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namedSheetViews/namedSheetView1.xml" ContentType="application/vnd.ms-excel.namedsheetviews+xml"/>
  <Override PartName="/xl/comments2.xml" ContentType="application/vnd.openxmlformats-officedocument.spreadsheetml.comments+xml"/>
  <Override PartName="/xl/comments3.xml" ContentType="application/vnd.openxmlformats-officedocument.spreadsheetml.comments+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6" Type="http://schemas.openxmlformats.org/officedocument/2006/relationships/metadata/core-properties" Target="docProps/core0.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bartk01\Documents\__repos\kearney-dge\data\ded\submission_execution_log\"/>
    </mc:Choice>
  </mc:AlternateContent>
  <xr:revisionPtr revIDLastSave="0" documentId="8_{DC0B52EB-33BD-4BA6-B756-869B537E4597}" xr6:coauthVersionLast="47" xr6:coauthVersionMax="47" xr10:uidLastSave="{00000000-0000-0000-0000-000000000000}"/>
  <bookViews>
    <workbookView xWindow="-98" yWindow="-98" windowWidth="28996" windowHeight="17475" xr2:uid="{00000000-000D-0000-FFFF-FFFF00000000}"/>
  </bookViews>
  <sheets>
    <sheet name="Golden Rulebook-CDErule level" sheetId="38" r:id="rId1"/>
    <sheet name="In-scope Tables" sheetId="46" state="hidden" r:id="rId2"/>
    <sheet name="CDE Coverage Report" sheetId="39" r:id="rId3"/>
    <sheet name="Table Rep (RB)" sheetId="40" r:id="rId4"/>
    <sheet name="Execution score" sheetId="41" state="hidden" r:id="rId5"/>
    <sheet name="Foundry gap" sheetId="42" state="hidden" r:id="rId6"/>
    <sheet name="Sprint1 RB" sheetId="43" state="hidden" r:id="rId7"/>
    <sheet name="Sprint2 RB" sheetId="44" state="hidden" r:id="rId8"/>
    <sheet name="In-scope Attributes" sheetId="47" r:id="rId9"/>
  </sheets>
  <definedNames>
    <definedName name="\0">#REF!</definedName>
    <definedName name="\A">#REF!</definedName>
    <definedName name="\B">#REF!</definedName>
    <definedName name="\C">#REF!</definedName>
    <definedName name="\E">#REF!</definedName>
    <definedName name="\F">#REF!</definedName>
    <definedName name="\G">#REF!</definedName>
    <definedName name="\J">#REF!</definedName>
    <definedName name="\K">#REF!</definedName>
    <definedName name="\L">#REF!</definedName>
    <definedName name="\P">#REF!</definedName>
    <definedName name="\R">#REF!</definedName>
    <definedName name="\RL">#REF!</definedName>
    <definedName name="\S">#REF!</definedName>
    <definedName name="\U">#REF!</definedName>
    <definedName name="\v">#REF!</definedName>
    <definedName name="\X">#REF!</definedName>
    <definedName name="\Y">#REF!</definedName>
    <definedName name="_">#REF!</definedName>
    <definedName name="__">#REF!</definedName>
    <definedName name="___">#REF!</definedName>
    <definedName name="____">#REF!</definedName>
    <definedName name="_____">#REF!</definedName>
    <definedName name="_____gas87">#REF!</definedName>
    <definedName name="_____gas91">#REF!</definedName>
    <definedName name="_____gas93">#REF!</definedName>
    <definedName name="_____gas95">#REF!</definedName>
    <definedName name="____gas87">#REF!</definedName>
    <definedName name="____gas91">#REF!</definedName>
    <definedName name="____gas93">#REF!</definedName>
    <definedName name="____gas95">#REF!</definedName>
    <definedName name="___gas87">#REF!</definedName>
    <definedName name="___gas91">#REF!</definedName>
    <definedName name="___gas93">#REF!</definedName>
    <definedName name="___gas95">#REF!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gas87">#REF!</definedName>
    <definedName name="__gas91">#REF!</definedName>
    <definedName name="__gas93">#REF!</definedName>
    <definedName name="__gas95">#REF!</definedName>
    <definedName name="_1">#REF!</definedName>
    <definedName name="_1_">#REF!</definedName>
    <definedName name="_10">#REF!</definedName>
    <definedName name="_10t__WT">#REF!</definedName>
    <definedName name="_11">#REF!</definedName>
    <definedName name="_118__123Graph_CCHART_2" hidden="1">#REF!</definedName>
    <definedName name="_12">#REF!</definedName>
    <definedName name="_12WSOL">#REF!</definedName>
    <definedName name="_13">#REF!</definedName>
    <definedName name="_134__123Graph_XCHART_1" hidden="1">#REF!</definedName>
    <definedName name="_14">#REF!</definedName>
    <definedName name="_14W__WS">#REF!</definedName>
    <definedName name="_15">#REF!</definedName>
    <definedName name="_150__123Graph_XCHART_3" hidden="1">#REF!</definedName>
    <definedName name="_16">#REF!</definedName>
    <definedName name="_16__123Graph_ACHART_1" hidden="1">#REF!</definedName>
    <definedName name="_17">#REF!</definedName>
    <definedName name="_18">#REF!</definedName>
    <definedName name="_19">#REF!</definedName>
    <definedName name="_2">#REF!</definedName>
    <definedName name="_2_">#REF!</definedName>
    <definedName name="_20">#REF!</definedName>
    <definedName name="_21">#REF!</definedName>
    <definedName name="_2G">#REF!</definedName>
    <definedName name="_3">#REF!</definedName>
    <definedName name="_3_8__WTOT">#REF!</definedName>
    <definedName name="_32__123Graph_ACHART_3" hidden="1">#REF!</definedName>
    <definedName name="_4">#REF!</definedName>
    <definedName name="_48__123Graph_BCHART_1" hidden="1">#REF!</definedName>
    <definedName name="_4G">#REF!</definedName>
    <definedName name="_4n">#REF!</definedName>
    <definedName name="_5">#REF!</definedName>
    <definedName name="_5t__WT">#REF!</definedName>
    <definedName name="_6">#REF!</definedName>
    <definedName name="_6_8__WTOT">#REF!</definedName>
    <definedName name="_6WSOL">#REF!</definedName>
    <definedName name="_7">#REF!</definedName>
    <definedName name="_77__123Graph_BCHART_2" hidden="1">#REF!</definedName>
    <definedName name="_78__123Graph_BCHART_4" hidden="1">#REF!</definedName>
    <definedName name="_7W__WS">#REF!</definedName>
    <definedName name="_8">#REF!</definedName>
    <definedName name="_8n">#REF!</definedName>
    <definedName name="_9">#REF!</definedName>
    <definedName name="_93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DLX3.USE">#REF!</definedName>
    <definedName name="_DLX5.USE">#REF!</definedName>
    <definedName name="_Fill" hidden="1">#REF!</definedName>
    <definedName name="_xlnm._FilterDatabase" localSheetId="2" hidden="1">'CDE Coverage Report'!$B$28:$Z$1227</definedName>
    <definedName name="_xlnm._FilterDatabase" localSheetId="0" hidden="1">'Golden Rulebook-CDErule level'!$A$3:$AT$4621</definedName>
    <definedName name="_xlnm._FilterDatabase" localSheetId="8" hidden="1">'In-scope Attributes'!$A$7:$O$4365</definedName>
    <definedName name="_xlnm._FilterDatabase" localSheetId="1" hidden="1">'In-scope Tables'!$A$4:$M$142</definedName>
    <definedName name="_xlnm._FilterDatabase" localSheetId="6" hidden="1">'Sprint1 RB'!$A$1:$AD$1024</definedName>
    <definedName name="_xlnm._FilterDatabase" localSheetId="7" hidden="1">'Sprint2 RB'!$A$1:$Y$1601</definedName>
    <definedName name="_xlnm._FilterDatabase" localSheetId="3" hidden="1">'Table Rep (RB)'!$A$9:$AA$147</definedName>
    <definedName name="_gas87">#REF!</definedName>
    <definedName name="_gas91">#REF!</definedName>
    <definedName name="_gas93">#REF!</definedName>
    <definedName name="_gas95">#REF!</definedName>
    <definedName name="_IMP1">#REF!</definedName>
    <definedName name="_IMP2">#REF!</definedName>
    <definedName name="_IMP3">#REF!</definedName>
    <definedName name="_IMP4">#REF!</definedName>
    <definedName name="_IMP5">#REF!</definedName>
    <definedName name="_IMP6">#REF!</definedName>
    <definedName name="_IMP7">#REF!</definedName>
    <definedName name="_Key1" hidden="1">#REF!</definedName>
    <definedName name="_L">#REF!</definedName>
    <definedName name="_Order1" hidden="1">255</definedName>
    <definedName name="_Order2" hidden="1">0</definedName>
    <definedName name="_P">#REF!</definedName>
    <definedName name="_Regression_Int" hidden="1">1</definedName>
    <definedName name="_Sort" hidden="1">#REF!</definedName>
    <definedName name="aa">#REF!</definedName>
    <definedName name="aaaa">#REF!</definedName>
    <definedName name="aaaaaa">#REF!</definedName>
    <definedName name="AAABB" hidden="1">#REF!</definedName>
    <definedName name="ABC" hidden="1">{#N/A,#N/A,FALSE,"Aging Summary";#N/A,#N/A,FALSE,"Ratio Analysis";#N/A,#N/A,FALSE,"Test 120 Day Accts";#N/A,#N/A,FALSE,"Tickmarks"}</definedName>
    <definedName name="ABCC" hidden="1">{#N/A,#N/A,FALSE,"Aging Summary";#N/A,#N/A,FALSE,"Ratio Analysis";#N/A,#N/A,FALSE,"Test 120 Day Accts";#N/A,#N/A,FALSE,"Tickmarks"}</definedName>
    <definedName name="AccessDatabase" hidden="1">"C:\DATA\Kevin\Kevin's Model.mdb"</definedName>
    <definedName name="Acct_Code">#REF!</definedName>
    <definedName name="ActualBudget">#REF!</definedName>
    <definedName name="Adjusted_forecast_consumption">#REF!</definedName>
    <definedName name="aftab" hidden="1">{#N/A,#N/A,FALSE,"QUARTERLY SALES";#N/A,#N/A,FALSE,"NET SALES ";#N/A,#N/A,FALSE,"INVENTORY"}</definedName>
    <definedName name="AMPO5">"Gráfico 8"</definedName>
    <definedName name="analysis" hidden="1">{#N/A,#N/A,FALSE,"Aging Summary";#N/A,#N/A,FALSE,"Ratio Analysis";#N/A,#N/A,FALSE,"Test 120 Day Accts";#N/A,#N/A,FALSE,"Tickmarks"}</definedName>
    <definedName name="analyssis" hidden="1">{#N/A,#N/A,FALSE,"Aging Summary";#N/A,#N/A,FALSE,"Ratio Analysis";#N/A,#N/A,FALSE,"Test 120 Day Accts";#N/A,#N/A,FALSE,"Tickmarks"}</definedName>
    <definedName name="Anchor_Case_Outputs">#REF!</definedName>
    <definedName name="anscount" hidden="1">3</definedName>
    <definedName name="APP">#REF!</definedName>
    <definedName name="arabianlight">#REF!</definedName>
    <definedName name="arabianlightpayable">#REF!</definedName>
    <definedName name="aramcocashequitycommitmentamount">#REF!</definedName>
    <definedName name="aramcocashequitycommitmentstart">#REF!</definedName>
    <definedName name="aramcostandbycashequitycommitmentamount">#REF!</definedName>
    <definedName name="aramcostandbycashequitycommitmentend">#REF!</definedName>
    <definedName name="aramcostandbycashequitycommitmentstart">#REF!</definedName>
    <definedName name="aramcostandbysubcommitmentamount">#REF!</definedName>
    <definedName name="aramcostandbysubcommitmentend">#REF!</definedName>
    <definedName name="aramcostandbysubcommitmentstart">#REF!</definedName>
    <definedName name="aramcostandbysubtermend">#REF!</definedName>
    <definedName name="aramcostandbysubtermstart">#REF!</definedName>
    <definedName name="aramcosubcommitmentamount">#REF!</definedName>
    <definedName name="aramcosubcommitmentstart">#REF!</definedName>
    <definedName name="aramcosubtermend">#REF!</definedName>
    <definedName name="aramcosubtermstart">#REF!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#REF!</definedName>
    <definedName name="BainIndexSheetTable">#REF!</definedName>
    <definedName name="Balances.HeaderRow">#REF!</definedName>
    <definedName name="Balances.Table">#REF!</definedName>
    <definedName name="BASE">#REF!</definedName>
    <definedName name="BE_Antwerpen__DEPPROD">#REF!</definedName>
    <definedName name="BG_Del" hidden="1">15</definedName>
    <definedName name="BG_Ins" hidden="1">4</definedName>
    <definedName name="BG_Mod" hidden="1">6</definedName>
    <definedName name="BlendProd">#REF!</definedName>
    <definedName name="BLPH1" hidden="1">#REF!</definedName>
    <definedName name="BLPH2" hidden="1">#REF!</definedName>
    <definedName name="BLPH3" hidden="1">#REF!</definedName>
    <definedName name="BtfeIndexSheetTable">#REF!</definedName>
    <definedName name="Budget">#REF!</definedName>
    <definedName name="BudgetActual">#REF!</definedName>
    <definedName name="BUEXP">#REF!</definedName>
    <definedName name="BUREV">#REF!</definedName>
    <definedName name="Business_Line">#REF!</definedName>
    <definedName name="Business_Unit">#REF!</definedName>
    <definedName name="Business_Unit_Head">#REF!</definedName>
    <definedName name="C0">#REF!</definedName>
    <definedName name="CAPEX">#REF!</definedName>
    <definedName name="CAPX_UV">#REF!</definedName>
    <definedName name="Case_Counter">#REF!</definedName>
    <definedName name="cashflownotes" hidden="1">{#N/A,#N/A,FALSE,"Aging Summary";#N/A,#N/A,FALSE,"Ratio Analysis";#N/A,#N/A,FALSE,"Test 120 Day Accts";#N/A,#N/A,FALSE,"Tickmarks"}</definedName>
    <definedName name="CDC">#REF!</definedName>
    <definedName name="CDCTotal">#REF!</definedName>
    <definedName name="cde" hidden="1">{#N/A,#N/A,FALSE,"Aging Summary";#N/A,#N/A,FALSE,"Ratio Analysis";#N/A,#N/A,FALSE,"Test 120 Day Accts";#N/A,#N/A,FALSE,"Tickmarks"}</definedName>
    <definedName name="changename" hidden="1">{#N/A,#N/A,FALSE,"Assessment";#N/A,#N/A,FALSE,"Staffing";#N/A,#N/A,FALSE,"Hires";#N/A,#N/A,FALSE,"Assumptions"}</definedName>
    <definedName name="CLEAR">#N/A</definedName>
    <definedName name="CLEAR2">#N/A</definedName>
    <definedName name="CManpower">#REF!</definedName>
    <definedName name="Codecheck">#REF!</definedName>
    <definedName name="CodecheckMDE">#REF!</definedName>
    <definedName name="CodecheckNAM">#REF!</definedName>
    <definedName name="CodecheckNEA">#REF!</definedName>
    <definedName name="CodecheckSEA">#REF!</definedName>
    <definedName name="CodecheckWEP">#REF!</definedName>
    <definedName name="Comparison">#REF!</definedName>
    <definedName name="Comparsion1">#REF!</definedName>
    <definedName name="Consolidated">#REF!</definedName>
    <definedName name="Conversion_Factor_mill.BTU_per_mill_tons">52</definedName>
    <definedName name="COPYTEM2">#N/A</definedName>
    <definedName name="COPYTEMP">#N/A</definedName>
    <definedName name="coun" hidden="1">{#N/A,#N/A,FALSE,"Assessment";#N/A,#N/A,FALSE,"Staffing";#N/A,#N/A,FALSE,"Hires";#N/A,#N/A,FALSE,"Assumptions"}</definedName>
    <definedName name="COUNT2" hidden="1">{#N/A,#N/A,FALSE,"Assessment";#N/A,#N/A,FALSE,"Staffing";#N/A,#N/A,FALSE,"Hires";#N/A,#N/A,FALSE,"Assumptions"}</definedName>
    <definedName name="COUNTER">#REF!</definedName>
    <definedName name="COUNTRY" hidden="1">{#N/A,#N/A,FALSE,"Assessment";#N/A,#N/A,FALSE,"Staffing";#N/A,#N/A,FALSE,"Hires";#N/A,#N/A,FALSE,"Assumptions"}</definedName>
    <definedName name="CountryCode">#REF!</definedName>
    <definedName name="CountryName">#REF!</definedName>
    <definedName name="Cover">#REF!</definedName>
    <definedName name="cumene">#REF!</definedName>
    <definedName name="Curr_Case_Outputs">#REF!</definedName>
    <definedName name="CURRENTYEAR">#REF!</definedName>
    <definedName name="D">#REF!</definedName>
    <definedName name="DatasetWaterfall" hidden="1">{#N/A,#N/A,FALSE,"Aging Summary";#N/A,#N/A,FALSE,"Ratio Analysis";#N/A,#N/A,FALSE,"Test 120 Day Accts";#N/A,#N/A,FALSE,"Tickmarks"}</definedName>
    <definedName name="DaysOnStream">354</definedName>
    <definedName name="DB">#REF!</definedName>
    <definedName name="db.Tools">#REF!</definedName>
    <definedName name="db.Tools.API">#REF!</definedName>
    <definedName name="db.tools.APISRC">#REF!</definedName>
    <definedName name="db.Tools.ApproachAM.SRC">#REF!</definedName>
    <definedName name="db.Tools.CRV">#REF!</definedName>
    <definedName name="db.tools.CRVSRC">#REF!</definedName>
    <definedName name="db.Tools.ExecSumm">#REF!</definedName>
    <definedName name="db.tools.execsummSrc">#REF!</definedName>
    <definedName name="db.Tools.FacMgt.Conn">#REF!</definedName>
    <definedName name="db.Tools.FacMgtSrc">#REF!</definedName>
    <definedName name="db.tools.FMPSRC">#REF!</definedName>
    <definedName name="db.Tools.FMPUpdt">#REF!</definedName>
    <definedName name="db.Tools.FMSS">#REF!</definedName>
    <definedName name="db.tools.FMSSSRC">#REF!</definedName>
    <definedName name="db.tools.FoundSRC">#REF!</definedName>
    <definedName name="db.Tools.LCCmgt">#REF!</definedName>
    <definedName name="db.Tools.Levl">#REF!</definedName>
    <definedName name="db.Tools.LngTrmStrat">#REF!</definedName>
    <definedName name="db.tools.LTStrat.SRC">#REF!</definedName>
    <definedName name="db.Tools.NPSAsstMgt">#REF!</definedName>
    <definedName name="db.Tools.StdntMnl">#REF!</definedName>
    <definedName name="db.tools.studmanSRC">#REF!</definedName>
    <definedName name="ddddddddddddddddd">#REF!</definedName>
    <definedName name="DEP_RATES">#REF!</definedName>
    <definedName name="diesel2000">#REF!</definedName>
    <definedName name="diesel500">#REF!</definedName>
    <definedName name="ee">#REF!</definedName>
    <definedName name="End_Row">#REF!</definedName>
    <definedName name="error" hidden="1">{#N/A,#N/A,FALSE,"Aging Summary";#N/A,#N/A,FALSE,"Ratio Analysis";#N/A,#N/A,FALSE,"Test 120 Day Accts";#N/A,#N/A,FALSE,"Tickmarks"}</definedName>
    <definedName name="ethane">#REF!</definedName>
    <definedName name="EUROpUSD">#REF!</definedName>
    <definedName name="EXP">#REF!</definedName>
    <definedName name="EXTERNAL">#REF!</definedName>
    <definedName name="extrapolation_factor">#REF!</definedName>
    <definedName name="ff">#REF!</definedName>
    <definedName name="Financials_Survey_Years">#REF!</definedName>
    <definedName name="FS" hidden="1">{"Chart 7.1",#N/A,FALSE,"PD";"Table 7.1",#N/A,FALSE,"PD";"Table 7.2",#N/A,FALSE,"PD";"Table 7.3",#N/A,FALSE,"PD";"Table 7.4",#N/A,FALSE,"PD";"Table 7.5",#N/A,FALSE,"PD";"Table 7.6",#N/A,FALSE,"PD";"Table 7.7",#N/A,FALSE,"PD";"Chart 7.2",#N/A,FALSE,"DS";"Table 7.8",#N/A,FALSE,"PD";"Table 7.9",#N/A,FALSE,"PD";"Chart 7.5",#N/A,FALSE,"PD"}</definedName>
    <definedName name="fsadghkf" hidden="1">{#N/A,#N/A,FALSE,"QUARTERLY SALES";#N/A,#N/A,FALSE,"NET SALES ";#N/A,#N/A,FALSE,"INVENTORY"}</definedName>
    <definedName name="fsf" hidden="1">{#N/A,#N/A,FALSE,"Aging Summary";#N/A,#N/A,FALSE,"Ratio Analysis";#N/A,#N/A,FALSE,"Test 120 Day Accts";#N/A,#N/A,FALSE,"Tickmarks"}</definedName>
    <definedName name="FSS" hidden="1">{"Chart 7.1",#N/A,FALSE,"PD";"Table 7.1",#N/A,FALSE,"PD";"Table 7.2",#N/A,FALSE,"PD";"Table 7.3",#N/A,FALSE,"PD";"Table 7.4",#N/A,FALSE,"PD";"Table 7.5",#N/A,FALSE,"PD";"Table 7.6",#N/A,FALSE,"PD";"Table 7.7",#N/A,FALSE,"PD";"Chart 7.2",#N/A,FALSE,"DS";"Table 7.8",#N/A,FALSE,"PD";"Table 7.9",#N/A,FALSE,"PD";"Chart 7.5",#N/A,FALSE,"PD"}</definedName>
    <definedName name="fueloil">#REF!</definedName>
    <definedName name="FYMonthNo">#N/A</definedName>
    <definedName name="FYMonthStart">#REF!</definedName>
    <definedName name="FYStartYear">#REF!</definedName>
    <definedName name="Garages">#REF!</definedName>
    <definedName name="gg">#REF!</definedName>
    <definedName name="graph">"Chart 5"</definedName>
    <definedName name="h">#REF!</definedName>
    <definedName name="here">"A1"</definedName>
    <definedName name="hexane">#REF!</definedName>
    <definedName name="hexene1">#REF!</definedName>
    <definedName name="HGHG" hidden="1">{#N/A,#N/A,FALSE,"NET SALES ";#N/A,#N/A,FALSE,"QUARTERLY SALES"}</definedName>
    <definedName name="hjgu">#REF!</definedName>
    <definedName name="HOME" hidden="1">{#N/A,#N/A,FALSE,"Assessment";#N/A,#N/A,FALSE,"Staffing";#N/A,#N/A,FALSE,"Hires";#N/A,#N/A,FALSE,"Assumptions"}</definedName>
    <definedName name="HOMFE" hidden="1">{#N/A,#N/A,FALSE,"Assessment";#N/A,#N/A,FALSE,"Staffing";#N/A,#N/A,FALSE,"Hires";#N/A,#N/A,FALSE,"Assumptions"}</definedName>
    <definedName name="hskjs\" hidden="1">#REF!</definedName>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 hidden="1">"C:\FrontPage Webs\Content\UAE\brf-tb.htm"</definedName>
    <definedName name="HTML_PathFileMac" hidden="1">"Macintosh HD:HomePageStuff:New_Home_Page:datafile:ctryprem.html"</definedName>
    <definedName name="HTML_Title" hidden="1">"Country Risk Premiums"</definedName>
    <definedName name="HTML1_1" hidden="1">"[KWDATA.XLS]E!$A$1:$K$68"</definedName>
    <definedName name="HTML1_10" hidden="1">"Akireyev@IMF.ORG"</definedName>
    <definedName name="HTML1_11" hidden="1">1</definedName>
    <definedName name="HTML1_12" hidden="1">"P:\MED\WEB\KWT\TABLE1.HTM"</definedName>
    <definedName name="HTML1_2" hidden="1">1</definedName>
    <definedName name="HTML1_3" hidden="1">"KWDATA"</definedName>
    <definedName name="HTML1_4" hidden="1">"E"</definedName>
    <definedName name="HTML1_5" hidden="1">""</definedName>
    <definedName name="HTML1_6" hidden="1">-4146</definedName>
    <definedName name="HTML1_7" hidden="1">1</definedName>
    <definedName name="HTML1_8" hidden="1">"4/9/97"</definedName>
    <definedName name="HTML1_9" hidden="1">"Alexei Kireyev"</definedName>
    <definedName name="HTMLCount" hidden="1">1</definedName>
    <definedName name="hurde_rate">#REF!</definedName>
    <definedName name="IHS">#REF!</definedName>
    <definedName name="IMP1A">#REF!</definedName>
    <definedName name="IMP1B">#REF!</definedName>
    <definedName name="IMP2A">#REF!</definedName>
    <definedName name="IMP2B">#REF!</definedName>
    <definedName name="IMP3A">#REF!</definedName>
    <definedName name="IMP3B">#REF!</definedName>
    <definedName name="IMP4A">#REF!</definedName>
    <definedName name="IMP4B">#REF!</definedName>
    <definedName name="IMP5A">#REF!</definedName>
    <definedName name="IMP5B">#REF!</definedName>
    <definedName name="IMP6A">#REF!</definedName>
    <definedName name="IMP6B">#REF!</definedName>
    <definedName name="IMP7A">#REF!</definedName>
    <definedName name="IMP7B">#REF!</definedName>
    <definedName name="In_progress">#REF!</definedName>
    <definedName name="Industry_level_4">#REF!</definedName>
    <definedName name="Internal_Sector_Mapping_List">#REF!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BV_SHARE_ACT_OR_EST" hidden="1">"c3587"</definedName>
    <definedName name="IQ_BV_SHARE_EST" hidden="1">"c3541"</definedName>
    <definedName name="IQ_BV_SHARE_HIGH_EST" hidden="1">"c3542"</definedName>
    <definedName name="IQ_BV_SHARE_LOW_EST" hidden="1">"c3543"</definedName>
    <definedName name="IQ_BV_SHARE_MEDIAN_EST" hidden="1">"c3544"</definedName>
    <definedName name="IQ_BV_SHARE_NUM_EST" hidden="1">"c3539"</definedName>
    <definedName name="IQ_BV_SHARE_STDDEV_EST" hidden="1">"c3540"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 hidden="1">"c3584"</definedName>
    <definedName name="IQ_CAPEX_BNK" hidden="1">"c110"</definedName>
    <definedName name="IQ_CAPEX_BR" hidden="1">"c111"</definedName>
    <definedName name="IQ_CAPEX_EST" hidden="1">"c3523"</definedName>
    <definedName name="IQ_CAPEX_FIN" hidden="1">"c112"</definedName>
    <definedName name="IQ_CAPEX_HIGH_EST" hidden="1">"c3524"</definedName>
    <definedName name="IQ_CAPEX_INS" hidden="1">"c113"</definedName>
    <definedName name="IQ_CAPEX_LOW_EST" hidden="1">"c3525"</definedName>
    <definedName name="IQ_CAPEX_MEDIAN_EST" hidden="1">"c3526"</definedName>
    <definedName name="IQ_CAPEX_NUM_EST" hidden="1">"c3521"</definedName>
    <definedName name="IQ_CAPEX_STDDEV_EST" hidden="1">"c3522"</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_SHARE" hidden="1">"c3549"</definedName>
    <definedName name="IQ_EST_ACT_CAPEX" hidden="1">"c3546"</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ET_DEBT" hidden="1">"c3545"</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TURN_ASSETS" hidden="1">"c3547"</definedName>
    <definedName name="IQ_EST_ACT_RETURN_EQUITY" hidden="1">"c3548"</definedName>
    <definedName name="IQ_EST_ACT_REV" hidden="1">"c2113"</definedName>
    <definedName name="IQ_EST_CAPEX_GROWTH_1YR" hidden="1">"c3588"</definedName>
    <definedName name="IQ_EST_CAPEX_GROWTH_2YR" hidden="1">"c3589"</definedName>
    <definedName name="IQ_EST_CAPEX_GROWTH_Q_1YR" hidden="1">"c3590"</definedName>
    <definedName name="IQ_EST_CAPEX_SEQ_GROWTH_Q" hidden="1">"c3591"</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"PKM208"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41595.5207060185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EBITDA" hidden="1">"c750"</definedName>
    <definedName name="IQ_NET_DEBT_EBITDA_CAPEX" hidden="1">"c2949"</definedName>
    <definedName name="IQ_NET_DEBT_EST" hidden="1">"c3517"</definedName>
    <definedName name="IQ_NET_DEBT_HIGH_EST" hidden="1">"c3518"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 hidden="1">"c3519"</definedName>
    <definedName name="IQ_NET_DEBT_MEDIAN_EST" hidden="1">"c3520"</definedName>
    <definedName name="IQ_NET_DEBT_NUM_EST" hidden="1">"c3515"</definedName>
    <definedName name="IQ_NET_DEBT_STDDEV_EST" hidden="1">"c3516"</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BANK" hidden="1">"c1114"</definedName>
    <definedName name="IQ_RETURN_ASSETS_BROK" hidden="1">"c1115"</definedName>
    <definedName name="IQ_RETURN_ASSETS_EST" hidden="1">"c3529"</definedName>
    <definedName name="IQ_RETURN_ASSETS_FS" hidden="1">"c1116"</definedName>
    <definedName name="IQ_RETURN_ASSETS_HIGH_EST" hidden="1">"c3530"</definedName>
    <definedName name="IQ_RETURN_ASSETS_LOW_EST" hidden="1">"c3531"</definedName>
    <definedName name="IQ_RETURN_ASSETS_MEDIAN_EST" hidden="1">"c3532"</definedName>
    <definedName name="IQ_RETURN_ASSETS_NUM_EST" hidden="1">"c3527"</definedName>
    <definedName name="IQ_RETURN_ASSETS_STDDEV_EST" hidden="1">"c3528"</definedName>
    <definedName name="IQ_RETURN_CAPITAL" hidden="1">"c1117"</definedName>
    <definedName name="IQ_RETURN_EQUITY" hidden="1">"c1118"</definedName>
    <definedName name="IQ_RETURN_EQUITY_ACT_OR_EST" hidden="1">"c3586"</definedName>
    <definedName name="IQ_RETURN_EQUITY_BANK" hidden="1">"c1119"</definedName>
    <definedName name="IQ_RETURN_EQUITY_BROK" hidden="1">"c1120"</definedName>
    <definedName name="IQ_RETURN_EQUITY_EST" hidden="1">"c3535"</definedName>
    <definedName name="IQ_RETURN_EQUITY_FS" hidden="1">"c1121"</definedName>
    <definedName name="IQ_RETURN_EQUITY_HIGH_EST" hidden="1">"c3536"</definedName>
    <definedName name="IQ_RETURN_EQUITY_LOW_EST" hidden="1">"c3537"</definedName>
    <definedName name="IQ_RETURN_EQUITY_MEDIAN_EST" hidden="1">"c3538"</definedName>
    <definedName name="IQ_RETURN_EQUITY_NUM_EST" hidden="1">"c3533"</definedName>
    <definedName name="IQ_RETURN_EQUITY_STDDEV_EST" hidden="1">"c3534"</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39358.7410648148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IC">#REF!</definedName>
    <definedName name="isobutane">#REF!</definedName>
    <definedName name="j" hidden="1">{#N/A,#N/A,FALSE,"Aging Summary";#N/A,#N/A,FALSE,"Ratio Analysis";#N/A,#N/A,FALSE,"Test 120 Day Accts";#N/A,#N/A,FALSE,"Tickmarks"}</definedName>
    <definedName name="JD" hidden="1">{#N/A,#N/A,FALSE,"Aging Summary";#N/A,#N/A,FALSE,"Ratio Analysis";#N/A,#N/A,FALSE,"Test 120 Day Accts";#N/A,#N/A,FALSE,"Tickmarks"}</definedName>
    <definedName name="jet">#REF!</definedName>
    <definedName name="jimmy">#REF!</definedName>
    <definedName name="jj">#REF!</definedName>
    <definedName name="js" hidden="1">#REF!</definedName>
    <definedName name="kinan_land_dev">#REF!</definedName>
    <definedName name="kjdljs">#REF!</definedName>
    <definedName name="KKK" hidden="1">{#N/A,#N/A,FALSE,"Assessment";#N/A,#N/A,FALSE,"Staffing";#N/A,#N/A,FALSE,"Hires";#N/A,#N/A,FALSE,"Assumptions"}</definedName>
    <definedName name="L200001L1">#REF!</definedName>
    <definedName name="limcount" hidden="1">2</definedName>
    <definedName name="LNG_Oil_weight">6.4841</definedName>
    <definedName name="Logical_shutdown_alert">"Text 145"</definedName>
    <definedName name="LOOKUPMTH">#REF!</definedName>
    <definedName name="LOOP">#REF!</definedName>
    <definedName name="lowsulfurdiesel" hidden="1">{"PAGE1",#N/A,FALSE,"YIELDS";"PAGE2",#N/A,FALSE,"YIELDS";"PAGE3",#N/A,FALSE,"YIELDS"}</definedName>
    <definedName name="lpg">#REF!</definedName>
    <definedName name="M2000006">#REF!</definedName>
    <definedName name="Manpower_Pivot">#REF!</definedName>
    <definedName name="MATRIX_SCEN">#REF!</definedName>
    <definedName name="MBBN" hidden="1">{#N/A,#N/A,FALSE,"Aging Summary";#N/A,#N/A,FALSE,"Ratio Analysis";#N/A,#N/A,FALSE,"Test 120 Day Accts";#N/A,#N/A,FALSE,"Tickmarks"}</definedName>
    <definedName name="MDENAME">#REF!</definedName>
    <definedName name="MEIM_Names">#REF!</definedName>
    <definedName name="methanol">#REF!</definedName>
    <definedName name="mike">#REF!</definedName>
    <definedName name="Millions">#REF!</definedName>
    <definedName name="mixedbutanes">#REF!</definedName>
    <definedName name="mmm">#REF!</definedName>
    <definedName name="Month">#REF!</definedName>
    <definedName name="mtbe">#REF!</definedName>
    <definedName name="MWAAZ">#REF!</definedName>
    <definedName name="myCurviness">#REF!</definedName>
    <definedName name="myReferenceBand">#REF!</definedName>
    <definedName name="MySheet">#REF!</definedName>
    <definedName name="myStartofFastGrowth">#REF!</definedName>
    <definedName name="myStartValue">#REF!</definedName>
    <definedName name="myTakeoverPeriod">#REF!</definedName>
    <definedName name="myTargetValue">#REF!</definedName>
    <definedName name="NAMNAME">#REF!</definedName>
    <definedName name="naphtha">#REF!</definedName>
    <definedName name="NEANAME">#REF!</definedName>
    <definedName name="newname" hidden="1">{"Chart 7.1",#N/A,FALSE,"PD";"Table 7.1",#N/A,FALSE,"PD";"Table 7.2",#N/A,FALSE,"PD";"Table 7.3",#N/A,FALSE,"PD";"Table 7.4",#N/A,FALSE,"PD";"Table 7.5",#N/A,FALSE,"PD";"Table 7.6",#N/A,FALSE,"PD";"Table 7.7",#N/A,FALSE,"PD";"Chart 7.2",#N/A,FALSE,"DS";"Table 7.8",#N/A,FALSE,"PD";"Table 7.9",#N/A,FALSE,"PD";"Chart 7.5",#N/A,FALSE,"PD"}</definedName>
    <definedName name="NOD" hidden="1">{#N/A,#N/A,FALSE,"QUARTERLY SALES";#N/A,#N/A,FALSE,"NET SALES ";#N/A,#N/A,FALSE,"INVENTORY"}</definedName>
    <definedName name="Non_oil_GDP_Investment_Sensitivity">0.5/100</definedName>
    <definedName name="NTpUSD">#REF!</definedName>
    <definedName name="ORAKL" hidden="1">{#N/A,#N/A,FALSE,"QUARTERLY SALES";#N/A,#N/A,FALSE,"NET SALES ";#N/A,#N/A,FALSE,"INVENTORY"}</definedName>
    <definedName name="ORAL" hidden="1">{#N/A,#N/A,FALSE,"NET SALES ";#N/A,#N/A,FALSE,"QUARTERLY SALES"}</definedName>
    <definedName name="otc.ram.material" hidden="1">{#N/A,#N/A,FALSE,"QUARTERLY SALES";#N/A,#N/A,FALSE,"NET SALES ";#N/A,#N/A,FALSE,"INVENTORY"}</definedName>
    <definedName name="OTCGHGHG" hidden="1">{#N/A,#N/A,FALSE,"QUARTERLY SALES";#N/A,#N/A,FALSE,"NET SALES ";#N/A,#N/A,FALSE,"INVENTORY"}</definedName>
    <definedName name="pagea1">#REF!</definedName>
    <definedName name="pagea2">#REF!</definedName>
    <definedName name="Pass1234" hidden="1">{#N/A,#N/A,FALSE,"QUARTERLY SALES";#N/A,#N/A,FALSE,"NET SALES ";#N/A,#N/A,FALSE,"INVENTORY"}</definedName>
    <definedName name="PHARMA" hidden="1">{#N/A,#N/A,FALSE,"QUARTERLY SALES";#N/A,#N/A,FALSE,"NET SALES ";#N/A,#N/A,FALSE,"INVENTORY"}</definedName>
    <definedName name="PRICECHECK">#REF!</definedName>
    <definedName name="Prices">#REF!</definedName>
    <definedName name="PriceTblock">#REF!</definedName>
    <definedName name="_xlnm.Print_Area" localSheetId="3">'Table Rep (RB)'!$A$1:$M$1</definedName>
    <definedName name="Print_Area_MI">#REF!</definedName>
    <definedName name="Project_Manager">#REF!</definedName>
    <definedName name="Project_Name">#REF!</definedName>
    <definedName name="Project_number">#REF!</definedName>
    <definedName name="Pull_Down_Lookups">#REF!</definedName>
    <definedName name="Q.CCR">3.25</definedName>
    <definedName name="Q.HDA">2.6</definedName>
    <definedName name="Q.Isomar">0.26</definedName>
    <definedName name="Q.Parex">7.42</definedName>
    <definedName name="Q.STDP">0.19</definedName>
    <definedName name="Q.TDP">0.18</definedName>
    <definedName name="Q.XyleneCol">1.52</definedName>
    <definedName name="ref" hidden="1">#REF!</definedName>
    <definedName name="Region_List">#REF!</definedName>
    <definedName name="resources" hidden="1">{#N/A,#N/A,FALSE,"Assessment";#N/A,#N/A,FALSE,"Staffing";#N/A,#N/A,FALSE,"Hires";#N/A,#N/A,FALSE,"Assumptions"}</definedName>
    <definedName name="Return_to_main_menu">#N/A</definedName>
    <definedName name="REV">#REF!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FALSE</definedName>
    <definedName name="RiskExcelReportsToGenerate">6145</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FALSE</definedName>
    <definedName name="RiskSimBins">#REF!</definedName>
    <definedName name="RiskSimData">#REF!</definedName>
    <definedName name="RiskSimFreq">#REF!</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ngModelName">#REF!</definedName>
    <definedName name="s">#REF!</definedName>
    <definedName name="saba" hidden="1">{#N/A,#N/A,FALSE,"Aging Summary";#N/A,#N/A,FALSE,"Ratio Analysis";#N/A,#N/A,FALSE,"Test 120 Day Accts";#N/A,#N/A,FALSE,"Tickmarks"}</definedName>
    <definedName name="SAPBEXdnldView" hidden="1">"4AH4P27LG952YVOK2DDO9HSZQ"</definedName>
    <definedName name="SAPBEXsysID" hidden="1">"PRW"</definedName>
    <definedName name="Save_Database">"Calculus"</definedName>
    <definedName name="Scenario1">#REF!</definedName>
    <definedName name="sdsd" hidden="1">#REF!</definedName>
    <definedName name="SEANAME">#REF!</definedName>
    <definedName name="sencount" hidden="1">2</definedName>
    <definedName name="SensReport">#REF!</definedName>
    <definedName name="Show_today_values">#N/A</definedName>
    <definedName name="SOAP" hidden="1">{#N/A,#N/A,FALSE,"NET SALES ";#N/A,#N/A,FALSE,"QUARTERLY SALES"}</definedName>
    <definedName name="split_">#REF!</definedName>
    <definedName name="SSS">#REF!</definedName>
    <definedName name="SSSS" hidden="1">{"Chart 7.1",#N/A,FALSE,"PD";"Table 7.1",#N/A,FALSE,"PD";"Table 7.2",#N/A,FALSE,"PD";"Table 7.3",#N/A,FALSE,"PD";"Table 7.4",#N/A,FALSE,"PD";"Table 7.5",#N/A,FALSE,"PD";"Table 7.6",#N/A,FALSE,"PD";"Table 7.7",#N/A,FALSE,"PD";"Chart 7.2",#N/A,FALSE,"DS";"Table 7.8",#N/A,FALSE,"PD";"Table 7.9",#N/A,FALSE,"PD";"Chart 7.5",#N/A,FALSE,"PD"}</definedName>
    <definedName name="sssssssssssss" hidden="1">{#N/A,#N/A,FALSE,"QUARTERLY SALES";#N/A,#N/A,FALSE,"NET SALES ";#N/A,#N/A,FALSE,"INVENTORY"}</definedName>
    <definedName name="staffing2" hidden="1">{#N/A,#N/A,FALSE,"Assessment";#N/A,#N/A,FALSE,"Staffing";#N/A,#N/A,FALSE,"Hires";#N/A,#N/A,FALSE,"Assumptions"}</definedName>
    <definedName name="Staffing3" hidden="1">{#N/A,#N/A,FALSE,"Assessment";#N/A,#N/A,FALSE,"Staffing";#N/A,#N/A,FALSE,"Hires";#N/A,#N/A,FALSE,"Assumptions"}</definedName>
    <definedName name="Start_Row">#REF!</definedName>
    <definedName name="STOP">#REF!</definedName>
    <definedName name="sulphur">#REF!</definedName>
    <definedName name="sumitomocashequitycommitmentamount">#REF!</definedName>
    <definedName name="sumitomocashequitycommitmentend">#REF!</definedName>
    <definedName name="sumitomocashequitycommitmentstart">#REF!</definedName>
    <definedName name="sumitomostandbycashequitycommitmentamount">#REF!</definedName>
    <definedName name="sumitomostandbycashequitycommitmentend">#REF!</definedName>
    <definedName name="sumitomostandbycashequitycommitmentstart">#REF!</definedName>
    <definedName name="sumitomostandbysubcommitmentamount">#REF!</definedName>
    <definedName name="sumitomostandbysubcommitmentend">#REF!</definedName>
    <definedName name="sumitomostandbysubcommitmentstart">#REF!</definedName>
    <definedName name="sumitomostandbysubtermend">#REF!</definedName>
    <definedName name="sumitomostandbysubtermstart">#REF!</definedName>
    <definedName name="sumitomosubcommitmentamount">#REF!</definedName>
    <definedName name="sumitomosubcommitmentend">#REF!</definedName>
    <definedName name="sumitomosubcommitmentstart">#REF!</definedName>
    <definedName name="sumitomosubtermend">#REF!</definedName>
    <definedName name="sumitomosubtermstart">#REF!</definedName>
    <definedName name="Table_2.__Oman___Gross_Domestic_Product_by_Sector_of_Origin_at_Constant_Prices">"GDPCO_00"</definedName>
    <definedName name="Table_Detailed">#REF!</definedName>
    <definedName name="Temp_2" hidden="1">{#N/A,#N/A,FALSE,"Assessment";#N/A,#N/A,FALSE,"Staffing";#N/A,#N/A,FALSE,"Hires";#N/A,#N/A,FALSE,"Assumptions"}</definedName>
    <definedName name="Temp_3" hidden="1">{#N/A,#N/A,FALSE,"Assessment";#N/A,#N/A,FALSE,"Staffing";#N/A,#N/A,FALSE,"Hires";#N/A,#N/A,FALSE,"Assumptions"}</definedName>
    <definedName name="TextRefCopyRangeCount" hidden="1">3</definedName>
    <definedName name="totalcommittedbasefinancing">#REF!</definedName>
    <definedName name="totalcommittedstandbyfinancing">#REF!</definedName>
    <definedName name="TPOLPNONAE">1+(#REF!/100)</definedName>
    <definedName name="trolol" hidden="1">#REF!</definedName>
    <definedName name="Type">#REF!</definedName>
    <definedName name="VOMRW">#REF!</definedName>
    <definedName name="WEPNAME">#REF!</definedName>
    <definedName name="wrn.Aging._.and._.Trend._.Analysis." hidden="1">{#N/A,#N/A,FALSE,"Aging Summary";#N/A,#N/A,FALSE,"Ratio Analysis";#N/A,#N/A,FALSE,"Test 120 Day Accts";#N/A,#N/A,FALSE,"Tickmarks"}</definedName>
    <definedName name="wrn.ALL." hidden="1">{"PAGE1",#N/A,FALSE,"YIELDS";"PAGE2",#N/A,FALSE,"YIELDS";"PAGE3",#N/A,FALSE,"YIELDS"}</definedName>
    <definedName name="wrn.BaseCase." hidden="1">{"Chart 7.1",#N/A,FALSE,"PD";"Table 7.1",#N/A,FALSE,"PD";"Table 7.2",#N/A,FALSE,"PD";"Table 7.3",#N/A,FALSE,"PD";"Table 7.4",#N/A,FALSE,"PD";"Table 7.5",#N/A,FALSE,"PD";"Table 7.6",#N/A,FALSE,"PD";"Table 7.7",#N/A,FALSE,"PD";"Chart 7.2",#N/A,FALSE,"DS";"Table 7.8",#N/A,FALSE,"PD";"Table 7.9",#N/A,FALSE,"PD";"Chart 7.5",#N/A,FALSE,"PD"}</definedName>
    <definedName name="wrn.charts." hidden="1">{"newyork",#N/A,FALSE,"Plots-Annually";"florida",#N/A,FALSE,"Plots-Annually"}</definedName>
    <definedName name="wrn.comps." hidden="1">{#N/A,#N/A,FALSE,"Comp"}</definedName>
    <definedName name="wrn.comps1" hidden="1">{#N/A,#N/A,FALSE,"Comp"}</definedName>
    <definedName name="wrn.condensate." hidden="1">{"condensate",#N/A,FALSE,"CNTRYTYPE"}</definedName>
    <definedName name="wrn.crude." hidden="1">{"Padd1crd",#N/A,FALSE,"REFINERY";"padd2crd",#N/A,FALSE,"REFINERY";"padd3crd",#N/A,FALSE,"REFINERY";"padd4crd",#N/A,FALSE,"REFINERY";"padd5crd",#N/A,FALSE,"REFINERY"}</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finmodel." hidden="1">{#N/A,#N/A,FALSE,"Fin Model"}</definedName>
    <definedName name="wrn.Full._.Print._.Out." hidden="1">{#N/A,#N/A,TRUE,"Notice";#N/A,#N/A,TRUE,"Title";#N/A,#N/A,TRUE,"Contents";#N/A,#N/A,TRUE,"General Assumptions";#N/A,#N/A,TRUE,"Accounts";#N/A,#N/A,TRUE,"OperatingAssumptions";#N/A,#N/A,TRUE,"OpAssBk";#N/A,#N/A,TRUE,"Consumer";#N/A,#N/A,TRUE,"Business";#N/A,#N/A,TRUE,"CorpISP";#N/A,#N/A,TRUE,"ISP";#N/A,#N/A,TRUE,"Carrier";#N/A,#N/A,TRUE,"Other";#N/A,#N/A,TRUE,"Depn";#N/A,#N/A,TRUE,"Debt";#N/A,#N/A,TRUE,"Cashflow";#N/A,#N/A,TRUE,"Finance Leases";#N/A,#N/A,TRUE,"Optus Lease";#N/A,#N/A,TRUE,"Sthn Cross Lease";#N/A,#N/A,TRUE,"Ops Summary";#N/A,#N/A,TRUE,"Summary";#N/A,#N/A,TRUE,"AssBookGen";#N/A,#N/A,TRUE,"Historical Data"}</definedName>
    <definedName name="wrn.GASCOND." hidden="1">{"GASCOND",#N/A,FALSE,"CONDENSATE";"CRUDECOND",#N/A,FALSE,"CONDENSATE";"TOTALCOND",#N/A,FALSE,"CONDENSATE"}</definedName>
    <definedName name="wrn.GASODEM." hidden="1">{"monthly",#N/A,FALSE,"GASODEM";"qtr to yr",#N/A,FALSE,"GASODEM"}</definedName>
    <definedName name="wrn.heavy." hidden="1">{"heavy",#N/A,FALSE,"CNTRYTYPE"}</definedName>
    <definedName name="wrn.Input._.and._.Growths." hidden="1">{"Product Demands Input",#N/A,TRUE,"PRDEMPOR";"Annual Growth Rates",#N/A,TRUE,"PRDEMPOR"}</definedName>
    <definedName name="wrn.light._.sour." hidden="1">{"light sour",#N/A,FALSE,"CNTRYTYPE"}</definedName>
    <definedName name="wrn.New._.York." hidden="1">{"NY PRICES",#N/A,FALSE,"CURRENT";"NY PRICES B",#N/A,FALSE,"CURRENT";"NY PRICES",#N/A,FALSE,"CONSTANT";"NY PRICES B",#N/A,FALSE,"CONSTANT"}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rint._.Plots." hidden="1">{"Plot1",#N/A,FALSE,"Plots";"plot2",#N/A,FALSE,"Plots";"plot3",#N/A,FALSE,"Plots";"plot4",#N/A,FALSE,"Plots";"plot5",#N/A,FALSE,"Plots";"plot6",#N/A,FALSE,"Plots"}</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REFINERY." hidden="1">{"Padd I to III",#N/A,FALSE,"REFINERY";"Padd IV to US",#N/A,FALSE,"REFINERY";"Crude Balance I",#N/A,FALSE,"REFINERY";"Crude Balance II",#N/A,FALSE,"REFINERY"}</definedName>
    <definedName name="wrn.region." hidden="1">{"Region",#N/A,FALSE,"CNTRYTYPE"}</definedName>
    <definedName name="wrn.sales._.1._.n._.2._.with._.actual." hidden="1">{#N/A,#N/A,FALSE,"Sale1-Actual-02";#N/A,#N/A,FALSE,"Sales 1-03";#N/A,#N/A,FALSE,"Sales 2-04"}</definedName>
    <definedName name="wrn.Sales._.Reports." hidden="1">{#N/A,#N/A,FALSE,"NET SALES ";#N/A,#N/A,FALSE,"QUARTERLY SALES"}</definedName>
    <definedName name="wrn.SAMPLE." hidden="1">{#N/A,#N/A,TRUE,"Crude";#N/A,#N/A,TRUE,"Products"}</definedName>
    <definedName name="wrn.Short._.Form._.Print._.Out." hidden="1">{#N/A,#N/A,FALSE,"General Assumptions";#N/A,#N/A,FALSE,"Accounts";#N/A,#N/A,FALSE,"OperatingAssumptions";#N/A,#N/A,FALSE,"Cashflow";#N/A,#N/A,FALSE,"Debt";#N/A,#N/A,FALSE,"Ops Summary";#N/A,#N/A,FALSE,"Summary"}</definedName>
    <definedName name="wrn.SPK._.SALES._.N._.INVENTORY." hidden="1">{#N/A,#N/A,FALSE,"QUARTERLY SALES";#N/A,#N/A,FALSE,"NET SALES ";#N/A,#N/A,FALSE,"INVENTORY"}</definedName>
    <definedName name="wrn.Staffing." hidden="1">{#N/A,#N/A,FALSE,"Assessment";#N/A,#N/A,FALSE,"Staffing";#N/A,#N/A,FALSE,"Hires";#N/A,#N/A,FALSE,"Assumptions"}</definedName>
    <definedName name="wrn.Staffing1" hidden="1">{#N/A,#N/A,FALSE,"Assessment";#N/A,#N/A,FALSE,"Staffing";#N/A,#N/A,FALSE,"Hires";#N/A,#N/A,FALSE,"Assumptions"}</definedName>
    <definedName name="wrn.SUBREGION." hidden="1">{"SUBREGION",#N/A,FALSE,"CNTRYTYPE"}</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otal." hidden="1">{"total",#N/A,FALSE,"CNTRYTYPE"}</definedName>
    <definedName name="x" hidden="1">{#N/A,#N/A,FALSE,"Aging Summary";#N/A,#N/A,FALSE,"Ratio Analysis";#N/A,#N/A,FALSE,"Test 120 Day Accts";#N/A,#N/A,FALSE,"Tickmarks"}</definedName>
    <definedName name="XX">#REF!</definedName>
    <definedName name="XXXX" hidden="1">{#N/A,#N/A,FALSE,"QUARTERLY SALES";#N/A,#N/A,FALSE,"NET SALES ";#N/A,#N/A,FALSE,"INVENTORY"}</definedName>
    <definedName name="xxxxx" hidden="1">{"monthly",#N/A,FALSE,"GASODEM";"qtr to yr",#N/A,FALSE,"GASODEM"}</definedName>
    <definedName name="xyz">#REF!</definedName>
    <definedName name="Year_List">#REF!</definedName>
    <definedName name="YVOMRW">#REF!</definedName>
    <definedName name="z">#REF!</definedName>
    <definedName name="ZN5234ZC3">#REF!</definedName>
    <definedName name="zz">#REF!</definedName>
    <definedName name="السيارات_حسب_التسجيل">#REF!</definedName>
    <definedName name="دبغ_وتهيئة_الجلود___صنع_حقائب_الامتعة_وحقائب_اليد_والسروج_والأعنة___تهيئة_وصبغ_الفراء">#REF!</definedName>
  </definedNames>
  <calcPr calcId="191028"/>
  <pivotCaches>
    <pivotCache cacheId="113"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44" l="1"/>
  <c r="Y4" i="44"/>
  <c r="Y5" i="44"/>
  <c r="Y6" i="44"/>
  <c r="Y7" i="44"/>
  <c r="Y8" i="44"/>
  <c r="Y9" i="44"/>
  <c r="Y10" i="44"/>
  <c r="Y11" i="44"/>
  <c r="Y12" i="44"/>
  <c r="Y13" i="44"/>
  <c r="Y14" i="44"/>
  <c r="Y15" i="44"/>
  <c r="Y16" i="44"/>
  <c r="Y17" i="44"/>
  <c r="Y18" i="44"/>
  <c r="Y19" i="44"/>
  <c r="Y20" i="44"/>
  <c r="Y21" i="44"/>
  <c r="Y22" i="44"/>
  <c r="Y23" i="44"/>
  <c r="Y24" i="44"/>
  <c r="Y25" i="44"/>
  <c r="Y26" i="44"/>
  <c r="Y27" i="44"/>
  <c r="Y28" i="44"/>
  <c r="Y29" i="44"/>
  <c r="Y30" i="44"/>
  <c r="Y31" i="44"/>
  <c r="Y32" i="44"/>
  <c r="Y33" i="44"/>
  <c r="Y34" i="44"/>
  <c r="Y35" i="44"/>
  <c r="Y36" i="44"/>
  <c r="Y37" i="44"/>
  <c r="Y38" i="44"/>
  <c r="Y39" i="44"/>
  <c r="Y40" i="44"/>
  <c r="Y41" i="44"/>
  <c r="Y42" i="44"/>
  <c r="Y43" i="44"/>
  <c r="Y44" i="44"/>
  <c r="Y45" i="44"/>
  <c r="Y46" i="44"/>
  <c r="Y47" i="44"/>
  <c r="Y48" i="44"/>
  <c r="Y49" i="44"/>
  <c r="Y50" i="44"/>
  <c r="Y51" i="44"/>
  <c r="Y52" i="44"/>
  <c r="Y53" i="44"/>
  <c r="Y54" i="44"/>
  <c r="Y55" i="44"/>
  <c r="Y56" i="44"/>
  <c r="Y57" i="44"/>
  <c r="Y58" i="44"/>
  <c r="Y59" i="44"/>
  <c r="Y60" i="44"/>
  <c r="Y61" i="44"/>
  <c r="Y62" i="44"/>
  <c r="Y63" i="44"/>
  <c r="Y64" i="44"/>
  <c r="Y65" i="44"/>
  <c r="Y66" i="44"/>
  <c r="Y67" i="44"/>
  <c r="Y68" i="44"/>
  <c r="Y69" i="44"/>
  <c r="Y70" i="44"/>
  <c r="Y71" i="44"/>
  <c r="Y72" i="44"/>
  <c r="Y73" i="44"/>
  <c r="Y74" i="44"/>
  <c r="Y75" i="44"/>
  <c r="Y76" i="44"/>
  <c r="Y77" i="44"/>
  <c r="Y78" i="44"/>
  <c r="Y79" i="44"/>
  <c r="Y80" i="44"/>
  <c r="Y81" i="44"/>
  <c r="Y82" i="44"/>
  <c r="Y83" i="44"/>
  <c r="Y84" i="44"/>
  <c r="Y85" i="44"/>
  <c r="Y86" i="44"/>
  <c r="Y87" i="44"/>
  <c r="Y88" i="44"/>
  <c r="Y89" i="44"/>
  <c r="Y90" i="44"/>
  <c r="Y91" i="44"/>
  <c r="Y92" i="44"/>
  <c r="Y93" i="44"/>
  <c r="Y94" i="44"/>
  <c r="Y95" i="44"/>
  <c r="Y96" i="44"/>
  <c r="Y97" i="44"/>
  <c r="Y98" i="44"/>
  <c r="Y99" i="44"/>
  <c r="Y100" i="44"/>
  <c r="Y101" i="44"/>
  <c r="Y102" i="44"/>
  <c r="Y103" i="44"/>
  <c r="Y104" i="44"/>
  <c r="Y105" i="44"/>
  <c r="Y106" i="44"/>
  <c r="Y107" i="44"/>
  <c r="Y108" i="44"/>
  <c r="Y109" i="44"/>
  <c r="Y110" i="44"/>
  <c r="Y111" i="44"/>
  <c r="Y112" i="44"/>
  <c r="Y113" i="44"/>
  <c r="Y114" i="44"/>
  <c r="Y115" i="44"/>
  <c r="Y116" i="44"/>
  <c r="Y117" i="44"/>
  <c r="Y118" i="44"/>
  <c r="Y119" i="44"/>
  <c r="Y120" i="44"/>
  <c r="Y121" i="44"/>
  <c r="Y122" i="44"/>
  <c r="Y123" i="44"/>
  <c r="Y124" i="44"/>
  <c r="Y125" i="44"/>
  <c r="Y126" i="44"/>
  <c r="Y127" i="44"/>
  <c r="Y128" i="44"/>
  <c r="Y129" i="44"/>
  <c r="Y130" i="44"/>
  <c r="Y131" i="44"/>
  <c r="Y132" i="44"/>
  <c r="Y133" i="44"/>
  <c r="Y134" i="44"/>
  <c r="Y135" i="44"/>
  <c r="Y136" i="44"/>
  <c r="Y137" i="44"/>
  <c r="Y138" i="44"/>
  <c r="Y139" i="44"/>
  <c r="Y140" i="44"/>
  <c r="Y141" i="44"/>
  <c r="Y142" i="44"/>
  <c r="Y143" i="44"/>
  <c r="Y144" i="44"/>
  <c r="Y145" i="44"/>
  <c r="Y146" i="44"/>
  <c r="Y147" i="44"/>
  <c r="Y148" i="44"/>
  <c r="Y149" i="44"/>
  <c r="Y150" i="44"/>
  <c r="Y151" i="44"/>
  <c r="Y152" i="44"/>
  <c r="Y153" i="44"/>
  <c r="Y154" i="44"/>
  <c r="Y155" i="44"/>
  <c r="Y156" i="44"/>
  <c r="Y157" i="44"/>
  <c r="Y158" i="44"/>
  <c r="Y159" i="44"/>
  <c r="Y160" i="44"/>
  <c r="Y161" i="44"/>
  <c r="Y162" i="44"/>
  <c r="Y163" i="44"/>
  <c r="Y164" i="44"/>
  <c r="Y165" i="44"/>
  <c r="Y166" i="44"/>
  <c r="Y167" i="44"/>
  <c r="Y168" i="44"/>
  <c r="Y169" i="44"/>
  <c r="Y170" i="44"/>
  <c r="Y171" i="44"/>
  <c r="Y172" i="44"/>
  <c r="Y173" i="44"/>
  <c r="Y174" i="44"/>
  <c r="Y175" i="44"/>
  <c r="Y176" i="44"/>
  <c r="Y177" i="44"/>
  <c r="Y178" i="44"/>
  <c r="Y179" i="44"/>
  <c r="Y180" i="44"/>
  <c r="Y181" i="44"/>
  <c r="Y182" i="44"/>
  <c r="Y183" i="44"/>
  <c r="Y184" i="44"/>
  <c r="Y185" i="44"/>
  <c r="Y186" i="44"/>
  <c r="Y187" i="44"/>
  <c r="Y188" i="44"/>
  <c r="Y189" i="44"/>
  <c r="Y190" i="44"/>
  <c r="Y191" i="44"/>
  <c r="Y192" i="44"/>
  <c r="Y193" i="44"/>
  <c r="Y194" i="44"/>
  <c r="Y195" i="44"/>
  <c r="Y196" i="44"/>
  <c r="Y197" i="44"/>
  <c r="Y198" i="44"/>
  <c r="Y199" i="44"/>
  <c r="Y200" i="44"/>
  <c r="Y201" i="44"/>
  <c r="Y202" i="44"/>
  <c r="Y203" i="44"/>
  <c r="Y204" i="44"/>
  <c r="Y205" i="44"/>
  <c r="Y206" i="44"/>
  <c r="Y207" i="44"/>
  <c r="Y208" i="44"/>
  <c r="Y209" i="44"/>
  <c r="Y210" i="44"/>
  <c r="Y211" i="44"/>
  <c r="Y212" i="44"/>
  <c r="Y213" i="44"/>
  <c r="Y214" i="44"/>
  <c r="Y215" i="44"/>
  <c r="Y216" i="44"/>
  <c r="Y217" i="44"/>
  <c r="Y218" i="44"/>
  <c r="Y219" i="44"/>
  <c r="Y220" i="44"/>
  <c r="Y221" i="44"/>
  <c r="Y222" i="44"/>
  <c r="Y223" i="44"/>
  <c r="Y224" i="44"/>
  <c r="Y225" i="44"/>
  <c r="Y226" i="44"/>
  <c r="Y227" i="44"/>
  <c r="Y228" i="44"/>
  <c r="Y229" i="44"/>
  <c r="Y230" i="44"/>
  <c r="Y231" i="44"/>
  <c r="Y232" i="44"/>
  <c r="Y233" i="44"/>
  <c r="Y234" i="44"/>
  <c r="Y235" i="44"/>
  <c r="Y236" i="44"/>
  <c r="Y237" i="44"/>
  <c r="Y238" i="44"/>
  <c r="Y239" i="44"/>
  <c r="Y240" i="44"/>
  <c r="Y241" i="44"/>
  <c r="Y242" i="44"/>
  <c r="Y243" i="44"/>
  <c r="Y244" i="44"/>
  <c r="Y245" i="44"/>
  <c r="Y246" i="44"/>
  <c r="Y247" i="44"/>
  <c r="Y248" i="44"/>
  <c r="Y249" i="44"/>
  <c r="Y250" i="44"/>
  <c r="Y251" i="44"/>
  <c r="Y252" i="44"/>
  <c r="Y253" i="44"/>
  <c r="Y254" i="44"/>
  <c r="Y255" i="44"/>
  <c r="Y256" i="44"/>
  <c r="Y257" i="44"/>
  <c r="Y258" i="44"/>
  <c r="Y259" i="44"/>
  <c r="Y260" i="44"/>
  <c r="Y261" i="44"/>
  <c r="Y262" i="44"/>
  <c r="Y263" i="44"/>
  <c r="Y264" i="44"/>
  <c r="Y265" i="44"/>
  <c r="Y266" i="44"/>
  <c r="Y267" i="44"/>
  <c r="Y268" i="44"/>
  <c r="Y269" i="44"/>
  <c r="Y270" i="44"/>
  <c r="Y271" i="44"/>
  <c r="Y272" i="44"/>
  <c r="Y273" i="44"/>
  <c r="Y274" i="44"/>
  <c r="Y275" i="44"/>
  <c r="Y276" i="44"/>
  <c r="Y277" i="44"/>
  <c r="Y278" i="44"/>
  <c r="Y279" i="44"/>
  <c r="Y280" i="44"/>
  <c r="Y281" i="44"/>
  <c r="Y282" i="44"/>
  <c r="Y283" i="44"/>
  <c r="Y284" i="44"/>
  <c r="Y285" i="44"/>
  <c r="Y286" i="44"/>
  <c r="Y287" i="44"/>
  <c r="Y288" i="44"/>
  <c r="Y289" i="44"/>
  <c r="Y290" i="44"/>
  <c r="Y291" i="44"/>
  <c r="Y292" i="44"/>
  <c r="Y293" i="44"/>
  <c r="Y294" i="44"/>
  <c r="Y295" i="44"/>
  <c r="Y296" i="44"/>
  <c r="Y297" i="44"/>
  <c r="Y298" i="44"/>
  <c r="Y299" i="44"/>
  <c r="Y300" i="44"/>
  <c r="Y301" i="44"/>
  <c r="Y302" i="44"/>
  <c r="Y303" i="44"/>
  <c r="Y304" i="44"/>
  <c r="Y305" i="44"/>
  <c r="Y306" i="44"/>
  <c r="Y307" i="44"/>
  <c r="Y308" i="44"/>
  <c r="Y309" i="44"/>
  <c r="Y310" i="44"/>
  <c r="Y311" i="44"/>
  <c r="Y312" i="44"/>
  <c r="Y313" i="44"/>
  <c r="Y314" i="44"/>
  <c r="Y315" i="44"/>
  <c r="Y316" i="44"/>
  <c r="Y317" i="44"/>
  <c r="Y318" i="44"/>
  <c r="Y319" i="44"/>
  <c r="Y320" i="44"/>
  <c r="Y321" i="44"/>
  <c r="Y322" i="44"/>
  <c r="Y323" i="44"/>
  <c r="Y324" i="44"/>
  <c r="Y325" i="44"/>
  <c r="Y326" i="44"/>
  <c r="Y327" i="44"/>
  <c r="Y328" i="44"/>
  <c r="Y329" i="44"/>
  <c r="Y330" i="44"/>
  <c r="Y331" i="44"/>
  <c r="Y332" i="44"/>
  <c r="Y333" i="44"/>
  <c r="Y334" i="44"/>
  <c r="Y335" i="44"/>
  <c r="Y336" i="44"/>
  <c r="Y337" i="44"/>
  <c r="Y338" i="44"/>
  <c r="Y339" i="44"/>
  <c r="Y340" i="44"/>
  <c r="Y341" i="44"/>
  <c r="Y342" i="44"/>
  <c r="Y343" i="44"/>
  <c r="Y344" i="44"/>
  <c r="Y345" i="44"/>
  <c r="Y346" i="44"/>
  <c r="Y347" i="44"/>
  <c r="Y348" i="44"/>
  <c r="Y349" i="44"/>
  <c r="Y350" i="44"/>
  <c r="Y351" i="44"/>
  <c r="Y352" i="44"/>
  <c r="Y353" i="44"/>
  <c r="Y354" i="44"/>
  <c r="Y355" i="44"/>
  <c r="Y356" i="44"/>
  <c r="Y357" i="44"/>
  <c r="Y358" i="44"/>
  <c r="Y359" i="44"/>
  <c r="Y360" i="44"/>
  <c r="Y361" i="44"/>
  <c r="Y362" i="44"/>
  <c r="Y363" i="44"/>
  <c r="Y364" i="44"/>
  <c r="Y365" i="44"/>
  <c r="Y366" i="44"/>
  <c r="Y367" i="44"/>
  <c r="Y368" i="44"/>
  <c r="Y369" i="44"/>
  <c r="Y370" i="44"/>
  <c r="Y371" i="44"/>
  <c r="Y372" i="44"/>
  <c r="Y373" i="44"/>
  <c r="Y374" i="44"/>
  <c r="Y375" i="44"/>
  <c r="Y376" i="44"/>
  <c r="Y377" i="44"/>
  <c r="Y378" i="44"/>
  <c r="Y379" i="44"/>
  <c r="Y380" i="44"/>
  <c r="Y381" i="44"/>
  <c r="Y382" i="44"/>
  <c r="Y383" i="44"/>
  <c r="Y384" i="44"/>
  <c r="Y385" i="44"/>
  <c r="Y386" i="44"/>
  <c r="Y387" i="44"/>
  <c r="Y388" i="44"/>
  <c r="Y389" i="44"/>
  <c r="Y390" i="44"/>
  <c r="Y391" i="44"/>
  <c r="Y392" i="44"/>
  <c r="Y393" i="44"/>
  <c r="Y394" i="44"/>
  <c r="Y395" i="44"/>
  <c r="Y396" i="44"/>
  <c r="Y397" i="44"/>
  <c r="Y398" i="44"/>
  <c r="Y399" i="44"/>
  <c r="Y400" i="44"/>
  <c r="Y401" i="44"/>
  <c r="Y402" i="44"/>
  <c r="Y403" i="44"/>
  <c r="Y404" i="44"/>
  <c r="Y405" i="44"/>
  <c r="Y406" i="44"/>
  <c r="Y407" i="44"/>
  <c r="Y408" i="44"/>
  <c r="Y409" i="44"/>
  <c r="Y410" i="44"/>
  <c r="Y411" i="44"/>
  <c r="Y412" i="44"/>
  <c r="Y413" i="44"/>
  <c r="Y414" i="44"/>
  <c r="Y415" i="44"/>
  <c r="Y416" i="44"/>
  <c r="Y417" i="44"/>
  <c r="Y418" i="44"/>
  <c r="Y419" i="44"/>
  <c r="Y420" i="44"/>
  <c r="Y421" i="44"/>
  <c r="Y422" i="44"/>
  <c r="Y423" i="44"/>
  <c r="Y424" i="44"/>
  <c r="Y425" i="44"/>
  <c r="Y426" i="44"/>
  <c r="Y427" i="44"/>
  <c r="Y428" i="44"/>
  <c r="Y429" i="44"/>
  <c r="Y430" i="44"/>
  <c r="Y431" i="44"/>
  <c r="Y432" i="44"/>
  <c r="Y433" i="44"/>
  <c r="Y434" i="44"/>
  <c r="Y435" i="44"/>
  <c r="Y436" i="44"/>
  <c r="Y437" i="44"/>
  <c r="Y438" i="44"/>
  <c r="Y439" i="44"/>
  <c r="Y440" i="44"/>
  <c r="Y441" i="44"/>
  <c r="Y442" i="44"/>
  <c r="Y443" i="44"/>
  <c r="Y444" i="44"/>
  <c r="Y445" i="44"/>
  <c r="Y446" i="44"/>
  <c r="Y447" i="44"/>
  <c r="Y448" i="44"/>
  <c r="Y449" i="44"/>
  <c r="Y450" i="44"/>
  <c r="Y451" i="44"/>
  <c r="Y452" i="44"/>
  <c r="Y453" i="44"/>
  <c r="Y454" i="44"/>
  <c r="Y455" i="44"/>
  <c r="Y456" i="44"/>
  <c r="Y457" i="44"/>
  <c r="Y458" i="44"/>
  <c r="Y459" i="44"/>
  <c r="Y460" i="44"/>
  <c r="Y461" i="44"/>
  <c r="Y462" i="44"/>
  <c r="Y463" i="44"/>
  <c r="Y464" i="44"/>
  <c r="Y465" i="44"/>
  <c r="Y466" i="44"/>
  <c r="Y467" i="44"/>
  <c r="Y468" i="44"/>
  <c r="Y469" i="44"/>
  <c r="Y470" i="44"/>
  <c r="Y471" i="44"/>
  <c r="Y472" i="44"/>
  <c r="Y473" i="44"/>
  <c r="Y474" i="44"/>
  <c r="Y475" i="44"/>
  <c r="Y476" i="44"/>
  <c r="Y477" i="44"/>
  <c r="Y478" i="44"/>
  <c r="Y479" i="44"/>
  <c r="Y480" i="44"/>
  <c r="Y481" i="44"/>
  <c r="Y482" i="44"/>
  <c r="Y483" i="44"/>
  <c r="Y484" i="44"/>
  <c r="Y485" i="44"/>
  <c r="Y486" i="44"/>
  <c r="Y487" i="44"/>
  <c r="Y488" i="44"/>
  <c r="Y489" i="44"/>
  <c r="Y490" i="44"/>
  <c r="Y491" i="44"/>
  <c r="Y492" i="44"/>
  <c r="Y493" i="44"/>
  <c r="Y494" i="44"/>
  <c r="Y495" i="44"/>
  <c r="Y496" i="44"/>
  <c r="Y497" i="44"/>
  <c r="Y498" i="44"/>
  <c r="Y499" i="44"/>
  <c r="Y500" i="44"/>
  <c r="Y501" i="44"/>
  <c r="Y502" i="44"/>
  <c r="Y503" i="44"/>
  <c r="Y504" i="44"/>
  <c r="Y505" i="44"/>
  <c r="Y506" i="44"/>
  <c r="Y507" i="44"/>
  <c r="Y508" i="44"/>
  <c r="Y509" i="44"/>
  <c r="Y510" i="44"/>
  <c r="Y511" i="44"/>
  <c r="Y512" i="44"/>
  <c r="Y513" i="44"/>
  <c r="Y514" i="44"/>
  <c r="Y515" i="44"/>
  <c r="Y516" i="44"/>
  <c r="Y517" i="44"/>
  <c r="Y518" i="44"/>
  <c r="Y519" i="44"/>
  <c r="Y520" i="44"/>
  <c r="Y521" i="44"/>
  <c r="Y522" i="44"/>
  <c r="Y523" i="44"/>
  <c r="Y524" i="44"/>
  <c r="Y525" i="44"/>
  <c r="Y526" i="44"/>
  <c r="Y527" i="44"/>
  <c r="Y528" i="44"/>
  <c r="Y529" i="44"/>
  <c r="Y530" i="44"/>
  <c r="Y531" i="44"/>
  <c r="Y532" i="44"/>
  <c r="Y533" i="44"/>
  <c r="Y534" i="44"/>
  <c r="Y535" i="44"/>
  <c r="Y536" i="44"/>
  <c r="Y537" i="44"/>
  <c r="Y538" i="44"/>
  <c r="Y539" i="44"/>
  <c r="Y540" i="44"/>
  <c r="Y541" i="44"/>
  <c r="Y542" i="44"/>
  <c r="Y543" i="44"/>
  <c r="Y544" i="44"/>
  <c r="Y545" i="44"/>
  <c r="Y546" i="44"/>
  <c r="Y547" i="44"/>
  <c r="Y548" i="44"/>
  <c r="Y549" i="44"/>
  <c r="Y550" i="44"/>
  <c r="Y551" i="44"/>
  <c r="Y552" i="44"/>
  <c r="Y553" i="44"/>
  <c r="Y554" i="44"/>
  <c r="Y555" i="44"/>
  <c r="Y556" i="44"/>
  <c r="Y557" i="44"/>
  <c r="Y558" i="44"/>
  <c r="Y559" i="44"/>
  <c r="Y560" i="44"/>
  <c r="Y561" i="44"/>
  <c r="Y562" i="44"/>
  <c r="Y563" i="44"/>
  <c r="Y564" i="44"/>
  <c r="Y565" i="44"/>
  <c r="Y566" i="44"/>
  <c r="Y567" i="44"/>
  <c r="Y568" i="44"/>
  <c r="Y569" i="44"/>
  <c r="Y570" i="44"/>
  <c r="Y571" i="44"/>
  <c r="Y572" i="44"/>
  <c r="Y573" i="44"/>
  <c r="Y574" i="44"/>
  <c r="Y575" i="44"/>
  <c r="Y576" i="44"/>
  <c r="Y577" i="44"/>
  <c r="Y578" i="44"/>
  <c r="Y579" i="44"/>
  <c r="Y580" i="44"/>
  <c r="Y581" i="44"/>
  <c r="Y582" i="44"/>
  <c r="Y583" i="44"/>
  <c r="Y584" i="44"/>
  <c r="Y585" i="44"/>
  <c r="Y586" i="44"/>
  <c r="Y587" i="44"/>
  <c r="Y588" i="44"/>
  <c r="Y589" i="44"/>
  <c r="Y590" i="44"/>
  <c r="Y591" i="44"/>
  <c r="Y592" i="44"/>
  <c r="Y593" i="44"/>
  <c r="Y594" i="44"/>
  <c r="Y595" i="44"/>
  <c r="Y596" i="44"/>
  <c r="Y597" i="44"/>
  <c r="Y598" i="44"/>
  <c r="Y599" i="44"/>
  <c r="Y600" i="44"/>
  <c r="Y601" i="44"/>
  <c r="Y602" i="44"/>
  <c r="Y603" i="44"/>
  <c r="Y604" i="44"/>
  <c r="Y605" i="44"/>
  <c r="Y606" i="44"/>
  <c r="Y607" i="44"/>
  <c r="Y608" i="44"/>
  <c r="Y609" i="44"/>
  <c r="Y610" i="44"/>
  <c r="Y611" i="44"/>
  <c r="Y612" i="44"/>
  <c r="Y613" i="44"/>
  <c r="Y614" i="44"/>
  <c r="Y615" i="44"/>
  <c r="Y616" i="44"/>
  <c r="Y617" i="44"/>
  <c r="Y618" i="44"/>
  <c r="Y619" i="44"/>
  <c r="Y620" i="44"/>
  <c r="Y621" i="44"/>
  <c r="Y622" i="44"/>
  <c r="Y623" i="44"/>
  <c r="Y624" i="44"/>
  <c r="Y625" i="44"/>
  <c r="Y626" i="44"/>
  <c r="Y627" i="44"/>
  <c r="Y628" i="44"/>
  <c r="Y629" i="44"/>
  <c r="Y630" i="44"/>
  <c r="Y631" i="44"/>
  <c r="Y632" i="44"/>
  <c r="Y633" i="44"/>
  <c r="Y634" i="44"/>
  <c r="Y635" i="44"/>
  <c r="Y636" i="44"/>
  <c r="Y637" i="44"/>
  <c r="Y638" i="44"/>
  <c r="Y639" i="44"/>
  <c r="Y640" i="44"/>
  <c r="Y641" i="44"/>
  <c r="Y642" i="44"/>
  <c r="Y643" i="44"/>
  <c r="Y644" i="44"/>
  <c r="Y645" i="44"/>
  <c r="Y646" i="44"/>
  <c r="Y647" i="44"/>
  <c r="Y648" i="44"/>
  <c r="Y649" i="44"/>
  <c r="Y650" i="44"/>
  <c r="Y651" i="44"/>
  <c r="Y652" i="44"/>
  <c r="Y653" i="44"/>
  <c r="Y654" i="44"/>
  <c r="Y655" i="44"/>
  <c r="Y656" i="44"/>
  <c r="Y657" i="44"/>
  <c r="Y658" i="44"/>
  <c r="Y659" i="44"/>
  <c r="Y660" i="44"/>
  <c r="Y661" i="44"/>
  <c r="Y662" i="44"/>
  <c r="Y663" i="44"/>
  <c r="Y664" i="44"/>
  <c r="Y665" i="44"/>
  <c r="Y666" i="44"/>
  <c r="Y667" i="44"/>
  <c r="Y668" i="44"/>
  <c r="Y669" i="44"/>
  <c r="Y670" i="44"/>
  <c r="Y671" i="44"/>
  <c r="Y672" i="44"/>
  <c r="Y673" i="44"/>
  <c r="Y674" i="44"/>
  <c r="Y675" i="44"/>
  <c r="Y676" i="44"/>
  <c r="Y677" i="44"/>
  <c r="Y678" i="44"/>
  <c r="Y679" i="44"/>
  <c r="Y680" i="44"/>
  <c r="Y681" i="44"/>
  <c r="Y682" i="44"/>
  <c r="Y683" i="44"/>
  <c r="Y684" i="44"/>
  <c r="Y685" i="44"/>
  <c r="Y686" i="44"/>
  <c r="Y687" i="44"/>
  <c r="Y688" i="44"/>
  <c r="Y689" i="44"/>
  <c r="Y690" i="44"/>
  <c r="Y691" i="44"/>
  <c r="Y692" i="44"/>
  <c r="Y693" i="44"/>
  <c r="Y694" i="44"/>
  <c r="Y695" i="44"/>
  <c r="Y696" i="44"/>
  <c r="Y697" i="44"/>
  <c r="Y698" i="44"/>
  <c r="Y699" i="44"/>
  <c r="Y700" i="44"/>
  <c r="Y701" i="44"/>
  <c r="Y702" i="44"/>
  <c r="Y703" i="44"/>
  <c r="Y704" i="44"/>
  <c r="Y705" i="44"/>
  <c r="Y706" i="44"/>
  <c r="Y707" i="44"/>
  <c r="Y708" i="44"/>
  <c r="Y709" i="44"/>
  <c r="Y710" i="44"/>
  <c r="Y711" i="44"/>
  <c r="Y712" i="44"/>
  <c r="Y713" i="44"/>
  <c r="Y714" i="44"/>
  <c r="Y715" i="44"/>
  <c r="Y716" i="44"/>
  <c r="Y717" i="44"/>
  <c r="Y718" i="44"/>
  <c r="Y719" i="44"/>
  <c r="Y720" i="44"/>
  <c r="Y721" i="44"/>
  <c r="Y722" i="44"/>
  <c r="Y723" i="44"/>
  <c r="Y724" i="44"/>
  <c r="Y725" i="44"/>
  <c r="Y726" i="44"/>
  <c r="Y727" i="44"/>
  <c r="Y728" i="44"/>
  <c r="Y729" i="44"/>
  <c r="Y730" i="44"/>
  <c r="Y731" i="44"/>
  <c r="Y732" i="44"/>
  <c r="Y733" i="44"/>
  <c r="Y734" i="44"/>
  <c r="Y735" i="44"/>
  <c r="Y736" i="44"/>
  <c r="Y737" i="44"/>
  <c r="Y738" i="44"/>
  <c r="Y739" i="44"/>
  <c r="Y740" i="44"/>
  <c r="Y741" i="44"/>
  <c r="Y742" i="44"/>
  <c r="Y743" i="44"/>
  <c r="Y744" i="44"/>
  <c r="Y745" i="44"/>
  <c r="Y746" i="44"/>
  <c r="Y747" i="44"/>
  <c r="Y748" i="44"/>
  <c r="Y749" i="44"/>
  <c r="Y750" i="44"/>
  <c r="Y751" i="44"/>
  <c r="Y752" i="44"/>
  <c r="Y753" i="44"/>
  <c r="Y754" i="44"/>
  <c r="Y755" i="44"/>
  <c r="Y756" i="44"/>
  <c r="Y757" i="44"/>
  <c r="Y758" i="44"/>
  <c r="Y759" i="44"/>
  <c r="Y760" i="44"/>
  <c r="Y761" i="44"/>
  <c r="Y762" i="44"/>
  <c r="Y763" i="44"/>
  <c r="Y764" i="44"/>
  <c r="Y765" i="44"/>
  <c r="Y766" i="44"/>
  <c r="Y767" i="44"/>
  <c r="Y768" i="44"/>
  <c r="Y769" i="44"/>
  <c r="Y770" i="44"/>
  <c r="Y771" i="44"/>
  <c r="Y772" i="44"/>
  <c r="Y773" i="44"/>
  <c r="Y774" i="44"/>
  <c r="Y775" i="44"/>
  <c r="Y776" i="44"/>
  <c r="Y777" i="44"/>
  <c r="Y778" i="44"/>
  <c r="Y779" i="44"/>
  <c r="Y780" i="44"/>
  <c r="Y781" i="44"/>
  <c r="Y782" i="44"/>
  <c r="Y783" i="44"/>
  <c r="Y784" i="44"/>
  <c r="Y785" i="44"/>
  <c r="Y786" i="44"/>
  <c r="Y787" i="44"/>
  <c r="Y788" i="44"/>
  <c r="Y789" i="44"/>
  <c r="Y790" i="44"/>
  <c r="Y791" i="44"/>
  <c r="Y792" i="44"/>
  <c r="Y793" i="44"/>
  <c r="Y794" i="44"/>
  <c r="Y795" i="44"/>
  <c r="Y796" i="44"/>
  <c r="Y797" i="44"/>
  <c r="Y798" i="44"/>
  <c r="Y799" i="44"/>
  <c r="Y800" i="44"/>
  <c r="Y801" i="44"/>
  <c r="Y802" i="44"/>
  <c r="Y803" i="44"/>
  <c r="Y804" i="44"/>
  <c r="Y805" i="44"/>
  <c r="Y806" i="44"/>
  <c r="Y807" i="44"/>
  <c r="Y808" i="44"/>
  <c r="Y809" i="44"/>
  <c r="Y810" i="44"/>
  <c r="Y811" i="44"/>
  <c r="Y812" i="44"/>
  <c r="Y813" i="44"/>
  <c r="Y814" i="44"/>
  <c r="Y815" i="44"/>
  <c r="Y816" i="44"/>
  <c r="Y817" i="44"/>
  <c r="Y818" i="44"/>
  <c r="Y819" i="44"/>
  <c r="Y820" i="44"/>
  <c r="Y821" i="44"/>
  <c r="Y822" i="44"/>
  <c r="Y823" i="44"/>
  <c r="Y824" i="44"/>
  <c r="Y825" i="44"/>
  <c r="Y826" i="44"/>
  <c r="Y827" i="44"/>
  <c r="Y828" i="44"/>
  <c r="Y829" i="44"/>
  <c r="Y830" i="44"/>
  <c r="Y831" i="44"/>
  <c r="Y832" i="44"/>
  <c r="Y833" i="44"/>
  <c r="Y834" i="44"/>
  <c r="Y835" i="44"/>
  <c r="Y836" i="44"/>
  <c r="Y837" i="44"/>
  <c r="Y838" i="44"/>
  <c r="Y839" i="44"/>
  <c r="Y840" i="44"/>
  <c r="Y841" i="44"/>
  <c r="Y842" i="44"/>
  <c r="Y843" i="44"/>
  <c r="Y844" i="44"/>
  <c r="Y845" i="44"/>
  <c r="Y846" i="44"/>
  <c r="Y847" i="44"/>
  <c r="Y848" i="44"/>
  <c r="Y849" i="44"/>
  <c r="Y850" i="44"/>
  <c r="Y851" i="44"/>
  <c r="Y852" i="44"/>
  <c r="Y853" i="44"/>
  <c r="Y854" i="44"/>
  <c r="Y855" i="44"/>
  <c r="Y856" i="44"/>
  <c r="Y857" i="44"/>
  <c r="Y858" i="44"/>
  <c r="Y859" i="44"/>
  <c r="Y860" i="44"/>
  <c r="Y861" i="44"/>
  <c r="Y862" i="44"/>
  <c r="Y863" i="44"/>
  <c r="Y864" i="44"/>
  <c r="Y865" i="44"/>
  <c r="Y866" i="44"/>
  <c r="Y867" i="44"/>
  <c r="Y868" i="44"/>
  <c r="Y869" i="44"/>
  <c r="Y870" i="44"/>
  <c r="Y871" i="44"/>
  <c r="Y872" i="44"/>
  <c r="Y873" i="44"/>
  <c r="Y874" i="44"/>
  <c r="Y875" i="44"/>
  <c r="Y876" i="44"/>
  <c r="Y877" i="44"/>
  <c r="Y878" i="44"/>
  <c r="Y879" i="44"/>
  <c r="Y880" i="44"/>
  <c r="Y881" i="44"/>
  <c r="Y882" i="44"/>
  <c r="Y883" i="44"/>
  <c r="Y884" i="44"/>
  <c r="Y885" i="44"/>
  <c r="Y886" i="44"/>
  <c r="Y887" i="44"/>
  <c r="Y888" i="44"/>
  <c r="Y889" i="44"/>
  <c r="Y890" i="44"/>
  <c r="Y891" i="44"/>
  <c r="Y892" i="44"/>
  <c r="Y893" i="44"/>
  <c r="Y894" i="44"/>
  <c r="Y895" i="44"/>
  <c r="Y896" i="44"/>
  <c r="Y897" i="44"/>
  <c r="Y898" i="44"/>
  <c r="Y899" i="44"/>
  <c r="Y900" i="44"/>
  <c r="Y901" i="44"/>
  <c r="Y902" i="44"/>
  <c r="Y903" i="44"/>
  <c r="Y904" i="44"/>
  <c r="Y905" i="44"/>
  <c r="Y906" i="44"/>
  <c r="Y907" i="44"/>
  <c r="Y908" i="44"/>
  <c r="Y909" i="44"/>
  <c r="Y910" i="44"/>
  <c r="Y911" i="44"/>
  <c r="Y912" i="44"/>
  <c r="Y913" i="44"/>
  <c r="Y914" i="44"/>
  <c r="Y915" i="44"/>
  <c r="Y916" i="44"/>
  <c r="Y917" i="44"/>
  <c r="Y918" i="44"/>
  <c r="Y919" i="44"/>
  <c r="Y920" i="44"/>
  <c r="Y921" i="44"/>
  <c r="Y922" i="44"/>
  <c r="Y923" i="44"/>
  <c r="Y924" i="44"/>
  <c r="Y925" i="44"/>
  <c r="Y926" i="44"/>
  <c r="Y927" i="44"/>
  <c r="Y928" i="44"/>
  <c r="Y929" i="44"/>
  <c r="Y930" i="44"/>
  <c r="Y931" i="44"/>
  <c r="Y932" i="44"/>
  <c r="Y933" i="44"/>
  <c r="Y934" i="44"/>
  <c r="Y935" i="44"/>
  <c r="Y936" i="44"/>
  <c r="Y937" i="44"/>
  <c r="Y938" i="44"/>
  <c r="Y939" i="44"/>
  <c r="Y940" i="44"/>
  <c r="Y941" i="44"/>
  <c r="Y942" i="44"/>
  <c r="Y943" i="44"/>
  <c r="Y944" i="44"/>
  <c r="Y945" i="44"/>
  <c r="Y946" i="44"/>
  <c r="Y947" i="44"/>
  <c r="Y948" i="44"/>
  <c r="Y949" i="44"/>
  <c r="Y950" i="44"/>
  <c r="Y951" i="44"/>
  <c r="Y952" i="44"/>
  <c r="Y953" i="44"/>
  <c r="Y954" i="44"/>
  <c r="Y955" i="44"/>
  <c r="Y956" i="44"/>
  <c r="Y957" i="44"/>
  <c r="Y958" i="44"/>
  <c r="Y959" i="44"/>
  <c r="Y960" i="44"/>
  <c r="Y961" i="44"/>
  <c r="Y962" i="44"/>
  <c r="Y963" i="44"/>
  <c r="Y964" i="44"/>
  <c r="Y965" i="44"/>
  <c r="Y966" i="44"/>
  <c r="Y967" i="44"/>
  <c r="Y968" i="44"/>
  <c r="Y969" i="44"/>
  <c r="Y970" i="44"/>
  <c r="Y971" i="44"/>
  <c r="Y972" i="44"/>
  <c r="Y973" i="44"/>
  <c r="Y974" i="44"/>
  <c r="Y975" i="44"/>
  <c r="Y976" i="44"/>
  <c r="Y977" i="44"/>
  <c r="Y978" i="44"/>
  <c r="Y979" i="44"/>
  <c r="Y980" i="44"/>
  <c r="Y981" i="44"/>
  <c r="Y982" i="44"/>
  <c r="Y983" i="44"/>
  <c r="Y984" i="44"/>
  <c r="Y985" i="44"/>
  <c r="Y986" i="44"/>
  <c r="Y987" i="44"/>
  <c r="Y988" i="44"/>
  <c r="Y989" i="44"/>
  <c r="Y990" i="44"/>
  <c r="Y991" i="44"/>
  <c r="Y992" i="44"/>
  <c r="Y993" i="44"/>
  <c r="Y994" i="44"/>
  <c r="Y995" i="44"/>
  <c r="Y996" i="44"/>
  <c r="Y997" i="44"/>
  <c r="Y998" i="44"/>
  <c r="Y999" i="44"/>
  <c r="Y1000" i="44"/>
  <c r="Y1001" i="44"/>
  <c r="Y1002" i="44"/>
  <c r="Y1003" i="44"/>
  <c r="Y1004" i="44"/>
  <c r="Y1005" i="44"/>
  <c r="Y1006" i="44"/>
  <c r="Y1007" i="44"/>
  <c r="Y1008" i="44"/>
  <c r="Y1009" i="44"/>
  <c r="Y1010" i="44"/>
  <c r="Y1011" i="44"/>
  <c r="Y1012" i="44"/>
  <c r="Y1013" i="44"/>
  <c r="Y1014" i="44"/>
  <c r="Y1015" i="44"/>
  <c r="Y1016" i="44"/>
  <c r="Y1017" i="44"/>
  <c r="Y1018" i="44"/>
  <c r="Y1019" i="44"/>
  <c r="Y1020" i="44"/>
  <c r="Y1021" i="44"/>
  <c r="Y1022" i="44"/>
  <c r="Y1023" i="44"/>
  <c r="Y1024" i="44"/>
  <c r="Y1025" i="44"/>
  <c r="Y1026" i="44"/>
  <c r="Y1027" i="44"/>
  <c r="Y1028" i="44"/>
  <c r="Y1029" i="44"/>
  <c r="Y1030" i="44"/>
  <c r="Y1031" i="44"/>
  <c r="Y1032" i="44"/>
  <c r="Y1033" i="44"/>
  <c r="Y1034" i="44"/>
  <c r="Y1035" i="44"/>
  <c r="Y1036" i="44"/>
  <c r="Y1037" i="44"/>
  <c r="Y1038" i="44"/>
  <c r="Y1039" i="44"/>
  <c r="Y1040" i="44"/>
  <c r="Y1041" i="44"/>
  <c r="Y1042" i="44"/>
  <c r="Y1043" i="44"/>
  <c r="Y1044" i="44"/>
  <c r="Y1045" i="44"/>
  <c r="Y1046" i="44"/>
  <c r="Y1047" i="44"/>
  <c r="Y1048" i="44"/>
  <c r="Y1049" i="44"/>
  <c r="Y1050" i="44"/>
  <c r="Y1051" i="44"/>
  <c r="Y1052" i="44"/>
  <c r="Y1053" i="44"/>
  <c r="Y1054" i="44"/>
  <c r="Y1055" i="44"/>
  <c r="Y1056" i="44"/>
  <c r="Y1057" i="44"/>
  <c r="Y1058" i="44"/>
  <c r="Y1059" i="44"/>
  <c r="Y1060" i="44"/>
  <c r="Y1061" i="44"/>
  <c r="Y1062" i="44"/>
  <c r="Y1063" i="44"/>
  <c r="Y1064" i="44"/>
  <c r="Y1065" i="44"/>
  <c r="Y1066" i="44"/>
  <c r="Y1067" i="44"/>
  <c r="Y1068" i="44"/>
  <c r="Y1069" i="44"/>
  <c r="Y1070" i="44"/>
  <c r="Y1071" i="44"/>
  <c r="Y1072" i="44"/>
  <c r="Y1073" i="44"/>
  <c r="Y1074" i="44"/>
  <c r="Y1075" i="44"/>
  <c r="Y1076" i="44"/>
  <c r="Y1077" i="44"/>
  <c r="Y1078" i="44"/>
  <c r="Y1079" i="44"/>
  <c r="Y1080" i="44"/>
  <c r="Y1081" i="44"/>
  <c r="Y1082" i="44"/>
  <c r="Y1083" i="44"/>
  <c r="Y1084" i="44"/>
  <c r="Y1085" i="44"/>
  <c r="Y1086" i="44"/>
  <c r="Y1087" i="44"/>
  <c r="Y1088" i="44"/>
  <c r="Y1089" i="44"/>
  <c r="Y1090" i="44"/>
  <c r="Y1091" i="44"/>
  <c r="Y1092" i="44"/>
  <c r="Y1093" i="44"/>
  <c r="Y1094" i="44"/>
  <c r="Y1095" i="44"/>
  <c r="Y1096" i="44"/>
  <c r="Y1097" i="44"/>
  <c r="Y1098" i="44"/>
  <c r="Y1099" i="44"/>
  <c r="Y1100" i="44"/>
  <c r="Y1101" i="44"/>
  <c r="Y1102" i="44"/>
  <c r="Y1103" i="44"/>
  <c r="Y1104" i="44"/>
  <c r="Y1105" i="44"/>
  <c r="Y1106" i="44"/>
  <c r="Y1107" i="44"/>
  <c r="Y1108" i="44"/>
  <c r="Y1109" i="44"/>
  <c r="Y1110" i="44"/>
  <c r="Y1111" i="44"/>
  <c r="Y1112" i="44"/>
  <c r="Y1113" i="44"/>
  <c r="Y1114" i="44"/>
  <c r="Y1115" i="44"/>
  <c r="Y1116" i="44"/>
  <c r="Y1117" i="44"/>
  <c r="Y1118" i="44"/>
  <c r="Y1119" i="44"/>
  <c r="Y1120" i="44"/>
  <c r="Y1121" i="44"/>
  <c r="Y1122" i="44"/>
  <c r="Y1123" i="44"/>
  <c r="Y1124" i="44"/>
  <c r="Y1125" i="44"/>
  <c r="Y1126" i="44"/>
  <c r="Y1127" i="44"/>
  <c r="Y1128" i="44"/>
  <c r="Y1129" i="44"/>
  <c r="Y1130" i="44"/>
  <c r="Y1131" i="44"/>
  <c r="Y1132" i="44"/>
  <c r="Y1133" i="44"/>
  <c r="Y1134" i="44"/>
  <c r="Y1135" i="44"/>
  <c r="Y1136" i="44"/>
  <c r="Y1137" i="44"/>
  <c r="Y1138" i="44"/>
  <c r="Y1139" i="44"/>
  <c r="Y1140" i="44"/>
  <c r="Y1141" i="44"/>
  <c r="Y1142" i="44"/>
  <c r="Y1143" i="44"/>
  <c r="Y1144" i="44"/>
  <c r="Y1145" i="44"/>
  <c r="Y1146" i="44"/>
  <c r="Y1147" i="44"/>
  <c r="Y1148" i="44"/>
  <c r="Y1149" i="44"/>
  <c r="Y1150" i="44"/>
  <c r="Y1151" i="44"/>
  <c r="Y1152" i="44"/>
  <c r="Y1153" i="44"/>
  <c r="Y1154" i="44"/>
  <c r="Y1155" i="44"/>
  <c r="Y1156" i="44"/>
  <c r="Y1157" i="44"/>
  <c r="Y1158" i="44"/>
  <c r="Y1159" i="44"/>
  <c r="Y1160" i="44"/>
  <c r="Y1161" i="44"/>
  <c r="Y1162" i="44"/>
  <c r="Y1163" i="44"/>
  <c r="Y1164" i="44"/>
  <c r="Y1165" i="44"/>
  <c r="Y1166" i="44"/>
  <c r="Y1167" i="44"/>
  <c r="Y1168" i="44"/>
  <c r="Y1169" i="44"/>
  <c r="Y1170" i="44"/>
  <c r="Y1171" i="44"/>
  <c r="Y1172" i="44"/>
  <c r="Y1173" i="44"/>
  <c r="Y1174" i="44"/>
  <c r="Y1175" i="44"/>
  <c r="Y1176" i="44"/>
  <c r="Y1177" i="44"/>
  <c r="Y1178" i="44"/>
  <c r="Y1179" i="44"/>
  <c r="Y1180" i="44"/>
  <c r="Y1181" i="44"/>
  <c r="Y1182" i="44"/>
  <c r="Y1183" i="44"/>
  <c r="Y1184" i="44"/>
  <c r="Y1185" i="44"/>
  <c r="Y1186" i="44"/>
  <c r="Y1187" i="44"/>
  <c r="Y1188" i="44"/>
  <c r="Y1189" i="44"/>
  <c r="Y1190" i="44"/>
  <c r="Y1191" i="44"/>
  <c r="Y1192" i="44"/>
  <c r="Y1193" i="44"/>
  <c r="Y1194" i="44"/>
  <c r="Y1195" i="44"/>
  <c r="Y1196" i="44"/>
  <c r="Y1197" i="44"/>
  <c r="Y1198" i="44"/>
  <c r="Y1199" i="44"/>
  <c r="Y1200" i="44"/>
  <c r="Y1201" i="44"/>
  <c r="Y1202" i="44"/>
  <c r="Y1203" i="44"/>
  <c r="Y1204" i="44"/>
  <c r="Y1205" i="44"/>
  <c r="Y1206" i="44"/>
  <c r="Y1207" i="44"/>
  <c r="Y1208" i="44"/>
  <c r="Y1209" i="44"/>
  <c r="Y1210" i="44"/>
  <c r="Y1211" i="44"/>
  <c r="Y1212" i="44"/>
  <c r="Y1213" i="44"/>
  <c r="Y1214" i="44"/>
  <c r="Y1215" i="44"/>
  <c r="Y1216" i="44"/>
  <c r="Y1217" i="44"/>
  <c r="Y1218" i="44"/>
  <c r="Y1219" i="44"/>
  <c r="Y1220" i="44"/>
  <c r="Y1221" i="44"/>
  <c r="Y1222" i="44"/>
  <c r="Y1223" i="44"/>
  <c r="Y1224" i="44"/>
  <c r="Y1225" i="44"/>
  <c r="Y1226" i="44"/>
  <c r="Y1227" i="44"/>
  <c r="Y1228" i="44"/>
  <c r="Y1229" i="44"/>
  <c r="Y1230" i="44"/>
  <c r="Y1231" i="44"/>
  <c r="Y1232" i="44"/>
  <c r="Y1233" i="44"/>
  <c r="Y1234" i="44"/>
  <c r="Y1235" i="44"/>
  <c r="Y1236" i="44"/>
  <c r="Y1237" i="44"/>
  <c r="Y1238" i="44"/>
  <c r="Y1239" i="44"/>
  <c r="Y1240" i="44"/>
  <c r="Y1241" i="44"/>
  <c r="Y1242" i="44"/>
  <c r="Y1243" i="44"/>
  <c r="Y1244" i="44"/>
  <c r="Y1245" i="44"/>
  <c r="Y1246" i="44"/>
  <c r="Y1247" i="44"/>
  <c r="Y1248" i="44"/>
  <c r="Y1249" i="44"/>
  <c r="Y1250" i="44"/>
  <c r="Y1251" i="44"/>
  <c r="Y1252" i="44"/>
  <c r="Y1253" i="44"/>
  <c r="Y1254" i="44"/>
  <c r="Y1255" i="44"/>
  <c r="Y1256" i="44"/>
  <c r="Y1257" i="44"/>
  <c r="Y1258" i="44"/>
  <c r="Y1259" i="44"/>
  <c r="Y1260" i="44"/>
  <c r="Y1261" i="44"/>
  <c r="Y1262" i="44"/>
  <c r="Y1263" i="44"/>
  <c r="Y1264" i="44"/>
  <c r="Y1265" i="44"/>
  <c r="Y1266" i="44"/>
  <c r="Y1267" i="44"/>
  <c r="Y1268" i="44"/>
  <c r="Y1269" i="44"/>
  <c r="Y1270" i="44"/>
  <c r="Y1271" i="44"/>
  <c r="Y1272" i="44"/>
  <c r="Y1273" i="44"/>
  <c r="Y1274" i="44"/>
  <c r="Y1275" i="44"/>
  <c r="Y1276" i="44"/>
  <c r="Y1277" i="44"/>
  <c r="Y1278" i="44"/>
  <c r="Y1279" i="44"/>
  <c r="Y1280" i="44"/>
  <c r="Y1281" i="44"/>
  <c r="Y1282" i="44"/>
  <c r="Y1283" i="44"/>
  <c r="Y1284" i="44"/>
  <c r="Y1285" i="44"/>
  <c r="Y1286" i="44"/>
  <c r="Y1287" i="44"/>
  <c r="Y1288" i="44"/>
  <c r="Y1289" i="44"/>
  <c r="Y1290" i="44"/>
  <c r="Y1291" i="44"/>
  <c r="Y1292" i="44"/>
  <c r="Y1293" i="44"/>
  <c r="Y1294" i="44"/>
  <c r="Y1295" i="44"/>
  <c r="Y1296" i="44"/>
  <c r="Y1297" i="44"/>
  <c r="Y1298" i="44"/>
  <c r="Y1299" i="44"/>
  <c r="Y1300" i="44"/>
  <c r="Y1301" i="44"/>
  <c r="Y1302" i="44"/>
  <c r="Y1303" i="44"/>
  <c r="Y1304" i="44"/>
  <c r="Y1305" i="44"/>
  <c r="Y1306" i="44"/>
  <c r="Y1307" i="44"/>
  <c r="Y1308" i="44"/>
  <c r="Y1309" i="44"/>
  <c r="Y1310" i="44"/>
  <c r="Y1311" i="44"/>
  <c r="Y1312" i="44"/>
  <c r="Y1313" i="44"/>
  <c r="Y1314" i="44"/>
  <c r="Y1315" i="44"/>
  <c r="Y1316" i="44"/>
  <c r="Y1317" i="44"/>
  <c r="Y1318" i="44"/>
  <c r="Y1319" i="44"/>
  <c r="Y1320" i="44"/>
  <c r="Y1321" i="44"/>
  <c r="Y1322" i="44"/>
  <c r="Y1323" i="44"/>
  <c r="Y1324" i="44"/>
  <c r="Y1325" i="44"/>
  <c r="Y1326" i="44"/>
  <c r="Y1327" i="44"/>
  <c r="Y1328" i="44"/>
  <c r="Y1329" i="44"/>
  <c r="Y1330" i="44"/>
  <c r="Y1331" i="44"/>
  <c r="Y1332" i="44"/>
  <c r="Y1333" i="44"/>
  <c r="Y1334" i="44"/>
  <c r="Y1335" i="44"/>
  <c r="Y1336" i="44"/>
  <c r="Y1337" i="44"/>
  <c r="Y1338" i="44"/>
  <c r="Y1339" i="44"/>
  <c r="Y1340" i="44"/>
  <c r="Y1341" i="44"/>
  <c r="Y1342" i="44"/>
  <c r="Y1343" i="44"/>
  <c r="Y1344" i="44"/>
  <c r="Y1345" i="44"/>
  <c r="Y1346" i="44"/>
  <c r="Y1347" i="44"/>
  <c r="Y1348" i="44"/>
  <c r="Y1349" i="44"/>
  <c r="Y1350" i="44"/>
  <c r="Y1351" i="44"/>
  <c r="Y1352" i="44"/>
  <c r="Y1353" i="44"/>
  <c r="Y1354" i="44"/>
  <c r="Y1355" i="44"/>
  <c r="Y1356" i="44"/>
  <c r="Y1357" i="44"/>
  <c r="Y1358" i="44"/>
  <c r="Y1359" i="44"/>
  <c r="Y1360" i="44"/>
  <c r="Y1361" i="44"/>
  <c r="Y1362" i="44"/>
  <c r="Y1363" i="44"/>
  <c r="Y1364" i="44"/>
  <c r="Y1365" i="44"/>
  <c r="Y1366" i="44"/>
  <c r="Y1367" i="44"/>
  <c r="Y1368" i="44"/>
  <c r="Y1369" i="44"/>
  <c r="Y1370" i="44"/>
  <c r="Y1371" i="44"/>
  <c r="Y1372" i="44"/>
  <c r="Y1373" i="44"/>
  <c r="Y1374" i="44"/>
  <c r="Y1375" i="44"/>
  <c r="Y1376" i="44"/>
  <c r="Y1377" i="44"/>
  <c r="Y1378" i="44"/>
  <c r="Y1379" i="44"/>
  <c r="Y1380" i="44"/>
  <c r="Y1381" i="44"/>
  <c r="Y1382" i="44"/>
  <c r="Y1383" i="44"/>
  <c r="Y1384" i="44"/>
  <c r="Y1385" i="44"/>
  <c r="Y1386" i="44"/>
  <c r="Y1387" i="44"/>
  <c r="Y1388" i="44"/>
  <c r="Y1389" i="44"/>
  <c r="Y1390" i="44"/>
  <c r="Y1391" i="44"/>
  <c r="Y1392" i="44"/>
  <c r="Y1393" i="44"/>
  <c r="Y1394" i="44"/>
  <c r="Y1395" i="44"/>
  <c r="Y1396" i="44"/>
  <c r="Y1397" i="44"/>
  <c r="Y1398" i="44"/>
  <c r="Y1399" i="44"/>
  <c r="Y1400" i="44"/>
  <c r="Y1401" i="44"/>
  <c r="Y1402" i="44"/>
  <c r="Y1403" i="44"/>
  <c r="Y1404" i="44"/>
  <c r="Y1405" i="44"/>
  <c r="Y1406" i="44"/>
  <c r="Y1407" i="44"/>
  <c r="Y1408" i="44"/>
  <c r="Y1409" i="44"/>
  <c r="Y1410" i="44"/>
  <c r="Y1411" i="44"/>
  <c r="Y1412" i="44"/>
  <c r="Y1413" i="44"/>
  <c r="Y1414" i="44"/>
  <c r="Y1415" i="44"/>
  <c r="Y1416" i="44"/>
  <c r="Y1417" i="44"/>
  <c r="Y1418" i="44"/>
  <c r="Y1419" i="44"/>
  <c r="Y1420" i="44"/>
  <c r="Y1421" i="44"/>
  <c r="Y1422" i="44"/>
  <c r="Y1423" i="44"/>
  <c r="Y1424" i="44"/>
  <c r="Y1425" i="44"/>
  <c r="Y1426" i="44"/>
  <c r="Y1427" i="44"/>
  <c r="Y1428" i="44"/>
  <c r="Y1429" i="44"/>
  <c r="Y1430" i="44"/>
  <c r="Y1431" i="44"/>
  <c r="Y1432" i="44"/>
  <c r="Y1433" i="44"/>
  <c r="Y1434" i="44"/>
  <c r="Y1435" i="44"/>
  <c r="Y1436" i="44"/>
  <c r="Y1437" i="44"/>
  <c r="Y1438" i="44"/>
  <c r="Y1439" i="44"/>
  <c r="Y1440" i="44"/>
  <c r="Y1441" i="44"/>
  <c r="Y1442" i="44"/>
  <c r="Y1443" i="44"/>
  <c r="Y1444" i="44"/>
  <c r="Y1445" i="44"/>
  <c r="Y1446" i="44"/>
  <c r="Y1447" i="44"/>
  <c r="Y1448" i="44"/>
  <c r="Y1449" i="44"/>
  <c r="Y1450" i="44"/>
  <c r="Y1451" i="44"/>
  <c r="Y1452" i="44"/>
  <c r="Y1453" i="44"/>
  <c r="Y1454" i="44"/>
  <c r="Y1455" i="44"/>
  <c r="Y1456" i="44"/>
  <c r="Y1457" i="44"/>
  <c r="Y1458" i="44"/>
  <c r="Y1459" i="44"/>
  <c r="Y1460" i="44"/>
  <c r="Y1461" i="44"/>
  <c r="Y1462" i="44"/>
  <c r="Y1463" i="44"/>
  <c r="Y1464" i="44"/>
  <c r="Y1465" i="44"/>
  <c r="Y1466" i="44"/>
  <c r="Y1467" i="44"/>
  <c r="Y1468" i="44"/>
  <c r="Y1469" i="44"/>
  <c r="Y1470" i="44"/>
  <c r="Y1471" i="44"/>
  <c r="Y1472" i="44"/>
  <c r="Y1473" i="44"/>
  <c r="Y1474" i="44"/>
  <c r="Y1475" i="44"/>
  <c r="Y1476" i="44"/>
  <c r="Y1477" i="44"/>
  <c r="Y1478" i="44"/>
  <c r="Y1479" i="44"/>
  <c r="Y1480" i="44"/>
  <c r="Y1481" i="44"/>
  <c r="Y2" i="44"/>
  <c r="W3" i="43"/>
  <c r="W4" i="43"/>
  <c r="W5" i="43"/>
  <c r="W6" i="43"/>
  <c r="W7" i="43"/>
  <c r="W8" i="43"/>
  <c r="W9" i="43"/>
  <c r="W10" i="43"/>
  <c r="W11" i="43"/>
  <c r="W12" i="43"/>
  <c r="W13" i="43"/>
  <c r="W14" i="43"/>
  <c r="W15" i="43"/>
  <c r="W16" i="43"/>
  <c r="W17" i="43"/>
  <c r="W18" i="43"/>
  <c r="W19" i="43"/>
  <c r="W20" i="43"/>
  <c r="W21" i="43"/>
  <c r="W22" i="43"/>
  <c r="W23" i="43"/>
  <c r="W24" i="43"/>
  <c r="W25" i="43"/>
  <c r="W26" i="43"/>
  <c r="W27" i="43"/>
  <c r="W28" i="43"/>
  <c r="W29" i="43"/>
  <c r="W30" i="43"/>
  <c r="W31" i="43"/>
  <c r="W32" i="43"/>
  <c r="W33" i="43"/>
  <c r="W34" i="43"/>
  <c r="W35" i="43"/>
  <c r="W36" i="43"/>
  <c r="W37" i="43"/>
  <c r="W38" i="43"/>
  <c r="W39" i="43"/>
  <c r="W40" i="43"/>
  <c r="W41" i="43"/>
  <c r="W42" i="43"/>
  <c r="W43" i="43"/>
  <c r="W44" i="43"/>
  <c r="W45" i="43"/>
  <c r="W46" i="43"/>
  <c r="W47" i="43"/>
  <c r="W48" i="43"/>
  <c r="W49" i="43"/>
  <c r="W50" i="43"/>
  <c r="W51" i="43"/>
  <c r="W52" i="43"/>
  <c r="W53" i="43"/>
  <c r="W54" i="43"/>
  <c r="W55" i="43"/>
  <c r="W56" i="43"/>
  <c r="W57" i="43"/>
  <c r="W58" i="43"/>
  <c r="W59" i="43"/>
  <c r="W60" i="43"/>
  <c r="W61" i="43"/>
  <c r="W62" i="43"/>
  <c r="W63" i="43"/>
  <c r="W64" i="43"/>
  <c r="W65" i="43"/>
  <c r="W66" i="43"/>
  <c r="W67" i="43"/>
  <c r="W68" i="43"/>
  <c r="W69" i="43"/>
  <c r="W70" i="43"/>
  <c r="W71" i="43"/>
  <c r="W72" i="43"/>
  <c r="W73" i="43"/>
  <c r="W74" i="43"/>
  <c r="W75" i="43"/>
  <c r="W76" i="43"/>
  <c r="W77" i="43"/>
  <c r="W78" i="43"/>
  <c r="W79" i="43"/>
  <c r="W80" i="43"/>
  <c r="W81" i="43"/>
  <c r="W82" i="43"/>
  <c r="W83" i="43"/>
  <c r="W84" i="43"/>
  <c r="W85" i="43"/>
  <c r="W86" i="43"/>
  <c r="W87" i="43"/>
  <c r="W88" i="43"/>
  <c r="W89" i="43"/>
  <c r="W90" i="43"/>
  <c r="W91" i="43"/>
  <c r="W92" i="43"/>
  <c r="W93" i="43"/>
  <c r="W94" i="43"/>
  <c r="W95" i="43"/>
  <c r="W96" i="43"/>
  <c r="W97" i="43"/>
  <c r="W98" i="43"/>
  <c r="W99" i="43"/>
  <c r="W100" i="43"/>
  <c r="W101" i="43"/>
  <c r="W102" i="43"/>
  <c r="W103" i="43"/>
  <c r="W104" i="43"/>
  <c r="W105" i="43"/>
  <c r="W106" i="43"/>
  <c r="W107" i="43"/>
  <c r="W108" i="43"/>
  <c r="W109" i="43"/>
  <c r="W110" i="43"/>
  <c r="W111" i="43"/>
  <c r="W112" i="43"/>
  <c r="W113" i="43"/>
  <c r="W114" i="43"/>
  <c r="W115" i="43"/>
  <c r="W116" i="43"/>
  <c r="W117" i="43"/>
  <c r="W118" i="43"/>
  <c r="W119" i="43"/>
  <c r="W120" i="43"/>
  <c r="W121" i="43"/>
  <c r="W122" i="43"/>
  <c r="W123" i="43"/>
  <c r="W124" i="43"/>
  <c r="W125" i="43"/>
  <c r="W126" i="43"/>
  <c r="W127" i="43"/>
  <c r="W128" i="43"/>
  <c r="W129" i="43"/>
  <c r="W130" i="43"/>
  <c r="W131" i="43"/>
  <c r="W132" i="43"/>
  <c r="W133" i="43"/>
  <c r="W134" i="43"/>
  <c r="W135" i="43"/>
  <c r="W136" i="43"/>
  <c r="W137" i="43"/>
  <c r="W138" i="43"/>
  <c r="W139" i="43"/>
  <c r="W140" i="43"/>
  <c r="W141" i="43"/>
  <c r="W142" i="43"/>
  <c r="W143" i="43"/>
  <c r="W144" i="43"/>
  <c r="W145" i="43"/>
  <c r="W146" i="43"/>
  <c r="W147" i="43"/>
  <c r="W148" i="43"/>
  <c r="W149" i="43"/>
  <c r="W150" i="43"/>
  <c r="W151" i="43"/>
  <c r="W152" i="43"/>
  <c r="W153" i="43"/>
  <c r="W154" i="43"/>
  <c r="W155" i="43"/>
  <c r="W156" i="43"/>
  <c r="W157" i="43"/>
  <c r="W158" i="43"/>
  <c r="W159" i="43"/>
  <c r="W160" i="43"/>
  <c r="W161" i="43"/>
  <c r="W162" i="43"/>
  <c r="W163" i="43"/>
  <c r="W164" i="43"/>
  <c r="W165" i="43"/>
  <c r="W166" i="43"/>
  <c r="W167" i="43"/>
  <c r="W168" i="43"/>
  <c r="W169" i="43"/>
  <c r="W170" i="43"/>
  <c r="W171" i="43"/>
  <c r="W172" i="43"/>
  <c r="W173" i="43"/>
  <c r="W174" i="43"/>
  <c r="W175" i="43"/>
  <c r="W176" i="43"/>
  <c r="W177" i="43"/>
  <c r="W178" i="43"/>
  <c r="W179" i="43"/>
  <c r="W180" i="43"/>
  <c r="W181" i="43"/>
  <c r="W182" i="43"/>
  <c r="W183" i="43"/>
  <c r="W184" i="43"/>
  <c r="W185" i="43"/>
  <c r="W186" i="43"/>
  <c r="W187" i="43"/>
  <c r="W188" i="43"/>
  <c r="W189" i="43"/>
  <c r="W190" i="43"/>
  <c r="W191" i="43"/>
  <c r="W192" i="43"/>
  <c r="W193" i="43"/>
  <c r="W194" i="43"/>
  <c r="W195" i="43"/>
  <c r="W196" i="43"/>
  <c r="W197" i="43"/>
  <c r="W198" i="43"/>
  <c r="W199" i="43"/>
  <c r="W200" i="43"/>
  <c r="W201" i="43"/>
  <c r="W202" i="43"/>
  <c r="W203" i="43"/>
  <c r="W204" i="43"/>
  <c r="W205" i="43"/>
  <c r="W206" i="43"/>
  <c r="W207" i="43"/>
  <c r="W208" i="43"/>
  <c r="W209" i="43"/>
  <c r="W210" i="43"/>
  <c r="W211" i="43"/>
  <c r="W212" i="43"/>
  <c r="W213" i="43"/>
  <c r="W214" i="43"/>
  <c r="W215" i="43"/>
  <c r="W216" i="43"/>
  <c r="W217" i="43"/>
  <c r="W218" i="43"/>
  <c r="W219" i="43"/>
  <c r="W220" i="43"/>
  <c r="W221" i="43"/>
  <c r="W222" i="43"/>
  <c r="W223" i="43"/>
  <c r="W224" i="43"/>
  <c r="W225" i="43"/>
  <c r="W226" i="43"/>
  <c r="W227" i="43"/>
  <c r="W228" i="43"/>
  <c r="W229" i="43"/>
  <c r="W230" i="43"/>
  <c r="W231" i="43"/>
  <c r="W232" i="43"/>
  <c r="W233" i="43"/>
  <c r="W234" i="43"/>
  <c r="W235" i="43"/>
  <c r="W236" i="43"/>
  <c r="W237" i="43"/>
  <c r="W238" i="43"/>
  <c r="W239" i="43"/>
  <c r="W240" i="43"/>
  <c r="W241" i="43"/>
  <c r="W242" i="43"/>
  <c r="W243" i="43"/>
  <c r="W244" i="43"/>
  <c r="W245" i="43"/>
  <c r="W246" i="43"/>
  <c r="W247" i="43"/>
  <c r="W248" i="43"/>
  <c r="W249" i="43"/>
  <c r="W250" i="43"/>
  <c r="W251" i="43"/>
  <c r="W252" i="43"/>
  <c r="W253" i="43"/>
  <c r="W254" i="43"/>
  <c r="W255" i="43"/>
  <c r="W256" i="43"/>
  <c r="W257" i="43"/>
  <c r="W258" i="43"/>
  <c r="W259" i="43"/>
  <c r="W260" i="43"/>
  <c r="W261" i="43"/>
  <c r="W262" i="43"/>
  <c r="W263" i="43"/>
  <c r="W264" i="43"/>
  <c r="W265" i="43"/>
  <c r="W266" i="43"/>
  <c r="W267" i="43"/>
  <c r="W268" i="43"/>
  <c r="W269" i="43"/>
  <c r="W270" i="43"/>
  <c r="W271" i="43"/>
  <c r="W272" i="43"/>
  <c r="W273" i="43"/>
  <c r="W274" i="43"/>
  <c r="W275" i="43"/>
  <c r="W276" i="43"/>
  <c r="W277" i="43"/>
  <c r="W278" i="43"/>
  <c r="W279" i="43"/>
  <c r="W280" i="43"/>
  <c r="W281" i="43"/>
  <c r="W282" i="43"/>
  <c r="W283" i="43"/>
  <c r="W284" i="43"/>
  <c r="W285" i="43"/>
  <c r="W286" i="43"/>
  <c r="W287" i="43"/>
  <c r="W288" i="43"/>
  <c r="W289" i="43"/>
  <c r="W290" i="43"/>
  <c r="W291" i="43"/>
  <c r="W292" i="43"/>
  <c r="W293" i="43"/>
  <c r="W294" i="43"/>
  <c r="W295" i="43"/>
  <c r="W296" i="43"/>
  <c r="W297" i="43"/>
  <c r="W298" i="43"/>
  <c r="W299" i="43"/>
  <c r="W300" i="43"/>
  <c r="W301" i="43"/>
  <c r="W302" i="43"/>
  <c r="W303" i="43"/>
  <c r="W304" i="43"/>
  <c r="W305" i="43"/>
  <c r="W306" i="43"/>
  <c r="W307" i="43"/>
  <c r="W308" i="43"/>
  <c r="W309" i="43"/>
  <c r="W310" i="43"/>
  <c r="W311" i="43"/>
  <c r="W312" i="43"/>
  <c r="W313" i="43"/>
  <c r="W314" i="43"/>
  <c r="W315" i="43"/>
  <c r="W316" i="43"/>
  <c r="W317" i="43"/>
  <c r="W318" i="43"/>
  <c r="W319" i="43"/>
  <c r="W320" i="43"/>
  <c r="W321" i="43"/>
  <c r="W322" i="43"/>
  <c r="W323" i="43"/>
  <c r="W324" i="43"/>
  <c r="W325" i="43"/>
  <c r="W326" i="43"/>
  <c r="W327" i="43"/>
  <c r="W328" i="43"/>
  <c r="W329" i="43"/>
  <c r="W330" i="43"/>
  <c r="W331" i="43"/>
  <c r="W332" i="43"/>
  <c r="W333" i="43"/>
  <c r="W334" i="43"/>
  <c r="W335" i="43"/>
  <c r="W336" i="43"/>
  <c r="W337" i="43"/>
  <c r="W338" i="43"/>
  <c r="W339" i="43"/>
  <c r="W340" i="43"/>
  <c r="W341" i="43"/>
  <c r="W342" i="43"/>
  <c r="W343" i="43"/>
  <c r="W344" i="43"/>
  <c r="W345" i="43"/>
  <c r="W346" i="43"/>
  <c r="W347" i="43"/>
  <c r="W348" i="43"/>
  <c r="W349" i="43"/>
  <c r="W350" i="43"/>
  <c r="W351" i="43"/>
  <c r="W352" i="43"/>
  <c r="W353" i="43"/>
  <c r="W354" i="43"/>
  <c r="W355" i="43"/>
  <c r="W356" i="43"/>
  <c r="W357" i="43"/>
  <c r="W358" i="43"/>
  <c r="W359" i="43"/>
  <c r="W360" i="43"/>
  <c r="W361" i="43"/>
  <c r="W362" i="43"/>
  <c r="W363" i="43"/>
  <c r="W364" i="43"/>
  <c r="W365" i="43"/>
  <c r="W366" i="43"/>
  <c r="W367" i="43"/>
  <c r="W368" i="43"/>
  <c r="W369" i="43"/>
  <c r="W370" i="43"/>
  <c r="W371" i="43"/>
  <c r="W372" i="43"/>
  <c r="W373" i="43"/>
  <c r="W374" i="43"/>
  <c r="W375" i="43"/>
  <c r="W376" i="43"/>
  <c r="W377" i="43"/>
  <c r="W378" i="43"/>
  <c r="W379" i="43"/>
  <c r="W380" i="43"/>
  <c r="W381" i="43"/>
  <c r="W382" i="43"/>
  <c r="W383" i="43"/>
  <c r="W384" i="43"/>
  <c r="W385" i="43"/>
  <c r="W386" i="43"/>
  <c r="W387" i="43"/>
  <c r="W388" i="43"/>
  <c r="W389" i="43"/>
  <c r="W390" i="43"/>
  <c r="W391" i="43"/>
  <c r="W392" i="43"/>
  <c r="W393" i="43"/>
  <c r="W394" i="43"/>
  <c r="W395" i="43"/>
  <c r="W396" i="43"/>
  <c r="W397" i="43"/>
  <c r="W398" i="43"/>
  <c r="W399" i="43"/>
  <c r="W400" i="43"/>
  <c r="W401" i="43"/>
  <c r="W402" i="43"/>
  <c r="W403" i="43"/>
  <c r="W404" i="43"/>
  <c r="W405" i="43"/>
  <c r="W406" i="43"/>
  <c r="W407" i="43"/>
  <c r="W408" i="43"/>
  <c r="W409" i="43"/>
  <c r="W410" i="43"/>
  <c r="W411" i="43"/>
  <c r="W412" i="43"/>
  <c r="W413" i="43"/>
  <c r="W414" i="43"/>
  <c r="W415" i="43"/>
  <c r="W416" i="43"/>
  <c r="W417" i="43"/>
  <c r="W418" i="43"/>
  <c r="W419" i="43"/>
  <c r="W420" i="43"/>
  <c r="W421" i="43"/>
  <c r="W422" i="43"/>
  <c r="W423" i="43"/>
  <c r="W424" i="43"/>
  <c r="W425" i="43"/>
  <c r="W426" i="43"/>
  <c r="W427" i="43"/>
  <c r="W428" i="43"/>
  <c r="W429" i="43"/>
  <c r="W430" i="43"/>
  <c r="W431" i="43"/>
  <c r="W432" i="43"/>
  <c r="W433" i="43"/>
  <c r="W434" i="43"/>
  <c r="W435" i="43"/>
  <c r="W436" i="43"/>
  <c r="W437" i="43"/>
  <c r="W438" i="43"/>
  <c r="W439" i="43"/>
  <c r="W440" i="43"/>
  <c r="W441" i="43"/>
  <c r="W442" i="43"/>
  <c r="W443" i="43"/>
  <c r="W444" i="43"/>
  <c r="W445" i="43"/>
  <c r="W446" i="43"/>
  <c r="W447" i="43"/>
  <c r="W448" i="43"/>
  <c r="W449" i="43"/>
  <c r="W450" i="43"/>
  <c r="W451" i="43"/>
  <c r="W452" i="43"/>
  <c r="W453" i="43"/>
  <c r="W454" i="43"/>
  <c r="W455" i="43"/>
  <c r="W456" i="43"/>
  <c r="W457" i="43"/>
  <c r="W458" i="43"/>
  <c r="W459" i="43"/>
  <c r="W460" i="43"/>
  <c r="W461" i="43"/>
  <c r="W462" i="43"/>
  <c r="W463" i="43"/>
  <c r="W464" i="43"/>
  <c r="W465" i="43"/>
  <c r="W466" i="43"/>
  <c r="W467" i="43"/>
  <c r="W468" i="43"/>
  <c r="W469" i="43"/>
  <c r="W470" i="43"/>
  <c r="W471" i="43"/>
  <c r="W472" i="43"/>
  <c r="W473" i="43"/>
  <c r="W474" i="43"/>
  <c r="W475" i="43"/>
  <c r="W476" i="43"/>
  <c r="W477" i="43"/>
  <c r="W478" i="43"/>
  <c r="W479" i="43"/>
  <c r="W480" i="43"/>
  <c r="W481" i="43"/>
  <c r="W482" i="43"/>
  <c r="W483" i="43"/>
  <c r="W484" i="43"/>
  <c r="W485" i="43"/>
  <c r="W486" i="43"/>
  <c r="W487" i="43"/>
  <c r="W488" i="43"/>
  <c r="W489" i="43"/>
  <c r="W490" i="43"/>
  <c r="W491" i="43"/>
  <c r="W492" i="43"/>
  <c r="W493" i="43"/>
  <c r="W494" i="43"/>
  <c r="W495" i="43"/>
  <c r="W496" i="43"/>
  <c r="W497" i="43"/>
  <c r="W498" i="43"/>
  <c r="W499" i="43"/>
  <c r="W500" i="43"/>
  <c r="W501" i="43"/>
  <c r="W502" i="43"/>
  <c r="W503" i="43"/>
  <c r="W504" i="43"/>
  <c r="W505" i="43"/>
  <c r="W506" i="43"/>
  <c r="W507" i="43"/>
  <c r="W508" i="43"/>
  <c r="W509" i="43"/>
  <c r="W510" i="43"/>
  <c r="W511" i="43"/>
  <c r="W512" i="43"/>
  <c r="W513" i="43"/>
  <c r="W514" i="43"/>
  <c r="W515" i="43"/>
  <c r="W516" i="43"/>
  <c r="W517" i="43"/>
  <c r="W518" i="43"/>
  <c r="W519" i="43"/>
  <c r="W520" i="43"/>
  <c r="W521" i="43"/>
  <c r="W522" i="43"/>
  <c r="W523" i="43"/>
  <c r="W524" i="43"/>
  <c r="W525" i="43"/>
  <c r="W526" i="43"/>
  <c r="W527" i="43"/>
  <c r="W528" i="43"/>
  <c r="W529" i="43"/>
  <c r="W530" i="43"/>
  <c r="W531" i="43"/>
  <c r="W532" i="43"/>
  <c r="W533" i="43"/>
  <c r="W534" i="43"/>
  <c r="W535" i="43"/>
  <c r="W536" i="43"/>
  <c r="W537" i="43"/>
  <c r="W538" i="43"/>
  <c r="W539" i="43"/>
  <c r="W540" i="43"/>
  <c r="W541" i="43"/>
  <c r="W542" i="43"/>
  <c r="W543" i="43"/>
  <c r="W544" i="43"/>
  <c r="W545" i="43"/>
  <c r="W546" i="43"/>
  <c r="W547" i="43"/>
  <c r="W548" i="43"/>
  <c r="W549" i="43"/>
  <c r="W550" i="43"/>
  <c r="W551" i="43"/>
  <c r="W552" i="43"/>
  <c r="W553" i="43"/>
  <c r="W554" i="43"/>
  <c r="W555" i="43"/>
  <c r="W556" i="43"/>
  <c r="W557" i="43"/>
  <c r="W558" i="43"/>
  <c r="W559" i="43"/>
  <c r="W560" i="43"/>
  <c r="W561" i="43"/>
  <c r="W562" i="43"/>
  <c r="W563" i="43"/>
  <c r="W564" i="43"/>
  <c r="W565" i="43"/>
  <c r="W566" i="43"/>
  <c r="W567" i="43"/>
  <c r="W568" i="43"/>
  <c r="W569" i="43"/>
  <c r="W570" i="43"/>
  <c r="W571" i="43"/>
  <c r="W572" i="43"/>
  <c r="W573" i="43"/>
  <c r="W574" i="43"/>
  <c r="W575" i="43"/>
  <c r="W576" i="43"/>
  <c r="W577" i="43"/>
  <c r="W578" i="43"/>
  <c r="W579" i="43"/>
  <c r="W580" i="43"/>
  <c r="W581" i="43"/>
  <c r="W582" i="43"/>
  <c r="W583" i="43"/>
  <c r="W584" i="43"/>
  <c r="W585" i="43"/>
  <c r="W586" i="43"/>
  <c r="W587" i="43"/>
  <c r="W588" i="43"/>
  <c r="W589" i="43"/>
  <c r="W590" i="43"/>
  <c r="W591" i="43"/>
  <c r="W592" i="43"/>
  <c r="W593" i="43"/>
  <c r="W594" i="43"/>
  <c r="W595" i="43"/>
  <c r="W596" i="43"/>
  <c r="W597" i="43"/>
  <c r="W598" i="43"/>
  <c r="W599" i="43"/>
  <c r="W600" i="43"/>
  <c r="W601" i="43"/>
  <c r="W602" i="43"/>
  <c r="W603" i="43"/>
  <c r="W604" i="43"/>
  <c r="W605" i="43"/>
  <c r="W606" i="43"/>
  <c r="W607" i="43"/>
  <c r="W608" i="43"/>
  <c r="W609" i="43"/>
  <c r="W610" i="43"/>
  <c r="W611" i="43"/>
  <c r="W612" i="43"/>
  <c r="W613" i="43"/>
  <c r="W614" i="43"/>
  <c r="W615" i="43"/>
  <c r="W616" i="43"/>
  <c r="W617" i="43"/>
  <c r="W618" i="43"/>
  <c r="W619" i="43"/>
  <c r="W620" i="43"/>
  <c r="W621" i="43"/>
  <c r="W622" i="43"/>
  <c r="W623" i="43"/>
  <c r="W624" i="43"/>
  <c r="W625" i="43"/>
  <c r="W626" i="43"/>
  <c r="W627" i="43"/>
  <c r="W628" i="43"/>
  <c r="W629" i="43"/>
  <c r="W630" i="43"/>
  <c r="W631" i="43"/>
  <c r="W632" i="43"/>
  <c r="W633" i="43"/>
  <c r="W634" i="43"/>
  <c r="W635" i="43"/>
  <c r="W636" i="43"/>
  <c r="W637" i="43"/>
  <c r="W638" i="43"/>
  <c r="W639" i="43"/>
  <c r="W640" i="43"/>
  <c r="W641" i="43"/>
  <c r="W642" i="43"/>
  <c r="W643" i="43"/>
  <c r="W644" i="43"/>
  <c r="W645" i="43"/>
  <c r="W646" i="43"/>
  <c r="W647" i="43"/>
  <c r="W648" i="43"/>
  <c r="W649" i="43"/>
  <c r="W650" i="43"/>
  <c r="W651" i="43"/>
  <c r="W652" i="43"/>
  <c r="W653" i="43"/>
  <c r="W654" i="43"/>
  <c r="W655" i="43"/>
  <c r="W656" i="43"/>
  <c r="W657" i="43"/>
  <c r="W658" i="43"/>
  <c r="W659" i="43"/>
  <c r="W660" i="43"/>
  <c r="W661" i="43"/>
  <c r="W662" i="43"/>
  <c r="W663" i="43"/>
  <c r="W664" i="43"/>
  <c r="W665" i="43"/>
  <c r="W666" i="43"/>
  <c r="W667" i="43"/>
  <c r="W668" i="43"/>
  <c r="W669" i="43"/>
  <c r="W670" i="43"/>
  <c r="W671" i="43"/>
  <c r="W672" i="43"/>
  <c r="W673" i="43"/>
  <c r="W674" i="43"/>
  <c r="W675" i="43"/>
  <c r="W676" i="43"/>
  <c r="W677" i="43"/>
  <c r="W678" i="43"/>
  <c r="W679" i="43"/>
  <c r="W680" i="43"/>
  <c r="W681" i="43"/>
  <c r="W682" i="43"/>
  <c r="W683" i="43"/>
  <c r="W684" i="43"/>
  <c r="W685" i="43"/>
  <c r="W686" i="43"/>
  <c r="W687" i="43"/>
  <c r="W688" i="43"/>
  <c r="W689" i="43"/>
  <c r="W690" i="43"/>
  <c r="W691" i="43"/>
  <c r="W692" i="43"/>
  <c r="W693" i="43"/>
  <c r="W694" i="43"/>
  <c r="W695" i="43"/>
  <c r="W696" i="43"/>
  <c r="W697" i="43"/>
  <c r="W698" i="43"/>
  <c r="W699" i="43"/>
  <c r="W700" i="43"/>
  <c r="W701" i="43"/>
  <c r="W702" i="43"/>
  <c r="W703" i="43"/>
  <c r="W704" i="43"/>
  <c r="W705" i="43"/>
  <c r="W706" i="43"/>
  <c r="W707" i="43"/>
  <c r="W708" i="43"/>
  <c r="W709" i="43"/>
  <c r="W710" i="43"/>
  <c r="W711" i="43"/>
  <c r="W712" i="43"/>
  <c r="W713" i="43"/>
  <c r="W714" i="43"/>
  <c r="W715" i="43"/>
  <c r="W716" i="43"/>
  <c r="W717" i="43"/>
  <c r="W718" i="43"/>
  <c r="W719" i="43"/>
  <c r="W720" i="43"/>
  <c r="W721" i="43"/>
  <c r="W722" i="43"/>
  <c r="W723" i="43"/>
  <c r="W724" i="43"/>
  <c r="W725" i="43"/>
  <c r="W726" i="43"/>
  <c r="W727" i="43"/>
  <c r="W728" i="43"/>
  <c r="W729" i="43"/>
  <c r="W730" i="43"/>
  <c r="W731" i="43"/>
  <c r="W732" i="43"/>
  <c r="W733" i="43"/>
  <c r="W734" i="43"/>
  <c r="W735" i="43"/>
  <c r="W736" i="43"/>
  <c r="W737" i="43"/>
  <c r="W738" i="43"/>
  <c r="W739" i="43"/>
  <c r="W740" i="43"/>
  <c r="W741" i="43"/>
  <c r="W742" i="43"/>
  <c r="W743" i="43"/>
  <c r="W744" i="43"/>
  <c r="W745" i="43"/>
  <c r="W746" i="43"/>
  <c r="W747" i="43"/>
  <c r="W748" i="43"/>
  <c r="W749" i="43"/>
  <c r="W750" i="43"/>
  <c r="W751" i="43"/>
  <c r="W752" i="43"/>
  <c r="W753" i="43"/>
  <c r="W754" i="43"/>
  <c r="W755" i="43"/>
  <c r="W756" i="43"/>
  <c r="W757" i="43"/>
  <c r="W758" i="43"/>
  <c r="W759" i="43"/>
  <c r="W760" i="43"/>
  <c r="W761" i="43"/>
  <c r="W762" i="43"/>
  <c r="W763" i="43"/>
  <c r="W764" i="43"/>
  <c r="W765" i="43"/>
  <c r="W766" i="43"/>
  <c r="W767" i="43"/>
  <c r="W768" i="43"/>
  <c r="W769" i="43"/>
  <c r="W770" i="43"/>
  <c r="W771" i="43"/>
  <c r="W772" i="43"/>
  <c r="W773" i="43"/>
  <c r="W774" i="43"/>
  <c r="W775" i="43"/>
  <c r="W776" i="43"/>
  <c r="W777" i="43"/>
  <c r="W778" i="43"/>
  <c r="W779" i="43"/>
  <c r="W780" i="43"/>
  <c r="W781" i="43"/>
  <c r="W782" i="43"/>
  <c r="W783" i="43"/>
  <c r="W784" i="43"/>
  <c r="W785" i="43"/>
  <c r="W786" i="43"/>
  <c r="W787" i="43"/>
  <c r="W788" i="43"/>
  <c r="W789" i="43"/>
  <c r="W790" i="43"/>
  <c r="W791" i="43"/>
  <c r="W792" i="43"/>
  <c r="W793" i="43"/>
  <c r="W794" i="43"/>
  <c r="W795" i="43"/>
  <c r="W796" i="43"/>
  <c r="W797" i="43"/>
  <c r="W798" i="43"/>
  <c r="W799" i="43"/>
  <c r="W800" i="43"/>
  <c r="W801" i="43"/>
  <c r="W802" i="43"/>
  <c r="W803" i="43"/>
  <c r="W804" i="43"/>
  <c r="W805" i="43"/>
  <c r="W806" i="43"/>
  <c r="W807" i="43"/>
  <c r="W808" i="43"/>
  <c r="W809" i="43"/>
  <c r="W810" i="43"/>
  <c r="W811" i="43"/>
  <c r="W812" i="43"/>
  <c r="W813" i="43"/>
  <c r="W814" i="43"/>
  <c r="W815" i="43"/>
  <c r="W816" i="43"/>
  <c r="W817" i="43"/>
  <c r="W818" i="43"/>
  <c r="W819" i="43"/>
  <c r="W820" i="43"/>
  <c r="W821" i="43"/>
  <c r="W822" i="43"/>
  <c r="W823" i="43"/>
  <c r="W824" i="43"/>
  <c r="W825" i="43"/>
  <c r="W826" i="43"/>
  <c r="W827" i="43"/>
  <c r="W828" i="43"/>
  <c r="W829" i="43"/>
  <c r="W830" i="43"/>
  <c r="W831" i="43"/>
  <c r="W832" i="43"/>
  <c r="W833" i="43"/>
  <c r="W834" i="43"/>
  <c r="W835" i="43"/>
  <c r="W836" i="43"/>
  <c r="W837" i="43"/>
  <c r="W838" i="43"/>
  <c r="W839" i="43"/>
  <c r="W840" i="43"/>
  <c r="W841" i="43"/>
  <c r="W842" i="43"/>
  <c r="W843" i="43"/>
  <c r="W844" i="43"/>
  <c r="W845" i="43"/>
  <c r="W846" i="43"/>
  <c r="W847" i="43"/>
  <c r="W848" i="43"/>
  <c r="W849" i="43"/>
  <c r="W850" i="43"/>
  <c r="W851" i="43"/>
  <c r="W852" i="43"/>
  <c r="W853" i="43"/>
  <c r="W854" i="43"/>
  <c r="W855" i="43"/>
  <c r="W856" i="43"/>
  <c r="W857" i="43"/>
  <c r="W858" i="43"/>
  <c r="W859" i="43"/>
  <c r="W860" i="43"/>
  <c r="W861" i="43"/>
  <c r="W862" i="43"/>
  <c r="W863" i="43"/>
  <c r="W864" i="43"/>
  <c r="W865" i="43"/>
  <c r="W866" i="43"/>
  <c r="W867" i="43"/>
  <c r="W868" i="43"/>
  <c r="W869" i="43"/>
  <c r="W870" i="43"/>
  <c r="W871" i="43"/>
  <c r="W872" i="43"/>
  <c r="W873" i="43"/>
  <c r="W874" i="43"/>
  <c r="W875" i="43"/>
  <c r="W876" i="43"/>
  <c r="W877" i="43"/>
  <c r="W878" i="43"/>
  <c r="W879" i="43"/>
  <c r="W2" i="43"/>
  <c r="D59" i="40" l="1"/>
  <c r="D60" i="40"/>
  <c r="D61" i="40"/>
  <c r="D62" i="40"/>
  <c r="D63" i="40"/>
  <c r="D64" i="40"/>
  <c r="D65" i="40"/>
  <c r="D66" i="40"/>
  <c r="D67" i="40"/>
  <c r="D68" i="40"/>
  <c r="D69" i="40"/>
  <c r="D70" i="40"/>
  <c r="D71" i="40"/>
  <c r="D72" i="40"/>
  <c r="D73" i="40"/>
  <c r="D74" i="40"/>
  <c r="D75" i="40"/>
  <c r="D76" i="40"/>
  <c r="D77" i="40"/>
  <c r="D78" i="40"/>
  <c r="D79" i="40"/>
  <c r="D80" i="40"/>
  <c r="D81" i="40"/>
  <c r="D82" i="40"/>
  <c r="D83" i="40"/>
  <c r="D84" i="40"/>
  <c r="D85" i="40"/>
  <c r="D86" i="40"/>
  <c r="D87" i="40"/>
  <c r="D88" i="40"/>
  <c r="D89" i="40"/>
  <c r="D90" i="40"/>
  <c r="D91" i="40"/>
  <c r="D92" i="40"/>
  <c r="D93" i="40"/>
  <c r="D94" i="40"/>
  <c r="D95" i="40"/>
  <c r="D96" i="40"/>
  <c r="D97" i="40"/>
  <c r="D98" i="40"/>
  <c r="D99" i="40"/>
  <c r="D100" i="40"/>
  <c r="D101" i="40"/>
  <c r="D102" i="40"/>
  <c r="D103" i="40"/>
  <c r="D104" i="40"/>
  <c r="D105" i="40"/>
  <c r="D106" i="40"/>
  <c r="D107" i="40"/>
  <c r="D108" i="40"/>
  <c r="D109" i="40"/>
  <c r="D110" i="40"/>
  <c r="D111" i="40"/>
  <c r="D112" i="40"/>
  <c r="D113" i="40"/>
  <c r="D114" i="40"/>
  <c r="D115" i="40"/>
  <c r="D116" i="40"/>
  <c r="D117" i="40"/>
  <c r="D118" i="40"/>
  <c r="D119" i="40"/>
  <c r="D120" i="40"/>
  <c r="D121" i="40"/>
  <c r="D122" i="40"/>
  <c r="D123" i="40"/>
  <c r="D124" i="40"/>
  <c r="D125" i="40"/>
  <c r="D126" i="40"/>
  <c r="D127" i="40"/>
  <c r="D128" i="40"/>
  <c r="D129" i="40"/>
  <c r="D130" i="40"/>
  <c r="D131" i="40"/>
  <c r="D132" i="40"/>
  <c r="D133" i="40"/>
  <c r="D134" i="40"/>
  <c r="D135" i="40"/>
  <c r="D136" i="40"/>
  <c r="D137" i="40"/>
  <c r="D138" i="40"/>
  <c r="D139" i="40"/>
  <c r="D140" i="40"/>
  <c r="D141" i="40"/>
  <c r="D142" i="40"/>
  <c r="D143" i="40"/>
  <c r="D144" i="40"/>
  <c r="D145" i="40"/>
  <c r="D146" i="40"/>
  <c r="D147" i="40"/>
  <c r="B2" i="47"/>
  <c r="B43" i="39" s="1"/>
  <c r="H43" i="39" s="1" a="1"/>
  <c r="H43" i="39" s="1"/>
  <c r="C2" i="47"/>
  <c r="D2" i="47"/>
  <c r="C3" i="47"/>
  <c r="D3" i="47"/>
  <c r="C4" i="47"/>
  <c r="D4" i="47"/>
  <c r="C5" i="47"/>
  <c r="D5" i="47"/>
  <c r="B2" i="46"/>
  <c r="O56" i="46"/>
  <c r="G26" i="42"/>
  <c r="G27" i="42"/>
  <c r="G28" i="42"/>
  <c r="G29" i="42"/>
  <c r="E30" i="42"/>
  <c r="F30" i="42"/>
  <c r="H30" i="42"/>
  <c r="D10" i="40"/>
  <c r="D11" i="40"/>
  <c r="D12" i="40"/>
  <c r="D13" i="40"/>
  <c r="D14" i="40"/>
  <c r="D15" i="40"/>
  <c r="D16" i="40"/>
  <c r="D17" i="40"/>
  <c r="D18" i="40"/>
  <c r="D19" i="40"/>
  <c r="D20" i="40"/>
  <c r="D21" i="40"/>
  <c r="D22" i="40"/>
  <c r="D23" i="40"/>
  <c r="D24" i="40"/>
  <c r="D25" i="40"/>
  <c r="D26" i="40"/>
  <c r="D27" i="40"/>
  <c r="D28" i="40"/>
  <c r="D29" i="40"/>
  <c r="D30" i="40"/>
  <c r="D31" i="40"/>
  <c r="D32" i="40"/>
  <c r="D33" i="40"/>
  <c r="D34" i="40"/>
  <c r="D35" i="40"/>
  <c r="D36" i="40"/>
  <c r="D37" i="40"/>
  <c r="D38" i="40"/>
  <c r="D39" i="40"/>
  <c r="D40" i="40"/>
  <c r="D41" i="40"/>
  <c r="D42" i="40"/>
  <c r="D43" i="40"/>
  <c r="D44" i="40"/>
  <c r="D45" i="40"/>
  <c r="D46" i="40"/>
  <c r="D47" i="40"/>
  <c r="D48" i="40"/>
  <c r="D49" i="40"/>
  <c r="D50" i="40"/>
  <c r="D51" i="40"/>
  <c r="D52" i="40"/>
  <c r="D53" i="40"/>
  <c r="D54" i="40"/>
  <c r="D55" i="40"/>
  <c r="D56" i="40"/>
  <c r="D57" i="40"/>
  <c r="D58" i="40"/>
  <c r="G4" i="39"/>
  <c r="G5" i="39"/>
  <c r="G6" i="39"/>
  <c r="G7" i="39"/>
  <c r="G8" i="39"/>
  <c r="G9" i="39"/>
  <c r="G12" i="39"/>
  <c r="G13" i="39"/>
  <c r="G14" i="39"/>
  <c r="G15" i="39"/>
  <c r="G16" i="39"/>
  <c r="G17" i="39"/>
  <c r="G20" i="39"/>
  <c r="G21" i="39"/>
  <c r="G22" i="39"/>
  <c r="G23" i="39"/>
  <c r="G24" i="39"/>
  <c r="G25" i="39"/>
  <c r="U29" i="39"/>
  <c r="U30" i="39"/>
  <c r="V32" i="39"/>
  <c r="U33" i="39"/>
  <c r="B83" i="39" l="1"/>
  <c r="H83" i="39" s="1" a="1"/>
  <c r="H83" i="39" s="1"/>
  <c r="B59" i="39"/>
  <c r="H59" i="39" s="1" a="1"/>
  <c r="H59" i="39" s="1"/>
  <c r="B48" i="39"/>
  <c r="H48" i="39" s="1" a="1"/>
  <c r="H48" i="39" s="1"/>
  <c r="B46" i="39"/>
  <c r="H46" i="39" s="1" a="1"/>
  <c r="H46" i="39" s="1"/>
  <c r="B876" i="39"/>
  <c r="H876" i="39" s="1" a="1"/>
  <c r="H876" i="39" s="1"/>
  <c r="B801" i="39"/>
  <c r="H801" i="39" s="1" a="1"/>
  <c r="H801" i="39" s="1"/>
  <c r="B1096" i="39"/>
  <c r="H1096" i="39" s="1" a="1"/>
  <c r="H1096" i="39" s="1"/>
  <c r="B989" i="39"/>
  <c r="H989" i="39" s="1" a="1"/>
  <c r="H989" i="39" s="1"/>
  <c r="B971" i="39"/>
  <c r="B634" i="39"/>
  <c r="H634" i="39" s="1" a="1"/>
  <c r="H634" i="39" s="1"/>
  <c r="B773" i="39"/>
  <c r="H773" i="39" s="1" a="1"/>
  <c r="H773" i="39" s="1"/>
  <c r="B617" i="39"/>
  <c r="H617" i="39" s="1" a="1"/>
  <c r="H617" i="39" s="1"/>
  <c r="B777" i="39"/>
  <c r="H777" i="39" s="1" a="1"/>
  <c r="H777" i="39" s="1"/>
  <c r="B220" i="39"/>
  <c r="H220" i="39" s="1" a="1"/>
  <c r="H220" i="39" s="1"/>
  <c r="B618" i="39"/>
  <c r="H618" i="39" s="1" a="1"/>
  <c r="H618" i="39" s="1"/>
  <c r="B600" i="39"/>
  <c r="B453" i="39"/>
  <c r="B452" i="39"/>
  <c r="B1137" i="39"/>
  <c r="H1137" i="39" s="1" a="1"/>
  <c r="H1137" i="39" s="1"/>
  <c r="B244" i="39"/>
  <c r="B1067" i="39"/>
  <c r="H1067" i="39" s="1" a="1"/>
  <c r="H1067" i="39" s="1"/>
  <c r="B529" i="39"/>
  <c r="H529" i="39" s="1" a="1"/>
  <c r="H529" i="39" s="1"/>
  <c r="B948" i="39"/>
  <c r="H948" i="39" s="1" a="1"/>
  <c r="H948" i="39" s="1"/>
  <c r="B449" i="39"/>
  <c r="H449" i="39" s="1" a="1"/>
  <c r="H449" i="39" s="1"/>
  <c r="B947" i="39"/>
  <c r="H947" i="39" s="1" a="1"/>
  <c r="H947" i="39" s="1"/>
  <c r="B339" i="39"/>
  <c r="H339" i="39" s="1" a="1"/>
  <c r="H339" i="39" s="1"/>
  <c r="B946" i="39"/>
  <c r="H946" i="39" s="1" a="1"/>
  <c r="H946" i="39" s="1"/>
  <c r="B294" i="39"/>
  <c r="H294" i="39" s="1" a="1"/>
  <c r="H294" i="39" s="1"/>
  <c r="B1197" i="39"/>
  <c r="H1197" i="39" s="1" a="1"/>
  <c r="H1197" i="39" s="1"/>
  <c r="B793" i="39"/>
  <c r="H793" i="39" s="1" a="1"/>
  <c r="H793" i="39" s="1"/>
  <c r="B438" i="39"/>
  <c r="B1150" i="39"/>
  <c r="H1150" i="39" s="1" a="1"/>
  <c r="H1150" i="39" s="1"/>
  <c r="B778" i="39"/>
  <c r="H778" i="39" s="1" a="1"/>
  <c r="H778" i="39" s="1"/>
  <c r="B413" i="39"/>
  <c r="B1095" i="39"/>
  <c r="H1095" i="39" s="1" a="1"/>
  <c r="H1095" i="39" s="1"/>
  <c r="B700" i="39"/>
  <c r="H700" i="39" s="1" a="1"/>
  <c r="H700" i="39" s="1"/>
  <c r="B293" i="39"/>
  <c r="B1087" i="39"/>
  <c r="H1087" i="39" s="1" a="1"/>
  <c r="H1087" i="39" s="1"/>
  <c r="B643" i="39"/>
  <c r="H643" i="39" s="1" a="1"/>
  <c r="H643" i="39" s="1"/>
  <c r="B288" i="39"/>
  <c r="H288" i="39" s="1" a="1"/>
  <c r="H288" i="39" s="1"/>
  <c r="B187" i="39"/>
  <c r="H187" i="39" s="1" a="1"/>
  <c r="H187" i="39" s="1"/>
  <c r="B407" i="39"/>
  <c r="H407" i="39" s="1" a="1"/>
  <c r="H407" i="39" s="1"/>
  <c r="B1072" i="39"/>
  <c r="H1072" i="39" s="1" a="1"/>
  <c r="H1072" i="39" s="1"/>
  <c r="B768" i="39"/>
  <c r="H768" i="39" s="1" a="1"/>
  <c r="H768" i="39" s="1"/>
  <c r="B209" i="39"/>
  <c r="B1070" i="39"/>
  <c r="H1070" i="39" s="1" a="1"/>
  <c r="H1070" i="39" s="1"/>
  <c r="B759" i="39"/>
  <c r="H759" i="39" s="1" a="1"/>
  <c r="H759" i="39" s="1"/>
  <c r="B406" i="39"/>
  <c r="H406" i="39" s="1" a="1"/>
  <c r="H406" i="39" s="1"/>
  <c r="B208" i="39"/>
  <c r="B32" i="39"/>
  <c r="H32" i="39" s="1" a="1"/>
  <c r="H32" i="39" s="1"/>
  <c r="B922" i="39"/>
  <c r="H922" i="39" s="1" a="1"/>
  <c r="H922" i="39" s="1"/>
  <c r="B566" i="39"/>
  <c r="B1208" i="39"/>
  <c r="H1208" i="39" s="1" a="1"/>
  <c r="H1208" i="39" s="1"/>
  <c r="B1069" i="39"/>
  <c r="H1069" i="39" s="1" a="1"/>
  <c r="H1069" i="39" s="1"/>
  <c r="B881" i="39"/>
  <c r="H881" i="39" s="1" a="1"/>
  <c r="H881" i="39" s="1"/>
  <c r="B734" i="39"/>
  <c r="H734" i="39" s="1" a="1"/>
  <c r="H734" i="39" s="1"/>
  <c r="B542" i="39"/>
  <c r="H542" i="39" s="1" a="1"/>
  <c r="H542" i="39" s="1"/>
  <c r="B383" i="39"/>
  <c r="B206" i="39"/>
  <c r="H206" i="39" s="1" a="1"/>
  <c r="H206" i="39" s="1"/>
  <c r="B1226" i="39"/>
  <c r="H1226" i="39" s="1" a="1"/>
  <c r="H1226" i="39" s="1"/>
  <c r="B886" i="39"/>
  <c r="B550" i="39"/>
  <c r="B1206" i="39"/>
  <c r="H1206" i="39" s="1" a="1"/>
  <c r="H1206" i="39" s="1"/>
  <c r="B1068" i="39"/>
  <c r="H1068" i="39" s="1" a="1"/>
  <c r="H1068" i="39" s="1"/>
  <c r="B878" i="39"/>
  <c r="H878" i="39" s="1" a="1"/>
  <c r="H878" i="39" s="1"/>
  <c r="B730" i="39"/>
  <c r="H730" i="39" s="1" a="1"/>
  <c r="H730" i="39" s="1"/>
  <c r="B669" i="39"/>
  <c r="H669" i="39" s="1" a="1"/>
  <c r="H669" i="39" s="1"/>
  <c r="B367" i="39"/>
  <c r="H367" i="39" s="1" a="1"/>
  <c r="H367" i="39" s="1"/>
  <c r="B203" i="39"/>
  <c r="B1172" i="39"/>
  <c r="H1172" i="39" s="1" a="1"/>
  <c r="H1172" i="39" s="1"/>
  <c r="B861" i="39"/>
  <c r="H861" i="39" s="1" a="1"/>
  <c r="H861" i="39" s="1"/>
  <c r="B178" i="39"/>
  <c r="H178" i="39" s="1" a="1"/>
  <c r="H178" i="39" s="1"/>
  <c r="B1171" i="39"/>
  <c r="H1171" i="39" s="1" a="1"/>
  <c r="H1171" i="39" s="1"/>
  <c r="B1001" i="39"/>
  <c r="H1001" i="39" s="1" a="1"/>
  <c r="H1001" i="39" s="1"/>
  <c r="B856" i="39"/>
  <c r="H856" i="39" s="1" a="1"/>
  <c r="H856" i="39" s="1"/>
  <c r="B684" i="39"/>
  <c r="H684" i="39" s="1" a="1"/>
  <c r="H684" i="39" s="1"/>
  <c r="B524" i="39"/>
  <c r="H524" i="39" s="1" a="1"/>
  <c r="H524" i="39" s="1"/>
  <c r="B313" i="39"/>
  <c r="B159" i="39"/>
  <c r="H159" i="39" s="1" a="1"/>
  <c r="H159" i="39" s="1"/>
  <c r="B1170" i="39"/>
  <c r="H1170" i="39" s="1" a="1"/>
  <c r="H1170" i="39" s="1"/>
  <c r="B992" i="39"/>
  <c r="H992" i="39" s="1" a="1"/>
  <c r="H992" i="39" s="1"/>
  <c r="B854" i="39"/>
  <c r="H854" i="39" s="1" a="1"/>
  <c r="H854" i="39" s="1"/>
  <c r="B661" i="39"/>
  <c r="H661" i="39" s="1" a="1"/>
  <c r="H661" i="39" s="1"/>
  <c r="B523" i="39"/>
  <c r="B297" i="39"/>
  <c r="H297" i="39" s="1" a="1"/>
  <c r="H297" i="39" s="1"/>
  <c r="B127" i="39"/>
  <c r="H127" i="39" s="1" a="1"/>
  <c r="H127" i="39" s="1"/>
  <c r="B1024" i="39"/>
  <c r="H1024" i="39" s="1" a="1"/>
  <c r="H1024" i="39" s="1"/>
  <c r="B685" i="39"/>
  <c r="H685" i="39" s="1" a="1"/>
  <c r="H685" i="39" s="1"/>
  <c r="B526" i="39"/>
  <c r="B323" i="39"/>
  <c r="H323" i="39" s="1" a="1"/>
  <c r="H323" i="39" s="1"/>
  <c r="B1155" i="39"/>
  <c r="H1155" i="39" s="1" a="1"/>
  <c r="H1155" i="39" s="1"/>
  <c r="B990" i="39"/>
  <c r="H990" i="39" s="1" a="1"/>
  <c r="H990" i="39" s="1"/>
  <c r="B843" i="39"/>
  <c r="H843" i="39" s="1" a="1"/>
  <c r="H843" i="39" s="1"/>
  <c r="B645" i="39"/>
  <c r="H645" i="39" s="1" a="1"/>
  <c r="H645" i="39" s="1"/>
  <c r="B474" i="39"/>
  <c r="H474" i="39" s="1" a="1"/>
  <c r="H474" i="39" s="1"/>
  <c r="B295" i="39"/>
  <c r="H295" i="39" s="1" a="1"/>
  <c r="H295" i="39" s="1"/>
  <c r="B105" i="39"/>
  <c r="H105" i="39" s="1" a="1"/>
  <c r="H105" i="39" s="1"/>
  <c r="B1054" i="39"/>
  <c r="H1054" i="39" s="1" a="1"/>
  <c r="H1054" i="39" s="1"/>
  <c r="B729" i="39"/>
  <c r="H729" i="39" s="1" a="1"/>
  <c r="H729" i="39" s="1"/>
  <c r="B503" i="39"/>
  <c r="H503" i="39" s="1" a="1"/>
  <c r="H503" i="39" s="1"/>
  <c r="B278" i="39"/>
  <c r="B150" i="39"/>
  <c r="H150" i="39" s="1" a="1"/>
  <c r="H150" i="39" s="1"/>
  <c r="B31" i="39"/>
  <c r="H31" i="39" s="1" a="1"/>
  <c r="H31" i="39" s="1"/>
  <c r="B1146" i="39"/>
  <c r="H1146" i="39" s="1" a="1"/>
  <c r="H1146" i="39" s="1"/>
  <c r="B941" i="39"/>
  <c r="H941" i="39" s="1" a="1"/>
  <c r="H941" i="39" s="1"/>
  <c r="B842" i="39"/>
  <c r="H842" i="39" s="1" a="1"/>
  <c r="H842" i="39" s="1"/>
  <c r="B615" i="39"/>
  <c r="B379" i="39"/>
  <c r="H379" i="39" s="1" a="1"/>
  <c r="H379" i="39" s="1"/>
  <c r="B1139" i="39"/>
  <c r="H1139" i="39" s="1" a="1"/>
  <c r="H1139" i="39" s="1"/>
  <c r="B1027" i="39"/>
  <c r="H1027" i="39" s="1" a="1"/>
  <c r="H1027" i="39" s="1"/>
  <c r="B926" i="39"/>
  <c r="H926" i="39" s="1" a="1"/>
  <c r="H926" i="39" s="1"/>
  <c r="B839" i="39"/>
  <c r="H839" i="39" s="1" a="1"/>
  <c r="H839" i="39" s="1"/>
  <c r="B727" i="39"/>
  <c r="H727" i="39" s="1" a="1"/>
  <c r="H727" i="39" s="1"/>
  <c r="B612" i="39"/>
  <c r="H612" i="39" s="1" a="1"/>
  <c r="H612" i="39" s="1"/>
  <c r="B483" i="39"/>
  <c r="B370" i="39"/>
  <c r="B272" i="39"/>
  <c r="B130" i="39"/>
  <c r="H130" i="39" s="1" a="1"/>
  <c r="H130" i="39" s="1"/>
  <c r="B1138" i="39"/>
  <c r="H1138" i="39" s="1" a="1"/>
  <c r="H1138" i="39" s="1"/>
  <c r="B1025" i="39"/>
  <c r="H1025" i="39" s="1" a="1"/>
  <c r="H1025" i="39" s="1"/>
  <c r="B924" i="39"/>
  <c r="H924" i="39" s="1" a="1"/>
  <c r="H924" i="39" s="1"/>
  <c r="B816" i="39"/>
  <c r="H816" i="39" s="1" a="1"/>
  <c r="H816" i="39" s="1"/>
  <c r="B710" i="39"/>
  <c r="H710" i="39" s="1" a="1"/>
  <c r="H710" i="39" s="1"/>
  <c r="B607" i="39"/>
  <c r="H607" i="39" s="1" a="1"/>
  <c r="H607" i="39" s="1"/>
  <c r="B481" i="39"/>
  <c r="H481" i="39" s="1" a="1"/>
  <c r="H481" i="39" s="1"/>
  <c r="B369" i="39"/>
  <c r="B255" i="39"/>
  <c r="H255" i="39" s="1" a="1"/>
  <c r="H255" i="39" s="1"/>
  <c r="B129" i="39"/>
  <c r="H129" i="39" s="1" a="1"/>
  <c r="H129" i="39" s="1"/>
  <c r="B1212" i="39"/>
  <c r="H1212" i="39" s="1" a="1"/>
  <c r="H1212" i="39" s="1"/>
  <c r="B1133" i="39"/>
  <c r="H1133" i="39" s="1" a="1"/>
  <c r="H1133" i="39" s="1"/>
  <c r="B1009" i="39"/>
  <c r="H1009" i="39" s="1" a="1"/>
  <c r="H1009" i="39" s="1"/>
  <c r="B919" i="39"/>
  <c r="H919" i="39" s="1" a="1"/>
  <c r="H919" i="39" s="1"/>
  <c r="B799" i="39"/>
  <c r="H799" i="39" s="1" a="1"/>
  <c r="H799" i="39" s="1"/>
  <c r="B689" i="39"/>
  <c r="H689" i="39" s="1" a="1"/>
  <c r="H689" i="39" s="1"/>
  <c r="B575" i="39"/>
  <c r="H575" i="39" s="1" a="1"/>
  <c r="H575" i="39" s="1"/>
  <c r="B455" i="39"/>
  <c r="B365" i="39"/>
  <c r="H365" i="39" s="1" a="1"/>
  <c r="H365" i="39" s="1"/>
  <c r="B228" i="39"/>
  <c r="B125" i="39"/>
  <c r="H125" i="39" s="1" a="1"/>
  <c r="H125" i="39" s="1"/>
  <c r="B1210" i="39"/>
  <c r="H1210" i="39" s="1" a="1"/>
  <c r="H1210" i="39" s="1"/>
  <c r="B1107" i="39"/>
  <c r="H1107" i="39" s="1" a="1"/>
  <c r="H1107" i="39" s="1"/>
  <c r="B1004" i="39"/>
  <c r="H1004" i="39" s="1" a="1"/>
  <c r="H1004" i="39" s="1"/>
  <c r="B918" i="39"/>
  <c r="H918" i="39" s="1" a="1"/>
  <c r="H918" i="39" s="1"/>
  <c r="B798" i="39"/>
  <c r="H798" i="39" s="1" a="1"/>
  <c r="H798" i="39" s="1"/>
  <c r="B686" i="39"/>
  <c r="H686" i="39" s="1" a="1"/>
  <c r="H686" i="39" s="1"/>
  <c r="B567" i="39"/>
  <c r="H567" i="39" s="1" a="1"/>
  <c r="H567" i="39" s="1"/>
  <c r="B454" i="39"/>
  <c r="B346" i="39"/>
  <c r="H346" i="39" s="1" a="1"/>
  <c r="H346" i="39" s="1"/>
  <c r="B224" i="39"/>
  <c r="H224" i="39" s="1" a="1"/>
  <c r="H224" i="39" s="1"/>
  <c r="B112" i="39"/>
  <c r="H112" i="39" s="1" a="1"/>
  <c r="H112" i="39" s="1"/>
  <c r="B128" i="39"/>
  <c r="H128" i="39" s="1" a="1"/>
  <c r="H128" i="39" s="1"/>
  <c r="B33" i="39"/>
  <c r="H33" i="39" s="1" a="1"/>
  <c r="H33" i="39" s="1"/>
  <c r="B1204" i="39"/>
  <c r="H1204" i="39" s="1" a="1"/>
  <c r="H1204" i="39" s="1"/>
  <c r="B1135" i="39"/>
  <c r="H1135" i="39" s="1" a="1"/>
  <c r="H1135" i="39" s="1"/>
  <c r="B1065" i="39"/>
  <c r="H1065" i="39" s="1" a="1"/>
  <c r="H1065" i="39" s="1"/>
  <c r="B988" i="39"/>
  <c r="H988" i="39" s="1" a="1"/>
  <c r="H988" i="39" s="1"/>
  <c r="B901" i="39"/>
  <c r="B824" i="39"/>
  <c r="H824" i="39" s="1" a="1"/>
  <c r="H824" i="39" s="1"/>
  <c r="B750" i="39"/>
  <c r="H750" i="39" s="1" a="1"/>
  <c r="H750" i="39" s="1"/>
  <c r="B666" i="39"/>
  <c r="H666" i="39" s="1" a="1"/>
  <c r="H666" i="39" s="1"/>
  <c r="B591" i="39"/>
  <c r="H591" i="39" s="1" a="1"/>
  <c r="H591" i="39" s="1"/>
  <c r="B507" i="39"/>
  <c r="H507" i="39" s="1" a="1"/>
  <c r="H507" i="39" s="1"/>
  <c r="B433" i="39"/>
  <c r="B340" i="39"/>
  <c r="B256" i="39"/>
  <c r="B180" i="39"/>
  <c r="H180" i="39" s="1" a="1"/>
  <c r="H180" i="39" s="1"/>
  <c r="B85" i="39"/>
  <c r="H85" i="39" s="1" a="1"/>
  <c r="H85" i="39" s="1"/>
  <c r="B1190" i="39"/>
  <c r="H1190" i="39" s="1" a="1"/>
  <c r="H1190" i="39" s="1"/>
  <c r="B1118" i="39"/>
  <c r="H1118" i="39" s="1" a="1"/>
  <c r="H1118" i="39" s="1"/>
  <c r="B1035" i="39"/>
  <c r="H1035" i="39" s="1" a="1"/>
  <c r="H1035" i="39" s="1"/>
  <c r="B962" i="39"/>
  <c r="H962" i="39" s="1" a="1"/>
  <c r="H962" i="39" s="1"/>
  <c r="B885" i="39"/>
  <c r="H885" i="39" s="1" a="1"/>
  <c r="H885" i="39" s="1"/>
  <c r="B814" i="39"/>
  <c r="H814" i="39" s="1" a="1"/>
  <c r="H814" i="39" s="1"/>
  <c r="B733" i="39"/>
  <c r="H733" i="39" s="1" a="1"/>
  <c r="H733" i="39" s="1"/>
  <c r="B659" i="39"/>
  <c r="H659" i="39" s="1" a="1"/>
  <c r="H659" i="39" s="1"/>
  <c r="B573" i="39"/>
  <c r="B501" i="39"/>
  <c r="H501" i="39" s="1" a="1"/>
  <c r="H501" i="39" s="1"/>
  <c r="B411" i="39"/>
  <c r="B338" i="39"/>
  <c r="H338" i="39" s="1" a="1"/>
  <c r="H338" i="39" s="1"/>
  <c r="B253" i="39"/>
  <c r="H253" i="39" s="1" a="1"/>
  <c r="H253" i="39" s="1"/>
  <c r="B176" i="39"/>
  <c r="H176" i="39" s="1" a="1"/>
  <c r="H176" i="39" s="1"/>
  <c r="B82" i="39"/>
  <c r="H82" i="39" s="1" a="1"/>
  <c r="H82" i="39" s="1"/>
  <c r="B1176" i="39"/>
  <c r="H1176" i="39" s="1" a="1"/>
  <c r="H1176" i="39" s="1"/>
  <c r="B1111" i="39"/>
  <c r="H1111" i="39" s="1" a="1"/>
  <c r="H1111" i="39" s="1"/>
  <c r="B1034" i="39"/>
  <c r="H1034" i="39" s="1" a="1"/>
  <c r="H1034" i="39" s="1"/>
  <c r="B961" i="39"/>
  <c r="H961" i="39" s="1" a="1"/>
  <c r="H961" i="39" s="1"/>
  <c r="B884" i="39"/>
  <c r="H884" i="39" s="1" a="1"/>
  <c r="H884" i="39" s="1"/>
  <c r="B813" i="39"/>
  <c r="H813" i="39" s="1" a="1"/>
  <c r="H813" i="39" s="1"/>
  <c r="B732" i="39"/>
  <c r="H732" i="39" s="1" a="1"/>
  <c r="H732" i="39" s="1"/>
  <c r="B657" i="39"/>
  <c r="H657" i="39" s="1" a="1"/>
  <c r="H657" i="39" s="1"/>
  <c r="B572" i="39"/>
  <c r="B494" i="39"/>
  <c r="H494" i="39" s="1" a="1"/>
  <c r="H494" i="39" s="1"/>
  <c r="B409" i="39"/>
  <c r="H409" i="39" s="1" a="1"/>
  <c r="H409" i="39" s="1"/>
  <c r="B335" i="39"/>
  <c r="B251" i="39"/>
  <c r="B174" i="39"/>
  <c r="H174" i="39" s="1" a="1"/>
  <c r="H174" i="39" s="1"/>
  <c r="B78" i="39"/>
  <c r="H78" i="39" s="1" a="1"/>
  <c r="H78" i="39" s="1"/>
  <c r="B1174" i="39"/>
  <c r="H1174" i="39" s="1" a="1"/>
  <c r="H1174" i="39" s="1"/>
  <c r="B1110" i="39"/>
  <c r="H1110" i="39" s="1" a="1"/>
  <c r="H1110" i="39" s="1"/>
  <c r="B1029" i="39"/>
  <c r="H1029" i="39" s="1" a="1"/>
  <c r="H1029" i="39" s="1"/>
  <c r="B959" i="39"/>
  <c r="H959" i="39" s="1" a="1"/>
  <c r="H959" i="39" s="1"/>
  <c r="B883" i="39"/>
  <c r="H883" i="39" s="1" a="1"/>
  <c r="H883" i="39" s="1"/>
  <c r="B811" i="39"/>
  <c r="H811" i="39" s="1" a="1"/>
  <c r="H811" i="39" s="1"/>
  <c r="B731" i="39"/>
  <c r="H731" i="39" s="1" a="1"/>
  <c r="H731" i="39" s="1"/>
  <c r="B652" i="39"/>
  <c r="H652" i="39" s="1" a="1"/>
  <c r="H652" i="39" s="1"/>
  <c r="B570" i="39"/>
  <c r="H570" i="39" s="1" a="1"/>
  <c r="H570" i="39" s="1"/>
  <c r="B485" i="39"/>
  <c r="B408" i="39"/>
  <c r="H408" i="39" s="1" a="1"/>
  <c r="H408" i="39" s="1"/>
  <c r="B324" i="39"/>
  <c r="H324" i="39" s="1" a="1"/>
  <c r="H324" i="39" s="1"/>
  <c r="B248" i="39"/>
  <c r="H248" i="39" s="1" a="1"/>
  <c r="H248" i="39" s="1"/>
  <c r="B160" i="39"/>
  <c r="H160" i="39" s="1" a="1"/>
  <c r="H160" i="39" s="1"/>
  <c r="B77" i="39"/>
  <c r="H77" i="39" s="1" a="1"/>
  <c r="H77" i="39" s="1"/>
  <c r="B1175" i="39"/>
  <c r="H1175" i="39" s="1" a="1"/>
  <c r="H1175" i="39" s="1"/>
  <c r="B1112" i="39"/>
  <c r="H1112" i="39" s="1" a="1"/>
  <c r="H1112" i="39" s="1"/>
  <c r="B1050" i="39"/>
  <c r="H1050" i="39" s="1" a="1"/>
  <c r="H1050" i="39" s="1"/>
  <c r="B986" i="39"/>
  <c r="H986" i="39" s="1" a="1"/>
  <c r="H986" i="39" s="1"/>
  <c r="B916" i="39"/>
  <c r="H916" i="39" s="1" a="1"/>
  <c r="H916" i="39" s="1"/>
  <c r="B840" i="39"/>
  <c r="H840" i="39" s="1" a="1"/>
  <c r="H840" i="39" s="1"/>
  <c r="B771" i="39"/>
  <c r="H771" i="39" s="1" a="1"/>
  <c r="H771" i="39" s="1"/>
  <c r="B687" i="39"/>
  <c r="H687" i="39" s="1" a="1"/>
  <c r="H687" i="39" s="1"/>
  <c r="B616" i="39"/>
  <c r="H616" i="39" s="1" a="1"/>
  <c r="H616" i="39" s="1"/>
  <c r="B538" i="39"/>
  <c r="B456" i="39"/>
  <c r="H456" i="39" s="1" a="1"/>
  <c r="H456" i="39" s="1"/>
  <c r="B390" i="39"/>
  <c r="B322" i="39"/>
  <c r="H322" i="39" s="1" a="1"/>
  <c r="H322" i="39" s="1"/>
  <c r="B245" i="39"/>
  <c r="B161" i="39"/>
  <c r="H161" i="39" s="1" a="1"/>
  <c r="H161" i="39" s="1"/>
  <c r="B80" i="39"/>
  <c r="H80" i="39" s="1" a="1"/>
  <c r="H80" i="39" s="1"/>
  <c r="B1213" i="39"/>
  <c r="H1213" i="39" s="1" a="1"/>
  <c r="H1213" i="39" s="1"/>
  <c r="B1169" i="39"/>
  <c r="H1169" i="39" s="1" a="1"/>
  <c r="H1169" i="39" s="1"/>
  <c r="B1097" i="39"/>
  <c r="H1097" i="39" s="1" a="1"/>
  <c r="H1097" i="39" s="1"/>
  <c r="B1031" i="39"/>
  <c r="H1031" i="39" s="1" a="1"/>
  <c r="H1031" i="39" s="1"/>
  <c r="B964" i="39"/>
  <c r="H964" i="39" s="1" a="1"/>
  <c r="H964" i="39" s="1"/>
  <c r="B906" i="39"/>
  <c r="H906" i="39" s="1" a="1"/>
  <c r="H906" i="39" s="1"/>
  <c r="B841" i="39"/>
  <c r="H841" i="39" s="1" a="1"/>
  <c r="H841" i="39" s="1"/>
  <c r="B775" i="39"/>
  <c r="H775" i="39" s="1" a="1"/>
  <c r="H775" i="39" s="1"/>
  <c r="B702" i="39"/>
  <c r="H702" i="39" s="1" a="1"/>
  <c r="H702" i="39" s="1"/>
  <c r="B640" i="39"/>
  <c r="H640" i="39" s="1" a="1"/>
  <c r="H640" i="39" s="1"/>
  <c r="B568" i="39"/>
  <c r="H568" i="39" s="1" a="1"/>
  <c r="H568" i="39" s="1"/>
  <c r="B498" i="39"/>
  <c r="B416" i="39"/>
  <c r="H416" i="39" s="1" a="1"/>
  <c r="H416" i="39" s="1"/>
  <c r="B363" i="39"/>
  <c r="B292" i="39"/>
  <c r="B210" i="39"/>
  <c r="H210" i="39" s="1" a="1"/>
  <c r="H210" i="39" s="1"/>
  <c r="B131" i="39"/>
  <c r="H131" i="39" s="1" a="1"/>
  <c r="H131" i="39" s="1"/>
  <c r="B76" i="39"/>
  <c r="H76" i="39" s="1" a="1"/>
  <c r="H76" i="39" s="1"/>
  <c r="B1167" i="39"/>
  <c r="H1167" i="39" s="1" a="1"/>
  <c r="H1167" i="39" s="1"/>
  <c r="B1094" i="39"/>
  <c r="H1094" i="39" s="1" a="1"/>
  <c r="H1094" i="39" s="1"/>
  <c r="B1022" i="39"/>
  <c r="H1022" i="39" s="1" a="1"/>
  <c r="H1022" i="39" s="1"/>
  <c r="B945" i="39"/>
  <c r="H945" i="39" s="1" a="1"/>
  <c r="H945" i="39" s="1"/>
  <c r="B873" i="39"/>
  <c r="H873" i="39" s="1" a="1"/>
  <c r="H873" i="39" s="1"/>
  <c r="B838" i="39"/>
  <c r="H838" i="39" s="1" a="1"/>
  <c r="H838" i="39" s="1"/>
  <c r="B797" i="39"/>
  <c r="H797" i="39" s="1" a="1"/>
  <c r="H797" i="39" s="1"/>
  <c r="B721" i="39"/>
  <c r="H721" i="39" s="1" a="1"/>
  <c r="H721" i="39" s="1"/>
  <c r="B682" i="39"/>
  <c r="H682" i="39" s="1" a="1"/>
  <c r="H682" i="39" s="1"/>
  <c r="B637" i="39"/>
  <c r="H637" i="39" s="1" a="1"/>
  <c r="H637" i="39" s="1"/>
  <c r="B598" i="39"/>
  <c r="H598" i="39" s="1" a="1"/>
  <c r="H598" i="39" s="1"/>
  <c r="B563" i="39"/>
  <c r="H563" i="39" s="1" a="1"/>
  <c r="H563" i="39" s="1"/>
  <c r="B522" i="39"/>
  <c r="H522" i="39" s="1" a="1"/>
  <c r="H522" i="39" s="1"/>
  <c r="B479" i="39"/>
  <c r="H479" i="39" s="1" a="1"/>
  <c r="H479" i="39" s="1"/>
  <c r="B437" i="39"/>
  <c r="H437" i="39" s="1" a="1"/>
  <c r="H437" i="39" s="1"/>
  <c r="B404" i="39"/>
  <c r="B360" i="39"/>
  <c r="H360" i="39" s="1" a="1"/>
  <c r="H360" i="39" s="1"/>
  <c r="B321" i="39"/>
  <c r="B276" i="39"/>
  <c r="H276" i="39" s="1" a="1"/>
  <c r="H276" i="39" s="1"/>
  <c r="B242" i="39"/>
  <c r="B201" i="39"/>
  <c r="B158" i="39"/>
  <c r="B111" i="39"/>
  <c r="H111" i="39" s="1" a="1"/>
  <c r="H111" i="39" s="1"/>
  <c r="B73" i="39"/>
  <c r="H73" i="39" s="1" a="1"/>
  <c r="H73" i="39" s="1"/>
  <c r="B484" i="39"/>
  <c r="H484" i="39" s="1" a="1"/>
  <c r="H484" i="39" s="1"/>
  <c r="B1157" i="39"/>
  <c r="H1157" i="39" s="1" a="1"/>
  <c r="H1157" i="39" s="1"/>
  <c r="B1129" i="39"/>
  <c r="H1129" i="39" s="1" a="1"/>
  <c r="H1129" i="39" s="1"/>
  <c r="B1092" i="39"/>
  <c r="H1092" i="39" s="1" a="1"/>
  <c r="H1092" i="39" s="1"/>
  <c r="B1052" i="39"/>
  <c r="H1052" i="39" s="1" a="1"/>
  <c r="H1052" i="39" s="1"/>
  <c r="B1012" i="39"/>
  <c r="H1012" i="39" s="1" a="1"/>
  <c r="H1012" i="39" s="1"/>
  <c r="B982" i="39"/>
  <c r="H982" i="39" s="1" a="1"/>
  <c r="H982" i="39" s="1"/>
  <c r="B944" i="39"/>
  <c r="H944" i="39" s="1" a="1"/>
  <c r="H944" i="39" s="1"/>
  <c r="B903" i="39"/>
  <c r="H903" i="39" s="1" a="1"/>
  <c r="H903" i="39" s="1"/>
  <c r="B866" i="39"/>
  <c r="H866" i="39" s="1" a="1"/>
  <c r="H866" i="39" s="1"/>
  <c r="B835" i="39"/>
  <c r="H835" i="39" s="1" a="1"/>
  <c r="H835" i="39" s="1"/>
  <c r="B796" i="39"/>
  <c r="H796" i="39" s="1" a="1"/>
  <c r="H796" i="39" s="1"/>
  <c r="B755" i="39"/>
  <c r="H755" i="39" s="1" a="1"/>
  <c r="H755" i="39" s="1"/>
  <c r="B714" i="39"/>
  <c r="H714" i="39" s="1" a="1"/>
  <c r="H714" i="39" s="1"/>
  <c r="B680" i="39"/>
  <c r="H680" i="39" s="1" a="1"/>
  <c r="H680" i="39" s="1"/>
  <c r="B636" i="39"/>
  <c r="B595" i="39"/>
  <c r="H595" i="39" s="1" a="1"/>
  <c r="H595" i="39" s="1"/>
  <c r="B552" i="39"/>
  <c r="B521" i="39"/>
  <c r="H521" i="39" s="1" a="1"/>
  <c r="H521" i="39" s="1"/>
  <c r="B477" i="39"/>
  <c r="H477" i="39" s="1" a="1"/>
  <c r="H477" i="39" s="1"/>
  <c r="B436" i="39"/>
  <c r="H436" i="39" s="1" a="1"/>
  <c r="H436" i="39" s="1"/>
  <c r="B392" i="39"/>
  <c r="H392" i="39" s="1" a="1"/>
  <c r="H392" i="39" s="1"/>
  <c r="B358" i="39"/>
  <c r="B318" i="39"/>
  <c r="H318" i="39" s="1" a="1"/>
  <c r="H318" i="39" s="1"/>
  <c r="B274" i="39"/>
  <c r="H274" i="39" s="1" a="1"/>
  <c r="H274" i="39" s="1"/>
  <c r="B231" i="39"/>
  <c r="B199" i="39"/>
  <c r="H199" i="39" s="1" a="1"/>
  <c r="H199" i="39" s="1"/>
  <c r="B157" i="39"/>
  <c r="H157" i="39" s="1" a="1"/>
  <c r="H157" i="39" s="1"/>
  <c r="B110" i="39"/>
  <c r="H110" i="39" s="1" a="1"/>
  <c r="H110" i="39" s="1"/>
  <c r="B61" i="39"/>
  <c r="H61" i="39" s="1" a="1"/>
  <c r="H61" i="39" s="1"/>
  <c r="B30" i="39"/>
  <c r="H30" i="39" s="1" a="1"/>
  <c r="H30" i="39" s="1"/>
  <c r="B1195" i="39"/>
  <c r="H1195" i="39" s="1" a="1"/>
  <c r="H1195" i="39" s="1"/>
  <c r="B1130" i="39"/>
  <c r="H1130" i="39" s="1" a="1"/>
  <c r="H1130" i="39" s="1"/>
  <c r="B1053" i="39"/>
  <c r="H1053" i="39" s="1" a="1"/>
  <c r="H1053" i="39" s="1"/>
  <c r="B984" i="39"/>
  <c r="H984" i="39" s="1" a="1"/>
  <c r="H984" i="39" s="1"/>
  <c r="B904" i="39"/>
  <c r="H904" i="39" s="1" a="1"/>
  <c r="H904" i="39" s="1"/>
  <c r="B757" i="39"/>
  <c r="H757" i="39" s="1" a="1"/>
  <c r="H757" i="39" s="1"/>
  <c r="B1227" i="39"/>
  <c r="H1227" i="39" s="1" a="1"/>
  <c r="H1227" i="39" s="1"/>
  <c r="B135" i="39"/>
  <c r="H135" i="39" s="1" a="1"/>
  <c r="H135" i="39" s="1"/>
  <c r="B1156" i="39"/>
  <c r="H1156" i="39" s="1" a="1"/>
  <c r="H1156" i="39" s="1"/>
  <c r="B1127" i="39"/>
  <c r="H1127" i="39" s="1" a="1"/>
  <c r="H1127" i="39" s="1"/>
  <c r="B1090" i="39"/>
  <c r="H1090" i="39" s="1" a="1"/>
  <c r="H1090" i="39" s="1"/>
  <c r="B1051" i="39"/>
  <c r="H1051" i="39" s="1" a="1"/>
  <c r="H1051" i="39" s="1"/>
  <c r="B1010" i="39"/>
  <c r="H1010" i="39" s="1" a="1"/>
  <c r="H1010" i="39" s="1"/>
  <c r="B979" i="39"/>
  <c r="H979" i="39" s="1" a="1"/>
  <c r="H979" i="39" s="1"/>
  <c r="B943" i="39"/>
  <c r="B902" i="39"/>
  <c r="H902" i="39" s="1" a="1"/>
  <c r="H902" i="39" s="1"/>
  <c r="B863" i="39"/>
  <c r="H863" i="39" s="1" a="1"/>
  <c r="H863" i="39" s="1"/>
  <c r="B831" i="39"/>
  <c r="H831" i="39" s="1" a="1"/>
  <c r="H831" i="39" s="1"/>
  <c r="B794" i="39"/>
  <c r="H794" i="39" s="1" a="1"/>
  <c r="H794" i="39" s="1"/>
  <c r="B752" i="39"/>
  <c r="H752" i="39" s="1" a="1"/>
  <c r="H752" i="39" s="1"/>
  <c r="B713" i="39"/>
  <c r="H713" i="39" s="1" a="1"/>
  <c r="H713" i="39" s="1"/>
  <c r="B677" i="39"/>
  <c r="H677" i="39" s="1" a="1"/>
  <c r="H677" i="39" s="1"/>
  <c r="B635" i="39"/>
  <c r="B593" i="39"/>
  <c r="B551" i="39"/>
  <c r="H551" i="39" s="1" a="1"/>
  <c r="H551" i="39" s="1"/>
  <c r="B519" i="39"/>
  <c r="H519" i="39" s="1" a="1"/>
  <c r="H519" i="39" s="1"/>
  <c r="B475" i="39"/>
  <c r="B435" i="39"/>
  <c r="H435" i="39" s="1" a="1"/>
  <c r="H435" i="39" s="1"/>
  <c r="B391" i="39"/>
  <c r="B356" i="39"/>
  <c r="B315" i="39"/>
  <c r="B273" i="39"/>
  <c r="H273" i="39" s="1" a="1"/>
  <c r="H273" i="39" s="1"/>
  <c r="B229" i="39"/>
  <c r="B196" i="39"/>
  <c r="H196" i="39" s="1" a="1"/>
  <c r="H196" i="39" s="1"/>
  <c r="B155" i="39"/>
  <c r="H155" i="39" s="1" a="1"/>
  <c r="H155" i="39" s="1"/>
  <c r="B108" i="39"/>
  <c r="H108" i="39" s="1" a="1"/>
  <c r="H108" i="39" s="1"/>
  <c r="B60" i="39"/>
  <c r="H60" i="39" s="1" a="1"/>
  <c r="H60" i="39" s="1"/>
  <c r="B1222" i="39"/>
  <c r="H1222" i="39" s="1" a="1"/>
  <c r="H1222" i="39" s="1"/>
  <c r="B1189" i="39"/>
  <c r="H1189" i="39" s="1" a="1"/>
  <c r="H1189" i="39" s="1"/>
  <c r="B1154" i="39"/>
  <c r="H1154" i="39" s="1" a="1"/>
  <c r="H1154" i="39" s="1"/>
  <c r="B1115" i="39"/>
  <c r="H1115" i="39" s="1" a="1"/>
  <c r="H1115" i="39" s="1"/>
  <c r="B1084" i="39"/>
  <c r="H1084" i="39" s="1" a="1"/>
  <c r="H1084" i="39" s="1"/>
  <c r="B1049" i="39"/>
  <c r="H1049" i="39" s="1" a="1"/>
  <c r="H1049" i="39" s="1"/>
  <c r="B1008" i="39"/>
  <c r="H1008" i="39" s="1" a="1"/>
  <c r="H1008" i="39" s="1"/>
  <c r="B969" i="39"/>
  <c r="H969" i="39" s="1" a="1"/>
  <c r="H969" i="39" s="1"/>
  <c r="B937" i="39"/>
  <c r="H937" i="39" s="1" a="1"/>
  <c r="H937" i="39" s="1"/>
  <c r="B900" i="39"/>
  <c r="H900" i="39" s="1" a="1"/>
  <c r="H900" i="39" s="1"/>
  <c r="B859" i="39"/>
  <c r="H859" i="39" s="1" a="1"/>
  <c r="H859" i="39" s="1"/>
  <c r="B822" i="39"/>
  <c r="H822" i="39" s="1" a="1"/>
  <c r="H822" i="39" s="1"/>
  <c r="B790" i="39"/>
  <c r="H790" i="39" s="1" a="1"/>
  <c r="H790" i="39" s="1"/>
  <c r="B749" i="39"/>
  <c r="H749" i="39" s="1" a="1"/>
  <c r="H749" i="39" s="1"/>
  <c r="B707" i="39"/>
  <c r="H707" i="39" s="1" a="1"/>
  <c r="H707" i="39" s="1"/>
  <c r="B665" i="39"/>
  <c r="H665" i="39" s="1" a="1"/>
  <c r="H665" i="39" s="1"/>
  <c r="B632" i="39"/>
  <c r="H632" i="39" s="1" a="1"/>
  <c r="H632" i="39" s="1"/>
  <c r="B589" i="39"/>
  <c r="H589" i="39" s="1" a="1"/>
  <c r="H589" i="39" s="1"/>
  <c r="B549" i="39"/>
  <c r="H549" i="39" s="1" a="1"/>
  <c r="H549" i="39" s="1"/>
  <c r="B506" i="39"/>
  <c r="H506" i="39" s="1" a="1"/>
  <c r="H506" i="39" s="1"/>
  <c r="B470" i="39"/>
  <c r="B430" i="39"/>
  <c r="H430" i="39" s="1" a="1"/>
  <c r="H430" i="39" s="1"/>
  <c r="B388" i="39"/>
  <c r="H388" i="39" s="1" a="1"/>
  <c r="H388" i="39" s="1"/>
  <c r="B343" i="39"/>
  <c r="B310" i="39"/>
  <c r="H310" i="39" s="1" a="1"/>
  <c r="H310" i="39" s="1"/>
  <c r="B271" i="39"/>
  <c r="H271" i="39" s="1" a="1"/>
  <c r="H271" i="39" s="1"/>
  <c r="B227" i="39"/>
  <c r="H227" i="39" s="1" a="1"/>
  <c r="H227" i="39" s="1"/>
  <c r="B185" i="39"/>
  <c r="H185" i="39" s="1" a="1"/>
  <c r="H185" i="39" s="1"/>
  <c r="B146" i="39"/>
  <c r="H146" i="39" s="1" a="1"/>
  <c r="H146" i="39" s="1"/>
  <c r="B101" i="39"/>
  <c r="H101" i="39" s="1" a="1"/>
  <c r="H101" i="39" s="1"/>
  <c r="B57" i="39"/>
  <c r="H57" i="39" s="1" a="1"/>
  <c r="H57" i="39" s="1"/>
  <c r="B1215" i="39"/>
  <c r="H1215" i="39" s="1" a="1"/>
  <c r="H1215" i="39" s="1"/>
  <c r="B1153" i="39"/>
  <c r="H1153" i="39" s="1" a="1"/>
  <c r="H1153" i="39" s="1"/>
  <c r="B1077" i="39"/>
  <c r="H1077" i="39" s="1" a="1"/>
  <c r="H1077" i="39" s="1"/>
  <c r="B1007" i="39"/>
  <c r="H1007" i="39" s="1" a="1"/>
  <c r="H1007" i="39" s="1"/>
  <c r="B929" i="39"/>
  <c r="H929" i="39" s="1" a="1"/>
  <c r="H929" i="39" s="1"/>
  <c r="B858" i="39"/>
  <c r="B748" i="39"/>
  <c r="H748" i="39" s="1" a="1"/>
  <c r="H748" i="39" s="1"/>
  <c r="B664" i="39"/>
  <c r="J664" i="39" s="1"/>
  <c r="B547" i="39"/>
  <c r="H547" i="39" s="1" a="1"/>
  <c r="H547" i="39" s="1"/>
  <c r="B427" i="39"/>
  <c r="J427" i="39" s="1"/>
  <c r="B342" i="39"/>
  <c r="B226" i="39"/>
  <c r="H226" i="39" s="1" a="1"/>
  <c r="H226" i="39" s="1"/>
  <c r="B183" i="39"/>
  <c r="H183" i="39" s="1" a="1"/>
  <c r="H183" i="39" s="1"/>
  <c r="B99" i="39"/>
  <c r="H99" i="39" s="1" a="1"/>
  <c r="H99" i="39" s="1"/>
  <c r="B52" i="39"/>
  <c r="H52" i="39" s="1" a="1"/>
  <c r="H52" i="39" s="1"/>
  <c r="B1188" i="39"/>
  <c r="G1188" i="39" s="1"/>
  <c r="B1114" i="39"/>
  <c r="H1114" i="39" s="1" a="1"/>
  <c r="H1114" i="39" s="1"/>
  <c r="B1046" i="39"/>
  <c r="H1046" i="39" s="1" a="1"/>
  <c r="H1046" i="39" s="1"/>
  <c r="B967" i="39"/>
  <c r="H967" i="39" s="1" a="1"/>
  <c r="H967" i="39" s="1"/>
  <c r="B899" i="39"/>
  <c r="H899" i="39" s="1" a="1"/>
  <c r="H899" i="39" s="1"/>
  <c r="B820" i="39"/>
  <c r="H820" i="39" s="1" a="1"/>
  <c r="H820" i="39" s="1"/>
  <c r="B780" i="39"/>
  <c r="H780" i="39" s="1" a="1"/>
  <c r="H780" i="39" s="1"/>
  <c r="B705" i="39"/>
  <c r="H705" i="39" s="1" a="1"/>
  <c r="H705" i="39" s="1"/>
  <c r="B620" i="39"/>
  <c r="J620" i="39" s="1"/>
  <c r="B588" i="39"/>
  <c r="H588" i="39" s="1" a="1"/>
  <c r="H588" i="39" s="1"/>
  <c r="B505" i="39"/>
  <c r="H505" i="39" s="1" a="1"/>
  <c r="H505" i="39" s="1"/>
  <c r="B461" i="39"/>
  <c r="G461" i="39" s="1"/>
  <c r="B386" i="39"/>
  <c r="B301" i="39"/>
  <c r="I301" i="39" s="1"/>
  <c r="B269" i="39"/>
  <c r="H269" i="39" s="1" a="1"/>
  <c r="H269" i="39" s="1"/>
  <c r="B139" i="39"/>
  <c r="H139" i="39" s="1" a="1"/>
  <c r="H139" i="39" s="1"/>
  <c r="B1214" i="39"/>
  <c r="H1214" i="39" s="1" a="1"/>
  <c r="H1214" i="39" s="1"/>
  <c r="B134" i="39"/>
  <c r="H134" i="39" s="1" a="1"/>
  <c r="H134" i="39" s="1"/>
  <c r="B1152" i="39"/>
  <c r="H1152" i="39" s="1" a="1"/>
  <c r="H1152" i="39" s="1"/>
  <c r="B1113" i="39"/>
  <c r="H1113" i="39" s="1" a="1"/>
  <c r="H1113" i="39" s="1"/>
  <c r="B1074" i="39"/>
  <c r="H1074" i="39" s="1" a="1"/>
  <c r="H1074" i="39" s="1"/>
  <c r="B1042" i="39"/>
  <c r="H1042" i="39" s="1" a="1"/>
  <c r="H1042" i="39" s="1"/>
  <c r="B1006" i="39"/>
  <c r="H1006" i="39" s="1" a="1"/>
  <c r="H1006" i="39" s="1"/>
  <c r="B965" i="39"/>
  <c r="H965" i="39" s="1" a="1"/>
  <c r="H965" i="39" s="1"/>
  <c r="B928" i="39"/>
  <c r="H928" i="39" s="1" a="1"/>
  <c r="H928" i="39" s="1"/>
  <c r="B896" i="39"/>
  <c r="H896" i="39" s="1" a="1"/>
  <c r="H896" i="39" s="1"/>
  <c r="B857" i="39"/>
  <c r="H857" i="39" s="1" a="1"/>
  <c r="H857" i="39" s="1"/>
  <c r="B818" i="39"/>
  <c r="H818" i="39" s="1" a="1"/>
  <c r="H818" i="39" s="1"/>
  <c r="B779" i="39"/>
  <c r="H779" i="39" s="1" a="1"/>
  <c r="H779" i="39" s="1"/>
  <c r="B746" i="39"/>
  <c r="H746" i="39" s="1" a="1"/>
  <c r="H746" i="39" s="1"/>
  <c r="B703" i="39"/>
  <c r="H703" i="39" s="1" a="1"/>
  <c r="H703" i="39" s="1"/>
  <c r="B663" i="39"/>
  <c r="H663" i="39" s="1" a="1"/>
  <c r="H663" i="39" s="1"/>
  <c r="B619" i="39"/>
  <c r="H619" i="39" s="1" a="1"/>
  <c r="H619" i="39" s="1"/>
  <c r="B586" i="39"/>
  <c r="H586" i="39" s="1" a="1"/>
  <c r="H586" i="39" s="1"/>
  <c r="B545" i="39"/>
  <c r="H545" i="39" s="1" a="1"/>
  <c r="H545" i="39" s="1"/>
  <c r="B504" i="39"/>
  <c r="I504" i="39" s="1"/>
  <c r="B458" i="39"/>
  <c r="H458" i="39" s="1" a="1"/>
  <c r="H458" i="39" s="1"/>
  <c r="B424" i="39"/>
  <c r="B385" i="39"/>
  <c r="B341" i="39"/>
  <c r="I341" i="39" s="1"/>
  <c r="B299" i="39"/>
  <c r="B265" i="39"/>
  <c r="B225" i="39"/>
  <c r="H225" i="39" s="1" a="1"/>
  <c r="H225" i="39" s="1"/>
  <c r="B181" i="39"/>
  <c r="H181" i="39" s="1" a="1"/>
  <c r="H181" i="39" s="1"/>
  <c r="B133" i="39"/>
  <c r="H133" i="39" s="1" a="1"/>
  <c r="H133" i="39" s="1"/>
  <c r="B97" i="39"/>
  <c r="H97" i="39" s="1" a="1"/>
  <c r="H97" i="39" s="1"/>
  <c r="B49" i="39"/>
  <c r="H49" i="39" s="1" a="1"/>
  <c r="H49" i="39" s="1"/>
  <c r="B1224" i="39"/>
  <c r="H1224" i="39" s="1" a="1"/>
  <c r="H1224" i="39" s="1"/>
  <c r="B1205" i="39"/>
  <c r="H1205" i="39" s="1" a="1"/>
  <c r="H1205" i="39" s="1"/>
  <c r="B1186" i="39"/>
  <c r="H1186" i="39" s="1" a="1"/>
  <c r="H1186" i="39" s="1"/>
  <c r="B1168" i="39"/>
  <c r="H1168" i="39" s="1" a="1"/>
  <c r="H1168" i="39" s="1"/>
  <c r="B1148" i="39"/>
  <c r="H1148" i="39" s="1" a="1"/>
  <c r="H1148" i="39" s="1"/>
  <c r="B1128" i="39"/>
  <c r="H1128" i="39" s="1" a="1"/>
  <c r="H1128" i="39" s="1"/>
  <c r="B1109" i="39"/>
  <c r="H1109" i="39" s="1" a="1"/>
  <c r="H1109" i="39" s="1"/>
  <c r="B1085" i="39"/>
  <c r="H1085" i="39" s="1" a="1"/>
  <c r="H1085" i="39" s="1"/>
  <c r="B1066" i="39"/>
  <c r="H1066" i="39" s="1" a="1"/>
  <c r="H1066" i="39" s="1"/>
  <c r="B1044" i="39"/>
  <c r="H1044" i="39" s="1" a="1"/>
  <c r="H1044" i="39" s="1"/>
  <c r="B1023" i="39"/>
  <c r="H1023" i="39" s="1" a="1"/>
  <c r="H1023" i="39" s="1"/>
  <c r="B1003" i="39"/>
  <c r="H1003" i="39" s="1" a="1"/>
  <c r="H1003" i="39" s="1"/>
  <c r="B980" i="39"/>
  <c r="H980" i="39" s="1" a="1"/>
  <c r="H980" i="39" s="1"/>
  <c r="B960" i="39"/>
  <c r="H960" i="39" s="1" a="1"/>
  <c r="H960" i="39" s="1"/>
  <c r="B939" i="39"/>
  <c r="H939" i="39" s="1" a="1"/>
  <c r="H939" i="39" s="1"/>
  <c r="B917" i="39"/>
  <c r="H917" i="39" s="1" a="1"/>
  <c r="H917" i="39" s="1"/>
  <c r="B898" i="39"/>
  <c r="H898" i="39" s="1" a="1"/>
  <c r="H898" i="39" s="1"/>
  <c r="B874" i="39"/>
  <c r="H874" i="39" s="1" a="1"/>
  <c r="H874" i="39" s="1"/>
  <c r="B855" i="39"/>
  <c r="H855" i="39" s="1" a="1"/>
  <c r="H855" i="39" s="1"/>
  <c r="B833" i="39"/>
  <c r="H833" i="39" s="1" a="1"/>
  <c r="H833" i="39" s="1"/>
  <c r="B812" i="39"/>
  <c r="H812" i="39" s="1" a="1"/>
  <c r="H812" i="39" s="1"/>
  <c r="B792" i="39"/>
  <c r="H792" i="39" s="1" a="1"/>
  <c r="H792" i="39" s="1"/>
  <c r="B769" i="39"/>
  <c r="B747" i="39"/>
  <c r="H747" i="39" s="1" a="1"/>
  <c r="H747" i="39" s="1"/>
  <c r="B724" i="39"/>
  <c r="H724" i="39" s="1" a="1"/>
  <c r="H724" i="39" s="1"/>
  <c r="B701" i="39"/>
  <c r="H701" i="39" s="1" a="1"/>
  <c r="H701" i="39" s="1"/>
  <c r="B679" i="39"/>
  <c r="H679" i="39" s="1" a="1"/>
  <c r="H679" i="39" s="1"/>
  <c r="B654" i="39"/>
  <c r="H654" i="39" s="1" a="1"/>
  <c r="H654" i="39" s="1"/>
  <c r="B633" i="39"/>
  <c r="H633" i="39" s="1" a="1"/>
  <c r="H633" i="39" s="1"/>
  <c r="B609" i="39"/>
  <c r="I609" i="39" s="1"/>
  <c r="B587" i="39"/>
  <c r="H587" i="39" s="1" a="1"/>
  <c r="H587" i="39" s="1"/>
  <c r="B565" i="39"/>
  <c r="H565" i="39" s="1" a="1"/>
  <c r="H565" i="39" s="1"/>
  <c r="B539" i="39"/>
  <c r="H539" i="39" s="1" a="1"/>
  <c r="H539" i="39" s="1"/>
  <c r="B520" i="39"/>
  <c r="H520" i="39" s="1" a="1"/>
  <c r="H520" i="39" s="1"/>
  <c r="B496" i="39"/>
  <c r="H496" i="39" s="1" a="1"/>
  <c r="H496" i="39" s="1"/>
  <c r="B472" i="39"/>
  <c r="H472" i="39" s="1" a="1"/>
  <c r="H472" i="39" s="1"/>
  <c r="B451" i="39"/>
  <c r="H451" i="39" s="1" a="1"/>
  <c r="H451" i="39" s="1"/>
  <c r="B425" i="39"/>
  <c r="J425" i="39" s="1"/>
  <c r="B405" i="39"/>
  <c r="G405" i="39" s="1"/>
  <c r="B381" i="39"/>
  <c r="H381" i="39" s="1" a="1"/>
  <c r="H381" i="39" s="1"/>
  <c r="B357" i="39"/>
  <c r="I357" i="39" s="1"/>
  <c r="B337" i="39"/>
  <c r="H337" i="39" s="1" a="1"/>
  <c r="H337" i="39" s="1"/>
  <c r="B311" i="39"/>
  <c r="H311" i="39" s="1" a="1"/>
  <c r="H311" i="39" s="1"/>
  <c r="B290" i="39"/>
  <c r="H290" i="39" s="1" a="1"/>
  <c r="H290" i="39" s="1"/>
  <c r="B267" i="39"/>
  <c r="H267" i="39" s="1" a="1"/>
  <c r="H267" i="39" s="1"/>
  <c r="B243" i="39"/>
  <c r="B223" i="39"/>
  <c r="B197" i="39"/>
  <c r="H197" i="39" s="1" a="1"/>
  <c r="H197" i="39" s="1"/>
  <c r="B175" i="39"/>
  <c r="H175" i="39" s="1" a="1"/>
  <c r="H175" i="39" s="1"/>
  <c r="B147" i="39"/>
  <c r="H147" i="39" s="1" a="1"/>
  <c r="H147" i="39" s="1"/>
  <c r="B126" i="39"/>
  <c r="H126" i="39" s="1" a="1"/>
  <c r="H126" i="39" s="1"/>
  <c r="B98" i="39"/>
  <c r="H98" i="39" s="1" a="1"/>
  <c r="H98" i="39" s="1"/>
  <c r="B75" i="39"/>
  <c r="H75" i="39" s="1" a="1"/>
  <c r="H75" i="39" s="1"/>
  <c r="B47" i="39"/>
  <c r="H47" i="39" s="1" a="1"/>
  <c r="H47" i="39" s="1"/>
  <c r="B1184" i="39"/>
  <c r="H1184" i="39" s="1" a="1"/>
  <c r="H1184" i="39" s="1"/>
  <c r="B1144" i="39"/>
  <c r="H1144" i="39" s="1" a="1"/>
  <c r="H1144" i="39" s="1"/>
  <c r="B1083" i="39"/>
  <c r="H1083" i="39" s="1" a="1"/>
  <c r="H1083" i="39" s="1"/>
  <c r="B1040" i="39"/>
  <c r="H1040" i="39" s="1" a="1"/>
  <c r="H1040" i="39" s="1"/>
  <c r="B978" i="39"/>
  <c r="H978" i="39" s="1" a="1"/>
  <c r="H978" i="39" s="1"/>
  <c r="B934" i="39"/>
  <c r="H934" i="39" s="1" a="1"/>
  <c r="H934" i="39" s="1"/>
  <c r="B894" i="39"/>
  <c r="H894" i="39" s="1" a="1"/>
  <c r="H894" i="39" s="1"/>
  <c r="B853" i="39"/>
  <c r="H853" i="39" s="1" a="1"/>
  <c r="H853" i="39" s="1"/>
  <c r="B829" i="39"/>
  <c r="H829" i="39" s="1" a="1"/>
  <c r="H829" i="39" s="1"/>
  <c r="B810" i="39"/>
  <c r="H810" i="39" s="1" a="1"/>
  <c r="H810" i="39" s="1"/>
  <c r="B788" i="39"/>
  <c r="B766" i="39"/>
  <c r="H766" i="39" s="1" a="1"/>
  <c r="H766" i="39" s="1"/>
  <c r="B745" i="39"/>
  <c r="H745" i="39" s="1" a="1"/>
  <c r="H745" i="39" s="1"/>
  <c r="B719" i="39"/>
  <c r="H719" i="39" s="1" a="1"/>
  <c r="H719" i="39" s="1"/>
  <c r="B699" i="39"/>
  <c r="H699" i="39" s="1" a="1"/>
  <c r="H699" i="39" s="1"/>
  <c r="B675" i="39"/>
  <c r="H675" i="39" s="1" a="1"/>
  <c r="H675" i="39" s="1"/>
  <c r="B651" i="39"/>
  <c r="G651" i="39" s="1"/>
  <c r="B631" i="39"/>
  <c r="H631" i="39" s="1" a="1"/>
  <c r="H631" i="39" s="1"/>
  <c r="B605" i="39"/>
  <c r="H605" i="39" s="1" a="1"/>
  <c r="H605" i="39" s="1"/>
  <c r="B584" i="39"/>
  <c r="H584" i="39" s="1" a="1"/>
  <c r="H584" i="39" s="1"/>
  <c r="B561" i="39"/>
  <c r="H561" i="39" s="1" a="1"/>
  <c r="H561" i="39" s="1"/>
  <c r="B537" i="39"/>
  <c r="B518" i="39"/>
  <c r="H518" i="39" s="1" a="1"/>
  <c r="H518" i="39" s="1"/>
  <c r="B492" i="39"/>
  <c r="H492" i="39" s="1" a="1"/>
  <c r="H492" i="39" s="1"/>
  <c r="B469" i="39"/>
  <c r="H469" i="39" s="1" a="1"/>
  <c r="H469" i="39" s="1"/>
  <c r="B447" i="39"/>
  <c r="G447" i="39" s="1"/>
  <c r="B423" i="39"/>
  <c r="H423" i="39" s="1" a="1"/>
  <c r="H423" i="39" s="1"/>
  <c r="B402" i="39"/>
  <c r="H402" i="39" s="1" a="1"/>
  <c r="H402" i="39" s="1"/>
  <c r="B377" i="39"/>
  <c r="J377" i="39" s="1"/>
  <c r="B355" i="39"/>
  <c r="I355" i="39" s="1"/>
  <c r="B332" i="39"/>
  <c r="H332" i="39" s="1" a="1"/>
  <c r="H332" i="39" s="1"/>
  <c r="B309" i="39"/>
  <c r="H309" i="39" s="1" a="1"/>
  <c r="H309" i="39" s="1"/>
  <c r="B287" i="39"/>
  <c r="I287" i="39" s="1"/>
  <c r="B262" i="39"/>
  <c r="H262" i="39" s="1" a="1"/>
  <c r="H262" i="39" s="1"/>
  <c r="B241" i="39"/>
  <c r="H241" i="39" s="1" a="1"/>
  <c r="H241" i="39" s="1"/>
  <c r="B217" i="39"/>
  <c r="B195" i="39"/>
  <c r="J195" i="39" s="1"/>
  <c r="B173" i="39"/>
  <c r="H173" i="39" s="1" a="1"/>
  <c r="H173" i="39" s="1"/>
  <c r="B145" i="39"/>
  <c r="H145" i="39" s="1" a="1"/>
  <c r="H145" i="39" s="1"/>
  <c r="B122" i="39"/>
  <c r="H122" i="39" s="1" a="1"/>
  <c r="H122" i="39" s="1"/>
  <c r="B96" i="39"/>
  <c r="H96" i="39" s="1" a="1"/>
  <c r="H96" i="39" s="1"/>
  <c r="B69" i="39"/>
  <c r="H69" i="39" s="1" a="1"/>
  <c r="H69" i="39" s="1"/>
  <c r="B45" i="39"/>
  <c r="H45" i="39" s="1" a="1"/>
  <c r="H45" i="39" s="1"/>
  <c r="B1220" i="39"/>
  <c r="H1220" i="39" s="1" a="1"/>
  <c r="H1220" i="39" s="1"/>
  <c r="B1203" i="39"/>
  <c r="H1203" i="39" s="1" a="1"/>
  <c r="H1203" i="39" s="1"/>
  <c r="B1165" i="39"/>
  <c r="H1165" i="39" s="1" a="1"/>
  <c r="H1165" i="39" s="1"/>
  <c r="B1126" i="39"/>
  <c r="H1126" i="39" s="1" a="1"/>
  <c r="H1126" i="39" s="1"/>
  <c r="B1105" i="39"/>
  <c r="H1105" i="39" s="1" a="1"/>
  <c r="H1105" i="39" s="1"/>
  <c r="B1064" i="39"/>
  <c r="H1064" i="39" s="1" a="1"/>
  <c r="H1064" i="39" s="1"/>
  <c r="B1021" i="39"/>
  <c r="H1021" i="39" s="1" a="1"/>
  <c r="H1021" i="39" s="1"/>
  <c r="B999" i="39"/>
  <c r="H999" i="39" s="1" a="1"/>
  <c r="H999" i="39" s="1"/>
  <c r="B958" i="39"/>
  <c r="H958" i="39" s="1" a="1"/>
  <c r="H958" i="39" s="1"/>
  <c r="B915" i="39"/>
  <c r="H915" i="39" s="1" a="1"/>
  <c r="H915" i="39" s="1"/>
  <c r="B872" i="39"/>
  <c r="H872" i="39" s="1" a="1"/>
  <c r="H872" i="39" s="1"/>
  <c r="B1219" i="39"/>
  <c r="H1219" i="39" s="1" a="1"/>
  <c r="H1219" i="39" s="1"/>
  <c r="B1202" i="39"/>
  <c r="H1202" i="39" s="1" a="1"/>
  <c r="H1202" i="39" s="1"/>
  <c r="B1183" i="39"/>
  <c r="H1183" i="39" s="1" a="1"/>
  <c r="H1183" i="39" s="1"/>
  <c r="B1163" i="39"/>
  <c r="H1163" i="39" s="1" a="1"/>
  <c r="H1163" i="39" s="1"/>
  <c r="B1143" i="39"/>
  <c r="H1143" i="39" s="1" a="1"/>
  <c r="H1143" i="39" s="1"/>
  <c r="B1125" i="39"/>
  <c r="H1125" i="39" s="1" a="1"/>
  <c r="H1125" i="39" s="1"/>
  <c r="B1102" i="39"/>
  <c r="H1102" i="39" s="1" a="1"/>
  <c r="H1102" i="39" s="1"/>
  <c r="B1082" i="39"/>
  <c r="H1082" i="39" s="1" a="1"/>
  <c r="H1082" i="39" s="1"/>
  <c r="B1062" i="39"/>
  <c r="H1062" i="39" s="1" a="1"/>
  <c r="H1062" i="39" s="1"/>
  <c r="B1039" i="39"/>
  <c r="H1039" i="39" s="1" a="1"/>
  <c r="H1039" i="39" s="1"/>
  <c r="B1020" i="39"/>
  <c r="H1020" i="39" s="1" a="1"/>
  <c r="H1020" i="39" s="1"/>
  <c r="B997" i="39"/>
  <c r="H997" i="39" s="1" a="1"/>
  <c r="H997" i="39" s="1"/>
  <c r="B976" i="39"/>
  <c r="H976" i="39" s="1" a="1"/>
  <c r="H976" i="39" s="1"/>
  <c r="B956" i="39"/>
  <c r="J956" i="39" s="1"/>
  <c r="B933" i="39"/>
  <c r="H933" i="39" s="1" a="1"/>
  <c r="H933" i="39" s="1"/>
  <c r="B914" i="39"/>
  <c r="H914" i="39" s="1" a="1"/>
  <c r="H914" i="39" s="1"/>
  <c r="B891" i="39"/>
  <c r="H891" i="39" s="1" a="1"/>
  <c r="H891" i="39" s="1"/>
  <c r="B871" i="39"/>
  <c r="H871" i="39" s="1" a="1"/>
  <c r="H871" i="39" s="1"/>
  <c r="B850" i="39"/>
  <c r="H850" i="39" s="1" a="1"/>
  <c r="H850" i="39" s="1"/>
  <c r="B828" i="39"/>
  <c r="H828" i="39" s="1" a="1"/>
  <c r="H828" i="39" s="1"/>
  <c r="B808" i="39"/>
  <c r="H808" i="39" s="1" a="1"/>
  <c r="H808" i="39" s="1"/>
  <c r="B786" i="39"/>
  <c r="H786" i="39" s="1" a="1"/>
  <c r="H786" i="39" s="1"/>
  <c r="B764" i="39"/>
  <c r="H764" i="39" s="1" a="1"/>
  <c r="H764" i="39" s="1"/>
  <c r="B743" i="39"/>
  <c r="H743" i="39" s="1" a="1"/>
  <c r="H743" i="39" s="1"/>
  <c r="B718" i="39"/>
  <c r="I718" i="39" s="1"/>
  <c r="B698" i="39"/>
  <c r="I698" i="39" s="1"/>
  <c r="B673" i="39"/>
  <c r="H673" i="39" s="1" a="1"/>
  <c r="H673" i="39" s="1"/>
  <c r="B650" i="39"/>
  <c r="G650" i="39" s="1"/>
  <c r="B629" i="39"/>
  <c r="H629" i="39" s="1" a="1"/>
  <c r="H629" i="39" s="1"/>
  <c r="B604" i="39"/>
  <c r="H604" i="39" s="1" a="1"/>
  <c r="H604" i="39" s="1"/>
  <c r="B582" i="39"/>
  <c r="I582" i="39" s="1"/>
  <c r="B559" i="39"/>
  <c r="G559" i="39" s="1"/>
  <c r="B536" i="39"/>
  <c r="H536" i="39" s="1" a="1"/>
  <c r="H536" i="39" s="1"/>
  <c r="B515" i="39"/>
  <c r="H515" i="39" s="1" a="1"/>
  <c r="H515" i="39" s="1"/>
  <c r="B491" i="39"/>
  <c r="H491" i="39" s="1" a="1"/>
  <c r="H491" i="39" s="1"/>
  <c r="B468" i="39"/>
  <c r="I468" i="39" s="1"/>
  <c r="B444" i="39"/>
  <c r="H444" i="39" s="1" a="1"/>
  <c r="H444" i="39" s="1"/>
  <c r="B422" i="39"/>
  <c r="H422" i="39" s="1" a="1"/>
  <c r="H422" i="39" s="1"/>
  <c r="B399" i="39"/>
  <c r="J399" i="39" s="1"/>
  <c r="B376" i="39"/>
  <c r="J376" i="39" s="1"/>
  <c r="B354" i="39"/>
  <c r="G354" i="39" s="1"/>
  <c r="B329" i="39"/>
  <c r="H329" i="39" s="1" a="1"/>
  <c r="H329" i="39" s="1"/>
  <c r="B308" i="39"/>
  <c r="H308" i="39" s="1" a="1"/>
  <c r="H308" i="39" s="1"/>
  <c r="B285" i="39"/>
  <c r="H285" i="39" s="1" a="1"/>
  <c r="H285" i="39" s="1"/>
  <c r="B260" i="39"/>
  <c r="H260" i="39" s="1" a="1"/>
  <c r="H260" i="39" s="1"/>
  <c r="B240" i="39"/>
  <c r="H240" i="39" s="1" a="1"/>
  <c r="H240" i="39" s="1"/>
  <c r="B215" i="39"/>
  <c r="G215" i="39" s="1"/>
  <c r="B194" i="39"/>
  <c r="I194" i="39" s="1"/>
  <c r="B171" i="39"/>
  <c r="H171" i="39" s="1" a="1"/>
  <c r="H171" i="39" s="1"/>
  <c r="B144" i="39"/>
  <c r="H144" i="39" s="1" a="1"/>
  <c r="H144" i="39" s="1"/>
  <c r="B117" i="39"/>
  <c r="H117" i="39" s="1" a="1"/>
  <c r="H117" i="39" s="1"/>
  <c r="B94" i="39"/>
  <c r="H94" i="39" s="1" a="1"/>
  <c r="H94" i="39" s="1"/>
  <c r="B66" i="39"/>
  <c r="H66" i="39" s="1" a="1"/>
  <c r="H66" i="39" s="1"/>
  <c r="B44" i="39"/>
  <c r="H44" i="39" s="1" a="1"/>
  <c r="H44" i="39" s="1"/>
  <c r="B1218" i="39"/>
  <c r="H1218" i="39" s="1" a="1"/>
  <c r="H1218" i="39" s="1"/>
  <c r="B1161" i="39"/>
  <c r="H1161" i="39" s="1" a="1"/>
  <c r="H1161" i="39" s="1"/>
  <c r="B1100" i="39"/>
  <c r="H1100" i="39" s="1" a="1"/>
  <c r="H1100" i="39" s="1"/>
  <c r="B1081" i="39"/>
  <c r="H1081" i="39" s="1" a="1"/>
  <c r="H1081" i="39" s="1"/>
  <c r="B1059" i="39"/>
  <c r="H1059" i="39" s="1" a="1"/>
  <c r="H1059" i="39" s="1"/>
  <c r="B1038" i="39"/>
  <c r="H1038" i="39" s="1" a="1"/>
  <c r="H1038" i="39" s="1"/>
  <c r="B1018" i="39"/>
  <c r="H1018" i="39" s="1" a="1"/>
  <c r="H1018" i="39" s="1"/>
  <c r="B995" i="39"/>
  <c r="H995" i="39" s="1" a="1"/>
  <c r="H995" i="39" s="1"/>
  <c r="B975" i="39"/>
  <c r="H975" i="39" s="1" a="1"/>
  <c r="H975" i="39" s="1"/>
  <c r="B954" i="39"/>
  <c r="H954" i="39" s="1" a="1"/>
  <c r="H954" i="39" s="1"/>
  <c r="B932" i="39"/>
  <c r="H932" i="39" s="1" a="1"/>
  <c r="H932" i="39" s="1"/>
  <c r="B913" i="39"/>
  <c r="H913" i="39" s="1" a="1"/>
  <c r="H913" i="39" s="1"/>
  <c r="B889" i="39"/>
  <c r="I889" i="39" s="1"/>
  <c r="B870" i="39"/>
  <c r="H870" i="39" s="1" a="1"/>
  <c r="H870" i="39" s="1"/>
  <c r="B848" i="39"/>
  <c r="H848" i="39" s="1" a="1"/>
  <c r="H848" i="39" s="1"/>
  <c r="B827" i="39"/>
  <c r="H827" i="39" s="1" a="1"/>
  <c r="H827" i="39" s="1"/>
  <c r="B807" i="39"/>
  <c r="H807" i="39" s="1" a="1"/>
  <c r="H807" i="39" s="1"/>
  <c r="B784" i="39"/>
  <c r="H784" i="39" s="1" a="1"/>
  <c r="H784" i="39" s="1"/>
  <c r="B763" i="39"/>
  <c r="H763" i="39" s="1" a="1"/>
  <c r="H763" i="39" s="1"/>
  <c r="B741" i="39"/>
  <c r="J741" i="39" s="1"/>
  <c r="B717" i="39"/>
  <c r="H717" i="39" s="1" a="1"/>
  <c r="H717" i="39" s="1"/>
  <c r="B696" i="39"/>
  <c r="H696" i="39" s="1" a="1"/>
  <c r="H696" i="39" s="1"/>
  <c r="B1185" i="39"/>
  <c r="H1185" i="39" s="1" a="1"/>
  <c r="H1185" i="39" s="1"/>
  <c r="B649" i="39"/>
  <c r="G649" i="39" s="1"/>
  <c r="B626" i="39"/>
  <c r="H626" i="39" s="1" a="1"/>
  <c r="H626" i="39" s="1"/>
  <c r="B603" i="39"/>
  <c r="H603" i="39" s="1" a="1"/>
  <c r="H603" i="39" s="1"/>
  <c r="B581" i="39"/>
  <c r="J581" i="39" s="1"/>
  <c r="B556" i="39"/>
  <c r="H556" i="39" s="1" a="1"/>
  <c r="H556" i="39" s="1"/>
  <c r="B535" i="39"/>
  <c r="H535" i="39" s="1" a="1"/>
  <c r="H535" i="39" s="1"/>
  <c r="B512" i="39"/>
  <c r="H512" i="39" s="1" a="1"/>
  <c r="H512" i="39" s="1"/>
  <c r="B490" i="39"/>
  <c r="I490" i="39" s="1"/>
  <c r="B467" i="39"/>
  <c r="J467" i="39" s="1"/>
  <c r="B441" i="39"/>
  <c r="I441" i="39" s="1"/>
  <c r="B421" i="39"/>
  <c r="H421" i="39" s="1" a="1"/>
  <c r="H421" i="39" s="1"/>
  <c r="B397" i="39"/>
  <c r="I397" i="39" s="1"/>
  <c r="B374" i="39"/>
  <c r="H374" i="39" s="1" a="1"/>
  <c r="H374" i="39" s="1"/>
  <c r="B353" i="39"/>
  <c r="H353" i="39" s="1" a="1"/>
  <c r="H353" i="39" s="1"/>
  <c r="B327" i="39"/>
  <c r="H327" i="39" s="1" a="1"/>
  <c r="H327" i="39" s="1"/>
  <c r="B307" i="39"/>
  <c r="H307" i="39" s="1" a="1"/>
  <c r="H307" i="39" s="1"/>
  <c r="B283" i="39"/>
  <c r="H283" i="39" s="1" a="1"/>
  <c r="H283" i="39" s="1"/>
  <c r="B259" i="39"/>
  <c r="I259" i="39" s="1"/>
  <c r="B239" i="39"/>
  <c r="H239" i="39" s="1" a="1"/>
  <c r="H239" i="39" s="1"/>
  <c r="B213" i="39"/>
  <c r="H213" i="39" s="1" a="1"/>
  <c r="H213" i="39" s="1"/>
  <c r="B192" i="39"/>
  <c r="H192" i="39" s="1" a="1"/>
  <c r="H192" i="39" s="1"/>
  <c r="B167" i="39"/>
  <c r="H167" i="39" s="1" a="1"/>
  <c r="H167" i="39" s="1"/>
  <c r="B143" i="39"/>
  <c r="H143" i="39" s="1" a="1"/>
  <c r="H143" i="39" s="1"/>
  <c r="B115" i="39"/>
  <c r="H115" i="39" s="1" a="1"/>
  <c r="H115" i="39" s="1"/>
  <c r="B92" i="39"/>
  <c r="H92" i="39" s="1" a="1"/>
  <c r="H92" i="39" s="1"/>
  <c r="B64" i="39"/>
  <c r="H64" i="39" s="1" a="1"/>
  <c r="H64" i="39" s="1"/>
  <c r="B34" i="39"/>
  <c r="H34" i="39" s="1" a="1"/>
  <c r="H34" i="39" s="1"/>
  <c r="B50" i="39"/>
  <c r="H50" i="39" s="1" a="1"/>
  <c r="H50" i="39" s="1"/>
  <c r="B68" i="39"/>
  <c r="H68" i="39" s="1" a="1"/>
  <c r="H68" i="39" s="1"/>
  <c r="B84" i="39"/>
  <c r="H84" i="39" s="1" a="1"/>
  <c r="H84" i="39" s="1"/>
  <c r="B100" i="39"/>
  <c r="H100" i="39" s="1" a="1"/>
  <c r="H100" i="39" s="1"/>
  <c r="B116" i="39"/>
  <c r="H116" i="39" s="1" a="1"/>
  <c r="H116" i="39" s="1"/>
  <c r="B132" i="39"/>
  <c r="H132" i="39" s="1" a="1"/>
  <c r="H132" i="39" s="1"/>
  <c r="B148" i="39"/>
  <c r="G148" i="39" s="1"/>
  <c r="B166" i="39"/>
  <c r="J166" i="39" s="1"/>
  <c r="B182" i="39"/>
  <c r="H182" i="39" s="1" a="1"/>
  <c r="H182" i="39" s="1"/>
  <c r="B198" i="39"/>
  <c r="H198" i="39" s="1" a="1"/>
  <c r="H198" i="39" s="1"/>
  <c r="B214" i="39"/>
  <c r="G214" i="39" s="1"/>
  <c r="B230" i="39"/>
  <c r="G230" i="39" s="1"/>
  <c r="B246" i="39"/>
  <c r="H246" i="39" s="1" a="1"/>
  <c r="H246" i="39" s="1"/>
  <c r="B264" i="39"/>
  <c r="J264" i="39" s="1"/>
  <c r="B280" i="39"/>
  <c r="H280" i="39" s="1" a="1"/>
  <c r="H280" i="39" s="1"/>
  <c r="B296" i="39"/>
  <c r="H296" i="39" s="1" a="1"/>
  <c r="H296" i="39" s="1"/>
  <c r="B312" i="39"/>
  <c r="H312" i="39" s="1" a="1"/>
  <c r="H312" i="39" s="1"/>
  <c r="B328" i="39"/>
  <c r="H328" i="39" s="1" a="1"/>
  <c r="H328" i="39" s="1"/>
  <c r="B344" i="39"/>
  <c r="G344" i="39" s="1"/>
  <c r="B362" i="39"/>
  <c r="I362" i="39" s="1"/>
  <c r="B378" i="39"/>
  <c r="H378" i="39" s="1" a="1"/>
  <c r="H378" i="39" s="1"/>
  <c r="B394" i="39"/>
  <c r="H394" i="39" s="1" a="1"/>
  <c r="H394" i="39" s="1"/>
  <c r="B410" i="39"/>
  <c r="H410" i="39" s="1" a="1"/>
  <c r="H410" i="39" s="1"/>
  <c r="B426" i="39"/>
  <c r="J426" i="39" s="1"/>
  <c r="B442" i="39"/>
  <c r="I442" i="39" s="1"/>
  <c r="B460" i="39"/>
  <c r="G460" i="39" s="1"/>
  <c r="B476" i="39"/>
  <c r="H476" i="39" s="1" a="1"/>
  <c r="H476" i="39" s="1"/>
  <c r="B493" i="39"/>
  <c r="H493" i="39" s="1" a="1"/>
  <c r="H493" i="39" s="1"/>
  <c r="B509" i="39"/>
  <c r="J509" i="39" s="1"/>
  <c r="B525" i="39"/>
  <c r="J525" i="39" s="1"/>
  <c r="B540" i="39"/>
  <c r="G540" i="39" s="1"/>
  <c r="B558" i="39"/>
  <c r="H558" i="39" s="1" a="1"/>
  <c r="H558" i="39" s="1"/>
  <c r="B574" i="39"/>
  <c r="H574" i="39" s="1" a="1"/>
  <c r="H574" i="39" s="1"/>
  <c r="B590" i="39"/>
  <c r="H590" i="39" s="1" a="1"/>
  <c r="H590" i="39" s="1"/>
  <c r="B606" i="39"/>
  <c r="I606" i="39" s="1"/>
  <c r="B622" i="39"/>
  <c r="I622" i="39" s="1"/>
  <c r="B638" i="39"/>
  <c r="H638" i="39" s="1" a="1"/>
  <c r="H638" i="39" s="1"/>
  <c r="B656" i="39"/>
  <c r="H656" i="39" s="1" a="1"/>
  <c r="H656" i="39" s="1"/>
  <c r="B672" i="39"/>
  <c r="H672" i="39" s="1" a="1"/>
  <c r="H672" i="39" s="1"/>
  <c r="B688" i="39"/>
  <c r="H688" i="39" s="1" a="1"/>
  <c r="H688" i="39" s="1"/>
  <c r="B704" i="39"/>
  <c r="H704" i="39" s="1" a="1"/>
  <c r="H704" i="39" s="1"/>
  <c r="B720" i="39"/>
  <c r="H720" i="39" s="1" a="1"/>
  <c r="H720" i="39" s="1"/>
  <c r="B736" i="39"/>
  <c r="H736" i="39" s="1" a="1"/>
  <c r="H736" i="39" s="1"/>
  <c r="B754" i="39"/>
  <c r="H754" i="39" s="1" a="1"/>
  <c r="H754" i="39" s="1"/>
  <c r="B770" i="39"/>
  <c r="H770" i="39" s="1" a="1"/>
  <c r="H770" i="39" s="1"/>
  <c r="B785" i="39"/>
  <c r="H785" i="39" s="1" a="1"/>
  <c r="H785" i="39" s="1"/>
  <c r="B800" i="39"/>
  <c r="H800" i="39" s="1" a="1"/>
  <c r="H800" i="39" s="1"/>
  <c r="B815" i="39"/>
  <c r="H815" i="39" s="1" a="1"/>
  <c r="H815" i="39" s="1"/>
  <c r="B830" i="39"/>
  <c r="H830" i="39" s="1" a="1"/>
  <c r="H830" i="39" s="1"/>
  <c r="B845" i="39"/>
  <c r="H845" i="39" s="1" a="1"/>
  <c r="H845" i="39" s="1"/>
  <c r="B860" i="39"/>
  <c r="H860" i="39" s="1" a="1"/>
  <c r="H860" i="39" s="1"/>
  <c r="B875" i="39"/>
  <c r="H875" i="39" s="1" a="1"/>
  <c r="H875" i="39" s="1"/>
  <c r="B890" i="39"/>
  <c r="H890" i="39" s="1" a="1"/>
  <c r="H890" i="39" s="1"/>
  <c r="B905" i="39"/>
  <c r="H905" i="39" s="1" a="1"/>
  <c r="H905" i="39" s="1"/>
  <c r="B920" i="39"/>
  <c r="H920" i="39" s="1" a="1"/>
  <c r="H920" i="39" s="1"/>
  <c r="B936" i="39"/>
  <c r="H936" i="39" s="1" a="1"/>
  <c r="H936" i="39" s="1"/>
  <c r="B951" i="39"/>
  <c r="H951" i="39" s="1" a="1"/>
  <c r="H951" i="39" s="1"/>
  <c r="B966" i="39"/>
  <c r="H966" i="39" s="1" a="1"/>
  <c r="H966" i="39" s="1"/>
  <c r="B981" i="39"/>
  <c r="H981" i="39" s="1" a="1"/>
  <c r="H981" i="39" s="1"/>
  <c r="B996" i="39"/>
  <c r="H996" i="39" s="1" a="1"/>
  <c r="H996" i="39" s="1"/>
  <c r="B1011" i="39"/>
  <c r="H1011" i="39" s="1" a="1"/>
  <c r="H1011" i="39" s="1"/>
  <c r="B1026" i="39"/>
  <c r="H1026" i="39" s="1" a="1"/>
  <c r="H1026" i="39" s="1"/>
  <c r="B1041" i="39"/>
  <c r="H1041" i="39" s="1" a="1"/>
  <c r="H1041" i="39" s="1"/>
  <c r="B1056" i="39"/>
  <c r="H1056" i="39" s="1" a="1"/>
  <c r="H1056" i="39" s="1"/>
  <c r="B1071" i="39"/>
  <c r="H1071" i="39" s="1" a="1"/>
  <c r="H1071" i="39" s="1"/>
  <c r="B1086" i="39"/>
  <c r="H1086" i="39" s="1" a="1"/>
  <c r="H1086" i="39" s="1"/>
  <c r="B1101" i="39"/>
  <c r="H1101" i="39" s="1" a="1"/>
  <c r="H1101" i="39" s="1"/>
  <c r="B1116" i="39"/>
  <c r="H1116" i="39" s="1" a="1"/>
  <c r="H1116" i="39" s="1"/>
  <c r="B1132" i="39"/>
  <c r="H1132" i="39" s="1" a="1"/>
  <c r="H1132" i="39" s="1"/>
  <c r="B1147" i="39"/>
  <c r="H1147" i="39" s="1" a="1"/>
  <c r="H1147" i="39" s="1"/>
  <c r="B1162" i="39"/>
  <c r="H1162" i="39" s="1" a="1"/>
  <c r="H1162" i="39" s="1"/>
  <c r="B1177" i="39"/>
  <c r="H1177" i="39" s="1" a="1"/>
  <c r="H1177" i="39" s="1"/>
  <c r="B136" i="39"/>
  <c r="H136" i="39" s="1" a="1"/>
  <c r="H136" i="39" s="1"/>
  <c r="B1207" i="39"/>
  <c r="H1207" i="39" s="1" a="1"/>
  <c r="H1207" i="39" s="1"/>
  <c r="B1221" i="39"/>
  <c r="H1221" i="39" s="1" a="1"/>
  <c r="H1221" i="39" s="1"/>
  <c r="B36" i="39"/>
  <c r="H36" i="39" s="1" a="1"/>
  <c r="H36" i="39" s="1"/>
  <c r="B54" i="39"/>
  <c r="H54" i="39" s="1" a="1"/>
  <c r="H54" i="39" s="1"/>
  <c r="B70" i="39"/>
  <c r="H70" i="39" s="1" a="1"/>
  <c r="H70" i="39" s="1"/>
  <c r="B86" i="39"/>
  <c r="H86" i="39" s="1" a="1"/>
  <c r="H86" i="39" s="1"/>
  <c r="B102" i="39"/>
  <c r="H102" i="39" s="1" a="1"/>
  <c r="H102" i="39" s="1"/>
  <c r="B118" i="39"/>
  <c r="H118" i="39" s="1" a="1"/>
  <c r="H118" i="39" s="1"/>
  <c r="B1191" i="39"/>
  <c r="H1191" i="39" s="1" a="1"/>
  <c r="H1191" i="39" s="1"/>
  <c r="B152" i="39"/>
  <c r="H152" i="39" s="1" a="1"/>
  <c r="H152" i="39" s="1"/>
  <c r="B168" i="39"/>
  <c r="H168" i="39" s="1" a="1"/>
  <c r="H168" i="39" s="1"/>
  <c r="B184" i="39"/>
  <c r="H184" i="39" s="1" a="1"/>
  <c r="H184" i="39" s="1"/>
  <c r="B200" i="39"/>
  <c r="I200" i="39" s="1"/>
  <c r="B216" i="39"/>
  <c r="G216" i="39" s="1"/>
  <c r="B232" i="39"/>
  <c r="J232" i="39" s="1"/>
  <c r="B250" i="39"/>
  <c r="G250" i="39" s="1"/>
  <c r="B266" i="39"/>
  <c r="H266" i="39" s="1" a="1"/>
  <c r="H266" i="39" s="1"/>
  <c r="B282" i="39"/>
  <c r="H282" i="39" s="1" a="1"/>
  <c r="H282" i="39" s="1"/>
  <c r="B298" i="39"/>
  <c r="H298" i="39" s="1" a="1"/>
  <c r="H298" i="39" s="1"/>
  <c r="B314" i="39"/>
  <c r="H314" i="39" s="1" a="1"/>
  <c r="H314" i="39" s="1"/>
  <c r="B330" i="39"/>
  <c r="I330" i="39" s="1"/>
  <c r="B348" i="39"/>
  <c r="I348" i="39" s="1"/>
  <c r="B364" i="39"/>
  <c r="H364" i="39" s="1" a="1"/>
  <c r="H364" i="39" s="1"/>
  <c r="B380" i="39"/>
  <c r="H380" i="39" s="1" a="1"/>
  <c r="H380" i="39" s="1"/>
  <c r="B396" i="39"/>
  <c r="I396" i="39" s="1"/>
  <c r="B412" i="39"/>
  <c r="G412" i="39" s="1"/>
  <c r="B428" i="39"/>
  <c r="J428" i="39" s="1"/>
  <c r="B446" i="39"/>
  <c r="H446" i="39" s="1" a="1"/>
  <c r="H446" i="39" s="1"/>
  <c r="B462" i="39"/>
  <c r="H462" i="39" s="1" a="1"/>
  <c r="H462" i="39" s="1"/>
  <c r="B478" i="39"/>
  <c r="H478" i="39" s="1" a="1"/>
  <c r="H478" i="39" s="1"/>
  <c r="B495" i="39"/>
  <c r="I495" i="39" s="1"/>
  <c r="B511" i="39"/>
  <c r="I511" i="39" s="1"/>
  <c r="B527" i="39"/>
  <c r="H527" i="39" s="1" a="1"/>
  <c r="H527" i="39" s="1"/>
  <c r="B544" i="39"/>
  <c r="H544" i="39" s="1" a="1"/>
  <c r="H544" i="39" s="1"/>
  <c r="B560" i="39"/>
  <c r="H560" i="39" s="1" a="1"/>
  <c r="H560" i="39" s="1"/>
  <c r="B576" i="39"/>
  <c r="H576" i="39" s="1" a="1"/>
  <c r="H576" i="39" s="1"/>
  <c r="B592" i="39"/>
  <c r="I592" i="39" s="1"/>
  <c r="B608" i="39"/>
  <c r="H608" i="39" s="1" a="1"/>
  <c r="H608" i="39" s="1"/>
  <c r="B624" i="39"/>
  <c r="H624" i="39" s="1" a="1"/>
  <c r="H624" i="39" s="1"/>
  <c r="B642" i="39"/>
  <c r="H642" i="39" s="1" a="1"/>
  <c r="H642" i="39" s="1"/>
  <c r="B658" i="39"/>
  <c r="H658" i="39" s="1" a="1"/>
  <c r="H658" i="39" s="1"/>
  <c r="B674" i="39"/>
  <c r="H674" i="39" s="1" a="1"/>
  <c r="H674" i="39" s="1"/>
  <c r="B690" i="39"/>
  <c r="H690" i="39" s="1" a="1"/>
  <c r="H690" i="39" s="1"/>
  <c r="B706" i="39"/>
  <c r="H706" i="39" s="1" a="1"/>
  <c r="H706" i="39" s="1"/>
  <c r="B722" i="39"/>
  <c r="H722" i="39" s="1" a="1"/>
  <c r="H722" i="39" s="1"/>
  <c r="B740" i="39"/>
  <c r="H740" i="39" s="1" a="1"/>
  <c r="H740" i="39" s="1"/>
  <c r="B756" i="39"/>
  <c r="H756" i="39" s="1" a="1"/>
  <c r="H756" i="39" s="1"/>
  <c r="B772" i="39"/>
  <c r="H772" i="39" s="1" a="1"/>
  <c r="H772" i="39" s="1"/>
  <c r="B787" i="39"/>
  <c r="H787" i="39" s="1" a="1"/>
  <c r="H787" i="39" s="1"/>
  <c r="B802" i="39"/>
  <c r="H802" i="39" s="1" a="1"/>
  <c r="H802" i="39" s="1"/>
  <c r="B817" i="39"/>
  <c r="H817" i="39" s="1" a="1"/>
  <c r="H817" i="39" s="1"/>
  <c r="B832" i="39"/>
  <c r="H832" i="39" s="1" a="1"/>
  <c r="H832" i="39" s="1"/>
  <c r="B847" i="39"/>
  <c r="H847" i="39" s="1" a="1"/>
  <c r="H847" i="39" s="1"/>
  <c r="B862" i="39"/>
  <c r="H862" i="39" s="1" a="1"/>
  <c r="H862" i="39" s="1"/>
  <c r="B877" i="39"/>
  <c r="H877" i="39" s="1" a="1"/>
  <c r="H877" i="39" s="1"/>
  <c r="B892" i="39"/>
  <c r="H892" i="39" s="1" a="1"/>
  <c r="H892" i="39" s="1"/>
  <c r="B908" i="39"/>
  <c r="H908" i="39" s="1" a="1"/>
  <c r="H908" i="39" s="1"/>
  <c r="B923" i="39"/>
  <c r="H923" i="39" s="1" a="1"/>
  <c r="H923" i="39" s="1"/>
  <c r="B938" i="39"/>
  <c r="H938" i="39" s="1" a="1"/>
  <c r="H938" i="39" s="1"/>
  <c r="B953" i="39"/>
  <c r="H953" i="39" s="1" a="1"/>
  <c r="H953" i="39" s="1"/>
  <c r="B968" i="39"/>
  <c r="H968" i="39" s="1" a="1"/>
  <c r="H968" i="39" s="1"/>
  <c r="B983" i="39"/>
  <c r="H983" i="39" s="1" a="1"/>
  <c r="H983" i="39" s="1"/>
  <c r="B998" i="39"/>
  <c r="H998" i="39" s="1" a="1"/>
  <c r="H998" i="39" s="1"/>
  <c r="B1013" i="39"/>
  <c r="H1013" i="39" s="1" a="1"/>
  <c r="H1013" i="39" s="1"/>
  <c r="B1028" i="39"/>
  <c r="H1028" i="39" s="1" a="1"/>
  <c r="H1028" i="39" s="1"/>
  <c r="B1043" i="39"/>
  <c r="H1043" i="39" s="1" a="1"/>
  <c r="H1043" i="39" s="1"/>
  <c r="B1058" i="39"/>
  <c r="H1058" i="39" s="1" a="1"/>
  <c r="H1058" i="39" s="1"/>
  <c r="B1073" i="39"/>
  <c r="H1073" i="39" s="1" a="1"/>
  <c r="H1073" i="39" s="1"/>
  <c r="B1088" i="39"/>
  <c r="H1088" i="39" s="1" a="1"/>
  <c r="H1088" i="39" s="1"/>
  <c r="B1104" i="39"/>
  <c r="H1104" i="39" s="1" a="1"/>
  <c r="H1104" i="39" s="1"/>
  <c r="B1119" i="39"/>
  <c r="H1119" i="39" s="1" a="1"/>
  <c r="H1119" i="39" s="1"/>
  <c r="B1134" i="39"/>
  <c r="H1134" i="39" s="1" a="1"/>
  <c r="H1134" i="39" s="1"/>
  <c r="B1149" i="39"/>
  <c r="H1149" i="39" s="1" a="1"/>
  <c r="H1149" i="39" s="1"/>
  <c r="B1164" i="39"/>
  <c r="H1164" i="39" s="1" a="1"/>
  <c r="H1164" i="39" s="1"/>
  <c r="B1179" i="39"/>
  <c r="H1179" i="39" s="1" a="1"/>
  <c r="H1179" i="39" s="1"/>
  <c r="B1194" i="39"/>
  <c r="H1194" i="39" s="1" a="1"/>
  <c r="H1194" i="39" s="1"/>
  <c r="B1209" i="39"/>
  <c r="H1209" i="39" s="1" a="1"/>
  <c r="H1209" i="39" s="1"/>
  <c r="B1223" i="39"/>
  <c r="G1223" i="39" s="1"/>
  <c r="B38" i="39"/>
  <c r="H38" i="39" s="1" a="1"/>
  <c r="H38" i="39" s="1"/>
  <c r="B55" i="39"/>
  <c r="H55" i="39" s="1" a="1"/>
  <c r="H55" i="39" s="1"/>
  <c r="B71" i="39"/>
  <c r="H71" i="39" s="1" a="1"/>
  <c r="H71" i="39" s="1"/>
  <c r="B87" i="39"/>
  <c r="H87" i="39" s="1" a="1"/>
  <c r="H87" i="39" s="1"/>
  <c r="B103" i="39"/>
  <c r="H103" i="39" s="1" a="1"/>
  <c r="H103" i="39" s="1"/>
  <c r="B119" i="39"/>
  <c r="H119" i="39" s="1" a="1"/>
  <c r="H119" i="39" s="1"/>
  <c r="B1193" i="39"/>
  <c r="H1193" i="39" s="1" a="1"/>
  <c r="H1193" i="39" s="1"/>
  <c r="B153" i="39"/>
  <c r="G153" i="39" s="1"/>
  <c r="B169" i="39"/>
  <c r="H169" i="39" s="1" a="1"/>
  <c r="H169" i="39" s="1"/>
  <c r="B40" i="39"/>
  <c r="H40" i="39" s="1" a="1"/>
  <c r="H40" i="39" s="1"/>
  <c r="B56" i="39"/>
  <c r="H56" i="39" s="1" a="1"/>
  <c r="H56" i="39" s="1"/>
  <c r="B72" i="39"/>
  <c r="H72" i="39" s="1" a="1"/>
  <c r="H72" i="39" s="1"/>
  <c r="B88" i="39"/>
  <c r="H88" i="39" s="1" a="1"/>
  <c r="H88" i="39" s="1"/>
  <c r="B104" i="39"/>
  <c r="H104" i="39" s="1" a="1"/>
  <c r="H104" i="39" s="1"/>
  <c r="B120" i="39"/>
  <c r="H120" i="39" s="1" a="1"/>
  <c r="H120" i="39" s="1"/>
  <c r="B138" i="39"/>
  <c r="H138" i="39" s="1" a="1"/>
  <c r="H138" i="39" s="1"/>
  <c r="B154" i="39"/>
  <c r="H154" i="39" s="1" a="1"/>
  <c r="H154" i="39" s="1"/>
  <c r="B170" i="39"/>
  <c r="H170" i="39" s="1" a="1"/>
  <c r="H170" i="39" s="1"/>
  <c r="B186" i="39"/>
  <c r="H186" i="39" s="1" a="1"/>
  <c r="H186" i="39" s="1"/>
  <c r="B202" i="39"/>
  <c r="I202" i="39" s="1"/>
  <c r="B218" i="39"/>
  <c r="G218" i="39" s="1"/>
  <c r="B236" i="39"/>
  <c r="J236" i="39" s="1"/>
  <c r="B252" i="39"/>
  <c r="H252" i="39" s="1" a="1"/>
  <c r="H252" i="39" s="1"/>
  <c r="B268" i="39"/>
  <c r="H268" i="39" s="1" a="1"/>
  <c r="H268" i="39" s="1"/>
  <c r="B284" i="39"/>
  <c r="H284" i="39" s="1" a="1"/>
  <c r="H284" i="39" s="1"/>
  <c r="B300" i="39"/>
  <c r="G300" i="39" s="1"/>
  <c r="B316" i="39"/>
  <c r="I316" i="39" s="1"/>
  <c r="B334" i="39"/>
  <c r="G334" i="39" s="1"/>
  <c r="B350" i="39"/>
  <c r="H350" i="39" s="1" a="1"/>
  <c r="H350" i="39" s="1"/>
  <c r="B366" i="39"/>
  <c r="H366" i="39" s="1" a="1"/>
  <c r="H366" i="39" s="1"/>
  <c r="B382" i="39"/>
  <c r="G382" i="39" s="1"/>
  <c r="B398" i="39"/>
  <c r="H398" i="39" s="1" a="1"/>
  <c r="H398" i="39" s="1"/>
  <c r="B414" i="39"/>
  <c r="I414" i="39" s="1"/>
  <c r="B432" i="39"/>
  <c r="J432" i="39" s="1"/>
  <c r="B448" i="39"/>
  <c r="H448" i="39" s="1" a="1"/>
  <c r="H448" i="39" s="1"/>
  <c r="B464" i="39"/>
  <c r="H464" i="39" s="1" a="1"/>
  <c r="H464" i="39" s="1"/>
  <c r="B480" i="39"/>
  <c r="G480" i="39" s="1"/>
  <c r="B497" i="39"/>
  <c r="I497" i="39" s="1"/>
  <c r="B513" i="39"/>
  <c r="I513" i="39" s="1"/>
  <c r="B531" i="39"/>
  <c r="H531" i="39" s="1" a="1"/>
  <c r="H531" i="39" s="1"/>
  <c r="B546" i="39"/>
  <c r="H546" i="39" s="1" a="1"/>
  <c r="H546" i="39" s="1"/>
  <c r="B562" i="39"/>
  <c r="H562" i="39" s="1" a="1"/>
  <c r="H562" i="39" s="1"/>
  <c r="B578" i="39"/>
  <c r="J578" i="39" s="1"/>
  <c r="B594" i="39"/>
  <c r="H594" i="39" s="1" a="1"/>
  <c r="H594" i="39" s="1"/>
  <c r="B610" i="39"/>
  <c r="H610" i="39" s="1" a="1"/>
  <c r="H610" i="39" s="1"/>
  <c r="B628" i="39"/>
  <c r="I628" i="39" s="1"/>
  <c r="B644" i="39"/>
  <c r="H644" i="39" s="1" a="1"/>
  <c r="H644" i="39" s="1"/>
  <c r="B660" i="39"/>
  <c r="H660" i="39" s="1" a="1"/>
  <c r="H660" i="39" s="1"/>
  <c r="B676" i="39"/>
  <c r="H676" i="39" s="1" a="1"/>
  <c r="H676" i="39" s="1"/>
  <c r="B692" i="39"/>
  <c r="H692" i="39" s="1" a="1"/>
  <c r="H692" i="39" s="1"/>
  <c r="B708" i="39"/>
  <c r="H708" i="39" s="1" a="1"/>
  <c r="H708" i="39" s="1"/>
  <c r="B726" i="39"/>
  <c r="H726" i="39" s="1" a="1"/>
  <c r="H726" i="39" s="1"/>
  <c r="B742" i="39"/>
  <c r="H742" i="39" s="1" a="1"/>
  <c r="H742" i="39" s="1"/>
  <c r="B758" i="39"/>
  <c r="H758" i="39" s="1" a="1"/>
  <c r="H758" i="39" s="1"/>
  <c r="B774" i="39"/>
  <c r="H774" i="39" s="1" a="1"/>
  <c r="H774" i="39" s="1"/>
  <c r="B789" i="39"/>
  <c r="H789" i="39" s="1" a="1"/>
  <c r="H789" i="39" s="1"/>
  <c r="B804" i="39"/>
  <c r="H804" i="39" s="1" a="1"/>
  <c r="H804" i="39" s="1"/>
  <c r="B819" i="39"/>
  <c r="H819" i="39" s="1" a="1"/>
  <c r="H819" i="39" s="1"/>
  <c r="B834" i="39"/>
  <c r="H834" i="39" s="1" a="1"/>
  <c r="H834" i="39" s="1"/>
  <c r="B849" i="39"/>
  <c r="H849" i="39" s="1" a="1"/>
  <c r="H849" i="39" s="1"/>
  <c r="B864" i="39"/>
  <c r="H864" i="39" s="1" a="1"/>
  <c r="H864" i="39" s="1"/>
  <c r="B880" i="39"/>
  <c r="H880" i="39" s="1" a="1"/>
  <c r="H880" i="39" s="1"/>
  <c r="B895" i="39"/>
  <c r="H895" i="39" s="1" a="1"/>
  <c r="H895" i="39" s="1"/>
  <c r="B910" i="39"/>
  <c r="H910" i="39" s="1" a="1"/>
  <c r="H910" i="39" s="1"/>
  <c r="B925" i="39"/>
  <c r="H925" i="39" s="1" a="1"/>
  <c r="H925" i="39" s="1"/>
  <c r="B940" i="39"/>
  <c r="H940" i="39" s="1" a="1"/>
  <c r="H940" i="39" s="1"/>
  <c r="B955" i="39"/>
  <c r="H955" i="39" s="1" a="1"/>
  <c r="H955" i="39" s="1"/>
  <c r="B970" i="39"/>
  <c r="H970" i="39" s="1" a="1"/>
  <c r="H970" i="39" s="1"/>
  <c r="B985" i="39"/>
  <c r="H985" i="39" s="1" a="1"/>
  <c r="H985" i="39" s="1"/>
  <c r="B1000" i="39"/>
  <c r="H1000" i="39" s="1" a="1"/>
  <c r="H1000" i="39" s="1"/>
  <c r="B1015" i="39"/>
  <c r="H1015" i="39" s="1" a="1"/>
  <c r="H1015" i="39" s="1"/>
  <c r="B1030" i="39"/>
  <c r="H1030" i="39" s="1" a="1"/>
  <c r="H1030" i="39" s="1"/>
  <c r="B1045" i="39"/>
  <c r="H1045" i="39" s="1" a="1"/>
  <c r="H1045" i="39" s="1"/>
  <c r="B1060" i="39"/>
  <c r="H1060" i="39" s="1" a="1"/>
  <c r="H1060" i="39" s="1"/>
  <c r="B1076" i="39"/>
  <c r="H1076" i="39" s="1" a="1"/>
  <c r="H1076" i="39" s="1"/>
  <c r="B1091" i="39"/>
  <c r="H1091" i="39" s="1" a="1"/>
  <c r="H1091" i="39" s="1"/>
  <c r="B1106" i="39"/>
  <c r="H1106" i="39" s="1" a="1"/>
  <c r="H1106" i="39" s="1"/>
  <c r="B1121" i="39"/>
  <c r="H1121" i="39" s="1" a="1"/>
  <c r="H1121" i="39" s="1"/>
  <c r="B1136" i="39"/>
  <c r="H1136" i="39" s="1" a="1"/>
  <c r="H1136" i="39" s="1"/>
  <c r="B1151" i="39"/>
  <c r="H1151" i="39" s="1" a="1"/>
  <c r="H1151" i="39" s="1"/>
  <c r="B1166" i="39"/>
  <c r="H1166" i="39" s="1" a="1"/>
  <c r="H1166" i="39" s="1"/>
  <c r="B1181" i="39"/>
  <c r="H1181" i="39" s="1" a="1"/>
  <c r="H1181" i="39" s="1"/>
  <c r="B1196" i="39"/>
  <c r="H1196" i="39" s="1" a="1"/>
  <c r="H1196" i="39" s="1"/>
  <c r="B1211" i="39"/>
  <c r="H1211" i="39" s="1" a="1"/>
  <c r="H1211" i="39" s="1"/>
  <c r="B1225" i="39"/>
  <c r="H1225" i="39" s="1" a="1"/>
  <c r="H1225" i="39" s="1"/>
  <c r="B42" i="39"/>
  <c r="H42" i="39" s="1" a="1"/>
  <c r="H42" i="39" s="1"/>
  <c r="B58" i="39"/>
  <c r="H58" i="39" s="1" a="1"/>
  <c r="H58" i="39" s="1"/>
  <c r="B74" i="39"/>
  <c r="H74" i="39" s="1" a="1"/>
  <c r="H74" i="39" s="1"/>
  <c r="B90" i="39"/>
  <c r="H90" i="39" s="1" a="1"/>
  <c r="H90" i="39" s="1"/>
  <c r="B106" i="39"/>
  <c r="H106" i="39" s="1" a="1"/>
  <c r="H106" i="39" s="1"/>
  <c r="B124" i="39"/>
  <c r="H124" i="39" s="1" a="1"/>
  <c r="H124" i="39" s="1"/>
  <c r="B140" i="39"/>
  <c r="H140" i="39" s="1" a="1"/>
  <c r="H140" i="39" s="1"/>
  <c r="B156" i="39"/>
  <c r="H156" i="39" s="1" a="1"/>
  <c r="H156" i="39" s="1"/>
  <c r="B172" i="39"/>
  <c r="H172" i="39" s="1" a="1"/>
  <c r="H172" i="39" s="1"/>
  <c r="B188" i="39"/>
  <c r="J188" i="39" s="1"/>
  <c r="B204" i="39"/>
  <c r="G204" i="39" s="1"/>
  <c r="B222" i="39"/>
  <c r="G222" i="39" s="1"/>
  <c r="B238" i="39"/>
  <c r="H238" i="39" s="1" a="1"/>
  <c r="H238" i="39" s="1"/>
  <c r="B254" i="39"/>
  <c r="H254" i="39" s="1" a="1"/>
  <c r="H254" i="39" s="1"/>
  <c r="B270" i="39"/>
  <c r="G270" i="39" s="1"/>
  <c r="B286" i="39"/>
  <c r="H286" i="39" s="1" a="1"/>
  <c r="H286" i="39" s="1"/>
  <c r="B302" i="39"/>
  <c r="G302" i="39" s="1"/>
  <c r="B320" i="39"/>
  <c r="H320" i="39" s="1" a="1"/>
  <c r="H320" i="39" s="1"/>
  <c r="B336" i="39"/>
  <c r="H336" i="39" s="1" a="1"/>
  <c r="H336" i="39" s="1"/>
  <c r="B352" i="39"/>
  <c r="H352" i="39" s="1" a="1"/>
  <c r="H352" i="39" s="1"/>
  <c r="B368" i="39"/>
  <c r="G368" i="39" s="1"/>
  <c r="B384" i="39"/>
  <c r="H384" i="39" s="1" a="1"/>
  <c r="H384" i="39" s="1"/>
  <c r="B400" i="39"/>
  <c r="I400" i="39" s="1"/>
  <c r="B418" i="39"/>
  <c r="G418" i="39" s="1"/>
  <c r="B434" i="39"/>
  <c r="H434" i="39" s="1" a="1"/>
  <c r="H434" i="39" s="1"/>
  <c r="B450" i="39"/>
  <c r="H450" i="39" s="1" a="1"/>
  <c r="H450" i="39" s="1"/>
  <c r="B466" i="39"/>
  <c r="H466" i="39" s="1" a="1"/>
  <c r="H466" i="39" s="1"/>
  <c r="B482" i="39"/>
  <c r="J482" i="39" s="1"/>
  <c r="B499" i="39"/>
  <c r="H499" i="39" s="1" a="1"/>
  <c r="H499" i="39" s="1"/>
  <c r="B517" i="39"/>
  <c r="H517" i="39" s="1" a="1"/>
  <c r="H517" i="39" s="1"/>
  <c r="B532" i="39"/>
  <c r="H532" i="39" s="1" a="1"/>
  <c r="H532" i="39" s="1"/>
  <c r="B548" i="39"/>
  <c r="H548" i="39" s="1" a="1"/>
  <c r="H548" i="39" s="1"/>
  <c r="B564" i="39"/>
  <c r="I564" i="39" s="1"/>
  <c r="B580" i="39"/>
  <c r="I580" i="39" s="1"/>
  <c r="B596" i="39"/>
  <c r="H596" i="39" s="1" a="1"/>
  <c r="H596" i="39" s="1"/>
  <c r="B614" i="39"/>
  <c r="H614" i="39" s="1" a="1"/>
  <c r="H614" i="39" s="1"/>
  <c r="B630" i="39"/>
  <c r="H630" i="39" s="1" a="1"/>
  <c r="H630" i="39" s="1"/>
  <c r="B646" i="39"/>
  <c r="H646" i="39" s="1" a="1"/>
  <c r="H646" i="39" s="1"/>
  <c r="B662" i="39"/>
  <c r="H662" i="39" s="1" a="1"/>
  <c r="H662" i="39" s="1"/>
  <c r="B678" i="39"/>
  <c r="H678" i="39" s="1" a="1"/>
  <c r="H678" i="39" s="1"/>
  <c r="B694" i="39"/>
  <c r="H694" i="39" s="1" a="1"/>
  <c r="H694" i="39" s="1"/>
  <c r="B712" i="39"/>
  <c r="H712" i="39" s="1" a="1"/>
  <c r="H712" i="39" s="1"/>
  <c r="B728" i="39"/>
  <c r="H728" i="39" s="1" a="1"/>
  <c r="H728" i="39" s="1"/>
  <c r="B744" i="39"/>
  <c r="H744" i="39" s="1" a="1"/>
  <c r="H744" i="39" s="1"/>
  <c r="B760" i="39"/>
  <c r="H760" i="39" s="1" a="1"/>
  <c r="H760" i="39" s="1"/>
  <c r="B776" i="39"/>
  <c r="J776" i="39" s="1"/>
  <c r="B791" i="39"/>
  <c r="H791" i="39" s="1" a="1"/>
  <c r="H791" i="39" s="1"/>
  <c r="B806" i="39"/>
  <c r="H806" i="39" s="1" a="1"/>
  <c r="H806" i="39" s="1"/>
  <c r="B821" i="39"/>
  <c r="H821" i="39" s="1" a="1"/>
  <c r="H821" i="39" s="1"/>
  <c r="B836" i="39"/>
  <c r="H836" i="39" s="1" a="1"/>
  <c r="H836" i="39" s="1"/>
  <c r="B852" i="39"/>
  <c r="H852" i="39" s="1" a="1"/>
  <c r="H852" i="39" s="1"/>
  <c r="B867" i="39"/>
  <c r="H867" i="39" s="1" a="1"/>
  <c r="H867" i="39" s="1"/>
  <c r="B882" i="39"/>
  <c r="H882" i="39" s="1" a="1"/>
  <c r="H882" i="39" s="1"/>
  <c r="B897" i="39"/>
  <c r="H897" i="39" s="1" a="1"/>
  <c r="H897" i="39" s="1"/>
  <c r="B912" i="39"/>
  <c r="H912" i="39" s="1" a="1"/>
  <c r="H912" i="39" s="1"/>
  <c r="B927" i="39"/>
  <c r="H927" i="39" s="1" a="1"/>
  <c r="H927" i="39" s="1"/>
  <c r="B942" i="39"/>
  <c r="H942" i="39" s="1" a="1"/>
  <c r="H942" i="39" s="1"/>
  <c r="B957" i="39"/>
  <c r="H957" i="39" s="1" a="1"/>
  <c r="H957" i="39" s="1"/>
  <c r="B972" i="39"/>
  <c r="H972" i="39" s="1" a="1"/>
  <c r="H972" i="39" s="1"/>
  <c r="B987" i="39"/>
  <c r="I987" i="39" s="1"/>
  <c r="B1002" i="39"/>
  <c r="H1002" i="39" s="1" a="1"/>
  <c r="H1002" i="39" s="1"/>
  <c r="B1017" i="39"/>
  <c r="H1017" i="39" s="1" a="1"/>
  <c r="H1017" i="39" s="1"/>
  <c r="B1032" i="39"/>
  <c r="H1032" i="39" s="1" a="1"/>
  <c r="H1032" i="39" s="1"/>
  <c r="B1048" i="39"/>
  <c r="H1048" i="39" s="1" a="1"/>
  <c r="H1048" i="39" s="1"/>
  <c r="B1063" i="39"/>
  <c r="H1063" i="39" s="1" a="1"/>
  <c r="H1063" i="39" s="1"/>
  <c r="B1078" i="39"/>
  <c r="H1078" i="39" s="1" a="1"/>
  <c r="H1078" i="39" s="1"/>
  <c r="B1093" i="39"/>
  <c r="H1093" i="39" s="1" a="1"/>
  <c r="H1093" i="39" s="1"/>
  <c r="B1108" i="39"/>
  <c r="H1108" i="39" s="1" a="1"/>
  <c r="H1108" i="39" s="1"/>
  <c r="B1123" i="39"/>
  <c r="H1123" i="39" s="1" a="1"/>
  <c r="H1123" i="39" s="1"/>
  <c r="B1182" i="39"/>
  <c r="H1182" i="39" s="1" a="1"/>
  <c r="H1182" i="39" s="1"/>
  <c r="B1124" i="39"/>
  <c r="H1124" i="39" s="1" a="1"/>
  <c r="H1124" i="39" s="1"/>
  <c r="B1199" i="39"/>
  <c r="H1199" i="39" s="1" a="1"/>
  <c r="H1199" i="39" s="1"/>
  <c r="B1160" i="39"/>
  <c r="H1160" i="39" s="1" a="1"/>
  <c r="H1160" i="39" s="1"/>
  <c r="B1122" i="39"/>
  <c r="H1122" i="39" s="1" a="1"/>
  <c r="H1122" i="39" s="1"/>
  <c r="B1080" i="39"/>
  <c r="H1080" i="39" s="1" a="1"/>
  <c r="H1080" i="39" s="1"/>
  <c r="B1037" i="39"/>
  <c r="H1037" i="39" s="1" a="1"/>
  <c r="H1037" i="39" s="1"/>
  <c r="B994" i="39"/>
  <c r="H994" i="39" s="1" a="1"/>
  <c r="H994" i="39" s="1"/>
  <c r="B952" i="39"/>
  <c r="H952" i="39" s="1" a="1"/>
  <c r="H952" i="39" s="1"/>
  <c r="B911" i="39"/>
  <c r="H911" i="39" s="1" a="1"/>
  <c r="H911" i="39" s="1"/>
  <c r="B869" i="39"/>
  <c r="H869" i="39" s="1" a="1"/>
  <c r="H869" i="39" s="1"/>
  <c r="B826" i="39"/>
  <c r="H826" i="39" s="1" a="1"/>
  <c r="H826" i="39" s="1"/>
  <c r="B783" i="39"/>
  <c r="H783" i="39" s="1" a="1"/>
  <c r="H783" i="39" s="1"/>
  <c r="B762" i="39"/>
  <c r="H762" i="39" s="1" a="1"/>
  <c r="H762" i="39" s="1"/>
  <c r="B716" i="39"/>
  <c r="H716" i="39" s="1" a="1"/>
  <c r="H716" i="39" s="1"/>
  <c r="B693" i="39"/>
  <c r="H693" i="39" s="1" a="1"/>
  <c r="H693" i="39" s="1"/>
  <c r="B648" i="39"/>
  <c r="H648" i="39" s="1" a="1"/>
  <c r="H648" i="39" s="1"/>
  <c r="B602" i="39"/>
  <c r="H602" i="39" s="1" a="1"/>
  <c r="H602" i="39" s="1"/>
  <c r="B554" i="39"/>
  <c r="J554" i="39" s="1"/>
  <c r="B510" i="39"/>
  <c r="I510" i="39" s="1"/>
  <c r="B465" i="39"/>
  <c r="H465" i="39" s="1" a="1"/>
  <c r="H465" i="39" s="1"/>
  <c r="B420" i="39"/>
  <c r="H420" i="39" s="1" a="1"/>
  <c r="H420" i="39" s="1"/>
  <c r="B372" i="39"/>
  <c r="H372" i="39" s="1" a="1"/>
  <c r="H372" i="39" s="1"/>
  <c r="B326" i="39"/>
  <c r="J326" i="39" s="1"/>
  <c r="B281" i="39"/>
  <c r="H281" i="39" s="1" a="1"/>
  <c r="H281" i="39" s="1"/>
  <c r="B237" i="39"/>
  <c r="H237" i="39" s="1" a="1"/>
  <c r="H237" i="39" s="1"/>
  <c r="B190" i="39"/>
  <c r="H190" i="39" s="1" a="1"/>
  <c r="H190" i="39" s="1"/>
  <c r="B142" i="39"/>
  <c r="H142" i="39" s="1" a="1"/>
  <c r="H142" i="39" s="1"/>
  <c r="B91" i="39"/>
  <c r="H91" i="39" s="1" a="1"/>
  <c r="H91" i="39" s="1"/>
  <c r="B41" i="39"/>
  <c r="H41" i="39" s="1" a="1"/>
  <c r="H41" i="39" s="1"/>
  <c r="B1200" i="39"/>
  <c r="H1200" i="39" s="1" a="1"/>
  <c r="H1200" i="39" s="1"/>
  <c r="B1142" i="39"/>
  <c r="H1142" i="39" s="1" a="1"/>
  <c r="H1142" i="39" s="1"/>
  <c r="B1217" i="39"/>
  <c r="H1217" i="39" s="1" a="1"/>
  <c r="H1217" i="39" s="1"/>
  <c r="B1180" i="39"/>
  <c r="H1180" i="39" s="1" a="1"/>
  <c r="H1180" i="39" s="1"/>
  <c r="B1141" i="39"/>
  <c r="H1141" i="39" s="1" a="1"/>
  <c r="H1141" i="39" s="1"/>
  <c r="B1099" i="39"/>
  <c r="H1099" i="39" s="1" a="1"/>
  <c r="H1099" i="39" s="1"/>
  <c r="B1057" i="39"/>
  <c r="H1057" i="39" s="1" a="1"/>
  <c r="H1057" i="39" s="1"/>
  <c r="B1016" i="39"/>
  <c r="H1016" i="39" s="1" a="1"/>
  <c r="H1016" i="39" s="1"/>
  <c r="B974" i="39"/>
  <c r="H974" i="39" s="1" a="1"/>
  <c r="H974" i="39" s="1"/>
  <c r="B931" i="39"/>
  <c r="H931" i="39" s="1" a="1"/>
  <c r="H931" i="39" s="1"/>
  <c r="B888" i="39"/>
  <c r="H888" i="39" s="1" a="1"/>
  <c r="H888" i="39" s="1"/>
  <c r="B846" i="39"/>
  <c r="H846" i="39" s="1" a="1"/>
  <c r="H846" i="39" s="1"/>
  <c r="B805" i="39"/>
  <c r="I805" i="39" s="1"/>
  <c r="B738" i="39"/>
  <c r="H738" i="39" s="1" a="1"/>
  <c r="H738" i="39" s="1"/>
  <c r="B671" i="39"/>
  <c r="H671" i="39" s="1" a="1"/>
  <c r="H671" i="39" s="1"/>
  <c r="B623" i="39"/>
  <c r="G623" i="39" s="1"/>
  <c r="B579" i="39"/>
  <c r="J579" i="39" s="1"/>
  <c r="B534" i="39"/>
  <c r="H534" i="39" s="1" a="1"/>
  <c r="H534" i="39" s="1"/>
  <c r="B489" i="39"/>
  <c r="J489" i="39" s="1"/>
  <c r="B440" i="39"/>
  <c r="H440" i="39" s="1" a="1"/>
  <c r="H440" i="39" s="1"/>
  <c r="B395" i="39"/>
  <c r="H395" i="39" s="1" a="1"/>
  <c r="H395" i="39" s="1"/>
  <c r="B351" i="39"/>
  <c r="H351" i="39" s="1" a="1"/>
  <c r="H351" i="39" s="1"/>
  <c r="B306" i="39"/>
  <c r="G306" i="39" s="1"/>
  <c r="B258" i="39"/>
  <c r="H258" i="39" s="1" a="1"/>
  <c r="H258" i="39" s="1"/>
  <c r="B212" i="39"/>
  <c r="H212" i="39" s="1" a="1"/>
  <c r="H212" i="39" s="1"/>
  <c r="B164" i="39"/>
  <c r="H164" i="39" s="1" a="1"/>
  <c r="H164" i="39" s="1"/>
  <c r="B114" i="39"/>
  <c r="H114" i="39" s="1" a="1"/>
  <c r="H114" i="39" s="1"/>
  <c r="B63" i="39"/>
  <c r="H63" i="39" s="1" a="1"/>
  <c r="H63" i="39" s="1"/>
  <c r="B1216" i="39"/>
  <c r="H1216" i="39" s="1" a="1"/>
  <c r="H1216" i="39" s="1"/>
  <c r="B1198" i="39"/>
  <c r="H1198" i="39" s="1" a="1"/>
  <c r="H1198" i="39" s="1"/>
  <c r="B1178" i="39"/>
  <c r="H1178" i="39" s="1" a="1"/>
  <c r="H1178" i="39" s="1"/>
  <c r="B1158" i="39"/>
  <c r="H1158" i="39" s="1" a="1"/>
  <c r="H1158" i="39" s="1"/>
  <c r="B1140" i="39"/>
  <c r="H1140" i="39" s="1" a="1"/>
  <c r="H1140" i="39" s="1"/>
  <c r="B1120" i="39"/>
  <c r="H1120" i="39" s="1" a="1"/>
  <c r="H1120" i="39" s="1"/>
  <c r="B1098" i="39"/>
  <c r="H1098" i="39" s="1" a="1"/>
  <c r="H1098" i="39" s="1"/>
  <c r="B1079" i="39"/>
  <c r="H1079" i="39" s="1" a="1"/>
  <c r="H1079" i="39" s="1"/>
  <c r="B1055" i="39"/>
  <c r="H1055" i="39" s="1" a="1"/>
  <c r="H1055" i="39" s="1"/>
  <c r="B1036" i="39"/>
  <c r="H1036" i="39" s="1" a="1"/>
  <c r="H1036" i="39" s="1"/>
  <c r="B1014" i="39"/>
  <c r="H1014" i="39" s="1" a="1"/>
  <c r="H1014" i="39" s="1"/>
  <c r="B993" i="39"/>
  <c r="H993" i="39" s="1" a="1"/>
  <c r="H993" i="39" s="1"/>
  <c r="B973" i="39"/>
  <c r="H973" i="39" s="1" a="1"/>
  <c r="H973" i="39" s="1"/>
  <c r="B950" i="39"/>
  <c r="H950" i="39" s="1" a="1"/>
  <c r="H950" i="39" s="1"/>
  <c r="B930" i="39"/>
  <c r="H930" i="39" s="1" a="1"/>
  <c r="H930" i="39" s="1"/>
  <c r="B909" i="39"/>
  <c r="H909" i="39" s="1" a="1"/>
  <c r="H909" i="39" s="1"/>
  <c r="B887" i="39"/>
  <c r="H887" i="39" s="1" a="1"/>
  <c r="H887" i="39" s="1"/>
  <c r="B868" i="39"/>
  <c r="H868" i="39" s="1" a="1"/>
  <c r="H868" i="39" s="1"/>
  <c r="B844" i="39"/>
  <c r="H844" i="39" s="1" a="1"/>
  <c r="H844" i="39" s="1"/>
  <c r="B825" i="39"/>
  <c r="H825" i="39" s="1" a="1"/>
  <c r="H825" i="39" s="1"/>
  <c r="B803" i="39"/>
  <c r="H803" i="39" s="1" a="1"/>
  <c r="H803" i="39" s="1"/>
  <c r="B782" i="39"/>
  <c r="H782" i="39" s="1" a="1"/>
  <c r="H782" i="39" s="1"/>
  <c r="B761" i="39"/>
  <c r="H761" i="39" s="1" a="1"/>
  <c r="H761" i="39" s="1"/>
  <c r="B735" i="39"/>
  <c r="H735" i="39" s="1" a="1"/>
  <c r="H735" i="39" s="1"/>
  <c r="B715" i="39"/>
  <c r="H715" i="39" s="1" a="1"/>
  <c r="H715" i="39" s="1"/>
  <c r="B691" i="39"/>
  <c r="H691" i="39" s="1" a="1"/>
  <c r="H691" i="39" s="1"/>
  <c r="B668" i="39"/>
  <c r="H668" i="39" s="1" a="1"/>
  <c r="H668" i="39" s="1"/>
  <c r="B647" i="39"/>
  <c r="H647" i="39" s="1" a="1"/>
  <c r="H647" i="39" s="1"/>
  <c r="B621" i="39"/>
  <c r="I621" i="39" s="1"/>
  <c r="B601" i="39"/>
  <c r="H601" i="39" s="1" a="1"/>
  <c r="H601" i="39" s="1"/>
  <c r="B577" i="39"/>
  <c r="H577" i="39" s="1" a="1"/>
  <c r="H577" i="39" s="1"/>
  <c r="B553" i="39"/>
  <c r="I553" i="39" s="1"/>
  <c r="B533" i="39"/>
  <c r="H533" i="39" s="1" a="1"/>
  <c r="H533" i="39" s="1"/>
  <c r="B508" i="39"/>
  <c r="H508" i="39" s="1" a="1"/>
  <c r="H508" i="39" s="1"/>
  <c r="B487" i="39"/>
  <c r="H487" i="39" s="1" a="1"/>
  <c r="H487" i="39" s="1"/>
  <c r="B463" i="39"/>
  <c r="H463" i="39" s="1" a="1"/>
  <c r="H463" i="39" s="1"/>
  <c r="B439" i="39"/>
  <c r="G439" i="39" s="1"/>
  <c r="B419" i="39"/>
  <c r="I419" i="39" s="1"/>
  <c r="B393" i="39"/>
  <c r="H393" i="39" s="1" a="1"/>
  <c r="H393" i="39" s="1"/>
  <c r="B371" i="39"/>
  <c r="G371" i="39" s="1"/>
  <c r="B349" i="39"/>
  <c r="H349" i="39" s="1" a="1"/>
  <c r="H349" i="39" s="1"/>
  <c r="B325" i="39"/>
  <c r="H325" i="39" s="1" a="1"/>
  <c r="H325" i="39" s="1"/>
  <c r="B304" i="39"/>
  <c r="H304" i="39" s="1" a="1"/>
  <c r="H304" i="39" s="1"/>
  <c r="B279" i="39"/>
  <c r="H279" i="39" s="1" a="1"/>
  <c r="H279" i="39" s="1"/>
  <c r="B257" i="39"/>
  <c r="H257" i="39" s="1" a="1"/>
  <c r="H257" i="39" s="1"/>
  <c r="B234" i="39"/>
  <c r="H234" i="39" s="1" a="1"/>
  <c r="H234" i="39" s="1"/>
  <c r="B211" i="39"/>
  <c r="H211" i="39" s="1" a="1"/>
  <c r="H211" i="39" s="1"/>
  <c r="B189" i="39"/>
  <c r="H189" i="39" s="1" a="1"/>
  <c r="H189" i="39" s="1"/>
  <c r="B162" i="39"/>
  <c r="H162" i="39" s="1" a="1"/>
  <c r="H162" i="39" s="1"/>
  <c r="B141" i="39"/>
  <c r="H141" i="39" s="1" a="1"/>
  <c r="H141" i="39" s="1"/>
  <c r="B113" i="39"/>
  <c r="H113" i="39" s="1" a="1"/>
  <c r="H113" i="39" s="1"/>
  <c r="B89" i="39"/>
  <c r="H89" i="39" s="1" a="1"/>
  <c r="H89" i="39" s="1"/>
  <c r="B62" i="39"/>
  <c r="H62" i="39" s="1" a="1"/>
  <c r="H62" i="39" s="1"/>
  <c r="B35" i="39"/>
  <c r="H35" i="39" s="1" a="1"/>
  <c r="H35" i="39" s="1"/>
  <c r="B37" i="39"/>
  <c r="H37" i="39" s="1" a="1"/>
  <c r="H37" i="39" s="1"/>
  <c r="B51" i="39"/>
  <c r="H51" i="39" s="1" a="1"/>
  <c r="H51" i="39" s="1"/>
  <c r="B65" i="39"/>
  <c r="H65" i="39" s="1" a="1"/>
  <c r="H65" i="39" s="1"/>
  <c r="B79" i="39"/>
  <c r="H79" i="39" s="1" a="1"/>
  <c r="H79" i="39" s="1"/>
  <c r="B93" i="39"/>
  <c r="H93" i="39" s="1" a="1"/>
  <c r="H93" i="39" s="1"/>
  <c r="B107" i="39"/>
  <c r="H107" i="39" s="1" a="1"/>
  <c r="H107" i="39" s="1"/>
  <c r="B121" i="39"/>
  <c r="H121" i="39" s="1" a="1"/>
  <c r="H121" i="39" s="1"/>
  <c r="B1192" i="39"/>
  <c r="H1192" i="39" s="1" a="1"/>
  <c r="H1192" i="39" s="1"/>
  <c r="B149" i="39"/>
  <c r="H149" i="39" s="1" a="1"/>
  <c r="H149" i="39" s="1"/>
  <c r="B163" i="39"/>
  <c r="H163" i="39" s="1" a="1"/>
  <c r="H163" i="39" s="1"/>
  <c r="B177" i="39"/>
  <c r="H177" i="39" s="1" a="1"/>
  <c r="H177" i="39" s="1"/>
  <c r="B191" i="39"/>
  <c r="H191" i="39" s="1" a="1"/>
  <c r="H191" i="39" s="1"/>
  <c r="B205" i="39"/>
  <c r="H205" i="39" s="1" a="1"/>
  <c r="H205" i="39" s="1"/>
  <c r="B219" i="39"/>
  <c r="H219" i="39" s="1" a="1"/>
  <c r="H219" i="39" s="1"/>
  <c r="B233" i="39"/>
  <c r="H233" i="39" s="1" a="1"/>
  <c r="H233" i="39" s="1"/>
  <c r="B247" i="39"/>
  <c r="H247" i="39" s="1" a="1"/>
  <c r="H247" i="39" s="1"/>
  <c r="B261" i="39"/>
  <c r="H261" i="39" s="1" a="1"/>
  <c r="H261" i="39" s="1"/>
  <c r="B275" i="39"/>
  <c r="H275" i="39" s="1" a="1"/>
  <c r="H275" i="39" s="1"/>
  <c r="B289" i="39"/>
  <c r="H289" i="39" s="1" a="1"/>
  <c r="H289" i="39" s="1"/>
  <c r="B303" i="39"/>
  <c r="H303" i="39" s="1" a="1"/>
  <c r="H303" i="39" s="1"/>
  <c r="B317" i="39"/>
  <c r="H317" i="39" s="1" a="1"/>
  <c r="H317" i="39" s="1"/>
  <c r="B331" i="39"/>
  <c r="H331" i="39" s="1" a="1"/>
  <c r="H331" i="39" s="1"/>
  <c r="B345" i="39"/>
  <c r="H345" i="39" s="1" a="1"/>
  <c r="H345" i="39" s="1"/>
  <c r="B359" i="39"/>
  <c r="H359" i="39" s="1" a="1"/>
  <c r="H359" i="39" s="1"/>
  <c r="B373" i="39"/>
  <c r="H373" i="39" s="1" a="1"/>
  <c r="H373" i="39" s="1"/>
  <c r="B387" i="39"/>
  <c r="H387" i="39" s="1" a="1"/>
  <c r="H387" i="39" s="1"/>
  <c r="B401" i="39"/>
  <c r="H401" i="39" s="1" a="1"/>
  <c r="H401" i="39" s="1"/>
  <c r="B415" i="39"/>
  <c r="H415" i="39" s="1" a="1"/>
  <c r="H415" i="39" s="1"/>
  <c r="B429" i="39"/>
  <c r="H429" i="39" s="1" a="1"/>
  <c r="H429" i="39" s="1"/>
  <c r="B443" i="39"/>
  <c r="H443" i="39" s="1" a="1"/>
  <c r="H443" i="39" s="1"/>
  <c r="B457" i="39"/>
  <c r="H457" i="39" s="1" a="1"/>
  <c r="H457" i="39" s="1"/>
  <c r="B471" i="39"/>
  <c r="H471" i="39" s="1" a="1"/>
  <c r="H471" i="39" s="1"/>
  <c r="B486" i="39"/>
  <c r="H486" i="39" s="1" a="1"/>
  <c r="H486" i="39" s="1"/>
  <c r="B500" i="39"/>
  <c r="H500" i="39" s="1" a="1"/>
  <c r="H500" i="39" s="1"/>
  <c r="B514" i="39"/>
  <c r="H514" i="39" s="1" a="1"/>
  <c r="H514" i="39" s="1"/>
  <c r="B528" i="39"/>
  <c r="H528" i="39" s="1" a="1"/>
  <c r="H528" i="39" s="1"/>
  <c r="B541" i="39"/>
  <c r="H541" i="39" s="1" a="1"/>
  <c r="H541" i="39" s="1"/>
  <c r="B555" i="39"/>
  <c r="H555" i="39" s="1" a="1"/>
  <c r="H555" i="39" s="1"/>
  <c r="B569" i="39"/>
  <c r="H569" i="39" s="1" a="1"/>
  <c r="H569" i="39" s="1"/>
  <c r="B583" i="39"/>
  <c r="H583" i="39" s="1" a="1"/>
  <c r="H583" i="39" s="1"/>
  <c r="B597" i="39"/>
  <c r="H597" i="39" s="1" a="1"/>
  <c r="H597" i="39" s="1"/>
  <c r="B611" i="39"/>
  <c r="H611" i="39" s="1" a="1"/>
  <c r="H611" i="39" s="1"/>
  <c r="B625" i="39"/>
  <c r="H625" i="39" s="1" a="1"/>
  <c r="H625" i="39" s="1"/>
  <c r="B639" i="39"/>
  <c r="H639" i="39" s="1" a="1"/>
  <c r="H639" i="39" s="1"/>
  <c r="B653" i="39"/>
  <c r="H653" i="39" s="1" a="1"/>
  <c r="H653" i="39" s="1"/>
  <c r="B667" i="39"/>
  <c r="H667" i="39" s="1" a="1"/>
  <c r="H667" i="39" s="1"/>
  <c r="B681" i="39"/>
  <c r="H681" i="39" s="1" a="1"/>
  <c r="H681" i="39" s="1"/>
  <c r="B695" i="39"/>
  <c r="H695" i="39" s="1" a="1"/>
  <c r="H695" i="39" s="1"/>
  <c r="B709" i="39"/>
  <c r="H709" i="39" s="1" a="1"/>
  <c r="H709" i="39" s="1"/>
  <c r="B723" i="39"/>
  <c r="H723" i="39" s="1" a="1"/>
  <c r="H723" i="39" s="1"/>
  <c r="B737" i="39"/>
  <c r="H737" i="39" s="1" a="1"/>
  <c r="H737" i="39" s="1"/>
  <c r="B751" i="39"/>
  <c r="H751" i="39" s="1" a="1"/>
  <c r="H751" i="39" s="1"/>
  <c r="B765" i="39"/>
  <c r="H765" i="39" s="1" a="1"/>
  <c r="H765" i="39" s="1"/>
  <c r="B29" i="39"/>
  <c r="H29" i="39" s="1" a="1"/>
  <c r="H29" i="39" s="1"/>
  <c r="B39" i="39"/>
  <c r="H39" i="39" s="1" a="1"/>
  <c r="H39" i="39" s="1"/>
  <c r="B53" i="39"/>
  <c r="H53" i="39" s="1" a="1"/>
  <c r="H53" i="39" s="1"/>
  <c r="B67" i="39"/>
  <c r="H67" i="39" s="1" a="1"/>
  <c r="H67" i="39" s="1"/>
  <c r="B81" i="39"/>
  <c r="H81" i="39" s="1" a="1"/>
  <c r="H81" i="39" s="1"/>
  <c r="B95" i="39"/>
  <c r="H95" i="39" s="1" a="1"/>
  <c r="H95" i="39" s="1"/>
  <c r="B109" i="39"/>
  <c r="H109" i="39" s="1" a="1"/>
  <c r="H109" i="39" s="1"/>
  <c r="B123" i="39"/>
  <c r="H123" i="39" s="1" a="1"/>
  <c r="H123" i="39" s="1"/>
  <c r="B137" i="39"/>
  <c r="H137" i="39" s="1" a="1"/>
  <c r="H137" i="39" s="1"/>
  <c r="B151" i="39"/>
  <c r="J151" i="39" s="1"/>
  <c r="B165" i="39"/>
  <c r="H165" i="39" s="1" a="1"/>
  <c r="H165" i="39" s="1"/>
  <c r="B179" i="39"/>
  <c r="I179" i="39" s="1"/>
  <c r="B193" i="39"/>
  <c r="I193" i="39" s="1"/>
  <c r="B207" i="39"/>
  <c r="I207" i="39" s="1"/>
  <c r="B221" i="39"/>
  <c r="H221" i="39" s="1" a="1"/>
  <c r="H221" i="39" s="1"/>
  <c r="B235" i="39"/>
  <c r="I235" i="39" s="1"/>
  <c r="B249" i="39"/>
  <c r="H249" i="39" s="1" a="1"/>
  <c r="H249" i="39" s="1"/>
  <c r="B263" i="39"/>
  <c r="J263" i="39" s="1"/>
  <c r="B277" i="39"/>
  <c r="H277" i="39" s="1" a="1"/>
  <c r="H277" i="39" s="1"/>
  <c r="B291" i="39"/>
  <c r="H291" i="39" s="1" a="1"/>
  <c r="H291" i="39" s="1"/>
  <c r="B305" i="39"/>
  <c r="J305" i="39" s="1"/>
  <c r="B319" i="39"/>
  <c r="H319" i="39" s="1" a="1"/>
  <c r="H319" i="39" s="1"/>
  <c r="B333" i="39"/>
  <c r="H333" i="39" s="1" a="1"/>
  <c r="H333" i="39" s="1"/>
  <c r="B347" i="39"/>
  <c r="J347" i="39" s="1"/>
  <c r="B361" i="39"/>
  <c r="G361" i="39" s="1"/>
  <c r="B375" i="39"/>
  <c r="J375" i="39" s="1"/>
  <c r="B389" i="39"/>
  <c r="J389" i="39" s="1"/>
  <c r="B403" i="39"/>
  <c r="J403" i="39" s="1"/>
  <c r="B417" i="39"/>
  <c r="G417" i="39" s="1"/>
  <c r="B431" i="39"/>
  <c r="I431" i="39" s="1"/>
  <c r="B445" i="39"/>
  <c r="J445" i="39" s="1"/>
  <c r="B459" i="39"/>
  <c r="H459" i="39" s="1" a="1"/>
  <c r="H459" i="39" s="1"/>
  <c r="B473" i="39"/>
  <c r="I473" i="39" s="1"/>
  <c r="B488" i="39"/>
  <c r="I488" i="39" s="1"/>
  <c r="B502" i="39"/>
  <c r="J502" i="39" s="1"/>
  <c r="B516" i="39"/>
  <c r="H516" i="39" s="1" a="1"/>
  <c r="H516" i="39" s="1"/>
  <c r="B530" i="39"/>
  <c r="H530" i="39" s="1" a="1"/>
  <c r="H530" i="39" s="1"/>
  <c r="B543" i="39"/>
  <c r="I543" i="39" s="1"/>
  <c r="B557" i="39"/>
  <c r="H557" i="39" s="1" a="1"/>
  <c r="H557" i="39" s="1"/>
  <c r="B571" i="39"/>
  <c r="H571" i="39" s="1" a="1"/>
  <c r="H571" i="39" s="1"/>
  <c r="B585" i="39"/>
  <c r="H585" i="39" s="1" a="1"/>
  <c r="H585" i="39" s="1"/>
  <c r="B599" i="39"/>
  <c r="J599" i="39" s="1"/>
  <c r="B613" i="39"/>
  <c r="J613" i="39" s="1"/>
  <c r="B627" i="39"/>
  <c r="J627" i="39" s="1"/>
  <c r="B641" i="39"/>
  <c r="H641" i="39" s="1" a="1"/>
  <c r="H641" i="39" s="1"/>
  <c r="B655" i="39"/>
  <c r="H655" i="39" s="1" a="1"/>
  <c r="H655" i="39" s="1"/>
  <c r="B670" i="39"/>
  <c r="I670" i="39" s="1"/>
  <c r="B683" i="39"/>
  <c r="H683" i="39" s="1" a="1"/>
  <c r="H683" i="39" s="1"/>
  <c r="B697" i="39"/>
  <c r="H697" i="39" s="1" a="1"/>
  <c r="H697" i="39" s="1"/>
  <c r="B711" i="39"/>
  <c r="H711" i="39" s="1" a="1"/>
  <c r="H711" i="39" s="1"/>
  <c r="B725" i="39"/>
  <c r="H725" i="39" s="1" a="1"/>
  <c r="H725" i="39" s="1"/>
  <c r="B739" i="39"/>
  <c r="H739" i="39" s="1" a="1"/>
  <c r="H739" i="39" s="1"/>
  <c r="B753" i="39"/>
  <c r="H753" i="39" s="1" a="1"/>
  <c r="H753" i="39" s="1"/>
  <c r="B767" i="39"/>
  <c r="H767" i="39" s="1" a="1"/>
  <c r="H767" i="39" s="1"/>
  <c r="B781" i="39"/>
  <c r="H781" i="39" s="1" a="1"/>
  <c r="H781" i="39" s="1"/>
  <c r="B795" i="39"/>
  <c r="H795" i="39" s="1" a="1"/>
  <c r="H795" i="39" s="1"/>
  <c r="B809" i="39"/>
  <c r="H809" i="39" s="1" a="1"/>
  <c r="H809" i="39" s="1"/>
  <c r="B823" i="39"/>
  <c r="H823" i="39" s="1" a="1"/>
  <c r="H823" i="39" s="1"/>
  <c r="B837" i="39"/>
  <c r="H837" i="39" s="1" a="1"/>
  <c r="H837" i="39" s="1"/>
  <c r="B851" i="39"/>
  <c r="H851" i="39" s="1" a="1"/>
  <c r="H851" i="39" s="1"/>
  <c r="B865" i="39"/>
  <c r="H865" i="39" s="1" a="1"/>
  <c r="H865" i="39" s="1"/>
  <c r="B879" i="39"/>
  <c r="H879" i="39" s="1" a="1"/>
  <c r="H879" i="39" s="1"/>
  <c r="B893" i="39"/>
  <c r="I893" i="39" s="1"/>
  <c r="B907" i="39"/>
  <c r="H907" i="39" s="1" a="1"/>
  <c r="H907" i="39" s="1"/>
  <c r="B921" i="39"/>
  <c r="H921" i="39" s="1" a="1"/>
  <c r="H921" i="39" s="1"/>
  <c r="B935" i="39"/>
  <c r="H935" i="39" s="1" a="1"/>
  <c r="H935" i="39" s="1"/>
  <c r="B949" i="39"/>
  <c r="H949" i="39" s="1" a="1"/>
  <c r="H949" i="39" s="1"/>
  <c r="B963" i="39"/>
  <c r="H963" i="39" s="1" a="1"/>
  <c r="H963" i="39" s="1"/>
  <c r="B977" i="39"/>
  <c r="H977" i="39" s="1" a="1"/>
  <c r="H977" i="39" s="1"/>
  <c r="B991" i="39"/>
  <c r="H991" i="39" s="1" a="1"/>
  <c r="H991" i="39" s="1"/>
  <c r="B1005" i="39"/>
  <c r="H1005" i="39" s="1" a="1"/>
  <c r="H1005" i="39" s="1"/>
  <c r="B1019" i="39"/>
  <c r="H1019" i="39" s="1" a="1"/>
  <c r="H1019" i="39" s="1"/>
  <c r="B1033" i="39"/>
  <c r="H1033" i="39" s="1" a="1"/>
  <c r="H1033" i="39" s="1"/>
  <c r="B1047" i="39"/>
  <c r="H1047" i="39" s="1" a="1"/>
  <c r="H1047" i="39" s="1"/>
  <c r="B1061" i="39"/>
  <c r="H1061" i="39" s="1" a="1"/>
  <c r="H1061" i="39" s="1"/>
  <c r="B1075" i="39"/>
  <c r="H1075" i="39" s="1" a="1"/>
  <c r="H1075" i="39" s="1"/>
  <c r="B1089" i="39"/>
  <c r="H1089" i="39" s="1" a="1"/>
  <c r="H1089" i="39" s="1"/>
  <c r="B1103" i="39"/>
  <c r="H1103" i="39" s="1" a="1"/>
  <c r="H1103" i="39" s="1"/>
  <c r="B1117" i="39"/>
  <c r="H1117" i="39" s="1" a="1"/>
  <c r="H1117" i="39" s="1"/>
  <c r="B1131" i="39"/>
  <c r="H1131" i="39" s="1" a="1"/>
  <c r="H1131" i="39" s="1"/>
  <c r="B1145" i="39"/>
  <c r="H1145" i="39" s="1" a="1"/>
  <c r="H1145" i="39" s="1"/>
  <c r="B1159" i="39"/>
  <c r="H1159" i="39" s="1" a="1"/>
  <c r="H1159" i="39" s="1"/>
  <c r="B1173" i="39"/>
  <c r="H1173" i="39" s="1" a="1"/>
  <c r="H1173" i="39" s="1"/>
  <c r="B1187" i="39"/>
  <c r="H1187" i="39" s="1" a="1"/>
  <c r="H1187" i="39" s="1"/>
  <c r="B1201" i="39"/>
  <c r="H1201" i="39" s="1" a="1"/>
  <c r="H1201" i="39" s="1"/>
  <c r="I886" i="39"/>
  <c r="H886" i="39" a="1"/>
  <c r="H886" i="39" s="1"/>
  <c r="I858" i="39"/>
  <c r="H858" i="39" a="1"/>
  <c r="H858" i="39" s="1"/>
  <c r="I788" i="39"/>
  <c r="H788" i="39" a="1"/>
  <c r="H788" i="39" s="1"/>
  <c r="H620" i="39" a="1"/>
  <c r="H620" i="39" s="1"/>
  <c r="G550" i="39"/>
  <c r="H550" i="39" a="1"/>
  <c r="H550" i="39" s="1"/>
  <c r="I523" i="39"/>
  <c r="H523" i="39" a="1"/>
  <c r="H523" i="39" s="1"/>
  <c r="I452" i="39"/>
  <c r="H452" i="39" a="1"/>
  <c r="H452" i="39" s="1"/>
  <c r="J438" i="39"/>
  <c r="H438" i="39" a="1"/>
  <c r="H438" i="39" s="1"/>
  <c r="G424" i="39"/>
  <c r="H424" i="39" a="1"/>
  <c r="H424" i="39" s="1"/>
  <c r="I340" i="39"/>
  <c r="H340" i="39" a="1"/>
  <c r="H340" i="39" s="1"/>
  <c r="I256" i="39"/>
  <c r="H256" i="39" a="1"/>
  <c r="H256" i="39" s="1"/>
  <c r="J242" i="39"/>
  <c r="H242" i="39" a="1"/>
  <c r="H242" i="39" s="1"/>
  <c r="G228" i="39"/>
  <c r="H228" i="39" a="1"/>
  <c r="H228" i="39" s="1"/>
  <c r="H214" i="39" a="1"/>
  <c r="H214" i="39" s="1"/>
  <c r="I158" i="39"/>
  <c r="H158" i="39" a="1"/>
  <c r="H158" i="39" s="1"/>
  <c r="G769" i="39"/>
  <c r="H769" i="39" a="1"/>
  <c r="H769" i="39" s="1"/>
  <c r="I615" i="39"/>
  <c r="H615" i="39" a="1"/>
  <c r="H615" i="39" s="1"/>
  <c r="J573" i="39"/>
  <c r="H573" i="39" a="1"/>
  <c r="H573" i="39" s="1"/>
  <c r="J504" i="39"/>
  <c r="I475" i="39"/>
  <c r="H475" i="39" a="1"/>
  <c r="H475" i="39" s="1"/>
  <c r="H461" i="39" a="1"/>
  <c r="H461" i="39" s="1"/>
  <c r="G433" i="39"/>
  <c r="H433" i="39" a="1"/>
  <c r="H433" i="39" s="1"/>
  <c r="G391" i="39"/>
  <c r="H391" i="39" a="1"/>
  <c r="H391" i="39" s="1"/>
  <c r="I363" i="39"/>
  <c r="H363" i="39" a="1"/>
  <c r="H363" i="39" s="1"/>
  <c r="I335" i="39"/>
  <c r="H335" i="39" a="1"/>
  <c r="H335" i="39" s="1"/>
  <c r="J321" i="39"/>
  <c r="H321" i="39" a="1"/>
  <c r="H321" i="39" s="1"/>
  <c r="I293" i="39"/>
  <c r="H293" i="39" a="1"/>
  <c r="H293" i="39" s="1"/>
  <c r="I265" i="39"/>
  <c r="H265" i="39" a="1"/>
  <c r="H265" i="39" s="1"/>
  <c r="J251" i="39"/>
  <c r="H251" i="39" a="1"/>
  <c r="H251" i="39" s="1"/>
  <c r="I223" i="39"/>
  <c r="H223" i="39" a="1"/>
  <c r="H223" i="39" s="1"/>
  <c r="I209" i="39"/>
  <c r="H209" i="39" a="1"/>
  <c r="H209" i="39" s="1"/>
  <c r="H1188" i="39" a="1"/>
  <c r="H1188" i="39" s="1"/>
  <c r="G600" i="39"/>
  <c r="H600" i="39" a="1"/>
  <c r="H600" i="39" s="1"/>
  <c r="J572" i="39"/>
  <c r="H572" i="39" a="1"/>
  <c r="H572" i="39" s="1"/>
  <c r="I404" i="39"/>
  <c r="H404" i="39" a="1"/>
  <c r="H404" i="39" s="1"/>
  <c r="G390" i="39"/>
  <c r="H390" i="39" a="1"/>
  <c r="H390" i="39" s="1"/>
  <c r="J292" i="39"/>
  <c r="H292" i="39" a="1"/>
  <c r="H292" i="39" s="1"/>
  <c r="G278" i="39"/>
  <c r="H278" i="39" a="1"/>
  <c r="H278" i="39" s="1"/>
  <c r="I208" i="39"/>
  <c r="H208" i="39" a="1"/>
  <c r="H208" i="39" s="1"/>
  <c r="H582" i="39" a="1"/>
  <c r="H582" i="39" s="1"/>
  <c r="G485" i="39"/>
  <c r="H485" i="39" a="1"/>
  <c r="H485" i="39" s="1"/>
  <c r="G470" i="39"/>
  <c r="H470" i="39" a="1"/>
  <c r="H470" i="39" s="1"/>
  <c r="J386" i="39"/>
  <c r="H386" i="39" a="1"/>
  <c r="H386" i="39" s="1"/>
  <c r="G358" i="39"/>
  <c r="H358" i="39" a="1"/>
  <c r="H358" i="39" s="1"/>
  <c r="I274" i="39"/>
  <c r="G526" i="39"/>
  <c r="H526" i="39" a="1"/>
  <c r="H526" i="39" s="1"/>
  <c r="J498" i="39"/>
  <c r="H498" i="39" a="1"/>
  <c r="H498" i="39" s="1"/>
  <c r="J483" i="39"/>
  <c r="H483" i="39" a="1"/>
  <c r="H483" i="39" s="1"/>
  <c r="J469" i="39"/>
  <c r="G455" i="39"/>
  <c r="H455" i="39" a="1"/>
  <c r="H455" i="39" s="1"/>
  <c r="H427" i="39" a="1"/>
  <c r="H427" i="39" s="1"/>
  <c r="J413" i="39"/>
  <c r="H413" i="39" a="1"/>
  <c r="H413" i="39" s="1"/>
  <c r="I385" i="39"/>
  <c r="H385" i="39" a="1"/>
  <c r="H385" i="39" s="1"/>
  <c r="I343" i="39"/>
  <c r="H343" i="39" a="1"/>
  <c r="H343" i="39" s="1"/>
  <c r="G315" i="39"/>
  <c r="H315" i="39" a="1"/>
  <c r="H315" i="39" s="1"/>
  <c r="H301" i="39" a="1"/>
  <c r="H301" i="39" s="1"/>
  <c r="H287" i="39" a="1"/>
  <c r="H287" i="39" s="1"/>
  <c r="G273" i="39"/>
  <c r="J245" i="39"/>
  <c r="H245" i="39" a="1"/>
  <c r="H245" i="39" s="1"/>
  <c r="G231" i="39"/>
  <c r="H231" i="39" a="1"/>
  <c r="H231" i="39" s="1"/>
  <c r="I217" i="39"/>
  <c r="H217" i="39" a="1"/>
  <c r="H217" i="39" s="1"/>
  <c r="G203" i="39"/>
  <c r="H203" i="39" a="1"/>
  <c r="H203" i="39" s="1"/>
  <c r="J147" i="39"/>
  <c r="G664" i="39"/>
  <c r="H664" i="39" a="1"/>
  <c r="H664" i="39" s="1"/>
  <c r="J636" i="39"/>
  <c r="H636" i="39" a="1"/>
  <c r="H636" i="39" s="1"/>
  <c r="G566" i="39"/>
  <c r="H566" i="39" a="1"/>
  <c r="H566" i="39" s="1"/>
  <c r="J552" i="39"/>
  <c r="H552" i="39" a="1"/>
  <c r="H552" i="39" s="1"/>
  <c r="G538" i="39"/>
  <c r="H538" i="39" a="1"/>
  <c r="H538" i="39" s="1"/>
  <c r="G454" i="39"/>
  <c r="H454" i="39" a="1"/>
  <c r="H454" i="39" s="1"/>
  <c r="I370" i="39"/>
  <c r="H370" i="39" a="1"/>
  <c r="H370" i="39" s="1"/>
  <c r="J356" i="39"/>
  <c r="H356" i="39" a="1"/>
  <c r="H356" i="39" s="1"/>
  <c r="I342" i="39"/>
  <c r="H342" i="39" a="1"/>
  <c r="H342" i="39" s="1"/>
  <c r="G328" i="39"/>
  <c r="J272" i="39"/>
  <c r="H272" i="39" a="1"/>
  <c r="H272" i="39" s="1"/>
  <c r="J244" i="39"/>
  <c r="H244" i="39" a="1"/>
  <c r="H244" i="39" s="1"/>
  <c r="G971" i="39"/>
  <c r="H971" i="39" a="1"/>
  <c r="H971" i="39" s="1"/>
  <c r="J943" i="39"/>
  <c r="H943" i="39" a="1"/>
  <c r="H943" i="39" s="1"/>
  <c r="I901" i="39"/>
  <c r="H901" i="39" a="1"/>
  <c r="H901" i="39" s="1"/>
  <c r="G747" i="39"/>
  <c r="I635" i="39"/>
  <c r="H635" i="39" a="1"/>
  <c r="H635" i="39" s="1"/>
  <c r="I593" i="39"/>
  <c r="H593" i="39" a="1"/>
  <c r="H593" i="39" s="1"/>
  <c r="G565" i="39"/>
  <c r="G537" i="39"/>
  <c r="H537" i="39" a="1"/>
  <c r="H537" i="39" s="1"/>
  <c r="G453" i="39"/>
  <c r="H453" i="39" a="1"/>
  <c r="H453" i="39" s="1"/>
  <c r="I425" i="39"/>
  <c r="H425" i="39" a="1"/>
  <c r="H425" i="39" s="1"/>
  <c r="J411" i="39"/>
  <c r="H411" i="39" a="1"/>
  <c r="H411" i="39" s="1"/>
  <c r="J383" i="39"/>
  <c r="H383" i="39" a="1"/>
  <c r="H383" i="39" s="1"/>
  <c r="I369" i="39"/>
  <c r="H369" i="39" a="1"/>
  <c r="H369" i="39" s="1"/>
  <c r="J313" i="39"/>
  <c r="H313" i="39" a="1"/>
  <c r="H313" i="39" s="1"/>
  <c r="J299" i="39"/>
  <c r="H299" i="39" a="1"/>
  <c r="H299" i="39" s="1"/>
  <c r="I285" i="39"/>
  <c r="G271" i="39"/>
  <c r="I243" i="39"/>
  <c r="H243" i="39" a="1"/>
  <c r="H243" i="39" s="1"/>
  <c r="J229" i="39"/>
  <c r="H229" i="39" a="1"/>
  <c r="H229" i="39" s="1"/>
  <c r="J201" i="39"/>
  <c r="H201" i="39" a="1"/>
  <c r="H201" i="39" s="1"/>
  <c r="J324" i="39"/>
  <c r="I324" i="39"/>
  <c r="J367" i="39"/>
  <c r="J451" i="39"/>
  <c r="J455" i="39"/>
  <c r="J290" i="39"/>
  <c r="I356" i="39"/>
  <c r="J176" i="39"/>
  <c r="J294" i="39"/>
  <c r="J208" i="39"/>
  <c r="J328" i="39"/>
  <c r="J369" i="39"/>
  <c r="J228" i="39"/>
  <c r="I997" i="39"/>
  <c r="I529" i="39"/>
  <c r="J529" i="39"/>
  <c r="G529" i="39"/>
  <c r="I276" i="39"/>
  <c r="J276" i="39"/>
  <c r="G276" i="39"/>
  <c r="J1227" i="39"/>
  <c r="G1227" i="39"/>
  <c r="I1227" i="39"/>
  <c r="J1213" i="39"/>
  <c r="G1213" i="39"/>
  <c r="I1213" i="39"/>
  <c r="I134" i="39"/>
  <c r="J134" i="39"/>
  <c r="G134" i="39"/>
  <c r="J1171" i="39"/>
  <c r="G1171" i="39"/>
  <c r="I1171" i="39"/>
  <c r="I1157" i="39"/>
  <c r="J1157" i="39"/>
  <c r="G1157" i="39"/>
  <c r="I1129" i="39"/>
  <c r="G1129" i="39"/>
  <c r="J1129" i="39"/>
  <c r="J1115" i="39"/>
  <c r="G1115" i="39"/>
  <c r="I1115" i="39"/>
  <c r="J1087" i="39"/>
  <c r="I1087" i="39"/>
  <c r="G1087" i="39"/>
  <c r="I1031" i="39"/>
  <c r="J1031" i="39"/>
  <c r="G1031" i="39"/>
  <c r="J1003" i="39"/>
  <c r="I1003" i="39"/>
  <c r="G1003" i="39"/>
  <c r="G989" i="39"/>
  <c r="J989" i="39"/>
  <c r="I989" i="39"/>
  <c r="J961" i="39"/>
  <c r="I961" i="39"/>
  <c r="G961" i="39"/>
  <c r="J947" i="39"/>
  <c r="G947" i="39"/>
  <c r="I947" i="39"/>
  <c r="J919" i="39"/>
  <c r="G919" i="39"/>
  <c r="I919" i="39"/>
  <c r="I891" i="39"/>
  <c r="G891" i="39"/>
  <c r="I863" i="39"/>
  <c r="G863" i="39"/>
  <c r="J863" i="39"/>
  <c r="I835" i="39"/>
  <c r="J835" i="39"/>
  <c r="G835" i="39"/>
  <c r="J793" i="39"/>
  <c r="G793" i="39"/>
  <c r="I793" i="39"/>
  <c r="J779" i="39"/>
  <c r="I779" i="39"/>
  <c r="I1206" i="39"/>
  <c r="J1206" i="39"/>
  <c r="G1206" i="39"/>
  <c r="I1219" i="39"/>
  <c r="G1205" i="39"/>
  <c r="J1205" i="39"/>
  <c r="J135" i="39"/>
  <c r="G135" i="39"/>
  <c r="I135" i="39"/>
  <c r="I1135" i="39"/>
  <c r="J1135" i="39"/>
  <c r="G1135" i="39"/>
  <c r="G1107" i="39"/>
  <c r="J1107" i="39"/>
  <c r="I1107" i="39"/>
  <c r="I1065" i="39"/>
  <c r="J1065" i="39"/>
  <c r="G1065" i="39"/>
  <c r="J1051" i="39"/>
  <c r="I1051" i="39"/>
  <c r="G1051" i="39"/>
  <c r="J1023" i="39"/>
  <c r="G1023" i="39"/>
  <c r="J1009" i="39"/>
  <c r="I1009" i="39"/>
  <c r="G1009" i="39"/>
  <c r="I967" i="39"/>
  <c r="G953" i="39"/>
  <c r="I953" i="39"/>
  <c r="G939" i="39"/>
  <c r="G883" i="39"/>
  <c r="I883" i="39"/>
  <c r="J883" i="39"/>
  <c r="I855" i="39"/>
  <c r="G855" i="39"/>
  <c r="J855" i="39"/>
  <c r="J841" i="39"/>
  <c r="I841" i="39"/>
  <c r="G841" i="39"/>
  <c r="J813" i="39"/>
  <c r="G813" i="39"/>
  <c r="I813" i="39"/>
  <c r="J799" i="39"/>
  <c r="G799" i="39"/>
  <c r="I799" i="39"/>
  <c r="J785" i="39"/>
  <c r="I785" i="39"/>
  <c r="G771" i="39"/>
  <c r="I771" i="39"/>
  <c r="J771" i="39"/>
  <c r="I757" i="39"/>
  <c r="G757" i="39"/>
  <c r="J757" i="39"/>
  <c r="J743" i="39"/>
  <c r="G743" i="39"/>
  <c r="I743" i="39"/>
  <c r="J729" i="39"/>
  <c r="G729" i="39"/>
  <c r="I729" i="39"/>
  <c r="I701" i="39"/>
  <c r="G701" i="39"/>
  <c r="J701" i="39"/>
  <c r="G687" i="39"/>
  <c r="J687" i="39"/>
  <c r="I687" i="39"/>
  <c r="I659" i="39"/>
  <c r="G659" i="39"/>
  <c r="J659" i="39"/>
  <c r="G645" i="39"/>
  <c r="J645" i="39"/>
  <c r="I645" i="39"/>
  <c r="I617" i="39"/>
  <c r="J617" i="39"/>
  <c r="G617" i="39"/>
  <c r="G603" i="39"/>
  <c r="I589" i="39"/>
  <c r="J589" i="39"/>
  <c r="G589" i="39"/>
  <c r="I575" i="39"/>
  <c r="J575" i="39"/>
  <c r="G575" i="39"/>
  <c r="I561" i="39"/>
  <c r="G561" i="39"/>
  <c r="J561" i="39"/>
  <c r="J547" i="39"/>
  <c r="I547" i="39"/>
  <c r="G547" i="39"/>
  <c r="J520" i="39"/>
  <c r="G520" i="39"/>
  <c r="I520" i="39"/>
  <c r="I506" i="39"/>
  <c r="G506" i="39"/>
  <c r="J506" i="39"/>
  <c r="J492" i="39"/>
  <c r="I492" i="39"/>
  <c r="G492" i="39"/>
  <c r="J477" i="39"/>
  <c r="I477" i="39"/>
  <c r="G477" i="39"/>
  <c r="G449" i="39"/>
  <c r="J449" i="39"/>
  <c r="I449" i="39"/>
  <c r="J435" i="39"/>
  <c r="G435" i="39"/>
  <c r="I435" i="39"/>
  <c r="I407" i="39"/>
  <c r="J407" i="39"/>
  <c r="G407" i="39"/>
  <c r="J379" i="39"/>
  <c r="I379" i="39"/>
  <c r="G379" i="39"/>
  <c r="J365" i="39"/>
  <c r="G365" i="39"/>
  <c r="I365" i="39"/>
  <c r="I337" i="39"/>
  <c r="G323" i="39"/>
  <c r="J323" i="39"/>
  <c r="I323" i="39"/>
  <c r="I295" i="39"/>
  <c r="G295" i="39"/>
  <c r="J295" i="39"/>
  <c r="J267" i="39"/>
  <c r="I253" i="39"/>
  <c r="J253" i="39"/>
  <c r="G253" i="39"/>
  <c r="G239" i="39"/>
  <c r="I239" i="39"/>
  <c r="J225" i="39"/>
  <c r="G225" i="39"/>
  <c r="I225" i="39"/>
  <c r="I197" i="39"/>
  <c r="J197" i="39"/>
  <c r="G197" i="39"/>
  <c r="J183" i="39"/>
  <c r="G183" i="39"/>
  <c r="I183" i="39"/>
  <c r="J155" i="39"/>
  <c r="G155" i="39"/>
  <c r="I155" i="39"/>
  <c r="G127" i="39"/>
  <c r="I127" i="39"/>
  <c r="J127" i="39"/>
  <c r="I99" i="39"/>
  <c r="J99" i="39"/>
  <c r="G99" i="39"/>
  <c r="G85" i="39"/>
  <c r="I85" i="39"/>
  <c r="J85" i="39"/>
  <c r="J57" i="39"/>
  <c r="G57" i="39"/>
  <c r="I57" i="39"/>
  <c r="I43" i="39"/>
  <c r="J43" i="39"/>
  <c r="G43" i="39"/>
  <c r="I31" i="39"/>
  <c r="G31" i="39"/>
  <c r="J31" i="39"/>
  <c r="J1204" i="39"/>
  <c r="G1204" i="39"/>
  <c r="I1204" i="39"/>
  <c r="G1176" i="39"/>
  <c r="J1176" i="39"/>
  <c r="I1176" i="39"/>
  <c r="I1148" i="39"/>
  <c r="J1148" i="39"/>
  <c r="G1148" i="39"/>
  <c r="J1092" i="39"/>
  <c r="I1092" i="39"/>
  <c r="G1092" i="39"/>
  <c r="J1064" i="39"/>
  <c r="G1064" i="39"/>
  <c r="I1064" i="39"/>
  <c r="G1050" i="39"/>
  <c r="I1050" i="39"/>
  <c r="J1050" i="39"/>
  <c r="G1022" i="39"/>
  <c r="J1022" i="39"/>
  <c r="I1022" i="39"/>
  <c r="J1008" i="39"/>
  <c r="I1008" i="39"/>
  <c r="G1008" i="39"/>
  <c r="I980" i="39"/>
  <c r="J980" i="39"/>
  <c r="G980" i="39"/>
  <c r="G924" i="39"/>
  <c r="I924" i="39"/>
  <c r="J924" i="39"/>
  <c r="J896" i="39"/>
  <c r="G840" i="39"/>
  <c r="J840" i="39"/>
  <c r="I840" i="39"/>
  <c r="G812" i="39"/>
  <c r="I812" i="39"/>
  <c r="I700" i="39"/>
  <c r="J700" i="39"/>
  <c r="G700" i="39"/>
  <c r="J800" i="39"/>
  <c r="I128" i="39"/>
  <c r="J128" i="39"/>
  <c r="G128" i="39"/>
  <c r="G1190" i="39"/>
  <c r="J1190" i="39"/>
  <c r="I1190" i="39"/>
  <c r="G798" i="39"/>
  <c r="I798" i="39"/>
  <c r="J798" i="39"/>
  <c r="J714" i="39"/>
  <c r="I714" i="39"/>
  <c r="G714" i="39"/>
  <c r="G574" i="39"/>
  <c r="I406" i="39"/>
  <c r="J406" i="39"/>
  <c r="G406" i="39"/>
  <c r="J322" i="39"/>
  <c r="G322" i="39"/>
  <c r="I322" i="39"/>
  <c r="I294" i="39"/>
  <c r="G294" i="39"/>
  <c r="G196" i="39"/>
  <c r="J196" i="39"/>
  <c r="I196" i="39"/>
  <c r="I112" i="39"/>
  <c r="G112" i="39"/>
  <c r="J112" i="39"/>
  <c r="G854" i="39"/>
  <c r="I854" i="39"/>
  <c r="J854" i="39"/>
  <c r="J686" i="39"/>
  <c r="G686" i="39"/>
  <c r="I686" i="39"/>
  <c r="I616" i="39"/>
  <c r="G616" i="39"/>
  <c r="J616" i="39"/>
  <c r="I588" i="39"/>
  <c r="J588" i="39"/>
  <c r="G588" i="39"/>
  <c r="G519" i="39"/>
  <c r="J519" i="39"/>
  <c r="I519" i="39"/>
  <c r="I505" i="39"/>
  <c r="J505" i="39"/>
  <c r="G505" i="39"/>
  <c r="I392" i="39"/>
  <c r="J392" i="39"/>
  <c r="G392" i="39"/>
  <c r="I224" i="39"/>
  <c r="G224" i="39"/>
  <c r="J224" i="39"/>
  <c r="I210" i="39"/>
  <c r="G210" i="39"/>
  <c r="J210" i="39"/>
  <c r="I126" i="39"/>
  <c r="G126" i="39"/>
  <c r="J126" i="39"/>
  <c r="I98" i="39"/>
  <c r="J98" i="39"/>
  <c r="J1150" i="39"/>
  <c r="I1150" i="39"/>
  <c r="G1150" i="39"/>
  <c r="J1094" i="39"/>
  <c r="I1094" i="39"/>
  <c r="G1094" i="39"/>
  <c r="G1066" i="39"/>
  <c r="I1066" i="39"/>
  <c r="J1024" i="39"/>
  <c r="I1024" i="39"/>
  <c r="G1024" i="39"/>
  <c r="G1010" i="39"/>
  <c r="J1010" i="39"/>
  <c r="I1010" i="39"/>
  <c r="J996" i="39"/>
  <c r="G996" i="39"/>
  <c r="G926" i="39"/>
  <c r="I926" i="39"/>
  <c r="J926" i="39"/>
  <c r="I884" i="39"/>
  <c r="G884" i="39"/>
  <c r="J884" i="39"/>
  <c r="I870" i="39"/>
  <c r="J870" i="39"/>
  <c r="G856" i="39"/>
  <c r="I856" i="39"/>
  <c r="J856" i="39"/>
  <c r="G842" i="39"/>
  <c r="J842" i="39"/>
  <c r="I842" i="39"/>
  <c r="I814" i="39"/>
  <c r="G814" i="39"/>
  <c r="J814" i="39"/>
  <c r="I730" i="39"/>
  <c r="G730" i="39"/>
  <c r="J730" i="39"/>
  <c r="I702" i="39"/>
  <c r="J702" i="39"/>
  <c r="G702" i="39"/>
  <c r="J632" i="39"/>
  <c r="I632" i="39"/>
  <c r="G632" i="39"/>
  <c r="J618" i="39"/>
  <c r="I618" i="39"/>
  <c r="G618" i="39"/>
  <c r="J604" i="39"/>
  <c r="J590" i="39"/>
  <c r="G521" i="39"/>
  <c r="J521" i="39"/>
  <c r="I521" i="39"/>
  <c r="G507" i="39"/>
  <c r="I507" i="39"/>
  <c r="J507" i="39"/>
  <c r="G436" i="39"/>
  <c r="I436" i="39"/>
  <c r="J436" i="39"/>
  <c r="J422" i="39"/>
  <c r="I422" i="39"/>
  <c r="G422" i="39"/>
  <c r="J408" i="39"/>
  <c r="G408" i="39"/>
  <c r="I408" i="39"/>
  <c r="J338" i="39"/>
  <c r="I338" i="39"/>
  <c r="G338" i="39"/>
  <c r="G324" i="39"/>
  <c r="G310" i="39"/>
  <c r="J310" i="39"/>
  <c r="I226" i="39"/>
  <c r="G226" i="39"/>
  <c r="J226" i="39"/>
  <c r="I44" i="39"/>
  <c r="G32" i="39"/>
  <c r="J32" i="39"/>
  <c r="I32" i="39"/>
  <c r="I484" i="39"/>
  <c r="G484" i="39"/>
  <c r="J484" i="39"/>
  <c r="I1137" i="39"/>
  <c r="J1137" i="39"/>
  <c r="G1137" i="39"/>
  <c r="J1109" i="39"/>
  <c r="J1095" i="39"/>
  <c r="G1095" i="39"/>
  <c r="I1095" i="39"/>
  <c r="J1081" i="39"/>
  <c r="J1067" i="39"/>
  <c r="G1067" i="39"/>
  <c r="I1067" i="39"/>
  <c r="I1053" i="39"/>
  <c r="G1053" i="39"/>
  <c r="J1053" i="39"/>
  <c r="G1039" i="39"/>
  <c r="J1039" i="39"/>
  <c r="I1039" i="39"/>
  <c r="J1025" i="39"/>
  <c r="I1025" i="39"/>
  <c r="G1025" i="39"/>
  <c r="I969" i="39"/>
  <c r="G969" i="39"/>
  <c r="J969" i="39"/>
  <c r="J941" i="39"/>
  <c r="I941" i="39"/>
  <c r="G941" i="39"/>
  <c r="J913" i="39"/>
  <c r="I913" i="39"/>
  <c r="G913" i="39"/>
  <c r="G899" i="39"/>
  <c r="J885" i="39"/>
  <c r="G885" i="39"/>
  <c r="I885" i="39"/>
  <c r="I857" i="39"/>
  <c r="J857" i="39"/>
  <c r="G857" i="39"/>
  <c r="I843" i="39"/>
  <c r="G843" i="39"/>
  <c r="J843" i="39"/>
  <c r="G801" i="39"/>
  <c r="J801" i="39"/>
  <c r="I801" i="39"/>
  <c r="G773" i="39"/>
  <c r="I773" i="39"/>
  <c r="J773" i="39"/>
  <c r="G759" i="39"/>
  <c r="J759" i="39"/>
  <c r="I759" i="39"/>
  <c r="I745" i="39"/>
  <c r="J745" i="39"/>
  <c r="G745" i="39"/>
  <c r="I731" i="39"/>
  <c r="G731" i="39"/>
  <c r="J731" i="39"/>
  <c r="G703" i="39"/>
  <c r="I703" i="39"/>
  <c r="J703" i="39"/>
  <c r="I689" i="39"/>
  <c r="G689" i="39"/>
  <c r="J689" i="39"/>
  <c r="I661" i="39"/>
  <c r="J661" i="39"/>
  <c r="G661" i="39"/>
  <c r="G633" i="39"/>
  <c r="J633" i="39"/>
  <c r="I633" i="39"/>
  <c r="J619" i="39"/>
  <c r="I619" i="39"/>
  <c r="G619" i="39"/>
  <c r="J591" i="39"/>
  <c r="G591" i="39"/>
  <c r="I591" i="39"/>
  <c r="J563" i="39"/>
  <c r="G563" i="39"/>
  <c r="I563" i="39"/>
  <c r="J549" i="39"/>
  <c r="G549" i="39"/>
  <c r="I549" i="39"/>
  <c r="I522" i="39"/>
  <c r="G522" i="39"/>
  <c r="J522" i="39"/>
  <c r="I494" i="39"/>
  <c r="J494" i="39"/>
  <c r="G494" i="39"/>
  <c r="G479" i="39"/>
  <c r="I479" i="39"/>
  <c r="J479" i="39"/>
  <c r="G451" i="39"/>
  <c r="I451" i="39"/>
  <c r="J437" i="39"/>
  <c r="G437" i="39"/>
  <c r="I437" i="39"/>
  <c r="I409" i="39"/>
  <c r="G409" i="39"/>
  <c r="J409" i="39"/>
  <c r="I381" i="39"/>
  <c r="G381" i="39"/>
  <c r="J381" i="39"/>
  <c r="I367" i="39"/>
  <c r="G367" i="39"/>
  <c r="J339" i="39"/>
  <c r="I339" i="39"/>
  <c r="G339" i="39"/>
  <c r="G311" i="39"/>
  <c r="G297" i="39"/>
  <c r="J297" i="39"/>
  <c r="I297" i="39"/>
  <c r="J283" i="39"/>
  <c r="G283" i="39"/>
  <c r="G269" i="39"/>
  <c r="J269" i="39"/>
  <c r="I269" i="39"/>
  <c r="G255" i="39"/>
  <c r="I255" i="39"/>
  <c r="J255" i="39"/>
  <c r="I241" i="39"/>
  <c r="G241" i="39"/>
  <c r="I227" i="39"/>
  <c r="G227" i="39"/>
  <c r="I199" i="39"/>
  <c r="J199" i="39"/>
  <c r="G199" i="39"/>
  <c r="J185" i="39"/>
  <c r="G185" i="39"/>
  <c r="I185" i="39"/>
  <c r="I157" i="39"/>
  <c r="J157" i="39"/>
  <c r="G157" i="39"/>
  <c r="I129" i="39"/>
  <c r="G129" i="39"/>
  <c r="J129" i="39"/>
  <c r="I101" i="39"/>
  <c r="G101" i="39"/>
  <c r="J101" i="39"/>
  <c r="J73" i="39"/>
  <c r="G73" i="39"/>
  <c r="I73" i="39"/>
  <c r="J59" i="39"/>
  <c r="I59" i="39"/>
  <c r="G59" i="39"/>
  <c r="I1214" i="39"/>
  <c r="G1214" i="39"/>
  <c r="J1214" i="39"/>
  <c r="G1186" i="39"/>
  <c r="J1186" i="39"/>
  <c r="J1172" i="39"/>
  <c r="I1172" i="39"/>
  <c r="G1172" i="39"/>
  <c r="I1130" i="39"/>
  <c r="G1130" i="39"/>
  <c r="J1130" i="39"/>
  <c r="J1074" i="39"/>
  <c r="I1074" i="39"/>
  <c r="G1074" i="39"/>
  <c r="J1046" i="39"/>
  <c r="I1046" i="39"/>
  <c r="G1046" i="39"/>
  <c r="I1004" i="39"/>
  <c r="G1004" i="39"/>
  <c r="J1004" i="39"/>
  <c r="G990" i="39"/>
  <c r="I990" i="39"/>
  <c r="J990" i="39"/>
  <c r="I962" i="39"/>
  <c r="G962" i="39"/>
  <c r="J962" i="39"/>
  <c r="G948" i="39"/>
  <c r="J948" i="39"/>
  <c r="I948" i="39"/>
  <c r="G906" i="39"/>
  <c r="I906" i="39"/>
  <c r="J906" i="39"/>
  <c r="J878" i="39"/>
  <c r="I878" i="39"/>
  <c r="G878" i="39"/>
  <c r="G822" i="39"/>
  <c r="I822" i="39"/>
  <c r="J822" i="39"/>
  <c r="G794" i="39"/>
  <c r="I794" i="39"/>
  <c r="J794" i="39"/>
  <c r="I780" i="39"/>
  <c r="G752" i="39"/>
  <c r="I752" i="39"/>
  <c r="J752" i="39"/>
  <c r="G724" i="39"/>
  <c r="I724" i="39"/>
  <c r="J724" i="39"/>
  <c r="G710" i="39"/>
  <c r="I710" i="39"/>
  <c r="J710" i="39"/>
  <c r="G682" i="39"/>
  <c r="J682" i="39"/>
  <c r="I682" i="39"/>
  <c r="J640" i="39"/>
  <c r="I640" i="39"/>
  <c r="G640" i="39"/>
  <c r="I612" i="39"/>
  <c r="G612" i="39"/>
  <c r="J612" i="39"/>
  <c r="I598" i="39"/>
  <c r="J598" i="39"/>
  <c r="G598" i="39"/>
  <c r="G584" i="39"/>
  <c r="J584" i="39"/>
  <c r="I584" i="39"/>
  <c r="J570" i="39"/>
  <c r="I570" i="39"/>
  <c r="G570" i="39"/>
  <c r="J556" i="39"/>
  <c r="I542" i="39"/>
  <c r="J542" i="39"/>
  <c r="G542" i="39"/>
  <c r="J501" i="39"/>
  <c r="G501" i="39"/>
  <c r="I501" i="39"/>
  <c r="J472" i="39"/>
  <c r="G472" i="39"/>
  <c r="I472" i="39"/>
  <c r="I458" i="39"/>
  <c r="J458" i="39"/>
  <c r="G430" i="39"/>
  <c r="I430" i="39"/>
  <c r="J430" i="39"/>
  <c r="J416" i="39"/>
  <c r="I416" i="39"/>
  <c r="G416" i="39"/>
  <c r="J402" i="39"/>
  <c r="G388" i="39"/>
  <c r="I388" i="39"/>
  <c r="J388" i="39"/>
  <c r="I360" i="39"/>
  <c r="J360" i="39"/>
  <c r="G360" i="39"/>
  <c r="I346" i="39"/>
  <c r="G346" i="39"/>
  <c r="J346" i="39"/>
  <c r="I318" i="39"/>
  <c r="J318" i="39"/>
  <c r="G318" i="39"/>
  <c r="G290" i="39"/>
  <c r="I248" i="39"/>
  <c r="G248" i="39"/>
  <c r="J248" i="39"/>
  <c r="J220" i="39"/>
  <c r="I220" i="39"/>
  <c r="G220" i="39"/>
  <c r="G206" i="39"/>
  <c r="I206" i="39"/>
  <c r="J206" i="39"/>
  <c r="J178" i="39"/>
  <c r="G178" i="39"/>
  <c r="I178" i="39"/>
  <c r="G150" i="39"/>
  <c r="J150" i="39"/>
  <c r="I150" i="39"/>
  <c r="G108" i="39"/>
  <c r="J108" i="39"/>
  <c r="I108" i="39"/>
  <c r="I94" i="39"/>
  <c r="J94" i="39"/>
  <c r="G80" i="39"/>
  <c r="J80" i="39"/>
  <c r="I80" i="39"/>
  <c r="J52" i="39"/>
  <c r="I52" i="39"/>
  <c r="G52" i="39"/>
  <c r="I1226" i="39"/>
  <c r="G1226" i="39"/>
  <c r="J1226" i="39"/>
  <c r="G1212" i="39"/>
  <c r="J1212" i="39"/>
  <c r="I1212" i="39"/>
  <c r="G1184" i="39"/>
  <c r="J1170" i="39"/>
  <c r="G1170" i="39"/>
  <c r="I1170" i="39"/>
  <c r="I1156" i="39"/>
  <c r="J1156" i="39"/>
  <c r="G1156" i="39"/>
  <c r="G1128" i="39"/>
  <c r="I1128" i="39"/>
  <c r="J1128" i="39"/>
  <c r="I1114" i="39"/>
  <c r="J1114" i="39"/>
  <c r="G1114" i="39"/>
  <c r="I1072" i="39"/>
  <c r="G1072" i="39"/>
  <c r="J1072" i="39"/>
  <c r="I988" i="39"/>
  <c r="G988" i="39"/>
  <c r="J988" i="39"/>
  <c r="G946" i="39"/>
  <c r="J946" i="39"/>
  <c r="I946" i="39"/>
  <c r="J918" i="39"/>
  <c r="I918" i="39"/>
  <c r="G918" i="39"/>
  <c r="I904" i="39"/>
  <c r="J904" i="39"/>
  <c r="G904" i="39"/>
  <c r="G876" i="39"/>
  <c r="J876" i="39"/>
  <c r="I876" i="39"/>
  <c r="I848" i="39"/>
  <c r="I820" i="39"/>
  <c r="G820" i="39"/>
  <c r="J820" i="39"/>
  <c r="G792" i="39"/>
  <c r="I792" i="39"/>
  <c r="J792" i="39"/>
  <c r="I778" i="39"/>
  <c r="J778" i="39"/>
  <c r="G778" i="39"/>
  <c r="I750" i="39"/>
  <c r="G750" i="39"/>
  <c r="J750" i="39"/>
  <c r="J680" i="39"/>
  <c r="I680" i="39"/>
  <c r="G680" i="39"/>
  <c r="G666" i="39"/>
  <c r="I666" i="39"/>
  <c r="J666" i="39"/>
  <c r="G652" i="39"/>
  <c r="I652" i="39"/>
  <c r="J652" i="39"/>
  <c r="G568" i="39"/>
  <c r="J568" i="39"/>
  <c r="I568" i="39"/>
  <c r="G1052" i="39"/>
  <c r="J1052" i="39"/>
  <c r="I1052" i="39"/>
  <c r="J982" i="39"/>
  <c r="I982" i="39"/>
  <c r="G982" i="39"/>
  <c r="G898" i="39"/>
  <c r="J898" i="39"/>
  <c r="I898" i="39"/>
  <c r="J217" i="39"/>
  <c r="G383" i="39"/>
  <c r="I228" i="39"/>
  <c r="J278" i="39"/>
  <c r="J265" i="39"/>
  <c r="G376" i="39"/>
  <c r="J354" i="39"/>
  <c r="I405" i="39"/>
  <c r="I390" i="39"/>
  <c r="G427" i="39"/>
  <c r="I525" i="39"/>
  <c r="J523" i="39"/>
  <c r="J223" i="39"/>
  <c r="I203" i="39"/>
  <c r="J301" i="39"/>
  <c r="J271" i="39"/>
  <c r="G386" i="39"/>
  <c r="G223" i="39"/>
  <c r="G217" i="39"/>
  <c r="G363" i="39"/>
  <c r="J424" i="39"/>
  <c r="J485" i="39"/>
  <c r="J357" i="39"/>
  <c r="G369" i="39"/>
  <c r="J475" i="39"/>
  <c r="I552" i="39"/>
  <c r="I600" i="39"/>
  <c r="J526" i="39"/>
  <c r="I438" i="39"/>
  <c r="J243" i="39"/>
  <c r="G425" i="39"/>
  <c r="I201" i="39"/>
  <c r="G335" i="39"/>
  <c r="I413" i="39"/>
  <c r="G343" i="39"/>
  <c r="J340" i="39"/>
  <c r="I391" i="39"/>
  <c r="G438" i="39"/>
  <c r="G483" i="39"/>
  <c r="G404" i="39"/>
  <c r="G858" i="39"/>
  <c r="I231" i="39"/>
  <c r="G201" i="39"/>
  <c r="I245" i="39"/>
  <c r="G243" i="39"/>
  <c r="G340" i="39"/>
  <c r="J433" i="39"/>
  <c r="J363" i="39"/>
  <c r="J358" i="39"/>
  <c r="J343" i="39"/>
  <c r="I537" i="39"/>
  <c r="J566" i="39"/>
  <c r="I447" i="39"/>
  <c r="J768" i="39"/>
  <c r="G768" i="39"/>
  <c r="I768" i="39"/>
  <c r="G684" i="39"/>
  <c r="J684" i="39"/>
  <c r="I684" i="39"/>
  <c r="G586" i="39"/>
  <c r="I586" i="39"/>
  <c r="I572" i="39"/>
  <c r="G572" i="39"/>
  <c r="I503" i="39"/>
  <c r="G503" i="39"/>
  <c r="J474" i="39"/>
  <c r="I474" i="39"/>
  <c r="I180" i="39"/>
  <c r="J180" i="39"/>
  <c r="G180" i="39"/>
  <c r="J110" i="39"/>
  <c r="G110" i="39"/>
  <c r="I110" i="39"/>
  <c r="G96" i="39"/>
  <c r="I82" i="39"/>
  <c r="J82" i="39"/>
  <c r="G82" i="39"/>
  <c r="J203" i="39"/>
  <c r="I292" i="39"/>
  <c r="G615" i="39"/>
  <c r="J370" i="39"/>
  <c r="I427" i="39"/>
  <c r="I424" i="39"/>
  <c r="J537" i="39"/>
  <c r="G593" i="39"/>
  <c r="I566" i="39"/>
  <c r="I1189" i="39"/>
  <c r="J1189" i="39"/>
  <c r="G1189" i="39"/>
  <c r="I1175" i="39"/>
  <c r="G1175" i="39"/>
  <c r="J1175" i="39"/>
  <c r="G1133" i="39"/>
  <c r="I1133" i="39"/>
  <c r="J1133" i="39"/>
  <c r="G1077" i="39"/>
  <c r="I1077" i="39"/>
  <c r="J1077" i="39"/>
  <c r="J1049" i="39"/>
  <c r="I1049" i="39"/>
  <c r="G1049" i="39"/>
  <c r="G1035" i="39"/>
  <c r="I1035" i="39"/>
  <c r="J1035" i="39"/>
  <c r="J1021" i="39"/>
  <c r="G1021" i="39"/>
  <c r="I1021" i="39"/>
  <c r="I1007" i="39"/>
  <c r="J1007" i="39"/>
  <c r="G1007" i="39"/>
  <c r="I979" i="39"/>
  <c r="J979" i="39"/>
  <c r="G979" i="39"/>
  <c r="I965" i="39"/>
  <c r="G965" i="39"/>
  <c r="J965" i="39"/>
  <c r="J937" i="39"/>
  <c r="J881" i="39"/>
  <c r="G881" i="39"/>
  <c r="I881" i="39"/>
  <c r="I853" i="39"/>
  <c r="J853" i="39"/>
  <c r="G853" i="39"/>
  <c r="I839" i="39"/>
  <c r="J839" i="39"/>
  <c r="G839" i="39"/>
  <c r="I811" i="39"/>
  <c r="G811" i="39"/>
  <c r="J811" i="39"/>
  <c r="I797" i="39"/>
  <c r="G797" i="39"/>
  <c r="I769" i="39"/>
  <c r="J769" i="39"/>
  <c r="G755" i="39"/>
  <c r="I755" i="39"/>
  <c r="J755" i="39"/>
  <c r="G727" i="39"/>
  <c r="I727" i="39"/>
  <c r="J727" i="39"/>
  <c r="G713" i="39"/>
  <c r="J713" i="39"/>
  <c r="I713" i="39"/>
  <c r="I699" i="39"/>
  <c r="G699" i="39"/>
  <c r="I685" i="39"/>
  <c r="G685" i="39"/>
  <c r="J685" i="39"/>
  <c r="G657" i="39"/>
  <c r="J657" i="39"/>
  <c r="J643" i="39"/>
  <c r="I643" i="39"/>
  <c r="G643" i="39"/>
  <c r="J545" i="39"/>
  <c r="G545" i="39"/>
  <c r="J669" i="39"/>
  <c r="I669" i="39"/>
  <c r="G669" i="39"/>
  <c r="I518" i="39"/>
  <c r="G518" i="39"/>
  <c r="J181" i="39"/>
  <c r="I181" i="39"/>
  <c r="G181" i="39"/>
  <c r="I139" i="39"/>
  <c r="G139" i="39"/>
  <c r="J139" i="39"/>
  <c r="J125" i="39"/>
  <c r="I125" i="39"/>
  <c r="G125" i="39"/>
  <c r="J111" i="39"/>
  <c r="G111" i="39"/>
  <c r="I111" i="39"/>
  <c r="J97" i="39"/>
  <c r="I97" i="39"/>
  <c r="J83" i="39"/>
  <c r="I83" i="39"/>
  <c r="G83" i="39"/>
  <c r="J69" i="39"/>
  <c r="J30" i="39"/>
  <c r="G30" i="39"/>
  <c r="I30" i="39"/>
  <c r="J1202" i="39"/>
  <c r="I1202" i="39"/>
  <c r="G1202" i="39"/>
  <c r="J1188" i="39"/>
  <c r="I1188" i="39"/>
  <c r="J1174" i="39"/>
  <c r="G1174" i="39"/>
  <c r="I1174" i="39"/>
  <c r="J1146" i="39"/>
  <c r="I1146" i="39"/>
  <c r="G1146" i="39"/>
  <c r="I1118" i="39"/>
  <c r="G1118" i="39"/>
  <c r="J1118" i="39"/>
  <c r="J1090" i="39"/>
  <c r="G1090" i="39"/>
  <c r="I1090" i="39"/>
  <c r="J1062" i="39"/>
  <c r="J1034" i="39"/>
  <c r="G1034" i="39"/>
  <c r="I1034" i="39"/>
  <c r="G1006" i="39"/>
  <c r="J992" i="39"/>
  <c r="I992" i="39"/>
  <c r="G992" i="39"/>
  <c r="J964" i="39"/>
  <c r="G964" i="39"/>
  <c r="I964" i="39"/>
  <c r="I922" i="39"/>
  <c r="J922" i="39"/>
  <c r="G922" i="39"/>
  <c r="I894" i="39"/>
  <c r="G894" i="39"/>
  <c r="J894" i="39"/>
  <c r="I866" i="39"/>
  <c r="G866" i="39"/>
  <c r="I838" i="39"/>
  <c r="G838" i="39"/>
  <c r="J838" i="39"/>
  <c r="I824" i="39"/>
  <c r="G824" i="39"/>
  <c r="J824" i="39"/>
  <c r="I810" i="39"/>
  <c r="J810" i="39"/>
  <c r="G810" i="39"/>
  <c r="J796" i="39"/>
  <c r="G796" i="39"/>
  <c r="I796" i="39"/>
  <c r="J698" i="39"/>
  <c r="J1215" i="39"/>
  <c r="G1215" i="39"/>
  <c r="I1215" i="39"/>
  <c r="G244" i="39"/>
  <c r="G342" i="39"/>
  <c r="I328" i="39"/>
  <c r="G301" i="39"/>
  <c r="I329" i="39"/>
  <c r="J214" i="39"/>
  <c r="I454" i="39"/>
  <c r="G452" i="39"/>
  <c r="G468" i="39"/>
  <c r="I411" i="39"/>
  <c r="J452" i="39"/>
  <c r="G245" i="39"/>
  <c r="I176" i="39"/>
  <c r="G272" i="39"/>
  <c r="I358" i="39"/>
  <c r="G341" i="39"/>
  <c r="G413" i="39"/>
  <c r="J461" i="39"/>
  <c r="I433" i="39"/>
  <c r="I573" i="39"/>
  <c r="G176" i="39"/>
  <c r="I251" i="39"/>
  <c r="G357" i="39"/>
  <c r="I315" i="39"/>
  <c r="I278" i="39"/>
  <c r="I272" i="39"/>
  <c r="J404" i="39"/>
  <c r="J385" i="39"/>
  <c r="I470" i="39"/>
  <c r="G498" i="39"/>
  <c r="G356" i="39"/>
  <c r="G385" i="39"/>
  <c r="G475" i="39"/>
  <c r="G523" i="39"/>
  <c r="I526" i="39"/>
  <c r="J699" i="39"/>
  <c r="J858" i="39"/>
  <c r="G370" i="39"/>
  <c r="I321" i="39"/>
  <c r="G265" i="39"/>
  <c r="J231" i="39"/>
  <c r="J454" i="39"/>
  <c r="I242" i="39"/>
  <c r="I386" i="39"/>
  <c r="I383" i="39"/>
  <c r="I455" i="39"/>
  <c r="J390" i="39"/>
  <c r="J391" i="39"/>
  <c r="J453" i="39"/>
  <c r="J866" i="39"/>
  <c r="I664" i="39"/>
  <c r="J342" i="39"/>
  <c r="J293" i="39"/>
  <c r="I271" i="39"/>
  <c r="G292" i="39"/>
  <c r="I344" i="39"/>
  <c r="I485" i="39"/>
  <c r="J503" i="39"/>
  <c r="J615" i="39"/>
  <c r="I483" i="39"/>
  <c r="G288" i="39"/>
  <c r="J288" i="39"/>
  <c r="I288" i="39"/>
  <c r="I260" i="39"/>
  <c r="J78" i="39"/>
  <c r="I78" i="39"/>
  <c r="G78" i="39"/>
  <c r="G251" i="39"/>
  <c r="J274" i="39"/>
  <c r="G208" i="39"/>
  <c r="I299" i="39"/>
  <c r="I273" i="39"/>
  <c r="J565" i="39"/>
  <c r="J593" i="39"/>
  <c r="G456" i="39"/>
  <c r="J456" i="39"/>
  <c r="G707" i="39"/>
  <c r="J707" i="39"/>
  <c r="I707" i="39"/>
  <c r="G679" i="39"/>
  <c r="I679" i="39"/>
  <c r="J679" i="39"/>
  <c r="I665" i="39"/>
  <c r="G665" i="39"/>
  <c r="J637" i="39"/>
  <c r="I637" i="39"/>
  <c r="G637" i="39"/>
  <c r="J595" i="39"/>
  <c r="G595" i="39"/>
  <c r="I595" i="39"/>
  <c r="G567" i="39"/>
  <c r="I567" i="39"/>
  <c r="J567" i="39"/>
  <c r="J539" i="39"/>
  <c r="I539" i="39"/>
  <c r="G539" i="39"/>
  <c r="G259" i="39"/>
  <c r="G175" i="39"/>
  <c r="J161" i="39"/>
  <c r="I161" i="39"/>
  <c r="G161" i="39"/>
  <c r="G147" i="39"/>
  <c r="I147" i="39"/>
  <c r="G133" i="39"/>
  <c r="J133" i="39"/>
  <c r="I133" i="39"/>
  <c r="G105" i="39"/>
  <c r="I105" i="39"/>
  <c r="J105" i="39"/>
  <c r="G77" i="39"/>
  <c r="I77" i="39"/>
  <c r="J77" i="39"/>
  <c r="J209" i="39"/>
  <c r="G321" i="39"/>
  <c r="G411" i="39"/>
  <c r="I244" i="39"/>
  <c r="G242" i="39"/>
  <c r="G299" i="39"/>
  <c r="G293" i="39"/>
  <c r="J405" i="39"/>
  <c r="I587" i="39"/>
  <c r="G504" i="39"/>
  <c r="G573" i="39"/>
  <c r="I453" i="39"/>
  <c r="J665" i="39"/>
  <c r="J1197" i="39"/>
  <c r="I1197" i="39"/>
  <c r="G1197" i="39"/>
  <c r="I1183" i="39"/>
  <c r="J1169" i="39"/>
  <c r="G1169" i="39"/>
  <c r="I1169" i="39"/>
  <c r="J1155" i="39"/>
  <c r="I1155" i="39"/>
  <c r="G1155" i="39"/>
  <c r="J1127" i="39"/>
  <c r="G1127" i="39"/>
  <c r="I1127" i="39"/>
  <c r="J1113" i="39"/>
  <c r="G1113" i="39"/>
  <c r="I1113" i="39"/>
  <c r="I1085" i="39"/>
  <c r="G1085" i="39"/>
  <c r="J1085" i="39"/>
  <c r="G1029" i="39"/>
  <c r="I1029" i="39"/>
  <c r="J1029" i="39"/>
  <c r="I1001" i="39"/>
  <c r="J1001" i="39"/>
  <c r="G1001" i="39"/>
  <c r="G959" i="39"/>
  <c r="I959" i="39"/>
  <c r="J959" i="39"/>
  <c r="I945" i="39"/>
  <c r="J945" i="39"/>
  <c r="G945" i="39"/>
  <c r="J917" i="39"/>
  <c r="G917" i="39"/>
  <c r="I903" i="39"/>
  <c r="J903" i="39"/>
  <c r="G903" i="39"/>
  <c r="I861" i="39"/>
  <c r="J861" i="39"/>
  <c r="G861" i="39"/>
  <c r="J833" i="39"/>
  <c r="I833" i="39"/>
  <c r="G833" i="39"/>
  <c r="J777" i="39"/>
  <c r="I777" i="39"/>
  <c r="G777" i="39"/>
  <c r="G749" i="39"/>
  <c r="I749" i="39"/>
  <c r="J749" i="39"/>
  <c r="G721" i="39"/>
  <c r="I721" i="39"/>
  <c r="J721" i="39"/>
  <c r="J1224" i="39"/>
  <c r="G1224" i="39"/>
  <c r="J1210" i="39"/>
  <c r="G1210" i="39"/>
  <c r="I1210" i="39"/>
  <c r="G1168" i="39"/>
  <c r="J1168" i="39"/>
  <c r="I1154" i="39"/>
  <c r="J1154" i="39"/>
  <c r="G1154" i="39"/>
  <c r="I1112" i="39"/>
  <c r="G1112" i="39"/>
  <c r="J1112" i="39"/>
  <c r="G1084" i="39"/>
  <c r="I1084" i="39"/>
  <c r="I1070" i="39"/>
  <c r="G1070" i="39"/>
  <c r="J1070" i="39"/>
  <c r="G1042" i="39"/>
  <c r="I1042" i="39"/>
  <c r="J1042" i="39"/>
  <c r="G986" i="39"/>
  <c r="I986" i="39"/>
  <c r="J986" i="39"/>
  <c r="J958" i="39"/>
  <c r="I958" i="39"/>
  <c r="G958" i="39"/>
  <c r="I944" i="39"/>
  <c r="J944" i="39"/>
  <c r="G944" i="39"/>
  <c r="I916" i="39"/>
  <c r="J916" i="39"/>
  <c r="G916" i="39"/>
  <c r="I902" i="39"/>
  <c r="G902" i="39"/>
  <c r="J902" i="39"/>
  <c r="I818" i="39"/>
  <c r="J818" i="39"/>
  <c r="G818" i="39"/>
  <c r="I790" i="39"/>
  <c r="J790" i="39"/>
  <c r="G790" i="39"/>
  <c r="J748" i="39"/>
  <c r="I748" i="39"/>
  <c r="G748" i="39"/>
  <c r="I734" i="39"/>
  <c r="J734" i="39"/>
  <c r="G734" i="39"/>
  <c r="G636" i="39"/>
  <c r="I636" i="39"/>
  <c r="J538" i="39"/>
  <c r="I538" i="39"/>
  <c r="J497" i="39"/>
  <c r="G426" i="39"/>
  <c r="J174" i="39"/>
  <c r="I174" i="39"/>
  <c r="G174" i="39"/>
  <c r="J160" i="39"/>
  <c r="G160" i="39"/>
  <c r="I160" i="39"/>
  <c r="J146" i="39"/>
  <c r="I146" i="39"/>
  <c r="G146" i="39"/>
  <c r="G76" i="39"/>
  <c r="I76" i="39"/>
  <c r="J76" i="39"/>
  <c r="G48" i="39"/>
  <c r="J48" i="39"/>
  <c r="I48" i="39"/>
  <c r="G1195" i="39"/>
  <c r="J1195" i="39"/>
  <c r="I1195" i="39"/>
  <c r="I1167" i="39"/>
  <c r="G1167" i="39"/>
  <c r="J1167" i="39"/>
  <c r="I1153" i="39"/>
  <c r="J1153" i="39"/>
  <c r="G1153" i="39"/>
  <c r="J1139" i="39"/>
  <c r="I1139" i="39"/>
  <c r="G1139" i="39"/>
  <c r="G1111" i="39"/>
  <c r="J1111" i="39"/>
  <c r="I1111" i="39"/>
  <c r="G1097" i="39"/>
  <c r="J1097" i="39"/>
  <c r="I1097" i="39"/>
  <c r="I1083" i="39"/>
  <c r="J1083" i="39"/>
  <c r="J1069" i="39"/>
  <c r="I1069" i="39"/>
  <c r="G1069" i="39"/>
  <c r="J1027" i="39"/>
  <c r="I1027" i="39"/>
  <c r="G1027" i="39"/>
  <c r="J971" i="39"/>
  <c r="I971" i="39"/>
  <c r="G943" i="39"/>
  <c r="I943" i="39"/>
  <c r="I929" i="39"/>
  <c r="G929" i="39"/>
  <c r="J929" i="39"/>
  <c r="J915" i="39"/>
  <c r="I915" i="39"/>
  <c r="G901" i="39"/>
  <c r="J901" i="39"/>
  <c r="J873" i="39"/>
  <c r="G873" i="39"/>
  <c r="I873" i="39"/>
  <c r="G859" i="39"/>
  <c r="I859" i="39"/>
  <c r="J859" i="39"/>
  <c r="G831" i="39"/>
  <c r="J831" i="39"/>
  <c r="I831" i="39"/>
  <c r="J775" i="39"/>
  <c r="I775" i="39"/>
  <c r="G775" i="39"/>
  <c r="G733" i="39"/>
  <c r="J733" i="39"/>
  <c r="I733" i="39"/>
  <c r="I719" i="39"/>
  <c r="G719" i="39"/>
  <c r="J705" i="39"/>
  <c r="I705" i="39"/>
  <c r="J677" i="39"/>
  <c r="I677" i="39"/>
  <c r="G677" i="39"/>
  <c r="G663" i="39"/>
  <c r="J663" i="39"/>
  <c r="I663" i="39"/>
  <c r="J635" i="39"/>
  <c r="G635" i="39"/>
  <c r="I607" i="39"/>
  <c r="J607" i="39"/>
  <c r="G607" i="39"/>
  <c r="I551" i="39"/>
  <c r="G551" i="39"/>
  <c r="J551" i="39"/>
  <c r="I524" i="39"/>
  <c r="G524" i="39"/>
  <c r="J496" i="39"/>
  <c r="J481" i="39"/>
  <c r="G481" i="39"/>
  <c r="I481" i="39"/>
  <c r="G313" i="39"/>
  <c r="I313" i="39"/>
  <c r="I229" i="39"/>
  <c r="G229" i="39"/>
  <c r="J187" i="39"/>
  <c r="I187" i="39"/>
  <c r="G187" i="39"/>
  <c r="J173" i="39"/>
  <c r="I173" i="39"/>
  <c r="G173" i="39"/>
  <c r="I159" i="39"/>
  <c r="G159" i="39"/>
  <c r="J159" i="39"/>
  <c r="G131" i="39"/>
  <c r="J131" i="39"/>
  <c r="I131" i="39"/>
  <c r="J75" i="39"/>
  <c r="G75" i="39"/>
  <c r="I75" i="39"/>
  <c r="J61" i="39"/>
  <c r="I61" i="39"/>
  <c r="G61" i="39"/>
  <c r="J47" i="39"/>
  <c r="I47" i="39"/>
  <c r="G47" i="39"/>
  <c r="G1222" i="39"/>
  <c r="I1222" i="39"/>
  <c r="J1222" i="39"/>
  <c r="G1208" i="39"/>
  <c r="J1208" i="39"/>
  <c r="I1208" i="39"/>
  <c r="J1152" i="39"/>
  <c r="I1152" i="39"/>
  <c r="G1152" i="39"/>
  <c r="I1138" i="39"/>
  <c r="G1138" i="39"/>
  <c r="J1138" i="39"/>
  <c r="I1110" i="39"/>
  <c r="J1110" i="39"/>
  <c r="G1110" i="39"/>
  <c r="G1096" i="39"/>
  <c r="J1096" i="39"/>
  <c r="I1096" i="39"/>
  <c r="I1068" i="39"/>
  <c r="G1068" i="39"/>
  <c r="J1068" i="39"/>
  <c r="J1054" i="39"/>
  <c r="G1054" i="39"/>
  <c r="I1054" i="39"/>
  <c r="I1026" i="39"/>
  <c r="J1012" i="39"/>
  <c r="I1012" i="39"/>
  <c r="G1012" i="39"/>
  <c r="G984" i="39"/>
  <c r="J984" i="39"/>
  <c r="I984" i="39"/>
  <c r="I956" i="39"/>
  <c r="G928" i="39"/>
  <c r="J928" i="39"/>
  <c r="I928" i="39"/>
  <c r="I914" i="39"/>
  <c r="I900" i="39"/>
  <c r="G900" i="39"/>
  <c r="J900" i="39"/>
  <c r="G886" i="39"/>
  <c r="J886" i="39"/>
  <c r="I816" i="39"/>
  <c r="G816" i="39"/>
  <c r="J788" i="39"/>
  <c r="G788" i="39"/>
  <c r="I746" i="39"/>
  <c r="J746" i="39"/>
  <c r="G746" i="39"/>
  <c r="J732" i="39"/>
  <c r="G732" i="39"/>
  <c r="I732" i="39"/>
  <c r="G690" i="39"/>
  <c r="I690" i="39"/>
  <c r="J690" i="39"/>
  <c r="J634" i="39"/>
  <c r="I634" i="39"/>
  <c r="G634" i="39"/>
  <c r="I620" i="39"/>
  <c r="G620" i="39"/>
  <c r="I550" i="39"/>
  <c r="J550" i="39"/>
  <c r="J256" i="39"/>
  <c r="G256" i="39"/>
  <c r="J158" i="39"/>
  <c r="G158" i="39"/>
  <c r="J130" i="39"/>
  <c r="G130" i="39"/>
  <c r="I130" i="39"/>
  <c r="I116" i="39"/>
  <c r="G60" i="39"/>
  <c r="I60" i="39"/>
  <c r="J60" i="39"/>
  <c r="J46" i="39"/>
  <c r="I46" i="39"/>
  <c r="G46" i="39"/>
  <c r="I33" i="39"/>
  <c r="G33" i="39"/>
  <c r="J33" i="39"/>
  <c r="J315" i="39"/>
  <c r="G209" i="39"/>
  <c r="J524" i="39"/>
  <c r="I565" i="39"/>
  <c r="I456" i="39"/>
  <c r="I657" i="39"/>
  <c r="J816" i="39"/>
  <c r="J470" i="39"/>
  <c r="G474" i="39"/>
  <c r="G581" i="39"/>
  <c r="J600" i="39"/>
  <c r="I498" i="39"/>
  <c r="G552" i="39"/>
  <c r="G145" i="39"/>
  <c r="G30" i="42"/>
  <c r="E4" i="47"/>
  <c r="E3" i="47"/>
  <c r="E2" i="47"/>
  <c r="E5" i="47"/>
  <c r="G999" i="39" l="1"/>
  <c r="G889" i="39"/>
  <c r="J518" i="39"/>
  <c r="G195" i="39"/>
  <c r="J344" i="39"/>
  <c r="J574" i="39"/>
  <c r="J259" i="39"/>
  <c r="H718" i="39" a="1"/>
  <c r="H718" i="39" s="1"/>
  <c r="J1221" i="39"/>
  <c r="G98" i="39"/>
  <c r="G779" i="39"/>
  <c r="J1044" i="39"/>
  <c r="J1084" i="39"/>
  <c r="G609" i="39"/>
  <c r="I937" i="39"/>
  <c r="I1056" i="39"/>
  <c r="G937" i="39"/>
  <c r="I545" i="39"/>
  <c r="I49" i="39"/>
  <c r="J273" i="39"/>
  <c r="G49" i="39"/>
  <c r="J672" i="39"/>
  <c r="G673" i="39"/>
  <c r="G606" i="39"/>
  <c r="G672" i="39"/>
  <c r="I1082" i="39"/>
  <c r="I1105" i="39"/>
  <c r="I262" i="39"/>
  <c r="G915" i="39"/>
  <c r="I874" i="39"/>
  <c r="G262" i="39"/>
  <c r="G976" i="39"/>
  <c r="J1082" i="39"/>
  <c r="G410" i="39"/>
  <c r="J282" i="39"/>
  <c r="H504" i="39" a="1"/>
  <c r="H504" i="39" s="1"/>
  <c r="I467" i="39"/>
  <c r="G285" i="39"/>
  <c r="I402" i="39"/>
  <c r="G402" i="39"/>
  <c r="G914" i="39"/>
  <c r="I512" i="39"/>
  <c r="G956" i="39"/>
  <c r="I1062" i="39"/>
  <c r="I214" i="39"/>
  <c r="I309" i="39"/>
  <c r="H447" i="39" a="1"/>
  <c r="H447" i="39" s="1"/>
  <c r="H956" i="39" a="1"/>
  <c r="H956" i="39" s="1"/>
  <c r="H166" i="39" a="1"/>
  <c r="H166" i="39" s="1"/>
  <c r="I461" i="39"/>
  <c r="G718" i="39"/>
  <c r="I195" i="39"/>
  <c r="G496" i="39"/>
  <c r="I1109" i="39"/>
  <c r="J812" i="39"/>
  <c r="I66" i="39"/>
  <c r="I496" i="39"/>
  <c r="G1109" i="39"/>
  <c r="I399" i="39"/>
  <c r="G829" i="39"/>
  <c r="I896" i="39"/>
  <c r="H399" i="39" a="1"/>
  <c r="H399" i="39" s="1"/>
  <c r="J718" i="39"/>
  <c r="I175" i="39"/>
  <c r="G1020" i="39"/>
  <c r="G896" i="39"/>
  <c r="H341" i="39" a="1"/>
  <c r="H341" i="39" s="1"/>
  <c r="J999" i="39"/>
  <c r="J175" i="39"/>
  <c r="J1020" i="39"/>
  <c r="J341" i="39"/>
  <c r="J309" i="39"/>
  <c r="I996" i="39"/>
  <c r="J148" i="39"/>
  <c r="H148" i="39" a="1"/>
  <c r="H148" i="39" s="1"/>
  <c r="I1041" i="39"/>
  <c r="I40" i="39"/>
  <c r="I604" i="39"/>
  <c r="I1218" i="39"/>
  <c r="I976" i="39"/>
  <c r="I651" i="39"/>
  <c r="I166" i="39"/>
  <c r="H651" i="39" a="1"/>
  <c r="H651" i="39" s="1"/>
  <c r="I890" i="39"/>
  <c r="I1044" i="39"/>
  <c r="J192" i="39"/>
  <c r="G1044" i="39"/>
  <c r="J622" i="39"/>
  <c r="G705" i="39"/>
  <c r="J845" i="39"/>
  <c r="G1083" i="39"/>
  <c r="I917" i="39"/>
  <c r="I215" i="39"/>
  <c r="G377" i="39"/>
  <c r="G1161" i="39"/>
  <c r="I332" i="39"/>
  <c r="I828" i="39"/>
  <c r="G622" i="39"/>
  <c r="I1168" i="39"/>
  <c r="G274" i="39"/>
  <c r="J797" i="39"/>
  <c r="J908" i="39"/>
  <c r="G232" i="39"/>
  <c r="J895" i="39"/>
  <c r="G997" i="39"/>
  <c r="J536" i="39"/>
  <c r="I932" i="39"/>
  <c r="G717" i="39"/>
  <c r="I282" i="39"/>
  <c r="G337" i="39"/>
  <c r="G860" i="39"/>
  <c r="J891" i="39"/>
  <c r="H441" i="39" a="1"/>
  <c r="H441" i="39" s="1"/>
  <c r="I54" i="39"/>
  <c r="J145" i="39"/>
  <c r="J1183" i="39"/>
  <c r="I469" i="39"/>
  <c r="I377" i="39"/>
  <c r="J490" i="39"/>
  <c r="J1066" i="39"/>
  <c r="I673" i="39"/>
  <c r="G890" i="39"/>
  <c r="G469" i="39"/>
  <c r="I145" i="39"/>
  <c r="G1183" i="39"/>
  <c r="G582" i="39"/>
  <c r="J441" i="39"/>
  <c r="G1218" i="39"/>
  <c r="J673" i="39"/>
  <c r="H377" i="39" a="1"/>
  <c r="H377" i="39" s="1"/>
  <c r="J423" i="39"/>
  <c r="I308" i="39"/>
  <c r="J1059" i="39"/>
  <c r="J308" i="39"/>
  <c r="I410" i="39"/>
  <c r="J1056" i="39"/>
  <c r="G763" i="39"/>
  <c r="J1071" i="39"/>
  <c r="G527" i="39"/>
  <c r="G260" i="39"/>
  <c r="G423" i="39"/>
  <c r="I1023" i="39"/>
  <c r="I1059" i="39"/>
  <c r="I845" i="39"/>
  <c r="H559" i="39" a="1"/>
  <c r="H559" i="39" s="1"/>
  <c r="G830" i="39"/>
  <c r="H511" i="39" a="1"/>
  <c r="H511" i="39" s="1"/>
  <c r="G144" i="39"/>
  <c r="J830" i="39"/>
  <c r="J650" i="39"/>
  <c r="J874" i="39"/>
  <c r="G1105" i="39"/>
  <c r="I934" i="39"/>
  <c r="G327" i="39"/>
  <c r="J511" i="39"/>
  <c r="J144" i="39"/>
  <c r="I650" i="39"/>
  <c r="J1105" i="39"/>
  <c r="J953" i="39"/>
  <c r="J1100" i="39"/>
  <c r="G1040" i="39"/>
  <c r="I1100" i="39"/>
  <c r="G631" i="39"/>
  <c r="G874" i="39"/>
  <c r="I1006" i="39"/>
  <c r="G848" i="39"/>
  <c r="G629" i="39"/>
  <c r="G166" i="39"/>
  <c r="J828" i="39"/>
  <c r="I1040" i="39"/>
  <c r="J780" i="39"/>
  <c r="G535" i="39"/>
  <c r="J1165" i="39"/>
  <c r="I198" i="39"/>
  <c r="I267" i="39"/>
  <c r="I631" i="39"/>
  <c r="J933" i="39"/>
  <c r="J1040" i="39"/>
  <c r="J1006" i="39"/>
  <c r="J848" i="39"/>
  <c r="G780" i="39"/>
  <c r="G934" i="39"/>
  <c r="J241" i="39"/>
  <c r="I535" i="39"/>
  <c r="I310" i="39"/>
  <c r="G198" i="39"/>
  <c r="G267" i="39"/>
  <c r="J631" i="39"/>
  <c r="J807" i="39"/>
  <c r="I933" i="39"/>
  <c r="J1143" i="39"/>
  <c r="J227" i="39"/>
  <c r="H525" i="39" a="1"/>
  <c r="H525" i="39" s="1"/>
  <c r="G329" i="39"/>
  <c r="J747" i="39"/>
  <c r="I1126" i="39"/>
  <c r="J329" i="39"/>
  <c r="G167" i="39"/>
  <c r="J40" i="39"/>
  <c r="G458" i="39"/>
  <c r="J934" i="39"/>
  <c r="G308" i="39"/>
  <c r="J198" i="39"/>
  <c r="I1205" i="39"/>
  <c r="G933" i="39"/>
  <c r="H405" i="39" a="1"/>
  <c r="H405" i="39" s="1"/>
  <c r="G587" i="39"/>
  <c r="I122" i="39"/>
  <c r="J766" i="39"/>
  <c r="G1144" i="39"/>
  <c r="J1219" i="39"/>
  <c r="J298" i="39"/>
  <c r="J587" i="39"/>
  <c r="J1161" i="39"/>
  <c r="G766" i="39"/>
  <c r="J182" i="39"/>
  <c r="G1219" i="39"/>
  <c r="I96" i="39"/>
  <c r="J122" i="39"/>
  <c r="I747" i="39"/>
  <c r="J629" i="39"/>
  <c r="I1161" i="39"/>
  <c r="J447" i="39"/>
  <c r="J96" i="39"/>
  <c r="I298" i="39"/>
  <c r="G638" i="39"/>
  <c r="G122" i="39"/>
  <c r="I766" i="39"/>
  <c r="I423" i="39"/>
  <c r="I182" i="39"/>
  <c r="J827" i="39"/>
  <c r="I172" i="39"/>
  <c r="J104" i="39"/>
  <c r="I954" i="39"/>
  <c r="J995" i="39"/>
  <c r="G1059" i="39"/>
  <c r="J867" i="39"/>
  <c r="G298" i="39"/>
  <c r="I527" i="39"/>
  <c r="J954" i="39"/>
  <c r="H397" i="39" a="1"/>
  <c r="H397" i="39" s="1"/>
  <c r="J646" i="39"/>
  <c r="J559" i="39"/>
  <c r="J740" i="39"/>
  <c r="J337" i="39"/>
  <c r="J49" i="39"/>
  <c r="G740" i="39"/>
  <c r="J70" i="39"/>
  <c r="I1166" i="39"/>
  <c r="G497" i="39"/>
  <c r="G70" i="39"/>
  <c r="H622" i="39" a="1"/>
  <c r="H622" i="39" s="1"/>
  <c r="H649" i="39" a="1"/>
  <c r="H649" i="39" s="1"/>
  <c r="I786" i="39"/>
  <c r="G282" i="39"/>
  <c r="J786" i="39"/>
  <c r="I1071" i="39"/>
  <c r="I740" i="39"/>
  <c r="G54" i="39"/>
  <c r="J262" i="39"/>
  <c r="I148" i="39"/>
  <c r="I327" i="39"/>
  <c r="G284" i="39"/>
  <c r="I68" i="39"/>
  <c r="J535" i="39"/>
  <c r="G296" i="39"/>
  <c r="J649" i="39"/>
  <c r="G68" i="39"/>
  <c r="I649" i="39"/>
  <c r="J296" i="39"/>
  <c r="J1218" i="39"/>
  <c r="J976" i="39"/>
  <c r="J172" i="39"/>
  <c r="G872" i="39"/>
  <c r="G397" i="39"/>
  <c r="J215" i="39"/>
  <c r="I374" i="39"/>
  <c r="G807" i="39"/>
  <c r="G442" i="39"/>
  <c r="J115" i="39"/>
  <c r="I394" i="39"/>
  <c r="I827" i="39"/>
  <c r="H650" i="39" a="1"/>
  <c r="H650" i="39" s="1"/>
  <c r="I872" i="39"/>
  <c r="I192" i="39"/>
  <c r="J872" i="39"/>
  <c r="G1125" i="39"/>
  <c r="J609" i="39"/>
  <c r="G314" i="39"/>
  <c r="I544" i="39"/>
  <c r="G1100" i="39"/>
  <c r="G192" i="39"/>
  <c r="I290" i="39"/>
  <c r="J717" i="39"/>
  <c r="G827" i="39"/>
  <c r="H609" i="39" a="1"/>
  <c r="H609" i="39" s="1"/>
  <c r="I629" i="39"/>
  <c r="J1125" i="39"/>
  <c r="G512" i="39"/>
  <c r="J527" i="39"/>
  <c r="G69" i="39"/>
  <c r="G515" i="39"/>
  <c r="J143" i="39"/>
  <c r="G394" i="39"/>
  <c r="I86" i="39"/>
  <c r="G143" i="39"/>
  <c r="I188" i="39"/>
  <c r="I656" i="39"/>
  <c r="J512" i="39"/>
  <c r="J515" i="39"/>
  <c r="G1165" i="39"/>
  <c r="J914" i="39"/>
  <c r="J285" i="39"/>
  <c r="G845" i="39"/>
  <c r="I426" i="39"/>
  <c r="J875" i="39"/>
  <c r="I1165" i="39"/>
  <c r="I867" i="39"/>
  <c r="I968" i="39"/>
  <c r="J460" i="39"/>
  <c r="G1056" i="39"/>
  <c r="I763" i="39"/>
  <c r="J394" i="39"/>
  <c r="G968" i="39"/>
  <c r="G784" i="39"/>
  <c r="G441" i="39"/>
  <c r="J582" i="39"/>
  <c r="I284" i="39"/>
  <c r="J656" i="39"/>
  <c r="I756" i="39"/>
  <c r="J330" i="39"/>
  <c r="J784" i="39"/>
  <c r="G1163" i="39"/>
  <c r="G1179" i="39"/>
  <c r="I784" i="39"/>
  <c r="J763" i="39"/>
  <c r="G115" i="39"/>
  <c r="I1184" i="39"/>
  <c r="G444" i="39"/>
  <c r="J45" i="39"/>
  <c r="J260" i="39"/>
  <c r="I830" i="39"/>
  <c r="J1041" i="39"/>
  <c r="I764" i="39"/>
  <c r="I626" i="39"/>
  <c r="G45" i="39"/>
  <c r="G56" i="39"/>
  <c r="G378" i="39"/>
  <c r="G756" i="39"/>
  <c r="G463" i="39"/>
  <c r="G967" i="39"/>
  <c r="H357" i="39" a="1"/>
  <c r="H357" i="39" s="1"/>
  <c r="H354" i="39" a="1"/>
  <c r="H354" i="39" s="1"/>
  <c r="J444" i="39"/>
  <c r="J117" i="39"/>
  <c r="J606" i="39"/>
  <c r="J54" i="39"/>
  <c r="J213" i="39"/>
  <c r="I56" i="39"/>
  <c r="I378" i="39"/>
  <c r="I742" i="39"/>
  <c r="I354" i="39"/>
  <c r="J1184" i="39"/>
  <c r="I444" i="39"/>
  <c r="I213" i="39"/>
  <c r="G1041" i="39"/>
  <c r="G1062" i="39"/>
  <c r="G97" i="39"/>
  <c r="G726" i="39"/>
  <c r="G764" i="39"/>
  <c r="I960" i="39"/>
  <c r="J626" i="39"/>
  <c r="I850" i="39"/>
  <c r="I45" i="39"/>
  <c r="G213" i="39"/>
  <c r="G84" i="39"/>
  <c r="J378" i="39"/>
  <c r="J756" i="39"/>
  <c r="J967" i="39"/>
  <c r="I1079" i="39"/>
  <c r="G1143" i="39"/>
  <c r="G171" i="39"/>
  <c r="J171" i="39"/>
  <c r="G955" i="39"/>
  <c r="J56" i="39"/>
  <c r="J742" i="39"/>
  <c r="H418" i="39" a="1"/>
  <c r="H418" i="39" s="1"/>
  <c r="J1102" i="39"/>
  <c r="G374" i="39"/>
  <c r="G995" i="39"/>
  <c r="I955" i="39"/>
  <c r="I115" i="39"/>
  <c r="I1179" i="39"/>
  <c r="J968" i="39"/>
  <c r="G309" i="39"/>
  <c r="G852" i="39"/>
  <c r="J1185" i="39"/>
  <c r="I1063" i="39"/>
  <c r="G513" i="39"/>
  <c r="J576" i="39"/>
  <c r="I171" i="39"/>
  <c r="G1126" i="39"/>
  <c r="I869" i="39"/>
  <c r="J284" i="39"/>
  <c r="J287" i="39"/>
  <c r="I787" i="39"/>
  <c r="G604" i="39"/>
  <c r="G287" i="39"/>
  <c r="J167" i="39"/>
  <c r="G40" i="39"/>
  <c r="J50" i="39"/>
  <c r="H467" i="39" a="1"/>
  <c r="H467" i="39" s="1"/>
  <c r="I875" i="39"/>
  <c r="I167" i="39"/>
  <c r="G467" i="39"/>
  <c r="J998" i="39"/>
  <c r="G1166" i="39"/>
  <c r="G875" i="39"/>
  <c r="J200" i="39"/>
  <c r="G656" i="39"/>
  <c r="J1164" i="39"/>
  <c r="G772" i="39"/>
  <c r="I860" i="39"/>
  <c r="I264" i="39"/>
  <c r="G1086" i="39"/>
  <c r="I560" i="39"/>
  <c r="I1209" i="39"/>
  <c r="I64" i="39"/>
  <c r="J1223" i="39"/>
  <c r="G34" i="39"/>
  <c r="G1203" i="39"/>
  <c r="H426" i="39" a="1"/>
  <c r="H426" i="39" s="1"/>
  <c r="I1132" i="39"/>
  <c r="J704" i="39"/>
  <c r="J719" i="39"/>
  <c r="J34" i="39"/>
  <c r="J651" i="39"/>
  <c r="I936" i="39"/>
  <c r="J1203" i="39"/>
  <c r="G194" i="39"/>
  <c r="J1086" i="39"/>
  <c r="G696" i="39"/>
  <c r="G1081" i="39"/>
  <c r="I102" i="39"/>
  <c r="I69" i="39"/>
  <c r="G330" i="39"/>
  <c r="I1086" i="39"/>
  <c r="I143" i="39"/>
  <c r="G560" i="39"/>
  <c r="J102" i="39"/>
  <c r="I311" i="39"/>
  <c r="G828" i="39"/>
  <c r="G264" i="39"/>
  <c r="G102" i="39"/>
  <c r="I1203" i="39"/>
  <c r="G326" i="39"/>
  <c r="I515" i="39"/>
  <c r="J311" i="39"/>
  <c r="I1081" i="39"/>
  <c r="G940" i="39"/>
  <c r="I536" i="39"/>
  <c r="J890" i="39"/>
  <c r="I717" i="39"/>
  <c r="J787" i="39"/>
  <c r="J936" i="39"/>
  <c r="J696" i="39"/>
  <c r="G172" i="39"/>
  <c r="I789" i="39"/>
  <c r="G511" i="39"/>
  <c r="I460" i="39"/>
  <c r="G782" i="39"/>
  <c r="I852" i="39"/>
  <c r="J562" i="39"/>
  <c r="J940" i="39"/>
  <c r="H230" i="39" a="1"/>
  <c r="H230" i="39" s="1"/>
  <c r="J64" i="39"/>
  <c r="J736" i="39"/>
  <c r="I975" i="39"/>
  <c r="I50" i="39"/>
  <c r="I246" i="39"/>
  <c r="J605" i="39"/>
  <c r="I672" i="39"/>
  <c r="G476" i="39"/>
  <c r="I117" i="39"/>
  <c r="G188" i="39"/>
  <c r="I307" i="39"/>
  <c r="J978" i="39"/>
  <c r="G626" i="39"/>
  <c r="I1186" i="39"/>
  <c r="G605" i="39"/>
  <c r="J955" i="39"/>
  <c r="J1018" i="39"/>
  <c r="G975" i="39"/>
  <c r="G64" i="39"/>
  <c r="J442" i="39"/>
  <c r="G88" i="39"/>
  <c r="J802" i="39"/>
  <c r="J513" i="39"/>
  <c r="J306" i="39"/>
  <c r="H188" i="39" a="1"/>
  <c r="H188" i="39" s="1"/>
  <c r="H215" i="39" a="1"/>
  <c r="H215" i="39" s="1"/>
  <c r="G978" i="39"/>
  <c r="G1018" i="39"/>
  <c r="G348" i="39"/>
  <c r="I978" i="39"/>
  <c r="G808" i="39"/>
  <c r="G867" i="39"/>
  <c r="G932" i="39"/>
  <c r="I605" i="39"/>
  <c r="G1078" i="39"/>
  <c r="I88" i="39"/>
  <c r="G117" i="39"/>
  <c r="G104" i="39"/>
  <c r="J764" i="39"/>
  <c r="J932" i="39"/>
  <c r="J332" i="39"/>
  <c r="I646" i="39"/>
  <c r="I1078" i="39"/>
  <c r="J981" i="39"/>
  <c r="G850" i="39"/>
  <c r="J850" i="39"/>
  <c r="J246" i="39"/>
  <c r="J397" i="39"/>
  <c r="I1224" i="39"/>
  <c r="G246" i="39"/>
  <c r="I939" i="39"/>
  <c r="I1143" i="39"/>
  <c r="G536" i="39"/>
  <c r="I704" i="39"/>
  <c r="J586" i="39"/>
  <c r="G332" i="39"/>
  <c r="I1018" i="39"/>
  <c r="J939" i="39"/>
  <c r="J36" i="39"/>
  <c r="G1026" i="39"/>
  <c r="J362" i="39"/>
  <c r="G362" i="39"/>
  <c r="I132" i="39"/>
  <c r="J132" i="39"/>
  <c r="J320" i="39"/>
  <c r="J84" i="39"/>
  <c r="H513" i="39" a="1"/>
  <c r="H513" i="39" s="1"/>
  <c r="G742" i="39"/>
  <c r="I418" i="39"/>
  <c r="J418" i="39"/>
  <c r="J307" i="39"/>
  <c r="J1166" i="39"/>
  <c r="G307" i="39"/>
  <c r="J1179" i="39"/>
  <c r="I70" i="39"/>
  <c r="J770" i="39"/>
  <c r="I540" i="39"/>
  <c r="J281" i="39"/>
  <c r="J540" i="39"/>
  <c r="J136" i="39"/>
  <c r="I674" i="39"/>
  <c r="J1078" i="39"/>
  <c r="I34" i="39"/>
  <c r="I280" i="39"/>
  <c r="J1013" i="39"/>
  <c r="H442" i="39" a="1"/>
  <c r="H442" i="39" s="1"/>
  <c r="G871" i="39"/>
  <c r="J1038" i="39"/>
  <c r="J230" i="39"/>
  <c r="J1163" i="39"/>
  <c r="G92" i="39"/>
  <c r="J1144" i="39"/>
  <c r="J772" i="39"/>
  <c r="I559" i="39"/>
  <c r="J314" i="39"/>
  <c r="H741" i="39" a="1"/>
  <c r="H741" i="39" s="1"/>
  <c r="I1144" i="39"/>
  <c r="J899" i="39"/>
  <c r="J983" i="39"/>
  <c r="I1194" i="39"/>
  <c r="G490" i="39"/>
  <c r="J960" i="39"/>
  <c r="G654" i="39"/>
  <c r="I899" i="39"/>
  <c r="G983" i="39"/>
  <c r="G182" i="39"/>
  <c r="H355" i="39" a="1"/>
  <c r="H355" i="39" s="1"/>
  <c r="J654" i="39"/>
  <c r="G675" i="39"/>
  <c r="G960" i="39"/>
  <c r="I654" i="39"/>
  <c r="I675" i="39"/>
  <c r="I688" i="39"/>
  <c r="G688" i="39"/>
  <c r="J280" i="39"/>
  <c r="G280" i="39"/>
  <c r="J975" i="39"/>
  <c r="I398" i="39"/>
  <c r="G1102" i="39"/>
  <c r="I1102" i="39"/>
  <c r="I491" i="39"/>
  <c r="J491" i="39"/>
  <c r="I808" i="39"/>
  <c r="G353" i="39"/>
  <c r="J808" i="39"/>
  <c r="I353" i="39"/>
  <c r="G1194" i="39"/>
  <c r="J544" i="39"/>
  <c r="J86" i="39"/>
  <c r="I807" i="39"/>
  <c r="I1181" i="39"/>
  <c r="I237" i="39"/>
  <c r="J758" i="39"/>
  <c r="H194" i="39" a="1"/>
  <c r="H194" i="39" s="1"/>
  <c r="I493" i="39"/>
  <c r="J374" i="39"/>
  <c r="I995" i="39"/>
  <c r="J194" i="39"/>
  <c r="J168" i="39"/>
  <c r="G1147" i="39"/>
  <c r="J624" i="39"/>
  <c r="I1058" i="39"/>
  <c r="I696" i="39"/>
  <c r="H264" i="39" a="1"/>
  <c r="H264" i="39" s="1"/>
  <c r="G624" i="39"/>
  <c r="G847" i="39"/>
  <c r="G720" i="39"/>
  <c r="I1147" i="39"/>
  <c r="I1125" i="39"/>
  <c r="J970" i="39"/>
  <c r="G970" i="39"/>
  <c r="I847" i="39"/>
  <c r="G936" i="39"/>
  <c r="I314" i="39"/>
  <c r="J638" i="39"/>
  <c r="G493" i="39"/>
  <c r="G531" i="39"/>
  <c r="J847" i="39"/>
  <c r="I638" i="39"/>
  <c r="G1058" i="39"/>
  <c r="I983" i="39"/>
  <c r="I758" i="39"/>
  <c r="G1181" i="39"/>
  <c r="I300" i="39"/>
  <c r="J648" i="39"/>
  <c r="J662" i="39"/>
  <c r="J860" i="39"/>
  <c r="I531" i="39"/>
  <c r="J300" i="39"/>
  <c r="I772" i="39"/>
  <c r="G168" i="39"/>
  <c r="G72" i="39"/>
  <c r="J410" i="39"/>
  <c r="H490" i="39" a="1"/>
  <c r="H490" i="39" s="1"/>
  <c r="G544" i="39"/>
  <c r="I168" i="39"/>
  <c r="G86" i="39"/>
  <c r="H300" i="39" a="1"/>
  <c r="H300" i="39" s="1"/>
  <c r="I895" i="39"/>
  <c r="J1073" i="39"/>
  <c r="I736" i="39"/>
  <c r="I1073" i="39"/>
  <c r="I509" i="39"/>
  <c r="G951" i="39"/>
  <c r="I1119" i="39"/>
  <c r="I642" i="39"/>
  <c r="I951" i="39"/>
  <c r="G1119" i="39"/>
  <c r="G1185" i="39"/>
  <c r="J951" i="39"/>
  <c r="G94" i="39"/>
  <c r="I283" i="39"/>
  <c r="J448" i="39"/>
  <c r="G1101" i="39"/>
  <c r="G184" i="39"/>
  <c r="I412" i="39"/>
  <c r="I232" i="39"/>
  <c r="G491" i="39"/>
  <c r="J603" i="39"/>
  <c r="H540" i="39" a="1"/>
  <c r="H540" i="39" s="1"/>
  <c r="G202" i="39"/>
  <c r="J312" i="39"/>
  <c r="I84" i="39"/>
  <c r="I312" i="39"/>
  <c r="J216" i="39"/>
  <c r="I216" i="39"/>
  <c r="G312" i="39"/>
  <c r="J674" i="39"/>
  <c r="J316" i="39"/>
  <c r="G674" i="39"/>
  <c r="I204" i="39"/>
  <c r="I970" i="39"/>
  <c r="G931" i="39"/>
  <c r="G1071" i="39"/>
  <c r="J434" i="39"/>
  <c r="I72" i="39"/>
  <c r="G414" i="39"/>
  <c r="J468" i="39"/>
  <c r="J754" i="39"/>
  <c r="G966" i="39"/>
  <c r="J327" i="39"/>
  <c r="J186" i="39"/>
  <c r="J1000" i="39"/>
  <c r="H468" i="39" a="1"/>
  <c r="H468" i="39" s="1"/>
  <c r="J644" i="39"/>
  <c r="I1177" i="39"/>
  <c r="G103" i="39"/>
  <c r="G658" i="39"/>
  <c r="G954" i="39"/>
  <c r="I144" i="39"/>
  <c r="G1082" i="39"/>
  <c r="J68" i="39"/>
  <c r="G428" i="39"/>
  <c r="I296" i="39"/>
  <c r="G786" i="39"/>
  <c r="G869" i="39"/>
  <c r="J869" i="39"/>
  <c r="I104" i="39"/>
  <c r="I334" i="39"/>
  <c r="I1223" i="39"/>
  <c r="I562" i="39"/>
  <c r="H348" i="39" a="1"/>
  <c r="H348" i="39" s="1"/>
  <c r="G562" i="39"/>
  <c r="J348" i="39"/>
  <c r="I1211" i="39"/>
  <c r="G399" i="39"/>
  <c r="I574" i="39"/>
  <c r="G800" i="39"/>
  <c r="G136" i="39"/>
  <c r="J66" i="39"/>
  <c r="G1121" i="39"/>
  <c r="J692" i="39"/>
  <c r="I446" i="39"/>
  <c r="G66" i="39"/>
  <c r="G892" i="39"/>
  <c r="I1121" i="39"/>
  <c r="H216" i="39" a="1"/>
  <c r="H216" i="39" s="1"/>
  <c r="I250" i="39"/>
  <c r="J596" i="39"/>
  <c r="I581" i="39"/>
  <c r="J892" i="39"/>
  <c r="I464" i="39"/>
  <c r="J1121" i="39"/>
  <c r="I892" i="39"/>
  <c r="I478" i="39"/>
  <c r="H153" i="39" a="1"/>
  <c r="H153" i="39" s="1"/>
  <c r="I153" i="39"/>
  <c r="G692" i="39"/>
  <c r="I692" i="39"/>
  <c r="J829" i="39"/>
  <c r="J153" i="39"/>
  <c r="G116" i="39"/>
  <c r="I923" i="39"/>
  <c r="I829" i="39"/>
  <c r="J478" i="39"/>
  <c r="G770" i="39"/>
  <c r="G140" i="39"/>
  <c r="H581" i="39" a="1"/>
  <c r="H581" i="39" s="1"/>
  <c r="H344" i="39" a="1"/>
  <c r="H344" i="39" s="1"/>
  <c r="J116" i="39"/>
  <c r="G923" i="39"/>
  <c r="G1011" i="39"/>
  <c r="I140" i="39"/>
  <c r="H195" i="39" a="1"/>
  <c r="H195" i="39" s="1"/>
  <c r="J923" i="39"/>
  <c r="I1020" i="39"/>
  <c r="I910" i="39"/>
  <c r="G981" i="39"/>
  <c r="J889" i="39"/>
  <c r="H259" i="39" a="1"/>
  <c r="H259" i="39" s="1"/>
  <c r="H889" i="39" a="1"/>
  <c r="H889" i="39" s="1"/>
  <c r="H509" i="39" a="1"/>
  <c r="H509" i="39" s="1"/>
  <c r="I776" i="39"/>
  <c r="G1073" i="39"/>
  <c r="H428" i="39" a="1"/>
  <c r="H428" i="39" s="1"/>
  <c r="I186" i="39"/>
  <c r="J414" i="39"/>
  <c r="I644" i="39"/>
  <c r="G708" i="39"/>
  <c r="J708" i="39"/>
  <c r="I372" i="39"/>
  <c r="I722" i="39"/>
  <c r="I252" i="39"/>
  <c r="G698" i="39"/>
  <c r="I815" i="39"/>
  <c r="H376" i="39" a="1"/>
  <c r="H376" i="39" s="1"/>
  <c r="H495" i="39" a="1"/>
  <c r="H495" i="39" s="1"/>
  <c r="J815" i="39"/>
  <c r="J938" i="39"/>
  <c r="I376" i="39"/>
  <c r="J495" i="39"/>
  <c r="G132" i="39"/>
  <c r="J997" i="39"/>
  <c r="G495" i="39"/>
  <c r="G156" i="39"/>
  <c r="I156" i="39"/>
  <c r="I708" i="39"/>
  <c r="I864" i="39"/>
  <c r="G1013" i="39"/>
  <c r="G200" i="39"/>
  <c r="G320" i="39"/>
  <c r="G644" i="39"/>
  <c r="J1101" i="39"/>
  <c r="I428" i="39"/>
  <c r="I1122" i="39"/>
  <c r="I802" i="39"/>
  <c r="I1013" i="39"/>
  <c r="I846" i="39"/>
  <c r="G1122" i="39"/>
  <c r="J658" i="39"/>
  <c r="J1177" i="39"/>
  <c r="I93" i="39"/>
  <c r="I1101" i="39"/>
  <c r="G525" i="39"/>
  <c r="G802" i="39"/>
  <c r="G754" i="39"/>
  <c r="G912" i="39"/>
  <c r="I966" i="39"/>
  <c r="J877" i="39"/>
  <c r="G1088" i="39"/>
  <c r="J966" i="39"/>
  <c r="I877" i="39"/>
  <c r="H200" i="39" a="1"/>
  <c r="H200" i="39" s="1"/>
  <c r="I754" i="39"/>
  <c r="I1088" i="39"/>
  <c r="I548" i="39"/>
  <c r="G186" i="39"/>
  <c r="G987" i="39"/>
  <c r="J1088" i="39"/>
  <c r="G548" i="39"/>
  <c r="G90" i="39"/>
  <c r="G776" i="39"/>
  <c r="J548" i="39"/>
  <c r="I1036" i="39"/>
  <c r="J1036" i="39"/>
  <c r="J1194" i="39"/>
  <c r="J1181" i="39"/>
  <c r="G758" i="39"/>
  <c r="J1093" i="39"/>
  <c r="G236" i="39"/>
  <c r="J1119" i="39"/>
  <c r="H232" i="39" a="1"/>
  <c r="H232" i="39" s="1"/>
  <c r="I999" i="39"/>
  <c r="G910" i="39"/>
  <c r="J706" i="39"/>
  <c r="G895" i="39"/>
  <c r="G464" i="39"/>
  <c r="G100" i="39"/>
  <c r="I800" i="39"/>
  <c r="G785" i="39"/>
  <c r="J464" i="39"/>
  <c r="J420" i="39"/>
  <c r="G596" i="39"/>
  <c r="G478" i="39"/>
  <c r="I462" i="39"/>
  <c r="H368" i="39" a="1"/>
  <c r="H368" i="39" s="1"/>
  <c r="I368" i="39"/>
  <c r="G882" i="39"/>
  <c r="I240" i="39"/>
  <c r="G380" i="39"/>
  <c r="G450" i="39"/>
  <c r="I741" i="39"/>
  <c r="G920" i="39"/>
  <c r="J249" i="39"/>
  <c r="G592" i="39"/>
  <c r="G152" i="39"/>
  <c r="G1220" i="39"/>
  <c r="J380" i="39"/>
  <c r="I534" i="39"/>
  <c r="G1108" i="39"/>
  <c r="I832" i="39"/>
  <c r="G741" i="39"/>
  <c r="I152" i="39"/>
  <c r="J920" i="39"/>
  <c r="I871" i="39"/>
  <c r="J476" i="39"/>
  <c r="J421" i="39"/>
  <c r="G704" i="39"/>
  <c r="G897" i="39"/>
  <c r="G510" i="39"/>
  <c r="J1104" i="39"/>
  <c r="I1220" i="39"/>
  <c r="J832" i="39"/>
  <c r="G1043" i="39"/>
  <c r="G355" i="39"/>
  <c r="G432" i="39"/>
  <c r="I230" i="39"/>
  <c r="J1220" i="39"/>
  <c r="I920" i="39"/>
  <c r="J871" i="39"/>
  <c r="I476" i="39"/>
  <c r="H316" i="39" a="1"/>
  <c r="H316" i="39" s="1"/>
  <c r="J55" i="39"/>
  <c r="G119" i="39"/>
  <c r="J92" i="39"/>
  <c r="J675" i="39"/>
  <c r="J546" i="39"/>
  <c r="H330" i="39" a="1"/>
  <c r="H330" i="39" s="1"/>
  <c r="J446" i="39"/>
  <c r="J1043" i="39"/>
  <c r="G1132" i="39"/>
  <c r="J355" i="39"/>
  <c r="I1116" i="39"/>
  <c r="I142" i="39"/>
  <c r="I421" i="39"/>
  <c r="H460" i="39" a="1"/>
  <c r="H460" i="39" s="1"/>
  <c r="I119" i="39"/>
  <c r="I92" i="39"/>
  <c r="G1038" i="39"/>
  <c r="I350" i="39"/>
  <c r="I546" i="39"/>
  <c r="J1209" i="39"/>
  <c r="I762" i="39"/>
  <c r="J1132" i="39"/>
  <c r="G1116" i="39"/>
  <c r="J688" i="39"/>
  <c r="I1038" i="39"/>
  <c r="J560" i="39"/>
  <c r="I770" i="39"/>
  <c r="G350" i="39"/>
  <c r="G546" i="39"/>
  <c r="G421" i="39"/>
  <c r="H202" i="39" a="1"/>
  <c r="H202" i="39" s="1"/>
  <c r="G817" i="39"/>
  <c r="I55" i="39"/>
  <c r="J880" i="39"/>
  <c r="I349" i="39"/>
  <c r="J240" i="39"/>
  <c r="I1163" i="39"/>
  <c r="G1028" i="39"/>
  <c r="G240" i="39"/>
  <c r="G1002" i="39"/>
  <c r="H510" i="39" a="1"/>
  <c r="H510" i="39" s="1"/>
  <c r="J207" i="39"/>
  <c r="J71" i="39"/>
  <c r="J602" i="39"/>
  <c r="I760" i="39"/>
  <c r="G257" i="39"/>
  <c r="G398" i="39"/>
  <c r="I382" i="39"/>
  <c r="G154" i="39"/>
  <c r="J463" i="39"/>
  <c r="I610" i="39"/>
  <c r="H628" i="39" a="1"/>
  <c r="H628" i="39" s="1"/>
  <c r="I154" i="39"/>
  <c r="H396" i="39" a="1"/>
  <c r="H396" i="39" s="1"/>
  <c r="G736" i="39"/>
  <c r="J353" i="39"/>
  <c r="J493" i="39"/>
  <c r="J396" i="39"/>
  <c r="J382" i="39"/>
  <c r="J1199" i="39"/>
  <c r="G58" i="39"/>
  <c r="G693" i="39"/>
  <c r="J113" i="39"/>
  <c r="G761" i="39"/>
  <c r="I58" i="39"/>
  <c r="I440" i="39"/>
  <c r="G1055" i="39"/>
  <c r="J373" i="39"/>
  <c r="H382" i="39" a="1"/>
  <c r="H382" i="39" s="1"/>
  <c r="J177" i="39"/>
  <c r="G113" i="39"/>
  <c r="J89" i="39"/>
  <c r="I888" i="39"/>
  <c r="G373" i="39"/>
  <c r="I583" i="39"/>
  <c r="J611" i="39"/>
  <c r="G403" i="39"/>
  <c r="J761" i="39"/>
  <c r="I1055" i="39"/>
  <c r="I306" i="39"/>
  <c r="J1055" i="39"/>
  <c r="J1032" i="39"/>
  <c r="G646" i="39"/>
  <c r="I434" i="39"/>
  <c r="I994" i="39"/>
  <c r="J480" i="39"/>
  <c r="I403" i="39"/>
  <c r="G993" i="39"/>
  <c r="G29" i="39"/>
  <c r="G611" i="39"/>
  <c r="J417" i="39"/>
  <c r="I257" i="39"/>
  <c r="I639" i="39"/>
  <c r="G849" i="39"/>
  <c r="J653" i="39"/>
  <c r="J41" i="39"/>
  <c r="J1030" i="39"/>
  <c r="G170" i="39"/>
  <c r="J1076" i="39"/>
  <c r="G642" i="39"/>
  <c r="J862" i="39"/>
  <c r="G462" i="39"/>
  <c r="G509" i="39"/>
  <c r="I662" i="39"/>
  <c r="I791" i="39"/>
  <c r="I908" i="39"/>
  <c r="G1076" i="39"/>
  <c r="I862" i="39"/>
  <c r="J462" i="39"/>
  <c r="G1162" i="39"/>
  <c r="I1093" i="39"/>
  <c r="J610" i="39"/>
  <c r="J528" i="39"/>
  <c r="J907" i="39"/>
  <c r="I691" i="39"/>
  <c r="G942" i="39"/>
  <c r="G579" i="39"/>
  <c r="J691" i="39"/>
  <c r="G1099" i="39"/>
  <c r="I579" i="39"/>
  <c r="I35" i="39"/>
  <c r="G628" i="39"/>
  <c r="J184" i="39"/>
  <c r="J218" i="39"/>
  <c r="J676" i="39"/>
  <c r="I608" i="39"/>
  <c r="G832" i="39"/>
  <c r="J1126" i="39"/>
  <c r="G35" i="39"/>
  <c r="I445" i="39"/>
  <c r="G908" i="39"/>
  <c r="I1185" i="39"/>
  <c r="I1091" i="39"/>
  <c r="J1058" i="39"/>
  <c r="J350" i="39"/>
  <c r="I658" i="39"/>
  <c r="J72" i="39"/>
  <c r="I882" i="39"/>
  <c r="I1162" i="39"/>
  <c r="G1177" i="39"/>
  <c r="G610" i="39"/>
  <c r="G877" i="39"/>
  <c r="J257" i="39"/>
  <c r="J74" i="39"/>
  <c r="J819" i="39"/>
  <c r="I676" i="39"/>
  <c r="H412" i="39" a="1"/>
  <c r="H412" i="39" s="1"/>
  <c r="I218" i="39"/>
  <c r="I880" i="39"/>
  <c r="J681" i="39"/>
  <c r="J202" i="39"/>
  <c r="I420" i="39"/>
  <c r="I711" i="39"/>
  <c r="I952" i="39"/>
  <c r="J107" i="39"/>
  <c r="G1160" i="39"/>
  <c r="G482" i="39"/>
  <c r="G1063" i="39"/>
  <c r="I834" i="39"/>
  <c r="H400" i="39" a="1"/>
  <c r="H400" i="39" s="1"/>
  <c r="I320" i="39"/>
  <c r="J564" i="39"/>
  <c r="I103" i="39"/>
  <c r="G789" i="39"/>
  <c r="I720" i="39"/>
  <c r="I1043" i="39"/>
  <c r="G36" i="39"/>
  <c r="G106" i="39"/>
  <c r="J250" i="39"/>
  <c r="J1147" i="39"/>
  <c r="J1217" i="39"/>
  <c r="G138" i="39"/>
  <c r="I726" i="39"/>
  <c r="G446" i="39"/>
  <c r="I624" i="39"/>
  <c r="I136" i="39"/>
  <c r="G834" i="39"/>
  <c r="G864" i="39"/>
  <c r="I590" i="39"/>
  <c r="I1164" i="39"/>
  <c r="J114" i="39"/>
  <c r="G366" i="39"/>
  <c r="J868" i="39"/>
  <c r="G952" i="39"/>
  <c r="J1106" i="39"/>
  <c r="G289" i="39"/>
  <c r="I1193" i="39"/>
  <c r="H414" i="39" a="1"/>
  <c r="H414" i="39" s="1"/>
  <c r="H334" i="39" a="1"/>
  <c r="H334" i="39" s="1"/>
  <c r="H592" i="39" a="1"/>
  <c r="H592" i="39" s="1"/>
  <c r="G400" i="39"/>
  <c r="I114" i="39"/>
  <c r="J952" i="39"/>
  <c r="I261" i="39"/>
  <c r="J103" i="39"/>
  <c r="G804" i="39"/>
  <c r="I1182" i="39"/>
  <c r="I554" i="39"/>
  <c r="I36" i="39"/>
  <c r="J106" i="39"/>
  <c r="J440" i="39"/>
  <c r="I1217" i="39"/>
  <c r="J628" i="39"/>
  <c r="J864" i="39"/>
  <c r="I87" i="39"/>
  <c r="G1164" i="39"/>
  <c r="G114" i="39"/>
  <c r="J366" i="39"/>
  <c r="G1106" i="39"/>
  <c r="G359" i="39"/>
  <c r="I1045" i="39"/>
  <c r="G1193" i="39"/>
  <c r="H606" i="39" a="1"/>
  <c r="H606" i="39" s="1"/>
  <c r="I1124" i="39"/>
  <c r="J1063" i="39"/>
  <c r="I1160" i="39"/>
  <c r="J154" i="39"/>
  <c r="J90" i="39"/>
  <c r="I302" i="39"/>
  <c r="J726" i="39"/>
  <c r="J510" i="39"/>
  <c r="J268" i="39"/>
  <c r="G630" i="39"/>
  <c r="H497" i="39" a="1"/>
  <c r="H497" i="39" s="1"/>
  <c r="J334" i="39"/>
  <c r="I817" i="39"/>
  <c r="I90" i="39"/>
  <c r="J720" i="39"/>
  <c r="J1182" i="39"/>
  <c r="G50" i="39"/>
  <c r="G120" i="39"/>
  <c r="G440" i="39"/>
  <c r="I782" i="39"/>
  <c r="J852" i="39"/>
  <c r="I1104" i="39"/>
  <c r="G1217" i="39"/>
  <c r="J152" i="39"/>
  <c r="G466" i="39"/>
  <c r="I1016" i="39"/>
  <c r="G1030" i="39"/>
  <c r="J87" i="39"/>
  <c r="G268" i="39"/>
  <c r="I380" i="39"/>
  <c r="G336" i="39"/>
  <c r="I630" i="39"/>
  <c r="I366" i="39"/>
  <c r="I603" i="39"/>
  <c r="I981" i="39"/>
  <c r="J1045" i="39"/>
  <c r="I516" i="39"/>
  <c r="I648" i="39"/>
  <c r="J58" i="39"/>
  <c r="G528" i="39"/>
  <c r="G648" i="39"/>
  <c r="J219" i="39"/>
  <c r="G765" i="39"/>
  <c r="I725" i="39"/>
  <c r="G887" i="39"/>
  <c r="I972" i="39"/>
  <c r="G1211" i="39"/>
  <c r="J35" i="39"/>
  <c r="G907" i="39"/>
  <c r="G558" i="39"/>
  <c r="G1136" i="39"/>
  <c r="G722" i="39"/>
  <c r="G815" i="39"/>
  <c r="I1123" i="39"/>
  <c r="I1207" i="39"/>
  <c r="G870" i="39"/>
  <c r="J170" i="39"/>
  <c r="J1162" i="39"/>
  <c r="I1149" i="39"/>
  <c r="J289" i="39"/>
  <c r="J849" i="39"/>
  <c r="J319" i="39"/>
  <c r="J412" i="39"/>
  <c r="J1211" i="39"/>
  <c r="H362" i="39" a="1"/>
  <c r="H362" i="39" s="1"/>
  <c r="J623" i="39"/>
  <c r="G533" i="39"/>
  <c r="G972" i="39"/>
  <c r="J1103" i="39"/>
  <c r="I558" i="39"/>
  <c r="J1136" i="39"/>
  <c r="J722" i="39"/>
  <c r="J1123" i="39"/>
  <c r="G1207" i="39"/>
  <c r="I100" i="39"/>
  <c r="I912" i="39"/>
  <c r="I289" i="39"/>
  <c r="J124" i="39"/>
  <c r="J270" i="39"/>
  <c r="I907" i="39"/>
  <c r="J516" i="39"/>
  <c r="I1103" i="39"/>
  <c r="J558" i="39"/>
  <c r="I1136" i="39"/>
  <c r="J1207" i="39"/>
  <c r="I336" i="39"/>
  <c r="J238" i="39"/>
  <c r="J100" i="39"/>
  <c r="J912" i="39"/>
  <c r="J239" i="39"/>
  <c r="I303" i="39"/>
  <c r="H218" i="39" a="1"/>
  <c r="H218" i="39" s="1"/>
  <c r="H480" i="39" a="1"/>
  <c r="H480" i="39" s="1"/>
  <c r="I331" i="39"/>
  <c r="G517" i="39"/>
  <c r="G1200" i="39"/>
  <c r="I744" i="39"/>
  <c r="J359" i="39"/>
  <c r="I723" i="39"/>
  <c r="J821" i="39"/>
  <c r="I596" i="39"/>
  <c r="H236" i="39" a="1"/>
  <c r="H236" i="39" s="1"/>
  <c r="G723" i="39"/>
  <c r="J499" i="39"/>
  <c r="G791" i="39"/>
  <c r="J517" i="39"/>
  <c r="G93" i="39"/>
  <c r="J789" i="39"/>
  <c r="J957" i="39"/>
  <c r="J286" i="39"/>
  <c r="G594" i="39"/>
  <c r="G706" i="39"/>
  <c r="G819" i="39"/>
  <c r="J987" i="39"/>
  <c r="J592" i="39"/>
  <c r="I319" i="39"/>
  <c r="I371" i="39"/>
  <c r="I123" i="39"/>
  <c r="G1048" i="39"/>
  <c r="J1091" i="39"/>
  <c r="G396" i="39"/>
  <c r="I517" i="39"/>
  <c r="J580" i="39"/>
  <c r="J400" i="39"/>
  <c r="G1016" i="39"/>
  <c r="G927" i="39"/>
  <c r="I1011" i="39"/>
  <c r="G1151" i="39"/>
  <c r="G254" i="39"/>
  <c r="I238" i="39"/>
  <c r="I170" i="39"/>
  <c r="G1134" i="39"/>
  <c r="G71" i="39"/>
  <c r="G911" i="39"/>
  <c r="J93" i="39"/>
  <c r="G751" i="39"/>
  <c r="I821" i="39"/>
  <c r="J1193" i="39"/>
  <c r="J577" i="39"/>
  <c r="H987" i="39" a="1"/>
  <c r="H987" i="39" s="1"/>
  <c r="I236" i="39"/>
  <c r="I671" i="39"/>
  <c r="G738" i="39"/>
  <c r="G1032" i="39"/>
  <c r="G286" i="39"/>
  <c r="I957" i="39"/>
  <c r="J553" i="39"/>
  <c r="J1011" i="39"/>
  <c r="I1151" i="39"/>
  <c r="G1221" i="39"/>
  <c r="I254" i="39"/>
  <c r="I660" i="39"/>
  <c r="G532" i="39"/>
  <c r="G238" i="39"/>
  <c r="J1134" i="39"/>
  <c r="I71" i="39"/>
  <c r="I911" i="39"/>
  <c r="G1079" i="39"/>
  <c r="G1149" i="39"/>
  <c r="I107" i="39"/>
  <c r="I514" i="39"/>
  <c r="I751" i="39"/>
  <c r="G577" i="39"/>
  <c r="H302" i="39" a="1"/>
  <c r="H302" i="39" s="1"/>
  <c r="H554" i="39" a="1"/>
  <c r="H554" i="39" s="1"/>
  <c r="H250" i="39" a="1"/>
  <c r="H250" i="39" s="1"/>
  <c r="J594" i="39"/>
  <c r="J123" i="39"/>
  <c r="J671" i="39"/>
  <c r="I1048" i="39"/>
  <c r="G1091" i="39"/>
  <c r="J1016" i="39"/>
  <c r="I927" i="39"/>
  <c r="G744" i="39"/>
  <c r="J336" i="39"/>
  <c r="I1106" i="39"/>
  <c r="J911" i="39"/>
  <c r="J723" i="39"/>
  <c r="G821" i="39"/>
  <c r="G1045" i="39"/>
  <c r="I286" i="39"/>
  <c r="G608" i="39"/>
  <c r="I706" i="39"/>
  <c r="I819" i="39"/>
  <c r="G123" i="39"/>
  <c r="G508" i="39"/>
  <c r="H579" i="39" a="1"/>
  <c r="H579" i="39" s="1"/>
  <c r="I74" i="39"/>
  <c r="J817" i="39"/>
  <c r="J887" i="39"/>
  <c r="G957" i="39"/>
  <c r="J398" i="39"/>
  <c r="J608" i="39"/>
  <c r="J972" i="39"/>
  <c r="J1099" i="39"/>
  <c r="G554" i="39"/>
  <c r="I106" i="39"/>
  <c r="G725" i="39"/>
  <c r="G1216" i="39"/>
  <c r="J834" i="39"/>
  <c r="G38" i="39"/>
  <c r="G304" i="39"/>
  <c r="J1060" i="39"/>
  <c r="I508" i="39"/>
  <c r="J1151" i="39"/>
  <c r="I1221" i="39"/>
  <c r="I268" i="39"/>
  <c r="G660" i="39"/>
  <c r="I940" i="39"/>
  <c r="J1122" i="39"/>
  <c r="J630" i="39"/>
  <c r="I184" i="39"/>
  <c r="J910" i="39"/>
  <c r="I1134" i="39"/>
  <c r="J169" i="39"/>
  <c r="J1079" i="39"/>
  <c r="J1149" i="39"/>
  <c r="G107" i="39"/>
  <c r="I528" i="39"/>
  <c r="I1199" i="39"/>
  <c r="I577" i="39"/>
  <c r="J302" i="39"/>
  <c r="J781" i="39"/>
  <c r="I489" i="39"/>
  <c r="G580" i="39"/>
  <c r="J137" i="39"/>
  <c r="I921" i="39"/>
  <c r="I533" i="39"/>
  <c r="I1140" i="39"/>
  <c r="J543" i="39"/>
  <c r="G806" i="39"/>
  <c r="I1037" i="39"/>
  <c r="J121" i="39"/>
  <c r="G372" i="39"/>
  <c r="I169" i="39"/>
  <c r="G163" i="39"/>
  <c r="G347" i="39"/>
  <c r="J806" i="39"/>
  <c r="J1198" i="39"/>
  <c r="G557" i="39"/>
  <c r="G1117" i="39"/>
  <c r="I124" i="39"/>
  <c r="I1198" i="39"/>
  <c r="G1057" i="39"/>
  <c r="G921" i="39"/>
  <c r="I121" i="39"/>
  <c r="I137" i="39"/>
  <c r="G1140" i="39"/>
  <c r="I623" i="39"/>
  <c r="J557" i="39"/>
  <c r="I806" i="39"/>
  <c r="G252" i="39"/>
  <c r="I163" i="39"/>
  <c r="I359" i="39"/>
  <c r="J473" i="39"/>
  <c r="J530" i="39"/>
  <c r="J252" i="39"/>
  <c r="I532" i="39"/>
  <c r="I803" i="39"/>
  <c r="J614" i="39"/>
  <c r="G169" i="39"/>
  <c r="I162" i="39"/>
  <c r="J571" i="39"/>
  <c r="J1131" i="39"/>
  <c r="I1216" i="39"/>
  <c r="G124" i="39"/>
  <c r="G164" i="39"/>
  <c r="G234" i="39"/>
  <c r="G448" i="39"/>
  <c r="I925" i="39"/>
  <c r="I1017" i="39"/>
  <c r="H1223" i="39" a="1"/>
  <c r="H1223" i="39" s="1"/>
  <c r="J487" i="39"/>
  <c r="H489" i="39" a="1"/>
  <c r="H489" i="39" s="1"/>
  <c r="I1057" i="39"/>
  <c r="J1037" i="39"/>
  <c r="H543" i="39" a="1"/>
  <c r="H543" i="39" s="1"/>
  <c r="G844" i="39"/>
  <c r="I844" i="39"/>
  <c r="G118" i="39"/>
  <c r="J349" i="39"/>
  <c r="G601" i="39"/>
  <c r="I1200" i="39"/>
  <c r="G576" i="39"/>
  <c r="I1178" i="39"/>
  <c r="J266" i="39"/>
  <c r="G142" i="39"/>
  <c r="I233" i="39"/>
  <c r="G486" i="39"/>
  <c r="G681" i="39"/>
  <c r="H776" i="39" a="1"/>
  <c r="H776" i="39" s="1"/>
  <c r="G564" i="39"/>
  <c r="G760" i="39"/>
  <c r="J844" i="39"/>
  <c r="J118" i="39"/>
  <c r="G762" i="39"/>
  <c r="G1000" i="39"/>
  <c r="I384" i="39"/>
  <c r="I432" i="39"/>
  <c r="G711" i="39"/>
  <c r="J1145" i="39"/>
  <c r="I1076" i="39"/>
  <c r="J601" i="39"/>
  <c r="J642" i="39"/>
  <c r="G516" i="39"/>
  <c r="I694" i="39"/>
  <c r="G1142" i="39"/>
  <c r="J164" i="39"/>
  <c r="I234" i="39"/>
  <c r="G556" i="39"/>
  <c r="J836" i="39"/>
  <c r="G1060" i="39"/>
  <c r="J1200" i="39"/>
  <c r="G87" i="39"/>
  <c r="I465" i="39"/>
  <c r="J44" i="39"/>
  <c r="I352" i="39"/>
  <c r="I576" i="39"/>
  <c r="J744" i="39"/>
  <c r="G1178" i="39"/>
  <c r="I448" i="39"/>
  <c r="G266" i="39"/>
  <c r="I728" i="39"/>
  <c r="J142" i="39"/>
  <c r="G938" i="39"/>
  <c r="J925" i="39"/>
  <c r="G37" i="39"/>
  <c r="I247" i="39"/>
  <c r="I486" i="39"/>
  <c r="J695" i="39"/>
  <c r="G1017" i="39"/>
  <c r="J621" i="39"/>
  <c r="J371" i="39"/>
  <c r="H698" i="39" a="1"/>
  <c r="H698" i="39" s="1"/>
  <c r="J1140" i="39"/>
  <c r="H347" i="39" a="1"/>
  <c r="H347" i="39" s="1"/>
  <c r="I557" i="39"/>
  <c r="G1103" i="39"/>
  <c r="J384" i="39"/>
  <c r="I681" i="39"/>
  <c r="J753" i="39"/>
  <c r="G676" i="39"/>
  <c r="G803" i="39"/>
  <c r="G614" i="39"/>
  <c r="I480" i="39"/>
  <c r="I614" i="39"/>
  <c r="I753" i="39"/>
  <c r="G694" i="39"/>
  <c r="G836" i="39"/>
  <c r="G465" i="39"/>
  <c r="J352" i="39"/>
  <c r="H371" i="39" a="1"/>
  <c r="H371" i="39" s="1"/>
  <c r="J760" i="39"/>
  <c r="I942" i="39"/>
  <c r="J1026" i="39"/>
  <c r="I887" i="39"/>
  <c r="I118" i="39"/>
  <c r="J762" i="39"/>
  <c r="J846" i="39"/>
  <c r="I1000" i="39"/>
  <c r="I1099" i="39"/>
  <c r="G671" i="39"/>
  <c r="J466" i="39"/>
  <c r="J711" i="39"/>
  <c r="I1145" i="39"/>
  <c r="J782" i="39"/>
  <c r="J1160" i="39"/>
  <c r="J694" i="39"/>
  <c r="I1142" i="39"/>
  <c r="I556" i="39"/>
  <c r="I1060" i="39"/>
  <c r="G395" i="39"/>
  <c r="J465" i="39"/>
  <c r="G44" i="39"/>
  <c r="G352" i="39"/>
  <c r="G590" i="39"/>
  <c r="J1178" i="39"/>
  <c r="J140" i="39"/>
  <c r="I266" i="39"/>
  <c r="J728" i="39"/>
  <c r="J156" i="39"/>
  <c r="G868" i="39"/>
  <c r="I938" i="39"/>
  <c r="G925" i="39"/>
  <c r="J37" i="39"/>
  <c r="G247" i="39"/>
  <c r="J486" i="39"/>
  <c r="G709" i="39"/>
  <c r="J1017" i="39"/>
  <c r="J368" i="39"/>
  <c r="I466" i="39"/>
  <c r="J921" i="39"/>
  <c r="J333" i="39"/>
  <c r="J935" i="39"/>
  <c r="I151" i="39"/>
  <c r="J533" i="39"/>
  <c r="G543" i="39"/>
  <c r="J1098" i="39"/>
  <c r="J1117" i="39"/>
  <c r="G121" i="39"/>
  <c r="G325" i="39"/>
  <c r="J372" i="39"/>
  <c r="I347" i="39"/>
  <c r="I949" i="39"/>
  <c r="G753" i="39"/>
  <c r="J361" i="39"/>
  <c r="G1080" i="39"/>
  <c r="J1120" i="39"/>
  <c r="J165" i="39"/>
  <c r="G739" i="39"/>
  <c r="J949" i="39"/>
  <c r="G553" i="39"/>
  <c r="I317" i="39"/>
  <c r="I500" i="39"/>
  <c r="G74" i="39"/>
  <c r="J1180" i="39"/>
  <c r="J791" i="39"/>
  <c r="G1141" i="39"/>
  <c r="J119" i="39"/>
  <c r="I189" i="39"/>
  <c r="J204" i="39"/>
  <c r="G165" i="39"/>
  <c r="G837" i="39"/>
  <c r="I1033" i="39"/>
  <c r="G880" i="39"/>
  <c r="G1104" i="39"/>
  <c r="G825" i="39"/>
  <c r="I326" i="39"/>
  <c r="G862" i="39"/>
  <c r="I1158" i="39"/>
  <c r="J660" i="39"/>
  <c r="J1080" i="39"/>
  <c r="J532" i="39"/>
  <c r="I1120" i="39"/>
  <c r="J141" i="39"/>
  <c r="J211" i="39"/>
  <c r="G351" i="39"/>
  <c r="J1002" i="39"/>
  <c r="G191" i="39"/>
  <c r="J317" i="39"/>
  <c r="J500" i="39"/>
  <c r="I849" i="39"/>
  <c r="H432" i="39" a="1"/>
  <c r="H432" i="39" s="1"/>
  <c r="H326" i="39" a="1"/>
  <c r="H326" i="39" s="1"/>
  <c r="I165" i="39"/>
  <c r="G809" i="39"/>
  <c r="I1019" i="39"/>
  <c r="J258" i="39"/>
  <c r="J1141" i="39"/>
  <c r="G189" i="39"/>
  <c r="I333" i="39"/>
  <c r="G530" i="39"/>
  <c r="I837" i="39"/>
  <c r="J825" i="39"/>
  <c r="G1158" i="39"/>
  <c r="I1080" i="39"/>
  <c r="G826" i="39"/>
  <c r="G141" i="39"/>
  <c r="I211" i="39"/>
  <c r="I219" i="39"/>
  <c r="G317" i="39"/>
  <c r="G514" i="39"/>
  <c r="I695" i="39"/>
  <c r="H553" i="39" a="1"/>
  <c r="H553" i="39" s="1"/>
  <c r="H207" i="39" a="1"/>
  <c r="H207" i="39" s="1"/>
  <c r="H564" i="39" a="1"/>
  <c r="H564" i="39" s="1"/>
  <c r="G221" i="39"/>
  <c r="J739" i="39"/>
  <c r="G949" i="39"/>
  <c r="J303" i="39"/>
  <c r="G500" i="39"/>
  <c r="G1180" i="39"/>
  <c r="I735" i="39"/>
  <c r="I1180" i="39"/>
  <c r="J735" i="39"/>
  <c r="I1141" i="39"/>
  <c r="J189" i="39"/>
  <c r="G489" i="39"/>
  <c r="G151" i="39"/>
  <c r="I530" i="39"/>
  <c r="J837" i="39"/>
  <c r="I825" i="39"/>
  <c r="I1032" i="39"/>
  <c r="J1158" i="39"/>
  <c r="J534" i="39"/>
  <c r="G994" i="39"/>
  <c r="G211" i="39"/>
  <c r="G219" i="39"/>
  <c r="G331" i="39"/>
  <c r="J514" i="39"/>
  <c r="G695" i="39"/>
  <c r="G333" i="39"/>
  <c r="J53" i="39"/>
  <c r="I53" i="39"/>
  <c r="I417" i="39"/>
  <c r="G1192" i="39"/>
  <c r="J415" i="39"/>
  <c r="G555" i="39"/>
  <c r="I709" i="39"/>
  <c r="H445" i="39" a="1"/>
  <c r="H445" i="39" s="1"/>
  <c r="I627" i="39"/>
  <c r="G401" i="39"/>
  <c r="G935" i="39"/>
  <c r="G1131" i="39"/>
  <c r="I993" i="39"/>
  <c r="I249" i="39"/>
  <c r="I395" i="39"/>
  <c r="J193" i="39"/>
  <c r="I973" i="39"/>
  <c r="I935" i="39"/>
  <c r="I1131" i="39"/>
  <c r="J993" i="39"/>
  <c r="J1192" i="39"/>
  <c r="I415" i="39"/>
  <c r="G569" i="39"/>
  <c r="J709" i="39"/>
  <c r="G384" i="39"/>
  <c r="H204" i="39" a="1"/>
  <c r="H204" i="39" s="1"/>
  <c r="H151" i="39" a="1"/>
  <c r="H151" i="39" s="1"/>
  <c r="G1145" i="39"/>
  <c r="G249" i="39"/>
  <c r="J583" i="39"/>
  <c r="G275" i="39"/>
  <c r="G1089" i="39"/>
  <c r="I930" i="39"/>
  <c r="G488" i="39"/>
  <c r="I65" i="39"/>
  <c r="J457" i="39"/>
  <c r="G445" i="39"/>
  <c r="J304" i="39"/>
  <c r="J930" i="39"/>
  <c r="G471" i="39"/>
  <c r="J1075" i="39"/>
  <c r="J109" i="39"/>
  <c r="J65" i="39"/>
  <c r="J471" i="39"/>
  <c r="I304" i="39"/>
  <c r="G930" i="39"/>
  <c r="I457" i="39"/>
  <c r="J667" i="39"/>
  <c r="J291" i="39"/>
  <c r="J683" i="39"/>
  <c r="G53" i="39"/>
  <c r="G621" i="39"/>
  <c r="J1216" i="39"/>
  <c r="J261" i="39"/>
  <c r="G653" i="39"/>
  <c r="J931" i="39"/>
  <c r="G137" i="39"/>
  <c r="J725" i="39"/>
  <c r="I1117" i="39"/>
  <c r="G237" i="39"/>
  <c r="J234" i="39"/>
  <c r="G534" i="39"/>
  <c r="G212" i="39"/>
  <c r="J826" i="39"/>
  <c r="I1002" i="39"/>
  <c r="H613" i="39" a="1"/>
  <c r="H613" i="39" s="1"/>
  <c r="I613" i="39"/>
  <c r="J531" i="39"/>
  <c r="J488" i="39"/>
  <c r="I868" i="39"/>
  <c r="J191" i="39"/>
  <c r="G303" i="39"/>
  <c r="J247" i="39"/>
  <c r="G1075" i="39"/>
  <c r="I389" i="39"/>
  <c r="J163" i="39"/>
  <c r="G781" i="39"/>
  <c r="I781" i="39"/>
  <c r="I653" i="39"/>
  <c r="J751" i="39"/>
  <c r="H621" i="39" a="1"/>
  <c r="H621" i="39" s="1"/>
  <c r="J585" i="39"/>
  <c r="G585" i="39"/>
  <c r="G291" i="39"/>
  <c r="I141" i="39"/>
  <c r="J351" i="39"/>
  <c r="J555" i="39"/>
  <c r="I585" i="39"/>
  <c r="I683" i="39"/>
  <c r="I879" i="39"/>
  <c r="I977" i="39"/>
  <c r="I555" i="39"/>
  <c r="G879" i="39"/>
  <c r="I351" i="39"/>
  <c r="G261" i="39"/>
  <c r="H361" i="39" a="1"/>
  <c r="H361" i="39" s="1"/>
  <c r="H389" i="39" a="1"/>
  <c r="H389" i="39" s="1"/>
  <c r="G109" i="39"/>
  <c r="J795" i="39"/>
  <c r="J569" i="39"/>
  <c r="J765" i="39"/>
  <c r="J439" i="39"/>
  <c r="I569" i="39"/>
  <c r="G974" i="39"/>
  <c r="H623" i="39" a="1"/>
  <c r="H623" i="39" s="1"/>
  <c r="J279" i="39"/>
  <c r="H193" i="39" a="1"/>
  <c r="H193" i="39" s="1"/>
  <c r="I373" i="39"/>
  <c r="G193" i="39"/>
  <c r="G893" i="39"/>
  <c r="J991" i="39"/>
  <c r="I305" i="39"/>
  <c r="G1198" i="39"/>
  <c r="I991" i="39"/>
  <c r="I599" i="39"/>
  <c r="H403" i="39" a="1"/>
  <c r="H403" i="39" s="1"/>
  <c r="I667" i="39"/>
  <c r="J1142" i="39"/>
  <c r="I113" i="39"/>
  <c r="J233" i="39"/>
  <c r="H306" i="39" a="1"/>
  <c r="H306" i="39" s="1"/>
  <c r="J254" i="39"/>
  <c r="I1015" i="39"/>
  <c r="G655" i="39"/>
  <c r="G1015" i="39"/>
  <c r="G578" i="39"/>
  <c r="J655" i="39"/>
  <c r="I712" i="39"/>
  <c r="I429" i="39"/>
  <c r="H805" i="39" a="1"/>
  <c r="H805" i="39" s="1"/>
  <c r="J893" i="39"/>
  <c r="I37" i="39"/>
  <c r="J712" i="39"/>
  <c r="J1225" i="39"/>
  <c r="G305" i="39"/>
  <c r="G233" i="39"/>
  <c r="G667" i="39"/>
  <c r="G91" i="39"/>
  <c r="I1225" i="39"/>
  <c r="J1015" i="39"/>
  <c r="I601" i="39"/>
  <c r="I668" i="39"/>
  <c r="J91" i="39"/>
  <c r="J805" i="39"/>
  <c r="I91" i="39"/>
  <c r="J1047" i="39"/>
  <c r="I263" i="39"/>
  <c r="G668" i="39"/>
  <c r="G795" i="39"/>
  <c r="J716" i="39"/>
  <c r="G1191" i="39"/>
  <c r="I67" i="39"/>
  <c r="J697" i="39"/>
  <c r="J909" i="39"/>
  <c r="J668" i="39"/>
  <c r="J364" i="39"/>
  <c r="I79" i="39"/>
  <c r="I625" i="39"/>
  <c r="I905" i="39"/>
  <c r="H305" i="39" a="1"/>
  <c r="H305" i="39" s="1"/>
  <c r="G805" i="39"/>
  <c r="I578" i="39"/>
  <c r="G263" i="39"/>
  <c r="I655" i="39"/>
  <c r="I279" i="39"/>
  <c r="J79" i="39"/>
  <c r="J429" i="39"/>
  <c r="G349" i="39"/>
  <c r="I502" i="39"/>
  <c r="J804" i="39"/>
  <c r="I1028" i="39"/>
  <c r="I439" i="39"/>
  <c r="G909" i="39"/>
  <c r="I482" i="39"/>
  <c r="I602" i="39"/>
  <c r="H599" i="39" a="1"/>
  <c r="H599" i="39" s="1"/>
  <c r="G502" i="39"/>
  <c r="I716" i="39"/>
  <c r="H482" i="39" a="1"/>
  <c r="H482" i="39" s="1"/>
  <c r="G1225" i="39"/>
  <c r="G79" i="39"/>
  <c r="G429" i="39"/>
  <c r="I765" i="39"/>
  <c r="G905" i="39"/>
  <c r="I1191" i="39"/>
  <c r="G67" i="39"/>
  <c r="I459" i="39"/>
  <c r="I697" i="39"/>
  <c r="I1089" i="39"/>
  <c r="I364" i="39"/>
  <c r="G177" i="39"/>
  <c r="G625" i="39"/>
  <c r="J905" i="39"/>
  <c r="H439" i="39" a="1"/>
  <c r="H439" i="39" s="1"/>
  <c r="G319" i="39"/>
  <c r="I804" i="39"/>
  <c r="J1028" i="39"/>
  <c r="J973" i="39"/>
  <c r="J1191" i="39"/>
  <c r="I120" i="39"/>
  <c r="J67" i="39"/>
  <c r="G697" i="39"/>
  <c r="J1089" i="39"/>
  <c r="J1187" i="39"/>
  <c r="I909" i="39"/>
  <c r="I38" i="39"/>
  <c r="G364" i="39"/>
  <c r="G602" i="39"/>
  <c r="G281" i="39"/>
  <c r="I177" i="39"/>
  <c r="J275" i="39"/>
  <c r="G457" i="39"/>
  <c r="J625" i="39"/>
  <c r="G599" i="39"/>
  <c r="G1182" i="39"/>
  <c r="G973" i="39"/>
  <c r="J120" i="39"/>
  <c r="I109" i="39"/>
  <c r="I851" i="39"/>
  <c r="G279" i="39"/>
  <c r="J38" i="39"/>
  <c r="J1116" i="39"/>
  <c r="J927" i="39"/>
  <c r="I281" i="39"/>
  <c r="I275" i="39"/>
  <c r="I471" i="39"/>
  <c r="I974" i="39"/>
  <c r="H893" i="39" a="1"/>
  <c r="H893" i="39" s="1"/>
  <c r="H578" i="39" a="1"/>
  <c r="H578" i="39" s="1"/>
  <c r="H222" i="39" a="1"/>
  <c r="H222" i="39" s="1"/>
  <c r="G787" i="39"/>
  <c r="I212" i="39"/>
  <c r="G1036" i="39"/>
  <c r="J715" i="39"/>
  <c r="G583" i="39"/>
  <c r="I222" i="39"/>
  <c r="I1196" i="39"/>
  <c r="I191" i="39"/>
  <c r="J237" i="39"/>
  <c r="I998" i="39"/>
  <c r="G39" i="39"/>
  <c r="I826" i="39"/>
  <c r="G735" i="39"/>
  <c r="H417" i="39" a="1"/>
  <c r="H417" i="39" s="1"/>
  <c r="H627" i="39" a="1"/>
  <c r="H627" i="39" s="1"/>
  <c r="G998" i="39"/>
  <c r="G89" i="39"/>
  <c r="G985" i="39"/>
  <c r="G1196" i="39"/>
  <c r="J190" i="39"/>
  <c r="J39" i="39"/>
  <c r="G613" i="39"/>
  <c r="J1201" i="39"/>
  <c r="G434" i="39"/>
  <c r="I393" i="39"/>
  <c r="J205" i="39"/>
  <c r="G235" i="39"/>
  <c r="J1196" i="39"/>
  <c r="I39" i="39"/>
  <c r="J393" i="39"/>
  <c r="H431" i="39" a="1"/>
  <c r="H431" i="39" s="1"/>
  <c r="G774" i="39"/>
  <c r="I985" i="39"/>
  <c r="J222" i="39"/>
  <c r="G316" i="39"/>
  <c r="G419" i="39"/>
  <c r="J431" i="39"/>
  <c r="G190" i="39"/>
  <c r="E14" i="39"/>
  <c r="J823" i="39"/>
  <c r="I774" i="39"/>
  <c r="I62" i="39"/>
  <c r="J221" i="39"/>
  <c r="G1005" i="39"/>
  <c r="I783" i="39"/>
  <c r="I450" i="39"/>
  <c r="J1005" i="39"/>
  <c r="E9" i="39"/>
  <c r="I1014" i="39"/>
  <c r="J235" i="39"/>
  <c r="E22" i="39"/>
  <c r="G62" i="39"/>
  <c r="G678" i="39"/>
  <c r="J888" i="39"/>
  <c r="I931" i="39"/>
  <c r="I1005" i="39"/>
  <c r="I387" i="39"/>
  <c r="G597" i="39"/>
  <c r="J774" i="39"/>
  <c r="J985" i="39"/>
  <c r="J62" i="39"/>
  <c r="I678" i="39"/>
  <c r="G431" i="39"/>
  <c r="G783" i="39"/>
  <c r="J387" i="39"/>
  <c r="J88" i="39"/>
  <c r="G258" i="39"/>
  <c r="G1014" i="39"/>
  <c r="J783" i="39"/>
  <c r="I897" i="39"/>
  <c r="G1209" i="39"/>
  <c r="I258" i="39"/>
  <c r="J678" i="39"/>
  <c r="G888" i="39"/>
  <c r="J1014" i="39"/>
  <c r="I809" i="39"/>
  <c r="J1019" i="39"/>
  <c r="J1108" i="39"/>
  <c r="J882" i="39"/>
  <c r="J897" i="39"/>
  <c r="G1093" i="39"/>
  <c r="G387" i="39"/>
  <c r="J212" i="39"/>
  <c r="H419" i="39" a="1"/>
  <c r="H419" i="39" s="1"/>
  <c r="J419" i="39"/>
  <c r="J942" i="39"/>
  <c r="I738" i="39"/>
  <c r="G865" i="39"/>
  <c r="J738" i="39"/>
  <c r="I42" i="39"/>
  <c r="J325" i="39"/>
  <c r="I291" i="39"/>
  <c r="J277" i="39"/>
  <c r="I81" i="39"/>
  <c r="I767" i="39"/>
  <c r="J865" i="39"/>
  <c r="J1061" i="39"/>
  <c r="I277" i="39"/>
  <c r="G42" i="39"/>
  <c r="I443" i="39"/>
  <c r="I1030" i="39"/>
  <c r="I325" i="39"/>
  <c r="E4" i="39"/>
  <c r="J63" i="39"/>
  <c r="G81" i="39"/>
  <c r="J42" i="39"/>
  <c r="E5" i="39"/>
  <c r="I865" i="39"/>
  <c r="G767" i="39"/>
  <c r="I51" i="39"/>
  <c r="G443" i="39"/>
  <c r="G63" i="39"/>
  <c r="G670" i="39"/>
  <c r="J81" i="39"/>
  <c r="G683" i="39"/>
  <c r="J879" i="39"/>
  <c r="I1075" i="39"/>
  <c r="G950" i="39"/>
  <c r="J51" i="39"/>
  <c r="H502" i="39" a="1"/>
  <c r="H502" i="39" s="1"/>
  <c r="H270" i="39" a="1"/>
  <c r="H270" i="39" s="1"/>
  <c r="I270" i="39"/>
  <c r="I63" i="39"/>
  <c r="J693" i="39"/>
  <c r="J950" i="39"/>
  <c r="G41" i="39"/>
  <c r="G487" i="39"/>
  <c r="I647" i="39"/>
  <c r="G51" i="39"/>
  <c r="I41" i="39"/>
  <c r="G1124" i="39"/>
  <c r="I594" i="39"/>
  <c r="I499" i="39"/>
  <c r="G179" i="39"/>
  <c r="G149" i="39"/>
  <c r="H179" i="39" a="1"/>
  <c r="H179" i="39" s="1"/>
  <c r="I1159" i="39"/>
  <c r="J1159" i="39"/>
  <c r="J138" i="39"/>
  <c r="J1124" i="39"/>
  <c r="G499" i="39"/>
  <c r="I571" i="39"/>
  <c r="G55" i="39"/>
  <c r="I138" i="39"/>
  <c r="G728" i="39"/>
  <c r="J639" i="39"/>
  <c r="J179" i="39"/>
  <c r="E21" i="39"/>
  <c r="J767" i="39"/>
  <c r="I1061" i="39"/>
  <c r="I1201" i="39"/>
  <c r="J1048" i="39"/>
  <c r="J395" i="39"/>
  <c r="J149" i="39"/>
  <c r="E17" i="39"/>
  <c r="J803" i="39"/>
  <c r="J1057" i="39"/>
  <c r="J670" i="39"/>
  <c r="G1019" i="39"/>
  <c r="I487" i="39"/>
  <c r="J443" i="39"/>
  <c r="G639" i="39"/>
  <c r="E25" i="39"/>
  <c r="G571" i="39"/>
  <c r="G963" i="39"/>
  <c r="J597" i="39"/>
  <c r="I221" i="39"/>
  <c r="H473" i="39" a="1"/>
  <c r="H473" i="39" s="1"/>
  <c r="I375" i="39"/>
  <c r="G162" i="39"/>
  <c r="I641" i="39"/>
  <c r="I963" i="39"/>
  <c r="J1033" i="39"/>
  <c r="G1173" i="39"/>
  <c r="I836" i="39"/>
  <c r="G473" i="39"/>
  <c r="G627" i="39"/>
  <c r="G1098" i="39"/>
  <c r="J162" i="39"/>
  <c r="G389" i="39"/>
  <c r="G641" i="39"/>
  <c r="J963" i="39"/>
  <c r="G1033" i="39"/>
  <c r="H580" i="39" a="1"/>
  <c r="H580" i="39" s="1"/>
  <c r="G1159" i="39"/>
  <c r="I1098" i="39"/>
  <c r="G277" i="39"/>
  <c r="G95" i="39"/>
  <c r="J809" i="39"/>
  <c r="I401" i="39"/>
  <c r="I89" i="39"/>
  <c r="J29" i="39"/>
  <c r="I95" i="39"/>
  <c r="I823" i="39"/>
  <c r="I1173" i="39"/>
  <c r="J647" i="39"/>
  <c r="I715" i="39"/>
  <c r="G1037" i="39"/>
  <c r="G205" i="39"/>
  <c r="J345" i="39"/>
  <c r="J401" i="39"/>
  <c r="G541" i="39"/>
  <c r="I597" i="39"/>
  <c r="I737" i="39"/>
  <c r="H235" i="39" a="1"/>
  <c r="H235" i="39" s="1"/>
  <c r="I361" i="39"/>
  <c r="H488" i="39" a="1"/>
  <c r="H488" i="39" s="1"/>
  <c r="H670" i="39" a="1"/>
  <c r="H670" i="39" s="1"/>
  <c r="G662" i="39"/>
  <c r="G691" i="39"/>
  <c r="I761" i="39"/>
  <c r="G846" i="39"/>
  <c r="I693" i="39"/>
  <c r="I190" i="39"/>
  <c r="G459" i="39"/>
  <c r="I29" i="39"/>
  <c r="J95" i="39"/>
  <c r="J459" i="39"/>
  <c r="J641" i="39"/>
  <c r="I739" i="39"/>
  <c r="G823" i="39"/>
  <c r="J977" i="39"/>
  <c r="I1047" i="39"/>
  <c r="G1187" i="39"/>
  <c r="G712" i="39"/>
  <c r="I950" i="39"/>
  <c r="I164" i="39"/>
  <c r="J508" i="39"/>
  <c r="G647" i="39"/>
  <c r="G1123" i="39"/>
  <c r="G716" i="39"/>
  <c r="I1108" i="39"/>
  <c r="G420" i="39"/>
  <c r="J994" i="39"/>
  <c r="G1120" i="39"/>
  <c r="G393" i="39"/>
  <c r="I463" i="39"/>
  <c r="G715" i="39"/>
  <c r="G65" i="39"/>
  <c r="I1192" i="39"/>
  <c r="I205" i="39"/>
  <c r="G345" i="39"/>
  <c r="G415" i="39"/>
  <c r="I541" i="39"/>
  <c r="I611" i="39"/>
  <c r="G737" i="39"/>
  <c r="G1199" i="39"/>
  <c r="J974" i="39"/>
  <c r="J331" i="39"/>
  <c r="H375" i="39" a="1"/>
  <c r="H375" i="39" s="1"/>
  <c r="I345" i="39"/>
  <c r="J541" i="39"/>
  <c r="J737" i="39"/>
  <c r="H263" i="39" a="1"/>
  <c r="H263" i="39" s="1"/>
  <c r="G375" i="39"/>
  <c r="E13" i="39"/>
  <c r="G977" i="39"/>
  <c r="G1061" i="39"/>
  <c r="G1201" i="39"/>
  <c r="I149" i="39"/>
  <c r="E20" i="39"/>
  <c r="E6" i="39"/>
  <c r="J851" i="39"/>
  <c r="G1047" i="39"/>
  <c r="J1173" i="39"/>
  <c r="G207" i="39"/>
  <c r="G851" i="39"/>
  <c r="G991" i="39"/>
  <c r="I1187" i="39"/>
  <c r="E12" i="39"/>
  <c r="I795" i="39"/>
  <c r="J450" i="39"/>
  <c r="J335" i="39"/>
  <c r="V28" i="39" l="1"/>
  <c r="V33" i="39" s="1"/>
  <c r="V29" i="39" l="1"/>
  <c r="V30" i="39" s="1"/>
  <c r="E68" i="40"/>
  <c r="E61" i="40"/>
  <c r="E87" i="40"/>
  <c r="E69" i="40"/>
  <c r="E80" i="40"/>
  <c r="E82" i="40"/>
  <c r="E75" i="40"/>
  <c r="E94" i="40"/>
  <c r="E89" i="40"/>
  <c r="E83" i="40"/>
  <c r="E62" i="40"/>
  <c r="E66" i="40"/>
  <c r="E70" i="40"/>
  <c r="E76" i="40"/>
  <c r="E91" i="40"/>
  <c r="E84" i="40"/>
  <c r="E90" i="40"/>
  <c r="E77" i="40"/>
  <c r="E71" i="40"/>
  <c r="E64" i="40"/>
  <c r="E85" i="40"/>
  <c r="E78" i="40"/>
  <c r="E86" i="40"/>
  <c r="E72" i="40"/>
  <c r="E92" i="40"/>
  <c r="E65" i="40"/>
  <c r="E59" i="40"/>
  <c r="E79" i="40"/>
  <c r="E73" i="40"/>
  <c r="E67" i="40"/>
  <c r="E60" i="40"/>
  <c r="E93" i="40"/>
  <c r="E88" i="40"/>
  <c r="E81" i="40"/>
  <c r="E74" i="40"/>
  <c r="E63" i="40"/>
  <c r="E95" i="40"/>
  <c r="E35" i="40"/>
  <c r="E36" i="40"/>
  <c r="E54" i="40"/>
  <c r="E30" i="40"/>
  <c r="E34" i="40"/>
  <c r="E23" i="40"/>
  <c r="E38" i="40"/>
  <c r="E50" i="40"/>
  <c r="E13" i="40"/>
  <c r="E44" i="40"/>
  <c r="E21" i="40"/>
  <c r="E37" i="40"/>
  <c r="E41" i="40"/>
  <c r="E31" i="40"/>
  <c r="E55" i="40"/>
  <c r="E47" i="40"/>
  <c r="E51" i="40"/>
  <c r="E45" i="40"/>
  <c r="E33" i="40"/>
  <c r="E48" i="40"/>
  <c r="E10" i="40"/>
  <c r="E14" i="40"/>
  <c r="E18" i="40"/>
  <c r="E28" i="40"/>
  <c r="E20" i="40"/>
  <c r="E39" i="40"/>
  <c r="E49" i="40"/>
  <c r="E24" i="40"/>
  <c r="E32" i="40"/>
  <c r="E52" i="40"/>
  <c r="E11" i="40"/>
  <c r="E42" i="40"/>
  <c r="E46" i="40"/>
  <c r="E58" i="40"/>
  <c r="E25" i="40"/>
  <c r="E56" i="40"/>
  <c r="E19" i="40"/>
  <c r="E15" i="40"/>
  <c r="E53" i="40"/>
  <c r="E29" i="40"/>
  <c r="E12" i="40"/>
  <c r="E43" i="40"/>
  <c r="E57" i="40"/>
  <c r="E26" i="40"/>
  <c r="E17" i="40"/>
  <c r="E40" i="40"/>
  <c r="E16" i="40"/>
  <c r="E22" i="40"/>
  <c r="E27" i="40"/>
  <c r="E105" i="40"/>
  <c r="E130" i="40"/>
  <c r="E139" i="40"/>
  <c r="E119" i="40"/>
  <c r="E131" i="40"/>
  <c r="E126" i="40"/>
  <c r="E106" i="40"/>
  <c r="E122" i="40"/>
  <c r="E140" i="40"/>
  <c r="E101" i="40"/>
  <c r="E132" i="40"/>
  <c r="E124" i="40"/>
  <c r="E96" i="40"/>
  <c r="E107" i="40"/>
  <c r="E133" i="40"/>
  <c r="E99" i="40"/>
  <c r="E108" i="40"/>
  <c r="E147" i="40"/>
  <c r="E141" i="40"/>
  <c r="E100" i="40"/>
  <c r="E109" i="40"/>
  <c r="E120" i="40"/>
  <c r="E128" i="40"/>
  <c r="E115" i="40"/>
  <c r="E110" i="40"/>
  <c r="E134" i="40"/>
  <c r="E142" i="40"/>
  <c r="E103" i="40"/>
  <c r="E111" i="40"/>
  <c r="E135" i="40"/>
  <c r="E129" i="40"/>
  <c r="E117" i="40"/>
  <c r="E112" i="40"/>
  <c r="E136" i="40"/>
  <c r="E143" i="40"/>
  <c r="E104" i="40"/>
  <c r="E98" i="40"/>
  <c r="E118" i="40"/>
  <c r="E113" i="40"/>
  <c r="E138" i="40"/>
  <c r="E137" i="40"/>
  <c r="E127" i="40"/>
  <c r="E145" i="40"/>
  <c r="E146" i="40"/>
  <c r="E144" i="40"/>
  <c r="E97" i="40"/>
  <c r="E102" i="40"/>
  <c r="E114" i="40"/>
  <c r="E123" i="40"/>
  <c r="E116" i="40"/>
  <c r="E121" i="40"/>
  <c r="E125" i="40"/>
  <c r="V95" i="40" l="1"/>
  <c r="W95" i="40" s="1"/>
  <c r="X95" i="40" s="1"/>
  <c r="V36" i="40"/>
  <c r="W36" i="40" s="1"/>
  <c r="X36" i="40" s="1"/>
  <c r="V117" i="40"/>
  <c r="W117" i="40" s="1"/>
  <c r="Y117" i="40" s="1"/>
  <c r="F49" i="40"/>
  <c r="I49" i="40" s="1"/>
  <c r="N135" i="40"/>
  <c r="O135" i="40" s="1"/>
  <c r="P135" i="40" s="1"/>
  <c r="V140" i="40"/>
  <c r="W140" i="40" s="1"/>
  <c r="X140" i="40" s="1"/>
  <c r="F102" i="40"/>
  <c r="G102" i="40" s="1"/>
  <c r="H102" i="40" s="1"/>
  <c r="V137" i="40"/>
  <c r="W137" i="40" s="1"/>
  <c r="Y137" i="40" s="1"/>
  <c r="F46" i="40"/>
  <c r="I46" i="40" s="1"/>
  <c r="V144" i="40"/>
  <c r="W144" i="40" s="1"/>
  <c r="X144" i="40" s="1"/>
  <c r="N147" i="40"/>
  <c r="O147" i="40" s="1"/>
  <c r="P147" i="40" s="1"/>
  <c r="N143" i="40"/>
  <c r="Q143" i="40" s="1"/>
  <c r="V10" i="40"/>
  <c r="W10" i="40" s="1"/>
  <c r="F126" i="40"/>
  <c r="G126" i="40" s="1"/>
  <c r="H126" i="40" s="1"/>
  <c r="N101" i="40"/>
  <c r="Q101" i="40" s="1"/>
  <c r="V49" i="40"/>
  <c r="W49" i="40" s="1"/>
  <c r="Y49" i="40" s="1"/>
  <c r="N102" i="40"/>
  <c r="Q102" i="40" s="1"/>
  <c r="N68" i="40"/>
  <c r="O68" i="40" s="1"/>
  <c r="P68" i="40" s="1"/>
  <c r="N44" i="40"/>
  <c r="O44" i="40" s="1"/>
  <c r="P44" i="40" s="1"/>
  <c r="F45" i="40"/>
  <c r="I45" i="40" s="1"/>
  <c r="F37" i="40"/>
  <c r="I37" i="40" s="1"/>
  <c r="N126" i="40"/>
  <c r="V45" i="40"/>
  <c r="W45" i="40" s="1"/>
  <c r="V37" i="40"/>
  <c r="W37" i="40" s="1"/>
  <c r="V68" i="40"/>
  <c r="W68" i="40" s="1"/>
  <c r="F68" i="40"/>
  <c r="F144" i="40"/>
  <c r="F135" i="40"/>
  <c r="N49" i="40"/>
  <c r="F140" i="40"/>
  <c r="N144" i="40"/>
  <c r="V102" i="40"/>
  <c r="W102" i="40" s="1"/>
  <c r="N117" i="40"/>
  <c r="V143" i="40"/>
  <c r="W143" i="40" s="1"/>
  <c r="N36" i="40"/>
  <c r="N137" i="40"/>
  <c r="N46" i="40"/>
  <c r="N140" i="40"/>
  <c r="F137" i="40"/>
  <c r="V101" i="40"/>
  <c r="W101" i="40" s="1"/>
  <c r="V26" i="40"/>
  <c r="W26" i="40" s="1"/>
  <c r="N37" i="40"/>
  <c r="F44" i="40"/>
  <c r="F95" i="40"/>
  <c r="F143" i="40"/>
  <c r="F101" i="40"/>
  <c r="V44" i="40"/>
  <c r="W44" i="40" s="1"/>
  <c r="V126" i="40"/>
  <c r="W126" i="40" s="1"/>
  <c r="V62" i="40"/>
  <c r="W62" i="40" s="1"/>
  <c r="V46" i="40"/>
  <c r="W46" i="40" s="1"/>
  <c r="F117" i="40"/>
  <c r="F36" i="40"/>
  <c r="N45" i="40"/>
  <c r="N95" i="40"/>
  <c r="V147" i="40"/>
  <c r="W147" i="40" s="1"/>
  <c r="V135" i="40"/>
  <c r="W135" i="40" s="1"/>
  <c r="N25" i="40"/>
  <c r="F147" i="40"/>
  <c r="N132" i="40"/>
  <c r="V16" i="40" l="1"/>
  <c r="W16" i="40" s="1"/>
  <c r="Y16" i="40" s="1"/>
  <c r="F52" i="40"/>
  <c r="I52" i="40" s="1"/>
  <c r="V43" i="40"/>
  <c r="W43" i="40" s="1"/>
  <c r="X43" i="40" s="1"/>
  <c r="V53" i="40"/>
  <c r="W53" i="40" s="1"/>
  <c r="X53" i="40" s="1"/>
  <c r="N52" i="40"/>
  <c r="O52" i="40" s="1"/>
  <c r="P52" i="40" s="1"/>
  <c r="Y95" i="40"/>
  <c r="F53" i="40"/>
  <c r="I53" i="40" s="1"/>
  <c r="F14" i="40"/>
  <c r="I14" i="40" s="1"/>
  <c r="V105" i="40"/>
  <c r="W105" i="40" s="1"/>
  <c r="Y105" i="40" s="1"/>
  <c r="N14" i="40"/>
  <c r="Q14" i="40" s="1"/>
  <c r="N26" i="40"/>
  <c r="Q26" i="40" s="1"/>
  <c r="F17" i="40"/>
  <c r="G17" i="40" s="1"/>
  <c r="H17" i="40" s="1"/>
  <c r="V52" i="40"/>
  <c r="W52" i="40" s="1"/>
  <c r="X52" i="40" s="1"/>
  <c r="V40" i="40"/>
  <c r="W40" i="40" s="1"/>
  <c r="X40" i="40" s="1"/>
  <c r="Q44" i="40"/>
  <c r="N43" i="40"/>
  <c r="Q43" i="40" s="1"/>
  <c r="F15" i="40"/>
  <c r="I15" i="40" s="1"/>
  <c r="N16" i="40"/>
  <c r="O16" i="40" s="1"/>
  <c r="P16" i="40" s="1"/>
  <c r="F42" i="40"/>
  <c r="I42" i="40" s="1"/>
  <c r="N42" i="40"/>
  <c r="O42" i="40" s="1"/>
  <c r="P42" i="40" s="1"/>
  <c r="F32" i="40"/>
  <c r="G32" i="40" s="1"/>
  <c r="H32" i="40" s="1"/>
  <c r="V29" i="40"/>
  <c r="W29" i="40" s="1"/>
  <c r="X29" i="40" s="1"/>
  <c r="F29" i="40"/>
  <c r="I29" i="40" s="1"/>
  <c r="V90" i="40"/>
  <c r="W90" i="40" s="1"/>
  <c r="F55" i="40"/>
  <c r="G55" i="40" s="1"/>
  <c r="H55" i="40" s="1"/>
  <c r="V72" i="40"/>
  <c r="W72" i="40" s="1"/>
  <c r="Y72" i="40" s="1"/>
  <c r="G49" i="40"/>
  <c r="H49" i="40" s="1"/>
  <c r="V106" i="40"/>
  <c r="W106" i="40" s="1"/>
  <c r="X106" i="40" s="1"/>
  <c r="F134" i="40"/>
  <c r="G134" i="40" s="1"/>
  <c r="H134" i="40" s="1"/>
  <c r="V55" i="40"/>
  <c r="W55" i="40" s="1"/>
  <c r="Y55" i="40" s="1"/>
  <c r="Y36" i="40"/>
  <c r="N20" i="40"/>
  <c r="Q20" i="40" s="1"/>
  <c r="I126" i="40"/>
  <c r="N40" i="40"/>
  <c r="Q40" i="40" s="1"/>
  <c r="G45" i="40"/>
  <c r="H45" i="40" s="1"/>
  <c r="F40" i="40"/>
  <c r="I40" i="40" s="1"/>
  <c r="N139" i="40"/>
  <c r="O139" i="40" s="1"/>
  <c r="P139" i="40" s="1"/>
  <c r="F75" i="40"/>
  <c r="I75" i="40" s="1"/>
  <c r="N15" i="40"/>
  <c r="O15" i="40" s="1"/>
  <c r="P15" i="40" s="1"/>
  <c r="X117" i="40"/>
  <c r="N27" i="40"/>
  <c r="O27" i="40" s="1"/>
  <c r="P27" i="40" s="1"/>
  <c r="F27" i="40"/>
  <c r="G27" i="40" s="1"/>
  <c r="H27" i="40" s="1"/>
  <c r="F25" i="40"/>
  <c r="I25" i="40" s="1"/>
  <c r="F131" i="40"/>
  <c r="G131" i="40" s="1"/>
  <c r="H131" i="40" s="1"/>
  <c r="N80" i="40"/>
  <c r="Q80" i="40" s="1"/>
  <c r="V27" i="40"/>
  <c r="W27" i="40" s="1"/>
  <c r="X27" i="40" s="1"/>
  <c r="V120" i="40"/>
  <c r="W120" i="40" s="1"/>
  <c r="X120" i="40" s="1"/>
  <c r="F57" i="40"/>
  <c r="G57" i="40" s="1"/>
  <c r="H57" i="40" s="1"/>
  <c r="Y140" i="40"/>
  <c r="N24" i="40"/>
  <c r="Q24" i="40" s="1"/>
  <c r="F79" i="40"/>
  <c r="I79" i="40" s="1"/>
  <c r="F87" i="40"/>
  <c r="G87" i="40" s="1"/>
  <c r="H87" i="40" s="1"/>
  <c r="V139" i="40"/>
  <c r="W139" i="40" s="1"/>
  <c r="X139" i="40" s="1"/>
  <c r="F10" i="40"/>
  <c r="I10" i="40" s="1"/>
  <c r="F35" i="40"/>
  <c r="I35" i="40" s="1"/>
  <c r="V47" i="40"/>
  <c r="W47" i="40" s="1"/>
  <c r="Y144" i="40"/>
  <c r="N120" i="40"/>
  <c r="Q120" i="40" s="1"/>
  <c r="V17" i="40"/>
  <c r="W17" i="40" s="1"/>
  <c r="Y17" i="40" s="1"/>
  <c r="V134" i="40"/>
  <c r="W134" i="40" s="1"/>
  <c r="Y134" i="40" s="1"/>
  <c r="F26" i="40"/>
  <c r="I26" i="40" s="1"/>
  <c r="F142" i="40"/>
  <c r="G142" i="40" s="1"/>
  <c r="H142" i="40" s="1"/>
  <c r="I102" i="40"/>
  <c r="V35" i="40"/>
  <c r="W35" i="40" s="1"/>
  <c r="Y35" i="40" s="1"/>
  <c r="N87" i="40"/>
  <c r="O87" i="40" s="1"/>
  <c r="P87" i="40" s="1"/>
  <c r="V146" i="40"/>
  <c r="W146" i="40" s="1"/>
  <c r="X146" i="40" s="1"/>
  <c r="F43" i="40"/>
  <c r="G43" i="40" s="1"/>
  <c r="H43" i="40" s="1"/>
  <c r="N58" i="40"/>
  <c r="O58" i="40" s="1"/>
  <c r="P58" i="40" s="1"/>
  <c r="N141" i="40"/>
  <c r="O141" i="40" s="1"/>
  <c r="P141" i="40" s="1"/>
  <c r="F82" i="40"/>
  <c r="I82" i="40" s="1"/>
  <c r="F129" i="40"/>
  <c r="I129" i="40" s="1"/>
  <c r="F124" i="40"/>
  <c r="I124" i="40" s="1"/>
  <c r="F145" i="40"/>
  <c r="I145" i="40" s="1"/>
  <c r="F146" i="40"/>
  <c r="G146" i="40" s="1"/>
  <c r="H146" i="40" s="1"/>
  <c r="V54" i="40"/>
  <c r="W54" i="40" s="1"/>
  <c r="X54" i="40" s="1"/>
  <c r="V79" i="40"/>
  <c r="W79" i="40" s="1"/>
  <c r="X79" i="40" s="1"/>
  <c r="V107" i="40"/>
  <c r="W107" i="40" s="1"/>
  <c r="X107" i="40" s="1"/>
  <c r="V89" i="40"/>
  <c r="W89" i="40" s="1"/>
  <c r="Y89" i="40" s="1"/>
  <c r="N55" i="40"/>
  <c r="O55" i="40" s="1"/>
  <c r="P55" i="40" s="1"/>
  <c r="V109" i="40"/>
  <c r="W109" i="40" s="1"/>
  <c r="Y109" i="40" s="1"/>
  <c r="Q135" i="40"/>
  <c r="N145" i="40"/>
  <c r="O145" i="40" s="1"/>
  <c r="P145" i="40" s="1"/>
  <c r="O101" i="40"/>
  <c r="P101" i="40" s="1"/>
  <c r="V141" i="40"/>
  <c r="W141" i="40" s="1"/>
  <c r="Y141" i="40" s="1"/>
  <c r="F31" i="40"/>
  <c r="F24" i="40"/>
  <c r="I24" i="40" s="1"/>
  <c r="V74" i="40"/>
  <c r="W74" i="40" s="1"/>
  <c r="Y74" i="40" s="1"/>
  <c r="N88" i="40"/>
  <c r="Q88" i="40" s="1"/>
  <c r="O143" i="40"/>
  <c r="P143" i="40" s="1"/>
  <c r="V92" i="40"/>
  <c r="W92" i="40" s="1"/>
  <c r="X92" i="40" s="1"/>
  <c r="F125" i="40"/>
  <c r="I125" i="40" s="1"/>
  <c r="V114" i="40"/>
  <c r="W114" i="40" s="1"/>
  <c r="X114" i="40" s="1"/>
  <c r="V20" i="40"/>
  <c r="W20" i="40" s="1"/>
  <c r="X20" i="40" s="1"/>
  <c r="X137" i="40"/>
  <c r="N54" i="40"/>
  <c r="Q54" i="40" s="1"/>
  <c r="X49" i="40"/>
  <c r="V104" i="40"/>
  <c r="W104" i="40" s="1"/>
  <c r="V81" i="40"/>
  <c r="W81" i="40" s="1"/>
  <c r="X81" i="40" s="1"/>
  <c r="F141" i="40"/>
  <c r="G141" i="40" s="1"/>
  <c r="H141" i="40" s="1"/>
  <c r="N38" i="40"/>
  <c r="O38" i="40" s="1"/>
  <c r="P38" i="40" s="1"/>
  <c r="V125" i="40"/>
  <c r="W125" i="40" s="1"/>
  <c r="Y125" i="40" s="1"/>
  <c r="G46" i="40"/>
  <c r="H46" i="40" s="1"/>
  <c r="F71" i="40"/>
  <c r="G71" i="40" s="1"/>
  <c r="H71" i="40" s="1"/>
  <c r="N129" i="40"/>
  <c r="Q129" i="40" s="1"/>
  <c r="V14" i="40"/>
  <c r="W14" i="40" s="1"/>
  <c r="Y14" i="40" s="1"/>
  <c r="G37" i="40"/>
  <c r="H37" i="40" s="1"/>
  <c r="Q147" i="40"/>
  <c r="F109" i="40"/>
  <c r="G109" i="40" s="1"/>
  <c r="H109" i="40" s="1"/>
  <c r="N53" i="40"/>
  <c r="Q53" i="40" s="1"/>
  <c r="V24" i="40"/>
  <c r="W24" i="40" s="1"/>
  <c r="Y24" i="40" s="1"/>
  <c r="F138" i="40"/>
  <c r="G138" i="40" s="1"/>
  <c r="H138" i="40" s="1"/>
  <c r="N103" i="40"/>
  <c r="V38" i="40"/>
  <c r="W38" i="40" s="1"/>
  <c r="V42" i="40"/>
  <c r="W42" i="40" s="1"/>
  <c r="X42" i="40" s="1"/>
  <c r="F74" i="40"/>
  <c r="G74" i="40" s="1"/>
  <c r="H74" i="40" s="1"/>
  <c r="F94" i="40"/>
  <c r="I94" i="40" s="1"/>
  <c r="V76" i="40"/>
  <c r="W76" i="40" s="1"/>
  <c r="X76" i="40" s="1"/>
  <c r="N57" i="40"/>
  <c r="V48" i="40"/>
  <c r="W48" i="40" s="1"/>
  <c r="X48" i="40" s="1"/>
  <c r="N124" i="40"/>
  <c r="O124" i="40" s="1"/>
  <c r="P124" i="40" s="1"/>
  <c r="N75" i="40"/>
  <c r="Q75" i="40" s="1"/>
  <c r="F47" i="40"/>
  <c r="I47" i="40" s="1"/>
  <c r="F88" i="40"/>
  <c r="V128" i="40"/>
  <c r="W128" i="40" s="1"/>
  <c r="X128" i="40" s="1"/>
  <c r="Q68" i="40"/>
  <c r="N97" i="40"/>
  <c r="O97" i="40" s="1"/>
  <c r="P97" i="40" s="1"/>
  <c r="F51" i="40"/>
  <c r="G51" i="40" s="1"/>
  <c r="H51" i="40" s="1"/>
  <c r="F38" i="40"/>
  <c r="N109" i="40"/>
  <c r="Q109" i="40" s="1"/>
  <c r="V58" i="40"/>
  <c r="W58" i="40" s="1"/>
  <c r="X58" i="40" s="1"/>
  <c r="V60" i="40"/>
  <c r="W60" i="40" s="1"/>
  <c r="X60" i="40" s="1"/>
  <c r="N60" i="40"/>
  <c r="O60" i="40" s="1"/>
  <c r="P60" i="40" s="1"/>
  <c r="N108" i="40"/>
  <c r="Q108" i="40" s="1"/>
  <c r="N118" i="40"/>
  <c r="O118" i="40" s="1"/>
  <c r="P118" i="40" s="1"/>
  <c r="F133" i="40"/>
  <c r="G133" i="40" s="1"/>
  <c r="H133" i="40" s="1"/>
  <c r="N123" i="40"/>
  <c r="Q123" i="40" s="1"/>
  <c r="N90" i="40"/>
  <c r="Q90" i="40" s="1"/>
  <c r="F120" i="40"/>
  <c r="G120" i="40" s="1"/>
  <c r="H120" i="40" s="1"/>
  <c r="V112" i="40"/>
  <c r="W112" i="40" s="1"/>
  <c r="X112" i="40" s="1"/>
  <c r="F136" i="40"/>
  <c r="I136" i="40" s="1"/>
  <c r="N35" i="40"/>
  <c r="O35" i="40" s="1"/>
  <c r="P35" i="40" s="1"/>
  <c r="F16" i="40"/>
  <c r="G16" i="40" s="1"/>
  <c r="H16" i="40" s="1"/>
  <c r="N104" i="40"/>
  <c r="Q104" i="40" s="1"/>
  <c r="F23" i="40"/>
  <c r="I23" i="40" s="1"/>
  <c r="O102" i="40"/>
  <c r="P102" i="40" s="1"/>
  <c r="V123" i="40"/>
  <c r="W123" i="40" s="1"/>
  <c r="Y123" i="40" s="1"/>
  <c r="N111" i="40"/>
  <c r="Q111" i="40" s="1"/>
  <c r="V142" i="40"/>
  <c r="W142" i="40" s="1"/>
  <c r="X142" i="40" s="1"/>
  <c r="N29" i="40"/>
  <c r="O29" i="40" s="1"/>
  <c r="P29" i="40" s="1"/>
  <c r="F85" i="40"/>
  <c r="F84" i="40"/>
  <c r="N112" i="40"/>
  <c r="Q112" i="40" s="1"/>
  <c r="N114" i="40"/>
  <c r="O114" i="40" s="1"/>
  <c r="P114" i="40" s="1"/>
  <c r="V19" i="40"/>
  <c r="W19" i="40" s="1"/>
  <c r="X19" i="40" s="1"/>
  <c r="V111" i="40"/>
  <c r="W111" i="40" s="1"/>
  <c r="X111" i="40" s="1"/>
  <c r="F72" i="40"/>
  <c r="I72" i="40" s="1"/>
  <c r="N113" i="40"/>
  <c r="O132" i="40"/>
  <c r="P132" i="40" s="1"/>
  <c r="Q132" i="40"/>
  <c r="O25" i="40"/>
  <c r="P25" i="40" s="1"/>
  <c r="Q25" i="40"/>
  <c r="V50" i="40"/>
  <c r="W50" i="40" s="1"/>
  <c r="N50" i="40"/>
  <c r="F30" i="40"/>
  <c r="N30" i="40"/>
  <c r="V12" i="40"/>
  <c r="W12" i="40" s="1"/>
  <c r="N12" i="40"/>
  <c r="R46" i="40"/>
  <c r="S46" i="40" s="1"/>
  <c r="U46" i="40" s="1"/>
  <c r="V133" i="40"/>
  <c r="W133" i="40" s="1"/>
  <c r="F78" i="40"/>
  <c r="Y68" i="40"/>
  <c r="X68" i="40"/>
  <c r="N47" i="40"/>
  <c r="F50" i="40"/>
  <c r="F132" i="40"/>
  <c r="V30" i="40"/>
  <c r="W30" i="40" s="1"/>
  <c r="O95" i="40"/>
  <c r="P95" i="40" s="1"/>
  <c r="Q95" i="40"/>
  <c r="V129" i="40"/>
  <c r="W129" i="40" s="1"/>
  <c r="F11" i="40"/>
  <c r="F12" i="40"/>
  <c r="R132" i="40"/>
  <c r="S132" i="40" s="1"/>
  <c r="R62" i="40"/>
  <c r="S62" i="40" s="1"/>
  <c r="U62" i="40" s="1"/>
  <c r="V93" i="40"/>
  <c r="W93" i="40" s="1"/>
  <c r="F108" i="40"/>
  <c r="O46" i="40"/>
  <c r="P46" i="40" s="1"/>
  <c r="Q46" i="40"/>
  <c r="O36" i="40"/>
  <c r="P36" i="40" s="1"/>
  <c r="Q36" i="40"/>
  <c r="V39" i="40"/>
  <c r="W39" i="40" s="1"/>
  <c r="F80" i="40"/>
  <c r="N130" i="40"/>
  <c r="V28" i="40"/>
  <c r="W28" i="40" s="1"/>
  <c r="N121" i="40"/>
  <c r="N11" i="40"/>
  <c r="V57" i="40"/>
  <c r="W57" i="40" s="1"/>
  <c r="F76" i="40"/>
  <c r="R126" i="40"/>
  <c r="S126" i="40" s="1"/>
  <c r="V84" i="40"/>
  <c r="W84" i="40" s="1"/>
  <c r="V82" i="40"/>
  <c r="W82" i="40" s="1"/>
  <c r="I44" i="40"/>
  <c r="G44" i="40"/>
  <c r="H44" i="40" s="1"/>
  <c r="Q37" i="40"/>
  <c r="O37" i="40"/>
  <c r="P37" i="40" s="1"/>
  <c r="N28" i="40"/>
  <c r="N142" i="40"/>
  <c r="N107" i="40"/>
  <c r="V145" i="40"/>
  <c r="W145" i="40" s="1"/>
  <c r="N105" i="40"/>
  <c r="F58" i="40"/>
  <c r="X46" i="40"/>
  <c r="Y46" i="40"/>
  <c r="F112" i="40"/>
  <c r="V130" i="40"/>
  <c r="W130" i="40" s="1"/>
  <c r="N133" i="40"/>
  <c r="F127" i="40"/>
  <c r="V127" i="40"/>
  <c r="W127" i="40" s="1"/>
  <c r="V85" i="40"/>
  <c r="W85" i="40" s="1"/>
  <c r="V80" i="40"/>
  <c r="W80" i="40" s="1"/>
  <c r="N79" i="40"/>
  <c r="N76" i="40"/>
  <c r="X102" i="40"/>
  <c r="Y102" i="40"/>
  <c r="N82" i="40"/>
  <c r="F107" i="40"/>
  <c r="N17" i="40"/>
  <c r="N92" i="40"/>
  <c r="N32" i="40"/>
  <c r="V32" i="40"/>
  <c r="W32" i="40" s="1"/>
  <c r="N94" i="40"/>
  <c r="Y135" i="40"/>
  <c r="X135" i="40"/>
  <c r="F130" i="40"/>
  <c r="V75" i="40"/>
  <c r="W75" i="40" s="1"/>
  <c r="V71" i="40"/>
  <c r="W71" i="40" s="1"/>
  <c r="G117" i="40"/>
  <c r="H117" i="40" s="1"/>
  <c r="I117" i="40"/>
  <c r="N84" i="40"/>
  <c r="V138" i="40"/>
  <c r="W138" i="40" s="1"/>
  <c r="V131" i="40"/>
  <c r="W131" i="40" s="1"/>
  <c r="F93" i="40"/>
  <c r="N125" i="40"/>
  <c r="N48" i="40"/>
  <c r="V136" i="40"/>
  <c r="W136" i="40" s="1"/>
  <c r="N138" i="40"/>
  <c r="I135" i="40"/>
  <c r="G135" i="40"/>
  <c r="H135" i="40" s="1"/>
  <c r="N22" i="40"/>
  <c r="N31" i="40"/>
  <c r="F41" i="40"/>
  <c r="V132" i="40"/>
  <c r="W132" i="40" s="1"/>
  <c r="F92" i="40"/>
  <c r="R143" i="40"/>
  <c r="S143" i="40" s="1"/>
  <c r="R49" i="40"/>
  <c r="S49" i="40" s="1"/>
  <c r="U49" i="40" s="1"/>
  <c r="N136" i="40"/>
  <c r="F73" i="40"/>
  <c r="N39" i="40"/>
  <c r="F20" i="40"/>
  <c r="V108" i="40"/>
  <c r="W108" i="40" s="1"/>
  <c r="F60" i="40"/>
  <c r="O49" i="40"/>
  <c r="P49" i="40" s="1"/>
  <c r="Q49" i="40"/>
  <c r="G144" i="40"/>
  <c r="H144" i="40" s="1"/>
  <c r="I144" i="40"/>
  <c r="N10" i="40"/>
  <c r="Y10" i="40"/>
  <c r="X10" i="40"/>
  <c r="I147" i="40"/>
  <c r="G147" i="40"/>
  <c r="H147" i="40" s="1"/>
  <c r="N115" i="40"/>
  <c r="N71" i="40"/>
  <c r="F18" i="40"/>
  <c r="V18" i="40"/>
  <c r="W18" i="40" s="1"/>
  <c r="R117" i="40"/>
  <c r="S117" i="40" s="1"/>
  <c r="N128" i="40"/>
  <c r="G137" i="40"/>
  <c r="H137" i="40" s="1"/>
  <c r="I137" i="40"/>
  <c r="V11" i="40"/>
  <c r="W11" i="40" s="1"/>
  <c r="N146" i="40"/>
  <c r="V87" i="40"/>
  <c r="W87" i="40" s="1"/>
  <c r="N89" i="40"/>
  <c r="Y37" i="40"/>
  <c r="X37" i="40"/>
  <c r="F118" i="40"/>
  <c r="V115" i="40"/>
  <c r="W115" i="40" s="1"/>
  <c r="N77" i="40"/>
  <c r="I36" i="40"/>
  <c r="G36" i="40"/>
  <c r="H36" i="40" s="1"/>
  <c r="V61" i="40"/>
  <c r="W61" i="40" s="1"/>
  <c r="R137" i="40"/>
  <c r="S137" i="40" s="1"/>
  <c r="N93" i="40"/>
  <c r="X143" i="40"/>
  <c r="Y143" i="40"/>
  <c r="N19" i="40"/>
  <c r="N18" i="40"/>
  <c r="V41" i="40"/>
  <c r="W41" i="40" s="1"/>
  <c r="N106" i="40"/>
  <c r="F115" i="40"/>
  <c r="X126" i="40"/>
  <c r="Y126" i="40"/>
  <c r="X44" i="40"/>
  <c r="Y44" i="40"/>
  <c r="R29" i="40"/>
  <c r="S29" i="40" s="1"/>
  <c r="F111" i="40"/>
  <c r="N131" i="40"/>
  <c r="N127" i="40"/>
  <c r="N134" i="40"/>
  <c r="G140" i="40"/>
  <c r="H140" i="40" s="1"/>
  <c r="I140" i="40"/>
  <c r="X45" i="40"/>
  <c r="Y45" i="40"/>
  <c r="O126" i="40"/>
  <c r="P126" i="40" s="1"/>
  <c r="Q126" i="40"/>
  <c r="V94" i="40"/>
  <c r="W94" i="40" s="1"/>
  <c r="N119" i="40"/>
  <c r="N13" i="40"/>
  <c r="F13" i="40"/>
  <c r="F62" i="40"/>
  <c r="N62" i="40"/>
  <c r="R44" i="40"/>
  <c r="S44" i="40" s="1"/>
  <c r="F48" i="40"/>
  <c r="O137" i="40"/>
  <c r="P137" i="40" s="1"/>
  <c r="Q137" i="40"/>
  <c r="O144" i="40"/>
  <c r="P144" i="40" s="1"/>
  <c r="Q144" i="40"/>
  <c r="V63" i="40"/>
  <c r="W63" i="40" s="1"/>
  <c r="F105" i="40"/>
  <c r="V33" i="40"/>
  <c r="W33" i="40" s="1"/>
  <c r="N33" i="40"/>
  <c r="V13" i="40"/>
  <c r="W13" i="40" s="1"/>
  <c r="V31" i="40"/>
  <c r="W31" i="40" s="1"/>
  <c r="X62" i="40"/>
  <c r="Y62" i="40"/>
  <c r="R102" i="40"/>
  <c r="S102" i="40" s="1"/>
  <c r="N74" i="40"/>
  <c r="F123" i="40"/>
  <c r="F128" i="40"/>
  <c r="X26" i="40"/>
  <c r="Y26" i="40"/>
  <c r="V66" i="40"/>
  <c r="W66" i="40" s="1"/>
  <c r="X101" i="40"/>
  <c r="Y101" i="40"/>
  <c r="O140" i="40"/>
  <c r="P140" i="40" s="1"/>
  <c r="Q140" i="40"/>
  <c r="F54" i="40"/>
  <c r="F113" i="40"/>
  <c r="N23" i="40"/>
  <c r="N67" i="40"/>
  <c r="V118" i="40"/>
  <c r="W118" i="40" s="1"/>
  <c r="F103" i="40"/>
  <c r="V25" i="40"/>
  <c r="W25" i="40" s="1"/>
  <c r="F33" i="40"/>
  <c r="F81" i="40"/>
  <c r="N81" i="40"/>
  <c r="X147" i="40"/>
  <c r="Y147" i="40"/>
  <c r="O45" i="40"/>
  <c r="P45" i="40" s="1"/>
  <c r="Q45" i="40"/>
  <c r="R144" i="40"/>
  <c r="S144" i="40" s="1"/>
  <c r="R37" i="40"/>
  <c r="S37" i="40" s="1"/>
  <c r="U37" i="40" s="1"/>
  <c r="R17" i="40"/>
  <c r="S17" i="40" s="1"/>
  <c r="V113" i="40"/>
  <c r="W113" i="40" s="1"/>
  <c r="F89" i="40"/>
  <c r="V124" i="40"/>
  <c r="W124" i="40" s="1"/>
  <c r="V51" i="40"/>
  <c r="W51" i="40" s="1"/>
  <c r="V23" i="40"/>
  <c r="W23" i="40" s="1"/>
  <c r="V67" i="40"/>
  <c r="W67" i="40" s="1"/>
  <c r="N72" i="40"/>
  <c r="F121" i="40"/>
  <c r="V64" i="40"/>
  <c r="W64" i="40" s="1"/>
  <c r="V99" i="40"/>
  <c r="W99" i="40" s="1"/>
  <c r="N116" i="40"/>
  <c r="V15" i="40"/>
  <c r="W15" i="40" s="1"/>
  <c r="R101" i="40"/>
  <c r="S101" i="40" s="1"/>
  <c r="R68" i="40"/>
  <c r="S68" i="40" s="1"/>
  <c r="R147" i="40"/>
  <c r="S147" i="40" s="1"/>
  <c r="R135" i="40"/>
  <c r="S135" i="40" s="1"/>
  <c r="R140" i="40"/>
  <c r="S140" i="40" s="1"/>
  <c r="R45" i="40"/>
  <c r="S45" i="40" s="1"/>
  <c r="U45" i="40" s="1"/>
  <c r="R40" i="40"/>
  <c r="S40" i="40" s="1"/>
  <c r="G101" i="40"/>
  <c r="H101" i="40" s="1"/>
  <c r="I101" i="40"/>
  <c r="G143" i="40"/>
  <c r="H143" i="40" s="1"/>
  <c r="I143" i="40"/>
  <c r="N34" i="40"/>
  <c r="N51" i="40"/>
  <c r="O117" i="40"/>
  <c r="P117" i="40" s="1"/>
  <c r="Q117" i="40"/>
  <c r="V103" i="40"/>
  <c r="W103" i="40" s="1"/>
  <c r="V97" i="40"/>
  <c r="W97" i="40" s="1"/>
  <c r="F90" i="40"/>
  <c r="G68" i="40"/>
  <c r="H68" i="40" s="1"/>
  <c r="I68" i="40"/>
  <c r="V65" i="40"/>
  <c r="W65" i="40" s="1"/>
  <c r="F97" i="40"/>
  <c r="F122" i="40"/>
  <c r="R95" i="40"/>
  <c r="S95" i="40" s="1"/>
  <c r="U95" i="40" s="1"/>
  <c r="R36" i="40"/>
  <c r="S36" i="40" s="1"/>
  <c r="V22" i="40"/>
  <c r="W22" i="40" s="1"/>
  <c r="F34" i="40"/>
  <c r="V88" i="40"/>
  <c r="W88" i="40" s="1"/>
  <c r="I95" i="40"/>
  <c r="G95" i="40"/>
  <c r="H95" i="40" s="1"/>
  <c r="F114" i="40"/>
  <c r="F106" i="40"/>
  <c r="N122" i="40"/>
  <c r="F139" i="40"/>
  <c r="X16" i="40" l="1"/>
  <c r="G129" i="40"/>
  <c r="H129" i="40" s="1"/>
  <c r="G124" i="40"/>
  <c r="H124" i="40" s="1"/>
  <c r="X17" i="40"/>
  <c r="Y43" i="40"/>
  <c r="Q15" i="40"/>
  <c r="G52" i="40"/>
  <c r="H52" i="40" s="1"/>
  <c r="O53" i="40"/>
  <c r="P53" i="40" s="1"/>
  <c r="O20" i="40"/>
  <c r="P20" i="40" s="1"/>
  <c r="G14" i="40"/>
  <c r="H14" i="40" s="1"/>
  <c r="Q27" i="40"/>
  <c r="Y139" i="40"/>
  <c r="Q141" i="40"/>
  <c r="Y81" i="40"/>
  <c r="X74" i="40"/>
  <c r="Y53" i="40"/>
  <c r="O120" i="40"/>
  <c r="P120" i="40" s="1"/>
  <c r="Y29" i="40"/>
  <c r="O75" i="40"/>
  <c r="P75" i="40" s="1"/>
  <c r="Y27" i="40"/>
  <c r="F39" i="40"/>
  <c r="I39" i="40" s="1"/>
  <c r="V78" i="40"/>
  <c r="W78" i="40" s="1"/>
  <c r="Y78" i="40" s="1"/>
  <c r="X109" i="40"/>
  <c r="Y52" i="40"/>
  <c r="V110" i="40"/>
  <c r="W110" i="40" s="1"/>
  <c r="Y110" i="40" s="1"/>
  <c r="X134" i="40"/>
  <c r="X123" i="40"/>
  <c r="V77" i="40"/>
  <c r="W77" i="40" s="1"/>
  <c r="X77" i="40" s="1"/>
  <c r="F104" i="40"/>
  <c r="I104" i="40" s="1"/>
  <c r="N85" i="40"/>
  <c r="O85" i="40" s="1"/>
  <c r="P85" i="40" s="1"/>
  <c r="Y54" i="40"/>
  <c r="Y120" i="40"/>
  <c r="Y79" i="40"/>
  <c r="V34" i="40"/>
  <c r="W34" i="40" s="1"/>
  <c r="X34" i="40" s="1"/>
  <c r="X14" i="40"/>
  <c r="I43" i="40"/>
  <c r="Q55" i="40"/>
  <c r="Y20" i="40"/>
  <c r="X35" i="40"/>
  <c r="Q58" i="40"/>
  <c r="V91" i="40"/>
  <c r="W91" i="40" s="1"/>
  <c r="Y91" i="40" s="1"/>
  <c r="Y40" i="40"/>
  <c r="Q35" i="40"/>
  <c r="I16" i="40"/>
  <c r="N83" i="40"/>
  <c r="O83" i="40" s="1"/>
  <c r="P83" i="40" s="1"/>
  <c r="Q42" i="40"/>
  <c r="N64" i="40"/>
  <c r="O64" i="40" s="1"/>
  <c r="P64" i="40" s="1"/>
  <c r="F83" i="40"/>
  <c r="G83" i="40" s="1"/>
  <c r="H83" i="40" s="1"/>
  <c r="N91" i="40"/>
  <c r="O91" i="40" s="1"/>
  <c r="P91" i="40" s="1"/>
  <c r="Q87" i="40"/>
  <c r="F63" i="40"/>
  <c r="I63" i="40" s="1"/>
  <c r="G26" i="40"/>
  <c r="H26" i="40" s="1"/>
  <c r="G145" i="40"/>
  <c r="H145" i="40" s="1"/>
  <c r="I87" i="40"/>
  <c r="N63" i="40"/>
  <c r="O63" i="40" s="1"/>
  <c r="P63" i="40" s="1"/>
  <c r="I109" i="40"/>
  <c r="Y146" i="40"/>
  <c r="O111" i="40"/>
  <c r="P111" i="40" s="1"/>
  <c r="O90" i="40"/>
  <c r="P90" i="40" s="1"/>
  <c r="Q114" i="40"/>
  <c r="R105" i="40"/>
  <c r="S105" i="40" s="1"/>
  <c r="T105" i="40" s="1"/>
  <c r="R60" i="40"/>
  <c r="S60" i="40" s="1"/>
  <c r="T60" i="40" s="1"/>
  <c r="X105" i="40"/>
  <c r="G15" i="40"/>
  <c r="H15" i="40" s="1"/>
  <c r="Q52" i="40"/>
  <c r="G53" i="40"/>
  <c r="H53" i="40" s="1"/>
  <c r="Y142" i="40"/>
  <c r="O26" i="40"/>
  <c r="P26" i="40" s="1"/>
  <c r="O14" i="40"/>
  <c r="P14" i="40" s="1"/>
  <c r="G25" i="40"/>
  <c r="H25" i="40" s="1"/>
  <c r="I17" i="40"/>
  <c r="Q16" i="40"/>
  <c r="I141" i="40"/>
  <c r="O43" i="40"/>
  <c r="P43" i="40" s="1"/>
  <c r="G29" i="40"/>
  <c r="H29" i="40" s="1"/>
  <c r="G42" i="40"/>
  <c r="H42" i="40" s="1"/>
  <c r="Q29" i="40"/>
  <c r="I55" i="40"/>
  <c r="O54" i="40"/>
  <c r="P54" i="40" s="1"/>
  <c r="G75" i="40"/>
  <c r="H75" i="40" s="1"/>
  <c r="O40" i="40"/>
  <c r="P40" i="40" s="1"/>
  <c r="I32" i="40"/>
  <c r="N70" i="40"/>
  <c r="O70" i="40" s="1"/>
  <c r="P70" i="40" s="1"/>
  <c r="X141" i="40"/>
  <c r="O24" i="40"/>
  <c r="P24" i="40" s="1"/>
  <c r="Y106" i="40"/>
  <c r="O88" i="40"/>
  <c r="P88" i="40" s="1"/>
  <c r="G94" i="40"/>
  <c r="H94" i="40" s="1"/>
  <c r="R23" i="40"/>
  <c r="S23" i="40" s="1"/>
  <c r="T23" i="40" s="1"/>
  <c r="I134" i="40"/>
  <c r="I71" i="40"/>
  <c r="V100" i="40"/>
  <c r="W100" i="40" s="1"/>
  <c r="X100" i="40" s="1"/>
  <c r="O80" i="40"/>
  <c r="P80" i="40" s="1"/>
  <c r="Q38" i="40"/>
  <c r="I131" i="40"/>
  <c r="I142" i="40"/>
  <c r="V96" i="40"/>
  <c r="W96" i="40" s="1"/>
  <c r="X96" i="40" s="1"/>
  <c r="X55" i="40"/>
  <c r="F28" i="40"/>
  <c r="I28" i="40" s="1"/>
  <c r="X90" i="40"/>
  <c r="Y90" i="40"/>
  <c r="R87" i="40"/>
  <c r="S87" i="40" s="1"/>
  <c r="T87" i="40" s="1"/>
  <c r="I146" i="40"/>
  <c r="G10" i="40"/>
  <c r="H10" i="40" s="1"/>
  <c r="G40" i="40"/>
  <c r="H40" i="40" s="1"/>
  <c r="I27" i="40"/>
  <c r="O129" i="40"/>
  <c r="P129" i="40" s="1"/>
  <c r="O112" i="40"/>
  <c r="P112" i="40" s="1"/>
  <c r="I57" i="40"/>
  <c r="Q124" i="40"/>
  <c r="O123" i="40"/>
  <c r="P123" i="40" s="1"/>
  <c r="G82" i="40"/>
  <c r="H82" i="40" s="1"/>
  <c r="I51" i="40"/>
  <c r="Q97" i="40"/>
  <c r="Q145" i="40"/>
  <c r="F77" i="40"/>
  <c r="I77" i="40" s="1"/>
  <c r="G79" i="40"/>
  <c r="H79" i="40" s="1"/>
  <c r="O109" i="40"/>
  <c r="P109" i="40" s="1"/>
  <c r="Q139" i="40"/>
  <c r="X72" i="40"/>
  <c r="Y60" i="40"/>
  <c r="I120" i="40"/>
  <c r="G125" i="40"/>
  <c r="H125" i="40" s="1"/>
  <c r="Y114" i="40"/>
  <c r="G47" i="40"/>
  <c r="H47" i="40" s="1"/>
  <c r="G24" i="40"/>
  <c r="H24" i="40" s="1"/>
  <c r="G35" i="40"/>
  <c r="H35" i="40" s="1"/>
  <c r="O108" i="40"/>
  <c r="P108" i="40" s="1"/>
  <c r="Y58" i="40"/>
  <c r="Y76" i="40"/>
  <c r="Y128" i="40"/>
  <c r="G136" i="40"/>
  <c r="H136" i="40" s="1"/>
  <c r="R92" i="40"/>
  <c r="S92" i="40" s="1"/>
  <c r="T92" i="40" s="1"/>
  <c r="I74" i="40"/>
  <c r="F119" i="40"/>
  <c r="I119" i="40" s="1"/>
  <c r="Y107" i="40"/>
  <c r="Y112" i="40"/>
  <c r="I133" i="40"/>
  <c r="Y42" i="40"/>
  <c r="N65" i="40"/>
  <c r="O65" i="40" s="1"/>
  <c r="P65" i="40" s="1"/>
  <c r="H20" i="39"/>
  <c r="J20" i="39" s="1"/>
  <c r="Q118" i="40"/>
  <c r="F69" i="40"/>
  <c r="G69" i="40" s="1"/>
  <c r="H69" i="40" s="1"/>
  <c r="X125" i="40"/>
  <c r="Y19" i="40"/>
  <c r="N73" i="40"/>
  <c r="O73" i="40" s="1"/>
  <c r="P73" i="40" s="1"/>
  <c r="F91" i="40"/>
  <c r="G91" i="40" s="1"/>
  <c r="H91" i="40" s="1"/>
  <c r="R141" i="40"/>
  <c r="S141" i="40" s="1"/>
  <c r="T141" i="40" s="1"/>
  <c r="F66" i="40"/>
  <c r="I66" i="40" s="1"/>
  <c r="N78" i="40"/>
  <c r="Q78" i="40" s="1"/>
  <c r="I138" i="40"/>
  <c r="N99" i="40"/>
  <c r="Q99" i="40" s="1"/>
  <c r="Y48" i="40"/>
  <c r="X24" i="40"/>
  <c r="G23" i="40"/>
  <c r="H23" i="40" s="1"/>
  <c r="N110" i="40"/>
  <c r="O110" i="40" s="1"/>
  <c r="P110" i="40" s="1"/>
  <c r="F100" i="40"/>
  <c r="G100" i="40" s="1"/>
  <c r="H100" i="40" s="1"/>
  <c r="R12" i="40"/>
  <c r="S12" i="40" s="1"/>
  <c r="U12" i="40" s="1"/>
  <c r="R94" i="40"/>
  <c r="S94" i="40" s="1"/>
  <c r="T94" i="40" s="1"/>
  <c r="Y92" i="40"/>
  <c r="R50" i="40"/>
  <c r="S50" i="40" s="1"/>
  <c r="T50" i="40" s="1"/>
  <c r="N100" i="40"/>
  <c r="Q100" i="40" s="1"/>
  <c r="R124" i="40"/>
  <c r="S124" i="40" s="1"/>
  <c r="U124" i="40" s="1"/>
  <c r="N59" i="40"/>
  <c r="O59" i="40" s="1"/>
  <c r="P59" i="40" s="1"/>
  <c r="G72" i="40"/>
  <c r="H72" i="40" s="1"/>
  <c r="G85" i="40"/>
  <c r="H85" i="40" s="1"/>
  <c r="I85" i="40"/>
  <c r="Y38" i="40"/>
  <c r="X38" i="40"/>
  <c r="F59" i="40"/>
  <c r="I59" i="40" s="1"/>
  <c r="N69" i="40"/>
  <c r="O69" i="40" s="1"/>
  <c r="P69" i="40" s="1"/>
  <c r="N66" i="40"/>
  <c r="O66" i="40" s="1"/>
  <c r="P66" i="40" s="1"/>
  <c r="F61" i="40"/>
  <c r="I61" i="40" s="1"/>
  <c r="F98" i="40"/>
  <c r="I98" i="40" s="1"/>
  <c r="C4" i="39"/>
  <c r="F4" i="39" s="1"/>
  <c r="C5" i="39"/>
  <c r="F5" i="39" s="1"/>
  <c r="C21" i="39"/>
  <c r="F21" i="39" s="1"/>
  <c r="F96" i="40"/>
  <c r="G96" i="40" s="1"/>
  <c r="H96" i="40" s="1"/>
  <c r="R146" i="40"/>
  <c r="S146" i="40" s="1"/>
  <c r="U146" i="40" s="1"/>
  <c r="F64" i="40"/>
  <c r="G64" i="40" s="1"/>
  <c r="H64" i="40" s="1"/>
  <c r="V119" i="40"/>
  <c r="W119" i="40" s="1"/>
  <c r="Y119" i="40" s="1"/>
  <c r="R111" i="40"/>
  <c r="S111" i="40" s="1"/>
  <c r="T111" i="40" s="1"/>
  <c r="V73" i="40"/>
  <c r="W73" i="40" s="1"/>
  <c r="X73" i="40" s="1"/>
  <c r="X89" i="40"/>
  <c r="V83" i="40"/>
  <c r="W83" i="40" s="1"/>
  <c r="X83" i="40" s="1"/>
  <c r="H25" i="39"/>
  <c r="I25" i="39" s="1"/>
  <c r="F65" i="40"/>
  <c r="G65" i="40" s="1"/>
  <c r="H65" i="40" s="1"/>
  <c r="F99" i="40"/>
  <c r="G99" i="40" s="1"/>
  <c r="H99" i="40" s="1"/>
  <c r="N41" i="40"/>
  <c r="O41" i="40" s="1"/>
  <c r="P41" i="40" s="1"/>
  <c r="V69" i="40"/>
  <c r="W69" i="40" s="1"/>
  <c r="Y69" i="40" s="1"/>
  <c r="V116" i="40"/>
  <c r="W116" i="40" s="1"/>
  <c r="X116" i="40" s="1"/>
  <c r="Y111" i="40"/>
  <c r="C13" i="39"/>
  <c r="F13" i="39" s="1"/>
  <c r="H5" i="39"/>
  <c r="N98" i="40"/>
  <c r="O98" i="40" s="1"/>
  <c r="P98" i="40" s="1"/>
  <c r="N86" i="40"/>
  <c r="Q86" i="40" s="1"/>
  <c r="V59" i="40"/>
  <c r="W59" i="40" s="1"/>
  <c r="X59" i="40" s="1"/>
  <c r="O104" i="40"/>
  <c r="P104" i="40" s="1"/>
  <c r="R133" i="40"/>
  <c r="S133" i="40" s="1"/>
  <c r="U133" i="40" s="1"/>
  <c r="F116" i="40"/>
  <c r="G116" i="40" s="1"/>
  <c r="H116" i="40" s="1"/>
  <c r="N21" i="40"/>
  <c r="O21" i="40" s="1"/>
  <c r="P21" i="40" s="1"/>
  <c r="V21" i="40"/>
  <c r="W21" i="40" s="1"/>
  <c r="X21" i="40" s="1"/>
  <c r="Q60" i="40"/>
  <c r="N56" i="40"/>
  <c r="Q56" i="40" s="1"/>
  <c r="F21" i="40"/>
  <c r="I21" i="40" s="1"/>
  <c r="V98" i="40"/>
  <c r="W98" i="40" s="1"/>
  <c r="Y98" i="40" s="1"/>
  <c r="F110" i="40"/>
  <c r="I110" i="40" s="1"/>
  <c r="O22" i="40"/>
  <c r="P22" i="40" s="1"/>
  <c r="Q22" i="40"/>
  <c r="X65" i="40"/>
  <c r="Y65" i="40"/>
  <c r="O72" i="40"/>
  <c r="P72" i="40" s="1"/>
  <c r="Q72" i="40"/>
  <c r="X84" i="40"/>
  <c r="Y84" i="40"/>
  <c r="G115" i="40"/>
  <c r="H115" i="40" s="1"/>
  <c r="I115" i="40"/>
  <c r="X99" i="40"/>
  <c r="Y99" i="40"/>
  <c r="G113" i="40"/>
  <c r="H113" i="40" s="1"/>
  <c r="I113" i="40"/>
  <c r="I33" i="40"/>
  <c r="G33" i="40"/>
  <c r="H33" i="40" s="1"/>
  <c r="X67" i="40"/>
  <c r="Y67" i="40"/>
  <c r="X22" i="40"/>
  <c r="Y22" i="40"/>
  <c r="G103" i="40"/>
  <c r="H103" i="40" s="1"/>
  <c r="I103" i="40"/>
  <c r="O105" i="40"/>
  <c r="P105" i="40" s="1"/>
  <c r="Q105" i="40"/>
  <c r="Y115" i="40"/>
  <c r="X115" i="40"/>
  <c r="Y93" i="40"/>
  <c r="X93" i="40"/>
  <c r="X64" i="40"/>
  <c r="Y64" i="40"/>
  <c r="O28" i="40"/>
  <c r="P28" i="40" s="1"/>
  <c r="Q28" i="40"/>
  <c r="I78" i="40"/>
  <c r="G78" i="40"/>
  <c r="H78" i="40" s="1"/>
  <c r="Y127" i="40"/>
  <c r="X127" i="40"/>
  <c r="T29" i="40"/>
  <c r="U29" i="40"/>
  <c r="O122" i="40"/>
  <c r="P122" i="40" s="1"/>
  <c r="Q122" i="40"/>
  <c r="I130" i="40"/>
  <c r="G130" i="40"/>
  <c r="H130" i="40" s="1"/>
  <c r="O39" i="40"/>
  <c r="P39" i="40" s="1"/>
  <c r="Q39" i="40"/>
  <c r="I41" i="40"/>
  <c r="G41" i="40"/>
  <c r="H41" i="40" s="1"/>
  <c r="O33" i="40"/>
  <c r="P33" i="40" s="1"/>
  <c r="Q33" i="40"/>
  <c r="Y41" i="40"/>
  <c r="X41" i="40"/>
  <c r="G121" i="40"/>
  <c r="H121" i="40" s="1"/>
  <c r="I121" i="40"/>
  <c r="R42" i="40"/>
  <c r="S42" i="40" s="1"/>
  <c r="O34" i="40"/>
  <c r="P34" i="40" s="1"/>
  <c r="Q34" i="40"/>
  <c r="Y88" i="40"/>
  <c r="X88" i="40"/>
  <c r="R85" i="40"/>
  <c r="S85" i="40" s="1"/>
  <c r="I81" i="40"/>
  <c r="G81" i="40"/>
  <c r="H81" i="40" s="1"/>
  <c r="O119" i="40"/>
  <c r="P119" i="40" s="1"/>
  <c r="Q119" i="40"/>
  <c r="R22" i="40"/>
  <c r="S22" i="40" s="1"/>
  <c r="U102" i="40"/>
  <c r="T102" i="40"/>
  <c r="V122" i="40"/>
  <c r="W122" i="40" s="1"/>
  <c r="H13" i="39"/>
  <c r="G84" i="40"/>
  <c r="H84" i="40" s="1"/>
  <c r="I84" i="40"/>
  <c r="O127" i="40"/>
  <c r="P127" i="40" s="1"/>
  <c r="Q127" i="40"/>
  <c r="V56" i="40"/>
  <c r="W56" i="40" s="1"/>
  <c r="R34" i="40"/>
  <c r="S34" i="40" s="1"/>
  <c r="R114" i="40"/>
  <c r="S114" i="40" s="1"/>
  <c r="X11" i="40"/>
  <c r="Y11" i="40"/>
  <c r="I18" i="40"/>
  <c r="G18" i="40"/>
  <c r="H18" i="40" s="1"/>
  <c r="R43" i="40"/>
  <c r="S43" i="40" s="1"/>
  <c r="R122" i="40"/>
  <c r="S122" i="40" s="1"/>
  <c r="R81" i="40"/>
  <c r="S81" i="40" s="1"/>
  <c r="R125" i="40"/>
  <c r="S125" i="40" s="1"/>
  <c r="O130" i="40"/>
  <c r="P130" i="40" s="1"/>
  <c r="Q130" i="40"/>
  <c r="X129" i="40"/>
  <c r="Y129" i="40"/>
  <c r="O30" i="40"/>
  <c r="P30" i="40" s="1"/>
  <c r="Q30" i="40"/>
  <c r="T28" i="39"/>
  <c r="W28" i="39" s="1"/>
  <c r="T144" i="40"/>
  <c r="U144" i="40"/>
  <c r="X118" i="40"/>
  <c r="Y118" i="40"/>
  <c r="I54" i="40"/>
  <c r="G54" i="40"/>
  <c r="H54" i="40" s="1"/>
  <c r="G128" i="40"/>
  <c r="H128" i="40" s="1"/>
  <c r="I128" i="40"/>
  <c r="X31" i="40"/>
  <c r="Y31" i="40"/>
  <c r="R30" i="40"/>
  <c r="S30" i="40" s="1"/>
  <c r="R10" i="40"/>
  <c r="S10" i="40" s="1"/>
  <c r="V70" i="40"/>
  <c r="W70" i="40" s="1"/>
  <c r="R72" i="40"/>
  <c r="S72" i="40" s="1"/>
  <c r="T137" i="40"/>
  <c r="U137" i="40"/>
  <c r="R63" i="40"/>
  <c r="S63" i="40" s="1"/>
  <c r="U63" i="40" s="1"/>
  <c r="T117" i="40"/>
  <c r="U117" i="40"/>
  <c r="O71" i="40"/>
  <c r="P71" i="40" s="1"/>
  <c r="Q71" i="40"/>
  <c r="G127" i="40"/>
  <c r="H127" i="40" s="1"/>
  <c r="I127" i="40"/>
  <c r="I93" i="40"/>
  <c r="G93" i="40"/>
  <c r="H93" i="40" s="1"/>
  <c r="X71" i="40"/>
  <c r="Y71" i="40"/>
  <c r="G112" i="40"/>
  <c r="H112" i="40" s="1"/>
  <c r="I112" i="40"/>
  <c r="R71" i="40"/>
  <c r="S71" i="40" s="1"/>
  <c r="T132" i="40"/>
  <c r="U132" i="40"/>
  <c r="I30" i="40"/>
  <c r="G30" i="40"/>
  <c r="H30" i="40" s="1"/>
  <c r="C25" i="39"/>
  <c r="F25" i="39" s="1"/>
  <c r="T40" i="40"/>
  <c r="U40" i="40"/>
  <c r="Y113" i="40"/>
  <c r="X113" i="40"/>
  <c r="R66" i="40"/>
  <c r="S66" i="40" s="1"/>
  <c r="G123" i="40"/>
  <c r="H123" i="40" s="1"/>
  <c r="I123" i="40"/>
  <c r="C9" i="39"/>
  <c r="F9" i="39" s="1"/>
  <c r="R93" i="40"/>
  <c r="S93" i="40" s="1"/>
  <c r="R121" i="40"/>
  <c r="S121" i="40" s="1"/>
  <c r="R33" i="40"/>
  <c r="S33" i="40" s="1"/>
  <c r="F70" i="40"/>
  <c r="O106" i="40"/>
  <c r="P106" i="40" s="1"/>
  <c r="Q106" i="40"/>
  <c r="R38" i="40"/>
  <c r="S38" i="40" s="1"/>
  <c r="O77" i="40"/>
  <c r="P77" i="40" s="1"/>
  <c r="Q77" i="40"/>
  <c r="R21" i="40"/>
  <c r="S21" i="40" s="1"/>
  <c r="O115" i="40"/>
  <c r="P115" i="40" s="1"/>
  <c r="Q115" i="40"/>
  <c r="R112" i="40"/>
  <c r="S112" i="40" s="1"/>
  <c r="Q92" i="40"/>
  <c r="O92" i="40"/>
  <c r="P92" i="40" s="1"/>
  <c r="Y131" i="40"/>
  <c r="X131" i="40"/>
  <c r="R57" i="40"/>
  <c r="S57" i="40" s="1"/>
  <c r="R104" i="40"/>
  <c r="S104" i="40" s="1"/>
  <c r="R84" i="40"/>
  <c r="S84" i="40" s="1"/>
  <c r="R13" i="40"/>
  <c r="S13" i="40" s="1"/>
  <c r="U13" i="40" s="1"/>
  <c r="O50" i="40"/>
  <c r="P50" i="40" s="1"/>
  <c r="Q50" i="40"/>
  <c r="G105" i="40"/>
  <c r="H105" i="40" s="1"/>
  <c r="I105" i="40"/>
  <c r="X124" i="40"/>
  <c r="Y124" i="40"/>
  <c r="X130" i="40"/>
  <c r="Y130" i="40"/>
  <c r="C20" i="39"/>
  <c r="F20" i="39" s="1"/>
  <c r="T17" i="40"/>
  <c r="U17" i="40"/>
  <c r="R86" i="40"/>
  <c r="S86" i="40" s="1"/>
  <c r="H9" i="39"/>
  <c r="R127" i="40"/>
  <c r="S127" i="40" s="1"/>
  <c r="R108" i="40"/>
  <c r="S108" i="40" s="1"/>
  <c r="O103" i="40"/>
  <c r="P103" i="40" s="1"/>
  <c r="Q103" i="40"/>
  <c r="R59" i="40"/>
  <c r="S59" i="40" s="1"/>
  <c r="U59" i="40" s="1"/>
  <c r="R90" i="40"/>
  <c r="S90" i="40" s="1"/>
  <c r="R19" i="40"/>
  <c r="S19" i="40" s="1"/>
  <c r="X145" i="40"/>
  <c r="Y145" i="40"/>
  <c r="R79" i="40"/>
  <c r="S79" i="40" s="1"/>
  <c r="T126" i="40"/>
  <c r="U126" i="40"/>
  <c r="R27" i="40"/>
  <c r="S27" i="40" s="1"/>
  <c r="R91" i="40"/>
  <c r="S91" i="40" s="1"/>
  <c r="U91" i="40" s="1"/>
  <c r="G106" i="40"/>
  <c r="H106" i="40" s="1"/>
  <c r="I106" i="40"/>
  <c r="R110" i="40"/>
  <c r="S110" i="40" s="1"/>
  <c r="G139" i="40"/>
  <c r="H139" i="40" s="1"/>
  <c r="I139" i="40"/>
  <c r="F86" i="40"/>
  <c r="G97" i="40"/>
  <c r="H97" i="40" s="1"/>
  <c r="I97" i="40"/>
  <c r="R139" i="40"/>
  <c r="S139" i="40" s="1"/>
  <c r="T33" i="39"/>
  <c r="W33" i="39" s="1"/>
  <c r="T44" i="40"/>
  <c r="U44" i="40"/>
  <c r="O131" i="40"/>
  <c r="P131" i="40" s="1"/>
  <c r="Q131" i="40"/>
  <c r="R65" i="40"/>
  <c r="S65" i="40" s="1"/>
  <c r="H14" i="39"/>
  <c r="C14" i="39"/>
  <c r="F14" i="39" s="1"/>
  <c r="R67" i="40"/>
  <c r="S67" i="40" s="1"/>
  <c r="I118" i="40"/>
  <c r="G118" i="40"/>
  <c r="H118" i="40" s="1"/>
  <c r="R47" i="40"/>
  <c r="S47" i="40" s="1"/>
  <c r="U47" i="40" s="1"/>
  <c r="H21" i="39"/>
  <c r="T49" i="40"/>
  <c r="R80" i="40"/>
  <c r="S80" i="40" s="1"/>
  <c r="U80" i="40" s="1"/>
  <c r="T143" i="40"/>
  <c r="U143" i="40"/>
  <c r="Y75" i="40"/>
  <c r="X75" i="40"/>
  <c r="R35" i="40"/>
  <c r="S35" i="40" s="1"/>
  <c r="I80" i="40"/>
  <c r="G80" i="40"/>
  <c r="H80" i="40" s="1"/>
  <c r="T46" i="40"/>
  <c r="F19" i="40"/>
  <c r="X138" i="40"/>
  <c r="Y138" i="40"/>
  <c r="X104" i="40"/>
  <c r="Y104" i="40"/>
  <c r="T95" i="40"/>
  <c r="Y57" i="40"/>
  <c r="X57" i="40"/>
  <c r="T140" i="40"/>
  <c r="U140" i="40"/>
  <c r="U101" i="40"/>
  <c r="T101" i="40"/>
  <c r="O13" i="40"/>
  <c r="P13" i="40" s="1"/>
  <c r="Q13" i="40"/>
  <c r="C12" i="39"/>
  <c r="F12" i="39" s="1"/>
  <c r="H12" i="39"/>
  <c r="F67" i="40"/>
  <c r="Y63" i="40"/>
  <c r="X63" i="40"/>
  <c r="I48" i="40"/>
  <c r="G48" i="40"/>
  <c r="H48" i="40" s="1"/>
  <c r="R130" i="40"/>
  <c r="S130" i="40" s="1"/>
  <c r="O62" i="40"/>
  <c r="P62" i="40" s="1"/>
  <c r="Q62" i="40"/>
  <c r="O93" i="40"/>
  <c r="P93" i="40" s="1"/>
  <c r="Q93" i="40"/>
  <c r="R53" i="40"/>
  <c r="S53" i="40" s="1"/>
  <c r="N96" i="40"/>
  <c r="R11" i="40"/>
  <c r="S11" i="40" s="1"/>
  <c r="O57" i="40"/>
  <c r="P57" i="40" s="1"/>
  <c r="Q57" i="40"/>
  <c r="R55" i="40"/>
  <c r="S55" i="40" s="1"/>
  <c r="U55" i="40" s="1"/>
  <c r="R128" i="40"/>
  <c r="S128" i="40" s="1"/>
  <c r="Y39" i="40"/>
  <c r="X39" i="40"/>
  <c r="R73" i="40"/>
  <c r="S73" i="40" s="1"/>
  <c r="R24" i="40"/>
  <c r="S24" i="40" s="1"/>
  <c r="F22" i="40"/>
  <c r="X30" i="40"/>
  <c r="Y30" i="40"/>
  <c r="R74" i="40"/>
  <c r="S74" i="40" s="1"/>
  <c r="R120" i="40"/>
  <c r="S120" i="40" s="1"/>
  <c r="R70" i="40"/>
  <c r="S70" i="40" s="1"/>
  <c r="U70" i="40" s="1"/>
  <c r="G122" i="40"/>
  <c r="H122" i="40" s="1"/>
  <c r="I122" i="40"/>
  <c r="U135" i="40"/>
  <c r="T135" i="40"/>
  <c r="T36" i="40"/>
  <c r="U36" i="40"/>
  <c r="I73" i="40"/>
  <c r="G73" i="40"/>
  <c r="H73" i="40" s="1"/>
  <c r="T68" i="40"/>
  <c r="U68" i="40"/>
  <c r="Y15" i="40"/>
  <c r="X15" i="40"/>
  <c r="X23" i="40"/>
  <c r="Y23" i="40"/>
  <c r="R145" i="40"/>
  <c r="S145" i="40" s="1"/>
  <c r="O23" i="40"/>
  <c r="P23" i="40" s="1"/>
  <c r="Q23" i="40"/>
  <c r="O74" i="40"/>
  <c r="P74" i="40" s="1"/>
  <c r="Q74" i="40"/>
  <c r="H17" i="39"/>
  <c r="I62" i="40"/>
  <c r="G62" i="40"/>
  <c r="H62" i="40" s="1"/>
  <c r="X94" i="40"/>
  <c r="Y94" i="40"/>
  <c r="O134" i="40"/>
  <c r="P134" i="40" s="1"/>
  <c r="Q134" i="40"/>
  <c r="R26" i="40"/>
  <c r="S26" i="40" s="1"/>
  <c r="O31" i="40"/>
  <c r="P31" i="40" s="1"/>
  <c r="Q31" i="40"/>
  <c r="O128" i="40"/>
  <c r="P128" i="40" s="1"/>
  <c r="Q128" i="40"/>
  <c r="R51" i="40"/>
  <c r="S51" i="40" s="1"/>
  <c r="X80" i="40"/>
  <c r="Y80" i="40"/>
  <c r="Q107" i="40"/>
  <c r="O107" i="40"/>
  <c r="P107" i="40" s="1"/>
  <c r="I108" i="40"/>
  <c r="G108" i="40"/>
  <c r="H108" i="40" s="1"/>
  <c r="R115" i="40"/>
  <c r="S115" i="40" s="1"/>
  <c r="Y133" i="40"/>
  <c r="X133" i="40"/>
  <c r="I34" i="40"/>
  <c r="G34" i="40"/>
  <c r="H34" i="40" s="1"/>
  <c r="X103" i="40"/>
  <c r="Y103" i="40"/>
  <c r="R61" i="40"/>
  <c r="S61" i="40" s="1"/>
  <c r="O51" i="40"/>
  <c r="P51" i="40" s="1"/>
  <c r="Q51" i="40"/>
  <c r="X25" i="40"/>
  <c r="Y25" i="40"/>
  <c r="C17" i="39"/>
  <c r="F17" i="39" s="1"/>
  <c r="H22" i="39"/>
  <c r="C22" i="39"/>
  <c r="F22" i="39" s="1"/>
  <c r="R97" i="40"/>
  <c r="S97" i="40" s="1"/>
  <c r="U97" i="40" s="1"/>
  <c r="G111" i="40"/>
  <c r="H111" i="40" s="1"/>
  <c r="I111" i="40"/>
  <c r="R69" i="40"/>
  <c r="S69" i="40" s="1"/>
  <c r="O138" i="40"/>
  <c r="P138" i="40" s="1"/>
  <c r="Q138" i="40"/>
  <c r="O76" i="40"/>
  <c r="P76" i="40" s="1"/>
  <c r="Q76" i="40"/>
  <c r="X85" i="40"/>
  <c r="Y85" i="40"/>
  <c r="R83" i="40"/>
  <c r="S83" i="40" s="1"/>
  <c r="R76" i="40"/>
  <c r="S76" i="40" s="1"/>
  <c r="O11" i="40"/>
  <c r="P11" i="40" s="1"/>
  <c r="Q11" i="40"/>
  <c r="G132" i="40"/>
  <c r="H132" i="40" s="1"/>
  <c r="I132" i="40"/>
  <c r="R15" i="40"/>
  <c r="S15" i="40" s="1"/>
  <c r="G90" i="40"/>
  <c r="H90" i="40" s="1"/>
  <c r="I90" i="40"/>
  <c r="I12" i="40"/>
  <c r="G12" i="40"/>
  <c r="H12" i="40" s="1"/>
  <c r="R41" i="40"/>
  <c r="S41" i="40" s="1"/>
  <c r="T45" i="40"/>
  <c r="R100" i="40"/>
  <c r="S100" i="40" s="1"/>
  <c r="O32" i="40"/>
  <c r="P32" i="40" s="1"/>
  <c r="Q32" i="40"/>
  <c r="O18" i="40"/>
  <c r="P18" i="40" s="1"/>
  <c r="Q18" i="40"/>
  <c r="R96" i="40"/>
  <c r="S96" i="40" s="1"/>
  <c r="R142" i="40"/>
  <c r="S142" i="40" s="1"/>
  <c r="X136" i="40"/>
  <c r="Y136" i="40"/>
  <c r="R14" i="40"/>
  <c r="S14" i="40" s="1"/>
  <c r="R58" i="40"/>
  <c r="S58" i="40" s="1"/>
  <c r="Q84" i="40"/>
  <c r="O84" i="40"/>
  <c r="P84" i="40" s="1"/>
  <c r="O142" i="40"/>
  <c r="P142" i="40" s="1"/>
  <c r="Q142" i="40"/>
  <c r="R52" i="40"/>
  <c r="S52" i="40" s="1"/>
  <c r="V121" i="40"/>
  <c r="W121" i="40" s="1"/>
  <c r="H4" i="39"/>
  <c r="R31" i="40"/>
  <c r="S31" i="40" s="1"/>
  <c r="T30" i="39"/>
  <c r="W30" i="39" s="1"/>
  <c r="C6" i="39"/>
  <c r="F6" i="39" s="1"/>
  <c r="H6" i="39"/>
  <c r="R25" i="40"/>
  <c r="S25" i="40" s="1"/>
  <c r="O12" i="40"/>
  <c r="P12" i="40" s="1"/>
  <c r="Q12" i="40"/>
  <c r="O116" i="40"/>
  <c r="P116" i="40" s="1"/>
  <c r="Q116" i="40"/>
  <c r="X66" i="40"/>
  <c r="Y66" i="40"/>
  <c r="X32" i="40"/>
  <c r="Y32" i="40"/>
  <c r="Q89" i="40"/>
  <c r="O89" i="40"/>
  <c r="P89" i="40" s="1"/>
  <c r="R88" i="40"/>
  <c r="S88" i="40" s="1"/>
  <c r="R75" i="40"/>
  <c r="S75" i="40" s="1"/>
  <c r="I60" i="40"/>
  <c r="G60" i="40"/>
  <c r="H60" i="40" s="1"/>
  <c r="I92" i="40"/>
  <c r="G92" i="40"/>
  <c r="H92" i="40" s="1"/>
  <c r="O94" i="40"/>
  <c r="P94" i="40" s="1"/>
  <c r="Q94" i="40"/>
  <c r="O17" i="40"/>
  <c r="P17" i="40" s="1"/>
  <c r="Q17" i="40"/>
  <c r="R56" i="40"/>
  <c r="S56" i="40" s="1"/>
  <c r="Y82" i="40"/>
  <c r="X82" i="40"/>
  <c r="R16" i="40"/>
  <c r="S16" i="40" s="1"/>
  <c r="R32" i="40"/>
  <c r="S32" i="40" s="1"/>
  <c r="O121" i="40"/>
  <c r="P121" i="40" s="1"/>
  <c r="Q121" i="40"/>
  <c r="X12" i="40"/>
  <c r="Y12" i="40"/>
  <c r="X97" i="40"/>
  <c r="Y97" i="40"/>
  <c r="Y33" i="40"/>
  <c r="X33" i="40"/>
  <c r="T37" i="40"/>
  <c r="Y13" i="40"/>
  <c r="X13" i="40"/>
  <c r="I13" i="40"/>
  <c r="G13" i="40"/>
  <c r="H13" i="40" s="1"/>
  <c r="R136" i="40"/>
  <c r="S136" i="40" s="1"/>
  <c r="O19" i="40"/>
  <c r="P19" i="40" s="1"/>
  <c r="Q19" i="40"/>
  <c r="Y61" i="40"/>
  <c r="X61" i="40"/>
  <c r="X87" i="40"/>
  <c r="Y87" i="40"/>
  <c r="V86" i="40"/>
  <c r="W86" i="40" s="1"/>
  <c r="I88" i="40"/>
  <c r="G88" i="40"/>
  <c r="H88" i="40" s="1"/>
  <c r="R20" i="40"/>
  <c r="S20" i="40" s="1"/>
  <c r="U20" i="40" s="1"/>
  <c r="R82" i="40"/>
  <c r="S82" i="40" s="1"/>
  <c r="U82" i="40" s="1"/>
  <c r="X47" i="40"/>
  <c r="Y47" i="40"/>
  <c r="O133" i="40"/>
  <c r="P133" i="40" s="1"/>
  <c r="Q133" i="40"/>
  <c r="R113" i="40"/>
  <c r="S113" i="40" s="1"/>
  <c r="I31" i="40"/>
  <c r="G31" i="40"/>
  <c r="H31" i="40" s="1"/>
  <c r="R131" i="40"/>
  <c r="S131" i="40" s="1"/>
  <c r="R119" i="40"/>
  <c r="S119" i="40" s="1"/>
  <c r="X18" i="40"/>
  <c r="Y18" i="40"/>
  <c r="X51" i="40"/>
  <c r="Y51" i="40"/>
  <c r="Y50" i="40"/>
  <c r="X50" i="40"/>
  <c r="R64" i="40"/>
  <c r="S64" i="40" s="1"/>
  <c r="R28" i="40"/>
  <c r="S28" i="40" s="1"/>
  <c r="R107" i="40"/>
  <c r="S107" i="40" s="1"/>
  <c r="N61" i="40"/>
  <c r="Q61" i="40" s="1"/>
  <c r="O146" i="40"/>
  <c r="P146" i="40" s="1"/>
  <c r="Q146" i="40"/>
  <c r="R134" i="40"/>
  <c r="S134" i="40" s="1"/>
  <c r="Y108" i="40"/>
  <c r="X108" i="40"/>
  <c r="R48" i="40"/>
  <c r="S48" i="40" s="1"/>
  <c r="R77" i="40"/>
  <c r="S77" i="40" s="1"/>
  <c r="O48" i="40"/>
  <c r="P48" i="40" s="1"/>
  <c r="Q48" i="40"/>
  <c r="R109" i="40"/>
  <c r="S109" i="40" s="1"/>
  <c r="O47" i="40"/>
  <c r="P47" i="40" s="1"/>
  <c r="Q47" i="40"/>
  <c r="O79" i="40"/>
  <c r="P79" i="40" s="1"/>
  <c r="Q79" i="40"/>
  <c r="R54" i="40"/>
  <c r="S54" i="40" s="1"/>
  <c r="Q113" i="40"/>
  <c r="O113" i="40"/>
  <c r="P113" i="40" s="1"/>
  <c r="G114" i="40"/>
  <c r="H114" i="40" s="1"/>
  <c r="I114" i="40"/>
  <c r="T147" i="40"/>
  <c r="U147" i="40"/>
  <c r="R116" i="40"/>
  <c r="S116" i="40" s="1"/>
  <c r="Q67" i="40"/>
  <c r="O67" i="40"/>
  <c r="P67" i="40" s="1"/>
  <c r="R39" i="40"/>
  <c r="S39" i="40" s="1"/>
  <c r="G20" i="40"/>
  <c r="H20" i="40" s="1"/>
  <c r="I20" i="40"/>
  <c r="Q136" i="40"/>
  <c r="O136" i="40"/>
  <c r="P136" i="40" s="1"/>
  <c r="X132" i="40"/>
  <c r="Y132" i="40"/>
  <c r="T29" i="39"/>
  <c r="W29" i="39" s="1"/>
  <c r="Q125" i="40"/>
  <c r="O125" i="40"/>
  <c r="P125" i="40" s="1"/>
  <c r="G107" i="40"/>
  <c r="H107" i="40" s="1"/>
  <c r="I107" i="40"/>
  <c r="I58" i="40"/>
  <c r="G58" i="40"/>
  <c r="H58" i="40" s="1"/>
  <c r="T62" i="40"/>
  <c r="R123" i="40"/>
  <c r="S123" i="40" s="1"/>
  <c r="I11" i="40"/>
  <c r="G11" i="40"/>
  <c r="H11" i="40" s="1"/>
  <c r="R103" i="40"/>
  <c r="S103" i="40" s="1"/>
  <c r="I89" i="40"/>
  <c r="G89" i="40"/>
  <c r="H89" i="40" s="1"/>
  <c r="O81" i="40"/>
  <c r="P81" i="40" s="1"/>
  <c r="Q81" i="40"/>
  <c r="R78" i="40"/>
  <c r="S78" i="40" s="1"/>
  <c r="R99" i="40"/>
  <c r="S99" i="40" s="1"/>
  <c r="R98" i="40"/>
  <c r="S98" i="40" s="1"/>
  <c r="X28" i="40"/>
  <c r="Y28" i="40"/>
  <c r="R106" i="40"/>
  <c r="S106" i="40" s="1"/>
  <c r="R118" i="40"/>
  <c r="S118" i="40" s="1"/>
  <c r="R18" i="40"/>
  <c r="S18" i="40" s="1"/>
  <c r="O10" i="40"/>
  <c r="P10" i="40" s="1"/>
  <c r="Q10" i="40"/>
  <c r="R129" i="40"/>
  <c r="S129" i="40" s="1"/>
  <c r="I38" i="40"/>
  <c r="G38" i="40"/>
  <c r="H38" i="40" s="1"/>
  <c r="R89" i="40"/>
  <c r="S89" i="40" s="1"/>
  <c r="O82" i="40"/>
  <c r="P82" i="40" s="1"/>
  <c r="Q82" i="40"/>
  <c r="I50" i="40"/>
  <c r="G50" i="40"/>
  <c r="H50" i="40" s="1"/>
  <c r="I76" i="40"/>
  <c r="G76" i="40"/>
  <c r="H76" i="40" s="1"/>
  <c r="F56" i="40"/>
  <c r="R138" i="40"/>
  <c r="S138" i="40" s="1"/>
  <c r="G39" i="40" l="1"/>
  <c r="H39" i="40" s="1"/>
  <c r="X78" i="40"/>
  <c r="Y30" i="39"/>
  <c r="Z30" i="39" s="1"/>
  <c r="Y28" i="39"/>
  <c r="Z28" i="39" s="1"/>
  <c r="Y33" i="39"/>
  <c r="Z33" i="39" s="1"/>
  <c r="J5" i="39"/>
  <c r="Y29" i="39"/>
  <c r="Z29" i="39" s="1"/>
  <c r="X110" i="40"/>
  <c r="Y77" i="40"/>
  <c r="G104" i="40"/>
  <c r="H104" i="40" s="1"/>
  <c r="Q85" i="40"/>
  <c r="Y34" i="40"/>
  <c r="X91" i="40"/>
  <c r="Q83" i="40"/>
  <c r="I83" i="40"/>
  <c r="Q64" i="40"/>
  <c r="Q91" i="40"/>
  <c r="G63" i="40"/>
  <c r="H63" i="40" s="1"/>
  <c r="Q63" i="40"/>
  <c r="U105" i="40"/>
  <c r="U60" i="40"/>
  <c r="U87" i="40"/>
  <c r="G77" i="40"/>
  <c r="H77" i="40" s="1"/>
  <c r="U23" i="40"/>
  <c r="Q70" i="40"/>
  <c r="Y100" i="40"/>
  <c r="G28" i="40"/>
  <c r="H28" i="40" s="1"/>
  <c r="Y96" i="40"/>
  <c r="O99" i="40"/>
  <c r="P99" i="40" s="1"/>
  <c r="O86" i="40"/>
  <c r="P86" i="40" s="1"/>
  <c r="Q110" i="40"/>
  <c r="G59" i="40"/>
  <c r="H59" i="40" s="1"/>
  <c r="Q65" i="40"/>
  <c r="G119" i="40"/>
  <c r="H119" i="40" s="1"/>
  <c r="I20" i="39"/>
  <c r="U111" i="40"/>
  <c r="I91" i="40"/>
  <c r="U141" i="40"/>
  <c r="U50" i="40"/>
  <c r="U92" i="40"/>
  <c r="U94" i="40"/>
  <c r="O100" i="40"/>
  <c r="P100" i="40" s="1"/>
  <c r="I69" i="40"/>
  <c r="Q73" i="40"/>
  <c r="I64" i="40"/>
  <c r="Q98" i="40"/>
  <c r="T133" i="40"/>
  <c r="X119" i="40"/>
  <c r="Y59" i="40"/>
  <c r="I100" i="40"/>
  <c r="I5" i="39"/>
  <c r="T124" i="40"/>
  <c r="G66" i="40"/>
  <c r="H66" i="40" s="1"/>
  <c r="O78" i="40"/>
  <c r="P78" i="40" s="1"/>
  <c r="Q59" i="40"/>
  <c r="J25" i="39"/>
  <c r="Q21" i="40"/>
  <c r="T12" i="40"/>
  <c r="G61" i="40"/>
  <c r="H61" i="40" s="1"/>
  <c r="I65" i="40"/>
  <c r="I116" i="40"/>
  <c r="Y83" i="40"/>
  <c r="Y73" i="40"/>
  <c r="Q66" i="40"/>
  <c r="I99" i="40"/>
  <c r="I96" i="40"/>
  <c r="Q69" i="40"/>
  <c r="G110" i="40"/>
  <c r="H110" i="40" s="1"/>
  <c r="G21" i="40"/>
  <c r="H21" i="40" s="1"/>
  <c r="Y21" i="40"/>
  <c r="T146" i="40"/>
  <c r="X98" i="40"/>
  <c r="X69" i="40"/>
  <c r="G98" i="40"/>
  <c r="H98" i="40" s="1"/>
  <c r="O56" i="40"/>
  <c r="P56" i="40" s="1"/>
  <c r="Y116" i="40"/>
  <c r="Q41" i="40"/>
  <c r="J4" i="39"/>
  <c r="I4" i="39"/>
  <c r="T98" i="40"/>
  <c r="U98" i="40"/>
  <c r="X121" i="40"/>
  <c r="Y121" i="40"/>
  <c r="T61" i="40"/>
  <c r="U61" i="40"/>
  <c r="T115" i="40"/>
  <c r="U115" i="40"/>
  <c r="T53" i="40"/>
  <c r="U53" i="40"/>
  <c r="G67" i="40"/>
  <c r="H67" i="40" s="1"/>
  <c r="I67" i="40"/>
  <c r="T35" i="40"/>
  <c r="U35" i="40"/>
  <c r="I14" i="39"/>
  <c r="J14" i="39"/>
  <c r="T13" i="40"/>
  <c r="T66" i="40"/>
  <c r="U66" i="40"/>
  <c r="T71" i="40"/>
  <c r="U71" i="40"/>
  <c r="T63" i="40"/>
  <c r="T99" i="40"/>
  <c r="U99" i="40"/>
  <c r="T52" i="40"/>
  <c r="U52" i="40"/>
  <c r="T15" i="40"/>
  <c r="U15" i="40"/>
  <c r="I22" i="40"/>
  <c r="G22" i="40"/>
  <c r="H22" i="40" s="1"/>
  <c r="I12" i="39"/>
  <c r="J12" i="39"/>
  <c r="T65" i="40"/>
  <c r="U65" i="40"/>
  <c r="T110" i="40"/>
  <c r="U110" i="40"/>
  <c r="T19" i="40"/>
  <c r="U19" i="40"/>
  <c r="T125" i="40"/>
  <c r="U125" i="40"/>
  <c r="T113" i="40"/>
  <c r="U113" i="40"/>
  <c r="T78" i="40"/>
  <c r="U78" i="40"/>
  <c r="T136" i="40"/>
  <c r="U136" i="40"/>
  <c r="T24" i="40"/>
  <c r="U24" i="40"/>
  <c r="T84" i="40"/>
  <c r="U84" i="40"/>
  <c r="T38" i="40"/>
  <c r="U38" i="40"/>
  <c r="T72" i="40"/>
  <c r="U72" i="40"/>
  <c r="T21" i="40"/>
  <c r="U21" i="40"/>
  <c r="T103" i="40"/>
  <c r="U103" i="40"/>
  <c r="T77" i="40"/>
  <c r="U77" i="40"/>
  <c r="T48" i="40"/>
  <c r="U48" i="40"/>
  <c r="U69" i="40"/>
  <c r="T69" i="40"/>
  <c r="T89" i="40"/>
  <c r="U89" i="40"/>
  <c r="T123" i="40"/>
  <c r="U123" i="40"/>
  <c r="T73" i="40"/>
  <c r="U73" i="40"/>
  <c r="T90" i="40"/>
  <c r="U90" i="40"/>
  <c r="X70" i="40"/>
  <c r="Y70" i="40"/>
  <c r="T81" i="40"/>
  <c r="U81" i="40"/>
  <c r="U85" i="40"/>
  <c r="T85" i="40"/>
  <c r="T82" i="40"/>
  <c r="T97" i="40"/>
  <c r="J17" i="39"/>
  <c r="I17" i="39"/>
  <c r="T80" i="40"/>
  <c r="T59" i="40"/>
  <c r="T57" i="40"/>
  <c r="U57" i="40"/>
  <c r="I70" i="40"/>
  <c r="G70" i="40"/>
  <c r="H70" i="40" s="1"/>
  <c r="U43" i="40"/>
  <c r="T43" i="40"/>
  <c r="U22" i="40"/>
  <c r="T22" i="40"/>
  <c r="T104" i="40"/>
  <c r="U104" i="40"/>
  <c r="T122" i="40"/>
  <c r="U122" i="40"/>
  <c r="U134" i="40"/>
  <c r="T134" i="40"/>
  <c r="T100" i="40"/>
  <c r="U100" i="40"/>
  <c r="U129" i="40"/>
  <c r="T129" i="40"/>
  <c r="T119" i="40"/>
  <c r="U119" i="40"/>
  <c r="T20" i="40"/>
  <c r="T58" i="40"/>
  <c r="U58" i="40"/>
  <c r="U76" i="40"/>
  <c r="T76" i="40"/>
  <c r="T128" i="40"/>
  <c r="U128" i="40"/>
  <c r="T33" i="40"/>
  <c r="U33" i="40"/>
  <c r="T138" i="40"/>
  <c r="U138" i="40"/>
  <c r="T10" i="40"/>
  <c r="U10" i="40"/>
  <c r="T39" i="40"/>
  <c r="U39" i="40"/>
  <c r="T54" i="40"/>
  <c r="U54" i="40"/>
  <c r="T32" i="40"/>
  <c r="U32" i="40"/>
  <c r="T75" i="40"/>
  <c r="U75" i="40"/>
  <c r="T14" i="40"/>
  <c r="U14" i="40"/>
  <c r="I22" i="39"/>
  <c r="J22" i="39"/>
  <c r="T51" i="40"/>
  <c r="U51" i="40"/>
  <c r="T55" i="40"/>
  <c r="U130" i="40"/>
  <c r="T130" i="40"/>
  <c r="T139" i="40"/>
  <c r="U139" i="40"/>
  <c r="T91" i="40"/>
  <c r="J13" i="39"/>
  <c r="I13" i="39"/>
  <c r="T88" i="40"/>
  <c r="U88" i="40"/>
  <c r="T27" i="40"/>
  <c r="U27" i="40"/>
  <c r="T108" i="40"/>
  <c r="U108" i="40"/>
  <c r="I21" i="39"/>
  <c r="J21" i="39"/>
  <c r="I56" i="40"/>
  <c r="G56" i="40"/>
  <c r="H56" i="40" s="1"/>
  <c r="T18" i="40"/>
  <c r="U18" i="40"/>
  <c r="U107" i="40"/>
  <c r="T107" i="40"/>
  <c r="Y86" i="40"/>
  <c r="X86" i="40"/>
  <c r="J6" i="39"/>
  <c r="I6" i="39"/>
  <c r="T47" i="40"/>
  <c r="T127" i="40"/>
  <c r="U127" i="40"/>
  <c r="U121" i="40"/>
  <c r="T121" i="40"/>
  <c r="U30" i="40"/>
  <c r="T30" i="40"/>
  <c r="T42" i="40"/>
  <c r="U42" i="40"/>
  <c r="T41" i="40"/>
  <c r="U41" i="40"/>
  <c r="T118" i="40"/>
  <c r="U118" i="40"/>
  <c r="T28" i="40"/>
  <c r="U28" i="40"/>
  <c r="T142" i="40"/>
  <c r="U142" i="40"/>
  <c r="T70" i="40"/>
  <c r="U11" i="40"/>
  <c r="T11" i="40"/>
  <c r="I9" i="39"/>
  <c r="J9" i="39"/>
  <c r="T112" i="40"/>
  <c r="U112" i="40"/>
  <c r="T93" i="40"/>
  <c r="U93" i="40"/>
  <c r="T114" i="40"/>
  <c r="U114" i="40"/>
  <c r="X122" i="40"/>
  <c r="Y122" i="40"/>
  <c r="T16" i="40"/>
  <c r="U16" i="40"/>
  <c r="T83" i="40"/>
  <c r="U83" i="40"/>
  <c r="T116" i="40"/>
  <c r="U116" i="40"/>
  <c r="T64" i="40"/>
  <c r="U64" i="40"/>
  <c r="T96" i="40"/>
  <c r="U96" i="40"/>
  <c r="T145" i="40"/>
  <c r="U145" i="40"/>
  <c r="T120" i="40"/>
  <c r="U120" i="40"/>
  <c r="Q96" i="40"/>
  <c r="O96" i="40"/>
  <c r="P96" i="40" s="1"/>
  <c r="T79" i="40"/>
  <c r="U79" i="40"/>
  <c r="T86" i="40"/>
  <c r="U86" i="40"/>
  <c r="T34" i="40"/>
  <c r="U34" i="40"/>
  <c r="O61" i="40"/>
  <c r="P61" i="40" s="1"/>
  <c r="T25" i="40"/>
  <c r="U25" i="40"/>
  <c r="I19" i="40"/>
  <c r="G19" i="40"/>
  <c r="H19" i="40" s="1"/>
  <c r="T106" i="40"/>
  <c r="U106" i="40"/>
  <c r="T131" i="40"/>
  <c r="U131" i="40"/>
  <c r="T109" i="40"/>
  <c r="U109" i="40"/>
  <c r="T56" i="40"/>
  <c r="U56" i="40"/>
  <c r="T31" i="40"/>
  <c r="U31" i="40"/>
  <c r="T26" i="40"/>
  <c r="U26" i="40"/>
  <c r="T74" i="40"/>
  <c r="U74" i="40"/>
  <c r="T67" i="40"/>
  <c r="U67" i="40"/>
  <c r="I86" i="40"/>
  <c r="G86" i="40"/>
  <c r="H86" i="40" s="1"/>
  <c r="Y56" i="40"/>
  <c r="X56" i="40"/>
  <c r="P6" i="40" l="1"/>
  <c r="X6" i="40"/>
  <c r="T6" i="40"/>
  <c r="H6" i="40"/>
  <c r="L37" i="39" l="1"/>
  <c r="L56" i="39"/>
  <c r="L70" i="39"/>
  <c r="L93" i="39"/>
  <c r="L107" i="39"/>
  <c r="L42" i="39"/>
  <c r="L47" i="39"/>
  <c r="L61" i="39"/>
  <c r="L75" i="39"/>
  <c r="L84" i="39"/>
  <c r="L98" i="39"/>
  <c r="L112" i="39"/>
  <c r="L118" i="39"/>
  <c r="L125" i="39"/>
  <c r="L132" i="39"/>
  <c r="L139" i="39"/>
  <c r="L146" i="39"/>
  <c r="L153" i="39"/>
  <c r="L160" i="39"/>
  <c r="L33" i="39"/>
  <c r="L52" i="39"/>
  <c r="L66" i="39"/>
  <c r="L80" i="39"/>
  <c r="L89" i="39"/>
  <c r="L103" i="39"/>
  <c r="L38" i="39"/>
  <c r="L43" i="39"/>
  <c r="L57" i="39"/>
  <c r="L71" i="39"/>
  <c r="L94" i="39"/>
  <c r="L108" i="39"/>
  <c r="L119" i="39"/>
  <c r="L126" i="39"/>
  <c r="L133" i="39"/>
  <c r="L140" i="39"/>
  <c r="L147" i="39"/>
  <c r="L154" i="39"/>
  <c r="L161" i="39"/>
  <c r="L29" i="39"/>
  <c r="L48" i="39"/>
  <c r="L62" i="39"/>
  <c r="L76" i="39"/>
  <c r="L85" i="39"/>
  <c r="L99" i="39"/>
  <c r="L113" i="39"/>
  <c r="L34" i="39"/>
  <c r="L53" i="39"/>
  <c r="L67" i="39"/>
  <c r="L90" i="39"/>
  <c r="L104" i="39"/>
  <c r="L120" i="39"/>
  <c r="L127" i="39"/>
  <c r="L134" i="39"/>
  <c r="L141" i="39"/>
  <c r="L148" i="39"/>
  <c r="L155" i="39"/>
  <c r="L162" i="39"/>
  <c r="L39" i="39"/>
  <c r="L44" i="39"/>
  <c r="L58" i="39"/>
  <c r="L72" i="39"/>
  <c r="L81" i="39"/>
  <c r="L95" i="39"/>
  <c r="L109" i="39"/>
  <c r="L30" i="39"/>
  <c r="L49" i="39"/>
  <c r="L63" i="39"/>
  <c r="L77" i="39"/>
  <c r="L86" i="39"/>
  <c r="L100" i="39"/>
  <c r="L114" i="39"/>
  <c r="L121" i="39"/>
  <c r="L128" i="39"/>
  <c r="L135" i="39"/>
  <c r="L142" i="39"/>
  <c r="L149" i="39"/>
  <c r="L156" i="39"/>
  <c r="L163" i="39"/>
  <c r="L35" i="39"/>
  <c r="L54" i="39"/>
  <c r="L68" i="39"/>
  <c r="L91" i="39"/>
  <c r="L105" i="39"/>
  <c r="L40" i="39"/>
  <c r="L45" i="39"/>
  <c r="L59" i="39"/>
  <c r="L73" i="39"/>
  <c r="L82" i="39"/>
  <c r="L96" i="39"/>
  <c r="L110" i="39"/>
  <c r="L115" i="39"/>
  <c r="L122" i="39"/>
  <c r="L129" i="39"/>
  <c r="L136" i="39"/>
  <c r="L143" i="39"/>
  <c r="L150" i="39"/>
  <c r="L157" i="39"/>
  <c r="L164" i="39"/>
  <c r="L31" i="39"/>
  <c r="L50" i="39"/>
  <c r="L64" i="39"/>
  <c r="L78" i="39"/>
  <c r="L87" i="39"/>
  <c r="L101" i="39"/>
  <c r="L36" i="39"/>
  <c r="L55" i="39"/>
  <c r="L69" i="39"/>
  <c r="L92" i="39"/>
  <c r="L106" i="39"/>
  <c r="L116" i="39"/>
  <c r="L123" i="39"/>
  <c r="L130" i="39"/>
  <c r="L137" i="39"/>
  <c r="L144" i="39"/>
  <c r="L151" i="39"/>
  <c r="L158" i="39"/>
  <c r="L165" i="39"/>
  <c r="L41" i="39"/>
  <c r="L46" i="39"/>
  <c r="L60" i="39"/>
  <c r="L74" i="39"/>
  <c r="L83" i="39"/>
  <c r="L97" i="39"/>
  <c r="L111" i="39"/>
  <c r="L32" i="39"/>
  <c r="L51" i="39"/>
  <c r="L65" i="39"/>
  <c r="L79" i="39"/>
  <c r="L88" i="39"/>
  <c r="L102" i="39"/>
  <c r="L117" i="39"/>
  <c r="L124" i="39"/>
  <c r="L131" i="39"/>
  <c r="L138" i="39"/>
  <c r="L145" i="39"/>
  <c r="L152" i="39"/>
  <c r="L159" i="39"/>
  <c r="L166" i="39"/>
  <c r="P40" i="39" l="1"/>
  <c r="L50" i="40" s="1"/>
  <c r="M50" i="40" s="1"/>
  <c r="O40" i="39"/>
  <c r="J50" i="40" s="1"/>
  <c r="K50" i="40" s="1"/>
  <c r="P32" i="39"/>
  <c r="L19" i="40" s="1"/>
  <c r="M19" i="40" s="1"/>
  <c r="O32" i="39"/>
  <c r="J19" i="40" s="1"/>
  <c r="K19" i="40" s="1"/>
  <c r="O43" i="39"/>
  <c r="J53" i="40" s="1"/>
  <c r="K53" i="40" s="1"/>
  <c r="P43" i="39"/>
  <c r="L53" i="40" s="1"/>
  <c r="M53" i="40" s="1"/>
  <c r="P111" i="39"/>
  <c r="L59" i="40" s="1"/>
  <c r="M59" i="40" s="1"/>
  <c r="O111" i="39"/>
  <c r="J59" i="40" s="1"/>
  <c r="K59" i="40" s="1"/>
  <c r="O116" i="39"/>
  <c r="J98" i="40" s="1"/>
  <c r="K98" i="40" s="1"/>
  <c r="P116" i="39"/>
  <c r="L98" i="40" s="1"/>
  <c r="M98" i="40" s="1"/>
  <c r="P150" i="39"/>
  <c r="L132" i="40" s="1"/>
  <c r="M132" i="40" s="1"/>
  <c r="O150" i="39"/>
  <c r="J132" i="40" s="1"/>
  <c r="K132" i="40" s="1"/>
  <c r="O91" i="39"/>
  <c r="J75" i="40" s="1"/>
  <c r="K75" i="40" s="1"/>
  <c r="P91" i="39"/>
  <c r="L75" i="40" s="1"/>
  <c r="M75" i="40" s="1"/>
  <c r="P77" i="39"/>
  <c r="L26" i="40" s="1"/>
  <c r="M26" i="40" s="1"/>
  <c r="O77" i="39"/>
  <c r="J26" i="40" s="1"/>
  <c r="K26" i="40" s="1"/>
  <c r="O141" i="39"/>
  <c r="J123" i="40" s="1"/>
  <c r="K123" i="40" s="1"/>
  <c r="P141" i="39"/>
  <c r="L123" i="40" s="1"/>
  <c r="M123" i="40" s="1"/>
  <c r="P48" i="39"/>
  <c r="L21" i="40" s="1"/>
  <c r="M21" i="40" s="1"/>
  <c r="O48" i="39"/>
  <c r="J21" i="40" s="1"/>
  <c r="K21" i="40" s="1"/>
  <c r="P38" i="39"/>
  <c r="L48" i="40" s="1"/>
  <c r="M48" i="40" s="1"/>
  <c r="O38" i="39"/>
  <c r="J48" i="40" s="1"/>
  <c r="K48" i="40" s="1"/>
  <c r="O112" i="39"/>
  <c r="J69" i="40" s="1"/>
  <c r="K69" i="40" s="1"/>
  <c r="P112" i="39"/>
  <c r="L69" i="40" s="1"/>
  <c r="M69" i="40" s="1"/>
  <c r="P51" i="39"/>
  <c r="L34" i="40" s="1"/>
  <c r="M34" i="40" s="1"/>
  <c r="O51" i="39"/>
  <c r="J34" i="40" s="1"/>
  <c r="K34" i="40" s="1"/>
  <c r="O148" i="39"/>
  <c r="J130" i="40" s="1"/>
  <c r="K130" i="40" s="1"/>
  <c r="P148" i="39"/>
  <c r="L130" i="40" s="1"/>
  <c r="M130" i="40" s="1"/>
  <c r="O159" i="39"/>
  <c r="J141" i="40" s="1"/>
  <c r="K141" i="40" s="1"/>
  <c r="P159" i="39"/>
  <c r="L141" i="40" s="1"/>
  <c r="M141" i="40" s="1"/>
  <c r="P97" i="39"/>
  <c r="L80" i="40" s="1"/>
  <c r="M80" i="40" s="1"/>
  <c r="O97" i="39"/>
  <c r="J80" i="40" s="1"/>
  <c r="K80" i="40" s="1"/>
  <c r="O106" i="39"/>
  <c r="J66" i="40" s="1"/>
  <c r="K66" i="40" s="1"/>
  <c r="P106" i="39"/>
  <c r="L66" i="40" s="1"/>
  <c r="M66" i="40" s="1"/>
  <c r="P143" i="39"/>
  <c r="L125" i="40" s="1"/>
  <c r="M125" i="40" s="1"/>
  <c r="O143" i="39"/>
  <c r="J125" i="40" s="1"/>
  <c r="K125" i="40" s="1"/>
  <c r="P68" i="39"/>
  <c r="L28" i="40" s="1"/>
  <c r="M28" i="40" s="1"/>
  <c r="O68" i="39"/>
  <c r="J28" i="40" s="1"/>
  <c r="K28" i="40" s="1"/>
  <c r="O63" i="39"/>
  <c r="J60" i="40" s="1"/>
  <c r="K60" i="40" s="1"/>
  <c r="P63" i="39"/>
  <c r="L60" i="40" s="1"/>
  <c r="M60" i="40" s="1"/>
  <c r="O134" i="39"/>
  <c r="J116" i="40" s="1"/>
  <c r="K116" i="40" s="1"/>
  <c r="P134" i="39"/>
  <c r="L116" i="40" s="1"/>
  <c r="M116" i="40" s="1"/>
  <c r="O29" i="39"/>
  <c r="P29" i="39"/>
  <c r="O103" i="39"/>
  <c r="J82" i="40" s="1"/>
  <c r="K82" i="40" s="1"/>
  <c r="P103" i="39"/>
  <c r="L82" i="40" s="1"/>
  <c r="M82" i="40" s="1"/>
  <c r="P98" i="39"/>
  <c r="L65" i="40" s="1"/>
  <c r="M65" i="40" s="1"/>
  <c r="O98" i="39"/>
  <c r="J65" i="40" s="1"/>
  <c r="K65" i="40" s="1"/>
  <c r="P157" i="39"/>
  <c r="L139" i="40" s="1"/>
  <c r="M139" i="40" s="1"/>
  <c r="O157" i="39"/>
  <c r="J139" i="40" s="1"/>
  <c r="K139" i="40" s="1"/>
  <c r="O152" i="39"/>
  <c r="J134" i="40" s="1"/>
  <c r="K134" i="40" s="1"/>
  <c r="P152" i="39"/>
  <c r="L134" i="40" s="1"/>
  <c r="M134" i="40" s="1"/>
  <c r="P92" i="39"/>
  <c r="L76" i="40" s="1"/>
  <c r="M76" i="40" s="1"/>
  <c r="O92" i="39"/>
  <c r="J76" i="40" s="1"/>
  <c r="K76" i="40" s="1"/>
  <c r="P136" i="39"/>
  <c r="L118" i="40" s="1"/>
  <c r="M118" i="40" s="1"/>
  <c r="O136" i="39"/>
  <c r="J118" i="40" s="1"/>
  <c r="K118" i="40" s="1"/>
  <c r="O54" i="39"/>
  <c r="J12" i="40" s="1"/>
  <c r="K12" i="40" s="1"/>
  <c r="P54" i="39"/>
  <c r="L12" i="40" s="1"/>
  <c r="M12" i="40" s="1"/>
  <c r="P49" i="39"/>
  <c r="L22" i="40" s="1"/>
  <c r="M22" i="40" s="1"/>
  <c r="O49" i="39"/>
  <c r="J22" i="40" s="1"/>
  <c r="K22" i="40" s="1"/>
  <c r="O127" i="39"/>
  <c r="J109" i="40" s="1"/>
  <c r="K109" i="40" s="1"/>
  <c r="P127" i="39"/>
  <c r="L109" i="40" s="1"/>
  <c r="M109" i="40" s="1"/>
  <c r="O161" i="39"/>
  <c r="J143" i="40" s="1"/>
  <c r="K143" i="40" s="1"/>
  <c r="P161" i="39"/>
  <c r="L143" i="40" s="1"/>
  <c r="M143" i="40" s="1"/>
  <c r="P89" i="39"/>
  <c r="L73" i="40" s="1"/>
  <c r="M73" i="40" s="1"/>
  <c r="O89" i="39"/>
  <c r="J73" i="40" s="1"/>
  <c r="K73" i="40" s="1"/>
  <c r="O84" i="39"/>
  <c r="J38" i="40" s="1"/>
  <c r="K38" i="40" s="1"/>
  <c r="P84" i="39"/>
  <c r="L38" i="40" s="1"/>
  <c r="M38" i="40" s="1"/>
  <c r="O57" i="39"/>
  <c r="J17" i="40" s="1"/>
  <c r="K17" i="40" s="1"/>
  <c r="P57" i="39"/>
  <c r="L17" i="40" s="1"/>
  <c r="M17" i="40" s="1"/>
  <c r="P166" i="39"/>
  <c r="L95" i="40" s="1"/>
  <c r="M95" i="40" s="1"/>
  <c r="O166" i="39"/>
  <c r="J95" i="40" s="1"/>
  <c r="K95" i="40" s="1"/>
  <c r="P145" i="39"/>
  <c r="L127" i="40" s="1"/>
  <c r="M127" i="40" s="1"/>
  <c r="O145" i="39"/>
  <c r="J127" i="40" s="1"/>
  <c r="K127" i="40" s="1"/>
  <c r="P74" i="39"/>
  <c r="L61" i="40" s="1"/>
  <c r="M61" i="40" s="1"/>
  <c r="O74" i="39"/>
  <c r="J61" i="40" s="1"/>
  <c r="K61" i="40" s="1"/>
  <c r="P69" i="39"/>
  <c r="L88" i="40" s="1"/>
  <c r="M88" i="40" s="1"/>
  <c r="O69" i="39"/>
  <c r="J88" i="40" s="1"/>
  <c r="K88" i="40" s="1"/>
  <c r="O129" i="39"/>
  <c r="J111" i="40" s="1"/>
  <c r="K111" i="40" s="1"/>
  <c r="P129" i="39"/>
  <c r="L111" i="40" s="1"/>
  <c r="M111" i="40" s="1"/>
  <c r="P35" i="39"/>
  <c r="L13" i="40" s="1"/>
  <c r="M13" i="40" s="1"/>
  <c r="O35" i="39"/>
  <c r="J13" i="40" s="1"/>
  <c r="K13" i="40" s="1"/>
  <c r="P30" i="39"/>
  <c r="L54" i="40" s="1"/>
  <c r="M54" i="40" s="1"/>
  <c r="O30" i="39"/>
  <c r="J54" i="40" s="1"/>
  <c r="K54" i="40" s="1"/>
  <c r="P120" i="39"/>
  <c r="L101" i="40" s="1"/>
  <c r="M101" i="40" s="1"/>
  <c r="O120" i="39"/>
  <c r="J101" i="40" s="1"/>
  <c r="K101" i="40" s="1"/>
  <c r="P154" i="39"/>
  <c r="L136" i="40" s="1"/>
  <c r="M136" i="40" s="1"/>
  <c r="O154" i="39"/>
  <c r="J136" i="40" s="1"/>
  <c r="K136" i="40" s="1"/>
  <c r="P80" i="39"/>
  <c r="L29" i="40" s="1"/>
  <c r="M29" i="40" s="1"/>
  <c r="O80" i="39"/>
  <c r="J29" i="40" s="1"/>
  <c r="K29" i="40" s="1"/>
  <c r="P75" i="39"/>
  <c r="L24" i="40" s="1"/>
  <c r="M24" i="40" s="1"/>
  <c r="O75" i="39"/>
  <c r="J24" i="40" s="1"/>
  <c r="K24" i="40" s="1"/>
  <c r="O76" i="39"/>
  <c r="J25" i="40" s="1"/>
  <c r="K25" i="40" s="1"/>
  <c r="P76" i="39"/>
  <c r="L25" i="40" s="1"/>
  <c r="M25" i="40" s="1"/>
  <c r="P118" i="39"/>
  <c r="L100" i="40" s="1"/>
  <c r="M100" i="40" s="1"/>
  <c r="O118" i="39"/>
  <c r="J100" i="40" s="1"/>
  <c r="K100" i="40" s="1"/>
  <c r="O83" i="39"/>
  <c r="J37" i="40" s="1"/>
  <c r="K37" i="40" s="1"/>
  <c r="P83" i="39"/>
  <c r="L37" i="40" s="1"/>
  <c r="M37" i="40" s="1"/>
  <c r="P60" i="39"/>
  <c r="L67" i="40" s="1"/>
  <c r="M67" i="40" s="1"/>
  <c r="O60" i="39"/>
  <c r="J67" i="40" s="1"/>
  <c r="K67" i="40" s="1"/>
  <c r="O55" i="39"/>
  <c r="J14" i="40" s="1"/>
  <c r="K14" i="40" s="1"/>
  <c r="P55" i="39"/>
  <c r="L14" i="40" s="1"/>
  <c r="M14" i="40" s="1"/>
  <c r="O122" i="39"/>
  <c r="J104" i="40" s="1"/>
  <c r="K104" i="40" s="1"/>
  <c r="P122" i="39"/>
  <c r="L104" i="40" s="1"/>
  <c r="M104" i="40" s="1"/>
  <c r="P163" i="39"/>
  <c r="L145" i="40" s="1"/>
  <c r="M145" i="40" s="1"/>
  <c r="O163" i="39"/>
  <c r="J145" i="40" s="1"/>
  <c r="K145" i="40" s="1"/>
  <c r="O109" i="39"/>
  <c r="J93" i="40" s="1"/>
  <c r="K93" i="40" s="1"/>
  <c r="P109" i="39"/>
  <c r="L93" i="40" s="1"/>
  <c r="M93" i="40" s="1"/>
  <c r="P104" i="39"/>
  <c r="L89" i="40" s="1"/>
  <c r="M89" i="40" s="1"/>
  <c r="O104" i="39"/>
  <c r="J89" i="40" s="1"/>
  <c r="K89" i="40" s="1"/>
  <c r="P147" i="39"/>
  <c r="L129" i="40" s="1"/>
  <c r="M129" i="40" s="1"/>
  <c r="O147" i="39"/>
  <c r="J129" i="40" s="1"/>
  <c r="K129" i="40" s="1"/>
  <c r="P66" i="39"/>
  <c r="L42" i="40" s="1"/>
  <c r="M42" i="40" s="1"/>
  <c r="O66" i="39"/>
  <c r="J42" i="40" s="1"/>
  <c r="K42" i="40" s="1"/>
  <c r="O61" i="39"/>
  <c r="J68" i="40" s="1"/>
  <c r="K68" i="40" s="1"/>
  <c r="P61" i="39"/>
  <c r="L68" i="40" s="1"/>
  <c r="M68" i="40" s="1"/>
  <c r="O155" i="39"/>
  <c r="J137" i="40" s="1"/>
  <c r="K137" i="40" s="1"/>
  <c r="P155" i="39"/>
  <c r="L137" i="40" s="1"/>
  <c r="M137" i="40" s="1"/>
  <c r="O62" i="39"/>
  <c r="J72" i="40" s="1"/>
  <c r="K72" i="40" s="1"/>
  <c r="P62" i="39"/>
  <c r="L72" i="40" s="1"/>
  <c r="M72" i="40" s="1"/>
  <c r="O138" i="39"/>
  <c r="J120" i="40" s="1"/>
  <c r="K120" i="40" s="1"/>
  <c r="P138" i="39"/>
  <c r="L120" i="40" s="1"/>
  <c r="M120" i="40" s="1"/>
  <c r="O131" i="39"/>
  <c r="J113" i="40" s="1"/>
  <c r="K113" i="40" s="1"/>
  <c r="P131" i="39"/>
  <c r="L113" i="40" s="1"/>
  <c r="M113" i="40" s="1"/>
  <c r="O46" i="39"/>
  <c r="J16" i="40" s="1"/>
  <c r="K16" i="40" s="1"/>
  <c r="P46" i="39"/>
  <c r="L16" i="40" s="1"/>
  <c r="M16" i="40" s="1"/>
  <c r="O36" i="39"/>
  <c r="J39" i="40" s="1"/>
  <c r="K39" i="40" s="1"/>
  <c r="P36" i="39"/>
  <c r="L39" i="40" s="1"/>
  <c r="M39" i="40" s="1"/>
  <c r="O115" i="39"/>
  <c r="J97" i="40" s="1"/>
  <c r="K97" i="40" s="1"/>
  <c r="P115" i="39"/>
  <c r="L97" i="40" s="1"/>
  <c r="M97" i="40" s="1"/>
  <c r="O156" i="39"/>
  <c r="J138" i="40" s="1"/>
  <c r="K138" i="40" s="1"/>
  <c r="P156" i="39"/>
  <c r="L138" i="40" s="1"/>
  <c r="M138" i="40" s="1"/>
  <c r="P95" i="39"/>
  <c r="L87" i="40" s="1"/>
  <c r="M87" i="40" s="1"/>
  <c r="O95" i="39"/>
  <c r="J87" i="40" s="1"/>
  <c r="K87" i="40" s="1"/>
  <c r="P90" i="39"/>
  <c r="L74" i="40" s="1"/>
  <c r="M74" i="40" s="1"/>
  <c r="O90" i="39"/>
  <c r="J74" i="40" s="1"/>
  <c r="K74" i="40" s="1"/>
  <c r="P140" i="39"/>
  <c r="L122" i="40" s="1"/>
  <c r="M122" i="40" s="1"/>
  <c r="O140" i="39"/>
  <c r="J122" i="40" s="1"/>
  <c r="K122" i="40" s="1"/>
  <c r="P52" i="39"/>
  <c r="L56" i="40" s="1"/>
  <c r="M56" i="40" s="1"/>
  <c r="O52" i="39"/>
  <c r="J56" i="40" s="1"/>
  <c r="K56" i="40" s="1"/>
  <c r="O47" i="39"/>
  <c r="J18" i="40" s="1"/>
  <c r="K18" i="40" s="1"/>
  <c r="P47" i="39"/>
  <c r="L18" i="40" s="1"/>
  <c r="M18" i="40" s="1"/>
  <c r="O123" i="39"/>
  <c r="J105" i="40" s="1"/>
  <c r="K105" i="40" s="1"/>
  <c r="P123" i="39"/>
  <c r="L105" i="40" s="1"/>
  <c r="M105" i="40" s="1"/>
  <c r="O124" i="39"/>
  <c r="J106" i="40" s="1"/>
  <c r="K106" i="40" s="1"/>
  <c r="P124" i="39"/>
  <c r="L106" i="40" s="1"/>
  <c r="M106" i="40" s="1"/>
  <c r="P41" i="39"/>
  <c r="L51" i="40" s="1"/>
  <c r="M51" i="40" s="1"/>
  <c r="O41" i="39"/>
  <c r="J51" i="40" s="1"/>
  <c r="K51" i="40" s="1"/>
  <c r="O101" i="39"/>
  <c r="J90" i="40" s="1"/>
  <c r="K90" i="40" s="1"/>
  <c r="P101" i="39"/>
  <c r="L90" i="40" s="1"/>
  <c r="M90" i="40" s="1"/>
  <c r="P110" i="39"/>
  <c r="L94" i="40" s="1"/>
  <c r="M94" i="40" s="1"/>
  <c r="O110" i="39"/>
  <c r="J94" i="40" s="1"/>
  <c r="K94" i="40" s="1"/>
  <c r="P149" i="39"/>
  <c r="L131" i="40" s="1"/>
  <c r="M131" i="40" s="1"/>
  <c r="O149" i="39"/>
  <c r="J131" i="40" s="1"/>
  <c r="K131" i="40" s="1"/>
  <c r="P81" i="39"/>
  <c r="L30" i="40" s="1"/>
  <c r="M30" i="40" s="1"/>
  <c r="O81" i="39"/>
  <c r="J30" i="40" s="1"/>
  <c r="K30" i="40" s="1"/>
  <c r="P67" i="39"/>
  <c r="L10" i="40" s="1"/>
  <c r="M10" i="40" s="1"/>
  <c r="O67" i="39"/>
  <c r="J10" i="40" s="1"/>
  <c r="K10" i="40" s="1"/>
  <c r="P133" i="39"/>
  <c r="L115" i="40" s="1"/>
  <c r="M115" i="40" s="1"/>
  <c r="O133" i="39"/>
  <c r="J115" i="40" s="1"/>
  <c r="K115" i="40" s="1"/>
  <c r="O33" i="39"/>
  <c r="J41" i="40" s="1"/>
  <c r="K41" i="40" s="1"/>
  <c r="P33" i="39"/>
  <c r="L41" i="40" s="1"/>
  <c r="M41" i="40" s="1"/>
  <c r="P42" i="39"/>
  <c r="L52" i="40" s="1"/>
  <c r="M52" i="40" s="1"/>
  <c r="O42" i="39"/>
  <c r="J52" i="40" s="1"/>
  <c r="K52" i="40" s="1"/>
  <c r="P130" i="39"/>
  <c r="L112" i="40" s="1"/>
  <c r="M112" i="40" s="1"/>
  <c r="O130" i="39"/>
  <c r="J112" i="40" s="1"/>
  <c r="K112" i="40" s="1"/>
  <c r="P165" i="39"/>
  <c r="L147" i="40" s="1"/>
  <c r="M147" i="40" s="1"/>
  <c r="O165" i="39"/>
  <c r="J147" i="40" s="1"/>
  <c r="K147" i="40" s="1"/>
  <c r="P87" i="39"/>
  <c r="L32" i="40" s="1"/>
  <c r="M32" i="40" s="1"/>
  <c r="O87" i="39"/>
  <c r="J32" i="40" s="1"/>
  <c r="K32" i="40" s="1"/>
  <c r="O96" i="39"/>
  <c r="J79" i="40" s="1"/>
  <c r="K79" i="40" s="1"/>
  <c r="P96" i="39"/>
  <c r="L79" i="40" s="1"/>
  <c r="M79" i="40" s="1"/>
  <c r="P142" i="39"/>
  <c r="L124" i="40" s="1"/>
  <c r="M124" i="40" s="1"/>
  <c r="O142" i="39"/>
  <c r="J124" i="40" s="1"/>
  <c r="K124" i="40" s="1"/>
  <c r="P72" i="39"/>
  <c r="L83" i="40" s="1"/>
  <c r="M83" i="40" s="1"/>
  <c r="O72" i="39"/>
  <c r="J83" i="40" s="1"/>
  <c r="K83" i="40" s="1"/>
  <c r="P53" i="39"/>
  <c r="L57" i="40" s="1"/>
  <c r="M57" i="40" s="1"/>
  <c r="O53" i="39"/>
  <c r="J57" i="40" s="1"/>
  <c r="K57" i="40" s="1"/>
  <c r="P126" i="39"/>
  <c r="L108" i="40" s="1"/>
  <c r="M108" i="40" s="1"/>
  <c r="O126" i="39"/>
  <c r="J108" i="40" s="1"/>
  <c r="K108" i="40" s="1"/>
  <c r="O160" i="39"/>
  <c r="J142" i="40" s="1"/>
  <c r="K142" i="40" s="1"/>
  <c r="P160" i="39"/>
  <c r="L142" i="40" s="1"/>
  <c r="M142" i="40" s="1"/>
  <c r="P107" i="39"/>
  <c r="L92" i="40" s="1"/>
  <c r="M92" i="40" s="1"/>
  <c r="O107" i="39"/>
  <c r="J92" i="40" s="1"/>
  <c r="K92" i="40" s="1"/>
  <c r="O105" i="39"/>
  <c r="J91" i="40" s="1"/>
  <c r="K91" i="40" s="1"/>
  <c r="P105" i="39"/>
  <c r="L91" i="40" s="1"/>
  <c r="M91" i="40" s="1"/>
  <c r="P158" i="39"/>
  <c r="L140" i="40" s="1"/>
  <c r="M140" i="40" s="1"/>
  <c r="O158" i="39"/>
  <c r="J140" i="40" s="1"/>
  <c r="K140" i="40" s="1"/>
  <c r="P78" i="39"/>
  <c r="L86" i="40" s="1"/>
  <c r="M86" i="40" s="1"/>
  <c r="O78" i="39"/>
  <c r="J86" i="40" s="1"/>
  <c r="K86" i="40" s="1"/>
  <c r="P82" i="39"/>
  <c r="L64" i="40" s="1"/>
  <c r="M64" i="40" s="1"/>
  <c r="O82" i="39"/>
  <c r="J64" i="40" s="1"/>
  <c r="K64" i="40" s="1"/>
  <c r="P135" i="39"/>
  <c r="L117" i="40" s="1"/>
  <c r="M117" i="40" s="1"/>
  <c r="O135" i="39"/>
  <c r="J117" i="40" s="1"/>
  <c r="K117" i="40" s="1"/>
  <c r="O58" i="39"/>
  <c r="J35" i="40" s="1"/>
  <c r="K35" i="40" s="1"/>
  <c r="P58" i="39"/>
  <c r="L35" i="40" s="1"/>
  <c r="M35" i="40" s="1"/>
  <c r="O34" i="39"/>
  <c r="J11" i="40" s="1"/>
  <c r="K11" i="40" s="1"/>
  <c r="P34" i="39"/>
  <c r="L11" i="40" s="1"/>
  <c r="M11" i="40" s="1"/>
  <c r="P119" i="39"/>
  <c r="L102" i="40" s="1"/>
  <c r="M102" i="40" s="1"/>
  <c r="O119" i="39"/>
  <c r="J102" i="40" s="1"/>
  <c r="K102" i="40" s="1"/>
  <c r="O153" i="39"/>
  <c r="J135" i="40" s="1"/>
  <c r="K135" i="40" s="1"/>
  <c r="P153" i="39"/>
  <c r="L135" i="40" s="1"/>
  <c r="M135" i="40" s="1"/>
  <c r="P93" i="39"/>
  <c r="L77" i="40" s="1"/>
  <c r="M77" i="40" s="1"/>
  <c r="O93" i="39"/>
  <c r="J77" i="40" s="1"/>
  <c r="K77" i="40" s="1"/>
  <c r="P125" i="39"/>
  <c r="L107" i="40" s="1"/>
  <c r="M107" i="40" s="1"/>
  <c r="O125" i="39"/>
  <c r="J107" i="40" s="1"/>
  <c r="K107" i="40" s="1"/>
  <c r="P102" i="39"/>
  <c r="L81" i="40" s="1"/>
  <c r="M81" i="40" s="1"/>
  <c r="O102" i="39"/>
  <c r="J81" i="40" s="1"/>
  <c r="K81" i="40" s="1"/>
  <c r="P151" i="39"/>
  <c r="L133" i="40" s="1"/>
  <c r="M133" i="40" s="1"/>
  <c r="O151" i="39"/>
  <c r="J133" i="40" s="1"/>
  <c r="K133" i="40" s="1"/>
  <c r="O64" i="39"/>
  <c r="J62" i="40" s="1"/>
  <c r="K62" i="40" s="1"/>
  <c r="P64" i="39"/>
  <c r="L62" i="40" s="1"/>
  <c r="M62" i="40" s="1"/>
  <c r="O73" i="39"/>
  <c r="J84" i="40" s="1"/>
  <c r="K84" i="40" s="1"/>
  <c r="P73" i="39"/>
  <c r="L84" i="40" s="1"/>
  <c r="M84" i="40" s="1"/>
  <c r="P128" i="39"/>
  <c r="L110" i="40" s="1"/>
  <c r="M110" i="40" s="1"/>
  <c r="O128" i="39"/>
  <c r="J110" i="40" s="1"/>
  <c r="K110" i="40" s="1"/>
  <c r="P44" i="39"/>
  <c r="L20" i="40" s="1"/>
  <c r="M20" i="40" s="1"/>
  <c r="O44" i="39"/>
  <c r="J20" i="40" s="1"/>
  <c r="K20" i="40" s="1"/>
  <c r="P113" i="39"/>
  <c r="L70" i="40" s="1"/>
  <c r="M70" i="40" s="1"/>
  <c r="O113" i="39"/>
  <c r="J70" i="40" s="1"/>
  <c r="K70" i="40" s="1"/>
  <c r="O108" i="39"/>
  <c r="J45" i="40" s="1"/>
  <c r="K45" i="40" s="1"/>
  <c r="P108" i="39"/>
  <c r="L45" i="40" s="1"/>
  <c r="M45" i="40" s="1"/>
  <c r="P146" i="39"/>
  <c r="L128" i="40" s="1"/>
  <c r="M128" i="40" s="1"/>
  <c r="O146" i="39"/>
  <c r="J128" i="40" s="1"/>
  <c r="K128" i="40" s="1"/>
  <c r="P70" i="39"/>
  <c r="L43" i="40" s="1"/>
  <c r="M43" i="40" s="1"/>
  <c r="O70" i="39"/>
  <c r="J43" i="40" s="1"/>
  <c r="K43" i="40" s="1"/>
  <c r="P164" i="39"/>
  <c r="L146" i="40" s="1"/>
  <c r="M146" i="40" s="1"/>
  <c r="O164" i="39"/>
  <c r="J146" i="40" s="1"/>
  <c r="K146" i="40" s="1"/>
  <c r="O86" i="39"/>
  <c r="J71" i="40" s="1"/>
  <c r="K71" i="40" s="1"/>
  <c r="P86" i="39"/>
  <c r="L71" i="40" s="1"/>
  <c r="M71" i="40" s="1"/>
  <c r="O88" i="39"/>
  <c r="J63" i="40" s="1"/>
  <c r="K63" i="40" s="1"/>
  <c r="P88" i="39"/>
  <c r="L63" i="40" s="1"/>
  <c r="M63" i="40" s="1"/>
  <c r="O79" i="39"/>
  <c r="J27" i="40" s="1"/>
  <c r="K27" i="40" s="1"/>
  <c r="P79" i="39"/>
  <c r="L27" i="40" s="1"/>
  <c r="M27" i="40" s="1"/>
  <c r="O144" i="39"/>
  <c r="J126" i="40" s="1"/>
  <c r="K126" i="40" s="1"/>
  <c r="P144" i="39"/>
  <c r="L126" i="40" s="1"/>
  <c r="M126" i="40" s="1"/>
  <c r="O50" i="39"/>
  <c r="J40" i="40" s="1"/>
  <c r="K40" i="40" s="1"/>
  <c r="P50" i="39"/>
  <c r="L40" i="40" s="1"/>
  <c r="M40" i="40" s="1"/>
  <c r="P59" i="39"/>
  <c r="L36" i="40" s="1"/>
  <c r="M36" i="40" s="1"/>
  <c r="O59" i="39"/>
  <c r="J36" i="40" s="1"/>
  <c r="K36" i="40" s="1"/>
  <c r="P121" i="39"/>
  <c r="L103" i="40" s="1"/>
  <c r="M103" i="40" s="1"/>
  <c r="O121" i="39"/>
  <c r="J103" i="40" s="1"/>
  <c r="K103" i="40" s="1"/>
  <c r="O39" i="39"/>
  <c r="J49" i="40" s="1"/>
  <c r="K49" i="40" s="1"/>
  <c r="P39" i="39"/>
  <c r="L49" i="40" s="1"/>
  <c r="M49" i="40" s="1"/>
  <c r="P99" i="39"/>
  <c r="L46" i="40" s="1"/>
  <c r="M46" i="40" s="1"/>
  <c r="O99" i="39"/>
  <c r="J46" i="40" s="1"/>
  <c r="K46" i="40" s="1"/>
  <c r="O94" i="39"/>
  <c r="J78" i="40" s="1"/>
  <c r="K78" i="40" s="1"/>
  <c r="P94" i="39"/>
  <c r="L78" i="40" s="1"/>
  <c r="M78" i="40" s="1"/>
  <c r="P139" i="39"/>
  <c r="L121" i="40" s="1"/>
  <c r="M121" i="40" s="1"/>
  <c r="O139" i="39"/>
  <c r="J121" i="40" s="1"/>
  <c r="K121" i="40" s="1"/>
  <c r="P56" i="39"/>
  <c r="L58" i="40" s="1"/>
  <c r="M58" i="40" s="1"/>
  <c r="O56" i="39"/>
  <c r="J58" i="40" s="1"/>
  <c r="K58" i="40" s="1"/>
  <c r="O100" i="39"/>
  <c r="J85" i="40" s="1"/>
  <c r="K85" i="40" s="1"/>
  <c r="P100" i="39"/>
  <c r="L85" i="40" s="1"/>
  <c r="M85" i="40" s="1"/>
  <c r="O117" i="39"/>
  <c r="J99" i="40" s="1"/>
  <c r="K99" i="40" s="1"/>
  <c r="P117" i="39"/>
  <c r="L99" i="40" s="1"/>
  <c r="M99" i="40" s="1"/>
  <c r="P65" i="39"/>
  <c r="L33" i="40" s="1"/>
  <c r="M33" i="40" s="1"/>
  <c r="O65" i="39"/>
  <c r="J33" i="40" s="1"/>
  <c r="K33" i="40" s="1"/>
  <c r="O137" i="39"/>
  <c r="J119" i="40" s="1"/>
  <c r="K119" i="40" s="1"/>
  <c r="P137" i="39"/>
  <c r="L119" i="40" s="1"/>
  <c r="M119" i="40" s="1"/>
  <c r="O31" i="39"/>
  <c r="J55" i="40" s="1"/>
  <c r="K55" i="40" s="1"/>
  <c r="P31" i="39"/>
  <c r="L55" i="40" s="1"/>
  <c r="M55" i="40" s="1"/>
  <c r="P45" i="39"/>
  <c r="L15" i="40" s="1"/>
  <c r="M15" i="40" s="1"/>
  <c r="O45" i="39"/>
  <c r="J15" i="40" s="1"/>
  <c r="K15" i="40" s="1"/>
  <c r="P114" i="39"/>
  <c r="L96" i="40" s="1"/>
  <c r="M96" i="40" s="1"/>
  <c r="O114" i="39"/>
  <c r="J96" i="40" s="1"/>
  <c r="K96" i="40" s="1"/>
  <c r="P162" i="39"/>
  <c r="L144" i="40" s="1"/>
  <c r="M144" i="40" s="1"/>
  <c r="O162" i="39"/>
  <c r="J144" i="40" s="1"/>
  <c r="K144" i="40" s="1"/>
  <c r="P85" i="39"/>
  <c r="L44" i="40" s="1"/>
  <c r="M44" i="40" s="1"/>
  <c r="O85" i="39"/>
  <c r="J44" i="40" s="1"/>
  <c r="K44" i="40" s="1"/>
  <c r="O71" i="39"/>
  <c r="J47" i="40" s="1"/>
  <c r="K47" i="40" s="1"/>
  <c r="P71" i="39"/>
  <c r="L47" i="40" s="1"/>
  <c r="M47" i="40" s="1"/>
  <c r="O132" i="39"/>
  <c r="J114" i="40" s="1"/>
  <c r="K114" i="40" s="1"/>
  <c r="P132" i="39"/>
  <c r="L114" i="40" s="1"/>
  <c r="M114" i="40" s="1"/>
  <c r="P37" i="39"/>
  <c r="L23" i="40" s="1"/>
  <c r="M23" i="40" s="1"/>
  <c r="O37" i="39"/>
  <c r="J23" i="40" s="1"/>
  <c r="K23" i="40" s="1"/>
  <c r="D15" i="39"/>
  <c r="D7" i="39"/>
  <c r="D24" i="39"/>
  <c r="D8" i="39"/>
  <c r="D16" i="39"/>
  <c r="D23" i="39"/>
  <c r="Z41" i="40" l="1"/>
  <c r="Z108" i="40"/>
  <c r="Z67" i="40"/>
  <c r="Z115" i="40"/>
  <c r="Z136" i="40"/>
  <c r="Z74" i="40"/>
  <c r="Z32" i="40"/>
  <c r="Z135" i="40"/>
  <c r="Z33" i="40"/>
  <c r="Z63" i="40"/>
  <c r="Z87" i="40"/>
  <c r="Z36" i="40"/>
  <c r="Z55" i="40"/>
  <c r="Z43" i="40"/>
  <c r="Z62" i="40"/>
  <c r="Z73" i="40"/>
  <c r="Z121" i="40"/>
  <c r="Z14" i="40"/>
  <c r="Z83" i="40"/>
  <c r="Z59" i="40"/>
  <c r="Z125" i="40"/>
  <c r="Z66" i="40"/>
  <c r="Z143" i="40"/>
  <c r="Z134" i="40"/>
  <c r="Z47" i="40"/>
  <c r="Z101" i="40"/>
  <c r="Z24" i="40"/>
  <c r="Z21" i="40"/>
  <c r="Z140" i="40"/>
  <c r="Z137" i="40"/>
  <c r="Z144" i="40"/>
  <c r="Z113" i="40"/>
  <c r="Z20" i="40"/>
  <c r="Z97" i="40"/>
  <c r="Z139" i="40"/>
  <c r="Z27" i="40"/>
  <c r="Z104" i="40"/>
  <c r="Z133" i="40"/>
  <c r="Z72" i="40"/>
  <c r="Z90" i="40"/>
  <c r="Z126" i="40"/>
  <c r="Z95" i="40"/>
  <c r="Z93" i="40"/>
  <c r="Z26" i="40"/>
  <c r="Z122" i="40"/>
  <c r="Z54" i="40"/>
  <c r="Z30" i="40"/>
  <c r="Z77" i="40"/>
  <c r="Z123" i="40"/>
  <c r="Z81" i="40"/>
  <c r="Z131" i="40"/>
  <c r="Z18" i="40"/>
  <c r="Z119" i="40"/>
  <c r="Z117" i="40"/>
  <c r="Z15" i="40"/>
  <c r="C8" i="39"/>
  <c r="H7" i="39"/>
  <c r="Z109" i="40"/>
  <c r="Z23" i="40"/>
  <c r="Z44" i="40"/>
  <c r="Z100" i="40"/>
  <c r="Z61" i="40"/>
  <c r="Z70" i="40"/>
  <c r="Z127" i="40"/>
  <c r="Z28" i="40"/>
  <c r="C24" i="39"/>
  <c r="Z146" i="40"/>
  <c r="Z102" i="40"/>
  <c r="Z99" i="40"/>
  <c r="Z57" i="40"/>
  <c r="Z129" i="40"/>
  <c r="Z120" i="40"/>
  <c r="Z91" i="40"/>
  <c r="C15" i="39"/>
  <c r="Z80" i="40"/>
  <c r="Z103" i="40"/>
  <c r="Z92" i="40"/>
  <c r="Z118" i="40"/>
  <c r="Z78" i="40"/>
  <c r="H16" i="39"/>
  <c r="J16" i="39" s="1"/>
  <c r="Z25" i="40"/>
  <c r="Z76" i="40"/>
  <c r="Z130" i="40"/>
  <c r="Z22" i="40"/>
  <c r="Z53" i="40"/>
  <c r="Z10" i="40"/>
  <c r="Z124" i="40"/>
  <c r="Z88" i="40"/>
  <c r="H15" i="39"/>
  <c r="J15" i="39" s="1"/>
  <c r="Z141" i="40"/>
  <c r="Z50" i="40"/>
  <c r="Z142" i="40"/>
  <c r="Z11" i="40"/>
  <c r="Z16" i="40"/>
  <c r="Z60" i="40"/>
  <c r="Z58" i="40"/>
  <c r="Z49" i="40"/>
  <c r="Z52" i="40"/>
  <c r="Z85" i="40"/>
  <c r="Z86" i="40"/>
  <c r="C16" i="39"/>
  <c r="Z35" i="40"/>
  <c r="H24" i="39"/>
  <c r="J24" i="39" s="1"/>
  <c r="Z111" i="40"/>
  <c r="Z145" i="40"/>
  <c r="Z13" i="40"/>
  <c r="Z69" i="40"/>
  <c r="Z40" i="40"/>
  <c r="Z46" i="40"/>
  <c r="Z12" i="40"/>
  <c r="Z114" i="40"/>
  <c r="Z94" i="40"/>
  <c r="Z128" i="40"/>
  <c r="C23" i="39"/>
  <c r="Z96" i="40"/>
  <c r="Z38" i="40"/>
  <c r="Z64" i="40"/>
  <c r="Z42" i="40"/>
  <c r="Z106" i="40"/>
  <c r="Z71" i="40"/>
  <c r="Z39" i="40"/>
  <c r="Z34" i="40"/>
  <c r="Z82" i="40"/>
  <c r="H23" i="39"/>
  <c r="J23" i="39" s="1"/>
  <c r="Z68" i="40"/>
  <c r="Z110" i="40"/>
  <c r="C7" i="39"/>
  <c r="L31" i="40"/>
  <c r="M31" i="40" s="1"/>
  <c r="M6" i="40" s="1"/>
  <c r="T31" i="39"/>
  <c r="Z138" i="40"/>
  <c r="Z65" i="40"/>
  <c r="Z48" i="40"/>
  <c r="Z132" i="40"/>
  <c r="Z79" i="40"/>
  <c r="Z107" i="40"/>
  <c r="Z105" i="40"/>
  <c r="Z17" i="40"/>
  <c r="Z112" i="40"/>
  <c r="J31" i="40"/>
  <c r="K31" i="40" s="1"/>
  <c r="K6" i="40" s="1"/>
  <c r="T32" i="39"/>
  <c r="Z75" i="40"/>
  <c r="Z45" i="40"/>
  <c r="Z84" i="40"/>
  <c r="Z56" i="40"/>
  <c r="Z116" i="40"/>
  <c r="Z98" i="40"/>
  <c r="Z29" i="40"/>
  <c r="Z19" i="40"/>
  <c r="Z37" i="40"/>
  <c r="Z147" i="40"/>
  <c r="H8" i="39"/>
  <c r="Z89" i="40"/>
  <c r="Z51" i="40"/>
  <c r="I8" i="39" l="1"/>
  <c r="Y32" i="39"/>
  <c r="Z32" i="39" s="1"/>
  <c r="J7" i="39"/>
  <c r="Y31" i="39"/>
  <c r="Z31" i="39" s="1"/>
  <c r="I16" i="39"/>
  <c r="I7" i="39"/>
  <c r="I23" i="39"/>
  <c r="I15" i="39"/>
  <c r="Z31" i="40"/>
  <c r="I24" i="39"/>
  <c r="J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Lian, Xiang</author>
  </authors>
  <commentList>
    <comment ref="AQ3" authorId="0" shapeId="0" xr:uid="{00000000-0006-0000-0000-000096000000}">
      <text>
        <r>
          <rPr>
            <sz val="10"/>
            <rFont val="Arial"/>
            <family val="2"/>
          </rPr>
          <t>Reference/link to the formal DGE C.4.4 failed-record evidence for this rule/run. Do not paste record-level failures into this rulebook.</t>
        </r>
      </text>
    </comment>
    <comment ref="AR3" authorId="0" shapeId="0" xr:uid="{00000000-0006-0000-0000-000097000000}">
      <text>
        <r>
          <rPr>
            <sz val="10"/>
            <rFont val="Arial"/>
            <family val="2"/>
          </rPr>
          <t>DGE D.1.2 concise description of the data issue triggered by the rule failure.</t>
        </r>
      </text>
    </comment>
    <comment ref="AS3" authorId="0" shapeId="0" xr:uid="{00000000-0006-0000-0000-000098000000}">
      <text>
        <r>
          <rPr>
            <sz val="10"/>
            <rFont val="Arial"/>
            <family val="2"/>
          </rPr>
          <t>DGE D.1.2 corrective action proposed/applied to address the root cause.</t>
        </r>
      </text>
    </comment>
    <comment ref="D62" authorId="1" shapeId="0" xr:uid="{6900AF1B-6D5A-4136-B115-F43637F63692}">
      <text>
        <r>
          <rPr>
            <b/>
            <sz val="9"/>
            <color indexed="81"/>
            <rFont val="Tahoma"/>
            <family val="2"/>
          </rPr>
          <t>Lian, Xiang:</t>
        </r>
        <r>
          <rPr>
            <sz val="9"/>
            <color indexed="81"/>
            <rFont val="Tahoma"/>
            <family val="2"/>
          </rPr>
          <t xml:space="preserve">
Attribute Name 按 Attribute ID 精确匹配 In-scope Attributes 的 B 列，返回 C 列名称。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 Xiang</author>
  </authors>
  <commentList>
    <comment ref="E3" authorId="0" shapeId="0" xr:uid="{99733149-B2C5-4078-8C1C-3BAC32C67514}">
      <text>
        <r>
          <rPr>
            <b/>
            <sz val="9"/>
            <color indexed="81"/>
            <rFont val="Tahoma"/>
            <family val="2"/>
          </rPr>
          <t>Lian, Xiang:</t>
        </r>
        <r>
          <rPr>
            <sz val="9"/>
            <color indexed="81"/>
            <rFont val="Tahoma"/>
            <family val="2"/>
          </rPr>
          <t xml:space="preserve">
Sprint totals count populated CDE IDs in columns B:C. The three sprints total 1,126 existing CDEs. The 86 Foundry CDEs included in the overall summary are not allocated here because they are not present in the left-hand Sprint detail.</t>
        </r>
      </text>
    </comment>
    <comment ref="J3" authorId="0" shapeId="0" xr:uid="{09C09EA5-3590-4883-B902-13FD72F825E1}">
      <text>
        <r>
          <rPr>
            <b/>
            <sz val="9"/>
            <color indexed="81"/>
            <rFont val="Tahoma"/>
            <family val="2"/>
          </rPr>
          <t>Lian, Xiang:</t>
        </r>
        <r>
          <rPr>
            <sz val="9"/>
            <color indexed="81"/>
            <rFont val="Tahoma"/>
            <family val="2"/>
          </rPr>
          <t xml:space="preserve">
Additional coverage required = MAX(0, ROUNDUP(total CDEs or tables × DDA coverage requirement, 0) − covered CDEs or tables). Timeliness and Uniqueness use table counts; all other dimensions use CDE counts.</t>
        </r>
      </text>
    </comment>
    <comment ref="H6" authorId="0" shapeId="0" xr:uid="{0D8AB850-3B62-4C95-9B06-C434A2809A0F}">
      <text>
        <r>
          <rPr>
            <b/>
            <sz val="9"/>
            <color indexed="81"/>
            <rFont val="Tahoma"/>
            <family val="2"/>
          </rPr>
          <t>Lian, Xiang:</t>
        </r>
        <r>
          <rPr>
            <sz val="9"/>
            <color indexed="81"/>
            <rFont val="Tahoma"/>
            <family val="2"/>
          </rPr>
          <t xml:space="preserve">
Covered CDEs count rows in this Sprint with Consistency rule count &gt;0. The existing overall summary AC10 references H7 (additional CDEs needed), rather than H6 (covered CDEs); the overall summary has been left unchanged.</t>
        </r>
      </text>
    </comment>
    <comment ref="E11" authorId="0" shapeId="0" xr:uid="{E70B1241-75F5-4192-81A6-7BD3D9FE44AF}">
      <text>
        <r>
          <rPr>
            <b/>
            <sz val="9"/>
            <color indexed="81"/>
            <rFont val="Tahoma"/>
            <family val="2"/>
          </rPr>
          <t>Lian, Xiang:</t>
        </r>
        <r>
          <rPr>
            <sz val="9"/>
            <color indexed="81"/>
            <rFont val="Tahoma"/>
            <family val="2"/>
          </rPr>
          <t xml:space="preserve">
Denominator counts this Sprint's CDE IDs in columns B:C; excludes Foundry CDEs not present in that detail.</t>
        </r>
      </text>
    </comment>
    <comment ref="J11" authorId="0" shapeId="0" xr:uid="{07F42D0B-9910-4FC3-8DEF-FDC9C9D84EB2}">
      <text>
        <r>
          <rPr>
            <b/>
            <sz val="9"/>
            <color indexed="81"/>
            <rFont val="Tahoma"/>
            <family val="2"/>
          </rPr>
          <t>Lian, Xiang:</t>
        </r>
        <r>
          <rPr>
            <sz val="9"/>
            <color indexed="81"/>
            <rFont val="Tahoma"/>
            <family val="2"/>
          </rPr>
          <t xml:space="preserve">
Additional coverage required = MAX(0, ROUNDUP(total CDEs or tables × DDA coverage requirement, 0) − covered CDEs or tables).</t>
        </r>
      </text>
    </comment>
    <comment ref="E19" authorId="0" shapeId="0" xr:uid="{39D16F0C-EC4A-406D-A2B7-DACD9DAF059F}">
      <text>
        <r>
          <rPr>
            <b/>
            <sz val="9"/>
            <color indexed="81"/>
            <rFont val="Tahoma"/>
            <family val="2"/>
          </rPr>
          <t>Lian, Xiang:</t>
        </r>
        <r>
          <rPr>
            <sz val="9"/>
            <color indexed="81"/>
            <rFont val="Tahoma"/>
            <family val="2"/>
          </rPr>
          <t xml:space="preserve">
Denominator counts this Sprint's CDE IDs in columns B:C; excludes Foundry CDEs not present in that detail.</t>
        </r>
      </text>
    </comment>
    <comment ref="J19" authorId="0" shapeId="0" xr:uid="{F57CBBE8-F212-4B24-ABA5-439D7A6B766E}">
      <text>
        <r>
          <rPr>
            <b/>
            <sz val="9"/>
            <color indexed="81"/>
            <rFont val="Tahoma"/>
            <family val="2"/>
          </rPr>
          <t>Lian, Xiang:</t>
        </r>
        <r>
          <rPr>
            <sz val="9"/>
            <color indexed="81"/>
            <rFont val="Tahoma"/>
            <family val="2"/>
          </rPr>
          <t xml:space="preserve">
Additional coverage required = MAX(0, ROUNDUP(total CDEs or tables × DDA coverage requirement, 0) − covered CDEs or tables).</t>
        </r>
      </text>
    </comment>
    <comment ref="V28" authorId="0" shapeId="0" xr:uid="{DCDDA098-0FE1-48D5-BA49-05BC27FEABF4}">
      <text>
        <r>
          <rPr>
            <b/>
            <sz val="9"/>
            <color indexed="81"/>
            <rFont val="Tahoma"/>
            <family val="2"/>
          </rPr>
          <t>Lian, Xiang:</t>
        </r>
        <r>
          <rPr>
            <sz val="9"/>
            <color indexed="81"/>
            <rFont val="Tahoma"/>
            <family val="2"/>
          </rPr>
          <t xml:space="preserve">
Restored total CDE denominator from the three existing sprint summaries after source references were deleted.</t>
        </r>
      </text>
    </comment>
    <comment ref="Y28" authorId="0" shapeId="0" xr:uid="{976706A3-CC9F-4EDB-A39B-AAD2775C847B}">
      <text>
        <r>
          <rPr>
            <b/>
            <sz val="9"/>
            <color indexed="81"/>
            <rFont val="Tahoma"/>
            <family val="2"/>
          </rPr>
          <t>Lian, Xiang:</t>
        </r>
        <r>
          <rPr>
            <sz val="9"/>
            <color indexed="81"/>
            <rFont val="Tahoma"/>
            <family val="2"/>
          </rPr>
          <t xml:space="preserve">
Restored covered CDE/table total by summing the corresponding existing sprint coverage counts.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Lian, Xiang</author>
  </authors>
  <commentList>
    <comment ref="Y1" authorId="0" shapeId="0" xr:uid="{8F80FE0D-5919-4DF1-A5AC-136B9FEAE587}">
      <text>
        <r>
          <rPr>
            <b/>
            <sz val="9"/>
            <color indexed="81"/>
            <rFont val="Tahoma"/>
            <family val="2"/>
          </rPr>
          <t>Lian, Xiang:</t>
        </r>
        <r>
          <rPr>
            <sz val="9"/>
            <color indexed="81"/>
            <rFont val="Tahoma"/>
            <family val="2"/>
          </rPr>
          <t xml:space="preserve">
2026-10-10 核验：Sprint2 RB 中 Status=active 且 Data_Quality_Dimension=Completeness 的477条规则，按 Rule_ID 均能在 Golden Rulebook-CDErule level 中找到，且全部标为 Sprint 2。注意：本列现有公式仅检查 Rule_ID 是否存在，不检查 Golden 中的生命周期状态或 DQ 维度是否一致。</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<sst xmlns="http://schemas.openxmlformats.org/spreadsheetml/2006/main" count="250656" uniqueCount="44811">
  <si>
    <t>DED Phase 2 | Golden DQ Rulebook – Single Source of Truth</t>
  </si>
  <si>
    <t>SCOPE / CDE BASELINE</t>
  </si>
  <si>
    <t>SUBMISSION FORMAT</t>
  </si>
  <si>
    <t>REVIEW &amp; SIGN-OFF</t>
  </si>
  <si>
    <t>Sprint</t>
  </si>
  <si>
    <t>Table Name</t>
  </si>
  <si>
    <t>Table ID</t>
  </si>
  <si>
    <t>Attribute Name</t>
  </si>
  <si>
    <t>Attribute ID</t>
  </si>
  <si>
    <t>Silver Technical ID</t>
  </si>
  <si>
    <t>Bronze Technical ID</t>
  </si>
  <si>
    <t>DQ_Rule_Key</t>
  </si>
  <si>
    <t>Rule ID</t>
  </si>
  <si>
    <t>Rule_Name_Title</t>
  </si>
  <si>
    <t>Business Rule Description</t>
  </si>
  <si>
    <t>DQ Dimension</t>
  </si>
  <si>
    <t>Scope_Granularity</t>
  </si>
  <si>
    <t>Data_Domain</t>
  </si>
  <si>
    <t>Business_Owner</t>
  </si>
  <si>
    <t>Technical_Owner</t>
  </si>
  <si>
    <t>Data_Source_System</t>
  </si>
  <si>
    <t>Data_Table_ID</t>
  </si>
  <si>
    <t>Attribute_ID</t>
  </si>
  <si>
    <t>Rule_Type</t>
  </si>
  <si>
    <t>Rule_Expression_Logic</t>
  </si>
  <si>
    <t>Expected_Outcome_Threshold</t>
  </si>
  <si>
    <t>Frequency_Execution_Schedule</t>
  </si>
  <si>
    <t>Data_Quality_Metric_KPI</t>
  </si>
  <si>
    <t>Priority_Criticality</t>
  </si>
  <si>
    <t>Exceptions_Exclusions</t>
  </si>
  <si>
    <t>Status</t>
  </si>
  <si>
    <t>Updated_Date</t>
  </si>
  <si>
    <t>Remediation_ID</t>
  </si>
  <si>
    <t>Business/ Tech Rule</t>
  </si>
  <si>
    <t>Business Review Required?</t>
  </si>
  <si>
    <t>Business Review Status</t>
  </si>
  <si>
    <t>1st Business Review: Date &amp; Comments</t>
  </si>
  <si>
    <t>2nd Business Review: Date &amp; Comments</t>
  </si>
  <si>
    <t>3rd Business Review: Date &amp; Comments</t>
  </si>
  <si>
    <t>IT Review Required?</t>
  </si>
  <si>
    <t>IT Review Status</t>
  </si>
  <si>
    <t>Technical Owner</t>
  </si>
  <si>
    <t>1st Technical Review: Date &amp; Comments</t>
  </si>
  <si>
    <t>2nd Technical Review: Date &amp; Comments</t>
  </si>
  <si>
    <t>DED Data Sign-off</t>
  </si>
  <si>
    <t>DED Data Comments</t>
  </si>
  <si>
    <t>C.4.4 Failed Record Log Ref</t>
  </si>
  <si>
    <t>Issue Description</t>
  </si>
  <si>
    <t>Remediation Action</t>
  </si>
  <si>
    <t>Sprint 3</t>
  </si>
  <si>
    <t>basic_information</t>
  </si>
  <si>
    <t>DED_Data_Table_181</t>
  </si>
  <si>
    <t>identification_number</t>
  </si>
  <si>
    <t>DED_Attribute_2717</t>
  </si>
  <si>
    <t>2f3bea9d-2853-41ed-bcbb-d2257f0248e5</t>
  </si>
  <si>
    <t>4313a3f7-b41d-4eee-9947-9d6f548d3d17</t>
  </si>
  <si>
    <t>DQP-4005</t>
  </si>
  <si>
    <t>DQO-4005</t>
  </si>
  <si>
    <t>Val_Chk-basic_information-identification_number</t>
  </si>
  <si>
    <t>Check that non-null identification numbers are positive whole-number identifiers containing digits only, with no decimals, zero, negatives or non-numeric characters.</t>
  </si>
  <si>
    <t>Validity</t>
  </si>
  <si>
    <t>Attribute</t>
  </si>
  <si>
    <t>Business Registration &amp; Licensing | تسجيل الأعمال والتراخيص</t>
  </si>
  <si>
    <t>rfmdaas@adra.gov.ae, bmalkindi@adra.gov.ae, aiaalsheebani@ded.abudhabi.ae</t>
  </si>
  <si>
    <t>asalmehiry@adra.gov.ae, rfmdaas@adra.gov.ae, sraalbadi@ded.abudhabi.ae</t>
  </si>
  <si>
    <t>Accela</t>
  </si>
  <si>
    <t>CustomSQL</t>
  </si>
  <si>
    <t>identification_number RLIKE '^[1-9][0-9]*$'</t>
  </si>
  <si>
    <t>Weekly</t>
  </si>
  <si>
    <t>DQI</t>
  </si>
  <si>
    <t>High</t>
  </si>
  <si>
    <t>Active</t>
  </si>
  <si>
    <t>Technical</t>
  </si>
  <si>
    <t>No</t>
  </si>
  <si>
    <t>In Review</t>
  </si>
  <si>
    <t>Yes</t>
  </si>
  <si>
    <t>Approved</t>
  </si>
  <si>
    <t>Samer</t>
  </si>
  <si>
    <t>02/10/2026 - Yes - Yes means conditional technical feasibility, subject to the conditions below; it is not business approval. Apply only to basic_information.identification_number records linked to the approved Group / Type / Subtype / Category combinations in columns J:M; validate actual four-level service combinations, not a Cartesian product of the listed values.
Evaluate populated identification_number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</si>
  <si>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Signed Off</t>
  </si>
  <si>
    <t>amendment_type</t>
  </si>
  <si>
    <t>DED_Data_Table_179</t>
  </si>
  <si>
    <t>trade_name_amendment</t>
  </si>
  <si>
    <t>DED_Attribute_2616</t>
  </si>
  <si>
    <t>d49d9cae-da9a-4eea-a69f-ef64efae366b</t>
  </si>
  <si>
    <t>8f74a657-bc00-41df-b0c5-0eeb5c09d408</t>
  </si>
  <si>
    <t>DQP-2926</t>
  </si>
  <si>
    <t>DQO-2926</t>
  </si>
  <si>
    <t>Compl_Check-amendment_type-trade_name_amendment</t>
  </si>
  <si>
    <t>Validate that the critical data element amendment_type.trade_name_amendment is populated and not blank for in-scope records.Profiling results were used to identify current null/blank exposure where available.</t>
  </si>
  <si>
    <t>Completeness</t>
  </si>
  <si>
    <t>rfmdaas@adra.gov.ae, bmalkindi@adra.gov.ae</t>
  </si>
  <si>
    <t>asalmehiry@adra.gov.ae, rfmdaas@adra.gov.ae</t>
  </si>
  <si>
    <t>Custom</t>
  </si>
  <si>
    <t>!isNull({trade_name_amendment})</t>
  </si>
  <si>
    <t>{rec_status} == 'A'</t>
  </si>
  <si>
    <t>30/09/2026 - Yes Service: Industrial / License / License / NA. REC_STATUS = 'A'; evaluate only where trade_name_amendment is mandatory for the service/stage; Confirm applicable amendment options; do not require every flag to be selected; an explicit No counts as populated; Non-applicable records excluded from denominator. Business confirmation required.</t>
  </si>
  <si>
    <t>company_address_amendment</t>
  </si>
  <si>
    <t>DED_Attribute_2617</t>
  </si>
  <si>
    <t>30d50e4d-ee01-4de4-8d7a-bab188a6b7c0</t>
  </si>
  <si>
    <t>65c9373e-be12-48a8-9f08-0e854aefc158</t>
  </si>
  <si>
    <t>DQP-2927</t>
  </si>
  <si>
    <t>DQO-2927</t>
  </si>
  <si>
    <t>Compl_Chk-amend_type-company_address_amendment</t>
  </si>
  <si>
    <t>Validate that the critical data element amendment_type.company_address_amendment is populated and not blank for in-scope records.Profiling results were used to identify current null/blank exposure where available.</t>
  </si>
  <si>
    <t>!isNull({company_address_amendment})</t>
  </si>
  <si>
    <t>30/09/2026 - Yes Approved exact four-level service paths from O:R; do not cross-combine listed subtypes/categories. REC_STATUS = 'A'; evaluate only where company_address_amendment is mandatory for the service/stage; Confirm applicable amendment options; do not require every flag to be selected; an explicit No counts as populated; Non-applicable records excluded from denominator. Business confirmation required.</t>
  </si>
  <si>
    <t>partners_amendment</t>
  </si>
  <si>
    <t>DED_Attribute_2618</t>
  </si>
  <si>
    <t>2d6ea40f-bf95-473c-8bf9-3b6923dddf91</t>
  </si>
  <si>
    <t>e9f66a7a-07da-46d4-b981-2af1f88966a2</t>
  </si>
  <si>
    <t>DQP-2928</t>
  </si>
  <si>
    <t>DQO-2928</t>
  </si>
  <si>
    <t>Compl_Check-amendment_type-partners_amendment</t>
  </si>
  <si>
    <t>Validate that the critical data element amendment_type.partners_amendment is populated and not blank for in-scope records.Profiling results were used to identify current null/blank exposure where available.</t>
  </si>
  <si>
    <t>!isNull({partners_amendment})</t>
  </si>
  <si>
    <t>30/09/2026 - Yes Service: Industrial / License / License / NA. REC_STATUS = 'A'; evaluate only where partners_amendment is mandatory for the service/stage; Confirm applicable amendment options; do not require every flag to be selected; an explicit No counts as populated; Non-applicable records excluded from denominator. Business confirmation required.</t>
  </si>
  <si>
    <t>raw_material_amendment</t>
  </si>
  <si>
    <t>DED_Attribute_2619</t>
  </si>
  <si>
    <t>81494825-2a7d-49bf-9c02-49c15a23eea0</t>
  </si>
  <si>
    <t>d6b366e8-b292-442b-8781-15282aa657ec</t>
  </si>
  <si>
    <t>DQP-2929</t>
  </si>
  <si>
    <t>DQO-2929</t>
  </si>
  <si>
    <t>Compl_Chk-amendment_type-raw_material_amendment</t>
  </si>
  <si>
    <t>Validate that the critical data element amendment_type.raw_material_amendment is populated and not blank for in-scope records.Profiling results were used to identify current null/blank exposure where available.</t>
  </si>
  <si>
    <t>!isNull({raw_material_amendment})</t>
  </si>
  <si>
    <t>30/09/2026 - Yes Approved exact four-level service paths from O:R; do not cross-combine listed subtypes/categories. REC_STATUS = 'A'; evaluate only where raw_material_amendment is mandatory for the service/stage; Confirm applicable amendment options; do not require every flag to be selected; an explicit No counts as populated; Non-applicable records excluded from denominator. Business confirmation required.</t>
  </si>
  <si>
    <t>activity_amendment</t>
  </si>
  <si>
    <t>DED_Attribute_2620</t>
  </si>
  <si>
    <t>73b50fcf-a942-475c-b122-0af54333b82b</t>
  </si>
  <si>
    <t>fe79f012-4600-4093-b0fa-75513d370326</t>
  </si>
  <si>
    <t>DQP-2930</t>
  </si>
  <si>
    <t>DQO-2930</t>
  </si>
  <si>
    <t>Compl_Check-amendment_type-activity_amendment</t>
  </si>
  <si>
    <t>Validate that the critical data element amendment_type.activity_amendment is populated and not blank for in-scope records.Profiling results were used to identify current null/blank exposure where available.</t>
  </si>
  <si>
    <t>!isNull({activity_amendment})</t>
  </si>
  <si>
    <t>30/09/2026 - Yes Approved exact four-level service paths from O:R; do not cross-combine listed subtypes/categories. REC_STATUS = 'A'; evaluate only where activity_amendment is mandatory for the service/stage; Confirm applicable amendment options; do not require every flag to be selected; an explicit No counts as populated; Non-applicable records excluded from denominator. Business confirmation required.</t>
  </si>
  <si>
    <t>service_amendment</t>
  </si>
  <si>
    <t>DED_Attribute_2621</t>
  </si>
  <si>
    <t>66e72d2f-f7ab-4331-99ed-53728eb1f65e</t>
  </si>
  <si>
    <t>95623e78-5286-46dd-9059-0f66531b9d4c</t>
  </si>
  <si>
    <t>DQP-2931</t>
  </si>
  <si>
    <t>DQO-2931</t>
  </si>
  <si>
    <t>Compl_Check-amendment_type-service_amendment</t>
  </si>
  <si>
    <t>Validate that the critical data element amendment_type.service_amendment is populated and not blank for in-scope records.Profiling results were used to identify current null/blank exposure where available.</t>
  </si>
  <si>
    <t>!isNull({service_amendment})</t>
  </si>
  <si>
    <t>30/09/2026 - Yes Approved exact four-level service paths from O:R; do not cross-combine listed subtypes/categories. REC_STATUS = 'A'; evaluate only where service_amendment is mandatory for the service/stage; Confirm applicable amendment options; do not require every flag to be selected; an explicit No counts as populated; Non-applicable records excluded from denominator. Business confirmation required.</t>
  </si>
  <si>
    <t>investment_amendment</t>
  </si>
  <si>
    <t>DED_Attribute_2622</t>
  </si>
  <si>
    <t>f0caffc5-be9d-4de5-aa9f-9ccb5d8e7244</t>
  </si>
  <si>
    <t>1a51593e-19fa-43f4-b5fa-5a32f35b73a7</t>
  </si>
  <si>
    <t>DQP-2932</t>
  </si>
  <si>
    <t>DQO-2932</t>
  </si>
  <si>
    <t>Compl_Check-amendment_type-investment_amendment</t>
  </si>
  <si>
    <t>Validate that the critical data element amendment_type.investment_amendment is populated and not blank for in-scope records.Profiling results were used to identify current null/blank exposure where available.</t>
  </si>
  <si>
    <t>!isNull({investment_amendment})</t>
  </si>
  <si>
    <t>30/09/2026 - Yes Approved exact four-level service paths from O:R; do not cross-combine listed subtypes/categories. REC_STATUS = 'A'; evaluate only where investment_amendment is mandatory for the service/stage; Confirm applicable amendment options; do not require every flag to be selected; an explicit No counts as populated; Only where an investment contract/project is applicable; Non-applicable records excluded from denominator. Business confirmation required.</t>
  </si>
  <si>
    <t>normal_license_to_foreign_investor_amendment</t>
  </si>
  <si>
    <t>DED_Attribute_2623</t>
  </si>
  <si>
    <t>41d3ce98-9d1f-486d-a45a-633217ceacde</t>
  </si>
  <si>
    <t>8787cdd2-ce79-4093-b8fa-e977746a4096</t>
  </si>
  <si>
    <t>DQP-2933</t>
  </si>
  <si>
    <t>DQO-2933</t>
  </si>
  <si>
    <t>Comp_Chk-amen_typ-normal_lice_to_fore_inve_amen</t>
  </si>
  <si>
    <t>Validate that the critical data element amendment_type.normal_license_to_foreign_investor_amendment is populated and not blank for in-scope records.Profiling results were used to identify current null/blank exposure where available.</t>
  </si>
  <si>
    <t>!isNull({normal_license_to_foreign_investor_amendment})</t>
  </si>
  <si>
    <t>30/09/2026 - Yes Approved exact four-level service paths from O:R; do not cross-combine listed subtypes/categories. REC_STATUS = 'A'; evaluate only where normal_license_to_foreign_investor_amendment is mandatory for the service/stage; Confirm applicable amendment options; do not require every flag to be selected; an explicit No counts as populated; Non-applicable records excluded from denominator. Business confirmation required.</t>
  </si>
  <si>
    <t>legal_type_amendment</t>
  </si>
  <si>
    <t>DED_Attribute_2624</t>
  </si>
  <si>
    <t>5daab735-2fce-45dc-9dea-a922c398a4d6</t>
  </si>
  <si>
    <t>c2d627ef-5821-4d79-99d6-d55576d37f2c</t>
  </si>
  <si>
    <t>DQP-2934</t>
  </si>
  <si>
    <t>DQO-2934</t>
  </si>
  <si>
    <t>Compl_Check-amendment_type-legal_type_amendment</t>
  </si>
  <si>
    <t>Validate that the critical data element amendment_type.legal_type_amendment is populated and not blank for in-scope records.Profiling results were used to identify current null/blank exposure where available.</t>
  </si>
  <si>
    <t>!isNull({legal_type_amendment})</t>
  </si>
  <si>
    <t>30/09/2026 - Yes Approved exact four-level service paths from O:R; do not cross-combine listed subtypes/categories. REC_STATUS = 'A'; evaluate only where legal_type_amendment is mandatory for the service/stage; Confirm applicable amendment options; do not require every flag to be selected; an explicit No counts as populated; Non-applicable records excluded from denominator. Business confirmation required.</t>
  </si>
  <si>
    <t>hse_details_amendment</t>
  </si>
  <si>
    <t>DED_Attribute_2625</t>
  </si>
  <si>
    <t>23514162-2ce4-4e70-adb9-0a05a4995dbd</t>
  </si>
  <si>
    <t>08a928ea-96af-4d8a-a078-62a9b4ed58a9</t>
  </si>
  <si>
    <t>DQP-2935</t>
  </si>
  <si>
    <t>DQO-2935</t>
  </si>
  <si>
    <t>Compl_Chk-amendment_type-hse_details_amendment</t>
  </si>
  <si>
    <t>Validate that the critical data element amendment_type.hse_details_amendment is populated and not blank for in-scope records.Profiling results were used to identify current null/blank exposure where available.</t>
  </si>
  <si>
    <t>!isNull({hse_details_amendment})</t>
  </si>
  <si>
    <t>30/09/2026 - Yes Approved exact four-level service paths from O:R; do not cross-combine listed subtypes/categories. REC_STATUS = 'A'; evaluate only where hse_details_amendment is mandatory for the service/stage; Confirm applicable amendment options; do not require every flag to be selected; an explicit No counts as populated; Non-applicable records excluded from denominator. Business confirmation required.</t>
  </si>
  <si>
    <t>partners_shares_amendment</t>
  </si>
  <si>
    <t>DED_Attribute_2626</t>
  </si>
  <si>
    <t>6624d091-ad95-4178-8568-450d51de9bda</t>
  </si>
  <si>
    <t>a669c62b-30b1-47be-93a5-692b547f1a97</t>
  </si>
  <si>
    <t>DQP-2936</t>
  </si>
  <si>
    <t>DQO-2936</t>
  </si>
  <si>
    <t>Compl_Chk-amendm_type-partners_shares_amendment</t>
  </si>
  <si>
    <t>Validate that the critical data element amendment_type.partners_shares_amendment is populated and not blank for in-scope records.Profiling results were used to identify current null/blank exposure where available.</t>
  </si>
  <si>
    <t>!isNull({partners_shares_amendment})</t>
  </si>
  <si>
    <t>30/09/2026 - Yes Service: Industrial / License / License / NA. REC_STATUS = 'A'; evaluate only where partners_shares_amendment is mandatory for the service/stage; Confirm applicable amendment options; do not require every flag to be selected; an explicit No counts as populated; Non-applicable records excluded from denominator. Business confirmation required.</t>
  </si>
  <si>
    <t>sales_amendment</t>
  </si>
  <si>
    <t>DED_Attribute_2627</t>
  </si>
  <si>
    <t>0566b294-8b22-40a7-9f29-3278eb9b9170</t>
  </si>
  <si>
    <t>415755a0-bf3b-44c9-8bd1-17c81d3e6c7e</t>
  </si>
  <si>
    <t>DQP-2937</t>
  </si>
  <si>
    <t>DQO-2937</t>
  </si>
  <si>
    <t>Compl_Check-amendment_type-sales_amendment</t>
  </si>
  <si>
    <t>Validate that the critical data element amendment_type.sales_amendment is populated and not blank for in-scope records.Profiling results were used to identify current null/blank exposure where available.</t>
  </si>
  <si>
    <t>!isNull({sales_amendment})</t>
  </si>
  <si>
    <t>30/09/2026 - Yes Approved exact four-level service paths from O:R; do not cross-combine listed subtypes/categories. REC_STATUS = 'A'; evaluate only where sales_amendment is mandatory for the service/stage; Confirm applicable amendment options; do not require every flag to be selected; an explicit No counts as populated; Non-applicable records excluded from denominator. Business confirmation required.</t>
  </si>
  <si>
    <t>resolution_authentication_amendment</t>
  </si>
  <si>
    <t>DED_Attribute_2629</t>
  </si>
  <si>
    <t>316f957b-8c44-4200-bc17-f5c45d9e2720</t>
  </si>
  <si>
    <t>35f30cf2-deae-4bcf-a4d4-5607f5143e87</t>
  </si>
  <si>
    <t>DQP-2938</t>
  </si>
  <si>
    <t>DQO-2938</t>
  </si>
  <si>
    <t>Comp_Chk-amen_type-resolutio_authenti_amendment</t>
  </si>
  <si>
    <t>Validate that the critical data element amendment_type.resolution_authentication_amendment is populated and not blank for in-scope records.Profiling results were used to identify current null/blank exposure where available.</t>
  </si>
  <si>
    <t>!isNull({resolution_authentication_amendment})</t>
  </si>
  <si>
    <t>30/09/2026 - Yes Service: Industrial / License / Amendment / NA. REC_STATUS = 'A'; evaluate only where resolution_authentication_amendment is mandatory for the service/stage; Confirm applicable amendment options; do not require every flag to be selected; an explicit No counts as populated; Non-applicable records excluded from denominator. Business confirmation required.</t>
  </si>
  <si>
    <t>product_amendment</t>
  </si>
  <si>
    <t>DED_Attribute_2630</t>
  </si>
  <si>
    <t>6d246136-64aa-4003-95a7-49eed2aa7e24</t>
  </si>
  <si>
    <t>fe083610-4a4e-44b5-9c56-3f10cf91cc0e</t>
  </si>
  <si>
    <t>DQP-2939</t>
  </si>
  <si>
    <t>DQO-2939</t>
  </si>
  <si>
    <t>Compl_Check-amendment_type-product_amendment</t>
  </si>
  <si>
    <t>Validate that the critical data element amendment_type.product_amendment is populated and not blank for in-scope records.Profiling results were used to identify current null/blank exposure where available.</t>
  </si>
  <si>
    <t>!isNull({product_amendment})</t>
  </si>
  <si>
    <t>30/09/2026 - Yes Approved exact four-level service paths from O:R; do not cross-combine listed subtypes/categories. REC_STATUS = 'A'; evaluate only where product_amendment is mandatory for the service/stage; Confirm applicable amendment options; do not require every flag to be selected; an explicit No counts as populated; Non-applicable records excluded from denominator. Business confirmation required.</t>
  </si>
  <si>
    <t>production_line_amendment</t>
  </si>
  <si>
    <t>DED_Attribute_2631</t>
  </si>
  <si>
    <t>cca6775d-5c00-4fdf-b85f-1bb88e76332d</t>
  </si>
  <si>
    <t>d65a5301-a0f1-43fe-8d2e-4961cb355c8a</t>
  </si>
  <si>
    <t>DQP-2940</t>
  </si>
  <si>
    <t>DQO-2940</t>
  </si>
  <si>
    <t>Compl_Chk-amen_type-production_line_amendment</t>
  </si>
  <si>
    <t>Validate that the critical data element amendment_type.production_line_amendment is populated and not blank for in-scope records.Profiling results were used to identify current null/blank exposure where available.</t>
  </si>
  <si>
    <t>!isNull({production_line_amendment})</t>
  </si>
  <si>
    <t>30/09/2026 - Yes Approved exact four-level service paths from O:R; do not cross-combine listed subtypes/categories. REC_STATUS = 'A'; evaluate only where production_line_amendment is mandatory for the service/stage; Confirm applicable amendment options; do not require every flag to be selected; an explicit No counts as populated; Non-applicable records excluded from denominator. Business confirmation required.</t>
  </si>
  <si>
    <t>lease_contract_attestation_amendment</t>
  </si>
  <si>
    <t>DED_Attribute_2632</t>
  </si>
  <si>
    <t>481636ea-692d-4f12-9f6e-e39f0326539b</t>
  </si>
  <si>
    <t>35bd63cc-2d46-4dd1-a279-82a0ce786378</t>
  </si>
  <si>
    <t>DQP-2941</t>
  </si>
  <si>
    <t>DQO-2941</t>
  </si>
  <si>
    <t>Compl_Chk-amen_type-lease_contr_attesta_amen</t>
  </si>
  <si>
    <t>Validate that the critical data element amendment_type.lease_contract_attestation_amendment is populated and not blank for in-scope records.Profiling results were used to identify current null/blank exposure where available.</t>
  </si>
  <si>
    <t>!isNull({lease_contract_attestation_amendment})</t>
  </si>
  <si>
    <t>30/09/2026 - Yes Service: Industrial / License / Amendment / NA. REC_STATUS = 'A'; evaluate only where lease_contract_attestation_amendment is mandatory for the service/stage; Confirm applicable amendment options; do not require every flag to be selected; an explicit No counts as populated; Only where lease data is required; exclude approved lease-optional/unprovided cases; Non-applicable records excluded from denominator. Business confirmation required.</t>
  </si>
  <si>
    <t>expected_labour_amendment</t>
  </si>
  <si>
    <t>DED_Attribute_2633</t>
  </si>
  <si>
    <t>bea66790-befc-45c5-a7f3-cc4475383c69</t>
  </si>
  <si>
    <t>8b65a4d7-b92f-4118-a6c9-909e2b302c47</t>
  </si>
  <si>
    <t>DQP-2942</t>
  </si>
  <si>
    <t>DQO-2942</t>
  </si>
  <si>
    <t>Compl_Chk-amen_type-expected_labour_amendment</t>
  </si>
  <si>
    <t>Validate that the critical data element amendment_type.expected_labour_amendment is populated and not blank for in-scope records.Profiling results were used to identify current null/blank exposure where available.</t>
  </si>
  <si>
    <t>!isNull({expected_labour_amendment})</t>
  </si>
  <si>
    <t>30/09/2026 - Yes Approved exact four-level service paths from O:R; do not cross-combine listed subtypes/categories. REC_STATUS = 'A'; evaluate only where expected_labour_amendment is mandatory for the service/stage; Confirm applicable amendment options; do not require every flag to be selected; an explicit No counts as populated; Non-applicable records excluded from denominator. Business confirmation required.</t>
  </si>
  <si>
    <t>under_construction_to_production_amendment</t>
  </si>
  <si>
    <t>DED_Attribute_2634</t>
  </si>
  <si>
    <t>b0a1fe1d-61ce-4482-b696-a06068bdaf8f</t>
  </si>
  <si>
    <t>ed54048a-c80a-4574-a3a7-6b7026398a02</t>
  </si>
  <si>
    <t>DQP-2943</t>
  </si>
  <si>
    <t>DQO-2943</t>
  </si>
  <si>
    <t>Compl_Chk-amen_type-under_const_to_produ_amen</t>
  </si>
  <si>
    <t>Validate that the critical data element amendment_type.under_construction_to_production_amendment is populated and not blank for in-scope records.Profiling results were used to identify current null/blank exposure where available.</t>
  </si>
  <si>
    <t>!isNull({under_construction_to_production_amendment})</t>
  </si>
  <si>
    <t>30/09/2026 - Yes Approved exact four-level service paths from O:R; do not cross-combine listed subtypes/categories. REC_STATUS = 'A'; evaluate only where under_construction_to_production_amendment is mandatory for the service/stage; Confirm applicable amendment options; do not require every flag to be selected; an explicit No counts as populated; Non-applicable records excluded from denominator. Business confirmation required.</t>
  </si>
  <si>
    <t>preliminary_to_permanent_amendment</t>
  </si>
  <si>
    <t>DED_Attribute_2635</t>
  </si>
  <si>
    <t>d1f93d16-3e3d-4270-bc58-0577cf1bb832</t>
  </si>
  <si>
    <t>622eb0c6-5308-4bf6-a292-2e437fcb3c82</t>
  </si>
  <si>
    <t>DQP-2944</t>
  </si>
  <si>
    <t>DQO-2944</t>
  </si>
  <si>
    <t>Compl_Chk-amen_type-preliminary_to_perman_amend</t>
  </si>
  <si>
    <t>Validate that the critical data element amendment_type.preliminary_to_permanent_amendment is populated and not blank for in-scope records.Profiling results were used to identify current null/blank exposure where available.</t>
  </si>
  <si>
    <t>!isNull({preliminary_to_permanent_amendment})</t>
  </si>
  <si>
    <t>30/09/2026 - Yes Approved exact four-level service paths from O:R; do not cross-combine listed subtypes/categories. REC_STATUS = 'A'; evaluate only where preliminary_to_permanent_amendment is mandatory for the service/stage; Confirm applicable amendment options; do not require every flag to be selected; an explicit No counts as populated; Non-applicable records excluded from denominator. Business confirmation required.</t>
  </si>
  <si>
    <t>quota_amendment</t>
  </si>
  <si>
    <t>DED_Attribute_2636</t>
  </si>
  <si>
    <t>6c36ea69-fd21-439d-8724-5a3772547930</t>
  </si>
  <si>
    <t>bc8ba9ff-6ea8-486e-ac84-5506e0dcaa7b</t>
  </si>
  <si>
    <t>DQP-2945</t>
  </si>
  <si>
    <t>DQO-2945</t>
  </si>
  <si>
    <t>Compl_Check-amendment_type-quota_amendment</t>
  </si>
  <si>
    <t>Validate that the critical data element amendment_type.quota_amendment is populated and not blank for in-scope records.Profiling results were used to identify current null/blank exposure where available.</t>
  </si>
  <si>
    <t>!isNull({quota_amendment})</t>
  </si>
  <si>
    <t>30/09/2026 - Yes Approved exact four-level service paths from O:R; do not cross-combine listed subtypes/categories. REC_STATUS = 'A'; evaluate only where quota_amendment is mandatory for the service/stage; Confirm applicable amendment options; do not require every flag to be selected; an explicit No counts as populated; Non-applicable records excluded from denominator. Business confirmation required.</t>
  </si>
  <si>
    <t>industrial_leader_to_under_construction_amendment</t>
  </si>
  <si>
    <t>DED_Attribute_2637</t>
  </si>
  <si>
    <t>f30fab1a-9ccf-45bd-ac36-47bb3b14eb4d</t>
  </si>
  <si>
    <t>8e8153e2-8f48-44ae-ba7c-4fbf7668a271</t>
  </si>
  <si>
    <t>DQP-2946</t>
  </si>
  <si>
    <t>DQO-2946</t>
  </si>
  <si>
    <t>Comp_Chk-amen_typ-industri_lea_to_und_cons_amen</t>
  </si>
  <si>
    <t>Validate that the critical data element amendment_type.industrial_leader_to_under_construction_amendment is populated and not blank for in-scope records.Profiling results were used to identify current null/blank exposure where available.</t>
  </si>
  <si>
    <t>!isNull({industrial_leader_to_under_construction_amendment})</t>
  </si>
  <si>
    <t>30/09/2026 - Yes Approved exact four-level service paths from O:R; do not cross-combine listed subtypes/categories. REC_STATUS = 'A'; evaluate only where industrial_leader_to_under_construction_amendment is mandatory for the service/stage; Confirm applicable amendment options; do not require every flag to be selected; an explicit No counts as populated; Non-applicable records excluded from denominator. Business confirmation required.</t>
  </si>
  <si>
    <t>spare_part_amendment</t>
  </si>
  <si>
    <t>DED_Attribute_2638</t>
  </si>
  <si>
    <t>7bab87a8-48b8-4538-a827-a9a67d812c0e</t>
  </si>
  <si>
    <t>3d6800da-33b9-443e-8e31-6b61c65c2878</t>
  </si>
  <si>
    <t>DQP-2947</t>
  </si>
  <si>
    <t>DQO-2947</t>
  </si>
  <si>
    <t>Compl_Chk-amendment_type-spare_part_amendment</t>
  </si>
  <si>
    <t>Validate that the critical data element amendment_type.spare_part_amendment is populated and not blank for in-scope records.Profiling results were used to identify current null/blank exposure where available.</t>
  </si>
  <si>
    <t>!isNull({spare_part_amendment})</t>
  </si>
  <si>
    <t>30/09/2026 - Yes Approved exact four-level service paths from O:R; do not cross-combine listed subtypes/categories. REC_STATUS = 'A'; evaluate only where spare_part_amendment is mandatory for the service/stage; Confirm applicable amendment options; do not require every flag to be selected; an explicit No counts as populated; Non-applicable records excluded from denominator. Business confirmation required.</t>
  </si>
  <si>
    <t>machine_amendment</t>
  </si>
  <si>
    <t>DED_Attribute_2639</t>
  </si>
  <si>
    <t>4f3a5797-8709-4748-b9e6-8ee6827ee796</t>
  </si>
  <si>
    <t>fb3f7b1c-5625-48ec-b6e1-7808a2d260d1</t>
  </si>
  <si>
    <t>DQP-2948</t>
  </si>
  <si>
    <t>DQO-2948</t>
  </si>
  <si>
    <t>Compl_Chk-amendment_type-machine_amendment</t>
  </si>
  <si>
    <t>Validate that the critical data element amendment_type.machine_amendment is populated and not blank for in-scope records.Profiling results were used to identify current null/blank exposure where available.</t>
  </si>
  <si>
    <t>!isNull({machine_amendment})</t>
  </si>
  <si>
    <t>30/09/2026 - Yes Approved exact four-level service paths from O:R; do not cross-combine listed subtypes/categories. REC_STATUS = 'A'; evaluate only where machine_amendment is mandatory for the service/stage; Confirm applicable amendment options; do not require every flag to be selected; an explicit No counts as populated; Non-applicable records excluded from denominator. Business confirmation required.</t>
  </si>
  <si>
    <t>inheritors_replacement_amendment</t>
  </si>
  <si>
    <t>DED_Attribute_2640</t>
  </si>
  <si>
    <t>eddbfb31-2314-4fa5-babe-897ddf1d28f9</t>
  </si>
  <si>
    <t>e7b6d188-c24e-4a87-8639-c0bdb056a336</t>
  </si>
  <si>
    <t>DQP-2949</t>
  </si>
  <si>
    <t>DQO-2949</t>
  </si>
  <si>
    <t>Compl_Chk-amen_type-inheritors_replacement_amen</t>
  </si>
  <si>
    <t>Validate that the critical data element amendment_type.inheritors_replacement_amendment is populated and not blank for in-scope records.Profiling results were used to identify current null/blank exposure where available.</t>
  </si>
  <si>
    <t>!isNull({inheritors_replacement_amendment})</t>
  </si>
  <si>
    <t>30/09/2026 - Yes Approved exact four-level service paths from O:R; do not cross-combine listed subtypes/categories. REC_STATUS = 'A'; evaluate only where inheritors_replacement_amendment is mandatory for the service/stage; Confirm applicable amendment options; do not require every flag to be selected; an explicit No counts as populated; Non-applicable records excluded from denominator. Business confirmation required.</t>
  </si>
  <si>
    <t>land_amendment</t>
  </si>
  <si>
    <t>DED_Attribute_2641</t>
  </si>
  <si>
    <t>e44462f2-d29a-4b8e-84f2-a1978da1874b</t>
  </si>
  <si>
    <t>d5c1299e-d808-4c10-b17c-d433777d6201</t>
  </si>
  <si>
    <t>DQP-2950</t>
  </si>
  <si>
    <t>DQO-2950</t>
  </si>
  <si>
    <t>Compl_Check-amendment_type-land_amendment</t>
  </si>
  <si>
    <t>Validate that the critical data element amendment_type.land_amendment is populated and not blank for in-scope records.Profiling results were used to identify current null/blank exposure where available.</t>
  </si>
  <si>
    <t>!isNull({land_amendment})</t>
  </si>
  <si>
    <t>30/09/2026 - Yes Approved exact four-level service paths from O:R; do not cross-combine listed subtypes/categories. REC_STATUS = 'A'; evaluate only where land_amendment is mandatory for the service/stage; Confirm applicable amendment options; do not require every flag to be selected; an explicit No counts as populated; Non-applicable records excluded from denominator. Business confirmation required.</t>
  </si>
  <si>
    <t>partners_nationality_amendment_c</t>
  </si>
  <si>
    <t>DED_Attribute_2642</t>
  </si>
  <si>
    <t>54aef616-27dc-4e3d-9541-8ea94a487076</t>
  </si>
  <si>
    <t>88cd94df-8dae-492a-84b8-46929aa1677a</t>
  </si>
  <si>
    <t>DQP-2951</t>
  </si>
  <si>
    <t>DQO-2951</t>
  </si>
  <si>
    <t>Comp_Chk-amen_type-partners_nationa_amendment_c</t>
  </si>
  <si>
    <t>Validate that the critical data element amendment_type.partners_nationality_amendment_c is populated and not blank for in-scope records.Profiling results were used to identify current null/blank exposure where available.</t>
  </si>
  <si>
    <t>!isNull({partners_nationality_amendment_c})</t>
  </si>
  <si>
    <t>Rejected</t>
  </si>
  <si>
    <t>30/09/2026 - No</t>
  </si>
  <si>
    <t>manager_amendment</t>
  </si>
  <si>
    <t>DED_Attribute_2643</t>
  </si>
  <si>
    <t>97039dcb-f4d1-44a4-8256-ab859dde027b</t>
  </si>
  <si>
    <t>93f6ad08-1549-47d6-86eb-f8c48f008bf9</t>
  </si>
  <si>
    <t>DQP-2952</t>
  </si>
  <si>
    <t>DQO-2952</t>
  </si>
  <si>
    <t>Compl_Chk-amendment_type-manager_amendment</t>
  </si>
  <si>
    <t>Validate that the critical data element amendment_type.manager_amendment is populated and not blank for in-scope records.Profiling results were used to identify current null/blank exposure where available.</t>
  </si>
  <si>
    <t>!isNull({manager_amendment})</t>
  </si>
  <si>
    <t>signboard_amendment</t>
  </si>
  <si>
    <t>DED_Attribute_2644</t>
  </si>
  <si>
    <t>5bd0197f-c8d1-4e61-bc4c-76fd0b7f3746</t>
  </si>
  <si>
    <t>8fd8f4a3-b576-4821-ae55-438fc9d9d905</t>
  </si>
  <si>
    <t>DQP-2953</t>
  </si>
  <si>
    <t>DQO-2953</t>
  </si>
  <si>
    <t>Compl_Chk-amendment_type-signboard_amendment</t>
  </si>
  <si>
    <t>Validate that the critical data element amendment_type.signboard_amendment is populated and not blank for in-scope records.Profiling results were used to identify current null/blank exposure where available.</t>
  </si>
  <si>
    <t>!isNull({signboard_amendment})</t>
  </si>
  <si>
    <t>amend_beneficiaries</t>
  </si>
  <si>
    <t>DED_Attribute_2645</t>
  </si>
  <si>
    <t>7a671bfb-ea51-460f-8c51-1c22f01bcd2c</t>
  </si>
  <si>
    <t>de6c39a2-442a-4a77-9502-078f90e9ad45</t>
  </si>
  <si>
    <t>DQP-2739</t>
  </si>
  <si>
    <t>DQO-2739</t>
  </si>
  <si>
    <t>Compl_Chk-amendment_type-amend_beneficiaries</t>
  </si>
  <si>
    <t>Validate that the critical data element amendment_type.amend_beneficiaries is populated and not blank for in-scope records.Profiling results were used to identify current null/blank exposure where available.</t>
  </si>
  <si>
    <t>!isNull({amend_beneficiaries})</t>
  </si>
  <si>
    <t>Business</t>
  </si>
  <si>
    <t>9/17 approve</t>
  </si>
  <si>
    <t>country_amendment_foreign_company</t>
  </si>
  <si>
    <t>DED_Attribute_2647</t>
  </si>
  <si>
    <t>90852861-3bfd-4662-b279-9c7a61842096</t>
  </si>
  <si>
    <t>169b3533-9b00-459a-8bf8-76de841e40a8</t>
  </si>
  <si>
    <t>DQP-2954</t>
  </si>
  <si>
    <t>DQO-2954</t>
  </si>
  <si>
    <t>Comp_Chk-amen_type-country_amen_foreign_company</t>
  </si>
  <si>
    <t>Validate that the critical data element amendment_type.country_amendment_foreign_company is populated and not blank for in-scope records.Profiling results were used to identify current null/blank exposure where available.</t>
  </si>
  <si>
    <t>!isNull({country_amendment_foreign_company})</t>
  </si>
  <si>
    <t>heirs_amendment</t>
  </si>
  <si>
    <t>DED_Attribute_2648</t>
  </si>
  <si>
    <t>c03da223-44f8-40a0-8f7f-21b3b16be7d1</t>
  </si>
  <si>
    <t>83f0d5b2-d6d5-4152-8786-35306ca1866f</t>
  </si>
  <si>
    <t>DQP-2955</t>
  </si>
  <si>
    <t>DQO-2955</t>
  </si>
  <si>
    <t>Compl_Chk-amendment_type-heirs_amendment</t>
  </si>
  <si>
    <t>Validate that the critical data element amendment_type.heirs_amendment is populated and not blank for in-scope records.Profiling results were used to identify current null/blank exposure where available.</t>
  </si>
  <si>
    <t>!isNull({heirs_amendment})</t>
  </si>
  <si>
    <t>capital_amendment</t>
  </si>
  <si>
    <t>DED_Attribute_2649</t>
  </si>
  <si>
    <t>f3500d1a-7aa0-4ef8-91b6-50cfe7e28bf9</t>
  </si>
  <si>
    <t>7fa53995-7a4e-468f-87b7-e930e6bd067e</t>
  </si>
  <si>
    <t>DQP-2956</t>
  </si>
  <si>
    <t>DQO-2956</t>
  </si>
  <si>
    <t>Compl_Chk-amendment_type-capital_amendment</t>
  </si>
  <si>
    <t>Validate that the critical data element amendment_type.capital_amendment is populated and not blank for in-scope records.Profiling results were used to identify current null/blank exposure where available.</t>
  </si>
  <si>
    <t>!isNull({capital_amendment})</t>
  </si>
  <si>
    <t>sponsor_amendment</t>
  </si>
  <si>
    <t>DED_Attribute_2650</t>
  </si>
  <si>
    <t>dc60ac28-c966-4b54-9c0a-660a50fde9d3</t>
  </si>
  <si>
    <t>d2e9d448-1b77-4632-8a96-f909f3f3b2e5</t>
  </si>
  <si>
    <t>DQP-2957</t>
  </si>
  <si>
    <t>DQO-2957</t>
  </si>
  <si>
    <t>Compl_Chk-amendment_type-sponsor_amendment</t>
  </si>
  <si>
    <t>Validate that the critical data element amendment_type.sponsor_amendment is populated and not blank for in-scope records.Profiling results were used to identify current null/blank exposure where available.</t>
  </si>
  <si>
    <t>!isNull({sponsor_amendment})</t>
  </si>
  <si>
    <t>location_amendment_c</t>
  </si>
  <si>
    <t>DED_Attribute_2651</t>
  </si>
  <si>
    <t>3c26e1fe-b44d-4645-9fb9-efcc657b3fab</t>
  </si>
  <si>
    <t>e5acb72f-84a4-42d9-b925-f79fc7803807</t>
  </si>
  <si>
    <t>DQP-2958</t>
  </si>
  <si>
    <t>DQO-2958</t>
  </si>
  <si>
    <t>Compl_Chk-amendment_type-location_amendment_c</t>
  </si>
  <si>
    <t>Validate that the critical data element amendment_type.location_amendment_c is populated and not blank for in-scope records.Profiling results were used to identify current null/blank exposure where available.</t>
  </si>
  <si>
    <t>!isNull({location_amendment_c})</t>
  </si>
  <si>
    <t>activity_replacement</t>
  </si>
  <si>
    <t>DED_Attribute_2652</t>
  </si>
  <si>
    <t>c9ba16d4-85d5-4927-83d4-ae2d674a737a</t>
  </si>
  <si>
    <t>4f063b30-c5ba-4c72-95ba-5324713bc93f</t>
  </si>
  <si>
    <t>DQP-2959</t>
  </si>
  <si>
    <t>DQO-2959</t>
  </si>
  <si>
    <t>Compl_Chk-amendment_type-activity_replacement</t>
  </si>
  <si>
    <t>Validate that the critical data element amendment_type.activity_replacement is populated and not blank for in-scope records.Profiling results were used to identify current null/blank exposure where available.</t>
  </si>
  <si>
    <t>!isNull({activity_replacement})</t>
  </si>
  <si>
    <t>location_amendment</t>
  </si>
  <si>
    <t>DED_Attribute_2653</t>
  </si>
  <si>
    <t>0f99dd01-5475-4701-b0e3-b797d1741874</t>
  </si>
  <si>
    <t>e972c837-d37f-4710-bef3-a547d551fffe</t>
  </si>
  <si>
    <t>DQP-2960</t>
  </si>
  <si>
    <t>DQO-2960</t>
  </si>
  <si>
    <t>Compl_Chk-amendment_type-location_amendment</t>
  </si>
  <si>
    <t>Validate that the critical data element amendment_type.location_amendment is populated and not blank for in-scope records.Profiling results were used to identify current null/blank exposure where available.</t>
  </si>
  <si>
    <t>!isNull({location_amendment})</t>
  </si>
  <si>
    <t>notarisation_contracts_amendment</t>
  </si>
  <si>
    <t>DED_Attribute_2654</t>
  </si>
  <si>
    <t>c2c1128d-734c-4c6c-a2b2-2530baae1697</t>
  </si>
  <si>
    <t>27fea252-37c9-4559-aead-32b548ef3336</t>
  </si>
  <si>
    <t>DQP-2961</t>
  </si>
  <si>
    <t>DQO-2961</t>
  </si>
  <si>
    <t>Compl_Chk-amen_type-notarisation_cont_amendment</t>
  </si>
  <si>
    <t>Validate that the critical data element amendment_type.notarisation_contracts_amendment is populated and not blank for in-scope records.Profiling results were used to identify current null/blank exposure where available.</t>
  </si>
  <si>
    <t>!isNull({notarisation_contracts_amendment})</t>
  </si>
  <si>
    <t>30/09/2026 - Yes Approved exact four-level service paths from O:R; do not cross-combine listed subtypes/categories. REC_STATUS = 'A'; evaluate only where notarisation_contracts_amendment is mandatory for the service/stage; Confirm applicable amendment options; do not require every flag to be selected; an explicit No counts as populated; Confirm legal-form and contract applicability; Non-applicable records excluded from denominator. Business confirmation required.</t>
  </si>
  <si>
    <t>amend_board_of_directors</t>
  </si>
  <si>
    <t>DED_Attribute_2655</t>
  </si>
  <si>
    <t>4733d60d-0cf2-44bf-b7de-396ad790a24e</t>
  </si>
  <si>
    <t>23c4c4cd-70d5-4650-930e-3f1b7061d853</t>
  </si>
  <si>
    <t>DQP-2740</t>
  </si>
  <si>
    <t>DQO-2740</t>
  </si>
  <si>
    <t>Compl_Chk-amen_type-amend_board_of_directors</t>
  </si>
  <si>
    <t>Validate that the critical data element amendment_type.amend_board_of_directors is populated and not blank for in-scope records.Profiling results were used to identify current null/blank exposure where available.</t>
  </si>
  <si>
    <t>!isNull({amend_board_of_directors})</t>
  </si>
  <si>
    <t>license_type_amendment</t>
  </si>
  <si>
    <t>DED_Attribute_2657</t>
  </si>
  <si>
    <t>239e3083-9d3b-4cca-99d7-221887cb9299</t>
  </si>
  <si>
    <t>abd833d5-0e92-479e-82de-1bb6001ae414</t>
  </si>
  <si>
    <t>DQP-2962</t>
  </si>
  <si>
    <t>DQO-2962</t>
  </si>
  <si>
    <t>Compl_Chk-amendment_type-license_type_amendment</t>
  </si>
  <si>
    <t>Validate that the critical data element amendment_type.license_type_amendment is populated and not blank for in-scope records.Profiling results were used to identify current null/blank exposure where available.</t>
  </si>
  <si>
    <t>!isNull({license_type_amendment})</t>
  </si>
  <si>
    <t>legal_form_amendment</t>
  </si>
  <si>
    <t>DED_Attribute_2658</t>
  </si>
  <si>
    <t>897f1a1e-69d7-4e0e-9a43-0db73e1bd9a2</t>
  </si>
  <si>
    <t>b69501b8-7a43-4f9d-b8f7-4b7db6927c10</t>
  </si>
  <si>
    <t>DQP-2963</t>
  </si>
  <si>
    <t>DQO-2963</t>
  </si>
  <si>
    <t>Compl_Chk-amendment_type-legal_form_amendment</t>
  </si>
  <si>
    <t>Validate that the critical data element amendment_type.legal_form_amendment is populated and not blank for in-scope records.Profiling results were used to identify current null/blank exposure where available.</t>
  </si>
  <si>
    <t>!isNull({legal_form_amendment})</t>
  </si>
  <si>
    <t>partners_shares_amendment_c</t>
  </si>
  <si>
    <t>DED_Attribute_2659</t>
  </si>
  <si>
    <t>2dfa443b-68d1-4205-a99f-9670e3029ec2</t>
  </si>
  <si>
    <t>7007e825-0fd2-45f0-b412-3299523f55ee</t>
  </si>
  <si>
    <t>DQP-2964</t>
  </si>
  <si>
    <t>DQO-2964</t>
  </si>
  <si>
    <t>Compl_Chk-amen_type-partners_shares_amendment_c</t>
  </si>
  <si>
    <t>Validate that the critical data element amendment_type.partners_shares_amendment_c is populated and not blank for in-scope records.Profiling results were used to identify current null/blank exposure where available.</t>
  </si>
  <si>
    <t>!isNull({partners_shares_amendment_c})</t>
  </si>
  <si>
    <t>country_amendment_foreign_company_c</t>
  </si>
  <si>
    <t>DED_Attribute_2660</t>
  </si>
  <si>
    <t>bdd142d6-4233-444a-a659-2b7e9c95fe2c</t>
  </si>
  <si>
    <t>e648b9b6-34cc-418c-b82e-2408440b04c4</t>
  </si>
  <si>
    <t>DQP-2965</t>
  </si>
  <si>
    <t>DQO-2965</t>
  </si>
  <si>
    <t>Compl_Chk-amen_typ-count_amen_foreign_company_c</t>
  </si>
  <si>
    <t>Validate that the critical data element amendment_type.country_amendment_foreign_company_c is populated and not blank for in-scope records.Profiling results were used to identify current null/blank exposure where available.</t>
  </si>
  <si>
    <t>!isNull({country_amendment_foreign_company_c})</t>
  </si>
  <si>
    <t>capital_amendment_c</t>
  </si>
  <si>
    <t>DED_Attribute_2661</t>
  </si>
  <si>
    <t>3af6af11-445b-456a-b753-9cb69a7f0cbf</t>
  </si>
  <si>
    <t>1357d163-95ff-453d-b7d4-8962392363ed</t>
  </si>
  <si>
    <t>DQP-2966</t>
  </si>
  <si>
    <t>DQO-2966</t>
  </si>
  <si>
    <t>Compl_Chk-amendment_type-capital_amendment_c</t>
  </si>
  <si>
    <t>Validate that the critical data element amendment_type.capital_amendment_c is populated and not blank for in-scope records.Profiling results were used to identify current null/blank exposure where available.</t>
  </si>
  <si>
    <t>!isNull({capital_amendment_c})</t>
  </si>
  <si>
    <t>activity_replacement_c</t>
  </si>
  <si>
    <t>DED_Attribute_2662</t>
  </si>
  <si>
    <t>b5b16ce7-2527-4d6b-883d-ed4fb60e9eb2</t>
  </si>
  <si>
    <t>ff3c7a87-41e4-4145-bd43-1a133ec46f8b</t>
  </si>
  <si>
    <t>DQP-2967</t>
  </si>
  <si>
    <t>DQO-2967</t>
  </si>
  <si>
    <t>Compl_Chk-amendment_type-activity_replacement_c</t>
  </si>
  <si>
    <t>Validate that the critical data element amendment_type.activity_replacement_c is populated and not blank for in-scope records.Profiling results were used to identify current null/blank exposure where available.</t>
  </si>
  <si>
    <t>!isNull({activity_replacement_c})</t>
  </si>
  <si>
    <t>authorized_signatories_amendment</t>
  </si>
  <si>
    <t>DED_Attribute_2663</t>
  </si>
  <si>
    <t>1bf636f3-fd05-4276-88f0-3463d781525f</t>
  </si>
  <si>
    <t>7125e79c-064f-4a41-8808-468548c87083</t>
  </si>
  <si>
    <t>DQP-2968</t>
  </si>
  <si>
    <t>DQO-2968</t>
  </si>
  <si>
    <t>Comp_Chk-amen_typ-authorized_signator_amendment</t>
  </si>
  <si>
    <t>Validate that the critical data element amendment_type.authorized_signatories_amendment is populated and not blank for in-scope records.Profiling results were used to identify current null/blank exposure where available.</t>
  </si>
  <si>
    <t>!isNull({authorized_signatories_amendment})</t>
  </si>
  <si>
    <t>30/09/2026 - Yes Service: Licenses / License / Amendment / NA. REC_STATUS = 'A'; evaluate only where authorized_signatories_amendment is mandatory for the service/stage; Confirm applicable amendment options; do not require every flag to be selected; an explicit No counts as populated; Non-applicable records excluded from denominator. Business confirmation required.</t>
  </si>
  <si>
    <t>signboard_amendment_c</t>
  </si>
  <si>
    <t>DED_Attribute_2664</t>
  </si>
  <si>
    <t>bd2d4717-c077-4673-9186-6613ab1cfb84</t>
  </si>
  <si>
    <t>b9012925-d964-4fe1-a174-3b7226564938</t>
  </si>
  <si>
    <t>DQP-2969</t>
  </si>
  <si>
    <t>DQO-2969</t>
  </si>
  <si>
    <t>Compl_Chk-amendment_type-signboard_amendment_c</t>
  </si>
  <si>
    <t>Validate that the critical data element amendment_type.signboard_amendment_c is populated and not blank for in-scope records.Profiling results were used to identify current null/blank exposure where available.</t>
  </si>
  <si>
    <t>!isNull({signboard_amendment_c})</t>
  </si>
  <si>
    <t>trade_name_amendment_c</t>
  </si>
  <si>
    <t>DED_Attribute_2665</t>
  </si>
  <si>
    <t>dcc0a4ea-586b-4e2c-8293-28495b4753c9</t>
  </si>
  <si>
    <t>b4adee4a-40b2-494a-b2ea-c902521019ca</t>
  </si>
  <si>
    <t>DQP-2970</t>
  </si>
  <si>
    <t>DQO-2970</t>
  </si>
  <si>
    <t>Compl_Chk-amendment_type-trade_name_amendment_c</t>
  </si>
  <si>
    <t>Validate that the critical data element amendment_type.trade_name_amendment_c is populated and not blank for in-scope records.Profiling results were used to identify current null/blank exposure where available.</t>
  </si>
  <si>
    <t>!isNull({trade_name_amendment_c})</t>
  </si>
  <si>
    <t>manager_amendment_c</t>
  </si>
  <si>
    <t>DED_Attribute_2666</t>
  </si>
  <si>
    <t>0a30d424-bd38-4fce-9614-3b56ce5d2dcd</t>
  </si>
  <si>
    <t>e7c9d715-3d3f-4633-9f9e-dc3da8a8cc66</t>
  </si>
  <si>
    <t>DQP-2971</t>
  </si>
  <si>
    <t>DQO-2971</t>
  </si>
  <si>
    <t>Compl_Chk-amendment_type-manager_amendment_c</t>
  </si>
  <si>
    <t>Validate that the critical data element amendment_type.manager_amendment_c is populated and not blank for in-scope records.Profiling results were used to identify current null/blank exposure where available.</t>
  </si>
  <si>
    <t>!isNull({manager_amendment_c})</t>
  </si>
  <si>
    <t>technical_amendment</t>
  </si>
  <si>
    <t>DED_Attribute_2667</t>
  </si>
  <si>
    <t>4b8a9abf-c937-4228-a672-6ff9e6ae2684</t>
  </si>
  <si>
    <t>db21bb2b-2cc5-435a-9fde-2e3b992ec855</t>
  </si>
  <si>
    <t>DQP-2741</t>
  </si>
  <si>
    <t>DQO-2741</t>
  </si>
  <si>
    <t>Compl_Chk-amendment_type-technical_amendment</t>
  </si>
  <si>
    <t>Validate that the critical data element amendment_type.technical_amendment is populated and not blank for in-scope records.Profiling results were used to identify current null/blank exposure where available.</t>
  </si>
  <si>
    <t>!isNull({technical_amendment})</t>
  </si>
  <si>
    <t>amend_managers</t>
  </si>
  <si>
    <t>DED_Attribute_2668</t>
  </si>
  <si>
    <t>743ee8fa-7013-4a5c-9283-81240cad9db5</t>
  </si>
  <si>
    <t>c8fbe611-e4cc-4f73-8f20-13dbe3848a30</t>
  </si>
  <si>
    <t>DQP-2972</t>
  </si>
  <si>
    <t>DQO-2972</t>
  </si>
  <si>
    <t>Compl_Chk-amendment_type-amend_managers</t>
  </si>
  <si>
    <t>Validate that the critical data element amendment_type.amend_managers is populated and not blank for in-scope records.Profiling results were used to identify current null/blank exposure where available.</t>
  </si>
  <si>
    <t>!isNull({amend_managers})</t>
  </si>
  <si>
    <t>30/09/2026 - Yes Approved exact four-level service paths from O:R; do not cross-combine listed subtypes/categories. REC_STATUS = 'A'; evaluate only where amend_managers is mandatory for the service/stage; Confirm applicable amendment options; do not require every flag to be selected; an explicit No counts as populated; Non-applicable records excluded from denominator. Business confirmation required.</t>
  </si>
  <si>
    <t>heirs_amendment_c</t>
  </si>
  <si>
    <t>DED_Attribute_2669</t>
  </si>
  <si>
    <t>b1696f47-0b4f-467f-be92-88f693a0776e</t>
  </si>
  <si>
    <t>3eb7994c-0fe4-4275-b1c4-7392fcba6471</t>
  </si>
  <si>
    <t>DQP-2973</t>
  </si>
  <si>
    <t>DQO-2973</t>
  </si>
  <si>
    <t>Compl_Chk-amendment_type-heirs_amendment_c</t>
  </si>
  <si>
    <t>Validate that the critical data element amendment_type.heirs_amendment_c is populated and not blank for in-scope records.Profiling results were used to identify current null/blank exposure where available.</t>
  </si>
  <si>
    <t>!isNull({heirs_amendment_c})</t>
  </si>
  <si>
    <t>license_type_amendment_c</t>
  </si>
  <si>
    <t>DED_Attribute_2670</t>
  </si>
  <si>
    <t>63635034-e526-4fdc-9a7c-db914c781bb5</t>
  </si>
  <si>
    <t>bb22074b-2df1-43e6-a259-82cd076d068f</t>
  </si>
  <si>
    <t>DQP-2974</t>
  </si>
  <si>
    <t>DQO-2974</t>
  </si>
  <si>
    <t>Comp_Chk-amendme_type-license_type_amendment_c</t>
  </si>
  <si>
    <t>Validate that the critical data element amendment_type.license_type_amendment_c is populated and not blank for in-scope records.Profiling results were used to identify current null/blank exposure where available.</t>
  </si>
  <si>
    <t>!isNull({license_type_amendment_c})</t>
  </si>
  <si>
    <t>sponsor_amendment_c</t>
  </si>
  <si>
    <t>DED_Attribute_2671</t>
  </si>
  <si>
    <t>ceb88951-2d9a-4247-bc35-9a0281ee7029</t>
  </si>
  <si>
    <t>97510b17-463e-45a9-8e91-2314e24a6726</t>
  </si>
  <si>
    <t>DQP-2975</t>
  </si>
  <si>
    <t>DQO-2975</t>
  </si>
  <si>
    <t>Compl_Chk-amendment_type-sponsor_amendment_c</t>
  </si>
  <si>
    <t>Validate that the critical data element amendment_type.sponsor_amendment_c is populated and not blank for in-scope records.Profiling results were used to identify current null/blank exposure where available.</t>
  </si>
  <si>
    <t>!isNull({sponsor_amendment_c})</t>
  </si>
  <si>
    <t>partners_amendment_c</t>
  </si>
  <si>
    <t>DED_Attribute_2672</t>
  </si>
  <si>
    <t>15601fe5-cf04-493f-89b3-86257bb07f2e</t>
  </si>
  <si>
    <t>14f3a6e8-17c6-4cc9-be33-69ad36afb098</t>
  </si>
  <si>
    <t>DQP-2976</t>
  </si>
  <si>
    <t>DQO-2976</t>
  </si>
  <si>
    <t>Compl_Chk-amendment_type-partners_amendment_c</t>
  </si>
  <si>
    <t>Validate that the critical data element amendment_type.partners_amendment_c is populated and not blank for in-scope records.Profiling results were used to identify current null/blank exposure where available.</t>
  </si>
  <si>
    <t>!isNull({partners_amendment_c})</t>
  </si>
  <si>
    <t>partners_nationality_amendment</t>
  </si>
  <si>
    <t>DED_Attribute_2673</t>
  </si>
  <si>
    <t>d87d0766-dd89-43f0-acc1-20cafd77e040</t>
  </si>
  <si>
    <t>dbe264b8-f797-4750-a4f8-a114134540a9</t>
  </si>
  <si>
    <t>DQP-2977</t>
  </si>
  <si>
    <t>DQO-2977</t>
  </si>
  <si>
    <t>Comp_Chk-amen_type-partners_nationali_amendment</t>
  </si>
  <si>
    <t>Validate that the critical data element amendment_type.partners_nationality_amendment is populated and not blank for in-scope records.Profiling results were used to identify current null/blank exposure where available.</t>
  </si>
  <si>
    <t>!isNull({partners_nationality_amendment})</t>
  </si>
  <si>
    <t>legal_form_amendment_c</t>
  </si>
  <si>
    <t>DED_Attribute_2674</t>
  </si>
  <si>
    <t>76899b4a-31a0-4a82-bfb8-5eb624a66c34</t>
  </si>
  <si>
    <t>39307484-0dea-4a0b-bea5-17ce95dd4aea</t>
  </si>
  <si>
    <t>DQP-2978</t>
  </si>
  <si>
    <t>DQO-2978</t>
  </si>
  <si>
    <t>Compl_Chk-amendment_type-legal_form_amendment_c</t>
  </si>
  <si>
    <t>Validate that the critical data element amendment_type.legal_form_amendment_c is populated and not blank for in-scope records.Profiling results were used to identify current null/blank exposure where available.</t>
  </si>
  <si>
    <t>!isNull({legal_form_amendment_c})</t>
  </si>
  <si>
    <t>amend_companies</t>
  </si>
  <si>
    <t>DED_Attribute_2675</t>
  </si>
  <si>
    <t>c24e614a-ac9a-4a55-92e4-e5f104973f6e</t>
  </si>
  <si>
    <t>e90e151c-c01d-4228-b213-10005ff36f1b</t>
  </si>
  <si>
    <t>DQP-2742</t>
  </si>
  <si>
    <t>DQO-2742</t>
  </si>
  <si>
    <t>Compl_Chk-amendment_type-amend_companies</t>
  </si>
  <si>
    <t>Validate that the critical data element amendment_type.amend_companies is populated and not blank for in-scope records.Profiling results were used to identify current null/blank exposure where available.</t>
  </si>
  <si>
    <t>!isNull({amend_companies})</t>
  </si>
  <si>
    <t>Sprint 1</t>
  </si>
  <si>
    <t>Financial_Audit_Trail</t>
  </si>
  <si>
    <t>DED_Data_Table_001</t>
  </si>
  <si>
    <t>INVOICE_NBR</t>
  </si>
  <si>
    <t>DED_Attribute_0006</t>
  </si>
  <si>
    <t>542acace-5df0-4cf5-afdd-0221a8be8c34</t>
  </si>
  <si>
    <t>84f30632-746a-4471-92b1-f5d36576bcb5</t>
  </si>
  <si>
    <t>DQP-164</t>
  </si>
  <si>
    <t>DQO-164</t>
  </si>
  <si>
    <t>Comp_Chk-financial_audit_trail-invoice_nbr</t>
  </si>
  <si>
    <t xml:space="preserve">Checks that invoice_nbr in financial_audit_trail is populated for every in-scope record and is not null, blank, or whitespace-only.
</t>
  </si>
  <si>
    <t>FU - Financial Profile</t>
  </si>
  <si>
    <t>Raja Fayez M. Daas (DED); Aldana Ibrahim Alsheebani (DED)</t>
  </si>
  <si>
    <t>Saif Rashed Al Badi (DED); Raja Fayez M. Daas (DED)</t>
  </si>
  <si>
    <t>NotNull</t>
  </si>
  <si>
    <t/>
  </si>
  <si>
    <t>Critical</t>
  </si>
  <si>
    <t>NA</t>
  </si>
  <si>
    <t>active</t>
  </si>
  <si>
    <t>b33136b1-1f86-4444-8e5f-903f0d6c7870</t>
  </si>
  <si>
    <t>1e037027-b83d-468f-b806-e2058015450d</t>
  </si>
  <si>
    <t>DQP-165</t>
  </si>
  <si>
    <t>DQO-165</t>
  </si>
  <si>
    <t>Data_Val_Chk-financial_audit_trail-invoice_nbr</t>
  </si>
  <si>
    <t xml:space="preserve">Checks that invoice_nbr in financial_audit_trail conforms to the expected source/Purview data type (NUMBER) so the value can be parsed and used consistently.
</t>
  </si>
  <si>
    <t>TypeMatch</t>
  </si>
  <si>
    <t>deb91b5e-c5be-4fb3-ad7a-621d312a17e3</t>
  </si>
  <si>
    <t>1855b132-483e-43ce-9306-8067e7653d53</t>
  </si>
  <si>
    <t>DQP-166</t>
  </si>
  <si>
    <t>DQO-166</t>
  </si>
  <si>
    <t>Numeric_Val_Chk-financial_audit_trail-INVOICE_NBR</t>
  </si>
  <si>
    <t xml:space="preserve">Checks that non-null INVOICE_NBR values are positive whole-number identifiers, rejecting decimals, zero, negative, and non-numeric values. </t>
  </si>
  <si>
    <t>TRY_CAST(CAST( invoice_nbr AS STRING) AS DECIMAL(38, 18)) IS NOT NULL AND TRY_CAST(CAST( invoice_nbr AS STRING) AS DECIMAL(38, 18)) &gt;= 0</t>
  </si>
  <si>
    <t>RECEIPT_NBR</t>
  </si>
  <si>
    <t>DED_Attribute_0007</t>
  </si>
  <si>
    <t>af3b5732-4bc8-4263-bc33-8ef11a8ebb7f</t>
  </si>
  <si>
    <t>2258403d-6d74-4376-863d-14235aff50c9</t>
  </si>
  <si>
    <t>DQP-167</t>
  </si>
  <si>
    <t>DQO-167</t>
  </si>
  <si>
    <t>Comp_Chk-financial_audit_trail-RECEIPT_NBR</t>
  </si>
  <si>
    <t xml:space="preserve">Checks that RECEIPT_NBR in financial_audit_trail is populated for every in-scope record and is not null, blank, or whitespace-only. </t>
  </si>
  <si>
    <t>38f986ec-4496-4bdb-9400-746913c8793e</t>
  </si>
  <si>
    <t>d52168c2-0683-49e1-ac0c-8c0e3cb585e8</t>
  </si>
  <si>
    <t>DQP-168</t>
  </si>
  <si>
    <t>DQO-168</t>
  </si>
  <si>
    <t>Data_Val_Chk-financial_audit_trail-RECEIPT_NBR</t>
  </si>
  <si>
    <t xml:space="preserve">Checks that RECEIPT_NBR in financial_audit_trail conforms to the expected source/Purview data type (NUMBER) so the value can be parsed and used consistently. </t>
  </si>
  <si>
    <t>3a87aa34-23b2-47de-8675-24e13d5348eb</t>
  </si>
  <si>
    <t>9e5fe622-c022-475b-8373-e6620c7d1fbf</t>
  </si>
  <si>
    <t>DQP-169</t>
  </si>
  <si>
    <t>DQO-169</t>
  </si>
  <si>
    <t>Num_Val_Chk-financial_audit_trail-RECEIPT_NBR</t>
  </si>
  <si>
    <t>Checks that non-null RECEIPT_NBR values in financial_audit_trail are positive whole-number identifiers, rejecting decimals, zero, negative, and non-numeric values. It is the receipt number issued for the payment related to the transaction.</t>
  </si>
  <si>
    <t>TRY_CAST(CAST( receipt_nbr AS STRING) AS DECIMAL(38, 18)) IS NOT NULL AND TRY_CAST(CAST( receipt_nbr AS STRING) AS DECIMAL(38, 18)) &gt;= 0</t>
  </si>
  <si>
    <t>PAYMENT_SEQ_NBR</t>
  </si>
  <si>
    <t>DED_Attribute_0008</t>
  </si>
  <si>
    <t>deb51cdd-4f14-422e-b0d5-7f309bea9994</t>
  </si>
  <si>
    <t>14e0106e-67c4-4b0e-a1b6-8aa7e58486f0</t>
  </si>
  <si>
    <t>DQP-170</t>
  </si>
  <si>
    <t>DQO-170</t>
  </si>
  <si>
    <t>Data_Val_Chk- fincl_audit_trail-PAYMENT_SEQ_NBR</t>
  </si>
  <si>
    <t>Checks that PAYMENT_SEQ_NBR in financial_audit_trail conforms to the expected source/Purview data type (NUMBER) so the value can be parsed and used consistently.</t>
  </si>
  <si>
    <t>7be25b54-04e2-4dab-a55d-84918d6ac79a</t>
  </si>
  <si>
    <t>a972de03-0c7c-434b-9de1-c1e153407f0e</t>
  </si>
  <si>
    <t>DQP-171</t>
  </si>
  <si>
    <t>DQO-171</t>
  </si>
  <si>
    <t>Num_Val_Chk- financial_audit_trail-PAYMENT_SEQ_NBR</t>
  </si>
  <si>
    <t xml:space="preserve">Checks that non-null PAYMENT_SEQ_NBR values in financial_audit_trail are positive whole-number identifiers, rejecting decimals, zero, negative, and non-numeric values. </t>
  </si>
  <si>
    <t>TRY_CAST(CAST( payment_seq_nbr AS STRING) AS DECIMAL(38, 18)) IS NOT NULL AND TRY_CAST(CAST( payment_seq_nbr AS STRING) AS DECIMAL(38, 18)) &gt;= 0</t>
  </si>
  <si>
    <t>0f66946d-45fb-401f-b7a7-5479d5a17e54</t>
  </si>
  <si>
    <t>b1a14868-6a4f-4483-9f20-00e940b699d6</t>
  </si>
  <si>
    <t>DQP-9009</t>
  </si>
  <si>
    <t>DQO-9009</t>
  </si>
  <si>
    <t>Comp_Chk- financial_audit_trail-PAYMENT_SEQ_NBR</t>
  </si>
  <si>
    <t>Checks that payment_seq_nbr in Financial_Audit_Trail is populated for every in-scope record and is not null, blank, or whitespace-only.</t>
  </si>
  <si>
    <t>FEEITEM_SEQ_NBR</t>
  </si>
  <si>
    <t>DED_Attribute_0011</t>
  </si>
  <si>
    <t>facaeb31-8daf-4753-aec2-90ce418eabac</t>
  </si>
  <si>
    <t>e43a031f-0768-4b10-bf53-bb1c361a3318</t>
  </si>
  <si>
    <t>DQP-172</t>
  </si>
  <si>
    <t>DQO-172</t>
  </si>
  <si>
    <t>Comp_Chk- financial_audit_trail-FEEITEM_SEQ_NBR</t>
  </si>
  <si>
    <t xml:space="preserve">Checks that FEEITEM_SEQ_NBR in financial_audit_trail  is populated for every in-scope record and is not null, blank, or whitespace-only. </t>
  </si>
  <si>
    <t>bd7570c7-96c2-45f1-be25-9aea0efa7668</t>
  </si>
  <si>
    <t>47ebbcd8-3465-4acc-942a-c0354b7aee88</t>
  </si>
  <si>
    <t>DQP-173</t>
  </si>
  <si>
    <t>DQO-173</t>
  </si>
  <si>
    <t>Data_Val_Chk- fincl_audit_trail-FEEITEM_SEQ_NBR</t>
  </si>
  <si>
    <t>Checks that FEEITEM_SEQ_NBR in financial_audit_trail conforms to the expected source/Purview data type (NUMBER) so the value can be parsed and used consistently.</t>
  </si>
  <si>
    <t>d897d73b-0402-4aca-97ae-56c9733feaee</t>
  </si>
  <si>
    <t>23b7de4e-9f1f-495e-9dec-ebd804c49534</t>
  </si>
  <si>
    <t>DQP-174</t>
  </si>
  <si>
    <t>DQO-174</t>
  </si>
  <si>
    <t>Num_Val_Chk- financial_audit_trail-FEEITEM_SEQ_NBR</t>
  </si>
  <si>
    <t xml:space="preserve">Checks that non-null FEEITEM_SEQ_NBR values in financial_audit_trail are positive whole-number identifiers, rejecting decimals, zero, negative, and non-numeric values. </t>
  </si>
  <si>
    <t>CAST(feeitem_seq_nbr AS INT) IS NOT NULL AND CAST(feeitem_seq_nbr AS INT) &gt;= 0 AND CAST(feeitem_seq_nbr AS INT) = FLOOR(CAST(feeitem_seq_nbr AS INT))</t>
  </si>
  <si>
    <t>Status_Lookup</t>
  </si>
  <si>
    <t>DED_Data_Table_002</t>
  </si>
  <si>
    <t>APP_STATUS_GROUP_CODE</t>
  </si>
  <si>
    <t>DED_Attribute_0016</t>
  </si>
  <si>
    <t>a2b86782-b81d-4eb6-bc6a-8fbb931b79a9</t>
  </si>
  <si>
    <t>6e8a7aba-a065-4589-9803-58dbeb77e7c2</t>
  </si>
  <si>
    <t>DQP-226</t>
  </si>
  <si>
    <t>DQO-226</t>
  </si>
  <si>
    <t>Validity_Chk-Status_Lookup-APP_STATUS_GROUP_CODE</t>
  </si>
  <si>
    <t>Checks that the application status group matches an approved value, so the information remains valid and consistent.</t>
  </si>
  <si>
    <t>DD - Economic Data</t>
  </si>
  <si>
    <t>Raja Fayez M. Daas (DED); Samer Mohammed Abu Jafar (DED); Bader Mohamed Alkindi (DED); Omar Esam A. Al Ali (DED); Abdulla Mohsen Al Harthi (DED); Aldana Ibrahim Alsheebani (DED)</t>
  </si>
  <si>
    <t>Aisha Saeed A. Al Mehiri (DED); Raja Fayez M. Daas (DED); Ahmed Ali M. Al Seiari (DED); Ameena Jasem M. Al Hammadi (DED); Fatima Mohammed H. Bakerbi (DED); Saif Rashed Al Badi (DED); Samer Mohammed Abu Jafar (DED)</t>
  </si>
  <si>
    <t>Regex</t>
  </si>
  <si>
    <t>^[A-Za-z_.\- ]+$</t>
  </si>
  <si>
    <t>698bb391-591a-417a-ab72-5338c7c265cd</t>
  </si>
  <si>
    <t>177c164b-dff0-4bf9-9b6f-b4e1b0207a3a</t>
  </si>
  <si>
    <t>DQP-227</t>
  </si>
  <si>
    <t>DQO-227</t>
  </si>
  <si>
    <t>Completeness_Chk-Stat_Lookup-APP_STATUS_GROUP_CODE</t>
  </si>
  <si>
    <t>Checks that the application status group is provided for every status record, so the information is complete.</t>
  </si>
  <si>
    <t>STATUS</t>
  </si>
  <si>
    <t>DED_Attribute_0017</t>
  </si>
  <si>
    <t>3f6e9cce-d832-4b48-84ec-fcd4e742e4f1</t>
  </si>
  <si>
    <t>490f82d6-f146-4f11-a8cb-2cc7d3f32a14</t>
  </si>
  <si>
    <t>DQP-219</t>
  </si>
  <si>
    <t>DQO-219</t>
  </si>
  <si>
    <t>Completeness_Check-status-lookup-status</t>
  </si>
  <si>
    <t>Checks if status is populated for every in-scope record and is not null, blank, or whitespace-only. Business meaning: Business data element 'status' captured in the status_lookup dataset to support operational processing, compliance tracking, and reporting.</t>
  </si>
  <si>
    <t>78ab3718-da96-4bad-909b-aabc959ece70</t>
  </si>
  <si>
    <t>fa8023d3-b018-45af-9dc0-96115f5aecfa</t>
  </si>
  <si>
    <t>DQP-220</t>
  </si>
  <si>
    <t>DQO-220</t>
  </si>
  <si>
    <t>Data_Validity_Check-status_lookup-status</t>
  </si>
  <si>
    <t xml:space="preserve">Checks if status conforms to the expected source/Purview data type (VARCHAR2) so the value can be parsed and used consistently.
</t>
  </si>
  <si>
    <t>09fd7e26-fa24-4c5e-b648-d5f630ce5773</t>
  </si>
  <si>
    <t>2fdee6f1-865f-411f-a684-5ab42bc5a2b6</t>
  </si>
  <si>
    <t>DQP-222</t>
  </si>
  <si>
    <t>DQO-222</t>
  </si>
  <si>
    <t>String_Format_Check-status_lookup-status</t>
  </si>
  <si>
    <t xml:space="preserve">Checks that non-null status values follow the approved code/identifier format and length, preventing malformed values from entering reporting or integrations.
</t>
  </si>
  <si>
    <t>^[A-Za-z_-]+(?: [A-Za-z_-]+)*$</t>
  </si>
  <si>
    <t>DQP-CR-00017</t>
  </si>
  <si>
    <t>DQP-CR-00027</t>
  </si>
  <si>
    <t>DQP-493</t>
  </si>
  <si>
    <t>DQO-493</t>
  </si>
  <si>
    <t>Accuracy_Check-Status_Lookup-STATUS</t>
  </si>
  <si>
    <t>Compares Status_Lookup.STATUS with Status_Lookup_Language.STATUS for the same business record.</t>
  </si>
  <si>
    <t>Accuracy</t>
  </si>
  <si>
    <t>Complex</t>
  </si>
  <si>
    <t> </t>
  </si>
  <si>
    <t>Draft</t>
  </si>
  <si>
    <t>30/07/26</t>
  </si>
  <si>
    <t>SERV_PROV_CODE</t>
  </si>
  <si>
    <t>DED_Attribute_0019</t>
  </si>
  <si>
    <t>fbebba0c-1dbe-4e32-9012-4397d0843136</t>
  </si>
  <si>
    <t>2fc3f137-a58d-45c1-8ff7-554d6c85222e</t>
  </si>
  <si>
    <t>DQP-217</t>
  </si>
  <si>
    <t>DQO-217</t>
  </si>
  <si>
    <t>Cus_Allow_Val_Chk-status_lookup-serv_prov_code</t>
  </si>
  <si>
    <t>Custom rule to validate for the list of allowed values for serv_prov_code. Allowed Values = "ADBC"</t>
  </si>
  <si>
    <t>serv_prov_code = "ADBC"</t>
  </si>
  <si>
    <t>eaf38526-585f-4382-9e68-84a321f3d459</t>
  </si>
  <si>
    <t>90536ccc-3a47-46b3-a82f-0b8c9f0c9da4</t>
  </si>
  <si>
    <t>DQP-218</t>
  </si>
  <si>
    <t>DQO-218</t>
  </si>
  <si>
    <t>Completeness_Check-status_lookup-serv-prov-code</t>
  </si>
  <si>
    <t>Checks that serv_prov_code is populated for every in-scope record and is not either of null, blank, or whitespace-only.</t>
  </si>
  <si>
    <t>2cfec829-7f5e-498b-a7f7-9e47677c6bc3</t>
  </si>
  <si>
    <t>00c65898-58e1-47f3-b605-0d078930188c</t>
  </si>
  <si>
    <t>DQP-223</t>
  </si>
  <si>
    <t>DQO-223</t>
  </si>
  <si>
    <t>Data_Val_Chk-status_lookup-serv_prov_code</t>
  </si>
  <si>
    <t xml:space="preserve">Checks that serv_prov_code conforms to the expected source/Purview data type (VARCHAR2) so the value can be parsed and used consistently.
</t>
  </si>
  <si>
    <t>4e826247-6f90-442b-afa7-d316a3e1d9f7</t>
  </si>
  <si>
    <t>80a46cf3-06c7-4a66-b4a8-d55bb0513d8f</t>
  </si>
  <si>
    <t>DQP-224</t>
  </si>
  <si>
    <t>DQO-224</t>
  </si>
  <si>
    <t>Str_Check-status_lookup-serv_prov_code</t>
  </si>
  <si>
    <t xml:space="preserve">Checks that non-null serv_prov_code values follow the approved code/identifier format and length, preventing malformed values from entering reporting or integrations.
</t>
  </si>
  <si>
    <t>Status_Lookup_Language</t>
  </si>
  <si>
    <t>DED_Data_Table_003</t>
  </si>
  <si>
    <t>RES_ID</t>
  </si>
  <si>
    <t>DED_Attribute_0022</t>
  </si>
  <si>
    <t>a1bf6c71-f317-4159-a4fe-75d86f072de7</t>
  </si>
  <si>
    <t>b7bf4305-14c7-4b60-aa84-b36e3c10ecdc</t>
  </si>
  <si>
    <t>DQP-239</t>
  </si>
  <si>
    <t>DQO-239</t>
  </si>
  <si>
    <t>Completeness_Check-Status_Lookup_Language-RES_ID</t>
  </si>
  <si>
    <t>Checks that RES_ID in Status_Lookup_Language is populated for every in-scope record and is not null, blank, or whitespace-only.</t>
  </si>
  <si>
    <t>426305da-c4e0-4e37-93a2-66971640d212</t>
  </si>
  <si>
    <t>0c5de629-a1ef-4b77-8074-c4997ad975ae</t>
  </si>
  <si>
    <t>DQP-240</t>
  </si>
  <si>
    <t>DQO-240</t>
  </si>
  <si>
    <t>Data_Validity_Check-Status_Lookup_Language-RES_ID</t>
  </si>
  <si>
    <t xml:space="preserve">Checks that RES_ID in Status_Lookup_Language conforms to the expected source/Purview data type (NUMBER) so the value can be parsed and used consistently. </t>
  </si>
  <si>
    <t>ba6b58e3-4c09-4b68-bd92-ae3fc2591b96</t>
  </si>
  <si>
    <t>e35c0863-a460-4e46-ae1f-d1ad43df7a9a</t>
  </si>
  <si>
    <t>DQP-241</t>
  </si>
  <si>
    <t>DQO-241</t>
  </si>
  <si>
    <t>Num_Val_Check-Status_Lookup_Language-RES_ID</t>
  </si>
  <si>
    <t>Checks that non-null RES_ID values in Status_Lookup_Language are positive whole-number identifiers, rejecting decimals, zero, negative, and non-numeric values.</t>
  </si>
  <si>
    <t>TRY_CAST(res_id AS DECIMAL(38, 10)) IS NOT NULL AND TRY_CAST(res_id AS DECIMAL(38, 10)) &gt;= 0</t>
  </si>
  <si>
    <t>5c26b732-8b57-4eee-8b45-26038cd009f1</t>
  </si>
  <si>
    <t>abc58c13-5b29-4406-8509-f8143646fd2a</t>
  </si>
  <si>
    <t>DQP-250</t>
  </si>
  <si>
    <t>DQO-250</t>
  </si>
  <si>
    <t>Table_lookup_Check-Status_Lookup_Language-res_id</t>
  </si>
  <si>
    <t>This rule ensures if all the RES_ID values that are present in the Status_Lookup_Language table exists in the Status_Lookup table</t>
  </si>
  <si>
    <t>ReferenceCheck</t>
  </si>
  <si>
    <t>LANG_ID</t>
  </si>
  <si>
    <t>DED_Attribute_0023</t>
  </si>
  <si>
    <t>99fd2a81-44ef-4a01-9cfd-d092c0227ba7</t>
  </si>
  <si>
    <t>097dc2a5-9022-4206-bc29-2a6891c7ef9f</t>
  </si>
  <si>
    <t>DQP-238</t>
  </si>
  <si>
    <t>DQO-238</t>
  </si>
  <si>
    <t>Completeness_Check-Status_Lookup_Language-lang_id</t>
  </si>
  <si>
    <t xml:space="preserve">Checks that lang_id in Status_Lookup_Language is populated for every in-scope record and is not null, blank, or whitespace-only.
</t>
  </si>
  <si>
    <t>4defcb72-fc6f-4234-89e8-23135413d0bf</t>
  </si>
  <si>
    <t>afab7a45-454a-4d36-a41f-fad5492b9617</t>
  </si>
  <si>
    <t>DQP-242</t>
  </si>
  <si>
    <t>DQO-242</t>
  </si>
  <si>
    <t>String_Format_Check-Status_Lookup_Language-LAN_ID</t>
  </si>
  <si>
    <t xml:space="preserve">Checks that non-null LANG_ID values IN Status_Lookup_Language follow the approved language-code format and do not contain invalid characters. </t>
  </si>
  <si>
    <t>CustomTruth</t>
  </si>
  <si>
    <t>regexMatch({lang_id} ,'ar_AE') || regexMatch({lang_id} ,'en_US')</t>
  </si>
  <si>
    <t>de1bfbfb-c914-40b7-aa68-d5f3d82c09a4</t>
  </si>
  <si>
    <t>527d335c-6c5a-4e9d-8f67-30e9f7ba0e1e</t>
  </si>
  <si>
    <t>DQP-248</t>
  </si>
  <si>
    <t>DQO-248</t>
  </si>
  <si>
    <t>CustomCheck-status_lkp_lang-status_lang1</t>
  </si>
  <si>
    <t>If LANG_ID is EN then Status Column's values should be in English</t>
  </si>
  <si>
    <t>{lang_id} != 'en_US' || regexMatch(trim(toString({status})), '^[a-zA-Z ]+$')</t>
  </si>
  <si>
    <t>bad2f0df-2b36-4fe5-9ad3-7ac22bc5609f</t>
  </si>
  <si>
    <t>b4f41f91-9e8a-4cff-bc54-3a05e204e9b3</t>
  </si>
  <si>
    <t>DQP-249</t>
  </si>
  <si>
    <t>DQO-249</t>
  </si>
  <si>
    <t>CustomCheck-status_lkp_lang-status_lang</t>
  </si>
  <si>
    <t>If LANG_ID is AR then Status Column's values should be in Arabic</t>
  </si>
  <si>
    <t>{lang_id} != 'ar_AE'|| regexMatch(trim(toString({status})), '^[؀-ۿ ]+$')</t>
  </si>
  <si>
    <t>DED_Attribute_0024</t>
  </si>
  <si>
    <t>f2b601fa-6e66-419f-91ca-42480e542666</t>
  </si>
  <si>
    <t>7ddd8841-3457-40d0-8ddb-b49b68f16fb0</t>
  </si>
  <si>
    <t>DQP-243</t>
  </si>
  <si>
    <t>DQO-243</t>
  </si>
  <si>
    <t>Completeness_Check-Status_Lookup_Language-STATUS</t>
  </si>
  <si>
    <t xml:space="preserve">Checks that STATUS in Status_Lookup_Language is populated for every in-scope record and is not null, blank, or whitespace-only. </t>
  </si>
  <si>
    <t>6c594b21-d671-4f87-bc46-ff353ec56657</t>
  </si>
  <si>
    <t>2d16c59b-da17-4d8a-acf6-4c641bebccb5</t>
  </si>
  <si>
    <t>DQP-244</t>
  </si>
  <si>
    <t>DQO-244</t>
  </si>
  <si>
    <t>Data_Validity_Check-Status_Lookup_Language-STATUS</t>
  </si>
  <si>
    <t>Checks that STATUS in Status_Lookup_Language conforms to the expected source/Purview data type (VARCHAR2) so the value can be parsed and used consistently.</t>
  </si>
  <si>
    <t>41f2960d-3440-4926-ad1d-1d7d1999587a</t>
  </si>
  <si>
    <t>968b0869-072f-4c05-a3d2-9ae1a7278694</t>
  </si>
  <si>
    <t>DQP-245</t>
  </si>
  <si>
    <t>DQO-245</t>
  </si>
  <si>
    <t>String_Format_Check-Status_Lookup_Language-STATUS</t>
  </si>
  <si>
    <t xml:space="preserve">Checks that non-null STATUS values in Status_Lookup_Language follow the approved code/identifier format and length, preventing malformed values from entering reporting or integrations. </t>
  </si>
  <si>
    <t>regexMatch(lower({status}), `^[a-z_-]+( [a-z_-]+)*$`) || regexMatch({status}, `^[؀-ۿ_-]+( [؀-ۿ_-]+)*$`)</t>
  </si>
  <si>
    <t>Application_Master</t>
  </si>
  <si>
    <t>DED_Data_Table_004</t>
  </si>
  <si>
    <t>DED_Attribute_0026</t>
  </si>
  <si>
    <t>d9f6c1c0-2c68-4480-96cd-a740a92f0973</t>
  </si>
  <si>
    <t>4ec21fe3-07df-45b8-8122-19a6b001e9b7</t>
  </si>
  <si>
    <t>DQP-192</t>
  </si>
  <si>
    <t>DQO-192</t>
  </si>
  <si>
    <t>Completeness_Check-appl_master-SERV_PROV_CODE</t>
  </si>
  <si>
    <t>Checks that Application Master-SERV_PROV_CODE is populated for every in-scope record and is not null, blank, or whitespace-only. Business meaning: Unique code identifying the service provider (agency or jurisdiction) within the Accela system.</t>
  </si>
  <si>
    <t>e902fb46-e479-4e09-b337-90bfe818db9f</t>
  </si>
  <si>
    <t>f8843268-1455-42e4-921c-77be66509ab4</t>
  </si>
  <si>
    <t>DQP-193</t>
  </si>
  <si>
    <t>DQO-193</t>
  </si>
  <si>
    <t>FormatValidity_Check-appl_master-SERV_PROV_CODE</t>
  </si>
  <si>
    <t>Checks that non-null Application Master-SERV_PROV_CODE values follow the approved values is "ADBC" only preventing malformed values from entering reporting or integrations. Business meaning: Unique code identifying the service provider (agency or jurisdiction) within the Accela system.</t>
  </si>
  <si>
    <t>Custom SQL</t>
  </si>
  <si>
    <t>B1_PER_ID1</t>
  </si>
  <si>
    <t>DED_Attribute_0027</t>
  </si>
  <si>
    <t>57a9827c-4d4b-49e6-abac-e68e27b323bb</t>
  </si>
  <si>
    <t>656890f2-98d0-4fb2-9860-f01034cb84f2</t>
  </si>
  <si>
    <t>DQP-194</t>
  </si>
  <si>
    <t>DQO-194</t>
  </si>
  <si>
    <t>Completeness_Check-Application_Master-B1_PER_ID1</t>
  </si>
  <si>
    <t xml:space="preserve">Checks that Application_Master-B1_PER_ID1 is populated for every in-scope record and is not null, blank, or whitespace-only. Business meaning: First part of the permit/record identifier used to uniquely identify a business record in Accela. </t>
  </si>
  <si>
    <t>98efd943-b582-483d-a721-4abf08c61a45</t>
  </si>
  <si>
    <t>24f59ed3-b4b9-4680-aa35-50e11fbd7ec5</t>
  </si>
  <si>
    <t>DQP-195</t>
  </si>
  <si>
    <t>DQO-195</t>
  </si>
  <si>
    <t>Data_Val_Check-Application_Master-B1_PER_ID1</t>
  </si>
  <si>
    <t>Checks that Application_Master-B1_PER_ID1 conforms to the expected source/Purview data type (VARCHAR2) so the value can be parsed and used consistently. Business meaning: First part of the permit/record identifier used to uniquely identify a business record in Accela.</t>
  </si>
  <si>
    <t>B1_PER_ID2</t>
  </si>
  <si>
    <t>DED_Attribute_0028</t>
  </si>
  <si>
    <t>c505da6d-fd19-4539-96f3-331f30c8d0a2</t>
  </si>
  <si>
    <t>413b2286-838c-4fa9-a7b5-f5c4adbeee61</t>
  </si>
  <si>
    <t>DQP-196</t>
  </si>
  <si>
    <t>DQO-196</t>
  </si>
  <si>
    <t>Completeness_Check-Application_Master-B1_PER_ID2</t>
  </si>
  <si>
    <t>Checks that Application_Master-B1_PER_ID2 is populated for every in-scope record and is not null, blank, or whitespace-only. Business meaning: Second part of the permit/record identifier used together with other ID parts to uniquely identify the record.</t>
  </si>
  <si>
    <t>a1b133ec-c6ec-440a-9717-c0ba2143e9d2</t>
  </si>
  <si>
    <t>bd6e4f90-e7aa-4a45-8fe8-8edaea2b92e2</t>
  </si>
  <si>
    <t>DQP-197</t>
  </si>
  <si>
    <t>DQO-197</t>
  </si>
  <si>
    <t>Data_Validity_Check-Application_Master-B1_PER_ID2</t>
  </si>
  <si>
    <t>Checks that Application_Master-B1_PER_ID2 conforms to the expected source/Purview data type (VARCHAR2) so the value can be parsed and used consistently. Business meaning: Second part of the permit/record identifier used together with other ID parts to uniquely identify the record.</t>
  </si>
  <si>
    <t>B1_PER_ID3</t>
  </si>
  <si>
    <t>DED_Attribute_0029</t>
  </si>
  <si>
    <t>e9b233c4-999d-4b60-a6aa-5a0e431a0886</t>
  </si>
  <si>
    <t>3da49399-2a29-477c-bd75-433eda57b232</t>
  </si>
  <si>
    <t>DQP-198</t>
  </si>
  <si>
    <t>DQO-198</t>
  </si>
  <si>
    <t>Completeness_Check-Application_Master-B1_PER_ID3</t>
  </si>
  <si>
    <t>Checks that Application_Master-B1_PER_ID3 is populated for every in-scope record and is not null, blank, or whitespace-only. Business meaning: Third part of the permit/record identifier used together with other ID parts to uniquely identify the record.</t>
  </si>
  <si>
    <t>171055d0-6040-46d1-9289-1252dccc3c2d</t>
  </si>
  <si>
    <t>5f03d8d8-70d9-4303-9181-d0dc63e09977</t>
  </si>
  <si>
    <t>DQP-199</t>
  </si>
  <si>
    <t>DQO-199</t>
  </si>
  <si>
    <t>Data_Validity_Check-Application_Master-B1_PER_ID3</t>
  </si>
  <si>
    <t>Checks that Application_Master-B1_PER_ID3 conforms to the expected source/Purview data type (VARCHAR2) so the value can be parsed and used consistently. Business meaning: Third part of the permit/record identifier used together with other ID parts to uniquely identify the record.</t>
  </si>
  <si>
    <t>B1_PER_GROUP</t>
  </si>
  <si>
    <t>DED_Attribute_0030</t>
  </si>
  <si>
    <t>5371cb39-0aeb-4144-bee6-12f1ad88fe46</t>
  </si>
  <si>
    <t>3d7eb768-7d97-42e8-9bc4-f95332f307e9</t>
  </si>
  <si>
    <t>DQP-200</t>
  </si>
  <si>
    <t>DQO-200</t>
  </si>
  <si>
    <t>Comp_Check-Application_Master-B1_PER_GROUP</t>
  </si>
  <si>
    <t>Checks that Application_Master-B1_PER_GROUP is populated for every in-scope record and is not null, blank, or whitespace-only. Business meaning: Business data element 'record permit group' captured in the ACCELA Application_Master dataset to support operational processing, compliance tracking, and reporting.</t>
  </si>
  <si>
    <t>185f45d6-5e22-427d-825b-fe45d111e77d</t>
  </si>
  <si>
    <t>99420535-689a-4ec1-984f-dfdec59b0508</t>
  </si>
  <si>
    <t>DQP-201</t>
  </si>
  <si>
    <t>DQO-201</t>
  </si>
  <si>
    <t>Data_Val_Check-Application_Master-B1_PER_GROUP</t>
  </si>
  <si>
    <t>Checks that Application_Master-B1_PER_GROUP conforms to the expected source/Purview data type (VARCHAR2) so the value can be parsed and used consistently. Business meaning: Business data element 'record permit group' captured in the ACCELA Application_Master dataset to support operational processing, compliance tracking, and reporting.</t>
  </si>
  <si>
    <t>f71c0b9b-61d5-4abe-a4c9-614cf70e0648</t>
  </si>
  <si>
    <t>edcbfc66-c12f-4b93-b1ef-a3afb86c4d12</t>
  </si>
  <si>
    <t>DQP-202</t>
  </si>
  <si>
    <t>DQO-202</t>
  </si>
  <si>
    <t>Format_Val_Chk-Application_Master-B1_PER_GROUP</t>
  </si>
  <si>
    <t>Checks that non-null Application_Master-B1_PER_GROUP values are only string values preventing malformed values from entering reporting or integrations. Business meaning: Business data element 'record permit group' captured in the ACCELAApplication_Master dataset to support operational processing, compliance tracking, and reporting.</t>
  </si>
  <si>
    <t>^[A-Za-z]+(?: [A-Za-z]+)*$</t>
  </si>
  <si>
    <t>B1_PER_CATEGORY</t>
  </si>
  <si>
    <t>DED_Attribute_0033</t>
  </si>
  <si>
    <t>f6641317-ac4e-4e73-9b69-27ff5d229bff</t>
  </si>
  <si>
    <t>6a281ddf-a531-4251-8f59-78027dd790d1</t>
  </si>
  <si>
    <t>DQP-203</t>
  </si>
  <si>
    <t>DQO-203</t>
  </si>
  <si>
    <t>Comp_Check-Application_Master-B1_PER_CATEGORY</t>
  </si>
  <si>
    <t>Checks that Application_Master-B1_PER_CATEGORY is populated for every in-scope record and is not null, blank, or whitespace-only. Business meaning: Business data element 'record permit category' captured in the ACCELA Application_Master dataset to support operational processing, compliance tracking, and reporting.</t>
  </si>
  <si>
    <t>6ccfe948-e369-4c89-bc27-dc16990ef9c4</t>
  </si>
  <si>
    <t>2e20bde9-2f32-4461-8ddc-800754282f69</t>
  </si>
  <si>
    <t>DQP-204</t>
  </si>
  <si>
    <t>DQO-204</t>
  </si>
  <si>
    <t>Data_Val_Check-Application_Master-B1_PER_CATEGORY</t>
  </si>
  <si>
    <t>Checks that Application_Master-B1_PER_CATEGORY conforms to the expected source/Purview data type (VARCHAR2) so the value can be parsed and used consistently. Business meaning: Business data element 'record permit category' captured in the ACCELA Application_Master dataset to support operational processing, compliance tracking, and reporting.</t>
  </si>
  <si>
    <t>46d8da54-0f3e-45b6-9253-f869967359bc</t>
  </si>
  <si>
    <t>233c368f-4edf-469a-8a54-7574355d1eb8</t>
  </si>
  <si>
    <t>DQP-205</t>
  </si>
  <si>
    <t>DQO-205</t>
  </si>
  <si>
    <t>Format_Check-Application_Master-B1_PER_CATEGORY</t>
  </si>
  <si>
    <t>Checks that non-null Application_Master-B1_PER_CATEGORY values are only string values preventing malformed values from entering reporting or integrations. Business meaning: Business data element 'record permit category' captured in the ACCELA Application_Master dataset to support operational processing, compliance tracking, and reporting.</t>
  </si>
  <si>
    <t>B1_FILE_DD</t>
  </si>
  <si>
    <t>DED_Attribute_0034</t>
  </si>
  <si>
    <t>ede3fc7f-4b89-40bd-a902-97a1b312d9d2</t>
  </si>
  <si>
    <t>1d71f098-b7ee-49d1-b843-e14c755fcfc1</t>
  </si>
  <si>
    <t>DQP-206</t>
  </si>
  <si>
    <t>DQO-206</t>
  </si>
  <si>
    <t>Comp_Check-Application_Master-B1_FILE_DD</t>
  </si>
  <si>
    <t>Checks that Application_Master-B1_FILE_DD is populated for every in-scope record and is not null, blank, or whitespace-only. Business meaning: Business data element 'record file dd' captured in the ACCELA Application_Master dataset to support operational processing, compliance tracking, and reporting.</t>
  </si>
  <si>
    <t>0a9854ef-f0a2-41a4-8bd8-21566847244a</t>
  </si>
  <si>
    <t>93a43d2c-5de0-4512-aeea-8ce3040454cb</t>
  </si>
  <si>
    <t>DQP-207</t>
  </si>
  <si>
    <t>DQO-207</t>
  </si>
  <si>
    <t>Data_Validity_Check-Application_Master-B1_FILE_DD</t>
  </si>
  <si>
    <t>Checks that Application_Master-B1_FILE_DD conforms to the expected source/Purview data type (DATE) so the value can be parsed and used consistently. Business meaning: Business data element 'record file dd' captured in the ACCELA Application_Master dataset to support operational processing, compliance tracking, and reporting.</t>
  </si>
  <si>
    <t>B1_ALT_ID</t>
  </si>
  <si>
    <t>DED_Attribute_0036</t>
  </si>
  <si>
    <t>102735f4-8f47-4c5b-8788-cf0342528d79</t>
  </si>
  <si>
    <t>b03e68f3-5ae0-4635-aa66-1d2521295edb</t>
  </si>
  <si>
    <t>DQP-208</t>
  </si>
  <si>
    <t>DQO-208</t>
  </si>
  <si>
    <t>Completeness_Check-Application_Master-B1_ALT_ID</t>
  </si>
  <si>
    <t>Checks that Application_Master-B1_ALT_ID is populated for every in-scope record and is not null, blank, or whitespace-only. Business meaning: Alternate ID or user-friendly record number associated with the permit or business record.</t>
  </si>
  <si>
    <t>66fb7574-49bb-4787-9b9c-eab47ac0d7d3</t>
  </si>
  <si>
    <t>b8d01a9e-6f89-4737-be11-58657d95750a</t>
  </si>
  <si>
    <t>DQP-209</t>
  </si>
  <si>
    <t>DQO-209</t>
  </si>
  <si>
    <t>Data_Validity_Check-Application_Master-B1_ALT_ID</t>
  </si>
  <si>
    <t>Checks that Application_Master-B1_ALT_ID conforms to the expected source/Purview data type (VARCHAR2) so the value can be parsed and used consistently. Business meaning: Alternate ID or user-friendly record number associated with the permit or business record.</t>
  </si>
  <si>
    <t>License_Expiration</t>
  </si>
  <si>
    <t>DED_Data_Table_005</t>
  </si>
  <si>
    <t>EXPIRATION_DATE</t>
  </si>
  <si>
    <t>DED_Attribute_0042</t>
  </si>
  <si>
    <t>3067e51c-4691-4bd5-93a0-092e8b89b8c8</t>
  </si>
  <si>
    <t>31cfb4f9-bb7f-4ad1-ade0-ba4a7041991f</t>
  </si>
  <si>
    <t>DQP-212</t>
  </si>
  <si>
    <t>DQO-212</t>
  </si>
  <si>
    <t>Comp_Chk-License_Expiration-expiration_date</t>
  </si>
  <si>
    <t xml:space="preserve">Checks if there are any empty or blank values in the Expiration Date Column.
</t>
  </si>
  <si>
    <t>Raja Fayez M. Daas (DED); Bader Mohamed Alkindi (DED)</t>
  </si>
  <si>
    <t>Aisha Saeed A. Al Mehiri (DED); Raja Fayez M. Daas (DED)</t>
  </si>
  <si>
    <t>1124d4e0-0a4d-4e42-a76f-6e9ca31fcbe2</t>
  </si>
  <si>
    <t>208e0a3d-9313-44eb-9b97-d288a7a612c6</t>
  </si>
  <si>
    <t>DQP-213</t>
  </si>
  <si>
    <t>DQO-213</t>
  </si>
  <si>
    <t>Date_Val_Chk-License_Expiration-expiration_date</t>
  </si>
  <si>
    <t xml:space="preserve">Verifies for the expected source/Purview data type (DATE) so the value can be parsed and used consistently.
</t>
  </si>
  <si>
    <t>d0948cce-d137-49a2-b938-6f37beae6036</t>
  </si>
  <si>
    <t>cc2b404a-0de4-46b2-b5ab-861674b3f95d</t>
  </si>
  <si>
    <t>DQP-214</t>
  </si>
  <si>
    <t>DQO-214</t>
  </si>
  <si>
    <t>Cus_Date_Val_Chk-license_exp-expiration_date</t>
  </si>
  <si>
    <t>Checks the non-null expiration_date in icense_expiration table has values that are plausible business dates within the approved date boundary for the process.</t>
  </si>
  <si>
    <t>rlike(toString({expiration_date}), '^[0-9]{4}-[0-9]{2}-[0-9]{2}$')</t>
  </si>
  <si>
    <t>Application_Address</t>
  </si>
  <si>
    <t>DED_Data_Table_006</t>
  </si>
  <si>
    <t>B1_ADDRESS_NBR</t>
  </si>
  <si>
    <t>DED_Attribute_0048</t>
  </si>
  <si>
    <t>32bddcc1-a987-44e2-b02c-a9814b89c2e5</t>
  </si>
  <si>
    <t>f15ea80f-7828-4b7f-b669-26e2b8371b55</t>
  </si>
  <si>
    <t>DQP-228</t>
  </si>
  <si>
    <t>DQO-228</t>
  </si>
  <si>
    <t>Completeness_Check-application_address-b1_add_nbr</t>
  </si>
  <si>
    <t xml:space="preserve">Checks that b1_add_nbr in application_address is populated for every in-scope record and is not null, blank, or whitespace-only.
</t>
  </si>
  <si>
    <t>27ebbf10-7275-42c4-ad42-1e6a93f5c037</t>
  </si>
  <si>
    <t>9478bd00-e111-45c8-bf87-6890857a0682</t>
  </si>
  <si>
    <t>DQP-234</t>
  </si>
  <si>
    <t>DQO-234</t>
  </si>
  <si>
    <t>Data_Validity_Check-application_address-b1_add_nbr</t>
  </si>
  <si>
    <t xml:space="preserve">Checks that b1_add_nbr in application_address conforms to the expected source/Purview data type (NUMBER) so the value can be parsed and used consistently.
</t>
  </si>
  <si>
    <t>69a2d63a-cee5-49db-9005-cc05fb96afa7</t>
  </si>
  <si>
    <t>0231e503-8285-47b2-800f-eb672ab4ec4f</t>
  </si>
  <si>
    <t>DQP-237</t>
  </si>
  <si>
    <t>DQO-237</t>
  </si>
  <si>
    <t>Num_Check-APPLICATION_ADDRESS-B1_ADDRESS_NBR</t>
  </si>
  <si>
    <t>Checks that non-null B1_ADDRESS_NBR values in Application_Address are positive whole-number identifiers, rejecting decimals, zero, negative, and non-numeric values.</t>
  </si>
  <si>
    <t>b1_address_nbr &gt;= 0 AND b1_address_nbr = FLOOR( b1_address_nbr )</t>
  </si>
  <si>
    <t>B1_ADDRESS_NBR, L1_ADDRESS_NBR</t>
  </si>
  <si>
    <t>DED_Attribute_0048, DED_Attribute_0052</t>
  </si>
  <si>
    <t>546576a2-eaee-4c91-873f-b6d4433728be</t>
  </si>
  <si>
    <t>fbd3d5f4-b6af-4f83-bd23-c91c41a356b7</t>
  </si>
  <si>
    <t>DQP-490</t>
  </si>
  <si>
    <t>DQO-490</t>
  </si>
  <si>
    <t>consistency_Check-application_address-l1_add_nbr</t>
  </si>
  <si>
    <t>Checks if b1_address_nbr exists in the application_address table, then l1_address_nbr is also popluated</t>
  </si>
  <si>
    <t>Consistency</t>
  </si>
  <si>
    <t xml:space="preserve"> b1_address_nbr  IS NULL
OR (
     l1_address_nbr  IS NOT NULL
    AND CAST( l1_address_nbr  AS STRING) RLIKE '.*[^ ].*'
)</t>
  </si>
  <si>
    <t>B1_X_COORD</t>
  </si>
  <si>
    <t>DED_Attribute_0049</t>
  </si>
  <si>
    <t>6a1f1247-84e7-4927-bf89-6304cef1b6f3</t>
  </si>
  <si>
    <t>5c1307fa-f3cd-4b38-ba65-e9596b718a2e</t>
  </si>
  <si>
    <t>DQP-232</t>
  </si>
  <si>
    <t>DQO-232</t>
  </si>
  <si>
    <t>Custom_Consistency_Check-application_address</t>
  </si>
  <si>
    <t>Checks that related fields in application_address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</si>
  <si>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((b1_x_coord IS NULL AND b1_y_coord IS NULL) OR (b1_x_coord IS NOT NULL AND  b1_y_coord IS NOT NULL))</t>
  </si>
  <si>
    <t>2f66c3e8-e0da-475f-9c9c-ffb0b59b73a0</t>
  </si>
  <si>
    <t>3560322b-2449-4cd6-b723-1a84af761560</t>
  </si>
  <si>
    <t>DQP-235</t>
  </si>
  <si>
    <t>DQO-235</t>
  </si>
  <si>
    <t>Data_Validity_Check-application_address-b1_x_coord</t>
  </si>
  <si>
    <t xml:space="preserve">Checks that b1_x_coord in application_address conforms to the expected source/Purview data type (NUMBER) so the value can be parsed and used consistently.
</t>
  </si>
  <si>
    <t>B1_Y_COORD</t>
  </si>
  <si>
    <t>DED_Attribute_0050</t>
  </si>
  <si>
    <t>d81ee7bd-b585-46c3-abba-71b866922f96</t>
  </si>
  <si>
    <t>b8dd235f-ff25-48d9-8311-217335c268a5</t>
  </si>
  <si>
    <t>DQP-236</t>
  </si>
  <si>
    <t>DQO-236</t>
  </si>
  <si>
    <t>Data_Validity_Check-application_address-b1_y_coord</t>
  </si>
  <si>
    <t>Checks that b1_y_coord in application_address conforms to the expected source/Purview data type (NUMBER) so the value can be parsed and used consistently.</t>
  </si>
  <si>
    <t>L1_ADDRESS_NBR</t>
  </si>
  <si>
    <t>DED_Attribute_0052</t>
  </si>
  <si>
    <t>ddd7a79e-f0b0-4455-aad8-686026b337cc</t>
  </si>
  <si>
    <t>f8b52c79-7206-4379-9932-292d2851d447</t>
  </si>
  <si>
    <t>DQP-229</t>
  </si>
  <si>
    <t>DQO-229</t>
  </si>
  <si>
    <t>Data_Validity_Check-application_address-l1_add_nbr</t>
  </si>
  <si>
    <t xml:space="preserve">Checks that l1_add_nbr in application_address conforms to the expected source/Purview data type (NUMBER) so the value can be parsed and used consistently.
</t>
  </si>
  <si>
    <t>ae40952d-981c-4946-9a78-a79a768347d9</t>
  </si>
  <si>
    <t>DQP-231</t>
  </si>
  <si>
    <t>DQO-231</t>
  </si>
  <si>
    <t>Table_Lookup_Check-address_application-l1_adr_nbr</t>
  </si>
  <si>
    <t>Reference check for address_application-l1_adr_nbr. All the values from this should be present in the address_application table in l1_adr_nbr field.</t>
  </si>
  <si>
    <t>Application_District</t>
  </si>
  <si>
    <t>DED_Data_Table_007</t>
  </si>
  <si>
    <t>DED_Attribute_0057</t>
  </si>
  <si>
    <t>88174944-e654-4061-b6fa-f92366fb7f22</t>
  </si>
  <si>
    <t>0527651b-db9b-44e9-a16f-3e463709362d</t>
  </si>
  <si>
    <t>DQP-099</t>
  </si>
  <si>
    <t>DQO-099</t>
  </si>
  <si>
    <t>Completeness_Check-App_District-B1_ADDR_NBR</t>
  </si>
  <si>
    <t>Checks that Application_District-B1_ADDRESS_NBR is populated for every in-scope record and is not null, blank, or whitespace-only. Business meaning: Full site address information used to locate the record for field work, inspections, and GIS integration.</t>
  </si>
  <si>
    <t>Raja Fayez M. Daas (DED); Bader Mohamed Alkindi (DED); Abdulla Mohsen Al Harthi (DED)</t>
  </si>
  <si>
    <t>Aisha Saeed A. Al Mehiri (DED); Raja Fayez M. Daas (DED); Ameena Jasem M. Al Hammadi (DED); Fatima Mohammed H. Bakerbi (DED)</t>
  </si>
  <si>
    <t>5caa3144-5aa1-43a8-994c-9dadb17624ba</t>
  </si>
  <si>
    <t>86e5d928-1d0b-41bb-82b0-4399434d2ab6</t>
  </si>
  <si>
    <t>DQP-100</t>
  </si>
  <si>
    <t>DQO-100</t>
  </si>
  <si>
    <t>Data_Type_Check-Application_District-B1_ADDRESS_NBR</t>
  </si>
  <si>
    <t>Checks that Application_District-B1_ADDRESS_NBR conforms to the expected source/Purview data type (NUMBER) so the value can be parsed and used consistently. Business meaning: Full site address information used to locate the record for field work, inspections, and GIS integration.</t>
  </si>
  <si>
    <t>baa34584-9c93-49f8-93fb-5ebed613b79c</t>
  </si>
  <si>
    <t>de5808d0-584c-49e2-834a-ed856954d6e2</t>
  </si>
  <si>
    <t>DQP-101</t>
  </si>
  <si>
    <t>DQO-101</t>
  </si>
  <si>
    <t>Reference_Check-App_District-B1_ADDRESS_NBR</t>
  </si>
  <si>
    <t>Checks that non-null Application_District-B1_ADDRESS_NBR values exist in the approved reference or data asset Application_Address_reference-L1_ADDRESS_NBR before the value is trusted by downstream consumers. Business meaning: Full site address information used to locate the record for field work, inspections, and GIS integration.</t>
  </si>
  <si>
    <t>B1_DISTRICT</t>
  </si>
  <si>
    <t>DED_Attribute_0058</t>
  </si>
  <si>
    <t>e236934f-11bd-455a-84f6-4921b81520ca</t>
  </si>
  <si>
    <t>94cb03a8-4ee6-488e-a719-a0a5a6ea4278</t>
  </si>
  <si>
    <t>DQP-102</t>
  </si>
  <si>
    <t>DQO-102</t>
  </si>
  <si>
    <t>Completeness_Check-Appl_District-B1_DISTRICT</t>
  </si>
  <si>
    <t>Checks that Application_District-B1_DISTRICT is populated for every in-scope record and is not null, blank, or whitespace-only. Business meaning: Business data element 'record district' captured in the ACCELA Application_District dataset to support operational processing, compliance tracking, and reporting.</t>
  </si>
  <si>
    <t>977eb7e0-6ae4-4fbc-ac81-f938553cc0b1</t>
  </si>
  <si>
    <t>dc6917c6-fafe-4984-87b9-942284dae34f</t>
  </si>
  <si>
    <t>DQP-103</t>
  </si>
  <si>
    <t>DQO-103</t>
  </si>
  <si>
    <t>Data_Type_Check-Application_District-B1_DISTRICT</t>
  </si>
  <si>
    <t>Investor</t>
  </si>
  <si>
    <t>DED_Data_Table_008</t>
  </si>
  <si>
    <t>B1_CONTACT_NBR</t>
  </si>
  <si>
    <t>DED_Attribute_0064</t>
  </si>
  <si>
    <t>85500b60-6982-441b-9050-89ba74c7876f</t>
  </si>
  <si>
    <t>59ab0b0c-7546-4199-adbb-003ffe98e98b</t>
  </si>
  <si>
    <t>DQP-287</t>
  </si>
  <si>
    <t>DQO-287</t>
  </si>
  <si>
    <t>Completeness_Check- Investor-B1_CONTACT_NBR</t>
  </si>
  <si>
    <t xml:space="preserve">Checks that B1_CONTACT_NBR in Investor is populated for every in-scope record and is not null, blank, or whitespace-only. </t>
  </si>
  <si>
    <t>Bader Mohamed Alkindi (DED); Raja Fayez M. Daas (DED)</t>
  </si>
  <si>
    <t>Raja Fayez M. Daas (DED); Aisha Saeed A. Al Mehiri (DED)</t>
  </si>
  <si>
    <t>f428df3c-2121-48aa-82c7-dc61da35d7cb</t>
  </si>
  <si>
    <t>0a6d6a59-55ec-4d5b-afe8-9ee05063c898</t>
  </si>
  <si>
    <t>DQP-288</t>
  </si>
  <si>
    <t>DQO-288</t>
  </si>
  <si>
    <t>Data_Validity_Check-Investor-B1_CONTACT_NBR</t>
  </si>
  <si>
    <t xml:space="preserve">Checks that B1_CONTACT_NBR in Investor conforms to the expected source/Purview data type (NUMBER) so the value can be parsed and used consistently. </t>
  </si>
  <si>
    <t>acdf0a01-d1bd-4bb3-a54b-7e3ef3502dd4</t>
  </si>
  <si>
    <t>e77a6442-3ada-4abf-9ffc-e1269d44ccf1</t>
  </si>
  <si>
    <t>DQP-289</t>
  </si>
  <si>
    <t>DQO-289</t>
  </si>
  <si>
    <t>Num_Val_Check-Investor-B1_CONTACT_NBR</t>
  </si>
  <si>
    <t>Checks that non-null B1_CONTACT_NBR values in Investor are positive whole-number identifiers, rejecting decimals, zero, negative, and non-numeric values.</t>
  </si>
  <si>
    <t>length(toString({b1_contact_nbr})) &gt; 4</t>
  </si>
  <si>
    <t>B1_CONTACT_TYPE</t>
  </si>
  <si>
    <t>DED_Attribute_0065</t>
  </si>
  <si>
    <t>eb33bcbb-cb57-4bf8-9cfc-52099ab03eaa</t>
  </si>
  <si>
    <t>82a95eb1-1bfe-42f2-82a2-b61c6bbc9e3d</t>
  </si>
  <si>
    <t>DQP-290</t>
  </si>
  <si>
    <t>DQO-290</t>
  </si>
  <si>
    <t>String_length_Check-Investor-B1_CONTACT_TYPE</t>
  </si>
  <si>
    <t>Checks that B1_CONTACT_TYPE in Investor conforms to the expected source/Purview data type (VARCHAR2) so the value can be parsed and used consistently.</t>
  </si>
  <si>
    <t>length({b1_contact_type}) &gt; 8</t>
  </si>
  <si>
    <t>409cb8c1-d53d-4ab6-8aae-24bdf5ca366b</t>
  </si>
  <si>
    <t>7910c025-55cf-4cf1-bbcf-9eeb808cbc9e</t>
  </si>
  <si>
    <t>DQP-291</t>
  </si>
  <si>
    <t>DQO-291</t>
  </si>
  <si>
    <t>String_Format_Check-Investor-B1_CONTACT_TYPE</t>
  </si>
  <si>
    <t xml:space="preserve">Checks that non-null B1_CONTACT_TYPE values in Investor follow the approved code/identifier format and length, preventing malformed values from entering reporting or integrations. </t>
  </si>
  <si>
    <t>regexMatch({b1_contact_type}, '^[A-Za-z-]+( [A-Za-z-]+)*$')</t>
  </si>
  <si>
    <t>c4945f07-de69-4b6f-93a9-c447f098b2c9</t>
  </si>
  <si>
    <t>8a401e38-912e-45d8-b47a-f58069765727</t>
  </si>
  <si>
    <t>DQP-300</t>
  </si>
  <si>
    <t>DQO-300</t>
  </si>
  <si>
    <t>Table_lookup-Investor-B1_CONTACT_TYPE</t>
  </si>
  <si>
    <t>This rule ensures if all the Contact_Type values that are present in the Investor table exists in the Investor_Reference table</t>
  </si>
  <si>
    <t>164458c7-f9bc-413c-aba4-6917db85c7f9</t>
  </si>
  <si>
    <t>2797b335-b42a-4fd4-a43d-a4904fe55139</t>
  </si>
  <si>
    <t>DQP-9012</t>
  </si>
  <si>
    <t>DQO-9012</t>
  </si>
  <si>
    <t>Completeness_Check-Investor-B1_CONTACT_TYPE</t>
  </si>
  <si>
    <t>Checks that b1_contact_type in Investor is populated for every in-scope record and is not null, blank, or whitespace-only.</t>
  </si>
  <si>
    <t>B1_FNAME</t>
  </si>
  <si>
    <t>DED_Attribute_0066</t>
  </si>
  <si>
    <t>e540fdb1-334a-48ae-adfb-43ef8aef2f25</t>
  </si>
  <si>
    <t>97eef465-8aca-4cbd-a65c-10c89ef659f1</t>
  </si>
  <si>
    <t>DQP-296</t>
  </si>
  <si>
    <t>DQO-296</t>
  </si>
  <si>
    <t>Completeness_Check-Investor-B1_FNAME</t>
  </si>
  <si>
    <t>Checks that Investor.B1_FNAME is populated for the approved in-scope business population. Empty and whitespace-only text values are treated as missing.</t>
  </si>
  <si>
    <t>1adf5dde-9bd0-4100-93b0-8bda34ae446a</t>
  </si>
  <si>
    <t>de0551ce-fb97-405b-b1bb-4f54b2e763f2</t>
  </si>
  <si>
    <t>DQP-297</t>
  </si>
  <si>
    <t>DQO-297</t>
  </si>
  <si>
    <t>String_format_match_b1_fname</t>
  </si>
  <si>
    <t>Checks that the column investor.b1_fname contains arabic values only.</t>
  </si>
  <si>
    <t>^[\u0600-\u06FF]+$</t>
  </si>
  <si>
    <t>B1_LNAME</t>
  </si>
  <si>
    <t>DED_Attribute_0068</t>
  </si>
  <si>
    <t>72f5d306-0c25-417d-8c23-41d8e20a36fd</t>
  </si>
  <si>
    <t>98ff3a29-39ee-4bc4-a1fb-29dd73836d66</t>
  </si>
  <si>
    <t>DQP-299</t>
  </si>
  <si>
    <t>DQO-299</t>
  </si>
  <si>
    <t>Completeness_Check-Investor-B1_LNAME</t>
  </si>
  <si>
    <t>This completeness rule is used to evaluate if the b1_lname is populated for all the records and does not contain any null values.</t>
  </si>
  <si>
    <t>aad01f83-ca28-4543-b896-05fa67163016</t>
  </si>
  <si>
    <t>4d3386c0-e3e6-47ee-81ec-e1100cf6543e</t>
  </si>
  <si>
    <t>DQP-304</t>
  </si>
  <si>
    <t>DQO-304</t>
  </si>
  <si>
    <t>string_format_check-investor-Lname</t>
  </si>
  <si>
    <t>This rule evaluates if the column contains only Arabic values.</t>
  </si>
  <si>
    <t>regexMatch({b1_lname}, '^[\u0600-\u06FF]+$')</t>
  </si>
  <si>
    <t>B1_BUSINESS_NAME</t>
  </si>
  <si>
    <t>DED_Attribute_0070</t>
  </si>
  <si>
    <t>3c2252eb-785b-4445-87cc-3f6af83652ed</t>
  </si>
  <si>
    <t>9cb64594-3614-4cbd-a7dc-a5ba0006c2c7</t>
  </si>
  <si>
    <t>DQP-292</t>
  </si>
  <si>
    <t>DQO-292</t>
  </si>
  <si>
    <t>String_format_Check-Investor-B1_BUSINESS_NAME</t>
  </si>
  <si>
    <t xml:space="preserve">Checks that B1_BUSINESS_NAME in Investor conforms to the expected source/Purview data type (VARCHAR2) so the value can be parsed and used consistently. </t>
  </si>
  <si>
    <t>regexMatch({b1_business_name},'^[A-Za-z؀-ۿ0-9.(),; -]+$')</t>
  </si>
  <si>
    <t>B1_ADDRESS1</t>
  </si>
  <si>
    <t>DED_Attribute_0071</t>
  </si>
  <si>
    <t>6b34294e-b1d9-4a8f-9abf-e848ee8bb764</t>
  </si>
  <si>
    <t>c99f840b-7b2f-4e2f-a01a-8be2de441ee8</t>
  </si>
  <si>
    <t>DQP-293</t>
  </si>
  <si>
    <t>DQO-293</t>
  </si>
  <si>
    <t>String_Format_Check-Investor-B1_ADDRESS1</t>
  </si>
  <si>
    <t xml:space="preserve">Checks that B1_ADDRESS1 in Investor conforms to the expected source/Purview format so the value can be parsed and used consistently. </t>
  </si>
  <si>
    <t>regexMatch({b1_address1}, '^[-A-Za-z0-9\u0600-\u06FF ,._&amp;]+$')</t>
  </si>
  <si>
    <t>B1_ADDRESS3</t>
  </si>
  <si>
    <t>DED_Attribute_0073</t>
  </si>
  <si>
    <t>426b7d75-c2d7-4f91-ac3b-1da340d75b72</t>
  </si>
  <si>
    <t>e80479de-a45c-4f72-a0f3-95dfba66675c</t>
  </si>
  <si>
    <t>DQP-9011</t>
  </si>
  <si>
    <t>DQO-9011</t>
  </si>
  <si>
    <t>Completeness_Check-Investor-B1_ADDRESS3</t>
  </si>
  <si>
    <t>Checks that b1_address3 in Investor is populated for every in-scope record and is not null, blank, or whitespace-only.</t>
  </si>
  <si>
    <t>2adc4d38-aa65-42da-913e-04e673e2bf26</t>
  </si>
  <si>
    <t>299eae87-3b48-4b10-aab1-ce2657f761c6</t>
  </si>
  <si>
    <t>DQP-9023</t>
  </si>
  <si>
    <t>DQO-9023</t>
  </si>
  <si>
    <t>Consec_Chk-Investor-B1_ADDRESS3</t>
  </si>
  <si>
    <t>Checks that Investor.B1_ADDRESS3 does not contain two or more consecutive spaces when represented as text. Business meaning: Total Fee should follow a clean spacing structure so searches, joins, duplicate checks, reports, and user-facing displays are not affected by inconsistent internal whitespace.</t>
  </si>
  <si>
    <t>CAST(b1_address3 AS STRING) RLIKE '.*[^ ].*' AND CAST(b1_address3 AS STRING) NOT RLIKE '\\pCntrl' AND UPPER(CAST(b1_address3 AS STRING)) NOT RLIKE '^[ ]*(NA|N/A|NIL|NONE|NULL|UNKNOWN|UNSPECIFIED|TEST|DUMMY|TBD|NOT APPLICABLE|-|--|\\.)[ ]*$'</t>
  </si>
  <si>
    <t>B1_EMAIL</t>
  </si>
  <si>
    <t>DED_Attribute_0078</t>
  </si>
  <si>
    <t>6cddc96d-c0f1-445b-85e6-e9a78d067318</t>
  </si>
  <si>
    <t>64424b50-d916-4e08-a7b3-eaec839e1ff3</t>
  </si>
  <si>
    <t>DQP-9024</t>
  </si>
  <si>
    <t>DQO-9024</t>
  </si>
  <si>
    <t>Consec_Chk-Investor-B1_EMAIL</t>
  </si>
  <si>
    <t>Checks that Investor.B1_EMAIL does not contain two or more consecutive spaces when represented as text. Business meaning: Total Fee should follow a clean spacing structure so searches, joins, duplicate checks, reports, and user-facing displays are not affected by inconsistent internal whitespace.</t>
  </si>
  <si>
    <t>CAST(b1_email AS STRING) RLIKE '.*[^ ].*' AND CAST(b1_email AS STRING) NOT RLIKE '\\pCntrl' AND UPPER(CAST(b1_email AS STRING)) NOT RLIKE '^[ ]*(NA|N/A|NIL|NONE|NULL|UNKNOWN|UNSPECIFIED|TEST|DUMMY|TBD|NOT APPLICABLE|-|--|\\.)[ ]*$'</t>
  </si>
  <si>
    <t>G1_CONTACT_NBR</t>
  </si>
  <si>
    <t>DED_Attribute_0080</t>
  </si>
  <si>
    <t>b099e7f4-3753-4b14-bac0-904ba194cf92</t>
  </si>
  <si>
    <t>cdeb5a47-6a65-4839-bad3-03e81b24115d</t>
  </si>
  <si>
    <t>DQP-294</t>
  </si>
  <si>
    <t>DQO-294</t>
  </si>
  <si>
    <t>Completeness_Check- Investor-G1_CONTACT_NBR</t>
  </si>
  <si>
    <t>Checks that G1_CONTACT_NBR in Investor is populated for every in-scope record and is not null, blank, or whitespace-only.</t>
  </si>
  <si>
    <t>4d9b051f-a797-44ec-8e86-f8a1237b4a9e</t>
  </si>
  <si>
    <t>02747e9a-a8ce-4d72-b41e-98dc0a77399a</t>
  </si>
  <si>
    <t>DQP-295</t>
  </si>
  <si>
    <t>DQO-295</t>
  </si>
  <si>
    <t>Data_Validity_Check-Investor-G1_CONTACT_NBR</t>
  </si>
  <si>
    <t>Checks that G1_CONTACT_NBR in Investor conforms to the expected source/Purview data type (NUMBER) so the value can be parsed and used consistently.</t>
  </si>
  <si>
    <t>60112524-1057-49ca-b855-843a56850776</t>
  </si>
  <si>
    <t>8cfed0da-9d95-4be6-9cc7-fadb66e1028f</t>
  </si>
  <si>
    <t>DQP-298</t>
  </si>
  <si>
    <t>DQO-298</t>
  </si>
  <si>
    <t>Num_len_Chk-Investor-G1_CONTACT_NBR</t>
  </si>
  <si>
    <t>Validates that all non-null `G1_CONTACT_NBR` values in the Investor table are positive whole-number identifiers, rejecting any decimal, zero, negative, or non-numeric values.</t>
  </si>
  <si>
    <t>g1_contact_nbr&gt;= 0 AND g1_contact_nbr= FLOOR(g1_contact_nbr)</t>
  </si>
  <si>
    <t>951d0cb2-26f5-435e-8ee9-f483f5c1d90f</t>
  </si>
  <si>
    <t>b1a3dd72-9f74-4393-9c17-82914837e3d1</t>
  </si>
  <si>
    <t>DQP-303</t>
  </si>
  <si>
    <t>DQO-303</t>
  </si>
  <si>
    <t>Refcheck-investor-g1_contact_nbr</t>
  </si>
  <si>
    <t>This check confirms if the g1_contact_nbr present in investor table exists in the g3_contact table.</t>
  </si>
  <si>
    <t>Company_Name</t>
  </si>
  <si>
    <t>DED_Data_Table_009</t>
  </si>
  <si>
    <t>B1_LICENSE_NBR</t>
  </si>
  <si>
    <t>DED_Attribute_0085</t>
  </si>
  <si>
    <t>723b73b8-c560-4f89-96c8-27fe3b0f4761</t>
  </si>
  <si>
    <t>13f74cc6-abea-41b2-af46-8b37fad3f8e1</t>
  </si>
  <si>
    <t>DQP-315</t>
  </si>
  <si>
    <t>DQO-315</t>
  </si>
  <si>
    <t>Validity_Check-Company_Name-B1_LICENSE_NBR</t>
  </si>
  <si>
    <t>Checks that non-null Company_Name.B1_LICENSE_NBR values conform to the documented Silver datatype VARCHAR2 with length 30.</t>
  </si>
  <si>
    <t>!isNull({b1_license_nbr}) &amp;&amp; regexMatch(toString({b1_license_nbr}), '^(TN|IN|CN)-.+$')</t>
  </si>
  <si>
    <t>2ca8902f-e4ed-40e8-9dbe-71632a50d09c</t>
  </si>
  <si>
    <t>fbc69e80-edd5-4f26-96a0-c3191b8ac7f4</t>
  </si>
  <si>
    <t>DQP-316</t>
  </si>
  <si>
    <t>DQO-316</t>
  </si>
  <si>
    <t>Completeness_Check-Company_Name-B1_LICENSE_NBR</t>
  </si>
  <si>
    <t>Checks that Company_Name.B1_LICENSE_NBR is populated for the approved in-scope business population. Empty and whitespace-only text values are treated as missing.</t>
  </si>
  <si>
    <t>B1_LICENSE_TYPE</t>
  </si>
  <si>
    <t>DED_Attribute_0087</t>
  </si>
  <si>
    <t>b3601de0-ff6a-4c28-8156-36919dce7044</t>
  </si>
  <si>
    <t>5caa912d-7d71-4b0d-898c-c8e200a16c21</t>
  </si>
  <si>
    <t>DQP-313</t>
  </si>
  <si>
    <t>DQO-313</t>
  </si>
  <si>
    <t>Validity_Check-Company_Name-B1_LICENSE_TYPE</t>
  </si>
  <si>
    <t>This check is used to evaluate if the column contains only the allowed values ('trade name', 'license', 'idb license')</t>
  </si>
  <si>
    <t>regexMatch({b1_license_type}, '^(TRADE NAME|LICENSE|IDB LICENSE)$')</t>
  </si>
  <si>
    <t>006928fb-abd5-4014-be6b-d1e0b833696d</t>
  </si>
  <si>
    <t>8b93ce08-003c-4618-968d-6a92b036740a</t>
  </si>
  <si>
    <t>DQP-314</t>
  </si>
  <si>
    <t>DQO-314</t>
  </si>
  <si>
    <t>Completeness_Check-company_name-b1_lic_type</t>
  </si>
  <si>
    <t>This completeness rule is used to evaluate if the B1_LICENSE_TYPE is populated for all the records and does not contain any null values.</t>
  </si>
  <si>
    <t>B1_BUS_NAME</t>
  </si>
  <si>
    <t>DED_Attribute_0088</t>
  </si>
  <si>
    <t>20ebc1cf-7619-4412-812b-b1e75225bd0b</t>
  </si>
  <si>
    <t>004b060d-76a5-4496-ae52-a5a9ac3375e8</t>
  </si>
  <si>
    <t>DQP-309</t>
  </si>
  <si>
    <t>DQO-309</t>
  </si>
  <si>
    <t>Completeness_Check-Company_Name-b1_bus_name</t>
  </si>
  <si>
    <t xml:space="preserve">Checks that Company_Name-b1_bus_name is populated for every in-scope record and is not null, blank, or whitespace-only. Business meaning: Business data element 'record bus name' captured in the ACCELAB3CONTRA dataset to support operational processing, compliance tracking, and reporting.
</t>
  </si>
  <si>
    <t>220980db-f1a2-4125-99b2-058e04bd1a67</t>
  </si>
  <si>
    <t>408892ef-ec31-455e-95d7-be618c1edeec</t>
  </si>
  <si>
    <t>DQP-310</t>
  </si>
  <si>
    <t>DQO-310</t>
  </si>
  <si>
    <t>Datatype_Check-Company_Name-b1_bus_name</t>
  </si>
  <si>
    <t xml:space="preserve">Checks that Company_Name-b1_bus_name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
</t>
  </si>
  <si>
    <t>50e2416b-589a-4edc-ae3a-a5b4927d1703</t>
  </si>
  <si>
    <t>d4234c2d-1744-45d9-84e8-6fc4036c7d27</t>
  </si>
  <si>
    <t>DQP-311</t>
  </si>
  <si>
    <t>DQO-311</t>
  </si>
  <si>
    <t>Consqutive_space_check-Company_Name-b1_bus_name</t>
  </si>
  <si>
    <t>Checks that non-null Company_Name-b1_bus_name text is having consequtive spaces and does not contain meanigful data.</t>
  </si>
  <si>
    <t>!regexMatch({b1_bus_name}, ' {2,}')</t>
  </si>
  <si>
    <t>!isNull({b1_bus_name})</t>
  </si>
  <si>
    <t>B1_BUS_NAME2</t>
  </si>
  <si>
    <t>DED_Attribute_0090</t>
  </si>
  <si>
    <t>8fd147c1-9a59-46d7-89ca-a2073c425c07</t>
  </si>
  <si>
    <t>f6c911cc-25ad-437c-b8e3-437d753a352d</t>
  </si>
  <si>
    <t>DQP-305</t>
  </si>
  <si>
    <t>DQO-305</t>
  </si>
  <si>
    <t>Datatype_Check-Company_Name-b1_bus_name2</t>
  </si>
  <si>
    <t xml:space="preserve">Checks that Company_Name-b1_bus_name2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
</t>
  </si>
  <si>
    <t>!isNull({b1_bus_name2})</t>
  </si>
  <si>
    <t>49cc671e-12a7-4030-a839-c516df94c8bf</t>
  </si>
  <si>
    <t>827b8606-273b-4ea6-b46f-59f08f30d83e</t>
  </si>
  <si>
    <t>DQP-306</t>
  </si>
  <si>
    <t>DQO-306</t>
  </si>
  <si>
    <t>Consqutive_space_check-Company_Name-b1_bus_name2</t>
  </si>
  <si>
    <t>Checks that non-null Company_Name-b1_bus_name2 text is having consequtive spaces and does not contain meanigful data.</t>
  </si>
  <si>
    <t>!regexMatch({b1_bus_name2}, ' {2,}')</t>
  </si>
  <si>
    <t>5dc8f76f-d68b-4f7a-a121-dbb122986aa6</t>
  </si>
  <si>
    <t>76ff5033-33cf-47e8-9576-104f6f129881</t>
  </si>
  <si>
    <t>DQP-312</t>
  </si>
  <si>
    <t>DQO-312</t>
  </si>
  <si>
    <t>Completeness_Check-Company_Name-b1_bus_name2</t>
  </si>
  <si>
    <t xml:space="preserve">Checks that Company_Name-b1_bus_name2 is populated for every in-scope record and is not null, blank, or whitespace-only. Business meaning: Business data element 'record bus name2' captured in the ACCELAB3CONTRA dataset to support operational processing, compliance tracking, and reporting.
</t>
  </si>
  <si>
    <t>Requirement_Condition</t>
  </si>
  <si>
    <t>DED_Data_Table_010</t>
  </si>
  <si>
    <t>B1_CON_NBR</t>
  </si>
  <si>
    <t>DED_Attribute_0095</t>
  </si>
  <si>
    <t>876c0f1e-458e-4581-8bd0-c14deb7f3d39</t>
  </si>
  <si>
    <t>25b44d53-94c5-4d78-ad79-4b5e96015690</t>
  </si>
  <si>
    <t>DQP-335</t>
  </si>
  <si>
    <t>DQO-335</t>
  </si>
  <si>
    <t>Numeric_validity_Check-Requirement_Cond_B1_CON_NBR</t>
  </si>
  <si>
    <t>Checks that non-null Requirement_Condition-B1_CON_NBR values are positive whole-number identifiers, rejecting decimals, zero, negative, and non-numeric values. Business meaning: Reference number for record con used by business users to search, reconcile, and audit transactions</t>
  </si>
  <si>
    <t>b1_con_nbr &gt;= 0</t>
  </si>
  <si>
    <t>ab3c7098-9d89-4b18-8bf9-4dbf7a4f2356</t>
  </si>
  <si>
    <t>d074866e-cf81-4e55-8936-ea8c7d782d09</t>
  </si>
  <si>
    <t>DQP-338</t>
  </si>
  <si>
    <t>DQO-338</t>
  </si>
  <si>
    <t>Completeness_Check-Requirement_Cond-B1_CON_NBR</t>
  </si>
  <si>
    <t>Checks that Requirement_Condition-B1_CON_NBR is populated for every in-scope record and is not null, blank, or whitespace-only. Business meaning: Reference number for record con used by business users to search, reconcile, and audit transactions.</t>
  </si>
  <si>
    <t>2cc49c94-9939-4401-9352-01fe3243ee14</t>
  </si>
  <si>
    <t>38ed7e01-fe78-4e68-b790-b5b341c7a3fe</t>
  </si>
  <si>
    <t>DQP-339</t>
  </si>
  <si>
    <t>DQO-339</t>
  </si>
  <si>
    <t>Data_type_val_Check-Requirement_Cond-B1_CON_NBR</t>
  </si>
  <si>
    <t>Checks that Requirement_Condition-B1_CON_NBR conforms to the expected source/Purview data type (NUMBER) so the value can be parsed and used consistently. Business meaning: Reference number for record con used by business users to search, reconcile, and audit transactions.</t>
  </si>
  <si>
    <t>f48733fb-fda4-418a-84a0-e1da595b8c6d</t>
  </si>
  <si>
    <t>7ed17071-f35b-47f1-bc15-dfc5180ac23c</t>
  </si>
  <si>
    <t>DQP-340</t>
  </si>
  <si>
    <t>DQO-340</t>
  </si>
  <si>
    <t>Accuracy_Chk-Requirement_Condition-B1_CON_NBR</t>
  </si>
  <si>
    <t>Compares Requirement_Condition.B1_CON_NBR with Requirement_Condition_Dtl.B1_CON_NBR for the same Silver business record.</t>
  </si>
  <si>
    <t>Requirement_Condition_Dtl</t>
  </si>
  <si>
    <t>DED_Data_Table_011</t>
  </si>
  <si>
    <t>DED_Attribute_0106</t>
  </si>
  <si>
    <t>12df6948-6b6c-43ad-b51e-b502b7a22df5</t>
  </si>
  <si>
    <t>c49d4d0a-ccf9-4000-96c0-8cfa35518590</t>
  </si>
  <si>
    <t>DQP-343</t>
  </si>
  <si>
    <t>DQO-343</t>
  </si>
  <si>
    <t>Completeness_Check-Requirement_Cond_dtl-B1_CON_NBR</t>
  </si>
  <si>
    <t>Checks that Requirement_Condition_dtl.B1_CON_NBR is populated for every in-scope record and is not null, blank, or whitespace-only. Business meaning: Reference number for record con used by business users to search, reconcile, and audit transactions. Implement in Purview with the Empty/blank fields rule.</t>
  </si>
  <si>
    <t>550ba259-5c12-4bc8-a2b4-c00b4da02587</t>
  </si>
  <si>
    <t>d2a69c67-ea2b-4376-9a00-89019c22471c</t>
  </si>
  <si>
    <t>DQP-344</t>
  </si>
  <si>
    <t>DQO-344</t>
  </si>
  <si>
    <t>Numeric_Check-Requirement_Cond_dtl-B1_CON_NBR</t>
  </si>
  <si>
    <t>Checks that Requirement_Condition_dtl.B1_CON_NBR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</si>
  <si>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d37f149f-d0a9-4dbb-b533-3d0d413ec860</t>
  </si>
  <si>
    <t>b5932131-fa69-4778-9392-13a9eb4519e3</t>
  </si>
  <si>
    <t>DQP-345</t>
  </si>
  <si>
    <t>DQO-345</t>
  </si>
  <si>
    <t>Numeric_Validity-Requirement_Cond_dtl-B1_CON_NBR</t>
  </si>
  <si>
    <t>Checks that non-null Requirement_Condition_dtl.B1_CON_NBR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</si>
  <si>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TRY_CAST(CAST( b1_con_nbr AS STRING) AS DECIMAL(38, 18)) IS NOT NULL AND TRY_CAST(CAST( b1_con_nbr AS STRING) AS DECIMAL(38, 18)) &gt;= 0</t>
  </si>
  <si>
    <t>ef9cfe92-030e-4c0a-8b84-0793866a5769</t>
  </si>
  <si>
    <t>09634f03-0853-40c7-90ce-507962b99088</t>
  </si>
  <si>
    <t>DQP-346</t>
  </si>
  <si>
    <t>DQO-346</t>
  </si>
  <si>
    <t>Accuracy_Chk-Requirement_Condition_Dtl-B1_CON_NBR</t>
  </si>
  <si>
    <t>Compares Requirement_Condition_Dtl.B1_CON_NBR with Requirement_Condition.B1_CON_NBR for the same Silver business record.</t>
  </si>
  <si>
    <t>Requirement_Condition_Dtl_Language</t>
  </si>
  <si>
    <t>DED_Data_Table_012</t>
  </si>
  <si>
    <t>DED_Attribute_0113</t>
  </si>
  <si>
    <t>1e914ace-83fa-4bd2-a0b7-5a69a19fd0d8</t>
  </si>
  <si>
    <t>7ac63673-379a-40ed-9135-84ce952f294a</t>
  </si>
  <si>
    <t>DQP-279</t>
  </si>
  <si>
    <t>DQO-279</t>
  </si>
  <si>
    <t>Completeness_Check-Req_Cond_Dtl_Lang-RES_ID</t>
  </si>
  <si>
    <t>Checks that Requirement_Condition_Dtl_Language-RES_ID is populated for every in-scope record and is not null, blank, or whitespace-only. Business meaning: Identifier/code for res identifier used to uniquely reference the related entity in Accela and support joins, auditing, and reporting</t>
  </si>
  <si>
    <t>208f3ab9-78b9-4ba2-a8ad-68843aeb0f5c</t>
  </si>
  <si>
    <t>a333381c-100d-46d0-8094-88470ba766d1</t>
  </si>
  <si>
    <t>DQP-280</t>
  </si>
  <si>
    <t>DQO-280</t>
  </si>
  <si>
    <t>DatatypeValidityCheck-Req_Cond_Dtl_Lang-RES_ID</t>
  </si>
  <si>
    <t>Checks that Requirement_Condition_Dtl_Language-RES_ID conforms to the expected source/Purview data type (NUMBER) so the value can be parsed and used consistently. Business meaning: Identifier/code for res identifier used to uniquely reference the related entity in Accela and support joins, auditing, and reporting.</t>
  </si>
  <si>
    <t>d4383735-a964-45e7-8c66-ce510149493b</t>
  </si>
  <si>
    <t>8738ce33-a659-40d6-9f3d-5d7b9ca373fd</t>
  </si>
  <si>
    <t>DQP-281</t>
  </si>
  <si>
    <t>DQO-281</t>
  </si>
  <si>
    <t>NumericValidity_Check-Req_Cond_Dtl_Lang-RES_ID</t>
  </si>
  <si>
    <t>Checks that non-null Requirement_Condition_Dtl_Language-RES_ID values are positive whole-number identifiers, rejecting decimals, zero, negative, and non-numeric values. Business meaning: Identifier/code for res identifier used to uniquely reference the related entity in Accela and support joins, auditing, and reporting.</t>
  </si>
  <si>
    <t>TRY_CAST(CAST(res_id as integer)) &gt;= 0</t>
  </si>
  <si>
    <t>b651038e-c261-445c-b6b1-2b20bb62fdaf</t>
  </si>
  <si>
    <t>54d40988-38c6-4eff-9409-19add84cfd49</t>
  </si>
  <si>
    <t>DQP-286</t>
  </si>
  <si>
    <t>DQO-286</t>
  </si>
  <si>
    <t>Table_lookup-Req_Cond_Dtl_Lang- B1_CON_RES_ACT</t>
  </si>
  <si>
    <t>This rule ensures if all the B1_CON_RESOLUTION_ACTION values that are present in the Requirement_Condition_Dtl_Language table exists in the Requirement_Condition_Dtl table</t>
  </si>
  <si>
    <t>DED_Attribute_0114</t>
  </si>
  <si>
    <t>60630dc2-6574-459e-a27d-997a6f39d220</t>
  </si>
  <si>
    <t>5b9d1d70-90f7-44e2-9d78-f3355d5cd8a9</t>
  </si>
  <si>
    <t>DQP-282</t>
  </si>
  <si>
    <t>DQO-282</t>
  </si>
  <si>
    <t>Completeness_Check-B6CONDIT_DETAIL_I18N-LANG_ID</t>
  </si>
  <si>
    <t>Checks that Requirement_Condition_Dtl_Language-LANG_ID is populated for every in-scope record and is not null, blank, or whitespace-only. Business meaning: Identifier/code for lang identifier used to uniquely reference the related entity in Accela and support joins, auditing, and reporting.</t>
  </si>
  <si>
    <t>b41a8b2a-5fe9-4dc7-aeca-6fe1db9b5e38</t>
  </si>
  <si>
    <t>075ceb95-708b-4931-9a34-914c47d1b074</t>
  </si>
  <si>
    <t>DQP-283</t>
  </si>
  <si>
    <t>DQO-283</t>
  </si>
  <si>
    <t>FormatValidity_Check-Req_Cond_Dtl_Lang-LANG_ID</t>
  </si>
  <si>
    <t>Checks that non-null Requirement_Condition_Dtl_Language-LANG_ID values follow the approved language-code format and do not contain invalid characters. Business meaning: Identifier/code for lang identifier used to uniquely reference the related entity in Accela and support joins, auditing, and reporting.</t>
  </si>
  <si>
    <t>regexMatch({lang_id}, 'en_US') || regexMatch({lang_id}, 'ar_AE')</t>
  </si>
  <si>
    <t>Requirement_Condition_History</t>
  </si>
  <si>
    <t>DED_Data_Table_013</t>
  </si>
  <si>
    <t>DED_Attribute_0118</t>
  </si>
  <si>
    <t>1d200029-50e0-4767-8666-a51b08b2b1e6</t>
  </si>
  <si>
    <t>41a97244-4749-494d-a53b-d5224a0cfb9b</t>
  </si>
  <si>
    <t>DQP-317</t>
  </si>
  <si>
    <t>DQO-317</t>
  </si>
  <si>
    <t>Completeness_Check-Req_Cond_Hist-B1_CON_NBR</t>
  </si>
  <si>
    <t>Checks that Requirement_Condition_History-B1_CON_NBR is populated for every in-scope record and is not null, blank, or whitespace-only. Business meaning: Reference number for record con used by business users to search, reconcile, and audit transactions.</t>
  </si>
  <si>
    <t>6a1e6e50-df8d-46f1-bc47-edff1081a42e</t>
  </si>
  <si>
    <t>76b98f38-3cf1-4adb-97c8-96cdf11056cc</t>
  </si>
  <si>
    <t>DQP-318</t>
  </si>
  <si>
    <t>DQO-318</t>
  </si>
  <si>
    <t>DataTypeValidity_Check-Req_Cond_Hist-B1_CON_NBR</t>
  </si>
  <si>
    <t>Checks that Requirement_Condition_History-B1_CON_NBR conforms to the expected source/Purview data type (NUMBER) so the value can be parsed and used consistently. Business meaning: Reference number for record con used by business users to search, reconcile, and audit transactions.</t>
  </si>
  <si>
    <t>22f15984-1305-4a04-bd7e-d351fdf22dd4</t>
  </si>
  <si>
    <t>33dc9198-9491-4a57-b4b2-00b6ba482abd</t>
  </si>
  <si>
    <t>DQP-319</t>
  </si>
  <si>
    <t>DQO-319</t>
  </si>
  <si>
    <t>NumericValidity_Check-Req_Cond_Hist-B1_CON_NBR</t>
  </si>
  <si>
    <t>Checks that non-null Requirement_Condition_History-B1_CON_NBR values are positive whole-number identifiers, rejecting decimals, zero, negative, and non-numeric values. Business meaning: Reference number for record con used by business users to search, reconcile, and audit transactions.</t>
  </si>
  <si>
    <t>B1_CON_HISTORY_NBR</t>
  </si>
  <si>
    <t>DED_Attribute_0119</t>
  </si>
  <si>
    <t>53dacdb8-77cf-49ac-bd4a-172fe0e82ca8</t>
  </si>
  <si>
    <t>3c7777fb-6b65-4095-b78c-c692dc97918c</t>
  </si>
  <si>
    <t>DQP-320</t>
  </si>
  <si>
    <t>DQO-320</t>
  </si>
  <si>
    <t>Completeness-Req_Cond_Hist-B1_CON_HISTORY_NBR</t>
  </si>
  <si>
    <t>Checks that Requirement_Condition_History-B1_CON_HISTORY_NBR is populated for every in-scope record and is not null, blank, or whitespace-only. Business meaning: Reference number for record con history used by business users to search, reconcile, and audit transactions.</t>
  </si>
  <si>
    <t>4fb05f0a-28e4-4664-a095-c4d5cc3f88b5</t>
  </si>
  <si>
    <t>d229a76e-c46b-4ea6-9745-a00eb1b5cc87</t>
  </si>
  <si>
    <t>DQP-321</t>
  </si>
  <si>
    <t>DQO-321</t>
  </si>
  <si>
    <t>DataTypeValidity_Chk-Req_Cond_Hist-B1_CON_HIST_NBR</t>
  </si>
  <si>
    <t>Checks that Requirement_Condition_History-B1_CON_HISTORY_NBR conforms to the expected source/Purview data type (NUMBER) so the value can be parsed and used consistently. Business meaning: Reference number for record con history used by business users to search, reconcile, and audit transactions.</t>
  </si>
  <si>
    <t>a4d77ac0-2434-4b98-8729-0273502d265c</t>
  </si>
  <si>
    <t>3613299f-3d58-4de6-9582-53492c28ee5b</t>
  </si>
  <si>
    <t>DQP-322</t>
  </si>
  <si>
    <t>DQO-322</t>
  </si>
  <si>
    <t>NumericValidity_Chck-Req_Cond_Hist-B1_CON_HIST_NBR</t>
  </si>
  <si>
    <t>Checks that non-null Requirement_Condition_History-B1_CON_HISTORY_NBR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</si>
  <si>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b1_con_history_nbr &gt;= 0</t>
  </si>
  <si>
    <t>e55cf0ca-5e00-4cfc-a79a-378f2fc2668a</t>
  </si>
  <si>
    <t>95b0655e-1e89-4d27-8025-1b9aaeae9469</t>
  </si>
  <si>
    <t>DQP-327</t>
  </si>
  <si>
    <t>DQO-327</t>
  </si>
  <si>
    <t>Accuracy_Check-Req_Cond_History-B1_CON_HISTORY_NBR</t>
  </si>
  <si>
    <t>Ensures that the requirement-condition history number matches between the history header and detail records. Rule definition: Compares Requirement_Condition_History.B1_CON_HISTORY_NBR with Requirement_Condition_History_Dtl.B1_CON_HISTORY_NBR for the same Silver business record. Requirement-condition history header and detail agree on the history identifier.</t>
  </si>
  <si>
    <t>DED_Attribute_0129</t>
  </si>
  <si>
    <t>ed8a4c18-5c3d-402e-b137-03a431f22ec5</t>
  </si>
  <si>
    <t>0be4664b-eede-44b5-a098-76ee65a6b550</t>
  </si>
  <si>
    <t>DQP-323</t>
  </si>
  <si>
    <t>DQO-323</t>
  </si>
  <si>
    <t>DataTypeValidity_Check-Req_Cond_Hist-LANG_ID</t>
  </si>
  <si>
    <t>Checks that Requirement_Condition_History_HISTORY-LANG_ID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</si>
  <si>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e9b50a0f-82f4-4e42-b50f-9d587100bc70</t>
  </si>
  <si>
    <t>56ee0c48-dc02-4835-af15-aa315e5fff8d</t>
  </si>
  <si>
    <t>DQP-324</t>
  </si>
  <si>
    <t>DQO-324</t>
  </si>
  <si>
    <t>FormatValidity-Req_Cond_Hist-LANG_ID</t>
  </si>
  <si>
    <t>Checks that non-null Requirement_Condition_History-LANG_ID values follow the approved language-code format and do not contain invalid characters. Business meaning: Identifier/code for lang identifier used to uniquely reference the related entity in Accela and support joins, auditing, and reporting.</t>
  </si>
  <si>
    <t>regexMatch({lang_id}, '^(en_US|ar_AE)$')</t>
  </si>
  <si>
    <t>7d151c73-28f1-4a54-89c4-bfce40955032</t>
  </si>
  <si>
    <t>e220e5e2-f985-4516-a2e0-6158abb8afe9</t>
  </si>
  <si>
    <t>DQP-9013</t>
  </si>
  <si>
    <t>DQO-9013</t>
  </si>
  <si>
    <t>Completeness_Check-Req_Cond_Hist-LANG_ID</t>
  </si>
  <si>
    <t>Checks that lang_id in Requirement_Condition_History is populated for every in-scope record and is not null, blank, or whitespace-only.</t>
  </si>
  <si>
    <t>Requirement_Condition_History_Dtl</t>
  </si>
  <si>
    <t>DED_Data_Table_014</t>
  </si>
  <si>
    <t>DED_Attribute_0131</t>
  </si>
  <si>
    <t>298be9f7-3678-45d0-89bb-7111615b0687</t>
  </si>
  <si>
    <t>80887aa7-4069-40a4-ac56-4fce7d1d04e9</t>
  </si>
  <si>
    <t>DQP-328</t>
  </si>
  <si>
    <t>DQO-328</t>
  </si>
  <si>
    <t>Completeness_Chk-Req_cond_hist_dtl-B1_CON_HIST_NBR</t>
  </si>
  <si>
    <t>Checks that Requirement_Condition_Hisotry_dtl-B1_CON_HISTORY_NBR is populated for every in-scope record and is not null, blank, or whitespace-only. Business meaning: Reference number for record con history used by business users to search, reconcile, and audit transactions.</t>
  </si>
  <si>
    <t>2095ca27-cb8a-4b08-a35c-ce23c64ac276</t>
  </si>
  <si>
    <t>dd6a1b50-20c3-4e31-8426-b5b88fcf4fac</t>
  </si>
  <si>
    <t>DQP-329</t>
  </si>
  <si>
    <t>DQO-329</t>
  </si>
  <si>
    <t>DataTypValChk-Req_cond_hist_dtl-B1_CON_HIST_NBR</t>
  </si>
  <si>
    <t>Checks that Requirement_Condition_Hisotry_dtl-B1_CON_HISTORY_NBR conforms to the expected source/Purview data type (NUMBER) so the value can be parsed and used consistently. Business meaning: Reference number for record con history used by business users to search, reconcile, and audit transactions.</t>
  </si>
  <si>
    <t>1a9814d7-8724-42eb-9507-64fc14a5459d</t>
  </si>
  <si>
    <t>c1a64f3c-c7f0-4bee-8163-479d963a8782</t>
  </si>
  <si>
    <t>DQP-330</t>
  </si>
  <si>
    <t>DQO-330</t>
  </si>
  <si>
    <t>NumValidityChk-Req_cond_hist_dtl-_B1_CON_HIST_NBR</t>
  </si>
  <si>
    <t>Checks that non-null Requirement_Condition_Hisotry_dtl-B1_CON_HISTORY_NBR values are positive whole-number identifiers, rejecting decimals, zero, negative, and non-numeric values. Business meaning: Reference number for record con history used by business users to search, reconcile, and audit transactions.</t>
  </si>
  <si>
    <t>1351e5ea-65dc-4563-8919-f767aba26b37</t>
  </si>
  <si>
    <t>0804031d-cf9e-4d17-919c-e0c5a8c401f9</t>
  </si>
  <si>
    <t>DQP-334</t>
  </si>
  <si>
    <t>DQO-334</t>
  </si>
  <si>
    <t>Acc_Chk-Req_Condition_His_Dtl-B1_CON_HISTORY_NBR</t>
  </si>
  <si>
    <t>Ensures that the requirement-condition history number in the detail record matches the corresponding history header record. Rule definition: Compares Requirement_Condition_History_Dtl.B1_CON_HISTORY_NBR with Requirement_Condition_History.B1_CON_HISTORY_NBR for the same Silver business record. Requirement-condition history detail and header agree on the history identifier.</t>
  </si>
  <si>
    <t>DED_Attribute_0133</t>
  </si>
  <si>
    <t>ab402d61-524d-4e52-ae8f-b4a5dd27a43b</t>
  </si>
  <si>
    <t>010cc943-2a3d-46cd-952f-ac010932c132</t>
  </si>
  <si>
    <t>DQP-331</t>
  </si>
  <si>
    <t>DQO-331</t>
  </si>
  <si>
    <t>DataTypeValidity-Req_cond_hist_dtl-LANG_ID</t>
  </si>
  <si>
    <t>Checks that Requirement_Condition_Hisotry_dtl-LANG_ID conforms to the expected source/Purview data type (VARCHAR2) so the value can be parsed and used consistently. Business meaning: Identifier/code for lang identifier used to uniquely reference the related entity in Accela and support joins, auditing, and reporting.</t>
  </si>
  <si>
    <t>{lang_id} == 'en_US' || {lang_id} == 'ar_AE'</t>
  </si>
  <si>
    <t>eee23705-baa1-4be3-b93c-88f5e55c97d7</t>
  </si>
  <si>
    <t>027cff25-9dbb-475e-b130-d1592359c81f</t>
  </si>
  <si>
    <t>DQP-9014</t>
  </si>
  <si>
    <t>DQO-9014</t>
  </si>
  <si>
    <t>Completeness_Check-Req_cond_hist_dtl-LANG_ID</t>
  </si>
  <si>
    <t>Checks that lang_id in Requirement_Condition_History_Dtl is populated for every in-scope record and is not null, blank, or whitespace-only.</t>
  </si>
  <si>
    <t>Requirement_Condition_Language</t>
  </si>
  <si>
    <t>DED_Data_Table_015</t>
  </si>
  <si>
    <t>DED_Attribute_0135</t>
  </si>
  <si>
    <t>bd45f230-cade-426b-914a-da3c34f851b4</t>
  </si>
  <si>
    <t>0eba5d61-c6cc-4d5a-bad8-ca72eaa553a3</t>
  </si>
  <si>
    <t>DQP-272</t>
  </si>
  <si>
    <t>DQO-272</t>
  </si>
  <si>
    <t>Completeness_Check-Req_Condition_Language-RES_ID</t>
  </si>
  <si>
    <t>Checks that Requirement_Condition_Language-RES_ID is populated for every in-scope record and is not null, blank, or whitespace-only. Business meaning: Identifier/code for res identifier used to uniquely reference the related entity in Accela and support joins, auditing, and reporting.</t>
  </si>
  <si>
    <t>b416299f-aaa2-42d3-9ece-d01f66cc4749</t>
  </si>
  <si>
    <t>f5a776e9-8c8c-4dd3-8729-91e6c022e3e4</t>
  </si>
  <si>
    <t>DQP-273</t>
  </si>
  <si>
    <t>DQO-273</t>
  </si>
  <si>
    <t>Number_Format_Check-Req_Condition_Language-RES_ID</t>
  </si>
  <si>
    <t>Checks that non-null Requirement_Condition_Language-RES_ID values are positive whole-number identifiers, rejecting, zero, negative. Business meaning: Identifier/code for res identifier used to uniquely reference the related entity in Accela and support joins, auditing, and reporting.</t>
  </si>
  <si>
    <t>res_id &gt; 0</t>
  </si>
  <si>
    <t>9f67cb18-5f36-43c7-9bbc-555be905a824</t>
  </si>
  <si>
    <t>cb58f17c-e113-44b0-8986-c7c760435915</t>
  </si>
  <si>
    <t>DQP-274</t>
  </si>
  <si>
    <t>DQO-274</t>
  </si>
  <si>
    <t>Numeric_Check-Req_Condition_Language-RES_ID</t>
  </si>
  <si>
    <t>Checks that Requirement_Condition_Language-RES_ID conforms to the expected source/Purview data type (NUMBER) so the value can be parsed and used consistently. Business meaning: Identifier/code for res identifier used to uniquely reference the related entity in Accela and support joins, auditing, and reporting.</t>
  </si>
  <si>
    <t>c73596e0-5a15-4f46-9039-bd2bbf6a08de</t>
  </si>
  <si>
    <t>38f91e44-acdc-453c-a983-668e0cb9c75f</t>
  </si>
  <si>
    <t>DQP-278</t>
  </si>
  <si>
    <t>DQO-278</t>
  </si>
  <si>
    <t>Table_lookup-Req_Condition_Language-RES_ID</t>
  </si>
  <si>
    <t>This rule ensures if all the RES_ID values that are present in the B6CONDIT_DETAIL_I18N table exists in the B6CONDIT/B6CONDIT_DETAIL table</t>
  </si>
  <si>
    <t>DED_Attribute_0136</t>
  </si>
  <si>
    <t>b4426b5e-d2db-42dd-b49c-5f86c8c4a7a0</t>
  </si>
  <si>
    <t>21435a77-4f53-49c8-ba38-c964a55975ea</t>
  </si>
  <si>
    <t>DQP-275</t>
  </si>
  <si>
    <t>DQO-275</t>
  </si>
  <si>
    <t>Completeness_Check-Req_Condition_Language-LANG_ID</t>
  </si>
  <si>
    <t>Checks that Requirement_Condition_Language-LANG_ID is populated for every in-scope record and is not null, blank, or whitespace-only. Business meaning: Identifier/code for lang identifier used to uniquely reference the related entity in Accela and support joins, auditing, and reporting.</t>
  </si>
  <si>
    <t>24791ebb-2431-42ec-91bd-b996b770f82c</t>
  </si>
  <si>
    <t>7dc1e94b-f80c-4032-a2ee-26e544f717a4</t>
  </si>
  <si>
    <t>DQP-9031</t>
  </si>
  <si>
    <t>DQO-9031</t>
  </si>
  <si>
    <t>Consec_Chk-Requirement_Condition_Language-LANG_ID</t>
  </si>
  <si>
    <t>Checks that Requirement_Condition_Language.LANG_ID does not contain two or more consecutive spaces when represented as text. Business meaning: Total Fee should follow a clean spacing structure so searches, joins, duplicate checks, reports, and user-facing displays are not affected by inconsistent internal whitespace.</t>
  </si>
  <si>
    <t>CAST(lang_id AS STRING) RLIKE '.*[^ ].*' AND CAST(lang_id AS STRING) NOT RLIKE '\\pCntrl' AND UPPER(CAST(lang_id AS STRING)) NOT RLIKE '^[ ]*(NA|N/A|NIL|NONE|NULL|UNKNOWN|UNSPECIFIED|TEST|DUMMY|TBD|NOT APPLICABLE|-|--|\\.)[ ]*$'</t>
  </si>
  <si>
    <t>Application_Master_Dtl</t>
  </si>
  <si>
    <t>DED_Data_Table_017</t>
  </si>
  <si>
    <t>TOTAL_FEE</t>
  </si>
  <si>
    <t>DED_Attribute_0157</t>
  </si>
  <si>
    <t>d9195269-0992-4092-a66c-e8e03d781db3</t>
  </si>
  <si>
    <t>7ed404cb-a42b-4264-a96f-70f763f9f0a9</t>
  </si>
  <si>
    <t>DQP-251</t>
  </si>
  <si>
    <t>DQO-251</t>
  </si>
  <si>
    <t>Comp_Check-Application_Master_Dtl-TOTAL_FEE</t>
  </si>
  <si>
    <t>Checks that TOTAL_FEE in Application_Master_Dtl is populated for every in-scope record and is not null, blank, or whitespace-only. Business meaning: Total Fee is required to support licensing operations, record identification, reporting, and downstream data integration.</t>
  </si>
  <si>
    <t>Aisha Saeed A. Al Mehiri (DED); Raja Fayez M. Daas (DED); Ahmed Ali M. Al Seiari (DED); Fatima Mohammed H. Bakerbi (DED); Ameena Jasem M. Al Hammadi (DED); Saif Rashed Al Badi (DED); Samer Mohammed Abu Jafar (DED)</t>
  </si>
  <si>
    <t>950f8d96-816a-4d32-9f60-aaf7fecfc4bf</t>
  </si>
  <si>
    <t>2f96696c-1dd3-4cd3-9c28-9f2587eac3d8</t>
  </si>
  <si>
    <t>DQP-252</t>
  </si>
  <si>
    <t>DQO-252</t>
  </si>
  <si>
    <t>Num_Val_Check-Application_Master_Dtl-TOTAL_FEE</t>
  </si>
  <si>
    <t>Checks that TOTAL_FEE in Application_Master_Dtl can be interpreted as a valid number. Business meaning: Total Fee is used in financial or operational calculations, so non-numeric characters would affect totals, comparisons, reconciliation, and analytics.</t>
  </si>
  <si>
    <t>total_fee &gt;= 0</t>
  </si>
  <si>
    <t>a2e2c4c5-5da7-4965-a2da-2b9fcc5065bd</t>
  </si>
  <si>
    <t>9600931d-417d-4db0-ad90-d1724b736b62</t>
  </si>
  <si>
    <t>DQP-257</t>
  </si>
  <si>
    <t>DQO-257</t>
  </si>
  <si>
    <t>Data_Val_Chk-application_master_dtl-total_fee</t>
  </si>
  <si>
    <t>Checks that total_fee in application_master_dtl conforms to the expected source/Purview data type (NUMBER) so the value can be parsed and used consistently.</t>
  </si>
  <si>
    <t>e156b032-1584-4a7e-aff1-b4250d43c80e</t>
  </si>
  <si>
    <t>ef1989ef-a910-4d5d-8ef2-a80b7d7cf13d</t>
  </si>
  <si>
    <t>DQP-259</t>
  </si>
  <si>
    <t>DQO-259</t>
  </si>
  <si>
    <t>Lead_Trail_Space_Chk-Applctn_Master_Dtl-TOTAL_FEE</t>
  </si>
  <si>
    <t>Checks that Application_Master_Dtl.TOTAL_FEE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</si>
  <si>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isNull(total_fee) OR total_fee = trim(total_fee)</t>
  </si>
  <si>
    <t>40380b1c-c72e-4c56-a596-51210d5d36a3</t>
  </si>
  <si>
    <t>4df8163d-8a9e-4c62-a477-0b48f2c06a5e</t>
  </si>
  <si>
    <t>DQP-260</t>
  </si>
  <si>
    <t>DQO-260</t>
  </si>
  <si>
    <t>Cons_Spaces_Check-Application_Master_Dtl-TOTAL_FEE</t>
  </si>
  <si>
    <t>Checks that Application_Master_Dtl.TOTAL_FEE does not contain two or more consecutive spaces when represented as text. Business meaning: Total Fee should follow a clean spacing structure so searches, joins, duplicate checks, reports, and user-facing displays are not affected by inconsistent internal whitespace.</t>
  </si>
  <si>
    <t>isNull(total_fee) OR total_fee RLIKE '^[^ ]*( [^ ]+)*$'</t>
  </si>
  <si>
    <t>TOTAL_PAY</t>
  </si>
  <si>
    <t>DED_Attribute_0158</t>
  </si>
  <si>
    <t>e5a581cb-87dd-44b6-a503-a44e18215e6d</t>
  </si>
  <si>
    <t>3e1232b3-e97e-4f37-b2d6-d7805f4024e0</t>
  </si>
  <si>
    <t>DQP-253</t>
  </si>
  <si>
    <t>DQO-253</t>
  </si>
  <si>
    <t>Comp_Check-Application_Master_Dtl-TOTAL_PAY</t>
  </si>
  <si>
    <t>Checks that TOTAL_PAY IN Application_Master_Dtl is populated for every in-scope record and is not null, blank, or whitespace-only. Business meaning: Total Pay is required to support licensing operations, record identification, reporting, and downstream data integration.</t>
  </si>
  <si>
    <t>658b5b14-b257-4d1d-b32f-454a8c83983a</t>
  </si>
  <si>
    <t>e76b23b2-6b0a-44e5-a28f-04d1050e33f6</t>
  </si>
  <si>
    <t>DQP-254</t>
  </si>
  <si>
    <t>DQO-254</t>
  </si>
  <si>
    <t>Num_Val_Check-Application_Master_Dtl-TOTAL_PAY</t>
  </si>
  <si>
    <t>Checks that Application_Master_Dtl.TOTAL_PAY can be interpreted as a valid number. Business meaning: Total Pay is used in financial or operational calculations, so non-numeric characters would affect totals, comparisons, reconciliation, and analytics.</t>
  </si>
  <si>
    <t>total_pay &gt;= 0</t>
  </si>
  <si>
    <t>6a5d79c8-fc1d-4dbb-a0ca-c4e484dd8ef0</t>
  </si>
  <si>
    <t>160fae96-b57d-4c5c-8fa8-ca8db78c1003</t>
  </si>
  <si>
    <t>DQP-258</t>
  </si>
  <si>
    <t>DQO-258</t>
  </si>
  <si>
    <t>Data_Val_Chk-application_master_dtl-total_pay</t>
  </si>
  <si>
    <t>Checks that total_pay in application_master_dtl conforms to the expected source/Purview data type (NUMBER) so the value can be parsed and used consistently.</t>
  </si>
  <si>
    <t>119aa76d-efa4-428d-8849-2cbf847c4a6f</t>
  </si>
  <si>
    <t>bf5deca2-c35e-451b-b8a7-21a21ccc3445</t>
  </si>
  <si>
    <t>DQP-261</t>
  </si>
  <si>
    <t>DQO-261</t>
  </si>
  <si>
    <t>Lead_Trail_Check-Application_Master_Dtl-TOTAL_PAY</t>
  </si>
  <si>
    <t>Checks that Application_Master_Dtl.TOTAL_PAY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</si>
  <si>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isNull(total_pay) OR total_pay = trim(total_pay)</t>
  </si>
  <si>
    <t>fe3d088e-8a46-4790-a835-7a52733532d1</t>
  </si>
  <si>
    <t>0aa2dfe1-fdbd-43cf-ada3-8ae37b52ed0d</t>
  </si>
  <si>
    <t>DQP-262</t>
  </si>
  <si>
    <t>DQO-262</t>
  </si>
  <si>
    <t>Cons_Spaces_Check-Application_Master_Dtl-TOTAL_PAY</t>
  </si>
  <si>
    <t>Checks that Application_Master_Dtl.TOTAL_PAY does not contain two or more consecutive spaces when represented as text. Business meaning: Total Pay should follow a clean spacing structure so searches, joins, duplicate checks, reports, and user-facing displays are not affected by inconsistent internal whitespace.</t>
  </si>
  <si>
    <t>isNull(total_pay) OR total_pay RLIKE '^[^ ]*( [^ ]+)*$'</t>
  </si>
  <si>
    <t>Application_Fee</t>
  </si>
  <si>
    <t>DED_Data_Table_019</t>
  </si>
  <si>
    <t>DED_Attribute_0182</t>
  </si>
  <si>
    <t>8f411dc0-f8bc-41af-ab2d-2a9c7d69a631</t>
  </si>
  <si>
    <t>52fae089-3061-41d4-b4e8-e9418560ecad</t>
  </si>
  <si>
    <t>DQP-267</t>
  </si>
  <si>
    <t>DQO-267</t>
  </si>
  <si>
    <t>Completeness_Check-App_Fee-FEEITEM_SEQ_NBR</t>
  </si>
  <si>
    <t xml:space="preserve">Checks that FEEITEM_SEQ_NBR in App_Fee is populated for every in-scope record and is not null, blank, or whitespace-only. </t>
  </si>
  <si>
    <t>2c1713d8-42f8-4794-8769-bc75280b4f5b</t>
  </si>
  <si>
    <t>c1971541-d659-4324-9e71-5a1dae3eea42</t>
  </si>
  <si>
    <t>DQP-268</t>
  </si>
  <si>
    <t>DQO-268</t>
  </si>
  <si>
    <t>Data_Validity_Check-App_Fee-FEEITEM_SEQ_NBR</t>
  </si>
  <si>
    <t xml:space="preserve">Checks that FEEITEM_SEQ_NBR in App_Fee conforms to the expected source/Purview data type (NUMBER) so the value can be parsed and used consistently. </t>
  </si>
  <si>
    <t>ebe6c6c8-690d-476f-9732-47c3b9cd0ca4</t>
  </si>
  <si>
    <t>4c65949e-17b0-401b-aaa2-5906199328f9</t>
  </si>
  <si>
    <t>DQP-269</t>
  </si>
  <si>
    <t>DQO-269</t>
  </si>
  <si>
    <t>Num_Validity_Check-App_Fee-FEEITEM_SEQ_NBR</t>
  </si>
  <si>
    <t>Checks that non-null FEEITEM_SEQ_NBR values in App_Fee are positive whole-number identifiers, rejecting decimals, zero, negative, and non-numeric values.</t>
  </si>
  <si>
    <t>feeitem_seq_nbr &gt; 0 &amp;&amp; floor(feeitem_seq_nbr) == feeitem_seq_nbr</t>
  </si>
  <si>
    <t>2076fb0f-3bd5-44d6-8a6d-50b5ecc7ca69</t>
  </si>
  <si>
    <t>9b293f9b-2479-43ee-831a-cf2ffa3d19f0</t>
  </si>
  <si>
    <t>DQP-270</t>
  </si>
  <si>
    <t>DQO-270</t>
  </si>
  <si>
    <t>Accuracy_Chk-Application_Fee-FEEITEM_SEQ_NBR</t>
  </si>
  <si>
    <t>Compares Application_Fee.FEEITEM_SEQ_NBR with Application_Fee_Audit.FEEITEM_SEQ_NBR for the same Silver business record.</t>
  </si>
  <si>
    <t>GF_FEE</t>
  </si>
  <si>
    <t>DED_Attribute_0186</t>
  </si>
  <si>
    <t>f4c80d0d-ac2c-4c7f-b0b5-30d3c7535cd6</t>
  </si>
  <si>
    <t>86a5da83-da99-429a-845e-6fbb94acc90c</t>
  </si>
  <si>
    <t>DQP-263</t>
  </si>
  <si>
    <t>DQO-263</t>
  </si>
  <si>
    <t>Completeness_Check- App_Fee-GF_FEE</t>
  </si>
  <si>
    <t xml:space="preserve">Checks that GF_FEE in App_Fee is populated for every in-scope record and is not null, blank, or whitespace-only. </t>
  </si>
  <si>
    <t>99f29dd7-8b75-4012-9d84-64012e9962c6</t>
  </si>
  <si>
    <t>0abc878e-1c55-456b-9114-c2367de9b050</t>
  </si>
  <si>
    <t>DQP-264</t>
  </si>
  <si>
    <t>DQO-264</t>
  </si>
  <si>
    <t>Data_Validity_Check- App_Fee-GF_FEE</t>
  </si>
  <si>
    <t>Checks that GF_FEE in App_Fee conforms to the expected source/Purview data type (NUMBER) so the value can be parsed and used consistently.</t>
  </si>
  <si>
    <t>b7a7cf3c-84d2-40ca-aa8a-09ad3bb6caa5</t>
  </si>
  <si>
    <t>cac560d6-5a02-4f1e-bfc7-253b22cbf0cf</t>
  </si>
  <si>
    <t>DQP-271</t>
  </si>
  <si>
    <t>DQO-271</t>
  </si>
  <si>
    <t>Accuracy_Check-Application_Fee-GF_FEE</t>
  </si>
  <si>
    <t>Compares Application_Fee.GF_FEE with Application_Fee_Audit.GF_FEE for the same Silver business record. The current application fee agrees with the latest effective fee-audit value.</t>
  </si>
  <si>
    <t>DQP-CR-00005</t>
  </si>
  <si>
    <t>DQP-CR-00013</t>
  </si>
  <si>
    <t>DQP-494</t>
  </si>
  <si>
    <t>DQO-494</t>
  </si>
  <si>
    <t>Silver_Accuracy_Check-Application_Fee-GF_FEE</t>
  </si>
  <si>
    <t>Application_Fee_Audit</t>
  </si>
  <si>
    <t>DED_Data_Table_020</t>
  </si>
  <si>
    <t>DED_Attribute_0201</t>
  </si>
  <si>
    <t>f2cc3953-404f-42ba-8934-023889ee494f</t>
  </si>
  <si>
    <t>d9a95b03-5732-42f8-8b37-a3e2cb3b5ab1</t>
  </si>
  <si>
    <t>DQP-415</t>
  </si>
  <si>
    <t>DQO-415</t>
  </si>
  <si>
    <t>Completeness-APPLICATION_FEE_AUDIT-FEEITEM_SEQ_NBR</t>
  </si>
  <si>
    <t>Checks that APPLICATION_FEE_AUDIT-FEEITEM_SEQ_NBR is populated for every in-scope record and is not null, blank, or whitespace-only. Business meaning: System-generated sequence value used to uniquely identify the row and maintain relationships between related transactions/records.</t>
  </si>
  <si>
    <t>a0e904ab-8d51-4b2d-9034-f39f4f1a3d6e</t>
  </si>
  <si>
    <t>8f317b54-8ba3-44d8-8a2a-520a5ad1b234</t>
  </si>
  <si>
    <t>DQP-416</t>
  </si>
  <si>
    <t>DQO-416</t>
  </si>
  <si>
    <t>DataTypValid-APPLICATION_FEE_AUDIT-FEEITEM_SEQ_NBR</t>
  </si>
  <si>
    <t>Checks that APPLICATION_FEE_AUDIT-FEEITEM_SEQ_NBR conforms to the expected source/Purview data type (NUMBER) so the value can be parsed and used consistently. Business meaning: System-generated sequence value used to uniquely identify the row and maintain relationships between related transactions/records.</t>
  </si>
  <si>
    <t>826d97d9-0cff-467f-9881-c67d9cf36ab3</t>
  </si>
  <si>
    <t>2fe8966e-e9a5-4288-bfc7-0319bfea29da</t>
  </si>
  <si>
    <t>DQP-417</t>
  </si>
  <si>
    <t>DQO-417</t>
  </si>
  <si>
    <t>NumValidChk-APPLICATION_FEE_AUDIT-FEEITEM_SEQ_NBR</t>
  </si>
  <si>
    <t>Checks that non-null APPLICATION_FEE_AUDIT-FEEITEM_SEQ_NBR values are positive whole-number identifiers, rejecting decimals, zero, negative, and non-numeric values. Business meaning: System-generated sequence value used to uniquely identify the row and maintain relationships between related transactions/records.</t>
  </si>
  <si>
    <t>DED_Attribute_0207</t>
  </si>
  <si>
    <t>2ef46e55-3de2-4903-995c-bc3594527299</t>
  </si>
  <si>
    <t>a0e408d9-af0f-4dab-8a9d-31192a7e3cc7</t>
  </si>
  <si>
    <t>DQP-418</t>
  </si>
  <si>
    <t>DQO-418</t>
  </si>
  <si>
    <t>Completeness_Check-APPLICATION_FEE_AUDIT-GF_FEE</t>
  </si>
  <si>
    <t>Checks that APPLICATION_FEE_AUDIT-GF_FEE is populated for every in-scope record and is not null, blank, or whitespace-only. Business meaning: Business data element 'general fund / GL fee' captured in the ACCELAACCOUNTING_AUDIT_TRAIL dataset to support operational processing, compliance tracking, and reporting.</t>
  </si>
  <si>
    <t>c60f440e-f4c3-4183-bd29-38724c800b3a</t>
  </si>
  <si>
    <t>1fcd17e4-16f2-4b66-9de2-64859bebcb60</t>
  </si>
  <si>
    <t>DQP-419</t>
  </si>
  <si>
    <t>DQO-419</t>
  </si>
  <si>
    <t>DataTypeValidity_Chck-APPLICATION_FEE_AUDIT-GF_FEE</t>
  </si>
  <si>
    <t>Checks that APPLICATION_FEE_AUDIT-GF_FEE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</si>
  <si>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1b57aedf-fcc5-4ec9-bd12-9e735e3454af</t>
  </si>
  <si>
    <t>f88dfbdb-638a-4dc5-bba2-76c316d25800</t>
  </si>
  <si>
    <t>DQP-420</t>
  </si>
  <si>
    <t>DQO-420</t>
  </si>
  <si>
    <t>RangevalidityChck-APPLICATION_FEE_AUDIT-GF_FEE</t>
  </si>
  <si>
    <t>Checks APPLICATION_FEE_AUDIT-GF_FEE with the configured CustomSQL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</si>
  <si>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!isNull({gf_fee}) &amp;&amp; isDecimal(toString({gf_fee})) &amp;&amp; toDecimal({gf_fee}) &gt;= 0</t>
  </si>
  <si>
    <t>GF_FEE_APPLY_DATE</t>
  </si>
  <si>
    <t>DED_Attribute_0208</t>
  </si>
  <si>
    <t>8944f562-3877-4751-885b-b93a1d9e176c</t>
  </si>
  <si>
    <t>747b0e69-3eef-41f5-93ed-ef7cfb9c5de9</t>
  </si>
  <si>
    <t>DQP-421</t>
  </si>
  <si>
    <t>DQO-421</t>
  </si>
  <si>
    <t>Completnes-APPLICATION_FEE_AUDIT-GF_FEE_APPLY_DATE</t>
  </si>
  <si>
    <t>Checks that APPLICATION_FEE_AUDIT-GF_FEE_APPLY_DATE is populated for every in-scope record and is not null, blank, or whitespace-only. Business meaning: Business date associated with this record event (creation, update, status change, or processing), used for reporting and audit tracking.</t>
  </si>
  <si>
    <t>aed27b83-8102-498c-8629-a1eab55b9191</t>
  </si>
  <si>
    <t>da49dc9f-5286-4639-a1a4-5ccabdbcf5d7</t>
  </si>
  <si>
    <t>DQP-422</t>
  </si>
  <si>
    <t>DQO-422</t>
  </si>
  <si>
    <t>DataTypVal- APPLICATION_FEE_AUDIT-GF_FEE_APPLY_DAT</t>
  </si>
  <si>
    <t>Checks that APPLICATION_FEE_AUDIT-GF_FEE_APPLY_DATE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</si>
  <si>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fa7370e2-040a-4139-836b-745c841469df</t>
  </si>
  <si>
    <t>f6b12e9c-5b28-4e88-b163-621feee3ded2</t>
  </si>
  <si>
    <t>DQP-425</t>
  </si>
  <si>
    <t>DQO-425</t>
  </si>
  <si>
    <t>DteRngValid-APPLICATION_FEE_AUDIT-GF_FEE_APPLY_DAT</t>
  </si>
  <si>
    <t>Checks that non-null APPLICATION_FEE_AUDIT-GF_FEE_APPLY_DATE values are valid date format Business date associated with this record event (creation, update, status change, or processing), used for reporting and audit tracking.</t>
  </si>
  <si>
    <t>rlike(( gf_fee_apply_date ), '^[0-9]4-[0-9]2-[0-9]2$')</t>
  </si>
  <si>
    <t>Application_Invoice</t>
  </si>
  <si>
    <t>DED_Data_Table_021</t>
  </si>
  <si>
    <t>DED_Attribute_0216</t>
  </si>
  <si>
    <t>d0745851-8329-4553-a2d9-4cfcf98b6cb2</t>
  </si>
  <si>
    <t>821d86be-b084-4046-ac4f-c0a16dba13ac</t>
  </si>
  <si>
    <t>DQP-426</t>
  </si>
  <si>
    <t>DQO-426</t>
  </si>
  <si>
    <t>Completeness_Check-Application_Invoice-INVOICE_NBR</t>
  </si>
  <si>
    <t>Checks that Application_Invoice-INVOICE_NBR is populated for every in-scope record and is not null, blank, or whitespace-only. Business meaning: Invoice number associated with the financial transaction recorded in the audit trail.</t>
  </si>
  <si>
    <t>842f973e-0bb7-4e98-b887-21ac21339054</t>
  </si>
  <si>
    <t>1d2bdd0e-71c8-421f-bc13-4bee0348baff</t>
  </si>
  <si>
    <t>DQP-427</t>
  </si>
  <si>
    <t>DQO-427</t>
  </si>
  <si>
    <t>DataTypeValidity_Check- Appl_Inv-INVOICE_NBR</t>
  </si>
  <si>
    <t>Checks that Application_Invoice-INVOICE_NBR conforms to the expected source/Purview data type (NUMBER) so the value can be parsed and used consistently. Business meaning: Invoice number associated with the financial transaction recorded in the audit trail.</t>
  </si>
  <si>
    <t>eb731fa7-08c6-4d5d-a3d6-a66d17816269</t>
  </si>
  <si>
    <t>fda1bb01-d391-4789-9e96-ccd8abdff595</t>
  </si>
  <si>
    <t>DQP-428</t>
  </si>
  <si>
    <t>DQO-428</t>
  </si>
  <si>
    <t>NumericValidity_Check-Appl_Inv-INVOICE_NBR</t>
  </si>
  <si>
    <t>Checks that non-null Application_Invoice-INVOICE_NBR values are positive whole-number identifiers, rejecting decimals, zero, negative, and non-numeric values. Business meaning: Invoice number associated with the financial transaction recorded in the audit trail.</t>
  </si>
  <si>
    <t>invoice_nbr &gt;= 0</t>
  </si>
  <si>
    <t>INVOICE_AMOUNT</t>
  </si>
  <si>
    <t>DED_Attribute_0219</t>
  </si>
  <si>
    <t>a5d78de9-918a-45f7-933a-8fc6ad551cf0</t>
  </si>
  <si>
    <t>6c87d87a-57e5-494b-9bb2-e5d20872b265</t>
  </si>
  <si>
    <t>DQP-429</t>
  </si>
  <si>
    <t>DQO-429</t>
  </si>
  <si>
    <t>Completeness_Check-Appl_Inv-INVOICE_AMOUNT</t>
  </si>
  <si>
    <t>Checks that Application_Invoice-INVOICE_AMOUNT is populated for every in-scope record and is not null, blank, or whitespace-only. Business meaning: Amount of money associated with the financial item (fee, payment, refund, or adjustment) recorded for this transaction.</t>
  </si>
  <si>
    <t>0a8f8f4d-9802-40f9-bb3a-a3de9d839fc4</t>
  </si>
  <si>
    <t>c1384e55-5f3c-4077-819b-3a56868bffaf</t>
  </si>
  <si>
    <t>DQP-430</t>
  </si>
  <si>
    <t>DQO-430</t>
  </si>
  <si>
    <t>DataTypeValidity_Check-Appl_Inv-INVOICE_AMOUNT</t>
  </si>
  <si>
    <t>Checks that Application_Invoice-INVOICE_AMOUNT conforms to the expected source/Purview data type (NUMBER) so the value can be parsed and used consistently. Business meaning: Amount of money associated with the financial item (fee, payment, refund, or adjustment) recorded for this transaction.</t>
  </si>
  <si>
    <t>666e2480-1776-431f-8061-635ec42fa7f6</t>
  </si>
  <si>
    <t>19b9326d-a59a-40b2-afef-4bde0e6474c4</t>
  </si>
  <si>
    <t>DQP-435</t>
  </si>
  <si>
    <t>DQO-435</t>
  </si>
  <si>
    <t>Concistency_Check-Appl_Inv-Invoice_Amt</t>
  </si>
  <si>
    <t>Checks that related fields in Application_Invoice satisfy the invoice amount/date consistency condition using a single-dataset Purview Custom row expression. Expected outcome: 100% of invoice amount records must have an invoice date. This prevents logically incomplete or inconsistent records without requiring cross-table joins.</t>
  </si>
  <si>
    <t>invoice_amount IS NOT NULL OR (invoice_date IS NOT NULL AND invoice_amount IS NOT NULL)</t>
  </si>
  <si>
    <t>INVOICE_DATE</t>
  </si>
  <si>
    <t>DED_Attribute_0220</t>
  </si>
  <si>
    <t>9fc68d2e-cf36-4bed-bbb0-22fdeb181241</t>
  </si>
  <si>
    <t>f0766d53-d500-4b21-8a6f-85d6d4aaf57e</t>
  </si>
  <si>
    <t>DQP-431</t>
  </si>
  <si>
    <t>DQO-431</t>
  </si>
  <si>
    <t>Completeness_Check-Appl_Inv-INVOICE_DATE</t>
  </si>
  <si>
    <t>Checks that Application_Invoice-INVOICE_DATE is populated for every in-scope record and is not null, blank, or whitespace-only. Business meaning: Business date associated with this record event (creation, update, status change, or processing), used for reporting and audit tracking.</t>
  </si>
  <si>
    <t>bec351be-650f-4fb7-b8e9-fb2e383bee44</t>
  </si>
  <si>
    <t>12991207-983f-47e3-ae0a-f080129bdccf</t>
  </si>
  <si>
    <t>DQP-432</t>
  </si>
  <si>
    <t>DQO-432</t>
  </si>
  <si>
    <t>DataTypeValidity_Check-Appl_Inv-INVOICE_DATE</t>
  </si>
  <si>
    <t>Checks that Application_Invoice-INVOICE_DATE conforms to the expected source/Purview data type (DATE) so the value can be parsed and used consistently. Business meaning: Business date associated with this record event (creation, update, status change, or processing), used for reporting and audit tracking.</t>
  </si>
  <si>
    <t>70e8036c-ab91-48ab-8307-32596c1966ae</t>
  </si>
  <si>
    <t>04d06009-417b-4dae-95bb-64aa26186e17</t>
  </si>
  <si>
    <t>DQP-436</t>
  </si>
  <si>
    <t>DQO-436</t>
  </si>
  <si>
    <t>DateRangeVal_Chk-application_invoice-INVOICE_DAT</t>
  </si>
  <si>
    <t>This check ensures if the Invoice_Date follows the relevant date format</t>
  </si>
  <si>
    <t>!isNull({invoice_date})
&amp;&amp; regexMatch(substring(toString({invoice_date}), 1, 10), '^[0-9]{4}-[0-9]{2}-[0-9]{2}$')
&amp;&amp; !isNull(toDate(substring(toString({invoice_date}), 1, 10), 'yyyy-MM-dd'))</t>
  </si>
  <si>
    <t>Application_Payment</t>
  </si>
  <si>
    <t>DED_Data_Table_022</t>
  </si>
  <si>
    <t>DED_Attribute_0229</t>
  </si>
  <si>
    <t>cec7b55f-04bb-40af-90db-460979acfe36</t>
  </si>
  <si>
    <t>434e1f5e-df4c-46d2-8530-7b9c68474083</t>
  </si>
  <si>
    <t>DQP-395</t>
  </si>
  <si>
    <t>DQO-395</t>
  </si>
  <si>
    <t>Completeness_Check-App_Payment-PAYMENT_SEQ_NBR</t>
  </si>
  <si>
    <t>Checks that Application_Payment-PAYMENT_SEQ_NBR is populated for every in-scope record and is not null, blank, or whitespace-only. Business meaning: Sequence number identifying the specific payment applied to the transaction.</t>
  </si>
  <si>
    <t>2a833898-3f76-45e2-ab9f-190356f16f2b</t>
  </si>
  <si>
    <t>31db8a91-b9c1-414d-8fd1-8b740629af81</t>
  </si>
  <si>
    <t>DQP-396</t>
  </si>
  <si>
    <t>DQO-396</t>
  </si>
  <si>
    <t>DataTypeValidity_Check-App_Payment-PAYMENT_SEQ_NBR</t>
  </si>
  <si>
    <t>Checks that Application_Payment-PAYMENT_SEQ_NBR conforms to the expected source/Purview data type (NUMBER) so the value can be parsed and used consistently. Business meaning: Sequence number identifying the specific payment applied to the transaction.</t>
  </si>
  <si>
    <t>61b1a136-2475-43cd-acef-cc438ee2ff13</t>
  </si>
  <si>
    <t>c11391c3-f10a-4f15-b4fc-d32a38fbcbd4</t>
  </si>
  <si>
    <t>DQP-397</t>
  </si>
  <si>
    <t>DQO-397</t>
  </si>
  <si>
    <t>NumericValidity_Check-App_Payment-PAYMENT_SEQ_NBR</t>
  </si>
  <si>
    <t>Checks that non-null Application_Payment-PAYMENT_SEQ_NBR values are positive whole-number identifiers, rejecting decimals, zero, negative, and non-numeric values. Business meaning: Sequence number identifying the specific payment applied to the transaction.</t>
  </si>
  <si>
    <t>payment_seq_nbr &gt; 0 &amp;&amp; floor(payment_seq_nbr) == payment_seq_nbr</t>
  </si>
  <si>
    <t>DED_Attribute_0230</t>
  </si>
  <si>
    <t>a894ee94-68eb-46ef-bf12-ef73a2911fb0</t>
  </si>
  <si>
    <t>b31656f0-7987-4e76-bfe7-b122da58b20b</t>
  </si>
  <si>
    <t>DQP-398</t>
  </si>
  <si>
    <t>DQO-398</t>
  </si>
  <si>
    <t>Completeness_Check-App_Payment-RECEIPT_NBR</t>
  </si>
  <si>
    <t>Checks that Application_Payment-RECEIPT_NBR is populated for every in-scope record and is not null, blank, or whitespace-only. Business meaning: Receipt number issued for the payment related to the transaction.</t>
  </si>
  <si>
    <t>a1a94088-b763-4ff1-b624-548cb702d7ee</t>
  </si>
  <si>
    <t>a5fa0fd3-10e3-4d3b-8cf6-4dd1ae71fcd1</t>
  </si>
  <si>
    <t>DQP-399</t>
  </si>
  <si>
    <t>DQO-399</t>
  </si>
  <si>
    <t>DataTypeValidity_Check App_Payment-RECEIPT_NBR</t>
  </si>
  <si>
    <t>Checks that Application_Payment-RECEIPT_NBR conforms to the expected source/Purview data type (NUMBER) so the value can be parsed and used consistently. Business meaning: Receipt number issued for the payment related to the transaction.</t>
  </si>
  <si>
    <t>e189aa14-c1c5-412e-8dad-9a272e7f1907</t>
  </si>
  <si>
    <t>0c9fe30d-9017-414d-ad70-82fee7542c3a</t>
  </si>
  <si>
    <t>DQP-400</t>
  </si>
  <si>
    <t>DQO-400</t>
  </si>
  <si>
    <t>NumericValidity_Check-App_Payment-RECEIPT_NBR</t>
  </si>
  <si>
    <t>Checks that non-null Application_Payment-RECEIPT_NBR values are positive whole-number identifiers, rejecting decimals, zero, negative, and non-numeric values. Business meaning: Receipt number issued for the payment related to the transaction. Implement in Purview with the configured Custom SQL row expression.</t>
  </si>
  <si>
    <t>receipt_nbr &gt; 0 &amp;&amp; floor(receipt_nbr) == receipt_nbr</t>
  </si>
  <si>
    <t>8577f35c-fa3e-43a7-a1fd-2e7f950f882c</t>
  </si>
  <si>
    <t>86d04952-c386-421e-a216-e9476c944e93</t>
  </si>
  <si>
    <t>DQP-401</t>
  </si>
  <si>
    <t>DQO-401</t>
  </si>
  <si>
    <t>Table_Lookup_Check-App_Payment-RECEIPT_NBR</t>
  </si>
  <si>
    <t>Checks that non-null Application_Payment-RECEIPT_NBR values exist in the approved reference or master data asset before the value is trusted by downstream consumers. Business meaning: Receipt number issued for the payment related to the transaction. Implement in Purview with the Table lookup rule and activate after the reference asset is registered in the same governance domain.</t>
  </si>
  <si>
    <t>PAYMENT_METHOD</t>
  </si>
  <si>
    <t>DED_Attribute_0231</t>
  </si>
  <si>
    <t>b4c9e790-6be9-4ed7-8973-f5aa7f6e64c8</t>
  </si>
  <si>
    <t>4c8de529-6c08-4c51-a42e-c887d06bb945</t>
  </si>
  <si>
    <t>DQP-402</t>
  </si>
  <si>
    <t>DQO-402</t>
  </si>
  <si>
    <t>Completeness_Check-App_Payment-PAYMENT_METHOD</t>
  </si>
  <si>
    <t>Checks that Application_Payment-PAYMENT_METHOD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</si>
  <si>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871f09b9-53ef-4cba-b1c2-fb63134bc759</t>
  </si>
  <si>
    <t>deab28eb-39e0-4799-9c8d-bebdac8b6f68</t>
  </si>
  <si>
    <t>DQP-412</t>
  </si>
  <si>
    <t>DQO-412</t>
  </si>
  <si>
    <t>Accuracy_Chk-Application_Payment-PAYMENT_METHOD</t>
  </si>
  <si>
    <t>Compares Application_Payment.PAYMENT_METHOD with Financial_Audit_Trail.PAYMENT_METHOD for the same Silver business record.</t>
  </si>
  <si>
    <t>fb22bc9f-dc10-4226-a36b-c4fae13fb511</t>
  </si>
  <si>
    <t>68475cf8-f535-4d00-8597-d498ac21ba75</t>
  </si>
  <si>
    <t>DQP-413</t>
  </si>
  <si>
    <t>DQO-413</t>
  </si>
  <si>
    <t>Validity_Check-Application_Payment-PAYMENT_METHOD</t>
  </si>
  <si>
    <t>Checks that non-null Application_Payment.PAYMENT_METHOD values conform to only allowed values i.e Cash, Credit Card, Cheque</t>
  </si>
  <si>
    <t>regexMatch({payment_method}, '^(Cheque|Credit Card|Cash|Debit Card)$')</t>
  </si>
  <si>
    <t>DQP-CR-00023</t>
  </si>
  <si>
    <t>DQP-CR-00024</t>
  </si>
  <si>
    <t>DQP-495</t>
  </si>
  <si>
    <t>DQO-495</t>
  </si>
  <si>
    <t>PAYMENT_DATE</t>
  </si>
  <si>
    <t>DED_Attribute_0232</t>
  </si>
  <si>
    <t>1cdc1aa1-8083-4eda-8247-0a616e166537</t>
  </si>
  <si>
    <t>b2d07185-7cab-46a4-993a-e3ee5bcd37f0</t>
  </si>
  <si>
    <t>DQP-403</t>
  </si>
  <si>
    <t>DQO-403</t>
  </si>
  <si>
    <t>Completeness_Check-App_Payment-PAYMENT_DATE</t>
  </si>
  <si>
    <t>Checks that Application_Payment-PAYMENT_DATE is populated for every in-scope record and is not null, blank, or whitespace-only. Business meaning: Business date associated with this record event (creation, update, status change, or processing), used for reporting and audit tracking.</t>
  </si>
  <si>
    <t>fb4edad4-1f45-43fb-9f9b-2039c037d42f</t>
  </si>
  <si>
    <t>1b467443-39dd-49f0-8fe5-357d2dfc2802</t>
  </si>
  <si>
    <t>DQP-404</t>
  </si>
  <si>
    <t>DQO-404</t>
  </si>
  <si>
    <t>DataTypeValidity_Check App_Payment-PAYMENT_DATE</t>
  </si>
  <si>
    <t>Checks that Application_Payment-PAYMENT_DATE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</si>
  <si>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9be8b3c9-9279-4383-8db4-22efb33d3617</t>
  </si>
  <si>
    <t>7247ea9c-fb91-46a9-8c08-47d4fce5f181</t>
  </si>
  <si>
    <t>DQP-414</t>
  </si>
  <si>
    <t>DQO-414</t>
  </si>
  <si>
    <t>Validity_Check-Application_Payment-PAYMENT_DATE</t>
  </si>
  <si>
    <t>Checks that non-null Application_Payment.PAYMENT_DATE values conform to the documented Silver datatype DATE.</t>
  </si>
  <si>
    <t>(regexMatch(toString({payment_date}), `^\d{4}-(0[1-9]|1[0-2])-(0[1-9]|[12]\d|3[01])$`) &amp;&amp; isDate(toString({payment_date}), 'yyyy-MM-dd')) || (regexMatch(toString({payment_date}), `^\d{4}/(0[1-9]|1[0-2])/(0[1-9]|[12]\d|3[01])$`) &amp;&amp; isDate(toString({payment_date}), 'yyyy/MM/dd'))</t>
  </si>
  <si>
    <t>PAYMENT_AMOUNT</t>
  </si>
  <si>
    <t>DED_Attribute_0233</t>
  </si>
  <si>
    <t>3e73b47b-8d15-46ef-8503-ff3976d9b14a</t>
  </si>
  <si>
    <t>1ec996a1-c73e-4237-8c00-1bf56bd1967c</t>
  </si>
  <si>
    <t>DQP-405</t>
  </si>
  <si>
    <t>DQO-405</t>
  </si>
  <si>
    <t>Completeness_Check-App_Payment-PAYMENT_AMOUNT</t>
  </si>
  <si>
    <t>Checks that Application_Payment-PAYMENT_AMOUNT is populated for every in-scope record and is not null, blank, or whitespace-only. Business meaning: Amount of money associated with the financial item (fee, payment, refund, or adjustment) recorded for this transaction.</t>
  </si>
  <si>
    <t>aa60e1bf-cb74-4f32-a2d7-5eb0a1e9e332</t>
  </si>
  <si>
    <t>a9c12982-f2f0-4f69-a12d-8b9547181410</t>
  </si>
  <si>
    <t>DQP-406</t>
  </si>
  <si>
    <t>DQO-406</t>
  </si>
  <si>
    <t>DataTypeValidity_Check-App_Payment-PAYMENT_AMOUNT</t>
  </si>
  <si>
    <t>Checks that Application_Payment-PAYMENT_AMOUNT conforms to the expected source/Purview data type (NUMBER) so the value can be parsed and used consistently. Business meaning: Amount of money associated with the financial item (fee, payment, refund, or adjustment) recorded for this transaction.</t>
  </si>
  <si>
    <t>a56f70d6-fa17-4d4c-9912-8a439a8d0c91</t>
  </si>
  <si>
    <t>dc240b10-3efd-4818-a1b1-be1620d858e2</t>
  </si>
  <si>
    <t>DQP-411</t>
  </si>
  <si>
    <t>DQO-411</t>
  </si>
  <si>
    <t>Payment_Consistency_Check-App_Payment</t>
  </si>
  <si>
    <t>Checks that related fields in Application_Payment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</si>
  <si>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notNull(payment_amount) || (notNull(payment_date) &amp;&amp; notNull(payment_status) &amp;&amp; notNull(payment_method) &amp;&amp; notNull(payment_amount))</t>
  </si>
  <si>
    <t>PAYMENT_STATUS</t>
  </si>
  <si>
    <t>DED_Attribute_0235</t>
  </si>
  <si>
    <t>98766976-217c-4eb6-b72d-9d75a1d00e23</t>
  </si>
  <si>
    <t>1d7319b6-888f-4cdf-bee4-b3dc493f227c</t>
  </si>
  <si>
    <t>DQP-407</t>
  </si>
  <si>
    <t>DQO-407</t>
  </si>
  <si>
    <t>Completeness_Check-App_Payment-PAYMENT_STATUS</t>
  </si>
  <si>
    <t>Checks that Application_Payment-PAYMENT_STATUS is populated for every in-scope record and is not null, blank, or whitespace-only. Business meaning: Financial status of the transaction (eg, invoiced, paid, voided, refunded) used for reconciliation and reporting.</t>
  </si>
  <si>
    <t>d35b5738-e9ef-4282-8026-fe4c4de85a7d</t>
  </si>
  <si>
    <t>0acd665c-4e6a-46a8-93c5-844f7cde6742</t>
  </si>
  <si>
    <t>DQP-408</t>
  </si>
  <si>
    <t>DQO-408</t>
  </si>
  <si>
    <t>DataTypeValidity_Check-App_Payment-PAYMENT_STATUS</t>
  </si>
  <si>
    <t>Checks that Application_Payment-PAYMENT_STATUS conforms to the expected source/Purview data type (VARCHAR2) so the value can be parsed and used consistently. Business meaning: Financial status of the transaction (eg, invoiced, paid, voided, refunded) used for reconciliation and reporting.</t>
  </si>
  <si>
    <t>TOTAL_INVOICE</t>
  </si>
  <si>
    <t>DED_Attribute_0238</t>
  </si>
  <si>
    <t>9b19abc9-f036-4a27-b152-7e8b9db234f2</t>
  </si>
  <si>
    <t>0a6f6e7c-feeb-43f9-af19-96879637d2dd</t>
  </si>
  <si>
    <t>DQP-9001</t>
  </si>
  <si>
    <t>DQO-9001</t>
  </si>
  <si>
    <t>Completeness_Chk-Application_Payment-total_invoice</t>
  </si>
  <si>
    <t>Checks that total_invoice in Application_Payment is populated for every in-scope record and is not null, blank, or whitespace-only.</t>
  </si>
  <si>
    <t>bf5b92eb-ab55-472c-8247-4bcc6784e26a</t>
  </si>
  <si>
    <t>04ae9c74-94dc-432d-88aa-0422480da8de</t>
  </si>
  <si>
    <t>DQP-9015</t>
  </si>
  <si>
    <t>DQO-9015</t>
  </si>
  <si>
    <t>Consec_Chk-Application_Payment-TOTAL_INVOICE</t>
  </si>
  <si>
    <t>Checks that Application_Payment.TOTAL_INVOICE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</si>
  <si>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CAST(total_invoice AS STRING) RLIKE '.*[^ ].*' AND CAST(total_invoice AS STRING) NOT RLIKE '\\pCntrl' AND UPPER(CAST(total_invoice AS STRING)) NOT RLIKE '^[ ]*(NA|N/A|NIL|NONE|NULL|UNKNOWN|UNSPECIFIED|TEST|DUMMY|TBD|NOT APPLICABLE|-|--|\\.)[ ]*$'</t>
  </si>
  <si>
    <t>TOTAL_PAYMENT</t>
  </si>
  <si>
    <t>DED_Attribute_0239</t>
  </si>
  <si>
    <t>cd03b076-5746-47a6-b85b-8ae1b86c47e6</t>
  </si>
  <si>
    <t>c2a0ffe2-6915-488e-9c73-03d81ffa1177</t>
  </si>
  <si>
    <t>DQP-9002</t>
  </si>
  <si>
    <t>DQO-9002</t>
  </si>
  <si>
    <t>Completeness_Chk-Application_Payment-total_payment</t>
  </si>
  <si>
    <t>Checks that total_payment in Application_Payment is populated for every in-scope record and is not null, blank, or whitespace-only.</t>
  </si>
  <si>
    <t>c376f101-f087-46bb-a6d9-2641c9d2fa28</t>
  </si>
  <si>
    <t>2a83ce2f-a34c-4de5-8d06-6e5c1ae09db0</t>
  </si>
  <si>
    <t>DQP-9016</t>
  </si>
  <si>
    <t>DQO-9016</t>
  </si>
  <si>
    <t>Consec_Chk-Application_Payment-TOTAL_PAYMENT</t>
  </si>
  <si>
    <t>Checks that Application_Payment.TOTAL_PAYMENT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</si>
  <si>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CAST(total_payment AS STRING) RLIKE '.*[^ ].*' AND CAST(total_payment AS STRING) NOT RLIKE '\\pCntrl' AND UPPER(CAST(total_payment AS STRING)) NOT RLIKE '^[ ]*(NA|N/A|NIL|NONE|NULL|UNKNOWN|UNSPECIFIED|TEST|DUMMY|TBD|NOT APPLICABLE|-|--|\\.)[ ]*$'</t>
  </si>
  <si>
    <t>Application_Receipt</t>
  </si>
  <si>
    <t>DED_Data_Table_023</t>
  </si>
  <si>
    <t>DED_Attribute_0243</t>
  </si>
  <si>
    <t>43608ae6-4b06-44a1-bfde-e72ecd444ba2</t>
  </si>
  <si>
    <t>da01178a-9d2b-4ed6-a2af-7211d7b98008</t>
  </si>
  <si>
    <t>DQP-347</t>
  </si>
  <si>
    <t>DQO-347</t>
  </si>
  <si>
    <t>Completeness_Check-App_Receipt-RECEIPT_NBR</t>
  </si>
  <si>
    <t>Checks that Application_Receipt-RECEIPT_NBR is populated for every in-scope record and is not null, blank, or whitespace-only. Business meaning: Receipt number issued for the payment related to the transaction.</t>
  </si>
  <si>
    <t>004dc5bf-7081-4658-882f-9d0bd24c1a2e</t>
  </si>
  <si>
    <t>a44f46c3-4ee5-47a0-9c77-befadf5abfcf</t>
  </si>
  <si>
    <t>DQP-348</t>
  </si>
  <si>
    <t>DQO-348</t>
  </si>
  <si>
    <t>DataTypeValidity_Check-App_Receipt--RECEIPT_NBR</t>
  </si>
  <si>
    <t>Checks that Application_Receipt-RECEIPT_NBR conforms to the expected source/Purview data type (NUMBER) so the value can be parsed and used consistently. Business meaning: Receipt number issued for the payment related to the transaction.</t>
  </si>
  <si>
    <t>5c174171-c24b-4d6f-8457-5a7f85e22c5a</t>
  </si>
  <si>
    <t>428501e2-4178-489b-a838-946ff1f8bb94</t>
  </si>
  <si>
    <t>DQP-349</t>
  </si>
  <si>
    <t>DQO-349</t>
  </si>
  <si>
    <t>NumericValidity_Check-App_Receipt--RECEIPT_NBR</t>
  </si>
  <si>
    <t xml:space="preserve">Checks that non-null Application_Receipt-RECEIPT_NBR values are positive whole-number identifiers, rejecting decimals, zero, negative, and non-numeric values. Business meaning: Receipt number issued for the payment related to the transaction. </t>
  </si>
  <si>
    <t>0fac6823-4f84-4423-b4a6-4d1730cb367f</t>
  </si>
  <si>
    <t>999a24cf-74a5-4405-966c-78858eebd02a</t>
  </si>
  <si>
    <t>DQP-359</t>
  </si>
  <si>
    <t>DQO-359</t>
  </si>
  <si>
    <t>Accuracy_Chk-Application_Receipt-RECEIPT_NBR</t>
  </si>
  <si>
    <t>Compares Application_Receipt.RECEIPT_NBR with Financial_Audit_Trail.RECEIPT_NBR for the same Silver business record.</t>
  </si>
  <si>
    <t>RECEIPT_DATE</t>
  </si>
  <si>
    <t>DED_Attribute_0244</t>
  </si>
  <si>
    <t>e7c297bc-5096-4569-9e97-634851564325</t>
  </si>
  <si>
    <t>8cb89cf8-e949-41d8-be71-b6ba1c9f3474</t>
  </si>
  <si>
    <t>DQP-350</t>
  </si>
  <si>
    <t>DQO-350</t>
  </si>
  <si>
    <t>Completeness_Check-App_Receipt--RECEIPT_DATE</t>
  </si>
  <si>
    <t>Checks that Application_Receipt-RECEIPT_DATE is populated for every in-scope record and is not null, blank, or whitespace-only. Business meaning: Business date associated with this record event (creation, update, status change, or processing), used for reporting and audit tracking.</t>
  </si>
  <si>
    <t>32b2d4c5-115b-4cd3-a5d7-66b3f49eea21</t>
  </si>
  <si>
    <t>9789b804-dcf2-49cd-83ed-a03f578a90c6</t>
  </si>
  <si>
    <t>DQP-351</t>
  </si>
  <si>
    <t>DQO-351</t>
  </si>
  <si>
    <t>DataTypeValidity_Check-App_Receipt--RECEIPT_DATE</t>
  </si>
  <si>
    <t>Checks that Application_Receipt.RECEIPT_DATE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</si>
  <si>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582c2c71-c1a5-424e-8093-307853551a78</t>
  </si>
  <si>
    <t>b81271ad-ab0b-48ec-9fe3-e0dbe1130d0f</t>
  </si>
  <si>
    <t>DQP-361</t>
  </si>
  <si>
    <t>DQO-361</t>
  </si>
  <si>
    <t>DateRangeValidity_Check-App_Receipt-RECEIPT_DATE</t>
  </si>
  <si>
    <t>Checks that non-null Application_Receipt-RECEIPT_DATE values are in valid date format for the process. Business meaning: Business date associated with this record event (creation, update, status change, or processing), used for reporting and audit tracking.</t>
  </si>
  <si>
    <t>!isNull({receipt_date}) &amp;&amp; trim(toString({receipt_date})) != '' &amp;&amp; regexMatch(trim(toString({receipt_date})), '^[0-9]{4}-[0-9]{2}-[0-9]{2}$') &amp;&amp; !isNull(toDate(trim(toString({receipt_date})), 'yyyy-MM-dd'))</t>
  </si>
  <si>
    <t>RECEIPT_AMOUNT</t>
  </si>
  <si>
    <t>DED_Attribute_0246</t>
  </si>
  <si>
    <t>3b972b0f-b6ce-4ef0-b352-7199626031cb</t>
  </si>
  <si>
    <t>71eafa7a-d212-4c73-9d7c-1ad8ebf11582</t>
  </si>
  <si>
    <t>DQP-352</t>
  </si>
  <si>
    <t>DQO-352</t>
  </si>
  <si>
    <t>Completeness_Check-App_Receipt--RECEIPT_AMOUNT</t>
  </si>
  <si>
    <t>Checks that Application_Receipt-RECEIPT_AMOUNT is populated for every in-scope record and is not null, blank, or whitespace-only. Business meaning: Amount of money associated with the financial item (fee, payment, refund, or adjustment) recorded for this transaction.</t>
  </si>
  <si>
    <t>4a17bba4-283d-4e41-9071-84348ba783f2</t>
  </si>
  <si>
    <t>1f6d125b-8b67-4c68-8a44-66db18ecd655</t>
  </si>
  <si>
    <t>DQP-353</t>
  </si>
  <si>
    <t>DQO-353</t>
  </si>
  <si>
    <t>DataTypeValidity_Check-App_Receipt--RECEIPT_AMOUNT</t>
  </si>
  <si>
    <t>Checks that Application_Receipt-RECEIPT_AMOUNT conforms to the expected source/Purview data type (NUMBER) so the value can be parsed and used consistently. Business meaning: Amount of money associated with the financial item (fee, payment, refund, or adjustment) recorded for this transaction.</t>
  </si>
  <si>
    <t>07144228-d238-42ba-8e14-c0420ed020a0</t>
  </si>
  <si>
    <t>fa9827cb-9bef-4295-b463-6a39d12053f2</t>
  </si>
  <si>
    <t>DQP-354</t>
  </si>
  <si>
    <t>DQO-354</t>
  </si>
  <si>
    <t>RangeValidity-App_Receipt--RECEIPT_AMOUNT</t>
  </si>
  <si>
    <t>Checks Application_Receipt-RECEIPT_AMOUNT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</si>
  <si>
    <t>receipt_amount &gt;= 0</t>
  </si>
  <si>
    <t>ed3f85e0-264d-4e9b-b041-4b1ee1b42ec0</t>
  </si>
  <si>
    <t>2c114bd2-b489-409d-89d3-f8eedcb89c03</t>
  </si>
  <si>
    <t>DQP-360</t>
  </si>
  <si>
    <t>DQO-360</t>
  </si>
  <si>
    <t>Consistency_Check-application_receipt-RECEIPT-AMNT</t>
  </si>
  <si>
    <t>Checks that related fields in F4RECEIPT satisfy the receipt amount/date consistency condition using a single-dataset Purview Custom rule logic. Expected outcome: 100% of receipt amount records must have a receipt date. This prevents logically incomplete or inconsistent records without requiring cross-table joins.</t>
  </si>
  <si>
    <t>isNull(receipt_amount) OR not(isNull(receipt_date))</t>
  </si>
  <si>
    <t>RECEIPT_CUSTOMIZED_NBR</t>
  </si>
  <si>
    <t>DED_Attribute_0250</t>
  </si>
  <si>
    <t>b69897c9-39e6-47b5-bf14-f3a2ddd9d579</t>
  </si>
  <si>
    <t>ad939cd3-38bb-402c-8e00-ccaa0074d245</t>
  </si>
  <si>
    <t>DQP-355</t>
  </si>
  <si>
    <t>DQO-355</t>
  </si>
  <si>
    <t>Completeness_Chk-App_Recpt--RECEIPT_CUSTOMIZED_NBR</t>
  </si>
  <si>
    <t>Checks that Application_Receipt-RECEIPT_CUSTOMIZED_NBR is populated for every in-scope record and is not null, blank, or whitespace-only. Business meaning: Receipt number generated when payment is accepted; used to reconcile payments and provide proof of payment to the payer.</t>
  </si>
  <si>
    <t>44efb32c-d871-4b18-a6a7-80d2f3607e12</t>
  </si>
  <si>
    <t>025c20a4-b276-4c60-b0cd-1848040b4097</t>
  </si>
  <si>
    <t>DQP-356</t>
  </si>
  <si>
    <t>DQO-356</t>
  </si>
  <si>
    <t>DataTypValidity- App_Recpt--RECEIPT_CUSTOMIZED_NBR</t>
  </si>
  <si>
    <t>Checks that Application_Receipt-RECEIPT_CUSTOMIZED_NBR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</si>
  <si>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DED_Attribute_0251</t>
  </si>
  <si>
    <t>2cab5533-3c43-4e17-b557-a2a6f6f60db7</t>
  </si>
  <si>
    <t>a90941f5-806f-46bd-86be-5969adf5c104</t>
  </si>
  <si>
    <t>DQP-9003</t>
  </si>
  <si>
    <t>DQO-9003</t>
  </si>
  <si>
    <t>Completeness_Chk-Application_Receipt-total_invoice</t>
  </si>
  <si>
    <t>Checks that total_invoice in Application_Receipt is populated for every in-scope record and is not null, blank, or whitespace-only.</t>
  </si>
  <si>
    <t>9dc4911c-edad-40fb-931f-adc65d171d5f</t>
  </si>
  <si>
    <t>a08d4459-3bad-4efa-bb61-dcab4490265f</t>
  </si>
  <si>
    <t>DQP-9017</t>
  </si>
  <si>
    <t>DQO-9017</t>
  </si>
  <si>
    <t>Consec_Chk-Application_Receipt-TOTAL_INVOICE</t>
  </si>
  <si>
    <t>Checks that Application_Receipt.TOTAL_INVOICE does not contain two or more consecutive spaces when represented as text. Business meaning: Total Fee should follow a clean spacing structure so searches, joins, duplicate checks, reports, and user-facing displays are not affected by inconsistent internal whitespace.</t>
  </si>
  <si>
    <t>CAST(total_invoice AS STRING) RLIKE '.*[^ ].*' AND CAST(total_invoice AS STRING) NOT RLIKE '\\pCntrl' AND CAST(total_invoice AS STRING) NOT RLIKE ' 2,' AND UPPER(CAST(total_invoice AS STRING)) NOT RLIKE '^[ ]*NA|N/A|NIL|NONE|NULL|UNKNOWN|UNSPECIFIED|TEST|DUMMY|TBD|NOT APPLICABLE|-|--|\\.)[ ]*$'</t>
  </si>
  <si>
    <t>total_invoice IS NOT NULL</t>
  </si>
  <si>
    <t>DED_Attribute_0252</t>
  </si>
  <si>
    <t>865069b7-926b-44ab-8268-3a938a7a29ed</t>
  </si>
  <si>
    <t>70055a55-0828-420a-a62a-074dfc5981a2</t>
  </si>
  <si>
    <t>DQP-9004</t>
  </si>
  <si>
    <t>DQO-9004</t>
  </si>
  <si>
    <t>Completeness_Chk-Application_Receipt-total_payment</t>
  </si>
  <si>
    <t>Checks that total_payment in Application_Receipt is populated for every in-scope record and is not null, blank, or whitespace-only.</t>
  </si>
  <si>
    <t>57964db3-3af9-4d1d-bf33-7a1b96b43bd9</t>
  </si>
  <si>
    <t>72e1d7c8-5857-4c2e-91ec-c3fde1fc1e7b</t>
  </si>
  <si>
    <t>DQP-9018</t>
  </si>
  <si>
    <t>DQO-9018</t>
  </si>
  <si>
    <t>Consec_Chk-Application_Receipt-TOTAL_PAYMENT</t>
  </si>
  <si>
    <t>Checks that Application_Receipt.TOTAL_PAYMENT does not contain two or more consecutive spaces when represented as text. Business meaning: Total Fee should follow a clean spacing structure so searches, joins, duplicate checks, reports, and user-facing displays are not affected by inconsistent internal whitespace.</t>
  </si>
  <si>
    <t>CAST(total_payment AS STRING) RLIKE '.*[^ ].*' AND CAST(total_payment AS STRING) NOT RLIKE '\\pCntrl' AND CAST(total_payment AS STRING) NOT RLIKE ' 2,' AND UPPER(CAST(total_payment AS STRING)) NOT RLIKE '^[ ]*NA|N/A|NIL|NONE|NULL|UNKNOWN|UNSPECIFIED|TEST|DUMMY|TBD|NOT APPLICABLE|-|--|\\.)[ ]*$'</t>
  </si>
  <si>
    <t>total_payment IS NOT NULL</t>
  </si>
  <si>
    <t>Investor_Reference</t>
  </si>
  <si>
    <t>DED_Data_Table_024</t>
  </si>
  <si>
    <t>DED_Attribute_0254</t>
  </si>
  <si>
    <t>fa6e7fd0-35aa-46de-acd7-ebb9a3a0066d</t>
  </si>
  <si>
    <t>8d42593c-6dfb-4199-a29c-88ee61a981d8</t>
  </si>
  <si>
    <t>DQP-362</t>
  </si>
  <si>
    <t>DQO-362</t>
  </si>
  <si>
    <t>Completeness_Check-Investor_Ref-G1_CONTACT_NBR</t>
  </si>
  <si>
    <t>Checks that Investor_Reference.G1_CONTACT_NBR is populated for every in-scope record and is not null, blank, or whitespace-only. Business meaning: Reference number for g1 contact used by business users to search, reconcile, and audit transactions. Implement in Purview with the Empty/blank fields rule.</t>
  </si>
  <si>
    <t>e4c10e61-7489-46f4-8924-69240d185590</t>
  </si>
  <si>
    <t>e804c323-4310-4cb8-80b4-1af7785fcde8</t>
  </si>
  <si>
    <t>DQP-363</t>
  </si>
  <si>
    <t>DQO-363</t>
  </si>
  <si>
    <t>DataType_Check-Investor_Ref-G1-CONTACT_NBR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</si>
  <si>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</si>
  <si>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c2ef28ab-f828-4d7b-9817-a3cf9f64d49d</t>
  </si>
  <si>
    <t>2f069765-40d8-4ab1-80c6-c2ac1419331e</t>
  </si>
  <si>
    <t>DQP-368</t>
  </si>
  <si>
    <t>DQO-368</t>
  </si>
  <si>
    <t>Accuracy_Chk-Investor_Reference-G1_CONTACT_NBR</t>
  </si>
  <si>
    <t>Compares Investor_Reference.G1_CONTACT_NBR with Investor.G1_CONTACT_NBR for the same Silver business record.</t>
  </si>
  <si>
    <t>5e8edf6b-4733-4fd1-b5a5-a774c11242f7</t>
  </si>
  <si>
    <t>ded49c54-8950-4123-a020-a4516eb26eef</t>
  </si>
  <si>
    <t>DQP-369</t>
  </si>
  <si>
    <t>DQO-369</t>
  </si>
  <si>
    <t>Numeric_Check-investor_reference-G1-CONTACT_NBR</t>
  </si>
  <si>
    <t>Checks that investor_reference.G1_CONTACT_NBR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</si>
  <si>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regexMatch(toString({g1_contact_nbr}),'^[0-9][0-9]*$')</t>
  </si>
  <si>
    <t>G1_CONTACT_TYPE</t>
  </si>
  <si>
    <t>DED_Attribute_0255</t>
  </si>
  <si>
    <t>71b76e82-4dd4-40f5-bfd9-9dd7a6d3dca0</t>
  </si>
  <si>
    <t>3dfec03a-0776-40dc-b671-97021cbf7fb0</t>
  </si>
  <si>
    <t>DQP-364</t>
  </si>
  <si>
    <t>DQO-364</t>
  </si>
  <si>
    <t>Completeness_Check-Investor_Ref-G1_CONTACT_TYPE</t>
  </si>
  <si>
    <t>Checks that Investor_Reference.G1_CONTACT_TYPE is populated for every in-scope record and is not null, blank, or whitespace-only. Business meaning: Contact role/type on the record (eg, Applicant, Owner, Contractor) determining permissions and notifications. Implement in Purview with the Empty/blank fields rule.</t>
  </si>
  <si>
    <t>6e03a1df-c6cf-4e17-88d8-39583f66a987</t>
  </si>
  <si>
    <t>7147ddda-7506-458f-977e-087f2901fce4</t>
  </si>
  <si>
    <t>DQP-365</t>
  </si>
  <si>
    <t>DQO-365</t>
  </si>
  <si>
    <t>String_Format_Check-Investor_Ref-G1-CONTACT_TYPE</t>
  </si>
  <si>
    <t>Checks that Investor_Reference.G1_CONTACT_TYPE conforms to the expected source/Purview data type (VARCHAR2) so the value can be parsed and used consistently. Business meaning: Contact role/type on the record (eg, Applicant, Owner, Contractor) determining permissions and notifications. Implement in Purview with the Data type match rule.</t>
  </si>
  <si>
    <t>regexMatch({g1_contact_type},'^[A-Za-z0-9 -]+$' )</t>
  </si>
  <si>
    <t>Inspection_Suspension</t>
  </si>
  <si>
    <t>DED_Data_Table_025</t>
  </si>
  <si>
    <t>R3_BUREAU_CODE</t>
  </si>
  <si>
    <t>DED_Attribute_0278</t>
  </si>
  <si>
    <t>a8865028-92e1-43f0-87bf-9120f25f6e11</t>
  </si>
  <si>
    <t>7742b33f-2e9f-488c-a85c-437879cfd9d7</t>
  </si>
  <si>
    <t>DQP-377</t>
  </si>
  <si>
    <t>DQO-377</t>
  </si>
  <si>
    <t>Data_Validity_Check-Insp_Suspension-R3_BUREAU_CODE</t>
  </si>
  <si>
    <t xml:space="preserve">Checks that R3_BUREAU_CODE IN Inspection_Suspension conforms to the expected source/Purview data type (VARCHAR2) so the value can be parsed and used consistently. </t>
  </si>
  <si>
    <t>FU - Support Services</t>
  </si>
  <si>
    <t>Raja Fayez M. Daas (DED); Abdulla Mohsen Al Harthi (DED)</t>
  </si>
  <si>
    <t>Ameena Jasem M. Al Hammadi (DED); Fatima Mohammed H. Bakerbi (DED); Raja Fayez M. Daas (DED)</t>
  </si>
  <si>
    <t>bb498d8b-02bb-4308-b7f3-122c4c59d745</t>
  </si>
  <si>
    <t>1b4ba21d-1c89-4a3e-b417-111e921f8dfd</t>
  </si>
  <si>
    <t>DQP-378</t>
  </si>
  <si>
    <t>DQO-378</t>
  </si>
  <si>
    <t>Num_Val_Check-Insp_Suspension-R3_BUREAU_CODE</t>
  </si>
  <si>
    <t>Checks that non-null R3_BUREAU_CODE values IN Inspection_Suspension follow the approved code/identifier format and length, preventing malformed values from entering reporting or integrations.</t>
  </si>
  <si>
    <t>regexMatch({r3_bureau_code}, '^[0-9][0-9]*$')</t>
  </si>
  <si>
    <t>R3_DIVISION_CODE</t>
  </si>
  <si>
    <t>DED_Attribute_0279</t>
  </si>
  <si>
    <t>d21ff6f3-b549-463a-a318-1576920f1e20</t>
  </si>
  <si>
    <t>f294b501-1452-40c6-80b6-0bf32dab189a</t>
  </si>
  <si>
    <t>DQP-379</t>
  </si>
  <si>
    <t>DQO-379</t>
  </si>
  <si>
    <t>Data_Valid_Check-Insp_Suspension-R3_DIVISION_CODE</t>
  </si>
  <si>
    <t xml:space="preserve">Checks that R3_DIVISION_CODE IN Inspection_Suspension conforms to the expected source/Purview data type (VARCHAR2) so the value can be parsed and used consistently. </t>
  </si>
  <si>
    <t>4a8dbab1-08e8-4553-aa22-298fa72c8b2f</t>
  </si>
  <si>
    <t>3b807532-fb39-4622-8f95-db839870595e</t>
  </si>
  <si>
    <t>DQP-380</t>
  </si>
  <si>
    <t>DQO-380</t>
  </si>
  <si>
    <t>Num_Val_Check-Insp_Suspension-R3_DIVISION_CODE</t>
  </si>
  <si>
    <t>Checks that non-null R3_DIVISION_CODE values IN Inspection_Suspension follow the approved code/identifier format and length, preventing malformed values from entering reporting or integrations.</t>
  </si>
  <si>
    <t>regexMatch({r3_division_code}, '^[A-Za-z0-9 /().,&amp;_@\\$\\{|\\}\\+:\\x27\\x22\\[\\]#!\\*^~\\-]+$')</t>
  </si>
  <si>
    <t>R3_OFFICE_CODE</t>
  </si>
  <si>
    <t>DED_Attribute_0280</t>
  </si>
  <si>
    <t>611ab886-5d0e-4c7d-998b-473714f45281</t>
  </si>
  <si>
    <t>243fb585-0d0a-428f-81bf-3e79d86c51d3</t>
  </si>
  <si>
    <t>DQP-381</t>
  </si>
  <si>
    <t>DQO-381</t>
  </si>
  <si>
    <t>Data_Validity_Check-Insp_Suspension-R3_OFFICE_CODE</t>
  </si>
  <si>
    <t xml:space="preserve">Checks that R3_OFFICE_CODE IN Inspection_Suspension conforms to the expected source/Purview data type (VARCHAR2) so the value can be parsed and used consistently. </t>
  </si>
  <si>
    <t>80d2c98a-b74f-4129-bb1f-9f8cae11239b</t>
  </si>
  <si>
    <t>0f0ae8a8-be37-4846-b224-fe9851e7b968</t>
  </si>
  <si>
    <t>DQP-382</t>
  </si>
  <si>
    <t>DQO-382</t>
  </si>
  <si>
    <t>Num_Val_Check-Insp_Suspension-R3_OFFICE_CODE</t>
  </si>
  <si>
    <t>Checks that non-null R3_OFFICE_CODE values IN Inspection_Suspension follow the approved code/identifier format and length, preventing malformed values from entering reporting or integrations.</t>
  </si>
  <si>
    <t>regexMatch({r3_office_code}, `^[A-Za-z0-9 /().,&amp;_@${|}%?&lt;=&gt;+:;'"\[\]#!*^~-]+$`)</t>
  </si>
  <si>
    <t>R3_SECTION_CODE</t>
  </si>
  <si>
    <t>DED_Attribute_0281</t>
  </si>
  <si>
    <t>3c93a9e1-b06a-4cdf-accc-0392098674a1</t>
  </si>
  <si>
    <t>4113914b-c406-41b1-a075-71e1dd48e161</t>
  </si>
  <si>
    <t>DQP-383</t>
  </si>
  <si>
    <t>DQO-383</t>
  </si>
  <si>
    <t>Data_Validity_Chck-Insp_Suspension-R3_SECTION_CODE</t>
  </si>
  <si>
    <t xml:space="preserve">Checks that R3_SECTION_CODE IN Inspection_Suspension conforms to the expected source/Purview data type (VARCHAR2) so the value can be parsed and used consistently. </t>
  </si>
  <si>
    <t>63bbd658-a733-437c-aa33-432830540225</t>
  </si>
  <si>
    <t>ad4a8c04-849d-44c5-acdb-8b8f098df139</t>
  </si>
  <si>
    <t>DQP-386</t>
  </si>
  <si>
    <t>DQO-386</t>
  </si>
  <si>
    <t>Num_Val_Check-Insp_Suspension-R3_SECTION_CODE</t>
  </si>
  <si>
    <t>Checks that non-null R3_SECTION_CODE values IN Inspection_Suspension follow the approved code/identifier format and length, preventing malformed values from entering reporting or integrations.</t>
  </si>
  <si>
    <t>regexMatch({r3_section_code}, '^[A-Za-z0-9][A-Za-z0-9_./\\-]{0,99}$')</t>
  </si>
  <si>
    <t>R3_GROUP_CODE</t>
  </si>
  <si>
    <t>DED_Attribute_0282</t>
  </si>
  <si>
    <t>ca27b262-806c-46d6-86a6-7f131f1f544c</t>
  </si>
  <si>
    <t>79755b84-db49-4730-bf59-741e6b9106d5</t>
  </si>
  <si>
    <t>DQP-384</t>
  </si>
  <si>
    <t>DQO-384</t>
  </si>
  <si>
    <t>Data_Validity_Check-Insp_Suspension-R3_GROUP_CODE</t>
  </si>
  <si>
    <t xml:space="preserve">Checks that R3_GROUP_CODE IN Inspection_Suspension conforms to the expected source/Purview data type (VARCHAR2) so the value can be parsed and used consistently. </t>
  </si>
  <si>
    <t>224b90b2-5540-4ed5-ac7a-ccce3c9eaf47</t>
  </si>
  <si>
    <t>f899991a-9642-4962-9478-6b20584591af</t>
  </si>
  <si>
    <t>DQP-385</t>
  </si>
  <si>
    <t>DQO-385</t>
  </si>
  <si>
    <t>Num_Val_Check-Insp_Suspension-R3_GROUP_CODE</t>
  </si>
  <si>
    <t>Checks that non-null R3_GROUP_CODE values IN Inspection_Suspension follow the approved code/identifier format and length, preventing malformed values from entering reporting or integrations.</t>
  </si>
  <si>
    <t>regexMatch({r3_group_code},'^[A-Za-z0-9][A-Za-z0-9_./\\-]{0,99}$')</t>
  </si>
  <si>
    <t>Workflow</t>
  </si>
  <si>
    <t>DED_Data_Table_028</t>
  </si>
  <si>
    <t>SD_PRO_DES</t>
  </si>
  <si>
    <t>DED_Attribute_0313</t>
  </si>
  <si>
    <t>f05fbc78-ef28-464f-af69-17b91916987e</t>
  </si>
  <si>
    <t>20a21d5f-6506-4813-8ef7-2429b49a8ed1</t>
  </si>
  <si>
    <t>DQP-389</t>
  </si>
  <si>
    <t>DQO-389</t>
  </si>
  <si>
    <t>Completeness_Check-Workflow-SD_PRO_DES</t>
  </si>
  <si>
    <t>Checks that Workflow-SD_PRO_DES is populated for every in-scope record and is not null, blank, or whitespace-only. Business meaning: Business data element 'sd pro des' captured in the ACCELAWorkflow dataset to support operational processing, compliance tracking, and reporting.</t>
  </si>
  <si>
    <t>e6670f96-8c3b-44bf-b69b-8d8441a6be40</t>
  </si>
  <si>
    <t>73366704-f05b-470b-8ab5-e7e18194585c</t>
  </si>
  <si>
    <t>DQP-390</t>
  </si>
  <si>
    <t>DQO-390</t>
  </si>
  <si>
    <t>String_Format_Check-Workflow-SD_PRO_DES</t>
  </si>
  <si>
    <t>Checks that Workflow-SD_PRO_DES contains only English characters and not arabic or special characters</t>
  </si>
  <si>
    <t>!regexMatch({sd_pro_des}, '.*[؀-ۿ].*')</t>
  </si>
  <si>
    <t>G6_STAT_DD</t>
  </si>
  <si>
    <t>DED_Attribute_0318</t>
  </si>
  <si>
    <t>03281ba3-b387-4c81-a8fa-95d74625579f</t>
  </si>
  <si>
    <t>561630b2-f4fd-4612-95c1-10c003b07791</t>
  </si>
  <si>
    <t>DQP-393</t>
  </si>
  <si>
    <t>DQO-393</t>
  </si>
  <si>
    <t>Date_Format-Workflow-G6_STAT_DD</t>
  </si>
  <si>
    <t xml:space="preserve">Checks the Date Format for Workflow-G6_STAT_DD </t>
  </si>
  <si>
    <t>regexMatch(substring(toString({g6_stat_dd}), 1, 10), '^[0-9]{4}-[0-9]{2}-[0-9]{2}$')</t>
  </si>
  <si>
    <t>G6_ASGN_DD</t>
  </si>
  <si>
    <t>DED_Attribute_0319</t>
  </si>
  <si>
    <t>5d735399-2753-48d0-ba20-ec7b5f61066d</t>
  </si>
  <si>
    <t>4b9c97c1-a027-41f1-8499-78ead185b4c0</t>
  </si>
  <si>
    <t>DQP-394</t>
  </si>
  <si>
    <t>DQO-394</t>
  </si>
  <si>
    <t>Date_Format-Workflow-G6_ASGN_DD</t>
  </si>
  <si>
    <t>Checks the Date Format for Workflow-G6_ASGN_DD</t>
  </si>
  <si>
    <t>regexMatch(substring(toString({g6_asgn_dd}), 1, 10), '^[0-9]{4}-[0-9]{2}-[0-9]{2}$')</t>
  </si>
  <si>
    <t>Workflow_Language</t>
  </si>
  <si>
    <t>DED_Data_Table_032</t>
  </si>
  <si>
    <t>DED_Attribute_0355</t>
  </si>
  <si>
    <t>e96e8b44-dd07-41d5-8399-f8f025d6006f</t>
  </si>
  <si>
    <t>c2321eb8-e581-4558-aad4-8c30e5fb76fc</t>
  </si>
  <si>
    <t>DQP-370</t>
  </si>
  <si>
    <t>DQO-370</t>
  </si>
  <si>
    <t>Completeness_Check-workflow_language-RES_ID</t>
  </si>
  <si>
    <t>Checks that Workflow_Language.RES_ID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</si>
  <si>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Ameena Jasem M. Al Hammadi (DED); Aisha Saeed A. Al Mehiri (DED); Raja Fayez M. Daas (DED); Ahmed Ali M. Al Seiari (DED); Fatima Mohammed H. Bakerbi (DED); Saif Rashed Al Badi (DED); Samer Mohammed Abu Jafar (DED)</t>
  </si>
  <si>
    <t>6883c8b0-4889-47d6-80e2-b338f454f91f</t>
  </si>
  <si>
    <t>d8c46890-372e-490b-b0e8-6525d2ee3879</t>
  </si>
  <si>
    <t>DQP-371</t>
  </si>
  <si>
    <t>DQO-371</t>
  </si>
  <si>
    <t>Datatype_Check-workflow_language.RES_ID</t>
  </si>
  <si>
    <t>Checks that workflow_language.RES_ID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</si>
  <si>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c0df239b-75fa-48ca-96bf-5a0dca29df77</t>
  </si>
  <si>
    <t>d7d998be-4290-4916-967f-f2e5c09839f6</t>
  </si>
  <si>
    <t>DQP-376</t>
  </si>
  <si>
    <t>DQO-376</t>
  </si>
  <si>
    <t>Number_Format_Check-Workflow_Language-RES_ID</t>
  </si>
  <si>
    <t>Checks that non-null GPROCESS_I18N.RES_ID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</si>
  <si>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DED_Attribute_0356</t>
  </si>
  <si>
    <t>1971990c-2500-4c52-8d9e-ce6ebfbc3eb8</t>
  </si>
  <si>
    <t>496d24cf-a788-49cb-9be7-92fb376cd63a</t>
  </si>
  <si>
    <t>DQP-372</t>
  </si>
  <si>
    <t>DQO-372</t>
  </si>
  <si>
    <t>Completeness_Check-workflow_language.LANG_ID</t>
  </si>
  <si>
    <t>Checks that workflow_language.LANG_ID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</si>
  <si>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f585947a-4233-4248-8ae8-2b4e0d5701ea</t>
  </si>
  <si>
    <t>7a22d05a-5bac-4d2e-9e32-b57df2743496</t>
  </si>
  <si>
    <t>DQP-375</t>
  </si>
  <si>
    <t>DQO-375</t>
  </si>
  <si>
    <t>Validity_Chk-Workflow_Language-LANG_ID</t>
  </si>
  <si>
    <t>Checks that the language code matches an approved value, so the information remains valid and consistent.</t>
  </si>
  <si>
    <t>Application_Address_Reference</t>
  </si>
  <si>
    <t>DED_Data_Table_034</t>
  </si>
  <si>
    <t>DED_Attribute_0370</t>
  </si>
  <si>
    <t>a6a222e3-80f0-47c9-8b29-845e80de47c0</t>
  </si>
  <si>
    <t>8c909548-a555-4939-b065-9ffc76eb284f</t>
  </si>
  <si>
    <t>DQP-080</t>
  </si>
  <si>
    <t>DQO-080</t>
  </si>
  <si>
    <t>Comp_Check-app_address_reference-L1_ADDRESS_NBR</t>
  </si>
  <si>
    <t xml:space="preserve">Checks that L1_ADDRESS_NBR in application_address_reference is populated for every in-scope record and is not null, blank, or whitespace-only. </t>
  </si>
  <si>
    <t>Bader Mohamed Alkindi (DED); Raja Fayez M. Daas (DED); Samer Mohammed Abu Jafar (DED); Omar Esam A. Al Ali (DED); Abdulla Mohsen Al Harthi (DED); Aldana Ibrahim Alsheebani (DED)</t>
  </si>
  <si>
    <t>Raja Fayez M. Daas (DED); Aisha Saeed A. Al Mehiri (DED); Ahmed Ali M. Al Seiari (DED); Ameena Jasem M. Al Hammadi (DED); Fatima Mohammed H. Bakerbi (DED); Saif Rashed Al Badi (DED); Samer Mohammed Abu Jafar (DED)</t>
  </si>
  <si>
    <t>013b6b86-09c5-4473-b572-be57d6f6ddfd</t>
  </si>
  <si>
    <t>e40fc1f7-8084-4015-9ed5-88348d1d6084</t>
  </si>
  <si>
    <t>DQP-081</t>
  </si>
  <si>
    <t>DQO-081</t>
  </si>
  <si>
    <t>Data_Val_Chk-app_address_reference-L1_ADDRESS_NBR</t>
  </si>
  <si>
    <t>Checks that L1_ADDRESS_NBR in application_address_reference conforms to the expected source/Purview data type (NUMBER) so the value can be parsed and used consistently. Business meaning: Full site address information used to locate the record for field work, inspections, and GIS integration.</t>
  </si>
  <si>
    <t>79e8401c-ce63-4f0d-b0c9-7d5df4dcb16a</t>
  </si>
  <si>
    <t>8be88a4b-2757-4f8b-92c8-68317337475b</t>
  </si>
  <si>
    <t>DQP-082</t>
  </si>
  <si>
    <t>DQO-082</t>
  </si>
  <si>
    <t>Num_Val_Chk-app_address_reference_L1_ADDRESS_NBR</t>
  </si>
  <si>
    <t xml:space="preserve">Checks that non-null application_address_reference.L1_ADDRESS_NBR values are positive whole-number identifiers, rejecting decimals, zero, negative, and non-numeric values. </t>
  </si>
  <si>
    <t>l1_address_nbr  &gt; 0 AND  l1_address_nbr  = FLOOR( l1_address_nbr )</t>
  </si>
  <si>
    <t>38a283a6-644c-4b8a-a8d5-56f2d0f02828</t>
  </si>
  <si>
    <t>eab21445-dd86-4019-9fef-f47ad4f86562</t>
  </si>
  <si>
    <t>DQP-087</t>
  </si>
  <si>
    <t>DQO-087</t>
  </si>
  <si>
    <t>Accuracy_Chk-App_Address_Reference-L1_ADDRESS_NBR</t>
  </si>
  <si>
    <t>Compares Application_Address_Reference.L1_ADDRESS_NBR with Application_District_Reference.L1_ADDRESS_NBR for the same Silver business record.</t>
  </si>
  <si>
    <t>L1_X_COORD</t>
  </si>
  <si>
    <t>DED_Attribute_0372</t>
  </si>
  <si>
    <t>7019668b-f870-4a69-a8e6-be7df5bea72c</t>
  </si>
  <si>
    <t>1d36121b-ba80-4fd4-82e5-0ae96b11caf5</t>
  </si>
  <si>
    <t>DQP-083</t>
  </si>
  <si>
    <t>DQO-083</t>
  </si>
  <si>
    <t>Data_Val_Chk-app_address_reference_L1_X_COORD</t>
  </si>
  <si>
    <t xml:space="preserve">Checks that L1_X_COORD in application_address_reference conforms to the expected source/Purview data type (NUMBER) so the value can be parsed and used consistently. Business meaning: Business data element 'l1 x coord' captured in the ACCELA application_address_reference dataset to support operational processing, compliance tracking, and reporting. </t>
  </si>
  <si>
    <t>0d22c425-9b94-4259-8073-ed1bcdcf233c</t>
  </si>
  <si>
    <t>1fbb6a6c-d526-4904-8bcd-743c26267bb4</t>
  </si>
  <si>
    <t>DQP-086</t>
  </si>
  <si>
    <t>DQO-086</t>
  </si>
  <si>
    <t>Consis_Check-application_address_reference-XYCoord</t>
  </si>
  <si>
    <t>Checks that related fields in application_address_reference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</si>
  <si>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isNull({l1_x_coord}) &amp;&amp; isNull({l1_y_coord}) || (notNull({l1_x_coord}) &amp;&amp; notNull({l1_y_coord}))</t>
  </si>
  <si>
    <t>L1_Y_COORD</t>
  </si>
  <si>
    <t>DED_Attribute_0373</t>
  </si>
  <si>
    <t>5936d4fc-ac92-4de6-bf29-897e5d835365</t>
  </si>
  <si>
    <t>5ae43b8c-d762-4702-9535-b67737fc4543</t>
  </si>
  <si>
    <t>DQP-084</t>
  </si>
  <si>
    <t>DQO-084</t>
  </si>
  <si>
    <t>Data_Val_Chk-app_address_reference_L1_Y_COORD</t>
  </si>
  <si>
    <t xml:space="preserve">Checks that L1_Y_COORD in application_address_reference conforms to the expected source/Purview data type (NUMBER) so the value can be parsed and used consistently. </t>
  </si>
  <si>
    <t>Application_District_Reference</t>
  </si>
  <si>
    <t>DED_Data_Table_035</t>
  </si>
  <si>
    <t>DED_Attribute_0377</t>
  </si>
  <si>
    <t>453881f3-c0db-49d4-b77c-6eedc35f3fea</t>
  </si>
  <si>
    <t>d2783168-d68f-4c02-84f5-22be430c9a2e</t>
  </si>
  <si>
    <t>DQP-123</t>
  </si>
  <si>
    <t>DQO-123</t>
  </si>
  <si>
    <t>Completeness_Chk-APP_DISTRICT_REF-L1_ADDRESS_NBR</t>
  </si>
  <si>
    <t xml:space="preserve">Checks that L1_ADDRESS_NBR in Checks that L1_DISTRICT in Application_District_Reference is populated for every in-scope record and is not null, blank, or whitespace-only. is populated for every in-scope record and is not null, blank, or whitespace-only. </t>
  </si>
  <si>
    <t>09889ae9-f70a-46ee-ac66-0849bb7a4c77</t>
  </si>
  <si>
    <t>f5cdf14e-1c9d-4f8f-a03f-4f75f8f9a678</t>
  </si>
  <si>
    <t>DQP-124</t>
  </si>
  <si>
    <t>DQO-124</t>
  </si>
  <si>
    <t>Data_Val_Chk-APP_DISTRICT_REF-L1_ADDRESS_NBR</t>
  </si>
  <si>
    <t>Checks that L1_ADDRESS_NBR in Checks that L1_DISTRICT in Application_District_Reference is populated for every in-scope record and is not null, blank, or whitespace-only. conforms to the expected source/Purview data type (NUMBER) so the value can be parsed and used consistently.</t>
  </si>
  <si>
    <t>3868de8c-49be-4b7f-9fc4-548696d5e6d8</t>
  </si>
  <si>
    <t>f172dfb2-97e7-42d9-926d-aa23eb90f167</t>
  </si>
  <si>
    <t>DQP-125</t>
  </si>
  <si>
    <t>DQO-125</t>
  </si>
  <si>
    <t>Num_Val_Chk-APPL_DISTRICT_REF-L1_ADDRESS_NBR</t>
  </si>
  <si>
    <t>Checks that non-null L1_ADDRESS_NBR values in Checks that L1_DISTRICT in Application_District_Reference is populated for every in-scope record and is not null, blank, or whitespace-only. are positive whole-number identifiers, rejecting decimals, zero, negative, and non-numeric values.</t>
  </si>
  <si>
    <t>l1_address_nbr RLIKE '^[0-9\\u0600-\\u06FF .,\\x27()&amp;/_\\-]+$'</t>
  </si>
  <si>
    <t>e551a292-4fb9-4a9e-ad0c-24781e99beac</t>
  </si>
  <si>
    <t>f419ceb8-21fd-4ee6-b004-52b7e1d61c67</t>
  </si>
  <si>
    <t>DQP-130</t>
  </si>
  <si>
    <t>DQO-130</t>
  </si>
  <si>
    <t>Accuracy_Chk-App_District_Reference-L1_ADDRESS_NBR</t>
  </si>
  <si>
    <t>Compares Application_District_Reference.L1_ADDRESS_NBR with Application_Address_Reference.L1_ADDRESS_NBR for the same Silver business record.</t>
  </si>
  <si>
    <t>L1_DISTRICT</t>
  </si>
  <si>
    <t>DED_Attribute_0378</t>
  </si>
  <si>
    <t>5d751a2e-b20d-41f8-a5f6-31bbf0a7a454</t>
  </si>
  <si>
    <t>eafc1418-32eb-4155-b6ce-a1b631279a13</t>
  </si>
  <si>
    <t>DQP-126</t>
  </si>
  <si>
    <t>DQO-126</t>
  </si>
  <si>
    <t>Completeness_Chk-App_District_Ref-L1_DISTRICT</t>
  </si>
  <si>
    <t xml:space="preserve">Checks that L1_DISTRICT in Application_District_Reference is populated for every in-scope record and is not null, blank, or whitespace-only. </t>
  </si>
  <si>
    <t>2ac01ae9-b21f-4215-8030-26459e3cc7d1</t>
  </si>
  <si>
    <t>a08c6680-6c9c-4fc8-b5cf-da1508e22cfe</t>
  </si>
  <si>
    <t>DQP-127</t>
  </si>
  <si>
    <t>DQO-127</t>
  </si>
  <si>
    <t>Data_Val_Chk-App_District_Ref-L1_DISTRICT</t>
  </si>
  <si>
    <t xml:space="preserve">Checks that L1_DISTRICT in Checks that L1_DISTRICT in Application_District_Reference is populated for every in-scope record and is not null, blank, or whitespace-only.  conforms to the expected source/Purview data type (VARCHAR2) so the value can be parsed and used consistently. </t>
  </si>
  <si>
    <t>application_Configuration_Language</t>
  </si>
  <si>
    <t>DED_Data_Table_038</t>
  </si>
  <si>
    <t>R1_PER_GROUP</t>
  </si>
  <si>
    <t>DED_Attribute_0397</t>
  </si>
  <si>
    <t>3d05cdc2-72aa-4489-a2cb-4c1b3880bf6c</t>
  </si>
  <si>
    <t>49c6998d-9c83-4d52-a60d-acec71505548</t>
  </si>
  <si>
    <t>DQP-106</t>
  </si>
  <si>
    <t>DQO-106</t>
  </si>
  <si>
    <t>Comp_Chk-applctn_Config_Language-R1_PER_GROUP</t>
  </si>
  <si>
    <t>Checks that R1_PER_GROUP in application_Configuration_Language is populated for every in-scope record and is not null, blank, or whitespace-only. Business meaning: Per Group is required to support licensing operations, record identification, reporting, and downstream data integration.</t>
  </si>
  <si>
    <t>54910cb3-0981-45e6-9b25-f526e39acf35</t>
  </si>
  <si>
    <t>033f7c98-bdc7-4b86-83ab-ebf58f740a09</t>
  </si>
  <si>
    <t>DQP-111</t>
  </si>
  <si>
    <t>DQO-111</t>
  </si>
  <si>
    <t>Data_Val_Check-applctn_Config_Lang-R1_PER_GROUP</t>
  </si>
  <si>
    <t xml:space="preserve">Checks that R1_PER_GROUP in application_Configuration_Language conforms to the expected source/Purview data type so the value can be parsed and used consistently.
</t>
  </si>
  <si>
    <t>d5fdb3f1-0c37-461c-a60e-d0588566f22b</t>
  </si>
  <si>
    <t>ad222f4b-e87e-4f42-a77f-b69c615f79af</t>
  </si>
  <si>
    <t>DQP-112</t>
  </si>
  <si>
    <t>DQO-112</t>
  </si>
  <si>
    <t>Fmt_Val_Check-app_Config_Language-R1_PER_GROUP</t>
  </si>
  <si>
    <t>Checks that non-null R1_PER_GROUP in application_Configuration_Language values follow the English/Arabic letters, numbers, and spaces only with no special characters. Business meaning: Per Group should be stored in a standardized format to prevent malformed values from affecting search, matching, reporting, or integrations.</t>
  </si>
  <si>
    <t>^[A-Za-z0-9\u0600-\u06FF '"\/&amp;_*;:\-+@#^]+$</t>
  </si>
  <si>
    <t>a09b2248-c3b8-4aff-80b6-cd11abfdf0e9</t>
  </si>
  <si>
    <t>cbf906f4-4536-4e50-ac6d-e4ec25a73455</t>
  </si>
  <si>
    <t>DQP-120</t>
  </si>
  <si>
    <t>DQO-120</t>
  </si>
  <si>
    <t>Lead_Trail_Space_Chk-app_Config_Lang-R1_PER_GROUP</t>
  </si>
  <si>
    <t>Checks that application_Configuration_Language.R1_PER_GROUP does not contain leading or trailing spaces when represented as text. Business meaning: R1 Per Group should be stored without accidental whitespace at the start or end of the value so matching, filtering, reporting, and downstream integrations interpret the value consistently.</t>
  </si>
  <si>
    <t>isNull(r1_per_group) OR r1_per_group = trim(r1_per_group)</t>
  </si>
  <si>
    <t>3b2c83e0-2fe0-4e7e-8caa-78686fae8c1d</t>
  </si>
  <si>
    <t>ea1575e2-a453-4c81-9f66-2ed5dccb22d6</t>
  </si>
  <si>
    <t>DQP-121</t>
  </si>
  <si>
    <t>DQO-121</t>
  </si>
  <si>
    <t>Cons_Space_Check-app_Config_Lang-R1_PER_GROUP</t>
  </si>
  <si>
    <t>Checks that application_Configuration_Language.R1_PER_GROUP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</si>
  <si>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isNull( r1_per_group ) OR  r1_per_group  RLIKE '^[^ ]*( [^ ]+)*$'</t>
  </si>
  <si>
    <t>R1_PER_SUB_TYPE</t>
  </si>
  <si>
    <t>DED_Attribute_0398</t>
  </si>
  <si>
    <t>7a4f724b-182c-40f6-b943-0d1e4dd93217</t>
  </si>
  <si>
    <t>f3aa7426-9d58-4f4d-9f4d-d128da75243c</t>
  </si>
  <si>
    <t>DQP-107</t>
  </si>
  <si>
    <t>DQO-107</t>
  </si>
  <si>
    <t>Comp_Chk-applctn_Config_Language-R1_PER_SUB_TYPE</t>
  </si>
  <si>
    <t>Checks that R1_PER_SUB_TYPE in application_Configuration_Language is populated for every in-scope record and is not null, blank, or whitespace-only. Business meaning: Per Sub Type is required to support licensing operations, record identification, reporting, and downstream data integration.</t>
  </si>
  <si>
    <t>19ce5988-52cf-4011-a567-2980763a898d</t>
  </si>
  <si>
    <t>83b6c50b-7032-4287-bc63-2793f1b9477d</t>
  </si>
  <si>
    <t>DQP-113</t>
  </si>
  <si>
    <t>DQO-113</t>
  </si>
  <si>
    <t>Data_Val_Check-applctn_Config_Lang-R1_PER_SUB_TYPE</t>
  </si>
  <si>
    <t>Checks that R1_PER_SUB_TYPE in application_Configuration_Language conforms to the expected source/Purview data type so the value can be parsed and used consistently.</t>
  </si>
  <si>
    <t>3d631362-81f6-4ad6-a8f9-2aba3a0fb0d4</t>
  </si>
  <si>
    <t>e2443a55-2767-46e2-a52a-e1aa8e951e44</t>
  </si>
  <si>
    <t>DQP-114</t>
  </si>
  <si>
    <t>DQO-114</t>
  </si>
  <si>
    <t>Fmt_Val_Check-applctn_Config_Lang-R1_PER_SUB_TYPE</t>
  </si>
  <si>
    <t>Checks that non-null R1_PER_SUB_TYPE in application_Configuration_Language values follow the English/Arabic letters, numbers, and spaces only with no special characters. Business meaning: Per Sub Type should be stored in a standardized format to prevent malformed values from affecting search, matching, reporting, or integrations.</t>
  </si>
  <si>
    <t>regexMatch({r1_per_sub_type}, `^[A-Za-z0-9\u0600-\u06FF '"\/&amp;_*;:\-+%@#^]+$`)</t>
  </si>
  <si>
    <t>43b15822-3be9-4477-974e-a93740dda3b9</t>
  </si>
  <si>
    <t>a2b3d779-19f8-4a7f-8e41-c1b50b86a61a</t>
  </si>
  <si>
    <t>DQP-117</t>
  </si>
  <si>
    <t>DQO-117</t>
  </si>
  <si>
    <t>Cons_Space_Check-app_Config_Lang-R1_PER_SUB_TYPE</t>
  </si>
  <si>
    <t>Checks that application_Configuration_Language.R1_PER_SUB_TYPE does not contain two or more consecutive spaces when represented as text. Business meaning: R1 Per Sub Type should follow a clean spacing structure so searches, joins, duplicate checks, reports, and user-facing displays are not affected by inconsistent internal whitespace.</t>
  </si>
  <si>
    <t>isNull( r1_per_sub_type ) OR  r1_per_sub_type  RLIKE '^[^ ]*( [^ ]+)*$'</t>
  </si>
  <si>
    <t>bbf6de88-e887-4d3a-aba8-a609e9601946</t>
  </si>
  <si>
    <t>5af4e89d-caa3-42bf-89be-ee524dcc72b2</t>
  </si>
  <si>
    <t>DQP-122</t>
  </si>
  <si>
    <t>DQO-122</t>
  </si>
  <si>
    <t>Lead_Trail_Spc_Chk-app_Config_Lang-R1_PER_SUB_TYPE</t>
  </si>
  <si>
    <t>Checks that application_Configuration_Language.R1_PER_SUB_TYPE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</si>
  <si>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isNull( r1_per_sub_type ) OR  r1_per_sub_type  = trim( r1_per_sub_type )</t>
  </si>
  <si>
    <t>R1_PER_CATEGORY</t>
  </si>
  <si>
    <t>DED_Attribute_0399</t>
  </si>
  <si>
    <t>5e727671-7fe9-48d7-bdc0-ad0b67acdbc1</t>
  </si>
  <si>
    <t>e2c29501-d17d-4cf9-b0b5-5f606b6e5871</t>
  </si>
  <si>
    <t>DQP-108</t>
  </si>
  <si>
    <t>DQO-108</t>
  </si>
  <si>
    <t>Comp_Chk-applctn_Config_Language-R1_PER_CATEGORY</t>
  </si>
  <si>
    <t>Checks that R1_PER_CATEGORY in application_Configuration_Language is populated for every in-scope record and is not null, blank, or whitespace-only. Business meaning: Per Category is required to support licensing operations, record identification, reporting, and downstream data integration.</t>
  </si>
  <si>
    <t>fbafcd16-5b61-4a5b-a307-67d7a174bbf5</t>
  </si>
  <si>
    <t>71be119a-9fb1-4be6-8792-a22acdeb1243</t>
  </si>
  <si>
    <t>DQP-115</t>
  </si>
  <si>
    <t>DQO-115</t>
  </si>
  <si>
    <t>Data_Val_Check-applctn_Config_Lang-R1_PER_CATEGORY</t>
  </si>
  <si>
    <t>Checks that R1_PER_CATEGORY in application_Configuration_Language conforms to the expected source/Purview data type so the value can be parsed and used consistently.</t>
  </si>
  <si>
    <t>616546d6-26ed-4f4c-8989-a98a8cbccbfa</t>
  </si>
  <si>
    <t>b8eff137-d74f-40a0-87e8-679346f512df</t>
  </si>
  <si>
    <t>DQP-116</t>
  </si>
  <si>
    <t>DQO-116</t>
  </si>
  <si>
    <t>Fmt_Val_Check-app_config_i18n-R1_PER_CATEGORY</t>
  </si>
  <si>
    <t>Checks that non-null R1_PER_CATEGORY in application_Configuration_Language values follow the English/Arabic letters, numbers, and spaces only with no special characters. Business meaning: Per Category should be stored in a standardized format to prevent malformed values from affecting search, matching, reporting, or integrations.</t>
  </si>
  <si>
    <t>regexMatch({r1_per_category}, '^[A-Za-z0-9\\u0600-\\u06FF \\x27\\x22\\\\/&amp;_*;:\\+@#\\^-]+$')</t>
  </si>
  <si>
    <t>bb452ada-6218-4fa9-9ff5-7ab791887dfe</t>
  </si>
  <si>
    <t>9a816702-8f02-4bec-8aec-e925c2765a2f</t>
  </si>
  <si>
    <t>DQP-118</t>
  </si>
  <si>
    <t>DQO-118</t>
  </si>
  <si>
    <t>Lead_Trail_Spc_Chk-app_Config_Lang-R1_PER_CATEGORY</t>
  </si>
  <si>
    <t>Checks that application_Configuration_Language.R1_PER_CATEGORY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</si>
  <si>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isNull( r1_per_category ) OR  r1_per_category  = trim( r1_per_category )</t>
  </si>
  <si>
    <t>7582f5d2-92dd-459e-8692-78d3185b4c0a</t>
  </si>
  <si>
    <t>f736360e-4e3d-45fb-8301-7c3a0a3700d9</t>
  </si>
  <si>
    <t>DQP-119</t>
  </si>
  <si>
    <t>DQO-119</t>
  </si>
  <si>
    <t>Cons_Space_Check-app_Config_Lang-R1_PER_CATEGORY</t>
  </si>
  <si>
    <t>Checks that application_Configuration_Language.R1_PER_CATEGORY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</si>
  <si>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isNull( r1_per_category ) OR  r1_per_category  RLIKE '^[^ ]*( [^ ]+)*$'</t>
  </si>
  <si>
    <t>Application_Fee_Reference</t>
  </si>
  <si>
    <t>DED_Data_Table_041</t>
  </si>
  <si>
    <t>R1_FEE_CODE</t>
  </si>
  <si>
    <t>DED_Attribute_0413</t>
  </si>
  <si>
    <t>f592288a-738a-49ab-bdda-26ac47e61063</t>
  </si>
  <si>
    <t>d11d9e0b-0607-42c1-bd71-d28db0c39e44</t>
  </si>
  <si>
    <t>DQP-088</t>
  </si>
  <si>
    <t>DQO-088</t>
  </si>
  <si>
    <t>RangeValidity_Check-App_Fee_Reference-R1_FEE_CODE</t>
  </si>
  <si>
    <t>Checks that Application_Fee_Reference.R1_FEE_CODE is not negative. Business meaning: Fee Code represents a monetary or numeric value where a negative amount would not be valid unless explicitly handled by a separate reversal or adjustment process.</t>
  </si>
  <si>
    <t>Samer Mohammed Abu Jafar (DED)</t>
  </si>
  <si>
    <t>rlike(trim(r1_fee_code), '^[A-Za-z0-9 _()+&amp;$-]+$')</t>
  </si>
  <si>
    <t>cccd9cea-78e4-4f72-844e-8283a43238ce</t>
  </si>
  <si>
    <t>61155463-0038-415a-b1a5-fc747be2d023</t>
  </si>
  <si>
    <t>DQP-090</t>
  </si>
  <si>
    <t>DQO-090</t>
  </si>
  <si>
    <t>NumericValidity_Check-App_Fee_Ref-R1_FEE_CODE</t>
  </si>
  <si>
    <t>Checks that Application_Fee_Reference.R1_FEE_CODE can be interpreted as a valid string. Business meaning: Fee Code is used in financial or operational calculations, so non-numeric characters would affect totals, comparisons, reconciliation, and analytics.</t>
  </si>
  <si>
    <t>^[A-Za-z0-9 _()+&amp;$-]+$</t>
  </si>
  <si>
    <t>9f1a85ce-66a3-4ac8-a4f5-28e4bf1a142d</t>
  </si>
  <si>
    <t>1277576f-1591-4040-a1e5-f897fa271ca9</t>
  </si>
  <si>
    <t>DQP-091</t>
  </si>
  <si>
    <t>DQO-091</t>
  </si>
  <si>
    <t>LeadingTrailingSpace_Check-App_Fee_Ref-R1_FEE_CODE</t>
  </si>
  <si>
    <t>Checks that Application_Fee_Reference.R1_FEE_CODE does not contain leading or trailing spaces when represented as text. Business meaning: R1 Fee Code should be stored without accidental whitespace at the start or end of the value so matching, filtering, reporting, and downstream integrations interpret the value consistently.</t>
  </si>
  <si>
    <t>isNull(r1_fee_code) OR  r1_fee_code = trim(r1_fee_code)</t>
  </si>
  <si>
    <t>80bc4157-5426-4028-9e55-23e67a1772db</t>
  </si>
  <si>
    <t>8d03d412-6ca2-4d56-9835-6d4101ec49f0</t>
  </si>
  <si>
    <t>DQP-092</t>
  </si>
  <si>
    <t>DQO-092</t>
  </si>
  <si>
    <t>ConsecutiveSpaces_Check-Appl_Fee_Ref-R1_FEE_CODE</t>
  </si>
  <si>
    <t>Checks that Application_Fee_Reference.R1_FEE_CODE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</si>
  <si>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isNull(r1_fee_code) OR r1_fee_code RLIKE '^[^ ]*( [^ ]+)*$'</t>
  </si>
  <si>
    <t>898c7eb1-9e7f-4360-89db-4524b7933a4e</t>
  </si>
  <si>
    <t>20f7222c-de0e-442e-b241-09b61c38db63</t>
  </si>
  <si>
    <t>DQP-098</t>
  </si>
  <si>
    <t>DQO-098</t>
  </si>
  <si>
    <t>Completeness_Check-App_Fee_Reference-R1_FEE_CODE</t>
  </si>
  <si>
    <t>Checks that Application_Fee_Reference.R1_FEE_CODE is populated for every in-scope record and is not null, blank, or whitespace-only. Business meaning: Fee Code is required to support licensing operations, record identification, reporting, and downstream data integration.</t>
  </si>
  <si>
    <t>R1_GF_COD</t>
  </si>
  <si>
    <t>DED_Attribute_0415</t>
  </si>
  <si>
    <t>575eb749-7d04-4ae6-ac57-167c1f2659c6</t>
  </si>
  <si>
    <t>b2207480-63d8-4bcb-9c13-f851694c11b4</t>
  </si>
  <si>
    <t>DQP-093</t>
  </si>
  <si>
    <t>DQO-093</t>
  </si>
  <si>
    <t>LeadingTrailingSpace_Check-App_Fee_Ref-R1_GF_COD</t>
  </si>
  <si>
    <t>Checks that Application_Fee_Reference.R1_GF_COD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</si>
  <si>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isNull(r1_gf_cod) OR r1_gf_cod = trim(r1_gf_cod)</t>
  </si>
  <si>
    <t>ab1e0d78-4f4b-4496-aec9-27a2a3e6923a</t>
  </si>
  <si>
    <t>6b565dc0-759f-4c24-b09d-ebf8858952c7</t>
  </si>
  <si>
    <t>DQP-094</t>
  </si>
  <si>
    <t>DQO-094</t>
  </si>
  <si>
    <t>ConsecutiveSpaces_Check-Appl_Fee_Ref-R1_GF_COD</t>
  </si>
  <si>
    <t>Checks that Application_Fee_Reference.R1_GF_COD does not contain two or more consecutive spaces when represented as text. Business meaning: R1 Gf Cod should follow a clean spacing structure so searches, joins, duplicate checks, reports, and user-facing displays are not affected by inconsistent internal whitespace.</t>
  </si>
  <si>
    <t>isNull(r1_gf_cod) OR r1_gf_cod RLIKE '^[^ ]*( [^ ]+)*$'</t>
  </si>
  <si>
    <t>d0d18d3a-2d6a-4588-b95a-77067ff5e922</t>
  </si>
  <si>
    <t>a93af4e9-f27f-4842-96b4-1f25a040a55c</t>
  </si>
  <si>
    <t>DQP-095</t>
  </si>
  <si>
    <t>DQO-095</t>
  </si>
  <si>
    <t>Completeness_Check-App_Fee_Reference-R1_GF_COD</t>
  </si>
  <si>
    <t>Checks that Application_Fee_Reference.R1_GF_COD is populated for every in-scope record and is not null, blank, or whitespace-only. Business meaning: Gf Cod is required to support licensing operations, record identification, reporting, and downstream data integration.</t>
  </si>
  <si>
    <t>d6ce3ed7-192b-474d-8152-b469835fab8b</t>
  </si>
  <si>
    <t>c3d9658d-3e41-4580-a198-3f72d0f58189</t>
  </si>
  <si>
    <t>DQP-096</t>
  </si>
  <si>
    <t>DQO-096</t>
  </si>
  <si>
    <t>FormatValidity_Check-App_Fee_Reference-R1_GF_COD</t>
  </si>
  <si>
    <t>Checks that non-null Application_Fee_Reference.R1_GF_COD values follow the approved code or identifier format. Business meaning: Gf Cod should be stored in a standardized format to prevent malformed values from affecting search, matching, reporting, or integrations.</t>
  </si>
  <si>
    <t>^[A-Za-z0-9_()+$.,-]+(?: [A-Za-z0-9_()+$.,-]+)*$</t>
  </si>
  <si>
    <t>Inspection_Types</t>
  </si>
  <si>
    <t>DED_Data_Table_043</t>
  </si>
  <si>
    <t>INSP_TYPE</t>
  </si>
  <si>
    <t>DED_Attribute_0428</t>
  </si>
  <si>
    <t>e80411fa-933c-4cc6-8b05-88ef4d07039c</t>
  </si>
  <si>
    <t>6d96d40d-1d01-4837-9783-a0f4b8a1b0ed</t>
  </si>
  <si>
    <t>DQP-437</t>
  </si>
  <si>
    <t>DQO-437</t>
  </si>
  <si>
    <t>Completeness_Check-Inspection_Types-INSP_TYPE</t>
  </si>
  <si>
    <t>Checks that Inspection_Types.INSP_TYPE is populated for every in-scope record and is not null, blank, or whitespace-only. Business meaning: Insp Type is required to support licensing operations, record identification, reporting, and downstream data integration.</t>
  </si>
  <si>
    <t>94b04060-3c5a-4758-a693-67517923e41c</t>
  </si>
  <si>
    <t>cca53d8e-0f4f-4982-b15b-03fc837173be</t>
  </si>
  <si>
    <t>DQP-438</t>
  </si>
  <si>
    <t>DQO-438</t>
  </si>
  <si>
    <t>FormatValidity_Check-Inspection_Types-INSP_TYPE</t>
  </si>
  <si>
    <t>Checks that non-null Inspection_Types.INSP_TYPE values follow the English/Arabic letters, numbers, and spaces only with no special characters. Business meaning: Insp Type should be stored in a standardized format to prevent malformed values from affecting search, matching, reporting, or integrations.</t>
  </si>
  <si>
    <t>aaa230ae-ebb1-4da3-864f-a8ee2ffe1339</t>
  </si>
  <si>
    <t>110bef53-4f82-4cbd-85e8-74daa06a8412</t>
  </si>
  <si>
    <t>DQP-443</t>
  </si>
  <si>
    <t>DQO-443</t>
  </si>
  <si>
    <t>LeadingTrailingSpace_Check-Insp_Types-INSP_TYPE</t>
  </si>
  <si>
    <t>Checks that Inspection_Types.INSP_TYPE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</si>
  <si>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isNull(insp_type) OR insp_type = trim(insp_type)</t>
  </si>
  <si>
    <t>baf76b65-66e7-4890-9d32-21fa6dc4a96b</t>
  </si>
  <si>
    <t>eccab986-27b5-4beb-bd62-9f6e67a9f208</t>
  </si>
  <si>
    <t>DQP-445</t>
  </si>
  <si>
    <t>DQO-445</t>
  </si>
  <si>
    <t>ConsecutiveSpaces_Check-Inspection_Types-INSP_TYPE</t>
  </si>
  <si>
    <t>Checks that Inspection_Types.INSP_TYPE does not contain two or more consecutive spaces when represented as text. Business meaning: Insp Type should follow a clean spacing structure so searches, joins, duplicate checks, reports, and user-facing displays are not affected by inconsistent internal whitespace.</t>
  </si>
  <si>
    <t>isNull(insp_type) OR insp_type RLIKE '^[^ ]*( [^ ]+)*$'</t>
  </si>
  <si>
    <t>7eff9329-c6a5-4080-b42a-aa643c2c6466</t>
  </si>
  <si>
    <t>14b5dfcb-7212-45e3-bb02-e8644c6e2296</t>
  </si>
  <si>
    <t>DQP-447</t>
  </si>
  <si>
    <t>DQO-447</t>
  </si>
  <si>
    <t>Accuracy_Chk-Inspection_Types-INSP_TYPE</t>
  </si>
  <si>
    <t>Ensures that the type of inspection matches the corresponding information in related records, so the data stays consistent. Rule definition: Compares Inspection_Types.INSP_TYPE with Inspection_Types_Language.INSP_TYPE for the same Silver business record.</t>
  </si>
  <si>
    <t>INSP_RESULT_GROUP</t>
  </si>
  <si>
    <t>DED_Attribute_0430</t>
  </si>
  <si>
    <t>f97ae50a-4e5c-4c3e-a5e4-a9ceb9ed81d8</t>
  </si>
  <si>
    <t>c173540f-2dee-4b18-976a-284beb5920d6</t>
  </si>
  <si>
    <t>DQP-439</t>
  </si>
  <si>
    <t>DQO-439</t>
  </si>
  <si>
    <t>Completeness_Check-Insp_Types-INSP_RESULT_GROUP</t>
  </si>
  <si>
    <t>Checks that Inspection_Types.INSP_RESULT_GROUP is populated for every in-scope record and is not null, blank, or whitespace-only. Business meaning: Insp Result Group is required to support licensing operations, record identification, reporting, and downstream data integration.</t>
  </si>
  <si>
    <t>8fdf473c-ea9b-43b3-8e6d-9d67b7fb680b</t>
  </si>
  <si>
    <t>bfa54249-e01b-47a2-a185-a1c51c91de25</t>
  </si>
  <si>
    <t>DQP-440</t>
  </si>
  <si>
    <t>DQO-440</t>
  </si>
  <si>
    <t>FormatValidity_Check-Insp_Types-INSP_RESULT_GROUP</t>
  </si>
  <si>
    <t>Checks that non-null Inspection_Types.INSP_RESULT_GROUP values follow the English/Arabic letters, numbers, and spaces only with no special characters. Business meaning: Insp Result Group should be stored in a standardized format to prevent malformed values from affecting search, matching, reporting, or integrations.</t>
  </si>
  <si>
    <t>38576945-cf04-41f5-8baa-973275f40169</t>
  </si>
  <si>
    <t>62366987-965b-41af-b90c-6deb39a979ae</t>
  </si>
  <si>
    <t>DQP-444</t>
  </si>
  <si>
    <t>DQO-444</t>
  </si>
  <si>
    <t>LeadTrailingSpace_Check-Insp_Types-INSP_RES_GROUP</t>
  </si>
  <si>
    <t>Checks that Inspection_Types.INSP_RESULT_GROUP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</si>
  <si>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isNull(insp_result_group) OR insp_result_group = trim(insp_result_group)</t>
  </si>
  <si>
    <t>81b7b4dd-a734-4e13-b009-17c437e0844a</t>
  </si>
  <si>
    <t>712dc923-0d46-4e68-b90b-f4b999f59058</t>
  </si>
  <si>
    <t>DQP-446</t>
  </si>
  <si>
    <t>DQO-446</t>
  </si>
  <si>
    <t>ConsecutiveSpaces_Check-Insp_Types-INSP_RES_GROUP</t>
  </si>
  <si>
    <t>Checks that Inspection_Types.INSP_RESULT_GROUP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</si>
  <si>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isNull(insp_result_group) OR insp_result_group RLIKE '^[^ ]*( [^ ]+)*$'</t>
  </si>
  <si>
    <t>Inspection_Types_Language</t>
  </si>
  <si>
    <t>DED_Data_Table_044</t>
  </si>
  <si>
    <t>DED_Attribute_0435</t>
  </si>
  <si>
    <t>64bb8e2f-92dd-4032-9987-172e7411ec48</t>
  </si>
  <si>
    <t>691c8cf9-11c5-478b-a401-6cb114205d55</t>
  </si>
  <si>
    <t>DQP-072</t>
  </si>
  <si>
    <t>DQO-072</t>
  </si>
  <si>
    <t>Comp_Check-Inspection_Types_Language-INSP_TYPE</t>
  </si>
  <si>
    <t>Checks that INSP_TYPE in Inspection_Types_Language is populated for every in-scope record and is not null, blank, or whitespace-only. Business meaning: Insp Type is required to support licensing operations, record identification, reporting, and downstream data integration.</t>
  </si>
  <si>
    <t>32f6f46a-22b7-4cb1-a6dd-eb203a3bc004</t>
  </si>
  <si>
    <t>f5ff666b-6e84-444a-a278-159ed1be4462</t>
  </si>
  <si>
    <t>DQP-073</t>
  </si>
  <si>
    <t>DQO-073</t>
  </si>
  <si>
    <t>Data_Val_Check-Inspection_Types_Language-INSP_TYPE</t>
  </si>
  <si>
    <t>Checks that INSP_TYPE in Inspection_Types_Language conforms to the expected source/Purview data type so the value can be parsed and used consistently.</t>
  </si>
  <si>
    <t>cbe9e1d7-f5d5-42c3-b468-c71ca72f80ec</t>
  </si>
  <si>
    <t>80b9120a-63bc-48f9-a097-c2d1801764a6</t>
  </si>
  <si>
    <t>DQP-074</t>
  </si>
  <si>
    <t>DQO-074</t>
  </si>
  <si>
    <t>Str_Val_Chk-Inspection_Types_Language-INSP_TYPE</t>
  </si>
  <si>
    <t>Checks that non-null INSP_TYPE values in Inspection_Types_Language follow the English/Arabic letters, numbers, and spaces only with no special characters. Business meaning: Insp Type should be stored in a standardized format to prevent malformed values from affecting search, matching, reporting, or integrations.</t>
  </si>
  <si>
    <t>cac4e5ea-b3a4-440b-9c7c-d684d0c0785a</t>
  </si>
  <si>
    <t>db7fd349-e148-43f5-a8a9-efd5e90e8a2e</t>
  </si>
  <si>
    <t>DQP-077</t>
  </si>
  <si>
    <t>DQO-077</t>
  </si>
  <si>
    <t>Lead_Trail_Space_Chk-Insp_Types_Language-INSP_TYPE</t>
  </si>
  <si>
    <t>Checks that Inspection_Types_Language.INSP_TYPE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</si>
  <si>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75961947-2b99-4066-8f4a-24641ba96f02</t>
  </si>
  <si>
    <t>dac66e82-3d67-4bc5-84e5-cf8938ec2f30</t>
  </si>
  <si>
    <t>DQP-078</t>
  </si>
  <si>
    <t>DQO-078</t>
  </si>
  <si>
    <t>Cons_Space_Chk-Inspection_Types_Language-INSP_TYPE</t>
  </si>
  <si>
    <t>Checks that Inspection_Types_Language.INSP_TYPE does not contain two or more consecutive spaces when represented as text. Business meaning: Insp Type should follow a clean spacing structure so searches, joins, duplicate checks, reports, and user-facing displays are not affected by inconsistent internal whitespace.</t>
  </si>
  <si>
    <t>Industrial_Activities</t>
  </si>
  <si>
    <t>DED_Data_Table_054</t>
  </si>
  <si>
    <t>activity_branch</t>
  </si>
  <si>
    <t>DED_Attribute_0516</t>
  </si>
  <si>
    <t>7e5ca8a0-c8d6-46ca-aa2a-ecc2fcc5af17</t>
  </si>
  <si>
    <t>dc5d18ab-deeb-4ac9-a7de-448cadcd6610</t>
  </si>
  <si>
    <t>DQP-131</t>
  </si>
  <si>
    <t>DQO-131</t>
  </si>
  <si>
    <t>Comp_Check-industrial_activities-ACTIVITY_BRANCH</t>
  </si>
  <si>
    <t>Validate Activity Branch is populated for in-scope records.</t>
  </si>
  <si>
    <t>8550dddd-c4db-4a5d-b2ce-fa1db1d51887</t>
  </si>
  <si>
    <t>e27d002c-3d5c-46f8-839b-84aa06819dc4</t>
  </si>
  <si>
    <t>DQP-147</t>
  </si>
  <si>
    <t>DQO-147</t>
  </si>
  <si>
    <t>Conf_Check-industrial_activities-ACTIVITY_BRANCH</t>
  </si>
  <si>
    <t xml:space="preserve">Validate Activity Branch matches the expected data type.
</t>
  </si>
  <si>
    <t>len(activity_branch) &gt; 3</t>
  </si>
  <si>
    <t>55a309a2-07bf-45cb-949b-65551cc59f72</t>
  </si>
  <si>
    <t>f2ee7900-38eb-441f-8547-10fc7527c684</t>
  </si>
  <si>
    <t>DQP-152</t>
  </si>
  <si>
    <t>DQO-152</t>
  </si>
  <si>
    <t>Str_Val_Chk-Industrial_Activities-activity_branch</t>
  </si>
  <si>
    <t>Validates that activity_branch conforms to the defined business rules by ensuring its value matches the approved domain, adheres to the required format, complies with applicable policies, and falls within the permitted range of values.</t>
  </si>
  <si>
    <t>regexMatch({activity_branch}, '^[A-Za-z؀-ۿ0-9.(),; -]+$')</t>
  </si>
  <si>
    <t>activity_category</t>
  </si>
  <si>
    <t>DED_Attribute_0517</t>
  </si>
  <si>
    <t>a9c1cc30-d363-497c-a365-88c2c2b02b33</t>
  </si>
  <si>
    <t>f6cc58c7-73dc-4e0d-9cf5-9b3a599c8bef</t>
  </si>
  <si>
    <t>DQP-132</t>
  </si>
  <si>
    <t>DQO-132</t>
  </si>
  <si>
    <t>Comp_Check-industrial_activities-activity_category</t>
  </si>
  <si>
    <t>Validate Activity Category is populated for in-scope records.</t>
  </si>
  <si>
    <t>6822567c-d7a0-434b-bc2e-b0ade7148766</t>
  </si>
  <si>
    <t>24a009e1-69ff-4fe4-b377-4ea3c89c9e8c</t>
  </si>
  <si>
    <t>DQP-144</t>
  </si>
  <si>
    <t>DQO-144</t>
  </si>
  <si>
    <t>Conf_Check-industrial_activities-ACTIVITY_CATEGORY</t>
  </si>
  <si>
    <t xml:space="preserve">Validate Activity Category matches the expected data type.
</t>
  </si>
  <si>
    <t>len(activity_category)&gt;3</t>
  </si>
  <si>
    <t>b893f12a-1518-40dd-a662-414be7df88fa</t>
  </si>
  <si>
    <t>6992ea22-08cf-4b33-9079-39954d133e56</t>
  </si>
  <si>
    <t>DQP-151</t>
  </si>
  <si>
    <t>DQO-151</t>
  </si>
  <si>
    <t>Str_Val_Chk-Industrial_Act-activity_category</t>
  </si>
  <si>
    <t>Validates that activity_category conforms to the defined business rules by ensuring its value matches the approved domain, adheres to the required format, complies with applicable policies, and falls within the permitted range of values.</t>
  </si>
  <si>
    <t>regexMatch({activity_category}, '^[A-Za-z؀-ۿ0-9.(),; -]+$')</t>
  </si>
  <si>
    <t>activity_class</t>
  </si>
  <si>
    <t>DED_Attribute_0518</t>
  </si>
  <si>
    <t>be9cfb8c-bd21-4403-87f2-ea60f24de6d5</t>
  </si>
  <si>
    <t>cd431faf-c7b4-464b-be25-827e42db5687</t>
  </si>
  <si>
    <t>DQP-133</t>
  </si>
  <si>
    <t>DQO-133</t>
  </si>
  <si>
    <t>Comp_Check-industrial_activities-ACTIVITY_CLASS</t>
  </si>
  <si>
    <t>Validate Activity Class is populated for in-scope records.</t>
  </si>
  <si>
    <t>d31716ee-18c8-4f22-af02-c75b7330dcee</t>
  </si>
  <si>
    <t>416577af-1552-4f65-bc0c-8ccee8a4cfb0</t>
  </si>
  <si>
    <t>DQP-143</t>
  </si>
  <si>
    <t>DQO-143</t>
  </si>
  <si>
    <t>Conf_Check-industrial_activities-ACTIVITY_CLASS</t>
  </si>
  <si>
    <t xml:space="preserve">Validate Activity Class matches the expected data type.
</t>
  </si>
  <si>
    <t>len(activity_class )&gt;3</t>
  </si>
  <si>
    <t>841e4308-03d9-4126-b1a0-5fefb73cbbe1</t>
  </si>
  <si>
    <t>fc265e28-688c-4838-9887-c8ee6b40ea0c</t>
  </si>
  <si>
    <t>DQP-153</t>
  </si>
  <si>
    <t>DQO-153</t>
  </si>
  <si>
    <t>Str_Val_Chk-Industrial_Act-activity_class</t>
  </si>
  <si>
    <t>Validates that activity_class conforms to the defined business rules by ensuring its value matches the approved domain, adheres to the required format, complies with applicable policies, and falls within the permitted range of values.</t>
  </si>
  <si>
    <t>regexMatch({activity_class}, '^[A-Za-z؀-ۿ0-9.(),; -]+$')</t>
  </si>
  <si>
    <t>activity_code</t>
  </si>
  <si>
    <t>DED_Attribute_0519</t>
  </si>
  <si>
    <t>c27e548e-551c-40b4-a03d-53dc644988fe</t>
  </si>
  <si>
    <t>4ef5e3d9-03ff-4c48-a38c-7a0de7227f1c</t>
  </si>
  <si>
    <t>DQP-134</t>
  </si>
  <si>
    <t>DQO-134</t>
  </si>
  <si>
    <t>Comp_Check-industrial_activities-ACTIVITY_CODE</t>
  </si>
  <si>
    <t>Validate Activity Code is populated for in-scope records.</t>
  </si>
  <si>
    <t>0110c209-b571-4dd9-aeea-217f515e3cb8</t>
  </si>
  <si>
    <t>0b3ac20d-e2f1-4116-a61c-3d46061397a4</t>
  </si>
  <si>
    <t>DQP-135</t>
  </si>
  <si>
    <t>DQO-135</t>
  </si>
  <si>
    <t>Conf_Check-industrial_activities-ACTIVITY_CODE</t>
  </si>
  <si>
    <t>Validate Activity Code matches the expected data type.</t>
  </si>
  <si>
    <t>a9cb741c-160c-475d-bb59-0065c93afa9a</t>
  </si>
  <si>
    <t>36c58b1f-6617-47e5-af80-a3ba9ba6653e</t>
  </si>
  <si>
    <t>DQP-141</t>
  </si>
  <si>
    <t>DQO-141</t>
  </si>
  <si>
    <t>Validity_Chk-Industrial_Activities-activity_code</t>
  </si>
  <si>
    <t>Checks that the code identifying the activity matches an approved value, so the information remains valid and consistent.</t>
  </si>
  <si>
    <t>len( activity_code)&gt;3</t>
  </si>
  <si>
    <t>activity_division</t>
  </si>
  <si>
    <t>DED_Attribute_0520</t>
  </si>
  <si>
    <t>b70f6f31-b40d-45fb-9561-a9168c44c82b</t>
  </si>
  <si>
    <t>a264cadb-889b-4712-9a58-244ef24a077b</t>
  </si>
  <si>
    <t>DQP-136</t>
  </si>
  <si>
    <t>DQO-136</t>
  </si>
  <si>
    <t>Comp_Check-industrial_activities-ACTIVITY_DIVISION</t>
  </si>
  <si>
    <t>Validate Activity Division is populated for in-scope records.</t>
  </si>
  <si>
    <t>441c4212-7940-47df-bc73-f7601ca48b28</t>
  </si>
  <si>
    <t>2c7755c9-e47a-4b81-80d8-b40d2898a758</t>
  </si>
  <si>
    <t>DQP-146</t>
  </si>
  <si>
    <t>DQO-146</t>
  </si>
  <si>
    <t>Conf_Check-industrial_activities-ACTIVITY_DIVISION</t>
  </si>
  <si>
    <t>Validate Activity Division matches the expected data type.</t>
  </si>
  <si>
    <t>len(activity_division) &gt; 3</t>
  </si>
  <si>
    <t>9e1ac152-7c4c-48e4-a49d-c94971db33c6</t>
  </si>
  <si>
    <t>a4c29fbd-e3ae-469f-af80-2ccd60088660</t>
  </si>
  <si>
    <t>DQP-149</t>
  </si>
  <si>
    <t>DQO-149</t>
  </si>
  <si>
    <t>Str_Val_Chk-Industrial_Act-activity_division</t>
  </si>
  <si>
    <t>Validates that activity_division conforms to the defined business rules by ensuring its value matches the approved domain, adheres to the required format, complies with applicable policies, and falls within the permitted range of values.</t>
  </si>
  <si>
    <t>regexMatch({activity_division}, '^[A-Za-z؀-ۿ0-9.(),; -]+$')</t>
  </si>
  <si>
    <t>activity_group</t>
  </si>
  <si>
    <t>DED_Attribute_0521</t>
  </si>
  <si>
    <t>78fe580f-4e5f-4676-862f-5f97823fbc77</t>
  </si>
  <si>
    <t>30dbe37b-47f0-485e-942a-da62ea3bd129</t>
  </si>
  <si>
    <t>DQP-137</t>
  </si>
  <si>
    <t>DQO-137</t>
  </si>
  <si>
    <t>Comp_Check-industrial_activities-ACTIVITY_GROUP</t>
  </si>
  <si>
    <t>Validate Activity Group is populated for in-scope records.</t>
  </si>
  <si>
    <t>98b282db-b7ca-4f27-962e-640245224d63</t>
  </si>
  <si>
    <t>c7602eef-a088-422a-994c-6a2b44763a38</t>
  </si>
  <si>
    <t>DQP-145</t>
  </si>
  <si>
    <t>DQO-145</t>
  </si>
  <si>
    <t>Conf_Check-industrial_activities-ACTIVITY_GROUP</t>
  </si>
  <si>
    <t xml:space="preserve">Validate Activity Group matches the expected data type.
</t>
  </si>
  <si>
    <t>len(activity_group) &gt; 3</t>
  </si>
  <si>
    <t>a25ee277-34f5-47e9-a339-169af20ce071</t>
  </si>
  <si>
    <t>af257a83-67ff-48bd-a266-e3b5af652972</t>
  </si>
  <si>
    <t>DQP-148</t>
  </si>
  <si>
    <t>DQO-148</t>
  </si>
  <si>
    <t>Str_Val_Chk-Industrial_Activities-activity_group</t>
  </si>
  <si>
    <t>Validates that activity_group conforms to the defined business rules by ensuring its value matches the approved domain, adheres to the required format, complies with applicable policies, and falls within the permitted range of values.</t>
  </si>
  <si>
    <t>regexMatch({activity_group}, '^[A-Za-z؀-ۿ0-9.(),; -]+$')</t>
  </si>
  <si>
    <t>activity_name</t>
  </si>
  <si>
    <t>DED_Attribute_0522</t>
  </si>
  <si>
    <t>2fb7374e-0d80-4206-8ee5-f841e5ec5419</t>
  </si>
  <si>
    <t>618f8930-bf49-4141-a42f-d55e6e54a203</t>
  </si>
  <si>
    <t>DQP-138</t>
  </si>
  <si>
    <t>DQO-138</t>
  </si>
  <si>
    <t>Comp_Check-industrial_activities-ACTIVITY_NAME</t>
  </si>
  <si>
    <t>Validate Activity Name is populated for in-scope records.</t>
  </si>
  <si>
    <t>45882d01-db51-4409-88d5-85a2fff97db2</t>
  </si>
  <si>
    <t>319425c5-f134-4a84-9e8d-b18b89a34884</t>
  </si>
  <si>
    <t>DQP-142</t>
  </si>
  <si>
    <t>DQO-142</t>
  </si>
  <si>
    <t>Conf_Check-industrial_activities-ACTIVITY_NAME</t>
  </si>
  <si>
    <t>Validate Activity Name matches the expected data type.</t>
  </si>
  <si>
    <t>len(activity_name)&gt;3</t>
  </si>
  <si>
    <t>dc487766-9854-41f3-8f7b-d10e34a008ca</t>
  </si>
  <si>
    <t>ad703392-c1f7-4509-85aa-e307d932179e</t>
  </si>
  <si>
    <t>DQP-150</t>
  </si>
  <si>
    <t>DQO-150</t>
  </si>
  <si>
    <t>Str_Val_Chk-Industrial_Activities-activity_name</t>
  </si>
  <si>
    <t>Validates that activity_name conforms to the defined business rules by ensuring its value matches the approved domain, adheres to the required format, complies with applicable policies, and falls within the permitted range of values.</t>
  </si>
  <si>
    <t>regexMatch({activity_name}, '^[A-Za-z؀-ۿ0-9.() -]+$')</t>
  </si>
  <si>
    <t>Permit_Air</t>
  </si>
  <si>
    <t>DED_Data_Table_056</t>
  </si>
  <si>
    <t>air_ad_type</t>
  </si>
  <si>
    <t>DED_Attribute_0543</t>
  </si>
  <si>
    <t>6fc625a6-d4a3-4533-bede-f2b0bd032bcc</t>
  </si>
  <si>
    <t>44b00ba4-e079-4209-b51a-7ea993f429c1</t>
  </si>
  <si>
    <t>DQP-159</t>
  </si>
  <si>
    <t>DQO-159</t>
  </si>
  <si>
    <t>Comp_Check-Permit_Air-AIR_AD_TYPE</t>
  </si>
  <si>
    <t>Validate Air Ad Type is populated for in-scope records.</t>
  </si>
  <si>
    <t>5830b54d-a1fb-4d28-8f9b-ef12e64d6823</t>
  </si>
  <si>
    <t>600b4881-2e5d-4e82-90b6-a4895a5b00bf</t>
  </si>
  <si>
    <t>DQP-160</t>
  </si>
  <si>
    <t>DQO-160</t>
  </si>
  <si>
    <t>Data_Type_Check-Permit_Air-AIR_AD_TYPE</t>
  </si>
  <si>
    <t>Validate Air Ad Type matches the expected data type.</t>
  </si>
  <si>
    <t>show_dates</t>
  </si>
  <si>
    <t>DED_Attribute_0547</t>
  </si>
  <si>
    <t>4e6a52f3-24df-4c9b-9dfc-7e08278bdd90</t>
  </si>
  <si>
    <t>5071d203-065d-40cf-87f2-8597240f1bdd</t>
  </si>
  <si>
    <t>DQP-161</t>
  </si>
  <si>
    <t>DQO-161</t>
  </si>
  <si>
    <t>Completeness_Check-Permit_Air-SHOW_DATES</t>
  </si>
  <si>
    <t>Validate Show Dates is populated for in-scope records.</t>
  </si>
  <si>
    <t>34ee9e87-3525-4a59-9171-1b10f6f5db6c</t>
  </si>
  <si>
    <t>6a977b55-d4c8-4121-ab01-41b9683b2fc0</t>
  </si>
  <si>
    <t>DQP-162</t>
  </si>
  <si>
    <t>DQO-162</t>
  </si>
  <si>
    <t>Data_Type_Check-Permit_Air-SHOW_DATES</t>
  </si>
  <si>
    <t>Validate Show Dates matches the expected data type.</t>
  </si>
  <si>
    <t>Allocated_Quota</t>
  </si>
  <si>
    <t>DED_Data_Table_057</t>
  </si>
  <si>
    <t>allocated_quota</t>
  </si>
  <si>
    <t>DED_Attribute_0556</t>
  </si>
  <si>
    <t>5f510ba6-9683-4686-adab-0a0d2adb9455</t>
  </si>
  <si>
    <t>1ba0a689-ee61-4a69-b696-8bf9fbf81dfb</t>
  </si>
  <si>
    <t>DQP-154</t>
  </si>
  <si>
    <t>DQO-154</t>
  </si>
  <si>
    <t>Conf_Check-Allocated_quota-ALLOCATED_QUOTA</t>
  </si>
  <si>
    <t>Validate Allocated Quota matches the expected data type.</t>
  </si>
  <si>
    <t>Entity_Identifier</t>
  </si>
  <si>
    <t>DED_Data_Table_058</t>
  </si>
  <si>
    <t>approval_status</t>
  </si>
  <si>
    <t>DED_Attribute_0568</t>
  </si>
  <si>
    <t>32718137-9960-44fe-ba77-58d87a5a3c7c</t>
  </si>
  <si>
    <t>e711fac9-37d4-4465-bbe9-a952abaabee0</t>
  </si>
  <si>
    <t>DQP-185</t>
  </si>
  <si>
    <t>DQO-185</t>
  </si>
  <si>
    <t>Format_Check-entity_identifier-APP_STATUS</t>
  </si>
  <si>
    <t>Validate Approval Status column in entity_identifier table contains only values in English and does not contain special characters / numbers / Arabic characters</t>
  </si>
  <si>
    <t>^[A-Za-z]+( [A-Za-z]+)*$</t>
  </si>
  <si>
    <t>55a4db4a-93ad-422d-804c-ba7cff9575a3</t>
  </si>
  <si>
    <t>c8f13a21-476d-4c97-bd07-62daff783ffe</t>
  </si>
  <si>
    <t>DQP-186</t>
  </si>
  <si>
    <t>DQO-186</t>
  </si>
  <si>
    <t>Comp_Check-entity_identifier-APPROVAL_STATUS</t>
  </si>
  <si>
    <t>Validate Approval Status is populated for the APPROVAL_STATUS column in the Entity_Identifier table.</t>
  </si>
  <si>
    <t>entity_identifier_name</t>
  </si>
  <si>
    <t>DED_Attribute_0576</t>
  </si>
  <si>
    <t>987a28e1-3ca0-47fe-9a2b-b9ede0807c03</t>
  </si>
  <si>
    <t>f662b96a-567a-4537-8bfb-1be923e176f8</t>
  </si>
  <si>
    <t>DQP-180</t>
  </si>
  <si>
    <t>DQO-180</t>
  </si>
  <si>
    <t>Comp_Check-entity_identifier-ENTITY_IDENT_NAME</t>
  </si>
  <si>
    <t>Validate Entity Identifier Name against approved reference/master values.</t>
  </si>
  <si>
    <t>69b51091-4197-470d-88e3-3020b8aba2a9</t>
  </si>
  <si>
    <t>591eda35-0c6f-4e7e-9aa0-adddf91c3320</t>
  </si>
  <si>
    <t>DQP-9021</t>
  </si>
  <si>
    <t>DQO-9021</t>
  </si>
  <si>
    <t>Consec_Chk-Entity_Identifier-entity_identifier_nam</t>
  </si>
  <si>
    <t>Checks that Entity_Identifier.entity_identifier_name does not contain two or more consecutive spaces when represented as text. Business meaning: Total Fee should follow a clean spacing structure so searches, joins, duplicate checks, reports, and user-facing displays are not affected by inconsistent internal whitespace.</t>
  </si>
  <si>
    <t>CAST(entity_identifier_name AS STRING) RLIKE '.*[^ ].*' AND CAST(entity_identifier_name AS STRING) NOT RLIKE '\\pCntrl' AND UPPER(CAST(entity_identifier_name AS STRING)) NOT RLIKE '^[ ]*(NA|N/A|NIL|NONE|NULL|UNKNOWN|UNSPECIFIED|TEST|DUMMY|TBD|NOT APPLICABLE|-|--|\\.)[ ]*$'</t>
  </si>
  <si>
    <t>entity_name</t>
  </si>
  <si>
    <t>DED_Attribute_0577</t>
  </si>
  <si>
    <t>0b51f4ca-b208-4591-bb2e-e95e05e5c587</t>
  </si>
  <si>
    <t>3c3aad97-d012-4bc5-aabf-4f152e82ee5f</t>
  </si>
  <si>
    <t>DQP-184</t>
  </si>
  <si>
    <t>DQO-184</t>
  </si>
  <si>
    <t>Comp_Check-entity_identifier-ENTITY_NAME</t>
  </si>
  <si>
    <t>Validate Entity Name is populated for in-scope records.</t>
  </si>
  <si>
    <t>cbf78a44-af8b-4520-afda-584d9d46de74</t>
  </si>
  <si>
    <t>a991a5ab-7fe7-47d8-adcc-aa2dc142b6f5</t>
  </si>
  <si>
    <t>DQP-482</t>
  </si>
  <si>
    <t>DQO-482</t>
  </si>
  <si>
    <t>Validity_Chk-Entity_Identifier-entity_name</t>
  </si>
  <si>
    <t>Checks that the identifier of the entity matches an approved value, so the information remains valid and consistent.</t>
  </si>
  <si>
    <t>^[A-Za-z_.() -]+$</t>
  </si>
  <si>
    <t>entry_date</t>
  </si>
  <si>
    <t>DED_Attribute_0578</t>
  </si>
  <si>
    <t>027dd684-581f-419b-bc32-ab82352eb529</t>
  </si>
  <si>
    <t>604717d4-6f83-4149-b6b9-b231a70d1cd3</t>
  </si>
  <si>
    <t>DQP-182</t>
  </si>
  <si>
    <t>DQO-182</t>
  </si>
  <si>
    <t>Conf_Check-entity_identifier-ENTRY_DATE</t>
  </si>
  <si>
    <t>Validate Entry Date matches the expected data type.</t>
  </si>
  <si>
    <t>7a11a820-c108-4dd8-a5fa-021dc99f10f1</t>
  </si>
  <si>
    <t>6a0a4edf-66cd-4c8f-9c7d-ecdc93137814</t>
  </si>
  <si>
    <t>DQP-183</t>
  </si>
  <si>
    <t>DQO-183</t>
  </si>
  <si>
    <t>Comp_Check-entity_identifier-ENTRY_DATE</t>
  </si>
  <si>
    <t>Validate Entry Date is populated for in-scope records.</t>
  </si>
  <si>
    <t>94b46028-1770-425c-902e-b4a6bf37b0ff</t>
  </si>
  <si>
    <t>97dff5f4-7c14-47c4-b73b-729d7a5d8814</t>
  </si>
  <si>
    <t>DQP-480</t>
  </si>
  <si>
    <t>DQO-480</t>
  </si>
  <si>
    <t>Validity_Check-Entity_Identifier-entry_date</t>
  </si>
  <si>
    <t>Checks that non-null Entity_Identifier.entry_date values conform to the approved Silver date representation.</t>
  </si>
  <si>
    <t>regexMatch(    toString({entry_date}),`^(0[1-9]|1[0-2])/(0[1-9]|[12]\d|3[01])/\d{4} ([01]\d|2[0-3]):[0-5]\d:[0-5]\d$`) &amp;&amp;isTimestamp(    toString({entry_date}),    'MM/dd/yyyy HH:mm:ss')</t>
  </si>
  <si>
    <t>status</t>
  </si>
  <si>
    <t>DED_Attribute_0583</t>
  </si>
  <si>
    <t>7ca36f01-ae79-4426-94a5-5b66dd9e33ff</t>
  </si>
  <si>
    <t>0b1417ff-6c42-4751-a40c-9a1ab701feea</t>
  </si>
  <si>
    <t>DQP-181</t>
  </si>
  <si>
    <t>DQO-181</t>
  </si>
  <si>
    <t>Comp_Check-entity_identifier-STATUS</t>
  </si>
  <si>
    <t>Validate Status is populated for in-scope records.</t>
  </si>
  <si>
    <t>6820ca2d-15a2-4023-a55a-fdbbc254a870</t>
  </si>
  <si>
    <t>7e238fa6-6bcd-4b43-86d1-6385162519be</t>
  </si>
  <si>
    <t>DQP-481</t>
  </si>
  <si>
    <t>DQO-481</t>
  </si>
  <si>
    <t>Cus_Val_Chk-Entity_Identifier-status</t>
  </si>
  <si>
    <t>Validates that status conforms to the defined business rules by ensuring its value matches the approved domain, adheres to the required format, complies with applicable policies, and falls within the permitted range of values.</t>
  </si>
  <si>
    <t>regexMatch({status}, '^(CHECKED|UNCHECKED)$') || isNull({status})</t>
  </si>
  <si>
    <t>Permit_Balloons</t>
  </si>
  <si>
    <t>DED_Data_Table_060</t>
  </si>
  <si>
    <t>balloons_address</t>
  </si>
  <si>
    <t>DED_Attribute_0607</t>
  </si>
  <si>
    <t>a3b1c221-ef50-4a58-887f-1306b81c1083</t>
  </si>
  <si>
    <t>012eb193-82e4-4320-abc0-a9dad2cae7c2</t>
  </si>
  <si>
    <t>DQP-483</t>
  </si>
  <si>
    <t>DQO-483</t>
  </si>
  <si>
    <t>Data_Type_Check-Permit_Balloons-balloons_address</t>
  </si>
  <si>
    <t>Validate Balloons Address matches the expected data type.</t>
  </si>
  <si>
    <t>ce4022b4-16b6-465e-85ca-4477c66c53ab</t>
  </si>
  <si>
    <t>f650e94a-bb3e-4580-ab9f-7743c4e9682c</t>
  </si>
  <si>
    <t>DQP-9025</t>
  </si>
  <si>
    <t>DQO-9025</t>
  </si>
  <si>
    <t>Consec_Chk-Permit_Balloons-balloons_address</t>
  </si>
  <si>
    <t>Checks that Permit_Balloons.balloons_address does not contain two or more consecutive spaces when represented as text. Business meaning: Total Fee should follow a clean spacing structure so searches, joins, duplicate checks, reports, and user-facing displays are not affected by inconsistent internal whitespace.</t>
  </si>
  <si>
    <t>CAST(balloons_address AS STRING) RLIKE '.*[^ ].*' AND CAST(balloons_address AS STRING) NOT RLIKE '\\pCntrl' AND UPPER(CAST(balloons_address AS STRING)) NOT RLIKE '^[ ]*(NA|N/A|NIL|NONE|NULL|UNKNOWN|UNSPECIFIED|TEST|DUMMY|TBD|NOT APPLICABLE|-|--|\\.)[ ]*$'</t>
  </si>
  <si>
    <t>DED_Attribute_0611</t>
  </si>
  <si>
    <t>0018d977-0acf-4cc9-9db0-80667c36d509</t>
  </si>
  <si>
    <t>c449d461-cded-4fa9-87f8-af90db8880aa</t>
  </si>
  <si>
    <t>DQP-177</t>
  </si>
  <si>
    <t>DQO-177</t>
  </si>
  <si>
    <t>Comp_Check-Permit_Balloons-show_dates</t>
  </si>
  <si>
    <t>f6e7e557-c7c1-4a11-b2fa-9cc90f49dad6</t>
  </si>
  <si>
    <t>8db620ff-a183-4a83-8824-6ca9749d067f</t>
  </si>
  <si>
    <t>DQP-178</t>
  </si>
  <si>
    <t>DQO-178</t>
  </si>
  <si>
    <t>Data_Type_Check-Permit_Balloons-SHOW_DATES</t>
  </si>
  <si>
    <t>RB_Basic_Information_PEP</t>
  </si>
  <si>
    <t>DED_Data_Table_061</t>
  </si>
  <si>
    <t>adverse_media_screening_result</t>
  </si>
  <si>
    <t>DED_Attribute_0619</t>
  </si>
  <si>
    <t>09a6ac2e-7240-487d-bead-ed02ef3afdcf</t>
  </si>
  <si>
    <t>48ba8b9e-f4ea-45be-b44c-db59fc5d41cd</t>
  </si>
  <si>
    <t>DQP-9027</t>
  </si>
  <si>
    <t>DQO-9027</t>
  </si>
  <si>
    <t>Consec_Chk-RB_Basic_Info_PEP-adverse_media_scr_res</t>
  </si>
  <si>
    <t>Checks that RB_Basic_Information_PEP.adverse_media_screening_result does not contain two or more consecutive spaces when represented as text. Business meaning: Total Fee should follow a clean spacing structure so searches, joins, duplicate checks, reports, and user-facing displays are not affected by inconsistent internal whitespace.</t>
  </si>
  <si>
    <t>DD - Investor Profile</t>
  </si>
  <si>
    <t>Raja Fayez M. Daas (DED); Omar Esam A. Al Ali (DED)</t>
  </si>
  <si>
    <t>Raja Fayez M. Daas (DED); Ahmed Ali M. Al Seiari (DED)</t>
  </si>
  <si>
    <t>CAST(adverse_media_screening_result AS STRING) RLIKE '.*[^ ].*' AND CAST(adverse_media_screening_result AS STRING) NOT RLIKE '\\pCntrl' AND UPPER(CAST(adverse_media_screening_result AS STRING)) NOT RLIKE '^[ ]*(NA|N/A|NIL|NONE|NULL|UNKNOWN|UNSPECIFIED|TEST|DUMMY|TBD|NOT APPLICABLE|-|--|\\.)[ ]*$'</t>
  </si>
  <si>
    <t>Not found</t>
  </si>
  <si>
    <t>DED_Attribute_0620</t>
  </si>
  <si>
    <t>aab94a1a-79bf-49f2-a257-55ea2dc790e2</t>
  </si>
  <si>
    <t>d83192e7-6dfc-4cd2-80d9-8d9b877b4002</t>
  </si>
  <si>
    <t>DQP-9028</t>
  </si>
  <si>
    <t>DQO-9028</t>
  </si>
  <si>
    <t>Consec_Chk-RB_Basic_Info_PEP-any_conf_betn_pep_pos</t>
  </si>
  <si>
    <t>Checks that RB_Basic_Information_PEP.any_conflict_between_pep_posit does not contain two or more consecutive spaces when represented as text. Business meaning: Total Fee should follow a clean spacing structure so searches, joins, duplicate checks, reports, and user-facing displays are not affected by inconsistent internal whitespace.</t>
  </si>
  <si>
    <t>CAST(any_conflict_between_pep_posit AS STRING) RLIKE '.*[^ ].*' AND CAST(any_conflict_between_pep_posit AS STRING) NOT RLIKE '\\pCntrl' AND UPPER(CAST(any_conflict_between_pep_posit AS STRING)) NOT RLIKE '^[ ]*(NA|N/A|NIL|NONE|NULL|UNKNOWN|UNSPECIFIED|TEST|DUMMY|TBD|NOT APPLICABLE|-|--|\\.)[ ]*$'</t>
  </si>
  <si>
    <t>beneficiary_system_id</t>
  </si>
  <si>
    <t>DED_Attribute_0621</t>
  </si>
  <si>
    <t>6d673645-b6c1-48a5-aa82-5756192911d1</t>
  </si>
  <si>
    <t>7863916b-aaa0-4f4b-b726-05b7bed98028</t>
  </si>
  <si>
    <t>DQP-458</t>
  </si>
  <si>
    <t>DQO-458</t>
  </si>
  <si>
    <t>Comp_Check-basic_info_peps-BENEFICIARY_SYSTEM_ID</t>
  </si>
  <si>
    <t>Validate Beneficiary System ID is populated for in-scope records.</t>
  </si>
  <si>
    <t>ce3dc396-f04c-4685-8568-b886b93bc539</t>
  </si>
  <si>
    <t>522ebf57-ee7d-4439-acc2-a2bb2bfd596b</t>
  </si>
  <si>
    <t>DQP-459</t>
  </si>
  <si>
    <t>DQO-459</t>
  </si>
  <si>
    <t>Conf_Check-basic_info_peps-BENEFICIARY_SYSTEM_ID</t>
  </si>
  <si>
    <t>Validate Beneficiary System ID matches the expected data type.</t>
  </si>
  <si>
    <t>DED_Attribute_0622</t>
  </si>
  <si>
    <t>60b02374-193e-4732-bacb-46b7e52f5660</t>
  </si>
  <si>
    <t>2661a607-1c03-40fc-87a4-f3087963447a</t>
  </si>
  <si>
    <t>DQP-460</t>
  </si>
  <si>
    <t>DQO-460</t>
  </si>
  <si>
    <t>Comp_Check-basic_info_peps-CLOSELY_ASS_TO_PEP</t>
  </si>
  <si>
    <t>Validate Closely Associated To PEP is populated for in-scope records.</t>
  </si>
  <si>
    <t>f46cadf6-9729-4235-9b1d-4d27562f3466</t>
  </si>
  <si>
    <t>293a4864-be12-444d-bf5f-ebdbc981cf93</t>
  </si>
  <si>
    <t>DQP-461</t>
  </si>
  <si>
    <t>DQO-461</t>
  </si>
  <si>
    <t>Conf_Check-basic_info_peps-CLOSELY_ASSO_TO_PEP</t>
  </si>
  <si>
    <t>Validate Closely Associated To PEP matches the expected data type.</t>
  </si>
  <si>
    <t>DED_Attribute_0623</t>
  </si>
  <si>
    <t>043edc94-a62d-45db-91df-94b0e6e0a6af</t>
  </si>
  <si>
    <t>d4cddd6b-9c7f-4766-ac76-6dcc6ddb6b78</t>
  </si>
  <si>
    <t>DQP-462</t>
  </si>
  <si>
    <t>DQO-462</t>
  </si>
  <si>
    <t>Comp_Check-basic_info_peps-CLOSELY_RELATED_TO_PEP</t>
  </si>
  <si>
    <t>Validate Closely Related To PEP is populated for in-scope records.</t>
  </si>
  <si>
    <t>f49c520d-b930-4a4f-91c5-9a037d8c9f7b</t>
  </si>
  <si>
    <t>087f6ea2-21e9-4bd1-8941-f4954609758e</t>
  </si>
  <si>
    <t>DQP-463</t>
  </si>
  <si>
    <t>DQO-463</t>
  </si>
  <si>
    <t>Conf_Check-basic_info_peps-CLOSELY_RELATED_TO_PEP</t>
  </si>
  <si>
    <t>Validate Closely Related To PEP matches the expected data type.</t>
  </si>
  <si>
    <t>have_no_business_interests</t>
  </si>
  <si>
    <t>DED_Attribute_0625</t>
  </si>
  <si>
    <t>787c3508-2a8c-45e4-ba54-9440db34d1c4</t>
  </si>
  <si>
    <t>3b70cbcb-769c-4159-86ca-d8812d841417</t>
  </si>
  <si>
    <t>DQP-484</t>
  </si>
  <si>
    <t>DQO-484</t>
  </si>
  <si>
    <t>Allowed_Values-RB_Basic_Info_PEP-have_no_bus_int</t>
  </si>
  <si>
    <t>This rule evaluates if the column contains only the allowed values - CHECKED and UNCHECKED</t>
  </si>
  <si>
    <t>regexMatch({have_no_business_interests},'0') || regexMatch({have_no_business_interests},'1')</t>
  </si>
  <si>
    <t>9b4b5d84-285f-4439-9939-0cd1b164bec6</t>
  </si>
  <si>
    <t>93e92081-5612-4bc3-a42b-9ceb947730fb</t>
  </si>
  <si>
    <t>DQP-489</t>
  </si>
  <si>
    <t>DQO-489</t>
  </si>
  <si>
    <t>Complete_Chck-RB_Basic_Info_PEP-have_no_bus_int</t>
  </si>
  <si>
    <t>This rule evaluates if all the values in the have_no_business_interest field are populated.</t>
  </si>
  <si>
    <t>have_no_pep_associations</t>
  </si>
  <si>
    <t>DED_Attribute_0626</t>
  </si>
  <si>
    <t>eedc62fb-ab1a-4710-b53b-282dfb4f063a</t>
  </si>
  <si>
    <t>4ea70b3f-d48a-477c-9edb-97159d3bdab6</t>
  </si>
  <si>
    <t>DQP-464</t>
  </si>
  <si>
    <t>DQO-464</t>
  </si>
  <si>
    <t>Comp_Check-basic_info_peps-HAVE_NO_PEP_ASSO</t>
  </si>
  <si>
    <t>Validate Have Number PEP Associations is populated for in-scope records.</t>
  </si>
  <si>
    <t>74eecb94-1382-483f-983b-208ec75cb337</t>
  </si>
  <si>
    <t>e5528670-bdf3-4963-b72f-154bf8d66359</t>
  </si>
  <si>
    <t>DQP-465</t>
  </si>
  <si>
    <t>DQO-465</t>
  </si>
  <si>
    <t>Conf_Check-basic_info_peps-HAVE_NO_PEP_ASSO</t>
  </si>
  <si>
    <t>Validate Have Number PEP Associations matches the expected data type.</t>
  </si>
  <si>
    <t>have_no_roles_of_authority</t>
  </si>
  <si>
    <t>DED_Attribute_0627</t>
  </si>
  <si>
    <t>50689ead-7884-417a-a6d1-1e9820cd7645</t>
  </si>
  <si>
    <t>0dee2d48-9506-4425-ab46-453c0f07f6d4</t>
  </si>
  <si>
    <t>DQP-486</t>
  </si>
  <si>
    <t>DQO-486</t>
  </si>
  <si>
    <t>Allowed_Val-RB_Basic_Info_PEP-hv_no_roles_of_auth</t>
  </si>
  <si>
    <t>This rule evaluates if the column contains only the allowed values - 'True', 'False'</t>
  </si>
  <si>
    <t>regexMatch({have_no_roles_of_authority},'0') || regexMatch({have_no_roles_of_authority},'1')</t>
  </si>
  <si>
    <t>7e0cc2f0-62c3-4730-b4c6-5a27b57910f3</t>
  </si>
  <si>
    <t>0825f00a-4b5e-435f-8768-3989bdfd00af</t>
  </si>
  <si>
    <t>DQP-488</t>
  </si>
  <si>
    <t>DQO-488</t>
  </si>
  <si>
    <t>Comp_Chck-RB_Basic_Info_PEP-hv_no_roles_of_auth</t>
  </si>
  <si>
    <t>This rule is used to evaluate if the "have_no_roles_of_authority" column is populated for all the records</t>
  </si>
  <si>
    <t>have_no_source_of_fund</t>
  </si>
  <si>
    <t>DED_Attribute_0628</t>
  </si>
  <si>
    <t>d7f6722d-9801-4216-9292-44848327b75f</t>
  </si>
  <si>
    <t>02f331d5-f8da-4e92-bb7c-802f8efe4f38</t>
  </si>
  <si>
    <t>DQP-448</t>
  </si>
  <si>
    <t>DQO-448</t>
  </si>
  <si>
    <t>Comp_Check-basic_info_peps-HAVE_NO_SOURCE_OF_FUND</t>
  </si>
  <si>
    <t>Validate Have Number Source Of Fund is populated for in-scope records.</t>
  </si>
  <si>
    <t>2a5b2058-3971-423a-a6b4-4984d01665f6</t>
  </si>
  <si>
    <t>dbd447c4-876b-45e8-b71c-039ffb31f69f</t>
  </si>
  <si>
    <t>DQP-449</t>
  </si>
  <si>
    <t>DQO-449</t>
  </si>
  <si>
    <t>Conf_Check-basic_info_peps-HAVE_NO_SOURCE_OF_FUND</t>
  </si>
  <si>
    <t>Validate Have Number Source Of Fund matches the expected data type.</t>
  </si>
  <si>
    <t>jurisdiction_risk_of_the_count</t>
  </si>
  <si>
    <t>DED_Attribute_0629</t>
  </si>
  <si>
    <t>2bc47307-8bce-43e1-a347-91aa3f9b8fee</t>
  </si>
  <si>
    <t>2bc9480f-ca3a-4b49-b7d3-454a4f0cba92</t>
  </si>
  <si>
    <t>DQP-9029</t>
  </si>
  <si>
    <t>DQO-9029</t>
  </si>
  <si>
    <t>Consec_Chk-RB_Basic_Info_PEP-jurisdn_risk_the_cnt</t>
  </si>
  <si>
    <t>Checks that RB_Basic_Information_PEP.jurisdiction_risk_of_the_count does not contain two or more consecutive spaces when represented as text. Business meaning: Total Fee should follow a clean spacing structure so searches, joins, duplicate checks, reports, and user-facing displays are not affected by inconsistent internal whitespace.</t>
  </si>
  <si>
    <t>CAST(jurisdiction_risk_of_the_count AS STRING) RLIKE '.*[^ ].*' AND CAST(jurisdiction_risk_of_the_count AS STRING) NOT RLIKE '\\pCntrl' AND UPPER(CAST(jurisdiction_risk_of_the_count AS STRING)) NOT RLIKE '^[ ]*(NA|N/A|NIL|NONE|NULL|UNKNOWN|UNSPECIFIED|TEST|DUMMY|TBD|NOT APPLICABLE|-|--|\\.)[ ]*$'</t>
  </si>
  <si>
    <t>DED_Attribute_0631</t>
  </si>
  <si>
    <t>cafe1534-41a7-4493-9d6b-eebb5cd139ea</t>
  </si>
  <si>
    <t>a818fbc2-81e1-4ef0-9a92-958f5ef7253c</t>
  </si>
  <si>
    <t>DQP-450</t>
  </si>
  <si>
    <t>DQO-450</t>
  </si>
  <si>
    <t>Comp_Check-basic_information_peps-PEP</t>
  </si>
  <si>
    <t>Validate PEP is populated for in-scope records.</t>
  </si>
  <si>
    <t>3a2acfe8-635a-467a-8424-5ca6aa52bedf</t>
  </si>
  <si>
    <t>3f6880fb-2f3b-4ecd-806e-e9d90a64f52b</t>
  </si>
  <si>
    <t>DQP-451</t>
  </si>
  <si>
    <t>DQO-451</t>
  </si>
  <si>
    <t>Conf_Check-basic_information_peps-PEP</t>
  </si>
  <si>
    <t>Validate PEP matches the expected data type.</t>
  </si>
  <si>
    <t>DED_Attribute_0632</t>
  </si>
  <si>
    <t>dc793b92-42bf-43ba-b6b0-c0f3c7a5a9b9</t>
  </si>
  <si>
    <t>dfb67986-bf34-4acb-9917-db1bce81d9c2</t>
  </si>
  <si>
    <t>DQP-452</t>
  </si>
  <si>
    <t>DQO-452</t>
  </si>
  <si>
    <t>Conf_Check-basic_info_peps-PEP_SCREENING_RESULT</t>
  </si>
  <si>
    <t>Validate PEP Screening Result matches the expected data type.</t>
  </si>
  <si>
    <t>sanctions_screening_result</t>
  </si>
  <si>
    <t>DED_Attribute_0633</t>
  </si>
  <si>
    <t>6118854f-5e3f-46ed-8f95-8f8131cbbdcf</t>
  </si>
  <si>
    <t>de380743-8bec-4a70-9ac6-0aa8dfc32ab6</t>
  </si>
  <si>
    <t>DQP-453</t>
  </si>
  <si>
    <t>DQO-453</t>
  </si>
  <si>
    <t>Conf_Check-basic_info_peps-SANCTIONS_SCREEN_RESULT</t>
  </si>
  <si>
    <t>Validate Sanctions Screening Result matches the expected data type.</t>
  </si>
  <si>
    <t>DED_Attribute_0635</t>
  </si>
  <si>
    <t>48379bd0-5223-4708-a89c-dc7db4f8f04f</t>
  </si>
  <si>
    <t>d6eaaacd-2539-4bd6-87ba-6091bb44a68f</t>
  </si>
  <si>
    <t>DQP-454</t>
  </si>
  <si>
    <t>DQO-454</t>
  </si>
  <si>
    <t>Comp_Check-basic_information_peps-SOURCE_OF_PEP</t>
  </si>
  <si>
    <t>Validate Source Of PEP is populated for in-scope records.</t>
  </si>
  <si>
    <t>ec15b5e0-4b1e-4a6a-8dc9-86052f805e02</t>
  </si>
  <si>
    <t>efdc2e21-c001-464c-8f57-5df3c9c3697f</t>
  </si>
  <si>
    <t>DQP-485</t>
  </si>
  <si>
    <t>DQO-485</t>
  </si>
  <si>
    <t>Cus_Val_Chk-RB_Basic_Information_PEP-source_of_pep</t>
  </si>
  <si>
    <t>Validates that source_of_pep conforms to the defined business rules by ensuring its value matches the approved domain, adheres to the required format, complies with applicable policies, and falls within the permitted range of values.</t>
  </si>
  <si>
    <t>regexMatch({source_of_pep}, '^(Beneficial Owners|Managers|Board of Directors)$')</t>
  </si>
  <si>
    <t>cb35267d-353c-4784-9bb8-18f2d0882da4</t>
  </si>
  <si>
    <t>585b3a3e-20eb-42a1-b0c3-74c3dc09925e</t>
  </si>
  <si>
    <t>DQP-487</t>
  </si>
  <si>
    <t>DQO-487</t>
  </si>
  <si>
    <t>Validity_Chk-RB_Basic_Info_PEP-src_of_pep</t>
  </si>
  <si>
    <t>Checks that the source of politically exposed person matches an approved value, so the information remains valid and consistent.</t>
  </si>
  <si>
    <t>regexMatch(toString({source_of_pep}), '^[A-Za-z ]+$')</t>
  </si>
  <si>
    <t>system_id</t>
  </si>
  <si>
    <t>DED_Attribute_0636</t>
  </si>
  <si>
    <t>82799770-d19f-4427-8cfd-bdc5a661fb99</t>
  </si>
  <si>
    <t>02000b96-edef-4e29-8f58-0a57a31e6327</t>
  </si>
  <si>
    <t>DQP-455</t>
  </si>
  <si>
    <t>DQO-455</t>
  </si>
  <si>
    <t>Comp_Check-basic_information_peps-SYSTEM_ID</t>
  </si>
  <si>
    <t>Validate System ID is populated for in-scope records.</t>
  </si>
  <si>
    <t>ce5697f9-7c2f-4be8-9d97-f35202d8dae4</t>
  </si>
  <si>
    <t>34a74aae-5488-4c85-ac31-147b1ef43248</t>
  </si>
  <si>
    <t>DQP-9030</t>
  </si>
  <si>
    <t>DQO-9030</t>
  </si>
  <si>
    <t>Consec_Chk-RB_Basic_Information_PEP-system_id</t>
  </si>
  <si>
    <t>Checks that RB_Basic_Information_PEP.system_id does not contain two or more consecutive spaces when represented as text. Business meaning: Total Fee should follow a clean spacing structure so searches, joins, duplicate checks, reports, and user-facing displays are not affected by inconsistent internal whitespace.</t>
  </si>
  <si>
    <t>CAST(system_id AS STRING) RLIKE '.*[^ ].*' AND CAST(system_id AS STRING) NOT RLIKE '\\pCntrl' AND UPPER(CAST(system_id AS STRING)) NOT RLIKE '^[ ]*(NA|N/A|NIL|NONE|NULL|UNKNOWN|UNSPECIFIED|TEST|DUMMY|TBD|NOT APPLICABLE|-|--|\\.)[ ]*$'</t>
  </si>
  <si>
    <t>Customs_Quota</t>
  </si>
  <si>
    <t>DED_Data_Table_065</t>
  </si>
  <si>
    <t>hs_code</t>
  </si>
  <si>
    <t>DED_Attribute_0749</t>
  </si>
  <si>
    <t>d44a6cd1-2eba-4f52-9fff-0c0a0a3adc51</t>
  </si>
  <si>
    <t>37ea60e5-da43-477c-831b-cd79ffa7f56a</t>
  </si>
  <si>
    <t>DQP-008</t>
  </si>
  <si>
    <t>DQO-008</t>
  </si>
  <si>
    <t>Data_Type_Check-Customs_Quota-hs_code</t>
  </si>
  <si>
    <t>Validate that populated values in hs_code in Customs_Quota match the expected number data type.</t>
  </si>
  <si>
    <t>e1dc46ea-805d-4481-b8e6-e111637a17b7</t>
  </si>
  <si>
    <t>5450ad45-f86e-4b49-bd6a-7e146bf331e9</t>
  </si>
  <si>
    <t>DQP-009</t>
  </si>
  <si>
    <t>DQO-009</t>
  </si>
  <si>
    <t>Completeness_Check-Customs_Quota-hs_code</t>
  </si>
  <si>
    <t>Validate that hs_code in Customs_Quota is populated for records where the field is applicable. Ensure it is not empty/null.</t>
  </si>
  <si>
    <t>024bb3ca-8a43-4bb4-bc6f-17011a2ea380</t>
  </si>
  <si>
    <t>6f871fe7-c374-4157-859e-caeb1e85ef22</t>
  </si>
  <si>
    <t>DQP-014</t>
  </si>
  <si>
    <t>DQO-014</t>
  </si>
  <si>
    <t>Validity_Chk-Customs_Quota-hs_code</t>
  </si>
  <si>
    <t>Checks that the code identifying the hs_code matches an approved value, so the information remains valid and consistent.</t>
  </si>
  <si>
    <t>hs_code &gt;= '0'</t>
  </si>
  <si>
    <t>new_yearly_quota</t>
  </si>
  <si>
    <t>DED_Attribute_0750</t>
  </si>
  <si>
    <t>21a04b8d-86f2-44a8-a9d1-ad7f2b729da7</t>
  </si>
  <si>
    <t>8a96d4fc-6a59-4291-8991-b83669f2b9c0</t>
  </si>
  <si>
    <t>DQP-006</t>
  </si>
  <si>
    <t>DQO-006</t>
  </si>
  <si>
    <t>Format_Check-Customs_Quota-new_yearly_quota</t>
  </si>
  <si>
    <t>Validate that populated boolean values in Customs_Quota.new_yearly_quota is either True or False.</t>
  </si>
  <si>
    <t>new_yearly_quota &gt;= '0'</t>
  </si>
  <si>
    <t>d4ba57de-86e2-4ce3-a0d0-133636068008</t>
  </si>
  <si>
    <t>03322160-a158-4d4b-99a2-441d13354b78</t>
  </si>
  <si>
    <t>DQP-007</t>
  </si>
  <si>
    <t>DQO-007</t>
  </si>
  <si>
    <t>Data_Type_Check-Customs_Quota-new_yearly_quota</t>
  </si>
  <si>
    <t>Validate that populated values in new_yearly_quota in Customs_Quota is a boolean type.</t>
  </si>
  <si>
    <t>DED_Attribute_0752</t>
  </si>
  <si>
    <t>95b6c784-7a1a-43a9-a44d-8d6b0fb2c31d</t>
  </si>
  <si>
    <t>051e60ad-1d3e-4e52-a3d2-aac03da66e90</t>
  </si>
  <si>
    <t>DQP-005</t>
  </si>
  <si>
    <t>DQO-005</t>
  </si>
  <si>
    <t>Completeness_Check-Customs_Quota-status</t>
  </si>
  <si>
    <t>Validate that status in Customs_Quota is populated for records where the field is applicable. It should not be empty or null.</t>
  </si>
  <si>
    <t>f9b2c774-af29-4da2-a006-fe8462ef45d3</t>
  </si>
  <si>
    <t>feda361d-011a-4487-b8bc-70b28a1eb4ff</t>
  </si>
  <si>
    <t>DQP-9019</t>
  </si>
  <si>
    <t>DQO-9019</t>
  </si>
  <si>
    <t>Consec_Chk-Customs_Quota-status</t>
  </si>
  <si>
    <t>Checks that Customs_Quota.status does not contain two or more consecutive spaces when represented as text. Business meaning: Total Fee should follow a clean spacing structure so searches, joins, duplicate checks, reports, and user-facing displays are not affected by inconsistent internal whitespace.</t>
  </si>
  <si>
    <t>CAST(status AS STRING) RLIKE '.*[^ ].*' AND CAST(status AS STRING) NOT RLIKE '\\pCntrl' AND UPPER(CAST(status AS STRING)) NOT RLIKE '^[ ]*(NA|N/A|NIL|NONE|NULL|UNKNOWN|UNSPECIFIED|TEST|DUMMY|TBD|NOT APPLICABLE|-|--|\\.)[ ]*$'</t>
  </si>
  <si>
    <t>yearly_quota</t>
  </si>
  <si>
    <t>DED_Attribute_0755</t>
  </si>
  <si>
    <t>1a102d47-595a-4775-97bf-4ac026f5f69f</t>
  </si>
  <si>
    <t>3b9079c6-2cdf-445c-aea8-03f327521f4d</t>
  </si>
  <si>
    <t>DQP-003</t>
  </si>
  <si>
    <t>DQO-003</t>
  </si>
  <si>
    <t>Cus_Fomat_Check-Customs_Quota-yearly_quota</t>
  </si>
  <si>
    <t>Validate that populated numeric values in Customs_Quota.yearly_quota are greater than or equal to zero.</t>
  </si>
  <si>
    <t>yearly_quota &gt;=  0</t>
  </si>
  <si>
    <t>b2502c29-aa17-412a-ab62-ea8533d9b218</t>
  </si>
  <si>
    <t>405760b1-592f-450a-94f3-2c200879c581</t>
  </si>
  <si>
    <t>DQP-004</t>
  </si>
  <si>
    <t>DQO-004</t>
  </si>
  <si>
    <t>Data_Type_Check-Customs_Quota-yearly_quota</t>
  </si>
  <si>
    <t>Validate that populated values in Customs_Quota.yearly_quota are of numeric type</t>
  </si>
  <si>
    <t>8a767424-f71c-4c39-9f62-dfb07fd8de89</t>
  </si>
  <si>
    <t>f014b4b4-c0b0-4ded-a64c-46c1c8c068ee</t>
  </si>
  <si>
    <t>DQP-012</t>
  </si>
  <si>
    <t>DQO-012</t>
  </si>
  <si>
    <t>Completeness_Chk-Customs_Quota-yearly_quota</t>
  </si>
  <si>
    <t>Checks that the yearly quota is provided for every relevant record, so the information is complete.</t>
  </si>
  <si>
    <t>ce3b5cd3-892f-4122-b80a-5ffdfb010d15</t>
  </si>
  <si>
    <t>44d908e3-10af-458d-b8c0-56eba7d04d82</t>
  </si>
  <si>
    <t>DQP-015</t>
  </si>
  <si>
    <t>DQO-015</t>
  </si>
  <si>
    <t>Accuracy_Check-Customs_Quota-yearly_quota</t>
  </si>
  <si>
    <t>Compares Customs_Quota.yearly_quota with Customs_Quota_History.YEARLY_QUOTA for the same silver business record. Current yearly quota agrees with the latest effective quota-history value.</t>
  </si>
  <si>
    <t>yearly_remaining_quota</t>
  </si>
  <si>
    <t>DED_Attribute_0756</t>
  </si>
  <si>
    <t>208a7f73-f16b-433f-bee8-ac10bdad2f1a</t>
  </si>
  <si>
    <t>9ebcfe4d-0b10-4c31-85aa-da5cd80fbcef</t>
  </si>
  <si>
    <t>DQP-001</t>
  </si>
  <si>
    <t>DQO-001</t>
  </si>
  <si>
    <t>Cus_Frmt_Chk-Customs_Quota-yearly_remaining_quota</t>
  </si>
  <si>
    <t>Validate that populated numeric values in Customs_Quota.yearly_remaining_quota are greater than or equal to zero.</t>
  </si>
  <si>
    <t>yearly_remaining_quota &gt;= 0</t>
  </si>
  <si>
    <t>7930ca86-d7ff-4939-aaff-719185d32d59</t>
  </si>
  <si>
    <t>0d5c9283-01cc-4e52-a579-5223c4c86e0a</t>
  </si>
  <si>
    <t>DQP-002</t>
  </si>
  <si>
    <t>DQO-002</t>
  </si>
  <si>
    <t>Data_Type_Chk-Customs_Quota-yearly_remaining_quota</t>
  </si>
  <si>
    <t xml:space="preserve">Validate that populated values in Customs_Quota.yearly_remaining_quota are of type numeric. </t>
  </si>
  <si>
    <t>5621b18b-18d8-465e-a173-324c621f8464</t>
  </si>
  <si>
    <t>2c12212a-1ef3-4f26-a346-b1559cbca569</t>
  </si>
  <si>
    <t>DQP-013</t>
  </si>
  <si>
    <t>DQO-013</t>
  </si>
  <si>
    <t>Completeness_Chk-Customs_Quota-yearly_remain_quota</t>
  </si>
  <si>
    <t>Checks that the yearly remaining quota is provided for every relevant record, so the information is complete.</t>
  </si>
  <si>
    <t>Customs_Quota_History</t>
  </si>
  <si>
    <t>DED_Data_Table_066</t>
  </si>
  <si>
    <t>DED_Attribute_0765</t>
  </si>
  <si>
    <t>7e3798b0-e03b-4c24-a574-c268aca3f103</t>
  </si>
  <si>
    <t>6d624644-05c3-4807-af60-9a52efe39ce7</t>
  </si>
  <si>
    <t>DQP-031</t>
  </si>
  <si>
    <t>DQO-031</t>
  </si>
  <si>
    <t>Completeness_Check-Customs_Quota_History-hs_code</t>
  </si>
  <si>
    <t>Validate that Customs_Quota_History.HS_CODE is populated for records where the field is applicable. Source business description: Identifier or reference value for hs code.</t>
  </si>
  <si>
    <t>bba1cade-3995-427c-81c9-bf31617df463</t>
  </si>
  <si>
    <t>11df3c34-58fc-4cfc-bf86-e2ed6bb50961</t>
  </si>
  <si>
    <t>DQP-9020</t>
  </si>
  <si>
    <t>DQO-9020</t>
  </si>
  <si>
    <t>Consec_Chk-Customs_Quota_History-hs_code</t>
  </si>
  <si>
    <t>Checks that Customs_Quota_History.hs_code does not contain two or more consecutive spaces when represented as text. Business meaning: Total Fee should follow a clean spacing structure so searches, joins, duplicate checks, reports, and user-facing displays are not affected by inconsistent internal whitespace.</t>
  </si>
  <si>
    <t>CAST(hs_code AS STRING) RLIKE '.*[^ ].*' AND CAST(hs_code AS STRING) NOT RLIKE '\\pCntrl' AND UPPER(CAST(hs_code AS STRING)) NOT RLIKE '^[ ]*(NA|N/A|NIL|NONE|NULL|UNKNOWN|UNSPECIFIED|TEST|DUMMY|TBD|NOT APPLICABLE|-|--|\\.)[ ]*$'</t>
  </si>
  <si>
    <t>DED_Attribute_0768</t>
  </si>
  <si>
    <t>f85285be-5ab6-4cbe-8dd6-59f3c380033d</t>
  </si>
  <si>
    <t>ba015c3a-770b-43ac-a204-128087547f8e</t>
  </si>
  <si>
    <t>DQP-032</t>
  </si>
  <si>
    <t>DQO-032</t>
  </si>
  <si>
    <t>Data_Type_Chk-Cus_Quota_His-YEARLY_QUOTA</t>
  </si>
  <si>
    <t>Validate that populated values in Customs_Quota_History.YEARLY_QUOTA are numeric, based on the source metadata rule logic for this quantitative attribute.</t>
  </si>
  <si>
    <t>b4a7ee11-8296-41c8-bbb1-d055c1775668</t>
  </si>
  <si>
    <t>914524e6-1dc5-4021-ba45-4b7ea44c814d</t>
  </si>
  <si>
    <t>DQP-035</t>
  </si>
  <si>
    <t>DQO-035</t>
  </si>
  <si>
    <t>Custom_Numeric_Check-Cus_Quota_His-YEARLY_QUOTA</t>
  </si>
  <si>
    <t>Validate that populated numeric values in Customs_Quota_History.YEARLY_QUOTA are greater than or equal to zero, as stated in the source rule logic.</t>
  </si>
  <si>
    <t>yearly_quota &gt;= 0</t>
  </si>
  <si>
    <t>a3b8c4cb-715b-48e3-8517-808bfc3e2bf3</t>
  </si>
  <si>
    <t>25a4b7e3-7f56-44cb-843c-6ca587a45eab</t>
  </si>
  <si>
    <t>DQP-9005</t>
  </si>
  <si>
    <t>DQO-9005</t>
  </si>
  <si>
    <t>Comp_Chk-Customs_Quota_History-yearly_quota</t>
  </si>
  <si>
    <t>Checks that yearly_quota in Customs_Quota_History is populated for every in-scope record and is not null, blank, or whitespace-only.</t>
  </si>
  <si>
    <t>DED_Attribute_0769</t>
  </si>
  <si>
    <t>ca46c4ad-3a61-4f43-bd39-aa9765333b06</t>
  </si>
  <si>
    <t>4c8ffc1e-5731-41fc-8be6-e6874f1dcffd</t>
  </si>
  <si>
    <t>DQP-033</t>
  </si>
  <si>
    <t>DQO-033</t>
  </si>
  <si>
    <t>Data_Type_Chk-Cus_Quota_His-YEARLY_REMAINING_QUOTA</t>
  </si>
  <si>
    <t>Validate that populated values in Customs_Quota_History.YEARLY_REMAINING_QUOTA are numeric, based on the source metadata rule logic for this quantitative attribute.</t>
  </si>
  <si>
    <t>b2092e34-096d-4200-9e97-93640bcd0fff</t>
  </si>
  <si>
    <t>6289f1e9-23be-495f-955b-a071bf006a60</t>
  </si>
  <si>
    <t>DQP-034</t>
  </si>
  <si>
    <t>DQO-034</t>
  </si>
  <si>
    <t>Cus_Num_Check-Cus_Quota_His-YEARLY_REMAINING_QUOTA</t>
  </si>
  <si>
    <t>Validate that populated numeric values in Customs_Quota_History.YEARLY_REMAINING_QUOTA are greater than or equal to zero, as stated in the source rule logic.</t>
  </si>
  <si>
    <t>1f9ae125-66fd-4164-b2d8-aaf6bbcec2ea</t>
  </si>
  <si>
    <t>047e03a2-3601-46e6-947d-4f89b5b7f087</t>
  </si>
  <si>
    <t>DQP-9006</t>
  </si>
  <si>
    <t>DQO-9006</t>
  </si>
  <si>
    <t>Comp_Chk-Customs_Quota_His-yearly_remaining_quota</t>
  </si>
  <si>
    <t>Checks that yearly_remaining_quota in Customs_Quota_History is populated for every in-scope record and is not null, blank, or whitespace-only.</t>
  </si>
  <si>
    <t>DED_Rules_Exception</t>
  </si>
  <si>
    <t>DED_Data_Table_067</t>
  </si>
  <si>
    <t>action_date</t>
  </si>
  <si>
    <t>DED_Attribute_0777</t>
  </si>
  <si>
    <t>b961e04c-f8ce-40d2-afd2-2419d41c5754</t>
  </si>
  <si>
    <t>fbdfe3d2-0cfa-406d-a9e4-e8bf6dfea836</t>
  </si>
  <si>
    <t>DQP-189</t>
  </si>
  <si>
    <t>DQO-189</t>
  </si>
  <si>
    <t>Data_Type_Check-ded_rules_exception-action_date</t>
  </si>
  <si>
    <t>Validate Action Date matches the expected data type.</t>
  </si>
  <si>
    <t>8a9d11b8-72e1-4d9f-b3f5-6452523dfe33</t>
  </si>
  <si>
    <t>edfb961e-4acd-422f-9711-f48dd3a80e3b</t>
  </si>
  <si>
    <t>DQP-191</t>
  </si>
  <si>
    <t>DQO-191</t>
  </si>
  <si>
    <t>Validity_Check-DED_Rules_Exception-action_date</t>
  </si>
  <si>
    <t>Checks that non-null DED_Rules_Exception.action_date values conform to the approved date representation.</t>
  </si>
  <si>
    <t>(regexMatch(toString({action_date}), `^(0[1-9]|1[0-2])/(0[1-9]|[12]\d|3[01])/\d{4}$`) &amp;&amp; isDate(toString({action_date}), 'MM/dd/yyyy')) || (regexMatch(toString({action_date}), `^(0[1-9]|1[0-2])-(0[1-9]|[12]\d|3[01])-\d{4}$`) &amp;&amp; isDate(toString({action_date}), 'MM-dd-yyyy'))</t>
  </si>
  <si>
    <t>9e268795-0743-4279-9a63-04f336e87cef</t>
  </si>
  <si>
    <t>ab3eb1f9-5992-4aaa-862c-1f42ddacec0c</t>
  </si>
  <si>
    <t>DQP-9007</t>
  </si>
  <si>
    <t>DQO-9007</t>
  </si>
  <si>
    <t>Comp_Check-ded_rules_exception-action_date</t>
  </si>
  <si>
    <t>Checks that action_date in DED_Rules_Exception is populated for every in-scope record and is not null, blank, or whitespace-only.</t>
  </si>
  <si>
    <t>expiry_date</t>
  </si>
  <si>
    <t>DED_Attribute_0780</t>
  </si>
  <si>
    <t>696fb8af-e505-44a7-a68f-511b70ccf2a2</t>
  </si>
  <si>
    <t>db0d072e-b4fd-4180-af56-b62733c2ba79</t>
  </si>
  <si>
    <t>DQP-190</t>
  </si>
  <si>
    <t>DQO-190</t>
  </si>
  <si>
    <t>Data_Type_Check-ded_rules_exception-expiry_date</t>
  </si>
  <si>
    <t>Validate Expiry Date matches the expected data type.</t>
  </si>
  <si>
    <t>Entity_Follow_Up</t>
  </si>
  <si>
    <t>DED_Data_Table_069</t>
  </si>
  <si>
    <t>DED_Attribute_0823</t>
  </si>
  <si>
    <t>42bc4ee8-8ec6-4382-9015-7f50a2c00763</t>
  </si>
  <si>
    <t>397d8f7c-9541-4e65-82e6-25dc1cceeba3</t>
  </si>
  <si>
    <t>DQP-041</t>
  </si>
  <si>
    <t>DQO-041</t>
  </si>
  <si>
    <t>Cons_Space_Check-Entity_Follow_Up-ENTITY_NAME</t>
  </si>
  <si>
    <t xml:space="preserve">Checks that ACTIVITY_NAME_EN in Instant_Activities does not contain two or more consecutive spaces when represented as text. </t>
  </si>
  <si>
    <t>isNull( entity_name ) OR entity_name RLIKE '^[^ ]*( [^ ]+)*$'</t>
  </si>
  <si>
    <t>8947691c-c93f-46dc-ba1f-6b3721a0c593</t>
  </si>
  <si>
    <t>3459c88e-819a-434c-a041-78f158d5e173</t>
  </si>
  <si>
    <t>DQP-042</t>
  </si>
  <si>
    <t>DQO-042</t>
  </si>
  <si>
    <t>Lead_Trail_Spc_Chk-Entity_Follow_Up-ENTITY_NAME</t>
  </si>
  <si>
    <t>Checks that ENTITY_NAME in Entity_Follow_Up does not contain leading or trailing spaces when represented as text.</t>
  </si>
  <si>
    <t>isNull(entity_name) OR entity_name = trim(entity_name)</t>
  </si>
  <si>
    <t>cf0f8df7-8467-466a-91b8-b830f385ac14</t>
  </si>
  <si>
    <t>4a4d925c-52da-4df7-b8a3-51fb2449e7cf</t>
  </si>
  <si>
    <t>DQP-044</t>
  </si>
  <si>
    <t>DQO-044</t>
  </si>
  <si>
    <t>Str_Format_Chk-Entity_Follow_Up-ENTITY_NAME</t>
  </si>
  <si>
    <t>Validate that populated values in Entity_Follow_Up.ENTITY_NAME contain English/ASCII printable characters only for string quality validation.</t>
  </si>
  <si>
    <t>^[A-Za-z_()+$.,-]+(?: [A-Za-z_()+$.,-]+)*$</t>
  </si>
  <si>
    <t>f8812ae6-93d6-4558-8003-7f3cbee21571</t>
  </si>
  <si>
    <t>02359a0b-939c-4087-9769-292006b866ea</t>
  </si>
  <si>
    <t>DQP-046</t>
  </si>
  <si>
    <t>DQO-046</t>
  </si>
  <si>
    <t>Completeness_Check-Entity_Follow_Up-entity_name</t>
  </si>
  <si>
    <t>Validate that Entity_Follow_Up.ENTITY_NAME is populated for records where the field is applicable. Source business description: Recorded entity name for the virtual-table entry.</t>
  </si>
  <si>
    <t>DQP-CR-00019</t>
  </si>
  <si>
    <t>DQP-CR-00026</t>
  </si>
  <si>
    <t>DQP-491</t>
  </si>
  <si>
    <t>DQO-491</t>
  </si>
  <si>
    <t>Accuracy_Check-Entity_Follow_Up-entity_name</t>
  </si>
  <si>
    <t>Ensures that the identifier of the entity matches the corresponding information in related records, so the data stays consistent. Rule definition: Compares Entity_Follow_Up.entity_name with Entity_Identifier.ENTITY_NAME for the same Silver business record. Entity follow-up and entity identifier agree on entity name.</t>
  </si>
  <si>
    <t>DED_Attribute_0824</t>
  </si>
  <si>
    <t>ddbe4ea3-86d7-4c11-86a3-24f66b7f00fa</t>
  </si>
  <si>
    <t>12309e1a-96fd-41a0-8c77-c465c5bc5070</t>
  </si>
  <si>
    <t>DQP-038</t>
  </si>
  <si>
    <t>DQO-038</t>
  </si>
  <si>
    <t>Str_Format_Chk-Entity_Follow_Up-STATUS</t>
  </si>
  <si>
    <t>Validate that populated values in Entity_Follow_Up.STATUS contain English/ASCII printable characters only for string quality validation.</t>
  </si>
  <si>
    <t>^[A-Za-z /().,&amp;_@${|}%?&lt;=&gt;+:;'"\[\]#!*^~-]+$</t>
  </si>
  <si>
    <t>525da171-427d-4b35-85e0-9556de069c93</t>
  </si>
  <si>
    <t>0840f70f-ffd2-4fdb-8e57-4c24673a75e5</t>
  </si>
  <si>
    <t>DQP-039</t>
  </si>
  <si>
    <t>DQO-039</t>
  </si>
  <si>
    <t>Cons_Space_Check-Entity_Follow_Up-STATUS</t>
  </si>
  <si>
    <t xml:space="preserve">Checks that STATUS in Instant_Activities does not contain two or more consecutive spaces when represented as text. </t>
  </si>
  <si>
    <t>isNull( status ) OR status RLIKE '^[^ ]*( [^ ]+)*$'</t>
  </si>
  <si>
    <t>f9a5e56f-5a0b-4986-b00c-18b89eda811d</t>
  </si>
  <si>
    <t>67a93682-bc9a-42c9-80fc-ad27db5214ce</t>
  </si>
  <si>
    <t>DQP-040</t>
  </si>
  <si>
    <t>DQO-040</t>
  </si>
  <si>
    <t>Lead_Trail_Spc_Chk-Entity_Follow_Up-STATUS</t>
  </si>
  <si>
    <t>Checks that STATUS in Entity_Follow_Up does not contain leading or trailing spaces when represented as text.</t>
  </si>
  <si>
    <t>isNull(status) OR status = trim(status)</t>
  </si>
  <si>
    <t>8a1c196a-c7ee-41d4-9e15-fc2e73b3965c</t>
  </si>
  <si>
    <t>058627a1-be8c-4b3c-96a9-67c15f4f081f</t>
  </si>
  <si>
    <t>DQP-043</t>
  </si>
  <si>
    <t>DQO-043</t>
  </si>
  <si>
    <t>Completeness_Check-Entity_Follow_Up-STATUS</t>
  </si>
  <si>
    <t>Validate that Entity_Follow_Up.STATUS is populated for records where the field is applicable. Source business description: Current status of status.</t>
  </si>
  <si>
    <t>DQP-CR-00018</t>
  </si>
  <si>
    <t>DQP-CR-00025</t>
  </si>
  <si>
    <t>DQP-492</t>
  </si>
  <si>
    <t>DQO-492</t>
  </si>
  <si>
    <t>Accuracy_Check-Entity_Follow_Up-status</t>
  </si>
  <si>
    <t>Ensures that the identifier of the entity matches the corresponding information in related records, so the data stays consistent. Rule definition: Compares Virtual_Entity_Follow_Up.status with IRTUAL_APPROVING_ENTITY_IDENT..STATUS for the same Silver business record. Entity follow-up and entity identifier agree on status.</t>
  </si>
  <si>
    <t>Exemption_Change_Log</t>
  </si>
  <si>
    <t>DED_Data_Table_070</t>
  </si>
  <si>
    <t>change_type</t>
  </si>
  <si>
    <t>DED_Attribute_0833</t>
  </si>
  <si>
    <t>5252f406-f0c2-4f7a-be7e-18f4cd8add74</t>
  </si>
  <si>
    <t>c49792b8-f9dc-46e1-b5b6-1837c156998d</t>
  </si>
  <si>
    <t>DQP-048</t>
  </si>
  <si>
    <t>DQO-048</t>
  </si>
  <si>
    <t>String_check-Exemption_Change_Log-CHANGE_TYPE</t>
  </si>
  <si>
    <t>Validate that populated values in Exemption_Change_Log. CHANGE_TYPE contain English printable characters only for string quality validation.</t>
  </si>
  <si>
    <t>cc832c8f-8d2b-4df7-9361-659e67ac6450</t>
  </si>
  <si>
    <t>3551aa00-859d-4424-91af-0b28bc8cffb0</t>
  </si>
  <si>
    <t>DQP-9008</t>
  </si>
  <si>
    <t>DQO-9008</t>
  </si>
  <si>
    <t>Completeness_Chk-Exemption_Change_Log-change_type</t>
  </si>
  <si>
    <t>Checks that change_type in Exemption_Change_Log is populated for every in-scope record and is not null, blank, or whitespace-only.</t>
  </si>
  <si>
    <t>user_name</t>
  </si>
  <si>
    <t>DED_Attribute_0835</t>
  </si>
  <si>
    <t>d7b003ba-a8bc-4aee-94e7-a62a2b2335cb</t>
  </si>
  <si>
    <t>41d2a319-e29d-413c-bfd5-a951118602f5</t>
  </si>
  <si>
    <t>DQP-049</t>
  </si>
  <si>
    <t>DQO-049</t>
  </si>
  <si>
    <t>Completeness_check-Exemption_Change_Log-USER_NAME</t>
  </si>
  <si>
    <t>Validate that Exemption_Change_Log.USER_NAME is populated for records where the field is applicable. Source business description: Recorded user name for the virtual-table entry.</t>
  </si>
  <si>
    <t>3529144f-1712-4e48-a50e-9a96493ef812</t>
  </si>
  <si>
    <t>79ee3154-1c3e-4730-ba05-115aab7f9e58</t>
  </si>
  <si>
    <t>DQP-050</t>
  </si>
  <si>
    <t>DQO-050</t>
  </si>
  <si>
    <t>String_check-Exemption_Change_Log-USER_NAME</t>
  </si>
  <si>
    <t>Validate that populated values in Exemption_Change_Log. USER_NAME contain English/ASCII printable characters only for string quality validation.</t>
  </si>
  <si>
    <t>Expiry_Date_History</t>
  </si>
  <si>
    <t>DED_Data_Table_071</t>
  </si>
  <si>
    <t>DED_Attribute_0843</t>
  </si>
  <si>
    <t>ff9d1cd7-8cf6-43da-824e-2414b3ac6109</t>
  </si>
  <si>
    <t>ea5447c3-bc38-45cd-a9c8-3431c90f2e62</t>
  </si>
  <si>
    <t>DQP-016</t>
  </si>
  <si>
    <t>DQO-016</t>
  </si>
  <si>
    <t>Completeness_check-Expiry_Date_History-EXPIRY_DATE</t>
  </si>
  <si>
    <t>Validate that Expiry_Date_History.EXPIRY_DATE is populated for records where the field is applicable. Source business description: Date associated with expiry date.</t>
  </si>
  <si>
    <t>891a19a4-d27d-4f06-ac10-499b676bcd54</t>
  </si>
  <si>
    <t>0653d51d-646b-4ca3-8e70-acab2a937486</t>
  </si>
  <si>
    <t>DQP-017</t>
  </si>
  <si>
    <t>DQO-017</t>
  </si>
  <si>
    <t>DataTypVal_Check-Expiry_Date_History-EXPIRY_DATE</t>
  </si>
  <si>
    <t>Validate that populated values in Expiry_Date_History.EXPIRY_DATE can be interpreted as valid date/time values, based on the source metadata describing the attribute as date-related.</t>
  </si>
  <si>
    <t>rec_date</t>
  </si>
  <si>
    <t>DED_Attribute_0844</t>
  </si>
  <si>
    <t>ff9d5cb3-6d89-4c8c-8c31-fe0a0d35d82d</t>
  </si>
  <si>
    <t>f87e0fc6-24a0-482b-89da-58726170cf28</t>
  </si>
  <si>
    <t>DQP-018</t>
  </si>
  <si>
    <t>DQO-018</t>
  </si>
  <si>
    <t>Completeness_check-Expiry_Date_History-REC_DATE</t>
  </si>
  <si>
    <t>Validate that Expiry_Date_History.REC_DATE is populated for records where the field is applicable. Source business description: Date associated with rec date.</t>
  </si>
  <si>
    <t>f35efb09-6cf6-4411-a8a6-234a89cbfee6</t>
  </si>
  <si>
    <t>c49d5f0c-e354-4604-bb8f-f6eaed059e55</t>
  </si>
  <si>
    <t>DQP-019</t>
  </si>
  <si>
    <t>DQO-019</t>
  </si>
  <si>
    <t>DateValid_Check-Expiry_Date_History-REC_DATE</t>
  </si>
  <si>
    <t>Validate that populated date/time values in Expiry_Date_History.REC_DATE are not blank strings after casting to text.</t>
  </si>
  <si>
    <t>CAST(rec_date AS STRING) RLIKE '^(19|20)[0-9]2([/-])(0[1-9]|1[0-2])\\2(0[1-9]|[12][0-9]|3[01]) (0[1-9]|1[0-2]):[0-5][0-9]:[0-5][0-9] (AM|PM)$'</t>
  </si>
  <si>
    <t>rec_status = 'A' AND rec_date IS NOT NULL</t>
  </si>
  <si>
    <t>b2eafbfb-5372-4c26-87ae-8a81c368765b</t>
  </si>
  <si>
    <t>624d259d-1e52-415d-810e-313e87bb0e97</t>
  </si>
  <si>
    <t>DQP-020</t>
  </si>
  <si>
    <t>DQO-020</t>
  </si>
  <si>
    <t>DateValid_Check-Exp_Date_History-EXPIRY_DATE</t>
  </si>
  <si>
    <t>Validate that populated date/time values in Expiry_Date_History.EXPIRY_DATE are not blank strings after casting to text.</t>
  </si>
  <si>
    <t>CAST(expiry_date AS STRING) RLIKE '^(0[1-9]|1[0-2])[-/](0[1-9]|[12][0-9]|3[01])[-/](19|20)[0-9]2$'</t>
  </si>
  <si>
    <t>rec_status = 'A' AND expiry_date IS NOT NULL</t>
  </si>
  <si>
    <t>66ca8c49-0308-4b73-a48b-0dd21f20bd2a</t>
  </si>
  <si>
    <t>7beb130d-b0eb-4b5e-a079-3fcfd87838b0</t>
  </si>
  <si>
    <t>DQP-021</t>
  </si>
  <si>
    <t>DQO-021</t>
  </si>
  <si>
    <t>DataTypeValidity-Expiry_Date_History-REC_DATE</t>
  </si>
  <si>
    <t>Validate that populated values in Expiry_Date_History.REC_DATE can be interpreted as valid date/time values, based on the source metadata describing the attribute as date-related.</t>
  </si>
  <si>
    <t>transaction_no</t>
  </si>
  <si>
    <t>DED_Attribute_0845</t>
  </si>
  <si>
    <t>7a93d46b-11b1-46d6-9977-ebcad444cfb2</t>
  </si>
  <si>
    <t>10bd716c-e63c-4a31-bbd5-918f1743d340</t>
  </si>
  <si>
    <t>DQP-022</t>
  </si>
  <si>
    <t>DQO-022</t>
  </si>
  <si>
    <t>Completeness_Check-Expiry_Date_Hist-TRANSACTION_NO</t>
  </si>
  <si>
    <t>Validate that Expiry_Date_History.TRANSACTION_NO is populated for records where the field is applicable. Source business description: Identifier or reference value for transaction no.</t>
  </si>
  <si>
    <t>7c2fcb88-2cab-4aa3-89d0-336214d62dcc</t>
  </si>
  <si>
    <t>d2a8fc8d-1bb0-44f0-9052-efd4805143e2</t>
  </si>
  <si>
    <t>DQP-023</t>
  </si>
  <si>
    <t>DQO-023</t>
  </si>
  <si>
    <t>StrFormat_Check-Expiry_Date_History-TRANSACTION_NO</t>
  </si>
  <si>
    <t>Validate that populated values in Expiry_Date_History.TRANSACTION_NO contain English and numbers only for string quality validation.</t>
  </si>
  <si>
    <t>^[A-Za-z0-9-]+$</t>
  </si>
  <si>
    <t>Inspector_Coordinates</t>
  </si>
  <si>
    <t>DED_Data_Table_074</t>
  </si>
  <si>
    <t>datetime</t>
  </si>
  <si>
    <t>DED_Attribute_0896</t>
  </si>
  <si>
    <t>60eebaf0-3fbc-4d07-bccc-b609fea27773</t>
  </si>
  <si>
    <t>af6d8b90-7c92-48e4-9d6c-a673d6710033</t>
  </si>
  <si>
    <t>DQP-053</t>
  </si>
  <si>
    <t>DQO-053</t>
  </si>
  <si>
    <t>Completeness_check-Inspector_Coordinates-DATETIME</t>
  </si>
  <si>
    <t>Validate that Inspector_Coordinates.DATETIME is populated for records where the field is applicable. Source business description: Date associated with date and time.</t>
  </si>
  <si>
    <t>Raja Fayez M. Daas (DED); Ameena Jasem M. Al Hammadi (DED); Fatima Mohammed H. Bakerbi (DED)</t>
  </si>
  <si>
    <t>09abb4cf-4305-4b5e-9ac6-16a079482a1c</t>
  </si>
  <si>
    <t>c3623533-fce4-4fb6-921d-fc2c8d5255af</t>
  </si>
  <si>
    <t>DQP-054</t>
  </si>
  <si>
    <t>DQO-054</t>
  </si>
  <si>
    <t>DataTypeValid_Check-Inspector_Coordinates-DATETIME</t>
  </si>
  <si>
    <t>Validate that populated values in Inspector_Coordinates.DATETIME can be interpreted as valid date/time values, based on the source metadata describing the attribute as date-related.</t>
  </si>
  <si>
    <t>9fc0a3e5-e36c-45bb-a249-b0f43802b9e9</t>
  </si>
  <si>
    <t>1cb09815-2ac8-4576-9aea-9d1bccac9ecf</t>
  </si>
  <si>
    <t>DQP-057</t>
  </si>
  <si>
    <t>DQO-057</t>
  </si>
  <si>
    <t>DateValid_Check-Inspector_Coordinates-DATETIME</t>
  </si>
  <si>
    <t>Validate that populated date/time values in Inspector_Coordinates.DATETIME are not blank strings after casting to text.</t>
  </si>
  <si>
    <t>^[0-9]{2}/[0-9]{2}/[0-9]{4} [0-9]{2}:[0-9]{2}:[0-9]{2}$</t>
  </si>
  <si>
    <t>Instant_Activities</t>
  </si>
  <si>
    <t>DED_Data_Table_075</t>
  </si>
  <si>
    <t>activity_id</t>
  </si>
  <si>
    <t>DED_Attribute_0907</t>
  </si>
  <si>
    <t>f18f671c-ee78-4ac4-b72d-a941d1736576</t>
  </si>
  <si>
    <t>18eb9cfc-5cd6-48f6-8353-7e4b50b028ba</t>
  </si>
  <si>
    <t>DQP-063</t>
  </si>
  <si>
    <t>DQO-063</t>
  </si>
  <si>
    <t>Completeness_Check-Instant_Activities-activity_id</t>
  </si>
  <si>
    <t>Validate that Instant_Activities.ACTIVITY_ID is populated for records where the field is applicable. Source business description: Identifier or reference value for activity id.</t>
  </si>
  <si>
    <t>8edebd26-7894-49c8-b9a5-3b3b906cfb3a</t>
  </si>
  <si>
    <t>e6b42f20-30c9-4dd6-945a-dbb4c51bee16</t>
  </si>
  <si>
    <t>DQP-064</t>
  </si>
  <si>
    <t>DQO-064</t>
  </si>
  <si>
    <t>Cons_Space_Check-Instant_Activities-ACTIVITY_ID</t>
  </si>
  <si>
    <t xml:space="preserve">Checks that ACTIVITY_ID in Instant_Activities does not contain two or more consecutive spaces when represented as text. </t>
  </si>
  <si>
    <t>isNull( activity_id ) OR activity_id RLIKE '^[^ ]*( [^ ]+)*$'</t>
  </si>
  <si>
    <t>0bbc88d9-5221-41b2-8450-8c6a5f6c3da8</t>
  </si>
  <si>
    <t>8b7cb4e9-82bf-4288-841a-067909186164</t>
  </si>
  <si>
    <t>DQP-065</t>
  </si>
  <si>
    <t>DQO-065</t>
  </si>
  <si>
    <t>Lead_Trail_Spc_Chk-Instant_Activities-ACTIVITY_ID</t>
  </si>
  <si>
    <t>Checks that ACTIVITY_ID in Instant_Activities does not contain leading or trailing spaces when represented as text.</t>
  </si>
  <si>
    <t>isNull(activity_id) OR activity_id = trim(activity_id)</t>
  </si>
  <si>
    <t>045bdaf7-d766-4d98-a1ee-a0a057fd75c4</t>
  </si>
  <si>
    <t>c8385d7c-dcf8-44be-a414-7de6d95a47f8</t>
  </si>
  <si>
    <t>DQP-066</t>
  </si>
  <si>
    <t>DQO-066</t>
  </si>
  <si>
    <t>Num_Format_Check-Instant_Activities-ACTIVITY_ID</t>
  </si>
  <si>
    <t>Validate that populated values in Instant_Activities.ACTIVITY_ID contain English/ASCII printable characters only for string quality validation.</t>
  </si>
  <si>
    <t>activity_id &gt;= 0</t>
  </si>
  <si>
    <t>249e7ebc-3057-427c-9ca1-09336187d281</t>
  </si>
  <si>
    <t>1dd68e1e-5e6a-4b16-87e3-1187aaa92f8a</t>
  </si>
  <si>
    <t>DQP-071</t>
  </si>
  <si>
    <t>DQO-071</t>
  </si>
  <si>
    <t>Accuracy_Chk-Instant_Activities-activity_id</t>
  </si>
  <si>
    <t>Ensures that the instant activity identifier matches the corresponding commercial activity identifier. Validation compares Instant_Activities.activity_id against Commercial_Activities.activity_id for the same governed business context.</t>
  </si>
  <si>
    <t>activity_name_ar</t>
  </si>
  <si>
    <t>DED_Attribute_0908</t>
  </si>
  <si>
    <t>149d84a5-4128-455b-8a0e-784caded066f</t>
  </si>
  <si>
    <t>725df9ee-bf43-4ee1-9f3c-b41fa0519154</t>
  </si>
  <si>
    <t>DQP-067</t>
  </si>
  <si>
    <t>DQO-067</t>
  </si>
  <si>
    <t>Lead_Trail_Spc_Chk-Instant_Act-ACTIVITY_NAME_AR</t>
  </si>
  <si>
    <t>Checks that ACTIVITY_NAME_AR in Instant_Activities does not contain leading or trailing spaces when represented as text.</t>
  </si>
  <si>
    <t>isNull(activity_name_ar) OR activity_name_ar = trim(activity_name_ar)</t>
  </si>
  <si>
    <t>d9f00547-454d-458a-bcad-873cf5d91871</t>
  </si>
  <si>
    <t>66fe371b-5f8d-4a71-8ac6-0c6624c8e6f0</t>
  </si>
  <si>
    <t>DQP-068</t>
  </si>
  <si>
    <t>DQO-068</t>
  </si>
  <si>
    <t>Cons_Space_Chk-Instant_Activities-ACTIVITY_NAME_AR</t>
  </si>
  <si>
    <t xml:space="preserve">Checks that ACTIVITY_NAME_AR in Instant_Activities does not contain two or more consecutive spaces when represented as text. </t>
  </si>
  <si>
    <t>isNull( activity_name_ar ) OR activity_name_ar RLIKE '^[^ ]*( [^ ]+)*$'</t>
  </si>
  <si>
    <t>dae4044a-1031-49c2-a9b8-4d21f3482e8b</t>
  </si>
  <si>
    <t>8ad9d3f0-38a8-4f02-93d1-89107430304a</t>
  </si>
  <si>
    <t>DQP-069</t>
  </si>
  <si>
    <t>DQO-069</t>
  </si>
  <si>
    <t>Str_Format_Chk-Instant_Activities_activity_name_ar</t>
  </si>
  <si>
    <t>Validate that populated values in Instant_Activities.ACTIVITY_NAME_AR contain English/ASCII printable characters only for string quality validation.</t>
  </si>
  <si>
    <t>^[0-9\u0600-\u06FF .,'()&amp;/-_]+$</t>
  </si>
  <si>
    <t>ccbe48c0-a4db-4a19-8500-1b23f59b84fb</t>
  </si>
  <si>
    <t>cab84cd1-7352-4eae-bc8e-7abb8b6f45ea</t>
  </si>
  <si>
    <t>DQP-9010</t>
  </si>
  <si>
    <t>DQO-9010</t>
  </si>
  <si>
    <t>Completeness_Check-IA-ACTIVITY_NAME_AR</t>
  </si>
  <si>
    <t>Checks that activity_name_ar in Instant_Activities is populated for every in-scope record and is not null, blank, or whitespace-only.</t>
  </si>
  <si>
    <t>activity_name_en</t>
  </si>
  <si>
    <t>DED_Attribute_0909</t>
  </si>
  <si>
    <t>b1b92031-c41a-4d7b-9919-47018eb778a9</t>
  </si>
  <si>
    <t>edb58996-518d-42e2-bc67-ccd0a1514f46</t>
  </si>
  <si>
    <t>DQP-060</t>
  </si>
  <si>
    <t>DQO-060</t>
  </si>
  <si>
    <t>Str_Format_Chk-Instant_Activities_activity_name_en</t>
  </si>
  <si>
    <t>Validate that populated values in Instant_Activities.ACTIVITY_NAME_EN contain English/ASCII printable characters only for string quality validation.</t>
  </si>
  <si>
    <t>^[A-Za-z0-9 .,'()&amp;/-_]+$</t>
  </si>
  <si>
    <t>35216e45-be3d-4731-9bf3-0f9db269963b</t>
  </si>
  <si>
    <t>cef4a39f-3ebf-41f2-9566-5a0b680da4bb</t>
  </si>
  <si>
    <t>DQP-061</t>
  </si>
  <si>
    <t>DQO-061</t>
  </si>
  <si>
    <t>Cons_Space_Check-Instant_Act-ACTIVITY_NAME_EN</t>
  </si>
  <si>
    <t>isNull( activity_name_en ) OR activity_name_en RLIKE '^[^ ]*( [^ ]+)*$'</t>
  </si>
  <si>
    <t>4b9ad871-0c4d-4dbf-af34-230ce87145f0</t>
  </si>
  <si>
    <t>28da1e7e-b67a-469d-81bb-4a574c19c1b5</t>
  </si>
  <si>
    <t>DQP-062</t>
  </si>
  <si>
    <t>DQO-062</t>
  </si>
  <si>
    <t>Lead_Trail_Spc_Chk-Instant_Act-ACTIVITY_NAME_EN</t>
  </si>
  <si>
    <t>Checks that ACTIVITY_NAME_EN in Instant_Activities does not contain leading or trailing spaces when represented as text.</t>
  </si>
  <si>
    <t>isNull(activity_name_en) OR activity_name_en = trim(activity_name_en)</t>
  </si>
  <si>
    <t>a6ef914f-2dff-4aa9-8c64-bfff4db6b8e4</t>
  </si>
  <si>
    <t>63805840-ddeb-4321-8200-4f0d18308071</t>
  </si>
  <si>
    <t>DQP-070</t>
  </si>
  <si>
    <t>DQO-070</t>
  </si>
  <si>
    <t>Comp_Check-Instant_Activities-activity_name_en</t>
  </si>
  <si>
    <t>Validate that Instant_Activities.ACTIVITY_NAME_EN is populated for records where the field is applicable. Source business description: Recorded activity name en for the virtual-table entry.</t>
  </si>
  <si>
    <t>Permit_Kiosk</t>
  </si>
  <si>
    <t>DED_Data_Table_076</t>
  </si>
  <si>
    <t>kiosk_address</t>
  </si>
  <si>
    <t>DED_Attribute_0919</t>
  </si>
  <si>
    <t>5c0cf737-071c-4025-9549-9ff85e123c70</t>
  </si>
  <si>
    <t>a826b711-1386-4e3e-8df6-6a2fea9ec5c1</t>
  </si>
  <si>
    <t>DQP-466</t>
  </si>
  <si>
    <t>DQO-466</t>
  </si>
  <si>
    <t>Completeness_check-Permit_Kiosk-KIOSK_ADDRESS</t>
  </si>
  <si>
    <t>Validate that Permit_Kiosk.KIOSK_ADDRESS is populated for records where the field is applicable. Source business description: Recorded kiosk address for the virtual-table entry.</t>
  </si>
  <si>
    <t>290497c3-bf36-4808-a3fb-f6588eed8073</t>
  </si>
  <si>
    <t>02ce17db-033b-483c-b76e-a3345dbb6525</t>
  </si>
  <si>
    <t>DQP-9026</t>
  </si>
  <si>
    <t>DQO-9026</t>
  </si>
  <si>
    <t>Consec_Chk-Permit_Kiosk-kiosk_address</t>
  </si>
  <si>
    <t>Checks that Permit_Kiosk.kiosk_address does not contain two or more consecutive spaces when represented as text. Business meaning: Total Fee should follow a clean spacing structure so searches, joins, duplicate checks, reports, and user-facing displays are not affected by inconsistent internal whitespace.</t>
  </si>
  <si>
    <t>CAST(kiosk_address AS STRING) RLIKE '.*[^ ].*' AND CAST(kiosk_address AS STRING) NOT RLIKE '\\pCntrl' AND UPPER(CAST(kiosk_address AS STRING)) NOT RLIKE '^[ ]*(NA|N/A|NIL|NONE|NULL|UNKNOWN|UNSPECIFIED|TEST|DUMMY|TBD|NOT APPLICABLE|-|--|\\.)[ ]*$'</t>
  </si>
  <si>
    <t>IDB_Machines</t>
  </si>
  <si>
    <t>DED_Data_Table_078</t>
  </si>
  <si>
    <t>machine_address</t>
  </si>
  <si>
    <t>DED_Attribute_0939</t>
  </si>
  <si>
    <t>393046a9-4809-4174-b69d-031d58a7872c</t>
  </si>
  <si>
    <t>ec068720-d9f5-41ed-b79a-deff906674f6</t>
  </si>
  <si>
    <t>DQP-028</t>
  </si>
  <si>
    <t>DQO-028</t>
  </si>
  <si>
    <t>Cons_Space_Check-IDB_Machines-MACHINE_ADDRESS</t>
  </si>
  <si>
    <t xml:space="preserve">Checks that MACHINE_ADDRESS in IDB_MACHINES does not contain two or more consecutive spaces when represented as text. </t>
  </si>
  <si>
    <t>isNull( machine_address ) OR machine_address RLIKE '^[^ ]*( [^ ]+)*$'</t>
  </si>
  <si>
    <t>9fb55f94-911e-4970-ab9f-4ce236c49eb0</t>
  </si>
  <si>
    <t>d47a7e03-9736-4dcd-bef2-97d1e3ce0238</t>
  </si>
  <si>
    <t>DQP-029</t>
  </si>
  <si>
    <t>DQO-029</t>
  </si>
  <si>
    <t>Lead_Trail_Space_Chk-IDB_Machines-MACHINE_ADDRESS</t>
  </si>
  <si>
    <t>Checks that MACHINE_ADDRESS in IDB_MACHINES does not contain leading or trailing spaces when represented as text.</t>
  </si>
  <si>
    <t>isNull(machine_address) OR machine_address = trim(machine_address)</t>
  </si>
  <si>
    <t>4e475072-52d3-4977-87cd-de8fa8eadbb4</t>
  </si>
  <si>
    <t>9db2ff9c-094c-45fe-8a79-86f1a200952d</t>
  </si>
  <si>
    <t>DQP-030</t>
  </si>
  <si>
    <t>DQO-030</t>
  </si>
  <si>
    <t>Completeness_Check-IDB_Machines-machine_address</t>
  </si>
  <si>
    <t>Validate that IDB_Machines.MACHINE_ADDRESS is populated for records where the field is applicable. Source business description: Recorded machine address for the virtual-table entry.</t>
  </si>
  <si>
    <t>machine_type</t>
  </si>
  <si>
    <t>DED_Attribute_0941</t>
  </si>
  <si>
    <t>e5d85e67-9b3f-4ac9-904e-995aa9714e23</t>
  </si>
  <si>
    <t>f70a91ee-5634-4523-9958-93a25a2d4520</t>
  </si>
  <si>
    <t>DQP-9022</t>
  </si>
  <si>
    <t>DQO-9022</t>
  </si>
  <si>
    <t>Consec_Chk-IDB_Machines-machine_type</t>
  </si>
  <si>
    <t>Checks that IDB_Machines.machine_type does not contain two or more consecutive spaces when represented as text. Business meaning: Total Fee should follow a clean spacing structure so searches, joins, duplicate checks, reports, and user-facing displays are not affected by inconsistent internal whitespace.</t>
  </si>
  <si>
    <t>CAST(machine_type AS STRING) RLIKE '.*[^ ].*' AND CAST(machine_type AS STRING) NOT RLIKE '\\pCntrl' AND UPPER(CAST(machine_type AS STRING)) NOT RLIKE '^[ ]*(NA|N/A|NIL|NONE|NULL|UNKNOWN|UNSPECIFIED|TEST|DUMMY|TBD|NOT APPLICABLE|-|--|\\.)[ ]*$'</t>
  </si>
  <si>
    <t>RB_Activities</t>
  </si>
  <si>
    <t>DED_Data_Table_092</t>
  </si>
  <si>
    <t>group_name</t>
  </si>
  <si>
    <t>DED_Attribute_1205</t>
  </si>
  <si>
    <t>a6bbc86d-aa4c-4caf-a47c-0b7d2a298073</t>
  </si>
  <si>
    <t>65f430ad-a63b-4851-922d-5708a4881d21</t>
  </si>
  <si>
    <t>DQP-469</t>
  </si>
  <si>
    <t>DQO-469</t>
  </si>
  <si>
    <t>Completeness_Check-RB_Activities-group_name</t>
  </si>
  <si>
    <t>Validate that GROUP_NAME in RB_Activities is populated for records where the field is applicable. Source business description: Recorded group name for the virtual-table entry.</t>
  </si>
  <si>
    <t>Omar Esam A. Al Ali (DED); Raja Fayez M. Daas (DED)</t>
  </si>
  <si>
    <t>8c0b75b6-265a-4734-a3bf-7ed6c7a3014f</t>
  </si>
  <si>
    <t>285e5216-c61f-460f-985d-2d0a6fc20497</t>
  </si>
  <si>
    <t>DQP-470</t>
  </si>
  <si>
    <t>DQO-470</t>
  </si>
  <si>
    <t>String_Format_Check-RB_Activities-GROUP_NAME</t>
  </si>
  <si>
    <t xml:space="preserve">Validate that populated values in RB_Activities.GROUP_NAME contain English/ASCII printable characters only for string quality validation. It can have only english characters, space, </t>
  </si>
  <si>
    <t>^[A-Za-z0-9 /().,&amp;_@+:;'"\[\]#!*^-]+$</t>
  </si>
  <si>
    <t>1c2ef7d2-e23f-4f1d-9289-b73b69f0ba0c</t>
  </si>
  <si>
    <t>0de19ca2-9e06-4eee-b3fb-d258cce24b3b</t>
  </si>
  <si>
    <t>DQP-473</t>
  </si>
  <si>
    <t>DQO-473</t>
  </si>
  <si>
    <t>Lead_Trail_Space_Check-RB_Activities-GROUP_NAME</t>
  </si>
  <si>
    <t>Checks that GROUP_NAME in RB_Activities does not contain leading or trailing spaces when represented as text.</t>
  </si>
  <si>
    <t>isNull(group_name) OR group_name = trim(group_name)</t>
  </si>
  <si>
    <t>5003216c-a7db-4eca-b6e8-6b1b9e62f594</t>
  </si>
  <si>
    <t>95298c46-91bd-4fbb-a76c-22e882b1972d</t>
  </si>
  <si>
    <t>DQP-474</t>
  </si>
  <si>
    <t>DQO-474</t>
  </si>
  <si>
    <t>Cons_Space_Check-RB_Activities-GROUP_NAME</t>
  </si>
  <si>
    <t xml:space="preserve">Checks that GROUP_NAME in RB_Activities does not contain two or more consecutive spaces when represented as text. </t>
  </si>
  <si>
    <t>isNull(  group_name  ) OR  group_name  RLIKE '^[^ ]*( [^ ]+)*$'</t>
  </si>
  <si>
    <t>Permit_Umbrella</t>
  </si>
  <si>
    <t>DED_Data_Table_106</t>
  </si>
  <si>
    <t>quantity_of_umbrellas</t>
  </si>
  <si>
    <t>DED_Attribute_1435</t>
  </si>
  <si>
    <t>b5b2e534-8e1e-4619-83cb-b88c11a18c92</t>
  </si>
  <si>
    <t>aa58b431-1fea-459d-83b3-98de26426fd0</t>
  </si>
  <si>
    <t>DQP-475</t>
  </si>
  <si>
    <t>DQO-475</t>
  </si>
  <si>
    <t>Completeness_Ck-Permit_Umbrella-QUANT_OF_UMBRELLAS</t>
  </si>
  <si>
    <t>Validate that Permit_Umbrella.QUANTITIES_OF_UMBRELLAS is populated for records where the field is applicable. Source business description: Recorded umbrella type for the virtual-table entry.</t>
  </si>
  <si>
    <t>7f57727a-c000-442f-ad2e-fe17f21aa1bf</t>
  </si>
  <si>
    <t>aad26c8e-2f64-4928-927a-9f6e1de6a702</t>
  </si>
  <si>
    <t>DQP-476</t>
  </si>
  <si>
    <t>DQO-476</t>
  </si>
  <si>
    <t>DatTypMatch_Ck-Permit_Umbrella-QUANT_OF_UMBRELLAS</t>
  </si>
  <si>
    <t>Validate that Permit_Umbrella.QUANTITIES_OF_UMBRELLAS is type number for records where the field is applicable. Source business description: Recorded umbrella type for the virtual-table entry.</t>
  </si>
  <si>
    <t>0a171573-74e2-445a-8a23-7f44a3d9f3e1</t>
  </si>
  <si>
    <t>e6a87e09-d426-4034-afd1-dd3ca15a2681</t>
  </si>
  <si>
    <t>DQP-477</t>
  </si>
  <si>
    <t>DQO-477</t>
  </si>
  <si>
    <t>NumVal_Check-Permit_Umbrella-QUANT_OF_UMBRELLAS</t>
  </si>
  <si>
    <t>Validate that Permit_Umbrella.QUANTITIES_OF_UMBRELLAS is valid number for records where the field is applicable. Source business description: Recorded umbrella type for the virtual-table entry.</t>
  </si>
  <si>
    <t>quantity_of_umbrellas &gt; 0 AND  quantity_of_umbrellas = FLOOR( quantity_of_umbrellas)</t>
  </si>
  <si>
    <t>Not found, Not found</t>
  </si>
  <si>
    <t>Rule applied at table level, attribute ID not applicable</t>
  </si>
  <si>
    <t>912fd6c5-ca3b-4772-a52b-a9169f33a069</t>
  </si>
  <si>
    <t>ae1f1af1-1ffd-4b69-976e-632dbe29e72c</t>
  </si>
  <si>
    <t>DQP-010</t>
  </si>
  <si>
    <t>DQO-010</t>
  </si>
  <si>
    <t>Duplicate_Rows_Check-Customs_Quota</t>
  </si>
  <si>
    <t>This check is used to identify duplicate records in Customs_Quota using the confirmed business key combination: serv_prov_code, b1_per_id1, b1_per_id2, b1_per_id3, row_index.</t>
  </si>
  <si>
    <t>Uniqueness</t>
  </si>
  <si>
    <t>Data Table</t>
  </si>
  <si>
    <t>Duplicate</t>
  </si>
  <si>
    <t>0bda8001-418e-4cf0-872e-6839af723024</t>
  </si>
  <si>
    <t>2450be14-e175-44c0-8018-c57cadd3e4c6</t>
  </si>
  <si>
    <t>DQP-011</t>
  </si>
  <si>
    <t>DQO-011</t>
  </si>
  <si>
    <t>Freshness_Check-Customs_Quota</t>
  </si>
  <si>
    <t>Validate that Customs_Quota is refreshed according to the expected table-level freshness schedule.</t>
  </si>
  <si>
    <t>Timeliness</t>
  </si>
  <si>
    <t>8e484022-649a-4e99-adf3-52fd309764a8</t>
  </si>
  <si>
    <t>c1a11480-2a72-409d-8db7-386f12015922</t>
  </si>
  <si>
    <t>DQP-024</t>
  </si>
  <si>
    <t>DQO-024</t>
  </si>
  <si>
    <t>Timeliness_date_available-EXPIRY_DATE_HISTORY</t>
  </si>
  <si>
    <t>This timeliness check is used to validate the data freshness of the EXPIRY_DATE_HISTORY table</t>
  </si>
  <si>
    <t>72e088c8-bd22-496c-be34-3be3a788f44f</t>
  </si>
  <si>
    <t>bc9a9130-a48d-4634-ba2a-acf9a37debb7</t>
  </si>
  <si>
    <t>DQP-025</t>
  </si>
  <si>
    <t>DQO-025</t>
  </si>
  <si>
    <t>Uniqueness_Check-Expiry_Date_History</t>
  </si>
  <si>
    <t>This check is used to identify the duplicate records in the table. The Unique key combination used is (serv_prov_code, b1_per_id1, b1_per_id2, b1_per_id3)</t>
  </si>
  <si>
    <t>5dbf1e98-ca3c-424c-a6b0-a0a01bfeb857</t>
  </si>
  <si>
    <t>aae13618-05aa-44f6-ace5-66eb18fcc255</t>
  </si>
  <si>
    <t>DQP-026</t>
  </si>
  <si>
    <t>DQO-026</t>
  </si>
  <si>
    <t>Uniqueness_Check-IDB_Machines</t>
  </si>
  <si>
    <t>This check is used to identify the duplicate records in the table. The Unique key combination used is (serv_prov_code, b1_per_id1, b1_per_id2, b1_per_id3 and row_index)</t>
  </si>
  <si>
    <t>a28955c5-8af2-4b4c-a764-5b24deb2cc78</t>
  </si>
  <si>
    <t>8bf8d252-d4e0-422c-8e1c-85186ad1f00a</t>
  </si>
  <si>
    <t>DQP-027</t>
  </si>
  <si>
    <t>DQO-027</t>
  </si>
  <si>
    <t>Timeliness_Check-IDB_Machines</t>
  </si>
  <si>
    <t>Timeliness rule metadata gap for IDB_Machines: no load, created, updated, effective, or transaction date column was provided for this table in the source metadata.</t>
  </si>
  <si>
    <t>bf9b0d40-f5ac-43f9-b591-3ec2c696393d</t>
  </si>
  <si>
    <t>0b741a61-4069-44c1-b57f-506e59802ab1</t>
  </si>
  <si>
    <t>DQP-036</t>
  </si>
  <si>
    <t>DQO-036</t>
  </si>
  <si>
    <t>Uniqueness_Check-Customs_Quota_History</t>
  </si>
  <si>
    <t>This check is used to identify the duplicate records in the table. The Unique key combination used is (serv_prov_code, b1_per_id1, b1_per_id2, b1_per_id3, hs_code, record_date, row_index)</t>
  </si>
  <si>
    <t>7b52c1d2-2c39-46b3-bbda-dfff091dbca1</t>
  </si>
  <si>
    <t>1c006a1e-00f7-44cd-b533-aaba0d3275b8</t>
  </si>
  <si>
    <t>DQP-037</t>
  </si>
  <si>
    <t>DQO-037</t>
  </si>
  <si>
    <t>Timeliness_Check-Custom_Quota_History</t>
  </si>
  <si>
    <t>Timeliness rule metadata gap for Customs_Quota_History: no load, created, updated, effective, or transaction date column was provided for this table in the source metadata.</t>
  </si>
  <si>
    <t>8914b874-0809-4b7d-9ece-c8efddd8235c</t>
  </si>
  <si>
    <t>7747ea8c-9802-4c54-ac3f-b50cf512cdc6</t>
  </si>
  <si>
    <t>DQP-045</t>
  </si>
  <si>
    <t>DQO-045</t>
  </si>
  <si>
    <t>Uniqueness_Check-Entity_Follow_Up</t>
  </si>
  <si>
    <t>This check is used to identify the duplicate records in the table. The Unique key combination used is (serv_prov_code, b1_per_id1, b1_per_id2, b1_per_id3, row_index)</t>
  </si>
  <si>
    <t>6b817f41-b8a4-465f-a551-c0912eab154b</t>
  </si>
  <si>
    <t>75566d7b-4db4-4d42-9251-c53a2168cb58</t>
  </si>
  <si>
    <t>DQP-047</t>
  </si>
  <si>
    <t>DQO-047</t>
  </si>
  <si>
    <t>Timeliness_Check-Entity_Follow_Up</t>
  </si>
  <si>
    <t>Timeliness rule metadata gap for Entity_Follow_Up: no load, created, updated, effective, or transaction date column was provided for this table in the source metadata.</t>
  </si>
  <si>
    <t>8d8c2e4e-3d62-4309-bf09-89f39b3761fe</t>
  </si>
  <si>
    <t>13a36151-f147-4b3a-a1d6-2841813d67a4</t>
  </si>
  <si>
    <t>DQP-051</t>
  </si>
  <si>
    <t>DQO-051</t>
  </si>
  <si>
    <t>Timeliness_Check-Exemption_Change_Log</t>
  </si>
  <si>
    <t xml:space="preserve">This timeliness check is used to validate the data freshness of the Exemption Change Log table
</t>
  </si>
  <si>
    <t>2c730e89-72d2-4e55-a078-fa34ad27614c</t>
  </si>
  <si>
    <t>609bf82a-466b-4081-9c3d-ae29d5933588</t>
  </si>
  <si>
    <t>DQP-052</t>
  </si>
  <si>
    <t>DQO-052</t>
  </si>
  <si>
    <t>Uniqueness_Check-Exemption_Change_Log</t>
  </si>
  <si>
    <t>3a6d419b-9e38-4efe-b7c8-7f3a64175792</t>
  </si>
  <si>
    <t>bc0fbb7a-2532-4458-aaa6-6a3bf27ed275</t>
  </si>
  <si>
    <t>DQP-055</t>
  </si>
  <si>
    <t>DQO-055</t>
  </si>
  <si>
    <t>Timeliness_Check-Inspector_Coordinates</t>
  </si>
  <si>
    <t>This timeliness check is used to validate the data freshness of the Inspector Coordinates table</t>
  </si>
  <si>
    <t>b7124a1b-10e7-4a0d-b6a8-80f36eed657e</t>
  </si>
  <si>
    <t>26371c5c-3c16-4261-86bb-041aac90d065</t>
  </si>
  <si>
    <t>DQP-056</t>
  </si>
  <si>
    <t>DQO-056</t>
  </si>
  <si>
    <t>Uniqueness_Check-Inspector_Coordinates</t>
  </si>
  <si>
    <t>c933d847-699c-4207-91f0-07354a972d71</t>
  </si>
  <si>
    <t>aae16bfc-74f7-4968-b7c9-294cdb71421c</t>
  </si>
  <si>
    <t>DQP-058</t>
  </si>
  <si>
    <t>DQO-058</t>
  </si>
  <si>
    <t>Uniqueness_Check-Instant_Activities</t>
  </si>
  <si>
    <t>This check is used to identify the duplicate records in the table. The Unique key combination used is (serv_prov_code, b1_per_id1, b1_per_id2, b1_per_id3, activity_id, row_index)</t>
  </si>
  <si>
    <t>ea183c70-3465-45e4-9e30-8b8d394aa1e4</t>
  </si>
  <si>
    <t>3e5e18d4-0706-4afc-848f-a73b5eda21e3</t>
  </si>
  <si>
    <t>DQP-059</t>
  </si>
  <si>
    <t>DQO-059</t>
  </si>
  <si>
    <t>Timeliness_Check-Instant_Activities</t>
  </si>
  <si>
    <t>Timeliness rule metadata gap for Instant_Activities: no load, created, updated, effective, or transaction date column was provided for this table in the source metadata.</t>
  </si>
  <si>
    <t>c0c2bd26-addf-497f-b8d2-81d22c4f6214</t>
  </si>
  <si>
    <t>5ac6596b-e757-4d0a-bfa9-66e45b750c7c</t>
  </si>
  <si>
    <t>DQP-075</t>
  </si>
  <si>
    <t>DQO-075</t>
  </si>
  <si>
    <t>Timeliness_Check-Inspection_Types_Language</t>
  </si>
  <si>
    <t>This timeliness check is used to validate the data freshness of the Inspection_Types_Language table</t>
  </si>
  <si>
    <t>9c0a3493-14ec-4b8a-b251-4cfc82d82bec</t>
  </si>
  <si>
    <t>803961cd-49b1-4040-9afd-409df79c4641</t>
  </si>
  <si>
    <t>DQP-076</t>
  </si>
  <si>
    <t>DQO-076</t>
  </si>
  <si>
    <t>Dup_Rows_Check-Inspection_Types_Language</t>
  </si>
  <si>
    <t>This uniqueness check is used to validate the duplicate rows in the Inspection_Types_Language table for the columns - SERV_PROV_CODE, RES_ID, LANG_ID</t>
  </si>
  <si>
    <t>64bf041e-1050-4332-a017-12af6299da80</t>
  </si>
  <si>
    <t>862e281f-17ea-4f36-a507-9813a4ac4824</t>
  </si>
  <si>
    <t>DQP-079</t>
  </si>
  <si>
    <t>DQO-079</t>
  </si>
  <si>
    <t>Freshness_Check-application_address_reference</t>
  </si>
  <si>
    <t xml:space="preserve">Checks that the application_address_reference asset is refreshed within the approved operational SLA so its CDE values remain current for reporting and downstream consumption.
</t>
  </si>
  <si>
    <t>ab991231-e54b-4771-b2ca-1447349cad62</t>
  </si>
  <si>
    <t>3281ee38-b7d5-417b-bd36-9f9a9f4840c1</t>
  </si>
  <si>
    <t>DQP-085</t>
  </si>
  <si>
    <t>DQO-085</t>
  </si>
  <si>
    <t>Duplicate_Row_Check-application_address_reference</t>
  </si>
  <si>
    <t xml:space="preserve">Checks that application_address_reference has no duplicate active logical records for the approved business key (L1_ADDRESS_NBR, SOURCE_SEQ_NBR). </t>
  </si>
  <si>
    <t>367f236a-de7b-4502-8067-4563257ca3fe</t>
  </si>
  <si>
    <t>8b480079-e44c-4916-8a13-a53608247a79</t>
  </si>
  <si>
    <t>DQP-089</t>
  </si>
  <si>
    <t>DQO-089</t>
  </si>
  <si>
    <t>Duplicate_Check-Application_Fee_Reference</t>
  </si>
  <si>
    <t>Checks that Application_Fee_Reference has no duplicate active logical records for the approved business key (SERV_PROV_CODE, R1_FEE_CODE, R1_GF_FEE_PERIOD, R1_GF_COD, FEE_SCHEDULE_VERSION)</t>
  </si>
  <si>
    <t>daeebe49-b29e-41ae-83eb-c0fa75f62e6e</t>
  </si>
  <si>
    <t>320f68ac-f590-456d-8157-36e9f02be8a4</t>
  </si>
  <si>
    <t>DQP-097</t>
  </si>
  <si>
    <t>DQO-097</t>
  </si>
  <si>
    <t>Timeliness_Check-Application_Fee_Reference</t>
  </si>
  <si>
    <t>This timeliness check is used to validate the data freshness of the Application_Fee_Reference table</t>
  </si>
  <si>
    <t>a054540c-0646-4b52-b9d5-4f881a1a7392</t>
  </si>
  <si>
    <t>c13ab386-ee52-48da-8efa-514043779974</t>
  </si>
  <si>
    <t>DQP-104</t>
  </si>
  <si>
    <t>DQO-104</t>
  </si>
  <si>
    <t>Uniqueness_Chk-APP_DISTRICT-SPC,ID1,ID2,ID3,AN</t>
  </si>
  <si>
    <t>Checks that Application_District has no duplicate active logical records for the approved business key (B1_per_ID1,B1_per_ID2,B1_per_ID3,SERV_PROV_CODE, B1_ADDRESS_NBR). Implement as the single Purview Duplicate rows rule for the asset; any duplicates should be triaged and remediated at source.</t>
  </si>
  <si>
    <t>4ee6370d-fe41-49d2-9126-1ba1c65183be</t>
  </si>
  <si>
    <t>cc79eaff-cd6a-4775-b554-fd9a504afeb4</t>
  </si>
  <si>
    <t>DQP-105</t>
  </si>
  <si>
    <t>DQO-105</t>
  </si>
  <si>
    <t>Timeliness-Application_District-REC_DATE</t>
  </si>
  <si>
    <t>Checks that the Application_District asset is refreshed within the approved operational SLA so its CDE values remain current for reporting and downstream consumption. Implement in Purview with the asset-level Freshness rule; the rule score is pass/fail.</t>
  </si>
  <si>
    <t>2f9a4cb0-f015-4022-9d62-8f7eff28e64c</t>
  </si>
  <si>
    <t>330390cb-8a8c-4a69-b964-e7f7f6590f63</t>
  </si>
  <si>
    <t>DQP-109</t>
  </si>
  <si>
    <t>DQO-109</t>
  </si>
  <si>
    <t>Freshness_Chk-application_Configuration_Language</t>
  </si>
  <si>
    <t>This timeliness check is used to validate the data freshness of the Application_Configuration_Language table</t>
  </si>
  <si>
    <t>c247dcd9-ea7f-4268-8a96-101131c92353</t>
  </si>
  <si>
    <t>7ae928fc-1e7d-4fbc-92d7-ab2241a779e0</t>
  </si>
  <si>
    <t>DQP-110</t>
  </si>
  <si>
    <t>DQO-110</t>
  </si>
  <si>
    <t>Dup_Rows_Check-application_Configuration_Language</t>
  </si>
  <si>
    <t>This uniqueness check is used to validate the duplicate rows in the Application_Configuration_Language table for the columns - SERV_PROV_CODE, RES_ID, LANG_ID</t>
  </si>
  <si>
    <t>eaf96cd1-8053-4798-bd1d-7b4f8801583d</t>
  </si>
  <si>
    <t>6ac58545-1ee9-4a9c-9780-4d494f276cdb</t>
  </si>
  <si>
    <t>DQP-128</t>
  </si>
  <si>
    <t>DQO-128</t>
  </si>
  <si>
    <t>Duplicate_Rows_Check-App_District_Reference</t>
  </si>
  <si>
    <t>Checks that Checks that L1_DISTRICT in Application_District_Reference is populated for every in-scope record and is not null, blank, or whitespace-only. has no duplicate active logical records for the approved business key (SERV_PROV_CODE, L1_ADDRESS_NBR, L1_DISTRICT). Implement as the single Purview Duplicate rows rule for the asset; any duplicates should be triaged and remediated at source.</t>
  </si>
  <si>
    <t>01d76631-2c88-4e41-b5cd-b466dd3f8595</t>
  </si>
  <si>
    <t>78236b45-4f9b-4ad2-a391-656c0bda0bf1</t>
  </si>
  <si>
    <t>DQP-129</t>
  </si>
  <si>
    <t>DQO-129</t>
  </si>
  <si>
    <t>Freshness_Check-App_District_Reference</t>
  </si>
  <si>
    <t>Checks that the Checks that L1_DISTRICT in Application_District_Reference is populated for every in-scope record and is not null, blank, or whitespace-only. asset is refreshed within the approved operational SLA so its CDE values remain current for reporting and downstream consumption. Implement in Purview with the asset-level Freshness rule; the rule score is pass/fail.</t>
  </si>
  <si>
    <t>3a931edd-4dac-453e-81a6-44afc7fa9d1c</t>
  </si>
  <si>
    <t>0d3e1ed6-cddd-4765-b4ee-a3bbb187ad39</t>
  </si>
  <si>
    <t>DQP-139</t>
  </si>
  <si>
    <t>DQO-139</t>
  </si>
  <si>
    <t>Uniqueness_Check-industrial_activities</t>
  </si>
  <si>
    <t>This uniqueness check is used to validate the duplicate rows in the Application_Master_dtl table for the keys: serv_prov_code, b1_per_id1, b1_per_id2, b1_per_id3, activity_code, row_index</t>
  </si>
  <si>
    <t>6b76bd3c-62d0-4b9b-8406-66e2350e8059</t>
  </si>
  <si>
    <t>3ed76b70-205b-46a7-841c-abd2d565a878</t>
  </si>
  <si>
    <t>DQP-140</t>
  </si>
  <si>
    <t>DQO-140</t>
  </si>
  <si>
    <t>Freshness_Check-industrial_activities</t>
  </si>
  <si>
    <t>This timeliness check is used to validate the data freshness of the industrial_activities table</t>
  </si>
  <si>
    <t>a68c1461-497e-4917-87b9-259241bbe27d</t>
  </si>
  <si>
    <t>dd1ada04-04d1-4b1b-90e4-aedeb22ca1a2</t>
  </si>
  <si>
    <t>DQP-155</t>
  </si>
  <si>
    <t>DQO-155</t>
  </si>
  <si>
    <t>Dup_rows_Check-Allocated_quota-ALLOCATED_QUOTA</t>
  </si>
  <si>
    <t>Checks that Allocated_Quota has no duplicate active logical records for the approved business key (SERV_PROV_CODE,  b1_per_id1, b1_per_id2, b1_per_id3, record_date)</t>
  </si>
  <si>
    <t>4b1e7967-eab5-4ef3-9124-63fa76fea7e0</t>
  </si>
  <si>
    <t>6346d8f7-9086-4ad6-9868-9985a00896c8</t>
  </si>
  <si>
    <t>DQP-156</t>
  </si>
  <si>
    <t>DQO-156</t>
  </si>
  <si>
    <t>Freshness_Check-Allocated_quota</t>
  </si>
  <si>
    <t>This timeliness check is used to validate the data freshness of the Allocated_quota table</t>
  </si>
  <si>
    <t>eceeb5a4-55c7-44d4-96bf-6fb50627febe</t>
  </si>
  <si>
    <t>bcfaf63d-fd1a-478b-8fae-97d8f9e40b2c</t>
  </si>
  <si>
    <t>DQP-157</t>
  </si>
  <si>
    <t>DQO-157</t>
  </si>
  <si>
    <t>Freshness_Check-Permit_Air</t>
  </si>
  <si>
    <t>This timeliness check is used to validate the data freshness of the Permit_Air table</t>
  </si>
  <si>
    <t>4df07bf0-04fa-49a2-b371-d58291e70b13</t>
  </si>
  <si>
    <t>1bb9fd78-e1ca-4400-9c50-cf6781508cad</t>
  </si>
  <si>
    <t>DQP-158</t>
  </si>
  <si>
    <t>DQO-158</t>
  </si>
  <si>
    <t>Duplicate_Rows_Check-Permit_Air</t>
  </si>
  <si>
    <t>This uniqueness check is used to validate the duplicate rows in the Permit_Air table for the keys: serv_prov_code, b1_per_id1, b1_per_id2, b1_per_id3</t>
  </si>
  <si>
    <t>f02392fd-0a20-4f0a-b426-c7f13d900649</t>
  </si>
  <si>
    <t>ed6fe0fb-c97e-4d34-b6ec-ec385e3a0911</t>
  </si>
  <si>
    <t>DQP-163</t>
  </si>
  <si>
    <t>DQO-163</t>
  </si>
  <si>
    <t>Freshness_Check-financial_audit_trail</t>
  </si>
  <si>
    <t xml:space="preserve">Checks that the financial_audit_trail asset is refreshed within the approved operational SLA so its CDE values remain current for reporting and downstream consumption.
</t>
  </si>
  <si>
    <t>4736159d-40de-420f-aa0b-18582ed9176f</t>
  </si>
  <si>
    <t>b22b50e7-a92b-4538-b8e0-93bf2597a87b</t>
  </si>
  <si>
    <t>DQP-175</t>
  </si>
  <si>
    <t>DQO-175</t>
  </si>
  <si>
    <t>Freshness_Check-Permit_Balloons</t>
  </si>
  <si>
    <t>This timeliness check is used to validate the data freshness of the Permit_Balloons table</t>
  </si>
  <si>
    <t>8eeb6105-5b44-490b-bb4f-5616ad0df01b</t>
  </si>
  <si>
    <t>4510871f-88af-4a5e-af18-262b189292f4</t>
  </si>
  <si>
    <t>DQP-176</t>
  </si>
  <si>
    <t>DQO-176</t>
  </si>
  <si>
    <t>Duplicate_Rows_Check-Permit_Balloons</t>
  </si>
  <si>
    <t>This uniqueness check is used to validate the duplicate rows in the Permit_Balloons table for the keys: serv_prov_code, b1_per_id1, b1_per_id2, b1_per_id3 and show_dates</t>
  </si>
  <si>
    <t>6d192121-e597-4ec1-b866-3f4e0ae4bf16</t>
  </si>
  <si>
    <t>d4cb992b-1128-474f-ad0b-c15d006dfba4</t>
  </si>
  <si>
    <t>DQP-179</t>
  </si>
  <si>
    <t>DQO-179</t>
  </si>
  <si>
    <t>Timeliness-Entity_Identifier</t>
  </si>
  <si>
    <t>This rule is used to check the timeliness of the data load for the Entity Identifier table</t>
  </si>
  <si>
    <t>4aca7aba-becf-463a-9b11-83158a681b8f</t>
  </si>
  <si>
    <t>eb658ea0-2f31-478c-ae12-406b217fee12</t>
  </si>
  <si>
    <t>DQP-187</t>
  </si>
  <si>
    <t>DQO-187</t>
  </si>
  <si>
    <t>Freshness_Check-ded_rules_exception</t>
  </si>
  <si>
    <t>This timeliness check is used to validate the data freshness of the ded_rules_exception table</t>
  </si>
  <si>
    <t>fed44145-50c7-40fb-8f98-88a9c70e29da</t>
  </si>
  <si>
    <t>5f9bda8d-55bd-40a3-931e-e100c10a349c</t>
  </si>
  <si>
    <t>DQP-188</t>
  </si>
  <si>
    <t>DQO-188</t>
  </si>
  <si>
    <t>Duplicate_Rows_Check-ded_rules_exception</t>
  </si>
  <si>
    <t>This uniqueness check is used to validate the duplicate rows in the ded_rules_exception table for the keys: serv_prov_code, b1_per_id1, b1_per_id2, b1_per_id3</t>
  </si>
  <si>
    <t>33d3c5eb-0f3f-4a6f-b1cc-0107110dce21</t>
  </si>
  <si>
    <t>60b9f849-35a5-4d6f-ac07-391cb8270895</t>
  </si>
  <si>
    <t>DQP-210</t>
  </si>
  <si>
    <t>DQO-210</t>
  </si>
  <si>
    <t>Duplicate_Rows_Check-Application_Master</t>
  </si>
  <si>
    <t>Checks that Application_Master has no duplicate active logical records for the approved business key (SERV_PROV_CODE, B1_PER_ID1, B1_PER_ID2, B1_PER_ID3).</t>
  </si>
  <si>
    <t>bdc98e20-3400-4904-84d8-e065c29789f7</t>
  </si>
  <si>
    <t>6f4045e1-d960-4c9d-a6af-42c814f10011</t>
  </si>
  <si>
    <t>DQP-211</t>
  </si>
  <si>
    <t>DQO-211</t>
  </si>
  <si>
    <t>Freshness_Check-Application_Master</t>
  </si>
  <si>
    <t xml:space="preserve">Checks that the Application_Master asset is refreshed within the approved operational SLA so its CDE values remain current for reporting and downstream consumption. </t>
  </si>
  <si>
    <t>e46657e5-2322-4f68-bd94-ba18f35e5d39</t>
  </si>
  <si>
    <t>1d2c88e9-4561-4ace-a03b-9abf494107fd</t>
  </si>
  <si>
    <t>DQP-215</t>
  </si>
  <si>
    <t>DQO-215</t>
  </si>
  <si>
    <t>Duplicate_Rows_Check-license_expiration</t>
  </si>
  <si>
    <t xml:space="preserve">Checks that license_expiration has no duplicate active logical records for the approved business key (serv_prov_code, b1_per_id1, b1_per_id2, b1_per_id3).
</t>
  </si>
  <si>
    <t>b8b82e04-1c02-4e66-9c5d-b6686df07ca0</t>
  </si>
  <si>
    <t>52223bb3-1aeb-4481-879f-45f674cba604</t>
  </si>
  <si>
    <t>DQP-216</t>
  </si>
  <si>
    <t>DQO-216</t>
  </si>
  <si>
    <t>Freshness_Check-License_Expiration</t>
  </si>
  <si>
    <t xml:space="preserve">Checks that the License_Expiration asset is refreshed within the approved operational SLA so its CDE values remain current for reporting and downstream consumption.
</t>
  </si>
  <si>
    <t>96c10d6f-7f71-4852-993b-63bd08790dcb</t>
  </si>
  <si>
    <t>ca7e7c24-2710-44d5-988b-5b4944f6b55f</t>
  </si>
  <si>
    <t>DQP-221</t>
  </si>
  <si>
    <t>DQO-221</t>
  </si>
  <si>
    <t>Duplicate_Rows_Check-status_lookup</t>
  </si>
  <si>
    <t xml:space="preserve">Checks that status_lookup has no duplicate active logical records for the approved business key (serv_prov_code, status, APP_STATUS_GROUP_CODE). 
</t>
  </si>
  <si>
    <t>4adf104c-e210-40eb-86d4-f11a61aae761</t>
  </si>
  <si>
    <t>c99aa7d3-ef82-4353-9377-dfed209c5f4d</t>
  </si>
  <si>
    <t>DQP-225</t>
  </si>
  <si>
    <t>DQO-225</t>
  </si>
  <si>
    <t>Freshness_Check-status_lookup</t>
  </si>
  <si>
    <t xml:space="preserve">Checks that the status_lookup asset is refreshed within the approved operational SLA so its CDE values remain current for reporting and downstream consumption.
</t>
  </si>
  <si>
    <t>99c9d226-5fb2-4ada-aee9-2c25f7505e7f</t>
  </si>
  <si>
    <t>2e1f1867-a3db-4a16-8d23-ef58cd0f1174</t>
  </si>
  <si>
    <t>DQP-230</t>
  </si>
  <si>
    <t>DQO-230</t>
  </si>
  <si>
    <t>Dup_rows-application-address</t>
  </si>
  <si>
    <t xml:space="preserve">Duplicate Check on B1_PER_ID1, B1_PER_ID2, B1_PER_ID3, B1_ADDRESS_NBR
</t>
  </si>
  <si>
    <t>3e390373-afce-40d2-8512-031f14c7815a</t>
  </si>
  <si>
    <t>39293a51-4269-43ce-9ec2-757e38d2f999</t>
  </si>
  <si>
    <t>DQP-233</t>
  </si>
  <si>
    <t>DQO-233</t>
  </si>
  <si>
    <t>Freshness_Check-application_address</t>
  </si>
  <si>
    <t xml:space="preserve">Checks that the application_address asset is refreshed within the approved operational SLA so its CDE values remain current for reporting and downstream consumption.
</t>
  </si>
  <si>
    <t>67aeb19c-c1c7-40da-abc2-2e4ab53c7fac</t>
  </si>
  <si>
    <t>c876c3d2-e028-4395-9fcc-82a612d19b24</t>
  </si>
  <si>
    <t>DQP-246</t>
  </si>
  <si>
    <t>DQO-246</t>
  </si>
  <si>
    <t>Duplicate_Check-Status_Lookup_Language</t>
  </si>
  <si>
    <t xml:space="preserve">Checks that Status_Lookup_Language has no duplicate active logical records for the approved business key (RES_ID, LANG_ID). </t>
  </si>
  <si>
    <t>466ab382-6ae3-4f8d-aa1e-06cad783f66c</t>
  </si>
  <si>
    <t>1c48404c-9542-4cf9-9438-8dbb48e3db85</t>
  </si>
  <si>
    <t>DQP-247</t>
  </si>
  <si>
    <t>DQO-247</t>
  </si>
  <si>
    <t>Freshness_Check-Status_Lookup_Language</t>
  </si>
  <si>
    <t>Checks that the Status_Lookup_Language asset is refreshed within the approved operational SLA so its CDE values remain current for reporting and downstream consumption.</t>
  </si>
  <si>
    <t>c9dd6379-21d1-4759-969c-5a93325b4b5b</t>
  </si>
  <si>
    <t>72923d1c-fbfd-4e8e-b114-b23bf717c0f8</t>
  </si>
  <si>
    <t>DQP-255</t>
  </si>
  <si>
    <t>DQO-255</t>
  </si>
  <si>
    <t>Timeliness_Check-Application_Master_Dtl</t>
  </si>
  <si>
    <t>This timeliness check is used to validate the data freshness of the Application_Master_dtl table</t>
  </si>
  <si>
    <t>18ef8980-b3c0-4184-8831-d9d63cb4b4a2</t>
  </si>
  <si>
    <t>e5a5088f-374a-41f2-ac3d-16a391a8e8e1</t>
  </si>
  <si>
    <t>DQP-256</t>
  </si>
  <si>
    <t>DQO-256</t>
  </si>
  <si>
    <t>Duplicate_Rows_Check-Application_Master_Dtl</t>
  </si>
  <si>
    <t>This uniqueness check is used to validate the duplicate rows in the Application_Master_dtl table</t>
  </si>
  <si>
    <t>cf27b765-e123-471f-993a-44c081c91f51</t>
  </si>
  <si>
    <t>6dfb7b56-759c-44f0-a514-0fb7bac66cb5</t>
  </si>
  <si>
    <t>DQP-265</t>
  </si>
  <si>
    <t>DQO-265</t>
  </si>
  <si>
    <t>Duplicate_Rows_Check-App_Fee</t>
  </si>
  <si>
    <t xml:space="preserve">Checks that App_Fee has no duplicate active logical records for the approved business keys (SERV_PROV_CODE, FEEITEM_SEQ_NBR). </t>
  </si>
  <si>
    <t>e4ca71db-7fc0-48f3-b728-f6e9eb493693</t>
  </si>
  <si>
    <t>74f05376-cea9-46b1-8edc-df9d5931061f</t>
  </si>
  <si>
    <t>DQP-266</t>
  </si>
  <si>
    <t>DQO-266</t>
  </si>
  <si>
    <t>Freshness_Check-App_Fee</t>
  </si>
  <si>
    <t>Checks that the App_Fee asset is refreshed within the approved operational SLA so its CDE values remain current for reporting and downstream consumption. Implement in Purview with the asset-level Freshness rule; the rule score is pass/fail.</t>
  </si>
  <si>
    <t>2bf35e3f-3edb-4957-acc4-1e42047d04b7</t>
  </si>
  <si>
    <t>af6d1ca0-f9a8-4c80-95f9-aa28b6f44bef</t>
  </si>
  <si>
    <t>DQP-276</t>
  </si>
  <si>
    <t>DQO-276</t>
  </si>
  <si>
    <t>Uniqueness_Check-B6CONDIT_I18-SERV_PROV_CODE</t>
  </si>
  <si>
    <t>Checks that Requirement_Condition_Language has no duplicate active logical records for the approved business key (SERV_PROV_CODE, RES_ID, LANG_ID). Implement as the single Purview Duplicate rows rule for the asset; any duplicates should be triaged and remediated at source.</t>
  </si>
  <si>
    <t>f5bb0c5d-f16a-42fc-988f-14b3384cb6d7</t>
  </si>
  <si>
    <t>fbbecd9a-df64-4af7-9e5a-623139d81f1c</t>
  </si>
  <si>
    <t>DQP-277</t>
  </si>
  <si>
    <t>DQO-277</t>
  </si>
  <si>
    <t>Timeliness-Req_Condition_Language-Rec_Status</t>
  </si>
  <si>
    <t>Checks that the Requirement_Condition_Language asset is refreshed within the approved operational SLA so its CDE values remain current for reporting and downstream consumption.</t>
  </si>
  <si>
    <t>5920478d-62a2-4854-986f-1297a7c75fec</t>
  </si>
  <si>
    <t>26b88d30-44c4-43ef-bc8f-e32f38ff4b11</t>
  </si>
  <si>
    <t>DQP-284</t>
  </si>
  <si>
    <t>DQO-284</t>
  </si>
  <si>
    <t>Dup_rows_Check-Req_Cond_Dtl_Lang-RES_ID_LANG_ID</t>
  </si>
  <si>
    <t>Checks that Requirement_Condition_Dtl_Language has no duplicate active logical records for the approved business key (RES_ID, LANG_ID). Implement as the single Purview Duplicate rows rule for the asset; any duplicates should be triaged and remediated at source.</t>
  </si>
  <si>
    <t>01e2693f-00d7-46e1-a003-23ed453f43d4</t>
  </si>
  <si>
    <t>7b4773c7-0d0f-4a70-bf8b-c3a59f863395</t>
  </si>
  <si>
    <t>DQP-285</t>
  </si>
  <si>
    <t>DQO-285</t>
  </si>
  <si>
    <t>Freshness_Check-SLA-Req_Cond_Dtl_Lang</t>
  </si>
  <si>
    <t>Checks that the Requirement_Condition_Dtl_Language asset is refreshed within the approved operational SLA so its CDE values remain current for reporting and downstream consumption.</t>
  </si>
  <si>
    <t>c452eb00-7786-4549-b8ec-6b621273d46f</t>
  </si>
  <si>
    <t>4009cfe3-ee58-4736-a8bb-58f7d0ece889</t>
  </si>
  <si>
    <t>DQP-301</t>
  </si>
  <si>
    <t>DQO-301</t>
  </si>
  <si>
    <t>Freshness_Check-Investor</t>
  </si>
  <si>
    <t xml:space="preserve">Checks that the Investor asset is refreshed within the approved operational SLA so its CDE values remain current for reporting and downstream consumption. </t>
  </si>
  <si>
    <t>20384b6e-5ad3-4fcc-ad46-06e66731e3d5</t>
  </si>
  <si>
    <t>185eec9d-87af-4b93-a693-d9981d41deac</t>
  </si>
  <si>
    <t>DQP-302</t>
  </si>
  <si>
    <t>DQO-302</t>
  </si>
  <si>
    <t>Duplicate_Check-Investor</t>
  </si>
  <si>
    <t xml:space="preserve">Checks that Investor has no duplicate active logical records for the approved business key s(SERV_PROV_CODE, B1_PER_ID1, B1_PER_ID2, B1_PER_ID3, B1_CONTACT_NBR). </t>
  </si>
  <si>
    <t>139d5745-9033-43fc-913d-f026e1de2d8f</t>
  </si>
  <si>
    <t>c35c86d2-340b-4b6e-aad9-8bda973bf6b3</t>
  </si>
  <si>
    <t>DQP-307</t>
  </si>
  <si>
    <t>DQO-307</t>
  </si>
  <si>
    <t>Duplicate_Rows_Check-Company_Name</t>
  </si>
  <si>
    <t xml:space="preserve">Checks that Company_Name has no duplicate active logical records for the approved business key (SERV_PROV_CODE, B1_PER_ID1, B1_PER_ID2, B1_PER_ID3, B1_BUS_NAME). Implement as the single Purview Duplicate rows rule for the asset; any duplicates should be triaged and remediated at source.
</t>
  </si>
  <si>
    <t>642e5c60-7af4-4ff8-8f15-7eb172401e02</t>
  </si>
  <si>
    <t>9ead78d8-d1ec-4816-8483-ca7feba9e003</t>
  </si>
  <si>
    <t>DQP-308</t>
  </si>
  <si>
    <t>DQO-308</t>
  </si>
  <si>
    <t>Freshness_Check-Company_Name</t>
  </si>
  <si>
    <t xml:space="preserve">Checks that the Company_Name asset is refreshed within the approved operational SLA so its CDE values remain current for reporting and downstream consumption. </t>
  </si>
  <si>
    <t>9cde2735-a870-4c92-86a2-00d7e804c1a1</t>
  </si>
  <si>
    <t>4ae1774a-1f9f-401b-8bf6-1c274a524333</t>
  </si>
  <si>
    <t>DQP-325</t>
  </si>
  <si>
    <t>DQO-325</t>
  </si>
  <si>
    <t>Duplicate_Rows_Check-Req_Condition_History</t>
  </si>
  <si>
    <t>Checks that Requirement_Condition_History has no duplicate active logical records for the approved business key (SERV_PROV_CODE, B1_CON_HISTORY_NBR).</t>
  </si>
  <si>
    <t>df7fecf8-8c05-4ffd-90a5-32341d33cb07</t>
  </si>
  <si>
    <t>66f9de17-7e0a-45a3-89d5-fb58564c5479</t>
  </si>
  <si>
    <t>DQP-326</t>
  </si>
  <si>
    <t>DQO-326</t>
  </si>
  <si>
    <t>Timeliness_Check-Requirement_Condition_History</t>
  </si>
  <si>
    <t>Checks that the Requirement_Condition_History asset is refreshed within the approved operational SLA so its CDE values remain current for reporting and downstream consumption.</t>
  </si>
  <si>
    <t>bbdc60a0-b6c6-489c-974d-29a9d64eb0c6</t>
  </si>
  <si>
    <t>8cf2228d-eab2-41e9-b2ab-23ac517bbc54</t>
  </si>
  <si>
    <t>DQP-332</t>
  </si>
  <si>
    <t>DQO-332</t>
  </si>
  <si>
    <t>Dup_row-Req_cond_hist_dtl-B1_CON_HIST_NBR-L_ID</t>
  </si>
  <si>
    <t>Checks that Requirement_Condition_Hisotry_dtl has no duplicate active logical records for the approved business key (SERV_PROV_CODE, B1_CON_HISTORY_NBR, LANG_ID).</t>
  </si>
  <si>
    <t>cec7143e-f47c-4a9a-a7b5-d461a99695d2</t>
  </si>
  <si>
    <t>c2d0d4be-7845-49a3-94b3-cc66ef4b7299</t>
  </si>
  <si>
    <t>DQP-333</t>
  </si>
  <si>
    <t>DQO-333</t>
  </si>
  <si>
    <t>Freshness_Check-SLA-Req_cond_hist_dtl</t>
  </si>
  <si>
    <t>Checks that the Requirement_Condition_Hisotry_dtl asset is refreshed within the approved operational SLA so its CDE values remain current for reporting and downstream consumption.</t>
  </si>
  <si>
    <t>16dce8d8-0a8e-48a2-af13-402f736931db</t>
  </si>
  <si>
    <t>65d122fb-f87e-454e-9727-5af6c5d0487b</t>
  </si>
  <si>
    <t>DQP-336</t>
  </si>
  <si>
    <t>DQO-336</t>
  </si>
  <si>
    <t>Duplicate_Rows_Check-Requirement_Condition</t>
  </si>
  <si>
    <t xml:space="preserve">Checks that Requirement Condition has no duplicate active logical records for the approved business key (SERV_PROV_CODE, B1_PER_ID1, B1_PER_ID2, B1_PER_ID3, B1_CON_NBR).
</t>
  </si>
  <si>
    <t>55c1974d-3cbc-48b8-b1d6-dcf245b7992c</t>
  </si>
  <si>
    <t>408b944a-1a9b-4aaa-bb5b-126b6898f03a</t>
  </si>
  <si>
    <t>DQP-337</t>
  </si>
  <si>
    <t>DQO-337</t>
  </si>
  <si>
    <t>Freshness_Check-Requirement_Condition</t>
  </si>
  <si>
    <t>Checks that the B6CONDIT asset is refreshed within the approved operational SLA so its CDE values remain current for reporting and downstream consumption.</t>
  </si>
  <si>
    <t>0a82247e-ad67-447d-9439-19c154a25142</t>
  </si>
  <si>
    <t>d46ec111-a018-4f13-a8b1-de136066a8af</t>
  </si>
  <si>
    <t>DQP-341</t>
  </si>
  <si>
    <t>DQO-341</t>
  </si>
  <si>
    <t>Uniqueness-requirement_condition_dtl</t>
  </si>
  <si>
    <t xml:space="preserve">Checks that requirement_condition_dtlhas no duplicate active logical records for the approved business key (serv_prov_code, b1_per_id1, b1_per_id2, b1_per_id3, B1_CON_NBR). Implement as the single Purview Duplicate rows rule for the asset; any duplicates should be triaged and remediated at source.
</t>
  </si>
  <si>
    <t>6884474d-ddf6-45f8-a527-fcd6e030d090</t>
  </si>
  <si>
    <t>eb485831-9188-40d4-afec-defba0bf8995</t>
  </si>
  <si>
    <t>DQP-342</t>
  </si>
  <si>
    <t>DQO-342</t>
  </si>
  <si>
    <t>Timeliness-requirement_condition_dtl</t>
  </si>
  <si>
    <t xml:space="preserve">Checks that the requirement_condition_dtl asset is refreshed within the approved operational SLA so its CDE values remain current for reporting and downstream consumption. </t>
  </si>
  <si>
    <t>dd201677-4ef3-483c-9181-720174d87c86</t>
  </si>
  <si>
    <t>f5edaebd-496b-49ae-a5a8-a8432835e4fd</t>
  </si>
  <si>
    <t>DQP-357</t>
  </si>
  <si>
    <t>DQO-357</t>
  </si>
  <si>
    <t>Dup_rows_Chk-App_Recpt--SERV_PROV_CODE-RECEIPT_NBR</t>
  </si>
  <si>
    <t>Checks that Application_Receipt has no duplicate active logical records for the approved business key (SERV_PROV_CODE, RECEIPT_NBR).</t>
  </si>
  <si>
    <t>518a909f-1326-4a83-b9a7-5847a73a6a76</t>
  </si>
  <si>
    <t>2d99e3c7-f1cf-4b17-8312-4b87e1c76a75</t>
  </si>
  <si>
    <t>DQP-358</t>
  </si>
  <si>
    <t>DQO-358</t>
  </si>
  <si>
    <t>Freshness_Check-SLA-APPLICATION_RECEIPT</t>
  </si>
  <si>
    <t xml:space="preserve">Checks that the Application_Receipt asset is refreshed within the approved operational SLA so its CDE values remain current for reporting and downstream consumption. </t>
  </si>
  <si>
    <t>3fc6fb2a-61d5-454d-addb-ef8cbcc35315</t>
  </si>
  <si>
    <t>7a82fdba-1042-447e-a588-4c48803fa64b</t>
  </si>
  <si>
    <t>DQP-366</t>
  </si>
  <si>
    <t>DQO-366</t>
  </si>
  <si>
    <t>Uniqueness-Investor_Ref-SERV_PROV_CODE, G1_CON_NBR</t>
  </si>
  <si>
    <t>Checks that Investor_Reference has no duplicate active logical records for the approved business key (SERV_PROV_CODE, G1_CONTACT_NBR). Implement as the single Purview Duplicate rows rule for the asset; any duplicates should be triaged and remediated at source.</t>
  </si>
  <si>
    <t>85310809-60c1-4755-8b0e-fa47fd233de7</t>
  </si>
  <si>
    <t>a2fb22ec-dd45-476d-9a63-94ac2a6b8968</t>
  </si>
  <si>
    <t>DQP-367</t>
  </si>
  <si>
    <t>DQO-367</t>
  </si>
  <si>
    <t>Timeliness-Investor_Ref-Rec_Status</t>
  </si>
  <si>
    <t>Checks that the Investor_Reference asset is refreshed within the approved operational SLA so its CDE values remain current for reporting and downstream consumption. Implement in Purview with the asset-level Freshness rule; the rule score is pass/fail.</t>
  </si>
  <si>
    <t>919e7ad0-9ece-4909-a806-c7a100a2280a</t>
  </si>
  <si>
    <t>65ecacd9-2613-45f7-b103-e811d8ef578a</t>
  </si>
  <si>
    <t>DQP-373</t>
  </si>
  <si>
    <t>DQO-373</t>
  </si>
  <si>
    <t>Uniqueness-workflow_language-RES_ID</t>
  </si>
  <si>
    <t>Checks that workflow_languagehas no duplicate active logical records for the approved business key (RES_ID, LANG_ID). Implement as the single Purview Duplicate rows rule for the asset; any duplicates should be triaged and remediated at source.</t>
  </si>
  <si>
    <t>b4f7be75-4272-46ba-83f5-a22e88699963</t>
  </si>
  <si>
    <t>8f2ba3b6-69fc-453c-910d-f8ebed52fe66</t>
  </si>
  <si>
    <t>DQP-374</t>
  </si>
  <si>
    <t>DQO-374</t>
  </si>
  <si>
    <t>Timeliness-workflow_language-Rec_Status</t>
  </si>
  <si>
    <t>Checks that the workflow_language asset is refreshed within the approved operational SLA so its CDE values remain current for reporting and downstream consumption. Implement in Purview with the asset-level Freshness rule; the rule score is pass/fail.</t>
  </si>
  <si>
    <t>3e5f6285-a3cc-445f-a32c-3abf7947f11a</t>
  </si>
  <si>
    <t>2772d93b-d1b2-4640-883f-fd790be3edfa</t>
  </si>
  <si>
    <t>DQP-387</t>
  </si>
  <si>
    <t>DQO-387</t>
  </si>
  <si>
    <t>Duplicate_Rows_Check-Inspection_Suspension</t>
  </si>
  <si>
    <t>Checks that Inspection_Suspension has no duplicate active logical records for the approved business keys (SERV_PROV_CODE, R3_BUREAU_CODE, R3_DIVISION_CODE, R3_OFFICE_CODE, R3_SECTION_CODE, R3_GROUP_CODE).</t>
  </si>
  <si>
    <t>5e7a6ad5-7e8b-4e4a-89bd-67c0c64edda3</t>
  </si>
  <si>
    <t>1a0850b8-5f65-4779-a61e-4e08be440b9a</t>
  </si>
  <si>
    <t>DQP-388</t>
  </si>
  <si>
    <t>DQO-388</t>
  </si>
  <si>
    <t>Freshness_Check-Inspection_Suspension</t>
  </si>
  <si>
    <t>Checks that the Inspection_Suspension asset is refreshed within the approved operational SLA so its CDE values remain current for reporting and downstream consumption. Implement in Purview with the asset-level Freshness rule; the rule score is pass/fail.</t>
  </si>
  <si>
    <t>30eccbd0-ab4d-4da6-8d8e-d703de52b52e</t>
  </si>
  <si>
    <t>7f9c1a4f-434b-4f77-9aa0-7298a4662710</t>
  </si>
  <si>
    <t>DQP-391</t>
  </si>
  <si>
    <t>DQO-391</t>
  </si>
  <si>
    <t>Uniqueness-Workflow-SERV_PROV_CODE, ID1,ID2,ID3</t>
  </si>
  <si>
    <t>Checks that Workflow has no duplicate active logical records for the approved business key (SERV_PROV_CODE, B1_PER_ID1, B1_PER_ID2, B1_PER_ID3, SD_PRO_DES). Implement as the single Purview Duplicate rows rule for the asset; any duplicates should be triaged and remediated at source.</t>
  </si>
  <si>
    <t>98342787-a3aa-4d1e-a7e3-53c36d1fa94c</t>
  </si>
  <si>
    <t>9de65c8a-64c4-4b31-ae46-d9eaf42c39db</t>
  </si>
  <si>
    <t>DQP-392</t>
  </si>
  <si>
    <t>DQO-392</t>
  </si>
  <si>
    <t>Timeliness-Workflow-REC_DATE</t>
  </si>
  <si>
    <t>Checks that the Workflow asset is refreshed within the approved operational SLA so its CDE values remain current for reporting and downstream consumption.</t>
  </si>
  <si>
    <t>3ab23954-3639-4bb0-a35c-69b097b78489</t>
  </si>
  <si>
    <t>deeaca70-8113-4b01-9d8c-013a50fbd362</t>
  </si>
  <si>
    <t>DQP-409</t>
  </si>
  <si>
    <t>DQO-409</t>
  </si>
  <si>
    <t>Dup_row_Chck-App_Paymnt-SERV_PROV_CODE_PAY_SEQ_NBR</t>
  </si>
  <si>
    <t>Checks that Application_Payment has no duplicate active logical records for the approved business key (SERV_PROV_CODE, PAYMENT_SEQ_NBR).</t>
  </si>
  <si>
    <t>75222b0a-cbfa-48f7-9ff9-b0da6934d398</t>
  </si>
  <si>
    <t>71d96f52-d761-4bc2-8601-d7f7865bb4d2</t>
  </si>
  <si>
    <t>DQP-410</t>
  </si>
  <si>
    <t>DQO-410</t>
  </si>
  <si>
    <t>Freshness_Check-SLA-App_Payment</t>
  </si>
  <si>
    <t xml:space="preserve">Checks that the Application_Payment asset is refreshed within the approved operational SLA so its CDE values remain current for reporting and downstream consumption. </t>
  </si>
  <si>
    <t>b31feceb-3b21-4c3e-a1fe-cac0ffc3bc4c</t>
  </si>
  <si>
    <t>f5619eee-a183-464f-b1c6-df9d34893ad3</t>
  </si>
  <si>
    <t>DQP-423</t>
  </si>
  <si>
    <t>DQO-423</t>
  </si>
  <si>
    <t>Dup_rows_Chk -APPLICATION_FEE_AUDIT-SPC_FAT_SQ_NBR</t>
  </si>
  <si>
    <t>Checks that APPLICATION_FEE_AUDIT has no duplicate active logical records for the approved business key (SERV_PROV_CODE,  FEE_AUDIT_TRAIL_SEQ_NBR). Implement as the single Purview Duplicate rows rule for the asset; any duplicates should be triaged and remediated at source.</t>
  </si>
  <si>
    <t>2d574256-a75f-4c2b-83f6-3e9133ff3b80</t>
  </si>
  <si>
    <t>bc41dafc-55e4-48cf-b0af-81731541925a</t>
  </si>
  <si>
    <t>DQP-424</t>
  </si>
  <si>
    <t>DQO-424</t>
  </si>
  <si>
    <t>Freshness_Check-SLA-APPLICATION_FEE_AUDIT</t>
  </si>
  <si>
    <t>Checks that the APPLICATION_FEE_AUDIT asset is refreshed within the approved operational SLA so its CDE values remain current for reporting and downstream consumption</t>
  </si>
  <si>
    <t>8375ac64-aea6-4421-bcac-937afe68e528</t>
  </si>
  <si>
    <t>0eec4024-4110-415f-9746-bc33770697e2</t>
  </si>
  <si>
    <t>DQP-433</t>
  </si>
  <si>
    <t>DQO-433</t>
  </si>
  <si>
    <t>DupRows_Check-Appl_Inv-SERV_PROV_CODE_INVOICE_NBR</t>
  </si>
  <si>
    <t>Checks that Application_Invoice has no duplicate active logical records for the approved business key (SERV_PROV_CODE, INVOICE_NBR).</t>
  </si>
  <si>
    <t>3de58782-3397-4045-af8c-a98eb905dc8e</t>
  </si>
  <si>
    <t>3db7edac-8605-46c0-b31a-5bb568f7c661</t>
  </si>
  <si>
    <t>DQP-434</t>
  </si>
  <si>
    <t>DQO-434</t>
  </si>
  <si>
    <t>Freshness_Check-SLA-Appl_Inv</t>
  </si>
  <si>
    <t>Checks that the  Application_Invoice asset is refreshed within the approved operational SLA so its CDE values remain current for reporting and downstream consumption.</t>
  </si>
  <si>
    <t>f716e3b8-5bb4-40b8-926d-cb96e066e70a</t>
  </si>
  <si>
    <t>f2e71a9e-9262-479f-bd63-0555e71f4abe</t>
  </si>
  <si>
    <t>DQP-441</t>
  </si>
  <si>
    <t>DQO-441</t>
  </si>
  <si>
    <t>Timeliness_Check-Inspection_Types</t>
  </si>
  <si>
    <t>This timeliness check is used to validate the data freshness of the Inspection_Types table</t>
  </si>
  <si>
    <t>3958d55f-6bf9-4577-82b2-1564b1a58916</t>
  </si>
  <si>
    <t>c3ec60b4-3f6a-4b42-86da-2ae91b4fccdc</t>
  </si>
  <si>
    <t>DQP-442</t>
  </si>
  <si>
    <t>DQO-442</t>
  </si>
  <si>
    <t>Dup_rows_Check-Inspection_Types</t>
  </si>
  <si>
    <t>This uniqueness check is used to validate the duplicate rows in the Inspection_Types table for the columns - SERV_PROV_CODE, INSP_SEQ_NBR</t>
  </si>
  <si>
    <t>4f2a2c7b-4621-46b2-8361-47621571be03</t>
  </si>
  <si>
    <t>53ebb814-cf3c-4ea2-a9e1-44c9091fc3af</t>
  </si>
  <si>
    <t>DQP-456</t>
  </si>
  <si>
    <t>DQO-456</t>
  </si>
  <si>
    <t>Freshness_Check-basic_information_peps</t>
  </si>
  <si>
    <t>This timeliness check is used to validate the data freshness of the basic_information_peps table</t>
  </si>
  <si>
    <t>ee7b470f-2cbb-428b-8ff6-b6531471669b</t>
  </si>
  <si>
    <t>52508911-e7d8-44a0-99cf-89f2e794207b</t>
  </si>
  <si>
    <t>DQP-457</t>
  </si>
  <si>
    <t>DQO-457</t>
  </si>
  <si>
    <t>Duplicate_rows</t>
  </si>
  <si>
    <t>This uniqueness check is used to validate the duplicate rows in the basic_information_peps table for the keys: serv_prov_code, b1_per_id1, b1_per_id2, b1_per_id3 and system_id</t>
  </si>
  <si>
    <t>e87e0e8a-0361-48fd-b4cd-3c52f6c942fb</t>
  </si>
  <si>
    <t>179ab191-0115-4bfe-a76d-97c4c4f4e545</t>
  </si>
  <si>
    <t>DQP-467</t>
  </si>
  <si>
    <t>DQO-467</t>
  </si>
  <si>
    <t>Timeliness_metadata_gap-Permit_Kiosk-KIOSK_ADDRESS</t>
  </si>
  <si>
    <t xml:space="preserve">This timeliness check is used to validate the data freshness of the Permit Kiosk table
</t>
  </si>
  <si>
    <t>4d3ee107-3204-4a48-8b13-99f5eeab6a30</t>
  </si>
  <si>
    <t>3caecea8-dd91-4568-8ccb-3c00f4d00042</t>
  </si>
  <si>
    <t>DQP-468</t>
  </si>
  <si>
    <t>DQO-468</t>
  </si>
  <si>
    <t>Duplicate_rows_Permit_Kiosk</t>
  </si>
  <si>
    <t>This check is used to identify the duplicate records in the table. The Unique key combination used is (serv_prov_code,b1_per_id1,b1_per_id2,b1_per_id3, row_index)</t>
  </si>
  <si>
    <t>3346e23c-770b-48d0-a70c-10e2df51289a</t>
  </si>
  <si>
    <t>4590b511-0674-41eb-bf6e-c40d1a8c34c7</t>
  </si>
  <si>
    <t>DQP-471</t>
  </si>
  <si>
    <t>DQO-471</t>
  </si>
  <si>
    <t>Timeliness_Check-RB_Activities</t>
  </si>
  <si>
    <t>Timeliness rule metadata gap for RB_Activities: no load, created, updated, effective, or transaction date column was provided for this table in the source metadata.</t>
  </si>
  <si>
    <t>fc3e8079-4d58-43c3-bfaf-c6faf9f27679</t>
  </si>
  <si>
    <t>14be8417-d33c-44a2-a960-9b9ddf50ff14</t>
  </si>
  <si>
    <t>DQP-472</t>
  </si>
  <si>
    <t>DQO-472</t>
  </si>
  <si>
    <t>Uniqueness_Check-RB_Activities</t>
  </si>
  <si>
    <t>This check is used to identify the duplicate records in the table. The Unique key combination used is (serv_prov_code, b1_per_id1, b1_per_id2, b1_per_id3 and row_index</t>
  </si>
  <si>
    <t>f1af842f-fde8-4ba6-b542-07b5b94f8d3b</t>
  </si>
  <si>
    <t>76b26652-9b1b-4271-9027-2c4064bd5158</t>
  </si>
  <si>
    <t>DQP-478</t>
  </si>
  <si>
    <t>DQO-478</t>
  </si>
  <si>
    <t>Timeliness_metadata_gap-PU-UMBRELLA_TYPE</t>
  </si>
  <si>
    <t xml:space="preserve">This timeliness check is used to validate the data freshness of the Permit Umbrella table
</t>
  </si>
  <si>
    <t>5f6a172a-0471-4ab8-9ea5-571a86e85df5</t>
  </si>
  <si>
    <t>c0bc4247-36f7-4a85-9702-0ecd872d1f7e</t>
  </si>
  <si>
    <t>DQP-479</t>
  </si>
  <si>
    <t>DQO-479</t>
  </si>
  <si>
    <t>Uniqueness_Check-Permit_Umbrella</t>
  </si>
  <si>
    <t>This check is used to identify the duplicate records in the table. The Unique key combination used is (serv_prov_code, b1_per_id1, b1_per_id2, b1_per_id3, row_index).</t>
  </si>
  <si>
    <t>Rule applied at a table level</t>
  </si>
  <si>
    <t>602702f0-0f6d-419f-b690-7ee7cbe10101</t>
  </si>
  <si>
    <t>b84e7574-d282-4bab-891d-4d5aacc587dc</t>
  </si>
  <si>
    <t>DQP-9032</t>
  </si>
  <si>
    <t>DQO-9032</t>
  </si>
  <si>
    <t>Dup_Chk-Financial_audit_trail-SEQ_NBR&amp;SERV_CODE</t>
  </si>
  <si>
    <t>Checks that ACCOUNTING_AUDIT_TRAIL has no duplicate active logical records for the approved business keys (SERV_PROV_CODE, ACC_AUDIT_SEQ_NBR).</t>
  </si>
  <si>
    <t>Sprint 2</t>
  </si>
  <si>
    <t>Inspection_Relationship</t>
  </si>
  <si>
    <t>DED_Data_Table_045</t>
  </si>
  <si>
    <t>DED_Attribute_0440</t>
  </si>
  <si>
    <t>954aaa3e-e167-4a33-9668-2e7fa6c539c8</t>
  </si>
  <si>
    <t>2d5515c5-41af-437f-8c71-185cabd1cf20</t>
  </si>
  <si>
    <t>DQP-1201</t>
  </si>
  <si>
    <t>DQO-1201</t>
  </si>
  <si>
    <t>Compl_Chk-Inspection_Relationshi-INSP_RESULT_GROUP</t>
  </si>
  <si>
    <t>Validate that the critical data element Inspection_Relationship.INSP_RESULT_GROUP is populated and not blank for in-scope records.</t>
  </si>
  <si>
    <t>rfmdaas@adra.gov.ae ,
amnalharthi@ded.abudhabi.ae</t>
  </si>
  <si>
    <t>rfmdaas@adra.gov.ae ,
ajmalhammadi@adra.gov.ae,
fbakerbi@adra.gov.ae</t>
  </si>
  <si>
    <t>!isNull({insp_result_group})</t>
  </si>
  <si>
    <t>7faefb24-bb12-4bf2-a45a-58b2f5294e72</t>
  </si>
  <si>
    <t>76284d7d-5d72-4f47-a55a-7f353a80311e</t>
  </si>
  <si>
    <t>DQP-2237</t>
  </si>
  <si>
    <t>DQO-2237</t>
  </si>
  <si>
    <t>Consec_Spc_Chk-Inspection_Relati-insp_result_group</t>
  </si>
  <si>
    <t>Validate that populated values in inspection_relationship.insp_result_group do not contain consecutive spaces within the value.</t>
  </si>
  <si>
    <t>CAST(insp_result_group AS STRING) RLIKE '.*[^ ].*' AND CAST(insp_result_group AS STRING) NOT RLIKE '\\pCntrl' AND UPPER(CAST(insp_result_group AS STRING)) NOT RLIKE '^[ ]*(NA|N/A|NIL|NONE|NULL|UNKNOWN|UNSPECIFIED|TEST|DUMMY|TBD|NOT APPLICABLE|-|--|\\.)[ ]*$'</t>
  </si>
  <si>
    <t>rec_status = 'A'</t>
  </si>
  <si>
    <t>2be58728-2a3c-4be7-88ca-e5cea426d550</t>
  </si>
  <si>
    <t>e4115d24-c5da-4009-b352-cc1fc19984ef</t>
  </si>
  <si>
    <t>DQP-2340</t>
  </si>
  <si>
    <t>DQO-2340</t>
  </si>
  <si>
    <t>Cons_Chk-Inspection_Relationship-Insp_Result_Group</t>
  </si>
  <si>
    <t>Validate that when Inspection_Relationship.inspection_result_group is populated, the corresponding inspection_result_category is also populated to ensure consistent classification.</t>
  </si>
  <si>
    <t>(insp_result_group IS NULL) OR (insp_result_group IS NOT NULL AND result_category IS NOT NULL)</t>
  </si>
  <si>
    <t>INSP_RESULT</t>
  </si>
  <si>
    <t>DED_Attribute_0441</t>
  </si>
  <si>
    <t>7455c629-853c-4b3d-b7a2-b7213688be1e</t>
  </si>
  <si>
    <t>19204041-9e4d-401d-87a4-719fa7d3de0e</t>
  </si>
  <si>
    <t>DQP-1017</t>
  </si>
  <si>
    <t>DQO-1017</t>
  </si>
  <si>
    <t>Compl_Chk-Inspection_Relationship-INSP_RESULT</t>
  </si>
  <si>
    <t>Validate that the critical data element Inspection_Relationship.INSP_RESULT is populated and not blank for in-scope records.</t>
  </si>
  <si>
    <t>!isNull({insp_result})</t>
  </si>
  <si>
    <t>Medium</t>
  </si>
  <si>
    <t>563d81e2-a54b-4d32-abad-c6eb24ccdb9e</t>
  </si>
  <si>
    <t>e35451fe-6aff-4881-a807-32f3c50e77a8</t>
  </si>
  <si>
    <t>DQP-1619</t>
  </si>
  <si>
    <t>DQO-1619</t>
  </si>
  <si>
    <t>Cons_Chk-Inspection_Relationship-INSP_RES_req_GRP</t>
  </si>
  <si>
    <t>Validate that when an inspection result is populated, the corresponding inspection result group is also populated.</t>
  </si>
  <si>
    <t>insp_result = '' OR ('INSP_RESULT_GROUP' IS NOT NULL AND 'INSP_RESULT_GROUP' &lt;&gt; '')</t>
  </si>
  <si>
    <t>7b767412-6810-48b0-a64d-b0ef79c2ebdb</t>
  </si>
  <si>
    <t>d83707f7-e19f-4b0c-8def-4464cde668a3</t>
  </si>
  <si>
    <t>DQP-1620</t>
  </si>
  <si>
    <t>DQO-1620</t>
  </si>
  <si>
    <t>Cons_Chk-Inspection_Relationsh-INSP_RESULT_req_CAT</t>
  </si>
  <si>
    <t>Validate that when an inspection result is populated, the corresponding result category is also populated.</t>
  </si>
  <si>
    <t>insp_result = '' OR ('RESULT_CATEGORY' IS NOT NULL AND 'RESULT_CATEGORY' &lt;&gt; '')</t>
  </si>
  <si>
    <t>RESULT_CATEGORY</t>
  </si>
  <si>
    <t>DED_Attribute_0444</t>
  </si>
  <si>
    <t>56385f71-a42a-4eb2-a271-695f9b460bf2</t>
  </si>
  <si>
    <t>38cad14d-3d07-43c6-89b5-d84ed847bb54</t>
  </si>
  <si>
    <t>DQP-1018</t>
  </si>
  <si>
    <t>DQO-1018</t>
  </si>
  <si>
    <t>Compl_Chk-Inspection_Relationship-RESULT_CATEGORY</t>
  </si>
  <si>
    <t>Validate that the critical data element Inspection_Relationship.RESULT_CATEGORY is populated and not blank for in-scope records.</t>
  </si>
  <si>
    <t>!isNull({result_category})</t>
  </si>
  <si>
    <t>License_Professional</t>
  </si>
  <si>
    <t>DED_Data_Table_047</t>
  </si>
  <si>
    <t>LIC_STATE</t>
  </si>
  <si>
    <t>DED_Attribute_0451</t>
  </si>
  <si>
    <t>64a7fbac-9a66-4e26-be2b-f633fb61480a</t>
  </si>
  <si>
    <t>7ad632c5-d3f4-468f-bc8e-fb3089a03008</t>
  </si>
  <si>
    <t>DQP-1202</t>
  </si>
  <si>
    <t>DQO-1202</t>
  </si>
  <si>
    <t>Compl_Chk-License_Professional-LIC_STATE</t>
  </si>
  <si>
    <t>Validate that the critical data element License_Professional.LIC_STATE is populated and not blank for in-scope records.</t>
  </si>
  <si>
    <t>rfmdaas@adra.gov.ae, 
bmalkindi@adra.gov.ae</t>
  </si>
  <si>
    <t>asalmehiry@adra.gov.ae, 
rfmdaas@adra.gov.ae</t>
  </si>
  <si>
    <t>!isNull({lic_state})</t>
  </si>
  <si>
    <t>d04657fe-a2c4-423e-8125-ccb26652f844</t>
  </si>
  <si>
    <t>3c2f013c-8886-44d7-b8a4-1547e6b90d41</t>
  </si>
  <si>
    <t>DQP-2243</t>
  </si>
  <si>
    <t>DQO-2243</t>
  </si>
  <si>
    <t>Consec_Spc_Chk-License_Professional-lic_state</t>
  </si>
  <si>
    <t>Validate that populated values in license_professional.lic_state do not contain consecutive spaces within the value.</t>
  </si>
  <si>
    <t>CAST(lic_state AS STRING) RLIKE '.*[^ ].*' AND CAST(lic_state AS STRING) NOT RLIKE '\\pCntrl' AND UPPER(CAST(lic_state AS STRING)) NOT RLIKE '^[ ]*(NA|N/A|NIL|NONE|NULL|UNKNOWN|UNSPECIFIED|TEST|DUMMY|TBD|NOT APPLICABLE|-|--|\\.)[ ]*$'</t>
  </si>
  <si>
    <t>LIC_TYPE</t>
  </si>
  <si>
    <t>DED_Attribute_0452</t>
  </si>
  <si>
    <t>37c76c02-40b8-4eca-ba0f-bddc5b256ca9</t>
  </si>
  <si>
    <t>84ad7f19-aab8-4357-85ef-95223057833e</t>
  </si>
  <si>
    <t>DQP-1203</t>
  </si>
  <si>
    <t>DQO-1203</t>
  </si>
  <si>
    <t>Compl_Chk-License_Professional-LIC_TYPE</t>
  </si>
  <si>
    <t>Validate that the critical data element License_Professional.LIC_TYPE is populated and not blank for in-scope records.</t>
  </si>
  <si>
    <t>!isNull({lic_type})</t>
  </si>
  <si>
    <t>91e76818-c815-47b6-a459-fd0224579ee5</t>
  </si>
  <si>
    <t>46366156-4c2e-4071-bcd8-83bd27927cce</t>
  </si>
  <si>
    <t>DQP-2242</t>
  </si>
  <si>
    <t>DQO-2242</t>
  </si>
  <si>
    <t>Consec_Spc_Chk-License_Professional-lic_type</t>
  </si>
  <si>
    <t>Validate that populated values in license_professional.lic_type do not contain consecutive spaces within the value.</t>
  </si>
  <si>
    <t>CAST(lic_type AS STRING) RLIKE '.*[^ ].*' AND CAST(lic_type AS STRING) NOT RLIKE '\\pCntrl' AND UPPER(CAST(lic_type AS STRING)) NOT RLIKE '^[ ]*(NA|N/A|NIL|NONE|NULL|UNKNOWN|UNSPECIFIED|TEST|DUMMY|TBD|NOT APPLICABLE|-|--|\\.)[ ]*$'</t>
  </si>
  <si>
    <t>4c2b0f91-4892-4404-b516-4d62d5eee3ea</t>
  </si>
  <si>
    <t>016593ae-97d9-4ba2-a860-ea26a482dad6</t>
  </si>
  <si>
    <t>DQP-2303</t>
  </si>
  <si>
    <t>DQO-2303</t>
  </si>
  <si>
    <t>Cons_Chk-Lic_Prof-LIC_TYPE_requires_LIC_STATE</t>
  </si>
  <si>
    <t>Validate that when License_Professional.LIC_TYPE is populated, the corresponding LIC_STATE is also populated.</t>
  </si>
  <si>
    <t>(lic_type IS NULL) OR (lic_type IS NOT NULL AND lic_state IS NOT NULL)</t>
  </si>
  <si>
    <t>DQP-CR-00028</t>
  </si>
  <si>
    <t>DQP-CR-00032</t>
  </si>
  <si>
    <t>DQP-2413</t>
  </si>
  <si>
    <t>DQO-2413</t>
  </si>
  <si>
    <t>Accuracy_Check-license_professional-lic_type</t>
  </si>
  <si>
    <t>Checks that license_professional.lic_type exists in the approved active LICENSED PROFESSIONAL TYPE lookup.</t>
  </si>
  <si>
    <t>LIC_NBR</t>
  </si>
  <si>
    <t>DED_Attribute_0453</t>
  </si>
  <si>
    <t>07910823-c9da-451c-85d7-f10792ada600</t>
  </si>
  <si>
    <t>90b4ab2e-04e3-480a-b2d8-1fd70cca88ce</t>
  </si>
  <si>
    <t>DQP-1204</t>
  </si>
  <si>
    <t>DQO-1204</t>
  </si>
  <si>
    <t>Compl_Chk-License_Professional-LIC_NBR</t>
  </si>
  <si>
    <t>Validate that the critical data element License_Professional.LIC_NBR is populated and not blank for in-scope records.</t>
  </si>
  <si>
    <t>!isNull({lic_nbr})</t>
  </si>
  <si>
    <t>75c552fb-0339-4a7e-86d5-cabd29309270</t>
  </si>
  <si>
    <t>c29229ac-4fe4-458f-970c-f3e261343ea4</t>
  </si>
  <si>
    <t>DQP-2241</t>
  </si>
  <si>
    <t>DQO-2241</t>
  </si>
  <si>
    <t>Consec_Spc_Chk-License_Professional-lic_nbr</t>
  </si>
  <si>
    <t>Validate that populated values in license_professional.lic_nbr do not contain consecutive spaces within the value.</t>
  </si>
  <si>
    <t>CAST(lic_nbr AS STRING) RLIKE '.*[^ ].*' AND CAST(lic_nbr AS STRING) NOT RLIKE '\\pCntrl' AND UPPER(CAST(lic_nbr AS STRING)) NOT RLIKE '^[ ]*(NA|N/A|NIL|NONE|NULL|UNKNOWN|UNSPECIFIED|TEST|DUMMY|TBD|NOT APPLICABLE|-|--|\\.)[ ]*$'</t>
  </si>
  <si>
    <t>8642180d-be65-4528-9afe-78c61c7bda1a</t>
  </si>
  <si>
    <t>bd260068-7623-4713-b3ba-8d5c95c9818a</t>
  </si>
  <si>
    <t>DQP-2300</t>
  </si>
  <si>
    <t>DQO-2300</t>
  </si>
  <si>
    <t>Cons_Ck-Lic_Prof-LIC_NBR_req_BUS_NAME_or_BUS_NAME2</t>
  </si>
  <si>
    <t>Validate that when License_Professional.LIC_NBR is populated, at least one of BUS_NAME or BUS_NAME2 is also populated.</t>
  </si>
  <si>
    <t>((lic_nbr IS NOT NULL AND (bus_name IS NOT NULL OR bus_name2 IS NOT NULL)) OR (lic_nbr IS NULL))</t>
  </si>
  <si>
    <t>9f996eaf-0371-49f5-8ca1-97ea95175ffc</t>
  </si>
  <si>
    <t>d4f935f2-07c5-4165-9da6-4acd8741ef0d</t>
  </si>
  <si>
    <t>DQP-2301</t>
  </si>
  <si>
    <t>DQO-2301</t>
  </si>
  <si>
    <t>Cons_Chk-Lic_Prof-LIC_NBR_requires_LIC_TYPE</t>
  </si>
  <si>
    <t>Validate that when License_Professional.LIC_NBR is populated, the corresponding LIC_TYPE is also populated.</t>
  </si>
  <si>
    <t>(lic_nbr IS NULL) OR (lic_nbr IS NOT NULL AND lic_type IS NOT NULL)</t>
  </si>
  <si>
    <t>3dbd5cc4-977a-4fde-9d3a-a72fc77df9fd</t>
  </si>
  <si>
    <t>27607c56-dc78-4475-909c-914b4a76d5c4</t>
  </si>
  <si>
    <t>DQP-2302</t>
  </si>
  <si>
    <t>DQO-2302</t>
  </si>
  <si>
    <t>Cons_Chk-Lic_Prof-LIC_NBR_requires_LIC_STATE</t>
  </si>
  <si>
    <t>Validate that when License_Professional.LIC_NBR is populated, the corresponding LIC_STATE is also populated.</t>
  </si>
  <si>
    <t>(lic_nbr IS NULL) OR (lic_nbr IS NOT NULL AND lic_state IS NOT NULL)</t>
  </si>
  <si>
    <t>BUS_NAME</t>
  </si>
  <si>
    <t>DED_Attribute_0454</t>
  </si>
  <si>
    <t>d1b09697-efdb-40ed-ac75-9e9d7bf8c73c</t>
  </si>
  <si>
    <t>6cf92da1-fb1c-4d12-b541-929687b8174f</t>
  </si>
  <si>
    <t>DQP-1205</t>
  </si>
  <si>
    <t>DQO-1205</t>
  </si>
  <si>
    <t>Compl_Chk-License_Professional-BUS_NAME</t>
  </si>
  <si>
    <t>Validate that the critical data element License_Professional.BUS_NAME is populated and not blank for in-scope records.</t>
  </si>
  <si>
    <t>!isNull({bus_name})</t>
  </si>
  <si>
    <t>65e2998f-2e08-4d0d-bc8d-516f7b84eb33</t>
  </si>
  <si>
    <t>14c0b16b-04dc-4512-8bec-adcb98e678cd</t>
  </si>
  <si>
    <t>DQP-2245</t>
  </si>
  <si>
    <t>DQO-2245</t>
  </si>
  <si>
    <t>Consec_Spc_Chk-License_Professional-bus_name</t>
  </si>
  <si>
    <t>Validate that populated values in license_professional.bus_name do not contain consecutive spaces within the value.</t>
  </si>
  <si>
    <t>CAST(bus_name AS STRING) RLIKE '.*[^ ].*' AND CAST(bus_name AS STRING) NOT RLIKE '\\pCntrl' AND UPPER(CAST(bus_name AS STRING)) NOT RLIKE '^[ ]*(NA|N/A|NIL|NONE|NULL|UNKNOWN|UNSPECIFIED|TEST|DUMMY|TBD|NOT APPLICABLE|-|--|\\.)[ ]*$'</t>
  </si>
  <si>
    <t>BUS_NAME2</t>
  </si>
  <si>
    <t>DED_Attribute_0455</t>
  </si>
  <si>
    <t>2f0cbddb-6441-4667-a2ac-5434d018929d</t>
  </si>
  <si>
    <t>298739c9-57b5-4a9f-ab96-a8ada1060577</t>
  </si>
  <si>
    <t>DQP-1206</t>
  </si>
  <si>
    <t>DQO-1206</t>
  </si>
  <si>
    <t>Compl_Chk-License_Professional-BUS_NAME2</t>
  </si>
  <si>
    <t>Validate that the critical data element License_Professional.BUS_NAME2 is populated and not blank for in-scope records.</t>
  </si>
  <si>
    <t>!isNull({bus_name2})</t>
  </si>
  <si>
    <t>a93e9266-293a-4348-98e3-6f0750da1aa4</t>
  </si>
  <si>
    <t>f7b166d0-2c02-4d25-8874-d561ad449c65</t>
  </si>
  <si>
    <t>DQP-2244</t>
  </si>
  <si>
    <t>DQO-2244</t>
  </si>
  <si>
    <t>Consec_Spc_Chk-License_Professional-bus_name2</t>
  </si>
  <si>
    <t>Validate that populated values in license_professional.bus_name2 do not contain consecutive spaces within the value.</t>
  </si>
  <si>
    <t>CAST(bus_name2 AS STRING) RLIKE '.*[^ ].*' AND CAST(bus_name2 AS STRING) NOT RLIKE '\\pCntrl' AND UPPER(CAST(bus_name2 AS STRING)) NOT RLIKE '^[ ]*(NA|N/A|NIL|NONE|NULL|UNKNOWN|UNSPECIFIED|TEST|DUMMY|TBD|NOT APPLICABLE|-|--|\\.)[ ]*$'</t>
  </si>
  <si>
    <t>Application_Status_History</t>
  </si>
  <si>
    <t>DED_Data_Table_048</t>
  </si>
  <si>
    <t>DED_Attribute_0462</t>
  </si>
  <si>
    <t>4488c159-9d7b-48ef-812d-77d0e26a6a93</t>
  </si>
  <si>
    <t>803c1bc6-0fee-4cab-9037-cc28599fbaea</t>
  </si>
  <si>
    <t>DQP-1207</t>
  </si>
  <si>
    <t>DQO-1207</t>
  </si>
  <si>
    <t>Compl_Chk-Application_Status_History-STATUS</t>
  </si>
  <si>
    <t>Validate that the critical data element Application_Status_History.STATUS is populated and not blank for in-scope records.</t>
  </si>
  <si>
    <t>!isNull({status})</t>
  </si>
  <si>
    <t>753477c4-4c6e-4a4c-abe8-678eb520d81e</t>
  </si>
  <si>
    <t>9ad0bd3e-7dbf-4f21-b17e-8f24a89714c8</t>
  </si>
  <si>
    <t>DQP-2238</t>
  </si>
  <si>
    <t>DQO-2238</t>
  </si>
  <si>
    <t>Consec_Spc_Chk-Application_Status_History-status</t>
  </si>
  <si>
    <t>Validate that populated values in application_status_history.status do not contain consecutive spaces within the value.</t>
  </si>
  <si>
    <t>bmalkindi@adra.gov.ae,
rfmdaas@adra.gov.ae,
oeaalali@adra.gov.ae,
amnalharthi@ded.abudhabi.ae,
aiaalsheebani@ded.abudhabi.ae,
SMAJafar@ded.abudhabi.ae</t>
  </si>
  <si>
    <t>asalmehiry@adra.gov.ae,
rfmdaas@adra.gov.ae,
aamalseiari@adra.gov.ae,
ajmalhammadi@adra.gov.ae,
fbakerbi@adra.gov.ae,
sraalbadi@ded.abudhabi.ae,
SMAJafar@ded.abudhabi.ae</t>
  </si>
  <si>
    <t>da9c9e97-5947-4843-9481-f82e26f9dc5b</t>
  </si>
  <si>
    <t>543b2266-5bda-4491-8fbc-222cc73d7227</t>
  </si>
  <si>
    <t>DQP-2239</t>
  </si>
  <si>
    <t>DQO-2239</t>
  </si>
  <si>
    <t>DataTyp_Chk-App_stat_hist-Status</t>
  </si>
  <si>
    <t>Validate if the status column only contains only the expected values.</t>
  </si>
  <si>
    <t>CAST( status  AS STRING) RLIKE '^[A-Za-z ]+$'</t>
  </si>
  <si>
    <t>12bbca53-f929-4654-977a-d45288384a7a</t>
  </si>
  <si>
    <t>1176e848-5b91-4aa1-b113-e4f9103f28c3</t>
  </si>
  <si>
    <t>DQP-2299</t>
  </si>
  <si>
    <t>DQO-2299</t>
  </si>
  <si>
    <t>Cons_Chk-App_Stat_Hist-STATUS_require_STATUS_DATE</t>
  </si>
  <si>
    <t>Validate that when Application_Status_History.STATUS is populated, the corresponding STATUS_DATE is also populated.</t>
  </si>
  <si>
    <t>(status IS NULL) OR (status IS NOT NULL AND status_date IS NOT NULL)</t>
  </si>
  <si>
    <t>STATUS_DATE</t>
  </si>
  <si>
    <t>DED_Attribute_0463</t>
  </si>
  <si>
    <t>65138d44-b850-4fea-ba09-178d994160ad</t>
  </si>
  <si>
    <t>26db183b-fd8e-4f4f-87b0-1a59cc9cf002</t>
  </si>
  <si>
    <t>DQP-1208</t>
  </si>
  <si>
    <t>DQO-1208</t>
  </si>
  <si>
    <t>Compl_Chk-Application_Status_History-STATUS_DATE</t>
  </si>
  <si>
    <t>Validate that the critical data element Application_Status_History.STATUS_DATE is populated and not blank for in-scope records.</t>
  </si>
  <si>
    <t>!isNull({status_date})</t>
  </si>
  <si>
    <t>71f245e2-f855-4ceb-9731-aab940aa27b2</t>
  </si>
  <si>
    <t>0bc375a5-fa7e-4825-a88f-4f27850e6cd5</t>
  </si>
  <si>
    <t>DQP-2240</t>
  </si>
  <si>
    <t>DQO-2240</t>
  </si>
  <si>
    <t>Consec_Spc_Chk-Application_Status_Histor-status_dt</t>
  </si>
  <si>
    <t>Validate that populated values in application_status_history.status_date do not contain consecutive spaces within the value.</t>
  </si>
  <si>
    <t>CAST(status_date AS STRING) RLIKE '.*[^ ].*' AND CAST(status_date AS STRING) NOT RLIKE '\\pCntrl' AND UPPER(CAST(status_date AS STRING)) NOT RLIKE '^[ ]*(NA|N/A|NIL|NONE|NULL|UNKNOWN|UNSPECIFIED|TEST|DUMMY|TBD|NOT APPLICABLE|-|--|\\.)[ ]*$'</t>
  </si>
  <si>
    <t>b5c1b4f1-fe63-47d4-b298-4b09dcfd15c1</t>
  </si>
  <si>
    <t>dd797f85-36da-4f08-ba1c-9edaf8481749</t>
  </si>
  <si>
    <t>DQP-2298</t>
  </si>
  <si>
    <t>DQO-2298</t>
  </si>
  <si>
    <t>Cons_Chk-App_Stat_Hist-STATUS_DATE_requires_STATUS</t>
  </si>
  <si>
    <t>Validate that when Application_Status_History.STATUS_DATE is populated, the corresponding STATUS is also populated.</t>
  </si>
  <si>
    <t>(status_date IS NULL) OR (status_date IS NOT NULL AND status IS NOT NULL)</t>
  </si>
  <si>
    <t>Hierarchy</t>
  </si>
  <si>
    <t>DED_Data_Table_052</t>
  </si>
  <si>
    <t>PROJECT_NBR</t>
  </si>
  <si>
    <t>DED_Attribute_0493</t>
  </si>
  <si>
    <t>c5d511ab-961b-457c-94f4-b59f8708d828</t>
  </si>
  <si>
    <t>041e638d-1ca7-4e35-86c3-88930fcfbdee</t>
  </si>
  <si>
    <t>DQP-1209</t>
  </si>
  <si>
    <t>DQO-1209</t>
  </si>
  <si>
    <t>Compl_Chk-Hierarchy-PROJECT_NBR</t>
  </si>
  <si>
    <t>Validate that the critical data element Hierarchy.PROJECT_NBR is populated and not blank for in-scope records.</t>
  </si>
  <si>
    <t>!isNull({project_nbr})</t>
  </si>
  <si>
    <t>RB_PEP_Association</t>
  </si>
  <si>
    <t>DED_Data_Table_059</t>
  </si>
  <si>
    <t>category</t>
  </si>
  <si>
    <t>DED_Attribute_0592</t>
  </si>
  <si>
    <t>fe7aedd7-635d-4f0a-87eb-488c0577c572</t>
  </si>
  <si>
    <t>292fa352-c8ce-403d-b4a3-d71a66e4f048</t>
  </si>
  <si>
    <t>DQP-1210</t>
  </si>
  <si>
    <t>DQO-1210</t>
  </si>
  <si>
    <t>Compl_Chk-RB_PEP_Association-category</t>
  </si>
  <si>
    <t>Validate that the critical data element RB_PEP_Association.category is populated and not blank for in-scope records. Profiling results were used to identify current null/blank exposure where available.</t>
  </si>
  <si>
    <t>rfmdaas@adra.gov.ae, 
oeaalali@adra.gov.ae</t>
  </si>
  <si>
    <t>rfmdaas@adra.gov.ae, 
aamalseiari@adra.gov.ae</t>
  </si>
  <si>
    <t>!isNull({category})</t>
  </si>
  <si>
    <t>e22653c0-13c1-4ed0-a772-6714db19d8e1</t>
  </si>
  <si>
    <t>3967721b-1ea7-43a2-a52b-03e7c11b782c</t>
  </si>
  <si>
    <t>DQP-1736</t>
  </si>
  <si>
    <t>DQO-1736</t>
  </si>
  <si>
    <t>Consec_Spc_Chk-RB_PEP_Association-category</t>
  </si>
  <si>
    <t>Validate that populated text values in rb_pep_association.category do not contain consecutive spaces, which can affect matching, lookups, and duplicate detection.</t>
  </si>
  <si>
    <t>CAST(category AS STRING) RLIKE '.*[^ ].*' AND CAST(category AS STRING) NOT RLIKE '\\pCntrl' AND UPPER(CAST(category AS STRING)) NOT RLIKE '^[ ]*(NA|N/A|NIL|NONE|NULL|UNKNOWN|UNSPECIFIED|TEST|DUMMY|TBD|NOT APPLICABLE|-|--|\\.)[ ]*$'</t>
  </si>
  <si>
    <t>DQP-CR-00029</t>
  </si>
  <si>
    <t>DQP-CR-00033</t>
  </si>
  <si>
    <t>DQP-2414</t>
  </si>
  <si>
    <t>DQO-2414</t>
  </si>
  <si>
    <t>Accuracy_Check-rb_pep_association-category</t>
  </si>
  <si>
    <t>Checks that rb_pep_association.category exists in the approved active RBCATEGORY lookup.</t>
  </si>
  <si>
    <t>full_name</t>
  </si>
  <si>
    <t>DED_Attribute_0593</t>
  </si>
  <si>
    <t>367d3378-7948-4e5c-b746-884139e04c12</t>
  </si>
  <si>
    <t>ed4ef6fc-10ce-4e9c-9cc7-6ec464d76c2f</t>
  </si>
  <si>
    <t>DQP-1211</t>
  </si>
  <si>
    <t>DQO-1211</t>
  </si>
  <si>
    <t>Compl_Chk-RB_PEP_Association-full_name</t>
  </si>
  <si>
    <t>Validate that the critical data element RB_PEP_Association.full_name is populated and not blank for in-scope records. Profiling results were used to identify current null/blank exposure where available.</t>
  </si>
  <si>
    <t>!isNull({full_name})</t>
  </si>
  <si>
    <t>b6c42685-a5ca-4f87-8626-9a3a1c019781</t>
  </si>
  <si>
    <t>beee0030-1d05-4d9b-a98a-178592105eda</t>
  </si>
  <si>
    <t>DQP-1819</t>
  </si>
  <si>
    <t>DQO-1819</t>
  </si>
  <si>
    <t>Consec_Spc_Chk-RB_PEP_Association-full_name</t>
  </si>
  <si>
    <t>Validate that populated text values in rb_pep_association.full_name do not contain consecutive spaces, which can affect matching, lookups, and duplicate detection.</t>
  </si>
  <si>
    <t>CAST(full_name AS STRING) RLIKE '.*[^ ].*' AND CAST(full_name AS STRING) NOT RLIKE '\\pCntrl' AND UPPER(CAST(full_name AS STRING)) NOT RLIKE '^[ ]*(NA|N/A|NIL|NONE|NULL|UNKNOWN|UNSPECIFIED|TEST|DUMMY|TBD|NOT APPLICABLE|-|--|\\.)[ ]*$'</t>
  </si>
  <si>
    <t>job_description</t>
  </si>
  <si>
    <t>DED_Attribute_0594</t>
  </si>
  <si>
    <t>d853971a-3d25-4ad2-8f60-2fbc1cfa1c76</t>
  </si>
  <si>
    <t>adab288b-17a8-41f8-beed-01cc3d834193</t>
  </si>
  <si>
    <t>DQP-1212</t>
  </si>
  <si>
    <t>DQO-1212</t>
  </si>
  <si>
    <t>Compl_Chk-RB_PEP_Association-job_description</t>
  </si>
  <si>
    <t>Validate that the critical data element RB_PEP_Association.job_description is populated and not blank for in-scope records. Profiling results were used to identify current null/blank exposure where available.</t>
  </si>
  <si>
    <t>!isNull({job_description})</t>
  </si>
  <si>
    <t>79250de5-4aa0-4198-ac2c-6391c20171f5</t>
  </si>
  <si>
    <t>fa6e4501-3e2c-4385-a4b6-6fc0881bb063</t>
  </si>
  <si>
    <t>DQP-1881</t>
  </si>
  <si>
    <t>DQO-1881</t>
  </si>
  <si>
    <t>DataTyp_Chk-RB_PEP_Association-job_desc</t>
  </si>
  <si>
    <t>Validate that populated values in rb_pep_association.job_description conform to the expected datatype defined in the approved source/catalog schema. Profiled datatype is string.</t>
  </si>
  <si>
    <t>CAST(job_description AS STRING) RLIKE '.*[^ ].*' AND CAST(job_description AS STRING) NOT RLIKE '\\pCntrl' AND UPPER(CAST(job_description AS STRING)) NOT RLIKE '^[ ]*(NA|N/A|NIL|NONE|NULL|UNKNOWN|UNSPECIFIED|TEST|DUMMY|TBD|NOT APPLICABLE|-|--|\\.)[ ]*$'</t>
  </si>
  <si>
    <t>a52fdbd0-1e1a-4169-ac87-ea3d6026f1f4</t>
  </si>
  <si>
    <t>c2ccfec9-aa13-4ed7-bc6e-4bc0925b25a3</t>
  </si>
  <si>
    <t>DQP-1882</t>
  </si>
  <si>
    <t>DQO-1882</t>
  </si>
  <si>
    <t>Consec_Spc_Chk-RB_PEP_Association-job_desc</t>
  </si>
  <si>
    <t>Validate that populated text values in rb_pep_association.job_description do not contain consecutive spaces, which can affect matching, lookups, and duplicate detection.</t>
  </si>
  <si>
    <t>official_title</t>
  </si>
  <si>
    <t>DED_Attribute_0596</t>
  </si>
  <si>
    <t>5fc44034-55b8-49f0-922b-811bcc980ff4</t>
  </si>
  <si>
    <t>05aa8f7e-82f8-4d3e-a17e-50d9c61bdef5</t>
  </si>
  <si>
    <t>DQP-1213</t>
  </si>
  <si>
    <t>DQO-1213</t>
  </si>
  <si>
    <t>Compl_Chk-RB_PEP_Association-official_title</t>
  </si>
  <si>
    <t>Validate that the critical data element RB_PEP_Association.official_title is populated and not blank for in-scope records. Profiling results were used to identify current null/blank exposure where available.</t>
  </si>
  <si>
    <t>!isNull({official_title})</t>
  </si>
  <si>
    <t>9327b61a-29a6-4510-889d-3dea0c32d4cb</t>
  </si>
  <si>
    <t>325ee3ec-dff3-48a5-94c7-ec37c806b6b8</t>
  </si>
  <si>
    <t>DQP-1961</t>
  </si>
  <si>
    <t>DQO-1961</t>
  </si>
  <si>
    <t>DataTyp_Chk-RB_PEP_Association-official_title</t>
  </si>
  <si>
    <t>Validate that populated values in rb_pep_association.official_title conform to the expected datatype defined in the approved source/catalog schema. Profiled datatype is string.</t>
  </si>
  <si>
    <t>CAST(official_title AS STRING) RLIKE '.*[^ ].*' AND CAST(official_title AS STRING) NOT RLIKE '\\pCntrl' AND UPPER(CAST(official_title AS STRING)) NOT RLIKE '^[ ]*(NA|N/A|NIL|NONE|NULL|UNKNOWN|UNSPECIFIED|TEST|DUMMY|TBD|NOT APPLICABLE|-|--|\\.)[ ]*$'</t>
  </si>
  <si>
    <t>7a05072d-6282-4a59-a093-ce0ab2fd814c</t>
  </si>
  <si>
    <t>5b52f987-4715-4990-a907-7afca09eebc5</t>
  </si>
  <si>
    <t>DQP-1962</t>
  </si>
  <si>
    <t>DQO-1962</t>
  </si>
  <si>
    <t>Consec_Spc_Chk-RB_PEP_Association-official_title</t>
  </si>
  <si>
    <t>Validate that populated text values in rb_pep_association.official_title do not contain consecutive spaces, which can affect matching, lookups, and duplicate detection.</t>
  </si>
  <si>
    <t>DED_Attribute_0598</t>
  </si>
  <si>
    <t>ecf92de5-88c2-4777-afe0-cdf850dc1e7a</t>
  </si>
  <si>
    <t>7a42bcef-adc2-4275-9dc6-33eb6835a6bf</t>
  </si>
  <si>
    <t>DQP-1506</t>
  </si>
  <si>
    <t>DQO-1506</t>
  </si>
  <si>
    <t>Compl_Chk-RB_PEP_Association-source_of_pep</t>
  </si>
  <si>
    <t>Validate that the critical data element RB_PEP_Association.source_of_pep is populated and not blank for in-scope records. Profiling results were used to identify current null/blank exposure where available.</t>
  </si>
  <si>
    <t>!isNull({source_of_pep})</t>
  </si>
  <si>
    <t>62db4700-1f07-45da-b87f-32c3ec04f663</t>
  </si>
  <si>
    <t>c38dfc40-cbaa-4d07-96c5-e01a001d04d2</t>
  </si>
  <si>
    <t>DQP-2036</t>
  </si>
  <si>
    <t>DQO-2036</t>
  </si>
  <si>
    <t>DataTyp_Chk-RB_PEP_Association-src_pep</t>
  </si>
  <si>
    <t>Validate that populated values in rb_pep_association.source_of_pep conform to the expected datatype defined in the approved source/catalog schema. Profiled datatype is string.</t>
  </si>
  <si>
    <t>CAST(source_of_pep AS STRING) RLIKE '.*[^ ].*' AND CAST(source_of_pep AS STRING) NOT RLIKE '\\pCntrl' AND UPPER(CAST(source_of_pep AS STRING)) NOT RLIKE '^[ ]*(NA|N/A|NIL|NONE|NULL|UNKNOWN|UNSPECIFIED|TEST|DUMMY|TBD|NOT APPLICABLE|-|--|\\.)[ ]*$'</t>
  </si>
  <si>
    <t>504f3709-b118-482d-b3ac-a11f0cdd7627</t>
  </si>
  <si>
    <t>5852b156-0df4-4751-8c01-b7d2f28b3582</t>
  </si>
  <si>
    <t>DQP-2037</t>
  </si>
  <si>
    <t>DQO-2037</t>
  </si>
  <si>
    <t>Consec_Spc_Chk-RB_PEP_Association-src_pep</t>
  </si>
  <si>
    <t>Validate that populated text values in rb_pep_association.source_of_pep do not contain consecutive spaces, which can affect matching, lookups, and duplicate detection.</t>
  </si>
  <si>
    <t>RB_Beneficial_Owner</t>
  </si>
  <si>
    <t>DED_Data_Table_062</t>
  </si>
  <si>
    <t>address_of_employer_entity</t>
  </si>
  <si>
    <t>DED_Attribute_0644</t>
  </si>
  <si>
    <t>11174c78-0eb2-4955-a422-786fce8320cb</t>
  </si>
  <si>
    <t>bac80966-451a-40fa-be1a-16aa99c2564a</t>
  </si>
  <si>
    <t>DQP-1657</t>
  </si>
  <si>
    <t>DQO-1657</t>
  </si>
  <si>
    <t>DataTyp_Chk-RB_Beneficial_Owner-addr_employer_ent</t>
  </si>
  <si>
    <t>Validate that populated values in rb_beneficial_owner.address_of_employer_entity conform to the expected datatype defined in the approved source/catalog schema. Profiled datatype is string.</t>
  </si>
  <si>
    <t>CAST(address_of_employer_entity AS STRING) RLIKE '.*[^ ].*' AND CAST(address_of_employer_entity AS STRING) NOT RLIKE '\\pCntrl' AND UPPER(CAST(address_of_employer_entity AS STRING)) NOT RLIKE '^[ ]*(NA|N/A|NIL|NONE|NULL|UNKNOWN|UNSPECIFIED|TEST|DUMMY|TBD|NOT APPLICABLE|-|--|\\.)[ ]*$'</t>
  </si>
  <si>
    <t>ec8fa443-6f6e-4ad0-912c-03393450dda8</t>
  </si>
  <si>
    <t>2fcb5c05-b1e5-4fb0-bc43-406fb8e0646e</t>
  </si>
  <si>
    <t>DQP-1658</t>
  </si>
  <si>
    <t>DQO-1658</t>
  </si>
  <si>
    <t>Consec_Spc_Chk-RB_Beneficial_Own-addr_employer_ent</t>
  </si>
  <si>
    <t>Validate that populated text values in rb_beneficial_owner.address_of_employer_entity do not contain consecutive spaces, which can affect matching, lookups, and duplicate detection.</t>
  </si>
  <si>
    <t>df59dfdf-cd7a-41b0-a3df-5b04c44c34d5</t>
  </si>
  <si>
    <t>63897a5c-880b-4a3a-90e6-422a41a8b636</t>
  </si>
  <si>
    <t>DQP-1316</t>
  </si>
  <si>
    <t>DQO-1316</t>
  </si>
  <si>
    <t>Compl_Chk-RB_Beneficial-address_of_employer_entity</t>
  </si>
  <si>
    <t>Validate that the critical data element RB_Beneficial_Owner.address_of_employer_entity is populated and not blank for in-scope records. Profiling results were used to identify current null/blank exposure where available.</t>
  </si>
  <si>
    <t>!isNull({address_of_employer_entity})</t>
  </si>
  <si>
    <t>alternative_nationality</t>
  </si>
  <si>
    <t>DED_Attribute_0645</t>
  </si>
  <si>
    <t>14d5571c-c612-4317-b305-eded267a615c</t>
  </si>
  <si>
    <t>c5b7b90c-2408-4b22-bb5e-2ef38ea8119e</t>
  </si>
  <si>
    <t>DQP-1215</t>
  </si>
  <si>
    <t>DQO-1215</t>
  </si>
  <si>
    <t>Compl_Chk-RB_Beneficial_Ow-alternative_nationality</t>
  </si>
  <si>
    <t>Validate that the critical data element RB_Beneficial_Owner.alternative_nationality is populated and not blank for in-scope records. Profiling results were used to identify current null/blank exposure where available.</t>
  </si>
  <si>
    <t>!isNull({alternative_nationality})</t>
  </si>
  <si>
    <t>53f94777-2d7d-4b9a-a1fe-b815fcfa8b71</t>
  </si>
  <si>
    <t>de6a6ed9-dbba-43dd-bfb5-43a3f7d26f4b</t>
  </si>
  <si>
    <t>DQP-1661</t>
  </si>
  <si>
    <t>DQO-1661</t>
  </si>
  <si>
    <t>DataTyp_Chk-RB_Beneficial_Owner-alternative_natl</t>
  </si>
  <si>
    <t>Validate that populated values in rb_beneficial_owner.alternative_nationality conform to the expected datatype defined in the approved source/catalog schema. Profiled datatype is string.</t>
  </si>
  <si>
    <t>CAST(alternative_nationality AS STRING) RLIKE '^[A-Za-z]+( [A-Za-z]+)*$'</t>
  </si>
  <si>
    <t>86d56b97-5500-43ea-8259-7729f417bbd7</t>
  </si>
  <si>
    <t>6e3f3418-ee1b-4165-a366-412d390ab1cb</t>
  </si>
  <si>
    <t>DQP-1662</t>
  </si>
  <si>
    <t>DQO-1662</t>
  </si>
  <si>
    <t>Consec_Spc_Chk-RB_Beneficial_Owne-alternative_natl</t>
  </si>
  <si>
    <t>Validate that populated text values in rb_beneficial_owner.alternative_nationality do not contain consecutive spaces, which can affect matching, lookups, and duplicate detection.</t>
  </si>
  <si>
    <t>CAST(alternative_nationality AS STRING) RLIKE '.*[^ ].*' AND CAST(alternative_nationality AS STRING) NOT RLIKE '\\pCntrl' AND UPPER(CAST(alternative_nationality AS STRING)) NOT RLIKE '^[ ]*(NA|N/A|NIL|NONE|NULL|UNKNOWN|UNSPECIFIED|TEST|DUMMY|TBD|-|--|\\.)[ ]*$'</t>
  </si>
  <si>
    <t>beneficiary_owner_disclosure_l</t>
  </si>
  <si>
    <t>DED_Attribute_0647</t>
  </si>
  <si>
    <t>8ff42660-0e0e-4e40-9df8-10731cd26463</t>
  </si>
  <si>
    <t>f03cf034-d1f8-489b-9707-6e9960acbd97</t>
  </si>
  <si>
    <t>DQP-1216</t>
  </si>
  <si>
    <t>DQO-1216</t>
  </si>
  <si>
    <t>Compl_Chk-RB_Benefi-beneficiary_owner_disclosure_l</t>
  </si>
  <si>
    <t>Validate that the critical data element RB_Beneficial_Owner.beneficiary_owner_disclosure_l is populated and not blank for in-scope records. Profiling results were used to identify current null/blank exposure where available.</t>
  </si>
  <si>
    <t>!isNull({beneficiary_owner_disclosure_l})</t>
  </si>
  <si>
    <t>0c358c0d-d384-45b4-ae74-cb61663445b0</t>
  </si>
  <si>
    <t>fc2764b0-bce9-4b9a-aed5-004f670bf7d3</t>
  </si>
  <si>
    <t>DQP-1678</t>
  </si>
  <si>
    <t>DQO-1678</t>
  </si>
  <si>
    <t>Allowed_Val_Chk-RB_Beneficia-ben_owner_disclo_662c</t>
  </si>
  <si>
    <t>Must use the approved Boolean values only (for example, Y/N or 1/0) and must not mix coding schemes.</t>
  </si>
  <si>
    <t>CAST(beneficiary_owner_disclosure_l AS STRING) RLIKE '.*[^ ].*' AND CAST(beneficiary_owner_disclosure_l AS STRING) NOT RLIKE '\\pCntrl' AND UPPER(CAST(beneficiary_owner_disclosure_l AS STRING)) NOT RLIKE '^[ ]*(NA|N/A|NIL|NONE|NULL|UNKNOWN|UNSPECIFIED|TEST|DUMMY|TBD|NOT APPLICABLE|-|--|\\.)[ ]*$'</t>
  </si>
  <si>
    <t>a531dbb7-3430-4987-b37e-6249d2788318</t>
  </si>
  <si>
    <t>33d50ba9-f5ff-45a4-a771-0cdee5d744a3</t>
  </si>
  <si>
    <t>DQP-1679</t>
  </si>
  <si>
    <t>DQO-1679</t>
  </si>
  <si>
    <t>DataTyp_Chk-RB_Beneficial_O-ben_owner_disclosure_l</t>
  </si>
  <si>
    <t>Validate that populated values in rb_beneficial_owner.beneficiary_owner_disclosure_l conform to the expected datatype defined in the approved source/catalog schema. Profiled datatype is string.</t>
  </si>
  <si>
    <t>2880f254-162b-427b-9688-afe85ac76350</t>
  </si>
  <si>
    <t>0b408087-7fa1-4461-88cf-3624025dc89d</t>
  </si>
  <si>
    <t>DQP-1680</t>
  </si>
  <si>
    <t>DQO-1680</t>
  </si>
  <si>
    <t>Consec_Spc_Chk-RB_Beneficia-ben_owner_disclosure_l</t>
  </si>
  <si>
    <t>Validate that populated text values in rb_beneficial_owner.beneficiary_owner_disclosure_l do not contain consecutive spaces, which can affect matching, lookups, and duplicate detection.</t>
  </si>
  <si>
    <t>beneficiary_owner_disclosu_002</t>
  </si>
  <si>
    <t>DED_Attribute_0648</t>
  </si>
  <si>
    <t>40e8da19-4a7c-4cdd-8dff-71b794d4208a</t>
  </si>
  <si>
    <t>f5a0a42e-ec4e-45d3-b78d-034ed97379b0</t>
  </si>
  <si>
    <t>DQP-1681</t>
  </si>
  <si>
    <t>DQO-1681</t>
  </si>
  <si>
    <t>Allowed_Val_Chk-RB_Beneficia-ben_owner_disclo_e36f</t>
  </si>
  <si>
    <t>CAST(beneficiary_owner_disclosu_002 AS STRING) RLIKE '.*[^ ].*' AND CAST(beneficiary_owner_disclosu_002 AS STRING) NOT RLIKE '\\pCntrl' AND UPPER(CAST(beneficiary_owner_disclosu_002 AS STRING)) NOT RLIKE '^[ ]*(NA|N/A|NIL|NONE|NULL|UNKNOWN|UNSPECIFIED|TEST|DUMMY|TBD|NOT APPLICABLE|-|--|\\.)[ ]*$'</t>
  </si>
  <si>
    <t>draft</t>
  </si>
  <si>
    <t>3b45cbe4-b3ba-4651-9f8d-6803babcace2</t>
  </si>
  <si>
    <t>2513d08d-5e79-40d5-947b-79022f0d5485</t>
  </si>
  <si>
    <t>DQP-1682</t>
  </si>
  <si>
    <t>DQO-1682</t>
  </si>
  <si>
    <t>DataTyp_Chk-RB_Beneficial_O-ben_owner_disclosu_002</t>
  </si>
  <si>
    <t>Validate that populated values in rb_beneficial_owner.beneficiary_owner_disclosu_002 conform to the expected datatype defined in the approved source/catalog schema. Profiled datatype is string.</t>
  </si>
  <si>
    <t>e7fd78e9-756c-458b-9c11-949a85274f65</t>
  </si>
  <si>
    <t>33058b8b-3acc-4d90-a958-b91e3e0f240f</t>
  </si>
  <si>
    <t>DQP-1683</t>
  </si>
  <si>
    <t>DQO-1683</t>
  </si>
  <si>
    <t>Consec_Spc_Chk-RB_Beneficia-ben_owner_disclosu_002</t>
  </si>
  <si>
    <t>Validate that populated text values in rb_beneficial_owner.beneficiary_owner_disclosu_002 do not contain consecutive spaces, which can affect matching, lookups, and duplicate detection.</t>
  </si>
  <si>
    <t>db6e7239-9be5-4ec8-a63a-1cdc70a4bc44</t>
  </si>
  <si>
    <t>164c11ff-ae0d-42d4-990a-ab8c3d46820d</t>
  </si>
  <si>
    <t>DQP-1101</t>
  </si>
  <si>
    <t>DQO-1101</t>
  </si>
  <si>
    <t>Compl_Chk-RB_Benefi-beneficiary_owner_disclosu_002</t>
  </si>
  <si>
    <t>Validate that the critical data element RB_Beneficial_Owner.beneficiary_owner_disclosu_002 is populated and not blank for in-scope records. Profiling results were used to identify current null/blank exposure where available.</t>
  </si>
  <si>
    <t>!isNull({beneficiary_owner_disclosu_002})</t>
  </si>
  <si>
    <t>beneficiary_owner_email</t>
  </si>
  <si>
    <t>DED_Attribute_0649</t>
  </si>
  <si>
    <t>0f22c18e-1dab-4a40-a96b-abd2b7e6caf0</t>
  </si>
  <si>
    <t>005517a4-78bd-4be7-8a51-5466655e9664</t>
  </si>
  <si>
    <t>DQP-1218</t>
  </si>
  <si>
    <t>DQO-1218</t>
  </si>
  <si>
    <t>Compl_Chk-RB_Beneficial_Ow-beneficiary_owner_email</t>
  </si>
  <si>
    <t>Validate that the critical data element RB_Beneficial_Owner.beneficiary_owner_email is populated and not blank for in-scope records. Profiling results were used to identify current null/blank exposure where available.</t>
  </si>
  <si>
    <t>!isNull({beneficiary_owner_email})</t>
  </si>
  <si>
    <t>1182f9fa-835a-4107-bbaa-f54db241eb92</t>
  </si>
  <si>
    <t>0c3c71c6-5c6d-4cf4-bcb6-39973df0cd43</t>
  </si>
  <si>
    <t>DQP-1684</t>
  </si>
  <si>
    <t>DQO-1684</t>
  </si>
  <si>
    <t>DataTyp_Chk-RB_Beneficial_Owner-ben_owner_email</t>
  </si>
  <si>
    <t>Validate that populated values in rb_beneficial_owner.beneficiary_owner_email conform to the expected datatype defined in the approved source/catalog schema. Profiled datatype is string.</t>
  </si>
  <si>
    <t>CAST(beneficiary_owner_email AS STRING) RLIKE '.*[^ ].*' AND CAST(beneficiary_owner_email AS STRING) NOT RLIKE '\\pCntrl' AND UPPER(CAST(beneficiary_owner_email AS STRING)) NOT RLIKE '^[ ]*(NA|N/A|NIL|NONE|NULL|UNKNOWN|UNSPECIFIED|TEST|DUMMY|TBD|NOT APPLICABLE|-|--|\\.)[ ]*$'</t>
  </si>
  <si>
    <t>bbca85cb-563e-437d-98e6-80c558824e26</t>
  </si>
  <si>
    <t>31d7d923-ff1c-437b-ab6b-0d2f0ce24812</t>
  </si>
  <si>
    <t>DQP-1685</t>
  </si>
  <si>
    <t>DQO-1685</t>
  </si>
  <si>
    <t>Consec_Spc_Chk-RB_Beneficial_Owner-ben_owner_email</t>
  </si>
  <si>
    <t>Validate that populated text values in rb_beneficial_owner.beneficiary_owner_email do not contain consecutive spaces, which can affect matching, lookups, and duplicate detection.</t>
  </si>
  <si>
    <t>45998c0f-3603-4eba-9369-a6e0390fe1f2</t>
  </si>
  <si>
    <t>4796c029-06aa-4f34-93c4-b8dc7752e882</t>
  </si>
  <si>
    <t>DQP-1686</t>
  </si>
  <si>
    <t>DQO-1686</t>
  </si>
  <si>
    <t>Email_Fmt_Chk-RB_Beneficial_Owner-ben_owner_email</t>
  </si>
  <si>
    <t>Validate that populated email values in rb_beneficial_owner.beneficiary_owner_email follow a valid email address format.</t>
  </si>
  <si>
    <t>beneficiary_owner_emirates_id</t>
  </si>
  <si>
    <t>DED_Attribute_0650</t>
  </si>
  <si>
    <t>9486c146-7c4e-4e51-a846-8d040812a926</t>
  </si>
  <si>
    <t>915be910-b508-40bb-b9c7-c1de3f4a5020</t>
  </si>
  <si>
    <t>DQP-1219</t>
  </si>
  <si>
    <t>DQO-1219</t>
  </si>
  <si>
    <t>Compl_Chk-RB_Benefic-beneficiary_owner_emirates_id</t>
  </si>
  <si>
    <t>Validate that the critical data element RB_Beneficial_Owner.beneficiary_owner_emirates_id is populated and not blank for in-scope records. Profiling results were used to identify current null/blank exposure where available.</t>
  </si>
  <si>
    <t>!isNull({beneficiary_owner_emirates_id})</t>
  </si>
  <si>
    <t>409e4152-bf94-4ea6-a5b0-42473b5cdb64</t>
  </si>
  <si>
    <t>5bd7c2b5-5f31-4964-a760-8113118e2a48</t>
  </si>
  <si>
    <t>DQP-1687</t>
  </si>
  <si>
    <t>DQO-1687</t>
  </si>
  <si>
    <t>DataTyp_Chk-RB_Beneficial_Owner-ben_owner_eid</t>
  </si>
  <si>
    <t>Validate that populated values in rb_beneficial_owner.beneficiary_owner_emirates_id conform to the expected datatype defined in the approved source/catalog schema. Profiled datatype is string.</t>
  </si>
  <si>
    <t>CAST(beneficiary_owner_emirates_id AS STRING) RLIKE '.*[^ ].*' AND CAST(beneficiary_owner_emirates_id AS STRING) NOT RLIKE '\\pCntrl' AND UPPER(CAST(beneficiary_owner_emirates_id AS STRING)) NOT RLIKE '^[ ]*(NA|N/A|NIL|NONE|NULL|UNKNOWN|UNSPECIFIED|TEST|DUMMY|TBD|NOT APPLICABLE|-|--|\\.)[ ]*$'</t>
  </si>
  <si>
    <t>e57128d9-afd6-4e15-8d57-4084741f302d</t>
  </si>
  <si>
    <t>3400f604-9285-4698-8058-58516fdecba8</t>
  </si>
  <si>
    <t>DQP-1688</t>
  </si>
  <si>
    <t>DQO-1688</t>
  </si>
  <si>
    <t>Consec_Spc_Chk-RB_Beneficial_Owner-ben_owner_eid</t>
  </si>
  <si>
    <t>Validate that populated text values in rb_beneficial_owner.beneficiary_owner_emirates_id do not contain consecutive spaces, which can affect matching, lookups, and duplicate detection.</t>
  </si>
  <si>
    <t>8d7e163a-7c8f-4e94-b939-528d19236adf</t>
  </si>
  <si>
    <t>f470614a-206a-4385-86f4-e1508af7e78f</t>
  </si>
  <si>
    <t>DQP-1689</t>
  </si>
  <si>
    <t>DQO-1689</t>
  </si>
  <si>
    <t>EID_Fmt_Chk-RB_Beneficial_Owner-ben_owner_eid</t>
  </si>
  <si>
    <t>Validate that populated Emirates ID values in rb_beneficial_owner.beneficiary_owner_emirates_id follow the UAE Emirates ID structure after removing spaces and hyphens.</t>
  </si>
  <si>
    <t>5c1d0b25-0cf2-4b0b-8e5c-f02f0f34141e</t>
  </si>
  <si>
    <t>1b5d25e3-de59-4d19-8e3e-ba41f0908ea1</t>
  </si>
  <si>
    <t>DQP-2341</t>
  </si>
  <si>
    <t>DQO-2341</t>
  </si>
  <si>
    <t>DocDep-RB_Ben-beneficiary_owner_emirates_id</t>
  </si>
  <si>
    <t>When beneficiary-owner Emirates ID is populated, its issuance and expiry dates must also be populated.</t>
  </si>
  <si>
    <t>beneficiary_owner_emirates_id IS NULL OR beneficiary_owner_emirates_id='' OR (beneficiary_owner_id_issuance_ IS NOT NULL AND emirates_id_expiry_date IS NOT NULL)</t>
  </si>
  <si>
    <t>880b8124-ea1a-4183-a570-9a3de378b825</t>
  </si>
  <si>
    <t>2f56a266-ccf3-451b-a872-b8aa52c07026</t>
  </si>
  <si>
    <t>DQP-2376</t>
  </si>
  <si>
    <t>DQO-2376</t>
  </si>
  <si>
    <t>cons_eid_check-rb_bene_owner-owner_emirates_id</t>
  </si>
  <si>
    <t>Check if emirates ID is populated if the beneficial_owner is from UAE</t>
  </si>
  <si>
    <t>consistency</t>
  </si>
  <si>
    <t>is_beneficiary_owner_resident_ &lt;&gt; '1'OR (    beneficiary_owner_emirates_id IS NOT NULL    AND TRIM(beneficiary_owner_emirates_id) &lt;&gt; '')</t>
  </si>
  <si>
    <t>beneficiary_owner_home_country</t>
  </si>
  <si>
    <t>DED_Attribute_0651</t>
  </si>
  <si>
    <t>0a768bf9-22b2-452d-8280-062602ddedb2</t>
  </si>
  <si>
    <t>da34814f-cee4-4e85-b0bc-d404b078853d</t>
  </si>
  <si>
    <t>DQP-1220</t>
  </si>
  <si>
    <t>DQO-1220</t>
  </si>
  <si>
    <t>Compl_Chk-RB_Benefi-beneficiary_owner_home_country</t>
  </si>
  <si>
    <t>Validate that the critical data element RB_Beneficial_Owner.beneficiary_owner_home_country is populated and not blank for in-scope records. Profiling results were used to identify current null/blank exposure where available.</t>
  </si>
  <si>
    <t>!isNull({beneficiary_owner_home_country})</t>
  </si>
  <si>
    <t>83c81d22-9581-4fd1-80cd-2ac6d7b432f3</t>
  </si>
  <si>
    <t>68249dd7-3779-4c87-89dc-9a0eb058a33c</t>
  </si>
  <si>
    <t>DQP-1690</t>
  </si>
  <si>
    <t>DQO-1690</t>
  </si>
  <si>
    <t>DataTyp_Chk-RB_Beneficial_Own-ben_owner_home_cntry</t>
  </si>
  <si>
    <t>Validate that populated values in rb_beneficial_owner.beneficiary_owner_home_country conform to the expected datatype defined in the approved source/catalog schema. Profiled datatype is string.</t>
  </si>
  <si>
    <t>CAST(beneficiary_owner_home_country AS STRING) RLIKE '.*[^ ].*' AND CAST(beneficiary_owner_home_country AS STRING) NOT RLIKE '\\pCntrl' AND UPPER(CAST(beneficiary_owner_home_country AS STRING)) NOT RLIKE '^[ ]*(NA|N/A|NIL|NONE|NULL|UNKNOWN|UNSPECIFIED|TEST|DUMMY|TBD|NOT APPLICABLE|-|--|\\.)[ ]*$'</t>
  </si>
  <si>
    <t>3c36b785-5a86-4759-b67b-4e0d53e41dda</t>
  </si>
  <si>
    <t>6a237423-3ce7-4c9d-a63c-a60b2ddf23f4</t>
  </si>
  <si>
    <t>DQP-1691</t>
  </si>
  <si>
    <t>DQO-1691</t>
  </si>
  <si>
    <t>Consec_Spc_Chk-RB_Beneficial_-ben_owner_home_cntry</t>
  </si>
  <si>
    <t>Validate that populated text values in rb_beneficial_owner.beneficiary_owner_home_country do not contain consecutive spaces, which can affect matching, lookups, and duplicate detection.</t>
  </si>
  <si>
    <t>beneficiary_owner_id_issuance_</t>
  </si>
  <si>
    <t>DED_Attribute_0652</t>
  </si>
  <si>
    <t>b4a9e53a-1e88-465a-bc99-ec263d8ab069</t>
  </si>
  <si>
    <t>6bcbfe91-47e0-4d03-874e-7aa5254c6639</t>
  </si>
  <si>
    <t>DQP-1221</t>
  </si>
  <si>
    <t>DQO-1221</t>
  </si>
  <si>
    <t>Compl_Chk-RB_Benefi-beneficiary_owner_id_issuance_</t>
  </si>
  <si>
    <t>Validate that the critical data element RB_Beneficial_Owner.beneficiary_owner_id_issuance_ is populated and not blank for in-scope records. Profiling results were used to identify current null/blank exposure where available.</t>
  </si>
  <si>
    <t>!isNull({beneficiary_owner_id_issuance_})</t>
  </si>
  <si>
    <t>11675270-a5ee-48a6-ab27-1f62797b48c5</t>
  </si>
  <si>
    <t>91be3fa0-41dc-4f32-b638-dd6e91accda5</t>
  </si>
  <si>
    <t>DQP-1692</t>
  </si>
  <si>
    <t>DQO-1692</t>
  </si>
  <si>
    <t>DataTyp_Chk-RB_Beneficial_Owner-ben_owner_id_issue</t>
  </si>
  <si>
    <t>Validate that populated values in rb_beneficial_owner.beneficiary_owner_id_issuance_ conform to the expected datatype defined in the approved source/catalog schema. Profiled datatype is string.</t>
  </si>
  <si>
    <t>CAST(beneficiary_owner_id_issuance_ AS STRING) RLIKE '.*[^ ].*' AND CAST(beneficiary_owner_id_issuance_ AS STRING) NOT RLIKE '\\pCntrl' AND UPPER(CAST(beneficiary_owner_id_issuance_ AS STRING)) NOT RLIKE '^[ ]*(NA|N/A|NIL|NONE|NULL|UNKNOWN|UNSPECIFIED|TEST|DUMMY|TBD|NOT APPLICABLE|-|--|\\.)[ ]*$'</t>
  </si>
  <si>
    <t>06bdf6d9-9a7a-435e-ac9f-3c37b2559919</t>
  </si>
  <si>
    <t>3eb0164b-7ffd-46fb-b7b2-440679129bfb</t>
  </si>
  <si>
    <t>DQP-1693</t>
  </si>
  <si>
    <t>DQO-1693</t>
  </si>
  <si>
    <t>Consec_Spc_Chk-RB_Beneficial_Ow-ben_owner_id_issue</t>
  </si>
  <si>
    <t>Validate that populated text values in rb_beneficial_owner.beneficiary_owner_id_issuance_ do not contain consecutive spaces, which can affect matching, lookups, and duplicate detection.</t>
  </si>
  <si>
    <t>7b8eb4b9-0e0c-4225-9d86-d33f0a01e822</t>
  </si>
  <si>
    <t>b77713b9-4055-4baa-b880-3479b52222b4</t>
  </si>
  <si>
    <t>DQP-2255</t>
  </si>
  <si>
    <t>DQO-2255</t>
  </si>
  <si>
    <t>Date_Cons_Chk-RB_Be-beneficiary_owner_id_issuance_</t>
  </si>
  <si>
    <t>Validate that the populated values in RB_Beneficial_Owner.beneficiary_owner_id_issuance_ are valid dates not later than the corresponding expiry or end dates.</t>
  </si>
  <si>
    <t>isDate(toString({beneficiary_owner_id_issuance_})) &amp;&amp;!isNull({expiration_date}) &amp;&amp;toDate(toString({beneficiary_owner_id_issuance_})) &lt;=toDate({expiration_date})</t>
  </si>
  <si>
    <t>beneficiary_owner_mobile_no</t>
  </si>
  <si>
    <t>DED_Attribute_0653</t>
  </si>
  <si>
    <t>3811320c-698e-4b03-9237-693057cdf457</t>
  </si>
  <si>
    <t>d2fdbefe-74b9-47fb-972e-8ea36c7f9fee</t>
  </si>
  <si>
    <t>DQP-1222</t>
  </si>
  <si>
    <t>DQO-1222</t>
  </si>
  <si>
    <t>Compl_Chk-RB_Beneficia-beneficiary_owner_mobile_no</t>
  </si>
  <si>
    <t>Validate that the critical data element RB_Beneficial_Owner.beneficiary_owner_mobile_no is populated and not blank for in-scope records. Profiling results were used to identify current null/blank exposure where available.</t>
  </si>
  <si>
    <t>!isNull({beneficiary_owner_mobile_no})</t>
  </si>
  <si>
    <t>1a931001-a327-4751-a4e9-5b41132dfbaf</t>
  </si>
  <si>
    <t>c90cebed-2a4d-4e87-8591-38981f2226aa</t>
  </si>
  <si>
    <t>DQP-1694</t>
  </si>
  <si>
    <t>DQO-1694</t>
  </si>
  <si>
    <t>DataTyp_Chk-RB_Beneficial_Owner-ben_owner_mob_no</t>
  </si>
  <si>
    <t>Validate that populated values in rb_beneficial_owner.beneficiary_owner_mobile_no conform to the expected datatype defined in the approved source/catalog schema. Profiled datatype is string.</t>
  </si>
  <si>
    <t>CAST(beneficiary_owner_mobile_no AS STRING) RLIKE '.*[^ ].*' AND CAST(beneficiary_owner_mobile_no AS STRING) NOT RLIKE '\\pCntrl' AND UPPER(CAST(beneficiary_owner_mobile_no AS STRING)) NOT RLIKE '^[ ]*(NA|N/A|NIL|NONE|NULL|UNKNOWN|UNSPECIFIED|TEST|DUMMY|TBD|NOT APPLICABLE|-|--|\\.)[ ]*$'</t>
  </si>
  <si>
    <t>91e5b137-fa86-4e55-ac64-c03857e11e94</t>
  </si>
  <si>
    <t>6b9d119b-a0b4-48b3-846b-5d5e2e976c20</t>
  </si>
  <si>
    <t>DQP-1695</t>
  </si>
  <si>
    <t>DQO-1695</t>
  </si>
  <si>
    <t>Consec_Spc_Chk-RB_Beneficial_Owne-ben_owner_mob_no</t>
  </si>
  <si>
    <t>Validate that populated text values in rb_beneficial_owner.beneficiary_owner_mobile_no do not contain consecutive spaces, which can affect matching, lookups, and duplicate detection.</t>
  </si>
  <si>
    <t>4c568a04-4832-4f2e-af80-c68f14913785</t>
  </si>
  <si>
    <t>9a551e9b-b41a-4ca6-8e12-fa0c05a2ad1a</t>
  </si>
  <si>
    <t>DQP-1696</t>
  </si>
  <si>
    <t>DQO-1696</t>
  </si>
  <si>
    <t>Phone_Fmt_Chk-RB_Beneficial_Owner-ben_owner_mob_no</t>
  </si>
  <si>
    <t>Validate that populated phone/mobile/contact values in rb_beneficial_owner.beneficiary_owner_mobile_no contain a practical numeric phone format, allowing optional UAE country code and separators.</t>
  </si>
  <si>
    <t>beneficiary_owner_number_of_sh</t>
  </si>
  <si>
    <t>DED_Attribute_0654</t>
  </si>
  <si>
    <t>da9311b8-d9d5-40c8-ac0f-43e451b6d695</t>
  </si>
  <si>
    <t>76ba3565-6a19-4055-9167-3d77e44b5331</t>
  </si>
  <si>
    <t>DQP-1223</t>
  </si>
  <si>
    <t>DQO-1223</t>
  </si>
  <si>
    <t>Compl_Chk-RB_Benefi-beneficiary_owner_number_of_sh</t>
  </si>
  <si>
    <t>Validate that the critical data element RB_Beneficial_Owner.beneficiary_owner_number_of_sh is populated and not blank for in-scope records. Profiling results were used to identify current null/blank exposure where available.</t>
  </si>
  <si>
    <t>!isNull({beneficiary_owner_number_of_sh})</t>
  </si>
  <si>
    <t>f69019d4-ef38-46bf-8eb8-bffcbc2d0f75</t>
  </si>
  <si>
    <t>b4be81b8-a951-4595-b83b-8da4ffd62f5b</t>
  </si>
  <si>
    <t>DQP-1697</t>
  </si>
  <si>
    <t>DQO-1697</t>
  </si>
  <si>
    <t>DataTyp_Chk-RB_Beneficial_Owner-ben_owner_no_of_sh</t>
  </si>
  <si>
    <t>Validate that populated values in rb_beneficial_owner.beneficiary_owner_number_of_sh conform to the expected datatype defined in the approved source/catalog schema. Profiled datatype is string.</t>
  </si>
  <si>
    <t>CAST(beneficiary_owner_number_of_sh AS STRING) RLIKE '.*[^ ].*' AND CAST(beneficiary_owner_number_of_sh AS STRING) NOT RLIKE '\\pCntrl' AND UPPER(CAST(beneficiary_owner_number_of_sh AS STRING)) NOT RLIKE '^[ ]*(NA|N/A|NIL|NONE|NULL|UNKNOWN|UNSPECIFIED|TEST|DUMMY|TBD|NOT APPLICABLE|-|--|\\.)[ ]*$'</t>
  </si>
  <si>
    <t>afa0e28c-7ec6-41c9-86aa-0c7da63e6f2c</t>
  </si>
  <si>
    <t>0edaf56c-d1dc-4bff-a598-fc65125450ee</t>
  </si>
  <si>
    <t>DQP-1698</t>
  </si>
  <si>
    <t>DQO-1698</t>
  </si>
  <si>
    <t>Consec_Spc_Chk-RB_Beneficial_Ow-ben_owner_no_of_sh</t>
  </si>
  <si>
    <t>Validate that populated text values in rb_beneficial_owner.beneficiary_owner_number_of_sh do not contain consecutive spaces, which can affect matching, lookups, and duplicate detection.</t>
  </si>
  <si>
    <t>34920820-0386-48d9-8d19-753efce7a0dc</t>
  </si>
  <si>
    <t>a10872b1-ef27-4712-a504-0862a5c38b85</t>
  </si>
  <si>
    <t>DQP-2248</t>
  </si>
  <si>
    <t>DQO-2248</t>
  </si>
  <si>
    <t>Num_Cons_Chk-RB_Ben-beneficiary_owner_number_of_sh</t>
  </si>
  <si>
    <t>Validate that the populated values in RB_Beneficial_Owner.beneficiary_owner_number_of_sh are non-negative whole numbers consistent with the related share percentage and total issued shares.</t>
  </si>
  <si>
    <t>regexMatch(toString({beneficiary_owner_number_of_sh}), '^[0-9]+$')</t>
  </si>
  <si>
    <t>adedef8a-0931-4745-87ae-9656b68bc547</t>
  </si>
  <si>
    <t>55f161f4-8581-41f0-812b-14a00efff8fb</t>
  </si>
  <si>
    <t>DQP-2342</t>
  </si>
  <si>
    <t>DQO-2342</t>
  </si>
  <si>
    <t>ShareDep-RB_Ben-beneficiary_owner_number_of_sh</t>
  </si>
  <si>
    <t>When number of shares is populated, beneficial-owner share percentage must also be populated.</t>
  </si>
  <si>
    <t>beneficiary_owner_number_of_sh IS NULL OR beneficiary_owner_share_percen IS NOT NULL</t>
  </si>
  <si>
    <t>beneficiary_owner_passport_no</t>
  </si>
  <si>
    <t>DED_Attribute_0655</t>
  </si>
  <si>
    <t>012c9a0b-0434-42a8-a1e2-6d10ee1190c3</t>
  </si>
  <si>
    <t>818bd477-fe19-4186-87f3-95aa3809ba90</t>
  </si>
  <si>
    <t>DQP-1224</t>
  </si>
  <si>
    <t>DQO-1224</t>
  </si>
  <si>
    <t>Compl_Chk-RB_Benefic-beneficiary_owner_passport_no</t>
  </si>
  <si>
    <t>Validate that the critical data element RB_Beneficial_Owner.beneficiary_owner_passport_no is populated and not blank for in-scope records. Profiling results were used to identify current null/blank exposure where available.</t>
  </si>
  <si>
    <t>!isNull({beneficiary_owner_passport_no})</t>
  </si>
  <si>
    <t>{rec_status} == 'A' &amp;&amp; {profile_type}=='Individual'</t>
  </si>
  <si>
    <t>caf9aba0-c523-4f49-9ea1-9d68f57900d4</t>
  </si>
  <si>
    <t>9f3d3921-c72f-430b-8865-5cd998329f0a</t>
  </si>
  <si>
    <t>DQP-1699</t>
  </si>
  <si>
    <t>DQO-1699</t>
  </si>
  <si>
    <t>DataTyp_Chk-RB_Beneficial_Owner-ben_owner_pass_no</t>
  </si>
  <si>
    <t>Validate that populated values in rb_beneficial_owner.beneficiary_owner_passport_no conform to the expected datatype defined in the approved source/catalog schema. Profiled datatype is string.</t>
  </si>
  <si>
    <t>CAST(beneficiary_owner_passport_no AS STRING) RLIKE '.*[^ ].*' AND CAST(beneficiary_owner_passport_no AS STRING) NOT RLIKE '\\pCntrl' AND UPPER(CAST(beneficiary_owner_passport_no AS STRING)) NOT RLIKE '^[ ]*(NA|N/A|NIL|NONE|NULL|UNKNOWN|UNSPECIFIED|TEST|DUMMY|TBD|NOT APPLICABLE|-|--|\\.)[ ]*$'</t>
  </si>
  <si>
    <t>21007a6e-ffd0-4f4e-82c5-40c30281d600</t>
  </si>
  <si>
    <t>bc768013-bb01-4a09-b62e-b62d88c87f59</t>
  </si>
  <si>
    <t>DQP-1700</t>
  </si>
  <si>
    <t>DQO-1700</t>
  </si>
  <si>
    <t>Consec_Spc_Chk-RB_Beneficial_Own-ben_owner_pass_no</t>
  </si>
  <si>
    <t>Validate that populated text values in rb_beneficial_owner.beneficiary_owner_passport_no do not contain consecutive spaces, which can affect matching, lookups, and duplicate detection.</t>
  </si>
  <si>
    <t>dbbd5e5e-5584-46f8-93fb-c2b032a9f6c5</t>
  </si>
  <si>
    <t>96c1c76d-7949-4489-bfdf-83e95f3ce997</t>
  </si>
  <si>
    <t>DQP-1701</t>
  </si>
  <si>
    <t>DQO-1701</t>
  </si>
  <si>
    <t>Pass_Fmt_Chk-RB_Beneficial_Owner-ben_owner_pass_no</t>
  </si>
  <si>
    <t>Validate that populated passport/reference identity values in rb_beneficial_owner.beneficiary_owner_passport_no use an alphanumeric structure without unsupported special characters.</t>
  </si>
  <si>
    <t>d555b6d5-59f4-4994-969d-854d515681d1</t>
  </si>
  <si>
    <t>383f17c3-ce83-4842-93f1-2dfd48f9da13</t>
  </si>
  <si>
    <t>DQP-2327</t>
  </si>
  <si>
    <t>DQO-2327</t>
  </si>
  <si>
    <t>DocDep-RB_Ben-beneficiary_owner_passport_no-dates</t>
  </si>
  <si>
    <t>When beneficiary-owner passport number is populated, passport issuance and expiry dates must also be populated.</t>
  </si>
  <si>
    <t>beneficiary_owner_passport_no IS NULL OR beneficiary_owner_passport_no='' OR (passport_issuance_date IS NOT NULL AND passport_expiry_date IS NOT NULL)</t>
  </si>
  <si>
    <t>a76fb9c7-c5e1-4755-8ec7-93a77c21a70b</t>
  </si>
  <si>
    <t>ebbb64d7-b4b1-48fe-824a-82da9ffaa613</t>
  </si>
  <si>
    <t>DQP-2328</t>
  </si>
  <si>
    <t>DQO-2328</t>
  </si>
  <si>
    <t>DocDep-RB_Ben-beneficiary_owner_passport_no-country</t>
  </si>
  <si>
    <t>When beneficiary-owner passport number is populated, passport issuance country must also be populated.</t>
  </si>
  <si>
    <t>beneficiary_owner_passport_no IS NULL OR beneficiary_owner_passport_no='' OR (passport_issuance_country IS NOT NULL AND passport_issuance_country&lt;&gt;'')</t>
  </si>
  <si>
    <t>beneficiary_owner_phone_no</t>
  </si>
  <si>
    <t>DED_Attribute_0656</t>
  </si>
  <si>
    <t>38ed8e29-0bdd-4757-97f8-d57a4cd5a235</t>
  </si>
  <si>
    <t>76954995-0719-4824-833d-c5acc3281afe</t>
  </si>
  <si>
    <t>DQP-1225</t>
  </si>
  <si>
    <t>DQO-1225</t>
  </si>
  <si>
    <t>Compl_Chk-RB_Beneficial-beneficiary_owner_phone_no</t>
  </si>
  <si>
    <t>Validate that the critical data element RB_Beneficial_Owner.beneficiary_owner_phone_no is populated and not blank for in-scope records. Profiling results were used to identify current null/blank exposure where available.</t>
  </si>
  <si>
    <t>!isNull({beneficiary_owner_phone_no})</t>
  </si>
  <si>
    <t>5e4d544a-d227-4961-a352-b65ae1c3879b</t>
  </si>
  <si>
    <t>5f9c0a74-a50c-41fd-8c1b-1bd7d52b3482</t>
  </si>
  <si>
    <t>DQP-1702</t>
  </si>
  <si>
    <t>DQO-1702</t>
  </si>
  <si>
    <t>DataTyp_Chk-RB_Beneficial_Owner-ben_owner_phone_no</t>
  </si>
  <si>
    <t>Validate that populated values in rb_beneficial_owner.beneficiary_owner_phone_no conform to the expected datatype defined in the approved source/catalog schema. Profiled datatype is string.</t>
  </si>
  <si>
    <t>CAST(beneficiary_owner_phone_no AS STRING) RLIKE '.*[^ ].*' AND CAST(beneficiary_owner_phone_no AS STRING) NOT RLIKE '\\pCntrl' AND UPPER(CAST(beneficiary_owner_phone_no AS STRING)) NOT RLIKE '^[ ]*(NA|N/A|NIL|NONE|NULL|UNKNOWN|UNSPECIFIED|TEST|DUMMY|TBD|NOT APPLICABLE|-|--|\\.)[ ]*$'</t>
  </si>
  <si>
    <t>983cb20d-94ed-4d44-b544-ed0a19cd0d3d</t>
  </si>
  <si>
    <t>f2d99ac3-e1a5-4a79-bcdd-a6695d37816b</t>
  </si>
  <si>
    <t>DQP-1703</t>
  </si>
  <si>
    <t>DQO-1703</t>
  </si>
  <si>
    <t>Consec_Spc_Chk-RB_Beneficial_Ow-ben_owner_phone_no</t>
  </si>
  <si>
    <t>Validate that populated text values in rb_beneficial_owner.beneficiary_owner_phone_no do not contain consecutive spaces, which can affect matching, lookups, and duplicate detection.</t>
  </si>
  <si>
    <t>4aab89d9-33c2-4ba0-9d70-54efa2791d2f</t>
  </si>
  <si>
    <t>dc708c93-a116-42ae-a2e9-0b3a34203038</t>
  </si>
  <si>
    <t>DQP-1704</t>
  </si>
  <si>
    <t>DQO-1704</t>
  </si>
  <si>
    <t>Phone_Fmt_Chk-RB_Beneficial_Own-ben_owner_phone_no</t>
  </si>
  <si>
    <t>Validate that populated phone/mobile/contact values in rb_beneficial_owner.beneficiary_owner_phone_no contain a practical numeric phone format, allowing optional UAE country code and separators.</t>
  </si>
  <si>
    <t>beneficiary_owner_representati</t>
  </si>
  <si>
    <t>DED_Attribute_0657</t>
  </si>
  <si>
    <t>c5ee6d97-b2b4-4396-89dd-9cdf56732f96</t>
  </si>
  <si>
    <t>eb0ca564-ac5a-4c86-beea-d5608e701850</t>
  </si>
  <si>
    <t>DQP-1226</t>
  </si>
  <si>
    <t>DQO-1226</t>
  </si>
  <si>
    <t>Compl_Chk-RB_Benefi-beneficiary_owner_representati</t>
  </si>
  <si>
    <t>Validate that the critical data element RB_Beneficial_Owner.beneficiary_owner_representati is populated and not blank for in-scope records. Profiling results were used to identify current null/blank exposure where available.</t>
  </si>
  <si>
    <t>!isNull({beneficiary_owner_representati})</t>
  </si>
  <si>
    <t>13debdfc-3411-4d75-b1f1-ece9f7f6f91b</t>
  </si>
  <si>
    <t>84446db4-20f9-46e1-b86d-98aea45ab00f</t>
  </si>
  <si>
    <t>DQP-1705</t>
  </si>
  <si>
    <t>DQO-1705</t>
  </si>
  <si>
    <t>DataTyp_Chk-RB_Beneficial_O-ben_owner_representati</t>
  </si>
  <si>
    <t>Validate that populated values in rb_beneficial_owner.beneficiary_owner_representati conform to the expected datatype defined in the approved source/catalog schema. Profiled datatype is string.</t>
  </si>
  <si>
    <t>CAST(beneficiary_owner_representati AS STRING) RLIKE '.*[^ ].*' AND CAST(beneficiary_owner_representati AS STRING) NOT RLIKE '\\pCntrl' AND UPPER(CAST(beneficiary_owner_representati AS STRING)) NOT RLIKE '^[ ]*(NA|N/A|NIL|NONE|NULL|UNKNOWN|UNSPECIFIED|TEST|DUMMY|TBD|NOT APPLICABLE|-|--|\\.)[ ]*$'</t>
  </si>
  <si>
    <t>d0a67eb7-b51d-459e-9e3b-e8900f08e3be</t>
  </si>
  <si>
    <t>56cf7f80-72f1-4e8f-89ae-b97eb434379f</t>
  </si>
  <si>
    <t>DQP-1706</t>
  </si>
  <si>
    <t>DQO-1706</t>
  </si>
  <si>
    <t>Consec_Spc_Chk-RB_Beneficia-ben_owner_representati</t>
  </si>
  <si>
    <t>Validate that populated text values in rb_beneficial_owner.beneficiary_owner_representati do not contain consecutive spaces, which can affect matching, lookups, and duplicate detection.</t>
  </si>
  <si>
    <t>DQP-CR-00059</t>
  </si>
  <si>
    <t>DQP-CR-00034</t>
  </si>
  <si>
    <t>DQP-2415</t>
  </si>
  <si>
    <t>DQO-2415</t>
  </si>
  <si>
    <t>Accuracy_Check-rb_beneficial_owner-beneficiary_owner_representati</t>
  </si>
  <si>
    <t>Checks that rb_beneficial_owner.beneficiary_owner_representati exists in the approved active RB_REPRESENTATIVE CAPACITY lookup.</t>
  </si>
  <si>
    <t>beneficiary_owner_share_percen</t>
  </si>
  <si>
    <t>DED_Attribute_0658</t>
  </si>
  <si>
    <t>f219d6ef-c376-4f0d-aac0-72bc723ab55b</t>
  </si>
  <si>
    <t>c97cfb09-bdba-49f8-9a34-12f042ee1202</t>
  </si>
  <si>
    <t>DQP-1227</t>
  </si>
  <si>
    <t>DQO-1227</t>
  </si>
  <si>
    <t>Compl_Chk-RB_Benefi-beneficiary_owner_share_percen</t>
  </si>
  <si>
    <t>Validate that the critical data element RB_Beneficial_Owner.beneficiary_owner_share_percen is populated and not blank for in-scope records. Profiling results were used to identify current null/blank exposure where available.</t>
  </si>
  <si>
    <t>!isNull({beneficiary_owner_share_percen})</t>
  </si>
  <si>
    <t>0f4fed6c-71d5-4ff8-a948-627fb2cb0727</t>
  </si>
  <si>
    <t>17da9133-ed2b-4a1a-af9c-387390d5e6f1</t>
  </si>
  <si>
    <t>DQP-1707</t>
  </si>
  <si>
    <t>DQO-1707</t>
  </si>
  <si>
    <t>DataTyp_Chk-RB_Beneficial_O-ben_owner_share_percen</t>
  </si>
  <si>
    <t>Validate that populated values in rb_beneficial_owner.beneficiary_owner_share_percen conform to the expected datatype defined in the approved source/catalog schema. Profiled datatype is string.</t>
  </si>
  <si>
    <t>CAST(beneficiary_owner_share_percen AS STRING) RLIKE '.*[^ ].*' AND CAST(beneficiary_owner_share_percen AS STRING) NOT RLIKE '\\pCntrl' AND UPPER(CAST(beneficiary_owner_share_percen AS STRING)) NOT RLIKE '^[ ]*(NA|N/A|NIL|NONE|NULL|UNKNOWN|UNSPECIFIED|TEST|DUMMY|TBD|NOT APPLICABLE|-|--|\\.)[ ]*$'</t>
  </si>
  <si>
    <t>d254b735-1dbd-41de-ba45-94497bc87ff5</t>
  </si>
  <si>
    <t>1359b68a-b3a1-4d3e-9d49-f859333bb4cd</t>
  </si>
  <si>
    <t>DQP-1708</t>
  </si>
  <si>
    <t>DQO-1708</t>
  </si>
  <si>
    <t>Consec_Spc_Chk-RB_Beneficia-ben_owner_share_percen</t>
  </si>
  <si>
    <t>Validate that populated text values in rb_beneficial_owner.beneficiary_owner_share_percen do not contain consecutive spaces, which can affect matching, lookups, and duplicate detection.</t>
  </si>
  <si>
    <t>e5b92520-354e-4e77-a4e0-cb8526a14d48</t>
  </si>
  <si>
    <t>09af3603-3f08-4aae-b405-88a228e971b2</t>
  </si>
  <si>
    <t>DQP-2280</t>
  </si>
  <si>
    <t>DQO-2280</t>
  </si>
  <si>
    <t>Per_Cons_Chk-RB_Ben_Owner-ben_owner_share_percen</t>
  </si>
  <si>
    <t>Validate that RB_Beneficial_Owner.beneficiary_owner_share_percen contains a numeric value between 1 and 100 inclusive.</t>
  </si>
  <si>
    <t>isDouble(beneficiary_owner_share_percen) &amp;&amp; toDouble(beneficiary_owner_share_percen) &gt;= 0 &amp;&amp; toDouble(beneficiary_owner_share_percen) &lt;= 100</t>
  </si>
  <si>
    <t>rec_status == 'A'</t>
  </si>
  <si>
    <t>beneficiary_owner_unified_numb</t>
  </si>
  <si>
    <t>DED_Attribute_0659</t>
  </si>
  <si>
    <t>e89bd94e-ed37-4707-895b-eccaa0eb9065</t>
  </si>
  <si>
    <t>fd2dd504-7c88-4601-a608-ea071378f9da</t>
  </si>
  <si>
    <t>DQP-1228</t>
  </si>
  <si>
    <t>DQO-1228</t>
  </si>
  <si>
    <t>Compl_Chk-RB_Benefi-beneficiary_owner_unified_numb</t>
  </si>
  <si>
    <t>Validate that the critical data element RB_Beneficial_Owner.beneficiary_owner_unified_numb is populated and not blank for in-scope records. Profiling results were used to identify current null/blank exposure where available.</t>
  </si>
  <si>
    <t>!isNull({beneficiary_owner_unified_numb})</t>
  </si>
  <si>
    <t>140ed6a2-708b-4699-bb9a-691ed759bb50</t>
  </si>
  <si>
    <t>46c21733-c3b2-45b1-8acf-77d473b14fb7</t>
  </si>
  <si>
    <t>DQP-1709</t>
  </si>
  <si>
    <t>DQO-1709</t>
  </si>
  <si>
    <t>DataTyp_Chk-RB_Beneficial_O-ben_owner_unified_numb</t>
  </si>
  <si>
    <t>Validate that populated values in rb_beneficial_owner.beneficiary_owner_unified_numb conform to the expected datatype defined in the approved source/catalog schema. Profiled datatype is string.</t>
  </si>
  <si>
    <t>CAST(beneficiary_owner_unified_numb AS STRING) RLIKE '.*[^ ].*' AND CAST(beneficiary_owner_unified_numb AS STRING) NOT RLIKE '\\pCntrl' AND UPPER(CAST(beneficiary_owner_unified_numb AS STRING)) NOT RLIKE '^[ ]*(NA|N/A|NIL|NONE|NULL|UNKNOWN|UNSPECIFIED|TEST|DUMMY|TBD|NOT APPLICABLE|-|--|\\.)[ ]*$'</t>
  </si>
  <si>
    <t>8f3b3277-af45-4805-8f7f-35f0de5afb11</t>
  </si>
  <si>
    <t>cf379a81-2f7a-4a8f-8287-28978345cda4</t>
  </si>
  <si>
    <t>DQP-1710</t>
  </si>
  <si>
    <t>DQO-1710</t>
  </si>
  <si>
    <t>Consec_Spc_Chk-RB_Beneficia-ben_owner_unified_numb</t>
  </si>
  <si>
    <t>Validate that populated text values in rb_beneficial_owner.beneficiary_owner_unified_numb do not contain consecutive spaces, which can affect matching, lookups, and duplicate detection.</t>
  </si>
  <si>
    <t>b7fce2ac-6448-476f-bba2-648d441c099b</t>
  </si>
  <si>
    <t>f5e7e3b2-2803-4faf-800d-a7a1678c7c75</t>
  </si>
  <si>
    <t>DQP-1711</t>
  </si>
  <si>
    <t>DQO-1711</t>
  </si>
  <si>
    <t>Code_Fmt_Chk-RB_Beneficial_-ben_owner_unified_numb</t>
  </si>
  <si>
    <t>Validate that populated code/identifier values in rb_beneficial_owner.beneficiary_owner_unified_numb contain only approved identifier characters.</t>
  </si>
  <si>
    <t>beneficiary_owner_value_of_sha</t>
  </si>
  <si>
    <t>DED_Attribute_0660</t>
  </si>
  <si>
    <t>33fc6511-b72b-4bc6-9d10-3a72f5f294ec</t>
  </si>
  <si>
    <t>d838f90c-020b-408b-9ca6-a263b586c1d0</t>
  </si>
  <si>
    <t>DQP-1712</t>
  </si>
  <si>
    <t>DQO-1712</t>
  </si>
  <si>
    <t>DataTyp_Chk-RB_Beneficial_Own-ben_owner_val_of_sha</t>
  </si>
  <si>
    <t>Validate that populated values in rb_beneficial_owner.beneficiary_owner_value_of_sha conform to the expected datatype defined in the approved source/catalog schema. Profiled datatype is string.</t>
  </si>
  <si>
    <t>CAST(beneficiary_owner_value_of_sha AS STRING) RLIKE '.*[^ ].*' AND CAST(beneficiary_owner_value_of_sha AS STRING) NOT RLIKE '\\pCntrl' AND UPPER(CAST(beneficiary_owner_value_of_sha AS STRING)) NOT RLIKE '^[ ]*(NA|N/A|NIL|NONE|NULL|UNKNOWN|UNSPECIFIED|TEST|DUMMY|TBD|NOT APPLICABLE|-|--|\\.)[ ]*$'</t>
  </si>
  <si>
    <t>c01e40b0-77d2-4f5b-8b28-66835e4b5a29</t>
  </si>
  <si>
    <t>20d13111-ce1d-4365-8a08-a3bbf2034900</t>
  </si>
  <si>
    <t>DQP-1713</t>
  </si>
  <si>
    <t>DQO-1713</t>
  </si>
  <si>
    <t>Consec_Spc_Chk-RB_Beneficial_-ben_owner_val_of_sha</t>
  </si>
  <si>
    <t>Validate that populated text values in rb_beneficial_owner.beneficiary_owner_value_of_sha do not contain consecutive spaces, which can affect matching, lookups, and duplicate detection.</t>
  </si>
  <si>
    <t>77e0f1d8-dae3-4044-ada4-3a8e07b89f1d</t>
  </si>
  <si>
    <t>7783884a-af13-4bd2-b3b5-0b9976ebbd12</t>
  </si>
  <si>
    <t>DQP-2249</t>
  </si>
  <si>
    <t>DQO-2249</t>
  </si>
  <si>
    <t>Num_Cons_Chk-RB_Ben-beneficiary_owner_value_of_sha</t>
  </si>
  <si>
    <t>Validate that the populated values in RB_Beneficial_Owner.beneficiary_owner_value_of_sha are non-negative whole numbers consistent with the related share percentage and total issued shares.</t>
  </si>
  <si>
    <t>regexMatch(toString({beneficiary_owner_value_of_sha}), '^[0-9]+$')</t>
  </si>
  <si>
    <t>cc21180d-b5c5-46a4-bc70-1e2f758eeba0</t>
  </si>
  <si>
    <t>900f2c73-f170-437d-a59d-1fea66c24d32</t>
  </si>
  <si>
    <t>DQP-2330</t>
  </si>
  <si>
    <t>DQO-2330</t>
  </si>
  <si>
    <t>Dep_Check-RB_Ben-beneficiary_owner_value_of_sha</t>
  </si>
  <si>
    <t>When value of shares is populated, number of shares must also be populated.</t>
  </si>
  <si>
    <t>beneficiary_owner_value_of_sha IS NULL OR beneficiary_owner_number_of_sh IS NOT NULL</t>
  </si>
  <si>
    <t>24577e6f-0508-4cee-86b5-913c47f88417</t>
  </si>
  <si>
    <t>c80e6591-dc33-46b0-bb4c-89e487a872af</t>
  </si>
  <si>
    <t>DQP-1339</t>
  </si>
  <si>
    <t>DQO-1339</t>
  </si>
  <si>
    <t>Compl_Chk-RB_Benefi-beneficiary_owner_value_of_sha</t>
  </si>
  <si>
    <t>Validate that the critical data element RB_Beneficial_Owner.beneficiary_owner_value_of_sha is populated and not blank for in-scope records. Profiling results were used to identify current null/blank exposure where available.</t>
  </si>
  <si>
    <t>!isNull({beneficiary_owner_value_of_sha})</t>
  </si>
  <si>
    <t>beneficiary_owner_voting_right</t>
  </si>
  <si>
    <t>DED_Attribute_0661</t>
  </si>
  <si>
    <t>3ce5ead6-c433-455d-9128-562798cd4dca</t>
  </si>
  <si>
    <t>3820c059-7258-41e5-9c6a-ba4c8ec338c3</t>
  </si>
  <si>
    <t>DQP-1714</t>
  </si>
  <si>
    <t>DQO-1714</t>
  </si>
  <si>
    <t>DataTyp_Chk-RB_Beneficial_O-ben_owner_voting_right</t>
  </si>
  <si>
    <t>Validate that populated values in rb_beneficial_owner.beneficiary_owner_voting_right conform to the expected datatype defined in the approved source/catalog schema. Profiled datatype is string.</t>
  </si>
  <si>
    <t>CAST(beneficiary_owner_voting_right AS STRING) RLIKE '.*[^ ].*' AND CAST(beneficiary_owner_voting_right AS STRING) NOT RLIKE '\\pCntrl' AND UPPER(CAST(beneficiary_owner_voting_right AS STRING)) NOT RLIKE '^[ ]*(NA|N/A|NIL|NONE|NULL|UNKNOWN|UNSPECIFIED|TEST|DUMMY|TBD|NOT APPLICABLE|-|--|\\.)[ ]*$'</t>
  </si>
  <si>
    <t>78386e9d-7146-42b5-befc-d095b8a4df88</t>
  </si>
  <si>
    <t>fae555e6-f875-45f8-8eb7-5353f30b85a2</t>
  </si>
  <si>
    <t>DQP-1715</t>
  </si>
  <si>
    <t>DQO-1715</t>
  </si>
  <si>
    <t>Consec_Spc_Chk-RB_Beneficia-ben_owner_voting_right</t>
  </si>
  <si>
    <t>Validate that populated text values in rb_beneficial_owner.beneficiary_owner_voting_right do not contain consecutive spaces, which can affect matching, lookups, and duplicate detection.</t>
  </si>
  <si>
    <t>6cd3653b-0b15-458e-9264-dcc9880a75a4</t>
  </si>
  <si>
    <t>51168b4e-0613-412b-a3e2-0cedf2fe9d2b</t>
  </si>
  <si>
    <t>DQP-2343</t>
  </si>
  <si>
    <t>DQO-2343</t>
  </si>
  <si>
    <t>ShareDep-RB_Ben-beneficiary_owner_voting_right</t>
  </si>
  <si>
    <t>When voting-right information is populated, beneficial-owner share percentage must also be populated.</t>
  </si>
  <si>
    <t>beneficiary_owner_voting_right IS NULL OR beneficiary_owner_share_percen IS NOT NULL</t>
  </si>
  <si>
    <t>7df477dc-4808-424e-b744-13a3c6a5610f</t>
  </si>
  <si>
    <t>9d102d5e-5954-43bf-861b-1042a07f1eb8</t>
  </si>
  <si>
    <t>DQP-2366</t>
  </si>
  <si>
    <t>DQO-2366</t>
  </si>
  <si>
    <t>Range_Chk-RB_Ben_Owner-benef_owner_voting_right</t>
  </si>
  <si>
    <t>Validate that populated values in rb_beneficial_owner.beneficiary_owner_voting_right are numeric percentages between 0 and 100.</t>
  </si>
  <si>
    <t>CAST(`beneficiary_owner_voting_right` AS STRING) RLIKE '^(Yes|No)$'</t>
  </si>
  <si>
    <t>43127520-40a4-45aa-bf74-cd33b6547ee3</t>
  </si>
  <si>
    <t>d0a187b7-e9fb-4c90-ae77-81b62f75b400</t>
  </si>
  <si>
    <t>DQP-1327</t>
  </si>
  <si>
    <t>DQO-1327</t>
  </si>
  <si>
    <t>Compl_Chk-RB_Benefi-beneficiary_owner_voting_right</t>
  </si>
  <si>
    <t>Validate that the critical data element RB_Beneficial_Owner.beneficiary_owner_voting_right is populated and not blank for in-scope records. Profiling results were used to identify current null/blank exposure where available.</t>
  </si>
  <si>
    <t>!isNull({beneficiary_owner_voting_right})</t>
  </si>
  <si>
    <t>city</t>
  </si>
  <si>
    <t>DED_Attribute_0664</t>
  </si>
  <si>
    <t>e47fa210-a572-4d7c-8417-c3a722e5a3cc</t>
  </si>
  <si>
    <t>b6d427ed-037b-49c2-9e2d-dc2d51432eb7</t>
  </si>
  <si>
    <t>DQP-1743</t>
  </si>
  <si>
    <t>DQO-1743</t>
  </si>
  <si>
    <t>Consec_Spc_Chk-RB_Beneficial_Owner-city</t>
  </si>
  <si>
    <t>Validate that populated text values in rb_beneficial_owner.city do not contain consecutive spaces, which can affect matching, lookups, and duplicate detection.</t>
  </si>
  <si>
    <t>CAST(city AS STRING) RLIKE '.*[^ ].*' AND CAST(city AS STRING) NOT RLIKE '\\pCntrl' AND UPPER(CAST(city AS STRING)) NOT RLIKE '^[ ]*(NA|N/A|NIL|NONE|NULL|UNKNOWN|UNSPECIFIED|TEST|DUMMY|TBD|NOT APPLICABLE|-|--|\\.)[ ]*$'</t>
  </si>
  <si>
    <t>a5eac740-8457-4417-bda5-3f0edeff4567</t>
  </si>
  <si>
    <t>46b469ad-3de4-4bec-974a-8e35dc3ef15a</t>
  </si>
  <si>
    <t>DQP-1338</t>
  </si>
  <si>
    <t>DQO-1338</t>
  </si>
  <si>
    <t>Compl_Chk-RB_Beneficial_Owner-city</t>
  </si>
  <si>
    <t>Validate that the critical data element RB_Beneficial_Owner.city is populated and not blank for in-scope records. Profiling results were used to identify current null/blank exposure where available.</t>
  </si>
  <si>
    <t>!isNull({city})</t>
  </si>
  <si>
    <t>country_of_residence</t>
  </si>
  <si>
    <t>DED_Attribute_0665</t>
  </si>
  <si>
    <t>c9a06c0c-4993-4957-a34c-613c6943116e</t>
  </si>
  <si>
    <t>15d75be7-5542-49f0-926e-ffa8c47511f5</t>
  </si>
  <si>
    <t>DQP-1508</t>
  </si>
  <si>
    <t>DQO-1508</t>
  </si>
  <si>
    <t>Compl_Chk-RB_Beneficial_Owner-country_of_residence</t>
  </si>
  <si>
    <t>Validate that the critical data element RB_Beneficial_Owner.country_of_residence is populated and not blank for in-scope records. Profiling results were used to identify current null/blank exposure where available.</t>
  </si>
  <si>
    <t>!isNull({country_of_residence})</t>
  </si>
  <si>
    <t>b9ee5493-bfa7-4612-896a-d60a7a2c3717</t>
  </si>
  <si>
    <t>3dbf6618-c05c-4dc5-9767-604ae523462b</t>
  </si>
  <si>
    <t>DQP-1752</t>
  </si>
  <si>
    <t>DQO-1752</t>
  </si>
  <si>
    <t>DataTyp_Chk-RB_Beneficial_Owner-cntry_of_residence</t>
  </si>
  <si>
    <t>Validate that populated values in rb_beneficial_owner.country_of_residence conform to the expected datatype defined in the approved source/catalog schema. Profiled datatype is string.</t>
  </si>
  <si>
    <t>CAST(country_of_residence AS STRING) RLIKE '.*[^ ].*' AND CAST(country_of_residence AS STRING) NOT RLIKE '\\pCntrl' AND UPPER(CAST(country_of_residence AS STRING)) NOT RLIKE '^[ ]*(NA|N/A|NIL|NONE|NULL|UNKNOWN|UNSPECIFIED|TEST|DUMMY|TBD|NOT APPLICABLE|-|--|\\.)[ ]*$'</t>
  </si>
  <si>
    <t>4b5189e8-57ad-49cf-834f-26588c0f4da3</t>
  </si>
  <si>
    <t>d070a5c8-71ae-4d93-a658-bec16ea11005</t>
  </si>
  <si>
    <t>DQP-1753</t>
  </si>
  <si>
    <t>DQO-1753</t>
  </si>
  <si>
    <t>Consec_Spc_Chk-RB_Beneficial_Ow-cntry_of_residence</t>
  </si>
  <si>
    <t>Validate that populated text values in rb_beneficial_owner.country_of_residence do not contain consecutive spaces, which can affect matching, lookups, and duplicate detection.</t>
  </si>
  <si>
    <t>date_became_a_beneficial_owner</t>
  </si>
  <si>
    <t>DED_Attribute_0666</t>
  </si>
  <si>
    <t>2ed057dd-e4d0-4237-a595-9b5722d0692c</t>
  </si>
  <si>
    <t>85688785-05a7-4c75-b653-0a21fe9f1ed1</t>
  </si>
  <si>
    <t>DQP-1231</t>
  </si>
  <si>
    <t>DQO-1231</t>
  </si>
  <si>
    <t>Compl_Chk-RB_Benefi-date_became_a_beneficial_owner</t>
  </si>
  <si>
    <t>Validate that the critical data element RB_Beneficial_Owner.date_became_a_beneficial_owner is populated and not blank for in-scope records. Profiling results were used to identify current null/blank exposure where available.</t>
  </si>
  <si>
    <t>!isNull({date_became_a_beneficial_owner})</t>
  </si>
  <si>
    <t>812e6569-e59b-4381-80ae-c8358a4b4e6d</t>
  </si>
  <si>
    <t>126ab522-ec06-4562-92cb-bf0c002fdcc6</t>
  </si>
  <si>
    <t>DQP-1754</t>
  </si>
  <si>
    <t>DQO-1754</t>
  </si>
  <si>
    <t>DataTyp_Chk-RB_Beneficial_Ow-dt_became_a_ben_owner</t>
  </si>
  <si>
    <t>Validate that populated values in rb_beneficial_owner.date_became_a_beneficial_owner conform to the expected datatype defined in the approved source/catalog schema. Profiled datatype is string.</t>
  </si>
  <si>
    <t>CAST(date_became_a_beneficial_owner AS STRING) RLIKE '.*[^ ].*' AND CAST(date_became_a_beneficial_owner AS STRING) NOT RLIKE '\\pCntrl' AND UPPER(CAST(date_became_a_beneficial_owner AS STRING)) NOT RLIKE '^[ ]*(NA|N/A|NIL|NONE|NULL|UNKNOWN|UNSPECIFIED|TEST|DUMMY|TBD|NOT APPLICABLE|-|--|\\.)[ ]*$'</t>
  </si>
  <si>
    <t>8e412c21-ed89-4636-9636-72f3f2411118</t>
  </si>
  <si>
    <t>a9fe981e-63f7-4312-939f-db96a270ca6b</t>
  </si>
  <si>
    <t>DQP-1755</t>
  </si>
  <si>
    <t>DQO-1755</t>
  </si>
  <si>
    <t>Consec_Spc_Chk-RB_Beneficial-dt_became_a_ben_owner</t>
  </si>
  <si>
    <t>Validate that populated text values in rb_beneficial_owner.date_became_a_beneficial_owner do not contain consecutive spaces, which can affect matching, lookups, and duplicate detection.</t>
  </si>
  <si>
    <t>525619a7-13fe-4330-822e-8f57433dd246</t>
  </si>
  <si>
    <t>44446136-8110-49d5-903a-9c1b9826f8b4</t>
  </si>
  <si>
    <t>DQP-2344</t>
  </si>
  <si>
    <t>DQO-2344</t>
  </si>
  <si>
    <t>DateSeq-RB_Ben-date_became_a_beneficial_owner</t>
  </si>
  <si>
    <t>Date of becoming a beneficial owner must not precede date of birth.</t>
  </si>
  <si>
    <t>TO_DATE(date_of_birth, 'MM/dd/yyyy') IS NOT NULL AND TO_DATE(date_became_a_beneficial_owner, 'MM/dd/yyyy') IS NOT NULL AND TO_DATE(date_of_birth, 'MM/dd/yyyy')   &lt; TO_DATE(date_became_a_beneficial_owner, 'MM/dd/yyyy')</t>
  </si>
  <si>
    <t>date_of_birth</t>
  </si>
  <si>
    <t>DED_Attribute_0667</t>
  </si>
  <si>
    <t>debc72ec-f787-41e6-87d6-f87f4cee8e68</t>
  </si>
  <si>
    <t>f2c30fc6-fc46-459d-997f-3d5106d58243</t>
  </si>
  <si>
    <t>DQP-1232</t>
  </si>
  <si>
    <t>DQO-1232</t>
  </si>
  <si>
    <t>Compl_Chk-RB_Beneficial_Owner-date_of_birth</t>
  </si>
  <si>
    <t>Validate that the critical data element RB_Beneficial_Owner.date_of_birth is populated and not blank for in-scope records. Profiling results were used to identify current null/blank exposure where available.</t>
  </si>
  <si>
    <t>!isNull({date_of_birth})</t>
  </si>
  <si>
    <t>2a57012c-87e6-498a-b271-1ebcc87a7470</t>
  </si>
  <si>
    <t>eff54b81-7ee6-465b-a25a-4c9e939a994a</t>
  </si>
  <si>
    <t>DQP-1756</t>
  </si>
  <si>
    <t>DQO-1756</t>
  </si>
  <si>
    <t>DataTyp_Chk-RB_Beneficial_Owner-dt_of_birth</t>
  </si>
  <si>
    <t>Validate that populated values in rb_beneficial_owner.date_of_birth conform to the expected datatype defined in the approved source/catalog schema. Profiled datatype is string.</t>
  </si>
  <si>
    <t>CAST(date_of_birth AS STRING) RLIKE '.*[^ ].*' AND CAST(date_of_birth AS STRING) NOT RLIKE '\\pCntrl' AND UPPER(CAST(date_of_birth AS STRING)) NOT RLIKE '^[ ]*(NA|N/A|NIL|NONE|NULL|UNKNOWN|UNSPECIFIED|TEST|DUMMY|TBD|NOT APPLICABLE|-|--|\\.)[ ]*$'</t>
  </si>
  <si>
    <t>e9f1e090-99b3-464b-9c1a-37447f474241</t>
  </si>
  <si>
    <t>c14eaaf6-8f49-452d-bb6f-e602f480728b</t>
  </si>
  <si>
    <t>DQP-1757</t>
  </si>
  <si>
    <t>DQO-1757</t>
  </si>
  <si>
    <t>Consec_Spc_Chk-RB_Beneficial_Owner-dt_of_birth</t>
  </si>
  <si>
    <t>Validate that populated text values in rb_beneficial_owner.date_of_birth do not contain consecutive spaces, which can affect matching, lookups, and duplicate detection.</t>
  </si>
  <si>
    <t>emirate</t>
  </si>
  <si>
    <t>DED_Attribute_0669</t>
  </si>
  <si>
    <t>b0425622-df07-42bf-bba3-da81b87af202</t>
  </si>
  <si>
    <t>aa1ebef5-68f8-4017-8294-d7886e2afb91</t>
  </si>
  <si>
    <t>DQP-1785</t>
  </si>
  <si>
    <t>DQO-1785</t>
  </si>
  <si>
    <t>Consec_Spc_Chk-RB_Beneficial_Owner-emirate</t>
  </si>
  <si>
    <t>Validate that populated text values in rb_beneficial_owner.emirate do not contain consecutive spaces, which can affect matching, lookups, and duplicate detection.</t>
  </si>
  <si>
    <t>CAST(emirate AS STRING) RLIKE '.*[^ ].*' AND CAST(emirate AS STRING) NOT RLIKE '\\pCntrl' AND UPPER(CAST(emirate AS STRING)) NOT RLIKE '^[ ]*(NA|N/A|NIL|NONE|NULL|UNKNOWN|UNSPECIFIED|TEST|DUMMY|TBD|NOT APPLICABLE|-|--|\\.)[ ]*$'</t>
  </si>
  <si>
    <t>a447aeaa-248a-485b-a38f-505b61ea76af</t>
  </si>
  <si>
    <t>e3345d5b-5b20-455c-aee2-cf0f3c759965</t>
  </si>
  <si>
    <t>DQP-1343</t>
  </si>
  <si>
    <t>DQO-1343</t>
  </si>
  <si>
    <t>Compl_Chk-RB_Beneficial_Owner-emirate</t>
  </si>
  <si>
    <t>Validate that the critical data element RB_Beneficial_Owner.emirate is populated and not blank for in-scope records. Profiling results were used to identify current null/blank exposure where available.</t>
  </si>
  <si>
    <t>!isNull({emirate})</t>
  </si>
  <si>
    <t>emirates_id_expiry_date</t>
  </si>
  <si>
    <t>DED_Attribute_0670</t>
  </si>
  <si>
    <t>77329938-5f04-44e2-8d84-2b2dbc86295f</t>
  </si>
  <si>
    <t>b3f63096-7b2e-4f66-aa68-572ecce94f38</t>
  </si>
  <si>
    <t>DQP-1233</t>
  </si>
  <si>
    <t>DQO-1233</t>
  </si>
  <si>
    <t>Compl_Chk-RB_Beneficial_Ow-emirates_id_expiry_date</t>
  </si>
  <si>
    <t>Validate that the critical data element RB_Beneficial_Owner.emirates_id_expiry_date is populated and not blank for in-scope records. Profiling results were used to identify current null/blank exposure where available.</t>
  </si>
  <si>
    <t>!isNull({emirates_id_expiry_date})</t>
  </si>
  <si>
    <t>cdad4dfb-2284-4573-9f54-7c1ab69df8fd</t>
  </si>
  <si>
    <t>df67b21d-34ed-4142-9790-63c98b9a6c03</t>
  </si>
  <si>
    <t>DQP-1786</t>
  </si>
  <si>
    <t>DQO-1786</t>
  </si>
  <si>
    <t>DataTyp_Chk-RB_Beneficial_Owner-eid_exp_dt</t>
  </si>
  <si>
    <t>Validate that populated values in rb_beneficial_owner.emirates_id_expiry_date conform to the expected datatype defined in the approved source/catalog schema. Profiled datatype is string.</t>
  </si>
  <si>
    <t>CAST(emirates_id_expiry_date AS STRING) RLIKE '.*[^ ].*' AND CAST(emirates_id_expiry_date AS STRING) NOT RLIKE '\\pCntrl' AND UPPER(CAST(emirates_id_expiry_date AS STRING)) NOT RLIKE '^[ ]*(NA|N/A|NIL|NONE|NULL|UNKNOWN|UNSPECIFIED|TEST|DUMMY|TBD|NOT APPLICABLE|-|--|\\.)[ ]*$'</t>
  </si>
  <si>
    <t>555f1a06-800d-4def-bcea-7b15cfd6ca7f</t>
  </si>
  <si>
    <t>48cc542e-515d-47d1-bc52-f887cdca0619</t>
  </si>
  <si>
    <t>DQP-1787</t>
  </si>
  <si>
    <t>DQO-1787</t>
  </si>
  <si>
    <t>Consec_Spc_Chk-RB_Beneficial_Owner-eid_exp_dt</t>
  </si>
  <si>
    <t>Validate that populated text values in rb_beneficial_owner.emirates_id_expiry_date do not contain consecutive spaces, which can affect matching, lookups, and duplicate detection.</t>
  </si>
  <si>
    <t>41225ccb-8c21-4df6-9ffe-61e800ae8175</t>
  </si>
  <si>
    <t>832dce67-f5e0-4f32-89cf-0985856185ce</t>
  </si>
  <si>
    <t>DQP-2378</t>
  </si>
  <si>
    <t>DQO-2378</t>
  </si>
  <si>
    <t>cons_eid_check-rb_bene_owner-emirates_id_exp</t>
  </si>
  <si>
    <t>Check if emirates ID expiry date is populated if the beneficial_owner is from UAE</t>
  </si>
  <si>
    <t>is_beneficiary_owner_resident_ &lt;&gt; '1' OR emirates_id_expiry_date IS NOT NULL</t>
  </si>
  <si>
    <t>establishment_country</t>
  </si>
  <si>
    <t>DED_Attribute_0672</t>
  </si>
  <si>
    <t>7ca187c9-f522-4f04-9e03-3af229e8ce83</t>
  </si>
  <si>
    <t>6553ff04-f66b-4d42-9d62-99bc9ef116d4</t>
  </si>
  <si>
    <t>DQP-1510</t>
  </si>
  <si>
    <t>DQO-1510</t>
  </si>
  <si>
    <t>Compl_Chk-RB_Beneficial_Owne-establishment_country</t>
  </si>
  <si>
    <t>Validate that the critical data element RB_Beneficial_Owner.establishment_country is populated and not blank for in-scope records. Profiling results were used to identify current null/blank exposure where available.</t>
  </si>
  <si>
    <t>!isNull({establishment_country})</t>
  </si>
  <si>
    <t>e6ab2d68-07ae-496f-ac0f-0f76f30de5a3</t>
  </si>
  <si>
    <t>d6ec5f40-0d7f-4395-a6d0-28dac7777b52</t>
  </si>
  <si>
    <t>DQP-1796</t>
  </si>
  <si>
    <t>DQO-1796</t>
  </si>
  <si>
    <t>DataTyp_Chk-RB_Beneficial_Owne-establishment_cntry</t>
  </si>
  <si>
    <t>Validate that populated values in rb_beneficial_owner.establishment_country conform to the expected datatype defined in the approved source/catalog schema. Profiled datatype is string.</t>
  </si>
  <si>
    <t>CAST(establishment_country AS STRING) RLIKE '.*[^ ].*' AND CAST(establishment_country AS STRING) NOT RLIKE '\\pCntrl' AND UPPER(CAST(establishment_country AS STRING)) NOT RLIKE '^[ ]*(NA|N/A|NIL|NONE|NULL|UNKNOWN|UNSPECIFIED|TEST|DUMMY|TBD|NOT APPLICABLE|-|--|\\.)[ ]*$'</t>
  </si>
  <si>
    <t>5b657053-5c77-4ce8-8513-712f94eb560d</t>
  </si>
  <si>
    <t>565efdf9-49e9-4e60-9a7c-67877d70da90</t>
  </si>
  <si>
    <t>DQP-1797</t>
  </si>
  <si>
    <t>DQO-1797</t>
  </si>
  <si>
    <t>Consec_Spc_Chk-RB_Beneficial_O-establishment_cntry</t>
  </si>
  <si>
    <t>Validate that populated text values in rb_beneficial_owner.establishment_country do not contain consecutive spaces, which can affect matching, lookups, and duplicate detection.</t>
  </si>
  <si>
    <t>gender</t>
  </si>
  <si>
    <t>DED_Attribute_0674</t>
  </si>
  <si>
    <t>3b49cac3-3493-4e88-874f-13f7a253033d</t>
  </si>
  <si>
    <t>92421343-09f5-4325-9a35-16b3da6189bf</t>
  </si>
  <si>
    <t>DQP-1234</t>
  </si>
  <si>
    <t>DQO-1234</t>
  </si>
  <si>
    <t>Compl_Chk-RB_Beneficial_Owner-gender</t>
  </si>
  <si>
    <t>Validate that the critical data element RB_Beneficial_Owner.gender is populated and not blank for in-scope records. Profiling results were used to identify current null/blank exposure where available.</t>
  </si>
  <si>
    <t>!isNull({gender})</t>
  </si>
  <si>
    <t>f3cb2bbf-0296-413f-a0f3-ad9c4a0ebca9</t>
  </si>
  <si>
    <t>ba41c874-2040-42d0-a959-6ab400fba776</t>
  </si>
  <si>
    <t>DQP-1823</t>
  </si>
  <si>
    <t>DQO-1823</t>
  </si>
  <si>
    <t>Consec_Spc_Chk-RB_Beneficial_Owner-gender</t>
  </si>
  <si>
    <t>Validate that populated text values in rb_beneficial_owner.gender do not contain consecutive spaces, which can affect matching, lookups, and duplicate detection.</t>
  </si>
  <si>
    <t>CAST(gender AS STRING) RLIKE '.*[^ ].*' AND CAST(gender AS STRING) NOT RLIKE '\\pCntrl' AND UPPER(CAST(gender AS STRING)) NOT RLIKE '^[ ]*(NA|N/A|NIL|NONE|NULL|UNKNOWN|UNSPECIFIED|TEST|DUMMY|TBD|NOT APPLICABLE|-|--|\\.)[ ]*$'</t>
  </si>
  <si>
    <t>home_country_id_expiry_date</t>
  </si>
  <si>
    <t>DED_Attribute_0675</t>
  </si>
  <si>
    <t>4eaa128e-ef49-4b14-971b-e77f587984a8</t>
  </si>
  <si>
    <t>98f0da62-8d5e-4e50-bbb5-7b04856526ba</t>
  </si>
  <si>
    <t>DQP-1235</t>
  </si>
  <si>
    <t>DQO-1235</t>
  </si>
  <si>
    <t>Compl_Chk-RB_Beneficia-home_country_id_expiry_date</t>
  </si>
  <si>
    <t>Validate that the critical data element RB_Beneficial_Owner.home_country_id_expiry_date is populated and not blank for in-scope records. Profiling results were used to identify current null/blank exposure where available.</t>
  </si>
  <si>
    <t>!isNull({home_country_id_expiry_date})</t>
  </si>
  <si>
    <t>529a31f4-fac1-49cc-96ba-f35dd12d1dbc</t>
  </si>
  <si>
    <t>fa2b2420-fbc2-4b09-ab44-e6d5ca441fdb</t>
  </si>
  <si>
    <t>DQP-1834</t>
  </si>
  <si>
    <t>DQO-1834</t>
  </si>
  <si>
    <t>DataTyp_Chk-RB_Beneficial_Own-home_cntry_id_exp_dt</t>
  </si>
  <si>
    <t>Validate that populated values in rb_beneficial_owner.home_country_id_expiry_date conform to the expected datatype defined in the approved source/catalog schema. Profiled datatype is string.</t>
  </si>
  <si>
    <t>CAST(home_country_id_expiry_date AS STRING) RLIKE '.*[^ ].*' AND CAST(home_country_id_expiry_date AS STRING) NOT RLIKE '\\pCntrl' AND UPPER(CAST(home_country_id_expiry_date AS STRING)) NOT RLIKE '^[ ]*(NA|N/A|NIL|NONE|NULL|UNKNOWN|UNSPECIFIED|TEST|DUMMY|TBD|NOT APPLICABLE|-|--|\\.)[ ]*$'</t>
  </si>
  <si>
    <t>183a8709-80c6-4eb9-bbbe-45c1e8a8f050</t>
  </si>
  <si>
    <t>3668d70b-b49a-4d59-8d1e-5a7862eb85af</t>
  </si>
  <si>
    <t>DQP-1835</t>
  </si>
  <si>
    <t>DQO-1835</t>
  </si>
  <si>
    <t>Consec_Spc_Chk-RB_Beneficial_-home_cntry_id_exp_dt</t>
  </si>
  <si>
    <t>Validate that populated text values in rb_beneficial_owner.home_country_id_expiry_date do not contain consecutive spaces, which can affect matching, lookups, and duplicate detection.</t>
  </si>
  <si>
    <t>0cbf5562-4f43-4acd-b53e-81345e5b99a9</t>
  </si>
  <si>
    <t>d0643787-568f-4777-9d6f-33fbcc14b8e1</t>
  </si>
  <si>
    <t>DQP-2259</t>
  </si>
  <si>
    <t>DQO-2259</t>
  </si>
  <si>
    <t>Date_Cons_Chk-RB_Benef-home_country_id_expiry_date</t>
  </si>
  <si>
    <t>Validate that the populated values in RB_Beneficial_Owner.home_country_id_expiry_date are valid dates not earlier than the corresponding issue dates.</t>
  </si>
  <si>
    <t>length(trim({home_country_id_expiry_date})) == 10 &amp;&amp;length(trim({home_country_id_issuance_date})) == 10 &amp;&amp;isDate(    concat(        substring(trim({home_country_id_expiry_date}), 7, 4), '-',        substring(trim({home_country_id_expiry_date}), 1, 2), '-',        substring(trim({home_country_id_expiry_date}), 4, 2)    )) &amp;&amp;isDate(    concat(        substring(trim({home_country_id_issuance_date}), 7, 4), '-',        substring(trim({home_country_id_issuance_date}), 1, 2), '-',        substring(trim({home_country_id_issuance_date}), 4, 2)    )) &amp;&amp;toDate(    concat(        substring(trim({home_country_id_expiry_date}), 7, 4), '-',        substring(trim({home_country_id_expiry_date}), 1, 2), '-',        substring(trim({home_country_id_expiry_date}), 4, 2)    )) &gt;=toDate(    concat(        substring(trim({home_country_id_issuance_date}), 7, 4), '-',        substring(trim({home_country_id_issuance_date}), 1, 2), '-',        substring(trim({home_country_id_issuance_date}), 4, 2)    ))</t>
  </si>
  <si>
    <t>home_country_id_issuance_date</t>
  </si>
  <si>
    <t>DED_Attribute_0676</t>
  </si>
  <si>
    <t>8bc35445-2966-455a-9894-ca5144227f31</t>
  </si>
  <si>
    <t>dd458f21-7f34-463d-a3d8-b7e91ffed488</t>
  </si>
  <si>
    <t>DQP-1236</t>
  </si>
  <si>
    <t>DQO-1236</t>
  </si>
  <si>
    <t>Compl_Chk-RB_Benefic-home_country_id_issuance_date</t>
  </si>
  <si>
    <t>Validate that the critical data element RB_Beneficial_Owner.home_country_id_issuance_date is populated and not blank for in-scope records. Profiling results were used to identify current null/blank exposure where available.</t>
  </si>
  <si>
    <t>!isNull({home_country_id_issuance_date})</t>
  </si>
  <si>
    <t>{rec_status} == 'A' &amp;&amp; trim(toString({investor_location})) == 'Outside UAE'</t>
  </si>
  <si>
    <t>43000e9f-2bfb-45dd-a1fe-9ea8ce5087a2</t>
  </si>
  <si>
    <t>f3256ac0-a826-4c69-94f3-7bdac9272be5</t>
  </si>
  <si>
    <t>DQP-1836</t>
  </si>
  <si>
    <t>DQO-1836</t>
  </si>
  <si>
    <t>DataTyp_Chk-RB_Beneficial_O-home_cntry_id_issue_dt</t>
  </si>
  <si>
    <t>Validate that populated values in rb_beneficial_owner.home_country_id_issuance_date conform to the expected datatype defined in the approved source/catalog schema. Profiled datatype is string.</t>
  </si>
  <si>
    <t>CAST(home_country_id_issuance_date AS STRING) RLIKE '.*[^ ].*' AND CAST(home_country_id_issuance_date AS STRING) NOT RLIKE '\\pCntrl' AND UPPER(CAST(home_country_id_issuance_date AS STRING)) NOT RLIKE '^[ ]*(NA|N/A|NIL|NONE|NULL|UNKNOWN|UNSPECIFIED|TEST|DUMMY|TBD|NOT APPLICABLE|-|--|\\.)[ ]*$'</t>
  </si>
  <si>
    <t>ef4faacd-ed72-479e-a206-da6ce9db340e</t>
  </si>
  <si>
    <t>bac9b57a-67c8-46e0-8b8d-8575b86f6076</t>
  </si>
  <si>
    <t>DQP-1837</t>
  </si>
  <si>
    <t>DQO-1837</t>
  </si>
  <si>
    <t>Consec_Spc_Chk-RB_Beneficia-home_cntry_id_issue_dt</t>
  </si>
  <si>
    <t>Validate that populated text values in rb_beneficial_owner.home_country_id_issuance_date do not contain consecutive spaces, which can affect matching, lookups, and duplicate detection.</t>
  </si>
  <si>
    <t>50cf5f65-277d-44a8-ae5a-dfc6016092e5</t>
  </si>
  <si>
    <t>66d47384-9ee9-4326-8e45-a5bdc927fc80</t>
  </si>
  <si>
    <t>DQP-2260</t>
  </si>
  <si>
    <t>DQO-2260</t>
  </si>
  <si>
    <t>Date_Cons_Chk-RB_Ben-home_country_id_issuance_date</t>
  </si>
  <si>
    <t>Validate that the populated values in RB_Beneficial_Owner.home_country_id_issuance_date are valid dates not later than the corresponding expiry or end dates.</t>
  </si>
  <si>
    <t>length(trim({home_country_id_issuance_date})) == 10 &amp;&amp;length(trim({home_country_id_expiry_date})) == 10 &amp;&amp;isDate(    concat(        substring(trim({home_country_id_issuance_date}), 7, 4), '-',        substring(trim({home_country_id_issuance_date}), 1, 2), '-',        substring(trim({home_country_id_issuance_date}), 4, 2)    )) &amp;&amp;isDate(    concat(        substring(trim({home_country_id_expiry_date}), 7, 4), '-',        substring(trim({home_country_id_expiry_date}), 1, 2), '-',        substring(trim({home_country_id_expiry_date}), 4, 2)    )) &amp;&amp;toDate(    concat(        substring(trim({home_country_id_issuance_date}), 7, 4), '-',        substring(trim({home_country_id_issuance_date}), 1, 2), '-',        substring(trim({home_country_id_issuance_date}), 4, 2)    )) &lt;=toDate(    concat(        substring(trim({home_country_id_expiry_date}), 7, 4), '-',        substring(trim({home_country_id_expiry_date}), 1, 2), '-',        substring(trim({home_country_id_expiry_date}), 4, 2)    ))</t>
  </si>
  <si>
    <t>house_name</t>
  </si>
  <si>
    <t>DED_Attribute_0677</t>
  </si>
  <si>
    <t>e37b8687-20ee-444a-ad9b-4f4972b4064c</t>
  </si>
  <si>
    <t>3730dda5-6ea2-4c9c-ba1a-267a308db575</t>
  </si>
  <si>
    <t>DQP-1511</t>
  </si>
  <si>
    <t>DQO-1511</t>
  </si>
  <si>
    <t>Compl_Chk-RB_Beneficial_Owner-house_name</t>
  </si>
  <si>
    <t>Validate that the critical data element RB_Beneficial_Owner.house_name is populated and not blank for in-scope records. Profiling results were used to identify current null/blank exposure where available.</t>
  </si>
  <si>
    <t>!isNull({house_name})</t>
  </si>
  <si>
    <t>4bd13069-d4f0-4ce4-a898-1c0f6e7feea1</t>
  </si>
  <si>
    <t>3fa856ef-026f-42c0-a7cd-872ea624265f</t>
  </si>
  <si>
    <t>DQP-1838</t>
  </si>
  <si>
    <t>DQO-1838</t>
  </si>
  <si>
    <t>DataTyp_Chk-RB_Beneficial_Owner-house_name</t>
  </si>
  <si>
    <t>Validate that populated values in rb_beneficial_owner.house_name conform to the expected datatype defined in the approved source/catalog schema. Profiled datatype is string.</t>
  </si>
  <si>
    <t>CAST(house_name AS STRING) RLIKE '.*[^ ].*' AND CAST(house_name AS STRING) NOT RLIKE '\\pCntrl' AND UPPER(CAST(house_name AS STRING)) NOT RLIKE '^[ ]*(NA|N/A|NIL|NONE|NULL|UNKNOWN|UNSPECIFIED|TEST|DUMMY|TBD|NOT APPLICABLE|-|--|\\.)[ ]*$'</t>
  </si>
  <si>
    <t>6ea29ff7-03fb-4bfc-9be1-530f85e024e1</t>
  </si>
  <si>
    <t>dd2b7c75-2e12-4354-8dee-fc3b3eb2737d</t>
  </si>
  <si>
    <t>DQP-1839</t>
  </si>
  <si>
    <t>DQO-1839</t>
  </si>
  <si>
    <t>Consec_Spc_Chk-RB_Beneficial_Owner-house_name</t>
  </si>
  <si>
    <t>Validate that populated text values in rb_beneficial_owner.house_name do not contain consecutive spaces, which can affect matching, lookups, and duplicate detection.</t>
  </si>
  <si>
    <t>house_number</t>
  </si>
  <si>
    <t>DED_Attribute_0678</t>
  </si>
  <si>
    <t>97f6a6c8-d7fe-4951-b7c9-907d97fc5990</t>
  </si>
  <si>
    <t>9e492317-8da1-4b6c-aaee-bc706c0c0983</t>
  </si>
  <si>
    <t>DQP-1512</t>
  </si>
  <si>
    <t>DQO-1512</t>
  </si>
  <si>
    <t>Compl_Chk-RB_Beneficial_Owner-house_number</t>
  </si>
  <si>
    <t>Validate that the critical data element RB_Beneficial_Owner.house_number is populated and not blank for in-scope records. Profiling results were used to identify current null/blank exposure where available.</t>
  </si>
  <si>
    <t>!isNull({house_number})</t>
  </si>
  <si>
    <t>c688b973-b683-45cb-8800-7a4f6538decc</t>
  </si>
  <si>
    <t>679460a1-0bd6-4e9d-a42d-36684fbf6d2e</t>
  </si>
  <si>
    <t>DQP-1840</t>
  </si>
  <si>
    <t>DQO-1840</t>
  </si>
  <si>
    <t>Num_Fmt_Chk-RB_Beneficial_Owner-house_no</t>
  </si>
  <si>
    <t>Must contain digits only, with no alphabetic characters.</t>
  </si>
  <si>
    <t>house_number IS NOT NULL AND CAST(house_number AS STRING) RLIKE '.*[^ ].*' AND CAST(house_number AS STRING) NOT RLIKE '\\pCntrl' AND UPPER(CAST(house_number AS STRING)) NOT RLIKE '^[ ]*(NA|N/A|NIL|NONE|NULL|UNKNOWN|UNSPECIFIED|TEST|DUMMY|TBD|NOT APPLICABLE|-|--|\\.)[ ]*$'</t>
  </si>
  <si>
    <t>364ce22d-8173-420d-9442-dedd942856e8</t>
  </si>
  <si>
    <t>5dfa2a10-7cac-4fad-afb1-56e72942e842</t>
  </si>
  <si>
    <t>DQP-1841</t>
  </si>
  <si>
    <t>DQO-1841</t>
  </si>
  <si>
    <t>DataTyp_Chk-RB_Beneficial_Owner-house_no</t>
  </si>
  <si>
    <t>Validate that populated values in rb_beneficial_owner.house_number conform to the expected datatype defined in the approved source/catalog schema. Profiled datatype is string.</t>
  </si>
  <si>
    <t>CAST(house_number AS STRING) RLIKE '.*[^ ].*' AND CAST(house_number AS STRING) NOT RLIKE '\\pCntrl' AND UPPER(CAST(house_number AS STRING)) NOT RLIKE '^[ ]*(NA|N/A|NIL|NONE|NULL|UNKNOWN|UNSPECIFIED|TEST|DUMMY|TBD|NOT APPLICABLE|-|--|\\.)[ ]*$'</t>
  </si>
  <si>
    <t>447a7147-43df-4e00-9ba8-9c40b39b9a73</t>
  </si>
  <si>
    <t>c689f2b2-edc7-4c1a-baa6-7987b66dfb74</t>
  </si>
  <si>
    <t>DQP-1842</t>
  </si>
  <si>
    <t>DQO-1842</t>
  </si>
  <si>
    <t>Consec_Spc_Chk-RB_Beneficial_Owner-house_no</t>
  </si>
  <si>
    <t>Validate that populated text values in rb_beneficial_owner.house_number do not contain consecutive spaces, which can affect matching, lookups, and duplicate detection.</t>
  </si>
  <si>
    <t>410e9661-a8a7-410d-9413-e6e2a5f73759</t>
  </si>
  <si>
    <t>ff60e9d3-33ff-4dc5-a136-42e901b681f8</t>
  </si>
  <si>
    <t>DQP-1843</t>
  </si>
  <si>
    <t>DQO-1843</t>
  </si>
  <si>
    <t>Code_Fmt_Chk-RB_Beneficial_Owner-house_no</t>
  </si>
  <si>
    <t>Validate that populated code/identifier values in rb_beneficial_owner.house_number contain only approved identifier characters.</t>
  </si>
  <si>
    <t>investor_location</t>
  </si>
  <si>
    <t>DED_Attribute_0679</t>
  </si>
  <si>
    <t>51fe635e-ab68-4cc1-b917-96d0432bc1e0</t>
  </si>
  <si>
    <t>3d832d03-0055-4986-98fc-268b3f1c3adb</t>
  </si>
  <si>
    <t>DQP-1513</t>
  </si>
  <si>
    <t>DQO-1513</t>
  </si>
  <si>
    <t>Compl_Chk-RB_Beneficial_Owner-investor_location</t>
  </si>
  <si>
    <t>Validate that the critical data element RB_Beneficial_Owner.investor_location is populated and not blank for in-scope records. Profiling results were used to identify current null/blank exposure where available.</t>
  </si>
  <si>
    <t>!isNull({investor_location})</t>
  </si>
  <si>
    <t>5ee082b3-123e-44ee-82f3-e9e47ceb764f</t>
  </si>
  <si>
    <t>50f42703-60d6-466a-8f63-5fae5003bf51</t>
  </si>
  <si>
    <t>DQP-1849</t>
  </si>
  <si>
    <t>DQO-1849</t>
  </si>
  <si>
    <t>DataTyp_Chk-RB_Beneficial_Owner-investor_location</t>
  </si>
  <si>
    <t>Validate that populated values in rb_beneficial_owner.investor_location conform to the expected datatype defined in the approved source/catalog schema. Profiled datatype is string.</t>
  </si>
  <si>
    <t>CAST(investor_location AS STRING) RLIKE '.*[^ ].*' AND CAST(investor_location AS STRING) NOT RLIKE '\\pCntrl' AND UPPER(CAST(investor_location AS STRING)) NOT RLIKE '^[ ]*(NA|N/A|NIL|NONE|NULL|UNKNOWN|UNSPECIFIED|TEST|DUMMY|TBD|NOT APPLICABLE|-|--|\\.)[ ]*$'</t>
  </si>
  <si>
    <t>13f7a7c5-092e-481c-9868-fbaa7211bbf0</t>
  </si>
  <si>
    <t>40f07b82-c999-46fd-972f-f0e7b07f175c</t>
  </si>
  <si>
    <t>DQP-1850</t>
  </si>
  <si>
    <t>DQO-1850</t>
  </si>
  <si>
    <t>Consec_Spc_Chk-RB_Beneficial_Own-investor_location</t>
  </si>
  <si>
    <t>Validate that populated text values in rb_beneficial_owner.investor_location do not contain consecutive spaces, which can affect matching, lookups, and duplicate detection.</t>
  </si>
  <si>
    <t>is_beneficiary_nominee</t>
  </si>
  <si>
    <t>DED_Attribute_0680</t>
  </si>
  <si>
    <t>7a79fd46-3f5a-4987-bb2a-e37275d96307</t>
  </si>
  <si>
    <t>3f78d0b1-bfb3-43b7-80ab-a52fbe0748ce</t>
  </si>
  <si>
    <t>DQP-1237</t>
  </si>
  <si>
    <t>DQO-1237</t>
  </si>
  <si>
    <t>Compl_Chk-RB_Beneficial_Own-is_beneficiary_nominee</t>
  </si>
  <si>
    <t>Validate that the critical data element RB_Beneficial_Owner.is_beneficiary_nominee is populated and not blank for in-scope records. Profiling results were used to identify current null/blank exposure where available.</t>
  </si>
  <si>
    <t>!isNull({is_beneficiary_nominee})</t>
  </si>
  <si>
    <t>9e6948ab-1d6f-48b2-92c6-3c932e687cab</t>
  </si>
  <si>
    <t>e4eb8625-3752-4221-a63a-069bdb4196d4</t>
  </si>
  <si>
    <t>DQP-1851</t>
  </si>
  <si>
    <t>DQO-1851</t>
  </si>
  <si>
    <t>DataTyp_Chk-RB_Beneficial_Owner-is_ben_nominee</t>
  </si>
  <si>
    <t>Validate that populated values in rb_beneficial_owner.is_beneficiary_nominee conform to the expected datatype defined in the approved source/catalog schema. Profiled datatype is string.</t>
  </si>
  <si>
    <t>CAST(is_beneficiary_nominee AS STRING) RLIKE '.*[^ ].*' AND CAST(is_beneficiary_nominee AS STRING) NOT RLIKE '\\pCntrl' AND UPPER(CAST(is_beneficiary_nominee AS STRING)) NOT RLIKE '^[ ]*(NA|N/A|NIL|NONE|NULL|UNKNOWN|UNSPECIFIED|TEST|DUMMY|TBD|NOT APPLICABLE|-|--|\\.)[ ]*$'</t>
  </si>
  <si>
    <t>fadc8eb7-690c-4f4d-84cb-860ddcba8010</t>
  </si>
  <si>
    <t>5225f9f0-1b80-42b6-b5da-284270027136</t>
  </si>
  <si>
    <t>DQP-1852</t>
  </si>
  <si>
    <t>DQO-1852</t>
  </si>
  <si>
    <t>Consec_Spc_Chk-RB_Beneficial_Owner-is_ben_nominee</t>
  </si>
  <si>
    <t>Validate that populated text values in rb_beneficial_owner.is_beneficiary_nominee do not contain consecutive spaces, which can affect matching, lookups, and duplicate detection.</t>
  </si>
  <si>
    <t>38425e54-6b0c-4c4a-b074-11a70eef0a40</t>
  </si>
  <si>
    <t>c5abd2ab-c715-4d85-8021-ee28597a20e0</t>
  </si>
  <si>
    <t>DQP-1853</t>
  </si>
  <si>
    <t>DQO-1853</t>
  </si>
  <si>
    <t>Flag_Val_Chk-RB_Beneficial_Owner-is_ben_nominee</t>
  </si>
  <si>
    <t>Validate that populated flag/indicator values in rb_beneficial_owner.is_beneficiary_nominee use a standardized boolean-style value.</t>
  </si>
  <si>
    <t>is_beneficiary_owner_resident_</t>
  </si>
  <si>
    <t>DED_Attribute_0681</t>
  </si>
  <si>
    <t>3ca52a02-4e55-4dab-9e1d-88799b2d24e4</t>
  </si>
  <si>
    <t>3850473e-3dd9-47ed-a808-1214f1ce9410</t>
  </si>
  <si>
    <t>DQP-1238</t>
  </si>
  <si>
    <t>DQO-1238</t>
  </si>
  <si>
    <t>Compl_Chk-RB_Benefi-is_beneficiary_owner_resident_</t>
  </si>
  <si>
    <t>Validate that the critical data element RB_Beneficial_Owner.is_beneficiary_owner_resident_ is populated and not blank for in-scope records. Profiling results were used to identify current null/blank exposure where available.</t>
  </si>
  <si>
    <t>!isNull({is_beneficiary_owner_resident_})</t>
  </si>
  <si>
    <t>8dcba4a1-4916-47db-a1ad-117025dda4cf</t>
  </si>
  <si>
    <t>87d13b7c-b1c1-4504-9e7a-1c99e3d1439f</t>
  </si>
  <si>
    <t>DQP-1854</t>
  </si>
  <si>
    <t>DQO-1854</t>
  </si>
  <si>
    <t>DataTyp_Chk-RB_Beneficial_Owner-is_ben_owner_res</t>
  </si>
  <si>
    <t>Validate that populated values in rb_beneficial_owner.is_beneficiary_owner_resident_ conform to the expected datatype defined in the approved source/catalog schema. Profiled datatype is string.</t>
  </si>
  <si>
    <t>CAST(is_beneficiary_owner_resident_ AS STRING) RLIKE '.*[^ ].*' AND CAST(is_beneficiary_owner_resident_ AS STRING) NOT RLIKE '\\pCntrl' AND UPPER(CAST(is_beneficiary_owner_resident_ AS STRING)) NOT RLIKE '^[ ]*(NA|N/A|NIL|NONE|NULL|UNKNOWN|UNSPECIFIED|TEST|DUMMY|TBD|NOT APPLICABLE|-|--|\\.)[ ]*$'</t>
  </si>
  <si>
    <t>61390050-1beb-4448-9132-2e41b8d9ac55</t>
  </si>
  <si>
    <t>0c052528-945a-426e-9215-75d9cfdcdb4b</t>
  </si>
  <si>
    <t>DQP-1855</t>
  </si>
  <si>
    <t>DQO-1855</t>
  </si>
  <si>
    <t>Consec_Spc_Chk-RB_Beneficial_Owne-is_ben_owner_res</t>
  </si>
  <si>
    <t>Validate that populated text values in rb_beneficial_owner.is_beneficiary_owner_resident_ do not contain consecutive spaces, which can affect matching, lookups, and duplicate detection.</t>
  </si>
  <si>
    <t>469c4260-f00e-40dc-9dd3-cc2e2f58ec9a</t>
  </si>
  <si>
    <t>8d1b170a-f982-4c82-a813-489ae487f66d</t>
  </si>
  <si>
    <t>DQP-1856</t>
  </si>
  <si>
    <t>DQO-1856</t>
  </si>
  <si>
    <t>Flag_Val_Chk-RB_Beneficial_Owner-is_ben_owner_res</t>
  </si>
  <si>
    <t>Validate that populated flag/indicator values in rb_beneficial_owner.is_beneficiary_owner_resident_ use a standardized boolean-style value.</t>
  </si>
  <si>
    <t>is_beneficiary_owner_trustee</t>
  </si>
  <si>
    <t>DED_Attribute_0682</t>
  </si>
  <si>
    <t>b2897419-538d-4b4d-8bc4-df56cceb745d</t>
  </si>
  <si>
    <t>b261a449-05b9-490b-8eec-11b1c780486d</t>
  </si>
  <si>
    <t>DQP-1239</t>
  </si>
  <si>
    <t>DQO-1239</t>
  </si>
  <si>
    <t>Compl_Chk-RB_Benefici-is_beneficiary_owner_trustee</t>
  </si>
  <si>
    <t>Validate that the critical data element RB_Beneficial_Owner.is_beneficiary_owner_trustee is populated and not blank for in-scope records. Profiling results were used to identify current null/blank exposure where available.</t>
  </si>
  <si>
    <t>!isNull({is_beneficiary_owner_trustee})</t>
  </si>
  <si>
    <t>08c4cfc5-f495-4be2-9ffc-decb850faf75</t>
  </si>
  <si>
    <t>face63b1-96ad-4f95-8484-6ab670de1472</t>
  </si>
  <si>
    <t>DQP-1857</t>
  </si>
  <si>
    <t>DQO-1857</t>
  </si>
  <si>
    <t>DataTyp_Chk-RB_Beneficial_Own-is_ben_owner_trustee</t>
  </si>
  <si>
    <t>Validate that populated values in rb_beneficial_owner.is_beneficiary_owner_trustee conform to the expected datatype defined in the approved source/catalog schema. Profiled datatype is string.</t>
  </si>
  <si>
    <t>CAST(is_beneficiary_owner_trustee AS STRING) RLIKE '.*[^ ].*' AND CAST(is_beneficiary_owner_trustee AS STRING) NOT RLIKE '\\pCntrl' AND UPPER(CAST(is_beneficiary_owner_trustee AS STRING)) NOT RLIKE '^[ ]*(NA|N/A|NIL|NONE|NULL|UNKNOWN|UNSPECIFIED|TEST|DUMMY|TBD|NOT APPLICABLE|-|--|\\.)[ ]*$'</t>
  </si>
  <si>
    <t>59c2682a-952d-4b64-8f71-730b6aa7e500</t>
  </si>
  <si>
    <t>2efc75a5-050d-4eb0-bb7e-e362ae4d4888</t>
  </si>
  <si>
    <t>DQP-1858</t>
  </si>
  <si>
    <t>DQO-1858</t>
  </si>
  <si>
    <t>Consec_Spc_Chk-RB_Beneficial_-is_ben_owner_trustee</t>
  </si>
  <si>
    <t>Validate that populated text values in rb_beneficial_owner.is_beneficiary_owner_trustee do not contain consecutive spaces, which can affect matching, lookups, and duplicate detection.</t>
  </si>
  <si>
    <t>0af7bedf-4796-4701-90e9-76d5095da168</t>
  </si>
  <si>
    <t>2a9a4f02-31c3-48e0-ad2f-2a565abd9454</t>
  </si>
  <si>
    <t>DQP-1859</t>
  </si>
  <si>
    <t>DQO-1859</t>
  </si>
  <si>
    <t>Flag_Val_Chk-RB_Beneficial_Ow-is_ben_owner_trustee</t>
  </si>
  <si>
    <t>Validate that populated flag/indicator values in rb_beneficial_owner.is_beneficiary_owner_trustee use a standardized boolean-style value.</t>
  </si>
  <si>
    <t>61b88fc5-9036-4e61-b1a9-d2af84abe7a2</t>
  </si>
  <si>
    <t>d34d9c27-3c3d-4144-ae67-dc91630465da</t>
  </si>
  <si>
    <t>DQP-2329</t>
  </si>
  <si>
    <t>DQO-2329</t>
  </si>
  <si>
    <t>TrusteeDep-RB_Ben-is_beneficiary_owner_trustee</t>
  </si>
  <si>
    <t>When beneficial owner is marked as trustee, trustee full name must be populated.</t>
  </si>
  <si>
    <t>is_beneficiary_owner_trustee IS NULL OR TRIM(CAST(is_beneficiary_owner_trustee AS STRING)) &lt;&gt; '1' OR (trustee_full_name IS NOT NULL AND trustee_full_name &lt;&gt; '')</t>
  </si>
  <si>
    <t>DED_Attribute_0683</t>
  </si>
  <si>
    <t>08dc31b7-c635-4c05-b842-c09e6b20e6da</t>
  </si>
  <si>
    <t>5fd620b5-3ae7-4738-b6d2-f1e9d848a933</t>
  </si>
  <si>
    <t>DQP-1240</t>
  </si>
  <si>
    <t>DQO-1240</t>
  </si>
  <si>
    <t>Compl_Chk-RB_Beneficial_Owner-is_beneficiary_pep</t>
  </si>
  <si>
    <t>Validate that the critical data element RB_Beneficial_Owner.is_beneficiary_pep is populated and not blank for in-scope records. Profiling results were used to identify current null/blank exposure where available.</t>
  </si>
  <si>
    <t>!isNull({is_beneficiary_pep})</t>
  </si>
  <si>
    <t>f00410b4-9253-4c94-828e-6338d167110d</t>
  </si>
  <si>
    <t>627ef23b-e91a-47ce-b461-7f63dc4955c7</t>
  </si>
  <si>
    <t>DQP-1860</t>
  </si>
  <si>
    <t>DQO-1860</t>
  </si>
  <si>
    <t>DataTyp_Chk-RB_Beneficial_Owner-is_ben_pep</t>
  </si>
  <si>
    <t>Validate that populated values in rb_beneficial_owner.is_beneficiary_pep conform to the expected datatype defined in the approved source/catalog schema. Profiled datatype is string.</t>
  </si>
  <si>
    <t>CAST(is_beneficiary_pep AS STRING) RLIKE '.*[^ ].*' AND CAST(is_beneficiary_pep AS STRING) NOT RLIKE '\\pCntrl' AND UPPER(CAST(is_beneficiary_pep AS STRING)) NOT RLIKE '^[ ]*(NA|N/A|NIL|NONE|NULL|UNKNOWN|UNSPECIFIED|TEST|DUMMY|TBD|NOT APPLICABLE|-|--|\\.)[ ]*$'</t>
  </si>
  <si>
    <t>2b5f3a8b-5f5d-483e-af39-286af45ae706</t>
  </si>
  <si>
    <t>af49e136-fe9b-494a-b88c-b97a04752b12</t>
  </si>
  <si>
    <t>DQP-1861</t>
  </si>
  <si>
    <t>DQO-1861</t>
  </si>
  <si>
    <t>Consec_Spc_Chk-RB_Beneficial_Owner-is_ben_pep</t>
  </si>
  <si>
    <t>Validate that populated text values in rb_beneficial_owner.is_beneficiary_pep do not contain consecutive spaces, which can affect matching, lookups, and duplicate detection.</t>
  </si>
  <si>
    <t>1ae022d3-3b4f-4f25-97b8-64fac1b7eb1f</t>
  </si>
  <si>
    <t>39db41fc-ab66-4b13-8f1a-36ce3dd03db8</t>
  </si>
  <si>
    <t>DQP-1862</t>
  </si>
  <si>
    <t>DQO-1862</t>
  </si>
  <si>
    <t>Flag_Val_Chk-RB_Beneficial_Owner-is_ben_pep</t>
  </si>
  <si>
    <t>Validate that populated flag/indicator values in rb_beneficial_owner.is_beneficiary_pep use a standardized boolean-style value.</t>
  </si>
  <si>
    <t>is_employee</t>
  </si>
  <si>
    <t>DED_Attribute_0684</t>
  </si>
  <si>
    <t>02d92ee8-5474-4222-b7d3-f50086980977</t>
  </si>
  <si>
    <t>f75c59b5-1981-403a-9d87-72e36a295b3b</t>
  </si>
  <si>
    <t>DQP-1241</t>
  </si>
  <si>
    <t>DQO-1241</t>
  </si>
  <si>
    <t>Compl_Chk-RB_Beneficial_Owner-is_employee</t>
  </si>
  <si>
    <t>Validate that the critical data element RB_Beneficial_Owner.is_employee is populated and not blank for in-scope records. Profiling results were used to identify current null/blank exposure where available.</t>
  </si>
  <si>
    <t>!isNull({is_employee})</t>
  </si>
  <si>
    <t>b2a610ee-192a-40d3-aac8-085c7db8f860</t>
  </si>
  <si>
    <t>5c68c0f4-48e5-4d26-a2ff-e8a8d032fef5</t>
  </si>
  <si>
    <t>DQP-1869</t>
  </si>
  <si>
    <t>DQO-1869</t>
  </si>
  <si>
    <t>DataTyp_Chk-RB_Beneficial_Owner-is_employee</t>
  </si>
  <si>
    <t>Validate that populated values in rb_beneficial_owner.is_employee conform to the expected datatype defined in the approved source/catalog schema. Profiled datatype is string.</t>
  </si>
  <si>
    <t>CAST(is_employee AS STRING) RLIKE '.*[^ ].*' AND CAST(is_employee AS STRING) NOT RLIKE '\\pCntrl' AND UPPER(CAST(is_employee AS STRING)) NOT RLIKE '^[ ]*(NA|N/A|NIL|NONE|NULL|UNKNOWN|UNSPECIFIED|TEST|DUMMY|TBD|NOT APPLICABLE|-|--|\\.)[ ]*$'</t>
  </si>
  <si>
    <t>949d65b8-4ed2-4d3d-b03e-97c97d8eeced</t>
  </si>
  <si>
    <t>15b649ff-fdd5-4a87-a3f0-f5cd0f6f6e30</t>
  </si>
  <si>
    <t>DQP-1870</t>
  </si>
  <si>
    <t>DQO-1870</t>
  </si>
  <si>
    <t>Consec_Spc_Chk-RB_Beneficial_Owner-is_employee</t>
  </si>
  <si>
    <t>Validate that populated text values in rb_beneficial_owner.is_employee do not contain consecutive spaces, which can affect matching, lookups, and duplicate detection.</t>
  </si>
  <si>
    <t>1e54d8e3-9847-4a90-81ce-c127ff8e9b65</t>
  </si>
  <si>
    <t>bed8989c-0fea-4480-b78e-f53a1412bd55</t>
  </si>
  <si>
    <t>DQP-1871</t>
  </si>
  <si>
    <t>DQO-1871</t>
  </si>
  <si>
    <t>Flag_Val_Chk-RB_Beneficial_Owner-is_employee</t>
  </si>
  <si>
    <t>Validate that populated flag/indicator values in rb_beneficial_owner.is_employee use a standardized boolean-style value.</t>
  </si>
  <si>
    <t>license_no</t>
  </si>
  <si>
    <t>DED_Attribute_0686</t>
  </si>
  <si>
    <t>389a823b-758d-449a-90b7-7110ef78cce6</t>
  </si>
  <si>
    <t>947e0a5d-f438-43a0-9d81-81862786d2ee</t>
  </si>
  <si>
    <t>DQP-1514</t>
  </si>
  <si>
    <t>DQO-1514</t>
  </si>
  <si>
    <t>Compl_Chk-RB_Beneficial_Owner-license_no</t>
  </si>
  <si>
    <t>Validate that the critical data element RB_Beneficial_Owner.license_no is populated and not blank for in-scope records. Profiling results were used to identify current null/blank exposure where available.</t>
  </si>
  <si>
    <t>!isNull({license_no})</t>
  </si>
  <si>
    <t>b0c06680-2ab0-46fa-9833-ac704ecc10b7</t>
  </si>
  <si>
    <t>7cfe69fc-da23-47b9-bf4e-da9f15f8a5b5</t>
  </si>
  <si>
    <t>DQP-1889</t>
  </si>
  <si>
    <t>DQO-1889</t>
  </si>
  <si>
    <t>DataTyp_Chk-RB_Beneficial_Owner-lic_no</t>
  </si>
  <si>
    <t>Validate that populated values in rb_beneficial_owner.license_no conform to the expected datatype defined in the approved source/catalog schema. Profiled datatype is string.</t>
  </si>
  <si>
    <t>CAST(license_no AS STRING) RLIKE '.*[^ ].*' AND CAST(license_no AS STRING) NOT RLIKE '\\pCntrl' AND UPPER(CAST(license_no AS STRING)) NOT RLIKE '^[ ]*(NA|N/A|NIL|NONE|NULL|UNKNOWN|UNSPECIFIED|TEST|DUMMY|TBD|NOT APPLICABLE|-|--|\\.)[ ]*$'</t>
  </si>
  <si>
    <t>3d1c4bd2-c361-440d-a42e-70e225b8e5fb</t>
  </si>
  <si>
    <t>f4c8fed6-d2d2-4561-bde5-98754da3b877</t>
  </si>
  <si>
    <t>DQP-1890</t>
  </si>
  <si>
    <t>DQO-1890</t>
  </si>
  <si>
    <t>Consec_Spc_Chk-RB_Beneficial_Owner-lic_no</t>
  </si>
  <si>
    <t>Validate that populated text values in rb_beneficial_owner.license_no do not contain consecutive spaces, which can affect matching, lookups, and duplicate detection.</t>
  </si>
  <si>
    <t>532a0cc2-160e-48b2-9f26-c720e9adfb12</t>
  </si>
  <si>
    <t>c3ddb306-1e52-444f-a910-4cafd4a3bcd4</t>
  </si>
  <si>
    <t>DQP-1891</t>
  </si>
  <si>
    <t>DQO-1891</t>
  </si>
  <si>
    <t>Code_Fmt_Chk-RB_Beneficial_Owner-lic_no</t>
  </si>
  <si>
    <t>Validate that populated code/identifier values in rb_beneficial_owner.license_no contain only approved identifier characters.</t>
  </si>
  <si>
    <t>name_ar</t>
  </si>
  <si>
    <t>DED_Attribute_0688</t>
  </si>
  <si>
    <t>8f85a201-b8be-4a2d-9cb3-2d44ffa61a09</t>
  </si>
  <si>
    <t>c9996121-aa0e-48f5-b5e4-7b66ac2f1e9a</t>
  </si>
  <si>
    <t>DQP-1515</t>
  </si>
  <si>
    <t>DQO-1515</t>
  </si>
  <si>
    <t>Compl_Chk-RB_Beneficial_Owner-name_ar</t>
  </si>
  <si>
    <t>Validate that the critical data element RB_Beneficial_Owner.name_ar is populated and not blank for in-scope records. Profiling results were used to identify current null/blank exposure where available.</t>
  </si>
  <si>
    <t>!isNull({name_ar})</t>
  </si>
  <si>
    <t>4b9041cc-8629-4339-ac91-1e16a0560274</t>
  </si>
  <si>
    <t>4a73b90c-0fc5-40d5-a06d-1f0e253fd2ca</t>
  </si>
  <si>
    <t>DQP-1933</t>
  </si>
  <si>
    <t>DQO-1933</t>
  </si>
  <si>
    <t>Consec_Spc_Chk-RB_Beneficial_Owner-name_ar</t>
  </si>
  <si>
    <t>Validate that populated text values in rb_beneficial_owner.name_ar do not contain consecutive spaces, which can affect matching, lookups, and duplicate detection.</t>
  </si>
  <si>
    <t>CAST(name_ar AS STRING) RLIKE '.*[^ ].*' AND CAST(name_ar AS STRING) NOT RLIKE '\\pCntrl' AND UPPER(CAST(name_ar AS STRING)) NOT RLIKE '^[ ]*(NA|N/A|NIL|NONE|NULL|UNKNOWN|UNSPECIFIED|TEST|DUMMY|TBD|NOT APPLICABLE|-|--|\\.)[ ]*$'</t>
  </si>
  <si>
    <t>c560a3a1-cae8-4801-b206-52e97e0d3690</t>
  </si>
  <si>
    <t>89092d80-130a-4898-9a4b-ed3a8101cb7a</t>
  </si>
  <si>
    <t>DQP-2292</t>
  </si>
  <si>
    <t>DQO-2292</t>
  </si>
  <si>
    <t>Bilingual_Val_Cons_Chk-RB_Ben_Ownr-name_ar-name_en</t>
  </si>
  <si>
    <t>Validate that RB_Beneficial_Owner.name_ar and name_en are populated consistently, such that when one language value is present, the corresponding value in the other language is also populated.</t>
  </si>
  <si>
    <t>(name_ar IS NULL AND name_en IS NULL) OR (name_ar IS NOT NULL AND name_en IS NOT NULL)</t>
  </si>
  <si>
    <t>name_en</t>
  </si>
  <si>
    <t>DED_Attribute_0689</t>
  </si>
  <si>
    <t>9d57f0c7-fa15-4a70-b682-e2337614d01c</t>
  </si>
  <si>
    <t>0747787d-9cc2-4cfa-972d-f78f7db66cce</t>
  </si>
  <si>
    <t>DQP-1516</t>
  </si>
  <si>
    <t>DQO-1516</t>
  </si>
  <si>
    <t>Compl_Chk-RB_Beneficial_Owner-name_en</t>
  </si>
  <si>
    <t>Validate that the critical data element RB_Beneficial_Owner.name_en is populated and not blank for in-scope records. Profiling results were used to identify current null/blank exposure where available.</t>
  </si>
  <si>
    <t>!isNull({name_en})</t>
  </si>
  <si>
    <t>e9caac88-8fc5-4709-82a2-08ade14692e5</t>
  </si>
  <si>
    <t>aa8912b7-eb90-472e-841e-036591df75f4</t>
  </si>
  <si>
    <t>DQP-1935</t>
  </si>
  <si>
    <t>DQO-1935</t>
  </si>
  <si>
    <t>Consec_Spc_Chk-RB_Beneficial_Owner-name_en</t>
  </si>
  <si>
    <t>Validate that populated text values in rb_beneficial_owner.name_en do not contain consecutive spaces, which can affect matching, lookups, and duplicate detection.</t>
  </si>
  <si>
    <t>CAST(name_en AS STRING) RLIKE '.*[^ ].*' AND CAST(name_en AS STRING) NOT RLIKE '\\pCntrl' AND UPPER(CAST(name_en AS STRING)) NOT RLIKE '^[ ]*(NA|N/A|NIL|NONE|NULL|UNKNOWN|UNSPECIFIED|TEST|DUMMY|TBD|NOT APPLICABLE|-|--|\\.)[ ]*$'</t>
  </si>
  <si>
    <t>name_of_employer_entity</t>
  </si>
  <si>
    <t>DED_Attribute_0690</t>
  </si>
  <si>
    <t>36963fd2-f490-4a4f-b356-58681d158040</t>
  </si>
  <si>
    <t>9fb9b00c-50de-478c-b34e-f0a1ff9f54e6</t>
  </si>
  <si>
    <t>DQP-1242</t>
  </si>
  <si>
    <t>DQO-1242</t>
  </si>
  <si>
    <t>Compl_Chk-RB_Beneficial_Ow-name_of_employer_entity</t>
  </si>
  <si>
    <t>Validate that the critical data element RB_Beneficial_Owner.name_of_employer_entity is populated and not blank for in-scope records. Profiling results were used to identify current null/blank exposure where available.</t>
  </si>
  <si>
    <t>!isNull({name_of_employer_entity})</t>
  </si>
  <si>
    <t>2d8134d0-a1e9-4a20-a346-bc18c38ceb1a</t>
  </si>
  <si>
    <t>a8fef902-07a7-4091-b175-08a4d215c3df</t>
  </si>
  <si>
    <t>DQP-1938</t>
  </si>
  <si>
    <t>DQO-1938</t>
  </si>
  <si>
    <t>DataTyp_Chk-RB_Beneficial_Owner-name_employer_ent</t>
  </si>
  <si>
    <t>Validate that populated values in rb_beneficial_owner.name_of_employer_entity conform to the expected datatype defined in the approved source/catalog schema. Profiled datatype is string.</t>
  </si>
  <si>
    <t>CAST(name_of_employer_entity AS STRING) RLIKE '.*[^ ].*' AND CAST(name_of_employer_entity AS STRING) NOT RLIKE '\\pCntrl' AND UPPER(CAST(name_of_employer_entity AS STRING)) NOT RLIKE '^[ ]*(NA|N/A|NIL|NONE|NULL|UNKNOWN|UNSPECIFIED|TEST|DUMMY|TBD|NOT APPLICABLE|-|--|\\.)[ ]*$'</t>
  </si>
  <si>
    <t>dfca1e02-1724-43a4-8ec2-a66a31ea99c9</t>
  </si>
  <si>
    <t>b1d121d8-05cb-41fe-94a3-b54b45d019dc</t>
  </si>
  <si>
    <t>DQP-1939</t>
  </si>
  <si>
    <t>DQO-1939</t>
  </si>
  <si>
    <t>Consec_Spc_Chk-RB_Beneficial_Own-name_employer_ent</t>
  </si>
  <si>
    <t>Validate that populated text values in rb_beneficial_owner.name_of_employer_entity do not contain consecutive spaces, which can affect matching, lookups, and duplicate detection.</t>
  </si>
  <si>
    <t>nationality</t>
  </si>
  <si>
    <t>DED_Attribute_0691</t>
  </si>
  <si>
    <t>6135a995-f23d-4292-ac68-0eb5fb9c82fa</t>
  </si>
  <si>
    <t>2a51e63c-79c7-4219-a2f7-14f548d279d4</t>
  </si>
  <si>
    <t>DQP-1517</t>
  </si>
  <si>
    <t>DQO-1517</t>
  </si>
  <si>
    <t>Compl_Chk-RB_Beneficial_Owner-nationality</t>
  </si>
  <si>
    <t>Validate that the critical data element RB_Beneficial_Owner.nationality is populated and not blank for in-scope records. Profiling results were used to identify current null/blank exposure where available.</t>
  </si>
  <si>
    <t>!isNull({nationality})</t>
  </si>
  <si>
    <t>d80125df-65f8-4129-8ea6-a334e1be649f</t>
  </si>
  <si>
    <t>59168360-d55d-4b4c-a892-4b4d2f16e36c</t>
  </si>
  <si>
    <t>DQP-1940</t>
  </si>
  <si>
    <t>DQO-1940</t>
  </si>
  <si>
    <t>DataTyp_Chk-RB_Beneficial_Owner-natl</t>
  </si>
  <si>
    <t>Validate that populated values in rb_beneficial_owner.nationality conform to the expected datatype defined in the approved source/catalog schema. Profiled datatype is string.</t>
  </si>
  <si>
    <t>CAST(nationality AS STRING) RLIKE '.*[^ ].*' AND CAST(nationality AS STRING) NOT RLIKE '\\pCntrl' AND UPPER(CAST(nationality AS STRING)) NOT RLIKE '^[ ]*(NA|N/A|NIL|NONE|NULL|UNKNOWN|UNSPECIFIED|TEST|DUMMY|TBD|NOT APPLICABLE|-|--|\\.)[ ]*$'</t>
  </si>
  <si>
    <t>492ca4c9-2360-45ee-9655-f79e844a0f91</t>
  </si>
  <si>
    <t>4a22a95c-722a-4a37-b009-8f1f3b758f2e</t>
  </si>
  <si>
    <t>DQP-1941</t>
  </si>
  <si>
    <t>DQO-1941</t>
  </si>
  <si>
    <t>Consec_Spc_Chk-RB_Beneficial_Owner-natl</t>
  </si>
  <si>
    <t>Validate that populated text values in rb_beneficial_owner.nationality do not contain consecutive spaces, which can affect matching, lookups, and duplicate detection.</t>
  </si>
  <si>
    <t>onwani_address</t>
  </si>
  <si>
    <t>DED_Attribute_0692</t>
  </si>
  <si>
    <t>32d0cf3f-5836-41e3-a2ab-b4b14d73060b</t>
  </si>
  <si>
    <t>103f46b8-3f2d-4236-a7db-2324ab731f84</t>
  </si>
  <si>
    <t>DQP-1518</t>
  </si>
  <si>
    <t>DQO-1518</t>
  </si>
  <si>
    <t>Compl_Chk-RB_Beneficial_Owner-onwani_address</t>
  </si>
  <si>
    <t>Validate that the critical data element RB_Beneficial_Owner.onwani_address is populated and not blank for in-scope records. Profiling results were used to identify current null/blank exposure where available.</t>
  </si>
  <si>
    <t>!isNull({onwani_address})</t>
  </si>
  <si>
    <t>49a78e5a-8f19-431b-9584-7d774a24a831</t>
  </si>
  <si>
    <t>49beb776-9544-40fe-9359-63852faa5b97</t>
  </si>
  <si>
    <t>DQP-1965</t>
  </si>
  <si>
    <t>DQO-1965</t>
  </si>
  <si>
    <t>DataTyp_Chk-RB_Beneficial_Owner-onwani_addr</t>
  </si>
  <si>
    <t>Validate that populated values in rb_beneficial_owner.onwani_address conform to the expected datatype defined in the approved source/catalog schema. Profiled datatype is string.</t>
  </si>
  <si>
    <t>CAST(onwani_address AS STRING) RLIKE '.*[^ ].*' AND CAST(onwani_address AS STRING) NOT RLIKE '\\pCntrl' AND UPPER(CAST(onwani_address AS STRING)) NOT RLIKE '^[ ]*(NA|N/A|NIL|NONE|NULL|UNKNOWN|UNSPECIFIED|TEST|DUMMY|TBD|NOT APPLICABLE|-|--|\\.)[ ]*$'</t>
  </si>
  <si>
    <t>60f2f71c-50ea-42e4-9130-862fe71b5eaa</t>
  </si>
  <si>
    <t>88b9eca5-0b65-4cc9-b499-c96d960106b8</t>
  </si>
  <si>
    <t>DQP-1966</t>
  </si>
  <si>
    <t>DQO-1966</t>
  </si>
  <si>
    <t>Consec_Spc_Chk-RB_Beneficial_Owner-onwani_addr</t>
  </si>
  <si>
    <t>Validate that populated text values in rb_beneficial_owner.onwani_address do not contain consecutive spaces, which can affect matching, lookups, and duplicate detection.</t>
  </si>
  <si>
    <t>operation_countries_ar</t>
  </si>
  <si>
    <t>DED_Attribute_0693</t>
  </si>
  <si>
    <t>262ca539-fee1-4997-84e0-4c977cfff954</t>
  </si>
  <si>
    <t>7433a49e-3250-46e4-9c64-e40b3663d354</t>
  </si>
  <si>
    <t>DQP-1519</t>
  </si>
  <si>
    <t>DQO-1519</t>
  </si>
  <si>
    <t>Compl_Chk-RB_Beneficial_Own-operation_countries_ar</t>
  </si>
  <si>
    <t>Validate that the critical data element RB_Beneficial_Owner.operation_countries_ar is populated and not blank for in-scope records. Profiling results were used to identify current null/blank exposure where available.</t>
  </si>
  <si>
    <t>!isNull({operation_countries_ar})</t>
  </si>
  <si>
    <t>397f3f48-4102-404c-b28a-66d54e166768</t>
  </si>
  <si>
    <t>125679cc-02aa-42d6-b1ed-fe59df09df6e</t>
  </si>
  <si>
    <t>DQP-1967</t>
  </si>
  <si>
    <t>DQO-1967</t>
  </si>
  <si>
    <t>DataTyp_Chk-RB_Beneficial_O-operation_countries_ar</t>
  </si>
  <si>
    <t>Validate that populated values in rb_beneficial_owner.operation_countries_ar conform to the expected datatype defined in the approved source/catalog schema. Profiled datatype is string.</t>
  </si>
  <si>
    <t>CAST(operation_countries_ar AS STRING) RLIKE '.*[^ ].*' AND CAST(operation_countries_ar AS STRING) NOT RLIKE '\\pCntrl' AND UPPER(CAST(operation_countries_ar AS STRING)) NOT RLIKE '^[ ]*(NA|N/A|NIL|NONE|NULL|UNKNOWN|UNSPECIFIED|TEST|DUMMY|TBD|NOT APPLICABLE|-|--|\\.)[ ]*$'</t>
  </si>
  <si>
    <t>91ce2248-7eeb-4715-a940-62f3ba2c58ff</t>
  </si>
  <si>
    <t>59097b19-0416-4536-b1de-4a9b15a2bfd9</t>
  </si>
  <si>
    <t>DQP-1968</t>
  </si>
  <si>
    <t>DQO-1968</t>
  </si>
  <si>
    <t>Consec_Spc_Chk-RB_Beneficia-operation_countries_ar</t>
  </si>
  <si>
    <t>Validate that populated text values in rb_beneficial_owner.operation_countries_ar do not contain consecutive spaces, which can affect matching, lookups, and duplicate detection.</t>
  </si>
  <si>
    <t>99df858b-6c8b-4858-937b-bf1a6415d34b</t>
  </si>
  <si>
    <t>af843f81-e579-48a5-9023-c320342f49fd</t>
  </si>
  <si>
    <t>DQP-2293</t>
  </si>
  <si>
    <t>DQO-2293</t>
  </si>
  <si>
    <t>Bilingual_Val_Cons_Chk-RB_Ben_Own-oper_ctry_ar-en</t>
  </si>
  <si>
    <t>Validate that RB_Beneficial_Owner.operation_countries_ar and operation_countries_en are populated consistently, such that when one language value is present, the corresponding value in the other language is also populated.</t>
  </si>
  <si>
    <t>(operation_countries_ar IS NULL AND operation_countries_en IS NULL) OR (operation_countries_ar IS NOT NULL AND operation_countries_en IS NOT NULL)</t>
  </si>
  <si>
    <t>operation_countries_en</t>
  </si>
  <si>
    <t>DED_Attribute_0694</t>
  </si>
  <si>
    <t>f0f5fdd8-2a94-4e8d-a0c5-763ec3a1d1bb</t>
  </si>
  <si>
    <t>4e5c6fc2-7ce4-453c-95ae-6ef9dd1a7152</t>
  </si>
  <si>
    <t>DQP-1520</t>
  </si>
  <si>
    <t>DQO-1520</t>
  </si>
  <si>
    <t>Compl_Chk-RB_Beneficial_Own-operation_countries_en</t>
  </si>
  <si>
    <t>Validate that the critical data element RB_Beneficial_Owner.operation_countries_en is populated and not blank for in-scope records. Profiling results were used to identify current null/blank exposure where available.</t>
  </si>
  <si>
    <t>!isNull({operation_countries_en})</t>
  </si>
  <si>
    <t>9882497f-208d-47a4-ae05-4bf71f4935d7</t>
  </si>
  <si>
    <t>5bbab667-a683-4beb-8ead-6334aa975d4f</t>
  </si>
  <si>
    <t>DQP-1969</t>
  </si>
  <si>
    <t>DQO-1969</t>
  </si>
  <si>
    <t>DataTyp_Chk-RB_Beneficial_O-operation_countries_en</t>
  </si>
  <si>
    <t>Validate that populated values in rb_beneficial_owner.operation_countries_en conform to the expected datatype defined in the approved source/catalog schema. Profiled datatype is string.</t>
  </si>
  <si>
    <t>CAST(operation_countries_en AS STRING) RLIKE '.*[^ ].*' AND CAST(operation_countries_en AS STRING) NOT RLIKE '\\pCntrl' AND UPPER(CAST(operation_countries_en AS STRING)) NOT RLIKE '^[ ]*(NA|N/A|NIL|NONE|NULL|UNKNOWN|UNSPECIFIED|TEST|DUMMY|TBD|NOT APPLICABLE|-|--|\\.)[ ]*$'</t>
  </si>
  <si>
    <t>e7294537-0e2c-47ea-85c2-25e9714c3b0c</t>
  </si>
  <si>
    <t>2d8ed6bf-e343-43fd-9c23-cf2a71fcc023</t>
  </si>
  <si>
    <t>DQP-1970</t>
  </si>
  <si>
    <t>DQO-1970</t>
  </si>
  <si>
    <t>Consec_Spc_Chk-RB_Beneficia-operation_countries_en</t>
  </si>
  <si>
    <t>Validate that populated text values in rb_beneficial_owner.operation_countries_en do not contain consecutive spaces, which can affect matching, lookups, and duplicate detection.</t>
  </si>
  <si>
    <t>passport_expiry_date</t>
  </si>
  <si>
    <t>DED_Attribute_0695</t>
  </si>
  <si>
    <t>d242b37e-8425-4a24-95d1-a1f295a12a30</t>
  </si>
  <si>
    <t>6d6de4fd-ac05-472f-a9a6-f644427fb8bc</t>
  </si>
  <si>
    <t>DQP-1521</t>
  </si>
  <si>
    <t>DQO-1521</t>
  </si>
  <si>
    <t>Compl_Chk-RB_Beneficial_Owner-passport_expiry_date</t>
  </si>
  <si>
    <t>Validate that the critical data element RB_Beneficial_Owner.passport_expiry_date is populated and not blank for in-scope records. Profiling results were used to identify current null/blank exposure where available.</t>
  </si>
  <si>
    <t>!isNull({passport_expiry_date})</t>
  </si>
  <si>
    <t>{rec_status} == 'A' &amp;&amp; {profile_type} == 'Individual'</t>
  </si>
  <si>
    <t>88c5e781-6db0-44f6-bc68-17a7c0e79751</t>
  </si>
  <si>
    <t>f9aa1d04-d7e6-4b21-814a-ebd96f90862c</t>
  </si>
  <si>
    <t>DQP-1975</t>
  </si>
  <si>
    <t>DQO-1975</t>
  </si>
  <si>
    <t>DataTyp_Chk-RB_Beneficial_Owner-pass_exp_dt</t>
  </si>
  <si>
    <t>Validate that populated values in rb_beneficial_owner.passport_expiry_date conform to the expected datatype defined in the approved source/catalog schema. Profiled datatype is string.</t>
  </si>
  <si>
    <t>CAST(passport_expiry_date AS STRING) RLIKE '.*[^ ].*' AND CAST(passport_expiry_date AS STRING) NOT RLIKE '\\pCntrl' AND UPPER(CAST(passport_expiry_date AS STRING)) NOT RLIKE '^[ ]*(NA|N/A|NIL|NONE|NULL|UNKNOWN|UNSPECIFIED|TEST|DUMMY|TBD|NOT APPLICABLE|-|--|\\.)[ ]*$'</t>
  </si>
  <si>
    <t>0d418dd1-9269-45cf-a728-0f692fdcd730</t>
  </si>
  <si>
    <t>ce676894-8cda-44a2-bd14-4d3b8a6bb245</t>
  </si>
  <si>
    <t>DQP-1976</t>
  </si>
  <si>
    <t>DQO-1976</t>
  </si>
  <si>
    <t>Consec_Spc_Chk-RB_Beneficial_Owner-pass_exp_dt</t>
  </si>
  <si>
    <t>Validate that populated text values in rb_beneficial_owner.passport_expiry_date do not contain consecutive spaces, which can affect matching, lookups, and duplicate detection.</t>
  </si>
  <si>
    <t>5d6e3a0a-1d1e-41e1-b3b0-d41222393286</t>
  </si>
  <si>
    <t>a9e8993b-1b2b-49e6-a348-11b473c9d13d</t>
  </si>
  <si>
    <t>DQP-2261</t>
  </si>
  <si>
    <t>DQO-2261</t>
  </si>
  <si>
    <t>Date_Cons_Chk-RB_Beneficial_O-passport_expiry_date</t>
  </si>
  <si>
    <t>Validate that the populated values in RB_Beneficial_Owner.passport_expiry_date are valid dates not earlier than the corresponding issue dates.</t>
  </si>
  <si>
    <t>length(trim({passport_expiry_date})) == 10 &amp;&amp;length(trim({passport_issuance_date})) == 10 &amp;&amp;isDate(    concat(        substring(trim({passport_expiry_date}), 7, 4), '-',        substring(trim({passport_expiry_date}), 1, 2), '-',        substring(trim({passport_expiry_date}), 4, 2)    )) &amp;&amp;isDate(    concat(        substring(trim({passport_issuance_date}), 7, 4), '-',        substring(trim({passport_issuance_date}), 1, 2), '-',        substring(trim({passport_issuance_date}), 4, 2)    )) &amp;&amp;toDate(    concat(        substring(trim({passport_expiry_date}), 7, 4), '-',        substring(trim({passport_expiry_date}), 1, 2), '-',        substring(trim({passport_expiry_date}), 4, 2)    )) &gt;=toDate(    concat(        substring(trim({passport_issuance_date}), 7, 4), '-',        substring(trim({passport_issuance_date}), 1, 2), '-',        substring(trim({passport_issuance_date}), 4, 2)    ))</t>
  </si>
  <si>
    <t>passport_issuance_country</t>
  </si>
  <si>
    <t>DED_Attribute_0696</t>
  </si>
  <si>
    <t>4f54e7a9-3b82-44db-b717-5961cdd8510b</t>
  </si>
  <si>
    <t>31a5342e-a424-4b35-be7a-aa4a8a642c7e</t>
  </si>
  <si>
    <t>DQP-1243</t>
  </si>
  <si>
    <t>DQO-1243</t>
  </si>
  <si>
    <t>Compl_Chk-RB_Beneficial_-passport_issuance_country</t>
  </si>
  <si>
    <t>Validate that the critical data element RB_Beneficial_Owner.passport_issuance_country is populated and not blank for in-scope records. Profiling results were used to identify current null/blank exposure where available.</t>
  </si>
  <si>
    <t>!isNull({passport_issuance_country})</t>
  </si>
  <si>
    <t>503c4252-3398-47c9-ba42-41f953fc5cbf</t>
  </si>
  <si>
    <t>f38d0ec2-432e-4b5d-9f48-85bcdeb41128</t>
  </si>
  <si>
    <t>DQP-1977</t>
  </si>
  <si>
    <t>DQO-1977</t>
  </si>
  <si>
    <t>DataTyp_Chk-RB_Beneficial_Owner-pass_issue_cntry</t>
  </si>
  <si>
    <t>Validate that populated values in rb_beneficial_owner.passport_issuance_country conform to the expected datatype defined in the approved source/catalog schema. Profiled datatype is string.</t>
  </si>
  <si>
    <t>CAST(passport_issuance_country AS STRING) RLIKE '.*[^ ].*' AND CAST(passport_issuance_country AS STRING) NOT RLIKE '\\pCntrl' AND UPPER(CAST(passport_issuance_country AS STRING)) NOT RLIKE '^[ ]*(NA|N/A|NIL|NONE|NULL|UNKNOWN|UNSPECIFIED|TEST|DUMMY|TBD|NOT APPLICABLE|-|--|\\.)[ ]*$'</t>
  </si>
  <si>
    <t>e0c96d75-5700-47b3-9411-370d49346e8f</t>
  </si>
  <si>
    <t>1ec0485e-3fc3-4eb0-af5c-46a67df3c661</t>
  </si>
  <si>
    <t>DQP-1978</t>
  </si>
  <si>
    <t>DQO-1978</t>
  </si>
  <si>
    <t>Consec_Spc_Chk-RB_Beneficial_Owne-pass_issue_cntry</t>
  </si>
  <si>
    <t>Validate that populated text values in rb_beneficial_owner.passport_issuance_country do not contain consecutive spaces, which can affect matching, lookups, and duplicate detection.</t>
  </si>
  <si>
    <t>passport_issuance_date</t>
  </si>
  <si>
    <t>DED_Attribute_0697</t>
  </si>
  <si>
    <t>9fc1f6ac-498e-4ba0-84b2-393e005af775</t>
  </si>
  <si>
    <t>2c1a7147-be34-4ce9-9536-37322ff77713</t>
  </si>
  <si>
    <t>DQP-1244</t>
  </si>
  <si>
    <t>DQO-1244</t>
  </si>
  <si>
    <t>Compl_Chk-RB_Beneficial_Own-passport_issuance_date</t>
  </si>
  <si>
    <t>Validate that the critical data element RB_Beneficial_Owner.passport_issuance_date is populated and not blank for in-scope records. Profiling results were used to identify current null/blank exposure where available.</t>
  </si>
  <si>
    <t>!isNull({passport_issuance_date})</t>
  </si>
  <si>
    <t>9207d033-a33c-4290-8a7c-497c84e7554a</t>
  </si>
  <si>
    <t>c8610e78-2eba-4211-aa10-23c097014d5c</t>
  </si>
  <si>
    <t>DQP-1979</t>
  </si>
  <si>
    <t>DQO-1979</t>
  </si>
  <si>
    <t>DataTyp_Chk-RB_Beneficial_Owner-pass_issue_dt</t>
  </si>
  <si>
    <t>Validate that populated values in rb_beneficial_owner.passport_issuance_date conform to the expected datatype defined in the approved source/catalog schema. Profiled datatype is string.</t>
  </si>
  <si>
    <t>CAST(passport_issuance_date AS STRING) RLIKE '.*[^ ].*' AND CAST(passport_issuance_date AS STRING) NOT RLIKE '\\pCntrl' AND UPPER(CAST(passport_issuance_date AS STRING)) NOT RLIKE '^[ ]*(NA|N/A|NIL|NONE|NULL|UNKNOWN|UNSPECIFIED|TEST|DUMMY|TBD|NOT APPLICABLE|-|--|\\.)[ ]*$'</t>
  </si>
  <si>
    <t>472a5b73-3ead-41b1-b6fe-bdae89939662</t>
  </si>
  <si>
    <t>26fd8afc-8ef2-4772-a063-c59765936dbf</t>
  </si>
  <si>
    <t>DQP-1980</t>
  </si>
  <si>
    <t>DQO-1980</t>
  </si>
  <si>
    <t>Consec_Spc_Chk-RB_Beneficial_Owner-pass_issue_dt</t>
  </si>
  <si>
    <t>Validate that populated text values in rb_beneficial_owner.passport_issuance_date do not contain consecutive spaces, which can affect matching, lookups, and duplicate detection.</t>
  </si>
  <si>
    <t>376b4bd1-1623-4f35-9116-cd83394461d7</t>
  </si>
  <si>
    <t>4da6083c-4da3-498b-8b12-a5e336913088</t>
  </si>
  <si>
    <t>DQP-2262</t>
  </si>
  <si>
    <t>DQO-2262</t>
  </si>
  <si>
    <t>Date_Cons_Chk-RB_Beneficial-passport_issuance_date</t>
  </si>
  <si>
    <t>Validate that the populated values in RB_Beneficial_Owner.passport_issuance_date are valid dates not later than the corresponding expiry or end dates.</t>
  </si>
  <si>
    <t>length(trim({passport_issuance_date})) == 10 &amp;&amp;length(trim({passport_expiry_date})) == 10 &amp;&amp;isDate(    concat(        substring(trim({passport_issuance_date}), 7, 4), '-',        substring(trim({passport_issuance_date}), 1, 2), '-',        substring(trim({passport_issuance_date}), 4, 2)    )) &amp;&amp;isDate(    concat(        substring(trim({passport_expiry_date}), 7, 4), '-',        substring(trim({passport_expiry_date}), 1, 2), '-',        substring(trim({passport_expiry_date}), 4, 2)    )) &amp;&amp;toDate(    concat(        substring(trim({passport_issuance_date}), 7, 4), '-',        substring(trim({passport_issuance_date}), 1, 2), '-',        substring(trim({passport_issuance_date}), 4, 2)    )) &lt;=toDate(    concat(        substring(trim({passport_expiry_date}), 7, 4), '-',        substring(trim({passport_expiry_date}), 1, 2), '-',        substring(trim({passport_expiry_date}), 4, 2)    ))</t>
  </si>
  <si>
    <t>place_of_birth</t>
  </si>
  <si>
    <t>DED_Attribute_0698</t>
  </si>
  <si>
    <t>ecc02b6c-6ed8-4e03-aa65-fbcfee9524a2</t>
  </si>
  <si>
    <t>0a026720-fd81-4a56-9c2a-e04ffa63e755</t>
  </si>
  <si>
    <t>DQP-1522</t>
  </si>
  <si>
    <t>DQO-1522</t>
  </si>
  <si>
    <t>Compl_Chk-RB_Beneficial_Owner-place_of_birth</t>
  </si>
  <si>
    <t>Validate that the critical data element RB_Beneficial_Owner.place_of_birth is populated and not blank for in-scope records. Profiling results were used to identify current null/blank exposure where available.</t>
  </si>
  <si>
    <t>!isNull({place_of_birth})</t>
  </si>
  <si>
    <t>df019276-5c64-44e9-a61e-a23f9255f29b</t>
  </si>
  <si>
    <t>1c9fcf54-f09b-4330-95e3-63f881904e4f</t>
  </si>
  <si>
    <t>DQP-1984</t>
  </si>
  <si>
    <t>DQO-1984</t>
  </si>
  <si>
    <t>DataTyp_Chk-RB_Beneficial_Owner-place_of_birth</t>
  </si>
  <si>
    <t>Validate that populated values in rb_beneficial_owner.place_of_birth conform to the expected datatype defined in the approved source/catalog schema. Profiled datatype is string.</t>
  </si>
  <si>
    <t>CAST(place_of_birth AS STRING) RLIKE '.*[^ ].*' AND CAST(place_of_birth AS STRING) NOT RLIKE '\\pCntrl' AND UPPER(CAST(place_of_birth AS STRING)) NOT RLIKE '^[ ]*(NA|N/A|NIL|NONE|NULL|UNKNOWN|UNSPECIFIED|TEST|DUMMY|TBD|NOT APPLICABLE|-|--|\\.)[ ]*$'</t>
  </si>
  <si>
    <t>56c07c76-d60f-44ce-af50-adf98a3aaa05</t>
  </si>
  <si>
    <t>11a9fe3d-0ded-4a59-8583-2d1d785adeb9</t>
  </si>
  <si>
    <t>DQP-1985</t>
  </si>
  <si>
    <t>DQO-1985</t>
  </si>
  <si>
    <t>Consec_Spc_Chk-RB_Beneficial_Owner-place_of_birth</t>
  </si>
  <si>
    <t>Validate that populated text values in rb_beneficial_owner.place_of_birth do not contain consecutive spaces, which can affect matching, lookups, and duplicate detection.</t>
  </si>
  <si>
    <t>profile_type</t>
  </si>
  <si>
    <t>DED_Attribute_0700</t>
  </si>
  <si>
    <t>3a9ab0b7-06af-4f91-8779-9415ae54f8e4</t>
  </si>
  <si>
    <t>3b608903-165f-4025-b766-8e43280df08c</t>
  </si>
  <si>
    <t>DQP-1245</t>
  </si>
  <si>
    <t>DQO-1245</t>
  </si>
  <si>
    <t>Compl_Chk-RB_Beneficial_Owner-profile_type</t>
  </si>
  <si>
    <t>Validate that the critical data element RB_Beneficial_Owner.profile_type is populated and not blank for in-scope records. Profiling results were used to identify current null/blank exposure where available.</t>
  </si>
  <si>
    <t>!isNull({profile_type})</t>
  </si>
  <si>
    <t>abf7c1d7-f787-42e1-9a30-c771f8590696</t>
  </si>
  <si>
    <t>785a4881-a8a5-48c1-bda7-f2ede2bd1bef</t>
  </si>
  <si>
    <t>DQP-2004</t>
  </si>
  <si>
    <t>DQO-2004</t>
  </si>
  <si>
    <t>DataTyp_Chk-RB_Beneficial_Owner-profile_type</t>
  </si>
  <si>
    <t>Validate that populated values in rb_beneficial_owner.profile_type conform to the expected datatype defined in the approved source/catalog schema. Profiled datatype is string.</t>
  </si>
  <si>
    <t>CAST(profile_type AS STRING) RLIKE '.*[^ ].*' AND CAST(profile_type AS STRING) NOT RLIKE '\\pCntrl' AND UPPER(CAST(profile_type AS STRING)) NOT RLIKE '^[ ]*(NA|N/A|NIL|NONE|NULL|UNKNOWN|UNSPECIFIED|TEST|DUMMY|TBD|NOT APPLICABLE|-|--|\\.)[ ]*$'</t>
  </si>
  <si>
    <t>6ae41545-cdb5-4182-9f45-50467337214d</t>
  </si>
  <si>
    <t>0e581d04-1350-44c4-b022-7449a64bb3bf</t>
  </si>
  <si>
    <t>DQP-2005</t>
  </si>
  <si>
    <t>DQO-2005</t>
  </si>
  <si>
    <t>Consec_Spc_Chk-RB_Beneficial_Owner-profile_type</t>
  </si>
  <si>
    <t>Validate that populated text values in rb_beneficial_owner.profile_type do not contain consecutive spaces, which can affect matching, lookups, and duplicate detection.</t>
  </si>
  <si>
    <t>residence_address</t>
  </si>
  <si>
    <t>DED_Attribute_0701</t>
  </si>
  <si>
    <t>d2bb941d-395e-4d3c-a072-cc0f4b815a73</t>
  </si>
  <si>
    <t>0a34b500-8eda-4d2e-a66c-51ea6894c737</t>
  </si>
  <si>
    <t>DQP-1523</t>
  </si>
  <si>
    <t>DQO-1523</t>
  </si>
  <si>
    <t>Compl_Chk-RB_Beneficial_Owner-residence_address</t>
  </si>
  <si>
    <t>Validate that the critical data element RB_Beneficial_Owner.residence_address is populated and not blank for in-scope records. Profiling results were used to identify current null/blank exposure where available.</t>
  </si>
  <si>
    <t>!isNull({residence_address})</t>
  </si>
  <si>
    <t>5aa0ef1f-e5f8-4a6e-9bd2-a8e7451822a8</t>
  </si>
  <si>
    <t>d79f627d-8f27-47be-955b-c3c66fad8113</t>
  </si>
  <si>
    <t>DQP-2019</t>
  </si>
  <si>
    <t>DQO-2019</t>
  </si>
  <si>
    <t>DataTyp_Chk-RB_Beneficial_Owner-residence_addr</t>
  </si>
  <si>
    <t>Validate that populated values in rb_beneficial_owner.residence_address conform to the expected datatype defined in the approved source/catalog schema. Profiled datatype is string.</t>
  </si>
  <si>
    <t>CAST(residence_address AS STRING) RLIKE '.*[^ ].*' AND CAST(residence_address AS STRING) NOT RLIKE '\\pCntrl' AND UPPER(CAST(residence_address AS STRING)) NOT RLIKE '^[ ]*(NA|N/A|NIL|NONE|NULL|UNKNOWN|UNSPECIFIED|TEST|DUMMY|TBD|NOT APPLICABLE|-|--|\\.)[ ]*$'</t>
  </si>
  <si>
    <t>b12cd84b-3ecd-4dcf-a1aa-9c030a9b0099</t>
  </si>
  <si>
    <t>07fe0945-f258-4577-abc2-b6b3782936f3</t>
  </si>
  <si>
    <t>DQP-2020</t>
  </si>
  <si>
    <t>DQO-2020</t>
  </si>
  <si>
    <t>Consec_Spc_Chk-RB_Beneficial_Owner-residence_addr</t>
  </si>
  <si>
    <t>Validate that populated text values in rb_beneficial_owner.residence_address do not contain consecutive spaces, which can affect matching, lookups, and duplicate detection.</t>
  </si>
  <si>
    <t>settlor_full_name</t>
  </si>
  <si>
    <t>DED_Attribute_0702</t>
  </si>
  <si>
    <t>eb61bacc-225f-43c7-a27f-65033712cafe</t>
  </si>
  <si>
    <t>9ce3f6b6-9343-4f90-b7e1-22e7f3c2471e</t>
  </si>
  <si>
    <t>DQP-1246</t>
  </si>
  <si>
    <t>DQO-1246</t>
  </si>
  <si>
    <t>Compl_Chk-RB_Beneficial_Owner-settlor_full_name</t>
  </si>
  <si>
    <t>Validate that the critical data element RB_Beneficial_Owner.settlor_full_name is populated and not blank for in-scope records. Profiling results were used to identify current null/blank exposure where available.</t>
  </si>
  <si>
    <t>!isNull({settlor_full_name})</t>
  </si>
  <si>
    <t>bf2c6303-5641-455c-beae-4a0e10cc39c7</t>
  </si>
  <si>
    <t>55466d20-117f-4449-8f74-11a92d0d5195</t>
  </si>
  <si>
    <t>DQP-2030</t>
  </si>
  <si>
    <t>DQO-2030</t>
  </si>
  <si>
    <t>DataTyp_Chk-RB_Beneficial_Owner-settlor_full_name</t>
  </si>
  <si>
    <t>Validate that populated values in rb_beneficial_owner.settlor_full_name conform to the expected datatype defined in the approved source/catalog schema. Profiled datatype is string.</t>
  </si>
  <si>
    <t>CAST(settlor_full_name AS STRING) RLIKE '.*[^ ].*' AND CAST(settlor_full_name AS STRING) NOT RLIKE '\\pCntrl' AND UPPER(CAST(settlor_full_name AS STRING)) NOT RLIKE '^[ ]*(NA|N/A|NIL|NONE|NULL|UNKNOWN|UNSPECIFIED|TEST|DUMMY|TBD|NOT APPLICABLE|-|--|\\.)[ ]*$'</t>
  </si>
  <si>
    <t>d35f2f16-d510-49fb-b927-b95a7f76a426</t>
  </si>
  <si>
    <t>b8d2a5f7-1c07-4022-b864-dd391d8879df</t>
  </si>
  <si>
    <t>DQP-2031</t>
  </si>
  <si>
    <t>DQO-2031</t>
  </si>
  <si>
    <t>Consec_Spc_Chk-RB_Beneficial_Own-settlor_full_name</t>
  </si>
  <si>
    <t>Validate that populated text values in rb_beneficial_owner.settlor_full_name do not contain consecutive spaces, which can affect matching, lookups, and duplicate detection.</t>
  </si>
  <si>
    <t>share_percentage_on_main_licen</t>
  </si>
  <si>
    <t>DED_Attribute_0704</t>
  </si>
  <si>
    <t>a4d087d5-3a9a-4e9d-b170-ce148953fda1</t>
  </si>
  <si>
    <t>7b2920f7-4770-4bac-b77b-38879bbb1a30</t>
  </si>
  <si>
    <t>DQP-1247</t>
  </si>
  <si>
    <t>DQO-1247</t>
  </si>
  <si>
    <t>Compl_Chk-RB_Benefi-share_percentage_on_main_licen</t>
  </si>
  <si>
    <t>Validate that the critical data element RB_Beneficial_Owner.share_percentage_on_main_licen is populated and not blank for in-scope records. Profiling results were used to identify current null/blank exposure where available.</t>
  </si>
  <si>
    <t>!isNull({share_percentage_on_main_licen})</t>
  </si>
  <si>
    <t>137c89b9-284f-4919-91a2-9301ed12a24d</t>
  </si>
  <si>
    <t>2abbef84-e7ed-4053-a3c6-b07b6d60b575</t>
  </si>
  <si>
    <t>DQP-2034</t>
  </si>
  <si>
    <t>DQO-2034</t>
  </si>
  <si>
    <t>DataTyp_Chk-RB_Beneficial_-share_pct_on_main_licen</t>
  </si>
  <si>
    <t>Validate that populated values in rb_beneficial_owner.share_percentage_on_main_licen conform to the expected datatype defined in the approved source/catalog schema. Profiled datatype is string.</t>
  </si>
  <si>
    <t>CAST(share_percentage_on_main_licen AS STRING) RLIKE '.*[^ ].*' AND CAST(share_percentage_on_main_licen AS STRING) NOT RLIKE '\\pCntrl' AND UPPER(CAST(share_percentage_on_main_licen AS STRING)) NOT RLIKE '^[ ]*(NA|N/A|NIL|NONE|NULL|UNKNOWN|UNSPECIFIED|TEST|DUMMY|TBD|NOT APPLICABLE|-|--|\\.)[ ]*$'</t>
  </si>
  <si>
    <t>c5e83ed3-4dea-48c6-bf64-68a5d43bab8f</t>
  </si>
  <si>
    <t>4a5cf733-7016-4790-9f3e-82f390c10f33</t>
  </si>
  <si>
    <t>DQP-2035</t>
  </si>
  <si>
    <t>DQO-2035</t>
  </si>
  <si>
    <t>Consec_Spc_Chk-RB_Beneficia-share_pct_on_main_04b5</t>
  </si>
  <si>
    <t>Validate that populated text values in rb_beneficial_owner.share_percentage_on_main_licen do not contain consecutive spaces, which can affect matching, lookups, and duplicate detection.</t>
  </si>
  <si>
    <t>trustee_full_name</t>
  </si>
  <si>
    <t>DED_Attribute_0707</t>
  </si>
  <si>
    <t>d0f73c0b-fd58-4fa7-a5dd-c7675852d7db</t>
  </si>
  <si>
    <t>3a1d2c3b-8bea-4858-a83d-6f761256b161</t>
  </si>
  <si>
    <t>DQP-1248</t>
  </si>
  <si>
    <t>DQO-1248</t>
  </si>
  <si>
    <t>Compl_Chk-RB_Beneficial_Owner-trustee_full_name</t>
  </si>
  <si>
    <t>Validate that the critical data element RB_Beneficial_Owner.trustee_full_name is populated and not blank for in-scope records. Profiling results were used to identify current null/blank exposure where available.</t>
  </si>
  <si>
    <t>!isNull({trustee_full_name})</t>
  </si>
  <si>
    <t>dabff256-c4b0-4851-96d6-ee903ab7f9f3</t>
  </si>
  <si>
    <t>9b40c84c-6ed4-44be-9240-f1358ca93b43</t>
  </si>
  <si>
    <t>DQP-2063</t>
  </si>
  <si>
    <t>DQO-2063</t>
  </si>
  <si>
    <t>DataTyp_Chk-RB_Beneficial_Owner-trustee_full_name</t>
  </si>
  <si>
    <t>Validate that populated values in rb_beneficial_owner.trustee_full_name conform to the expected datatype defined in the approved source/catalog schema. Profiled datatype is string.</t>
  </si>
  <si>
    <t>CAST(trustee_full_name AS STRING) RLIKE '.*[^ ].*' AND CAST(trustee_full_name AS STRING) NOT RLIKE '\\pCntrl' AND UPPER(CAST(trustee_full_name AS STRING)) NOT RLIKE '^[ ]*(NA|N/A|NIL|NONE|NULL|UNKNOWN|UNSPECIFIED|TEST|DUMMY|TBD|NOT APPLICABLE|-|--|\\.)[ ]*$'</t>
  </si>
  <si>
    <t>1801cce7-a1a1-411e-831d-70901f99e55c</t>
  </si>
  <si>
    <t>684fa111-44c0-4fcb-a77b-df0b8e74bcd6</t>
  </si>
  <si>
    <t>DQP-2064</t>
  </si>
  <si>
    <t>DQO-2064</t>
  </si>
  <si>
    <t>Consec_Spc_Chk-RB_Beneficial_Own-trustee_full_name</t>
  </si>
  <si>
    <t>Validate that populated text values in rb_beneficial_owner.trustee_full_name do not contain consecutive spaces, which can affect matching, lookups, and duplicate detection.</t>
  </si>
  <si>
    <t>DED_Attribute_0709</t>
  </si>
  <si>
    <t>1caf4310-effe-4309-ba22-fe27dbd33730</t>
  </si>
  <si>
    <t>d33c8d5a-4677-4093-9fb6-8da101e65e5d</t>
  </si>
  <si>
    <t>DQP-2077</t>
  </si>
  <si>
    <t>DQO-2077</t>
  </si>
  <si>
    <t>Consec_Spc_Chk-RB_Beneficial_Owner-vip_pep</t>
  </si>
  <si>
    <t>Validate that populated text values in rb_beneficial_owner.vip_pep do not contain consecutive spaces, which can affect matching, lookups, and duplicate detection.</t>
  </si>
  <si>
    <t>CAST(vip_pep AS STRING) RLIKE '.*[^ ].*' AND CAST(vip_pep AS STRING) NOT RLIKE '\\pCntrl' AND UPPER(CAST(vip_pep AS STRING)) NOT RLIKE '^[ ]*(NA|N/A|NIL|NONE|NULL|UNKNOWN|UNSPECIFIED|TEST|DUMMY|TBD|NOT APPLICABLE|-|--|\\.)[ ]*$'</t>
  </si>
  <si>
    <t>af18cbc9-4f7e-4747-aa5f-1a286367bf5d</t>
  </si>
  <si>
    <t>c269c27f-4505-4f9f-883d-c7ef8110631b</t>
  </si>
  <si>
    <t>DQP-2078</t>
  </si>
  <si>
    <t>DQO-2078</t>
  </si>
  <si>
    <t>Flag_Val_Chk-RB_Beneficial_Owner-vip_pep</t>
  </si>
  <si>
    <t>Validate that populated flag/indicator values in rb_beneficial_owner.vip_pep use a standardized boolean-style value.</t>
  </si>
  <si>
    <t>02259acf-0b38-45d0-930e-590b925dce53</t>
  </si>
  <si>
    <t>cad23bfa-7362-4e82-81bd-2eae0bbf8a6c</t>
  </si>
  <si>
    <t>DQP-1329</t>
  </si>
  <si>
    <t>DQO-1329</t>
  </si>
  <si>
    <t>Compl_Chk-RB_Beneficial_Owner-vip_pep</t>
  </si>
  <si>
    <t>Validate that the critical data element RB_Beneficial_Owner.vip_pep is populated and not blank for in-scope records. Profiling results were used to identify current null/blank exposure where available.</t>
  </si>
  <si>
    <t>!isNull({vip_pep})</t>
  </si>
  <si>
    <t>wc_uid</t>
  </si>
  <si>
    <t>DED_Attribute_0711</t>
  </si>
  <si>
    <t>2ba90f23-4597-47a5-a340-a8004bb00668</t>
  </si>
  <si>
    <t>1d6ea844-87e7-4ccb-9378-db2bb1d9630c</t>
  </si>
  <si>
    <t>DQP-1525</t>
  </si>
  <si>
    <t>DQO-1525</t>
  </si>
  <si>
    <t>Compl_Chk-RB_Beneficial_Owner-wc_uid</t>
  </si>
  <si>
    <t>Validate that the critical data element RB_Beneficial_Owner.wc_uid is populated and not blank for in-scope records. Profiling results were used to identify current null/blank exposure where available.</t>
  </si>
  <si>
    <t>!isNull({wc_uid})</t>
  </si>
  <si>
    <t>db1c47f9-08ce-4c71-9c27-ace5397d4b9a</t>
  </si>
  <si>
    <t>fee4400b-4d11-47ce-a9bb-3220ac1a238a</t>
  </si>
  <si>
    <t>DQP-2096</t>
  </si>
  <si>
    <t>DQO-2096</t>
  </si>
  <si>
    <t>DataTyp_Chk-RB_Beneficial_Owner-wc_uid</t>
  </si>
  <si>
    <t>Validate that populated values in rb_beneficial_owner.wc_uid conform to the expected datatype defined in the approved source/catalog schema. Profiled datatype is string.</t>
  </si>
  <si>
    <t>TRY_CAST(wc_uid AS DECIMAL(38,10)) IS NOT NULL</t>
  </si>
  <si>
    <t>10b442a6-8af9-42f9-b76a-12edd3bd8db6</t>
  </si>
  <si>
    <t>ae00b165-9ae7-4a24-ac26-58e6607fa213</t>
  </si>
  <si>
    <t>DQP-2097</t>
  </si>
  <si>
    <t>DQO-2097</t>
  </si>
  <si>
    <t>Consec_Spc_Chk-RB_Beneficial_Owner-wc_uid</t>
  </si>
  <si>
    <t>Validate that populated text values in rb_beneficial_owner.wc_uid do not contain consecutive spaces, which can affect matching, lookups, and duplicate detection.</t>
  </si>
  <si>
    <t>CAST(wc_uid AS STRING) RLIKE '.*[^ ].*' AND CAST(wc_uid AS STRING) NOT RLIKE '\\pCntrl' AND UPPER(CAST(wc_uid AS STRING)) NOT RLIKE '^[ ]*(NA|N/A|NIL|NONE|NULL|UNKNOWN|UNSPECIFIED|TEST|DUMMY|TBD|NOT APPLICABLE|-|--|\\.)[ ]*$'</t>
  </si>
  <si>
    <t>ab5ad0f0-c903-42ff-8f8c-bf1324cbf854</t>
  </si>
  <si>
    <t>7946f66d-e024-46aa-8fe3-1f0ec04c2c6d</t>
  </si>
  <si>
    <t>DQP-2098</t>
  </si>
  <si>
    <t>DQO-2098</t>
  </si>
  <si>
    <t>Code_Fmt_Chk-RB_Beneficial_Owner-wc_uid</t>
  </si>
  <si>
    <t>Validate that populated code/identifier values in rb_beneficial_owner.wc_uid contain only approved identifier characters.</t>
  </si>
  <si>
    <t>CAST(wc_uid AS STRING) RLIKE '^[0-9,]+$'</t>
  </si>
  <si>
    <t>RB_Business_Interests</t>
  </si>
  <si>
    <t>DED_Data_Table_063</t>
  </si>
  <si>
    <t>date_of_join</t>
  </si>
  <si>
    <t>DED_Attribute_0720</t>
  </si>
  <si>
    <t>8c69c053-97e3-4736-ad30-a61a3c59c091</t>
  </si>
  <si>
    <t>b739b54b-3c04-4a3c-8d32-42be6de9324d</t>
  </si>
  <si>
    <t>DQP-1249</t>
  </si>
  <si>
    <t>DQO-1249</t>
  </si>
  <si>
    <t>Compl_Chk-RB_Business_Interests-date_of_join</t>
  </si>
  <si>
    <t>Validate that the critical data element RB_Business_Interests.date_of_join is populated and not blank for in-scope records. Profiling results were used to identify current null/blank exposure where available.</t>
  </si>
  <si>
    <t>!isNull({date_of_join})</t>
  </si>
  <si>
    <t>c46a08e5-8bf7-4a78-ba8a-dd8bdc2463af</t>
  </si>
  <si>
    <t>2ab94d5e-b876-4a70-b70a-11a24b310bf0</t>
  </si>
  <si>
    <t>DQP-1758</t>
  </si>
  <si>
    <t>DQO-1758</t>
  </si>
  <si>
    <t>DataTyp_Chk-RB_Business_Interests-dt_of_join</t>
  </si>
  <si>
    <t>Validate that populated values in rb_business_interests.date_of_join conform to the expected datatype defined in the approved source/catalog schema. Profiled datatype is string.</t>
  </si>
  <si>
    <t>CAST(date_of_join AS STRING) RLIKE '.*[^ ].*' AND CAST(date_of_join AS STRING) NOT RLIKE '\\pCntrl' AND UPPER(CAST(date_of_join AS STRING)) NOT RLIKE '^[ ]*(NA|N/A|NIL|NONE|NULL|UNKNOWN|UNSPECIFIED|TEST|DUMMY|TBD|NOT APPLICABLE|-|--|\\.)[ ]*$'</t>
  </si>
  <si>
    <t>0bd51d1d-c3be-4648-9038-8dc8c095fff9</t>
  </si>
  <si>
    <t>1f2a1677-94f9-40f2-a7ba-56b4c0baac6d</t>
  </si>
  <si>
    <t>DQP-1759</t>
  </si>
  <si>
    <t>DQO-1759</t>
  </si>
  <si>
    <t>Consec_Spc_Chk-RB_Business_Interests-dt_of_join</t>
  </si>
  <si>
    <t>Validate that populated text values in rb_business_interests.date_of_join do not contain consecutive spaces, which can affect matching, lookups, and duplicate detection.</t>
  </si>
  <si>
    <t>7d296af3-0586-49fc-ba29-c0269e9a94f9</t>
  </si>
  <si>
    <t>729a8d4a-f729-45f9-94ad-17420f865f2d</t>
  </si>
  <si>
    <t>DQP-2346</t>
  </si>
  <si>
    <t>DQO-2346</t>
  </si>
  <si>
    <t>EntityDep-RB_Business_Interests-date_of_join</t>
  </si>
  <si>
    <t>When date of joining is populated, entity name must also be populated.</t>
  </si>
  <si>
    <t>date_of_join IS NULL OR (entity_name IS NOT NULL AND entity_name&lt;&gt;'')</t>
  </si>
  <si>
    <t>DED_Attribute_0721</t>
  </si>
  <si>
    <t>f5736ffc-38c6-417e-893a-0ec6ff76f39c</t>
  </si>
  <si>
    <t>26596ec6-2fe0-48fd-82c1-ef9858ae5bcf</t>
  </si>
  <si>
    <t>DQP-1526</t>
  </si>
  <si>
    <t>DQO-1526</t>
  </si>
  <si>
    <t>Compl_Chk-RB_Business_Interests-entity_name</t>
  </si>
  <si>
    <t>Validate that the critical data element RB_Business_Interests.entity_name is populated and not blank for in-scope records. Profiling results were used to identify current null/blank exposure where available.</t>
  </si>
  <si>
    <t>!isNull({entity_name})</t>
  </si>
  <si>
    <t>8dcc3bc9-8cd9-43d6-bc09-47c31ed5159d</t>
  </si>
  <si>
    <t>12c8d249-ffab-4a6b-b8af-f833a24ff797</t>
  </si>
  <si>
    <t>DQP-1794</t>
  </si>
  <si>
    <t>DQO-1794</t>
  </si>
  <si>
    <t>DataTyp_Chk-RB_Business_Interests-ent_name</t>
  </si>
  <si>
    <t>Validate that populated values in rb_business_interests.entity_name conform to the expected datatype defined in the approved source/catalog schema. Profiled datatype is string.</t>
  </si>
  <si>
    <t>CAST(entity_name AS STRING) RLIKE '.*[^ ].*' AND CAST(entity_name AS STRING) NOT RLIKE '\\pCntrl' AND UPPER(CAST(entity_name AS STRING)) NOT RLIKE '^[ ]*(NA|N/A|NIL|NONE|NULL|UNKNOWN|UNSPECIFIED|TEST|DUMMY|TBD|NOT APPLICABLE|-|--|\\.)[ ]*$'</t>
  </si>
  <si>
    <t>d7aa5208-ff48-46cc-a71c-847dcb32366d</t>
  </si>
  <si>
    <t>56645820-ccc5-425f-8b48-49f4e2dbf28f</t>
  </si>
  <si>
    <t>DQP-1795</t>
  </si>
  <si>
    <t>DQO-1795</t>
  </si>
  <si>
    <t>Consec_Spc_Chk-RB_Business_Interests-ent_name</t>
  </si>
  <si>
    <t>Validate that populated text values in rb_business_interests.entity_name do not contain consecutive spaces, which can affect matching, lookups, and duplicate detection.</t>
  </si>
  <si>
    <t>share_percentage</t>
  </si>
  <si>
    <t>DED_Attribute_0724</t>
  </si>
  <si>
    <t>e0cac0d1-39bb-4582-91f9-a38bda429e38</t>
  </si>
  <si>
    <t>5eebc957-4459-4f8b-a61c-7b7bb224f249</t>
  </si>
  <si>
    <t>DQP-1527</t>
  </si>
  <si>
    <t>DQO-1527</t>
  </si>
  <si>
    <t>Compl_Chk-RB_Business_Interests-share_percentage</t>
  </si>
  <si>
    <t>Validate that the critical data element RB_Business_Interests.share_percentage is populated and not blank for in-scope records. Profiling results were used to identify current null/blank exposure where available.</t>
  </si>
  <si>
    <t>!isNull({share_percentage})</t>
  </si>
  <si>
    <t>de468ebb-e950-45a4-9562-d4f0ff2be14c</t>
  </si>
  <si>
    <t>86ddfa1f-3031-4788-8a2b-3e024e2b440a</t>
  </si>
  <si>
    <t>DQP-2032</t>
  </si>
  <si>
    <t>DQO-2032</t>
  </si>
  <si>
    <t>DataTyp_Chk-RB_Business_Interests-share_pct</t>
  </si>
  <si>
    <t>Validate that populated values in rb_business_interests.share_percentage conform to the expected datatype defined in the approved source/catalog schema. Profiled datatype is string.</t>
  </si>
  <si>
    <t>CAST(share_percentage AS STRING) RLIKE '.*[^ ].*' AND CAST(share_percentage AS STRING) NOT RLIKE '\\pCntrl' AND UPPER(CAST(share_percentage AS STRING)) NOT RLIKE '^[ ]*(NA|N/A|NIL|NONE|NULL|UNKNOWN|UNSPECIFIED|TEST|DUMMY|TBD|NOT APPLICABLE|-|--|\\.)[ ]*$'</t>
  </si>
  <si>
    <t>4b19662b-9e4f-49da-9b52-402223240e63</t>
  </si>
  <si>
    <t>342315c0-e27e-4277-b584-cb1c5341b904</t>
  </si>
  <si>
    <t>DQP-2033</t>
  </si>
  <si>
    <t>DQO-2033</t>
  </si>
  <si>
    <t>Consec_Spc_Chk-RB_Business_Interests-share_pct</t>
  </si>
  <si>
    <t>Validate that populated text values in rb_business_interests.share_percentage do not contain consecutive spaces, which can affect matching, lookups, and duplicate detection.</t>
  </si>
  <si>
    <t>83abbb1d-98f4-4885-a57e-1fcecee8d5bd</t>
  </si>
  <si>
    <t>65ef2327-e9d4-4def-98d7-67b79c8b6353</t>
  </si>
  <si>
    <t>DQP-2345</t>
  </si>
  <si>
    <t>DQO-2345</t>
  </si>
  <si>
    <t>EntityDep-RB_Business_Interests-share_percentage</t>
  </si>
  <si>
    <t>When business-interest share percentage is populated, entity name must also be populated.</t>
  </si>
  <si>
    <t>share_percentage IS NULL OR (entity_name IS NOT NULL AND entity_name &lt;&gt;'')</t>
  </si>
  <si>
    <t>DED_Attribute_0726</t>
  </si>
  <si>
    <t>cf9d3b0b-3b73-4c45-bc4e-7c312acad10b</t>
  </si>
  <si>
    <t>875b0bba-fcc6-4c39-9cc4-20103fd16258</t>
  </si>
  <si>
    <t>DQP-1060</t>
  </si>
  <si>
    <t>DQO-1060</t>
  </si>
  <si>
    <t>Compl_Chk-RB_Business_Interests-source_of_pep</t>
  </si>
  <si>
    <t>Validate that the critical data element RB_Business_Interests.source_of_pep is populated and not blank for in-scope records. Profiling results were used to identify current null/blank exposure where available.</t>
  </si>
  <si>
    <t>DQP-CR-00060</t>
  </si>
  <si>
    <t>93a79b11-2852-476f-8356-8fa416202127</t>
  </si>
  <si>
    <t>DQP-2416</t>
  </si>
  <si>
    <t>DQO-2416</t>
  </si>
  <si>
    <t>Accuracy_Check-RB_Business_Interests-Source_of_PEP</t>
  </si>
  <si>
    <t>Checks that RB_Business_Interests.Source_of_PEP exists in the approved active RB_SOURCE_OF_PEP lookup.</t>
  </si>
  <si>
    <t>DED_Attribute_0727</t>
  </si>
  <si>
    <t>c1167a19-1e87-44e5-b7de-40b8b674f691</t>
  </si>
  <si>
    <t>cfa04b82-287e-43e6-a029-12fa6bf9df2b</t>
  </si>
  <si>
    <t>DQP-1528</t>
  </si>
  <si>
    <t>DQO-1528</t>
  </si>
  <si>
    <t>Compl_Chk-RB_Business_Interests-status</t>
  </si>
  <si>
    <t>Validate that the critical data element RB_Business_Interests.status is populated and not blank for in-scope records. Profiling results were used to identify current null/blank exposure where available.</t>
  </si>
  <si>
    <t>0c86cde6-9a94-4513-8981-082164f64106</t>
  </si>
  <si>
    <t>0c2d95a2-58b9-4d70-a309-84589307cfd6</t>
  </si>
  <si>
    <t>DQP-2047</t>
  </si>
  <si>
    <t>DQO-2047</t>
  </si>
  <si>
    <t>Consec_Spc_Chk-RB_Business_Interests-status</t>
  </si>
  <si>
    <t>Validate that populated text values in rb_business_interests.status do not contain consecutive spaces, which can affect matching, lookups, and duplicate detection.</t>
  </si>
  <si>
    <t>e8964086-611c-4f4b-94a2-b30d5601a82a</t>
  </si>
  <si>
    <t>cebc5332-eb83-4689-a48f-d07ef07672c4</t>
  </si>
  <si>
    <t>DQP-2347</t>
  </si>
  <si>
    <t>DQO-2347</t>
  </si>
  <si>
    <t>StatusDep-RB_Business_Interests-status</t>
  </si>
  <si>
    <t>When business-interest status is populated, entity name must also be populated.</t>
  </si>
  <si>
    <t>status IS NULL OR status='' OR (entity_name IS NOT NULL AND entity_name&lt;&gt;'')</t>
  </si>
  <si>
    <t>Commercial_Activities</t>
  </si>
  <si>
    <t>DED_Data_Table_064</t>
  </si>
  <si>
    <t>name</t>
  </si>
  <si>
    <t>DED_Attribute_0737</t>
  </si>
  <si>
    <t>4c31774d-dd41-473a-835d-97971e9b4bba</t>
  </si>
  <si>
    <t>85eb8182-4e0b-4394-8dfe-515cc6e0a2f2</t>
  </si>
  <si>
    <t>DQP-1529</t>
  </si>
  <si>
    <t>DQO-1529</t>
  </si>
  <si>
    <t>Compl_Chk-Commercial_Activities-name</t>
  </si>
  <si>
    <t>Validate that the critical data element Commercial_Activities.name is populated and not blank for in-scope records. Profiling results were used to identify current null/blank exposure where available.</t>
  </si>
  <si>
    <t>!isNull({name})</t>
  </si>
  <si>
    <t>b99762ab-47e0-425a-9d91-7b1a63040235</t>
  </si>
  <si>
    <t>e3f553ab-7f27-40ca-a90b-31b7b4f09465</t>
  </si>
  <si>
    <t>DQP-1931</t>
  </si>
  <si>
    <t>DQO-1931</t>
  </si>
  <si>
    <t>Consec_Spc_Chk-Commercial_Activities-name</t>
  </si>
  <si>
    <t>Validate that populated text values in commercial_activities.name do not contain consecutive spaces, which can affect matching, lookups, and duplicate detection.</t>
  </si>
  <si>
    <t>CAST(name AS STRING) RLIKE '.*[^ ].*' AND CAST(name AS STRING) NOT RLIKE '\\pCntrl' AND UPPER(CAST(name AS STRING)) NOT RLIKE '^[ ]*(NA|N/A|NIL|NONE|NULL|UNKNOWN|UNSPECIFIED|TEST|DUMMY|TBD|NOT APPLICABLE|-|--|\\.)[ ]*$'</t>
  </si>
  <si>
    <t>nature_of_activity</t>
  </si>
  <si>
    <t>DED_Attribute_0738</t>
  </si>
  <si>
    <t>9de61bb7-f55a-493b-b130-bb0a1951b42f</t>
  </si>
  <si>
    <t>b42fbe20-4aa1-4a1d-ba31-45560c4be6d2</t>
  </si>
  <si>
    <t>DQP-1250</t>
  </si>
  <si>
    <t>DQO-1250</t>
  </si>
  <si>
    <t>Compl_Chk-Commercial_Activities-nature_of_activity</t>
  </si>
  <si>
    <t>Validate that the critical data element Commercial_Activities.nature_of_activity is populated and not blank for in-scope records. Profiling results were used to identify current null/blank exposure where available.</t>
  </si>
  <si>
    <t>!isNull({nature_of_activity})</t>
  </si>
  <si>
    <t>19f19cf1-b78b-4ea9-8bf0-8d0918eb40bf</t>
  </si>
  <si>
    <t>fa2a724e-2b8a-408e-bf31-4f0970ff83fa</t>
  </si>
  <si>
    <t>DQP-1942</t>
  </si>
  <si>
    <t>DQO-1942</t>
  </si>
  <si>
    <t>DataTyp_Chk-Commercial_Activities-nature_of_act</t>
  </si>
  <si>
    <t>Validate that populated values in commercial_activities.nature_of_activity conform to the expected datatype defined in the approved source/catalog schema. Profiled datatype is string.</t>
  </si>
  <si>
    <t>CAST(nature_of_activity AS STRING) RLIKE '^[A-Za-z0-9 &amp;/.,()-]+$'</t>
  </si>
  <si>
    <t>145e1991-16fa-4dff-b5bb-63adce62c53a</t>
  </si>
  <si>
    <t>5b973e7c-b78b-441f-a07c-767ab051d758</t>
  </si>
  <si>
    <t>DQP-1943</t>
  </si>
  <si>
    <t>DQO-1943</t>
  </si>
  <si>
    <t>Consec_Spc_Chk-Commercial_Activities-nature_of_act</t>
  </si>
  <si>
    <t>Validate that populated text values in commercial_activities.nature_of_activity do not contain consecutive spaces, which can affect matching, lookups, and duplicate detection.</t>
  </si>
  <si>
    <t>CAST(nature_of_activity AS STRING) RLIKE '.*[^ ].*' AND CAST(nature_of_activity AS STRING) NOT RLIKE '\\pCntrl' AND UPPER(CAST(nature_of_activity AS STRING)) NOT RLIKE '^[ ]*(NA|N/A|NIL|NONE|NULL|UNKNOWN|UNSPECIFIED|TEST|DUMMY|TBD|NOT APPLICABLE|-|--|\\.)[ ]*$'</t>
  </si>
  <si>
    <t>11814bd4-b338-4964-b76c-690a54ff609a</t>
  </si>
  <si>
    <t>5bab387b-739f-4f13-87f0-e79576b310e9</t>
  </si>
  <si>
    <t>DQP-2304</t>
  </si>
  <si>
    <t>DQO-2304</t>
  </si>
  <si>
    <t>Dep_Check-Comm_Activities-nature_of_activity</t>
  </si>
  <si>
    <t>When nature of activity is populated, the activity name must also be populated.</t>
  </si>
  <si>
    <t>nature_of_activity IS NULL OR nature_of_activity='' OR (name IS NOT NULL AND name&lt;&gt;'')</t>
  </si>
  <si>
    <t>DED_Attribute_0739</t>
  </si>
  <si>
    <t>1ea530cc-fd54-4bbd-9419-cfbc93c2b8e3</t>
  </si>
  <si>
    <t>d09cc329-7355-4811-af8f-4ae54707d56a</t>
  </si>
  <si>
    <t>DQP-1061</t>
  </si>
  <si>
    <t>DQO-1061</t>
  </si>
  <si>
    <t>Compl_Chk-Commercial_Activities-status</t>
  </si>
  <si>
    <t>Validate that the critical data element Commercial_Activities.status is populated and not blank for in-scope records. Profiling results were used to identify current null/blank exposure where available.</t>
  </si>
  <si>
    <t>8af16b2f-d2e3-4044-b714-08427eeaaaac</t>
  </si>
  <si>
    <t>4a5fabf1-c794-4402-b21d-5c791d173afb</t>
  </si>
  <si>
    <t>DQP-2305</t>
  </si>
  <si>
    <t>DQO-2305</t>
  </si>
  <si>
    <t>Dep_Check-Comm_Activities-status</t>
  </si>
  <si>
    <t>When activity status is populated, the activity name must also be populated.</t>
  </si>
  <si>
    <t>status IS NULL OR status='' OR (name IS NOT NULL AND name&lt;&gt;'')</t>
  </si>
  <si>
    <t>RB_Directors</t>
  </si>
  <si>
    <t>DED_Data_Table_068</t>
  </si>
  <si>
    <t>area_street</t>
  </si>
  <si>
    <t>DED_Attribute_0789</t>
  </si>
  <si>
    <t>1da04a37-f0f1-4648-aec1-054186f00ec1</t>
  </si>
  <si>
    <t>5ee5c43c-a3e0-4cca-93a3-f2b2d6140dcc</t>
  </si>
  <si>
    <t>DQP-1671</t>
  </si>
  <si>
    <t>DQO-1671</t>
  </si>
  <si>
    <t>DataTyp_Chk-RB_Directors-area_street</t>
  </si>
  <si>
    <t>Validate that populated values in rb_directors.area_street conform to the expected datatype defined in the approved source/catalog schema. Profiled datatype is string.</t>
  </si>
  <si>
    <t>CAST(area_street AS STRING) RLIKE '.*[^ ].*' AND CAST(area_street AS STRING) NOT RLIKE '\\pCntrl' AND UPPER(CAST(area_street AS STRING)) NOT RLIKE '^[ ]*(NA|N/A|NIL|NONE|NULL|UNKNOWN|UNSPECIFIED|TEST|DUMMY|TBD|NOT APPLICABLE|-|--|\\.)[ ]*$'</t>
  </si>
  <si>
    <t>6c7c7fbe-4bd6-4e32-b271-6a745d45ae1c</t>
  </si>
  <si>
    <t>844b82ab-5192-4839-b8b4-994f438f67a3</t>
  </si>
  <si>
    <t>DQP-1672</t>
  </si>
  <si>
    <t>DQO-1672</t>
  </si>
  <si>
    <t>Consec_Spc_Chk-RB_Directors-area_street</t>
  </si>
  <si>
    <t>Validate that populated text values in rb_directors.area_street do not contain consecutive spaces, which can affect matching, lookups, and duplicate detection.</t>
  </si>
  <si>
    <t>4f6d2eb3-de25-4956-a827-fb8d1056cd9d</t>
  </si>
  <si>
    <t>2406b86c-a73f-48da-9964-b59851aabdd6</t>
  </si>
  <si>
    <t>DQP-1034</t>
  </si>
  <si>
    <t>DQO-1034</t>
  </si>
  <si>
    <t>Compl_Chk-RB_Directors-area_street</t>
  </si>
  <si>
    <t>Validate that the critical data element RB_Directors.area_street is populated and not blank for in-scope records. Profiling results were used to identify current null/blank exposure where available.</t>
  </si>
  <si>
    <t>!isNull({area_street})</t>
  </si>
  <si>
    <t>board_member_home_country_id</t>
  </si>
  <si>
    <t>DED_Attribute_0790</t>
  </si>
  <si>
    <t>f458ba95-5940-45db-8b79-ce042e6257ec</t>
  </si>
  <si>
    <t>870657ab-01f3-485d-aa35-36300386784e</t>
  </si>
  <si>
    <t>DQP-1716</t>
  </si>
  <si>
    <t>DQO-1716</t>
  </si>
  <si>
    <t>DataTyp_Chk-RB_Directors-board_mem_home_cntry_id</t>
  </si>
  <si>
    <t>Validate that populated values in rb_directors.board_member_home_country_id conform to the expected datatype defined in the approved source/catalog schema. Profiled datatype is string.</t>
  </si>
  <si>
    <t>CAST(board_member_home_country_id AS STRING) RLIKE '.*[^ ].*' AND CAST(board_member_home_country_id AS STRING) NOT RLIKE '\\pCntrl' AND UPPER(CAST(board_member_home_country_id AS STRING)) NOT RLIKE '^[ ]*(NA|N/A|NIL|NONE|NULL|UNKNOWN|UNSPECIFIED|TEST|DUMMY|TBD|NOT APPLICABLE|-|--|\\.)[ ]*$'</t>
  </si>
  <si>
    <t>2564094c-1ee6-489b-a47c-eca327267add</t>
  </si>
  <si>
    <t>e9550aac-8bce-4318-a007-90dab607adda</t>
  </si>
  <si>
    <t>DQP-1717</t>
  </si>
  <si>
    <t>DQO-1717</t>
  </si>
  <si>
    <t>Consec_Spc_Chk-RB_Director-board_mem_home_cntry_id</t>
  </si>
  <si>
    <t>Validate that populated text values in rb_directors.board_member_home_country_id do not contain consecutive spaces, which can affect matching, lookups, and duplicate detection.</t>
  </si>
  <si>
    <t>2ea239f9-bcb1-4456-8ea5-0557f37efb2c</t>
  </si>
  <si>
    <t>01f8f935-2f7e-424d-a3a6-a529ddd857af</t>
  </si>
  <si>
    <t>DQP-2361</t>
  </si>
  <si>
    <t>DQO-2361</t>
  </si>
  <si>
    <t>Fmt_Chk-RB_Directors-board_member_home_country_id</t>
  </si>
  <si>
    <t>Validate that populated values in rb_directors.board_member_home_country_id follow the approved identifier format, contain no leading or trailing spaces, and remain consistent for the same business object.</t>
  </si>
  <si>
    <t>CAST(`board_member_home_country_id` AS STRING) NOT RLIKE '^[ ].*|.*[ ]$' AND CAST(`board_member_home_country_id` AS STRING) NOT RLIKE '\\pCntrl' AND CAST(`board_member_home_country_id` AS STRING) RLIKE '^[A-Za-z0-9_./-]+$'</t>
  </si>
  <si>
    <t>cce30b28-344d-4883-a6a5-0a6fbc7fd339</t>
  </si>
  <si>
    <t>f2918186-5fc8-4a1f-bcc0-c8d6b724cfa8</t>
  </si>
  <si>
    <t>DQP-1039</t>
  </si>
  <si>
    <t>DQO-1039</t>
  </si>
  <si>
    <t>Compl_Chk-RB_Director-board_member_home_country_id</t>
  </si>
  <si>
    <t>Validate that the critical data element RB_Directors.board_member_home_country_id is populated and not blank for in-scope records. Profiling results were used to identify current null/blank exposure where available.</t>
  </si>
  <si>
    <t>!isNull({board_member_home_country_id})</t>
  </si>
  <si>
    <t>board_member_id_issuance_count</t>
  </si>
  <si>
    <t>DED_Attribute_0791</t>
  </si>
  <si>
    <t>727053d6-38f3-41ab-8535-63e3bd6113d5</t>
  </si>
  <si>
    <t>15249be7-df82-4e3d-83f9-7657121b2db7</t>
  </si>
  <si>
    <t>DQP-1718</t>
  </si>
  <si>
    <t>DQO-1718</t>
  </si>
  <si>
    <t>DataTyp_Chk-RB_Directors-board_mem_id_issue_count</t>
  </si>
  <si>
    <t>Validate that populated values in rb_directors.board_member_id_issuance_count conform to the expected datatype defined in the approved source/catalog schema. Profiled datatype is string.</t>
  </si>
  <si>
    <t>CAST(board_member_id_issuance_count AS STRING) RLIKE '.*[^ ].*' AND CAST(board_member_id_issuance_count AS STRING) NOT RLIKE '\\pCntrl' AND UPPER(CAST(board_member_id_issuance_count AS STRING)) NOT RLIKE '^[ ]*(NA|N/A|NIL|NONE|NULL|UNKNOWN|UNSPECIFIED|TEST|DUMMY|TBD|NOT APPLICABLE|-|--|\\.)[ ]*$'</t>
  </si>
  <si>
    <t>cc8db05b-799e-4425-a28b-aaa8f4854a64</t>
  </si>
  <si>
    <t>038c0400-1eb3-4045-a08b-211b91c0c6ad</t>
  </si>
  <si>
    <t>DQP-1719</t>
  </si>
  <si>
    <t>DQO-1719</t>
  </si>
  <si>
    <t>Consec_Spc_Chk-RB_Directo-board_mem_id_issue_count</t>
  </si>
  <si>
    <t>Validate that populated text values in rb_directors.board_member_id_issuance_count do not contain consecutive spaces, which can affect matching, lookups, and duplicate detection.</t>
  </si>
  <si>
    <t>DQP-CR-00062</t>
  </si>
  <si>
    <t>DQP-CR-00036</t>
  </si>
  <si>
    <t>DQP-2417</t>
  </si>
  <si>
    <t>DQO-2417</t>
  </si>
  <si>
    <t>Accuracy_Check-RB_Directors-board_member_id_issuance_count</t>
  </si>
  <si>
    <t>Checks that RB_Directors.board_member_id_issuance_count exists in the approved active COUNTRY OF ORIGIN lookup.</t>
  </si>
  <si>
    <t>b631e8e7-d066-40b0-a8e4-718646c79163</t>
  </si>
  <si>
    <t>6e0bcac4-b020-43b5-98f0-2c76e9c43b9c</t>
  </si>
  <si>
    <t>DQP-1045</t>
  </si>
  <si>
    <t>DQO-1045</t>
  </si>
  <si>
    <t>Compl_Chk-RB_Direct-board_member_id_issuance_count</t>
  </si>
  <si>
    <t>Validate that the critical data element RB_Directors.board_member_id_issuance_count is populated and not blank for in-scope records. Profiling results were used to identify current null/blank exposure where available.</t>
  </si>
  <si>
    <t>!isNull({board_member_id_issuance_count})</t>
  </si>
  <si>
    <t>board_member_passport_no</t>
  </si>
  <si>
    <t>DED_Attribute_0792</t>
  </si>
  <si>
    <t>606fa2e4-2d97-48b9-8d40-38666600ed5e</t>
  </si>
  <si>
    <t>4ad74c61-00c5-43a6-83cd-bb2af06743ec</t>
  </si>
  <si>
    <t>DQP-1253</t>
  </si>
  <si>
    <t>DQO-1253</t>
  </si>
  <si>
    <t>Compl_Chk-RB_Directors-board_member_passport_no</t>
  </si>
  <si>
    <t>Validate that the critical data element RB_Directors.board_member_passport_no is populated and not blank for in-scope records. Profiling results were used to identify current null/blank exposure where available.</t>
  </si>
  <si>
    <t>!isNull({board_member_passport_no})</t>
  </si>
  <si>
    <t>0ba650d4-2b93-43bd-98c7-fc346285cc85</t>
  </si>
  <si>
    <t>c45f22e9-b565-46d0-9419-7e2c90d082ab</t>
  </si>
  <si>
    <t>DQP-1720</t>
  </si>
  <si>
    <t>DQO-1720</t>
  </si>
  <si>
    <t>DataTyp_Chk-RB_Directors-board_mem_pass_no</t>
  </si>
  <si>
    <t>Validate that populated values in rb_directors.board_member_passport_no conform to the expected datatype defined in the approved source/catalog schema. Profiled datatype is string.</t>
  </si>
  <si>
    <t>CAST(board_member_passport_no AS STRING) RLIKE '.*[^ ].*' AND CAST(board_member_passport_no AS STRING) NOT RLIKE '\\pCntrl' AND UPPER(CAST(board_member_passport_no AS STRING)) NOT RLIKE '^[ ]*(NA|N/A|NIL|NONE|NULL|UNKNOWN|UNSPECIFIED|TEST|DUMMY|TBD|NOT APPLICABLE|-|--|\\.)[ ]*$'</t>
  </si>
  <si>
    <t>ae3fa420-4996-40be-9473-145c9818c34a</t>
  </si>
  <si>
    <t>53d0b51c-a73a-4d97-9e69-f3fff7bc2f18</t>
  </si>
  <si>
    <t>DQP-1721</t>
  </si>
  <si>
    <t>DQO-1721</t>
  </si>
  <si>
    <t>Consec_Spc_Chk-RB_Directors-board_mem_pass_no</t>
  </si>
  <si>
    <t>Validate that populated text values in rb_directors.board_member_passport_no do not contain consecutive spaces, which can affect matching, lookups, and duplicate detection.</t>
  </si>
  <si>
    <t>c80172b1-877f-4058-b306-df323ab77c31</t>
  </si>
  <si>
    <t>4c3b8e4f-a980-4f44-b81a-068857405303</t>
  </si>
  <si>
    <t>DQP-1722</t>
  </si>
  <si>
    <t>DQO-1722</t>
  </si>
  <si>
    <t>Pass_Fmt_Chk-RB_Directors-board_mem_pass_no</t>
  </si>
  <si>
    <t>Validate that populated passport/reference identity values in rb_directors.board_member_passport_no use an alphanumeric structure without unsupported special characters.</t>
  </si>
  <si>
    <t>board_member_unified_no</t>
  </si>
  <si>
    <t>DED_Attribute_0793</t>
  </si>
  <si>
    <t>02379a22-0a48-4efe-916d-38758dda5c5a</t>
  </si>
  <si>
    <t>c0b33cbb-c96f-45f0-aecc-45839bf52084</t>
  </si>
  <si>
    <t>DQP-1254</t>
  </si>
  <si>
    <t>DQO-1254</t>
  </si>
  <si>
    <t>Compl_Chk-RB_Directors-board_member_unified_no</t>
  </si>
  <si>
    <t>Validate that the critical data element RB_Directors.board_member_unified_no is populated and not blank for in-scope records. Profiling results were used to identify current null/blank exposure where available.</t>
  </si>
  <si>
    <t>!isNull({board_member_unified_no})</t>
  </si>
  <si>
    <t>876c63a0-c849-4c71-b1e8-85eac57dd17c</t>
  </si>
  <si>
    <t>9b0b77be-c6a8-4af3-8f66-67a56b37d283</t>
  </si>
  <si>
    <t>DQP-1723</t>
  </si>
  <si>
    <t>DQO-1723</t>
  </si>
  <si>
    <t>DataTyp_Chk-RB_Directors-board_mem_unified_no</t>
  </si>
  <si>
    <t>Validate that populated values in rb_directors.board_member_unified_no conform to the expected datatype defined in the approved source/catalog schema. Profiled datatype is string.</t>
  </si>
  <si>
    <t>CAST(board_member_unified_no AS STRING) RLIKE '.*[^ ].*' AND CAST(board_member_unified_no AS STRING) NOT RLIKE '\\pCntrl' AND UPPER(CAST(board_member_unified_no AS STRING)) NOT RLIKE '^[ ]*(NA|N/A|NIL|NONE|NULL|UNKNOWN|UNSPECIFIED|TEST|DUMMY|TBD|NOT APPLICABLE|-|--|\\.)[ ]*$'</t>
  </si>
  <si>
    <t>8e59e4e4-1e57-49a4-b942-92ff99d12b95</t>
  </si>
  <si>
    <t>b49dce25-7b5b-442d-ba2c-86cca1526898</t>
  </si>
  <si>
    <t>DQP-1724</t>
  </si>
  <si>
    <t>DQO-1724</t>
  </si>
  <si>
    <t>Consec_Spc_Chk-RB_Directors-board_mem_unified_no</t>
  </si>
  <si>
    <t>Validate that populated text values in rb_directors.board_member_unified_no do not contain consecutive spaces, which can affect matching, lookups, and duplicate detection.</t>
  </si>
  <si>
    <t>ad82e409-6fbd-4713-9cdb-c98cf7e7b9cc</t>
  </si>
  <si>
    <t>ba29333b-e6e3-40bd-8814-c5c8d3e52289</t>
  </si>
  <si>
    <t>DQP-1725</t>
  </si>
  <si>
    <t>DQO-1725</t>
  </si>
  <si>
    <t>Code_Fmt_Chk-RB_Directors-board_mem_unified_no</t>
  </si>
  <si>
    <t>Validate that populated code/identifier values in rb_directors.board_member_unified_no contain only approved identifier characters.</t>
  </si>
  <si>
    <t>DED_Attribute_0794</t>
  </si>
  <si>
    <t>74d17bdc-7e91-4cdd-a0e0-6f4a64c288cf</t>
  </si>
  <si>
    <t>f0703d7d-412a-4093-84a1-114286bbf48d</t>
  </si>
  <si>
    <t>DQP-1026</t>
  </si>
  <si>
    <t>DQO-1026</t>
  </si>
  <si>
    <t>Completeness_Chk-RB_Directors-city</t>
  </si>
  <si>
    <t>Validate that the critical data element RB_Directors.city is populated and not blank for in-scope records. Profiling results were used to identify current null/blank exposure where available.</t>
  </si>
  <si>
    <t>591d40d0-1676-43c4-a7df-8189d2480ec1</t>
  </si>
  <si>
    <t>be9b5c59-977b-417a-aa81-3d6899ba890a</t>
  </si>
  <si>
    <t>DQP-8058</t>
  </si>
  <si>
    <t>DQO-8058</t>
  </si>
  <si>
    <t>Consec_Chk-RB_Directors-city</t>
  </si>
  <si>
    <t>Validate that populated values in RB_Directors.city do not contain consecutive spaces within the value.</t>
  </si>
  <si>
    <t>CAST(city AS STRING) RLIKE '.*[^ ].*'AND CAST(city AS STRING) NOT RLIKE '\\p{Cntrl}'AND UPPER(CAST(city AS STRING))    NOT RLIKE '^[ ]*(NA|N/A|NIL|NONE|NULL|UNKNOWN|UNSPECIFIED|TEST|DUMMY|TBD|NOT APPLICABLE|-|--|[.])[ ]*$'</t>
  </si>
  <si>
    <t>(rec_status = 'A') AND (city IS NOT NULL AND CAST(city AS STRING) &lt;&gt; '')</t>
  </si>
  <si>
    <t>DED_Attribute_0795</t>
  </si>
  <si>
    <t>4625747a-06cb-4df8-8e5b-0434f2d403fb</t>
  </si>
  <si>
    <t>c5439053-2030-4c29-92c1-319001e07346</t>
  </si>
  <si>
    <t>DQP-1750</t>
  </si>
  <si>
    <t>DQO-1750</t>
  </si>
  <si>
    <t>DataTyp_Chk-RB_Directors-cntry_of_residence</t>
  </si>
  <si>
    <t>Validate that populated values in rb_directors.country_of_residence conform to the expected datatype defined in the approved source/catalog schema. Profiled datatype is string.</t>
  </si>
  <si>
    <t>643c537e-1b53-4c6e-862d-d68242346cc2</t>
  </si>
  <si>
    <t>329abacb-ed26-4073-9d57-96020be14f93</t>
  </si>
  <si>
    <t>DQP-1751</t>
  </si>
  <si>
    <t>DQO-1751</t>
  </si>
  <si>
    <t>Consec_Spc_Chk-RB_Directors-cntry_of_residence</t>
  </si>
  <si>
    <t>Validate that populated text values in rb_directors.country_of_residence do not contain consecutive spaces, which can affect matching, lookups, and duplicate detection.</t>
  </si>
  <si>
    <t>78a568cd-abee-4be8-8eab-4b43169cb854</t>
  </si>
  <si>
    <t>4cfc2300-8044-4580-be75-fc7d03bb9a33</t>
  </si>
  <si>
    <t>DQP-1057</t>
  </si>
  <si>
    <t>DQO-1057</t>
  </si>
  <si>
    <t>Compl_Chk-RB_Directors-country_of_residence</t>
  </si>
  <si>
    <t>Validate that the critical data element RB_Directors.country_of_residence is populated and not blank for in-scope records. Profiling results were used to identify current null/blank exposure where available.</t>
  </si>
  <si>
    <t>eid</t>
  </si>
  <si>
    <t>DED_Attribute_0796</t>
  </si>
  <si>
    <t>9dc216dc-7c99-4c3c-a71f-dddcdd1190ea</t>
  </si>
  <si>
    <t>94724773-97c6-44b7-806f-a055b5b1735c</t>
  </si>
  <si>
    <t>DQP-1255</t>
  </si>
  <si>
    <t>DQO-1255</t>
  </si>
  <si>
    <t>Compl_Chk-RB_Directors-eid</t>
  </si>
  <si>
    <t>Validate that the critical data element RB_Directors.eid is populated and not blank for in-scope records. Profiling results were used to identify current null/blank exposure where available.</t>
  </si>
  <si>
    <t>!isNull({eid})</t>
  </si>
  <si>
    <t>bb1b6399-e7f4-4f24-8fa8-9849aa4e534f</t>
  </si>
  <si>
    <t>de593e2a-8028-4285-af09-ae54eb622b7d</t>
  </si>
  <si>
    <t>DQP-1778</t>
  </si>
  <si>
    <t>DQO-1778</t>
  </si>
  <si>
    <t>DataTyp_Chk-RB_Directors-eid</t>
  </si>
  <si>
    <t>Validate that populated values in rb_directors.eid conform to the expected datatype defined in the approved source/catalog schema. Profiled datatype is string.</t>
  </si>
  <si>
    <t>TRY_CAST(eid AS DECIMAL(38,10)) IS NOT NULL</t>
  </si>
  <si>
    <t>6c994acb-0b52-4b69-8b48-22eadc211dd4</t>
  </si>
  <si>
    <t>e522e02f-4580-4083-b2b1-1f948f9edf88</t>
  </si>
  <si>
    <t>DQP-1779</t>
  </si>
  <si>
    <t>DQO-1779</t>
  </si>
  <si>
    <t>Consec_Spc_Chk-RB_Directors-eid</t>
  </si>
  <si>
    <t>Validate that populated text values in rb_directors.eid do not contain consecutive spaces, which can affect matching, lookups, and duplicate detection.</t>
  </si>
  <si>
    <t>CAST(eid AS STRING) RLIKE '.*[^ ].*' AND CAST(eid AS STRING) NOT RLIKE '\\pCntrl' AND UPPER(CAST(eid AS STRING)) NOT RLIKE '^[ ]*(NA|N/A|NIL|NONE|NULL|UNKNOWN|UNSPECIFIED|TEST|DUMMY|TBD|NOT APPLICABLE|-|--|\\.)[ ]*$'</t>
  </si>
  <si>
    <t>ca06b5be-a608-46ca-9c2a-de995df58e3c</t>
  </si>
  <si>
    <t>3dab642d-10c0-47cd-a54b-722ac8373b8e</t>
  </si>
  <si>
    <t>DQP-1780</t>
  </si>
  <si>
    <t>DQO-1780</t>
  </si>
  <si>
    <t>EID_Fmt_Chk-RB_Directors-eid</t>
  </si>
  <si>
    <t>Validate that populated Emirates ID values in rb_directors.eid follow the UAE Emirates ID structure after removing spaces and hyphens.</t>
  </si>
  <si>
    <t>REGEXP_REPLACE(CAST(EID AS STRING), '[ -]', '') RLIKE '^784[0-9]{12}$'</t>
  </si>
  <si>
    <t>01684d15-4519-40f0-9c6f-50cf562dd5ba</t>
  </si>
  <si>
    <t>5c0d013d-003b-4fc8-9da5-ff6046b0e4d2</t>
  </si>
  <si>
    <t>DQP-2284</t>
  </si>
  <si>
    <t>DQO-2284</t>
  </si>
  <si>
    <t>Ver_Dep_Chk-RB_Directors-eid-verified_with_ica</t>
  </si>
  <si>
    <t>Validate that when RB_Directors.eid is populated, the corresponding verified_with_ica indicator is also populated.</t>
  </si>
  <si>
    <t>(eid IS NULL) OR (eid IS NOT NULL AND verified_with_ica IS NOT NULL)</t>
  </si>
  <si>
    <t>DED_Attribute_0797</t>
  </si>
  <si>
    <t>3142c035-fd39-4e54-96b9-d5a55a5539d3</t>
  </si>
  <si>
    <t>55cec14a-2f74-4bb6-a8ae-9ed08a8823f3</t>
  </si>
  <si>
    <t>DQP-1027</t>
  </si>
  <si>
    <t>DQO-1027</t>
  </si>
  <si>
    <t>Completeness_Chk-RB_Directors-emirate</t>
  </si>
  <si>
    <t>Validate that the critical data element RB_Directors.emirate is populated and not blank for in-scope records. Profiling results were used to identify current null/blank exposure where available.</t>
  </si>
  <si>
    <t>32250d2d-83d6-4514-9453-d2610796d528</t>
  </si>
  <si>
    <t>f73abbfb-c09a-4fac-9ac4-8a458c03c26b</t>
  </si>
  <si>
    <t>DQP-8059</t>
  </si>
  <si>
    <t>DQO-8059</t>
  </si>
  <si>
    <t>Consec_Chk-RB_Directors-emirate</t>
  </si>
  <si>
    <t>Validate that populated values in RB_Directors.emirate do not contain consecutive spaces within the value.</t>
  </si>
  <si>
    <t>CAST(emirate AS STRING) RLIKE '.*[^ ].*'AND CAST(emirate AS STRING) NOT RLIKE '\\p{Cntrl}'AND UPPER(CAST(emirate AS STRING))    NOT RLIKE '^[ ]*(NA|N/A|NIL|NONE|NULL|UNKNOWN|UNSPECIFIED|TEST|DUMMY|TBD|NOT APPLICABLE|-|--|[.])[ ]*$'</t>
  </si>
  <si>
    <t>(rec_status = 'A') AND (emirate IS NOT NULL AND CAST(emirate AS STRING) &lt;&gt; '')</t>
  </si>
  <si>
    <t>DED_Attribute_0799</t>
  </si>
  <si>
    <t>0522f3cc-be7b-4fe9-beaf-c11bf7fd6d5c</t>
  </si>
  <si>
    <t>07fd10b6-d5b6-4749-80bf-088fa69c15f2</t>
  </si>
  <si>
    <t>DQP-1041</t>
  </si>
  <si>
    <t>DQO-1041</t>
  </si>
  <si>
    <t>Compl_Chk-RB_Directors-house_name</t>
  </si>
  <si>
    <t>Validate that the critical data element RB_Directors.house_name is populated and not blank for in-scope records. Profiling results were used to identify current null/blank exposure where available.</t>
  </si>
  <si>
    <t>be49d969-6ac7-421e-8435-2abbba0fcb82</t>
  </si>
  <si>
    <t>9c42b03f-afc9-42a4-8786-cf29671b508a</t>
  </si>
  <si>
    <t>DQP-8060</t>
  </si>
  <si>
    <t>DQO-8060</t>
  </si>
  <si>
    <t>Consec_Chk-RB_Directors-house_name</t>
  </si>
  <si>
    <t>Validate that populated values in RB_Directors.house_name do not contain consecutive spaces within the value.</t>
  </si>
  <si>
    <t>CAST(house_name AS STRING) RLIKE '.*[^ ].*'AND CAST(house_name AS STRING) NOT RLIKE '\\p{Cntrl}'AND UPPER(CAST(house_name AS STRING))    NOT RLIKE '^[ ]*(NA|N/A|NIL|NONE|NULL|UNKNOWN|UNSPECIFIED|TEST|DUMMY|TBD|NOT APPLICABLE|-|--|[.])[ ]*$'</t>
  </si>
  <si>
    <t>(rec_status = 'A') AND (house_name IS NOT NULL AND CAST(house_name AS STRING) &lt;&gt; '')</t>
  </si>
  <si>
    <t>DED_Attribute_0800</t>
  </si>
  <si>
    <t>8d5327bc-d391-43db-8e9f-51c39e1631aa</t>
  </si>
  <si>
    <t>c2f03515-c9f3-4ecb-ba12-823f91bf287c</t>
  </si>
  <si>
    <t>DQP-1567</t>
  </si>
  <si>
    <t>DQO-1567</t>
  </si>
  <si>
    <t>Code_Fmt_Chk-RB_Directors-house_number</t>
  </si>
  <si>
    <t>Validate that populated code/identifier values in RB_Directors.house_number contain only approved identifier characters.</t>
  </si>
  <si>
    <t>regexMatch({house_number},'^[A-Za-z0-9_./-]+$')</t>
  </si>
  <si>
    <t>0979a5aa-0f6c-4f0a-8ffd-4aa5e0392337</t>
  </si>
  <si>
    <t>008f4378-b8fe-46b1-87bd-67c62a3654b6</t>
  </si>
  <si>
    <t>DQP-1053</t>
  </si>
  <si>
    <t>DQO-1053</t>
  </si>
  <si>
    <t>Compl_Chk-RB_Directors-house_number</t>
  </si>
  <si>
    <t>Validate that the critical data element RB_Directors.house_number is populated and not blank for in-scope records. Profiling results were used to identify current null/blank exposure where available.</t>
  </si>
  <si>
    <t>DED_Attribute_0801</t>
  </si>
  <si>
    <t>cf917816-ff0c-44a5-ad97-46c111dd6247</t>
  </si>
  <si>
    <t>42e5b1f7-d299-427b-bc02-12339a3cc110</t>
  </si>
  <si>
    <t>DQP-1054</t>
  </si>
  <si>
    <t>DQO-1054</t>
  </si>
  <si>
    <t>Compl_Chk-RB_Directors-investor_location</t>
  </si>
  <si>
    <t>Validate that the critical data element RB_Directors.investor_location is populated and not blank for in-scope records. Profiling results were used to identify current null/blank exposure where available.</t>
  </si>
  <si>
    <t>DED_Attribute_0803</t>
  </si>
  <si>
    <t>b4a22c21-1dd5-4782-8bb9-019a7b8cb7e9</t>
  </si>
  <si>
    <t>05734d82-21e8-45a0-a811-0b4bc2ef799c</t>
  </si>
  <si>
    <t>DQP-1256</t>
  </si>
  <si>
    <t>DQO-1256</t>
  </si>
  <si>
    <t>Compl_Chk-RB_Directors-is_board_member_pep</t>
  </si>
  <si>
    <t>Validate that the critical data element RB_Directors.is_board_member_pep is populated and not blank for in-scope records. Profiling results were used to identify current null/blank exposure where available.</t>
  </si>
  <si>
    <t>!isNull({is_board_member_pep})</t>
  </si>
  <si>
    <t>992ff0ad-a812-4925-84e7-3f618bede4fa</t>
  </si>
  <si>
    <t>d03f7276-2ff2-4d2d-b2f0-ebf35bba9660</t>
  </si>
  <si>
    <t>DQP-1863</t>
  </si>
  <si>
    <t>DQO-1863</t>
  </si>
  <si>
    <t>DataTyp_Chk-RB_Directors-is_board_mem_pep</t>
  </si>
  <si>
    <t>Validate that populated values in rb_directors.is_board_member_pep conform to the expected datatype defined in the approved source/catalog schema. Profiled datatype is string.</t>
  </si>
  <si>
    <t>CAST(is_board_member_pep AS STRING) RLIKE '.*[^ ].*' AND CAST(is_board_member_pep AS STRING) NOT RLIKE '\\pCntrl' AND UPPER(CAST(is_board_member_pep AS STRING)) NOT RLIKE '^[ ]*(NA|N/A|NIL|NONE|NULL|UNKNOWN|UNSPECIFIED|TEST|DUMMY|TBD|NOT APPLICABLE|-|--|\\.)[ ]*$'</t>
  </si>
  <si>
    <t>38fe8431-a52d-419f-b836-bd3f241fa301</t>
  </si>
  <si>
    <t>275ad5e2-f7d3-4cb9-b09a-7ecb49fa5147</t>
  </si>
  <si>
    <t>DQP-1864</t>
  </si>
  <si>
    <t>DQO-1864</t>
  </si>
  <si>
    <t>Consec_Spc_Chk-RB_Directors-is_board_mem_pep</t>
  </si>
  <si>
    <t>Validate that populated text values in rb_directors.is_board_member_pep do not contain consecutive spaces, which can affect matching, lookups, and duplicate detection.</t>
  </si>
  <si>
    <t>79a79a41-4ecd-4e26-bbdd-d6addf13d55b</t>
  </si>
  <si>
    <t>9ff91bb5-4374-41b8-816a-5681172615a7</t>
  </si>
  <si>
    <t>DQP-1865</t>
  </si>
  <si>
    <t>DQO-1865</t>
  </si>
  <si>
    <t>Flag_Val_Chk-RB_Directors-is_board_mem_pep</t>
  </si>
  <si>
    <t>Validate that populated flag/indicator values in rb_directors.is_board_member_pep use a standardized boolean-style value.</t>
  </si>
  <si>
    <t>is_board_member_resident_of_ua</t>
  </si>
  <si>
    <t>DED_Attribute_0804</t>
  </si>
  <si>
    <t>1fa6e738-bcca-4a48-bb81-ce38a4d55a57</t>
  </si>
  <si>
    <t>f88e384e-3d90-40ca-b4e2-5384664af177</t>
  </si>
  <si>
    <t>DQP-1257</t>
  </si>
  <si>
    <t>DQO-1257</t>
  </si>
  <si>
    <t>Compl_Chk-RB_Direct-is_board_member_resident_of_ua</t>
  </si>
  <si>
    <t>Validate that the critical data element RB_Directors.is_board_member_resident_of_ua is populated and not blank for in-scope records. Profiling results were used to identify current null/blank exposure where available.</t>
  </si>
  <si>
    <t>!isNull({is_board_member_resident_of_ua})</t>
  </si>
  <si>
    <t>19f2a706-cdbb-446d-a881-7d4445234654</t>
  </si>
  <si>
    <t>29ec5aaa-4640-4c7f-b4c0-42def693f824</t>
  </si>
  <si>
    <t>DQP-1866</t>
  </si>
  <si>
    <t>DQO-1866</t>
  </si>
  <si>
    <t>DataTyp_Chk-RB_Directors-is_board_mem_res_of_ua</t>
  </si>
  <si>
    <t>Validate that populated values in rb_directors.is_board_member_resident_of_ua conform to the expected datatype defined in the approved source/catalog schema. Profiled datatype is string.</t>
  </si>
  <si>
    <t>CAST(is_board_member_resident_of_ua AS STRING) RLIKE '.*[^ ].*' AND CAST(is_board_member_resident_of_ua AS STRING) NOT RLIKE '\\pCntrl' AND UPPER(CAST(is_board_member_resident_of_ua AS STRING)) NOT RLIKE '^[ ]*(NA|N/A|NIL|NONE|NULL|UNKNOWN|UNSPECIFIED|TEST|DUMMY|TBD|NOT APPLICABLE|-|--|\\.)[ ]*$'</t>
  </si>
  <si>
    <t>47e506c2-6e5b-4d63-9bb0-12d5bf97f1fe</t>
  </si>
  <si>
    <t>ee88b29a-8a97-4071-a7c4-67cf254e374a</t>
  </si>
  <si>
    <t>DQP-1867</t>
  </si>
  <si>
    <t>DQO-1867</t>
  </si>
  <si>
    <t>Consec_Spc_Chk-RB_Directors-is_board_mem_res_of_ua</t>
  </si>
  <si>
    <t>Validate that populated text values in rb_directors.is_board_member_resident_of_ua do not contain consecutive spaces, which can affect matching, lookups, and duplicate detection.</t>
  </si>
  <si>
    <t>17e3875f-68a7-4af1-8f7c-7628c3633582</t>
  </si>
  <si>
    <t>68050976-b6c2-41f8-a233-29edd278d3d6</t>
  </si>
  <si>
    <t>DQP-1868</t>
  </si>
  <si>
    <t>DQO-1868</t>
  </si>
  <si>
    <t>Flag_Val_Chk-RB_Directors-is_board_mem_res_of_ua</t>
  </si>
  <si>
    <t>Validate that populated flag/indicator values in rb_directors.is_board_member_resident_of_ua use a standardized boolean-style value.</t>
  </si>
  <si>
    <t>DED_Attribute_0806</t>
  </si>
  <si>
    <t>5fbca735-bb8b-428c-9dc1-74ec9175a142</t>
  </si>
  <si>
    <t>3d81ebee-a1ce-4781-a2db-eac08fe731f6</t>
  </si>
  <si>
    <t>DQP-1067</t>
  </si>
  <si>
    <t>DQO-1067</t>
  </si>
  <si>
    <t>Completeness_Chk-RB_Directors-name_ar</t>
  </si>
  <si>
    <t>Validate that the critical data element RB_Directors.name_ar is populated and not blank for in-scope records. Profiling results were used to identify current null/blank exposure where available.</t>
  </si>
  <si>
    <t>c69e4186-0907-453b-ae5e-27e246ad3831</t>
  </si>
  <si>
    <t>4422d91d-a2d7-47ee-bed0-159ab2a5784b</t>
  </si>
  <si>
    <t>DQP-1568</t>
  </si>
  <si>
    <t>DQO-1568</t>
  </si>
  <si>
    <t>Ar_Text_Chk-RB_Directors-name_ar</t>
  </si>
  <si>
    <t>Validate that populated Arabic text values in RB_Directors.name_ar contain Arabic characters and approved business punctuation only.</t>
  </si>
  <si>
    <t>regexMatch({name_ar},'^[\u0600-ۿ0-9 .,&amp;()_/-]+$')</t>
  </si>
  <si>
    <t>ad9a3744-f173-4f2e-b592-1135030b422c</t>
  </si>
  <si>
    <t>58809f0a-09b3-4023-ae3f-25b8fedcbc45</t>
  </si>
  <si>
    <t>DQP-1634</t>
  </si>
  <si>
    <t>DQO-1634</t>
  </si>
  <si>
    <t>BiVal_Chk-RB_Directors-name_ar-name_en</t>
  </si>
  <si>
    <t>Validate that bilingual Arabic/English values in RB_Directors.name_ar and RB_Directors.name_en are populated consistently; if one language value exists, the corresponding value should also exist.</t>
  </si>
  <si>
    <t>((name_ar IS NULL OR TRIM(CAST(name_ar AS STRING)) = '') AND (name_en IS NULL OR TRIM(CAST(name_en AS STRING)) = '')) OR (name_ar IS NOT NULL AND TRIM(CAST(name_ar AS STRING)) &lt;&gt; '' AND name_en IS NOT NULL AND TRIM(CAST(name_en AS STRING)) &lt;&gt; '')</t>
  </si>
  <si>
    <t>DED_Attribute_0807</t>
  </si>
  <si>
    <t>144218f5-61d0-497a-b321-fe6239333a75</t>
  </si>
  <si>
    <t>fe5b5be0-30d4-4113-921f-fa07c44c95b5</t>
  </si>
  <si>
    <t>DQP-1068</t>
  </si>
  <si>
    <t>DQO-1068</t>
  </si>
  <si>
    <t>Completeness_Chk-RB_Directors-name_en</t>
  </si>
  <si>
    <t>Validate that the critical data element RB_Directors.name_en is populated and not blank for in-scope records. Profiling results were used to identify current null/blank exposure where available.</t>
  </si>
  <si>
    <t>bdf66f61-308c-4d98-a720-30a64246d9d6</t>
  </si>
  <si>
    <t>b09f4c8d-7ff3-4902-b5a0-a6d2fa8c3ad7</t>
  </si>
  <si>
    <t>DQP-1569</t>
  </si>
  <si>
    <t>DQO-1569</t>
  </si>
  <si>
    <t>Eng_Text_Chk-RB_Directors-name_en</t>
  </si>
  <si>
    <t>Validate that populated English text values in RB_Directors.name_en contain English characters and approved business punctuation only.</t>
  </si>
  <si>
    <t>regexMatch({name_en}, '^[A-Za-z0-9 .,&amp;()_/-]+$')</t>
  </si>
  <si>
    <t>DED_Attribute_0808</t>
  </si>
  <si>
    <t>e47283f3-b02a-44bb-aa0f-2bddfdb59336</t>
  </si>
  <si>
    <t>0a04c534-f961-4373-99fc-acec659379f6</t>
  </si>
  <si>
    <t>DQP-1069</t>
  </si>
  <si>
    <t>DQO-1069</t>
  </si>
  <si>
    <t>Compl_Chk-RB_Directors-nationality</t>
  </si>
  <si>
    <t>Validate that the critical data element RB_Directors.nationality is populated and not blank for in-scope records. Profiling results were used to identify current null/blank exposure where available.</t>
  </si>
  <si>
    <t>DED_Attribute_0809</t>
  </si>
  <si>
    <t>13c63977-4753-4482-b8c1-87bb3802c710</t>
  </si>
  <si>
    <t>f532fa7a-83f8-4b1a-b72c-fe63dff10ed1</t>
  </si>
  <si>
    <t>DQP-1055</t>
  </si>
  <si>
    <t>DQO-1055</t>
  </si>
  <si>
    <t>Compl_Chk-RB_Directors-onwani_address</t>
  </si>
  <si>
    <t>Validate that the critical data element RB_Directors.onwani_address is populated and not blank for in-scope records. Profiling results were used to identify current null/blank exposure where available.</t>
  </si>
  <si>
    <t>2409494a-5dcc-47e9-b917-53e13692fa55</t>
  </si>
  <si>
    <t>e361b834-d710-42e3-ae6b-8ff216bd2c7d</t>
  </si>
  <si>
    <t>DQP-8061</t>
  </si>
  <si>
    <t>DQO-8061</t>
  </si>
  <si>
    <t>Consec_Chk-RB_Directors-onwani_address</t>
  </si>
  <si>
    <t>Validate that populated values in RB_Directors.onwani_address do not contain consecutive spaces within the value.</t>
  </si>
  <si>
    <t>CAST(onwani_address AS STRING) RLIKE '.*[^ ].*'AND CAST(onwani_address AS STRING) NOT RLIKE '\\p{Cntrl}'AND UPPER(CAST(onwani_address AS STRING))    NOT RLIKE '^[ ]*(NA|N/A|NIL|NONE|NULL|UNKNOWN|UNSPECIFIED|TEST|DUMMY|TBD|NOT APPLICABLE|-|--|[.])[ ]*$'</t>
  </si>
  <si>
    <t>(rec_status = 'A') AND (onwani_address IS NOT NULL AND CAST(onwani_address AS STRING) &lt;&gt; '')</t>
  </si>
  <si>
    <t>systemid</t>
  </si>
  <si>
    <t>DED_Attribute_0811</t>
  </si>
  <si>
    <t>88665099-c786-4a15-965a-03067bbb89b6</t>
  </si>
  <si>
    <t>9058fe18-f6d9-4369-9334-b62bd497d2bb</t>
  </si>
  <si>
    <t>DQP-1071</t>
  </si>
  <si>
    <t>DQO-1071</t>
  </si>
  <si>
    <t>Compl_Chk-RB_Directors-systemid</t>
  </si>
  <si>
    <t>Validate that the critical data element RB_Directors.systemid is populated and not blank for in-scope records. Profiling results were used to identify current null/blank exposure where available.</t>
  </si>
  <si>
    <t>!isNull({systemid})</t>
  </si>
  <si>
    <t>461d740b-c4ce-4915-ae23-71adc9f4ec57</t>
  </si>
  <si>
    <t>3d8be90e-68c4-4e0d-af8e-cc6a89465a59</t>
  </si>
  <si>
    <t>DQP-1570</t>
  </si>
  <si>
    <t>DQO-1570</t>
  </si>
  <si>
    <t>Code_Fmt_Chk-RB_Directors-systemid</t>
  </si>
  <si>
    <t>Validate that populated code/identifier values in RB_Directors.systemid contain only approved identifier characters.</t>
  </si>
  <si>
    <t>regexMatch({systemid}, '^[A-Za-z0-9_./-]+$')</t>
  </si>
  <si>
    <t>DED_Attribute_0813</t>
  </si>
  <si>
    <t>86b065fb-636f-4400-9c1f-2db55c8bb641</t>
  </si>
  <si>
    <t>820679e5-2706-4f74-9e0c-38c5fd3888e3</t>
  </si>
  <si>
    <t>DQP-1572</t>
  </si>
  <si>
    <t>DQO-1572</t>
  </si>
  <si>
    <t>Flag_Val_Chk-RB_Directors-vip_pep</t>
  </si>
  <si>
    <t>Validate that populated flag/indicator values in RB_Directors.vip_pep use a standardized boolean-style value.</t>
  </si>
  <si>
    <t>regexMatch({vip_pep}, '^(Y|N|YES|NO|1|0|TRUE|FALSE|T|F)$')</t>
  </si>
  <si>
    <t>d8112183-7a9f-43c4-b378-bfa26623aecd</t>
  </si>
  <si>
    <t>53c528c0-bb3d-4577-b9ce-a39ec0868125</t>
  </si>
  <si>
    <t>DQP-1044</t>
  </si>
  <si>
    <t>DQO-1044</t>
  </si>
  <si>
    <t>Completeness_Chk-RB_Directors-vip_pep</t>
  </si>
  <si>
    <t>Validate that the critical data element RB_Directors.vip_pep is populated and not blank for in-scope records. Profiling results were used to identify current null/blank exposure where available.</t>
  </si>
  <si>
    <t>verified_with_ica</t>
  </si>
  <si>
    <t>DED_Attribute_0814</t>
  </si>
  <si>
    <t>35e172e2-9163-439c-af7c-58fbcf30556b</t>
  </si>
  <si>
    <t>c11d4931-9333-4972-9e03-4a1040139fdd</t>
  </si>
  <si>
    <t>DQP-1532</t>
  </si>
  <si>
    <t>DQO-1532</t>
  </si>
  <si>
    <t>Compl_Chk-RB_Directors-verified_with_ica</t>
  </si>
  <si>
    <t>Validate that the critical data element RB_Directors.verified_with_ica is populated and not blank for in-scope records. Profiling results were used to identify current null/blank exposure where available.</t>
  </si>
  <si>
    <t>!isNull({verified_with_ica})</t>
  </si>
  <si>
    <t>7a173d25-0b3d-416c-b8a1-517e0333c611</t>
  </si>
  <si>
    <t>9bacca64-6009-48dd-a08c-b5daf4f29da0</t>
  </si>
  <si>
    <t>DQP-2079</t>
  </si>
  <si>
    <t>DQO-2079</t>
  </si>
  <si>
    <t>DataTyp_Chk-RB_Directors-ver_with_ica</t>
  </si>
  <si>
    <t>Validate that populated values in rb_directors.verified_with_ica conform to the expected datatype defined in the approved source/catalog schema. Profiled datatype is string.</t>
  </si>
  <si>
    <t>CAST(verified_with_ica AS STRING) RLIKE '.*[^ ].*' AND CAST(verified_with_ica AS STRING) NOT RLIKE '\\pCntrl' AND UPPER(CAST(verified_with_ica AS STRING)) NOT RLIKE '^[ ]*(NA|N/A|NIL|NONE|NULL|UNKNOWN|UNSPECIFIED|TEST|DUMMY|TBD|NOT APPLICABLE|-|--|\\.)[ ]*$'</t>
  </si>
  <si>
    <t>4c93e7bf-382a-4b9f-a2d9-e0336c8e3012</t>
  </si>
  <si>
    <t>4725d0d8-7d6b-44b2-b601-9029b1a19690</t>
  </si>
  <si>
    <t>DQP-2080</t>
  </si>
  <si>
    <t>DQO-2080</t>
  </si>
  <si>
    <t>Consec_Spc_Chk-RB_Directors-ver_with_ica</t>
  </si>
  <si>
    <t>Validate that populated text values in rb_directors.verified_with_ica do not contain consecutive spaces, which can affect matching, lookups, and duplicate detection.</t>
  </si>
  <si>
    <t>75a906ee-a798-4523-be03-c0c25ff97c71</t>
  </si>
  <si>
    <t>1d4cf124-7b6d-4469-98c7-391ad0280595</t>
  </si>
  <si>
    <t>DQP-2081</t>
  </si>
  <si>
    <t>DQO-2081</t>
  </si>
  <si>
    <t>Flag_Val_Chk-RB_Directors-ver_with_ica</t>
  </si>
  <si>
    <t>Validate that populated flag/indicator values in rb_directors.verified_with_ica use a standardized boolean-style value.</t>
  </si>
  <si>
    <t>DED_Attribute_0815</t>
  </si>
  <si>
    <t>e4712086-4bf3-4c77-a90f-72ad86cdc0ca</t>
  </si>
  <si>
    <t>267cb0ed-0d95-447d-b319-32d2a72b6816</t>
  </si>
  <si>
    <t>DQP-1573</t>
  </si>
  <si>
    <t>DQO-1573</t>
  </si>
  <si>
    <t>Code_Fmt_Chk-RB_Directors-wc_uid</t>
  </si>
  <si>
    <t>Validate that populated code/identifier values in RB_Directors.wc_uid contain only approved identifier characters.</t>
  </si>
  <si>
    <t>regexMatch({wc_uid}, '^[A-Za-z0-9_./-]+$')</t>
  </si>
  <si>
    <t>d0a5a36d-710e-4b91-b460-d37e5df8ba50</t>
  </si>
  <si>
    <t>e0f07468-8639-4cde-8fc1-27a81be48d10</t>
  </si>
  <si>
    <t>DQP-1040</t>
  </si>
  <si>
    <t>DQO-1040</t>
  </si>
  <si>
    <t>Completeness_Chk-RB_Directors-wc_uid</t>
  </si>
  <si>
    <t>Validate that the critical data element RB_Directors.wc_uid is populated and not blank for in-scope records. Profiling results were used to identify current null/blank exposure where available.</t>
  </si>
  <si>
    <t>IDB_Products</t>
  </si>
  <si>
    <t>DED_Data_Table_073</t>
  </si>
  <si>
    <t>activity</t>
  </si>
  <si>
    <t>DED_Attribute_0871</t>
  </si>
  <si>
    <t>6ea73020-36b3-4e6c-b07c-30e57537ba4e</t>
  </si>
  <si>
    <t>ac0a8946-d6fd-44ce-b764-dd917a56a52e</t>
  </si>
  <si>
    <t>DQP-1647</t>
  </si>
  <si>
    <t>DQO-1647</t>
  </si>
  <si>
    <t>Text_Fmt_Chk-IDB_Products-act</t>
  </si>
  <si>
    <t>Must be trimmed, free from control characters, and recorded in the designated language without placeholder values.</t>
  </si>
  <si>
    <t>CAST(activity AS STRING) RLIKE '^[0-9]+(\.[0-9]+)?$'</t>
  </si>
  <si>
    <t>ca7a3672-d92f-4146-9aa3-4cf72d1cd7a5</t>
  </si>
  <si>
    <t>473ad041-e157-4bcb-98fc-941b030eedbf</t>
  </si>
  <si>
    <t>DQP-1649</t>
  </si>
  <si>
    <t>DQO-1649</t>
  </si>
  <si>
    <t>Consec_Spc_Chk-IDB_Products-act</t>
  </si>
  <si>
    <t>Validate that populated text values in idb_products.activity do not contain consecutive spaces, which can affect matching, lookups, and duplicate detection.</t>
  </si>
  <si>
    <t>CAST(activity AS STRING) RLIKE '.*[^ ].*' AND CAST(activity AS STRING) NOT RLIKE '\\pCntrl' AND UPPER(CAST(activity AS STRING)) NOT RLIKE '^[ ]*(NA|N/A|NIL|NONE|NULL|UNKNOWN|UNSPECIFIED|TEST|DUMMY|TBD|NOT APPLICABLE|-|--|\\.)[ ]*$'</t>
  </si>
  <si>
    <t>c2ffb139-6546-4a1f-a42a-43b994e9d435</t>
  </si>
  <si>
    <t>1c3fdc15-8eb4-4148-a971-b8f8688a849b</t>
  </si>
  <si>
    <t>DQP-2311</t>
  </si>
  <si>
    <t>DQO-2311</t>
  </si>
  <si>
    <t>CodeDesc_Check-IDB_Products-activity</t>
  </si>
  <si>
    <t>When activity is populated, its activity code must also be populated.</t>
  </si>
  <si>
    <t>activity IS NULL OR activity='' OR (activity_code IS NOT NULL AND activity_code&lt;&gt;'')</t>
  </si>
  <si>
    <t>5a1a7b85-eafc-4983-9b6e-f691e035d000</t>
  </si>
  <si>
    <t>24374a90-0e46-46ef-b003-21172ecb6c8f</t>
  </si>
  <si>
    <t>DQP-1038</t>
  </si>
  <si>
    <t>DQO-1038</t>
  </si>
  <si>
    <t>Compl_Chk-IDB_Products-activity</t>
  </si>
  <si>
    <t>Validate that the critical data element IDB_Products.activity is populated and not blank for in-scope records. Profiling results were used to identify current null/blank exposure where available.</t>
  </si>
  <si>
    <t>!isNull({activity})</t>
  </si>
  <si>
    <t>DED_Attribute_0872</t>
  </si>
  <si>
    <t>e5535766-5ed3-4b60-93c2-5324d7e32afd</t>
  </si>
  <si>
    <t>4b170c63-0823-48dc-985a-6a21d3a20b72</t>
  </si>
  <si>
    <t>DQP-1259</t>
  </si>
  <si>
    <t>DQO-1259</t>
  </si>
  <si>
    <t>Compl_Chk-IDB_Products-activity_code</t>
  </si>
  <si>
    <t>Validate that the critical data element IDB_Products.activity_code is populated and not blank for in-scope records. Profiling results were used to identify current null/blank exposure where available.</t>
  </si>
  <si>
    <t>!isNull({activity_code})</t>
  </si>
  <si>
    <t>b9e2a3d9-6cc8-45d5-9f12-f3cdfc5d78b5</t>
  </si>
  <si>
    <t>be31b4a3-c06b-4da9-9c30-29df758b855b</t>
  </si>
  <si>
    <t>DQP-1650</t>
  </si>
  <si>
    <t>DQO-1650</t>
  </si>
  <si>
    <t>DataTyp_Chk-IDB_Products-act_code</t>
  </si>
  <si>
    <t>Validate that populated values in idb_products.activity_code conform to the expected datatype defined in the approved source/catalog schema. Profiled datatype is string.</t>
  </si>
  <si>
    <t>CAST(activity_code AS STRING) RLIKE '.*[^ ].*' AND CAST(activity_code AS STRING) NOT RLIKE '\\pCntrl' AND UPPER(CAST(activity_code AS STRING)) NOT RLIKE '^[ ]*(NA|N/A|NIL|NONE|NULL|UNKNOWN|UNSPECIFIED|TEST|DUMMY|TBD|NOT APPLICABLE|-|--|\\.)[ ]*$'</t>
  </si>
  <si>
    <t>b17ec043-6317-455a-b893-1205811093f0</t>
  </si>
  <si>
    <t>99834f5f-eb5d-4987-a930-8266ee56e2b4</t>
  </si>
  <si>
    <t>DQP-1651</t>
  </si>
  <si>
    <t>DQO-1651</t>
  </si>
  <si>
    <t>Consec_Spc_Chk-IDB_Products-act_code</t>
  </si>
  <si>
    <t>Validate that populated text values in idb_products.activity_code do not contain consecutive spaces, which can affect matching, lookups, and duplicate detection.</t>
  </si>
  <si>
    <t>18005fc8-1e1c-4a84-8192-c18e574d5940</t>
  </si>
  <si>
    <t>8cc61be5-8bb2-465b-b64f-74220aa2ab3a</t>
  </si>
  <si>
    <t>DQP-1652</t>
  </si>
  <si>
    <t>DQO-1652</t>
  </si>
  <si>
    <t>Code_Fmt_Chk-IDB_Products-act_code</t>
  </si>
  <si>
    <t>Validate that populated code/identifier values in idb_products.activity_code contain only approved identifier characters.</t>
  </si>
  <si>
    <t>931e0c9f-2dd2-4006-8982-0a10a6e5d85d</t>
  </si>
  <si>
    <t>142659de-ad8c-4cab-be80-4edeadbb69f2</t>
  </si>
  <si>
    <t>DQP-2310</t>
  </si>
  <si>
    <t>DQO-2310</t>
  </si>
  <si>
    <t>CodeDesc_Check-IDB_Products-activity_code</t>
  </si>
  <si>
    <t>Validate that populated values in activity_code contain only numeric digits.</t>
  </si>
  <si>
    <t>CAST( activity_code  AS STRING) RLIKE '^[0-9]+([.][0-9]+)?$'</t>
  </si>
  <si>
    <t>actual_capacity_year</t>
  </si>
  <si>
    <t>DED_Attribute_0873</t>
  </si>
  <si>
    <t>1943dd2f-ee19-4973-bdba-3c84c9f068f5</t>
  </si>
  <si>
    <t>6f0628f3-8fbf-4960-bab2-17351c278488</t>
  </si>
  <si>
    <t>DQP-1260</t>
  </si>
  <si>
    <t>DQO-1260</t>
  </si>
  <si>
    <t>Compl_Chk-IDB_Products-actual_capacity_year</t>
  </si>
  <si>
    <t>Validate that the critical data element IDB_Products.actual_capacity_year is populated and not blank for in-scope records. Profiling results were used to identify current null/blank exposure where available.</t>
  </si>
  <si>
    <t>!isNull({actual_capacity_year})</t>
  </si>
  <si>
    <t>1af71843-f62a-4445-8fc1-8e73cb3792ea</t>
  </si>
  <si>
    <t>8490b933-c1e4-42eb-a672-47bd8aed1d64</t>
  </si>
  <si>
    <t>DQP-1653</t>
  </si>
  <si>
    <t>DQO-1653</t>
  </si>
  <si>
    <t>DataTyp_Chk-IDB_Products-actual_capacity_year</t>
  </si>
  <si>
    <t>Validate that populated values in idb_products.actual_capacity_year conform to the expected datatype defined in the approved source/catalog schema. Profiled datatype is string.</t>
  </si>
  <si>
    <t>CAST( actual_capacity_year  AS STRING) RLIKE '^[0-9]+([.][0-9]+)?$'</t>
  </si>
  <si>
    <t>9e813040-78f8-462e-8dad-48fc63dd6888</t>
  </si>
  <si>
    <t>dd281033-05e7-48e9-81da-cac484fbbf84</t>
  </si>
  <si>
    <t>DQP-1654</t>
  </si>
  <si>
    <t>DQO-1654</t>
  </si>
  <si>
    <t>Consec_Spc_Chk-IDB_Products-actual_capacity_year</t>
  </si>
  <si>
    <t>Validate that populated text values in idb_products.actual_capacity_year do not contain consecutive spaces, which can affect matching, lookups, and duplicate detection.</t>
  </si>
  <si>
    <t>CAST(actual_capacity_year AS STRING) RLIKE '.*[^ ].*' AND CAST(actual_capacity_year AS STRING) NOT RLIKE '\\pCntrl' AND UPPER(CAST(actual_capacity_year AS STRING)) NOT RLIKE '^[ ]*(NA|N/A|NIL|NONE|NULL|UNKNOWN|UNSPECIFIED|TEST|DUMMY|TBD|NOT APPLICABLE|-|--|\\.)[ ]*$'</t>
  </si>
  <si>
    <t>available_activies</t>
  </si>
  <si>
    <t>DED_Attribute_0874</t>
  </si>
  <si>
    <t>f9187c6e-f341-45e8-8ac1-dfc6e0a98eaa</t>
  </si>
  <si>
    <t>29a7e3e1-0d84-49e7-9ea2-8c85125f0d31</t>
  </si>
  <si>
    <t>DQP-1261</t>
  </si>
  <si>
    <t>DQO-1261</t>
  </si>
  <si>
    <t>Compl_Chk-IDB_Products-available_activies</t>
  </si>
  <si>
    <t>Validate that the critical data element IDB_Products.available_activies is populated and not blank for in-scope records. Profiling results were used to identify current null/blank exposure where available.</t>
  </si>
  <si>
    <t>!isNull({available_activies})</t>
  </si>
  <si>
    <t>dd9ddb23-6c78-45e7-ad12-6c6f5da16f27</t>
  </si>
  <si>
    <t>16d38490-05a7-47d4-bec2-6e8db0beb53a</t>
  </si>
  <si>
    <t>DQP-1673</t>
  </si>
  <si>
    <t>DQO-1673</t>
  </si>
  <si>
    <t>DataTyp_Chk-IDB_Products-available_activies</t>
  </si>
  <si>
    <t>Validate that populated values in idb_products.available_activies conform to the expected datatype defined in the approved source/catalog schema. Profiled datatype is string.</t>
  </si>
  <si>
    <t>CAST(available_activies AS STRING) RLIKE '.*[^ ].*' AND CAST(available_activies AS STRING) NOT RLIKE '\\pCntrl' AND UPPER(CAST(available_activies AS STRING)) NOT RLIKE '^[ ]*(NA|N/A|NIL|NONE|NULL|UNKNOWN|UNSPECIFIED|TEST|DUMMY|TBD|NOT APPLICABLE|-|--|\\.)[ ]*$'</t>
  </si>
  <si>
    <t>b9c03721-8e42-462b-a519-ade1db47ffe4</t>
  </si>
  <si>
    <t>0ac57d69-80ff-4500-93e6-84b6af2113e9</t>
  </si>
  <si>
    <t>DQP-1674</t>
  </si>
  <si>
    <t>DQO-1674</t>
  </si>
  <si>
    <t>Consec_Spc_Chk-IDB_Products-available_activies</t>
  </si>
  <si>
    <t>Validate that populated text values in idb_products.available_activies do not contain consecutive spaces, which can affect matching, lookups, and duplicate detection.</t>
  </si>
  <si>
    <t>1c49b393-2aff-42af-9518-5e20dc62a8eb</t>
  </si>
  <si>
    <t>bb9fc539-ad39-42c1-ad1d-157d939516b2</t>
  </si>
  <si>
    <t>DQP-2312</t>
  </si>
  <si>
    <t>DQO-2312</t>
  </si>
  <si>
    <t>SelectDep_Check-IDB_Products-available_activies</t>
  </si>
  <si>
    <t>When an available-activity selection is recorded, an activity code must also be present.</t>
  </si>
  <si>
    <t>(available_activies IS NULL OR TRIM(CAST(available_activies AS STRING)) = '')
OR
(activity_code IS NOT NULL AND TRIM(CAST(activity_code AS STRING)) &lt;&gt; '')</t>
  </si>
  <si>
    <t>available_hscodes</t>
  </si>
  <si>
    <t>DED_Attribute_0875</t>
  </si>
  <si>
    <t>9f524139-b7f6-4409-955d-a7f379771095</t>
  </si>
  <si>
    <t>1b6f0a24-dd8e-43ad-8b86-329e42209fa5</t>
  </si>
  <si>
    <t>DQP-1262</t>
  </si>
  <si>
    <t>DQO-1262</t>
  </si>
  <si>
    <t>Compl_Chk-IDB_Products-available_hscodes</t>
  </si>
  <si>
    <t>Validate that the critical data element IDB_Products.available_hscodes is populated and not blank for in-scope records. Profiling results were used to identify current null/blank exposure where available.</t>
  </si>
  <si>
    <t>!isNull({available_hscodes})</t>
  </si>
  <si>
    <t>8ead2a3d-f0bf-4899-8965-87124e864bef</t>
  </si>
  <si>
    <t>ccd201b9-47ee-40a3-8c56-d9a8f331ade5</t>
  </si>
  <si>
    <t>DQP-1675</t>
  </si>
  <si>
    <t>DQO-1675</t>
  </si>
  <si>
    <t>DataTyp_Chk-IDB_Products-available_hscodes</t>
  </si>
  <si>
    <t>Validate that populated values in idb_products.available_hscodes conform to the expected datatype defined in the approved source/catalog schema. Profiled datatype is string.</t>
  </si>
  <si>
    <t>CAST(available_hscodes AS STRING) RLIKE '.*[A-Za-z\u0600-\u06FF].*'</t>
  </si>
  <si>
    <t>15a72bf0-0cd2-402d-a1e7-8890ae32f585</t>
  </si>
  <si>
    <t>f936ea92-956b-4140-b57a-d1f83ebe31ed</t>
  </si>
  <si>
    <t>DQP-1676</t>
  </si>
  <si>
    <t>DQO-1676</t>
  </si>
  <si>
    <t>Consec_Spc_Chk-IDB_Products-available_hscodes</t>
  </si>
  <si>
    <t>Validate that populated text values in idb_products.available_hscodes do not contain consecutive spaces, which can affect matching, lookups, and duplicate detection.</t>
  </si>
  <si>
    <t>CAST(available_hscodes AS STRING) RLIKE '.*[^ ].*' AND CAST(available_hscodes AS STRING) NOT RLIKE '\\pCntrl' AND UPPER(CAST(available_hscodes AS STRING)) NOT RLIKE '^[ ]*(NA|N/A|NIL|NONE|NULL|UNKNOWN|UNSPECIFIED|TEST|DUMMY|TBD|NOT APPLICABLE|-|--|\\.)[ ]*$'</t>
  </si>
  <si>
    <t>7f235297-2c5e-46b0-9556-c2b770ad10eb</t>
  </si>
  <si>
    <t>aca5d30a-e969-43e2-936e-7217fdf6a570</t>
  </si>
  <si>
    <t>DQP-2332</t>
  </si>
  <si>
    <t>DQO-2332</t>
  </si>
  <si>
    <t>Consistency_Chk-IDB_Products-available_hscodes</t>
  </si>
  <si>
    <t>Validate that when IDB_Products.available_hscodes is populated, the corresponding product_name_standard is also populated.</t>
  </si>
  <si>
    <t>(available_hscodes IS NOT NULL AND product_name_standard IS NOT NULL)</t>
  </si>
  <si>
    <t>designed_capacity_year</t>
  </si>
  <si>
    <t>DED_Attribute_0876</t>
  </si>
  <si>
    <t>8918dbc9-ad7f-4e5b-82b1-4b9222ccca8f</t>
  </si>
  <si>
    <t>964022ce-20ae-4a7a-999a-0b3f10dca394</t>
  </si>
  <si>
    <t>DQP-1263</t>
  </si>
  <si>
    <t>DQO-1263</t>
  </si>
  <si>
    <t>Compl_Chk-IDB_Products-designed_capacity_year</t>
  </si>
  <si>
    <t>Validate that the critical data element IDB_Products.designed_capacity_year is populated and not blank for in-scope records. Profiling results were used to identify current null/blank exposure where available.</t>
  </si>
  <si>
    <t>!isNull({designed_capacity_year})</t>
  </si>
  <si>
    <t>3519fd43-89f1-48aa-8f18-8023e6e3b0f2</t>
  </si>
  <si>
    <t>844a9c4b-a0ec-490f-981f-5281d32c730f</t>
  </si>
  <si>
    <t>DQP-1766</t>
  </si>
  <si>
    <t>DQO-1766</t>
  </si>
  <si>
    <t>DataTyp_Chk-IDB_Products-designed_capacity_year</t>
  </si>
  <si>
    <t>Validate that populated values in idb_products.designed_capacity_year conform to the expected datatype defined in the approved source/catalog schema. Profiled datatype is string.</t>
  </si>
  <si>
    <t>CAST( designed_capacity_year  AS STRING) RLIKE '^[0-9]+([.][0-9]+)?$'</t>
  </si>
  <si>
    <t>9dee0645-69a1-4ae0-baa9-0742b926187e</t>
  </si>
  <si>
    <t>dd8f22e7-f804-483a-b538-ba9dc4933448</t>
  </si>
  <si>
    <t>DQP-1767</t>
  </si>
  <si>
    <t>DQO-1767</t>
  </si>
  <si>
    <t>Consec_Spc_Chk-IDB_Products-designed_capacity_year</t>
  </si>
  <si>
    <t>Validate that populated text values in idb_products.designed_capacity_year do not contain consecutive spaces, which can affect matching, lookups, and duplicate detection.</t>
  </si>
  <si>
    <t>CAST(designed_capacity_year AS STRING) RLIKE '.*[^ ].*' AND CAST(designed_capacity_year AS STRING) NOT RLIKE '\\pCntrl' AND UPPER(CAST(designed_capacity_year AS STRING)) NOT RLIKE '^[ ]*(NA|N/A|NIL|NONE|NULL|UNKNOWN|UNSPECIFIED|TEST|DUMMY|TBD|NOT APPLICABLE|-|--|\\.)[ ]*$'</t>
  </si>
  <si>
    <t>fc72fe15-8f78-475b-8756-2f79a1dda1bd</t>
  </si>
  <si>
    <t>fd670cb6-9353-44d2-a672-f6af80307d24</t>
  </si>
  <si>
    <t>DQP-2313</t>
  </si>
  <si>
    <t>DQO-2313</t>
  </si>
  <si>
    <t>MeasureDep_Check-IDB_Products-designed_capacity_yr</t>
  </si>
  <si>
    <t>When designed annual capacity is populated, its measurement unit must also be populated.</t>
  </si>
  <si>
    <t>designed_capacity_year IS NULL OR (measured_in IS NOT NULL AND measured_in &lt;&gt;'')</t>
  </si>
  <si>
    <t>ecc59f21-95f1-405f-a819-f3ac429c57c1</t>
  </si>
  <si>
    <t>54d5964b-63a4-48e0-8740-80496dd4de12</t>
  </si>
  <si>
    <t>DQP-2368</t>
  </si>
  <si>
    <t>DQO-2368</t>
  </si>
  <si>
    <t>Num_Range_Chk-IDB_Products-designed_capacity_year</t>
  </si>
  <si>
    <t>Validate that populated values in idb_products.designed_capacity_year are non-negative numbers and greater than zero when a positive value is required.</t>
  </si>
  <si>
    <t>CAST(`designed_capacity_year` AS STRING) RLIKE '^[0-9]+([.][0-9]+)?$' AND CAST(`designed_capacity_year` AS DOUBLE) &gt; 0</t>
  </si>
  <si>
    <t>foreign_sales_quantity_year</t>
  </si>
  <si>
    <t>DED_Attribute_0877</t>
  </si>
  <si>
    <t>235c821a-b6da-412c-a89f-d3327793c2ed</t>
  </si>
  <si>
    <t>6e6f5001-6ce4-4ada-8293-69b61a0dddb5</t>
  </si>
  <si>
    <t>DQP-1264</t>
  </si>
  <si>
    <t>DQO-1264</t>
  </si>
  <si>
    <t>Compl_Chk-IDB_Products-foreign_sales_quantity_year</t>
  </si>
  <si>
    <t>Validate that the critical data element IDB_Products.foreign_sales_quantity_year is populated and not blank for in-scope records. Profiling results were used to identify current null/blank exposure where available.</t>
  </si>
  <si>
    <t>!isNull({foreign_sales_quantity_year})</t>
  </si>
  <si>
    <t>52dc0a58-508e-497f-8f68-5bdd75bc8303</t>
  </si>
  <si>
    <t>f1a6b927-6308-4c8b-936c-1fcbd5a6769b</t>
  </si>
  <si>
    <t>DQP-1814</t>
  </si>
  <si>
    <t>DQO-1814</t>
  </si>
  <si>
    <t>DataTyp_Chk-IDB_Products-foreign_sales_qty_year</t>
  </si>
  <si>
    <t>Validate that populated values in idb_products.foreign_sales_quantity_year conform to the expected datatype defined in the approved source/catalog schema. Profiled datatype is string.</t>
  </si>
  <si>
    <t>CAST(foreign_sales_quantity_year AS STRING) RLIKE '.*[^ ].*' AND CAST(foreign_sales_quantity_year AS STRING) NOT RLIKE '\\pCntrl' AND UPPER(CAST(foreign_sales_quantity_year AS STRING)) NOT RLIKE '^[ ]*(NA|N/A|NIL|NONE|NULL|UNKNOWN|UNSPECIFIED|TEST|DUMMY|TBD|NOT APPLICABLE|-|--|\\.)[ ]*$'</t>
  </si>
  <si>
    <t>b7ff3cc4-ff32-49ef-89fa-d1cfed1eb2d5</t>
  </si>
  <si>
    <t>d75a167d-f832-404f-bd32-03a6f02af715</t>
  </si>
  <si>
    <t>DQP-1815</t>
  </si>
  <si>
    <t>DQO-1815</t>
  </si>
  <si>
    <t>Consec_Spc_Chk-IDB_Products-foreign_sales_qty_year</t>
  </si>
  <si>
    <t>Validate that populated text values in idb_products.foreign_sales_quantity_year do not contain consecutive spaces, which can affect matching, lookups, and duplicate detection.</t>
  </si>
  <si>
    <t>gcc_sales_quantity_year</t>
  </si>
  <si>
    <t>DED_Attribute_0878</t>
  </si>
  <si>
    <t>598f934e-6147-4856-8945-71d326a246c0</t>
  </si>
  <si>
    <t>87f5ab7e-8350-42d0-8d16-36136db1e464</t>
  </si>
  <si>
    <t>DQP-1265</t>
  </si>
  <si>
    <t>DQO-1265</t>
  </si>
  <si>
    <t>Compl_Chk-IDB_Products-gcc_sales_quantity_year</t>
  </si>
  <si>
    <t>Validate that the critical data element IDB_Products.gcc_sales_quantity_year is populated and not blank for in-scope records. Profiling results were used to identify current null/blank exposure where available.</t>
  </si>
  <si>
    <t>!isNull({gcc_sales_quantity_year})</t>
  </si>
  <si>
    <t>04b821ec-dd40-429a-963b-a70359eed2a0</t>
  </si>
  <si>
    <t>e5ea6ff0-e8be-4802-a8cd-d962ab532778</t>
  </si>
  <si>
    <t>DQP-1820</t>
  </si>
  <si>
    <t>DQO-1820</t>
  </si>
  <si>
    <t>DataTyp_Chk-IDB_Products-gcc_sales_qty_year</t>
  </si>
  <si>
    <t>Validate that populated values in idb_products.gcc_sales_quantity_year conform to the expected datatype defined in the approved source/catalog schema. Profiled datatype is string.</t>
  </si>
  <si>
    <t>CAST(gcc_sales_quantity_year AS STRING) RLIKE '.*[^ ].*' AND CAST(gcc_sales_quantity_year AS STRING) NOT RLIKE '\\pCntrl' AND UPPER(CAST(gcc_sales_quantity_year AS STRING)) NOT RLIKE '^[ ]*(NA|N/A|NIL|NONE|NULL|UNKNOWN|UNSPECIFIED|TEST|DUMMY|TBD|NOT APPLICABLE|-|--|\\.)[ ]*$'</t>
  </si>
  <si>
    <t>d5f3e4c5-7326-4799-986a-e8bb363f4538</t>
  </si>
  <si>
    <t>9f9fa5bd-782a-4cfc-af53-b223251e02b5</t>
  </si>
  <si>
    <t>DQP-1821</t>
  </si>
  <si>
    <t>DQO-1821</t>
  </si>
  <si>
    <t>Consec_Spc_Chk-IDB_Products-gcc_sales_qty_year</t>
  </si>
  <si>
    <t>Validate that populated text values in idb_products.gcc_sales_quantity_year do not contain consecutive spaces, which can affect matching, lookups, and duplicate detection.</t>
  </si>
  <si>
    <t>hscode</t>
  </si>
  <si>
    <t>DED_Attribute_0879</t>
  </si>
  <si>
    <t>77408bf5-1b8d-480a-aa7a-31c4ef47856b</t>
  </si>
  <si>
    <t>804f545b-7b45-4f37-9fe7-da38f06de4ca</t>
  </si>
  <si>
    <t>DQP-1266</t>
  </si>
  <si>
    <t>DQO-1266</t>
  </si>
  <si>
    <t>Compl_Chk-IDB_Products-hscode</t>
  </si>
  <si>
    <t>Validate that the critical data element IDB_Products.hscode is populated and not blank for in-scope records. Profiling results were used to identify current null/blank exposure where available.</t>
  </si>
  <si>
    <t>!isNull({hscode})</t>
  </si>
  <si>
    <t>a3914848-54fa-4a0c-813b-a86b00ffbad4</t>
  </si>
  <si>
    <t>02af67d0-13e5-4068-99f0-19ed280dd5af</t>
  </si>
  <si>
    <t>DQP-1824</t>
  </si>
  <si>
    <t>DQO-1824</t>
  </si>
  <si>
    <t>ID_Fmt_Chk-IDB_Products-hscode</t>
  </si>
  <si>
    <t>Must follow the standard Harmonized System (HS) code structure and format, contain no leading or trailing spaces, and remain consistent with the product's declared classification.</t>
  </si>
  <si>
    <t>hscode &gt;= 0</t>
  </si>
  <si>
    <t>08bd6dce-ec0b-4ad4-8528-58ff3708852f</t>
  </si>
  <si>
    <t>683f62eb-5caf-4418-8faa-b0d4e05e1597</t>
  </si>
  <si>
    <t>DQP-1825</t>
  </si>
  <si>
    <t>DQO-1825</t>
  </si>
  <si>
    <t>DataTyp_Chk-IDB_Products-hscode</t>
  </si>
  <si>
    <t>Validate that populated values in idb_products.hscode conform to the expected datatype defined in the approved source/catalog schema. Profiled datatype is string.</t>
  </si>
  <si>
    <t>TRY_CAST(hscode AS DECIMAL(38,10)) IS NOT NULL</t>
  </si>
  <si>
    <t>9d9bfd1e-8297-4892-a5dd-95a18be1326b</t>
  </si>
  <si>
    <t>c283bb23-33d3-4843-8ed9-c6617c017b73</t>
  </si>
  <si>
    <t>DQP-1826</t>
  </si>
  <si>
    <t>DQO-1826</t>
  </si>
  <si>
    <t>Consec_Spc_Chk-IDB_Products-hscode</t>
  </si>
  <si>
    <t>Validate that populated text values in idb_products.hscode do not contain consecutive spaces, which can affect matching, lookups, and duplicate detection.</t>
  </si>
  <si>
    <t>CAST(hscode AS STRING) RLIKE '.*[^ ].*' AND CAST(hscode AS STRING) NOT RLIKE '\\pCntrl' AND UPPER(CAST(hscode AS STRING)) NOT RLIKE '^[ ]*(NA|N/A|NIL|NONE|NULL|UNKNOWN|UNSPECIFIED|TEST|DUMMY|TBD|NOT APPLICABLE|-|--|\\.)[ ]*$'</t>
  </si>
  <si>
    <t>local_sales_quantity_year</t>
  </si>
  <si>
    <t>DED_Attribute_0880</t>
  </si>
  <si>
    <t>32b5ddf8-c7b6-4450-931c-b12ed00d2558</t>
  </si>
  <si>
    <t>b3d41a40-9048-45f4-8f75-68cc0d49edac</t>
  </si>
  <si>
    <t>DQP-1267</t>
  </si>
  <si>
    <t>DQO-1267</t>
  </si>
  <si>
    <t>Compl_Chk-IDB_Products-local_sales_quantity_year</t>
  </si>
  <si>
    <t>Validate that the critical data element IDB_Products.local_sales_quantity_year is populated and not blank for in-scope records. Profiling results were used to identify current null/blank exposure where available.</t>
  </si>
  <si>
    <t>!isNull({local_sales_quantity_year})</t>
  </si>
  <si>
    <t>f5302eb7-e2f5-468c-b118-67e5933188e3</t>
  </si>
  <si>
    <t>87c78adb-0041-46a6-89ea-67286fcec653</t>
  </si>
  <si>
    <t>DQP-1896</t>
  </si>
  <si>
    <t>DQO-1896</t>
  </si>
  <si>
    <t>DataTyp_Chk-IDB_Products-local_sales_qty_year</t>
  </si>
  <si>
    <t>Validate that populated values in idb_products.local_sales_quantity_year conform to the expected datatype defined in the approved source/catalog schema. Profiled datatype is string.</t>
  </si>
  <si>
    <t>CAST(local_sales_quantity_year AS STRING) RLIKE '.*[^ ].*' AND CAST(local_sales_quantity_year AS STRING) NOT RLIKE '\\pCntrl' AND UPPER(CAST(local_sales_quantity_year AS STRING)) NOT RLIKE '^[ ]*(NA|N/A|NIL|NONE|NULL|UNKNOWN|UNSPECIFIED|TEST|DUMMY|TBD|NOT APPLICABLE|-|--|\\.)[ ]*$'</t>
  </si>
  <si>
    <t>ca5a1701-5e6d-4c51-bd20-c37a16332fb9</t>
  </si>
  <si>
    <t>269c468f-97cb-4140-b46f-cb617a3aea7e</t>
  </si>
  <si>
    <t>DQP-1897</t>
  </si>
  <si>
    <t>DQO-1897</t>
  </si>
  <si>
    <t>Consec_Spc_Chk-IDB_Products-local_sales_qty_year</t>
  </si>
  <si>
    <t>Validate that populated text values in idb_products.local_sales_quantity_year do not contain consecutive spaces, which can affect matching, lookups, and duplicate detection.</t>
  </si>
  <si>
    <t>0b94bfc0-386e-49cf-b6db-4dc85b3a93c8</t>
  </si>
  <si>
    <t>42000091-30c9-47f7-b139-0d64a6488d39</t>
  </si>
  <si>
    <t>DQP-2314</t>
  </si>
  <si>
    <t>DQO-2314</t>
  </si>
  <si>
    <t>MeasureDep-IDB_Products-local_sales_quantity_year</t>
  </si>
  <si>
    <t>When local_sales_quantity_year is populated, measurement unit must also be populated.</t>
  </si>
  <si>
    <t>local_sales_quantity_year IS NULL OR (measured_in IS NOT NULL AND measured_in &lt;&gt; '')</t>
  </si>
  <si>
    <t>measured_in</t>
  </si>
  <si>
    <t>DED_Attribute_0881</t>
  </si>
  <si>
    <t>e919ef44-326f-4cd1-96cf-034ccf2489d1</t>
  </si>
  <si>
    <t>0a0f275f-5aee-4748-8f1d-561c9bfb7a0c</t>
  </si>
  <si>
    <t>DQP-1268</t>
  </si>
  <si>
    <t>DQO-1268</t>
  </si>
  <si>
    <t>Compl_Chk-IDB_Products-measured_in</t>
  </si>
  <si>
    <t>Validate that the critical data element IDB_Products.measured_in is populated and not blank for in-scope records. Profiling results were used to identify current null/blank exposure where available.</t>
  </si>
  <si>
    <t>!isNull({measured_in})</t>
  </si>
  <si>
    <t>49b9c203-bf5b-47b2-b2a4-78ebdb791e91</t>
  </si>
  <si>
    <t>13ad8b26-f455-4b49-89a2-62af6e8c173c</t>
  </si>
  <si>
    <t>DQP-1925</t>
  </si>
  <si>
    <t>DQO-1925</t>
  </si>
  <si>
    <t>Allowed_Val_Chk-IDB_Products-measured_in</t>
  </si>
  <si>
    <t>Must contain only an active value from the approved unit-of-measure reference list.</t>
  </si>
  <si>
    <t>CAST(measured_in AS STRING) RLIKE '.*[^ ].*' AND CAST(measured_in AS STRING) NOT RLIKE '\\pCntrl' AND UPPER(CAST(measured_in AS STRING)) NOT RLIKE '^[ ]*(NA|N/A|NIL|NONE|NULL|UNKNOWN|UNSPECIFIED|TEST|DUMMY|TBD|NOT APPLICABLE|-|--|\\.)[ ]*$'</t>
  </si>
  <si>
    <t>f4e91f6a-895f-4f2f-8521-352c5ebbcb65</t>
  </si>
  <si>
    <t>98877e39-0293-489e-b486-db86b7edca48</t>
  </si>
  <si>
    <t>DQP-1926</t>
  </si>
  <si>
    <t>DQO-1926</t>
  </si>
  <si>
    <t>DataTyp_Chk-IDB_Products-measured_in</t>
  </si>
  <si>
    <t>Validate that populated values in idb_products.measured_in conform to the expected datatype defined in the approved source/catalog schema. Profiled datatype is string.</t>
  </si>
  <si>
    <t>dd772adc-ba63-409e-99d8-74f1faa9a81b</t>
  </si>
  <si>
    <t>8673ea27-8a3d-4b19-b04d-44a9f9ae4d98</t>
  </si>
  <si>
    <t>DQP-1927</t>
  </si>
  <si>
    <t>DQO-1927</t>
  </si>
  <si>
    <t>Consec_Spc_Chk-IDB_Products-measured_in</t>
  </si>
  <si>
    <t>Validate that populated text values in idb_products.measured_in do not contain consecutive spaces, which can affect matching, lookups, and duplicate detection.</t>
  </si>
  <si>
    <t>DQP-CR-00050</t>
  </si>
  <si>
    <t>DQP-CR-00037</t>
  </si>
  <si>
    <t>DQP-2418</t>
  </si>
  <si>
    <t>DQO-2418</t>
  </si>
  <si>
    <t>Accuracy_Check-IDB_Products-Measured_in</t>
  </si>
  <si>
    <t>Checks that IDB_Products.Measured_in exists in the approved active IDB UNITS lookup.</t>
  </si>
  <si>
    <t>no_of_production_lines</t>
  </si>
  <si>
    <t>DED_Attribute_0882</t>
  </si>
  <si>
    <t>d07cb679-76a1-4ba5-ac26-2224bea7a6df</t>
  </si>
  <si>
    <t>9b4fd055-2a80-498a-a097-a3667fa339f9</t>
  </si>
  <si>
    <t>DQP-1269</t>
  </si>
  <si>
    <t>DQO-1269</t>
  </si>
  <si>
    <t>Compl_Chk-IDB_Products-no_of_production_lines</t>
  </si>
  <si>
    <t>Validate that the critical data element IDB_Products.no_of_production_lines is populated and not blank for in-scope records. Profiling results were used to identify current null/blank exposure where available.</t>
  </si>
  <si>
    <t>!isNull({no_of_production_lines})</t>
  </si>
  <si>
    <t>0f6e7fd3-c5e5-40ea-97b8-38edab4b6421</t>
  </si>
  <si>
    <t>b384e7e6-c1e6-4991-a82d-1095133c23a8</t>
  </si>
  <si>
    <t>DQP-1959</t>
  </si>
  <si>
    <t>DQO-1959</t>
  </si>
  <si>
    <t>DataTyp_Chk-IDB_Products-no_of_prod_lines</t>
  </si>
  <si>
    <t>Validate that populated values in idb_products.no_of_production_lines conform to the expected datatype defined in the approved source/catalog schema. Profiled datatype is string.</t>
  </si>
  <si>
    <t>CAST(no_of_production_lines AS STRING) RLIKE '.*[^ ].*' AND CAST(no_of_production_lines AS STRING) NOT RLIKE '\\pCntrl' AND UPPER(CAST(no_of_production_lines AS STRING)) NOT RLIKE '^[ ]*(NA|N/A|NIL|NONE|NULL|UNKNOWN|UNSPECIFIED|TEST|DUMMY|TBD|NOT APPLICABLE|-|--|\\.)[ ]*$'</t>
  </si>
  <si>
    <t>cc66e8b6-0762-4781-8473-7330da755575</t>
  </si>
  <si>
    <t>4aab41bf-2a91-4974-bd1b-a3da43fd24f0</t>
  </si>
  <si>
    <t>DQP-1960</t>
  </si>
  <si>
    <t>DQO-1960</t>
  </si>
  <si>
    <t>Consec_Spc_Chk-IDB_Products-no_of_prod_lines</t>
  </si>
  <si>
    <t>Validate that populated text values in idb_products.no_of_production_lines do not contain consecutive spaces, which can affect matching, lookups, and duplicate detection.</t>
  </si>
  <si>
    <t>b4958d08-19d9-40d7-b659-a551b1a4788f</t>
  </si>
  <si>
    <t>9d9b6ea1-454a-44b2-82c7-6b1b02a1bd94</t>
  </si>
  <si>
    <t>DQP-2277</t>
  </si>
  <si>
    <t>DQO-2277</t>
  </si>
  <si>
    <t>ID_Fmt_Chk-IDB_Products-no_of_production_lines</t>
  </si>
  <si>
    <t>Validate that populated values in IDB_Products.no_of_production_lines are valid non-negative integers.</t>
  </si>
  <si>
    <t>regexMatch(toString({no_of_production_lines}), '^[0-9]+$')</t>
  </si>
  <si>
    <t>product</t>
  </si>
  <si>
    <t>DED_Attribute_0883</t>
  </si>
  <si>
    <t>8eb1d746-eeac-4688-9753-7d8d671db79a</t>
  </si>
  <si>
    <t>31868168-2c15-4f33-92f9-89b838bdf6f4</t>
  </si>
  <si>
    <t>DQP-1992</t>
  </si>
  <si>
    <t>DQO-1992</t>
  </si>
  <si>
    <t>DataTyp_Chk-IDB_Products-prod</t>
  </si>
  <si>
    <t>Validate that populated values in idb_products.product conform to the expected datatype defined in the approved source/catalog schema. Profiled datatype is string.</t>
  </si>
  <si>
    <t>TRY_CAST(product AS DECIMAL(38,10)) IS NOT NULL</t>
  </si>
  <si>
    <t>1c231f34-2df1-4498-b06a-724f9d436dc8</t>
  </si>
  <si>
    <t>b76f0663-d601-4744-a337-0a17cb5f213a</t>
  </si>
  <si>
    <t>DQP-1993</t>
  </si>
  <si>
    <t>DQO-1993</t>
  </si>
  <si>
    <t>Consec_Spc_Chk-IDB_Products-prod</t>
  </si>
  <si>
    <t>Validate that populated text values in idb_products.product do not contain consecutive spaces, which can affect matching, lookups, and duplicate detection.</t>
  </si>
  <si>
    <t>CAST(product AS STRING) RLIKE '.*[^ ].*' AND CAST(product AS STRING) NOT RLIKE '\\pCntrl' AND UPPER(CAST(product AS STRING)) NOT RLIKE '^[ ]*(NA|N/A|NIL|NONE|NULL|UNKNOWN|UNSPECIFIED|TEST|DUMMY|TBD|NOT APPLICABLE|-|--|\\.)[ ]*$'</t>
  </si>
  <si>
    <t>1b27b1d4-f34d-4144-b661-f9fa447e4a4f</t>
  </si>
  <si>
    <t>601c45bc-3031-4085-aac8-d62be2f28e4a</t>
  </si>
  <si>
    <t>DQP-1049</t>
  </si>
  <si>
    <t>DQO-1049</t>
  </si>
  <si>
    <t>Compl_Chk-IDB_Products-product</t>
  </si>
  <si>
    <t>Validate that the critical data element IDB_Products.product is populated and not blank for in-scope records. Profiling results were used to identify current null/blank exposure where available.</t>
  </si>
  <si>
    <t>!isNull({product})</t>
  </si>
  <si>
    <t>product_name_standard</t>
  </si>
  <si>
    <t>DED_Attribute_0884</t>
  </si>
  <si>
    <t>93309518-7f00-49f4-a097-d687d3d3cf2f</t>
  </si>
  <si>
    <t>187f3e4f-37cd-485e-bb2c-574d94915ab5</t>
  </si>
  <si>
    <t>DQP-1271</t>
  </si>
  <si>
    <t>DQO-1271</t>
  </si>
  <si>
    <t>Compl_Chk-IDB_Products-product_name_standard</t>
  </si>
  <si>
    <t>Validate that the critical data element IDB_Products.product_name_standard is populated and not blank for in-scope records. Profiling results were used to identify current null/blank exposure where available.</t>
  </si>
  <si>
    <t>!isNull({product_name_standard})</t>
  </si>
  <si>
    <t>dcf5e7e9-3afb-46ec-a055-afffaa53e037</t>
  </si>
  <si>
    <t>bff93852-67bc-46d2-9baa-ef746933d413</t>
  </si>
  <si>
    <t>DQP-2000</t>
  </si>
  <si>
    <t>DQO-2000</t>
  </si>
  <si>
    <t>DataTyp_Chk-IDB_Products-prod_name_standard</t>
  </si>
  <si>
    <t>Validate that populated values in idb_products.product_name_standard conform to the expected datatype defined in the approved source/catalog schema. Profiled datatype is string.</t>
  </si>
  <si>
    <t>CAST(product_name_standard AS STRING) RLIKE '.*[^ ].*' AND CAST(product_name_standard AS STRING) NOT RLIKE '\\pCntrl' AND UPPER(CAST(product_name_standard AS STRING)) NOT RLIKE '^[ ]*(NA|N/A|NIL|NONE|NULL|UNKNOWN|UNSPECIFIED|TEST|DUMMY|TBD|NOT APPLICABLE|-|--|\\.)[ ]*$'</t>
  </si>
  <si>
    <t>fd9d597a-0b94-4e42-99ba-9a549a2975bc</t>
  </si>
  <si>
    <t>671036c9-07b0-4f69-be41-d332f5990d73</t>
  </si>
  <si>
    <t>DQP-2001</t>
  </si>
  <si>
    <t>DQO-2001</t>
  </si>
  <si>
    <t>Consec_Spc_Chk-IDB_Products-prod_name_standard</t>
  </si>
  <si>
    <t>Validate that populated text values in idb_products.product_name_standard do not contain consecutive spaces, which can affect matching, lookups, and duplicate detection.</t>
  </si>
  <si>
    <t>product_name_arabic</t>
  </si>
  <si>
    <t>DED_Attribute_0885</t>
  </si>
  <si>
    <t>56362fda-1091-4e67-acac-ab15953a9c6e</t>
  </si>
  <si>
    <t>3859b4ca-a8b6-44a5-aea1-6d646c183fa2</t>
  </si>
  <si>
    <t>DQP-1272</t>
  </si>
  <si>
    <t>DQO-1272</t>
  </si>
  <si>
    <t>Compl_Chk-IDB_Products-product_name_arabic</t>
  </si>
  <si>
    <t>Validate that the critical data element IDB_Products.product_name_arabic is populated and not blank for in-scope records. Profiling results were used to identify current null/blank exposure where available.</t>
  </si>
  <si>
    <t>!isNull({product_name_arabic})</t>
  </si>
  <si>
    <t>7bf104a2-3f20-463c-bd57-41d627ec10d5</t>
  </si>
  <si>
    <t>67f83213-9930-4923-8586-ee4f92debcc6</t>
  </si>
  <si>
    <t>DQP-1996</t>
  </si>
  <si>
    <t>DQO-1996</t>
  </si>
  <si>
    <t>DataTyp_Chk-IDB_Products-prod_name_ar</t>
  </si>
  <si>
    <t>Validate that populated values in idb_products.product_name_arabic conform to the expected datatype defined in the approved source/catalog schema. Profiled datatype is string.</t>
  </si>
  <si>
    <t>CAST(product_name_arabic AS STRING) RLIKE '.*[^ ].*' AND CAST(product_name_arabic AS STRING) NOT RLIKE '\\pCntrl' AND UPPER(CAST(product_name_arabic AS STRING)) NOT RLIKE '^[ ]*(NA|N/A|NIL|NONE|NULL|UNKNOWN|UNSPECIFIED|TEST|DUMMY|TBD|NOT APPLICABLE|-|--|\\.)[ ]*$'</t>
  </si>
  <si>
    <t>64c1b72b-ad77-4f32-8f76-92a5589ead03</t>
  </si>
  <si>
    <t>0b037763-db1b-4abc-ac42-5d2cf25ad621</t>
  </si>
  <si>
    <t>DQP-1997</t>
  </si>
  <si>
    <t>DQO-1997</t>
  </si>
  <si>
    <t>Consec_Spc_Chk-IDB_Products-prod_name_ar</t>
  </si>
  <si>
    <t>Validate that populated text values in idb_products.product_name_arabic do not contain consecutive spaces, which can affect matching, lookups, and duplicate detection.</t>
  </si>
  <si>
    <t>05bc168b-60c3-4699-9cdf-c163a4bf2d58</t>
  </si>
  <si>
    <t>e2112d51-2038-4098-aa5d-3f32f3c6f9c6</t>
  </si>
  <si>
    <t>DQP-2336</t>
  </si>
  <si>
    <t>DQO-2336</t>
  </si>
  <si>
    <t>Consistency_Chk-IDB_Products-product_name_arabic</t>
  </si>
  <si>
    <t>Validate that IDB_Products.product_name_arabic and product_name_english are populated consistently, such that when one language value is present, the corresponding value in the other language is also populated.</t>
  </si>
  <si>
    <t>(product_name_arabic IS NOT NULL AND product_name_english IS NOT NULL)</t>
  </si>
  <si>
    <t>product_name_english</t>
  </si>
  <si>
    <t>DED_Attribute_0886</t>
  </si>
  <si>
    <t>ad718675-1548-44e3-a683-28902a455bd1</t>
  </si>
  <si>
    <t>860800f7-22fb-4914-af3d-ddc1e2c1cab0</t>
  </si>
  <si>
    <t>DQP-1273</t>
  </si>
  <si>
    <t>DQO-1273</t>
  </si>
  <si>
    <t>Compl_Chk-IDB_Products-product_name_english</t>
  </si>
  <si>
    <t>Validate that the critical data element IDB_Products.product_name_english is populated and not blank for in-scope records. Profiling results were used to identify current null/blank exposure where available.</t>
  </si>
  <si>
    <t>!isNull({product_name_english})</t>
  </si>
  <si>
    <t>c42471d8-97bf-4ebb-a74b-c649f1a8c459</t>
  </si>
  <si>
    <t>9ad722b3-c843-4053-9a65-4ef20e91f68a</t>
  </si>
  <si>
    <t>DQP-1998</t>
  </si>
  <si>
    <t>DQO-1998</t>
  </si>
  <si>
    <t>DataTyp_Chk-IDB_Products-prod_name_en</t>
  </si>
  <si>
    <t>Validate that populated values in idb_products.product_name_english conform to the expected datatype defined in the approved source/catalog schema. Profiled datatype is string.</t>
  </si>
  <si>
    <t>CAST(product_name_english AS STRING) RLIKE '.*[^ ].*' AND CAST(product_name_english AS STRING) NOT RLIKE '\\pCntrl' AND UPPER(CAST(product_name_english AS STRING)) NOT RLIKE '^[ ]*(NA|N/A|NIL|NONE|NULL|UNKNOWN|UNSPECIFIED|TEST|DUMMY|TBD|NOT APPLICABLE|-|--|\\.)[ ]*$'</t>
  </si>
  <si>
    <t>3185307f-abfb-46c1-9761-5adcd817287f</t>
  </si>
  <si>
    <t>41634819-5564-4cae-b138-b2c33f30d8cf</t>
  </si>
  <si>
    <t>DQP-1999</t>
  </si>
  <si>
    <t>DQO-1999</t>
  </si>
  <si>
    <t>Consec_Spc_Chk-IDB_Products-prod_name_en</t>
  </si>
  <si>
    <t>Validate that populated text values in idb_products.product_name_english do not contain consecutive spaces, which can affect matching, lookups, and duplicate detection.</t>
  </si>
  <si>
    <t>unit_price_dhs</t>
  </si>
  <si>
    <t>DED_Attribute_0888</t>
  </si>
  <si>
    <t>998dd7c2-750d-40a2-8434-7bbdcf4a4857</t>
  </si>
  <si>
    <t>657aa130-6ab0-4c17-ad1b-b3877b601dfb</t>
  </si>
  <si>
    <t>DQP-1274</t>
  </si>
  <si>
    <t>DQO-1274</t>
  </si>
  <si>
    <t>Compl_Chk-IDB_Products-unit_price_dhs</t>
  </si>
  <si>
    <t>Validate that the critical data element IDB_Products.unit_price_dhs is populated and not blank for in-scope records. Profiling results were used to identify current null/blank exposure where available.</t>
  </si>
  <si>
    <t>!isNull({unit_price_dhs})</t>
  </si>
  <si>
    <t>e04f7965-758a-40a3-a0ba-db5ca690cdbd</t>
  </si>
  <si>
    <t>b7dbc10c-d9ce-4924-bc2d-67db1873f211</t>
  </si>
  <si>
    <t>DQP-2070</t>
  </si>
  <si>
    <t>DQO-2070</t>
  </si>
  <si>
    <t>DataTyp_Chk-IDB_Products-unit_price_dhs</t>
  </si>
  <si>
    <t>Validate that populated values in idb_products.unit_price_dhs conform to the expected datatype defined in the approved source/catalog schema. Profiled datatype is string.</t>
  </si>
  <si>
    <t>CAST(unit_price_dhs AS STRING) RLIKE '.*[^ ].*' AND CAST(unit_price_dhs AS STRING) NOT RLIKE '\\pCntrl' AND UPPER(CAST(unit_price_dhs AS STRING)) NOT RLIKE '^[ ]*(NA|N/A|NIL|NONE|NULL|UNKNOWN|UNSPECIFIED|TEST|DUMMY|TBD|NOT APPLICABLE|-|--|\\.)[ ]*$'</t>
  </si>
  <si>
    <t>938f54a4-777a-4d20-b7e7-b6a8f28ce6c7</t>
  </si>
  <si>
    <t>d62035b1-e4b9-4f40-925a-fc30bfe30ab0</t>
  </si>
  <si>
    <t>DQP-2071</t>
  </si>
  <si>
    <t>DQO-2071</t>
  </si>
  <si>
    <t>Consec_Spc_Chk-IDB_Products-unit_price_dhs</t>
  </si>
  <si>
    <t>Validate that populated text values in idb_products.unit_price_dhs do not contain consecutive spaces, which can affect matching, lookups, and duplicate detection.</t>
  </si>
  <si>
    <t>License_Local_Branch</t>
  </si>
  <si>
    <t>DED_Data_Table_077</t>
  </si>
  <si>
    <t>license_number</t>
  </si>
  <si>
    <t>DED_Attribute_0929</t>
  </si>
  <si>
    <t>57db1448-f6ce-4760-9054-baf3a2109e17</t>
  </si>
  <si>
    <t>589c03b3-daff-4590-8aa6-74003319b7f2</t>
  </si>
  <si>
    <t>DQP-1074</t>
  </si>
  <si>
    <t>DQO-1074</t>
  </si>
  <si>
    <t>Compl_Chk-License_Local_Branch-license_number</t>
  </si>
  <si>
    <t>Validate that the critical data element License_Local_Branch.license_number is populated and not blank for in-scope records. Profiling results were used to identify current null/blank exposure where available.</t>
  </si>
  <si>
    <t>!isNull({license_number})</t>
  </si>
  <si>
    <t>6f11c4ea-e081-4624-a231-297cf0f14af9</t>
  </si>
  <si>
    <t>2d3e6cbc-ee83-4912-89ac-c3b810649b57</t>
  </si>
  <si>
    <t>DQP-1574</t>
  </si>
  <si>
    <t>DQO-1574</t>
  </si>
  <si>
    <t>Code_Fmt_Chk-License_Local_Branch-license_number</t>
  </si>
  <si>
    <t>Validate that populated code/identifier values in License_Local_Branch.license_number contain only approved identifier characters.</t>
  </si>
  <si>
    <t>regexMatch({license_number}, '^[A-Za-z0-9_./-]+$')</t>
  </si>
  <si>
    <t>trade_name_ar</t>
  </si>
  <si>
    <t>DED_Attribute_0930</t>
  </si>
  <si>
    <t>3d4cd2c1-a026-45cd-ae88-73673ca44c91</t>
  </si>
  <si>
    <t>7fdf4cf7-e115-41ca-a124-c9fe58fa807d</t>
  </si>
  <si>
    <t>DQP-1533</t>
  </si>
  <si>
    <t>DQO-1533</t>
  </si>
  <si>
    <t>Compl_Chk-License_Local_Branch-trade_name_ar</t>
  </si>
  <si>
    <t>Validate that the critical data element License_Local_Branch.trade_name_ar is populated and not blank for in-scope records. Profiling results were used to identify current null/blank exposure where available.</t>
  </si>
  <si>
    <t>!isNull({trade_name_ar})</t>
  </si>
  <si>
    <t>6c40e208-f298-4af3-9518-a99a0a1c986e</t>
  </si>
  <si>
    <t>8b8a71fb-eadd-4333-82c6-5f198527dd54</t>
  </si>
  <si>
    <t>DQP-2052</t>
  </si>
  <si>
    <t>DQO-2052</t>
  </si>
  <si>
    <t>DataTyp_Chk-License_Local_Branch-trade_name_ar</t>
  </si>
  <si>
    <t>Validate that populated values in license_local_branch.trade_name_ar conform to the expected datatype defined in the approved source/catalog schema. Profiled datatype is string.</t>
  </si>
  <si>
    <t>CAST(trade_name_ar AS STRING) RLIKE '.*[^ ].*' AND CAST(trade_name_ar AS STRING) NOT RLIKE '\\pCntrl' AND UPPER(CAST(trade_name_ar AS STRING)) NOT RLIKE '^[ ]*(NA|N/A|NIL|NONE|NULL|UNKNOWN|UNSPECIFIED|TEST|DUMMY|TBD|NOT APPLICABLE|-|--|\\.)[ ]*$'</t>
  </si>
  <si>
    <t>1359649a-e796-4f3d-88cc-917ced9c3ec2</t>
  </si>
  <si>
    <t>3ba5996d-1b4f-4b23-bcc0-db707fd344f0</t>
  </si>
  <si>
    <t>DQP-2053</t>
  </si>
  <si>
    <t>DQO-2053</t>
  </si>
  <si>
    <t>Consec_Spc_Chk-License_Local_Branch-trade_name_ar</t>
  </si>
  <si>
    <t>Validate that populated text values in license_local_branch.trade_name_ar do not contain consecutive spaces, which can affect matching, lookups, and duplicate detection.</t>
  </si>
  <si>
    <t>fe3ebea6-dd08-44eb-b388-9b7ededa71d7</t>
  </si>
  <si>
    <t>18f0a365-551e-4059-8da1-795a829d017c</t>
  </si>
  <si>
    <t>DQP-2294</t>
  </si>
  <si>
    <t>DQO-2294</t>
  </si>
  <si>
    <t>Bilingual_Cons_Chk-Lice_Local_Bch-tr_name_ar-en</t>
  </si>
  <si>
    <t>Validate that License_Local_Branch.trade_name_ar and trade_name_en are populated consistently, such that when one language value is present, the corresponding value in the other language is also populated.</t>
  </si>
  <si>
    <t>(trade_name_ar IS NULL AND trade_name_en IS NULL) OR (trade_name_ar IS NOT NULL AND trade_name_en IS NOT NULL)</t>
  </si>
  <si>
    <t>trade_name_en</t>
  </si>
  <si>
    <t>DED_Attribute_0931</t>
  </si>
  <si>
    <t>4059cc39-023a-4bb7-b6cd-a672435fcde1</t>
  </si>
  <si>
    <t>8708db9f-a828-4378-8cf0-63d9075f08b8</t>
  </si>
  <si>
    <t>DQP-1534</t>
  </si>
  <si>
    <t>DQO-1534</t>
  </si>
  <si>
    <t>Compl_Chk-License_Local_Branch-trade_name_en</t>
  </si>
  <si>
    <t>Validate that the critical data element License_Local_Branch.trade_name_en is populated and not blank for in-scope records. Profiling results were used to identify current null/blank exposure where available.</t>
  </si>
  <si>
    <t>!isNull({trade_name_en})</t>
  </si>
  <si>
    <t>3135673f-00dd-48c0-b8a1-3c8b872f911f</t>
  </si>
  <si>
    <t>0909aee6-9b83-446d-ad43-72011de8af15</t>
  </si>
  <si>
    <t>DQP-2054</t>
  </si>
  <si>
    <t>DQO-2054</t>
  </si>
  <si>
    <t>DataTyp_Chk-License_Local_Branch-trade_name_en</t>
  </si>
  <si>
    <t>Validate that populated values in license_local_branch.trade_name_en conform to the expected datatype defined in the approved source/catalog schema. Profiled datatype is string.</t>
  </si>
  <si>
    <t>CAST(trade_name_en AS STRING) RLIKE '.*[^ ].*' AND CAST(trade_name_en AS STRING) NOT RLIKE '\\pCntrl' AND UPPER(CAST(trade_name_en AS STRING)) NOT RLIKE '^[ ]*(NA|N/A|NIL|NONE|NULL|UNKNOWN|UNSPECIFIED|TEST|DUMMY|TBD|NOT APPLICABLE|-|--|\\.)[ ]*$'</t>
  </si>
  <si>
    <t>9b81fe91-cedd-486f-b083-b07b10940f47</t>
  </si>
  <si>
    <t>64942df1-a17d-4986-9c3c-3c3b994ab80f</t>
  </si>
  <si>
    <t>DQP-2055</t>
  </si>
  <si>
    <t>DQO-2055</t>
  </si>
  <si>
    <t>Consec_Spc_Chk-License_Local_Branch-trade_name_en</t>
  </si>
  <si>
    <t>Validate that populated text values in license_local_branch.trade_name_en do not contain consecutive spaces, which can affect matching, lookups, and duplicate detection.</t>
  </si>
  <si>
    <t>IDB_Machine_Details</t>
  </si>
  <si>
    <t>DED_Data_Table_079</t>
  </si>
  <si>
    <t>DED_Attribute_0951</t>
  </si>
  <si>
    <t>04107d82-c269-4657-9d62-ea9ee616940f</t>
  </si>
  <si>
    <t>eb729e20-f8ab-4715-aaf2-ebdf816dfdf4</t>
  </si>
  <si>
    <t>DQP-1535</t>
  </si>
  <si>
    <t>DQO-1535</t>
  </si>
  <si>
    <t>Compl_Chk-IDB_Machine_Details-active</t>
  </si>
  <si>
    <t>Validate that the critical data element IDB_Machine_Details.active is populated and not blank for in-scope records. Profiling results were used to identify current null/blank exposure where available.</t>
  </si>
  <si>
    <t>!isNull({active})</t>
  </si>
  <si>
    <t>80328acd-3722-495a-9096-bdd7fc4ca878</t>
  </si>
  <si>
    <t>81f763f3-a418-4cf5-97b8-8492ce8828a0</t>
  </si>
  <si>
    <t>DQP-1644</t>
  </si>
  <si>
    <t>DQO-1644</t>
  </si>
  <si>
    <t>DataTyp_Chk-IDB_Machine_Details-active</t>
  </si>
  <si>
    <t>Validate that populated values in idb_machine_details.active conform to the expected datatype defined in the approved source/catalog schema. Profiled datatype is string.</t>
  </si>
  <si>
    <t>TRIM(CAST(active AS STRING)) IN ('0','1')</t>
  </si>
  <si>
    <t>2ab66fcf-d343-4bec-a5fc-769a55a4f703</t>
  </si>
  <si>
    <t>c7349bd6-1202-4c4d-9e05-f928e3a9530a</t>
  </si>
  <si>
    <t>DQP-1645</t>
  </si>
  <si>
    <t>DQO-1645</t>
  </si>
  <si>
    <t>Consec_Spc_Chk-IDB_Machine_Details-active</t>
  </si>
  <si>
    <t>Validate that populated text values in idb_machine_details.active do not contain consecutive spaces, which can affect matching, lookups, and duplicate detection.</t>
  </si>
  <si>
    <t>CAST(active AS STRING) RLIKE '.*[^ ].*' AND CAST(active AS STRING) NOT RLIKE '\\pCntrl' AND UPPER(CAST(active AS STRING)) NOT RLIKE '^[ ]*(NA|N/A|NIL|NONE|NULL|UNKNOWN|UNSPECIFIED|TEST|DUMMY|TBD|NOT APPLICABLE|-|--|\\.)[ ]*$'</t>
  </si>
  <si>
    <t>capacity_shift</t>
  </si>
  <si>
    <t>DED_Attribute_0954</t>
  </si>
  <si>
    <t>19092b5d-2f83-441b-8cf0-a433f3bc8686</t>
  </si>
  <si>
    <t>e222ca04-0b4f-41f3-ae07-3c3aab36caf2</t>
  </si>
  <si>
    <t>DQP-1733</t>
  </si>
  <si>
    <t>DQO-1733</t>
  </si>
  <si>
    <t>DataTyp_Chk-IDB_Machine_Details-capacity_shift</t>
  </si>
  <si>
    <t>Validate that populated values in idb_machine_details.capacity_shift conform to the expected datatype defined in the approved source/catalog schema. Profiled datatype is string.</t>
  </si>
  <si>
    <t>CAST(capacity_shift AS STRING) RLIKE '.*[^ ].*' AND CAST(capacity_shift AS STRING) NOT RLIKE '\\pCntrl' AND UPPER(CAST(capacity_shift AS STRING)) NOT RLIKE '^[ ]*(NA|N/A|NIL|NONE|NULL|UNKNOWN|UNSPECIFIED|TEST|DUMMY|TBD|NOT APPLICABLE|-|--|\\.)[ ]*$'</t>
  </si>
  <si>
    <t>1af6a5a4-be2c-49f6-86b0-1374bf52b8e9</t>
  </si>
  <si>
    <t>ea2c7638-6aed-4e85-be54-adfa60b4185e</t>
  </si>
  <si>
    <t>DQP-1734</t>
  </si>
  <si>
    <t>DQO-1734</t>
  </si>
  <si>
    <t>Consec_Spc_Chk-IDB_Machine_Details-capacity_shift</t>
  </si>
  <si>
    <t>Validate that populated text values in idb_machine_details.capacity_shift do not contain consecutive spaces, which can affect matching, lookups, and duplicate detection.</t>
  </si>
  <si>
    <t>dcd92b27-4f02-471d-9015-d9194dce0fde</t>
  </si>
  <si>
    <t>cd8f8f40-3f13-4bb9-9c91-f5c38a4da76e</t>
  </si>
  <si>
    <t>DQP-2367</t>
  </si>
  <si>
    <t>DQO-2367</t>
  </si>
  <si>
    <t>Num_Format_Chk-IDB_Machine_Details-capacity_shift</t>
  </si>
  <si>
    <t>Validate that populated values in idb_machine_details.capacity_shift are non-negative numbers expressed using the approved unit of measure.</t>
  </si>
  <si>
    <t>CAST(`capacity_shift` AS STRING) RLIKE '^[0-9]+([.][0-9]+)?$' AND CAST(`capacity_shift` AS DOUBLE) &gt;= 0</t>
  </si>
  <si>
    <t>5e386564-cbaf-4217-9139-63d9288b9ee8</t>
  </si>
  <si>
    <t>ed7bbe4a-12c4-4a70-8e54-4d1a1b8a90d4</t>
  </si>
  <si>
    <t>DQP-1048</t>
  </si>
  <si>
    <t>DQO-1048</t>
  </si>
  <si>
    <t>Compl_Chk-IDB_Machine_Details-capacity_shift</t>
  </si>
  <si>
    <t>Validate that the critical data element IDB_Machine_Details.capacity_shift is populated and not blank for in-scope records. Profiling results were used to identify current null/blank exposure where available.</t>
  </si>
  <si>
    <t>!isNull({capacity_shift})</t>
  </si>
  <si>
    <t>DED_Attribute_0957</t>
  </si>
  <si>
    <t>6985587b-03a6-4e50-80b0-9bfdb24af281</t>
  </si>
  <si>
    <t>dc1f41e4-3f2b-43f6-97be-8540263a93ce</t>
  </si>
  <si>
    <t>DQP-1075</t>
  </si>
  <si>
    <t>DQO-1075</t>
  </si>
  <si>
    <t>Completeness_Chk-IDB_Machine_Details-hs_code</t>
  </si>
  <si>
    <t>Validate that the critical data element IDB_Machine_Details.hs_code is populated and not blank for in-scope records. Profiling results were used to identify current null/blank exposure where available.</t>
  </si>
  <si>
    <t>!isNull({hs_code})</t>
  </si>
  <si>
    <t>f406c09b-7496-4596-a474-9e61dda278f7</t>
  </si>
  <si>
    <t>e9300021-49d7-4908-aba3-2be0eabbb5cc</t>
  </si>
  <si>
    <t>DQP-1575</t>
  </si>
  <si>
    <t>DQO-1575</t>
  </si>
  <si>
    <t>Code_Fmt_Chk-IDB_Machine_Details-hs_code</t>
  </si>
  <si>
    <t>Validate that populated code/identifier values in IDB_Machine_Details.hs_code contain only approved identifier characters.</t>
  </si>
  <si>
    <t>regexMatch({hs_code},'^[A-Za-z0-9_./-]+$')</t>
  </si>
  <si>
    <t>bc61ca87-ea74-48e8-904b-98372e3c0359</t>
  </si>
  <si>
    <t>75cbb06b-69b6-49b8-843d-429e6ae7a223</t>
  </si>
  <si>
    <t>DQP-2306</t>
  </si>
  <si>
    <t>DQO-2306</t>
  </si>
  <si>
    <t>CodeDesc_Check-IDB_Machine-hs_code</t>
  </si>
  <si>
    <t>When a machine HS code is populated, machine name/description must also be populated.</t>
  </si>
  <si>
    <t>hs_code IS NULL OR hs_code='' OR (name_and_description IS NOT NULL AND name_and_description&lt;&gt;'')</t>
  </si>
  <si>
    <t>name_and_description</t>
  </si>
  <si>
    <t>DED_Attribute_0961</t>
  </si>
  <si>
    <t>7efb0200-6cd1-416c-abc9-bd719ac4fb07</t>
  </si>
  <si>
    <t>4aa0429a-e11a-4a4c-8629-edaf0112a478</t>
  </si>
  <si>
    <t>DQP-1536</t>
  </si>
  <si>
    <t>DQO-1536</t>
  </si>
  <si>
    <t>Compl_Chk-IDB_Machine_Details-name_and_description</t>
  </si>
  <si>
    <t>Validate that the critical data element IDB_Machine_Details.name_and_description is populated and not blank for in-scope records. Profiling results were used to identify current null/blank exposure where available.</t>
  </si>
  <si>
    <t>!isNull({name_and_description})</t>
  </si>
  <si>
    <t>4dd1fdda-439f-4ca6-aeaf-7daba1067a38</t>
  </si>
  <si>
    <t>b36dabff-4692-480a-a985-e807789af598</t>
  </si>
  <si>
    <t>DQP-1936</t>
  </si>
  <si>
    <t>DQO-1936</t>
  </si>
  <si>
    <t>DataTyp_Chk-IDB_Machine_Details-name_and_desc</t>
  </si>
  <si>
    <t>Validate that populated values in idb_machine_details.name_and_description conform to the expected datatype defined in the approved source/catalog schema. Profiled datatype is string.</t>
  </si>
  <si>
    <t>CAST(name_and_description AS STRING) RLIKE '.*[^ ].*' AND CAST(name_and_description AS STRING) NOT RLIKE '\\pCntrl' AND UPPER(CAST(name_and_description AS STRING)) NOT RLIKE '^[ ]*(NA|N/A|NIL|NONE|NULL|UNKNOWN|UNSPECIFIED|TEST|DUMMY|TBD|NOT APPLICABLE|-|--|\\.)[ ]*$'</t>
  </si>
  <si>
    <t>3f164515-6111-4d77-8f7e-0f4082c987c2</t>
  </si>
  <si>
    <t>9d144f6a-9555-433d-946b-836ff7081994</t>
  </si>
  <si>
    <t>DQP-1937</t>
  </si>
  <si>
    <t>DQO-1937</t>
  </si>
  <si>
    <t>Consec_Spc_Chk-IDB_Machine_Details-name_and_desc</t>
  </si>
  <si>
    <t>Validate that populated text values in idb_machine_details.name_and_description do not contain consecutive spaces, which can affect matching, lookups, and duplicate detection.</t>
  </si>
  <si>
    <t>no_of_machines</t>
  </si>
  <si>
    <t>DED_Attribute_0962</t>
  </si>
  <si>
    <t>c5ddb9ce-2608-4d04-9cb2-e2240670f995</t>
  </si>
  <si>
    <t>147da1c7-8382-4082-9b74-2d91ac8081f1</t>
  </si>
  <si>
    <t>DQP-1276</t>
  </si>
  <si>
    <t>DQO-1276</t>
  </si>
  <si>
    <t>Compl_Chk-IDB_Machine_Details-no_of_machines</t>
  </si>
  <si>
    <t>Validate that the critical data element IDB_Machine_Details.no_of_machines is populated and not blank for in-scope records. Profiling results were used to identify current null/blank exposure where available.</t>
  </si>
  <si>
    <t>!isNull({no_of_machines})</t>
  </si>
  <si>
    <t>77d6f3a3-df10-4999-9453-29d904db41ef</t>
  </si>
  <si>
    <t>1b8a5f28-dba0-4bf9-85e0-8108677d5694</t>
  </si>
  <si>
    <t>DQP-1955</t>
  </si>
  <si>
    <t>DQO-1955</t>
  </si>
  <si>
    <t>DataTyp_Chk-IDB_Machine_Details-no_of_machs</t>
  </si>
  <si>
    <t>Validate that populated values in idb_machine_details.no_of_machines conform to the expected datatype defined in the approved source/catalog schema. Profiled datatype is string.</t>
  </si>
  <si>
    <t>CAST(no_of_machines AS STRING) RLIKE '.*[^ ].*' AND CAST(no_of_machines AS STRING) NOT RLIKE '\\pCntrl' AND UPPER(CAST(no_of_machines AS STRING)) NOT RLIKE '^[ ]*(NA|N/A|NIL|NONE|NULL|UNKNOWN|UNSPECIFIED|TEST|DUMMY|TBD|NOT APPLICABLE|-|--|\\.)[ ]*$'</t>
  </si>
  <si>
    <t>4f64504f-bb08-462e-8ca5-c1f223beac0f</t>
  </si>
  <si>
    <t>4042b4cf-af16-4de5-a28c-a0964eb901b3</t>
  </si>
  <si>
    <t>DQP-1956</t>
  </si>
  <si>
    <t>DQO-1956</t>
  </si>
  <si>
    <t>Consec_Spc_Chk-IDB_Machine_Details-no_of_machs</t>
  </si>
  <si>
    <t>Validate that populated text values in idb_machine_details.no_of_machines do not contain consecutive spaces, which can affect matching, lookups, and duplicate detection.</t>
  </si>
  <si>
    <t>ecc8a2ca-9a77-42a8-8aab-7d556a7d9bf2</t>
  </si>
  <si>
    <t>271f757c-94b8-4d98-a373-bc3ab6111761</t>
  </si>
  <si>
    <t>DQP-2275</t>
  </si>
  <si>
    <t>DQO-2275</t>
  </si>
  <si>
    <t>ID_Fmt_Chk-IDB_Machine_Details-no_of_machines</t>
  </si>
  <si>
    <t>Validate that populated values in IDB_Machine_Details.no_of_machines are valid non-negative integers.</t>
  </si>
  <si>
    <t>regexMatch(toString({no_of_machines}), '^[0-9]+$')</t>
  </si>
  <si>
    <t>c44653c7-8e4e-4b89-a26c-54a37aba8b40</t>
  </si>
  <si>
    <t>ff4e7651-cc14-4ad5-bc4e-4ee9683a3335</t>
  </si>
  <si>
    <t>DQP-2335</t>
  </si>
  <si>
    <t>DQO-2335</t>
  </si>
  <si>
    <t>Val_Chk-IDB_Machine_Details-no_of_machines</t>
  </si>
  <si>
    <t>Validate that populated values in IDB_Machine_Details.no_of_machines contain only numeric digits and represent non-negative whole numbers.</t>
  </si>
  <si>
    <t>(no_of_machines IS NULL) OR (no_of_machines IS NOT NULL AND capacity_shift IS NOT NULL)</t>
  </si>
  <si>
    <t>origin_country</t>
  </si>
  <si>
    <t>DED_Attribute_0963</t>
  </si>
  <si>
    <t>00402e04-dabe-4c08-846a-6e5b99a0f054</t>
  </si>
  <si>
    <t>c679ebe0-e645-4d00-bfff-eb7155e14b49</t>
  </si>
  <si>
    <t>DQP-1537</t>
  </si>
  <si>
    <t>DQO-1537</t>
  </si>
  <si>
    <t>Compl_Chk-IDB_Machine_Details-origin_country</t>
  </si>
  <si>
    <t>Validate that the critical data element IDB_Machine_Details.origin_country is populated and not blank for in-scope records. Profiling results were used to identify current null/blank exposure where available.</t>
  </si>
  <si>
    <t>!isNull({origin_country})</t>
  </si>
  <si>
    <t>e2c1638b-8987-48ed-8b1d-af0810fdf8f2</t>
  </si>
  <si>
    <t>0d32354b-0abd-49dd-bea7-ddd3fc807bb1</t>
  </si>
  <si>
    <t>DQP-1971</t>
  </si>
  <si>
    <t>DQO-1971</t>
  </si>
  <si>
    <t>DataTyp_Chk-IDB_Machine_Details-origin_cntry</t>
  </si>
  <si>
    <t>Validate that populated values in idb_machine_details.origin_country conform to the expected datatype defined in the approved source/catalog schema. Profiled datatype is string.</t>
  </si>
  <si>
    <t>CAST(origin_country AS STRING) RLIKE '^[A-Za-z0-9\u0600-ۿ .,_/()&amp;-]+$'</t>
  </si>
  <si>
    <t>9c5b4051-346e-4cd5-bda9-ac3176eb50f0</t>
  </si>
  <si>
    <t>3299055a-4b93-477d-a4d4-82e0bbc1b682</t>
  </si>
  <si>
    <t>DQP-2309</t>
  </si>
  <si>
    <t>DQO-2309</t>
  </si>
  <si>
    <t>MachineDep_Check-IDB_Machine-origin_country</t>
  </si>
  <si>
    <t>When origin country is populated, machine name/description must also be present.</t>
  </si>
  <si>
    <t>origin_country IS NULL OR origin_country='' OR (name_and_description IS NOT NULL AND name_and_description&lt;&gt;'')</t>
  </si>
  <si>
    <t>power</t>
  </si>
  <si>
    <t>DED_Attribute_0964</t>
  </si>
  <si>
    <t>61558cce-da7f-4dd0-9f5a-a9fbb9a8616c</t>
  </si>
  <si>
    <t>d107f2a5-6acc-454d-af55-cc173095a8fa</t>
  </si>
  <si>
    <t>DQP-1277</t>
  </si>
  <si>
    <t>DQO-1277</t>
  </si>
  <si>
    <t>Compl_Chk-IDB_Machine_Details-power</t>
  </si>
  <si>
    <t>Validate that the critical data element IDB_Machine_Details.power is populated and not blank for in-scope records. Profiling results were used to identify current null/blank exposure where available.</t>
  </si>
  <si>
    <t>!isNull({power})</t>
  </si>
  <si>
    <t>f1ea99e5-f13a-4adb-a239-cf0fd9a2e7d4</t>
  </si>
  <si>
    <t>bd99e463-26e5-404d-a842-ad481dd73148</t>
  </si>
  <si>
    <t>DQP-1986</t>
  </si>
  <si>
    <t>DQO-1986</t>
  </si>
  <si>
    <t>DataTyp_Chk-IDB_Machine_Details-power</t>
  </si>
  <si>
    <t>Validate that populated values in idb_machine_details.power conform to the expected datatype defined in the approved source/catalog schema. Profiled datatype is string.</t>
  </si>
  <si>
    <t>TRY_CAST(power AS DECIMAL(38,10)) IS NOT NULL</t>
  </si>
  <si>
    <t>79807d8f-a692-40b0-adf2-98384b0b82b2</t>
  </si>
  <si>
    <t>752b3b13-2554-4568-816f-95a3380be8a9</t>
  </si>
  <si>
    <t>DQP-1987</t>
  </si>
  <si>
    <t>DQO-1987</t>
  </si>
  <si>
    <t>Consec_Spc_Chk-IDB_Machine_Details-power</t>
  </si>
  <si>
    <t>Validate that populated text values in idb_machine_details.power do not contain consecutive spaces, which can affect matching, lookups, and duplicate detection.</t>
  </si>
  <si>
    <t>CAST(power AS STRING) RLIKE '.*[^ ].*' AND CAST(power AS STRING) NOT RLIKE '\\pCntrl' AND UPPER(CAST(power AS STRING)) NOT RLIKE '^[ ]*(NA|N/A|NIL|NONE|NULL|UNKNOWN|UNSPECIFIED|TEST|DUMMY|TBD|NOT APPLICABLE|-|--|\\.)[ ]*$'</t>
  </si>
  <si>
    <t>03670744-47f8-42b0-b736-8f9ae7618e52</t>
  </si>
  <si>
    <t>a2e8536b-bc92-4a24-a9a8-4a2793e7ce28</t>
  </si>
  <si>
    <t>DQP-2308</t>
  </si>
  <si>
    <t>DQO-2308</t>
  </si>
  <si>
    <t>MachineDep_Check-IDB_Machine-power</t>
  </si>
  <si>
    <t>When machine power is populated, machine name/description must also be present.</t>
  </si>
  <si>
    <t>power IS NULL OR power='' OR (name_and_description IS NOT NULL AND name_and_description&lt;&gt;'')</t>
  </si>
  <si>
    <t>price_in_dhs</t>
  </si>
  <si>
    <t>DED_Attribute_0965</t>
  </si>
  <si>
    <t>c49e7b5b-1e4b-446d-86a9-4b0000c0b797</t>
  </si>
  <si>
    <t>bb4bf0d5-1448-4497-99d2-e2920b2f5d12</t>
  </si>
  <si>
    <t>DQP-1988</t>
  </si>
  <si>
    <t>DQO-1988</t>
  </si>
  <si>
    <t>DataTyp_Chk-IDB_Machine_Details-price_in_dhs</t>
  </si>
  <si>
    <t>Validate that populated values in idb_machine_details.price_in_dhs conform to the expected datatype defined in the approved source/catalog schema. Profiled datatype is string.</t>
  </si>
  <si>
    <t>CAST(price_in_dhs AS STRING) RLIKE '.*[^ ].*' AND CAST(price_in_dhs AS STRING) NOT RLIKE '\\pCntrl' AND UPPER(CAST(price_in_dhs AS STRING)) NOT RLIKE '^[ ]*(NA|N/A|NIL|NONE|NULL|UNKNOWN|UNSPECIFIED|TEST|DUMMY|TBD|NOT APPLICABLE|-|--|\\.)[ ]*$'</t>
  </si>
  <si>
    <t>95519173-f333-4628-bf27-0a017b2de0d7</t>
  </si>
  <si>
    <t>8dc3bb36-275a-4f08-b02e-fcf979701c6c</t>
  </si>
  <si>
    <t>DQP-1989</t>
  </si>
  <si>
    <t>DQO-1989</t>
  </si>
  <si>
    <t>Consec_Spc_Chk-IDB_Machine_Details-price_in_dhs</t>
  </si>
  <si>
    <t>Validate that populated text values in idb_machine_details.price_in_dhs do not contain consecutive spaces, which can affect matching, lookups, and duplicate detection.</t>
  </si>
  <si>
    <t>706c5033-f8db-4641-9ff0-62084f27373a</t>
  </si>
  <si>
    <t>5cd6c21e-847f-4e01-9665-fc5dfd26a42a</t>
  </si>
  <si>
    <t>DQP-1052</t>
  </si>
  <si>
    <t>DQO-1052</t>
  </si>
  <si>
    <t>Compl_Chk-IDB_Machine_Details-price_in_dhs</t>
  </si>
  <si>
    <t>Validate that the critical data element IDB_Machine_Details.price_in_dhs is populated and not blank for in-scope records. Profiling results were used to identify current null/blank exposure where available.</t>
  </si>
  <si>
    <t>!isNull({price_in_dhs})</t>
  </si>
  <si>
    <t>restore</t>
  </si>
  <si>
    <t>DED_Attribute_0968</t>
  </si>
  <si>
    <t>06dac814-4dde-49cb-8820-8798c91283f1</t>
  </si>
  <si>
    <t>5596848c-5f55-4cfa-be31-4fb3a2747008</t>
  </si>
  <si>
    <t>DQP-1278</t>
  </si>
  <si>
    <t>DQO-1278</t>
  </si>
  <si>
    <t>Compl_Chk-IDB_Machine_Details-restore</t>
  </si>
  <si>
    <t>Validate that the critical data element IDB_Machine_Details.restore is populated and not blank for in-scope records. Profiling results were used to identify current null/blank exposure where available.</t>
  </si>
  <si>
    <t>!isNull({restore})</t>
  </si>
  <si>
    <t>eefb1dfb-0863-47f2-b0ae-9d25fb9af25a</t>
  </si>
  <si>
    <t>4dd9c17d-761a-4247-b944-3b3e6cc67829</t>
  </si>
  <si>
    <t>DQP-2021</t>
  </si>
  <si>
    <t>DQO-2021</t>
  </si>
  <si>
    <t>DataTyp_Chk-IDB_Machine_Details-restore</t>
  </si>
  <si>
    <t>Validate that populated values in idb_machine_details.restore conform to the expected datatype defined in the approved source/catalog schema. Profiled datatype is string.</t>
  </si>
  <si>
    <t>TRIM(CAST(restore AS STRING)) IN ('0','1')</t>
  </si>
  <si>
    <t>b303cfae-346f-4b02-82f6-36c8cbb60969</t>
  </si>
  <si>
    <t>8a61d3c2-022b-41ed-a3ce-75de04b6f1ee</t>
  </si>
  <si>
    <t>DQP-2022</t>
  </si>
  <si>
    <t>DQO-2022</t>
  </si>
  <si>
    <t>Consec_Spc_Chk-IDB_Machine_Details-restore</t>
  </si>
  <si>
    <t>Validate that populated text values in idb_machine_details.restore do not contain consecutive spaces, which can affect matching, lookups, and duplicate detection.</t>
  </si>
  <si>
    <t>CAST(restore AS STRING) RLIKE '.*[^ ].*' AND CAST(restore AS STRING) NOT RLIKE '\\pCntrl' AND UPPER(CAST(restore AS STRING)) NOT RLIKE '^[ ]*(NA|N/A|NIL|NONE|NULL|UNKNOWN|UNSPECIFIED|TEST|DUMMY|TBD|NOT APPLICABLE|-|--|\\.)[ ]*$'</t>
  </si>
  <si>
    <t>section</t>
  </si>
  <si>
    <t>DED_Attribute_0969</t>
  </si>
  <si>
    <t>ff52d4ae-512c-43e2-ba8f-161c81ed8478</t>
  </si>
  <si>
    <t>f8355941-319a-4af7-a64a-a914c3389c5c</t>
  </si>
  <si>
    <t>DQP-2025</t>
  </si>
  <si>
    <t>DQO-2025</t>
  </si>
  <si>
    <t>Consec_Spc_Chk-IDB_Machine_Details-section</t>
  </si>
  <si>
    <t>Validate that populated text values in idb_machine_details.section do not contain consecutive spaces, which can affect matching, lookups, and duplicate detection.</t>
  </si>
  <si>
    <t>CAST(section AS STRING) RLIKE '.*[^ ].*' AND CAST(section AS STRING) NOT RLIKE '\\pCntrl' AND UPPER(CAST(section AS STRING)) NOT RLIKE '^[ ]*(NA|N/A|NIL|NONE|NULL|UNKNOWN|UNSPECIFIED|TEST|DUMMY|TBD|NOT APPLICABLE|-|--|\\.)[ ]*$'</t>
  </si>
  <si>
    <t>d18112ae-d586-4985-80c5-ab11475b0167</t>
  </si>
  <si>
    <t>b8c0e505-8ad5-41bb-b645-efe859f7d111</t>
  </si>
  <si>
    <t>DQP-1056</t>
  </si>
  <si>
    <t>DQO-1056</t>
  </si>
  <si>
    <t>Compl_Chk-IDB_Machine_Details-section</t>
  </si>
  <si>
    <t>Validate that the critical data element IDB_Machine_Details.section is populated and not blank for in-scope records. Profiling results were used to identify current null/blank exposure where available.</t>
  </si>
  <si>
    <t>!isNull({section})</t>
  </si>
  <si>
    <t>select_hs_code</t>
  </si>
  <si>
    <t>DED_Attribute_0970</t>
  </si>
  <si>
    <t>9e110df4-12b2-4192-a849-8b0ee2a71199</t>
  </si>
  <si>
    <t>e25d0ba7-4acd-405a-b324-6d173dd8d0d7</t>
  </si>
  <si>
    <t>DQP-2026</t>
  </si>
  <si>
    <t>DQO-2026</t>
  </si>
  <si>
    <t>ID_Fmt_Chk-IDB_Machine_Details-select_hs_code</t>
  </si>
  <si>
    <t>CAST(select_hs_code AS STRING) RLIKE '.*[^ ].*' AND CAST(select_hs_code AS STRING) NOT RLIKE '\\pCntrl' AND UPPER(CAST(select_hs_code AS STRING)) NOT RLIKE '^[ ]*(NA|N/A|NIL|NONE|NULL|UNKNOWN|UNSPECIFIED|TEST|DUMMY|TBD|NOT APPLICABLE|-|--|\\.)[ ]*$'</t>
  </si>
  <si>
    <t>bde22082-6a7d-4687-9249-95cfba2a2c1f</t>
  </si>
  <si>
    <t>48f86251-eae9-4899-8b83-270cd6e9ef40</t>
  </si>
  <si>
    <t>DQP-2027</t>
  </si>
  <si>
    <t>DQO-2027</t>
  </si>
  <si>
    <t>DataTyp_Chk-IDB_Machine_Details-select_hs_code</t>
  </si>
  <si>
    <t>Validate that populated values in idb_machine_details.select_hs_code conform to the expected datatype defined in the approved source/catalog schema. Profiled datatype is string.</t>
  </si>
  <si>
    <t>2f46d171-b3e0-49e8-b0fb-d12f9c0d7907</t>
  </si>
  <si>
    <t>c2e3d1fc-3dae-4c17-8e8a-96dcbb8ee200</t>
  </si>
  <si>
    <t>DQP-2028</t>
  </si>
  <si>
    <t>DQO-2028</t>
  </si>
  <si>
    <t>Consec_Spc_Chk-IDB_Machine_Details-select_hs_code</t>
  </si>
  <si>
    <t>Validate that populated text values in idb_machine_details.select_hs_code do not contain consecutive spaces, which can affect matching, lookups, and duplicate detection.</t>
  </si>
  <si>
    <t>ca9c99a2-bc68-4cfb-94d0-76d73395ec62</t>
  </si>
  <si>
    <t>c822df71-dbcb-411e-b742-45a6bdbfc7c4</t>
  </si>
  <si>
    <t>DQP-2029</t>
  </si>
  <si>
    <t>DQO-2029</t>
  </si>
  <si>
    <t>Code_Fmt_Chk-IDB_Machine_Details-select_hs_code</t>
  </si>
  <si>
    <t>Validate that populated code/identifier values in idb_machine_details.select_hs_code contain only approved identifier characters.</t>
  </si>
  <si>
    <t>59ecad5b-2b76-4da1-a337-d337958fb936</t>
  </si>
  <si>
    <t>e69762f2-ca54-4313-801d-27ad52a92bc0</t>
  </si>
  <si>
    <t>DQP-1029</t>
  </si>
  <si>
    <t>DQO-1029</t>
  </si>
  <si>
    <t>Compl_Chk-IDB_Machine_Details-select_hs_code</t>
  </si>
  <si>
    <t>Validate that the critical data element IDB_Machine_Details.select_hs_code is populated and not blank for in-scope records. Profiling results were used to identify current null/blank exposure where available.</t>
  </si>
  <si>
    <t>!isNull({select_hs_code})</t>
  </si>
  <si>
    <t>DED_Attribute_0971</t>
  </si>
  <si>
    <t>b601e6ac-da39-4ca3-97da-fb07dc6d48de</t>
  </si>
  <si>
    <t>a60d4e57-d08a-48db-8107-f0752b823c4d</t>
  </si>
  <si>
    <t>DQP-1076</t>
  </si>
  <si>
    <t>DQO-1076</t>
  </si>
  <si>
    <t>Completeness_Chk-IDB_Machine_Details-status</t>
  </si>
  <si>
    <t>Validate that the critical data element IDB_Machine_Details.status is populated and not blank for in-scope records. Profiling results were used to identify current null/blank exposure where available.</t>
  </si>
  <si>
    <t>unit</t>
  </si>
  <si>
    <t>DED_Attribute_0972</t>
  </si>
  <si>
    <t>f726da80-c89d-49f6-aec6-12fc69090217</t>
  </si>
  <si>
    <t>a06882a5-b8bd-484d-b930-247de2d0c4f2</t>
  </si>
  <si>
    <t>DQP-2067</t>
  </si>
  <si>
    <t>DQO-2067</t>
  </si>
  <si>
    <t>Allowed_Val_Chk-IDB_Machine_Details-unit</t>
  </si>
  <si>
    <t>unit RLIKE '^(Unit|Gallon|Pound|Kilo Watt|Meter|Yard|Kilogram|Ton metric|Feet|Sq feet|Sq meter|Litre|Numbers|Cu foot|Cu meter|HP|MBTU)$'</t>
  </si>
  <si>
    <t>fa62624b-71c3-49f9-bc53-bf42a5c2a22e</t>
  </si>
  <si>
    <t>b026faa8-cc60-49af-a463-d25db0589676</t>
  </si>
  <si>
    <t>DQP-2069</t>
  </si>
  <si>
    <t>DQO-2069</t>
  </si>
  <si>
    <t>Consec_Spc_Chk-IDB_Machine_Details-unit</t>
  </si>
  <si>
    <t>Validate that populated text values in idb_machine_details.unit do not contain consecutive spaces, which can affect matching, lookups, and duplicate detection.</t>
  </si>
  <si>
    <t>CAST(unit AS STRING) RLIKE '.*[^ ].*' AND CAST(unit AS STRING) NOT RLIKE '\\pCntrl' AND UPPER(CAST(unit AS STRING)) NOT RLIKE '^[ ]*(NA|N/A|NIL|NONE|NULL|UNKNOWN|UNSPECIFIED|TEST|DUMMY|TBD|NOT APPLICABLE|-|--|\\.)[ ]*$'</t>
  </si>
  <si>
    <t>e14986e1-b93a-4a46-b12d-0c1ef7f7cda7</t>
  </si>
  <si>
    <t>4a012672-3e54-4e9a-b902-b2508d95fa3c</t>
  </si>
  <si>
    <t>DQP-1050</t>
  </si>
  <si>
    <t>DQO-1050</t>
  </si>
  <si>
    <t>Compl_Chk-IDB_Machine_Details-unit</t>
  </si>
  <si>
    <t>Validate that the critical data element IDB_Machine_Details.unit is populated and not blank for in-scope records. Profiling results were used to identify current null/blank exposure where available.</t>
  </si>
  <si>
    <t>!isNull({unit})</t>
  </si>
  <si>
    <t>Manager_Information</t>
  </si>
  <si>
    <t>DED_Data_Table_080</t>
  </si>
  <si>
    <t>DED_Attribute_0980</t>
  </si>
  <si>
    <t>18fe9ae5-35e3-42e1-9a51-426d3f92dd76</t>
  </si>
  <si>
    <t>41f3760f-4ed9-4db5-9ba8-aaa8e01957f4</t>
  </si>
  <si>
    <t>DQP-1334</t>
  </si>
  <si>
    <t>DQO-1334</t>
  </si>
  <si>
    <t>Compl_Chk-Manager_Information-area_street</t>
  </si>
  <si>
    <t>Validate that the critical data element Manager_Information.area_street is populated and not blank for in-scope records. Profiling results were used to identify current null/blank exposure where available.</t>
  </si>
  <si>
    <t>18922447-9852-4ce4-baba-fcc5be4af1d5</t>
  </si>
  <si>
    <t>9032c83b-b19d-4173-8ff5-550703e21d9a</t>
  </si>
  <si>
    <t>DQP-8073</t>
  </si>
  <si>
    <t>DQO-8073</t>
  </si>
  <si>
    <t>Consec_Chk-Manager_Information-area_street</t>
  </si>
  <si>
    <t>Validate that populated values in Manager_Information.area_street do not contain consecutive spaces within the value.</t>
  </si>
  <si>
    <t>CAST(area_street AS STRING) RLIKE '.*[^ ].*'AND CAST(area_street AS STRING) NOT RLIKE '\\p{Cntrl}'AND UPPER(CAST(area_street AS STRING))    NOT RLIKE '^[ ]*(NA|N/A|NIL|NONE|NULL|UNKNOWN|UNSPECIFIED|TEST|DUMMY|TBD|NOT APPLICABLE|-|--|[.])[ ]*$'</t>
  </si>
  <si>
    <t>(rec_status = 'A') AND (area_street IS NOT NULL AND CAST(area_street AS STRING) &lt;&gt; '')</t>
  </si>
  <si>
    <t>DED_Attribute_0981</t>
  </si>
  <si>
    <t>c202315f-1903-497f-9d0f-fb696e9a69a0</t>
  </si>
  <si>
    <t>0f12df4f-de74-4576-a90f-c30eed41408d</t>
  </si>
  <si>
    <t>DQP-1078</t>
  </si>
  <si>
    <t>DQO-1078</t>
  </si>
  <si>
    <t>Completeness_Chk-Manager_Information-city</t>
  </si>
  <si>
    <t>Validate that the critical data element Manager_Information.city is populated and not blank for in-scope records. Profiling results were used to identify current null/blank exposure where available.</t>
  </si>
  <si>
    <t>DED_Attribute_0982</t>
  </si>
  <si>
    <t>8863d9f2-cb10-450c-8a20-d7afc8be7a6d</t>
  </si>
  <si>
    <t>eb46d7bd-f9bb-488a-9156-9c14352c4d66</t>
  </si>
  <si>
    <t>DQP-1079</t>
  </si>
  <si>
    <t>DQO-1079</t>
  </si>
  <si>
    <t>Compl_Chk-Manager_Information-country_of_residence</t>
  </si>
  <si>
    <t>Validate that the critical data element Manager_Information.country_of_residence is populated and not blank for in-scope records. Profiling results were used to identify current null/blank exposure where available.</t>
  </si>
  <si>
    <t>e_mail</t>
  </si>
  <si>
    <t>DED_Attribute_0983</t>
  </si>
  <si>
    <t>88da7efb-775f-4870-8118-873805331d29</t>
  </si>
  <si>
    <t>b21b56fc-df85-4b0c-b221-2af88bdeac30</t>
  </si>
  <si>
    <t>DQP-1280</t>
  </si>
  <si>
    <t>DQO-1280</t>
  </si>
  <si>
    <t>Compl_Chk-Manager_Information-e_mail</t>
  </si>
  <si>
    <t>Validate that the critical data element Manager_Information.e_mail is populated and not blank for in-scope records. Profiling results were used to identify current null/blank exposure where available.</t>
  </si>
  <si>
    <t>!isNull({e_mail})</t>
  </si>
  <si>
    <t>4982b370-4775-47ab-bef1-bc3d7011a4e2</t>
  </si>
  <si>
    <t>0b80dba1-8e9b-422e-a6b7-67534f7a4efe</t>
  </si>
  <si>
    <t>DQP-1782</t>
  </si>
  <si>
    <t>DQO-1782</t>
  </si>
  <si>
    <t>Consec_Spc_Chk-Manager_Information-e_mail</t>
  </si>
  <si>
    <t>Validate that populated text values in manager_information.e_mail do not contain consecutive spaces, which can affect matching, lookups, and duplicate detection.</t>
  </si>
  <si>
    <t>CAST(e_mail AS STRING) RLIKE '.*[^ ].*' AND CAST(e_mail AS STRING) NOT RLIKE '\\pCntrl' AND UPPER(CAST(e_mail AS STRING)) NOT RLIKE '^[ ]*(NA|N/A|NIL|NONE|NULL|UNKNOWN|UNSPECIFIED|TEST|DUMMY|TBD|NOT APPLICABLE|-|--|\\.)[ ]*$'</t>
  </si>
  <si>
    <t>DED_Attribute_0984</t>
  </si>
  <si>
    <t>c2d1c0e2-f625-456d-ab04-5ae69453dcfc</t>
  </si>
  <si>
    <t>e49f186e-4c2a-4e10-acfc-05f0b31f2a91</t>
  </si>
  <si>
    <t>DQP-1080</t>
  </si>
  <si>
    <t>DQO-1080</t>
  </si>
  <si>
    <t>Compl_Chk-Manager_Information-emirate</t>
  </si>
  <si>
    <t>Validate that the critical data element Manager_Information.emirate is populated and not blank for in-scope records. Profiling results were used to identify current null/blank exposure where available.</t>
  </si>
  <si>
    <t>DED_Attribute_0986</t>
  </si>
  <si>
    <t>6a0e6525-3244-4745-950c-77c9722483bb</t>
  </si>
  <si>
    <t>96f8a698-9927-47ae-8699-f7f3ecea70de</t>
  </si>
  <si>
    <t>DQP-1337</t>
  </si>
  <si>
    <t>DQO-1337</t>
  </si>
  <si>
    <t>Compl_Chk-Manager_Information-house_name</t>
  </si>
  <si>
    <t>Validate that the critical data element Manager_Information.house_name is populated and not blank for in-scope records. Profiling results were used to identify current null/blank exposure where available.</t>
  </si>
  <si>
    <t>b3d89f8e-f18c-4eb2-a873-19d3fb3e59bc</t>
  </si>
  <si>
    <t>d19fd94c-a4de-4bc3-a760-95803eafba89</t>
  </si>
  <si>
    <t>DQP-8071</t>
  </si>
  <si>
    <t>DQO-8071</t>
  </si>
  <si>
    <t>Consec_Chk-Manager_Information-house_name</t>
  </si>
  <si>
    <t>Validate that populated values in Manager_Information.house_name do not contain consecutive spaces within the value.</t>
  </si>
  <si>
    <t>DED_Attribute_0987</t>
  </si>
  <si>
    <t>45ed4869-e5a0-43d2-869e-9ec6adfd81a3</t>
  </si>
  <si>
    <t>f6d7388a-0ee5-46f1-bca1-880d12c3dfbc</t>
  </si>
  <si>
    <t>DQP-1576</t>
  </si>
  <si>
    <t>DQO-1576</t>
  </si>
  <si>
    <t>Code_Fmt_Chk-Manager_Information-house_number</t>
  </si>
  <si>
    <t>Validate that populated code/identifier values in Manager_Information.house_number contain only approved identifier characters.</t>
  </si>
  <si>
    <t>e9b9b320-cac4-4aa8-8ce3-f190e533d304</t>
  </si>
  <si>
    <t>4bcb9af7-7507-4923-a364-640f58f020dc</t>
  </si>
  <si>
    <t>DQP-1349</t>
  </si>
  <si>
    <t>DQO-1349</t>
  </si>
  <si>
    <t>Compl_Chk-Manager_Information-house_number</t>
  </si>
  <si>
    <t>Validate that the critical data element Manager_Information.house_number is populated and not blank for in-scope records. Profiling results were used to identify current null/blank exposure where available.</t>
  </si>
  <si>
    <t>DED_Attribute_0988</t>
  </si>
  <si>
    <t>a72af88b-de58-42b7-ba12-ba3c6023fca6</t>
  </si>
  <si>
    <t>01b8cfcc-4432-42b2-b247-2df9e205d9e7</t>
  </si>
  <si>
    <t>DQP-1335</t>
  </si>
  <si>
    <t>DQO-1335</t>
  </si>
  <si>
    <t>Compl_Chk-Manager_Information-investor_location</t>
  </si>
  <si>
    <t>Validate that the critical data element Manager_Information.investor_location is populated and not blank for in-scope records. Profiling results were used to identify current null/blank exposure where available.</t>
  </si>
  <si>
    <t>4e8139c1-4ef4-4342-b5f3-058fa4c989fe</t>
  </si>
  <si>
    <t>3c2648a3-50df-462f-b935-3a995b99718d</t>
  </si>
  <si>
    <t>DQP-8077</t>
  </si>
  <si>
    <t>DQO-8077</t>
  </si>
  <si>
    <t>Consec_Chk-Manager_Information-investor_location</t>
  </si>
  <si>
    <t>Validate that populated values in Manager_Information.investor_location do not contain consecutive spaces within the value.</t>
  </si>
  <si>
    <t>CAST(investor_location AS STRING) RLIKE '.*[^ ].*'AND CAST(investor_location AS STRING) NOT RLIKE '\\p{Cntrl}'AND UPPER(CAST(investor_location AS STRING))    NOT RLIKE '^[ ]*(NA|N/A|NIL|NONE|NULL|UNKNOWN|UNSPECIFIED|TEST|DUMMY|TBD|NOT APPLICABLE|-|--|[.])[ ]*$'</t>
  </si>
  <si>
    <t>(rec_status = 'A') AND (investor_location IS NOT NULL AND CAST(investor_location AS STRING) &lt;&gt; '')</t>
  </si>
  <si>
    <t>DED_Attribute_0990</t>
  </si>
  <si>
    <t>b4062e21-8d95-4615-8dba-690b9973eb65</t>
  </si>
  <si>
    <t>4c559a8d-ff26-4882-87dc-17dba1e3b9af</t>
  </si>
  <si>
    <t>DQP-1281</t>
  </si>
  <si>
    <t>DQO-1281</t>
  </si>
  <si>
    <t>Compl_Chk-Manager_Information-is_manager_pep</t>
  </si>
  <si>
    <t>Validate that the critical data element Manager_Information.is_manager_pep is populated and not blank for in-scope records. Profiling results were used to identify current null/blank exposure where available.</t>
  </si>
  <si>
    <t>!isNull({is_manager_pep})</t>
  </si>
  <si>
    <t>73d8bb9e-3c04-4500-9100-2a7e2e3f068b</t>
  </si>
  <si>
    <t>fef67af8-7052-4888-b817-12661f8829a8</t>
  </si>
  <si>
    <t>DQP-1872</t>
  </si>
  <si>
    <t>DQO-1872</t>
  </si>
  <si>
    <t>DataTyp_Chk-Manager_Information-is_mgr_pep</t>
  </si>
  <si>
    <t>Validate that populated values in manager_information.is_manager_pep conform to the expected datatype defined in the approved source/catalog schema. Profiled datatype is string.</t>
  </si>
  <si>
    <t>CAST(is_manager_pep AS STRING) RLIKE '.*[^ ].*' AND CAST(is_manager_pep AS STRING) NOT RLIKE '\\pCntrl' AND UPPER(CAST(is_manager_pep AS STRING)) NOT RLIKE '^[ ]*(NA|N/A|NIL|NONE|NULL|UNKNOWN|UNSPECIFIED|TEST|DUMMY|TBD|NOT APPLICABLE|-|--|\\.)[ ]*$'</t>
  </si>
  <si>
    <t>f73a3dba-dc53-4269-906a-934312e47e15</t>
  </si>
  <si>
    <t>c72e3056-82ea-4e46-923b-8201c4a8c62a</t>
  </si>
  <si>
    <t>DQP-1873</t>
  </si>
  <si>
    <t>DQO-1873</t>
  </si>
  <si>
    <t>Consec_Spc_Chk-Manager_Information-is_mgr_pep</t>
  </si>
  <si>
    <t>Validate that populated text values in manager_information.is_manager_pep do not contain consecutive spaces, which can affect matching, lookups, and duplicate detection.</t>
  </si>
  <si>
    <t>80224788-5dfc-490a-84ee-3ace04bf0ef5</t>
  </si>
  <si>
    <t>54b0ff9a-d54f-4987-b6fb-d11cd159ef02</t>
  </si>
  <si>
    <t>DQP-1874</t>
  </si>
  <si>
    <t>DQO-1874</t>
  </si>
  <si>
    <t>Flag_Val_Chk-Manager_Information-is_mgr_pep</t>
  </si>
  <si>
    <t>Validate that populated flag/indicator values in manager_information.is_manager_pep use a standardized boolean-style value.</t>
  </si>
  <si>
    <t>is_manager_resident_of_uae</t>
  </si>
  <si>
    <t>DED_Attribute_0991</t>
  </si>
  <si>
    <t>9c0784a8-3090-48b8-90bc-4c41d404e426</t>
  </si>
  <si>
    <t>e751b61a-74ba-4288-b889-8bc252959cba</t>
  </si>
  <si>
    <t>DQP-1282</t>
  </si>
  <si>
    <t>DQO-1282</t>
  </si>
  <si>
    <t>Compl_Chk-Manager_Infor-is_manager_resident_of_uae</t>
  </si>
  <si>
    <t>Validate that the critical data element Manager_Information.is_manager_resident_of_uae is populated and not blank for in-scope records. Profiling results were used to identify current null/blank exposure where available.</t>
  </si>
  <si>
    <t>!isNull({is_manager_resident_of_uae})</t>
  </si>
  <si>
    <t>cb728afe-30fa-4be0-a492-4dfa1a3c0502</t>
  </si>
  <si>
    <t>41e84bd9-5d16-4981-8d7b-7c8fc8f74cfb</t>
  </si>
  <si>
    <t>DQP-1875</t>
  </si>
  <si>
    <t>DQO-1875</t>
  </si>
  <si>
    <t>DataTyp_Chk-Manager_Information-is_mgr_res_of_uae</t>
  </si>
  <si>
    <t>Validate that populated values in manager_information.is_manager_resident_of_uae conform to the expected datatype defined in the approved source/catalog schema. Profiled datatype is string.</t>
  </si>
  <si>
    <t>CAST(is_manager_resident_of_uae AS STRING) RLIKE '.*[^ ].*' AND CAST(is_manager_resident_of_uae AS STRING) NOT RLIKE '\\pCntrl' AND UPPER(CAST(is_manager_resident_of_uae AS STRING)) NOT RLIKE '^[ ]*(NA|N/A|NIL|NONE|NULL|UNKNOWN|UNSPECIFIED|TEST|DUMMY|TBD|NOT APPLICABLE|-|--|\\.)[ ]*$'</t>
  </si>
  <si>
    <t>c80ca82f-0c6e-455c-9e18-a050d7bd2e05</t>
  </si>
  <si>
    <t>fe8a6129-834a-4864-a60f-b75cbea2c56b</t>
  </si>
  <si>
    <t>DQP-1876</t>
  </si>
  <si>
    <t>DQO-1876</t>
  </si>
  <si>
    <t>Consec_Spc_Chk-Manager_Informati-is_mgr_res_of_uae</t>
  </si>
  <si>
    <t>Validate that populated text values in manager_information.is_manager_resident_of_uae do not contain consecutive spaces, which can affect matching, lookups, and duplicate detection.</t>
  </si>
  <si>
    <t>56222ae5-0303-4803-890e-879078a0a507</t>
  </si>
  <si>
    <t>fb972990-d8d4-43c7-b601-58e0bea12eec</t>
  </si>
  <si>
    <t>DQP-1877</t>
  </si>
  <si>
    <t>DQO-1877</t>
  </si>
  <si>
    <t>Flag_Val_Chk-Manager_Information-is_mgr_res_of_uae</t>
  </si>
  <si>
    <t>Validate that populated flag/indicator values in manager_information.is_manager_resident_of_uae use a standardized boolean-style value.</t>
  </si>
  <si>
    <t>manager_eid</t>
  </si>
  <si>
    <t>DED_Attribute_0992</t>
  </si>
  <si>
    <t>9fd6b349-80d6-4ecb-bd28-5564f92f8531</t>
  </si>
  <si>
    <t>16ca17f6-1aa0-4d32-9315-ef3ee6e7b3a3</t>
  </si>
  <si>
    <t>DQP-1283</t>
  </si>
  <si>
    <t>DQO-1283</t>
  </si>
  <si>
    <t>Compl_Chk-Manager_Information-manager_eid</t>
  </si>
  <si>
    <t>Validate that the critical data element Manager_Information.manager_eid is populated and not blank for in-scope records. Profiling results were used to identify current null/blank exposure where available.</t>
  </si>
  <si>
    <t>!isNull({manager_eid})</t>
  </si>
  <si>
    <t>904900f6-3aac-4ab3-b753-fdf525ddf6d7</t>
  </si>
  <si>
    <t>2a32d5f1-9f95-4f32-9dbf-e0b903a758f1</t>
  </si>
  <si>
    <t>DQP-1908</t>
  </si>
  <si>
    <t>DQO-1908</t>
  </si>
  <si>
    <t>DataTyp_Chk-Manager_Information-mgr_eid</t>
  </si>
  <si>
    <t>Validate that populated values in manager_information.manager_eid conform to the expected datatype defined in the approved source/catalog schema. Profiled datatype is string.</t>
  </si>
  <si>
    <t>CAST(manager_eid AS STRING) RLIKE '.*[^ ].*' AND CAST(manager_eid AS STRING) NOT RLIKE '\\pCntrl' AND UPPER(CAST(manager_eid AS STRING)) NOT RLIKE '^[ ]*(NA|N/A|NIL|NONE|NULL|UNKNOWN|UNSPECIFIED|TEST|DUMMY|TBD|NOT APPLICABLE|-|--|\\.)[ ]*$'</t>
  </si>
  <si>
    <t>bff62158-2221-4376-816a-e56da3834a19</t>
  </si>
  <si>
    <t>97b61a0c-beab-4e67-b6d5-6d6b3fca887d</t>
  </si>
  <si>
    <t>DQP-1909</t>
  </si>
  <si>
    <t>DQO-1909</t>
  </si>
  <si>
    <t>Consec_Spc_Chk-Manager_Information-mgr_eid</t>
  </si>
  <si>
    <t>Validate that populated text values in manager_information.manager_eid do not contain consecutive spaces, which can affect matching, lookups, and duplicate detection.</t>
  </si>
  <si>
    <t>1464988d-ea2c-422b-80e9-2de844236619</t>
  </si>
  <si>
    <t>be2ab2a6-b8f1-4886-9f15-de6b30edfe9a</t>
  </si>
  <si>
    <t>DQP-1910</t>
  </si>
  <si>
    <t>DQO-1910</t>
  </si>
  <si>
    <t>EID_Fmt_Chk-Manager_Information-mgr_eid</t>
  </si>
  <si>
    <t>Validate that populated Emirates ID values in manager_information.manager_eid follow the UAE Emirates ID structure after removing spaces and hyphens.</t>
  </si>
  <si>
    <t>214f25ee-6715-4020-b81f-f9164da9e7d8</t>
  </si>
  <si>
    <t>a5f5b387-e8a5-41bb-ba1d-0b9aaf156580</t>
  </si>
  <si>
    <t>DQP-2290</t>
  </si>
  <si>
    <t>DQO-2290</t>
  </si>
  <si>
    <t>Verif_Dep_Chk-Mgr_Info-mngr_eid-verified_with_ica</t>
  </si>
  <si>
    <t>Validate that when Manager_Information.manager_eid is populated, the corresponding verified_with_ica indicator is also populated.</t>
  </si>
  <si>
    <t>(manager_eid IS NULL) OR (manager_eid IS NOT NULL AND verified_with_ica IS NOT NULL)</t>
  </si>
  <si>
    <t>manager_issuance_country</t>
  </si>
  <si>
    <t>DED_Attribute_0994</t>
  </si>
  <si>
    <t>f495436c-7178-47ce-8d8e-2d59cd241d21</t>
  </si>
  <si>
    <t>28eb2ff2-eab8-4555-84ec-505a8cd39b82</t>
  </si>
  <si>
    <t>DQP-1284</t>
  </si>
  <si>
    <t>DQO-1284</t>
  </si>
  <si>
    <t>Compl_Chk-Manager_Informa-manager_issuance_country</t>
  </si>
  <si>
    <t>Validate that the critical data element Manager_Information.manager_issuance_country is populated and not blank for in-scope records. Profiling results were used to identify current null/blank exposure where available.</t>
  </si>
  <si>
    <t>!isNull({manager_issuance_country})</t>
  </si>
  <si>
    <t>07891659-9eeb-404e-935d-69fe2d824520</t>
  </si>
  <si>
    <t>f15111d2-282c-4cc1-ab6d-1067bc51f93f</t>
  </si>
  <si>
    <t>DQP-1911</t>
  </si>
  <si>
    <t>DQO-1911</t>
  </si>
  <si>
    <t>DataTyp_Chk-Manager_Information-mgr_issue_cntry</t>
  </si>
  <si>
    <t>Validate that populated values in manager_information.manager_issuance_country conform to the expected datatype defined in the approved source/catalog schema. Profiled datatype is string.</t>
  </si>
  <si>
    <t>CAST(manager_issuance_country AS STRING) RLIKE '.*[^ ].*' AND CAST(manager_issuance_country AS STRING) NOT RLIKE '\\pCntrl' AND UPPER(CAST(manager_issuance_country AS STRING)) NOT RLIKE '^[ ]*(NA|N/A|NIL|NONE|NULL|UNKNOWN|UNSPECIFIED|TEST|DUMMY|TBD|NOT APPLICABLE|-|--|\\.)[ ]*$'</t>
  </si>
  <si>
    <t>a297c28f-0d91-443b-899f-550d6cf2d8bf</t>
  </si>
  <si>
    <t>332788d8-df9e-4fb3-8709-935acc1d0fef</t>
  </si>
  <si>
    <t>DQP-1912</t>
  </si>
  <si>
    <t>DQO-1912</t>
  </si>
  <si>
    <t>Consec_Spc_Chk-Manager_Information-mgr_issue_cntry</t>
  </si>
  <si>
    <t>Validate that populated text values in manager_information.manager_issuance_country do not contain consecutive spaces, which can affect matching, lookups, and duplicate detection.</t>
  </si>
  <si>
    <t>manager_name_ar</t>
  </si>
  <si>
    <t>DED_Attribute_0995</t>
  </si>
  <si>
    <t>ddf7a7d3-a361-4d20-bc54-0174eaac31a1</t>
  </si>
  <si>
    <t>260f8b3e-171c-49c6-868e-d12dc0014101</t>
  </si>
  <si>
    <t>DQP-1285</t>
  </si>
  <si>
    <t>DQO-1285</t>
  </si>
  <si>
    <t>Compl_Chk-Manager_Information-manager_name_ar</t>
  </si>
  <si>
    <t>Validate that the critical data element Manager_Information.manager_name_ar is populated and not blank for in-scope records. Profiling results were used to identify current null/blank exposure where available.</t>
  </si>
  <si>
    <t>!isNull({manager_name_ar})</t>
  </si>
  <si>
    <t>cb29fa3b-a679-452a-bf54-39760724a4aa</t>
  </si>
  <si>
    <t>a7548092-164c-4cd8-9bb8-9a6d2771dee2</t>
  </si>
  <si>
    <t>DQP-1913</t>
  </si>
  <si>
    <t>DQO-1913</t>
  </si>
  <si>
    <t>DataTyp_Chk-Manager_Information-mgr_name_ar</t>
  </si>
  <si>
    <t>Validate that populated values in manager_information.manager_name_ar conform to the expected datatype defined in the approved source/catalog schema. Profiled datatype is string.</t>
  </si>
  <si>
    <t>CAST(manager_name_ar AS STRING) RLIKE '.*[^ ].*' AND CAST(manager_name_ar AS STRING) NOT RLIKE '\\pCntrl' AND UPPER(CAST(manager_name_ar AS STRING)) NOT RLIKE '^[ ]*(NA|N/A|NIL|NONE|NULL|UNKNOWN|UNSPECIFIED|TEST|DUMMY|TBD|NOT APPLICABLE|-|--|\\.)[ ]*$'</t>
  </si>
  <si>
    <t>828fb23d-7f44-4701-b20a-96cabc1271d0</t>
  </si>
  <si>
    <t>88323339-8b49-4c87-8b6e-d7fbbef988b8</t>
  </si>
  <si>
    <t>DQP-1914</t>
  </si>
  <si>
    <t>DQO-1914</t>
  </si>
  <si>
    <t>Consec_Spc_Chk-Manager_Information-mgr_name_ar</t>
  </si>
  <si>
    <t>Validate that populated text values in manager_information.manager_name_ar do not contain consecutive spaces, which can affect matching, lookups, and duplicate detection.</t>
  </si>
  <si>
    <t>098d87a7-91ea-4d04-84ca-f181af83e04a</t>
  </si>
  <si>
    <t>153c5c5a-4374-486a-bc92-0a499d099a47</t>
  </si>
  <si>
    <t>DQP-2291</t>
  </si>
  <si>
    <t>DQO-2291</t>
  </si>
  <si>
    <t>Bilingual_Val_Cons_Chk-Mgr_Info-manager_name_ar-en</t>
  </si>
  <si>
    <t>Validate that Manager_Information.manager_name_ar and manager_name_en are populated consistently, such that when one language value is present, the corresponding value in the other language is also populated.</t>
  </si>
  <si>
    <t>(manager_name_ar IS NULL AND manager_name_en IS NULL) OR (manager_name_ar IS NOT NULL AND manager_name_en IS NOT NULL)</t>
  </si>
  <si>
    <t>manager_name_en</t>
  </si>
  <si>
    <t>DED_Attribute_0996</t>
  </si>
  <si>
    <t>b9ac58ff-531f-49ae-b39f-2848d883f7a8</t>
  </si>
  <si>
    <t>1c7b17ec-cfa2-403a-9f05-9d80e97b6fd3</t>
  </si>
  <si>
    <t>DQP-1286</t>
  </si>
  <si>
    <t>DQO-1286</t>
  </si>
  <si>
    <t>Compl_Chk-Manager_Information-manager_name_en</t>
  </si>
  <si>
    <t>Validate that the critical data element Manager_Information.manager_name_en is populated and not blank for in-scope records. Profiling results were used to identify current null/blank exposure where available.</t>
  </si>
  <si>
    <t>!isNull({manager_name_en})</t>
  </si>
  <si>
    <t>0623548e-c5b9-493b-ab66-f895675cbb73</t>
  </si>
  <si>
    <t>ad703207-07ce-4a33-9731-ffa143aaf22d</t>
  </si>
  <si>
    <t>DQP-1915</t>
  </si>
  <si>
    <t>DQO-1915</t>
  </si>
  <si>
    <t>DataTyp_Chk-Manager_Information-mgr_name_en</t>
  </si>
  <si>
    <t>Validate that populated values in manager_information.manager_name_en conform to the expected datatype defined in the approved source/catalog schema. Profiled datatype is string.</t>
  </si>
  <si>
    <t>CAST(manager_name_en AS STRING) RLIKE '.*[^ ].*' AND CAST(manager_name_en AS STRING) NOT RLIKE '\\pCntrl' AND UPPER(CAST(manager_name_en AS STRING)) NOT RLIKE '^[ ]*(NA|N/A|NIL|NONE|NULL|UNKNOWN|UNSPECIFIED|TEST|DUMMY|TBD|NOT APPLICABLE|-|--|\\.)[ ]*$'</t>
  </si>
  <si>
    <t>eb3e9476-0b62-4cfd-b1a9-cc74fe7c6943</t>
  </si>
  <si>
    <t>57f3bc8e-c11c-4627-908f-1f459d5a5697</t>
  </si>
  <si>
    <t>DQP-1916</t>
  </si>
  <si>
    <t>DQO-1916</t>
  </si>
  <si>
    <t>Consec_Spc_Chk-Manager_Information-mgr_name_en</t>
  </si>
  <si>
    <t>Validate that populated text values in manager_information.manager_name_en do not contain consecutive spaces, which can affect matching, lookups, and duplicate detection.</t>
  </si>
  <si>
    <t>manager_nationality</t>
  </si>
  <si>
    <t>DED_Attribute_0997</t>
  </si>
  <si>
    <t>ffeeabe8-c504-4b2d-a99c-18400c958ef7</t>
  </si>
  <si>
    <t>4198f006-0a5e-4b09-bc1e-20a7011ad2aa</t>
  </si>
  <si>
    <t>DQP-1287</t>
  </si>
  <si>
    <t>DQO-1287</t>
  </si>
  <si>
    <t>Compl_Chk-Manager_Information-manager_nationality</t>
  </si>
  <si>
    <t>Validate that the critical data element Manager_Information.manager_nationality is populated and not blank for in-scope records. Profiling results were used to identify current null/blank exposure where available.</t>
  </si>
  <si>
    <t>!isNull({manager_nationality})</t>
  </si>
  <si>
    <t>438856c7-5f32-44d5-9cdd-511dcbc13c1e</t>
  </si>
  <si>
    <t>60d97806-a158-4ce0-9e67-79100a2c248a</t>
  </si>
  <si>
    <t>DQP-1917</t>
  </si>
  <si>
    <t>DQO-1917</t>
  </si>
  <si>
    <t>DataTyp_Chk-Manager_Information-mgr_natl</t>
  </si>
  <si>
    <t>Validate that populated values in manager_information.manager_nationality conform to the expected datatype defined in the approved source/catalog schema. Profiled datatype is string.</t>
  </si>
  <si>
    <t>CAST(manager_nationality AS STRING) RLIKE '.*[^ ].*' AND CAST(manager_nationality AS STRING) NOT RLIKE '\\pCntrl' AND UPPER(CAST(manager_nationality AS STRING)) NOT RLIKE '^[ ]*(NA|N/A|NIL|NONE|NULL|UNKNOWN|UNSPECIFIED|TEST|DUMMY|TBD|NOT APPLICABLE|-|--|\\.)[ ]*$'</t>
  </si>
  <si>
    <t>40897e10-6f61-4fa3-b65d-7ee0c52b95fc</t>
  </si>
  <si>
    <t>5742fa9e-9fec-4bf1-af3b-be71643aa86c</t>
  </si>
  <si>
    <t>DQP-1918</t>
  </si>
  <si>
    <t>DQO-1918</t>
  </si>
  <si>
    <t>Consec_Spc_Chk-Manager_Information-mgr_natl</t>
  </si>
  <si>
    <t>Validate that populated text values in manager_information.manager_nationality do not contain consecutive spaces, which can affect matching, lookups, and duplicate detection.</t>
  </si>
  <si>
    <t>DQP-CR-00055</t>
  </si>
  <si>
    <t>DQP-CR-00038</t>
  </si>
  <si>
    <t>DQP-2419</t>
  </si>
  <si>
    <t>DQO-2419</t>
  </si>
  <si>
    <t>Accuracy_Check-Manager_Information-manager_nationality</t>
  </si>
  <si>
    <t>Checks that Manager_Information.manager_nationality exists in the approved active NATIONALITY lookup.</t>
  </si>
  <si>
    <t>manager_passport_no</t>
  </si>
  <si>
    <t>DED_Attribute_0998</t>
  </si>
  <si>
    <t>ca4b2ed4-ca13-491b-b6a9-e601200502ec</t>
  </si>
  <si>
    <t>4b8d53c2-fe02-4bd9-bb06-4e482646da14</t>
  </si>
  <si>
    <t>DQP-1288</t>
  </si>
  <si>
    <t>DQO-1288</t>
  </si>
  <si>
    <t>Compl_Chk-Manager_Information-manager_passport_no</t>
  </si>
  <si>
    <t>Validate that the critical data element Manager_Information.manager_passport_no is populated and not blank for in-scope records. Profiling results were used to identify current null/blank exposure where available.</t>
  </si>
  <si>
    <t>!isNull({manager_passport_no})</t>
  </si>
  <si>
    <t>a0007fd9-b975-49ac-8825-8f411b34a8ec</t>
  </si>
  <si>
    <t>4e7c213a-191a-4c28-98fe-965ec9059228</t>
  </si>
  <si>
    <t>DQP-1919</t>
  </si>
  <si>
    <t>DQO-1919</t>
  </si>
  <si>
    <t>DataTyp_Chk-Manager_Information-mgr_pass_no</t>
  </si>
  <si>
    <t>Validate that populated values in manager_information.manager_passport_no conform to the expected datatype defined in the approved source/catalog schema. Profiled datatype is string.</t>
  </si>
  <si>
    <t>CAST(manager_passport_no AS STRING) RLIKE '.*[^ ].*' AND CAST(manager_passport_no AS STRING) NOT RLIKE '\\pCntrl' AND UPPER(CAST(manager_passport_no AS STRING)) NOT RLIKE '^[ ]*(NA|N/A|NIL|NONE|NULL|UNKNOWN|UNSPECIFIED|TEST|DUMMY|TBD|NOT APPLICABLE|-|--|\\.)[ ]*$'</t>
  </si>
  <si>
    <t>afb9a9b2-9013-4b3b-b608-d179d1d86666</t>
  </si>
  <si>
    <t>c26366d3-2a14-47d0-9ace-715da23dc730</t>
  </si>
  <si>
    <t>DQP-1920</t>
  </si>
  <si>
    <t>DQO-1920</t>
  </si>
  <si>
    <t>Consec_Spc_Chk-Manager_Information-mgr_pass_no</t>
  </si>
  <si>
    <t>Validate that populated text values in manager_information.manager_passport_no do not contain consecutive spaces, which can affect matching, lookups, and duplicate detection.</t>
  </si>
  <si>
    <t>c166f15e-aa63-4a47-a79e-7ab92f28a658</t>
  </si>
  <si>
    <t>34c723f3-a51c-44c3-951c-d63fff83297c</t>
  </si>
  <si>
    <t>DQP-1921</t>
  </si>
  <si>
    <t>DQO-1921</t>
  </si>
  <si>
    <t>Pass_Fmt_Chk-Manager_Information-mgr_pass_no</t>
  </si>
  <si>
    <t>Validate that populated passport/reference identity values in manager_information.manager_passport_no use an alphanumeric structure without unsupported special characters.</t>
  </si>
  <si>
    <t>manager_unified_no</t>
  </si>
  <si>
    <t>DED_Attribute_0999</t>
  </si>
  <si>
    <t>b46e41e7-6380-4936-aed7-70a85674b1e6</t>
  </si>
  <si>
    <t>8f1bf268-bb93-4f35-929c-427cb4de1efc</t>
  </si>
  <si>
    <t>DQP-1289</t>
  </si>
  <si>
    <t>DQO-1289</t>
  </si>
  <si>
    <t>Compl_Chk-Manager_Information-manager_unified_no</t>
  </si>
  <si>
    <t>Validate that the critical data element Manager_Information.manager_unified_no is populated and not blank for in-scope records. Profiling results were used to identify current null/blank exposure where available.</t>
  </si>
  <si>
    <t>!isNull({manager_unified_no})</t>
  </si>
  <si>
    <t>05479c19-838e-4f30-a3c6-e6dd6ed9184d</t>
  </si>
  <si>
    <t>633d7da7-af3a-4b1b-b478-efbf7328ae23</t>
  </si>
  <si>
    <t>DQP-1922</t>
  </si>
  <si>
    <t>DQO-1922</t>
  </si>
  <si>
    <t>DataTyp_Chk-Manager_Information-mgr_unified_no</t>
  </si>
  <si>
    <t>Validate that populated values in manager_information.manager_unified_no conform to the expected datatype defined in the approved source/catalog schema. Profiled datatype is string.</t>
  </si>
  <si>
    <t>CAST(manager_unified_no AS STRING) RLIKE '.*[^ ].*' AND CAST(manager_unified_no AS STRING) NOT RLIKE '\\pCntrl' AND UPPER(CAST(manager_unified_no AS STRING)) NOT RLIKE '^[ ]*(NA|N/A|NIL|NONE|NULL|UNKNOWN|UNSPECIFIED|TEST|DUMMY|TBD|NOT APPLICABLE|-|--|\\.)[ ]*$'</t>
  </si>
  <si>
    <t>cd36c990-3315-40e4-ae62-85363ea1c5a4</t>
  </si>
  <si>
    <t>6fc5122a-df7f-4a91-82f3-a5bdfb79aa39</t>
  </si>
  <si>
    <t>DQP-1923</t>
  </si>
  <si>
    <t>DQO-1923</t>
  </si>
  <si>
    <t>Consec_Spc_Chk-Manager_Information-mgr_unified_no</t>
  </si>
  <si>
    <t>Validate that populated text values in manager_information.manager_unified_no do not contain consecutive spaces, which can affect matching, lookups, and duplicate detection.</t>
  </si>
  <si>
    <t>b1717ecd-936e-4e13-9639-5e517b8aadcc</t>
  </si>
  <si>
    <t>93d1f37c-e38e-4613-bd7c-9e95ff32e632</t>
  </si>
  <si>
    <t>DQP-1924</t>
  </si>
  <si>
    <t>DQO-1924</t>
  </si>
  <si>
    <t>Code_Fmt_Chk-Manager_Information-mgr_unified_no</t>
  </si>
  <si>
    <t>Validate that populated code/identifier values in manager_information.manager_unified_no contain only approved identifier characters.</t>
  </si>
  <si>
    <t>DED_Attribute_1001</t>
  </si>
  <si>
    <t>fd8d03a5-260a-46ff-8c21-334821726004</t>
  </si>
  <si>
    <t>269aa02d-e0aa-423e-97f0-2586dba8c3bb</t>
  </si>
  <si>
    <t>DQP-1344</t>
  </si>
  <si>
    <t>DQO-1344</t>
  </si>
  <si>
    <t>Compl_Chk-Manager_Information-onwani_address</t>
  </si>
  <si>
    <t>Validate that the critical data element Manager_Information.onwani_address is populated and not blank for in-scope records. Profiling results were used to identify current null/blank exposure where available.</t>
  </si>
  <si>
    <t>f2675a82-d3fb-4281-a913-ea9f534e4c43</t>
  </si>
  <si>
    <t>696235ed-17d6-47d1-b4ba-6ca7bad6bf83</t>
  </si>
  <si>
    <t>DQP-8072</t>
  </si>
  <si>
    <t>DQO-8072</t>
  </si>
  <si>
    <t>Consec_Chk-Manager_Information-onwani_address</t>
  </si>
  <si>
    <t>Validate that populated values in Manager_Information.onwani_address do not contain consecutive spaces within the value.</t>
  </si>
  <si>
    <t>phone_number</t>
  </si>
  <si>
    <t>DED_Attribute_1002</t>
  </si>
  <si>
    <t>0a3e9e88-a609-4175-b5ba-d38c96684174</t>
  </si>
  <si>
    <t>ae0b0da2-3640-4db0-82eb-73971ff9a2a3</t>
  </si>
  <si>
    <t>DQP-1290</t>
  </si>
  <si>
    <t>DQO-1290</t>
  </si>
  <si>
    <t>Compl_Chk-Manager_Information-phone_number</t>
  </si>
  <si>
    <t>Validate that the critical data element Manager_Information.phone_number is populated and not blank for in-scope records. Profiling results were used to identify current null/blank exposure where available.</t>
  </si>
  <si>
    <t>!isNull({phone_number})</t>
  </si>
  <si>
    <t>bb9c0daf-aad9-49c6-95f5-fa3d90b47401</t>
  </si>
  <si>
    <t>2579cdf7-67b5-4cd4-8d19-39eea1625555</t>
  </si>
  <si>
    <t>DQP-1981</t>
  </si>
  <si>
    <t>DQO-1981</t>
  </si>
  <si>
    <t>DataTyp_Chk-Manager_Information-phone_no</t>
  </si>
  <si>
    <t>Validate that populated values in manager_information.phone_number conform to the expected datatype defined in the approved source/catalog schema. Profiled datatype is string.</t>
  </si>
  <si>
    <t>CAST(phone_number AS STRING) RLIKE '.*[^ ].*' AND CAST(phone_number AS STRING) NOT RLIKE '\\pCntrl' AND UPPER(CAST(phone_number AS STRING)) NOT RLIKE '^[ ]*(NA|N/A|NIL|NONE|NULL|UNKNOWN|UNSPECIFIED|TEST|DUMMY|TBD|NOT APPLICABLE|-|--|\\.)[ ]*$'</t>
  </si>
  <si>
    <t>b446498b-0249-4810-a4a7-603ad24dfc0c</t>
  </si>
  <si>
    <t>97c9be7b-5147-4551-a3be-fe4ec770f8a9</t>
  </si>
  <si>
    <t>DQP-1982</t>
  </si>
  <si>
    <t>DQO-1982</t>
  </si>
  <si>
    <t>Consec_Spc_Chk-Manager_Information-phone_no</t>
  </si>
  <si>
    <t>Validate that populated text values in manager_information.phone_number do not contain consecutive spaces, which can affect matching, lookups, and duplicate detection.</t>
  </si>
  <si>
    <t>a67323c2-98d2-4801-9c89-2e9865094e8f</t>
  </si>
  <si>
    <t>d51303ca-d4ba-49f2-9e49-87d319d97689</t>
  </si>
  <si>
    <t>DQP-1983</t>
  </si>
  <si>
    <t>DQO-1983</t>
  </si>
  <si>
    <t>Phone_Fmt_Chk-Manager_Information-phone_no</t>
  </si>
  <si>
    <t>Validate that populated phone/mobile/contact values in manager_information.phone_number contain a practical numeric phone format, allowing optional UAE country code and separators.</t>
  </si>
  <si>
    <t>DED_Attribute_1004</t>
  </si>
  <si>
    <t>28563d83-b26d-4bc8-b053-1f3f757b6e34</t>
  </si>
  <si>
    <t>36a952b6-b93f-4368-928f-fcfe04c57e85</t>
  </si>
  <si>
    <t>DQP-1345</t>
  </si>
  <si>
    <t>DQO-1345</t>
  </si>
  <si>
    <t>Compl_Chk-Manager_Information-residence_address</t>
  </si>
  <si>
    <t>Validate that the critical data element Manager_Information.residence_address is populated and not blank for in-scope records. Profiling results were used to identify current null/blank exposure where available.</t>
  </si>
  <si>
    <t>66073cad-f694-469d-96a4-bd96839d327f</t>
  </si>
  <si>
    <t>6938a726-6069-4942-bc47-fbed47d94389</t>
  </si>
  <si>
    <t>DQP-8078</t>
  </si>
  <si>
    <t>DQO-8078</t>
  </si>
  <si>
    <t>Consec_Chk-Manager_Information-residence_address</t>
  </si>
  <si>
    <t>Validate that populated values in Manager_Information.residence_address do not contain consecutive spaces within the value.</t>
  </si>
  <si>
    <t>CAST(residence_address AS STRING) RLIKE '.*[^ ].*'AND CAST(residence_address AS STRING) NOT RLIKE '\\p{Cntrl}'AND UPPER(CAST(residence_address AS STRING))    NOT RLIKE '^[ ]*(NA|N/A|NIL|NONE|NULL|UNKNOWN|UNSPECIFIED|TEST|DUMMY|TBD|NOT APPLICABLE|-|--|[.])[ ]*$'</t>
  </si>
  <si>
    <t>(rec_status = 'A') AND (residence_address IS NOT NULL AND CAST(residence_address AS STRING) &lt;&gt; '')</t>
  </si>
  <si>
    <t>DED_Attribute_1005</t>
  </si>
  <si>
    <t>585a0a17-b864-46a0-a5d7-42ca862ecee2</t>
  </si>
  <si>
    <t>305bcd52-5ca2-48cd-b819-1627f5b31c84</t>
  </si>
  <si>
    <t>DQP-1086</t>
  </si>
  <si>
    <t>DQO-1086</t>
  </si>
  <si>
    <t>Compl_Chk-Manager_Information-systemid</t>
  </si>
  <si>
    <t>Validate that the critical data element Manager_Information.systemid is populated and not blank for in-scope records. Profiling results were used to identify current null/blank exposure where available.</t>
  </si>
  <si>
    <t>02be05ba-dbb9-4b36-8384-5463d0b9fa9a</t>
  </si>
  <si>
    <t>26585b97-f532-4797-bcaa-36c4aa93948a</t>
  </si>
  <si>
    <t>DQP-1577</t>
  </si>
  <si>
    <t>DQO-1577</t>
  </si>
  <si>
    <t>Code_Fmt_Chk-Manager_Information-systemid</t>
  </si>
  <si>
    <t>Validate that populated code/identifier values in Manager_Information.systemid contain only approved identifier characters.</t>
  </si>
  <si>
    <t>DED_Attribute_1007</t>
  </si>
  <si>
    <t>aaa5e4b8-fab0-4735-9187-0a4795c37857</t>
  </si>
  <si>
    <t>fb56101e-bb83-4840-93e7-7cf3c0617f22</t>
  </si>
  <si>
    <t>DQP-1578</t>
  </si>
  <si>
    <t>DQO-1578</t>
  </si>
  <si>
    <t>DataTyp_Chk-Manager_Information-vip_pep</t>
  </si>
  <si>
    <t>Validate that populated values in Manager_Information.vip_pep conform to the expected datatype defined in the approved source/catalog schema. Profiled datatype is string.</t>
  </si>
  <si>
    <t>vip_pep IN ('Yes', 'No')</t>
  </si>
  <si>
    <t>c2a64fa0-2907-439c-b0dd-222a048d4282</t>
  </si>
  <si>
    <t>19fc29c4-201c-42f1-80e4-6a0a32b49a54</t>
  </si>
  <si>
    <t>DQP-1579</t>
  </si>
  <si>
    <t>DQO-1579</t>
  </si>
  <si>
    <t>Flag_Val_Chk-Manager_Information-vip_pep</t>
  </si>
  <si>
    <t>Validate that populated flag/indicator values in Manager_Information.vip_pep use a standardized boolean-style value.</t>
  </si>
  <si>
    <t>regexMatch({vip_pep}, '^(Yes|No)$')</t>
  </si>
  <si>
    <t>0a9fe724-d710-4d80-b7d3-f28e71425857</t>
  </si>
  <si>
    <t>fa5dcd2c-6c4c-416f-874d-7e2ed880934d</t>
  </si>
  <si>
    <t>DQP-1348</t>
  </si>
  <si>
    <t>DQO-1348</t>
  </si>
  <si>
    <t>Compl_Chk-Manager_Information-vip_pep</t>
  </si>
  <si>
    <t>Validate that the critical data element Manager_Information.vip_pep is populated and not blank for in-scope records. Profiling results were used to identify current null/blank exposure where available.</t>
  </si>
  <si>
    <t>DED_Attribute_1008</t>
  </si>
  <si>
    <t>28bf80a0-b269-4e90-8181-deab92a3ae2a</t>
  </si>
  <si>
    <t>7468381e-e2b6-4bfa-9351-2243eade3218</t>
  </si>
  <si>
    <t>DQP-1580</t>
  </si>
  <si>
    <t>DQO-1580</t>
  </si>
  <si>
    <t>DataTyp_Chk-Manager_Information-verified_with_ica</t>
  </si>
  <si>
    <t>Validate that populated values in Manager_Information.verified_with_ica conform to the expected datatype defined in the approved source/catalog schema. Profiled datatype is string.</t>
  </si>
  <si>
    <t>CAST(verified_with_ica AS STRING) IS NOT NULL</t>
  </si>
  <si>
    <t>a40e98a4-f40e-4643-bb1c-2b8a7fee89ca</t>
  </si>
  <si>
    <t>9de230fc-6a14-44bf-9faa-e452912f4534</t>
  </si>
  <si>
    <t>DQP-1581</t>
  </si>
  <si>
    <t>DQO-1581</t>
  </si>
  <si>
    <t>Flag_Val_Chk-Manager_Information-verified_with_ica</t>
  </si>
  <si>
    <t>Validate that populated flag/indicator values in Manager_Information.verified_with_ica use a standardized boolean-style value.</t>
  </si>
  <si>
    <t>regexMatch({verified_with_ica}, '^(CHECKED|UNCHECKED)$')</t>
  </si>
  <si>
    <t>173ca13b-8fdc-43fa-bc28-e8c71a88714c</t>
  </si>
  <si>
    <t>be9cd0ec-7a51-43bd-93dd-54fa5a46ca1d</t>
  </si>
  <si>
    <t>DQP-1336</t>
  </si>
  <si>
    <t>DQO-1336</t>
  </si>
  <si>
    <t>Compl_Chk-Manager_Information-verified_with_ica</t>
  </si>
  <si>
    <t>Validate that the critical data element Manager_Information.verified_with_ica is populated and not blank for in-scope records. Profiling results were used to identify current null/blank exposure where available.</t>
  </si>
  <si>
    <t>DED_Attribute_1009</t>
  </si>
  <si>
    <t>0cfe7e46-2449-4397-ad19-2db92ea921f6</t>
  </si>
  <si>
    <t>c3d58d9c-191a-4f69-bc42-07425a0b7a11</t>
  </si>
  <si>
    <t>DQP-1582</t>
  </si>
  <si>
    <t>DQO-1582</t>
  </si>
  <si>
    <t>Code_Fmt_Chk-Manager_Information-wc_uid</t>
  </si>
  <si>
    <t>Validate that populated code/identifier values in Manager_Information.wc_uid contain only approved identifier characters.</t>
  </si>
  <si>
    <t>3383fb3d-993e-48e3-a0e9-4fa57bec381e</t>
  </si>
  <si>
    <t>e5f201ec-f4e3-44c1-a51e-9c84a5e4e0d2</t>
  </si>
  <si>
    <t>DQP-1341</t>
  </si>
  <si>
    <t>DQO-1341</t>
  </si>
  <si>
    <t>Completeness_Chk-Manager_Information-wc_uid</t>
  </si>
  <si>
    <t>Validate that the critical data element Manager_Information.wc_uid is populated and not blank for in-scope records. Profiling results were used to identify current null/blank exposure where available.</t>
  </si>
  <si>
    <t>Mortgage_Records</t>
  </si>
  <si>
    <t>DED_Data_Table_083</t>
  </si>
  <si>
    <t>DED_Attribute_1070</t>
  </si>
  <si>
    <t>54dfc024-ac49-4fa0-a50b-e5233f3ef02e</t>
  </si>
  <si>
    <t>4e8d71af-bfb1-48af-8ddc-5590e0507237</t>
  </si>
  <si>
    <t>DQP-1090</t>
  </si>
  <si>
    <t>DQO-1090</t>
  </si>
  <si>
    <t>Completeness_Chk-Mortgage_Records-status</t>
  </si>
  <si>
    <t>Validate that the critical data element Mortgage_Records.status is populated and not blank for in-scope records. Profiling results were used to identify current null/blank exposure where available.</t>
  </si>
  <si>
    <t>b3093363-472d-4a37-907f-21a8f0ad8b11</t>
  </si>
  <si>
    <t>0beef8f2-0e54-479b-9fa7-1a9d31fe27cc</t>
  </si>
  <si>
    <t>DQP-2322</t>
  </si>
  <si>
    <t>DQO-2322</t>
  </si>
  <si>
    <t>StatusDep_Check-Mortgage_Records-status</t>
  </si>
  <si>
    <t>When mortgage status is populated, transaction type must also be populated.</t>
  </si>
  <si>
    <t>status IS NULL OR status='' OR (transaction_type IS NOT NULL AND transaction_type&lt;&gt;'')</t>
  </si>
  <si>
    <t>transaction_date</t>
  </si>
  <si>
    <t>DED_Attribute_1071</t>
  </si>
  <si>
    <t>4cbd9f9b-8a1c-43d3-805e-d5b5e9dae467</t>
  </si>
  <si>
    <t>1b4f01aa-e3f1-423a-bf14-404816796389</t>
  </si>
  <si>
    <t>DQP-1291</t>
  </si>
  <si>
    <t>DQO-1291</t>
  </si>
  <si>
    <t>Compl_Chk-Mortgage_Records-transaction_date</t>
  </si>
  <si>
    <t>Validate that the critical data element Mortgage_Records.transaction_date is populated and not blank for in-scope records. Profiling results were used to identify current null/blank exposure where available.</t>
  </si>
  <si>
    <t>!isNull({transaction_date})</t>
  </si>
  <si>
    <t>6436757a-5a9b-4cda-87a6-2dffd78b63f1</t>
  </si>
  <si>
    <t>c2b5733e-45e9-4850-97de-ed2549d9d408</t>
  </si>
  <si>
    <t>DQP-2056</t>
  </si>
  <si>
    <t>DQO-2056</t>
  </si>
  <si>
    <t>DataTyp_Chk-Mortgage_Records-txn_dt</t>
  </si>
  <si>
    <t>Validate that populated values in mortgage_records.transaction_date conform to the expected datatype defined in the approved source/catalog schema. Profiled datatype is string.</t>
  </si>
  <si>
    <t>CAST(transaction_date AS STRING) RLIKE '.*[^ ].*' AND CAST(transaction_date AS STRING) NOT RLIKE '\\pCntrl' AND UPPER(CAST(transaction_date AS STRING)) NOT RLIKE '^[ ]*(NA|N/A|NIL|NONE|NULL|UNKNOWN|UNSPECIFIED|TEST|DUMMY|TBD|NOT APPLICABLE|-|--|\\.)[ ]*$'</t>
  </si>
  <si>
    <t>f7ce85ab-1690-402c-bcbd-9af0261bb2e8</t>
  </si>
  <si>
    <t>e33fdb16-bc61-4b6e-bfa5-a6f4dcc94b4f</t>
  </si>
  <si>
    <t>DQP-2057</t>
  </si>
  <si>
    <t>DQO-2057</t>
  </si>
  <si>
    <t>Consec_Spc_Chk-Mortgage_Records-txn_dt</t>
  </si>
  <si>
    <t>Validate that populated text values in mortgage_records.transaction_date do not contain consecutive spaces, which can affect matching, lookups, and duplicate detection.</t>
  </si>
  <si>
    <t>18843273-dc8c-4bdf-8a29-caa75e750e09</t>
  </si>
  <si>
    <t>71e5b8c6-6d76-453e-aabe-e7bb1de1d8e2</t>
  </si>
  <si>
    <t>DQP-2321</t>
  </si>
  <si>
    <t>DQO-2321</t>
  </si>
  <si>
    <t>TransDep_Check-Mortgage_Records-transaction_date</t>
  </si>
  <si>
    <t>When mortgage transaction date is populated, transaction type must also be populated.</t>
  </si>
  <si>
    <t>transaction_date IS NULL OR (transaction_type IS NOT NULL AND transaction_type&lt;&gt;'')</t>
  </si>
  <si>
    <t>transaction_type</t>
  </si>
  <si>
    <t>DED_Attribute_1073</t>
  </si>
  <si>
    <t>fba7e8a1-ff39-4ba3-869d-9b5af68a74ed</t>
  </si>
  <si>
    <t>cbeb62ff-af94-4441-bf93-56aa32a36ca9</t>
  </si>
  <si>
    <t>DQP-1292</t>
  </si>
  <si>
    <t>DQO-1292</t>
  </si>
  <si>
    <t>Compl_Chk-Mortgage_Records-transaction_type</t>
  </si>
  <si>
    <t>Validate that the critical data element Mortgage_Records.transaction_type is populated and not blank for in-scope records. Profiling results were used to identify current null/blank exposure where available.</t>
  </si>
  <si>
    <t>!isNull({transaction_type})</t>
  </si>
  <si>
    <t>e7d90f59-cd0f-4702-b0cc-0398de218aab</t>
  </si>
  <si>
    <t>d77bb81c-b022-474c-a712-fc9ca03443b7</t>
  </si>
  <si>
    <t>DQP-2061</t>
  </si>
  <si>
    <t>DQO-2061</t>
  </si>
  <si>
    <t>DataTyp_Chk-Mortgage_Records-txn_type</t>
  </si>
  <si>
    <t>Validate that populated values in mortgage_records.transaction_type conform to the expected datatype defined in the approved source/catalog schema. Profiled datatype is string.</t>
  </si>
  <si>
    <t>CAST(transaction_type AS STRING) RLIKE '.*[^ ].*' AND CAST(transaction_type AS STRING) NOT RLIKE '\\pCntrl' AND UPPER(CAST(transaction_type AS STRING)) NOT RLIKE '^[ ]*(NA|N/A|NIL|NONE|NULL|UNKNOWN|UNSPECIFIED|TEST|DUMMY|TBD|NOT APPLICABLE|-|--|\\.)[ ]*$'</t>
  </si>
  <si>
    <t>b47c309e-610f-4598-aa40-dc62e36e5d0c</t>
  </si>
  <si>
    <t>1e3e3c4e-ee2e-4b95-8413-bfac64fbd23c</t>
  </si>
  <si>
    <t>DQP-2062</t>
  </si>
  <si>
    <t>DQO-2062</t>
  </si>
  <si>
    <t>Consec_Spc_Chk-Mortgage_Records-txn_type</t>
  </si>
  <si>
    <t>Validate that populated text values in mortgage_records.transaction_type do not contain consecutive spaces, which can affect matching, lookups, and duplicate detection.</t>
  </si>
  <si>
    <t>95bec2f1-be59-42ee-a53c-79b801174bca</t>
  </si>
  <si>
    <t>8cfde21a-baca-4e66-aed0-729f519c8600</t>
  </si>
  <si>
    <t>DQP-2337</t>
  </si>
  <si>
    <t>DQO-2337</t>
  </si>
  <si>
    <t>Consistency_Chk-Mortgage_Records-transaction_type</t>
  </si>
  <si>
    <t>Validate that when Mortgage_Records.transaction_type is populated, the corresponding transaction_date is also populated.</t>
  </si>
  <si>
    <t>(transaction_type IS NULL) OR (transaction_type IS NOT NULL AND transaction_date IS NOT NULL)</t>
  </si>
  <si>
    <t>Mortgage_Shares</t>
  </si>
  <si>
    <t>DED_Data_Table_084</t>
  </si>
  <si>
    <t>mortgage_share</t>
  </si>
  <si>
    <t>DED_Attribute_1081</t>
  </si>
  <si>
    <t>a84ca436-610b-4a70-96f6-3f541f85623b</t>
  </si>
  <si>
    <t>5f772d1b-6b78-4935-af0e-b7883c1ad088</t>
  </si>
  <si>
    <t>DQP-1293</t>
  </si>
  <si>
    <t>DQO-1293</t>
  </si>
  <si>
    <t>Compl_Chk-Mortgage_Shares-mortgage_share</t>
  </si>
  <si>
    <t>Validate that the critical data element Mortgage_Shares.mortgage_share is populated and not blank for in-scope records. Profiling results were used to identify current null/blank exposure where available.</t>
  </si>
  <si>
    <t>!isNull({mortgage_share})</t>
  </si>
  <si>
    <t>93859434-3cae-4f04-a4e5-c96b58b5c0dc</t>
  </si>
  <si>
    <t>25e24df4-1506-4a63-9301-3f846c3c0332</t>
  </si>
  <si>
    <t>DQP-1928</t>
  </si>
  <si>
    <t>DQO-1928</t>
  </si>
  <si>
    <t>DataTyp_Chk-Mortgage_Shares-mortgage_share</t>
  </si>
  <si>
    <t>Validate that populated values in mortgage_shares.mortgage_share conform to the expected datatype defined in the approved source/catalog schema. Profiled datatype is string.</t>
  </si>
  <si>
    <t>CAST(mortgage_share AS STRING) RLIKE '.*[^ ].*' AND CAST(mortgage_share AS STRING) NOT RLIKE '\\pCntrl' AND UPPER(CAST(mortgage_share AS STRING)) NOT RLIKE '^[ ]*(NA|N/A|NIL|NONE|NULL|UNKNOWN|UNSPECIFIED|TEST|DUMMY|TBD|NOT APPLICABLE|-|--|\\.)[ ]*$'</t>
  </si>
  <si>
    <t>b4fc2674-5129-41a8-9980-3320403c4560</t>
  </si>
  <si>
    <t>fb49d231-436e-407c-a886-b1fbef1fd876</t>
  </si>
  <si>
    <t>DQP-1929</t>
  </si>
  <si>
    <t>DQO-1929</t>
  </si>
  <si>
    <t>Consec_Spc_Chk-Mortgage_Shares-mortgage_share</t>
  </si>
  <si>
    <t>Validate that populated text values in mortgage_shares.mortgage_share do not contain consecutive spaces, which can affect matching, lookups, and duplicate detection.</t>
  </si>
  <si>
    <t>09815231-f266-4df0-9e30-9c2d3a88eff0</t>
  </si>
  <si>
    <t>35370efc-71c0-478c-9561-ace059a4b603</t>
  </si>
  <si>
    <t>DQP-2323</t>
  </si>
  <si>
    <t>DQO-2323</t>
  </si>
  <si>
    <t>ShareDep_Check-Mortgage_Shares-mortgage_share</t>
  </si>
  <si>
    <t>When mortgage-share value is populated, reference contact number must also be populated.</t>
  </si>
  <si>
    <t>mortgage_share IS NULL OR (reference_contact_number IS NOT NULL AND reference_contact_number&lt;&gt;'')</t>
  </si>
  <si>
    <t>e4f6a48f-3f1f-45e9-ae25-b17474fd8bcb</t>
  </si>
  <si>
    <t>4904c705-2ede-444f-bb13-813dfd2e9136</t>
  </si>
  <si>
    <t>DQP-2370</t>
  </si>
  <si>
    <t>DQO-2370</t>
  </si>
  <si>
    <t>Range_Chk-Mortgage_Shares-mortgage_share</t>
  </si>
  <si>
    <t>Validate that populated values in mortgage_shares.mortgage_share are numeric percentages between 0 and 100.</t>
  </si>
  <si>
    <t>CAST(`share_percentage` AS STRING) RLIKE '^[0-9]+([.][0-9]+)?$' AND CAST(`share_percentage` AS DOUBLE) &gt;= 0 AND CAST(`share_percentage` AS DOUBLE) &lt;= 100</t>
  </si>
  <si>
    <t>DED_Attribute_1082</t>
  </si>
  <si>
    <t>b3062999-92f7-4072-a331-bd113a98caa2</t>
  </si>
  <si>
    <t>4d07286a-1564-4bfb-a92e-3a4af2744d0f</t>
  </si>
  <si>
    <t>DQP-1091</t>
  </si>
  <si>
    <t>DQO-1091</t>
  </si>
  <si>
    <t>Completeness_Chk-Mortgage_Shares-name</t>
  </si>
  <si>
    <t>Validate that the critical data element Mortgage_Shares.name is populated and not blank for in-scope records. Profiling results were used to identify current null/blank exposure where available.</t>
  </si>
  <si>
    <t>reference_contact_number</t>
  </si>
  <si>
    <t>DED_Attribute_1083</t>
  </si>
  <si>
    <t>1a4e9edd-07d0-4a6d-a22e-45ca6bc9f151</t>
  </si>
  <si>
    <t>dd20189f-89cc-4848-a2b0-a1f0f1cbbe1b</t>
  </si>
  <si>
    <t>DQP-1294</t>
  </si>
  <si>
    <t>DQO-1294</t>
  </si>
  <si>
    <t>Compl_Chk-Mortgage_Shares-reference_contact_number</t>
  </si>
  <si>
    <t>Validate that the critical data element Mortgage_Shares.reference_contact_number is populated and not blank for in-scope records. Profiling results were used to identify current null/blank exposure where available.</t>
  </si>
  <si>
    <t>!isNull({reference_contact_number})</t>
  </si>
  <si>
    <t>b1d6f111-201e-4f8c-a3d2-ef1406730216</t>
  </si>
  <si>
    <t>3ab6be98-1b82-43ab-84da-a140fce32d46</t>
  </si>
  <si>
    <t>DQP-2016</t>
  </si>
  <si>
    <t>DQO-2016</t>
  </si>
  <si>
    <t>DataTyp_Chk-Mortgage_Shares-ref_cntct_no</t>
  </si>
  <si>
    <t>Validate that populated values in mortgage_shares.reference_contact_number conform to the expected datatype defined in the approved source/catalog schema. Profiled datatype is string.</t>
  </si>
  <si>
    <t>CAST(reference_contact_number AS STRING) RLIKE '.*[^ ].*' AND CAST(reference_contact_number AS STRING) NOT RLIKE '\\pCntrl' AND UPPER(CAST(reference_contact_number AS STRING)) NOT RLIKE '^[ ]*(NA|N/A|NIL|NONE|NULL|UNKNOWN|UNSPECIFIED|TEST|DUMMY|TBD|NOT APPLICABLE|-|--|\\.)[ ]*$'</t>
  </si>
  <si>
    <t>6361d508-ac1b-4d1d-9cac-e3397fa98c2c</t>
  </si>
  <si>
    <t>db4988eb-9907-453a-afa5-453c2b49f6fd</t>
  </si>
  <si>
    <t>DQP-2017</t>
  </si>
  <si>
    <t>DQO-2017</t>
  </si>
  <si>
    <t>Consec_Spc_Chk-Mortgage_Shares-ref_cntct_no</t>
  </si>
  <si>
    <t>Validate that populated text values in mortgage_shares.reference_contact_number do not contain consecutive spaces, which can affect matching, lookups, and duplicate detection.</t>
  </si>
  <si>
    <t>f3bc321c-3946-4299-be90-ee9aea942982</t>
  </si>
  <si>
    <t>8cb75dc1-4dad-4e91-b3b0-d0af43630201</t>
  </si>
  <si>
    <t>DQP-2018</t>
  </si>
  <si>
    <t>DQO-2018</t>
  </si>
  <si>
    <t>Phone_Fmt_Chk-Mortgage_Shares-ref_cntct_no</t>
  </si>
  <si>
    <t>Validate that populated phone/mobile/contact values in mortgage_shares.reference_contact_number contain a practical numeric phone format, allowing optional UAE country code and separators.</t>
  </si>
  <si>
    <t>DED_Attribute_1084</t>
  </si>
  <si>
    <t>a759840d-4d5a-4111-8728-2d72b6724093</t>
  </si>
  <si>
    <t>5592188f-b642-446b-93b0-cc3dab01fe8d</t>
  </si>
  <si>
    <t>DQP-1092</t>
  </si>
  <si>
    <t>DQO-1092</t>
  </si>
  <si>
    <t>Compl_Chk-Mortgage_Shares-share_percentage</t>
  </si>
  <si>
    <t>Validate that the critical data element Mortgage_Shares.share_percentage is populated and not blank for in-scope records. Profiling results were used to identify current null/blank exposure where available.</t>
  </si>
  <si>
    <t>9884838d-6484-4334-85cd-a4f5b4d90eb5</t>
  </si>
  <si>
    <t>b214d92c-47e4-445e-8bd6-4a42394bad50</t>
  </si>
  <si>
    <t>DQP-1583</t>
  </si>
  <si>
    <t>DQO-1583</t>
  </si>
  <si>
    <t>DataTyp_Chk-Mortgage_Shares-share_percentage</t>
  </si>
  <si>
    <t>Validate that populated values in Mortgage_Shares.share_percentage conform to the expected datatype defined in the approved source/catalog schema. Profiled datatype is string.</t>
  </si>
  <si>
    <t>TRY_CAST(TRIM(share_percentage) AS DOUBLE) IS NOT NULL</t>
  </si>
  <si>
    <t>f73dc442-e5e1-4dff-8b60-329feb3d8a3d</t>
  </si>
  <si>
    <t>b6acab0f-6a57-4142-a05b-6b206b6a7a87</t>
  </si>
  <si>
    <t>DQP-1584</t>
  </si>
  <si>
    <t>DQO-1584</t>
  </si>
  <si>
    <t>Pct_Range_Chk-Mortgage_Shares-share_percentage</t>
  </si>
  <si>
    <t>Validate that populated percentage/share values in Mortgage_Shares.share_percentage are numeric and between 0 and 100.</t>
  </si>
  <si>
    <t>TRY_CAST(TRIM(CAST(share_percentage AS STRING)) AS DOUBLE) BETWEEN 0 AND 100</t>
  </si>
  <si>
    <t>Offer_Tasting_Campaign</t>
  </si>
  <si>
    <t>DED_Data_Table_085</t>
  </si>
  <si>
    <t>country_of_origin</t>
  </si>
  <si>
    <t>DED_Attribute_1093</t>
  </si>
  <si>
    <t>932ce4b4-4dc4-41dc-a8f8-1afa997d4fe9</t>
  </si>
  <si>
    <t>2e7eda10-83e8-4ce9-a29d-1060b57a296b</t>
  </si>
  <si>
    <t>DQP-1295</t>
  </si>
  <si>
    <t>DQO-1295</t>
  </si>
  <si>
    <t>Compl_Chk-Offer_Tasting_Campaign-country_of_origin</t>
  </si>
  <si>
    <t>Validate that the critical data element Offer_Tasting_Campaign.country_of_origin is populated and not blank for in-scope records. Profiling results were used to identify current null/blank exposure where available.</t>
  </si>
  <si>
    <t>!isNull({country_of_origin})</t>
  </si>
  <si>
    <t>7f0e4d54-fb53-46f9-acb3-dcf5dc25efa3</t>
  </si>
  <si>
    <t>b9dc6fcc-79f4-446b-9677-db0b88e81ff2</t>
  </si>
  <si>
    <t>DQP-1748</t>
  </si>
  <si>
    <t>DQO-1748</t>
  </si>
  <si>
    <t>DataTyp_Chk-Offer_Tasting_Campaign-cntry_of_origin</t>
  </si>
  <si>
    <t>Validate that populated values in offer_tasting_campaign.country_of_origin conform to the expected datatype defined in the approved source/catalog schema. Profiled datatype is string.</t>
  </si>
  <si>
    <t>CAST(country_of_origin AS STRING) RLIKE '.*[^ ].*' AND CAST(country_of_origin AS STRING) NOT RLIKE '\\pCntrl' AND UPPER(CAST(country_of_origin AS STRING)) NOT RLIKE '^[ ]*(NA|N/A|NIL|NONE|NULL|UNKNOWN|UNSPECIFIED|TEST|DUMMY|TBD|NOT APPLICABLE|-|--|\\.)[ ]*$'</t>
  </si>
  <si>
    <t>bd11c85d-19c1-45a4-936b-f268b280ed9a</t>
  </si>
  <si>
    <t>8d7d283f-4519-49a0-a5d2-fb487b0ece1f</t>
  </si>
  <si>
    <t>DQP-1749</t>
  </si>
  <si>
    <t>DQO-1749</t>
  </si>
  <si>
    <t>Consec_Spc_Chk-Offer_Tasting_Campa-cntry_of_origin</t>
  </si>
  <si>
    <t>Validate that populated text values in offer_tasting_campaign.country_of_origin do not contain consecutive spaces, which can affect matching, lookups, and duplicate detection.</t>
  </si>
  <si>
    <t>DQP-CR-00056</t>
  </si>
  <si>
    <t>DQP-CR-00039</t>
  </si>
  <si>
    <t>DQP-2420</t>
  </si>
  <si>
    <t>DQO-2420</t>
  </si>
  <si>
    <t>Accuracy_Check-Offer_Tasting_Campaign-country_of_origin</t>
  </si>
  <si>
    <t>Checks that Offer_Tasting_Campaign.country_of_origin exists in the approved active COUNTRY OF ORIGIN lookup.</t>
  </si>
  <si>
    <t>DED_Attribute_1094</t>
  </si>
  <si>
    <t>23b84521-8a69-4565-9d48-34f70a58d27e</t>
  </si>
  <si>
    <t>387a9e69-51e2-4596-972f-88713a1076aa</t>
  </si>
  <si>
    <t>DQP-1296</t>
  </si>
  <si>
    <t>DQO-1296</t>
  </si>
  <si>
    <t>Compl_Chk-Offer_Tasting_Campaign-expiry_date</t>
  </si>
  <si>
    <t>Validate that the critical data element Offer_Tasting_Campaign.expiry_date is populated and not blank for in-scope records. Profiling results were used to identify current null/blank exposure where available.</t>
  </si>
  <si>
    <t>!isNull({expiry_date})</t>
  </si>
  <si>
    <t>8e214c7b-1512-4e87-bff7-a5a71fc8a314</t>
  </si>
  <si>
    <t>373de133-1e7e-4457-bd6d-f677744bc7e6</t>
  </si>
  <si>
    <t>DQP-1798</t>
  </si>
  <si>
    <t>DQO-1798</t>
  </si>
  <si>
    <t>DataTyp_Chk-Offer_Tasting_Campaign-exp_dt</t>
  </si>
  <si>
    <t>Validate that populated values in offer_tasting_campaign.expiry_date conform to the expected datatype defined in the approved source/catalog schema. Profiled datatype is string.</t>
  </si>
  <si>
    <t>CAST(expiry_date AS STRING) RLIKE '.*[^ ].*' AND CAST(expiry_date AS STRING) NOT RLIKE '\\pCntrl' AND UPPER(CAST(expiry_date AS STRING)) NOT RLIKE '^[ ]*(NA|N/A|NIL|NONE|NULL|UNKNOWN|UNSPECIFIED|TEST|DUMMY|TBD|NOT APPLICABLE|-|--|\\.)[ ]*$'</t>
  </si>
  <si>
    <t>6f705a1f-663d-481c-ae43-4d81a63692bc</t>
  </si>
  <si>
    <t>8e1f1650-ec17-4355-95bf-e966047ef64f</t>
  </si>
  <si>
    <t>DQP-1799</t>
  </si>
  <si>
    <t>DQO-1799</t>
  </si>
  <si>
    <t>Consec_Spc_Chk-Offer_Tasting_Campaign-exp_dt</t>
  </si>
  <si>
    <t>Validate that populated text values in offer_tasting_campaign.expiry_date do not contain consecutive spaces, which can affect matching, lookups, and duplicate detection.</t>
  </si>
  <si>
    <t>package_type</t>
  </si>
  <si>
    <t>DED_Attribute_1095</t>
  </si>
  <si>
    <t>51845c18-5fc2-40d0-be90-c6e155c39931</t>
  </si>
  <si>
    <t>01782aba-78db-44e9-a0a3-8e1090e83cc8</t>
  </si>
  <si>
    <t>DQP-1297</t>
  </si>
  <si>
    <t>DQO-1297</t>
  </si>
  <si>
    <t>Compl_Chk-Offer_Tasting_Campaign-package_type</t>
  </si>
  <si>
    <t>Validate that the critical data element Offer_Tasting_Campaign.package_type is populated and not blank for in-scope records. Profiling results were used to identify current null/blank exposure where available.</t>
  </si>
  <si>
    <t>!isNull({package_type})</t>
  </si>
  <si>
    <t>980251c9-abe3-486a-a7ab-f4df6f4ebe25</t>
  </si>
  <si>
    <t>50dcb733-859f-4b84-9fed-d5fab70db6fd</t>
  </si>
  <si>
    <t>DQP-1973</t>
  </si>
  <si>
    <t>DQO-1973</t>
  </si>
  <si>
    <t>DataTyp_Chk-Offer_Tasting_Campaign-package_type</t>
  </si>
  <si>
    <t>Validate that populated values in offer_tasting_campaign.package_type conform to the expected datatype defined in the approved source/catalog schema. Profiled datatype is string.</t>
  </si>
  <si>
    <t>CAST(package_type AS STRING) RLIKE '.*[^ ].*' AND CAST(package_type AS STRING) NOT RLIKE '\\pCntrl' AND UPPER(CAST(package_type AS STRING)) NOT RLIKE '^[ ]*(NA|N/A|NIL|NONE|NULL|UNKNOWN|UNSPECIFIED|TEST|DUMMY|TBD|NOT APPLICABLE|-|--|\\.)[ ]*$'</t>
  </si>
  <si>
    <t>141bda99-c3bd-4eff-9ba6-f5e33d8f5a32</t>
  </si>
  <si>
    <t>0dc546c4-c7fa-4730-9f78-b345756aa851</t>
  </si>
  <si>
    <t>DQP-1974</t>
  </si>
  <si>
    <t>DQO-1974</t>
  </si>
  <si>
    <t>Consec_Spc_Chk-Offer_Tasting_Campaign-package_type</t>
  </si>
  <si>
    <t>Validate that populated text values in offer_tasting_campaign.package_type do not contain consecutive spaces, which can affect matching, lookups, and duplicate detection.</t>
  </si>
  <si>
    <t>product_name</t>
  </si>
  <si>
    <t>DED_Attribute_1096</t>
  </si>
  <si>
    <t>df707fbd-cf8d-47a0-b583-add44895e956</t>
  </si>
  <si>
    <t>e2a55157-4a05-460d-b0e6-56d64074a416</t>
  </si>
  <si>
    <t>DQP-1298</t>
  </si>
  <si>
    <t>DQO-1298</t>
  </si>
  <si>
    <t>Compl_Chk-Offer_Tasting_Campaign-product_name</t>
  </si>
  <si>
    <t>Validate that the critical data element Offer_Tasting_Campaign.product_name is populated and not blank for in-scope records. Profiling results were used to identify current null/blank exposure where available.</t>
  </si>
  <si>
    <t>!isNull({product_name})</t>
  </si>
  <si>
    <t>e9dbff25-5948-4430-9b25-b723c630ecfc</t>
  </si>
  <si>
    <t>5c8cbffb-293c-427a-a1ce-ebae5e0003ac</t>
  </si>
  <si>
    <t>DQP-1994</t>
  </si>
  <si>
    <t>DQO-1994</t>
  </si>
  <si>
    <t>DataTyp_Chk-Offer_Tasting_Campaign-prod_name</t>
  </si>
  <si>
    <t>Validate that populated values in offer_tasting_campaign.product_name conform to the expected datatype defined in the approved source/catalog schema. Profiled datatype is string.</t>
  </si>
  <si>
    <t>CAST(product_name AS STRING) RLIKE '.*[^ ].*' AND CAST(product_name AS STRING) NOT RLIKE '\\pCntrl' AND UPPER(CAST(product_name AS STRING)) NOT RLIKE '^[ ]*(NA|N/A|NIL|NONE|NULL|UNKNOWN|UNSPECIFIED|TEST|DUMMY|TBD|NOT APPLICABLE|-|--|\\.)[ ]*$'</t>
  </si>
  <si>
    <t>eba0d342-01f3-4bdb-b4c5-360a09550409</t>
  </si>
  <si>
    <t>d962d6f3-6768-4e22-87ee-43ab7c703765</t>
  </si>
  <si>
    <t>DQP-1995</t>
  </si>
  <si>
    <t>DQO-1995</t>
  </si>
  <si>
    <t>Consec_Spc_Chk-Offer_Tasting_Campaign-prod_name</t>
  </si>
  <si>
    <t>Validate that populated text values in offer_tasting_campaign.product_name do not contain consecutive spaces, which can affect matching, lookups, and duplicate detection.</t>
  </si>
  <si>
    <t>production_date</t>
  </si>
  <si>
    <t>DED_Attribute_1097</t>
  </si>
  <si>
    <t>f0acbd6f-ede4-4d20-959e-b5edf9c2dec4</t>
  </si>
  <si>
    <t>6760cb4a-8937-43fc-a024-fa55514de172</t>
  </si>
  <si>
    <t>DQP-1299</t>
  </si>
  <si>
    <t>DQO-1299</t>
  </si>
  <si>
    <t>Compl_Chk-Offer_Tasting_Campaign-production_date</t>
  </si>
  <si>
    <t>Validate that the critical data element Offer_Tasting_Campaign.production_date is populated and not blank for in-scope records. Profiling results were used to identify current null/blank exposure where available.</t>
  </si>
  <si>
    <t>!isNull({production_date})</t>
  </si>
  <si>
    <t>87d7c0cf-2ba7-4737-a758-bda5d4ca35be</t>
  </si>
  <si>
    <t>ea7890f3-a653-4a11-b2fb-299730d4a472</t>
  </si>
  <si>
    <t>DQP-2002</t>
  </si>
  <si>
    <t>DQO-2002</t>
  </si>
  <si>
    <t>DataTyp_Chk-Offer_Tasting_Campaign-prod_dt</t>
  </si>
  <si>
    <t>Validate that populated values in offer_tasting_campaign.production_date conform to the expected datatype defined in the approved source/catalog schema. Profiled datatype is string.</t>
  </si>
  <si>
    <t>CAST(production_date AS STRING) RLIKE '.*[^ ].*' AND CAST(production_date AS STRING) NOT RLIKE '\\pCntrl' AND UPPER(CAST(production_date AS STRING)) NOT RLIKE '^[ ]*(NA|N/A|NIL|NONE|NULL|UNKNOWN|UNSPECIFIED|TEST|DUMMY|TBD|NOT APPLICABLE|-|--|\\.)[ ]*$'</t>
  </si>
  <si>
    <t>dccd1794-a4bb-46d0-915d-ec7c547ff076</t>
  </si>
  <si>
    <t>f6b4bf2c-feb9-4743-9ffd-1dd365d57598</t>
  </si>
  <si>
    <t>DQP-2003</t>
  </si>
  <si>
    <t>DQO-2003</t>
  </si>
  <si>
    <t>Consec_Spc_Chk-Offer_Tasting_Campaign-prod_dt</t>
  </si>
  <si>
    <t>Validate that populated text values in offer_tasting_campaign.production_date do not contain consecutive spaces, which can affect matching, lookups, and duplicate detection.</t>
  </si>
  <si>
    <t>Official_Information_Logs</t>
  </si>
  <si>
    <t>DED_Data_Table_086</t>
  </si>
  <si>
    <t>DED_Attribute_1108</t>
  </si>
  <si>
    <t>966a68ab-eee5-4495-b892-e7400062c69a</t>
  </si>
  <si>
    <t>100e3f75-ddc2-4da6-88f7-de7fb5201d11</t>
  </si>
  <si>
    <t>DQP-1300</t>
  </si>
  <si>
    <t>DQO-1300</t>
  </si>
  <si>
    <t>Compl_Chk-Official_Information_Logs-change_type</t>
  </si>
  <si>
    <t>Validate that the critical data element Official_Information_Logs.change_type is populated and not blank for in-scope records. Profiling results were used to identify current null/blank exposure where available.</t>
  </si>
  <si>
    <t>!isNull({change_type})</t>
  </si>
  <si>
    <t>73c2263c-ac95-4486-80db-d95f9ad4b8c8</t>
  </si>
  <si>
    <t>94b3d160-adea-437e-b6f5-cab9b38ccc44</t>
  </si>
  <si>
    <t>DQP-1737</t>
  </si>
  <si>
    <t>DQO-1737</t>
  </si>
  <si>
    <t>DataTyp_Chk-Official_Information_Logs-change_type</t>
  </si>
  <si>
    <t>Validate that populated values in official_information_logs.change_type conform to the expected datatype defined in the approved source/catalog schema. Profiled datatype is string.</t>
  </si>
  <si>
    <t>CAST(change_type AS STRING) RLIKE '.*[^ ].*' AND CAST(change_type AS STRING) NOT RLIKE '\\pCntrl' AND UPPER(CAST(change_type AS STRING)) NOT RLIKE '^[ ]*(NA|N/A|NIL|NONE|NULL|UNKNOWN|UNSPECIFIED|TEST|DUMMY|TBD|NOT APPLICABLE|-|--|\\.)[ ]*$'</t>
  </si>
  <si>
    <t>f947fe9b-5998-400a-8c23-2555034a4de4</t>
  </si>
  <si>
    <t>a0148819-f7f7-4a8e-8dcd-97f372197caa</t>
  </si>
  <si>
    <t>DQP-1738</t>
  </si>
  <si>
    <t>DQO-1738</t>
  </si>
  <si>
    <t>Consec_Spc_Chk-Official_Information_Lo-change_type</t>
  </si>
  <si>
    <t>Validate that populated text values in official_information_logs.change_type do not contain consecutive spaces, which can affect matching, lookups, and duplicate detection.</t>
  </si>
  <si>
    <t>DQP-CR-00057</t>
  </si>
  <si>
    <t>DQP-CR-00040</t>
  </si>
  <si>
    <t>DQP-2432</t>
  </si>
  <si>
    <t>DQO-2432</t>
  </si>
  <si>
    <t>Accuracy_Check-official_information_logs-change_type</t>
  </si>
  <si>
    <t>Checks that official_information_logs.change_type exists in the approved active CHANGE_TYPE lookup.</t>
  </si>
  <si>
    <t>new_value</t>
  </si>
  <si>
    <t>DED_Attribute_1111</t>
  </si>
  <si>
    <t>73494785-eee9-495f-811f-c01f856de18c</t>
  </si>
  <si>
    <t>778292f7-feec-4d97-b1df-6967318cb5af</t>
  </si>
  <si>
    <t>DQP-1301</t>
  </si>
  <si>
    <t>DQO-1301</t>
  </si>
  <si>
    <t>Compl_Chk-Official_Information_Logs-new_value</t>
  </si>
  <si>
    <t>Validate that the critical data element Official_Information_Logs.new_value is populated and not blank for in-scope records. Profiling results were used to identify current null/blank exposure where available.</t>
  </si>
  <si>
    <t>!isNull({new_value})</t>
  </si>
  <si>
    <t>ca98a3ba-cbc4-423d-a227-f38a044448f4</t>
  </si>
  <si>
    <t>cd30ad6e-0a02-4027-9a08-9e0c5945bb53</t>
  </si>
  <si>
    <t>DQP-1952</t>
  </si>
  <si>
    <t>DQO-1952</t>
  </si>
  <si>
    <t>Consec_Spc_Chk-Official_Information_Logs-new_val</t>
  </si>
  <si>
    <t>Validate that populated text values in official_information_logs.new_value do not contain consecutive spaces, which can affect matching, lookups, and duplicate detection.</t>
  </si>
  <si>
    <t>CAST(new_value AS STRING) RLIKE '.*[^ ].*' AND CAST(new_value AS STRING) NOT RLIKE '\\pCntrl' AND UPPER(CAST(new_value AS STRING)) NOT RLIKE '^[ ]*(NA|N/A|NIL|NONE|NULL|UNKNOWN|UNSPECIFIED|TEST|DUMMY|TBD|NOT APPLICABLE|-|--|\\.)[ ]*$'</t>
  </si>
  <si>
    <t>old_value</t>
  </si>
  <si>
    <t>DED_Attribute_1112</t>
  </si>
  <si>
    <t>e2abdb8a-3489-4d93-bee3-e1dae5fa4012</t>
  </si>
  <si>
    <t>501dce52-d436-4a6a-b548-b388178a056c</t>
  </si>
  <si>
    <t>DQP-1964</t>
  </si>
  <si>
    <t>DQO-1964</t>
  </si>
  <si>
    <t>Consec_Spc_Chk-Official_Information_Logs-old_val</t>
  </si>
  <si>
    <t>Validate that populated text values in official_information_logs.old_value do not contain consecutive spaces, which can affect matching, lookups, and duplicate detection.</t>
  </si>
  <si>
    <t>CAST(old_value AS STRING) RLIKE '.*[^ ].*' AND CAST(old_value AS STRING) NOT RLIKE '\\pCntrl' AND UPPER(CAST(old_value AS STRING)) NOT RLIKE '^[ ]*(NA|N/A|NIL|NONE|NULL|UNKNOWN|UNSPECIFIED|TEST|DUMMY|TBD|NOT APPLICABLE|-|--|\\.)[ ]*$'</t>
  </si>
  <si>
    <t>e7ddd79e-69da-471a-a942-b061c3e7e805</t>
  </si>
  <si>
    <t>0c7b3e0c-6e21-4fa8-b1e0-452a344850da</t>
  </si>
  <si>
    <t>DQP-1331</t>
  </si>
  <si>
    <t>DQO-1331</t>
  </si>
  <si>
    <t>Compl_Chk-Official_Information_Logs-old_value</t>
  </si>
  <si>
    <t>Validate that the critical data element Official_Information_Logs.old_value is populated and not blank for in-scope records. Profiling results were used to identify current null/blank exposure where available.</t>
  </si>
  <si>
    <t>!isNull({old_value})</t>
  </si>
  <si>
    <t>Outstanding_Fees</t>
  </si>
  <si>
    <t>DED_Data_Table_087</t>
  </si>
  <si>
    <t>aerefdate</t>
  </si>
  <si>
    <t>DED_Attribute_1120</t>
  </si>
  <si>
    <t>3355d01a-f172-4b25-b3d5-05f09df54c56</t>
  </si>
  <si>
    <t>e1a7c5d3-b12b-4162-95c6-b890fd6eee10</t>
  </si>
  <si>
    <t>DQP-1640</t>
  </si>
  <si>
    <t>DQO-1640</t>
  </si>
  <si>
    <t>Consec_Spc_Chk-Outstanding_Fees-aerefdate</t>
  </si>
  <si>
    <t>Validate that populated text values in outstanding_fees.aerefdate do not contain consecutive spaces, which can affect matching, lookups, and duplicate detection.</t>
  </si>
  <si>
    <t>rfmdaas@adra.gov.ae,
aiaalsheebani@ded.abudhabi.ae</t>
  </si>
  <si>
    <t>rfmdaas@adra.gov.ae,
sraalbadi@ded.abudhabi.ae</t>
  </si>
  <si>
    <t>CAST(aerefdate AS STRING) RLIKE '.*[^ ].*' AND CAST(aerefdate AS STRING) NOT RLIKE '\\pCntrl' AND UPPER(CAST(aerefdate AS STRING)) NOT RLIKE '^[ ]*(NA|N/A|NIL|NONE|NULL|UNKNOWN|UNSPECIFIED|TEST|DUMMY|TBD|NOT APPLICABLE|-|--|\\.)[ ]*$'</t>
  </si>
  <si>
    <t>4b2f8d8f-a075-4b5f-a0f6-c940fd0c832d</t>
  </si>
  <si>
    <t>1d952ec4-6e5c-4f7d-ac32-bfb14c58a478</t>
  </si>
  <si>
    <t>DQP-1332</t>
  </si>
  <si>
    <t>DQO-1332</t>
  </si>
  <si>
    <t>Compl_Chk-Outstanding_Fees-aerefdate</t>
  </si>
  <si>
    <t>Validate that the critical data element Outstanding_Fees.aerefdate is populated and not blank for in-scope records. Profiling results were used to identify current null/blank exposure where available.</t>
  </si>
  <si>
    <t>!isNull({aerefdate})</t>
  </si>
  <si>
    <t>aerefnumber</t>
  </si>
  <si>
    <t>DED_Attribute_1121</t>
  </si>
  <si>
    <t>5ca7065d-db25-4297-a54d-21f0437b35dd</t>
  </si>
  <si>
    <t>5b3f3bd8-8d46-4469-8ce0-27cafccc508d</t>
  </si>
  <si>
    <t>DQP-1304</t>
  </si>
  <si>
    <t>DQO-1304</t>
  </si>
  <si>
    <t>Compl_Chk-Outstanding_Fees-aerefnumber</t>
  </si>
  <si>
    <t>Validate that the critical data element Outstanding_Fees.aerefnumber is populated and not blank for in-scope records. Profiling results were used to identify current null/blank exposure where available.</t>
  </si>
  <si>
    <t>!isNull({aerefnumber})</t>
  </si>
  <si>
    <t>32e4d967-9a2c-4944-86a8-63eddc14256a</t>
  </si>
  <si>
    <t>3626b249-198c-4540-a2de-386a851b6032</t>
  </si>
  <si>
    <t>DQP-1641</t>
  </si>
  <si>
    <t>DQO-1641</t>
  </si>
  <si>
    <t>DataTyp_Chk-Outstanding_Fees-aerefnumber</t>
  </si>
  <si>
    <t>Validate that populated values in outstanding_fees.aerefnumber conform to the expected datatype defined in the approved source/catalog schema. Profiled datatype is string.</t>
  </si>
  <si>
    <t>CAST(aerefnumber AS STRING) RLIKE '.*[^ ].*' AND CAST(aerefnumber AS STRING) NOT RLIKE '\\pCntrl' AND UPPER(CAST(aerefnumber AS STRING)) NOT RLIKE '^[ ]*(NA|N/A|NIL|NONE|NULL|UNKNOWN|UNSPECIFIED|TEST|DUMMY|TBD|NOT APPLICABLE|-|--|\\.)[ ]*$'</t>
  </si>
  <si>
    <t>8d58f38c-58a5-4200-97cb-648e13239921</t>
  </si>
  <si>
    <t>e6a121fb-5a8f-4a38-a419-ac10d93aeedf</t>
  </si>
  <si>
    <t>DQP-1642</t>
  </si>
  <si>
    <t>DQO-1642</t>
  </si>
  <si>
    <t>Consec_Spc_Chk-Outstanding_Fees-aerefnumber</t>
  </si>
  <si>
    <t>Validate that populated text values in outstanding_fees.aerefnumber do not contain consecutive spaces, which can affect matching, lookups, and duplicate detection.</t>
  </si>
  <si>
    <t>cadae826-b377-4ce7-8744-f5601b93049e</t>
  </si>
  <si>
    <t>696b1465-2b3f-4961-bd81-20183d87ec36</t>
  </si>
  <si>
    <t>DQP-1643</t>
  </si>
  <si>
    <t>DQO-1643</t>
  </si>
  <si>
    <t>Code_Fmt_Chk-Outstanding_Fees-aerefnumber</t>
  </si>
  <si>
    <t>Validate that populated code/identifier values in outstanding_fees.aerefnumber contain only approved identifier characters.</t>
  </si>
  <si>
    <t>approving_entity</t>
  </si>
  <si>
    <t>DED_Attribute_1122</t>
  </si>
  <si>
    <t>64bcb738-b34c-4c46-8ef4-0f04384551d5</t>
  </si>
  <si>
    <t>23d0df38-1f45-42b8-9aa9-bd68bc397193</t>
  </si>
  <si>
    <t>DQP-1305</t>
  </si>
  <si>
    <t>DQO-1305</t>
  </si>
  <si>
    <t>Compl_Chk-Outstanding_Fees-approving_entity</t>
  </si>
  <si>
    <t>Validate that the critical data element Outstanding_Fees.approving_entity is populated and not blank for in-scope records. Profiling results were used to identify current null/blank exposure where available.</t>
  </si>
  <si>
    <t>!isNull({approving_entity})</t>
  </si>
  <si>
    <t>0d8cbd51-6d2e-47df-a0ea-45901970f8c9</t>
  </si>
  <si>
    <t>8001fd07-b1d7-41ca-963b-4b3703f56746</t>
  </si>
  <si>
    <t>DQP-1669</t>
  </si>
  <si>
    <t>DQO-1669</t>
  </si>
  <si>
    <t>DataTyp_Chk-Outstanding_Fees-approving_ent</t>
  </si>
  <si>
    <t>Validate that populated values in outstanding_fees.approving_entity conform to the expected datatype defined in the approved source/catalog schema. Profiled datatype is string.</t>
  </si>
  <si>
    <t>CAST(approving_entity AS STRING) RLIKE '.*[^ ].*' AND CAST(approving_entity AS STRING) NOT RLIKE '\\pCntrl' AND UPPER(CAST(approving_entity AS STRING)) NOT RLIKE '^[ ]*(NA|N/A|NIL|NONE|NULL|UNKNOWN|UNSPECIFIED|TEST|DUMMY|TBD|NOT APPLICABLE|-|--|\\.)[ ]*$'</t>
  </si>
  <si>
    <t>786b980d-6a44-4a50-bc85-0968554e5566</t>
  </si>
  <si>
    <t>4a4ec9ea-76b1-4f90-b01d-82b8144f67ba</t>
  </si>
  <si>
    <t>DQP-1670</t>
  </si>
  <si>
    <t>DQO-1670</t>
  </si>
  <si>
    <t>Consec_Spc_Chk-Outstanding_Fees-approving_ent</t>
  </si>
  <si>
    <t>Validate that populated text values in outstanding_fees.approving_entity do not contain consecutive spaces, which can affect matching, lookups, and duplicate detection.</t>
  </si>
  <si>
    <t>fee_code</t>
  </si>
  <si>
    <t>DED_Attribute_1124</t>
  </si>
  <si>
    <t>bdd2c0aa-d542-494c-866e-f0531d0018f4</t>
  </si>
  <si>
    <t>295cec94-d125-443a-b15a-9dda51d620a5</t>
  </si>
  <si>
    <t>DQP-1306</t>
  </si>
  <si>
    <t>DQO-1306</t>
  </si>
  <si>
    <t>Compl_Chk-Outstanding_Fees-fee_code</t>
  </si>
  <si>
    <t>Validate that the critical data element Outstanding_Fees.fee_code is populated and not blank for in-scope records. Profiling results were used to identify current null/blank exposure where available.</t>
  </si>
  <si>
    <t>!isNull({fee_code})</t>
  </si>
  <si>
    <t>9c8e0c2a-716c-47c4-b211-1c5889a0ec03</t>
  </si>
  <si>
    <t>959c5537-a427-47d3-a7be-5a88dc2408b8</t>
  </si>
  <si>
    <t>DQP-1801</t>
  </si>
  <si>
    <t>DQO-1801</t>
  </si>
  <si>
    <t>Consec_Spc_Chk-Outstanding_Fees-fee_code</t>
  </si>
  <si>
    <t>Validate that populated text values in outstanding_fees.fee_code do not contain consecutive spaces, which can affect matching, lookups, and duplicate detection.</t>
  </si>
  <si>
    <t>CAST(fee_code AS STRING) RLIKE '.*[^ ].*' AND CAST(fee_code AS STRING) NOT RLIKE '\\pCntrl' AND UPPER(CAST(fee_code AS STRING)) NOT RLIKE '^[ ]*(NA|N/A|NIL|NONE|NULL|UNKNOWN|UNSPECIFIED|TEST|DUMMY|TBD|NOT APPLICABLE|-|--|\\.)[ ]*$'</t>
  </si>
  <si>
    <t>be7f8311-cf8a-4d10-92d7-54b7c0339221</t>
  </si>
  <si>
    <t>4567c442-25ba-4c23-b08a-deb3accb0ca3</t>
  </si>
  <si>
    <t>DQP-1802</t>
  </si>
  <si>
    <t>DQO-1802</t>
  </si>
  <si>
    <t>Code_Fmt_Chk-Outstanding_Fees-fee_code</t>
  </si>
  <si>
    <t>Validate that populated code/identifier values in outstanding_fees.fee_code contain only approved identifier characters.</t>
  </si>
  <si>
    <t>CAST(fee_code AS STRING) RLIKE '^[A-Za-z0-9_ /&amp;\\-]+$'</t>
  </si>
  <si>
    <t>2668b5e1-579e-4bba-9347-c2d788cc0f79</t>
  </si>
  <si>
    <t>6f3e14f8-2391-4bbf-a7c0-c0ea4e5cc236</t>
  </si>
  <si>
    <t>DQP-2251</t>
  </si>
  <si>
    <t>DQO-2251</t>
  </si>
  <si>
    <t>Num_Fmt_Chk-Outstanding_Fees-fee_code</t>
  </si>
  <si>
    <t>Validate that the populated values in Outstanding_Fees.fee_code are non-negative numeric amounts recorded using the approved currency and precision.</t>
  </si>
  <si>
    <t>regexMatch(toString({fee_code}), '^[A-Za-z0-9._ -]+$')</t>
  </si>
  <si>
    <t>c6519859-1924-4aeb-8ec0-bbc0b2586c32</t>
  </si>
  <si>
    <t>f908c173-be95-4078-86d0-b021ec15baa0</t>
  </si>
  <si>
    <t>DQP-2325</t>
  </si>
  <si>
    <t>DQO-2325</t>
  </si>
  <si>
    <t>FeeDep_Check-Outstanding_Fees-fee_code</t>
  </si>
  <si>
    <t>When fee code is populated, fee schedule must also be populated.</t>
  </si>
  <si>
    <t>fee_code IS NULL OR fee_code='' OR (fee_schedule IS NOT NULL AND fee_schedule&lt;&gt;'')</t>
  </si>
  <si>
    <t>fee_entry_by</t>
  </si>
  <si>
    <t>DED_Attribute_1125</t>
  </si>
  <si>
    <t>de60439c-9c8b-4ceb-83a4-595c01964f75</t>
  </si>
  <si>
    <t>aba3d0fa-d68f-4832-a3c7-19454953ccbf</t>
  </si>
  <si>
    <t>DQP-1803</t>
  </si>
  <si>
    <t>DQO-1803</t>
  </si>
  <si>
    <t>DataTyp_Chk-Outstanding_Fees-fee_entry_by</t>
  </si>
  <si>
    <t>Validate that populated values in outstanding_fees.fee_entry_by conform to the expected datatype defined in the approved source/catalog schema. Profiled datatype is string.</t>
  </si>
  <si>
    <t>CAST(fee_entry_by AS STRING) RLIKE '.*[^ ].*' AND CAST(fee_entry_by AS STRING) NOT RLIKE '\\pCntrl' AND UPPER(CAST(fee_entry_by AS STRING)) NOT RLIKE '^[ ]*(NA|N/A|NIL|NONE|NULL|UNKNOWN|UNSPECIFIED|TEST|DUMMY|TBD|NOT APPLICABLE|-|--|\\.)[ ]*$'</t>
  </si>
  <si>
    <t>cd0fd187-db9e-4f14-8246-645206db9977</t>
  </si>
  <si>
    <t>f2f17f34-0a3d-4d5b-a74c-831abcb35a77</t>
  </si>
  <si>
    <t>DQP-1804</t>
  </si>
  <si>
    <t>DQO-1804</t>
  </si>
  <si>
    <t>Consec_Spc_Chk-Outstanding_Fees-fee_entry_by</t>
  </si>
  <si>
    <t>Validate that populated text values in outstanding_fees.fee_entry_by do not contain consecutive spaces, which can affect matching, lookups, and duplicate detection.</t>
  </si>
  <si>
    <t>6f282dd2-3e0f-4fe0-a8de-7a949c6f407b</t>
  </si>
  <si>
    <t>dd911754-cd59-4225-af57-3f42dd2cf297</t>
  </si>
  <si>
    <t>DQP-1333</t>
  </si>
  <si>
    <t>DQO-1333</t>
  </si>
  <si>
    <t>Compl_Chk-Outstanding_Fees-fee_entry_by</t>
  </si>
  <si>
    <t>Validate that the critical data element Outstanding_Fees.fee_entry_by is populated and not blank for in-scope records. Profiling results were used to identify current null/blank exposure where available.</t>
  </si>
  <si>
    <t>!isNull({fee_entry_by})</t>
  </si>
  <si>
    <t>fee_entry_date</t>
  </si>
  <si>
    <t>DED_Attribute_1126</t>
  </si>
  <si>
    <t>7fc3e9ba-7de3-48d0-9603-4c56aee7218c</t>
  </si>
  <si>
    <t>9c55c5e7-3206-40d9-bb97-748addf35610</t>
  </si>
  <si>
    <t>DQP-1308</t>
  </si>
  <si>
    <t>DQO-1308</t>
  </si>
  <si>
    <t>Compl_Chk-Outstanding_Fees-fee_entry_date</t>
  </si>
  <si>
    <t>Validate that the critical data element Outstanding_Fees.fee_entry_date is populated and not blank for in-scope records. Profiling results were used to identify current null/blank exposure where available.</t>
  </si>
  <si>
    <t>!isNull({fee_entry_date})</t>
  </si>
  <si>
    <t>be8be3cb-e496-46f6-8444-3c8b07a488bf</t>
  </si>
  <si>
    <t>a5a538d1-2568-46a4-8f64-102f352c4d08</t>
  </si>
  <si>
    <t>DQP-1805</t>
  </si>
  <si>
    <t>DQO-1805</t>
  </si>
  <si>
    <t>DataTyp_Chk-Outstanding_Fees-fee_entry_dt</t>
  </si>
  <si>
    <t>Validate that populated values in outstanding_fees.fee_entry_date conform to the expected datatype defined in the approved source/catalog schema. Profiled datatype is string.</t>
  </si>
  <si>
    <t>CAST(fee_entry_date AS STRING) RLIKE '.*[^ ].*' AND CAST(fee_entry_date AS STRING) NOT RLIKE '\\pCntrl' AND UPPER(CAST(fee_entry_date AS STRING)) NOT RLIKE '^[ ]*(NA|N/A|NIL|NONE|NULL|UNKNOWN|UNSPECIFIED|TEST|DUMMY|TBD|NOT APPLICABLE|-|--|\\.)[ ]*$'</t>
  </si>
  <si>
    <t>59c4ee07-4676-4d70-a2a6-c52c37b864dc</t>
  </si>
  <si>
    <t>9d6b0ffd-df74-4e07-b7df-2df919f13819</t>
  </si>
  <si>
    <t>DQP-1806</t>
  </si>
  <si>
    <t>DQO-1806</t>
  </si>
  <si>
    <t>Consec_Spc_Chk-Outstanding_Fees-fee_entry_dt</t>
  </si>
  <si>
    <t>Validate that populated text values in outstanding_fees.fee_entry_date do not contain consecutive spaces, which can affect matching, lookups, and duplicate detection.</t>
  </si>
  <si>
    <t>77e34747-8585-4a00-9d0c-0bf0f345d971</t>
  </si>
  <si>
    <t>3c2f6c11-4cf5-4c7e-832e-86379a6cb343</t>
  </si>
  <si>
    <t>DQP-2252</t>
  </si>
  <si>
    <t>DQO-2252</t>
  </si>
  <si>
    <t>Num_Fmt_Chk-Outstanding_Fees-fee_entry_date</t>
  </si>
  <si>
    <t>Validate that the populated values in Outstanding_Fees.fee_entry_date are valid dates.</t>
  </si>
  <si>
    <t>regexMatch(toString({fee_entry_date}),'^(0[1-9]|1[0-2])/(0[1-9]|[12][0-9]|3[01])/[0-9]{4}$')</t>
  </si>
  <si>
    <t>fee_entry_time</t>
  </si>
  <si>
    <t>DED_Attribute_1127</t>
  </si>
  <si>
    <t>ba4cae9f-9c46-4d0b-aab1-5a6e0346953f</t>
  </si>
  <si>
    <t>473b9766-e4f7-47b0-b714-8fd30160e879</t>
  </si>
  <si>
    <t>DQP-1807</t>
  </si>
  <si>
    <t>DQO-1807</t>
  </si>
  <si>
    <t>Time_Val_Chk-Outstanding_Fees-fee_entry_time</t>
  </si>
  <si>
    <t>Must be a valid time value in the approved HH:MM:SS format.</t>
  </si>
  <si>
    <t>CAST(fee_entry_time AS STRING) RLIKE '.*[^ ].*' AND CAST(fee_entry_time AS STRING) NOT RLIKE '\\pCntrl' AND UPPER(CAST(fee_entry_time AS STRING)) NOT RLIKE '^[ ]*(NA|N/A|NIL|NONE|NULL|UNKNOWN|UNSPECIFIED|TEST|DUMMY|TBD|NOT APPLICABLE|-|--|\\.)[ ]*$'</t>
  </si>
  <si>
    <t>2cbaf04b-4e1b-4ffd-a7ae-911382131259</t>
  </si>
  <si>
    <t>1e62cf63-c7ba-4fa3-9759-e8e51129035b</t>
  </si>
  <si>
    <t>DQP-1808</t>
  </si>
  <si>
    <t>DQO-1808</t>
  </si>
  <si>
    <t>DataTyp_Chk-Outstanding_Fees-fee_entry_time</t>
  </si>
  <si>
    <t>Validate that populated values in outstanding_fees.fee_entry_time conform to the expected datatype defined in the approved source/catalog schema. Profiled datatype is string.</t>
  </si>
  <si>
    <t>d0d1c75c-ad16-426c-aca8-73b3fc0c8d53</t>
  </si>
  <si>
    <t>30530906-e56c-4896-9df0-be430842e8b2</t>
  </si>
  <si>
    <t>DQP-1809</t>
  </si>
  <si>
    <t>DQO-1809</t>
  </si>
  <si>
    <t>Consec_Spc_Chk-Outstanding_Fees-fee_entry_time</t>
  </si>
  <si>
    <t>Validate that populated text values in outstanding_fees.fee_entry_time do not contain consecutive spaces, which can affect matching, lookups, and duplicate detection.</t>
  </si>
  <si>
    <t>3a0e6399-ac98-4047-892c-23959e12d0cc</t>
  </si>
  <si>
    <t>6c405fe6-924f-44e9-b061-966092a9363b</t>
  </si>
  <si>
    <t>DQP-2253</t>
  </si>
  <si>
    <t>DQO-2253</t>
  </si>
  <si>
    <t>Num_Fmt_Chk-Outstanding_Fees-fee_entry_time</t>
  </si>
  <si>
    <t>Validate that the populated values in Outstanding_Fees.fee_entry_time are valid times.</t>
  </si>
  <si>
    <t>isTimestamp(toString({fee_entry_time}), 'dd/MM/yyyy HH:mm:ss') || isTimestamp(toString({fee_entry_time}), 'dd-MM-yyyy HH:mm:ss')</t>
  </si>
  <si>
    <t>7d3eaf2a-26a6-474a-855c-ecef9f0d6bd4</t>
  </si>
  <si>
    <t>23336dd2-c4b2-43bf-878c-25daf76ed48b</t>
  </si>
  <si>
    <t>DQP-1330</t>
  </si>
  <si>
    <t>DQO-1330</t>
  </si>
  <si>
    <t>Compl_Chk-Outstanding_Fees-fee_entry_time</t>
  </si>
  <si>
    <t>Validate that the critical data element Outstanding_Fees.fee_entry_time is populated and not blank for in-scope records. Profiling results were used to identify current null/blank exposure where available.</t>
  </si>
  <si>
    <t>!isNull({fee_entry_time})</t>
  </si>
  <si>
    <t>fee_schedule</t>
  </si>
  <si>
    <t>DED_Attribute_1128</t>
  </si>
  <si>
    <t>0972062a-c5e3-4eab-bb04-a4a6533dcf51</t>
  </si>
  <si>
    <t>52d613ae-8ff6-417e-8c39-8a255c12202c</t>
  </si>
  <si>
    <t>DQP-1310</t>
  </si>
  <si>
    <t>DQO-1310</t>
  </si>
  <si>
    <t>Compl_Chk-Outstanding_Fees-fee_schedule</t>
  </si>
  <si>
    <t>Validate that the critical data element Outstanding_Fees.fee_schedule is populated and not blank for in-scope records. Profiling results were used to identify current null/blank exposure where available.</t>
  </si>
  <si>
    <t>!isNull({fee_schedule})</t>
  </si>
  <si>
    <t>740659ad-df49-429b-b4c2-89607a2b312f</t>
  </si>
  <si>
    <t>fe0b740f-148c-43b6-9ea3-77ae0d059853</t>
  </si>
  <si>
    <t>DQP-1810</t>
  </si>
  <si>
    <t>DQO-1810</t>
  </si>
  <si>
    <t>DataTyp_Chk-Outstanding_Fees-fee_sched</t>
  </si>
  <si>
    <t>Validate that populated values in outstanding_fees.fee_schedule conform to the expected datatype defined in the approved source/catalog schema. Profiled datatype is string.</t>
  </si>
  <si>
    <t>CAST(fee_schedule AS STRING) RLIKE '.*[^ ].*' AND CAST(fee_schedule AS STRING) NOT RLIKE '\\pCntrl' AND UPPER(CAST(fee_schedule AS STRING)) NOT RLIKE '^[ ]*(NA|N/A|NIL|NONE|NULL|UNKNOWN|UNSPECIFIED|TEST|DUMMY|TBD|NOT APPLICABLE|-|--|\\.)[ ]*$'</t>
  </si>
  <si>
    <t>bef0659c-7a67-406f-af26-c84d3e7b17dc</t>
  </si>
  <si>
    <t>fc79c6d8-1ff6-4365-bb8b-dbd352fd0e21</t>
  </si>
  <si>
    <t>DQP-1811</t>
  </si>
  <si>
    <t>DQO-1811</t>
  </si>
  <si>
    <t>Consec_Spc_Chk-Outstanding_Fees-fee_sched</t>
  </si>
  <si>
    <t>Validate that populated text values in outstanding_fees.fee_schedule do not contain consecutive spaces, which can affect matching, lookups, and duplicate detection.</t>
  </si>
  <si>
    <t>fees</t>
  </si>
  <si>
    <t>DED_Attribute_1129</t>
  </si>
  <si>
    <t>07daba2d-8cef-41cc-881e-13af6c69ee03</t>
  </si>
  <si>
    <t>f6864e3c-ff7b-41f5-8393-55cc40e38c0e</t>
  </si>
  <si>
    <t>DQP-1311</t>
  </si>
  <si>
    <t>DQO-1311</t>
  </si>
  <si>
    <t>Compl_Chk-Outstanding_Fees-fees</t>
  </si>
  <si>
    <t>Validate that the critical data element Outstanding_Fees.fees is populated and not blank for in-scope records. Profiling results were used to identify current null/blank exposure where available.</t>
  </si>
  <si>
    <t>!isNull({fees})</t>
  </si>
  <si>
    <t>824ece8d-9269-44c2-a089-0769fe2a9a4b</t>
  </si>
  <si>
    <t>79b5417e-9e8b-4a6b-a24c-18c2a595077d</t>
  </si>
  <si>
    <t>DQP-1812</t>
  </si>
  <si>
    <t>DQO-1812</t>
  </si>
  <si>
    <t>DataTyp_Chk-Outstanding_Fees-fees</t>
  </si>
  <si>
    <t>Validate that populated values in outstanding_fees.fees conform to the expected datatype defined in the approved source/catalog schema. Profiled datatype is string.</t>
  </si>
  <si>
    <t>TRY_CAST(FEES AS DECIMAL(38,10)) IS NOT NULL</t>
  </si>
  <si>
    <t>5285ee7b-04a9-425f-961f-6efa615a859e</t>
  </si>
  <si>
    <t>b5c9a75f-8075-4572-a716-adec4e909ab7</t>
  </si>
  <si>
    <t>DQP-1813</t>
  </si>
  <si>
    <t>DQO-1813</t>
  </si>
  <si>
    <t>Consec_Spc_Chk-Outstanding_Fees-fees</t>
  </si>
  <si>
    <t>Validate that populated text values in outstanding_fees.fees do not contain consecutive spaces, which can affect matching, lookups, and duplicate detection.</t>
  </si>
  <si>
    <t>CAST(fees AS STRING) RLIKE '.*[^ ].*' AND CAST(fees AS STRING) NOT RLIKE '\\pCntrl' AND UPPER(CAST(fees AS STRING)) NOT RLIKE '^[ ]*(NA|N/A|NIL|NONE|NULL|UNKNOWN|UNSPECIFIED|TEST|DUMMY|TBD|NOT APPLICABLE|-|--|\\.)[ ]*$'</t>
  </si>
  <si>
    <t>efc7f8a0-b429-4a44-89b2-395ad871b58f</t>
  </si>
  <si>
    <t>ce9b4403-f397-477e-916a-26dfef3599c4</t>
  </si>
  <si>
    <t>DQP-2324</t>
  </si>
  <si>
    <t>DQO-2324</t>
  </si>
  <si>
    <t>FeeDep_Check-Outstanding_Fees-fees</t>
  </si>
  <si>
    <t>When fee amount/value is populated, fee code must also be populated.</t>
  </si>
  <si>
    <t>fees IS NULL OR fees='' OR (fee_code IS NOT NULL AND fee_code&lt;&gt;'')</t>
  </si>
  <si>
    <t>5658715a-48a6-4cdb-8e4b-6dcb0bd04a8d</t>
  </si>
  <si>
    <t>db2e37c8-f230-43ae-b602-07268974296f</t>
  </si>
  <si>
    <t>DQP-2369</t>
  </si>
  <si>
    <t>DQO-2369</t>
  </si>
  <si>
    <t>Numeric_Range_Chk-Outstanding_Fees-fees</t>
  </si>
  <si>
    <t>Validate that populated values in outstanding_fees.fees are valid non-negative numbers.</t>
  </si>
  <si>
    <t>CAST(`fees` AS STRING) RLIKE '^[0-9]+([.][0-9]+)?$' AND CAST(`fees` AS DOUBLE) &gt;= 0</t>
  </si>
  <si>
    <t>DED_Attribute_1130</t>
  </si>
  <si>
    <t>dfc65b47-bb17-4ac1-80eb-4f2ff6d1517d</t>
  </si>
  <si>
    <t>ed40de63-4a70-4bd3-bd33-fa18e08452dd</t>
  </si>
  <si>
    <t>DQP-1093</t>
  </si>
  <si>
    <t>DQO-1093</t>
  </si>
  <si>
    <t>Completeness_Chk-Outstanding_Fees-status</t>
  </si>
  <si>
    <t>Validate that the critical data element Outstanding_Fees.status is populated and not blank for in-scope records. Profiling results were used to identify current null/blank exposure where available.</t>
  </si>
  <si>
    <t>6c36e2c3-9555-43c9-9e0e-d9cae69c5223</t>
  </si>
  <si>
    <t>f3c4318b-9259-4552-b87f-513e6084c7d6</t>
  </si>
  <si>
    <t>DQP-2380</t>
  </si>
  <si>
    <t>DQO-2380</t>
  </si>
  <si>
    <t>cons_status_check-outstanding_fees-status</t>
  </si>
  <si>
    <t>Check if status is (unpaid / not applied) if the Transaction ID is null</t>
  </si>
  <si>
    <t>(transaction_number IS NOT NULL AND TRIM(CAST(transaction_number AS STRING)) &lt;&gt; '') OR LOWER(TRIM(CAST(status AS STRING))) IN ('unpaid', 'notapplied', 'not applied')</t>
  </si>
  <si>
    <t>transaction_number</t>
  </si>
  <si>
    <t>DED_Attribute_1131</t>
  </si>
  <si>
    <t>79fc6170-d6f5-4ee1-9f20-9098b9c51f80</t>
  </si>
  <si>
    <t>df7d3995-d5e8-4a34-b533-bae4f4a13537</t>
  </si>
  <si>
    <t>DQP-1541</t>
  </si>
  <si>
    <t>DQO-1541</t>
  </si>
  <si>
    <t>Compl_Chk-Outstanding_Fees-transaction_number</t>
  </si>
  <si>
    <t>Validate that the critical data element Outstanding_Fees.transaction_number is populated and not blank for in-scope records. Profiling results were used to identify current null/blank exposure where available.</t>
  </si>
  <si>
    <t>!isNull({transaction_number})</t>
  </si>
  <si>
    <t>f1957713-fbec-4f50-ac6f-381cb4747f20</t>
  </si>
  <si>
    <t>8997333d-a543-4de5-a74a-18eaefdf4fce</t>
  </si>
  <si>
    <t>DQP-2058</t>
  </si>
  <si>
    <t>DQO-2058</t>
  </si>
  <si>
    <t>DataTyp_Chk-Outstanding_Fees-txn_no</t>
  </si>
  <si>
    <t>Validate that populated values in outstanding_fees.transaction_number conform to the expected datatype defined in the approved source/catalog schema. Profiled datatype is string.</t>
  </si>
  <si>
    <t>CAST(transaction_number AS STRING) RLIKE '.*[^ ].*' AND CAST(transaction_number AS STRING) NOT RLIKE '\\pCntrl' AND UPPER(CAST(transaction_number AS STRING)) NOT RLIKE '^[ ]*(NA|N/A|NIL|NONE|NULL|UNKNOWN|UNSPECIFIED|TEST|DUMMY|TBD|NOT APPLICABLE|-|--|\\.)[ ]*$'</t>
  </si>
  <si>
    <t>7e084b66-dde2-4d2e-9195-05ea94a0c7f5</t>
  </si>
  <si>
    <t>23764224-ee93-456d-ba30-e4f2e656ae20</t>
  </si>
  <si>
    <t>DQP-2059</t>
  </si>
  <si>
    <t>DQO-2059</t>
  </si>
  <si>
    <t>Consec_Spc_Chk-Outstanding_Fees-txn_no</t>
  </si>
  <si>
    <t>Validate that populated text values in outstanding_fees.transaction_number do not contain consecutive spaces, which can affect matching, lookups, and duplicate detection.</t>
  </si>
  <si>
    <t>eb60b097-4592-486e-8683-1034039139a1</t>
  </si>
  <si>
    <t>cb579d43-1d6f-40a5-8e6c-563107351c4a</t>
  </si>
  <si>
    <t>DQP-2060</t>
  </si>
  <si>
    <t>DQO-2060</t>
  </si>
  <si>
    <t>Code_Fmt_Chk-Outstanding_Fees-txn_no</t>
  </si>
  <si>
    <t>Validate that populated code/identifier values in outstanding_fees.transaction_number contain only approved identifier characters.</t>
  </si>
  <si>
    <t>f29ef474-982b-43fd-a538-41b24ac222b4</t>
  </si>
  <si>
    <t>5edd920d-f0aa-410c-b7f2-90e10adaea3e</t>
  </si>
  <si>
    <t>DQP-2379</t>
  </si>
  <si>
    <t>DQO-2379</t>
  </si>
  <si>
    <t>cons_status_check-outstanding_fees-tran_number</t>
  </si>
  <si>
    <t>Check if Transaction ID is populated if the status is marked as Paid</t>
  </si>
  <si>
    <t>status IS NULL OR LOWER(CAST(status AS STRING)) &lt;&gt; 'Paid' OR (transaction_number IS NOT NULL AND CAST(transaction_number AS STRING) &lt;&gt; '' AND CAST(transaction_number AS STRING) RLIKE '.*[^ ].*')</t>
  </si>
  <si>
    <t>type</t>
  </si>
  <si>
    <t>DED_Attribute_1132</t>
  </si>
  <si>
    <t>36868216-91c0-491f-8771-83d2090bb837</t>
  </si>
  <si>
    <t>28e58eae-1d1a-479d-9d51-fa34fde7d626</t>
  </si>
  <si>
    <t>DQP-1312</t>
  </si>
  <si>
    <t>DQO-1312</t>
  </si>
  <si>
    <t>Compl_Chk-Outstanding_Fees-type</t>
  </si>
  <si>
    <t>Validate that the critical data element Outstanding_Fees.type is populated and not blank for in-scope records. Profiling results were used to identify current null/blank exposure where available.</t>
  </si>
  <si>
    <t>!isNull({type})</t>
  </si>
  <si>
    <t>d9a9c60c-46df-4961-84ff-634d75f404d0</t>
  </si>
  <si>
    <t>ea96bf01-2426-47dd-93eb-f4a3bd2bb92c</t>
  </si>
  <si>
    <t>DQP-2066</t>
  </si>
  <si>
    <t>DQO-2066</t>
  </si>
  <si>
    <t>Consec_Spc_Chk-Outstanding_Fees-type</t>
  </si>
  <si>
    <t>Validate that populated text values in outstanding_fees.type do not contain consecutive spaces, which can affect matching, lookups, and duplicate detection.</t>
  </si>
  <si>
    <t>CAST(type AS STRING) RLIKE '.*[^ ].*' AND CAST(type AS STRING) NOT RLIKE '\\pCntrl' AND UPPER(CAST(type AS STRING)) NOT RLIKE '^[ ]*(NA|N/A|NIL|NONE|NULL|UNKNOWN|UNSPECIFIED|TEST|DUMMY|TBD|NOT APPLICABLE|-|--|\\.)[ ]*$'</t>
  </si>
  <si>
    <t>DQP-CR-00058</t>
  </si>
  <si>
    <t>DQP-CR-00041</t>
  </si>
  <si>
    <t>DQP-2421</t>
  </si>
  <si>
    <t>DQO-2421</t>
  </si>
  <si>
    <t>Accuracy_Check-Outstanding_Fees-Type</t>
  </si>
  <si>
    <t>Checks that Outstanding_Fees.Type exists in the approved active IDB_FEES_TYPE lookup.</t>
  </si>
  <si>
    <t>RB_PEP</t>
  </si>
  <si>
    <t>DED_Data_Table_088</t>
  </si>
  <si>
    <t>end_date</t>
  </si>
  <si>
    <t>DED_Attribute_1141</t>
  </si>
  <si>
    <t>88e3c0ec-39ab-44c6-81de-93182f0d7d8b</t>
  </si>
  <si>
    <t>bd4ea1e9-21f5-49c6-a093-ce49f465d7d6</t>
  </si>
  <si>
    <t>DQP-1792</t>
  </si>
  <si>
    <t>DQO-1792</t>
  </si>
  <si>
    <t>DataTyp_Chk-RB_PEP-end_dt</t>
  </si>
  <si>
    <t>Validate that populated values in rb_pep.end_date conform to the expected datatype defined in the approved source/catalog schema. Profiled datatype is string.</t>
  </si>
  <si>
    <t>TO_DATE(TRIM(CAST(end_date AS STRING)), 'MM/dd/yyyy') IS NOT NULL OR TO_DATE(TRIM(CAST(end_date AS STRING)), 'MM-dd-yyyy') IS NOT NULL</t>
  </si>
  <si>
    <t>dfb61e74-7fe5-4056-a0a3-927f8e63784d</t>
  </si>
  <si>
    <t>e503c6d0-47d9-4f2c-95ab-563d1e969665</t>
  </si>
  <si>
    <t>DQP-1793</t>
  </si>
  <si>
    <t>DQO-1793</t>
  </si>
  <si>
    <t>Consec_Spc_Chk-RB_PEP-end_dt</t>
  </si>
  <si>
    <t>Validate that populated text values in rb_pep.end_date do not contain consecutive spaces, which can affect matching, lookups, and duplicate detection.</t>
  </si>
  <si>
    <t>CAST(end_date AS STRING) RLIKE '.*[^ ].*' AND CAST(end_date AS STRING) NOT RLIKE '\\pCntrl' AND UPPER(CAST(end_date AS STRING)) NOT RLIKE '^[ ]*(NA|N/A|NIL|NONE|NULL|UNKNOWN|UNSPECIFIED|TEST|DUMMY|TBD|NOT APPLICABLE|-|--|\\.)[ ]*$'</t>
  </si>
  <si>
    <t>59fc58da-246d-4d5d-b1b9-14db65ee74fc</t>
  </si>
  <si>
    <t>68dce28c-0f0f-4ad8-a4e8-d94759c5428a</t>
  </si>
  <si>
    <t>DQP-2257</t>
  </si>
  <si>
    <t>DQO-2257</t>
  </si>
  <si>
    <t>Date_Cons_Chk-RB_PEP-end_date</t>
  </si>
  <si>
    <t>Validate that the populated values in RB_PEP.end_date are valid dates not earlier than the corresponding start dates.</t>
  </si>
  <si>
    <t>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</si>
  <si>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578ce46f-45f3-45c8-b586-9621f7de43ce</t>
  </si>
  <si>
    <t>465f8c6c-abcf-4b29-bfc2-852efecf7ea7</t>
  </si>
  <si>
    <t>DQP-1230</t>
  </si>
  <si>
    <t>DQO-1230</t>
  </si>
  <si>
    <t>Compl_Chk-RB_PEP-end_date</t>
  </si>
  <si>
    <t>Validate that the critical data element RB_PEP.end_date is populated and not blank for in-scope records. Profiling results were used to identify current null/blank exposure where available.</t>
  </si>
  <si>
    <t>!isNull({end_date})</t>
  </si>
  <si>
    <t>DED_Attribute_1142</t>
  </si>
  <si>
    <t>fdcc62ac-bcc7-4ab9-a64a-3aad331ce87e</t>
  </si>
  <si>
    <t>f4ea1fd8-dbab-4853-bf5e-633313465806</t>
  </si>
  <si>
    <t>DQP-1094</t>
  </si>
  <si>
    <t>DQO-1094</t>
  </si>
  <si>
    <t>Compl_Chk-RB_PEP-entity_name</t>
  </si>
  <si>
    <t>Validate that the critical data element RB_PEP.entity_name is populated and not blank for in-scope records. Profiling results were used to identify current null/blank exposure where available.</t>
  </si>
  <si>
    <t>8d1021ee-0a2a-48e9-b042-433005feb913</t>
  </si>
  <si>
    <t>bb538d39-74dd-4bd7-b24e-02c4ace3b0f1</t>
  </si>
  <si>
    <t>DQP-2349</t>
  </si>
  <si>
    <t>DQO-2349</t>
  </si>
  <si>
    <t>PEPDep-RB_PEP-entity_name</t>
  </si>
  <si>
    <t>When PEP entity name is populated, source of PEP must also be populated.</t>
  </si>
  <si>
    <t>entity_name IS NULL OR entity_name='' OR (source_of_pep IS NOT NULL AND source_of_pep&lt;&gt;'')</t>
  </si>
  <si>
    <t>DED_Attribute_1147</t>
  </si>
  <si>
    <t>f46ce981-44c1-4a6c-bf59-1c04c7fae916</t>
  </si>
  <si>
    <t>f8e65b5a-53c4-425c-b4af-9b39bd223cad</t>
  </si>
  <si>
    <t>DQP-1095</t>
  </si>
  <si>
    <t>DQO-1095</t>
  </si>
  <si>
    <t>Compl_Chk-RB_PEP-source_of_pep</t>
  </si>
  <si>
    <t>Validate that the critical data element RB_PEP.source_of_pep is populated and not blank for in-scope records. Profiling results were used to identify current null/blank exposure where available.</t>
  </si>
  <si>
    <t>DQP-CR-00063</t>
  </si>
  <si>
    <t>28b94322-af56-4f8d-9087-87324c4756ed</t>
  </si>
  <si>
    <t>DQP-2422</t>
  </si>
  <si>
    <t>DQO-2422</t>
  </si>
  <si>
    <t>Accuracy_Check-RB_PEP-Source_of_PEP</t>
  </si>
  <si>
    <t>Checks that RB_PEP.Source_of_PEP exists in the approved active RB_SOURCE_OF_PEP lookup.</t>
  </si>
  <si>
    <t>start_date</t>
  </si>
  <si>
    <t>DED_Attribute_1148</t>
  </si>
  <si>
    <t>7df7edfd-7745-40dc-8142-271cbe8683b9</t>
  </si>
  <si>
    <t>ae7ebf34-12ee-4e98-9461-d98b280b5fb0</t>
  </si>
  <si>
    <t>DQP-1314</t>
  </si>
  <si>
    <t>DQO-1314</t>
  </si>
  <si>
    <t>Compl_Chk-RB_PEP-start_date</t>
  </si>
  <si>
    <t>Validate that the critical data element RB_PEP.start_date is populated and not blank for in-scope records. Profiling results were used to identify current null/blank exposure where available.</t>
  </si>
  <si>
    <t>!isNull({start_date})</t>
  </si>
  <si>
    <t>ff148189-7206-4dce-98d1-9db6d95fde00</t>
  </si>
  <si>
    <t>2d0fd836-2c18-4f9b-9273-912d8210a6b4</t>
  </si>
  <si>
    <t>DQP-2044</t>
  </si>
  <si>
    <t>DQO-2044</t>
  </si>
  <si>
    <t>DataTyp_Chk-RB_PEP-start_dt</t>
  </si>
  <si>
    <t>Validate that populated values in rb_pep.start_date conform to the expected datatype defined in the approved source/catalog schema. Profiled datatype is string.</t>
  </si>
  <si>
    <t>CAST(start_date AS STRING) RLIKE '.*[^ ].*' AND CAST(start_date AS STRING) NOT RLIKE '\\pCntrl' AND UPPER(CAST(start_date AS STRING)) NOT RLIKE '^[ ]*(NA|N/A|NIL|NONE|NULL|UNKNOWN|UNSPECIFIED|TEST|DUMMY|TBD|NOT APPLICABLE|-|--|\\.)[ ]*$'</t>
  </si>
  <si>
    <t>fa1000c7-4b9c-4a7a-bcc5-4bb4205fcd25</t>
  </si>
  <si>
    <t>383a4664-448e-475b-ae46-9a37893dabc8</t>
  </si>
  <si>
    <t>DQP-2045</t>
  </si>
  <si>
    <t>DQO-2045</t>
  </si>
  <si>
    <t>Consec_Spc_Chk-RB_PEP-start_dt</t>
  </si>
  <si>
    <t>Validate that populated text values in rb_pep.start_date do not contain consecutive spaces, which can affect matching, lookups, and duplicate detection.</t>
  </si>
  <si>
    <t>b3943c28-a845-47a1-afc3-f60b0b5f3292</t>
  </si>
  <si>
    <t>a355a635-9436-422e-8e2b-2d129103a01f</t>
  </si>
  <si>
    <t>DQP-2263</t>
  </si>
  <si>
    <t>DQO-2263</t>
  </si>
  <si>
    <t>Date_Cons_Chk-RB_PEP-start_date</t>
  </si>
  <si>
    <t>Validate that the populated values in RB_PEP.start_date are valid dates not later than the corresponding expiry or end dates.</t>
  </si>
  <si>
    <t>length(trim({start_date})) == 10 &amp;&amp;length(trim({end_date})) == 10 &amp;&amp;isDate(    concat(        substring(trim({start_date}), 7, 4), '-',        substring(trim({start_date}), 1, 2), '-',        substring(trim({start_date}), 4, 2)    )) &amp;&amp;isDate(    concat(        substring(trim({end_date}), 7, 4), '-',        substring(trim({end_date}), 1, 2), '-',        substring(trim({end_date}), 4, 2)    )) &amp;&amp;toDate(    concat(        substring(trim({start_date}), 7, 4), '-',        substring(trim({start_date}), 1, 2), '-',        substring(trim({start_date}), 4, 2)    )) &lt;=toDate(    concat(        substring(trim({end_date}), 7, 4), '-',        substring(trim({end_date}), 1, 2), '-',        substring(trim({end_date}), 4, 2)    ))</t>
  </si>
  <si>
    <t>Permit_Prizes</t>
  </si>
  <si>
    <t>DED_Data_Table_089</t>
  </si>
  <si>
    <t>prize_type</t>
  </si>
  <si>
    <t>DED_Attribute_1159</t>
  </si>
  <si>
    <t>637d5d10-1794-4ae5-9653-69ea449f3b3e</t>
  </si>
  <si>
    <t>c3719f5f-2230-4d53-b60c-662c9f06fbd3</t>
  </si>
  <si>
    <t>DQP-1315</t>
  </si>
  <si>
    <t>DQO-1315</t>
  </si>
  <si>
    <t>Compl_Chk-Permit_Prizes-prize_type</t>
  </si>
  <si>
    <t>Validate that the critical data element Permit_Prizes.prize_type is populated and not blank for in-scope records. Profiling results were used to identify current null/blank exposure where available.</t>
  </si>
  <si>
    <t>!isNull({prize_type})</t>
  </si>
  <si>
    <t>50f2fa81-17a0-4bf8-83b6-47c4feebe2b7</t>
  </si>
  <si>
    <t>b0672bee-75a7-4a6f-a467-5d5623c66b79</t>
  </si>
  <si>
    <t>DQP-1990</t>
  </si>
  <si>
    <t>DQO-1990</t>
  </si>
  <si>
    <t>DataTyp_Chk-Permit_Prizes-prize_type</t>
  </si>
  <si>
    <t>Validate that populated values in permit_prizes.prize_type conform to the expected datatype defined in the approved source/catalog schema. Profiled datatype is string.</t>
  </si>
  <si>
    <t>CAST(prize_type AS STRING) RLIKE '.*[^ ].*' AND CAST(prize_type AS STRING) NOT RLIKE '\\pCntrl' AND UPPER(CAST(prize_type AS STRING)) NOT RLIKE '^[ ]*(NA|N/A|NIL|NONE|NULL|UNKNOWN|UNSPECIFIED|TEST|DUMMY|TBD|NOT APPLICABLE|-|--|\\.)[ ]*$'</t>
  </si>
  <si>
    <t>751ffd13-a219-4641-be74-4b7462e7aa5b</t>
  </si>
  <si>
    <t>2a130cf5-9f92-4137-a4c3-e99e0f95a0d7</t>
  </si>
  <si>
    <t>DQP-1991</t>
  </si>
  <si>
    <t>DQO-1991</t>
  </si>
  <si>
    <t>Consec_Spc_Chk-Permit_Prizes-prize_type</t>
  </si>
  <si>
    <t>Validate that populated text values in permit_prizes.prize_type do not contain consecutive spaces, which can affect matching, lookups, and duplicate detection.</t>
  </si>
  <si>
    <t>eec490a5-5ee7-4f87-8e3c-523637b999d4</t>
  </si>
  <si>
    <t>3d6d8a9b-f4e6-461b-a378-a7a3b51f8e8a</t>
  </si>
  <si>
    <t>DQP-2326</t>
  </si>
  <si>
    <t>DQO-2326</t>
  </si>
  <si>
    <t>RaffleDep_Check-Permit_Prizes-prize_type</t>
  </si>
  <si>
    <t>When prize type is populated, raffle date must also be populated.</t>
  </si>
  <si>
    <t>prize_type IS NULL OR prize_type='' OR raffle_date IS NOT NULL</t>
  </si>
  <si>
    <t>raffle_address</t>
  </si>
  <si>
    <t>DED_Attribute_1160</t>
  </si>
  <si>
    <t>cc01ea46-69f9-40e3-a1eb-df48f6accc28</t>
  </si>
  <si>
    <t>0515ea71-300a-4708-8a02-dcf1e3c04f44</t>
  </si>
  <si>
    <t>DQP-2010</t>
  </si>
  <si>
    <t>DQO-2010</t>
  </si>
  <si>
    <t>DataTyp_Chk-Permit_Prizes-raffle_addr</t>
  </si>
  <si>
    <t>Validate that populated values in permit_prizes.raffle_address conform to the expected datatype defined in the approved source/catalog schema. Profiled datatype is string.</t>
  </si>
  <si>
    <t>CAST(raffle_address AS STRING) RLIKE '.*[^ ].*' AND CAST(raffle_address AS STRING) NOT RLIKE '\\pCntrl' AND UPPER(CAST(raffle_address AS STRING)) NOT RLIKE '^[ ]*(NA|N/A|NIL|NONE|NULL|UNKNOWN|UNSPECIFIED|TEST|DUMMY|TBD|NOT APPLICABLE|-|--|\\.)[ ]*$'</t>
  </si>
  <si>
    <t>9e5682b4-4d54-4945-9d86-172f91f5e27d</t>
  </si>
  <si>
    <t>a37f4831-2d3f-4006-a9e0-584c9418cd08</t>
  </si>
  <si>
    <t>DQP-2011</t>
  </si>
  <si>
    <t>DQO-2011</t>
  </si>
  <si>
    <t>Consec_Spc_Chk-Permit_Prizes-raffle_addr</t>
  </si>
  <si>
    <t>Validate that populated text values in permit_prizes.raffle_address do not contain consecutive spaces, which can affect matching, lookups, and duplicate detection.</t>
  </si>
  <si>
    <t>d0205b0d-c98d-43de-a56c-c128f5825598</t>
  </si>
  <si>
    <t>27a362f5-b8f4-4244-9fef-3aff41136fd5</t>
  </si>
  <si>
    <t>DQP-2278</t>
  </si>
  <si>
    <t>DQO-2278</t>
  </si>
  <si>
    <t>Compl_Chk-Permit_Prizes-raffle_address</t>
  </si>
  <si>
    <t>Validate that the critical data element Permit_Prizes.raffle_address is populated and not blank for in-scope records. Profiling results were used to identify current null/blank exposure where available.</t>
  </si>
  <si>
    <t>!isNull({raffle_address})</t>
  </si>
  <si>
    <t>raffle_date</t>
  </si>
  <si>
    <t>DED_Attribute_1161</t>
  </si>
  <si>
    <t>bbdca64c-9833-43ee-869b-8bd831be9393</t>
  </si>
  <si>
    <t>ed68c137-30f3-44c4-ae1b-5725323c4905</t>
  </si>
  <si>
    <t>DQP-1317</t>
  </si>
  <si>
    <t>DQO-1317</t>
  </si>
  <si>
    <t>Compl_Chk-Permit_Prizes-raffle_date</t>
  </si>
  <si>
    <t>Validate that the critical data element Permit_Prizes.raffle_date is populated and not blank for in-scope records. Profiling results were used to identify current null/blank exposure where available.</t>
  </si>
  <si>
    <t>!isNull({raffle_date})</t>
  </si>
  <si>
    <t>f2871130-8415-4875-884c-061d3b5ef87b</t>
  </si>
  <si>
    <t>d3935cb6-cae5-441c-9142-1c1137ed1f2a</t>
  </si>
  <si>
    <t>DQP-2012</t>
  </si>
  <si>
    <t>DQO-2012</t>
  </si>
  <si>
    <t>DataTyp_Chk-Permit_Prizes-raffle_dt</t>
  </si>
  <si>
    <t>Validate that populated values in permit_prizes.raffle_date conform to the expected datatype defined in the approved source/catalog schema. Profiled datatype is string.</t>
  </si>
  <si>
    <t>CAST(raffle_date AS STRING) RLIKE '.*[^ ].*' AND CAST(raffle_date AS STRING) NOT RLIKE '\\pCntrl' AND UPPER(CAST(raffle_date AS STRING)) NOT RLIKE '^[ ]*(NA|N/A|NIL|NONE|NULL|UNKNOWN|UNSPECIFIED|TEST|DUMMY|TBD|NOT APPLICABLE|-|--|\\.)[ ]*$'</t>
  </si>
  <si>
    <t>f732fec5-67a8-4bac-acfc-c57f3f79b242</t>
  </si>
  <si>
    <t>76124c00-7895-4549-9472-5f52414ac38b</t>
  </si>
  <si>
    <t>DQP-2013</t>
  </si>
  <si>
    <t>DQO-2013</t>
  </si>
  <si>
    <t>Consec_Spc_Chk-Permit_Prizes-raffle_dt</t>
  </si>
  <si>
    <t>Validate that populated text values in permit_prizes.raffle_date do not contain consecutive spaces, which can affect matching, lookups, and duplicate detection.</t>
  </si>
  <si>
    <t>Permit_Propaganda_Advertising</t>
  </si>
  <si>
    <t>DED_Data_Table_090</t>
  </si>
  <si>
    <t>length</t>
  </si>
  <si>
    <t>DED_Attribute_1171</t>
  </si>
  <si>
    <t>e494207c-b01e-41c2-962e-1c7af6d98467</t>
  </si>
  <si>
    <t>dae23866-6778-405b-bbf4-d1602785809b</t>
  </si>
  <si>
    <t>DQP-1542</t>
  </si>
  <si>
    <t>DQO-1542</t>
  </si>
  <si>
    <t>Compl_Chk-Permit_Propaganda_Advertising-length</t>
  </si>
  <si>
    <t>Validate that the critical data element Permit_Propaganda_Advertising.length is populated and not blank for in-scope records. Profiling results were used to identify current null/blank exposure where available.</t>
  </si>
  <si>
    <t>!isNull({length})</t>
  </si>
  <si>
    <t>b29d314c-be7a-4f66-a89d-ea7608ce1b22</t>
  </si>
  <si>
    <t>3cefbe12-fbc1-40d3-b7b7-6a91894edc01</t>
  </si>
  <si>
    <t>DQP-1883</t>
  </si>
  <si>
    <t>DQO-1883</t>
  </si>
  <si>
    <t>DataTyp_Chk-Permit_Propaganda_Advertising-length</t>
  </si>
  <si>
    <t>Validate that populated values in permit_propaganda_advertising.length conform to the expected datatype defined in the approved source/catalog schema. Profiled datatype is string.</t>
  </si>
  <si>
    <t>TRY_CAST(LENGTH AS DECIMAL(38,10)) IS NOT NULL</t>
  </si>
  <si>
    <t>7aac3f35-aa30-4110-b9eb-616adc86584d</t>
  </si>
  <si>
    <t>3f3b36d9-5c48-4491-8d0f-b388019323aa</t>
  </si>
  <si>
    <t>DQP-1884</t>
  </si>
  <si>
    <t>DQO-1884</t>
  </si>
  <si>
    <t>Consec_Spc_Chk-Permit_Propaganda_Advertisin-length</t>
  </si>
  <si>
    <t>Validate that populated text values in permit_propaganda_advertising.length do not contain consecutive spaces, which can affect matching, lookups, and duplicate detection.</t>
  </si>
  <si>
    <t>CAST(length AS STRING) RLIKE '.*[^ ].*' AND CAST(length AS STRING) NOT RLIKE '\\pCntrl' AND UPPER(CAST(length AS STRING)) NOT RLIKE '^[ ]*(NA|N/A|NIL|NONE|NULL|UNKNOWN|UNSPECIFIED|TEST|DUMMY|TBD|NOT APPLICABLE|-|--|\\.)[ ]*$'</t>
  </si>
  <si>
    <t>total_area</t>
  </si>
  <si>
    <t>DED_Attribute_1172</t>
  </si>
  <si>
    <t>28306dd8-67d1-4741-bfe8-34eb620a825a</t>
  </si>
  <si>
    <t>c00d5f37-20e1-484c-a202-2336fb7e4318</t>
  </si>
  <si>
    <t>DQP-1543</t>
  </si>
  <si>
    <t>DQO-1543</t>
  </si>
  <si>
    <t>Compl_Chk-Permit_Propaganda_Advertising-total_area</t>
  </si>
  <si>
    <t>Validate that the critical data element Permit_Propaganda_Advertising.total_area is populated and not blank for in-scope records. Profiling results were used to identify current null/blank exposure where available.</t>
  </si>
  <si>
    <t>!isNull({total_area})</t>
  </si>
  <si>
    <t>085aa94b-d16d-4701-99a4-697c63402bef</t>
  </si>
  <si>
    <t>2a452e37-059e-4f31-8c8d-41f0807227ca</t>
  </si>
  <si>
    <t>DQP-2048</t>
  </si>
  <si>
    <t>DQO-2048</t>
  </si>
  <si>
    <t>DataTyp_Chk-Permit_Propaganda_Advertisi-total_area</t>
  </si>
  <si>
    <t>Validate that populated values in permit_propaganda_advertising.total_area conform to the expected datatype defined in the approved source/catalog schema. Profiled datatype is string.</t>
  </si>
  <si>
    <t>CAST(total_area AS STRING) RLIKE '.*[^ ].*' AND CAST(total_area AS STRING) NOT RLIKE '\\pCntrl' AND UPPER(CAST(total_area AS STRING)) NOT RLIKE '^[ ]*(NA|N/A|NIL|NONE|NULL|UNKNOWN|UNSPECIFIED|TEST|DUMMY|TBD|NOT APPLICABLE|-|--|\\.)[ ]*$'</t>
  </si>
  <si>
    <t>7a795939-b0bd-4d2f-af8f-282f7bfcc5bf</t>
  </si>
  <si>
    <t>6c9c6974-d4f6-4461-8ca6-6fac7c93dae2</t>
  </si>
  <si>
    <t>DQP-2049</t>
  </si>
  <si>
    <t>DQO-2049</t>
  </si>
  <si>
    <t>Consec_Spc_Chk-Permit_Propaganda_Advert-total_area</t>
  </si>
  <si>
    <t>Validate that populated text values in permit_propaganda_advertising.total_area do not contain consecutive spaces, which can affect matching, lookups, and duplicate detection.</t>
  </si>
  <si>
    <t>4c5c0230-2680-4a76-bd00-9fe8c7d9179c</t>
  </si>
  <si>
    <t>af9d5918-ecc5-491c-a3e8-24eec7049457</t>
  </si>
  <si>
    <t>DQP-2289</t>
  </si>
  <si>
    <t>DQO-2289</t>
  </si>
  <si>
    <t>Area_Calc_Cons_Chk-Permit_Prop_Advertising</t>
  </si>
  <si>
    <t>Validate that Permit_Propaganda_Advertising.total_area is consistent with the value calculated by multiplying length by width.</t>
  </si>
  <si>
    <t>TRY_CAST(total_area AS DOUBLE) IS NOT NULL AND TRY_CAST(length AS DOUBLE) IS NOT NULL AND TRY_CAST(width AS DOUBLE) IS NOT NULL AND TRY_CAST(total_area AS DOUBLE) = ROUND(TRY_CAST(length AS DOUBLE) * TRY_CAST(width AS DOUBLE), 0)</t>
  </si>
  <si>
    <t>width</t>
  </si>
  <si>
    <t>DED_Attribute_1173</t>
  </si>
  <si>
    <t>182435c3-19b7-4df6-b3ce-4410ccf04415</t>
  </si>
  <si>
    <t>e09ac583-e01e-4318-abe0-467ef503d69f</t>
  </si>
  <si>
    <t>DQP-1544</t>
  </si>
  <si>
    <t>DQO-1544</t>
  </si>
  <si>
    <t>Compl_Chk-Permit_Propaganda_Advertising-width</t>
  </si>
  <si>
    <t>Validate that the critical data element Permit_Propaganda_Advertising.width is populated and not blank for in-scope records. Profiling results were used to identify current null/blank exposure where available.</t>
  </si>
  <si>
    <t>!isNull({width})</t>
  </si>
  <si>
    <t>7fa1f2d2-df00-448f-ae8b-72d308f8d72d</t>
  </si>
  <si>
    <t>045a9384-2254-4038-91c6-3255de04e17b</t>
  </si>
  <si>
    <t>DQP-2101</t>
  </si>
  <si>
    <t>DQO-2101</t>
  </si>
  <si>
    <t>DataTyp_Chk-Permit_Propaganda_Advertising-width</t>
  </si>
  <si>
    <t>Validate that populated values in permit_propaganda_advertising.width conform to the expected datatype defined in the approved source/catalog schema. Profiled datatype is string.</t>
  </si>
  <si>
    <t>TRY_CAST(width AS DECIMAL(38,10)) IS NOT NULL</t>
  </si>
  <si>
    <t>84a1219b-3015-4e14-8ed5-b52a3f2b3cd6</t>
  </si>
  <si>
    <t>82e0ab71-ae56-441f-8631-6621a8a3a6c5</t>
  </si>
  <si>
    <t>DQP-2102</t>
  </si>
  <si>
    <t>DQO-2102</t>
  </si>
  <si>
    <t>Consec_Spc_Chk-Permit_Propaganda_Advertising-width</t>
  </si>
  <si>
    <t>Validate that populated text values in permit_propaganda_advertising.width do not contain consecutive spaces, which can affect matching, lookups, and duplicate detection.</t>
  </si>
  <si>
    <t>CAST(width AS STRING) RLIKE '.*[^ ].*' AND CAST(width AS STRING) NOT RLIKE '\\pCntrl' AND UPPER(CAST(width AS STRING)) NOT RLIKE '^[ ]*(NA|N/A|NIL|NONE|NULL|UNKNOWN|UNSPECIFIED|TEST|DUMMY|TBD|NOT APPLICABLE|-|--|\\.)[ ]*$'</t>
  </si>
  <si>
    <t>IDB_Raw_Material</t>
  </si>
  <si>
    <t>DED_Data_Table_091</t>
  </si>
  <si>
    <t>DED_Attribute_1181</t>
  </si>
  <si>
    <t>7541759e-220c-482b-8799-0056cf039e40</t>
  </si>
  <si>
    <t>1d3ad983-5b27-46c3-96be-c62f14ba396b</t>
  </si>
  <si>
    <t>DQP-1096</t>
  </si>
  <si>
    <t>DQO-1096</t>
  </si>
  <si>
    <t>Compl_Chk-IDB_Raw_Material-active</t>
  </si>
  <si>
    <t>Validate that the critical data element IDB_Raw_Material.active is populated and not blank for in-scope records. Profiling results were used to identify current null/blank exposure where available.</t>
  </si>
  <si>
    <t>f71620e5-4611-4de9-ad73-ad2032815c01</t>
  </si>
  <si>
    <t>984e38de-fa84-4218-8882-39e54695d0cb</t>
  </si>
  <si>
    <t>DQP-1585</t>
  </si>
  <si>
    <t>DQO-1585</t>
  </si>
  <si>
    <t>DataTyp_Chk-IDB_Raw_Material-active</t>
  </si>
  <si>
    <t>Validate that populated values in IDB_Raw_Material.active conform to the expected datatype defined in the approved source/catalog schema. Profiled datatype is string.</t>
  </si>
  <si>
    <t>active IN ('Active', 'Inactive')</t>
  </si>
  <si>
    <t>657192f5-d7d3-4606-8f55-fb06f5e23fa1</t>
  </si>
  <si>
    <t>db35f3bb-5610-457d-a88c-868f21ce518f</t>
  </si>
  <si>
    <t>DQP-1586</t>
  </si>
  <si>
    <t>DQO-1586</t>
  </si>
  <si>
    <t>Flag_Val_Chk-IDB_Raw_Material-active</t>
  </si>
  <si>
    <t>Validate that populated flag/indicator values in IDB_Raw_Material.active use a standardized boolean-style value.</t>
  </si>
  <si>
    <t>regexMatch({active}, '^(Active|Inactive|NA)$')</t>
  </si>
  <si>
    <t>DED_Attribute_1184</t>
  </si>
  <si>
    <t>f866b62a-f9ec-4198-ae7e-d28af417a7d7</t>
  </si>
  <si>
    <t>06526bd8-3af2-493e-93ad-daad6ee195ff</t>
  </si>
  <si>
    <t>DQP-1097</t>
  </si>
  <si>
    <t>DQO-1097</t>
  </si>
  <si>
    <t>Compl_Chk-IDB_Raw_Material-hs_code</t>
  </si>
  <si>
    <t>Validate that the critical data element IDB_Raw_Material.hs_code is populated and not blank for in-scope records. Profiling results were used to identify current null/blank exposure where available.</t>
  </si>
  <si>
    <t>2dff9951-d4cd-411b-bf32-a9bf7c12f270</t>
  </si>
  <si>
    <t>5c965ae0-c52b-4322-8a88-9db3100e3dd6</t>
  </si>
  <si>
    <t>DQP-1587</t>
  </si>
  <si>
    <t>DQO-1587</t>
  </si>
  <si>
    <t>Code_Fmt_Chk-IDB_Raw_Material-hs_code</t>
  </si>
  <si>
    <t>Validate that populated code/identifier values in IDB_Raw_Material.hs_code contain only approved identifier characters.</t>
  </si>
  <si>
    <t>4246a9a8-643c-4cd6-b03e-7425ba7ad202</t>
  </si>
  <si>
    <t>054c4c78-9e65-4f94-9072-e506bb54a99b</t>
  </si>
  <si>
    <t>DQP-1638</t>
  </si>
  <si>
    <t>DQO-1638</t>
  </si>
  <si>
    <t>HS_Orig_Dep_Chk-IDB_Raw_Materia-hs_code-orig_cntry</t>
  </si>
  <si>
    <t>Validate that when IDB_Raw_Material.hs_code is populated, IDB_Raw_Material.origin_country is also populated.</t>
  </si>
  <si>
    <t>origin_country IS NOT NULL AND TRIM(CAST(origin_country AS STRING)) &lt;&gt; ''</t>
  </si>
  <si>
    <t>23a519be-b6e6-4dd7-8743-1c2f318d3dae</t>
  </si>
  <si>
    <t>5fb6b033-9e0f-4227-bc7a-f1220849b849</t>
  </si>
  <si>
    <t>DQP-2315</t>
  </si>
  <si>
    <t>DQO-2315</t>
  </si>
  <si>
    <t>CodeDesc_Check-IDB_Raw_Material-hs_code</t>
  </si>
  <si>
    <t>When raw-material HS code is populated, name/description must also be populated.</t>
  </si>
  <si>
    <t>DED_Attribute_1187</t>
  </si>
  <si>
    <t>06c436cb-ab23-4d80-ae2e-2ada01782ea5</t>
  </si>
  <si>
    <t>82736813-84d2-4581-b20a-c1c979781fc3</t>
  </si>
  <si>
    <t>DQP-1098</t>
  </si>
  <si>
    <t>DQO-1098</t>
  </si>
  <si>
    <t>Compl_Chk-IDB_Raw_Material-name_and_description</t>
  </si>
  <si>
    <t>Validate that the critical data element IDB_Raw_Material.name_and_description is populated and not blank for in-scope records. Profiling results were used to identify current null/blank exposure where available.</t>
  </si>
  <si>
    <t>DED_Attribute_1188</t>
  </si>
  <si>
    <t>4470ae57-4c42-4acc-bc2c-4a588520afdb</t>
  </si>
  <si>
    <t>f03e6597-e9dc-4743-a858-c848d3339a0a</t>
  </si>
  <si>
    <t>DQP-1099</t>
  </si>
  <si>
    <t>DQO-1099</t>
  </si>
  <si>
    <t>Compl_Chk-IDB_Raw_Material-origin_country</t>
  </si>
  <si>
    <t>Validate that the critical data element IDB_Raw_Material.origin_country is populated and not blank for in-scope records. Profiling results were used to identify current null/blank exposure where available.</t>
  </si>
  <si>
    <t>DQP-CR-00051</t>
  </si>
  <si>
    <t>DQP-CR-00043</t>
  </si>
  <si>
    <t>DQP-2423</t>
  </si>
  <si>
    <t>DQO-2423</t>
  </si>
  <si>
    <t>Accuracy_Check-IDB_Raw_Material-Origin_country</t>
  </si>
  <si>
    <t>Checks that IDB_Raw_Material.Origin_country exists in the approved active COUNTRY OF ORIGIN lookup.</t>
  </si>
  <si>
    <t>DED_Attribute_1189</t>
  </si>
  <si>
    <t>1910f9be-5e70-4668-a565-ad90f73f1aaa</t>
  </si>
  <si>
    <t>d499f9d4-5004-4c04-9d44-7c31535b16fc</t>
  </si>
  <si>
    <t>DQP-1100</t>
  </si>
  <si>
    <t>DQO-1100</t>
  </si>
  <si>
    <t>Compl_Chk-IDB_Raw_Material-price_in_dhs</t>
  </si>
  <si>
    <t>Validate that the critical data element IDB_Raw_Material.price_in_dhs is populated and not blank for in-scope records. Profiling results were used to identify current null/blank exposure where available.</t>
  </si>
  <si>
    <t>2ff7333b-0882-4700-ae09-8c2262c49dc1</t>
  </si>
  <si>
    <t>49e8c501-b02e-444e-bb88-b7bcbea9911d</t>
  </si>
  <si>
    <t>DQP-1588</t>
  </si>
  <si>
    <t>DQO-1588</t>
  </si>
  <si>
    <t>DataTyp_Chk-IDB_Raw_Material-price_in_dhs</t>
  </si>
  <si>
    <t>Validate that populated values in IDB_Raw_Material.price_in_dhs conform to the expected datatype defined in the approved source/catalog schema. Profiled datatype is string.</t>
  </si>
  <si>
    <t>TRY_CAST(TRIM(price_in_dhs) AS DOUBLE) IS NOT NULL</t>
  </si>
  <si>
    <t>87e350d3-5627-40e7-835a-130e7ad20dd8</t>
  </si>
  <si>
    <t>20cffb24-7ca4-4147-9fae-4d9a9c179ae1</t>
  </si>
  <si>
    <t>DQP-1589</t>
  </si>
  <si>
    <t>DQO-1589</t>
  </si>
  <si>
    <t>Num_Range_Chk-IDB_Raw_Material-price_in_dhs</t>
  </si>
  <si>
    <t>Validate that populated numeric business values in IDB_Raw_Material.price_in_dhs are valid non-negative values.</t>
  </si>
  <si>
    <t>TRY_CAST(TRIM(CAST(price_in_dhs AS STRING)) AS DOUBLE) &gt; 0</t>
  </si>
  <si>
    <t>a51ee344-33fa-4abb-832b-3d2d31e55ff9</t>
  </si>
  <si>
    <t>696b0011-a66b-472e-94e3-e4ea529ce176</t>
  </si>
  <si>
    <t>DQP-2316</t>
  </si>
  <si>
    <t>DQO-2316</t>
  </si>
  <si>
    <t>MeasureDep_Check-IDB_Raw_Material-price_in_dhs</t>
  </si>
  <si>
    <t>When raw-material price is populated, unit must also be populated.</t>
  </si>
  <si>
    <t>price_in_dhs IS NULL OR (unit IS NOT NULL AND unit&lt;&gt;'')</t>
  </si>
  <si>
    <t>quantity_year</t>
  </si>
  <si>
    <t>DED_Attribute_1191</t>
  </si>
  <si>
    <t>3ace957a-22dd-4458-b8e6-a3dd6155c7d4</t>
  </si>
  <si>
    <t>835155de-4195-415f-bdff-8b10af77ebd7</t>
  </si>
  <si>
    <t>DQP-1318</t>
  </si>
  <si>
    <t>DQO-1318</t>
  </si>
  <si>
    <t>Compl_Chk-IDB_Raw_Material-quantity_year</t>
  </si>
  <si>
    <t>Validate that the critical data element IDB_Raw_Material.quantity_year is populated and not blank for in-scope records. Profiling results were used to identify current null/blank exposure where available.</t>
  </si>
  <si>
    <t>!isNull({quantity_year})</t>
  </si>
  <si>
    <t>80a330b0-e4fc-4331-831f-ea98173d12cd</t>
  </si>
  <si>
    <t>f2932c8f-a47b-4958-86a2-dad33fa521b3</t>
  </si>
  <si>
    <t>DQP-2008</t>
  </si>
  <si>
    <t>DQO-2008</t>
  </si>
  <si>
    <t>DataTyp_Chk-IDB_Raw_Material-qty_year</t>
  </si>
  <si>
    <t>Validate that populated values in idb_raw_material.quantity_year conform to the expected datatype defined in the approved source/catalog schema. Profiled datatype is string.</t>
  </si>
  <si>
    <t>CAST(quantity_year AS STRING) RLIKE '.*[^ ].*' AND CAST(quantity_year AS STRING) NOT RLIKE '\\pCntrl' AND UPPER(CAST(quantity_year AS STRING)) NOT RLIKE '^[ ]*(NA|N/A|NIL|NONE|NULL|UNKNOWN|UNSPECIFIED|TEST|DUMMY|TBD|NOT APPLICABLE|-|--|\\.)[ ]*$'</t>
  </si>
  <si>
    <t>7e2ee629-e78a-4209-896c-4719e728e7d2</t>
  </si>
  <si>
    <t>3311d945-4a50-4533-a244-54c23c58b106</t>
  </si>
  <si>
    <t>DQP-2009</t>
  </si>
  <si>
    <t>DQO-2009</t>
  </si>
  <si>
    <t>Consec_Spc_Chk-IDB_Raw_Material-qty_year</t>
  </si>
  <si>
    <t>Validate that populated text values in idb_raw_material.quantity_year do not contain consecutive spaces, which can affect matching, lookups, and duplicate detection.</t>
  </si>
  <si>
    <t>DED_Attribute_1196</t>
  </si>
  <si>
    <t>8049fc01-fa61-487b-933b-574fec9673bf</t>
  </si>
  <si>
    <t>ea9e035e-5382-459b-83c1-a3e2cfae50f8</t>
  </si>
  <si>
    <t>DQP-1590</t>
  </si>
  <si>
    <t>DQO-1590</t>
  </si>
  <si>
    <t>Code_Fmt_Chk-IDB_Raw_Material-select_hs_code</t>
  </si>
  <si>
    <t>Validate that populated code/identifier values in IDB_Raw_Material.select_hs_code contain only approved identifier characters.</t>
  </si>
  <si>
    <t>regexMatch({select_hs_code}, '^[A-Za-z\u0600-ۿ0-9.(),; -]+$')</t>
  </si>
  <si>
    <t>2ad8d7ac-f98f-4a74-9c5a-9f4a22648951</t>
  </si>
  <si>
    <t>2c8254e1-f4b7-4909-ac36-1d1061d3e782</t>
  </si>
  <si>
    <t>DQP-1449</t>
  </si>
  <si>
    <t>DQO-1449</t>
  </si>
  <si>
    <t>Compl_Chk-IDB_Raw_Material-select_hs_code</t>
  </si>
  <si>
    <t>Validate that the critical data element IDB_Raw_Material.select_hs_code is populated and not blank for in-scope records. Profiling results were used to identify current null/blank exposure where available.</t>
  </si>
  <si>
    <t>DED_Attribute_1197</t>
  </si>
  <si>
    <t>0c491d94-5c29-4530-88bd-9b070f5f71b5</t>
  </si>
  <si>
    <t>adbbc3fe-4828-41e2-bf65-8a6b95f3b11f</t>
  </si>
  <si>
    <t>DQP-1102</t>
  </si>
  <si>
    <t>DQO-1102</t>
  </si>
  <si>
    <t>Completeness_Chk-IDB_Raw_Material-unit</t>
  </si>
  <si>
    <t>Validate that the critical data element IDB_Raw_Material.unit is populated and not blank for in-scope records. Profiling results were used to identify current null/blank exposure where available.</t>
  </si>
  <si>
    <t>RB_Companies</t>
  </si>
  <si>
    <t>DED_Data_Table_093</t>
  </si>
  <si>
    <t>DED_Attribute_1215</t>
  </si>
  <si>
    <t>3b463d0b-5b54-42dd-b0df-525671f74792</t>
  </si>
  <si>
    <t>ba4372eb-dffb-4558-888d-276a1932d2df</t>
  </si>
  <si>
    <t>DQP-1103</t>
  </si>
  <si>
    <t>DQO-1103</t>
  </si>
  <si>
    <t>Compl_Chk-RB_Companies-establishment_country</t>
  </si>
  <si>
    <t>Validate that the critical data element RB_Companies.establishment_country is populated and not blank for in-scope records. Profiling results were used to identify current null/blank exposure where available.</t>
  </si>
  <si>
    <t>DQP-CR-00061</t>
  </si>
  <si>
    <t>DQP-CR-00044</t>
  </si>
  <si>
    <t>DQP-2424</t>
  </si>
  <si>
    <t>DQO-2424</t>
  </si>
  <si>
    <t>Accuracy_Check-RB_Companies-Establishment_country</t>
  </si>
  <si>
    <t>Checks that RB_Companies.Establishment_country exists in the approved active COUNTRY OF ORIGIN lookup.</t>
  </si>
  <si>
    <t>DED_Attribute_1216</t>
  </si>
  <si>
    <t>4f1150bf-a650-4b92-81b2-c397a6872308</t>
  </si>
  <si>
    <t>af7f0034-2769-4656-ba82-76fa1c2c6ec9</t>
  </si>
  <si>
    <t>DQP-1104</t>
  </si>
  <si>
    <t>DQO-1104</t>
  </si>
  <si>
    <t>Completeness_Chk-RB_Companies-license_no</t>
  </si>
  <si>
    <t>Validate that the critical data element RB_Companies.license_no is populated and not blank for in-scope records. Profiling results were used to identify current null/blank exposure where available.</t>
  </si>
  <si>
    <t>a7bc7fbb-7bbd-4ee2-ab49-617541960f90</t>
  </si>
  <si>
    <t>1376b5ee-f8fc-4624-801e-1d702e3aa6be</t>
  </si>
  <si>
    <t>DQP-1591</t>
  </si>
  <si>
    <t>DQO-1591</t>
  </si>
  <si>
    <t>Code_Fmt_Chk-RB_Companies-license_no</t>
  </si>
  <si>
    <t>Validate that populated code/identifier values in RB_Companies.license_no contain only approved identifier characters.</t>
  </si>
  <si>
    <t>regexMatch({license_no}, '^[A-Za-z0-9 .,&amp;()_/-]+$')</t>
  </si>
  <si>
    <t>ee74c217-7413-43f3-83ca-78c0d1e818c1</t>
  </si>
  <si>
    <t>d94cd48c-2ae1-4048-a4b6-41b9741a55d9</t>
  </si>
  <si>
    <t>DQP-2348</t>
  </si>
  <si>
    <t>DQO-2348</t>
  </si>
  <si>
    <t>LicenseDep-RB_Companies-license_no</t>
  </si>
  <si>
    <t>When company license number is populated, English company name must also be populated.</t>
  </si>
  <si>
    <t>license_no IS NULL OR license_no='' OR (name_en IS NOT NULL AND name_en&lt;&gt;'')</t>
  </si>
  <si>
    <t>DED_Attribute_1217</t>
  </si>
  <si>
    <t>0e7a50ce-ec86-4dfd-91b0-6e93dd89038a</t>
  </si>
  <si>
    <t>f5505491-9ee0-4ec2-a034-28d057a6cc58</t>
  </si>
  <si>
    <t>DQP-1105</t>
  </si>
  <si>
    <t>DQO-1105</t>
  </si>
  <si>
    <t>Completeness_Chk-RB_Companies-name_ar</t>
  </si>
  <si>
    <t>Validate that the critical data element RB_Companies.name_ar is populated and not blank for in-scope records. Profiling results were used to identify current null/blank exposure where available.</t>
  </si>
  <si>
    <t>76799ba5-916d-4daa-b1c4-ed04e3e4211c</t>
  </si>
  <si>
    <t>b9cb659a-744d-4773-bc9a-a262d0bb6560</t>
  </si>
  <si>
    <t>DQP-1592</t>
  </si>
  <si>
    <t>DQO-1592</t>
  </si>
  <si>
    <t>Ar_Text_Chk-RB_Companies-name_ar</t>
  </si>
  <si>
    <t>Validate that populated Arabic text values in RB_Companies.name_ar contain Arabic characters and approved business punctuation only.</t>
  </si>
  <si>
    <t>4d34a3b0-9089-401d-9154-5f251fba9c07</t>
  </si>
  <si>
    <t>06d72bbe-7971-4494-9d58-329130d0d836</t>
  </si>
  <si>
    <t>DQP-1632</t>
  </si>
  <si>
    <t>DQO-1632</t>
  </si>
  <si>
    <t>BiVal_Chk-RB_Companies-name_ar-name_en</t>
  </si>
  <si>
    <t>Validate that bilingual Arabic/English values in RB_companies.name_ar and RB_companies.name_en are populated consistently; if one language value exists, the corresponding value should also exist.</t>
  </si>
  <si>
    <t>DED_Attribute_1218</t>
  </si>
  <si>
    <t>94cda04b-8991-45bb-add3-1a94be9a6646</t>
  </si>
  <si>
    <t>46145689-ccb7-4bbe-8d07-fb7f551afebf</t>
  </si>
  <si>
    <t>DQP-1106</t>
  </si>
  <si>
    <t>DQO-1106</t>
  </si>
  <si>
    <t>Completeness_Chk-RB_Companies-name_en</t>
  </si>
  <si>
    <t>Validate that the critical data element RB_Companies.name_en is populated and not blank for in-scope records. Profiling results were used to identify current null/blank exposure where available.</t>
  </si>
  <si>
    <t>66a3cb7b-b7d1-4f1d-957b-d7354d35605c</t>
  </si>
  <si>
    <t>e1acf867-6206-4c3a-80c0-e01c2c7b47e5</t>
  </si>
  <si>
    <t>DQP-1593</t>
  </si>
  <si>
    <t>DQO-1593</t>
  </si>
  <si>
    <t>Eng_Text_Chk-RB_Companies-name_en</t>
  </si>
  <si>
    <t>Validate that populated English text values in RB_Companies.name_en contain English characters and approved business punctuation only.</t>
  </si>
  <si>
    <t>DED_Attribute_1219</t>
  </si>
  <si>
    <t>8c1c0061-ef2b-4e70-af54-14fbdf00f99f</t>
  </si>
  <si>
    <t>0fc8ff3a-0b99-46eb-8593-f99cdc31cdf6</t>
  </si>
  <si>
    <t>DQP-1594</t>
  </si>
  <si>
    <t>DQO-1594</t>
  </si>
  <si>
    <t>Ar_Text_Chk-RB_Companies-operation_countries_ar</t>
  </si>
  <si>
    <t>Validate that populated Arabic text values in RB_Companies.operation_countries_ar contain Arabic characters and approved business punctuation only.</t>
  </si>
  <si>
    <t>regexMatch({operation_countries_ar},'^[\u0600-ۿ0-9 .,&amp;()_/-]+$')</t>
  </si>
  <si>
    <t>00226d5a-83f5-470a-9ec4-fea381787e17</t>
  </si>
  <si>
    <t>d62d92e9-8617-4a9d-9415-6e4b404a87d3</t>
  </si>
  <si>
    <t>DQP-1633</t>
  </si>
  <si>
    <t>DQO-1633</t>
  </si>
  <si>
    <t>BiVal_Chk-RB_Companies-oper_cntries_ar-en</t>
  </si>
  <si>
    <t>Validate that bilingual Arabic/English values in RB_companies.operation_countries_ar and RB_companies.operation_countries_en are populated consistently; if one language value exists, the corresponding value should also exist.</t>
  </si>
  <si>
    <t>((operation_countries_ar IS NULL OR TRIM(CAST(operation_countries_ar AS STRING)) = '') AND (operation_countries_en IS NULL OR TRIM(CAST(operation_countries_en AS STRING)) = '')) OR (operation_countries_ar IS NOT NULL AND TRIM(CAST(operation_countries_ar AS STRING)) &lt;&gt; '' AND operation_countries_en IS NOT NULL AND TRIM(CAST(operation_countries_en AS STRING)) &lt;&gt; '')</t>
  </si>
  <si>
    <t>8f339f33-e714-4e0b-97ee-440b04627b5d</t>
  </si>
  <si>
    <t>089522d1-2e9f-466f-a117-58f7b63ad81e</t>
  </si>
  <si>
    <t>DQP-1108</t>
  </si>
  <si>
    <t>DQO-1108</t>
  </si>
  <si>
    <t>Compl_Chk-RB_Companies-operation_countries_ar</t>
  </si>
  <si>
    <t>Validate that the critical data element RB_Companies.operation_countries_ar is populated and not blank for in-scope records. Profiling results were used to identify current null/blank exposure where available.</t>
  </si>
  <si>
    <t>DED_Attribute_1220</t>
  </si>
  <si>
    <t>fddeb8fa-eb7f-46eb-8f46-ffcfc3b025b3</t>
  </si>
  <si>
    <t>5381099d-d888-45b3-9f94-047b71d96d1b</t>
  </si>
  <si>
    <t>DQP-1595</t>
  </si>
  <si>
    <t>DQO-1595</t>
  </si>
  <si>
    <t>Eng_Text_Chk-RB_Companies-operation_countries_en</t>
  </si>
  <si>
    <t>Validate that populated English text values in RB_Companies.operation_countries_en contain English characters and approved business punctuation only.</t>
  </si>
  <si>
    <t>regexMatch({operation_countries_en},'^[A-Za-z0-9 .,&amp;()_/-]+$')</t>
  </si>
  <si>
    <t>20e1de80-3a5b-47f5-a22a-23b2ec9758f8</t>
  </si>
  <si>
    <t>7b8b2ee2-49f5-4d2e-877c-6391959ebe90</t>
  </si>
  <si>
    <t>DQP-1066</t>
  </si>
  <si>
    <t>DQO-1066</t>
  </si>
  <si>
    <t>Compl_Chk-RB_Companies-operation_countries_en</t>
  </si>
  <si>
    <t>Validate that the critical data element RB_Companies.operation_countries_en is populated and not blank for in-scope records. Profiling results were used to identify current null/blank exposure where available.</t>
  </si>
  <si>
    <t>DED_Attribute_1221</t>
  </si>
  <si>
    <t>78630ac4-d42f-4023-b468-ef70116ab112</t>
  </si>
  <si>
    <t>96187556-3bcc-498c-8ced-822402dba8eb</t>
  </si>
  <si>
    <t>DQP-1109</t>
  </si>
  <si>
    <t>DQO-1109</t>
  </si>
  <si>
    <t>Completeness_Chk-RB_Companies-systemid</t>
  </si>
  <si>
    <t>Validate that the critical data element RB_Companies.systemid is populated and not blank for in-scope records. Profiling results were used to identify current null/blank exposure where available.</t>
  </si>
  <si>
    <t>5d9c1fcf-a142-4ede-b37e-ddec919f51d4</t>
  </si>
  <si>
    <t>94996269-884e-485d-8ba2-90f3dbc302ae</t>
  </si>
  <si>
    <t>DQP-1596</t>
  </si>
  <si>
    <t>DQO-1596</t>
  </si>
  <si>
    <t>Code_Fmt_Chk-RB_Companies-systemid</t>
  </si>
  <si>
    <t>Validate that populated code/identifier values in RB_Companies.systemid contain only approved identifier characters.</t>
  </si>
  <si>
    <t>RB_Risk_Score_Logs</t>
  </si>
  <si>
    <t>DED_Data_Table_096</t>
  </si>
  <si>
    <t>license_classification_new_val</t>
  </si>
  <si>
    <t>DED_Attribute_1255</t>
  </si>
  <si>
    <t>acc5053d-5c17-4922-9730-4c1c53b88f48</t>
  </si>
  <si>
    <t>42d2d41a-6044-4454-8b08-464e0700f0e0</t>
  </si>
  <si>
    <t>DQP-1319</t>
  </si>
  <si>
    <t>DQO-1319</t>
  </si>
  <si>
    <t>Compl_Chk-RB_Risk_S-license_classification_new_val</t>
  </si>
  <si>
    <t>Validate that the critical data element RB_Risk_Score_Logs.license_classification_new_val is populated and not blank for in-scope records. Profiling results were used to identify current null/blank exposure where available.</t>
  </si>
  <si>
    <t>!isNull({license_classification_new_val})</t>
  </si>
  <si>
    <t>da483ad0-3a9e-4bad-abfd-f4d9b5315ba5</t>
  </si>
  <si>
    <t>56cb7b6f-60c9-42ec-86c7-3af867a32aae</t>
  </si>
  <si>
    <t>DQP-1885</t>
  </si>
  <si>
    <t>DQO-1885</t>
  </si>
  <si>
    <t>DataTyp_Chk-RB_Risk_Score_Logs-lic_class_new_val</t>
  </si>
  <si>
    <t>Validate that populated values in rb_risk_score_logs.license_classification_new_val conform to the expected datatype defined in the approved source/catalog schema. Profiled datatype is string.</t>
  </si>
  <si>
    <t>CAST(license_classification_new_val AS STRING) RLIKE '.*[^ ].*' AND CAST(license_classification_new_val AS STRING) NOT RLIKE '\\pCntrl' AND UPPER(CAST(license_classification_new_val AS STRING)) NOT RLIKE '^[ ]*(NA|N/A|NIL|NONE|NULL|UNKNOWN|UNSPECIFIED|TEST|DUMMY|TBD|NOT APPLICABLE|-|--|\\.)[ ]*$'</t>
  </si>
  <si>
    <t>3c8eea2e-49b8-4443-ab4d-96886afb5144</t>
  </si>
  <si>
    <t>5d1f89c4-eaf3-4f73-a6cc-aa540fb2cde2</t>
  </si>
  <si>
    <t>DQP-1886</t>
  </si>
  <si>
    <t>DQO-1886</t>
  </si>
  <si>
    <t>Consec_Spc_Chk-RB_Risk_Score_Log-lic_class_new_val</t>
  </si>
  <si>
    <t>Validate that populated text values in rb_risk_score_logs.license_classification_new_val do not contain consecutive spaces, which can affect matching, lookups, and duplicate detection.</t>
  </si>
  <si>
    <t>e630c867-d448-43e6-84bd-93c88ab9486d</t>
  </si>
  <si>
    <t>fc666fb3-0e75-436b-b656-a2e0c157d5ec</t>
  </si>
  <si>
    <t>DQP-2360</t>
  </si>
  <si>
    <t>DQO-2360</t>
  </si>
  <si>
    <t>AuditDep-RB_Risk-license_classification_new_val</t>
  </si>
  <si>
    <t>When a new risk/license classification value is recorded, updated date must also be populated.</t>
  </si>
  <si>
    <t>license_classification_new_val IS NULL OR license_classification_new_val='' OR updated_date IS NOT NULL</t>
  </si>
  <si>
    <t>c29c63c3-e201-4d48-834a-b79f851bc6ec</t>
  </si>
  <si>
    <t>d954db51-8d8c-45d0-a9f4-6ade181e2dfd</t>
  </si>
  <si>
    <t>DQP-2381</t>
  </si>
  <si>
    <t>DQO-2381</t>
  </si>
  <si>
    <t>allowed_values-rb_risk_score_logs-lic-cla_nw_val</t>
  </si>
  <si>
    <t>Check if the license_classification_new_values contains only allowed values 'Low, Medium, Medium High, High, Prohibited</t>
  </si>
  <si>
    <t>validity</t>
  </si>
  <si>
    <t>CAST(license_classification_new_val AS STRING) IN ('Low', 'Medium', 'Medium High', 'High', 'Prohibited')</t>
  </si>
  <si>
    <t>DQP-CR-00065</t>
  </si>
  <si>
    <t>DQP-CR-00045</t>
  </si>
  <si>
    <t>DQP-2425</t>
  </si>
  <si>
    <t>DQO-2425</t>
  </si>
  <si>
    <t>Accuracy_Check-RB_Risk_Score_Logs-LICENSE_CLASSIFICATION_NEW_VAL</t>
  </si>
  <si>
    <t>Checks that RB_Risk_Score_Logs.LICENSE_CLASSIFICATION_NEW_VAL exists in the approved active RBF_MAIN_RATE_RANGE lookup.</t>
  </si>
  <si>
    <t>license_classification_old_val</t>
  </si>
  <si>
    <t>DED_Attribute_1256</t>
  </si>
  <si>
    <t>1196d5ed-d2a9-483f-9dc7-813a0ee1f48d</t>
  </si>
  <si>
    <t>490427a6-ee5a-4c16-b0a8-214d441344de</t>
  </si>
  <si>
    <t>DQP-1320</t>
  </si>
  <si>
    <t>DQO-1320</t>
  </si>
  <si>
    <t>Compl_Chk-RB_Risk_S-license_classification_old_val</t>
  </si>
  <si>
    <t>Validate that the critical data element RB_Risk_Score_Logs.license_classification_old_val is populated and not blank for in-scope records. Profiling results were used to identify current null/blank exposure where available.</t>
  </si>
  <si>
    <t>!isNull({license_classification_old_val})</t>
  </si>
  <si>
    <t>ced2b174-b149-4ca8-83ca-583b49b46fb7</t>
  </si>
  <si>
    <t>f56483ee-e323-40e6-9836-b2c7d6f0c773</t>
  </si>
  <si>
    <t>DQP-1887</t>
  </si>
  <si>
    <t>DQO-1887</t>
  </si>
  <si>
    <t>DataTyp_Chk-RB_Risk_Score_Logs-lic_class_old_val</t>
  </si>
  <si>
    <t>Validate that populated values in rb_risk_score_logs.license_classification_old_val conform to the expected datatype defined in the approved source/catalog schema. Profiled datatype is string.</t>
  </si>
  <si>
    <t>CAST(license_classification_old_val AS STRING) IN (    'Low',    'Medium',    'High',    'Medium High',    'Prohibited')</t>
  </si>
  <si>
    <t>6230b725-c11e-4491-bed6-d38752fbae14</t>
  </si>
  <si>
    <t>273595b9-779e-4647-b57e-d57f563dd168</t>
  </si>
  <si>
    <t>DQP-1888</t>
  </si>
  <si>
    <t>DQO-1888</t>
  </si>
  <si>
    <t>Consec_Spc_Chk-RB_Risk_Score_Log-lic_class_old_val</t>
  </si>
  <si>
    <t>Validate that populated text values in rb_risk_score_logs.license_classification_old_val do not contain consecutive spaces, which can affect matching, lookups, and duplicate detection.</t>
  </si>
  <si>
    <t>trim( license_classification_old_val ) = license_classification_old_val</t>
  </si>
  <si>
    <t>234ea0e0-4863-46b0-9d18-64631de5efde</t>
  </si>
  <si>
    <t>e92fe03d-70b9-4305-b699-befb9b5235a4</t>
  </si>
  <si>
    <t>DQP-2382</t>
  </si>
  <si>
    <t>DQO-2382</t>
  </si>
  <si>
    <t>allowed_values-rb_risk_score_logs-lic-cla_old_val</t>
  </si>
  <si>
    <t>Check if the license_classification_old_values contains only allowed values 'Low, Medium, Medium High, High, Prohibited</t>
  </si>
  <si>
    <t>CAST(license_classification_old_val AS STRING) IN ('Low', 'Medium', 'Medium High', 'High', 'Prohibited')</t>
  </si>
  <si>
    <t>DED_Attribute_1257</t>
  </si>
  <si>
    <t>7d55c38d-388d-440d-ad97-3f0091fec2cd</t>
  </si>
  <si>
    <t>6a9cc464-9391-4f15-bf58-3240d69e7914</t>
  </si>
  <si>
    <t>DQP-1110</t>
  </si>
  <si>
    <t>DQO-1110</t>
  </si>
  <si>
    <t>Compl_Chk-RB_Risk_Score_Logs-transaction_number</t>
  </si>
  <si>
    <t>Validate that the critical data element RB_Risk_Score_Logs.transaction_number is populated and not blank for in-scope records. Profiling results were used to identify current null/blank exposure where available.</t>
  </si>
  <si>
    <t>e199f5be-d1cd-4ef0-86da-ff624749145a</t>
  </si>
  <si>
    <t>8f0ff699-f640-4125-8c0a-d4eb024479d5</t>
  </si>
  <si>
    <t>DQP-1597</t>
  </si>
  <si>
    <t>DQO-1597</t>
  </si>
  <si>
    <t>Code_Fmt_Chk-RB_Risk_Score_Logs-transaction_number</t>
  </si>
  <si>
    <t>Validate that populated code/identifier values in RB_Risk_Score_Logs.transaction_number contain only approved identifier characters.</t>
  </si>
  <si>
    <t>regexMatch({transaction_number},  '^[A-Za-z0-9_./-]+$')</t>
  </si>
  <si>
    <t>7d1e968b-c78d-4602-9847-b3f9efbc072b</t>
  </si>
  <si>
    <t>caf406e7-5f15-4e85-9cbf-5be8508f1ebd</t>
  </si>
  <si>
    <t>DQP-2359</t>
  </si>
  <si>
    <t>DQO-2359</t>
  </si>
  <si>
    <t>AuditDep-RB_Risk_Score_Logs-transaction_number</t>
  </si>
  <si>
    <t>When transaction number is populated, updated date must also be populated.</t>
  </si>
  <si>
    <t>transaction_number IS NULL OR transaction_number='' OR updated_date IS NOT NULL</t>
  </si>
  <si>
    <t>updated_date</t>
  </si>
  <si>
    <t>DED_Attribute_1258</t>
  </si>
  <si>
    <t>bcae6d13-78f3-4359-a515-7d811daa1ea1</t>
  </si>
  <si>
    <t>e2824b15-0801-43e7-b234-bfaab6f0d26f</t>
  </si>
  <si>
    <t>DQP-1321</t>
  </si>
  <si>
    <t>DQO-1321</t>
  </si>
  <si>
    <t>Compl_Chk-RB_Risk_Score_Logs-updated_date</t>
  </si>
  <si>
    <t>Validate that the critical data element RB_Risk_Score_Logs.updated_date is populated and not blank for in-scope records. Profiling results were used to identify current null/blank exposure where available.</t>
  </si>
  <si>
    <t>!isNull({updated_date})</t>
  </si>
  <si>
    <t>b80c64ac-b9ec-4516-876e-3a50ad174f3f</t>
  </si>
  <si>
    <t>31f65606-f8fe-47b8-a0ee-b9acbcae94e6</t>
  </si>
  <si>
    <t>DQP-2074</t>
  </si>
  <si>
    <t>DQO-2074</t>
  </si>
  <si>
    <t>DataTyp_Chk-RB_Risk_Score_Logs-updated_dt</t>
  </si>
  <si>
    <t>Validate that populated values in rb_risk_score_logs.updated_date conform to the expected datatype defined in the approved source/catalog schema. Profiled datatype is string.</t>
  </si>
  <si>
    <t>CAST(updated_date AS STRING) RLIKE '.*[^ ].*' AND CAST(updated_date AS STRING) NOT RLIKE '\\pCntrl' AND UPPER(CAST(updated_date AS STRING)) NOT RLIKE '^[ ]*(NA|N/A|NIL|NONE|NULL|UNKNOWN|UNSPECIFIED|TEST|DUMMY|TBD|NOT APPLICABLE|-|--|\\.)[ ]*$'</t>
  </si>
  <si>
    <t>a6efc0e8-f4d1-47c2-8f16-400fc70ee092</t>
  </si>
  <si>
    <t>a8e4ff5c-101c-431c-bfcb-8a7dd4ec1dfd</t>
  </si>
  <si>
    <t>DQP-2075</t>
  </si>
  <si>
    <t>DQO-2075</t>
  </si>
  <si>
    <t>Consec_Spc_Chk-RB_Risk_Score_Logs-updated_dt</t>
  </si>
  <si>
    <t>Validate that populated text values in rb_risk_score_logs.updated_date do not contain consecutive spaces, which can affect matching, lookups, and duplicate detection.</t>
  </si>
  <si>
    <t>Permit_Sale_Banner</t>
  </si>
  <si>
    <t>DED_Data_Table_097</t>
  </si>
  <si>
    <t>address</t>
  </si>
  <si>
    <t>DED_Attribute_1266</t>
  </si>
  <si>
    <t>2ca792cf-d9bf-4520-a132-02acd554921d</t>
  </si>
  <si>
    <t>5a27fce2-a30b-4a9d-96ea-5dad7c7d91fd</t>
  </si>
  <si>
    <t>DQP-1656</t>
  </si>
  <si>
    <t>DQO-1656</t>
  </si>
  <si>
    <t>Consec_Spc_Chk-Permit_Sale_Banner-addr</t>
  </si>
  <si>
    <t>Validate that populated text values in permit_sale_banner.address do not contain consecutive spaces, which can affect matching, lookups, and duplicate detection.</t>
  </si>
  <si>
    <t>CAST(address AS STRING) RLIKE '.*[^ ].*' AND CAST(address AS STRING) NOT RLIKE '\\pCntrl' AND UPPER(CAST(address AS STRING)) NOT RLIKE '^[ ]*(NA|N/A|NIL|NONE|NULL|UNKNOWN|UNSPECIFIED|TEST|DUMMY|TBD|NOT APPLICABLE|-|--|\\.)[ ]*$'</t>
  </si>
  <si>
    <t>e0361151-934d-48bd-b5dd-9f6cbc479647</t>
  </si>
  <si>
    <t>1725777a-51f3-4075-83ce-c494572a1543</t>
  </si>
  <si>
    <t>DQP-1217</t>
  </si>
  <si>
    <t>DQO-1217</t>
  </si>
  <si>
    <t>Compl_Chk-Permit_Sale_Banner-address</t>
  </si>
  <si>
    <t>Validate that the critical data element Permit_Sale_Banner.address is populated and not blank for in-scope records. Profiling results were used to identify current null/blank exposure where available.</t>
  </si>
  <si>
    <t>!isNull({address})</t>
  </si>
  <si>
    <t>branch_number</t>
  </si>
  <si>
    <t>DED_Attribute_1267</t>
  </si>
  <si>
    <t>e509b9a3-8922-40b6-8ba7-846dc1b7cf4c</t>
  </si>
  <si>
    <t>493daca1-f826-4049-8af2-cb9c49003ab2</t>
  </si>
  <si>
    <t>DQP-1323</t>
  </si>
  <si>
    <t>DQO-1323</t>
  </si>
  <si>
    <t>Compl_Chk-Permit_Sale_Banner-branch_number</t>
  </si>
  <si>
    <t>Validate that the critical data element Permit_Sale_Banner.branch_number is populated and not blank for in-scope records. Profiling results were used to identify current null/blank exposure where available.</t>
  </si>
  <si>
    <t>!isNull({branch_number})</t>
  </si>
  <si>
    <t>b690d0ef-8495-4a81-8bfe-06805662b09a</t>
  </si>
  <si>
    <t>6f4b8baf-7f2f-4a60-a61a-5d831a93a67d</t>
  </si>
  <si>
    <t>DQP-1726</t>
  </si>
  <si>
    <t>DQO-1726</t>
  </si>
  <si>
    <t>DataTyp_Chk-Permit_Sale_Banner-branch_no</t>
  </si>
  <si>
    <t>Validate that populated values in permit_sale_banner.branch_number conform to the expected datatype defined in the approved source/catalog schema. Profiled datatype is string.</t>
  </si>
  <si>
    <t>CAST(branch_number AS STRING) RLIKE '.*[^ ].*' AND CAST(branch_number AS STRING) NOT RLIKE '\\pCntrl' AND UPPER(CAST(branch_number AS STRING)) NOT RLIKE '^[ ]*(NA|N/A|NIL|NONE|NULL|UNKNOWN|UNSPECIFIED|TEST|DUMMY|TBD|NOT APPLICABLE|-|--|\\.)[ ]*$'</t>
  </si>
  <si>
    <t>d6512a7a-fade-4c9a-8643-27cbcacdde18</t>
  </si>
  <si>
    <t>ac011a88-4923-4fe1-8901-065aa6fa8cba</t>
  </si>
  <si>
    <t>DQP-1727</t>
  </si>
  <si>
    <t>DQO-1727</t>
  </si>
  <si>
    <t>Consec_Spc_Chk-Permit_Sale_Banner-branch_no</t>
  </si>
  <si>
    <t>Validate that populated text values in permit_sale_banner.branch_number do not contain consecutive spaces, which can affect matching, lookups, and duplicate detection.</t>
  </si>
  <si>
    <t>82d51457-e97c-4a47-81ee-2fe0cbfbd4df</t>
  </si>
  <si>
    <t>a8f7742a-289e-46d9-aa27-7affdbcc88e0</t>
  </si>
  <si>
    <t>DQP-1728</t>
  </si>
  <si>
    <t>DQO-1728</t>
  </si>
  <si>
    <t>Code_Fmt_Chk-Permit_Sale_Banner-branch_no</t>
  </si>
  <si>
    <t>Validate that populated code/identifier values in permit_sale_banner.branch_number contain only approved identifier characters.</t>
  </si>
  <si>
    <t>DED_Attribute_1268</t>
  </si>
  <si>
    <t>edd1ed73-1204-415c-bb99-7a86ad7e0b3e</t>
  </si>
  <si>
    <t>56f8561c-25c9-4b2f-8eca-0001ab885cb7</t>
  </si>
  <si>
    <t>DQP-1111</t>
  </si>
  <si>
    <t>DQO-1111</t>
  </si>
  <si>
    <t>Completeness_Chk-Permit_Sale_Banner-length</t>
  </si>
  <si>
    <t>Validate that the critical data element Permit_Sale_Banner.length is populated and not blank for in-scope records. Profiling results were used to identify current null/blank exposure where available.</t>
  </si>
  <si>
    <t>9fa7238f-8021-4a83-8eb4-8f9262a1d019</t>
  </si>
  <si>
    <t>b79757d7-95a0-42ea-86b1-26c5eb49bca7</t>
  </si>
  <si>
    <t>DQP-1598</t>
  </si>
  <si>
    <t>DQO-1598</t>
  </si>
  <si>
    <t>DataTyp_Chk-Permit_Sale_Banner-length</t>
  </si>
  <si>
    <t>Validate that populated values in Permit_Sale_Banner.length conform to the expected datatype defined in the approved source/catalog schema. Profiled datatype is string.</t>
  </si>
  <si>
    <t>TRIM(length) = length</t>
  </si>
  <si>
    <t>b7213186-16e0-4fdb-b218-2be6892a866d</t>
  </si>
  <si>
    <t>4f6531b5-0732-4c17-80f5-6875952d8a28</t>
  </si>
  <si>
    <t>DQP-1599</t>
  </si>
  <si>
    <t>DQO-1599</t>
  </si>
  <si>
    <t>Num_Range_Chk-Permit_Sale_Banner-length</t>
  </si>
  <si>
    <t>Validate that populated numeric business values in Permit_Sale_Banner.length are valid non-negative values, and greater than zero where a positive measure is expected.</t>
  </si>
  <si>
    <t>TRY_CAST(TRIM(CAST(length AS STRING)) AS DOUBLE) &gt; 0</t>
  </si>
  <si>
    <t>a4b405e7-5cae-4827-b3c1-c414437adc9b</t>
  </si>
  <si>
    <t>ee8ab9c5-f593-4bb2-9cff-d87e500b4621</t>
  </si>
  <si>
    <t>DQP-1636</t>
  </si>
  <si>
    <t>DQO-1636</t>
  </si>
  <si>
    <t>Area_Calc_Cons_Chk-Permit_Sale_Banner</t>
  </si>
  <si>
    <t>Validate that Permit_Sale_Banner.total_area is consistent with Permit_Salebanner.length multiplied by Permit_Sale_Banner.width.</t>
  </si>
  <si>
    <t>`length` IS NULL OR TRIM(CAST(`length` AS STRING)) = '' OR `width` IS NULL OR TRIM(CAST(`width` AS STRING)) = '' OR `total_area` IS NULL OR TRIM(CAST(`total_area` AS STRING)) = '' OR (CAST(`length` AS STRING) RLIKE '^[0-9]+(\\.[0-9]+)?$' AND CAST(`width` AS STRING) RLIKE '^[0-9]+(\\.[0-9]+)?$' AND CAST(`total_area` AS STRING) RLIKE '^[0-9]+(\\.[0-9]+)?$' AND ABS(CAST(`total_area` AS DOUBLE) - (CAST(`length` AS DOUBLE) * CAST(`width` AS DOUBLE))) &lt;= 0.01)</t>
  </si>
  <si>
    <t>quantity</t>
  </si>
  <si>
    <t>DED_Attribute_1270</t>
  </si>
  <si>
    <t>1896005f-6952-4eef-b4a0-c41aee40eebf</t>
  </si>
  <si>
    <t>990fbd44-5dde-4627-80ec-23a980da8977</t>
  </si>
  <si>
    <t>DQP-1324</t>
  </si>
  <si>
    <t>DQO-1324</t>
  </si>
  <si>
    <t>Compl_Chk-Permit_Sale_Banner-quantity</t>
  </si>
  <si>
    <t>Validate that the critical data element Permit_Sale_Banner.quantity is populated and not blank for in-scope records. Profiling results were used to identify current null/blank exposure where available.</t>
  </si>
  <si>
    <t>!isNull({quantity})</t>
  </si>
  <si>
    <t>7090510d-ae9e-434c-a1e7-013cd5566662</t>
  </si>
  <si>
    <t>a073742c-c12d-4e52-9b17-c0f097455b88</t>
  </si>
  <si>
    <t>DQP-2006</t>
  </si>
  <si>
    <t>DQO-2006</t>
  </si>
  <si>
    <t>DataTyp_Chk-Permit_Sale_Banner-qty</t>
  </si>
  <si>
    <t>Validate that populated values in permit_sale_banner.quantity conform to the expected datatype defined in the approved source/catalog schema. Profiled datatype is string.</t>
  </si>
  <si>
    <t>TRY_CAST(quantity AS DECIMAL(38,10)) IS NOT NULL</t>
  </si>
  <si>
    <t>aeec206e-a5ae-4494-b0da-dd7648e4d6a0</t>
  </si>
  <si>
    <t>d9254189-4949-43bb-947c-d809ef9fdc8f</t>
  </si>
  <si>
    <t>DQP-2007</t>
  </si>
  <si>
    <t>DQO-2007</t>
  </si>
  <si>
    <t>Consec_Spc_Chk-Permit_Sale_Banner-qty</t>
  </si>
  <si>
    <t>Validate that populated text values in permit_sale_banner.quantity do not contain consecutive spaces, which can affect matching, lookups, and duplicate detection.</t>
  </si>
  <si>
    <t>CAST(quantity AS STRING) RLIKE '.*[^ ].*' AND CAST(quantity AS STRING) NOT RLIKE '\\pCntrl' AND UPPER(CAST(quantity AS STRING)) NOT RLIKE '^[ ]*(NA|N/A|NIL|NONE|NULL|UNKNOWN|UNSPECIFIED|TEST|DUMMY|TBD|NOT APPLICABLE|-|--|\\.)[ ]*$'</t>
  </si>
  <si>
    <t>DED_Attribute_1271</t>
  </si>
  <si>
    <t>94f867f9-6314-4986-a955-e18bc4b71fb9</t>
  </si>
  <si>
    <t>1c44b8af-d999-4ee7-af79-704077b1493c</t>
  </si>
  <si>
    <t>DQP-1112</t>
  </si>
  <si>
    <t>DQO-1112</t>
  </si>
  <si>
    <t>Completeness_Chk-Permit_Sale_Banner-total_area</t>
  </si>
  <si>
    <t>Validate that the critical data element Permit_Sale_Banner.total_area is populated and not blank for in-scope records. Profiling results were used to identify current null/blank exposure where available.</t>
  </si>
  <si>
    <t>12e37580-9955-43f2-b8f5-552cab7982be</t>
  </si>
  <si>
    <t>fdd9d88c-0621-4be0-91d3-e278ce139c2d</t>
  </si>
  <si>
    <t>DQP-1600</t>
  </si>
  <si>
    <t>DQO-1600</t>
  </si>
  <si>
    <t>DataTyp_Chk-Permit_Sale_Banner-total_area</t>
  </si>
  <si>
    <t>Validate that populated values in Permit_Sale_Banner.total_area conform to the expected datatype defined in the approved source/catalog schema. Profiled datatype is string.</t>
  </si>
  <si>
    <t>TRY_CAST(TRIM(total_area) AS DOUBLE) IS NOT NULL</t>
  </si>
  <si>
    <t>cfbe146f-b41b-41f0-902f-e72e217c3079</t>
  </si>
  <si>
    <t>c8c4909e-76f1-4e60-802f-a6c949dc18c2</t>
  </si>
  <si>
    <t>DQP-1601</t>
  </si>
  <si>
    <t>DQO-1601</t>
  </si>
  <si>
    <t>Num_Range_Chk-Permit_Sale_Banner-total_area</t>
  </si>
  <si>
    <t>Validate that populated numeric business values in Permit_Sale_Banner.total_area are valid non-negative values, and greater than zero where a positive measure is expected.</t>
  </si>
  <si>
    <t>TRY_CAST(TRIM(CAST(total_area AS STRING)) AS DOUBLE) &gt; 0</t>
  </si>
  <si>
    <t>DED_Attribute_1272</t>
  </si>
  <si>
    <t>2c455cf8-0567-4efd-8841-9cbdd79fdf48</t>
  </si>
  <si>
    <t>554cd4b7-7b23-4ec5-b150-7e2298903515</t>
  </si>
  <si>
    <t>DQP-1113</t>
  </si>
  <si>
    <t>DQO-1113</t>
  </si>
  <si>
    <t>Completeness_Chk-Permit_Sale_Banner-trade_name_ar</t>
  </si>
  <si>
    <t>Validate that the critical data element Permit_Sale_Banner.trade_name_ar is populated and not blank for in-scope records. Profiling results were used to identify current null/blank exposure where available.</t>
  </si>
  <si>
    <t>bd9a991c-34de-4c08-aea0-96062f0bd325</t>
  </si>
  <si>
    <t>47cb33dc-a68e-4adb-8727-dfc5c0f21a8b</t>
  </si>
  <si>
    <t>DQP-1602</t>
  </si>
  <si>
    <t>DQO-1602</t>
  </si>
  <si>
    <t>Ar_Text_Chk-Permit_Sale_Banner-trade_name_ar</t>
  </si>
  <si>
    <t>Validate that populated Arabic text values in Permit_Sale_Banner.trade_name_ar contain Arabic characters and approved business punctuation only.</t>
  </si>
  <si>
    <t>regexMatch({trade_name_ar},'^[\u0600-ۿ0-9 .,&amp;()_/-]+$')</t>
  </si>
  <si>
    <t>b66b96c2-16d9-4d10-a8fe-af302947e421</t>
  </si>
  <si>
    <t>43aece52-acd7-4ace-b412-72953057b77a</t>
  </si>
  <si>
    <t>DQP-1631</t>
  </si>
  <si>
    <t>DQO-1631</t>
  </si>
  <si>
    <t>BiVal_Chk-Permit_Sale_Banner-trade_ar-trade_en</t>
  </si>
  <si>
    <t>Validate that bilingual Arabic/English values in permit_salebanner-trade_ar.trade_name_ar and permit_salebanner-trade_ar.trade_name_en are populated consistently; if one language value exists, the corresponding value should also exist.</t>
  </si>
  <si>
    <t>((trade_name_ar IS NULL OR TRIM(CAST(trade_name_ar AS STRING)) = '') AND (trade_name_en IS NULL OR TRIM(CAST(trade_name_en AS STRING)) = '')) OR (trade_name_ar IS NOT NULL AND TRIM(CAST(trade_name_ar AS STRING)) &lt;&gt; '' AND trade_name_en IS NOT NULL AND TRIM(CAST(trade_name_en AS STRING)) &lt;&gt; '')</t>
  </si>
  <si>
    <t>DED_Attribute_1273</t>
  </si>
  <si>
    <t>7a30838f-f2f7-421e-9408-b1d990ae8e96</t>
  </si>
  <si>
    <t>4a18c245-f03a-4b6a-9cd7-7020701d610b</t>
  </si>
  <si>
    <t>DQP-1114</t>
  </si>
  <si>
    <t>DQO-1114</t>
  </si>
  <si>
    <t>Completeness_Chk-Permit_Sale_Banner-trade_name_en</t>
  </si>
  <si>
    <t>Validate that the critical data element Permit_Sale_Banner.trade_name_en is populated and not blank for in-scope records. Profiling results were used to identify current null/blank exposure where available.</t>
  </si>
  <si>
    <t>94b789d5-d334-4819-8cd0-831beb9b3b4a</t>
  </si>
  <si>
    <t>6f297b65-b872-442b-830f-40201c346978</t>
  </si>
  <si>
    <t>DQP-1603</t>
  </si>
  <si>
    <t>DQO-1603</t>
  </si>
  <si>
    <t>Eng_Text_Chk-Permit_Sale_Banner-trade_name_en</t>
  </si>
  <si>
    <t>Validate that populated English text values in Permit_Sale_Banner.trade_name_en contain English characters and approved business punctuation only.</t>
  </si>
  <si>
    <t>regexMatch({trade_name_en},'^[A-Za-z0-9 .,&amp;()_/-]+$')</t>
  </si>
  <si>
    <t>DED_Attribute_1274</t>
  </si>
  <si>
    <t>698d8182-d43d-42d6-9073-a8268d24428c</t>
  </si>
  <si>
    <t>f08091ea-cbe2-4a4a-97e3-1efb0e7d636c</t>
  </si>
  <si>
    <t>DQP-1115</t>
  </si>
  <si>
    <t>DQO-1115</t>
  </si>
  <si>
    <t>Completeness_Chk-Permit_Sale_Banner-width</t>
  </si>
  <si>
    <t>Validate that the critical data element Permit_Sale_Banner.width is populated and not blank for in-scope records. Profiling results were used to identify current null/blank exposure where available.</t>
  </si>
  <si>
    <t>a7e9e284-21bf-409e-92fd-cad0b41ec38b</t>
  </si>
  <si>
    <t>cdab630b-a43b-433d-a8d9-89236a01daa3</t>
  </si>
  <si>
    <t>DQP-1604</t>
  </si>
  <si>
    <t>DQO-1604</t>
  </si>
  <si>
    <t>DataTyp_Chk-Permit_Sale_Banner-width</t>
  </si>
  <si>
    <t>Validate that populated values in Permit_Sale_Banner.width conform to the expected datatype defined in the approved source/catalog schema. Profiled datatype is string.</t>
  </si>
  <si>
    <t>TRY_CAST(TRIM(width) AS DOUBLE) IS NOT NULL</t>
  </si>
  <si>
    <t>4561199e-2e6d-4c33-8a01-411c12242171</t>
  </si>
  <si>
    <t>4b293694-6238-4a0e-8565-4f828aa23236</t>
  </si>
  <si>
    <t>DQP-1605</t>
  </si>
  <si>
    <t>DQO-1605</t>
  </si>
  <si>
    <t>Num_Range_Chk-Permit_Sale_Banner-width</t>
  </si>
  <si>
    <t>Validate that populated numeric business values in Permit_Sale_Banner.width are valid non-negative values, and greater than zero where a positive measure is expected.</t>
  </si>
  <si>
    <t>TRY_CAST(TRIM(CAST(width AS STRING)) AS DOUBLE) &gt; 0</t>
  </si>
  <si>
    <t>Permit_Sign_Board</t>
  </si>
  <si>
    <t>DED_Data_Table_098</t>
  </si>
  <si>
    <t>DED_Attribute_1282</t>
  </si>
  <si>
    <t>9d8498dc-4826-4c30-97dc-30716454011b</t>
  </si>
  <si>
    <t>7f10381e-d3da-4856-b91f-e70ba2aeca2a</t>
  </si>
  <si>
    <t>DQP-1116</t>
  </si>
  <si>
    <t>DQO-1116</t>
  </si>
  <si>
    <t>Completeness_Chk-Permit_Sign_Board-length</t>
  </si>
  <si>
    <t>Validate that the critical data element Permit_Sign_Board.length is populated and not blank for in-scope records. Profiling results were used to identify current null/blank exposure where available.</t>
  </si>
  <si>
    <t>214ff657-19c6-4380-bcb3-001b7bf29cdd</t>
  </si>
  <si>
    <t>d16a6460-dd8d-4dfc-aa04-44b1f4c79e69</t>
  </si>
  <si>
    <t>DQP-1606</t>
  </si>
  <si>
    <t>DQO-1606</t>
  </si>
  <si>
    <t>DataTyp_Chk-Permit_Sign_Board-length</t>
  </si>
  <si>
    <t>Validate that populated values in Permit_Sign_Board.length conform to the expected datatype defined in the approved source/catalog schema. Profiled datatype is string.</t>
  </si>
  <si>
    <t>TRY_CAST(TRIM(length) AS DOUBLE) IS NOT NULL</t>
  </si>
  <si>
    <t>e07e9309-d5b5-4c6d-8112-37d297e7ff78</t>
  </si>
  <si>
    <t>797b4ea4-a8c7-4548-a4b5-6379539da8d0</t>
  </si>
  <si>
    <t>DQP-1607</t>
  </si>
  <si>
    <t>DQO-1607</t>
  </si>
  <si>
    <t>Num_Range_Chk-Permit_Sign_Board-length</t>
  </si>
  <si>
    <t>Validate that populated numeric business values in Permit_Sign_Board.length are valid non-negative values, and greater than zero where a positive measure is expected.</t>
  </si>
  <si>
    <t>baffb06d-3d8a-4824-80e5-4e7cead11765</t>
  </si>
  <si>
    <t>9a60739c-f8a3-4415-9aa0-fefae65bda6f</t>
  </si>
  <si>
    <t>DQP-1637</t>
  </si>
  <si>
    <t>DQO-1637</t>
  </si>
  <si>
    <t>Area_Calc_Cons_Chk-Permit_Sign_Board</t>
  </si>
  <si>
    <t>Validate that Permit_Sign_Board.total_area is consistent with Permit_Sign_Board.length multiplied by Permit_Sign_Board.width.</t>
  </si>
  <si>
    <t>DED_Attribute_1284</t>
  </si>
  <si>
    <t>7d555721-f60c-4325-a8f1-94b5f2299ffb</t>
  </si>
  <si>
    <t>13b45d4b-9e9f-4172-9807-b17e21e4cb4a</t>
  </si>
  <si>
    <t>DQP-1117</t>
  </si>
  <si>
    <t>DQO-1117</t>
  </si>
  <si>
    <t>Completeness_Chk-Permit_Sign_Board-total_area</t>
  </si>
  <si>
    <t>Validate that the critical data element Permit_Sign_Board.total_area is populated and not blank for in-scope records. Profiling results were used to identify current null/blank exposure where available.</t>
  </si>
  <si>
    <t>df3a4aa8-3ad2-476b-87b7-d40c04414aca</t>
  </si>
  <si>
    <t>0e8a015b-b9b0-459e-a624-5b5f96b2e358</t>
  </si>
  <si>
    <t>DQP-1608</t>
  </si>
  <si>
    <t>DQO-1608</t>
  </si>
  <si>
    <t>DataTyp_Chk-Permit_Sign_Board-total_area</t>
  </si>
  <si>
    <t>Validate that populated values in Permit_Sign_Board.total_area conform to the expected datatype defined in the approved source/catalog schema. Profiled datatype is string.</t>
  </si>
  <si>
    <t>515ab08d-4a5a-4ae9-9b20-bc4df4fd82cc</t>
  </si>
  <si>
    <t>ac45d288-24bd-42fc-80a0-f31ba74ddaf4</t>
  </si>
  <si>
    <t>DQP-1609</t>
  </si>
  <si>
    <t>DQO-1609</t>
  </si>
  <si>
    <t>Num_Range_Chk-Permit_Sign_Board-total_area</t>
  </si>
  <si>
    <t>Validate that populated numeric business values in Permit_Sign_Board.total_area are valid non-negative values, and greater than zero where a positive measure is expected.</t>
  </si>
  <si>
    <t>DED_Attribute_1285</t>
  </si>
  <si>
    <t>17719cf5-509a-44e6-92e6-64a45eba985c</t>
  </si>
  <si>
    <t>5ff02c25-1512-4e4a-a00c-5c86d7972649</t>
  </si>
  <si>
    <t>DQP-1118</t>
  </si>
  <si>
    <t>DQO-1118</t>
  </si>
  <si>
    <t>Completeness_Chk-Permit_Sign_Board-width</t>
  </si>
  <si>
    <t>Validate that the critical data element Permit_Sign_Board.width is populated and not blank for in-scope records. Profiling results were used to identify current null/blank exposure where available.</t>
  </si>
  <si>
    <t>957c57d3-1272-4ede-bfdb-c4de83f273c7</t>
  </si>
  <si>
    <t>b2e6c2eb-2599-4864-abfd-4e1ee5d566b9</t>
  </si>
  <si>
    <t>DQP-1610</t>
  </si>
  <si>
    <t>DQO-1610</t>
  </si>
  <si>
    <t>DataTyp_Chk-Permit_Sign_Board-width</t>
  </si>
  <si>
    <t>Validate that populated values in Permit_Sign_Board.width conform to the expected datatype defined in the approved source/catalog schema. Profiled datatype is string.</t>
  </si>
  <si>
    <t>2e11655e-8541-4daa-9c2d-a13e0e15b47a</t>
  </si>
  <si>
    <t>134f7ee6-cd5f-41af-9b0a-2c65922797f5</t>
  </si>
  <si>
    <t>DQP-1611</t>
  </si>
  <si>
    <t>DQO-1611</t>
  </si>
  <si>
    <t>Num_Range_Chk-Permit_Sign_Board-width</t>
  </si>
  <si>
    <t>Validate that populated numeric business values in Permit_Sign_Board.width are valid non-negative values, and greater than zero where a positive measure is expected.</t>
  </si>
  <si>
    <t>RB_PEP_Source_Of_Funds</t>
  </si>
  <si>
    <t>DED_Data_Table_099</t>
  </si>
  <si>
    <t>amount</t>
  </si>
  <si>
    <t>DED_Attribute_1293</t>
  </si>
  <si>
    <t>137abbeb-ba8e-4ed2-8b52-973539b2cf45</t>
  </si>
  <si>
    <t>1dfb236b-d662-4d4b-9470-56bc76e1c702</t>
  </si>
  <si>
    <t>DQP-1325</t>
  </si>
  <si>
    <t>DQO-1325</t>
  </si>
  <si>
    <t>Compl_Chk-RB_PEP_Source_Of_Funds-amount</t>
  </si>
  <si>
    <t>Validate that the critical data element RB_PEP_Source_Of_Funds.amount is populated and not blank for in-scope records. Profiling results were used to identify current null/blank exposure where available.</t>
  </si>
  <si>
    <t>!isNull({amount})</t>
  </si>
  <si>
    <t>2a59a2d8-b114-4130-9cb2-a1563ad4de5a</t>
  </si>
  <si>
    <t>4d87e857-ccde-4322-bea9-151e16f8d671</t>
  </si>
  <si>
    <t>DQP-1664</t>
  </si>
  <si>
    <t>DQO-1664</t>
  </si>
  <si>
    <t>Consec_Spc_Chk-RB_PEP_Source_Of_Funds-amt</t>
  </si>
  <si>
    <t>Validate that populated text values in rb_pep_source_of_funds.amount do not contain consecutive spaces, which can affect matching, lookups, and duplicate detection.</t>
  </si>
  <si>
    <t>CAST(amount AS STRING) RLIKE '.*[^ ].*' AND CAST(amount AS STRING) NOT RLIKE '\\pCntrl' AND UPPER(CAST(amount AS STRING)) NOT RLIKE '^[ ]*(NA|N/A|NIL|NONE|NULL|UNKNOWN|UNSPECIFIED|TEST|DUMMY|TBD|NOT APPLICABLE|-|--|\\.)[ ]*$'</t>
  </si>
  <si>
    <t>08d1863a-8f67-40ed-bb27-f7974d21c735</t>
  </si>
  <si>
    <t>7c491895-c286-4425-be26-a1e5a1d0f5bf</t>
  </si>
  <si>
    <t>DQP-2351</t>
  </si>
  <si>
    <t>DQO-2351</t>
  </si>
  <si>
    <t>SourceDep-RB_PEP_Source_Funds-amount</t>
  </si>
  <si>
    <t>When source-of-funds amount is populated, wealth type must also be populated.</t>
  </si>
  <si>
    <t>amount IS NULL OR wealth_type IS NOT NULL</t>
  </si>
  <si>
    <t>fdd470e1-b1ca-4255-8eb9-0e0b84d9c00f</t>
  </si>
  <si>
    <t>9f02e240-be5a-43b8-bd57-ddf34d253508</t>
  </si>
  <si>
    <t>DQP-2365</t>
  </si>
  <si>
    <t>DQO-2365</t>
  </si>
  <si>
    <t>Numeric_Format_Chk-RB_PEP_Source_Of_Funds-amount</t>
  </si>
  <si>
    <t>Validate that populated values in rb_pep_source_of_funds.amount are non-negative numeric amounts recorded using the approved currency and decimal precision.</t>
  </si>
  <si>
    <t>CAST(`amount` AS STRING) RLIKE '^[0-9]+([.][0-9]1,2)?$'</t>
  </si>
  <si>
    <t>DED_Attribute_1297</t>
  </si>
  <si>
    <t>1f39854f-ab8d-4f7d-9078-49d140ef205c</t>
  </si>
  <si>
    <t>80f587e4-cafc-4221-8ecf-d2f4846bfa94</t>
  </si>
  <si>
    <t>DQP-1119</t>
  </si>
  <si>
    <t>DQO-1119</t>
  </si>
  <si>
    <t>Compl_Chk-RB_PEP_Source_Of_Funds-source_of_pep</t>
  </si>
  <si>
    <t>Validate that the critical data element RB_PEP_Source_Of_Funds.source_of_pep is populated and not blank for in-scope records. Profiling results were used to identify current null/blank exposure where available.</t>
  </si>
  <si>
    <t>DQP-CR-00064</t>
  </si>
  <si>
    <t>c77ea322-5fec-4cbc-947a-be7b81fff4ce</t>
  </si>
  <si>
    <t>DQP-2426</t>
  </si>
  <si>
    <t>DQO-2426</t>
  </si>
  <si>
    <t>Accuracy_Check-RB_PEP_Source_Of_Funds-Source_of_PEP</t>
  </si>
  <si>
    <t>Checks that RB_PEP_Source_Of_Funds.Source_of_PEP exists in the approved active SOURCE OF PEP lookup.</t>
  </si>
  <si>
    <t>specify_source_of_fund</t>
  </si>
  <si>
    <t>DED_Attribute_1298</t>
  </si>
  <si>
    <t>8ba1f7dd-cf82-4642-9686-1def339172dd</t>
  </si>
  <si>
    <t>6133da14-075e-47c4-a35c-a95044ca04f2</t>
  </si>
  <si>
    <t>DQP-2042</t>
  </si>
  <si>
    <t>DQO-2042</t>
  </si>
  <si>
    <t>DataTyp_Chk-RB_PEP_Source_Of_Fund-specify_src_fund</t>
  </si>
  <si>
    <t>Validate that populated values in rb_pep_source_of_funds.specify_source_of_fund conform to the expected datatype defined in the approved source/catalog schema. Profiled datatype is string.</t>
  </si>
  <si>
    <t>CAST(specify_source_of_fund AS STRING) RLIKE '.*[^ ].*' AND CAST(specify_source_of_fund AS STRING) NOT RLIKE '\\pCntrl' AND UPPER(CAST(specify_source_of_fund AS STRING)) NOT RLIKE '^[ ]*(NA|N/A|NIL|NONE|NULL|UNKNOWN|UNSPECIFIED|TEST|DUMMY|TBD|NOT APPLICABLE|-|--|\\.)[ ]*$'</t>
  </si>
  <si>
    <t>ad105c72-6631-4393-8d4f-c75c14d57f60</t>
  </si>
  <si>
    <t>eaca6879-e7b6-4de5-a7ae-60b540f05924</t>
  </si>
  <si>
    <t>DQP-2043</t>
  </si>
  <si>
    <t>DQO-2043</t>
  </si>
  <si>
    <t>Consec_Spc_Chk-RB_PEP_Source_Of_F-specify_src_fund</t>
  </si>
  <si>
    <t>Validate that populated text values in rb_pep_source_of_funds.specify_source_of_fund do not contain consecutive spaces, which can affect matching, lookups, and duplicate detection.</t>
  </si>
  <si>
    <t>e193932e-014e-4e82-abbd-64e56465999d</t>
  </si>
  <si>
    <t>a83f93d6-2032-4b98-81da-565883421ba2</t>
  </si>
  <si>
    <t>DQP-2352</t>
  </si>
  <si>
    <t>DQO-2352</t>
  </si>
  <si>
    <t>SourceDep-RB_PEP_Source-specify_source_of_fund</t>
  </si>
  <si>
    <t>When a specific source of fund is described, wealth type must also be populated.</t>
  </si>
  <si>
    <t>specify_source_of_fund IS NULL OR specify_source_of_fund='' OR (wealth_type IS NOT NULL AND wealth_type&lt;&gt;'')</t>
  </si>
  <si>
    <t>06f03d91-5f81-41fa-a408-f266effe869a</t>
  </si>
  <si>
    <t>240f0e6c-4218-4779-b3e7-4d90e68b3836</t>
  </si>
  <si>
    <t>DQP-2372</t>
  </si>
  <si>
    <t>DQO-2372</t>
  </si>
  <si>
    <t>Fmt_Chk-RB_PEP_Src_Of_Funds-specify_source_of_fund</t>
  </si>
  <si>
    <t>Validate that populated values in rb_pep_source_of_funds.specify_source_of_fund contain no leading or trailing spaces or control characters, use the designated language, and do not contain placeholder values.</t>
  </si>
  <si>
    <t>CAST(`specify_source_of_fund` AS STRING) NOT RLIKE '^[ ].*|.*[ ]$' AND CAST(`specify_source_of_fund` AS STRING) NOT RLIKE '\\pCntrl' AND UPPER(CAST(`specify_source_of_fund` AS STRING)) NOT RLIKE '^[ ]*(NA|N/A|NIL|NONE|NULL|UNKNOWN|UNSPECIFIED|TEST|DUMMY|TBD|NOT APPLICABLE|-|--|[.])[ ]*$'</t>
  </si>
  <si>
    <t>6330a21c-729e-4a47-a602-c6e59affe965</t>
  </si>
  <si>
    <t>841f2a6b-5386-45f3-b948-966311adfb37</t>
  </si>
  <si>
    <t>DQP-1107</t>
  </si>
  <si>
    <t>DQO-1107</t>
  </si>
  <si>
    <t>Compl_Chk-RB_PEP_Source_Of_-specify_source_of_fund</t>
  </si>
  <si>
    <t>Validate that the critical data element RB_PEP_Source_Of_Funds.specify_source_of_fund is populated and not blank for in-scope records. Profiling results were used to identify current null/blank exposure where available.</t>
  </si>
  <si>
    <t>!isNull({specify_source_of_fund})</t>
  </si>
  <si>
    <t>wealth_type</t>
  </si>
  <si>
    <t>DED_Attribute_1300</t>
  </si>
  <si>
    <t>62aa79f7-5a51-46be-bb1f-2b6fff5bf998</t>
  </si>
  <si>
    <t>83a7c9a0-eb2e-421f-90e2-f8858f268545</t>
  </si>
  <si>
    <t>DQP-1545</t>
  </si>
  <si>
    <t>DQO-1545</t>
  </si>
  <si>
    <t>Compl_Chk-RB_PEP_Source_Of_Funds-wealth_type</t>
  </si>
  <si>
    <t>Validate that the critical data element RB_PEP_Source_Of_Funds.wealth_type is populated and not blank for in-scope records. Profiling results were used to identify current null/blank exposure where available.</t>
  </si>
  <si>
    <t>!isNull({wealth_type})</t>
  </si>
  <si>
    <t>188530b6-24f1-4b4d-a2dd-6d8ebc6dffdb</t>
  </si>
  <si>
    <t>97ff5423-cce3-429e-8f87-68d4d2436625</t>
  </si>
  <si>
    <t>DQP-2099</t>
  </si>
  <si>
    <t>DQO-2099</t>
  </si>
  <si>
    <t>DataTyp_Chk-RB_PEP_Source_Of_Funds-wlth_type</t>
  </si>
  <si>
    <t>Validate that populated values in rb_pep_source_of_funds.wealth_type conform to the expected datatype defined in the approved source/catalog schema. Profiled datatype is string.</t>
  </si>
  <si>
    <t>CAST(wealth_type AS STRING) RLIKE '.*[^ ].*' AND CAST(wealth_type AS STRING) NOT RLIKE '\\pCntrl' AND UPPER(CAST(wealth_type AS STRING)) NOT RLIKE '^[ ]*(NA|N/A|NIL|NONE|NULL|UNKNOWN|UNSPECIFIED|TEST|DUMMY|TBD|NOT APPLICABLE|-|--|\\.)[ ]*$'</t>
  </si>
  <si>
    <t>89a27968-a283-45bf-8907-3ba3fc4f9b22</t>
  </si>
  <si>
    <t>eddc2f57-36f4-4a7f-9e8e-a8e24d2ab34b</t>
  </si>
  <si>
    <t>DQP-2100</t>
  </si>
  <si>
    <t>DQO-2100</t>
  </si>
  <si>
    <t>Consec_Spc_Chk-RB_PEP_Source_Of_Funds-wlth_type</t>
  </si>
  <si>
    <t>Validate that populated text values in rb_pep_source_of_funds.wealth_type do not contain consecutive spaces, which can affect matching, lookups, and duplicate detection.</t>
  </si>
  <si>
    <t>RB_Source_Of_Fund_Wealth</t>
  </si>
  <si>
    <t>DED_Data_Table_100</t>
  </si>
  <si>
    <t>address_of_sold_property</t>
  </si>
  <si>
    <t>DED_Attribute_1308</t>
  </si>
  <si>
    <t>03a3c0a2-a6fc-4d68-8194-aa90df699c24</t>
  </si>
  <si>
    <t>e4f30e38-4db8-4354-8b28-4f3d954ac08f</t>
  </si>
  <si>
    <t>DQP-1659</t>
  </si>
  <si>
    <t>DQO-1659</t>
  </si>
  <si>
    <t>DataTyp_Chk-RB_Source_Of_Fund_We-addr_of_sold_prop</t>
  </si>
  <si>
    <t>Validate that populated values in rb_source_of_fund_wealth.address_of_sold_property conform to the expected datatype defined in the approved source/catalog schema. Profiled datatype is string.</t>
  </si>
  <si>
    <t>CAST(address_of_sold_property AS STRING) RLIKE '.*[^ ].*' AND CAST(address_of_sold_property AS STRING) NOT RLIKE '\\pCntrl' AND UPPER(CAST(address_of_sold_property AS STRING)) NOT RLIKE '^[ ]*(NA|N/A|NIL|NONE|NULL|UNKNOWN|UNSPECIFIED|TEST|DUMMY|TBD|NOT APPLICABLE|-|--|\\.)[ ]*$'</t>
  </si>
  <si>
    <t>6d88bb6a-3c47-4c96-a6b8-5439e9d51bd6</t>
  </si>
  <si>
    <t>053a0c87-dab5-40d1-ade3-19ccf4007582</t>
  </si>
  <si>
    <t>DQP-1660</t>
  </si>
  <si>
    <t>DQO-1660</t>
  </si>
  <si>
    <t>Consec_Spc_Chk-RB_Source_Of_Fund-addr_of_sold_prop</t>
  </si>
  <si>
    <t>Validate that populated text values in rb_source_of_fund_wealth.address_of_sold_property do not contain consecutive spaces, which can affect matching, lookups, and duplicate detection.</t>
  </si>
  <si>
    <t>fcf2954f-f9d1-4043-bdd4-28d267da0bbe</t>
  </si>
  <si>
    <t>98cc336b-7447-4e2d-bea7-97a606b03bb7</t>
  </si>
  <si>
    <t>DQP-1509</t>
  </si>
  <si>
    <t>DQO-1509</t>
  </si>
  <si>
    <t>Compl_Chk-RB_Source_Of_Fu-address_of_sold_property</t>
  </si>
  <si>
    <t>Validate that the critical data element RB_Source_Of_Fund_Wealth.address_of_sold_property is populated and not blank for in-scope records. Profiling results were used to identify current null/blank exposure where available.</t>
  </si>
  <si>
    <t>!isNull({address_of_sold_property})</t>
  </si>
  <si>
    <t>amount_in_aed</t>
  </si>
  <si>
    <t>DED_Attribute_1309</t>
  </si>
  <si>
    <t>e26b1835-a6da-44b6-b3c8-0100857997ce</t>
  </si>
  <si>
    <t>b8136ef4-c9db-4293-85a3-af1e4d2ee629</t>
  </si>
  <si>
    <t>DQP-1328</t>
  </si>
  <si>
    <t>DQO-1328</t>
  </si>
  <si>
    <t>Compl_Chk-RB_Source_Of_Fund_Wealth-amount_in_aed</t>
  </si>
  <si>
    <t>Validate that the critical data element RB_Source_Of_Fund_Wealth.amount_in_aed is populated and not blank for in-scope records. Profiling results were used to identify current null/blank exposure where available.</t>
  </si>
  <si>
    <t>!isNull({amount_in_aed})</t>
  </si>
  <si>
    <t>32879e99-5e82-4203-8916-141b9b57fcdc</t>
  </si>
  <si>
    <t>fbc0d287-f8c1-4cdc-850c-bf02c5bc5db0</t>
  </si>
  <si>
    <t>DQP-1665</t>
  </si>
  <si>
    <t>DQO-1665</t>
  </si>
  <si>
    <t>DataTyp_Chk-RB_Source_Of_Fund_Wealth-amt_in_aed</t>
  </si>
  <si>
    <t>Validate that populated values in rb_source_of_fund_wealth.amount_in_aed conform to the expected datatype defined in the approved source/catalog schema. Profiled datatype is string.</t>
  </si>
  <si>
    <t>CAST(amount_in_aed AS STRING) RLIKE '.*[^ ].*' AND CAST(amount_in_aed AS STRING) NOT RLIKE '\\pCntrl' AND UPPER(CAST(amount_in_aed AS STRING)) NOT RLIKE '^[ ]*(NA|N/A|NIL|NONE|NULL|UNKNOWN|UNSPECIFIED|TEST|DUMMY|TBD|NOT APPLICABLE|-|--|\\.)[ ]*$'</t>
  </si>
  <si>
    <t>1605dc6b-39ae-4669-a3bf-fc1e401e1c64</t>
  </si>
  <si>
    <t>fe6dc77e-76c9-4232-928e-05c8a656bb03</t>
  </si>
  <si>
    <t>DQP-1666</t>
  </si>
  <si>
    <t>DQO-1666</t>
  </si>
  <si>
    <t>Consec_Spc_Chk-RB_Source_Of_Fund_Wealth-amt_in_aed</t>
  </si>
  <si>
    <t>Validate that populated text values in rb_source_of_fund_wealth.amount_in_aed do not contain consecutive spaces, which can affect matching, lookups, and duplicate detection.</t>
  </si>
  <si>
    <t>applicant_share</t>
  </si>
  <si>
    <t>DED_Attribute_1310</t>
  </si>
  <si>
    <t>334851d4-71eb-4283-8102-b7f9482f6ece</t>
  </si>
  <si>
    <t>e042af7f-b2d3-4584-95f6-aec8f79cb30a</t>
  </si>
  <si>
    <t>DQP-1667</t>
  </si>
  <si>
    <t>DQO-1667</t>
  </si>
  <si>
    <t>DataTyp_Chk-RB_Source_Of_Fund_Weal-applicant_share</t>
  </si>
  <si>
    <t>Validate that populated values in rb_source_of_fund_wealth.applicant_share conform to the expected datatype defined in the approved source/catalog schema. Profiled datatype is string.</t>
  </si>
  <si>
    <t>CAST(applicant_share AS STRING) RLIKE '.*[^ ].*' AND CAST(applicant_share AS STRING) NOT RLIKE '\\pCntrl' AND UPPER(CAST(applicant_share AS STRING)) NOT RLIKE '^[ ]*(NA|N/A|NIL|NONE|NULL|UNKNOWN|UNSPECIFIED|TEST|DUMMY|TBD|NOT APPLICABLE|-|--|\\.)[ ]*$'</t>
  </si>
  <si>
    <t>fe9b2c3e-46dd-4984-899a-c8c52888292a</t>
  </si>
  <si>
    <t>9a38bdda-256f-4e95-8220-287a24dc267f</t>
  </si>
  <si>
    <t>DQP-1668</t>
  </si>
  <si>
    <t>DQO-1668</t>
  </si>
  <si>
    <t>Consec_Spc_Chk-RB_Source_Of_Fund_W-applicant_share</t>
  </si>
  <si>
    <t>Validate that populated text values in rb_source_of_fund_wealth.applicant_share do not contain consecutive spaces, which can affect matching, lookups, and duplicate detection.</t>
  </si>
  <si>
    <t>c0cec26f-e32c-454c-acb4-da085b539bb3</t>
  </si>
  <si>
    <t>8fe54c1c-69ae-43d0-ac77-003b69adc8e7</t>
  </si>
  <si>
    <t>DQP-1073</t>
  </si>
  <si>
    <t>DQO-1073</t>
  </si>
  <si>
    <t>Compl_Chk-RB_Source_Of_Fund_Wealth-applicant_share</t>
  </si>
  <si>
    <t>Validate that the critical data element RB_Source_Of_Fund_Wealth.applicant_share is populated and not blank for in-scope records. Profiling results were used to identify current null/blank exposure where available.</t>
  </si>
  <si>
    <t>!isNull({applicant_share})</t>
  </si>
  <si>
    <t>broker_address</t>
  </si>
  <si>
    <t>DED_Attribute_1311</t>
  </si>
  <si>
    <t>09a7d515-2c98-41c9-b3ef-8ec19232b5fa</t>
  </si>
  <si>
    <t>e0ee9412-f93b-4a6a-a827-2eba557bd8e0</t>
  </si>
  <si>
    <t>DQP-1729</t>
  </si>
  <si>
    <t>DQO-1729</t>
  </si>
  <si>
    <t>DataTyp_Chk-RB_Source_Of_Fund_Wealth-broker_addr</t>
  </si>
  <si>
    <t>Validate that populated values in rb_source_of_fund_wealth.broker_address conform to the expected datatype defined in the approved source/catalog schema. Profiled datatype is string.</t>
  </si>
  <si>
    <t>CAST(broker_address AS STRING) RLIKE '.*[^ ].*' AND CAST(broker_address AS STRING) NOT RLIKE '\\pCntrl' AND UPPER(CAST(broker_address AS STRING)) NOT RLIKE '^[ ]*(NA|N/A|NIL|NONE|NULL|UNKNOWN|UNSPECIFIED|TEST|DUMMY|TBD|NOT APPLICABLE|-|--|\\.)[ ]*$'</t>
  </si>
  <si>
    <t>12be5093-01c5-4a6c-a9fa-cc18156fd2a2</t>
  </si>
  <si>
    <t>068b79c8-9d2b-4a30-ae7a-4ce43668595a</t>
  </si>
  <si>
    <t>DQP-1730</t>
  </si>
  <si>
    <t>DQO-1730</t>
  </si>
  <si>
    <t>Consec_Spc_Chk-RB_Source_Of_Fund_Wealt-broker_addr</t>
  </si>
  <si>
    <t>Validate that populated text values in rb_source_of_fund_wealth.broker_address do not contain consecutive spaces, which can affect matching, lookups, and duplicate detection.</t>
  </si>
  <si>
    <t>23486ea6-60ea-4ebd-ae3d-0ea386157545</t>
  </si>
  <si>
    <t>7bf3dc56-02ce-441d-af8c-9a10d2a5e7ec</t>
  </si>
  <si>
    <t>DQP-1251</t>
  </si>
  <si>
    <t>DQO-1251</t>
  </si>
  <si>
    <t>Compl_Chk-RB_Source_Of_Fund_Wealth-broker_address</t>
  </si>
  <si>
    <t>Validate that the critical data element RB_Source_Of_Fund_Wealth.broker_address is populated and not blank for in-scope records. Profiling results were used to identify current null/blank exposure where available.</t>
  </si>
  <si>
    <t>!isNull({broker_address})</t>
  </si>
  <si>
    <t>broker_name</t>
  </si>
  <si>
    <t>DED_Attribute_1312</t>
  </si>
  <si>
    <t>5604a1c6-9a56-4363-9b55-14fbce035f92</t>
  </si>
  <si>
    <t>38de605a-9111-4f8d-b13c-443c287ce703</t>
  </si>
  <si>
    <t>DQP-1731</t>
  </si>
  <si>
    <t>DQO-1731</t>
  </si>
  <si>
    <t>DataTyp_Chk-RB_Source_Of_Fund_Wealth-broker_name</t>
  </si>
  <si>
    <t>Validate that populated values in rb_source_of_fund_wealth.broker_name conform to the expected datatype defined in the approved source/catalog schema. Profiled datatype is string.</t>
  </si>
  <si>
    <t>CAST(broker_name AS STRING) RLIKE '.*[^ ].*' AND CAST(broker_name AS STRING) NOT RLIKE '\\pCntrl' AND UPPER(CAST(broker_name AS STRING)) NOT RLIKE '^[ ]*(NA|N/A|NIL|NONE|NULL|UNKNOWN|UNSPECIFIED|TEST|DUMMY|TBD|NOT APPLICABLE|-|--|\\.)[ ]*$'</t>
  </si>
  <si>
    <t>a45dd2f4-e1a9-453b-86ee-bc33f3319d11</t>
  </si>
  <si>
    <t>89634bfb-877d-4149-b177-f4b100199a09</t>
  </si>
  <si>
    <t>DQP-1732</t>
  </si>
  <si>
    <t>DQO-1732</t>
  </si>
  <si>
    <t>Consec_Spc_Chk-RB_Source_Of_Fund_Wealt-broker_name</t>
  </si>
  <si>
    <t>Validate that populated text values in rb_source_of_fund_wealth.broker_name do not contain consecutive spaces, which can affect matching, lookups, and duplicate detection.</t>
  </si>
  <si>
    <t>f6cd6a7a-2260-458f-a8a8-b804a9e41209</t>
  </si>
  <si>
    <t>d20f9543-a6e3-49b7-b251-a92d9143f66e</t>
  </si>
  <si>
    <t>DQP-1252</t>
  </si>
  <si>
    <t>DQO-1252</t>
  </si>
  <si>
    <t>Compl_Chk-RB_Source_Of_Fund_Wealth-broker_name</t>
  </si>
  <si>
    <t>Validate that the critical data element RB_Source_Of_Fund_Wealth.broker_name is populated and not blank for in-scope records. Profiling results were used to identify current null/blank exposure where available.</t>
  </si>
  <si>
    <t>!isNull({broker_name})</t>
  </si>
  <si>
    <t>company_address</t>
  </si>
  <si>
    <t>DED_Attribute_1313</t>
  </si>
  <si>
    <t>080c02d6-b751-4d19-98a8-30a277c3c030</t>
  </si>
  <si>
    <t>0fb0ed81-9116-4cbd-af91-888ad0559a8a</t>
  </si>
  <si>
    <t>DQP-1744</t>
  </si>
  <si>
    <t>DQO-1744</t>
  </si>
  <si>
    <t>DataTyp_Chk-RB_Source_Of_Fund_Wealth-company_addr</t>
  </si>
  <si>
    <t>Validate that populated values in rb_source_of_fund_wealth.company_address conform to the expected datatype defined in the approved source/catalog schema. Profiled datatype is string.</t>
  </si>
  <si>
    <t>CAST(company_address AS STRING) RLIKE '.*[^ ].*' AND CAST(company_address AS STRING) NOT RLIKE '\\pCntrl' AND UPPER(CAST(company_address AS STRING)) NOT RLIKE '^[ ]*(NA|N/A|NIL|NONE|NULL|UNKNOWN|UNSPECIFIED|TEST|DUMMY|TBD|NOT APPLICABLE|-|--|\\.)[ ]*$'</t>
  </si>
  <si>
    <t>3ad7ef4c-dca1-4dd3-bc37-4904a3fe4bcf</t>
  </si>
  <si>
    <t>a5758cb1-d7e7-496e-996a-36ec66372a7e</t>
  </si>
  <si>
    <t>DQP-1745</t>
  </si>
  <si>
    <t>DQO-1745</t>
  </si>
  <si>
    <t>Consec_Spc_Chk-RB_Source_Of_Fund_Weal-company_addr</t>
  </si>
  <si>
    <t>Validate that populated text values in rb_source_of_fund_wealth.company_address do not contain consecutive spaces, which can affect matching, lookups, and duplicate detection.</t>
  </si>
  <si>
    <t>bfa9549d-1455-4092-8797-3daa3539612c</t>
  </si>
  <si>
    <t>9cb93fd0-d509-4638-86d6-bba5a036d5a9</t>
  </si>
  <si>
    <t>DQP-1258</t>
  </si>
  <si>
    <t>DQO-1258</t>
  </si>
  <si>
    <t>Compl_Chk-RB_Source_Of_Fund_Wealth-company_address</t>
  </si>
  <si>
    <t>Validate that the critical data element RB_Source_Of_Fund_Wealth.company_address is populated and not blank for in-scope records. Profiling results were used to identify current null/blank exposure where available.</t>
  </si>
  <si>
    <t>!isNull({company_address})</t>
  </si>
  <si>
    <t>company_name</t>
  </si>
  <si>
    <t>DED_Attribute_1314</t>
  </si>
  <si>
    <t>92352273-65e1-45aa-bae4-3351243fe34c</t>
  </si>
  <si>
    <t>7e73ce30-de4e-428c-ab93-8d7f8f5c7990</t>
  </si>
  <si>
    <t>DQP-1746</t>
  </si>
  <si>
    <t>DQO-1746</t>
  </si>
  <si>
    <t>DataTyp_Chk-RB_Source_Of_Fund_Wealth-company_name</t>
  </si>
  <si>
    <t>Validate that populated values in rb_source_of_fund_wealth.company_name conform to the expected datatype defined in the approved source/catalog schema. Profiled datatype is string.</t>
  </si>
  <si>
    <t>CAST(company_name AS STRING) RLIKE '.*[^ ].*' AND CAST(company_name AS STRING) NOT RLIKE '\\pCntrl' AND UPPER(CAST(company_name AS STRING)) NOT RLIKE '^[ ]*(NA|N/A|NIL|NONE|NULL|UNKNOWN|UNSPECIFIED|TEST|DUMMY|TBD|NOT APPLICABLE|-|--|\\.)[ ]*$'</t>
  </si>
  <si>
    <t>fb7b499a-04bf-403d-a67f-25e3ef675c9e</t>
  </si>
  <si>
    <t>b1ece039-da04-40f9-aa00-dce9807aed58</t>
  </si>
  <si>
    <t>DQP-1747</t>
  </si>
  <si>
    <t>DQO-1747</t>
  </si>
  <si>
    <t>Consec_Spc_Chk-RB_Source_Of_Fund_Weal-company_name</t>
  </si>
  <si>
    <t>Validate that populated text values in rb_source_of_fund_wealth.company_name do not contain consecutive spaces, which can affect matching, lookups, and duplicate detection.</t>
  </si>
  <si>
    <t>b652b366-a707-41f4-9f02-e14ce4133300</t>
  </si>
  <si>
    <t>67be081d-bfe5-44ae-a423-c09e7149f377</t>
  </si>
  <si>
    <t>DQP-2353</t>
  </si>
  <si>
    <t>DQO-2353</t>
  </si>
  <si>
    <t>CompanyDep-RB_Source_Fund-company_name</t>
  </si>
  <si>
    <t>When company name is populated, company address must also be populated.</t>
  </si>
  <si>
    <t>company_name IS NULL OR company_name='' OR (company_address IS NOT NULL AND company_address&lt;&gt;'')</t>
  </si>
  <si>
    <t>ac61a84c-37a8-45c7-a79b-e5106f3361f7</t>
  </si>
  <si>
    <t>02fd5413-6578-40b3-b77c-94ea8b962f4d</t>
  </si>
  <si>
    <t>DQP-2354</t>
  </si>
  <si>
    <t>DQO-2354</t>
  </si>
  <si>
    <t>CompanyDep-RB_Source_Wealth-company_name</t>
  </si>
  <si>
    <t>When company name is populated, nature of business must also be populated.</t>
  </si>
  <si>
    <t>company_name IS NULL OR company_name='' OR (nature_of_business IS NOT NULL AND nature_of_business&lt;&gt;'')</t>
  </si>
  <si>
    <t>d4c9904e-9412-426c-b51b-67bf7a77749f</t>
  </si>
  <si>
    <t>02c2ef41-b012-4a2b-961a-7e96eb902eb0</t>
  </si>
  <si>
    <t>DQP-1270</t>
  </si>
  <si>
    <t>DQO-1270</t>
  </si>
  <si>
    <t>Compl_Chk-RB_Source_Of_Fund_Wealth-company_name</t>
  </si>
  <si>
    <t>Validate that the critical data element RB_Source_Of_Fund_Wealth.company_name is populated and not blank for in-scope records. Profiling results were used to identify current null/blank exposure where available.</t>
  </si>
  <si>
    <t>!isNull({company_name})</t>
  </si>
  <si>
    <t>date_of_sell</t>
  </si>
  <si>
    <t>DED_Attribute_1315</t>
  </si>
  <si>
    <t>b395f047-89e4-4233-84b8-db8116edca86</t>
  </si>
  <si>
    <t>dcba299a-cef6-49e5-bf7b-c6279ba1ecd5</t>
  </si>
  <si>
    <t>DQP-1764</t>
  </si>
  <si>
    <t>DQO-1764</t>
  </si>
  <si>
    <t>DataTyp_Chk-RB_Source_Of_Fund_Wealth-dt_of_sell</t>
  </si>
  <si>
    <t>Validate that populated values in rb_source_of_fund_wealth.date_of_sell conform to the expected datatype defined in the approved source/catalog schema. Profiled datatype is string.</t>
  </si>
  <si>
    <t>CAST(date_of_sell AS STRING) RLIKE '.*[^ ].*' AND CAST(date_of_sell AS STRING) NOT RLIKE '\\pCntrl' AND UPPER(CAST(date_of_sell AS STRING)) NOT RLIKE '^[ ]*(NA|N/A|NIL|NONE|NULL|UNKNOWN|UNSPECIFIED|TEST|DUMMY|TBD|NOT APPLICABLE|-|--|\\.)[ ]*$'</t>
  </si>
  <si>
    <t>7028b341-c261-4e19-8422-d510a03fafff</t>
  </si>
  <si>
    <t>713c5a70-3f20-4642-80a8-56f35cea29fa</t>
  </si>
  <si>
    <t>DQP-1765</t>
  </si>
  <si>
    <t>DQO-1765</t>
  </si>
  <si>
    <t>Consec_Spc_Chk-RB_Source_Of_Fund_Wealth-dt_of_sell</t>
  </si>
  <si>
    <t>Validate that populated text values in rb_source_of_fund_wealth.date_of_sell do not contain consecutive spaces, which can affect matching, lookups, and duplicate detection.</t>
  </si>
  <si>
    <t>ed990c9c-9769-4522-8b9e-277d139327d2</t>
  </si>
  <si>
    <t>fa7e9ba6-9531-4227-bcf5-f285dcd8a16e</t>
  </si>
  <si>
    <t>DQP-1539</t>
  </si>
  <si>
    <t>DQO-1539</t>
  </si>
  <si>
    <t>Compl_Chk-RB_Source_Of_Fund_Wealth-date_of_sell</t>
  </si>
  <si>
    <t>Validate that the critical data element RB_Source_Of_Fund_Wealth.date_of_sell is populated and not blank for in-scope records. Profiling results were used to identify current null/blank exposure where available.</t>
  </si>
  <si>
    <t>!isNull({date_of_sell})</t>
  </si>
  <si>
    <t>date_of_loan_approval</t>
  </si>
  <si>
    <t>DED_Attribute_1316</t>
  </si>
  <si>
    <t>577b5a0b-ce4a-4065-8899-d77daaf7280f</t>
  </si>
  <si>
    <t>28b84cd5-58fa-4200-be66-7ac651b250e9</t>
  </si>
  <si>
    <t>DQP-1760</t>
  </si>
  <si>
    <t>DQO-1760</t>
  </si>
  <si>
    <t>DataTyp_Chk-RB_Source_Of_Fund_-dt_of_loan_approval</t>
  </si>
  <si>
    <t>Validate that populated values in rb_source_of_fund_wealth.date_of_loan_approval conform to the expected datatype defined in the approved source/catalog schema. Profiled datatype is string.</t>
  </si>
  <si>
    <t>CAST(date_of_loan_approval AS STRING) RLIKE '.*[^ ].*' AND CAST(date_of_loan_approval AS STRING) NOT RLIKE '\\pCntrl' AND UPPER(CAST(date_of_loan_approval AS STRING)) NOT RLIKE '^[ ]*(NA|N/A|NIL|NONE|NULL|UNKNOWN|UNSPECIFIED|TEST|DUMMY|TBD|NOT APPLICABLE|-|--|\\.)[ ]*$'</t>
  </si>
  <si>
    <t>2ed9a609-0307-4799-992d-cc4f04f41db3</t>
  </si>
  <si>
    <t>067373df-2eab-4b9e-9a02-9697e5fd5711</t>
  </si>
  <si>
    <t>DQP-1761</t>
  </si>
  <si>
    <t>DQO-1761</t>
  </si>
  <si>
    <t>Consec_Spc_Chk-RB_Source_Of_Fun-dt_of_loan_ap_0059</t>
  </si>
  <si>
    <t>Validate that populated text values in rb_source_of_fund_wealth.date_of_loan_approval do not contain consecutive spaces, which can affect matching, lookups, and duplicate detection.</t>
  </si>
  <si>
    <t>5b9da0d6-547f-49e5-856a-c2b128d8d34c</t>
  </si>
  <si>
    <t>3c8b4160-51b4-4299-95fc-e1807c7bf7e4</t>
  </si>
  <si>
    <t>DQP-2356</t>
  </si>
  <si>
    <t>DQO-2356</t>
  </si>
  <si>
    <t>LoanDep-RB_Source_Wealth-date_of_loan_approval</t>
  </si>
  <si>
    <t>When loan approval date is populated, loan provider name must also be populated.</t>
  </si>
  <si>
    <t>date_of_loan_approval IS NULL OR (loan_provider_name IS NOT NULL AND loan_provider_name&lt;&gt;'')</t>
  </si>
  <si>
    <t>aa494959-4dd9-4f73-9a4e-87d1fa2833d9</t>
  </si>
  <si>
    <t>20fc6c5e-7e50-4d05-a1a7-aa43b473a16a</t>
  </si>
  <si>
    <t>DQP-1279</t>
  </si>
  <si>
    <t>DQO-1279</t>
  </si>
  <si>
    <t>Compl_Chk-RB_Source_Of_Fund_-date_of_loan_approval</t>
  </si>
  <si>
    <t>Validate that the critical data element RB_Source_Of_Fund_Wealth.date_of_loan_approval is populated and not blank for in-scope records. Profiling results were used to identify current null/blank exposure where available.</t>
  </si>
  <si>
    <t>!isNull({date_of_loan_approval})</t>
  </si>
  <si>
    <t>date_of_receiving_amount</t>
  </si>
  <si>
    <t>DED_Attribute_1317</t>
  </si>
  <si>
    <t>297a5a8f-04d7-4f6f-b7f9-7eb2eeda2c97</t>
  </si>
  <si>
    <t>761c4bbb-2e33-4424-97b8-4e0c5741d885</t>
  </si>
  <si>
    <t>DQP-1762</t>
  </si>
  <si>
    <t>DQO-1762</t>
  </si>
  <si>
    <t>DataTyp_Chk-RB_Source_Of_Fund_-dt_of_receiving_amt</t>
  </si>
  <si>
    <t>Validate that populated values in rb_source_of_fund_wealth.date_of_receiving_amount conform to the expected datatype defined in the approved source/catalog schema. Profiled datatype is string.</t>
  </si>
  <si>
    <t>CAST(date_of_receiving_amount AS STRING) RLIKE '.*[^ ].*' AND CAST(date_of_receiving_amount AS STRING) NOT RLIKE '\\pCntrl' AND UPPER(CAST(date_of_receiving_amount AS STRING)) NOT RLIKE '^[ ]*(NA|N/A|NIL|NONE|NULL|UNKNOWN|UNSPECIFIED|TEST|DUMMY|TBD|NOT APPLICABLE|-|--|\\.)[ ]*$'</t>
  </si>
  <si>
    <t>c689172d-e77d-4674-a1eb-2f62135412d7</t>
  </si>
  <si>
    <t>1550cdf7-be63-47fa-ba32-50046969c521</t>
  </si>
  <si>
    <t>DQP-1763</t>
  </si>
  <si>
    <t>DQO-1763</t>
  </si>
  <si>
    <t>Consec_Spc_Chk-RB_Source_Of_Fun-dt_of_receivi_097d</t>
  </si>
  <si>
    <t>Validate that populated text values in rb_source_of_fund_wealth.date_of_receiving_amount do not contain consecutive spaces, which can affect matching, lookups, and duplicate detection.</t>
  </si>
  <si>
    <t>7c086117-16c7-4c06-a6f3-a78ac72f5067</t>
  </si>
  <si>
    <t>f77d5003-f1ed-49c7-b78c-e7f0255d06ef</t>
  </si>
  <si>
    <t>DQP-2250</t>
  </si>
  <si>
    <t>DQO-2250</t>
  </si>
  <si>
    <t>Num_Fmt_Chk-RB_Source_Of_-date_of_receiving_amount</t>
  </si>
  <si>
    <t>Validate that the populated values in RB_Source_Of_Fund_Wealth.date_of_receiving_amount are valid dates.</t>
  </si>
  <si>
    <t>isDate(toString({date_of_receiving_amount}), 'MM/dd/yyyy') &amp;&amp; regexMatch(toString({date_of_receiving_amount}), `^(0[1-9]|1[0-2])/(0[1-9]|[12][0-9]|3[01])/[0-9]{4}$`)</t>
  </si>
  <si>
    <t>760fcfad-6320-4bff-9e79-e57f5303bd5c</t>
  </si>
  <si>
    <t>9c7b35c2-2100-486b-a889-caabe2bdc4ca</t>
  </si>
  <si>
    <t>DQP-2358</t>
  </si>
  <si>
    <t>DQO-2358</t>
  </si>
  <si>
    <t>AmountDep-RB_Source-date_of_receiving_amount</t>
  </si>
  <si>
    <t>When amount-received date is populated, amount in AED must also be populated.</t>
  </si>
  <si>
    <t>date_of_receiving_amount IS NULL OR amount_in_aed IS NOT NULL</t>
  </si>
  <si>
    <t>495a2f4a-c05e-4078-ab21-3d7734ae65ce</t>
  </si>
  <si>
    <t>35dd8bfd-9d2b-49cb-9d3a-32a14fa59c81</t>
  </si>
  <si>
    <t>DQP-1540</t>
  </si>
  <si>
    <t>DQO-1540</t>
  </si>
  <si>
    <t>Compl_Chk-RB_Source_Of_Fu-date_of_receiving_amount</t>
  </si>
  <si>
    <t>Validate that the critical data element RB_Source_Of_Fund_Wealth.date_of_receiving_amount is populated and not blank for in-scope records. Profiling results were used to identify current null/blank exposure where available.</t>
  </si>
  <si>
    <t>!isNull({date_of_receiving_amount})</t>
  </si>
  <si>
    <t>donor_name</t>
  </si>
  <si>
    <t>DED_Attribute_1320</t>
  </si>
  <si>
    <t>af27c7d2-3204-41aa-bad1-c1415c4f9137</t>
  </si>
  <si>
    <t>9918cbcb-852a-4cd8-83cb-a5cacd476705</t>
  </si>
  <si>
    <t>DQP-1768</t>
  </si>
  <si>
    <t>DQO-1768</t>
  </si>
  <si>
    <t>DataTyp_Chk-RB_Source_Of_Fund_Wealth-donor_name</t>
  </si>
  <si>
    <t>Validate that populated values in rb_source_of_fund_wealth.donor_name conform to the expected datatype defined in the approved source/catalog schema. Profiled datatype is string.</t>
  </si>
  <si>
    <t>CAST(donor_name AS STRING) RLIKE '.*[^ ].*' AND CAST(donor_name AS STRING) NOT RLIKE '\\pCntrl' AND UPPER(CAST(donor_name AS STRING)) NOT RLIKE '^[ ]*(NA|N/A|NIL|NONE|NULL|UNKNOWN|UNSPECIFIED|TEST|DUMMY|TBD|NOT APPLICABLE|-|--|\\.)[ ]*$'</t>
  </si>
  <si>
    <t>1c1d0c0b-600b-4129-812f-8a4d06229da4</t>
  </si>
  <si>
    <t>e9b3a6d0-ded8-4c66-93d7-022b19a8924b</t>
  </si>
  <si>
    <t>DQP-1769</t>
  </si>
  <si>
    <t>DQO-1769</t>
  </si>
  <si>
    <t>Consec_Spc_Chk-RB_Source_Of_Fund_Wealth-donor_name</t>
  </si>
  <si>
    <t>Validate that populated text values in rb_source_of_fund_wealth.donor_name do not contain consecutive spaces, which can affect matching, lookups, and duplicate detection.</t>
  </si>
  <si>
    <t>affc8497-f79e-4be5-bddc-a07952ea021b</t>
  </si>
  <si>
    <t>65deb160-8955-49ca-a1a4-299d5fcbc0d0</t>
  </si>
  <si>
    <t>DQP-1275</t>
  </si>
  <si>
    <t>DQO-1275</t>
  </si>
  <si>
    <t>Compl_Chk-RB_Source_Of_Fund_Wealth-donor_name</t>
  </si>
  <si>
    <t>Validate that the critical data element RB_Source_Of_Fund_Wealth.donor_name is populated and not blank for in-scope records. Profiling results were used to identify current null/blank exposure where available.</t>
  </si>
  <si>
    <t>!isNull({donor_name})</t>
  </si>
  <si>
    <t>duration_of_holding_amount</t>
  </si>
  <si>
    <t>DED_Attribute_1321</t>
  </si>
  <si>
    <t>7e140ef9-e06e-4dc6-9227-a027871b2e4c</t>
  </si>
  <si>
    <t>bde1a348-2165-4fd2-b036-537878bdd160</t>
  </si>
  <si>
    <t>DQP-1770</t>
  </si>
  <si>
    <t>DQO-1770</t>
  </si>
  <si>
    <t>DataTyp_Chk-RB_Source_Of_Fund_W-dur_of_holding_amt</t>
  </si>
  <si>
    <t>Validate that populated values in rb_source_of_fund_wealth.duration_of_holding_amount conform to the expected datatype defined in the approved source/catalog schema. Profiled datatype is string.</t>
  </si>
  <si>
    <t>CAST(duration_of_holding_amount AS STRING) RLIKE '.*[^ ].*' AND CAST(duration_of_holding_amount AS STRING) NOT RLIKE '\\pCntrl' AND UPPER(CAST(duration_of_holding_amount AS STRING)) NOT RLIKE '^[ ]*(NA|N/A|NIL|NONE|NULL|UNKNOWN|UNSPECIFIED|TEST|DUMMY|TBD|NOT APPLICABLE|-|--|\\.)[ ]*$'</t>
  </si>
  <si>
    <t>ec87759f-ed18-46c0-b2b2-4f98e658dd3b</t>
  </si>
  <si>
    <t>394dd846-a5a5-431b-beb0-73043bc2ebd3</t>
  </si>
  <si>
    <t>DQP-1771</t>
  </si>
  <si>
    <t>DQO-1771</t>
  </si>
  <si>
    <t>Consec_Spc_Chk-RB_Source_Of_Fun-dur_of_holding_amt</t>
  </si>
  <si>
    <t>Validate that populated text values in rb_source_of_fund_wealth.duration_of_holding_amount do not contain consecutive spaces, which can affect matching, lookups, and duplicate detection.</t>
  </si>
  <si>
    <t>ef68d86f-aaa0-4db1-af33-82e2c521ca59</t>
  </si>
  <si>
    <t>c02150a6-ce40-45d2-b0a6-aadfd5554f5a</t>
  </si>
  <si>
    <t>DQP-1538</t>
  </si>
  <si>
    <t>DQO-1538</t>
  </si>
  <si>
    <t>Compl_Chk-RB_Source_Of_-duration_of_holding_amount</t>
  </si>
  <si>
    <t>Validate that the critical data element RB_Source_Of_Fund_Wealth.duration_of_holding_amount is populated and not blank for in-scope records. Profiling results were used to identify current null/blank exposure where available.</t>
  </si>
  <si>
    <t>!isNull({duration_of_holding_amount})</t>
  </si>
  <si>
    <t>duration_of_investment_holding</t>
  </si>
  <si>
    <t>DED_Attribute_1322</t>
  </si>
  <si>
    <t>c0d1afed-316a-46e3-bd09-59213c9895fd</t>
  </si>
  <si>
    <t>685870c4-698a-498b-87ef-1d972a75d348</t>
  </si>
  <si>
    <t>DQP-1772</t>
  </si>
  <si>
    <t>DQO-1772</t>
  </si>
  <si>
    <t>DataTyp_Chk-RB_Source_Of_Fun-dur_of_investmen_09df</t>
  </si>
  <si>
    <t>Validate that populated values in rb_source_of_fund_wealth.duration_of_investment_holding conform to the expected datatype defined in the approved source/catalog schema. Profiled datatype is string.</t>
  </si>
  <si>
    <t>CAST(duration_of_investment_holding AS STRING) RLIKE '.*[^ ].*' AND CAST(duration_of_investment_holding AS STRING) NOT RLIKE '\\pCntrl' AND UPPER(CAST(duration_of_investment_holding AS STRING)) NOT RLIKE '^[ ]*(NA|N/A|NIL|NONE|NULL|UNKNOWN|UNSPECIFIED|TEST|DUMMY|TBD|NOT APPLICABLE|-|--|\\.)[ ]*$'</t>
  </si>
  <si>
    <t>2d8353e2-b934-461e-aa08-9ea1975f82a6</t>
  </si>
  <si>
    <t>aaf14bef-fcd7-4111-9a0a-63ca94fcf9a1</t>
  </si>
  <si>
    <t>DQP-1773</t>
  </si>
  <si>
    <t>DQO-1773</t>
  </si>
  <si>
    <t>Consec_Spc_Chk-RB_Source_Of_Fun-dur_of_invest_c8bd</t>
  </si>
  <si>
    <t>Validate that populated text values in rb_source_of_fund_wealth.duration_of_investment_holding do not contain consecutive spaces, which can affect matching, lookups, and duplicate detection.</t>
  </si>
  <si>
    <t>e7885c32-002f-4bce-8a49-704d381a3220</t>
  </si>
  <si>
    <t>2b52fa49-e206-4968-aa1b-e519d2f264c9</t>
  </si>
  <si>
    <t>DQP-1087</t>
  </si>
  <si>
    <t>DQO-1087</t>
  </si>
  <si>
    <t>Compl_Chk-RB_Source-duration_of_investment_holding</t>
  </si>
  <si>
    <t>Validate that the critical data element RB_Source_Of_Fund_Wealth.duration_of_investment_holding is populated and not blank for in-scope records. Profiling results were used to identify current null/blank exposure where available.</t>
  </si>
  <si>
    <t>!isNull({duration_of_investment_holding})</t>
  </si>
  <si>
    <t>duration_of_property_holding</t>
  </si>
  <si>
    <t>DED_Attribute_1323</t>
  </si>
  <si>
    <t>b049de76-fed4-4ca6-bc4a-fb3286f5eb7e</t>
  </si>
  <si>
    <t>fd5caff0-6d18-4617-927b-3f5f5993a8ad</t>
  </si>
  <si>
    <t>DQP-1774</t>
  </si>
  <si>
    <t>DQO-1774</t>
  </si>
  <si>
    <t>DataTyp_Chk-RB_Source_Of_Fund_-dur_of_prop_holding</t>
  </si>
  <si>
    <t>Validate that populated values in rb_source_of_fund_wealth.duration_of_property_holding conform to the expected datatype defined in the approved source/catalog schema. Profiled datatype is string.</t>
  </si>
  <si>
    <t>CAST(duration_of_property_holding AS STRING) RLIKE '.*[^ ].*' AND CAST(duration_of_property_holding AS STRING) NOT RLIKE '\\pCntrl' AND UPPER(CAST(duration_of_property_holding AS STRING)) NOT RLIKE '^[ ]*(NA|N/A|NIL|NONE|NULL|UNKNOWN|UNSPECIFIED|TEST|DUMMY|TBD|NOT APPLICABLE|-|--|\\.)[ ]*$'</t>
  </si>
  <si>
    <t>6429955a-50f7-4820-8d58-1a591a0dde2f</t>
  </si>
  <si>
    <t>18a4ca8d-a7d4-4a03-a782-5816270f066f</t>
  </si>
  <si>
    <t>DQP-1775</t>
  </si>
  <si>
    <t>DQO-1775</t>
  </si>
  <si>
    <t>Consec_Spc_Chk-RB_Source_Of_Fun-dur_of_prop_h_3ef8</t>
  </si>
  <si>
    <t>Validate that populated text values in rb_source_of_fund_wealth.duration_of_property_holding do not contain consecutive spaces, which can affect matching, lookups, and duplicate detection.</t>
  </si>
  <si>
    <t>cbbdeb76-ae88-4abd-ab17-fc4958438354</t>
  </si>
  <si>
    <t>38804eff-ac52-42fa-892f-fdbcdd6a269a</t>
  </si>
  <si>
    <t>DQP-1089</t>
  </si>
  <si>
    <t>DQO-1089</t>
  </si>
  <si>
    <t>Compl_Chk-RB_Source_O-duration_of_property_holding</t>
  </si>
  <si>
    <t>Validate that the critical data element RB_Source_Of_Fund_Wealth.duration_of_property_holding is populated and not blank for in-scope records. Profiling results were used to identify current null/blank exposure where available.</t>
  </si>
  <si>
    <t>!isNull({duration_of_property_holding})</t>
  </si>
  <si>
    <t>employer_address</t>
  </si>
  <si>
    <t>DED_Attribute_1324</t>
  </si>
  <si>
    <t>44293210-0cda-45b6-9825-935b57815ccf</t>
  </si>
  <si>
    <t>4886a970-43ce-469f-9d35-d355503d5a00</t>
  </si>
  <si>
    <t>DQP-1788</t>
  </si>
  <si>
    <t>DQO-1788</t>
  </si>
  <si>
    <t>DataTyp_Chk-RB_Source_Of_Fund_Wealth-employer_addr</t>
  </si>
  <si>
    <t>Validate that populated values in rb_source_of_fund_wealth.employer_address conform to the expected datatype defined in the approved source/catalog schema. Profiled datatype is string.</t>
  </si>
  <si>
    <t>CAST(employer_address AS STRING) RLIKE '.*[^ ].*' AND CAST(employer_address AS STRING) NOT RLIKE '\\pCntrl' AND UPPER(CAST(employer_address AS STRING)) NOT RLIKE '^[ ]*(NA|N/A|NIL|NONE|NULL|UNKNOWN|UNSPECIFIED|TEST|DUMMY|TBD|NOT APPLICABLE|-|--|\\.)[ ]*$'</t>
  </si>
  <si>
    <t>fbe59d9d-3ad9-4510-860a-321c53a50547</t>
  </si>
  <si>
    <t>132b95f8-fe50-4775-ad93-336ce42e74c1</t>
  </si>
  <si>
    <t>DQP-1789</t>
  </si>
  <si>
    <t>DQO-1789</t>
  </si>
  <si>
    <t>Consec_Spc_Chk-RB_Source_Of_Fund_Wea-employer_addr</t>
  </si>
  <si>
    <t>Validate that populated text values in rb_source_of_fund_wealth.employer_address do not contain consecutive spaces, which can affect matching, lookups, and duplicate detection.</t>
  </si>
  <si>
    <t>106c0630-72a7-4d8e-b56b-f3c67f341051</t>
  </si>
  <si>
    <t>d7432c09-f304-490b-9691-2ef6db251446</t>
  </si>
  <si>
    <t>DQP-1082</t>
  </si>
  <si>
    <t>DQO-1082</t>
  </si>
  <si>
    <t>Compl_Chk-RB_Source_Of_Fund_Wealt-employer_address</t>
  </si>
  <si>
    <t>Validate that the critical data element RB_Source_Of_Fund_Wealth.employer_address is populated and not blank for in-scope records. Profiling results were used to identify current null/blank exposure where available.</t>
  </si>
  <si>
    <t>!isNull({employer_address})</t>
  </si>
  <si>
    <t>employer_name</t>
  </si>
  <si>
    <t>DED_Attribute_1325</t>
  </si>
  <si>
    <t>8b61a3ec-bcac-4365-be8d-df5e72937ff0</t>
  </si>
  <si>
    <t>c767f305-ae64-499b-9e5a-d2bdb2e88977</t>
  </si>
  <si>
    <t>DQP-1790</t>
  </si>
  <si>
    <t>DQO-1790</t>
  </si>
  <si>
    <t>DataTyp_Chk-RB_Source_Of_Fund_Wealth-employer_name</t>
  </si>
  <si>
    <t>Validate that populated values in rb_source_of_fund_wealth.employer_name conform to the expected datatype defined in the approved source/catalog schema. Profiled datatype is string.</t>
  </si>
  <si>
    <t>CAST(employer_name AS STRING) RLIKE '.*[^ ].*' AND CAST(employer_name AS STRING) NOT RLIKE '\\pCntrl' AND UPPER(CAST(employer_name AS STRING)) NOT RLIKE '^[ ]*(NA|N/A|NIL|NONE|NULL|UNKNOWN|UNSPECIFIED|TEST|DUMMY|TBD|NOT APPLICABLE|-|--|\\.)[ ]*$'</t>
  </si>
  <si>
    <t>f9d28b29-9b6b-44be-951e-2078f0506cdf</t>
  </si>
  <si>
    <t>96f34241-3775-481f-a794-083d485052fb</t>
  </si>
  <si>
    <t>DQP-1791</t>
  </si>
  <si>
    <t>DQO-1791</t>
  </si>
  <si>
    <t>Consec_Spc_Chk-RB_Source_Of_Fund_Wea-employer_name</t>
  </si>
  <si>
    <t>Validate that populated text values in rb_source_of_fund_wealth.employer_name do not contain consecutive spaces, which can affect matching, lookups, and duplicate detection.</t>
  </si>
  <si>
    <t>87028be5-5e14-4377-8b00-a7fae4f18d32</t>
  </si>
  <si>
    <t>b2793cdd-ed09-4ad3-af46-8eb6204bd44e</t>
  </si>
  <si>
    <t>DQP-2355</t>
  </si>
  <si>
    <t>DQO-2355</t>
  </si>
  <si>
    <t>EmployerDep-RB_Source_Wealth-employer_name</t>
  </si>
  <si>
    <t>When employer name is populated, nature of employer business must also be populated.</t>
  </si>
  <si>
    <t>employer_name IS NULL OR employer_name='' OR (nature_of_employer_business IS NOT NULL AND nature_of_employer_business&lt;&gt;'')</t>
  </si>
  <si>
    <t>54d91ccf-7b22-462d-a85d-d5840811ddcc</t>
  </si>
  <si>
    <t>e0c2b18d-eda7-4e93-9d34-86f11a534d12</t>
  </si>
  <si>
    <t>DQP-1081</t>
  </si>
  <si>
    <t>DQO-1081</t>
  </si>
  <si>
    <t>Compl_Chk-RB_Source_Of_Fund_Wealth-employer_name</t>
  </si>
  <si>
    <t>Validate that the critical data element RB_Source_Of_Fund_Wealth.employer_name is populated and not blank for in-scope records. Profiling results were used to identify current null/blank exposure where available.</t>
  </si>
  <si>
    <t>!isNull({employer_name})</t>
  </si>
  <si>
    <t>from_which_company</t>
  </si>
  <si>
    <t>DED_Attribute_1326</t>
  </si>
  <si>
    <t>40b82894-e2c3-4358-bf16-c7149e46164d</t>
  </si>
  <si>
    <t>9a7a31ff-9ae8-4583-9a18-1f1ae6dd6ffe</t>
  </si>
  <si>
    <t>DQP-1816</t>
  </si>
  <si>
    <t>DQO-1816</t>
  </si>
  <si>
    <t>DataTyp_Chk-RB_Source_Of_Fund_W-from_which_company</t>
  </si>
  <si>
    <t>Validate that populated values in rb_source_of_fund_wealth.from_which_company conform to the expected datatype defined in the approved source/catalog schema. Profiled datatype is string.</t>
  </si>
  <si>
    <t>CAST(from_which_company AS STRING) RLIKE '.*[^ ].*' AND CAST(from_which_company AS STRING) NOT RLIKE '\\pCntrl' AND UPPER(CAST(from_which_company AS STRING)) NOT RLIKE '^[ ]*(NA|N/A|NIL|NONE|NULL|UNKNOWN|UNSPECIFIED|TEST|DUMMY|TBD|NOT APPLICABLE|-|--|\\.)[ ]*$'</t>
  </si>
  <si>
    <t>1ba9221f-360c-4c90-8f2e-effb9a97d480</t>
  </si>
  <si>
    <t>a8324e2a-753e-4730-a578-225f009e715b</t>
  </si>
  <si>
    <t>DQP-1817</t>
  </si>
  <si>
    <t>DQO-1817</t>
  </si>
  <si>
    <t>Consec_Spc_Chk-RB_Source_Of_Fun-from_which_company</t>
  </si>
  <si>
    <t>Validate that populated text values in rb_source_of_fund_wealth.from_which_company do not contain consecutive spaces, which can affect matching, lookups, and duplicate detection.</t>
  </si>
  <si>
    <t>50f2b258-4a55-48ac-bdb9-c139ce4b567a</t>
  </si>
  <si>
    <t>fc7f2101-8823-4e63-a83f-0e380ef321cc</t>
  </si>
  <si>
    <t>DQP-1084</t>
  </si>
  <si>
    <t>DQO-1084</t>
  </si>
  <si>
    <t>Compl_Chk-RB_Source_Of_Fund_Wea-from_which_company</t>
  </si>
  <si>
    <t>Validate that the critical data element RB_Source_Of_Fund_Wealth.from_which_company is populated and not blank for in-scope records. Profiling results were used to identify current null/blank exposure where available.</t>
  </si>
  <si>
    <t>!isNull({from_which_company})</t>
  </si>
  <si>
    <t>loan_provider_address</t>
  </si>
  <si>
    <t>DED_Attribute_1327</t>
  </si>
  <si>
    <t>278cbf12-35ca-46ed-b77d-5bcdb3aeae34</t>
  </si>
  <si>
    <t>522dbe95-6904-4e42-b6f6-bd8e5a20e89f</t>
  </si>
  <si>
    <t>DQP-1892</t>
  </si>
  <si>
    <t>DQO-1892</t>
  </si>
  <si>
    <t>DataTyp_Chk-RB_Source_Of_Fund_W-loan_provider_addr</t>
  </si>
  <si>
    <t>Validate that populated values in rb_source_of_fund_wealth.loan_provider_address conform to the expected datatype defined in the approved source/catalog schema. Profiled datatype is string.</t>
  </si>
  <si>
    <t>CAST(loan_provider_address AS STRING) RLIKE '.*[^ ].*' AND CAST(loan_provider_address AS STRING) NOT RLIKE '\\pCntrl' AND UPPER(CAST(loan_provider_address AS STRING)) NOT RLIKE '^[ ]*(NA|N/A|NIL|NONE|NULL|UNKNOWN|UNSPECIFIED|TEST|DUMMY|TBD|NOT APPLICABLE|-|--|\\.)[ ]*$'</t>
  </si>
  <si>
    <t>cda03812-2918-45bf-8fe8-4cb91415435b</t>
  </si>
  <si>
    <t>416c10b7-8921-42e6-9618-4fe71ea42c62</t>
  </si>
  <si>
    <t>DQP-1893</t>
  </si>
  <si>
    <t>DQO-1893</t>
  </si>
  <si>
    <t>Consec_Spc_Chk-RB_Source_Of_Fun-loan_provider_addr</t>
  </si>
  <si>
    <t>Validate that populated text values in rb_source_of_fund_wealth.loan_provider_address do not contain consecutive spaces, which can affect matching, lookups, and duplicate detection.</t>
  </si>
  <si>
    <t>ddec436b-8175-4170-8947-cba58a73eca6</t>
  </si>
  <si>
    <t>ee276b51-6c4a-4da1-9401-4d63d8b14bb5</t>
  </si>
  <si>
    <t>DQP-1077</t>
  </si>
  <si>
    <t>DQO-1077</t>
  </si>
  <si>
    <t>Compl_Chk-RB_Source_Of_Fund_-loan_provider_address</t>
  </si>
  <si>
    <t>Validate that the critical data element RB_Source_Of_Fund_Wealth.loan_provider_address is populated and not blank for in-scope records. Profiling results were used to identify current null/blank exposure where available.</t>
  </si>
  <si>
    <t>!isNull({loan_provider_address})</t>
  </si>
  <si>
    <t>loan_provider_name</t>
  </si>
  <si>
    <t>DED_Attribute_1328</t>
  </si>
  <si>
    <t>96582f57-72e3-4590-b8eb-d6759ae61b7f</t>
  </si>
  <si>
    <t>234801d6-51f2-4156-bf65-3117c1ada812</t>
  </si>
  <si>
    <t>DQP-1894</t>
  </si>
  <si>
    <t>DQO-1894</t>
  </si>
  <si>
    <t>DataTyp_Chk-RB_Source_Of_Fund_W-loan_provider_name</t>
  </si>
  <si>
    <t>Validate that populated values in rb_source_of_fund_wealth.loan_provider_name conform to the expected datatype defined in the approved source/catalog schema. Profiled datatype is string.</t>
  </si>
  <si>
    <t>CAST(loan_provider_name AS STRING) RLIKE '.*[^ ].*' AND CAST(loan_provider_name AS STRING) NOT RLIKE '\\pCntrl' AND UPPER(CAST(loan_provider_name AS STRING)) NOT RLIKE '^[ ]*(NA|N/A|NIL|NONE|NULL|UNKNOWN|UNSPECIFIED|TEST|DUMMY|TBD|NOT APPLICABLE|-|--|\\.)[ ]*$'</t>
  </si>
  <si>
    <t>3c74d447-3f4c-4389-8ac6-41885efbeecd</t>
  </si>
  <si>
    <t>a2df327f-4dcf-446e-9ac8-6d6338efdec9</t>
  </si>
  <si>
    <t>DQP-1895</t>
  </si>
  <si>
    <t>DQO-1895</t>
  </si>
  <si>
    <t>Consec_Spc_Chk-RB_Source_Of_Fun-loan_provider_name</t>
  </si>
  <si>
    <t>Validate that populated text values in rb_source_of_fund_wealth.loan_provider_name do not contain consecutive spaces, which can affect matching, lookups, and duplicate detection.</t>
  </si>
  <si>
    <t>750895bb-21b2-45d1-aefc-763738107741</t>
  </si>
  <si>
    <t>2d490a94-0fac-4cd3-b120-dbc2d3d86759</t>
  </si>
  <si>
    <t>DQP-1302</t>
  </si>
  <si>
    <t>DQO-1302</t>
  </si>
  <si>
    <t>Compl_Chk-RB_Source_Of_Fund_Wea-loan_provider_name</t>
  </si>
  <si>
    <t>Validate that the critical data element RB_Source_Of_Fund_Wealth.loan_provider_name is populated and not blank for in-scope records. Profiling results were used to identify current null/blank exposure where available.</t>
  </si>
  <si>
    <t>!isNull({loan_provider_name})</t>
  </si>
  <si>
    <t>nature_of_business</t>
  </si>
  <si>
    <t>DED_Attribute_1331</t>
  </si>
  <si>
    <t>24f340dd-d4fa-4635-b047-21f4f4db9e7d</t>
  </si>
  <si>
    <t>9470a911-4bcd-457c-a9c7-1263f9dc599c</t>
  </si>
  <si>
    <t>DQP-1944</t>
  </si>
  <si>
    <t>DQO-1944</t>
  </si>
  <si>
    <t>DataTyp_Chk-RB_Source_Of_Fund_W-nature_of_business</t>
  </si>
  <si>
    <t>Validate that populated values in rb_source_of_fund_wealth.nature_of_business conform to the expected datatype defined in the approved source/catalog schema. Profiled datatype is string.</t>
  </si>
  <si>
    <t>CAST(nature_of_business AS STRING) RLIKE '.*[^ ].*' AND CAST(nature_of_business AS STRING) NOT RLIKE '\\pCntrl' AND UPPER(CAST(nature_of_business AS STRING)) NOT RLIKE '^[ ]*(NA|N/A|NIL|NONE|NULL|UNKNOWN|UNSPECIFIED|TEST|DUMMY|TBD|NOT APPLICABLE|-|--|\\.)[ ]*$'</t>
  </si>
  <si>
    <t>e07da70d-9e4f-484c-bf19-6326817f22b6</t>
  </si>
  <si>
    <t>7ed6b57c-3014-431c-b18a-111794d0243a</t>
  </si>
  <si>
    <t>DQP-1945</t>
  </si>
  <si>
    <t>DQO-1945</t>
  </si>
  <si>
    <t>Consec_Spc_Chk-RB_Source_Of_Fun-nature_of_business</t>
  </si>
  <si>
    <t>Validate that populated text values in rb_source_of_fund_wealth.nature_of_business do not contain consecutive spaces, which can affect matching, lookups, and duplicate detection.</t>
  </si>
  <si>
    <t>d35248e6-34b8-4ef9-9958-0e52163a4ee0</t>
  </si>
  <si>
    <t>18bf1f15-32bf-44dc-87b8-d30aec4a79e0</t>
  </si>
  <si>
    <t>DQP-1303</t>
  </si>
  <si>
    <t>DQO-1303</t>
  </si>
  <si>
    <t>Compl_Chk-RB_Source_Of_Fund_Wea-nature_of_business</t>
  </si>
  <si>
    <t>Validate that the critical data element RB_Source_Of_Fund_Wealth.nature_of_business is populated and not blank for in-scope records. Profiling results were used to identify current null/blank exposure where available.</t>
  </si>
  <si>
    <t>!isNull({nature_of_business})</t>
  </si>
  <si>
    <t>nature_of_employer_business</t>
  </si>
  <si>
    <t>DED_Attribute_1332</t>
  </si>
  <si>
    <t>3bc2c5a1-facb-4415-88b6-4ef1959b74f2</t>
  </si>
  <si>
    <t>09bf1bff-d6ad-47c1-b783-bb317cd68764</t>
  </si>
  <si>
    <t>DQP-1946</t>
  </si>
  <si>
    <t>DQO-1946</t>
  </si>
  <si>
    <t>DataTyp_Chk-RB_Source_Of_Fund-nature_employer_48b2</t>
  </si>
  <si>
    <t>Validate that populated values in rb_source_of_fund_wealth.nature_of_employer_business conform to the expected datatype defined in the approved source/catalog schema. Profiled datatype is string.</t>
  </si>
  <si>
    <t>CAST(nature_of_employer_business AS STRING) RLIKE '.*[^ ].*' AND CAST(nature_of_employer_business AS STRING) NOT RLIKE '\\pCntrl' AND UPPER(CAST(nature_of_employer_business AS STRING)) NOT RLIKE '^[ ]*(NA|N/A|NIL|NONE|NULL|UNKNOWN|UNSPECIFIED|TEST|DUMMY|TBD|NOT APPLICABLE|-|--|\\.)[ ]*$'</t>
  </si>
  <si>
    <t>bf0083b8-f162-4127-93a9-6dd41f1b9dc5</t>
  </si>
  <si>
    <t>1ba34f71-a7d6-4678-8d2d-4f3458b446d1</t>
  </si>
  <si>
    <t>DQP-1947</t>
  </si>
  <si>
    <t>DQO-1947</t>
  </si>
  <si>
    <t>Consec_Spc_Chk-RB_Source_Of_Fun-nature_employ_c6db</t>
  </si>
  <si>
    <t>Validate that populated text values in rb_source_of_fund_wealth.nature_of_employer_business do not contain consecutive spaces, which can affect matching, lookups, and duplicate detection.</t>
  </si>
  <si>
    <t>fbaa5ac0-4195-4268-9446-06a5e45c7ad5</t>
  </si>
  <si>
    <t>be1ffb5a-2600-4bd6-8eb8-72fffadc9285</t>
  </si>
  <si>
    <t>DQP-1309</t>
  </si>
  <si>
    <t>DQO-1309</t>
  </si>
  <si>
    <t>Compl_Chk-RB_Source_Of-nature_of_employer_business</t>
  </si>
  <si>
    <t>Validate that the critical data element RB_Source_Of_Fund_Wealth.nature_of_employer_business is populated and not blank for in-scope records. Profiling results were used to identify current null/blank exposure where available.</t>
  </si>
  <si>
    <t>!isNull({nature_of_employer_business})</t>
  </si>
  <si>
    <t>nature_of_income</t>
  </si>
  <si>
    <t>DED_Attribute_1333</t>
  </si>
  <si>
    <t>4b49706a-54c4-4f1e-9904-2254fc129a27</t>
  </si>
  <si>
    <t>b3dccdf2-2ede-4098-8f7c-1597ba816f16</t>
  </si>
  <si>
    <t>DQP-1948</t>
  </si>
  <si>
    <t>DQO-1948</t>
  </si>
  <si>
    <t>Text_Fmt_Chk-RB_Source_Of_Fund_We-nature_of_income</t>
  </si>
  <si>
    <t>CAST(nature_of_income AS STRING) RLIKE '.*[^ ].*' AND CAST(nature_of_income AS STRING) NOT RLIKE '\\pCntrl' AND UPPER(CAST(nature_of_income AS STRING)) NOT RLIKE '^[ ]*(NA|N/A|NIL|NONE|NULL|UNKNOWN|UNSPECIFIED|TEST|DUMMY|TBD|NOT APPLICABLE|-|--|\\.)[ ]*$'</t>
  </si>
  <si>
    <t>fed682b9-4420-43cc-a267-4207f89caa4c</t>
  </si>
  <si>
    <t>93dc22af-b947-453b-a8a5-49de2d890141</t>
  </si>
  <si>
    <t>DQP-1949</t>
  </si>
  <si>
    <t>DQO-1949</t>
  </si>
  <si>
    <t>DataTyp_Chk-RB_Source_Of_Fund_Wea-nature_of_income</t>
  </si>
  <si>
    <t>Validate that populated values in rb_source_of_fund_wealth.nature_of_income conform to the expected datatype defined in the approved source/catalog schema. Profiled datatype is string.</t>
  </si>
  <si>
    <t>9e6197aa-3b6e-4424-ac3e-1f954c696c8f</t>
  </si>
  <si>
    <t>7c1ed2eb-d733-4161-bf63-6e10caad99fc</t>
  </si>
  <si>
    <t>DQP-1950</t>
  </si>
  <si>
    <t>DQO-1950</t>
  </si>
  <si>
    <t>Consec_Spc_Chk-RB_Source_Of_Fund_-nature_of_income</t>
  </si>
  <si>
    <t>Validate that populated text values in rb_source_of_fund_wealth.nature_of_income do not contain consecutive spaces, which can affect matching, lookups, and duplicate detection.</t>
  </si>
  <si>
    <t>2dc39a43-cde6-4bdf-89b2-48f7290cacdf</t>
  </si>
  <si>
    <t>54ccf321-f66a-4e90-9072-61150142e492</t>
  </si>
  <si>
    <t>DQP-1307</t>
  </si>
  <si>
    <t>DQO-1307</t>
  </si>
  <si>
    <t>Compl_Chk-RB_Source_Of_Fund_Wealt-nature_of_income</t>
  </si>
  <si>
    <t>Validate that the critical data element RB_Source_Of_Fund_Wealth.nature_of_income is populated and not blank for in-scope records. Profiling results were used to identify current null/blank exposure where available.</t>
  </si>
  <si>
    <t>!isNull({nature_of_income})</t>
  </si>
  <si>
    <t>reason_for_requesting_loan</t>
  </si>
  <si>
    <t>DED_Attribute_1335</t>
  </si>
  <si>
    <t>962561c0-f8c6-4831-b680-a6b3e44b4867</t>
  </si>
  <si>
    <t>55433888-c89e-4e17-b5d2-3da13edd30c8</t>
  </si>
  <si>
    <t>DQP-2014</t>
  </si>
  <si>
    <t>DQO-2014</t>
  </si>
  <si>
    <t>DataTyp_Chk-RB_Source_Of_Fun-reason_for_reque_4d8d</t>
  </si>
  <si>
    <t>Validate that populated values in rb_source_of_fund_wealth.reason_for_requesting_loan conform to the expected datatype defined in the approved source/catalog schema. Profiled datatype is string.</t>
  </si>
  <si>
    <t>CAST(reason_for_requesting_loan AS STRING) RLIKE '.*[^ ].*' AND CAST(reason_for_requesting_loan AS STRING) NOT RLIKE '\\pCntrl' AND UPPER(CAST(reason_for_requesting_loan AS STRING)) NOT RLIKE '^[ ]*(NA|N/A|NIL|NONE|NULL|UNKNOWN|UNSPECIFIED|TEST|DUMMY|TBD|NOT APPLICABLE|-|--|\\.)[ ]*$'</t>
  </si>
  <si>
    <t>383e091f-f476-45c3-8fcb-3bf7c3bf20d5</t>
  </si>
  <si>
    <t>da3e5247-46e6-422d-ab30-d0945f9fd292</t>
  </si>
  <si>
    <t>DQP-2015</t>
  </si>
  <si>
    <t>DQO-2015</t>
  </si>
  <si>
    <t>Consec_Spc_Chk-RB_Source_Of_Fun-reason_for_re_a542</t>
  </si>
  <si>
    <t>Validate that populated text values in rb_source_of_fund_wealth.reason_for_requesting_loan do not contain consecutive spaces, which can affect matching, lookups, and duplicate detection.</t>
  </si>
  <si>
    <t>91718a74-2431-425b-a40c-da0def2eeeb1</t>
  </si>
  <si>
    <t>6c05e6a9-624c-4511-8ba8-63c5dbfcbe30</t>
  </si>
  <si>
    <t>DQP-2357</t>
  </si>
  <si>
    <t>DQO-2357</t>
  </si>
  <si>
    <t>LoanDep-RB_Source-reason_for_requesting_loan</t>
  </si>
  <si>
    <t>When reason for requesting loan is populated, loan provider name must also be populated.</t>
  </si>
  <si>
    <t>reason_for_requesting_loan IS NULL OR reason_for_requesting_loan='' OR (loan_provider_name IS NOT NULL AND loan_provider_name&lt;&gt;'')</t>
  </si>
  <si>
    <t>48162ac9-95b9-450e-addb-a22e620bba88</t>
  </si>
  <si>
    <t>c8deb1ec-e201-4735-a363-adaedf116c41</t>
  </si>
  <si>
    <t>DQP-1313</t>
  </si>
  <si>
    <t>DQO-1313</t>
  </si>
  <si>
    <t>Compl_Chk-RB_Source_Of_-reason_for_requesting_loan</t>
  </si>
  <si>
    <t>Validate that the critical data element RB_Source_Of_Fund_Wealth.reason_for_requesting_loan is populated and not blank for in-scope records. Profiling results were used to identify current null/blank exposure where available.</t>
  </si>
  <si>
    <t>!isNull({reason_for_requesting_loan})</t>
  </si>
  <si>
    <t>DED_Attribute_1339</t>
  </si>
  <si>
    <t>aa26e9a4-d513-49b8-a789-b079e1bcbb12</t>
  </si>
  <si>
    <t>0a8a8251-7073-442e-85c5-ad55576553f3</t>
  </si>
  <si>
    <t>DQP-1120</t>
  </si>
  <si>
    <t>DQO-1120</t>
  </si>
  <si>
    <t>Compl_Chk-RB_Source_Of_Fund_Wealth-systemid</t>
  </si>
  <si>
    <t>Validate that the critical data element RB_Source_Of_Fund_Wealth.systemid is populated and not blank for in-scope records. Profiling results were used to identify current null/blank exposure where available.</t>
  </si>
  <si>
    <t>310a7ef5-b3a0-4a36-8f2b-328439aabf2b</t>
  </si>
  <si>
    <t>a93ed716-aeb1-4553-940a-e861557e0c18</t>
  </si>
  <si>
    <t>DQP-1612</t>
  </si>
  <si>
    <t>DQO-1612</t>
  </si>
  <si>
    <t>Code_Fmt_Chk-RB_Source_Of_Fund_Wealth-systemid</t>
  </si>
  <si>
    <t>Validate that populated code/identifier values in RB_Source_Of_Fund_Wealth.systemid contain only approved identifier characters.</t>
  </si>
  <si>
    <t>DED_Attribute_1341</t>
  </si>
  <si>
    <t>0d05b903-7006-4ade-a36f-11ec9c6be484</t>
  </si>
  <si>
    <t>0429ab28-26c9-4839-af6f-3aee6a9947f0</t>
  </si>
  <si>
    <t>DQP-1121</t>
  </si>
  <si>
    <t>DQO-1121</t>
  </si>
  <si>
    <t>Compl_Chk-RB_Source_Of_Fund_Wealth-wealth_type</t>
  </si>
  <si>
    <t>Validate that the critical data element RB_Source_Of_Fund_Wealth.wealth_type is populated and not blank for in-scope records. Profiling results were used to identify current null/blank exposure where available.</t>
  </si>
  <si>
    <t>DQP-CR-00066</t>
  </si>
  <si>
    <t>DQP-CR-00047</t>
  </si>
  <si>
    <t>DQP-2427</t>
  </si>
  <si>
    <t>DQO-2427</t>
  </si>
  <si>
    <t>Accuracy_Check-RB_Source_Of_Fund_Wealth-Wealth_Type</t>
  </si>
  <si>
    <t>Checks that RB_Source_Of_Fund_Wealth.wealth_type exists in the approved active REAL_SOURCE_OF_FUNDS lookup.</t>
  </si>
  <si>
    <t>IDB_Spare_Part</t>
  </si>
  <si>
    <t>DED_Data_Table_101</t>
  </si>
  <si>
    <t>DED_Attribute_1349</t>
  </si>
  <si>
    <t>1f3f18a8-f1c9-4e19-91f5-70729674effc</t>
  </si>
  <si>
    <t>696fb3c1-ed2e-4690-9894-7a32f92f4672</t>
  </si>
  <si>
    <t>DQP-1122</t>
  </si>
  <si>
    <t>DQO-1122</t>
  </si>
  <si>
    <t>Completeness_Chk-IDB_Spare_Part-active</t>
  </si>
  <si>
    <t>Validate that the critical data element IDB_Spare_Part.active is populated and not blank for in-scope records. Profiling results were used to identify current null/blank exposure where available.</t>
  </si>
  <si>
    <t>884baf4f-8c8e-403f-b42b-3944b4b342cc</t>
  </si>
  <si>
    <t>9e56a4b0-f522-4bea-98d1-68881d7c6324</t>
  </si>
  <si>
    <t>DQP-1613</t>
  </si>
  <si>
    <t>DQO-1613</t>
  </si>
  <si>
    <t>DataTyp_Chk-IDB_Spare_Part-active</t>
  </si>
  <si>
    <t>Validate that populated values in IDB_Spare_Part.active conform to the expected datatype defined in the approved source/catalog schema. Profiled datatype is string.</t>
  </si>
  <si>
    <t>active IS NOT NULL</t>
  </si>
  <si>
    <t>03f174bf-3bfe-4a91-99a1-e7a826932c5f</t>
  </si>
  <si>
    <t>63bdafbf-f9e4-4e8e-8049-eb6fe2e9c660</t>
  </si>
  <si>
    <t>DQP-1614</t>
  </si>
  <si>
    <t>DQO-1614</t>
  </si>
  <si>
    <t>Flag_Val_Chk-IDB_Spare_Part-active</t>
  </si>
  <si>
    <t>Validate that populated flag/indicator values in IDB_Spare_Part.active use a standardized boolean-style value.</t>
  </si>
  <si>
    <t>chapter</t>
  </si>
  <si>
    <t>DED_Attribute_1351</t>
  </si>
  <si>
    <t>ae6b4d39-fddd-46de-8fe7-936e7ec24252</t>
  </si>
  <si>
    <t>56293579-2a1d-4ea3-932a-ef1352c72c04</t>
  </si>
  <si>
    <t>DQP-1350</t>
  </si>
  <si>
    <t>DQO-1350</t>
  </si>
  <si>
    <t>Compl_Chk-IDB_Spare_Part-chapter</t>
  </si>
  <si>
    <t>Validate that the critical data element IDB_Spare_Part.chapter is populated and not blank for in-scope records. Profiling results were used to identify current null/blank exposure where available.</t>
  </si>
  <si>
    <t>!isNull({chapter})</t>
  </si>
  <si>
    <t>35996eb8-a004-4997-986f-70aab4e9fd06</t>
  </si>
  <si>
    <t>a0a90295-19da-461d-8b2b-68100dc36a83</t>
  </si>
  <si>
    <t>DQP-1741</t>
  </si>
  <si>
    <t>DQO-1741</t>
  </si>
  <si>
    <t>Consec_Spc_Chk-IDB_Spare_Part-chapter</t>
  </si>
  <si>
    <t>Validate that populated text values in idb_spare_part.chapter do not contain consecutive spaces, which can affect matching, lookups, and duplicate detection.</t>
  </si>
  <si>
    <t>CAST(chapter AS STRING) RLIKE '.*[^ ].*' AND CAST(chapter AS STRING) NOT RLIKE '\\pCntrl' AND UPPER(CAST(chapter AS STRING)) NOT RLIKE '^[ ]*(NA|N/A|NIL|NONE|NULL|UNKNOWN|UNSPECIFIED|TEST|DUMMY|TBD|NOT APPLICABLE|-|--|\\.)[ ]*$'</t>
  </si>
  <si>
    <t>duration_to_replace_the_part</t>
  </si>
  <si>
    <t>DED_Attribute_1352</t>
  </si>
  <si>
    <t>7d272a2d-4e9b-46ed-8259-dece8ed328af</t>
  </si>
  <si>
    <t>fdc9e3a9-d493-4954-aa20-fe1ca8cba3a1</t>
  </si>
  <si>
    <t>DQP-1351</t>
  </si>
  <si>
    <t>DQO-1351</t>
  </si>
  <si>
    <t>Compl_Chk-IDB_Spare_P-duration_to_replace_the_part</t>
  </si>
  <si>
    <t>Validate that the critical data element IDB_Spare_Part.duration_to_replace_the_part is populated and not blank for in-scope records. Profiling results were used to identify current null/blank exposure where available.</t>
  </si>
  <si>
    <t>!isNull({duration_to_replace_the_part})</t>
  </si>
  <si>
    <t>e23c088b-720e-4591-a251-d4461f853e8d</t>
  </si>
  <si>
    <t>72266269-cdc8-4e8f-bc80-a418a4dcff8f</t>
  </si>
  <si>
    <t>DQP-1777</t>
  </si>
  <si>
    <t>DQO-1777</t>
  </si>
  <si>
    <t>Consec_Spc_Chk-IDB_Spare_Par-dur_to_replace_t_2522</t>
  </si>
  <si>
    <t>Validate that populated text values in idb_spare_part.duration_to_replace_the_part do not contain consecutive spaces, which can affect matching, lookups, and duplicate detection.</t>
  </si>
  <si>
    <t>CAST(duration_to_replace_the_part AS STRING) RLIKE '.*[^ ].*' AND CAST(duration_to_replace_the_part AS STRING) NOT RLIKE '\\pCntrl' AND UPPER(CAST(duration_to_replace_the_part AS STRING)) NOT RLIKE '^[ ]*(NA|N/A|NIL|NONE|NULL|UNKNOWN|UNSPECIFIED|TEST|DUMMY|TBD|NOT APPLICABLE|-|--|\\.)[ ]*$'</t>
  </si>
  <si>
    <t>DED_Attribute_1353</t>
  </si>
  <si>
    <t>fcafcc47-605a-4f21-a7d4-56697aae9e27</t>
  </si>
  <si>
    <t>0de251c7-7c3f-49b6-8b41-405975bba92a</t>
  </si>
  <si>
    <t>DQP-1123</t>
  </si>
  <si>
    <t>DQO-1123</t>
  </si>
  <si>
    <t>Compl_Chk-IDB_Spare_Part-hs_code</t>
  </si>
  <si>
    <t>Validate that the critical data element IDB_Spare_Part.hs_code is populated and not blank for in-scope records. Profiling results were used to identify current null/blank exposure where available.</t>
  </si>
  <si>
    <t>672d0cda-e7af-4700-b7df-d8e7f8490390</t>
  </si>
  <si>
    <t>5416471d-6d0d-4c15-ac25-fdf925c380ee</t>
  </si>
  <si>
    <t>DQP-1615</t>
  </si>
  <si>
    <t>DQO-1615</t>
  </si>
  <si>
    <t>Code_Fmt_Chk-IDB_Spare_Part-hs_code</t>
  </si>
  <si>
    <t>Validate that populated code/identifier values in IDB_Spare_Part.hs_code contain only approved identifier characters.</t>
  </si>
  <si>
    <t>CAST(hs_code AS STRING) RLIKE '^[A-Za-z0-9_./-]+$'</t>
  </si>
  <si>
    <t>hs_code_description_arabic</t>
  </si>
  <si>
    <t>DED_Attribute_1354</t>
  </si>
  <si>
    <t>6866f6cf-1759-426a-9112-3d5ce4e09500</t>
  </si>
  <si>
    <t>7f1eae03-c42b-463d-b566-495c6e9b5a34</t>
  </si>
  <si>
    <t>DQP-1352</t>
  </si>
  <si>
    <t>DQO-1352</t>
  </si>
  <si>
    <t>Compl_Chk-IDB_Spare_Par-hs_code_description_arabic</t>
  </si>
  <si>
    <t>Validate that the critical data element IDB_Spare_Part.hs_code_description_arabic is populated and not blank for in-scope records. Profiling results were used to identify current null/blank exposure where available.</t>
  </si>
  <si>
    <t>!isNull({hs_code_description_arabic})</t>
  </si>
  <si>
    <t>b1915f00-cadc-499d-9b91-884e5092285e</t>
  </si>
  <si>
    <t>bf911528-a08c-495d-9eb7-68ef253c2f38</t>
  </si>
  <si>
    <t>DQP-1828</t>
  </si>
  <si>
    <t>DQO-1828</t>
  </si>
  <si>
    <t>DataTyp_Chk-IDB_Spare_Part-hs_code_desc_ar</t>
  </si>
  <si>
    <t>Validate that populated values in idb_spare_part.hs_code_description_arabic conform to the expected datatype defined in the approved source/catalog schema. Profiled datatype is string.</t>
  </si>
  <si>
    <t>CAST(hs_code_description_arabic AS STRING) RLIKE '.*[^ ].*' AND CAST(hs_code_description_arabic AS STRING) NOT RLIKE '\\pCntrl' AND UPPER(CAST(hs_code_description_arabic AS STRING)) NOT RLIKE '^[ ]*(NA|N/A|NIL|NONE|NULL|UNKNOWN|UNSPECIFIED|TEST|DUMMY|TBD|NOT APPLICABLE|-|--|\\.)[ ]*$'</t>
  </si>
  <si>
    <t>6d21d290-06ef-4cf1-84c5-60c02e107344</t>
  </si>
  <si>
    <t>7936187d-7635-401c-8417-ca1f37a11b0b</t>
  </si>
  <si>
    <t>DQP-1829</t>
  </si>
  <si>
    <t>DQO-1829</t>
  </si>
  <si>
    <t>Consec_Spc_Chk-IDB_Spare_Part-hs_code_desc_ar</t>
  </si>
  <si>
    <t>Validate that populated text values in idb_spare_part.hs_code_description_arabic do not contain consecutive spaces, which can affect matching, lookups, and duplicate detection.</t>
  </si>
  <si>
    <t>050e0889-7ba5-4b74-b634-9d8b91bf75f9</t>
  </si>
  <si>
    <t>0f8e047c-c64b-4347-bbcd-28566e135710</t>
  </si>
  <si>
    <t>DQP-2333</t>
  </si>
  <si>
    <t>DQO-2333</t>
  </si>
  <si>
    <t>Cons_Chk-IDB_Spare_Part-hs_code_description_arabic</t>
  </si>
  <si>
    <t>Validate that IDB_Spare_Part.hs_code_description_arabic and hs_code_description_english are populated consistently, such that when one language value is present, the corresponding value in the other language is also populated.</t>
  </si>
  <si>
    <t>(hs_code_description_arabic IS NULL) OR (hs_code_description_arabic IS NOT NULL AND hs_code_description_english IS NOT NULL)</t>
  </si>
  <si>
    <t>hs_code_description_english</t>
  </si>
  <si>
    <t>DED_Attribute_1355</t>
  </si>
  <si>
    <t>3f81032c-025d-4731-8f20-1d2dffef61f8</t>
  </si>
  <si>
    <t>756a4e7d-d5c2-4d10-9d17-50afb8ba56b7</t>
  </si>
  <si>
    <t>DQP-1353</t>
  </si>
  <si>
    <t>DQO-1353</t>
  </si>
  <si>
    <t>Compl_Chk-IDB_Spare_Pa-hs_code_description_english</t>
  </si>
  <si>
    <t>Validate that the critical data element IDB_Spare_Part.hs_code_description_english is populated and not blank for in-scope records. Profiling results were used to identify current null/blank exposure where available.</t>
  </si>
  <si>
    <t>!isNull({hs_code_description_english})</t>
  </si>
  <si>
    <t>8d2c64db-c004-4c3b-b071-6bb17386034f</t>
  </si>
  <si>
    <t>7c76a15d-25a9-446b-a8ad-f6026138f966</t>
  </si>
  <si>
    <t>DQP-1830</t>
  </si>
  <si>
    <t>DQO-1830</t>
  </si>
  <si>
    <t>DataTyp_Chk-IDB_Spare_Part-hs_code_desc_en</t>
  </si>
  <si>
    <t>Validate that populated values in idb_spare_part.hs_code_description_english conform to the expected datatype defined in the approved source/catalog schema. Profiled datatype is string.</t>
  </si>
  <si>
    <t>CAST(hs_code_description_english AS STRING) RLIKE '.*[^ ].*' AND CAST(hs_code_description_english AS STRING) NOT RLIKE '\\pCntrl' AND UPPER(CAST(hs_code_description_english AS STRING)) NOT RLIKE '^[ ]*(NA|N/A|NIL|NONE|NULL|UNKNOWN|UNSPECIFIED|TEST|DUMMY|TBD|NOT APPLICABLE|-|--|\\.)[ ]*$'</t>
  </si>
  <si>
    <t>af491c54-67d0-4dfd-9c03-290dd2e6f8b0</t>
  </si>
  <si>
    <t>71b5b61d-58ae-488c-982b-e8ee4ddd02c3</t>
  </si>
  <si>
    <t>DQP-1831</t>
  </si>
  <si>
    <t>DQO-1831</t>
  </si>
  <si>
    <t>Consec_Spc_Chk-IDB_Spare_Part-hs_code_desc_en</t>
  </si>
  <si>
    <t>Validate that populated text values in idb_spare_part.hs_code_description_english do not contain consecutive spaces, which can affect matching, lookups, and duplicate detection.</t>
  </si>
  <si>
    <t>heading</t>
  </si>
  <si>
    <t>DED_Attribute_1356</t>
  </si>
  <si>
    <t>c7174035-3657-40d0-8e7a-4498dcd74dea</t>
  </si>
  <si>
    <t>cdea03a4-3ae7-425a-992c-262dde800268</t>
  </si>
  <si>
    <t>DQP-1354</t>
  </si>
  <si>
    <t>DQO-1354</t>
  </si>
  <si>
    <t>Compl_Chk-IDB_Spare_Part-heading</t>
  </si>
  <si>
    <t>Validate that the critical data element IDB_Spare_Part.heading is populated and not blank for in-scope records. Profiling results were used to identify current null/blank exposure where available.</t>
  </si>
  <si>
    <t>!isNull({heading})</t>
  </si>
  <si>
    <t>4e0ca5df-9b28-4a8c-a8f3-cfd489135001</t>
  </si>
  <si>
    <t>0c80e1a7-9a99-4b17-a967-2cf33397bace</t>
  </si>
  <si>
    <t>DQP-1833</t>
  </si>
  <si>
    <t>DQO-1833</t>
  </si>
  <si>
    <t>Consec_Spc_Chk-IDB_Spare_Part-heading</t>
  </si>
  <si>
    <t>Validate that populated text values in idb_spare_part.heading do not contain consecutive spaces, which can affect matching, lookups, and duplicate detection.</t>
  </si>
  <si>
    <t>CAST(heading AS STRING) RLIKE '.*[^ ].*' AND CAST(heading AS STRING) NOT RLIKE '\\pCntrl' AND UPPER(CAST(heading AS STRING)) NOT RLIKE '^[ ]*(NA|N/A|NIL|NONE|NULL|UNKNOWN|UNSPECIFIED|TEST|DUMMY|TBD|NOT APPLICABLE|-|--|\\.)[ ]*$'</t>
  </si>
  <si>
    <t>machine_brand_and_year_of_manu</t>
  </si>
  <si>
    <t>DED_Attribute_1357</t>
  </si>
  <si>
    <t>6f334409-d31f-45a7-8304-c4cf2785e15b</t>
  </si>
  <si>
    <t>5732b5cd-2473-48e4-aa5f-f3528e936f48</t>
  </si>
  <si>
    <t>DQP-1355</t>
  </si>
  <si>
    <t>DQO-1355</t>
  </si>
  <si>
    <t>Compl_Chk-IDB_Spare-machine_brand_and_year_of_manu</t>
  </si>
  <si>
    <t>Validate that the critical data element IDB_Spare_Part.machine_brand_and_year_of_manu is populated and not blank for in-scope records. Profiling results were used to identify current null/blank exposure where available.</t>
  </si>
  <si>
    <t>!isNull({machine_brand_and_year_of_manu})</t>
  </si>
  <si>
    <t>53ac3175-1d9e-4ebd-86a6-5c15d6698aff</t>
  </si>
  <si>
    <t>f0b5c95a-008b-413f-97f2-b4f6f2d82bf6</t>
  </si>
  <si>
    <t>DQP-1898</t>
  </si>
  <si>
    <t>DQO-1898</t>
  </si>
  <si>
    <t>DataTyp_Chk-IDB_Spare_Par-mach_brand_and_year_1700</t>
  </si>
  <si>
    <t>Validate that populated values in idb_spare_part.machine_brand_and_year_of_manu conform to the expected datatype defined in the approved source/catalog schema. Profiled datatype is string.</t>
  </si>
  <si>
    <t>CAST(machine_brand_and_year_of_manu AS STRING) RLIKE '.*[^ ].*' AND CAST(machine_brand_and_year_of_manu AS STRING) NOT RLIKE '\\pCntrl' AND UPPER(CAST(machine_brand_and_year_of_manu AS STRING)) NOT RLIKE '^[ ]*(NA|N/A|NIL|NONE|NULL|UNKNOWN|UNSPECIFIED|TEST|DUMMY|TBD|NOT APPLICABLE|-|--|\\.)[ ]*$'</t>
  </si>
  <si>
    <t>81745c5f-a5e5-43c5-9890-91c0fc5ca0b2</t>
  </si>
  <si>
    <t>4305c032-63ea-4433-8351-979c04f449b9</t>
  </si>
  <si>
    <t>DQP-1899</t>
  </si>
  <si>
    <t>DQO-1899</t>
  </si>
  <si>
    <t>Consec_Spc_Chk-IDB_Spare_Par-mach_brand_and_y_f2e9</t>
  </si>
  <si>
    <t>Validate that populated text values in idb_spare_part.machine_brand_and_year_of_manu do not contain consecutive spaces, which can affect matching, lookups, and duplicate detection.</t>
  </si>
  <si>
    <t>machine_hs_code</t>
  </si>
  <si>
    <t>DED_Attribute_1358</t>
  </si>
  <si>
    <t>d273b91c-cd09-4ee5-8889-42e590429f1f</t>
  </si>
  <si>
    <t>584a2321-6d8b-437a-91fe-2d8335335e09</t>
  </si>
  <si>
    <t>DQP-1356</t>
  </si>
  <si>
    <t>DQO-1356</t>
  </si>
  <si>
    <t>Compl_Chk-IDB_Spare_Part-machine_hs_code</t>
  </si>
  <si>
    <t>Validate that the critical data element IDB_Spare_Part.machine_hs_code is populated and not blank for in-scope records. Profiling results were used to identify current null/blank exposure where available.</t>
  </si>
  <si>
    <t>!isNull({machine_hs_code})</t>
  </si>
  <si>
    <t>6b4f3173-0828-40a0-a431-72d4ad04ca3e</t>
  </si>
  <si>
    <t>6f203490-e756-492a-89e1-498bcca06d20</t>
  </si>
  <si>
    <t>DQP-1900</t>
  </si>
  <si>
    <t>DQO-1900</t>
  </si>
  <si>
    <t>ID_Fmt_Chk-IDB_Spare_Part-mach_hs_code</t>
  </si>
  <si>
    <t>CAST(machine_hs_code AS STRING) RLIKE '.*[^ ].*' AND CAST(machine_hs_code AS STRING) NOT RLIKE '\\pCntrl' AND UPPER(CAST(machine_hs_code AS STRING)) NOT RLIKE '^[ ]*(NA|N/A|NIL|NONE|NULL|UNKNOWN|UNSPECIFIED|TEST|DUMMY|TBD|NOT APPLICABLE|-|--|\\.)[ ]*$'</t>
  </si>
  <si>
    <t>8012bd85-9d18-4bc7-ad82-c40ed8490712</t>
  </si>
  <si>
    <t>9b5c9a1b-fd9b-4348-9922-021c1a2fe9e9</t>
  </si>
  <si>
    <t>DQP-1901</t>
  </si>
  <si>
    <t>DQO-1901</t>
  </si>
  <si>
    <t>DataTyp_Chk-IDB_Spare_Part-mach_hs_code</t>
  </si>
  <si>
    <t>Validate that populated values in idb_spare_part.machine_hs_code conform to the expected datatype defined in the approved source/catalog schema. Profiled datatype is string.</t>
  </si>
  <si>
    <t>d6d8e5c8-21ec-47d3-9653-a155f6688884</t>
  </si>
  <si>
    <t>baab2c0d-18ac-48b8-9f9e-a3416c2d465d</t>
  </si>
  <si>
    <t>DQP-1902</t>
  </si>
  <si>
    <t>DQO-1902</t>
  </si>
  <si>
    <t>Consec_Spc_Chk-IDB_Spare_Part-mach_hs_code</t>
  </si>
  <si>
    <t>Validate that populated text values in idb_spare_part.machine_hs_code do not contain consecutive spaces, which can affect matching, lookups, and duplicate detection.</t>
  </si>
  <si>
    <t>ad8ade25-a97b-45db-bacd-46bf1a34f8a7</t>
  </si>
  <si>
    <t>9cf338ac-1b28-41e7-ac8e-bd08fce0c33b</t>
  </si>
  <si>
    <t>DQP-1903</t>
  </si>
  <si>
    <t>DQO-1903</t>
  </si>
  <si>
    <t>Code_Fmt_Chk-IDB_Spare_Part-mach_hs_code</t>
  </si>
  <si>
    <t>Validate that populated code/identifier values in idb_spare_part.machine_hs_code contain only approved identifier characters.</t>
  </si>
  <si>
    <t>892134a1-675e-4fc1-b199-4a7d763eea99</t>
  </si>
  <si>
    <t>e3328947-6874-4e68-a09d-bee2372da016</t>
  </si>
  <si>
    <t>DQP-2334</t>
  </si>
  <si>
    <t>DQO-2334</t>
  </si>
  <si>
    <t>Consistency_Chk-IDB_Spare_Part-machine_hs_code</t>
  </si>
  <si>
    <t>Validate that when IDB_Spare_Part.machine_hs_code is populated, the corresponding machine_name_list is also populated.</t>
  </si>
  <si>
    <t>machine_name_list IS NOT NULL AND TRIM(CAST(machine_name_list AS STRING)) &lt;&gt; ''</t>
  </si>
  <si>
    <t>machine_name_list</t>
  </si>
  <si>
    <t>DED_Attribute_1359</t>
  </si>
  <si>
    <t>2bf069db-a34d-433c-8f59-e5f95cbdaee8</t>
  </si>
  <si>
    <t>b18263e9-e2d1-410e-abeb-de6f7406bbc7</t>
  </si>
  <si>
    <t>DQP-1357</t>
  </si>
  <si>
    <t>DQO-1357</t>
  </si>
  <si>
    <t>Compl_Chk-IDB_Spare_Part-machine_name_list</t>
  </si>
  <si>
    <t>Validate that the critical data element IDB_Spare_Part.machine_name_list is populated and not blank for in-scope records. Profiling results were used to identify current null/blank exposure where available.</t>
  </si>
  <si>
    <t>!isNull({machine_name_list})</t>
  </si>
  <si>
    <t>d24ba6c9-e228-4e8e-ab11-2fdcc22a92d4</t>
  </si>
  <si>
    <t>3b23413e-e23f-461e-b651-18dd3a49331b</t>
  </si>
  <si>
    <t>DQP-1904</t>
  </si>
  <si>
    <t>DQO-1904</t>
  </si>
  <si>
    <t>DataTyp_Chk-IDB_Spare_Part-mach_name_list</t>
  </si>
  <si>
    <t>Validate that populated values in idb_spare_part.machine_name_list conform to the expected datatype defined in the approved source/catalog schema. Profiled datatype is string.</t>
  </si>
  <si>
    <t>CAST(machine_name_list AS STRING) RLIKE '.*[^ ].*' AND CAST(machine_name_list AS STRING) NOT RLIKE '\\pCntrl' AND UPPER(CAST(machine_name_list AS STRING)) NOT RLIKE '^[ ]*(NA|N/A|NIL|NONE|NULL|UNKNOWN|UNSPECIFIED|TEST|DUMMY|TBD|NOT APPLICABLE|-|--|\\.)[ ]*$'</t>
  </si>
  <si>
    <t>ad9ef71a-5470-4064-b655-bc1871c123c7</t>
  </si>
  <si>
    <t>b3eb9ad0-26b9-4f16-bf0a-beb50613ff29</t>
  </si>
  <si>
    <t>DQP-1905</t>
  </si>
  <si>
    <t>DQO-1905</t>
  </si>
  <si>
    <t>Consec_Spc_Chk-IDB_Spare_Part-mach_name_list</t>
  </si>
  <si>
    <t>Validate that populated text values in idb_spare_part.machine_name_list do not contain consecutive spaces, which can affect matching, lookups, and duplicate detection.</t>
  </si>
  <si>
    <t>machine_name_and_description</t>
  </si>
  <si>
    <t>DED_Attribute_1360</t>
  </si>
  <si>
    <t>828c45ad-89b2-4342-9f77-cc3e420f9227</t>
  </si>
  <si>
    <t>3b9046e8-4c59-4d30-a95c-6795df1c1ae6</t>
  </si>
  <si>
    <t>DQP-1358</t>
  </si>
  <si>
    <t>DQO-1358</t>
  </si>
  <si>
    <t>Compl_Chk-IDB_Spare_P-machine_name_and_description</t>
  </si>
  <si>
    <t>Validate that the critical data element IDB_Spare_Part.machine_name_and_description is populated and not blank for in-scope records. Profiling results were used to identify current null/blank exposure where available.</t>
  </si>
  <si>
    <t>!isNull({machine_name_and_description})</t>
  </si>
  <si>
    <t>77c6476a-0256-4084-8e8e-d66aebd05779</t>
  </si>
  <si>
    <t>485f3f05-f4cc-4961-82a9-4ee1536f5b73</t>
  </si>
  <si>
    <t>DQP-1906</t>
  </si>
  <si>
    <t>DQO-1906</t>
  </si>
  <si>
    <t>DataTyp_Chk-IDB_Spare_Part-mach_name_and_desc</t>
  </si>
  <si>
    <t>Validate that populated values in idb_spare_part.machine_name_and_description conform to the expected datatype defined in the approved source/catalog schema. Profiled datatype is string.</t>
  </si>
  <si>
    <t>CAST(machine_name_and_description AS STRING) RLIKE '.*[^ ].*' AND CAST(machine_name_and_description AS STRING) NOT RLIKE '\\pCntrl' AND UPPER(CAST(machine_name_and_description AS STRING)) NOT RLIKE '^[ ]*(NA|N/A|NIL|NONE|NULL|UNKNOWN|UNSPECIFIED|TEST|DUMMY|TBD|NOT APPLICABLE|-|--|\\.)[ ]*$'</t>
  </si>
  <si>
    <t>4d3dce08-250e-413b-be68-3147b2bb031b</t>
  </si>
  <si>
    <t>baa577b3-a3fd-4ec6-a41d-75f5f4e2364d</t>
  </si>
  <si>
    <t>DQP-1907</t>
  </si>
  <si>
    <t>DQO-1907</t>
  </si>
  <si>
    <t>Consec_Spc_Chk-IDB_Spare_Part-mach_name_and_desc</t>
  </si>
  <si>
    <t>Validate that populated text values in idb_spare_part.machine_name_and_description do not contain consecutive spaces, which can affect matching, lookups, and duplicate detection.</t>
  </si>
  <si>
    <t>0e6370c0-478a-44b3-821a-27cda87a9438</t>
  </si>
  <si>
    <t>39beb2c8-1f46-4700-8ac3-6801a1c81114</t>
  </si>
  <si>
    <t>DQP-2317</t>
  </si>
  <si>
    <t>DQO-2317</t>
  </si>
  <si>
    <t>MachineDep-IDB_Spare-machine_name_and_description</t>
  </si>
  <si>
    <t>When a machine name/description is populated for a spare part, machine HS code must also be populated.</t>
  </si>
  <si>
    <t>machine_name_and_description IS NULL OR machine_name_and_description='' OR (machine_hs_code IS NOT NULL AND machine_hs_code&lt;&gt;'')</t>
  </si>
  <si>
    <t>number_of_machines_using_this_</t>
  </si>
  <si>
    <t>DED_Attribute_1362</t>
  </si>
  <si>
    <t>292a8f71-89fe-4bf2-9cb5-b6e1ed779de4</t>
  </si>
  <si>
    <t>7736eb97-41cb-45d8-bce9-6fd1c27dc5cd</t>
  </si>
  <si>
    <t>DQP-1359</t>
  </si>
  <si>
    <t>DQO-1359</t>
  </si>
  <si>
    <t>Compl_Chk-IDB_Spare-number_of_machines_using_this_</t>
  </si>
  <si>
    <t>Validate that the critical data element IDB_Spare_Part.number_of_machines_using_this_ is populated and not blank for in-scope records. Profiling results were used to identify current null/blank exposure where available.</t>
  </si>
  <si>
    <t>!isNull({number_of_machines_using_this_})</t>
  </si>
  <si>
    <t>c68ee274-7cad-4c63-83b8-aed8693e68b1</t>
  </si>
  <si>
    <t>fa79f8c2-f98d-4be8-89d0-f4de502f8ae6</t>
  </si>
  <si>
    <t>DQP-1953</t>
  </si>
  <si>
    <t>DQO-1953</t>
  </si>
  <si>
    <t>DataTyp_Chk-IDB_Spare_Part-no_of_machs_using_this</t>
  </si>
  <si>
    <t>Validate that populated values in idb_spare_part.number_of_machines_using_this_ conform to the expected datatype defined in the approved source/catalog schema. Profiled datatype is string.</t>
  </si>
  <si>
    <t>CAST(number_of_machines_using_this_ AS STRING) RLIKE '.*[^ ].*' AND CAST(number_of_machines_using_this_ AS STRING) NOT RLIKE '\\pCntrl' AND UPPER(CAST(number_of_machines_using_this_ AS STRING)) NOT RLIKE '^[ ]*(NA|N/A|NIL|NONE|NULL|UNKNOWN|UNSPECIFIED|TEST|DUMMY|TBD|NOT APPLICABLE|-|--|\\.)[ ]*$'</t>
  </si>
  <si>
    <t>0ad0fe15-58bf-4d3c-a800-c1ce80e1ffe7</t>
  </si>
  <si>
    <t>bce66b92-74e8-4a5c-a903-dc21226d82bb</t>
  </si>
  <si>
    <t>DQP-1954</t>
  </si>
  <si>
    <t>DQO-1954</t>
  </si>
  <si>
    <t>Consec_Spc_Chk-IDB_Spare_Par-no_of_machs_usin_2229</t>
  </si>
  <si>
    <t>Validate that populated text values in idb_spare_part.number_of_machines_using_this_ do not contain consecutive spaces, which can affect matching, lookups, and duplicate detection.</t>
  </si>
  <si>
    <t>a525a21c-f83b-4483-88b5-3d88b6b30507</t>
  </si>
  <si>
    <t>df57034f-e923-4d77-873d-a37ac50a71a3</t>
  </si>
  <si>
    <t>DQP-2274</t>
  </si>
  <si>
    <t>DQO-2274</t>
  </si>
  <si>
    <t>ID_Fmt_Chk-IDB_Spar-number_of_machines_using_this_</t>
  </si>
  <si>
    <t>Validate that populated values in IDB_Spare_Part.number_of_machines_using_this_ are valid non-negative integers.</t>
  </si>
  <si>
    <t>regexMatch(toString({number_of_machines_using_this_}), '^[0-9]+$')</t>
  </si>
  <si>
    <t>3dee869b-bcff-4bc3-80c0-490a23799eda</t>
  </si>
  <si>
    <t>450ea600-ea84-4159-a48b-d913d5b6780e</t>
  </si>
  <si>
    <t>DQP-2371</t>
  </si>
  <si>
    <t>DQO-2371</t>
  </si>
  <si>
    <t>Fmt_Chk-IDB_Spare_Part-num_of_machines_using_this_</t>
  </si>
  <si>
    <t>Validate that populated values in idb_spare_part.number_of_machines_using_this_ are non-negative whole numbers.</t>
  </si>
  <si>
    <t>CAST(`number_of_machines_using_this_` AS STRING) RLIKE '^[0-9]+$'</t>
  </si>
  <si>
    <t>number_of_parts_in_the_machine</t>
  </si>
  <si>
    <t>DED_Attribute_1363</t>
  </si>
  <si>
    <t>7ca5ad9e-965e-46ce-b234-40ad548bfd75</t>
  </si>
  <si>
    <t>a9aa233e-293e-409b-9bae-4217c4d9b7da</t>
  </si>
  <si>
    <t>DQP-1360</t>
  </si>
  <si>
    <t>DQO-1360</t>
  </si>
  <si>
    <t>Compl_Chk-IDB_Spare-number_of_parts_in_the_machine</t>
  </si>
  <si>
    <t>Validate that the critical data element IDB_Spare_Part.number_of_parts_in_the_machine is populated and not blank for in-scope records. Profiling results were used to identify current null/blank exposure where available.</t>
  </si>
  <si>
    <t>!isNull({number_of_parts_in_the_machine})</t>
  </si>
  <si>
    <t>c350ecac-7266-4e88-b13d-1ce95855c033</t>
  </si>
  <si>
    <t>9e2674f8-dfb8-4596-8193-86db3ca31080</t>
  </si>
  <si>
    <t>DQP-1957</t>
  </si>
  <si>
    <t>DQO-1957</t>
  </si>
  <si>
    <t>DataTyp_Chk-IDB_Spare_Part-no_of_parts_in_the_mach</t>
  </si>
  <si>
    <t>Validate that populated values in idb_spare_part.number_of_parts_in_the_machine conform to the expected datatype defined in the approved source/catalog schema. Profiled datatype is string.</t>
  </si>
  <si>
    <t>CAST(number_of_parts_in_the_machine AS STRING) RLIKE '.*[^ ].*' AND CAST(number_of_parts_in_the_machine AS STRING) NOT RLIKE '\\pCntrl' AND UPPER(CAST(number_of_parts_in_the_machine AS STRING)) NOT RLIKE '^[ ]*(NA|N/A|NIL|NONE|NULL|UNKNOWN|UNSPECIFIED|TEST|DUMMY|TBD|NOT APPLICABLE|-|--|\\.)[ ]*$'</t>
  </si>
  <si>
    <t>393ce080-9647-4830-9266-6a5437731e20</t>
  </si>
  <si>
    <t>8076f7cb-f3ec-4d83-a159-677073b1e0e9</t>
  </si>
  <si>
    <t>DQP-1958</t>
  </si>
  <si>
    <t>DQO-1958</t>
  </si>
  <si>
    <t>Consec_Spc_Chk-IDB_Spare_Par-no_of_parts_in_t_f729</t>
  </si>
  <si>
    <t>Validate that populated text values in idb_spare_part.number_of_parts_in_the_machine do not contain consecutive spaces, which can affect matching, lookups, and duplicate detection.</t>
  </si>
  <si>
    <t>ca7aed31-ba5c-4178-affe-91cbfc6e580e</t>
  </si>
  <si>
    <t>c6c57454-e6f2-4bb3-b22a-6e2b712524b3</t>
  </si>
  <si>
    <t>DQP-2276</t>
  </si>
  <si>
    <t>DQO-2276</t>
  </si>
  <si>
    <t>ID_Fmt_Chk-IDB_Spar-number_of_parts_in_the_machine</t>
  </si>
  <si>
    <t>Validate that populated values in IDB_Spare_Part.number_of_parts_in_the_machine are valid non-negative integers.</t>
  </si>
  <si>
    <t>regexMatch(toString({number_of_parts_in_the_machine}), '^[0-9]+$')</t>
  </si>
  <si>
    <t>DED_Attribute_1367</t>
  </si>
  <si>
    <t>59b09cca-dc60-4da0-844e-e0eeab73f642</t>
  </si>
  <si>
    <t>9914fe1c-810f-4720-beb1-aebc01e1fff8</t>
  </si>
  <si>
    <t>DQP-1124</t>
  </si>
  <si>
    <t>DQO-1124</t>
  </si>
  <si>
    <t>Compl_Chk-IDB_Spare_Part-select_hs_code</t>
  </si>
  <si>
    <t>Validate that the critical data element IDB_Spare_Part.select_hs_code is populated and not blank for in-scope records. Profiling results were used to identify current null/blank exposure where available.</t>
  </si>
  <si>
    <t>29050fb4-a81f-4b1c-9254-6c8f8456d99c</t>
  </si>
  <si>
    <t>b20ae314-9eb3-4975-b12a-0db08fc45f99</t>
  </si>
  <si>
    <t>DQP-1616</t>
  </si>
  <si>
    <t>DQO-1616</t>
  </si>
  <si>
    <t>Code_Fmt_Chk-IDB_Spare_Part-select_hs_code</t>
  </si>
  <si>
    <t>Validate that populated code/identifier values in IDB_Spare_Part.select_hs_code contain only approved identifier characters.</t>
  </si>
  <si>
    <t>CAST(select_hs_code AS STRING) RLIKE '.*[A-Za-z\u0600-\u06FF].*'</t>
  </si>
  <si>
    <t>spare_part_name_and_specificat</t>
  </si>
  <si>
    <t>DED_Attribute_1370</t>
  </si>
  <si>
    <t>f9c5aa11-6bdc-40dc-a200-ea2855950662</t>
  </si>
  <si>
    <t>ab8ef9a4-bb6e-4172-8204-82b0c06bcf8f</t>
  </si>
  <si>
    <t>DQP-1361</t>
  </si>
  <si>
    <t>DQO-1361</t>
  </si>
  <si>
    <t>Compl_Chk-IDB_Spare-spare_part_name_and_specificat</t>
  </si>
  <si>
    <t>Validate that the critical data element IDB_Spare_Part.spare_part_name_and_specificat is populated and not blank for in-scope records. Profiling results were used to identify current null/blank exposure where available.</t>
  </si>
  <si>
    <t>!isNull({spare_part_name_and_specificat})</t>
  </si>
  <si>
    <t>a4987d0e-0f5e-4ccc-97ea-465c362e9e63</t>
  </si>
  <si>
    <t>e1ce1187-c592-4735-bf46-b5f4b9617e27</t>
  </si>
  <si>
    <t>DQP-2038</t>
  </si>
  <si>
    <t>DQO-2038</t>
  </si>
  <si>
    <t>DataTyp_Chk-IDB_Spare_Par-spare_part_name_and_e4a4</t>
  </si>
  <si>
    <t>Validate that populated values in idb_spare_part.spare_part_name_and_specificat conform to the expected datatype defined in the approved source/catalog schema. Profiled datatype is string.</t>
  </si>
  <si>
    <t>CAST(spare_part_name_and_specificat AS STRING) RLIKE '.*[^ ].*' AND CAST(spare_part_name_and_specificat AS STRING) NOT RLIKE '\\pCntrl' AND UPPER(CAST(spare_part_name_and_specificat AS STRING)) NOT RLIKE '^[ ]*(NA|N/A|NIL|NONE|NULL|UNKNOWN|UNSPECIFIED|TEST|DUMMY|TBD|NOT APPLICABLE|-|--|\\.)[ ]*$'</t>
  </si>
  <si>
    <t>b5d55798-6a8d-4a1d-a873-eaa3960d1445</t>
  </si>
  <si>
    <t>d4d68a11-bb03-4717-82df-a0966b750037</t>
  </si>
  <si>
    <t>DQP-2039</t>
  </si>
  <si>
    <t>DQO-2039</t>
  </si>
  <si>
    <t>Consec_Spc_Chk-IDB_Spare_Part-spare_part_name_16d7</t>
  </si>
  <si>
    <t>Validate that populated text values in idb_spare_part.spare_part_name_and_specificat do not contain consecutive spaces, which can affect matching, lookups, and duplicate detection.</t>
  </si>
  <si>
    <t>spare_part_weight</t>
  </si>
  <si>
    <t>DED_Attribute_1371</t>
  </si>
  <si>
    <t>04799a3c-0add-4fb2-9da3-f3678e861974</t>
  </si>
  <si>
    <t>dc46e2a5-6b17-4fc6-8416-1527c54fe09a</t>
  </si>
  <si>
    <t>DQP-1362</t>
  </si>
  <si>
    <t>DQO-1362</t>
  </si>
  <si>
    <t>Compl_Chk-IDB_Spare_Part-spare_part_weight</t>
  </si>
  <si>
    <t>Validate that the critical data element IDB_Spare_Part.spare_part_weight is populated and not blank for in-scope records. Profiling results were used to identify current null/blank exposure where available.</t>
  </si>
  <si>
    <t>!isNull({spare_part_weight})</t>
  </si>
  <si>
    <t>9cd2d03f-02c3-4011-99a0-44f5cfdf3f94</t>
  </si>
  <si>
    <t>750a8102-16d1-4dc9-86b2-f4c57a024a0b</t>
  </si>
  <si>
    <t>DQP-2040</t>
  </si>
  <si>
    <t>DQO-2040</t>
  </si>
  <si>
    <t>DataTyp_Chk-IDB_Spare_Part-spare_part_weight</t>
  </si>
  <si>
    <t>Validate that populated values in idb_spare_part.spare_part_weight conform to the expected datatype defined in the approved source/catalog schema. Profiled datatype is string.</t>
  </si>
  <si>
    <t>CAST(spare_part_weight AS STRING) RLIKE '.*[^ ].*' AND CAST(spare_part_weight AS STRING) NOT RLIKE '\\pCntrl' AND UPPER(CAST(spare_part_weight AS STRING)) NOT RLIKE '^[ ]*(NA|N/A|NIL|NONE|NULL|UNKNOWN|UNSPECIFIED|TEST|DUMMY|TBD|NOT APPLICABLE|-|--|\\.)[ ]*$'</t>
  </si>
  <si>
    <t>44b60076-77f8-41e5-882c-9fbc1fc05ea3</t>
  </si>
  <si>
    <t>72402d47-a81d-4d7e-b754-6e696a00d38a</t>
  </si>
  <si>
    <t>DQP-2041</t>
  </si>
  <si>
    <t>DQO-2041</t>
  </si>
  <si>
    <t>Consec_Spc_Chk-IDB_Spare_Part-spare_part_weight</t>
  </si>
  <si>
    <t>Validate that populated text values in idb_spare_part.spare_part_weight do not contain consecutive spaces, which can affect matching, lookups, and duplicate detection.</t>
  </si>
  <si>
    <t>DED_Attribute_1372</t>
  </si>
  <si>
    <t>42f7c3e8-2331-42ac-a35d-ffcfac5b590d</t>
  </si>
  <si>
    <t>ff38bda0-ac19-489d-bed8-35858110a316</t>
  </si>
  <si>
    <t>DQP-1125</t>
  </si>
  <si>
    <t>DQO-1125</t>
  </si>
  <si>
    <t>Completeness_Chk-IDB_Spare_Part-unit</t>
  </si>
  <si>
    <t>Validate that the critical data element IDB_Spare_Part.unit is populated and not blank for in-scope records. Profiling results were used to identify current null/blank exposure where available.</t>
  </si>
  <si>
    <t>DQP-CR-00052</t>
  </si>
  <si>
    <t>DQP-CR-00048</t>
  </si>
  <si>
    <t>DQP-2428</t>
  </si>
  <si>
    <t>DQO-2428</t>
  </si>
  <si>
    <t>Accuracy_Check-IDB_Spare_Part-Unit</t>
  </si>
  <si>
    <t>Checks that IDB_Spare_Part.Unit exists in the approved active IDB UNITS lookup.</t>
  </si>
  <si>
    <t>RB_Ultimate_Owner</t>
  </si>
  <si>
    <t>DED_Data_Table_105</t>
  </si>
  <si>
    <t>DED_Attribute_1420</t>
  </si>
  <si>
    <t>57b1fa81-7cb0-4559-9d1e-f16cee8674cb</t>
  </si>
  <si>
    <t>63d3a11d-da1e-475b-9973-82398485dfbc</t>
  </si>
  <si>
    <t>DQP-1363</t>
  </si>
  <si>
    <t>DQO-1363</t>
  </si>
  <si>
    <t>Compl_Chk-RB_Ultimate_Owner-identification_number</t>
  </si>
  <si>
    <t>Validate that the critical data element RB_Ultimate_Owner.identification_number is populated and not blank for in-scope records. Profiling results were used to identify current null/blank exposure where available.</t>
  </si>
  <si>
    <t>!isNull({identification_number})</t>
  </si>
  <si>
    <t>dc00496c-1b7d-4f80-9ddc-4ae4f9f0387a</t>
  </si>
  <si>
    <t>253aef3f-b592-40e0-a4c4-2af84015fa2e</t>
  </si>
  <si>
    <t>DQP-1844</t>
  </si>
  <si>
    <t>DQO-1844</t>
  </si>
  <si>
    <t>DataTyp_Chk-RB_Ultimate_Owner-identification_no</t>
  </si>
  <si>
    <t>Validate that populated values in rb_ultimate_owner.identification_number conform to the expected datatype defined in the approved source/catalog schema. Profiled datatype is string.</t>
  </si>
  <si>
    <t>CAST(identification_number AS STRING) RLIKE '.*[^ ].*' AND CAST(identification_number AS STRING) NOT RLIKE '\\pCntrl' AND UPPER(CAST(identification_number AS STRING)) NOT RLIKE '^[ ]*(NA|N/A|NIL|NONE|NULL|UNKNOWN|UNSPECIFIED|TEST|DUMMY|TBD|NOT APPLICABLE|-|--|\\.)[ ]*$'</t>
  </si>
  <si>
    <t>919380eb-de8c-4d32-b800-fe74990a3ff8</t>
  </si>
  <si>
    <t>859a086e-9b5f-471c-831c-67ed94d6f66e</t>
  </si>
  <si>
    <t>DQP-1845</t>
  </si>
  <si>
    <t>DQO-1845</t>
  </si>
  <si>
    <t>Consec_Spc_Chk-RB_Ultimate_Owner-identification_no</t>
  </si>
  <si>
    <t>Validate that populated text values in rb_ultimate_owner.identification_number do not contain consecutive spaces, which can affect matching, lookups, and duplicate detection.</t>
  </si>
  <si>
    <t>b738d2de-69be-45a9-808c-4b6d8182eac1</t>
  </si>
  <si>
    <t>bf2adaf2-4a31-46fd-9212-f5500dd1f2ca</t>
  </si>
  <si>
    <t>DQP-1846</t>
  </si>
  <si>
    <t>DQO-1846</t>
  </si>
  <si>
    <t>Code_Fmt_Chk-RB_Ultimate_Owner-identification_no</t>
  </si>
  <si>
    <t>Validate that populated code/identifier values in rb_ultimate_owner.identification_number contain only approved identifier characters.</t>
  </si>
  <si>
    <t>DED_Attribute_1421</t>
  </si>
  <si>
    <t>DQP-CR-00067</t>
  </si>
  <si>
    <t>DQP-CR-00049</t>
  </si>
  <si>
    <t>DQP-2429</t>
  </si>
  <si>
    <t>DQO-2429</t>
  </si>
  <si>
    <t>Accuracy_Check-RB_Ultimate_Owner-Investor_Location</t>
  </si>
  <si>
    <t>Checks that RB_Ultimate_Owner.investor_location exists in the approved active REAL_BENEFICIARY_INVESTOR_LOCATION lookup.</t>
  </si>
  <si>
    <t>59f25fef-276c-4457-b935-89bb38d58ab9</t>
  </si>
  <si>
    <t>f904f317-bc84-45d9-aa4a-849c9a24500a</t>
  </si>
  <si>
    <t>DQP-1507</t>
  </si>
  <si>
    <t>DQO-1507</t>
  </si>
  <si>
    <t>Compl_Chk-RB_Ultimate_Owner-investor_location</t>
  </si>
  <si>
    <t>Validate that the critical data element RB_Ultimate_Owner.investor_location is populated and not blank for in-scope records. Profiling results were used to identify current null/blank exposure where available.</t>
  </si>
  <si>
    <t>is_power_user</t>
  </si>
  <si>
    <t>DED_Attribute_1422</t>
  </si>
  <si>
    <t>be5107a9-7137-4c90-9402-0424842e3a7c</t>
  </si>
  <si>
    <t>8954354c-d90b-4801-8b05-3dd6d90439b9</t>
  </si>
  <si>
    <t>DQP-1364</t>
  </si>
  <si>
    <t>DQO-1364</t>
  </si>
  <si>
    <t>Compl_Chk-RB_Ultimate_Owner-is_power_user</t>
  </si>
  <si>
    <t>Validate that the critical data element RB_Ultimate_Owner.is_power_user is populated and not blank for in-scope records. Profiling results were used to identify current null/blank exposure where available.</t>
  </si>
  <si>
    <t>!isNull({is_power_user})</t>
  </si>
  <si>
    <t>04d88ad1-d94a-46af-83c1-9673f0fc2081</t>
  </si>
  <si>
    <t>86f8feb5-da2b-4ddf-b0bd-8cba7593cc5d</t>
  </si>
  <si>
    <t>DQP-1878</t>
  </si>
  <si>
    <t>DQO-1878</t>
  </si>
  <si>
    <t>DataTyp_Chk-RB_Ultimate_Owner-is_power_user</t>
  </si>
  <si>
    <t>Validate that populated values in rb_ultimate_owner.is_power_user conform to the expected datatype defined in the approved source/catalog schema. Profiled datatype is string.</t>
  </si>
  <si>
    <t>CAST(is_power_user AS STRING) RLIKE '.*[^ ].*' AND CAST(is_power_user AS STRING) NOT RLIKE '\\pCntrl' AND UPPER(CAST(is_power_user AS STRING)) NOT RLIKE '^[ ]*(NA|N/A|NIL|NONE|NULL|UNKNOWN|UNSPECIFIED|TEST|DUMMY|TBD|NOT APPLICABLE|-|--|\\.)[ ]*$'</t>
  </si>
  <si>
    <t>3ba300df-522c-4181-9b08-d800e9f4060c</t>
  </si>
  <si>
    <t>278a114e-aa71-4c5c-a24f-66b68c2f2126</t>
  </si>
  <si>
    <t>DQP-1879</t>
  </si>
  <si>
    <t>DQO-1879</t>
  </si>
  <si>
    <t>Consec_Spc_Chk-RB_Ultimate_Owner-is_power_user</t>
  </si>
  <si>
    <t>Validate that populated text values in rb_ultimate_owner.is_power_user do not contain consecutive spaces, which can affect matching, lookups, and duplicate detection.</t>
  </si>
  <si>
    <t>39539428-1c7c-4035-95db-fd5c3add38ee</t>
  </si>
  <si>
    <t>00b81d94-8c00-46a1-b522-2ddd5259ff2e</t>
  </si>
  <si>
    <t>DQP-1880</t>
  </si>
  <si>
    <t>DQO-1880</t>
  </si>
  <si>
    <t>Flag_Val_Chk-RB_Ultimate_Owner-is_power_user</t>
  </si>
  <si>
    <t>Validate that populated flag/indicator values in rb_ultimate_owner.is_power_user use a standardized boolean-style value.</t>
  </si>
  <si>
    <t>DED_Attribute_1423</t>
  </si>
  <si>
    <t>11ca5224-3cff-4ee1-b82a-d91a6bbf7216</t>
  </si>
  <si>
    <t>05ce6230-4a67-4f99-90fc-d37fca67273c</t>
  </si>
  <si>
    <t>DQP-1127</t>
  </si>
  <si>
    <t>DQO-1127</t>
  </si>
  <si>
    <t>Compl_Chk-RB_Ultimate_Owner-name_ar</t>
  </si>
  <si>
    <t>Validate that the critical data element RB_Ultimate_Owner.name_ar is populated and not blank for in-scope records. Profiling results were used to identify current null/blank exposure where available.</t>
  </si>
  <si>
    <t>084f648b-98cc-4d0a-b655-e55e6bec0c55</t>
  </si>
  <si>
    <t>973da6b0-306d-4456-9219-9e17556db863</t>
  </si>
  <si>
    <t>DQP-1617</t>
  </si>
  <si>
    <t>DQO-1617</t>
  </si>
  <si>
    <t>Ar_Text_Chk-RB_Ultimate_Owner-name_ar</t>
  </si>
  <si>
    <t>Validate that populated Arabic text values in RB_Ultimate_Owner.name_ar contain Arabic characters and approved business punctuation only.</t>
  </si>
  <si>
    <t>a6d0f4b9-04aa-4875-8c3b-b60d8e038913</t>
  </si>
  <si>
    <t>1711101f-3299-446c-98b7-8d34bd365edf</t>
  </si>
  <si>
    <t>DQP-1635</t>
  </si>
  <si>
    <t>DQO-1635</t>
  </si>
  <si>
    <t>BiVal_Chk-RB_Ultimate_Owner-name_ar-name_en</t>
  </si>
  <si>
    <t>Validate that bilingual Arabic/English values in RB_Ultimate_Owner.name_ar and RB_Ultimate_Owner.name_en are populated consistently; if one language value exists, the corresponding value should also exist.</t>
  </si>
  <si>
    <t>DED_Attribute_1424</t>
  </si>
  <si>
    <t>6c7e5348-d8b4-490e-9f98-89c9f37ccedd</t>
  </si>
  <si>
    <t>6ef52ac5-372f-4a52-9c46-91175feaf850</t>
  </si>
  <si>
    <t>DQP-1128</t>
  </si>
  <si>
    <t>DQO-1128</t>
  </si>
  <si>
    <t>Compl_Chk-RB_Ultimate_Owner-name_en</t>
  </si>
  <si>
    <t>Validate that the critical data element RB_Ultimate_Owner.name_en is populated and not blank for in-scope records. Profiling results were used to identify current null/blank exposure where available.</t>
  </si>
  <si>
    <t>046d8689-3939-4ed6-97f7-b1f10e596cfe</t>
  </si>
  <si>
    <t>36b868af-88a1-4b9a-883b-236be84cd88e</t>
  </si>
  <si>
    <t>DQP-1618</t>
  </si>
  <si>
    <t>DQO-1618</t>
  </si>
  <si>
    <t>Eng_Text_Chk-RB_Ultimate_Owner-name_en</t>
  </si>
  <si>
    <t>Validate that populated English text values in RB_Ultimate_Owner.name_en contain English characters and approved business punctuation only.</t>
  </si>
  <si>
    <t>total_share_percentage_on_main</t>
  </si>
  <si>
    <t>DED_Attribute_1426</t>
  </si>
  <si>
    <t>8bba3bc2-0f18-4ac6-a411-5144b4a28140</t>
  </si>
  <si>
    <t>1e196e96-2e28-45f2-bcd1-f2e1b3de910c</t>
  </si>
  <si>
    <t>DQP-1365</t>
  </si>
  <si>
    <t>DQO-1365</t>
  </si>
  <si>
    <t>Compl_Chk-RB_Ultima-total_share_percentage_on_main</t>
  </si>
  <si>
    <t>Validate that the critical data element RB_Ultimate_Owner.total_share_percentage_on_main is populated and not blank for in-scope records. Profiling results were used to identify current null/blank exposure where available.</t>
  </si>
  <si>
    <t>!isNull({total_share_percentage_on_main})</t>
  </si>
  <si>
    <t>d337ddad-2a0d-4c12-bd99-4aa0b8fdbc8c</t>
  </si>
  <si>
    <t>4c6620c7-95b1-4d9d-9ee6-ea3c74e3639a</t>
  </si>
  <si>
    <t>DQP-2050</t>
  </si>
  <si>
    <t>DQO-2050</t>
  </si>
  <si>
    <t>DataTyp_Chk-RB_Ultimate_Ow-total_share_pct_on_main</t>
  </si>
  <si>
    <t>Validate that populated values in rb_ultimate_owner.total_share_percentage_on_main conform to the expected datatype defined in the approved source/catalog schema. Profiled datatype is string.</t>
  </si>
  <si>
    <t>CAST(total_share_percentage_on_main AS STRING) RLIKE '.*[^ ].*' AND CAST(total_share_percentage_on_main AS STRING) NOT RLIKE '\\pCntrl' AND UPPER(CAST(total_share_percentage_on_main AS STRING)) NOT RLIKE '^[ ]*(NA|N/A|NIL|NONE|NULL|UNKNOWN|UNSPECIFIED|TEST|DUMMY|TBD|NOT APPLICABLE|-|--|\\.)[ ]*$'</t>
  </si>
  <si>
    <t>bb132a2c-6c8a-4f99-a093-ccdf8c4568ff</t>
  </si>
  <si>
    <t>01f54c0f-14c7-4e00-964f-af67face5fc0</t>
  </si>
  <si>
    <t>DQP-2051</t>
  </si>
  <si>
    <t>DQO-2051</t>
  </si>
  <si>
    <t>Consec_Spc_Chk-RB_Ultimate_-total_share_pct_o_786b</t>
  </si>
  <si>
    <t>Validate that populated text values in rb_ultimate_owner.total_share_percentage_on_main do not contain consecutive spaces, which can affect matching, lookups, and duplicate detection.</t>
  </si>
  <si>
    <t>afdadac9-3d83-495c-a0cd-5c08ee1ede97</t>
  </si>
  <si>
    <t>bb50696a-9168-4d53-9665-858d63c06439</t>
  </si>
  <si>
    <t>DQP-2331</t>
  </si>
  <si>
    <t>DQO-2331</t>
  </si>
  <si>
    <t>Dep_Check-RB_Ult-total_share_percentage_on_main</t>
  </si>
  <si>
    <t>When total share percentage on main license is populated, identification number must also be populated.</t>
  </si>
  <si>
    <t>total_share_percentage_on_main IS NULL OR (identification_number IS NOT NULL AND identification_number&lt;&gt;'')</t>
  </si>
  <si>
    <t>Violations_Record</t>
  </si>
  <si>
    <t>DED_Data_Table_109</t>
  </si>
  <si>
    <t>vio_amount</t>
  </si>
  <si>
    <t>DED_Attribute_1486</t>
  </si>
  <si>
    <t>57aebdd4-2273-4631-a04a-8e1b675c2007</t>
  </si>
  <si>
    <t>3a6c8398-c95b-4ad4-aad4-e610ac63e73a</t>
  </si>
  <si>
    <t>DQP-1366</t>
  </si>
  <si>
    <t>DQO-1366</t>
  </si>
  <si>
    <t>Compl_Chk-Violations_Record-vio_amount</t>
  </si>
  <si>
    <t>Validate that the critical data element Violations_Record.vio_amount is populated and not blank for in-scope records. Profiling results were used to identify current null/blank exposure where available.</t>
  </si>
  <si>
    <t>!isNull({vio_amount})</t>
  </si>
  <si>
    <t>6127594f-858f-4ef9-9d2e-332edf67b4cc</t>
  </si>
  <si>
    <t>b640c2ba-25e4-4883-913c-8ba56d9ecf93</t>
  </si>
  <si>
    <t>DQP-2082</t>
  </si>
  <si>
    <t>DQO-2082</t>
  </si>
  <si>
    <t>DataTyp_Chk-Violations_Record-vio_amt</t>
  </si>
  <si>
    <t>Validate that populated values in violations_record.vio_amount conform to the expected datatype defined in the approved source/catalog schema. Profiled datatype is string.</t>
  </si>
  <si>
    <t>CAST(vio_amount AS STRING) RLIKE '.*[^ ].*' AND CAST(vio_amount AS STRING) NOT RLIKE '\\pCntrl' AND UPPER(CAST(vio_amount AS STRING)) NOT RLIKE '^[ ]*(NA|N/A|NIL|NONE|NULL|UNKNOWN|UNSPECIFIED|TEST|DUMMY|TBD|NOT APPLICABLE|-|--|\\.)[ ]*$'</t>
  </si>
  <si>
    <t>7b30deb8-4e61-49a3-a1a3-cffcec865717</t>
  </si>
  <si>
    <t>b507470a-4cce-46b0-9696-a81d5a955561</t>
  </si>
  <si>
    <t>DQP-2083</t>
  </si>
  <si>
    <t>DQO-2083</t>
  </si>
  <si>
    <t>Consec_Spc_Chk-Violations_Record-vio_amt</t>
  </si>
  <si>
    <t>Validate that populated text values in violations_record.vio_amount do not contain consecutive spaces, which can affect matching, lookups, and duplicate detection.</t>
  </si>
  <si>
    <t>6d475373-23a5-4916-91c6-81e0b72a47d4</t>
  </si>
  <si>
    <t>9d7c95af-e661-4842-accb-e9fd405ad00c</t>
  </si>
  <si>
    <t>DQP-2338</t>
  </si>
  <si>
    <t>DQO-2338</t>
  </si>
  <si>
    <t>Consistency_Chk-Violations_Record-vio_amount</t>
  </si>
  <si>
    <t>Validate that when Violations_Record.vio_amount is populated, the corresponding vio_type is also populated.</t>
  </si>
  <si>
    <t>(vio_amount IS NULL) OR (vio_amount IS NOT NULL AND vio_type IS NOT NULL)</t>
  </si>
  <si>
    <t>vio_category</t>
  </si>
  <si>
    <t>DED_Attribute_1487</t>
  </si>
  <si>
    <t>833fd569-3828-4265-bf56-1b4b31ebd5cc</t>
  </si>
  <si>
    <t>dbfcab79-ef3a-4545-b94a-1f1e7bee5e9c</t>
  </si>
  <si>
    <t>DQP-1367</t>
  </si>
  <si>
    <t>DQO-1367</t>
  </si>
  <si>
    <t>Compl_Chk-Violations_Record-vio_category</t>
  </si>
  <si>
    <t>Validate that the critical data element Violations_Record.vio_category is populated and not blank for in-scope records. Profiling results were used to identify current null/blank exposure where available.</t>
  </si>
  <si>
    <t>!isNull({vio_category})</t>
  </si>
  <si>
    <t>03821dd1-cc8f-4cec-ad85-4419da557dee</t>
  </si>
  <si>
    <t>a9f70747-723e-432a-9e06-8130fbd4c8c2</t>
  </si>
  <si>
    <t>DQP-2084</t>
  </si>
  <si>
    <t>DQO-2084</t>
  </si>
  <si>
    <t>DataTyp_Chk-Violations_Record-vio_category</t>
  </si>
  <si>
    <t>Validate that populated values in violations_record.vio_category conform to the expected datatype defined in the approved source/catalog schema. Profiled datatype is string.</t>
  </si>
  <si>
    <t>CAST(vio_category AS STRING) RLIKE '.*[^ ].*' AND CAST(vio_category AS STRING) NOT RLIKE '\\pCntrl' AND UPPER(CAST(vio_category AS STRING)) NOT RLIKE '^[ ]*(NA|N/A|NIL|NONE|NULL|UNKNOWN|UNSPECIFIED|TEST|DUMMY|TBD|NOT APPLICABLE|-|--|\\.)[ ]*$'</t>
  </si>
  <si>
    <t>9fad581d-e92d-4097-b682-c6f049dcc355</t>
  </si>
  <si>
    <t>f693e400-6d75-46d1-82a7-5b88c2ea7405</t>
  </si>
  <si>
    <t>DQP-2085</t>
  </si>
  <si>
    <t>DQO-2085</t>
  </si>
  <si>
    <t>Consec_Spc_Chk-Violations_Record-vio_category</t>
  </si>
  <si>
    <t>Validate that populated text values in violations_record.vio_category do not contain consecutive spaces, which can affect matching, lookups, and duplicate detection.</t>
  </si>
  <si>
    <t>vio_date</t>
  </si>
  <si>
    <t>DED_Attribute_1489</t>
  </si>
  <si>
    <t>9dcb8e1b-e43e-40e5-8384-086817f0cb15</t>
  </si>
  <si>
    <t>db429118-fac1-49f5-8249-3e7d62d47731</t>
  </si>
  <si>
    <t>DQP-1368</t>
  </si>
  <si>
    <t>DQO-1368</t>
  </si>
  <si>
    <t>Compl_Chk-Violations_Record-vio_date</t>
  </si>
  <si>
    <t>Validate that the critical data element Violations_Record.vio_date is populated and not blank for in-scope records. Profiling results were used to identify current null/blank exposure where available.</t>
  </si>
  <si>
    <t>!isNull({vio_date})</t>
  </si>
  <si>
    <t>016397e0-3893-4006-b5eb-cf3407ea91cc</t>
  </si>
  <si>
    <t>d1557d45-4a7d-404a-9651-f3d594c9da18</t>
  </si>
  <si>
    <t>DQP-2086</t>
  </si>
  <si>
    <t>DQO-2086</t>
  </si>
  <si>
    <t>DataTyp_Chk-Violations_Record-vio_dt</t>
  </si>
  <si>
    <t>Validate that populated values in violations_record.vio_date conform to the expected datatype defined in the approved source/catalog schema. Profiled datatype is string.</t>
  </si>
  <si>
    <t>TO_DATE(TRIM(CAST(vio_date AS STRING)), 'MM/dd/yyyy') IS NOT NULL OR TO_DATE(TRIM(CAST(vio_date AS STRING)), 'MM-dd-yyyy') IS NOT NULL</t>
  </si>
  <si>
    <t>fe3114b7-0596-4983-8f69-483700d35bc2</t>
  </si>
  <si>
    <t>8fa522f3-1813-42a7-9a00-5434d4098430</t>
  </si>
  <si>
    <t>DQP-2087</t>
  </si>
  <si>
    <t>DQO-2087</t>
  </si>
  <si>
    <t>Consec_Spc_Chk-Violations_Record-vio_dt</t>
  </si>
  <si>
    <t>Validate that populated text values in violations_record.vio_date do not contain consecutive spaces, which can affect matching, lookups, and duplicate detection.</t>
  </si>
  <si>
    <t>CAST(vio_date AS STRING) RLIKE '.*[^ ].*' AND CAST(vio_date AS STRING) NOT RLIKE '\\pCntrl' AND UPPER(CAST(vio_date AS STRING)) NOT RLIKE '^[ ]*(NA|N/A|NIL|NONE|NULL|UNKNOWN|UNSPECIFIED|TEST|DUMMY|TBD|NOT APPLICABLE|-|--|\\.)[ ]*$'</t>
  </si>
  <si>
    <t>vio_fee_sequence</t>
  </si>
  <si>
    <t>DED_Attribute_1491</t>
  </si>
  <si>
    <t>78461624-9e5d-45f7-ab86-0b5c2ccf7da8</t>
  </si>
  <si>
    <t>46e191b0-8dea-4f83-b3f0-a2bad9a51bda</t>
  </si>
  <si>
    <t>DQP-2088</t>
  </si>
  <si>
    <t>DQO-2088</t>
  </si>
  <si>
    <t>DataTyp_Chk-Violations_Record-vio_fee_sequence</t>
  </si>
  <si>
    <t>Validate that populated values in violations_record.vio_fee_sequence conform to the expected datatype defined in the approved source/catalog schema. Profiled datatype is string.</t>
  </si>
  <si>
    <t>CAST(vio_fee_sequence AS STRING) RLIKE '.*[^ ].*' AND CAST(vio_fee_sequence AS STRING) NOT RLIKE '\\pCntrl' AND UPPER(CAST(vio_fee_sequence AS STRING)) NOT RLIKE '^[ ]*(NA|N/A|NIL|NONE|NULL|UNKNOWN|UNSPECIFIED|TEST|DUMMY|TBD|NOT APPLICABLE|-|--|\\.)[ ]*$'</t>
  </si>
  <si>
    <t>51a3bbe2-7585-44c5-86fd-9e009f6a6828</t>
  </si>
  <si>
    <t>10f0b923-7d9d-4f45-8447-c8e46c2a0270</t>
  </si>
  <si>
    <t>DQP-2089</t>
  </si>
  <si>
    <t>DQO-2089</t>
  </si>
  <si>
    <t>Consec_Spc_Chk-Violations_Record-vio_fee_sequence</t>
  </si>
  <si>
    <t>Validate that populated text values in violations_record.vio_fee_sequence do not contain consecutive spaces, which can affect matching, lookups, and duplicate detection.</t>
  </si>
  <si>
    <t>4defb8a6-ea1a-459d-a4dd-913073f6305c</t>
  </si>
  <si>
    <t>e39373f1-f28c-4875-bf78-3ead34ae63f8</t>
  </si>
  <si>
    <t>DQP-1214</t>
  </si>
  <si>
    <t>DQO-1214</t>
  </si>
  <si>
    <t>Compl_Chk-Violations_Record-vio_fee_sequence</t>
  </si>
  <si>
    <t>Validate that the critical data element Violations_Record.vio_fee_sequence is populated and not blank for in-scope records. Profiling results were used to identify current null/blank exposure where available.</t>
  </si>
  <si>
    <t>!isNull({vio_fee_sequence})</t>
  </si>
  <si>
    <t>vio_level</t>
  </si>
  <si>
    <t>DED_Attribute_1492</t>
  </si>
  <si>
    <t>7ada2b4b-3d47-4fae-b753-a9266cfa7c2d</t>
  </si>
  <si>
    <t>ec7482ac-8bc3-4a04-a25a-ee476f7ef9fb</t>
  </si>
  <si>
    <t>DQP-1370</t>
  </si>
  <si>
    <t>DQO-1370</t>
  </si>
  <si>
    <t>Compl_Chk-Violations_Record-vio_level</t>
  </si>
  <si>
    <t>Validate that the critical data element Violations_Record.vio_level is populated and not blank for in-scope records. Profiling results were used to identify current null/blank exposure where available.</t>
  </si>
  <si>
    <t>!isNull({vio_level})</t>
  </si>
  <si>
    <t>8db4c59c-4f4c-44ef-96a7-56b11a34e0a3</t>
  </si>
  <si>
    <t>addef366-f962-4003-991c-e6423536f56b</t>
  </si>
  <si>
    <t>DQP-2094</t>
  </si>
  <si>
    <t>DQO-2094</t>
  </si>
  <si>
    <t>DataTyp_Chk-Violations_Record-vio_level</t>
  </si>
  <si>
    <t>Validate that populated values in violations_record.vio_level conform to the expected datatype defined in the approved source/catalog schema. Profiled datatype is string.</t>
  </si>
  <si>
    <t>TRY_CAST(vio_level AS DECIMAL(38,10)) IS NOT NULL</t>
  </si>
  <si>
    <t>29e53c01-65a8-497d-8c23-cc6ce1db59d3</t>
  </si>
  <si>
    <t>72d75bd6-2a75-4734-87d1-8b4142f9dbf7</t>
  </si>
  <si>
    <t>DQP-2095</t>
  </si>
  <si>
    <t>DQO-2095</t>
  </si>
  <si>
    <t>Consec_Spc_Chk-Violations_Record-vio_level</t>
  </si>
  <si>
    <t>Validate that populated text values in violations_record.vio_level do not contain consecutive spaces, which can affect matching, lookups, and duplicate detection.</t>
  </si>
  <si>
    <t>CAST(vio_level AS STRING) RLIKE '.*[^ ].*' AND CAST(vio_level AS STRING) NOT RLIKE '\\pCntrl' AND UPPER(CAST(vio_level AS STRING)) NOT RLIKE '^[ ]*(NA|N/A|NIL|NONE|NULL|UNKNOWN|UNSPECIFIED|TEST|DUMMY|TBD|NOT APPLICABLE|-|--|\\.)[ ]*$'</t>
  </si>
  <si>
    <t>vio_status</t>
  </si>
  <si>
    <t>DED_Attribute_1493</t>
  </si>
  <si>
    <t>5871cd3f-79e5-466c-80f3-3c8eee035117</t>
  </si>
  <si>
    <t>dc10e478-4e2a-4d04-a955-e8d427196dfe</t>
  </si>
  <si>
    <t>DQP-1371</t>
  </si>
  <si>
    <t>DQO-1371</t>
  </si>
  <si>
    <t>Compl_Chk-Violations_Record-vio_status</t>
  </si>
  <si>
    <t>Validate that the critical data element Violations_Record.vio_status is populated and not blank for in-scope records. Profiling results were used to identify current null/blank exposure where available.</t>
  </si>
  <si>
    <t>!isNull({vio_status})</t>
  </si>
  <si>
    <t>1bf41376-ccd4-405a-972c-5b1c3ced0eca</t>
  </si>
  <si>
    <t>98a6b531-b53b-4f87-bb22-c32cde73b83d</t>
  </si>
  <si>
    <t>DQP-2090</t>
  </si>
  <si>
    <t>DQO-2090</t>
  </si>
  <si>
    <t>DataTyp_Chk-Violations_Record-vio_status</t>
  </si>
  <si>
    <t>Validate that populated values in violations_record.vio_status conform to the expected datatype defined in the approved source/catalog schema. Profiled datatype is string.</t>
  </si>
  <si>
    <t>CAST(vio_status AS STRING) RLIKE '.*[^ ].*' AND CAST(vio_status AS STRING) NOT RLIKE '\\pCntrl' AND UPPER(CAST(vio_status AS STRING)) NOT RLIKE '^[ ]*(NA|N/A|NIL|NONE|NULL|UNKNOWN|UNSPECIFIED|TEST|DUMMY|TBD|NOT APPLICABLE|-|--|\\.)[ ]*$'</t>
  </si>
  <si>
    <t>ea39ac98-b901-4940-8a0a-f1009d86a3e1</t>
  </si>
  <si>
    <t>7098cee1-1fbe-4d12-8ceb-703cc8b95c7e</t>
  </si>
  <si>
    <t>DQP-2091</t>
  </si>
  <si>
    <t>DQO-2091</t>
  </si>
  <si>
    <t>Consec_Spc_Chk-Violations_Record-vio_status</t>
  </si>
  <si>
    <t>Validate that populated text values in violations_record.vio_status do not contain consecutive spaces, which can affect matching, lookups, and duplicate detection.</t>
  </si>
  <si>
    <t>vio_type</t>
  </si>
  <si>
    <t>DED_Attribute_1494</t>
  </si>
  <si>
    <t>422a4138-8fdb-4c3e-bd45-2ccbe5ab390d</t>
  </si>
  <si>
    <t>c0f609b2-edb0-4f5e-9865-b37efaac5c90</t>
  </si>
  <si>
    <t>DQP-1372</t>
  </si>
  <si>
    <t>DQO-1372</t>
  </si>
  <si>
    <t>Compl_Chk-Violations_Record-vio_type</t>
  </si>
  <si>
    <t>Validate that the critical data element Violations_Record.vio_type is populated and not blank for in-scope records. Profiling results were used to identify current null/blank exposure where available.</t>
  </si>
  <si>
    <t>!isNull({vio_type})</t>
  </si>
  <si>
    <t>c0b8c640-3ac0-475a-ab1c-b32cb464cbc0</t>
  </si>
  <si>
    <t>9618b877-cf20-4c41-9284-d80ecac65283</t>
  </si>
  <si>
    <t>DQP-2093</t>
  </si>
  <si>
    <t>DQO-2093</t>
  </si>
  <si>
    <t>Consec_Spc_Chk-Violations_Record-vio_type</t>
  </si>
  <si>
    <t>Validate that populated text values in violations_record.vio_type do not contain consecutive spaces, which can affect matching, lookups, and duplicate detection.</t>
  </si>
  <si>
    <t>CAST(vio_type AS STRING) RLIKE '.*[^ ].*' AND CAST(vio_type AS STRING) NOT RLIKE '\\pCntrl' AND UPPER(CAST(vio_type AS STRING)) NOT RLIKE '^[ ]*(NA|N/A|NIL|NONE|NULL|UNKNOWN|UNSPECIFIED|TEST|DUMMY|TBD|NOT APPLICABLE|-|--|\\.)[ ]*$'</t>
  </si>
  <si>
    <t>Virtual_Inspection</t>
  </si>
  <si>
    <t>DED_Data_Table_110</t>
  </si>
  <si>
    <t>inspection_status</t>
  </si>
  <si>
    <t>DED_Attribute_1504</t>
  </si>
  <si>
    <t>6d1f711b-108a-424d-8bbd-e1946bfa258c</t>
  </si>
  <si>
    <t>cb763136-8110-41d2-ab90-022fae125856</t>
  </si>
  <si>
    <t>DQP-1373</t>
  </si>
  <si>
    <t>DQO-1373</t>
  </si>
  <si>
    <t>Compl_Chk-Virtual_Inspection-inspection_status</t>
  </si>
  <si>
    <t>Validate that the critical data element Virtual_Inspection.inspection_status is populated and not blank for in-scope records. Profiling results were used to identify current null/blank exposure where available.</t>
  </si>
  <si>
    <t>!isNull({inspection_status})</t>
  </si>
  <si>
    <t>51b968be-7ce9-4f80-8716-39bc27ccd7bd</t>
  </si>
  <si>
    <t>3e312395-58ef-4e95-af73-bd5f4b856647</t>
  </si>
  <si>
    <t>DQP-1847</t>
  </si>
  <si>
    <t>DQO-1847</t>
  </si>
  <si>
    <t>DataTyp_Chk-Virtual_Inspection-inspection_status</t>
  </si>
  <si>
    <t>Validate that populated values in virtual_inspection.inspection_status conform to the expected datatype defined in the approved source/catalog schema. Profiled datatype is string.</t>
  </si>
  <si>
    <t>CAST(inspection_status AS STRING) RLIKE '.*[^ ].*' AND CAST(inspection_status AS STRING) NOT RLIKE '\\pCntrl' AND UPPER(CAST(inspection_status AS STRING)) NOT RLIKE '^[ ]*(NA|N/A|NIL|NONE|NULL|UNKNOWN|UNSPECIFIED|TEST|DUMMY|TBD|NOT APPLICABLE|-|--|\\.)[ ]*$'</t>
  </si>
  <si>
    <t>c55270e0-f8f6-491f-a252-0e59791d1db0</t>
  </si>
  <si>
    <t>41d575ce-6b56-40c9-9b15-0fdeb5c86baf</t>
  </si>
  <si>
    <t>DQP-1848</t>
  </si>
  <si>
    <t>DQO-1848</t>
  </si>
  <si>
    <t>Consec_Spc_Chk-Virtual_Inspectio-inspection_status</t>
  </si>
  <si>
    <t>Validate that populated text values in virtual_inspection.inspection_status do not contain consecutive spaces, which can affect matching, lookups, and duplicate detection.</t>
  </si>
  <si>
    <t>update_date</t>
  </si>
  <si>
    <t>DED_Attribute_1505</t>
  </si>
  <si>
    <t>3065e92c-d90e-4e78-9c1f-15a18b8dbd3b</t>
  </si>
  <si>
    <t>124fe370-2f1f-4db7-8a38-4a78a5b9ed22</t>
  </si>
  <si>
    <t>DQP-1374</t>
  </si>
  <si>
    <t>DQO-1374</t>
  </si>
  <si>
    <t>Compl_Chk-Virtual_Inspection-update_date</t>
  </si>
  <si>
    <t>Validate that the critical data element Virtual_Inspection.update_date is populated and not blank for in-scope records. Profiling results were used to identify current null/blank exposure where available.</t>
  </si>
  <si>
    <t>!isNull({update_date})</t>
  </si>
  <si>
    <t>29f53a72-ac7e-4173-b797-e087120cb9c6</t>
  </si>
  <si>
    <t>62b127f2-1f64-44a7-ba4c-7f1be266247b</t>
  </si>
  <si>
    <t>DQP-2072</t>
  </si>
  <si>
    <t>DQO-2072</t>
  </si>
  <si>
    <t>DataTyp_Chk-Virtual_Inspection-update_dt</t>
  </si>
  <si>
    <t>Validate that populated values in virtual_inspection.update_date conform to the expected datatype defined in the approved source/catalog schema. Profiled datatype is string.</t>
  </si>
  <si>
    <t>CAST(update_date AS STRING) RLIKE '.*[^ ].*' AND CAST(update_date AS STRING) NOT RLIKE '\\pCntrl' AND UPPER(CAST(update_date AS STRING)) NOT RLIKE '^[ ]*(NA|N/A|NIL|NONE|NULL|UNKNOWN|UNSPECIFIED|TEST|DUMMY|TBD|NOT APPLICABLE|-|--|\\.)[ ]*$'</t>
  </si>
  <si>
    <t>f7610631-b0bc-40ac-94f2-0198a1b5f994</t>
  </si>
  <si>
    <t>28fe4e17-e973-454f-b567-d3fcc0b0985e</t>
  </si>
  <si>
    <t>DQP-2073</t>
  </si>
  <si>
    <t>DQO-2073</t>
  </si>
  <si>
    <t>Consec_Spc_Chk-Virtual_Inspection-update_dt</t>
  </si>
  <si>
    <t>Validate that populated text values in virtual_inspection.update_date do not contain consecutive spaces, which can affect matching, lookups, and duplicate detection.</t>
  </si>
  <si>
    <t>Application_Address_Extra_Info</t>
  </si>
  <si>
    <t>DED_Data_Table_114</t>
  </si>
  <si>
    <t>sector</t>
  </si>
  <si>
    <t>DED_Attribute_1570</t>
  </si>
  <si>
    <t>4a35ecee-2a29-4120-a76c-6e10d7e63327</t>
  </si>
  <si>
    <t>fecd90a1-d8f8-4c13-be5f-87bd0a79087d</t>
  </si>
  <si>
    <t>DQP-1375</t>
  </si>
  <si>
    <t>DQO-1375</t>
  </si>
  <si>
    <t>Compl_Chk-Application_Address_Extra_Info-sector</t>
  </si>
  <si>
    <t>Validate that the critical data element Application_Address_Extra_Info.sector is populated and not blank for in-scope records.</t>
  </si>
  <si>
    <t>!isNull({sector})</t>
  </si>
  <si>
    <t>eb92347e-dddd-457a-9294-0938bbfa55e2</t>
  </si>
  <si>
    <t>e5450bbd-2f33-4651-95ac-5f21ea33e564</t>
  </si>
  <si>
    <t>DQP-2137</t>
  </si>
  <si>
    <t>DQO-2137</t>
  </si>
  <si>
    <t>Consec_Spc_Chk-app_addr_info-sector</t>
  </si>
  <si>
    <t>Validate that populated values in application_address_extra_info.sector do not contain consecutive spaces within the value.</t>
  </si>
  <si>
    <t>CAST(sector AS STRING) RLIKE '.*[^ ].*' AND CAST(sector AS STRING) NOT RLIKE '\\pCntrl' AND UPPER(CAST(sector AS STRING)) NOT RLIKE '^[ ]*(NA|N/A|NIL|NONE|NULL|UNKNOWN|UNSPECIFIED|TEST|DUMMY|TBD|NOT APPLICABLE|-|--|\\.)[ ]*$'</t>
  </si>
  <si>
    <t>specific_location</t>
  </si>
  <si>
    <t>DED_Attribute_1571</t>
  </si>
  <si>
    <t>5c46f367-ffe7-4a8c-94a2-0f9237367eff</t>
  </si>
  <si>
    <t>39b899f9-dbee-48bc-893c-6c1638b9202c</t>
  </si>
  <si>
    <t>DQP-1376</t>
  </si>
  <si>
    <t>DQO-1376</t>
  </si>
  <si>
    <t>Compl_Chk-APP_Address_Extra_Info-specific_location</t>
  </si>
  <si>
    <t>Validate that the critical data element Application_Address_Extra_Info.specific_location is populated and not blank for in-scope records.</t>
  </si>
  <si>
    <t>!isNull({specific_location})</t>
  </si>
  <si>
    <t>8d36bba6-bd52-43ae-8e26-57e02194cbd5</t>
  </si>
  <si>
    <t>cbfeb192-5632-43ef-8552-c585063a388b</t>
  </si>
  <si>
    <t>DQP-2138</t>
  </si>
  <si>
    <t>DQO-2138</t>
  </si>
  <si>
    <t>Consec_Spc_Chk-app_addr_info-specific_location</t>
  </si>
  <si>
    <t>Validate that populated values in application_address_extra_info.specific_location do not contain consecutive spaces within the value.</t>
  </si>
  <si>
    <t>CAST(specific_location AS STRING) RLIKE '.*[^ ].*' AND CAST(specific_location AS STRING) NOT RLIKE '\\pCntrl' AND UPPER(CAST(specific_location AS STRING)) NOT RLIKE '^[ ]*(NA|N/A|NIL|NONE|NULL|UNKNOWN|UNSPECIFIED|TEST|DUMMY|TBD|NOT APPLICABLE|-|--|\\.)[ ]*$'</t>
  </si>
  <si>
    <t>suspended</t>
  </si>
  <si>
    <t>DED_Attribute_1572</t>
  </si>
  <si>
    <t>31c86350-d971-4b12-8ab3-fc6ed07894b2</t>
  </si>
  <si>
    <t>42e3d73b-714f-4fef-ae4a-d4a785198b02</t>
  </si>
  <si>
    <t>DQP-1377</t>
  </si>
  <si>
    <t>DQO-1377</t>
  </si>
  <si>
    <t>Compl_Chk-Application_Address_Extra_Info-suspended</t>
  </si>
  <si>
    <t>Validate that the critical data element Application_Address_Extra_Info.suspended is populated and not blank for in-scope records.</t>
  </si>
  <si>
    <t>!isNull({suspended})</t>
  </si>
  <si>
    <t>25978870-91fb-4f8f-b8ef-32b700c69962</t>
  </si>
  <si>
    <t>800ae2f7-d50e-4209-bd99-95c2fbd56410</t>
  </si>
  <si>
    <t>DQP-2141</t>
  </si>
  <si>
    <t>DQO-2141</t>
  </si>
  <si>
    <t>Consec_Spc_Chk-app_addr_info-suspended</t>
  </si>
  <si>
    <t>Validate that populated values in application_address_extra_info.suspended do not contain consecutive spaces within the value.</t>
  </si>
  <si>
    <t>CAST(suspended AS STRING) RLIKE '.*[^ ].*' AND CAST(suspended AS STRING) NOT RLIKE '\\pCntrl' AND UPPER(CAST(suspended AS STRING)) NOT RLIKE '^[ ]*(NA|N/A|NIL|NONE|NULL|UNKNOWN|UNSPECIFIED|TEST|DUMMY|TBD|NOT APPLICABLE|-|--|\\.)[ ]*$'</t>
  </si>
  <si>
    <t>district_number</t>
  </si>
  <si>
    <t>DED_Attribute_1573</t>
  </si>
  <si>
    <t>39aa3cda-967f-4edc-9f78-067c584eddf8</t>
  </si>
  <si>
    <t>5e220eb7-c2cc-4dc8-ba6f-19f4cac965b6</t>
  </si>
  <si>
    <t>DQP-1378</t>
  </si>
  <si>
    <t>DQO-1378</t>
  </si>
  <si>
    <t>Compl_Chk-APP_Address_Extra_Info-district_number</t>
  </si>
  <si>
    <t>Validate that the critical data element Application_Address_Extra_Info.district_number is populated and not blank for in-scope records.</t>
  </si>
  <si>
    <t>!isNull({district_number})</t>
  </si>
  <si>
    <t>a3dd3a1d-f5b8-4855-b05f-f5df0d62092c</t>
  </si>
  <si>
    <t>623d37f6-18c5-4d90-ae35-bb565681f1ee</t>
  </si>
  <si>
    <t>DQP-2111</t>
  </si>
  <si>
    <t>DQO-2111</t>
  </si>
  <si>
    <t>Consec_Spc_Chk-app_addr_info-dist_no</t>
  </si>
  <si>
    <t>Validate that populated values in application_address_extra_info.district_number do not contain consecutive spaces within the value.</t>
  </si>
  <si>
    <t>CAST(district_number AS STRING) RLIKE '.*[^ ].*' AND CAST(district_number AS STRING) NOT RLIKE '\\pCntrl' AND UPPER(CAST(district_number AS STRING)) NOT RLIKE '^[ ]*(NA|N/A|NIL|NONE|NULL|UNKNOWN|UNSPECIFIED|TEST|DUMMY|TBD|NOT APPLICABLE|-|--|\\.)[ ]*$'</t>
  </si>
  <si>
    <t>8fe5baea-4afc-489b-be67-40396a6d81c7</t>
  </si>
  <si>
    <t>bf84aeee-2101-4938-a481-7674d3009b9d</t>
  </si>
  <si>
    <t>DQP-2363</t>
  </si>
  <si>
    <t>DQO-2363</t>
  </si>
  <si>
    <t>Fmt_Chk-App_Address_Extra_Info-district_number</t>
  </si>
  <si>
    <t>Validate that populated values in application_address_extra_info.district_number follow the approved identifier format, contain no leading or trailing spaces, and remain consistent for the same business object.</t>
  </si>
  <si>
    <t>CAST(`district_number` AS STRING) NOT RLIKE '^[ ].*|.*[ ]$' AND CAST(`district_number` AS STRING) NOT RLIKE '\\pCntrl' AND CAST(`district_number` AS STRING) RLIKE '^[A-Za-z0-9_./-]+$'</t>
  </si>
  <si>
    <t>76bf3047-918e-4cba-be88-49869e5c18c0</t>
  </si>
  <si>
    <t>29d38d67-8572-4d08-bdb4-77c0d8b75293</t>
  </si>
  <si>
    <t>DQP-2383</t>
  </si>
  <si>
    <t>DQO-2383</t>
  </si>
  <si>
    <t>Cons_Chk-App_Address_Extra_Info-district_number</t>
  </si>
  <si>
    <t>Check if district number is present, then the corresponding district value must also be present.</t>
  </si>
  <si>
    <t>district_number IS NULL OR district_number = '' OR (district IS NOT NULL AND district &lt;&gt; '')</t>
  </si>
  <si>
    <t>n_district</t>
  </si>
  <si>
    <t>DED_Attribute_1574</t>
  </si>
  <si>
    <t>7610b961-3a03-4230-bfec-0f30eb43d50d</t>
  </si>
  <si>
    <t>2748809b-e791-4d21-ba79-dd8e54947a19</t>
  </si>
  <si>
    <t>DQP-1379</t>
  </si>
  <si>
    <t>DQO-1379</t>
  </si>
  <si>
    <t>Compl_Chk-APP_Address_Extra_Info-n_district</t>
  </si>
  <si>
    <t>Validate that the critical data element Application_Address_Extra_Info.n_district is populated and not blank for in-scope records.</t>
  </si>
  <si>
    <t>!isNull({n_district})</t>
  </si>
  <si>
    <t>e956afbe-ab2f-45fa-8844-d60fd040dab6</t>
  </si>
  <si>
    <t>a7afdf62-2bd1-416c-8d3f-ff3a2e2b6524</t>
  </si>
  <si>
    <t>DQP-2152</t>
  </si>
  <si>
    <t>DQO-2152</t>
  </si>
  <si>
    <t>Consec_Spc_Chk-app_addr_info-n_dist</t>
  </si>
  <si>
    <t>Validate that populated values in application_address_extra_info.n_district do not contain consecutive spaces within the value.</t>
  </si>
  <si>
    <t>CAST(n_district AS STRING) RLIKE '.*[^ ].*' AND CAST(n_district AS STRING) NOT RLIKE '\\pCntrl' AND UPPER(CAST(n_district AS STRING)) NOT RLIKE '^[ ]*(NA|N/A|NIL|NONE|NULL|UNKNOWN|UNSPECIFIED|TEST|DUMMY|TBD|NOT APPLICABLE|-|--|\\.)[ ]*$'</t>
  </si>
  <si>
    <t>unit_reg_num</t>
  </si>
  <si>
    <t>DED_Attribute_1575</t>
  </si>
  <si>
    <t>d8db1ef0-1141-4414-8795-432f7197949c</t>
  </si>
  <si>
    <t>c03b7494-02b1-4cbd-8c70-6d4718f59adf</t>
  </si>
  <si>
    <t>DQP-1380</t>
  </si>
  <si>
    <t>DQO-1380</t>
  </si>
  <si>
    <t>Compl_Chk-APP_Address_Extra_Info-unit_reg_num</t>
  </si>
  <si>
    <t>Validate that the critical data element Application_Address_Extra_Info.unit_reg_num is populated and not blank for in-scope records.</t>
  </si>
  <si>
    <t>!isNull({unit_reg_num})</t>
  </si>
  <si>
    <t>347c759f-7281-4132-9712-33b46df72bba</t>
  </si>
  <si>
    <t>e4537444-011d-431a-b4cd-ad0121d0508d</t>
  </si>
  <si>
    <t>DQP-2150</t>
  </si>
  <si>
    <t>DQO-2150</t>
  </si>
  <si>
    <t>Consec_Spc_Chk-app_addr_info-unit_reg_num</t>
  </si>
  <si>
    <t>Validate that populated values in application_address_extra_info.unit_reg_num do not contain consecutive spaces within the value.</t>
  </si>
  <si>
    <t>CAST(unit_reg_num AS STRING) RLIKE '.*[^ ].*' AND CAST(unit_reg_num AS STRING) NOT RLIKE '\\pCntrl' AND UPPER(CAST(unit_reg_num AS STRING)) NOT RLIKE '^[ ]*(NA|N/A|NIL|NONE|NULL|UNKNOWN|UNSPECIFIED|TEST|DUMMY|TBD|NOT APPLICABLE|-|--|\\.)[ ]*$'</t>
  </si>
  <si>
    <t>region</t>
  </si>
  <si>
    <t>DED_Attribute_1576</t>
  </si>
  <si>
    <t>14c213f8-eb62-44ee-9610-28cb3f114259</t>
  </si>
  <si>
    <t>19296b9b-6bb6-45b2-aa4d-0155d4d22a0f</t>
  </si>
  <si>
    <t>DQP-1381</t>
  </si>
  <si>
    <t>DQO-1381</t>
  </si>
  <si>
    <t>Compl_Chk-Application_Address_Extra_Info-region</t>
  </si>
  <si>
    <t>Validate that the critical data element Application_Address_Extra_Info.region is populated and not blank for in-scope records.</t>
  </si>
  <si>
    <t>!isNull({region})</t>
  </si>
  <si>
    <t>d24efc94-affa-4b89-afa8-e43b99bd303a</t>
  </si>
  <si>
    <t>12898530-26cc-45cc-8b6e-31f6375e9366</t>
  </si>
  <si>
    <t>DQP-2134</t>
  </si>
  <si>
    <t>DQO-2134</t>
  </si>
  <si>
    <t>Consec_Spc_Chk-app_addr_info-region</t>
  </si>
  <si>
    <t>Validate that populated values in application_address_extra_info.region do not contain consecutive spaces within the value.</t>
  </si>
  <si>
    <t>CAST(region AS STRING) RLIKE '.*[^ ].*' AND CAST(region AS STRING) NOT RLIKE '\\pCntrl' AND UPPER(CAST(region AS STRING)) NOT RLIKE '^[ ]*(NA|N/A|NIL|NONE|NULL|UNKNOWN|UNSPECIFIED|TEST|DUMMY|TBD|NOT APPLICABLE|-|--|\\.)[ ]*$'</t>
  </si>
  <si>
    <t>inspector_x_coordinate</t>
  </si>
  <si>
    <t>DED_Attribute_1577</t>
  </si>
  <si>
    <t>61acb0fa-5452-4d65-8244-6a01888d4157</t>
  </si>
  <si>
    <t>67981a02-1ade-43c4-91de-587e96f10b93</t>
  </si>
  <si>
    <t>DQP-1382</t>
  </si>
  <si>
    <t>DQO-1382</t>
  </si>
  <si>
    <t>Compl_Chk-APP_Address_Extra-inspector_x_coordinate</t>
  </si>
  <si>
    <t>Validate that the critical data element Application_Address_Extra_Info.inspector_x_coordinate is populated and not blank for in-scope records.</t>
  </si>
  <si>
    <t>!isNull({inspector_x_coordinate})</t>
  </si>
  <si>
    <t>0cd108fb-c556-4ccd-aa49-80e82a97739d</t>
  </si>
  <si>
    <t>a4afbda8-19c6-41d0-9e16-50bce86fbe09</t>
  </si>
  <si>
    <t>DQP-2117</t>
  </si>
  <si>
    <t>DQO-2117</t>
  </si>
  <si>
    <t>Consec_Spc_Chk-app_addr_info-insp_x_coord</t>
  </si>
  <si>
    <t>Validate that populated values in application_address_extra_info.inspector_x_coordinate do not contain consecutive spaces within the value.</t>
  </si>
  <si>
    <t>CAST(inspector_x_coordinate AS STRING) RLIKE '.*[^ ].*' AND CAST(inspector_x_coordinate AS STRING) NOT RLIKE '\\pCntrl' AND UPPER(CAST(inspector_x_coordinate AS STRING)) NOT RLIKE '^[ ]*(NA|N/A|NIL|NONE|NULL|UNKNOWN|UNSPECIFIED|TEST|DUMMY|TBD|NOT APPLICABLE|-|--|\\.)[ ]*$'</t>
  </si>
  <si>
    <t>b610d334-b560-4431-8d29-7da209df5629</t>
  </si>
  <si>
    <t>7e1ff143-ae97-4a8c-85f4-e6bb02baf05d</t>
  </si>
  <si>
    <t>DQP-2339</t>
  </si>
  <si>
    <t>DQO-2339</t>
  </si>
  <si>
    <t>Cons_Chk-App_Addr_Extra_Info-inspector_coordinates</t>
  </si>
  <si>
    <t>Validate that Application_Address_Extra_Info.inspector_x_coordinate and inspector_y_coordinate are populated consistently, such that when one coordinate is present, the corresponding coordinate is also populated.</t>
  </si>
  <si>
    <t>(inspector_x_coordinate IS NULL AND inspectory_coordinate IS NULL) OR (inspector_x_coordinate IS NOT NULL AND inspectory_coordinate IS NOT NULL)</t>
  </si>
  <si>
    <t>primary_area_english</t>
  </si>
  <si>
    <t>DED_Attribute_1578</t>
  </si>
  <si>
    <t>3097d01e-b505-4322-8caa-f568d871b84d</t>
  </si>
  <si>
    <t>45f14322-a024-4d49-a6e5-366746dc69f4</t>
  </si>
  <si>
    <t>DQP-1383</t>
  </si>
  <si>
    <t>DQO-1383</t>
  </si>
  <si>
    <t>Compl_Chk-APP_Address_Extra_I-primary_area_english</t>
  </si>
  <si>
    <t>Validate that the critical data element Application_Address_Extra_Info.primary_area_english is populated and not blank for in-scope records.</t>
  </si>
  <si>
    <t>!isNull({primary_area_english})</t>
  </si>
  <si>
    <t>98e59e5e-e06a-467d-b96d-5fc862318e3c</t>
  </si>
  <si>
    <t>cff4098a-f6a6-400c-a7f7-1b8212960d62</t>
  </si>
  <si>
    <t>DQP-2131</t>
  </si>
  <si>
    <t>DQO-2131</t>
  </si>
  <si>
    <t>Consec_Spc_Chk-app_addr_info-primary_area_en</t>
  </si>
  <si>
    <t>Validate that populated values in application_address_extra_info.primary_area_english do not contain consecutive spaces within the value.</t>
  </si>
  <si>
    <t>CAST(primary_area_english AS STRING) RLIKE '.*[^ ].*' AND CAST(primary_area_english AS STRING) NOT RLIKE '\\pCntrl' AND UPPER(CAST(primary_area_english AS STRING)) NOT RLIKE '^[ ]*(NA|N/A|NIL|NONE|NULL|UNKNOWN|UNSPECIFIED|TEST|DUMMY|TBD|NOT APPLICABLE|-|--|\\.)[ ]*$'</t>
  </si>
  <si>
    <t>street_name_english</t>
  </si>
  <si>
    <t>DED_Attribute_1579</t>
  </si>
  <si>
    <t>a3164935-73e2-48c4-8933-0909eaaedda8</t>
  </si>
  <si>
    <t>2966ea93-dcdc-47ba-9d39-b02bd3579154</t>
  </si>
  <si>
    <t>DQP-1384</t>
  </si>
  <si>
    <t>DQO-1384</t>
  </si>
  <si>
    <t>Compl_Chk-APP_Address_Extra_In-street_name_english</t>
  </si>
  <si>
    <t>Validate that the critical data element Application_Address_Extra_Info.street_name_english is populated and not blank for in-scope records.</t>
  </si>
  <si>
    <t>!isNull({street_name_english})</t>
  </si>
  <si>
    <t>e5ce0b40-ad87-460a-8895-dd11b59981f4</t>
  </si>
  <si>
    <t>fc0e347d-c263-4238-b101-a2ceb56c60d6</t>
  </si>
  <si>
    <t>DQP-2140</t>
  </si>
  <si>
    <t>DQO-2140</t>
  </si>
  <si>
    <t>Consec_Spc_Chk-app_addr_info-street_name_en</t>
  </si>
  <si>
    <t>Validate that populated values in application_address_extra_info.street_name_english do not contain consecutive spaces within the value.</t>
  </si>
  <si>
    <t>CAST(street_name_english AS STRING) RLIKE '.*[^ ].*' AND CAST(street_name_english AS STRING) NOT RLIKE '\\pCntrl' AND UPPER(CAST(street_name_english AS STRING)) NOT RLIKE '^[ ]*(NA|N/A|NIL|NONE|NULL|UNKNOWN|UNSPECIFIED|TEST|DUMMY|TBD|NOT APPLICABLE|-|--|\\.)[ ]*$'</t>
  </si>
  <si>
    <t>plot_address</t>
  </si>
  <si>
    <t>DED_Attribute_1580</t>
  </si>
  <si>
    <t>97152229-a621-415c-b0de-e01b692f3a88</t>
  </si>
  <si>
    <t>2896d931-1eeb-48d3-9d5c-2bdef9a32fae</t>
  </si>
  <si>
    <t>DQP-1385</t>
  </si>
  <si>
    <t>DQO-1385</t>
  </si>
  <si>
    <t>Compl_Chk-APP_Address_Extra_Info-plot_address</t>
  </si>
  <si>
    <t>Validate that the critical data element Application_Address_Extra_Info.plot_address is populated and not blank for in-scope records.</t>
  </si>
  <si>
    <t>!isNull({plot_address})</t>
  </si>
  <si>
    <t>cc4a97bb-be13-44b7-800c-f8d473a214ce</t>
  </si>
  <si>
    <t>ef21eaf9-6ec8-481f-9fd5-21ff781b5771</t>
  </si>
  <si>
    <t>DQP-2129</t>
  </si>
  <si>
    <t>DQO-2129</t>
  </si>
  <si>
    <t>Consec_Spc_Chk-app_addr_info-plot_addr</t>
  </si>
  <si>
    <t>Validate that populated values in application_address_extra_info.plot_address do not contain consecutive spaces within the value.</t>
  </si>
  <si>
    <t>CAST(plot_address AS STRING) RLIKE '.*[^ ].*' AND CAST(plot_address AS STRING) NOT RLIKE '\\pCntrl' AND UPPER(CAST(plot_address AS STRING)) NOT RLIKE '^[ ]*(NA|N/A|NIL|NONE|NULL|UNKNOWN|UNSPECIFIED|TEST|DUMMY|TBD|NOT APPLICABLE|-|--|\\.)[ ]*$'</t>
  </si>
  <si>
    <t>plot_number</t>
  </si>
  <si>
    <t>DED_Attribute_1581</t>
  </si>
  <si>
    <t>7d51b516-1eaf-40a1-8cf6-73598b6c5155</t>
  </si>
  <si>
    <t>5ecfd3aa-efc0-4466-90f8-a1bb2bc439c7</t>
  </si>
  <si>
    <t>DQP-1386</t>
  </si>
  <si>
    <t>DQO-1386</t>
  </si>
  <si>
    <t>Compl_Chk-APP_Address_Extra_Info-plot_number</t>
  </si>
  <si>
    <t>Validate that the critical data element Application_Address_Extra_Info.plot_number is populated and not blank for in-scope records.</t>
  </si>
  <si>
    <t>!isNull(plot_number)</t>
  </si>
  <si>
    <t>a5bf3cce-4e34-4dca-a9d5-7e4741f3caba</t>
  </si>
  <si>
    <t>61943a83-f2c5-4ec3-b01f-ffaaf9b7f0af</t>
  </si>
  <si>
    <t>DQP-2130</t>
  </si>
  <si>
    <t>DQO-2130</t>
  </si>
  <si>
    <t>Consec_Spc_Chk-app_addr_info-plot_no</t>
  </si>
  <si>
    <t>Validate that populated values in application_address_extra_info.plot_number do not contain consecutive spaces within the value.</t>
  </si>
  <si>
    <t>CAST(plot_number AS STRING) RLIKE '.*[^ ].*' AND CAST(plot_number AS STRING) NOT RLIKE '\\pCntrl' AND UPPER(CAST(plot_number AS STRING)) NOT RLIKE '^[ ]*(NA|N/A|NIL|NONE|NULL|UNKNOWN|UNSPECIFIED|TEST|DUMMY|TBD|NOT APPLICABLE|-|--|\\.)[ ]*$'</t>
  </si>
  <si>
    <t>2ed4cc58-8a76-41aa-ae7b-cdab999742dd</t>
  </si>
  <si>
    <t>b99c7887-c928-4349-ba63-6975660d6c38</t>
  </si>
  <si>
    <t>DQP-2364</t>
  </si>
  <si>
    <t>DQO-2364</t>
  </si>
  <si>
    <t>Fmt_Chk-Application_Address_Extra_Info-plot_number</t>
  </si>
  <si>
    <t>Validate that populated values in application_address_extra_info.plot_number follow the approved identifier format, contain no leading or trailing spaces, and remain consistent for the same business object.</t>
  </si>
  <si>
    <t>CAST(`plot_number` AS STRING) NOT RLIKE '^[ ].*|.*[ ]$' AND CAST(`plot_number` AS STRING) NOT RLIKE '\\pCntrl' AND CAST(`plot_number` AS STRING) RLIKE '^[A-Za-z0-9_./-]+$'</t>
  </si>
  <si>
    <t>tenancy_termination_date</t>
  </si>
  <si>
    <t>DED_Attribute_1582</t>
  </si>
  <si>
    <t>f826bc23-4e4d-4b7f-9012-42dc9be9718a</t>
  </si>
  <si>
    <t>e3ad2a32-9507-4a37-895e-f13e7ede47b0</t>
  </si>
  <si>
    <t>DQP-2147</t>
  </si>
  <si>
    <t>DQO-2147</t>
  </si>
  <si>
    <t>Consec_Spc_Chk-app_addr_info-tenancy_term_dt</t>
  </si>
  <si>
    <t>Validate that populated values in application_address_extra_info.tenancy_termination_date do not contain consecutive spaces within the value.</t>
  </si>
  <si>
    <t>CAST(tenancy_termination_date AS STRING) RLIKE '.*[^ ].*' AND CAST(tenancy_termination_date AS STRING) NOT RLIKE '\\pCntrl' AND UPPER(CAST(tenancy_termination_date AS STRING)) NOT RLIKE '^[ ]*(NA|N/A|NIL|NONE|NULL|UNKNOWN|UNSPECIFIED|TEST|DUMMY|TBD|NOT APPLICABLE|-|--|\\.)[ ]*$'</t>
  </si>
  <si>
    <t>83e8a82f-3daa-42c5-90be-f22e1d22980f</t>
  </si>
  <si>
    <t>53070b2c-0375-4dc5-a63c-317520fc62d5</t>
  </si>
  <si>
    <t>DQP-2266</t>
  </si>
  <si>
    <t>DQO-2266</t>
  </si>
  <si>
    <t>Date_Cons_Chk-App_Add_Ex_Info-ten_termination_date</t>
  </si>
  <si>
    <t>Validate that the populated values in Application_Address_Extra_Info.tenancy_termination_date are valid dates not earlier than the corresponding start dates.</t>
  </si>
  <si>
    <t>isDate(toString({tenancy_termination_date}), 'MM/dd/yyyy') &amp;&amp; isDate(toString({tenancy_start_date}), 'MM/dd/yyyy') &amp;&amp; toDate(toString({tenancy_termination_date}), 'MM/dd/yyyy') &gt;= toDate(toString({tenancy_start_date}), 'MM/dd/yyyy')</t>
  </si>
  <si>
    <t>227ced62-6db9-45b0-a9aa-1b627d1818d7</t>
  </si>
  <si>
    <t>45418d32-2b4d-44de-9c4f-ef6c4f0ceed0</t>
  </si>
  <si>
    <t>DQP-2386</t>
  </si>
  <si>
    <t>DQO-2386</t>
  </si>
  <si>
    <t>Cons_Chk-App_Addr_Ex_Info-tenancy_termination_date</t>
  </si>
  <si>
    <t>Check if tenancy termination date is present, then the corresponding tenancy status value must also be present.</t>
  </si>
  <si>
    <t>tenancy_termination_date IS NULL OR (tenancy_termination_date  IS NOT NULL AND TRIM(CAST(tenancy_status AS STRING)) &lt;&gt; '')</t>
  </si>
  <si>
    <t>74a77cde-9efe-422b-9b9a-0f3b1998a7aa</t>
  </si>
  <si>
    <t>390a0ffe-9815-4e79-a2f3-19982b4cc011</t>
  </si>
  <si>
    <t>DQP-1487</t>
  </si>
  <si>
    <t>DQO-1487</t>
  </si>
  <si>
    <t>Compl_Chk-APP_Address_Ext-tenancy_termination_date</t>
  </si>
  <si>
    <t>Validate that the critical data element Application_Address_Extra_Info.tenancy_termination_date is populated and not blank for in-scope records.</t>
  </si>
  <si>
    <t>!isNull({tenancy_termination_date})</t>
  </si>
  <si>
    <t>tenant_contact</t>
  </si>
  <si>
    <t>DED_Attribute_1585</t>
  </si>
  <si>
    <t>4845ac54-f548-4e5c-941a-d3c69cfeea51</t>
  </si>
  <si>
    <t>c8d41b3d-29c2-4578-8ff4-e855806526a4</t>
  </si>
  <si>
    <t>DQP-1388</t>
  </si>
  <si>
    <t>DQO-1388</t>
  </si>
  <si>
    <t>Compl_Chk-APP_Address_Extra_Info-tenant_contact</t>
  </si>
  <si>
    <t>Validate that the critical data element Application_Address_Extra_Info.tenant_contact is populated and not blank for in-scope records.</t>
  </si>
  <si>
    <t>!isNull({tenant_contact})</t>
  </si>
  <si>
    <t>62276304-2680-477c-bad0-3b570c0836fd</t>
  </si>
  <si>
    <t>c0c08b21-a127-4f13-9ad5-2d968ba2ab60</t>
  </si>
  <si>
    <t>DQP-2148</t>
  </si>
  <si>
    <t>DQO-2148</t>
  </si>
  <si>
    <t>Phone_Fmt_Chk-app_addr_info-tenant_cntct</t>
  </si>
  <si>
    <t>Must contain a valid international telephone number with country code, digits only apart from an optional leading '+'.</t>
  </si>
  <si>
    <t>CAST(tenant_contact AS STRING) RLIKE '.*[^ ].*' AND CAST(tenant_contact AS STRING) NOT RLIKE '\\pCntrl' AND UPPER(CAST(tenant_contact AS STRING)) NOT RLIKE '^[ ]*(NA|N/A|NIL|NONE|NULL|UNKNOWN|UNSPECIFIED|TEST|DUMMY|TBD|NOT APPLICABLE|-|--|\\.)[ ]*$'</t>
  </si>
  <si>
    <t>28a42f05-49a9-43f4-8e09-5e53ab3781c2</t>
  </si>
  <si>
    <t>5ff310b7-4827-4091-ae68-6bc1bdc414a0</t>
  </si>
  <si>
    <t>DQP-2149</t>
  </si>
  <si>
    <t>DQO-2149</t>
  </si>
  <si>
    <t>Consec_Spc_Chk-app_addr_info-tenant_cntct</t>
  </si>
  <si>
    <t>Validate that populated values in application_address_extra_info.tenant_contact do not contain consecutive spaces within the value.</t>
  </si>
  <si>
    <t>allow_multiple_license</t>
  </si>
  <si>
    <t>DED_Attribute_1586</t>
  </si>
  <si>
    <t>8642d122-b987-41f3-b636-de54b9ad7d51</t>
  </si>
  <si>
    <t>b2175dd1-3cfe-47f0-a099-7d22763d9b33</t>
  </si>
  <si>
    <t>DQP-1389</t>
  </si>
  <si>
    <t>DQO-1389</t>
  </si>
  <si>
    <t>Compl_Chk-APP_Address_Extra-allow_multiple_license</t>
  </si>
  <si>
    <t>Validate that the critical data element Application_Address_Extra_Info.allow_multiple_license is populated and not blank for in-scope records.</t>
  </si>
  <si>
    <t>!isNull({allow_multiple_license})</t>
  </si>
  <si>
    <t>6df4728b-57c0-4391-a49d-933bc3c0531e</t>
  </si>
  <si>
    <t>8a058c1a-590a-4c9c-a7f7-d135ab2a9ad1</t>
  </si>
  <si>
    <t>DQP-2104</t>
  </si>
  <si>
    <t>DQO-2104</t>
  </si>
  <si>
    <t>Consec_Spc_Chk-app_addr_info-allow_multiple_lic</t>
  </si>
  <si>
    <t>Validate that populated values in application_address_extra_info.allow_multiple_license do not contain consecutive spaces within the value.</t>
  </si>
  <si>
    <t>CAST(allow_multiple_license AS STRING) RLIKE '.*[^ ].*' AND CAST(allow_multiple_license AS STRING) NOT RLIKE '\\pCntrl' AND UPPER(CAST(allow_multiple_license AS STRING)) NOT RLIKE '^[ ]*(NA|N/A|NIL|NONE|NULL|UNKNOWN|UNSPECIFIED|TEST|DUMMY|TBD|NOT APPLICABLE|-|--|\\.)[ ]*$'</t>
  </si>
  <si>
    <t>estimated_area</t>
  </si>
  <si>
    <t>DED_Attribute_1587</t>
  </si>
  <si>
    <t>1df71345-890a-4a3b-8b54-5372e8327225</t>
  </si>
  <si>
    <t>e2a151f3-3010-4b49-a617-2719be8f2444</t>
  </si>
  <si>
    <t>DQP-1390</t>
  </si>
  <si>
    <t>DQO-1390</t>
  </si>
  <si>
    <t>Compl_Chk-APP_Address_Extra_Info-estimated_area</t>
  </si>
  <si>
    <t>Validate that the critical data element Application_Address_Extra_Info.estimated_area is populated and not blank for in-scope records.</t>
  </si>
  <si>
    <t>!isNull({estimated_area})</t>
  </si>
  <si>
    <t>af77fd54-4173-46ab-9264-af0241a3aeee</t>
  </si>
  <si>
    <t>19d4fa6f-590e-4602-9908-cf4b702c4aaa</t>
  </si>
  <si>
    <t>DQP-2112</t>
  </si>
  <si>
    <t>DQO-2112</t>
  </si>
  <si>
    <t>Consec_Spc_Chk-app_addr_info-estimated_area</t>
  </si>
  <si>
    <t>Validate that populated values in application_address_extra_info.estimated_area do not contain consecutive spaces within the value.</t>
  </si>
  <si>
    <t>CAST(estimated_area AS STRING) RLIKE '.*[^ ].*' AND CAST(estimated_area AS STRING) NOT RLIKE '\\pCntrl' AND UPPER(CAST(estimated_area AS STRING)) NOT RLIKE '^[ ]*(NA|N/A|NIL|NONE|NULL|UNKNOWN|UNSPECIFIED|TEST|DUMMY|TBD|NOT APPLICABLE|-|--|\\.)[ ]*$'</t>
  </si>
  <si>
    <t>land_use</t>
  </si>
  <si>
    <t>DED_Attribute_1588</t>
  </si>
  <si>
    <t>6ec3de66-d928-4892-b4f7-fd0483341a2c</t>
  </si>
  <si>
    <t>98bb3c87-ad96-4fde-8c17-3930b9927b85</t>
  </si>
  <si>
    <t>DQP-1391</t>
  </si>
  <si>
    <t>DQO-1391</t>
  </si>
  <si>
    <t>Compl_Chk-Application_Address_Extra_Info-land_use</t>
  </si>
  <si>
    <t>Validate that the critical data element Application_Address_Extra_Info.land_use is populated and not blank for in-scope records.</t>
  </si>
  <si>
    <t>!isNull({land_use})</t>
  </si>
  <si>
    <t>54c427c6-69aa-4613-a277-59d4ca65b208</t>
  </si>
  <si>
    <t>df546dab-904c-433d-afe0-3f469daef041</t>
  </si>
  <si>
    <t>DQP-2121</t>
  </si>
  <si>
    <t>DQO-2121</t>
  </si>
  <si>
    <t>Consec_Spc_Chk-app_addr_info-land_use</t>
  </si>
  <si>
    <t>Validate that populated values in application_address_extra_info.land_use do not contain consecutive spaces within the value.</t>
  </si>
  <si>
    <t>CAST(land_use AS STRING) RLIKE '.*[^ ].*' AND CAST(land_use AS STRING) NOT RLIKE '\\pCntrl' AND UPPER(CAST(land_use AS STRING)) NOT RLIKE '^[ ]*(NA|N/A|NIL|NONE|NULL|UNKNOWN|UNSPECIFIED|TEST|DUMMY|TBD|NOT APPLICABLE|-|--|\\.)[ ]*$'</t>
  </si>
  <si>
    <t>municipality</t>
  </si>
  <si>
    <t>DED_Attribute_1589</t>
  </si>
  <si>
    <t>81afbbe9-2a2e-4c6c-920e-578607083de9</t>
  </si>
  <si>
    <t>47e965e3-b952-4216-8b8d-a619ab088c71</t>
  </si>
  <si>
    <t>DQP-1392</t>
  </si>
  <si>
    <t>DQO-1392</t>
  </si>
  <si>
    <t>Compl_Chk-APP_Address_Extra_Info-municipality</t>
  </si>
  <si>
    <t>Validate that the critical data element Application_Address_Extra_Info.municipality is populated and not blank for in-scope records.</t>
  </si>
  <si>
    <t>!isNull({municipality})</t>
  </si>
  <si>
    <t>ba41cff1-77ac-4cba-a9de-7a0805438c13</t>
  </si>
  <si>
    <t>3cdc3c0f-5bca-46fd-8879-8dbcd7f0fb63</t>
  </si>
  <si>
    <t>DQP-2123</t>
  </si>
  <si>
    <t>DQO-2123</t>
  </si>
  <si>
    <t>Consec_Spc_Chk-app_addr_info-muni</t>
  </si>
  <si>
    <t>Validate that populated values in application_address_extra_info.municipality do not contain consecutive spaces within the value.</t>
  </si>
  <si>
    <t>CAST(municipality AS STRING) RLIKE '.*[^ ].*' AND CAST(municipality AS STRING) NOT RLIKE '\\pCntrl' AND UPPER(CAST(municipality AS STRING)) NOT RLIKE '^[ ]*(NA|N/A|NIL|NONE|NULL|UNKNOWN|UNSPECIFIED|TEST|DUMMY|TBD|NOT APPLICABLE|-|--|\\.)[ ]*$'</t>
  </si>
  <si>
    <t>num_rooms</t>
  </si>
  <si>
    <t>DED_Attribute_1590</t>
  </si>
  <si>
    <t>66a9aa5c-7914-4bbc-9038-988589d6dff0</t>
  </si>
  <si>
    <t>5bdab215-a720-4792-aea4-b7e30c92f80b</t>
  </si>
  <si>
    <t>DQP-1393</t>
  </si>
  <si>
    <t>DQO-1393</t>
  </si>
  <si>
    <t>Compl_Chk-Application_Address_Extra_Info-num_rooms</t>
  </si>
  <si>
    <t>Validate that the critical data element Application_Address_Extra_Info.num_rooms is populated and not blank for in-scope records.</t>
  </si>
  <si>
    <t>!isNull({num_rooms})</t>
  </si>
  <si>
    <t>e0104de1-4bd8-4912-8b60-98511bd83989</t>
  </si>
  <si>
    <t>4418761b-833f-471c-8ee6-d47b01d1d250</t>
  </si>
  <si>
    <t>DQP-2124</t>
  </si>
  <si>
    <t>DQO-2124</t>
  </si>
  <si>
    <t>Consec_Spc_Chk-app_addr_info-num_rooms</t>
  </si>
  <si>
    <t>Validate that populated values in application_address_extra_info.num_rooms do not contain consecutive spaces within the value.</t>
  </si>
  <si>
    <t>CAST(num_rooms AS STRING) RLIKE '.*[^ ].*' AND CAST(num_rooms AS STRING) NOT RLIKE '\\pCntrl' AND UPPER(CAST(num_rooms AS STRING)) NOT RLIKE '^[ ]*(NA|N/A|NIL|NONE|NULL|UNKNOWN|UNSPECIFIED|TEST|DUMMY|TBD|NOT APPLICABLE|-|--|\\.)[ ]*$'</t>
  </si>
  <si>
    <t>property_usage_type_descr</t>
  </si>
  <si>
    <t>DED_Attribute_1591</t>
  </si>
  <si>
    <t>5b409177-3530-4906-b8ed-6e67c81bb353</t>
  </si>
  <si>
    <t>f45ea229-db36-4da3-a4ec-bfb955c8e2bb</t>
  </si>
  <si>
    <t>DQP-1394</t>
  </si>
  <si>
    <t>DQO-1394</t>
  </si>
  <si>
    <t>Compl_Chk-APP_Address_Ex-property_usage_type_descr</t>
  </si>
  <si>
    <t>Validate that the critical data element Application_Address_Extra_Info.property_usage_type_descr is populated and not blank for in-scope records.</t>
  </si>
  <si>
    <t>!isNull({property_usage_type_descr})</t>
  </si>
  <si>
    <t>d206a462-71e3-4786-81d1-909af50b317b</t>
  </si>
  <si>
    <t>c1c75d14-3797-4749-ba5b-57b853e003c8</t>
  </si>
  <si>
    <t>DQP-2133</t>
  </si>
  <si>
    <t>DQO-2133</t>
  </si>
  <si>
    <t>Consec_Spc_Chk-app_addr_info-prop_usage_type_desc</t>
  </si>
  <si>
    <t>Validate that populated values in application_address_extra_info.property_usage_type_descr do not contain consecutive spaces within the value.</t>
  </si>
  <si>
    <t>CAST(property_usage_type_descr AS STRING) RLIKE '.*[^ ].*' AND CAST(property_usage_type_descr AS STRING) NOT RLIKE '\\pCntrl' AND UPPER(CAST(property_usage_type_descr AS STRING)) NOT RLIKE '^[ ]*(NA|N/A|NIL|NONE|NULL|UNKNOWN|UNSPECIFIED|TEST|DUMMY|TBD|NOT APPLICABLE|-|--|\\.)[ ]*$'</t>
  </si>
  <si>
    <t>city_name</t>
  </si>
  <si>
    <t>DED_Attribute_1592</t>
  </si>
  <si>
    <t>9d9bc4dd-57fd-4182-a238-bfcf35361808</t>
  </si>
  <si>
    <t>ca084c38-dc92-45d2-94d6-e5caa38a3729</t>
  </si>
  <si>
    <t>DQP-1395</t>
  </si>
  <si>
    <t>DQO-1395</t>
  </si>
  <si>
    <t>Compl_Chk-Application_Address_Extra_Info-city_name</t>
  </si>
  <si>
    <t>Validate that the critical data element Application_Address_Extra_Info.city_name is populated and not blank for in-scope records.</t>
  </si>
  <si>
    <t>!isNull({city_name})</t>
  </si>
  <si>
    <t>13bb16e5-ee9a-45b8-90af-4e3b37ad6115</t>
  </si>
  <si>
    <t>6ac427a7-19a8-43e0-ab97-e3f1d26603cc</t>
  </si>
  <si>
    <t>DQP-2106</t>
  </si>
  <si>
    <t>DQO-2106</t>
  </si>
  <si>
    <t>Consec_Spc_Chk-app_addr_info-city_name</t>
  </si>
  <si>
    <t>Validate that populated values in application_address_extra_info.city_name do not contain consecutive spaces within the value.</t>
  </si>
  <si>
    <t>CAST(city_name AS STRING) RLIKE '.*[^ ].*' AND CAST(city_name AS STRING) NOT RLIKE '\\pCntrl' AND UPPER(CAST(city_name AS STRING)) NOT RLIKE '^[ ]*(NA|N/A|NIL|NONE|NULL|UNKNOWN|UNSPECIFIED|TEST|DUMMY|TBD|NOT APPLICABLE|-|--|\\.)[ ]*$'</t>
  </si>
  <si>
    <t>unit_type</t>
  </si>
  <si>
    <t>DED_Attribute_1593</t>
  </si>
  <si>
    <t>958f399b-7f2b-42a0-bb2c-9ac3c98b298a</t>
  </si>
  <si>
    <t>9e7f96b5-2ed1-497c-a521-da47be8d5e5b</t>
  </si>
  <si>
    <t>DQP-1396</t>
  </si>
  <si>
    <t>DQO-1396</t>
  </si>
  <si>
    <t>Compl_Chk-Application_Address_Extra_Info-unit_type</t>
  </si>
  <si>
    <t>Validate that the critical data element Application_Address_Extra_Info.unit_type is populated and not blank for in-scope records.</t>
  </si>
  <si>
    <t>!isNull({unit_type})</t>
  </si>
  <si>
    <t>4546b3ef-5dc2-4fcd-9afe-90640a565b97</t>
  </si>
  <si>
    <t>5190172e-5645-4c30-884f-4b2ed0e47eb4</t>
  </si>
  <si>
    <t>DQP-2151</t>
  </si>
  <si>
    <t>DQO-2151</t>
  </si>
  <si>
    <t>Consec_Spc_Chk-app_addr_info-unit_type</t>
  </si>
  <si>
    <t>Validate that populated values in application_address_extra_info.unit_type do not contain consecutive spaces within the value.</t>
  </si>
  <si>
    <t>CAST(unit_type AS STRING) RLIKE '.*[^ ].*' AND CAST(unit_type AS STRING) NOT RLIKE '\\pCntrl' AND UPPER(CAST(unit_type AS STRING)) NOT RLIKE '^[ ]*(NA|N/A|NIL|NONE|NULL|UNKNOWN|UNSPECIFIED|TEST|DUMMY|TBD|NOT APPLICABLE|-|--|\\.)[ ]*$'</t>
  </si>
  <si>
    <t>district</t>
  </si>
  <si>
    <t>DED_Attribute_1594</t>
  </si>
  <si>
    <t>dc2e51fd-8d1a-4c50-bf62-d237761b0e37</t>
  </si>
  <si>
    <t>7c25260a-f60c-4d99-a0b0-abb1de6aac7e</t>
  </si>
  <si>
    <t>DQP-1397</t>
  </si>
  <si>
    <t>DQO-1397</t>
  </si>
  <si>
    <t>Compl_Chk-Application_Address_Extra_Info-district</t>
  </si>
  <si>
    <t>Validate that the critical data element Application_Address_Extra_Info.district is populated and not blank for in-scope records.</t>
  </si>
  <si>
    <t>!isNull({district})</t>
  </si>
  <si>
    <t>7139000e-34f5-42bf-8a93-b2220dab576b</t>
  </si>
  <si>
    <t>ac2a8708-e540-4e95-9be9-1761e93b57f3</t>
  </si>
  <si>
    <t>DQP-2110</t>
  </si>
  <si>
    <t>DQO-2110</t>
  </si>
  <si>
    <t>Consec_Spc_Chk-app_addr_info-dist</t>
  </si>
  <si>
    <t>Validate that populated values in application_address_extra_info.district do not contain consecutive spaces within the value.</t>
  </si>
  <si>
    <t>CAST(district AS STRING) RLIKE '.*[^ ].*' AND CAST(district AS STRING) NOT RLIKE '\\pCntrl' AND UPPER(CAST(district AS STRING)) NOT RLIKE '^[ ]*(NA|N/A|NIL|NONE|NULL|UNKNOWN|UNSPECIFIED|TEST|DUMMY|TBD|NOT APPLICABLE|-|--|\\.)[ ]*$'</t>
  </si>
  <si>
    <t>rental_value</t>
  </si>
  <si>
    <t>DED_Attribute_1595</t>
  </si>
  <si>
    <t>753b1f05-3067-4644-ae9c-a4481feac194</t>
  </si>
  <si>
    <t>d14f56d1-53cf-41d2-957c-9b7fbd96f173</t>
  </si>
  <si>
    <t>DQP-1398</t>
  </si>
  <si>
    <t>DQO-1398</t>
  </si>
  <si>
    <t>Compl_Chk-APP_Address_Extra_Info-rental_value</t>
  </si>
  <si>
    <t>Validate that the critical data element Application_Address_Extra_Info.rental_value is populated and not blank for in-scope records.</t>
  </si>
  <si>
    <t>!isNull({rental_value})</t>
  </si>
  <si>
    <t>aa4e2ea3-3a43-44e7-9075-515b27c40cce</t>
  </si>
  <si>
    <t>7c2e164d-7683-4182-b039-2ddbc46e1e47</t>
  </si>
  <si>
    <t>DQP-2135</t>
  </si>
  <si>
    <t>DQO-2135</t>
  </si>
  <si>
    <t>Consec_Spc_Chk-app_addr_info-rent_val</t>
  </si>
  <si>
    <t>Validate that populated values in application_address_extra_info.rental_value do not contain consecutive spaces within the value.</t>
  </si>
  <si>
    <t>CAST(rental_value AS STRING) RLIKE '.*[^ ].*' AND CAST(rental_value AS STRING) NOT RLIKE '\\pCntrl' AND UPPER(CAST(rental_value AS STRING)) NOT RLIKE '^[ ]*(NA|N/A|NIL|NONE|NULL|UNKNOWN|UNSPECIFIED|TEST|DUMMY|TBD|NOT APPLICABLE|-|--|\\.)[ ]*$'</t>
  </si>
  <si>
    <t>adm_reg_num</t>
  </si>
  <si>
    <t>DED_Attribute_1598</t>
  </si>
  <si>
    <t>b5167686-e589-4b8a-9489-73546131ef6a</t>
  </si>
  <si>
    <t>d43f3fb6-3a8f-4192-8a2b-60959663d190</t>
  </si>
  <si>
    <t>DQP-1400</t>
  </si>
  <si>
    <t>DQO-1400</t>
  </si>
  <si>
    <t>Compl_Chk-APP_Address_Extra_Info-adm_reg_num</t>
  </si>
  <si>
    <t>Validate that the critical data element Application_Address_Extra_Info.adm_reg_num is populated and not blank for in-scope records.</t>
  </si>
  <si>
    <t>!isNull({adm_reg_num})</t>
  </si>
  <si>
    <t>1a49b5be-b0f8-4471-b094-5fd347bfaae3</t>
  </si>
  <si>
    <t>6daede06-5414-4aac-aa6e-eecd27f1c2c9</t>
  </si>
  <si>
    <t>DQP-2103</t>
  </si>
  <si>
    <t>DQO-2103</t>
  </si>
  <si>
    <t>Consec_Spc_Chk-app_addr_info-adm_reg_num</t>
  </si>
  <si>
    <t>Validate that populated values in application_address_extra_info.adm_reg_num do not contain consecutive spaces within the value.</t>
  </si>
  <si>
    <t>CAST(adm_reg_num AS STRING) RLIKE '.*[^ ].*' AND CAST(adm_reg_num AS STRING) NOT RLIKE '\\pCntrl' AND UPPER(CAST(adm_reg_num AS STRING)) NOT RLIKE '^[ ]*(NA|N/A|NIL|NONE|NULL|UNKNOWN|UNSPECIFIED|TEST|DUMMY|TBD|NOT APPLICABLE|-|--|\\.)[ ]*$'</t>
  </si>
  <si>
    <t>dimension_description</t>
  </si>
  <si>
    <t>DED_Attribute_1599</t>
  </si>
  <si>
    <t>0ee017f5-2cba-4333-b18b-6c8e6f89430b</t>
  </si>
  <si>
    <t>4f2aa7df-4cde-401b-88d1-c35358fcb952</t>
  </si>
  <si>
    <t>DQP-1401</t>
  </si>
  <si>
    <t>DQO-1401</t>
  </si>
  <si>
    <t>Compl_Chk-APP_Address_Extra-dimension_description</t>
  </si>
  <si>
    <t>Validate that the critical data element Application_Address_Extra_Info.dimension_description is populated and not blank for in-scope records.</t>
  </si>
  <si>
    <t>!isNull({dimension_description})</t>
  </si>
  <si>
    <t>ccea2e0a-80ca-461e-ae98-dec5291a8627</t>
  </si>
  <si>
    <t>2b9decc7-1f7c-4a46-bbe8-a75b8ef649d3</t>
  </si>
  <si>
    <t>DQP-2109</t>
  </si>
  <si>
    <t>DQO-2109</t>
  </si>
  <si>
    <t>Consec_Spc_Chk-app_addr_info-dimension_desc</t>
  </si>
  <si>
    <t>Validate that populated values in application_address_extra_info.dimension_description do not contain consecutive spaces within the value.</t>
  </si>
  <si>
    <t>CAST(dimension_description AS STRING) RLIKE '.*[^ ].*' AND CAST(dimension_description AS STRING) NOT RLIKE '\\pCntrl' AND UPPER(CAST(dimension_description AS STRING)) NOT RLIKE '^[ ]*(NA|N/A|NIL|NONE|NULL|UNKNOWN|UNSPECIFIED|TEST|DUMMY|TBD|NOT APPLICABLE|-|--|\\.)[ ]*$'</t>
  </si>
  <si>
    <t>ground_floor</t>
  </si>
  <si>
    <t>DED_Attribute_1600</t>
  </si>
  <si>
    <t>c49cdfba-8ccf-43f3-ad2b-9538f93eee66</t>
  </si>
  <si>
    <t>9d81e996-817b-4715-aa87-6835edcc0f6d</t>
  </si>
  <si>
    <t>DQP-1402</t>
  </si>
  <si>
    <t>DQO-1402</t>
  </si>
  <si>
    <t>Compl_Chk-APP_Address_Extra_Info-ground_floor</t>
  </si>
  <si>
    <t>Validate that the critical data element Application_Address_Extra_Info.ground_floor is populated and not blank for in-scope records.</t>
  </si>
  <si>
    <t>!isNull({ground_floor})</t>
  </si>
  <si>
    <t>459c6e23-6bf0-40ff-9457-1a16f84fa344</t>
  </si>
  <si>
    <t>5ede580c-f465-4c25-9b1a-ce591329ca91</t>
  </si>
  <si>
    <t>DQP-2115</t>
  </si>
  <si>
    <t>DQO-2115</t>
  </si>
  <si>
    <t>Consec_Spc_Chk-app_addr_info-ground_floor</t>
  </si>
  <si>
    <t>Validate that populated values in application_address_extra_info.ground_floor do not contain consecutive spaces within the value.</t>
  </si>
  <si>
    <t>CAST(ground_floor AS STRING) RLIKE '.*[^ ].*' AND CAST(ground_floor AS STRING) NOT RLIKE '\\pCntrl' AND UPPER(CAST(ground_floor AS STRING)) NOT RLIKE '^[ ]*(NA|N/A|NIL|NONE|NULL|UNKNOWN|UNSPECIFIED|TEST|DUMMY|TBD|NOT APPLICABLE|-|--|\\.)[ ]*$'</t>
  </si>
  <si>
    <t>has_block</t>
  </si>
  <si>
    <t>DED_Attribute_1601</t>
  </si>
  <si>
    <t>5a96c5f9-6584-433a-9095-8d49e20258cc</t>
  </si>
  <si>
    <t>3acef9c9-4303-4d59-8de7-ad29703e34d5</t>
  </si>
  <si>
    <t>DQP-1403</t>
  </si>
  <si>
    <t>DQO-1403</t>
  </si>
  <si>
    <t>Compl_Chk-Application_Address_Extra_Info-has_block</t>
  </si>
  <si>
    <t>Validate that the critical data element Application_Address_Extra_Info.has_block is populated and not blank for in-scope records.</t>
  </si>
  <si>
    <t>!isNull({has_block})</t>
  </si>
  <si>
    <t>385114d0-28cf-4f67-99ea-455c7c85112a</t>
  </si>
  <si>
    <t>bd8949ee-ea3a-4973-b598-e324f1a528f0</t>
  </si>
  <si>
    <t>DQP-2116</t>
  </si>
  <si>
    <t>DQO-2116</t>
  </si>
  <si>
    <t>Consec_Spc_Chk-app_addr_info-has_block</t>
  </si>
  <si>
    <t>Validate that populated values in application_address_extra_info.has_block do not contain consecutive spaces within the value.</t>
  </si>
  <si>
    <t>CAST(has_block AS STRING) RLIKE '.*[^ ].*' AND CAST(has_block AS STRING) NOT RLIKE '\\pCntrl' AND UPPER(CAST(has_block AS STRING)) NOT RLIKE '^[ ]*(NA|N/A|NIL|NONE|NULL|UNKNOWN|UNSPECIFIED|TEST|DUMMY|TBD|NOT APPLICABLE|-|--|\\.)[ ]*$'</t>
  </si>
  <si>
    <t>lic_num</t>
  </si>
  <si>
    <t>DED_Attribute_1602</t>
  </si>
  <si>
    <t>3f0717b7-ec61-4c0d-bd1c-7b27e8a1e5ce</t>
  </si>
  <si>
    <t>0a721a82-0110-4ac4-9f3b-46d605f3f469</t>
  </si>
  <si>
    <t>DQP-1404</t>
  </si>
  <si>
    <t>DQO-1404</t>
  </si>
  <si>
    <t>Compl_Chk-Application_Address_Extra_Info-lic_num</t>
  </si>
  <si>
    <t>Validate that the critical data element Application_Address_Extra_Info.lic_num is populated and not blank for in-scope records.</t>
  </si>
  <si>
    <t>!isNull({lic_num})</t>
  </si>
  <si>
    <t>2b263e30-9d3c-472b-82f6-f599d33ff8ed</t>
  </si>
  <si>
    <t>00e86088-a72e-4a5d-9426-c0872679dddd</t>
  </si>
  <si>
    <t>DQP-2122</t>
  </si>
  <si>
    <t>DQO-2122</t>
  </si>
  <si>
    <t>Consec_Spc_Chk-app_addr_info-lic_num</t>
  </si>
  <si>
    <t>Validate that populated values in application_address_extra_info.lic_num do not contain consecutive spaces within the value.</t>
  </si>
  <si>
    <t>CAST(lic_num AS STRING) RLIKE '.*[^ ].*' AND CAST(lic_num AS STRING) NOT RLIKE '\\pCntrl' AND UPPER(CAST(lic_num AS STRING)) NOT RLIKE '^[ ]*(NA|N/A|NIL|NONE|NULL|UNKNOWN|UNSPECIFIED|TEST|DUMMY|TBD|NOT APPLICABLE|-|--|\\.)[ ]*$'</t>
  </si>
  <si>
    <t>onwani_district</t>
  </si>
  <si>
    <t>DED_Attribute_1603</t>
  </si>
  <si>
    <t>0716f29f-266e-4b05-b195-ddb956db1257</t>
  </si>
  <si>
    <t>37eefd7b-90f9-4779-bb96-42f36541b8c4</t>
  </si>
  <si>
    <t>DQP-1405</t>
  </si>
  <si>
    <t>DQO-1405</t>
  </si>
  <si>
    <t>Compl_Chk-APP_Address_Extra_Info-onwani_district</t>
  </si>
  <si>
    <t>Validate that the critical data element Application_Address_Extra_Info.onwani_district is populated and not blank for in-scope records.</t>
  </si>
  <si>
    <t>!isNull({onwani_district})</t>
  </si>
  <si>
    <t>31e73e70-ab16-4f70-9392-8c4556c61114</t>
  </si>
  <si>
    <t>621c8e2d-6185-41e1-8ded-aa9b52b7e4ff</t>
  </si>
  <si>
    <t>DQP-2127</t>
  </si>
  <si>
    <t>DQO-2127</t>
  </si>
  <si>
    <t>Consec_Spc_Chk-app_addr_info-onwani_dist</t>
  </si>
  <si>
    <t>Validate that populated values in application_address_extra_info.onwani_district do not contain consecutive spaces within the value.</t>
  </si>
  <si>
    <t>CAST(onwani_district AS STRING) RLIKE '.*[^ ].*' AND CAST(onwani_district AS STRING) NOT RLIKE '\\pCntrl' AND UPPER(CAST(onwani_district AS STRING)) NOT RLIKE '^[ ]*(NA|N/A|NIL|NONE|NULL|UNKNOWN|UNSPECIFIED|TEST|DUMMY|TBD|NOT APPLICABLE|-|--|\\.)[ ]*$'</t>
  </si>
  <si>
    <t>tenancy_status</t>
  </si>
  <si>
    <t>DED_Attribute_1604</t>
  </si>
  <si>
    <t>ffedc7c7-0046-49fb-a23f-ad39ffc06aca</t>
  </si>
  <si>
    <t>9d15e80a-4094-45cd-b7e4-42d66f41ab71</t>
  </si>
  <si>
    <t>DQP-1406</t>
  </si>
  <si>
    <t>DQO-1406</t>
  </si>
  <si>
    <t>Compl_Chk-APP_Address_Extra_Info-tenancy_status</t>
  </si>
  <si>
    <t>Validate that the critical data element Application_Address_Extra_Info.tenancy_status is populated and not blank for in-scope records.</t>
  </si>
  <si>
    <t>!isNull({tenancy_status})</t>
  </si>
  <si>
    <t>20e4a624-f799-447f-a0e9-debf7707f4c0</t>
  </si>
  <si>
    <t>cfa915c5-3141-43ec-9447-63b502979bb9</t>
  </si>
  <si>
    <t>DQP-2146</t>
  </si>
  <si>
    <t>DQO-2146</t>
  </si>
  <si>
    <t>Consec_Spc_Chk-app_addr_info-tenancy_status</t>
  </si>
  <si>
    <t>Validate that populated values in application_address_extra_info.tenancy_status do not contain consecutive spaces within the value.</t>
  </si>
  <si>
    <t>CAST(tenancy_status AS STRING) RLIKE '.*[^ ].*' AND CAST(tenancy_status AS STRING) NOT RLIKE '\\pCntrl' AND UPPER(CAST(tenancy_status AS STRING)) NOT RLIKE '^[ ]*(NA|N/A|NIL|NONE|NULL|UNKNOWN|UNSPECIFIED|TEST|DUMMY|TBD|NOT APPLICABLE|-|--|\\.)[ ]*$'</t>
  </si>
  <si>
    <t>787db491-261f-4fa3-a5b1-4f778409d423</t>
  </si>
  <si>
    <t>c0e4c536-1ffc-4fe2-9ab8-8633975e7042</t>
  </si>
  <si>
    <t>DQP-2412</t>
  </si>
  <si>
    <t>DQO-2412</t>
  </si>
  <si>
    <t>Val_Chk-App_Address_Extra_Info-tenancy_status</t>
  </si>
  <si>
    <t>Validates if application_address_extra_info.tenancy_status is having the available allowed values only.</t>
  </si>
  <si>
    <t>TRIM(tenancy_status) IN ('Active','Terminated','Cancelled','Closed','Expired')</t>
  </si>
  <si>
    <t>onwani</t>
  </si>
  <si>
    <t>DED_Attribute_1605</t>
  </si>
  <si>
    <t>a345dcaf-a8cb-4919-93a5-0b1db26764dc</t>
  </si>
  <si>
    <t>29d5dceb-2470-4eeb-b13b-689157ee7048</t>
  </si>
  <si>
    <t>DQP-1407</t>
  </si>
  <si>
    <t>DQO-1407</t>
  </si>
  <si>
    <t>Compl_Chk-Application_Address_Extra_Info-onwani</t>
  </si>
  <si>
    <t>Validate that the critical data element Application_Address_Extra_Info.onwani is populated and not blank for in-scope records.</t>
  </si>
  <si>
    <t>!isNull({onwani})</t>
  </si>
  <si>
    <t>bac99f57-0543-4be6-bbdd-e737c6b0a692</t>
  </si>
  <si>
    <t>883ab24c-dc99-40a3-b4c7-8be32b8a689d</t>
  </si>
  <si>
    <t>DQP-2125</t>
  </si>
  <si>
    <t>DQO-2125</t>
  </si>
  <si>
    <t>Consec_Spc_Chk-app_addr_info-onwani</t>
  </si>
  <si>
    <t>Validate that populated values in application_address_extra_info.onwani do not contain consecutive spaces within the value.</t>
  </si>
  <si>
    <t>CAST(onwani AS STRING) RLIKE '.*[^ ].*' AND CAST(onwani AS STRING) NOT RLIKE '\\pCntrl' AND UPPER(CAST(onwani AS STRING)) NOT RLIKE '^[ ]*(NA|N/A|NIL|NONE|NULL|UNKNOWN|UNSPECIFIED|TEST|DUMMY|TBD|NOT APPLICABLE|-|--|\\.)[ ]*$'</t>
  </si>
  <si>
    <t>land_location</t>
  </si>
  <si>
    <t>DED_Attribute_1606</t>
  </si>
  <si>
    <t>ccc0ca51-dc70-4b2c-b7e2-c77cfcaa7ed2</t>
  </si>
  <si>
    <t>2391cc58-41aa-4710-b1ec-aa2b5db3a85a</t>
  </si>
  <si>
    <t>DQP-1408</t>
  </si>
  <si>
    <t>DQO-1408</t>
  </si>
  <si>
    <t>Compl_Chk-APP_Address_Extra_Info-land_location</t>
  </si>
  <si>
    <t>Validate that the critical data element Application_Address_Extra_Info.land_location is populated and not blank for in-scope records.</t>
  </si>
  <si>
    <t>!isNull({land_location})</t>
  </si>
  <si>
    <t>afbdd70a-4e88-4107-a678-9ca76598dc22</t>
  </si>
  <si>
    <t>52f86d0a-7ebd-4b36-8156-41125fd37804</t>
  </si>
  <si>
    <t>DQP-2120</t>
  </si>
  <si>
    <t>DQO-2120</t>
  </si>
  <si>
    <t>Consec_Spc_Chk-app_addr_info-land_location</t>
  </si>
  <si>
    <t>Validate that populated values in application_address_extra_info.land_location do not contain consecutive spaces within the value.</t>
  </si>
  <si>
    <t>CAST(land_location AS STRING) RLIKE '.*[^ ].*' AND CAST(land_location AS STRING) NOT RLIKE '\\pCntrl' AND UPPER(CAST(land_location AS STRING)) NOT RLIKE '^[ ]*(NA|N/A|NIL|NONE|NULL|UNKNOWN|UNSPECIFIED|TEST|DUMMY|TBD|NOT APPLICABLE|-|--|\\.)[ ]*$'</t>
  </si>
  <si>
    <t>4803d612-8e59-4992-a92d-7c4ffee207f6</t>
  </si>
  <si>
    <t>5aca854c-a5e2-4612-85e9-9cb63aff58b1</t>
  </si>
  <si>
    <t>DQP-2247</t>
  </si>
  <si>
    <t>DQO-2247</t>
  </si>
  <si>
    <t>Allowed_Val_Chk-App_Addr_Extra_Info-land_location</t>
  </si>
  <si>
    <t>Validate that the populated values in Application_Address_Extra_Info.land_location are active values from the approved '(Al Waha / KIZAD / Outside / Tawazun / ZonesCorp)' reference list.</t>
  </si>
  <si>
    <t>regexMatch({land_location}, '^(Al Waha|KIZAD|Outside|Tawazun|ZonesCorp)$')</t>
  </si>
  <si>
    <t>community</t>
  </si>
  <si>
    <t>DED_Attribute_1607</t>
  </si>
  <si>
    <t>6040f5c0-a17f-46b1-9cec-84990b72f0c7</t>
  </si>
  <si>
    <t>8bf090b5-bc57-4925-b24e-623e07e613c8</t>
  </si>
  <si>
    <t>DQP-1409</t>
  </si>
  <si>
    <t>DQO-1409</t>
  </si>
  <si>
    <t>Compl_Chk-Application_Address_Extra_Info-community</t>
  </si>
  <si>
    <t>Validate that the critical data element Application_Address_Extra_Info.community is populated and not blank for in-scope records.</t>
  </si>
  <si>
    <t>!isNull({community})</t>
  </si>
  <si>
    <t>ec46fa1d-8d1b-40d5-adfc-61499b233ef1</t>
  </si>
  <si>
    <t>c25ce414-65c5-4c49-9cc8-0729934c5a3c</t>
  </si>
  <si>
    <t>DQP-2107</t>
  </si>
  <si>
    <t>DQO-2107</t>
  </si>
  <si>
    <t>Consec_Spc_Chk-app_addr_info-comm</t>
  </si>
  <si>
    <t>Validate that populated values in application_address_extra_info.community do not contain consecutive spaces within the value.</t>
  </si>
  <si>
    <t>CAST(community AS STRING) RLIKE '.*[^ ].*' AND CAST(community AS STRING) NOT RLIKE '\\pCntrl' AND UPPER(CAST(community AS STRING)) NOT RLIKE '^[ ]*(NA|N/A|NIL|NONE|NULL|UNKNOWN|UNSPECIFIED|TEST|DUMMY|TBD|NOT APPLICABLE|-|--|\\.)[ ]*$'</t>
  </si>
  <si>
    <t>floor_num</t>
  </si>
  <si>
    <t>DED_Attribute_1608</t>
  </si>
  <si>
    <t>5a7f5086-39c7-4ac0-a8b0-e9ca9c4dce7b</t>
  </si>
  <si>
    <t>6705c26b-aeeb-4eb6-838d-b83c65c7413f</t>
  </si>
  <si>
    <t>DQP-2113</t>
  </si>
  <si>
    <t>DQO-2113</t>
  </si>
  <si>
    <t>Consec_Spc_Chk-app_addr_info-floor_num</t>
  </si>
  <si>
    <t>Validate that populated values in application_address_extra_info.floor_num do not contain consecutive spaces within the value.</t>
  </si>
  <si>
    <t>CAST(floor_num AS STRING) RLIKE '.*[^ ].*' AND CAST(floor_num AS STRING) NOT RLIKE '\\pCntrl' AND UPPER(CAST(floor_num AS STRING)) NOT RLIKE '^[ ]*(NA|N/A|NIL|NONE|NULL|UNKNOWN|UNSPECIFIED|TEST|DUMMY|TBD|NOT APPLICABLE|-|--|\\.)[ ]*$'</t>
  </si>
  <si>
    <t>df2e25fb-fe6f-4202-b899-5ca6eeb190c3</t>
  </si>
  <si>
    <t>52d906c9-5b29-455c-9d01-8fcea028156d</t>
  </si>
  <si>
    <t>DQP-1491</t>
  </si>
  <si>
    <t>DQO-1491</t>
  </si>
  <si>
    <t>Compl_Chk-Application_Address_Extra_Info-floor_num</t>
  </si>
  <si>
    <t>Validate that the critical data element Application_Address_Extra_Info.floor_num is populated and not blank for in-scope records.</t>
  </si>
  <si>
    <t>!isNull({floor_num})</t>
  </si>
  <si>
    <t>reserved_trade_name</t>
  </si>
  <si>
    <t>DED_Attribute_1609</t>
  </si>
  <si>
    <t>c60ab82f-20c7-47f4-893c-4f22ebca2f51</t>
  </si>
  <si>
    <t>205a89bc-b002-4015-9ec2-c2399d09acaf</t>
  </si>
  <si>
    <t>DQP-1411</t>
  </si>
  <si>
    <t>DQO-1411</t>
  </si>
  <si>
    <t>Compl_Chk-APP_Address_Extra_In-reserved_trade_name</t>
  </si>
  <si>
    <t>Validate that the critical data element Application_Address_Extra_Info.reserved_trade_name is populated and not blank for in-scope records.</t>
  </si>
  <si>
    <t>!isNull({reserved_trade_name})</t>
  </si>
  <si>
    <t>4ae384fc-5a4c-44db-85d1-bc3dd23417e6</t>
  </si>
  <si>
    <t>420a8ec6-4a90-4032-ab15-6f5dbb631132</t>
  </si>
  <si>
    <t>DQP-2136</t>
  </si>
  <si>
    <t>DQO-2136</t>
  </si>
  <si>
    <t>Consec_Spc_Chk-app_addr_info-resvd_trade_name</t>
  </si>
  <si>
    <t>Validate that populated values in application_address_extra_info.reserved_trade_name do not contain consecutive spaces within the value.</t>
  </si>
  <si>
    <t>CAST(reserved_trade_name AS STRING) RLIKE '.*[^ ].*' AND CAST(reserved_trade_name AS STRING) NOT RLIKE '\\pCntrl' AND UPPER(CAST(reserved_trade_name AS STRING)) NOT RLIKE '^[ ]*(NA|N/A|NIL|NONE|NULL|UNKNOWN|UNSPECIFIED|TEST|DUMMY|TBD|NOT APPLICABLE|-|--|\\.)[ ]*$'</t>
  </si>
  <si>
    <t>tenancy_contract_num</t>
  </si>
  <si>
    <t>DED_Attribute_1610</t>
  </si>
  <si>
    <t>9a7ccda6-2d9b-4670-87ec-422a839e0e56</t>
  </si>
  <si>
    <t>5ea05603-9035-4a74-90ca-8a29068b7bbb</t>
  </si>
  <si>
    <t>DQP-1412</t>
  </si>
  <si>
    <t>DQO-1412</t>
  </si>
  <si>
    <t>Compl_Chk-APP_Address_Extra_I-tenancy_contract_num</t>
  </si>
  <si>
    <t>Validate that the critical data element Application_Address_Extra_Info.tenancy_contract_num is populated and not blank for in-scope records.</t>
  </si>
  <si>
    <t>!isNull({tenancy_contract_num})</t>
  </si>
  <si>
    <t>e043730b-c189-4ba8-bed6-bd9e1bae99a4</t>
  </si>
  <si>
    <t>3ab53baf-d497-4486-ac40-6b2a816e7d22</t>
  </si>
  <si>
    <t>DQP-2142</t>
  </si>
  <si>
    <t>DQO-2142</t>
  </si>
  <si>
    <t>Consec_Spc_Chk-app_addr_info-tenancy_contract_num</t>
  </si>
  <si>
    <t>Validate that populated values in application_address_extra_info.tenancy_contract_num do not contain consecutive spaces within the value.</t>
  </si>
  <si>
    <t>CAST(tenancy_contract_num AS STRING) RLIKE '.*[^ ].*' AND CAST(tenancy_contract_num AS STRING) NOT RLIKE '\\pCntrl' AND UPPER(CAST(tenancy_contract_num AS STRING)) NOT RLIKE '^[ ]*(NA|N/A|NIL|NONE|NULL|UNKNOWN|UNSPECIFIED|TEST|DUMMY|TBD|NOT APPLICABLE|-|--|\\.)[ ]*$'</t>
  </si>
  <si>
    <t>tenancy_duration</t>
  </si>
  <si>
    <t>DED_Attribute_1611</t>
  </si>
  <si>
    <t>f4875e18-bc14-41f7-ac43-ee46185065e1</t>
  </si>
  <si>
    <t>b84a3c26-e0fe-4172-9613-af09578b15e2</t>
  </si>
  <si>
    <t>DQP-1413</t>
  </si>
  <si>
    <t>DQO-1413</t>
  </si>
  <si>
    <t>Compl_Chk-APP_Address_Extra_Info-tenancy_duration</t>
  </si>
  <si>
    <t>Validate that the critical data element Application_Address_Extra_Info.tenancy_duration is populated and not blank for in-scope records.</t>
  </si>
  <si>
    <t>!isNull({tenancy_duration})</t>
  </si>
  <si>
    <t>a9107e73-fe9a-4956-b4c4-ea6be018c62c</t>
  </si>
  <si>
    <t>a55539cd-dfdc-4f7f-8fe4-6f5c93715ac4</t>
  </si>
  <si>
    <t>DQP-2143</t>
  </si>
  <si>
    <t>DQO-2143</t>
  </si>
  <si>
    <t>Consec_Spc_Chk-app_addr_info-tenancy_dur</t>
  </si>
  <si>
    <t>Validate that populated values in application_address_extra_info.tenancy_duration do not contain consecutive spaces within the value.</t>
  </si>
  <si>
    <t>CAST(tenancy_duration AS STRING) RLIKE '.*[^ ].*' AND CAST(tenancy_duration AS STRING) NOT RLIKE '\\pCntrl' AND UPPER(CAST(tenancy_duration AS STRING)) NOT RLIKE '^[ ]*(NA|N/A|NIL|NONE|NULL|UNKNOWN|UNSPECIFIED|TEST|DUMMY|TBD|NOT APPLICABLE|-|--|\\.)[ ]*$'</t>
  </si>
  <si>
    <t>4aed31a0-4a14-4500-b910-8143a4120aea</t>
  </si>
  <si>
    <t>8f8a629f-7f99-4851-b38c-712bf0d9a0ea</t>
  </si>
  <si>
    <t>DQP-2385</t>
  </si>
  <si>
    <t>DQO-2385</t>
  </si>
  <si>
    <t>Cons_Chk-App_Address_Extra_Info-tenancy_duration</t>
  </si>
  <si>
    <t>Tenancy duration must agree with the difference between tenancy start and end dates when all are populated.</t>
  </si>
  <si>
    <t>tenancy_duration IS NULL OR tenancy_start_date IS NULL OR tenancy_end_date IS NULL OR tenancy_duration = DATEDIFF(tenancy_end_date, tenancy_start_date)</t>
  </si>
  <si>
    <t>tenancy_end_date</t>
  </si>
  <si>
    <t>DED_Attribute_1612</t>
  </si>
  <si>
    <t>43e7fb3a-7d40-4c39-ac67-7f204304e46b</t>
  </si>
  <si>
    <t>17f8ecad-3bce-4fca-a548-3599db6bc941</t>
  </si>
  <si>
    <t>DQP-2144</t>
  </si>
  <si>
    <t>DQO-2144</t>
  </si>
  <si>
    <t>Consec_Spc_Chk-app_addr_info-tenancy_end_dt</t>
  </si>
  <si>
    <t>Validate that populated values in application_address_extra_info.tenancy_end_date do not contain consecutive spaces within the value.</t>
  </si>
  <si>
    <t>CAST(tenancy_end_date AS STRING) RLIKE '.*[^ ].*' AND CAST(tenancy_end_date AS STRING) NOT RLIKE '\\pCntrl' AND UPPER(CAST(tenancy_end_date AS STRING)) NOT RLIKE '^[ ]*(NA|N/A|NIL|NONE|NULL|UNKNOWN|UNSPECIFIED|TEST|DUMMY|TBD|NOT APPLICABLE|-|--|\\.)[ ]*$'</t>
  </si>
  <si>
    <t>c277cf8c-0ffc-4149-9541-1fe33b96417e</t>
  </si>
  <si>
    <t>c28b5fd2-0125-49d2-9afa-53c6fab54912</t>
  </si>
  <si>
    <t>DQP-2264</t>
  </si>
  <si>
    <t>DQO-2264</t>
  </si>
  <si>
    <t>Date_Cons_Chk-App_Addr_Ex_Info-tenancy_end_date</t>
  </si>
  <si>
    <t>Validate that the populated values in Application_Address_Extra_Info.tenancy_end_date are valid dates not earlier than the corresponding start dates.</t>
  </si>
  <si>
    <t>isDate(toString({tenancy_end_date}), 'MM/dd/yyyy')&amp;&amp;isDate(toString({tenancy_start_date}), 'MM/dd/yyyy')&amp;&amp;toDate(toString({tenancy_end_date}), 'MM/dd/yyyy')&gt;=toDate(toString({tenancy_start_date}), 'MM/dd/yyyy')</t>
  </si>
  <si>
    <t>f7410df3-bd70-4400-bd33-ad5ce9094d29</t>
  </si>
  <si>
    <t>4573b2e0-85cd-4d47-b707-679d0e383b59</t>
  </si>
  <si>
    <t>DQP-1490</t>
  </si>
  <si>
    <t>DQO-1490</t>
  </si>
  <si>
    <t>Compl_Chk-APP_Address_Extra_Info-tenancy_end_date</t>
  </si>
  <si>
    <t>Validate that the critical data element Application_Address_Extra_Info.tenancy_end_date is populated and not blank for in-scope records.</t>
  </si>
  <si>
    <t>!isNull({tenancy_end_date})</t>
  </si>
  <si>
    <t>gis_sector</t>
  </si>
  <si>
    <t>DED_Attribute_1614</t>
  </si>
  <si>
    <t>60f3d79e-7ff2-4cd8-88df-e4d8846d2ada</t>
  </si>
  <si>
    <t>c064092a-9478-4d9f-bba1-d2c7b699dedb</t>
  </si>
  <si>
    <t>DQP-1415</t>
  </si>
  <si>
    <t>DQO-1415</t>
  </si>
  <si>
    <t>Compl_Chk-APP_Address_Extra_Info-gis_sector</t>
  </si>
  <si>
    <t>Validate that the critical data element Application_Address_Extra_Info.gis_sector is populated and not blank for in-scope records.</t>
  </si>
  <si>
    <t>!isNull({gis_sector})</t>
  </si>
  <si>
    <t>83caea8c-7074-4125-88ea-2208743151e6</t>
  </si>
  <si>
    <t>9fc0f18c-6dbd-40ef-bc41-1ad691e57055</t>
  </si>
  <si>
    <t>DQP-2114</t>
  </si>
  <si>
    <t>DQO-2114</t>
  </si>
  <si>
    <t>Consec_Spc_Chk-app_addr_info-gis_sector</t>
  </si>
  <si>
    <t>Validate that populated values in application_address_extra_info.gis_sector do not contain consecutive spaces within the value.</t>
  </si>
  <si>
    <t>CAST(gis_sector AS STRING) RLIKE '.*[^ ].*' AND CAST(gis_sector AS STRING) NOT RLIKE '\\pCntrl' AND UPPER(CAST(gis_sector AS STRING)) NOT RLIKE '^[ ]*(NA|N/A|NIL|NONE|NULL|UNKNOWN|UNSPECIFIED|TEST|DUMMY|TBD|NOT APPLICABLE|-|--|\\.)[ ]*$'</t>
  </si>
  <si>
    <t>city_english</t>
  </si>
  <si>
    <t>DED_Attribute_1615</t>
  </si>
  <si>
    <t>16fa05b7-9060-4a64-8e80-03edbcbee5ea</t>
  </si>
  <si>
    <t>69388f28-6143-4ccf-afc3-4848afd0f2fe</t>
  </si>
  <si>
    <t>DQP-1416</t>
  </si>
  <si>
    <t>DQO-1416</t>
  </si>
  <si>
    <t>Compl_Chk-APP_Address_Extra_Info-city_english</t>
  </si>
  <si>
    <t>Validate that the critical data element Application_Address_Extra_Info.city_english is populated and not blank for in-scope records.</t>
  </si>
  <si>
    <t>!isNull({city_english})</t>
  </si>
  <si>
    <t>d046f4e1-dfa4-4327-8f39-edbfc2836fb8</t>
  </si>
  <si>
    <t>eec182f0-dc98-4970-b6fd-f0ac05b09dce</t>
  </si>
  <si>
    <t>DQP-2105</t>
  </si>
  <si>
    <t>DQO-2105</t>
  </si>
  <si>
    <t>Consec_Spc_Chk-app_addr_info-city_en</t>
  </si>
  <si>
    <t>Validate that populated values in application_address_extra_info.city_english do not contain consecutive spaces within the value.</t>
  </si>
  <si>
    <t>CAST(city_english AS STRING) RLIKE '.*[^ ].*' AND CAST(city_english AS STRING) NOT RLIKE '\\pCntrl' AND UPPER(CAST(city_english AS STRING)) NOT RLIKE '^[ ]*(NA|N/A|NIL|NONE|NULL|UNKNOWN|UNSPECIFIED|TEST|DUMMY|TBD|NOT APPLICABLE|-|--|\\.)[ ]*$'</t>
  </si>
  <si>
    <t>inspectory_coordinate</t>
  </si>
  <si>
    <t>DED_Attribute_1616</t>
  </si>
  <si>
    <t>f100ef91-63a8-4de4-ae68-7e7290857d27</t>
  </si>
  <si>
    <t>fb9b5ab1-6477-426f-a65b-018cef6395fd</t>
  </si>
  <si>
    <t>DQP-1417</t>
  </si>
  <si>
    <t>DQO-1417</t>
  </si>
  <si>
    <t>Compl_Chk-APP_Address_Extra-inspectory_coordinate</t>
  </si>
  <si>
    <t>Validate that the critical data element Application_Address_Extra_Info.inspectory_coordinate is populated and not blank for in-scope records.</t>
  </si>
  <si>
    <t>!isNull({inspectory_coordinate})</t>
  </si>
  <si>
    <t>ecf3fac7-6a6e-40f1-a96b-08de54a0143d</t>
  </si>
  <si>
    <t>9614031f-bb3e-45ee-8948-47d078c2932a</t>
  </si>
  <si>
    <t>DQP-2118</t>
  </si>
  <si>
    <t>DQO-2118</t>
  </si>
  <si>
    <t>Consec_Spc_Chk-app_addr_info-inspectory_coord</t>
  </si>
  <si>
    <t>Validate that populated values in application_address_extra_info.inspectory_coordinate do not contain consecutive spaces within the value.</t>
  </si>
  <si>
    <t>CAST(inspectory_coordinate AS STRING) RLIKE '.*[^ ].*' AND CAST(inspectory_coordinate AS STRING) NOT RLIKE '\\pCntrl' AND UPPER(CAST(inspectory_coordinate AS STRING)) NOT RLIKE '^[ ]*(NA|N/A|NIL|NONE|NULL|UNKNOWN|UNSPECIFIED|TEST|DUMMY|TBD|NOT APPLICABLE|-|--|\\.)[ ]*$'</t>
  </si>
  <si>
    <t>community_number</t>
  </si>
  <si>
    <t>DED_Attribute_1617</t>
  </si>
  <si>
    <t>082cd686-79ad-41d9-a559-03392a8fe566</t>
  </si>
  <si>
    <t>c6da00d0-f09b-451f-b02a-712440b2033b</t>
  </si>
  <si>
    <t>DQP-1418</t>
  </si>
  <si>
    <t>DQO-1418</t>
  </si>
  <si>
    <t>Compl_Chk-APP_Address_Extra_Info-community_number</t>
  </si>
  <si>
    <t>Validate that the critical data element Application_Address_Extra_Info.community_number is populated and not blank for in-scope records.</t>
  </si>
  <si>
    <t>!isNull({community_number})</t>
  </si>
  <si>
    <t>cc103ed7-0f61-4b64-932a-4e9a5bf4211d</t>
  </si>
  <si>
    <t>8be0e153-8d1d-4682-8886-400acd5a33f7</t>
  </si>
  <si>
    <t>DQP-2108</t>
  </si>
  <si>
    <t>DQO-2108</t>
  </si>
  <si>
    <t>Consec_Spc_Chk-app_addr_info-comm_no</t>
  </si>
  <si>
    <t>Validate that populated values in application_address_extra_info.community_number do not contain consecutive spaces within the value.</t>
  </si>
  <si>
    <t>CAST(community_number AS STRING) RLIKE '.*[^ ].*' AND CAST(community_number AS STRING) NOT RLIKE '\\pCntrl' AND UPPER(CAST(community_number AS STRING)) NOT RLIKE '^[ ]*(NA|N/A|NIL|NONE|NULL|UNKNOWN|UNSPECIFIED|TEST|DUMMY|TBD|NOT APPLICABLE|-|--|\\.)[ ]*$'</t>
  </si>
  <si>
    <t>4b091730-a90f-46e9-b92d-a1fdc4e15294</t>
  </si>
  <si>
    <t>c6162b10-a55c-46a7-a04a-ce1d2cf877b2</t>
  </si>
  <si>
    <t>DQP-2362</t>
  </si>
  <si>
    <t>DQO-2362</t>
  </si>
  <si>
    <t>Fmt_Chk-App_Address_Extra_Info-community_number</t>
  </si>
  <si>
    <t>Validate that populated values in application_address_extra_info.community_number follow the approved identifier format, contain no leading or trailing spaces, and remain consistent for the same business object.</t>
  </si>
  <si>
    <t>CAST(`community_number` AS STRING) NOT RLIKE '^[ ].*|.*[ ]$' AND CAST(`community_number` AS STRING) NOT RLIKE '\\pCntrl' AND CAST(`community_number` AS STRING) RLIKE '^[A-Za-z0-9_./-]+$'</t>
  </si>
  <si>
    <t>8e937d0e-090b-42d4-91dd-86aa8a1b0fce</t>
  </si>
  <si>
    <t>344e9292-a819-4d58-8504-a86e2f60b46d</t>
  </si>
  <si>
    <t>DQP-2384</t>
  </si>
  <si>
    <t>DQO-2384</t>
  </si>
  <si>
    <t>Cons_Chk-App_Address_Extra_Info-community_number</t>
  </si>
  <si>
    <t>Check if community number is present, then the corresponding community name/value must also be present.</t>
  </si>
  <si>
    <t>community_number IS NULL OR community_number='' OR (community IS NOT NULL AND community&lt;&gt;'')</t>
  </si>
  <si>
    <t>property_type_descr</t>
  </si>
  <si>
    <t>DED_Attribute_1620</t>
  </si>
  <si>
    <t>f1cc0218-2da6-4e01-b8ab-f743eefc0843</t>
  </si>
  <si>
    <t>11e9ca31-ff77-4e82-8e53-072d0a008e76</t>
  </si>
  <si>
    <t>DQP-1419</t>
  </si>
  <si>
    <t>DQO-1419</t>
  </si>
  <si>
    <t>Compl_Chk-APP_Address_Extra_In-property_type_descr</t>
  </si>
  <si>
    <t>Validate that the critical data element Application_Address_Extra_Info.property_type_descr is populated and not blank for in-scope records.</t>
  </si>
  <si>
    <t>!isNull({property_type_descr})</t>
  </si>
  <si>
    <t>96d0cdf2-bd96-4ede-8f55-5793015f04e5</t>
  </si>
  <si>
    <t>5cc4a223-bc07-400f-b95e-575e1f5564d2</t>
  </si>
  <si>
    <t>DQP-2132</t>
  </si>
  <si>
    <t>DQO-2132</t>
  </si>
  <si>
    <t>Consec_Spc_Chk-app_addr_info-prop_type_desc</t>
  </si>
  <si>
    <t>Validate that populated values in application_address_extra_info.property_type_descr do not contain consecutive spaces within the value.</t>
  </si>
  <si>
    <t>CAST(property_type_descr AS STRING) RLIKE '.*[^ ].*' AND CAST(property_type_descr AS STRING) NOT RLIKE '\\pCntrl' AND UPPER(CAST(property_type_descr AS STRING)) NOT RLIKE '^[ ]*(NA|N/A|NIL|NONE|NULL|UNKNOWN|UNSPECIFIED|TEST|DUMMY|TBD|NOT APPLICABLE|-|--|\\.)[ ]*$'</t>
  </si>
  <si>
    <t>status_descr</t>
  </si>
  <si>
    <t>DED_Attribute_1621</t>
  </si>
  <si>
    <t>25a21fce-a609-4c83-bf7a-b2762168494f</t>
  </si>
  <si>
    <t>d00bf0a0-6371-4afc-a04e-0b5c9b02ee66</t>
  </si>
  <si>
    <t>DQP-1420</t>
  </si>
  <si>
    <t>DQO-1420</t>
  </si>
  <si>
    <t>Compl_Chk-APP_Address_Extra_Info-status_descr</t>
  </si>
  <si>
    <t>Validate that the critical data element Application_Address_Extra_Info.status_descr is populated and not blank for in-scope records.</t>
  </si>
  <si>
    <t>!isNull({status_descr})</t>
  </si>
  <si>
    <t>22f9b8d5-8c32-4435-a22e-dc76f9e62404</t>
  </si>
  <si>
    <t>4b763af8-6206-4f5b-a19e-5fd43f065253</t>
  </si>
  <si>
    <t>DQP-2139</t>
  </si>
  <si>
    <t>DQO-2139</t>
  </si>
  <si>
    <t>Consec_Spc_Chk-app_addr_info-status_desc</t>
  </si>
  <si>
    <t>Validate that populated values in application_address_extra_info.status_descr do not contain consecutive spaces within the value.</t>
  </si>
  <si>
    <t>CAST(status_descr AS STRING) RLIKE '.*[^ ].*' AND CAST(status_descr AS STRING) NOT RLIKE '\\pCntrl' AND UPPER(CAST(status_descr AS STRING)) NOT RLIKE '^[ ]*(NA|N/A|NIL|NONE|NULL|UNKNOWN|UNSPECIFIED|TEST|DUMMY|TBD|NOT APPLICABLE|-|--|\\.)[ ]*$'</t>
  </si>
  <si>
    <t>tenancy_start_date</t>
  </si>
  <si>
    <t>DED_Attribute_1622</t>
  </si>
  <si>
    <t>3c9852f8-ab04-428f-8c71-d2b8e6197136</t>
  </si>
  <si>
    <t>ab356c71-dc09-4c19-a2e9-14ebd87bbfe7</t>
  </si>
  <si>
    <t>DQP-2145</t>
  </si>
  <si>
    <t>DQO-2145</t>
  </si>
  <si>
    <t>Consec_Spc_Chk-app_addr_info-tenancy_start_dt</t>
  </si>
  <si>
    <t>Validate that populated values in application_address_extra_info.tenancy_start_date do not contain consecutive spaces within the value.</t>
  </si>
  <si>
    <t>CAST(tenancy_start_date AS STRING) RLIKE '.*[^ ].*' AND CAST(tenancy_start_date AS STRING) NOT RLIKE '\\pCntrl' AND UPPER(CAST(tenancy_start_date AS STRING)) NOT RLIKE '^[ ]*(NA|N/A|NIL|NONE|NULL|UNKNOWN|UNSPECIFIED|TEST|DUMMY|TBD|NOT APPLICABLE|-|--|\\.)[ ]*$'</t>
  </si>
  <si>
    <t>394b3d9a-a2a8-43cd-9064-eacfe06924f1</t>
  </si>
  <si>
    <t>cabe2630-89f4-421b-8b23-fa033a8311c7</t>
  </si>
  <si>
    <t>DQP-2265</t>
  </si>
  <si>
    <t>DQO-2265</t>
  </si>
  <si>
    <t>Date_Cons_Chk-App_Addr_Ex_Info-tenancy_start_date</t>
  </si>
  <si>
    <t>Validate that the populated values in Application_Address_Extra_Info.tenancy_start_date are valid dates not later than the corresponding expiry or end dates.</t>
  </si>
  <si>
    <t>isDate(toString({tenancy_end_date}), 'MM/dd/yyyy') &amp;&amp; isDate(toString({tenancy_start_date}), 'MM/dd/yyyy') &amp;&amp; toDate(toString({tenancy_start_date}), 'MM/dd/yyyy') &lt;= toDate(toString({tenancy_end_date}), 'MM/dd/yyyy')</t>
  </si>
  <si>
    <t>b17d985e-e972-48a3-93bf-65fc45141f64</t>
  </si>
  <si>
    <t>bc0fb4a6-6e10-4687-a869-c16f209bf6db</t>
  </si>
  <si>
    <t>DQP-1030</t>
  </si>
  <si>
    <t>DQO-1030</t>
  </si>
  <si>
    <t>Compl_Chk-APP_Address_Extra_Inf-tenancy_start_date</t>
  </si>
  <si>
    <t>Validate that the critical data element Application_Address_Extra_Info.tenancy_start_date is populated and not blank for in-scope records.</t>
  </si>
  <si>
    <t>!isNull({tenancy_start_date})</t>
  </si>
  <si>
    <t>onwani_address_en</t>
  </si>
  <si>
    <t>DED_Attribute_1623</t>
  </si>
  <si>
    <t>45f385c6-7bc8-449d-8b73-b63732e4a335</t>
  </si>
  <si>
    <t>24f4eba0-3c74-49da-b583-a29862518be7</t>
  </si>
  <si>
    <t>DQP-1422</t>
  </si>
  <si>
    <t>DQO-1422</t>
  </si>
  <si>
    <t>Compl_Chk-APP_Address_Extra_Info-onwani_address_en</t>
  </si>
  <si>
    <t>Validate that the critical data element Application_Address_Extra_Info.onwani_address_en is populated and not blank for in-scope records.</t>
  </si>
  <si>
    <t>!isNull({onwani_address_en})</t>
  </si>
  <si>
    <t>29b1bc0b-889f-4c55-889d-c641aad8b4ca</t>
  </si>
  <si>
    <t>e784bda1-c888-46f0-a1ab-73b677363590</t>
  </si>
  <si>
    <t>DQP-2126</t>
  </si>
  <si>
    <t>DQO-2126</t>
  </si>
  <si>
    <t>Consec_Spc_Chk-app_addr_info-onwani_addr_en</t>
  </si>
  <si>
    <t>Validate that populated values in application_address_extra_info.onwani_address_en do not contain consecutive spaces within the value.</t>
  </si>
  <si>
    <t>CAST(onwani_address_en AS STRING) RLIKE '.*[^ ].*' AND CAST(onwani_address_en AS STRING) NOT RLIKE '\\pCntrl' AND UPPER(CAST(onwani_address_en AS STRING)) NOT RLIKE '^[ ]*(NA|N/A|NIL|NONE|NULL|UNKNOWN|UNSPECIFIED|TEST|DUMMY|TBD|NOT APPLICABLE|-|--|\\.)[ ]*$'</t>
  </si>
  <si>
    <t>onwani_guid</t>
  </si>
  <si>
    <t>DED_Attribute_1624</t>
  </si>
  <si>
    <t>4bc555f3-5be9-44fa-b1bd-b54aab6e4ed3</t>
  </si>
  <si>
    <t>71a95996-19b4-4b96-8ac5-acbe9d7a8703</t>
  </si>
  <si>
    <t>DQP-1423</t>
  </si>
  <si>
    <t>DQO-1423</t>
  </si>
  <si>
    <t>Compl_Chk-APP_Address_Extra_Info-onwani_guid</t>
  </si>
  <si>
    <t>Validate that the critical data element Application_Address_Extra_Info.onwani_guid is populated and not blank for in-scope records.</t>
  </si>
  <si>
    <t>!isNull({onwani_guid})</t>
  </si>
  <si>
    <t>e83320b6-cfc8-4278-bd9f-b9eb22050fff</t>
  </si>
  <si>
    <t>2b9e7220-70ea-4568-b483-c646acd4ecb1</t>
  </si>
  <si>
    <t>DQP-2128</t>
  </si>
  <si>
    <t>DQO-2128</t>
  </si>
  <si>
    <t>Consec_Spc_Chk-app_addr_info-onwani_guid</t>
  </si>
  <si>
    <t>Validate that populated values in application_address_extra_info.onwani_guid do not contain consecutive spaces within the value.</t>
  </si>
  <si>
    <t>CAST(onwani_guid AS STRING) RLIKE '.*[^ ].*' AND CAST(onwani_guid AS STRING) NOT RLIKE '\\pCntrl' AND UPPER(CAST(onwani_guid AS STRING)) NOT RLIKE '^[ ]*(NA|N/A|NIL|NONE|NULL|UNKNOWN|UNSPECIFIED|TEST|DUMMY|TBD|NOT APPLICABLE|-|--|\\.)[ ]*$'</t>
  </si>
  <si>
    <t>Investor_Dtl</t>
  </si>
  <si>
    <t>DED_Data_Table_115</t>
  </si>
  <si>
    <t>hundred_percent_local</t>
  </si>
  <si>
    <t>DED_Attribute_1625</t>
  </si>
  <si>
    <t>5c3aa820-2f0c-49a5-9a33-9e46e0d9e430</t>
  </si>
  <si>
    <t>f774248c-43f1-4732-b7f1-77a4e82b24f8</t>
  </si>
  <si>
    <t>DQP-2153</t>
  </si>
  <si>
    <t>DQO-2153</t>
  </si>
  <si>
    <t>Consec_Spc_Chk-investor_dtl-100_pct_local</t>
  </si>
  <si>
    <t>Validate that populated values in investor_dtl.hundred_percent_local do not contain consecutive spaces within the value.</t>
  </si>
  <si>
    <t>CAST(hundred_percent_local AS STRING) RLIKE '.*[^ ].*' AND CAST(hundred_percent_local AS STRING) NOT RLIKE '\\pCntrl' AND UPPER(CAST(hundred_percent_local AS STRING)) NOT RLIKE '^[ ]*(NA|N/A|NIL|NONE|NULL|UNKNOWN|UNSPECIFIED|TEST|DUMMY|TBD|NOT APPLICABLE|-|--|\\.)[ ]*$'</t>
  </si>
  <si>
    <t>f16c2d04-f193-415c-8bd6-81adc3134692</t>
  </si>
  <si>
    <t>d0a5ab20-d3a1-476b-a2b3-8c93a57b2651</t>
  </si>
  <si>
    <t>DQP-2436</t>
  </si>
  <si>
    <t>DQO-2436</t>
  </si>
  <si>
    <t>Allowed_Values-investor-dtl-hundred_pct_lcl</t>
  </si>
  <si>
    <t>This rule checks if only allowed values exist in the hundred_pct_total field from investor_dtl table</t>
  </si>
  <si>
    <t>hundred_percent_local = 'Y' OR hundred_percent_local = 'N'</t>
  </si>
  <si>
    <t>(rec_status = 'A' AND (nationality = 'UAE')) AND (hundred_percent_local IS NOT NULL OR hundred_percent_local &lt;&gt; '')</t>
  </si>
  <si>
    <t>102da51a-da2f-4d39-8cae-9ea7a697d381</t>
  </si>
  <si>
    <t>a8770566-e59f-4903-93c9-fd1347b3b16c</t>
  </si>
  <si>
    <t>DQP-1322</t>
  </si>
  <si>
    <t>DQO-1322</t>
  </si>
  <si>
    <t>Compl_Chk-Investor_Dtl-hundred_percent_local</t>
  </si>
  <si>
    <t>Validate that the critical data element Investor_Dtl.100%_local is populated and not blank for in-scope records.</t>
  </si>
  <si>
    <t>!isNull({hundred_percent_local})</t>
  </si>
  <si>
    <t>{rec_status} == 'A' &amp;&amp; nationality == 'UAE' &amp;&amp; nationality == 'UNITED ARAB EMIRATE' &amp;&amp; nationality == 'UNITED ARAB EMIRATES'</t>
  </si>
  <si>
    <t>allgcc</t>
  </si>
  <si>
    <t>DED_Attribute_1626</t>
  </si>
  <si>
    <t>2957200f-2e84-4221-8767-aab9a1974981</t>
  </si>
  <si>
    <t>5ac1d699-447a-4d8c-962e-578e60809fa9</t>
  </si>
  <si>
    <t>DQP-1480</t>
  </si>
  <si>
    <t>DQO-1480</t>
  </si>
  <si>
    <t>Compl_Chk-Investor_Dtl-allgcc</t>
  </si>
  <si>
    <t>Validate that the critical data element Investor_Dtl.allgcc is populated and not blank for in-scope records.</t>
  </si>
  <si>
    <t>!isNull({allgcc})</t>
  </si>
  <si>
    <t>dc675707-c3b7-4ed5-9737-2d600b1a0766</t>
  </si>
  <si>
    <t>62599a2e-a548-490f-b3f4-303556358acf</t>
  </si>
  <si>
    <t>DQP-2154</t>
  </si>
  <si>
    <t>DQO-2154</t>
  </si>
  <si>
    <t>Consec_Spc_Chk-investor_dtl-allgcc</t>
  </si>
  <si>
    <t>Validate that populated values in investor_dtl.allgcc do not contain consecutive spaces within the value.</t>
  </si>
  <si>
    <t>CAST(allgcc AS STRING) RLIKE '.*[^ ].*' AND CAST(allgcc AS STRING) NOT RLIKE '\\pCntrl' AND UPPER(CAST(allgcc AS STRING)) NOT RLIKE '^[ ]*(NA|N/A|NIL|NONE|NULL|UNKNOWN|UNSPECIFIED|TEST|DUMMY|TBD|NOT APPLICABLE|-|--|\\.)[ ]*$'</t>
  </si>
  <si>
    <t>apartment_number</t>
  </si>
  <si>
    <t>DED_Attribute_1627</t>
  </si>
  <si>
    <t>520050e9-9db2-4fb6-aabd-a46f61ec1ddf</t>
  </si>
  <si>
    <t>615ba6d5-47c0-4e88-92ab-3587b6ed402d</t>
  </si>
  <si>
    <t>DQP-2155</t>
  </si>
  <si>
    <t>DQO-2155</t>
  </si>
  <si>
    <t>Consec_Spc_Chk-investor_dtl-apartment_no</t>
  </si>
  <si>
    <t>Validate that populated values in investor_dtl.apartment_number do not contain consecutive spaces within the value.</t>
  </si>
  <si>
    <t>CAST(apartment_number AS STRING) RLIKE '.*[^ ].*' AND CAST(apartment_number AS STRING) NOT RLIKE '\\pCntrl' AND UPPER(CAST(apartment_number AS STRING)) NOT RLIKE '^[ ]*(NA|N/A|NIL|NONE|NULL|UNKNOWN|UNSPECIFIED|TEST|DUMMY|TBD|NOT APPLICABLE|-|--|\\.)[ ]*$'</t>
  </si>
  <si>
    <t>fb2df333-763e-4ac5-a674-385ab2bcf30b</t>
  </si>
  <si>
    <t>68bdfe82-9d04-4653-aa5e-422e9359a607</t>
  </si>
  <si>
    <t>DQP-8002</t>
  </si>
  <si>
    <t>DQO-8002</t>
  </si>
  <si>
    <t>Compl_Chk-Investor_Dtl-apartment_number</t>
  </si>
  <si>
    <t>Validate that the critical data element Investor_Dtl.apartment_number is populated and not blank for in-scope records.</t>
  </si>
  <si>
    <t>!isNull({apartment_number})</t>
  </si>
  <si>
    <t>arabic_company_name</t>
  </si>
  <si>
    <t>DED_Attribute_1628</t>
  </si>
  <si>
    <t>8d7b2150-a967-4ebf-a517-131a86501571</t>
  </si>
  <si>
    <t>65ce2c6f-cb7c-4c4d-829e-729ac51db2eb</t>
  </si>
  <si>
    <t>DQP-2156</t>
  </si>
  <si>
    <t>DQO-2156</t>
  </si>
  <si>
    <t>Consec_Spc_Chk-investor_dtl-ar_company_name</t>
  </si>
  <si>
    <t>Validate that populated values in investor_dtl.arabic_company_name do not contain consecutive spaces within the value.</t>
  </si>
  <si>
    <t>CAST(arabic_company_name AS STRING) RLIKE '.*[^ ].*' AND CAST(arabic_company_name AS STRING) NOT RLIKE '\\pCntrl' AND UPPER(CAST(arabic_company_name AS STRING)) NOT RLIKE '^[ ]*(NA|N/A|NIL|NONE|NULL|UNKNOWN|UNSPECIFIED|TEST|DUMMY|TBD|NOT APPLICABLE|-|--|\\.)[ ]*$'</t>
  </si>
  <si>
    <t>6fffb2ef-219e-4c36-868d-a701a8911826</t>
  </si>
  <si>
    <t>59f3e745-de8b-47b5-ae0b-67cfb7cc5e41</t>
  </si>
  <si>
    <t>DQP-8043</t>
  </si>
  <si>
    <t>DQO-8043</t>
  </si>
  <si>
    <t>Compl_Chk-Investor_Dtl-arabic_company_name</t>
  </si>
  <si>
    <t>Validate that the critical data element Investor_Dtl.arabic_company_name is populated and not blank for in-scope records.</t>
  </si>
  <si>
    <t>!isNull({arabic_company_name})</t>
  </si>
  <si>
    <t>area</t>
  </si>
  <si>
    <t>DED_Attribute_1629</t>
  </si>
  <si>
    <t>772ac245-991c-4a37-bf83-a3b6d1fc85c1</t>
  </si>
  <si>
    <t>e513ac3d-a579-4da3-9ea6-cf3d7170f62e</t>
  </si>
  <si>
    <t>DQP-2157</t>
  </si>
  <si>
    <t>DQO-2157</t>
  </si>
  <si>
    <t>Consec_Spc_Chk-investor_dtl-area</t>
  </si>
  <si>
    <t>Validate that populated values in investor_dtl.area do not contain consecutive spaces within the value.</t>
  </si>
  <si>
    <t>CAST(area AS STRING) RLIKE '.*[^ ].*' AND CAST(area AS STRING) NOT RLIKE '\\pCntrl' AND UPPER(CAST(area AS STRING)) NOT RLIKE '^[ ]*(NA|N/A|NIL|NONE|NULL|UNKNOWN|UNSPECIFIED|TEST|DUMMY|TBD|NOT APPLICABLE|-|--|\\.)[ ]*$'</t>
  </si>
  <si>
    <t>1db08d02-e96c-49fb-aaf6-811a1e802956</t>
  </si>
  <si>
    <t>2bec7799-2ec0-4bc3-83bd-a6fc02b8ab49</t>
  </si>
  <si>
    <t>DQP-8004</t>
  </si>
  <si>
    <t>DQO-8004</t>
  </si>
  <si>
    <t>Compl_Chk-Investor_Dtl-area</t>
  </si>
  <si>
    <t>Validate that the critical data element Investor_Dtl.area is populated and not blank for in-scope records.</t>
  </si>
  <si>
    <t>!isNull({area})</t>
  </si>
  <si>
    <t>area_ar</t>
  </si>
  <si>
    <t>DED_Attribute_1630</t>
  </si>
  <si>
    <t>cf84506d-5723-4537-b15e-28663c25af56</t>
  </si>
  <si>
    <t>1115dc7d-c1e0-47aa-afed-4dffd4a01d03</t>
  </si>
  <si>
    <t>DQP-2158</t>
  </si>
  <si>
    <t>DQO-2158</t>
  </si>
  <si>
    <t>Consec_Spc_Chk-investor_dtl-area_ar</t>
  </si>
  <si>
    <t>Validate that populated values in investor_dtl.area_ar do not contain consecutive spaces within the value.</t>
  </si>
  <si>
    <t>CAST(area_ar AS STRING) RLIKE '.*[^ ].*' AND CAST(area_ar AS STRING) NOT RLIKE '\\pCntrl' AND UPPER(CAST(area_ar AS STRING)) NOT RLIKE '^[ ]*(NA|N/A|NIL|NONE|NULL|UNKNOWN|UNSPECIFIED|TEST|DUMMY|TBD|NOT APPLICABLE|-|--|\\.)[ ]*$'</t>
  </si>
  <si>
    <t>c16b8cf4-5fc8-43a8-84e8-f988a150793f</t>
  </si>
  <si>
    <t>7befa655-74e2-4d55-b3d2-7153beef2cb5</t>
  </si>
  <si>
    <t>DQP-8003</t>
  </si>
  <si>
    <t>DQO-8003</t>
  </si>
  <si>
    <t>Compl_Chk-Investor_Dtl-area_ar</t>
  </si>
  <si>
    <t>Validate that the critical data element Investor_Dtl.area_ar is populated and not blank for in-scope records.</t>
  </si>
  <si>
    <t>!isNull({area_ar})</t>
  </si>
  <si>
    <t>birth_date</t>
  </si>
  <si>
    <t>DED_Attribute_1632</t>
  </si>
  <si>
    <t>1b83334e-a4c7-4e38-b49c-b8d916459a0a</t>
  </si>
  <si>
    <t>88a89a83-5116-43f2-94a9-7c990afccbc6</t>
  </si>
  <si>
    <t>DQP-1482</t>
  </si>
  <si>
    <t>DQO-1482</t>
  </si>
  <si>
    <t>Compl_Chk-Investor_Dtl-birth_date</t>
  </si>
  <si>
    <t>Validate that the critical data element Investor_Dtl.birth_date is populated and not blank for in-scope records.</t>
  </si>
  <si>
    <t>!isNull({birth_date})</t>
  </si>
  <si>
    <t>7f08815f-58d0-49b8-bfee-43c0cadd381e</t>
  </si>
  <si>
    <t>35a30ed4-76cb-4f85-b7b0-e69fccaba0b3</t>
  </si>
  <si>
    <t>DQP-2161</t>
  </si>
  <si>
    <t>DQO-2161</t>
  </si>
  <si>
    <t>Consec_Spc_Chk-investor_dtl-birth_dt</t>
  </si>
  <si>
    <t>Validate that populated values in investor_dtl.birth_date do not contain consecutive spaces within the value.</t>
  </si>
  <si>
    <t>CAST(birth_date AS STRING) RLIKE '.*[^ ].*' AND CAST(birth_date AS STRING) NOT RLIKE '\\pCntrl' AND UPPER(CAST(birth_date AS STRING)) NOT RLIKE '^[ ]*(NA|N/A|NIL|NONE|NULL|UNKNOWN|UNSPECIFIED|TEST|DUMMY|TBD|NOT APPLICABLE|-|--|\\.)[ ]*$'</t>
  </si>
  <si>
    <t>7fa7ed04-3c42-4bf6-8f13-171d817f69ba</t>
  </si>
  <si>
    <t>b150df12-0597-4777-a19c-9aa1ae60b731</t>
  </si>
  <si>
    <t>DQP-2267</t>
  </si>
  <si>
    <t>DQO-2267</t>
  </si>
  <si>
    <t>Date_Acc_Chk-Investor_Dtl-birth_date</t>
  </si>
  <si>
    <t>Validate that the populated values in Investor_Dtl.birth_date are valid calendar dates earlier than the current date and consistent with the person's identification documents.</t>
  </si>
  <si>
    <t>TO_DATE(TRIM(birth_date), 'MM/dd/yyyy') &lt;= CAST(CURRENT_TIMESTAMP AS DATE)</t>
  </si>
  <si>
    <t>b6496b54-9090-4242-bebf-b4673ffd3531</t>
  </si>
  <si>
    <t>ebe6447e-48dd-4b46-b735-5eb343c9a3d6</t>
  </si>
  <si>
    <t>DQP-2433</t>
  </si>
  <si>
    <t>DQO-2433</t>
  </si>
  <si>
    <t>Date_Type_Chk-Investor_Dtl-Birth_Date</t>
  </si>
  <si>
    <t>Validate that populated values in Investor_Dtl.Birth_Date are in MM/DD/YYYY format</t>
  </si>
  <si>
    <t>birth_date RLIKE '^(0[1-9]|1[0-2])/(0[1-9]|[12][0-9]|3[01])/[0-9]{4}$'</t>
  </si>
  <si>
    <t>(rec_status = 'A') AND (birth_date IS NOT NULL)</t>
  </si>
  <si>
    <t>building</t>
  </si>
  <si>
    <t>DED_Attribute_1633</t>
  </si>
  <si>
    <t>62a257cd-ae0a-4ca1-a482-ef58c157fe5c</t>
  </si>
  <si>
    <t>a735f3a3-2f95-4e3d-bf39-cd7fc92674ed</t>
  </si>
  <si>
    <t>DQP-2162</t>
  </si>
  <si>
    <t>DQO-2162</t>
  </si>
  <si>
    <t>Consec_Spc_Chk-investor_dtl-building</t>
  </si>
  <si>
    <t>Validate that populated values in investor_dtl.building do not contain consecutive spaces within the value.</t>
  </si>
  <si>
    <t>CAST(building AS STRING) RLIKE '.*[^ ].*' AND CAST(building AS STRING) NOT RLIKE '\\pCntrl' AND UPPER(CAST(building AS STRING)) NOT RLIKE '^[ ]*(NA|N/A|NIL|NONE|NULL|UNKNOWN|UNSPECIFIED|TEST|DUMMY|TBD|NOT APPLICABLE|-|--|\\.)[ ]*$'</t>
  </si>
  <si>
    <t>1b042a56-04db-47e9-96f1-402c3315275c</t>
  </si>
  <si>
    <t>b6fa0be2-eed4-4728-b1b8-b73bf43372f5</t>
  </si>
  <si>
    <t>DQP-8005</t>
  </si>
  <si>
    <t>DQO-8005</t>
  </si>
  <si>
    <t>Compl_Chk-Investor_Dtl-building</t>
  </si>
  <si>
    <t>Validate that the critical data element Investor_Dtl.building is populated and not blank for in-scope records.</t>
  </si>
  <si>
    <t>!isNull({building})</t>
  </si>
  <si>
    <t>building_ar</t>
  </si>
  <si>
    <t>DED_Attribute_1634</t>
  </si>
  <si>
    <t>7203910d-f2b9-43b4-84cd-90f5ca3abb7f</t>
  </si>
  <si>
    <t>bf9a3ca0-58bb-4c66-8cf7-e59fd42dce44</t>
  </si>
  <si>
    <t>DQP-2163</t>
  </si>
  <si>
    <t>DQO-2163</t>
  </si>
  <si>
    <t>Consec_Spc_Chk-investor_dtl-building_ar</t>
  </si>
  <si>
    <t>Validate that populated values in investor_dtl.building_ar do not contain consecutive spaces within the value.</t>
  </si>
  <si>
    <t>CAST(building_ar AS STRING) RLIKE '.*[^ ].*' AND CAST(building_ar AS STRING) NOT RLIKE '\\pCntrl' AND UPPER(CAST(building_ar AS STRING)) NOT RLIKE '^[ ]*(NA|N/A|NIL|NONE|NULL|UNKNOWN|UNSPECIFIED|TEST|DUMMY|TBD|NOT APPLICABLE|-|--|\\.)[ ]*$'</t>
  </si>
  <si>
    <t>707af9b0-0dc3-46d5-ad11-7a93f9a31a22</t>
  </si>
  <si>
    <t>c0712916-b7b6-4eb4-9cb2-d89adf99706b</t>
  </si>
  <si>
    <t>DQP-8006</t>
  </si>
  <si>
    <t>DQO-8006</t>
  </si>
  <si>
    <t>Compl_Chk-Investor_Dtl-building_ar</t>
  </si>
  <si>
    <t>Validate that the critical data element Investor_Dtl.building_ar is populated and not blank for in-scope records.</t>
  </si>
  <si>
    <t>!isNull({building_ar})</t>
  </si>
  <si>
    <t>building_number</t>
  </si>
  <si>
    <t>DED_Attribute_1635</t>
  </si>
  <si>
    <t>c7104962-e173-43e2-b80f-d94bc53dab0d</t>
  </si>
  <si>
    <t>652e3af5-4390-441d-a2b3-cc50dea52b4c</t>
  </si>
  <si>
    <t>DQP-2164</t>
  </si>
  <si>
    <t>DQO-2164</t>
  </si>
  <si>
    <t>Consec_Spc_Chk-investor_dtl-building_no</t>
  </si>
  <si>
    <t>Validate that populated values in investor_dtl.building_number do not contain consecutive spaces within the value.</t>
  </si>
  <si>
    <t>CAST(building_number AS STRING) RLIKE '.*[^ ].*' AND CAST(building_number AS STRING) NOT RLIKE '\\pCntrl' AND UPPER(CAST(building_number AS STRING)) NOT RLIKE '^[ ]*(NA|N/A|NIL|NONE|NULL|UNKNOWN|UNSPECIFIED|TEST|DUMMY|TBD|NOT APPLICABLE|-|--|\\.)[ ]*$'</t>
  </si>
  <si>
    <t>abc13643-0112-4ae3-a107-6885bcdc28b0</t>
  </si>
  <si>
    <t>54f1ef64-ca4e-4f0f-8886-aa3ad67fd608</t>
  </si>
  <si>
    <t>DQP-8007</t>
  </si>
  <si>
    <t>DQO-8007</t>
  </si>
  <si>
    <t>Compl_Chk-Investor_Dtl-building_number</t>
  </si>
  <si>
    <t>Validate that the critical data element Investor_Dtl.building_number is populated and not blank for in-scope records.</t>
  </si>
  <si>
    <t>!isNull({building_number})</t>
  </si>
  <si>
    <t>DED_Attribute_1640</t>
  </si>
  <si>
    <t>4b829a3e-df23-476b-8805-89e11d402c8e</t>
  </si>
  <si>
    <t>1942ff93-027a-4f20-832b-ae66ce34d951</t>
  </si>
  <si>
    <t>DQP-1483</t>
  </si>
  <si>
    <t>DQO-1483</t>
  </si>
  <si>
    <t>Compl_Chk-Investor_Dtl-city</t>
  </si>
  <si>
    <t>Validate that the critical data element Investor_Dtl.city is populated and not blank for in-scope records.</t>
  </si>
  <si>
    <t>37610e43-4d4c-436b-9de4-bef41a0544bc</t>
  </si>
  <si>
    <t>8a22423c-600e-450e-b258-6404f9eaea09</t>
  </si>
  <si>
    <t>DQP-2165</t>
  </si>
  <si>
    <t>DQO-2165</t>
  </si>
  <si>
    <t>Consec_Spc_Chk-investor_dtl-city</t>
  </si>
  <si>
    <t>Validate that populated values in investor_dtl.city do not contain consecutive spaces within the value.</t>
  </si>
  <si>
    <t>city_ar</t>
  </si>
  <si>
    <t>DED_Attribute_1641</t>
  </si>
  <si>
    <t>1809edfd-5115-4c79-bfe3-39f9c4d32b8c</t>
  </si>
  <si>
    <t>19394d6b-dfb6-4009-bca2-92eecc2dbeff</t>
  </si>
  <si>
    <t>DQP-2166</t>
  </si>
  <si>
    <t>DQO-2166</t>
  </si>
  <si>
    <t>Consec_Spc_Chk-investor_dtl-city_ar</t>
  </si>
  <si>
    <t>Validate that populated values in investor_dtl.city_ar do not contain consecutive spaces within the value.</t>
  </si>
  <si>
    <t>CAST(city_ar AS STRING) RLIKE '.*[^ ].*' AND CAST(city_ar AS STRING) NOT RLIKE '\\pCntrl' AND UPPER(CAST(city_ar AS STRING)) NOT RLIKE '^[ ]*(NA|N/A|NIL|NONE|NULL|UNKNOWN|UNSPECIFIED|TEST|DUMMY|TBD|NOT APPLICABLE|-|--|\\.)[ ]*$'</t>
  </si>
  <si>
    <t>e730b160-f06d-4043-940d-ece3bd630f78</t>
  </si>
  <si>
    <t>c69aa200-3a0d-47ce-a21b-38c06c38b9f1</t>
  </si>
  <si>
    <t>DQP-8008</t>
  </si>
  <si>
    <t>DQO-8008</t>
  </si>
  <si>
    <t>Compl_Chk-Investor_Dtl-city_ar</t>
  </si>
  <si>
    <t>Validate that the critical data element Investor_Dtl.city_ar is populated and not blank for in-scope records.</t>
  </si>
  <si>
    <t>!isNull({city_ar})</t>
  </si>
  <si>
    <t>commercial_license_number</t>
  </si>
  <si>
    <t>DED_Attribute_1642</t>
  </si>
  <si>
    <t>5f66935f-19a1-4476-9b17-8b54cf3ff3c1</t>
  </si>
  <si>
    <t>fe0c37a7-cdde-4ef5-8aef-b1caefeeb366</t>
  </si>
  <si>
    <t>DQP-1484</t>
  </si>
  <si>
    <t>DQO-1484</t>
  </si>
  <si>
    <t>Compl_Chk-Investor_Dtl-commercial_license_number</t>
  </si>
  <si>
    <t>Validate that the critical data element Investor_Dtl.commercial_license_number is populated and not blank for in-scope records.</t>
  </si>
  <si>
    <t>!isNull({commercial_license_number})</t>
  </si>
  <si>
    <t>6897d8a2-1d8e-41e1-a7cb-92ccb42196e7</t>
  </si>
  <si>
    <t>c56cc21f-886c-4699-a0e6-955508efc90b</t>
  </si>
  <si>
    <t>DQP-2167</t>
  </si>
  <si>
    <t>DQO-2167</t>
  </si>
  <si>
    <t>Consec_Spc_Chk-investor_dtl-comm_lic_no</t>
  </si>
  <si>
    <t>Validate that populated values in investor_dtl.commercial_license_number do not contain consecutive spaces within the value.</t>
  </si>
  <si>
    <t>CAST(commercial_license_number AS STRING) RLIKE '.*[^ ].*' AND CAST(commercial_license_number AS STRING) NOT RLIKE '\\pCntrl' AND UPPER(CAST(commercial_license_number AS STRING)) NOT RLIKE '^[ ]*(NA|N/A|NIL|NONE|NULL|UNKNOWN|UNSPECIFIED|TEST|DUMMY|TBD|NOT APPLICABLE|-|--|\\.)[ ]*$'</t>
  </si>
  <si>
    <t>commissioner_to_sign_for</t>
  </si>
  <si>
    <t>DED_Attribute_1643</t>
  </si>
  <si>
    <t>0b5dc7c3-4427-4bae-a488-cc295b3cd680</t>
  </si>
  <si>
    <t>335ca698-b93f-4cc4-bd0c-66ec80071b1d</t>
  </si>
  <si>
    <t>DQP-2168</t>
  </si>
  <si>
    <t>DQO-2168</t>
  </si>
  <si>
    <t>Consec_Spc_Chk-investor_dtl-commissioner_to_s_101d</t>
  </si>
  <si>
    <t>Validate that populated values in investor_dtl.commissioner_to_sign_for do not contain consecutive spaces within the value.</t>
  </si>
  <si>
    <t>CAST(commissioner_to_sign_for AS STRING) RLIKE '.*[^ ].*' AND CAST(commissioner_to_sign_for AS STRING) NOT RLIKE '\\pCntrl' AND UPPER(CAST(commissioner_to_sign_for AS STRING)) NOT RLIKE '^[ ]*(NA|N/A|NIL|NONE|NULL|UNKNOWN|UNSPECIFIED|TEST|DUMMY|TBD|NOT APPLICABLE|-|--|\\.)[ ]*$'</t>
  </si>
  <si>
    <t>a0018137-698f-4a9b-9b21-69eaaf94e9da</t>
  </si>
  <si>
    <t>d344a74c-0700-4442-ad36-a3e0bb63edc8</t>
  </si>
  <si>
    <t>DQP-2373</t>
  </si>
  <si>
    <t>DQO-2373</t>
  </si>
  <si>
    <t>Format_Chk-Investor_Dtl-commissioner_to_sign_for</t>
  </si>
  <si>
    <t>Validate that populated values in investor_dtl.commissioner_to_sign_for contain no leading or trailing spaces or control characters, use the designated language, and do not contain placeholder values.</t>
  </si>
  <si>
    <t>CAST(`commissioner_to_sign_for` AS STRING) NOT RLIKE '^[ ].*|.*[ ]$'AND CAST(`commissioner_to_sign_for` AS STRING) NOT RLIKE '\\p{Cntrl}'AND UPPER(CAST(`commissioner_to_sign_for` AS STRING))    NOT RLIKE '^[ ]*(NA|N/A|NIL|NONE|NULL|UNKNOWN|UNSPECIFIED|TEST|DUMMY|TBD|NOT APPLICABLE|-|--|[.])[ ]*$'</t>
  </si>
  <si>
    <t>35e94a66-8aee-4be7-810d-223add24aef2</t>
  </si>
  <si>
    <t>b17ad286-a848-4540-98a4-6bcb3d620abd</t>
  </si>
  <si>
    <t>DQP-8044</t>
  </si>
  <si>
    <t>DQO-8044</t>
  </si>
  <si>
    <t>Compl_Chk-Investor_Dtl-commissioner_to_sign_for</t>
  </si>
  <si>
    <t>Validate that the critical data element Investor_Dtl.commissioner_to_sign_for is populated and not blank for in-scope records.</t>
  </si>
  <si>
    <t>!isNull({commissioner_to_sign_for})</t>
  </si>
  <si>
    <t>country</t>
  </si>
  <si>
    <t>DED_Attribute_1645</t>
  </si>
  <si>
    <t>f9de5142-01dd-4bb7-a531-aab765909adb</t>
  </si>
  <si>
    <t>79e82caa-7f10-46ca-a59b-ff8c596acd55</t>
  </si>
  <si>
    <t>DQP-1433</t>
  </si>
  <si>
    <t>DQO-1433</t>
  </si>
  <si>
    <t>Compl_Chk-Investor_Dtl-country</t>
  </si>
  <si>
    <t>Validate that the critical data element Investor_Dtl.country is populated and not blank for in-scope records.</t>
  </si>
  <si>
    <t>!isNull({country})</t>
  </si>
  <si>
    <t>c3dfeaf5-e6a8-40c3-b88d-5d8b353e8662</t>
  </si>
  <si>
    <t>4a9f3847-c657-44e7-a824-fa7d4d6697d7</t>
  </si>
  <si>
    <t>DQP-2169</t>
  </si>
  <si>
    <t>DQO-2169</t>
  </si>
  <si>
    <t>Consec_Spc_Chk-investor_dtl-cntry</t>
  </si>
  <si>
    <t>Validate that populated values in investor_dtl.country do not contain consecutive spaces within the value.</t>
  </si>
  <si>
    <t>CAST(country AS STRING) RLIKE '.*[^ ].*' AND CAST(country AS STRING) NOT RLIKE '\\pCntrl' AND UPPER(CAST(country AS STRING)) NOT RLIKE '^[ ]*(NA|N/A|NIL|NONE|NULL|UNKNOWN|UNSPECIFIED|TEST|DUMMY|TBD|NOT APPLICABLE|-|--|\\.)[ ]*$'</t>
  </si>
  <si>
    <t>DQP-CR-00053</t>
  </si>
  <si>
    <t>DQP-CR-00030</t>
  </si>
  <si>
    <t>DQP-2430</t>
  </si>
  <si>
    <t>DQO-2430</t>
  </si>
  <si>
    <t>Accuracy_Check-investor_dtl-country</t>
  </si>
  <si>
    <t>Checks that investor_dtl.country exists in the approved active COUNTRY OF ORIGIN lookup.</t>
  </si>
  <si>
    <t>country_of_birth</t>
  </si>
  <si>
    <t>DED_Attribute_1646</t>
  </si>
  <si>
    <t>38325c26-0171-4f1d-a6b0-10b3e259cb56</t>
  </si>
  <si>
    <t>45cb6896-cacc-4b39-a85c-7d61974a7a3d</t>
  </si>
  <si>
    <t>DQP-1434</t>
  </si>
  <si>
    <t>DQO-1434</t>
  </si>
  <si>
    <t>Compl_Chk-Investor_Dtl-country_of_birth</t>
  </si>
  <si>
    <t>Validate that the critical data element Investor_Dtl.country_of_birth is populated and not blank for in-scope records.</t>
  </si>
  <si>
    <t>!isNull({country_of_birth})</t>
  </si>
  <si>
    <t>75bbc022-e49b-40b7-8cb2-716348736fb4</t>
  </si>
  <si>
    <t>397812ba-f06b-49af-9159-e02e09a392c0</t>
  </si>
  <si>
    <t>DQP-2170</t>
  </si>
  <si>
    <t>DQO-2170</t>
  </si>
  <si>
    <t>Consec_Spc_Chk-investor_dtl-cntry_of_birth</t>
  </si>
  <si>
    <t>Validate that populated values in investor_dtl.country_of_birth do not contain consecutive spaces within the value.</t>
  </si>
  <si>
    <t>CAST(country_of_birth AS STRING) RLIKE '.*[^ ].*' AND CAST(country_of_birth AS STRING) NOT RLIKE '\\pCntrl' AND UPPER(CAST(country_of_birth AS STRING)) NOT RLIKE '^[ ]*(NA|N/A|NIL|NONE|NULL|UNKNOWN|UNSPECIFIED|TEST|DUMMY|TBD|NOT APPLICABLE|-|--|\\.)[ ]*$'</t>
  </si>
  <si>
    <t>DED_Attribute_1649</t>
  </si>
  <si>
    <t>4d32c7e7-2b95-47dd-bf0b-b57f365f0218</t>
  </si>
  <si>
    <t>10102e89-6d3f-4c88-b5b1-b27d0ec25d91</t>
  </si>
  <si>
    <t>DQP-2279</t>
  </si>
  <si>
    <t>DQO-2279</t>
  </si>
  <si>
    <t>Consec_Spc_Chk-investor_dtl-e_mail</t>
  </si>
  <si>
    <t>Validate that populated values in investor_dtl.e_mail do not contain consecutive spaces within the value.</t>
  </si>
  <si>
    <t>isNull(e_mail) OR e_mail RLIKE '^[^ ]*( [^ ]+)*$'</t>
  </si>
  <si>
    <t>ecc53940-a1dc-4ba7-b531-01b9b194b417</t>
  </si>
  <si>
    <t>decd3ff3-a6d4-49b5-85b7-b95e2f277b42</t>
  </si>
  <si>
    <t>DQP-1229</t>
  </si>
  <si>
    <t>DQO-1229</t>
  </si>
  <si>
    <t>Completeness_Check-Investor_Dtl-e_mail</t>
  </si>
  <si>
    <t>Validate that the critical data element Investor_Dtl.e_mail is populated and not blank for in-scope records.</t>
  </si>
  <si>
    <t>DED_Attribute_1652</t>
  </si>
  <si>
    <t>610daf7f-b849-488a-99be-ef6c29e50496</t>
  </si>
  <si>
    <t>0328b2ed-4762-40a0-bee1-241514aef620</t>
  </si>
  <si>
    <t>DQP-2171</t>
  </si>
  <si>
    <t>DQO-2171</t>
  </si>
  <si>
    <t>Consec_Spc_Chk-investor_dtl-emirate</t>
  </si>
  <si>
    <t>Validate that populated values in investor_dtl.emirate do not contain consecutive spaces within the value.</t>
  </si>
  <si>
    <t>2d7f3ba8-85ac-4f5e-97d9-cfc1ab83a8e9</t>
  </si>
  <si>
    <t>152d5c77-1b10-49e8-a054-37ceb92150f0</t>
  </si>
  <si>
    <t>DQP-8045</t>
  </si>
  <si>
    <t>DQO-8045</t>
  </si>
  <si>
    <t>Compl_Chk-Investor_Dtl-emirate</t>
  </si>
  <si>
    <t>Validate that the critical data element Investor_Dtl.emirate is populated and not blank for in-scope records.</t>
  </si>
  <si>
    <t>emirates_id_issue_date</t>
  </si>
  <si>
    <t>DED_Attribute_1653</t>
  </si>
  <si>
    <t>74a3b830-0887-48e1-91ed-3b017204ec83</t>
  </si>
  <si>
    <t>88f8139d-6ed4-4ea9-8a26-3ca68479f0e6</t>
  </si>
  <si>
    <t>DQP-1435</t>
  </si>
  <si>
    <t>DQO-1435</t>
  </si>
  <si>
    <t>Compl_Chk-Investor_Dtl-emirates_id_issue_date</t>
  </si>
  <si>
    <t>Validate that the critical data element Investor_Dtl.emirates_id_issue_date is populated and not blank for in-scope records.</t>
  </si>
  <si>
    <t>!isNull({emirates_id_issue_date})</t>
  </si>
  <si>
    <t>e9a2b542-0302-4396-84cf-417c689195d3</t>
  </si>
  <si>
    <t>5b0cf3c6-42c0-461c-86ee-5cccfa40f561</t>
  </si>
  <si>
    <t>DQP-2172</t>
  </si>
  <si>
    <t>DQO-2172</t>
  </si>
  <si>
    <t>Consec_Spc_Chk-investor_dtl-eid_issue_dt</t>
  </si>
  <si>
    <t>Validate that populated values in investor_dtl.emirates_id_issue_date do not contain consecutive spaces within the value.</t>
  </si>
  <si>
    <t>CAST(emirates_id_issue_date AS STRING) RLIKE '.*[^ ].*' AND CAST(emirates_id_issue_date AS STRING) NOT RLIKE '\\pCntrl' AND UPPER(CAST(emirates_id_issue_date AS STRING)) NOT RLIKE '^[ ]*(NA|N/A|NIL|NONE|NULL|UNKNOWN|UNSPECIFIED|TEST|DUMMY|TBD|NOT APPLICABLE|-|--|\\.)[ ]*$'</t>
  </si>
  <si>
    <t>4d6e4b92-eeee-43e3-93bd-7d7823f2a579</t>
  </si>
  <si>
    <t>bdb12cc2-1527-4ed8-95c1-03c7df53ef80</t>
  </si>
  <si>
    <t>DQP-2295</t>
  </si>
  <si>
    <t>DQO-2295</t>
  </si>
  <si>
    <t>Cons_Chk-Inv_Dtl-e_id_issue_dat_nt_aftr_id_exp_dat</t>
  </si>
  <si>
    <t>Validate that Investor_Dtl.emirates_id_issue_date is not later than the corresponding id_number_expiry_date when both values are populated.</t>
  </si>
  <si>
    <t>isDate(toString({emirates_id_issue_date}))&amp;&amp; isDate(toString({id_number_expiry_date}))&amp;&amp; toDate({emirates_id_issue_date}) &lt;= toDate({id_number_expiry_date})</t>
  </si>
  <si>
    <t>entity_classification</t>
  </si>
  <si>
    <t>DED_Attribute_1656</t>
  </si>
  <si>
    <t>bb4570bb-465a-404e-a14f-c995fc4de396</t>
  </si>
  <si>
    <t>ce0f125a-e46a-42b4-bb91-09dacedf320f</t>
  </si>
  <si>
    <t>DQP-2173</t>
  </si>
  <si>
    <t>DQO-2173</t>
  </si>
  <si>
    <t>Consec_Spc_Chk-investor_dtl-ent_class</t>
  </si>
  <si>
    <t>Validate that populated values in investor_dtl.entity_classification do not contain consecutive spaces within the value.</t>
  </si>
  <si>
    <t>CAST(entity_classification AS STRING) RLIKE '.*[^ ].*' AND CAST(entity_classification AS STRING) NOT RLIKE '\\pCntrl' AND UPPER(CAST(entity_classification AS STRING)) NOT RLIKE '^[ ]*(NA|N/A|NIL|NONE|NULL|UNKNOWN|UNSPECIFIED|TEST|DUMMY|TBD|NOT APPLICABLE|-|--|\\.)[ ]*$'</t>
  </si>
  <si>
    <t>063b9ba7-d528-4ef2-b9c7-c3ae97d1dc10</t>
  </si>
  <si>
    <t>2df995ab-f872-4bae-b6eb-db41a38ebe78</t>
  </si>
  <si>
    <t>DQP-8009</t>
  </si>
  <si>
    <t>DQO-8009</t>
  </si>
  <si>
    <t>Compl_Chk-Investor_Dtl-entity_classification</t>
  </si>
  <si>
    <t>Validate that the critical data element Investor_Dtl.entity_classification is populated and not blank for in-scope records.</t>
  </si>
  <si>
    <t>!isNull({entity_classification})</t>
  </si>
  <si>
    <t>establishment_date</t>
  </si>
  <si>
    <t>DED_Attribute_1657</t>
  </si>
  <si>
    <t>41e9f396-3067-469c-b63a-2c6581b4a329</t>
  </si>
  <si>
    <t>73f74235-e31d-4676-bf8e-5edaf6ba296d</t>
  </si>
  <si>
    <t>DQP-2174</t>
  </si>
  <si>
    <t>DQO-2174</t>
  </si>
  <si>
    <t>Consec_Spc_Chk-investor_dtl-establishment_dt</t>
  </si>
  <si>
    <t>Validate that populated values in investor_dtl.establishment_date do not contain consecutive spaces within the value.</t>
  </si>
  <si>
    <t>CAST(establishment_date AS STRING) RLIKE '.*[^ ].*' AND CAST(establishment_date AS STRING) NOT RLIKE '\\pCntrl' AND UPPER(CAST(establishment_date AS STRING)) NOT RLIKE '^[ ]*(NA|N/A|NIL|NONE|NULL|UNKNOWN|UNSPECIFIED|TEST|DUMMY|TBD|NOT APPLICABLE|-|--|\\.)[ ]*$'</t>
  </si>
  <si>
    <t>a7d1e322-6da1-4ee1-838a-7d003cccbabc</t>
  </si>
  <si>
    <t>8d5b1c7e-30f7-4085-a2ce-82c8ca89652e</t>
  </si>
  <si>
    <t>DQP-8010</t>
  </si>
  <si>
    <t>DQO-8010</t>
  </si>
  <si>
    <t>Compl_Chk-Investor_Dtl-establishment_date</t>
  </si>
  <si>
    <t>Validate that the critical data element Investor_Dtl.establishment_date is populated and not blank for in-scope records.</t>
  </si>
  <si>
    <t>!isNull({establishment_date})</t>
  </si>
  <si>
    <t>existing_factory</t>
  </si>
  <si>
    <t>DED_Attribute_1658</t>
  </si>
  <si>
    <t>61c86e10-e287-4ee4-8930-c510a3b14edb</t>
  </si>
  <si>
    <t>eb9b3ad3-bedd-41cb-a9bc-5369936535d1</t>
  </si>
  <si>
    <t>DQP-2175</t>
  </si>
  <si>
    <t>DQO-2175</t>
  </si>
  <si>
    <t>Consec_Spc_Chk-investor_dtl-existing_factory</t>
  </si>
  <si>
    <t>Validate that populated values in investor_dtl.existing_factory do not contain consecutive spaces within the value.</t>
  </si>
  <si>
    <t>CAST(existing_factory AS STRING) RLIKE '.*[^ ].*' AND CAST(existing_factory AS STRING) NOT RLIKE '\\pCntrl' AND UPPER(CAST(existing_factory AS STRING)) NOT RLIKE '^[ ]*(NA|N/A|NIL|NONE|NULL|UNKNOWN|UNSPECIFIED|TEST|DUMMY|TBD|NOT APPLICABLE|-|--|\\.)[ ]*$'</t>
  </si>
  <si>
    <t>56aca217-74dd-4bf9-a2c8-1271dda12e2e</t>
  </si>
  <si>
    <t>3c505aa1-b1fc-4cfd-928d-0324ca32e088</t>
  </si>
  <si>
    <t>DQP-8011</t>
  </si>
  <si>
    <t>DQO-8011</t>
  </si>
  <si>
    <t>Compl_Chk-Investor_Dtl-existing_factory</t>
  </si>
  <si>
    <t>Validate that the critical data element Investor_Dtl.existing_factory is populated and not blank for in-scope records.</t>
  </si>
  <si>
    <t>!isNull({existing_factory})</t>
  </si>
  <si>
    <t>family_book</t>
  </si>
  <si>
    <t>DED_Attribute_1659</t>
  </si>
  <si>
    <t>1a674779-566c-4145-96eb-365c14e19490</t>
  </si>
  <si>
    <t>32eecc77-2b56-43aa-b815-240570b60149</t>
  </si>
  <si>
    <t>DQP-2176</t>
  </si>
  <si>
    <t>DQO-2176</t>
  </si>
  <si>
    <t>Consec_Spc_Chk-investor_dtl-family_book</t>
  </si>
  <si>
    <t>Validate that populated values in investor_dtl.family_book do not contain consecutive spaces within the value.</t>
  </si>
  <si>
    <t>CAST(family_book AS STRING) RLIKE '.*[^ ].*' AND CAST(family_book AS STRING) NOT RLIKE '\\pCntrl' AND UPPER(CAST(family_book AS STRING)) NOT RLIKE '^[ ]*(NA|N/A|NIL|NONE|NULL|UNKNOWN|UNSPECIFIED|TEST|DUMMY|TBD|NOT APPLICABLE|-|--|\\.)[ ]*$'</t>
  </si>
  <si>
    <t>d5c2023b-bdd4-4e36-a7fb-1653254d96a4</t>
  </si>
  <si>
    <t>7a699ba0-2a41-4cb7-be02-ddce1388c843</t>
  </si>
  <si>
    <t>DQP-1083</t>
  </si>
  <si>
    <t>DQO-1083</t>
  </si>
  <si>
    <t>Compl_Chk-Investor_Dtl-family_book</t>
  </si>
  <si>
    <t>Validate that the critical data element Investor_Dtl.family_book is populated and not blank for in-scope records.</t>
  </si>
  <si>
    <t>!isNull({family_book})</t>
  </si>
  <si>
    <t>({rec_status} == 'A') &amp;&amp;(b1_contact_type == 'Individual' &amp;&amp;nationality == 'UAE' || nationality == 'UNITED ARAB EMIRATES' || nationality == 'UNITED ARAB EMIRATE')</t>
  </si>
  <si>
    <t>family_partner_type</t>
  </si>
  <si>
    <t>DED_Attribute_1660</t>
  </si>
  <si>
    <t>62cdbc32-f1a5-4172-82f4-c5ab1569d048</t>
  </si>
  <si>
    <t>97b3878a-3c42-487c-9c02-d9993b36a078</t>
  </si>
  <si>
    <t>DQP-1488</t>
  </si>
  <si>
    <t>DQO-1488</t>
  </si>
  <si>
    <t>Compl_Chk-Investor_Dtl-family_partner_type</t>
  </si>
  <si>
    <t>Validate that the critical data element Investor_Dtl.family_partner_type is populated and not blank for in-scope records.</t>
  </si>
  <si>
    <t>!isNull({family_partner_type})</t>
  </si>
  <si>
    <t>c9dee99b-492a-4219-bf35-4281ac5f7fcf</t>
  </si>
  <si>
    <t>65a2b513-5c02-4f28-ace0-9aecc587c414</t>
  </si>
  <si>
    <t>DQP-2177</t>
  </si>
  <si>
    <t>DQO-2177</t>
  </si>
  <si>
    <t>Consec_Spc_Chk-investor_dtl-family_partner_type</t>
  </si>
  <si>
    <t>Validate that populated values in investor_dtl.family_partner_type do not contain consecutive spaces within the value.</t>
  </si>
  <si>
    <t>CAST(family_partner_type AS STRING) RLIKE '.*[^ ].*' AND CAST(family_partner_type AS STRING) NOT RLIKE '\\pCntrl' AND UPPER(CAST(family_partner_type AS STRING)) NOT RLIKE '^[ ]*(NA|N/A|NIL|NONE|NULL|UNKNOWN|UNSPECIFIED|TEST|DUMMY|TBD|NOT APPLICABLE|-|--|\\.)[ ]*$'</t>
  </si>
  <si>
    <t>fine_level</t>
  </si>
  <si>
    <t>DED_Attribute_1661</t>
  </si>
  <si>
    <t>c227b2eb-b2ce-473d-9f9e-fe766baa63c1</t>
  </si>
  <si>
    <t>06ea6700-bbaa-4b15-b263-b32f8cba1d5b</t>
  </si>
  <si>
    <t>DQP-2178</t>
  </si>
  <si>
    <t>DQO-2178</t>
  </si>
  <si>
    <t>Consec_Spc_Chk-investor_dtl-fine_level</t>
  </si>
  <si>
    <t>Validate that populated values in investor_dtl.fine_level do not contain consecutive spaces within the value.</t>
  </si>
  <si>
    <t>CAST(fine_level AS STRING) RLIKE '.*[^ ].*' AND CAST(fine_level AS STRING) NOT RLIKE '\\pCntrl' AND UPPER(CAST(fine_level AS STRING)) NOT RLIKE '^[ ]*(NA|N/A|NIL|NONE|NULL|UNKNOWN|UNSPECIFIED|TEST|DUMMY|TBD|NOT APPLICABLE|-|--|\\.)[ ]*$'</t>
  </si>
  <si>
    <t>845f6d20-cb60-404d-8e8f-3e78311f3787</t>
  </si>
  <si>
    <t>a0e98a0b-59c6-4ca3-98af-79dd8471518d</t>
  </si>
  <si>
    <t>DQP-8012</t>
  </si>
  <si>
    <t>DQO-8012</t>
  </si>
  <si>
    <t>Compl_Chk-Investor_Dtl-fine_level</t>
  </si>
  <si>
    <t>Validate that the critical data element Investor_Dtl.fine_level is populated and not blank for in-scope records.</t>
  </si>
  <si>
    <t>!isNull({fine_level})</t>
  </si>
  <si>
    <t>fine_type</t>
  </si>
  <si>
    <t>DED_Attribute_1662</t>
  </si>
  <si>
    <t>d1775832-23d4-4e7e-a0f2-7f665aee7f03</t>
  </si>
  <si>
    <t>be80823d-41fd-4b0f-8d6c-4a6059ade8a1</t>
  </si>
  <si>
    <t>DQP-2179</t>
  </si>
  <si>
    <t>DQO-2179</t>
  </si>
  <si>
    <t>Consec_Spc_Chk-investor_dtl-fine_type</t>
  </si>
  <si>
    <t>Validate that populated values in investor_dtl.fine_type do not contain consecutive spaces within the value.</t>
  </si>
  <si>
    <t>CAST(fine_type AS STRING) RLIKE '.*[^ ].*' AND CAST(fine_type AS STRING) NOT RLIKE '\\pCntrl' AND UPPER(CAST(fine_type AS STRING)) NOT RLIKE '^[ ]*(NA|N/A|NIL|NONE|NULL|UNKNOWN|UNSPECIFIED|TEST|DUMMY|TBD|NOT APPLICABLE|-|--|\\.)[ ]*$'</t>
  </si>
  <si>
    <t>15384cce-f1f9-49ad-a52b-e113adeee5c2</t>
  </si>
  <si>
    <t>74e17154-b6a9-4038-a232-7235cd6e4de1</t>
  </si>
  <si>
    <t>DQP-8013</t>
  </si>
  <si>
    <t>DQO-8013</t>
  </si>
  <si>
    <t>Compl_Chk-Investor_Dtl-fine_type</t>
  </si>
  <si>
    <t>Validate that the critical data element Investor_Dtl.fine_type is populated and not blank for in-scope records.</t>
  </si>
  <si>
    <t>!isNull({fine_type})</t>
  </si>
  <si>
    <t>freezone_local_no</t>
  </si>
  <si>
    <t>DED_Attribute_1664</t>
  </si>
  <si>
    <t>3b84b321-e1b9-4db5-8be3-3fa09617754f</t>
  </si>
  <si>
    <t>49141e96-1db5-4564-9475-197793b8b90b</t>
  </si>
  <si>
    <t>DQP-1441</t>
  </si>
  <si>
    <t>DQO-1441</t>
  </si>
  <si>
    <t>Compl_Chk-Investor_Dtl-freezone_local_no</t>
  </si>
  <si>
    <t>Validate that the critical data element Investor_Dtl.freezone_local_no is populated and not blank for in-scope records.</t>
  </si>
  <si>
    <t>!isNull({freezone_local_no})</t>
  </si>
  <si>
    <t>5f682a29-8464-46e7-8909-209aab9729dc</t>
  </si>
  <si>
    <t>ed577109-d0eb-4bae-af7b-1e8a301b7156</t>
  </si>
  <si>
    <t>DQP-2180</t>
  </si>
  <si>
    <t>DQO-2180</t>
  </si>
  <si>
    <t>Consec_Spc_Chk-investor_dtl-freezone_local_no</t>
  </si>
  <si>
    <t>Validate that populated values in investor_dtl.freezone_local_no do not contain consecutive spaces within the value.</t>
  </si>
  <si>
    <t>CAST(freezone_local_no AS STRING) RLIKE '.*[^ ].*' AND CAST(freezone_local_no AS STRING) NOT RLIKE '\\pCntrl' AND UPPER(CAST(freezone_local_no AS STRING)) NOT RLIKE '^[ ]*(NA|N/A|NIL|NONE|NULL|UNKNOWN|UNSPECIFIED|TEST|DUMMY|TBD|NOT APPLICABLE|-|--|\\.)[ ]*$'</t>
  </si>
  <si>
    <t>govermenttype</t>
  </si>
  <si>
    <t>DED_Attribute_1666</t>
  </si>
  <si>
    <t>c0e92f0a-b6c0-4475-b4e5-f08eacb1cc79</t>
  </si>
  <si>
    <t>9c136870-eece-443e-a36c-3986a9d2fced</t>
  </si>
  <si>
    <t>DQP-1342</t>
  </si>
  <si>
    <t>DQO-1342</t>
  </si>
  <si>
    <t>Completeness_Chk-Investor_Dtl-govermenttype</t>
  </si>
  <si>
    <t>Validate that the critical data element Investor_Dtl.govermenttype is populated and not blank for in-scope records.</t>
  </si>
  <si>
    <t>!isNull({govermenttype})</t>
  </si>
  <si>
    <t>{rec_status} == 'A' &amp;&amp;b1_contact_type == 'Governmental'</t>
  </si>
  <si>
    <t>cdab2435-2aa0-4c6a-8803-76ee95dd39f0</t>
  </si>
  <si>
    <t>c973d916-e718-4f28-b27b-14a8d54eed41</t>
  </si>
  <si>
    <t>DQP-2231</t>
  </si>
  <si>
    <t>DQO-2231</t>
  </si>
  <si>
    <t>Consec_Chk-Investor_Dtl-govermenttype</t>
  </si>
  <si>
    <t>Validate that populated values in Investor_Dtl.govermenttype do not contain consecutive spaces within the value.</t>
  </si>
  <si>
    <t>CAST(govermenttype AS STRING) RLIKE '.*[^ ].*'AND CAST(govermenttype AS STRING) NOT RLIKE '\\p{Cntrl}'AND UPPER(CAST(govermenttype AS STRING))    NOT RLIKE '^[ ]*(NA|N/A|NIL|NONE|NULL|UNKNOWN|UNSPECIFIED|TEST|DUMMY|TBD|NOT APPLICABLE|-|--|[.])[ ]*$'</t>
  </si>
  <si>
    <t>(rec_status = 'A') AND (govermenttype IS NOT NULL AND CAST(govermenttype AS STRING) &lt;&gt; '')</t>
  </si>
  <si>
    <t>government_type</t>
  </si>
  <si>
    <t>DED_Attribute_1667</t>
  </si>
  <si>
    <t>c09705be-f5be-4c45-9d64-ce356fb7b34a</t>
  </si>
  <si>
    <t>872ad98c-37de-4bbd-bfa4-d21a2c07ffe8</t>
  </si>
  <si>
    <t>DQP-1020</t>
  </si>
  <si>
    <t>DQO-1020</t>
  </si>
  <si>
    <t>Completeness_Chk-Investor_Dtl-government_type</t>
  </si>
  <si>
    <t>Validate that the critical data element Investor_Dtl.government_type is populated and not blank for in-scope records.</t>
  </si>
  <si>
    <t>!isNull({government_type})</t>
  </si>
  <si>
    <t>id_number</t>
  </si>
  <si>
    <t>DED_Attribute_1668</t>
  </si>
  <si>
    <t>9bafe451-861e-47ec-a313-2afec4abe583</t>
  </si>
  <si>
    <t>0968fff1-9ed6-42fd-9852-be70173c9947</t>
  </si>
  <si>
    <t>DQP-1489</t>
  </si>
  <si>
    <t>DQO-1489</t>
  </si>
  <si>
    <t>Compl_Chk-Investor_Dtl-id_number</t>
  </si>
  <si>
    <t>Validate that the critical data element Investor_Dtl.id_number is populated and not blank for in-scope records.</t>
  </si>
  <si>
    <t>!isNull({id_number})</t>
  </si>
  <si>
    <t>2bfa2a96-4b7b-4fc8-ad05-d398c857f01f</t>
  </si>
  <si>
    <t>9233c63a-1a65-4b4f-bcfe-77b8a811124b</t>
  </si>
  <si>
    <t>DQP-2183</t>
  </si>
  <si>
    <t>DQO-2183</t>
  </si>
  <si>
    <t>Consec_Spc_Chk-investor_dtl-id_no</t>
  </si>
  <si>
    <t>Validate that populated values in investor_dtl.id_number do not contain consecutive spaces within the value.</t>
  </si>
  <si>
    <t>CAST(id_number AS STRING) RLIKE '.*[^ ].*' AND CAST(id_number AS STRING) NOT RLIKE '\\pCntrl' AND UPPER(CAST(id_number AS STRING)) NOT RLIKE '^[ ]*(NA|N/A|NIL|NONE|NULL|UNKNOWN|UNSPECIFIED|TEST|DUMMY|TBD|NOT APPLICABLE|-|--|\\.)[ ]*$'</t>
  </si>
  <si>
    <t>id_number_expiry_date</t>
  </si>
  <si>
    <t>DED_Attribute_1669</t>
  </si>
  <si>
    <t>2c1e01e7-6956-4824-a80e-e83a888fb487</t>
  </si>
  <si>
    <t>b90f67a0-4443-4c64-87d3-48c7f12a5b77</t>
  </si>
  <si>
    <t>DQP-1442</t>
  </si>
  <si>
    <t>DQO-1442</t>
  </si>
  <si>
    <t>Compl_Chk-Investor_Dtl-id_number_expiry_date</t>
  </si>
  <si>
    <t>Validate that the critical data element Investor_Dtl.id_number_expiry_date is populated and not blank for in-scope records.</t>
  </si>
  <si>
    <t>!isNull({id_number_expiry_date})</t>
  </si>
  <si>
    <t>744d051d-25b6-4fce-8320-4cddcbbeaa30</t>
  </si>
  <si>
    <t>c2ce4aa2-b365-40c8-a8ac-81eec371ed82</t>
  </si>
  <si>
    <t>DQP-2184</t>
  </si>
  <si>
    <t>DQO-2184</t>
  </si>
  <si>
    <t>Consec_Spc_Chk-investor_dtl-id_no_exp_dt</t>
  </si>
  <si>
    <t>Validate that populated values in investor_dtl.id_number_expiry_date do not contain consecutive spaces within the value.</t>
  </si>
  <si>
    <t>CAST(id_number_expiry_date AS STRING) RLIKE '.*[^ ].*' AND CAST(id_number_expiry_date AS STRING) NOT RLIKE '\\pCntrl' AND UPPER(CAST(id_number_expiry_date AS STRING)) NOT RLIKE '^[ ]*(NA|N/A|NIL|NONE|NULL|UNKNOWN|UNSPECIFIED|TEST|DUMMY|TBD|NOT APPLICABLE|-|--|\\.)[ ]*$'</t>
  </si>
  <si>
    <t>42c0979f-b51d-45ba-bc45-20bc5d7c34e4</t>
  </si>
  <si>
    <t>a2d0deca-66d7-4637-93be-b26c622e1828</t>
  </si>
  <si>
    <t>DQP-2268</t>
  </si>
  <si>
    <t>DQO-2268</t>
  </si>
  <si>
    <t>Date_Cons_Chk-Investor_Dtl-id_number_expiry_date</t>
  </si>
  <si>
    <t>Validate that the populated values in Investor_Dtl.id_number_expiry_date are valid dates not earlier than the corresponding issue dates.</t>
  </si>
  <si>
    <t>isDate(toString({id_number_expiry_date}), 'MM/dd/yyyy') &amp;&amp; isDate(toString({id_number_issue_date}), 'MM/dd/yyyy') &amp;&amp; toDate(toString({id_number_expiry_date}), 'MM/dd/yyyy') &gt;= toDate(toString({id_number_issue_date}), 'MM/dd/yyyy')</t>
  </si>
  <si>
    <t>id_number_issue_date</t>
  </si>
  <si>
    <t>DED_Attribute_1670</t>
  </si>
  <si>
    <t>1998cfb4-7b70-482f-a2f9-63c3d332f3a2</t>
  </si>
  <si>
    <t>73a0a136-af6a-4dd2-8002-d1712def9ad5</t>
  </si>
  <si>
    <t>DQP-2185</t>
  </si>
  <si>
    <t>DQO-2185</t>
  </si>
  <si>
    <t>Consec_Spc_Chk-investor_dtl-id_no_issue_dt</t>
  </si>
  <si>
    <t>Validate that populated values in investor_dtl.id_number_issue_date do not contain consecutive spaces within the value.</t>
  </si>
  <si>
    <t>CAST(id_number_issue_date AS STRING) RLIKE '.*[^ ].*' AND CAST(id_number_issue_date AS STRING) NOT RLIKE '\\pCntrl' AND UPPER(CAST(id_number_issue_date AS STRING)) NOT RLIKE '^[ ]*(NA|N/A|NIL|NONE|NULL|UNKNOWN|UNSPECIFIED|TEST|DUMMY|TBD|NOT APPLICABLE|-|--|\\.)[ ]*$'</t>
  </si>
  <si>
    <t>f52d43ec-7e84-4a67-84bf-4a3e4a7f9e67</t>
  </si>
  <si>
    <t>4696d910-3b06-409e-b9d4-3744ed041f7f</t>
  </si>
  <si>
    <t>DQP-2269</t>
  </si>
  <si>
    <t>DQO-2269</t>
  </si>
  <si>
    <t>Date_Cons_Chk-Investor_Dtl-id_number_issue_date</t>
  </si>
  <si>
    <t>Validate that the populated values in Investor_Dtl.id_number_issue_date are valid dates not later than the corresponding expiry or end dates.</t>
  </si>
  <si>
    <t>isDate({id_number_issue_date}, 'MM/dd/yyyy') &amp;&amp; isDate({id_number_expiry_date}, 'MM/dd/yyyy') &amp;&amp; toDate({id_number_issue_date}, 'MM/dd/yyyy') &lt;= toDate({id_number_expiry_date}, 'MM/dd/yyyy')</t>
  </si>
  <si>
    <t>627ae04a-171e-4f30-835e-ab0149fe90a8</t>
  </si>
  <si>
    <t>ea10666d-3aca-4fd4-b9b6-261f7f9468ca</t>
  </si>
  <si>
    <t>DQP-1025</t>
  </si>
  <si>
    <t>DQO-1025</t>
  </si>
  <si>
    <t>Compl_Chk-Investor_Dtl-id_number_issue_date</t>
  </si>
  <si>
    <t>Validate that the critical data element Investor_Dtl.id_number_issue_date is populated and not blank for in-scope records.</t>
  </si>
  <si>
    <t>!isNull({id_number_issue_date})</t>
  </si>
  <si>
    <t>{rec_status} == 'A' &amp;&amp;_x000D_
(b1_contact_type == 'Individual' &amp;&amp;_x000D_
like(id_number, '784%'))</t>
  </si>
  <si>
    <t>id_card_exp_date</t>
  </si>
  <si>
    <t>DED_Attribute_1671</t>
  </si>
  <si>
    <t>2f622c07-1f0e-4426-b80c-46457b9d79e9</t>
  </si>
  <si>
    <t>ad5b3946-0109-447e-88ca-75688c0880c9</t>
  </si>
  <si>
    <t>DQP-2181</t>
  </si>
  <si>
    <t>DQO-2181</t>
  </si>
  <si>
    <t>Consec_Spc_Chk-investor_dtl-id_card_exp_dt</t>
  </si>
  <si>
    <t>Validate that populated values in investor_dtl.id_card_exp_date do not contain consecutive spaces within the value.</t>
  </si>
  <si>
    <t>CAST(id_card_exp_date AS STRING) RLIKE '.*[^ ].*' AND CAST(id_card_exp_date AS STRING) NOT RLIKE '\\pCntrl' AND UPPER(CAST(id_card_exp_date AS STRING)) NOT RLIKE '^[ ]*(NA|N/A|NIL|NONE|NULL|UNKNOWN|UNSPECIFIED|TEST|DUMMY|TBD|NOT APPLICABLE|-|--|\\.)[ ]*$'</t>
  </si>
  <si>
    <t>a84ff88a-d9b4-4563-ab7e-0dec5a44045f</t>
  </si>
  <si>
    <t>2dea94a7-8173-4c22-b595-acae28a6b6bf</t>
  </si>
  <si>
    <t>DQP-1085</t>
  </si>
  <si>
    <t>DQO-1085</t>
  </si>
  <si>
    <t>Compl_Chk-Investor_Dtl-id_card_exp_date</t>
  </si>
  <si>
    <t>Validate that the critical data element Investor_Dtl.id_card_exp_date is populated and not blank for in-scope records.</t>
  </si>
  <si>
    <t>!isNull({id_card_exp_date})</t>
  </si>
  <si>
    <t>{rec_status} == 'A' &amp;&amp; _x000D_
(b1_contact_type == 'Individual')</t>
  </si>
  <si>
    <t>id_card_issue_date</t>
  </si>
  <si>
    <t>DED_Attribute_1672</t>
  </si>
  <si>
    <t>6ad227d9-bfce-4e08-a92f-a2122ad58251</t>
  </si>
  <si>
    <t>5e09674c-404a-4186-b4f5-8466575f0dd7</t>
  </si>
  <si>
    <t>DQP-2182</t>
  </si>
  <si>
    <t>DQO-2182</t>
  </si>
  <si>
    <t>Consec_Spc_Chk-investor_dtl-id_card_issue_dt</t>
  </si>
  <si>
    <t>Validate that populated values in investor_dtl.id_card_issue_date do not contain consecutive spaces within the value.</t>
  </si>
  <si>
    <t>CAST(id_card_issue_date AS STRING) RLIKE '.*[^ ].*' AND CAST(id_card_issue_date AS STRING) NOT RLIKE '\\pCntrl' AND UPPER(CAST(id_card_issue_date AS STRING)) NOT RLIKE '^[ ]*(NA|N/A|NIL|NONE|NULL|UNKNOWN|UNSPECIFIED|TEST|DUMMY|TBD|NOT APPLICABLE|-|--|\\.)[ ]*$'</t>
  </si>
  <si>
    <t>7677b9f9-0f5c-4bed-972c-c83b95e8ecaf</t>
  </si>
  <si>
    <t>f95d0120-8aee-4586-9c6c-8bd83f82a5a9</t>
  </si>
  <si>
    <t>DQP-2437</t>
  </si>
  <si>
    <t>DQO-2437</t>
  </si>
  <si>
    <t>DateSeq_Check-Investor_Dtl-IDCARDISSUEDATE</t>
  </si>
  <si>
    <t>IDCARDISSUEDATE in B3CONTACT_ATTRIBUTE must not be later than IDCARDEXPDATE.</t>
  </si>
  <si>
    <t>TO_DATE(id_card_issue_date, 'MM/dd/yyyy') &lt;= TO_DATE(id_card_exp_date, 'MM/dd/yyyy')</t>
  </si>
  <si>
    <t>rec_status = 'A' AND id_card_issue_date IS NULL AND CAST(id_card_issue_date AS STRING) == ''</t>
  </si>
  <si>
    <t>ccd543af-d9f4-48c2-85b1-27bae55e46bb</t>
  </si>
  <si>
    <t>89359ccc-1f55-42c6-978b-710798cf8516</t>
  </si>
  <si>
    <t>DQP-1088</t>
  </si>
  <si>
    <t>DQO-1088</t>
  </si>
  <si>
    <t>Compl_Chk-Investor_Dtl-id_card_issue_date</t>
  </si>
  <si>
    <t>Validate that the critical data element Investor_Dtl.id_card_issue_date is populated and not blank for in-scope records.</t>
  </si>
  <si>
    <t>!isNull({id_card_issue_date})</t>
  </si>
  <si>
    <t>{rec_status} == 'A' &amp;&amp; _x000D_
b1_contact_type == 'Individual'</t>
  </si>
  <si>
    <t>is_liquidator</t>
  </si>
  <si>
    <t>DED_Attribute_1673</t>
  </si>
  <si>
    <t>956749ba-42e8-4f89-908c-2c8a2b460d44</t>
  </si>
  <si>
    <t>39717efa-4c4d-4398-be6e-70069f86d9fe</t>
  </si>
  <si>
    <t>DQP-2186</t>
  </si>
  <si>
    <t>DQO-2186</t>
  </si>
  <si>
    <t>Consec_Spc_Chk-investor_dtl-is_liquidator</t>
  </si>
  <si>
    <t>Validate that populated values in investor_dtl.is_liquidator do not contain consecutive spaces within the value.</t>
  </si>
  <si>
    <t>CAST(is_liquidator AS STRING) RLIKE '.*[^ ].*' AND CAST(is_liquidator AS STRING) NOT RLIKE '\\pCntrl' AND UPPER(CAST(is_liquidator AS STRING)) NOT RLIKE '^[ ]*(NA|N/A|NIL|NONE|NULL|UNKNOWN|UNSPECIFIED|TEST|DUMMY|TBD|NOT APPLICABLE|-|--|\\.)[ ]*$'</t>
  </si>
  <si>
    <t>f3962aca-5ee7-4fd3-ad03-206410541bff</t>
  </si>
  <si>
    <t>c1b297f9-b14d-4690-a44c-ffb0fcd429b5</t>
  </si>
  <si>
    <t>DQP-2296</t>
  </si>
  <si>
    <t>DQO-2296</t>
  </si>
  <si>
    <t>Cons_Chk-Inv_Dtl-is_liquidator_req_liquidator_lic</t>
  </si>
  <si>
    <t>Validate that when Investor_Dtl.is_liquidator indicates that the investor is a liquidator, the corresponding liquidator_license is populated.</t>
  </si>
  <si>
    <t>isNull(is_liquidator) || lower(toString(is_liquidator)) != 'true' || (!isNull(liquidator_license) &amp;&amp; trim(toString(liquidator_license)) != '')</t>
  </si>
  <si>
    <t>4f84f050-0867-47cc-ada2-6b19f7d7026d</t>
  </si>
  <si>
    <t>4c6cbf08-5179-429e-b581-9a431a04bacd</t>
  </si>
  <si>
    <t>DQP-8046</t>
  </si>
  <si>
    <t>DQO-8046</t>
  </si>
  <si>
    <t>Compl_Chk-Investor_Dtl-is_liquidator</t>
  </si>
  <si>
    <t>Validate that the critical data element Investor_Dtl.is_liquidator is populated and not blank for in-scope records.</t>
  </si>
  <si>
    <t>!isNull({is_liquidator})</t>
  </si>
  <si>
    <t>is_profile_approved</t>
  </si>
  <si>
    <t>DED_Attribute_1674</t>
  </si>
  <si>
    <t>cc2ae284-0039-4dea-9be6-0139f723382a</t>
  </si>
  <si>
    <t>62d55dbe-048a-440d-b4b0-83b9808ececd</t>
  </si>
  <si>
    <t>DQP-2187</t>
  </si>
  <si>
    <t>DQO-2187</t>
  </si>
  <si>
    <t>Consec_Spc_Chk-investor_dtl-is_profile_approved</t>
  </si>
  <si>
    <t>Validate that populated values in investor_dtl.is_profile_approved do not contain consecutive spaces within the value.</t>
  </si>
  <si>
    <t>CAST(is_profile_approved AS STRING) RLIKE '.*[^ ].*' AND CAST(is_profile_approved AS STRING) NOT RLIKE '\\pCntrl' AND UPPER(CAST(is_profile_approved AS STRING)) NOT RLIKE '^[ ]*(NA|N/A|NIL|NONE|NULL|UNKNOWN|UNSPECIFIED|TEST|DUMMY|TBD|NOT APPLICABLE|-|--|\\.)[ ]*$'</t>
  </si>
  <si>
    <t>0517a541-00e0-4151-b2d2-883ab5ad027f</t>
  </si>
  <si>
    <t>27ec4460-97ed-414c-876d-3b1b38c75035</t>
  </si>
  <si>
    <t>DQP-8016</t>
  </si>
  <si>
    <t>DQO-8016</t>
  </si>
  <si>
    <t>Compl_Chk-Investor_Dtl-is_profile_approved</t>
  </si>
  <si>
    <t>Validate that the critical data element Investor_Dtl.is_profile_approved is populated and not blank for in-scope records.</t>
  </si>
  <si>
    <t>!isNull({is_profile_approved})</t>
  </si>
  <si>
    <t>DED_Attribute_1675</t>
  </si>
  <si>
    <t>2774d3e8-a6e5-4761-8400-cd35c73ac7bd</t>
  </si>
  <si>
    <t>f65a031f-ceff-4d48-a7d4-d2fe10b41bf4</t>
  </si>
  <si>
    <t>DQP-2188</t>
  </si>
  <si>
    <t>DQO-2188</t>
  </si>
  <si>
    <t>Consec_Spc_Chk-investor_dtl-is_vip</t>
  </si>
  <si>
    <t>Validate that populated values in investor_dtl.is_vip do not contain consecutive spaces within the value.</t>
  </si>
  <si>
    <t>CAST(is_vip AS STRING) RLIKE '.*[^ ].*' AND CAST(is_vip AS STRING) NOT RLIKE '\\pCntrl' AND UPPER(CAST(is_vip AS STRING)) NOT RLIKE '^[ ]*(NA|N/A|NIL|NONE|NULL|UNKNOWN|UNSPECIFIED|TEST|DUMMY|TBD|NOT APPLICABLE|-|--|\\.)[ ]*$'</t>
  </si>
  <si>
    <t>087b7a79-d8c4-4579-ac85-7372bc255efb</t>
  </si>
  <si>
    <t>7c151352-41b6-4b1c-a856-64ce0df986c6</t>
  </si>
  <si>
    <t>DQP-8014</t>
  </si>
  <si>
    <t>DQO-8014</t>
  </si>
  <si>
    <t>Compl_Chk-Investor_Dtl-is_vip</t>
  </si>
  <si>
    <t>Validate that the critical data element Investor_Dtl.is_vip is populated and not blank for in-scope records.</t>
  </si>
  <si>
    <t>!isNull({is_vip})</t>
  </si>
  <si>
    <t>issue_fine</t>
  </si>
  <si>
    <t>DED_Attribute_1676</t>
  </si>
  <si>
    <t>afde5daa-3d30-45b0-91fe-7e1bfec9d939</t>
  </si>
  <si>
    <t>52164ae1-e338-4133-8cc7-7d554da69493</t>
  </si>
  <si>
    <t>DQP-2189</t>
  </si>
  <si>
    <t>DQO-2189</t>
  </si>
  <si>
    <t>Consec_Spc_Chk-investor_dtl-issue_fine</t>
  </si>
  <si>
    <t>Validate that populated values in investor_dtl.issue_fine do not contain consecutive spaces within the value.</t>
  </si>
  <si>
    <t>CAST(issue_fine AS STRING) RLIKE '.*[^ ].*' AND CAST(issue_fine AS STRING) NOT RLIKE '\\pCntrl' AND UPPER(CAST(issue_fine AS STRING)) NOT RLIKE '^[ ]*(NA|N/A|NIL|NONE|NULL|UNKNOWN|UNSPECIFIED|TEST|DUMMY|TBD|NOT APPLICABLE|-|--|\\.)[ ]*$'</t>
  </si>
  <si>
    <t>32daaeb4-1b80-4fa5-aded-bde22431056e</t>
  </si>
  <si>
    <t>5271139b-71f1-4b85-8361-2427ebe3f819</t>
  </si>
  <si>
    <t>DQP-8015</t>
  </si>
  <si>
    <t>DQO-8015</t>
  </si>
  <si>
    <t>Compl_Chk-Investor_Dtl-issue_fine</t>
  </si>
  <si>
    <t>Validate that the critical data element Investor_Dtl.issue_fine is populated and not blank for in-scope records.</t>
  </si>
  <si>
    <t>!isNull({issue_fine})</t>
  </si>
  <si>
    <t>job_place</t>
  </si>
  <si>
    <t>DED_Attribute_1679</t>
  </si>
  <si>
    <t>1188c57d-d466-4231-984e-d8dcab3ad81f</t>
  </si>
  <si>
    <t>d2a078ed-063d-44b0-a117-e279b9de8c76</t>
  </si>
  <si>
    <t>DQP-2190</t>
  </si>
  <si>
    <t>DQO-2190</t>
  </si>
  <si>
    <t>Consec_Spc_Chk-investor_dtl-job_place</t>
  </si>
  <si>
    <t>Validate that populated values in investor_dtl.job_place do not contain consecutive spaces within the value.</t>
  </si>
  <si>
    <t>CAST(job_place AS STRING) RLIKE '.*[^ ].*' AND CAST(job_place AS STRING) NOT RLIKE '\\pCntrl' AND UPPER(CAST(job_place AS STRING)) NOT RLIKE '^[ ]*(NA|N/A|NIL|NONE|NULL|UNKNOWN|UNSPECIFIED|TEST|DUMMY|TBD|NOT APPLICABLE|-|--|\\.)[ ]*$'</t>
  </si>
  <si>
    <t>3f5afb79-faa6-439c-a80d-9895e706fa86</t>
  </si>
  <si>
    <t>b1576887-0515-48d0-8bea-52466041d420</t>
  </si>
  <si>
    <t>DQP-8017</t>
  </si>
  <si>
    <t>DQO-8017</t>
  </si>
  <si>
    <t>Compl_Chk-Investor_Dtl-job_place</t>
  </si>
  <si>
    <t>Validate that the critical data element Investor_Dtl.job_place is populated and not blank for in-scope records.</t>
  </si>
  <si>
    <t>!isNull({job_place})</t>
  </si>
  <si>
    <t>legal_form</t>
  </si>
  <si>
    <t>DED_Attribute_1681</t>
  </si>
  <si>
    <t>f130cb42-ad75-41c2-ba7d-a169e96213b9</t>
  </si>
  <si>
    <t>b2e2ecbe-9a38-4936-98c4-6c7872c209c1</t>
  </si>
  <si>
    <t>DQP-2191</t>
  </si>
  <si>
    <t>DQO-2191</t>
  </si>
  <si>
    <t>Consec_Spc_Chk-investor_dtl-legal_form</t>
  </si>
  <si>
    <t>Validate that populated values in investor_dtl.legal_form do not contain consecutive spaces within the value.</t>
  </si>
  <si>
    <t>CAST(legal_form AS STRING) RLIKE '.*[^ ].*' AND CAST(legal_form AS STRING) NOT RLIKE '\\pCntrl' AND UPPER(CAST(legal_form AS STRING)) NOT RLIKE '^[ ]*(NA|N/A|NIL|NONE|NULL|UNKNOWN|UNSPECIFIED|TEST|DUMMY|TBD|NOT APPLICABLE|-|--|\\.)[ ]*$'</t>
  </si>
  <si>
    <t>9a6f0299-7a82-496b-ae69-52d4e3e10562</t>
  </si>
  <si>
    <t>e60529f9-880b-4754-afd2-605466350fcf</t>
  </si>
  <si>
    <t>DQP-8018</t>
  </si>
  <si>
    <t>DQO-8018</t>
  </si>
  <si>
    <t>Compl_Chk-Investor_Dtl-legal_form</t>
  </si>
  <si>
    <t>Validate that the critical data element Investor_Dtl.legal_form is populated and not blank for in-scope records.</t>
  </si>
  <si>
    <t>!isNull({legal_form})</t>
  </si>
  <si>
    <t>license_address_ar</t>
  </si>
  <si>
    <t>DED_Attribute_1682</t>
  </si>
  <si>
    <t>5eb18b40-1784-47a0-8cd8-de297e6323c8</t>
  </si>
  <si>
    <t>704ae9a9-17db-4b67-92d3-562acbdb7cd9</t>
  </si>
  <si>
    <t>DQP-2192</t>
  </si>
  <si>
    <t>DQO-2192</t>
  </si>
  <si>
    <t>Consec_Spc_Chk-investor_dtl-lic_addr_ar</t>
  </si>
  <si>
    <t>Validate that populated values in investor_dtl.license_address_ar do not contain consecutive spaces within the value.</t>
  </si>
  <si>
    <t>CAST(license_address_ar AS STRING) RLIKE '.*[^ ].*' AND CAST(license_address_ar AS STRING) NOT RLIKE '\\pCntrl' AND UPPER(CAST(license_address_ar AS STRING)) NOT RLIKE '^[ ]*(NA|N/A|NIL|NONE|NULL|UNKNOWN|UNSPECIFIED|TEST|DUMMY|TBD|NOT APPLICABLE|-|--|\\.)[ ]*$'</t>
  </si>
  <si>
    <t>5e9c52d9-d2b4-4970-9ddf-adebd8b2e4ed</t>
  </si>
  <si>
    <t>94a43cec-f1b7-403c-82c5-76d1e2e3f498</t>
  </si>
  <si>
    <t>DQP-1046</t>
  </si>
  <si>
    <t>DQO-1046</t>
  </si>
  <si>
    <t>Compl_Chk-Investor_Dtl-license_address_ar</t>
  </si>
  <si>
    <t>Validate that the critical data element Investor_Dtl.license_address_ar is populated and not blank for in-scope records.</t>
  </si>
  <si>
    <t>!isNull({license_address_ar})</t>
  </si>
  <si>
    <t>{rec_status} == 'A' &amp;&amp;b1_contact_type == 'Individual'</t>
  </si>
  <si>
    <t>license_address_en</t>
  </si>
  <si>
    <t>DED_Attribute_1683</t>
  </si>
  <si>
    <t>9db70e53-4c85-418a-8d01-c91c4aec42f9</t>
  </si>
  <si>
    <t>c31b6a98-79d0-4226-8b70-9f35cbae0e82</t>
  </si>
  <si>
    <t>DQP-2193</t>
  </si>
  <si>
    <t>DQO-2193</t>
  </si>
  <si>
    <t>Consec_Spc_Chk-investor_dtl-lic_addr_en</t>
  </si>
  <si>
    <t>Validate that populated values in investor_dtl.license_address_en do not contain consecutive spaces within the value.</t>
  </si>
  <si>
    <t>CAST(license_address_en AS STRING) RLIKE '.*[^ ].*' AND CAST(license_address_en AS STRING) NOT RLIKE '\\pCntrl' AND UPPER(CAST(license_address_en AS STRING)) NOT RLIKE '^[ ]*(NA|N/A|NIL|NONE|NULL|UNKNOWN|UNSPECIFIED|TEST|DUMMY|TBD|NOT APPLICABLE|-|--|\\.)[ ]*$'</t>
  </si>
  <si>
    <t>209185d5-41ba-4800-866d-77fe1765b5ff</t>
  </si>
  <si>
    <t>1111ba86-a8cd-4fe1-9cbe-03fc87fd5368</t>
  </si>
  <si>
    <t>DQP-8019</t>
  </si>
  <si>
    <t>DQO-8019</t>
  </si>
  <si>
    <t>Compl_Chk-Investor_Dtl-license_address_en</t>
  </si>
  <si>
    <t>Validate that the critical data element Investor_Dtl.license_address_en is populated and not blank for in-scope records.</t>
  </si>
  <si>
    <t>!isNull({license_address_en})</t>
  </si>
  <si>
    <t>DED_Attribute_1686</t>
  </si>
  <si>
    <t>7e3fa762-9b50-41b9-a6ce-d86a9430250e</t>
  </si>
  <si>
    <t>bb8db6c6-4b74-4764-9f0a-feae4e4459ab</t>
  </si>
  <si>
    <t>DQP-1493</t>
  </si>
  <si>
    <t>DQO-1493</t>
  </si>
  <si>
    <t>Compl_Chk-Investor_Dtl-license_no</t>
  </si>
  <si>
    <t>Validate that the critical data element Investor_Dtl.license_no is populated and not blank for in-scope records.</t>
  </si>
  <si>
    <t>4a2cb3ff-cd88-42b1-8b48-8f06bc2b0feb</t>
  </si>
  <si>
    <t>a764eb2c-6056-47ee-8758-bb25ce2bbdda</t>
  </si>
  <si>
    <t>DQP-2194</t>
  </si>
  <si>
    <t>DQO-2194</t>
  </si>
  <si>
    <t>Consec_Spc_Chk-investor_dtl-lic_no</t>
  </si>
  <si>
    <t>Validate that populated values in investor_dtl.license_no do not contain consecutive spaces within the value.</t>
  </si>
  <si>
    <t>6f45dbd7-b617-45ce-8315-727ff2046197</t>
  </si>
  <si>
    <t>20eb97cc-c50d-43fc-81b5-9f38ad5e9d8d</t>
  </si>
  <si>
    <t>DQP-2297</t>
  </si>
  <si>
    <t>DQO-2297</t>
  </si>
  <si>
    <t>Cons_Chk-Inv_Dtl-license_no_requires_legal_form</t>
  </si>
  <si>
    <t>Validate that when Investor_Dtl.license_no is populated, the corresponding legal_form is also populated.</t>
  </si>
  <si>
    <t>(license_no IS NULL) OR (license_no IS NOT NULL AND legal_form IS NOT NULL)</t>
  </si>
  <si>
    <t>liquidator_license</t>
  </si>
  <si>
    <t>DED_Attribute_1687</t>
  </si>
  <si>
    <t>1a82d260-e596-4b03-9ae8-d1a54f1d1788</t>
  </si>
  <si>
    <t>d33e77e1-9e0e-4f31-b18e-31292e14ade7</t>
  </si>
  <si>
    <t>DQP-2195</t>
  </si>
  <si>
    <t>DQO-2195</t>
  </si>
  <si>
    <t>Consec_Spc_Chk-investor_dtl-liquidator_lic</t>
  </si>
  <si>
    <t>Validate that populated values in investor_dtl.liquidator_license do not contain consecutive spaces within the value.</t>
  </si>
  <si>
    <t>CAST(liquidator_license AS STRING) RLIKE '.*[^ ].*' AND CAST(liquidator_license AS STRING) NOT RLIKE '\\pCntrl' AND UPPER(CAST(liquidator_license AS STRING)) NOT RLIKE '^[ ]*(NA|N/A|NIL|NONE|NULL|UNKNOWN|UNSPECIFIED|TEST|DUMMY|TBD|NOT APPLICABLE|-|--|\\.)[ ]*$'</t>
  </si>
  <si>
    <t>cd6e79ad-9886-47e7-af86-afc638aa3728</t>
  </si>
  <si>
    <t>653c05f1-f5f9-474e-91f3-f4cd3aab10ff</t>
  </si>
  <si>
    <t>DQP-8047</t>
  </si>
  <si>
    <t>DQO-8047</t>
  </si>
  <si>
    <t>Compl_Chk-Investor_Dtl-liquidator_license</t>
  </si>
  <si>
    <t>Validate that the critical data element Investor_Dtl.liquidator_license is populated and not blank for in-scope records.</t>
  </si>
  <si>
    <t>!isNull({liquidator_license})</t>
  </si>
  <si>
    <t>manager</t>
  </si>
  <si>
    <t>DED_Attribute_1689</t>
  </si>
  <si>
    <t>2ed91959-cfec-4990-a952-a13a86c5d14b</t>
  </si>
  <si>
    <t>8e1fbe34-e3d3-45cc-9b35-8697a88bb506</t>
  </si>
  <si>
    <t>DQP-1495</t>
  </si>
  <si>
    <t>DQO-1495</t>
  </si>
  <si>
    <t>Compl_Chk-Investor_Dtl-manager</t>
  </si>
  <si>
    <t>Validate that the critical data element Investor_Dtl.manager is populated and not blank for in-scope records.</t>
  </si>
  <si>
    <t>!isNull({manager})</t>
  </si>
  <si>
    <t>607d656b-3644-4924-abfe-4f1fa6739922</t>
  </si>
  <si>
    <t>af0e1051-37fa-462c-a9c2-b0902432e7cc</t>
  </si>
  <si>
    <t>DQP-2197</t>
  </si>
  <si>
    <t>DQO-2197</t>
  </si>
  <si>
    <t>Consec_Spc_Chk-investor_dtl-mgr</t>
  </si>
  <si>
    <t>Validate that populated values in investor_dtl.manager do not contain consecutive spaces within the value.</t>
  </si>
  <si>
    <t>CAST(manager AS STRING) RLIKE '.*[^ ].*' AND CAST(manager AS STRING) NOT RLIKE '\\pCntrl' AND UPPER(CAST(manager AS STRING)) NOT RLIKE '^[ ]*(NA|N/A|NIL|NONE|NULL|UNKNOWN|UNSPECIFIED|TEST|DUMMY|TBD|NOT APPLICABLE|-|--|\\.)[ ]*$'</t>
  </si>
  <si>
    <t>mobile_phone_verified</t>
  </si>
  <si>
    <t>DED_Attribute_1691</t>
  </si>
  <si>
    <t>f4566e12-4634-4bff-88bd-e982ea2e629f</t>
  </si>
  <si>
    <t>23e18e67-acb9-4414-8465-978d9afb0232</t>
  </si>
  <si>
    <t>DQP-2198</t>
  </si>
  <si>
    <t>DQO-2198</t>
  </si>
  <si>
    <t>Consec_Spc_Chk-investor_dtl-mob_phone_ver</t>
  </si>
  <si>
    <t>Validate that populated values in investor_dtl.mobile_phone_verified do not contain consecutive spaces within the value.</t>
  </si>
  <si>
    <t>CAST(mobile_phone_verified AS STRING) RLIKE '.*[^ ].*' AND CAST(mobile_phone_verified AS STRING) NOT RLIKE '\\pCntrl' AND UPPER(CAST(mobile_phone_verified AS STRING)) NOT RLIKE '^[ ]*(NA|N/A|NIL|NONE|NULL|UNKNOWN|UNSPECIFIED|TEST|DUMMY|TBD|NOT APPLICABLE|-|--|\\.)[ ]*$'</t>
  </si>
  <si>
    <t>eb33cc51-612a-4ba8-959e-964ff33449b8</t>
  </si>
  <si>
    <t>010ef11e-dbf7-483d-b687-a35ec7330786</t>
  </si>
  <si>
    <t>DQP-2246</t>
  </si>
  <si>
    <t>DQO-2246</t>
  </si>
  <si>
    <t>Phone_Fmt_Chk-Investor_Dtl-mobile_phone_verified</t>
  </si>
  <si>
    <t>Validate that the populated values in Investor_Dtl.mobile_phone_verified are valid international telephone numbers containing a country code and only digits, apart from an optional leading +.</t>
  </si>
  <si>
    <t>regexMatch(toString({mobile_phone_verified}), `^\+?[1-9][0-9]{7,14}$`)</t>
  </si>
  <si>
    <t>3a834d12-5162-417a-8c95-a53a10e69519</t>
  </si>
  <si>
    <t>05f8f93d-edfa-48da-aa7b-f356c2447cb4</t>
  </si>
  <si>
    <t>DQP-8020</t>
  </si>
  <si>
    <t>DQO-8020</t>
  </si>
  <si>
    <t>Compl_Chk-Investor_Dtl-mobile_phone_verified</t>
  </si>
  <si>
    <t>Validate that the critical data element Investor_Dtl.mobile_phone_verified is populated and not blank for in-scope records.</t>
  </si>
  <si>
    <t>!isNull({mobile_phone_verified})</t>
  </si>
  <si>
    <t>moi_unified_number</t>
  </si>
  <si>
    <t>DED_Attribute_1694</t>
  </si>
  <si>
    <t>176427ce-dcb3-471c-9a4f-a0787049af8c</t>
  </si>
  <si>
    <t>a23c3346-ee80-40d7-a2ef-579a57c45d04</t>
  </si>
  <si>
    <t>DQP-1496</t>
  </si>
  <si>
    <t>DQO-1496</t>
  </si>
  <si>
    <t>Compl_Chk-Investor_Dtl-moi_unified_number</t>
  </si>
  <si>
    <t>Validate that the critical data element Investor_Dtl.moi_unified_number is populated and not blank for in-scope records.</t>
  </si>
  <si>
    <t>!isNull({moi_unified_number})</t>
  </si>
  <si>
    <t>5629c447-0dea-4952-aad0-18c57d5490ea</t>
  </si>
  <si>
    <t>d49d100b-cce8-4898-99aa-fc0329377260</t>
  </si>
  <si>
    <t>DQP-2196</t>
  </si>
  <si>
    <t>DQO-2196</t>
  </si>
  <si>
    <t>Consec_Spc_Chk-investor_dtl-moi_unified_no</t>
  </si>
  <si>
    <t>Validate that populated values in investor_dtl.moi_unified_number do not contain consecutive spaces within the value.</t>
  </si>
  <si>
    <t>CAST(moi_unified_number AS STRING) RLIKE '.*[^ ].*' AND CAST(moi_unified_number AS STRING) NOT RLIKE '\\pCntrl' AND UPPER(CAST(moi_unified_number AS STRING)) NOT RLIKE '^[ ]*(NA|N/A|NIL|NONE|NULL|UNKNOWN|UNSPECIFIED|TEST|DUMMY|TBD|NOT APPLICABLE|-|--|\\.)[ ]*$'</t>
  </si>
  <si>
    <t>DED_Attribute_1696</t>
  </si>
  <si>
    <t>2bb0d756-4776-4020-98eb-86169f41b44f</t>
  </si>
  <si>
    <t>71003111-381b-4c9b-977e-779f367ce577</t>
  </si>
  <si>
    <t>DQP-1497</t>
  </si>
  <si>
    <t>DQO-1497</t>
  </si>
  <si>
    <t>Compl_Chk-Investor_Dtl-nationality</t>
  </si>
  <si>
    <t>Validate that the critical data element Investor_Dtl.nationality is populated and not blank for in-scope records.</t>
  </si>
  <si>
    <t>f4099d97-cddc-4766-badd-81f5c970560e</t>
  </si>
  <si>
    <t>f9e25046-590c-4ff0-b35a-a9e4bd2c0c29</t>
  </si>
  <si>
    <t>DQP-2199</t>
  </si>
  <si>
    <t>DQO-2199</t>
  </si>
  <si>
    <t>Consec_Spc_Chk-investor_dtl-natl</t>
  </si>
  <si>
    <t>Validate that populated values in investor_dtl.nationality do not contain consecutive spaces within the value.</t>
  </si>
  <si>
    <t>number_of_owned_shares</t>
  </si>
  <si>
    <t>DED_Attribute_1697</t>
  </si>
  <si>
    <t>a87e4901-acfb-46aa-9cf6-66de9cec77b3</t>
  </si>
  <si>
    <t>ce9f6e31-8775-4454-9ed9-308654df3f21</t>
  </si>
  <si>
    <t>DQP-2200</t>
  </si>
  <si>
    <t>DQO-2200</t>
  </si>
  <si>
    <t>Consec_Spc_Chk-investor_dtl-no_of_owned_shares</t>
  </si>
  <si>
    <t>Validate that populated values in investor_dtl.number_of_owned_shares do not contain consecutive spaces within the value.</t>
  </si>
  <si>
    <t>CAST(number_of_owned_shares AS STRING) RLIKE '.*[^ ].*' AND CAST(number_of_owned_shares AS STRING) NOT RLIKE '\\pCntrl' AND UPPER(CAST(number_of_owned_shares AS STRING)) NOT RLIKE '^[ ]*(NA|N/A|NIL|NONE|NULL|UNKNOWN|UNSPECIFIED|TEST|DUMMY|TBD|NOT APPLICABLE|-|--|\\.)[ ]*$'</t>
  </si>
  <si>
    <t>ca680434-6480-4b80-b660-0b6b1bab1f9f</t>
  </si>
  <si>
    <t>079af622-925f-4bf2-bdb6-2c26e394ad07</t>
  </si>
  <si>
    <t>DQP-2254</t>
  </si>
  <si>
    <t>DQO-2254</t>
  </si>
  <si>
    <t>Num_Cons_Chk-Investor_Dtl-number_of_owned_shares</t>
  </si>
  <si>
    <t>Validate that the populated values in Investor_Dtl-.number_of_owned_shares are non-negative whole numbers consistent with the related share percentage and total issued shares.</t>
  </si>
  <si>
    <t>regexMatch(toString({number_of_owned_shares}), '^[0-9]+$')</t>
  </si>
  <si>
    <t>78d21664-a6e4-437c-9490-12844e32586a</t>
  </si>
  <si>
    <t>ad1ed748-b8ad-4fca-bda8-862bf2f6a6e3</t>
  </si>
  <si>
    <t>DQP-8021</t>
  </si>
  <si>
    <t>DQO-8021</t>
  </si>
  <si>
    <t>Compl_Chk-Investor_Dtl-number_of_owned_shares</t>
  </si>
  <si>
    <t>Validate that the critical data element Investor_Dtl.number_of_owned_shares is populated and not blank for in-scope records.</t>
  </si>
  <si>
    <t>!isNull({number_of_owned_shares})</t>
  </si>
  <si>
    <t>original_license_number</t>
  </si>
  <si>
    <t>DED_Attribute_1699</t>
  </si>
  <si>
    <t>b9016a2c-ddea-46b3-aaf7-9904ca507db5</t>
  </si>
  <si>
    <t>05e543a7-9913-47dd-91d1-7916ca4d3fd7</t>
  </si>
  <si>
    <t>DQP-2201</t>
  </si>
  <si>
    <t>DQO-2201</t>
  </si>
  <si>
    <t>Consec_Spc_Chk-investor_dtl-original_lic_no</t>
  </si>
  <si>
    <t>Validate that populated values in investor_dtl.original_license_number do not contain consecutive spaces within the value.</t>
  </si>
  <si>
    <t>CAST(original_license_number AS STRING) RLIKE '.*[^ ].*' AND CAST(original_license_number AS STRING) NOT RLIKE '\\pCntrl' AND UPPER(CAST(original_license_number AS STRING)) NOT RLIKE '^[ ]*(NA|N/A|NIL|NONE|NULL|UNKNOWN|UNSPECIFIED|TEST|DUMMY|TBD|NOT APPLICABLE|-|--|\\.)[ ]*$'</t>
  </si>
  <si>
    <t>c19df83b-1f94-4b6f-b9e1-d5a7fc3caa15</t>
  </si>
  <si>
    <t>c7d38db3-280b-48ca-bde4-82b064bbb39a</t>
  </si>
  <si>
    <t>DQP-8022</t>
  </si>
  <si>
    <t>DQO-8022</t>
  </si>
  <si>
    <t>Compl_Chk-Investor_Dtl-original_license_number</t>
  </si>
  <si>
    <t>Validate that the critical data element Investor_Dtl.original_license_number is populated and not blank for in-scope records.</t>
  </si>
  <si>
    <t>!isNull({original_license_number})</t>
  </si>
  <si>
    <t>original_nationality</t>
  </si>
  <si>
    <t>DED_Attribute_1700</t>
  </si>
  <si>
    <t>ce709452-f9c5-4d9e-a479-d8f39bbaafe1</t>
  </si>
  <si>
    <t>c6c4efaf-bc07-4409-8f01-bed185590f82</t>
  </si>
  <si>
    <t>DQP-2202</t>
  </si>
  <si>
    <t>DQO-2202</t>
  </si>
  <si>
    <t>Consec_Spc_Chk-investor_dtl-original_natl</t>
  </si>
  <si>
    <t>Validate that populated values in investor_dtl.original_nationality do not contain consecutive spaces within the value.</t>
  </si>
  <si>
    <t>CAST(original_nationality AS STRING) RLIKE '.*[^ ].*' AND CAST(original_nationality AS STRING) NOT RLIKE '\\pCntrl' AND UPPER(CAST(original_nationality AS STRING)) NOT RLIKE '^[ ]*(NA|N/A|NIL|NONE|NULL|UNKNOWN|UNSPECIFIED|TEST|DUMMY|TBD|NOT APPLICABLE|-|--|\\.)[ ]*$'</t>
  </si>
  <si>
    <t>ccacd929-17cc-489b-87dc-16008a14ac43</t>
  </si>
  <si>
    <t>5c408469-a8c0-4384-9096-2a54f4e763a8</t>
  </si>
  <si>
    <t>DQP-8023</t>
  </si>
  <si>
    <t>DQO-8023</t>
  </si>
  <si>
    <t>Compl_Chk-Investor_Dtl-original_nationality</t>
  </si>
  <si>
    <t>Validate that the critical data element Investor_Dtl.original_nationality is populated and not blank for in-scope records.</t>
  </si>
  <si>
    <t>!isNull({original_nationality})</t>
  </si>
  <si>
    <t>other_business_type</t>
  </si>
  <si>
    <t>DED_Attribute_1701</t>
  </si>
  <si>
    <t>0c8f1343-dd4b-4fb7-97af-30696f1fe989</t>
  </si>
  <si>
    <t>1b7959d5-f679-4066-95ef-6cc2d4d89897</t>
  </si>
  <si>
    <t>DQP-2203</t>
  </si>
  <si>
    <t>DQO-2203</t>
  </si>
  <si>
    <t>Consec_Spc_Chk-investor_dtl-other_business_type</t>
  </si>
  <si>
    <t>Validate that populated values in investor_dtl.other_business_type do not contain consecutive spaces within the value.</t>
  </si>
  <si>
    <t>CAST(other_business_type AS STRING) RLIKE '.*[^ ].*' AND CAST(other_business_type AS STRING) NOT RLIKE '\\pCntrl' AND UPPER(CAST(other_business_type AS STRING)) NOT RLIKE '^[ ]*(NA|N/A|NIL|NONE|NULL|UNKNOWN|UNSPECIFIED|TEST|DUMMY|TBD|NOT APPLICABLE|-|--|\\.)[ ]*$'</t>
  </si>
  <si>
    <t>4d59eed8-e146-4a70-9af5-cb3c7ed4764c</t>
  </si>
  <si>
    <t>f503bb5d-5e92-4ca1-a0c2-32b0e1b394dd</t>
  </si>
  <si>
    <t>DQP-8024</t>
  </si>
  <si>
    <t>DQO-8024</t>
  </si>
  <si>
    <t>Compl_Chk-Investor_Dtl-other_business_type</t>
  </si>
  <si>
    <t>Validate that the critical data element Investor_Dtl.other_business_type is populated and not blank for in-scope records.</t>
  </si>
  <si>
    <t>!isNull({other_business_type})</t>
  </si>
  <si>
    <t>po_box</t>
  </si>
  <si>
    <t>DED_Attribute_1703</t>
  </si>
  <si>
    <t>54727a9d-6ac2-4972-a36a-49bbb82b9d00</t>
  </si>
  <si>
    <t>42628465-c017-4b97-8cc8-1e7a0211e78b</t>
  </si>
  <si>
    <t>DQP-2214</t>
  </si>
  <si>
    <t>DQO-2214</t>
  </si>
  <si>
    <t>Consec_Spc_Chk-investor_dtl-po_box</t>
  </si>
  <si>
    <t>Validate that populated values in investor_dtl.po_box do not contain consecutive spaces within the value.</t>
  </si>
  <si>
    <t>CAST(po_box AS STRING) RLIKE '.*[^ ].*' AND CAST(po_box AS STRING) NOT RLIKE '\\pCntrl' AND UPPER(CAST(po_box AS STRING)) NOT RLIKE '^[ ]*(NA|N/A|NIL|NONE|NULL|UNKNOWN|UNSPECIFIED|TEST|DUMMY|TBD|NOT APPLICABLE|-|--|\\.)[ ]*$'</t>
  </si>
  <si>
    <t>7bf3ba03-b16d-4f4d-904c-5dd3d803146f</t>
  </si>
  <si>
    <t>2ce0e4e4-eac5-495e-a32d-35e55ab105d1</t>
  </si>
  <si>
    <t>DQP-8025</t>
  </si>
  <si>
    <t>DQO-8025</t>
  </si>
  <si>
    <t>Compl_Chk-Investor_Dtl-po_box</t>
  </si>
  <si>
    <t>Validate that the critical data element Investor_Dtl.po_box is populated and not blank for in-scope records.</t>
  </si>
  <si>
    <t>!isNull({po_box})</t>
  </si>
  <si>
    <t>po_box_no</t>
  </si>
  <si>
    <t>DED_Attribute_1704</t>
  </si>
  <si>
    <t>a17c0690-e7b0-41d1-bd7d-debfaa61f6fe</t>
  </si>
  <si>
    <t>944c215c-dbaa-4d7f-81bf-3c5dc010ad1a</t>
  </si>
  <si>
    <t>DQP-2215</t>
  </si>
  <si>
    <t>DQO-2215</t>
  </si>
  <si>
    <t>Consec_Spc_Chk-investor_dtl-po_box_no</t>
  </si>
  <si>
    <t>Validate that populated values in investor_dtl.po_box_no do not contain consecutive spaces within the value.</t>
  </si>
  <si>
    <t>CAST(po_box_no AS STRING) RLIKE '.*[^ ].*'AND CAST(po_box_no AS STRING) NOT RLIKE '\\p{Cntrl}'AND UPPER(CAST(po_box_no AS STRING))    NOT RLIKE '^[ ]*(NA|N/A|NIL|NONE|NULL|UNKNOWN|UNSPECIFIED|TEST|DUMMY|TBD|NOT APPLICABLE|-|--|[.])[ ]*$'</t>
  </si>
  <si>
    <t>772bf444-c249-4ce4-acc1-5a303aa97a3f</t>
  </si>
  <si>
    <t>7daea008-aeef-4f9e-bf09-a57147228925</t>
  </si>
  <si>
    <t>DQP-8026</t>
  </si>
  <si>
    <t>DQO-8026</t>
  </si>
  <si>
    <t>Compl_Chk-Investor_Dtl-po_box_no</t>
  </si>
  <si>
    <t>Validate that the critical data element Investor_Dtl.po_box_no is populated and not blank for in-scope records.</t>
  </si>
  <si>
    <t>!isNull({po_box_no})</t>
  </si>
  <si>
    <t>partner_approval</t>
  </si>
  <si>
    <t>DED_Attribute_1705</t>
  </si>
  <si>
    <t>5b62d892-228b-40d1-ad4c-a6ac206dc1b7</t>
  </si>
  <si>
    <t>a304d0c2-d496-4bc3-bf51-c3389080d6c2</t>
  </si>
  <si>
    <t>DQP-2204</t>
  </si>
  <si>
    <t>DQO-2204</t>
  </si>
  <si>
    <t>Consec_Spc_Chk-investor_dtl-partner_approval</t>
  </si>
  <si>
    <t>Validate that populated values in investor_dtl.partner_approval do not contain consecutive spaces within the value.</t>
  </si>
  <si>
    <t>CAST(partner_approval AS STRING) RLIKE '.*[^ ].*' AND CAST(partner_approval AS STRING) NOT RLIKE '\\pCntrl' AND UPPER(CAST(partner_approval AS STRING)) NOT RLIKE '^[ ]*(NA|N/A|NIL|NONE|NULL|UNKNOWN|UNSPECIFIED|TEST|DUMMY|TBD|NOT APPLICABLE|-|--|\\.)[ ]*$'</t>
  </si>
  <si>
    <t>36a5ec22-fa54-44c8-8a46-8feef9f82a25</t>
  </si>
  <si>
    <t>2835cf41-209a-48eb-b18c-cb6671a32f0a</t>
  </si>
  <si>
    <t>DQP-8027</t>
  </si>
  <si>
    <t>DQO-8027</t>
  </si>
  <si>
    <t>Compl_Chk-Investor_Dtl-partner_approval</t>
  </si>
  <si>
    <t>Validate that the critical data element Investor_Dtl.partner_approval is populated and not blank for in-scope records.</t>
  </si>
  <si>
    <t>!isNull({partner_approval})</t>
  </si>
  <si>
    <t>partner_type</t>
  </si>
  <si>
    <t>DED_Attribute_1706</t>
  </si>
  <si>
    <t>154a92ab-3f47-444d-9bf9-4456d8db4697</t>
  </si>
  <si>
    <t>32edd405-dc7b-4b7c-a9b5-dff2d08b199f</t>
  </si>
  <si>
    <t>DQP-1021</t>
  </si>
  <si>
    <t>DQO-1021</t>
  </si>
  <si>
    <t>Completeness_Chk-Investor_Dtl-partner_type</t>
  </si>
  <si>
    <t>Validate that the critical data element Investor_Dtl.partner_type is populated and not blank for in-scope records.</t>
  </si>
  <si>
    <t>!isNull({partner_type})</t>
  </si>
  <si>
    <t>DED_Attribute_1707</t>
  </si>
  <si>
    <t>baaafa63-b3d2-4e78-a187-6504fe4da693</t>
  </si>
  <si>
    <t>4fdf9e96-a41e-45db-842c-fbc0b5bf0405</t>
  </si>
  <si>
    <t>DQP-1498</t>
  </si>
  <si>
    <t>DQO-1498</t>
  </si>
  <si>
    <t>Compl_Chk-Investor_Dtl-passport_expiry_date</t>
  </si>
  <si>
    <t>Validate that the critical data element Investor_Dtl.passport_expiry_date is populated and not blank for in-scope records.</t>
  </si>
  <si>
    <t>b0d2089a-6e36-40b3-b17e-cc5128053ab6</t>
  </si>
  <si>
    <t>fd44606a-066d-4a31-942e-20a27978f583</t>
  </si>
  <si>
    <t>DQP-2205</t>
  </si>
  <si>
    <t>DQO-2205</t>
  </si>
  <si>
    <t>Consec_Spc_Chk-investor_dtl-pass_exp_dt</t>
  </si>
  <si>
    <t>Validate that populated values in investor_dtl.passport_expiry_date do not contain consecutive spaces within the value.</t>
  </si>
  <si>
    <t>bba6f9c4-026c-4187-bf14-71f4b8e99895</t>
  </si>
  <si>
    <t>eee7db7b-42a3-4c48-802f-58b6c9308e98</t>
  </si>
  <si>
    <t>DQP-2270</t>
  </si>
  <si>
    <t>DQO-2270</t>
  </si>
  <si>
    <t>Date_Cons_Chk-Investor_Dtl-passport_expiry_date</t>
  </si>
  <si>
    <t>Validate that the populated values in Investor_Dtl.passport_expiry_date are valid dates not earlier than the corresponding issue dates.</t>
  </si>
  <si>
    <t>isDate({passport_expiry_date}, 'MM/dd/yyyy') &amp;&amp; isDate({passport_issue_date}, 'MM/dd/yyyy') &amp;&amp; toDate({passport_expiry_date}, 'MM/dd/yyyy') &gt;= toDate({passport_issue_date}, 'MM/dd/yyyy')</t>
  </si>
  <si>
    <t>b11f7b4d-e92b-4a67-8122-d00c948f947a</t>
  </si>
  <si>
    <t>5d0b20e4-9814-4a64-9925-bc0798ef84c7</t>
  </si>
  <si>
    <t>DQP-2434</t>
  </si>
  <si>
    <t>DQO-2434</t>
  </si>
  <si>
    <t>Date_Type_Chk-Investor_Dtl-passport_expiry_date</t>
  </si>
  <si>
    <t>Validate that populated values in Investor_Dtl.passport_expiry_date are in MM/DD/YYYY format</t>
  </si>
  <si>
    <t>passport_expiry_date RLIKE '^(0[1-9]|1[0-2])/(0[1-9]|[12][0-9]|3[01])/[0-9]{4}$'</t>
  </si>
  <si>
    <t>passport_expiry_date IS NOT NULL</t>
  </si>
  <si>
    <t>passport_issue_date</t>
  </si>
  <si>
    <t>DED_Attribute_1708</t>
  </si>
  <si>
    <t>b16e43e1-1f53-41f7-83bc-c4eeb031f4d7</t>
  </si>
  <si>
    <t>0a6ff066-6ce8-4489-aa06-b7c840016dea</t>
  </si>
  <si>
    <t>DQP-1499</t>
  </si>
  <si>
    <t>DQO-1499</t>
  </si>
  <si>
    <t>Compl_Chk-Investor_Dtl-passport_issue_date</t>
  </si>
  <si>
    <t>Validate that the critical data element Investor_Dtl.passport_issue_date is populated and not blank for in-scope records.</t>
  </si>
  <si>
    <t>!isNull({passport_issue_date})</t>
  </si>
  <si>
    <t>0a7d03d6-d7b0-4307-8122-1888866de4ae</t>
  </si>
  <si>
    <t>7b60522f-b985-4b37-a8f8-078f9a0ab644</t>
  </si>
  <si>
    <t>DQP-2206</t>
  </si>
  <si>
    <t>DQO-2206</t>
  </si>
  <si>
    <t>Consec_Spc_Chk-investor_dtl-pass_issue_dt</t>
  </si>
  <si>
    <t>Validate that populated values in investor_dtl.passport_issue_date do not contain consecutive spaces within the value.</t>
  </si>
  <si>
    <t>CAST(passport_issue_date AS STRING) RLIKE '.*[^ ].*' AND CAST(passport_issue_date AS STRING) NOT RLIKE '\\pCntrl' AND UPPER(CAST(passport_issue_date AS STRING)) NOT RLIKE '^[ ]*(NA|N/A|NIL|NONE|NULL|UNKNOWN|UNSPECIFIED|TEST|DUMMY|TBD|NOT APPLICABLE|-|--|\\.)[ ]*$'</t>
  </si>
  <si>
    <t>1dd28fa4-d3ce-47de-a4da-88dc87fea825</t>
  </si>
  <si>
    <t>3a98b422-39a2-44b1-90c2-58612057027f</t>
  </si>
  <si>
    <t>DQP-2271</t>
  </si>
  <si>
    <t>DQO-2271</t>
  </si>
  <si>
    <t>Date_Cons_Chk-Investor_Dtl-passport_issue_date</t>
  </si>
  <si>
    <t>Validate that the populated values in Investor_Dtl.passport_issue_date are valid dates not later than the corresponding expiry or end dates.</t>
  </si>
  <si>
    <t>isDate({passport_issue_date}, 'MM/dd/yyyy') &amp;&amp; isDate({passport_expiry_date}, 'MM/dd/yyyy') &amp;&amp; toDate({passport_issue_date}, 'MM/dd/yyyy') &lt;= toDate({passport_expiry_date}, 'MM/dd/yyyy')</t>
  </si>
  <si>
    <t>31772212-115d-46ff-9d33-7fa561a2e2c0</t>
  </si>
  <si>
    <t>e09022d2-5cb6-4c0a-8feb-396cb1a19dc7</t>
  </si>
  <si>
    <t>DQP-2435</t>
  </si>
  <si>
    <t>DQO-2435</t>
  </si>
  <si>
    <t>Date_Type_Chk-Investor_Dtl-passport_issue_date</t>
  </si>
  <si>
    <t>Validate that populated values in Investor_Dtl.passport_issue_date are in MM/DD/YYYY format</t>
  </si>
  <si>
    <t>passport_issue_date RLIKE '^(0[1-9]|1[0-2])/(0[1-9]|[12][0-9]|3[01])/[0-9]{4}$'</t>
  </si>
  <si>
    <t>passport_issue_date IS NOT NULL</t>
  </si>
  <si>
    <t>passport_number</t>
  </si>
  <si>
    <t>DED_Attribute_1709</t>
  </si>
  <si>
    <t>bfa2625a-941e-4a75-b22f-9726b6055636</t>
  </si>
  <si>
    <t>a66b5374-feca-45ca-8f44-82403d14b59e</t>
  </si>
  <si>
    <t>DQP-1500</t>
  </si>
  <si>
    <t>DQO-1500</t>
  </si>
  <si>
    <t>Compl_Chk-Investor_Dtl-passport_number</t>
  </si>
  <si>
    <t>Validate that the critical data element Investor_Dtl.passport_number is populated and not blank for in-scope records.</t>
  </si>
  <si>
    <t>!isNull({passport_number})</t>
  </si>
  <si>
    <t>2bb6e73a-27a0-424c-b6c7-5a4129e10fb1</t>
  </si>
  <si>
    <t>65c1d1d0-cd76-479c-8a18-17dccaa8a862</t>
  </si>
  <si>
    <t>DQP-2207</t>
  </si>
  <si>
    <t>DQO-2207</t>
  </si>
  <si>
    <t>Consec_Spc_Chk-investor_dtl-pass_no</t>
  </si>
  <si>
    <t>Validate that populated values in investor_dtl.passport_number do not contain consecutive spaces within the value.</t>
  </si>
  <si>
    <t>CAST(passport_number AS STRING) RLIKE '.*[^ ].*' AND CAST(passport_number AS STRING) NOT RLIKE '\\pCntrl' AND UPPER(CAST(passport_number AS STRING)) NOT RLIKE '^[ ]*(NA|N/A|NIL|NONE|NULL|UNKNOWN|UNSPECIFIED|TEST|DUMMY|TBD|NOT APPLICABLE|-|--|\\.)[ ]*$'</t>
  </si>
  <si>
    <t>passport_type</t>
  </si>
  <si>
    <t>DED_Attribute_1710</t>
  </si>
  <si>
    <t>7295578d-5e89-47d5-a2ed-6c944546eb57</t>
  </si>
  <si>
    <t>97d9785f-7af3-4dbb-8b3c-66ccfd36aaf5</t>
  </si>
  <si>
    <t>DQP-1501</t>
  </si>
  <si>
    <t>DQO-1501</t>
  </si>
  <si>
    <t>Compl_Chk-Investor_Dtl-passport_type</t>
  </si>
  <si>
    <t>Validate that the critical data element Investor_Dtl.passport_type is populated and not blank for in-scope records.</t>
  </si>
  <si>
    <t>!isNull({passport_type})</t>
  </si>
  <si>
    <t>3f711c08-356d-4169-810b-d0402857aec8</t>
  </si>
  <si>
    <t>138ae108-1ec5-4c51-ba9a-7165915ad96a</t>
  </si>
  <si>
    <t>DQP-2208</t>
  </si>
  <si>
    <t>DQO-2208</t>
  </si>
  <si>
    <t>Consec_Spc_Chk-investor_dtl-pass_type</t>
  </si>
  <si>
    <t>Validate that populated values in investor_dtl.passport_type do not contain consecutive spaces within the value.</t>
  </si>
  <si>
    <t>CAST(passport_type AS STRING) RLIKE '.*[^ ].*' AND CAST(passport_type AS STRING) NOT RLIKE '\\pCntrl' AND UPPER(CAST(passport_type AS STRING)) NOT RLIKE '^[ ]*(NA|N/A|NIL|NONE|NULL|UNKNOWN|UNSPECIFIED|TEST|DUMMY|TBD|NOT APPLICABLE|-|--|\\.)[ ]*$'</t>
  </si>
  <si>
    <t>DED_Attribute_1711</t>
  </si>
  <si>
    <t>73390115-5218-448c-bf8d-7d820cb1bcd5</t>
  </si>
  <si>
    <t>16cb3b94-759f-44b1-8f88-87db8f5587b5</t>
  </si>
  <si>
    <t>DQP-1369</t>
  </si>
  <si>
    <t>DQO-1369</t>
  </si>
  <si>
    <t>Completeness_Chk-Investor_Dtl-place_of_birth</t>
  </si>
  <si>
    <t>Validate that the critical data element Investor_Dtl.place_of_birth is populated and not blank for in-scope records.</t>
  </si>
  <si>
    <t>01b6c577-f9a9-4e6a-8936-67dc70050cfb</t>
  </si>
  <si>
    <t>78f8e574-3fc2-498c-b121-092174075d88</t>
  </si>
  <si>
    <t>DQP-8064</t>
  </si>
  <si>
    <t>DQO-8064</t>
  </si>
  <si>
    <t>Consec_Chk-Investor_Dtl-place_of_birth</t>
  </si>
  <si>
    <t>Validate that populated values in Investor_Dtl.place_of_birth do not contain consecutive spaces within the value.</t>
  </si>
  <si>
    <t>CAST(place_of_birth AS STRING) RLIKE '.*[^ ].*'AND CAST(place_of_birth AS STRING) NOT RLIKE '\\p{Cntrl}'AND UPPER(CAST(place_of_birth AS STRING))    NOT RLIKE '^[ ]*(NA|N/A|NIL|NONE|NULL|UNKNOWN|UNSPECIFIED|TEST|DUMMY|TBD|NOT APPLICABLE|-|--|[.])[ ]*$'</t>
  </si>
  <si>
    <t>(rec_status = 'A') AND (place_of_birth IS NOT NULL AND CAST(place_of_birth AS STRING) &lt;&gt; '')</t>
  </si>
  <si>
    <t>place_of_issue</t>
  </si>
  <si>
    <t>DED_Attribute_1712</t>
  </si>
  <si>
    <t>2b6035ac-a764-4fce-abbb-092ea752c9c8</t>
  </si>
  <si>
    <t>5c36c465-9e62-43c9-a3c4-e2b4482d5a60</t>
  </si>
  <si>
    <t>DQP-1459</t>
  </si>
  <si>
    <t>DQO-1459</t>
  </si>
  <si>
    <t>Compl_Chk-Investor_Dtl-place_of_issue</t>
  </si>
  <si>
    <t>Validate that the critical data element Investor_Dtl.place_of_issue is populated and not blank for in-scope records.</t>
  </si>
  <si>
    <t>!isNull({place_of_issue})</t>
  </si>
  <si>
    <t>6e353267-d858-412a-bc84-ccfaf91ff0d0</t>
  </si>
  <si>
    <t>6523e843-bb1c-4b76-a92d-5ff89d41d93f</t>
  </si>
  <si>
    <t>DQP-2209</t>
  </si>
  <si>
    <t>DQO-2209</t>
  </si>
  <si>
    <t>Consec_Spc_Chk-investor_dtl-place_of_issue</t>
  </si>
  <si>
    <t>Validate that populated values in investor_dtl.place_of_issue do not contain consecutive spaces within the value.</t>
  </si>
  <si>
    <t>CAST(place_of_issue AS STRING) RLIKE '.*[^ ].*' AND CAST(place_of_issue AS STRING) NOT RLIKE '\\pCntrl' AND UPPER(CAST(place_of_issue AS STRING)) NOT RLIKE '^[ ]*(NA|N/A|NIL|NONE|NULL|UNKNOWN|UNSPECIFIED|TEST|DUMMY|TBD|NOT APPLICABLE|-|--|\\.)[ ]*$'</t>
  </si>
  <si>
    <t>7da7f8b4-2d7d-4aef-b33e-56032f9f26a2</t>
  </si>
  <si>
    <t>27264226-f7b7-4686-b683-40f7eea62f28</t>
  </si>
  <si>
    <t>DQP-2374</t>
  </si>
  <si>
    <t>DQO-2374</t>
  </si>
  <si>
    <t>Text_Format_Chk-Investor_Dtl-place_of_issue</t>
  </si>
  <si>
    <t>Validate that populated values in investor_dtl.place_of_issue contain no leading or trailing spaces or control characters, use the designated language, and do not contain placeholder values.</t>
  </si>
  <si>
    <t>CAST(`place_of_issue` AS STRING) NOT RLIKE '^[ ].*|.*[ ]$' AND CAST(`place_of_issue` AS STRING) NOT RLIKE '\\pCntrl' AND UPPER(CAST(`place_of_issue` AS STRING)) NOT RLIKE '^[ ]*(NA|N/A|NIL|NONE|NULL|UNKNOWN|UNSPECIFIED|TEST|DUMMY|TBD|NOT APPLICABLE|-|--|[.])[ ]*$'</t>
  </si>
  <si>
    <t>place_of_issue_for_locals</t>
  </si>
  <si>
    <t>DED_Attribute_1713</t>
  </si>
  <si>
    <t>dbaa8640-a008-44eb-8062-eb273028018d</t>
  </si>
  <si>
    <t>82be012e-bd27-4414-b5e0-c6b28409d202</t>
  </si>
  <si>
    <t>DQP-1460</t>
  </si>
  <si>
    <t>DQO-1460</t>
  </si>
  <si>
    <t>Compl_Chk-Investor_Dtl-place_of_issue_for_locals</t>
  </si>
  <si>
    <t>Validate that the critical data element Investor_Dtl.place_of_issue_for_locals is populated and not blank for in-scope records.</t>
  </si>
  <si>
    <t>!isNull({place_of_issue_for_locals})</t>
  </si>
  <si>
    <t>498fd119-be47-493a-a4d8-364dd8bd0bef</t>
  </si>
  <si>
    <t>038a260c-5d7a-4876-98c2-69d3f7297c1a</t>
  </si>
  <si>
    <t>DQP-2212</t>
  </si>
  <si>
    <t>DQO-2212</t>
  </si>
  <si>
    <t>Consec_Spc_Chk-investor_dtl-place_of_issue_fo_762f</t>
  </si>
  <si>
    <t>Validate that populated values in investor_dtl.place_of_issue_for_locals do not contain consecutive spaces within the value.</t>
  </si>
  <si>
    <t>CAST(place_of_issue_for_locals AS STRING) RLIKE '.*[^ ].*' AND CAST(place_of_issue_for_locals AS STRING) NOT RLIKE '\\pCntrl' AND UPPER(CAST(place_of_issue_for_locals AS STRING)) NOT RLIKE '^[ ]*(NA|N/A|NIL|NONE|NULL|UNKNOWN|UNSPECIFIED|TEST|DUMMY|TBD|NOT APPLICABLE|-|--|\\.)[ ]*$'</t>
  </si>
  <si>
    <t>place_of_issue_ar</t>
  </si>
  <si>
    <t>DED_Attribute_1714</t>
  </si>
  <si>
    <t>971a79fd-6bc0-489d-aebc-63d9a8a2c420</t>
  </si>
  <si>
    <t>eca43a58-58cb-4c98-826e-05bc9b05b195</t>
  </si>
  <si>
    <t>DQP-1461</t>
  </si>
  <si>
    <t>DQO-1461</t>
  </si>
  <si>
    <t>Compl_Chk-Investor_Dtl-place_of_issue_ar</t>
  </si>
  <si>
    <t>Validate that the critical data element Investor_Dtl.place_of_issue_ar is populated and not blank for in-scope records.</t>
  </si>
  <si>
    <t>!isNull({place_of_issue_ar})</t>
  </si>
  <si>
    <t>e05be875-8b46-4438-813e-1795b1c43e65</t>
  </si>
  <si>
    <t>6aa75e58-f1d1-4978-aa5a-e7556ce1ece9</t>
  </si>
  <si>
    <t>DQP-2210</t>
  </si>
  <si>
    <t>DQO-2210</t>
  </si>
  <si>
    <t>Consec_Spc_Chk-investor_dtl-place_of_issue_ar</t>
  </si>
  <si>
    <t>Validate that populated values in investor_dtl.place_of_issue_ar do not contain consecutive spaces within the value.</t>
  </si>
  <si>
    <t>CAST(place_of_issue_ar AS STRING) RLIKE '.*[^ ].*' AND CAST(place_of_issue_ar AS STRING) NOT RLIKE '\\pCntrl' AND UPPER(CAST(place_of_issue_ar AS STRING)) NOT RLIKE '^[ ]*(NA|N/A|NIL|NONE|NULL|UNKNOWN|UNSPECIFIED|TEST|DUMMY|TBD|NOT APPLICABLE|-|--|\\.)[ ]*$'</t>
  </si>
  <si>
    <t>place_of_issue_en</t>
  </si>
  <si>
    <t>DED_Attribute_1715</t>
  </si>
  <si>
    <t>14f894dd-c5a4-4a9d-a7d2-002e45fbc97d</t>
  </si>
  <si>
    <t>60bc2c30-814b-48d2-a4b9-7df5f6eedb6f</t>
  </si>
  <si>
    <t>DQP-2211</t>
  </si>
  <si>
    <t>DQO-2211</t>
  </si>
  <si>
    <t>Consec_Spc_Chk-investor_dtl-place_of_issue_en</t>
  </si>
  <si>
    <t>Validate that populated values in investor_dtl.place_of_issue_en do not contain consecutive spaces within the value.</t>
  </si>
  <si>
    <t>CAST(place_of_issue_en AS STRING) RLIKE '.*[^ ].*' AND CAST(place_of_issue_en AS STRING) NOT RLIKE '\\pCntrl' AND UPPER(CAST(place_of_issue_en AS STRING)) NOT RLIKE '^[ ]*(NA|N/A|NIL|NONE|NULL|UNKNOWN|UNSPECIFIED|TEST|DUMMY|TBD|NOT APPLICABLE|-|--|\\.)[ ]*$'</t>
  </si>
  <si>
    <t>de4cba1a-65b7-400d-bba4-58a9db2a7948</t>
  </si>
  <si>
    <t>ed252335-e1b7-4c4c-bee8-fbe1fdd3e497</t>
  </si>
  <si>
    <t>DQP-8028</t>
  </si>
  <si>
    <t>DQO-8028</t>
  </si>
  <si>
    <t>Compl_Chk-Investor_Dtl-place_of_issue_en</t>
  </si>
  <si>
    <t>Validate that the critical data element Investor_Dtl.place_of_issue_en is populated and not blank for in-scope records.</t>
  </si>
  <si>
    <t>!isNull({place_of_issue_en})</t>
  </si>
  <si>
    <t>place_of_issue_text</t>
  </si>
  <si>
    <t>DED_Attribute_1718</t>
  </si>
  <si>
    <t>b6768113-0d82-48f8-ad4b-eb31153e9e98</t>
  </si>
  <si>
    <t>22d92a51-e1b2-4db5-924d-1e057a7b9435</t>
  </si>
  <si>
    <t>DQP-1463</t>
  </si>
  <si>
    <t>DQO-1463</t>
  </si>
  <si>
    <t>Compl_Chk-Investor_Dtl-place_of_issue_text</t>
  </si>
  <si>
    <t>Validate that the critical data element Investor_Dtl.place_of_issue_text is populated and not blank for in-scope records.</t>
  </si>
  <si>
    <t>!isNull({place_of_issue_text})</t>
  </si>
  <si>
    <t>70ef2d15-586c-4e68-8c7a-e639d7c06046</t>
  </si>
  <si>
    <t>fc2a541d-8bb9-4a16-865e-fa5d47848ad8</t>
  </si>
  <si>
    <t>DQP-2213</t>
  </si>
  <si>
    <t>DQO-2213</t>
  </si>
  <si>
    <t>Consec_Spc_Chk-investor_dtl-place_of_issue_text</t>
  </si>
  <si>
    <t>Validate that populated values in investor_dtl.place_of_issue_text do not contain consecutive spaces within the value.</t>
  </si>
  <si>
    <t>CAST(place_of_issue_text AS STRING) RLIKE '.*[^ ].*'AND CAST(place_of_issue_text AS STRING) NOT RLIKE '\\p{Cntrl}'AND UPPER(CAST(place_of_issue_text AS STRING))    NOT RLIKE '^[ ]*(NA|N/A|NIL|NONE|NULL|UNKNOWN|UNSPECIFIED|TEST|DUMMY|TBD|NOT APPLICABLE|-|--|[.])[ ]*$'</t>
  </si>
  <si>
    <t>place_of_residence</t>
  </si>
  <si>
    <t>DED_Attribute_1719</t>
  </si>
  <si>
    <t>fbf8e560-13ac-433c-b8f2-06db3e2855b9</t>
  </si>
  <si>
    <t>c665d8da-b8eb-435a-ab94-08ec89677c4e</t>
  </si>
  <si>
    <t>DQP-1024</t>
  </si>
  <si>
    <t>DQO-1024</t>
  </si>
  <si>
    <t>Completeness_Chk-Investor_Dtl-place_of_residence</t>
  </si>
  <si>
    <t>Validate that the critical data element Investor_Dtl.place_of_residence is populated and not blank for in-scope records.</t>
  </si>
  <si>
    <t>!isNull({place_of_residence})</t>
  </si>
  <si>
    <t>b538dd45-83e4-48b2-802d-b0028f75a693</t>
  </si>
  <si>
    <t>735adff6-273c-4e63-93e5-0e29c6cde7e1</t>
  </si>
  <si>
    <t>DQP-8062</t>
  </si>
  <si>
    <t>DQO-8062</t>
  </si>
  <si>
    <t>Consec_Chk-Investor_Dtl-place_of_residence</t>
  </si>
  <si>
    <t>Validate that populated values in Investor_Dtl.place_of_residence do not contain consecutive spaces within the value.</t>
  </si>
  <si>
    <t>CAST(place_of_residence AS STRING) RLIKE '.*[^ ].*'AND CAST(place_of_residence AS STRING) NOT RLIKE '\\p{Cntrl}'AND UPPER(CAST(place_of_residence AS STRING))    NOT RLIKE '^[ ]*(NA|N/A|NIL|NONE|NULL|UNKNOWN|UNSPECIFIED|TEST|DUMMY|TBD|NOT APPLICABLE|-|--|[.])[ ]*$'</t>
  </si>
  <si>
    <t>(rec_status = 'A') AND (place_of_residence IS NOT NULL AND CAST(place_of_residence AS STRING) &lt;&gt; '')</t>
  </si>
  <si>
    <t>pro_relationship_end_date</t>
  </si>
  <si>
    <t>DED_Attribute_1720</t>
  </si>
  <si>
    <t>86f10899-72da-40dc-9ac1-661093c2e668</t>
  </si>
  <si>
    <t>71027254-2e93-404e-aeb4-b22fa7444c5f</t>
  </si>
  <si>
    <t>DQP-2216</t>
  </si>
  <si>
    <t>DQO-2216</t>
  </si>
  <si>
    <t>Consec_Spc_Chk-investor_dtl-pro_rel_end_dt</t>
  </si>
  <si>
    <t>Validate that populated values in investor_dtl.pro_relationship_end_date do not contain consecutive spaces within the value.</t>
  </si>
  <si>
    <t>CAST(pro_relationship_end_date AS STRING) RLIKE '.*[^ ].*' AND CAST(pro_relationship_end_date AS STRING) NOT RLIKE '\\pCntrl' AND UPPER(CAST(pro_relationship_end_date AS STRING)) NOT RLIKE '^[ ]*(NA|N/A|NIL|NONE|NULL|UNKNOWN|UNSPECIFIED|TEST|DUMMY|TBD|NOT APPLICABLE|-|--|\\.)[ ]*$'</t>
  </si>
  <si>
    <t>58491cc6-eb58-459c-b8d1-f3a36b1ff321</t>
  </si>
  <si>
    <t>bfe7316a-7050-466f-8b20-46e3f51fa4ff</t>
  </si>
  <si>
    <t>DQP-2272</t>
  </si>
  <si>
    <t>DQO-2272</t>
  </si>
  <si>
    <t>Date_Cons_Chk-Investor_Dtl-pro_rel_end_date</t>
  </si>
  <si>
    <t>Validate that the populated values in Investor_Dtl.pro_relationship_end_date are valid dates not earlier than the corresponding start dates.</t>
  </si>
  <si>
    <t>isDate(toString({pro_relationship_end_date}), 'MM/dd/yyyy')&amp;&amp;isDate(toString({pro_relationship_start_date}), 'MM/dd/yyyy')&amp;&amp;toDate(toString({pro_relationship_end_date}), 'MM/dd/yyyy')&gt;=toDate(toString({pro_relationship_start_date}), 'MM/dd/yyyy')</t>
  </si>
  <si>
    <t>af80ee5b-4130-4e3a-a54a-8882e3fd71e4</t>
  </si>
  <si>
    <t>69f7898c-762a-4209-9b6b-c3f507d98fd9</t>
  </si>
  <si>
    <t>DQP-8029</t>
  </si>
  <si>
    <t>DQO-8029</t>
  </si>
  <si>
    <t>Compl_Chk-Investor_Dtl-pro_relationship_end_date</t>
  </si>
  <si>
    <t>Validate that the critical data element Investor_Dtl.pro_relationship_end_date is populated and not blank for in-scope records.</t>
  </si>
  <si>
    <t>!isNull({pro_relationship_end_date})</t>
  </si>
  <si>
    <t>pro_relationship_start_date</t>
  </si>
  <si>
    <t>DED_Attribute_1721</t>
  </si>
  <si>
    <t>21bc5489-b5c3-4bd7-84d1-a3039d871bd0</t>
  </si>
  <si>
    <t>1cacbe56-de79-4c23-9be0-e03e10351269</t>
  </si>
  <si>
    <t>DQP-1465</t>
  </si>
  <si>
    <t>DQO-1465</t>
  </si>
  <si>
    <t>Compl_Chk-Investor_Dtl-pro_relationship_start_date</t>
  </si>
  <si>
    <t>Validate that the critical data element Investor_Dtl.pro_relationship_start_date is populated and not blank for in-scope records.</t>
  </si>
  <si>
    <t>!isNull({pro_relationship_start_date})</t>
  </si>
  <si>
    <t>09334749-56d6-4266-b587-27c0fe48d411</t>
  </si>
  <si>
    <t>59fe455d-e35f-44db-afc1-1da10daf41b0</t>
  </si>
  <si>
    <t>DQP-2217</t>
  </si>
  <si>
    <t>DQO-2217</t>
  </si>
  <si>
    <t>Consec_Spc_Chk-investor_dtl-pro_rel_start_dt</t>
  </si>
  <si>
    <t>Validate that populated values in investor_dtl.pro_relationship_start_date do not contain consecutive spaces within the value.</t>
  </si>
  <si>
    <t>CAST(pro_relationship_start_date AS STRING) RLIKE '.*[^ ].*' AND CAST(pro_relationship_start_date AS STRING) NOT RLIKE '\\pCntrl' AND UPPER(CAST(pro_relationship_start_date AS STRING)) NOT RLIKE '^[ ]*(NA|N/A|NIL|NONE|NULL|UNKNOWN|UNSPECIFIED|TEST|DUMMY|TBD|NOT APPLICABLE|-|--|\\.)[ ]*$'</t>
  </si>
  <si>
    <t>2542dc11-7928-49db-8e47-0953526a5eac</t>
  </si>
  <si>
    <t>7d0ee6d8-656e-4c9a-b635-d5b52058e2a2</t>
  </si>
  <si>
    <t>DQP-2273</t>
  </si>
  <si>
    <t>DQO-2273</t>
  </si>
  <si>
    <t>Date_Cons_Chk-Investor_Dtl-pro_rel_start_date</t>
  </si>
  <si>
    <t>Validate that the populated values in Investor_Dtl.pro_relationship_start_date are valid dates not later than the corresponding expiry or end dates.</t>
  </si>
  <si>
    <t>isDate(toString({pro_relationship_start_date}), 'MM/dd/yyyy')&amp;&amp;isDate(toString({pro_relationship_end_date}), 'MM/dd/yyyy')&amp;&amp;toDate(toString({pro_relationship_start_date}), 'MM/dd/yyyy')&gt;=toDate(toString({pro_relationship_end_date}), 'MM/dd/yyyy')</t>
  </si>
  <si>
    <t>pro_status</t>
  </si>
  <si>
    <t>DED_Attribute_1722</t>
  </si>
  <si>
    <t>4f59f796-75ea-47ed-99e7-89f4bb3d0ace</t>
  </si>
  <si>
    <t>7a704b3c-5e53-4380-b87f-adbd2e92a9ec</t>
  </si>
  <si>
    <t>DQP-1466</t>
  </si>
  <si>
    <t>DQO-1466</t>
  </si>
  <si>
    <t>Compl_Chk-Investor_Dtl-pro_status</t>
  </si>
  <si>
    <t>Validate that the critical data element Investor_Dtl.pro_status is populated and not blank for in-scope records.</t>
  </si>
  <si>
    <t>!isNull({pro_status})</t>
  </si>
  <si>
    <t>26d1720a-3e5c-41fd-af1c-3e49cbc0f7d5</t>
  </si>
  <si>
    <t>5a49f1ed-ab07-46bc-836e-f54c2ec80a4c</t>
  </si>
  <si>
    <t>DQP-2218</t>
  </si>
  <si>
    <t>DQO-2218</t>
  </si>
  <si>
    <t>Consec_Spc_Chk-investor_dtl-pro_status</t>
  </si>
  <si>
    <t>Validate that populated values in investor_dtl.pro_status do not contain consecutive spaces within the value.</t>
  </si>
  <si>
    <t>CAST(pro_status AS STRING) RLIKE '.*[^ ].*' AND CAST(pro_status AS STRING) NOT RLIKE '\\pCntrl' AND UPPER(CAST(pro_status AS STRING)) NOT RLIKE '^[ ]*(NA|N/A|NIL|NONE|NULL|UNKNOWN|UNSPECIFIED|TEST|DUMMY|TBD|NOT APPLICABLE|-|--|\\.)[ ]*$'</t>
  </si>
  <si>
    <t>profession_arabic</t>
  </si>
  <si>
    <t>DED_Attribute_1724</t>
  </si>
  <si>
    <t>55b03b36-1cdb-40c7-8d63-9682b328c16c</t>
  </si>
  <si>
    <t>62a4d574-07b4-48dd-9c99-84c6eedcd66d</t>
  </si>
  <si>
    <t>DQP-2219</t>
  </si>
  <si>
    <t>DQO-2219</t>
  </si>
  <si>
    <t>Consec_Spc_Chk-investor_dtl-profession_ar</t>
  </si>
  <si>
    <t>Validate that populated values in investor_dtl.profession_arabic do not contain consecutive spaces within the value.</t>
  </si>
  <si>
    <t>CAST(profession_arabic AS STRING) RLIKE '.*[^ ].*' AND CAST(profession_arabic AS STRING) NOT RLIKE '\\pCntrl' AND UPPER(CAST(profession_arabic AS STRING)) NOT RLIKE '^[ ]*(NA|N/A|NIL|NONE|NULL|UNKNOWN|UNSPECIFIED|TEST|DUMMY|TBD|NOT APPLICABLE|-|--|\\.)[ ]*$'</t>
  </si>
  <si>
    <t>76611a56-8db7-4e46-9d8f-0fcfb985a24c</t>
  </si>
  <si>
    <t>92677d31-8e1c-4d26-bbd5-2a396450a854</t>
  </si>
  <si>
    <t>DQP-8030</t>
  </si>
  <si>
    <t>DQO-8030</t>
  </si>
  <si>
    <t>Compl_Chk-Investor_Dtl-profession_arabic</t>
  </si>
  <si>
    <t>Validate that the critical data element Investor_Dtl.profession_arabic is populated and not blank for in-scope records.</t>
  </si>
  <si>
    <t>!isNull({profession_arabic})</t>
  </si>
  <si>
    <t>profession_english</t>
  </si>
  <si>
    <t>DED_Attribute_1725</t>
  </si>
  <si>
    <t>403507a5-5d26-45b4-b40a-25da3e1de2e3</t>
  </si>
  <si>
    <t>614d8d7e-8333-436b-b823-ebd3cbb11376</t>
  </si>
  <si>
    <t>DQP-2220</t>
  </si>
  <si>
    <t>DQO-2220</t>
  </si>
  <si>
    <t>Consec_Spc_Chk-investor_dtl-profession_en</t>
  </si>
  <si>
    <t>Validate that populated values in investor_dtl.profession_english do not contain consecutive spaces within the value.</t>
  </si>
  <si>
    <t>CAST(profession_english AS STRING) RLIKE '.*[^ ].*'AND CAST(profession_english AS STRING) NOT RLIKE '\\p{Cntrl}'AND UPPER(CAST(profession_english AS STRING))    NOT RLIKE '^[ ]*(NA|N/A|NIL|NONE|NULL|UNKNOWN|UNSPECIFIED|TEST|DUMMY|TBD|NOT APPLICABLE|-|--|[.])[ ]*$'</t>
  </si>
  <si>
    <t>75f8b3eb-c662-4af6-a83e-e1ccec376858</t>
  </si>
  <si>
    <t>41409ed4-eb73-45b0-9e5c-c1dce99e1170</t>
  </si>
  <si>
    <t>DQP-8031</t>
  </si>
  <si>
    <t>DQO-8031</t>
  </si>
  <si>
    <t>Compl_Chk-Investor_Dtl-profession_english</t>
  </si>
  <si>
    <t>Validate that the critical data element Investor_Dtl.profession_english is populated and not blank for in-scope records.</t>
  </si>
  <si>
    <t>!isNull({profession_english})</t>
  </si>
  <si>
    <t>profit_and_losses</t>
  </si>
  <si>
    <t>DED_Attribute_1726</t>
  </si>
  <si>
    <t>597e88ea-34bd-491e-a19c-9c53d3ed2408</t>
  </si>
  <si>
    <t>7353229e-8741-412b-9337-aae9e885f2dc</t>
  </si>
  <si>
    <t>DQP-2221</t>
  </si>
  <si>
    <t>DQO-2221</t>
  </si>
  <si>
    <t>Consec_Spc_Chk-investor_dtl-profit_and_losses</t>
  </si>
  <si>
    <t>Validate that populated values in investor_dtl.profit_and_losses do not contain consecutive spaces within the value.</t>
  </si>
  <si>
    <t>CAST(profit_and_losses AS STRING) RLIKE '.*[^ ].*' AND CAST(profit_and_losses AS STRING) NOT RLIKE '\\pCntrl' AND UPPER(CAST(profit_and_losses AS STRING)) NOT RLIKE '^[ ]*(NA|N/A|NIL|NONE|NULL|UNKNOWN|UNSPECIFIED|TEST|DUMMY|TBD|NOT APPLICABLE|-|--|\\.)[ ]*$'</t>
  </si>
  <si>
    <t>005f0f16-dc67-4029-bf9b-d0c790cbc343</t>
  </si>
  <si>
    <t>ce74328d-c230-4635-a581-1b05490364b5</t>
  </si>
  <si>
    <t>DQP-8032</t>
  </si>
  <si>
    <t>DQO-8032</t>
  </si>
  <si>
    <t>Compl_Chk-Investor_Dtl-profit_and_losses</t>
  </si>
  <si>
    <t>Validate that the critical data element Investor_Dtl.profit_and_losses is populated and not blank for in-scope records.</t>
  </si>
  <si>
    <t>!isNull({profit_and_losses})</t>
  </si>
  <si>
    <t>profit_and_losses_distribution</t>
  </si>
  <si>
    <t>DED_Attribute_1727</t>
  </si>
  <si>
    <t>c3fa1313-d892-4be9-81b0-650655eb5a8c</t>
  </si>
  <si>
    <t>dfa86c83-368e-4421-b01f-f358d889ccbe</t>
  </si>
  <si>
    <t>DQP-2222</t>
  </si>
  <si>
    <t>DQO-2222</t>
  </si>
  <si>
    <t>Consec_Spc_Chk-investor_dtl-profit_and_losses_907d</t>
  </si>
  <si>
    <t>Validate that populated values in investor_dtl.profit_and_losses_distribution do not contain consecutive spaces within the value.</t>
  </si>
  <si>
    <t>CAST(profit_and_losses_distribution AS STRING) RLIKE '.*[^ ].*' AND CAST(profit_and_losses_distribution AS STRING) NOT RLIKE '\\pCntrl' AND UPPER(CAST(profit_and_losses_distribution AS STRING)) NOT RLIKE '^[ ]*(NA|N/A|NIL|NONE|NULL|UNKNOWN|UNSPECIFIED|TEST|DUMMY|TBD|NOT APPLICABLE|-|--|\\.)[ ]*$'</t>
  </si>
  <si>
    <t>b6d84246-29cc-4c0d-a821-df0a0277a864</t>
  </si>
  <si>
    <t>c27125f3-1696-4012-b229-18e54340df19</t>
  </si>
  <si>
    <t>DQP-8033</t>
  </si>
  <si>
    <t>DQO-8033</t>
  </si>
  <si>
    <t>Compl_Chk-Investor-profit_and_losses_distribution</t>
  </si>
  <si>
    <t>Validate that the critical data element Investor_Dtl.profit_and_losses_distribution is populated and not blank for in-scope records.</t>
  </si>
  <si>
    <t>!isNull({profit_and_losses_distribution})</t>
  </si>
  <si>
    <t>representative_type</t>
  </si>
  <si>
    <t>DED_Attribute_1730</t>
  </si>
  <si>
    <t>1d01168e-373c-4492-b5bf-fdcdee500bbc</t>
  </si>
  <si>
    <t>c95a9ffe-1334-438c-b54f-9b1d6ac928e1</t>
  </si>
  <si>
    <t>DQP-1502</t>
  </si>
  <si>
    <t>DQO-1502</t>
  </si>
  <si>
    <t>Compl_Chk-Investor_Dtl-representative_type</t>
  </si>
  <si>
    <t>Validate that the critical data element Investor_Dtl.representative_type is populated and not blank for in-scope records.</t>
  </si>
  <si>
    <t>!isNull({representative_type})</t>
  </si>
  <si>
    <t>83f3100a-68eb-411e-a184-eb76ec3a93af</t>
  </si>
  <si>
    <t>1a719ba3-769f-42d9-afed-51f106e7fe6f</t>
  </si>
  <si>
    <t>DQP-2223</t>
  </si>
  <si>
    <t>DQO-2223</t>
  </si>
  <si>
    <t>Consec_Spc_Chk-investor_dtl-representativetype</t>
  </si>
  <si>
    <t>Validate that populated values in investor_dtl.representative_type do not contain consecutive spaces within the value.</t>
  </si>
  <si>
    <t>CAST(representative_type AS STRING) RLIKE '.*[^ ].*' AND CAST(representative_type AS STRING) NOT RLIKE '\\pCntrl' AND UPPER(CAST(representative_type AS STRING)) NOT RLIKE '^[ ]*(NA|N/A|NIL|NONE|NULL|UNKNOWN|UNSPECIFIED|TEST|DUMMY|TBD|NOT APPLICABLE|-|--|\\.)[ ]*$'</t>
  </si>
  <si>
    <t>DED_Attribute_1736</t>
  </si>
  <si>
    <t>c6dcec96-5a80-4e49-9edf-6c0cacc33253</t>
  </si>
  <si>
    <t>e7be10e5-05be-462c-ab17-73e2068c4b95</t>
  </si>
  <si>
    <t>DQP-1503</t>
  </si>
  <si>
    <t>DQO-1503</t>
  </si>
  <si>
    <t>Compl_Chk-Investor_Dtl-share_percentage</t>
  </si>
  <si>
    <t>Validate that the critical data element Investor_Dtl.share_percentage is populated and not blank for in-scope records.</t>
  </si>
  <si>
    <t>6e8f3bcf-0390-4bb7-83f9-539b29168530</t>
  </si>
  <si>
    <t>ed7e57ed-2286-487d-8d85-a17218c2e102</t>
  </si>
  <si>
    <t>DQP-2224</t>
  </si>
  <si>
    <t>DQO-2224</t>
  </si>
  <si>
    <t>Consec_Spc_Chk-investor_dtl-share_pct</t>
  </si>
  <si>
    <t>Validate that populated values in investor_dtl.share_percentage do not contain consecutive spaces within the value.</t>
  </si>
  <si>
    <t>sponsor_mobile</t>
  </si>
  <si>
    <t>DED_Attribute_1740</t>
  </si>
  <si>
    <t>6f345105-a6e2-4b34-b3af-5149fe5f929f</t>
  </si>
  <si>
    <t>5c1e6144-21e2-4adc-b31c-7c65c33a8f0f</t>
  </si>
  <si>
    <t>DQP-2225</t>
  </si>
  <si>
    <t>DQO-2225</t>
  </si>
  <si>
    <t>Consec_Spc_Chk-investor_dtl-sponsor_mob</t>
  </si>
  <si>
    <t>Validate that populated values in investor_dtl.sponsor_mobile do not contain consecutive spaces within the value.</t>
  </si>
  <si>
    <t>CAST(sponsor_mobile AS STRING) RLIKE '.*[^ ].*' AND CAST(sponsor_mobile AS STRING) NOT RLIKE '\\pCntrl' AND UPPER(CAST(sponsor_mobile AS STRING)) NOT RLIKE '^[ ]*(NA|N/A|NIL|NONE|NULL|UNKNOWN|UNSPECIFIED|TEST|DUMMY|TBD|NOT APPLICABLE|-|--|\\.)[ ]*$'</t>
  </si>
  <si>
    <t>59ebcdec-328d-4d92-be28-88324d78c62b</t>
  </si>
  <si>
    <t>ab47c54d-8045-4ae7-a1cf-90c9f9c8b867</t>
  </si>
  <si>
    <t>DQP-8034</t>
  </si>
  <si>
    <t>DQO-8034</t>
  </si>
  <si>
    <t>Compl_Chk-Investor_Dtl-sponsor_mobile</t>
  </si>
  <si>
    <t>Validate that the critical data element Investor_Dtl.sponsor_mobile is populated and not blank for in-scope records.</t>
  </si>
  <si>
    <t>!isNull({sponsor_mobile})</t>
  </si>
  <si>
    <t>sponsor_name</t>
  </si>
  <si>
    <t>DED_Attribute_1741</t>
  </si>
  <si>
    <t>45d643e0-8ab8-4df3-a5a4-afdfb7c4301e</t>
  </si>
  <si>
    <t>b74d87f1-740e-4794-a834-d7bf5b3f9063</t>
  </si>
  <si>
    <t>DQP-2226</t>
  </si>
  <si>
    <t>DQO-2226</t>
  </si>
  <si>
    <t>Consec_Spc_Chk-investor_dtl-sponsor_name</t>
  </si>
  <si>
    <t>Validate that populated values in investor_dtl.sponsor_name do not contain consecutive spaces within the value.</t>
  </si>
  <si>
    <t>CAST(sponsor_name AS STRING) RLIKE '.*[^ ].*' AND CAST(sponsor_name AS STRING) NOT RLIKE '\\pCntrl' AND UPPER(CAST(sponsor_name AS STRING)) NOT RLIKE '^[ ]*(NA|N/A|NIL|NONE|NULL|UNKNOWN|UNSPECIFIED|TEST|DUMMY|TBD|NOT APPLICABLE|-|--|\\.)[ ]*$'</t>
  </si>
  <si>
    <t>29eb7017-f24c-45c2-8a07-c49779db3ac7</t>
  </si>
  <si>
    <t>8fc0bbcf-2fd0-4cd7-80eb-ea03d11af279</t>
  </si>
  <si>
    <t>DQP-8035</t>
  </si>
  <si>
    <t>DQO-8035</t>
  </si>
  <si>
    <t>Compl_Chk-Investor_Dtl-sponsor_name</t>
  </si>
  <si>
    <t>Validate that the critical data element Investor_Dtl.sponsor_name is populated and not blank for in-scope records.</t>
  </si>
  <si>
    <t>!isNull({sponsor_name})</t>
  </si>
  <si>
    <t>state</t>
  </si>
  <si>
    <t>DED_Attribute_1742</t>
  </si>
  <si>
    <t>74ef6358-add5-47c0-80cf-1b011e10e078</t>
  </si>
  <si>
    <t>7d2161b4-f249-4a3a-851d-82920b2fa28d</t>
  </si>
  <si>
    <t>DQP-2227</t>
  </si>
  <si>
    <t>DQO-2227</t>
  </si>
  <si>
    <t>Consec_Spc_Chk-investor_dtl-state</t>
  </si>
  <si>
    <t>Validate that populated values in investor_dtl.state do not contain consecutive spaces within the value.</t>
  </si>
  <si>
    <t>CAST(`state` AS STRING) RLIKE '.*[^ ].*'AND CAST(`state` AS STRING) NOT RLIKE '\\p{Cntrl}'AND UPPER(CAST(`state` AS STRING))    NOT RLIKE '^[ ]*(NA|N/A|NIL|NONE|NULL|UNKNOWN|UNSPECIFIED|TEST|DUMMY|TBD|NOT APPLICABLE|-|--|[.])[ ]*$'</t>
  </si>
  <si>
    <t>15684809-d039-4f4e-80e6-c8a247f85d64</t>
  </si>
  <si>
    <t>36845162-f9d8-4a69-a864-5b0a29c576fc</t>
  </si>
  <si>
    <t>DQP-8036</t>
  </si>
  <si>
    <t>DQO-8036</t>
  </si>
  <si>
    <t>Compl_Chk-Investor_Dtl-state</t>
  </si>
  <si>
    <t>Validate that the critical data element Investor_Dtl.state is populated and not blank for in-scope records.</t>
  </si>
  <si>
    <t>!isNull({state})</t>
  </si>
  <si>
    <t>street</t>
  </si>
  <si>
    <t>DED_Attribute_1743</t>
  </si>
  <si>
    <t>76dcb904-2a2c-4d89-af72-f10ca319068c</t>
  </si>
  <si>
    <t>f9266f66-0494-4749-83b5-8f57291bda3a</t>
  </si>
  <si>
    <t>DQP-2228</t>
  </si>
  <si>
    <t>DQO-2228</t>
  </si>
  <si>
    <t>Consec_Spc_Chk-investor_dtl-street</t>
  </si>
  <si>
    <t>Validate that populated values in investor_dtl.street do not contain consecutive spaces within the value.</t>
  </si>
  <si>
    <t>CAST(street AS STRING) RLIKE '.*[^ ].*' AND CAST(street AS STRING) NOT RLIKE '\\pCntrl' AND UPPER(CAST(street AS STRING)) NOT RLIKE '^[ ]*(NA|N/A|NIL|NONE|NULL|UNKNOWN|UNSPECIFIED|TEST|DUMMY|TBD|NOT APPLICABLE|-|--|\\.)[ ]*$'</t>
  </si>
  <si>
    <t>5bc396fc-3764-4629-bbb0-0f7213e5023a</t>
  </si>
  <si>
    <t>efe26ccc-d491-4325-83d8-87eb5a4650f2</t>
  </si>
  <si>
    <t>DQP-8037</t>
  </si>
  <si>
    <t>DQO-8037</t>
  </si>
  <si>
    <t>Compl_Chk-Investor_Dtl-street</t>
  </si>
  <si>
    <t>Validate that the critical data element Investor_Dtl.street is populated and not blank for in-scope records.</t>
  </si>
  <si>
    <t>!isNull({street})</t>
  </si>
  <si>
    <t>street_ar</t>
  </si>
  <si>
    <t>DED_Attribute_1744</t>
  </si>
  <si>
    <t>214052f1-bf29-4b26-a2ee-68bf1cae33ec</t>
  </si>
  <si>
    <t>2564e9e4-1b6a-46ad-82e0-9c6ebecbfd2a</t>
  </si>
  <si>
    <t>DQP-2229</t>
  </si>
  <si>
    <t>DQO-2229</t>
  </si>
  <si>
    <t>Consec_Spc_Chk-investor_dtl-street_ar</t>
  </si>
  <si>
    <t>Validate that populated values in investor_dtl.street_ar do not contain consecutive spaces within the value.</t>
  </si>
  <si>
    <t>CAST(street_ar AS STRING) RLIKE '.*[^ ].*' AND CAST(street_ar AS STRING) NOT RLIKE '\\pCntrl' AND UPPER(CAST(street_ar AS STRING)) NOT RLIKE '^[ ]*(NA|N/A|NIL|NONE|NULL|UNKNOWN|UNSPECIFIED|TEST|DUMMY|TBD|NOT APPLICABLE|-|--|\\.)[ ]*$'</t>
  </si>
  <si>
    <t>e98c0836-5703-4d1f-83fc-bfa4df7c7c24</t>
  </si>
  <si>
    <t>690138af-f73c-4faf-81e6-5b688eb8a1e8</t>
  </si>
  <si>
    <t>DQP-8038</t>
  </si>
  <si>
    <t>DQO-8038</t>
  </si>
  <si>
    <t>Compl_Chk-Investor_Dtl-street_ar</t>
  </si>
  <si>
    <t>Validate that the critical data element Investor_Dtl.street_ar is populated and not blank for in-scope records.</t>
  </si>
  <si>
    <t>!isNull({street_ar})</t>
  </si>
  <si>
    <t>synchronized</t>
  </si>
  <si>
    <t>DED_Attribute_1745</t>
  </si>
  <si>
    <t>f1391b5f-a904-439b-8b07-9a2626bb8d2d</t>
  </si>
  <si>
    <t>57a76e97-969f-4478-9ced-6763a0b6829a</t>
  </si>
  <si>
    <t>DQP-1504</t>
  </si>
  <si>
    <t>DQO-1504</t>
  </si>
  <si>
    <t>Compl_Chk-Investor_Dtl-synchronized</t>
  </si>
  <si>
    <t>Validate that the critical data element Investor_Dtl.synchronized is populated and not blank for in-scope records.</t>
  </si>
  <si>
    <t>!isNull({synchronized})</t>
  </si>
  <si>
    <t>61908f6f-b61b-45fd-98cc-668dfaddb887</t>
  </si>
  <si>
    <t>80b3e5fa-d41f-46f4-b480-1287aeabcf81</t>
  </si>
  <si>
    <t>DQP-2230</t>
  </si>
  <si>
    <t>DQO-2230</t>
  </si>
  <si>
    <t>Consec_Spc_Chk-investor_dtl-sync</t>
  </si>
  <si>
    <t>Validate that populated values in investor_dtl.synchronized do not contain consecutive spaces within the value.</t>
  </si>
  <si>
    <t>CAST(synchronized AS STRING) RLIKE '.*[^ ].*' AND CAST(synchronized AS STRING) NOT RLIKE '\\pCntrl' AND UPPER(CAST(synchronized AS STRING)) NOT RLIKE '^[ ]*(NA|N/A|NIL|NONE|NULL|UNKNOWN|UNSPECIFIED|TEST|DUMMY|TBD|NOT APPLICABLE|-|--|\\.)[ ]*$'</t>
  </si>
  <si>
    <t>trade_name_abreviation</t>
  </si>
  <si>
    <t>DED_Attribute_1746</t>
  </si>
  <si>
    <t>7a66e6d8-f9db-457a-8dca-b864023492fe</t>
  </si>
  <si>
    <t>c5472091-480e-4680-9dd5-68bf6536fecb</t>
  </si>
  <si>
    <t>DQP-8039</t>
  </si>
  <si>
    <t>DQO-8039</t>
  </si>
  <si>
    <t>Compl_Chk-Investor_Dtl-trade_name_abreviation</t>
  </si>
  <si>
    <t>Validate that the critical data element Investor_Dtl.trade_name_abreviation is populated and not blank for in-scope records.</t>
  </si>
  <si>
    <t>!isNull({trade_name_abreviation})</t>
  </si>
  <si>
    <t>9cda2833-2c02-4721-93c9-58d87a9ffa3e</t>
  </si>
  <si>
    <t>DQP-8050</t>
  </si>
  <si>
    <t>DQO-8050</t>
  </si>
  <si>
    <t>Consec_Spc_Chk-investor_dtl-trade_name_abbrev</t>
  </si>
  <si>
    <t>Validate that populated values in investor_dtl.trade_name_abreviation do not contain consecutive spaces within the value.</t>
  </si>
  <si>
    <t>CAST(trade_name_abreviation AS STRING) RLIKE '.*[^ ].*'AND CAST(trade_name_abreviation AS STRING) NOT RLIKE '\\p{Cntrl}'AND UPPER(CAST(trade_name_abreviation AS STRING))    NOT RLIKE '^[ ]*(NA|N/A|NIL|NONE|NULL|UNKNOWN|UNSPECIFIED|TEST|DUMMY|TBD|NOT APPLICABLE|-|--|[.])[ ]*$'</t>
  </si>
  <si>
    <t>(rec_status = 'A') AND (trade_name_abreviation IS NOT NULL AND CAST(trade_name_abreviation AS STRING) &lt;&gt; '')</t>
  </si>
  <si>
    <t>DED_Attribute_1747</t>
  </si>
  <si>
    <t>6916a0da-2733-4a8c-b947-9c8eb67a7677</t>
  </si>
  <si>
    <t>8d1ac5a2-0228-4589-9e73-ef77308ff81b</t>
  </si>
  <si>
    <t>DQP-2232</t>
  </si>
  <si>
    <t>DQO-2232</t>
  </si>
  <si>
    <t>Consec_Spc_Chk-investor_dtl-user_name</t>
  </si>
  <si>
    <t>Validate that populated values in investor_dtl.user_name do not contain consecutive spaces within the value.</t>
  </si>
  <si>
    <t>CAST(user_name AS STRING) RLIKE '.*[^ ].*' AND CAST(user_name AS STRING) NOT RLIKE '\\pCntrl' AND UPPER(CAST(user_name AS STRING)) NOT RLIKE '^[ ]*(NA|N/A|NIL|NONE|NULL|UNKNOWN|UNSPECIFIED|TEST|DUMMY|TBD|NOT APPLICABLE|-|--|\\.)[ ]*$'</t>
  </si>
  <si>
    <t>6cc4fe76-58c2-474f-82ff-246aac2e79eb</t>
  </si>
  <si>
    <t>9e732f43-33c3-4647-8766-56a14e2ac04e</t>
  </si>
  <si>
    <t>DQP-8040</t>
  </si>
  <si>
    <t>DQO-8040</t>
  </si>
  <si>
    <t>Compl_Chk-Investor_Dtl-user_name</t>
  </si>
  <si>
    <t>Validate that the critical data element Investor_Dtl.user_name is populated and not blank for in-scope records.</t>
  </si>
  <si>
    <t>!isNull({user_name})</t>
  </si>
  <si>
    <t>visa_number</t>
  </si>
  <si>
    <t>DED_Attribute_1749</t>
  </si>
  <si>
    <t>977b6e7d-0aee-4db3-bf6a-9b3eabe486c0</t>
  </si>
  <si>
    <t>152ecffd-6727-4a30-82ad-b16b984007dd</t>
  </si>
  <si>
    <t>DQP-2233</t>
  </si>
  <si>
    <t>DQO-2233</t>
  </si>
  <si>
    <t>Consec_Spc_Chk-investor_dtl-visa_no</t>
  </si>
  <si>
    <t>Validate that populated values in investor_dtl.visa_number do not contain consecutive spaces within the value.</t>
  </si>
  <si>
    <t>CAST(visa_number AS STRING) RLIKE '.*[^ ].*' AND CAST(visa_number AS STRING) NOT RLIKE '\\pCntrl' AND UPPER(CAST(visa_number AS STRING)) NOT RLIKE '^[ ]*(NA|N/A|NIL|NONE|NULL|UNKNOWN|UNSPECIFIED|TEST|DUMMY|TBD|NOT APPLICABLE|-|--|\\.)[ ]*$'</t>
  </si>
  <si>
    <t>f82759e6-8813-47eb-929c-25b3522b2a19</t>
  </si>
  <si>
    <t>ff3c1049-5f1a-48c6-8532-6cb739b813d2</t>
  </si>
  <si>
    <t>DQP-8041</t>
  </si>
  <si>
    <t>DQO-8041</t>
  </si>
  <si>
    <t>Compl_Chk-Investor_Dtl-visa_number</t>
  </si>
  <si>
    <t>Validate that the critical data element Investor_Dtl.visa_number is populated and not blank for in-scope records.</t>
  </si>
  <si>
    <t>!isNull({visa_number})</t>
  </si>
  <si>
    <t>visa_type</t>
  </si>
  <si>
    <t>DED_Attribute_1750</t>
  </si>
  <si>
    <t>2c5a1926-80d4-4405-ba46-8fc201fbef4b</t>
  </si>
  <si>
    <t>d0a08aaf-de4f-43df-9715-dcaaa8fd1540</t>
  </si>
  <si>
    <t>DQP-2234</t>
  </si>
  <si>
    <t>DQO-2234</t>
  </si>
  <si>
    <t>Consec_Spc_Chk-investor_dtl-visa_type</t>
  </si>
  <si>
    <t>Validate that populated values in investor_dtl.visa_type do not contain consecutive spaces within the value.</t>
  </si>
  <si>
    <t>CAST(visa_type AS STRING) RLIKE '.*[^ ].*' AND CAST(visa_type AS STRING) NOT RLIKE '\\pCntrl' AND UPPER(CAST(visa_type AS STRING)) NOT RLIKE '^[ ]*(NA|N/A|NIL|NONE|NULL|UNKNOWN|UNSPECIFIED|TEST|DUMMY|TBD|NOT APPLICABLE|-|--|\\.)[ ]*$'</t>
  </si>
  <si>
    <t>dba26745-497e-4a00-8ddf-a253f871fb6e</t>
  </si>
  <si>
    <t>f2955f45-500e-4ea8-a7ee-8e37a63af834</t>
  </si>
  <si>
    <t>DQP-8042</t>
  </si>
  <si>
    <t>DQO-8042</t>
  </si>
  <si>
    <t>Compl_Chk-Investor_Dtl-visa_type</t>
  </si>
  <si>
    <t>Validate that the critical data element Investor_Dtl.visa_type is populated and not blank for in-scope records.</t>
  </si>
  <si>
    <t>!isNull({visa_type})</t>
  </si>
  <si>
    <t>Investor_Dtl_Reference</t>
  </si>
  <si>
    <t>DED_Data_Table_116</t>
  </si>
  <si>
    <t>DED_Attribute_1751</t>
  </si>
  <si>
    <t>a91bc628-f92b-4f42-88ef-a298cddb8757</t>
  </si>
  <si>
    <t>f177f9d3-b8c7-4549-b6e7-1c3477ae1c5c</t>
  </si>
  <si>
    <t>DQP-1019</t>
  </si>
  <si>
    <t>DQO-1019</t>
  </si>
  <si>
    <t>Completeness_Chk-Investor_Dt-hundred_percent_local</t>
  </si>
  <si>
    <t>Validate that the critical data element Investor_Dtl_Reference.hundred_percent_local is populated and not blank for in-scope records.</t>
  </si>
  <si>
    <t>97dab834-94d2-472f-8ade-26d0efc2a62b</t>
  </si>
  <si>
    <t>a9cb5182-f867-45a0-8d55-a60563c097d2</t>
  </si>
  <si>
    <t>DQP-8066</t>
  </si>
  <si>
    <t>DQO-8066</t>
  </si>
  <si>
    <t>Consec_Chk-Investor_Dtl_Ref-hundred_percent_local</t>
  </si>
  <si>
    <t>Validate that populated values in Investor_Dtl_Reference.hundred_percent_local do not contain consecutive spaces within the value.</t>
  </si>
  <si>
    <t>CAST(hundred_percent_local AS STRING) RLIKE '.*[^ ].*'AND CAST(hundred_percent_local AS STRING) NOT RLIKE '\\p{Cntrl}'AND UPPER(CAST(hundred_percent_local AS STRING))    NOT RLIKE '^[ ]*(NA|N/A|NIL|NONE|NULL|UNKNOWN|UNSPECIFIED|TEST|DUMMY|TBD|NOT APPLICABLE|-|--|[.])[ ]*$'</t>
  </si>
  <si>
    <t>(rec_status = 'A') AND (hundred_percent_local IS NOT NULL AND CAST(hundred_percent_local AS STRING) &lt;&gt; '')</t>
  </si>
  <si>
    <t>DED_Attribute_1752</t>
  </si>
  <si>
    <t>a9f5c4da-e60c-4d17-99e2-a6472ee5c2dc</t>
  </si>
  <si>
    <t>fd6b2755-6fed-4fae-bdf1-31bc74b0aadf</t>
  </si>
  <si>
    <t>DQP-1443</t>
  </si>
  <si>
    <t>DQO-1443</t>
  </si>
  <si>
    <t>Completeness_Chk-Investor_Dtl_Reference-allgcc</t>
  </si>
  <si>
    <t>Validate that the critical data element Investor_Dtl_Reference.allgcc is populated and not blank for in-scope records.</t>
  </si>
  <si>
    <t>811b105f-b6b3-4ad3-9eb3-33cce52fe95d</t>
  </si>
  <si>
    <t>3e92b2d9-9a2b-4adb-9e88-cd92b093558e</t>
  </si>
  <si>
    <t>DQP-8067</t>
  </si>
  <si>
    <t>DQO-8067</t>
  </si>
  <si>
    <t>Consec_Chk-Investor_Dtl_Reference-allgcc</t>
  </si>
  <si>
    <t>Validate that populated values in Investor_Dtl_Reference.allgcc do not contain consecutive spaces within the value.</t>
  </si>
  <si>
    <t>CAST(allgcc AS STRING) RLIKE '.*[^ ].*'AND CAST(allgcc AS STRING) NOT RLIKE '\\p{Cntrl}'AND UPPER(CAST(allgcc AS STRING))    NOT RLIKE '^[ ]*(NA|N/A|NIL|NONE|NULL|UNKNOWN|UNSPECIFIED|TEST|DUMMY|TBD|NOT APPLICABLE|-|--|[.])[ ]*$'</t>
  </si>
  <si>
    <t>(rec_status = 'A') AND (allgcc IS NOT NULL AND CAST(allgcc AS STRING) &lt;&gt; '')</t>
  </si>
  <si>
    <t>DED_Attribute_1753</t>
  </si>
  <si>
    <t>283b8518-a45e-455f-bfbe-947d2400dbf8</t>
  </si>
  <si>
    <t>aa56cecb-d83b-4e1f-8bca-076cda8a1de2</t>
  </si>
  <si>
    <t>DQP-1626</t>
  </si>
  <si>
    <t>DQO-1626</t>
  </si>
  <si>
    <t>Cons_Chk-investor_dtl_reference-ar_co_req_en_co</t>
  </si>
  <si>
    <t>Validate that when Arabic company name is populated, English company name is also populated for bilingual business identification.</t>
  </si>
  <si>
    <t>english_company_name IS NOT NULL</t>
  </si>
  <si>
    <t>b5d6ad4d-69d7-458f-a1e6-7f6d5fec22e3</t>
  </si>
  <si>
    <t>2d74b873-2bae-4087-9857-817770c101a5</t>
  </si>
  <si>
    <t>DQP-1028</t>
  </si>
  <si>
    <t>DQO-1028</t>
  </si>
  <si>
    <t>Compl_Chk-Investor_Dtl_REF-arabic_company_name</t>
  </si>
  <si>
    <t>Validate that the critical data element Investor_Dtl_Reference.arabic_company_name is populated and not blank for in-scope records.</t>
  </si>
  <si>
    <t>1d1d1046-8708-4b37-9428-e40c6e1237aa</t>
  </si>
  <si>
    <t>97f62f77-95e5-4c7a-b814-5c1bcc74554c</t>
  </si>
  <si>
    <t>DQP-8051</t>
  </si>
  <si>
    <t>DQO-8051</t>
  </si>
  <si>
    <t>Consec_Chk-Investor_Dtl_Ref-arabic_company_name</t>
  </si>
  <si>
    <t>Validate that populated values in Investor_Dtl_Reference.arabic_company_name do not contain consecutive spaces within the value.</t>
  </si>
  <si>
    <t>CAST(arabic_company_name AS STRING) RLIKE '.*[^ ].*'AND CAST(arabic_company_name AS STRING) NOT RLIKE '\\p{Cntrl}'AND UPPER(CAST(arabic_company_name AS STRING))    NOT RLIKE '^[ ]*(NA|N/A|NIL|NONE|NULL|UNKNOWN|UNSPECIFIED|TEST|DUMMY|TBD|NOT APPLICABLE|-|--|[.])[ ]*$'</t>
  </si>
  <si>
    <t>(rec_status = 'A') AND (arabic_company_name IS NOT NULL AND CAST(arabic_company_name AS STRING) &lt;&gt; '')</t>
  </si>
  <si>
    <t>DED_Attribute_1757</t>
  </si>
  <si>
    <t>e2bc08aa-d8df-44be-8a4f-eb7a411ed534</t>
  </si>
  <si>
    <t>40d3aa13-28ba-4487-88d5-e1e3a50edc65</t>
  </si>
  <si>
    <t>DQP-1621</t>
  </si>
  <si>
    <t>DQO-1621</t>
  </si>
  <si>
    <t>Cons_Chk-investor_dtl_ref-birth_dt_not_future</t>
  </si>
  <si>
    <t>Validate that reference investor birth date does not exceed the current date.</t>
  </si>
  <si>
    <t>to_date(birth_date, 'MM/dd/yyyy') &lt;= CURRENT_DATE</t>
  </si>
  <si>
    <t>ca711b9a-353c-49f4-99c7-4258ad306a7e</t>
  </si>
  <si>
    <t>9a3d79ca-4b1c-4ff5-b0f5-e8a63611c34a</t>
  </si>
  <si>
    <t>DQP-1629</t>
  </si>
  <si>
    <t>DQO-1629</t>
  </si>
  <si>
    <t>Date_Rng_Chk-investor_dtl_ref-birth_dt</t>
  </si>
  <si>
    <t>Validate that populated values in Investor_Dtl_Reference.birth_date fall within an acceptable business date range and are not system placeholder dates.</t>
  </si>
  <si>
    <t>to_date(birth_date, 'MM/dd/yyyy') &gt; to_date('01/01/1900', 'MM/dd/yyyy') AND to_date(birth_date, 'MM/dd/yyyy') &lt;= CURRENT_DATE</t>
  </si>
  <si>
    <t>0010a701-d3a5-4f10-8311-964358326fec</t>
  </si>
  <si>
    <t>5731d10d-0dbb-4315-8d66-302d8c3bf78f</t>
  </si>
  <si>
    <t>DQP-1032</t>
  </si>
  <si>
    <t>DQO-1032</t>
  </si>
  <si>
    <t>Completeness_Chk-Investor_Dtl_Reference-birth_date</t>
  </si>
  <si>
    <t>Validate that the critical data element Investor_Dtl_Reference.birth_date is populated and not blank for in-scope records.</t>
  </si>
  <si>
    <t>DED_Attribute_1767</t>
  </si>
  <si>
    <t>5bbaf230-28db-4fcb-a8c1-23895f73e125</t>
  </si>
  <si>
    <t>63368862-4e14-41c0-9758-9de4c962292a</t>
  </si>
  <si>
    <t>DQP-1033</t>
  </si>
  <si>
    <t>DQO-1033</t>
  </si>
  <si>
    <t>Compl_Chk-Investor_Dtl_R-commercial_license_number</t>
  </si>
  <si>
    <t>Validate that the critical data element Investor_Dtl_Reference.commercial_license_number is populated and not blank for in-scope records.</t>
  </si>
  <si>
    <t>54eada10-d864-4c97-83c2-89f6a00760ff</t>
  </si>
  <si>
    <t>4ef8baea-7e4e-45d9-b61c-1e7c84b0720d</t>
  </si>
  <si>
    <t>DQP-8065</t>
  </si>
  <si>
    <t>DQO-8065</t>
  </si>
  <si>
    <t>Consec_Chk-Inv_Dtl_Ref-commercial_license_number</t>
  </si>
  <si>
    <t>Validate that populated values in Investor_Dtl_Reference.commercial_license_number do not contain consecutive spaces within the value.</t>
  </si>
  <si>
    <t>CAST(commercial_license_number AS STRING) RLIKE '.*[^ ].*'AND CAST(commercial_license_number AS STRING) NOT RLIKE '\\p{Cntrl}'AND UPPER(CAST(commercial_license_number AS STRING))    NOT RLIKE '^[ ]*(NA|N/A|NIL|NONE|NULL|UNKNOWN|UNSPECIFIED|TEST|DUMMY|TBD|NOT APPLICABLE|-|--|[.])[ ]*$'</t>
  </si>
  <si>
    <t>(rec_status = 'A') AND (commercial_license_number IS NOT NULL AND CAST(commercial_license_number AS STRING) &lt;&gt; '')</t>
  </si>
  <si>
    <t>DED_Attribute_1768</t>
  </si>
  <si>
    <t>2d30225a-6f0f-47f5-a9cc-d06c8114094b</t>
  </si>
  <si>
    <t>ad4791b1-857a-488d-ae23-9f863bf61b8c</t>
  </si>
  <si>
    <t>DQP-8001</t>
  </si>
  <si>
    <t>DQO-8001</t>
  </si>
  <si>
    <t>Compl_Chk-Investor_Dtl_Reference-commissioner_to_sign_for</t>
  </si>
  <si>
    <t>Validate that the critical data element Investor_Dtl_Reference.commissioner_to_sign_for is populated and not blank for in-scope records.</t>
  </si>
  <si>
    <t>a7a86d62-5652-43af-91c3-d15f5fc1eecb</t>
  </si>
  <si>
    <t>7e105da6-712e-4c26-87e2-691f8cc96225</t>
  </si>
  <si>
    <t>DQP-8052</t>
  </si>
  <si>
    <t>DQO-8052</t>
  </si>
  <si>
    <t>Consec_Chk-Inv_Dtl_Ref-commissioner_to_sign_for</t>
  </si>
  <si>
    <t>Validate that populated values in Investor_Dtl_Reference.commissioner_to_sign_for do not contain consecutive spaces within the value.</t>
  </si>
  <si>
    <t>CAST(commissioner_to_sign_for AS STRING) RLIKE '.*[^ ].*'AND CAST(commissioner_to_sign_for AS STRING) NOT RLIKE '\\p{Cntrl}'AND UPPER(CAST(commissioner_to_sign_for AS STRING))    NOT RLIKE '^[ ]*(NA|N/A|NIL|NONE|NULL|UNKNOWN|UNSPECIFIED|TEST|DUMMY|TBD|NOT APPLICABLE|-|--|[.])[ ]*$'</t>
  </si>
  <si>
    <t>(rec_status = 'A') AND (commissioner_to_sign_for IS NOT NULL AND CAST(commissioner_to_sign_for AS STRING) &lt;&gt; '')</t>
  </si>
  <si>
    <t>email</t>
  </si>
  <si>
    <t>DED_Attribute_1774</t>
  </si>
  <si>
    <t>8683a8af-4128-4e03-b367-8fc383eb5545</t>
  </si>
  <si>
    <t>79b93646-a80e-4ca2-843b-65077f782ef7</t>
  </si>
  <si>
    <t>DQP-1548</t>
  </si>
  <si>
    <t>DQO-1548</t>
  </si>
  <si>
    <t>Email_Fmt_Chk-Investor_Dtl_Ref-email</t>
  </si>
  <si>
    <t>Validate that populated values in Investor_Dtl_Reference.email follow a valid email address format.</t>
  </si>
  <si>
    <t>CAST(email AS STRING) RLIKE '^[A-Za-z0-9._%+-]+@[A-Za-z0-9.-]+\\.[A-Za-z]2,$'</t>
  </si>
  <si>
    <t>00ba68f5-1c87-48ba-b105-477c3f2f1b43</t>
  </si>
  <si>
    <t>daf94d18-8aff-4643-950e-5902872da9ce</t>
  </si>
  <si>
    <t>DQP-1035</t>
  </si>
  <si>
    <t>DQO-1035</t>
  </si>
  <si>
    <t>Completeness_Chk-Investor_Dtl_Reference-email</t>
  </si>
  <si>
    <t>Validate that the critical data element Investor_Dtl_Reference.email is populated and not blank for in-scope records.</t>
  </si>
  <si>
    <t>!isNull({email})</t>
  </si>
  <si>
    <t>english_company_name</t>
  </si>
  <si>
    <t>DED_Attribute_1780</t>
  </si>
  <si>
    <t>69621135-8d11-46db-80b5-af8078b4c6df</t>
  </si>
  <si>
    <t>6daba437-4897-4cb2-8d8c-e1f4f32ee8f4</t>
  </si>
  <si>
    <t>DQP-1549</t>
  </si>
  <si>
    <t>DQO-1549</t>
  </si>
  <si>
    <t>Eng_Text_Chk-Investor_Dtl_Ref-english_co_name</t>
  </si>
  <si>
    <t>Validate that populated English text values in Investor_Dtl_Reference.english_company_name contain English characters, numbers, spaces, and approved punctuation only.</t>
  </si>
  <si>
    <t>CAST(english_company_name AS STRING) RLIKE '^[A-Za-z0-9 .,&amp;()_/-]+$'</t>
  </si>
  <si>
    <t>a5e684ef-2dac-44cd-bfbb-5ff26302ead9</t>
  </si>
  <si>
    <t>96c71aba-3a57-4107-84e2-1c2fadecd819</t>
  </si>
  <si>
    <t>DQP-1036</t>
  </si>
  <si>
    <t>DQO-1036</t>
  </si>
  <si>
    <t>Compl_Chk-Investor_Dtl_REF-english_company_name</t>
  </si>
  <si>
    <t>Validate that the critical data element Investor_Dtl_Reference.english_company_name is populated and not blank for in-scope records.</t>
  </si>
  <si>
    <t>!isNull({english_company_name})</t>
  </si>
  <si>
    <t>DED_Attribute_1784</t>
  </si>
  <si>
    <t>174e4ed1-1398-41c4-89b2-9e30c8b83f7f</t>
  </si>
  <si>
    <t>cac990ec-b6e0-40bc-9a4b-328c303ed2fe</t>
  </si>
  <si>
    <t>DQP-1550</t>
  </si>
  <si>
    <t>DQO-1550</t>
  </si>
  <si>
    <t>ID_Fmt_Chk-Investor_Dtl_Ref-family_book</t>
  </si>
  <si>
    <t>Validate that populated identifier/code values in Investor_Dtl_Reference.family_book contain only approved identifier characters.</t>
  </si>
  <si>
    <t>CAST(family_book AS STRING) RLIKE '^[A-Za-z0-9_./-]+$'</t>
  </si>
  <si>
    <t>4b9ce9d3-937b-4ffa-ae4a-0c5ff9d41253</t>
  </si>
  <si>
    <t>01691606-dd9b-4320-b9ef-f7ba5a0c4c65</t>
  </si>
  <si>
    <t>DQP-1037</t>
  </si>
  <si>
    <t>DQO-1037</t>
  </si>
  <si>
    <t>Compl_Chk-Investor_Dtl_Reference-family_book</t>
  </si>
  <si>
    <t>Validate that the critical data element Investor_Dtl_Reference.family_book is populated and not blank for in-scope records.</t>
  </si>
  <si>
    <t>DED_Attribute_1785</t>
  </si>
  <si>
    <t>db2df453-5712-48a6-9644-636cda3d98ab</t>
  </si>
  <si>
    <t>6b4fb8aa-c927-4eb6-831a-ed009afded8f</t>
  </si>
  <si>
    <t>DQP-1043</t>
  </si>
  <si>
    <t>DQO-1043</t>
  </si>
  <si>
    <t>Compl_Chk-Investor_Dtl_REF-family_partner_type</t>
  </si>
  <si>
    <t>Validate that the critical data element Investor_Dtl_Reference.family_partner_type is populated and not blank for in-scope records.</t>
  </si>
  <si>
    <t>3a176212-e6c3-4ac8-ae39-c8594c0e9ca1</t>
  </si>
  <si>
    <t>91097acc-aa70-4437-8c66-63bedb43df95</t>
  </si>
  <si>
    <t>DQP-8053</t>
  </si>
  <si>
    <t>DQO-8053</t>
  </si>
  <si>
    <t>Consec_Chk-Investor_Dtl_Ref-family_partner_type</t>
  </si>
  <si>
    <t>Validate that populated values in Investor_Dtl_Reference.family_partner_type do not contain consecutive spaces within the value.</t>
  </si>
  <si>
    <t>CAST(family_partner_type AS STRING) RLIKE '.*[^ ].*'AND CAST(family_partner_type AS STRING) NOT RLIKE '\\p{Cntrl}'AND UPPER(CAST(family_partner_type AS STRING))    NOT RLIKE '^[ ]*(NA|N/A|NIL|NONE|NULL|UNKNOWN|UNSPECIFIED|TEST|DUMMY|TBD|NOT APPLICABLE|-|--|[.])[ ]*$'</t>
  </si>
  <si>
    <t>(rec_status = 'A') AND (family_partner_type IS NOT NULL AND CAST(family_partner_type AS STRING) &lt;&gt; '')</t>
  </si>
  <si>
    <t>DED_Attribute_1788</t>
  </si>
  <si>
    <t>c31a895f-0eb6-463e-a9ba-213bb69ff633</t>
  </si>
  <si>
    <t>c82195c4-115d-40a4-881d-bb95b22c76e0</t>
  </si>
  <si>
    <t>DQP-1047</t>
  </si>
  <si>
    <t>DQO-1047</t>
  </si>
  <si>
    <t>Compl_Chk-Investor_Dtl_Reference-govermenttype</t>
  </si>
  <si>
    <t>Validate that the critical data element Investor_Dtl_Reference.govermenttype is populated and not blank for in-scope records.</t>
  </si>
  <si>
    <t>40567c80-99ab-4449-8aab-0f568fb7f010</t>
  </si>
  <si>
    <t>40d8ea72-db39-4bd9-bf98-694822bd957e</t>
  </si>
  <si>
    <t>DQP-8054</t>
  </si>
  <si>
    <t>DQO-8054</t>
  </si>
  <si>
    <t>Consec_Chk-Investor_Dtl_Reference-govermenttype</t>
  </si>
  <si>
    <t>Validate that populated values in Investor_Dtl_Reference.govermenttype do not contain consecutive spaces within the value.</t>
  </si>
  <si>
    <t>DED_Attribute_1789</t>
  </si>
  <si>
    <t>914e8e36-e233-46a3-afd4-eb2c6ceda656</t>
  </si>
  <si>
    <t>decf80ca-d4e8-4715-98c3-be31abf61336</t>
  </si>
  <si>
    <t>DQP-1051</t>
  </si>
  <si>
    <t>DQO-1051</t>
  </si>
  <si>
    <t>Compl_Chk-Investor_Dtl_Reference-government_type</t>
  </si>
  <si>
    <t>Validate that the critical data element Investor_Dtl_Reference.government_type is populated and not blank for in-scope records.</t>
  </si>
  <si>
    <t>0836ce65-22ca-4b1c-840e-f75752bc39b7</t>
  </si>
  <si>
    <t>4ec2c949-159c-4270-b8c1-3f3b354b3e04</t>
  </si>
  <si>
    <t>DQP-8055</t>
  </si>
  <si>
    <t>DQO-8055</t>
  </si>
  <si>
    <t>Consec_Chk-Investor_Dtl_Reference-government_type</t>
  </si>
  <si>
    <t>Validate that populated values in Investor_Dtl_Reference.government_type do not contain consecutive spaces within the value.</t>
  </si>
  <si>
    <t>CAST(government_type AS STRING) RLIKE '.*[^ ].*'AND CAST(government_type AS STRING) NOT RLIKE '\\p{Cntrl}'AND UPPER(CAST(government_type AS STRING))    NOT RLIKE '^[ ]*(NA|N/A|NIL|NONE|NULL|UNKNOWN|UNSPECIFIED|TEST|DUMMY|TBD|NOT APPLICABLE|-|--|[.])[ ]*$'</t>
  </si>
  <si>
    <t>(rec_status = 'A') AND (government_type IS NOT NULL AND CAST(government_type AS STRING) &lt;&gt; '')</t>
  </si>
  <si>
    <t>DED_Attribute_1790</t>
  </si>
  <si>
    <t>40f22d7a-83af-4161-b965-1a434d1d4493</t>
  </si>
  <si>
    <t>09ac1fe6-753e-468b-984c-f9c97a75f9c7</t>
  </si>
  <si>
    <t>DQP-1551</t>
  </si>
  <si>
    <t>DQO-1551</t>
  </si>
  <si>
    <t>ID_Fmt_Chk-Investor_Dtl_Ref-id_number</t>
  </si>
  <si>
    <t>Validate that populated identifier/code values in Investor_Dtl_Reference.id_number contain only approved identifier characters.</t>
  </si>
  <si>
    <t>CAST(id_number AS STRING) RLIKE '^[A-Za-z0-9_./-]+$'</t>
  </si>
  <si>
    <t>0190bb18-5a83-4bb1-b492-35f198421152</t>
  </si>
  <si>
    <t>4a2eda70-a8e2-4aea-aa69-99a7cf8029a3</t>
  </si>
  <si>
    <t>DQP-1524</t>
  </si>
  <si>
    <t>DQO-1524</t>
  </si>
  <si>
    <t>Completeness_Chk-Investor_Dtl_Reference-id_number</t>
  </si>
  <si>
    <t>Validate that the critical data element Investor_Dtl_Reference.id_number is populated and not blank for in-scope records.</t>
  </si>
  <si>
    <t>DED_Attribute_1793</t>
  </si>
  <si>
    <t>a52c3175-bd8a-49bd-8314-2d9ce264d1c6</t>
  </si>
  <si>
    <t>bfbc5690-01ce-4c9c-bbc0-75cdb0bee790</t>
  </si>
  <si>
    <t>DQP-1552</t>
  </si>
  <si>
    <t>DQO-1552</t>
  </si>
  <si>
    <t>DataTyp_Chk-Investor_Dtl_Ref-id_card_exp_date</t>
  </si>
  <si>
    <t>Validate that populated values in Investor_Dtl_Reference.id_card_exp_date conform to the expected datatype defined in the approved source/catalog schema.</t>
  </si>
  <si>
    <t>id_card_exp_date RLIKE '^[0-9]{2}/[0-9]{2}/[0-9]{4}$'</t>
  </si>
  <si>
    <t>624c94a5-c128-411a-bfbe-baa3ab587122</t>
  </si>
  <si>
    <t>a33f14d8-79b7-4fa5-86f2-b56ef89ac810</t>
  </si>
  <si>
    <t>DQP-1530</t>
  </si>
  <si>
    <t>DQO-1530</t>
  </si>
  <si>
    <t>Compl_Chk-Investor_Dtl_Reference-id_card_exp_date</t>
  </si>
  <si>
    <t>Validate that the critical data element Investor_Dtl_Reference.id_card_exp_date is populated and not blank for in-scope records.</t>
  </si>
  <si>
    <t>DED_Attribute_1794</t>
  </si>
  <si>
    <t>64408c5c-3795-44d6-bfa2-2bec2153a06f</t>
  </si>
  <si>
    <t>57231a90-eb44-49e6-9779-87aa2734f544</t>
  </si>
  <si>
    <t>DQP-1553</t>
  </si>
  <si>
    <t>DQO-1553</t>
  </si>
  <si>
    <t>DataTyp_Chk-Investor_Dtl_Ref-id_card_issue_date</t>
  </si>
  <si>
    <t>Validate that populated values in Investor_Dtl_Reference.id_card_issue_date conform to the expected datatype defined in the approved source/catalog schema.</t>
  </si>
  <si>
    <t>id_card_issue_date RLIKE '^[0-9]{2}/[0-9]{2}/[0-9]{4}$'</t>
  </si>
  <si>
    <t>71e5245f-21e5-4e8b-a691-1bc5090d1d44</t>
  </si>
  <si>
    <t>ecbd29f7-0c1a-4041-8209-66f193c4f9db</t>
  </si>
  <si>
    <t>DQP-1622</t>
  </si>
  <si>
    <t>DQO-1622</t>
  </si>
  <si>
    <t>Cons_Chk-investor_dtl_ref-id_issue_le_exp</t>
  </si>
  <si>
    <t>Validate that reference ID card issue date is not later than ID card expiry date.</t>
  </si>
  <si>
    <t>id_card_issue_date &lt;= id_card_exp_date</t>
  </si>
  <si>
    <t>(rec_status = 'A') AND (id_card_issue_date IS NOT NULL)</t>
  </si>
  <si>
    <t>8792a204-1188-495d-ac53-4ff15499a6c4</t>
  </si>
  <si>
    <t>dbafadbd-ecc7-46c7-82f7-506f7e9f9b7c</t>
  </si>
  <si>
    <t>DQP-1062</t>
  </si>
  <si>
    <t>DQO-1062</t>
  </si>
  <si>
    <t>Compl_Chk-Investor_Dtl_REF-id_card_issue_date</t>
  </si>
  <si>
    <t>Validate that the critical data element Investor_Dtl_Reference.id_card_issue_date is populated and not blank for in-scope records.</t>
  </si>
  <si>
    <t>DED_Attribute_1795</t>
  </si>
  <si>
    <t>960a6bb8-e561-45dc-8a80-07df3b70dd99</t>
  </si>
  <si>
    <t>3fe4b928-8e5d-4162-91bd-9a64f4472dc7</t>
  </si>
  <si>
    <t>DQP-1554</t>
  </si>
  <si>
    <t>DQO-1554</t>
  </si>
  <si>
    <t>DataTyp_Chk-Investor_Dtl_Ref-is_liquidator</t>
  </si>
  <si>
    <t>Validate that populated values in Investor_Dtl_Reference.is_liquidator conform to the expected datatype defined in the approved source/catalog schema.</t>
  </si>
  <si>
    <t>CAST(is_liquidator AS STRING) IS NOT NULL</t>
  </si>
  <si>
    <t>e58ff4a2-be43-4d1c-9413-770116860d6d</t>
  </si>
  <si>
    <t>d1854942-091c-4435-85c8-164d03e2357d</t>
  </si>
  <si>
    <t>DQP-1627</t>
  </si>
  <si>
    <t>DQO-1627</t>
  </si>
  <si>
    <t>Cons_Chk-investor_dtl_reference-is_liq_req_liq_lic</t>
  </si>
  <si>
    <t>Validate that when reference investor is marked as liquidator, liquidator license is populated.</t>
  </si>
  <si>
    <t>liquidator_license IS NOT NULL</t>
  </si>
  <si>
    <t>37e1ac5e-3a48-4f8b-a22b-1e1addba5cea</t>
  </si>
  <si>
    <t>b91c26dd-ecc2-4f5e-acca-04e7ac129e30</t>
  </si>
  <si>
    <t>DQP-1531</t>
  </si>
  <si>
    <t>DQO-1531</t>
  </si>
  <si>
    <t>Compl_Chk-Investor_Dtl_Reference-is_liquidator</t>
  </si>
  <si>
    <t>Validate that the critical data element Investor_Dtl_Reference.is_liquidator is populated and not blank for in-scope records.</t>
  </si>
  <si>
    <t>DED_Attribute_1806</t>
  </si>
  <si>
    <t>3c511a5c-74fe-4777-b11e-b440929d896a</t>
  </si>
  <si>
    <t>0cb7b13b-e7c5-4a94-9c47-ec9370e4cade</t>
  </si>
  <si>
    <t>DQP-1042</t>
  </si>
  <si>
    <t>DQO-1042</t>
  </si>
  <si>
    <t>Completeness_Chk-Investor_Dtl_Reference-license_no</t>
  </si>
  <si>
    <t>Validate that the critical data element Investor_Dtl_Reference.license_no is populated and not blank for in-scope records.</t>
  </si>
  <si>
    <t>d2b48290-17a6-4d2b-8d6b-15a12d34e6b2</t>
  </si>
  <si>
    <t>fcc401b5-ca74-44ce-8e38-5c134fcef9eb</t>
  </si>
  <si>
    <t>DQP-1555</t>
  </si>
  <si>
    <t>DQO-1555</t>
  </si>
  <si>
    <t>ID_Fmt_Chk-Investor_Dtl_Ref-license_no</t>
  </si>
  <si>
    <t>Validate that populated identifier/code values in Investor_Dtl_Reference.license_no contain only approved identifier characters.</t>
  </si>
  <si>
    <t>CAST(license_no AS STRING) RLIKE '^[A-Za-z0-9_./-]+$'</t>
  </si>
  <si>
    <t>53f57882-ce00-47e0-ad3a-7a90ef79677f</t>
  </si>
  <si>
    <t>62310730-4235-42cf-abe0-553a46836590</t>
  </si>
  <si>
    <t>DQP-1628</t>
  </si>
  <si>
    <t>DQO-1628</t>
  </si>
  <si>
    <t>Cons_Chk-investor_dtl_ref-lic_req_partner_type</t>
  </si>
  <si>
    <t>Validate that when license number is populated, partner type is also populated.</t>
  </si>
  <si>
    <t>partner_type IS NOT NULL AND TRIM(CAST(partner_type AS STRING)) &lt;&gt; ''</t>
  </si>
  <si>
    <t>DED_Attribute_1807</t>
  </si>
  <si>
    <t>4983c1bb-6867-4f6a-8c05-c5770aa31093</t>
  </si>
  <si>
    <t>2036c94d-9304-4c66-bd9d-6e1f0d01e163</t>
  </si>
  <si>
    <t>DQP-1556</t>
  </si>
  <si>
    <t>DQO-1556</t>
  </si>
  <si>
    <t>ID_Fmt_Chk-Investor_Dtl_Ref-liquidator_license</t>
  </si>
  <si>
    <t>Validate that populated identifier/code values in Investor_Dtl_Reference.liquidator_license contain only approved identifier characters.</t>
  </si>
  <si>
    <t>CAST(liquidator_license AS STRING) RLIKE '^[A-Za-z0-9_./-]+$'</t>
  </si>
  <si>
    <t>1ed96c08-a5f1-4f69-ad29-a510bb4540a4</t>
  </si>
  <si>
    <t>7d0e5ed2-0cbd-40d1-9c44-118482aec45d</t>
  </si>
  <si>
    <t>DQP-2320</t>
  </si>
  <si>
    <t>DQO-2320</t>
  </si>
  <si>
    <t>Dep_Check-Investor_Dtl_Ref-liquidator_license</t>
  </si>
  <si>
    <t>A populated liquidator license requires the reference investor to be flagged as a liquidator.</t>
  </si>
  <si>
    <t>liquidator_license IS NULL OR liquidator_license='' OR UPPER(TRIM(CAST(is_liquidator AS STRING))) IN ('Y','N')</t>
  </si>
  <si>
    <t>1973e553-8f57-4a52-ac1e-ce188c965fc2</t>
  </si>
  <si>
    <t>24a2de71-ede7-423c-a14f-021e158e77ea</t>
  </si>
  <si>
    <t>DQP-1063</t>
  </si>
  <si>
    <t>DQO-1063</t>
  </si>
  <si>
    <t>Compl_Chk-Investor_Dtl_REF-liquidator_license</t>
  </si>
  <si>
    <t>Validate that the critical data element Investor_Dtl_Reference.liquidator_license is populated and not blank for in-scope records.</t>
  </si>
  <si>
    <t>DED_Attribute_1810</t>
  </si>
  <si>
    <t>b34b576c-4dcd-4bf7-9d5e-c2a26dfa7fe1</t>
  </si>
  <si>
    <t>9a990d08-721c-432f-a90f-1fe7236a0411</t>
  </si>
  <si>
    <t>DQP-1064</t>
  </si>
  <si>
    <t>DQO-1064</t>
  </si>
  <si>
    <t>Completeness_Chk-Investor_Dtl_Reference-manager</t>
  </si>
  <si>
    <t>Validate that the critical data element Investor_Dtl_Reference.manager is populated and not blank for in-scope records.</t>
  </si>
  <si>
    <t>c91384b5-821f-4471-99cc-00c08c364103</t>
  </si>
  <si>
    <t>2ad01eb2-5f41-4af0-aa7e-9eb108057c7e</t>
  </si>
  <si>
    <t>DQP-8068</t>
  </si>
  <si>
    <t>DQO-8068</t>
  </si>
  <si>
    <t>Consec_Chk-Investor_Dtl_Reference-manager</t>
  </si>
  <si>
    <t>Validate that populated values in Investor_Dtl_Reference.manager do not contain consecutive spaces within the value.</t>
  </si>
  <si>
    <t>CAST(manager AS STRING) RLIKE '.*[^ ].*'AND CAST(manager AS STRING) NOT RLIKE '\\p{Cntrl}'AND UPPER(CAST(manager AS STRING))    NOT RLIKE '^[ ]*(NA|N/A|NIL|NONE|NULL|UNKNOWN|UNSPECIFIED|TEST|DUMMY|TBD|NOT APPLICABLE|-|--|[.])[ ]*$'</t>
  </si>
  <si>
    <t>(rec_status = 'A') AND (manager IS NOT NULL AND CAST(manager AS STRING) &lt;&gt; '')</t>
  </si>
  <si>
    <t>DED_Attribute_1814</t>
  </si>
  <si>
    <t>40785fbe-b4c9-4fad-ab20-7e4f122b823d</t>
  </si>
  <si>
    <t>85906830-b3bb-4d3f-bd90-f396522ded95</t>
  </si>
  <si>
    <t>DQP-1557</t>
  </si>
  <si>
    <t>DQO-1557</t>
  </si>
  <si>
    <t>ID_Fmt_Chk-Investor_Dtl_Ref-moi_unified_no</t>
  </si>
  <si>
    <t>Validate that populated identifier/code values in Investor_Dtl_Reference.moi_unified_number contain only approved identifier characters.</t>
  </si>
  <si>
    <t>CAST(moi_unified_number AS STRING) RLIKE '^[A-Za-z0-9_./-]+$'</t>
  </si>
  <si>
    <t>1b72ab8a-2a2b-48d8-8416-ae797f95ce24</t>
  </si>
  <si>
    <t>a126c00e-8705-4992-bd11-5f539cdc19c3</t>
  </si>
  <si>
    <t>DQP-1065</t>
  </si>
  <si>
    <t>DQO-1065</t>
  </si>
  <si>
    <t>Compl_Chk-Investor_Dtl_REF-moi_unified_number</t>
  </si>
  <si>
    <t>Validate that the critical data element Investor_Dtl_Reference.moi_unified_number is populated and not blank for in-scope records.</t>
  </si>
  <si>
    <t>DED_Attribute_1815</t>
  </si>
  <si>
    <t>bdc929cf-2327-4ac1-9ab3-30092fc8298f</t>
  </si>
  <si>
    <t>57bc71bc-56cc-4e54-aa56-579d98c7840c</t>
  </si>
  <si>
    <t>DQP-1070</t>
  </si>
  <si>
    <t>DQO-1070</t>
  </si>
  <si>
    <t>Compl_Chk-Investor_Dtl_Reference-nationality</t>
  </si>
  <si>
    <t>Validate that the critical data element Investor_Dtl_Reference.nationality is populated and not blank for in-scope records.</t>
  </si>
  <si>
    <t>56b56a63-c778-47c4-a00c-36000a29c5d5</t>
  </si>
  <si>
    <t>9e6eb41b-47ee-445d-be2c-b3c82431b7b0</t>
  </si>
  <si>
    <t>DQP-8076</t>
  </si>
  <si>
    <t>DQO-8076</t>
  </si>
  <si>
    <t>Consec_Chk-Investor_Dtl_Reference-nationality</t>
  </si>
  <si>
    <t>Validate that populated values in Investor_Dtl_Reference.nationality do not contain consecutive spaces within the value.</t>
  </si>
  <si>
    <t>CAST(nationality AS STRING) RLIKE '.*[^ ].*'AND CAST(nationality AS STRING) NOT RLIKE '\\p{Cntrl}'AND UPPER(CAST(nationality AS STRING))    NOT RLIKE '^[ ]*(NA|N/A|NIL|NONE|NULL|UNKNOWN|UNSPECIFIED|TEST|DUMMY|TBD|NOT APPLICABLE|-|--|[.])[ ]*$'</t>
  </si>
  <si>
    <t>(rec_status = 'A') AND (nationality IS NOT NULL AND CAST(nationality AS STRING) &lt;&gt; '')</t>
  </si>
  <si>
    <t>DED_Attribute_1824</t>
  </si>
  <si>
    <t>c67d9d18-ffdf-44c7-af97-af887a89c195</t>
  </si>
  <si>
    <t>bdddde08-8892-4961-a9d1-3271bc9346dd</t>
  </si>
  <si>
    <t>DQP-1072</t>
  </si>
  <si>
    <t>DQO-1072</t>
  </si>
  <si>
    <t>Compl_Chk-Investor_Dtl_Reference-partner_type</t>
  </si>
  <si>
    <t>Validate that the critical data element Investor_Dtl_Reference.partner_type is populated and not blank for in-scope records.</t>
  </si>
  <si>
    <t>554ca677-1825-4ea0-9bc9-e343e918859f</t>
  </si>
  <si>
    <t>d51f08ba-d14c-4dc4-84fb-be8761701c05</t>
  </si>
  <si>
    <t>DQP-8056</t>
  </si>
  <si>
    <t>DQO-8056</t>
  </si>
  <si>
    <t>Consec_Chk-Investor_Dtl_Reference-partner_type</t>
  </si>
  <si>
    <t>Validate that populated values in Investor_Dtl_Reference.partner_type do not contain consecutive spaces within the value.</t>
  </si>
  <si>
    <t>CAST(partner_type AS STRING) RLIKE '.*[^ ].*'AND CAST(partner_type AS STRING) NOT RLIKE '\\p{Cntrl}'AND UPPER(CAST(partner_type AS STRING))    NOT RLIKE '^[ ]*(NA|N/A|NIL|NONE|NULL|UNKNOWN|UNSPECIFIED|TEST|DUMMY|TBD|NOT APPLICABLE|-|--|[.])[ ]*$'</t>
  </si>
  <si>
    <t>(rec_status = 'A') AND (partner_type IS NOT NULL AND CAST(partner_type AS STRING) &lt;&gt; '')</t>
  </si>
  <si>
    <t>DED_Attribute_1825</t>
  </si>
  <si>
    <t>a081b025-0302-4794-ba33-fcdc4c99805d</t>
  </si>
  <si>
    <t>6a18dbf9-3d69-4399-a78e-d7906ae28c16</t>
  </si>
  <si>
    <t>DQP-1558</t>
  </si>
  <si>
    <t>DQO-1558</t>
  </si>
  <si>
    <t>DataTyp_Chk-Investor_Dtl_Ref-passport_exp_date</t>
  </si>
  <si>
    <t>Validate that populated values in Investor_Dtl_Reference.passport_expiry_date conform to the expected datatype defined in the approved source/catalog schema.</t>
  </si>
  <si>
    <t>passport_expiry_date RLIKE '^[0-9]{2}/[0-9]{2}/[0-9]{4}$'</t>
  </si>
  <si>
    <t>817b267b-c513-4158-b852-b2b3bb6a05e8</t>
  </si>
  <si>
    <t>3feab77f-d70e-4707-ad46-2721c1fa3b42</t>
  </si>
  <si>
    <t>DQP-1326</t>
  </si>
  <si>
    <t>DQO-1326</t>
  </si>
  <si>
    <t>Compl_Chk-Investor_Dtl_REF-passport_expiry_date</t>
  </si>
  <si>
    <t>Validate that the critical data element Investor_Dtl_Reference.passport_expiry_date is populated and not blank for in-scope records.</t>
  </si>
  <si>
    <t>DED_Attribute_1826</t>
  </si>
  <si>
    <t>8f9810be-cd20-408b-8367-496ac2c24b27</t>
  </si>
  <si>
    <t>5b9d23fa-0fc3-48ec-8347-bf17f13a16e4</t>
  </si>
  <si>
    <t>DQP-1559</t>
  </si>
  <si>
    <t>DQO-1559</t>
  </si>
  <si>
    <t>DataTyp_Chk-Investor_Dtl_Ref-passport_issue_date</t>
  </si>
  <si>
    <t>Validate that populated values in Investor_Dtl_Reference.passport_issue_date conform to the expected datatype defined in the approved source/catalog schema.</t>
  </si>
  <si>
    <t>passport_issue_date RLIKE '^[0-9]{2}/[0-9]{2}/[0-9]{4}$'</t>
  </si>
  <si>
    <t>9ef74704-e823-4341-bed1-14a3027e1590</t>
  </si>
  <si>
    <t>0d6e1184-db5c-46d9-93e3-84832b78cf11</t>
  </si>
  <si>
    <t>DQP-1623</t>
  </si>
  <si>
    <t>DQO-1623</t>
  </si>
  <si>
    <t>Cons_Chk-investor_dtl_ref-ppt_issue_le_exp</t>
  </si>
  <si>
    <t>Validate that reference passport issue date is not later than passport expiry date.</t>
  </si>
  <si>
    <t>to_date(passport_issue_date, 'MM/dd/yyyy') &lt;= to_date(passport_expiry_date, 'MM/dd/yyyy')</t>
  </si>
  <si>
    <t>41783e0b-c6c4-41ee-8692-f1806b1bda4f</t>
  </si>
  <si>
    <t>de147ed7-54ea-49d9-8960-444633d98fc3</t>
  </si>
  <si>
    <t>DQP-1340</t>
  </si>
  <si>
    <t>DQO-1340</t>
  </si>
  <si>
    <t>Compl_Chk-Investor_Dtl_REF-passport_issue_date</t>
  </si>
  <si>
    <t>Validate that the critical data element Investor_Dtl_Reference.passport_issue_date is populated and not blank for in-scope records.</t>
  </si>
  <si>
    <t>DED_Attribute_1827</t>
  </si>
  <si>
    <t>4bb43e08-609f-4c42-9ef0-578da76da92f</t>
  </si>
  <si>
    <t>c7651bd3-cb2a-4215-a8db-e204c0796a1a</t>
  </si>
  <si>
    <t>DQP-1560</t>
  </si>
  <si>
    <t>DQO-1560</t>
  </si>
  <si>
    <t>ID_Fmt_Chk-Investor_Dtl_Ref-passport_number</t>
  </si>
  <si>
    <t>Validate that populated identifier/code values in Investor_Dtl_Reference.passport_number contain only approved identifier characters.</t>
  </si>
  <si>
    <t>CAST(passport_number AS STRING) RLIKE '^[A-Za-z0-9_./-]+$'</t>
  </si>
  <si>
    <t>b08d03c8-e103-4d91-a477-af01e59d43e3</t>
  </si>
  <si>
    <t>ac974558-613a-4ea3-829f-c47db3ad7c32</t>
  </si>
  <si>
    <t>DQP-1346</t>
  </si>
  <si>
    <t>DQO-1346</t>
  </si>
  <si>
    <t>Compl_Chk-Investor_Dtl_Reference-passport_number</t>
  </si>
  <si>
    <t>Validate that the critical data element Investor_Dtl_Reference.passport_number is populated and not blank for in-scope records.</t>
  </si>
  <si>
    <t>DED_Attribute_1828</t>
  </si>
  <si>
    <t>bc419bde-675b-41f3-93ec-d3ec7847cf82</t>
  </si>
  <si>
    <t>75b88891-2b7d-42b6-a212-3e51a6adc040</t>
  </si>
  <si>
    <t>DQP-1347</t>
  </si>
  <si>
    <t>DQO-1347</t>
  </si>
  <si>
    <t>Compl_Chk-Investor_Dtl_Reference-passport_type</t>
  </si>
  <si>
    <t>Validate that the critical data element Investor_Dtl_Reference.passport_type is populated and not blank for in-scope records.</t>
  </si>
  <si>
    <t>210ad181-f308-442f-a252-8b5d2954ab99</t>
  </si>
  <si>
    <t>530d6120-fb26-420f-9c88-85e81b7cc8e6</t>
  </si>
  <si>
    <t>DQP-8057</t>
  </si>
  <si>
    <t>DQO-8057</t>
  </si>
  <si>
    <t>Consec_Chk-Investor_Dtl_Reference-passport_type</t>
  </si>
  <si>
    <t>Validate that populated values in Investor_Dtl_Reference.passport_type do not contain consecutive spaces within the value.</t>
  </si>
  <si>
    <t>CAST(passport_type AS STRING) RLIKE '.*[^ ].*'AND CAST(passport_type AS STRING) NOT RLIKE '\\p{Cntrl}'AND UPPER(CAST(passport_type AS STRING))    NOT RLIKE '^[ ]*(NA|N/A|NIL|NONE|NULL|UNKNOWN|UNSPECIFIED|TEST|DUMMY|TBD|NOT APPLICABLE|-|--|[.])[ ]*$'</t>
  </si>
  <si>
    <t>(rec_status = 'A') AND (city  IS NOT NULL AND CAST(city AS STRING) &lt;&gt; '')</t>
  </si>
  <si>
    <t>DED_Attribute_1846</t>
  </si>
  <si>
    <t>962b9eec-d9c7-442e-bea8-25d7e6065a29</t>
  </si>
  <si>
    <t>fe355a26-98c2-48ce-bc67-1b3c346fadae</t>
  </si>
  <si>
    <t>DQP-1410</t>
  </si>
  <si>
    <t>DQO-1410</t>
  </si>
  <si>
    <t>Compl_Chk-Investor_Dtl_REF-representative_type</t>
  </si>
  <si>
    <t>Validate that the critical data element Investor_Dtl_Reference.representative_type is populated and not blank for in-scope records.</t>
  </si>
  <si>
    <t>aa512d63-15a4-4859-a42f-807da946b9cb</t>
  </si>
  <si>
    <t>970a0587-ab93-4ee3-a361-b398cae273b2</t>
  </si>
  <si>
    <t>DQP-8070</t>
  </si>
  <si>
    <t>DQO-8070</t>
  </si>
  <si>
    <t>Consec_Chk-Investor_Dtl_Ref-representative_type</t>
  </si>
  <si>
    <t>Validate that populated values in Investor_Dtl_Reference.representative_type do not contain consecutive spaces within the value.</t>
  </si>
  <si>
    <t>CAST(representative_type AS STRING) RLIKE '.*[^ ].*'AND CAST(representative_type AS STRING) NOT RLIKE '\\p{Cntrl}'AND UPPER(CAST(representative_type AS STRING))    NOT RLIKE '^[ ]*(NA|N/A|NIL|NONE|NULL|UNKNOWN|UNSPECIFIED|TEST|DUMMY|TBD|NOT APPLICABLE|-|--|[.])[ ]*$'</t>
  </si>
  <si>
    <t>(rec_status = 'A') AND (representative_type IS NOT NULL AND CAST(representative_type AS STRING) &lt;&gt; '')</t>
  </si>
  <si>
    <t>residence_exp_date</t>
  </si>
  <si>
    <t>DED_Attribute_1848</t>
  </si>
  <si>
    <t>853ca050-1972-40af-93eb-a210f2b34837</t>
  </si>
  <si>
    <t>507b8580-fc22-430f-bd63-65328a037f99</t>
  </si>
  <si>
    <t>DQP-1561</t>
  </si>
  <si>
    <t>DQO-1561</t>
  </si>
  <si>
    <t>DataTyp_Chk-Investor_Dtl_Ref-residence_exp_date</t>
  </si>
  <si>
    <t>Validate that populated values in Investor_Dtl_Reference.residence_exp_date conform to the expected datatype defined in the approved source/catalog schema.</t>
  </si>
  <si>
    <t>residence_exp_date RLIKE '^[0-9]{2}/[0-9]{2}/[0-9]{4}$'</t>
  </si>
  <si>
    <t>f90b34c0-540e-41c4-8e40-f51126416c8b</t>
  </si>
  <si>
    <t>984dc902-1c29-4221-ae94-f03242d456f0</t>
  </si>
  <si>
    <t>DQP-1387</t>
  </si>
  <si>
    <t>DQO-1387</t>
  </si>
  <si>
    <t>Compl_Chk-Investor_Dtl_REF-residence_exp_date</t>
  </si>
  <si>
    <t>Validate that the critical data element Investor_Dtl_Reference.residence_exp_date is populated and not blank for in-scope records.</t>
  </si>
  <si>
    <t>!isNull({residence_exp_date})</t>
  </si>
  <si>
    <t>residence_issue_date</t>
  </si>
  <si>
    <t>DED_Attribute_1849</t>
  </si>
  <si>
    <t>4e4f14aa-e9f4-49e6-9e2d-ebc9aca7d237</t>
  </si>
  <si>
    <t>0893510c-253e-455b-a3be-6eb97b3d9832</t>
  </si>
  <si>
    <t>DQP-1562</t>
  </si>
  <si>
    <t>DQO-1562</t>
  </si>
  <si>
    <t>DataTyp_Chk-Investor_Dtl_Ref-residence_issue_date</t>
  </si>
  <si>
    <t>Validate that populated values in Investor_Dtl_Reference.residence_issue_date conform to the expected datatype defined in the approved source/catalog schema.</t>
  </si>
  <si>
    <t>residence_issue_date RLIKE '^[0-9]{2}/[0-9]{2}/[0-9]{4}$'</t>
  </si>
  <si>
    <t>1659313f-d664-4b36-beda-b18c1a54f3f8</t>
  </si>
  <si>
    <t>01f2eaea-e384-4934-8e9f-e807887999f8</t>
  </si>
  <si>
    <t>DQP-1624</t>
  </si>
  <si>
    <t>DQO-1624</t>
  </si>
  <si>
    <t>Cons_Chk-investor_dtl_ref-res_issue_le_exp</t>
  </si>
  <si>
    <t>p</t>
  </si>
  <si>
    <t>residence_issue_date &lt;=  residence_exp_date</t>
  </si>
  <si>
    <t>66e19cc2-53ad-4cdc-8606-aeacd0c7cb76</t>
  </si>
  <si>
    <t>32f5dfb7-abc8-4e15-9e97-a1c0346dedb8</t>
  </si>
  <si>
    <t>DQP-1414</t>
  </si>
  <si>
    <t>DQO-1414</t>
  </si>
  <si>
    <t>Compl_Chk-Investor_Dtl_REF-residence_issue_date</t>
  </si>
  <si>
    <t>Validate that the critical data element Investor_Dtl_Reference.residence_issue_date is populated and not blank for in-scope records.</t>
  </si>
  <si>
    <t>!isNull({residence_issue_date})</t>
  </si>
  <si>
    <t>residence_number</t>
  </si>
  <si>
    <t>DED_Attribute_1850</t>
  </si>
  <si>
    <t>c8ae40bf-9ace-4247-bd26-e302217d1c49</t>
  </si>
  <si>
    <t>8af2fad7-3ae7-4960-9d21-8c72d7d11497</t>
  </si>
  <si>
    <t>DQP-1563</t>
  </si>
  <si>
    <t>DQO-1563</t>
  </si>
  <si>
    <t>ID_Fmt_Chk-Investor_Dtl_Ref-residence_number</t>
  </si>
  <si>
    <t>Validate that populated identifier/code values in Investor_Dtl_Reference.residence_number contain only approved identifier characters.</t>
  </si>
  <si>
    <t>CAST(residence_number AS STRING) RLIKE '^[A-Za-z0-9_./-]+$'</t>
  </si>
  <si>
    <t>05754542-1f6f-4d44-87fe-2110b9ef70e6</t>
  </si>
  <si>
    <t>521ef350-49f9-475f-8a12-40d582a12bae</t>
  </si>
  <si>
    <t>DQP-1421</t>
  </si>
  <si>
    <t>DQO-1421</t>
  </si>
  <si>
    <t>Compl_Chk-Investor_Dtl_Reference-residence_number</t>
  </si>
  <si>
    <t>Validate that the critical data element Investor_Dtl_Reference.residence_number is populated and not blank for in-scope records.</t>
  </si>
  <si>
    <t>!isNull({residence_number})</t>
  </si>
  <si>
    <t>DED_Attribute_1851</t>
  </si>
  <si>
    <t>9026aff6-d032-4bad-9bed-27559000f851</t>
  </si>
  <si>
    <t>b0a9f57e-fd90-4569-ac85-e51059327009</t>
  </si>
  <si>
    <t>DQP-1564</t>
  </si>
  <si>
    <t>DQO-1564</t>
  </si>
  <si>
    <t>DataTyp_Chk-Investor_Dtl_Ref-share_pct</t>
  </si>
  <si>
    <t>Validate that populated values in Investor_Dtl_Reference.share_percentage conform to the expected datatype defined in the approved source/catalog schema.</t>
  </si>
  <si>
    <t>TRY_CAST(TRIM(CAST(share_percentage AS STRING)) AS DOUBLE) IS NOT NULL</t>
  </si>
  <si>
    <t>96a0f698-0399-463b-86dc-18fb1d8e2b16</t>
  </si>
  <si>
    <t>b3e229b7-942f-4c53-a736-7b6e86a67ca9</t>
  </si>
  <si>
    <t>DQP-1565</t>
  </si>
  <si>
    <t>DQO-1565</t>
  </si>
  <si>
    <t>Num_Fmt_Chk-Investor_Dtl_Ref-share_pct</t>
  </si>
  <si>
    <t>Validate that populated values in Investor_Dtl_Reference.share_percentage are numeric percentage/share values.</t>
  </si>
  <si>
    <t>416d1ca8-d667-4ca8-ac3d-7551cf177181</t>
  </si>
  <si>
    <t>22971b53-837f-4b47-ba58-4ea95a7d1876</t>
  </si>
  <si>
    <t>DQP-2438</t>
  </si>
  <si>
    <t>DQO-2438</t>
  </si>
  <si>
    <t>Pct_Rng_Chk-investor_dtl_reference-share_pct</t>
  </si>
  <si>
    <t>Validate that populated percentage/share values in Investor_Dtl_Reference.share_percentage are within the valid 0 to 100 range.</t>
  </si>
  <si>
    <t>share_percentage IS NULL OR share_percentage = '' OR (share_percentage RLIKE '^[0-9]+(\\.[0-9]+)?$' AND CAST(share_percentage AS DOUBLE) BETWEEN 0 AND 100)</t>
  </si>
  <si>
    <t>d2865fcd-8729-4397-beb1-aa7a6bfbf502</t>
  </si>
  <si>
    <t>e9f5e9c3-d284-4891-b78a-341a2ea1ea78</t>
  </si>
  <si>
    <t>DQP-1023</t>
  </si>
  <si>
    <t>DQO-1023</t>
  </si>
  <si>
    <t>Compl_Chk-Investor_Dtl_Reference-share_percentage</t>
  </si>
  <si>
    <t>Validate that the critical data element Investor_Dtl_Reference.share_percentage is populated and not blank for in-scope records.</t>
  </si>
  <si>
    <t>DED_Attribute_1857</t>
  </si>
  <si>
    <t>d93d64b1-67e3-4c3c-be9a-e094f2cbf1a5</t>
  </si>
  <si>
    <t>61b22a6a-c4bd-4cdb-9bdd-7fe3711096c3</t>
  </si>
  <si>
    <t>DQP-1022</t>
  </si>
  <si>
    <t>DQO-1022</t>
  </si>
  <si>
    <t>Compl_Chk-Investor_Dtl_Reference-synchronized</t>
  </si>
  <si>
    <t>Validate that the critical data element Investor_Dtl_Reference.synchronized is populated and not blank for in-scope records.</t>
  </si>
  <si>
    <t>f4cccaae-f091-4bc3-b8eb-b25efefda099</t>
  </si>
  <si>
    <t>538031ae-67f0-442e-bd15-f844924d2404</t>
  </si>
  <si>
    <t>DQP-8069</t>
  </si>
  <si>
    <t>DQO-8069</t>
  </si>
  <si>
    <t>Consec_Chk-Investor_Dtl_Reference-synchronized</t>
  </si>
  <si>
    <t>Validate that populated values in Investor_Dtl_Reference.synchronized do not contain consecutive spaces within the value.</t>
  </si>
  <si>
    <t>CAST(synchronized AS STRING) RLIKE '.*[^ ].*'AND CAST(synchronized AS STRING) NOT RLIKE '\\p{Cntrl}'AND UPPER(CAST(synchronized AS STRING))    NOT RLIKE '^[ ]*(NA|N/A|NIL|NONE|NULL|UNKNOWN|UNSPECIFIED|TEST|DUMMY|TBD|NOT APPLICABLE|-|--|[.])[ ]*$'</t>
  </si>
  <si>
    <t>(rec_status = 'A') AND (synchronized IS NOT NULL AND CAST(synchronized AS STRING) &lt;&gt; '')</t>
  </si>
  <si>
    <t>b1_apo_nbr</t>
  </si>
  <si>
    <t>DED_Attribute_2538</t>
  </si>
  <si>
    <t>79a8b385-f1fa-444c-966c-eeebc92bae49</t>
  </si>
  <si>
    <t>ac64e91d-8b67-41d7-b48c-b14c0627092e</t>
  </si>
  <si>
    <t>DQP-1199</t>
  </si>
  <si>
    <t>DQO-1199</t>
  </si>
  <si>
    <t>Compl_Chk-APP_Address_Extra_Info-b1_apo_nbr</t>
  </si>
  <si>
    <t>Validate that the critical data element Application_Address_Extra_Info.b3apo_attribute.b1_apo_nbr is populated and not blank for in-scope records.</t>
  </si>
  <si>
    <t>!isNull({b1_apo_nbr})</t>
  </si>
  <si>
    <t>b1_apo_type</t>
  </si>
  <si>
    <t>DED_Attribute_2539</t>
  </si>
  <si>
    <t>1e0806a6-cba4-49aa-b0ae-6150f89d05a5</t>
  </si>
  <si>
    <t>f14600b0-7e76-42ac-ae46-38957de485c7</t>
  </si>
  <si>
    <t>DQP-1200</t>
  </si>
  <si>
    <t>DQO-1200</t>
  </si>
  <si>
    <t>Compl_Chk-APP_Address_Extra_Info-b1_apo_type</t>
  </si>
  <si>
    <t>Validate that the critical data element Application_Address_Extra_Info.b3apo_attribute.b1_apo_type is populated and not blank for in-scope records.</t>
  </si>
  <si>
    <t>!isNull({b1_apo_type})</t>
  </si>
  <si>
    <t>land_area_sq_m</t>
  </si>
  <si>
    <t>DED_Attribute_2540</t>
  </si>
  <si>
    <t>2ba2a53b-80e5-4e6f-9a24-46d75cb3a6fc</t>
  </si>
  <si>
    <t>6001199e-a20c-4545-a423-14fecfd226db</t>
  </si>
  <si>
    <t>DQP-1399</t>
  </si>
  <si>
    <t>DQO-1399</t>
  </si>
  <si>
    <t>Compl_Chk-APP_Address_Extra_Info-land_area_sq_m</t>
  </si>
  <si>
    <t>Validate that the critical data element Application_Address_Extra_Info.land_area_sq_m is populated and not blank for in-scope records.</t>
  </si>
  <si>
    <t>!isNull({land_area_sq_m})</t>
  </si>
  <si>
    <t>29e04ab1-d563-4cf2-a623-77f02a27b6f5</t>
  </si>
  <si>
    <t>7da6650a-79de-4aeb-a755-39fa99243605</t>
  </si>
  <si>
    <t>DQP-2119</t>
  </si>
  <si>
    <t>DQO-2119</t>
  </si>
  <si>
    <t>Consec_Spc_Chk-app_addr_info-land_area_sq_m</t>
  </si>
  <si>
    <t>Validate that populated values in application_address_extra_info.land_area_sq_m do not contain consecutive spaces within the value.</t>
  </si>
  <si>
    <t>CAST(land_area_sq_m AS STRING) RLIKE '.*[^ ].*' AND CAST(land_area_sq_m AS STRING) NOT RLIKE '\\pCntrl' AND UPPER(CAST(land_area_sq_m AS STRING)) NOT RLIKE '^[ ]*(NA|N/A|NIL|NONE|NULL|UNKNOWN|UNSPECIFIED|TEST|DUMMY|TBD|NOT APPLICABLE|-|--|\\.)[ ]*$'</t>
  </si>
  <si>
    <t>3621b838-1440-4d47-895c-3db21d6366bb</t>
  </si>
  <si>
    <t>52dbf69a-50c7-4341-a4d5-5317fa8b3060</t>
  </si>
  <si>
    <t>DQP-8049</t>
  </si>
  <si>
    <t>DQO-8049</t>
  </si>
  <si>
    <t>Compl_Chk-App_Addr_Extra_Info-land_area_sq_m </t>
  </si>
  <si>
    <t>Validate that the critical data element Application_Address_Extra_Info.land_area_sq_m  is populated and not blank for in-scope records.</t>
  </si>
  <si>
    <t>!isNull({land_area_sq_m })</t>
  </si>
  <si>
    <t>b1_contact_nbr</t>
  </si>
  <si>
    <t>DED_Attribute_2541</t>
  </si>
  <si>
    <t>5563e3cc-f825-42c2-abe4-c518b7448b34</t>
  </si>
  <si>
    <t>021d4e3b-7703-4a15-aa66-a199ef5f6087</t>
  </si>
  <si>
    <t>DQP-1424</t>
  </si>
  <si>
    <t>DQO-1424</t>
  </si>
  <si>
    <t>Compl_Chk-Investor_Dtl-b1_contact_nbr</t>
  </si>
  <si>
    <t>Validate that the critical data element Investor_Dtl.b1_contact_nbr is populated and not blank for in-scope records.</t>
  </si>
  <si>
    <t>!isNull({b1_contact_nbr})</t>
  </si>
  <si>
    <t>dfa02bf3-4ee6-4989-8436-eaf8a27bc28a</t>
  </si>
  <si>
    <t>b82ad604-7d8a-4e56-bc00-518d9b6fbbb0</t>
  </si>
  <si>
    <t>DQP-2159</t>
  </si>
  <si>
    <t>DQO-2159</t>
  </si>
  <si>
    <t>Consec_Spc_Chk-investor_dtl-b1_cntct_nbr</t>
  </si>
  <si>
    <t>Validate that populated values in investor_dtl.b1_contact_nbr do not contain consecutive spaces within the value.</t>
  </si>
  <si>
    <t>CAST(b1_contact_nbr AS STRING) RLIKE '.*[^ ].*' AND CAST(b1_contact_nbr AS STRING) NOT RLIKE '\\pCntrl' AND UPPER(CAST(b1_contact_nbr AS STRING)) NOT RLIKE '^[ ]*(NA|N/A|NIL|NONE|NULL|UNKNOWN|UNSPECIFIED|TEST|DUMMY|TBD|NOT APPLICABLE|-|--|\\.)[ ]*$'</t>
  </si>
  <si>
    <t>b1_contact_type</t>
  </si>
  <si>
    <t>DED_Attribute_2542</t>
  </si>
  <si>
    <t>c3ff30dd-3f92-432f-a661-57720eefd911</t>
  </si>
  <si>
    <t>f0524e3a-2184-447e-82b3-042240bd814c</t>
  </si>
  <si>
    <t>DQP-1425</t>
  </si>
  <si>
    <t>DQO-1425</t>
  </si>
  <si>
    <t>Compl_Chk-Investor_Dtl-b1_contact_type</t>
  </si>
  <si>
    <t>Validate that the critical data element Investor_Dtl.b1_contact_type is populated and not blank for in-scope records.</t>
  </si>
  <si>
    <t>!isNull({b1_contact_type})</t>
  </si>
  <si>
    <t>3a761086-8a35-453a-9ffc-22e50f560fd0</t>
  </si>
  <si>
    <t>46e4d627-f8b1-48ad-9473-c81a211a6bec</t>
  </si>
  <si>
    <t>DQP-2160</t>
  </si>
  <si>
    <t>DQO-2160</t>
  </si>
  <si>
    <t>Consec_Spc_Chk-investor_dtl-b1_cntct_type</t>
  </si>
  <si>
    <t>Validate that populated values in investor_dtl.b1_contact_type do not contain consecutive spaces within the value.</t>
  </si>
  <si>
    <t>CAST(b1_contact_type AS STRING) RLIKE '.*[^ ].*' AND CAST(b1_contact_type AS STRING) NOT RLIKE '\\pCntrl' AND UPPER(CAST(b1_contact_type AS STRING)) NOT RLIKE '^[ ]*(NA|N/A|NIL|NONE|NULL|UNKNOWN|UNSPECIFIED|TEST|DUMMY|TBD|NOT APPLICABLE|-|--|\\.)[ ]*$'</t>
  </si>
  <si>
    <t>g1_contact_nbr</t>
  </si>
  <si>
    <t>DED_Attribute_2548</t>
  </si>
  <si>
    <t>e3a2d2a1-fe07-4437-8208-56c19b9e947f</t>
  </si>
  <si>
    <t>7ed90ce4-d724-42dc-89ca-f1be99b2dc4f</t>
  </si>
  <si>
    <t>DQP-1625</t>
  </si>
  <si>
    <t>DQO-1625</t>
  </si>
  <si>
    <t>Cons_Chk-investor_dtl_reference-g1_nbr_req_g1_type</t>
  </si>
  <si>
    <t>Validate that when reference contact number is populated, reference contact type is also populated.</t>
  </si>
  <si>
    <t>g1_contact_type IS NOT NULL</t>
  </si>
  <si>
    <t>c0d9aa28-dd8c-4bfd-a47b-4ed79907fdd2</t>
  </si>
  <si>
    <t>9f019496-2a28-4b03-a0ea-6cac885425f0</t>
  </si>
  <si>
    <t>DQP-1126</t>
  </si>
  <si>
    <t>DQO-1126</t>
  </si>
  <si>
    <t>Compl_Chk-Investor_Dtl_Reference-g1_contact_nbr</t>
  </si>
  <si>
    <t>Validate that the critical data element Investor_Dtl_Reference.g1_contact_nbr is populated and not blank for in-scope records.</t>
  </si>
  <si>
    <t>!isNull({g1_contact_nbr})</t>
  </si>
  <si>
    <t>00378325-e446-484a-a190-138f3ade9efc</t>
  </si>
  <si>
    <t>bac6c53d-1f34-4495-988d-be90849043ac</t>
  </si>
  <si>
    <t>DQP-8074</t>
  </si>
  <si>
    <t>DQO-8074</t>
  </si>
  <si>
    <t>Consec_Chk-Investor_Dtl_Reference-g1_contact_nbr</t>
  </si>
  <si>
    <t>Validate that populated values in Investor_Dtl_Reference.g1_contact_nbr do not contain consecutive spaces within the value.</t>
  </si>
  <si>
    <t>CAST(g1_contact_nbr AS STRING) RLIKE '.*[^ ].*'AND CAST(g1_contact_nbr AS STRING) NOT RLIKE '\\p{Cntrl}'AND UPPER(CAST(g1_contact_nbr AS STRING))    NOT RLIKE '^[ ]*(NA|N/A|NIL|NONE|NULL|UNKNOWN|UNSPECIFIED|TEST|DUMMY|TBD|NOT APPLICABLE|-|--|[.])[ ]*$'</t>
  </si>
  <si>
    <t>(rec_status = 'A') AND (g1_contact_nbr IS NOT NULL AND CAST(g1_contact_nbr AS STRING) &lt;&gt; '')</t>
  </si>
  <si>
    <t>g1_contact_type</t>
  </si>
  <si>
    <t>DED_Attribute_2549</t>
  </si>
  <si>
    <t>e16c0b3b-4568-4967-bdd1-4fbc179fb4a9</t>
  </si>
  <si>
    <t>6f36baaa-8a79-4b23-b160-80419912926a</t>
  </si>
  <si>
    <t>DQP-2411</t>
  </si>
  <si>
    <t>DQO-2411</t>
  </si>
  <si>
    <t>Compl_Chk-Investor_Dtl_Reference-g1_contact_type</t>
  </si>
  <si>
    <t>Validate that the critical data element Investor_Dtl_Reference.g1_contact_type is populated and not blank for in-scope records.</t>
  </si>
  <si>
    <t>!isNull({g1_contact_type})</t>
  </si>
  <si>
    <t>e7f25989-c494-4647-8875-07f4efb39d1b</t>
  </si>
  <si>
    <t>056cb1ff-55e5-4626-834c-ad038a6aa78f</t>
  </si>
  <si>
    <t>DQP-8075</t>
  </si>
  <si>
    <t>DQO-8075</t>
  </si>
  <si>
    <t>Consec_Chk-Investor_Dtl_Reference-g1_contact_type</t>
  </si>
  <si>
    <t>Validate that populated values in Investor_Dtl_Reference.g1_contact_type do not contain consecutive spaces within the value.</t>
  </si>
  <si>
    <t>CAST(g1_contact_type AS STRING) RLIKE '.*[^ ].*'AND CAST(g1_contact_type AS STRING) NOT RLIKE '\\p{Cntrl}'AND UPPER(CAST(g1_contact_type AS STRING))    NOT RLIKE '^[ ]*(NA|N/A|NIL|NONE|NULL|UNKNOWN|UNSPECIFIED|TEST|DUMMY|TBD|NOT APPLICABLE|-|--|[.])[ ]*$'</t>
  </si>
  <si>
    <t>(rec_status = 'A') AND (g1_contact_type IS NOT NULL AND CAST(g1_contact_type AS STRING) &lt;&gt; '')</t>
  </si>
  <si>
    <t>rapo_attribute_i18n</t>
  </si>
  <si>
    <t>DED_Data_Table_236</t>
  </si>
  <si>
    <t>R1_ATTRIBUTE_LABEL</t>
  </si>
  <si>
    <t>DED_Attribute_3634</t>
  </si>
  <si>
    <t>e36c2632-3afc-459a-961d-dffc3fb44331</t>
  </si>
  <si>
    <t>c7c9d8f5-d61b-433a-97c1-d5e7042b64d8</t>
  </si>
  <si>
    <t>DQP-1016</t>
  </si>
  <si>
    <t>DQO-1016</t>
  </si>
  <si>
    <t>Compl_Chk-rapo_attribute_i18n-R1_ATTRIBUTE_LABEL</t>
  </si>
  <si>
    <t>Validate that the critical data element rapo_attribute_i18n.R1_ATTRIBUTE_LABEL is populated and not blank for in-scope records.</t>
  </si>
  <si>
    <t>!isNull({r1_attribute_label})</t>
  </si>
  <si>
    <t>8055d436-dc82-454a-9930-1c5de9c4dbf6</t>
  </si>
  <si>
    <t>ee630698-685f-4e7c-9d8c-798e8ddbce3f</t>
  </si>
  <si>
    <t>DQP-1566</t>
  </si>
  <si>
    <t>DQO-1566</t>
  </si>
  <si>
    <t>Text_Fmt_Chk-rapo_attr_i18n-R1_ATTR_LABEL</t>
  </si>
  <si>
    <t>Validate that populated text values in rapo_attribute_i18n.R1_ATTRIBUTE_LABEL contain only approved characters for business use.</t>
  </si>
  <si>
    <t>CAST(r1_attribute_label AS STRING) RLIKE '^[A-Za-z0-9\u0600-ۿ .,&amp;()_/-]+$'</t>
  </si>
  <si>
    <t>Inspection_Relationship_Language</t>
  </si>
  <si>
    <t>DED_Data_Table_046</t>
  </si>
  <si>
    <t>DED_Attribute_3672</t>
  </si>
  <si>
    <t>10cf5eb1-fa3a-4104-92a6-29bc9469228f</t>
  </si>
  <si>
    <t>7649cbe5-22bd-4aa3-9b0b-36d7a073eb34</t>
  </si>
  <si>
    <t>DQP-1505</t>
  </si>
  <si>
    <t>DQO-1505</t>
  </si>
  <si>
    <t>Compl_Chk-Inspection_Relationship_Lang-INSP_RESULT</t>
  </si>
  <si>
    <t>Validate that the critical data element Inspection_Relationship_Language.INSP_RESULT is populated and not blank for in-scope records.</t>
  </si>
  <si>
    <t>cde6a9a1-fdb7-42e7-97b1-31b76f0df43e</t>
  </si>
  <si>
    <t>31db8828-15ea-414f-8c9a-69bd4d29a8b9</t>
  </si>
  <si>
    <t>DQP-2235</t>
  </si>
  <si>
    <t>DQO-2235</t>
  </si>
  <si>
    <t>DataTyp_Chk-Inspection_Relationship_La-insp_result</t>
  </si>
  <si>
    <t>Validate that populated values in inspection_relationship_language.insp_result conform to the expected datatype defined in the approved source/catalog schema.</t>
  </si>
  <si>
    <t>CAST(insp_result AS STRING) RLIKE '.*[^ ].*' AND CAST(insp_result AS STRING) NOT RLIKE '\\pCntrl' AND UPPER(CAST(insp_result AS STRING)) NOT RLIKE '^[ ]*(NA|N/A|NIL|NONE|NULL|UNKNOWN|UNSPECIFIED|TEST|DUMMY|TBD|NOT APPLICABLE|-|--|\\.)[ ]*$'</t>
  </si>
  <si>
    <t>b1d3a748-ad25-4999-a608-3bf0b26cf18c</t>
  </si>
  <si>
    <t>7ceb1c6e-90cf-4322-b5a8-cbc86a4a1095</t>
  </si>
  <si>
    <t>DQP-2236</t>
  </si>
  <si>
    <t>DQO-2236</t>
  </si>
  <si>
    <t>Consec_Spc_Chk-Inspection_Relationship-insp_result</t>
  </si>
  <si>
    <t>Validate that populated values in inspection_relationship_language.insp_result do not contain consecutive spaces within the value.</t>
  </si>
  <si>
    <t>TABLE_LEVEL</t>
  </si>
  <si>
    <t>dcc910bf-b33b-41ce-95b8-bfcdf68983ab</t>
  </si>
  <si>
    <t>7dd4c5f6-38b6-4b74-b3f1-0dee0811bcf2</t>
  </si>
  <si>
    <t>DQP-1058</t>
  </si>
  <si>
    <t>DQO-1058</t>
  </si>
  <si>
    <t>Duplicate_Chk-Investor_Dtl_Reference</t>
  </si>
  <si>
    <t>Validate that Investor_Dtl_Reference does not contain duplicate records at the approved table-level business key/composite key level.</t>
  </si>
  <si>
    <t>Duplicate rows</t>
  </si>
  <si>
    <t>701e8c6a-cd95-446e-8617-b6535217edd8</t>
  </si>
  <si>
    <t>cabeeebc-751a-4d0a-952a-d1f8b902d5df</t>
  </si>
  <si>
    <t>DQP-1059</t>
  </si>
  <si>
    <t>DQO-1059</t>
  </si>
  <si>
    <t>Duplicate_Chk-rapo_attribute_i18n</t>
  </si>
  <si>
    <t>Validate that rapo_attribute_i18n does not contain duplicate records at the approved table-level business key/composite key level.</t>
  </si>
  <si>
    <t>75e4214d-cdb4-41ec-b04d-35360307cc48</t>
  </si>
  <si>
    <t>f86fee5b-77b9-445c-a098-d753a944396d</t>
  </si>
  <si>
    <t>DQP-1129</t>
  </si>
  <si>
    <t>DQO-1129</t>
  </si>
  <si>
    <t>Freshness_Chk-Commercial_Activities</t>
  </si>
  <si>
    <t>Validate that Commercial_Activities has been refreshed within the approved operational freshness window using the technical load timestamp.</t>
  </si>
  <si>
    <t>Freshness</t>
  </si>
  <si>
    <t>b0aa6f19-9c8c-4788-afc7-f2633842db0d</t>
  </si>
  <si>
    <t>10b64f30-8b0a-4c69-8d42-47e02880bea9</t>
  </si>
  <si>
    <t>DQP-1130</t>
  </si>
  <si>
    <t>DQO-1130</t>
  </si>
  <si>
    <t>Freshness_Chk-IDB_Machine_Details</t>
  </si>
  <si>
    <t>Validate that IDB_Machine_Details has been refreshed within the approved operational freshness window using the technical load timestamp.</t>
  </si>
  <si>
    <t>a152366b-c63c-42a2-862b-281fd6bb25a4</t>
  </si>
  <si>
    <t>bd7c420b-c6e5-4fe4-88e9-3f00c2beb111</t>
  </si>
  <si>
    <t>DQP-1131</t>
  </si>
  <si>
    <t>DQO-1131</t>
  </si>
  <si>
    <t>Freshness_Chk-IDB_Products</t>
  </si>
  <si>
    <t>Validate that IDB_Products has been refreshed within the approved operational freshness window using the technical load timestamp.</t>
  </si>
  <si>
    <t>eb7c31a4-ee8d-4e7d-994c-728dfc2cc13d</t>
  </si>
  <si>
    <t>52d770a8-efd8-4f9b-adc8-2a9e1252d02e</t>
  </si>
  <si>
    <t>DQP-1132</t>
  </si>
  <si>
    <t>DQO-1132</t>
  </si>
  <si>
    <t>Freshness_Chk-IDB_Raw_Material</t>
  </si>
  <si>
    <t>Validate that IDB_Raw_Material has been refreshed within the approved operational freshness window using the technical load timestamp.</t>
  </si>
  <si>
    <t>2ba05ad9-c111-43f0-ad37-f3b294fe5cfb</t>
  </si>
  <si>
    <t>87db84c5-d43f-4078-b09c-161d67a0418f</t>
  </si>
  <si>
    <t>DQP-1133</t>
  </si>
  <si>
    <t>DQO-1133</t>
  </si>
  <si>
    <t>Freshness_Chk-IDB_Spare_Part</t>
  </si>
  <si>
    <t>Validate that IDB_Spare_Part has been refreshed within the approved operational freshness window using the technical load timestamp.</t>
  </si>
  <si>
    <t>cd9dbe82-98ef-4a6d-a812-79b980b00fb1</t>
  </si>
  <si>
    <t>e9d95cd0-41df-43e3-a323-bb205410c968</t>
  </si>
  <si>
    <t>DQP-1134</t>
  </si>
  <si>
    <t>DQO-1134</t>
  </si>
  <si>
    <t>Freshness_Chk-License_Local_Branch</t>
  </si>
  <si>
    <t>Validate that License_Local_Branch has been refreshed within the approved operational freshness window using the technical load timestamp.</t>
  </si>
  <si>
    <t>251ae00f-89c2-4e0b-be59-aac9bd6feeed</t>
  </si>
  <si>
    <t>f873b958-39e7-4d82-aa49-9aa9f2c0ad5c</t>
  </si>
  <si>
    <t>DQP-1135</t>
  </si>
  <si>
    <t>DQO-1135</t>
  </si>
  <si>
    <t>Freshness_Chk-Manager_Information</t>
  </si>
  <si>
    <t>Validate that Manager_Information has been refreshed within the approved operational freshness window using the technical load timestamp.</t>
  </si>
  <si>
    <t>de6064de-9b65-40c8-b7a5-c14281f063ba</t>
  </si>
  <si>
    <t>432a8dcd-548e-4f3e-be31-f35ddd909c1c</t>
  </si>
  <si>
    <t>DQP-1136</t>
  </si>
  <si>
    <t>DQO-1136</t>
  </si>
  <si>
    <t>Freshness_Chk-Mortgage_Records</t>
  </si>
  <si>
    <t>Validate that Mortgage_Records has been refreshed within the approved operational freshness window using the technical load timestamp.</t>
  </si>
  <si>
    <t>16b0a5be-a8df-407a-8a37-da09935fd162</t>
  </si>
  <si>
    <t>0faa932c-b586-4533-aef1-80fd051ccf11</t>
  </si>
  <si>
    <t>DQP-1137</t>
  </si>
  <si>
    <t>DQO-1137</t>
  </si>
  <si>
    <t>Freshness_Chk-Mortgage_Shares</t>
  </si>
  <si>
    <t>Validate that Mortgage_Shares has been refreshed within the approved operational freshness window using the technical load timestamp.</t>
  </si>
  <si>
    <t>0c19d5e3-cb72-4a6b-85da-59f62c70008b</t>
  </si>
  <si>
    <t>a6029e8e-d054-4e35-8e7e-602302daeb27</t>
  </si>
  <si>
    <t>DQP-1138</t>
  </si>
  <si>
    <t>DQO-1138</t>
  </si>
  <si>
    <t>Freshness_Chk-Offer_Tasting_Campaign</t>
  </si>
  <si>
    <t>Validate that Offer_Tasting_Campaign has been refreshed within the approved operational freshness window using the technical load timestamp.</t>
  </si>
  <si>
    <t>a7c537d5-84b0-494f-b637-8f83b82debeb</t>
  </si>
  <si>
    <t>3b024a33-74a2-4baa-b255-c3d0d4b80ca4</t>
  </si>
  <si>
    <t>DQP-1139</t>
  </si>
  <si>
    <t>DQO-1139</t>
  </si>
  <si>
    <t>Freshness_Chk-Official_Information_Logs</t>
  </si>
  <si>
    <t>Validate that Official_Information_Logs has been refreshed within the approved operational freshness window using the technical load timestamp.</t>
  </si>
  <si>
    <t>439365c4-e2b2-4e9d-99f0-fb0ec01a4858</t>
  </si>
  <si>
    <t>c80cde82-5251-4f9a-afc6-44f52f4bd3a8</t>
  </si>
  <si>
    <t>DQP-1140</t>
  </si>
  <si>
    <t>DQO-1140</t>
  </si>
  <si>
    <t>Freshness_Chk-Outstanding_Fees</t>
  </si>
  <si>
    <t>Validate that Outstanding_Fees has been refreshed within the approved operational freshness window using the technical load timestamp.</t>
  </si>
  <si>
    <t>cc31c3ff-fdad-4bf0-b4a1-147700137cc6</t>
  </si>
  <si>
    <t>c91dabad-0d49-45cd-9e2d-8bda2de7c986</t>
  </si>
  <si>
    <t>DQP-1141</t>
  </si>
  <si>
    <t>DQO-1141</t>
  </si>
  <si>
    <t>Freshness_Chk-Permit_Prizes</t>
  </si>
  <si>
    <t>Validate that Permit_Prizes has been refreshed within the approved operational freshness window using the technical load timestamp.</t>
  </si>
  <si>
    <t>43bc234f-e7fe-450a-9a5c-b206b8047804</t>
  </si>
  <si>
    <t>67de0b15-88d9-4a76-bd26-bdc65b3b6559</t>
  </si>
  <si>
    <t>DQP-1142</t>
  </si>
  <si>
    <t>DQO-1142</t>
  </si>
  <si>
    <t>Freshness_Chk-Permit_Propaganda_Advertising</t>
  </si>
  <si>
    <t>Validate that Permit_Propaganda_Advertising has been refreshed within the approved operational freshness window using the technical load timestamp.</t>
  </si>
  <si>
    <t>54f1e84c-cdd7-4035-81f9-2d7bf6bea956</t>
  </si>
  <si>
    <t>b1404203-b577-4913-a96c-7219f185cd6f</t>
  </si>
  <si>
    <t>DQP-1143</t>
  </si>
  <si>
    <t>DQO-1143</t>
  </si>
  <si>
    <t>Freshness_Chk-Permit_Sale_Banner</t>
  </si>
  <si>
    <t>Validate that Permit_Sale_Banner has been refreshed within the approved operational freshness window using the technical load timestamp.</t>
  </si>
  <si>
    <t>1ab82fda-c629-4c74-9697-de0038328c6c</t>
  </si>
  <si>
    <t>c1f4998d-2c25-439e-a005-907b13427c0f</t>
  </si>
  <si>
    <t>DQP-1144</t>
  </si>
  <si>
    <t>DQO-1144</t>
  </si>
  <si>
    <t>Freshness_Chk-Permit_Sign_Board</t>
  </si>
  <si>
    <t>Validate that Permit_Sign_Board has been refreshed within the approved operational freshness window using the technical load timestamp.</t>
  </si>
  <si>
    <t>b905ded1-b33f-4404-bd66-03305b3272e8</t>
  </si>
  <si>
    <t>dde36562-ac26-40df-8b79-b6a8c52e04d5</t>
  </si>
  <si>
    <t>DQP-1145</t>
  </si>
  <si>
    <t>DQO-1145</t>
  </si>
  <si>
    <t>Freshness_Chk-RB_Beneficial_Owner</t>
  </si>
  <si>
    <t>Validate that RB_Beneficial_Owner has been refreshed within the approved operational freshness window using the technical load timestamp.</t>
  </si>
  <si>
    <t>ed92f2a1-15ca-4d40-bab4-c6a74afcccd8</t>
  </si>
  <si>
    <t>6e665073-5207-47a9-a6aa-add03dff3f56</t>
  </si>
  <si>
    <t>DQP-1146</t>
  </si>
  <si>
    <t>DQO-1146</t>
  </si>
  <si>
    <t>Freshness_Chk-RB_Business_Interests</t>
  </si>
  <si>
    <t>Validate that RB_Business_Interests has been refreshed within the approved operational freshness window using the technical load timestamp.</t>
  </si>
  <si>
    <t>21d033a8-9209-4d4b-bd14-20ec3aadf69b</t>
  </si>
  <si>
    <t>2d1ec326-5267-44a1-b861-e3ed2e9f11d3</t>
  </si>
  <si>
    <t>DQP-1147</t>
  </si>
  <si>
    <t>DQO-1147</t>
  </si>
  <si>
    <t>Freshness_Chk-RB_Companies</t>
  </si>
  <si>
    <t>Validate that RB_Companies has been refreshed within the approved operational freshness window using the technical load timestamp.</t>
  </si>
  <si>
    <t>2e0889b6-2774-4b8e-a916-d05260b9db7e</t>
  </si>
  <si>
    <t>1baf05e9-5bd0-47e6-b9d9-0c52bd346c91</t>
  </si>
  <si>
    <t>DQP-1148</t>
  </si>
  <si>
    <t>DQO-1148</t>
  </si>
  <si>
    <t>Freshness_Chk-RB_Directors</t>
  </si>
  <si>
    <t>Validate that RB_Directors has been refreshed within the approved operational freshness window using the technical load timestamp.</t>
  </si>
  <si>
    <t>e51b065b-6ad9-48e7-82be-a2cc36033894</t>
  </si>
  <si>
    <t>4fb27d05-e251-4a3f-b94a-61167b0effe9</t>
  </si>
  <si>
    <t>DQP-1149</t>
  </si>
  <si>
    <t>DQO-1149</t>
  </si>
  <si>
    <t>Freshness_Chk-RB_PEP</t>
  </si>
  <si>
    <t>Validate that RB_PEP has been refreshed within the approved operational freshness window using the technical load timestamp.</t>
  </si>
  <si>
    <t>f3655fc8-add2-48e4-91d9-4e1d094fddfa</t>
  </si>
  <si>
    <t>93742193-0580-4a30-b381-712e15390eaa</t>
  </si>
  <si>
    <t>DQP-1150</t>
  </si>
  <si>
    <t>DQO-1150</t>
  </si>
  <si>
    <t>Freshness_Chk-RB_PEP_Association</t>
  </si>
  <si>
    <t>Validate that RB_PEP_Association has been refreshed within the approved operational freshness window using the technical load timestamp.</t>
  </si>
  <si>
    <t>4ce25034-4006-48f2-8d5c-8d4467e10eee</t>
  </si>
  <si>
    <t>948cb91c-20f9-4a7f-b56c-c110ddafb633</t>
  </si>
  <si>
    <t>DQP-1151</t>
  </si>
  <si>
    <t>DQO-1151</t>
  </si>
  <si>
    <t>Freshness_Chk-RB_PEP_Source_Of_Funds</t>
  </si>
  <si>
    <t>Validate that RB_PEP_Source_Of_Funds has been refreshed within the approved operational freshness window using the technical load timestamp.</t>
  </si>
  <si>
    <t>33b0f054-41e8-4e8e-9a6a-e7118c55c1a2</t>
  </si>
  <si>
    <t>9c845331-4b56-4c0e-bf07-118dca4aa9df</t>
  </si>
  <si>
    <t>DQP-1152</t>
  </si>
  <si>
    <t>DQO-1152</t>
  </si>
  <si>
    <t>Freshness_Chk-RB_Risk_Score_Logs</t>
  </si>
  <si>
    <t>Validate that RB_Risk_Score_Logs has been refreshed within the approved operational freshness window using the technical load timestamp.</t>
  </si>
  <si>
    <t>a0f77d5c-b040-41d2-affa-ae817c85cef5</t>
  </si>
  <si>
    <t>7c82c7aa-dffc-4d14-bd03-048064ef9614</t>
  </si>
  <si>
    <t>DQP-1153</t>
  </si>
  <si>
    <t>DQO-1153</t>
  </si>
  <si>
    <t>Freshness_Chk-RB_Source_Of_Fund_Wealth</t>
  </si>
  <si>
    <t>Validate that RB_Source_Of_Fund_Wealth has been refreshed within the approved operational freshness window using the technical load timestamp.</t>
  </si>
  <si>
    <t>3f830bee-8e3e-4874-9f7c-c93ba34f98ff</t>
  </si>
  <si>
    <t>95719415-612b-49b9-a55d-796e9af6810c</t>
  </si>
  <si>
    <t>DQP-1154</t>
  </si>
  <si>
    <t>DQO-1154</t>
  </si>
  <si>
    <t>Freshness_Chk-RB_Ultimate_Owner</t>
  </si>
  <si>
    <t>Validate that RB_Ultimate_Owner has been refreshed within the approved operational freshness window using the technical load timestamp.</t>
  </si>
  <si>
    <t>bfb2b6a0-7adc-497b-a7c3-ca1986738d89</t>
  </si>
  <si>
    <t>89a65b10-0030-443c-a11c-a1a11ec6cfcc</t>
  </si>
  <si>
    <t>DQP-1155</t>
  </si>
  <si>
    <t>DQO-1155</t>
  </si>
  <si>
    <t>Freshness_Chk-Violations_Record</t>
  </si>
  <si>
    <t>Validate that Violations_Record has been refreshed within the approved operational freshness window using the technical load timestamp.</t>
  </si>
  <si>
    <t>099a80ab-c96a-45d1-a2c9-3a3cd5d22733</t>
  </si>
  <si>
    <t>3b16a22e-4f23-48b9-8370-45ed9865e7a3</t>
  </si>
  <si>
    <t>DQP-1156</t>
  </si>
  <si>
    <t>DQO-1156</t>
  </si>
  <si>
    <t>Freshness_Chk-Virtual_Inspection</t>
  </si>
  <si>
    <t>Validate that Virtual_Inspection has been refreshed within the approved operational freshness window using the technical load timestamp.</t>
  </si>
  <si>
    <t>5576949c-0b41-4fe2-8184-42af2de9e1d7</t>
  </si>
  <si>
    <t>350f7248-4e63-4baa-992e-a67fdf27f7d8</t>
  </si>
  <si>
    <t>DQP-1157</t>
  </si>
  <si>
    <t>DQO-1157</t>
  </si>
  <si>
    <t>Uniqueness_Chk-IDB_Raw_Material</t>
  </si>
  <si>
    <t>Validate that IDB_Raw_Material records are unique based on the selected business key candidate: name_and_description | select_hs_code | price_in_dhs.</t>
  </si>
  <si>
    <t>1f628b85-2756-471b-bf8b-8fbcd58b1b35</t>
  </si>
  <si>
    <t>3fa374d3-1e95-4d2f-a316-c58defca7a20</t>
  </si>
  <si>
    <t>DQP-1158</t>
  </si>
  <si>
    <t>DQO-1158</t>
  </si>
  <si>
    <t>Uniqueness_Chk-IDB_Spare_Part</t>
  </si>
  <si>
    <t>Validate that IDB_Spare_Part records are unique based on the selected business key candidate: spare_part_name_and_specificat.</t>
  </si>
  <si>
    <t>dffbd42b-ff80-42b1-b64f-efd1bcd600e0</t>
  </si>
  <si>
    <t>fee6e210-2dd9-4c74-be84-d1370647c141</t>
  </si>
  <si>
    <t>DQP-1159</t>
  </si>
  <si>
    <t>DQO-1159</t>
  </si>
  <si>
    <t>Uniqueness_Chk-License_Local_Branch</t>
  </si>
  <si>
    <t>Validate that License_Local_Branch records are unique based on the selected business key candidate: license_number.</t>
  </si>
  <si>
    <t>93f667bd-e38a-40aa-ba3c-cc1741936e95</t>
  </si>
  <si>
    <t>08da786a-5426-40b8-a005-5cc71fa3f301</t>
  </si>
  <si>
    <t>DQP-1160</t>
  </si>
  <si>
    <t>DQO-1160</t>
  </si>
  <si>
    <t>Uniqueness_Chk-Mortgage_Shares</t>
  </si>
  <si>
    <t>Validate that Mortgage_Shares records are unique based on the selected business key candidate: reference_contact_number.</t>
  </si>
  <si>
    <t>138649ce-f4f0-4251-8994-cd3b797829b7</t>
  </si>
  <si>
    <t>2aee8947-f731-4fb9-80a4-af31b5cb91b5</t>
  </si>
  <si>
    <t>DQP-1161</t>
  </si>
  <si>
    <t>DQO-1161</t>
  </si>
  <si>
    <t>Uniqueness_Chk-Official_Information_Logs</t>
  </si>
  <si>
    <t>Validate that Official_Information_Logs records are unique based on the selected business key candidate: new_value.</t>
  </si>
  <si>
    <t>e2bdc298-2fc6-4b28-ae70-fc87abf2d1ca</t>
  </si>
  <si>
    <t>2b721e23-38ad-45f0-aa80-618237a7a0ab</t>
  </si>
  <si>
    <t>DQP-1162</t>
  </si>
  <si>
    <t>DQO-1162</t>
  </si>
  <si>
    <t>Uniqueness_Chk-Outstanding_Fees</t>
  </si>
  <si>
    <t>Validate that Outstanding_Fees records are unique based on the selected business key candidate: transaction_number.</t>
  </si>
  <si>
    <t>98a2f50a-937d-4c99-9f1d-3b7ff0fc1306</t>
  </si>
  <si>
    <t>3ed12b9f-7dfa-426a-864e-72d4b979b58e</t>
  </si>
  <si>
    <t>DQP-1163</t>
  </si>
  <si>
    <t>DQO-1163</t>
  </si>
  <si>
    <t>Uniqueness_Chk-Permit_Sale_Banner</t>
  </si>
  <si>
    <t>Validate that Permit_Sale_Banner records are unique based on the selected business key candidate: width | quantity | length.</t>
  </si>
  <si>
    <t>c923a0e9-97af-4c78-b88a-941a9c64bdfd</t>
  </si>
  <si>
    <t>ad39653d-7bda-43af-82b1-68042c1e823a</t>
  </si>
  <si>
    <t>DQP-1164</t>
  </si>
  <si>
    <t>DQO-1164</t>
  </si>
  <si>
    <t>Uniqueness_Chk-Permit_Sign_Board</t>
  </si>
  <si>
    <t>Validate that Permit_Sign_Board records are unique based on the selected business key candidate: width | length | total_area.</t>
  </si>
  <si>
    <t>367d5f9a-8e65-409e-a9df-772d98c0b427</t>
  </si>
  <si>
    <t>22bb90f7-81cb-4df5-a10d-76d8c6dd029d</t>
  </si>
  <si>
    <t>DQP-1165</t>
  </si>
  <si>
    <t>DQO-1165</t>
  </si>
  <si>
    <t>Uniqueness_Chk-RB_Business_Interests</t>
  </si>
  <si>
    <t>Validate that RB_Business_Interests records are unique based on the selected business key candidate: source_of_pep | status | share_percentage.</t>
  </si>
  <si>
    <t>d1df6285-7c81-4e4a-9fdb-7100097c10ff</t>
  </si>
  <si>
    <t>d3f3ecde-0d3d-4f03-91a0-689ffef3a8f3</t>
  </si>
  <si>
    <t>DQP-1166</t>
  </si>
  <si>
    <t>DQO-1166</t>
  </si>
  <si>
    <t>Uniqueness_Chk-RB_Companies</t>
  </si>
  <si>
    <t>Validate that RB_Companies records are unique based on the selected business key candidate: license_no | systemid.</t>
  </si>
  <si>
    <t>27203ee0-6087-43b0-b465-110885ec57cc</t>
  </si>
  <si>
    <t>3208cfe3-e0a5-4acd-8f6a-86c8070287d6</t>
  </si>
  <si>
    <t>DQP-1167</t>
  </si>
  <si>
    <t>DQO-1167</t>
  </si>
  <si>
    <t>Uniqueness_Chk-RB_PEP</t>
  </si>
  <si>
    <t>Validate that RB_PEP records are unique based on the selected business key candidate: source_of_pep | start_date | entity_name.</t>
  </si>
  <si>
    <t>cfa78230-1db3-40d9-bdc7-ae1d5ee0c2a1</t>
  </si>
  <si>
    <t>e5bf8d40-d70b-4e3a-b9e9-1d79465bb013</t>
  </si>
  <si>
    <t>DQP-1168</t>
  </si>
  <si>
    <t>DQO-1168</t>
  </si>
  <si>
    <t>Uniqueness_Chk-RB_Risk_Score_Logs</t>
  </si>
  <si>
    <t>Validate that RB_Risk_Score_Logs records are unique based on the selected business key candidate: transaction_number.</t>
  </si>
  <si>
    <t>59d32e9a-9070-4fb0-a77f-e43547e91cd9</t>
  </si>
  <si>
    <t>fd237e3d-5c73-4a0b-b6fc-20d0813eb69b</t>
  </si>
  <si>
    <t>DQP-1169</t>
  </si>
  <si>
    <t>DQO-1169</t>
  </si>
  <si>
    <t>Uniqueness_Chk-RB_Source_Of_Fund_Wealth</t>
  </si>
  <si>
    <t>Validate that RB_Source_Of_Fund_Wealth records are unique based on the selected business key candidate: systemid.</t>
  </si>
  <si>
    <t>7b4e1711-b615-4830-b9cf-180101f81901</t>
  </si>
  <si>
    <t>9299e80c-2be7-45dc-9dec-90373a213896</t>
  </si>
  <si>
    <t>DQP-1170</t>
  </si>
  <si>
    <t>DQO-1170</t>
  </si>
  <si>
    <t>Fresh_Chk-Application_Address_Extra_Info</t>
  </si>
  <si>
    <t>Validate that Application_Address_Extra_Info is refreshed within the agreed daily SLA using the latest technical load/audit timestamp for the table.</t>
  </si>
  <si>
    <t>43f95a1b-71bd-4e15-b87c-f7d2b863c702</t>
  </si>
  <si>
    <t>ccab76e3-b4da-4b43-a7fb-0df9aa5a3e68</t>
  </si>
  <si>
    <t>DQP-1171</t>
  </si>
  <si>
    <t>DQO-1171</t>
  </si>
  <si>
    <t>Freshness_Chk-Application_Status_History</t>
  </si>
  <si>
    <t>Validate that Application_Status_History is refreshed within the agreed daily SLA using the latest technical load/audit timestamp for the table.</t>
  </si>
  <si>
    <t>849b62fd-9e7c-4362-9deb-7afd734ee677</t>
  </si>
  <si>
    <t>8d9e3cc7-7577-486f-988e-e95e23ad1ba0</t>
  </si>
  <si>
    <t>DQP-1172</t>
  </si>
  <si>
    <t>DQO-1172</t>
  </si>
  <si>
    <t>Freshness_Chk-Inspection_Relationship</t>
  </si>
  <si>
    <t>Validate that Inspection_Relationship is refreshed within the agreed daily SLA using the latest technical load/audit timestamp for the table.</t>
  </si>
  <si>
    <t>619905f1-50b2-4912-b9dd-7038e5acf598</t>
  </si>
  <si>
    <t>f46b19db-83e0-4c09-97fe-2b7d0b151952</t>
  </si>
  <si>
    <t>DQP-1173</t>
  </si>
  <si>
    <t>DQO-1173</t>
  </si>
  <si>
    <t>Freshness_Chk-Inspection_Relationship_Language</t>
  </si>
  <si>
    <t>Validate that Inspection_Relationship_Language is refreshed within the agreed daily SLA using the latest technical load/audit timestamp for the table.</t>
  </si>
  <si>
    <t>0d6870ad-c5dc-46b5-9bc4-f06dcf1cad16</t>
  </si>
  <si>
    <t>1f672160-df15-42b3-9607-749d344f2d10</t>
  </si>
  <si>
    <t>DQP-1174</t>
  </si>
  <si>
    <t>DQO-1174</t>
  </si>
  <si>
    <t>Freshness_Chk-Investor_Dtl</t>
  </si>
  <si>
    <t>Validate that Investor_Dtl is refreshed within the agreed daily SLA using the latest technical load/audit timestamp for the table.</t>
  </si>
  <si>
    <t>839ea23c-14e3-4f86-8ee1-1d820e56f9ff</t>
  </si>
  <si>
    <t>58ad2918-56c4-4494-82f2-4d30a7ee3295</t>
  </si>
  <si>
    <t>DQP-1175</t>
  </si>
  <si>
    <t>DQO-1175</t>
  </si>
  <si>
    <t>Freshness_Chk-Investor_Dtl_Reference</t>
  </si>
  <si>
    <t>Validate that Investor_Dtl_Reference is refreshed within the agreed daily SLA using the latest technical load/audit timestamp for the table.</t>
  </si>
  <si>
    <t>7e3aa778-2d2b-493e-b074-efe048e7e966</t>
  </si>
  <si>
    <t>a60e36ea-d920-42c3-9e1d-8f38d2214617</t>
  </si>
  <si>
    <t>DQP-1176</t>
  </si>
  <si>
    <t>DQO-1176</t>
  </si>
  <si>
    <t>Freshness_Chk-License_Professional</t>
  </si>
  <si>
    <t>Validate that License_Professional is refreshed within the agreed daily SLA using the latest technical load/audit timestamp for the table.</t>
  </si>
  <si>
    <t>b8dfb621-66e7-46a8-8ab8-42114e368aea</t>
  </si>
  <si>
    <t>9127f524-8ff6-4016-98df-eb8ed492f698</t>
  </si>
  <si>
    <t>DQP-1177</t>
  </si>
  <si>
    <t>DQO-1177</t>
  </si>
  <si>
    <t>Freshness_Chk-rapo_attribute_i18n</t>
  </si>
  <si>
    <t>Validate that rapo_attribute_i18n is refreshed within the agreed daily SLA using the latest technical load/audit timestamp for the table.</t>
  </si>
  <si>
    <t>90d1d277-f8c6-417e-b1fa-e10384ea37c9</t>
  </si>
  <si>
    <t>05de4fc1-8b58-42a1-8a62-6aef5a3ff70c</t>
  </si>
  <si>
    <t>DQP-1178</t>
  </si>
  <si>
    <t>DQO-1178</t>
  </si>
  <si>
    <t>Duplicate_Chk-Application_Address_Extra_Info</t>
  </si>
  <si>
    <t>Validate that Application_Address_Extra_Info does not contain duplicate records at the approved table-level business key/composite key level.</t>
  </si>
  <si>
    <t>2cb1db0a-c97d-48c0-8fdb-9de67ca6d9a1</t>
  </si>
  <si>
    <t>1e0c8f88-7293-46ff-9a0d-c17e847f8484</t>
  </si>
  <si>
    <t>DQP-1179</t>
  </si>
  <si>
    <t>DQO-1179</t>
  </si>
  <si>
    <t>Duplicate_Chk-Application_Status_History</t>
  </si>
  <si>
    <t>Validate that Application_Status_History does not contain duplicate records at the approved table-level business key/composite key level.</t>
  </si>
  <si>
    <t>a7ed8a1d-2c91-455f-9a90-ceaaa80b13e0</t>
  </si>
  <si>
    <t>544d8618-c862-4c8e-aa5e-4d788099fd01</t>
  </si>
  <si>
    <t>DQP-1180</t>
  </si>
  <si>
    <t>DQO-1180</t>
  </si>
  <si>
    <t>Duplicate_Chk-Inspection_Relationship</t>
  </si>
  <si>
    <t>Validate that Inspection_Relationship does not contain duplicate records at the approved table-level business key/composite key level.</t>
  </si>
  <si>
    <t>190e0ef9-5d11-4821-85ad-f01ee47cd9e3</t>
  </si>
  <si>
    <t>33096a42-1ee1-4c2b-a571-29cb20531f28</t>
  </si>
  <si>
    <t>DQP-1181</t>
  </si>
  <si>
    <t>DQO-1181</t>
  </si>
  <si>
    <t>Duplicate_Chk-Inspection_Relationship_Language</t>
  </si>
  <si>
    <t>Validate that Inspection_Relationship_Language does not contain duplicate records at the approved table-level business key/composite key level.</t>
  </si>
  <si>
    <t>fffa1dd7-1416-4327-8842-f84d530f8112</t>
  </si>
  <si>
    <t>1f23a16e-2680-4876-9b8a-dca5f858294c</t>
  </si>
  <si>
    <t>DQP-1182</t>
  </si>
  <si>
    <t>DQO-1182</t>
  </si>
  <si>
    <t>Duplicate_Chk-Investor_Dtl</t>
  </si>
  <si>
    <t>Validate that Investor_Dtl does not contain duplicate records at the approved table-level business key/composite key level.</t>
  </si>
  <si>
    <t>45dc2cef-8cbb-41f4-ad0b-3ab65acaa153</t>
  </si>
  <si>
    <t>10e00dba-fac3-4557-9133-87265044ac80</t>
  </si>
  <si>
    <t>DQP-1183</t>
  </si>
  <si>
    <t>DQO-1183</t>
  </si>
  <si>
    <t>Duplicate_Chk-License_Professional</t>
  </si>
  <si>
    <t>Validate that License_Professional does not contain duplicate records at the approved table-level business key/composite key level.</t>
  </si>
  <si>
    <t>7bf9bfd2-48f8-48b2-b4a0-d9c2574ed3f8</t>
  </si>
  <si>
    <t>7a0e1b86-321b-4365-b200-476896907897</t>
  </si>
  <si>
    <t>DQP-1184</t>
  </si>
  <si>
    <t>DQO-1184</t>
  </si>
  <si>
    <t>Uniqueness_Chk-Commercial_Activities</t>
  </si>
  <si>
    <t>Validate that Commercial_Activities records are unique based on the selected business key candidate: nature_of_activity | name | status.</t>
  </si>
  <si>
    <t>ccaab0b0-0e28-4e3b-b04e-3b6445919c32</t>
  </si>
  <si>
    <t>a2c97594-c16c-49c5-b0bb-ede8c24e9d3c</t>
  </si>
  <si>
    <t>DQP-1185</t>
  </si>
  <si>
    <t>DQO-1185</t>
  </si>
  <si>
    <t>Uniqueness_Chk-IDB_Machine_Details</t>
  </si>
  <si>
    <t>Validate that IDB_Machine_Details records are unique based on the selected business key candidate: name_and_description | select_hs_code | price_in_dhs.</t>
  </si>
  <si>
    <t>e7a84323-cf57-4ec6-9281-bfd45264ca1c</t>
  </si>
  <si>
    <t>11bfbd5c-94dd-4c5f-8565-1e8b8ce94005</t>
  </si>
  <si>
    <t>DQP-1186</t>
  </si>
  <si>
    <t>DQO-1186</t>
  </si>
  <si>
    <t>Uniqueness_Chk-IDB_Products</t>
  </si>
  <si>
    <t>Validate that IDB_Products records are unique based on the selected business key candidate: product_name_english | product | product_name_arabic.</t>
  </si>
  <si>
    <t>5e1214f1-da8a-45b6-9a42-9fc925ac93ed</t>
  </si>
  <si>
    <t>8ebb89d9-3a02-4e48-9a02-a6e3ee91c125</t>
  </si>
  <si>
    <t>DQP-1187</t>
  </si>
  <si>
    <t>DQO-1187</t>
  </si>
  <si>
    <t>Uniqueness_Chk-Manager_Information</t>
  </si>
  <si>
    <t>Validate that Manager_Information records are unique based on the selected business key candidate: manager_unified_no | manager_passport_no | wc_uid.</t>
  </si>
  <si>
    <t>7ccf943b-f46b-409b-ba0c-464dc934ebbc</t>
  </si>
  <si>
    <t>b0e573ec-4949-4aec-8d26-c084199bba91</t>
  </si>
  <si>
    <t>DQP-1188</t>
  </si>
  <si>
    <t>DQO-1188</t>
  </si>
  <si>
    <t>Uniqueness_Chk-Mortgage_Records</t>
  </si>
  <si>
    <t>Validate that Mortgage_Records records are unique based on the selected business key candidate: transaction_date | transaction_type | status.</t>
  </si>
  <si>
    <t>f4a8e0f5-55c9-4779-ba54-145e58d8ae6f</t>
  </si>
  <si>
    <t>4d37a0d8-4f6f-45b4-b857-42b3122b0c27</t>
  </si>
  <si>
    <t>DQP-1189</t>
  </si>
  <si>
    <t>DQO-1189</t>
  </si>
  <si>
    <t>Uniqueness_Chk-Offer_Tasting_Campaign</t>
  </si>
  <si>
    <t>Validate that Offer_Tasting_Campaign records are unique based on the selected business key candidate: production_date | product_name | package_type.</t>
  </si>
  <si>
    <t>e855e455-5b8e-415e-a72a-b6d0f62d04ed</t>
  </si>
  <si>
    <t>032adc53-cfb3-4433-8b85-1d0f3ba84827</t>
  </si>
  <si>
    <t>DQP-1190</t>
  </si>
  <si>
    <t>DQO-1190</t>
  </si>
  <si>
    <t>Uniqueness_Chk-Permit_Prizes</t>
  </si>
  <si>
    <t>Validate that Permit_Prizes records are unique based on the selected business key candidate: raffle_date | raffle_address | prize_type.</t>
  </si>
  <si>
    <t>0406b1cf-614c-4516-90db-46fb8de3bb30</t>
  </si>
  <si>
    <t>a788d979-ec2b-4a37-8e96-845eb6e68cac</t>
  </si>
  <si>
    <t>DQP-1191</t>
  </si>
  <si>
    <t>DQO-1191</t>
  </si>
  <si>
    <t>Uniqueness_Chk-Permit_Propaganda_Advertising</t>
  </si>
  <si>
    <t>Validate that Permit_Propaganda_Advertising records are unique based on the selected business key candidate: width | length | total_area.</t>
  </si>
  <si>
    <t>72a64851-5582-4eec-b635-40a8d9ea9f4f</t>
  </si>
  <si>
    <t>16e8560f-0450-4647-b502-4bb56ce4d94c</t>
  </si>
  <si>
    <t>DQP-1192</t>
  </si>
  <si>
    <t>DQO-1192</t>
  </si>
  <si>
    <t>Uniqueness_Chk-RB_Beneficial_Owner</t>
  </si>
  <si>
    <t>Validate that RB_Beneficial_Owner records are unique based on the selected business key candidate: license_no | beneficiary_owner_passport_no | beneficiary_owner_emirates_id.</t>
  </si>
  <si>
    <t>b9bcc065-aea3-4c49-9fe3-c76ff7a964bb</t>
  </si>
  <si>
    <t>da67d92f-1ea3-4e3a-b71d-3025d60c2bdf</t>
  </si>
  <si>
    <t>DQP-1193</t>
  </si>
  <si>
    <t>DQO-1193</t>
  </si>
  <si>
    <t>Uniqueness_Chk-RB_Directors</t>
  </si>
  <si>
    <t>Validate that RB_Directors records are unique based on the selected business key candidate: board_member_unified_no | board_member_passport_no | wc_uid.</t>
  </si>
  <si>
    <t>dfac1b2e-dd80-47f1-9061-974742cac81f</t>
  </si>
  <si>
    <t>0b88718d-90c5-41cb-84db-b68d2ff89031</t>
  </si>
  <si>
    <t>DQP-1194</t>
  </si>
  <si>
    <t>DQO-1194</t>
  </si>
  <si>
    <t>Uniqueness_Chk-RB_PEP_Association</t>
  </si>
  <si>
    <t>Validate that RB_PEP_Association records are unique based on the selected business key candidate: source_of_pep | official_title | job_description.</t>
  </si>
  <si>
    <t>bb89c63b-6d13-4e25-bfa9-812ff29d3266</t>
  </si>
  <si>
    <t>cdc61029-eda2-4296-bfba-0a49b251064e</t>
  </si>
  <si>
    <t>DQP-1195</t>
  </si>
  <si>
    <t>DQO-1195</t>
  </si>
  <si>
    <t>Uniqueness_Chk-RB_PEP_Source_Of_Funds</t>
  </si>
  <si>
    <t>Validate that RB_PEP_Source_Of_Funds records are unique based on the selected business key candidate: specify_source_of_fund | source_of_pep | wealth_type.</t>
  </si>
  <si>
    <t>9446fda9-906e-4d17-97c8-6b67d571600f</t>
  </si>
  <si>
    <t>d9d2aea4-ddde-4cb9-90a1-bcfe5d363fe2</t>
  </si>
  <si>
    <t>DQP-1196</t>
  </si>
  <si>
    <t>DQO-1196</t>
  </si>
  <si>
    <t>Uniqueness_Chk-RB_Ultimate_Owner</t>
  </si>
  <si>
    <t>Validate that RB_Ultimate_Owner records are unique based on the selected business key candidate: is_power_user | investor_location | identification_number.</t>
  </si>
  <si>
    <t>6f79d4e9-f600-4e2e-8ca6-e666cd7cdd30</t>
  </si>
  <si>
    <t>07048dfd-a8c4-4772-8d7c-adb6cfded257</t>
  </si>
  <si>
    <t>DQP-1197</t>
  </si>
  <si>
    <t>DQO-1197</t>
  </si>
  <si>
    <t>Uniqueness_Chk-Violations_Record</t>
  </si>
  <si>
    <t>Validate that Violations_Record records are unique based on the selected business key candidate: vio_fee_sequence.</t>
  </si>
  <si>
    <t>d82eb985-372a-4d19-88f1-2cb4d34177c6</t>
  </si>
  <si>
    <t>0283fc4a-b89b-43b1-9466-e1b8e4edb6a1</t>
  </si>
  <si>
    <t>DQP-1198</t>
  </si>
  <si>
    <t>DQO-1198</t>
  </si>
  <si>
    <t>Uniqueness_Chk-Virtual_Inspection</t>
  </si>
  <si>
    <t>Validate that Virtual_Inspection records are unique based on the selected business key candidate: update_date.</t>
  </si>
  <si>
    <t>b44b5e2b-5e48-469d-8bb6-e087bf46fe3b</t>
  </si>
  <si>
    <t>517c4e2a-9be3-4073-992e-68f9464b97a1</t>
  </si>
  <si>
    <t>DQP-1546</t>
  </si>
  <si>
    <t>DQO-1546</t>
  </si>
  <si>
    <t>Freshness_Chk-Hierarchy</t>
  </si>
  <si>
    <t>Validate that Hierarchy has been refreshed within the approved operational freshness window using the technical load timestamp.</t>
  </si>
  <si>
    <t>3ec78066-cec6-4253-82b8-44d8d5f2379d</t>
  </si>
  <si>
    <t>3c06beba-4b49-4a4d-8ca0-73c2b3330a74</t>
  </si>
  <si>
    <t>DQP-1547</t>
  </si>
  <si>
    <t>DQO-1547</t>
  </si>
  <si>
    <t>Uniqueness_Chk-Hierarchy</t>
  </si>
  <si>
    <t>Validate that Hierarchy records are unique based on the selected business key candidate.</t>
  </si>
  <si>
    <t>notarisation_contracts_amendment_c</t>
  </si>
  <si>
    <t>DED_Attribute_2676</t>
  </si>
  <si>
    <t>fa357ee0-5b5b-4427-9d20-3246a8392821</t>
  </si>
  <si>
    <t>1425720d-3447-456d-83de-61a60aa74f7a</t>
  </si>
  <si>
    <t>DQP-2979</t>
  </si>
  <si>
    <t>DQO-2979</t>
  </si>
  <si>
    <t>Compl_Chk-amen_typ-notari_contracts_amendment_c</t>
  </si>
  <si>
    <t>Validate that the critical data element amendment_type.notarisation_contracts_amendment_c is populated and not blank for in-scope records.Profiling results were used to identify current null/blank exposure where available.</t>
  </si>
  <si>
    <t>!isNull({notarisation_contracts_amendment_c})</t>
  </si>
  <si>
    <t>30/09/2026 - Yes Service: Licenses / License / Amendment / NA. REC_STATUS = 'A'; evaluate only where notarisation_contracts_amendment_c is mandatory for the service/stage; Confirm applicable amendment options; do not require every flag to be selected; an explicit No counts as populated; Confirm legal-form and contract applicability; Non-applicable records excluded from denominator. Business confirmation required.</t>
  </si>
  <si>
    <t>DED_Data_Table_178</t>
  </si>
  <si>
    <t>DED_Attribute_2010</t>
  </si>
  <si>
    <t>5a8609f2-b554-4ccc-a794-e73d615d2a55</t>
  </si>
  <si>
    <t>04c5cb3c-255f-48f1-b726-f3f689cec2b8</t>
  </si>
  <si>
    <t>DQP-2924</t>
  </si>
  <si>
    <t>DQO-2924</t>
  </si>
  <si>
    <t>Completeness_Check-address-city</t>
  </si>
  <si>
    <t>Validate that the critical data element address.city is populated and not blank for in-scope records.Profiling results were used to identify current null/blank exposure where available.</t>
  </si>
  <si>
    <t>30/09/2026 - Yes Approved exact four-level service paths from O:R; do not cross-combine listed subtypes/categories. REC_STATUS = 'A'; evaluate only where city is mandatory for the service/stage; Non-applicable records excluded from denominator. Business confirmation required.</t>
  </si>
  <si>
    <t>8b203ef2-8b2b-4c67-8998-7066c91c0780</t>
  </si>
  <si>
    <t>37c10790-1613-4574-8819-46bd92408a46</t>
  </si>
  <si>
    <t>DQP-3386</t>
  </si>
  <si>
    <t>DQO-3386</t>
  </si>
  <si>
    <t>Consec_Chk-address-city</t>
  </si>
  <si>
    <t>Validate that populated values in address-city do not contain consecutive spaces within the value.</t>
  </si>
  <si>
    <t>CAST(city AS STRING) RLIKE '.*[^ ].*' AND CAST(city AS STRING) NOT RLIKE '\pCntrl' AND UPPER(CAST(city AS STRING)) NOT RLIKE '^[ ]*(NA|N/A|NIL|NONE|NULL|UNKNOWN|UNSPECIFIED|TEST|DUMMY|TBD|NOT APPLICABLE|-|--|\\.)[ ]*$'</t>
  </si>
  <si>
    <t>01/10/2026 Yes - Proposed filter: populated character values in address.city;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</si>
  <si>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8d281852-4bf0-4a97-8aeb-e7b61bb483e0</t>
  </si>
  <si>
    <t>dfd7a6ba-d187-437b-be47-9098ddd54733</t>
  </si>
  <si>
    <t>DQP-3897</t>
  </si>
  <si>
    <t>DQO-3897</t>
  </si>
  <si>
    <t>LTS_Chk-address-city</t>
  </si>
  <si>
    <t>Check that non-null city values do not have leading or trailing spaces.</t>
  </si>
  <si>
    <t>city = trim(city)</t>
  </si>
  <si>
    <t>02/10/2026 - Yes - Yes means conditional technical feasibility, subject to the conditions below; it is not business approval. Apply only to address.city records linked to the approved Group / Type / Subtype / Category combinations in columns J:M; validate actual four-level service combinations, not a Cartesian product of the listed values.
Whitespace check on populated city;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</si>
  <si>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eadac014-393e-4e01-8d99-37d6fcc77d8b</t>
  </si>
  <si>
    <t>707c84fe-a068-4e30-8c4b-9d61fe109a1a</t>
  </si>
  <si>
    <t>DQP-3900</t>
  </si>
  <si>
    <t>DQO-3900</t>
  </si>
  <si>
    <t>Val_Chk-address-city</t>
  </si>
  <si>
    <t>Check that non-null city values contain only letters, digits, spaces and the approved punctuation set.</t>
  </si>
  <si>
    <t>rlike(trim(city), '^[A-Za-z0-9 _()+&amp;$-]+$')</t>
  </si>
  <si>
    <t>02/10/2026 - Yes - Yes means conditional technical feasibility, subject to the conditions below; it is not business approval. Apply only to address.city records linked to the approved Group / Type / Subtype / Category combinations in columns J:M; validate actual four-level service combinations, not a Cartesian product of the listed values.
Whitespace check on populated city;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</si>
  <si>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DED_Attribute_2013</t>
  </si>
  <si>
    <t>9d63efbf-b28a-4f21-be7b-beb426819a43</t>
  </si>
  <si>
    <t>e1498b72-b903-4243-8341-fdc7550a443d</t>
  </si>
  <si>
    <t>DQP-2920</t>
  </si>
  <si>
    <t>DQO-2920</t>
  </si>
  <si>
    <t>Completeness_Check-address-sector</t>
  </si>
  <si>
    <t>Validate that the critical data element address.sector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</si>
  <si>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sector is mandatory for the service/stage; Non-applicable records excluded from denominator. Business confirmation required.</t>
  </si>
  <si>
    <t>5441c69d-370f-4ead-8659-0c99984f860a</t>
  </si>
  <si>
    <t>08e21ef2-b6ea-43e8-baf1-6bf280b08ed5</t>
  </si>
  <si>
    <t>DQP-3382</t>
  </si>
  <si>
    <t>DQO-3382</t>
  </si>
  <si>
    <t>Consec_Chk-address-sector</t>
  </si>
  <si>
    <t>Validate that populated values in address-sector do not contain consecutive spaces within the value.</t>
  </si>
  <si>
    <t>CAST(sector AS STRING) RLIKE '.*[^ ].*' AND CAST(sector AS STRING) NOT RLIKE '\pCntrl' AND UPPER(CAST(sector AS STRING)) NOT RLIKE '^[ ]*(NA|N/A|NIL|NONE|NULL|UNKNOWN|UNSPECIFIED|TEST|DUMMY|TBD|NOT APPLICABLE|-|--|\\.)[ ]*$'</t>
  </si>
  <si>
    <t>01/10/2026 Yes - Proposed filter: populated character values in address.sector;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</si>
  <si>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58699861-45b6-4172-a16c-4eaa5bb5c70d</t>
  </si>
  <si>
    <t>f7da7a8d-b914-4277-aaa2-df477eadfc0d</t>
  </si>
  <si>
    <t>DQP-4240</t>
  </si>
  <si>
    <t>DQO-4240</t>
  </si>
  <si>
    <t>Val_Chk-address-sector</t>
  </si>
  <si>
    <t>Check that non-null sector values are restricted to the approved list of sector codes or names.</t>
  </si>
  <si>
    <t>sector 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t>
  </si>
  <si>
    <t>02/10/2026 - Yes - Yes means conditional technical feasibility, subject to the conditions below; it is not business approval. Apply only to address.sector records linked to the approved Group / Type / Subtype / Category combinations in columns J:M; validate actual four-level service combinations, not a Cartesian product of the listed values.
Evaluate populated sector only; null/blank values belong to a separately approved completeness rule. Use an explicit null/blank policy so SQL UNKNOWN is not silently counted as pass or fail.
Proposed domain ('Mussaffah','Others','Al Ain Al Sinaia','Al Taweelah','NONE','Abu Dhabi Island','Al Dhafra','Al Mafraq','Al Shahama','Sweihan','AlAshoosh','NA','Al Dhafra   Zayed City','Mina Zayed','Al Ruwias','Western Area - Ruwais City','Western Area - Zayed City','Al Marfaa','S999','Ish Island','Al Dhafra   Sila City','Em Al Nar','M44','SHS16_09','SW13','Saadiyat Island','Yas Island').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</si>
  <si>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zone</t>
  </si>
  <si>
    <t>DED_Attribute_2016</t>
  </si>
  <si>
    <t>9a178106-ee62-4e0c-9536-0dcc32035c4e</t>
  </si>
  <si>
    <t>2b61bfbd-05e7-4b0d-9e4a-0014b76b4963</t>
  </si>
  <si>
    <t>DQP-2923</t>
  </si>
  <si>
    <t>DQO-2923</t>
  </si>
  <si>
    <t>Completeness_Check-address-zone</t>
  </si>
  <si>
    <t>Validate that the critical data element address.zone is populated and not blank for in-scope records.Profiling results were used to identify current null/blank exposure where available.</t>
  </si>
  <si>
    <t>!isNull({zone})</t>
  </si>
  <si>
    <t>30/09/2026 - Yes Approved exact four-level service paths from O:R; do not cross-combine listed subtypes/categories. REC_STATUS = 'A'; evaluate only where zone is mandatory for the service/stage; Non-applicable records excluded from denominator. Business confirmation required.</t>
  </si>
  <si>
    <t>ed7470c1-024b-49a7-9399-45d191f7e519</t>
  </si>
  <si>
    <t>7b38463e-d4db-4ec5-a46b-8f13724f7199</t>
  </si>
  <si>
    <t>DQP-3385</t>
  </si>
  <si>
    <t>DQO-3385</t>
  </si>
  <si>
    <t>Consec_Chk-address-zone</t>
  </si>
  <si>
    <t>Validate that populated values in address-zone do not contain consecutive spaces within the value.</t>
  </si>
  <si>
    <t>CAST(zone AS STRING) RLIKE '.*[^ ].*' AND CAST(zone AS STRING) NOT RLIKE '\pCntrl' AND UPPER(CAST(zone AS STRING)) NOT RLIKE '^[ ]*(NA|N/A|NIL|NONE|NULL|UNKNOWN|UNSPECIFIED|TEST|DUMMY|TBD|NOT APPLICABLE|-|--|\\.)[ ]*$'</t>
  </si>
  <si>
    <t>01/10/2026 Yes - Proposed filter: populated character values in address.zone;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</si>
  <si>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ec6ab802-ad7b-4e26-b4b0-0a949fd0144d</t>
  </si>
  <si>
    <t>cb1db9b9-5767-4091-b806-5423c29bafeb</t>
  </si>
  <si>
    <t>DQP-4301</t>
  </si>
  <si>
    <t>DQO-4301</t>
  </si>
  <si>
    <t>LTS_Chk-address-zone</t>
  </si>
  <si>
    <t>Check that non-null zone values have no leading or trailing spaces so zone names are stored consistently.</t>
  </si>
  <si>
    <t>zone = trim(zone)</t>
  </si>
  <si>
    <t>02/10/2026 - Yes - Yes means conditional technical feasibility, subject to the conditions below; it is not business approval. Apply only to address.zone records linked to the approved Group / Type / Subtype / Category combinations in columns J:M; validate actual four-level service combinations, not a Cartesian product of the listed values.
Whitespace check on populated zone;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</si>
  <si>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8a7db7aa-b3d4-47cc-99a1-5e20ec30a23b</t>
  </si>
  <si>
    <t>8aabba87-9ac6-4eef-a7e3-c283f2456692</t>
  </si>
  <si>
    <t>DQP-4302</t>
  </si>
  <si>
    <t>DQO-4302</t>
  </si>
  <si>
    <t>Val_Chk-address-zone</t>
  </si>
  <si>
    <t>Check that non-null zone values contain only the approved character set (letters, digits, spaces, parentheses and selected punctuation) to prevent malformed zone names.</t>
  </si>
  <si>
    <t>trim(zone) RLIKE '^[A-Za-z0-9 _()+&amp;$-]+$'</t>
  </si>
  <si>
    <t>02/10/2026 - Yes - Yes means conditional technical feasibility, subject to the conditions below; it is not business approval. Apply only to address.zone records linked to the approved Group / Type / Subtype / Category combinations in columns J:M; validate actual four-level service combinations, not a Cartesian product of the listed values.
Whitespace check on populated zone;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</si>
  <si>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general</t>
  </si>
  <si>
    <t>DED_Data_Table_191</t>
  </si>
  <si>
    <t>revoked</t>
  </si>
  <si>
    <t>DED_Attribute_2177</t>
  </si>
  <si>
    <t>01fbc9c0-8af9-42d1-ad2e-f9972deff713</t>
  </si>
  <si>
    <t>4fbad519-3414-46e1-9890-dc10a6fd8ce2</t>
  </si>
  <si>
    <t>DQP-3083</t>
  </si>
  <si>
    <t>DQO-3083</t>
  </si>
  <si>
    <t>Completeness_Check-general-revoked</t>
  </si>
  <si>
    <t>Validate that the critical data element general.revoked is populated and not blank for in-scope records.Profiling results were used to identify current null/blank exposure where available.</t>
  </si>
  <si>
    <t>!isNull({revoked})</t>
  </si>
  <si>
    <t>30/09/2026 - Yes Approved exact four-level service paths from O:R; do not cross-combine listed subtypes/categories. REC_STATUS = 'A'; evaluate only where revoked is mandatory for the service/stage; Non-applicable records excluded from denominator. Business confirmation required.</t>
  </si>
  <si>
    <t>45fee925-2d48-49c7-b6fb-7df672c00623</t>
  </si>
  <si>
    <t>1eb8d93a-41f3-45b6-ad07-ac7efbfb11e7</t>
  </si>
  <si>
    <t>DQP-3559</t>
  </si>
  <si>
    <t>DQO-3559</t>
  </si>
  <si>
    <t>Consec_Chk-general-revoked</t>
  </si>
  <si>
    <t>Validate that populated values in general-revoked do not contain consecutive spaces within the value.</t>
  </si>
  <si>
    <t>CAST(revoked AS STRING) RLIKE '.*[^ ].*' AND CAST(revoked AS STRING) NOT RLIKE '\pCntrl' AND UPPER(CAST(revoked AS STRING)) NOT RLIKE '^[ ]*(NA|N/A|NIL|NONE|NULL|UNKNOWN|UNSPECIFIED|TEST|DUMMY|TBD|NOT APPLICABLE|-|--|\\.)[ ]*$'</t>
  </si>
  <si>
    <t>01/10/2026 Yes - Proposed filter: populated character values in general.revoked;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</si>
  <si>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346b51fc-fd77-4c17-a167-a9fe0adfe6dd</t>
  </si>
  <si>
    <t>9e7fb011-962d-49bb-870e-1175941343f5</t>
  </si>
  <si>
    <t>DQP-4227</t>
  </si>
  <si>
    <t>DQO-4227</t>
  </si>
  <si>
    <t>LTS_Chk-general-revoked</t>
  </si>
  <si>
    <t>Check that non-null revoked values have no leading or trailing spaces.</t>
  </si>
  <si>
    <t>revoked = trim(revoked)</t>
  </si>
  <si>
    <t>02/10/2026 - Yes - Yes means conditional technical feasibility, subject to the conditions below; it is not business approval. Apply only to general.revoked records linked to the approved Group / Type / Subtype / Category combinations in columns J:M; validate actual four-level service combinations, not a Cartesian product of the listed values.
Whitespace check on populated revoked;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</si>
  <si>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DQP-CR-00100</t>
  </si>
  <si>
    <t>DQP-CR-00147</t>
  </si>
  <si>
    <t>DQP-4322</t>
  </si>
  <si>
    <t>DQO-4322</t>
  </si>
  <si>
    <t>Consistency_general_revoked</t>
  </si>
  <si>
    <t>When general.revoked is Yes, amendment_type.location_amendment can be Yes and all other amendment attributes must be No.</t>
  </si>
  <si>
    <t>WITH evaluated AS
(
    SELECT
        'Consistency_general_revoked'
            AS rule_name_title,
        'general.revoked must be No when amendment_type.location_amendment is Standard or Business.When general.revoked is Yes, amendment_type.location_amendment can be Yes and all other amendment attributes must be No.'
            AS description_business_definition,
        'general'
            AS table_name,
        'revoked'
            AS column_name,
        a.serv_prov_code,
        a.b1_per_id1,
        a.b1_per_id2,
        a.b1_per_id3,
        a.b1_per_type,
        a.b1_per_sub_type,
        a.revoked
            AS source_value,
        'amendment_type'
            AS peer_table_name,
        'location_amendment'
            AS peer_column_name,
        b.location_amendment
            AS peer_value,
        CASE
            WHEN UPPER(TRIM(a.revoked)) =  'Yes' and  (UPPER(TRIM(trade_name_amendment)) = 'YES' OR 
                    UPPER(TRIM(company_address_amendment)) = 'YES' OR 
                    UPPER(TRIM(partners_amendment)) = 'YES' OR 
                    UPPER(TRIM(raw_material_amendment)) = 'YES' OR 
                    UPPER(TRIM(activity_amendment)) = 'YES' OR 
                    UPPER(TRIM(service_amendment)) = 'YES' OR 
                    UPPER(TRIM(investment_amendment)) = 'YES' OR 
                    UPPER(TRIM(normal_license_to_foreign_investor_amendment)) = 'YES' OR 
                    UPPER(TRIM(legal_type_amendment)) = 'YES' OR 
                    UPPER(TRIM(hse_details_amendment)) = 'YES' OR 
                    UPPER(TRIM(partners_shares_amendment)) = 'YES' OR 
                    UPPER(TRIM(sales_amendment)) = 'YES' OR 
                    UPPER(TRIM(total_capital_amendment)) = 'YES' OR 
                    UPPER(TRIM(resolution_authentication_amendment)) = 'YES' OR 
                    UPPER(TRIM(product_amendment)) = 'YES' OR 
                    UPPER(TRIM(production_line_amendment)) = 'YES' OR 
                    UPPER(TRIM(lease_contract_attestation_amendment)) = 'YES' OR 
                    UPPER(TRIM(expected_labour_amendment)) = 'YES' OR 
                    UPPER(TRIM(under_construction_to_production_amendment)) = 'YES' OR 
                    UPPER(TRIM(preliminary_to_permanent_amendment)) = 'YES' OR 
                    UPPER(TRIM(quota_amendment)) = 'YES' OR 
                    UPPER(TRIM(industrial_leader_to_under_construction_amendment)) = 'YES' OR 
                    UPPER(TRIM(spare_part_amendment)) = 'YES' OR 
                    UPPER(TRIM(machine_amendment)) = 'YES' OR 
                    UPPER(TRIM(inheritors_replacement_amendment)) = 'YES' OR 
                    UPPER(TRIM(land_amendment)) = 'YES' OR 
                    UPPER(TRIM(manager_amendment)) = 'YES' OR 
                    UPPER(TRIM(signboard_amendment)) = 'YES' OR 
                    UPPER(TRIM(heirs_amendment)) = 'YES' OR 
                    UPPER(TRIM(capital_amendment)) = 'YES' OR 
                    UPPER(TRIM(sponsor_amendment)) = 'YES' OR 
                    UPPER(TRIM(notarisation_contracts_amendment)) = 'YES' OR 
                    UPPER(TRIM(license_type_amendment)) = 'YES' OR 
                    UPPER(TRIM(legal_form_amendment)) = 'YES' OR 
                    UPPER(TRIM(authorized_signatories_amendment)) = 'YES' OR 
                    UPPER(TRIM(technical_amendment)) = 'YES' OR 
                    UPPER(TRIM(partners_nationality_amendment)) = 'YES') 
            THEN
                'FAIL - When general.revoked is Yes, amendment_type.location_amendment can be Yes and all other amendment attributes must be No.'
            ELSE
                'PASS'
        END AS dq_result,
        CURRENT_TIMESTAMP AS processed_timestamp
    FROM LH_silver.silver_cleansed.general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 'PASS'</t>
  </si>
  <si>
    <t>KPI</t>
  </si>
  <si>
    <t>02/10/2026 - config - Yes - Column O lists only location_amendment; identify every other amendment flag required by the rule and join to the same relevant transaction. “Can be Yes” permits location amendment; it does not require Yes. Business must confirm revoked-state restrictions, effective date and service applicability.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</si>
  <si>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c7ac8238-6ed4-45cb-ad25-dab74047f278</t>
  </si>
  <si>
    <t>427ef86a-25d8-4013-80d1-cf954ef3245c</t>
  </si>
  <si>
    <t>DQP-4228</t>
  </si>
  <si>
    <t>DQO-4228</t>
  </si>
  <si>
    <t>Val_Chk-general-revoked</t>
  </si>
  <si>
    <t>Check that non-null revoked values are restricted to the approved list of statuses for this column.</t>
  </si>
  <si>
    <t>revoked IN ('CHECKED', 'UNCHECKED')</t>
  </si>
  <si>
    <t>02/10/2026 - Yes - Yes means conditional technical feasibility, subject to the conditions below; it is not business approval. Apply only to general.revoked records linked to the approved Group / Type / Subtype / Category combinations in columns J:M; validate actual four-level service combinations, not a Cartesian product of the listed values.
Evaluate populated revoked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</si>
  <si>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location</t>
  </si>
  <si>
    <t>DED_Data_Table_201</t>
  </si>
  <si>
    <t>DED_Attribute_2183</t>
  </si>
  <si>
    <t>4a31e6c6-acbd-4fb2-b178-ba600e015fb6</t>
  </si>
  <si>
    <t>22547d5f-4a44-471f-aa74-fbb8eaadb992</t>
  </si>
  <si>
    <t>DQP-3181</t>
  </si>
  <si>
    <t>DQO-3181</t>
  </si>
  <si>
    <t>Completeness_Check-location-municipality</t>
  </si>
  <si>
    <t>Validate that the critical data element location.municipality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</si>
  <si>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municipality is mandatory for the service/stage; Non-applicable records excluded from denominator. Business confirmation required.</t>
  </si>
  <si>
    <t>a4bed45e-4a58-4bfa-ba2d-ea9a604a5a8d</t>
  </si>
  <si>
    <t>c5903453-c074-4be9-871f-c8b9538a0321</t>
  </si>
  <si>
    <t>DQP-3657</t>
  </si>
  <si>
    <t>DQO-3657</t>
  </si>
  <si>
    <t>Consec_Chk-location-municipality</t>
  </si>
  <si>
    <t>Validate that populated values in location-municipality do not contain consecutive spaces within the value.</t>
  </si>
  <si>
    <t>CAST(municipality AS STRING) RLIKE '.*[^ ].*' AND CAST(municipality AS STRING) NOT RLIKE '\pCntrl' AND UPPER(CAST(municipality AS STRING)) NOT RLIKE '^[ ]*(NA|N/A|NIL|NONE|NULL|UNKNOWN|UNSPECIFIED|TEST|DUMMY|TBD|NOT APPLICABLE|-|--|\\.)[ ]*$'</t>
  </si>
  <si>
    <t>01/10/2026 Yes - Proposed filter: populated character values in location.municipality;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</si>
  <si>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199156d6-1f8e-45ec-8ade-6a091fe19b26</t>
  </si>
  <si>
    <t>76660ec9-9e0c-4005-8b1f-75b0801eb8af</t>
  </si>
  <si>
    <t>DQP-4127</t>
  </si>
  <si>
    <t>DQO-4127</t>
  </si>
  <si>
    <t>LTS_Chk-location-municipality</t>
  </si>
  <si>
    <t>For populated rows, municipality must contain only English alphabetic words separated by single spaces, with no digits, special characters or leading/trailing spaces.</t>
  </si>
  <si>
    <t>municipality RLIKE '^[A-Za-z]+(?: [A-Za-z]+)*$'</t>
  </si>
  <si>
    <t>02/10/2026 - Yes - Yes means conditional technical feasibility, subject to the conditions below; it is not business approval. Apply only to location.municipality records linked to the approved Group / Type / Subtype / Category combinations in columns J:M; validate actual four-level service combinations, not a Cartesian product of the listed values.
Evaluate populated municipality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</si>
  <si>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DED_Attribute_2326</t>
  </si>
  <si>
    <t>419b56db-ab6c-4938-8756-1177a828d7da</t>
  </si>
  <si>
    <t>2817a7e7-d330-4593-b0f9-5411a5e507ab</t>
  </si>
  <si>
    <t>DQP-3187</t>
  </si>
  <si>
    <t>DQO-3187</t>
  </si>
  <si>
    <t>Completeness_Check-location-city</t>
  </si>
  <si>
    <t>Validate that the critical data element location.city is populated and not blank for in-scope records.Profiling results were used to identify current null/blank exposure where available.</t>
  </si>
  <si>
    <t>b28dcbff-1e3e-44f0-9489-c51743e6211e</t>
  </si>
  <si>
    <t>63da200f-76be-470f-a36c-7379efa10ed2</t>
  </si>
  <si>
    <t>DQP-3663</t>
  </si>
  <si>
    <t>DQO-3663</t>
  </si>
  <si>
    <t>Consec_Chk-location-city</t>
  </si>
  <si>
    <t>Validate that populated values in location-city do not contain consecutive spaces within the value.</t>
  </si>
  <si>
    <t>01/10/2026 Yes - Proposed filter: populated character values in location.city;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</si>
  <si>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4987f97c-8dc0-4805-b930-6faa41dc63a7</t>
  </si>
  <si>
    <t>7615cc98-00e2-4f2b-b27e-8c350dc0f22d</t>
  </si>
  <si>
    <t>DQP-3898</t>
  </si>
  <si>
    <t>DQO-3898</t>
  </si>
  <si>
    <t>Val_Chk-location-city</t>
  </si>
  <si>
    <t>Checks that non-null city values contain only English or Arabic letters, digits, spaces and the approved punctuation set so city names are stored in a standardised format.</t>
  </si>
  <si>
    <t>CAST(city AS STRING) RLIKE '^[A-Za-z0-9\u0600-\u06FF "/&amp;_*;:+@#^-]+$'</t>
  </si>
  <si>
    <t xml:space="preserve">02/10/2026 - No - </t>
  </si>
  <si>
    <t>71b662b7-8be7-472f-850e-0d1b1771776c</t>
  </si>
  <si>
    <t>91918e63-4dd0-4031-831c-85308b8bf65c</t>
  </si>
  <si>
    <t>DQP-3899</t>
  </si>
  <si>
    <t>DQO-3899</t>
  </si>
  <si>
    <t>LTS_Chk-location-city</t>
  </si>
  <si>
    <t>Checks that non-null city values do not have leading or trailing spaces so matching and reporting interpret the city name consistently.</t>
  </si>
  <si>
    <t>02/10/2026 - Yes - Yes means conditional technical feasibility, subject to the conditions below; it is not business approval. Apply only to location.city records linked to the approved Group / Type / Subtype / Category combinations in columns J:M; validate actual four-level service combinations, not a Cartesian product of the listed values.
Whitespace check on populated city;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</si>
  <si>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DED_Attribute_2327</t>
  </si>
  <si>
    <t>a0d90a25-947a-46c4-ac3c-96cd6893934e</t>
  </si>
  <si>
    <t>b95e0ff8-1769-4085-b71f-9e0a0d4c6911</t>
  </si>
  <si>
    <t>DQP-3180</t>
  </si>
  <si>
    <t>DQO-3180</t>
  </si>
  <si>
    <t>Completeness_Check-location-emirate</t>
  </si>
  <si>
    <t>Validate that the critical data element location.emirate is populated and not blank for in-scope records.Profiling results were used to identify current null/blank exposure where available.</t>
  </si>
  <si>
    <t>30/09/2026 - Yes Approved exact four-level service paths from O:R; do not cross-combine listed subtypes/categories. REC_STATUS = 'A'; evaluate only where emirate is mandatory for the service/stage; Non-applicable records excluded from denominator. Business confirmation required.</t>
  </si>
  <si>
    <t>2754ec1d-5629-4f9c-9c72-ae75453a65c0</t>
  </si>
  <si>
    <t>4957e6a3-2a48-48c0-8c16-946b4b0f68ee</t>
  </si>
  <si>
    <t>DQP-3656</t>
  </si>
  <si>
    <t>DQO-3656</t>
  </si>
  <si>
    <t>Consec_Chk-location-emirate</t>
  </si>
  <si>
    <t>Validate that populated values in location-emirate do not contain consecutive spaces within the value.</t>
  </si>
  <si>
    <t>CAST(emirate AS STRING) RLIKE '.*[^ ].*' AND CAST(emirate AS STRING) NOT RLIKE '\pCntrl' AND UPPER(CAST(emirate AS STRING)) NOT RLIKE '^[ ]*(NA|N/A|NIL|NONE|NULL|UNKNOWN|UNSPECIFIED|TEST|DUMMY|TBD|NOT APPLICABLE|-|--|\\.)[ ]*$'</t>
  </si>
  <si>
    <t>01/10/2026 Yes - Proposed filter: populated character values in location.emirate;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</si>
  <si>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b9601998-c062-4ac3-b2d8-77d2e2649295</t>
  </si>
  <si>
    <t>f5954ed6-f128-45bd-8be2-a53901a3dbbf</t>
  </si>
  <si>
    <t>DQP-3943</t>
  </si>
  <si>
    <t>DQO-3943</t>
  </si>
  <si>
    <t>LTS_Chk-location-emirate</t>
  </si>
  <si>
    <t>Checks that non-null emirate values do not have leading or trailing spaces.</t>
  </si>
  <si>
    <t>emirate = TRIM(emirate)</t>
  </si>
  <si>
    <t>02/10/2026 - Yes - Yes means conditional technical feasibility, subject to the conditions below; it is not business approval. Apply only to location.emirate records linked to the approved Group / Type / Subtype / Category combinations in columns J:M; validate actual four-level service combinations, not a Cartesian product of the listed values.
Whitespace check on populated emirate;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</si>
  <si>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2ee39bf0-5887-460b-a46f-6cb71c994c9c</t>
  </si>
  <si>
    <t>325f10e6-1050-4779-ae80-8e494d2acfd5</t>
  </si>
  <si>
    <t>DQP-3944</t>
  </si>
  <si>
    <t>DQO-3944</t>
  </si>
  <si>
    <t>Val_Chk-location-emirate</t>
  </si>
  <si>
    <t>Checks that non-null emirate values contain English alphabetic words separated by single spaces, with no digits or special characters.</t>
  </si>
  <si>
    <t>emirate RLIKE '^[A-Za-z]+(?: [A-Za-z]+)*$'</t>
  </si>
  <si>
    <t>02/10/2026 - Yes - Yes means conditional technical feasibility, subject to the conditions below; it is not business approval. Apply only to location.emirate records linked to the approved Group / Type / Subtype / Category combinations in columns J:M; validate actual four-level service combinations, not a Cartesian product of the listed values.
Evaluate populated emirate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</si>
  <si>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legalform</t>
  </si>
  <si>
    <t>DED_Data_Table_199</t>
  </si>
  <si>
    <t>farm</t>
  </si>
  <si>
    <t>DED_Attribute_2421</t>
  </si>
  <si>
    <t>7a43302f-64bc-4d34-978b-f2183a3b308b</t>
  </si>
  <si>
    <t>da4b00ca-a580-495e-bf8a-ced720be0438</t>
  </si>
  <si>
    <t>DQP-3171</t>
  </si>
  <si>
    <t>DQO-3171</t>
  </si>
  <si>
    <t>Completeness_Check-legalform-farm</t>
  </si>
  <si>
    <t>Validate that the critical data element legalform.farm is populated and not blank for in-scope records.Profiling results were used to identify current null/blank exposure where available.</t>
  </si>
  <si>
    <t>!isNull({farm})</t>
  </si>
  <si>
    <t>30/09/2026 - Yes Approved exact four-level service paths from O:R; do not cross-combine listed subtypes/categories. REC_STATUS = 'A'; evaluate only where farm is mandatory for the service/stage; Non-applicable records excluded from denominator. Business confirmation required.</t>
  </si>
  <si>
    <t>7443986d-a908-447d-883b-6ff8b9333d95</t>
  </si>
  <si>
    <t>869bb385-e171-413a-8ae8-a30b623b1091</t>
  </si>
  <si>
    <t>DQP-3647</t>
  </si>
  <si>
    <t>DQO-3647</t>
  </si>
  <si>
    <t>Consec_Chk-legalform-farm</t>
  </si>
  <si>
    <t>Validate that populated values in legalform-farm do not contain consecutive spaces within the value.</t>
  </si>
  <si>
    <t>CAST(farm AS STRING) RLIKE '.*[^ ].*' AND CAST(farm AS STRING) NOT RLIKE '\pCntrl' AND UPPER(CAST(farm AS STRING)) NOT RLIKE '^[ ]*(NA|N/A|NIL|NONE|NULL|UNKNOWN|UNSPECIFIED|TEST|DUMMY|TBD|NOT APPLICABLE|-|--|\\.)[ ]*$'</t>
  </si>
  <si>
    <t>01/10/2026 Yes - Proposed filter: populated character values in legalform.farm;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</si>
  <si>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54d1f99b-7a5a-43b8-a33c-83c6d5747234</t>
  </si>
  <si>
    <t>72b38333-2338-4ed4-8530-33620075d39d</t>
  </si>
  <si>
    <t>DQP-3963</t>
  </si>
  <si>
    <t>DQO-3963</t>
  </si>
  <si>
    <t>LTS_Chk-legalform-farm</t>
  </si>
  <si>
    <t>Ensure that non-null values in farm do not have leading or trailing spaces.</t>
  </si>
  <si>
    <t>farm = TRIM(farm)</t>
  </si>
  <si>
    <t>02/10/2026 - Yes - Yes means conditional technical feasibility, subject to the conditions below; it is not business approval. Apply only to legalform.farm records linked to the approved Group / Type / Subtype / Category combinations in columns J:M; validate actual four-level service combinations, not a Cartesian product of the listed values.
Whitespace check on populated farm;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</si>
  <si>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renewal</t>
  </si>
  <si>
    <t>DED_Data_Table_224</t>
  </si>
  <si>
    <t>renew_ica_card</t>
  </si>
  <si>
    <t>DED_Attribute_2458</t>
  </si>
  <si>
    <t>6706b7d0-80fd-408f-a049-c5b681968a4d</t>
  </si>
  <si>
    <t>5f228a75-fa85-4f3b-8bb1-45bbf294c0eb</t>
  </si>
  <si>
    <t>DQP-3298</t>
  </si>
  <si>
    <t>DQO-3298</t>
  </si>
  <si>
    <t>Completeness_Check-renewal-renew_ica_card</t>
  </si>
  <si>
    <t>Validate that the critical data element renewal.renew_ica_card is populated and not blank for in-scope records.Profiling results were used to identify current null/blank exposure where available.</t>
  </si>
  <si>
    <t>!isNull({renew_ica_card})</t>
  </si>
  <si>
    <t>30/09/2026 - Yes Service: Licenses / License / Renewal / NA. REC_STATUS = 'A'; evaluate only where renew_ica_card is mandatory for the service/stage; Applicable card-renewal option; No is populated; Non-applicable records excluded from denominator. Business confirmation required.</t>
  </si>
  <si>
    <t>ee0a1db6-df3d-41fc-aacc-b4a5ca419abc</t>
  </si>
  <si>
    <t>57c870b6-7759-4a8c-8b9a-ac9f18286b2d</t>
  </si>
  <si>
    <t>DQP-3803</t>
  </si>
  <si>
    <t>DQO-3803</t>
  </si>
  <si>
    <t>Consec_Chk-renewal-renew_ica_card</t>
  </si>
  <si>
    <t>Validate that populated values in renewal-renew_ica_card do not contain consecutive spaces within the value.</t>
  </si>
  <si>
    <t>CAST(renew_ica_card AS STRING) RLIKE '.*[^ ].*' AND CAST(renew_ica_card AS STRING) NOT RLIKE '\pCntrl' AND UPPER(CAST(renew_ica_card AS STRING)) NOT RLIKE '^[ ]*(NA|N/A|NIL|NONE|NULL|UNKNOWN|UNSPECIFIED|TEST|DUMMY|TBD|NOT APPLICABLE|-|--|\\.)[ ]*$'</t>
  </si>
  <si>
    <t>01/10/2026 Yes - Proposed filter: populated character values in renewal.renew_ica_card;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</si>
  <si>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465a4384-6097-4f60-bbbe-269e5bfa1496</t>
  </si>
  <si>
    <t>c9a19940-23d3-496e-a471-0d36e56d4396</t>
  </si>
  <si>
    <t>DQP-4216</t>
  </si>
  <si>
    <t>DQO-4216</t>
  </si>
  <si>
    <t>Val_Chk-renewal-renew_ica_card</t>
  </si>
  <si>
    <t>Check that non-null renew_ica_card values are restricted to an approved list of allowed statuses or flags for this column.</t>
  </si>
  <si>
    <t>renew_ica_card IN ('CHECKED', 'UNCHECKED')</t>
  </si>
  <si>
    <t>02/10/2026 - Yes - Yes means conditional technical feasibility, subject to the conditions below; it is not business approval. Apply only to renewal.renew_ica_card records linked to the approved Group / Type / Subtype / Category combinations in columns J:M; validate actual four-level service combinations, not a Cartesian product of the listed values.
Evaluate populated renew_ica_card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</si>
  <si>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renew_mohre_card</t>
  </si>
  <si>
    <t>DED_Attribute_2459</t>
  </si>
  <si>
    <t>05d47d96-ce6b-4409-9667-f84cd500b760</t>
  </si>
  <si>
    <t>8b494735-e325-41f2-a1ac-856c28924fa6</t>
  </si>
  <si>
    <t>DQP-3301</t>
  </si>
  <si>
    <t>DQO-3301</t>
  </si>
  <si>
    <t>Completeness_Check-renewal-renew_mohre_card</t>
  </si>
  <si>
    <t>Validate that the critical data element renewal.renew_mohre_card is populated and not blank for in-scope records.Profiling results were used to identify current null/blank exposure where available.</t>
  </si>
  <si>
    <t>!isNull({renew_mohre_card})</t>
  </si>
  <si>
    <t>30/09/2026 - Yes Service: Licenses / License / Renewal / NA. REC_STATUS = 'A'; evaluate only where renew_mohre_card is mandatory for the service/stage; Applicable card-renewal option; No is populated; Non-applicable records excluded from denominator. Business confirmation required.</t>
  </si>
  <si>
    <t>96511cbc-675d-46b6-95bd-c05364a09a60</t>
  </si>
  <si>
    <t>e660874b-5800-4df3-a44f-ebe6f938dd53</t>
  </si>
  <si>
    <t>DQP-3806</t>
  </si>
  <si>
    <t>DQO-3806</t>
  </si>
  <si>
    <t>Consec_Chk-renewal-renew_mohre_card</t>
  </si>
  <si>
    <t>Validate that populated values in renewal-renew_mohre_card do not contain consecutive spaces within the value.</t>
  </si>
  <si>
    <t>CAST(renew_mohre_card AS STRING) RLIKE '.*[^ ].*' AND CAST(renew_mohre_card AS STRING) NOT RLIKE '\pCntrl' AND UPPER(CAST(renew_mohre_card AS STRING)) NOT RLIKE '^[ ]*(NA|N/A|NIL|NONE|NULL|UNKNOWN|UNSPECIFIED|TEST|DUMMY|TBD|NOT APPLICABLE|-|--|\\.)[ ]*$'</t>
  </si>
  <si>
    <t>01/10/2026 Yes - Proposed filter: populated character values in renewal.renew_mohre_card;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</si>
  <si>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b18b8b6f-846f-4a32-bcd2-34451fdf3b81</t>
  </si>
  <si>
    <t>e2e324ca-7a34-41f4-9d82-f858b587dee6</t>
  </si>
  <si>
    <t>DQP-4217</t>
  </si>
  <si>
    <t>DQO-4217</t>
  </si>
  <si>
    <t>Val_Chk-renewal-renew_mohre_card</t>
  </si>
  <si>
    <t>Check that renew_mohre_card contains only the approved domain value CHECKED or UNCHECKED for populated rows.</t>
  </si>
  <si>
    <t>renew_mohre_card IN  ('CHECKED','UNCHECKED')</t>
  </si>
  <si>
    <t>02/10/2026 - Yes - Yes means conditional technical feasibility, subject to the conditions below; it is not business approval. Apply only to renewal.renew_mohre_card records linked to the approved Group / Type / Subtype / Category combinations in columns J:M; validate actual four-level service combinations, not a Cartesian product of the listed values.
Evaluate populated renew_mohre_card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</si>
  <si>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activity_detail</t>
  </si>
  <si>
    <t>DED_Data_Table_177</t>
  </si>
  <si>
    <t>tawazon</t>
  </si>
  <si>
    <t>DED_Attribute_2557</t>
  </si>
  <si>
    <t>a6437a43-460d-4e13-8e6b-3f53c02cb5bc</t>
  </si>
  <si>
    <t>e4e9f8c6-944c-4577-9315-76d1d946e89f</t>
  </si>
  <si>
    <t>DQP-2889</t>
  </si>
  <si>
    <t>DQO-2889</t>
  </si>
  <si>
    <t>Completeness_Check-activity_detail-tawazon</t>
  </si>
  <si>
    <t>Validate that the critical data element activity_detail.tawazon is populated and not blank for in-scope records.Profiling results were used to identify current null/blank exposure where available.</t>
  </si>
  <si>
    <t>!isNull({tawazon})</t>
  </si>
  <si>
    <t>30/09/2026 - Yes Active IDBTemplate configuration records for the mapped activity/HS code/legal form; not licence transactions. Confirm whether tawazon requires an explicit value; optional settings may be blank; 0/No is populated. Business confirmation required.</t>
  </si>
  <si>
    <t>6b4b1a55-8d74-4bb3-8916-6feb945ae1ac</t>
  </si>
  <si>
    <t>cddfdbe1-c1da-4904-99cf-d4577ce9cf80</t>
  </si>
  <si>
    <t>DQP-3347</t>
  </si>
  <si>
    <t>DQO-3347</t>
  </si>
  <si>
    <t>Consec_Chk-activity_detail-tawazon</t>
  </si>
  <si>
    <t>Validate that populated values in activity_detail-tawazon do not contain consecutive spaces within the value.</t>
  </si>
  <si>
    <t>CAST(tawazon AS STRING) RLIKE '.*[^ ].*' AND CAST(tawazon AS STRING) NOT RLIKE '\pCntrl' AND UPPER(CAST(tawazon AS STRING)) NOT RLIKE '^[ ]*(NA|N/A|NIL|NONE|NULL|UNKNOWN|UNSPECIFIED|TEST|DUMMY|TBD|NOT APPLICABLE|-|--|\\.)[ ]*$'</t>
  </si>
  <si>
    <t>01/10/2026 Yes - Proposed filter: populated character values in activity_detail.tawazon;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</si>
  <si>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1ee16aea-76c0-4bc4-9230-f09923123456</t>
  </si>
  <si>
    <t>169025c3-45b7-4ebe-9630-b94b95d5150b</t>
  </si>
  <si>
    <t>DQP-4259</t>
  </si>
  <si>
    <t>DQO-4259</t>
  </si>
  <si>
    <t>Val_Chk-activity_detail-tawazon</t>
  </si>
  <si>
    <t>Ensure that non-null tawazon values are restricted to the approved domain of CHECKED or UNCHECKED.</t>
  </si>
  <si>
    <t>tawazon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</si>
  <si>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tawazon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</si>
  <si>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DED_Attribute_2558</t>
  </si>
  <si>
    <t>e43f7815-ec46-484f-b37b-9d3cb944441e</t>
  </si>
  <si>
    <t>13c72f30-c88b-42fb-8519-7ba0cbb92732</t>
  </si>
  <si>
    <t>DQP-2440</t>
  </si>
  <si>
    <t>DQO-2440</t>
  </si>
  <si>
    <t>Compl_Check-activity_detail-activity_code</t>
  </si>
  <si>
    <t>ACTIVITY DETAIL.Activity Code must be non-null and non-blank .</t>
  </si>
  <si>
    <t xml:space="preserve">24/09/2026
Yes , This isnt yes or no this value is from a drop down list </t>
  </si>
  <si>
    <t>02/10/2026 - Rule is Correct cant be Null</t>
  </si>
  <si>
    <t>69d29c8b-d07f-44fc-9f7d-029fd9de8ec7</t>
  </si>
  <si>
    <t>81817cd4-4a01-417a-b244-6151a464a243</t>
  </si>
  <si>
    <t>DQP-3348</t>
  </si>
  <si>
    <t>DQO-3348</t>
  </si>
  <si>
    <t>Consec_Chk-activity_detail-activity_code</t>
  </si>
  <si>
    <t>Validate that populated values in activity_detail-activity_code do not contain consecutive spaces within the value.</t>
  </si>
  <si>
    <t>CAST(activity_code AS STRING) RLIKE '.*[^ ].*' AND CAST(activity_code AS STRING) NOT RLIKE '\pCntrl' AND UPPER(CAST(activity_code AS STRING)) NOT RLIKE '^[ ]*(NA|N/A|NIL|NONE|NULL|UNKNOWN|UNSPECIFIED|TEST|DUMMY|TBD|NOT APPLICABLE|-|--|\\.)[ ]*$'</t>
  </si>
  <si>
    <t>01/10/2026 Yes - Proposed filter: populated character values in activity_detail.activity_code;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</si>
  <si>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bb6336f2-1d98-4c82-aa4f-96395c8ed337</t>
  </si>
  <si>
    <t>1cdd92bc-6d96-4224-bb6f-455c58a4a90e</t>
  </si>
  <si>
    <t>DQP-3840</t>
  </si>
  <si>
    <t>DQO-3840</t>
  </si>
  <si>
    <t>Val_Chk-activity_detail-activity_code</t>
  </si>
  <si>
    <t>Check that non-null activity_code values contain only English letters, digits, and hyphens, with no other special characters.</t>
  </si>
  <si>
    <t>activity_code RLIKE '^[A-Za-z0-9-]+$'</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</si>
  <si>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activity_code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</si>
  <si>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land_registration_incentive</t>
  </si>
  <si>
    <t>DED_Attribute_2559</t>
  </si>
  <si>
    <t>ee14a07d-773c-426c-a40a-71e1c65467fe</t>
  </si>
  <si>
    <t>2cf6ffa0-5f31-4545-9261-1f1ce0d24283</t>
  </si>
  <si>
    <t>DQP-2890</t>
  </si>
  <si>
    <t>DQO-2890</t>
  </si>
  <si>
    <t>Compl_Chk-activ_detail-land_registr_incentive</t>
  </si>
  <si>
    <t>Validate that the critical data element activity_detail.land_registration_incentive is populated and not blank for in-scope records.Profiling results were used to identify current null/blank exposure where available.</t>
  </si>
  <si>
    <t>!isNull({land_registration_incentive})</t>
  </si>
  <si>
    <t>30/09/2026 - Yes Active IDBTemplate configuration records for the mapped activity/HS code/legal form; not licence transactions. Confirm whether land_registration_incentive requires an explicit value; optional settings may be blank; 0/No is populated. Business confirmation required.</t>
  </si>
  <si>
    <t>86eba7d0-8b95-4999-8cb2-69c22fd4c830</t>
  </si>
  <si>
    <t>76f506ae-ef6f-43f6-9ebf-9421dd0d9c31</t>
  </si>
  <si>
    <t>DQP-3349</t>
  </si>
  <si>
    <t>DQO-3349</t>
  </si>
  <si>
    <t>Consec_Chk-activity_detail-land_reg_incentive</t>
  </si>
  <si>
    <t>Validate that populated values in activity_detail-land_registration_incentive do not contain consecutive spaces within the value.</t>
  </si>
  <si>
    <t>CAST(land_registration_incentive AS STRING) RLIKE '.*[^ ].*' AND CAST(land_registration_incentive AS STRING) NOT RLIKE '\pCntrl' AND UPPER(CAST(land_registration_incentive AS STRING)) NOT RLIKE '^[ ]*(NA|N/A|NIL|NONE|NULL|UNKNOWN|UNSPECIFIED|TEST|DUMMY|TBD|NOT APPLICABLE|-|--|\\.)[ ]*$'</t>
  </si>
  <si>
    <t>01/10/2026 Yes - Proposed filter: populated character values in activity_detail.land_registration_incentive;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</si>
  <si>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icad_iii</t>
  </si>
  <si>
    <t>DED_Attribute_2560</t>
  </si>
  <si>
    <t>df81b39d-da8d-4bbd-b716-329d11185ca0</t>
  </si>
  <si>
    <t>f8e3f36b-3214-40d9-aa9e-eae434d2b79a</t>
  </si>
  <si>
    <t>DQP-2891</t>
  </si>
  <si>
    <t>DQO-2891</t>
  </si>
  <si>
    <t>Completeness_Check-activity_detail-icad_iii</t>
  </si>
  <si>
    <t>Validate that the critical data element activity_detail.icad_iii is populated and not blank for in-scope records.Profiling results were used to identify current null/blank exposure where available.</t>
  </si>
  <si>
    <t>!isNull({icad_iii})</t>
  </si>
  <si>
    <t>30/09/2026 - Yes Active IDBTemplate configuration records for the mapped activity/HS code/legal form; not licence transactions. Confirm whether icad_iii requires an explicit value; optional settings may be blank; 0/No is populated. Business confirmation required.</t>
  </si>
  <si>
    <t>61e9bb0b-1865-4628-b939-63e6aa12b1c4</t>
  </si>
  <si>
    <t>b8fb9fb4-b027-413e-972a-51768e39ed74</t>
  </si>
  <si>
    <t>DQP-3350</t>
  </si>
  <si>
    <t>DQO-3350</t>
  </si>
  <si>
    <t>Consec_Chk-activity_detail-icad_iii</t>
  </si>
  <si>
    <t>Validate that populated values in activity_detail-icad_iii do not contain consecutive spaces within the value.</t>
  </si>
  <si>
    <t>CAST(icad_iii AS STRING) RLIKE '.*[^ ].*' AND CAST(icad_iii AS STRING) NOT RLIKE '\pCntrl' AND UPPER(CAST(icad_iii AS STRING)) NOT RLIKE '^[ ]*(NA|N/A|NIL|NONE|NULL|UNKNOWN|UNSPECIFIED|TEST|DUMMY|TBD|NOT APPLICABLE|-|--|\\.)[ ]*$'</t>
  </si>
  <si>
    <t>01/10/2026 Yes - Proposed filter: populated character values in activity_detail.icad_iii;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</si>
  <si>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icad_v</t>
  </si>
  <si>
    <t>DED_Attribute_2561</t>
  </si>
  <si>
    <t>3e024f7e-dcd2-42b8-a155-b5034a0340c7</t>
  </si>
  <si>
    <t>541aa51b-197b-46a7-8ade-4be8294d6652</t>
  </si>
  <si>
    <t>DQP-2892</t>
  </si>
  <si>
    <t>DQO-2892</t>
  </si>
  <si>
    <t>Completeness_Check-activity_detail-icad_v</t>
  </si>
  <si>
    <t>Validate that the critical data element activity_detail.icad_v is populated and not blank for in-scope records.Profiling results were used to identify current null/blank exposure where available.</t>
  </si>
  <si>
    <t>!isNull({icad_v})</t>
  </si>
  <si>
    <t>30/09/2026 - Yes Active IDBTemplate configuration records for the mapped activity/HS code/legal form; not licence transactions. Confirm whether icad_v requires an explicit value; optional settings may be blank; 0/No is populated. Business confirmation required.</t>
  </si>
  <si>
    <t>8f7dccc3-d7c7-440c-ac52-f6e95f61e254</t>
  </si>
  <si>
    <t>e2614b1f-b72a-4c06-8267-21ef80b81a42</t>
  </si>
  <si>
    <t>DQP-3351</t>
  </si>
  <si>
    <t>DQO-3351</t>
  </si>
  <si>
    <t>Consec_Chk-activity_detail-icad_v</t>
  </si>
  <si>
    <t>Validate that populated values in activity_detail-icad_v do not contain consecutive spaces within the value.</t>
  </si>
  <si>
    <t>CAST(icad_v AS STRING) RLIKE '.*[^ ].*' AND CAST(icad_v AS STRING) NOT RLIKE '\pCntrl' AND UPPER(CAST(icad_v AS STRING)) NOT RLIKE '^[ ]*(NA|N/A|NIL|NONE|NULL|UNKNOWN|UNSPECIFIED|TEST|DUMMY|TBD|NOT APPLICABLE|-|--|\\.)[ ]*$'</t>
  </si>
  <si>
    <t>01/10/2026 Yes - Proposed filter: populated character values in activity_detail.icad_v;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</si>
  <si>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icad_i</t>
  </si>
  <si>
    <t>DED_Attribute_2562</t>
  </si>
  <si>
    <t>d999db39-e2f1-4f84-b6b9-4b4be047d8c9</t>
  </si>
  <si>
    <t>3c8c3c8b-bf6f-4760-8ed2-f8e8c03b3830</t>
  </si>
  <si>
    <t>DQP-2893</t>
  </si>
  <si>
    <t>DQO-2893</t>
  </si>
  <si>
    <t>Completeness_Check-activity_detail-icad_i</t>
  </si>
  <si>
    <t>Validate that the critical data element activity_detail.icad_i is populated and not blank for in-scope records.Profiling results were used to identify current null/blank exposure where available.</t>
  </si>
  <si>
    <t>!isNull({icad_i})</t>
  </si>
  <si>
    <t>30/09/2026 - Yes Active IDBTemplate configuration records for the mapped activity/HS code/legal form; not licence transactions. Confirm whether icad_i requires an explicit value; optional settings may be blank; 0/No is populated. Business confirmation required.</t>
  </si>
  <si>
    <t>6ecd6839-1804-4f0e-bbe9-3c6164f71309</t>
  </si>
  <si>
    <t>f24c481c-e020-439e-b7aa-691695b3b2d1</t>
  </si>
  <si>
    <t>DQP-3352</t>
  </si>
  <si>
    <t>DQO-3352</t>
  </si>
  <si>
    <t>Consec_Chk-activity_detail-icad_i</t>
  </si>
  <si>
    <t>Validate that populated values in activity_detail-icad_i do not contain consecutive spaces within the value.</t>
  </si>
  <si>
    <t>CAST(icad_i AS STRING) RLIKE '.*[^ ].*' AND CAST(icad_i AS STRING) NOT RLIKE '\pCntrl' AND UPPER(CAST(icad_i AS STRING)) NOT RLIKE '^[ ]*(NA|N/A|NIL|NONE|NULL|UNKNOWN|UNSPECIFIED|TEST|DUMMY|TBD|NOT APPLICABLE|-|--|\\.)[ ]*$'</t>
  </si>
  <si>
    <t>01/10/2026 Yes - Proposed filter: populated character values in activity_detail.icad_i;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</si>
  <si>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aaic_ii</t>
  </si>
  <si>
    <t>DED_Attribute_2563</t>
  </si>
  <si>
    <t>9c284c41-9223-42d0-9695-33f6a70006f8</t>
  </si>
  <si>
    <t>84248e7a-0263-4668-a865-60d8eea2506b</t>
  </si>
  <si>
    <t>DQP-2894</t>
  </si>
  <si>
    <t>DQO-2894</t>
  </si>
  <si>
    <t>Completeness_Check-activity_detail-aaic_ii</t>
  </si>
  <si>
    <t>Validate that the critical data element activity_detail.aaic_ii is populated and not blank for in-scope records.Profiling results were used to identify current null/blank exposure where available.</t>
  </si>
  <si>
    <t>!isNull({aaic_ii})</t>
  </si>
  <si>
    <t>30/09/2026 - Yes Active IDBTemplate configuration records for the mapped activity/HS code/legal form; not licence transactions. Confirm whether aaic_ii requires an explicit value; optional settings may be blank; 0/No is populated. Business confirmation required.</t>
  </si>
  <si>
    <t>c5b5be62-a363-4c98-87e1-1dc7e8171423</t>
  </si>
  <si>
    <t>4972491e-1816-45f8-898d-d62b7d05a479</t>
  </si>
  <si>
    <t>DQP-3353</t>
  </si>
  <si>
    <t>DQO-3353</t>
  </si>
  <si>
    <t>Consec_Chk-activity_detail-aaic_ii</t>
  </si>
  <si>
    <t>Validate that populated values in activity_detail-aaic_ii do not contain consecutive spaces within the value.</t>
  </si>
  <si>
    <t>CAST(aaic_ii AS STRING) RLIKE '.*[^ ].*' AND CAST(aaic_ii AS STRING) NOT RLIKE '\pCntrl' AND UPPER(CAST(aaic_ii AS STRING)) NOT RLIKE '^[ ]*(NA|N/A|NIL|NONE|NULL|UNKNOWN|UNSPECIFIED|TEST|DUMMY|TBD|NOT APPLICABLE|-|--|\\.)[ ]*$'</t>
  </si>
  <si>
    <t>01/10/2026 Yes - Proposed filter: populated character values in activity_detail.aaic_ii;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</si>
  <si>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municipality_al_ain</t>
  </si>
  <si>
    <t>DED_Attribute_2564</t>
  </si>
  <si>
    <t>073ad1a4-cb54-4d30-a5d8-3bc0732276ce</t>
  </si>
  <si>
    <t>a7af7428-3ff7-4975-943b-1e8dd157188b</t>
  </si>
  <si>
    <t>DQP-2895</t>
  </si>
  <si>
    <t>DQO-2895</t>
  </si>
  <si>
    <t>Compl_Chk-activity_detail-municipality_al_ain</t>
  </si>
  <si>
    <t>Validate that the critical data element activity_detail.municipality_al_ain is populated and not blank for in-scope records.Profiling results were used to identify current null/blank exposure where available.</t>
  </si>
  <si>
    <t>!isNull({municipality_al_ain})</t>
  </si>
  <si>
    <t>30/09/2026 - Yes Active IDBTemplate configuration records for the mapped activity/HS code/legal form; not licence transactions. Confirm whether municipality_al_ain requires an explicit value; optional settings may be blank; 0/No is populated. Business confirmation required.</t>
  </si>
  <si>
    <t>e39ae5a8-d898-438d-9291-e42a43345f16</t>
  </si>
  <si>
    <t>e8e52b76-54cc-46b4-9bb3-314fbf2ed1d5</t>
  </si>
  <si>
    <t>DQP-3354</t>
  </si>
  <si>
    <t>DQO-3354</t>
  </si>
  <si>
    <t>Consec_Chk-activity_detail-municipality_al_ain</t>
  </si>
  <si>
    <t>Validate that populated values in activity_detail-municipality_al_ain do not contain consecutive spaces within the value.</t>
  </si>
  <si>
    <t>CAST(municipality_al_ain AS STRING) RLIKE '.*[^ ].*' AND CAST(municipality_al_ain AS STRING) NOT RLIKE '\pCntrl' AND UPPER(CAST(municipality_al_ain AS STRING)) NOT RLIKE '^[ ]*(NA|N/A|NIL|NONE|NULL|UNKNOWN|UNSPECIFIED|TEST|DUMMY|TBD|NOT APPLICABLE|-|--|\\.)[ ]*$'</t>
  </si>
  <si>
    <t>01/10/2026 Yes - Proposed filter: populated character values in activity_detail.municipality_al_ain;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</si>
  <si>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942e084f-ab29-4c0f-a5cb-1f51745d5062</t>
  </si>
  <si>
    <t>92fc067e-5eb7-4f79-88dd-58f0ce3de005</t>
  </si>
  <si>
    <t>DQP-4129</t>
  </si>
  <si>
    <t>DQO-4129</t>
  </si>
  <si>
    <t>LTS_Chk-activity_detail-municipality_al_ain</t>
  </si>
  <si>
    <t>Ensure municipality_al_ain has no leading or trailing spaces for populated rows.</t>
  </si>
  <si>
    <t>municipality_al_ain = TRIM(municipality_al_ain)</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</si>
  <si>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municipality_al_ain;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</si>
  <si>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sub_group</t>
  </si>
  <si>
    <t>DED_Attribute_2565</t>
  </si>
  <si>
    <t>DQP-CR-00085</t>
  </si>
  <si>
    <t>DQP-CR-00132</t>
  </si>
  <si>
    <t>DQP-2597</t>
  </si>
  <si>
    <t>DQO-2597</t>
  </si>
  <si>
    <t>Validity_Check-ACTIVITY DETAIL-sub_group</t>
  </si>
  <si>
    <t>When populated, ACTIVITY DETAIL.Sub Group must match an approved Sub Group code or label. Lookup dataset:rbizdomain_value.bizdomain</t>
  </si>
  <si>
    <t>WITH sub_group_lookup AS
(
    SELECT DISTINCT
        UPPER(TRIM(BIZDOMAIN_VALUE)) AS valid_sub_group
    FROM LH_silver.silver_cleansed.rbizdomain_value
    WHERE UPPER(TRIM(BIZDOMAIN)) = 'ACTIVITY SUB GROUP'
      AND UPPER(TRIM(REC_STATUS)) = 'A'
),
evaluated AS
(
    SELECT
        'Validity_Check-ACTIVITY DETAIL-sub_group'
            AS rule_name_title,
        'When populated, ACTIVITY DETAIL.Sub Group must match an approved Sub Group code or label. Lookup dataset:rbizdomain_value.bizdomain'
            AS description_business_definition,
        'activity_detail'
            AS table_name,
        'sub_group'
            AS column_name,
        a.serv_prov_code,
        a.b1_per_id1,
        a.b1_per_id2,
        a.b1_per_id3,
        a.b1_per_type,
        a.b1_per_sub_type,
        a.sub_group
            AS source_value,
        'RBIZDOMAIN_VALUE'
            AS peer_table_name,
        'BIZDOMAIN_VALUE'
            AS peer_column_name,
        b.valid_sub_group
            AS peer_value,
        CASE
            WHEN b.valid_sub_group IS NULL
            THEN
                'FAIL - sub_groups does not exist in active sub_group lookup'
            ELSE
                'PASS'
        END AS dq_result,
        CURRENT_TIMESTAMP AS processed_timestamp
    FROM LH_silver.silver_cleansed.activity_detail a
    LEFT JOIN sub_group_lookup b
        ON UPPER(TRIM(a.sub_group)) = b.valid_sub_group
    WHERE a.sub_group IS NOT NULL
      AND TRIM(a.sub_group) &lt;&gt; ''
)
SELECT *
FROM evaluated
WHERE dq_result = 'PASS'</t>
  </si>
  <si>
    <t>24/09/2026
Yes</t>
  </si>
  <si>
    <t>8a0b31c6-7608-4b63-a7a0-a34ea427c25f</t>
  </si>
  <si>
    <t>2891c3f5-2765-4f8d-bb0b-cfcb7ab206c5</t>
  </si>
  <si>
    <t>DQP-4130</t>
  </si>
  <si>
    <t>DQO-4130</t>
  </si>
  <si>
    <t>Val_Chk-activity_detail-municipality_al_ain</t>
  </si>
  <si>
    <t>Ensure municipality_al_ain contains only the approved domain values CHECKED or UNCHECKED for populated rows.</t>
  </si>
  <si>
    <t>municipality_al_ain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</si>
  <si>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municipality_al_ain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</si>
  <si>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12ca659f-79d6-4174-b791-f54dbd69e572</t>
  </si>
  <si>
    <t>f2b6be0c-301b-4e6a-88de-36de2169aa5a</t>
  </si>
  <si>
    <t>DQP-2896</t>
  </si>
  <si>
    <t>DQO-2896</t>
  </si>
  <si>
    <t>Completeness_Check-activity_detail-sub_group</t>
  </si>
  <si>
    <t>Validate that the critical data element activity_detail.sub_group is populated and not blank for in-scope records.Profiling results were used to identify current null/blank exposure where available.</t>
  </si>
  <si>
    <t>!isNull({sub_group})</t>
  </si>
  <si>
    <t>30/09/2026 - Yes Active IDBTemplate configuration records for the mapped activity/HS code/legal form; not licence transactions. Confirm whether sub_group requires an explicit value; optional settings may be blank; 0/No is populated. Business confirmation required.</t>
  </si>
  <si>
    <t>ce33e2f2-54b5-4776-8773-6ba53ec10e90</t>
  </si>
  <si>
    <t>84d4da7c-f488-4fee-ab17-32b18eacb0bd</t>
  </si>
  <si>
    <t>DQP-3355</t>
  </si>
  <si>
    <t>DQO-3355</t>
  </si>
  <si>
    <t>Consec_Chk-activity_detail-sub_group</t>
  </si>
  <si>
    <t>Validate that populated values in activity_detail-sub_group do not contain consecutive spaces within the value.</t>
  </si>
  <si>
    <t>CAST(sub_group AS STRING) RLIKE '.*[^ ].*' AND CAST(sub_group AS STRING) NOT RLIKE '\pCntrl' AND UPPER(CAST(sub_group AS STRING)) NOT RLIKE '^[ ]*(NA|N/A|NIL|NONE|NULL|UNKNOWN|UNSPECIFIED|TEST|DUMMY|TBD|NOT APPLICABLE|-|--|\\.)[ ]*$'</t>
  </si>
  <si>
    <t>01/10/2026 Yes - Proposed filter: populated character values in activity_detail.sub_group;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</si>
  <si>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nebras</t>
  </si>
  <si>
    <t>DED_Attribute_2566</t>
  </si>
  <si>
    <t>25836dd8-ae67-4546-984b-e4a306f11dc1</t>
  </si>
  <si>
    <t>54e54868-0415-4b8f-802a-bc23696e3181</t>
  </si>
  <si>
    <t>DQP-2897</t>
  </si>
  <si>
    <t>DQO-2897</t>
  </si>
  <si>
    <t>Completeness_Check-activity_detail-nebras</t>
  </si>
  <si>
    <t>Validate that the critical data element activity_detail.nebras is populated and not blank for in-scope records.Profiling results were used to identify current null/blank exposure where available.</t>
  </si>
  <si>
    <t>!isNull({nebras})</t>
  </si>
  <si>
    <t>30/09/2026 - Yes Active IDBTemplate configuration records for the mapped activity/HS code/legal form; not licence transactions. Confirm whether nebras requires an explicit value; optional settings may be blank; 0/No is populated. Business confirmation required.</t>
  </si>
  <si>
    <t>f904e495-8312-4b2d-88e2-94861a959836</t>
  </si>
  <si>
    <t>2bcc8b33-f9c5-4f9a-bad0-516a8ac54c4e</t>
  </si>
  <si>
    <t>DQP-3356</t>
  </si>
  <si>
    <t>DQO-3356</t>
  </si>
  <si>
    <t>Consec_Chk-activity_detail-nebras</t>
  </si>
  <si>
    <t>Validate that populated values in activity_detail-nebras do not contain consecutive spaces within the value.</t>
  </si>
  <si>
    <t>CAST(nebras AS STRING) RLIKE '.*[^ ].*' AND CAST(nebras AS STRING) NOT RLIKE '\pCntrl' AND UPPER(CAST(nebras AS STRING)) NOT RLIKE '^[ ]*(NA|N/A|NIL|NONE|NULL|UNKNOWN|UNSPECIFIED|TEST|DUMMY|TBD|NOT APPLICABLE|-|--|\\.)[ ]*$'</t>
  </si>
  <si>
    <t>01/10/2026 Yes - Proposed filter: populated character values in activity_detail.nebras;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</si>
  <si>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6c6ba117-26e2-41dc-8acd-733c6ad24a26</t>
  </si>
  <si>
    <t>020b2c04-1dbd-460f-8ed4-fe7799e0a053</t>
  </si>
  <si>
    <t>DQP-4135</t>
  </si>
  <si>
    <t>DQO-4135</t>
  </si>
  <si>
    <t>Val_Chk-activity_detail-nebras</t>
  </si>
  <si>
    <t>Check that non-null values in nebras are either 'CHECKED' or 'UNCHECKED' only.</t>
  </si>
  <si>
    <t>nebras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</si>
  <si>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nebras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</si>
  <si>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industrial_activity</t>
  </si>
  <si>
    <t>DED_Attribute_2567</t>
  </si>
  <si>
    <t>a8cf7a9a-ad75-417e-b3d7-af3eb505a6b1</t>
  </si>
  <si>
    <t>73bbf023-c63d-4d84-bce6-8a5ca0908021</t>
  </si>
  <si>
    <t>DQP-2515</t>
  </si>
  <si>
    <t>DQO-2515</t>
  </si>
  <si>
    <t>Cons_Check-activity_detail-industrial_activity</t>
  </si>
  <si>
    <t>When Industrial Activity is selected, Activity Sector must classify the same activity as Industrial.</t>
  </si>
  <si>
    <t>COALESCE(UPPER(TRIM(CAST(activity_sector AS STRING))), '') = 'INDUSTRIAL'</t>
  </si>
  <si>
    <t xml:space="preserve">25/09/2026
Yes, No this is not related </t>
  </si>
  <si>
    <t xml:space="preserve">02/10/2026 - If the activity Sector can be under industrial then rule is applicable </t>
  </si>
  <si>
    <t>71855c60-ea03-467c-9eb7-174c39fe5c84</t>
  </si>
  <si>
    <t>28137d0a-c871-42c9-9da0-af0374a427a1</t>
  </si>
  <si>
    <t>DQP-2898</t>
  </si>
  <si>
    <t>DQO-2898</t>
  </si>
  <si>
    <t>Compl_Chk-activity_detail-industrial_activity</t>
  </si>
  <si>
    <t>Validate that the critical data element activity_detail.industrial_activity is populated and not blank for in-scope records.Profiling results were used to identify current null/blank exposure where available.</t>
  </si>
  <si>
    <t>!isNull({industrial_activity})</t>
  </si>
  <si>
    <t>30/09/2026 - Yes Active Template configuration records for the mapped activity/HS code/legal form; not licence transactions. Confirm whether industrial_activity requires an explicit value; optional settings may be blank; 0/No is populated. Business confirmation required.</t>
  </si>
  <si>
    <t>9ba54091-4e86-4cee-98b5-2137c989c019</t>
  </si>
  <si>
    <t>55dcf025-9c9a-408f-8fc5-195ca949526b</t>
  </si>
  <si>
    <t>DQP-3357</t>
  </si>
  <si>
    <t>DQO-3357</t>
  </si>
  <si>
    <t>Consec_Chk-activity_detail-industrial_activity</t>
  </si>
  <si>
    <t>Validate that populated values in activity_detail-industrial_activity do not contain consecutive spaces within the value.</t>
  </si>
  <si>
    <t>CAST(industrial_activity AS STRING) RLIKE '.*[^ ].*' AND CAST(industrial_activity AS STRING) NOT RLIKE '\pCntrl' AND UPPER(CAST(industrial_activity AS STRING)) NOT RLIKE '^[ ]*(NA|N/A|NIL|NONE|NULL|UNKNOWN|UNSPECIFIED|TEST|DUMMY|TBD|NOT APPLICABLE|-|--|\\.)[ ]*$'</t>
  </si>
  <si>
    <t>01/10/2026 Yes - Proposed filter: populated character values in activity_detail.industrial_activity;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</si>
  <si>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DQP-CR-00083</t>
  </si>
  <si>
    <t>DQP-CR-00130</t>
  </si>
  <si>
    <t>DQP-4327</t>
  </si>
  <si>
    <t>DQO-4327</t>
  </si>
  <si>
    <t>Consistency_activity_detail_industrial_activity</t>
  </si>
  <si>
    <t>activity_detail.industrial_activity must be Yes when legalform.license_type is Industrial.</t>
  </si>
  <si>
    <t>WITH evaluated AS
(
    SELECT
        'Consistency_activity_detail_industrial_activity'
            AS rule_name_title,
        'activity_detail.industrial_activity must be Yes when legalform.license_type is Industrial.'
            AS description_business_definition,
        'activity_detail'
            AS table_name,
        'industrial_activity'
            AS column_name,
        a.serv_prov_code,
        a.b1_per_id1,
        a.b1_per_id2,
        a.b1_per_id3,
        a.b1_per_type,
        a.b1_per_sub_type,
        a.industrial_activity
            AS source_value,
        'legalform'
            AS peer_table_name,
        'license_type'
            AS peer_column_name,
        b.license_type
            AS peer_value,
        CASE
            WHEN UPPER(TRIM(a.industrial_activity)) &lt;&gt;  "YES" and  UPPER(TRIM(b.license_type)) = "INDUSTRIAL"
            THEN
                'FAIL - activity detail industrial_activity must be Yes if legalform license_type is Industrial'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</si>
  <si>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Validate the Industrial licence-type code and licence-to-activity mapping. Confirm whether all selected activities or only designated activities require industrial_activity=Yes, and use the correct effective configuration version.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</si>
  <si>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130b128e-c2cc-4fcd-ab88-06ee64169bce</t>
  </si>
  <si>
    <t>894c2f2d-285c-46c4-ade0-cd347797f736</t>
  </si>
  <si>
    <t>DQP-4010</t>
  </si>
  <si>
    <t>DQO-4010</t>
  </si>
  <si>
    <t>Val_Chk-activity_detail-industrial_activity</t>
  </si>
  <si>
    <t>Ensure that when industrial_activity is populated it contains only the approved value 'CHECKED' or 'UNCHECKED'.</t>
  </si>
  <si>
    <t>industrial_activity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</si>
  <si>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industrial_activity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</si>
  <si>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farm_only</t>
  </si>
  <si>
    <t>DED_Attribute_2568</t>
  </si>
  <si>
    <t>eebee19a-74eb-406b-9d00-39406260801b</t>
  </si>
  <si>
    <t>befcc698-8e80-4765-8d11-8cf99d0a3fcd</t>
  </si>
  <si>
    <t>DQP-2487</t>
  </si>
  <si>
    <t>DQO-2487</t>
  </si>
  <si>
    <t>Validity_Check-ACTIVITY-Farm_Only</t>
  </si>
  <si>
    <t>When populated, ACTIVITY DETAIL.Farm Only must be CHECKED or UNCHECKED.</t>
  </si>
  <si>
    <t>UPPER(TRIM(CAST(`farm_only` AS STRING))) IN ('CHECKED', 'UNCHECKED')</t>
  </si>
  <si>
    <t xml:space="preserve">25/09/2026
Yes, Only yes If it is selected </t>
  </si>
  <si>
    <t>a346e4f3-5686-408a-b445-93fb602697b8</t>
  </si>
  <si>
    <t>17447712-6a06-471c-bf4c-0ab098339276</t>
  </si>
  <si>
    <t>DQP-2899</t>
  </si>
  <si>
    <t>DQO-2899</t>
  </si>
  <si>
    <t>Completeness_Check-activity_detail-farm_only</t>
  </si>
  <si>
    <t>Validate that the critical data element activity_detail.farm_only is populated and not blank for in-scope records.Profiling results were used to identify current null/blank exposure where available.</t>
  </si>
  <si>
    <t>!isNull({farm_only})</t>
  </si>
  <si>
    <t>30/09/2026 - Yes Active Template configuration records for the mapped activity/HS code/legal form; not licence transactions. Confirm whether farm_only requires an explicit value; optional settings may be blank; 0/No is populated. Business confirmation required.</t>
  </si>
  <si>
    <t>1373b3f4-0dbf-44ab-be6c-f813e1e24578</t>
  </si>
  <si>
    <t>799db6bd-5557-4064-b976-ccf9db4777bf</t>
  </si>
  <si>
    <t>DQP-3358</t>
  </si>
  <si>
    <t>DQO-3358</t>
  </si>
  <si>
    <t>Consec_Chk-activity_detail-farm_only</t>
  </si>
  <si>
    <t>Validate that populated values in activity_detail-farm_only do not contain consecutive spaces within the value.</t>
  </si>
  <si>
    <t>CAST(farm_only AS STRING) RLIKE '.*[^ ].*' AND CAST(farm_only AS STRING) NOT RLIKE '\pCntrl' AND UPPER(CAST(farm_only AS STRING)) NOT RLIKE '^[ ]*(NA|N/A|NIL|NONE|NULL|UNKNOWN|UNSPECIFIED|TEST|DUMMY|TBD|NOT APPLICABLE|-|--|\\.)[ ]*$'</t>
  </si>
  <si>
    <t>01/10/2026 Yes - Proposed filter: populated character values in activity_detail.farm_only;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</si>
  <si>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2b7a67a9-fdf9-4d1e-9112-9dcef5478b4f</t>
  </si>
  <si>
    <t>9f00e29f-ada2-40f0-8d3b-e0bfa0c6f667</t>
  </si>
  <si>
    <t>DQP-4335</t>
  </si>
  <si>
    <t>DQO-4335</t>
  </si>
  <si>
    <t>Consistency_Chk-activity_detail_farm_only</t>
  </si>
  <si>
    <t>For the same activity record, when activity_detail.farm_only is CHECKED, activity_detail.farm must also be CHECKED.</t>
  </si>
  <si>
    <t>COALESCE(UPPER(TRIM(CAST(farm AS STRING))), '') = 'CHECKED'</t>
  </si>
  <si>
    <t>02/10/2026 - config - Yes - Within the same activity record, farm_only=Yes implies farm=Yes. Do not enforce the reverse. Validate flag values, configuration version and the approved treatment of null values.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</si>
  <si>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arabic_description</t>
  </si>
  <si>
    <t>DED_Attribute_2569</t>
  </si>
  <si>
    <t>d1433b8e-ca9c-4a3a-a2e5-2dfd5df332f4</t>
  </si>
  <si>
    <t>22c9f815-7d2d-4ba5-827c-1e4c3aff2063</t>
  </si>
  <si>
    <t>DQP-2447</t>
  </si>
  <si>
    <t>DQO-2447</t>
  </si>
  <si>
    <t>Complete_Check-ACTIVITY-Arabic_Desc</t>
  </si>
  <si>
    <t>ACTIVITY DETAIL.Arabic Description must be non-null and non-blank.</t>
  </si>
  <si>
    <t>`arabic_description` IS NOT NULL AND TRIM(CAST(`arabic_description` AS STRING)) &lt;&gt; ''</t>
  </si>
  <si>
    <t>25/09/2026
Yes</t>
  </si>
  <si>
    <t>187465e0-e756-45ae-a3e1-49ab15fce1da</t>
  </si>
  <si>
    <t>c071e83d-94f2-4574-acf4-3da32af7cc50</t>
  </si>
  <si>
    <t>DQP-3359</t>
  </si>
  <si>
    <t>DQO-3359</t>
  </si>
  <si>
    <t>Consec_Chk-activity_detail-arabic_description</t>
  </si>
  <si>
    <t>Validate that populated values in activity_detail-arabic_description do not contain consecutive spaces within the value.</t>
  </si>
  <si>
    <t>CAST(arabic_description AS STRING) RLIKE '.*[^ ].*' AND CAST(arabic_description AS STRING) NOT RLIKE '\pCntrl' AND UPPER(CAST(arabic_description AS STRING)) NOT RLIKE '^[ ]*(NA|N/A|NIL|NONE|NULL|UNKNOWN|UNSPECIFIED|TEST|DUMMY|TBD|NOT APPLICABLE|-|--|\\.)[ ]*$'</t>
  </si>
  <si>
    <t>01/10/2026 Yes - Proposed filter: populated character values in activity_detail.arabic_description;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</si>
  <si>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aa878fd3-db95-4ca8-85f1-d793d431bb67</t>
  </si>
  <si>
    <t>c1e03a10-1dd8-444f-bfdd-ee748a6c1ff7</t>
  </si>
  <si>
    <t>DQP-3867</t>
  </si>
  <si>
    <t>DQO-3867</t>
  </si>
  <si>
    <t>Val_Chk-activity_detail-arabic_description</t>
  </si>
  <si>
    <t>Check that non-null arabic_description values contain only Arabic, digits, spaces and the approved punctuation characters.</t>
  </si>
  <si>
    <t>CAST(`arabic_description` AS STRING) RLIKE '^(?=.*[\u0621-\u063A\u0641-\u064A])[\u0621-\u063A\u0641-\u064A\u0660-\u0669\u06F0-\u06F90-9 ]+$'</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</si>
  <si>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arabic_description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</si>
  <si>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deleted_activity</t>
  </si>
  <si>
    <t>DED_Attribute_2570</t>
  </si>
  <si>
    <t>96e219bd-c9cb-4a36-9dc0-070b41484307</t>
  </si>
  <si>
    <t>5889897f-6aa0-4072-9be0-401eb4d1e8b2</t>
  </si>
  <si>
    <t>DQP-2465</t>
  </si>
  <si>
    <t>DQO-2465</t>
  </si>
  <si>
    <t>Inactive</t>
  </si>
  <si>
    <t xml:space="preserve">25/09/2026
Yes, Only Selected when the activity is deleted </t>
  </si>
  <si>
    <t>7a21b2b4-326c-4d93-bc6e-217f7a36349e</t>
  </si>
  <si>
    <t>000b1d6e-4693-4c87-bf10-7eb530ddc4cd</t>
  </si>
  <si>
    <t>DQP-3868</t>
  </si>
  <si>
    <t>DQO-3868</t>
  </si>
  <si>
    <t>LTS_Chk-activity_detail-arabic_description</t>
  </si>
  <si>
    <t>Check that non-null arabic_description values have no leading or trailing spaces.</t>
  </si>
  <si>
    <t>arabic_description = trim(arabic_description)</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</si>
  <si>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arabic_description;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</si>
  <si>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f88161be-eb74-480a-bd45-0f8cbd5c0d8b</t>
  </si>
  <si>
    <t>f0619eaa-3c93-4077-80e8-7cf296deda85</t>
  </si>
  <si>
    <t>DQP-2900</t>
  </si>
  <si>
    <t>DQO-2900</t>
  </si>
  <si>
    <t>Compl_Chk-activity_detail-deleted_activity</t>
  </si>
  <si>
    <t>Validate that the critical data element activity_detail.deleted_activity is populated and not blank for in-scope records.Profiling results were used to identify current null/blank exposure where available.</t>
  </si>
  <si>
    <t>!isNull({deleted_activity})</t>
  </si>
  <si>
    <t>30/09/2026 - Yes Active Template configuration records for the mapped activity/HS code/legal form; not licence transactions. Confirm whether deleted_activity requires an explicit value; optional settings may be blank; 0/No is populated. Business confirmation required.</t>
  </si>
  <si>
    <t>25a00ed7-fbd6-4ce9-8671-ba0b907f4d5e</t>
  </si>
  <si>
    <t>1b0fea3c-8bbc-4d72-b302-31f51f6bdc11</t>
  </si>
  <si>
    <t>DQP-3360</t>
  </si>
  <si>
    <t>DQO-3360</t>
  </si>
  <si>
    <t>Consec_Chk-activity_detail-deleted_activity</t>
  </si>
  <si>
    <t>Validate that populated values in activity_detail-deleted_activity do not contain consecutive spaces within the value.</t>
  </si>
  <si>
    <t>CAST(deleted_activity AS STRING) RLIKE '.*[^ ].*' AND CAST(deleted_activity AS STRING) NOT RLIKE '\pCntrl' AND UPPER(CAST(deleted_activity AS STRING)) NOT RLIKE '^[ ]*(NA|N/A|NIL|NONE|NULL|UNKNOWN|UNSPECIFIED|TEST|DUMMY|TBD|NOT APPLICABLE|-|--|\\.)[ ]*$'</t>
  </si>
  <si>
    <t>01/10/2026 Yes - Proposed filter: populated character values in activity_detail.deleted_activity;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</si>
  <si>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32db4f73-b6db-4755-bb0c-8bcfed426e98</t>
  </si>
  <si>
    <t>6200bbb0-c55b-4ed5-9b1d-9bb2fa6bec7a</t>
  </si>
  <si>
    <t>DQP-3924</t>
  </si>
  <si>
    <t>DQO-3924</t>
  </si>
  <si>
    <t>LTS_Chk-activity_detail-deleted_activity</t>
  </si>
  <si>
    <t>Check that non-null deleted_activity values do not contain leading or trailing spaces.</t>
  </si>
  <si>
    <t>deleted_activity = trim(deleted_activity)</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</si>
  <si>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deleted_activity;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</si>
  <si>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e40802c4-009e-4101-b481-ac940dc1c8d6</t>
  </si>
  <si>
    <t>7661a620-d7b3-4d61-a4ab-4485844983c5</t>
  </si>
  <si>
    <t>DQP-3925</t>
  </si>
  <si>
    <t>DQO-3925</t>
  </si>
  <si>
    <t>Val_Chk-activity_detail-deleted_activity</t>
  </si>
  <si>
    <t>Check that non-null deleted_activity values are restricted to the approved set of values (currently CHECKED OR UNCHECKED).</t>
  </si>
  <si>
    <t>deleted_activity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</si>
  <si>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deleted_activity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</si>
  <si>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strategic_activities</t>
  </si>
  <si>
    <t>DED_Attribute_2571</t>
  </si>
  <si>
    <t>f9a071ca-745c-4ffb-9629-e28396acc9c0</t>
  </si>
  <si>
    <t>fdc3ffe4-252c-47f3-b754-c9b32d4805be</t>
  </si>
  <si>
    <t>DQP-2596</t>
  </si>
  <si>
    <t>DQO-2596</t>
  </si>
  <si>
    <t>Val_Check-activity_detail-strategic_activities</t>
  </si>
  <si>
    <t>When populated, ACTIVITY DETAIL.Strategic Activities must be CHECKED or UNCHECKED.</t>
  </si>
  <si>
    <t>strategic_activities IN ('CHECKED', 'UNCHECKED')</t>
  </si>
  <si>
    <t xml:space="preserve">25/09/2026
Yes, Only yes is selcted if it is selcted by DED Team  , when selcted foreign investor cant get more than 49 % of share </t>
  </si>
  <si>
    <t xml:space="preserve">02/10/2026 - Can be Null </t>
  </si>
  <si>
    <t>710f2148-4aef-4055-9fd5-9a689d22aa94</t>
  </si>
  <si>
    <t>d18953c5-73ac-433b-8fa2-762469e11da8</t>
  </si>
  <si>
    <t>DQP-2901</t>
  </si>
  <si>
    <t>DQO-2901</t>
  </si>
  <si>
    <t>Compl_Chk-activity_detail-strategic_activities</t>
  </si>
  <si>
    <t>Validate that the critical data element activity_detail.strategic_activities is populated and not blank for in-scope records.Profiling results were used to identify current null/blank exposure where available.</t>
  </si>
  <si>
    <t>!isNull({strategic_activities})</t>
  </si>
  <si>
    <t>30/09/2026 - Yes Active Template configuration records for the mapped activity/HS code/legal form; not licence transactions. Confirm whether strategic_activities requires an explicit value; optional settings may be blank; 0/No is populated. Business confirmation required.</t>
  </si>
  <si>
    <t>activity_sector</t>
  </si>
  <si>
    <t>DED_Attribute_2573</t>
  </si>
  <si>
    <t>DQP-CR-00079</t>
  </si>
  <si>
    <t>DQP-CR-00126</t>
  </si>
  <si>
    <t>DQP-2442</t>
  </si>
  <si>
    <t>DQO-2442</t>
  </si>
  <si>
    <t>Validity_Check-ACTIVITY DETAIL-activity_sector</t>
  </si>
  <si>
    <t>When populated, ACTIVITY DETAIL.Activity Sector must match an approved Activity Sector code or label. Lookup dataset: rbizdomain_value.bizdomain</t>
  </si>
  <si>
    <t>WITH activity_sector_lookup AS
(
    SELECT DISTINCT
        UPPER(TRIM(BIZDOMAIN_VALUE)) AS valid_activity_sector
    FROM LH_silver.silver_cleansed.rbizdomain_value
    WHERE UPPER(TRIM(BIZDOMAIN)) = 'ACTIVITY_SECTOR'
      AND UPPER(TRIM(REC_STATUS)) = 'A'
),
evaluated AS
(
    SELECT
        'Validity_Check-ACTIVITY DETAIL-activity_sector'
            AS rule_name_title,
        'When populated, ACTIVITY DETAIL.Activity Sector must match an approved Activity Sector code or label. Lookup dataset: rbizdomain_value.bizdomain'
            AS description_business_definition,
        'activity_detail'
            AS table_name,
        'activity_sector'
            AS column_name,
        a.serv_prov_code,
        a.b1_per_id1,
        a.b1_per_id2,
        a.b1_per_id3,
        a.b1_per_type,
        a.b1_per_sub_type,
        a.activity_sector
            AS source_value,
        'RBIZDOMAIN_VALUE'
            AS peer_table_name,
        'BIZDOMAIN_VALUE'
            AS peer_column_name,
        b.valid_activity_sector
            AS peer_value,
        CASE
            WHEN b.valid_activity_sector IS NULL
            THEN
                'FAIL - activity_sectors does not exist in active ACTIVITY Sector lookup'
            ELSE
                'PASS'
        END AS dq_result,
        CURRENT_TIMESTAMP AS processed_timestamp
    FROM LH_silver.silver_cleansed.activity_detail a
    LEFT JOIN activity_sector_lookup b
        ON UPPER(TRIM(a.activity_sector)) = b.valid_activity_sector
    WHERE a.activity_sector IS NOT NULL
      AND TRIM(a.activity_sector) &lt;&gt; ''
)
SELECT *
FROM evaluated
WHERE dq_result = 'PASS'</t>
  </si>
  <si>
    <t xml:space="preserve">25/09/2026
Yes, Economic, Industrial, Professional (Mihani), Craft (Hirafi), Tourism, and Agriculture should be the drop down list </t>
  </si>
  <si>
    <t>02/10/2026 - If this is the list from system Yes  Tourism
• NULL
• Agriculture, Animal Wealth and Fisheries
• Industrial
• Artisan
• Professional
• Commercial
This would be an allowed-values check rather than a lookup check</t>
  </si>
  <si>
    <t>855dbf94-415d-40c0-9055-6800966db662</t>
  </si>
  <si>
    <t>f4e81989-3193-4222-8b27-da3c4b5ba7e9</t>
  </si>
  <si>
    <t>DQP-3361</t>
  </si>
  <si>
    <t>DQO-3361</t>
  </si>
  <si>
    <t>Consec_Chk-activ_detail-strategic_activities</t>
  </si>
  <si>
    <t>Validate that populated values in activity_detail-strategic_activities do not contain consecutive spaces within the value.</t>
  </si>
  <si>
    <t>CAST(strategic_activities AS STRING) RLIKE '.*[^ ].*' AND CAST(strategic_activities AS STRING) NOT RLIKE '\pCntrl' AND UPPER(CAST(strategic_activities AS STRING)) NOT RLIKE '^[ ]*(NA|N/A|NIL|NONE|NULL|UNKNOWN|UNSPECIFIED|TEST|DUMMY|TBD|NOT APPLICABLE|-|--|\\.)[ ]*$'</t>
  </si>
  <si>
    <t>01/10/2026 Yes - Proposed filter: populated character values in activity_detail.strategic_activities;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</si>
  <si>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c856dc46-8d1a-4878-8f24-9fa63eae14e9</t>
  </si>
  <si>
    <t>443a8b51-55cd-44a6-bb33-4ad583551e44</t>
  </si>
  <si>
    <t>DQP-2443</t>
  </si>
  <si>
    <t>DQO-2443</t>
  </si>
  <si>
    <t>Complete_Check-ACTIVITY-Activity_Sector</t>
  </si>
  <si>
    <t>ACTIVITY DETAIL.Activity Sector must be non-null and non-blank.</t>
  </si>
  <si>
    <t>`activity_sector` IS NOT NULL AND TRIM(CAST(`activity_sector` AS STRING)) &lt;&gt; ''</t>
  </si>
  <si>
    <t>nature</t>
  </si>
  <si>
    <t>DED_Attribute_2574</t>
  </si>
  <si>
    <t>DQP-CR-00084</t>
  </si>
  <si>
    <t>DQP-CR-00131</t>
  </si>
  <si>
    <t>DQP-2570</t>
  </si>
  <si>
    <t>DQO-2570</t>
  </si>
  <si>
    <t>Validity_Check-ACTIVITY DETAIL-nature</t>
  </si>
  <si>
    <t>When populated, ACTIVITY DETAIL.Nature must match an approved Nature code or label. Lookup dataset: rbizdomain_value.bizdomain</t>
  </si>
  <si>
    <t>WITH nature_lookup AS
(
    SELECT DISTINCT
        UPPER(TRIM(BIZDOMAIN_VALUE)) AS valid_nature
    FROM LH_silver.silver_cleansed.rbizdomain_value
    WHERE UPPER(TRIM(BIZDOMAIN)) = 'ACTIVITY GROUP'
      AND UPPER(TRIM(REC_STATUS)) = 'A'
),
evaluated AS
(
    SELECT
        'Validity_Check-ACTIVITY DETAIL-nature'
            AS rule_name_title,
        'When populated, ACTIVITY DETAIL.Nature must match an approved Nature code or label. Lookup dataset: rbizdomain_value.bizdomain'
            AS description_business_definition,
        'activity_detail'
            AS table_name,
        'nature'
            AS column_name,
        a.serv_prov_code,
        a.b1_per_id1,
        a.b1_per_id2,
        a.b1_per_id3,
        a.b1_per_type,
        a.b1_per_sub_type,
        a.nature
            AS source_value,
        'RBIZDOMAIN_VALUE'
            AS peer_table_name,
        'BIZDOMAIN_VALUE'
            AS peer_column_name,
        b.valid_nature
            AS peer_value,
        CASE
            WHEN b.valid_nature IS NULL
            THEN
                'FAIL - natures does not exist in active NATURE lookup'
            ELSE
                'PASS'
        END AS dq_result,
        CURRENT_TIMESTAMP AS processed_timestamp
    FROM LH_silver.silver_cleansed.activity_detail a
    LEFT JOIN nature_lookup b
        ON UPPER(TRIM(a.nature)) = b.valid_nature
    WHERE a.nature IS NOT NULL
      AND TRIM(a.nature) &lt;&gt; ''
)
SELECT *
FROM evaluated
WHERE dq_result = 'PASS'</t>
  </si>
  <si>
    <t>0c962aa4-5cce-4454-9185-9e317166b969</t>
  </si>
  <si>
    <t>796443ac-3bf9-4763-8e61-d25daf7bc6ca</t>
  </si>
  <si>
    <t>DQP-3362</t>
  </si>
  <si>
    <t>DQO-3362</t>
  </si>
  <si>
    <t>Consec_Chk-activity_detail-activity_sector</t>
  </si>
  <si>
    <t>Validate that populated values in activity_detail-activity_sector do not contain consecutive spaces within the value.</t>
  </si>
  <si>
    <t>CAST(activity_sector AS STRING) RLIKE '.*[^ ].*' AND CAST(activity_sector AS STRING) NOT RLIKE '\pCntrl' AND UPPER(CAST(activity_sector AS STRING)) NOT RLIKE '^[ ]*(NA|N/A|NIL|NONE|NULL|UNKNOWN|UNSPECIFIED|TEST|DUMMY|TBD|NOT APPLICABLE|-|--|\\.)[ ]*$'</t>
  </si>
  <si>
    <t>01/10/2026 Yes - Proposed filter: populated character values in activity_detail.activity_sector;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</si>
  <si>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cbebe148-3ca1-4f32-89a8-60d4fda42056</t>
  </si>
  <si>
    <t>ab539873-2051-4083-b69f-9ff1201f41fa</t>
  </si>
  <si>
    <t>DQP-2902</t>
  </si>
  <si>
    <t>DQO-2902</t>
  </si>
  <si>
    <t>Completeness_Check-activity_detail-nature</t>
  </si>
  <si>
    <t>Validate that the critical data element activity_detail.nature is populated and not blank for in-scope records.Profiling results were used to identify current null/blank exposure where available.</t>
  </si>
  <si>
    <t>!isNull({nature})</t>
  </si>
  <si>
    <t>30/09/2026 - Yes Active Template configuration records for the mapped activity/HS code/legal form; not licence transactions. Confirm whether nature requires an explicit value; optional settings may be blank; 0/No is populated. Business confirmation required.</t>
  </si>
  <si>
    <t>626569a9-9de5-450e-ac34-42f7bbde71d2</t>
  </si>
  <si>
    <t>95a8a084-e100-4baf-9734-a60256527a27</t>
  </si>
  <si>
    <t>DQP-3363</t>
  </si>
  <si>
    <t>DQO-3363</t>
  </si>
  <si>
    <t>Consec_Chk-activity_detail-nature</t>
  </si>
  <si>
    <t>Validate that populated values in activity_detail-nature do not contain consecutive spaces within the value.</t>
  </si>
  <si>
    <t>CAST(nature AS STRING) RLIKE '.*[^ ].*' AND CAST(nature AS STRING) NOT RLIKE '\pCntrl' AND UPPER(CAST(nature AS STRING)) NOT RLIKE '^[ ]*(NA|N/A|NIL|NONE|NULL|UNKNOWN|UNSPECIFIED|TEST|DUMMY|TBD|NOT APPLICABLE|-|--|\\.)[ ]*$'</t>
  </si>
  <si>
    <t>01/10/2026 Yes - Proposed filter: populated character values in activity_detail.nature;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</si>
  <si>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51174aed-0948-41df-af3b-3cee574dc89a</t>
  </si>
  <si>
    <t>caed5509-9795-4c8c-b4f6-e95abd6269f4</t>
  </si>
  <si>
    <t>DQP-4134</t>
  </si>
  <si>
    <t>DQO-4134</t>
  </si>
  <si>
    <t>LTS_Chk-activity_detail-nature</t>
  </si>
  <si>
    <t>Checks that nature has no leading or trailing spaces when stored as text.</t>
  </si>
  <si>
    <t>nature = trim(nature)</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</si>
  <si>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nature;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</si>
  <si>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restricted_for_kf</t>
  </si>
  <si>
    <t>DED_Attribute_2575</t>
  </si>
  <si>
    <t>d7bbdf2f-0942-493b-82d8-af348c795847</t>
  </si>
  <si>
    <t>d867ef4b-241d-4918-aff4-2192b7187048</t>
  </si>
  <si>
    <t>DQP-2903</t>
  </si>
  <si>
    <t>DQO-2903</t>
  </si>
  <si>
    <t>Compl_Chk-activity_detail-restricted_for_kf</t>
  </si>
  <si>
    <t>Validate that the critical data element activity_detail.restricted_for_kf is populated and not blank for in-scope records.Profiling results were used to identify current null/blank exposure where available.</t>
  </si>
  <si>
    <t>!isNull({restricted_for_kf})</t>
  </si>
  <si>
    <t>30/09/2026 - Yes Active Template configuration records for the mapped activity/HS code/legal form; not licence transactions. Confirm whether restricted_for_kf requires an explicit value; optional settings may be blank; 0/No is populated. Business confirmation required.</t>
  </si>
  <si>
    <t>96389cd5-fdd5-4da9-89be-0a5c3fd4255a</t>
  </si>
  <si>
    <t>25ec5a40-a063-4c05-9f97-48c9207c97da</t>
  </si>
  <si>
    <t>DQP-3364</t>
  </si>
  <si>
    <t>DQO-3364</t>
  </si>
  <si>
    <t>Consec_Chk-activity_detail-restricted_for_kf</t>
  </si>
  <si>
    <t>Validate that populated values in activity_detail-restricted_for_kf do not contain consecutive spaces within the value.</t>
  </si>
  <si>
    <t>CAST(restricted_for_kf AS STRING) RLIKE '.*[^ ].*' AND CAST(restricted_for_kf AS STRING) NOT RLIKE '\pCntrl' AND UPPER(CAST(restricted_for_kf AS STRING)) NOT RLIKE '^[ ]*(NA|N/A|NIL|NONE|NULL|UNKNOWN|UNSPECIFIED|TEST|DUMMY|TBD|NOT APPLICABLE|-|--|\\.)[ ]*$'</t>
  </si>
  <si>
    <t>01/10/2026 Yes - Proposed filter: populated character values in activity_detail.restricted_for_kf;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</si>
  <si>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736c607b-4895-4d58-9e53-506ac43ce1de</t>
  </si>
  <si>
    <t>aee49759-d387-45b2-ac2e-587245651c8c</t>
  </si>
  <si>
    <t>DQP-4225</t>
  </si>
  <si>
    <t>DQO-4225</t>
  </si>
  <si>
    <t>Val_Chk-activity_detail-restricted_for_kf</t>
  </si>
  <si>
    <t>Ensure that when restricted_for_kf is populated it contains only the approved flag value CHECKED or UNCHECKED.</t>
  </si>
  <si>
    <t>restricted_for_kf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</si>
  <si>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restricted_for_kf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</si>
  <si>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lease_optional</t>
  </si>
  <si>
    <t>DED_Attribute_2576</t>
  </si>
  <si>
    <t>48a00a63-6673-46bc-9822-a6f2b9fb6f5e</t>
  </si>
  <si>
    <t>081d2550-dfb2-4c0f-9a47-f6c8084c536e</t>
  </si>
  <si>
    <t>DQP-2904</t>
  </si>
  <si>
    <t>DQO-2904</t>
  </si>
  <si>
    <t>Comp_Check-activity_detail-lease_optional</t>
  </si>
  <si>
    <t>Validate that the critical data element activity_detail.lease_optional is populated and not blank for in-scope records.Profiling results were used to identify current null/blank exposure where available.</t>
  </si>
  <si>
    <t>!isNull({lease_optional})</t>
  </si>
  <si>
    <t>30/09/2026 - Yes Active Template configuration records for the mapped activity/HS code/legal form; not licence transactions. Confirm whether lease_optional requires an explicit value; optional settings may be blank; 0/No is populated. Business confirmation required.</t>
  </si>
  <si>
    <t>9b2c87af-3156-4c2b-959e-d7a752ab0820</t>
  </si>
  <si>
    <t>3eb2d76a-cff1-40f9-877b-e0e47eac5a78</t>
  </si>
  <si>
    <t>DQP-3365</t>
  </si>
  <si>
    <t>DQO-3365</t>
  </si>
  <si>
    <t>Consec_Chk-activity_detail-lease_optional</t>
  </si>
  <si>
    <t>Validate that populated values in activity_detail-lease_optional do not contain consecutive spaces within the value.</t>
  </si>
  <si>
    <t>CAST(lease_optional AS STRING) RLIKE '.*[^ ].*' AND CAST(lease_optional AS STRING) NOT RLIKE '\pCntrl' AND UPPER(CAST(lease_optional AS STRING)) NOT RLIKE '^[ ]*(NA|N/A|NIL|NONE|NULL|UNKNOWN|UNSPECIFIED|TEST|DUMMY|TBD|NOT APPLICABLE|-|--|\\.)[ ]*$'</t>
  </si>
  <si>
    <t>01/10/2026 Yes - Proposed filter: populated character values in activity_detail.lease_optional;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</si>
  <si>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DED_Attribute_2577</t>
  </si>
  <si>
    <t>db3411d8-ec1b-4a84-86cf-6a1028ccfa82</t>
  </si>
  <si>
    <t>806b0945-a283-433d-b133-5e7439355d73</t>
  </si>
  <si>
    <t>DQP-2598</t>
  </si>
  <si>
    <t>DQO-2598</t>
  </si>
  <si>
    <t>Validity_Check-ACTIVITY-Suspended</t>
  </si>
  <si>
    <t>When populated, ACTIVITY DETAIL.Suspended must be CHECKED or UNCHECKED.</t>
  </si>
  <si>
    <t>UPPER(TRIM(CAST(`suspended` AS STRING))) IN ('CHECKED', 'UNCHECKED')</t>
  </si>
  <si>
    <t xml:space="preserve">25/09/2026
Yes, Only  yes if selected , user cant ammend </t>
  </si>
  <si>
    <t>4edbcd92-3bd8-49ba-aaa1-e876aa54eb2d</t>
  </si>
  <si>
    <t>98feee3c-5a00-4601-9919-efdcabd380b0</t>
  </si>
  <si>
    <t>DQP-2905</t>
  </si>
  <si>
    <t>DQO-2905</t>
  </si>
  <si>
    <t>Completeness_Check-activity_detail-suspended</t>
  </si>
  <si>
    <t>Validate that the critical data element activity_detail.suspended is populated and not blank for in-scope records.Profiling results were used to identify current null/blank exposure where available.</t>
  </si>
  <si>
    <t>30/09/2026 - Yes Active Template configuration records for the mapped activity/HS code/legal form; not licence transactions. Confirm whether suspended requires an explicit value; optional settings may be blank; 0/No is populated. Business confirmation required.</t>
  </si>
  <si>
    <t>afcd0fc1-5da4-4445-af3d-87858fb5cb7a</t>
  </si>
  <si>
    <t>0ba86aee-8551-4338-9fdc-3a53b1daa4ff</t>
  </si>
  <si>
    <t>DQP-3366</t>
  </si>
  <si>
    <t>DQO-3366</t>
  </si>
  <si>
    <t>Consec_Chk-activity_detail-suspended</t>
  </si>
  <si>
    <t>Validate that populated values in activity_detail-suspended do not contain consecutive spaces within the value.</t>
  </si>
  <si>
    <t>CAST(suspended AS STRING) RLIKE '.*[^ ].*' AND CAST(suspended AS STRING) NOT RLIKE '\pCntrl' AND UPPER(CAST(suspended AS STRING)) NOT RLIKE '^[ ]*(NA|N/A|NIL|NONE|NULL|UNKNOWN|UNSPECIFIED|TEST|DUMMY|TBD|NOT APPLICABLE|-|--|\\.)[ ]*$'</t>
  </si>
  <si>
    <t>01/10/2026 Yes - Proposed filter: populated character values in activity_detail.suspended;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</si>
  <si>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professional_activity</t>
  </si>
  <si>
    <t>DED_Attribute_2578</t>
  </si>
  <si>
    <t>54ff89e7-50e0-43a2-8e46-9d7f37552ee7</t>
  </si>
  <si>
    <t>a4371552-7856-4316-aa23-5c0717eccc9d</t>
  </si>
  <si>
    <t>DQP-2906</t>
  </si>
  <si>
    <t>DQO-2906</t>
  </si>
  <si>
    <t>Compl_Chk-activ_detail-professional_activity</t>
  </si>
  <si>
    <t>Validate that the critical data element activity_detail.professional_activity is populated and not blank for in-scope records.Profiling results were used to identify current null/blank exposure where available.</t>
  </si>
  <si>
    <t>!isNull({professional_activity})</t>
  </si>
  <si>
    <t>30/09/2026 - Yes Active Template configuration records for the mapped activity/HS code/legal form; not licence transactions. Confirm whether professional_activity requires an explicit value; optional settings may be blank; 0/No is populated. Business confirmation required.</t>
  </si>
  <si>
    <t>41605ca0-c2c1-438e-bc15-ce6d0ef259df</t>
  </si>
  <si>
    <t>f98fbc39-4925-4c4b-b5d0-0f0f9f2e6137</t>
  </si>
  <si>
    <t>DQP-3367</t>
  </si>
  <si>
    <t>DQO-3367</t>
  </si>
  <si>
    <t>Consec_Chk-act_detail-prof_activity</t>
  </si>
  <si>
    <t>Validate that populated values in activity_detail-professional_activity do not contain consecutive spaces within the value.</t>
  </si>
  <si>
    <t>CAST(professional_activity AS STRING) RLIKE '.*[^ ].*' AND CAST(professional_activity AS STRING) NOT RLIKE '\pCntrl' AND UPPER(CAST(professional_activity AS STRING)) NOT RLIKE '^[ ]*(NA|N/A|NIL|NONE|NULL|UNKNOWN|UNSPECIFIED|TEST|DUMMY|TBD|NOT APPLICABLE|-|--|\\.)[ ]*$'</t>
  </si>
  <si>
    <t>01/10/2026 Yes - Proposed filter: populated character values in activity_detail.professional_activity;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</si>
  <si>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7e1c2138-3da4-4598-8d9e-f549d47e27d8</t>
  </si>
  <si>
    <t>8dc24069-7b8d-4169-94e5-bac2a84c4935</t>
  </si>
  <si>
    <t>DQP-4193</t>
  </si>
  <si>
    <t>DQO-4193</t>
  </si>
  <si>
    <t>LTS_Chk-activity_detail-professional_activity</t>
  </si>
  <si>
    <t>Ensure that non-null professional_activity values do not contain leading or trailing spaces.</t>
  </si>
  <si>
    <t>professional_activity = trim(professional_activity)</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</si>
  <si>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professional_activity;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</si>
  <si>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inspection_needed</t>
  </si>
  <si>
    <t>DED_Attribute_2579</t>
  </si>
  <si>
    <t>167d81bf-677e-4e8e-9545-83abbb67ce62</t>
  </si>
  <si>
    <t>f95d3939-755f-4863-82aa-edc78fc25463</t>
  </si>
  <si>
    <t>DQP-2518</t>
  </si>
  <si>
    <t>DQO-2518</t>
  </si>
  <si>
    <t>Validity_Check-ACTIVITY-Inspection_Needed</t>
  </si>
  <si>
    <t>When populated, ACTIVITY DETAIL.Inspection Needed must be After or Before.</t>
  </si>
  <si>
    <t>TRIM(CAST(`inspection_needed` AS STRING)) IN ('After', 'Before')</t>
  </si>
  <si>
    <t xml:space="preserve">25/09/2026
Yes, Only yes is selcted if it is selcted </t>
  </si>
  <si>
    <t>ec0ced19-9150-4175-b6f6-f12aa06a6d5a</t>
  </si>
  <si>
    <t>87ed793b-32d7-4cfd-9ec0-1f7b3e13171f</t>
  </si>
  <si>
    <t>DQP-2907</t>
  </si>
  <si>
    <t>DQO-2907</t>
  </si>
  <si>
    <t>Compl_Check-activity_detail-inspection_needed</t>
  </si>
  <si>
    <t>Validate that the critical data element activity_detail.inspection_needed is populated and not blank for in-scope records.Profiling results were used to identify current null/blank exposure where available.</t>
  </si>
  <si>
    <t>!isNull({inspection_needed})</t>
  </si>
  <si>
    <t>30/09/2026 - Yes Active Template configuration records for the mapped activity/HS code/legal form; not licence transactions. Confirm whether inspection_needed requires an explicit value; optional settings may be blank; 0/No is populated. Business confirmation required.</t>
  </si>
  <si>
    <t>e02198e8-9fa6-48eb-a543-4da0203485ca</t>
  </si>
  <si>
    <t>accf9a55-9b10-47d5-91af-81f3f2f7ee34</t>
  </si>
  <si>
    <t>DQP-3368</t>
  </si>
  <si>
    <t>DQO-3368</t>
  </si>
  <si>
    <t>Consec_Chk-activity_detail-inspection_needed</t>
  </si>
  <si>
    <t>Validate that populated values in activity_detail-inspection_needed do not contain consecutive spaces within the value.</t>
  </si>
  <si>
    <t>CAST(inspection_needed AS STRING) RLIKE '.*[^ ].*' AND CAST(inspection_needed AS STRING) NOT RLIKE '\pCntrl' AND UPPER(CAST(inspection_needed AS STRING)) NOT RLIKE '^[ ]*(NA|N/A|NIL|NONE|NULL|UNKNOWN|UNSPECIFIED|TEST|DUMMY|TBD|NOT APPLICABLE|-|--|\\.)[ ]*$'</t>
  </si>
  <si>
    <t>01/10/2026 Yes - Proposed filter: populated character values in activity_detail.inspection_needed;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</si>
  <si>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13b82694-6da6-4e57-8c98-454ac9ce52b5</t>
  </si>
  <si>
    <t>f5ca5f49-47c1-4d99-82f4-3c64da078f3d</t>
  </si>
  <si>
    <t>DQP-4338</t>
  </si>
  <si>
    <t>DQO-4338</t>
  </si>
  <si>
    <t>Validity_Chk-activity_detail_inspection_needed</t>
  </si>
  <si>
    <t>When populated, ACTIVITY DETAIL.Inspection Needed must be one of Before, After, Both or none.</t>
  </si>
  <si>
    <t>UPPER(TRIM(CAST(inspection_needed AS STRING))) IN ('BEFORE', 'AFTER', 'BOTH', 'NONE')</t>
  </si>
  <si>
    <t>02/10/2026 - config - Yes - No comparison attribute is needed for an allowed-values check. Obtain the actual active Accela lookup codes and labels for before/after/both/none; define case/whitespace normalization and whether null is allowed. Do not assume the English labels are the stored codes.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</si>
  <si>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suspended_for_license_issue</t>
  </si>
  <si>
    <t>DED_Attribute_2580</t>
  </si>
  <si>
    <t>304b7430-e36e-43f4-931a-1b9f4af77696</t>
  </si>
  <si>
    <t>78e904c2-3352-4822-92b3-ce9d751fd943</t>
  </si>
  <si>
    <t>DQP-2600</t>
  </si>
  <si>
    <t>DQO-2600</t>
  </si>
  <si>
    <t>Val_Chk-act_dtl-suspended_for_license_issue</t>
  </si>
  <si>
    <t>When populated, ACTIVITY DETAIL.Suspended for License Issue must be  CHECKED or UNCHECKED.</t>
  </si>
  <si>
    <t xml:space="preserve">25/09/2026
Yes,Only yes if selected by DED team </t>
  </si>
  <si>
    <t>87175e75-ce16-41d9-ad0a-6de9868c5c07</t>
  </si>
  <si>
    <t>9ff3a0e3-fdcb-41da-857c-f46d0d5ab921</t>
  </si>
  <si>
    <t>DQP-2908</t>
  </si>
  <si>
    <t>DQO-2908</t>
  </si>
  <si>
    <t>Compl_Chk-activ_detail-susp_for_license_issue</t>
  </si>
  <si>
    <t>Validate that the critical data element activity_detail.suspended_for_license_issue is populated and not blank for in-scope records.Profiling results were used to identify current null/blank exposure where available.</t>
  </si>
  <si>
    <t>!isNull({suspended_for_license_issue})</t>
  </si>
  <si>
    <t>30/09/2026 - Yes Active Template configuration records for the mapped activity/HS code/legal form; not licence transactions. Confirm whether suspended_for_license_issue requires an explicit value; optional settings may be blank; 0/No is populated. Business confirmation required.</t>
  </si>
  <si>
    <t>0203f331-70c4-4807-a577-928767908ac4</t>
  </si>
  <si>
    <t>7df6e29c-d9f0-4871-bbbf-4e573aab6395</t>
  </si>
  <si>
    <t>DQP-3369</t>
  </si>
  <si>
    <t>DQO-3369</t>
  </si>
  <si>
    <t>Consec_Chk-act_dtl-suspended_for_lic_issue</t>
  </si>
  <si>
    <t>Validate that populated values in activity_detail-suspended_for_license_issue do not contain consecutive spaces within the value.</t>
  </si>
  <si>
    <t>CAST(suspended_for_license_issue AS STRING) RLIKE '.*[^ ].*' AND CAST(suspended_for_license_issue AS STRING) NOT RLIKE '\pCntrl' AND UPPER(CAST(suspended_for_license_issue AS STRING)) NOT RLIKE '^[ ]*(NA|N/A|NIL|NONE|NULL|UNKNOWN|UNSPECIFIED|TEST|DUMMY|TBD|NOT APPLICABLE|-|--|\\.)[ ]*$'</t>
  </si>
  <si>
    <t>01/10/2026 Yes - Proposed filter: populated character values in activity_detail.suspended_for_license_issue;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</si>
  <si>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creativity_activity</t>
  </si>
  <si>
    <t>DED_Attribute_2581</t>
  </si>
  <si>
    <t>969b7982-49e5-4aea-a38a-55db8aa1b49a</t>
  </si>
  <si>
    <t>4c8efa9a-91e5-46a4-9b37-602255be5463</t>
  </si>
  <si>
    <t>DQP-2909</t>
  </si>
  <si>
    <t>DQO-2909</t>
  </si>
  <si>
    <t>Compl_Chk-activity_detail-creativity_activity</t>
  </si>
  <si>
    <t>Validate that the critical data element activity_detail.creativity_activity is populated and not blank for in-scope records.Profiling results were used to identify current null/blank exposure where available.</t>
  </si>
  <si>
    <t>!isNull({creativity_activity})</t>
  </si>
  <si>
    <t>30/09/2026 - Yes Active Template configuration records for the mapped activity/HS code/legal form; not licence transactions. Confirm whether creativity_activity requires an explicit value; optional settings may be blank; 0/No is populated. Business confirmation required.</t>
  </si>
  <si>
    <t>9d02b452-f660-41d8-9b58-dd543961f9f6</t>
  </si>
  <si>
    <t>cfdcb3db-87b9-405c-9276-42122a6685e6</t>
  </si>
  <si>
    <t>DQP-3370</t>
  </si>
  <si>
    <t>DQO-3370</t>
  </si>
  <si>
    <t>Consec_Chk-activity_detail-creativity_activity</t>
  </si>
  <si>
    <t>Validate that populated values in activity_detail-creativity_activity do not contain consecutive spaces within the value.</t>
  </si>
  <si>
    <t>CAST(creativity_activity AS STRING) RLIKE '.*[^ ].*' AND CAST(creativity_activity AS STRING) NOT RLIKE '\pCntrl' AND UPPER(CAST(creativity_activity AS STRING)) NOT RLIKE '^[ ]*(NA|N/A|NIL|NONE|NULL|UNKNOWN|UNSPECIFIED|TEST|DUMMY|TBD|NOT APPLICABLE|-|--|\\.)[ ]*$'</t>
  </si>
  <si>
    <t>01/10/2026 Yes - Proposed filter: populated character values in activity_detail.creativity_activity;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</si>
  <si>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DQP-CR-00080</t>
  </si>
  <si>
    <t>DQP-CR-00127</t>
  </si>
  <si>
    <t>DQP-4334</t>
  </si>
  <si>
    <t>DQO-4334</t>
  </si>
  <si>
    <t>Consistency_activity_detail_creativity_activity</t>
  </si>
  <si>
    <t>activity_detail.creativity_activity must be Yes only when legalform.creativity_license is Yes.</t>
  </si>
  <si>
    <t>WITH evaluated AS
(
    SELECT
        'Consistency_activity_detail_creativity_activity'
            AS rule_name_title,
        'activity_detail.creativity_activity must be Yes only when legalform.creativity_license is Yes.'
            AS description_business_definition,
        'activity_detail'
            AS table_name,
        'creativity_activity'
            AS column_name,
        a.serv_prov_code,
        a.b1_per_id1,
        a.b1_per_id2,
        a.b1_per_id3,
        a.b1_per_type,
        a.b1_per_sub_type,
        a.creativity_activity
            AS source_value,
        'legalform'
            AS peer_table_name,
        'creativity_license'
            AS peer_column_name,
        b.creativity_license
            AS peer_value,
        CASE
            WHEN UPPER(TRIM(a.creativity_activity )) =  "CHECKED" and  UPPER(TRIM(b.creativity_license)) &lt;&gt; "CHECKED"
            THEN
                'FAIL - activity_detail.creativity_activity must be Yes only when legalform.creativity_license is Yes.'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</si>
  <si>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Clarify “must be Yes only when”: if intended as only-when, creativity_activity=Yes implies creativity_license=Yes; it does not require the reverse. Confirm direction, activity-to-licence join, flag values and exemptions.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</si>
  <si>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63f6747b-f62b-47bf-965e-d0cd359989ef</t>
  </si>
  <si>
    <t>82e7d362-3911-400d-b37d-e2434b0d1899</t>
  </si>
  <si>
    <t>DQP-3920</t>
  </si>
  <si>
    <t>DQO-3920</t>
  </si>
  <si>
    <t>Val_Chk-activity_detail-creativity_activity</t>
  </si>
  <si>
    <t>Ensure that any populated creativity_activity value is exactly 'CHECKED' or 'UNCHECKED', treating other values as invalid and allowing nulls as optional.</t>
  </si>
  <si>
    <t>creativity_activity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</si>
  <si>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creativity_activity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</si>
  <si>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english_description</t>
  </si>
  <si>
    <t>DED_Attribute_2582</t>
  </si>
  <si>
    <t>0add2bb6-7c3a-4881-92f5-0949cb48f754</t>
  </si>
  <si>
    <t>9a67cd2e-64fc-466e-95dc-312a4418fe7c</t>
  </si>
  <si>
    <t>DQP-2478</t>
  </si>
  <si>
    <t>DQO-2478</t>
  </si>
  <si>
    <t>Complete_Check-ACTIVITY-English_Desc</t>
  </si>
  <si>
    <t>ACTIVITY DETAIL.English Description must be non-null and non-blank.</t>
  </si>
  <si>
    <t>`english_description` IS NOT NULL AND TRIM(CAST(`english_description` AS STRING)) &lt;&gt; ''</t>
  </si>
  <si>
    <t>19675ebb-b563-412f-8160-18e69e45179e</t>
  </si>
  <si>
    <t>9cb0efc4-ebe0-4bef-9003-85e2a5b44036</t>
  </si>
  <si>
    <t>DQP-2479</t>
  </si>
  <si>
    <t>DQO-2479</t>
  </si>
  <si>
    <t>Validity_Check-ACTIVITY-English_Desc</t>
  </si>
  <si>
    <t>When populated, ACTIVITY DETAIL.English Description must contain only English letters and spaces.</t>
  </si>
  <si>
    <t>CAST(`english_description` AS STRING) RLIKE '^[A-Za-z ,.()-]+$'</t>
  </si>
  <si>
    <t>71a7657b-34c6-4937-8682-bc4106b6b25a</t>
  </si>
  <si>
    <t>d6b919ba-4731-43b6-8d39-ab616e15b516</t>
  </si>
  <si>
    <t>DQP-3371</t>
  </si>
  <si>
    <t>DQO-3371</t>
  </si>
  <si>
    <t>Consec_Chk-activity_detail-english_description</t>
  </si>
  <si>
    <t>Validate that populated values in activity_detail-english_description do not contain consecutive spaces within the value.</t>
  </si>
  <si>
    <t>CAST(english_description AS STRING) RLIKE '.*[^ ].*' AND CAST(english_description AS STRING) NOT RLIKE '\pCntrl' AND UPPER(CAST(english_description AS STRING)) NOT RLIKE '^[ ]*(NA|N/A|NIL|NONE|NULL|UNKNOWN|UNSPECIFIED|TEST|DUMMY|TBD|NOT APPLICABLE|-|--|\\.)[ ]*$'</t>
  </si>
  <si>
    <t>01/10/2026 Yes - Proposed filter: populated character values in activity_detail.english_description;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</si>
  <si>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65139687-7d94-4d02-991f-f026b88cc59e</t>
  </si>
  <si>
    <t>af223874-a785-4107-ab0d-c9c179279fb5</t>
  </si>
  <si>
    <t>DQP-3950</t>
  </si>
  <si>
    <t>DQO-3950</t>
  </si>
  <si>
    <t>LTS_Chk-activity_detail-english_description</t>
  </si>
  <si>
    <t>Ensure that non-null english_description values do not have leading or trailing spaces.</t>
  </si>
  <si>
    <t>english_description = trim(english_description)</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</si>
  <si>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english_description;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</si>
  <si>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not_allowed_for_gcc</t>
  </si>
  <si>
    <t>DED_Attribute_2583</t>
  </si>
  <si>
    <t>b8fbc9c7-a7ce-4d08-a7a1-88c07b7ed390</t>
  </si>
  <si>
    <t>425ef3e2-e0f3-40ca-b803-155ef4554b4d</t>
  </si>
  <si>
    <t>DQP-2910</t>
  </si>
  <si>
    <t>DQO-2910</t>
  </si>
  <si>
    <t>Compl_Chk-activity_detail-not_allowed_for_gcc</t>
  </si>
  <si>
    <t>Validate that the critical data element activity_detail.not_allowed_for_gcc is populated and not blank for in-scope records.Profiling results were used to identify current null/blank exposure where available.</t>
  </si>
  <si>
    <t>!isNull({not_allowed_for_gcc})</t>
  </si>
  <si>
    <t>30/09/2026 - Yes Active Template configuration records for the mapped activity/HS code/legal form; not licence transactions. Confirm whether not_allowed_for_gcc requires an explicit value; optional settings may be blank; 0/No is populated. Business confirmation required.</t>
  </si>
  <si>
    <t>5e6e2315-a82a-4d13-af13-c87154ad0200</t>
  </si>
  <si>
    <t>a81f7f5e-a3dc-4a0a-9982-804e564a533c</t>
  </si>
  <si>
    <t>DQP-3372</t>
  </si>
  <si>
    <t>DQO-3372</t>
  </si>
  <si>
    <t>Consec_Chk-activity_detail-not_allowed_for_gcc</t>
  </si>
  <si>
    <t>Validate that populated values in activity_detail-not_allowed_for_gcc do not contain consecutive spaces within the value.</t>
  </si>
  <si>
    <t>CAST(not_allowed_for_gcc AS STRING) RLIKE '.*[^ ].*' AND CAST(not_allowed_for_gcc AS STRING) NOT RLIKE '\pCntrl' AND UPPER(CAST(not_allowed_for_gcc AS STRING)) NOT RLIKE '^[ ]*(NA|N/A|NIL|NONE|NULL|UNKNOWN|UNSPECIFIED|TEST|DUMMY|TBD|NOT APPLICABLE|-|--|\\.)[ ]*$'</t>
  </si>
  <si>
    <t>01/10/2026 Yes - Proposed filter: populated character values in activity_detail.not_allowed_for_gcc;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</si>
  <si>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54506741-8ed5-4615-8f62-d06f2e22f44c</t>
  </si>
  <si>
    <t>bcb80075-a1fd-4c88-ad0c-d5fb0bd4e53b</t>
  </si>
  <si>
    <t>DQP-4139</t>
  </si>
  <si>
    <t>DQO-4139</t>
  </si>
  <si>
    <t>Val_Chk-activity_detail-not_allowed_for_gcc</t>
  </si>
  <si>
    <t>Ensure that when not_allowed_for_gcc is populated it contains only the allowed value CHECKED or UNCHECKED.</t>
  </si>
  <si>
    <t>not_allowed_for_gcc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</si>
  <si>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not_allowed_for_gcc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</si>
  <si>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lease_optional_for_normal_license</t>
  </si>
  <si>
    <t>DED_Attribute_2584</t>
  </si>
  <si>
    <t>84414788-72fc-47aa-8c4d-1f1d25ab3078</t>
  </si>
  <si>
    <t>c3266607-e981-412c-b4e9-d61d4c489230</t>
  </si>
  <si>
    <t>DQP-2911</t>
  </si>
  <si>
    <t>DQO-2911</t>
  </si>
  <si>
    <t>Compl_Chk-activ_detail-lease_opt_for_norm_lice</t>
  </si>
  <si>
    <t>Validate that the critical data element activity_detail.lease_optional_for_normal_license is populated and not blank for in-scope records.Profiling results were used to identify current null/blank exposure where available.</t>
  </si>
  <si>
    <t>!isNull({lease_optional_for_normal_license})</t>
  </si>
  <si>
    <t>30/09/2026 - Yes Active Template configuration records for the mapped activity/HS code/legal form; not licence transactions. Confirm whether lease_optional_for_normal_license requires an explicit value; optional settings may be blank; 0/No is populated. Business confirmation required.</t>
  </si>
  <si>
    <t>efb63799-0a92-4f10-af19-bbf9299622e1</t>
  </si>
  <si>
    <t>2fd398e3-2b16-412d-90bb-771cbd979e07</t>
  </si>
  <si>
    <t>DQP-3373</t>
  </si>
  <si>
    <t>DQO-3373</t>
  </si>
  <si>
    <t>Cnsc_Chk-act_dtl-lease_optional_for_normal_license</t>
  </si>
  <si>
    <t>Validate that populated values in activity_detail-lease_optional_for_normal_license do not contain consecutive spaces within the value.</t>
  </si>
  <si>
    <t>CAST(lease_optional_for_normal_license AS STRING) RLIKE '.*[^ ].*' AND CAST(lease_optional_for_normal_license AS STRING) NOT RLIKE '\pCntrl' AND UPPER(CAST(lease_optional_for_normal_license AS STRING)) NOT RLIKE '^[ ]*(NA|N/A|NIL|NONE|NULL|UNKNOWN|UNSPECIFIED|TEST|DUMMY|TBD|NOT APPLICABLE|-|--|\\.)[ ]*$'</t>
  </si>
  <si>
    <t>01/10/2026 Yes - Proposed filter: populated character values in activity_detail.lease_optional_for_normal_license;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</si>
  <si>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suspended_for_license_renew</t>
  </si>
  <si>
    <t>DED_Attribute_2586</t>
  </si>
  <si>
    <t>2180002e-1630-4a5d-b7be-fcacba0b0677</t>
  </si>
  <si>
    <t>a80d126a-aae0-4192-ad23-4cf645f3d671</t>
  </si>
  <si>
    <t>DQP-2601</t>
  </si>
  <si>
    <t>DQO-2601</t>
  </si>
  <si>
    <t>Val_Chk-act_dtl-suspended_for_license_renew</t>
  </si>
  <si>
    <t>When populated, ACTIVITY DETAIL.Suspended for License Renew must be CHECKED or UNCHECKED.</t>
  </si>
  <si>
    <t>suspended_for_license_renew IN ('CHECKED', 'UNCHECKED')</t>
  </si>
  <si>
    <t>d8f7fd5f-5ebe-4857-be1c-290dd59a820f</t>
  </si>
  <si>
    <t>8cf2324b-26a1-4d96-b890-4f2f40693a84</t>
  </si>
  <si>
    <t>DQP-2912</t>
  </si>
  <si>
    <t>DQO-2912</t>
  </si>
  <si>
    <t>Compl_Check-acti_detail-sus_for_license_renew</t>
  </si>
  <si>
    <t>Validate that the critical data element activity_detail.suspended_for_license_renew is populated and not blank for in-scope records.Profiling results were used to identify current null/blank exposure where available.</t>
  </si>
  <si>
    <t>!isNull({suspended_for_license_renew})</t>
  </si>
  <si>
    <t>30/09/2026 - Yes Active Template configuration records for the mapped activity/HS code/legal form; not licence transactions. Confirm whether suspended_for_license_renew requires an explicit value; optional settings may be blank; 0/No is populated. Business confirmation required.</t>
  </si>
  <si>
    <t>ranch</t>
  </si>
  <si>
    <t>DED_Attribute_2587</t>
  </si>
  <si>
    <t>N/A</t>
  </si>
  <si>
    <t>DQP-2584</t>
  </si>
  <si>
    <t>DQO-2584</t>
  </si>
  <si>
    <t>Validity_Check-ACTIVITY DETAIL-ranch</t>
  </si>
  <si>
    <t>When populated, ACTIVITY DETAIL.Ranch must be Yes or No.</t>
  </si>
  <si>
    <t>25/09/2026
Yes,  for legal form for different types, company cannot go to establishment (mo2ssa)</t>
  </si>
  <si>
    <t>80d7f08f-fdd7-4978-8d4c-e900405f3f16</t>
  </si>
  <si>
    <t>109250e3-20ac-44cd-8854-aaf0ed0a9053</t>
  </si>
  <si>
    <t>DQP-3374</t>
  </si>
  <si>
    <t>DQO-3374</t>
  </si>
  <si>
    <t>Consec_Chk-act_dtl-suspended_for_license_renew</t>
  </si>
  <si>
    <t>Validate that populated values in activity_detail-suspended_for_license_renew do not contain consecutive spaces within the value.</t>
  </si>
  <si>
    <t>CAST(suspended_for_license_renew AS STRING) RLIKE '.*[^ ].*' AND CAST(suspended_for_license_renew AS STRING) NOT RLIKE '\pCntrl' AND UPPER(CAST(suspended_for_license_renew AS STRING)) NOT RLIKE '^[ ]*(NA|N/A|NIL|NONE|NULL|UNKNOWN|UNSPECIFIED|TEST|DUMMY|TBD|NOT APPLICABLE|-|--|\\.)[ ]*$'</t>
  </si>
  <si>
    <t>01/10/2026 Yes - Proposed filter: populated character values in activity_detail.suspended_for_license_renew;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</si>
  <si>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a079a53e-cf1b-453f-b6cf-105c36b20023</t>
  </si>
  <si>
    <t>26992029-5b6c-454b-bc4f-09fc0bdc0151</t>
  </si>
  <si>
    <t>DQP-2913</t>
  </si>
  <si>
    <t>DQO-2913</t>
  </si>
  <si>
    <t>Completeness_Check-activity_detail-ranch</t>
  </si>
  <si>
    <t>Validate that the critical data element activity_detail.ranch is populated and not blank for in-scope records.Profiling results were used to identify current null/blank exposure where available.</t>
  </si>
  <si>
    <t>!isNull({ranch})</t>
  </si>
  <si>
    <t>30/09/2026 - Yes Active Template configuration records for the mapped activity/HS code/legal form; not licence transactions. Confirm whether ranch requires an explicit value; optional settings may be blank; 0/No is populated. Business confirmation required.</t>
  </si>
  <si>
    <t>d92c0596-d02b-43b8-89f7-4c62f26bec43</t>
  </si>
  <si>
    <t>f8c3d387-49f4-4e2d-89b6-87fae5fd2259</t>
  </si>
  <si>
    <t>DQP-3375</t>
  </si>
  <si>
    <t>DQO-3375</t>
  </si>
  <si>
    <t>Consec_Chk-activity_detail-ranch</t>
  </si>
  <si>
    <t>Validate that populated values in activity_detail-ranch do not contain consecutive spaces within the value.</t>
  </si>
  <si>
    <t>CAST(ranch AS STRING) RLIKE '.*[^ ].*' AND CAST(ranch AS STRING) NOT RLIKE '\pCntrl' AND UPPER(CAST(ranch AS STRING)) NOT RLIKE '^[ ]*(NA|N/A|NIL|NONE|NULL|UNKNOWN|UNSPECIFIED|TEST|DUMMY|TBD|NOT APPLICABLE|-|--|\\.)[ ]*$'</t>
  </si>
  <si>
    <t>01/10/2026 Yes - Proposed filter: populated character values in activity_detail.ranch;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</si>
  <si>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suspended_for_license_amendment</t>
  </si>
  <si>
    <t>DED_Attribute_2588</t>
  </si>
  <si>
    <t>f388dba4-49c7-4726-a954-99eb453e0d51</t>
  </si>
  <si>
    <t>b5861b91-3af5-49da-a917-982bc3ccd10e</t>
  </si>
  <si>
    <t>DQP-2599</t>
  </si>
  <si>
    <t>DQO-2599</t>
  </si>
  <si>
    <t>Validity_Check-ACTIVITY-Suspended_Lic_Amend</t>
  </si>
  <si>
    <t>When populated, ACTIVITY DETAIL.Suspended for License Amendment must be CHECKED or UNCHECKED.</t>
  </si>
  <si>
    <t>UPPER(TRIM(CAST(`suspended_for_license_amendment` AS STRING))) IN ('CHECKED', 'UNCHECKED')</t>
  </si>
  <si>
    <t>0393fb54-a329-4b7a-b7f2-5b230e5daec5</t>
  </si>
  <si>
    <t>d985ee26-f81c-48b6-aa17-94e23e545768</t>
  </si>
  <si>
    <t>DQP-2914</t>
  </si>
  <si>
    <t>DQO-2914</t>
  </si>
  <si>
    <t>Compl_Chk-activ_detail-sus_for_lice_amendment</t>
  </si>
  <si>
    <t>Validate that the critical data element activity_detail.suspended_for_license_amendment is populated and not blank for in-scope records.Profiling results were used to identify current null/blank exposure where available.</t>
  </si>
  <si>
    <t>!isNull({suspended_for_license_amendment})</t>
  </si>
  <si>
    <t>30/09/2026 - Yes Active Template configuration records for the mapped activity/HS code/legal form; not licence transactions. Confirm whether suspended_for_license_amendment requires an explicit value; optional settings may be blank; 0/No is populated. Business confirmation required.</t>
  </si>
  <si>
    <t>f86e8f51-f3e0-4458-8b13-507941987ac4</t>
  </si>
  <si>
    <t>5e956dfc-0e4a-48cf-a5ab-27f09cc839aa</t>
  </si>
  <si>
    <t>DQP-3376</t>
  </si>
  <si>
    <t>DQO-3376</t>
  </si>
  <si>
    <t>Consec_Chk-act_dtl-suspended_for_license_amendment</t>
  </si>
  <si>
    <t>Validate that populated values in activity_detail-suspended_for_license_amendment do not contain consecutive spaces within the value.</t>
  </si>
  <si>
    <t>CAST(suspended_for_license_amendment AS STRING) RLIKE '.*[^ ].*' AND CAST(suspended_for_license_amendment AS STRING) NOT RLIKE '\pCntrl' AND UPPER(CAST(suspended_for_license_amendment AS STRING)) NOT RLIKE '^[ ]*(NA|N/A|NIL|NONE|NULL|UNKNOWN|UNSPECIFIED|TEST|DUMMY|TBD|NOT APPLICABLE|-|--|\\.)[ ]*$'</t>
  </si>
  <si>
    <t>01/10/2026 Yes - Proposed filter: populated character values in activity_detail.suspended_for_license_amendment;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</si>
  <si>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DED_Attribute_2589</t>
  </si>
  <si>
    <t>43348e41-0138-438b-9db0-ad432098471a</t>
  </si>
  <si>
    <t>558ee92a-6a60-4f8e-951e-fabbac707926</t>
  </si>
  <si>
    <t>DQP-2915</t>
  </si>
  <si>
    <t>DQO-2915</t>
  </si>
  <si>
    <t>Completeness_Check-activity_detail-farm</t>
  </si>
  <si>
    <t>Validate that the critical data element activity_detail.farm is populated and not blank for in-scope records.Profiling results were used to identify current null/blank exposure where available.</t>
  </si>
  <si>
    <t>30/09/2026 - Yes Active Template configuration records for the mapped activity/HS code/legal form; not licence transactions. Confirm whether farm requires an explicit value; optional settings may be blank; 0/No is populated. Business confirmation required.</t>
  </si>
  <si>
    <t>DQP-CR-00081</t>
  </si>
  <si>
    <t>DQP-CR-00128</t>
  </si>
  <si>
    <t>DQP-4324</t>
  </si>
  <si>
    <t>DQO-4324</t>
  </si>
  <si>
    <t>Consistency_activity_detail_farm</t>
  </si>
  <si>
    <t>activity_detail.farm must be Yes when legalform.farm is Yes.</t>
  </si>
  <si>
    <t>WITH evaluated AS
(
    SELECT
        'Consistency_activity_detail_farm'
            AS rule_name_title,
        'activity_detail.farm must be Yes when legalform.farm is Yes.'
            AS description_business_definition,
        'activity_detail'
            AS table_name,
        'farm'
            AS column_name,
        a.serv_prov_code,
        a.b1_per_id1,
        a.b1_per_id2,
        a.b1_per_id3,
        a.b1_per_type,
        a.b1_per_sub_type,
        a.farm
            AS source_value,
        'legalform'
            AS peer_table_name,
        'farm'
            AS peer_column_name,
        b.farm
            AS peer_value,
        CASE
            WHEN UPPER(TRIM(a.farm)) &lt;&gt; UPPER(TRIM(b.farm)) and  UPPER(TRIM(b.farm)) = "YES"
            THEN
                'FAIL - activity detail farm must be Yes if legalform farm is Yes'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</si>
  <si>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Join farm activity configuration to the actual selected licence activities using verified activity codes and record keys. Confirm whether every activity must be farm-enabled or at least one qualifies. legalform.farm=Yes is the trigger; null/legacy configuration requires agreed handling.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</si>
  <si>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e4718b1d-fc3f-4b52-92fd-8758378dc24a</t>
  </si>
  <si>
    <t>3d407890-72b5-441a-b714-f3a8a8804685</t>
  </si>
  <si>
    <t>DQP-3377</t>
  </si>
  <si>
    <t>DQO-3377</t>
  </si>
  <si>
    <t>Consec_Chk-activity_detail-farm</t>
  </si>
  <si>
    <t>Validate that populated values in activity_detail-farm do not contain consecutive spaces within the value.</t>
  </si>
  <si>
    <t>01/10/2026 Yes - Proposed filter: populated character values in activity_detail.farm;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</si>
  <si>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freelance_activity</t>
  </si>
  <si>
    <t>DED_Attribute_2590</t>
  </si>
  <si>
    <t>2193be9d-d46e-4872-907b-b7201445876c</t>
  </si>
  <si>
    <t>a9739cde-2cc8-4025-a829-e02eb8e687a9</t>
  </si>
  <si>
    <t>DQP-2497</t>
  </si>
  <si>
    <t>DQO-2497</t>
  </si>
  <si>
    <t>Validity_Check-ACTIVITY-Freelance_Activity</t>
  </si>
  <si>
    <t>When populated, ACTIVITY DETAIL.Freelance Activity must be CHECKED or UNCHECKED.</t>
  </si>
  <si>
    <t>UPPER(TRIM(CAST(`freelance_activity` AS STRING))) IN ('CHECKED', 'UNCHECKED')</t>
  </si>
  <si>
    <t>25/09/2026
Yes, only if it is selected</t>
  </si>
  <si>
    <t>9ca433d1-2528-498a-bc05-5310936d0e8b</t>
  </si>
  <si>
    <t>ebb60fd1-6bf8-4e70-b05c-bb3e60f10157</t>
  </si>
  <si>
    <t>DQP-2916</t>
  </si>
  <si>
    <t>DQO-2916</t>
  </si>
  <si>
    <t>Compl_Chk-activity_detail-freelance_activity</t>
  </si>
  <si>
    <t>Validate that the critical data element activity_detail.freelance_activity is populated and not blank for in-scope records.Profiling results were used to identify current null/blank exposure where available.</t>
  </si>
  <si>
    <t>!isNull({freelance_activity})</t>
  </si>
  <si>
    <t>30/09/2026 - Yes Active Template configuration records for the mapped activity/HS code/legal form; not licence transactions. Confirm whether freelance_activity requires an explicit value; optional settings may be blank; 0/No is populated. Business confirmation required.</t>
  </si>
  <si>
    <t>DQP-CR-00082</t>
  </si>
  <si>
    <t>DQP-CR-00129</t>
  </si>
  <si>
    <t>DQP-4325</t>
  </si>
  <si>
    <t>DQO-4325</t>
  </si>
  <si>
    <t>Consistency_activity_detail_freelance_activity</t>
  </si>
  <si>
    <t>activity_detail.freelance_activity must be Yes when legalform.quick_license_sub_type is Freelancer.</t>
  </si>
  <si>
    <t>WITH evaluated AS
(
    SELECT
        'Consistency_activity_detail_freelance_activity'
            AS rule_name_title,
        'activity_detail.freelance_activity must be Yes when legalform.quick_license_sub_type is Freelancer.'
            AS description_business_definition,
        'activity_detail'
            AS table_name,
        'freelance_activity'
            AS column_name,
        a.serv_prov_code,
        a.b1_per_id1,
        a.b1_per_id2,
        a.b1_per_id3,
        a.b1_per_type,
        a.b1_per_sub_type,
        a.freelance_activity
            AS source_value,
        'legalform'
            AS peer_table_name,
        'quick_license_sub_type'
            AS peer_column_name,
        b.quick_license_sub_type
            AS peer_value,
        CASE
            WHEN UPPER(TRIM(a.freelance_activity)) &lt;&gt;  "CHECKED" and  UPPER(TRIM(b.quick_license_sub_type)) = "FREELANCER"
            THEN
                'FAIL - activity detail freelance_activity must be Yes if legalform quick_license_sub_type is Freelancer'
            ELSE
                'PASS'
        END AS dq_result,
        CURRENT_TIMESTAMP AS processed_timestamp
    FROM LH_silver.silver_cleansed.activity_detail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</si>
  <si>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Use the approved Freelancer subtype code and activity-code mapping. Confirm whether each selected activity must have freelance_activity=Yes, including inactive/versioned configuration. Do not compare unrelated template and licence rows.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</si>
  <si>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99b96db1-bb18-4093-a172-9b42237f1db5</t>
  </si>
  <si>
    <t>be270725-cb2f-4b88-a939-2456fb49eb7a</t>
  </si>
  <si>
    <t>DQP-3378</t>
  </si>
  <si>
    <t>DQO-3378</t>
  </si>
  <si>
    <t>Consec_Chk-activity_detail-freelance_activity</t>
  </si>
  <si>
    <t>Validate that populated values in activity_detail-freelance_activity do not contain consecutive spaces within the value.</t>
  </si>
  <si>
    <t>CAST(freelance_activity AS STRING) RLIKE '.*[^ ].*' AND CAST(freelance_activity AS STRING) NOT RLIKE '\pCntrl' AND UPPER(CAST(freelance_activity AS STRING)) NOT RLIKE '^[ ]*(NA|N/A|NIL|NONE|NULL|UNKNOWN|UNSPECIFIED|TEST|DUMMY|TBD|NOT APPLICABLE|-|--|\\.)[ ]*$'</t>
  </si>
  <si>
    <t>01/10/2026 Yes - Proposed filter: populated character values in activity_detail.freelance_activity;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</si>
  <si>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instant_license</t>
  </si>
  <si>
    <t>DED_Attribute_2591</t>
  </si>
  <si>
    <t>d0955e94-df18-42ee-bdba-c45c448f6853</t>
  </si>
  <si>
    <t>d61ffb43-0608-4b8b-82fd-bcdb2eabecf9</t>
  </si>
  <si>
    <t>DQP-2917</t>
  </si>
  <si>
    <t>DQO-2917</t>
  </si>
  <si>
    <t>Compl_Check-activity_detail-instant_license</t>
  </si>
  <si>
    <t>Validate that the critical data element activity_detail.instant_license is populated and not blank for in-scope records.Profiling results were used to identify current null/blank exposure where available.</t>
  </si>
  <si>
    <t>!isNull({instant_license})</t>
  </si>
  <si>
    <t>30/09/2026 - Yes Active Template configuration records for the mapped activity/HS code/legal form; not licence transactions. Confirm whether instant_license requires an explicit value; optional settings may be blank; 0/No is populated. Business confirmation required.</t>
  </si>
  <si>
    <t>activity_groups</t>
  </si>
  <si>
    <t>DED_Attribute_2592</t>
  </si>
  <si>
    <t>DQP-CR-00078</t>
  </si>
  <si>
    <t>DQP-CR-00125</t>
  </si>
  <si>
    <t>DQP-2441</t>
  </si>
  <si>
    <t>DQO-2441</t>
  </si>
  <si>
    <t>Validity_Check-ACTIVITY DETAIL-activity_groups</t>
  </si>
  <si>
    <t>When populated, ACTIVITY DETAIL.Activity Groups must match an entry in the Activity Groups lookup. Lookup dataset: rbizdomain_value.bizdomain</t>
  </si>
  <si>
    <t>WITH activity_group_lookup AS
(
    SELECT DISTINCT
        UPPER(TRIM(BIZDOMAIN_VALUE)) AS valid_activity_group
    FROM LH_silver.silver_cleansed.rbizdomain_value
    WHERE UPPER(TRIM(BIZDOMAIN)) = 'ACTIVITY GROUPS'
      AND UPPER(TRIM(REC_STATUS)) = 'A'
),
evaluated AS
(
    SELECT
        'Validity_Check-ACTIVITY DETAIL-activity_groups'
            AS rule_name_title,
        'When populated, ACTIVITY DETAIL.Activity Groups must match an entry in the Activity Groups lookup. Lookup dataset: rbizdomain_value.bizdomain'
            AS description_business_definition,
        'activity_detail'
            AS table_name,
        'activity_groups'
            AS column_name,
        a.serv_prov_code,
        a.b1_per_id1,
        a.b1_per_id2,
        a.b1_per_id3,
        a.b1_per_type,
        a.b1_per_sub_type,
        a.activity_groups
            AS source_value,
        'RBIZDOMAIN_VALUE'
            AS peer_table_name,
        'BIZDOMAIN_VALUE'
            AS peer_column_name,
        b.valid_activity_group
            AS peer_value,
        CASE
            WHEN b.valid_activity_group IS NULL
            THEN
                'FAIL - activity_groups does not exist in active ACTIVITY GROUP TYPE lookup'
            ELSE
                'PASS'
        END AS dq_result,
        CURRENT_TIMESTAMP AS processed_timestamp
    FROM LH_silver.silver_cleansed.activity_detail a
    LEFT JOIN activity_group_lookup b
        ON UPPER(TRIM(a.activity_groups)) = b.valid_activity_group
    WHERE a.activity_groups IS NOT NULL
      AND TRIM(a.activity_groups) &lt;&gt; ''
)
SELECT *
FROM evaluated
WHERE dq_result = 'PASS';</t>
  </si>
  <si>
    <t>9cd766d8-8052-4e4e-a9ef-29a4eefc8957</t>
  </si>
  <si>
    <t>7cf48c1a-30fe-44fb-adda-3592f7f5977b</t>
  </si>
  <si>
    <t>DQP-3379</t>
  </si>
  <si>
    <t>DQO-3379</t>
  </si>
  <si>
    <t>Consec_Chk-activity_detail-instant_license</t>
  </si>
  <si>
    <t>Validate that populated values in activity_detail-instant_license do not contain consecutive spaces within the value.</t>
  </si>
  <si>
    <t>CAST(instant_license AS STRING) RLIKE '.*[^ ].*' AND CAST(instant_license AS STRING) NOT RLIKE '\pCntrl' AND UPPER(CAST(instant_license AS STRING)) NOT RLIKE '^[ ]*(NA|N/A|NIL|NONE|NULL|UNKNOWN|UNSPECIFIED|TEST|DUMMY|TBD|NOT APPLICABLE|-|--|\\.)[ ]*$'</t>
  </si>
  <si>
    <t>01/10/2026 Yes - Proposed filter: populated character values in activity_detail.instant_license;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</si>
  <si>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6180c464-9fb4-4b7a-82d1-506c56dee720</t>
  </si>
  <si>
    <t>a424037e-5bc9-43fc-8861-ab32599e7822</t>
  </si>
  <si>
    <t>DQP-2918</t>
  </si>
  <si>
    <t>DQO-2918</t>
  </si>
  <si>
    <t>Compl_Check-activity_detail-activity_groups</t>
  </si>
  <si>
    <t>Validate that the critical data element activity_detail.activity_groups is populated and not blank for in-scope records.Profiling results were used to identify current null/blank exposure where available.</t>
  </si>
  <si>
    <t>!isNull({activity_groups})</t>
  </si>
  <si>
    <t>30/09/2026 - Yes Active Template configuration records for the mapped activity/HS code/legal form; not licence transactions. Confirm whether activity_groups requires an explicit value; optional settings may be blank; 0/No is populated. Business confirmation required.</t>
  </si>
  <si>
    <t>faf2277d-029e-40df-bc3c-16c9df86a062</t>
  </si>
  <si>
    <t>8695f605-31c6-4b8b-b648-9150b80da86e</t>
  </si>
  <si>
    <t>DQP-3380</t>
  </si>
  <si>
    <t>DQO-3380</t>
  </si>
  <si>
    <t>Consec_Chk-activity_detail-activity_groups</t>
  </si>
  <si>
    <t>Validate that populated values in activity_detail-activity_groups do not contain consecutive spaces within the value.</t>
  </si>
  <si>
    <t>CAST(activity_groups AS STRING) RLIKE '.*[^ ].*' AND CAST(activity_groups AS STRING) NOT RLIKE '\pCntrl' AND UPPER(CAST(activity_groups AS STRING)) NOT RLIKE '^[ ]*(NA|N/A|NIL|NONE|NULL|UNKNOWN|UNSPECIFIED|TEST|DUMMY|TBD|NOT APPLICABLE|-|--|\\.)[ ]*$'</t>
  </si>
  <si>
    <t>01/10/2026 Yes - Proposed filter: populated character values in activity_detail.activity_groups;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</si>
  <si>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land_area_in_sq_m</t>
  </si>
  <si>
    <t>DED_Attribute_2601</t>
  </si>
  <si>
    <t>e89fba6f-58ef-4e6b-b1a0-ed38b4ecf6b2</t>
  </si>
  <si>
    <t>5433d5c4-d16c-4932-ba64-4a77aa58c1d7</t>
  </si>
  <si>
    <t>DQP-2531</t>
  </si>
  <si>
    <t>DQO-2531</t>
  </si>
  <si>
    <t>Validity_Check-ADDRESS-Land_Area_Sq_M</t>
  </si>
  <si>
    <t>When populated, ADDRESS.Land Area (in sq m) must be a finite non-negative numeric value.</t>
  </si>
  <si>
    <t>TRY_CAST(`land_area_in_sq_m` AS DECIMAL(38,18)) IS NOT NULL AND TRY_CAST(`land_area_in_sq_m` AS DECIMAL(38,18)) &gt;= 0</t>
  </si>
  <si>
    <t>b37d898f-6424-4683-895e-ba2d72a52d7c</t>
  </si>
  <si>
    <t>51c07db6-042d-49c9-a1c3-5645c71251e5</t>
  </si>
  <si>
    <t>DQP-2919</t>
  </si>
  <si>
    <t>DQO-2919</t>
  </si>
  <si>
    <t>Completeness_Check-address-land_area_in_sq_m</t>
  </si>
  <si>
    <t>Validate that the critical data element address.land_area_in_sq_m is populated and not blank for in-scope records.Profiling results were used to identify current null/blank exposure where available.</t>
  </si>
  <si>
    <t>!isNull({land_area_in_sq_m})</t>
  </si>
  <si>
    <t>30/09/2026 - Yes Approved exact four-level service paths from O:R; do not cross-combine listed subtypes/categories. REC_STATUS = 'A'; evaluate only where land_area_in_sq_m is mandatory for the service/stage; Non-applicable records excluded from denominator. Business confirmation required.</t>
  </si>
  <si>
    <t>dcc0bce3-0c6e-49f6-adba-5e917350f02f</t>
  </si>
  <si>
    <t>08bc3d6b-3b1c-47f4-bc8f-4c716fb0fc9b</t>
  </si>
  <si>
    <t>DQP-3381</t>
  </si>
  <si>
    <t>DQO-3381</t>
  </si>
  <si>
    <t>Consec_Chk-address-land_area_in_sq_m</t>
  </si>
  <si>
    <t>Validate that populated values in address-land_area_in_sq_m do not contain consecutive spaces within the value.</t>
  </si>
  <si>
    <t>CAST(land_area_in_sq_m AS STRING) RLIKE '.*[^ ].*' AND CAST(land_area_in_sq_m AS STRING) NOT RLIKE '\pCntrl' AND UPPER(CAST(land_area_in_sq_m AS STRING)) NOT RLIKE '^[ ]*(NA|N/A|NIL|NONE|NULL|UNKNOWN|UNSPECIFIED|TEST|DUMMY|TBD|NOT APPLICABLE|-|--|\\.)[ ]*$'</t>
  </si>
  <si>
    <t>01/10/2026 Yes - Proposed filter: populated character values in address.land_area_in_sq_m;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</si>
  <si>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c8aa6705-921d-4730-bec1-05d9bae24059</t>
  </si>
  <si>
    <t>60819368-58ab-4ff2-975e-e6a6c137e1af</t>
  </si>
  <si>
    <t>DQP-4041</t>
  </si>
  <si>
    <t>DQO-4041</t>
  </si>
  <si>
    <t>LTS_Chk-address-land_area_in_sq_m</t>
  </si>
  <si>
    <t>Check that land_area_in_sq_m has no leading or trailing spaces when stored as text.</t>
  </si>
  <si>
    <t>land_area_in_sq_m = trim(land_area_in_sq_m)</t>
  </si>
  <si>
    <t>02/10/2026 - Yes - Yes means conditional technical feasibility, subject to the conditions below; it is not business approval. Apply only to address.land_area_in_sq_m records linked to the approved Group / Type / Subtype / Category combinations in columns J:M; validate actual four-level service combinations, not a Cartesian product of the listed values.
Whitespace check on populated land_area_in_sq_m;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</si>
  <si>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DED_Attribute_2603</t>
  </si>
  <si>
    <t>6da05fd4-3e0c-4726-8391-9e21ee8f8eb7</t>
  </si>
  <si>
    <t>8c8c4ace-8e68-461d-8aa0-8725f0b26fb4</t>
  </si>
  <si>
    <t>DQP-2921</t>
  </si>
  <si>
    <t>DQO-2921</t>
  </si>
  <si>
    <t>Completeness_Check-address-land_location</t>
  </si>
  <si>
    <t>Validate that the critical data element address.land_location is populated and not blank for in-scope records.Profiling results were used to identify current null/blank exposure where available.</t>
  </si>
  <si>
    <t>30/09/2026 - Yes Approved exact four-level service paths from O:R; do not cross-combine listed subtypes/categories. REC_STATUS = 'A'; evaluate only where land_location is mandatory for the service/stage; Non-applicable records excluded from denominator. Business confirmation required.</t>
  </si>
  <si>
    <t>65461289-2f9f-44a0-8629-60f79a6f1225</t>
  </si>
  <si>
    <t>c7788176-bfba-46ff-8c3c-1531fbd11bcd</t>
  </si>
  <si>
    <t>DQP-3383</t>
  </si>
  <si>
    <t>DQO-3383</t>
  </si>
  <si>
    <t>Consec_Chk-address-land_location</t>
  </si>
  <si>
    <t>Validate that populated values in address-land_location do not contain consecutive spaces within the value.</t>
  </si>
  <si>
    <t>CAST(land_location AS STRING) RLIKE '.*[^ ].*' AND CAST(land_location AS STRING) NOT RLIKE '\pCntrl' AND UPPER(CAST(land_location AS STRING)) NOT RLIKE '^[ ]*(NA|N/A|NIL|NONE|NULL|UNKNOWN|UNSPECIFIED|TEST|DUMMY|TBD|NOT APPLICABLE|-|--|\\.)[ ]*$'</t>
  </si>
  <si>
    <t>01/10/2026 Yes - Proposed filter: populated character values in address.land_location;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</si>
  <si>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ea885795-db6d-48c8-9971-c10a0c52d0bf</t>
  </si>
  <si>
    <t>7a1b4db1-0d4d-4e04-ab6b-ea9a037fb1c3</t>
  </si>
  <si>
    <t>DQP-4042</t>
  </si>
  <si>
    <t>DQO-4042</t>
  </si>
  <si>
    <t>Val_Chk-address-land_location</t>
  </si>
  <si>
    <t>Check that populated land_location values are restricted to the approved list of land location domain values.</t>
  </si>
  <si>
    <t>land_location IN ('Outside','ZonesCorp','KIZAD','Al Waha','Tawazun','NA')</t>
  </si>
  <si>
    <t>02/10/2026 - Yes - Yes means conditional technical feasibility, subject to the conditions below; it is not business approval. Apply only to address.land_location records linked to the approved Group / Type / Subtype / Category combinations in columns J:M; validate actual four-level service combinations, not a Cartesian product of the listed values.
Evaluate populated land_location only; null/blank values belong to a separately approved completeness rule. Use an explicit null/blank policy so SQL UNKNOWN is not silently counted as pass or fail.
Proposed domain ('Outside','ZonesCorp','KIZAD','Al Waha','Tawazun','NA').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</si>
  <si>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tenant_name</t>
  </si>
  <si>
    <t>DED_Attribute_2604</t>
  </si>
  <si>
    <t>37794055-b514-437d-90e4-ae6bb131d609</t>
  </si>
  <si>
    <t>ab4d84f6-d8be-4f4f-a637-59ddb24497bd</t>
  </si>
  <si>
    <t>DQP-2922</t>
  </si>
  <si>
    <t>DQO-2922</t>
  </si>
  <si>
    <t>Completeness_Check-address-tenant_name</t>
  </si>
  <si>
    <t>Validate that the critical data element address.tenant_name is populated and not blank for in-scope records.Profiling results were used to identify current null/blank exposure where available.</t>
  </si>
  <si>
    <t>!isNull({tenant_name})</t>
  </si>
  <si>
    <t>30/09/2026 - Yes Approved exact four-level service paths from O:R; do not cross-combine listed subtypes/categories. REC_STATUS = 'A'; evaluate only where tenant_name is mandatory for the service/stage; Non-applicable records excluded from denominator. Business confirmation required.</t>
  </si>
  <si>
    <t>3d61fa47-c78c-4151-8ba1-fd0d169acea5</t>
  </si>
  <si>
    <t>ed68f526-a356-4f5d-9aaa-b827e0ecef5d</t>
  </si>
  <si>
    <t>DQP-3384</t>
  </si>
  <si>
    <t>DQO-3384</t>
  </si>
  <si>
    <t>Consec_Chk-address-tenant_name</t>
  </si>
  <si>
    <t>Validate that populated values in address-tenant_name do not contain consecutive spaces within the value.</t>
  </si>
  <si>
    <t>CAST(tenant_name AS STRING) RLIKE '.*[^ ].*' AND CAST(tenant_name AS STRING) NOT RLIKE '\pCntrl' AND UPPER(CAST(tenant_name AS STRING)) NOT RLIKE '^[ ]*(NA|N/A|NIL|NONE|NULL|UNKNOWN|UNSPECIFIED|TEST|DUMMY|TBD|NOT APPLICABLE|-|--|\\.)[ ]*$'</t>
  </si>
  <si>
    <t>01/10/2026 Yes - Proposed filter: populated character values in address.tenant_name;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</si>
  <si>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8e991e18-e8c8-4804-a1ab-f47683aa0af2</t>
  </si>
  <si>
    <t>d81a5d83-a52c-4f8f-8ef5-eb5788505c71</t>
  </si>
  <si>
    <t>DQP-4260</t>
  </si>
  <si>
    <t>DQO-4260</t>
  </si>
  <si>
    <t>LTS_Chk-address-tenant_name</t>
  </si>
  <si>
    <t>Checks that tenant_name has no leading or trailing spaces so matching, filtering and reporting interpret the value consistently.</t>
  </si>
  <si>
    <t>tenant_name = TRIM(tenant_name)</t>
  </si>
  <si>
    <t>02/10/2026 - Yes - Yes means conditional technical feasibility, subject to the conditions below; it is not business approval. Apply only to address.tenant_name records linked to the approved Group / Type / Subtype / Category combinations in columns J:M; validate actual four-level service combinations, not a Cartesian product of the listed values.
Whitespace check on populated tenant_name;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</si>
  <si>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DED_Attribute_2607</t>
  </si>
  <si>
    <t>17517908-1aa5-4858-94df-1002a2186c1f</t>
  </si>
  <si>
    <t>09703034-0a7e-4682-b430-d4cbc06e5c0e</t>
  </si>
  <si>
    <t>DQP-2925</t>
  </si>
  <si>
    <t>DQO-2925</t>
  </si>
  <si>
    <t>Completeness_Check-address-specific_location</t>
  </si>
  <si>
    <t>Validate that the critical data element address.specific_location is populated and not blank for in-scope records.Profiling results were used to identify current null/blank exposure where available.</t>
  </si>
  <si>
    <t>30/09/2026 - Yes Approved exact four-level service paths from O:R; do not cross-combine listed subtypes/categories. REC_STATUS = 'A'; evaluate only where specific_location is mandatory for the service/stage; Non-applicable records excluded from denominator. Business confirmation required.</t>
  </si>
  <si>
    <t>e6d4dbf4-87a5-41b6-921e-87a8a4397e88</t>
  </si>
  <si>
    <t>a341b392-40ac-4f62-a456-5574772e4941</t>
  </si>
  <si>
    <t>DQP-3387</t>
  </si>
  <si>
    <t>DQO-3387</t>
  </si>
  <si>
    <t>Consec_Chk-address-specific_location</t>
  </si>
  <si>
    <t>Validate that populated values in address-specific_location do not contain consecutive spaces within the value.</t>
  </si>
  <si>
    <t>CAST(specific_location AS STRING) RLIKE '.*[^ ].*' AND CAST(specific_location AS STRING) NOT RLIKE '\pCntrl' AND UPPER(CAST(specific_location AS STRING)) NOT RLIKE '^[ ]*(NA|N/A|NIL|NONE|NULL|UNKNOWN|UNSPECIFIED|TEST|DUMMY|TBD|NOT APPLICABLE|-|--|\\.)[ ]*$'</t>
  </si>
  <si>
    <t>01/10/2026 Yes - Proposed filter: populated character values in address.specific_location;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</si>
  <si>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f834b5e3-775e-462f-8fe9-8f0f355bc746</t>
  </si>
  <si>
    <t>55a6ee55-56de-47cb-b09f-726c93615cd9</t>
  </si>
  <si>
    <t>DQP-4250</t>
  </si>
  <si>
    <t>DQO-4250</t>
  </si>
  <si>
    <t>LTS_Chk-address-specific_location</t>
  </si>
  <si>
    <t>Non-null specific_location values must not have leading or trailing whitespace when stored.</t>
  </si>
  <si>
    <t>specific_location = TRIM(specific_location)</t>
  </si>
  <si>
    <t>02/10/2026 - Yes - Yes means conditional technical feasibility, subject to the conditions below; it is not business approval. Apply only to address.specific_location records linked to the approved Group / Type / Subtype / Category combinations in columns J:M; validate actual four-level service combinations, not a Cartesian product of the listed values.
Whitespace check on populated specific_location;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</si>
  <si>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b98ef837-4607-4981-9ed1-304c97ba596a</t>
  </si>
  <si>
    <t>63f42206-e475-40e6-aab9-1838c00ed255</t>
  </si>
  <si>
    <t>DQP-2606</t>
  </si>
  <si>
    <t>DQO-2606</t>
  </si>
  <si>
    <t>Consist_Check-AMENDMENT-Trade_Name_Amend</t>
  </si>
  <si>
    <t>When AMENDMENT TYPE.Legal Form Amendment is Yes, AMENDMENT TYPE.Trade Name Amendment must be Yes for the same amendment request.</t>
  </si>
  <si>
    <t>COALESCE(UPPER(TRIM(CAST(`legal_form_amendment` AS STRING))), '') &lt;&gt; 'YES' OR UPPER(TRIM(CAST(`trade_name_amendment` AS STRING))) = 'YES'</t>
  </si>
  <si>
    <t>191b631e-8b6c-4d08-9760-b6d738f70dab</t>
  </si>
  <si>
    <t>b2798b61-6e2d-46ef-8fa2-a5ce1af5b2bd</t>
  </si>
  <si>
    <t>DQP-3388</t>
  </si>
  <si>
    <t>DQO-3388</t>
  </si>
  <si>
    <t>Consec_Chk-amendment_type-trade_name_amendment</t>
  </si>
  <si>
    <t>Validate that populated values in amendment_type-trade_name_amendment do not contain consecutive spaces within the value.</t>
  </si>
  <si>
    <t>CAST(trade_name_amendment AS STRING) RLIKE '.*[^ ].*' AND CAST(trade_name_amendment AS STRING) NOT RLIKE '\pCntrl' AND UPPER(CAST(trade_name_amendment AS STRING)) NOT RLIKE '^[ ]*(NA|N/A|NIL|NONE|NULL|UNKNOWN|UNSPECIFIED|TEST|DUMMY|TBD|NOT APPLICABLE|-|--|\\.)[ ]*$'</t>
  </si>
  <si>
    <t>01/10/2026 Yes - Proposed filter: populated character values in amendment_type.trade_name_amendment;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</si>
  <si>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6a4cd251-e1b9-4506-9415-8f7243875b21</t>
  </si>
  <si>
    <t>6b78fbfe-e536-44fb-91a2-8b91116b4bc4</t>
  </si>
  <si>
    <t>DQP-4271</t>
  </si>
  <si>
    <t>DQO-4271</t>
  </si>
  <si>
    <t>Val_Chk-amendment_type-trade_name_amendment</t>
  </si>
  <si>
    <t>Ensure trade_name_amendment contains only the approved values 'Yes' or 'No' when populated.</t>
  </si>
  <si>
    <t>trade_name_amendment IN ('Yes','No')</t>
  </si>
  <si>
    <t>02/10/2026 - Yes - Yes means conditional technical feasibility, subject to the conditions below; it is not business approval. Apply only to amendment_type.trade_name_amendment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trade_name_amendment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</si>
  <si>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83bb111f-0e05-4787-acea-06b8fd184d2b</t>
  </si>
  <si>
    <t>933d3785-f660-4548-9ebc-2aac15c47cc2</t>
  </si>
  <si>
    <t>DQP-3389</t>
  </si>
  <si>
    <t>DQO-3389</t>
  </si>
  <si>
    <t>Consec_Chk-amend_type-company_address_amendment</t>
  </si>
  <si>
    <t>Validate that populated values in amendment_type-company_address_amendment do not contain consecutive spaces within the value.</t>
  </si>
  <si>
    <t>CAST(company_address_amendment AS STRING) RLIKE '.*[^ ].*' AND CAST(company_address_amendment AS STRING) NOT RLIKE '\pCntrl' AND UPPER(CAST(company_address_amendment AS STRING)) NOT RLIKE '^[ ]*(NA|N/A|NIL|NONE|NULL|UNKNOWN|UNSPECIFIED|TEST|DUMMY|TBD|NOT APPLICABLE|-|--|\\.)[ ]*$'</t>
  </si>
  <si>
    <t>01/10/2026 Yes - Proposed filter: populated character values in amendment_type.company_address_amendment;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</si>
  <si>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891c7e87-d367-4f19-bfe5-f4ddbf751a32</t>
  </si>
  <si>
    <t>d2d59b12-d4e2-40d3-ad9b-a94c76ed3966</t>
  </si>
  <si>
    <t>DQP-3390</t>
  </si>
  <si>
    <t>DQO-3390</t>
  </si>
  <si>
    <t>Consec_Chk-amendment_type-partners_amendment</t>
  </si>
  <si>
    <t>Validate that populated values in amendment_type-partners_amendment do not contain consecutive spaces within the value.</t>
  </si>
  <si>
    <t>CAST(partners_amendment AS STRING) RLIKE '.*[^ ].*' AND CAST(partners_amendment AS STRING) NOT RLIKE '\pCntrl' AND UPPER(CAST(partners_amendment AS STRING)) NOT RLIKE '^[ ]*(NA|N/A|NIL|NONE|NULL|UNKNOWN|UNSPECIFIED|TEST|DUMMY|TBD|NOT APPLICABLE|-|--|\\.)[ ]*$'</t>
  </si>
  <si>
    <t>01/10/2026 Yes - Proposed filter: populated character values in amendment_type.partners_amendment;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</si>
  <si>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06cefb7b-69f2-4302-9c22-81c4c46206d5</t>
  </si>
  <si>
    <t>00d3d269-3364-4828-a54f-a71bfd8545a5</t>
  </si>
  <si>
    <t>DQP-4160</t>
  </si>
  <si>
    <t>DQO-4160</t>
  </si>
  <si>
    <t>Val_Chk-amendment_type-partners_amendment</t>
  </si>
  <si>
    <t>Checks that partners_amendment contains only the allowed values 'Yes' or 'No'.</t>
  </si>
  <si>
    <t>partners_amendment IN ('Yes','No')</t>
  </si>
  <si>
    <t>02/10/2026 - Yes - Yes means conditional technical feasibility, subject to the conditions below; it is not business approval. Apply only to amendment_type.partners_amendment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partners_amendment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</si>
  <si>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f7180014-3d21-4511-b557-47cb1509377a</t>
  </si>
  <si>
    <t>5f9751f7-9b04-4f08-aeb4-8a4df7311abd</t>
  </si>
  <si>
    <t>DQP-3391</t>
  </si>
  <si>
    <t>DQO-3391</t>
  </si>
  <si>
    <t>Consec_Chk-amend_type-raw_material_amendment</t>
  </si>
  <si>
    <t>Validate that populated values in amendment_type-raw_material_amendment do not contain consecutive spaces within the value.</t>
  </si>
  <si>
    <t>CAST(raw_material_amendment AS STRING) RLIKE '.*[^ ].*' AND CAST(raw_material_amendment AS STRING) NOT RLIKE '\pCntrl' AND UPPER(CAST(raw_material_amendment AS STRING)) NOT RLIKE '^[ ]*(NA|N/A|NIL|NONE|NULL|UNKNOWN|UNSPECIFIED|TEST|DUMMY|TBD|NOT APPLICABLE|-|--|\\.)[ ]*$'</t>
  </si>
  <si>
    <t>01/10/2026 Yes - Proposed filter: populated character values in amendment_type.raw_material_amendment;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</si>
  <si>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26a6ea88-9f68-48bd-bef0-a90bc9a53639</t>
  </si>
  <si>
    <t>f9e15d64-58e6-4b6f-8b21-caf45c248111</t>
  </si>
  <si>
    <t>DQP-4208</t>
  </si>
  <si>
    <t>DQO-4208</t>
  </si>
  <si>
    <t>Val_Chk-amendment_type-raw_material_amendment</t>
  </si>
  <si>
    <t>Check that non-null raw_material_amendment values are limited to an approved list of amendment status flags.</t>
  </si>
  <si>
    <t>raw_material_amendment IN ('Yes', 'No')</t>
  </si>
  <si>
    <t>02/10/2026 - Yes - Yes means conditional technical feasibility, subject to the conditions below; it is not business approval. Apply only to amendment_type.raw_material_amendment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raw_material_amendment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</si>
  <si>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559686b6-03f2-407e-9e4a-4349c77b9a23</t>
  </si>
  <si>
    <t>cca9cef7-9267-4fbc-a7d2-92afab8cdeb2</t>
  </si>
  <si>
    <t>DQP-3392</t>
  </si>
  <si>
    <t>DQO-3392</t>
  </si>
  <si>
    <t>Consec_Chk-amendment_type-activity_amendment</t>
  </si>
  <si>
    <t>Validate that populated values in amendment_type-activity_amendment do not contain consecutive spaces within the value.</t>
  </si>
  <si>
    <t>CAST(activity_amendment AS STRING) RLIKE '.*[^ ].*' AND CAST(activity_amendment AS STRING) NOT RLIKE '\pCntrl' AND UPPER(CAST(activity_amendment AS STRING)) NOT RLIKE '^[ ]*(NA|N/A|NIL|NONE|NULL|UNKNOWN|UNSPECIFIED|TEST|DUMMY|TBD|NOT APPLICABLE|-|--|\\.)[ ]*$'</t>
  </si>
  <si>
    <t>01/10/2026 Yes - Proposed filter: populated character values in amendment_type.activity_amendment;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</si>
  <si>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bcc31c8d-f69a-48e1-bc32-6b8c2060c346</t>
  </si>
  <si>
    <t>e1796614-1706-446e-a56a-9d15522db99e</t>
  </si>
  <si>
    <t>DQP-3839</t>
  </si>
  <si>
    <t>DQO-3839</t>
  </si>
  <si>
    <t>Val_Chk-amendment_type-activity_amendment</t>
  </si>
  <si>
    <t>Checks that non-null values in activity_amendment are restricted to an approved domain list of activity amendment indicators.</t>
  </si>
  <si>
    <t>activity_amendment IN ('No', 'Yes')</t>
  </si>
  <si>
    <t>02/10/2026 - Yes - Yes means conditional technical feasibility, subject to the conditions below; it is not business approval. Apply only to amendment_type.activity_amendment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activity_amendment only; null/blank values belong to a separately approved completeness rule. Use an explicit null/blank policy so SQL UNKNOWN is not silently counted as pass or fail.
Proposed domain ('No',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</si>
  <si>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fd0ad7ec-9308-4a94-a273-268401e0adc7</t>
  </si>
  <si>
    <t>fb8ebc29-4b62-45b1-b8fc-a5bcef59ff46</t>
  </si>
  <si>
    <t>DQP-3393</t>
  </si>
  <si>
    <t>DQO-3393</t>
  </si>
  <si>
    <t>Consec_Chk-amendment_type-service_amendment</t>
  </si>
  <si>
    <t>Validate that populated values in amendment_type-service_amendment do not contain consecutive spaces within the value.</t>
  </si>
  <si>
    <t>CAST(service_amendment AS STRING) RLIKE '.*[^ ].*' AND CAST(service_amendment AS STRING) NOT RLIKE '\pCntrl' AND UPPER(CAST(service_amendment AS STRING)) NOT RLIKE '^[ ]*(NA|N/A|NIL|NONE|NULL|UNKNOWN|UNSPECIFIED|TEST|DUMMY|TBD|NOT APPLICABLE|-|--|\\.)[ ]*$'</t>
  </si>
  <si>
    <t>01/10/2026 Yes - Proposed filter: populated character values in amendment_type.service_amendment;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</si>
  <si>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b3548d1c-8400-40b5-93b9-5eafb51935b9</t>
  </si>
  <si>
    <t>929a94e1-f588-4a75-bded-5336731481ff</t>
  </si>
  <si>
    <t>DQP-4245</t>
  </si>
  <si>
    <t>DQO-4245</t>
  </si>
  <si>
    <t>Val_Chk-amendment_type-service_amendment</t>
  </si>
  <si>
    <t>Check that service_amendment, when populated, contains only the allowed values 'Yes' or 'No'.</t>
  </si>
  <si>
    <t>service_amendment IN ('Yes','No')</t>
  </si>
  <si>
    <t>02/10/2026 - Yes - Yes means conditional technical feasibility, subject to the conditions below; it is not business approval. Apply only to amendment_type.service_amendment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service_amendment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</si>
  <si>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b1650cdd-7e74-45e0-9c30-e4bc16331c93</t>
  </si>
  <si>
    <t>94f8a5e9-2cf1-4d52-aa02-22eca469e96f</t>
  </si>
  <si>
    <t>DQP-3394</t>
  </si>
  <si>
    <t>DQO-3394</t>
  </si>
  <si>
    <t>Consec_Chk-amendment_type-investment_amendment</t>
  </si>
  <si>
    <t>Validate that populated values in amendment_type-investment_amendment do not contain consecutive spaces within the value.</t>
  </si>
  <si>
    <t>CAST(investment_amendment AS STRING) RLIKE '.*[^ ].*' AND CAST(investment_amendment AS STRING) NOT RLIKE '\pCntrl' AND UPPER(CAST(investment_amendment AS STRING)) NOT RLIKE '^[ ]*(NA|N/A|NIL|NONE|NULL|UNKNOWN|UNSPECIFIED|TEST|DUMMY|TBD|NOT APPLICABLE|-|--|\\.)[ ]*$'</t>
  </si>
  <si>
    <t>01/10/2026 Yes - Proposed filter: populated character values in amendment_type.investment_amendment;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</si>
  <si>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8a0034f0-34f6-4c4b-9154-29aca74411e5</t>
  </si>
  <si>
    <t>a6c7a39d-275d-419b-8969-bea7071d375c</t>
  </si>
  <si>
    <t>DQP-4017</t>
  </si>
  <si>
    <t>DQO-4017</t>
  </si>
  <si>
    <t>Val_Chk-amendment_type-investment_amendment</t>
  </si>
  <si>
    <t>Check that non-null values in investment_amendment come from the approved domain list for this amendment flag.</t>
  </si>
  <si>
    <t>investment_amendment IN ('Yes', 'No')</t>
  </si>
  <si>
    <t>02/10/2026 - Yes - Yes means conditional technical feasibility, subject to the conditions below; it is not business approval. Apply only to amendment_type.investment_amendment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investment_amendment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</si>
  <si>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77e3541f-9c63-4378-b3ea-855b900b2bd3</t>
  </si>
  <si>
    <t>afb9ecf2-d829-4964-b5d1-e8d5cbe6c691</t>
  </si>
  <si>
    <t>DQP-4018</t>
  </si>
  <si>
    <t>DQO-4018</t>
  </si>
  <si>
    <t>LTS_Chk-amendment_type-investment_amendment</t>
  </si>
  <si>
    <t>Check that investment_amendment has no leading or trailing spaces when stored as text.</t>
  </si>
  <si>
    <t>isNull(investment_amendment) OR investment_amendment = trim(investment_amendment)</t>
  </si>
  <si>
    <t>02/10/2026 - Yes - Yes means conditional technical feasibility, subject to the conditions below; it is not business approval. Apply only to amendment_type.investment_amendment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investment_amendment;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</si>
  <si>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fcd3d644-87d4-4036-ac24-fecde202c8cd</t>
  </si>
  <si>
    <t>52ec57b6-d8e2-47c2-8133-9ec4c87d2cf3</t>
  </si>
  <si>
    <t>DQP-3395</t>
  </si>
  <si>
    <t>DQO-3395</t>
  </si>
  <si>
    <t>Consec_Chk-amend_type-normal_lic_foreign_inv_amend</t>
  </si>
  <si>
    <t>Validate that populated values in amendment_type-normal_license_to_foreign_investor_amendment do not contain consecutive spaces within the value.</t>
  </si>
  <si>
    <t>CAST(normal_license_to_foreign_investor_amendment AS STRING) RLIKE '.*[^ ].*' AND CAST(normal_license_to_foreign_investor_amendment AS STRING) NOT RLIKE '\pCntrl' AND UPPER(CAST(normal_license_to_foreign_investor_amendment AS STRING)) NOT RLIKE '^[ ]*(NA|N/A|NIL|NONE|NULL|UNKNOWN|UNSPECIFIED|TEST|DUMMY|TBD|NOT APPLICABLE|-|--|\\.)[ ]*$'</t>
  </si>
  <si>
    <t>01/10/2026 Yes - Proposed filter: populated character values in amendment_type.normal_license_to_foreign_investor_amendment;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</si>
  <si>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73db127e-6072-4281-b035-f4667056a6f9</t>
  </si>
  <si>
    <t>630bf5ee-f344-4c22-aeab-907e493338e3</t>
  </si>
  <si>
    <t>DQP-4138</t>
  </si>
  <si>
    <t>DQO-4138</t>
  </si>
  <si>
    <t>Val_Chk-amend_type-normal_lic_to_foreign_inv_amend</t>
  </si>
  <si>
    <t>Check that non-null values in normal_license_to_foreign_investor_amendment come only from the approved domain list for this amendment flag.</t>
  </si>
  <si>
    <t>normal_license_to_foreign_investor_amendment IN ('Yes', 'No')</t>
  </si>
  <si>
    <t>02/10/2026 - Yes - Yes means conditional technical feasibility, subject to the conditions below; it is not business approval. Apply only to amendment_type.normal_license_to_foreign_investor_amendment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normal_license_to_foreign_investor_amendment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</si>
  <si>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d02cc047-f22d-49fc-becb-12d60e86c500</t>
  </si>
  <si>
    <t>debcf4ec-65a0-4caa-b30e-99bd8b6371df</t>
  </si>
  <si>
    <t>DQP-3396</t>
  </si>
  <si>
    <t>DQO-3396</t>
  </si>
  <si>
    <t>Consec_Chk-amendment_type-legal_type_amendment</t>
  </si>
  <si>
    <t>Validate that populated values in amendment_type-legal_type_amendment do not contain consecutive spaces within the value.</t>
  </si>
  <si>
    <t>CAST(legal_type_amendment AS STRING) RLIKE '.*[^ ].*' AND CAST(legal_type_amendment AS STRING) NOT RLIKE '\pCntrl' AND UPPER(CAST(legal_type_amendment AS STRING)) NOT RLIKE '^[ ]*(NA|N/A|NIL|NONE|NULL|UNKNOWN|UNSPECIFIED|TEST|DUMMY|TBD|NOT APPLICABLE|-|--|\\.)[ ]*$'</t>
  </si>
  <si>
    <t>01/10/2026 Yes - Proposed filter: populated character values in amendment_type.legal_type_amendment;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</si>
  <si>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a4a63c52-31e9-4175-8321-71998207563e</t>
  </si>
  <si>
    <t>d275452d-a51b-4d07-9588-2815f073a15f</t>
  </si>
  <si>
    <t>DQP-4059</t>
  </si>
  <si>
    <t>DQO-4059</t>
  </si>
  <si>
    <t>LTS_Chk-amendment_type-legal_type_amendment</t>
  </si>
  <si>
    <t>Checks that legal_type_amendment has no leading or trailing spaces when populated.</t>
  </si>
  <si>
    <t>legal_type_amendment = trim(legal_type_amendment)</t>
  </si>
  <si>
    <t>02/10/2026 - Yes - Yes means conditional technical feasibility, subject to the conditions below; it is not business approval. Apply only to amendment_type.legal_type_amendment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legal_type_amendment;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</si>
  <si>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53c0cb3b-04c1-4027-ac9e-f6cea2ee0640</t>
  </si>
  <si>
    <t>39b0a1ba-24dd-4f71-93a2-18caca2474b9</t>
  </si>
  <si>
    <t>DQP-4060</t>
  </si>
  <si>
    <t>DQO-4060</t>
  </si>
  <si>
    <t>Val_Chk-amendment_type-legal_type_amendment</t>
  </si>
  <si>
    <t>Checks that legal_type_amendment contains only the values 'Yes' or 'No' when populated.</t>
  </si>
  <si>
    <t>legal_type_amendment IN ('Yes','No')</t>
  </si>
  <si>
    <t>02/10/2026 - Yes - Yes means conditional technical feasibility, subject to the conditions below; it is not business approval. Apply only to amendment_type.legal_type_amendment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legal_type_amendment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</si>
  <si>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c820ffef-514e-44a2-9c75-1aee69a682cb</t>
  </si>
  <si>
    <t>8ed532e6-7e3a-460e-bd7a-c0e463a4ae5d</t>
  </si>
  <si>
    <t>DQP-3397</t>
  </si>
  <si>
    <t>DQO-3397</t>
  </si>
  <si>
    <t>Consec_Chk-amend_type-hse_details_amendment</t>
  </si>
  <si>
    <t>Validate that populated values in amendment_type-hse_details_amendment do not contain consecutive spaces within the value.</t>
  </si>
  <si>
    <t>CAST(hse_details_amendment AS STRING) RLIKE '.*[^ ].*' AND CAST(hse_details_amendment AS STRING) NOT RLIKE '\pCntrl' AND UPPER(CAST(hse_details_amendment AS STRING)) NOT RLIKE '^[ ]*(NA|N/A|NIL|NONE|NULL|UNKNOWN|UNSPECIFIED|TEST|DUMMY|TBD|NOT APPLICABLE|-|--|\\.)[ ]*$'</t>
  </si>
  <si>
    <t>01/10/2026 Yes - Proposed filter: populated character values in amendment_type.hse_details_amendment;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</si>
  <si>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6af01228-a44a-4fc2-8e83-6064e17d3670</t>
  </si>
  <si>
    <t>b9104d53-9e5a-48b2-bc68-a99118158baa</t>
  </si>
  <si>
    <t>DQP-3997</t>
  </si>
  <si>
    <t>DQO-3997</t>
  </si>
  <si>
    <t>Val_Chk-amendment_type-hse_details_amendment</t>
  </si>
  <si>
    <t>Checks that hse_details_amendment contains only the standard amendment flag values Yes, No, CHECKED, or UNCHECKED for populated rows.</t>
  </si>
  <si>
    <t>hse_details_amendment IN ('Yes','No','CHECKED','UNCHECKED')</t>
  </si>
  <si>
    <t>02/10/2026 - Yes - Yes means conditional technical feasibility, subject to the conditions below; it is not business approval. Apply only to amendment_type.hse_details_amendment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hse_details_amendment only; null/blank values belong to a separately approved completeness rule. Use an explicit null/blank policy so SQL UNKNOWN is not silently counted as pass or fail.
Proposed domain ('Yes','No','CHECKED','UNCHECKED').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</si>
  <si>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de0f9149-e05b-45d9-a194-79900d2801c2</t>
  </si>
  <si>
    <t>95007b58-9e3e-470b-bf10-51f0ac9106d5</t>
  </si>
  <si>
    <t>DQP-3398</t>
  </si>
  <si>
    <t>DQO-3398</t>
  </si>
  <si>
    <t>Consec_Chk-amend_type-partners_shares_amendment</t>
  </si>
  <si>
    <t>Validate that populated values in amendment_type-partners_shares_amendment do not contain consecutive spaces within the value.</t>
  </si>
  <si>
    <t>CAST(partners_shares_amendment AS STRING) RLIKE '.*[^ ].*' AND CAST(partners_shares_amendment AS STRING) NOT RLIKE '\pCntrl' AND UPPER(CAST(partners_shares_amendment AS STRING)) NOT RLIKE '^[ ]*(NA|N/A|NIL|NONE|NULL|UNKNOWN|UNSPECIFIED|TEST|DUMMY|TBD|NOT APPLICABLE|-|--|\\.)[ ]*$'</t>
  </si>
  <si>
    <t>01/10/2026 Yes - Proposed filter: populated character values in amendment_type.partners_shares_amendment;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</si>
  <si>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12ef770a-81f0-4d39-bfd5-a7c1c024906b</t>
  </si>
  <si>
    <t>97b4776c-7c71-4fa3-9aff-16565d22cbb4</t>
  </si>
  <si>
    <t>DQP-4166</t>
  </si>
  <si>
    <t>DQO-4166</t>
  </si>
  <si>
    <t>Val_Chk-amendment_type-partners_shares_amendment</t>
  </si>
  <si>
    <t>Restrict partners_shares_amendment to the approved domain values 'Yes' and 'No' for all populated rows.</t>
  </si>
  <si>
    <t>partners_shares_amendment IN ('Yes','No')</t>
  </si>
  <si>
    <t>02/10/2026 - Yes - Yes means conditional technical feasibility, subject to the conditions below; it is not business approval. Apply only to amendment_type.partners_shares_amendment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partners_shares_amendment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</si>
  <si>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e74468f2-373e-4a47-8c99-7e29821008a4</t>
  </si>
  <si>
    <t>806a0168-1818-408a-9e19-8f2651f5971d</t>
  </si>
  <si>
    <t>DQP-3399</t>
  </si>
  <si>
    <t>DQO-3399</t>
  </si>
  <si>
    <t>Consec_Chk-amendment_type-sales_amendment</t>
  </si>
  <si>
    <t>Validate that populated values in amendment_type-sales_amendment do not contain consecutive spaces within the value.</t>
  </si>
  <si>
    <t>CAST(sales_amendment AS STRING) RLIKE '.*[^ ].*' AND CAST(sales_amendment AS STRING) NOT RLIKE '\pCntrl' AND UPPER(CAST(sales_amendment AS STRING)) NOT RLIKE '^[ ]*(NA|N/A|NIL|NONE|NULL|UNKNOWN|UNSPECIFIED|TEST|DUMMY|TBD|NOT APPLICABLE|-|--|\\.)[ ]*$'</t>
  </si>
  <si>
    <t>01/10/2026 Yes - Proposed filter: populated character values in amendment_type.sales_amendment;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</si>
  <si>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0a7c4e3e-e2a2-4381-8d4b-ab3faf55d6f6</t>
  </si>
  <si>
    <t>cfcd0d3f-4e9c-4992-acb0-d154eefec5b8</t>
  </si>
  <si>
    <t>DQP-4231</t>
  </si>
  <si>
    <t>DQO-4231</t>
  </si>
  <si>
    <t>Val_Chk-amendment_type-sales_amendment</t>
  </si>
  <si>
    <t>Ensure that non-null sales_amendment values are restricted to the approved list of allowed values for this amendment flag.</t>
  </si>
  <si>
    <t>sales_amendment IN ('No','Yes')</t>
  </si>
  <si>
    <t>02/10/2026 - Yes - Yes means conditional technical feasibility, subject to the conditions below; it is not business approval. Apply only to amendment_type.sales_amendment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sales_amendment only; null/blank values belong to a separately approved completeness rule. Use an explicit null/blank policy so SQL UNKNOWN is not silently counted as pass or fail.
Proposed domain ('No','Yes').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</si>
  <si>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c4ddad43-e050-4b81-a373-1f83ce675d3d</t>
  </si>
  <si>
    <t>e5455278-901e-4461-9cb5-83fdacb7bf21</t>
  </si>
  <si>
    <t>DQP-4232</t>
  </si>
  <si>
    <t>DQO-4232</t>
  </si>
  <si>
    <t>LTS_Chk-amendment_type-sales_amendment</t>
  </si>
  <si>
    <t>Ensure that non-null sales_amendment values do not have leading or trailing spaces.</t>
  </si>
  <si>
    <t>sales_amendment = trim(sales_amendment)</t>
  </si>
  <si>
    <t>02/10/2026 - Yes - Yes means conditional technical feasibility, subject to the conditions below; it is not business approval. Apply only to amendment_type.sales_amendment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sales_amendment;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</si>
  <si>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total_capital_amendment</t>
  </si>
  <si>
    <t>DED_Attribute_2628</t>
  </si>
  <si>
    <t>e96348a0-c168-41cb-ad86-382703e7bab9</t>
  </si>
  <si>
    <t>77f2b3b7-23e9-4762-bc9e-688e2f47f3a3</t>
  </si>
  <si>
    <t>DQP-2605</t>
  </si>
  <si>
    <t>DQO-2605</t>
  </si>
  <si>
    <t>Compl_Check-amen_type-total_capital_amendment</t>
  </si>
  <si>
    <t>Validate that the critical data element amendment_type.total_capital_amendment is populated and not blank for in-scope records.Profiling results were used to identify current null/blank exposure where available.</t>
  </si>
  <si>
    <t>!isNull({total_capital_amendment})</t>
  </si>
  <si>
    <t>4146711f-3463-4bc4-b75c-d0c883ee1401</t>
  </si>
  <si>
    <t>3a5f0fa9-1a59-4492-bf6f-49dfb9cc4390</t>
  </si>
  <si>
    <t>DQP-3400</t>
  </si>
  <si>
    <t>DQO-3400</t>
  </si>
  <si>
    <t>Consec_Chk-amend_type-total_capital_amendment</t>
  </si>
  <si>
    <t>Validate that populated values in amendment_type-total_capital_amendment do not contain consecutive spaces within the value.</t>
  </si>
  <si>
    <t>CAST(total_capital_amendment AS STRING) RLIKE '.*[^ ].*' AND CAST(total_capital_amendment AS STRING) NOT RLIKE '\pCntrl' AND UPPER(CAST(total_capital_amendment AS STRING)) NOT RLIKE '^[ ]*(NA|N/A|NIL|NONE|NULL|UNKNOWN|UNSPECIFIED|TEST|DUMMY|TBD|NOT APPLICABLE|-|--|\\.)[ ]*$'</t>
  </si>
  <si>
    <t>01/10/2026 Yes - Proposed filter: populated character values in amendment_type.total_capital_amendment;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</si>
  <si>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826c46db-718f-4319-bd92-18a5e67ee1fa</t>
  </si>
  <si>
    <t>92a23a35-ad3e-490c-aaa3-cf599b40bc66</t>
  </si>
  <si>
    <t>DQP-4269</t>
  </si>
  <si>
    <t>DQO-4269</t>
  </si>
  <si>
    <t>Val_Chk-amendment_type-total_capital_amendment</t>
  </si>
  <si>
    <t>Check that total_capital_amendment contains only values from the approved domain list for this amendment flag.</t>
  </si>
  <si>
    <t>total_capital_amendment IN ('No', 'Yes')</t>
  </si>
  <si>
    <t>02/10/2026 - Yes - Yes means conditional technical feasibility, subject to the conditions below; it is not business approval. Apply only to amendment_type.total_capital_amendment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total_capital_amendment only; null/blank values belong to a separately approved completeness rule. Use an explicit null/blank policy so SQL UNKNOWN is not silently counted as pass or fail.
Proposed domain ('No',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</si>
  <si>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6f1fb36a-39bb-43b0-9e98-7fc2620f4563</t>
  </si>
  <si>
    <t>86046ee9-1032-42a8-8aa6-28a919afac84</t>
  </si>
  <si>
    <t>DQP-4351</t>
  </si>
  <si>
    <t>DQO-4351</t>
  </si>
  <si>
    <t>Consist_Check-AMENDMENT-Total_Capital_Amend</t>
  </si>
  <si>
    <t>When AMENDMENT TYPE.Capital Amendment is Yes, AMENDMENT TYPE.Total Capital Amendment must be Yes for the same amendment request.</t>
  </si>
  <si>
    <t>COALESCE(UPPER(TRIM(CAST(`capital_amendment` AS STRING))), '') &lt;&gt; 'YES' OR UPPER(TRIM(CAST(`total_capital_amendment` AS STRING))) = 'YES'</t>
  </si>
  <si>
    <t>45f9278c-2fee-4e83-802b-511b7900ebb0</t>
  </si>
  <si>
    <t>7ae4e8b8-1ff9-481c-8650-0b744ce5204e</t>
  </si>
  <si>
    <t>DQP-3401</t>
  </si>
  <si>
    <t>DQO-3401</t>
  </si>
  <si>
    <t>Consec_Chk-amend_type-resolution_auth_amend</t>
  </si>
  <si>
    <t>Validate that populated values in amendment_type-resolution_authentication_amendment do not contain consecutive spaces within the value.</t>
  </si>
  <si>
    <t>CAST(resolution_authentication_amendment AS STRING) RLIKE '.*[^ ].*' AND CAST(resolution_authentication_amendment AS STRING) NOT RLIKE '\pCntrl' AND UPPER(CAST(resolution_authentication_amendment AS STRING)) NOT RLIKE '^[ ]*(NA|N/A|NIL|NONE|NULL|UNKNOWN|UNSPECIFIED|TEST|DUMMY|TBD|NOT APPLICABLE|-|--|\\.)[ ]*$'</t>
  </si>
  <si>
    <t>01/10/2026 Yes - Proposed filter: populated character values in amendment_type.resolution_authentication_amendment;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</si>
  <si>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c1d526c3-9ad5-4416-96fa-d009d16e8a66</t>
  </si>
  <si>
    <t>6458cdad-4b62-4403-9ddf-d33e21d605f8</t>
  </si>
  <si>
    <t>DQP-4223</t>
  </si>
  <si>
    <t>DQO-4223</t>
  </si>
  <si>
    <t>Val_Chk-amend_type-resolution_auth_amendment</t>
  </si>
  <si>
    <t>Check that non-null values in resolution_authentication_amendment are restricted to the approved list of flag values for this amendment indicator.</t>
  </si>
  <si>
    <t>resolution_authentication_amendment IN ('Yes', 'No')</t>
  </si>
  <si>
    <t>02/10/2026 - Yes - Yes means conditional technical feasibility, subject to the conditions below; it is not business approval. Apply only to amendment_type.resolution_authentication_amendment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resolution_authentication_amendment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</si>
  <si>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531356cc-40f8-4b5b-8ae3-0732af1cff43</t>
  </si>
  <si>
    <t>6831c48d-a583-4e1d-b953-3f57f58c8d30</t>
  </si>
  <si>
    <t>DQP-4224</t>
  </si>
  <si>
    <t>DQO-4224</t>
  </si>
  <si>
    <t>LTS_Chk-amend_type-resolution_authentic_amendment</t>
  </si>
  <si>
    <t>Ensure that non-null values in resolution_authentication_amendment do not contain leading or trailing spaces so the flag values are stored consistently.</t>
  </si>
  <si>
    <t>resolution_authentication_amendment = trim(resolution_authentication_amendment)</t>
  </si>
  <si>
    <t>02/10/2026 - Yes - Yes means conditional technical feasibility, subject to the conditions below; it is not business approval. Apply only to amendment_type.resolution_authentication_amendment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resolution_authentication_amendment;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</si>
  <si>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caf99d3a-ddc9-489a-bbe6-c32bf25fe6a7</t>
  </si>
  <si>
    <t>e176c88f-713e-45a7-b7bf-f19df3973ed6</t>
  </si>
  <si>
    <t>DQP-3402</t>
  </si>
  <si>
    <t>DQO-3402</t>
  </si>
  <si>
    <t>Consec_Chk-amendment_type-product_amendment</t>
  </si>
  <si>
    <t>Validate that populated values in amendment_type-product_amendment do not contain consecutive spaces within the value.</t>
  </si>
  <si>
    <t>CAST(product_amendment AS STRING) RLIKE '.*[^ ].*' AND CAST(product_amendment AS STRING) NOT RLIKE '\pCntrl' AND UPPER(CAST(product_amendment AS STRING)) NOT RLIKE '^[ ]*(NA|N/A|NIL|NONE|NULL|UNKNOWN|UNSPECIFIED|TEST|DUMMY|TBD|NOT APPLICABLE|-|--|\\.)[ ]*$'</t>
  </si>
  <si>
    <t>01/10/2026 Yes - Proposed filter: populated character values in amendment_type.product_amendment;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</si>
  <si>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1bd92dc1-8c95-4106-a439-94c147691587</t>
  </si>
  <si>
    <t>e5148800-e76e-4321-ad13-c8abb96aff8f</t>
  </si>
  <si>
    <t>DQP-4189</t>
  </si>
  <si>
    <t>DQO-4189</t>
  </si>
  <si>
    <t>LTS_Chk-amendment_type-product_amendment</t>
  </si>
  <si>
    <t>Ensure product_amendment has no leading or trailing spaces when it is populated.</t>
  </si>
  <si>
    <t>product_amendment = trim(product_amendment)</t>
  </si>
  <si>
    <t>02/10/2026 - Yes - Yes means conditional technical feasibility, subject to the conditions below; it is not business approval. Apply only to amendment_type.product_amendment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product_amendment;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</si>
  <si>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dfe910c7-79e7-40bd-b13c-5e2a48d895ee</t>
  </si>
  <si>
    <t>475accea-677c-4477-8ee4-b84d1d97908a</t>
  </si>
  <si>
    <t>DQP-4190</t>
  </si>
  <si>
    <t>DQO-4190</t>
  </si>
  <si>
    <t>Val_Chk-amendment_type-product_amendment</t>
  </si>
  <si>
    <t>Ensure product_amendment, when populated, contains only the approved flag values Yes, No, CHECKED or UNCHECKED.</t>
  </si>
  <si>
    <t>product_amendment IN ('Yes','No','CHECKED','UNCHECKED')</t>
  </si>
  <si>
    <t>02/10/2026 - Yes - Yes means conditional technical feasibility, subject to the conditions below; it is not business approval. Apply only to amendment_type.product_amendment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product_amendment only; null/blank values belong to a separately approved completeness rule. Use an explicit null/blank policy so SQL UNKNOWN is not silently counted as pass or fail.
Proposed domain ('Yes','No','CHECKED','UNCHECKED').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</si>
  <si>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e5c59de4-0a5d-4c34-9028-0c789fa346d7</t>
  </si>
  <si>
    <t>4f21d98f-674c-4e1c-9a58-c97b51e93d15</t>
  </si>
  <si>
    <t>DQP-3403</t>
  </si>
  <si>
    <t>DQO-3403</t>
  </si>
  <si>
    <t>Consec_Chk-amend_type-production_line_amendment</t>
  </si>
  <si>
    <t>Validate that populated values in amendment_type-production_line_amendment do not contain consecutive spaces within the value.</t>
  </si>
  <si>
    <t>CAST(production_line_amendment AS STRING) RLIKE '.*[^ ].*' AND CAST(production_line_amendment AS STRING) NOT RLIKE '\pCntrl' AND UPPER(CAST(production_line_amendment AS STRING)) NOT RLIKE '^[ ]*(NA|N/A|NIL|NONE|NULL|UNKNOWN|UNSPECIFIED|TEST|DUMMY|TBD|NOT APPLICABLE|-|--|\\.)[ ]*$'</t>
  </si>
  <si>
    <t>01/10/2026 Yes - Proposed filter: populated character values in amendment_type.production_line_amendment;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</si>
  <si>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6b828d4d-1c37-4109-96bc-404cbb1f2d3b</t>
  </si>
  <si>
    <t>4881feb6-b377-418c-b201-ee356c3b95ce</t>
  </si>
  <si>
    <t>DQP-4192</t>
  </si>
  <si>
    <t>DQO-4192</t>
  </si>
  <si>
    <t>Val_Chk-amendment_type-production_line_amendment</t>
  </si>
  <si>
    <t>Checks that non-null values in production_line_amendment are restricted to an approved list of allowed values for this amendment flag.</t>
  </si>
  <si>
    <t>production_line_amendment IN ('Yes', 'No')</t>
  </si>
  <si>
    <t>02/10/2026 - Yes - Yes means conditional technical feasibility, subject to the conditions below; it is not business approval. Apply only to amendment_type.production_line_amendment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production_line_amendment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</si>
  <si>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7aefb269-440c-478a-8466-b4c1c97b06c6</t>
  </si>
  <si>
    <t>551540e4-6c30-4653-97e7-825bb1158777</t>
  </si>
  <si>
    <t>DQP-3404</t>
  </si>
  <si>
    <t>DQO-3404</t>
  </si>
  <si>
    <t>Consec_Chk-amend_type-lease_contract_attest_amend</t>
  </si>
  <si>
    <t>Validate that populated values in amendment_type-lease_contract_attestation_amendment do not contain consecutive spaces within the value.</t>
  </si>
  <si>
    <t>CAST(lease_contract_attestation_amendment AS STRING) RLIKE '.*[^ ].*' AND CAST(lease_contract_attestation_amendment AS STRING) NOT RLIKE '\pCntrl' AND UPPER(CAST(lease_contract_attestation_amendment AS STRING)) NOT RLIKE '^[ ]*(NA|N/A|NIL|NONE|NULL|UNKNOWN|UNSPECIFIED|TEST|DUMMY|TBD|NOT APPLICABLE|-|--|\\.)[ ]*$'</t>
  </si>
  <si>
    <t>01/10/2026 Yes - Proposed filter: populated character values in amendment_type.lease_contract_attestation_amendment;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</si>
  <si>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5f830bc7-b034-4da8-ba80-ff667fa4de08</t>
  </si>
  <si>
    <t>adb50e32-a41c-4958-93ef-d789f12893a3</t>
  </si>
  <si>
    <t>DQP-4050</t>
  </si>
  <si>
    <t>DQO-4050</t>
  </si>
  <si>
    <t>Val_Chk-amend_type-lease_contract_attest_amendment</t>
  </si>
  <si>
    <t>Check that non-null lease_contract_attestation_amendment values come only from the approved domain list for this flag.</t>
  </si>
  <si>
    <t>lease_contract_attestation_amendment IN ('No', 'Yes')</t>
  </si>
  <si>
    <t>02/10/2026 - Yes - Yes means conditional technical feasibility, subject to the conditions below; it is not business approval. Apply only to amendment_type.lease_contract_attestation_amendment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lease_contract_attestation_amendment only; null/blank values belong to a separately approved completeness rule. Use an explicit null/blank policy so SQL UNKNOWN is not silently counted as pass or fail.
Proposed domain ('No',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</si>
  <si>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8d9c9dad-7034-4c2f-bc87-76f0577fc755</t>
  </si>
  <si>
    <t>8c6b61d4-db75-4cad-bc2c-0ceb36a6a784</t>
  </si>
  <si>
    <t>DQP-4051</t>
  </si>
  <si>
    <t>DQO-4051</t>
  </si>
  <si>
    <t>LTS_Chk-amend_type-lease_contract_attest_amen</t>
  </si>
  <si>
    <t>Check that non-null lease_contract_attestation_amendment values have no leading or trailing spaces.</t>
  </si>
  <si>
    <t>lease_contract_attestation_amendment = trim(lease_contract_attestation_amendment)</t>
  </si>
  <si>
    <t>02/10/2026 - Yes - Yes means conditional technical feasibility, subject to the conditions below; it is not business approval. Apply only to amendment_type.lease_contract_attestation_amendment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lease_contract_attestation_amendment;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</si>
  <si>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b5bce07f-324b-4ce3-9a55-0493e20fd397</t>
  </si>
  <si>
    <t>0d6043b0-668c-42dd-9951-3ef76820a211</t>
  </si>
  <si>
    <t>DQP-3405</t>
  </si>
  <si>
    <t>DQO-3405</t>
  </si>
  <si>
    <t>Consec_Chk-amend_type-expected_labour_amendment</t>
  </si>
  <si>
    <t>Validate that populated values in amendment_type-expected_labour_amendment do not contain consecutive spaces within the value.</t>
  </si>
  <si>
    <t>CAST(expected_labour_amendment AS STRING) RLIKE '.*[^ ].*' AND CAST(expected_labour_amendment AS STRING) NOT RLIKE '\pCntrl' AND UPPER(CAST(expected_labour_amendment AS STRING)) NOT RLIKE '^[ ]*(NA|N/A|NIL|NONE|NULL|UNKNOWN|UNSPECIFIED|TEST|DUMMY|TBD|NOT APPLICABLE|-|--|\\.)[ ]*$'</t>
  </si>
  <si>
    <t>01/10/2026 Yes - Proposed filter: populated character values in amendment_type.expected_labour_amendment;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</si>
  <si>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9d9db105-a78a-4cf0-934e-db1a2207d68c</t>
  </si>
  <si>
    <t>58325939-0cd9-4f25-862d-1a31e64f5d42</t>
  </si>
  <si>
    <t>DQP-3959</t>
  </si>
  <si>
    <t>DQO-3959</t>
  </si>
  <si>
    <t>LTS_Chk-amendment_type-expected_labour_amendment</t>
  </si>
  <si>
    <t>Ensure that expected_labour_amendment has no leading or trailing spaces for any populated value.</t>
  </si>
  <si>
    <t>expected_labour_amendment = trim(expected_labour_amendment)</t>
  </si>
  <si>
    <t>02/10/2026 - Yes - Yes means conditional technical feasibility, subject to the conditions below; it is not business approval. Apply only to amendment_type.expected_labour_amendment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expected_labour_amendment;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</si>
  <si>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ef3b6cfb-bec0-402f-856c-0b7c12f5eea5</t>
  </si>
  <si>
    <t>706dadf4-1f2e-4cb6-b2d6-5eaf72faf058</t>
  </si>
  <si>
    <t>DQP-3406</t>
  </si>
  <si>
    <t>DQO-3406</t>
  </si>
  <si>
    <t>Consec_Chk-amend_type-under_constr_to_prod_amend</t>
  </si>
  <si>
    <t>Validate that populated values in amendment_type-under_construction_to_production_amendment do not contain consecutive spaces within the value.</t>
  </si>
  <si>
    <t>CAST(under_construction_to_production_amendment AS STRING) RLIKE '.*[^ ].*' AND CAST(under_construction_to_production_amendment AS STRING) NOT RLIKE '\pCntrl' AND UPPER(CAST(under_construction_to_production_amendment AS STRING)) NOT RLIKE '^[ ]*(NA|N/A|NIL|NONE|NULL|UNKNOWN|UNSPECIFIED|TEST|DUMMY|TBD|NOT APPLICABLE|-|--|\\.)[ ]*$'</t>
  </si>
  <si>
    <t>01/10/2026 Yes - Proposed filter: populated character values in amendment_type.under_construction_to_production_amendment;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</si>
  <si>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a04f4bf5-994b-427d-9338-f8724c6cf03f</t>
  </si>
  <si>
    <t>61cc073b-b96f-475d-91e1-ea83f31c4adc</t>
  </si>
  <si>
    <t>DQP-4281</t>
  </si>
  <si>
    <t>DQO-4281</t>
  </si>
  <si>
    <t>Val_Chk-amend_type-under_cons_to_prod_amendment</t>
  </si>
  <si>
    <t>Check that non-null under_construction_to_production_amendment values come only from the approved domain list for this amendment flag.</t>
  </si>
  <si>
    <t>under_construction_to_production_amendment IN ('No', 'Yes')</t>
  </si>
  <si>
    <t>02/10/2026 - Yes - Yes means conditional technical feasibility, subject to the conditions below; it is not business approval. Apply only to amendment_type.under_construction_to_production_amendment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under_construction_to_production_amendment only; null/blank values belong to a separately approved completeness rule. Use an explicit null/blank policy so SQL UNKNOWN is not silently counted as pass or fail.
Proposed domain ('No',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</si>
  <si>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1e0be0f1-263e-4f82-99a1-999e91f871c5</t>
  </si>
  <si>
    <t>7716c02c-334a-4b65-b339-6516f732dea3</t>
  </si>
  <si>
    <t>DQP-3407</t>
  </si>
  <si>
    <t>DQO-3407</t>
  </si>
  <si>
    <t>Consec_Chk-amend_type-prelim_to_permanent_amend</t>
  </si>
  <si>
    <t>Validate that populated values in amendment_type-preliminary_to_permanent_amendment do not contain consecutive spaces within the value.</t>
  </si>
  <si>
    <t>CAST(preliminary_to_permanent_amendment AS STRING) RLIKE '.*[^ ].*' AND CAST(preliminary_to_permanent_amendment AS STRING) NOT RLIKE '\pCntrl' AND UPPER(CAST(preliminary_to_permanent_amendment AS STRING)) NOT RLIKE '^[ ]*(NA|N/A|NIL|NONE|NULL|UNKNOWN|UNSPECIFIED|TEST|DUMMY|TBD|NOT APPLICABLE|-|--|\\.)[ ]*$'</t>
  </si>
  <si>
    <t>01/10/2026 Yes - Proposed filter: populated character values in amendment_type.preliminary_to_permanent_amendment;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</si>
  <si>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e785431d-527a-4e54-9ecb-c7e704c47076</t>
  </si>
  <si>
    <t>b5231a0f-5056-4756-abd0-e6ee609a2d2d</t>
  </si>
  <si>
    <t>DQP-4180</t>
  </si>
  <si>
    <t>DQO-4180</t>
  </si>
  <si>
    <t>Val_Chk-amend_type-preliminary_to_per_amendment</t>
  </si>
  <si>
    <t>Ensure that any populated value in preliminary_to_permanent_amendment comes from the approved domain list for this amendment indicator.</t>
  </si>
  <si>
    <t>preliminary_to_permanent_amendment IN ('Yes', 'No')</t>
  </si>
  <si>
    <t>02/10/2026 - Yes - Yes means conditional technical feasibility, subject to the conditions below; it is not business approval. Apply only to amendment_type.preliminary_to_permanent_amendment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preliminary_to_permanent_amendment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</si>
  <si>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c64ec2cd-4056-47a0-a03d-6bb2e7f9ae88</t>
  </si>
  <si>
    <t>f8564a72-8bc4-4583-9250-32906ae46f46</t>
  </si>
  <si>
    <t>DQP-3408</t>
  </si>
  <si>
    <t>DQO-3408</t>
  </si>
  <si>
    <t>Consec_Chk-amendment_type-quota_amendment</t>
  </si>
  <si>
    <t>Validate that populated values in amendment_type-quota_amendment do not contain consecutive spaces within the value.</t>
  </si>
  <si>
    <t>CAST(quota_amendment AS STRING) RLIKE '.*[^ ].*' AND CAST(quota_amendment AS STRING) NOT RLIKE '\pCntrl' AND UPPER(CAST(quota_amendment AS STRING)) NOT RLIKE '^[ ]*(NA|N/A|NIL|NONE|NULL|UNKNOWN|UNSPECIFIED|TEST|DUMMY|TBD|NOT APPLICABLE|-|--|\\.)[ ]*$'</t>
  </si>
  <si>
    <t>01/10/2026 Yes - Proposed filter: populated character values in amendment_type.quota_amendment;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</si>
  <si>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DQP-CR-00087</t>
  </si>
  <si>
    <t>DQP-CR-00134</t>
  </si>
  <si>
    <t>DQP-2516</t>
  </si>
  <si>
    <t>DQO-2516</t>
  </si>
  <si>
    <t>Consistency_Check-AMENDMENT TYPE-industrial_leader_to_under_construction_amendment</t>
  </si>
  <si>
    <t>AMENDMENT TYPE.Industrial Leader to Under Construction Amendment may be selected only when the current industrial licence stage is Rowad/Pioneer/Leader.</t>
  </si>
  <si>
    <t>WITH evaluated AS
(
    SELECT
        'Consistency_Check-AMENDMENT TYPE-industrial_leader_to_under_construction_amendment'
            AS rule_name_title,
        'AMENDMENT TYPE.Industrial Leader to Under Construction Amendment may be selected only when the current industrial licence stage is Rowad/Pioneer/Leader.'
            AS description_business_definition,
        'amendment_type'
            AS table_name,
        'industrial_leader_to_under_construction_amendment'
            AS column_name,
        a.serv_prov_code,
        a.b1_per_id1,
        a.b1_per_id2,
        a.b1_per_id3,
        a.b1_per_type,
        a.b1_per_sub_type,
        a.industrial_leader_to_under_construction_amendment
            AS source_value,
        'official_use'
            AS peer_table_name,
        'license_type'
            AS peer_column_name,
        b.license_type
            AS peer_value,
        CASE
            WHEN a.industrial_leader_to_under_construction_amendment ='Yes' and UPPER(TRIM(b.license_type)) NOT IN ('Rowad','Pioneer','Leader')
            THEN
                'FAIL - industrial_leader_to_under_construction_amendment must only be assigned for license type Rowad/Pioneer/Leader'
            ELSE
                'PASS'
        END AS dq_result,
        CURRENT_TIMESTAMP AS processed_timestamp
    FROM LH_silver.silver_cleansed.amendment_type a
    LEFT JOIN LH_silver.silver_cleansed.official_use b
        on
        a.serv_prov_code = b.serv_prov_code and
        a.b1_per_id1 = b.b1_per_id1 and
        a.b1_per_id2 = b.b1_per_id2 and
        a.b1_per_id3 = b.b1_per_id3 and
        a.b1_per_type = b.b1_per_type and
        a.b1_per_sub_type = b.b1_per_sub_type
)
SELECT *
FROM evaluated
WHERE dq_result = 'PASS'</t>
  </si>
  <si>
    <t>24/09/2026
Yes, only for rowad</t>
  </si>
  <si>
    <t>d82c14b4-fb1f-48dd-9363-3cd91093e193</t>
  </si>
  <si>
    <t>cea218a1-1f9f-415b-86c9-5784a9978e93</t>
  </si>
  <si>
    <t>DQP-4206</t>
  </si>
  <si>
    <t>DQO-4206</t>
  </si>
  <si>
    <t>Val_Chk-amendment_type-quota_amendment</t>
  </si>
  <si>
    <t>Checks that non-null values in quota_amendment are restricted to the approved list of allowed values for this amendment flag.</t>
  </si>
  <si>
    <t>quota_amendment IN ('No', 'Yes')</t>
  </si>
  <si>
    <t>02/10/2026 - Yes - Yes means conditional technical feasibility, subject to the conditions below; it is not business approval. Apply only to amendment_type.quota_amendment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quota_amendment only; null/blank values belong to a separately approved completeness rule. Use an explicit null/blank policy so SQL UNKNOWN is not silently counted as pass or fail.
Proposed domain ('No',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</si>
  <si>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44c8b894-fda0-4de4-8773-ad9762f05573</t>
  </si>
  <si>
    <t>66d6472b-118b-4a2e-9419-83f1dc3f7115</t>
  </si>
  <si>
    <t>DQP-3409</t>
  </si>
  <si>
    <t>DQO-3409</t>
  </si>
  <si>
    <t>Cnsc_Chk-amend_type-industrial_leader_constr_amend</t>
  </si>
  <si>
    <t>Validate that populated values in amendment_type-industrial_leader_to_under_construction_amendment do not contain consecutive spaces within the value.</t>
  </si>
  <si>
    <t>CAST(industrial_leader_to_under_construction_amendment AS STRING) RLIKE '.*[^ ].*' AND CAST(industrial_leader_to_under_construction_amendment AS STRING) NOT RLIKE '\pCntrl' AND UPPER(CAST(industrial_leader_to_under_construction_amendment AS STRING)) NOT RLIKE '^[ ]*(NA|N/A|NIL|NONE|NULL|UNKNOWN|UNSPECIFIED|TEST|DUMMY|TBD|NOT APPLICABLE|-|--|\\.)[ ]*$'</t>
  </si>
  <si>
    <t>01/10/2026 Yes - Proposed filter: populated character values in amendment_type.industrial_leader_to_under_construction_amendment;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</si>
  <si>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81f90d39-bf23-4e27-8f24-63d735bb7121</t>
  </si>
  <si>
    <t>cf747e58-d978-4dfd-a8c5-2850e8266903</t>
  </si>
  <si>
    <t>DQP-4347</t>
  </si>
  <si>
    <t>DQO-4347</t>
  </si>
  <si>
    <t>Validity_Check-AMENDMENT-Leader_To_UnderConst</t>
  </si>
  <si>
    <t>When populated, AMENDMENT TYPE.Industrial Leader to Under Construction Amendment must be Yes or No.</t>
  </si>
  <si>
    <t>UPPER(TRIM(CAST(`industrial_leader_to_under_construction_amendment` AS STRING))) IN ('YES', 'NO')</t>
  </si>
  <si>
    <t>1c433098-bed0-4934-9490-ac244157901f</t>
  </si>
  <si>
    <t>f631ec89-27f8-4ba0-88d4-b024b37cf7dc</t>
  </si>
  <si>
    <t>DQP-3410</t>
  </si>
  <si>
    <t>DQO-3410</t>
  </si>
  <si>
    <t>Consec_Chk-amendment_type-spare_part_amendment</t>
  </si>
  <si>
    <t>Validate that populated values in amendment_type-spare_part_amendment do not contain consecutive spaces within the value.</t>
  </si>
  <si>
    <t>CAST(spare_part_amendment AS STRING) RLIKE '.*[^ ].*' AND CAST(spare_part_amendment AS STRING) NOT RLIKE '\pCntrl' AND UPPER(CAST(spare_part_amendment AS STRING)) NOT RLIKE '^[ ]*(NA|N/A|NIL|NONE|NULL|UNKNOWN|UNSPECIFIED|TEST|DUMMY|TBD|NOT APPLICABLE|-|--|\\.)[ ]*$'</t>
  </si>
  <si>
    <t>01/10/2026 Yes - Proposed filter: populated character values in amendment_type.spare_part_amendment;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</si>
  <si>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8b126904-682c-4527-9897-246873b0258e</t>
  </si>
  <si>
    <t>c3272d75-3f4c-45c7-82ce-2ed2f10160f8</t>
  </si>
  <si>
    <t>DQP-4249</t>
  </si>
  <si>
    <t>DQO-4249</t>
  </si>
  <si>
    <t>Val_Chk-amendment_type-spare_part_amendment</t>
  </si>
  <si>
    <t>Check that non-null values in spare_part_amendment are restricted to the approved list of allowed values for this amendment flag.</t>
  </si>
  <si>
    <t>spare_part_amendment IN ('Yes', 'No')</t>
  </si>
  <si>
    <t>02/10/2026 - Yes - Yes means conditional technical feasibility, subject to the conditions below; it is not business approval. Apply only to amendment_type.spare_part_amendment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spare_part_amendment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</si>
  <si>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631927b9-e3f4-4781-a5d9-157d51e89b86</t>
  </si>
  <si>
    <t>5d1e3497-b295-4e8a-9954-b5a7d3ac55d6</t>
  </si>
  <si>
    <t>DQP-3411</t>
  </si>
  <si>
    <t>DQO-3411</t>
  </si>
  <si>
    <t>Consec_Chk-amendment_type-machine_amendment</t>
  </si>
  <si>
    <t>Validate that populated values in amendment_type-machine_amendment do not contain consecutive spaces within the value.</t>
  </si>
  <si>
    <t>CAST(machine_amendment AS STRING) RLIKE '.*[^ ].*' AND CAST(machine_amendment AS STRING) NOT RLIKE '\pCntrl' AND UPPER(CAST(machine_amendment AS STRING)) NOT RLIKE '^[ ]*(NA|N/A|NIL|NONE|NULL|UNKNOWN|UNSPECIFIED|TEST|DUMMY|TBD|NOT APPLICABLE|-|--|\\.)[ ]*$'</t>
  </si>
  <si>
    <t>01/10/2026 Yes - Proposed filter: populated character values in amendment_type.machine_amendment;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</si>
  <si>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f12cb005-d6df-43ce-8947-56cede840f5c</t>
  </si>
  <si>
    <t>2fa22dbd-6104-4787-b7f2-0d77014e9250</t>
  </si>
  <si>
    <t>DQP-4086</t>
  </si>
  <si>
    <t>DQO-4086</t>
  </si>
  <si>
    <t>Val_Chk-amendment_type-machine_amendment</t>
  </si>
  <si>
    <t>Checks that non-null values in machine_amendment are restricted to the approved domain list for this amendment flag.</t>
  </si>
  <si>
    <t>machine_amendment IN ('Yes', 'No')</t>
  </si>
  <si>
    <t>02/10/2026 - Yes - Yes means conditional technical feasibility, subject to the conditions below; it is not business approval. Apply only to amendment_type.machine_amendment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machine_amendment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</si>
  <si>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8348ec6f-c10d-4045-824c-a58ed8430081</t>
  </si>
  <si>
    <t>a7189387-3434-449c-8c83-c4049e70d464</t>
  </si>
  <si>
    <t>DQP-3412</t>
  </si>
  <si>
    <t>DQO-3412</t>
  </si>
  <si>
    <t>Consec_Chk-amend_type-inheritors_replacement_amend</t>
  </si>
  <si>
    <t>Validate that populated values in amendment_type-inheritors_replacement_amendment do not contain consecutive spaces within the value.</t>
  </si>
  <si>
    <t>CAST(inheritors_replacement_amendment AS STRING) RLIKE '.*[^ ].*' AND CAST(inheritors_replacement_amendment AS STRING) NOT RLIKE '\pCntrl' AND UPPER(CAST(inheritors_replacement_amendment AS STRING)) NOT RLIKE '^[ ]*(NA|N/A|NIL|NONE|NULL|UNKNOWN|UNSPECIFIED|TEST|DUMMY|TBD|NOT APPLICABLE|-|--|\\.)[ ]*$'</t>
  </si>
  <si>
    <t>01/10/2026 Yes - Proposed filter: populated character values in amendment_type.inheritors_replacement_amendment;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</si>
  <si>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54a48c5c-a0fb-431d-b944-20259f563ceb</t>
  </si>
  <si>
    <t>10f377de-9073-4b81-bc26-245fb4a285f7</t>
  </si>
  <si>
    <t>DQP-3413</t>
  </si>
  <si>
    <t>DQO-3413</t>
  </si>
  <si>
    <t>Consec_Chk-amendment_type-land_amendment</t>
  </si>
  <si>
    <t>Validate that populated values in amendment_type-land_amendment do not contain consecutive spaces within the value.</t>
  </si>
  <si>
    <t>CAST(land_amendment AS STRING) RLIKE '.*[^ ].*' AND CAST(land_amendment AS STRING) NOT RLIKE '\pCntrl' AND UPPER(CAST(land_amendment AS STRING)) NOT RLIKE '^[ ]*(NA|N/A|NIL|NONE|NULL|UNKNOWN|UNSPECIFIED|TEST|DUMMY|TBD|NOT APPLICABLE|-|--|\\.)[ ]*$'</t>
  </si>
  <si>
    <t>01/10/2026 Yes - Proposed filter: populated character values in amendment_type.land_amendment;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</si>
  <si>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94ae46c8-1c44-48dc-b61d-3faef9c0933c</t>
  </si>
  <si>
    <t>f01a2225-bc6d-4d03-b232-3d704ed428c3</t>
  </si>
  <si>
    <t>DQP-4039</t>
  </si>
  <si>
    <t>DQO-4039</t>
  </si>
  <si>
    <t>LTS_Chk-amendment_type-land_amendment</t>
  </si>
  <si>
    <t>Check that land_amendment has no leading or trailing spaces when populated.</t>
  </si>
  <si>
    <t>isNull(land_amendment) OR land_amendment = trim(land_amendment)</t>
  </si>
  <si>
    <t>02/10/2026 - Yes - Yes means conditional technical feasibility, subject to the conditions below; it is not business approval. Apply only to amendment_type.land_amendment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land_amendment;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</si>
  <si>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f489abd4-4533-43a2-84c2-7062da7fe2df</t>
  </si>
  <si>
    <t>ba462000-7e89-43d8-9deb-79d09b7f8ed8</t>
  </si>
  <si>
    <t>DQP-4040</t>
  </si>
  <si>
    <t>DQO-4040</t>
  </si>
  <si>
    <t>Val_Chk-amendment_type-land_amendment</t>
  </si>
  <si>
    <t>Check that populated land_amendment values are either 'Yes' or 'No'.</t>
  </si>
  <si>
    <t>land_amendment IN ('Yes','No')</t>
  </si>
  <si>
    <t>02/10/2026 - Yes - Yes means conditional technical feasibility, subject to the conditions below; it is not business approval. Apply only to amendment_type.land_amendment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land_amendment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</si>
  <si>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cfee6663-87f8-44e7-bc29-23d346965803</t>
  </si>
  <si>
    <t>4e096c19-2de1-4c22-8947-13d087afa7f6</t>
  </si>
  <si>
    <t>DQP-3414</t>
  </si>
  <si>
    <t>DQO-3414</t>
  </si>
  <si>
    <t>Consec_Chk-amend_type-partners_nationality_amend_c</t>
  </si>
  <si>
    <t>Validate that populated values in amendment_type-partners_nationality_amendment_c do not contain consecutive spaces within the value.</t>
  </si>
  <si>
    <t>CAST(partners_nationality_amendment_c AS STRING) RLIKE '.*[^ ].*' AND CAST(partners_nationality_amendment_c AS STRING) NOT RLIKE '\pCntrl' AND UPPER(CAST(partners_nationality_amendment_c AS STRING)) NOT RLIKE '^[ ]*(NA|N/A|NIL|NONE|NULL|UNKNOWN|UNSPECIFIED|TEST|DUMMY|TBD|NOT APPLICABLE|-|--|\\.)[ ]*$'</t>
  </si>
  <si>
    <t xml:space="preserve">01/10/2026 No </t>
  </si>
  <si>
    <t>d868096f-8186-4f8e-b13e-caf74f83752e</t>
  </si>
  <si>
    <t>502abdf1-cf4d-4896-adac-d5c40a113942</t>
  </si>
  <si>
    <t>DQP-4164</t>
  </si>
  <si>
    <t>DQO-4164</t>
  </si>
  <si>
    <t>Val_Chk-amend_type-partners_nationality_amend_c</t>
  </si>
  <si>
    <t>Ensure that partners_nationality_amendment_c, when populated, has only CHECKED and UNCHECKED value</t>
  </si>
  <si>
    <t>partners_nationality_amendment_c IN ('CHECKED', 'UNCHECKED')</t>
  </si>
  <si>
    <t>02/10/2026 - Yes - Yes means conditional technical feasibility, subject to the conditions below; it is not business approval. Apply only to amendment_type.partners_nationality_amendment_c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partners_nationality_amendment_c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</si>
  <si>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018b5ed9-e844-4fd9-ade5-7cb8290116b3</t>
  </si>
  <si>
    <t>b5afba2d-6ce3-4ba5-b9ed-88c92fc3163c</t>
  </si>
  <si>
    <t>DQP-4165</t>
  </si>
  <si>
    <t>DQO-4165</t>
  </si>
  <si>
    <t>LTS_Chk-amend_type-partner_nationality_amendment_c</t>
  </si>
  <si>
    <t>Ensure that partners_nationality_amendment_c has no leading or trailing spaces when populated.</t>
  </si>
  <si>
    <t>partners_nationality_amendment_c = trim(partners_nationality_amendment_c)</t>
  </si>
  <si>
    <t>02/10/2026 - Yes - Yes means conditional technical feasibility, subject to the conditions below; it is not business approval. Apply only to amendment_type.partners_nationality_amendment_c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partners_nationality_amendment_c;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</si>
  <si>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46d50516-340b-43c5-bafd-1dc358eacef2</t>
  </si>
  <si>
    <t>a16869ec-6006-4d04-9aa7-4fe5f0f3113e</t>
  </si>
  <si>
    <t>DQP-3415</t>
  </si>
  <si>
    <t>DQO-3415</t>
  </si>
  <si>
    <t>Consec_Chk-amendment_type-manager_amendment</t>
  </si>
  <si>
    <t>Validate that populated values in amendment_type-manager_amendment do not contain consecutive spaces within the value.</t>
  </si>
  <si>
    <t>CAST(manager_amendment AS STRING) RLIKE '.*[^ ].*' AND CAST(manager_amendment AS STRING) NOT RLIKE '\pCntrl' AND UPPER(CAST(manager_amendment AS STRING)) NOT RLIKE '^[ ]*(NA|N/A|NIL|NONE|NULL|UNKNOWN|UNSPECIFIED|TEST|DUMMY|TBD|NOT APPLICABLE|-|--|\\.)[ ]*$'</t>
  </si>
  <si>
    <t>571452a3-3f0e-4017-a12b-a06b7f3b5991</t>
  </si>
  <si>
    <t>4494cb0c-7c8b-4c31-83e0-eb373e1a2f20</t>
  </si>
  <si>
    <t>DQP-4096</t>
  </si>
  <si>
    <t>DQO-4096</t>
  </si>
  <si>
    <t>LTS_Chk-amendment_type-manager_amendment</t>
  </si>
  <si>
    <t>Ensure manager_amendment has no leading or trailing spaces when populated.</t>
  </si>
  <si>
    <t>manager_amendment = trim(manager_amendment)</t>
  </si>
  <si>
    <t>02/10/2026 - Yes - Yes means conditional technical feasibility, subject to the conditions below; it is not business approval. Apply only to amendment_type.manager_amendment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manager_amendment;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</si>
  <si>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f8d8dd51-5d0f-4a07-ba97-6b238beab830</t>
  </si>
  <si>
    <t>abc5e99e-1306-4d59-a66c-d620ac3dbd51</t>
  </si>
  <si>
    <t>DQP-4097</t>
  </si>
  <si>
    <t>DQO-4097</t>
  </si>
  <si>
    <t>Val_Chk-amendment_type-manager_amendment</t>
  </si>
  <si>
    <t>Ensure manager_amendment contains only the approved domain values 'Yes' or 'No' when populated.</t>
  </si>
  <si>
    <t>manager_amendment IN ('Yes','No')</t>
  </si>
  <si>
    <t>02/10/2026 - Yes - Yes means conditional technical feasibility, subject to the conditions below; it is not business approval. Apply only to amendment_type.manager_amendment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manager_amendment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</si>
  <si>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e5c03c8c-4959-4870-89b4-5aa17532b55f</t>
  </si>
  <si>
    <t>c321a16e-2258-48ca-aa44-7e39fcf1db94</t>
  </si>
  <si>
    <t>DQP-2593</t>
  </si>
  <si>
    <t>DQO-2593</t>
  </si>
  <si>
    <t>Consist_Check-AMENDMENT-Signboard_Amend</t>
  </si>
  <si>
    <t>When AMENDMENT TYPE.Trade Name Amendment is Yes, AMENDMENT TYPE.Signboard Amendment must be Yes for the same amendment request.</t>
  </si>
  <si>
    <t>COALESCE(UPPER(TRIM(CAST(`trade_name_amendment` AS STRING))), '') &lt;&gt; 'YES' OR UPPER(TRIM(CAST(`signboard_amendment` AS STRING))) = 'YES'</t>
  </si>
  <si>
    <t>86595e0c-c5d8-41a1-85e9-b63da6e331eb</t>
  </si>
  <si>
    <t>81b3b938-31c4-48e1-92ac-208cc5bc9526</t>
  </si>
  <si>
    <t>DQP-3416</t>
  </si>
  <si>
    <t>DQO-3416</t>
  </si>
  <si>
    <t>Consec_Chk-amendment_type-signboard_amendment</t>
  </si>
  <si>
    <t>Validate that populated values in amendment_type-signboard_amendment do not contain consecutive spaces within the value.</t>
  </si>
  <si>
    <t>CAST(signboard_amendment AS STRING) RLIKE '.*[^ ].*' AND CAST(signboard_amendment AS STRING) NOT RLIKE '\pCntrl' AND UPPER(CAST(signboard_amendment AS STRING)) NOT RLIKE '^[ ]*(NA|N/A|NIL|NONE|NULL|UNKNOWN|UNSPECIFIED|TEST|DUMMY|TBD|NOT APPLICABLE|-|--|\\.)[ ]*$'</t>
  </si>
  <si>
    <t>6d83c876-2e85-417e-9f91-6a876ca636d5</t>
  </si>
  <si>
    <t>5f661433-c316-4d0d-b706-646f773db734</t>
  </si>
  <si>
    <t>DQP-4246</t>
  </si>
  <si>
    <t>DQO-4246</t>
  </si>
  <si>
    <t>Val_Chk-amendment_type-signboard_amendment</t>
  </si>
  <si>
    <t>Check that non-null values in signboard_amendment are only 'Yes' or 'No'.</t>
  </si>
  <si>
    <t>signboard_amendment IN ('Yes','No')</t>
  </si>
  <si>
    <t>02/10/2026 - Yes - Yes means conditional technical feasibility, subject to the conditions below; it is not business approval. Apply only to amendment_type.signboard_amendment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signboard_amendment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</si>
  <si>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4364829c-db79-40b8-a675-26048e07a30c</t>
  </si>
  <si>
    <t>738f96e1-bca5-4adb-9c28-f085afe0c4ad</t>
  </si>
  <si>
    <t>DQP-3417</t>
  </si>
  <si>
    <t>DQO-3417</t>
  </si>
  <si>
    <t>Consec_Chk-amendment_type-amend_beneficiaries</t>
  </si>
  <si>
    <t>Validate that populated values in amendment_type-amend_beneficiaries do not contain consecutive spaces within the value.</t>
  </si>
  <si>
    <t>CAST(amend_beneficiaries AS STRING) RLIKE '.*[^ ].*' AND CAST(amend_beneficiaries AS STRING) NOT RLIKE '\pCntrl' AND UPPER(CAST(amend_beneficiaries AS STRING)) NOT RLIKE '^[ ]*(NA|N/A|NIL|NONE|NULL|UNKNOWN|UNSPECIFIED|TEST|DUMMY|TBD|NOT APPLICABLE|-|--|\\.)[ ]*$'</t>
  </si>
  <si>
    <t>01/10/2026 Yes - Proposed filter: populated character values in amendment_type.amend_beneficiaries;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</si>
  <si>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76b1c4fd-79af-4f6c-8a23-6de2f4df6ba0</t>
  </si>
  <si>
    <t>12e29892-8bfc-41ee-8d8b-a148e7c4b86f</t>
  </si>
  <si>
    <t>DQP-3418</t>
  </si>
  <si>
    <t>DQO-3418</t>
  </si>
  <si>
    <t>Consc_Chk-amend_type-country_amend_foreign_company</t>
  </si>
  <si>
    <t>Validate that populated values in amendment_type-country_amendment_foreign_company do not contain consecutive spaces within the value.</t>
  </si>
  <si>
    <t>CAST(country_amendment_foreign_company AS STRING) RLIKE '.*[^ ].*' AND CAST(country_amendment_foreign_company AS STRING) NOT RLIKE '\pCntrl' AND UPPER(CAST(country_amendment_foreign_company AS STRING)) NOT RLIKE '^[ ]*(NA|N/A|NIL|NONE|NULL|UNKNOWN|UNSPECIFIED|TEST|DUMMY|TBD|NOT APPLICABLE|-|--|\\.)[ ]*$'</t>
  </si>
  <si>
    <t>94e22fc3-f156-4748-b2d9-a728c5630332</t>
  </si>
  <si>
    <t>ab96e3f4-37f2-499a-ad99-781142d9c7c8</t>
  </si>
  <si>
    <t>DQP-3914</t>
  </si>
  <si>
    <t>DQO-3914</t>
  </si>
  <si>
    <t>Val_Chk-amend_type-country_amend_foreign_company</t>
  </si>
  <si>
    <t>Allow only the values 'Yes' or 'No' in country_amendment_foreign_company for populated rows.</t>
  </si>
  <si>
    <t>country_amendment_foreign_company IN ('Yes','No')</t>
  </si>
  <si>
    <t>02/10/2026 - Yes - Yes means conditional technical feasibility, subject to the conditions below; it is not business approval. Apply only to amendment_type.country_amendment_foreign_company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country_amendment_foreign_company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</si>
  <si>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3ed9a446-d6ce-4bc4-92a4-42ba0a248bde</t>
  </si>
  <si>
    <t>393d1853-29d1-4bc2-ae9e-7f9a7a354b04</t>
  </si>
  <si>
    <t>DQP-3419</t>
  </si>
  <si>
    <t>DQO-3419</t>
  </si>
  <si>
    <t>Consec_Chk-amendment_type-heirs_amendment</t>
  </si>
  <si>
    <t>Validate that populated values in amendment_type-heirs_amendment do not contain consecutive spaces within the value.</t>
  </si>
  <si>
    <t>CAST(heirs_amendment AS STRING) RLIKE '.*[^ ].*' AND CAST(heirs_amendment AS STRING) NOT RLIKE '\pCntrl' AND UPPER(CAST(heirs_amendment AS STRING)) NOT RLIKE '^[ ]*(NA|N/A|NIL|NONE|NULL|UNKNOWN|UNSPECIFIED|TEST|DUMMY|TBD|NOT APPLICABLE|-|--|\\.)[ ]*$'</t>
  </si>
  <si>
    <t>ece398fd-3fb0-4da3-8ed0-8c4f5a5d8b63</t>
  </si>
  <si>
    <t>e5ea98b1-9296-447c-ab50-4492f70e2def</t>
  </si>
  <si>
    <t>DQP-3992</t>
  </si>
  <si>
    <t>DQO-3992</t>
  </si>
  <si>
    <t>Val_Chk-amendment_type-heirs_amendment</t>
  </si>
  <si>
    <t>Check that non-null heirs_amendment values are restricted to the allowed domain 'Yes' or 'No'.</t>
  </si>
  <si>
    <t>heirs_amendment IN ('Yes','No')</t>
  </si>
  <si>
    <t>02/10/2026 - Yes - Yes means conditional technical feasibility, subject to the conditions below; it is not business approval. Apply only to amendment_type.heirs_amendment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heirs_amendment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</si>
  <si>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d5a17724-b95f-4f69-ba1a-5349564e26d3</t>
  </si>
  <si>
    <t>ae2fc3ff-a426-48cb-8c9d-d6cca0259694</t>
  </si>
  <si>
    <t>DQP-3420</t>
  </si>
  <si>
    <t>DQO-3420</t>
  </si>
  <si>
    <t>Consec_Chk-amendment_type-capital_amendment</t>
  </si>
  <si>
    <t>Validate that populated values in amendment_type-capital_amendment do not contain consecutive spaces within the value.</t>
  </si>
  <si>
    <t>CAST(capital_amendment AS STRING) RLIKE '.*[^ ].*' AND CAST(capital_amendment AS STRING) NOT RLIKE '\pCntrl' AND UPPER(CAST(capital_amendment AS STRING)) NOT RLIKE '^[ ]*(NA|N/A|NIL|NONE|NULL|UNKNOWN|UNSPECIFIED|TEST|DUMMY|TBD|NOT APPLICABLE|-|--|\\.)[ ]*$'</t>
  </si>
  <si>
    <t>7aff474e-c161-4715-95c9-96b788dc6a78</t>
  </si>
  <si>
    <t>012e2f0f-e9c3-44bc-ac3b-9f0649e4357b</t>
  </si>
  <si>
    <t>DQP-3889</t>
  </si>
  <si>
    <t>DQO-3889</t>
  </si>
  <si>
    <t>LTS_Chk-amendment_type-capital_amendment</t>
  </si>
  <si>
    <t>Check that capital_amendment has no leading or trailing spaces for populated rows.</t>
  </si>
  <si>
    <t>capital_amendment = trim(capital_amendment)</t>
  </si>
  <si>
    <t>02/10/2026 - Yes - Yes means conditional technical feasibility, subject to the conditions below; it is not business approval. Apply only to amendment_type.capital_amendment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capital_amendment;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</si>
  <si>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1e1412f6-c2a8-4b4f-bf3f-13286442b03e</t>
  </si>
  <si>
    <t>98f318a8-5783-4092-b212-e8152a8e4f9d</t>
  </si>
  <si>
    <t>DQP-3890</t>
  </si>
  <si>
    <t>DQO-3890</t>
  </si>
  <si>
    <t>Val_Chk-amendment_type-capital_amendment</t>
  </si>
  <si>
    <t>Check that capital_amendment contains only the allowed values 'Yes' or 'No' for populated rows.</t>
  </si>
  <si>
    <t>capital_amendment IN ('Yes','No')</t>
  </si>
  <si>
    <t>02/10/2026 - Yes - Yes means conditional technical feasibility, subject to the conditions below; it is not business approval. Apply only to amendment_type.capital_amendment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capital_amendment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</si>
  <si>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257fb9e4-b652-4d6b-89fe-9222c7e1eb08</t>
  </si>
  <si>
    <t>736520c7-639c-43ab-b830-152d3fcaf1ad</t>
  </si>
  <si>
    <t>DQP-3421</t>
  </si>
  <si>
    <t>DQO-3421</t>
  </si>
  <si>
    <t>Consec_Chk-amendment_type-sponsor_amendment</t>
  </si>
  <si>
    <t>Validate that populated values in amendment_type-sponsor_amendment do not contain consecutive spaces within the value.</t>
  </si>
  <si>
    <t>CAST(sponsor_amendment AS STRING) RLIKE '.*[^ ].*' AND CAST(sponsor_amendment AS STRING) NOT RLIKE '\pCntrl' AND UPPER(CAST(sponsor_amendment AS STRING)) NOT RLIKE '^[ ]*(NA|N/A|NIL|NONE|NULL|UNKNOWN|UNSPECIFIED|TEST|DUMMY|TBD|NOT APPLICABLE|-|--|\\.)[ ]*$'</t>
  </si>
  <si>
    <t>ca9aa50e-b0f7-41d1-89ba-c0ddace41afc</t>
  </si>
  <si>
    <t>a9fccfe3-2d8d-48be-a655-983317fe921d</t>
  </si>
  <si>
    <t>DQP-4251</t>
  </si>
  <si>
    <t>DQO-4251</t>
  </si>
  <si>
    <t>Val_Chk-amendment_type-sponsor_amendment</t>
  </si>
  <si>
    <t>sponsor_amendment must contain only the approved domain values 'Yes' or 'No' for populated rows.</t>
  </si>
  <si>
    <t>sponsor_amendment IN ('Yes','No')</t>
  </si>
  <si>
    <t>02/10/2026 - Yes - Yes means conditional technical feasibility, subject to the conditions below; it is not business approval. Apply only to amendment_type.sponsor_amendment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sponsor_amendment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</si>
  <si>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d593d268-4d51-4965-ad08-e010b0b8a811</t>
  </si>
  <si>
    <t>4e52bb88-1c3b-4c66-8c69-4c2fe3bec7b3</t>
  </si>
  <si>
    <t>DQP-3422</t>
  </si>
  <si>
    <t>DQO-3422</t>
  </si>
  <si>
    <t>Consec_Chk-amendment_type-location_amendment_c</t>
  </si>
  <si>
    <t>Validate that populated values in amendment_type-location_amendment_c do not contain consecutive spaces within the value.</t>
  </si>
  <si>
    <t>CAST(location_amendment_c AS STRING) RLIKE '.*[^ ].*' AND CAST(location_amendment_c AS STRING) NOT RLIKE '\pCntrl' AND UPPER(CAST(location_amendment_c AS STRING)) NOT RLIKE '^[ ]*(NA|N/A|NIL|NONE|NULL|UNKNOWN|UNSPECIFIED|TEST|DUMMY|TBD|NOT APPLICABLE|-|--|\\.)[ ]*$'</t>
  </si>
  <si>
    <t>9d8d3959-e94c-46ac-8ae4-7d02763789db</t>
  </si>
  <si>
    <t>c590c925-ffea-4c3b-ab65-c6f2792f160c</t>
  </si>
  <si>
    <t>DQP-4084</t>
  </si>
  <si>
    <t>DQO-4084</t>
  </si>
  <si>
    <t>Val_Chk-amendment_type-location_amendment_c</t>
  </si>
  <si>
    <t>Ensure that location_amendment_c, when populated, contains only the allowed values CHECKED or UNCHECKED.</t>
  </si>
  <si>
    <t>location_amendment_c IN ('CHECKED','UNCHECKED')</t>
  </si>
  <si>
    <t>02/10/2026 - Yes - Yes means conditional technical feasibility, subject to the conditions below; it is not business approval. Apply only to amendment_type.location_amendment_c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location_amendment_c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</si>
  <si>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576c2c6c-7d6a-40e8-9f8d-aa0673c3d02d</t>
  </si>
  <si>
    <t>13328d76-a318-42fd-b476-93e426d37242</t>
  </si>
  <si>
    <t>DQP-3423</t>
  </si>
  <si>
    <t>DQO-3423</t>
  </si>
  <si>
    <t>Consec_Chk-amendment_type-activity_replacement</t>
  </si>
  <si>
    <t>Validate that populated values in amendment_type-activity_replacement do not contain consecutive spaces within the value.</t>
  </si>
  <si>
    <t>CAST(activity_replacement AS STRING) RLIKE '.*[^ ].*' AND CAST(activity_replacement AS STRING) NOT RLIKE '\pCntrl' AND UPPER(CAST(activity_replacement AS STRING)) NOT RLIKE '^[ ]*(NA|N/A|NIL|NONE|NULL|UNKNOWN|UNSPECIFIED|TEST|DUMMY|TBD|NOT APPLICABLE|-|--|\\.)[ ]*$'</t>
  </si>
  <si>
    <t>1466bb9f-e639-435a-ada0-eaa0ff4c8128</t>
  </si>
  <si>
    <t>495bdea8-9030-4c45-bdef-1a801be3ce29</t>
  </si>
  <si>
    <t>DQP-3841</t>
  </si>
  <si>
    <t>DQO-3841</t>
  </si>
  <si>
    <t>Val_Chk-amendment_type-activity_replacement</t>
  </si>
  <si>
    <t>Check that activity_replacement contains only the allowed domain values 'Yes' or 'No' for all populated rows.</t>
  </si>
  <si>
    <t>activity_replacement IN ('Yes','No')</t>
  </si>
  <si>
    <t>02/10/2026 - Yes - Yes means conditional technical feasibility, subject to the conditions below; it is not business approval. Apply only to amendment_type.activity_replacement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activity_replacement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</si>
  <si>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283df689-97cf-48fc-8f62-b2c545f9f487</t>
  </si>
  <si>
    <t>610796ce-8d31-4e63-ac89-e2ad9ab48711</t>
  </si>
  <si>
    <t>DQP-3424</t>
  </si>
  <si>
    <t>DQO-3424</t>
  </si>
  <si>
    <t>Consec_Chk-amendment_type-location_amendment</t>
  </si>
  <si>
    <t>Validate that populated values in amendment_type-location_amendment do not contain consecutive spaces within the value.</t>
  </si>
  <si>
    <t>CAST(location_amendment AS STRING) RLIKE '.*[^ ].*' AND CAST(location_amendment AS STRING) NOT RLIKE '\pCntrl' AND UPPER(CAST(location_amendment AS STRING)) NOT RLIKE '^[ ]*(NA|N/A|NIL|NONE|NULL|UNKNOWN|UNSPECIFIED|TEST|DUMMY|TBD|NOT APPLICABLE|-|--|\\.)[ ]*$'</t>
  </si>
  <si>
    <t>2944e425-8558-48c3-b956-fd0220b53a08</t>
  </si>
  <si>
    <t>7726a34e-f9e0-4196-ad4b-c084907849eb</t>
  </si>
  <si>
    <t>DQP-4083</t>
  </si>
  <si>
    <t>DQO-4083</t>
  </si>
  <si>
    <t>Val_Chk-amendment_type-location_amendment</t>
  </si>
  <si>
    <t>location_amendment values must, when populated, be either 'Yes' or 'No'.</t>
  </si>
  <si>
    <t>location_amendment IN ('Yes','No')</t>
  </si>
  <si>
    <t>02/10/2026 - Yes - Yes means conditional technical feasibility, subject to the conditions below; it is not business approval. Apply only to amendment_type.location_amendment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location_amendment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</si>
  <si>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46cb1b10-36be-4228-ad10-3e98eb559ecc</t>
  </si>
  <si>
    <t>b6fab6d3-4d37-40e9-9a39-f77232950653</t>
  </si>
  <si>
    <t>DQP-3425</t>
  </si>
  <si>
    <t>DQO-3425</t>
  </si>
  <si>
    <t>Consec_Chk-amend_type-notarisation_contracts_amend</t>
  </si>
  <si>
    <t>Validate that populated values in amendment_type-notarisation_contracts_amendment do not contain consecutive spaces within the value.</t>
  </si>
  <si>
    <t>CAST(notarisation_contracts_amendment AS STRING) RLIKE '.*[^ ].*' AND CAST(notarisation_contracts_amendment AS STRING) NOT RLIKE '\pCntrl' AND UPPER(CAST(notarisation_contracts_amendment AS STRING)) NOT RLIKE '^[ ]*(NA|N/A|NIL|NONE|NULL|UNKNOWN|UNSPECIFIED|TEST|DUMMY|TBD|NOT APPLICABLE|-|--|\\.)[ ]*$'</t>
  </si>
  <si>
    <t>01/10/2026 Yes - Proposed filter: populated character values in amendment_type.notarisation_contracts_amendment;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</si>
  <si>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40f5eb10-68c0-409d-b183-42df95a8ed06</t>
  </si>
  <si>
    <t>f73e6dde-8150-4b5a-9d3d-94de2ff01475</t>
  </si>
  <si>
    <t>DQP-4140</t>
  </si>
  <si>
    <t>DQO-4140</t>
  </si>
  <si>
    <t>Val_Chk-amend_type-notarisation_contracts_amendmnt</t>
  </si>
  <si>
    <t>Check that notarisation_contracts_amendment contains only the allowed flag values 'No', or 'Yes'.</t>
  </si>
  <si>
    <t>notarisation_contracts_amendment IN ('No','Yes')</t>
  </si>
  <si>
    <t>02/10/2026 - Yes - Yes means conditional technical feasibility, subject to the conditions below; it is not business approval. Apply only to amendment_type.notarisation_contracts_amendment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notarisation_contracts_amendment only; null/blank values belong to a separately approved completeness rule. Use an explicit null/blank policy so SQL UNKNOWN is not silently counted as pass or fail.
Proposed domain ('No','Yes').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</si>
  <si>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ba575562-1fc3-4a6d-8a75-92ca9e227857</t>
  </si>
  <si>
    <t>65cff6a9-dc30-4e3b-a261-a031485ab384</t>
  </si>
  <si>
    <t>DQP-3426</t>
  </si>
  <si>
    <t>DQO-3426</t>
  </si>
  <si>
    <t>Consec_Chk-amend_type-amend_board_of_directors</t>
  </si>
  <si>
    <t>Validate that populated values in amendment_type-amend_board_of_directors do not contain consecutive spaces within the value.</t>
  </si>
  <si>
    <t>CAST(amend_board_of_directors AS STRING) RLIKE '.*[^ ].*' AND CAST(amend_board_of_directors AS STRING) NOT RLIKE '\pCntrl' AND UPPER(CAST(amend_board_of_directors AS STRING)) NOT RLIKE '^[ ]*(NA|N/A|NIL|NONE|NULL|UNKNOWN|UNSPECIFIED|TEST|DUMMY|TBD|NOT APPLICABLE|-|--|\\.)[ ]*$'</t>
  </si>
  <si>
    <t>01/10/2026 Yes - Proposed filter: populated character values in amendment_type.amend_board_of_directors;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</si>
  <si>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da25eb27-8389-42d7-9d27-82799d85a484</t>
  </si>
  <si>
    <t>6edb021f-e6fc-4851-bdcb-f959e4a30b21</t>
  </si>
  <si>
    <t>DQP-3427</t>
  </si>
  <si>
    <t>DQO-3427</t>
  </si>
  <si>
    <t>Consec_Chk-amend_type-license_type_amendment</t>
  </si>
  <si>
    <t>Validate that populated values in amendment_type-license_type_amendment do not contain consecutive spaces within the value.</t>
  </si>
  <si>
    <t>CAST(license_type_amendment AS STRING) RLIKE '.*[^ ].*' AND CAST(license_type_amendment AS STRING) NOT RLIKE '\pCntrl' AND UPPER(CAST(license_type_amendment AS STRING)) NOT RLIKE '^[ ]*(NA|N/A|NIL|NONE|NULL|UNKNOWN|UNSPECIFIED|TEST|DUMMY|TBD|NOT APPLICABLE|-|--|\\.)[ ]*$'</t>
  </si>
  <si>
    <t>e6ed5df5-d2d5-4330-9b15-db88c09381e6</t>
  </si>
  <si>
    <t>b688f32c-beab-4c14-9926-e0427e739b23</t>
  </si>
  <si>
    <t>DQP-4073</t>
  </si>
  <si>
    <t>DQO-4073</t>
  </si>
  <si>
    <t>LTS_Chk-amendment_type-license_type_amend</t>
  </si>
  <si>
    <t>Check that license_type_amendment has no leading or trailing spaces for any populated value.</t>
  </si>
  <si>
    <t>license_type_amendment = trim(license_type_amendment)</t>
  </si>
  <si>
    <t>02/10/2026 - Yes - Yes means conditional technical feasibility, subject to the conditions below; it is not business approval. Apply only to amendment_type.license_type_amendment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license_type_amendment;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</si>
  <si>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DQP-CR-00088</t>
  </si>
  <si>
    <t>DQP-CR-00135</t>
  </si>
  <si>
    <t>DQP-2542</t>
  </si>
  <si>
    <t>DQO-2542</t>
  </si>
  <si>
    <t>Consistency_Check-AMENDMENT TYPE-legal_form_amendment</t>
  </si>
  <si>
    <t>For an Establishment, when AMENDMENT TYPE.Sponsor Amendment is Yes, AMENDMENT TYPE.Legal Form Amendment must also be Yes for the same amendment request.</t>
  </si>
  <si>
    <t>WITH evaluated AS
(
    SELECT
        'Consistency_Check-AMENDMENT TYPE-legal_form_amendment'
            AS rule_name_title,
        'For an Establishment, when AMENDMENT TYPE.Sponsor Amendment is Yes, AMENDMENT TYPE.Legal Form Amendment must also be Yes for the same amendment request.'
            AS description_business_definition,
        'amendment_type'
            AS table_name,
        'legal_form_amendment'
            AS column_name,
        a.serv_prov_code,
        a.b1_per_id1,
        a.b1_per_id2,
        a.b1_per_id3,
        a.b1_per_type,
        a.b1_per_sub_type,
        a.legal_form_amendment
            AS source_value,
        'legalform'
            AS peer_table_name,
        'legal_form'
            AS peer_column_name,
        b.legal_form
            AS peer_value,
        CASE
            WHEN UPPER(TRIM(a.sponsor_amendment)) = 'YES' and  UPPER(TRIM(b.legal_form)) = "ESTABLISHMENT" and UPPER(TRIM(a.legal_form_amendment)) &lt;&gt; 'YES'
            THEN
                'FAIL - For an Establishment, when AMENDMENT TYPE.Sponsor Amendment is Yes, AMENDMENT TYPE.Legal Form Amendment must also be Yes for the same amendment request.'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</si>
  <si>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25/09/2026
Yes,  for legal form for different types, company cannot go to  establishment (mo2ssa)</t>
  </si>
  <si>
    <t>3b0ec194-6c00-49ea-af74-b6463ff83346</t>
  </si>
  <si>
    <t>4f95b8f3-5b66-4ff5-9d67-d543a0ca6c51</t>
  </si>
  <si>
    <t>DQP-4074</t>
  </si>
  <si>
    <t>DQO-4074</t>
  </si>
  <si>
    <t>Val_Chk-amendment_type-license_type_amendment</t>
  </si>
  <si>
    <t>Check that license_type_amendment contains only the allowed values 'Yes' or 'No'.</t>
  </si>
  <si>
    <t>license_type_amendment IN ('Yes','No')</t>
  </si>
  <si>
    <t>02/10/2026 - Yes - Yes means conditional technical feasibility, subject to the conditions below; it is not business approval. Apply only to amendment_type.license_type_amendment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license_type_amendment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</si>
  <si>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26f5302a-32be-4f6f-94e6-1e6c61921d4f</t>
  </si>
  <si>
    <t>42933e7c-228f-4b5c-8214-c49f07546f3c</t>
  </si>
  <si>
    <t>DQP-3428</t>
  </si>
  <si>
    <t>DQO-3428</t>
  </si>
  <si>
    <t>Consec_Chk-amendment_type-legal_form_amendment</t>
  </si>
  <si>
    <t>Validate that populated values in amendment_type-legal_form_amendment do not contain consecutive spaces within the value.</t>
  </si>
  <si>
    <t>CAST(legal_form_amendment AS STRING) RLIKE '.*[^ ].*' AND CAST(legal_form_amendment AS STRING) NOT RLIKE '\pCntrl' AND UPPER(CAST(legal_form_amendment AS STRING)) NOT RLIKE '^[ ]*(NA|N/A|NIL|NONE|NULL|UNKNOWN|UNSPECIFIED|TEST|DUMMY|TBD|NOT APPLICABLE|-|--|\\.)[ ]*$'</t>
  </si>
  <si>
    <t>f0ad55f1-12cb-4a4c-8abc-9924e4701926</t>
  </si>
  <si>
    <t>cbd90c03-131a-43d4-96ed-72eb9544c6c4</t>
  </si>
  <si>
    <t>DQP-4054</t>
  </si>
  <si>
    <t>DQO-4054</t>
  </si>
  <si>
    <t>Val_Chk-amendment_type-legal_form_amendment</t>
  </si>
  <si>
    <t>Checks that legal_form_amendment contains only the allowed values Yes or No for populated records.</t>
  </si>
  <si>
    <t>legal_form_amendment IN ('Yes','No')</t>
  </si>
  <si>
    <t>02/10/2026 - Yes - Yes means conditional technical feasibility, subject to the conditions below; it is not business approval. Apply only to amendment_type.legal_form_amendment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legal_form_amendment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</si>
  <si>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dc88b79f-c558-48c3-bd06-14446b2de944</t>
  </si>
  <si>
    <t>34bd7887-fae1-41df-8153-76a07b516929</t>
  </si>
  <si>
    <t>DQP-3429</t>
  </si>
  <si>
    <t>DQO-3429</t>
  </si>
  <si>
    <t>Consec_Chk-amend_type-partners_shares_amendment_c</t>
  </si>
  <si>
    <t>Validate that populated values in amendment_type-partners_shares_amendment_c do not contain consecutive spaces within the value.</t>
  </si>
  <si>
    <t>CAST(partners_shares_amendment_c AS STRING) RLIKE '.*[^ ].*' AND CAST(partners_shares_amendment_c AS STRING) NOT RLIKE '\pCntrl' AND UPPER(CAST(partners_shares_amendment_c AS STRING)) NOT RLIKE '^[ ]*(NA|N/A|NIL|NONE|NULL|UNKNOWN|UNSPECIFIED|TEST|DUMMY|TBD|NOT APPLICABLE|-|--|\\.)[ ]*$'</t>
  </si>
  <si>
    <t>1bdf729c-9183-46be-aa20-b3f136f69c72</t>
  </si>
  <si>
    <t>a32e65f6-e559-4fe3-8dbd-2c00f58d6d6c</t>
  </si>
  <si>
    <t>DQP-4167</t>
  </si>
  <si>
    <t>DQO-4167</t>
  </si>
  <si>
    <t>Val_Chk-amendment_type-partners_shares_amendment_c</t>
  </si>
  <si>
    <t>Checks that non-null partners_shares_amendment_c values are restricted to the approved domain CHECKED or UNCHECKED.</t>
  </si>
  <si>
    <t>partners_shares_amendment_c IN ('CHECKED','UNCHECKED')</t>
  </si>
  <si>
    <t>02/10/2026 - Yes - Yes means conditional technical feasibility, subject to the conditions below; it is not business approval. Apply only to amendment_type.partners_shares_amendment_c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partners_shares_amendment_c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</si>
  <si>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738416f6-932e-4e81-9fa7-23b0ee4ee185</t>
  </si>
  <si>
    <t>8bba0716-7076-42ab-b172-ae1f8a64492c</t>
  </si>
  <si>
    <t>DQP-3430</t>
  </si>
  <si>
    <t>DQO-3430</t>
  </si>
  <si>
    <t>Consec_Chk-amend_type-country_amend_foreign_comp_c</t>
  </si>
  <si>
    <t>Validate that populated values in amendment_type-country_amendment_foreign_company_c do not contain consecutive spaces within the value.</t>
  </si>
  <si>
    <t>CAST(country_amendment_foreign_company_c AS STRING) RLIKE '.*[^ ].*' AND CAST(country_amendment_foreign_company_c AS STRING) NOT RLIKE '\pCntrl' AND UPPER(CAST(country_amendment_foreign_company_c AS STRING)) NOT RLIKE '^[ ]*(NA|N/A|NIL|NONE|NULL|UNKNOWN|UNSPECIFIED|TEST|DUMMY|TBD|NOT APPLICABLE|-|--|\\.)[ ]*$'</t>
  </si>
  <si>
    <t>bbb8c11d-e774-450f-b03e-a03367ab8ec5</t>
  </si>
  <si>
    <t>c1116b4a-1584-43dd-ab5c-55fa2a838607</t>
  </si>
  <si>
    <t>DQP-3915</t>
  </si>
  <si>
    <t>DQO-3915</t>
  </si>
  <si>
    <t>Val_Chk-amend_type-country_amend_foreign_company_c</t>
  </si>
  <si>
    <t>Checks that non-null values in country_amendment_foreign_company_c are restricted to the approved domain list for this amendment flag (for example CHECKED/UNCHECKED).</t>
  </si>
  <si>
    <t>country_amendment_foreign_company_c IN ('CHECKED', 'UNCHECKED')</t>
  </si>
  <si>
    <t>02/10/2026 - Yes - Yes means conditional technical feasibility, subject to the conditions below; it is not business approval. Apply only to amendment_type.country_amendment_foreign_company_c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country_amendment_foreign_company_c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</si>
  <si>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0d3e8303-4c5f-4c07-83f2-6b4e9c77e348</t>
  </si>
  <si>
    <t>6ca4b138-6447-44d1-9854-3ca0d05dd061</t>
  </si>
  <si>
    <t>DQP-3431</t>
  </si>
  <si>
    <t>DQO-3431</t>
  </si>
  <si>
    <t>Consec_Chk-amendment_type-capital_amendment_c</t>
  </si>
  <si>
    <t>Validate that populated values in amendment_type-capital_amendment_c do not contain consecutive spaces within the value.</t>
  </si>
  <si>
    <t>CAST(capital_amendment_c AS STRING) RLIKE '.*[^ ].*' AND CAST(capital_amendment_c AS STRING) NOT RLIKE '\pCntrl' AND UPPER(CAST(capital_amendment_c AS STRING)) NOT RLIKE '^[ ]*(NA|N/A|NIL|NONE|NULL|UNKNOWN|UNSPECIFIED|TEST|DUMMY|TBD|NOT APPLICABLE|-|--|\\.)[ ]*$'</t>
  </si>
  <si>
    <t>3fad1e07-2f41-412a-b2e5-ec457f79952c</t>
  </si>
  <si>
    <t>b457d3f4-714b-43fe-8e85-bd2dcf5daf5b</t>
  </si>
  <si>
    <t>DQP-3891</t>
  </si>
  <si>
    <t>DQO-3891</t>
  </si>
  <si>
    <t>Val_Chk-amendment_type-capital_amendment_c</t>
  </si>
  <si>
    <t>Ensure capital_amendment_c, when populated, is either CHECKED or UNCHECKED.</t>
  </si>
  <si>
    <t>capital_amendment_c IN ('CHECKED','UNCHECKED')</t>
  </si>
  <si>
    <t>02/10/2026 - Yes - Yes means conditional technical feasibility, subject to the conditions below; it is not business approval. Apply only to amendment_type.capital_amendment_c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capital_amendment_c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</si>
  <si>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190178df-ec93-45bb-9af5-705c4db64f05</t>
  </si>
  <si>
    <t>a4305ac6-bd95-4473-824a-a7ada8501afe</t>
  </si>
  <si>
    <t>DQP-3432</t>
  </si>
  <si>
    <t>DQO-3432</t>
  </si>
  <si>
    <t>Consec_Chk-amend_type-activity_replacement_c</t>
  </si>
  <si>
    <t>Validate that populated values in amendment_type-activity_replacement_c do not contain consecutive spaces within the value.</t>
  </si>
  <si>
    <t>CAST(activity_replacement_c AS STRING) RLIKE '.*[^ ].*' AND CAST(activity_replacement_c AS STRING) NOT RLIKE '\pCntrl' AND UPPER(CAST(activity_replacement_c AS STRING)) NOT RLIKE '^[ ]*(NA|N/A|NIL|NONE|NULL|UNKNOWN|UNSPECIFIED|TEST|DUMMY|TBD|NOT APPLICABLE|-|--|\\.)[ ]*$'</t>
  </si>
  <si>
    <t>a8fc7c98-e1ab-4f53-af62-db70a42c390d</t>
  </si>
  <si>
    <t>84b949be-fed0-44d7-bfde-b0340a0e87c4</t>
  </si>
  <si>
    <t>DQP-3842</t>
  </si>
  <si>
    <t>DQO-3842</t>
  </si>
  <si>
    <t>Val_Chk-amendment_type-activity_replacement_c</t>
  </si>
  <si>
    <t>Check that non-null activity_replacement_c values are restricted to the allowed domain CHECKED or UNCHECKED.</t>
  </si>
  <si>
    <t>activity_replacement_c IN ('CHECKED','UNCHECKED')</t>
  </si>
  <si>
    <t>02/10/2026 - Yes - Yes means conditional technical feasibility, subject to the conditions below; it is not business approval. Apply only to amendment_type.activity_replacement_c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activity_replacement_c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</si>
  <si>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96a43234-e82b-49b1-8cdb-93361de70d72</t>
  </si>
  <si>
    <t>2c719ee3-f99f-4b0f-8968-42f389093d1a</t>
  </si>
  <si>
    <t>DQP-3433</t>
  </si>
  <si>
    <t>DQO-3433</t>
  </si>
  <si>
    <t>Consec_Chk-amend_type-authorized_signatories_amend</t>
  </si>
  <si>
    <t>Validate that populated values in amendment_type-authorized_signatories_amendment do not contain consecutive spaces within the value.</t>
  </si>
  <si>
    <t>CAST(authorized_signatories_amendment AS STRING) RLIKE '.*[^ ].*' AND CAST(authorized_signatories_amendment AS STRING) NOT RLIKE '\pCntrl' AND UPPER(CAST(authorized_signatories_amendment AS STRING)) NOT RLIKE '^[ ]*(NA|N/A|NIL|NONE|NULL|UNKNOWN|UNSPECIFIED|TEST|DUMMY|TBD|NOT APPLICABLE|-|--|\\.)[ ]*$'</t>
  </si>
  <si>
    <t>01/10/2026 Yes - Proposed filter: populated character values in amendment_type.authorized_signatories_amendment;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</si>
  <si>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18275c51-cb5a-40e5-b7f9-653854c3acb6</t>
  </si>
  <si>
    <t>395e86fb-035b-4c8c-b9a6-b92378573ff8</t>
  </si>
  <si>
    <t>DQP-3875</t>
  </si>
  <si>
    <t>DQO-3875</t>
  </si>
  <si>
    <t>LTS_Chk-amend_type-auth_signatories_amend</t>
  </si>
  <si>
    <t>Check that authorized_signatories_amendment, when populated, has no leading or trailing spaces.</t>
  </si>
  <si>
    <t>authorized_signatories_amendment = TRIM(authorized_signatories_amendment)</t>
  </si>
  <si>
    <t>02/10/2026 - Yes - Yes means conditional technical feasibility, subject to the conditions below; it is not business approval. Apply only to amendment_type.authorized_signatories_amendment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authorized_signatories_amendment;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</si>
  <si>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788e9bf1-8f1e-4b40-861b-5fe755591e85</t>
  </si>
  <si>
    <t>ea8984bd-e34c-4fed-be01-aaa003071449</t>
  </si>
  <si>
    <t>DQP-3876</t>
  </si>
  <si>
    <t>DQO-3876</t>
  </si>
  <si>
    <t>Val_Chk-amend_type-auth_signatories_amendment</t>
  </si>
  <si>
    <t>Check that authorized_signatories_amendment, when populated, contains only the allowed values Yes or No.</t>
  </si>
  <si>
    <t>authorized_signatories_amendment IN ('Yes','No')</t>
  </si>
  <si>
    <t>02/10/2026 - Yes - Yes means conditional technical feasibility, subject to the conditions below; it is not business approval. Apply only to amendment_type.authorized_signatories_amendment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authorized_signatories_amendment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</si>
  <si>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ea86c7de-d9ea-4681-a1f4-d86a32ac758e</t>
  </si>
  <si>
    <t>0527d8e4-4176-462c-9f61-7c5d04fcf09e</t>
  </si>
  <si>
    <t>DQP-3434</t>
  </si>
  <si>
    <t>DQO-3434</t>
  </si>
  <si>
    <t>Consec_Chk-amend_type-signboard_amendment_c</t>
  </si>
  <si>
    <t>Validate that populated values in amendment_type-signboard_amendment_c do not contain consecutive spaces within the value.</t>
  </si>
  <si>
    <t>CAST(signboard_amendment_c AS STRING) RLIKE '.*[^ ].*' AND CAST(signboard_amendment_c AS STRING) NOT RLIKE '\pCntrl' AND UPPER(CAST(signboard_amendment_c AS STRING)) NOT RLIKE '^[ ]*(NA|N/A|NIL|NONE|NULL|UNKNOWN|UNSPECIFIED|TEST|DUMMY|TBD|NOT APPLICABLE|-|--|\\.)[ ]*$'</t>
  </si>
  <si>
    <t>7c7891bf-7481-4b52-b5d0-59e8e8055f72</t>
  </si>
  <si>
    <t>86ae4903-5baa-403d-b867-695cf601fa32</t>
  </si>
  <si>
    <t>DQP-4247</t>
  </si>
  <si>
    <t>DQO-4247</t>
  </si>
  <si>
    <t>Val_Chk-amendment_type-signboard_amendment_c</t>
  </si>
  <si>
    <t>Check that signboard_amendment_c contains only the values CHECKED or UNCHECKED when populated.</t>
  </si>
  <si>
    <t>signboard_amendment_c IN ('CHECKED','UNCHECKED')</t>
  </si>
  <si>
    <t>02/10/2026 - Yes - Yes means conditional technical feasibility, subject to the conditions below; it is not business approval. Apply only to amendment_type.signboard_amendment_c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signboard_amendment_c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</si>
  <si>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b8ecce8c-491a-411f-95e5-87f748873168</t>
  </si>
  <si>
    <t>74247a4a-9d09-4d66-9fcb-dfb8863252f7</t>
  </si>
  <si>
    <t>DQP-3435</t>
  </si>
  <si>
    <t>DQO-3435</t>
  </si>
  <si>
    <t>Consec_Chk-amend_type-trade_name_amendment_c</t>
  </si>
  <si>
    <t>Validate that populated values in amendment_type-trade_name_amendment_c do not contain consecutive spaces within the value.</t>
  </si>
  <si>
    <t>CAST(trade_name_amendment_c AS STRING) RLIKE '.*[^ ].*' AND CAST(trade_name_amendment_c AS STRING) NOT RLIKE '\pCntrl' AND UPPER(CAST(trade_name_amendment_c AS STRING)) NOT RLIKE '^[ ]*(NA|N/A|NIL|NONE|NULL|UNKNOWN|UNSPECIFIED|TEST|DUMMY|TBD|NOT APPLICABLE|-|--|\\.)[ ]*$'</t>
  </si>
  <si>
    <t>0242bf88-2eee-4a29-9b2f-01ea271d71ad</t>
  </si>
  <si>
    <t>ca08884c-95f1-477f-9ee2-a4523bf0083b</t>
  </si>
  <si>
    <t>DQP-4272</t>
  </si>
  <si>
    <t>DQO-4272</t>
  </si>
  <si>
    <t>LTS_Chk-amend_type-trade_name_amendment_c</t>
  </si>
  <si>
    <t>Ensure that non-null values in trade_name_amendment_c do not contain leading or trailing spaces.</t>
  </si>
  <si>
    <t>trade_name_amendment_c = trim(trade_name_amendment_c)</t>
  </si>
  <si>
    <t>02/10/2026 - Yes - Yes means conditional technical feasibility, subject to the conditions below; it is not business approval. Apply only to amendment_type.trade_name_amendment_c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trade_name_amendment_c;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</si>
  <si>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DQP-CR-00090</t>
  </si>
  <si>
    <t>DQP-CR-00137</t>
  </si>
  <si>
    <t>DQP-2557</t>
  </si>
  <si>
    <t>DQO-2557</t>
  </si>
  <si>
    <t>Consistency_Check-AMENDMENT TYPE-manager_amendment_c</t>
  </si>
  <si>
    <t>AMENDMENT TYPE.Manager Amendment (c) must not be selected for Establishment.</t>
  </si>
  <si>
    <t>WITH evaluated AS
(
    SELECT
        'Consistency_Check-AMENDMENT TYPE-manager_amendment_c'
            AS rule_name_title,
        'AMENDMENT TYPE.Manager Amendment (c) must not be selected for Establishment.'
            AS description_business_definition,
        'amendment_type'
            AS table_name,
        'manager_amendment_c'
            AS column_name,
        a.serv_prov_code,
        a.b1_per_id1,
        a.b1_per_id2,
        a.b1_per_id3,
        a.b1_per_type,
        a.b1_per_sub_type,
        a.amend_managers
            AS source_value,
        'legalform'
            AS peer_table_name,
        'legal_form'
            AS peer_column_name,
        b.legal_form
            AS peer_value,
        CASE
            WHEN a.manager_amendment_c = 'CHECKED' and UPPER(TRIM(b.legal_form)) = 'ESTABLISHMENT'
            THEN
                'FAIL - manager_amendment_c must not be selected for legal form Establishment'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</si>
  <si>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06b405c7-ad33-4464-bc16-914c441334de</t>
  </si>
  <si>
    <t>81532cb0-59e5-4811-8e4d-90a779d147f4</t>
  </si>
  <si>
    <t>DQP-4273</t>
  </si>
  <si>
    <t>DQO-4273</t>
  </si>
  <si>
    <t>Val_Chk-amendment_type-trade_name_amendment_c</t>
  </si>
  <si>
    <t>Ensure the trade_name_amendment_c flag contains only the approved values CHECKED or UNCHECKED for populated records.</t>
  </si>
  <si>
    <t>trade_name_amendment_c IN ('CHECKED','UNCHECKED')</t>
  </si>
  <si>
    <t>02/10/2026 - Yes - Yes means conditional technical feasibility, subject to the conditions below; it is not business approval. Apply only to amendment_type.trade_name_amendment_c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trade_name_amendment_c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</si>
  <si>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831438c3-0806-4d19-8d26-75490f784ec8</t>
  </si>
  <si>
    <t>4890a26e-b0da-4fc3-aa28-cd46a1944592</t>
  </si>
  <si>
    <t>DQP-3436</t>
  </si>
  <si>
    <t>DQO-3436</t>
  </si>
  <si>
    <t>Consec_Chk-amendment_type-manager_amendment_c</t>
  </si>
  <si>
    <t>Validate that populated values in amendment_type-manager_amendment_c do not contain consecutive spaces within the value.</t>
  </si>
  <si>
    <t>CAST(manager_amendment_c AS STRING) RLIKE '.*[^ ].*' AND CAST(manager_amendment_c AS STRING) NOT RLIKE '\pCntrl' AND UPPER(CAST(manager_amendment_c AS STRING)) NOT RLIKE '^[ ]*(NA|N/A|NIL|NONE|NULL|UNKNOWN|UNSPECIFIED|TEST|DUMMY|TBD|NOT APPLICABLE|-|--|\\.)[ ]*$'</t>
  </si>
  <si>
    <t>0a3b27ee-e0a1-4b14-a5ed-8b541ad8937b</t>
  </si>
  <si>
    <t>d121a275-0c23-4fb0-b342-502cf5758776</t>
  </si>
  <si>
    <t>DQP-4098</t>
  </si>
  <si>
    <t>DQO-4098</t>
  </si>
  <si>
    <t>Val_Chk-amendment_type-manager_amendment_c</t>
  </si>
  <si>
    <t>Checks that populated manager_amendment_c values are restricted to the allowed domain {CHECKED, UNCHECKED}.</t>
  </si>
  <si>
    <t>manager_amendment_c IN ('CHECKED','UNCHECKED')</t>
  </si>
  <si>
    <t>02/10/2026 - Yes - Yes means conditional technical feasibility, subject to the conditions below; it is not business approval. Apply only to amendment_type.manager_amendment_c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manager_amendment_c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</si>
  <si>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DQP-CR-00086</t>
  </si>
  <si>
    <t>DQP-CR-00133</t>
  </si>
  <si>
    <t>DQP-2444</t>
  </si>
  <si>
    <t>DQO-2444</t>
  </si>
  <si>
    <t>Consistency_Check-AMENDMENT TYPE-amend_managers</t>
  </si>
  <si>
    <t>AMENDMENT TYPE.Amend Managers must not be selected for Establishment.</t>
  </si>
  <si>
    <t xml:space="preserve">
WITH evaluated AS
(
    SELECT
        'Consistency_Check-AMENDMENT TYPE-amend_managers'
            AS rule_name_title,
        'AMENDMENT TYPE.Amend Managers must not be selected for Establishment.'
            AS description_business_definition,
        'amendment_type'
            AS table_name,
        'amend_managers'
            AS column_name,
        a.serv_prov_code,
        a.b1_per_id1,
        a.b1_per_id2,
        a.b1_per_id3,
        a.b1_per_type,
        a.b1_per_sub_type,
        a.amend_managers
            AS source_value,
        'legalform'
            AS peer_table_name,
        'legal_form'
            AS peer_column_name,
        b.legal_form
            AS peer_value,
        CASE
            WHEN a.amend_managers IS NOT NULL and UPPER(TRIM(b.legal_form)) = 'ESTABLISHMENT'
            THEN
                'FAIL - amend_managers must no be assigned for legal form Establishment'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</si>
  <si>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 xml:space="preserve">25/09/2026
Yes, Only applicable to company types that arent establishment </t>
  </si>
  <si>
    <t>0511d4bb-2df9-4fef-8164-48df5164bc1e</t>
  </si>
  <si>
    <t>d1dbbf04-6710-4e6e-9b5e-73d195a5109f</t>
  </si>
  <si>
    <t>DQP-3437</t>
  </si>
  <si>
    <t>DQO-3437</t>
  </si>
  <si>
    <t>Consec_Chk-amendment_type-technical_amendment</t>
  </si>
  <si>
    <t>Validate that populated values in amendment_type-technical_amendment do not contain consecutive spaces within the value.</t>
  </si>
  <si>
    <t>CAST(technical_amendment AS STRING) RLIKE '.*[^ ].*' AND CAST(technical_amendment AS STRING) NOT RLIKE '\pCntrl' AND UPPER(CAST(technical_amendment AS STRING)) NOT RLIKE '^[ ]*(NA|N/A|NIL|NONE|NULL|UNKNOWN|UNSPECIFIED|TEST|DUMMY|TBD|NOT APPLICABLE|-|--|\\.)[ ]*$'</t>
  </si>
  <si>
    <t>01/10/2026 Yes - Proposed filter: populated character values in amendment_type.technical_amendment;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</si>
  <si>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4c55cdca-ec72-4981-aa22-b13f25063472</t>
  </si>
  <si>
    <t>60042b80-53ef-4c93-b87a-c7781058d536</t>
  </si>
  <si>
    <t>DQP-3438</t>
  </si>
  <si>
    <t>DQO-3438</t>
  </si>
  <si>
    <t>Consec_Chk-amendment_type-amend_managers</t>
  </si>
  <si>
    <t>Validate that populated values in amendment_type-amend_managers do not contain consecutive spaces within the value.</t>
  </si>
  <si>
    <t>CAST(amend_managers AS STRING) RLIKE '.*[^ ].*' AND CAST(amend_managers AS STRING) NOT RLIKE '\pCntrl' AND UPPER(CAST(amend_managers AS STRING)) NOT RLIKE '^[ ]*(NA|N/A|NIL|NONE|NULL|UNKNOWN|UNSPECIFIED|TEST|DUMMY|TBD|NOT APPLICABLE|-|--|\\.)[ ]*$'</t>
  </si>
  <si>
    <t>01/10/2026 Yes - Proposed filter: populated character values in amendment_type.amend_managers;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</si>
  <si>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208e89b9-0d9b-45db-86a4-7d5a0186304d</t>
  </si>
  <si>
    <t>a1c22335-8ce7-4011-a7c7-9cbb2c388517</t>
  </si>
  <si>
    <t>DQP-4346</t>
  </si>
  <si>
    <t>DQO-4346</t>
  </si>
  <si>
    <t>Validity_Check-AMENDMENT-Amend_Managers</t>
  </si>
  <si>
    <t>When populated, AMENDMENT TYPE.Amend Managers must be Yes or No.</t>
  </si>
  <si>
    <t>UPPER(TRIM(CAST(`amend_managers` AS STRING))) IN ('YES', 'NO')</t>
  </si>
  <si>
    <t>257cb309-6049-425a-a0b9-6a7a4d0e4bef</t>
  </si>
  <si>
    <t>308a0021-4760-4644-af29-7b9fc5e62695</t>
  </si>
  <si>
    <t>DQP-3439</t>
  </si>
  <si>
    <t>DQO-3439</t>
  </si>
  <si>
    <t>Consec_Chk-amendment_type-heirs_amendment_c</t>
  </si>
  <si>
    <t>Validate that populated values in amendment_type-heirs_amendment_c do not contain consecutive spaces within the value.</t>
  </si>
  <si>
    <t>CAST(heirs_amendment_c AS STRING) RLIKE '.*[^ ].*' AND CAST(heirs_amendment_c AS STRING) NOT RLIKE '\pCntrl' AND UPPER(CAST(heirs_amendment_c AS STRING)) NOT RLIKE '^[ ]*(NA|N/A|NIL|NONE|NULL|UNKNOWN|UNSPECIFIED|TEST|DUMMY|TBD|NOT APPLICABLE|-|--|\\.)[ ]*$'</t>
  </si>
  <si>
    <t>7f3ff4ab-e768-4d7f-bf96-e737db619b67</t>
  </si>
  <si>
    <t>900dd18b-31fd-4081-aed0-272396c7b1b1</t>
  </si>
  <si>
    <t>DQP-3993</t>
  </si>
  <si>
    <t>DQO-3993</t>
  </si>
  <si>
    <t>Val_Chk-amendment_type-heirs_amendment_c</t>
  </si>
  <si>
    <t>Ensure that non-null heirs_amendment_c values are restricted to the approved domain CHECKED or UNCHECKED.</t>
  </si>
  <si>
    <t>heirs_amendment_c IN ('CHECKED','UNCHECKED')</t>
  </si>
  <si>
    <t>02/10/2026 - Yes - Yes means conditional technical feasibility, subject to the conditions below; it is not business approval. Apply only to amendment_type.heirs_amendment_c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heirs_amendment_c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</si>
  <si>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071d4004-4dcb-492f-a91f-e4bba30be360</t>
  </si>
  <si>
    <t>fa77ec0e-5619-4443-b3c4-72a3f41a645b</t>
  </si>
  <si>
    <t>DQP-3440</t>
  </si>
  <si>
    <t>DQO-3440</t>
  </si>
  <si>
    <t>Consec_Chk-amend_type-license_type_amendment_c</t>
  </si>
  <si>
    <t>Validate that populated values in amendment_type-license_type_amendment_c do not contain consecutive spaces within the value.</t>
  </si>
  <si>
    <t>CAST(license_type_amendment_c AS STRING) RLIKE '.*[^ ].*' AND CAST(license_type_amendment_c AS STRING) NOT RLIKE '\pCntrl' AND UPPER(CAST(license_type_amendment_c AS STRING)) NOT RLIKE '^[ ]*(NA|N/A|NIL|NONE|NULL|UNKNOWN|UNSPECIFIED|TEST|DUMMY|TBD|NOT APPLICABLE|-|--|\\.)[ ]*$'</t>
  </si>
  <si>
    <t>1a69e7d5-0d39-46fb-ba27-f1fde9da0a54</t>
  </si>
  <si>
    <t>e906d008-c1e2-41d0-bf26-db04d7dd835e</t>
  </si>
  <si>
    <t>DQP-4075</t>
  </si>
  <si>
    <t>DQO-4075</t>
  </si>
  <si>
    <t>Val_Chk-amendment_type-license_type_amendment_c</t>
  </si>
  <si>
    <t>Check that non-null values in license_type_amendment_c are limited to the approved domain values CHECKED or UNCHECKED.</t>
  </si>
  <si>
    <t>license_type_amendment_c IN ('CHECKED','UNCHECKED')</t>
  </si>
  <si>
    <t>02/10/2026 - Yes - Yes means conditional technical feasibility, subject to the conditions below; it is not business approval. Apply only to amendment_type.license_type_amendment_c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license_type_amendment_c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</si>
  <si>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a513c02f-e9a4-4f6d-ad35-ca0b233bb155</t>
  </si>
  <si>
    <t>e70b01bd-5fc9-49ad-a419-68f909a42d83</t>
  </si>
  <si>
    <t>DQP-3441</t>
  </si>
  <si>
    <t>DQO-3441</t>
  </si>
  <si>
    <t>Consec_Chk-amendment_type-sponsor_amendment_c</t>
  </si>
  <si>
    <t>Validate that populated values in amendment_type-sponsor_amendment_c do not contain consecutive spaces within the value.</t>
  </si>
  <si>
    <t>CAST(sponsor_amendment_c AS STRING) RLIKE '.*[^ ].*' AND CAST(sponsor_amendment_c AS STRING) NOT RLIKE '\pCntrl' AND UPPER(CAST(sponsor_amendment_c AS STRING)) NOT RLIKE '^[ ]*(NA|N/A|NIL|NONE|NULL|UNKNOWN|UNSPECIFIED|TEST|DUMMY|TBD|NOT APPLICABLE|-|--|\\.)[ ]*$'</t>
  </si>
  <si>
    <t>601bfaab-efff-4198-accc-dc4614a42fed</t>
  </si>
  <si>
    <t>8109529a-6a8d-4959-ae03-36475445095f</t>
  </si>
  <si>
    <t>DQP-4252</t>
  </si>
  <si>
    <t>DQO-4252</t>
  </si>
  <si>
    <t>Val_Chk-amendment_type-sponsor_amendment_c</t>
  </si>
  <si>
    <t>Ensure that sponsor_amendment_c, when populated, contains only the allowed values CHECKED or UNCHECKED.</t>
  </si>
  <si>
    <t>sponsor_amendment_c IN ('CHECKED','UNCHECKED')</t>
  </si>
  <si>
    <t>02/10/2026 - Yes - Yes means conditional technical feasibility, subject to the conditions below; it is not business approval. Apply only to amendment_type.sponsor_amendment_c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sponsor_amendment_c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</si>
  <si>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28aaea55-fe45-4fa9-896f-19e4fd1e5e4f</t>
  </si>
  <si>
    <t>4bf1afae-6d39-425f-8424-33a557080936</t>
  </si>
  <si>
    <t>DQP-3442</t>
  </si>
  <si>
    <t>DQO-3442</t>
  </si>
  <si>
    <t>Consec_Chk-amendment_type-partners_amendment_c</t>
  </si>
  <si>
    <t>Validate that populated values in amendment_type-partners_amendment_c do not contain consecutive spaces within the value.</t>
  </si>
  <si>
    <t>CAST(partners_amendment_c AS STRING) RLIKE '.*[^ ].*' AND CAST(partners_amendment_c AS STRING) NOT RLIKE '\pCntrl' AND UPPER(CAST(partners_amendment_c AS STRING)) NOT RLIKE '^[ ]*(NA|N/A|NIL|NONE|NULL|UNKNOWN|UNSPECIFIED|TEST|DUMMY|TBD|NOT APPLICABLE|-|--|\\.)[ ]*$'</t>
  </si>
  <si>
    <t>b868f75b-1c8a-4052-b9c0-877a5939b1c1</t>
  </si>
  <si>
    <t>e3aa75ac-8d70-4d29-8af0-13dd291df01c</t>
  </si>
  <si>
    <t>DQP-4161</t>
  </si>
  <si>
    <t>DQO-4161</t>
  </si>
  <si>
    <t>Allow_Val_Chk-amendment_type-partners_amendment_c</t>
  </si>
  <si>
    <t>Check that partners_amendment_c values, when populated, has only CHECKED and UNCHECKED value</t>
  </si>
  <si>
    <t>partners_amendment_c IN ('CHECKED', 'UNCHECKED')</t>
  </si>
  <si>
    <t>02/10/2026 - Yes - Yes means conditional technical feasibility, subject to the conditions below; it is not business approval. Apply only to amendment_type.partners_amendment_c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partners_amendment_c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</si>
  <si>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ac65021a-06e6-4a8a-8938-bff8c1e6e84a</t>
  </si>
  <si>
    <t>a9f2026c-9f83-4e4f-8d4c-8569fb67b106</t>
  </si>
  <si>
    <t>DQP-4162</t>
  </si>
  <si>
    <t>DQO-4162</t>
  </si>
  <si>
    <t>LTS_Chk-amendment_type-partners_amendment_c</t>
  </si>
  <si>
    <t>Check that partners_amendment_c has no leading or trailing spaces when populated.</t>
  </si>
  <si>
    <t>partners_amendment_c = trim(partners_amendment_c)</t>
  </si>
  <si>
    <t>02/10/2026 - Yes - Yes means conditional technical feasibility, subject to the conditions below; it is not business approval. Apply only to amendment_type.partners_amendment_c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Whitespace check on populated partners_amendment_c;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</si>
  <si>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9cfd71cd-08d7-4980-ab37-57e9a9d46d21</t>
  </si>
  <si>
    <t>bc187ee6-99fb-431f-ab28-57b4253d3a07</t>
  </si>
  <si>
    <t>DQP-3443</t>
  </si>
  <si>
    <t>DQO-3443</t>
  </si>
  <si>
    <t>Cnsc_Chk-amend_type-partners_nationality_amendment</t>
  </si>
  <si>
    <t>Validate that populated values in amendment_type-partners_nationality_amendment do not contain consecutive spaces within the value.</t>
  </si>
  <si>
    <t>CAST(partners_nationality_amendment AS STRING) RLIKE '.*[^ ].*' AND CAST(partners_nationality_amendment AS STRING) NOT RLIKE '\pCntrl' AND UPPER(CAST(partners_nationality_amendment AS STRING)) NOT RLIKE '^[ ]*(NA|N/A|NIL|NONE|NULL|UNKNOWN|UNSPECIFIED|TEST|DUMMY|TBD|NOT APPLICABLE|-|--|\\.)[ ]*$'</t>
  </si>
  <si>
    <t>DQP-CR-00089</t>
  </si>
  <si>
    <t>DQP-CR-00136</t>
  </si>
  <si>
    <t>DQP-2543</t>
  </si>
  <si>
    <t>DQO-2543</t>
  </si>
  <si>
    <t>Consistency_Check-AMENDMENT TYPE-legal_form_amendment_c</t>
  </si>
  <si>
    <t>For an Establishment, when AMENDMENT TYPE.Sponsor Amendment (c) is Yes, AMENDMENT TYPE.Legal Form Amendment (c) must also be Yes for the same amendment request.</t>
  </si>
  <si>
    <t>WITH evaluated AS
(
    SELECT
        'Consistency_Check-AMENDMENT TYPE-legal_form_amendment_c'
            AS rule_name_title,
        'For an Establishment, when AMENDMENT TYPE.Sponsor Amendment (c) is Yes, AMENDMENT TYPE.Legal Form Amendment (c) must also be Yes for the same amendment request.'
            AS description_business_definition,
        'amendment_type'
            AS table_name,
        'legal_form_amendment_c'
            AS column_name,
        a.serv_prov_code,
        a.b1_per_id1,
        a.b1_per_id2,
        a.b1_per_id3,
        a.b1_per_type,
        a.b1_per_sub_type,
        a.legal_form_amendment_c
            AS source_value,
        'legalform'
            AS peer_table_name,
        'legal_form'
            AS peer_column_name,
        b.legal_form
            AS peer_value,
        CASE
            WHEN UPPER(TRIM(a.sponsor_amendment_c)) = 'CHECKED' and  UPPER(TRIM(b.legal_form)) = "ESTABLISHMENT" and UPPER(TRIM(a.legal_form_amendment_c)) &lt;&gt; 'CHECKED'
            THEN
                'FAIL - For an Establishment, when AMENDMENT TYPE.Sponsor Amendment (c) is Yes, AMENDMENT TYPE.Legal Form Amendment (c) must also be Yes for the same amendment request.'
            ELSE
                'PASS'
        END AS dq_result,
        CURRENT_TIMESTAMP AS processed_timestamp
    FROM LH_silver.silver_cleansed.amendment_type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</si>
  <si>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91357f73-5994-48ee-86df-2f57a0baa8cd</t>
  </si>
  <si>
    <t>378add1b-412a-4d9d-8442-671e1acbfbb5</t>
  </si>
  <si>
    <t>DQP-4163</t>
  </si>
  <si>
    <t>DQO-4163</t>
  </si>
  <si>
    <t>Val_Chk-amend_type-partners_nationality_amendment</t>
  </si>
  <si>
    <t>partners_nationality_amendment must contain only the approved values 'Yes' or 'No' for all populated records.</t>
  </si>
  <si>
    <t>partners_nationality_amendment IN ('Yes','No')</t>
  </si>
  <si>
    <t>02/10/2026 - Yes - Yes means conditional technical feasibility, subject to the conditions below; it is not business approval. Apply only to amendment_type.partners_nationality_amendment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partners_nationality_amendment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</si>
  <si>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526c1e3b-4d1b-4525-8d00-b9600e6e322d</t>
  </si>
  <si>
    <t>f87eada2-95b2-4db3-babf-76974a5a5df5</t>
  </si>
  <si>
    <t>DQP-3444</t>
  </si>
  <si>
    <t>DQO-3444</t>
  </si>
  <si>
    <t>Consec_Chk-amend_type-legal_form_amendment_c</t>
  </si>
  <si>
    <t>Validate that populated values in amendment_type-legal_form_amendment_c do not contain consecutive spaces within the value.</t>
  </si>
  <si>
    <t>CAST(legal_form_amendment_c AS STRING) RLIKE '.*[^ ].*' AND CAST(legal_form_amendment_c AS STRING) NOT RLIKE '\pCntrl' AND UPPER(CAST(legal_form_amendment_c AS STRING)) NOT RLIKE '^[ ]*(NA|N/A|NIL|NONE|NULL|UNKNOWN|UNSPECIFIED|TEST|DUMMY|TBD|NOT APPLICABLE|-|--|\\.)[ ]*$'</t>
  </si>
  <si>
    <t>1c4b6a06-29d4-474e-9b79-9a9fa279c4f7</t>
  </si>
  <si>
    <t>12f6919a-885d-450d-ab45-3d860a817883</t>
  </si>
  <si>
    <t>DQP-4055</t>
  </si>
  <si>
    <t>DQO-4055</t>
  </si>
  <si>
    <t>Val_Chk-amendment_type-legal_form_amendment_c</t>
  </si>
  <si>
    <t>Check that non-null values in legal_form_amendment_c are limited to the approved domain values CHECKED or UNCHECKED.</t>
  </si>
  <si>
    <t>legal_form_amendment_c IN ('CHECKED','UNCHECKED')</t>
  </si>
  <si>
    <t>02/10/2026 - Yes - Yes means conditional technical feasibility, subject to the conditions below; it is not business approval. Apply only to amendment_type.legal_form_amendment_c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legal_form_amendment_c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</si>
  <si>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9e41e860-bc7c-4d4b-87c7-708ff7a883bd</t>
  </si>
  <si>
    <t>015d44c1-3800-44a5-b239-07f61e0b5475</t>
  </si>
  <si>
    <t>DQP-3445</t>
  </si>
  <si>
    <t>DQO-3445</t>
  </si>
  <si>
    <t>Consec_Chk-amendment_type-amend_companies</t>
  </si>
  <si>
    <t>Validate that populated values in amendment_type-amend_companies do not contain consecutive spaces within the value.</t>
  </si>
  <si>
    <t>CAST(amend_companies AS STRING) RLIKE '.*[^ ].*' AND CAST(amend_companies AS STRING) NOT RLIKE '\pCntrl' AND UPPER(CAST(amend_companies AS STRING)) NOT RLIKE '^[ ]*(NA|N/A|NIL|NONE|NULL|UNKNOWN|UNSPECIFIED|TEST|DUMMY|TBD|NOT APPLICABLE|-|--|\\.)[ ]*$'</t>
  </si>
  <si>
    <t>01/10/2026 Yes - Proposed filter: populated character values in amendment_type.amend_companies;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</si>
  <si>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261ef99e-2a19-4457-9bc0-f948b73fa772</t>
  </si>
  <si>
    <t>088ca2b2-ed70-40a8-9d7b-f3fcab4d0455</t>
  </si>
  <si>
    <t>DQP-3446</t>
  </si>
  <si>
    <t>DQO-3446</t>
  </si>
  <si>
    <t>Cnsc_Chk-amend_type-notarisation_contracts_amend_c</t>
  </si>
  <si>
    <t>Validate that populated values in amendment_type-notarisation_contracts_amendment_c do not contain consecutive spaces within the value.</t>
  </si>
  <si>
    <t>CAST(notarisation_contracts_amendment_c AS STRING) RLIKE '.*[^ ].*' AND CAST(notarisation_contracts_amendment_c AS STRING) NOT RLIKE '\pCntrl' AND UPPER(CAST(notarisation_contracts_amendment_c AS STRING)) NOT RLIKE '^[ ]*(NA|N/A|NIL|NONE|NULL|UNKNOWN|UNSPECIFIED|TEST|DUMMY|TBD|NOT APPLICABLE|-|--|\\.)[ ]*$'</t>
  </si>
  <si>
    <t>01/10/2026 Yes - Proposed filter: populated character values in amendment_type.notarisation_contracts_amendment_c;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</si>
  <si>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4499170f-8d18-4c7f-81e0-d8a86212b776</t>
  </si>
  <si>
    <t>97060f40-1bf3-4367-9857-74ed240aa4ab</t>
  </si>
  <si>
    <t>DQP-4141</t>
  </si>
  <si>
    <t>DQO-4141</t>
  </si>
  <si>
    <t>Val_Chk-amend_type-notarisation_contracts_amend_c</t>
  </si>
  <si>
    <t>Check that non-null values in notarisation_contracts_amendment_c are restricted to the approved list of flag values (for example UNCHECKED and any other confirmed codes).</t>
  </si>
  <si>
    <t>notarisation_contracts_amendment_c IN ('UNCHECKED', 'CHECKED')</t>
  </si>
  <si>
    <t>02/10/2026 - Yes - Yes means conditional technical feasibility, subject to the conditions below; it is not business approval. Apply only to amendment_type.notarisation_contracts_amendment_c records linked to the approved Group / Type / Subtype / Category combinations in columns J:M; validate actual four-level service combinations, not a Cartesian product of the listed values.
Restrict to the relevant amendment option/template where this field is applicable; confirm treatment of inherited/default flags in other mapped services.
Evaluate populated notarisation_contracts_amendment_c only; null/blank values belong to a separately approved completeness rule. Use an explicit null/blank policy so SQL UNKNOWN is not silently counted as pass or fail.
Proposed domain ('UNCHECKED', 'CHECKED').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</si>
  <si>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ap_common</t>
  </si>
  <si>
    <t>DED_Data_Table_180</t>
  </si>
  <si>
    <t>advertisement_details</t>
  </si>
  <si>
    <t>DED_Attribute_2686</t>
  </si>
  <si>
    <t>31dee816-3713-4ce7-8a76-739eaa959b5a</t>
  </si>
  <si>
    <t>b67c0e9e-fc06-4032-8824-5043364ec023</t>
  </si>
  <si>
    <t>DQP-2654</t>
  </si>
  <si>
    <t>DQO-2654</t>
  </si>
  <si>
    <t>Val_Chk-ap_common-advertisement_details</t>
  </si>
  <si>
    <t>When populated, Advertisement Details must not exceed 4,000 characters; letters, symbols and numbers are allowed.</t>
  </si>
  <si>
    <t>LENGTH(CAST(advertisement_details AS STRING)) &lt;= 4000</t>
  </si>
  <si>
    <t>53f96a88-8a1e-46f4-9ce1-5b81b698fed4</t>
  </si>
  <si>
    <t>db4059e5-271e-4826-bb96-53d7bc2f28f4</t>
  </si>
  <si>
    <t>DQP-2980</t>
  </si>
  <si>
    <t>DQO-2980</t>
  </si>
  <si>
    <t>Completen_Check-ap_common-advertisement_details</t>
  </si>
  <si>
    <t>Validate that the critical data element ap_common.advertisement_details is populated and not blank for in-scope records.Profiling results were used to identify current null/blank exposure where available.</t>
  </si>
  <si>
    <t>!isNull({advertisement_details})</t>
  </si>
  <si>
    <t>30/09/2026 - Yes Approved exact four-level service paths from O:R; do not cross-combine listed subtypes/categories. REC_STATUS = 'A'; evaluate only where advertisement_details is mandatory for the service/stage; Non-applicable records excluded from denominator. Business confirmation required.</t>
  </si>
  <si>
    <t>1222129e-35c3-41d9-9e7b-189be4884518</t>
  </si>
  <si>
    <t>24af8ca5-e2f3-4e2f-a3d6-c4c76b90aa83</t>
  </si>
  <si>
    <t>DQP-3447</t>
  </si>
  <si>
    <t>DQO-3447</t>
  </si>
  <si>
    <t>Consec_Chk-ap_common-advertisement_details</t>
  </si>
  <si>
    <t>Validate that populated values in ap_common-advertisement_details do not contain consecutive spaces within the value.</t>
  </si>
  <si>
    <t>CAST(advertisement_details AS STRING) RLIKE '.*[^ ].*' AND CAST(advertisement_details AS STRING) NOT RLIKE '\pCntrl' AND UPPER(CAST(advertisement_details AS STRING)) NOT RLIKE '^[ ]*(NA|N/A|NIL|NONE|NULL|UNKNOWN|UNSPECIFIED|TEST|DUMMY|TBD|NOT APPLICABLE|-|--|\\.)[ ]*$'</t>
  </si>
  <si>
    <t>01/10/2026 Yes - Proposed filter: populated character values in ap_common.advertisement_details;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</si>
  <si>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c627ddfc-89c2-4d52-ae94-1a382e420699</t>
  </si>
  <si>
    <t>aad6d94c-d5f9-48f6-b380-3dfe827385d6</t>
  </si>
  <si>
    <t>DQP-3846</t>
  </si>
  <si>
    <t>DQO-3846</t>
  </si>
  <si>
    <t>LTS_Chk-ap_common-advertisement_details</t>
  </si>
  <si>
    <t>Checks that advertisement_details has no leading or trailing spaces so the text is stored consistently for matching, filtering and reporting.</t>
  </si>
  <si>
    <t>advertisement_details = trim(advertisement_details)</t>
  </si>
  <si>
    <t>02/10/2026 - Yes - Yes means conditional technical feasibility, subject to the conditions below; it is not business approval. Apply only to ap_common.advertisement_details records linked to the approved Group / Type / Subtype / Category combinations in columns J:M; validate actual four-level service combinations, not a Cartesian product of the listed values.
Whitespace check on populated advertisement_details;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</si>
  <si>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y_coordinate</t>
  </si>
  <si>
    <t>DED_Attribute_2688</t>
  </si>
  <si>
    <t>4c5f0bad-ace9-4c4b-865a-bc5d87ee204e</t>
  </si>
  <si>
    <t>bf87e3f2-ae80-4c83-8ffa-2f0a92f02836</t>
  </si>
  <si>
    <t>DQP-2697</t>
  </si>
  <si>
    <t>DQO-2697</t>
  </si>
  <si>
    <t>Cons_Chk-ap_common-y_coordinate</t>
  </si>
  <si>
    <t>For the same permit record, X Coordinate and Y Coordinate must either both be populated or both be absent.</t>
  </si>
  <si>
    <t>((x_coordinate IS NULL OR TRIM(CAST(x_coordinate AS STRING)) = '') AND (y_coordinate IS NULL OR TRIM(CAST(y_coordinate AS STRING)) = '')) OR ((x_coordinate IS NOT NULL AND TRIM(CAST(x_coordinate AS STRING)) &lt;&gt; '') AND (y_coordinate IS NOT NULL AND TRIM(CAST(y_coordinate AS STRING)) &lt;&gt; ''))</t>
  </si>
  <si>
    <t>f258ac15-814a-4b8a-abc2-ba7b0270ca63</t>
  </si>
  <si>
    <t>608ce6dd-8a5d-4772-8d9a-795c2585fa5e</t>
  </si>
  <si>
    <t>DQP-2981</t>
  </si>
  <si>
    <t>DQO-2981</t>
  </si>
  <si>
    <t>Completeness_Check-ap_common-y_coordinate</t>
  </si>
  <si>
    <t>Validate that the critical data element ap_common.y_coordinate is populated and not blank for in-scope records.Profiling results were used to identify current null/blank exposure where available.</t>
  </si>
  <si>
    <t>!isNull({y_coordinate})</t>
  </si>
  <si>
    <t>30/09/2026 - Yes Service: Services / Advertising Permit / Permits / Food Selling Ad. REC_STATUS = 'A'; evaluate only where y_coordinate is mandatory for the service/stage; Only permit categories requiring location/coordinates; Non-applicable records excluded from denominator. Business confirmation required.</t>
  </si>
  <si>
    <t>b8ba1dd2-cc14-4938-b97e-e3ea1eff5044</t>
  </si>
  <si>
    <t>0e612f6a-3a2d-40df-a5ff-f25214bbfc7c</t>
  </si>
  <si>
    <t>DQP-3448</t>
  </si>
  <si>
    <t>DQO-3448</t>
  </si>
  <si>
    <t>Consec_Chk-ap_common-y_coordinate</t>
  </si>
  <si>
    <t>Validate that populated values in ap_common-y_coordinate do not contain consecutive spaces within the value.</t>
  </si>
  <si>
    <t>CAST(y_coordinate AS STRING) RLIKE '.*[^ ].*' AND CAST(y_coordinate AS STRING) NOT RLIKE '\pCntrl' AND UPPER(CAST(y_coordinate AS STRING)) NOT RLIKE '^[ ]*(NA|N/A|NIL|NONE|NULL|UNKNOWN|UNSPECIFIED|TEST|DUMMY|TBD|NOT APPLICABLE|-|--|\\.)[ ]*$'</t>
  </si>
  <si>
    <t>01/10/2026 Yes - Proposed filter: populated character values in ap_common.y_coordinate;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</si>
  <si>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advertisement_end_date</t>
  </si>
  <si>
    <t>DED_Attribute_2689</t>
  </si>
  <si>
    <t>c39305a8-ee70-406f-84d6-e429172b646f</t>
  </si>
  <si>
    <t>c1223f49-e25e-4cd9-8b3e-cad73b085a53</t>
  </si>
  <si>
    <t>DQP-2655</t>
  </si>
  <si>
    <t>DQO-2655</t>
  </si>
  <si>
    <t>Cons_Chk-ap_common-advertisement_end_date</t>
  </si>
  <si>
    <t>When both dates are populated for the same permit, Advertisement End Date must be strictly later than Advertisement Start Date.</t>
  </si>
  <si>
    <t>TO_DATE(TRIM(advertisement_start_date), 'MM/dd/yyyy') IS NOT NULL AND TO_DATE(TRIM(advertisement_end_date), 'MM/dd/yyyy') IS NOT NULL AND TO_DATE(TRIM(advertisement_end_date), 'MM/dd/yyyy') &gt; TO_DATE(TRIM(advertisement_start_date), 'MM/dd/yyyy')</t>
  </si>
  <si>
    <t>5931a592-a487-4bd2-8e22-8299a3b2bfc8</t>
  </si>
  <si>
    <t>2e30e9b7-c289-4445-8a3d-e619ad080cc1</t>
  </si>
  <si>
    <t>DQP-2656</t>
  </si>
  <si>
    <t>DQO-2656</t>
  </si>
  <si>
    <t>Val_Chk-ap_common-advertisement_end_date</t>
  </si>
  <si>
    <t>When populated, Advertisement End Date must be a valid calendar date in MM/DD/YYYY or MM/DD/YYYY HH:MM:SS format.</t>
  </si>
  <si>
    <t>(TRIM(CAST(`advertisement_end_date` AS STRING)) RLIKE '^(0[1-9]|1[0-2])/(0[1-9]|[12][0-9]|3[01])/[0-9]{4}$' AND TRY_TO_TIMESTAMP(TRIM(CAST(`advertisement_end_date` AS STRING)), 'MM/dd/yyyy') IS NOT NULL) OR (TRIM(CAST(`advertisement_end_date` AS STRING)) RLIKE '^(0[1-9]|1[0-2])/(0[1-9]|[12][0-9]|3[01])/[0-9]{4} ([01][0-9]|2[0-3]):[0-5][0-9]:[0-5][0-9]$' AND TRY_TO_TIMESTAMP(TRIM(CAST(`advertisement_end_date` AS STRING)), 'MM/dd/yyyy HH:mm:ss') IS NOT NULL)</t>
  </si>
  <si>
    <t>a7607ae9-c029-4699-834c-d0abdf2d191a</t>
  </si>
  <si>
    <t>c6b8960d-bb25-4f03-a9be-355883837334</t>
  </si>
  <si>
    <t>DQP-2982</t>
  </si>
  <si>
    <t>DQO-2982</t>
  </si>
  <si>
    <t>Complete_Check-ap_common-advertisement_end_date</t>
  </si>
  <si>
    <t>Validate that the critical data element ap_common.advertisement_end_date is populated and not blank for in-scope records.Profiling results were used to identify current null/blank exposure where available.</t>
  </si>
  <si>
    <t>!isNull({advertisement_end_date})</t>
  </si>
  <si>
    <t>30/09/2026 - Yes Approved exact four-level service paths from O:R; do not cross-combine listed subtypes/categories. REC_STATUS = 'A'; evaluate only where advertisement_end_date is mandatory for the service/stage; Non-applicable records excluded from denominator. Business confirmation required.</t>
  </si>
  <si>
    <t>25cebc26-0bc8-4bfc-b74f-008f1a29bc7b</t>
  </si>
  <si>
    <t>b22c5dbb-dbc5-4e40-bb86-f0bc392340f6</t>
  </si>
  <si>
    <t>DQP-3449</t>
  </si>
  <si>
    <t>DQO-3449</t>
  </si>
  <si>
    <t>Consec_Chk-ap_common-advertisement_end_date</t>
  </si>
  <si>
    <t>Validate that populated values in ap_common-advertisement_end_date do not contain consecutive spaces within the value.</t>
  </si>
  <si>
    <t>CAST(advertisement_end_date AS STRING) RLIKE '.*[^ ].*' AND CAST(advertisement_end_date AS STRING) NOT RLIKE '\pCntrl' AND UPPER(CAST(advertisement_end_date AS STRING)) NOT RLIKE '^[ ]*(NA|N/A|NIL|NONE|NULL|UNKNOWN|UNSPECIFIED|TEST|DUMMY|TBD|NOT APPLICABLE|-|--|\\.)[ ]*$'</t>
  </si>
  <si>
    <t>01/10/2026 Yes - Proposed filter: populated character values in ap_common.advertisement_end_date;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</si>
  <si>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advertisement_location</t>
  </si>
  <si>
    <t>DED_Attribute_2691</t>
  </si>
  <si>
    <t>3d09c63c-48cc-49f2-807f-1d4a0fee94c4</t>
  </si>
  <si>
    <t>0d0be025-f297-4fff-bdf4-f751dc77ddf3</t>
  </si>
  <si>
    <t>DQP-2983</t>
  </si>
  <si>
    <t>DQO-2983</t>
  </si>
  <si>
    <t>Complete_Check-ap_common-advertisement_location</t>
  </si>
  <si>
    <t>Validate that the critical data element ap_common.advertisement_location is populated and not blank for in-scope records.Profiling results were used to identify current null/blank exposure where available.</t>
  </si>
  <si>
    <t>!isNull({advertisement_location})</t>
  </si>
  <si>
    <t>30/09/2026 - Yes Approved exact four-level service paths from O:R; do not cross-combine listed subtypes/categories. REC_STATUS = 'A'; evaluate only where advertisement_location is mandatory for the service/stage; Only permit categories requiring location/coordinates; Non-applicable records excluded from denominator. Business confirmation required.</t>
  </si>
  <si>
    <t>f7f501c8-c456-4472-88ab-40e370d29168</t>
  </si>
  <si>
    <t>8a661b08-61f4-415f-ba82-27e161acfaea</t>
  </si>
  <si>
    <t>DQP-3450</t>
  </si>
  <si>
    <t>DQO-3450</t>
  </si>
  <si>
    <t>Consec_Chk-ap_common-advertisement_location</t>
  </si>
  <si>
    <t>Validate that populated values in ap_common-advertisement_location do not contain consecutive spaces within the value.</t>
  </si>
  <si>
    <t>CAST(advertisement_location AS STRING) RLIKE '.*[^ ].*' AND CAST(advertisement_location AS STRING) NOT RLIKE '\pCntrl' AND UPPER(CAST(advertisement_location AS STRING)) NOT RLIKE '^[ ]*(NA|N/A|NIL|NONE|NULL|UNKNOWN|UNSPECIFIED|TEST|DUMMY|TBD|NOT APPLICABLE|-|--|\\.)[ ]*$'</t>
  </si>
  <si>
    <t>01/10/2026 Yes - Proposed filter: populated character values in ap_common.advertisement_location;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</si>
  <si>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af09feae-721a-42fd-851e-2d8119345ecd</t>
  </si>
  <si>
    <t>7066dade-7e72-48b4-bc44-3eb8a0a5c544</t>
  </si>
  <si>
    <t>DQP-3848</t>
  </si>
  <si>
    <t>DQO-3848</t>
  </si>
  <si>
    <t>Val_Chk-ap_common-advertisement_location</t>
  </si>
  <si>
    <t>Check that non-null values in advertisement_location contain only English letters, Arabic letters, digits, spaces and the approved punctuation set.</t>
  </si>
  <si>
    <t>advertisement_location RLIKE '^[A-Za-z0-9\u0600-\u06FF "/&amp;_*;:+@#^.-]+$'</t>
  </si>
  <si>
    <t>02/10/2026 - Yes - Yes means conditional technical feasibility, subject to the conditions below; it is not business approval. Apply only to ap_common.advertisement_location records linked to the approved Group / Type / Subtype / Category combinations in columns J:M; validate actual four-level service combinations, not a Cartesian product of the listed values.
Evaluate populated advertisement_location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</si>
  <si>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5252657f-db09-46e3-9d8a-5a2e11343e75</t>
  </si>
  <si>
    <t>53788fd0-7a6d-4287-8119-de2fb8694eec</t>
  </si>
  <si>
    <t>DQP-3849</t>
  </si>
  <si>
    <t>DQO-3849</t>
  </si>
  <si>
    <t>LTS_Chk-ap_common-advertisement_location</t>
  </si>
  <si>
    <t>Check that advertisement_location has no leading or trailing spaces when represented as text.</t>
  </si>
  <si>
    <t>advertisement_location = trim(advertisement_location)</t>
  </si>
  <si>
    <t>02/10/2026 - Yes - Yes means conditional technical feasibility, subject to the conditions below; it is not business approval. Apply only to ap_common.advertisement_location records linked to the approved Group / Type / Subtype / Category combinations in columns J:M; validate actual four-level service combinations, not a Cartesian product of the listed values.
Whitespace check on populated advertisement_location;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</si>
  <si>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secondary_area</t>
  </si>
  <si>
    <t>DED_Attribute_2692</t>
  </si>
  <si>
    <t>42a55990-5012-4511-8ee4-d3560fb910d3</t>
  </si>
  <si>
    <t>d46ea2a2-87be-4ff3-b59e-359e31b88b63</t>
  </si>
  <si>
    <t>DQP-2681</t>
  </si>
  <si>
    <t>DQO-2681</t>
  </si>
  <si>
    <t>Compl_Check-ap_common-secondary_area</t>
  </si>
  <si>
    <t>AP_COMMON.Secondary Area must be populated for permit types subject to Food &amp; Beverage control.</t>
  </si>
  <si>
    <t>secondary_area IS NOT NULL AND TRIM(CAST(secondary_area AS STRING)) &lt;&gt; ''</t>
  </si>
  <si>
    <t>02/10/2026 - Temporary kiosk permit , seasonal promtion food tasting campaigns and food trucK</t>
  </si>
  <si>
    <t>601b0286-ebb0-4d86-bd78-bdb14539fa6d</t>
  </si>
  <si>
    <t>14a198bc-1651-4dd8-b56a-dd9540055bff</t>
  </si>
  <si>
    <t>DQP-3451</t>
  </si>
  <si>
    <t>DQO-3451</t>
  </si>
  <si>
    <t>Consec_Chk-ap_common-secondary_area</t>
  </si>
  <si>
    <t>Validate that populated values in ap_common-secondary_area do not contain consecutive spaces within the value.</t>
  </si>
  <si>
    <t>CAST(secondary_area AS STRING) RLIKE '.*[^ ].*' AND CAST(secondary_area AS STRING) NOT RLIKE '\pCntrl' AND UPPER(CAST(secondary_area AS STRING)) NOT RLIKE '^[ ]*(NA|N/A|NIL|NONE|NULL|UNKNOWN|UNSPECIFIED|TEST|DUMMY|TBD|NOT APPLICABLE|-|--|\\.)[ ]*$'</t>
  </si>
  <si>
    <t>01/10/2026 Yes - Proposed filter: populated character values in ap_common.secondary_area;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</si>
  <si>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6839e196-c2ff-4ac1-852d-5b581914f0c4</t>
  </si>
  <si>
    <t>9e46774e-cbc5-4ce1-9c02-7221eb4ff5e4</t>
  </si>
  <si>
    <t>DQP-4237</t>
  </si>
  <si>
    <t>DQO-4237</t>
  </si>
  <si>
    <t>LTS_Chk-ap_common-secondary_area</t>
  </si>
  <si>
    <t>Check that secondary_area has no leading or trailing spaces when represented as text.</t>
  </si>
  <si>
    <t>isNull(secondary_area) OR secondary_area = trim(secondary_area)</t>
  </si>
  <si>
    <t>02/10/2026 - Yes - Yes means conditional technical feasibility, subject to the conditions below; it is not business approval. Apply only to ap_common.secondary_area records linked to the approved Group / Type / Subtype / Category combinations in columns J:M; validate actual four-level service combinations, not a Cartesian product of the listed values.
Whitespace check on populated secondary_area;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</si>
  <si>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8d6db7e8-a67e-4886-86a7-51800d99bd1f</t>
  </si>
  <si>
    <t>b0cefc8e-2b42-4bd9-ae94-56d8b9006c3e</t>
  </si>
  <si>
    <t>DQP-4239</t>
  </si>
  <si>
    <t>DQO-4239</t>
  </si>
  <si>
    <t>Val_Chk-ap_common-secondary_area</t>
  </si>
  <si>
    <t>Check that non-null secondary_area values contain only English letters, Arabic letters, digits, spaces and the approved punctuation set, rejecting other special characters.</t>
  </si>
  <si>
    <t>secondary_area RLIKE '^[A-Za-z0-9\u0600-\u06FF "/&amp;_*;:+@#^.-]+$'</t>
  </si>
  <si>
    <t>02/10/2026 - Yes - Yes means conditional technical feasibility, subject to the conditions below; it is not business approval. Apply only to ap_common.secondary_area records linked to the approved Group / Type / Subtype / Category combinations in columns J:M; validate actual four-level service combinations, not a Cartesian product of the listed values.
Evaluate populated secondary_area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</si>
  <si>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primary_area</t>
  </si>
  <si>
    <t>DED_Attribute_2693</t>
  </si>
  <si>
    <t>310121db-2db0-44c1-b79f-f441542fda8c</t>
  </si>
  <si>
    <t>3f03cda4-7f18-44e9-a083-f823d98d9fcf</t>
  </si>
  <si>
    <t>DQP-2679</t>
  </si>
  <si>
    <t>DQO-2679</t>
  </si>
  <si>
    <t>Compl_Check-ap_common-primary_area</t>
  </si>
  <si>
    <t>AP_COMMON.Primary Area must be populated for permit types subject to Food &amp; Beverage control.</t>
  </si>
  <si>
    <t>primary_area IS NOT NULL AND TRIM(CAST(primary_area AS STRING)) &lt;&gt; ''</t>
  </si>
  <si>
    <t>c9d0a398-4508-4e7d-bccf-d531a6fcff4f</t>
  </si>
  <si>
    <t>d50266e1-1ae5-4e33-b691-78e46f0620b7</t>
  </si>
  <si>
    <t>DQP-3452</t>
  </si>
  <si>
    <t>DQO-3452</t>
  </si>
  <si>
    <t>Consec_Chk-ap_common-primary_area</t>
  </si>
  <si>
    <t>Validate that populated values in ap_common-primary_area do not contain consecutive spaces within the value.</t>
  </si>
  <si>
    <t>CAST(primary_area AS STRING) RLIKE '.*[^ ].*' AND CAST(primary_area AS STRING) NOT RLIKE '\pCntrl' AND UPPER(CAST(primary_area AS STRING)) NOT RLIKE '^[ ]*(NA|N/A|NIL|NONE|NULL|UNKNOWN|UNSPECIFIED|TEST|DUMMY|TBD|NOT APPLICABLE|-|--|\\.)[ ]*$'</t>
  </si>
  <si>
    <t>01/10/2026 Yes - Proposed filter: populated character values in ap_common.primary_area;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</si>
  <si>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5b437c9e-a17a-4c3b-b40f-ac29c2e960d1</t>
  </si>
  <si>
    <t>d0bd888c-cbf5-4b8a-8077-0882468f3a1d</t>
  </si>
  <si>
    <t>DQP-4184</t>
  </si>
  <si>
    <t>DQO-4184</t>
  </si>
  <si>
    <t>Val_Chk-ap_common-primary_area</t>
  </si>
  <si>
    <t>Check that non-null primary_area values contain only English alphabetic characters separated by single spaces, with no digits or special characters.</t>
  </si>
  <si>
    <t>primary_area RLIKE '^[A-Za-z]+( [A-Za-z]+)*$'</t>
  </si>
  <si>
    <t>02/10/2026 - Yes - Yes means conditional technical feasibility, subject to the conditions below; it is not business approval. Apply only to ap_common.primary_area records linked to the approved Group / Type / Subtype / Category combinations in columns J:M; validate actual four-level service combinations, not a Cartesian product of the listed values.
Evaluate populated primary_area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</si>
  <si>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advertisement_display_type</t>
  </si>
  <si>
    <t>DED_Attribute_2694</t>
  </si>
  <si>
    <t>baa281e0-d526-4347-9f1d-6f5b8555d80e</t>
  </si>
  <si>
    <t>df6b4876-0968-4b30-aba0-86d846b57332</t>
  </si>
  <si>
    <t>DQP-2984</t>
  </si>
  <si>
    <t>DQO-2984</t>
  </si>
  <si>
    <t>Comp_Check-ap_common-advertisement_display_type</t>
  </si>
  <si>
    <t>Validate that the critical data element ap_common.advertisement_display_type is populated and not blank for in-scope records.Profiling results were used to identify current null/blank exposure where available.</t>
  </si>
  <si>
    <t>!isNull({advertisement_display_type})</t>
  </si>
  <si>
    <t>30/09/2026 - Yes Service: Services / Advertising Permit / Permits / Banner. REC_STATUS = 'A'; evaluate only where advertisement_display_type is mandatory for the service/stage; Non-applicable records excluded from denominator. Business confirmation required.</t>
  </si>
  <si>
    <t>d5e6c405-415a-43d9-9383-5e2e3c155732</t>
  </si>
  <si>
    <t>6646cb60-c360-4199-853f-8db34552f005</t>
  </si>
  <si>
    <t>DQP-3453</t>
  </si>
  <si>
    <t>DQO-3453</t>
  </si>
  <si>
    <t>Consec_Chk-ap_common-advertisement_display_type</t>
  </si>
  <si>
    <t>Validate that populated values in ap_common-advertisement_display_type do not contain consecutive spaces within the value.</t>
  </si>
  <si>
    <t>CAST(advertisement_display_type AS STRING) RLIKE '.*[^ ].*' AND CAST(advertisement_display_type AS STRING) NOT RLIKE '\pCntrl' AND UPPER(CAST(advertisement_display_type AS STRING)) NOT RLIKE '^[ ]*(NA|N/A|NIL|NONE|NULL|UNKNOWN|UNSPECIFIED|TEST|DUMMY|TBD|NOT APPLICABLE|-|--|\\.)[ ]*$'</t>
  </si>
  <si>
    <t>01/10/2026 Yes - Proposed filter: populated character values in ap_common.advertisement_display_type;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</si>
  <si>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670a8ce4-0fb0-441a-aa6d-4673be8feb85</t>
  </si>
  <si>
    <t>126b4366-47cf-4cb6-9104-9ebb65c2595c</t>
  </si>
  <si>
    <t>DQP-3847</t>
  </si>
  <si>
    <t>DQO-3847</t>
  </si>
  <si>
    <t>Val_Chk-ap_common-advertisement_display_type</t>
  </si>
  <si>
    <t>Check that non-null advertisement_display_type values are restricted to an approved list of display types.</t>
  </si>
  <si>
    <t>advertisement_display_type IN ('Poster', 'Electronic')</t>
  </si>
  <si>
    <t>02/10/2026 - Yes - Yes means conditional technical feasibility, subject to the conditions below; it is not business approval. Apply only to ap_common.advertisement_display_type records linked to the approved Group / Type / Subtype / Category combinations in columns J:M; validate actual four-level service combinations, not a Cartesian product of the listed values.
Evaluate populated advertisement_display_type only; null/blank values belong to a separately approved completeness rule. Use an explicit null/blank policy so SQL UNKNOWN is not silently counted as pass or fail.
Proposed domain ('Poster', 'Electronic').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</si>
  <si>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advertisement_start_date</t>
  </si>
  <si>
    <t>DED_Attribute_2695</t>
  </si>
  <si>
    <t>DQP-CR-00091</t>
  </si>
  <si>
    <t>DQP-CR-00138</t>
  </si>
  <si>
    <t>DQP-2658</t>
  </si>
  <si>
    <t>DQO-2658</t>
  </si>
  <si>
    <t>Consistency_Check-AP_COMMON-advertisement_start_date</t>
  </si>
  <si>
    <t>For an original application identified by Application_Master.Application Request Type Code [previous Sprint 1; not Sprint 3], AP_COMMON.Advertisement Start Date [Sprint 3] must be on or after the calendar date of Application_Master.Application Submitted Date &amp; Time [previous Sprint 1; not Sprint 3], in the same business timezone. Do not compare historical records with the cleaning date.</t>
  </si>
  <si>
    <t>WITH evaluated AS
(
    SELECT
        'Consistency_Check-AP_COMMON-advertisement_start_date'
            AS rule_name_title,
        'For an original application identified by Application_Master.Application Request Type Code, AP_COMMON.Advertisement Start Date must be on or after the calendar date of Application_Master.Application Submitted Date &amp; Time, in the same business timezone. Do not compare historical records with the cleaning date.'
            AS description_business_definition,
        'application_master'
            AS table_name,
        'b1_file_dd'
            AS column_name,
        a.serv_prov_code,
        a.b1_per_id1,
        a.b1_per_id2,
        a.b1_per_id3,
        a.b1_per_type,
        a.b1_per_sub_type,
        a.b1_file_dd
            AS source_value,
        'ap_common'
            AS peer_table_name,
        'advertisement_start_date'
            AS peer_column_name,
        b.advertisement_start_date
            AS peer_value,
        CASE
            WHEN b.advertisement_start_date &lt; to_date(a.b1_file_dd, 'MM/dd/yyyy')
            THEN
                'FAIL - AP_COMMON.Advertisement Start Date must be on or after the calendar date of Application_Master.Application Submitted Date &amp; Time, in the same business timezone'
            ELSE
                'PASS'
        END AS dq_result,
        CURRENT_TIMESTAMP AS processed_timestamp
    FROM LH_silver.silver_cleansed.application_master a
    LEFT JOIN LH_silver.silver_cleansed.ap_common b
        on
        a.serv_prov_code = b.serv_prov_code and
        a.b1_per_id1 = b.b1_per_id1 and
        a.b1_per_id2 = b.b1_per_id2 and
        a.b1_per_id3 = b.b1_per_id3 and
        a.b1_per_type = b.b1_per_type and
        a.b1_per_sub_type = b.b1_per_sub_type
)
SELECT *
FROM evaluated
WHERE dq_result = 'PASS'</t>
  </si>
  <si>
    <t>e6fec70f-8d63-409f-8993-c19b3b92f47c</t>
  </si>
  <si>
    <t>3a2fa621-e49d-4985-8e0b-143132438431</t>
  </si>
  <si>
    <t>DQP-2657</t>
  </si>
  <si>
    <t>DQO-2657</t>
  </si>
  <si>
    <t>Val_Check-ap_common-advertisement_start_date</t>
  </si>
  <si>
    <t>When populated, AP_COMMON.Advertisement Start Date must be a valid calendar date in MM/DD/YYYY or MM/DD/YYYY HH:MM:SS format.</t>
  </si>
  <si>
    <t>(TRIM(CAST(`advertisement_start_date` AS STRING)) RLIKE '^(0[1-9]|1[0-2])/(0[1-9]|[12][0-9]|3[01])/[0-9]{4}$' AND TRY_TO_TIMESTAMP(TRIM(CAST(`advertisement_start_date` AS STRING)), 'MM/dd/yyyy') IS NOT NULL) OR (TRIM(CAST(`advertisement_start_date` AS STRING)) RLIKE '^(0[1-9]|1[0-2])/(0[1-9]|[12][0-9]|3[01])/[0-9]{4} ([01][0-9]|2[0-3]):[0-5][0-9]:[0-5][0-9]$' AND TRY_TO_TIMESTAMP(TRIM(CAST(`advertisement_start_date` AS STRING)), 'MM/dd/yyyy HH:mm:ss') IS NOT NULL)</t>
  </si>
  <si>
    <t xml:space="preserve">24/09/2026
Yes, user doesn thave to calcilate end date only for kiosk they have to pick </t>
  </si>
  <si>
    <t xml:space="preserve">02/10/2026 - Rule Is correct </t>
  </si>
  <si>
    <t>af530d2b-5d7f-44a4-ad3c-9552d30c4fae</t>
  </si>
  <si>
    <t>7e92b630-b409-404b-b84a-11d435dc09c3</t>
  </si>
  <si>
    <t>DQP-2985</t>
  </si>
  <si>
    <t>DQO-2985</t>
  </si>
  <si>
    <t>Comple_Check-ap_common-advertisement_start_date</t>
  </si>
  <si>
    <t>Validate that the critical data element ap_common.advertisement_start_date is populated and not blank for in-scope records.Profiling results were used to identify current null/blank exposure where available.</t>
  </si>
  <si>
    <t>!isNull({advertisement_start_date})</t>
  </si>
  <si>
    <t>30/09/2026 - Yes Approved exact four-level service paths from O:R; do not cross-combine listed subtypes/categories. REC_STATUS = 'A'; evaluate only where advertisement_start_date is mandatory for the service/stage; Non-applicable records excluded from denominator. Business confirmation required.</t>
  </si>
  <si>
    <t>170a1908-7b57-40e0-9291-16d84e321518</t>
  </si>
  <si>
    <t>f16176cc-9525-428c-8321-b7714c550a06</t>
  </si>
  <si>
    <t>DQP-3454</t>
  </si>
  <si>
    <t>DQO-3454</t>
  </si>
  <si>
    <t>Consec_Chk-ap_common-advertisement_start_date</t>
  </si>
  <si>
    <t>Validate that populated values in ap_common-advertisement_start_date do not contain consecutive spaces within the value.</t>
  </si>
  <si>
    <t>CAST(advertisement_start_date AS STRING) RLIKE '.*[^ ].*' AND CAST(advertisement_start_date AS STRING) NOT RLIKE '\pCntrl' AND UPPER(CAST(advertisement_start_date AS STRING)) NOT RLIKE '^[ ]*(NA|N/A|NIL|NONE|NULL|UNKNOWN|UNSPECIFIED|TEST|DUMMY|TBD|NOT APPLICABLE|-|--|\\.)[ ]*$'</t>
  </si>
  <si>
    <t>01/10/2026 Yes - Proposed filter: populated character values in ap_common.advertisement_start_date;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</si>
  <si>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3770532d-9b50-474e-82b1-5a4be1777503</t>
  </si>
  <si>
    <t>4f299138-92bd-4c0d-889c-1980b441efbc</t>
  </si>
  <si>
    <t>DQP-4303</t>
  </si>
  <si>
    <t>DQO-4303</t>
  </si>
  <si>
    <t>Cons_Chk-ap_common-adver_start_date_adver_end_date</t>
  </si>
  <si>
    <t>Check that advertisement_start_date and advertisement_end_date are either both null or both populated so the advertisement period is not logically incomplete.</t>
  </si>
  <si>
    <t>(advertisement_start_date IS NULL AND advertisement_end_date IS NULL) OR (advertisement_start_date IS NOT NULL AND advertisement_end_date IS NOT NULL)</t>
  </si>
  <si>
    <t>02/10/2026 - Yes - Yes means conditional technical feasibility, subject to the conditions below; it is not business approval. Apply only to ap_common.advertisement_start_date,advertisement_end_date records linked to the approved Group / Type / Subtype / Category combinations in columns J:M; validate actual four-level service combinations, not a Cartesian product of the listed values.
Check paired population on the same record/version; both-null is a pass under this consistency rule, not evidence that mandatory completeness is satisfied. Business must confirm whether both fields are required for each service.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</si>
  <si>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permit_type</t>
  </si>
  <si>
    <t>DED_Attribute_2696</t>
  </si>
  <si>
    <t>803cb304-0f0a-4153-a4a0-84fca942722e</t>
  </si>
  <si>
    <t>6bceadb6-0ba3-4af7-88a8-39b02822dd7e</t>
  </si>
  <si>
    <t>DQP-2986</t>
  </si>
  <si>
    <t>DQO-2986</t>
  </si>
  <si>
    <t>Completeness_Check-ap_common-permit_type</t>
  </si>
  <si>
    <t>Validate that the critical data element ap_common.permit_type is populated and not blank for in-scope records.Profiling results were used to identify current null/blank exposure where available.</t>
  </si>
  <si>
    <t>!isNull({permit_type})</t>
  </si>
  <si>
    <t>30/09/2026 - Yes Approved exact four-level service paths from O:R; do not cross-combine listed subtypes/categories. REC_STATUS = 'A'; evaluate only where permit_type is mandatory for the service/stage; Non-applicable records excluded from denominator. Business confirmation required.</t>
  </si>
  <si>
    <t>2cb51fc1-f08c-4b2b-a727-19419e5f0cdd</t>
  </si>
  <si>
    <t>b7d4a0b8-36f9-4821-8a45-84c8739a2a3c</t>
  </si>
  <si>
    <t>DQP-3455</t>
  </si>
  <si>
    <t>DQO-3455</t>
  </si>
  <si>
    <t>Consec_Chk-ap_common-permit_type</t>
  </si>
  <si>
    <t>Validate that populated values in ap_common-permit_type do not contain consecutive spaces within the value.</t>
  </si>
  <si>
    <t>CAST(permit_type AS STRING) RLIKE '.*[^ ].*' AND CAST(permit_type AS STRING) NOT RLIKE '\pCntrl' AND UPPER(CAST(permit_type AS STRING)) NOT RLIKE '^[ ]*(NA|N/A|NIL|NONE|NULL|UNKNOWN|UNSPECIFIED|TEST|DUMMY|TBD|NOT APPLICABLE|-|--|\\.)[ ]*$'</t>
  </si>
  <si>
    <t>01/10/2026 Yes - Proposed filter: populated character values in ap_common.permit_type;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</si>
  <si>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efe8c7a2-f35a-4419-a96f-d8ebf8066d7d</t>
  </si>
  <si>
    <t>8adccd5e-cb4d-4239-871e-c21b1c6687b8</t>
  </si>
  <si>
    <t>DQP-4172</t>
  </si>
  <si>
    <t>DQO-4172</t>
  </si>
  <si>
    <t>LTS_Chk-ap_common-permit_type</t>
  </si>
  <si>
    <t>Check that permit_type has no leading or trailing spaces for populated values.</t>
  </si>
  <si>
    <t>permit_type = TRIM(permit_type)</t>
  </si>
  <si>
    <t>02/10/2026 - Yes - Yes means conditional technical feasibility, subject to the conditions below; it is not business approval. Apply only to ap_common.permit_type records linked to the approved Group / Type / Subtype / Category combinations in columns J:M; validate actual four-level service combinations, not a Cartesian product of the listed values.
Whitespace check on populated permit_type;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</si>
  <si>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008ee988-38f4-42f4-aa13-eca4dbd47023</t>
  </si>
  <si>
    <t>214e8ec3-0759-4e81-b346-3fb97f6fa3e6</t>
  </si>
  <si>
    <t>DQP-4173</t>
  </si>
  <si>
    <t>DQO-4173</t>
  </si>
  <si>
    <t>Val_Chk-ap_common-permit_type</t>
  </si>
  <si>
    <t>Check that permit_type contains only the approved set of permit type descriptions observed for this asset.</t>
  </si>
  <si>
    <t>permit_type 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t>
  </si>
  <si>
    <t>02/10/2026 - Yes - Yes means conditional technical feasibility, subject to the conditions below; it is not business approval. Apply only to ap_common.permit_type records linked to the approved Group / Type / Subtype / Category combinations in columns J:M; validate actual four-level service combinations, not a Cartesian product of the listed values.
Evaluate populated permit_type only; null/blank values belong to a separately approved completeness rule. Use an explicit null/blank policy so SQL UNKNOWN is not silently counted as pass or fail.
Proposed domain ('Poster','Temporary Kiosk Permit - Different','Temporary Food Permit','Temporary Food Permit Specified for Events and Exhibitions','By order','Temporary Food Permit for Educational Institutions','Permit for Organising Economic Events and Exhibitions','Various Devices','Annual','Temporary Canteen Permit in Construction Project','Annual Permit','Digital Display Screens Ads (indoors and in the commercial centers)','Event','One Week Event','Commercial ads on the bike station','Commercial advertisements on bikes (for advertising group)','Endorsement of the commercial ads content, regardless of its presentation','Home Service','Three Days Event').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</si>
  <si>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DED_Attribute_2697</t>
  </si>
  <si>
    <t>f3eab3fe-12f4-4ebd-99c3-3c0749088dcb</t>
  </si>
  <si>
    <t>2ec72e86-81b1-4b89-bf54-cdd98e364528</t>
  </si>
  <si>
    <t>DQP-2987</t>
  </si>
  <si>
    <t>DQO-2987</t>
  </si>
  <si>
    <t>Completeness_Check-ap_common-category</t>
  </si>
  <si>
    <t>Validate that the critical data element ap_common.category is populated and not blank for in-scope records.Profiling results were used to identify current null/blank exposure where available.</t>
  </si>
  <si>
    <t>30/09/2026 - Yes Service: Services / Advertising Permit / Permits / Kiosk Ad. REC_STATUS = 'A'; evaluate only where category is mandatory for the service/stage; Non-applicable records excluded from denominator. Business confirmation required.</t>
  </si>
  <si>
    <t>d1c385df-05d7-4b93-b436-70dd2b72e160</t>
  </si>
  <si>
    <t>cebf557c-953e-4482-aa37-14a356ed7c14</t>
  </si>
  <si>
    <t>DQP-3456</t>
  </si>
  <si>
    <t>DQO-3456</t>
  </si>
  <si>
    <t>Consec_Chk-ap_common-category</t>
  </si>
  <si>
    <t>Validate that populated values in ap_common-category do not contain consecutive spaces within the value.</t>
  </si>
  <si>
    <t>CAST(category AS STRING) RLIKE '.*[^ ].*' AND CAST(category AS STRING) NOT RLIKE '\pCntrl' AND UPPER(CAST(category AS STRING)) NOT RLIKE '^[ ]*(NA|N/A|NIL|NONE|NULL|UNKNOWN|UNSPECIFIED|TEST|DUMMY|TBD|NOT APPLICABLE|-|--|\\.)[ ]*$'</t>
  </si>
  <si>
    <t>01/10/2026 Yes - Proposed filter: populated character values in ap_common.category;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</si>
  <si>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DED_Attribute_2698</t>
  </si>
  <si>
    <t>a38f9cc1-d4c5-4291-a465-a7df2b05c673</t>
  </si>
  <si>
    <t>1c700d34-1317-47c3-837a-2442842c0f4b</t>
  </si>
  <si>
    <t>DQP-2662</t>
  </si>
  <si>
    <t>DQO-2662</t>
  </si>
  <si>
    <t>Compl_Check-ap_common-city</t>
  </si>
  <si>
    <t>AP_COMMON.City must be populated for permit types subject to Food &amp; Beverage control.</t>
  </si>
  <si>
    <t>city IS NOT NULL AND TRIM(CAST(city AS STRING)) &lt;&gt; ''</t>
  </si>
  <si>
    <t>f578acdc-3bba-4754-b67c-201e0dc572c0</t>
  </si>
  <si>
    <t>2a3cac06-4350-41f1-8abc-d85db48ca6c9</t>
  </si>
  <si>
    <t>DQP-3457</t>
  </si>
  <si>
    <t>DQO-3457</t>
  </si>
  <si>
    <t>Consec_Chk-ap_common-city</t>
  </si>
  <si>
    <t>Validate that populated values in ap_common-city do not contain consecutive spaces within the value.</t>
  </si>
  <si>
    <t>01/10/2026 Yes - Proposed filter: populated character values in ap_common.city;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</si>
  <si>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4a206757-31eb-4ad3-a91c-35aeb4832b44</t>
  </si>
  <si>
    <t>31181fd9-bd9e-449f-a168-d8f35ec5112e</t>
  </si>
  <si>
    <t>DQP-3901</t>
  </si>
  <si>
    <t>DQO-3901</t>
  </si>
  <si>
    <t>Val_Chk-ap_common-city</t>
  </si>
  <si>
    <t>Check that non-null city values contain English alphabetic characters with single spaces only, with no digits, Arabic characters or special characters.</t>
  </si>
  <si>
    <t>city RLIKE '^[A-Za-z]+( [A-Za-z]+)*$'</t>
  </si>
  <si>
    <t>02/10/2026 - Yes - Yes means conditional technical feasibility, subject to the conditions below; it is not business approval. Apply only to ap_common.city records linked to the approved Group / Type / Subtype / Category combinations in columns J:M; validate actual four-level service combinations, not a Cartesian product of the listed values.
Evaluate populated city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</si>
  <si>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permit_number</t>
  </si>
  <si>
    <t>DED_Attribute_2700</t>
  </si>
  <si>
    <t>DQP-2676</t>
  </si>
  <si>
    <t>DQO-2676</t>
  </si>
  <si>
    <t>Completeness_Check-ap_common-permit_number</t>
  </si>
  <si>
    <t>Permit Number must be populated when the referenced permit has been generated or is required to retrieve the original permit for amendment.</t>
  </si>
  <si>
    <t>!isNull({permit_number})</t>
  </si>
  <si>
    <t>237ef7eb-1852-4d74-9158-3b98abab40bf</t>
  </si>
  <si>
    <t>2b466a6e-2a88-4d6b-8394-b58f8967f54b</t>
  </si>
  <si>
    <t>DQP-3458</t>
  </si>
  <si>
    <t>DQO-3458</t>
  </si>
  <si>
    <t>Consec_Chk-ap_common-permit_number</t>
  </si>
  <si>
    <t>Validate that populated values in ap_common-permit_number do not contain consecutive spaces within the value.</t>
  </si>
  <si>
    <t>CAST(permit_number AS STRING) RLIKE '.*[^ ].*' AND CAST(permit_number AS STRING) NOT RLIKE '\pCntrl' AND UPPER(CAST(permit_number AS STRING)) NOT RLIKE '^[ ]*(NA|N/A|NIL|NONE|NULL|UNKNOWN|UNSPECIFIED|TEST|DUMMY|TBD|NOT APPLICABLE|-|--|\\.)[ ]*$'</t>
  </si>
  <si>
    <t>01/10/2026 Yes - Proposed filter: populated character values in ap_common.permit_number;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</si>
  <si>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34e42e5b-f364-4aa6-ab64-d9d9dfd0074f</t>
  </si>
  <si>
    <t>a4b622de-0041-4b4c-81f1-bb88310c6fdf</t>
  </si>
  <si>
    <t>DQP-4169</t>
  </si>
  <si>
    <t>DQO-4169</t>
  </si>
  <si>
    <t>Val_Chk-ap_common-permit_number</t>
  </si>
  <si>
    <t>Checks that non-null permit_number values are positive whole-number identifiers with no decimals, zero, negatives or non-numeric characters.</t>
  </si>
  <si>
    <t>permit_number RLIKE '^[1-9][0-9]*$'</t>
  </si>
  <si>
    <t>02/10/2026 - Yes - Yes means conditional technical feasibility, subject to the conditions below; it is not business approval. Apply only to ap_common.permit_number records linked to the approved Group / Type / Subtype / Category combinations in columns J:M; validate actual four-level service combinations, not a Cartesian product of the listed values.
Evaluate populated permit_number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Verify whether this field holds an internal numeric key or a business reference with a prefix; reject a digits-only assumption until mapping and source samples confirm it.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</si>
  <si>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DED_Attribute_2701</t>
  </si>
  <si>
    <t>61c6cdf5-5389-4060-a015-406e2b154673</t>
  </si>
  <si>
    <t>0dfc7666-1d89-4ded-8252-6c80bd2e1c98</t>
  </si>
  <si>
    <t>DQP-2680</t>
  </si>
  <si>
    <t>DQO-2680</t>
  </si>
  <si>
    <t>Num_Chk-ap_common-quantity</t>
  </si>
  <si>
    <t>When populated, Quantity must be a positive whole-number count when it represents a count of items.</t>
  </si>
  <si>
    <t>CAST(quantity AS STRING) RLIKE '^(0|[1-9][0-9]*)$'</t>
  </si>
  <si>
    <t xml:space="preserve">24/09/2026
Yes, but this system generated </t>
  </si>
  <si>
    <t>ca928e96-b4e0-4a26-b56c-509f6f40725f</t>
  </si>
  <si>
    <t>c7e4d6fc-c86d-4804-80c4-793816489ded</t>
  </si>
  <si>
    <t>DQP-2988</t>
  </si>
  <si>
    <t>DQO-2988</t>
  </si>
  <si>
    <t>Completeness_Check-ap_common-quantity</t>
  </si>
  <si>
    <t>Validate that the critical data element ap_common.quantity is populated and not blank for in-scope records.Profiling results were used to identify current null/blank exposure where available.</t>
  </si>
  <si>
    <t>30/09/2026 - Yes Service: Services / Advertising Permit / Permits / Banner. REC_STATUS = 'A'; evaluate only where quantity is mandatory for the service/stage; Non-applicable records excluded from denominator. Business confirmation required.</t>
  </si>
  <si>
    <t>2593b357-2fe7-4404-ada4-0e43a0d6f7cf</t>
  </si>
  <si>
    <t>0866f4d4-06a6-4f49-a65a-aa77ef11ee5c</t>
  </si>
  <si>
    <t>DQP-3459</t>
  </si>
  <si>
    <t>DQO-3459</t>
  </si>
  <si>
    <t>Consec_Chk-ap_common-quantity</t>
  </si>
  <si>
    <t>Validate that populated values in ap_common-quantity do not contain consecutive spaces within the value.</t>
  </si>
  <si>
    <t>CAST(quantity AS STRING) RLIKE '.*[^ ].*' AND CAST(quantity AS STRING) NOT RLIKE '\pCntrl' AND UPPER(CAST(quantity AS STRING)) NOT RLIKE '^[ ]*(NA|N/A|NIL|NONE|NULL|UNKNOWN|UNSPECIFIED|TEST|DUMMY|TBD|NOT APPLICABLE|-|--|\\.)[ ]*$'</t>
  </si>
  <si>
    <t>01/10/2026 Yes - Proposed filter: populated character values in ap_common.quantity;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</si>
  <si>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418b816c-911f-4d8c-9fb4-de43c3f95a4d</t>
  </si>
  <si>
    <t>92ef83fe-eecd-4d4b-9387-19fe8593bddb</t>
  </si>
  <si>
    <t>DQP-4199</t>
  </si>
  <si>
    <t>DQO-4199</t>
  </si>
  <si>
    <t>LTS_Chk-ap_common-quantity</t>
  </si>
  <si>
    <t>Check that non-null quantity values do not contain leading or trailing spaces.</t>
  </si>
  <si>
    <t>quantity = trim(quantity)</t>
  </si>
  <si>
    <t>02/10/2026 - Yes - Yes means conditional technical feasibility, subject to the conditions below; it is not business approval. Apply only to ap_common.quantity records linked to the approved Group / Type / Subtype / Category combinations in columns J:M; validate actual four-level service combinations, not a Cartesian product of the listed values.
Whitespace check on populated quantity;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</si>
  <si>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e190486f-e406-463b-8f29-0d692b8a2a3e</t>
  </si>
  <si>
    <t>7f675604-d354-47e1-8a7f-0941a86ad52a</t>
  </si>
  <si>
    <t>DQP-4200</t>
  </si>
  <si>
    <t>DQO-4200</t>
  </si>
  <si>
    <t>Val_Chk-ap_common-quantity</t>
  </si>
  <si>
    <t>Check that non-null quantity values are positive whole numbers without leading zeros, decimals, or non-numeric characters.</t>
  </si>
  <si>
    <t>quantity RLIKE '^[1-9][0-9]*$'</t>
  </si>
  <si>
    <t>02/10/2026 - Yes - Yes means conditional technical feasibility, subject to the conditions below; it is not business approval. Apply only to ap_common.quantity records linked to the approved Group / Type / Subtype / Category combinations in columns J:M; validate actual four-level service combinations, not a Cartesian product of the listed values.
Evaluate populated quantity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</si>
  <si>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x_coordinate</t>
  </si>
  <si>
    <t>DED_Attribute_2702</t>
  </si>
  <si>
    <t>07675282-e965-4e82-8110-87c1768966da</t>
  </si>
  <si>
    <t>09b3df17-d173-4578-a778-4a01d61d0e34</t>
  </si>
  <si>
    <t>DQP-2989</t>
  </si>
  <si>
    <t>DQO-2989</t>
  </si>
  <si>
    <t>Completeness_Check-ap_common-x_coordinate</t>
  </si>
  <si>
    <t>Validate that the critical data element ap_common.x_coordinate is populated and not blank for in-scope records.Profiling results were used to identify current null/blank exposure where available.</t>
  </si>
  <si>
    <t>!isNull({x_coordinate})</t>
  </si>
  <si>
    <t>30/09/2026 - Yes Service: Services / Advertising Permit / Permits / Food Selling Ad. REC_STATUS = 'A'; evaluate only where x_coordinate is mandatory for the service/stage; Only permit categories requiring location/coordinates; Non-applicable records excluded from denominator. Business confirmation required.</t>
  </si>
  <si>
    <t>d4c5f6cb-1c68-4211-8e1b-a0bb8b3a466b</t>
  </si>
  <si>
    <t>e9b3bf8b-9151-4d22-ad08-521db76fa23a</t>
  </si>
  <si>
    <t>DQP-3460</t>
  </si>
  <si>
    <t>DQO-3460</t>
  </si>
  <si>
    <t>Consec_Chk-ap_common-x_coordinate</t>
  </si>
  <si>
    <t>Validate that populated values in ap_common-x_coordinate do not contain consecutive spaces within the value.</t>
  </si>
  <si>
    <t>CAST(x_coordinate AS STRING) RLIKE '.*[^ ].*' AND CAST(x_coordinate AS STRING) NOT RLIKE '\pCntrl' AND UPPER(CAST(x_coordinate AS STRING)) NOT RLIKE '^[ ]*(NA|N/A|NIL|NONE|NULL|UNKNOWN|UNSPECIFIED|TEST|DUMMY|TBD|NOT APPLICABLE|-|--|\\.)[ ]*$'</t>
  </si>
  <si>
    <t>01/10/2026 Yes - Proposed filter: populated character values in ap_common.x_coordinate;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</si>
  <si>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emirate_id</t>
  </si>
  <si>
    <t>DED_Attribute_2703</t>
  </si>
  <si>
    <t>4d9f3681-8f1a-4853-8e39-bc063ad88957</t>
  </si>
  <si>
    <t>82ae5ae3-859a-43e7-9592-cf5e1a194c6f</t>
  </si>
  <si>
    <t>DQP-2663</t>
  </si>
  <si>
    <t>DQO-2663</t>
  </si>
  <si>
    <t>Fmt_Chk-ap_common-emirate_id</t>
  </si>
  <si>
    <t>If confirmed to store a UAE Emirates ID, the normalized value must contain 15 digits beginning with 784.</t>
  </si>
  <si>
    <t>REGEXP_REPLACE(TRIM(CAST(emirate_id AS STRING)), '[- ]', '') RLIKE '^784[0-9]{12}$'</t>
  </si>
  <si>
    <t>988c4681-5a86-44de-b712-17ea21159b8a</t>
  </si>
  <si>
    <t>667e10c4-d450-49e5-b11e-37025aecd25f</t>
  </si>
  <si>
    <t>DQP-2990</t>
  </si>
  <si>
    <t>DQO-2990</t>
  </si>
  <si>
    <t>Completeness_Check-ap_common-emirate_id</t>
  </si>
  <si>
    <t>Validate that the critical data element ap_common.emirate_id is populated and not blank for in-scope records.Profiling results were used to identify current null/blank exposure where available.</t>
  </si>
  <si>
    <t>!isNull({emirate_id})</t>
  </si>
  <si>
    <t>30/09/2026 - Yes Approved exact four-level service paths from O:R; do not cross-combine listed subtypes/categories. REC_STATUS = 'A'; evaluate only where emirate_id is mandatory for the service/stage; Non-applicable records excluded from denominator. Business confirmation required.</t>
  </si>
  <si>
    <t>39eac1c1-3a55-46ae-880e-5b705ce21fd0</t>
  </si>
  <si>
    <t>ef5a1dd3-ac4f-4124-9025-d6a0ed6d41e0</t>
  </si>
  <si>
    <t>DQP-3461</t>
  </si>
  <si>
    <t>DQO-3461</t>
  </si>
  <si>
    <t>Consec_Chk-ap_common-emirate_id</t>
  </si>
  <si>
    <t>Validate that populated values in ap_common-emirate_id do not contain consecutive spaces within the value.</t>
  </si>
  <si>
    <t>CAST(emirate_id AS STRING) RLIKE '.*[^ ].*' AND CAST(emirate_id AS STRING) NOT RLIKE '\pCntrl' AND UPPER(CAST(emirate_id AS STRING)) NOT RLIKE '^[ ]*(NA|N/A|NIL|NONE|NULL|UNKNOWN|UNSPECIFIED|TEST|DUMMY|TBD|NOT APPLICABLE|-|--|\\.)[ ]*$'</t>
  </si>
  <si>
    <t>01/10/2026 Yes - Proposed filter: populated character values in ap_common.emirate_id;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</si>
  <si>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b3112857-cb83-46f4-9fa2-45ba028b32b2</t>
  </si>
  <si>
    <t>8fe2c19a-473e-421a-a704-ad2c1fb4a58e</t>
  </si>
  <si>
    <t>DQP-3945</t>
  </si>
  <si>
    <t>DQO-3945</t>
  </si>
  <si>
    <t>Val_Chk-ap_common-emirate_id</t>
  </si>
  <si>
    <t>Check that non-null emirate_id values contain only English letters, digits and hyphens.</t>
  </si>
  <si>
    <t>emirate_id RLIKE '^[A-Za-z0-9-]+$'</t>
  </si>
  <si>
    <t>02/10/2026 - Yes - Yes means conditional technical feasibility, subject to the conditions below; it is not business approval. Apply only to ap_common.emirate_id records linked to the approved Group / Type / Subtype / Category combinations in columns J:M; validate actual four-level service combinations, not a Cartesian product of the listed values.
Evaluate populated emirate_id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</si>
  <si>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food_activities</t>
  </si>
  <si>
    <t>DED_Attribute_2704</t>
  </si>
  <si>
    <t>04bd49f4-6e81-4762-886c-c5b5a17dacf3</t>
  </si>
  <si>
    <t>bee91e57-7f84-4a12-8dc1-20e0ec501d12</t>
  </si>
  <si>
    <t>DQP-2991</t>
  </si>
  <si>
    <t>DQO-2991</t>
  </si>
  <si>
    <t>Completeness_Check-ap_common-food_activities</t>
  </si>
  <si>
    <t>Validate that the critical data element ap_common.food_activities is populated and not blank for in-scope records.Profiling results were used to identify current null/blank exposure where available.</t>
  </si>
  <si>
    <t>!isNull({food_activities})</t>
  </si>
  <si>
    <t>30/09/2026 - Yes Service: Services / Advertising Permit / Permits / Tajer Permit. REC_STATUS = 'A'; evaluate only where food_activities is mandatory for the service/stage; Only the applicable food/non-food activity section; do not require both automatically; Non-applicable records excluded from denominator. Business confirmation required.</t>
  </si>
  <si>
    <t>b98db495-8306-444f-91c7-1d8278a21ec7</t>
  </si>
  <si>
    <t>68038b0f-163f-4814-87f5-2a5890459262</t>
  </si>
  <si>
    <t>DQP-3462</t>
  </si>
  <si>
    <t>DQO-3462</t>
  </si>
  <si>
    <t>Consec_Chk-ap_common-food_activities</t>
  </si>
  <si>
    <t>Validate that populated values in ap_common-food_activities do not contain consecutive spaces within the value.</t>
  </si>
  <si>
    <t>CAST(food_activities AS STRING) RLIKE '.*[^ ].*' AND CAST(food_activities AS STRING) NOT RLIKE '\pCntrl' AND UPPER(CAST(food_activities AS STRING)) NOT RLIKE '^[ ]*(NA|N/A|NIL|NONE|NULL|UNKNOWN|UNSPECIFIED|TEST|DUMMY|TBD|NOT APPLICABLE|-|--|\\.)[ ]*$'</t>
  </si>
  <si>
    <t>01/10/2026 Yes - Proposed filter: populated character values in ap_common.food_activities;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</si>
  <si>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non_food_activities</t>
  </si>
  <si>
    <t>DED_Attribute_2705</t>
  </si>
  <si>
    <t>6beb1fbc-9484-49e8-8397-b7bce766eb5c</t>
  </si>
  <si>
    <t>0bebaf99-2076-475a-8872-47b215828619</t>
  </si>
  <si>
    <t>DQP-2992</t>
  </si>
  <si>
    <t>DQO-2992</t>
  </si>
  <si>
    <t>Completenes_Check-ap_common-non_food_activities</t>
  </si>
  <si>
    <t>Validate that the critical data element ap_common.non_food_activities is populated and not blank for in-scope records.Profiling results were used to identify current null/blank exposure where available.</t>
  </si>
  <si>
    <t>!isNull({non_food_activities})</t>
  </si>
  <si>
    <t>30/09/2026 - Yes Service: Services / Advertising Permit / Permits / Tajer Permit. REC_STATUS = 'A'; evaluate only where non_food_activities is mandatory for the service/stage; Only the applicable food/non-food activity section; do not require both automatically; Non-applicable records excluded from denominator. Business confirmation required.</t>
  </si>
  <si>
    <t>121ab7dc-3f37-4d97-a203-642e04791b8b</t>
  </si>
  <si>
    <t>91f71b1f-0a2a-4254-bcb5-97d3d540abcb</t>
  </si>
  <si>
    <t>DQP-3463</t>
  </si>
  <si>
    <t>DQO-3463</t>
  </si>
  <si>
    <t>Consec_Chk-ap_common-non_food_activities</t>
  </si>
  <si>
    <t>Validate that populated values in ap_common-non_food_activities do not contain consecutive spaces within the value.</t>
  </si>
  <si>
    <t>CAST(non_food_activities AS STRING) RLIKE '.*[^ ].*' AND CAST(non_food_activities AS STRING) NOT RLIKE '\pCntrl' AND UPPER(CAST(non_food_activities AS STRING)) NOT RLIKE '^[ ]*(NA|N/A|NIL|NONE|NULL|UNKNOWN|UNSPECIFIED|TEST|DUMMY|TBD|NOT APPLICABLE|-|--|\\.)[ ]*$'</t>
  </si>
  <si>
    <t>01/10/2026 Yes - Proposed filter: populated character values in ap_common.non_food_activities;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</si>
  <si>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duration</t>
  </si>
  <si>
    <t>DED_Attribute_2714</t>
  </si>
  <si>
    <t>89edc1f7-8208-4df5-a17e-89b14b61272f</t>
  </si>
  <si>
    <t>c9e798e5-c35a-4470-bfc7-f2d6d2943b38</t>
  </si>
  <si>
    <t>DQP-2993</t>
  </si>
  <si>
    <t>DQO-2993</t>
  </si>
  <si>
    <t>Completeness_Check-basic_information-duration</t>
  </si>
  <si>
    <t>Validate that the critical data element basic_information.duration is populated and not blank for in-scope records.Profiling results were used to identify current null/blank exposure where available.</t>
  </si>
  <si>
    <t>!isNull({duration})</t>
  </si>
  <si>
    <t>30/09/2026 - Yes Approved exact four-level service paths from O:R; do not cross-combine listed subtypes/categories. REC_STATUS = 'A'; evaluate only where duration is mandatory for the service/stage; Non-applicable records excluded from denominator. Business confirmation required.</t>
  </si>
  <si>
    <t>14503ab1-9eea-4fb6-b992-ff7b02df969f</t>
  </si>
  <si>
    <t>6f03102f-f0e9-459b-beaf-961212f8ce0e</t>
  </si>
  <si>
    <t>DQP-3464</t>
  </si>
  <si>
    <t>DQO-3464</t>
  </si>
  <si>
    <t>Consec_Chk-basic_information-duration</t>
  </si>
  <si>
    <t>Validate that populated values in basic_information-duration do not contain consecutive spaces within the value.</t>
  </si>
  <si>
    <t>CAST(duration AS STRING) RLIKE '.*[^ ].*' AND CAST(duration AS STRING) NOT RLIKE '\pCntrl' AND UPPER(CAST(duration AS STRING)) NOT RLIKE '^[ ]*(NA|N/A|NIL|NONE|NULL|UNKNOWN|UNSPECIFIED|TEST|DUMMY|TBD|NOT APPLICABLE|-|--|\\.)[ ]*$'</t>
  </si>
  <si>
    <t>01/10/2026 Yes - Proposed filter: populated character values in basic_information.duration;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</si>
  <si>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e7083280-9e08-495a-8977-cd5f35dc9632</t>
  </si>
  <si>
    <t>7544d3f0-c06b-4daa-95e8-535a75beb749</t>
  </si>
  <si>
    <t>DQP-3929</t>
  </si>
  <si>
    <t>DQO-3929</t>
  </si>
  <si>
    <t>Val_Chk-basic_information-duration</t>
  </si>
  <si>
    <t>Checks that non-null duration values are restricted to the approved list of allowed duration codes/descriptions.</t>
  </si>
  <si>
    <t>duration IN ('1 year', '6 months', '3 years')</t>
  </si>
  <si>
    <t>02/10/2026 - Yes - Yes means conditional technical feasibility, subject to the conditions below; it is not business approval. Apply only to basic_information.duration records linked to the approved Group / Type / Subtype / Category combinations in columns J:M; validate actual four-level service combinations, not a Cartesian product of the listed values.
Evaluate populated duration only; null/blank values belong to a separately approved completeness rule. Use an explicit null/blank policy so SQL UNKNOWN is not silently counted as pass or fail.
Proposed domain ('1 year', '6 months', '3 years').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</si>
  <si>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26f3371d-b758-4419-a354-89e0dcc2d946</t>
  </si>
  <si>
    <t>aa735a68-87c1-479e-9056-f5c436a94e72</t>
  </si>
  <si>
    <t>DQP-3930</t>
  </si>
  <si>
    <t>DQO-3930</t>
  </si>
  <si>
    <t>LTS_Chk-basic_information-duration</t>
  </si>
  <si>
    <t>Checks that duration has no leading or trailing spaces when stored as text.</t>
  </si>
  <si>
    <t>duration = trim(duration)</t>
  </si>
  <si>
    <t>02/10/2026 - Yes - Yes means conditional technical feasibility, subject to the conditions below; it is not business approval. Apply only to basic_information.duration records linked to the approved Group / Type / Subtype / Category combinations in columns J:M; validate actual four-level service combinations, not a Cartesian product of the listed values.
Whitespace check on populated duration;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</si>
  <si>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moa_number</t>
  </si>
  <si>
    <t>DED_Attribute_2715</t>
  </si>
  <si>
    <t>65156e7f-7d59-442a-978f-7552f5794df0</t>
  </si>
  <si>
    <t>f903d865-e1c0-4d9a-bbbc-74306d08cdc7</t>
  </si>
  <si>
    <t>DQP-2994</t>
  </si>
  <si>
    <t>DQO-2994</t>
  </si>
  <si>
    <t>Completeness_Check-basic_information-moa_number</t>
  </si>
  <si>
    <t>Validate that the critical data element basic_information.moa_number is populated and not blank for in-scope records.Profiling results were used to identify current null/blank exposure where available.</t>
  </si>
  <si>
    <t>!isNull({moa_number})</t>
  </si>
  <si>
    <t>30/09/2026 - Yes Approved exact four-level service paths from O:R; do not cross-combine listed subtypes/categories. REC_STATUS = 'A'; evaluate only where moa_number is mandatory for the service/stage; Confirm legal-form and contract applicability; Non-applicable records excluded from denominator. Business confirmation required.</t>
  </si>
  <si>
    <t>5b31ce9d-22e7-4a27-9609-909385999c9f</t>
  </si>
  <si>
    <t>889acc3f-38ae-447f-ae43-3f88ad23e18c</t>
  </si>
  <si>
    <t>DQP-3465</t>
  </si>
  <si>
    <t>DQO-3465</t>
  </si>
  <si>
    <t>Consec_Chk-basic_information-moa_number</t>
  </si>
  <si>
    <t>Validate that populated values in basic_information-moa_number do not contain consecutive spaces within the value.</t>
  </si>
  <si>
    <t>CAST(moa_number AS STRING) RLIKE '.*[^ ].*' AND CAST(moa_number AS STRING) NOT RLIKE '\pCntrl' AND UPPER(CAST(moa_number AS STRING)) NOT RLIKE '^[ ]*(NA|N/A|NIL|NONE|NULL|UNKNOWN|UNSPECIFIED|TEST|DUMMY|TBD|NOT APPLICABLE|-|--|\\.)[ ]*$'</t>
  </si>
  <si>
    <t>01/10/2026 Yes - Proposed filter: populated character values in basic_information.moa_number;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</si>
  <si>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2316acb1-04a9-489c-9101-60d195c1abf1</t>
  </si>
  <si>
    <t>80ccbab7-9361-48ef-8d13-18f8449d1821</t>
  </si>
  <si>
    <t>DQP-4113</t>
  </si>
  <si>
    <t>DQO-4113</t>
  </si>
  <si>
    <t>Val_Chk-basic_information-moa_number</t>
  </si>
  <si>
    <t>Checks that non-null moa_number values are positive whole-number identifiers with no decimals, zero, negatives, or non-numeric characters.</t>
  </si>
  <si>
    <t>CAST(`moa_number` AS STRING) RLIKE '^[1-9][0-9]*$'</t>
  </si>
  <si>
    <t>02/10/2026 - Yes - Yes means conditional technical feasibility, subject to the conditions below; it is not business approval. Apply only to basic_information.moa_number records linked to the approved Group / Type / Subtype / Category combinations in columns J:M; validate actual four-level service combinations, not a Cartesian product of the listed values.
Evaluate populated moa_number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</si>
  <si>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service_agent_contract</t>
  </si>
  <si>
    <t>DED_Attribute_2716</t>
  </si>
  <si>
    <t>39114d46-dd50-4ce9-ab57-a388527fe570</t>
  </si>
  <si>
    <t>e9bbefe8-c706-49b7-aa79-39b7b6134df4</t>
  </si>
  <si>
    <t>DQP-2995</t>
  </si>
  <si>
    <t>DQO-2995</t>
  </si>
  <si>
    <t>Comp_Chk-basic_informati-service_agent_contract</t>
  </si>
  <si>
    <t>Validate that the critical data element basic_information.service_agent_contract is populated and not blank for in-scope records.Profiling results were used to identify current null/blank exposure where available.</t>
  </si>
  <si>
    <t>!isNull({service_agent_contract})</t>
  </si>
  <si>
    <t>30/09/2026 - Yes Approved exact four-level service paths from O:R; do not cross-combine listed subtypes/categories. REC_STATUS = 'A'; evaluate only where service_agent_contract is mandatory for the service/stage; Confirm legal-form and contract applicability; Non-applicable records excluded from denominator. Business confirmation required.</t>
  </si>
  <si>
    <t>1e320752-24c4-40ac-8723-fc104bdfb50a</t>
  </si>
  <si>
    <t>c4465fab-25c9-434e-8506-5db35f77c21b</t>
  </si>
  <si>
    <t>DQP-3466</t>
  </si>
  <si>
    <t>DQO-3466</t>
  </si>
  <si>
    <t>Consec_Chk-basic_info-service_agent_contract</t>
  </si>
  <si>
    <t>Validate that populated values in basic_information-service_agent_contract do not contain consecutive spaces within the value.</t>
  </si>
  <si>
    <t>CAST(service_agent_contract AS STRING) RLIKE '.*[^ ].*' AND CAST(service_agent_contract AS STRING) NOT RLIKE '\pCntrl' AND UPPER(CAST(service_agent_contract AS STRING)) NOT RLIKE '^[ ]*(NA|N/A|NIL|NONE|NULL|UNKNOWN|UNSPECIFIED|TEST|DUMMY|TBD|NOT APPLICABLE|-|--|\\.)[ ]*$'</t>
  </si>
  <si>
    <t>01/10/2026 Yes - Proposed filter: populated character values in basic_information.service_agent_contract;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</si>
  <si>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6250eaf1-202b-43d8-bfb1-7ba46c0d0a87</t>
  </si>
  <si>
    <t>f913315e-e8d6-46db-95e3-2c805bc0a9e5</t>
  </si>
  <si>
    <t>DQP-4242</t>
  </si>
  <si>
    <t>DQO-4242</t>
  </si>
  <si>
    <t>Val_Chk-basic_information-service_agent_contract</t>
  </si>
  <si>
    <t>Check that populated service_agent_contract values are limited to the approved list of contract options for this field.</t>
  </si>
  <si>
    <t>service_agent_contract IN ('Upload Contract','Use perfect contract')</t>
  </si>
  <si>
    <t>02/10/2026 - Yes - Yes means conditional technical feasibility, subject to the conditions below; it is not business approval. Apply only to basic_information.service_agent_contract records linked to the approved Group / Type / Subtype / Category combinations in columns J:M; validate actual four-level service combinations, not a Cartesian product of the listed values.
Evaluate populated service_agent_contract only; null/blank values belong to a separately approved completeness rule. Use an explicit null/blank policy so SQL UNKNOWN is not silently counted as pass or fail.
Proposed domain ('Upload Contract','Use perfect contract').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</si>
  <si>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7f5bc88b-2cf0-460c-b7c2-3150ea983411</t>
  </si>
  <si>
    <t>3a0dfde7-bf0c-4099-ae40-ad3058378eee</t>
  </si>
  <si>
    <t>DQP-2996</t>
  </si>
  <si>
    <t>DQO-2996</t>
  </si>
  <si>
    <t>Comp_Chk-basic_informati-identification_number</t>
  </si>
  <si>
    <t>Validate that the critical data element basic_information.identification_number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</si>
  <si>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identification_number is mandatory for the service/stage; Non-applicable records excluded from denominator. Business confirmation required.</t>
  </si>
  <si>
    <t>784a3824-baa4-44a1-95f4-24d64bc114bf</t>
  </si>
  <si>
    <t>bbc847fe-6543-4fd9-98f5-8079d504e070</t>
  </si>
  <si>
    <t>DQP-3467</t>
  </si>
  <si>
    <t>DQO-3467</t>
  </si>
  <si>
    <t>Consec_Chk-basic_info-identification_number</t>
  </si>
  <si>
    <t>Validate that populated values in basic_information-identification_number do not contain consecutive spaces within the value.</t>
  </si>
  <si>
    <t>CAST(identification_number AS STRING) RLIKE '.*[^ ].*' AND CAST(identification_number AS STRING) NOT RLIKE '\pCntrl' AND UPPER(CAST(identification_number AS STRING)) NOT RLIKE '^[ ]*(NA|N/A|NIL|NONE|NULL|UNKNOWN|UNSPECIFIED|TEST|DUMMY|TBD|NOT APPLICABLE|-|--|\\.)[ ]*$'</t>
  </si>
  <si>
    <t>01/10/2026 Yes - Proposed filter: populated character values in basic_information.identification_number;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</si>
  <si>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5488a317-0112-4283-ac99-f503ff788735</t>
  </si>
  <si>
    <t>89ccf6e8-0148-4633-873c-11f334140f68</t>
  </si>
  <si>
    <t>DQP-4001</t>
  </si>
  <si>
    <t>DQO-4001</t>
  </si>
  <si>
    <t>LTS_Chk-basic_info-identification_number</t>
  </si>
  <si>
    <t>Check that identification numbers do not contain leading or trailing spaces so that identifier values are stored consistently for matching and reporting.</t>
  </si>
  <si>
    <t>identification_number IS NULL OR identification_number = trim(identification_number)</t>
  </si>
  <si>
    <t>02/10/2026 - Yes - Yes means conditional technical feasibility, subject to the conditions below; it is not business approval. Apply only to basic_information.identification_number records linked to the approved Group / Type / Subtype / Category combinations in columns J:M; validate actual four-level service combinations, not a Cartesian product of the listed values.
Whitespace check on populated identification_number;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</si>
  <si>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7d3befa3-133a-47bf-b71e-64302067be22</t>
  </si>
  <si>
    <t>2d97cac1-cb8e-462f-95dc-3a097a344253</t>
  </si>
  <si>
    <t>DQP-4004</t>
  </si>
  <si>
    <t>DQO-4004</t>
  </si>
  <si>
    <t>Len_Val_Chk-basic_information-identific_number</t>
  </si>
  <si>
    <t>Check that non-null identification numbers have a length greater than 13 characters so they meet the expected minimum length for this identifier.</t>
  </si>
  <si>
    <t>len(identification_number) &gt; 13</t>
  </si>
  <si>
    <t>02/10/2026 - Yes - Yes means conditional technical feasibility, subject to the conditions below; it is not business approval. Apply only to basic_information.identification_number records linked to the approved Group / Type / Subtype / Category combinations in columns J:M; validate actual four-level service combinations, not a Cartesian product of the listed values.
Evaluate populated identification_number only; null/blank values belong to a separately approved completeness rule. Use an explicit null/blank policy so SQL UNKNOWN is not silently counted as pass or fail.
Proposed length condition: len(identification_number) &gt; 13.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</si>
  <si>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industrial_rowad</t>
  </si>
  <si>
    <t>DED_Attribute_2718</t>
  </si>
  <si>
    <t>35660677-8287-4903-a4f1-700f818c24c5</t>
  </si>
  <si>
    <t>c136153b-c338-43e4-989d-89a5b57a0a36</t>
  </si>
  <si>
    <t>DQP-2628</t>
  </si>
  <si>
    <t>DQO-2628</t>
  </si>
  <si>
    <t>Val_Chk-basic_information-industrial_rowad</t>
  </si>
  <si>
    <t>When populated, BASIC INFORMATION.Industrial Rowad must be one of: Rowad_C; Rowad_I; Not_Rowad.</t>
  </si>
  <si>
    <t>industrial_rowad IN ('Rowad_C', 'Rowad_I', 'Not_Rowad')</t>
  </si>
  <si>
    <t>25/09/2026
Yes, rowad or not without a title</t>
  </si>
  <si>
    <t>ecd61783-96c5-44b7-90f1-9965372c95fa</t>
  </si>
  <si>
    <t>dd7f2592-359b-4ab1-9c5b-4177d7896df7</t>
  </si>
  <si>
    <t>DQP-2997</t>
  </si>
  <si>
    <t>DQO-2997</t>
  </si>
  <si>
    <t>Comple_Check-basic_information-industrial_rowad</t>
  </si>
  <si>
    <t>Validate that the critical data element basic_information.industrial_rowad is populated and not blank for in-scope records.Profiling results were used to identify current null/blank exposure where available.</t>
  </si>
  <si>
    <t>!isNull({industrial_rowad})</t>
  </si>
  <si>
    <t>30/09/2026 - Yes Approved exact four-level service paths from O:R; do not cross-combine listed subtypes/categories. REC_STATUS = 'A'; evaluate only where industrial_rowad is mandatory for the service/stage; Non-applicable records excluded from denominator. Business confirmation required.</t>
  </si>
  <si>
    <t>b3f91c98-b9d4-4aad-a585-f71f86c8ceea</t>
  </si>
  <si>
    <t>d4ab40ab-f03c-4e67-9c7e-1b14cc393405</t>
  </si>
  <si>
    <t>DQP-3468</t>
  </si>
  <si>
    <t>DQO-3468</t>
  </si>
  <si>
    <t>Consec_Chk-basic_information-industrial_rowad</t>
  </si>
  <si>
    <t>Validate that populated values in basic_information-industrial_rowad do not contain consecutive spaces within the value.</t>
  </si>
  <si>
    <t>CAST(industrial_rowad AS STRING) RLIKE '.*[^ ].*' AND CAST(industrial_rowad AS STRING) NOT RLIKE '\pCntrl' AND UPPER(CAST(industrial_rowad AS STRING)) NOT RLIKE '^[ ]*(NA|N/A|NIL|NONE|NULL|UNKNOWN|UNSPECIFIED|TEST|DUMMY|TBD|NOT APPLICABLE|-|--|\\.)[ ]*$'</t>
  </si>
  <si>
    <t>01/10/2026 Yes - Proposed filter: populated character values in basic_information.industrial_rowad;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</si>
  <si>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unified_license_number</t>
  </si>
  <si>
    <t>DED_Attribute_2719</t>
  </si>
  <si>
    <t>5b18e036-575c-4f16-ad1b-40e1ada7c749</t>
  </si>
  <si>
    <t>0576f559-9b89-4dfa-9399-d37ad152e06a</t>
  </si>
  <si>
    <t>DQP-2998</t>
  </si>
  <si>
    <t>DQO-2998</t>
  </si>
  <si>
    <t>Comp_Chk-basic_informati-unified_license_number</t>
  </si>
  <si>
    <t>Validate that the critical data element basic_information.unified_license_number is populated and not blank for in-scope records.Profiling results were used to identify current null/blank exposure where available.</t>
  </si>
  <si>
    <t>!isNull({unified_license_number})</t>
  </si>
  <si>
    <t>30/09/2026 - Yes Approved exact four-level service paths from O:R; do not cross-combine listed subtypes/categories. REC_STATUS = 'A'; evaluate only where unified_license_number is mandatory for the service/stage; Non-applicable records excluded from denominator. Business confirmation required.</t>
  </si>
  <si>
    <t>2e34aa3f-91d5-4e5f-9a44-8d9285ed6c9b</t>
  </si>
  <si>
    <t>5562575c-e0c7-4b28-bbe6-0d8d432a01b0</t>
  </si>
  <si>
    <t>DQP-3469</t>
  </si>
  <si>
    <t>DQO-3469</t>
  </si>
  <si>
    <t>Consec_Chk-basic_info-unified_license_number</t>
  </si>
  <si>
    <t>Validate that populated values in basic_information-unified_license_number do not contain consecutive spaces within the value.</t>
  </si>
  <si>
    <t>CAST(unified_license_number AS STRING) RLIKE '.*[^ ].*' AND CAST(unified_license_number AS STRING) NOT RLIKE '\pCntrl' AND UPPER(CAST(unified_license_number AS STRING)) NOT RLIKE '^[ ]*(NA|N/A|NIL|NONE|NULL|UNKNOWN|UNSPECIFIED|TEST|DUMMY|TBD|NOT APPLICABLE|-|--|\\.)[ ]*$'</t>
  </si>
  <si>
    <t>01/10/2026 Yes - Proposed filter: populated character values in basic_information.unified_license_number;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</si>
  <si>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71290943-a48a-4faa-9a93-2810d436242f</t>
  </si>
  <si>
    <t>a7a94c8e-8649-4f91-9634-2cda3c2156b0</t>
  </si>
  <si>
    <t>DQP-4283</t>
  </si>
  <si>
    <t>DQO-4283</t>
  </si>
  <si>
    <t>Len_Val_Chk-basic_info-unified_license_number</t>
  </si>
  <si>
    <t>Check that non-null unified_license_number values are at least 18 characters long so the license identifier is complete.</t>
  </si>
  <si>
    <t>len(unified_license_number) &gt; 17</t>
  </si>
  <si>
    <t>02/10/2026 - Yes - Yes means conditional technical feasibility, subject to the conditions below; it is not business approval. Apply only to basic_information.unified_license_number records linked to the approved Group / Type / Subtype / Category combinations in columns J:M; validate actual four-level service combinations, not a Cartesian product of the listed values.
Evaluate populated unified_license_number only; null/blank values belong to a separately approved completeness rule. Use an explicit null/blank policy so SQL UNKNOWN is not silently counted as pass or fail.
Proposed length condition: len(unified_license_number) &gt; 17.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</si>
  <si>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a28f1677-690f-4666-add1-b311ae82a476</t>
  </si>
  <si>
    <t>38dd0c6f-bcbc-4f91-b874-aaaccdc8e116</t>
  </si>
  <si>
    <t>DQP-4285</t>
  </si>
  <si>
    <t>DQO-4285</t>
  </si>
  <si>
    <t>Val_Chk-basic_information-unified_license_number</t>
  </si>
  <si>
    <t>Check that non-null unified_license_number values contain only English letters, digits, and hyphens, to ensure license identifiers are well-formed codes.</t>
  </si>
  <si>
    <t>unified_license_number RLIKE '^[A-Za-z0-9-]+$'</t>
  </si>
  <si>
    <t>02/10/2026 - Yes - Yes means conditional technical feasibility, subject to the conditions below; it is not business approval. Apply only to basic_information.unified_license_number records linked to the approved Group / Type / Subtype / Category combinations in columns J:M; validate actual four-level service combinations, not a Cartesian product of the listed values.
Evaluate populated unified_license_number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</si>
  <si>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economic_registry_number_ern</t>
  </si>
  <si>
    <t>DED_Attribute_2720</t>
  </si>
  <si>
    <t>3d9ffc93-bd70-42ee-866b-e97993c6964d</t>
  </si>
  <si>
    <t>430946e8-352e-4cb2-ad6d-d0cff28685c8</t>
  </si>
  <si>
    <t>DQP-2999</t>
  </si>
  <si>
    <t>DQO-2999</t>
  </si>
  <si>
    <t>Comp_Chk-basic_inform-economic_regist_numbe_ern</t>
  </si>
  <si>
    <t>Validate that the critical data element basic_information.economic_registry_number_ern is populated and not blank for in-scope records.Profiling results were used to identify current null/blank exposure where available.</t>
  </si>
  <si>
    <t>!isNull({economic_registry_number_ern})</t>
  </si>
  <si>
    <t>30/09/2026 - Yes Approved exact four-level service paths from O:R; do not cross-combine listed subtypes/categories. REC_STATUS = 'A'; evaluate only where economic_registry_number_ern is mandatory for the service/stage; Non-applicable records excluded from denominator. Business confirmation required.</t>
  </si>
  <si>
    <t>fb4e4b07-bc78-45ee-8c41-5a776f784481</t>
  </si>
  <si>
    <t>0a37e99a-d053-472e-8e73-e0009a7b723d</t>
  </si>
  <si>
    <t>DQP-3470</t>
  </si>
  <si>
    <t>DQO-3470</t>
  </si>
  <si>
    <t>Consec_Chk-basic_info-economic_registry_number_ern</t>
  </si>
  <si>
    <t>Validate that populated values in basic_information-economic_registry_number_ern do not contain consecutive spaces within the value.</t>
  </si>
  <si>
    <t>CAST(economic_registry_number_ern AS STRING) RLIKE '.*[^ ].*' AND CAST(economic_registry_number_ern AS STRING) NOT RLIKE '\pCntrl' AND UPPER(CAST(economic_registry_number_ern AS STRING)) NOT RLIKE '^[ ]*(NA|N/A|NIL|NONE|NULL|UNKNOWN|UNSPECIFIED|TEST|DUMMY|TBD|NOT APPLICABLE|-|--|\\.)[ ]*$'</t>
  </si>
  <si>
    <t>01/10/2026 Yes - Proposed filter: populated character values in basic_information.economic_registry_number_ern;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</si>
  <si>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7d1ee75d-387d-41c1-99a2-4fcb0807a625</t>
  </si>
  <si>
    <t>dc78fcb0-dab0-4fb3-b5d5-c1c01ead5744</t>
  </si>
  <si>
    <t>DQP-3936</t>
  </si>
  <si>
    <t>DQO-3936</t>
  </si>
  <si>
    <t>Val_Chk-basic_info-economic_registry_number_ern</t>
  </si>
  <si>
    <t>Check that non-null economic_registry_number_ern are positive whole-number identifiers with digits only and greater than zero.</t>
  </si>
  <si>
    <t>economic_registry_number_ern RLIKE '^[1-9][0-9]*$'</t>
  </si>
  <si>
    <t>02/10/2026 - Yes - Yes means conditional technical feasibility, subject to the conditions below; it is not business approval. Apply only to basic_information.economic_registry_number_ern records linked to the approved Group / Type / Subtype / Category combinations in columns J:M; validate actual four-level service combinations, not a Cartesian product of the listed values.
Evaluate populated economic_registry_number_ern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</si>
  <si>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local_fee_free</t>
  </si>
  <si>
    <t>DED_Attribute_2721</t>
  </si>
  <si>
    <t>48e5160b-52c8-4dac-be7b-0d215672e6e4</t>
  </si>
  <si>
    <t>4f9cc07b-95b8-4cc3-a0c8-ae79a1ff8f6c</t>
  </si>
  <si>
    <t>DQP-3000</t>
  </si>
  <si>
    <t>DQO-3000</t>
  </si>
  <si>
    <t>Complete_Check-basic_information-local_fee_free</t>
  </si>
  <si>
    <t>Validate that the critical data element basic_information.local_fee_free is populated and not blank for in-scope records.Profiling results were used to identify current null/blank exposure where available.</t>
  </si>
  <si>
    <t>!isNull({local_fee_free})</t>
  </si>
  <si>
    <t>30/09/2026 - Yes Approved exact four-level service paths from O:R; do not cross-combine listed subtypes/categories. REC_STATUS = 'A'; evaluate only where local_fee_free is mandatory for the service/stage; Non-applicable records excluded from denominator. Business confirmation required.</t>
  </si>
  <si>
    <t>ff5e5fbd-24fa-4924-b0b2-1dd3cdb32dae</t>
  </si>
  <si>
    <t>fc4b93bd-6b0c-4d52-9237-9d6df228ec94</t>
  </si>
  <si>
    <t>DQP-3471</t>
  </si>
  <si>
    <t>DQO-3471</t>
  </si>
  <si>
    <t>Consec_Chk-basic_information-local_fee_free</t>
  </si>
  <si>
    <t>Validate that populated values in basic_information-local_fee_free do not contain consecutive spaces within the value.</t>
  </si>
  <si>
    <t>CAST(local_fee_free AS STRING) RLIKE '.*[^ ].*' AND CAST(local_fee_free AS STRING) NOT RLIKE '\pCntrl' AND UPPER(CAST(local_fee_free AS STRING)) NOT RLIKE '^[ ]*(NA|N/A|NIL|NONE|NULL|UNKNOWN|UNSPECIFIED|TEST|DUMMY|TBD|NOT APPLICABLE|-|--|\\.)[ ]*$'</t>
  </si>
  <si>
    <t>01/10/2026 Yes - Proposed filter: populated character values in basic_information.local_fee_free;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</si>
  <si>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f972ac12-650e-47ab-996f-cd8c89371ef6</t>
  </si>
  <si>
    <t>e17692d1-1581-4333-b5ef-6277f80d9f91</t>
  </si>
  <si>
    <t>DQP-4078</t>
  </si>
  <si>
    <t>DQO-4078</t>
  </si>
  <si>
    <t>LTS_Chk-basic_information-local_fee_free</t>
  </si>
  <si>
    <t>Checks that non-null values in local_fee_free have no leading or trailing spaces.</t>
  </si>
  <si>
    <t>local_fee_free = trim(local_fee_free)</t>
  </si>
  <si>
    <t>02/10/2026 - Yes - Yes means conditional technical feasibility, subject to the conditions below; it is not business approval. Apply only to basic_information.local_fee_free records linked to the approved Group / Type / Subtype / Category combinations in columns J:M; validate actual four-level service combinations, not a Cartesian product of the listed values.
Whitespace check on populated local_fee_free;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</si>
  <si>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cdbc675f-132a-4bbc-8c58-52608c25abf8</t>
  </si>
  <si>
    <t>f280d884-86a2-48f5-94f0-b209e776bb19</t>
  </si>
  <si>
    <t>DQP-4081</t>
  </si>
  <si>
    <t>DQO-4081</t>
  </si>
  <si>
    <t>Val_Chk-basic_information-local_fee_free</t>
  </si>
  <si>
    <t>Checks that non-null values in local_fee_free are restricted to the approved domain CHECKED or UNCHECKED.</t>
  </si>
  <si>
    <t>local_fee_free IN ('CHECKED','UNCHECKED')</t>
  </si>
  <si>
    <t>02/10/2026 - Yes - Yes means conditional technical feasibility, subject to the conditions below; it is not business approval. Apply only to basic_information.local_fee_free records linked to the approved Group / Type / Subtype / Category combinations in columns J:M; validate actual four-level service combinations, not a Cartesian product of the listed values.
Evaluate populated local_fee_free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</si>
  <si>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lease_agreement_end_date</t>
  </si>
  <si>
    <t>DED_Attribute_2722</t>
  </si>
  <si>
    <t>168e7925-40b7-4975-97f0-2e8107f10c23</t>
  </si>
  <si>
    <t>3b225af8-1f7b-4d86-8ac6-f0532a116f26</t>
  </si>
  <si>
    <t>DQP-2631</t>
  </si>
  <si>
    <t>DQO-2631</t>
  </si>
  <si>
    <t>Val_Chk-basic_info-lease_agreement_end_date</t>
  </si>
  <si>
    <t>When populated, BASIC INFORMATION.Lease Agreement End Date must be a valid calendar date in MM/DD/YYYYor MM/DD/YYYY HH:MM:SS format.</t>
  </si>
  <si>
    <t>(TRIM(CAST(lease_agreement_end_date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t>
  </si>
  <si>
    <t>b099625e-62f7-433d-8396-db49728f9148</t>
  </si>
  <si>
    <t>4b1a0aab-a867-4ad0-9653-91b64d99c099</t>
  </si>
  <si>
    <t>DQP-2632</t>
  </si>
  <si>
    <t>DQO-2632</t>
  </si>
  <si>
    <t>Cons_Chk-basic_info-lease_agreement_end_date</t>
  </si>
  <si>
    <t>When both dates are populated for the same record, BASIC INFORMATION.Lease Agreement End Date must be on or after BASIC INFORMATION.Lease Agreement Start Date.</t>
  </si>
  <si>
    <t>TO_DATE(TRIM(lease_agreement_end_date), 'MM/dd/yyyy') IS NOT NULL AND TO_DATE(TRIM(lease_agreement_start_date), 'MM/dd/yyyy') IS NOT NULL AND TO_DATE(TRIM(lease_agreement_end_date), 'MM/dd/yyyy') &gt;= TO_DATE(TRIM(lease_agreement_start_date), 'MM/dd/yyyy')</t>
  </si>
  <si>
    <t>4b77e12a-5788-46a3-8eae-a2dd83a9155c</t>
  </si>
  <si>
    <t>2ce79aaf-5dd3-4074-864b-d1f7e2140021</t>
  </si>
  <si>
    <t>DQP-3001</t>
  </si>
  <si>
    <t>DQO-3001</t>
  </si>
  <si>
    <t>Comp_Chk-basic_informa-lease_agreement_end_date</t>
  </si>
  <si>
    <t>Validate that the critical data element basic_information.lease_agreement_end_date is populated and not blank for in-scope records.Profiling results were used to identify current null/blank exposure where available.</t>
  </si>
  <si>
    <t>!isNull({lease_agreement_end_date})</t>
  </si>
  <si>
    <t>30/09/2026 - Yes Approved exact four-level service paths from O:R; do not cross-combine listed subtypes/categories. REC_STATUS = 'A'; evaluate only where lease_agreement_end_date is mandatory for the service/stage; Only where lease data is required; exclude approved lease-optional/unprovided cases; Non-applicable records excluded from denominator. Business confirmation required.</t>
  </si>
  <si>
    <t>4048e60c-70b2-4f44-a6be-4c3bdc806640</t>
  </si>
  <si>
    <t>90f559ef-49ea-4db7-8345-7fc716ed58fc</t>
  </si>
  <si>
    <t>DQP-3472</t>
  </si>
  <si>
    <t>DQO-3472</t>
  </si>
  <si>
    <t>Consec_Chk-basic_info-lease_agreement_end_date</t>
  </si>
  <si>
    <t>Validate that populated values in basic_information-lease_agreement_end_date do not contain consecutive spaces within the value.</t>
  </si>
  <si>
    <t>CAST(lease_agreement_end_date AS STRING) RLIKE '.*[^ ].*' AND CAST(lease_agreement_end_date AS STRING) NOT RLIKE '\pCntrl' AND UPPER(CAST(lease_agreement_end_date AS STRING)) NOT RLIKE '^[ ]*(NA|N/A|NIL|NONE|NULL|UNKNOWN|UNSPECIFIED|TEST|DUMMY|TBD|NOT APPLICABLE|-|--|\\.)[ ]*$'</t>
  </si>
  <si>
    <t>01/10/2026 Yes - Proposed filter: populated character values in basic_information.lease_agreement_end_date;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</si>
  <si>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industry_type</t>
  </si>
  <si>
    <t>DED_Attribute_2723</t>
  </si>
  <si>
    <t>DQP-CR-00093</t>
  </si>
  <si>
    <t>DQP-CR-00140</t>
  </si>
  <si>
    <t>DQP-2629</t>
  </si>
  <si>
    <t>DQO-2629</t>
  </si>
  <si>
    <t>Validity_Check-BASIC INFORMATION-industry_type</t>
  </si>
  <si>
    <t>When populated, BASIC INFORMATION.Industry Type must match an approved industry type code or label. Lookup dataset: rbizdomain_value.bizdomain</t>
  </si>
  <si>
    <t>WITH industry_type_lookup AS
(
    SELECT DISTINCT
        UPPER(TRIM(BIZDOMAIN_VALUE)) AS valid_industry_type
    FROM LH_silver.silver_cleansed.rbizdomain_value
    WHERE UPPER(TRIM(BIZDOMAIN)) = 'INDUSTRY TYPE'
      AND UPPER(TRIM(REC_STATUS)) = 'A'
),
evaluated AS
(
    SELECT
        'Validity_Check-BASIC INFORMATION-industry_type'
            AS rule_name_title,
        'When populated, BASIC INFORMATION.Industry Type must match an approved industry type code or label. Lookup dataset: rbizdomain_value.bizdomain'
            AS description_business_definition,
        'basic_information'
            AS table_name,
        'industry_type'
            AS column_name,
        a.serv_prov_code,
        a.b1_per_id1,
        a.b1_per_id2,
        a.b1_per_id3,
        a.b1_per_type,
        a.b1_per_sub_type,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LH_silver.silver_cleansed.basic_information a
    LEFT JOIN industry_type_lookup b
        ON UPPER(TRIM(a.industry_type)) = b.valid_industry_type
    WHERE a.industry_type IS NOT NULL
      AND TRIM(a.industry_type) &lt;&gt; ''
)
SELECT *
FROM evaluated
WHERE dq_result = 'PASS'</t>
  </si>
  <si>
    <t xml:space="preserve">24/09/2026
Yes , This has to be selected from drop down </t>
  </si>
  <si>
    <t>c35f1f4f-7a51-40e4-a0d6-fa8d7e358e7a</t>
  </si>
  <si>
    <t>69b25cdf-3ac1-4556-8857-84c5407c9436</t>
  </si>
  <si>
    <t>DQP-3002</t>
  </si>
  <si>
    <t>DQO-3002</t>
  </si>
  <si>
    <t>Completen_Check-basic_information-industry_type</t>
  </si>
  <si>
    <t>Validate that the critical data element basic_information.industry_type is populated and not blank for in-scope records.Profiling results were used to identify current null/blank exposure where available.</t>
  </si>
  <si>
    <t>!isNull({industry_type})</t>
  </si>
  <si>
    <t>30/09/2026 - Yes Approved exact four-level service paths from O:R; do not cross-combine listed subtypes/categories. REC_STATUS = 'A'; evaluate only where industry_type is mandatory for the service/stage; Non-applicable records excluded from denominator. Business confirmation required.</t>
  </si>
  <si>
    <t>479a7c57-8989-4da2-be22-3bbc431bda90</t>
  </si>
  <si>
    <t>f6774a38-6511-4f23-bc10-38e69c483b82</t>
  </si>
  <si>
    <t>DQP-3473</t>
  </si>
  <si>
    <t>DQO-3473</t>
  </si>
  <si>
    <t>Consec_Chk-basic_information-industry_type</t>
  </si>
  <si>
    <t>Validate that populated values in basic_information-industry_type do not contain consecutive spaces within the value.</t>
  </si>
  <si>
    <t>CAST(industry_type AS STRING) RLIKE '.*[^ ].*' AND CAST(industry_type AS STRING) NOT RLIKE '\pCntrl' AND UPPER(CAST(industry_type AS STRING)) NOT RLIKE '^[ ]*(NA|N/A|NIL|NONE|NULL|UNKNOWN|UNSPECIFIED|TEST|DUMMY|TBD|NOT APPLICABLE|-|--|\\.)[ ]*$'</t>
  </si>
  <si>
    <t>01/10/2026 Yes - Proposed filter: populated character values in basic_information.industry_type;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</si>
  <si>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b969b7ce-7fed-4788-ab55-18b593755934</t>
  </si>
  <si>
    <t>e61104bf-0dfe-435a-9a82-3a500b629b6f</t>
  </si>
  <si>
    <t>DQP-4011</t>
  </si>
  <si>
    <t>DQO-4011</t>
  </si>
  <si>
    <t>LTS_Chk-basic_information-industry_type</t>
  </si>
  <si>
    <t>Check that industry_type has no leading or trailing spaces.</t>
  </si>
  <si>
    <t>industry_type = TRIM(industry_type)</t>
  </si>
  <si>
    <t>02/10/2026 - Yes - Yes means conditional technical feasibility, subject to the conditions below; it is not business approval. Apply only to basic_information.industry_type records linked to the approved Group / Type / Subtype / Category combinations in columns J:M; validate actual four-level service combinations, not a Cartesian product of the listed values.
Whitespace check on populated industry_type;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</si>
  <si>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bd50c964-4a58-479c-97a5-b68d2a19bc94</t>
  </si>
  <si>
    <t>c6aa2158-4d79-462b-8f53-37d88fb7d5ec</t>
  </si>
  <si>
    <t>DQP-4012</t>
  </si>
  <si>
    <t>DQO-4012</t>
  </si>
  <si>
    <t>Val_Chk-basic_information-industry_type</t>
  </si>
  <si>
    <t>Check that industry_type contains only the approved set of industry category descriptions.</t>
  </si>
  <si>
    <t>CAST(`industry_type` AS STRING) RLIKE '^[A-Za-z ,.]+$'</t>
  </si>
  <si>
    <t>02/10/2026 - Yes - Yes means conditional technical feasibility, subject to the conditions below; it is not business approval. Apply only to basic_information.industry_type records linked to the approved Group / Type / Subtype / Category combinations in columns J:M; validate actual four-level service combinations, not a Cartesian product of the listed values.
Evaluate populated industry_type only; null/blank values belong to a separately approved completeness rule. Use an explicit null/blank policy so SQL UNKNOWN is not silently counted as pass or fail.
Proposed domain ('Metal Industries','Machineries and Equipment''s Industries','Chemical Industries','Construction and Glass Industries','Food Industries','Wood and Paper Industries','General Industries','Rubber, Plastic, and Fiberglass Industries','Energy and Sustainability Industries','Electronic and Electrical Industries','Printing and Media Industries','Textiles, Wearing Apparel, and Leather Industries').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</si>
  <si>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first_issue_date</t>
  </si>
  <si>
    <t>DED_Attribute_2724</t>
  </si>
  <si>
    <t>75e854e1-af41-4bfe-826c-3aabee71e04b</t>
  </si>
  <si>
    <t>7f130bea-29d0-48f3-a576-cb0f4eac3b50</t>
  </si>
  <si>
    <t>DQP-2625</t>
  </si>
  <si>
    <t>DQO-2625</t>
  </si>
  <si>
    <t>Val_Chk-basic_information-first_issue_date</t>
  </si>
  <si>
    <t>When populated, BASIC INFORMATION.First Issue Date must be a valid calendar date in MM/DD/YYYY or MM/DD/YYYY HH:MM:SS format.</t>
  </si>
  <si>
    <t>(TRIM(CAST(`first_issue_date` AS STRING)) RLIKE '^(0[1-9]|1[0-2])/(0[1-9]|[12][0-9]|3[01])/[0-9]{4}$' AND TRY_TO_TIMESTAMP(TRIM(CAST(`first_issue_date` AS STRING)), 'MM/dd/yyyy') IS NOT NULL) OR (TRIM(CAST(`first_issue_date` AS STRING)) RLIKE '^(0[1-9]|1[0-2])/(0[1-9]|[12][0-9]|3[01])/[0-9]{4} ([01][0-9]|2[0-3]):[0-5][0-9]:[0-5][0-9]$' AND TRY_TO_TIMESTAMP(TRIM(CAST(`first_issue_date` AS STRING)), 'MM/dd/yyyy HH:mm:ss') IS NOT NULL)</t>
  </si>
  <si>
    <t>2ff31cba-0497-4dbc-b4f9-9dbbcdf2b6db</t>
  </si>
  <si>
    <t>9d13f12a-2f8a-40d3-b240-860a79cf6299</t>
  </si>
  <si>
    <t>DQP-3003</t>
  </si>
  <si>
    <t>DQO-3003</t>
  </si>
  <si>
    <t>Comp_Check-basic_information-first_issue_date</t>
  </si>
  <si>
    <t>Validate that the critical data element basic_information.first_issue_date is populated and not blank for in-scope records.Profiling results were used to identify current null/blank exposure where available.</t>
  </si>
  <si>
    <t>!isNull({first_issue_date})</t>
  </si>
  <si>
    <t>30/09/2026 - Yes Approved exact four-level service paths from O:R; do not cross-combine listed subtypes/categories. REC_STATUS = 'A'; evaluate only where first_issue_date is mandatory for the service/stage; Only after the identifier/date is due at the approved issuance stage; Non-applicable records excluded from denominator. Business confirmation required.</t>
  </si>
  <si>
    <t>dedfe59e-45c5-4ea0-b85e-ec24862b1d9a</t>
  </si>
  <si>
    <t>f1084869-5926-4916-bf07-f0d5f839c76f</t>
  </si>
  <si>
    <t>DQP-3474</t>
  </si>
  <si>
    <t>DQO-3474</t>
  </si>
  <si>
    <t>Consec_Chk-basic_information-first_issue_date</t>
  </si>
  <si>
    <t>Validate that populated values in basic_information-first_issue_date do not contain consecutive spaces within the value.</t>
  </si>
  <si>
    <t>CAST(first_issue_date AS STRING) RLIKE '.*[^ ].*' AND CAST(first_issue_date AS STRING) NOT RLIKE '\pCntrl' AND UPPER(CAST(first_issue_date AS STRING)) NOT RLIKE '^[ ]*(NA|N/A|NIL|NONE|NULL|UNKNOWN|UNSPECIFIED|TEST|DUMMY|TBD|NOT APPLICABLE|-|--|\\.)[ ]*$'</t>
  </si>
  <si>
    <t>01/10/2026 Yes - Proposed filter: populated character values in basic_information.first_issue_date;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</si>
  <si>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lease_amount</t>
  </si>
  <si>
    <t>DED_Attribute_2725</t>
  </si>
  <si>
    <t>1e629d82-bcf4-4d0e-a019-9f47484dc7e7</t>
  </si>
  <si>
    <t>97dda148-5d03-4f18-8f8c-416c75633cfe</t>
  </si>
  <si>
    <t>DQP-2634</t>
  </si>
  <si>
    <t>DQO-2634</t>
  </si>
  <si>
    <t>Val_Chk-basic_information-lease_amount</t>
  </si>
  <si>
    <t>When populated, BASIC INFORMATION.Lease Amount must be a finite numeric monetary amount.</t>
  </si>
  <si>
    <t>TRIM(CAST(`lease_amount` AS STRING)) RLIKE '^(0|[1-9][0-9]*)([.][0-9]+)?$' AND TRY_CAST(`lease_amount` AS DECIMAL(38,10)) &gt;= 0</t>
  </si>
  <si>
    <t>b6df1c99-5af3-4220-82d4-132205a9ab69</t>
  </si>
  <si>
    <t>2edfd055-da04-483e-8f1a-81d17dba5e98</t>
  </si>
  <si>
    <t>DQP-3004</t>
  </si>
  <si>
    <t>DQO-3004</t>
  </si>
  <si>
    <t>Completene_Check-basic_information-lease_amount</t>
  </si>
  <si>
    <t>Validate that the critical data element basic_information.lease_amount is populated and not blank for in-scope records.Profiling results were used to identify current null/blank exposure where available.</t>
  </si>
  <si>
    <t>!isNull({lease_amount})</t>
  </si>
  <si>
    <t>30/09/2026 - Yes Approved exact four-level service paths from O:R; do not cross-combine listed subtypes/categories. REC_STATUS = 'A'; evaluate only where lease_amount is mandatory for the service/stage; Only where lease data is required; exclude approved lease-optional/unprovided cases; Non-applicable records excluded from denominator. Business confirmation required.</t>
  </si>
  <si>
    <t>a0197dd1-5e09-4365-a7f8-e051aeca625b</t>
  </si>
  <si>
    <t>9995fb7a-b0ee-4789-8e58-9808d6e090bb</t>
  </si>
  <si>
    <t>DQP-3475</t>
  </si>
  <si>
    <t>DQO-3475</t>
  </si>
  <si>
    <t>Consec_Chk-basic_information-lease_amount</t>
  </si>
  <si>
    <t>Validate that populated values in basic_information-lease_amount do not contain consecutive spaces within the value.</t>
  </si>
  <si>
    <t>CAST(lease_amount AS STRING) RLIKE '.*[^ ].*' AND CAST(lease_amount AS STRING) NOT RLIKE '\pCntrl' AND UPPER(CAST(lease_amount AS STRING)) NOT RLIKE '^[ ]*(NA|N/A|NIL|NONE|NULL|UNKNOWN|UNSPECIFIED|TEST|DUMMY|TBD|NOT APPLICABLE|-|--|\\.)[ ]*$'</t>
  </si>
  <si>
    <t>01/10/2026 Yes - Proposed filter: populated character values in basic_information.lease_amount;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</si>
  <si>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in_type</t>
  </si>
  <si>
    <t>DED_Attribute_2726</t>
  </si>
  <si>
    <t>c4e0d1e8-9219-40a4-9c4c-40191d5ad7e0</t>
  </si>
  <si>
    <t>b6616d8d-b97c-483e-afeb-f9993f021092</t>
  </si>
  <si>
    <t>DQP-3005</t>
  </si>
  <si>
    <t>DQO-3005</t>
  </si>
  <si>
    <t>Completeness_Check-basic_information-in_type</t>
  </si>
  <si>
    <t>Validate that the critical data element basic_information.in_type is populated and not blank for in-scope records.Profiling results were used to identify current null/blank exposure where available.</t>
  </si>
  <si>
    <t>!isNull({in_type})</t>
  </si>
  <si>
    <t>30/09/2026 - Yes Approved exact four-level service paths from O:R; do not cross-combine listed subtypes/categories. REC_STATUS = 'A'; evaluate only where in_type is mandatory for the service/stage; Non-applicable records excluded from denominator. Business confirmation required.</t>
  </si>
  <si>
    <t>dae14e97-3ea8-414d-9c77-f3fa0a27fca7</t>
  </si>
  <si>
    <t>e504f657-6645-4308-bd3a-f097695a7549</t>
  </si>
  <si>
    <t>DQP-3476</t>
  </si>
  <si>
    <t>DQO-3476</t>
  </si>
  <si>
    <t>Consec_Chk-basic_information-in_type</t>
  </si>
  <si>
    <t>Validate that populated values in basic_information-in_type do not contain consecutive spaces within the value.</t>
  </si>
  <si>
    <t>CAST(in_type AS STRING) RLIKE '.*[^ ].*' AND CAST(in_type AS STRING) NOT RLIKE '\pCntrl' AND UPPER(CAST(in_type AS STRING)) NOT RLIKE '^[ ]*(NA|N/A|NIL|NONE|NULL|UNKNOWN|UNSPECIFIED|TEST|DUMMY|TBD|NOT APPLICABLE|-|--|\\.)[ ]*$'</t>
  </si>
  <si>
    <t>01/10/2026 Yes - Proposed filter: populated character values in basic_information.in_type;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</si>
  <si>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3c40b25c-c77c-4aa5-b2f7-9d5c6aa4e4cb</t>
  </si>
  <si>
    <t>472cd44c-fccb-4621-bf11-467591c650f6</t>
  </si>
  <si>
    <t>DQP-4006</t>
  </si>
  <si>
    <t>DQO-4006</t>
  </si>
  <si>
    <t>LTS_Chk-basic_information-in_type</t>
  </si>
  <si>
    <t>Check that in_type has no leading or trailing spaces for any populated value.</t>
  </si>
  <si>
    <t>in_type = trim(in_type)</t>
  </si>
  <si>
    <t>02/10/2026 - Yes - Yes means conditional technical feasibility, subject to the conditions below; it is not business approval. Apply only to basic_information.in_type records linked to the approved Group / Type / Subtype / Category combinations in columns J:M; validate actual four-level service combinations, not a Cartesian product of the listed values.
Whitespace check on populated in_type;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</si>
  <si>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58cdb96f-c8a6-4a9f-9ebe-dde03975d346</t>
  </si>
  <si>
    <t>db5b4a72-2ece-42c1-8577-ced017d91c65</t>
  </si>
  <si>
    <t>DQP-4007</t>
  </si>
  <si>
    <t>DQO-4007</t>
  </si>
  <si>
    <t>Val_Chk-basic_information-in_type</t>
  </si>
  <si>
    <t>Check that in_type contains only the approved status values Production, Under Construction or Industrial Leader.</t>
  </si>
  <si>
    <t>in_type IN ('Production','Under Construction','Industrial Leader')</t>
  </si>
  <si>
    <t>02/10/2026 - Yes - Yes means conditional technical feasibility, subject to the conditions below; it is not business approval. Apply only to basic_information.in_type records linked to the approved Group / Type / Subtype / Category combinations in columns J:M; validate actual four-level service combinations, not a Cartesian product of the listed values.
Evaluate populated in_type only; null/blank values belong to a separately approved completeness rule. Use an explicit null/blank policy so SQL UNKNOWN is not silently counted as pass or fail.
Proposed domain ('Production','Under Construction','Industrial Leader').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</si>
  <si>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ems_number</t>
  </si>
  <si>
    <t>DED_Attribute_2727</t>
  </si>
  <si>
    <t>0100df1a-117d-4524-a31e-9fbb91b5d711</t>
  </si>
  <si>
    <t>00295e6c-130e-4c67-b874-bd4deb04b383</t>
  </si>
  <si>
    <t>DQP-3006</t>
  </si>
  <si>
    <t>DQO-3006</t>
  </si>
  <si>
    <t>Completeness_Check-basic_information-ems_number</t>
  </si>
  <si>
    <t>Validate that the critical data element basic_information.ems_number is populated and not blank for in-scope records.Profiling results were used to identify current null/blank exposure where available.</t>
  </si>
  <si>
    <t>!isNull({ems_number})</t>
  </si>
  <si>
    <t>30/09/2026 - Yes Approved exact four-level service paths from O:R; do not cross-combine listed subtypes/categories. REC_STATUS = 'A'; evaluate only where ems_number is mandatory for the service/stage; Non-applicable records excluded from denominator. Business confirmation required.</t>
  </si>
  <si>
    <t>040b4aaa-a465-44f6-a4f9-ea2fd16b2dd4</t>
  </si>
  <si>
    <t>0984af98-e165-4c1b-825c-b6a1a56cced2</t>
  </si>
  <si>
    <t>DQP-3477</t>
  </si>
  <si>
    <t>DQO-3477</t>
  </si>
  <si>
    <t>Consec_Chk-basic_information-ems_number</t>
  </si>
  <si>
    <t>Validate that populated values in basic_information-ems_number do not contain consecutive spaces within the value.</t>
  </si>
  <si>
    <t>CAST(ems_number AS STRING) RLIKE '.*[^ ].*' AND CAST(ems_number AS STRING) NOT RLIKE '\pCntrl' AND UPPER(CAST(ems_number AS STRING)) NOT RLIKE '^[ ]*(NA|N/A|NIL|NONE|NULL|UNKNOWN|UNSPECIFIED|TEST|DUMMY|TBD|NOT APPLICABLE|-|--|\\.)[ ]*$'</t>
  </si>
  <si>
    <t>01/10/2026 Yes - Proposed filter: populated character values in basic_information.ems_number;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</si>
  <si>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3bbeae2f-6f5a-451c-a3ae-82f53fe7ba6d</t>
  </si>
  <si>
    <t>d7d7449e-6d8e-4021-8eb2-1e28007a31fc</t>
  </si>
  <si>
    <t>DQP-3947</t>
  </si>
  <si>
    <t>DQO-3947</t>
  </si>
  <si>
    <t>Val_Chk-basic_information-ems_number</t>
  </si>
  <si>
    <t>Check that non-null EMS numbers are positive whole-number identifiers with digits only, rejecting zeros, decimals, negatives and non-numeric characters.</t>
  </si>
  <si>
    <t>ems_number RLIKE '^[1-9][0-9]*$'</t>
  </si>
  <si>
    <t>02/10/2026 - Yes - Yes means conditional technical feasibility, subject to the conditions below; it is not business approval. Apply only to basic_information.ems_number records linked to the approved Group / Type / Subtype / Category combinations in columns J:M; validate actual four-level service combinations, not a Cartesian product of the listed values.
Evaluate populated ems_number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</si>
  <si>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incompatible_with_real_beneficiary</t>
  </si>
  <si>
    <t>DED_Attribute_2728</t>
  </si>
  <si>
    <t>70123f9f-18a6-4ac2-9197-8d50864784d6</t>
  </si>
  <si>
    <t>f0e7231e-aa20-42df-8fdf-bba983fe9c7c</t>
  </si>
  <si>
    <t>DQP-3007</t>
  </si>
  <si>
    <t>DQO-3007</t>
  </si>
  <si>
    <t>Comp_Chk-basi_inform-incompati_with_real_benefi</t>
  </si>
  <si>
    <t>Validate that the critical data element basic_information.incompatible_with_real_beneficiary is populated and not blank for in-scope records.Profiling results were used to identify current null/blank exposure where available.</t>
  </si>
  <si>
    <t>!isNull({incompatible_with_real_beneficiary})</t>
  </si>
  <si>
    <t>30/09/2026 - Yes Approved exact four-level service paths from O:R; do not cross-combine listed subtypes/categories. REC_STATUS = 'A'; evaluate only where incompatible_with_real_beneficiary is mandatory for the service/stage; Non-applicable records excluded from denominator. Business confirmation required.</t>
  </si>
  <si>
    <t>c569ba59-ce33-4e95-a58f-88c65eb3bffb</t>
  </si>
  <si>
    <t>3ca265f4-9b04-403d-af2a-8ceae8098a5f</t>
  </si>
  <si>
    <t>DQP-3478</t>
  </si>
  <si>
    <t>DQO-3478</t>
  </si>
  <si>
    <t>Consc_Chk-basic_info-incompatible_real_beneficiary</t>
  </si>
  <si>
    <t>Validate that populated values in basic_information-incompatible_with_real_beneficiary do not contain consecutive spaces within the value.</t>
  </si>
  <si>
    <t>CAST(incompatible_with_real_beneficiary AS STRING) RLIKE '.*[^ ].*' AND CAST(incompatible_with_real_beneficiary AS STRING) NOT RLIKE '\pCntrl' AND UPPER(CAST(incompatible_with_real_beneficiary AS STRING)) NOT RLIKE '^[ ]*(NA|N/A|NIL|NONE|NULL|UNKNOWN|UNSPECIFIED|TEST|DUMMY|TBD|NOT APPLICABLE|-|--|\\.)[ ]*$'</t>
  </si>
  <si>
    <t>01/10/2026 Yes - Proposed filter: populated character values in basic_information.incompatible_with_real_beneficiary;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</si>
  <si>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2df4bff3-ab18-4af0-85ed-967a05ebfd4e</t>
  </si>
  <si>
    <t>574863e2-f9db-4a36-abe3-ec215e8d7dd7</t>
  </si>
  <si>
    <t>DQP-4009</t>
  </si>
  <si>
    <t>DQO-4009</t>
  </si>
  <si>
    <t>Val_Chk-basic_info-incompatible_with_real_benef</t>
  </si>
  <si>
    <t>Check that non-null values in incompatible_with_real_beneficiary are restricted to the allowed domain CHECKED or UNCHECKED.</t>
  </si>
  <si>
    <t>incompatible_with_real_beneficiary IN ('CHECKED','UNCHECKED')</t>
  </si>
  <si>
    <t>02/10/2026 - Yes - Yes means conditional technical feasibility, subject to the conditions below; it is not business approval. Apply only to basic_information.incompatible_with_real_beneficiary records linked to the approved Group / Type / Subtype / Category combinations in columns J:M; validate actual four-level service combinations, not a Cartesian product of the listed values.
Evaluate populated incompatible_with_real_beneficiary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</si>
  <si>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issue_date</t>
  </si>
  <si>
    <t>DED_Attribute_2729</t>
  </si>
  <si>
    <t>1974b155-5942-487f-b588-5fbfb8ff9968</t>
  </si>
  <si>
    <t>acc0132a-bcb5-49ac-8d17-65dee4dc0b69</t>
  </si>
  <si>
    <t>DQP-2630</t>
  </si>
  <si>
    <t>DQO-2630</t>
  </si>
  <si>
    <t>Val_Chk-basic_information-issue_date</t>
  </si>
  <si>
    <t>When populated, BASIC INFORMATION.Issue Date must be a valid calendar date in MM/DD/YYYY or MM/DD/YYYY HH:MM:SS format.</t>
  </si>
  <si>
    <t>(TRIM(CAST(`issue_date` AS STRING)) RLIKE '^(0[1-9]|1[0-2])/(0[1-9]|[12][0-9]|3[01])/[0-9]{4}$' AND TRY_TO_TIMESTAMP(TRIM(CAST(`issue_date` AS STRING)), 'MM/dd/yyyy') IS NOT NULL) OR (TRIM(CAST(`issue_date` AS STRING)) RLIKE '^(0[1-9]|1[0-2])/(0[1-9]|[12][0-9]|3[01])/[0-9]{4} ([01][0-9]|2[0-3]):[0-5][0-9]:[0-5][0-9]$' AND TRY_TO_TIMESTAMP(TRIM(CAST(`issue_date` AS STRING)), 'MM/dd/yyyy HH:mm:ss') IS NOT NULL)</t>
  </si>
  <si>
    <t>38620a75-9db6-4386-8e93-855abd1756c9</t>
  </si>
  <si>
    <t>f7794f34-d1b1-4d73-bbe1-251380b4d8f8</t>
  </si>
  <si>
    <t>DQP-3008</t>
  </si>
  <si>
    <t>DQO-3008</t>
  </si>
  <si>
    <t>Completeness_Check-basic_information-issue_date</t>
  </si>
  <si>
    <t>Validate that the critical data element basic_information.issue_date is populated and not blank for in-scope records.Profiling results were used to identify current null/blank exposure where available.</t>
  </si>
  <si>
    <t>!isNull({issue_date})</t>
  </si>
  <si>
    <t>30/09/2026 - Yes Approved exact four-level service paths from O:R; do not cross-combine listed subtypes/categories. REC_STATUS = 'A'; evaluate only where issue_date is mandatory for the service/stage; Only after the identifier/date is due at the approved issuance stage; Non-applicable records excluded from denominator. Business confirmation required.</t>
  </si>
  <si>
    <t>dfba2bb7-0c0a-40a7-afca-b425f92fb655</t>
  </si>
  <si>
    <t>4db5f7b2-5e95-4dee-adaf-3295f2c81e1d</t>
  </si>
  <si>
    <t>DQP-3479</t>
  </si>
  <si>
    <t>DQO-3479</t>
  </si>
  <si>
    <t>Consec_Chk-basic_information-issue_date</t>
  </si>
  <si>
    <t>Validate that populated values in basic_information-issue_date do not contain consecutive spaces within the value.</t>
  </si>
  <si>
    <t>CAST(issue_date AS STRING) RLIKE '.*[^ ].*' AND CAST(issue_date AS STRING) NOT RLIKE '\pCntrl' AND UPPER(CAST(issue_date AS STRING)) NOT RLIKE '^[ ]*(NA|N/A|NIL|NONE|NULL|UNKNOWN|UNSPECIFIED|TEST|DUMMY|TBD|NOT APPLICABLE|-|--|\\.)[ ]*$'</t>
  </si>
  <si>
    <t>01/10/2026 Yes - Proposed filter: populated character values in basic_information.issue_date;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</si>
  <si>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lease_agreement_number</t>
  </si>
  <si>
    <t>DED_Attribute_2730</t>
  </si>
  <si>
    <t>95a30e95-7ef5-4b64-82a6-00762b858eef</t>
  </si>
  <si>
    <t>c7aff931-a404-4a8d-a880-701b0657cf1c</t>
  </si>
  <si>
    <t>DQP-3009</t>
  </si>
  <si>
    <t>DQO-3009</t>
  </si>
  <si>
    <t>Comp_Chk-basic_informa-lease_agreement_number</t>
  </si>
  <si>
    <t>Validate that the critical data element basic_information.lease_agreement_number is populated and not blank for in-scope records.Profiling results were used to identify current null/blank exposure where available.</t>
  </si>
  <si>
    <t>!isNull({lease_agreement_number})</t>
  </si>
  <si>
    <t>30/09/2026 - Yes Approved exact four-level service paths from O:R; do not cross-combine listed subtypes/categories. REC_STATUS = 'A'; evaluate only where lease_agreement_number is mandatory for the service/stage; Only where lease data is required; exclude approved lease-optional/unprovided cases; Non-applicable records excluded from denominator. Business confirmation required.</t>
  </si>
  <si>
    <t>93c0f56f-7159-4421-964b-2658ea404cc3</t>
  </si>
  <si>
    <t>312d932b-5f44-4ad1-9eaa-759b0a60b7ee</t>
  </si>
  <si>
    <t>DQP-3480</t>
  </si>
  <si>
    <t>DQO-3480</t>
  </si>
  <si>
    <t>Consec_Chk-basic_info-lease_agreement_number</t>
  </si>
  <si>
    <t>Validate that populated values in basic_information-lease_agreement_number do not contain consecutive spaces within the value.</t>
  </si>
  <si>
    <t>CAST(lease_agreement_number AS STRING) RLIKE '.*[^ ].*' AND CAST(lease_agreement_number AS STRING) NOT RLIKE '\pCntrl' AND UPPER(CAST(lease_agreement_number AS STRING)) NOT RLIKE '^[ ]*(NA|N/A|NIL|NONE|NULL|UNKNOWN|UNSPECIFIED|TEST|DUMMY|TBD|NOT APPLICABLE|-|--|\\.)[ ]*$'</t>
  </si>
  <si>
    <t>01/10/2026 Yes - Proposed filter: populated character values in basic_information.lease_agreement_number;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</si>
  <si>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1a07591f-b4ff-4984-a312-f80c43a1d82c</t>
  </si>
  <si>
    <t>5e13a640-2c37-4bba-890d-100f3658197b</t>
  </si>
  <si>
    <t>DQP-4048</t>
  </si>
  <si>
    <t>DQO-4048</t>
  </si>
  <si>
    <t>LTS_Chk-basic_info-lease_agreement_number</t>
  </si>
  <si>
    <t>Check that lease agreement numbers do not have leading or trailing spaces.</t>
  </si>
  <si>
    <t>isNull(lease_agreement_number) OR lease_agreement_number = trim(lease_agreement_number)</t>
  </si>
  <si>
    <t>02/10/2026 - Yes - Yes means conditional technical feasibility, subject to the conditions below; it is not business approval. Apply only to basic_information.lease_agreement_number records linked to the approved Group / Type / Subtype / Category combinations in columns J:M; validate actual four-level service combinations, not a Cartesian product of the listed values.
Whitespace check on populated lease_agreement_number;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</si>
  <si>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branch_type</t>
  </si>
  <si>
    <t>DED_Attribute_2731</t>
  </si>
  <si>
    <t>DQP-CR-00092</t>
  </si>
  <si>
    <t>DQP-CR-00139</t>
  </si>
  <si>
    <t>DQP-2622</t>
  </si>
  <si>
    <t>DQO-2622</t>
  </si>
  <si>
    <t>Validity_Check-BASIC INFORMATION-branch_type</t>
  </si>
  <si>
    <t>When populated, BASIC INFORMATION.Branch Type must match an entry in the branch type lookup. Lookup dataset: rbizdomain_value.bizdomain</t>
  </si>
  <si>
    <t>WITH branch_type_lookup AS
(
    SELECT DISTINCT
        UPPER(TRIM(BIZDOMAIN_VALUE)) AS valid_branch_type
    FROM LH_silver.silver_cleansed.rbizdomain_value
    WHERE UPPER(TRIM(BIZDOMAIN)) = 'BRANCH TYPE'
      AND UPPER(TRIM(REC_STATUS)) = 'A'
),
evaluated AS
(
    SELECT
        'Validity_Check-BASIC INFORMATION-branch_type'
            AS rule_name_title,
        'When populated, BASIC INFORMATION.Branch Type must match an entry in the branch type lookup. Lookup dataset: rbizdomain_value.bizdomain'
            AS description_business_definition,
        'basic_information'
            AS table_name,
        'branch_type'
            AS column_name,
        a.serv_prov_code,
        a.b1_per_id1,
        a.b1_per_id2,
        a.b1_per_id3,
        a.b1_per_type,
        a.b1_per_sub_type,
        a.branch_type
            AS source_value,
        'RBIZDOMAIN_VALUE'
            AS peer_table_name,
        'BIZDOMAIN_VALUE'
            AS peer_column_name,
        b.valid_branch_type
            AS peer_value,
        CASE
            WHEN b.valid_branch_type IS NULL
            THEN
                'FAIL - branch_type does not exist in active branch type lookup'
            ELSE
                'PASS'
        END AS dq_result,
        CURRENT_TIMESTAMP AS processed_timestamp
    FROM LH_silver.silver_cleansed.basic_information a
    LEFT JOIN branch_type_lookup b
        ON UPPER(TRIM(a.branch_type)) = b.valid_branch_type
    WHERE a.branch_type IS NOT NULL
      AND TRIM(a.branch_type) &lt;&gt; ''
)
SELECT *
FROM evaluated
WHERE dq_result = 'PASS'</t>
  </si>
  <si>
    <t xml:space="preserve">24/09/2026
Yes, But can have more than one branch type fine will be given to the branch type </t>
  </si>
  <si>
    <t>da567011-b592-49be-915a-e91514f9d94d</t>
  </si>
  <si>
    <t>511f70ae-9226-4a4c-8d03-4441b8c6ac01</t>
  </si>
  <si>
    <t>DQP-3010</t>
  </si>
  <si>
    <t>DQO-3010</t>
  </si>
  <si>
    <t>Completene_Check-basic_information-branch_type</t>
  </si>
  <si>
    <t>Validate that the critical data element basic_information.branch_type is populated and not blank for in-scope records.Profiling results were used to identify current null/blank exposure where available.</t>
  </si>
  <si>
    <t>!isNull({branch_type})</t>
  </si>
  <si>
    <t>30/09/2026 - Yes Approved exact four-level service paths from O:R; do not cross-combine listed subtypes/categories. REC_STATUS = 'A'; evaluate only where branch_type is mandatory for the service/stage; Only applicable branch/parent-licence cases; confirm selected-branch requirements; Non-applicable records excluded from denominator. Business confirmation required.</t>
  </si>
  <si>
    <t>d2b43afa-87e8-4be2-9c2b-8806bdd6df75</t>
  </si>
  <si>
    <t>0bacdccb-6bf6-4624-994c-8c9ebf35a3ef</t>
  </si>
  <si>
    <t>DQP-3481</t>
  </si>
  <si>
    <t>DQO-3481</t>
  </si>
  <si>
    <t>Consec_Chk-basic_information-branch_type</t>
  </si>
  <si>
    <t>Validate that populated values in basic_information-branch_type do not contain consecutive spaces within the value.</t>
  </si>
  <si>
    <t>CAST(branch_type AS STRING) RLIKE '.*[^ ].*' AND CAST(branch_type AS STRING) NOT RLIKE '\pCntrl' AND UPPER(CAST(branch_type AS STRING)) NOT RLIKE '^[ ]*(NA|N/A|NIL|NONE|NULL|UNKNOWN|UNSPECIFIED|TEST|DUMMY|TBD|NOT APPLICABLE|-|--|\\.)[ ]*$'</t>
  </si>
  <si>
    <t>01/10/2026 Yes - Proposed filter: populated character values in basic_information.branch_type;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</si>
  <si>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b5357a76-85eb-4218-a1e8-048183779624</t>
  </si>
  <si>
    <t>2df13fc8-617f-4b9e-a59a-afef62236695</t>
  </si>
  <si>
    <t>DQP-3882</t>
  </si>
  <si>
    <t>DQO-3882</t>
  </si>
  <si>
    <t>LTS_Chk-basic_information-branch_type</t>
  </si>
  <si>
    <t>Check that non-null branch_type values do not contain leading or trailing spaces when trimmed as text.</t>
  </si>
  <si>
    <t>branch_type = trim(branch_type)</t>
  </si>
  <si>
    <t>02/10/2026 - Yes - Yes means conditional technical feasibility, subject to the conditions below; it is not business approval. Apply only to basic_information.branch_type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Whitespace check on populated branch_type;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</si>
  <si>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is_final_version</t>
  </si>
  <si>
    <t>DED_Attribute_2732</t>
  </si>
  <si>
    <t>8ed26ddb-23e0-45f6-ac92-80947fea50a0</t>
  </si>
  <si>
    <t>52a437ee-e37a-4204-9db6-403332c00fd7</t>
  </si>
  <si>
    <t>DQP-3011</t>
  </si>
  <si>
    <t>DQO-3011</t>
  </si>
  <si>
    <t>Comp_Check-basic_information-is_final_version</t>
  </si>
  <si>
    <t>Validate that the critical data element basic_information.is_final_version is populated and not blank for in-scope records.Profiling results were used to identify current null/blank exposure where available.</t>
  </si>
  <si>
    <t>!isNull({is_final_version})</t>
  </si>
  <si>
    <t>30/09/2026 - Yes Approved exact four-level service paths from O:R; do not cross-combine listed subtypes/categories. REC_STATUS = 'A'; evaluate only where is_final_version is mandatory for the service/stage; Non-applicable records excluded from denominator. Business confirmation required.</t>
  </si>
  <si>
    <t>6598c8e0-0637-4a72-9af3-811c6640d07a</t>
  </si>
  <si>
    <t>cf51f9d9-3418-40e6-adb8-0afd253e3b2e</t>
  </si>
  <si>
    <t>DQP-3482</t>
  </si>
  <si>
    <t>DQO-3482</t>
  </si>
  <si>
    <t>Consec_Chk-basic_information-is_final_version</t>
  </si>
  <si>
    <t>Validate that populated values in basic_information-is_final_version do not contain consecutive spaces within the value.</t>
  </si>
  <si>
    <t>CAST(is_final_version AS STRING) RLIKE '.*[^ ].*' AND CAST(is_final_version AS STRING) NOT RLIKE '\pCntrl' AND UPPER(CAST(is_final_version AS STRING)) NOT RLIKE '^[ ]*(NA|N/A|NIL|NONE|NULL|UNKNOWN|UNSPECIFIED|TEST|DUMMY|TBD|NOT APPLICABLE|-|--|\\.)[ ]*$'</t>
  </si>
  <si>
    <t>01/10/2026 Yes - Proposed filter: populated character values in basic_information.is_final_version;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</si>
  <si>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f43c9940-6f74-4bfd-944e-7e998ed30f3c</t>
  </si>
  <si>
    <t>ab530c63-44d8-4249-8777-f7ab79b6a17f</t>
  </si>
  <si>
    <t>DQP-4022</t>
  </si>
  <si>
    <t>DQO-4022</t>
  </si>
  <si>
    <t>Val_Chk-basic_information-is_final_version</t>
  </si>
  <si>
    <t>Ensure that non-null values in is_final_version are restricted to the approved domain CHECKED or UNCHECKED.</t>
  </si>
  <si>
    <t>is_final_version IN ('CHECKED','UNCHECKED')</t>
  </si>
  <si>
    <t>02/10/2026 - Yes - Yes means conditional technical feasibility, subject to the conditions below; it is not business approval. Apply only to basic_information.is_final_version records linked to the approved Group / Type / Subtype / Category combinations in columns J:M; validate actual four-level service combinations, not a Cartesian product of the listed values.
Evaluate populated is_final_version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</si>
  <si>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tn_number</t>
  </si>
  <si>
    <t>DED_Attribute_2733</t>
  </si>
  <si>
    <t>2e466cd6-7148-45bc-b5f1-da9129766242</t>
  </si>
  <si>
    <t>ebc66975-8c75-4318-a3e5-5c041f5f5a62</t>
  </si>
  <si>
    <t>DQP-2639</t>
  </si>
  <si>
    <t>DQO-2639</t>
  </si>
  <si>
    <t>Completeness_Chk-basic_information-tn_number</t>
  </si>
  <si>
    <t>TN_Number must be non-null and non-blank before submitting a Rowad licence application.</t>
  </si>
  <si>
    <t>!isNull({tn_number})</t>
  </si>
  <si>
    <t>4b0ba67f-8637-4c20-8fef-979368fa68c0</t>
  </si>
  <si>
    <t>a01b681e-9591-4da8-a826-f58093d8ab13</t>
  </si>
  <si>
    <t>DQP-3483</t>
  </si>
  <si>
    <t>DQO-3483</t>
  </si>
  <si>
    <t>Consec_Chk-basic_information-tn_number</t>
  </si>
  <si>
    <t>Validate that populated values in basic_information-tn_number do not contain consecutive spaces within the value.</t>
  </si>
  <si>
    <t>CAST(tn_number AS STRING) RLIKE '.*[^ ].*' AND CAST(tn_number AS STRING) NOT RLIKE '\pCntrl' AND UPPER(CAST(tn_number AS STRING)) NOT RLIKE '^[ ]*(NA|N/A|NIL|NONE|NULL|UNKNOWN|UNSPECIFIED|TEST|DUMMY|TBD|NOT APPLICABLE|-|--|\\.)[ ]*$'</t>
  </si>
  <si>
    <t>01/10/2026 Yes - Proposed filter: populated character values in basic_information.tn_number;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</si>
  <si>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d2275724-1052-41dd-9902-9e7aaa459191</t>
  </si>
  <si>
    <t>814a2aef-7ae0-46d7-b9bd-ed67928fdfdf</t>
  </si>
  <si>
    <t>DQP-4262</t>
  </si>
  <si>
    <t>DQO-4262</t>
  </si>
  <si>
    <t>Len_Val_Chk-basic_information-tn_number</t>
  </si>
  <si>
    <t>Check that non-null tn_number values are exactly 10 characters long.</t>
  </si>
  <si>
    <t>LENGTH(tn_number) = 10</t>
  </si>
  <si>
    <t>02/10/2026 - Yes - Yes means conditional technical feasibility, subject to the conditions below; it is not business approval. Apply only to basic_information.tn_number records linked to the approved Group / Type / Subtype / Category combinations in columns J:M; validate actual four-level service combinations, not a Cartesian product of the listed values.
Evaluate populated tn_number only; null/blank values belong to a separately approved completeness rule. Use an explicit null/blank policy so SQL UNKNOWN is not silently counted as pass or fail.
Proposed length condition: LENGTH(tn_number) = 10.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</si>
  <si>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1bd7be48-4c83-49bb-b1d8-dea2d7c20a00</t>
  </si>
  <si>
    <t>9a5b3d14-6e46-4507-8139-aff13525fa11</t>
  </si>
  <si>
    <t>DQP-4263</t>
  </si>
  <si>
    <t>DQO-4263</t>
  </si>
  <si>
    <t>Val_Chk-basic_information-tn_number</t>
  </si>
  <si>
    <t>Check that non-null tn_number values contain only English letters, digits, and hyphens.</t>
  </si>
  <si>
    <t>tn_number RLIKE '^[A-Za-z0-9-]+$'</t>
  </si>
  <si>
    <t>02/10/2026 - Yes - Yes means conditional technical feasibility, subject to the conditions below; it is not business approval. Apply only to basic_information.tn_number records linked to the approved Group / Type / Subtype / Category combinations in columns J:M; validate actual four-level service combinations, not a Cartesian product of the listed values.
Evaluate populated tn_number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</si>
  <si>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security_reference_number</t>
  </si>
  <si>
    <t>DED_Attribute_2734</t>
  </si>
  <si>
    <t>1419e6c9-de02-4fa6-b201-0a02a14d6c87</t>
  </si>
  <si>
    <t>15c10ccd-ddf1-4123-be2f-84f50b2c848f</t>
  </si>
  <si>
    <t>DQP-3012</t>
  </si>
  <si>
    <t>DQO-3012</t>
  </si>
  <si>
    <t>Comp_Chk-basic_inform-security_reference_number</t>
  </si>
  <si>
    <t>Validate that the critical data element basic_information.security_reference_number is populated and not blank for in-scope records.Profiling results were used to identify current null/blank exposure where available.</t>
  </si>
  <si>
    <t>!isNull({security_reference_number})</t>
  </si>
  <si>
    <t>30/09/2026 - Yes Approved exact four-level service paths from O:R; do not cross-combine listed subtypes/categories. REC_STATUS = 'A'; evaluate only where security_reference_number is mandatory for the service/stage; Non-applicable records excluded from denominator. Business confirmation required.</t>
  </si>
  <si>
    <t>4da25ae5-ae9f-4897-a606-f5ae2c1729b7</t>
  </si>
  <si>
    <t>243aa31a-e552-4a1a-a050-fb83e4c6f189</t>
  </si>
  <si>
    <t>DQP-3484</t>
  </si>
  <si>
    <t>DQO-3484</t>
  </si>
  <si>
    <t>Consec_Chk-basic_info-security_reference_number</t>
  </si>
  <si>
    <t>Validate that populated values in basic_information-security_reference_number do not contain consecutive spaces within the value.</t>
  </si>
  <si>
    <t>CAST(security_reference_number AS STRING) RLIKE '.*[^ ].*' AND CAST(security_reference_number AS STRING) NOT RLIKE '\pCntrl' AND UPPER(CAST(security_reference_number AS STRING)) NOT RLIKE '^[ ]*(NA|N/A|NIL|NONE|NULL|UNKNOWN|UNSPECIFIED|TEST|DUMMY|TBD|NOT APPLICABLE|-|--|\\.)[ ]*$'</t>
  </si>
  <si>
    <t>01/10/2026 Yes - Proposed filter: populated character values in basic_information.security_reference_number;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</si>
  <si>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b49b43a7-5b7f-4398-ab6b-59e507405742</t>
  </si>
  <si>
    <t>22510dc9-7d23-41c2-8f74-3cd6fdd4ebb2</t>
  </si>
  <si>
    <t>DQP-4241</t>
  </si>
  <si>
    <t>DQO-4241</t>
  </si>
  <si>
    <t>Val_Chk-basic_info-security_reference_number</t>
  </si>
  <si>
    <t>Checks that non-null security_reference_number values are positive whole-number identifiers with no decimals, zero, negatives or non-numeric characters.</t>
  </si>
  <si>
    <t>security_reference_number RLIKE '^[1-9][0-9]*$'</t>
  </si>
  <si>
    <t>02/10/2026 - Yes - Yes means conditional technical feasibility, subject to the conditions below; it is not business approval. Apply only to basic_information.security_reference_number records linked to the approved Group / Type / Subtype / Category combinations in columns J:M; validate actual four-level service combinations, not a Cartesian product of the listed values.
Evaluate populated security_reference_number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</si>
  <si>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fcr_no</t>
  </si>
  <si>
    <t>DED_Attribute_2735</t>
  </si>
  <si>
    <t>46e5b666-1968-49b6-8a93-9a9ce84b34ff</t>
  </si>
  <si>
    <t>2e09e236-1a7a-4fab-b2d7-c43215a04dd9</t>
  </si>
  <si>
    <t>DQP-3013</t>
  </si>
  <si>
    <t>DQO-3013</t>
  </si>
  <si>
    <t>Completeness_Check-basic_information-fcr_no</t>
  </si>
  <si>
    <t>Validate that the critical data element basic_information.fcr_no is populated and not blank for in-scope records.Profiling results were used to identify current null/blank exposure where available.</t>
  </si>
  <si>
    <t>!isNull({fcr_no})</t>
  </si>
  <si>
    <t>30/09/2026 - Yes Approved exact four-level service paths from O:R; do not cross-combine listed subtypes/categories. REC_STATUS = 'A'; evaluate only where fcr_no is mandatory for the service/stage; Non-applicable records excluded from denominator. Business confirmation required.</t>
  </si>
  <si>
    <t>6ed2f304-070c-4d02-b9c8-a63829ca47ef</t>
  </si>
  <si>
    <t>f90b9941-b3cd-4c8f-b3d3-28374430cf4a</t>
  </si>
  <si>
    <t>DQP-3485</t>
  </si>
  <si>
    <t>DQO-3485</t>
  </si>
  <si>
    <t>Consec_Chk-basic_information-fcr_no</t>
  </si>
  <si>
    <t>Validate that populated values in basic_information-fcr_no do not contain consecutive spaces within the value.</t>
  </si>
  <si>
    <t>CAST(fcr_no AS STRING) RLIKE '.*[^ ].*' AND CAST(fcr_no AS STRING) NOT RLIKE '\pCntrl' AND UPPER(CAST(fcr_no AS STRING)) NOT RLIKE '^[ ]*(NA|N/A|NIL|NONE|NULL|UNKNOWN|UNSPECIFIED|TEST|DUMMY|TBD|NOT APPLICABLE|-|--|\\.)[ ]*$'</t>
  </si>
  <si>
    <t>01/10/2026 Yes - Proposed filter: populated character values in basic_information.fcr_no;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</si>
  <si>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b75afae6-63be-4786-96bc-ae72c87f9af0</t>
  </si>
  <si>
    <t>e465c1e4-ed48-4dfe-a8ee-066817a7835c</t>
  </si>
  <si>
    <t>DQP-3966</t>
  </si>
  <si>
    <t>DQO-3966</t>
  </si>
  <si>
    <t>Len_Val_Chk-basic_information-fcr_no</t>
  </si>
  <si>
    <t>Check that non-null fcr_no values meet the minimum length requirement so the identifier is not too short to be valid.</t>
  </si>
  <si>
    <t>len(fcr_no) &gt; 7</t>
  </si>
  <si>
    <t>02/10/2026 - Yes - Yes means conditional technical feasibility, subject to the conditions below; it is not business approval. Apply only to basic_information.fcr_no records linked to the approved Group / Type / Subtype / Category combinations in columns J:M; validate actual four-level service combinations, not a Cartesian product of the listed values.
Evaluate populated fcr_no only; null/blank values belong to a separately approved completeness rule. Use an explicit null/blank policy so SQL UNKNOWN is not silently counted as pass or fail.
Proposed length condition: len(fcr_no) &gt; 7.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</si>
  <si>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a9c3e19d-0852-43e6-b7ff-968d65445efe</t>
  </si>
  <si>
    <t>7f0e1b2d-a89b-4f89-b0bf-481ebe652675</t>
  </si>
  <si>
    <t>DQP-3967</t>
  </si>
  <si>
    <t>DQO-3967</t>
  </si>
  <si>
    <t>Val_Chk-basic_information-fcr_no</t>
  </si>
  <si>
    <t>Check that non-null fcr_no values are positive whole-number identifiers with only numeric characters and no decimals or special characters.</t>
  </si>
  <si>
    <t>fcr_no RLIKE '^[1-9][0-9]*$'</t>
  </si>
  <si>
    <t>02/10/2026 - Yes - Yes means conditional technical feasibility, subject to the conditions below; it is not business approval. Apply only to basic_information.fcr_no records linked to the approved Group / Type / Subtype / Category combinations in columns J:M; validate actual four-level service combinations, not a Cartesian product of the listed values.
Evaluate populated fcr_no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</si>
  <si>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permanent</t>
  </si>
  <si>
    <t>DED_Attribute_2736</t>
  </si>
  <si>
    <t>379960a0-42a3-4cf5-b06e-a0942c85c4e8</t>
  </si>
  <si>
    <t>18a2bd63-3309-423a-bbf1-de8426eca46f</t>
  </si>
  <si>
    <t>DQP-3014</t>
  </si>
  <si>
    <t>DQO-3014</t>
  </si>
  <si>
    <t>Completeness_Check-basic_information-permanent</t>
  </si>
  <si>
    <t>Validate that the critical data element basic_information.permanent is populated and not blank for in-scope records.Profiling results were used to identify current null/blank exposure where available.</t>
  </si>
  <si>
    <t>!isNull({permanent})</t>
  </si>
  <si>
    <t>30/09/2026 - Yes Approved exact four-level service paths from O:R; do not cross-combine listed subtypes/categories. REC_STATUS = 'A'; evaluate only where permanent is mandatory for the service/stage; Non-applicable records excluded from denominator. Business confirmation required.</t>
  </si>
  <si>
    <t>c078eb43-990b-4c12-a8af-52b2bdfea432</t>
  </si>
  <si>
    <t>6f341468-8bcb-48a3-a9cb-cd28db04dbae</t>
  </si>
  <si>
    <t>DQP-3486</t>
  </si>
  <si>
    <t>DQO-3486</t>
  </si>
  <si>
    <t>Consec_Chk-basic_information-permanent</t>
  </si>
  <si>
    <t>Validate that populated values in basic_information-permanent do not contain consecutive spaces within the value.</t>
  </si>
  <si>
    <t>CAST(permanent AS STRING) RLIKE '.*[^ ].*' AND CAST(permanent AS STRING) NOT RLIKE '\pCntrl' AND UPPER(CAST(permanent AS STRING)) NOT RLIKE '^[ ]*(NA|N/A|NIL|NONE|NULL|UNKNOWN|UNSPECIFIED|TEST|DUMMY|TBD|NOT APPLICABLE|-|--|\\.)[ ]*$'</t>
  </si>
  <si>
    <t>01/10/2026 Yes - Proposed filter: populated character values in basic_information.permanent;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</si>
  <si>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f0c0e851-06a4-4036-a1f9-07424551d968</t>
  </si>
  <si>
    <t>36ab6c92-135b-4907-80a2-1fc6dbd5bb7b</t>
  </si>
  <si>
    <t>DQP-4168</t>
  </si>
  <si>
    <t>DQO-4168</t>
  </si>
  <si>
    <t>Val_Chk-basic_information-permanent</t>
  </si>
  <si>
    <t>Ensure that when permanent is populated, its value is either CHECKED or UNCHECKED.</t>
  </si>
  <si>
    <t>permanent IN ('CHECKED','UNCHECKED')</t>
  </si>
  <si>
    <t>02/10/2026 - Yes - Yes means conditional technical feasibility, subject to the conditions below; it is not business approval. Apply only to basic_information.permanent records linked to the approved Group / Type / Subtype / Category combinations in columns J:M; validate actual four-level service combinations, not a Cartesian product of the listed values.
Evaluate populated permanent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</si>
  <si>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main_license_number</t>
  </si>
  <si>
    <t>DED_Attribute_2737</t>
  </si>
  <si>
    <t>693912a5-d32c-46e4-aa50-a6b476243c55</t>
  </si>
  <si>
    <t>caabf3b1-e3b0-4ef5-a2cd-9a09877b9af7</t>
  </si>
  <si>
    <t>DQP-3015</t>
  </si>
  <si>
    <t>DQO-3015</t>
  </si>
  <si>
    <t>Comp_Chk-basic_information-main_license_number</t>
  </si>
  <si>
    <t>Validate that the critical data element basic_information.main_license_number is populated and not blank for in-scope records.Profiling results were used to identify current null/blank exposure where available.</t>
  </si>
  <si>
    <t>!isNull({main_license_number})</t>
  </si>
  <si>
    <t>30/09/2026 - Yes Approved exact four-level service paths from O:R; do not cross-combine listed subtypes/categories. REC_STATUS = 'A'; evaluate only where main_license_number is mandatory for the service/stage; Only applicable branch/parent-licence cases; confirm selected-branch requirements; Non-applicable records excluded from denominator. Business confirmation required.</t>
  </si>
  <si>
    <t>28f35eb9-96c2-4b00-9a5c-7d210fb8ce73</t>
  </si>
  <si>
    <t>5950e700-2acb-4b35-b5e9-c4fd27a0dad0</t>
  </si>
  <si>
    <t>DQP-3487</t>
  </si>
  <si>
    <t>DQO-3487</t>
  </si>
  <si>
    <t>Consec_Chk-basic_info-main_license_number</t>
  </si>
  <si>
    <t>Validate that populated values in basic_information-main_license_number do not contain consecutive spaces within the value.</t>
  </si>
  <si>
    <t>CAST(main_license_number AS STRING) RLIKE '.*[^ ].*' AND CAST(main_license_number AS STRING) NOT RLIKE '\pCntrl' AND UPPER(CAST(main_license_number AS STRING)) NOT RLIKE '^[ ]*(NA|N/A|NIL|NONE|NULL|UNKNOWN|UNSPECIFIED|TEST|DUMMY|TBD|NOT APPLICABLE|-|--|\\.)[ ]*$'</t>
  </si>
  <si>
    <t>01/10/2026 Yes - Proposed filter: populated character values in basic_information.main_license_number;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</si>
  <si>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adcbf7ed-2228-42d6-850e-6b840d4739a3</t>
  </si>
  <si>
    <t>ba04ed6b-2586-4575-83b0-e0ea38fe67b9</t>
  </si>
  <si>
    <t>DQP-4090</t>
  </si>
  <si>
    <t>DQO-4090</t>
  </si>
  <si>
    <t>Val_Chk-basic_information-main_license_number</t>
  </si>
  <si>
    <t>Checks that non-null main_license_number values contain only English letters, digits and hyphens, suitable for validating code and reference-number formats.</t>
  </si>
  <si>
    <t>main_license_number RLIKE '^[A-Za-z0-9-]+$'</t>
  </si>
  <si>
    <t>02/10/2026 - Yes - Yes means conditional technical feasibility, subject to the conditions below; it is not business approval. Apply only to basic_information.main_license_number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main_license_number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</si>
  <si>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duration_of_the_company_in_years</t>
  </si>
  <si>
    <t>DED_Attribute_2738</t>
  </si>
  <si>
    <t>9c00415b-3bd1-4485-b33e-f007d8bc5455</t>
  </si>
  <si>
    <t>5d0f2051-9e72-4139-80f6-39754a5b7968</t>
  </si>
  <si>
    <t>DQP-3016</t>
  </si>
  <si>
    <t>DQO-3016</t>
  </si>
  <si>
    <t>Comp_Chk-basi_inform-duratio_of_the_comp_in_yea</t>
  </si>
  <si>
    <t>Validate that the critical data element basic_information.duration_of_the_company_in_years is populated and not blank for in-scope records.Profiling results were used to identify current null/blank exposure where available.</t>
  </si>
  <si>
    <t>!isNull({duration_of_the_company_in_years})</t>
  </si>
  <si>
    <t>30/09/2026 - Yes Approved exact four-level service paths from O:R; do not cross-combine listed subtypes/categories. REC_STATUS = 'A'; evaluate only where duration_of_the_company_in_years is mandatory for the service/stage; Confirm legal-form and contract applicability; Non-applicable records excluded from denominator. Business confirmation required.</t>
  </si>
  <si>
    <t>caeeb4e7-ca6c-4b90-a77a-d0f38dda4a08</t>
  </si>
  <si>
    <t>f83cb561-d0e1-44e2-8e85-13900dec829e</t>
  </si>
  <si>
    <t>DQP-3488</t>
  </si>
  <si>
    <t>DQO-3488</t>
  </si>
  <si>
    <t>Consec_Chk-basic_info-duration_company_in_years</t>
  </si>
  <si>
    <t>Validate that populated values in basic_information-duration_of_the_company_in_years do not contain consecutive spaces within the value.</t>
  </si>
  <si>
    <t>CAST(duration_of_the_company_in_years AS STRING) RLIKE '.*[^ ].*' AND CAST(duration_of_the_company_in_years AS STRING) NOT RLIKE '\pCntrl' AND UPPER(CAST(duration_of_the_company_in_years AS STRING)) NOT RLIKE '^[ ]*(NA|N/A|NIL|NONE|NULL|UNKNOWN|UNSPECIFIED|TEST|DUMMY|TBD|NOT APPLICABLE|-|--|\\.)[ ]*$'</t>
  </si>
  <si>
    <t>01/10/2026 Yes - Proposed filter: populated character values in basic_information.duration_of_the_company_in_years;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</si>
  <si>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legal_type_of_the_company</t>
  </si>
  <si>
    <t>DED_Attribute_2739</t>
  </si>
  <si>
    <t>DQP-CR-00094</t>
  </si>
  <si>
    <t>DQP-CR-00141</t>
  </si>
  <si>
    <t>DQP-2635</t>
  </si>
  <si>
    <t>DQO-2635</t>
  </si>
  <si>
    <t>Validity_Check-BASIC INFORMATION-legal_type_of_the_company</t>
  </si>
  <si>
    <t>When populated, BASIC INFORMATION.Legal Type of the Company must match an approved Legal Type of the Company code or label. Lookup dataset: rbizdomain_value.bizdomain</t>
  </si>
  <si>
    <t>WITH legal_type_of_the_company_lookup AS
(
    SELECT DISTINCT
        UPPER(TRIM(BIZDOMAIN_VALUE)) AS valid_legal_type_of_the_company
    FROM LH_silver.silver_cleansed.rbizdomain_value
    WHERE UPPER(TRIM(BIZDOMAIN)) = 'LEGAL TYPE OF THE COMPANY'
      AND UPPER(TRIM(REC_STATUS)) = 'A'
),
evaluated AS
(
    SELECT
        'Validity_Check-BASIC INFORMATION-legal_type_of_the_company_of_the_company'
            AS rule_name_title,
        'When populated, BASIC INFORMATION.Legal Type of the Company must match an approved Legal Type of the Company code or label. Lookup dataset: rbizdomain_value.bizdomain'
            AS description_business_definition,
        'basic_information'
            AS table_name,
        'legal_type_of_the_company'
            AS column_name,
        a.serv_prov_code,
        a.b1_per_id1,
        a.b1_per_id2,
        a.b1_per_id3,
        a.b1_per_type,
        a.b1_per_sub_type,
        a.legal_type_of_the_company
            AS source_value,
        'RBIZDOMAIN_VALUE'
            AS peer_table_name,
        'BIZDOMAIN_VALUE'
            AS peer_column_name,
        b.valid_legal_type_of_the_company
            AS peer_value,
        CASE
            WHEN b.valid_legal_type_of_the_company IS NULL
            THEN
                'FAIL - legal_type_of_the_company does not exist in active legal type of the company lookup'
            ELSE
                'PASS'
        END AS dq_result,
        CURRENT_TIMESTAMP AS processed_timestamp
    FROM LH_silver.silver_cleansed.basic_information a
    LEFT JOIN legal_type_of_the_company_lookup b
        ON UPPER(TRIM(a.legal_type_of_the_company)) = b.valid_legal_type_of_the_company
    WHERE a.legal_type_of_the_company IS NOT NULL
      AND TRIM(a.legal_type_of_the_company) &lt;&gt; ''
)
SELECT *
FROM evaluated
WHERE dq_result = 'PASS'</t>
  </si>
  <si>
    <t>0122190b-c0fd-4328-b51a-8d49cd35ae7f</t>
  </si>
  <si>
    <t>32b97e81-48e4-4eba-87d7-fee02860fe7f</t>
  </si>
  <si>
    <t>DQP-3017</t>
  </si>
  <si>
    <t>DQO-3017</t>
  </si>
  <si>
    <t>Comp_Chk-basic_inform-legal_type_of_the_company</t>
  </si>
  <si>
    <t>Validate that the critical data element basic_information.legal_type_of_the_company is populated and not blank for in-scope records.Profiling results were used to identify current null/blank exposure where available.</t>
  </si>
  <si>
    <t>!isNull({legal_type_of_the_company})</t>
  </si>
  <si>
    <t>30/09/2026 - Yes Approved exact four-level service paths from O:R; do not cross-combine listed subtypes/categories. REC_STATUS = 'A'; evaluate only where legal_type_of_the_company is mandatory for the service/stage; Non-applicable records excluded from denominator. Business confirmation required.</t>
  </si>
  <si>
    <t>6cb1df44-c3c1-42a2-8517-c0ff3b84182e</t>
  </si>
  <si>
    <t>d35609b6-833b-42de-a42d-224d4d7f0b83</t>
  </si>
  <si>
    <t>DQP-3489</t>
  </si>
  <si>
    <t>DQO-3489</t>
  </si>
  <si>
    <t>Consec_Chk-basic_info-legal_type_of_the_company</t>
  </si>
  <si>
    <t>Validate that populated values in basic_information-legal_type_of_the_company do not contain consecutive spaces within the value.</t>
  </si>
  <si>
    <t>CAST(legal_type_of_the_company AS STRING) RLIKE '.*[^ ].*' AND CAST(legal_type_of_the_company AS STRING) NOT RLIKE '\pCntrl' AND UPPER(CAST(legal_type_of_the_company AS STRING)) NOT RLIKE '^[ ]*(NA|N/A|NIL|NONE|NULL|UNKNOWN|UNSPECIFIED|TEST|DUMMY|TBD|NOT APPLICABLE|-|--|\\.)[ ]*$'</t>
  </si>
  <si>
    <t>01/10/2026 Yes - Proposed filter: populated character values in basic_information.legal_type_of_the_company;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</si>
  <si>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quick_license_sub_type</t>
  </si>
  <si>
    <t>DED_Attribute_2740</t>
  </si>
  <si>
    <t>c39f8d2c-c747-4458-9e12-926df3c1c76e</t>
  </si>
  <si>
    <t>4860d4ed-b5f2-493a-b889-ea329765e21e</t>
  </si>
  <si>
    <t>DQP-3018</t>
  </si>
  <si>
    <t>DQO-3018</t>
  </si>
  <si>
    <t>Comp_Chk-basic_informati-quick_license_sub_type</t>
  </si>
  <si>
    <t>Validate that the critical data element basic_information.quick_license_sub_type is populated and not blank for in-scope records.Profiling results were used to identify current null/blank exposure where available.</t>
  </si>
  <si>
    <t>!isNull({quick_license_sub_type})</t>
  </si>
  <si>
    <t>30/09/2026 - Yes Approved exact four-level service paths from O:R; do not cross-combine listed subtypes/categories. REC_STATUS = 'A'; evaluate only where quick_license_sub_type is mandatory for the service/stage; Non-applicable records excluded from denominator. Business confirmation required.</t>
  </si>
  <si>
    <t>604047c5-f7fc-4cdf-9f74-c5ce57df4591</t>
  </si>
  <si>
    <t>fac404d3-f0ea-41cd-a674-db13c9aa3bc0</t>
  </si>
  <si>
    <t>DQP-3490</t>
  </si>
  <si>
    <t>DQO-3490</t>
  </si>
  <si>
    <t>Consec_Chk-basic_info-quick_license_sub_type</t>
  </si>
  <si>
    <t>Validate that populated values in basic_information-quick_license_sub_type do not contain consecutive spaces within the value.</t>
  </si>
  <si>
    <t>CAST(quick_license_sub_type AS STRING) RLIKE '.*[^ ].*' AND CAST(quick_license_sub_type AS STRING) NOT RLIKE '\pCntrl' AND UPPER(CAST(quick_license_sub_type AS STRING)) NOT RLIKE '^[ ]*(NA|N/A|NIL|NONE|NULL|UNKNOWN|UNSPECIFIED|TEST|DUMMY|TBD|NOT APPLICABLE|-|--|\\.)[ ]*$'</t>
  </si>
  <si>
    <t>01/10/2026 Yes - Proposed filter: populated character values in basic_information.quick_license_sub_type;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</si>
  <si>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lease_agreement_start_date</t>
  </si>
  <si>
    <t>DED_Attribute_2741</t>
  </si>
  <si>
    <t>07052c3c-9c11-4b0e-ba9f-ea60fb60769b</t>
  </si>
  <si>
    <t>d4976d04-405f-4dd6-a8e7-d1b68186684a</t>
  </si>
  <si>
    <t>DQP-2633</t>
  </si>
  <si>
    <t>DQO-2633</t>
  </si>
  <si>
    <t>Val_Chk-basic_info-lease_agreement_start_date</t>
  </si>
  <si>
    <t>When populated, BASIC INFORMATION.Lease Agreement Start Date must be a valid calendar date in MM/DD/YYYY or MM/DD/YYYY HH:MM:SS format.</t>
  </si>
  <si>
    <t>(TRIM(CAST(`lease_agreement_start_date` AS STRING)) RLIKE '^(0[1-9]|1[0-2])/(0[1-9]|[12][0-9]|3[01])/[0-9]{4}$' AND TRY_TO_TIMESTAMP(TRIM(CAST(`lease_agreement_start_date` AS STRING)), 'MM/dd/yyyy') IS NOT NULL) OR (TRIM(CAST(`lease_agreement_start_date` AS STRING)) RLIKE '^(0[1-9]|1[0-2])/(0[1-9]|[12][0-9]|3[01])/[0-9]{4} ([01][0-9]|2[0-3]):[0-5][0-9]:[0-5][0-9]$' AND TRY_TO_TIMESTAMP(TRIM(CAST(`lease_agreement_start_date` AS STRING)), 'MM/dd/yyyy HH:mm:ss') IS NOT NULL)</t>
  </si>
  <si>
    <t>43545e9b-810f-463f-a772-822b31e6a315</t>
  </si>
  <si>
    <t>59250a58-0c7c-4c41-975a-6ab7f6ad77a3</t>
  </si>
  <si>
    <t>DQP-3019</t>
  </si>
  <si>
    <t>DQO-3019</t>
  </si>
  <si>
    <t>Comp_Chk-basic_infor-lease_agreement_start_date</t>
  </si>
  <si>
    <t>Validate that the critical data element basic_information.lease_agreement_start_date is populated and not blank for in-scope records.Profiling results were used to identify current null/blank exposure where available.</t>
  </si>
  <si>
    <t>!isNull({lease_agreement_start_date})</t>
  </si>
  <si>
    <t>30/09/2026 - Yes Approved exact four-level service paths from O:R; do not cross-combine listed subtypes/categories. REC_STATUS = 'A'; evaluate only where lease_agreement_start_date is mandatory for the service/stage; Only where lease data is required; exclude approved lease-optional/unprovided cases; Non-applicable records excluded from denominator. Business confirmation required.</t>
  </si>
  <si>
    <t>425a78a6-a3c8-4fa0-bee9-24ef00fb38df</t>
  </si>
  <si>
    <t>2c8ec53f-ee6b-4a59-8770-1aa0653d4bd5</t>
  </si>
  <si>
    <t>DQP-3491</t>
  </si>
  <si>
    <t>DQO-3491</t>
  </si>
  <si>
    <t>Consec_Chk-basic_info-lease_agreement_start_date</t>
  </si>
  <si>
    <t>Validate that populated values in basic_information-lease_agreement_start_date do not contain consecutive spaces within the value.</t>
  </si>
  <si>
    <t>CAST(lease_agreement_start_date AS STRING) RLIKE '.*[^ ].*' AND CAST(lease_agreement_start_date AS STRING) NOT RLIKE '\pCntrl' AND UPPER(CAST(lease_agreement_start_date AS STRING)) NOT RLIKE '^[ ]*(NA|N/A|NIL|NONE|NULL|UNKNOWN|UNSPECIFIED|TEST|DUMMY|TBD|NOT APPLICABLE|-|--|\\.)[ ]*$'</t>
  </si>
  <si>
    <t>01/10/2026 Yes - Proposed filter: populated character values in basic_information.lease_agreement_start_date;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</si>
  <si>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total_number_of_shares</t>
  </si>
  <si>
    <t>DED_Attribute_2742</t>
  </si>
  <si>
    <t>6e372b17-db62-4dad-aa35-1ea8286bd7d7</t>
  </si>
  <si>
    <t>54579e05-595a-4881-8cf2-477658e0e7b3</t>
  </si>
  <si>
    <t>DQP-2640</t>
  </si>
  <si>
    <t>DQO-2640</t>
  </si>
  <si>
    <t>Val_Chk-basic_info-total_number_of_shares</t>
  </si>
  <si>
    <t>When populated, Total Number of Shares must be a non-negative whole-number share count.</t>
  </si>
  <si>
    <t>CAST(total_number_of_shares AS STRING) RLIKE '^(0|[1-9][0-9]*)$'</t>
  </si>
  <si>
    <t>a1d444f3-a327-4d16-96e0-6c551d69033c</t>
  </si>
  <si>
    <t>8336bd44-391a-4178-b6fc-8c3cc4264069</t>
  </si>
  <si>
    <t>DQP-3020</t>
  </si>
  <si>
    <t>DQO-3020</t>
  </si>
  <si>
    <t>Comp_Chk-basic_informati-total_number_of_shares</t>
  </si>
  <si>
    <t>Validate that the critical data element basic_information.total_number_of_shares is populated and not blank for in-scope records.Profiling results were used to identify current null/blank exposure where available.</t>
  </si>
  <si>
    <t>!isNull({total_number_of_shares})</t>
  </si>
  <si>
    <t>30/09/2026 - Yes Approved exact four-level service paths from O:R; do not cross-combine listed subtypes/categories. REC_STATUS = 'A'; evaluate only where total_number_of_shares is mandatory for the service/stage; Confirm legal-form and contract applicability; Non-applicable records excluded from denominator. Business confirmation required.</t>
  </si>
  <si>
    <t>fb86e006-9d34-4b0d-81f2-b3f7938bc577</t>
  </si>
  <si>
    <t>f1297021-3ef1-4987-8fdc-12c810fb982a</t>
  </si>
  <si>
    <t>DQP-3492</t>
  </si>
  <si>
    <t>DQO-3492</t>
  </si>
  <si>
    <t>Consec_Chk-basic_info-total_number_of_shares</t>
  </si>
  <si>
    <t>Validate that populated values in basic_information-total_number_of_shares do not contain consecutive spaces within the value.</t>
  </si>
  <si>
    <t>CAST(total_number_of_shares AS STRING) RLIKE '.*[^ ].*' AND CAST(total_number_of_shares AS STRING) NOT RLIKE '\pCntrl' AND UPPER(CAST(total_number_of_shares AS STRING)) NOT RLIKE '^[ ]*(NA|N/A|NIL|NONE|NULL|UNKNOWN|UNSPECIFIED|TEST|DUMMY|TBD|NOT APPLICABLE|-|--|\\.)[ ]*$'</t>
  </si>
  <si>
    <t>01/10/2026 Yes - Proposed filter: populated character values in basic_information.total_number_of_shares;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</si>
  <si>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quick_license</t>
  </si>
  <si>
    <t>DED_Attribute_2744</t>
  </si>
  <si>
    <t>db3bab60-392c-418e-9fda-23057f08be04</t>
  </si>
  <si>
    <t>a4aef7ba-7057-4195-b5ef-27694830b6c0</t>
  </si>
  <si>
    <t>DQP-3021</t>
  </si>
  <si>
    <t>DQO-3021</t>
  </si>
  <si>
    <t>Completen_Check-basic_information-quick_license</t>
  </si>
  <si>
    <t>Validate that the critical data element basic_information.quick_license is populated and not blank for in-scope records.Profiling results were used to identify current null/blank exposure where available.</t>
  </si>
  <si>
    <t>!isNull({quick_license})</t>
  </si>
  <si>
    <t>30/09/2026 - Yes Approved exact four-level service paths from O:R; do not cross-combine listed subtypes/categories. REC_STATUS = 'A'; evaluate only where quick_license is mandatory for the service/stage; Non-applicable records excluded from denominator. Business confirmation required.</t>
  </si>
  <si>
    <t>7975ee52-0069-40ef-be70-eeeec3a51e6b</t>
  </si>
  <si>
    <t>245744e5-7964-40fe-bf20-82ca2d1cd8a9</t>
  </si>
  <si>
    <t>DQP-3493</t>
  </si>
  <si>
    <t>DQO-3493</t>
  </si>
  <si>
    <t>Consec_Chk-basic_information-quick_license</t>
  </si>
  <si>
    <t>Validate that populated values in basic_information-quick_license do not contain consecutive spaces within the value.</t>
  </si>
  <si>
    <t>CAST(quick_license AS STRING) RLIKE '.*[^ ].*' AND CAST(quick_license AS STRING) NOT RLIKE '\pCntrl' AND UPPER(CAST(quick_license AS STRING)) NOT RLIKE '^[ ]*(NA|N/A|NIL|NONE|NULL|UNKNOWN|UNSPECIFIED|TEST|DUMMY|TBD|NOT APPLICABLE|-|--|\\.)[ ]*$'</t>
  </si>
  <si>
    <t>01/10/2026 Yes - Proposed filter: populated character values in basic_information.quick_license;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</si>
  <si>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22f0cb7f-f2a7-47fd-997a-8dd7245531bc</t>
  </si>
  <si>
    <t>f4f2c636-63b8-4f64-bf0a-12727a850b97</t>
  </si>
  <si>
    <t>DQP-4203</t>
  </si>
  <si>
    <t>DQO-4203</t>
  </si>
  <si>
    <t>Val_Chk-basic_information-quick_license</t>
  </si>
  <si>
    <t>Checks that non-null quick_license values are restricted to the approved Yes/No domain.</t>
  </si>
  <si>
    <t>quick_license IN ('Yes','No')</t>
  </si>
  <si>
    <t>02/10/2026 - Yes - Yes means conditional technical feasibility, subject to the conditions below; it is not business approval. Apply only to basic_information.quick_license records linked to the approved Group / Type / Subtype / Category combinations in columns J:M; validate actual four-level service combinations, not a Cartesian product of the listed values.
Evaluate populated quick_license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</si>
  <si>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manager_appointment_duration_in_years</t>
  </si>
  <si>
    <t>DED_Attribute_2745</t>
  </si>
  <si>
    <t>7efc6224-8259-4ad8-aa98-a95b407b1d21</t>
  </si>
  <si>
    <t>d9c345ab-a914-4c6f-b0d4-6eca8073fade</t>
  </si>
  <si>
    <t>DQP-2637</t>
  </si>
  <si>
    <t>DQO-2637</t>
  </si>
  <si>
    <t>Val_Chk-basic_info-manager_appoint_dur_in_yrs</t>
  </si>
  <si>
    <t>When populated, Manager Appointment Duration in years must be a finite numeric duration in years greater than 0.</t>
  </si>
  <si>
    <t>CAST(manager_appointment_duration_in_years AS STRING) RLIKE '^(0|[1-9][0-9]*)([.][0-9]+)?$' AND TRY_CAST(manager_appointment_duration_in_years AS DOUBLE) &gt; 0</t>
  </si>
  <si>
    <t>7b62c734-cadb-4ab0-b61a-44481fb965d9</t>
  </si>
  <si>
    <t>4d6743d1-f40a-4c29-8537-7ed891a85072</t>
  </si>
  <si>
    <t>DQP-3022</t>
  </si>
  <si>
    <t>DQO-3022</t>
  </si>
  <si>
    <t>Comp_Chk-basic_infor-manag_appoin_dura_in_years</t>
  </si>
  <si>
    <t>Validate that the critical data element basic_information.manager_appointment_duration_in_years is populated and not blank for in-scope records.Profiling results were used to identify current null/blank exposure where available.</t>
  </si>
  <si>
    <t>!isNull({manager_appointment_duration_in_years})</t>
  </si>
  <si>
    <t>30/09/2026 - Yes Approved exact four-level service paths from O:R; do not cross-combine listed subtypes/categories. REC_STATUS = 'A'; evaluate only where manager_appointment_duration_in_years is mandatory for the service/stage; Non-applicable records excluded from denominator. Business confirmation required.</t>
  </si>
  <si>
    <t>8e3443e6-1328-4922-95cd-307d20cf2f49</t>
  </si>
  <si>
    <t>5c8a924e-d6f2-4553-a11e-4f9a55d119ae</t>
  </si>
  <si>
    <t>DQP-3494</t>
  </si>
  <si>
    <t>DQO-3494</t>
  </si>
  <si>
    <t>Cnsc_Chk-basic_info-mgr_appointment_duration_years</t>
  </si>
  <si>
    <t>Validate that populated values in basic_information-manager_appointment_duration_in_years do not contain consecutive spaces within the value.</t>
  </si>
  <si>
    <t>CAST(manager_appointment_duration_in_years AS STRING) RLIKE '.*[^ ].*' AND CAST(manager_appointment_duration_in_years AS STRING) NOT RLIKE '\pCntrl' AND UPPER(CAST(manager_appointment_duration_in_years AS STRING)) NOT RLIKE '^[ ]*(NA|N/A|NIL|NONE|NULL|UNKNOWN|UNSPECIFIED|TEST|DUMMY|TBD|NOT APPLICABLE|-|--|\\.)[ ]*$'</t>
  </si>
  <si>
    <t>01/10/2026 Yes - Proposed filter: populated character values in basic_information.manager_appointment_duration_in_years;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</si>
  <si>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24614135-eca9-4691-b2c2-c68b2019afc4</t>
  </si>
  <si>
    <t>5ab6943c-eced-4750-b340-b9c20e6a1f22</t>
  </si>
  <si>
    <t>DQP-4100</t>
  </si>
  <si>
    <t>DQO-4100</t>
  </si>
  <si>
    <t>LTS_Chk-basic_info-mgr_appoint_dur_in_yrs</t>
  </si>
  <si>
    <t>Checks that non-null manager_appointment_duration_in_years values do not contain leading or trailing spaces when stored as text.</t>
  </si>
  <si>
    <t>manager_appointment_duration_in_years = trim(manager_appointment_duration_in_years)</t>
  </si>
  <si>
    <t>02/10/2026 - Yes - Yes means conditional technical feasibility, subject to the conditions below; it is not business approval. Apply only to basic_information.manager_appointment_duration_in_years records linked to the approved Group / Type / Subtype / Category combinations in columns J:M; validate actual four-level service combinations, not a Cartesian product of the listed values.
Whitespace check on populated manager_appointment_duration_in_years;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</si>
  <si>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rba_number</t>
  </si>
  <si>
    <t>DED_Attribute_2746</t>
  </si>
  <si>
    <t>49e55635-36ea-436a-9bf6-853d87642b90</t>
  </si>
  <si>
    <t>2a93d3cd-a47d-47e5-9c32-2d27cb35a3f4</t>
  </si>
  <si>
    <t>DQP-3023</t>
  </si>
  <si>
    <t>DQO-3023</t>
  </si>
  <si>
    <t>Completeness_Check-basic_information-rba_number</t>
  </si>
  <si>
    <t>Validate that the critical data element basic_information.rba_number is populated and not blank for in-scope records.Profiling results were used to identify current null/blank exposure where available.</t>
  </si>
  <si>
    <t>!isNull({rba_number})</t>
  </si>
  <si>
    <t>30/09/2026 - Yes Service: Industrial / License / Amendment / NA. REC_STATUS = 'A'; evaluate only where rba_number is mandatory for the service/stage; Non-applicable records excluded from denominator. Business confirmation required.</t>
  </si>
  <si>
    <t>e49bf8bc-b012-45c8-b997-647c86853c19</t>
  </si>
  <si>
    <t>3ece1a36-1aa5-4580-8c12-3b35c34988d1</t>
  </si>
  <si>
    <t>DQP-3495</t>
  </si>
  <si>
    <t>DQO-3495</t>
  </si>
  <si>
    <t>Consec_Chk-basic_information-rba_number</t>
  </si>
  <si>
    <t>Validate that populated values in basic_information-rba_number do not contain consecutive spaces within the value.</t>
  </si>
  <si>
    <t>CAST(rba_number AS STRING) RLIKE '.*[^ ].*' AND CAST(rba_number AS STRING) NOT RLIKE '\pCntrl' AND UPPER(CAST(rba_number AS STRING)) NOT RLIKE '^[ ]*(NA|N/A|NIL|NONE|NULL|UNKNOWN|UNSPECIFIED|TEST|DUMMY|TBD|NOT APPLICABLE|-|--|\\.)[ ]*$'</t>
  </si>
  <si>
    <t>01/10/2026 Yes - Proposed filter: populated character values in basic_information.rba_number;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</si>
  <si>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e2c0acf1-2d2c-4708-8b92-212c199df630</t>
  </si>
  <si>
    <t>21338e23-a4f0-421e-89fb-dd26f4b1d025</t>
  </si>
  <si>
    <t>DQP-4209</t>
  </si>
  <si>
    <t>DQO-4209</t>
  </si>
  <si>
    <t>Val_Chk-basic_information-rba_number</t>
  </si>
  <si>
    <t>Checks that non-null rba_number values contain only English letters, digits and hyphens, ensuring the reference number format is consistent.</t>
  </si>
  <si>
    <t>rba_number RLIKE '^[A-Za-z0-9-]+$'</t>
  </si>
  <si>
    <t>02/10/2026 - Yes - Yes means conditional technical feasibility, subject to the conditions below; it is not business approval. Apply only to basic_information.rba_number records linked to the approved Group / Type / Subtype / Category combinations in columns J:M; validate actual four-level service combinations, not a Cartesian product of the listed values.
Evaluate populated rba_number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</si>
  <si>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adc_unified_id</t>
  </si>
  <si>
    <t>DED_Attribute_2747</t>
  </si>
  <si>
    <t>0a4c0a4d-13c8-451d-865a-42b49ee12250</t>
  </si>
  <si>
    <t>eab81b3e-efba-43b4-a5d0-608f794b3012</t>
  </si>
  <si>
    <t>DQP-3024</t>
  </si>
  <si>
    <t>DQO-3024</t>
  </si>
  <si>
    <t>Comp_Check-basic_information-adc_unified_id</t>
  </si>
  <si>
    <t>Validate that the critical data element basic_information.adc_unified_id is populated and not blank for in-scope records.Profiling results were used to identify current null/blank exposure where available.</t>
  </si>
  <si>
    <t>!isNull({adc_unified_id})</t>
  </si>
  <si>
    <t>30/09/2026 - Yes Approved exact four-level service paths from O:R; do not cross-combine listed subtypes/categories. REC_STATUS = 'A'; evaluate only where adc_unified_id is mandatory for the service/stage; Non-applicable records excluded from denominator. Business confirmation required.</t>
  </si>
  <si>
    <t>93c69aeb-3c92-4a61-a04c-9e8f3b831b4a</t>
  </si>
  <si>
    <t>eb0aad09-534a-4cb0-a649-b6db7223d4ce</t>
  </si>
  <si>
    <t>DQP-3496</t>
  </si>
  <si>
    <t>DQO-3496</t>
  </si>
  <si>
    <t>Consec_Chk-basic_information-adc_unified_id</t>
  </si>
  <si>
    <t>Validate that populated values in basic_information-adc_unified_id do not contain consecutive spaces within the value.</t>
  </si>
  <si>
    <t>CAST(adc_unified_id AS STRING) RLIKE '.*[^ ].*' AND CAST(adc_unified_id AS STRING) NOT RLIKE '\pCntrl' AND UPPER(CAST(adc_unified_id AS STRING)) NOT RLIKE '^[ ]*(NA|N/A|NIL|NONE|NULL|UNKNOWN|UNSPECIFIED|TEST|DUMMY|TBD|NOT APPLICABLE|-|--|\\.)[ ]*$'</t>
  </si>
  <si>
    <t>01/10/2026 Yes - Proposed filter: populated character values in basic_information.adc_unified_id;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</si>
  <si>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f0ab742e-2839-4757-b818-98afeef7a664</t>
  </si>
  <si>
    <t>8383ee00-f1ae-4e81-9aac-30620877dbdd</t>
  </si>
  <si>
    <t>DQP-3844</t>
  </si>
  <si>
    <t>DQO-3844</t>
  </si>
  <si>
    <t>Val_Chk-basic_information-adc_unified_id</t>
  </si>
  <si>
    <t>Check that non-null adc_unified_id values are positive whole-number identifiers containing digits only and no decimal points, negatives, or other characters.</t>
  </si>
  <si>
    <t>adc_unified_id RLIKE '^[1-9][0-9]*$'</t>
  </si>
  <si>
    <t>02/10/2026 - Yes - Yes means conditional technical feasibility, subject to the conditions below; it is not business approval. Apply only to basic_information.adc_unified_id records linked to the approved Group / Type / Subtype / Category combinations in columns J:M; validate actual four-level service combinations, not a Cartesian product of the listed values.
Evaluate populated adc_unified_id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</si>
  <si>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legal_type_change_required</t>
  </si>
  <si>
    <t>DED_Attribute_2748</t>
  </si>
  <si>
    <t>52e13a1c-20de-4276-bb5d-70d7bef1d647</t>
  </si>
  <si>
    <t>ee4d1e2f-f355-461d-8757-502fd2f13386</t>
  </si>
  <si>
    <t>DQP-3025</t>
  </si>
  <si>
    <t>DQO-3025</t>
  </si>
  <si>
    <t>Comp_Chk-basic_inform-legal_type_chang_required</t>
  </si>
  <si>
    <t>Validate that the critical data element basic_information.legal_type_change_required is populated and not blank for in-scope records.Profiling results were used to identify current null/blank exposure where available.</t>
  </si>
  <si>
    <t>!isNull({legal_type_change_required})</t>
  </si>
  <si>
    <t>30/09/2026 - Yes Approved exact four-level service paths from O:R; do not cross-combine listed subtypes/categories. REC_STATUS = 'A'; evaluate only where legal_type_change_required is mandatory for the service/stage; Non-applicable records excluded from denominator. Business confirmation required.</t>
  </si>
  <si>
    <t>5b77569f-bd5b-4156-818f-17a200c0aade</t>
  </si>
  <si>
    <t>3e9841cc-711e-4ee8-a2a9-66d83f0a71ab</t>
  </si>
  <si>
    <t>DQP-3497</t>
  </si>
  <si>
    <t>DQO-3497</t>
  </si>
  <si>
    <t>Consec_Chk-basic_info-legal_type_change_required</t>
  </si>
  <si>
    <t>Validate that populated values in basic_information-legal_type_change_required do not contain consecutive spaces within the value.</t>
  </si>
  <si>
    <t>CAST(legal_type_change_required AS STRING) RLIKE '.*[^ ].*' AND CAST(legal_type_change_required AS STRING) NOT RLIKE '\pCntrl' AND UPPER(CAST(legal_type_change_required AS STRING)) NOT RLIKE '^[ ]*(NA|N/A|NIL|NONE|NULL|UNKNOWN|UNSPECIFIED|TEST|DUMMY|TBD|NOT APPLICABLE|-|--|\\.)[ ]*$'</t>
  </si>
  <si>
    <t>01/10/2026 Yes - Proposed filter: populated character values in basic_information.legal_type_change_required;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</si>
  <si>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4c7f3989-13b6-4444-97b7-b79628b752aa</t>
  </si>
  <si>
    <t>85cddd6e-fa2d-47ce-a58c-bc9b7a249902</t>
  </si>
  <si>
    <t>DQP-4061</t>
  </si>
  <si>
    <t>DQO-4061</t>
  </si>
  <si>
    <t>Val_Chk-basic_info-legal_type_change_required</t>
  </si>
  <si>
    <t>Ensure that populated values in legal_type_change_required are limited to CHECKED or UNCHECKED.</t>
  </si>
  <si>
    <t>legal_type_change_required IN ('CHECKED','UNCHECKED')</t>
  </si>
  <si>
    <t>02/10/2026 - Yes - Yes means conditional technical feasibility, subject to the conditions below; it is not business approval. Apply only to basic_information.legal_type_change_required records linked to the approved Group / Type / Subtype / Category combinations in columns J:M; validate actual four-level service combinations, not a Cartesian product of the listed values.
Evaluate populated legal_type_change_required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</si>
  <si>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license_classification</t>
  </si>
  <si>
    <t>DED_Attribute_2749</t>
  </si>
  <si>
    <t>DQP-CR-00095</t>
  </si>
  <si>
    <t>DQP-CR-00142</t>
  </si>
  <si>
    <t>DQP-2636</t>
  </si>
  <si>
    <t>DQO-2636</t>
  </si>
  <si>
    <t>Validity_Check-BASIC INFORMATION-license_classification</t>
  </si>
  <si>
    <t>When populated, BASIC INFORMATION.License Classification must match an approved License Classification code or label. Lookup dataset: rbizdomain_value.bizdomain</t>
  </si>
  <si>
    <t>WITH license_classification_lookup AS
(
    SELECT DISTINCT
        UPPER(TRIM(BIZDOMAIN_VALUE)) AS valid_license_classification
    FROM LH_silver.silver_cleansed.rbizdomain_value
    WHERE UPPER(TRIM(BIZDOMAIN)) = 'RBF_MAIN_RATE_RANGE'
      AND UPPER(TRIM(REC_STATUS)) = 'A'
),
evaluated AS
(
    SELECT
        'Validity_Check-BASIC INFORMATION-license_classification'
            AS rule_name_title,
        'When populated, BASIC INFORMATION.License Classification must match an approved License Classification code or label. Lookup dataset: rbizdomain_value.bizdomain'
            AS description_business_definition,
        'basic_information'
            AS table_name,
        'license_classification'
            AS column_name,
        a.serv_prov_code,
        a.b1_per_id1,
        a.b1_per_id2,
        a.b1_per_id3,
        a.b1_per_type,
        a.b1_per_sub_type,
        a.license_classification
            AS source_value,
        'RBIZDOMAIN_VALUE'
            AS peer_table_name,
        'BIZDOMAIN_VALUE'
            AS peer_column_name,
        b.valid_license_classification
            AS peer_value,
        CASE
            WHEN b.valid_license_classification IS NULL
            THEN
                'FAIL - license_classification does not exist in active license classification lookup'
            ELSE
                'PASS'
        END AS dq_result,
        CURRENT_TIMESTAMP AS processed_timestamp
    FROM LH_silver.silver_cleansed.basic_information a
    LEFT JOIN license_classification_lookup b
        ON UPPER(TRIM(a.license_classification)) = b.valid_license_classification
    WHERE a.license_classification IS NOT NULL
      AND TRIM(a.license_classification) &lt;&gt; ''
)
SELECT *
FROM evaluated
WHERE dq_result = 'PASS'</t>
  </si>
  <si>
    <t>7bbf5977-212f-4cc1-957a-315338646bc9</t>
  </si>
  <si>
    <t>5d4cf46a-b56c-4f8a-8dad-3d24bf0b79fc</t>
  </si>
  <si>
    <t>DQP-3026</t>
  </si>
  <si>
    <t>DQO-3026</t>
  </si>
  <si>
    <t>Comp_Chk-basic_informati-license_classification</t>
  </si>
  <si>
    <t>Validate that the critical data element basic_information.license_classification is populated and not blank for in-scope records.Profiling results were used to identify current null/blank exposure where available.</t>
  </si>
  <si>
    <t>!isNull({license_classification})</t>
  </si>
  <si>
    <t>30/09/2026 - Yes Approved exact four-level service paths from O:R; do not cross-combine listed subtypes/categories. REC_STATUS = 'A'; evaluate only where license_classification is mandatory for the service/stage; Non-applicable records excluded from denominator. Business confirmation required.</t>
  </si>
  <si>
    <t>c4a2d5ae-69ac-4755-b9c5-9a5779127730</t>
  </si>
  <si>
    <t>079c1a81-d613-4276-9140-91fe06cc775d</t>
  </si>
  <si>
    <t>DQP-3498</t>
  </si>
  <si>
    <t>DQO-3498</t>
  </si>
  <si>
    <t>Consec_Chk-basic_info-license_classification</t>
  </si>
  <si>
    <t>Validate that populated values in basic_information-license_classification do not contain consecutive spaces within the value.</t>
  </si>
  <si>
    <t>CAST(license_classification AS STRING) RLIKE '.*[^ ].*' AND CAST(license_classification AS STRING) NOT RLIKE '\pCntrl' AND UPPER(CAST(license_classification AS STRING)) NOT RLIKE '^[ ]*(NA|N/A|NIL|NONE|NULL|UNKNOWN|UNSPECIFIED|TEST|DUMMY|TBD|NOT APPLICABLE|-|--|\\.)[ ]*$'</t>
  </si>
  <si>
    <t>01/10/2026 Yes - Proposed filter: populated character values in basic_information.license_classification;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</si>
  <si>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ce25fd02-ae8f-475e-9a80-f5bf51a1648d</t>
  </si>
  <si>
    <t>489aab3e-2934-4f6e-9401-5bcfeb51f78a</t>
  </si>
  <si>
    <t>DQP-4063</t>
  </si>
  <si>
    <t>DQO-4063</t>
  </si>
  <si>
    <t>LTS_Chk-basic_information-license_classification</t>
  </si>
  <si>
    <t>Check that license_classification has no leading or trailing spaces when stored as text.</t>
  </si>
  <si>
    <t>isNull(license_classification) OR license_classification = trim(license_classification)</t>
  </si>
  <si>
    <t>02/10/2026 - Yes - Yes means conditional technical feasibility, subject to the conditions below; it is not business approval. Apply only to basic_information.license_classification records linked to the approved Group / Type / Subtype / Category combinations in columns J:M; validate actual four-level service combinations, not a Cartesian product of the listed values.
Whitespace check on populated license_classification;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</si>
  <si>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service_description</t>
  </si>
  <si>
    <t>DED_Attribute_2750</t>
  </si>
  <si>
    <t>95c1f6d9-cb3d-4813-a3f5-ba18c429ba83</t>
  </si>
  <si>
    <t>26f580ad-1b46-48f4-a9fa-b50dcfb6507d</t>
  </si>
  <si>
    <t>DQP-3027</t>
  </si>
  <si>
    <t>DQO-3027</t>
  </si>
  <si>
    <t>Comp_Chk-basic_information-service_description</t>
  </si>
  <si>
    <t>Validate that the critical data element basic_information.service_description is populated and not blank for in-scope records.Profiling results were used to identify current null/blank exposure where available.</t>
  </si>
  <si>
    <t>!isNull({service_description})</t>
  </si>
  <si>
    <t>30/09/2026 - Yes Service: Industrial / License / Other Service / NA. REC_STATUS = 'A'; evaluate only where service_description is mandatory for the service/stage; Non-applicable records excluded from denominator. Business confirmation required.</t>
  </si>
  <si>
    <t>107a39cf-c598-413f-ba0d-abe8ee228d96</t>
  </si>
  <si>
    <t>b2ac171c-40c8-483b-9ed1-2d342594b696</t>
  </si>
  <si>
    <t>DQP-3499</t>
  </si>
  <si>
    <t>DQO-3499</t>
  </si>
  <si>
    <t>Consec_Chk-basic_info-service_description</t>
  </si>
  <si>
    <t>Validate that populated values in basic_information-service_description do not contain consecutive spaces within the value.</t>
  </si>
  <si>
    <t>CAST(service_description AS STRING) RLIKE '.*[^ ].*' AND CAST(service_description AS STRING) NOT RLIKE '\pCntrl' AND UPPER(CAST(service_description AS STRING)) NOT RLIKE '^[ ]*(NA|N/A|NIL|NONE|NULL|UNKNOWN|UNSPECIFIED|TEST|DUMMY|TBD|NOT APPLICABLE|-|--|\\.)[ ]*$'</t>
  </si>
  <si>
    <t>01/10/2026 Yes - Proposed filter: populated character values in basic_information.service_description;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</si>
  <si>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number_of_years</t>
  </si>
  <si>
    <t>DED_Attribute_2752</t>
  </si>
  <si>
    <t>cae81698-fc76-443b-b3f4-12bbfc89ec63</t>
  </si>
  <si>
    <t>92c384de-56b4-4ab2-b59a-8bafa66d1d22</t>
  </si>
  <si>
    <t>DQP-3028</t>
  </si>
  <si>
    <t>DQO-3028</t>
  </si>
  <si>
    <t>Comp_Check-basic_information-number_of_years</t>
  </si>
  <si>
    <t>Validate that the critical data element basic_information.number_of_years is populated and not blank for in-scope records.Profiling results were used to identify current null/blank exposure where available.</t>
  </si>
  <si>
    <t>!isNull({number_of_years})</t>
  </si>
  <si>
    <t>30/09/2026 - Yes Approved exact four-level service paths from O:R; do not cross-combine listed subtypes/categories. REC_STATUS = 'A'; evaluate only where number_of_years is mandatory for the service/stage; Non-applicable records excluded from denominator. Business confirmation required.</t>
  </si>
  <si>
    <t>2991f7fa-c3bd-4ea5-8455-aecbac9f0ef8</t>
  </si>
  <si>
    <t>478979d4-eae1-4d31-bcda-cb2f3b4ac671</t>
  </si>
  <si>
    <t>DQP-3500</t>
  </si>
  <si>
    <t>DQO-3500</t>
  </si>
  <si>
    <t>Consec_Chk-basic_information-number_of_years</t>
  </si>
  <si>
    <t>Validate that populated values in basic_information-number_of_years do not contain consecutive spaces within the value.</t>
  </si>
  <si>
    <t>CAST(number_of_years AS STRING) RLIKE '.*[^ ].*' AND CAST(number_of_years AS STRING) NOT RLIKE '\pCntrl' AND UPPER(CAST(number_of_years AS STRING)) NOT RLIKE '^[ ]*(NA|N/A|NIL|NONE|NULL|UNKNOWN|UNSPECIFIED|TEST|DUMMY|TBD|NOT APPLICABLE|-|--|\\.)[ ]*$'</t>
  </si>
  <si>
    <t>01/10/2026 Yes - Proposed filter: populated character values in basic_information.number_of_years;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</si>
  <si>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14563d62-de93-4c9c-8627-492f9ac66d0d</t>
  </si>
  <si>
    <t>85f4968c-b826-4ccc-8292-63773b2400de</t>
  </si>
  <si>
    <t>DQP-4144</t>
  </si>
  <si>
    <t>DQO-4144</t>
  </si>
  <si>
    <t>Num_Val_Chk-basic_information-number_of_years</t>
  </si>
  <si>
    <t>Check that when number_of_years is populated it is a positive whole-number value with no decimals or non-numeric characters.</t>
  </si>
  <si>
    <t>number_of_years RLIKE '^[1-9][0-9]*$'</t>
  </si>
  <si>
    <t>02/10/2026 - Yes - Yes means conditional technical feasibility, subject to the conditions below; it is not business approval. Apply only to basic_information.number_of_years records linked to the approved Group / Type / Subtype / Category combinations in columns J:M; validate actual four-level service combinations, not a Cartesian product of the listed values.
Evaluate populated number_of_years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</si>
  <si>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132aa853-d642-4b88-b350-f6db779e1763</t>
  </si>
  <si>
    <t>de701c63-6a78-4c4d-90b5-e041eaccb53d</t>
  </si>
  <si>
    <t>DQP-4146</t>
  </si>
  <si>
    <t>DQO-4146</t>
  </si>
  <si>
    <t>Val_Chk-basic_information-number_of_years</t>
  </si>
  <si>
    <t>Check that number_of_years contains only the approved values 1, 2 or 3 when populated.</t>
  </si>
  <si>
    <t>number_of_years IN ('1','2','3')</t>
  </si>
  <si>
    <t>02/10/2026 - Yes - Yes means conditional technical feasibility, subject to the conditions below; it is not business approval. Apply only to basic_information.number_of_years records linked to the approved Group / Type / Subtype / Category combinations in columns J:M; validate actual four-level service combinations, not a Cartesian product of the listed values.
Evaluate populated number_of_years only; null/blank values belong to a separately approved completeness rule. Use an explicit null/blank policy so SQL UNKNOWN is not silently counted as pass or fail.
Proposed domain ('1','2','3').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</si>
  <si>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service_name</t>
  </si>
  <si>
    <t>DED_Attribute_2753</t>
  </si>
  <si>
    <t>706dc48c-9845-40a0-b7e3-fcee8652fdb6</t>
  </si>
  <si>
    <t>60af3d66-b2fc-44cd-a205-31ad1b9cbf72</t>
  </si>
  <si>
    <t>DQP-3029</t>
  </si>
  <si>
    <t>DQO-3029</t>
  </si>
  <si>
    <t>Comp_Check-basic_information-service_name</t>
  </si>
  <si>
    <t>Validate that the critical data element basic_information.service_name is populated and not blank for in-scope records.Profiling results were used to identify current null/blank exposure where available.</t>
  </si>
  <si>
    <t>!isNull({service_name})</t>
  </si>
  <si>
    <t>30/09/2026 - Yes Service: Industrial / License / Other Service / NA. REC_STATUS = 'A'; evaluate only where service_name is mandatory for the service/stage; Non-applicable records excluded from denominator. Business confirmation required.</t>
  </si>
  <si>
    <t>5ef50146-a7f7-41c7-93c5-4965fb9bb5b2</t>
  </si>
  <si>
    <t>faf06ca8-ce31-4139-bb07-7cbe46421ace</t>
  </si>
  <si>
    <t>DQP-3501</t>
  </si>
  <si>
    <t>DQO-3501</t>
  </si>
  <si>
    <t>Consec_Chk-basic_information-service_name</t>
  </si>
  <si>
    <t>Validate that populated values in basic_information-service_name do not contain consecutive spaces within the value.</t>
  </si>
  <si>
    <t>CAST(service_name AS STRING) RLIKE '.*[^ ].*' AND CAST(service_name AS STRING) NOT RLIKE '\pCntrl' AND UPPER(CAST(service_name AS STRING)) NOT RLIKE '^[ ]*(NA|N/A|NIL|NONE|NULL|UNKNOWN|UNSPECIFIED|TEST|DUMMY|TBD|NOT APPLICABLE|-|--|\\.)[ ]*$'</t>
  </si>
  <si>
    <t>01/10/2026 Yes - Proposed filter: populated character values in basic_information.service_name;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</si>
  <si>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attendee_name</t>
  </si>
  <si>
    <t>DED_Attribute_2754</t>
  </si>
  <si>
    <t>27863353-f078-4b68-b5e9-b5cdf879e235</t>
  </si>
  <si>
    <t>ea487639-e3f7-4cae-b2ed-95af3a3302ca</t>
  </si>
  <si>
    <t>DQP-3030</t>
  </si>
  <si>
    <t>DQO-3030</t>
  </si>
  <si>
    <t>Comp_Check-basic_information-attendee_name</t>
  </si>
  <si>
    <t>Validate that the critical data element basic_information.attendee_name is populated and not blank for in-scope records.Profiling results were used to identify current null/blank exposure where available.</t>
  </si>
  <si>
    <t>!isNull({attendee_name})</t>
  </si>
  <si>
    <t>30/09/2026 - Yes Service: Licenses / Fines / Tourism Fine / NA. REC_STATUS = 'A'; evaluate only where attendee_name is mandatory for the service/stage; Non-applicable records excluded from denominator. Business confirmation required.</t>
  </si>
  <si>
    <t>84a208cc-3568-4401-b5b1-36610d7c5bc9</t>
  </si>
  <si>
    <t>7089faf2-6362-48a8-ac1f-71b719df4cd9</t>
  </si>
  <si>
    <t>DQP-3502</t>
  </si>
  <si>
    <t>DQO-3502</t>
  </si>
  <si>
    <t>Consec_Chk-basic_information-attendee_name</t>
  </si>
  <si>
    <t>Validate that populated values in basic_information-attendee_name do not contain consecutive spaces within the value.</t>
  </si>
  <si>
    <t>CAST(attendee_name AS STRING) RLIKE '.*[^ ].*' AND CAST(attendee_name AS STRING) NOT RLIKE '\pCntrl' AND UPPER(CAST(attendee_name AS STRING)) NOT RLIKE '^[ ]*(NA|N/A|NIL|NONE|NULL|UNKNOWN|UNSPECIFIED|TEST|DUMMY|TBD|NOT APPLICABLE|-|--|\\.)[ ]*$'</t>
  </si>
  <si>
    <t>01/10/2026 Yes - Proposed filter: populated character values in basic_information.attendee_name;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</si>
  <si>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8852a6bd-6e08-4fdd-b2dc-298c79fdeec8</t>
  </si>
  <si>
    <t>cfb46184-bf1a-4e1a-9b5a-cab2a6210f70</t>
  </si>
  <si>
    <t>DQP-3874</t>
  </si>
  <si>
    <t>DQO-3874</t>
  </si>
  <si>
    <t>Val_Chk-basic_information-attendee_name</t>
  </si>
  <si>
    <t>Checks that non-null values in attendee_name contain English alphabetic characters and Arabic characters and single spaces only, with no digits, or special characters.</t>
  </si>
  <si>
    <t>attendee_name RLIKE '^[A-Za-z\u0600-\u06ff ]+$'</t>
  </si>
  <si>
    <t>02/10/2026 - Yes - Yes means conditional technical feasibility, subject to the conditions below; it is not business approval. Apply only to basic_information.attendee_name records linked to the approved Group / Type / Subtype / Category combinations in columns J:M; validate actual four-level service combinations, not a Cartesian product of the listed values.
Evaluate populated attendee_name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</si>
  <si>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proposed_action</t>
  </si>
  <si>
    <t>DED_Attribute_2755</t>
  </si>
  <si>
    <t>59da5078-d1c7-4e9f-90c0-2e2b534d2821</t>
  </si>
  <si>
    <t>cc592320-7466-48d1-81ac-0da2a70d2ffe</t>
  </si>
  <si>
    <t>DQP-3031</t>
  </si>
  <si>
    <t>DQO-3031</t>
  </si>
  <si>
    <t>Comp_Check-basic_information-proposed_action</t>
  </si>
  <si>
    <t>Validate that the critical data element basic_information.proposed_action is populated and not blank for in-scope records.Profiling results were used to identify current null/blank exposure where available.</t>
  </si>
  <si>
    <t>!isNull({proposed_action})</t>
  </si>
  <si>
    <t>30/09/2026 - Yes Service: Licenses / Fines / Tourism Fine / NA. REC_STATUS = 'A'; evaluate only where proposed_action is mandatory for the service/stage; Non-applicable records excluded from denominator. Business confirmation required.</t>
  </si>
  <si>
    <t>128d1b87-3a16-444f-91a8-fa776ff30faf</t>
  </si>
  <si>
    <t>a8090bbe-eff4-483f-9442-a0538397acc1</t>
  </si>
  <si>
    <t>DQP-3503</t>
  </si>
  <si>
    <t>DQO-3503</t>
  </si>
  <si>
    <t>Consec_Chk-basic_information-proposed_action</t>
  </si>
  <si>
    <t>Validate that populated values in basic_information-proposed_action do not contain consecutive spaces within the value.</t>
  </si>
  <si>
    <t>CAST(proposed_action AS STRING) RLIKE '.*[^ ].*' AND CAST(proposed_action AS STRING) NOT RLIKE '\pCntrl' AND UPPER(CAST(proposed_action AS STRING)) NOT RLIKE '^[ ]*(NA|N/A|NIL|NONE|NULL|UNKNOWN|UNSPECIFIED|TEST|DUMMY|TBD|NOT APPLICABLE|-|--|\\.)[ ]*$'</t>
  </si>
  <si>
    <t>01/10/2026 Yes - Proposed filter: populated character values in basic_information.proposed_action;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</si>
  <si>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inspection_report_no</t>
  </si>
  <si>
    <t>DED_Attribute_2756</t>
  </si>
  <si>
    <t>45f99dff-49a4-46b7-8d9f-35e2570cfe6a</t>
  </si>
  <si>
    <t>e189185e-2497-47d4-940e-0543ab56cce9</t>
  </si>
  <si>
    <t>DQP-3032</t>
  </si>
  <si>
    <t>DQO-3032</t>
  </si>
  <si>
    <t>Comp_Chk-basic_information-inspection_report_no</t>
  </si>
  <si>
    <t>Validate that the critical data element basic_information.inspection_report_no is populated and not blank for in-scope records.Profiling results were used to identify current null/blank exposure where available.</t>
  </si>
  <si>
    <t>!isNull({inspection_report_no})</t>
  </si>
  <si>
    <t>30/09/2026 - Yes Service: Licenses / Fines / Tourism Fine / NA. REC_STATUS = 'A'; evaluate only where inspection_report_no is mandatory for the service/stage; Non-applicable records excluded from denominator. Business confirmation required.</t>
  </si>
  <si>
    <t>881eae61-9f02-4caf-a4a1-61abd05bab09</t>
  </si>
  <si>
    <t>517d1482-6b0a-4e7b-a423-b74732fa1225</t>
  </si>
  <si>
    <t>DQP-3504</t>
  </si>
  <si>
    <t>DQO-3504</t>
  </si>
  <si>
    <t>Consec_Chk-basic_info-inspection_report_no</t>
  </si>
  <si>
    <t>Validate that populated values in basic_information-inspection_report_no do not contain consecutive spaces within the value.</t>
  </si>
  <si>
    <t>CAST(inspection_report_no AS STRING) RLIKE '.*[^ ].*' AND CAST(inspection_report_no AS STRING) NOT RLIKE '\pCntrl' AND UPPER(CAST(inspection_report_no AS STRING)) NOT RLIKE '^[ ]*(NA|N/A|NIL|NONE|NULL|UNKNOWN|UNSPECIFIED|TEST|DUMMY|TBD|NOT APPLICABLE|-|--|\\.)[ ]*$'</t>
  </si>
  <si>
    <t>01/10/2026 Yes - Proposed filter: populated character values in basic_information.inspection_report_no;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</si>
  <si>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36851a5b-1a82-48ef-b165-1d166a8db80d</t>
  </si>
  <si>
    <t>fde8d4f0-fdc1-40fa-9ccd-1a846c8827c1</t>
  </si>
  <si>
    <t>DQP-4016</t>
  </si>
  <si>
    <t>DQO-4016</t>
  </si>
  <si>
    <t>Val_Chk-basic_information-inspection_report_no</t>
  </si>
  <si>
    <t>Check that non-null inspection_report_no values consist only of English letters, digits and hyphens.</t>
  </si>
  <si>
    <t>inspection_report_no RLIKE '^[A-Za-z0-9-]+$'</t>
  </si>
  <si>
    <t>02/10/2026 - Yes - Yes means conditional technical feasibility, subject to the conditions below; it is not business approval. Apply only to basic_information.inspection_report_no records linked to the approved Group / Type / Subtype / Category combinations in columns J:M; validate actual four-level service combinations, not a Cartesian product of the listed values.
Evaluate populated inspection_report_no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</si>
  <si>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DED_Attribute_2757</t>
  </si>
  <si>
    <t>32046b06-1bcc-40c9-b407-434a96027de2</t>
  </si>
  <si>
    <t>76a99607-6ac4-4cf4-9451-8df10ca54d8f</t>
  </si>
  <si>
    <t>DQP-3033</t>
  </si>
  <si>
    <t>DQO-3033</t>
  </si>
  <si>
    <t>Completeness_Check-basic_information-fine_type</t>
  </si>
  <si>
    <t>Validate that the critical data element basic_information.fine_type is populated and not blank for in-scope records.Profiling results were used to identify current null/blank exposure where available.</t>
  </si>
  <si>
    <t>30/09/2026 - Yes Service: Licenses / Fines / Tourism Fine / NA. REC_STATUS = 'A'; evaluate only where fine_type is mandatory for the service/stage; Non-applicable records excluded from denominator. Business confirmation required.</t>
  </si>
  <si>
    <t>9c0a921e-b83e-48ac-a33f-d422675c315b</t>
  </si>
  <si>
    <t>8455e33d-f318-44bf-ae66-35ae8a7fde46</t>
  </si>
  <si>
    <t>DQP-3505</t>
  </si>
  <si>
    <t>DQO-3505</t>
  </si>
  <si>
    <t>Consec_Chk-basic_information-fine_type</t>
  </si>
  <si>
    <t>Validate that populated values in basic_information-fine_type do not contain consecutive spaces within the value.</t>
  </si>
  <si>
    <t>CAST(fine_type AS STRING) RLIKE '.*[^ ].*' AND CAST(fine_type AS STRING) NOT RLIKE '\pCntrl' AND UPPER(CAST(fine_type AS STRING)) NOT RLIKE '^[ ]*(NA|N/A|NIL|NONE|NULL|UNKNOWN|UNSPECIFIED|TEST|DUMMY|TBD|NOT APPLICABLE|-|--|\\.)[ ]*$'</t>
  </si>
  <si>
    <t>01/10/2026 Yes - Proposed filter: populated character values in basic_information.fine_type;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</si>
  <si>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f9091ccc-bc73-4ebf-9534-faf9b8b59b33</t>
  </si>
  <si>
    <t>d1bc174e-cd28-472d-81bf-9b596665d6b2</t>
  </si>
  <si>
    <t>DQP-3970</t>
  </si>
  <si>
    <t>DQO-3970</t>
  </si>
  <si>
    <t>Val_Chk-basic_information-fine_type</t>
  </si>
  <si>
    <t>Check that non-null fine_type values are restricted to the approved list of fine type codes.</t>
  </si>
  <si>
    <t>fine_type 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t>
  </si>
  <si>
    <t>02/10/2026 - Yes - Yes means conditional technical feasibility, subject to the conditions below; it is not business approval. Apply only to basic_information.fine_type records linked to the approved Group / Type / Subtype / Category combinations in columns J:M; validate actual four-level service combinations, not a Cartesian product of the listed values.
Evaluate populated fine_type only; null/blank values belong to a separately approved completeness rule. Use an explicit null/blank policy so SQL UNKNOWN is not silently counted as pass or fail.
Proposed domain ('Failure to adhere to the basic conditions of the license','Hold an event before obtaining final approval from the events licensing system','Not having authorization for the evens speakers','Does not comply with the health and safety requirements','To allow the band or one of its member to work without permission').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</si>
  <si>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follow_up_date</t>
  </si>
  <si>
    <t>DED_Attribute_2759</t>
  </si>
  <si>
    <t>2a7f39a0-b8eb-4122-add8-d57e6b22cf49</t>
  </si>
  <si>
    <t>a937ce2e-004a-4975-905b-dbac2342acc3</t>
  </si>
  <si>
    <t>DQP-2626</t>
  </si>
  <si>
    <t>DQO-2626</t>
  </si>
  <si>
    <t>Val_Chk-basic_information-follow_up_date</t>
  </si>
  <si>
    <t>When populated, BASIC INFORMATION.Follow Up Date must be a valid calendar date in MM/DD/YYYY or MM/DD/YYYY HH:MM:SS format.</t>
  </si>
  <si>
    <t>(TRIM(CAST(follow_up_date AS STRING)) RLIKE '^(0[1-9]|1[0-2])/(0[1-9]|[12][0-9]|3[01])/[0-9]{4}$' AND TRY_TO_TIMESTAMP(TRIM(CAST(follow_up_date AS STRING)), 'MM/dd/yyyy') IS NOT NULL) OR (TRIM(CAST(follow_up_date AS STRING)) RLIKE '^(0[1-9]|1[0-2])/(0[1-9]|[12][0-9]|3[01])/[0-9]{4} ([01][0-9]|2[0-3]):[0-5][0-9]:[0-5][0-9]$' AND TRY_TO_TIMESTAMP(TRIM(CAST(follow_up_date AS STRING)), 'MM/dd/yyyy HH:mm:ss') IS NOT NULL)</t>
  </si>
  <si>
    <t>0907ac40-3091-443e-85a7-14935de7f6cd</t>
  </si>
  <si>
    <t>2ba5654c-27f1-4063-b5df-2ca36ca00c2c</t>
  </si>
  <si>
    <t>DQP-3034</t>
  </si>
  <si>
    <t>DQO-3034</t>
  </si>
  <si>
    <t>Comp_Check-basic_information-follow_up_date</t>
  </si>
  <si>
    <t>Validate that the critical data element basic_information.follow_up_date is populated and not blank for in-scope records.Profiling results were used to identify current null/blank exposure where available.</t>
  </si>
  <si>
    <t>!isNull({follow_up_date})</t>
  </si>
  <si>
    <t>30/09/2026 - Yes Service: Licenses / Fines / Tourism Fine / NA. REC_STATUS = 'A'; evaluate only where follow_up_date is mandatory for the service/stage; Non-applicable records excluded from denominator. Business confirmation required.</t>
  </si>
  <si>
    <t>22a3b428-e044-4c3a-9d4c-a5c5cb84efd0</t>
  </si>
  <si>
    <t>9de3d311-3cb6-4295-afed-22f162664c1d</t>
  </si>
  <si>
    <t>DQP-3506</t>
  </si>
  <si>
    <t>DQO-3506</t>
  </si>
  <si>
    <t>Consec_Chk-basic_information-follow_up_date</t>
  </si>
  <si>
    <t>Validate that populated values in basic_information-follow_up_date do not contain consecutive spaces within the value.</t>
  </si>
  <si>
    <t>CAST(follow_up_date AS STRING) RLIKE '.*[^ ].*' AND CAST(follow_up_date AS STRING) NOT RLIKE '\pCntrl' AND UPPER(CAST(follow_up_date AS STRING)) NOT RLIKE '^[ ]*(NA|N/A|NIL|NONE|NULL|UNKNOWN|UNSPECIFIED|TEST|DUMMY|TBD|NOT APPLICABLE|-|--|\\.)[ ]*$'</t>
  </si>
  <si>
    <t>01/10/2026 Yes - Proposed filter: populated character values in basic_information.follow_up_date;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</si>
  <si>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attendee_eid</t>
  </si>
  <si>
    <t>DED_Attribute_2760</t>
  </si>
  <si>
    <t>9e3b9fab-39e3-4a27-9dd6-13c8dd06f29a</t>
  </si>
  <si>
    <t>bb2a023b-9554-4598-987a-076402281b16</t>
  </si>
  <si>
    <t>DQP-2621</t>
  </si>
  <si>
    <t>DQO-2621</t>
  </si>
  <si>
    <t>Val_Chk-basic_information-attendee_eid</t>
  </si>
  <si>
    <t>If confirmed as a UAE Emirates ID, the normalized BASIC INFORMATION.Attendee EID must contain 15 digits beginning with 784.</t>
  </si>
  <si>
    <t>REGEXP_REPLACE(TRIM(CAST(`attendee_eid` AS STRING)), '[- ]', '') RLIKE '^784[0-9]{12}$'</t>
  </si>
  <si>
    <t>135ef881-6c9f-434c-9529-c78775c15fdc</t>
  </si>
  <si>
    <t>2e1d54fa-ec76-40b3-89bd-4397e8552bdc</t>
  </si>
  <si>
    <t>DQP-3035</t>
  </si>
  <si>
    <t>DQO-3035</t>
  </si>
  <si>
    <t>Comp_Check-basic_information-attendee_eid</t>
  </si>
  <si>
    <t>Validate that the critical data element basic_information.attendee_eid is populated and not blank for in-scope records.Profiling results were used to identify current null/blank exposure where available.</t>
  </si>
  <si>
    <t>!isNull({attendee_eid})</t>
  </si>
  <si>
    <t>30/09/2026 - Yes Service: Licenses / Fines / Tourism Fine / NA. REC_STATUS = 'A'; evaluate only where attendee_eid is mandatory for the service/stage; Non-applicable records excluded from denominator. Business confirmation required.</t>
  </si>
  <si>
    <t>10367a7e-c7aa-4b1e-a663-34f739aefd8c</t>
  </si>
  <si>
    <t>ae4a8375-e7c3-4291-b9d8-5ba232e53df9</t>
  </si>
  <si>
    <t>DQP-3507</t>
  </si>
  <si>
    <t>DQO-3507</t>
  </si>
  <si>
    <t>Consec_Chk-basic_information-attendee_eid</t>
  </si>
  <si>
    <t>Validate that populated values in basic_information-attendee_eid do not contain consecutive spaces within the value.</t>
  </si>
  <si>
    <t>CAST(attendee_eid AS STRING) RLIKE '.*[^ ].*' AND CAST(attendee_eid AS STRING) NOT RLIKE '\pCntrl' AND UPPER(CAST(attendee_eid AS STRING)) NOT RLIKE '^[ ]*(NA|N/A|NIL|NONE|NULL|UNKNOWN|UNSPECIFIED|TEST|DUMMY|TBD|NOT APPLICABLE|-|--|\\.)[ ]*$'</t>
  </si>
  <si>
    <t>01/10/2026 Yes - Proposed filter: populated character values in basic_information.attendee_eid;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</si>
  <si>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fd35436e-28ca-4cc4-95ba-a76a818d9b7d</t>
  </si>
  <si>
    <t>6a5d1f09-1b90-4bbe-b5e5-732681fdb2e6</t>
  </si>
  <si>
    <t>DQP-3872</t>
  </si>
  <si>
    <t>DQO-3872</t>
  </si>
  <si>
    <t>Len_Val_Chk-basic_information-attendee_eid</t>
  </si>
  <si>
    <t>Check that non-null attendee_eid values exceed the approved minimum length so the identifier is meaningful.</t>
  </si>
  <si>
    <t>LENGTH(TRIM(CAST(`attendee_eid` AS STRING))) IN (15, 18)</t>
  </si>
  <si>
    <t>02/10/2026 - Yes - Yes means conditional technical feasibility, subject to the conditions below; it is not business approval. Apply only to basic_information.attendee_eid records linked to the approved Group / Type / Subtype / Category combinations in columns J:M; validate actual four-level service combinations, not a Cartesian product of the listed values.
Evaluate populated attendee_eid only; null/blank values belong to a separately approved completeness rule. Use an explicit null/blank policy so SQL UNKNOWN is not silently counted as pass or fail.
Proposed length condition: length(attendee_eid) = 18 OR length(attendee_eid) = 15. Confirm source identifier format, prefixes, separators and legacy values; a length test alone does not validate identity or reference existence.
Confirm the approved Emirates ID representation and applicable person/residency scope; this numeric/length check alone is not full Emirates ID validation.
REVIEW: Confirm 15-digit unformatted versus 18-character hyphenated Emirates ID representations; coordinate with the separate digits-only rule to avoid rejecting valid formatted IDs.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</si>
  <si>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c5d3d281-b712-4a74-84e6-407cc919623a</t>
  </si>
  <si>
    <t>1d473ac5-705f-4302-9525-74b4aaf32dfe</t>
  </si>
  <si>
    <t>DQP-3873</t>
  </si>
  <si>
    <t>DQO-3873</t>
  </si>
  <si>
    <t>Num_Val_Chk-basic_information-attendee_eid</t>
  </si>
  <si>
    <t>Check that non-null attendee_eid values are positive whole-number identifiers with digits only, rejecting zeros, negatives, decimals and non-numeric characters.</t>
  </si>
  <si>
    <t>02/10/2026 - Yes - Yes means conditional technical feasibility, subject to the conditions below; it is not business approval. Apply only to basic_information.attendee_eid records linked to the approved Group / Type / Subtype / Category combinations in columns J:M; validate actual four-level service combinations, not a Cartesian product of the listed values.
Evaluate populated attendee_eid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Confirm the approved Emirates ID representation and applicable person/residency scope; this numeric/length check alone is not full Emirates ID validation.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</si>
  <si>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summary_of_findings</t>
  </si>
  <si>
    <t>DED_Attribute_2761</t>
  </si>
  <si>
    <t>2b76799b-a381-4479-b273-c884ce0dc9e5</t>
  </si>
  <si>
    <t>494e1780-f439-48ef-b96b-446e9f11079e</t>
  </si>
  <si>
    <t>DQP-3036</t>
  </si>
  <si>
    <t>DQO-3036</t>
  </si>
  <si>
    <t>Comp_Chk-basic_information-summary_of_findings</t>
  </si>
  <si>
    <t>Validate that the critical data element basic_information.summary_of_findings is populated and not blank for in-scope records.Profiling results were used to identify current null/blank exposure where available.</t>
  </si>
  <si>
    <t>!isNull({summary_of_findings})</t>
  </si>
  <si>
    <t>30/09/2026 - Yes Service: Licenses / Fines / Tourism Fine / NA. REC_STATUS = 'A'; evaluate only where summary_of_findings is mandatory for the service/stage; Non-applicable records excluded from denominator. Business confirmation required.</t>
  </si>
  <si>
    <t>0c6ea9f4-fca2-4c70-b063-e85b6406d19e</t>
  </si>
  <si>
    <t>96cd63c0-7087-44f7-a813-329e292bc038</t>
  </si>
  <si>
    <t>DQP-3508</t>
  </si>
  <si>
    <t>DQO-3508</t>
  </si>
  <si>
    <t>Consec_Chk-basic_info-summary_of_findings</t>
  </si>
  <si>
    <t>Validate that populated values in basic_information-summary_of_findings do not contain consecutive spaces within the value.</t>
  </si>
  <si>
    <t>CAST(summary_of_findings AS STRING) RLIKE '.*[^ ].*' AND CAST(summary_of_findings AS STRING) NOT RLIKE '\pCntrl' AND UPPER(CAST(summary_of_findings AS STRING)) NOT RLIKE '^[ ]*(NA|N/A|NIL|NONE|NULL|UNKNOWN|UNSPECIFIED|TEST|DUMMY|TBD|NOT APPLICABLE|-|--|\\.)[ ]*$'</t>
  </si>
  <si>
    <t>01/10/2026 Yes - Proposed filter: populated character values in basic_information.summary_of_findings;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</si>
  <si>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DED_Attribute_2762</t>
  </si>
  <si>
    <t>b43c3dbe-5c98-479e-9ad5-de5d7490594c</t>
  </si>
  <si>
    <t>e52dab00-63e0-40e4-884c-1e9c32599f1f</t>
  </si>
  <si>
    <t>DQP-3037</t>
  </si>
  <si>
    <t>DQO-3037</t>
  </si>
  <si>
    <t>Comp_Check-basic_information-license_number</t>
  </si>
  <si>
    <t>Validate that the critical data element basic_information.license_number is populated and not blank for in-scope records.Profiling results were used to identify current null/blank exposure where available.</t>
  </si>
  <si>
    <t>30/09/2026 - Yes Service: Licenses / Fines / Tourism Fine / NA. REC_STATUS = 'A'; evaluate only where license_number is mandatory for the service/stage; Only after the identifier/date is due at the approved issuance stage; Non-applicable records excluded from denominator. Business confirmation required.</t>
  </si>
  <si>
    <t>4ba9671f-e117-4172-86c4-7e51d79c6581</t>
  </si>
  <si>
    <t>b2364491-f147-44cb-8144-b88d20b5db68</t>
  </si>
  <si>
    <t>DQP-3509</t>
  </si>
  <si>
    <t>DQO-3509</t>
  </si>
  <si>
    <t>Consec_Chk-basic_information-license_number</t>
  </si>
  <si>
    <t>Validate that populated values in basic_information-license_number do not contain consecutive spaces within the value.</t>
  </si>
  <si>
    <t>CAST(license_number AS STRING) RLIKE '.*[^ ].*' AND CAST(license_number AS STRING) NOT RLIKE '\pCntrl' AND UPPER(CAST(license_number AS STRING)) NOT RLIKE '^[ ]*(NA|N/A|NIL|NONE|NULL|UNKNOWN|UNSPECIFIED|TEST|DUMMY|TBD|NOT APPLICABLE|-|--|\\.)[ ]*$'</t>
  </si>
  <si>
    <t>01/10/2026 Yes - Proposed filter: populated character values in basic_information.license_number;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</si>
  <si>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67bbe62b-c9c4-41f6-b76a-d45e9ce9fcc2</t>
  </si>
  <si>
    <t>7f2d8c12-63a1-42b3-88e5-506f628c719c</t>
  </si>
  <si>
    <t>DQP-4066</t>
  </si>
  <si>
    <t>DQO-4066</t>
  </si>
  <si>
    <t>Len_Val_Chk-basic_information-license_number</t>
  </si>
  <si>
    <t>Check that non-null license numbers meet the approved minimum length for this identifier.</t>
  </si>
  <si>
    <t>LENGTH(license_number) = 10</t>
  </si>
  <si>
    <t>02/10/2026 - Yes - Yes means conditional technical feasibility, subject to the conditions below; it is not business approval. Apply only to basic_information.license_number records linked to the approved Group / Type / Subtype / Category combinations in columns J:M; validate actual four-level service combinations, not a Cartesian product of the listed values.
Evaluate populated license_number only; null/blank values belong to a separately approved completeness rule. Use an explicit null/blank policy so SQL UNKNOWN is not silently counted as pass or fail.
Proposed length condition: LENGTH(license_number) = 10.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</si>
  <si>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be476271-0e9a-4d57-a099-ae93366b68a7</t>
  </si>
  <si>
    <t>a9c172b0-32d8-4621-b37f-1e5cbb48a86d</t>
  </si>
  <si>
    <t>DQP-4068</t>
  </si>
  <si>
    <t>DQO-4068</t>
  </si>
  <si>
    <t>Val_Chk-basic_information-license_number</t>
  </si>
  <si>
    <t>Check that non-null license numbers contain only English letters, digits and hyphens.</t>
  </si>
  <si>
    <t>license_number RLIKE '^[A-Za-z0-9-]+$'</t>
  </si>
  <si>
    <t>02/10/2026 - Yes - Yes means conditional technical feasibility, subject to the conditions below; it is not business approval. Apply only to basic_information.license_number records linked to the approved Group / Type / Subtype / Category combinations in columns J:M; validate actual four-level service combinations, not a Cartesian product of the listed values.
Evaluate populated 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</si>
  <si>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job_title</t>
  </si>
  <si>
    <t>DED_Attribute_2763</t>
  </si>
  <si>
    <t>9ac875a0-cb40-408e-b0e0-76d0e671879d</t>
  </si>
  <si>
    <t>231f81d6-7a48-44cd-a018-587efd202f1d</t>
  </si>
  <si>
    <t>DQP-3038</t>
  </si>
  <si>
    <t>DQO-3038</t>
  </si>
  <si>
    <t>Completeness_Check-basic_information-job_title</t>
  </si>
  <si>
    <t>Validate that the critical data element basic_information.job_title is populated and not blank for in-scope records.Profiling results were used to identify current null/blank exposure where available.</t>
  </si>
  <si>
    <t>!isNull({job_title})</t>
  </si>
  <si>
    <t>30/09/2026 - Yes Service: Licenses / Fines / Tourism Fine / NA. REC_STATUS = 'A'; evaluate only where job_title is mandatory for the service/stage; Non-applicable records excluded from denominator. Business confirmation required.</t>
  </si>
  <si>
    <t>c3ebc646-07ac-48d3-83fb-bc97cc19ade2</t>
  </si>
  <si>
    <t>3f3060b6-677e-40b3-95d8-3d30ee2fb228</t>
  </si>
  <si>
    <t>DQP-3510</t>
  </si>
  <si>
    <t>DQO-3510</t>
  </si>
  <si>
    <t>Consec_Chk-basic_information-job_title</t>
  </si>
  <si>
    <t>Validate that populated values in basic_information-job_title do not contain consecutive spaces within the value.</t>
  </si>
  <si>
    <t>CAST(job_title AS STRING) RLIKE '.*[^ ].*' AND CAST(job_title AS STRING) NOT RLIKE '\pCntrl' AND UPPER(CAST(job_title AS STRING)) NOT RLIKE '^[ ]*(NA|N/A|NIL|NONE|NULL|UNKNOWN|UNSPECIFIED|TEST|DUMMY|TBD|NOT APPLICABLE|-|--|\\.)[ ]*$'</t>
  </si>
  <si>
    <t>01/10/2026 Yes - Proposed filter: populated character values in basic_information.job_title;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</si>
  <si>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DED_Attribute_2764</t>
  </si>
  <si>
    <t>5b0bb417-8a51-41fb-b861-d48687435eb3</t>
  </si>
  <si>
    <t>3cca731a-7266-457e-aab1-61a9ccbbe367</t>
  </si>
  <si>
    <t>DQP-3039</t>
  </si>
  <si>
    <t>DQO-3039</t>
  </si>
  <si>
    <t>Completeness_Check-basic_information-fine_level</t>
  </si>
  <si>
    <t>Validate that the critical data element basic_information.fine_level is populated and not blank for in-scope records.Profiling results were used to identify current null/blank exposure where available.</t>
  </si>
  <si>
    <t>30/09/2026 - Yes Service: Licenses / Fines / Tourism Fine / NA. REC_STATUS = 'A'; evaluate only where fine_level is mandatory for the service/stage; Non-applicable records excluded from denominator. Business confirmation required.</t>
  </si>
  <si>
    <t>d265de02-c67a-494c-87c5-40bc97cdfedb</t>
  </si>
  <si>
    <t>3a4b9fc4-3a66-4058-8880-4e3ccd79c255</t>
  </si>
  <si>
    <t>DQP-3511</t>
  </si>
  <si>
    <t>DQO-3511</t>
  </si>
  <si>
    <t>Consec_Chk-basic_information-fine_level</t>
  </si>
  <si>
    <t>Validate that populated values in basic_information-fine_level do not contain consecutive spaces within the value.</t>
  </si>
  <si>
    <t>CAST(fine_level AS STRING) RLIKE '.*[^ ].*' AND CAST(fine_level AS STRING) NOT RLIKE '\pCntrl' AND UPPER(CAST(fine_level AS STRING)) NOT RLIKE '^[ ]*(NA|N/A|NIL|NONE|NULL|UNKNOWN|UNSPECIFIED|TEST|DUMMY|TBD|NOT APPLICABLE|-|--|\\.)[ ]*$'</t>
  </si>
  <si>
    <t>01/10/2026 Yes - Proposed filter: populated character values in basic_information.fine_level;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</si>
  <si>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branches_list</t>
  </si>
  <si>
    <t>DED_Data_Table_182</t>
  </si>
  <si>
    <t>available_branches</t>
  </si>
  <si>
    <t>DED_Attribute_2773</t>
  </si>
  <si>
    <t>226ef31e-59a7-4a71-8ea5-3db9a9433373</t>
  </si>
  <si>
    <t>0c9afa8d-6cd8-47f5-812a-adf8fdb4bb24</t>
  </si>
  <si>
    <t>DQP-2452</t>
  </si>
  <si>
    <t>DQO-2452</t>
  </si>
  <si>
    <t>Complete_Check-branches_list-available_branches</t>
  </si>
  <si>
    <t>Validate that the critical data element branches_list.available_branches is populated and not blank for in-scope records.Profiling results were used to identify current null/blank exposure where available.</t>
  </si>
  <si>
    <t>!isNull({available_branches})</t>
  </si>
  <si>
    <t xml:space="preserve">24/09/2026
Yes, license Must be CN or IN </t>
  </si>
  <si>
    <t xml:space="preserve">02/10/2026 - Rule is correct Check With Modellers </t>
  </si>
  <si>
    <t>05/10/2026 - Drop since we cant find answers from modellers</t>
  </si>
  <si>
    <t>4e80c5f8-31b8-430f-b7b1-1e7640f1cba6</t>
  </si>
  <si>
    <t>585b1f36-1674-4eb3-92ff-353fb96a869e</t>
  </si>
  <si>
    <t>DQP-3512</t>
  </si>
  <si>
    <t>DQO-3512</t>
  </si>
  <si>
    <t>Consec_Chk-branches_list-available_branches</t>
  </si>
  <si>
    <t>Validate that populated values in branches_list-available_branches do not contain consecutive spaces within the value.</t>
  </si>
  <si>
    <t>CAST(available_branches AS STRING) RLIKE '.*[^ ].*' AND CAST(available_branches AS STRING) NOT RLIKE '\pCntrl' AND UPPER(CAST(available_branches AS STRING)) NOT RLIKE '^[ ]*(NA|N/A|NIL|NONE|NULL|UNKNOWN|UNSPECIFIED|TEST|DUMMY|TBD|NOT APPLICABLE|-|--|\\.)[ ]*$'</t>
  </si>
  <si>
    <t>01/10/2026 Yes - Proposed filter: populated character values in branches_list.available_branches;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</si>
  <si>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e969046a-b0df-46b7-83b3-3e736cbeb854</t>
  </si>
  <si>
    <t>c4e051be-a96c-4e88-903f-7edb8e5bb58a</t>
  </si>
  <si>
    <t>DQP-3877</t>
  </si>
  <si>
    <t>DQO-3877</t>
  </si>
  <si>
    <t>LTS_Chk-branches_list-available_branches</t>
  </si>
  <si>
    <t>Checks that available_branches has no leading or trailing whitespace so branch code values are stored in a consistent format.</t>
  </si>
  <si>
    <t>available_branches = TRIM(CAST(available_branches AS STRING))</t>
  </si>
  <si>
    <t>02/10/2026 - Yes - Yes means conditional technical feasibility, subject to the conditions below; it is not business approval. Apply only to branches_list.available_branches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Whitespace check on populated available_branches;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</si>
  <si>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branches</t>
  </si>
  <si>
    <t>DED_Data_Table_183</t>
  </si>
  <si>
    <t>branches_to_cancel</t>
  </si>
  <si>
    <t>DED_Attribute_2782</t>
  </si>
  <si>
    <t>c54bf713-76f6-4d7a-8ffc-6ce2044c1806</t>
  </si>
  <si>
    <t>3dce1172-8258-4ed2-93e7-8989fa0c8950</t>
  </si>
  <si>
    <t>DQP-3040</t>
  </si>
  <si>
    <t>DQO-3040</t>
  </si>
  <si>
    <t>Completeness_Check-branches-branches_to_cancel</t>
  </si>
  <si>
    <t>Validate that the critical data element branches.branches_to_cancel is populated and not blank for in-scope records.Profiling results were used to identify current null/blank exposure where available.</t>
  </si>
  <si>
    <t>!isNull({branches_to_cancel})</t>
  </si>
  <si>
    <t>30/09/2026 - Yes Service: Industrial / License / Cancellation / NA. REC_STATUS = 'A'; evaluate only where branches_to_cancel is mandatory for the service/stage; Only applicable branch/parent-licence cases; confirm selected-branch requirements; Non-applicable records excluded from denominator. Business confirmation required.</t>
  </si>
  <si>
    <t>224cdd76-c839-4a4c-8c48-463be227e96a</t>
  </si>
  <si>
    <t>525b6fea-1c9c-4709-b0f0-99119735b5d1</t>
  </si>
  <si>
    <t>DQP-3513</t>
  </si>
  <si>
    <t>DQO-3513</t>
  </si>
  <si>
    <t>Consec_Chk-branches-branches_to_cancel</t>
  </si>
  <si>
    <t>Validate that populated values in branches-branches_to_cancel do not contain consecutive spaces within the value.</t>
  </si>
  <si>
    <t>CAST(branches_to_cancel AS STRING) RLIKE '.*[^ ].*' AND CAST(branches_to_cancel AS STRING) NOT RLIKE '\pCntrl' AND UPPER(CAST(branches_to_cancel AS STRING)) NOT RLIKE '^[ ]*(NA|N/A|NIL|NONE|NULL|UNKNOWN|UNSPECIFIED|TEST|DUMMY|TBD|NOT APPLICABLE|-|--|\\.)[ ]*$'</t>
  </si>
  <si>
    <t>01/10/2026 Yes - Proposed filter: populated character values in branches.branches_to_cancel;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</si>
  <si>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65b82877-5450-4400-9307-bf94faa9d953</t>
  </si>
  <si>
    <t>f1234672-f27b-4fcb-b77f-9892bf0f7761</t>
  </si>
  <si>
    <t>DQP-3883</t>
  </si>
  <si>
    <t>DQO-3883</t>
  </si>
  <si>
    <t>Len_Val_Chk-branches-branches_to_cancel</t>
  </si>
  <si>
    <t>Check that non-null branches_to_cancel values are longer than the approved minimum length for this code.</t>
  </si>
  <si>
    <t>length(branches_to_cancel) =10</t>
  </si>
  <si>
    <t>02/10/2026 - Yes - Yes means conditional technical feasibility, subject to the conditions below; it is not business approval. Apply only to branches.branches_to_cancel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branches_to_cancel only; null/blank values belong to a separately approved completeness rule. Use an explicit null/blank policy so SQL UNKNOWN is not silently counted as pass or fail.
Proposed length condition: length(branches_to_cancel) =10.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</si>
  <si>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7d9ff562-bf85-4479-9713-63ae27fac2bb</t>
  </si>
  <si>
    <t>01c7cbc0-e3a2-4eee-8dd0-8d92715e8ca9</t>
  </si>
  <si>
    <t>DQP-3884</t>
  </si>
  <si>
    <t>DQO-3884</t>
  </si>
  <si>
    <t>Val_Chk-branches-branches_to_cancel</t>
  </si>
  <si>
    <t>Check that non-null branches_to_cancel values contain only English letters, digits and hyphens.</t>
  </si>
  <si>
    <t>branches_to_cancel RLIKE '^[A-Za-z0-9-]+$'</t>
  </si>
  <si>
    <t>02/10/2026 - Yes - Yes means conditional technical feasibility, subject to the conditions below; it is not business approval. Apply only to branches.branches_to_cancel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branches_to_cancel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</si>
  <si>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cancellation_information</t>
  </si>
  <si>
    <t>DED_Data_Table_184</t>
  </si>
  <si>
    <t>from_online</t>
  </si>
  <si>
    <t>DED_Attribute_2791</t>
  </si>
  <si>
    <t>3a4c6e41-613d-4a13-8ad6-6c031e8357c2</t>
  </si>
  <si>
    <t>33f81067-1f55-4c15-9582-98ac9195da70</t>
  </si>
  <si>
    <t>DQP-3041</t>
  </si>
  <si>
    <t>DQO-3041</t>
  </si>
  <si>
    <t>Comp_Check-cancellation_information-from_online</t>
  </si>
  <si>
    <t>Validate that the critical data element cancellation_information.from_online is populated and not blank for in-scope records.Profiling results were used to identify current null/blank exposure where available.</t>
  </si>
  <si>
    <t>!isNull({from_online})</t>
  </si>
  <si>
    <t>30/09/2026 - Yes Service: Licenses / Mortgage / Cancellation / New. REC_STATUS = 'A'; evaluate only where from_online is mandatory for the service/stage; Non-applicable records excluded from denominator. Business confirmation required.</t>
  </si>
  <si>
    <t>03b0ca59-7eac-4434-bf3c-37a973574d84</t>
  </si>
  <si>
    <t>3687046d-f546-42a8-8042-f55d2439595e</t>
  </si>
  <si>
    <t>DQP-3514</t>
  </si>
  <si>
    <t>DQO-3514</t>
  </si>
  <si>
    <t>Consec_Chk-cancellation_information-from_online</t>
  </si>
  <si>
    <t>Validate that populated values in cancellation_information-from_online do not contain consecutive spaces within the value.</t>
  </si>
  <si>
    <t>CAST(from_online AS STRING) RLIKE '.*[^ ].*' AND CAST(from_online AS STRING) NOT RLIKE '\pCntrl' AND UPPER(CAST(from_online AS STRING)) NOT RLIKE '^[ ]*(NA|N/A|NIL|NONE|NULL|UNKNOWN|UNSPECIFIED|TEST|DUMMY|TBD|NOT APPLICABLE|-|--|\\.)[ ]*$'</t>
  </si>
  <si>
    <t>01/10/2026 Yes - Proposed filter: populated character values in cancellation_information.from_online;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</si>
  <si>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7a9a9d7a-dfad-460c-b083-7c588bdad2e7</t>
  </si>
  <si>
    <t>e91a4835-daf8-47cf-9d17-deaa9296a19e</t>
  </si>
  <si>
    <t>DQP-3980</t>
  </si>
  <si>
    <t>DQO-3980</t>
  </si>
  <si>
    <t>LTS_Chk-cancellation_info-from_online</t>
  </si>
  <si>
    <t>Ensure from_online has no leading or trailing spaces for populated values.</t>
  </si>
  <si>
    <t>from_online = trim(from_online)</t>
  </si>
  <si>
    <t>02/10/2026 - Yes - Yes means conditional technical feasibility, subject to the conditions below; it is not business approval. Apply only to cancellation_information.from_online records linked to the approved Group / Type / Subtype / Category combinations in columns J:M; validate actual four-level service combinations, not a Cartesian product of the listed values.
Whitespace check on populated from_online;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</si>
  <si>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2a132231-4aa0-4e9a-9cf4-103b8ee19eaf</t>
  </si>
  <si>
    <t>b376eb28-a7de-4e18-80df-d6614f981d73</t>
  </si>
  <si>
    <t>DQP-3981</t>
  </si>
  <si>
    <t>DQO-3981</t>
  </si>
  <si>
    <t>Val_Chk-cancellation_information-from_online</t>
  </si>
  <si>
    <t>Ensure from_online contains only the approved domain value CHECKED or UNCHECKED for populated rows.</t>
  </si>
  <si>
    <t>from_online IN ('CHECKED','UNCHECKED')</t>
  </si>
  <si>
    <t>02/10/2026 - Yes - Yes means conditional technical feasibility, subject to the conditions below; it is not business approval. Apply only to cancellation_information.from_online records linked to the approved Group / Type / Subtype / Category combinations in columns J:M; validate actual four-level service combinations, not a Cartesian product of the listed values.
Evaluate populated from_online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</si>
  <si>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mobile_number</t>
  </si>
  <si>
    <t>DED_Attribute_2792</t>
  </si>
  <si>
    <t>15f32b0d-2ec2-4789-8520-5193096b2851</t>
  </si>
  <si>
    <t>23b4cf1c-af86-45d6-8469-9d498dd27471</t>
  </si>
  <si>
    <t>DQP-3042</t>
  </si>
  <si>
    <t>DQO-3042</t>
  </si>
  <si>
    <t>Comp_Chk-cancellation_information-mobile_number</t>
  </si>
  <si>
    <t>Validate that the critical data element cancellation_information.mobile_number is populated and not blank for in-scope records.Profiling results were used to identify current null/blank exposure where available.</t>
  </si>
  <si>
    <t>!isNull({mobile_number})</t>
  </si>
  <si>
    <t>30/09/2026 - Yes Service: Licenses / Mortgage / Cancellation / New. REC_STATUS = 'A'; evaluate only where mobile_number is mandatory for the service/stage; Non-applicable records excluded from denominator. Business confirmation required.</t>
  </si>
  <si>
    <t>0410fdd8-82cd-46bd-abca-1e92ac9b582d</t>
  </si>
  <si>
    <t>23543b63-3ab2-4e25-a1de-fa321e63d469</t>
  </si>
  <si>
    <t>DQP-3515</t>
  </si>
  <si>
    <t>DQO-3515</t>
  </si>
  <si>
    <t>Consec_Chk-cancellation_information-mobile_number</t>
  </si>
  <si>
    <t>Validate that populated values in cancellation_information-mobile_number do not contain consecutive spaces within the value.</t>
  </si>
  <si>
    <t>CAST(mobile_number AS STRING) RLIKE '.*[^ ].*' AND CAST(mobile_number AS STRING) NOT RLIKE '\pCntrl' AND UPPER(CAST(mobile_number AS STRING)) NOT RLIKE '^[ ]*(NA|N/A|NIL|NONE|NULL|UNKNOWN|UNSPECIFIED|TEST|DUMMY|TBD|NOT APPLICABLE|-|--|\\.)[ ]*$'</t>
  </si>
  <si>
    <t>01/10/2026 Yes - Proposed filter: populated character values in cancellation_information.mobile_number;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</si>
  <si>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bb5fb397-a74c-481b-8eeb-8a38992e9d02</t>
  </si>
  <si>
    <t>af013aff-5c2a-432a-92f3-dd723ac5f644</t>
  </si>
  <si>
    <t>DQP-4114</t>
  </si>
  <si>
    <t>DQO-4114</t>
  </si>
  <si>
    <t>Val_Chk-cancellation_information-mobile_number</t>
  </si>
  <si>
    <t>Check that non-null mobile_number values are positive whole-number identifiers composed of digits only, with no decimals, letters or special characters.</t>
  </si>
  <si>
    <t>mobile_number RLIKE '^\+?[0-9]+$'</t>
  </si>
  <si>
    <t>02/10/2026 - Yes - Yes means conditional technical feasibility, subject to the conditions below; it is not business approval. Apply only to cancellation_information.mobile_number records linked to the approved Group / Type / Subtype / Category combinations in columns J:M; validate actual four-level service combinations, not a Cartesian product of the listed values.
Evaluate populated mobile_number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</si>
  <si>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mortgage_certificate_number</t>
  </si>
  <si>
    <t>DED_Attribute_2793</t>
  </si>
  <si>
    <t>adc6e188-7dab-4c01-bff2-d0be7ff6026f</t>
  </si>
  <si>
    <t>ec67d76f-c35e-4f54-ab7f-9d273f05cb50</t>
  </si>
  <si>
    <t>DQP-2565</t>
  </si>
  <si>
    <t>DQO-2565</t>
  </si>
  <si>
    <t>Compl_Chk-Mortgage_info-Mort_Certificate_number</t>
  </si>
  <si>
    <t>MORTGAGE INFORMATION.Mortgage Certificate Number must be non-null and non-blank.</t>
  </si>
  <si>
    <t>!isNull({mortgage_certificate_number})</t>
  </si>
  <si>
    <t>f9d07674-540f-4769-882e-d629599c6f52</t>
  </si>
  <si>
    <t>ae7ca288-948c-4edd-863b-2d4ba84042d4</t>
  </si>
  <si>
    <t>DQP-3516</t>
  </si>
  <si>
    <t>DQO-3516</t>
  </si>
  <si>
    <t>Consec_Chk-cancel_info-mortgage_certificate_number</t>
  </si>
  <si>
    <t>Validate that populated values in cancellation_information-mortgage_certificate_number do not contain consecutive spaces within the value.</t>
  </si>
  <si>
    <t>CAST(mortgage_certificate_number AS STRING) RLIKE '.*[^ ].*' AND CAST(mortgage_certificate_number AS STRING) NOT RLIKE '\pCntrl' AND UPPER(CAST(mortgage_certificate_number AS STRING)) NOT RLIKE '^[ ]*(NA|N/A|NIL|NONE|NULL|UNKNOWN|UNSPECIFIED|TEST|DUMMY|TBD|NOT APPLICABLE|-|--|\\.)[ ]*$'</t>
  </si>
  <si>
    <t>01/10/2026 Yes - Proposed filter: populated character values in cancellation_information.mortgage_certificate_number;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</si>
  <si>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fb759ef5-70dc-4913-93e3-bc9539afebcf</t>
  </si>
  <si>
    <t>c46d125b-a2bb-4290-9f4f-621830018ada</t>
  </si>
  <si>
    <t>DQP-4118</t>
  </si>
  <si>
    <t>DQO-4118</t>
  </si>
  <si>
    <t>Val_Chk-cancel_info-mortgage_certificate_number</t>
  </si>
  <si>
    <t>Checks that non-null mortgage_certificate_number values follow the AA-9999999-999 pattern of two uppercase letters, a hyphen, seven digits, a hyphen and three digits.</t>
  </si>
  <si>
    <t>TRIM(CAST(`mortgage_certificate_number` AS STRING)) RLIKE '^[A-Z]{2}-[0-9]{7}-[0-9]{3}$'</t>
  </si>
  <si>
    <t>02/10/2026 - Yes - Yes means conditional technical feasibility, subject to the conditions below; it is not business approval. Apply only to cancellation_information.mortgage_certificate_number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mortgage_certificate_number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</si>
  <si>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00a8b361-0fe6-4d33-83fc-ac7dc1586ac9</t>
  </si>
  <si>
    <t>b1f69518-8a3e-4cb0-84f9-4480c677a2ac</t>
  </si>
  <si>
    <t>DQP-4349</t>
  </si>
  <si>
    <t>DQO-4349</t>
  </si>
  <si>
    <t>Validity_Check-CANCEL_INFO-Mortgage_Cert_No</t>
  </si>
  <si>
    <t>When populated, CANCELLATION INFORMATION.Mortgage Certificate Number must contain a non-blank alphanumeric identifier.</t>
  </si>
  <si>
    <t>TRIM(CAST(`mortgage_certificate_number` AS STRING)) RLIKE '^[A-Za-z0-9-]+$'</t>
  </si>
  <si>
    <t>email_address</t>
  </si>
  <si>
    <t>DED_Attribute_2794</t>
  </si>
  <si>
    <t>2c2892c0-7f1b-4a85-bab8-ea1cd0d9b3fa</t>
  </si>
  <si>
    <t>e74402e4-582d-4bf6-8939-d6efddda6df7</t>
  </si>
  <si>
    <t>DQP-2471</t>
  </si>
  <si>
    <t>DQO-2471</t>
  </si>
  <si>
    <t>Validity_Check-CANCEL_INFO-Email_Address</t>
  </si>
  <si>
    <t>When populated, CANCELLATION INFORMATION.Email Address must be a valid email address with a non-empty local part and domain, and no spaces.</t>
  </si>
  <si>
    <t>CAST(`email_address` AS STRING) RLIKE '^[^ @]+@[^ @]+[.][^ @]+$' AND NOT (CAST(`email_address` AS STRING) RLIKE '[^!-~]')</t>
  </si>
  <si>
    <t>ff1d1339-fedb-4aeb-bcb6-2fe880064f58</t>
  </si>
  <si>
    <t>db471662-9916-4dc5-a733-8ba2a1e624dc</t>
  </si>
  <si>
    <t>DQP-3043</t>
  </si>
  <si>
    <t>DQO-3043</t>
  </si>
  <si>
    <t>Comp_Chk-cancellation_information-email_address</t>
  </si>
  <si>
    <t>Validate that the critical data element cancellation_information.email_address is populated and not blank for in-scope records.Profiling results were used to identify current null/blank exposure where available.</t>
  </si>
  <si>
    <t>!isNull({email_address})</t>
  </si>
  <si>
    <t>30/09/2026 - Yes Service: Licenses / Mortgage / Cancellation / New. REC_STATUS = 'A'; evaluate only where email_address is mandatory for the service/stage; Non-applicable records excluded from denominator. Business confirmation required.</t>
  </si>
  <si>
    <t>aea2f246-f142-4535-8efe-be970eac144c</t>
  </si>
  <si>
    <t>bbb543f0-7d73-41c6-be90-4671e8603b03</t>
  </si>
  <si>
    <t>DQP-3517</t>
  </si>
  <si>
    <t>DQO-3517</t>
  </si>
  <si>
    <t>Consec_Chk-cancellation_information-email_address</t>
  </si>
  <si>
    <t>Validate that populated values in cancellation_information-email_address do not contain consecutive spaces within the value.</t>
  </si>
  <si>
    <t>CAST(email_address AS STRING) RLIKE '.*[^ ].*' AND CAST(email_address AS STRING) NOT RLIKE '\pCntrl' AND UPPER(CAST(email_address AS STRING)) NOT RLIKE '^[ ]*(NA|N/A|NIL|NONE|NULL|UNKNOWN|UNSPECIFIED|TEST|DUMMY|TBD|NOT APPLICABLE|-|--|\\.)[ ]*$'</t>
  </si>
  <si>
    <t>01/10/2026 Yes - Proposed filter: populated character values in cancellation_information.email_address;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</si>
  <si>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capital_type</t>
  </si>
  <si>
    <t>DED_Data_Table_185</t>
  </si>
  <si>
    <t>capital_value</t>
  </si>
  <si>
    <t>DED_Attribute_2803</t>
  </si>
  <si>
    <t>49e0c583-c0f0-47b1-a02e-d176603bf851</t>
  </si>
  <si>
    <t>c11addd7-5b4f-45c9-bef1-ac44261edb70</t>
  </si>
  <si>
    <t>DQP-2646</t>
  </si>
  <si>
    <t>DQO-2646</t>
  </si>
  <si>
    <t>Val_Chk-capital_type-capital_value</t>
  </si>
  <si>
    <t>When populated, Capital Value must be a non-negative whole-number capital amount with no decimal fraction.</t>
  </si>
  <si>
    <t>rfmdaas@adra.gov.ae, aiaalsheebani@ded.abudhabi.ae</t>
  </si>
  <si>
    <t>rfmdaas@adra.gov.ae, sraalbadi@ded.abudhabi.ae</t>
  </si>
  <si>
    <t>CAST(capital_value AS STRING) RLIKE '^(0|[1-9][0-9]*)$'</t>
  </si>
  <si>
    <t>8483ce57-9483-419c-b930-654d505b1d69</t>
  </si>
  <si>
    <t>c115bfab-535c-45f1-bfb9-d8af07e00484</t>
  </si>
  <si>
    <t>DQP-3044</t>
  </si>
  <si>
    <t>DQO-3044</t>
  </si>
  <si>
    <t>Completeness_Check-capital_type-capital_value</t>
  </si>
  <si>
    <t>Validate that the critical data element capital_type.capital_value is populated and not blank for in-scope records.Profiling results were used to identify current null/blank exposure where available.</t>
  </si>
  <si>
    <t>!isNull({capital_value})</t>
  </si>
  <si>
    <t>30/09/2026 - Yes Approved exact four-level service paths from O:R; do not cross-combine listed subtypes/categories. REC_STATUS = 'A'; evaluate only where capital_value is mandatory for the service/stage; Non-applicable records excluded from denominator. Business confirmation required.</t>
  </si>
  <si>
    <t>2ef6cd5e-5c35-4eff-a928-7280cf4e7541</t>
  </si>
  <si>
    <t>f2966c01-a690-44a2-8066-7b1cc58291de</t>
  </si>
  <si>
    <t>DQP-3518</t>
  </si>
  <si>
    <t>DQO-3518</t>
  </si>
  <si>
    <t>Consec_Chk-capital_type-capital_value</t>
  </si>
  <si>
    <t>Validate that populated values in capital_type-capital_value do not contain consecutive spaces within the value.</t>
  </si>
  <si>
    <t>CAST(capital_value AS STRING) RLIKE '.*[^ ].*' AND CAST(capital_value AS STRING) NOT RLIKE '\pCntrl' AND UPPER(CAST(capital_value AS STRING)) NOT RLIKE '^[ ]*(NA|N/A|NIL|NONE|NULL|UNKNOWN|UNSPECIFIED|TEST|DUMMY|TBD|NOT APPLICABLE|-|--|\\.)[ ]*$'</t>
  </si>
  <si>
    <t>01/10/2026 Yes - Proposed filter: populated character values in capital_type.capital_value;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</si>
  <si>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capital_to_be_paid</t>
  </si>
  <si>
    <t>DED_Attribute_2804</t>
  </si>
  <si>
    <t>b7af703b-5b94-4d06-bfc4-4540fcaa6f1c</t>
  </si>
  <si>
    <t>cc401f1b-8f48-4075-8514-2df6b364d333</t>
  </si>
  <si>
    <t>DQP-2645</t>
  </si>
  <si>
    <t>DQO-2645</t>
  </si>
  <si>
    <t>Val_Chk-capital_type-capital_to_be_paid</t>
  </si>
  <si>
    <t>When populated, Capital to be paid must be a finite non-negative capital amount.</t>
  </si>
  <si>
    <t>CAST(capital_to_be_paid AS STRING) RLIKE '^(0|[1-9][0-9]*)([.][0-9]+)?$' AND TRY_CAST(capital_to_be_paid AS DOUBLE) &gt;= 0</t>
  </si>
  <si>
    <t>920f2fc0-9563-4cf7-95fa-505fd268757c</t>
  </si>
  <si>
    <t>1af726c3-9917-4ae3-8b40-539d2f768f40</t>
  </si>
  <si>
    <t>DQP-3045</t>
  </si>
  <si>
    <t>DQO-3045</t>
  </si>
  <si>
    <t>Comp_Check-capital_type-capital_to_be_paid</t>
  </si>
  <si>
    <t>Validate that the critical data element capital_type.capital_to_be_paid is populated and not blank for in-scope records.Profiling results were used to identify current null/blank exposure where available.</t>
  </si>
  <si>
    <t>!isNull({capital_to_be_paid})</t>
  </si>
  <si>
    <t>30/09/2026 - Yes Approved exact four-level service paths from O:R; do not cross-combine listed subtypes/categories. REC_STATUS = 'A'; evaluate only where capital_to_be_paid is mandatory for the service/stage; Non-applicable records excluded from denominator. Business confirmation required.</t>
  </si>
  <si>
    <t>7423001f-b323-49db-9527-960cfe17165a</t>
  </si>
  <si>
    <t>229e7802-9e92-4314-93bb-4bd64374efb7</t>
  </si>
  <si>
    <t>DQP-3519</t>
  </si>
  <si>
    <t>DQO-3519</t>
  </si>
  <si>
    <t>Consec_Chk-capital_type-capital_to_be_paid</t>
  </si>
  <si>
    <t>Validate that populated values in capital_type-capital_to_be_paid do not contain consecutive spaces within the value.</t>
  </si>
  <si>
    <t>CAST(capital_to_be_paid AS STRING) RLIKE '.*[^ ].*' AND CAST(capital_to_be_paid AS STRING) NOT RLIKE '\pCntrl' AND UPPER(CAST(capital_to_be_paid AS STRING)) NOT RLIKE '^[ ]*(NA|N/A|NIL|NONE|NULL|UNKNOWN|UNSPECIFIED|TEST|DUMMY|TBD|NOT APPLICABLE|-|--|\\.)[ ]*$'</t>
  </si>
  <si>
    <t>01/10/2026 Yes - Proposed filter: populated character values in capital_type.capital_to_be_paid;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</si>
  <si>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capital</t>
  </si>
  <si>
    <t>DED_Attribute_2805</t>
  </si>
  <si>
    <t>40c03f76-20cd-44ab-9d4a-48e995b266f1</t>
  </si>
  <si>
    <t>1f3ecd34-45bf-4459-8e4a-2b4d2581b381</t>
  </si>
  <si>
    <t>DQP-2641</t>
  </si>
  <si>
    <t>DQO-2641</t>
  </si>
  <si>
    <t>Val_Chk-capital_type-capital</t>
  </si>
  <si>
    <t>When populated, Capital must be a non-negative whole-number capital amount with no decimal fraction.</t>
  </si>
  <si>
    <t>CAST(capital AS STRING) RLIKE '^(0|[1-9][0-9]*)$'</t>
  </si>
  <si>
    <t>DQP-CR-00096</t>
  </si>
  <si>
    <t>DQP-CR-00143</t>
  </si>
  <si>
    <t>DQP-2642</t>
  </si>
  <si>
    <t>DQO-2642</t>
  </si>
  <si>
    <t>Consistency_Check-CAPITAL TYPE-capital</t>
  </si>
  <si>
    <t>For the confirmed registered-capital amount, zero is allowed only for Establishment; all other legal forms require a value greater than zero. Establishment capital must not be negative.</t>
  </si>
  <si>
    <t>WITH evaluated AS
(
    SELECT
        'Consistency_Check-CAPITAL TYPE-capital'
            AS rule_name_title,
        'For the confirmed registered-capital amount, zero is allowed only for Establishment; all other legal forms require a value greater than zero. Establishment capital must not be negative.'
            AS description_business_definition,
        'capital_type'
            AS table_name,
        'capital'
            AS column_name,
        a.serv_prov_code,
        a.b1_per_id1,
        a.b1_per_id2,
        a.b1_per_id3,
        a.b1_per_type,
        a.b1_per_sub_type,
        a.capital
            AS source_value,
        'legalform'
            AS peer_table_name,
        'legal_form'
            AS peer_column_name,
        b.legal_form
            AS peer_value,
        CASE
            WHEN (a.capital &lt; 0 and UPPER(TRIM(b.legal_form)) = 'ESTABLISHMENT') OR (a.capital &lt;=0 and UPPER(TRIM(b.legal_form)) &lt;&gt; 'ESTABLISHMENT')
            THEN
                'FAIL - capital must not be less than0 legal form Establishment and for others must be greater than 0'
            ELSE
                'PASS'
        END AS dq_result,
        CURRENT_TIMESTAMP AS processed_timestamp
    FROM LH_silver.silver_cleansed.capital_type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</si>
  <si>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DQP-2643</t>
  </si>
  <si>
    <t>DQO-2643</t>
  </si>
  <si>
    <t>The confirmed registered-capital amount must be greater than or equal to the Capital Minimum configured for the same legal form, in the same currency and units.</t>
  </si>
  <si>
    <t>WITH evaluated AS
(
    SELECT
        'Consistency_Check-CAPITAL TYPE-capital'
            AS rule_name_title,
        'The confirmed registered-capital amount must be greater than or equal to the Capital Minimum configured for the same legal form, in the same currency and units.'
            AS description_business_definition,
        'capital_type'
            AS table_name,
        'capital'
            AS column_name,
        a.serv_prov_code,
        a.b1_per_id1,
        a.b1_per_id2,
        a.b1_per_id3,
        a.b1_per_type,
        a.b1_per_sub_type,
        a.capital
            AS source_value,
        'legal_form_detail'
            AS peer_table_name,
        'capital_minimum'
            AS peer_column_name,
        b.capital_minimum
            AS peer_value,
        CASE
            WHEN (a.capital &lt; b.capital_minimum)
            THEN
                'FAIL - capital must not be less than capital minimum'
            ELSE
                'PASS'
        END AS dq_result,
        CURRENT_TIMESTAMP AS processed_timestamp
    FROM LH_silver.silver_cleansed.capital_type a
    LEFT JOIN LH_silver.silver_cleansed.legal_form_detail b
        on
        a.serv_prov_code = b.serv_prov_code and
        a.b1_per_id1 = b.b1_per_id1 and
        a.b1_per_id2 = b.b1_per_id2 and
        a.b1_per_id3 = b.b1_per_id3 and
        a.b1_per_type = b.b1_per_type and
        a.b1_per_sub_type = b.b1_per_sub_type
)
SELECT *
FROM evaluated
WHERE dq_result = 'PASS'</t>
  </si>
  <si>
    <t>042a1614-d677-48e1-80c5-7643189c9c1b</t>
  </si>
  <si>
    <t>adf3b53b-0c88-4c45-bb05-3e66e6c9da83</t>
  </si>
  <si>
    <t>DQP-3046</t>
  </si>
  <si>
    <t>DQO-3046</t>
  </si>
  <si>
    <t>Completeness_Check-capital_type-capital</t>
  </si>
  <si>
    <t>Validate that the critical data element capital_type.capital is populated and not blank for in-scope records.Profiling results were used to identify current null/blank exposure where available.</t>
  </si>
  <si>
    <t>!isNull({capital})</t>
  </si>
  <si>
    <t>30/09/2026 - Yes Approved exact four-level service paths from O:R; do not cross-combine listed subtypes/categories. REC_STATUS = 'A'; evaluate only where capital is mandatory for the service/stage; Non-applicable records excluded from denominator. Business confirmation required.</t>
  </si>
  <si>
    <t>8c00bbd1-5024-474f-8de3-cfefc3f580b0</t>
  </si>
  <si>
    <t>9b4a3957-8508-4131-b596-9486ab62f456</t>
  </si>
  <si>
    <t>DQP-3520</t>
  </si>
  <si>
    <t>DQO-3520</t>
  </si>
  <si>
    <t>Consec_Chk-capital_type-capital</t>
  </si>
  <si>
    <t>Validate that populated values in capital_type-capital do not contain consecutive spaces within the value.</t>
  </si>
  <si>
    <t>CAST(capital AS STRING) RLIKE '.*[^ ].*' AND CAST(capital AS STRING) NOT RLIKE '\pCntrl' AND UPPER(CAST(capital AS STRING)) NOT RLIKE '^[ ]*(NA|N/A|NIL|NONE|NULL|UNKNOWN|UNSPECIFIED|TEST|DUMMY|TBD|NOT APPLICABLE|-|--|\\.)[ ]*$'</t>
  </si>
  <si>
    <t>01/10/2026 Yes - Proposed filter: populated character values in capital_type.capital;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</si>
  <si>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36f268a7-92e8-4195-882e-9f25a112a88c</t>
  </si>
  <si>
    <t>d1722f1d-d0bc-4967-83d0-b59335246b88</t>
  </si>
  <si>
    <t>DQP-3888</t>
  </si>
  <si>
    <t>DQO-3888</t>
  </si>
  <si>
    <t>LTS_Chk-capital_type-capital</t>
  </si>
  <si>
    <t>Ensure non-null capital values do not contain leading or trailing spaces so numeric-like values are stored consistently.</t>
  </si>
  <si>
    <t>capital = trim(capital)</t>
  </si>
  <si>
    <t>02/10/2026 - Yes - Yes means conditional technical feasibility, subject to the conditions below; it is not business approval. Apply only to capital_type.capital records linked to the approved Group / Type / Subtype / Category combinations in columns J:M; validate actual four-level service combinations, not a Cartesian product of the listed values.
Whitespace check on populated capital;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</si>
  <si>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DED_Attribute_2806</t>
  </si>
  <si>
    <t>9bfbe387-60be-4ebd-a8ed-f27c9240eabc</t>
  </si>
  <si>
    <t>0c9cb1b4-f935-4fde-990e-ee4939955f56</t>
  </si>
  <si>
    <t>DQP-2650</t>
  </si>
  <si>
    <t>DQO-2650</t>
  </si>
  <si>
    <t>Val_Chk-capital_type-total_number_of_shares</t>
  </si>
  <si>
    <t>0c3ff808-6ddd-402b-970e-fd55f9b40344</t>
  </si>
  <si>
    <t>564f3e1f-443b-4e78-8163-80119386090c</t>
  </si>
  <si>
    <t>DQP-3047</t>
  </si>
  <si>
    <t>DQO-3047</t>
  </si>
  <si>
    <t>Comp_Check-capital_type-total_number_of_shares</t>
  </si>
  <si>
    <t>Validate that the critical data element capital_type.total_number_of_shares is populated and not blank for in-scope records.Profiling results were used to identify current null/blank exposure where available.</t>
  </si>
  <si>
    <t>5de94468-4756-42cc-8246-af3dc3dc0969</t>
  </si>
  <si>
    <t>1e322caf-d382-49f5-bb5a-2b41e9be35e3</t>
  </si>
  <si>
    <t>DQP-3521</t>
  </si>
  <si>
    <t>DQO-3521</t>
  </si>
  <si>
    <t>Consec_Chk-capital_type-total_number_of_shares</t>
  </si>
  <si>
    <t>Validate that populated values in capital_type-total_number_of_shares do not contain consecutive spaces within the value.</t>
  </si>
  <si>
    <t>01/10/2026 Yes - Proposed filter: populated character values in capital_type.total_number_of_shares;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</si>
  <si>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bank_name</t>
  </si>
  <si>
    <t>DED_Attribute_2807</t>
  </si>
  <si>
    <t>7694bc8e-9358-40e8-8e0b-b33a180b6ff2</t>
  </si>
  <si>
    <t>fc0d4b3c-b122-4229-bdb3-14ccb6253609</t>
  </si>
  <si>
    <t>DQP-3048</t>
  </si>
  <si>
    <t>DQO-3048</t>
  </si>
  <si>
    <t>Completeness_Check-capital_type-bank_name</t>
  </si>
  <si>
    <t>Validate that the critical data element capital_type.bank_name is populated and not blank for in-scope records.Profiling results were used to identify current null/blank exposure where available.</t>
  </si>
  <si>
    <t>!isNull({bank_name})</t>
  </si>
  <si>
    <t>30/09/2026 - Yes Approved exact four-level service paths from O:R; do not cross-combine listed subtypes/categories. REC_STATUS = 'A'; evaluate only where bank_name is mandatory for the service/stage; Non-applicable records excluded from denominator. Business confirmation required.</t>
  </si>
  <si>
    <t>a0e75a1c-d632-4b92-9373-89e3f4c90783</t>
  </si>
  <si>
    <t>8adfe9e0-981e-474a-acf9-e6d61c16af0f</t>
  </si>
  <si>
    <t>DQP-3522</t>
  </si>
  <si>
    <t>DQO-3522</t>
  </si>
  <si>
    <t>Consec_Chk-capital_type-bank_name</t>
  </si>
  <si>
    <t>Validate that populated values in capital_type-bank_name do not contain consecutive spaces within the value.</t>
  </si>
  <si>
    <t>CAST(bank_name AS STRING) RLIKE '.*[^ ].*' AND CAST(bank_name AS STRING) NOT RLIKE '\pCntrl' AND UPPER(CAST(bank_name AS STRING)) NOT RLIKE '^[ ]*(NA|N/A|NIL|NONE|NULL|UNKNOWN|UNSPECIFIED|TEST|DUMMY|TBD|NOT APPLICABLE|-|--|\\.)[ ]*$'</t>
  </si>
  <si>
    <t>01/10/2026 Yes - Proposed filter: populated character values in capital_type.bank_name;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</si>
  <si>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6765cd0b-1ef8-41d2-a669-5474f455bc3e</t>
  </si>
  <si>
    <t>e6ae2186-60bc-4529-9b22-43b942bda619</t>
  </si>
  <si>
    <t>DQP-3878</t>
  </si>
  <si>
    <t>DQO-3878</t>
  </si>
  <si>
    <t>Val_Chk-capital_type-bank_name</t>
  </si>
  <si>
    <t>Ensure non-null bank_name values contain only the approved alphanumeric characters, spaces and selected punctuation.</t>
  </si>
  <si>
    <t>TRIM(bank_name) RLIKE '^[A-Za-z0-9 _()+&amp;$-]+$'</t>
  </si>
  <si>
    <t>02/10/2026 - Yes - Yes means conditional technical feasibility, subject to the conditions below; it is not business approval. Apply only to capital_type.bank_name records linked to the approved Group / Type / Subtype / Category combinations in columns J:M; validate actual four-level service combinations, not a Cartesian product of the listed values.
Whitespace check on populated bank_name;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</si>
  <si>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01eaf97b-c9a6-4068-8c67-c9dc00eb0080</t>
  </si>
  <si>
    <t>82c0e773-5686-457c-8777-c75649c588f3</t>
  </si>
  <si>
    <t>DQP-3879</t>
  </si>
  <si>
    <t>DQO-3879</t>
  </si>
  <si>
    <t>LTS_Chk-capital_type-bank_name</t>
  </si>
  <si>
    <t>Ensure bank_name has no leading or trailing spaces when stored as text.</t>
  </si>
  <si>
    <t>bank_name = TRIM(bank_name)</t>
  </si>
  <si>
    <t>02/10/2026 - Yes - Yes means conditional technical feasibility, subject to the conditions below; it is not business approval. Apply only to capital_type.bank_name records linked to the approved Group / Type / Subtype / Category combinations in columns J:M; validate actual four-level service combinations, not a Cartesian product of the listed values.
Whitespace check on populated bank_name;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</si>
  <si>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issuance_place</t>
  </si>
  <si>
    <t>DED_Attribute_2808</t>
  </si>
  <si>
    <t>7a4be1b5-8b32-45a9-bd5a-37eac23a204b</t>
  </si>
  <si>
    <t>f28db969-237e-4260-96df-505dfeab4593</t>
  </si>
  <si>
    <t>DQP-3049</t>
  </si>
  <si>
    <t>DQO-3049</t>
  </si>
  <si>
    <t>Completeness_Check-capital_type-issuance_place</t>
  </si>
  <si>
    <t>Validate that the critical data element capital_type.issuance_place is populated and not blank for in-scope records.Profiling results were used to identify current null/blank exposure where available.</t>
  </si>
  <si>
    <t>!isNull({issuance_place})</t>
  </si>
  <si>
    <t>30/09/2026 - Yes Approved exact four-level service paths from O:R; do not cross-combine listed subtypes/categories. REC_STATUS = 'A'; evaluate only where issuance_place is mandatory for the service/stage; Non-applicable records excluded from denominator. Business confirmation required.</t>
  </si>
  <si>
    <t>9829990c-1e6d-4849-b54d-337d5e5dc0ea</t>
  </si>
  <si>
    <t>cabe4782-57c0-4068-a523-d57bcd04e377</t>
  </si>
  <si>
    <t>DQP-3523</t>
  </si>
  <si>
    <t>DQO-3523</t>
  </si>
  <si>
    <t>Consec_Chk-capital_type-issuance_place</t>
  </si>
  <si>
    <t>Validate that populated values in capital_type-issuance_place do not contain consecutive spaces within the value.</t>
  </si>
  <si>
    <t>CAST(issuance_place AS STRING) RLIKE '.*[^ ].*' AND CAST(issuance_place AS STRING) NOT RLIKE '\pCntrl' AND UPPER(CAST(issuance_place AS STRING)) NOT RLIKE '^[ ]*(NA|N/A|NIL|NONE|NULL|UNKNOWN|UNSPECIFIED|TEST|DUMMY|TBD|NOT APPLICABLE|-|--|\\.)[ ]*$'</t>
  </si>
  <si>
    <t>01/10/2026 Yes - Proposed filter: populated character values in capital_type.issuance_place;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</si>
  <si>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2794f0c7-b1c5-4c80-926a-00a1143b5e83</t>
  </si>
  <si>
    <t>34b57d42-ffb6-4b7b-8c68-7cb2e24faa2d</t>
  </si>
  <si>
    <t>DQP-4029</t>
  </si>
  <si>
    <t>DQO-4029</t>
  </si>
  <si>
    <t>Val_Chk-capital_type-issuance_place</t>
  </si>
  <si>
    <t>Check that non-null issuance_place values contain only English letters, digits or hyphens, rejecting values with other characters.</t>
  </si>
  <si>
    <t>issuance_place RLIKE '^[A-Za-z0-9-]+$'</t>
  </si>
  <si>
    <t>02/10/2026 - Yes - Yes means conditional technical feasibility, subject to the conditions below; it is not business approval. Apply only to capital_type.issuance_place records linked to the approved Group / Type / Subtype / Category combinations in columns J:M; validate actual four-level service combinations, not a Cartesian product of the listed values.
Evaluate populated issuance_place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</si>
  <si>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issuance_date</t>
  </si>
  <si>
    <t>DED_Attribute_2809</t>
  </si>
  <si>
    <t>aa03fa38-37c2-446f-87dd-ba8f79f7666f</t>
  </si>
  <si>
    <t>5344f8e2-d984-4f74-b8d1-992b17b0f4e4</t>
  </si>
  <si>
    <t>DQP-2648</t>
  </si>
  <si>
    <t>DQO-2648</t>
  </si>
  <si>
    <t>Val_Chk-capital_type-issuance_date</t>
  </si>
  <si>
    <t>When populated, Issuance Date must be a valid calendar date in MM/DD/YYYY or MM/DD/YYYY HH:MM:SS format.</t>
  </si>
  <si>
    <t>(TRIM(CAST(`issuance_date` AS STRING)) RLIKE '^(0[1-9]|1[0-2])/(0[1-9]|[12][0-9]|3[01])/[0-9]{4}$' AND TRY_TO_TIMESTAMP(TRIM(CAST(`issuance_date` AS STRING)), 'MM/dd/yyyy') IS NOT NULL) OR (TRIM(CAST(`issuance_date` AS STRING)) RLIKE '^(0[1-9]|1[0-2])/(0[1-9]|[12][0-9]|3[01])/[0-9]{4} ([01][0-9]|2[0-3]):[0-5][0-9]:[0-5][0-9]$' AND TRY_TO_TIMESTAMP(TRIM(CAST(`issuance_date` AS STRING)), 'MM/dd/yyyy HH:mm:ss') IS NOT NULL)</t>
  </si>
  <si>
    <t>9b4b1e68-0f75-4f27-80c5-82625e073d7f</t>
  </si>
  <si>
    <t>979514c8-9fdf-4dca-a72e-33762be836f4</t>
  </si>
  <si>
    <t>DQP-3050</t>
  </si>
  <si>
    <t>DQO-3050</t>
  </si>
  <si>
    <t>Completeness_Check-capital_type-issuance_date</t>
  </si>
  <si>
    <t>Validate that the critical data element capital_type.issuance_date is populated and not blank for in-scope records.Profiling results were used to identify current null/blank exposure where available.</t>
  </si>
  <si>
    <t>!isNull({issuance_date})</t>
  </si>
  <si>
    <t>30/09/2026 - Yes Approved exact four-level service paths from O:R; do not cross-combine listed subtypes/categories. REC_STATUS = 'A'; evaluate only where issuance_date is mandatory for the service/stage; Non-applicable records excluded from denominator. Business confirmation required.</t>
  </si>
  <si>
    <t>7dec5b93-067e-4bf6-9d27-865672dd7463</t>
  </si>
  <si>
    <t>a539f5d2-a867-4801-ac17-19c5fd279def</t>
  </si>
  <si>
    <t>DQP-3524</t>
  </si>
  <si>
    <t>DQO-3524</t>
  </si>
  <si>
    <t>Consec_Chk-capital_type-issuance_date</t>
  </si>
  <si>
    <t>Validate that populated values in capital_type-issuance_date do not contain consecutive spaces within the value.</t>
  </si>
  <si>
    <t>CAST(issuance_date AS STRING) RLIKE '.*[^ ].*' AND CAST(issuance_date AS STRING) NOT RLIKE '\pCntrl' AND UPPER(CAST(issuance_date AS STRING)) NOT RLIKE '^[ ]*(NA|N/A|NIL|NONE|NULL|UNKNOWN|UNSPECIFIED|TEST|DUMMY|TBD|NOT APPLICABLE|-|--|\\.)[ ]*$'</t>
  </si>
  <si>
    <t>01/10/2026 Yes - Proposed filter: populated character values in capital_type.issuance_date;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</si>
  <si>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issuance_number</t>
  </si>
  <si>
    <t>DED_Attribute_2810</t>
  </si>
  <si>
    <t>4f645af5-539a-495a-823d-0209f0912b2a</t>
  </si>
  <si>
    <t>72a9c0ae-c4dd-493c-b2f3-cc494bf4995a</t>
  </si>
  <si>
    <t>DQP-3051</t>
  </si>
  <si>
    <t>DQO-3051</t>
  </si>
  <si>
    <t>Completeness_Check-capital_type-issuance_number</t>
  </si>
  <si>
    <t>Validate that the critical data element capital_type.issuance_number is populated and not blank for in-scope records.Profiling results were used to identify current null/blank exposure where available.</t>
  </si>
  <si>
    <t>!isNull({issuance_number})</t>
  </si>
  <si>
    <t>30/09/2026 - Yes Approved exact four-level service paths from O:R; do not cross-combine listed subtypes/categories. REC_STATUS = 'A'; evaluate only where issuance_number is mandatory for the service/stage; Non-applicable records excluded from denominator. Business confirmation required.</t>
  </si>
  <si>
    <t>17827612-e786-4ded-b8a2-d6d9455ca97c</t>
  </si>
  <si>
    <t>bc66f565-1a5a-43a0-a546-5342d2071954</t>
  </si>
  <si>
    <t>DQP-3525</t>
  </si>
  <si>
    <t>DQO-3525</t>
  </si>
  <si>
    <t>Consec_Chk-capital_type-issuance_number</t>
  </si>
  <si>
    <t>Validate that populated values in capital_type-issuance_number do not contain consecutive spaces within the value.</t>
  </si>
  <si>
    <t>CAST(issuance_number AS STRING) RLIKE '.*[^ ].*' AND CAST(issuance_number AS STRING) NOT RLIKE '\pCntrl' AND UPPER(CAST(issuance_number AS STRING)) NOT RLIKE '^[ ]*(NA|N/A|NIL|NONE|NULL|UNKNOWN|UNSPECIFIED|TEST|DUMMY|TBD|NOT APPLICABLE|-|--|\\.)[ ]*$'</t>
  </si>
  <si>
    <t>01/10/2026 Yes - Proposed filter: populated character values in capital_type.issuance_number;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</si>
  <si>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27dd62d7-3d56-4b2d-9c02-b76a6f1a0add</t>
  </si>
  <si>
    <t>f1dd542b-567d-4a6a-9286-c8c065f098c7</t>
  </si>
  <si>
    <t>DQP-4027</t>
  </si>
  <si>
    <t>DQO-4027</t>
  </si>
  <si>
    <t>LTS_Chk-capital_type-issuance_number</t>
  </si>
  <si>
    <t>Check that non-null issuance_number values have no leading or trailing spaces.</t>
  </si>
  <si>
    <t>issuance_number = trim(issuance_number)</t>
  </si>
  <si>
    <t>02/10/2026 - Yes - Yes means conditional technical feasibility, subject to the conditions below; it is not business approval. Apply only to capital_type.issuance_number records linked to the approved Group / Type / Subtype / Category combinations in columns J:M; validate actual four-level service combinations, not a Cartesian product of the listed values.
Whitespace check on populated issuance_number;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</si>
  <si>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552f9824-a9bf-4ad8-81a1-310dca1b2ce5</t>
  </si>
  <si>
    <t>8294a6e9-c562-4125-bdf3-6eb31ed56d71</t>
  </si>
  <si>
    <t>DQP-4028</t>
  </si>
  <si>
    <t>DQO-4028</t>
  </si>
  <si>
    <t>Val_Chk-capital_type-issuance_number</t>
  </si>
  <si>
    <t>Check that non-null issuance_number values contain only English letters, digits and hyphens, rejecting other characters.</t>
  </si>
  <si>
    <t>issuance_number RLIKE '^[A-Za-z0-9-]+$'</t>
  </si>
  <si>
    <t>02/10/2026 - Yes - Yes means conditional technical feasibility, subject to the conditions below; it is not business approval. Apply only to capital_type.issuance_number records linked to the approved Group / Type / Subtype / Category combinations in columns J:M; validate actual four-level service combinations, not a Cartesian product of the listed values.
Evaluate populated issuance_number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</si>
  <si>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capital_deposit_date</t>
  </si>
  <si>
    <t>DED_Attribute_2811</t>
  </si>
  <si>
    <t>ef9b99b9-5aa6-4315-ad85-80ddc1cf383c</t>
  </si>
  <si>
    <t>cbb5db1e-405a-4289-a158-41a60b896cc6</t>
  </si>
  <si>
    <t>DQP-2644</t>
  </si>
  <si>
    <t>DQO-2644</t>
  </si>
  <si>
    <t>Val_Chk-capital_type-capital_deposit_date</t>
  </si>
  <si>
    <t>When populated,Capital Deposit Date must be a valid calendar date in MM/DD/YYYY or MM/DD/YYYY HH:MM:SS format.</t>
  </si>
  <si>
    <t>(TRIM(CAST(`capital_deposit_date` AS STRING)) RLIKE '^(0[1-9]|[12][0-9]|3[01])/(0[1-9]|1[0-2])/[0-9]{4}$' AND TRY_TO_TIMESTAMP(TRIM(CAST(`capital_deposit_date` AS STRING)), 'dd/MM/yyyy') IS NOT NULL) OR (TRIM(CAST(`capital_deposit_date` AS STRING)) RLIKE '^(0[1-9]|[12][0-9]|3[01])/(0[1-9]|1[0-2])/[0-9]{4} ([01][0-9]|2[0-3]):[0-5][0-9]:[0-5][0-9]$' AND TRY_TO_TIMESTAMP(TRIM(CAST(`capital_deposit_date` AS STRING)), 'dd/MM/yyyy HH:mm:ss') IS NOT NULL)</t>
  </si>
  <si>
    <t>5a38ad98-6b42-480d-9bc1-4cd4021c7004</t>
  </si>
  <si>
    <t>75d8ce1a-2492-4201-be71-01dc4a12a708</t>
  </si>
  <si>
    <t>DQP-3052</t>
  </si>
  <si>
    <t>DQO-3052</t>
  </si>
  <si>
    <t>Comp_Check-capital_type-capital_deposit_date</t>
  </si>
  <si>
    <t>Validate that the critical data element capital_type.capital_deposit_date is populated and not blank for in-scope records.Profiling results were used to identify current null/blank exposure where available.</t>
  </si>
  <si>
    <t>!isNull({capital_deposit_date})</t>
  </si>
  <si>
    <t>30/09/2026 - Yes Approved exact four-level service paths from O:R; do not cross-combine listed subtypes/categories. REC_STATUS = 'A'; evaluate only where capital_deposit_date is mandatory for the service/stage; Non-applicable records excluded from denominator. Business confirmation required.</t>
  </si>
  <si>
    <t>5cbe0ff6-afd4-44ba-b7d3-d28dcfdb37f6</t>
  </si>
  <si>
    <t>6ee365e1-fc95-4525-b3a8-5d4340479cca</t>
  </si>
  <si>
    <t>DQP-3526</t>
  </si>
  <si>
    <t>DQO-3526</t>
  </si>
  <si>
    <t>Consec_Chk-capital_type-capital_deposit_date</t>
  </si>
  <si>
    <t>Validate that populated values in capital_type-capital_deposit_date do not contain consecutive spaces within the value.</t>
  </si>
  <si>
    <t>CAST(capital_deposit_date AS STRING) RLIKE '.*[^ ].*' AND CAST(capital_deposit_date AS STRING) NOT RLIKE '\pCntrl' AND UPPER(CAST(capital_deposit_date AS STRING)) NOT RLIKE '^[ ]*(NA|N/A|NIL|NONE|NULL|UNKNOWN|UNSPECIFIED|TEST|DUMMY|TBD|NOT APPLICABLE|-|--|\\.)[ ]*$'</t>
  </si>
  <si>
    <t>01/10/2026 Yes - Proposed filter: populated character values in capital_type.capital_deposit_date;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</si>
  <si>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commercial_feature</t>
  </si>
  <si>
    <t>DED_Data_Table_186</t>
  </si>
  <si>
    <t>abbreviated_name</t>
  </si>
  <si>
    <t>DED_Attribute_2820</t>
  </si>
  <si>
    <t>51a42e81-ee0d-425b-9ad5-57610f5566e1</t>
  </si>
  <si>
    <t>bb7d84c4-f228-4513-9fe1-6d2c058e66ac</t>
  </si>
  <si>
    <t>DQP-3053</t>
  </si>
  <si>
    <t>DQO-3053</t>
  </si>
  <si>
    <t>Comp_Check-commercial_feature-abbreviated_name</t>
  </si>
  <si>
    <t>Validate that the critical data element commercial_feature.abbreviated_name is populated and not blank for in-scope records.Profiling results were used to identify current null/blank exposure where available.</t>
  </si>
  <si>
    <t>!isNull({abbreviated_name})</t>
  </si>
  <si>
    <t>30/09/2026 - Yes Approved exact four-level service paths from O:R; do not cross-combine listed subtypes/categories. REC_STATUS = 'A'; evaluate only where abbreviated_name is mandatory for the service/stage; Non-applicable records excluded from denominator. Business confirmation required.</t>
  </si>
  <si>
    <t>71f2a754-2f99-4fbb-a06d-c5a70cc673fe</t>
  </si>
  <si>
    <t>e5286d7a-56f4-4809-ba9b-f239fd101f7d</t>
  </si>
  <si>
    <t>DQP-3527</t>
  </si>
  <si>
    <t>DQO-3527</t>
  </si>
  <si>
    <t>Consec_Chk-commercial_feature-abbreviated_name</t>
  </si>
  <si>
    <t>Validate that populated values in commercial_feature-abbreviated_name do not contain consecutive spaces within the value.</t>
  </si>
  <si>
    <t>CAST(abbreviated_name AS STRING) RLIKE '.*[^ ].*' AND CAST(abbreviated_name AS STRING) NOT RLIKE '\pCntrl' AND UPPER(CAST(abbreviated_name AS STRING)) NOT RLIKE '^[ ]*(NA|N/A|NIL|NONE|NULL|UNKNOWN|UNSPECIFIED|TEST|DUMMY|TBD|NOT APPLICABLE|-|--|\\.)[ ]*$'</t>
  </si>
  <si>
    <t>01/10/2026 Yes - Proposed filter: populated character values in commercial_feature.abbreviated_name;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</si>
  <si>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753a503b-f5f7-4c91-a8d5-12914c42ccdb</t>
  </si>
  <si>
    <t>06bc56da-6765-42b5-9f66-024762d7d7a4</t>
  </si>
  <si>
    <t>DQP-3837</t>
  </si>
  <si>
    <t>DQO-3837</t>
  </si>
  <si>
    <t>LTS_Chk-commercial_feature-abbreviated_name</t>
  </si>
  <si>
    <t>Check that populated abbreviated_name values do not have leading or trailing spaces.</t>
  </si>
  <si>
    <t>abbreviated_name = trim(abbreviated_name)</t>
  </si>
  <si>
    <t>02/10/2026 - Yes - Yes means conditional technical feasibility, subject to the conditions below; it is not business approval. Apply only to commercial_feature.abbreviated_name records linked to the approved Group / Type / Subtype / Category combinations in columns J:M; validate actual four-level service combinations, not a Cartesian product of the listed values.
Whitespace check on populated abbreviated_name;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</si>
  <si>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59a5a35b-8e44-478f-a3ef-489c9ee5dbef</t>
  </si>
  <si>
    <t>a3e01252-d1c2-4fc2-a087-654aba1f0909</t>
  </si>
  <si>
    <t>DQP-3838</t>
  </si>
  <si>
    <t>DQO-3838</t>
  </si>
  <si>
    <t>Val_Chk-commercial_feature-abbreviated_name</t>
  </si>
  <si>
    <t>Check that populated abbreviated_name values contain only English or Arabic letters, digits, spaces and approved punctuation characters.</t>
  </si>
  <si>
    <t>CAST(abbreviated_name AS STRING)
RLIKE '^[A-Za-z0-9\u0600-\u06FF "/&amp;_*;:+@#^-]+$'</t>
  </si>
  <si>
    <t>start_date_of_the_commercial_activities_in_abu_dhabi</t>
  </si>
  <si>
    <t>DED_Attribute_2821</t>
  </si>
  <si>
    <t>ee0c0ad4-d6e1-4c79-8de5-83ea302a4d75</t>
  </si>
  <si>
    <t>63eff012-ce90-4df7-9722-1e3adfb9303d</t>
  </si>
  <si>
    <t>DQP-2595</t>
  </si>
  <si>
    <t>DQO-2595</t>
  </si>
  <si>
    <t>Validity_Check-COMM_FEATURE-Comm_Activity_Start_AD</t>
  </si>
  <si>
    <t>When populated, COMMERCIAL FEATURE.Start date of the commercial activities in Abu Dhabi must match DD/MM/YYYY or DD/MM/YYYY HH:MM:SS format.</t>
  </si>
  <si>
    <t>(TRIM(CAST(`start_date_of_the_commercial_activities_in_abu_dhabi` AS STRING)) RLIKE '^(0[1-9]|1[0-2])/(0[1-9]|[12][0-9]|3[01])/[0-9]{4}$' AND TRY_TO_TIMESTAMP(TRIM(CAST(`start_date_of_the_commercial_activities_in_abu_dhabi` AS STRING)), 'MM/dd/yyyy') IS NOT NULL) OR (TRIM(CAST(`start_date_of_the_commercial_activities_in_abu_dhabi` AS STRING)) RLIKE '^(0[1-9]|1[0-2])/(0[1-9]|[12][0-9]|3[01])/[0-9]{4} ([01][0-9]|2[0-3]):[0-5][0-9]:[0-5][0-9]$' AND TRY_TO_TIMESTAMP(TRIM(CAST(`start_date_of_the_commercial_activities_in_abu_dhabi` AS STRING)), 'MM/dd/yyyy HH:mm:ss') IS NOT NULL)</t>
  </si>
  <si>
    <t>b9cea5d1-e1b6-41e9-bd47-53098b01f850</t>
  </si>
  <si>
    <t>fc76157f-aaee-416a-b000-efb0ad85e07b</t>
  </si>
  <si>
    <t>DQP-3054</t>
  </si>
  <si>
    <t>DQO-3054</t>
  </si>
  <si>
    <t>Comp_Ck-com_feat-strt_date_of_the_com_act_in_ad</t>
  </si>
  <si>
    <t>Validate that the critical data element commercial_feature.start_date_of_the_commercial_activities_in_abu_dhabi is populated and not blank for in-scope records.Profiling results were used to identify current null/blank exposure where available.</t>
  </si>
  <si>
    <t>!isNull({start_date_of_the_commercial_activities_in_abu_dhabi})</t>
  </si>
  <si>
    <t>30/09/2026 - Yes Approved exact four-level service paths from O:R; do not cross-combine listed subtypes/categories. REC_STATUS = 'A'; evaluate only where start_date_of_the_commercial_activities_in_abu_dhabi is mandatory for the service/stage; Non-applicable records excluded from denominator. Business confirmation required.</t>
  </si>
  <si>
    <t>a1ad2af3-d1ec-47d5-9973-46383d8aa1fe</t>
  </si>
  <si>
    <t>00bfecd8-4cf0-416b-81be-6b0f94ce7cfe</t>
  </si>
  <si>
    <t>DQP-3528</t>
  </si>
  <si>
    <t>DQO-3528</t>
  </si>
  <si>
    <t>Cnsc_Chk-comm_feat-start_commercial_acts_abu_dhabi</t>
  </si>
  <si>
    <t>Validate that populated values in commercial_feature-start_date_of_the_commercial_activities_in_abu_dhabi do not contain consecutive spaces within the value.</t>
  </si>
  <si>
    <t>CAST(start_date_of_the_commercial_activities_in_abu_dhabi AS STRING) RLIKE '.*[^ ].*' AND CAST(start_date_of_the_commercial_activities_in_abu_dhabi AS STRING) NOT RLIKE '\pCntrl' AND UPPER(CAST(start_date_of_the_commercial_activities_in_abu_dhabi AS STRING)) NOT RLIKE '^[ ]*(NA|N/A|NIL|NONE|NULL|UNKNOWN|UNSPECIFIED|TEST|DUMMY|TBD|NOT APPLICABLE|-|--|\\.)[ ]*$'</t>
  </si>
  <si>
    <t>01/10/2026 Yes - Proposed filter: populated character values in commercial_feature.start_date_of_the_commercial_activities_in_abu_dhabi;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</si>
  <si>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communication_information</t>
  </si>
  <si>
    <t>DED_Data_Table_187</t>
  </si>
  <si>
    <t>enterprise_mobile_number</t>
  </si>
  <si>
    <t>DED_Attribute_2830</t>
  </si>
  <si>
    <t>24ed94a7-78d3-4bdc-a1a7-9018219a90f1</t>
  </si>
  <si>
    <t>75d38dc1-51d5-4a79-816a-bfe7155fb416</t>
  </si>
  <si>
    <t>DQP-3055</t>
  </si>
  <si>
    <t>DQO-3055</t>
  </si>
  <si>
    <t>Comp_Chk-com_informati-enterprise_mobile_number</t>
  </si>
  <si>
    <t>Validate that the critical data element communication_information.enterprise_mobile_number is populated and not blank for in-scope records.Profiling results were used to identify current null/blank exposure where available.</t>
  </si>
  <si>
    <t>!isNull({enterprise_mobile_number})</t>
  </si>
  <si>
    <t>30/09/2026 - Yes Approved exact four-level service paths from O:R; do not cross-combine listed subtypes/categories. REC_STATUS = 'A'; evaluate only where enterprise_mobile_number is mandatory for the service/stage; Non-applicable records excluded from denominator. Business confirmation required.</t>
  </si>
  <si>
    <t>687dc888-1e42-4fc8-80ae-e514266f44fd</t>
  </si>
  <si>
    <t>14ee25f1-2597-43ef-a323-eb1d922b4f3a</t>
  </si>
  <si>
    <t>DQP-3529</t>
  </si>
  <si>
    <t>DQO-3529</t>
  </si>
  <si>
    <t>Consec_Chk-comm_info-enterprise_mobile_number</t>
  </si>
  <si>
    <t>Validate that populated values in communication_information-enterprise_mobile_number do not contain consecutive spaces within the value.</t>
  </si>
  <si>
    <t>CAST(enterprise_mobile_number AS STRING) RLIKE '.*[^ ].*' AND CAST(enterprise_mobile_number AS STRING) NOT RLIKE '\pCntrl' AND UPPER(CAST(enterprise_mobile_number AS STRING)) NOT RLIKE '^[ ]*(NA|N/A|NIL|NONE|NULL|UNKNOWN|UNSPECIFIED|TEST|DUMMY|TBD|NOT APPLICABLE|-|--|\\.)[ ]*$'</t>
  </si>
  <si>
    <t>01/10/2026 Yes - Proposed filter: populated character values in communication_information.enterprise_mobile_number;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</si>
  <si>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6deae9f5-504d-4e84-bdb3-5c4659bb3b40</t>
  </si>
  <si>
    <t>c5a0939c-e685-40bd-b078-78e8597e1e99</t>
  </si>
  <si>
    <t>DQP-3953</t>
  </si>
  <si>
    <t>DQO-3953</t>
  </si>
  <si>
    <t>Val_Chk-communication_info-enterprise_mobile_numbr</t>
  </si>
  <si>
    <t>Check that non-null enterprise mobile numbers consist of positive whole-number digits only, rejecting zeros-only, decimals, negatives and non-numeric characters.</t>
  </si>
  <si>
    <t>enterprise_mobile_number RLIKE '^\+?[0-9]+$'</t>
  </si>
  <si>
    <t>02/10/2026 - Yes - Yes means conditional technical feasibility, subject to the conditions below; it is not business approval. Apply only to communication_information.enterprise_mobile_number records linked to the approved Group / Type / Subtype / Category combinations in columns J:M; validate actual four-level service combinations, not a Cartesian product of the listed values.
Evaluate populated enterprise_mobile_number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</si>
  <si>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DED_Attribute_2831</t>
  </si>
  <si>
    <t>dfbabc06-5f68-46cd-9502-de63c026d176</t>
  </si>
  <si>
    <t>d1c84537-89a5-4dfd-a090-bf1021765ab6</t>
  </si>
  <si>
    <t>DQP-2472</t>
  </si>
  <si>
    <t>DQO-2472</t>
  </si>
  <si>
    <t>Validity_Check-COMM_INFO-Email_Address</t>
  </si>
  <si>
    <t>When populated, COMMUNICATION INFORMATION.Email Address must be a valid email address with a non-empty local part and domain, and no spaces.</t>
  </si>
  <si>
    <t>c6c8ec63-8b77-4d5c-853e-29a1725ebfeb</t>
  </si>
  <si>
    <t>318b4e70-dcb5-4c4f-95e8-0dc05ed364f4</t>
  </si>
  <si>
    <t>DQP-3056</t>
  </si>
  <si>
    <t>DQO-3056</t>
  </si>
  <si>
    <t>Comp_Chk-communicatio_information-email_address</t>
  </si>
  <si>
    <t>Validate that the critical data element communication_information.email_address is populated and not blank for in-scope records.Profiling results were used to identify current null/blank exposure where available.</t>
  </si>
  <si>
    <t>30/09/2026 - Yes Approved exact four-level service paths from O:R; do not cross-combine listed subtypes/categories. REC_STATUS = 'A'; evaluate only where email_address is mandatory for the service/stage; Non-applicable records excluded from denominator. Business confirmation required.</t>
  </si>
  <si>
    <t>06dce948-fb71-4e21-8641-af7daf25c2a7</t>
  </si>
  <si>
    <t>4e37718c-5b66-412d-aa46-b0545a6924ff</t>
  </si>
  <si>
    <t>DQP-3530</t>
  </si>
  <si>
    <t>DQO-3530</t>
  </si>
  <si>
    <t>Consec_Chk-communication_information-email_address</t>
  </si>
  <si>
    <t>Validate that populated values in communication_information-email_address do not contain consecutive spaces within the value.</t>
  </si>
  <si>
    <t>01/10/2026 Yes - Proposed filter: populated character values in communication_information.email_address;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</si>
  <si>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2b9f4dc7-7321-4aa2-ac01-703e06f77ee9</t>
  </si>
  <si>
    <t>3f9362f9-1435-40f9-910b-3eac266f8ad9</t>
  </si>
  <si>
    <t>DQP-3939</t>
  </si>
  <si>
    <t>DQO-3939</t>
  </si>
  <si>
    <t>LTS_Chk-communication_information-email_address</t>
  </si>
  <si>
    <t>Checks that non-null values in email_address have no leading or trailing spaces.</t>
  </si>
  <si>
    <t>email_address = TRIM(email_address)</t>
  </si>
  <si>
    <t>02/10/2026 - Yes - Yes means conditional technical feasibility, subject to the conditions below; it is not business approval. Apply only to communication_information.email_address records linked to the approved Group / Type / Subtype / Category combinations in columns J:M; validate actual four-level service combinations, not a Cartesian product of the listed values.
Whitespace check on populated email_address;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</si>
  <si>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authorized_signatory_mobile_number</t>
  </si>
  <si>
    <t>DED_Attribute_2832</t>
  </si>
  <si>
    <t>05b6f9d8-7bad-4db5-89f1-eee94195ef46</t>
  </si>
  <si>
    <t>20e01c36-65c4-49c9-90fd-bbf3678165bd</t>
  </si>
  <si>
    <t>DQP-3057</t>
  </si>
  <si>
    <t>DQO-3057</t>
  </si>
  <si>
    <t>Comp_Chk-com_info-authorized_sign_mobile_number</t>
  </si>
  <si>
    <t>Validate that the critical data element communication_information.authorized_signatory_mobile_number is populated and not blank for in-scope records.Profiling results were used to identify current null/blank exposure where available.</t>
  </si>
  <si>
    <t>!isNull({authorized_signatory_mobile_number})</t>
  </si>
  <si>
    <t>30/09/2026 - Yes Approved exact four-level service paths from O:R; do not cross-combine listed subtypes/categories. REC_STATUS = 'A'; evaluate only where authorized_signatory_mobile_number is mandatory for the service/stage; Non-applicable records excluded from denominator. Business confirmation required.</t>
  </si>
  <si>
    <t>3b6451ba-94f7-4f86-a416-2a6d7ca95e90</t>
  </si>
  <si>
    <t>cad119e5-2946-42b7-a87a-fdf89e4c9aa7</t>
  </si>
  <si>
    <t>DQP-3531</t>
  </si>
  <si>
    <t>DQO-3531</t>
  </si>
  <si>
    <t>Consec_Chk-com_info-authorized_signatory_mob_nbr</t>
  </si>
  <si>
    <t>Validate that populated values in communication_information-authorized_signatory_mobile_number do not contain consecutive spaces within the value.</t>
  </si>
  <si>
    <t>CAST(authorized_signatory_mobile_number AS STRING) RLIKE '.*[^ ].*' AND CAST(authorized_signatory_mobile_number AS STRING) NOT RLIKE '\pCntrl' AND UPPER(CAST(authorized_signatory_mobile_number AS STRING)) NOT RLIKE '^[ ]*(NA|N/A|NIL|NONE|NULL|UNKNOWN|UNSPECIFIED|TEST|DUMMY|TBD|NOT APPLICABLE|-|--|\\.)[ ]*$'</t>
  </si>
  <si>
    <t>01/10/2026 Yes - Proposed filter: populated character values in communication_information.authorized_signatory_mobile_number;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</si>
  <si>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company_contact</t>
  </si>
  <si>
    <t>DED_Data_Table_188</t>
  </si>
  <si>
    <t>company_land_line_number</t>
  </si>
  <si>
    <t>DED_Attribute_2841</t>
  </si>
  <si>
    <t>b255db9e-d648-490e-bb65-b44597e4e215</t>
  </si>
  <si>
    <t>f4e81985-41e7-4616-a157-03ea0a211dd6</t>
  </si>
  <si>
    <t>DQP-3058</t>
  </si>
  <si>
    <t>DQO-3058</t>
  </si>
  <si>
    <t>Comp_Chk-compa_contact-company_land_line_number</t>
  </si>
  <si>
    <t>Validate that the critical data element company_contact.company_land_line_number is populated and not blank for in-scope records.Profiling results were used to identify current null/blank exposure where available.</t>
  </si>
  <si>
    <t>!isNull({company_land_line_number})</t>
  </si>
  <si>
    <t>30/09/2026 - Yes Approved exact four-level service paths from O:R; do not cross-combine listed subtypes/categories. REC_STATUS = 'A'; evaluate only where company_land_line_number is mandatory for the service/stage; Non-applicable records excluded from denominator. Business confirmation required.</t>
  </si>
  <si>
    <t>7f727a30-1840-4e01-8d7b-03e3fc677ebc</t>
  </si>
  <si>
    <t>ef859f7b-24ee-4255-99ef-854e89ab8033</t>
  </si>
  <si>
    <t>DQP-3532</t>
  </si>
  <si>
    <t>DQO-3532</t>
  </si>
  <si>
    <t>Consc_Chk-company_contact-company_land_line_number</t>
  </si>
  <si>
    <t>Validate that populated values in company_contact-company_land_line_number do not contain consecutive spaces within the value.</t>
  </si>
  <si>
    <t>CAST(company_land_line_number AS STRING) RLIKE '.*[^ ].*' AND CAST(company_land_line_number AS STRING) NOT RLIKE '\pCntrl' AND UPPER(CAST(company_land_line_number AS STRING)) NOT RLIKE '^[ ]*(NA|N/A|NIL|NONE|NULL|UNKNOWN|UNSPECIFIED|TEST|DUMMY|TBD|NOT APPLICABLE|-|--|\\.)[ ]*$'</t>
  </si>
  <si>
    <t>01/10/2026 Yes - Proposed filter: populated character values in company_contact.company_land_line_number;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</si>
  <si>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email_verified</t>
  </si>
  <si>
    <t>DED_Attribute_2843</t>
  </si>
  <si>
    <t>3a59ef8d-e0ed-4b61-867b-a859b13f7c10</t>
  </si>
  <si>
    <t>9caeea4b-33c4-45b8-972b-3f88c4105216</t>
  </si>
  <si>
    <t>DQP-3059</t>
  </si>
  <si>
    <t>DQO-3059</t>
  </si>
  <si>
    <t>Comp_Check-company_contact-email_verified</t>
  </si>
  <si>
    <t>Validate that the critical data element company_contact.email_verified is populated and not blank for in-scope records.Profiling results were used to identify current null/blank exposure where available.</t>
  </si>
  <si>
    <t>!isNull({email_verified})</t>
  </si>
  <si>
    <t>30/09/2026 - Yes Approved exact four-level service paths from O:R; do not cross-combine listed subtypes/categories. REC_STATUS = 'A'; evaluate only where email_verified is mandatory for the service/stage; Non-applicable records excluded from denominator. Business confirmation required.</t>
  </si>
  <si>
    <t>db8c3193-f15d-4e42-9bb5-57d94d5eb69b</t>
  </si>
  <si>
    <t>823f644e-513c-4cfd-9019-e05e844a30ce</t>
  </si>
  <si>
    <t>DQP-3533</t>
  </si>
  <si>
    <t>DQO-3533</t>
  </si>
  <si>
    <t>Consec_Chk-company_contact-email_verified</t>
  </si>
  <si>
    <t>Validate that populated values in company_contact-email_verified do not contain consecutive spaces within the value.</t>
  </si>
  <si>
    <t>CAST(email_verified AS STRING) RLIKE '.*[^ ].*' AND CAST(email_verified AS STRING) NOT RLIKE '\pCntrl' AND UPPER(CAST(email_verified AS STRING)) NOT RLIKE '^[ ]*(NA|N/A|NIL|NONE|NULL|UNKNOWN|UNSPECIFIED|TEST|DUMMY|TBD|NOT APPLICABLE|-|--|\\.)[ ]*$'</t>
  </si>
  <si>
    <t>01/10/2026 Yes - Proposed filter: populated character values in company_contact.email_verified;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</si>
  <si>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b8cb02c1-a3df-42c6-af04-4d237c5c2a5f</t>
  </si>
  <si>
    <t>69bc5dd3-eb77-4755-88d1-bbdafa760438</t>
  </si>
  <si>
    <t>DQP-3942</t>
  </si>
  <si>
    <t>DQO-3942</t>
  </si>
  <si>
    <t>Val_Chk-company_contact-email_verified</t>
  </si>
  <si>
    <t>Ensure that non-null email_verified values are restricted to the approved status value 'CHECKED' OR 'UNCHECKED'.</t>
  </si>
  <si>
    <t>email_verified IN  ('CHECKED','UNCHECKED')</t>
  </si>
  <si>
    <t>02/10/2026 - Yes - Yes means conditional technical feasibility, subject to the conditions below; it is not business approval. Apply only to company_contact.email_verified records linked to the approved Group / Type / Subtype / Category combinations in columns J:M; validate actual four-level service combinations, not a Cartesian product of the listed values.
Evaluate populated email_verified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</si>
  <si>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company_email</t>
  </si>
  <si>
    <t>DED_Attribute_2844</t>
  </si>
  <si>
    <t>c8773fbd-58ca-44ef-954b-282033db1ab4</t>
  </si>
  <si>
    <t>37ccc8ee-daaa-4aae-80dd-06288c4ac8f5</t>
  </si>
  <si>
    <t>DQP-2461</t>
  </si>
  <si>
    <t>DQO-2461</t>
  </si>
  <si>
    <t>Validity_Check-COMPANY_CONTACT-Co_Email</t>
  </si>
  <si>
    <t>When populated, COMPANY CONTACT.Company Email must be a valid email address with a non-empty local part and domain, and no spaces.</t>
  </si>
  <si>
    <t>CAST(`company_email` AS STRING) RLIKE '^[^ @]+@[^ @]+[.][^ @]+$' AND NOT (CAST(`company_email` AS STRING) RLIKE '[^!-~]')</t>
  </si>
  <si>
    <t>867757f9-a0c7-4b3d-aa75-b2c3a0d0a430</t>
  </si>
  <si>
    <t>0160b7f9-689a-4044-83a9-a46e2baa5505</t>
  </si>
  <si>
    <t>DQP-3060</t>
  </si>
  <si>
    <t>DQO-3060</t>
  </si>
  <si>
    <t>Comp_Check-company_contact-company_email</t>
  </si>
  <si>
    <t>Validate that the critical data element company_contact.company_email is populated and not blank for in-scope records.Profiling results were used to identify current null/blank exposure where available.</t>
  </si>
  <si>
    <t>!isNull({company_email})</t>
  </si>
  <si>
    <t>30/09/2026 - Yes Approved exact four-level service paths from O:R; do not cross-combine listed subtypes/categories. REC_STATUS = 'A'; evaluate only where company_email is mandatory for the service/stage; Non-applicable records excluded from denominator. Business confirmation required.</t>
  </si>
  <si>
    <t>7155041b-c2af-495b-a4b4-c15542e5e327</t>
  </si>
  <si>
    <t>a1bbff6f-7322-42cb-8f40-decb29bf391c</t>
  </si>
  <si>
    <t>DQP-3534</t>
  </si>
  <si>
    <t>DQO-3534</t>
  </si>
  <si>
    <t>Consec_Chk-company_contact-company_email</t>
  </si>
  <si>
    <t>Validate that populated values in company_contact-company_email do not contain consecutive spaces within the value.</t>
  </si>
  <si>
    <t>CAST(company_email AS STRING) RLIKE '.*[^ ].*' AND CAST(company_email AS STRING) NOT RLIKE '\pCntrl' AND UPPER(CAST(company_email AS STRING)) NOT RLIKE '^[ ]*(NA|N/A|NIL|NONE|NULL|UNKNOWN|UNSPECIFIED|TEST|DUMMY|TBD|NOT APPLICABLE|-|--|\\.)[ ]*$'</t>
  </si>
  <si>
    <t>01/10/2026 Yes - Proposed filter: populated character values in company_contact.company_email;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</si>
  <si>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3e7760bd-d045-4886-8276-868890836fd1</t>
  </si>
  <si>
    <t>5b92b82d-e6cc-451e-99ee-041e6ace7f2c</t>
  </si>
  <si>
    <t>DQP-3910</t>
  </si>
  <si>
    <t>DQO-3910</t>
  </si>
  <si>
    <t>LTS_Chk-company_contact-company_email</t>
  </si>
  <si>
    <t>Ensure populated company_email values do not contain leading or trailing spaces.</t>
  </si>
  <si>
    <t>company_email = trim(company_email)</t>
  </si>
  <si>
    <t>02/10/2026 - Yes - Yes means conditional technical feasibility, subject to the conditions below; it is not business approval. Apply only to company_contact.company_email records linked to the approved Group / Type / Subtype / Category combinations in columns J:M; validate actual four-level service combinations, not a Cartesian product of the listed values.
Whitespace check on populated company_email;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</si>
  <si>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company_city</t>
  </si>
  <si>
    <t>DED_Attribute_2845</t>
  </si>
  <si>
    <t>453418e8-d73b-4bba-a2c7-88bed0a1abf5</t>
  </si>
  <si>
    <t>488adc87-b5fc-4c61-9d57-5c9be07ee5a0</t>
  </si>
  <si>
    <t>DQP-3061</t>
  </si>
  <si>
    <t>DQO-3061</t>
  </si>
  <si>
    <t>Completeness_Check-company_contact-company_city</t>
  </si>
  <si>
    <t>Validate that the critical data element company_contact.company_city is populated and not blank for in-scope records.Profiling results were used to identify current null/blank exposure where available.</t>
  </si>
  <si>
    <t>!isNull({company_city})</t>
  </si>
  <si>
    <t>30/09/2026 - Yes Approved exact four-level service paths from O:R; do not cross-combine listed subtypes/categories. REC_STATUS = 'A'; evaluate only where company_city is mandatory for the service/stage; Non-applicable records excluded from denominator. Business confirmation required.</t>
  </si>
  <si>
    <t>df1ec5df-8ba4-4789-acf9-e0bd33da41d3</t>
  </si>
  <si>
    <t>b3c22f37-d9af-4028-a12d-c0d06e13d2dc</t>
  </si>
  <si>
    <t>DQP-3535</t>
  </si>
  <si>
    <t>DQO-3535</t>
  </si>
  <si>
    <t>Consec_Chk-company_contact-company_city</t>
  </si>
  <si>
    <t>Validate that populated values in company_contact-company_city do not contain consecutive spaces within the value.</t>
  </si>
  <si>
    <t>CAST(company_city AS STRING) RLIKE '.*[^ ].*' AND CAST(company_city AS STRING) NOT RLIKE '\pCntrl' AND UPPER(CAST(company_city AS STRING)) NOT RLIKE '^[ ]*(NA|N/A|NIL|NONE|NULL|UNKNOWN|UNSPECIFIED|TEST|DUMMY|TBD|NOT APPLICABLE|-|--|\\.)[ ]*$'</t>
  </si>
  <si>
    <t>01/10/2026 Yes - Proposed filter: populated character values in company_contact.company_city;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</si>
  <si>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cd768147-5c34-4639-8f7c-752555408130</t>
  </si>
  <si>
    <t>6b04e717-fca4-43a2-a2c4-4654cef34e83</t>
  </si>
  <si>
    <t>DQP-3906</t>
  </si>
  <si>
    <t>DQO-3906</t>
  </si>
  <si>
    <t>LTS_Chk-company_contact-company_city</t>
  </si>
  <si>
    <t>Check that non-null company_city values do not have leading or trailing spaces.</t>
  </si>
  <si>
    <t>company_city = TRIM(company_city)</t>
  </si>
  <si>
    <t>02/10/2026 - Yes - Yes means conditional technical feasibility, subject to the conditions below; it is not business approval. Apply only to company_contact.company_city records linked to the approved Group / Type / Subtype / Category combinations in columns J:M; validate actual four-level service combinations, not a Cartesian product of the listed values.
Whitespace check on populated company_city;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</si>
  <si>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d3f848c5-51bb-4dea-9a85-168b60d5d170</t>
  </si>
  <si>
    <t>e15eba86-5252-468d-81e8-d7801cf50c24</t>
  </si>
  <si>
    <t>DQP-3907</t>
  </si>
  <si>
    <t>DQO-3907</t>
  </si>
  <si>
    <t>Val_Chk-company_contact-company_city</t>
  </si>
  <si>
    <t>Check that non-null company_city values contain only English letters, Arabic letters, digits, spaces and the approved punctuation set.</t>
  </si>
  <si>
    <t>CAST(company_city AS STRING)
RLIKE '^[A-Za-z0-9\u0600-\u06FF "/&amp;_*;:+@#^-]+$'</t>
  </si>
  <si>
    <t>02/10/2026 - Yes - Yes means conditional technical feasibility, subject to the conditions below; it is not business approval. Apply only to company_contact.company_city records linked to the approved Group / Type / Subtype / Category combinations in columns J:M; validate actual four-level service combinations, not a Cartesian product of the listed values.
Evaluate populated company_city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</si>
  <si>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mobile_verified</t>
  </si>
  <si>
    <t>DED_Attribute_2846</t>
  </si>
  <si>
    <t>c5a0b96c-5496-4084-b93a-e973e4b89a78</t>
  </si>
  <si>
    <t>c9d39ace-f36e-45a8-b5cd-4ff3bff2b896</t>
  </si>
  <si>
    <t>DQP-3062</t>
  </si>
  <si>
    <t>DQO-3062</t>
  </si>
  <si>
    <t>Comp_Check-company_contact-mobile_verified</t>
  </si>
  <si>
    <t>Validate that the critical data element company_contact.mobile_verified is populated and not blank for in-scope records.Profiling results were used to identify current null/blank exposure where available.</t>
  </si>
  <si>
    <t>!isNull({mobile_verified})</t>
  </si>
  <si>
    <t>30/09/2026 - Yes Approved exact four-level service paths from O:R; do not cross-combine listed subtypes/categories. REC_STATUS = 'A'; evaluate only where mobile_verified is mandatory for the service/stage; Non-applicable records excluded from denominator. Business confirmation required.</t>
  </si>
  <si>
    <t>47e004e2-2388-49b5-91d8-35c210a10d3c</t>
  </si>
  <si>
    <t>5b3ef615-d145-4ee7-bb25-e6b68e8cc78f</t>
  </si>
  <si>
    <t>DQP-3536</t>
  </si>
  <si>
    <t>DQO-3536</t>
  </si>
  <si>
    <t>Consec_Chk-company_contact-mobile_verified</t>
  </si>
  <si>
    <t>Validate that populated values in company_contact-mobile_verified do not contain consecutive spaces within the value.</t>
  </si>
  <si>
    <t>CAST(mobile_verified AS STRING) RLIKE '.*[^ ].*' AND CAST(mobile_verified AS STRING) NOT RLIKE '\pCntrl' AND UPPER(CAST(mobile_verified AS STRING)) NOT RLIKE '^[ ]*(NA|N/A|NIL|NONE|NULL|UNKNOWN|UNSPECIFIED|TEST|DUMMY|TBD|NOT APPLICABLE|-|--|\\.)[ ]*$'</t>
  </si>
  <si>
    <t>01/10/2026 Yes - Proposed filter: populated character values in company_contact.mobile_verified;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</si>
  <si>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a99fc167-3fbd-4d89-aca5-89a47b268386</t>
  </si>
  <si>
    <t>106d9116-7284-45d0-a964-dc0806ce30ee</t>
  </si>
  <si>
    <t>DQP-4117</t>
  </si>
  <si>
    <t>DQO-4117</t>
  </si>
  <si>
    <t>Val_Chk-company_contact-mobile_verified</t>
  </si>
  <si>
    <t>Ensure that non-null values in mobile_verified are restricted to the approved domain value CHECKED.</t>
  </si>
  <si>
    <t>mobile_verified IN ('CHECKED','UNCHECKED')</t>
  </si>
  <si>
    <t>02/10/2026 - Yes - Yes means conditional technical feasibility, subject to the conditions below; it is not business approval. Apply only to company_contact.mobile_verified records linked to the approved Group / Type / Subtype / Category combinations in columns J:M; validate actual four-level service combinations, not a Cartesian product of the listed values.
Evaluate populated mobile_verified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</si>
  <si>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company_contact_name</t>
  </si>
  <si>
    <t>DED_Attribute_2848</t>
  </si>
  <si>
    <t>0d067154-36c3-4500-a4f5-0eb8dca0580f</t>
  </si>
  <si>
    <t>44e24745-255c-4cb4-983c-59a8fd76b4fb</t>
  </si>
  <si>
    <t>DQP-3063</t>
  </si>
  <si>
    <t>DQO-3063</t>
  </si>
  <si>
    <t>Comp_Check-company_contact-company_contact_name</t>
  </si>
  <si>
    <t>Validate that the critical data element company_contact.company_contact_name is populated and not blank for in-scope records.Profiling results were used to identify current null/blank exposure where available.</t>
  </si>
  <si>
    <t>!isNull({company_contact_name})</t>
  </si>
  <si>
    <t>30/09/2026 - Yes Approved exact four-level service paths from O:R; do not cross-combine listed subtypes/categories. REC_STATUS = 'A'; evaluate only where company_contact_name is mandatory for the service/stage; Non-applicable records excluded from denominator. Business confirmation required.</t>
  </si>
  <si>
    <t>5b8c8886-cf51-440f-ace9-147967d36a23</t>
  </si>
  <si>
    <t>ecec6f17-62a2-4917-ba65-fe030d236932</t>
  </si>
  <si>
    <t>DQP-3537</t>
  </si>
  <si>
    <t>DQO-3537</t>
  </si>
  <si>
    <t>Consec_Chk-company_contact-company_contact_name</t>
  </si>
  <si>
    <t>Validate that populated values in company_contact-company_contact_name do not contain consecutive spaces within the value.</t>
  </si>
  <si>
    <t>CAST(company_contact_name AS STRING) RLIKE '.*[^ ].*' AND CAST(company_contact_name AS STRING) NOT RLIKE '\pCntrl' AND UPPER(CAST(company_contact_name AS STRING)) NOT RLIKE '^[ ]*(NA|N/A|NIL|NONE|NULL|UNKNOWN|UNSPECIFIED|TEST|DUMMY|TBD|NOT APPLICABLE|-|--|\\.)[ ]*$'</t>
  </si>
  <si>
    <t>01/10/2026 Yes - Proposed filter: populated character values in company_contact.company_contact_name;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</si>
  <si>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8596bd8e-b05c-4e24-9d3a-87d96e596c1f</t>
  </si>
  <si>
    <t>d7679ac0-28bc-4017-a337-f7c4e25d0c73</t>
  </si>
  <si>
    <t>DQP-3908</t>
  </si>
  <si>
    <t>DQO-3908</t>
  </si>
  <si>
    <t>LTS_Chk-company_contact-company_contact_name</t>
  </si>
  <si>
    <t>Check that non-null company_contact_name values have no leading or trailing spaces.</t>
  </si>
  <si>
    <t>company_contact_name = trim(company_contact_name)</t>
  </si>
  <si>
    <t>02/10/2026 - Yes - Yes means conditional technical feasibility, subject to the conditions below; it is not business approval. Apply only to company_contact.company_contact_name records linked to the approved Group / Type / Subtype / Category combinations in columns J:M; validate actual four-level service combinations, not a Cartesian product of the listed values.
Whitespace check on populated company_contact_name;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</si>
  <si>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bb1fa0bf-9f38-4cce-9a72-e3c60d27dd07</t>
  </si>
  <si>
    <t>0f736502-7b77-46da-876a-f0279c78de3c</t>
  </si>
  <si>
    <t>DQP-3909</t>
  </si>
  <si>
    <t>DQO-3909</t>
  </si>
  <si>
    <t>Val_Chk-company_contact-company_contact_name</t>
  </si>
  <si>
    <t>Check that non-null company_contact_name values contain only English letters, Arabic letters, digits, spaces and the approved punctuation set.</t>
  </si>
  <si>
    <t>CAST(company_contact_name AS STRING) RLIKE '^[A-Za-z0-9\u0600-\u06FF ""/&amp;_*;:+@#^-]+$'</t>
  </si>
  <si>
    <t>company_service</t>
  </si>
  <si>
    <t>DED_Data_Table_189</t>
  </si>
  <si>
    <t>eletricity_connected_load_in_kw_total</t>
  </si>
  <si>
    <t>DED_Attribute_2857</t>
  </si>
  <si>
    <t>20dda5a8-c4c2-414a-984b-77cd49c11930</t>
  </si>
  <si>
    <t>9393156b-13e1-4059-85b2-e61a9eadc237</t>
  </si>
  <si>
    <t>DQP-2470</t>
  </si>
  <si>
    <t>DQO-2470</t>
  </si>
  <si>
    <t>Validity_Check-CO_SERVICE-Elec_Load_KW_Total</t>
  </si>
  <si>
    <t>When populated, COMPANY SERVICE.Eletricity (Connected Load in KW) - Total must be a finite non-negative numeric value.</t>
  </si>
  <si>
    <t>TRY_CAST(`eletricity_connected_load_in_kw_total` AS DECIMAL(38,18)) IS NOT NULL AND TRY_CAST(`eletricity_connected_load_in_kw_total` AS DECIMAL(38,18)) &gt;= 0</t>
  </si>
  <si>
    <t>24/09/2026
Yes but can be 0</t>
  </si>
  <si>
    <t>3a1d6cb1-beff-4c41-a701-5ffd3f8b3833</t>
  </si>
  <si>
    <t>ce944c6a-c6d1-466f-9df1-deed0f6fb9d0</t>
  </si>
  <si>
    <t>DQP-3064</t>
  </si>
  <si>
    <t>DQO-3064</t>
  </si>
  <si>
    <t>Comp_Chk-comp_ser-eletricity_con_load_in_kw_tot</t>
  </si>
  <si>
    <t>Validate that the critical data element company_service.eletricity_connected_load_in_kw_total is populated and not blank for in-scope records.Profiling results were used to identify current null/blank exposure where available.</t>
  </si>
  <si>
    <t>!isNull({eletricity_connected_load_in_kw_total})</t>
  </si>
  <si>
    <t>30/09/2026 - Yes Approved exact four-level service paths from O:R; do not cross-combine listed subtypes/categories. REC_STATUS = 'A'; evaluate only where eletricity_connected_load_in_kw_total is mandatory for the service/stage; Confirm applicable industrial/project stage and utility/funding/labour component; zero is populated; Non-applicable records excluded from denominator. Business confirmation required.</t>
  </si>
  <si>
    <t>cad60231-c6c3-4fb6-9f66-3011ce060bb1</t>
  </si>
  <si>
    <t>56df8dd2-4c64-402a-9870-6010adc8091c</t>
  </si>
  <si>
    <t>DQP-3538</t>
  </si>
  <si>
    <t>DQO-3538</t>
  </si>
  <si>
    <t>Consec_Chk-comp_serv-elec_connected_load_kw_total</t>
  </si>
  <si>
    <t>Validate that populated values in company_service-eletricity_connected_load_in_kw_total do not contain consecutive spaces within the value.</t>
  </si>
  <si>
    <t>CAST(eletricity_connected_load_in_kw_total AS STRING) RLIKE '.*[^ ].*' AND CAST(eletricity_connected_load_in_kw_total AS STRING) NOT RLIKE '\pCntrl' AND UPPER(CAST(eletricity_connected_load_in_kw_total AS STRING)) NOT RLIKE '^[ ]*(NA|N/A|NIL|NONE|NULL|UNKNOWN|UNSPECIFIED|TEST|DUMMY|TBD|NOT APPLICABLE|-|--|\\.)[ ]*$'</t>
  </si>
  <si>
    <t>01/10/2026 Yes - Proposed filter: populated character values in company_service.eletricity_connected_load_in_kw_total;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</si>
  <si>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water_in_gallon_day_private</t>
  </si>
  <si>
    <t>DED_Attribute_2858</t>
  </si>
  <si>
    <t>c6752611-74b0-48bf-9e7c-348f2a660917</t>
  </si>
  <si>
    <t>56ef1410-13f8-4ac3-af7a-7a40a9d9bc89</t>
  </si>
  <si>
    <t>DQP-2612</t>
  </si>
  <si>
    <t>DQO-2612</t>
  </si>
  <si>
    <t>Validity_Check-CO_SERVICE-Water_Gal_Day_Private</t>
  </si>
  <si>
    <t>When populated, COMPANY SERVICE.Water(in Gallon/Day) - Private must be a finite non-negative numeric value.</t>
  </si>
  <si>
    <t>TRY_CAST(`water_in_gallon_day_private` AS DECIMAL(38,18)) IS NOT NULL AND TRY_CAST(`water_in_gallon_day_private` AS DECIMAL(38,18)) &gt;= 0</t>
  </si>
  <si>
    <t xml:space="preserve">24/09/2026
Yes, can be zero </t>
  </si>
  <si>
    <t>bee0c47b-bc40-42b2-91fd-8ab7dfffd9cd</t>
  </si>
  <si>
    <t>948234a1-ce6f-4cf6-8e25-14023f8f86d3</t>
  </si>
  <si>
    <t>DQP-3065</t>
  </si>
  <si>
    <t>DQO-3065</t>
  </si>
  <si>
    <t>Comp_Chk-comp_serv-water_in_gallon_day_private</t>
  </si>
  <si>
    <t>Validate that the critical data element company_service.water_in_gallon_day_private is populated and not blank for in-scope records.Profiling results were used to identify current null/blank exposure where available.</t>
  </si>
  <si>
    <t>!isNull({water_in_gallon_day_private})</t>
  </si>
  <si>
    <t>30/09/2026 - Yes Approved exact four-level service paths from O:R; do not cross-combine listed subtypes/categories. REC_STATUS = 'A'; evaluate only where water_in_gallon_day_private is mandatory for the service/stage; Confirm applicable industrial/project stage and utility/funding/labour component; zero is populated; Non-applicable records excluded from denominator. Business confirmation required.</t>
  </si>
  <si>
    <t>f15ba309-227d-4ff1-8854-f1599c9f20ea</t>
  </si>
  <si>
    <t>97104d85-3738-49e8-a6aa-b00cbb9100c0</t>
  </si>
  <si>
    <t>DQP-3539</t>
  </si>
  <si>
    <t>DQO-3539</t>
  </si>
  <si>
    <t>Consec_Chk-comp_serv-water_in_gallon_day_private</t>
  </si>
  <si>
    <t>Validate that populated values in company_service-water_in_gallon_day_private do not contain consecutive spaces within the value.</t>
  </si>
  <si>
    <t>CAST(water_in_gallon_day_private AS STRING) RLIKE '.*[^ ].*' AND CAST(water_in_gallon_day_private AS STRING) NOT RLIKE '\pCntrl' AND UPPER(CAST(water_in_gallon_day_private AS STRING)) NOT RLIKE '^[ ]*(NA|N/A|NIL|NONE|NULL|UNKNOWN|UNSPECIFIED|TEST|DUMMY|TBD|NOT APPLICABLE|-|--|\\.)[ ]*$'</t>
  </si>
  <si>
    <t>01/10/2026 Yes - Proposed filter: populated character values in company_service.water_in_gallon_day_private;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</si>
  <si>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gas_in_cubic_meter_day_total</t>
  </si>
  <si>
    <t>DED_Attribute_2859</t>
  </si>
  <si>
    <t>2bd06d65-6e1e-4536-aa66-2a1d254722a0</t>
  </si>
  <si>
    <t>1c9c0968-8984-444e-8100-ccf585711099</t>
  </si>
  <si>
    <t>DQP-2506</t>
  </si>
  <si>
    <t>DQO-2506</t>
  </si>
  <si>
    <t>Validity_Check-CO_SERVICE-Gas_CuM_Day_Total</t>
  </si>
  <si>
    <t>When populated, COMPANY SERVICE.Gas(in Cubic Meter/Day) - Total must be a finite non-negative numeric value.</t>
  </si>
  <si>
    <t>TRY_CAST(`gas_in_cubic_meter_day_total` AS DECIMAL(38,18)) IS NOT NULL AND TRY_CAST(`gas_in_cubic_meter_day_total` AS DECIMAL(38,18)) &gt;= 0</t>
  </si>
  <si>
    <t>9cf1ccc4-1994-4215-9a67-742789359a37</t>
  </si>
  <si>
    <t>f642faad-836b-402c-b2d2-db7b8096586b</t>
  </si>
  <si>
    <t>DQP-2507</t>
  </si>
  <si>
    <t>DQO-2507</t>
  </si>
  <si>
    <t>Consist_Check-CO_SERVICE-Gas_CuM_Day_Total</t>
  </si>
  <si>
    <t>For the same record and unit, COMPANY SERVICE.Gas(in Cubic Meter/Day) - Total must equal the corresponding Private plus Public values.</t>
  </si>
  <si>
    <t>TRY_CAST(`gas_in_cubic_meter_day_total` AS DECIMAL(38,18)) = TRY_CAST(`gas_in_cubic_meter_day_private` AS DECIMAL(38,18)) + TRY_CAST(`gas_in_cubic_meter_day_public` AS DECIMAL(38,18))</t>
  </si>
  <si>
    <t>d90cff9c-b786-419b-ade6-a48ff3481c7c</t>
  </si>
  <si>
    <t>c6cce12f-725c-421f-992d-8dceb3d75c84</t>
  </si>
  <si>
    <t>DQP-3066</t>
  </si>
  <si>
    <t>DQO-3066</t>
  </si>
  <si>
    <t>Comp_Chk-comp_serv-gas_in_cubic_meter_day_total</t>
  </si>
  <si>
    <t>Validate that the critical data element company_service.gas_in_cubic_meter_day_total is populated and not blank for in-scope records.Profiling results were used to identify current null/blank exposure where available.</t>
  </si>
  <si>
    <t>!isNull({gas_in_cubic_meter_day_total})</t>
  </si>
  <si>
    <t>30/09/2026 - Yes Approved exact four-level service paths from O:R; do not cross-combine listed subtypes/categories. REC_STATUS = 'A'; evaluate only where gas_in_cubic_meter_day_total is mandatory for the service/stage; Confirm applicable industrial/project stage and utility/funding/labour component; zero is populated; Non-applicable records excluded from denominator. Business confirmation required.</t>
  </si>
  <si>
    <t>89d41fb6-8d0a-443c-8ab7-bb70b6b61bc5</t>
  </si>
  <si>
    <t>d24a19e4-526d-42ca-9fe2-3d5cb4f12460</t>
  </si>
  <si>
    <t>DQP-3540</t>
  </si>
  <si>
    <t>DQO-3540</t>
  </si>
  <si>
    <t>Consec_Chk-comp_serv-gas_in_cubic_meter_day_total</t>
  </si>
  <si>
    <t>Validate that populated values in company_service-gas_in_cubic_meter_day_total do not contain consecutive spaces within the value.</t>
  </si>
  <si>
    <t>CAST(gas_in_cubic_meter_day_total AS STRING) RLIKE '.*[^ ].*' AND CAST(gas_in_cubic_meter_day_total AS STRING) NOT RLIKE '\pCntrl' AND UPPER(CAST(gas_in_cubic_meter_day_total AS STRING)) NOT RLIKE '^[ ]*(NA|N/A|NIL|NONE|NULL|UNKNOWN|UNSPECIFIED|TEST|DUMMY|TBD|NOT APPLICABLE|-|--|\\.)[ ]*$'</t>
  </si>
  <si>
    <t>01/10/2026 Yes - Proposed filter: populated character values in company_service.gas_in_cubic_meter_day_total;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</si>
  <si>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gas_in_cubic_meter_day_private</t>
  </si>
  <si>
    <t>DED_Attribute_2860</t>
  </si>
  <si>
    <t>c655e61e-f16d-4624-acef-c0630d15a613</t>
  </si>
  <si>
    <t>77d8dbe1-596d-48b4-a867-675fcf082ca3</t>
  </si>
  <si>
    <t>DQP-2504</t>
  </si>
  <si>
    <t>DQO-2504</t>
  </si>
  <si>
    <t>Validity_Check-CO_SERVICE-Gas_CuM_Day_Private</t>
  </si>
  <si>
    <t>When populated, COMPANY SERVICE.Gas(in Cubic Meter/Day) - Private must be a finite non-negative numeric value.</t>
  </si>
  <si>
    <t>TRY_CAST(`gas_in_cubic_meter_day_private` AS DECIMAL(38,18)) IS NOT NULL AND TRY_CAST(`gas_in_cubic_meter_day_private` AS DECIMAL(38,18)) &gt;= 0</t>
  </si>
  <si>
    <t>b9a58333-4a54-4de5-b95e-b81a3b65e734</t>
  </si>
  <si>
    <t>10258181-f04a-4e57-ad62-3220f8c11ada</t>
  </si>
  <si>
    <t>DQP-3067</t>
  </si>
  <si>
    <t>DQO-3067</t>
  </si>
  <si>
    <t>Comp_Chk-comp_serv-gas_in_cub_meter_day_private</t>
  </si>
  <si>
    <t>Validate that the critical data element company_service.gas_in_cubic_meter_day_private is populated and not blank for in-scope records.Profiling results were used to identify current null/blank exposure where available.</t>
  </si>
  <si>
    <t>!isNull({gas_in_cubic_meter_day_private})</t>
  </si>
  <si>
    <t>30/09/2026 - Yes Approved exact four-level service paths from O:R; do not cross-combine listed subtypes/categories. REC_STATUS = 'A'; evaluate only where gas_in_cubic_meter_day_private is mandatory for the service/stage; Confirm applicable industrial/project stage and utility/funding/labour component; zero is populated; Non-applicable records excluded from denominator. Business confirmation required.</t>
  </si>
  <si>
    <t>1fc11d11-aad4-4d3a-ae8d-c61946f19037</t>
  </si>
  <si>
    <t>c4983adb-607e-46f6-b215-600200951d78</t>
  </si>
  <si>
    <t>DQP-3541</t>
  </si>
  <si>
    <t>DQO-3541</t>
  </si>
  <si>
    <t>Consc_Chk-comp_serv-gas_in_cubic_meter_day_private</t>
  </si>
  <si>
    <t>Validate that populated values in company_service-gas_in_cubic_meter_day_private do not contain consecutive spaces within the value.</t>
  </si>
  <si>
    <t>CAST(gas_in_cubic_meter_day_private AS STRING) RLIKE '.*[^ ].*' AND CAST(gas_in_cubic_meter_day_private AS STRING) NOT RLIKE '\pCntrl' AND UPPER(CAST(gas_in_cubic_meter_day_private AS STRING)) NOT RLIKE '^[ ]*(NA|N/A|NIL|NONE|NULL|UNKNOWN|UNSPECIFIED|TEST|DUMMY|TBD|NOT APPLICABLE|-|--|\\.)[ ]*$'</t>
  </si>
  <si>
    <t>01/10/2026 Yes - Proposed filter: populated character values in company_service.gas_in_cubic_meter_day_private;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</si>
  <si>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6fa30cb7-7419-4c19-ba82-e1faf84b23be</t>
  </si>
  <si>
    <t>07c68d47-1ce0-42eb-9aa5-6cb8f38a5251</t>
  </si>
  <si>
    <t>DQP-3984</t>
  </si>
  <si>
    <t>DQO-3984</t>
  </si>
  <si>
    <t>Val_Chk-comp_servce-gas_in_cubic_meter_day_private</t>
  </si>
  <si>
    <t>Checks that gas_in_cubic_meter_day_private contains only approved values from the observed domain (0, 00, 10, 100, 5000), treating nulls and blanks as out of scope for this format check.</t>
  </si>
  <si>
    <t>CAST(`gas_in_cubic_meter_day_private` AS STRING) RLIKE '^(0|[1-9][0-9]*)([.][0-9]+)?$' AND TRY_CAST(`gas_in_cubic_meter_day_private` AS DECIMAL(38,18)) &gt; 0</t>
  </si>
  <si>
    <t>02/10/2026 - Yes - Yes means conditional technical feasibility, subject to the conditions below; it is not business approval. Apply only to company_service.gas_in_cubic_meter_day_private records linked to the approved Group / Type / Subtype / Category combinations in columns J:M; validate actual four-level service combinations, not a Cartesian product of the listed values.
Evaluate populated gas_in_cubic_meter_day_private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</si>
  <si>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eletricity_connected_load_in_kw_public</t>
  </si>
  <si>
    <t>DED_Attribute_2861</t>
  </si>
  <si>
    <t>ded60859-cc32-4ff3-85ed-a52999fb5e1c</t>
  </si>
  <si>
    <t>63d95d9d-ce69-413a-bf25-58c2fcffb02b</t>
  </si>
  <si>
    <t>DQP-2469</t>
  </si>
  <si>
    <t>DQO-2469</t>
  </si>
  <si>
    <t>Validity_Check-CO_SERVICE-Elec_Load_KW_Public</t>
  </si>
  <si>
    <t>When populated, COMPANY SERVICE.Eletricity (Connected Load in KW) - Public must be a finite non-negative numeric value.</t>
  </si>
  <si>
    <t>TRY_CAST(`eletricity_connected_load_in_kw_public` AS DECIMAL(38,18)) IS NOT NULL AND TRY_CAST(`eletricity_connected_load_in_kw_public` AS DECIMAL(38,18)) &gt;= 0</t>
  </si>
  <si>
    <t>5f973d92-e621-4c8e-8ef4-f6c68b78e28c</t>
  </si>
  <si>
    <t>3f896ab2-b5ed-4680-a67b-58156588818c</t>
  </si>
  <si>
    <t>DQP-3068</t>
  </si>
  <si>
    <t>DQO-3068</t>
  </si>
  <si>
    <t>Comp_Chk-comp_serv-eletri_con_load_in_kw_public</t>
  </si>
  <si>
    <t>Validate that the critical data element company_service.eletricity_connected_load_in_kw_public is populated and not blank for in-scope records.Profiling results were used to identify current null/blank exposure where available.</t>
  </si>
  <si>
    <t>!isNull({eletricity_connected_load_in_kw_public})</t>
  </si>
  <si>
    <t>30/09/2026 - Yes Approved exact four-level service paths from O:R; do not cross-combine listed subtypes/categories. REC_STATUS = 'A'; evaluate only where eletricity_connected_load_in_kw_public is mandatory for the service/stage; Confirm applicable industrial/project stage and utility/funding/labour component; zero is populated; Non-applicable records excluded from denominator. Business confirmation required.</t>
  </si>
  <si>
    <t>b4539c76-4205-420c-9e61-71ec9ac88447</t>
  </si>
  <si>
    <t>d3a57de1-31c9-4677-a6a5-78d9b61fa485</t>
  </si>
  <si>
    <t>DQP-3542</t>
  </si>
  <si>
    <t>DQO-3542</t>
  </si>
  <si>
    <t>Consec_Chk-comp_serv-elec_connected_load_kw_public</t>
  </si>
  <si>
    <t>Validate that populated values in company_service-eletricity_connected_load_in_kw_public do not contain consecutive spaces within the value.</t>
  </si>
  <si>
    <t>CAST(eletricity_connected_load_in_kw_public AS STRING) RLIKE '.*[^ ].*' AND CAST(eletricity_connected_load_in_kw_public AS STRING) NOT RLIKE '\pCntrl' AND UPPER(CAST(eletricity_connected_load_in_kw_public AS STRING)) NOT RLIKE '^[ ]*(NA|N/A|NIL|NONE|NULL|UNKNOWN|UNSPECIFIED|TEST|DUMMY|TBD|NOT APPLICABLE|-|--|\\.)[ ]*$'</t>
  </si>
  <si>
    <t>01/10/2026 Yes - Proposed filter: populated character values in company_service.eletricity_connected_load_in_kw_public;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</si>
  <si>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eletricity_connected_load_in_kw_private</t>
  </si>
  <si>
    <t>DED_Attribute_2862</t>
  </si>
  <si>
    <t>69b42e84-6b8c-4d8e-8379-2421f9fe18f9</t>
  </si>
  <si>
    <t>49e0c003-9325-4565-b719-587b95811581</t>
  </si>
  <si>
    <t>DQP-2468</t>
  </si>
  <si>
    <t>DQO-2468</t>
  </si>
  <si>
    <t>Validity_Check-CO_SERVICE-Elec_Load_KW_Private</t>
  </si>
  <si>
    <t>When populated, COMPANY SERVICE.Eletricity (Connected Load in KW) - Private must be a finite non-negative numeric value.</t>
  </si>
  <si>
    <t>TRY_CAST(`eletricity_connected_load_in_kw_private` AS DECIMAL(38,18)) IS NOT NULL AND TRY_CAST(`eletricity_connected_load_in_kw_private` AS DECIMAL(38,18)) &gt;= 0</t>
  </si>
  <si>
    <t xml:space="preserve">24/09/2026
Yes </t>
  </si>
  <si>
    <t>f616ca80-909f-48d3-94ab-06e001b702d5</t>
  </si>
  <si>
    <t>00e12318-ef5c-4877-bbe1-a291bb129f7d</t>
  </si>
  <si>
    <t>DQP-3069</t>
  </si>
  <si>
    <t>DQO-3069</t>
  </si>
  <si>
    <t>Comp_Ck-com_serv-eletricity_con_load_in_kw_priv</t>
  </si>
  <si>
    <t>Validate that the critical data element company_service.eletricity_connected_load_in_kw_private is populated and not blank for in-scope records.Profiling results were used to identify current null/blank exposure where available.</t>
  </si>
  <si>
    <t>!isNull({eletricity_connected_load_in_kw_private})</t>
  </si>
  <si>
    <t>30/09/2026 - Yes Approved exact four-level service paths from O:R; do not cross-combine listed subtypes/categories. REC_STATUS = 'A'; evaluate only where eletricity_connected_load_in_kw_private is mandatory for the service/stage; Confirm applicable industrial/project stage and utility/funding/labour component; zero is populated; Non-applicable records excluded from denominator. Business confirmation required.</t>
  </si>
  <si>
    <t>917c4e6f-febe-4442-bb24-1ab51a392544</t>
  </si>
  <si>
    <t>a33a297e-5c7d-4cac-b08b-1cdda84f3f2f</t>
  </si>
  <si>
    <t>DQP-3543</t>
  </si>
  <si>
    <t>DQO-3543</t>
  </si>
  <si>
    <t>Consc_Chk-comp_serv-elec_connected_load_kw_private</t>
  </si>
  <si>
    <t>Validate that populated values in company_service-eletricity_connected_load_in_kw_private do not contain consecutive spaces within the value.</t>
  </si>
  <si>
    <t>CAST(eletricity_connected_load_in_kw_private AS STRING) RLIKE '.*[^ ].*' AND CAST(eletricity_connected_load_in_kw_private AS STRING) NOT RLIKE '\pCntrl' AND UPPER(CAST(eletricity_connected_load_in_kw_private AS STRING)) NOT RLIKE '^[ ]*(NA|N/A|NIL|NONE|NULL|UNKNOWN|UNSPECIFIED|TEST|DUMMY|TBD|NOT APPLICABLE|-|--|\\.)[ ]*$'</t>
  </si>
  <si>
    <t>01/10/2026 Yes - Proposed filter: populated character values in company_service.eletricity_connected_load_in_kw_private;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</si>
  <si>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79852968-95eb-4b18-a1a6-13df86c72215</t>
  </si>
  <si>
    <t>fc1bca47-a43c-4c3d-bbd3-198c948dd5c2</t>
  </si>
  <si>
    <t>DQP-3938</t>
  </si>
  <si>
    <t>DQO-3938</t>
  </si>
  <si>
    <t>LTS_Chk-comp_serv-eletricity_conec_load_in_kw_priv</t>
  </si>
  <si>
    <t>Check that the private eletricity_connected_load_in_kw_private has no leading or trailing spaces when stored as text.</t>
  </si>
  <si>
    <t>isNull(eletricity_connected_load_in_kw_private) OR eletricity_connected_load_in_kw_private = trim(eletricity_connected_load_in_kw_private)</t>
  </si>
  <si>
    <t>02/10/2026 - Yes - Yes means conditional technical feasibility, subject to the conditions below; it is not business approval. Apply only to company_service.eletricity_connected_load_in_kw_private records linked to the approved Group / Type / Subtype / Category combinations in columns J:M; validate actual four-level service combinations, not a Cartesian product of the listed values.
Whitespace check on populated eletricity_connected_load_in_kw_private;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</si>
  <si>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gas_in_cubic_meter_day_public</t>
  </si>
  <si>
    <t>DED_Attribute_2863</t>
  </si>
  <si>
    <t>d8db081d-9ec0-453f-a6a2-c960dda686ee</t>
  </si>
  <si>
    <t>9a60adf8-b947-47e1-a820-dd3aa85b96ca</t>
  </si>
  <si>
    <t>DQP-2505</t>
  </si>
  <si>
    <t>DQO-2505</t>
  </si>
  <si>
    <t>Validity_Check-CO_SERVICE-Gas_CuM_Day_Public</t>
  </si>
  <si>
    <t>When populated, COMPANY SERVICE.Gas(in Cubic Meter/Day) - Public must be a finite non-negative numeric value.</t>
  </si>
  <si>
    <t>TRY_CAST(`gas_in_cubic_meter_day_public` AS DECIMAL(38,18)) IS NOT NULL AND TRY_CAST(`gas_in_cubic_meter_day_public` AS DECIMAL(38,18)) &gt;= 0</t>
  </si>
  <si>
    <t>02cb23dd-848d-4174-9fa6-92fe9c7de4b6</t>
  </si>
  <si>
    <t>432f0b7a-5fad-481b-87d9-f3f188357826</t>
  </si>
  <si>
    <t>DQP-3070</t>
  </si>
  <si>
    <t>DQO-3070</t>
  </si>
  <si>
    <t>Comp_Chk-com_serv-gas_in_cubic_meter_day_public</t>
  </si>
  <si>
    <t>Validate that the critical data element company_service.gas_in_cubic_meter_day_public is populated and not blank for in-scope records.Profiling results were used to identify current null/blank exposure where available.</t>
  </si>
  <si>
    <t>!isNull({gas_in_cubic_meter_day_public})</t>
  </si>
  <si>
    <t>30/09/2026 - Yes Approved exact four-level service paths from O:R; do not cross-combine listed subtypes/categories. REC_STATUS = 'A'; evaluate only where gas_in_cubic_meter_day_public is mandatory for the service/stage; Confirm applicable industrial/project stage and utility/funding/labour component; zero is populated; Non-applicable records excluded from denominator. Business confirmation required.</t>
  </si>
  <si>
    <t>ffba228b-101e-4081-bddd-3ab190a7b1bb</t>
  </si>
  <si>
    <t>5930b623-84e0-4c24-aabb-d17edf447cef</t>
  </si>
  <si>
    <t>DQP-3544</t>
  </si>
  <si>
    <t>DQO-3544</t>
  </si>
  <si>
    <t>Consec_Chk-comp_serv-gas_in_cubic_meter_day_public</t>
  </si>
  <si>
    <t>Validate that populated values in company_service-gas_in_cubic_meter_day_public do not contain consecutive spaces within the value.</t>
  </si>
  <si>
    <t>CAST(gas_in_cubic_meter_day_public AS STRING) RLIKE '.*[^ ].*' AND CAST(gas_in_cubic_meter_day_public AS STRING) NOT RLIKE '\pCntrl' AND UPPER(CAST(gas_in_cubic_meter_day_public AS STRING)) NOT RLIKE '^[ ]*(NA|N/A|NIL|NONE|NULL|UNKNOWN|UNSPECIFIED|TEST|DUMMY|TBD|NOT APPLICABLE|-|--|\\.)[ ]*$'</t>
  </si>
  <si>
    <t>01/10/2026 Yes - Proposed filter: populated character values in company_service.gas_in_cubic_meter_day_public;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</si>
  <si>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fa33e69c-12bc-444a-968b-ad263957dec0</t>
  </si>
  <si>
    <t>3f034266-a0a0-4958-bfef-603405a0486c</t>
  </si>
  <si>
    <t>DQP-3985</t>
  </si>
  <si>
    <t>DQO-3985</t>
  </si>
  <si>
    <t>LTS_Chk-comp_service-gas_in_cubic_meter_day_pub</t>
  </si>
  <si>
    <t>Check that gas_in_cubic_meter_day_public has no leading or trailing spaces when populated.</t>
  </si>
  <si>
    <t>gas_in_cubic_meter_day_public = TRIM(gas_in_cubic_meter_day_public)</t>
  </si>
  <si>
    <t>02/10/2026 - Yes - Yes means conditional technical feasibility, subject to the conditions below; it is not business approval. Apply only to company_service.gas_in_cubic_meter_day_public records linked to the approved Group / Type / Subtype / Category combinations in columns J:M; validate actual four-level service combinations, not a Cartesian product of the listed values.
Whitespace check on populated gas_in_cubic_meter_day_public;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</si>
  <si>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fuel_in_litres_day_total</t>
  </si>
  <si>
    <t>DED_Attribute_2864</t>
  </si>
  <si>
    <t>9338f7e4-2ad0-4d30-9b94-00252ce6ad55</t>
  </si>
  <si>
    <t>b57e44f7-0c66-4e1f-8eeb-b65d687dbb3f</t>
  </si>
  <si>
    <t>DQP-2501</t>
  </si>
  <si>
    <t>DQO-2501</t>
  </si>
  <si>
    <t>Consist_Check-CO_SERVICE-Fuel_Ltr_Day_Total</t>
  </si>
  <si>
    <t>For the same record and unit, COMPANY SERVICE.Fuel(in Litres/Day) - Total must equal the corresponding Private plus Public values.</t>
  </si>
  <si>
    <t>TRY_CAST(`fuel_in_litres_day_total` AS DECIMAL(38,18)) = TRY_CAST(`fuel_in_litres_day_private` AS DECIMAL(38,18)) + TRY_CAST(`fuel_in_litres_day_public` AS DECIMAL(38,18))</t>
  </si>
  <si>
    <t>caf032db-c609-4007-b22c-477e76548afd</t>
  </si>
  <si>
    <t>9f4f5e07-6287-484e-8c28-267f51fcaf19</t>
  </si>
  <si>
    <t>DQP-3071</t>
  </si>
  <si>
    <t>DQO-3071</t>
  </si>
  <si>
    <t>Comp_Chk-compa_service-fuel_in_litres_day_total</t>
  </si>
  <si>
    <t>Validate that the critical data element company_service.fuel_in_litres_day_total is populated and not blank for in-scope records.Profiling results were used to identify current null/blank exposure where available.</t>
  </si>
  <si>
    <t>!isNull({fuel_in_litres_day_total})</t>
  </si>
  <si>
    <t>30/09/2026 - Yes Approved exact four-level service paths from O:R; do not cross-combine listed subtypes/categories. REC_STATUS = 'A'; evaluate only where fuel_in_litres_day_total is mandatory for the service/stage; Confirm applicable industrial/project stage and utility/funding/labour component; zero is populated; Non-applicable records excluded from denominator. Business confirmation required.</t>
  </si>
  <si>
    <t>cdc71bd5-7977-4fcd-93e3-8381837704a9</t>
  </si>
  <si>
    <t>ea6c205b-91e7-4c61-9cfe-d16fb4f4264f</t>
  </si>
  <si>
    <t>DQP-3545</t>
  </si>
  <si>
    <t>DQO-3545</t>
  </si>
  <si>
    <t>Consc_Chk-company_service-fuel_in_litres_day_total</t>
  </si>
  <si>
    <t>Validate that populated values in company_service-fuel_in_litres_day_total do not contain consecutive spaces within the value.</t>
  </si>
  <si>
    <t>CAST(fuel_in_litres_day_total AS STRING) RLIKE '.*[^ ].*' AND CAST(fuel_in_litres_day_total AS STRING) NOT RLIKE '\pCntrl' AND UPPER(CAST(fuel_in_litres_day_total AS STRING)) NOT RLIKE '^[ ]*(NA|N/A|NIL|NONE|NULL|UNKNOWN|UNSPECIFIED|TEST|DUMMY|TBD|NOT APPLICABLE|-|--|\\.)[ ]*$'</t>
  </si>
  <si>
    <t>01/10/2026 Yes - Proposed filter: populated character values in company_service.fuel_in_litres_day_total;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</si>
  <si>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fd303b26-081b-4090-b779-48828c2ac8cf</t>
  </si>
  <si>
    <t>7a8905f9-3cff-4574-b51e-a91daefbf254</t>
  </si>
  <si>
    <t>DQP-3983</t>
  </si>
  <si>
    <t>DQO-3983</t>
  </si>
  <si>
    <t>LTS_Chk-company_service-fuel_in_litres_day_total</t>
  </si>
  <si>
    <t>Check that non-null fuel_in_litres_day_total values have no leading or trailing spaces.</t>
  </si>
  <si>
    <t>fuel_in_litres_day_total = trim(fuel_in_litres_day_total)</t>
  </si>
  <si>
    <t>02/10/2026 - Yes - Yes means conditional technical feasibility, subject to the conditions below; it is not business approval. Apply only to company_service.fuel_in_litres_day_total records linked to the approved Group / Type / Subtype / Category combinations in columns J:M; validate actual four-level service combinations, not a Cartesian product of the listed values.
Whitespace check on populated fuel_in_litres_day_total;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</si>
  <si>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fuel_in_litres_day_private</t>
  </si>
  <si>
    <t>DED_Attribute_2865</t>
  </si>
  <si>
    <t>ae25fcc6-996a-40ac-98db-fd6ddf5c184b</t>
  </si>
  <si>
    <t>06b6dabe-d95d-4652-a197-648faa83231c</t>
  </si>
  <si>
    <t>DQP-2498</t>
  </si>
  <si>
    <t>DQO-2498</t>
  </si>
  <si>
    <t>Validity_Check-CO_SERVICE-Fuel_Ltr_Day_Private</t>
  </si>
  <si>
    <t>When populated, COMPANY SERVICE.Fuel(in Litres/Day) - Private must be a finite non-negative numeric value.</t>
  </si>
  <si>
    <t>TRY_CAST(`fuel_in_litres_day_private` AS DECIMAL(38,18)) IS NOT NULL AND TRY_CAST(`fuel_in_litres_day_private` AS DECIMAL(38,18)) &gt;= 0</t>
  </si>
  <si>
    <t>0547743d-b417-46d5-ac48-387ebd700fe8</t>
  </si>
  <si>
    <t>36aee5bb-0b57-48ab-b979-0c124e2ceaca</t>
  </si>
  <si>
    <t>DQP-3072</t>
  </si>
  <si>
    <t>DQO-3072</t>
  </si>
  <si>
    <t>Comp_Chk-com_service-fuel_in_litres_day_private</t>
  </si>
  <si>
    <t>Validate that the critical data element company_service.fuel_in_litres_day_private is populated and not blank for in-scope records.Profiling results were used to identify current null/blank exposure where available.</t>
  </si>
  <si>
    <t>!isNull({fuel_in_litres_day_private})</t>
  </si>
  <si>
    <t>30/09/2026 - Yes Approved exact four-level service paths from O:R; do not cross-combine listed subtypes/categories. REC_STATUS = 'A'; evaluate only where fuel_in_litres_day_private is mandatory for the service/stage; Confirm applicable industrial/project stage and utility/funding/labour component; zero is populated; Non-applicable records excluded from denominator. Business confirmation required.</t>
  </si>
  <si>
    <t>f93d8de3-2c50-451b-b5f8-6333c116142f</t>
  </si>
  <si>
    <t>3203e5c5-6c53-4e44-b774-84315238d8a3</t>
  </si>
  <si>
    <t>DQP-3546</t>
  </si>
  <si>
    <t>DQO-3546</t>
  </si>
  <si>
    <t>Consec_Chk-comp_serv-fuel_in_litres_day_private</t>
  </si>
  <si>
    <t>Validate that populated values in company_service-fuel_in_litres_day_private do not contain consecutive spaces within the value.</t>
  </si>
  <si>
    <t>CAST(fuel_in_litres_day_private AS STRING) RLIKE '.*[^ ].*' AND CAST(fuel_in_litres_day_private AS STRING) NOT RLIKE '\pCntrl' AND UPPER(CAST(fuel_in_litres_day_private AS STRING)) NOT RLIKE '^[ ]*(NA|N/A|NIL|NONE|NULL|UNKNOWN|UNSPECIFIED|TEST|DUMMY|TBD|NOT APPLICABLE|-|--|\\.)[ ]*$'</t>
  </si>
  <si>
    <t>01/10/2026 Yes - Proposed filter: populated character values in company_service.fuel_in_litres_day_private;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</si>
  <si>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a1839646-99de-45fe-a24f-63837497db3b</t>
  </si>
  <si>
    <t>8324a49b-eeea-44b0-a6f8-8d9aab992cf6</t>
  </si>
  <si>
    <t>DQP-3982</t>
  </si>
  <si>
    <t>DQO-3982</t>
  </si>
  <si>
    <t>LTS_Chk-company_service-fuel_in_litres_day_private</t>
  </si>
  <si>
    <t>Checks that fuel_in_litres_day_private has no leading or trailing spaces for populated rows.</t>
  </si>
  <si>
    <t>fuel_in_litres_day_private = TRIM(fuel_in_litres_day_private)</t>
  </si>
  <si>
    <t>02/10/2026 - Yes - Yes means conditional technical feasibility, subject to the conditions below; it is not business approval. Apply only to company_service.fuel_in_litres_day_private records linked to the approved Group / Type / Subtype / Category combinations in columns J:M; validate actual four-level service combinations, not a Cartesian product of the listed values.
Whitespace check on populated fuel_in_litres_day_private;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</si>
  <si>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water_in_gallon_day_public</t>
  </si>
  <si>
    <t>DED_Attribute_2866</t>
  </si>
  <si>
    <t>3625c1e2-423e-4229-8f8c-5ce7e3ace6c0</t>
  </si>
  <si>
    <t>cd74350e-d6ca-47ab-99fa-e8bd900a3628</t>
  </si>
  <si>
    <t>DQP-2614</t>
  </si>
  <si>
    <t>DQO-2614</t>
  </si>
  <si>
    <t>Validity_Check-CO_SERVICE-Water_Gal_Day_Public</t>
  </si>
  <si>
    <t>When populated, COMPANY SERVICE.Water(in Gallon/Day) - Public must be a finite non-negative numeric value.</t>
  </si>
  <si>
    <t>TRY_CAST(`water_in_gallon_day_public` AS DECIMAL(38,18)) IS NOT NULL AND TRY_CAST(`water_in_gallon_day_public` AS DECIMAL(38,18)) &gt;= 0</t>
  </si>
  <si>
    <t>75599113-2d5d-478a-8562-32be7d67bda7</t>
  </si>
  <si>
    <t>7fa5b189-04b4-45e0-b90b-ab4216ac4143</t>
  </si>
  <si>
    <t>DQP-3073</t>
  </si>
  <si>
    <t>DQO-3073</t>
  </si>
  <si>
    <t>Comp_Chk-com_service-water_in_gallon_day_public</t>
  </si>
  <si>
    <t>Validate that the critical data element company_service.water_in_gallon_day_public is populated and not blank for in-scope records.Profiling results were used to identify current null/blank exposure where available.</t>
  </si>
  <si>
    <t>!isNull({water_in_gallon_day_public})</t>
  </si>
  <si>
    <t>30/09/2026 - Yes Approved exact four-level service paths from O:R; do not cross-combine listed subtypes/categories. REC_STATUS = 'A'; evaluate only where water_in_gallon_day_public is mandatory for the service/stage; Confirm applicable industrial/project stage and utility/funding/labour component; zero is populated; Non-applicable records excluded from denominator. Business confirmation required.</t>
  </si>
  <si>
    <t>e62716be-faff-410e-8003-9443a2cda8bc</t>
  </si>
  <si>
    <t>be18cdaf-3414-4731-aa1a-2c9d793772d8</t>
  </si>
  <si>
    <t>DQP-3547</t>
  </si>
  <si>
    <t>DQO-3547</t>
  </si>
  <si>
    <t>Consec_Chk-comp_serv-water_in_gallon_day_public</t>
  </si>
  <si>
    <t>Validate that populated values in company_service-water_in_gallon_day_public do not contain consecutive spaces within the value.</t>
  </si>
  <si>
    <t>CAST(water_in_gallon_day_public AS STRING) RLIKE '.*[^ ].*' AND CAST(water_in_gallon_day_public AS STRING) NOT RLIKE '\pCntrl' AND UPPER(CAST(water_in_gallon_day_public AS STRING)) NOT RLIKE '^[ ]*(NA|N/A|NIL|NONE|NULL|UNKNOWN|UNSPECIFIED|TEST|DUMMY|TBD|NOT APPLICABLE|-|--|\\.)[ ]*$'</t>
  </si>
  <si>
    <t>01/10/2026 Yes - Proposed filter: populated character values in company_service.water_in_gallon_day_public;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</si>
  <si>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water_in_gallon_day_total</t>
  </si>
  <si>
    <t>DED_Attribute_2867</t>
  </si>
  <si>
    <t>0258f7d3-26aa-4e6a-b935-d961f5938db7</t>
  </si>
  <si>
    <t>4ed91303-feb0-49ef-9ca5-a814958988b1</t>
  </si>
  <si>
    <t>DQP-2618</t>
  </si>
  <si>
    <t>DQO-2618</t>
  </si>
  <si>
    <t>Validity_Check-CO_SERVICE-Water_Gal_Day_Total</t>
  </si>
  <si>
    <t>When populated, COMPANY SERVICE.Water(in Gallon/Day) -Total must be a finite non-negative numeric value.</t>
  </si>
  <si>
    <t>TRY_CAST(`water_in_gallon_day_total` AS DECIMAL(38,18)) IS NOT NULL AND TRY_CAST(`water_in_gallon_day_total` AS DECIMAL(38,18)) &gt;= 0</t>
  </si>
  <si>
    <t>64077f61-36a4-48be-aef6-97b9240a9a6d</t>
  </si>
  <si>
    <t>7328cce6-252f-424c-82fb-ef000214fca8</t>
  </si>
  <si>
    <t>DQP-2620</t>
  </si>
  <si>
    <t>DQO-2620</t>
  </si>
  <si>
    <t>Consist_Check-CO_SERVICE-Water_Gal_Day_Total</t>
  </si>
  <si>
    <t>For the same record and unit, COMPANY SERVICE.Water(in Gallon/Day) -Total must equal the corresponding Private plus Public values.</t>
  </si>
  <si>
    <t>TRY_CAST(`water_in_gallon_day_total` AS DECIMAL(38,18)) = TRY_CAST(`water_in_gallon_day_private` AS DECIMAL(38,18)) + TRY_CAST(`water_in_gallon_day_public` AS DECIMAL(38,18))</t>
  </si>
  <si>
    <t>31ebd49d-aa84-4db3-b1f3-cc8bb45a345d</t>
  </si>
  <si>
    <t>edba87d5-8f41-4edb-9174-fa19e8cc4582</t>
  </si>
  <si>
    <t>DQP-3074</t>
  </si>
  <si>
    <t>DQO-3074</t>
  </si>
  <si>
    <t>Comp_Chk-comp_service-water_in_gallon_day_total</t>
  </si>
  <si>
    <t>Validate that the critical data element company_service.water_in_gallon_day_total is populated and not blank for in-scope records.Profiling results were used to identify current null/blank exposure where available.</t>
  </si>
  <si>
    <t>!isNull({water_in_gallon_day_total})</t>
  </si>
  <si>
    <t>30/09/2026 - Yes Approved exact four-level service paths from O:R; do not cross-combine listed subtypes/categories. REC_STATUS = 'A'; evaluate only where water_in_gallon_day_total is mandatory for the service/stage; Confirm applicable industrial/project stage and utility/funding/labour component; zero is populated; Non-applicable records excluded from denominator. Business confirmation required.</t>
  </si>
  <si>
    <t>e8d9f020-cd37-4c4b-9770-867a88f648c0</t>
  </si>
  <si>
    <t>791a24dd-34c4-42f8-834d-89ab8303a05b</t>
  </si>
  <si>
    <t>DQP-3548</t>
  </si>
  <si>
    <t>DQO-3548</t>
  </si>
  <si>
    <t>Cnsc_Chk-company_service-water_in_gallon_day_total</t>
  </si>
  <si>
    <t>Validate that populated values in company_service-water_in_gallon_day_total do not contain consecutive spaces within the value.</t>
  </si>
  <si>
    <t>CAST(water_in_gallon_day_total AS STRING) RLIKE '.*[^ ].*' AND CAST(water_in_gallon_day_total AS STRING) NOT RLIKE '\pCntrl' AND UPPER(CAST(water_in_gallon_day_total AS STRING)) NOT RLIKE '^[ ]*(NA|N/A|NIL|NONE|NULL|UNKNOWN|UNSPECIFIED|TEST|DUMMY|TBD|NOT APPLICABLE|-|--|\\.)[ ]*$'</t>
  </si>
  <si>
    <t>01/10/2026 Yes - Proposed filter: populated character values in company_service.water_in_gallon_day_total;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</si>
  <si>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ecd324c5-f73b-442a-8fdb-bd16d15bcc84</t>
  </si>
  <si>
    <t>306deb90-7c62-4355-8451-714c90e6d88a</t>
  </si>
  <si>
    <t>DQP-4299</t>
  </si>
  <si>
    <t>DQO-4299</t>
  </si>
  <si>
    <t>LTS_Chk-company_service-water_in_gallon_day_total</t>
  </si>
  <si>
    <t>Checks that water_in_gallon_day_total has no leading or trailing spaces so the stored numeric text is consistently formatted.</t>
  </si>
  <si>
    <t>isNull(water_in_gallon_day_total) OR water_in_gallon_day_total = trim(water_in_gallon_day_total)</t>
  </si>
  <si>
    <t>02/10/2026 - Yes - Yes means conditional technical feasibility, subject to the conditions below; it is not business approval. Apply only to company_service.water_in_gallon_day_total records linked to the approved Group / Type / Subtype / Category combinations in columns J:M; validate actual four-level service combinations, not a Cartesian product of the listed values.
Whitespace check on populated water_in_gallon_day_total;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</si>
  <si>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fuel_in_litres_day_public</t>
  </si>
  <si>
    <t>DED_Attribute_2868</t>
  </si>
  <si>
    <t>a706dd18-a38c-44d3-8f72-620919a94341</t>
  </si>
  <si>
    <t>696b5f02-6063-4163-b56b-b7daea4ec6bc</t>
  </si>
  <si>
    <t>DQP-2499</t>
  </si>
  <si>
    <t>DQO-2499</t>
  </si>
  <si>
    <t>Validity_Check-CO_SERVICE-Fuel_Ltr_Day_Public</t>
  </si>
  <si>
    <t>When populated, COMPANY SERVICE.Fuel(in Litres/Day) - Public must be a finite non-negative numeric value.</t>
  </si>
  <si>
    <t>TRY_CAST(`fuel_in_litres_day_public` AS DECIMAL(38,18)) IS NOT NULL AND TRY_CAST(`fuel_in_litres_day_public` AS DECIMAL(38,18)) &gt;= 0</t>
  </si>
  <si>
    <t>f3cadefd-95d4-4110-a911-2328443c9c8f</t>
  </si>
  <si>
    <t>39c13dbc-de9a-4a9c-ade6-e815db6658dd</t>
  </si>
  <si>
    <t>DQP-3075</t>
  </si>
  <si>
    <t>DQO-3075</t>
  </si>
  <si>
    <t>Comp_Chk-comp_service-fuel_in_litres_day_public</t>
  </si>
  <si>
    <t>Validate that the critical data element company_service.fuel_in_litres_day_public is populated and not blank for in-scope records.Profiling results were used to identify current null/blank exposure where available.</t>
  </si>
  <si>
    <t>!isNull({fuel_in_litres_day_public})</t>
  </si>
  <si>
    <t>30/09/2026 - Yes Approved exact four-level service paths from O:R; do not cross-combine listed subtypes/categories. REC_STATUS = 'A'; evaluate only where fuel_in_litres_day_public is mandatory for the service/stage; Confirm applicable industrial/project stage and utility/funding/labour component; zero is populated; Non-applicable records excluded from denominator. Business confirmation required.</t>
  </si>
  <si>
    <t>f8777b49-359b-4a34-ab69-11d8e6acffad</t>
  </si>
  <si>
    <t>0e7a37aa-4411-493d-b3de-c7d941fca02a</t>
  </si>
  <si>
    <t>DQP-3549</t>
  </si>
  <si>
    <t>DQO-3549</t>
  </si>
  <si>
    <t>Cnsc_Chk-company_service-fuel_in_litres_day_public</t>
  </si>
  <si>
    <t>Validate that populated values in company_service-fuel_in_litres_day_public do not contain consecutive spaces within the value.</t>
  </si>
  <si>
    <t>CAST(fuel_in_litres_day_public AS STRING) RLIKE '.*[^ ].*' AND CAST(fuel_in_litres_day_public AS STRING) NOT RLIKE '\pCntrl' AND UPPER(CAST(fuel_in_litres_day_public AS STRING)) NOT RLIKE '^[ ]*(NA|N/A|NIL|NONE|NULL|UNKNOWN|UNSPECIFIED|TEST|DUMMY|TBD|NOT APPLICABLE|-|--|\\.)[ ]*$'</t>
  </si>
  <si>
    <t>01/10/2026 Yes - Proposed filter: populated character values in company_service.fuel_in_litres_day_public;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</si>
  <si>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creditor_information</t>
  </si>
  <si>
    <t>DED_Data_Table_190</t>
  </si>
  <si>
    <t>DED_Attribute_2877</t>
  </si>
  <si>
    <t>DQP-2649</t>
  </si>
  <si>
    <t>DQO-2649</t>
  </si>
  <si>
    <t>Completeness_Chk-creditor_info-license_number</t>
  </si>
  <si>
    <t>License Number must be non-null and non-blank for a mortgage transaction.</t>
  </si>
  <si>
    <t>Financial Operations | العمليات المالية</t>
  </si>
  <si>
    <t>42891c66-bd69-4015-9df5-ade6a8332dfe</t>
  </si>
  <si>
    <t>7a4f0df7-87c2-4222-abae-7f0eafe1e90b</t>
  </si>
  <si>
    <t>DQP-3550</t>
  </si>
  <si>
    <t>DQO-3550</t>
  </si>
  <si>
    <t>Consec_Chk-creditor_information-license_number</t>
  </si>
  <si>
    <t>Validate that populated values in creditor_information-license_number do not contain consecutive spaces within the value.</t>
  </si>
  <si>
    <t>01/10/2026 Yes - Proposed filter: populated character values in creditor_information.license_number;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</si>
  <si>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9945b28f-cdf6-4e56-a03d-4ce7c8714d3d</t>
  </si>
  <si>
    <t>ba39709c-a7eb-4928-9d1b-00b9477a3fa4</t>
  </si>
  <si>
    <t>DQP-4069</t>
  </si>
  <si>
    <t>DQO-4069</t>
  </si>
  <si>
    <t>Val_Chk-creditor_information-license_number</t>
  </si>
  <si>
    <t>Check that non-null license_number values contain only English letters, digits and hyphens.</t>
  </si>
  <si>
    <t>02/10/2026 - Yes - Yes means conditional technical feasibility, subject to the conditions below; it is not business approval. Apply only to creditor_information.license_number records linked to the approved Group / Type / Subtype / Category combinations in columns J:M; validate actual four-level service combinations, not a Cartesian product of the listed values.
Evaluate populated 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</si>
  <si>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DED_Attribute_2878</t>
  </si>
  <si>
    <t>369487d3-891f-4d54-b82b-c98a91c05b98</t>
  </si>
  <si>
    <t>0dfaf416-02a5-486a-b438-7a695399001a</t>
  </si>
  <si>
    <t>DQP-3076</t>
  </si>
  <si>
    <t>DQO-3076</t>
  </si>
  <si>
    <t>Comp_Check-creditor_information-phone_number</t>
  </si>
  <si>
    <t>Validate that the critical data element creditor_information.phone_number is populated and not blank for in-scope records.Profiling results were used to identify current null/blank exposure where available.</t>
  </si>
  <si>
    <t>30/09/2026 - Yes Service: Licenses / Mortgage / Issue / New. REC_STATUS = 'A'; evaluate only where phone_number is mandatory for the service/stage; Non-applicable records excluded from denominator. Business confirmation required.</t>
  </si>
  <si>
    <t>38e39def-f2bd-4afd-9632-9b14f8ead84f</t>
  </si>
  <si>
    <t>4af2b59f-5ba3-4354-ba87-d24ad0516a5b</t>
  </si>
  <si>
    <t>DQP-3551</t>
  </si>
  <si>
    <t>DQO-3551</t>
  </si>
  <si>
    <t>Consec_Chk-creditor_information-phone_number</t>
  </si>
  <si>
    <t>Validate that populated values in creditor_information-phone_number do not contain consecutive spaces within the value.</t>
  </si>
  <si>
    <t>CAST(phone_number AS STRING) RLIKE '.*[^ ].*' AND CAST(phone_number AS STRING) NOT RLIKE '\pCntrl' AND UPPER(CAST(phone_number AS STRING)) NOT RLIKE '^[ ]*(NA|N/A|NIL|NONE|NULL|UNKNOWN|UNSPECIFIED|TEST|DUMMY|TBD|NOT APPLICABLE|-|--|\\.)[ ]*$'</t>
  </si>
  <si>
    <t>01/10/2026 Yes - Proposed filter: populated character values in creditor_information.phone_number;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</si>
  <si>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8276850b-390c-438c-b439-9781522b53b2</t>
  </si>
  <si>
    <t>7c08e1c6-5f2e-41ae-8707-ba8694ae6eb4</t>
  </si>
  <si>
    <t>DQP-4174</t>
  </si>
  <si>
    <t>DQO-4174</t>
  </si>
  <si>
    <t>Val_Chk-creditor_information-phone_number</t>
  </si>
  <si>
    <t>Ensure that non-null phone numbers match the approved phone number format pattern.</t>
  </si>
  <si>
    <t>phone_number RLIKE '^\+?[0-9]+$'</t>
  </si>
  <si>
    <t>02/10/2026 - Yes - Yes means conditional technical feasibility, subject to the conditions below; it is not business approval. Apply only to creditor_information.phone_number records linked to the approved Group / Type / Subtype / Category combinations in columns J:M; validate actual four-level service combinations, not a Cartesian product of the listed values.
Evaluate populated phone_number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</si>
  <si>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842bd286-7189-4f2b-b4fa-001a6f5415d1</t>
  </si>
  <si>
    <t>db14b5a4-9a31-4e68-ac38-580ebddced6d</t>
  </si>
  <si>
    <t>DQP-4176</t>
  </si>
  <si>
    <t>DQO-4176</t>
  </si>
  <si>
    <t>LTS_Chk-creditor_information-phone_number</t>
  </si>
  <si>
    <t>Ensure that non-null phone numbers do not have leading or trailing spaces.</t>
  </si>
  <si>
    <t>phone_number = trim(phone_number)</t>
  </si>
  <si>
    <t>02/10/2026 - Yes - Yes means conditional technical feasibility, subject to the conditions below; it is not business approval. Apply only to creditor_information.phone_number records linked to the approved Group / Type / Subtype / Category combinations in columns J:M; validate actual four-level service combinations, not a Cartesian product of the listed values.
Whitespace check on populated phone_number;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</si>
  <si>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DED_Attribute_2879</t>
  </si>
  <si>
    <t>a2174ac8-354c-4673-9bcc-a2600e411ee2</t>
  </si>
  <si>
    <t>08f775de-ef06-4876-8122-8cff127c11df</t>
  </si>
  <si>
    <t>DQP-3077</t>
  </si>
  <si>
    <t>DQO-3077</t>
  </si>
  <si>
    <t>Completeness_Check-creditor_information-name</t>
  </si>
  <si>
    <t>Validate that the critical data element creditor_information.name is populated and not blank for in-scope records.Profiling results were used to identify current null/blank exposure where available.</t>
  </si>
  <si>
    <t>30/09/2026 - Yes Service: Licenses / Mortgage / Issue / New. REC_STATUS = 'A'; evaluate only where name is mandatory for the service/stage; Non-applicable records excluded from denominator. Business confirmation required.</t>
  </si>
  <si>
    <t>ec37994f-25ac-4195-98bb-cc1c52f8bba5</t>
  </si>
  <si>
    <t>29e90ea2-cdfe-4bac-8bb8-1a9a9d943893</t>
  </si>
  <si>
    <t>DQP-3552</t>
  </si>
  <si>
    <t>DQO-3552</t>
  </si>
  <si>
    <t>Consec_Chk-creditor_information-name</t>
  </si>
  <si>
    <t>Validate that populated values in creditor_information-name do not contain consecutive spaces within the value.</t>
  </si>
  <si>
    <t>CAST(name AS STRING) RLIKE '.*[^ ].*' AND CAST(name AS STRING) NOT RLIKE '\pCntrl' AND UPPER(CAST(name AS STRING)) NOT RLIKE '^[ ]*(NA|N/A|NIL|NONE|NULL|UNKNOWN|UNSPECIFIED|TEST|DUMMY|TBD|NOT APPLICABLE|-|--|\\.)[ ]*$'</t>
  </si>
  <si>
    <t>01/10/2026 Yes - Proposed filter: populated character values in creditor_information.name;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</si>
  <si>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9aee1ca7-cb96-4ff5-92c6-8f3807c02e3b</t>
  </si>
  <si>
    <t>1f359716-546d-455a-9e47-2f46d1976496</t>
  </si>
  <si>
    <t>DQP-4133</t>
  </si>
  <si>
    <t>DQO-4133</t>
  </si>
  <si>
    <t>LTS_Chk-creditor_information-name</t>
  </si>
  <si>
    <t>Checks that the creditor name has no leading or trailing spaces when stored.</t>
  </si>
  <si>
    <t>name = trim(name)</t>
  </si>
  <si>
    <t>02/10/2026 - Yes - Yes means conditional technical feasibility, subject to the conditions below; it is not business approval. Apply only to creditor_information.name records linked to the approved Group / Type / Subtype / Category combinations in columns J:M; validate actual four-level service combinations, not a Cartesian product of the listed values.
Whitespace check on populated 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</si>
  <si>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trade_name_in_english</t>
  </si>
  <si>
    <t>DED_Attribute_2880</t>
  </si>
  <si>
    <t>6deb403b-a517-464b-bab5-5f683d116951</t>
  </si>
  <si>
    <t>04b168a1-79f2-4146-9e94-0aabf93b2772</t>
  </si>
  <si>
    <t>DQP-2652</t>
  </si>
  <si>
    <t>DQO-2652</t>
  </si>
  <si>
    <t>Val_Chk-creditor_info-trade_name_in_english</t>
  </si>
  <si>
    <t>When populated, Trade Name in English must contain only English letters and spaces. Characters from other writing systems are not allowed.</t>
  </si>
  <si>
    <t>CAST(`trade_name_in_english` AS STRING) RLIKE '^[A-Za-z ,()]+$'</t>
  </si>
  <si>
    <t>dd43caf4-858f-4b8e-80d9-d94358d37e99</t>
  </si>
  <si>
    <t>623e2c6a-9e4f-4e46-b891-4ef26bcb003d</t>
  </si>
  <si>
    <t>DQP-2653</t>
  </si>
  <si>
    <t>DQO-2653</t>
  </si>
  <si>
    <t>Comp_Chk-creditor_info-trade_name_in_english</t>
  </si>
  <si>
    <t>Where the official trade-name record is required, both Trade Name in English and Trade Name in Arabic must be populated.</t>
  </si>
  <si>
    <t>!isNull({trade_name_in_english})</t>
  </si>
  <si>
    <t>223077d1-ac6d-481d-b39f-8f57075d5159</t>
  </si>
  <si>
    <t>67ef4de7-4d90-4f6f-b419-a9c2e00a7902</t>
  </si>
  <si>
    <t>DQP-3553</t>
  </si>
  <si>
    <t>DQO-3553</t>
  </si>
  <si>
    <t>Consec_Chk-cred_info-trade_name_in_english</t>
  </si>
  <si>
    <t>Validate that populated values in creditor_information-trade_name_in_english do not contain consecutive spaces within the value.</t>
  </si>
  <si>
    <t>CAST(trade_name_in_english AS STRING) RLIKE '.*[^ ].*' AND CAST(trade_name_in_english AS STRING) NOT RLIKE '\pCntrl' AND UPPER(CAST(trade_name_in_english AS STRING)) NOT RLIKE '^[ ]*(NA|N/A|NIL|NONE|NULL|UNKNOWN|UNSPECIFIED|TEST|DUMMY|TBD|NOT APPLICABLE|-|--|\\.)[ ]*$'</t>
  </si>
  <si>
    <t>01/10/2026 Yes - Proposed filter: populated character values in creditor_information.trade_name_in_english;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</si>
  <si>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9af353fc-ac22-4b0c-bf11-b2ca603f44cc</t>
  </si>
  <si>
    <t>1ad909fa-e0bf-4b7a-9f3d-4aa6d59d1bcf</t>
  </si>
  <si>
    <t>DQP-4276</t>
  </si>
  <si>
    <t>DQO-4276</t>
  </si>
  <si>
    <t>LTS_Chk-creditor_information-trade_name_in_english</t>
  </si>
  <si>
    <t>Checks that non-null values in the trade_name_in_english column have no leading or trailing spaces.</t>
  </si>
  <si>
    <t>trade_name_in_english = TRIM(trade_name_in_english)</t>
  </si>
  <si>
    <t>02/10/2026 - Yes - Yes means conditional technical feasibility, subject to the conditions below; it is not business approval. Apply only to creditor_information.trade_name_in_english records linked to the approved Group / Type / Subtype / Category combinations in columns J:M; validate actual four-level service combinations, not a Cartesian product of the listed values.
Whitespace check on populated trade_name_in_english;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</si>
  <si>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trade_name_in_arabic</t>
  </si>
  <si>
    <t>DED_Attribute_2881</t>
  </si>
  <si>
    <t>d8ce6007-200c-40eb-9306-60fe8d8a4677</t>
  </si>
  <si>
    <t>3b184fb0-2e5f-4581-a521-d81f65523fe7</t>
  </si>
  <si>
    <t>DQP-2651</t>
  </si>
  <si>
    <t>DQO-2651</t>
  </si>
  <si>
    <t>Val_Chk-creditor_info-trade_name_in_arabic</t>
  </si>
  <si>
    <t>When populated, Trade Name in Arabic must contain only Arabic letters and spaces. Characters from other writing systems are not allowed.</t>
  </si>
  <si>
    <t>CAST(`trade_name_in_arabic` AS STRING) RLIKE '^[\u0621-\u063A\u0641-\u064A .]+$'</t>
  </si>
  <si>
    <t>e2a8e2a1-9a38-4a17-8e58-381487de234c</t>
  </si>
  <si>
    <t>d0b9a38c-26fc-4fb1-9d39-044114fa1573</t>
  </si>
  <si>
    <t>DQP-3078</t>
  </si>
  <si>
    <t>DQO-3078</t>
  </si>
  <si>
    <t>Comp_Chk-credi_information-trade_name_in_arabic</t>
  </si>
  <si>
    <t>Validate that the critical data element creditor_information.trade_name_in_arabic is populated and not blank for in-scope records.Profiling results were used to identify current null/blank exposure where available.</t>
  </si>
  <si>
    <t>!isNull({trade_name_in_arabic})</t>
  </si>
  <si>
    <t>30/09/2026 - Yes Service: Licenses / Mortgage / Issue / New. REC_STATUS = 'A'; evaluate only where trade_name_in_arabic is mandatory for the service/stage; Non-applicable records excluded from denominator. Business confirmation required.</t>
  </si>
  <si>
    <t>130058de-2d65-4485-a1cd-a8cf5a5fa5d5</t>
  </si>
  <si>
    <t>9a45f3d2-46f9-4b5c-9383-5d005c77b8e8</t>
  </si>
  <si>
    <t>DQP-3554</t>
  </si>
  <si>
    <t>DQO-3554</t>
  </si>
  <si>
    <t>Cnsc_Chk-creditor_information-trade_name_in_arabic</t>
  </si>
  <si>
    <t>Validate that populated values in creditor_information-trade_name_in_arabic do not contain consecutive spaces within the value.</t>
  </si>
  <si>
    <t>CAST(trade_name_in_arabic AS STRING) RLIKE '.*[^ ].*' AND CAST(trade_name_in_arabic AS STRING) NOT RLIKE '\pCntrl' AND UPPER(CAST(trade_name_in_arabic AS STRING)) NOT RLIKE '^[ ]*(NA|N/A|NIL|NONE|NULL|UNKNOWN|UNSPECIFIED|TEST|DUMMY|TBD|NOT APPLICABLE|-|--|\\.)[ ]*$'</t>
  </si>
  <si>
    <t>01/10/2026 Yes - Proposed filter: populated character values in creditor_information.trade_name_in_arabic;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</si>
  <si>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DED_Attribute_2882</t>
  </si>
  <si>
    <t>a1e707d6-cd7a-4dc1-834c-2eab2fc47517</t>
  </si>
  <si>
    <t>51e3cd67-e3d1-4123-91f9-ac9f33d3d96d</t>
  </si>
  <si>
    <t>DQP-2647</t>
  </si>
  <si>
    <t>DQO-2647</t>
  </si>
  <si>
    <t>Val_Chk-creditor_information-email_address</t>
  </si>
  <si>
    <t>When populated, Email Address must be a single valid email address containing exactly one @ symbol, with a non-empty local part before @ and a non-empty domain after @ that contains at least one dot. Spaces are not allowed.</t>
  </si>
  <si>
    <t>TRIM(CAST(`email_address` AS STRING)) RLIKE '^[A-Za-z0-9._%+-]+@[A-Za-z0-9.-]+[.][A-Za-z]{2,}$'</t>
  </si>
  <si>
    <t>e3979362-9613-48c1-8457-4d7b41c0af49</t>
  </si>
  <si>
    <t>d9233e66-712e-42b5-b573-7f3cca264bfd</t>
  </si>
  <si>
    <t>DQP-3079</t>
  </si>
  <si>
    <t>DQO-3079</t>
  </si>
  <si>
    <t>Comp_Check-creditor_information-email_address</t>
  </si>
  <si>
    <t>Validate that the critical data element creditor_information.email_address is populated and not blank for in-scope records.Profiling results were used to identify current null/blank exposure where available.</t>
  </si>
  <si>
    <t>30/09/2026 - Yes Service: Licenses / Mortgage / Issue / New. REC_STATUS = 'A'; evaluate only where email_address is mandatory for the service/stage; Non-applicable records excluded from denominator. Business confirmation required.</t>
  </si>
  <si>
    <t>22e1939f-5d55-4e21-8c60-37ceca34144f</t>
  </si>
  <si>
    <t>7355ed7e-41d4-47b3-8eb1-cc29011b3681</t>
  </si>
  <si>
    <t>DQP-3555</t>
  </si>
  <si>
    <t>DQO-3555</t>
  </si>
  <si>
    <t>Consec_Chk-creditor_information-email_address</t>
  </si>
  <si>
    <t>Validate that populated values in creditor_information-email_address do not contain consecutive spaces within the value.</t>
  </si>
  <si>
    <t>01/10/2026 Yes - Proposed filter: populated character values in creditor_information.email_address;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</si>
  <si>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DED_Attribute_2892</t>
  </si>
  <si>
    <t>e38ae4db-9ae5-490a-92a1-19ec6c2af6e0</t>
  </si>
  <si>
    <t>20b4327b-b34b-4bfc-a7dc-b5928cf02f9c</t>
  </si>
  <si>
    <t>DQP-3080</t>
  </si>
  <si>
    <t>DQO-3080</t>
  </si>
  <si>
    <t>Comp_Check-general-adc_unified_id</t>
  </si>
  <si>
    <t>Validate that the critical data element general.adc_unified_id is populated and not blank for in-scope records.Profiling results were used to identify current null/blank exposure where available.</t>
  </si>
  <si>
    <t>230c3e02-bfa7-48e4-a571-b4a226982449</t>
  </si>
  <si>
    <t>cfee0bf4-37e5-414c-adf3-b8d76a81211e</t>
  </si>
  <si>
    <t>DQP-3556</t>
  </si>
  <si>
    <t>DQO-3556</t>
  </si>
  <si>
    <t>Consec_Chk-general-adc_unified_id</t>
  </si>
  <si>
    <t>Validate that populated values in general-adc_unified_id do not contain consecutive spaces within the value.</t>
  </si>
  <si>
    <t>01/10/2026 Yes - Proposed filter: populated character values in general.adc_unified_id;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</si>
  <si>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18cfc8b1-aa7d-4360-b971-321dba3564dd</t>
  </si>
  <si>
    <t>345026aa-6fe9-4f19-9624-c0754c54cb14</t>
  </si>
  <si>
    <t>DQP-3845</t>
  </si>
  <si>
    <t>DQO-3845</t>
  </si>
  <si>
    <t>Val_Chk-general-adc_unified_id</t>
  </si>
  <si>
    <t>Checks that non-null adc_unified_id values are positive whole-number identifiers with digits only and no leading zeros or non-numeric characters.</t>
  </si>
  <si>
    <t>02/10/2026 - Yes - Yes means conditional technical feasibility, subject to the conditions below; it is not business approval. Apply only to general.adc_unified_id records linked to the approved Group / Type / Subtype / Category combinations in columns J:M; validate actual four-level service combinations, not a Cartesian product of the listed values.
Evaluate populated adc_unified_id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</si>
  <si>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est_card_issue</t>
  </si>
  <si>
    <t>DED_Attribute_2894</t>
  </si>
  <si>
    <t>04b0bef8-a272-4919-b77d-ebb524a8a3e6</t>
  </si>
  <si>
    <t>fd1f2820-5a17-4b49-b9fe-aa54b0533bdd</t>
  </si>
  <si>
    <t>DQP-3081</t>
  </si>
  <si>
    <t>DQO-3081</t>
  </si>
  <si>
    <t>Completeness_Check-general-est_card_issue</t>
  </si>
  <si>
    <t>Validate that the critical data element general.est_card_issue is populated and not blank for in-scope records.Profiling results were used to identify current null/blank exposure where available.</t>
  </si>
  <si>
    <t>!isNull({est_card_issue})</t>
  </si>
  <si>
    <t>30/09/2026 - Yes Approved exact four-level service paths from O:R; do not cross-combine listed subtypes/categories. REC_STATUS = 'A'; evaluate only where est_card_issue is mandatory for the service/stage; Non-applicable records excluded from denominator. Business confirmation required.</t>
  </si>
  <si>
    <t>12a98403-280c-4bca-b04e-2f65c463ef85</t>
  </si>
  <si>
    <t>ecd24842-ccde-41ef-bcb0-1e0850b5be24</t>
  </si>
  <si>
    <t>DQP-3557</t>
  </si>
  <si>
    <t>DQO-3557</t>
  </si>
  <si>
    <t>Consec_Chk-general-est_card_issue</t>
  </si>
  <si>
    <t>Validate that populated values in general-est_card_issue do not contain consecutive spaces within the value.</t>
  </si>
  <si>
    <t>CAST(est_card_issue AS STRING) RLIKE '.*[^ ].*' AND CAST(est_card_issue AS STRING) NOT RLIKE '\pCntrl' AND UPPER(CAST(est_card_issue AS STRING)) NOT RLIKE '^[ ]*(NA|N/A|NIL|NONE|NULL|UNKNOWN|UNSPECIFIED|TEST|DUMMY|TBD|NOT APPLICABLE|-|--|\\.)[ ]*$'</t>
  </si>
  <si>
    <t>01/10/2026 Yes - Proposed filter: populated character values in general.est_card_issue;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</si>
  <si>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b2693184-69d1-40c5-a9ca-4d7ba22c9314</t>
  </si>
  <si>
    <t>f0406685-9934-4813-87ea-dfafd320fae0</t>
  </si>
  <si>
    <t>DQP-3956</t>
  </si>
  <si>
    <t>DQO-3956</t>
  </si>
  <si>
    <t>LTS_Chk-general-est_card_issue</t>
  </si>
  <si>
    <t>Checks that est_card_issue has no leading or trailing spaces for populated rows.</t>
  </si>
  <si>
    <t>est_card_issue = trim(est_card_issue)</t>
  </si>
  <si>
    <t>02/10/2026 - Yes - Yes means conditional technical feasibility, subject to the conditions below; it is not business approval. Apply only to general.est_card_issue records linked to the approved Group / Type / Subtype / Category combinations in columns J:M; validate actual four-level service combinations, not a Cartesian product of the listed values.
Whitespace check on populated est_card_issue;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</si>
  <si>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1d797e74-d428-4d92-99b1-c20c353b434a</t>
  </si>
  <si>
    <t>032b0528-2fb6-4113-b909-547f94c01fbd</t>
  </si>
  <si>
    <t>DQP-3957</t>
  </si>
  <si>
    <t>DQO-3957</t>
  </si>
  <si>
    <t>Val_Chk-general-est_card_issue</t>
  </si>
  <si>
    <t>Checks that est_card_issue contains only the approved values CHECKED or UNCHECKED for populated rows.</t>
  </si>
  <si>
    <t>est_card_issue IN ('CHECKED','UNCHECKED')</t>
  </si>
  <si>
    <t>02/10/2026 - Yes - Yes means conditional technical feasibility, subject to the conditions below; it is not business approval. Apply only to general.est_card_issue records linked to the approved Group / Type / Subtype / Category combinations in columns J:M; validate actual four-level service combinations, not a Cartesian product of the listed values.
Evaluate populated est_card_issue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</si>
  <si>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unified_registration_number</t>
  </si>
  <si>
    <t>DED_Attribute_2895</t>
  </si>
  <si>
    <t>ad252ee0-62dc-44cc-bcb5-6dece4527d5e</t>
  </si>
  <si>
    <t>4f7dedde-da48-4a8b-895f-bc70cd6b1e6a</t>
  </si>
  <si>
    <t>DQP-3082</t>
  </si>
  <si>
    <t>DQO-3082</t>
  </si>
  <si>
    <t>Comp_Check-general-unified_registration_number</t>
  </si>
  <si>
    <t>Validate that the critical data element general.unified_registration_number is populated and not blank for in-scope records.Profiling results were used to identify current null/blank exposure where available.</t>
  </si>
  <si>
    <t>!isNull({unified_registration_number})</t>
  </si>
  <si>
    <t>30/09/2026 - Yes Approved exact four-level service paths from O:R; do not cross-combine listed subtypes/categories. REC_STATUS = 'A'; evaluate only where unified_registration_number is mandatory for the service/stage; Non-applicable records excluded from denominator. Business confirmation required.</t>
  </si>
  <si>
    <t>de83990d-fe32-4852-a025-e3c4aa672c77</t>
  </si>
  <si>
    <t>1091719e-6142-42ae-886c-c426ae0b35b3</t>
  </si>
  <si>
    <t>DQP-3558</t>
  </si>
  <si>
    <t>DQO-3558</t>
  </si>
  <si>
    <t>Consec_Chk-general-unified_registration_number</t>
  </si>
  <si>
    <t>Validate that populated values in general-unified_registration_number do not contain consecutive spaces within the value.</t>
  </si>
  <si>
    <t>CAST(unified_registration_number AS STRING) RLIKE '.*[^ ].*' AND CAST(unified_registration_number AS STRING) NOT RLIKE '\pCntrl' AND UPPER(CAST(unified_registration_number AS STRING)) NOT RLIKE '^[ ]*(NA|N/A|NIL|NONE|NULL|UNKNOWN|UNSPECIFIED|TEST|DUMMY|TBD|NOT APPLICABLE|-|--|\\.)[ ]*$'</t>
  </si>
  <si>
    <t>01/10/2026 Yes - Proposed filter: populated character values in general.unified_registration_number;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</si>
  <si>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8b150d33-121a-4fef-b15f-9e74a289bb46</t>
  </si>
  <si>
    <t>613cf753-136c-4281-b734-bb05e29ab0bc</t>
  </si>
  <si>
    <t>DQP-4288</t>
  </si>
  <si>
    <t>DQO-4288</t>
  </si>
  <si>
    <t>Val_Chk-general-unified_registration_number</t>
  </si>
  <si>
    <t>Checks that non-null unified registration numbers contain only English letters, digits and hyphens, preventing malformed identifier values.</t>
  </si>
  <si>
    <t>unified_registration_number RLIKE '^[A-Za-z0-9-]+$'</t>
  </si>
  <si>
    <t>02/10/2026 - Yes - Yes means conditional technical feasibility, subject to the conditions below; it is not business approval. Apply only to general.unified_registration_number records linked to the approved Group / Type / Subtype / Category combinations in columns J:M; validate actual four-level service combinations, not a Cartesian product of the listed values.
Evaluate populated unified_registration_number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</si>
  <si>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revoked_start_date</t>
  </si>
  <si>
    <t>DED_Attribute_2897</t>
  </si>
  <si>
    <t>bba66fe7-1259-407e-8f74-69f8157aa11f</t>
  </si>
  <si>
    <t>742a4ca9-f67f-43d6-8b79-c3b92a555bd5</t>
  </si>
  <si>
    <t>DQP-3084</t>
  </si>
  <si>
    <t>DQO-3084</t>
  </si>
  <si>
    <t>Completeness_Check-general-revoked_start_date</t>
  </si>
  <si>
    <t>Validate that the critical data element general.revoked_start_date is populated and not blank for in-scope records.Profiling results were used to identify current null/blank exposure where available.</t>
  </si>
  <si>
    <t>!isNull({revoked_start_date})</t>
  </si>
  <si>
    <t>30/09/2026 - Yes Approved exact four-level service paths from O:R; do not cross-combine listed subtypes/categories. REC_STATUS = 'A'; evaluate only where revoked_start_date is mandatory for the service/stage; Only where revoked is affirmative and the relevant date is due; Non-applicable records excluded from denominator. Business confirmation required.</t>
  </si>
  <si>
    <t>f9dbf053-ff1c-42e8-a0dc-ec3bb4328d90</t>
  </si>
  <si>
    <t>7a020db7-6ce9-4f98-a74a-f255ec745878</t>
  </si>
  <si>
    <t>DQP-3560</t>
  </si>
  <si>
    <t>DQO-3560</t>
  </si>
  <si>
    <t>Consec_Chk-general-revoked_start_date</t>
  </si>
  <si>
    <t>Validate that populated values in general-revoked_start_date do not contain consecutive spaces within the value.</t>
  </si>
  <si>
    <t>CAST(revoked_start_date AS STRING) RLIKE '.*[^ ].*' AND CAST(revoked_start_date AS STRING) NOT RLIKE '\pCntrl' AND UPPER(CAST(revoked_start_date AS STRING)) NOT RLIKE '^[ ]*(NA|N/A|NIL|NONE|NULL|UNKNOWN|UNSPECIFIED|TEST|DUMMY|TBD|NOT APPLICABLE|-|--|\\.)[ ]*$'</t>
  </si>
  <si>
    <t>01/10/2026 Yes - Proposed filter: populated character values in general.revoked_start_date;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</si>
  <si>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8700333a-ec12-46d4-b2ba-4c0705e40a6e</t>
  </si>
  <si>
    <t>027e3c5c-c117-456c-9d3d-47fa2df0b69d</t>
  </si>
  <si>
    <t>DQP-4350</t>
  </si>
  <si>
    <t>DQO-4350</t>
  </si>
  <si>
    <t>Consist_Check-GENERAL-Revoked_Start_Date</t>
  </si>
  <si>
    <t>When both fields are populated, GENERAL.Revoked Start Date must be on or before GENERAL.Revoked End Date.</t>
  </si>
  <si>
    <t>COALESCE(TRY_TO_TIMESTAMP(TRIM(CAST(`revoked_start_date` AS STRING)), 'MM/dd/yyyy HH:mm:ss'), TRY_TO_TIMESTAMP(TRIM(CAST(`revoked_start_date` AS STRING)), 'MM/dd/yyyy')) IS NOT NULL AND COALESCE(TRY_TO_TIMESTAMP(TRIM(CAST(`revoked_end_date` AS STRING)), 'MM/dd/yyyy HH:mm:ss'), TRY_TO_TIMESTAMP(TRIM(CAST(`revoked_end_date` AS STRING)), 'MM/dd/yyyy')) IS NOT NULL AND COALESCE(TRY_TO_TIMESTAMP(TRIM(CAST(`revoked_start_date` AS STRING)), 'MM/dd/yyyy HH:mm:ss'), TRY_TO_TIMESTAMP(TRIM(CAST(`revoked_start_date` AS STRING)), 'MM/dd/yyyy')) &lt;= COALESCE(TRY_TO_TIMESTAMP(TRIM(CAST(`revoked_end_date` AS STRING)), 'MM/dd/yyyy HH:mm:ss'), TRY_TO_TIMESTAMP(TRIM(CAST(`revoked_end_date` AS STRING)), 'MM/dd/yyyy'))</t>
  </si>
  <si>
    <t>revoked_end_date</t>
  </si>
  <si>
    <t>DED_Attribute_2898</t>
  </si>
  <si>
    <t>01bcf252-7320-4c77-9f32-596203eb09e7</t>
  </si>
  <si>
    <t>3dde5761-b06b-4366-b941-8cec061d1029</t>
  </si>
  <si>
    <t>DQP-2586</t>
  </si>
  <si>
    <t>DQO-2586</t>
  </si>
  <si>
    <t>Validity_Check-GENERAL-Revoked_End_Date</t>
  </si>
  <si>
    <t>When populated, GENERAL.Revoked End Date must match MM/DD/YYYY  or MM/DD/YYYY  HH:MM:SS format.</t>
  </si>
  <si>
    <t>(TRIM(CAST(`revoked_end_date` AS STRING)) RLIKE '^(0[1-9]|1[0-2])/(0[1-9]|[12][0-9]|3[01])/[0-9]{4}$' AND TRY_TO_TIMESTAMP(TRIM(CAST(`revoked_end_date` AS STRING)), 'MM/dd/yyyy') IS NOT NULL) OR (TRIM(CAST(`revoked_end_date` AS STRING)) RLIKE '^(0[1-9]|1[0-2])/(0[1-9]|[12][0-9]|3[01])/[0-9]{4} ([01][0-9]|2[0-3]):[0-5][0-9]:[0-5][0-9]$' AND TRY_TO_TIMESTAMP(TRIM(CAST(`revoked_end_date` AS STRING)), 'MM/dd/yyyy HH:mm:ss') IS NOT NULL)</t>
  </si>
  <si>
    <t>24/09/2026
Yes, format DD/MM/YYYY</t>
  </si>
  <si>
    <t>18ad747b-fde7-4c05-94bc-b1473faa62a2</t>
  </si>
  <si>
    <t>c953069b-6f2e-47d6-bdfd-6fbc93c577b8</t>
  </si>
  <si>
    <t>DQP-3085</t>
  </si>
  <si>
    <t>DQO-3085</t>
  </si>
  <si>
    <t>Completeness_Check-general-revoked_end_date</t>
  </si>
  <si>
    <t>Validate that the critical data element general.revoked_end_date is populated and not blank for in-scope records.Profiling results were used to identify current null/blank exposure where available.</t>
  </si>
  <si>
    <t>!isNull({revoked_end_date})</t>
  </si>
  <si>
    <t>30/09/2026 - Yes Approved exact four-level service paths from O:R; do not cross-combine listed subtypes/categories. REC_STATUS = 'A'; evaluate only where revoked_end_date is mandatory for the service/stage; Only where revoked is affirmative and the relevant date is due; Non-applicable records excluded from denominator. Business confirmation required.</t>
  </si>
  <si>
    <t>5ea07093-c4c0-455a-b092-ab4ca323bdc2</t>
  </si>
  <si>
    <t>b3153656-0d1d-47e3-9902-53205a93bc5b</t>
  </si>
  <si>
    <t>DQP-3561</t>
  </si>
  <si>
    <t>DQO-3561</t>
  </si>
  <si>
    <t>Consec_Chk-general-revoked_end_date</t>
  </si>
  <si>
    <t>Validate that populated values in general-revoked_end_date do not contain consecutive spaces within the value.</t>
  </si>
  <si>
    <t>CAST(revoked_end_date AS STRING) RLIKE '.*[^ ].*' AND CAST(revoked_end_date AS STRING) NOT RLIKE '\pCntrl' AND UPPER(CAST(revoked_end_date AS STRING)) NOT RLIKE '^[ ]*(NA|N/A|NIL|NONE|NULL|UNKNOWN|UNSPECIFIED|TEST|DUMMY|TBD|NOT APPLICABLE|-|--|\\.)[ ]*$'</t>
  </si>
  <si>
    <t>01/10/2026 Yes - Proposed filter: populated character values in general.revoked_end_date;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</si>
  <si>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non_default_authorized_signatory</t>
  </si>
  <si>
    <t>DED_Attribute_2899</t>
  </si>
  <si>
    <t>8aef6e09-9306-40ec-a02c-892abae07854</t>
  </si>
  <si>
    <t>5f501ede-e237-442b-ac91-9fc622d9b1f9</t>
  </si>
  <si>
    <t>DQP-3086</t>
  </si>
  <si>
    <t>DQO-3086</t>
  </si>
  <si>
    <t>Comp_Chk-gener-non_default_authorized_signatory</t>
  </si>
  <si>
    <t>Validate that the critical data element general.non_default_authorized_signatory is populated and not blank for in-scope records.Profiling results were used to identify current null/blank exposure where available.</t>
  </si>
  <si>
    <t>!isNull({non_default_authorized_signatory})</t>
  </si>
  <si>
    <t>30/09/2026 - Yes Approved exact four-level service paths from O:R; do not cross-combine listed subtypes/categories. REC_STATUS = 'A'; evaluate only where non_default_authorized_signatory is mandatory for the service/stage; Non-applicable records excluded from denominator. Business confirmation required.</t>
  </si>
  <si>
    <t>f9ea42cc-7fb9-471f-bd3d-aac7e6ee815d</t>
  </si>
  <si>
    <t>22e32a50-0a20-4b4d-a6a7-a90e35dbb2f4</t>
  </si>
  <si>
    <t>DQP-3562</t>
  </si>
  <si>
    <t>DQO-3562</t>
  </si>
  <si>
    <t>Consc_Chk-general-non_default_authorized_signatory</t>
  </si>
  <si>
    <t>Validate that populated values in general-non_default_authorized_signatory do not contain consecutive spaces within the value.</t>
  </si>
  <si>
    <t>CAST(non_default_authorized_signatory AS STRING) RLIKE '.*[^ ].*' AND CAST(non_default_authorized_signatory AS STRING) NOT RLIKE '\pCntrl' AND UPPER(CAST(non_default_authorized_signatory AS STRING)) NOT RLIKE '^[ ]*(NA|N/A|NIL|NONE|NULL|UNKNOWN|UNSPECIFIED|TEST|DUMMY|TBD|NOT APPLICABLE|-|--|\\.)[ ]*$'</t>
  </si>
  <si>
    <t>01/10/2026 Yes - Proposed filter: populated character values in general.non_default_authorized_signatory;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</si>
  <si>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dd8d85cd-829a-42ee-b3b5-d66f5c7ef546</t>
  </si>
  <si>
    <t>115ee186-8c0a-470b-90fa-0857738b1cc4</t>
  </si>
  <si>
    <t>DQP-4137</t>
  </si>
  <si>
    <t>DQO-4137</t>
  </si>
  <si>
    <t>Val_Chk-general-non_default_authorized_signatory</t>
  </si>
  <si>
    <t>Ensure that when populated, the non_default_authorized_signatory flag contains only the allowed values CHECKED or UNCHECKED.</t>
  </si>
  <si>
    <t>non_default_authorized_signatory IN ('CHECKED','UNCHECKED')</t>
  </si>
  <si>
    <t>02/10/2026 - Yes - Yes means conditional technical feasibility, subject to the conditions below; it is not business approval. Apply only to general.non_default_authorized_signatory records linked to the approved Group / Type / Subtype / Category combinations in columns J:M; validate actual four-level service combinations, not a Cartesian product of the listed values.
Evaluate populated non_default_authorized_signatory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</si>
  <si>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license_period</t>
  </si>
  <si>
    <t>DED_Attribute_2900</t>
  </si>
  <si>
    <t>a5ddc360-b90c-4791-afb6-861c69b511dd</t>
  </si>
  <si>
    <t>2b83718b-154f-4dba-953f-dcb3d46a89f8</t>
  </si>
  <si>
    <t>DQP-2550</t>
  </si>
  <si>
    <t>DQO-2550</t>
  </si>
  <si>
    <t>Validity_Check-GENERAL-Lic_Period</t>
  </si>
  <si>
    <t>When populated, GENERAL.License Period must be a finite numeric value greater than 0.</t>
  </si>
  <si>
    <t>TRY_CAST(`license_period` AS DECIMAL(38,18)) IS NOT NULL AND TRY_CAST(`license_period` AS DECIMAL(38,18)) &gt; 0</t>
  </si>
  <si>
    <t>fa6c0f99-aea3-4cce-a3ba-4bc93c01e19c</t>
  </si>
  <si>
    <t>38bf13b6-7151-4379-953d-e7a4d769e920</t>
  </si>
  <si>
    <t>DQP-3087</t>
  </si>
  <si>
    <t>DQO-3087</t>
  </si>
  <si>
    <t>Completeness_Check-general-license_period</t>
  </si>
  <si>
    <t>Validate that the critical data element general.license_period is populated and not blank for in-scope records.Profiling results were used to identify current null/blank exposure where available.</t>
  </si>
  <si>
    <t>!isNull({license_period})</t>
  </si>
  <si>
    <t>30/09/2026 - Yes Approved exact four-level service paths from O:R; do not cross-combine listed subtypes/categories. REC_STATUS = 'A'; evaluate only where license_period is mandatory for the service/stage; Non-applicable records excluded from denominator. Business confirmation required.</t>
  </si>
  <si>
    <t>c298f7e7-0307-4348-b80a-ebdb9b9c910b</t>
  </si>
  <si>
    <t>78001030-161b-4478-8662-c9b0f23a3d0b</t>
  </si>
  <si>
    <t>DQP-3563</t>
  </si>
  <si>
    <t>DQO-3563</t>
  </si>
  <si>
    <t>Consec_Chk-general-license_period</t>
  </si>
  <si>
    <t>Validate that populated values in general-license_period do not contain consecutive spaces within the value.</t>
  </si>
  <si>
    <t>CAST(license_period AS STRING) RLIKE '.*[^ ].*' AND CAST(license_period AS STRING) NOT RLIKE '\pCntrl' AND UPPER(CAST(license_period AS STRING)) NOT RLIKE '^[ ]*(NA|N/A|NIL|NONE|NULL|UNKNOWN|UNSPECIFIED|TEST|DUMMY|TBD|NOT APPLICABLE|-|--|\\.)[ ]*$'</t>
  </si>
  <si>
    <t>01/10/2026 Yes - Proposed filter: populated character values in general.license_period;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</si>
  <si>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cancel_advertisement_consent</t>
  </si>
  <si>
    <t>DED_Attribute_2902</t>
  </si>
  <si>
    <t>22113081-7da4-4e90-912d-9731e68f2589</t>
  </si>
  <si>
    <t>6cc5f451-f499-4e51-b7d6-976abf434f64</t>
  </si>
  <si>
    <t>DQP-3088</t>
  </si>
  <si>
    <t>DQO-3088</t>
  </si>
  <si>
    <t>Comp_Check-general-cancel_advertisement_consent</t>
  </si>
  <si>
    <t>Validate that the critical data element general.cancel_advertisement_consent is populated and not blank for in-scope records.Profiling results were used to identify current null/blank exposure where available.</t>
  </si>
  <si>
    <t>!isNull({cancel_advertisement_consent})</t>
  </si>
  <si>
    <t>30/09/2026 - Yes Service: Licenses / License / Amendment / NA. REC_STATUS = 'A'; evaluate only where cancel_advertisement_consent is mandatory for the service/stage; Non-applicable records excluded from denominator. Business confirmation required.</t>
  </si>
  <si>
    <t>b04b3ee7-abc2-4d69-90ac-f299cf959c47</t>
  </si>
  <si>
    <t>6c9f0fcb-ab9c-4bff-a822-ac7054e05b60</t>
  </si>
  <si>
    <t>DQP-3564</t>
  </si>
  <si>
    <t>DQO-3564</t>
  </si>
  <si>
    <t>Consec_Chk-general-cancel_advertisement_consent</t>
  </si>
  <si>
    <t>Validate that populated values in general-cancel_advertisement_consent do not contain consecutive spaces within the value.</t>
  </si>
  <si>
    <t>CAST(cancel_advertisement_consent AS STRING) RLIKE '.*[^ ].*' AND CAST(cancel_advertisement_consent AS STRING) NOT RLIKE '\pCntrl' AND UPPER(CAST(cancel_advertisement_consent AS STRING)) NOT RLIKE '^[ ]*(NA|N/A|NIL|NONE|NULL|UNKNOWN|UNSPECIFIED|TEST|DUMMY|TBD|NOT APPLICABLE|-|--|\\.)[ ]*$'</t>
  </si>
  <si>
    <t>01/10/2026 Yes - Proposed filter: populated character values in general.cancel_advertisement_consent;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</si>
  <si>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DED_Attribute_2903</t>
  </si>
  <si>
    <t>fa550e2a-2f93-42bf-9cad-b19b3640af63</t>
  </si>
  <si>
    <t>f26ca428-c334-4f5e-b9aa-75ccede2a687</t>
  </si>
  <si>
    <t>DQP-2532</t>
  </si>
  <si>
    <t>DQO-2532</t>
  </si>
  <si>
    <t>Validity_Check-GENERAL-Lease_Agrmt_End_Date</t>
  </si>
  <si>
    <t>When populated, GENERAL.Lease Agreement End Date must match MM/DD/YYYY  or MM/DD/YYYY  HH:MM:SS format.</t>
  </si>
  <si>
    <t>(TRIM(CAST(`lease_agreement_end_date` AS STRING)) RLIKE '^(0[1-9]|1[0-2])/(0[1-9]|[12][0-9]|3[01])/[0-9]{4}$' AND TRY_TO_TIMESTAMP(TRIM(CAST(`lease_agreement_end_date` AS STRING)), 'MM/dd/yyyy') IS NOT NULL) OR (TRIM(CAST(`lease_agreement_end_date` AS STRING)) RLIKE '^(0[1-9]|1[0-2])/(0[1-9]|[12][0-9]|3[01])/[0-9]{4} ([01][0-9]|2[0-3]):[0-5][0-9]:[0-5][0-9]$' AND TRY_TO_TIMESTAMP(TRIM(CAST(`lease_agreement_end_date` AS STRING)), 'MM/dd/yyyy HH:mm:ss') IS NOT NULL)</t>
  </si>
  <si>
    <t>4ddb4e18-5c57-4eb9-bc1a-b55ce744a347</t>
  </si>
  <si>
    <t>ec2846ae-4b2a-428a-b5d5-87c987e843cd</t>
  </si>
  <si>
    <t>DQP-2533</t>
  </si>
  <si>
    <t>DQO-2533</t>
  </si>
  <si>
    <t>Consist_Check-GENERAL-Lease_Agrmt_End_Date</t>
  </si>
  <si>
    <t>When both fields are populated, GENERAL.Lease Agreement End Date must be on or after GENERAL.Lease Agreement Start Date.</t>
  </si>
  <si>
    <t>COALESCE(TRY_TO_TIMESTAMP(TRIM(CAST(`lease_agreement_end_date` AS STRING)), 'MM/dd/yyyy HH:mm:ss'), TRY_TO_TIMESTAMP(TRIM(CAST(`lease_agreement_end_date` AS STRING)), 'MM/dd/yyyy')) IS NOT NULL AND COALESCE(TRY_TO_TIMESTAMP(TRIM(CAST(`lease_agreement_start_date` AS STRING)), 'MM/dd/yyyy HH:mm:ss'), TRY_TO_TIMESTAMP(TRIM(CAST(`lease_agreement_start_date` AS STRING)), 'MM/dd/yyyy')) IS NOT NULL AND COALESCE(TRY_TO_TIMESTAMP(TRIM(CAST(`lease_agreement_end_date` AS STRING)), 'MM/dd/yyyy HH:mm:ss'), TRY_TO_TIMESTAMP(TRIM(CAST(`lease_agreement_end_date` AS STRING)), 'MM/dd/yyyy')) &gt;= COALESCE(TRY_TO_TIMESTAMP(TRIM(CAST(`lease_agreement_start_date` AS STRING)), 'MM/dd/yyyy HH:mm:ss'), TRY_TO_TIMESTAMP(TRIM(CAST(`lease_agreement_start_date` AS STRING)), 'MM/dd/yyyy'))</t>
  </si>
  <si>
    <t>8a15b358-7c60-4906-82ab-157d9f3f50eb</t>
  </si>
  <si>
    <t>51e565b3-2179-42d7-93a9-e96babcb291f</t>
  </si>
  <si>
    <t>DQP-3089</t>
  </si>
  <si>
    <t>DQO-3089</t>
  </si>
  <si>
    <t>Comp_Check-general-lease_agreement_end_date</t>
  </si>
  <si>
    <t>Validate that the critical data element general.lease_agreement_end_date is populated and not blank for in-scope records.Profiling results were used to identify current null/blank exposure where available.</t>
  </si>
  <si>
    <t>9cd354f2-a785-48ec-8f80-e565bc55e6ad</t>
  </si>
  <si>
    <t>ce8de14d-d39e-4a34-b2ed-2500d5e90f4c</t>
  </si>
  <si>
    <t>DQP-3565</t>
  </si>
  <si>
    <t>DQO-3565</t>
  </si>
  <si>
    <t>Consec_Chk-general-lease_agreement_end_date</t>
  </si>
  <si>
    <t>Validate that populated values in general-lease_agreement_end_date do not contain consecutive spaces within the value.</t>
  </si>
  <si>
    <t>01/10/2026 Yes - Proposed filter: populated character values in general.lease_agreement_end_date;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</si>
  <si>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advertisement_period</t>
  </si>
  <si>
    <t>DED_Attribute_2904</t>
  </si>
  <si>
    <t>4747814f-c4a4-4551-96f0-65975c1b4be1</t>
  </si>
  <si>
    <t>c2c7abf8-0c7d-488e-8e37-165bf738be1c</t>
  </si>
  <si>
    <t>DQP-3090</t>
  </si>
  <si>
    <t>DQO-3090</t>
  </si>
  <si>
    <t>Completeness_Check-general-advertisement_period</t>
  </si>
  <si>
    <t>Validate that the critical data element general.advertisement_period is populated and not blank for in-scope records.Profiling results were used to identify current null/blank exposure where available.</t>
  </si>
  <si>
    <t>!isNull({advertisement_period})</t>
  </si>
  <si>
    <t>30/09/2026 - Yes Service: Licenses / License / Amendment / NA. REC_STATUS = 'A'; evaluate only where advertisement_period is mandatory for the service/stage; Non-applicable records excluded from denominator. Business confirmation required.</t>
  </si>
  <si>
    <t>8be7920e-ef34-4b06-bc6f-c32bc6bc38f2</t>
  </si>
  <si>
    <t>6fb9a2c0-59b5-4b53-8ae2-2491a9eca977</t>
  </si>
  <si>
    <t>DQP-3566</t>
  </si>
  <si>
    <t>DQO-3566</t>
  </si>
  <si>
    <t>Consec_Chk-general-advertisement_period</t>
  </si>
  <si>
    <t>Validate that populated values in general-advertisement_period do not contain consecutive spaces within the value.</t>
  </si>
  <si>
    <t>CAST(advertisement_period AS STRING) RLIKE '.*[^ ].*' AND CAST(advertisement_period AS STRING) NOT RLIKE '\pCntrl' AND UPPER(CAST(advertisement_period AS STRING)) NOT RLIKE '^[ ]*(NA|N/A|NIL|NONE|NULL|UNKNOWN|UNSPECIFIED|TEST|DUMMY|TBD|NOT APPLICABLE|-|--|\\.)[ ]*$'</t>
  </si>
  <si>
    <t>01/10/2026 Yes - Proposed filter: populated character values in general.advertisement_period;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</si>
  <si>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DED_Attribute_2905</t>
  </si>
  <si>
    <t>05d77468-451e-4f77-bf80-e28a679d7c11</t>
  </si>
  <si>
    <t>88592d26-fa25-4329-8bf4-0c1b0d41a2d9</t>
  </si>
  <si>
    <t>DQP-3091</t>
  </si>
  <si>
    <t>DQO-3091</t>
  </si>
  <si>
    <t>Comp_Check-general-identification_number</t>
  </si>
  <si>
    <t>Validate that the critical data element general.identification_number is populated and not blank for in-scope records.Profiling results were used to identify current null/blank exposure where available.</t>
  </si>
  <si>
    <t>ba049925-136a-4d80-8e22-d83178ac551c</t>
  </si>
  <si>
    <t>fcbe09ed-8449-4e2a-a17f-fa183779ed91</t>
  </si>
  <si>
    <t>DQP-3567</t>
  </si>
  <si>
    <t>DQO-3567</t>
  </si>
  <si>
    <t>Consec_Chk-general-identification_number</t>
  </si>
  <si>
    <t>Validate that populated values in general-identification_number do not contain consecutive spaces within the value.</t>
  </si>
  <si>
    <t>01/10/2026 Yes - Proposed filter: populated character values in general.identification_number;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</si>
  <si>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80c36bdb-2e14-4579-aba2-1188847deb2d</t>
  </si>
  <si>
    <t>ac0a958f-e0b3-4c51-90f7-9342d2de6332</t>
  </si>
  <si>
    <t>DQP-4002</t>
  </si>
  <si>
    <t>DQO-4002</t>
  </si>
  <si>
    <t>LTS_Chk-general-identification_number</t>
  </si>
  <si>
    <t>Checks that non-null identification_number values have no leading or trailing spaces so identifiers behave consistently in joins, searches and uniqueness checks.</t>
  </si>
  <si>
    <t>identification_number = trim(identification_number)</t>
  </si>
  <si>
    <t>02/10/2026 - Yes - Yes means conditional technical feasibility, subject to the conditions below; it is not business approval. Apply only to general.identification_number records linked to the approved Group / Type / Subtype / Category combinations in columns J:M; validate actual four-level service combinations, not a Cartesian product of the listed values.
Whitespace check on populated identification_number;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</si>
  <si>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ad194f58-3b99-49c4-8172-8c6ef577b014</t>
  </si>
  <si>
    <t>d4ef2e9c-ff16-432e-a977-d5de4695669d</t>
  </si>
  <si>
    <t>DQP-4003</t>
  </si>
  <si>
    <t>DQO-4003</t>
  </si>
  <si>
    <t>Val_Chk-general-identification_number</t>
  </si>
  <si>
    <t>Checks that non-null identification_number values are positive whole-number identifiers, rejecting zeros, negatives, decimals and non-numeric characters.</t>
  </si>
  <si>
    <t>02/10/2026 - Yes - Yes means conditional technical feasibility, subject to the conditions below; it is not business approval. Apply only to general.identification_number records linked to the approved Group / Type / Subtype / Category combinations in columns J:M; validate actual four-level service combinations, not a Cartesian product of the listed values.
Evaluate populated identification_number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</si>
  <si>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DED_Attribute_2906</t>
  </si>
  <si>
    <t>6bb7663b-92f6-4f7c-b777-c05030b4c8a1</t>
  </si>
  <si>
    <t>e661673c-12af-4467-b98d-a81139dbc2cd</t>
  </si>
  <si>
    <t>DQP-2537</t>
  </si>
  <si>
    <t>DQO-2537</t>
  </si>
  <si>
    <t>Validity_Check-GENERAL-Lease_Agrmt_Start_Date</t>
  </si>
  <si>
    <t>When populated, GENERAL.Lease Agreement Start Date must match MM/DD/YYYY  or MM/DD/YYYY  HH:MM:SS format.</t>
  </si>
  <si>
    <t>fa540056-5c93-4df3-9fb9-e9c146b6af4e</t>
  </si>
  <si>
    <t>6a39f5c4-2011-41d1-9f02-213519f27f08</t>
  </si>
  <si>
    <t>DQP-3092</t>
  </si>
  <si>
    <t>DQO-3092</t>
  </si>
  <si>
    <t>Comp_Check-general-lease_agreement_start_date</t>
  </si>
  <si>
    <t>Validate that the critical data element general.lease_agreement_start_date is populated and not blank for in-scope records.Profiling results were used to identify current null/blank exposure where available.</t>
  </si>
  <si>
    <t>750e689f-76bc-4cb0-9f5e-ea271835c2ac</t>
  </si>
  <si>
    <t>cf289e97-17e5-43da-86d4-9861ebbf4a94</t>
  </si>
  <si>
    <t>DQP-3568</t>
  </si>
  <si>
    <t>DQO-3568</t>
  </si>
  <si>
    <t>Consec_Chk-general-lease_agreement_start_date</t>
  </si>
  <si>
    <t>Validate that populated values in general-lease_agreement_start_date do not contain consecutive spaces within the value.</t>
  </si>
  <si>
    <t>01/10/2026 Yes - Proposed filter: populated character values in general.lease_agreement_start_date;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</si>
  <si>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lease_optional_and_unprovided</t>
  </si>
  <si>
    <t>DED_Attribute_2907</t>
  </si>
  <si>
    <t>366c3a44-8777-48fb-b642-edb4b175d48d</t>
  </si>
  <si>
    <t>304504fd-4af6-42a9-ae07-5cb75b9e19e9</t>
  </si>
  <si>
    <t>DQP-3093</t>
  </si>
  <si>
    <t>DQO-3093</t>
  </si>
  <si>
    <t>Comp_Chk-general-lease_optional_and_unprovided</t>
  </si>
  <si>
    <t>Validate that the critical data element general.lease_optional_and_unprovided is populated and not blank for in-scope records.Profiling results were used to identify current null/blank exposure where available.</t>
  </si>
  <si>
    <t>!isNull({lease_optional_and_unprovided})</t>
  </si>
  <si>
    <t>30/09/2026 - Yes Approved exact four-level service paths from O:R; do not cross-combine listed subtypes/categories. REC_STATUS = 'A'; evaluate only where lease_optional_and_unprovided is mandatory for the service/stage; Non-applicable records excluded from denominator. Business confirmation required.</t>
  </si>
  <si>
    <t>7be7328c-bd5f-45da-a6a6-49055b16c02e</t>
  </si>
  <si>
    <t>3bdb7414-8128-4669-8ce4-f28767a19f5f</t>
  </si>
  <si>
    <t>DQP-3569</t>
  </si>
  <si>
    <t>DQO-3569</t>
  </si>
  <si>
    <t>Consec_Chk-general-lease_optional_and_unprovided</t>
  </si>
  <si>
    <t>Validate that populated values in general-lease_optional_and_unprovided do not contain consecutive spaces within the value.</t>
  </si>
  <si>
    <t>CAST(lease_optional_and_unprovided AS STRING) RLIKE '.*[^ ].*' AND CAST(lease_optional_and_unprovided AS STRING) NOT RLIKE '\pCntrl' AND UPPER(CAST(lease_optional_and_unprovided AS STRING)) NOT RLIKE '^[ ]*(NA|N/A|NIL|NONE|NULL|UNKNOWN|UNSPECIFIED|TEST|DUMMY|TBD|NOT APPLICABLE|-|--|\\.)[ ]*$'</t>
  </si>
  <si>
    <t>01/10/2026 Yes - Proposed filter: populated character values in general.lease_optional_and_unprovided;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</si>
  <si>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d735bbc4-9d01-4954-8884-48f9f572ca2f</t>
  </si>
  <si>
    <t>5bf7d6fb-5ea3-44b9-97da-cc54f04ffb98</t>
  </si>
  <si>
    <t>DQP-4052</t>
  </si>
  <si>
    <t>DQO-4052</t>
  </si>
  <si>
    <t>Val_Chk-general-lease_optional_and_unprovided</t>
  </si>
  <si>
    <t>Check that lease_optional_and_unprovided, when populated, contains only the allowed values CHECKED or UNCHECKED.</t>
  </si>
  <si>
    <t>lease_optional_and_unprovided IN ('CHECKED','UNCHECKED')</t>
  </si>
  <si>
    <t>02/10/2026 - Yes - Yes means conditional technical feasibility, subject to the conditions below; it is not business approval. Apply only to general.lease_optional_and_unprovided records linked to the approved Group / Type / Subtype / Category combinations in columns J:M; validate actual four-level service combinations, not a Cartesian product of the listed values.
Evaluate populated lease_optional_and_unprovided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</si>
  <si>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DED_Attribute_2908</t>
  </si>
  <si>
    <t>22b82396-1597-434a-bc77-b79ef2ce1d02</t>
  </si>
  <si>
    <t>5e77e5fb-f8ea-432d-a53c-c8af44c6fd31</t>
  </si>
  <si>
    <t>DQP-3094</t>
  </si>
  <si>
    <t>DQO-3094</t>
  </si>
  <si>
    <t>Completeness_Check-general-rba_number</t>
  </si>
  <si>
    <t>Validate that the critical data element general.rba_number is populated and not blank for in-scope records.Profiling results were used to identify current null/blank exposure where available.</t>
  </si>
  <si>
    <t>30/09/2026 - Yes Service: Licenses / License / Amendment / NA. REC_STATUS = 'A'; evaluate only where rba_number is mandatory for the service/stage; Non-applicable records excluded from denominator. Business confirmation required.</t>
  </si>
  <si>
    <t>c7cbbaec-7104-4321-a89d-6ca618592525</t>
  </si>
  <si>
    <t>d906e6ca-eff9-4f1a-934e-c9bebcce3368</t>
  </si>
  <si>
    <t>DQP-3570</t>
  </si>
  <si>
    <t>DQO-3570</t>
  </si>
  <si>
    <t>Consec_Chk-general-rba_number</t>
  </si>
  <si>
    <t>Validate that populated values in general-rba_number do not contain consecutive spaces within the value.</t>
  </si>
  <si>
    <t>01/10/2026 Yes - Proposed filter: populated character values in general.rba_number;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</si>
  <si>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240aa582-d261-465d-bd70-be08a4c39c80</t>
  </si>
  <si>
    <t>712903b9-856a-4708-b275-eff8ff520b4b</t>
  </si>
  <si>
    <t>DQP-4210</t>
  </si>
  <si>
    <t>DQO-4210</t>
  </si>
  <si>
    <t>Val_Chk-general-rba_number</t>
  </si>
  <si>
    <t>Checks that non-null rba_number values contain only English letters, digits and hyphens.</t>
  </si>
  <si>
    <t>02/10/2026 - Yes - Yes means conditional technical feasibility, subject to the conditions below; it is not business approval. Apply only to general.rba_number records linked to the approved Group / Type / Subtype / Category combinations in columns J:M; validate actual four-level service combinations, not a Cartesian product of the listed values.
Evaluate populated rba_number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</si>
  <si>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9289e5d1-6ce9-44ec-82e6-ecfe96f3c350</t>
  </si>
  <si>
    <t>2f4615fa-57ff-4e40-b121-fbfd3f0575f8</t>
  </si>
  <si>
    <t>DQP-4211</t>
  </si>
  <si>
    <t>DQO-4211</t>
  </si>
  <si>
    <t>Len_Val_Chk-general-rba_number</t>
  </si>
  <si>
    <t>Checks that non-null rba_number values are longer than 10 characters so the identifier has the expected length.</t>
  </si>
  <si>
    <t>len(rba_number) &gt; 10</t>
  </si>
  <si>
    <t>02/10/2026 - Yes - Yes means conditional technical feasibility, subject to the conditions below; it is not business approval. Apply only to general.rba_number records linked to the approved Group / Type / Subtype / Category combinations in columns J:M; validate actual four-level service combinations, not a Cartesian product of the listed values.
Evaluate populated rba_number only; null/blank values belong to a separately approved completeness rule. Use an explicit null/blank policy so SQL UNKNOWN is not silently counted as pass or fail.
Proposed length condition: len(rba_number) &gt; 10.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</si>
  <si>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lease_agreement_no</t>
  </si>
  <si>
    <t>DED_Attribute_2909</t>
  </si>
  <si>
    <t>57e08881-0cbd-4767-91ac-d64cdabf47ff</t>
  </si>
  <si>
    <t>df95d95c-e008-40df-82c1-21e06a8b11ab</t>
  </si>
  <si>
    <t>DQP-3095</t>
  </si>
  <si>
    <t>DQO-3095</t>
  </si>
  <si>
    <t>Completeness_Check-general-lease_agreement_no</t>
  </si>
  <si>
    <t>Validate that the critical data element general.lease_agreement_no is populated and not blank for in-scope records.Profiling results were used to identify current null/blank exposure where available.</t>
  </si>
  <si>
    <t>!isNull({lease_agreement_no})</t>
  </si>
  <si>
    <t>30/09/2026 - Yes Approved exact four-level service paths from O:R; do not cross-combine listed subtypes/categories. REC_STATUS = 'A'; evaluate only where lease_agreement_no is mandatory for the service/stage; Only where lease data is required; exclude approved lease-optional/unprovided cases; Non-applicable records excluded from denominator. Business confirmation required.</t>
  </si>
  <si>
    <t>ccf371bf-5a92-49e2-b07a-6708ca11b756</t>
  </si>
  <si>
    <t>def808d3-9d93-4c98-b68c-0cb506554523</t>
  </si>
  <si>
    <t>DQP-3571</t>
  </si>
  <si>
    <t>DQO-3571</t>
  </si>
  <si>
    <t>Consec_Chk-general-lease_agreement_no</t>
  </si>
  <si>
    <t>Validate that populated values in general-lease_agreement_no do not contain consecutive spaces within the value.</t>
  </si>
  <si>
    <t>CAST(lease_agreement_no AS STRING) RLIKE '.*[^ ].*' AND CAST(lease_agreement_no AS STRING) NOT RLIKE '\pCntrl' AND UPPER(CAST(lease_agreement_no AS STRING)) NOT RLIKE '^[ ]*(NA|N/A|NIL|NONE|NULL|UNKNOWN|UNSPECIFIED|TEST|DUMMY|TBD|NOT APPLICABLE|-|--|\\.)[ ]*$'</t>
  </si>
  <si>
    <t>01/10/2026 Yes - Proposed filter: populated character values in general.lease_agreement_no;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</si>
  <si>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ae5f7212-3daf-4e98-8276-69504fd93bdc</t>
  </si>
  <si>
    <t>921bd0aa-7b14-4b63-bd38-db6844f082e6</t>
  </si>
  <si>
    <t>DQP-4046</t>
  </si>
  <si>
    <t>DQO-4046</t>
  </si>
  <si>
    <t>Val_Chk-general-lease_agreement_no</t>
  </si>
  <si>
    <t>Checks that non-null lease_agreement_no contain only English letters, digits and hyphens, rejecting any other characters.</t>
  </si>
  <si>
    <t>lease_agreement_no RLIKE '^[A-Za-z0-9-]+$'</t>
  </si>
  <si>
    <t>02/10/2026 - Yes - Yes means conditional technical feasibility, subject to the conditions below; it is not business approval. Apply only to general.lease_agreement_no records linked to the approved Group / Type / Subtype / Category combinations in columns J:M; validate actual four-level service combinations, not a Cartesian product of the listed values.
Evaluate populated lease_agreement_no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</si>
  <si>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labor_sector</t>
  </si>
  <si>
    <t>DED_Attribute_2910</t>
  </si>
  <si>
    <t>DQP-CR-00099</t>
  </si>
  <si>
    <t>DQP-CR-00146</t>
  </si>
  <si>
    <t>DQP-2530</t>
  </si>
  <si>
    <t>DQO-2530</t>
  </si>
  <si>
    <t>Validity_Check-GENERAL-labor_sector</t>
  </si>
  <si>
    <t>When populated, GENERAL.Labor Sector must match an approved Labor Sector code or label. Lookup dataset: rbizdomain_value.bizdomain</t>
  </si>
  <si>
    <t>WITH labor_sector_lookup AS
(
    SELECT DISTINCT
        UPPER(TRIM(BIZDOMAIN_VALUE)) AS valid_labor_sector
    FROM LH_silver.silver_cleansed.rbizdomain_value
    WHERE UPPER(TRIM(BIZDOMAIN)) = 'FREELANCE_LABOR_SECTOR'
      AND UPPER(TRIM(REC_STATUS)) = 'A'
),
evaluated AS
(
    SELECT
        'Validity_Check-GENERAL-labor_sector'
            AS rule_name_title,
        'When populated, GENERAL.Labor Sector must match an approved Labor Sector code or label. Lookup dataset: rbizdomain_value.bizdomain'
            AS description_business_definition,
        'general'
            AS table_name,
        'labor_sector'
            AS column_name,
        a.serv_prov_code,
        a.b1_per_id1,
        a.b1_per_id2,
        a.b1_per_id3,
        a.b1_per_type,
        a.b1_per_sub_type,
        a.labor_sector
            AS source_value,
        'RBIZDOMAIN_VALUE'
            AS peer_table_name,
        'BIZDOMAIN_VALUE'
            AS peer_column_name,
        b.valid_labor_sector
            AS peer_value,
        CASE
            WHEN b.valid_labor_sector IS NULL
            THEN
                'FAIL - labor_sector does not exist in active labor sector lookup'
            ELSE
                'PASS'
        END AS dq_result,
        CURRENT_TIMESTAMP AS processed_timestamp
    FROM LH_silver.silver_cleansed.general a
    LEFT JOIN labor_sector_lookup b
        ON UPPER(TRIM(a.labor_sector)) = b.valid_labor_sector
    WHERE a.labor_sector IS NOT NULL
      AND TRIM(a.labor_sector) &lt;&gt; ''
)
SELECT *
FROM evaluated
WHERE dq_result = 'PASS'</t>
  </si>
  <si>
    <t>25/09/2026
Yes, but only for freelance</t>
  </si>
  <si>
    <t>81a9bc4b-fe17-4df0-a879-e01ffbfe104f</t>
  </si>
  <si>
    <t>e69be9aa-add4-4e57-baaf-d3f35aabc21c</t>
  </si>
  <si>
    <t>DQP-3096</t>
  </si>
  <si>
    <t>DQO-3096</t>
  </si>
  <si>
    <t>Completeness_Check-general-labor_sector</t>
  </si>
  <si>
    <t>Validate that the critical data element general.labor_sector is populated and not blank for in-scope records.Profiling results were used to identify current null/blank exposure where available.</t>
  </si>
  <si>
    <t>!isNull({labor_sector})</t>
  </si>
  <si>
    <t>30/09/2026 - Yes Approved exact four-level service paths from O:R; do not cross-combine listed subtypes/categories. REC_STATUS = 'A'; evaluate only where labor_sector is mandatory for the service/stage; Non-applicable records excluded from denominator. Business confirmation required.</t>
  </si>
  <si>
    <t>79e8a0b0-ce2b-4bf4-9724-cbbde4e1ce19</t>
  </si>
  <si>
    <t>e802d044-7c8b-4f93-9f21-ba77926af121</t>
  </si>
  <si>
    <t>DQP-3572</t>
  </si>
  <si>
    <t>DQO-3572</t>
  </si>
  <si>
    <t>Consec_Chk-general-labor_sector</t>
  </si>
  <si>
    <t>Validate that populated values in general-labor_sector do not contain consecutive spaces within the value.</t>
  </si>
  <si>
    <t>CAST(labor_sector AS STRING) RLIKE '.*[^ ].*' AND CAST(labor_sector AS STRING) NOT RLIKE '\pCntrl' AND UPPER(CAST(labor_sector AS STRING)) NOT RLIKE '^[ ]*(NA|N/A|NIL|NONE|NULL|UNKNOWN|UNSPECIFIED|TEST|DUMMY|TBD|NOT APPLICABLE|-|--|\\.)[ ]*$'</t>
  </si>
  <si>
    <t>01/10/2026 Yes - Proposed filter: populated character values in general.labor_sector;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</si>
  <si>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first_real_beneficiary</t>
  </si>
  <si>
    <t>DED_Attribute_2911</t>
  </si>
  <si>
    <t>66cf88f4-89af-4ac4-926b-df992df34c61</t>
  </si>
  <si>
    <t>ee3cd498-4c04-4cb8-83bf-1ce3f3ec8023</t>
  </si>
  <si>
    <t>DQP-3097</t>
  </si>
  <si>
    <t>DQO-3097</t>
  </si>
  <si>
    <t>Comp_Check-general-first_real_beneficiary</t>
  </si>
  <si>
    <t>Validate that the critical data element general.first_real_beneficiary is populated and not blank for in-scope records.Profiling results were used to identify current null/blank exposure where available.</t>
  </si>
  <si>
    <t>!isNull({first_real_beneficiary})</t>
  </si>
  <si>
    <t>30/09/2026 - Yes Approved exact four-level service paths from O:R; do not cross-combine listed subtypes/categories. REC_STATUS = 'A'; evaluate only where first_real_beneficiary is mandatory for the service/stage; Non-applicable records excluded from denominator. Business confirmation required.</t>
  </si>
  <si>
    <t>654898e6-49a3-4c97-93f6-58ad09cb6a91</t>
  </si>
  <si>
    <t>6f63d494-6add-424a-a5ed-fbf520a3d59f</t>
  </si>
  <si>
    <t>DQP-3573</t>
  </si>
  <si>
    <t>DQO-3573</t>
  </si>
  <si>
    <t>Consec_Chk-general-first_real_beneficiary</t>
  </si>
  <si>
    <t>Validate that populated values in general-first_real_beneficiary do not contain consecutive spaces within the value.</t>
  </si>
  <si>
    <t>CAST(first_real_beneficiary AS STRING) RLIKE '.*[^ ].*' AND CAST(first_real_beneficiary AS STRING) NOT RLIKE '\pCntrl' AND UPPER(CAST(first_real_beneficiary AS STRING)) NOT RLIKE '^[ ]*(NA|N/A|NIL|NONE|NULL|UNKNOWN|UNSPECIFIED|TEST|DUMMY|TBD|NOT APPLICABLE|-|--|\\.)[ ]*$'</t>
  </si>
  <si>
    <t>01/10/2026 Yes - Proposed filter: populated character values in general.first_real_beneficiary;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</si>
  <si>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ad8809e3-fdc7-497c-ae0b-8049821c47f0</t>
  </si>
  <si>
    <t>13a15f19-6edf-4702-8392-de8cf0c0c63d</t>
  </si>
  <si>
    <t>DQP-3973</t>
  </si>
  <si>
    <t>DQO-3973</t>
  </si>
  <si>
    <t>Val_Chk-general-first_real_beneficiary</t>
  </si>
  <si>
    <t>Check that non-null first_real_beneficiary values consist only of English letters, digits and hyphens, rejecting any other characters.</t>
  </si>
  <si>
    <t>first_real_beneficiary RLIKE '^[A-Za-z0-9-]+$'</t>
  </si>
  <si>
    <t>02/10/2026 - Yes - Yes means conditional technical feasibility, subject to the conditions below; it is not business approval. Apply only to general.first_real_beneficiary records linked to the approved Group / Type / Subtype / Category combinations in columns J:M; validate actual four-level service combinations, not a Cartesian product of the listed values.
Evaluate populated first_real_beneficiary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</si>
  <si>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ea3329b2-18d0-482b-9a6e-d36605abd3f6</t>
  </si>
  <si>
    <t>1212a0e8-b7c0-4ed4-80f8-e2977003d570</t>
  </si>
  <si>
    <t>DQP-3974</t>
  </si>
  <si>
    <t>DQO-3974</t>
  </si>
  <si>
    <t>Len_Val_Chk-general-first_real_beneficiary</t>
  </si>
  <si>
    <t>Check that non-null first_real_beneficiary values are longer than 9 characters so the code is a meaningful fixed-length identifier.</t>
  </si>
  <si>
    <t>len(first_real_beneficiary) &gt; 9</t>
  </si>
  <si>
    <t>02/10/2026 - Yes - Yes means conditional technical feasibility, subject to the conditions below; it is not business approval. Apply only to general.first_real_beneficiary records linked to the approved Group / Type / Subtype / Category combinations in columns J:M; validate actual four-level service combinations, not a Cartesian product of the listed values.
Evaluate populated first_real_beneficiary only; null/blank values belong to a separately approved completeness rule. Use an explicit null/blank policy so SQL UNKNOWN is not silently counted as pass or fail.
Proposed length condition: len(first_real_beneficiary) &gt; 9.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</si>
  <si>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labor_recruitment</t>
  </si>
  <si>
    <t>DED_Attribute_2913</t>
  </si>
  <si>
    <t>06eaa22a-c147-4576-857f-d5574e475a34</t>
  </si>
  <si>
    <t>e811a0c6-9e3f-4034-af62-141947610c2d</t>
  </si>
  <si>
    <t>DQP-3098</t>
  </si>
  <si>
    <t>DQO-3098</t>
  </si>
  <si>
    <t>Completeness_Check-general-labor_recruitment</t>
  </si>
  <si>
    <t>Validate that the critical data element general.labor_recruitment is populated and not blank for in-scope records.Profiling results were used to identify current null/blank exposure where available.</t>
  </si>
  <si>
    <t>!isNull({labor_recruitment})</t>
  </si>
  <si>
    <t>30/09/2026 - Yes Approved exact four-level service paths from O:R; do not cross-combine listed subtypes/categories. REC_STATUS = 'A'; evaluate only where labor_recruitment is mandatory for the service/stage; Non-applicable records excluded from denominator. Business confirmation required.</t>
  </si>
  <si>
    <t>cab6b827-1e8b-4653-82a0-5e48e403ac0c</t>
  </si>
  <si>
    <t>84094a92-d1c7-4ef5-b81f-a0d05958968c</t>
  </si>
  <si>
    <t>DQP-3574</t>
  </si>
  <si>
    <t>DQO-3574</t>
  </si>
  <si>
    <t>Consec_Chk-general-labor_recruitment</t>
  </si>
  <si>
    <t>Validate that populated values in general-labor_recruitment do not contain consecutive spaces within the value.</t>
  </si>
  <si>
    <t>CAST(labor_recruitment AS STRING) RLIKE '.*[^ ].*' AND CAST(labor_recruitment AS STRING) NOT RLIKE '\pCntrl' AND UPPER(CAST(labor_recruitment AS STRING)) NOT RLIKE '^[ ]*(NA|N/A|NIL|NONE|NULL|UNKNOWN|UNSPECIFIED|TEST|DUMMY|TBD|NOT APPLICABLE|-|--|\\.)[ ]*$'</t>
  </si>
  <si>
    <t>01/10/2026 Yes - Proposed filter: populated character values in general.labor_recruitment;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</si>
  <si>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621c1d87-3c33-4204-bfab-874643d320bf</t>
  </si>
  <si>
    <t>5da2ca00-ae78-4777-ae8f-ab00b8fc7dab</t>
  </si>
  <si>
    <t>DQP-4038</t>
  </si>
  <si>
    <t>DQO-4038</t>
  </si>
  <si>
    <t>Val_Chk-general-labor_recruitment</t>
  </si>
  <si>
    <t>Validate that labor_recruitment, when populated, contains only the approved values CHECKED or UNCHECKED.</t>
  </si>
  <si>
    <t>labor_recruitment IN ('CHECKED','UNCHECKED')</t>
  </si>
  <si>
    <t>02/10/2026 - Yes - Yes means conditional technical feasibility, subject to the conditions below; it is not business approval. Apply only to general.labor_recruitment records linked to the approved Group / Type / Subtype / Category combinations in columns J:M; validate actual four-level service combinations, not a Cartesian product of the listed values.
Evaluate populated labor_recruitment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</si>
  <si>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contains_tourism_activity</t>
  </si>
  <si>
    <t>DED_Attribute_2914</t>
  </si>
  <si>
    <t>75963661-fe01-4591-a616-3e40aeb48575</t>
  </si>
  <si>
    <t>2ae756a4-33c8-4d79-bd89-76885be439e3</t>
  </si>
  <si>
    <t>DQP-3099</t>
  </si>
  <si>
    <t>DQO-3099</t>
  </si>
  <si>
    <t>Comp_Check-general-contains_tourism_activity</t>
  </si>
  <si>
    <t>Validate that the critical data element general.contains_tourism_activity is populated and not blank for in-scope records.Profiling results were used to identify current null/blank exposure where available.</t>
  </si>
  <si>
    <t>!isNull({contains_tourism_activity})</t>
  </si>
  <si>
    <t>30/09/2026 - Yes Approved exact four-level service paths from O:R; do not cross-combine listed subtypes/categories. REC_STATUS = 'A'; evaluate only where contains_tourism_activity is mandatory for the service/stage; Non-applicable records excluded from denominator. Business confirmation required.</t>
  </si>
  <si>
    <t>9ae3c9b5-cdd7-41ce-9849-e8aa51852272</t>
  </si>
  <si>
    <t>753dd7ef-d370-457e-bbb4-bcd0143ec88e</t>
  </si>
  <si>
    <t>DQP-3575</t>
  </si>
  <si>
    <t>DQO-3575</t>
  </si>
  <si>
    <t>Consec_Chk-general-contains_tourism_activity</t>
  </si>
  <si>
    <t>Validate that populated values in general-contains_tourism_activity do not contain consecutive spaces within the value.</t>
  </si>
  <si>
    <t>CAST(contains_tourism_activity AS STRING) RLIKE '.*[^ ].*' AND CAST(contains_tourism_activity AS STRING) NOT RLIKE '\pCntrl' AND UPPER(CAST(contains_tourism_activity AS STRING)) NOT RLIKE '^[ ]*(NA|N/A|NIL|NONE|NULL|UNKNOWN|UNSPECIFIED|TEST|DUMMY|TBD|NOT APPLICABLE|-|--|\\.)[ ]*$'</t>
  </si>
  <si>
    <t>01/10/2026 Yes - Proposed filter: populated character values in general.contains_tourism_activity;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</si>
  <si>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15a2a34d-7cf0-47df-b999-2b49c4a509f9</t>
  </si>
  <si>
    <t>65c43e6d-51c9-4e46-8593-586c42a97cdd</t>
  </si>
  <si>
    <t>DQP-3913</t>
  </si>
  <si>
    <t>DQO-3913</t>
  </si>
  <si>
    <t>Val_Chk-general-contains_tourism_activity</t>
  </si>
  <si>
    <t>Checks that non-null values in contains_tourism_activity are restricted to the approved list of tourism-activity indicator values.</t>
  </si>
  <si>
    <t>contains_tourism_activity IN ('CHECKED', 'UNCHECKED')</t>
  </si>
  <si>
    <t>02/10/2026 - Yes - Yes means conditional technical feasibility, subject to the conditions below; it is not business approval. Apply only to general.contains_tourism_activity records linked to the approved Group / Type / Subtype / Category combinations in columns J:M; validate actual four-level service combinations, not a Cartesian product of the listed values.
Evaluate populated contains_tourism_activity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</si>
  <si>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DQP-CR-00097</t>
  </si>
  <si>
    <t>DQP-CR-00144</t>
  </si>
  <si>
    <t>DQP-4332</t>
  </si>
  <si>
    <t>DQO-4332</t>
  </si>
  <si>
    <t>Consistency_general_contains_tourism_activity</t>
  </si>
  <si>
    <t>general.contains_tourism_activity must be No when legalform.license_type is Standard or Business.</t>
  </si>
  <si>
    <t>WITH evaluated AS
(
    SELECT
        'Consistency_general_contains_tourism_activity'
            AS rule_name_title,
        'general.contains_tourism_activity must be No when legalform.license_type is Standard or Business.'
            AS description_business_definition,
        'general'
            AS table_name,
        'contains_tourism_activity'
            AS column_name,
        a.serv_prov_code,
        a.b1_per_id1,
        a.b1_per_id2,
        a.b1_per_id3,
        a.b1_per_type,
        a.b1_per_sub_type,
        a.contains_tourism_activity
            AS source_value,
        'legalform'
            AS peer_table_name,
        'license_type'
            AS peer_column_name,
        b.license_type
            AS peer_value,
        CASE
            WHEN UPPER(TRIM(a.contains_tourism_activity)) &lt;&gt;  "UNCHECKED" and  UPPER(TRIM(b.license_type)) = "BUSINESS"
            THEN
                'FAIL - activity detail contains_tourism_activity must be No if legalform license_type is Business'
            ELSE
                'PASS'
        END AS dq_result,
        CURRENT_TIMESTAMP AS processed_timestamp
    FROM LH_silver.silver_cleansed.general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</si>
  <si>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Validate Standard/Business licence-type codes and the contains_tourism_activity flag mapping. Obtain business confirmation that tourism activities are prohibited for these types, including mixed-activity licences, effective dates and exceptions.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</si>
  <si>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DQP-4333</t>
  </si>
  <si>
    <t>DQO-4333</t>
  </si>
  <si>
    <t>general.contains_tourism_activity may be Yes only when legalform.license_type is Tourism.</t>
  </si>
  <si>
    <t>WITH evaluated AS
(
    SELECT
        'Consistency_general_contains_tourism_activity'
            AS rule_name_title,
        'general.contains_tourism_activity may be Yes only when legalform.license_type is Tourism.'
            AS description_business_definition,
        'general'
            AS table_name,
        'contains_tourism_activity'
            AS column_name,
        a.serv_prov_code,
        a.b1_per_id1,
        a.b1_per_id2,
        a.b1_per_id3,
        a.b1_per_type,
        a.b1_per_sub_type,
        a.contains_tourism_activity
            AS source_value,
        'legalform'
            AS peer_table_name,
        'license_type'
            AS peer_column_name,
        b.license_type
            AS peer_value,
        CASE
            WHEN UPPER(TRIM(a.contains_tourism_activity)) &lt;&gt;  "CHECKED" and  UPPER(TRIM(b.license_type)) = "TOURISM"
            THEN
                'FAIL - activity detail contains_tourism_activity must be Yes if legalform license_type is Tourism'
            ELSE
                'PASS'
        END AS dq_result,
        CURRENT_TIMESTAMP AS processed_timestamp
    FROM LH_silver.silver_cleansed.general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</si>
  <si>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Implement the direction contains_tourism_activity=Yes implies licence_type=Tourism; this does not require Yes for every Tourism licence. Confirm mixed-activity/exempt types and reconcile with DQO-4332 before implementation.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</si>
  <si>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duration_of_the_contract</t>
  </si>
  <si>
    <t>DED_Attribute_2916</t>
  </si>
  <si>
    <t>b47a846b-e5aa-47b9-aa11-a33c122868fe</t>
  </si>
  <si>
    <t>d2dc365a-a67c-4f08-9e7e-1c6201462a2d</t>
  </si>
  <si>
    <t>DQP-2467</t>
  </si>
  <si>
    <t>DQO-2467</t>
  </si>
  <si>
    <t>Validity_Check-GENERAL-Contract_Duration</t>
  </si>
  <si>
    <t>When populated, GENERAL.Duration of the contract must be a finite numeric value greater than 0.</t>
  </si>
  <si>
    <t>TRY_CAST(`duration_of_the_contract` AS DECIMAL(38,18)) IS NOT NULL AND TRY_CAST(`duration_of_the_contract` AS DECIMAL(38,18)) &gt; 0</t>
  </si>
  <si>
    <t>0a85db50-89ce-480c-8719-669f4bd1a4fa</t>
  </si>
  <si>
    <t>487f885b-c454-409e-a90f-d59af90bc17b</t>
  </si>
  <si>
    <t>DQP-3100</t>
  </si>
  <si>
    <t>DQO-3100</t>
  </si>
  <si>
    <t>Comp_Check-general-duration_of_the_contract</t>
  </si>
  <si>
    <t>Validate that the critical data element general.duration_of_the_contract is populated and not blank for in-scope records.Profiling results were used to identify current null/blank exposure where available.</t>
  </si>
  <si>
    <t>!isNull({duration_of_the_contract})</t>
  </si>
  <si>
    <t>30/09/2026 - Yes Approved exact four-level service paths from O:R; do not cross-combine listed subtypes/categories. REC_STATUS = 'A'; evaluate only where duration_of_the_contract is mandatory for the service/stage; Non-applicable records excluded from denominator. Business confirmation required.</t>
  </si>
  <si>
    <t>f11c4ff7-bf4b-46cf-ad8c-b42bfc33a48f</t>
  </si>
  <si>
    <t>902b586d-fab3-4f5d-88ea-a2a251d0d81c</t>
  </si>
  <si>
    <t>DQP-3576</t>
  </si>
  <si>
    <t>DQO-3576</t>
  </si>
  <si>
    <t>Consec_Chk-general-duration_of_the_contract</t>
  </si>
  <si>
    <t>Validate that populated values in general-duration_of_the_contract do not contain consecutive spaces within the value.</t>
  </si>
  <si>
    <t>CAST(duration_of_the_contract AS STRING) RLIKE '.*[^ ].*' AND CAST(duration_of_the_contract AS STRING) NOT RLIKE '\pCntrl' AND UPPER(CAST(duration_of_the_contract AS STRING)) NOT RLIKE '^[ ]*(NA|N/A|NIL|NONE|NULL|UNKNOWN|UNSPECIFIED|TEST|DUMMY|TBD|NOT APPLICABLE|-|--|\\.)[ ]*$'</t>
  </si>
  <si>
    <t>01/10/2026 Yes - Proposed filter: populated character values in general.duration_of_the_contract;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</si>
  <si>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c8ff721e-dccd-4a26-a0af-45571fa555ab</t>
  </si>
  <si>
    <t>64161164-917c-473d-ae61-753bd36081c4</t>
  </si>
  <si>
    <t>DQP-3932</t>
  </si>
  <si>
    <t>DQO-3932</t>
  </si>
  <si>
    <t>LTS_Chk-general-duration_of_the_contract</t>
  </si>
  <si>
    <t>Checks that duration_of_the_contract has no leading or trailing spaces when represented as text, allowing nulls to pass.</t>
  </si>
  <si>
    <t>isNull(duration_of_the_contract) OR duration_of_the_contract = trim(duration_of_the_contract)</t>
  </si>
  <si>
    <t>02/10/2026 - Yes - Yes means conditional technical feasibility, subject to the conditions below; it is not business approval. Apply only to general.duration_of_the_contract records linked to the approved Group / Type / Subtype / Category combinations in columns J:M; validate actual four-level service combinations, not a Cartesian product of the listed values.
Whitespace check on populated duration_of_the_contract;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</si>
  <si>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license_old_issue_date</t>
  </si>
  <si>
    <t>DED_Attribute_2917</t>
  </si>
  <si>
    <t>2988b40d-8811-4ed3-ac02-b878fd62d423</t>
  </si>
  <si>
    <t>0247aa20-04b6-47fe-b602-34820feb4533</t>
  </si>
  <si>
    <t>DQP-2549</t>
  </si>
  <si>
    <t>DQO-2549</t>
  </si>
  <si>
    <t>Validity_Check-GENERAL-Lic_Old_Issue_Date</t>
  </si>
  <si>
    <t>When populated, GENERAL.License Old Issue Date must match MM/DD/YYYY  or MM/DD/YYYY  HH:MM:SS format.</t>
  </si>
  <si>
    <t>(TRIM(CAST(`license_old_issue_date` AS STRING)) RLIKE '^(0[1-9]|1[0-2])/(0[1-9]|[12][0-9]|3[01])/[0-9]{4}$' AND TRY_TO_TIMESTAMP(TRIM(CAST(`license_old_issue_date` AS STRING)), 'MM/dd/yyyy') IS NOT NULL) OR (TRIM(CAST(`license_old_issue_date` AS STRING)) RLIKE '^(0[1-9]|1[0-2])/(0[1-9]|[12][0-9]|3[01])/[0-9]{4} ([01][0-9]|2[0-3]):[0-5][0-9]:[0-5][0-9]$' AND TRY_TO_TIMESTAMP(TRIM(CAST(`license_old_issue_date` AS STRING)), 'MM/dd/yyyy HH:mm:ss') IS NOT NULL)</t>
  </si>
  <si>
    <t>4310c218-9862-425b-8ba8-dc1c6b156599</t>
  </si>
  <si>
    <t>3fa97d6a-ead5-4f8d-9af4-3f668e5e091c</t>
  </si>
  <si>
    <t>DQP-3101</t>
  </si>
  <si>
    <t>DQO-3101</t>
  </si>
  <si>
    <t>Comp_Check-general-license_old_issue_date</t>
  </si>
  <si>
    <t>Validate that the critical data element general.license_old_issue_date is populated and not blank for in-scope records.Profiling results were used to identify current null/blank exposure where available.</t>
  </si>
  <si>
    <t>!isNull({license_old_issue_date})</t>
  </si>
  <si>
    <t>30/09/2026 - Yes Approved exact four-level service paths from O:R; do not cross-combine listed subtypes/categories. REC_STATUS = 'A'; evaluate only where license_old_issue_date is mandatory for the service/stage; Non-applicable records excluded from denominator. Business confirmation required.</t>
  </si>
  <si>
    <t>8b88f24f-c862-446d-83ca-929cbd0faa97</t>
  </si>
  <si>
    <t>83e6b4c9-3fec-41f1-a3f9-e8ca684e7773</t>
  </si>
  <si>
    <t>DQP-3577</t>
  </si>
  <si>
    <t>DQO-3577</t>
  </si>
  <si>
    <t>Consec_Chk-general-license_old_issue_date</t>
  </si>
  <si>
    <t>Validate that populated values in general-license_old_issue_date do not contain consecutive spaces within the value.</t>
  </si>
  <si>
    <t>CAST(license_old_issue_date AS STRING) RLIKE '.*[^ ].*' AND CAST(license_old_issue_date AS STRING) NOT RLIKE '\pCntrl' AND UPPER(CAST(license_old_issue_date AS STRING)) NOT RLIKE '^[ ]*(NA|N/A|NIL|NONE|NULL|UNKNOWN|UNSPECIFIED|TEST|DUMMY|TBD|NOT APPLICABLE|-|--|\\.)[ ]*$'</t>
  </si>
  <si>
    <t>01/10/2026 Yes - Proposed filter: populated character values in general.license_old_issue_date;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</si>
  <si>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e8aec030-c1d1-4a18-92bb-7c870fa033c7</t>
  </si>
  <si>
    <t>fb53f8a7-a566-469d-a9cc-3cfed9a60f18</t>
  </si>
  <si>
    <t>DQP-4307</t>
  </si>
  <si>
    <t>DQO-4307</t>
  </si>
  <si>
    <t>Cons_Chk-gen-lic_old_iss_date,_icense_old_exp_date</t>
  </si>
  <si>
    <t>Check that license_old_issue_date and license_old_expiration_date are populated together or both null, so the old license dates stay logically paired.</t>
  </si>
  <si>
    <t>(license_old_issue_date IS NULL AND license_old_expiration_date IS NULL) OR (license_old_issue_date IS NOT NULL AND license_old_expiration_date IS NOT NULL)</t>
  </si>
  <si>
    <t>02/10/2026 - Yes - Yes means conditional technical feasibility, subject to the conditions below; it is not business approval. Apply only to general.license_old_issue_date,license_old_expiration_date records linked to the approved Group / Type / Subtype / Category combinations in columns J:M; validate actual four-level service combinations, not a Cartesian product of the listed values.
Limit to records with an applicable previous licence; confirm migration, first-issue and historical-version exceptions.
Check paired population on the same record/version; both-null is a pass under this consistency rule, not evidence that mandatory completeness is satisfied. Business must confirm whether both fields are required for each service.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</si>
  <si>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the_amount_of_the_sponsor</t>
  </si>
  <si>
    <t>DED_Attribute_2918</t>
  </si>
  <si>
    <t>66f026b8-e7ba-4164-8412-b5739006c320</t>
  </si>
  <si>
    <t>b4193d63-9c51-4aa7-ae2c-d4b820b2ac83</t>
  </si>
  <si>
    <t>DQP-3102</t>
  </si>
  <si>
    <t>DQO-3102</t>
  </si>
  <si>
    <t>Comp_Check-general-the_amount_of_the_sponsor</t>
  </si>
  <si>
    <t>Validate that the critical data element general.the_amount_of_the_sponsor is populated and not blank for in-scope records.Profiling results were used to identify current null/blank exposure where available.</t>
  </si>
  <si>
    <t>!isNull({the_amount_of_the_sponsor})</t>
  </si>
  <si>
    <t>30/09/2026 - Yes Approved exact four-level service paths from O:R; do not cross-combine listed subtypes/categories. REC_STATUS = 'A'; evaluate only where the_amount_of_the_sponsor is mandatory for the service/stage; Confirm legal-form and contract applicability; Non-applicable records excluded from denominator. Business confirmation required.</t>
  </si>
  <si>
    <t>d29d9f72-ac71-4f02-a87a-05e6a25bb8ce</t>
  </si>
  <si>
    <t>c3c688d2-bddc-4a0e-a8a9-7ddd9e314243</t>
  </si>
  <si>
    <t>DQP-3578</t>
  </si>
  <si>
    <t>DQO-3578</t>
  </si>
  <si>
    <t>Consec_Chk-general-the_amount_of_the_sponsor</t>
  </si>
  <si>
    <t>Validate that populated values in general-the_amount_of_the_sponsor do not contain consecutive spaces within the value.</t>
  </si>
  <si>
    <t>CAST(the_amount_of_the_sponsor AS STRING) RLIKE '.*[^ ].*' AND CAST(the_amount_of_the_sponsor AS STRING) NOT RLIKE '\pCntrl' AND UPPER(CAST(the_amount_of_the_sponsor AS STRING)) NOT RLIKE '^[ ]*(NA|N/A|NIL|NONE|NULL|UNKNOWN|UNSPECIFIED|TEST|DUMMY|TBD|NOT APPLICABLE|-|--|\\.)[ ]*$'</t>
  </si>
  <si>
    <t>01/10/2026 Yes - Proposed filter: populated character values in general.the_amount_of_the_sponsor;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</si>
  <si>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cdd5fb65-b3f3-48ce-9ab2-fd158d91a03d</t>
  </si>
  <si>
    <t>61a36891-cfed-4519-8ca5-3662325db4a8</t>
  </si>
  <si>
    <t>DQP-4261</t>
  </si>
  <si>
    <t>DQO-4261</t>
  </si>
  <si>
    <t>Val_Chk-general-the_amount_of_the_sponsor</t>
  </si>
  <si>
    <t>Check that non-null values in the the_amount_of_the_sponsor column follow the expected non-negative amount format (numeric with optional decimals).</t>
  </si>
  <si>
    <t>the_amount_of_the_sponsor RLIKE '^(0|[1-9]d*)(.d+)?$'</t>
  </si>
  <si>
    <t>unit_is_office</t>
  </si>
  <si>
    <t>DED_Attribute_2919</t>
  </si>
  <si>
    <t>f31a0f08-1b16-48aa-b426-56b8e9e411fc</t>
  </si>
  <si>
    <t>e5ddfcbe-0f46-4850-85dc-d9edc1898504</t>
  </si>
  <si>
    <t>DQP-3103</t>
  </si>
  <si>
    <t>DQO-3103</t>
  </si>
  <si>
    <t>Completeness_Check-general-unit_is_office</t>
  </si>
  <si>
    <t>Validate that the critical data element general.unit_is_office is populated and not blank for in-scope records.Profiling results were used to identify current null/blank exposure where available.</t>
  </si>
  <si>
    <t>!isNull({unit_is_office})</t>
  </si>
  <si>
    <t>30/09/2026 - Yes Approved exact four-level service paths from O:R; do not cross-combine listed subtypes/categories. REC_STATUS = 'A'; evaluate only where unit_is_office is mandatory for the service/stage; Non-applicable records excluded from denominator. Business confirmation required.</t>
  </si>
  <si>
    <t>86b37eb6-bc85-4ef6-8af5-3602c85c8b6a</t>
  </si>
  <si>
    <t>6c7fe184-93ba-4475-b0c6-de9e044cf184</t>
  </si>
  <si>
    <t>DQP-3579</t>
  </si>
  <si>
    <t>DQO-3579</t>
  </si>
  <si>
    <t>Consec_Chk-general-unit_is_office</t>
  </si>
  <si>
    <t>Validate that populated values in general-unit_is_office do not contain consecutive spaces within the value.</t>
  </si>
  <si>
    <t>CAST(unit_is_office AS STRING) RLIKE '.*[^ ].*' AND CAST(unit_is_office AS STRING) NOT RLIKE '\pCntrl' AND UPPER(CAST(unit_is_office AS STRING)) NOT RLIKE '^[ ]*(NA|N/A|NIL|NONE|NULL|UNKNOWN|UNSPECIFIED|TEST|DUMMY|TBD|NOT APPLICABLE|-|--|\\.)[ ]*$'</t>
  </si>
  <si>
    <t>01/10/2026 Yes - Proposed filter: populated character values in general.unit_is_office;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</si>
  <si>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3f63008b-3f50-4c84-a34e-4a081f89f7f3</t>
  </si>
  <si>
    <t>8fb5d780-d3c6-4b46-b766-8ad4a00d90fb</t>
  </si>
  <si>
    <t>DQP-4289</t>
  </si>
  <si>
    <t>DQO-4289</t>
  </si>
  <si>
    <t>LTS_Chk-general-unit_is_office</t>
  </si>
  <si>
    <t>Checks that non-null unit_is_office values do not have leading or trailing spaces.</t>
  </si>
  <si>
    <t>unit_is_office = trim(unit_is_office)</t>
  </si>
  <si>
    <t>02/10/2026 - Yes - Yes means conditional technical feasibility, subject to the conditions below; it is not business approval. Apply only to general.unit_is_office records linked to the approved Group / Type / Subtype / Category combinations in columns J:M; validate actual four-level service combinations, not a Cartesian product of the listed values.
Whitespace check on populated unit_is_office;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</si>
  <si>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3cf90e45-c324-4e4c-b2ec-c1aaee587d95</t>
  </si>
  <si>
    <t>4fad4b61-5b46-4c00-8f6c-f8913cfe69d6</t>
  </si>
  <si>
    <t>DQP-4290</t>
  </si>
  <si>
    <t>DQO-4290</t>
  </si>
  <si>
    <t>Val_Chk-general-unit_is_office</t>
  </si>
  <si>
    <t>Checks that when unit_is_office is populated it contains only the allowed status value 'CHECKED' or 'UNCHECKED'.</t>
  </si>
  <si>
    <t>unit_is_office IN ('CHECKED','UNCHECKED')</t>
  </si>
  <si>
    <t>create_civil_works</t>
  </si>
  <si>
    <t>DED_Attribute_2920</t>
  </si>
  <si>
    <t>fdcec0c7-4a19-461a-8c9b-94e3574c09e1</t>
  </si>
  <si>
    <t>a1ed2fd0-461c-403e-8d76-66fff56007d1</t>
  </si>
  <si>
    <t>DQP-3104</t>
  </si>
  <si>
    <t>DQO-3104</t>
  </si>
  <si>
    <t>Completeness_Check-general-create_civil_works</t>
  </si>
  <si>
    <t>Validate that the critical data element general.create_civil_works is populated and not blank for in-scope records.Profiling results were used to identify current null/blank exposure where available.</t>
  </si>
  <si>
    <t>!isNull({create_civil_works})</t>
  </si>
  <si>
    <t>30/09/2026 - Yes Approved exact four-level service paths from O:R; do not cross-combine listed subtypes/categories. REC_STATUS = 'A'; evaluate only where create_civil_works is mandatory for the service/stage; Non-applicable records excluded from denominator. Business confirmation required.</t>
  </si>
  <si>
    <t>916d3e1a-6ced-4b71-84f3-c15e0c98d0f4</t>
  </si>
  <si>
    <t>23107c45-a06a-4ad3-8e9b-d9b51ba35ed2</t>
  </si>
  <si>
    <t>DQP-3580</t>
  </si>
  <si>
    <t>DQO-3580</t>
  </si>
  <si>
    <t>Consec_Chk-general-create_civil_works</t>
  </si>
  <si>
    <t>Validate that populated values in general-create_civil_works do not contain consecutive spaces within the value.</t>
  </si>
  <si>
    <t>CAST(create_civil_works AS STRING) RLIKE '.*[^ ].*' AND CAST(create_civil_works AS STRING) NOT RLIKE '\pCntrl' AND UPPER(CAST(create_civil_works AS STRING)) NOT RLIKE '^[ ]*(NA|N/A|NIL|NONE|NULL|UNKNOWN|UNSPECIFIED|TEST|DUMMY|TBD|NOT APPLICABLE|-|--|\\.)[ ]*$'</t>
  </si>
  <si>
    <t>01/10/2026 Yes - Proposed filter: populated character values in general.create_civil_works;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</si>
  <si>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09faa486-1ed6-4db4-8638-a20bb32f894a</t>
  </si>
  <si>
    <t>ceef758a-849a-457e-a39d-33c7f3eccc80</t>
  </si>
  <si>
    <t>DQP-3917</t>
  </si>
  <si>
    <t>DQO-3917</t>
  </si>
  <si>
    <t>Val_Chk-general-create_civil_works</t>
  </si>
  <si>
    <t>Ensure that non-null values in create_civil_works come only from the approved list of allowed flag values for this column.</t>
  </si>
  <si>
    <t>create_civil_works IN ('CHECKED', 'UNCHECKED')</t>
  </si>
  <si>
    <t>02/10/2026 - Yes - Yes means conditional technical feasibility, subject to the conditions below; it is not business approval. Apply only to general.create_civil_works records linked to the approved Group / Type / Subtype / Category combinations in columns J:M; validate actual four-level service combinations, not a Cartesian product of the listed values.
Evaluate populated create_civil_works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</si>
  <si>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2dac6419-fad1-4bd9-8f7b-391e6927c932</t>
  </si>
  <si>
    <t>6848ee66-3273-456e-808f-13658abcc29a</t>
  </si>
  <si>
    <t>DQP-3918</t>
  </si>
  <si>
    <t>DQO-3918</t>
  </si>
  <si>
    <t>LTS_Chk-general-create_civil_works</t>
  </si>
  <si>
    <t>Ensure that create_civil_works does not contain leading or trailing spaces when stored as text.</t>
  </si>
  <si>
    <t>create_civil_works = trim(create_civil_works)</t>
  </si>
  <si>
    <t>02/10/2026 - Yes - Yes means conditional technical feasibility, subject to the conditions below; it is not business approval. Apply only to general.create_civil_works records linked to the approved Group / Type / Subtype / Category combinations in columns J:M; validate actual four-level service combinations, not a Cartesian product of the listed values.
Whitespace check on populated create_civil_works;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</si>
  <si>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DED_Attribute_2921</t>
  </si>
  <si>
    <t>55678d0a-536c-42f1-ae4f-3680c361bd3f</t>
  </si>
  <si>
    <t>7be9705f-a8f1-4055-983a-49229dea305a</t>
  </si>
  <si>
    <t>DQP-3105</t>
  </si>
  <si>
    <t>DQO-3105</t>
  </si>
  <si>
    <t>Completeness_Check-general-local_fee_free</t>
  </si>
  <si>
    <t>Validate that the critical data element general.local_fee_free is populated and not blank for in-scope records.Profiling results were used to identify current null/blank exposure where available.</t>
  </si>
  <si>
    <t>7efcbc0b-0647-4bf5-9793-3d894532149d</t>
  </si>
  <si>
    <t>607426e9-bce2-404f-acda-947408e55a6b</t>
  </si>
  <si>
    <t>DQP-3581</t>
  </si>
  <si>
    <t>DQO-3581</t>
  </si>
  <si>
    <t>Consec_Chk-general-local_fee_free</t>
  </si>
  <si>
    <t>Validate that populated values in general-local_fee_free do not contain consecutive spaces within the value.</t>
  </si>
  <si>
    <t>01/10/2026 Yes - Proposed filter: populated character values in general.local_fee_free;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</si>
  <si>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f009354b-56da-421d-8b00-f3dda6442324</t>
  </si>
  <si>
    <t>b529a5ff-fb65-4a67-9867-4a86a6dfe8d5</t>
  </si>
  <si>
    <t>DQP-4079</t>
  </si>
  <si>
    <t>DQO-4079</t>
  </si>
  <si>
    <t>LTS_Chk-general-local_fee_free</t>
  </si>
  <si>
    <t>Check that local_fee_free, when populated, does not contain leading or trailing spaces.</t>
  </si>
  <si>
    <t>02/10/2026 - Yes - Yes means conditional technical feasibility, subject to the conditions below; it is not business approval. Apply only to general.local_fee_free records linked to the approved Group / Type / Subtype / Category combinations in columns J:M; validate actual four-level service combinations, not a Cartesian product of the listed values.
Whitespace check on populated local_fee_free;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</si>
  <si>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55bf19b1-4cfe-4509-b706-d6419909710e</t>
  </si>
  <si>
    <t>07a150d7-0ef7-427e-8372-a212442cd393</t>
  </si>
  <si>
    <t>DQP-4080</t>
  </si>
  <si>
    <t>DQO-4080</t>
  </si>
  <si>
    <t>Val_Chk-general-local_fee_free</t>
  </si>
  <si>
    <t>Check that local_fee_free, when populated, contains only the approved values CHECKED or UNCHECKED.</t>
  </si>
  <si>
    <t>02/10/2026 - Yes - Yes means conditional technical feasibility, subject to the conditions below; it is not business approval. Apply only to general.local_fee_free records linked to the approved Group / Type / Subtype / Category combinations in columns J:M; validate actual four-level service combinations, not a Cartesian product of the listed values.
Evaluate populated local_fee_free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</si>
  <si>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DED_Attribute_2922</t>
  </si>
  <si>
    <t>DQP-CR-00098</t>
  </si>
  <si>
    <t>DQP-CR-00145</t>
  </si>
  <si>
    <t>DQP-2462</t>
  </si>
  <si>
    <t>DQO-2462</t>
  </si>
  <si>
    <t>Validity_Check-GENERAL-country_of_origin</t>
  </si>
  <si>
    <t>When populated, GENERAL.Country of origin must match an entry in the Country of origin lookup. Lookup dataset: rbizdomain_value.bizdomain</t>
  </si>
  <si>
    <t>WITH country_of_origin_lookup AS
(
    SELECT DISTINCT
        UPPER(TRIM(BIZDOMAIN_VALUE)) AS valid_country_of_origin
    FROM LH_silver.silver_cleansed.rbizdomain_value
    WHERE UPPER(TRIM(BIZDOMAIN)) = 'COUNTRY OF ORIGIN'
      AND UPPER(TRIM(REC_STATUS)) = 'A'
),
evaluated AS
(
    SELECT
        'Validity_Check-GENERAL-country_of_origin'
            AS rule_name_title,
        'When populated, GENERAL.Country of origin must match an entry in the Country of origin lookup. Lookup dataset: rbizdomain_value.bizdomain'
            AS description_business_definition,
        'general'
            AS table_name,
        'country_of_origin'
            AS column_name,
        a.serv_prov_code,
        a.b1_per_id1,
        a.b1_per_id2,
        a.b1_per_id3,
        a.b1_per_type,
        a.b1_per_sub_type,
        a.country_of_origin
            AS source_value,
        'RBIZDOMAIN_VALUE'
            AS peer_table_name,
        'BIZDOMAIN_VALUE'
            AS peer_column_name,
        b.valid_country_of_origin
            AS peer_value,
        CASE
            WHEN b.valid_country_of_origin IS NULL
            THEN
                'FAIL - country_of_origin does not exist in active COUNTRY OF ORIGIN lookup'
            ELSE
                'PASS'
        END AS dq_result,
        CURRENT_TIMESTAMP AS processed_timestamp
    FROM LH_silver.silver_cleansed.general a
    LEFT JOIN country_of_origin_lookup b
        ON UPPER(TRIM(a.country_of_origin)) = b.valid_country_of_origin
    WHERE a.country_of_origin IS NOT NULL
      AND TRIM(a.country_of_origin) &lt;&gt; ''
)
SELECT *
FROM evaluated
WHERE dq_result = 'PASS';</t>
  </si>
  <si>
    <t>78664e00-755a-4557-9769-cde93b8ae115</t>
  </si>
  <si>
    <t>070f1eed-aa39-4b61-a55c-8ae7637f64ee</t>
  </si>
  <si>
    <t>DQP-3106</t>
  </si>
  <si>
    <t>DQO-3106</t>
  </si>
  <si>
    <t>Completeness_Check-general-country_of_origin</t>
  </si>
  <si>
    <t>Validate that the critical data element general.country_of_origin is populated and not blank for in-scope records.Profiling results were used to identify current null/blank exposure where available.</t>
  </si>
  <si>
    <t>30/09/2026 - Yes Approved exact four-level service paths from O:R; do not cross-combine listed subtypes/categories. REC_STATUS = 'A'; evaluate only where country_of_origin is mandatory for the service/stage; Non-applicable records excluded from denominator. Business confirmation required.</t>
  </si>
  <si>
    <t>53af9a22-78ab-4b40-8732-75198fa33cee</t>
  </si>
  <si>
    <t>12c98483-9a23-486a-897e-3d07affeb3e0</t>
  </si>
  <si>
    <t>DQP-3582</t>
  </si>
  <si>
    <t>DQO-3582</t>
  </si>
  <si>
    <t>Consec_Chk-general-country_of_origin</t>
  </si>
  <si>
    <t>Validate that populated values in general-country_of_origin do not contain consecutive spaces within the value.</t>
  </si>
  <si>
    <t>CAST(country_of_origin AS STRING) RLIKE '.*[^ ].*' AND CAST(country_of_origin AS STRING) NOT RLIKE '\pCntrl' AND UPPER(CAST(country_of_origin AS STRING)) NOT RLIKE '^[ ]*(NA|N/A|NIL|NONE|NULL|UNKNOWN|UNSPECIFIED|TEST|DUMMY|TBD|NOT APPLICABLE|-|--|\\.)[ ]*$'</t>
  </si>
  <si>
    <t>01/10/2026 Yes - Proposed filter: populated character values in general.country_of_origin;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</si>
  <si>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64cb96dc-81d6-4c48-98ea-71429d285598</t>
  </si>
  <si>
    <t>cec86845-e110-4aea-8e1b-de4eaf34973d</t>
  </si>
  <si>
    <t>DQP-3916</t>
  </si>
  <si>
    <t>DQO-3916</t>
  </si>
  <si>
    <t>LTS_Chk-general-country_of_origin</t>
  </si>
  <si>
    <t>Check that non-null country_of_origin values have no leading or trailing spaces.</t>
  </si>
  <si>
    <t>country_of_origin = trim(country_of_origin)</t>
  </si>
  <si>
    <t>02/10/2026 - Yes - Yes means conditional technical feasibility, subject to the conditions below; it is not business approval. Apply only to general.country_of_origin records linked to the approved Group / Type / Subtype / Category combinations in columns J:M; validate actual four-level service combinations, not a Cartesian product of the listed values.
Whitespace check on populated country_of_origin;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</si>
  <si>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all_activity_lease_optional</t>
  </si>
  <si>
    <t>DED_Attribute_2925</t>
  </si>
  <si>
    <t>2a1dfe7b-19da-4192-9b54-5065215da6eb</t>
  </si>
  <si>
    <t>c581bc31-d527-4845-9dd0-d2733e750a61</t>
  </si>
  <si>
    <t>DQP-3107</t>
  </si>
  <si>
    <t>DQO-3107</t>
  </si>
  <si>
    <t>Comp_Check-general-all_activity_lease_optional</t>
  </si>
  <si>
    <t>Validate that the critical data element general.all_activity_lease_optional is populated and not blank for in-scope records.Profiling results were used to identify current null/blank exposure where available.</t>
  </si>
  <si>
    <t>!isNull({all_activity_lease_optional})</t>
  </si>
  <si>
    <t>30/09/2026 - Yes Approved exact four-level service paths from O:R; do not cross-combine listed subtypes/categories. REC_STATUS = 'A'; evaluate only where all_activity_lease_optional is mandatory for the service/stage; Non-applicable records excluded from denominator. Business confirmation required.</t>
  </si>
  <si>
    <t>706bca67-8d40-437f-9a7c-ab4b4c5f412b</t>
  </si>
  <si>
    <t>a63ecf4b-e9ad-4c79-adac-67411bf7557d</t>
  </si>
  <si>
    <t>DQP-3583</t>
  </si>
  <si>
    <t>DQO-3583</t>
  </si>
  <si>
    <t>Consec_Chk-general-all_activity_lease_optional</t>
  </si>
  <si>
    <t>Validate that populated values in general-all_activity_lease_optional do not contain consecutive spaces within the value.</t>
  </si>
  <si>
    <t>CAST(all_activity_lease_optional AS STRING) RLIKE '.*[^ ].*' AND CAST(all_activity_lease_optional AS STRING) NOT RLIKE '\pCntrl' AND UPPER(CAST(all_activity_lease_optional AS STRING)) NOT RLIKE '^[ ]*(NA|N/A|NIL|NONE|NULL|UNKNOWN|UNSPECIFIED|TEST|DUMMY|TBD|NOT APPLICABLE|-|--|\\.)[ ]*$'</t>
  </si>
  <si>
    <t>01/10/2026 Yes - Proposed filter: populated character values in general.all_activity_lease_optional;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</si>
  <si>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6e4059ba-c901-4bcc-8966-cb4e581b84bb</t>
  </si>
  <si>
    <t>83d05fe6-f042-4651-80cd-cde485bd3f92</t>
  </si>
  <si>
    <t>DQP-3852</t>
  </si>
  <si>
    <t>DQO-3852</t>
  </si>
  <si>
    <t>Val_Chk-general-all_activity_lease_optional</t>
  </si>
  <si>
    <t>Checks that any populated all_activity_lease_optional value is either 'Y' or 'N', restricting the column to the approved flag domain.</t>
  </si>
  <si>
    <t>all_activity_lease_optional IN ('Y','N')</t>
  </si>
  <si>
    <t>02/10/2026 - Yes - Yes means conditional technical feasibility, subject to the conditions below; it is not business approval. Apply only to general.all_activity_lease_optional records linked to the approved Group / Type / Subtype / Category combinations in columns J:M; validate actual four-level service combinations, not a Cartesian product of the listed values.
Evaluate populated all_activity_lease_optional only; null/blank values belong to a separately approved completeness rule. Use an explicit null/blank policy so SQL UNKNOWN is not silently counted as pass or fail.
Proposed domain ('Y','N').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</si>
  <si>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DED_Attribute_2927</t>
  </si>
  <si>
    <t>1e17a662-73ea-4d61-869c-be16650a8792</t>
  </si>
  <si>
    <t>d92315ed-3758-4963-86ee-301f9892e3a9</t>
  </si>
  <si>
    <t>DQP-3108</t>
  </si>
  <si>
    <t>DQO-3108</t>
  </si>
  <si>
    <t>Comp_Check-general-security_reference_number</t>
  </si>
  <si>
    <t>Validate that the critical data element general.security_reference_number is populated and not blank for in-scope records.Profiling results were used to identify current null/blank exposure where available.</t>
  </si>
  <si>
    <t>e2ea3d10-d8b1-4dd3-a07c-b7d64327fa61</t>
  </si>
  <si>
    <t>830fbc55-c5cd-4a46-9da4-304a0911c0d8</t>
  </si>
  <si>
    <t>DQP-3584</t>
  </si>
  <si>
    <t>DQO-3584</t>
  </si>
  <si>
    <t>Consec_Chk-general-security_reference_number</t>
  </si>
  <si>
    <t>Validate that populated values in general-security_reference_number do not contain consecutive spaces within the value.</t>
  </si>
  <si>
    <t>01/10/2026 Yes - Proposed filter: populated character values in general.security_reference_number;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</si>
  <si>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DED_Attribute_2928</t>
  </si>
  <si>
    <t>7d5b70d5-0ab2-447b-ab14-75b1de4ec360</t>
  </si>
  <si>
    <t>286df2de-fdea-4a62-a661-d30a69048910</t>
  </si>
  <si>
    <t>DQP-2466</t>
  </si>
  <si>
    <t>DQO-2466</t>
  </si>
  <si>
    <t>Validity_Check-GENERAL-Co_Duration_Yrs</t>
  </si>
  <si>
    <t>When populated, GENERAL.Duration of the Company in Years must be a finite numeric value greater than 0.</t>
  </si>
  <si>
    <t>TRY_CAST(`duration_of_the_company_in_years` AS DECIMAL(38,18)) IS NOT NULL AND TRY_CAST(`duration_of_the_company_in_years` AS DECIMAL(38,18)) &gt; 0</t>
  </si>
  <si>
    <t>24/09/2026
Yes, from 1-3 years</t>
  </si>
  <si>
    <t>225bd351-809e-4800-8afa-1892ebb0d9f8</t>
  </si>
  <si>
    <t>8956c678-2259-4a5f-9de7-3a7e4b2b0860</t>
  </si>
  <si>
    <t>DQP-3109</t>
  </si>
  <si>
    <t>DQO-3109</t>
  </si>
  <si>
    <t>Comp_Chk-gener-duration_of_the_company_in_years</t>
  </si>
  <si>
    <t>Validate that the critical data element general.duration_of_the_company_in_years is populated and not blank for in-scope records.Profiling results were used to identify current null/blank exposure where available.</t>
  </si>
  <si>
    <t>6c939fe2-7218-45aa-8fd8-d4314c789345</t>
  </si>
  <si>
    <t>3fa4974d-c62d-4d6c-9699-0fa2a0f7e3a8</t>
  </si>
  <si>
    <t>DQP-3585</t>
  </si>
  <si>
    <t>DQO-3585</t>
  </si>
  <si>
    <t>Consc_Chk-general-duration_of_the_company_in_years</t>
  </si>
  <si>
    <t>Validate that populated values in general-duration_of_the_company_in_years do not contain consecutive spaces within the value.</t>
  </si>
  <si>
    <t>01/10/2026 Yes - Proposed filter: populated character values in general.duration_of_the_company_in_years;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</si>
  <si>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03434f40-a8fe-468b-8f56-826cfbefccbe</t>
  </si>
  <si>
    <t>be57cda1-8c21-4aaf-ae10-a24d7507d2b3</t>
  </si>
  <si>
    <t>DQP-3931</t>
  </si>
  <si>
    <t>DQO-3931</t>
  </si>
  <si>
    <t>LTS_Chk-general-duration_of_the_company_in_years</t>
  </si>
  <si>
    <t>Check that duration_of_the_company_in_years has no leading or trailing spaces when stored as text.</t>
  </si>
  <si>
    <t>isNull(duration_of_the_company_in_years) OR duration_of_the_company_in_years = trim(duration_of_the_company_in_years)</t>
  </si>
  <si>
    <t>02/10/2026 - Yes - Yes means conditional technical feasibility, subject to the conditions below; it is not business approval. Apply only to general.duration_of_the_company_in_years records linked to the approved Group / Type / Subtype / Category combinations in columns J:M; validate actual four-level service combinations, not a Cartesian product of the listed values.
Whitespace check on populated duration_of_the_company_in_years;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</si>
  <si>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gdrfa_auto_close_cc</t>
  </si>
  <si>
    <t>DED_Attribute_2929</t>
  </si>
  <si>
    <t>b3f41763-6acb-495b-a07f-6a9027186a4d</t>
  </si>
  <si>
    <t>03df6c8f-cf90-4b03-ba7b-703ad42d7140</t>
  </si>
  <si>
    <t>DQP-3110</t>
  </si>
  <si>
    <t>DQO-3110</t>
  </si>
  <si>
    <t>Completeness_Check-general-gdrfa_auto_close_cc</t>
  </si>
  <si>
    <t>Validate that the critical data element general.gdrfa_auto_close_cc is populated and not blank for in-scope records.Profiling results were used to identify current null/blank exposure where available.</t>
  </si>
  <si>
    <t>!isNull({gdrfa_auto_close_cc})</t>
  </si>
  <si>
    <t>30/09/2026 - Yes Approved exact four-level service paths from O:R; do not cross-combine listed subtypes/categories. REC_STATUS = 'A'; evaluate only where gdrfa_auto_close_cc is mandatory for the service/stage; Non-applicable records excluded from denominator. Business confirmation required.</t>
  </si>
  <si>
    <t>e5298cbd-3d2d-46ad-8b52-160a1ab8fbc1</t>
  </si>
  <si>
    <t>23b1b40d-dc9b-4f01-a9f3-774841d06699</t>
  </si>
  <si>
    <t>DQP-3586</t>
  </si>
  <si>
    <t>DQO-3586</t>
  </si>
  <si>
    <t>Consec_Chk-general-gdrfa_auto_close_cc</t>
  </si>
  <si>
    <t>Validate that populated values in general-gdrfa_auto_close_cc do not contain consecutive spaces within the value.</t>
  </si>
  <si>
    <t>CAST(gdrfa_auto_close_cc AS STRING) RLIKE '.*[^ ].*' AND CAST(gdrfa_auto_close_cc AS STRING) NOT RLIKE '\pCntrl' AND UPPER(CAST(gdrfa_auto_close_cc AS STRING)) NOT RLIKE '^[ ]*(NA|N/A|NIL|NONE|NULL|UNKNOWN|UNSPECIFIED|TEST|DUMMY|TBD|NOT APPLICABLE|-|--|\\.)[ ]*$'</t>
  </si>
  <si>
    <t>01/10/2026 Yes - Proposed filter: populated character values in general.gdrfa_auto_close_cc;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</si>
  <si>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eab28399-2e3c-43f5-8ac1-4ee1a97f037a</t>
  </si>
  <si>
    <t>d1cbb9d2-68e4-412c-b3b2-df80b8efbccb</t>
  </si>
  <si>
    <t>DQP-3987</t>
  </si>
  <si>
    <t>DQO-3987</t>
  </si>
  <si>
    <t>Val_Chk-general-gdrfa_auto_close_cc</t>
  </si>
  <si>
    <t>Check that populated gdrfa_auto_close_cc values are limited to the approved value CHECKED or UNCHECKED, treating only populated rows as in scope.</t>
  </si>
  <si>
    <t>gdrfa_auto_close_cc IN  ('CHECKED','UNCHECKED')</t>
  </si>
  <si>
    <t>02/10/2026 - Yes - Yes means conditional technical feasibility, subject to the conditions below; it is not business approval. Apply only to general.gdrfa_auto_close_cc records linked to the approved Group / Type / Subtype / Category combinations in columns J:M; validate actual four-level service combinations, not a Cartesian product of the listed values.
Evaluate populated gdrfa_auto_close_cc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</si>
  <si>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license_old_expiration_date</t>
  </si>
  <si>
    <t>DED_Attribute_2930</t>
  </si>
  <si>
    <t>9ee5ac90-faf0-4a17-81db-9439294878f2</t>
  </si>
  <si>
    <t>64b7de59-80d3-41b5-a890-e6c3db5828be</t>
  </si>
  <si>
    <t>DQP-2547</t>
  </si>
  <si>
    <t>DQO-2547</t>
  </si>
  <si>
    <t>Validity_Check-GENERAL-Lic_Old_Expiry_Date</t>
  </si>
  <si>
    <t>When populated, GENERAL.License Old Expiration Date must match MM/DD/YYYY  or MM/DD/YYYY  HH:MM:SS format.</t>
  </si>
  <si>
    <t>(TRIM(CAST(`license_old_expiration_date` AS STRING)) RLIKE '^(0[1-9]|1[0-2])/(0[1-9]|[12][0-9]|3[01])/[0-9]{4}$' AND TRY_TO_TIMESTAMP(TRIM(CAST(`license_old_expiration_date` AS STRING)), 'MM/dd/yyyy') IS NOT NULL) OR (TRIM(CAST(`license_old_expiration_date` AS STRING)) RLIKE '^(0[1-9]|1[0-2])/(0[1-9]|[12][0-9]|3[01])/[0-9]{4} ([01][0-9]|2[0-3]):[0-5][0-9]:[0-5][0-9]$' AND TRY_TO_TIMESTAMP(TRIM(CAST(`license_old_expiration_date` AS STRING)), 'MM/dd/yyyy HH:mm:ss') IS NOT NULL)</t>
  </si>
  <si>
    <t>ce7e1120-4dde-4e8f-90c2-3ba2552b6929</t>
  </si>
  <si>
    <t>87057956-2b5a-4336-a79d-981794ef02a8</t>
  </si>
  <si>
    <t>DQP-2548</t>
  </si>
  <si>
    <t>DQO-2548</t>
  </si>
  <si>
    <t>Consist_Check-GENERAL-Lic_Old_Expiry_Date</t>
  </si>
  <si>
    <t>When both fields are populated, GENERAL.License Old Expiration Date must be on or after GENERAL.License Old Issue Date.</t>
  </si>
  <si>
    <t>COALESCE(TRY_TO_TIMESTAMP(TRIM(CAST(`license_old_expiration_date` AS STRING)), 'MM/dd/yyyy HH:mm:ss'), TRY_TO_TIMESTAMP(TRIM(CAST(`license_old_expiration_date` AS STRING)), 'MM/dd/yyyy')) IS NOT NULL AND COALESCE(TRY_TO_TIMESTAMP(TRIM(CAST(`license_old_issue_date` AS STRING)), 'MM/dd/yyyy HH:mm:ss'), TRY_TO_TIMESTAMP(TRIM(CAST(`license_old_issue_date` AS STRING)), 'MM/dd/yyyy')) IS NOT NULL AND COALESCE(TRY_TO_TIMESTAMP(TRIM(CAST(`license_old_expiration_date` AS STRING)), 'MM/dd/yyyy HH:mm:ss'), TRY_TO_TIMESTAMP(TRIM(CAST(`license_old_expiration_date` AS STRING)), 'MM/dd/yyyy')) &gt;= COALESCE(TRY_TO_TIMESTAMP(TRIM(CAST(`license_old_issue_date` AS STRING)), 'MM/dd/yyyy HH:mm:ss'), TRY_TO_TIMESTAMP(TRIM(CAST(`license_old_issue_date` AS STRING)), 'MM/dd/yyyy'))</t>
  </si>
  <si>
    <t>9be8d3b8-10bc-4bf8-a296-8cdc5605076c</t>
  </si>
  <si>
    <t>c629ef1a-2b46-49a7-b181-763587b5c608</t>
  </si>
  <si>
    <t>DQP-3111</t>
  </si>
  <si>
    <t>DQO-3111</t>
  </si>
  <si>
    <t>Comp_Check-general-license_old_expiration_date</t>
  </si>
  <si>
    <t>Validate that the critical data element general.license_old_expiration_date is populated and not blank for in-scope records.Profiling results were used to identify current null/blank exposure where available.</t>
  </si>
  <si>
    <t>!isNull({license_old_expiration_date})</t>
  </si>
  <si>
    <t>30/09/2026 - Yes Approved exact four-level service paths from O:R; do not cross-combine listed subtypes/categories. REC_STATUS = 'A'; evaluate only where license_old_expiration_date is mandatory for the service/stage; Non-applicable records excluded from denominator. Business confirmation required.</t>
  </si>
  <si>
    <t>a8f7a1a0-573b-43b3-86e5-4b78fb0cd46c</t>
  </si>
  <si>
    <t>7529c58e-9e49-46a5-bfbd-53b03b0648ab</t>
  </si>
  <si>
    <t>DQP-3587</t>
  </si>
  <si>
    <t>DQO-3587</t>
  </si>
  <si>
    <t>Consec_Chk-general-license_old_expiration_date</t>
  </si>
  <si>
    <t>Validate that populated values in general-license_old_expiration_date do not contain consecutive spaces within the value.</t>
  </si>
  <si>
    <t>CAST(license_old_expiration_date AS STRING) RLIKE '.*[^ ].*' AND CAST(license_old_expiration_date AS STRING) NOT RLIKE '\pCntrl' AND UPPER(CAST(license_old_expiration_date AS STRING)) NOT RLIKE '^[ ]*(NA|N/A|NIL|NONE|NULL|UNKNOWN|UNSPECIFIED|TEST|DUMMY|TBD|NOT APPLICABLE|-|--|\\.)[ ]*$'</t>
  </si>
  <si>
    <t>01/10/2026 Yes - Proposed filter: populated character values in general.license_old_expiration_date;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</si>
  <si>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lease_agreement_period</t>
  </si>
  <si>
    <t>DED_Attribute_2931</t>
  </si>
  <si>
    <t>508a7f7f-c01b-4c7b-b8f3-f7dde0a59bc4</t>
  </si>
  <si>
    <t>5978c3b8-6d73-402b-a1d8-80beaf9ff6bc</t>
  </si>
  <si>
    <t>DQP-3112</t>
  </si>
  <si>
    <t>DQO-3112</t>
  </si>
  <si>
    <t>Comp_Check-general-lease_agreement_period</t>
  </si>
  <si>
    <t>Validate that the critical data element general.lease_agreement_period is populated and not blank for in-scope records.Profiling results were used to identify current null/blank exposure where available.</t>
  </si>
  <si>
    <t>!isNull({lease_agreement_period})</t>
  </si>
  <si>
    <t>30/09/2026 - Yes Approved exact four-level service paths from O:R; do not cross-combine listed subtypes/categories. REC_STATUS = 'A'; evaluate only where lease_agreement_period is mandatory for the service/stage; Only where lease data is required; exclude approved lease-optional/unprovided cases; Non-applicable records excluded from denominator. Business confirmation required.</t>
  </si>
  <si>
    <t>94a08569-1dd6-47cc-bbce-5d4076b1ecd6</t>
  </si>
  <si>
    <t>cea58279-3989-4b8e-a8e5-96584cec8a67</t>
  </si>
  <si>
    <t>DQP-3588</t>
  </si>
  <si>
    <t>DQO-3588</t>
  </si>
  <si>
    <t>Consec_Chk-general-lease_agreement_period</t>
  </si>
  <si>
    <t>Validate that populated values in general-lease_agreement_period do not contain consecutive spaces within the value.</t>
  </si>
  <si>
    <t>CAST(lease_agreement_period AS STRING) RLIKE '.*[^ ].*' AND CAST(lease_agreement_period AS STRING) NOT RLIKE '\pCntrl' AND UPPER(CAST(lease_agreement_period AS STRING)) NOT RLIKE '^[ ]*(NA|N/A|NIL|NONE|NULL|UNKNOWN|UNSPECIFIED|TEST|DUMMY|TBD|NOT APPLICABLE|-|--|\\.)[ ]*$'</t>
  </si>
  <si>
    <t>01/10/2026 Yes - Proposed filter: populated character values in general.lease_agreement_period;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</si>
  <si>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53f64022-82f0-47c3-968b-b40e6109adbb</t>
  </si>
  <si>
    <t>fe5d1bbb-caa5-4e7a-bc7f-861a9c2ae0c8</t>
  </si>
  <si>
    <t>DQP-4049</t>
  </si>
  <si>
    <t>DQO-4049</t>
  </si>
  <si>
    <t>LTS_Chk-general-lease_agreement_period</t>
  </si>
  <si>
    <t>Checks that lease_agreement_period has no leading or trailing spaces when stored as text.</t>
  </si>
  <si>
    <t>lease_agreement_period = TRIM(lease_agreement_period)</t>
  </si>
  <si>
    <t>02/10/2026 - Yes - Yes means conditional technical feasibility, subject to the conditions below; it is not business approval. Apply only to general.lease_agreement_period records linked to the approved Group / Type / Subtype / Category combinations in columns J:M; validate actual four-level service combinations, not a Cartesian product of the listed values.
Whitespace check on populated lease_agreement_period;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</si>
  <si>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230092c0-25cd-4ef1-b717-b1b3642c705a</t>
  </si>
  <si>
    <t>39d5fcda-a20c-4251-9092-083bf149d896</t>
  </si>
  <si>
    <t>DQP-4348</t>
  </si>
  <si>
    <t>DQO-4348</t>
  </si>
  <si>
    <t>Validity_Check-GENERAL-Lease_Agrmt_Period</t>
  </si>
  <si>
    <t>When populated, GENERAL.Lease Agreement period must be a finite numeric value greater than 0.</t>
  </si>
  <si>
    <t>TRY_CAST(`lease_agreement_period` AS DECIMAL(38,18)) IS NOT NULL AND TRY_CAST(`lease_agreement_period` AS DECIMAL(38,18)) &gt; 0</t>
  </si>
  <si>
    <t>notarisationcontracts</t>
  </si>
  <si>
    <t>DED_Attribute_2933</t>
  </si>
  <si>
    <t>01de3de6-461f-49c3-9b84-4da8db1d1b4c</t>
  </si>
  <si>
    <t>a809abc0-049c-4ce1-9557-9ad53f40f7ca</t>
  </si>
  <si>
    <t>DQP-3113</t>
  </si>
  <si>
    <t>DQO-3113</t>
  </si>
  <si>
    <t>Comp_Check-general-notarisationcontracts</t>
  </si>
  <si>
    <t>Validate that the critical data element general.notarisationcontracts is populated and not blank for in-scope records.Profiling results were used to identify current null/blank exposure where available.</t>
  </si>
  <si>
    <t>!isNull({notarisationcontracts})</t>
  </si>
  <si>
    <t>30/09/2026 - Yes Approved exact four-level service paths from O:R; do not cross-combine listed subtypes/categories. REC_STATUS = 'A'; evaluate only where notarisationcontracts is mandatory for the service/stage; Confirm legal-form and contract applicability; Non-applicable records excluded from denominator. Business confirmation required.</t>
  </si>
  <si>
    <t>aed5ed27-864c-4576-84fa-80a07f4c4333</t>
  </si>
  <si>
    <t>fa9d4def-3c74-4747-b5e9-5f4bb072560d</t>
  </si>
  <si>
    <t>DQP-3589</t>
  </si>
  <si>
    <t>DQO-3589</t>
  </si>
  <si>
    <t>Consec_Chk-general-notarisationcontracts</t>
  </si>
  <si>
    <t>Validate that populated values in general-notarisationcontracts do not contain consecutive spaces within the value.</t>
  </si>
  <si>
    <t>CAST(notarisationcontracts AS STRING) RLIKE '.*[^ ].*' AND CAST(notarisationcontracts AS STRING) NOT RLIKE '\pCntrl' AND UPPER(CAST(notarisationcontracts AS STRING)) NOT RLIKE '^[ ]*(NA|N/A|NIL|NONE|NULL|UNKNOWN|UNSPECIFIED|TEST|DUMMY|TBD|NOT APPLICABLE|-|--|\\.)[ ]*$'</t>
  </si>
  <si>
    <t>01/10/2026 Yes - Proposed filter: populated character values in general.notarisationcontracts;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</si>
  <si>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711ad2df-e5f3-4ae1-bc1a-08e4685e0a5a</t>
  </si>
  <si>
    <t>b673b6d5-fcd8-49f8-8257-49ffb3530a0f</t>
  </si>
  <si>
    <t>DQP-4142</t>
  </si>
  <si>
    <t>DQO-4142</t>
  </si>
  <si>
    <t>Val_Chk-general-notarisationcontracts</t>
  </si>
  <si>
    <t>Checks that non-null values in notarisationcontracts has only CHECKED and UNCHECKED value</t>
  </si>
  <si>
    <t>notarisationcontracts IN ('CHECKED', 'UNCHECKED')</t>
  </si>
  <si>
    <t>02/10/2026 - Yes - Yes means conditional technical feasibility, subject to the conditions below; it is not business approval. Apply only to general.notarisationcontracts records linked to the approved Group / Type / Subtype / Category combinations in columns J:M; validate actual four-level service combinations, not a Cartesian product of the listed values.
Evaluate populated notarisationcontracts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</si>
  <si>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main_license_rb_number</t>
  </si>
  <si>
    <t>DED_Attribute_2934</t>
  </si>
  <si>
    <t>5a83cb69-2c69-477d-b7ca-25e0a6e34f56</t>
  </si>
  <si>
    <t>09fd4f42-30b7-4281-9f3e-570612d72b38</t>
  </si>
  <si>
    <t>DQP-3114</t>
  </si>
  <si>
    <t>DQO-3114</t>
  </si>
  <si>
    <t>Comp_Check-general-main_license_rb_number</t>
  </si>
  <si>
    <t>Validate that the critical data element general.main_license_rb_number is populated and not blank for in-scope records.Profiling results were used to identify current null/blank exposure where available.</t>
  </si>
  <si>
    <t>!isNull({main_license_rb_number})</t>
  </si>
  <si>
    <t>30/09/2026 - Yes Approved exact four-level service paths from O:R; do not cross-combine listed subtypes/categories. REC_STATUS = 'A'; evaluate only where main_license_rb_number is mandatory for the service/stage; Only applicable branch/parent-licence cases; confirm selected-branch requirements; Non-applicable records excluded from denominator. Business confirmation required.</t>
  </si>
  <si>
    <t>8ef6234e-0903-4126-8788-4bab5eb36f1d</t>
  </si>
  <si>
    <t>ac8ddeda-ea7b-4a7f-9615-fe7cb6f74f7b</t>
  </si>
  <si>
    <t>DQP-3590</t>
  </si>
  <si>
    <t>DQO-3590</t>
  </si>
  <si>
    <t>Consec_Chk-general-main_license_rb_number</t>
  </si>
  <si>
    <t>Validate that populated values in general-main_license_rb_number do not contain consecutive spaces within the value.</t>
  </si>
  <si>
    <t>CAST(main_license_rb_number AS STRING) RLIKE '.*[^ ].*' AND CAST(main_license_rb_number AS STRING) NOT RLIKE '\pCntrl' AND UPPER(CAST(main_license_rb_number AS STRING)) NOT RLIKE '^[ ]*(NA|N/A|NIL|NONE|NULL|UNKNOWN|UNSPECIFIED|TEST|DUMMY|TBD|NOT APPLICABLE|-|--|\\.)[ ]*$'</t>
  </si>
  <si>
    <t>01/10/2026 Yes - Proposed filter: populated character values in general.main_license_rb_number;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</si>
  <si>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5ff4b5c5-97ea-4da8-aa56-f9cd359be197</t>
  </si>
  <si>
    <t>ba7d226c-8f71-44ba-92c0-3e18f7b11ab0</t>
  </si>
  <si>
    <t>DQP-4091</t>
  </si>
  <si>
    <t>DQO-4091</t>
  </si>
  <si>
    <t>LTS_Chk-general-main_license_rb_number</t>
  </si>
  <si>
    <t>Check that non-null main_license_rb_number values do not contain leading or trailing spaces.</t>
  </si>
  <si>
    <t>main_license_rb_number = trim(main_license_rb_number)</t>
  </si>
  <si>
    <t>02/10/2026 - Yes - Yes means conditional technical feasibility, subject to the conditions below; it is not business approval. Apply only to general.main_license_rb_number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Whitespace check on populated main_license_rb_number;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</si>
  <si>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f8765dc2-7b64-49ae-95b8-3dc294e41e35</t>
  </si>
  <si>
    <t>fc448db8-0987-4d59-be63-3fa026ff58d9</t>
  </si>
  <si>
    <t>DQP-4092</t>
  </si>
  <si>
    <t>DQO-4092</t>
  </si>
  <si>
    <t>Len_Val_Chk-general-main_license_rb_number</t>
  </si>
  <si>
    <t>Check that non-null main_license_rb_number values exceed the minimum length so they are meaningful identifiers.</t>
  </si>
  <si>
    <t>length(main_license_rb_number) &gt; 9</t>
  </si>
  <si>
    <t>02/10/2026 - Yes - Yes means conditional technical feasibility, subject to the conditions below; it is not business approval. Apply only to general.main_license_rb_number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main_license_rb_number only; null/blank values belong to a separately approved completeness rule. Use an explicit null/blank policy so SQL UNKNOWN is not silently counted as pass or fail.
Proposed length condition: length(main_license_rb_number) &gt; 9.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</si>
  <si>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9d77cba0-3d8d-4292-9cf1-35e0bbb8676e</t>
  </si>
  <si>
    <t>c5923429-bc9e-4ba8-a951-d5f2a450a2eb</t>
  </si>
  <si>
    <t>DQP-4093</t>
  </si>
  <si>
    <t>DQO-4093</t>
  </si>
  <si>
    <t>Val_Chk-general-main_license_rb_number</t>
  </si>
  <si>
    <t>Check that non-null main_license_rb_number values contain only English letters, digits and hyphens.</t>
  </si>
  <si>
    <t>main_license_rb_number RLIKE '^[A-Za-z0-9-]+$'</t>
  </si>
  <si>
    <t>02/10/2026 - Yes - Yes means conditional technical feasibility, subject to the conditions below; it is not business approval. Apply only to general.main_license_rb_number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main_license_rb_number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</si>
  <si>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DED_Attribute_2935</t>
  </si>
  <si>
    <t>039da275-86e3-438e-8c36-0c6eb6c5f710</t>
  </si>
  <si>
    <t>351220af-321f-47a5-b284-a57daa95fb56</t>
  </si>
  <si>
    <t>DQP-3115</t>
  </si>
  <si>
    <t>DQO-3115</t>
  </si>
  <si>
    <t>Comp_Check-general-unified_license_number</t>
  </si>
  <si>
    <t>Validate that the critical data element general.unified_license_number is populated and not blank for in-scope records.Profiling results were used to identify current null/blank exposure where available.</t>
  </si>
  <si>
    <t>53f8db7e-72dc-4947-bd78-ed6edffcd50a</t>
  </si>
  <si>
    <t>0d2f9aab-9d3b-4b04-b663-ace6717ec062</t>
  </si>
  <si>
    <t>DQP-3591</t>
  </si>
  <si>
    <t>DQO-3591</t>
  </si>
  <si>
    <t>Consec_Chk-general-unified_license_number</t>
  </si>
  <si>
    <t>Validate that populated values in general-unified_license_number do not contain consecutive spaces within the value.</t>
  </si>
  <si>
    <t>01/10/2026 Yes - Proposed filter: populated character values in general.unified_license_number;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</si>
  <si>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928a0f2e-ebdd-4b97-8e18-77b2d8c9e231</t>
  </si>
  <si>
    <t>d8dab1ef-a332-494b-a0fd-c04ad42924bf</t>
  </si>
  <si>
    <t>DQP-4282</t>
  </si>
  <si>
    <t>DQO-4282</t>
  </si>
  <si>
    <t>Len_Val_Chk-general-unified_license_number</t>
  </si>
  <si>
    <t>Check that non-null unified_license_number values are at least 18 characters long so the license number is a complete, usable identifier.</t>
  </si>
  <si>
    <t>LENGTH(unified_license_number) &gt;= 18</t>
  </si>
  <si>
    <t>02/10/2026 - Yes - Yes means conditional technical feasibility, subject to the conditions below; it is not business approval. Apply only to general.unified_license_number records linked to the approved Group / Type / Subtype / Category combinations in columns J:M; validate actual four-level service combinations, not a Cartesian product of the listed values.
Evaluate populated unified_license_number only; null/blank values belong to a separately approved completeness rule. Use an explicit null/blank policy so SQL UNKNOWN is not silently counted as pass or fail.
Proposed length condition: LENGTH(unified_license_number) &gt;= 18.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</si>
  <si>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6f7ebd1d-e93d-41c5-975f-fa48f5d128e4</t>
  </si>
  <si>
    <t>f9fe3d63-5b97-472d-873f-d5a962fdb718</t>
  </si>
  <si>
    <t>DQP-4284</t>
  </si>
  <si>
    <t>DQO-4284</t>
  </si>
  <si>
    <t>Val_Chk-general-unified_license_number</t>
  </si>
  <si>
    <t>Check that non-null unified_license_number values contain only English letters, digits and hyphens, to enforce a standardised license number format.</t>
  </si>
  <si>
    <t>02/10/2026 - Yes - Yes means conditional technical feasibility, subject to the conditions below; it is not business approval. Apply only to general.unified_license_number records linked to the approved Group / Type / Subtype / Category combinations in columns J:M; validate actual four-level service combinations, not a Cartesian product of the listed values.
Evaluate populated unified_license_number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</si>
  <si>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DED_Attribute_2936</t>
  </si>
  <si>
    <t>fd9b2f95-64e4-4821-9b28-45f4e04d470f</t>
  </si>
  <si>
    <t>81968997-50b7-45a5-8b8e-67ce6839673f</t>
  </si>
  <si>
    <t>DQP-3116</t>
  </si>
  <si>
    <t>DQO-3116</t>
  </si>
  <si>
    <t>Comp_Chk-gen-incompatible_with_real_beneficiary</t>
  </si>
  <si>
    <t>Validate that the critical data element general.incompatible_with_real_beneficiary is populated and not blank for in-scope records.Profiling results were used to identify current null/blank exposure where available.</t>
  </si>
  <si>
    <t>9fca9948-23c0-48b2-ab2b-ef766435f47c</t>
  </si>
  <si>
    <t>8ad3535c-4ef8-4a5a-bce2-2ddbebff2c31</t>
  </si>
  <si>
    <t>DQP-3592</t>
  </si>
  <si>
    <t>DQO-3592</t>
  </si>
  <si>
    <t>Consec_Chk-general-incompatible_real_beneficiary</t>
  </si>
  <si>
    <t>Validate that populated values in general-incompatible_with_real_beneficiary do not contain consecutive spaces within the value.</t>
  </si>
  <si>
    <t>01/10/2026 Yes - Proposed filter: populated character values in general.incompatible_with_real_beneficiary;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</si>
  <si>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3894ecb5-6231-4874-8d5a-fdef147e6474</t>
  </si>
  <si>
    <t>31019a76-b70d-4e2e-b68e-b0fb49171fdc</t>
  </si>
  <si>
    <t>DQP-4008</t>
  </si>
  <si>
    <t>DQO-4008</t>
  </si>
  <si>
    <t>Val_Chk-general-incompatible_with_real_beneficiary</t>
  </si>
  <si>
    <t>Check that non-null values in incompatible_with_real_beneficiary are restricted to the allowed domain values CHECKED or UNCHECKED.</t>
  </si>
  <si>
    <t>02/10/2026 - Yes - Yes means conditional technical feasibility, subject to the conditions below; it is not business approval. Apply only to general.incompatible_with_real_beneficiary records linked to the approved Group / Type / Subtype / Category combinations in columns J:M; validate actual four-level service combinations, not a Cartesian product of the listed values.
Evaluate populated incompatible_with_real_beneficiary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</si>
  <si>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investment_start_date</t>
  </si>
  <si>
    <t>DED_Attribute_2938</t>
  </si>
  <si>
    <t>140c24fb-ef0a-4b8d-9fd2-9b402efd89c6</t>
  </si>
  <si>
    <t>a3f08dcd-0835-449d-a976-44ad96e3bc92</t>
  </si>
  <si>
    <t>DQP-2526</t>
  </si>
  <si>
    <t>DQO-2526</t>
  </si>
  <si>
    <t>Validity_Check-GENERAL-Invest_Start_Date</t>
  </si>
  <si>
    <t>When populated, GENERAL.Investment Start Date must match MM/DD/YYYY or MM/DD/YYYY  HH:MM:SS format.</t>
  </si>
  <si>
    <t>(TRIM(CAST(`investment_start_date` AS STRING)) RLIKE '^(0[1-9]|[12][0-9]|3[01])/(0[1-9]|1[0-2])/[0-9]{4}$' AND TRY_TO_TIMESTAMP(TRIM(CAST(`investment_start_date` AS STRING)), 'dd/MM/yyyy') IS NOT NULL) OR (TRIM(CAST(`investment_start_date` AS STRING)) RLIKE '^(0[1-9]|[12][0-9]|3[01])/(0[1-9]|1[0-2])/[0-9]{4} ([01][0-9]|2[0-3]):[0-5][0-9]:[0-5][0-9]$' AND TRY_TO_TIMESTAMP(TRIM(CAST(`investment_start_date` AS STRING)), 'dd/MM/yyyy HH:mm:ss') IS NOT NULL)</t>
  </si>
  <si>
    <t>db5269a0-c8e1-4d28-b4fd-4081a9aa3a2e</t>
  </si>
  <si>
    <t>98f500b9-847a-4c84-8192-06442caa3547</t>
  </si>
  <si>
    <t>DQP-3117</t>
  </si>
  <si>
    <t>DQO-3117</t>
  </si>
  <si>
    <t>Comp_Check-general-investment_start_date</t>
  </si>
  <si>
    <t>Validate that the critical data element general.investment_start_date is populated and not blank for in-scope records.Profiling results were used to identify current null/blank exposure where available.</t>
  </si>
  <si>
    <t>!isNull({investment_start_date})</t>
  </si>
  <si>
    <t>30/09/2026 - Yes Approved exact four-level service paths from O:R; do not cross-combine listed subtypes/categories. REC_STATUS = 'A'; evaluate only where investment_start_date is mandatory for the service/stage; Only where an investment contract/project is applicable; Non-applicable records excluded from denominator. Business confirmation required.</t>
  </si>
  <si>
    <t>6c86c303-11b3-4853-b4b4-4e746ab6499c</t>
  </si>
  <si>
    <t>1a61dcdd-0181-4d7b-bd58-d3ffdbbc6cc4</t>
  </si>
  <si>
    <t>DQP-3593</t>
  </si>
  <si>
    <t>DQO-3593</t>
  </si>
  <si>
    <t>Consec_Chk-general-investment_start_date</t>
  </si>
  <si>
    <t>Validate that populated values in general-investment_start_date do not contain consecutive spaces within the value.</t>
  </si>
  <si>
    <t>CAST(investment_start_date AS STRING) RLIKE '.*[^ ].*' AND CAST(investment_start_date AS STRING) NOT RLIKE '\pCntrl' AND UPPER(CAST(investment_start_date AS STRING)) NOT RLIKE '^[ ]*(NA|N/A|NIL|NONE|NULL|UNKNOWN|UNSPECIFIED|TEST|DUMMY|TBD|NOT APPLICABLE|-|--|\\.)[ ]*$'</t>
  </si>
  <si>
    <t>01/10/2026 Yes - Proposed filter: populated character values in general.investment_start_date;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</si>
  <si>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DED_Attribute_2940</t>
  </si>
  <si>
    <t>e4f6542e-1dfe-43d7-8bc2-bb83c007cce3</t>
  </si>
  <si>
    <t>93d190aa-8ea6-4ed9-83dc-010f9a68a980</t>
  </si>
  <si>
    <t>DQP-3118</t>
  </si>
  <si>
    <t>DQO-3118</t>
  </si>
  <si>
    <t>Comp_Check-general-economic_registry_number_ern</t>
  </si>
  <si>
    <t>Validate that the critical data element general.economic_registry_number_ern is populated and not blank for in-scope records.Profiling results were used to identify current null/blank exposure where available.</t>
  </si>
  <si>
    <t>1f46dc3c-28b6-49f9-8745-465499da0d37</t>
  </si>
  <si>
    <t>c7f2e026-ce31-48d6-87cc-3153084aacad</t>
  </si>
  <si>
    <t>DQP-3594</t>
  </si>
  <si>
    <t>DQO-3594</t>
  </si>
  <si>
    <t>Consec_Chk-general-economic_registry_number_ern</t>
  </si>
  <si>
    <t>Validate that populated values in general-economic_registry_number_ern do not contain consecutive spaces within the value.</t>
  </si>
  <si>
    <t>01/10/2026 Yes - Proposed filter: populated character values in general.economic_registry_number_ern;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</si>
  <si>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0f24739f-fc4f-49e7-8f9e-59449eb2c61d</t>
  </si>
  <si>
    <t>d1006c18-cbf7-4a5d-b1ec-66d42c56cf43</t>
  </si>
  <si>
    <t>DQP-3933</t>
  </si>
  <si>
    <t>DQO-3933</t>
  </si>
  <si>
    <t>Len_Val_Chk-general-economic_registry_number_ern</t>
  </si>
  <si>
    <t>Check that non-null economic_registry_number_ern values are at least 18 characters long so the identifier is complete.</t>
  </si>
  <si>
    <t>len(economic_registry_number_ern) &gt; 17</t>
  </si>
  <si>
    <t>02/10/2026 - Yes - Yes means conditional technical feasibility, subject to the conditions below; it is not business approval. Apply only to general.economic_registry_number_ern records linked to the approved Group / Type / Subtype / Category combinations in columns J:M; validate actual four-level service combinations, not a Cartesian product of the listed values.
Evaluate populated economic_registry_number_ern only; null/blank values belong to a separately approved completeness rule. Use an explicit null/blank policy so SQL UNKNOWN is not silently counted as pass or fail.
Proposed length condition: len(economic_registry_number_ern) &gt; 17.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</si>
  <si>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78279b6e-fa7c-42c3-97aa-858f43f9742b</t>
  </si>
  <si>
    <t>56e74b2d-af79-40bf-8c3b-bf019b741cd3</t>
  </si>
  <si>
    <t>DQP-3934</t>
  </si>
  <si>
    <t>DQO-3934</t>
  </si>
  <si>
    <t>Val_Chk-general-economic_registry_number_ern</t>
  </si>
  <si>
    <t>Check that non-null economic_registry_number_ern values are positive whole-number identifiers (digits only, not starting with zero).</t>
  </si>
  <si>
    <t>02/10/2026 - Yes - Yes means conditional technical feasibility, subject to the conditions below; it is not business approval. Apply only to general.economic_registry_number_ern records linked to the approved Group / Type / Subtype / Category combinations in columns J:M; validate actual four-level service combinations, not a Cartesian product of the listed values.
Evaluate populated economic_registry_number_ern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</si>
  <si>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investment_end_date</t>
  </si>
  <si>
    <t>DED_Attribute_2941</t>
  </si>
  <si>
    <t>77e45104-baa7-43e7-8a2a-5ce886590ee9</t>
  </si>
  <si>
    <t>941a5602-afb0-4b73-9938-74b8d2e95bcf</t>
  </si>
  <si>
    <t>DQP-2522</t>
  </si>
  <si>
    <t>DQO-2522</t>
  </si>
  <si>
    <t>Validity_Check-GENERAL-Invest_End_Date</t>
  </si>
  <si>
    <t>When populated, GENERAL.Investment End Date must match MM/DD/YYYY or MM/DD/YYYY  HH:MM:SS format.</t>
  </si>
  <si>
    <t>(TRIM(CAST(`investment_end_date` AS STRING)) RLIKE '^(0[1-9]|[12][0-9]|3[01])/(0[1-9]|1[0-2])/[0-9]{4}$' AND TRY_TO_TIMESTAMP(TRIM(CAST(`investment_end_date` AS STRING)), 'dd/MM/yyyy') IS NOT NULL) OR (TRIM(CAST(`investment_end_date` AS STRING)) RLIKE '^(0[1-9]|[12][0-9]|3[01])/(0[1-9]|1[0-2])/[0-9]{4} ([01][0-9]|2[0-3]):[0-5][0-9]:[0-5][0-9]$' AND TRY_TO_TIMESTAMP(TRIM(CAST(`investment_end_date` AS STRING)), 'dd/MM/yyyy HH:mm:ss') IS NOT NULL)</t>
  </si>
  <si>
    <t>963b5dd4-c0b8-4d14-836b-bb73fb99b97a</t>
  </si>
  <si>
    <t>adf2d105-6446-439b-adb7-268e5a3d9218</t>
  </si>
  <si>
    <t>DQP-2523</t>
  </si>
  <si>
    <t>DQO-2523</t>
  </si>
  <si>
    <t>Consist_Check-GENERAL-Invest_End_Date</t>
  </si>
  <si>
    <t>When both fields are populated, GENERAL.Investment End Date must be on or after GENERAL.Investment Start Date.</t>
  </si>
  <si>
    <t>COALESCE(TRY_TO_TIMESTAMP(TRIM(CAST(`investment_end_date` AS STRING)), 'dd/MM/yyyy HH:mm:ss'), TRY_TO_TIMESTAMP(TRIM(CAST(`investment_end_date` AS STRING)), 'dd/MM/yyyy')) IS NOT NULL AND COALESCE(TRY_TO_TIMESTAMP(TRIM(CAST(`investment_start_date` AS STRING)), 'dd/MM/yyyy HH:mm:ss'), TRY_TO_TIMESTAMP(TRIM(CAST(`investment_start_date` AS STRING)), 'dd/MM/yyyy')) IS NOT NULL AND COALESCE(TRY_TO_TIMESTAMP(TRIM(CAST(`investment_end_date` AS STRING)), 'dd/MM/yyyy HH:mm:ss'), TRY_TO_TIMESTAMP(TRIM(CAST(`investment_end_date` AS STRING)), 'dd/MM/yyyy')) &gt;= COALESCE(TRY_TO_TIMESTAMP(TRIM(CAST(`investment_start_date` AS STRING)), 'dd/MM/yyyy HH:mm:ss'), TRY_TO_TIMESTAMP(TRIM(CAST(`investment_start_date` AS STRING)), 'dd/MM/yyyy'))</t>
  </si>
  <si>
    <t>623771f5-12df-4ba5-888c-6c09c81fce34</t>
  </si>
  <si>
    <t>8314103b-3c21-4732-8ddd-950127548132</t>
  </si>
  <si>
    <t>DQP-3119</t>
  </si>
  <si>
    <t>DQO-3119</t>
  </si>
  <si>
    <t>Completeness_Check-general-investment_end_date</t>
  </si>
  <si>
    <t>Validate that the critical data element general.investment_end_date is populated and not blank for in-scope records.Profiling results were used to identify current null/blank exposure where available.</t>
  </si>
  <si>
    <t>!isNull({investment_end_date})</t>
  </si>
  <si>
    <t>30/09/2026 - Yes Approved exact four-level service paths from O:R; do not cross-combine listed subtypes/categories. REC_STATUS = 'A'; evaluate only where investment_end_date is mandatory for the service/stage; Only where an investment contract/project is applicable; Non-applicable records excluded from denominator. Business confirmation required.</t>
  </si>
  <si>
    <t>5cbbe483-2cb5-440d-a0b6-47e89968efe8</t>
  </si>
  <si>
    <t>926c875a-a27f-44b7-8fed-d54f7db2bd0e</t>
  </si>
  <si>
    <t>DQP-3595</t>
  </si>
  <si>
    <t>DQO-3595</t>
  </si>
  <si>
    <t>Consec_Chk-general-investment_end_date</t>
  </si>
  <si>
    <t>Validate that populated values in general-investment_end_date do not contain consecutive spaces within the value.</t>
  </si>
  <si>
    <t>CAST(investment_end_date AS STRING) RLIKE '.*[^ ].*' AND CAST(investment_end_date AS STRING) NOT RLIKE '\pCntrl' AND UPPER(CAST(investment_end_date AS STRING)) NOT RLIKE '^[ ]*(NA|N/A|NIL|NONE|NULL|UNKNOWN|UNSPECIFIED|TEST|DUMMY|TBD|NOT APPLICABLE|-|--|\\.)[ ]*$'</t>
  </si>
  <si>
    <t>01/10/2026 Yes - Proposed filter: populated character values in general.investment_end_date;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</si>
  <si>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DED_Attribute_2942</t>
  </si>
  <si>
    <t>dd0151dd-b962-45e0-b9d2-0dd808a56946</t>
  </si>
  <si>
    <t>9c44913b-26a2-41b4-b606-081a769e479c</t>
  </si>
  <si>
    <t>DQP-3120</t>
  </si>
  <si>
    <t>DQO-3120</t>
  </si>
  <si>
    <t>Comp_Chk-gen-manager_appointm_duration_in_years</t>
  </si>
  <si>
    <t>Validate that the critical data element general.manager_appointment_duration_in_years is populated and not blank for in-scope records.Profiling results were used to identify current null/blank exposure where available.</t>
  </si>
  <si>
    <t>960d58d7-2ced-4504-8249-052c13231ce6</t>
  </si>
  <si>
    <t>943cea4c-4bbd-4f82-aa50-9bd0b5ad35a4</t>
  </si>
  <si>
    <t>DQP-3596</t>
  </si>
  <si>
    <t>DQO-3596</t>
  </si>
  <si>
    <t>Consec_Chk-general-mgr_appointment_duration_years</t>
  </si>
  <si>
    <t>Validate that populated values in general-manager_appointment_duration_in_years do not contain consecutive spaces within the value.</t>
  </si>
  <si>
    <t>01/10/2026 Yes - Proposed filter: populated character values in general.manager_appointment_duration_in_years;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</si>
  <si>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70f2d375-98dd-488b-a2bc-e1a6338cd02a</t>
  </si>
  <si>
    <t>642632d0-c1a1-4feb-bfd7-3d9c578d2395</t>
  </si>
  <si>
    <t>DQP-4099</t>
  </si>
  <si>
    <t>DQO-4099</t>
  </si>
  <si>
    <t>LTS_Chk-gen-manager_apptmnt_duration_in_yrs</t>
  </si>
  <si>
    <t>Ensure that non-null manager_appointment_duration_in_years values have no leading or trailing spaces.</t>
  </si>
  <si>
    <t>manager_appointment_duration_in_years = TRIM(manager_appointment_duration_in_years)</t>
  </si>
  <si>
    <t>02/10/2026 - Yes - Yes means conditional technical feasibility, subject to the conditions below; it is not business approval. Apply only to general.manager_appointment_duration_in_years records linked to the approved Group / Type / Subtype / Category combinations in columns J:M; validate actual four-level service combinations, not a Cartesian product of the listed values.
Whitespace check on populated manager_appointment_duration_in_years;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</si>
  <si>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create_foreign_investor</t>
  </si>
  <si>
    <t>DED_Attribute_2943</t>
  </si>
  <si>
    <t>e22b865b-726a-4133-babb-8d70d2ab51dc</t>
  </si>
  <si>
    <t>b6feb7a3-92a4-4af6-8149-022c38a72901</t>
  </si>
  <si>
    <t>DQP-3121</t>
  </si>
  <si>
    <t>DQO-3121</t>
  </si>
  <si>
    <t>Comp_Check-general-create_foreign_investor</t>
  </si>
  <si>
    <t>Validate that the critical data element general.create_foreign_investor is populated and not blank for in-scope records.Profiling results were used to identify current null/blank exposure where available.</t>
  </si>
  <si>
    <t>!isNull({create_foreign_investor})</t>
  </si>
  <si>
    <t>30/09/2026 - Yes Approved exact four-level service paths from O:R; do not cross-combine listed subtypes/categories. REC_STATUS = 'A'; evaluate only where create_foreign_investor is mandatory for the service/stage; Non-applicable records excluded from denominator. Business confirmation required.</t>
  </si>
  <si>
    <t>7aa65294-23f5-4f0f-a2c6-394d68d09918</t>
  </si>
  <si>
    <t>9714e760-115d-4b43-a618-4ba46c4888be</t>
  </si>
  <si>
    <t>DQP-3597</t>
  </si>
  <si>
    <t>DQO-3597</t>
  </si>
  <si>
    <t>Consec_Chk-general-create_foreign_investor</t>
  </si>
  <si>
    <t>Validate that populated values in general-create_foreign_investor do not contain consecutive spaces within the value.</t>
  </si>
  <si>
    <t>CAST(create_foreign_investor AS STRING) RLIKE '.*[^ ].*' AND CAST(create_foreign_investor AS STRING) NOT RLIKE '\pCntrl' AND UPPER(CAST(create_foreign_investor AS STRING)) NOT RLIKE '^[ ]*(NA|N/A|NIL|NONE|NULL|UNKNOWN|UNSPECIFIED|TEST|DUMMY|TBD|NOT APPLICABLE|-|--|\\.)[ ]*$'</t>
  </si>
  <si>
    <t>01/10/2026 Yes - Proposed filter: populated character values in general.create_foreign_investor;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</si>
  <si>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757b797e-5cf5-4323-aa1b-d61a03abe57b</t>
  </si>
  <si>
    <t>f5a30517-d421-4017-b9c2-870de40afb36</t>
  </si>
  <si>
    <t>DQP-3919</t>
  </si>
  <si>
    <t>DQO-3919</t>
  </si>
  <si>
    <t>Val_Chk-general-create_foreign_investor</t>
  </si>
  <si>
    <t>Checks that create_foreign_investor contains only values from the approved list of allowed statuses/flags for this column, ignoring nulls.</t>
  </si>
  <si>
    <t>create_foreign_investor IN ('CHECKED', 'UNCHECKED')</t>
  </si>
  <si>
    <t>02/10/2026 - Yes - Yes means conditional technical feasibility, subject to the conditions below; it is not business approval. Apply only to general.create_foreign_investor records linked to the approved Group / Type / Subtype / Category combinations in columns J:M; validate actual four-level service combinations, not a Cartesian product of the listed values.
Evaluate populated create_foreign_investor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</si>
  <si>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member_number</t>
  </si>
  <si>
    <t>DED_Attribute_2946</t>
  </si>
  <si>
    <t>8ae35e09-fe92-40c3-88ae-cd081ba5b861</t>
  </si>
  <si>
    <t>fa4bdf9f-7972-4e00-b18d-77475d3d5388</t>
  </si>
  <si>
    <t>DQP-3122</t>
  </si>
  <si>
    <t>DQO-3122</t>
  </si>
  <si>
    <t>Completeness_Check-general-member_number</t>
  </si>
  <si>
    <t>Validate that the critical data element general.member_number is populated and not blank for in-scope records.Profiling results were used to identify current null/blank exposure where available.</t>
  </si>
  <si>
    <t>!isNull({member_number})</t>
  </si>
  <si>
    <t>30/09/2026 - Yes Approved exact four-level service paths from O:R; do not cross-combine listed subtypes/categories. REC_STATUS = 'A'; evaluate only where member_number is mandatory for the service/stage; Non-applicable records excluded from denominator. Business confirmation required.</t>
  </si>
  <si>
    <t>3b8596c6-e7ec-450a-8edc-ec0126f713d7</t>
  </si>
  <si>
    <t>4a4362da-8ade-45d2-95d4-fab431de4b43</t>
  </si>
  <si>
    <t>DQP-3598</t>
  </si>
  <si>
    <t>DQO-3598</t>
  </si>
  <si>
    <t>Consec_Chk-general-member_number</t>
  </si>
  <si>
    <t>Validate that populated values in general-member_number do not contain consecutive spaces within the value.</t>
  </si>
  <si>
    <t>CAST(member_number AS STRING) RLIKE '.*[^ ].*' AND CAST(member_number AS STRING) NOT RLIKE '\pCntrl' AND UPPER(CAST(member_number AS STRING)) NOT RLIKE '^[ ]*(NA|N/A|NIL|NONE|NULL|UNKNOWN|UNSPECIFIED|TEST|DUMMY|TBD|NOT APPLICABLE|-|--|\\.)[ ]*$'</t>
  </si>
  <si>
    <t>01/10/2026 Yes - Proposed filter: populated character values in general.member_number;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</si>
  <si>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34d7d31f-c21a-4630-8d4a-42a47fe102bf</t>
  </si>
  <si>
    <t>c025cb96-c973-4ac9-ae7b-0559b76c6790</t>
  </si>
  <si>
    <t>DQP-4111</t>
  </si>
  <si>
    <t>DQO-4111</t>
  </si>
  <si>
    <t>Val_Chk-general-member_number</t>
  </si>
  <si>
    <t>Check that non-null member_number values are positive whole-number identifiers with no decimals, zero, negatives, or non-numeric characters.</t>
  </si>
  <si>
    <t>CAST(`member_number` AS STRING) RLIKE '^[1-9][0-9]*$'</t>
  </si>
  <si>
    <t>02/10/2026 - Yes - Yes means conditional technical feasibility, subject to the conditions below; it is not business approval. Apply only to general.member_number records linked to the approved Group / Type / Subtype / Category combinations in columns J:M; validate actual four-level service combinations, not a Cartesian product of the listed values.
Evaluate populated member_number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</si>
  <si>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DED_Attribute_2947</t>
  </si>
  <si>
    <t>89d0b7c1-740d-457d-bd51-0f0874cc4ca1</t>
  </si>
  <si>
    <t>a9c2e245-8bbe-41cc-9c50-3189018e958b</t>
  </si>
  <si>
    <t>DQP-3123</t>
  </si>
  <si>
    <t>DQO-3123</t>
  </si>
  <si>
    <t>Comp_Check-general-license_classification</t>
  </si>
  <si>
    <t>Validate that the critical data element general.license_classification is populated and not blank for in-scope records.Profiling results were used to identify current null/blank exposure where available.</t>
  </si>
  <si>
    <t>61122324-1f4b-4d2e-ae41-e8bd6e43afc5</t>
  </si>
  <si>
    <t>89aa7dac-71ff-4a96-b684-911cfed0835d</t>
  </si>
  <si>
    <t>DQP-3599</t>
  </si>
  <si>
    <t>DQO-3599</t>
  </si>
  <si>
    <t>Consec_Chk-general-license_classification</t>
  </si>
  <si>
    <t>Validate that populated values in general-license_classification do not contain consecutive spaces within the value.</t>
  </si>
  <si>
    <t>01/10/2026 Yes - Proposed filter: populated character values in general.license_classification;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</si>
  <si>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1ed11f45-4851-4a1a-9fbf-67b102a2fc11</t>
  </si>
  <si>
    <t>b94cb2d1-856e-46c2-b8e8-edbbcb318438</t>
  </si>
  <si>
    <t>DQP-4064</t>
  </si>
  <si>
    <t>DQO-4064</t>
  </si>
  <si>
    <t>LTS_Chk-general-license_classification</t>
  </si>
  <si>
    <t>Check that non-null license_classification values do not contain leading or trailing spaces.</t>
  </si>
  <si>
    <t>license_classification = trim(license_classification)</t>
  </si>
  <si>
    <t>02/10/2026 - Yes - Yes means conditional technical feasibility, subject to the conditions below; it is not business approval. Apply only to general.license_classification records linked to the approved Group / Type / Subtype / Category combinations in columns J:M; validate actual four-level service combinations, not a Cartesian product of the listed values.
Whitespace check on populated license_classification;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</si>
  <si>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house_information</t>
  </si>
  <si>
    <t>DED_Data_Table_192</t>
  </si>
  <si>
    <t>allow_the_inspectors_of_the_abu_dhabi_food_control_authority_to_enter_the_house_specified_above_and</t>
  </si>
  <si>
    <t>DED_Attribute_2956</t>
  </si>
  <si>
    <t>dc5444a3-eec0-44c8-97e6-91eb210922ee</t>
  </si>
  <si>
    <t>84b04a93-6a61-45b3-8bfe-150977ba0239</t>
  </si>
  <si>
    <t>DQP-3124</t>
  </si>
  <si>
    <t>DQO-3124</t>
  </si>
  <si>
    <t>Comp_Chk-hou_inf-allow_insp__ab_fca_enter_home</t>
  </si>
  <si>
    <t>Validate that the critical data element house_information.allow_the_inspectors_of_the_abu_dhabi_food_control_authority_to_enter_the_house_specified_above_and is populated and not blank for in-scope records.Profiling results were used to identify current null/blank exposure where available.</t>
  </si>
  <si>
    <t>!isNull({allow_the_inspectors_of_the_abu_dhabi_food_control_authority_to_enter_the_house_specified_above_and})</t>
  </si>
  <si>
    <t>30/09/2026 - Yes Approved exact four-level service paths from O:R; do not cross-combine listed subtypes/categories. REC_STATUS = 'A'; evaluate only where allow_the_inspectors_of_the_abu_dhabi_food_control_authority_to_enter_the_house_specified_above_and is mandatory for the service/stage; Only permit/licence categories requiring a house-based activity section; Non-applicable records excluded from denominator. Business confirmation required.</t>
  </si>
  <si>
    <t>069c569b-4941-45be-83af-d006ebd44ce4</t>
  </si>
  <si>
    <t>9aca6464-a4a3-4cb7-8764-aff76363f90a</t>
  </si>
  <si>
    <t>DQP-3600</t>
  </si>
  <si>
    <t>DQO-3600</t>
  </si>
  <si>
    <t>Consec_Chk-house_info-allow_inspectors_enter_house</t>
  </si>
  <si>
    <t>Validate that populated values in house_information-allow_the_inspectors_of_the_abu_dhabi_food_control_authority_to_enter_the_house_specified_above_and do not contain consecutive spaces within the value.</t>
  </si>
  <si>
    <t>CAST(allow_the_inspectors_of_the_abu_dhabi_food_control_authority_to_enter_the_house_specified_above_and AS STRING) RLIKE '.*[^ ].*' AND CAST(allow_the_inspectors_of_the_abu_dhabi_food_control_authority_to_enter_the_house_specified_above_and AS STRING) NOT RLIKE '\pCntrl' AND UPPER(CAST(allow_the_inspectors_of_the_abu_dhabi_food_control_authority_to_enter_the_house_specified_above_and AS STRING)) NOT RLIKE '^[ ]*(NA|N/A|NIL|NONE|NULL|UNKNOWN|UNSPECIFIED|TEST|DUMMY|TBD|NOT APPLICABLE|-|--|\\.)[ ]*$'</t>
  </si>
  <si>
    <t>01/10/2026 Yes - Proposed filter: populated character values in house_information.allow_the_inspectors_of_the_abu_dhabi_food_control_authority_to_enter_the_house_specified_above_and;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</si>
  <si>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a99aca6e-c256-45f1-925d-71a395de7224</t>
  </si>
  <si>
    <t>1a198726-5fd4-4140-9b49-0861efe177ba</t>
  </si>
  <si>
    <t>DQP-3853</t>
  </si>
  <si>
    <t>DQO-3853</t>
  </si>
  <si>
    <t>Val_Chk-house_info-adfca_inspector_house_access</t>
  </si>
  <si>
    <t>Ensure allow_the_inspectors_of_the_abu_dhabi_food_control_authority_to_enter_the_house_specified_above_and contains only the approved values CHECKED or UNCHECKED for populated records.</t>
  </si>
  <si>
    <t>allow_the_inspectors_of_the_abu_dhabi_food_control_authority_to_enter_the_house_specified_above_and IN ('CHECKED','UNCHECKED')</t>
  </si>
  <si>
    <t>02/10/2026 - Yes - Yes means conditional technical feasibility, subject to the conditions below; it is not business approval. Apply only to house_information.allow_the_inspectors_of_the_abu_dhabi_food_control_authority_to_enter_the_house_specified_above_and records linked to the approved Group / Type / Subtype / Category combinations in columns J:M; validate actual four-level service combinations, not a Cartesian product of the listed values.
Evaluate populated allow_the_inspectors_of_the_abu_dhabi_food_control_authority_to_enter_the_house_specified_above_and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</si>
  <si>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DED_Attribute_2957</t>
  </si>
  <si>
    <t>6b73f90e-4685-4016-8efe-da4d0712c689</t>
  </si>
  <si>
    <t>7ff0a420-d0c9-41c2-8928-047b7277128c</t>
  </si>
  <si>
    <t>DQP-3125</t>
  </si>
  <si>
    <t>DQO-3125</t>
  </si>
  <si>
    <t>Comp_Check-house_information-building_number</t>
  </si>
  <si>
    <t>Validate that the critical data element house_information.building_number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</si>
  <si>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building_number is mandatory for the service/stage; Only permit/licence categories requiring a house-based activity section; Non-applicable records excluded from denominator. Business confirmation required.</t>
  </si>
  <si>
    <t>2cc9bebd-fa43-4c4e-8beb-d7be39b1ef57</t>
  </si>
  <si>
    <t>06ad5681-6e78-413c-bbfe-f5ce9466b7e3</t>
  </si>
  <si>
    <t>DQP-3601</t>
  </si>
  <si>
    <t>DQO-3601</t>
  </si>
  <si>
    <t>Consec_Chk-house_information-building_number</t>
  </si>
  <si>
    <t>Validate that populated values in house_information-building_number do not contain consecutive spaces within the value.</t>
  </si>
  <si>
    <t>CAST(building_number AS STRING) RLIKE '.*[^ ].*' AND CAST(building_number AS STRING) NOT RLIKE '\pCntrl' AND UPPER(CAST(building_number AS STRING)) NOT RLIKE '^[ ]*(NA|N/A|NIL|NONE|NULL|UNKNOWN|UNSPECIFIED|TEST|DUMMY|TBD|NOT APPLICABLE|-|--|\\.)[ ]*$'</t>
  </si>
  <si>
    <t>01/10/2026 Yes - Proposed filter: populated character values in house_information.building_number;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</si>
  <si>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9ceb6bef-74e3-4f87-af6f-bb2ed9370c84</t>
  </si>
  <si>
    <t>e1d59507-c907-4903-b8fb-29669614abf2</t>
  </si>
  <si>
    <t>DQP-3885</t>
  </si>
  <si>
    <t>DQO-3885</t>
  </si>
  <si>
    <t>LTS_Chk-house_information-building_number</t>
  </si>
  <si>
    <t>Check that non-null building_number values do not have leading or trailing spaces.</t>
  </si>
  <si>
    <t>building_number = trim(building_number)</t>
  </si>
  <si>
    <t>02/10/2026 - Yes - Yes means conditional technical feasibility, subject to the conditions below; it is not business approval. Apply only to house_information.building_number records linked to the approved Group / Type / Subtype / Category combinations in columns J:M; validate actual four-level service combinations, not a Cartesian product of the listed values.
Whitespace check on populated building_number;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</si>
  <si>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3f812829-b908-4efc-beda-b1a49f9b7c63</t>
  </si>
  <si>
    <t>23184cdd-be2f-41f0-8294-407843c53530</t>
  </si>
  <si>
    <t>DQP-3886</t>
  </si>
  <si>
    <t>DQO-3886</t>
  </si>
  <si>
    <t>Val_Chk-house_information-building_number</t>
  </si>
  <si>
    <t>Check that non-null building_number values contain only English letters, digits and hyphens.</t>
  </si>
  <si>
    <t>building_number RLIKE '^[A-Za-z0-9-]+$'</t>
  </si>
  <si>
    <t>02/10/2026 - Yes - Yes means conditional technical feasibility, subject to the conditions below; it is not business approval. Apply only to house_information.building_number records linked to the approved Group / Type / Subtype / Category combinations in columns J:M; validate actual four-level service combinations, not a Cartesian product of the listed values.
Evaluate populated building_number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</si>
  <si>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mobile_no</t>
  </si>
  <si>
    <t>DED_Attribute_2958</t>
  </si>
  <si>
    <t>14163141-b0b3-4fd0-baf5-e8ef4ea8dfd0</t>
  </si>
  <si>
    <t>7b193835-05e4-4953-a88c-239ffa8deee3</t>
  </si>
  <si>
    <t>DQP-3126</t>
  </si>
  <si>
    <t>DQO-3126</t>
  </si>
  <si>
    <t>Completeness_Check-house_information-mobile_no</t>
  </si>
  <si>
    <t>Validate that the critical data element house_information.mobile_no is populated and not blank for in-scope records.Profiling results were used to identify current null/blank exposure where available.</t>
  </si>
  <si>
    <t>!isNull({mobile_no})</t>
  </si>
  <si>
    <t>30/09/2026 - Yes Approved exact four-level service paths from O:R; do not cross-combine listed subtypes/categories. REC_STATUS = 'A'; evaluate only where mobile_no is mandatory for the service/stage; Only permit/licence categories requiring a house-based activity section; Non-applicable records excluded from denominator. Business confirmation required.</t>
  </si>
  <si>
    <t>ffb13abf-1dda-4c2b-88b2-47bb71a30387</t>
  </si>
  <si>
    <t>80197de1-c173-4412-8213-3ae85f4077df</t>
  </si>
  <si>
    <t>DQP-3602</t>
  </si>
  <si>
    <t>DQO-3602</t>
  </si>
  <si>
    <t>Consec_Chk-house_information-mobile_no</t>
  </si>
  <si>
    <t>Validate that populated values in house_information-mobile_no do not contain consecutive spaces within the value.</t>
  </si>
  <si>
    <t>CAST(mobile_no AS STRING) RLIKE '.*[^ ].*' AND CAST(mobile_no AS STRING) NOT RLIKE '\pCntrl' AND UPPER(CAST(mobile_no AS STRING)) NOT RLIKE '^[ ]*(NA|N/A|NIL|NONE|NULL|UNKNOWN|UNSPECIFIED|TEST|DUMMY|TBD|NOT APPLICABLE|-|--|\\.)[ ]*$'</t>
  </si>
  <si>
    <t>01/10/2026 Yes - Proposed filter: populated character values in house_information.mobile_no;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</si>
  <si>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emirates_id_number</t>
  </si>
  <si>
    <t>DED_Attribute_2960</t>
  </si>
  <si>
    <t>504d103b-b46a-4b88-b1a1-6231f2155a73</t>
  </si>
  <si>
    <t>a12c1961-254e-4bb6-a6da-301d9e02b268</t>
  </si>
  <si>
    <t>DQP-2475</t>
  </si>
  <si>
    <t>DQO-2475</t>
  </si>
  <si>
    <t>Validity_Check-HOUSE_INFO-Emirates_Id_No</t>
  </si>
  <si>
    <t>When populated as a UAE Emirates ID, HOUSE INFORMATION.Emirates ID number must contain 15 digits beginning with 784.</t>
  </si>
  <si>
    <t>TRIM(CAST(`emirates_id_number` AS STRING)) RLIKE '^784[0-9]{12}$'</t>
  </si>
  <si>
    <t>0c54cd11-f5e8-40fa-9495-bbacf2c14385</t>
  </si>
  <si>
    <t>f4c77479-cf3a-4a0b-84da-d44c3b8681df</t>
  </si>
  <si>
    <t>DQP-3127</t>
  </si>
  <si>
    <t>DQO-3127</t>
  </si>
  <si>
    <t>Comp_Check-house_information-emirates_id_number</t>
  </si>
  <si>
    <t>Validate that the critical data element house_information.emirates_id_number is populated and not blank for in-scope records.Profiling results were used to identify current null/blank exposure where available.</t>
  </si>
  <si>
    <t>!isNull({emirates_id_number})</t>
  </si>
  <si>
    <t>30/09/2026 - Yes Approved exact four-level service paths from O:R; do not cross-combine listed subtypes/categories. REC_STATUS = 'A'; evaluate only where emirates_id_number is mandatory for the service/stage; Only permit/licence categories requiring a house-based activity section; Non-applicable records excluded from denominator. Business confirmation required.</t>
  </si>
  <si>
    <t>41432962-a1f6-48f5-9bec-1da9e2acf564</t>
  </si>
  <si>
    <t>eb747fde-296b-42a7-b8c7-cc4deb604a33</t>
  </si>
  <si>
    <t>DQP-3603</t>
  </si>
  <si>
    <t>DQO-3603</t>
  </si>
  <si>
    <t>Consec_Chk-house_information-emirates_id_number</t>
  </si>
  <si>
    <t>Validate that populated values in house_information-emirates_id_number do not contain consecutive spaces within the value.</t>
  </si>
  <si>
    <t>CAST(emirates_id_number AS STRING) RLIKE '.*[^ ].*' AND CAST(emirates_id_number AS STRING) NOT RLIKE '\pCntrl' AND UPPER(CAST(emirates_id_number AS STRING)) NOT RLIKE '^[ ]*(NA|N/A|NIL|NONE|NULL|UNKNOWN|UNSPECIFIED|TEST|DUMMY|TBD|NOT APPLICABLE|-|--|\\.)[ ]*$'</t>
  </si>
  <si>
    <t>01/10/2026 Yes - Proposed filter: populated character values in house_information.emirates_id_number;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</si>
  <si>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d11b5f17-a1cf-4f94-b372-8fedfe48ed7e</t>
  </si>
  <si>
    <t>61d9fae3-61ce-4b92-b04f-ee4fe5c8345a</t>
  </si>
  <si>
    <t>DQP-3946</t>
  </si>
  <si>
    <t>DQO-3946</t>
  </si>
  <si>
    <t>Val_Chk-house_information-emirates_id_number</t>
  </si>
  <si>
    <t>Checks that non-null emirates_id_number values are positive whole-number identifiers, rejecting zeros, decimals and non-numeric characters.</t>
  </si>
  <si>
    <t>REGEXP_REPLACE(TRIM(CAST(`emirates_id_number` AS STRING)), '[- ]', '') RLIKE '^784[0-9]{12}$'</t>
  </si>
  <si>
    <t>02/10/2026 - Yes - Yes means conditional technical feasibility, subject to the conditions below; it is not business approval. Apply only to house_information.emirates_id_number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emirates_id_number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Business must approve permitted languages, spaces, punctuation and valid lookup labels; broad character restrictions can reject legitimate names/addresses.
Confirm the approved Emirates ID representation and applicable person/residency scope; this numeric/length check alone is not full Emirates ID validation.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</si>
  <si>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owner_name</t>
  </si>
  <si>
    <t>DED_Attribute_2961</t>
  </si>
  <si>
    <t>cf3ae9c9-3fa0-4d82-96c7-75c613a888e3</t>
  </si>
  <si>
    <t>430c41cf-54dd-4d21-824d-534be122b093</t>
  </si>
  <si>
    <t>DQP-3128</t>
  </si>
  <si>
    <t>DQO-3128</t>
  </si>
  <si>
    <t>Completeness_Check-house_information-owner_name</t>
  </si>
  <si>
    <t>Validate that the critical data element house_information.owner_name is populated and not blank for in-scope records.Profiling results were used to identify current null/blank exposure where available.</t>
  </si>
  <si>
    <t>!isNull({owner_name})</t>
  </si>
  <si>
    <t>30/09/2026 - Yes Approved exact four-level service paths from O:R; do not cross-combine listed subtypes/categories. REC_STATUS = 'A'; evaluate only where owner_name is mandatory for the service/stage; Only permit/licence categories requiring a house-based activity section; Non-applicable records excluded from denominator. Business confirmation required.</t>
  </si>
  <si>
    <t>daa9817a-294c-462b-8ed1-cc2566960c7c</t>
  </si>
  <si>
    <t>913ed33e-0991-4762-83d5-ea82750ae0db</t>
  </si>
  <si>
    <t>DQP-3604</t>
  </si>
  <si>
    <t>DQO-3604</t>
  </si>
  <si>
    <t>Consec_Chk-house_information-owner_name</t>
  </si>
  <si>
    <t>Validate that populated values in house_information-owner_name do not contain consecutive spaces within the value.</t>
  </si>
  <si>
    <t>CAST(owner_name AS STRING) RLIKE '.*[^ ].*' AND CAST(owner_name AS STRING) NOT RLIKE '\pCntrl' AND UPPER(CAST(owner_name AS STRING)) NOT RLIKE '^[ ]*(NA|N/A|NIL|NONE|NULL|UNKNOWN|UNSPECIFIED|TEST|DUMMY|TBD|NOT APPLICABLE|-|--|\\.)[ ]*$'</t>
  </si>
  <si>
    <t>01/10/2026 Yes - Proposed filter: populated character values in house_information.owner_name;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</si>
  <si>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459298ab-d7ae-47ee-af3e-ab74fd4e634e</t>
  </si>
  <si>
    <t>3fc0d478-e9de-4341-8dee-bf7bcd15215f</t>
  </si>
  <si>
    <t>DQP-4156</t>
  </si>
  <si>
    <t>DQO-4156</t>
  </si>
  <si>
    <t>Val_Chk-house_information-owner_name</t>
  </si>
  <si>
    <t>Check that non-null owner_name values contain only English letters, Arabic letters, digits, spaces and the approved punctuation characters.</t>
  </si>
  <si>
    <t>CAST(owner_name AS STRING)
RLIKE '^[A-Za-z0-9\u0600-\u06FF "/&amp;_*;:+@#^-]+$'</t>
  </si>
  <si>
    <t>DED_Attribute_2962</t>
  </si>
  <si>
    <t>fb1f6c5a-c315-4ae2-8951-eaa3e0bdbd13</t>
  </si>
  <si>
    <t>7cfe423d-fee7-4c0b-a7b2-39fe459efb57</t>
  </si>
  <si>
    <t>DQP-3129</t>
  </si>
  <si>
    <t>DQO-3129</t>
  </si>
  <si>
    <t>Completeness_Check-house_information-district</t>
  </si>
  <si>
    <t>Validate that the critical data element house_information.district is populated and not blank for in-scope records.Profiling results were used to identify current null/blank exposure where available.</t>
  </si>
  <si>
    <t>30/09/2026 - Yes Approved exact four-level service paths from O:R; do not cross-combine listed subtypes/categories. REC_STATUS = 'A'; evaluate only where district is mandatory for the service/stage; Only permit/licence categories requiring a house-based activity section; Non-applicable records excluded from denominator. Business confirmation required.</t>
  </si>
  <si>
    <t>7e02174b-5df6-4887-b2a0-3d6f7c4974a5</t>
  </si>
  <si>
    <t>6301e640-5d93-4b9d-be4b-8e67c97f2bc2</t>
  </si>
  <si>
    <t>DQP-3605</t>
  </si>
  <si>
    <t>DQO-3605</t>
  </si>
  <si>
    <t>Consec_Chk-house_information-district</t>
  </si>
  <si>
    <t>Validate that populated values in house_information-district do not contain consecutive spaces within the value.</t>
  </si>
  <si>
    <t>CAST(district AS STRING) RLIKE '.*[^ ].*' AND CAST(district AS STRING) NOT RLIKE '\pCntrl' AND UPPER(CAST(district AS STRING)) NOT RLIKE '^[ ]*(NA|N/A|NIL|NONE|NULL|UNKNOWN|UNSPECIFIED|TEST|DUMMY|TBD|NOT APPLICABLE|-|--|\\.)[ ]*$'</t>
  </si>
  <si>
    <t>01/10/2026 Yes - Proposed filter: populated character values in house_information.district;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</si>
  <si>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19454f5e-0ff5-41aa-a16c-fa6b7c99e58a</t>
  </si>
  <si>
    <t>79a07d15-b674-4a5d-9cdd-accb2fb6ef10</t>
  </si>
  <si>
    <t>DQP-3928</t>
  </si>
  <si>
    <t>DQO-3928</t>
  </si>
  <si>
    <t>Val_Chk-house_information-district</t>
  </si>
  <si>
    <t>Checks that non-null values in district contain only English letters, Arabic letters, digits, spaces and the approved punctuation set.</t>
  </si>
  <si>
    <t>CAST(district AS STRING)
RLIKE '^[A-Za-z0-9\u0600-\u06FF "/&amp;_*;:+@#^-]+$'</t>
  </si>
  <si>
    <t>DED_Data_Table_193</t>
  </si>
  <si>
    <t>hs_code_arabic_description</t>
  </si>
  <si>
    <t>DED_Attribute_2971</t>
  </si>
  <si>
    <t>77133f77-e9e5-4952-9183-25c15a7df5eb</t>
  </si>
  <si>
    <t>0a0b6541-8497-4e1f-8605-89db58f00d31</t>
  </si>
  <si>
    <t>DQP-3130</t>
  </si>
  <si>
    <t>DQO-3130</t>
  </si>
  <si>
    <t>Comp_Check-hscode-hs_code_arabic_description</t>
  </si>
  <si>
    <t>Validate that the critical data element hscode.hs_code_arabic_description is populated and not blank for in-scope records.Profiling results were used to identify current null/blank exposure where available.</t>
  </si>
  <si>
    <t>!isNull({hs_code_arabic_description})</t>
  </si>
  <si>
    <t>30/09/2026 - Yes Active IDBTemplate configuration records for the mapped activity/HS code/legal form; not licence transactions. Confirm whether hs_code_arabic_description requires an explicit value; optional settings may be blank; 0/No is populated. Business confirmation required.</t>
  </si>
  <si>
    <t>c5003a77-a0e8-4f96-b189-3bd58dab44c4</t>
  </si>
  <si>
    <t>cd0fa653-858b-44a8-95b2-b5b6da779fce</t>
  </si>
  <si>
    <t>DQP-3606</t>
  </si>
  <si>
    <t>DQO-3606</t>
  </si>
  <si>
    <t>Consec_Chk-hscode-hs_code_arabic_description</t>
  </si>
  <si>
    <t>Validate that populated values in hscode-hs_code_arabic_description do not contain consecutive spaces within the value.</t>
  </si>
  <si>
    <t>CAST(hs_code_arabic_description AS STRING) RLIKE '.*[^ ].*' AND CAST(hs_code_arabic_description AS STRING) NOT RLIKE '\pCntrl' AND UPPER(CAST(hs_code_arabic_description AS STRING)) NOT RLIKE '^[ ]*(NA|N/A|NIL|NONE|NULL|UNKNOWN|UNSPECIFIED|TEST|DUMMY|TBD|NOT APPLICABLE|-|--|\\.)[ ]*$'</t>
  </si>
  <si>
    <t>01/10/2026 Yes - Proposed filter: populated character values in hscode.hs_code_arabic_description;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</si>
  <si>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416fbdb8-77fd-4c84-b6c2-87116555bb52</t>
  </si>
  <si>
    <t>15129661-180e-4ccf-9098-09a91ff4a584</t>
  </si>
  <si>
    <t>DQP-3994</t>
  </si>
  <si>
    <t>DQO-3994</t>
  </si>
  <si>
    <t>Val_Chk-hscode-hs_code_arabic_description</t>
  </si>
  <si>
    <t>Check that non-null hs_code_arabic_description values contain only English letters, Arabic letters, digits, spaces and the approved punctuation set, rejecting malformed characters.</t>
  </si>
  <si>
    <t>CAST(hs_code_arabic_description AS STRING)
RLIKE '^[A-Za-z0-9\u0600-\u06FF "/&amp;_*;:+@#^.-]+$'</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</si>
  <si>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hs_code_arabic_description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</si>
  <si>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cabbfecc-69cb-461f-9a84-977bbc3d35ab</t>
  </si>
  <si>
    <t>d210d085-85e8-4803-a0dd-32d8d793bb46</t>
  </si>
  <si>
    <t>DQP-4306</t>
  </si>
  <si>
    <t>DQO-4306</t>
  </si>
  <si>
    <t>Cons_Chk-hscode-hs_code_arabic_des_hs_code_eng_des</t>
  </si>
  <si>
    <t>Ensure hs_code_arabic_description and hs_code_english_description are either both populated or both null for each record so the language descriptions stay aligned.</t>
  </si>
  <si>
    <t>(hs_code_arabic_description IS NULL AND hs_code_english_description IS NULL) OR (hs_code_arabic_description IS NOT NULL AND hs_code_english_description IS NOT NULL)</t>
  </si>
  <si>
    <t>02/10/2026 - Yes - Yes means conditional technical feasibility, subject to the conditions below; it is not business approval. Apply to the mapped activity/reference template records; do not automatically impose licence transaction status filters on reference data.
Check paired population on the same record/version; both-null is a pass under this consistency rule, not evidence that mandatory completeness is satisfied. Business must confirm whether both fields are required for each service.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</si>
  <si>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hazard_item</t>
  </si>
  <si>
    <t>DED_Attribute_2972</t>
  </si>
  <si>
    <t>82db8d4f-b51a-4a12-a0bf-95c330496501</t>
  </si>
  <si>
    <t>53339466-7bb6-48da-aadf-5d1f19dc63e0</t>
  </si>
  <si>
    <t>DQP-3131</t>
  </si>
  <si>
    <t>DQO-3131</t>
  </si>
  <si>
    <t>Completeness_Check-hscode-hazard_item</t>
  </si>
  <si>
    <t>Validate that the critical data element hscode.hazard_item is populated and not blank for in-scope records.Profiling results were used to identify current null/blank exposure where available.</t>
  </si>
  <si>
    <t>!isNull({hazard_item})</t>
  </si>
  <si>
    <t>30/09/2026 - Yes Active IDBTemplate configuration records for the mapped activity/HS code/legal form; not licence transactions. Confirm whether hazard_item requires an explicit value; optional settings may be blank; 0/No is populated. Business confirmation required.</t>
  </si>
  <si>
    <t>e2052149-8a7e-4d13-9941-f7769b09efc9</t>
  </si>
  <si>
    <t>b1f20e06-220f-4efd-a980-4c9c6278fa47</t>
  </si>
  <si>
    <t>DQP-3607</t>
  </si>
  <si>
    <t>DQO-3607</t>
  </si>
  <si>
    <t>Consec_Chk-hscode-hazard_item</t>
  </si>
  <si>
    <t>Validate that populated values in hscode-hazard_item do not contain consecutive spaces within the value.</t>
  </si>
  <si>
    <t>CAST(hazard_item AS STRING) RLIKE '.*[^ ].*' AND CAST(hazard_item AS STRING) NOT RLIKE '\pCntrl' AND UPPER(CAST(hazard_item AS STRING)) NOT RLIKE '^[ ]*(NA|N/A|NIL|NONE|NULL|UNKNOWN|UNSPECIFIED|TEST|DUMMY|TBD|NOT APPLICABLE|-|--|\\.)[ ]*$'</t>
  </si>
  <si>
    <t>01/10/2026 Yes - Proposed filter: populated character values in hscode.hazard_item;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</si>
  <si>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2f59d1fa-d3f8-45cc-a5c0-acb07d79e770</t>
  </si>
  <si>
    <t>7730c7fe-ade0-4416-9446-e6e5feff30f7</t>
  </si>
  <si>
    <t>DQP-3991</t>
  </si>
  <si>
    <t>DQO-3991</t>
  </si>
  <si>
    <t>Val_Chk-hscode-hazard_item</t>
  </si>
  <si>
    <t>Ensure hazard_item contains only the approved values CHECKED or UNCHECKED when populated.</t>
  </si>
  <si>
    <t>hazard_item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</si>
  <si>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hazard_item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</si>
  <si>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spare_part</t>
  </si>
  <si>
    <t>DED_Attribute_2973</t>
  </si>
  <si>
    <t>0e36a6fe-4fd2-449e-9bd1-fac1291679f7</t>
  </si>
  <si>
    <t>8e7ca0ce-ffde-46b5-a3f5-26a6dc12e14e</t>
  </si>
  <si>
    <t>DQP-3132</t>
  </si>
  <si>
    <t>DQO-3132</t>
  </si>
  <si>
    <t>Completeness_Check-hscode-spare_part</t>
  </si>
  <si>
    <t>Validate that the critical data element hscode.spare_part is populated and not blank for in-scope records.Profiling results were used to identify current null/blank exposure where available.</t>
  </si>
  <si>
    <t>!isNull({spare_part})</t>
  </si>
  <si>
    <t>30/09/2026 - Yes Active IDBTemplate configuration records for the mapped activity/HS code/legal form; not licence transactions. Confirm whether spare_part requires an explicit value; optional settings may be blank; 0/No is populated. Business confirmation required.</t>
  </si>
  <si>
    <t>7e725015-9bf9-40a8-99b5-cb70d3291f5d</t>
  </si>
  <si>
    <t>83d1220c-f9f4-4c8b-93dc-04544570c266</t>
  </si>
  <si>
    <t>DQP-3608</t>
  </si>
  <si>
    <t>DQO-3608</t>
  </si>
  <si>
    <t>Consec_Chk-hscode-spare_part</t>
  </si>
  <si>
    <t>Validate that populated values in hscode-spare_part do not contain consecutive spaces within the value.</t>
  </si>
  <si>
    <t>CAST(spare_part AS STRING) RLIKE '.*[^ ].*' AND CAST(spare_part AS STRING) NOT RLIKE '\pCntrl' AND UPPER(CAST(spare_part AS STRING)) NOT RLIKE '^[ ]*(NA|N/A|NIL|NONE|NULL|UNKNOWN|UNSPECIFIED|TEST|DUMMY|TBD|NOT APPLICABLE|-|--|\\.)[ ]*$'</t>
  </si>
  <si>
    <t>01/10/2026 Yes - Proposed filter: populated character values in hscode.spare_part;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</si>
  <si>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53cdb550-bdab-46f9-ba74-175eca3da719</t>
  </si>
  <si>
    <t>c1403253-1293-4657-ae9d-1d0721c914d2</t>
  </si>
  <si>
    <t>DQP-4248</t>
  </si>
  <si>
    <t>DQO-4248</t>
  </si>
  <si>
    <t>Val_Chk-hscode-spare_part</t>
  </si>
  <si>
    <t>Check that non-null spare_part values are restricted to the approved domain list for this flag column.</t>
  </si>
  <si>
    <t>spare_part IN ('CHECKED', 'UNCHECKED')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</si>
  <si>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spare_part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</si>
  <si>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default_unit</t>
  </si>
  <si>
    <t>DED_Attribute_2974</t>
  </si>
  <si>
    <t>81555347-12f4-4cf4-9e18-50c6d9a523ee</t>
  </si>
  <si>
    <t>a73ce986-450a-4bea-8578-9e20b7f61ee2</t>
  </si>
  <si>
    <t>DQP-3133</t>
  </si>
  <si>
    <t>DQO-3133</t>
  </si>
  <si>
    <t>Completeness_Check-hscode-default_unit</t>
  </si>
  <si>
    <t>Validate that the critical data element hscode.default_unit is populated and not blank for in-scope records.Profiling results were used to identify current null/blank exposure where available.</t>
  </si>
  <si>
    <t>!isNull({default_unit})</t>
  </si>
  <si>
    <t>30/09/2026 - Yes Active IDBTemplate configuration records for the mapped activity/HS code/legal form; not licence transactions. Confirm whether default_unit requires an explicit value; optional settings may be blank; 0/No is populated. Business confirmation required.</t>
  </si>
  <si>
    <t>516dfacf-7d53-4092-a2b6-dcdd32ae54c4</t>
  </si>
  <si>
    <t>cfd41999-acfe-449a-bc85-3101eacb0b4f</t>
  </si>
  <si>
    <t>DQP-3609</t>
  </si>
  <si>
    <t>DQO-3609</t>
  </si>
  <si>
    <t>Consec_Chk-hscode-default_unit</t>
  </si>
  <si>
    <t>Validate that populated values in hscode-default_unit do not contain consecutive spaces within the value.</t>
  </si>
  <si>
    <t>CAST(default_unit AS STRING) RLIKE '.*[^ ].*' AND CAST(default_unit AS STRING) NOT RLIKE '\pCntrl' AND UPPER(CAST(default_unit AS STRING)) NOT RLIKE '^[ ]*(NA|N/A|NIL|NONE|NULL|UNKNOWN|UNSPECIFIED|TEST|DUMMY|TBD|NOT APPLICABLE|-|--|\\.)[ ]*$'</t>
  </si>
  <si>
    <t>01/10/2026 Yes - Proposed filter: populated character values in hscode.default_unit;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</si>
  <si>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9507dedb-135a-43b0-bdfd-71c7fda4d9ad</t>
  </si>
  <si>
    <t>e9cbfdcd-f331-457a-99ae-52a863b03f67</t>
  </si>
  <si>
    <t>DQP-3923</t>
  </si>
  <si>
    <t>DQO-3923</t>
  </si>
  <si>
    <t>Val_Chk-hscode-default_unit</t>
  </si>
  <si>
    <t>Ensure that non-null default_unit values are restricted to the approved one-character codes 'U' and '0'.</t>
  </si>
  <si>
    <t>default_unit IN ('U','0')</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</si>
  <si>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default_unit only; null/blank values belong to a separately approved completeness rule. Use an explicit null/blank policy so SQL UNKNOWN is not silently counted as pass or fail.
Proposed domain ('U','0').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</si>
  <si>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machine</t>
  </si>
  <si>
    <t>DED_Attribute_2975</t>
  </si>
  <si>
    <t>9a678168-ccd5-46a9-99ef-809a1deb3ff9</t>
  </si>
  <si>
    <t>59ce0121-e10c-48fc-a97f-9ada3be19054</t>
  </si>
  <si>
    <t>DQP-3134</t>
  </si>
  <si>
    <t>DQO-3134</t>
  </si>
  <si>
    <t>Completeness_Check-hscode-machine</t>
  </si>
  <si>
    <t>Validate that the critical data element hscode.machine is populated and not blank for in-scope records.Profiling results were used to identify current null/blank exposure where available.</t>
  </si>
  <si>
    <t>!isNull({machine})</t>
  </si>
  <si>
    <t>30/09/2026 - Yes Active IDBTemplate configuration records for the mapped activity/HS code/legal form; not licence transactions. Confirm whether machine requires an explicit value; optional settings may be blank; 0/No is populated. Business confirmation required.</t>
  </si>
  <si>
    <t>0a34ca62-0ea0-48b7-a3ec-522513fb276b</t>
  </si>
  <si>
    <t>a2ea4933-3f5f-44ff-a932-44927ab947fd</t>
  </si>
  <si>
    <t>DQP-3610</t>
  </si>
  <si>
    <t>DQO-3610</t>
  </si>
  <si>
    <t>Consec_Chk-hscode-machine</t>
  </si>
  <si>
    <t>Validate that populated values in hscode-machine do not contain consecutive spaces within the value.</t>
  </si>
  <si>
    <t>CAST(machine AS STRING) RLIKE '.*[^ ].*' AND CAST(machine AS STRING) NOT RLIKE '\pCntrl' AND UPPER(CAST(machine AS STRING)) NOT RLIKE '^[ ]*(NA|N/A|NIL|NONE|NULL|UNKNOWN|UNSPECIFIED|TEST|DUMMY|TBD|NOT APPLICABLE|-|--|\\.)[ ]*$'</t>
  </si>
  <si>
    <t>01/10/2026 Yes - Proposed filter: populated character values in hscode.machine;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</si>
  <si>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f358bfb8-1e2b-49e3-9e99-365ed6817e50</t>
  </si>
  <si>
    <t>0b2a45ee-28bb-478c-a7c2-f6b67e173049</t>
  </si>
  <si>
    <t>DQP-4085</t>
  </si>
  <si>
    <t>DQO-4085</t>
  </si>
  <si>
    <t>Val_Chk-hscode-machine</t>
  </si>
  <si>
    <t>Check that non-null machine values are restricted to an approved list of allowed indicator values.</t>
  </si>
  <si>
    <t>machine IN ('CHECKED', 'UNCHECKED')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</si>
  <si>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machine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</si>
  <si>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hs_code_english_description</t>
  </si>
  <si>
    <t>DED_Attribute_2976</t>
  </si>
  <si>
    <t>533d2a5a-217a-4e6b-b101-b99978e89b7e</t>
  </si>
  <si>
    <t>13835953-9ca7-4b6b-b4d6-3c0911bd3bc0</t>
  </si>
  <si>
    <t>DQP-3135</t>
  </si>
  <si>
    <t>DQO-3135</t>
  </si>
  <si>
    <t>Comp_Check-hscode-hs_code_english_description</t>
  </si>
  <si>
    <t>Validate that the critical data element hscode.hs_code_english_description is populated and not blank for in-scope records.Profiling results were used to identify current null/blank exposure where available.</t>
  </si>
  <si>
    <t>!isNull({hs_code_english_description})</t>
  </si>
  <si>
    <t>30/09/2026 - Yes Active IDBTemplate configuration records for the mapped activity/HS code/legal form; not licence transactions. Confirm whether hs_code_english_description requires an explicit value; optional settings may be blank; 0/No is populated. Business confirmation required.</t>
  </si>
  <si>
    <t>258521c8-581d-403a-a9bf-fc4711ec94e4</t>
  </si>
  <si>
    <t>9ca624b8-3900-43a9-9605-d5a02436c2d6</t>
  </si>
  <si>
    <t>DQP-3611</t>
  </si>
  <si>
    <t>DQO-3611</t>
  </si>
  <si>
    <t>Consec_Chk-hscode-hs_code_english_description</t>
  </si>
  <si>
    <t>Validate that populated values in hscode-hs_code_english_description do not contain consecutive spaces within the value.</t>
  </si>
  <si>
    <t>CAST(hs_code_english_description AS STRING) RLIKE '.*[^ ].*' AND CAST(hs_code_english_description AS STRING) NOT RLIKE '\pCntrl' AND UPPER(CAST(hs_code_english_description AS STRING)) NOT RLIKE '^[ ]*(NA|N/A|NIL|NONE|NULL|UNKNOWN|UNSPECIFIED|TEST|DUMMY|TBD|NOT APPLICABLE|-|--|\\.)[ ]*$'</t>
  </si>
  <si>
    <t>01/10/2026 Yes - Proposed filter: populated character values in hscode.hs_code_english_description;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</si>
  <si>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raw_material</t>
  </si>
  <si>
    <t>DED_Attribute_2977</t>
  </si>
  <si>
    <t>a9b8491f-ede4-4e7f-bc16-e6f30418d583</t>
  </si>
  <si>
    <t>2b3002a2-d39c-4382-9887-13c45036f67f</t>
  </si>
  <si>
    <t>DQP-3136</t>
  </si>
  <si>
    <t>DQO-3136</t>
  </si>
  <si>
    <t>Completeness_Check-hscode-raw_material</t>
  </si>
  <si>
    <t>Validate that the critical data element hscode.raw_material is populated and not blank for in-scope records.Profiling results were used to identify current null/blank exposure where available.</t>
  </si>
  <si>
    <t>!isNull({raw_material})</t>
  </si>
  <si>
    <t>30/09/2026 - Yes Active IDBTemplate configuration records for the mapped activity/HS code/legal form; not licence transactions. Confirm whether raw_material requires an explicit value; optional settings may be blank; 0/No is populated. Business confirmation required.</t>
  </si>
  <si>
    <t>cc4d8dc3-b7f9-455e-b4f0-d825973bf56f</t>
  </si>
  <si>
    <t>bfe067d5-a4cc-480b-84d8-c356cda073ee</t>
  </si>
  <si>
    <t>DQP-3612</t>
  </si>
  <si>
    <t>DQO-3612</t>
  </si>
  <si>
    <t>Consec_Chk-hscode-raw_material</t>
  </si>
  <si>
    <t>Validate that populated values in hscode-raw_material do not contain consecutive spaces within the value.</t>
  </si>
  <si>
    <t>CAST(raw_material AS STRING) RLIKE '.*[^ ].*' AND CAST(raw_material AS STRING) NOT RLIKE '\pCntrl' AND UPPER(CAST(raw_material AS STRING)) NOT RLIKE '^[ ]*(NA|N/A|NIL|NONE|NULL|UNKNOWN|UNSPECIFIED|TEST|DUMMY|TBD|NOT APPLICABLE|-|--|\\.)[ ]*$'</t>
  </si>
  <si>
    <t>01/10/2026 Yes - Proposed filter: populated character values in hscode.raw_material;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</si>
  <si>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565107cf-b0bc-4fd6-884d-82162405e59e</t>
  </si>
  <si>
    <t>a66c09c7-88e0-43ad-a02b-312d2fe042ef</t>
  </si>
  <si>
    <t>DQP-4207</t>
  </si>
  <si>
    <t>DQO-4207</t>
  </si>
  <si>
    <t>Val_Chk-hscode-raw_material</t>
  </si>
  <si>
    <t>Check that populated raw_material values are restricted to an approved domain list of flag values.</t>
  </si>
  <si>
    <t>raw_material IN ('CHECKED', 'UNCHECKED')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</si>
  <si>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raw_material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</si>
  <si>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hs-code</t>
  </si>
  <si>
    <t>DED_Attribute_2978</t>
  </si>
  <si>
    <t>77515665-f19c-481b-832e-35831a364dfc</t>
  </si>
  <si>
    <t>e50c2866-b576-4dd6-90ac-29a01fc39f01</t>
  </si>
  <si>
    <t>DQP-3137</t>
  </si>
  <si>
    <t>DQO-3137</t>
  </si>
  <si>
    <t>Completeness_Check-hscode-hs-code</t>
  </si>
  <si>
    <t>Validate that the critical data element hscode.hs-code is populated and not blank for in-scope records.Profiling results were used to identify current null/blank exposure where available.</t>
  </si>
  <si>
    <t>!isNull({hs-code})</t>
  </si>
  <si>
    <t>30/09/2026 - Yes Active IDBTemplate configuration records for the mapped activity/HS code/legal form; not licence transactions. Confirm whether hs-code requires an explicit value; optional settings may be blank; 0/No is populated. Business confirmation required.</t>
  </si>
  <si>
    <t>461f4a9c-8f41-48db-988b-a19953f88e46</t>
  </si>
  <si>
    <t>25e61d50-2cc5-411f-a023-86288dfac4d2</t>
  </si>
  <si>
    <t>DQP-3613</t>
  </si>
  <si>
    <t>DQO-3613</t>
  </si>
  <si>
    <t>Consec_Chk-hscode-hs-code</t>
  </si>
  <si>
    <t>Validate that populated values in hscode-hs-code do not contain consecutive spaces within the value.</t>
  </si>
  <si>
    <t>CAST(hs-code AS STRING) RLIKE '.*[^ ].*' AND CAST(hs-code AS STRING) NOT RLIKE '\pCntrl' AND UPPER(CAST(hs-code AS STRING)) NOT RLIKE '^[ ]*(NA|N/A|NIL|NONE|NULL|UNKNOWN|UNSPECIFIED|TEST|DUMMY|TBD|NOT APPLICABLE|-|--|\\.)[ ]*$'</t>
  </si>
  <si>
    <t>01/10/2026 Yes - Proposed filter: populated character values in hscode.hs-code;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</si>
  <si>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f26a55ef-f848-468f-b054-0ef6786bcfc7</t>
  </si>
  <si>
    <t>9ff20760-bc30-4970-940f-3772b88fb70d</t>
  </si>
  <si>
    <t>DQP-3995</t>
  </si>
  <si>
    <t>DQO-3995</t>
  </si>
  <si>
    <t>Len_Val_Chk-hscode-hs-code</t>
  </si>
  <si>
    <t>Checks that non-null hs-code values meet the documented minimum length so the code is a meaningful identifier.</t>
  </si>
  <si>
    <t>LENGTH(TRIM(CAST(`hs-code` AS STRING))) &gt; 6</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</si>
  <si>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hs-code only; null/blank values belong to a separately approved completeness rule. Use an explicit null/blank policy so SQL UNKNOWN is not silently counted as pass or fail.
Proposed length condition: len(`hs-code`) &gt; 6.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</si>
  <si>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b2ae8c35-6fdb-42de-a779-b19fc45b1c6c</t>
  </si>
  <si>
    <t>5a3d3d94-afe1-4d81-be25-5b61f510f14b</t>
  </si>
  <si>
    <t>DQP-3996</t>
  </si>
  <si>
    <t>DQO-3996</t>
  </si>
  <si>
    <t>Val_Chk-hscode-hs-code</t>
  </si>
  <si>
    <t>Checks that non-null hs-code values consist only of English letters, digits, and hyphens, with no other characters.</t>
  </si>
  <si>
    <t>`hs-code` RLIKE '^[A-Za-z0-9-]+$'</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</si>
  <si>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hs-code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</si>
  <si>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innovator_info</t>
  </si>
  <si>
    <t>DED_Data_Table_196</t>
  </si>
  <si>
    <t>study_specialization</t>
  </si>
  <si>
    <t>DED_Attribute_3019</t>
  </si>
  <si>
    <t>2e4b0fd6-0edf-48de-aa23-43b7c8bf86dc</t>
  </si>
  <si>
    <t>17b4d0fd-a1a9-41da-b93b-d88a9517d115</t>
  </si>
  <si>
    <t>DQP-3138</t>
  </si>
  <si>
    <t>DQO-3138</t>
  </si>
  <si>
    <t>Comp_Check-innovator_info-study_specialization</t>
  </si>
  <si>
    <t>Validate that the critical data element innovator_info.study_specialization is populated and not blank for in-scope records.Profiling results were used to identify current null/blank exposure where available.</t>
  </si>
  <si>
    <t>!isNull({study_specialization})</t>
  </si>
  <si>
    <t>30/09/2026 - Yes Approved exact four-level service paths from O:R; do not cross-combine listed subtypes/categories. REC_STATUS = 'A'; evaluate only where study_specialization is mandatory for the service/stage; Non-applicable records excluded from denominator. Business confirmation required.</t>
  </si>
  <si>
    <t>5d008797-c577-44af-8ae9-b113374b199f</t>
  </si>
  <si>
    <t>e53a02ea-21af-4138-a654-55f0afa10ff9</t>
  </si>
  <si>
    <t>DQP-3614</t>
  </si>
  <si>
    <t>DQO-3614</t>
  </si>
  <si>
    <t>Consec_Chk-innovator_info-study_specialization</t>
  </si>
  <si>
    <t>Validate that populated values in innovator_info-study_specialization do not contain consecutive spaces within the value.</t>
  </si>
  <si>
    <t>CAST(study_specialization AS STRING) RLIKE '.*[^ ].*' AND CAST(study_specialization AS STRING) NOT RLIKE '\pCntrl' AND UPPER(CAST(study_specialization AS STRING)) NOT RLIKE '^[ ]*(NA|N/A|NIL|NONE|NULL|UNKNOWN|UNSPECIFIED|TEST|DUMMY|TBD|NOT APPLICABLE|-|--|\\.)[ ]*$'</t>
  </si>
  <si>
    <t>01/10/2026 Yes - Proposed filter: populated character values in innovator_info.study_specialization;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</si>
  <si>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f9f6beb7-4a88-4cca-9aaa-14331af8ea01</t>
  </si>
  <si>
    <t>09c00596-e107-4c23-b0f2-d0a108ef041d</t>
  </si>
  <si>
    <t>DQP-4255</t>
  </si>
  <si>
    <t>DQO-4255</t>
  </si>
  <si>
    <t>LTS_Chk-innovator_info-study_specialization</t>
  </si>
  <si>
    <t>Check that populated study_specialization values have no leading or trailing spaces.</t>
  </si>
  <si>
    <t>study_specialization = TRIM(study_specialization)</t>
  </si>
  <si>
    <t>02/10/2026 - Yes - Yes means conditional technical feasibility, subject to the conditions below; it is not business approval. Apply only to innovator_info.study_specialization records linked to the approved Group / Type / Subtype / Category combinations in columns J:M; validate actual four-level service combinations, not a Cartesian product of the listed values.
Whitespace check on populated study_specialization;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</si>
  <si>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project_name</t>
  </si>
  <si>
    <t>DED_Attribute_3020</t>
  </si>
  <si>
    <t>d82e863b-f500-49b5-a125-3af07d74f5a7</t>
  </si>
  <si>
    <t>08c3bbc2-2f8f-4e22-8e77-9b0c6894c1f6</t>
  </si>
  <si>
    <t>DQP-3139</t>
  </si>
  <si>
    <t>DQO-3139</t>
  </si>
  <si>
    <t>Completeness_Check-innovator_info-project_name</t>
  </si>
  <si>
    <t>Validate that the critical data element innovator_info.project_name is populated and not blank for in-scope records.Profiling results were used to identify current null/blank exposure where available.</t>
  </si>
  <si>
    <t>!isNull({project_name})</t>
  </si>
  <si>
    <t>30/09/2026 - Yes Approved exact four-level service paths from O:R; do not cross-combine listed subtypes/categories. REC_STATUS = 'A'; evaluate only where project_name is mandatory for the service/stage; Non-applicable records excluded from denominator. Business confirmation required.</t>
  </si>
  <si>
    <t>37733b64-e059-4c5b-9af5-d91acdc2f2be</t>
  </si>
  <si>
    <t>2e07cbd4-a05b-47e7-9483-459b63a45f46</t>
  </si>
  <si>
    <t>DQP-3615</t>
  </si>
  <si>
    <t>DQO-3615</t>
  </si>
  <si>
    <t>Consec_Chk-innovator_info-project_name</t>
  </si>
  <si>
    <t>Validate that populated values in innovator_info-project_name do not contain consecutive spaces within the value.</t>
  </si>
  <si>
    <t>CAST(project_name AS STRING) RLIKE '.*[^ ].*' AND CAST(project_name AS STRING) NOT RLIKE '\pCntrl' AND UPPER(CAST(project_name AS STRING)) NOT RLIKE '^[ ]*(NA|N/A|NIL|NONE|NULL|UNKNOWN|UNSPECIFIED|TEST|DUMMY|TBD|NOT APPLICABLE|-|--|\\.)[ ]*$'</t>
  </si>
  <si>
    <t>01/10/2026 Yes - Proposed filter: populated character values in innovator_info.project_name;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</si>
  <si>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cf76202c-c5c8-461f-807c-1da3e7be0abc</t>
  </si>
  <si>
    <t>0151b357-415f-43cc-b7c7-701c805f1eb4</t>
  </si>
  <si>
    <t>DQP-4194</t>
  </si>
  <si>
    <t>DQO-4194</t>
  </si>
  <si>
    <t>Val_Chk-innovator_info-project_name</t>
  </si>
  <si>
    <t>Ensure populated project_name values contain only approved bilingual characters (Arabic or English letters, digits, spaces and approved punctuation) so names remain searchable and well-formed.</t>
  </si>
  <si>
    <t>project_name RLIKE '^[A-Za-z0-9\u0600-\u06FF "/&amp;_*;:+@#^.-]+$'</t>
  </si>
  <si>
    <t>6ddc023b-af2d-4da8-8aaf-c4db538e1278</t>
  </si>
  <si>
    <t>e525d123-19ee-4bcb-a3d7-c9239d26031a</t>
  </si>
  <si>
    <t>DQP-4195</t>
  </si>
  <si>
    <t>DQO-4195</t>
  </si>
  <si>
    <t>Len_Val_Chk-innovator_info-project_name</t>
  </si>
  <si>
    <t>Ensure populated project_name values exceed a minimum length so very short, non-meaningful names are rejected.</t>
  </si>
  <si>
    <t>length(project_name) &gt; 4</t>
  </si>
  <si>
    <t>02/10/2026 - Yes - Yes means conditional technical feasibility, subject to the conditions below; it is not business approval. Apply only to innovator_info.project_name records linked to the approved Group / Type / Subtype / Category combinations in columns J:M; validate actual four-level service combinations, not a Cartesian product of the listed values.
Evaluate populated project_name only; null/blank values belong to a separately approved completeness rule. Use an explicit null/blank policy so SQL UNKNOWN is not silently counted as pass or fail.
Proposed length condition: length(project_name) &gt; 4.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</si>
  <si>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4cdd9e5e-8b68-469f-939c-b082069cdabf</t>
  </si>
  <si>
    <t>44554468-50b4-452b-b430-83405d2a9b74</t>
  </si>
  <si>
    <t>DQP-4196</t>
  </si>
  <si>
    <t>DQO-4196</t>
  </si>
  <si>
    <t>LTS_Chk-innovator_info-project_name</t>
  </si>
  <si>
    <t>Ensure populated project_name values have no leading or trailing spaces so they compare and display consistently.</t>
  </si>
  <si>
    <t>project_name = trim(project_name)</t>
  </si>
  <si>
    <t>02/10/2026 - Yes - Yes means conditional technical feasibility, subject to the conditions below; it is not business approval. Apply only to innovator_info.project_name records linked to the approved Group / Type / Subtype / Category combinations in columns J:M; validate actual four-level service combinations, not a Cartesian product of the listed values.
Whitespace check on populated project_name;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</si>
  <si>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startup_location</t>
  </si>
  <si>
    <t>DED_Attribute_3021</t>
  </si>
  <si>
    <t>fc19b184-7911-470b-85ed-d35cefa1f326</t>
  </si>
  <si>
    <t>76abbe71-5f56-4c59-9f4c-e5f5d1ddf089</t>
  </si>
  <si>
    <t>DQP-3140</t>
  </si>
  <si>
    <t>DQO-3140</t>
  </si>
  <si>
    <t>Comp_Check-innovator_info-startup_location</t>
  </si>
  <si>
    <t>Validate that the critical data element innovator_info.startup_location is populated and not blank for in-scope records.Profiling results were used to identify current null/blank exposure where available.</t>
  </si>
  <si>
    <t>!isNull({startup_location})</t>
  </si>
  <si>
    <t>30/09/2026 - Yes Service: Services / Advertising Permit / Permits / Abu Dhabi Innovator Ad. REC_STATUS = 'A'; evaluate only where startup_location is mandatory for the service/stage; Non-applicable records excluded from denominator. Business confirmation required.</t>
  </si>
  <si>
    <t>56c799c3-40e4-421f-a646-715b5f4d2ddb</t>
  </si>
  <si>
    <t>6e0519b4-c61c-4bb4-96c9-3a119bf20613</t>
  </si>
  <si>
    <t>DQP-3616</t>
  </si>
  <si>
    <t>DQO-3616</t>
  </si>
  <si>
    <t>Consec_Chk-innovator_info-startup_location</t>
  </si>
  <si>
    <t>Validate that populated values in innovator_info-startup_location do not contain consecutive spaces within the value.</t>
  </si>
  <si>
    <t>CAST(startup_location AS STRING) RLIKE '.*[^ ].*' AND CAST(startup_location AS STRING) NOT RLIKE '\pCntrl' AND UPPER(CAST(startup_location AS STRING)) NOT RLIKE '^[ ]*(NA|N/A|NIL|NONE|NULL|UNKNOWN|UNSPECIFIED|TEST|DUMMY|TBD|NOT APPLICABLE|-|--|\\.)[ ]*$'</t>
  </si>
  <si>
    <t>01/10/2026 Yes - Proposed filter: populated character values in innovator_info.startup_location;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</si>
  <si>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startup_name</t>
  </si>
  <si>
    <t>DED_Attribute_3022</t>
  </si>
  <si>
    <t>3c713d68-bbc0-472e-af7d-d127d49d4397</t>
  </si>
  <si>
    <t>9198727f-42bf-4d46-9a7d-e9c6b1831cee</t>
  </si>
  <si>
    <t>DQP-3141</t>
  </si>
  <si>
    <t>DQO-3141</t>
  </si>
  <si>
    <t>Completeness_Check-innovator_info-startup_name</t>
  </si>
  <si>
    <t>Validate that the critical data element innovator_info.startup_name is populated and not blank for in-scope records.Profiling results were used to identify current null/blank exposure where available.</t>
  </si>
  <si>
    <t>!isNull({startup_name})</t>
  </si>
  <si>
    <t>30/09/2026 - Yes Service: Services / Advertising Permit / Permits / Abu Dhabi Innovator Ad. REC_STATUS = 'A'; evaluate only where startup_name is mandatory for the service/stage; Non-applicable records excluded from denominator. Business confirmation required.</t>
  </si>
  <si>
    <t>260c60f8-9ada-4e70-9054-d412d5a13d0b</t>
  </si>
  <si>
    <t>c98964ea-c4bb-4945-ada1-f296eb57b9b0</t>
  </si>
  <si>
    <t>DQP-3617</t>
  </si>
  <si>
    <t>DQO-3617</t>
  </si>
  <si>
    <t>Consec_Chk-innovator_info-startup_name</t>
  </si>
  <si>
    <t>Validate that populated values in innovator_info-startup_name do not contain consecutive spaces within the value.</t>
  </si>
  <si>
    <t>CAST(startup_name AS STRING) RLIKE '.*[^ ].*' AND CAST(startup_name AS STRING) NOT RLIKE '\pCntrl' AND UPPER(CAST(startup_name AS STRING)) NOT RLIKE '^[ ]*(NA|N/A|NIL|NONE|NULL|UNKNOWN|UNSPECIFIED|TEST|DUMMY|TBD|NOT APPLICABLE|-|--|\\.)[ ]*$'</t>
  </si>
  <si>
    <t>01/10/2026 Yes - Proposed filter: populated character values in innovator_info.startup_name;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</si>
  <si>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59847304-ae0b-4431-824d-3d367503db54</t>
  </si>
  <si>
    <t>849aab00-0e2e-41a3-a951-9e490ab956eb</t>
  </si>
  <si>
    <t>DQP-4253</t>
  </si>
  <si>
    <t>DQO-4253</t>
  </si>
  <si>
    <t>LTS_Chk-innovator_info-startup_name</t>
  </si>
  <si>
    <t>Ensure populated startup_name values do not have leading or trailing spaces.</t>
  </si>
  <si>
    <t>startup_name = trim(startup_name)</t>
  </si>
  <si>
    <t>02/10/2026 - Yes - Yes means conditional technical feasibility, subject to the conditions below; it is not business approval. Apply only to innovator_info.startup_name records linked to the approved Group / Type / Subtype / Category combinations in columns J:M; validate actual four-level service combinations, not a Cartesian product of the listed values.
Whitespace check on populated startup_name;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</si>
  <si>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31ce3d3e-b852-4d2f-b442-8f456102a8a1</t>
  </si>
  <si>
    <t>a6a2ccfc-2c98-41b0-a767-bb4b608fce8a</t>
  </si>
  <si>
    <t>DQP-4254</t>
  </si>
  <si>
    <t>DQO-4254</t>
  </si>
  <si>
    <t>Val_Chk-innovator_info-startup_name</t>
  </si>
  <si>
    <t>Ensure populated startup_name values contain only English letters, Arabic letters, digits, spaces and the approved punctuation characters.</t>
  </si>
  <si>
    <t>startup_name RLIKE '^[A-Za-z0-9\u0600-\u06FF "/&amp;_*;:+@#^.-]+$'</t>
  </si>
  <si>
    <t>02/10/2026 - Yes - Yes means conditional technical feasibility, subject to the conditions below; it is not business approval. Apply only to innovator_info.startup_name records linked to the approved Group / Type / Subtype / Category combinations in columns J:M; validate actual four-level service combinations, not a Cartesian product of the listed values.
Evaluate populated startup_name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</si>
  <si>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invest_in_building</t>
  </si>
  <si>
    <t>DED_Data_Table_197</t>
  </si>
  <si>
    <t>DED_Attribute_3031</t>
  </si>
  <si>
    <t>960728e0-25ff-482f-a75a-b6ed7665f8dd</t>
  </si>
  <si>
    <t>a21cb888-bde8-4e69-ab6c-dc86135ecdad</t>
  </si>
  <si>
    <t>DQP-2527</t>
  </si>
  <si>
    <t>DQO-2527</t>
  </si>
  <si>
    <t>Validity_Check-BUILDING_INVEST-Invest_Start_Date</t>
  </si>
  <si>
    <t>When populated, INVEST IN BUILDING.Investment Start Date must match DD/MM/YYYY or DD/MM/YYYY HH:MM:SS format.</t>
  </si>
  <si>
    <t>7a5f3f58-ca89-4d3f-ace1-5eda7afe1f46</t>
  </si>
  <si>
    <t>fc5b0638-f79a-4b4f-b30c-bdd84d6fe969</t>
  </si>
  <si>
    <t>DQP-3142</t>
  </si>
  <si>
    <t>DQO-3142</t>
  </si>
  <si>
    <t>Comp_Chk-inve_in_building-investment_start_date</t>
  </si>
  <si>
    <t>Validate that the critical data element invest_in_building.investment_start_date is populated and not blank for in-scope records.Profiling results were used to identify current null/blank exposure where available.</t>
  </si>
  <si>
    <t>06d3423c-2b9e-434a-8dd4-62de67c10ce3</t>
  </si>
  <si>
    <t>4773c700-19a6-4836-8514-7869166f1868</t>
  </si>
  <si>
    <t>DQP-3618</t>
  </si>
  <si>
    <t>DQO-3618</t>
  </si>
  <si>
    <t>Consc_Chk-invest_in_building-investment_start_date</t>
  </si>
  <si>
    <t>Validate that populated values in invest_in_building-investment_start_date do not contain consecutive spaces within the value.</t>
  </si>
  <si>
    <t>01/10/2026 Yes - Proposed filter: populated character values in invest_in_building.investment_start_date;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</si>
  <si>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DED_Attribute_3032</t>
  </si>
  <si>
    <t>623af7d2-a6dd-4eac-95ac-1ecdc908e959</t>
  </si>
  <si>
    <t>a8f3bbc1-3c64-4e14-b405-94be6ddc9131</t>
  </si>
  <si>
    <t>DQP-2524</t>
  </si>
  <si>
    <t>DQO-2524</t>
  </si>
  <si>
    <t>Validity_Check-BUILDING_INVEST-Invest_End_Date</t>
  </si>
  <si>
    <t>When populated, INVEST IN BUILDING.Investment End Date must match DD/MM/YYYY or DD/MM/YYYY HH:MM:SS format.</t>
  </si>
  <si>
    <t>2feec6e4-3e9e-4e71-bae4-12d0ac59d1dd</t>
  </si>
  <si>
    <t>507b6ead-4f38-4db6-9e6d-f3ca6ac57b8f</t>
  </si>
  <si>
    <t>DQP-2525</t>
  </si>
  <si>
    <t>DQO-2525</t>
  </si>
  <si>
    <t>Consist_Check-BUILDING_INVEST-Invest_End_Date</t>
  </si>
  <si>
    <t>When both fields are populated, INVEST IN BUILDING.Investment End Date must be on or after INVEST IN BUILDING.Investment Start Date.</t>
  </si>
  <si>
    <t>77e1008f-2a5a-4bf4-a6d3-1e0f1df397a1</t>
  </si>
  <si>
    <t>1e95ee4e-f38d-41d3-aae6-89c506a2b432</t>
  </si>
  <si>
    <t>DQP-3143</t>
  </si>
  <si>
    <t>DQO-3143</t>
  </si>
  <si>
    <t>Comp_Chk-invest_in_building-investment_end_date</t>
  </si>
  <si>
    <t>Validate that the critical data element invest_in_building.investment_end_date is populated and not blank for in-scope records.Profiling results were used to identify current null/blank exposure where available.</t>
  </si>
  <si>
    <t>203c3b41-394e-4094-ab2a-1638132bee98</t>
  </si>
  <si>
    <t>08cf6111-0183-4814-ae86-d4abbdfcb033</t>
  </si>
  <si>
    <t>DQP-3619</t>
  </si>
  <si>
    <t>DQO-3619</t>
  </si>
  <si>
    <t>Consec_Chk-invest_in_building-investment_end_date</t>
  </si>
  <si>
    <t>Validate that populated values in invest_in_building-investment_end_date do not contain consecutive spaces within the value.</t>
  </si>
  <si>
    <t>01/10/2026 Yes - Proposed filter: populated character values in invest_in_building.investment_end_date;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</si>
  <si>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first_name</t>
  </si>
  <si>
    <t>DED_Attribute_3033</t>
  </si>
  <si>
    <t>519fb419-54b5-44e4-b634-ffdeb3758f05</t>
  </si>
  <si>
    <t>981d3a90-ad73-4c9c-a8e2-273d1ed13a98</t>
  </si>
  <si>
    <t>DQP-3144</t>
  </si>
  <si>
    <t>DQO-3144</t>
  </si>
  <si>
    <t>Comp_Check-invest_in_building-first_name</t>
  </si>
  <si>
    <t>Validate that the critical data element invest_in_building.first_name is populated and not blank for in-scope records.Profiling results were used to identify current null/blank exposure where available.</t>
  </si>
  <si>
    <t>!isNull({first_name})</t>
  </si>
  <si>
    <t>30/09/2026 - Yes Approved exact four-level service paths from O:R; do not cross-combine listed subtypes/categories. REC_STATUS = 'A'; evaluate only where first_name is mandatory for the service/stage; Non-applicable records excluded from denominator. Business confirmation required.</t>
  </si>
  <si>
    <t>e25fcdbc-a9bd-4daf-8c33-9d299a47cd97</t>
  </si>
  <si>
    <t>6070a716-039c-4646-a52b-1a6f1306dba6</t>
  </si>
  <si>
    <t>DQP-3620</t>
  </si>
  <si>
    <t>DQO-3620</t>
  </si>
  <si>
    <t>Consec_Chk-invest_in_building-first_name</t>
  </si>
  <si>
    <t>Validate that populated values in invest_in_building-first_name do not contain consecutive spaces within the value.</t>
  </si>
  <si>
    <t>CAST(first_name AS STRING) RLIKE '.*[^ ].*' AND CAST(first_name AS STRING) NOT RLIKE '\pCntrl' AND UPPER(CAST(first_name AS STRING)) NOT RLIKE '^[ ]*(NA|N/A|NIL|NONE|NULL|UNKNOWN|UNSPECIFIED|TEST|DUMMY|TBD|NOT APPLICABLE|-|--|\\.)[ ]*$'</t>
  </si>
  <si>
    <t>01/10/2026 Yes - Proposed filter: populated character values in invest_in_building.first_name;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</si>
  <si>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8b921833-7ce8-47b7-8cd5-abef8de2ba0d</t>
  </si>
  <si>
    <t>0e87002c-1739-49ed-9770-bdf30664cdfc</t>
  </si>
  <si>
    <t>DQP-3971</t>
  </si>
  <si>
    <t>DQO-3971</t>
  </si>
  <si>
    <t>Val_Chk-invest_in_building-first_name</t>
  </si>
  <si>
    <t>Ensure that non-null first_name values contain only English letters, Arabic letters, digits, spaces and the approved punctuation set.</t>
  </si>
  <si>
    <t>first_name RLIKE '^[A-Za-z\u0600-\u06ff]+$'</t>
  </si>
  <si>
    <t>02/10/2026 - Yes - Yes means conditional technical feasibility, subject to the conditions below; it is not business approval. Apply only to invest_in_building.first_name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first_name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</si>
  <si>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78c42731-09fa-4da0-bf22-42f28b81d7f1</t>
  </si>
  <si>
    <t>21e5fa8b-c159-47b6-904c-48ec7523ba3b</t>
  </si>
  <si>
    <t>DQP-3972</t>
  </si>
  <si>
    <t>DQO-3972</t>
  </si>
  <si>
    <t>LTS_Chk-invest_in_building-first_name</t>
  </si>
  <si>
    <t>Ensure that first_name has no leading or trailing spaces when stored as text.</t>
  </si>
  <si>
    <t>first_name = trim(first_name)</t>
  </si>
  <si>
    <t>02/10/2026 - Yes - Yes means conditional technical feasibility, subject to the conditions below; it is not business approval. Apply only to invest_in_building.first_name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first_name;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</si>
  <si>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last_name</t>
  </si>
  <si>
    <t>DED_Attribute_3034</t>
  </si>
  <si>
    <t>44b5d426-46ce-47a5-b369-82d398c76f61</t>
  </si>
  <si>
    <t>29a093e4-d972-4fc1-8dcd-96063990bbba</t>
  </si>
  <si>
    <t>DQP-3145</t>
  </si>
  <si>
    <t>DQO-3145</t>
  </si>
  <si>
    <t>Completeness_Check-invest_in_building-last_name</t>
  </si>
  <si>
    <t>Validate that the critical data element invest_in_building.last_name is populated and not blank for in-scope records.Profiling results were used to identify current null/blank exposure where available.</t>
  </si>
  <si>
    <t>!isNull({last_name})</t>
  </si>
  <si>
    <t>30/09/2026 - Yes Approved exact four-level service paths from O:R; do not cross-combine listed subtypes/categories. REC_STATUS = 'A'; evaluate only where last_name is mandatory for the service/stage; Non-applicable records excluded from denominator. Business confirmation required.</t>
  </si>
  <si>
    <t>e2deab24-c3fd-4b88-812f-d6fe6fb13b4c</t>
  </si>
  <si>
    <t>75fddc81-4eef-420f-88b4-074c7fc73134</t>
  </si>
  <si>
    <t>DQP-3621</t>
  </si>
  <si>
    <t>DQO-3621</t>
  </si>
  <si>
    <t>Consec_Chk-invest_in_building-last_name</t>
  </si>
  <si>
    <t>Validate that populated values in invest_in_building-last_name do not contain consecutive spaces within the value.</t>
  </si>
  <si>
    <t>CAST(last_name AS STRING) RLIKE '.*[^ ].*' AND CAST(last_name AS STRING) NOT RLIKE '\pCntrl' AND UPPER(CAST(last_name AS STRING)) NOT RLIKE '^[ ]*(NA|N/A|NIL|NONE|NULL|UNKNOWN|UNSPECIFIED|TEST|DUMMY|TBD|NOT APPLICABLE|-|--|\\.)[ ]*$'</t>
  </si>
  <si>
    <t>01/10/2026 Yes - Proposed filter: populated character values in invest_in_building.last_name;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</si>
  <si>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a13762ba-b95d-4313-9dbb-d7d27c832b85</t>
  </si>
  <si>
    <t>d59161cc-89aa-4353-87ec-f6b53e87665a</t>
  </si>
  <si>
    <t>DQP-4043</t>
  </si>
  <si>
    <t>DQO-4043</t>
  </si>
  <si>
    <t>LTS_Chk-invest_in_building-last_name</t>
  </si>
  <si>
    <t>Check that non-null last_name values have no leading or trailing spaces.</t>
  </si>
  <si>
    <t>last_name = TRIM(last_name)</t>
  </si>
  <si>
    <t>02/10/2026 - Yes - Yes means conditional technical feasibility, subject to the conditions below; it is not business approval. Apply only to invest_in_building.last_name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last_name;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</si>
  <si>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bb6386dd-1081-4f92-95e0-d7baba281fb3</t>
  </si>
  <si>
    <t>30b392e5-c8f2-46fe-b158-000b9e68ef5b</t>
  </si>
  <si>
    <t>DQP-4044</t>
  </si>
  <si>
    <t>DQO-4044</t>
  </si>
  <si>
    <t>Val_Chk-invest_in_building-last_name</t>
  </si>
  <si>
    <t>Check that non-null last_name values contain only English letters, Arabic letters, digits, spaces and the approved punctuation set.</t>
  </si>
  <si>
    <t>last_name RLIKE '^[A-Za-z\u0600-\u06ff]+$'</t>
  </si>
  <si>
    <t>02/10/2026 - Yes - Yes means conditional technical feasibility, subject to the conditions below; it is not business approval. Apply only to invest_in_building.last_name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last_name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</si>
  <si>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legal_form_detail</t>
  </si>
  <si>
    <t>DED_Data_Table_198</t>
  </si>
  <si>
    <t>legal_form_arabic</t>
  </si>
  <si>
    <t>DED_Attribute_3043</t>
  </si>
  <si>
    <t>4c023270-e4f7-47a7-917a-8236f613a06e</t>
  </si>
  <si>
    <t>e278ff32-0495-4a0a-8ac1-b9307cc2f349</t>
  </si>
  <si>
    <t>DQP-2544</t>
  </si>
  <si>
    <t>DQO-2544</t>
  </si>
  <si>
    <t>Validity_Check-LEGAL_FORM_DTL-Legal_Form_Arabic</t>
  </si>
  <si>
    <t>When populated, LEGAL FORM DETAIL.Legal Form Arabic must contain only Arabic letters, digits (0-9, ٠-٩, ۰-۹), and spaces.</t>
  </si>
  <si>
    <t>CAST(`legal_form_arabic` AS STRING) RLIKE '^[ء-غف-يٱ0-9٠-٩۰-۹ ]+$' AND NOT (CAST(`legal_form_arabic` AS STRING) RLIKE '[^ء-غف-يٱ0-9٠-٩۰-۹ ]')</t>
  </si>
  <si>
    <t>7078b9de-21f6-48e4-96be-20dc3b6aa458</t>
  </si>
  <si>
    <t>7c9181e8-fb6c-429d-874e-4f393fe62578</t>
  </si>
  <si>
    <t>DQP-3146</t>
  </si>
  <si>
    <t>DQO-3146</t>
  </si>
  <si>
    <t>Comp_Check-legal_form_detail-legal_form_arabic</t>
  </si>
  <si>
    <t>Validate that the critical data element legal_form_detail.legal_form_arabic is populated and not blank for in-scope records.Profiling results were used to identify current null/blank exposure where available.</t>
  </si>
  <si>
    <t>!isNull({legal_form_arabic})</t>
  </si>
  <si>
    <t>30/09/2026 - Yes Active IDBTemplate configuration records for the mapped activity/HS code/legal form; not licence transactions. Confirm whether legal_form_arabic requires an explicit value; optional settings may be blank; 0/No is populated. Business confirmation required.</t>
  </si>
  <si>
    <t>4f225b1d-a7c8-4292-9a2a-694a646abb63</t>
  </si>
  <si>
    <t>9bc6e4c9-6a33-4d95-a94b-3b54b6b774b1</t>
  </si>
  <si>
    <t>DQP-3622</t>
  </si>
  <si>
    <t>DQO-3622</t>
  </si>
  <si>
    <t>Consec_Chk-legal_form_detail-legal_form_arabic</t>
  </si>
  <si>
    <t>Validate that populated values in legal_form_detail-legal_form_arabic do not contain consecutive spaces within the value.</t>
  </si>
  <si>
    <t>CAST(legal_form_arabic AS STRING) RLIKE '.*[^ ].*' AND CAST(legal_form_arabic AS STRING) NOT RLIKE '\pCntrl' AND UPPER(CAST(legal_form_arabic AS STRING)) NOT RLIKE '^[ ]*(NA|N/A|NIL|NONE|NULL|UNKNOWN|UNSPECIFIED|TEST|DUMMY|TBD|NOT APPLICABLE|-|--|\\.)[ ]*$'</t>
  </si>
  <si>
    <t>01/10/2026 Yes - Proposed filter: populated character values in legal_form_detail.legal_form_arabic;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</si>
  <si>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06e5ec1c-4dac-49f8-891b-7d3663384c15</t>
  </si>
  <si>
    <t>7caea8c8-28ed-4f0f-a2e3-d62fa5d69510</t>
  </si>
  <si>
    <t>DQP-4056</t>
  </si>
  <si>
    <t>DQO-4056</t>
  </si>
  <si>
    <t>LTS_Chk-legal_form_detail-legal_form_arabic</t>
  </si>
  <si>
    <t>Check that non-null legal_form_arabic values do not have leading or trailing spaces when compared to their trimmed text.</t>
  </si>
  <si>
    <t>legal_form_arabic = TRIM(legal_form_arabic)</t>
  </si>
  <si>
    <t>02/10/2026 - Yes - Yes means conditional technical feasibility, subject to the conditions below; it is not business approval. Apply only to legal_form_detail.legal_form_arabic records linked to the approved Group / Type / Subtype / Category combinations in columns J:M; validate actual four-level service combinations, not a Cartesian product of the listed values.
Whitespace check on populated legal_form_arabic;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</si>
  <si>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baa447c3-e355-4fa8-a098-dcc67b4362ce</t>
  </si>
  <si>
    <t>2abe0309-2ba2-4ff6-9784-313d3416312c</t>
  </si>
  <si>
    <t>DQP-4057</t>
  </si>
  <si>
    <t>DQO-4057</t>
  </si>
  <si>
    <t>Val_Chk-legal_form_detail-legal_form_arabic</t>
  </si>
  <si>
    <t>Check that non-null legal_form_arabic values contain only English letters, Arabic letters, digits, spaces and the approved punctuation characters.</t>
  </si>
  <si>
    <t>CAST(legal_form_arabic AS STRING)
RLIKE '^[A-Za-z0-9\u0600-\u06FF "/&amp;_*;:+@#^.-]+$'</t>
  </si>
  <si>
    <t>capital_minimum</t>
  </si>
  <si>
    <t>DED_Attribute_3044</t>
  </si>
  <si>
    <t>92c37c2c-3e0b-484d-b09a-9f66c59d6524</t>
  </si>
  <si>
    <t>f48e9415-b424-4df9-96d6-543b963cf70a</t>
  </si>
  <si>
    <t>DQP-2456</t>
  </si>
  <si>
    <t>DQO-2456</t>
  </si>
  <si>
    <t>Validity_Check-LEGAL_FORM_DETAIL-Capital_Minimum</t>
  </si>
  <si>
    <t>When populated, LEGAL FORM DETAIL.Capital Minimum must be a finite non-negative numeric value.</t>
  </si>
  <si>
    <t>TRY_CAST(`capital_minimum` AS DECIMAL(38,18)) IS NOT NULL AND TRY_CAST(`capital_minimum` AS DECIMAL(38,18)) &gt;= 0</t>
  </si>
  <si>
    <t>24/09/2026
Yes, any capital should be up to 150,000 Dhs</t>
  </si>
  <si>
    <t>6446f29d-158e-478a-9143-404997e9a250</t>
  </si>
  <si>
    <t>760aec61-a06b-469d-bda3-f0337facc156</t>
  </si>
  <si>
    <t>DQP-3147</t>
  </si>
  <si>
    <t>DQO-3147</t>
  </si>
  <si>
    <t>Comp_Check-legal_form_detail-capital_minimum</t>
  </si>
  <si>
    <t>Validate that the critical data element legal_form_detail.capital_minimum is populated and not blank for in-scope records.Profiling results were used to identify current null/blank exposure where available.</t>
  </si>
  <si>
    <t>!isNull({capital_minimum})</t>
  </si>
  <si>
    <t>30/09/2026 - Yes Active Template configuration records for the mapped activity/HS code/legal form; not licence transactions. Confirm whether capital_minimum requires an explicit value; optional settings may be blank; 0/No is populated. Business confirmation required.</t>
  </si>
  <si>
    <t>69ab1350-0a02-42b4-97e4-312dea326392</t>
  </si>
  <si>
    <t>eec12cfc-f0a4-414f-89c5-5215c0d442b7</t>
  </si>
  <si>
    <t>DQP-3623</t>
  </si>
  <si>
    <t>DQO-3623</t>
  </si>
  <si>
    <t>Consec_Chk-legal_form_detail-capital_minimum</t>
  </si>
  <si>
    <t>Validate that populated values in legal_form_detail-capital_minimum do not contain consecutive spaces within the value.</t>
  </si>
  <si>
    <t>CAST(capital_minimum AS STRING) RLIKE '.*[^ ].*' AND CAST(capital_minimum AS STRING) NOT RLIKE '\pCntrl' AND UPPER(CAST(capital_minimum AS STRING)) NOT RLIKE '^[ ]*(NA|N/A|NIL|NONE|NULL|UNKNOWN|UNSPECIFIED|TEST|DUMMY|TBD|NOT APPLICABLE|-|--|\\.)[ ]*$'</t>
  </si>
  <si>
    <t>01/10/2026 Yes - Proposed filter: populated character values in legal_form_detail.capital_minimum;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</si>
  <si>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minimum_partners</t>
  </si>
  <si>
    <t>DED_Attribute_3045</t>
  </si>
  <si>
    <t>5c1cf613-be44-4ee4-a02c-f6baec519d0b</t>
  </si>
  <si>
    <t>2b86d7a7-da88-4b4d-a975-c9292d7b27c2</t>
  </si>
  <si>
    <t>DQP-2561</t>
  </si>
  <si>
    <t>DQO-2561</t>
  </si>
  <si>
    <t>Validity_Check-LEGAL_FORM_DTL-Minimum_Partners</t>
  </si>
  <si>
    <t>When populated, LEGAL FORM DETAIL.Minimum Partners must be a non-negative whole number.</t>
  </si>
  <si>
    <t>TRY_CAST(`minimum_partners` AS DECIMAL(38,18)) IS NOT NULL AND TRY_CAST(`minimum_partners` AS DECIMAL(38,18)) &gt;= 0 AND TRY_CAST(`minimum_partners` AS DECIMAL(38,18)) = FLOOR(TRY_CAST(`minimum_partners` AS DECIMAL(38,18)))</t>
  </si>
  <si>
    <t>6192ff8d-194c-41e6-9dfb-97e80fee125b</t>
  </si>
  <si>
    <t>97182588-1a62-4260-86fa-e86257a55856</t>
  </si>
  <si>
    <t>DQP-3148</t>
  </si>
  <si>
    <t>DQO-3148</t>
  </si>
  <si>
    <t>Comp_Check-legal_form_detail-minimum_partners</t>
  </si>
  <si>
    <t>Validate that the critical data element legal_form_detail.minimum_partners is populated and not blank for in-scope records.Profiling results were used to identify current null/blank exposure where available.</t>
  </si>
  <si>
    <t>!isNull({minimum_partners})</t>
  </si>
  <si>
    <t>30/09/2026 - Yes Active Template configuration records for the mapped activity/HS code/legal form; not licence transactions. Confirm whether minimum_partners requires an explicit value; optional settings may be blank; 0/No is populated. Business confirmation required.</t>
  </si>
  <si>
    <t>1c0ef33a-f5eb-449c-95e5-eea67903868a</t>
  </si>
  <si>
    <t>c6411614-840f-4e12-acd4-ebd72a25cb52</t>
  </si>
  <si>
    <t>DQP-3624</t>
  </si>
  <si>
    <t>DQO-3624</t>
  </si>
  <si>
    <t>Consec_Chk-legal_form_detail-minimum_partners</t>
  </si>
  <si>
    <t>Validate that populated values in legal_form_detail-minimum_partners do not contain consecutive spaces within the value.</t>
  </si>
  <si>
    <t>CAST(minimum_partners AS STRING) RLIKE '.*[^ ].*' AND CAST(minimum_partners AS STRING) NOT RLIKE '\pCntrl' AND UPPER(CAST(minimum_partners AS STRING)) NOT RLIKE '^[ ]*(NA|N/A|NIL|NONE|NULL|UNKNOWN|UNSPECIFIED|TEST|DUMMY|TBD|NOT APPLICABLE|-|--|\\.)[ ]*$'</t>
  </si>
  <si>
    <t>01/10/2026 Yes - Proposed filter: populated character values in legal_form_detail.minimum_partners;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</si>
  <si>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local_share</t>
  </si>
  <si>
    <t>DED_Attribute_3046</t>
  </si>
  <si>
    <t>ebe06111-4696-414f-a129-4b45f44f4725</t>
  </si>
  <si>
    <t>31acb705-d563-47a2-add1-3046b2644db6</t>
  </si>
  <si>
    <t>DQP-3149</t>
  </si>
  <si>
    <t>DQO-3149</t>
  </si>
  <si>
    <t>Comp_Check-legal_form_detail-local_share</t>
  </si>
  <si>
    <t>Validate that the critical data element legal_form_detail.local_share is populated and not blank for in-scope records.Profiling results were used to identify current null/blank exposure where available.</t>
  </si>
  <si>
    <t>!isNull({local_share})</t>
  </si>
  <si>
    <t>30/09/2026 - Yes Active Template configuration records for the mapped activity/HS code/legal form; not licence transactions. Confirm whether local_share requires an explicit value; optional settings may be blank; 0/No is populated. Business confirmation required.</t>
  </si>
  <si>
    <t>5cd73f95-c693-4a39-87c1-f0834fa60af6</t>
  </si>
  <si>
    <t>b56075ac-7a8b-48da-b7e6-2a399250f4c1</t>
  </si>
  <si>
    <t>DQP-3625</t>
  </si>
  <si>
    <t>DQO-3625</t>
  </si>
  <si>
    <t>Consec_Chk-legal_form_detail-local_share</t>
  </si>
  <si>
    <t>Validate that populated values in legal_form_detail-local_share do not contain consecutive spaces within the value.</t>
  </si>
  <si>
    <t>CAST(local_share AS STRING) RLIKE '.*[^ ].*' AND CAST(local_share AS STRING) NOT RLIKE '\pCntrl' AND UPPER(CAST(local_share AS STRING)) NOT RLIKE '^[ ]*(NA|N/A|NIL|NONE|NULL|UNKNOWN|UNSPECIFIED|TEST|DUMMY|TBD|NOT APPLICABLE|-|--|\\.)[ ]*$'</t>
  </si>
  <si>
    <t>01/10/2026 Yes - Proposed filter: populated character values in legal_form_detail.local_share;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</si>
  <si>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maximum_partners</t>
  </si>
  <si>
    <t>DED_Attribute_3047</t>
  </si>
  <si>
    <t>592a33c3-7883-4011-ab8f-a538e8af0620</t>
  </si>
  <si>
    <t>25b0179a-0591-4ef5-b33c-2748f12aa1ce</t>
  </si>
  <si>
    <t>DQP-2559</t>
  </si>
  <si>
    <t>DQO-2559</t>
  </si>
  <si>
    <t>Validity_Check-LEGAL_FORM_DTL-Maximum_Partners</t>
  </si>
  <si>
    <t>When populated, LEGAL FORM DETAIL.Maximum Partners must be a non-negative whole number.</t>
  </si>
  <si>
    <t>TRY_CAST(`maximum_partners` AS DECIMAL(38,18)) IS NOT NULL AND TRY_CAST(`maximum_partners` AS DECIMAL(38,18)) &gt;= 0 AND TRY_CAST(`maximum_partners` AS DECIMAL(38,18)) = FLOOR(TRY_CAST(`maximum_partners` AS DECIMAL(38,18)))</t>
  </si>
  <si>
    <t>501e946e-c6a9-4067-b8a7-30cc1de7ee7e</t>
  </si>
  <si>
    <t>48679e42-a51a-490f-9d66-1af64875786f</t>
  </si>
  <si>
    <t>DQP-2560</t>
  </si>
  <si>
    <t>DQO-2560</t>
  </si>
  <si>
    <t>Consist_Check-LEGAL_FORM_DTL-Maximum_Partners</t>
  </si>
  <si>
    <t>When both limits are populated, LEGAL FORM DETAIL.Maximum Partners must be greater than or equal to LEGAL FORM DETAIL.Minimum Partners.</t>
  </si>
  <si>
    <t>TRY_CAST(`maximum_partners` AS DOUBLE) &gt;= TRY_CAST(`minimum_partners` AS DOUBLE)</t>
  </si>
  <si>
    <t>bf309056-5a02-43d8-a27b-3ae881d6c6c0</t>
  </si>
  <si>
    <t>f4e64f54-9ac7-455b-bc7a-68ff5b393959</t>
  </si>
  <si>
    <t>DQP-3150</t>
  </si>
  <si>
    <t>DQO-3150</t>
  </si>
  <si>
    <t>Comp_Check-legal_form_detail-maximum_partners</t>
  </si>
  <si>
    <t>Validate that the critical data element legal_form_detail.maximum_partners is populated and not blank for in-scope records.Profiling results were used to identify current null/blank exposure where available.</t>
  </si>
  <si>
    <t>!isNull({maximum_partners})</t>
  </si>
  <si>
    <t>30/09/2026 - Yes Active Template configuration records for the mapped activity/HS code/legal form; not licence transactions. Confirm whether maximum_partners requires an explicit value; optional settings may be blank; 0/No is populated. Business confirmation required.</t>
  </si>
  <si>
    <t>eb394004-8e09-45a7-8ace-515b47afaf39</t>
  </si>
  <si>
    <t>95537116-0859-4b96-994e-85c71c3de392</t>
  </si>
  <si>
    <t>DQP-3626</t>
  </si>
  <si>
    <t>DQO-3626</t>
  </si>
  <si>
    <t>Consec_Chk-legal_form_detail-maximum_partners</t>
  </si>
  <si>
    <t>Validate that populated values in legal_form_detail-maximum_partners do not contain consecutive spaces within the value.</t>
  </si>
  <si>
    <t>CAST(maximum_partners AS STRING) RLIKE '.*[^ ].*' AND CAST(maximum_partners AS STRING) NOT RLIKE '\pCntrl' AND UPPER(CAST(maximum_partners AS STRING)) NOT RLIKE '^[ ]*(NA|N/A|NIL|NONE|NULL|UNKNOWN|UNSPECIFIED|TEST|DUMMY|TBD|NOT APPLICABLE|-|--|\\.)[ ]*$'</t>
  </si>
  <si>
    <t>01/10/2026 Yes - Proposed filter: populated character values in legal_form_detail.maximum_partners;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</si>
  <si>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0028dd11-fb50-4a87-afc1-509460bd3cd4</t>
  </si>
  <si>
    <t>3b460c15-7291-4cdb-a722-d6ca2222b4cd</t>
  </si>
  <si>
    <t>DQP-4110</t>
  </si>
  <si>
    <t>DQO-4110</t>
  </si>
  <si>
    <t>LTS_Chk-legal_form_detail-maximum_partners</t>
  </si>
  <si>
    <t>Check that non-null maximum_partners values do not contain leading or trailing spaces when trimmed as text.</t>
  </si>
  <si>
    <t>maximum_partners = trim(maximum_partners)</t>
  </si>
  <si>
    <t>02/10/2026 - Yes - Yes means conditional technical feasibility, subject to the conditions below; it is not business approval. Apply only to legal_form_detail.maximum_partners records linked to the approved Group / Type / Subtype / Category combinations in columns J:M; validate actual four-level service combinations, not a Cartesian product of the listed values.
Whitespace check on populated maximum_partners;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</si>
  <si>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legal_form_english</t>
  </si>
  <si>
    <t>DED_Attribute_3048</t>
  </si>
  <si>
    <t>25f1f337-f796-4808-9e9b-965e799c3b12</t>
  </si>
  <si>
    <t>d2998db6-4f67-433b-b09a-fbb6dbf93c79</t>
  </si>
  <si>
    <t>DQP-2545</t>
  </si>
  <si>
    <t>DQO-2545</t>
  </si>
  <si>
    <t>Validity_Check-LEGAL_FORM_DTL-Legal_Form_English</t>
  </si>
  <si>
    <t>When populated, LEGAL FORM DETAIL.Legal Form English must contain only English letters and spaces.</t>
  </si>
  <si>
    <t>CAST(`legal_form_english` AS STRING) RLIKE '^[A-Za-z ,.()-]+$'</t>
  </si>
  <si>
    <t>c90accd3-f9e6-4bc3-8d73-5f755c505460</t>
  </si>
  <si>
    <t>1556b648-8a55-412f-9e9e-6a88d359184b</t>
  </si>
  <si>
    <t>DQP-3151</t>
  </si>
  <si>
    <t>DQO-3151</t>
  </si>
  <si>
    <t>Comp_Check-legal_form_detail-legal_form_english</t>
  </si>
  <si>
    <t>Validate that the critical data element legal_form_detail.legal_form_english is populated and not blank for in-scope records.Profiling results were used to identify current null/blank exposure where available.</t>
  </si>
  <si>
    <t>!isNull({legal_form_english})</t>
  </si>
  <si>
    <t>30/09/2026 - Yes Active IDBTemplate configuration records for the mapped activity/HS code/legal form; not licence transactions. Confirm whether legal_form_english requires an explicit value; optional settings may be blank; 0/No is populated. Business confirmation required.</t>
  </si>
  <si>
    <t>a39c57f5-ccbe-444c-9b01-b4d5a109afdc</t>
  </si>
  <si>
    <t>6b0a5f36-f566-495f-98b4-a1973cba85c9</t>
  </si>
  <si>
    <t>DQP-3627</t>
  </si>
  <si>
    <t>DQO-3627</t>
  </si>
  <si>
    <t>Consec_Chk-legal_form_detail-legal_form_english</t>
  </si>
  <si>
    <t>Validate that populated values in legal_form_detail-legal_form_english do not contain consecutive spaces within the value.</t>
  </si>
  <si>
    <t>CAST(legal_form_english AS STRING) RLIKE '.*[^ ].*' AND CAST(legal_form_english AS STRING) NOT RLIKE '\pCntrl' AND UPPER(CAST(legal_form_english AS STRING)) NOT RLIKE '^[ ]*(NA|N/A|NIL|NONE|NULL|UNKNOWN|UNSPECIFIED|TEST|DUMMY|TBD|NOT APPLICABLE|-|--|\\.)[ ]*$'</t>
  </si>
  <si>
    <t>01/10/2026 Yes - Proposed filter: populated character values in legal_form_detail.legal_form_english;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</si>
  <si>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896dc328-aaa5-4980-9d4d-00164814dcf5</t>
  </si>
  <si>
    <t>b7112ce6-5a64-48ba-a101-2e857672d5c7</t>
  </si>
  <si>
    <t>DQP-4058</t>
  </si>
  <si>
    <t>DQO-4058</t>
  </si>
  <si>
    <t>LTS_Chk-legal_form_detail-legal_form_english</t>
  </si>
  <si>
    <t>Checks that legal_form_english has no leading or trailing spaces so legal form names are stored in a consistent format.</t>
  </si>
  <si>
    <t>legal_form_english = trim(legal_form_english)</t>
  </si>
  <si>
    <t>02/10/2026 - Yes - Yes means conditional technical feasibility, subject to the conditions below; it is not business approval. Apply only to legal_form_detail.legal_form_english records linked to the approved Group / Type / Subtype / Category combinations in columns J:M; validate actual four-level service combinations, not a Cartesian product of the listed values.
Whitespace check on populated legal_form_english;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</si>
  <si>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fee</t>
  </si>
  <si>
    <t>DED_Attribute_3049</t>
  </si>
  <si>
    <t>193fa9dc-e410-4bc8-a7ed-23deff173839</t>
  </si>
  <si>
    <t>a012c1de-68a0-4492-b698-d7d7ebbaf33e</t>
  </si>
  <si>
    <t>DQP-3152</t>
  </si>
  <si>
    <t>DQO-3152</t>
  </si>
  <si>
    <t>Completeness_Check-legal_form_detail-fee</t>
  </si>
  <si>
    <t>Validate that the critical data element legal_form_detail.fee is populated and not blank for in-scope records.Profiling results were used to identify current null/blank exposure where available.</t>
  </si>
  <si>
    <t>!isNull({fee})</t>
  </si>
  <si>
    <t>30/09/2026 - Yes Active Template configuration records for the mapped activity/HS code/legal form; not licence transactions. Confirm whether fee requires an explicit value; optional settings may be blank; 0/No is populated. Business confirmation required.</t>
  </si>
  <si>
    <t>dc1435b2-6575-4280-b167-ad2478ff41ef</t>
  </si>
  <si>
    <t>e437d724-ed90-4d0a-bb19-3aa5ece8c143</t>
  </si>
  <si>
    <t>DQP-3628</t>
  </si>
  <si>
    <t>DQO-3628</t>
  </si>
  <si>
    <t>Consec_Chk-legal_form_detail-fee</t>
  </si>
  <si>
    <t>Validate that populated values in legal_form_detail-fee do not contain consecutive spaces within the value.</t>
  </si>
  <si>
    <t>CAST(fee AS STRING) RLIKE '.*[^ ].*' AND CAST(fee AS STRING) NOT RLIKE '\pCntrl' AND UPPER(CAST(fee AS STRING)) NOT RLIKE '^[ ]*(NA|N/A|NIL|NONE|NULL|UNKNOWN|UNSPECIFIED|TEST|DUMMY|TBD|NOT APPLICABLE|-|--|\\.)[ ]*$'</t>
  </si>
  <si>
    <t>01/10/2026 Yes - Proposed filter: populated character values in legal_form_detail.fee;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</si>
  <si>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60cd5979-1250-4682-b297-1e7b04cfb236</t>
  </si>
  <si>
    <t>cc6a0897-7baa-45ee-bd68-7f898143b9f5</t>
  </si>
  <si>
    <t>DQP-3968</t>
  </si>
  <si>
    <t>DQO-3968</t>
  </si>
  <si>
    <t>LTS_Chk-legal_form_detail-fee</t>
  </si>
  <si>
    <t>Checks that non-null values in the fee column have no leading or trailing spaces.</t>
  </si>
  <si>
    <t>fee = trim(fee)</t>
  </si>
  <si>
    <t>02/10/2026 - Yes - Yes means conditional technical feasibility, subject to the conditions below; it is not business approval. Apply only to legal_form_detail.fee records linked to the approved Group / Type / Subtype / Category combinations in columns J:M; validate actual four-level service combinations, not a Cartesian product of the listed values.
Whitespace check on populated fee;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</si>
  <si>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parent_legal_form</t>
  </si>
  <si>
    <t>DED_Attribute_3058</t>
  </si>
  <si>
    <t>DQP-CR-00107</t>
  </si>
  <si>
    <t>DQP-CR-00154</t>
  </si>
  <si>
    <t>DQP-2576</t>
  </si>
  <si>
    <t>DQO-2576</t>
  </si>
  <si>
    <t>Validity_Check-LEGALFORM-parent_legal_form</t>
  </si>
  <si>
    <t>When populated, LEGALFORM.Parent Legal Form must match an approved Parent Legal Form code or label. Lookup dataset:rbizdomain_value.bizdomain</t>
  </si>
  <si>
    <t>WITH parent_legal_form_lookup AS
(
    SELECT DISTINCT
        UPPER(TRIM(BIZDOMAIN_VALUE)) AS valid_parent_legal_form
    FROM LH_silver.silver_cleansed.rbizdomain_value
    WHERE UPPER(TRIM(BIZDOMAIN)) = 'LEGAL FORMS'
      AND UPPER(TRIM(REC_STATUS)) = 'A'
),
evaluated AS
(
    SELECT
        'Validity_Check-LEGALFORM-parent_legal_form'
            AS rule_name_title,
        'When populated, LEGALFORM.Parent Legal Form must match an approved Parent Legal Form code or label. Lookup dataset:rbizdomain_value.bizdomain'
            AS description_business_definition,
        'legalform'
            AS table_name,
        'parent_legal_form'
            AS column_name,
        a.serv_prov_code,
        a.b1_per_id1,
        a.b1_per_id2,
        a.b1_per_id3,
        a.b1_per_type,
        a.b1_per_sub_type,
        a.parent_legal_form
            AS source_value,
        'RBIZDOMAIN_VALUE'
            AS peer_table_name,
        'BIZDOMAIN_VALUE'
            AS peer_column_name,
        b.valid_parent_legal_form
            AS peer_value,
        CASE
            WHEN b.valid_parent_legal_form IS NULL
            THEN
                'FAIL - parent_legal_form does not exist in active Parent Legal forms lookup'
            ELSE
                'PASS'
        END AS dq_result,
        CURRENT_TIMESTAMP AS processed_timestamp
    FROM LH_silver.silver_cleansed.legalform a
    LEFT JOIN parent_legal_form_lookup b
        ON UPPER(TRIM(a.parent_legal_form)) = b.valid_parent_legal_form
    WHERE a.parent_legal_form IS NOT NULL
      AND TRIM(a.parent_legal_form) &lt;&gt; ''
)
SELECT *
FROM evaluated
WHERE dq_result = 'PASS'</t>
  </si>
  <si>
    <t>24/09/2026
Yes, Matching the legal form between the parent entity and the branch (the branch adopts the legal form of the parent).</t>
  </si>
  <si>
    <t>aac69057-482b-4cdb-b33e-0f8fe1f18838</t>
  </si>
  <si>
    <t>964ad643-2420-4766-9015-b49c753a79ba</t>
  </si>
  <si>
    <t>DQP-3153</t>
  </si>
  <si>
    <t>DQO-3153</t>
  </si>
  <si>
    <t>Completeness_Check-legalform-parent_legal_form</t>
  </si>
  <si>
    <t>Validate that the critical data element legalform.parent_legal_form is populated and not blank for in-scope records.Profiling results were used to identify current null/blank exposure where available.</t>
  </si>
  <si>
    <t>!isNull({parent_legal_form})</t>
  </si>
  <si>
    <t>30/09/2026 - Yes Approved exact four-level service paths from O:R; do not cross-combine listed subtypes/categories. REC_STATUS = 'A'; evaluate only where parent_legal_form is mandatory for the service/stage; Non-applicable records excluded from denominator. Business confirmation required.</t>
  </si>
  <si>
    <t>a77f05ec-e2b3-480a-b34b-89f84ff4ef1f</t>
  </si>
  <si>
    <t>45c44a04-c5bb-4936-ba50-472b4306844e</t>
  </si>
  <si>
    <t>DQP-3629</t>
  </si>
  <si>
    <t>DQO-3629</t>
  </si>
  <si>
    <t>Consec_Chk-legalform-parent_legal_form</t>
  </si>
  <si>
    <t>Validate that populated values in legalform-parent_legal_form do not contain consecutive spaces within the value.</t>
  </si>
  <si>
    <t>CAST(parent_legal_form AS STRING) RLIKE '.*[^ ].*' AND CAST(parent_legal_form AS STRING) NOT RLIKE '\pCntrl' AND UPPER(CAST(parent_legal_form AS STRING)) NOT RLIKE '^[ ]*(NA|N/A|NIL|NONE|NULL|UNKNOWN|UNSPECIFIED|TEST|DUMMY|TBD|NOT APPLICABLE|-|--|\\.)[ ]*$'</t>
  </si>
  <si>
    <t>01/10/2026 Yes - Proposed filter: populated character values in legalform.parent_legal_form;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</si>
  <si>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4f16b445-8308-4a6b-8583-28168db43977</t>
  </si>
  <si>
    <t>27f6aa96-96b6-4262-9e92-46abfbd5c074</t>
  </si>
  <si>
    <t>DQP-4159</t>
  </si>
  <si>
    <t>DQO-4159</t>
  </si>
  <si>
    <t>LTS_Chk-legalform-parent_legal_form</t>
  </si>
  <si>
    <t>Ensure that non-null parent_legal_form values do not contain leading or trailing spaces so the legal-form grouping is stored consistently.</t>
  </si>
  <si>
    <t>parent_legal_form = trim(parent_legal_form)</t>
  </si>
  <si>
    <t>02/10/2026 - Yes - Yes means conditional technical feasibility, subject to the conditions below; it is not business approval. Apply only to legalform.parent_legal_form records linked to the approved Group / Type / Subtype / Category combinations in columns J:M; validate actual four-level service combinations, not a Cartesian product of the listed values.
Whitespace check on populated parent_legal_form;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</si>
  <si>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DED_Attribute_3059</t>
  </si>
  <si>
    <t>DQP-CR-00103</t>
  </si>
  <si>
    <t>DQP-CR-00150</t>
  </si>
  <si>
    <t>DQP-2541</t>
  </si>
  <si>
    <t>DQO-2541</t>
  </si>
  <si>
    <t>Validity_Check-LEGALFORM-legal_form</t>
  </si>
  <si>
    <t>When populated, LEGALFORM.Legal Form must match an approved Legal Form code or label. Lookup dataset: rbizdomain_value.bizdomain</t>
  </si>
  <si>
    <t>WITH legal_form_lookup AS
(
    SELECT DISTINCT
        UPPER(TRIM(BIZDOMAIN_VALUE)) AS valid_legal_form
    FROM LH_silver.silver_cleansed.rbizdomain_value
    WHERE UPPER(TRIM(BIZDOMAIN)) = 'LEGAL FORMS'
      AND UPPER(TRIM(REC_STATUS)) = 'A'
),
evaluated AS
(
    SELECT
        'Validity_Check-LEGALFORM-legal_form'
            AS rule_name_title,
        'When populated, LEGALFORM.Legal Form must match an approved Legal Form code or label. Lookup dataset: rbizdomain_value.bizdomain'
            AS description_business_definition,
        'legalform'
            AS table_name,
        'legal_form'
            AS column_name,
        a.serv_prov_code,
        a.b1_per_id1,
        a.b1_per_id2,
        a.b1_per_id3,
        a.b1_per_type,
        a.b1_per_sub_type,
        a.legal_form
            AS source_value,
        'RBIZDOMAIN_VALUE'
            AS peer_table_name,
        'BIZDOMAIN_VALUE'
            AS peer_column_name,
        b.valid_legal_form
            AS peer_value,
        CASE
            WHEN b.valid_legal_form IS NULL
            THEN
                'FAIL - legal_form does not exist in active Legal forms lookup'
            ELSE
                'PASS'
        END AS dq_result,
        CURRENT_TIMESTAMP AS processed_timestamp
    FROM LH_silver.silver_cleansed.legalform a
    LEFT JOIN legal_form_lookup b
        ON UPPER(TRIM(a.legal_form)) = b.valid_legal_form
    WHERE a.legal_form IS NOT NULL
      AND TRIM(a.legal_form) &lt;&gt; ''
)
SELECT *
FROM evaluated
WHERE dq_result = 'PASS'</t>
  </si>
  <si>
    <t>e13f2b7b-1904-484b-ba36-36603c144dc6</t>
  </si>
  <si>
    <t>3665ca75-374a-4788-a8e8-f3b77038e06a</t>
  </si>
  <si>
    <t>DQP-3154</t>
  </si>
  <si>
    <t>DQO-3154</t>
  </si>
  <si>
    <t>Completeness_Check-legalform-legal_form</t>
  </si>
  <si>
    <t>Validate that the critical data element legalform.legal_form is populated and not blank for in-scope records.Profiling results were used to identify current null/blank exposure where available.</t>
  </si>
  <si>
    <t>30/09/2026 - Yes Approved exact four-level service paths from O:R; do not cross-combine listed subtypes/categories. REC_STATUS = 'A'; evaluate only where legal_form is mandatory for the service/stage; Non-applicable records excluded from denominator. Business confirmation required.</t>
  </si>
  <si>
    <t>c4fa7858-6d70-4dc7-9f20-35d7edc95a7f</t>
  </si>
  <si>
    <t>924edf20-3aff-4371-bd0c-3e2b572e4175</t>
  </si>
  <si>
    <t>DQP-3630</t>
  </si>
  <si>
    <t>DQO-3630</t>
  </si>
  <si>
    <t>Consec_Chk-legalform-legal_form</t>
  </si>
  <si>
    <t>Validate that populated values in legalform-legal_form do not contain consecutive spaces within the value.</t>
  </si>
  <si>
    <t>CAST(legal_form AS STRING) RLIKE '.*[^ ].*' AND CAST(legal_form AS STRING) NOT RLIKE '\pCntrl' AND UPPER(CAST(legal_form AS STRING)) NOT RLIKE '^[ ]*(NA|N/A|NIL|NONE|NULL|UNKNOWN|UNSPECIFIED|TEST|DUMMY|TBD|NOT APPLICABLE|-|--|\\.)[ ]*$'</t>
  </si>
  <si>
    <t>01/10/2026 Yes - Proposed filter: populated character values in legalform.legal_form;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</si>
  <si>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04578a20-35a8-44a4-87df-e982f7ee0246</t>
  </si>
  <si>
    <t>117a550e-3241-4e47-922f-b264beb4b1f6</t>
  </si>
  <si>
    <t>DQP-4053</t>
  </si>
  <si>
    <t>DQO-4053</t>
  </si>
  <si>
    <t>LTS_Chk-legalform-legal_form</t>
  </si>
  <si>
    <t>Checks that legal_form has no leading or trailing spaces for any populated value.</t>
  </si>
  <si>
    <t>legal_form = trim(legal_form)</t>
  </si>
  <si>
    <t>02/10/2026 - Yes - Yes means conditional technical feasibility, subject to the conditions below; it is not business approval. Apply only to legalform.legal_form records linked to the approved Group / Type / Subtype / Category combinations in columns J:M; validate actual four-level service combinations, not a Cartesian product of the listed values.
Whitespace check on populated legal_form;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</si>
  <si>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reserve_period</t>
  </si>
  <si>
    <t>DED_Attribute_3060</t>
  </si>
  <si>
    <t>cf80b6de-fd1a-4df1-963d-dc3bd1151935</t>
  </si>
  <si>
    <t>0cb89ae1-8430-45bc-993b-f5c80e8e6bd0</t>
  </si>
  <si>
    <t>DQP-3155</t>
  </si>
  <si>
    <t>DQO-3155</t>
  </si>
  <si>
    <t>Completeness_Check-legalform-reserve_period</t>
  </si>
  <si>
    <t>Validate that the critical data element legalform.reserve_period is populated and not blank for in-scope records.Profiling results were used to identify current null/blank exposure where available.</t>
  </si>
  <si>
    <t>!isNull({reserve_period})</t>
  </si>
  <si>
    <t>30/09/2026 - Yes Approved exact four-level service paths from O:R; do not cross-combine listed subtypes/categories. REC_STATUS = 'A'; evaluate only where reserve_period is mandatory for the service/stage; Non-applicable records excluded from denominator. Business confirmation required.</t>
  </si>
  <si>
    <t>cfb4a5eb-fe0c-4ca5-a8c2-2473d2dd4a07</t>
  </si>
  <si>
    <t>d836544d-461d-415a-8374-3b4fbbea9602</t>
  </si>
  <si>
    <t>DQP-3631</t>
  </si>
  <si>
    <t>DQO-3631</t>
  </si>
  <si>
    <t>Consec_Chk-legalform-reserve_period</t>
  </si>
  <si>
    <t>Validate that populated values in legalform-reserve_period do not contain consecutive spaces within the value.</t>
  </si>
  <si>
    <t>CAST(reserve_period AS STRING) RLIKE '.*[^ ].*' AND CAST(reserve_period AS STRING) NOT RLIKE '\pCntrl' AND UPPER(CAST(reserve_period AS STRING)) NOT RLIKE '^[ ]*(NA|N/A|NIL|NONE|NULL|UNKNOWN|UNSPECIFIED|TEST|DUMMY|TBD|NOT APPLICABLE|-|--|\\.)[ ]*$'</t>
  </si>
  <si>
    <t>01/10/2026 Yes - Proposed filter: populated character values in legalform.reserve_period;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</si>
  <si>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11adb620-bad1-4f84-9e34-b14c3723b724</t>
  </si>
  <si>
    <t>3df755c2-8296-488a-b666-91ad4db0c8bc</t>
  </si>
  <si>
    <t>DQP-4222</t>
  </si>
  <si>
    <t>DQO-4222</t>
  </si>
  <si>
    <t>LTS_Chk-legalform-reserve_period</t>
  </si>
  <si>
    <t>Checks that reserve_period has no leading or trailing spaces when stored as text so its value is interpreted consistently.</t>
  </si>
  <si>
    <t>reserve_period = TRIM(reserve_period)</t>
  </si>
  <si>
    <t>02/10/2026 - Yes - Yes means conditional technical feasibility, subject to the conditions below; it is not business approval. Apply only to legalform.reserve_period records linked to the approved Group / Type / Subtype / Category combinations in columns J:M; validate actual four-level service combinations, not a Cartesian product of the listed values.
Whitespace check on populated reserve_period;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</si>
  <si>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main_activity_code</t>
  </si>
  <si>
    <t>DED_Attribute_3061</t>
  </si>
  <si>
    <t>b697ca63-e2c0-418b-a01b-81e085886d65</t>
  </si>
  <si>
    <t>622b4873-ed33-440c-9630-5590bbfe6f9a</t>
  </si>
  <si>
    <t>DQP-3156</t>
  </si>
  <si>
    <t>DQO-3156</t>
  </si>
  <si>
    <t>Completeness_Check-legalform-main_activity_code</t>
  </si>
  <si>
    <t>Validate that the critical data element legalform.main_activity_code is populated and not blank for in-scope records.Profiling results were used to identify current null/blank exposure where available.</t>
  </si>
  <si>
    <t>!isNull({main_activity_code})</t>
  </si>
  <si>
    <t>30/09/2026 - Yes Approved exact four-level service paths from O:R; do not cross-combine listed subtypes/categories. REC_STATUS = 'A'; evaluate only where main_activity_code is mandatory for the service/stage; Non-applicable records excluded from denominator. Business confirmation required.</t>
  </si>
  <si>
    <t>b9de5b33-2c5d-4afe-9226-b49fd19f11e9</t>
  </si>
  <si>
    <t>8f938a38-4221-464f-a792-18a89b7631ae</t>
  </si>
  <si>
    <t>DQP-3632</t>
  </si>
  <si>
    <t>DQO-3632</t>
  </si>
  <si>
    <t>Consec_Chk-legalform-main_activity_code</t>
  </si>
  <si>
    <t>Validate that populated values in legalform-main_activity_code do not contain consecutive spaces within the value.</t>
  </si>
  <si>
    <t>CAST(main_activity_code AS STRING) RLIKE '.*[^ ].*' AND CAST(main_activity_code AS STRING) NOT RLIKE '\pCntrl' AND UPPER(CAST(main_activity_code AS STRING)) NOT RLIKE '^[ ]*(NA|N/A|NIL|NONE|NULL|UNKNOWN|UNSPECIFIED|TEST|DUMMY|TBD|NOT APPLICABLE|-|--|\\.)[ ]*$'</t>
  </si>
  <si>
    <t>01/10/2026 Yes - Proposed filter: populated character values in legalform.main_activity_code;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</si>
  <si>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9d8dc3d0-7b84-4bf3-8b66-3dc8bd0f21a4</t>
  </si>
  <si>
    <t>96a1ce24-d661-4bdd-86e9-7506d71b5f09</t>
  </si>
  <si>
    <t>DQP-4087</t>
  </si>
  <si>
    <t>DQO-4087</t>
  </si>
  <si>
    <t>Val_Chk-legalform-main_activity_code</t>
  </si>
  <si>
    <t>Check that non-null main_activity_code values are positive whole-number identifiers with no decimals, zero, negatives or non-numeric characters.</t>
  </si>
  <si>
    <t>main_activity_code RLIKE '^[1-9][0-9]*$'</t>
  </si>
  <si>
    <t>02/10/2026 - Yes - Yes means conditional technical feasibility, subject to the conditions below; it is not business approval. Apply only to legalform.main_activity_code records linked to the approved Group / Type / Subtype / Category combinations in columns J:M; validate actual four-level service combinations, not a Cartesian product of the listed values.
Evaluate populated main_activity_code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</si>
  <si>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DED_Attribute_3063</t>
  </si>
  <si>
    <t>a7feefc0-7d46-4ac0-ad2e-67442f2b8099</t>
  </si>
  <si>
    <t>825c2483-6253-436b-a3c5-5c111bde2673</t>
  </si>
  <si>
    <t>DQP-3157</t>
  </si>
  <si>
    <t>DQO-3157</t>
  </si>
  <si>
    <t>Comp_Chk-legalform-economic_registry_number_ern</t>
  </si>
  <si>
    <t>Validate that the critical data element legalform.economic_registry_number_ern is populated and not blank for in-scope records.Profiling results were used to identify current null/blank exposure where available.</t>
  </si>
  <si>
    <t>8573b6c5-74cf-415a-bf10-ef8984d86702</t>
  </si>
  <si>
    <t>8b371f11-ce22-4095-b1c8-363281e8dcfe</t>
  </si>
  <si>
    <t>DQP-3633</t>
  </si>
  <si>
    <t>DQO-3633</t>
  </si>
  <si>
    <t>Consec_Chk-legalform-economic_registry_number_ern</t>
  </si>
  <si>
    <t>Validate that populated values in legalform-economic_registry_number_ern do not contain consecutive spaces within the value.</t>
  </si>
  <si>
    <t>01/10/2026 Yes - Proposed filter: populated character values in legalform.economic_registry_number_ern;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</si>
  <si>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32214e1b-8ac8-4525-8c59-cab5280e8632</t>
  </si>
  <si>
    <t>5690265e-2a3c-4371-8266-8828b0d6b93c</t>
  </si>
  <si>
    <t>DQP-3935</t>
  </si>
  <si>
    <t>DQO-3935</t>
  </si>
  <si>
    <t>Len_Val_Chk-legalform-economic_registry_number_ern</t>
  </si>
  <si>
    <t>Check that populated economic_registry_number_ern are at least 19 characters long, consistent with the observed fixed length.</t>
  </si>
  <si>
    <t>length(economic_registry_number_ern) &gt; 18</t>
  </si>
  <si>
    <t>02/10/2026 - Yes - Yes means conditional technical feasibility, subject to the conditions below; it is not business approval. Apply only to legalform.economic_registry_number_ern records linked to the approved Group / Type / Subtype / Category combinations in columns J:M; validate actual four-level service combinations, not a Cartesian product of the listed values.
Evaluate populated economic_registry_number_ern only; null/blank values belong to a separately approved completeness rule. Use an explicit null/blank policy so SQL UNKNOWN is not silently counted as pass or fail.
Proposed length condition: length(economic_registry_number_ern) &gt; 18.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</si>
  <si>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7c4bd5d7-1caa-4021-8105-e5ced1db4ea1</t>
  </si>
  <si>
    <t>05f4b689-0fa1-4910-ae6d-41b770a45348</t>
  </si>
  <si>
    <t>DQP-3937</t>
  </si>
  <si>
    <t>DQO-3937</t>
  </si>
  <si>
    <t>Val_Chk-legalform-economic_registry_number_ern</t>
  </si>
  <si>
    <t>Check that populated economic_registry_number_ern are positive whole-number identifiers containing digits only and not starting with zero.</t>
  </si>
  <si>
    <t>02/10/2026 - Yes - Yes means conditional technical feasibility, subject to the conditions below; it is not business approval. Apply only to legalform.economic_registry_number_ern records linked to the approved Group / Type / Subtype / Category combinations in columns J:M; validate actual four-level service combinations, not a Cartesian product of the listed values.
Evaluate populated economic_registry_number_ern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</si>
  <si>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license_type</t>
  </si>
  <si>
    <t>DED_Attribute_3064</t>
  </si>
  <si>
    <t>DQP-CR-00104</t>
  </si>
  <si>
    <t>DQP-CR-00151</t>
  </si>
  <si>
    <t>DQP-2551</t>
  </si>
  <si>
    <t>DQO-2551</t>
  </si>
  <si>
    <t>Validity_Check-LEGALFORM-license_type</t>
  </si>
  <si>
    <t>When populated, LEGALFORM.License Type must match an approved License Type code or label. Lookup dataset: rbizdomain_value.bizdomain</t>
  </si>
  <si>
    <t>WITH license_type_lookup AS
(
    SELECT DISTINCT
        UPPER(TRIM(BIZDOMAIN_VALUE)) AS valid_license_type
    FROM LH_silver.silver_cleansed.rbizdomain_value
    WHERE UPPER(TRIM(BIZDOMAIN)) = 'LICENSE TYPE'
      AND UPPER(TRIM(REC_STATUS)) = 'A'
),
evaluated AS
(
    SELECT
        'Validity_Check-LEGALFORM-license_type'
            AS rule_name_title,
        'When populated, LEGALFORM.License Type must match an approved License Type code or label. Lookup dataset: rbizdomain_value.bizdomain'
            AS description_business_definition,
        'legalform'
            AS table_name,
        'license_type'
            AS column_name,
        a.serv_prov_code,
        a.b1_per_id1,
        a.b1_per_id2,
        a.b1_per_id3,
        a.b1_per_type,
        a.b1_per_sub_type,
        a.license_type
            AS source_value,
        'RBIZDOMAIN_VALUE'
            AS peer_table_name,
        'BIZDOMAIN_VALUE'
            AS peer_column_name,
        b.valid_license_type
            AS peer_value,
        CASE
            WHEN b.valid_license_type IS NULL
            THEN
                'FAIL - license_type does not exist in active License type lookup'
            ELSE
                'PASS'
        END AS dq_result,
        CURRENT_TIMESTAMP AS processed_timestamp
    FROM LH_silver.silver_cleansed.legalform a
    LEFT JOIN license_type_lookup b
        ON UPPER(TRIM(a.license_type)) = b.valid_license_type
    WHERE a.license_type IS NOT NULL
      AND TRIM(a.license_type) &lt;&gt; ''
)
SELECT *
FROM evaluated
WHERE dq_result = 'PASS'</t>
  </si>
  <si>
    <t>be80bab4-d921-4140-8b51-b78fcce24aac</t>
  </si>
  <si>
    <t>a4cfbb87-27a8-4310-acd4-63754f8a8bf7</t>
  </si>
  <si>
    <t>DQP-3158</t>
  </si>
  <si>
    <t>DQO-3158</t>
  </si>
  <si>
    <t>Completeness_Check-legalform-license_type</t>
  </si>
  <si>
    <t>Validate that the critical data element legalform.license_type is populated and not blank for in-scope records.Profiling results were used to identify current null/blank exposure where available.</t>
  </si>
  <si>
    <t>!isNull({license_type})</t>
  </si>
  <si>
    <t>30/09/2026 - Yes Approved exact four-level service paths from O:R; do not cross-combine listed subtypes/categories. REC_STATUS = 'A'; evaluate only where license_type is mandatory for the service/stage; Non-applicable records excluded from denominator. Business confirmation required.</t>
  </si>
  <si>
    <t>a2e2bc61-35c6-40fe-a75c-e9ea2d0a1574</t>
  </si>
  <si>
    <t>6fd4cdf4-b828-4bf7-8a67-6bae43e2c2c5</t>
  </si>
  <si>
    <t>DQP-3634</t>
  </si>
  <si>
    <t>DQO-3634</t>
  </si>
  <si>
    <t>Consec_Chk-legalform-license_type</t>
  </si>
  <si>
    <t>Validate that populated values in legalform-license_type do not contain consecutive spaces within the value.</t>
  </si>
  <si>
    <t>CAST(license_type AS STRING) RLIKE '.*[^ ].*' AND CAST(license_type AS STRING) NOT RLIKE '\pCntrl' AND UPPER(CAST(license_type AS STRING)) NOT RLIKE '^[ ]*(NA|N/A|NIL|NONE|NULL|UNKNOWN|UNSPECIFIED|TEST|DUMMY|TBD|NOT APPLICABLE|-|--|\\.)[ ]*$'</t>
  </si>
  <si>
    <t>01/10/2026 Yes - Proposed filter: populated character values in legalform.license_type;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</si>
  <si>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b405b394-b25b-4e5a-b6c8-f5270514a352</t>
  </si>
  <si>
    <t>1c1673c8-2ff4-4588-8e88-20bf171d1061</t>
  </si>
  <si>
    <t>DQP-4070</t>
  </si>
  <si>
    <t>DQO-4070</t>
  </si>
  <si>
    <t>LTS_Chk-legalform-license_type</t>
  </si>
  <si>
    <t>Check that non-null license_type values have no leading or trailing spaces when represented as text.</t>
  </si>
  <si>
    <t>license_type = trim(license_type)</t>
  </si>
  <si>
    <t>02/10/2026 - Yes - Yes means conditional technical feasibility, subject to the conditions below; it is not business approval. Apply only to legalform.license_type records linked to the approved Group / Type / Subtype / Category combinations in columns J:M; validate actual four-level service combinations, not a Cartesian product of the listed values.
Whitespace check on populated license_type;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</si>
  <si>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77829d67-9858-4ded-9860-3dce1110097c</t>
  </si>
  <si>
    <t>ac331356-98e6-415d-b29b-28738fdf4db1</t>
  </si>
  <si>
    <t>DQP-4071</t>
  </si>
  <si>
    <t>DQO-4071</t>
  </si>
  <si>
    <t>Val_Chk-legalform-license_type</t>
  </si>
  <si>
    <t>Check that non-null license_type values contain English alphabetic characters and single spaces only, with no digits, Arabic characters or special characters.</t>
  </si>
  <si>
    <t>license_type RLIKE '^[A-Za-z]+(?: [A-Za-z]+)*$'</t>
  </si>
  <si>
    <t>02/10/2026 - Yes - Yes means conditional technical feasibility, subject to the conditions below; it is not business approval. Apply only to legalform.license_type records linked to the approved Group / Type / Subtype / Category combinations in columns J:M; validate actual four-level service combinations, not a Cartesian product of the listed values.
Evaluate populated license_type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</si>
  <si>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DED_Attribute_3066</t>
  </si>
  <si>
    <t>5e837771-d700-4ee1-82ea-9fcc5bf86d6c</t>
  </si>
  <si>
    <t>987de1a8-b01d-4c33-801b-dc140ac9748d</t>
  </si>
  <si>
    <t>DQP-3159</t>
  </si>
  <si>
    <t>DQO-3159</t>
  </si>
  <si>
    <t>Comp_Check-legalform-quick_license_sub_type</t>
  </si>
  <si>
    <t>Validate that the critical data element legalform.quick_license_sub_type is populated and not blank for in-scope records.Profiling results were used to identify current null/blank exposure where available.</t>
  </si>
  <si>
    <t>fd7edcc3-c7a0-433d-adba-73f373201dd5</t>
  </si>
  <si>
    <t>c9ed5437-ad93-4623-8c67-ae7f536bd17f</t>
  </si>
  <si>
    <t>DQP-3635</t>
  </si>
  <si>
    <t>DQO-3635</t>
  </si>
  <si>
    <t>Consec_Chk-legalform-quick_license_sub_type</t>
  </si>
  <si>
    <t>Validate that populated values in legalform-quick_license_sub_type do not contain consecutive spaces within the value.</t>
  </si>
  <si>
    <t>01/10/2026 Yes - Proposed filter: populated character values in legalform.quick_license_sub_type;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</si>
  <si>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35a3e953-9a93-4e30-9a1e-10a5fa0ce5f0</t>
  </si>
  <si>
    <t>98f2998e-a4f8-4761-a7f5-523e3712cbe0</t>
  </si>
  <si>
    <t>DQP-4204</t>
  </si>
  <si>
    <t>DQO-4204</t>
  </si>
  <si>
    <t>LTS_Chk-legalform-quick_license_sub_type</t>
  </si>
  <si>
    <t>Check that non-null quick_license_sub_type values do not have leading or trailing spaces so license sub-type names are stored consistently.</t>
  </si>
  <si>
    <t>quick_license_sub_type = TRIM(quick_license_sub_type)</t>
  </si>
  <si>
    <t>02/10/2026 - Yes - Yes means conditional technical feasibility, subject to the conditions below; it is not business approval. Apply only to legalform.quick_license_sub_type records linked to the approved Group / Type / Subtype / Category combinations in columns J:M; validate actual four-level service combinations, not a Cartesian product of the listed values.
Whitespace check on populated quick_license_sub_type;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</si>
  <si>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efde4218-e48a-4df1-ba68-95a9779dd687</t>
  </si>
  <si>
    <t>b8374a84-4425-474b-b0cf-6f086c7f7671</t>
  </si>
  <si>
    <t>DQP-4205</t>
  </si>
  <si>
    <t>DQO-4205</t>
  </si>
  <si>
    <t>Val_Chk-legalform-quick_license_sub_type</t>
  </si>
  <si>
    <t>Check that non-null quick_license_sub_type values contain only the approved set of letters, digits, spaces and basic symbols so license sub-type names are stored in a standard format.</t>
  </si>
  <si>
    <t>TRIM(quick_license_sub_type) RLIKE '^[A-Za-z0-9 _()+&amp;$-]+$'</t>
  </si>
  <si>
    <t>02/10/2026 - Yes - Yes means conditional technical feasibility, subject to the conditions below; it is not business approval. Apply only to legalform.quick_license_sub_type records linked to the approved Group / Type / Subtype / Category combinations in columns J:M; validate actual four-level service combinations, not a Cartesian product of the listed values.
Whitespace check on populated quick_license_sub_type;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</si>
  <si>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DED_Attribute_3067</t>
  </si>
  <si>
    <t>895ecc97-77df-41a1-b200-1c5dc34da968</t>
  </si>
  <si>
    <t>6f84520e-a52f-4216-acc7-aea635a14b57</t>
  </si>
  <si>
    <t>DQP-3160</t>
  </si>
  <si>
    <t>DQO-3160</t>
  </si>
  <si>
    <t>Comp_Check-legalform-service_agent_contract</t>
  </si>
  <si>
    <t>Validate that the critical data element legalform.service_agent_contract is populated and not blank for in-scope records.Profiling results were used to identify current null/blank exposure where available.</t>
  </si>
  <si>
    <t>8a2f4548-1a29-4c46-a49b-d40309c3b508</t>
  </si>
  <si>
    <t>cff48590-e689-41e5-bded-7ce9e387a023</t>
  </si>
  <si>
    <t>DQP-3636</t>
  </si>
  <si>
    <t>DQO-3636</t>
  </si>
  <si>
    <t>Consec_Chk-legalform-service_agent_contract</t>
  </si>
  <si>
    <t>Validate that populated values in legalform-service_agent_contract do not contain consecutive spaces within the value.</t>
  </si>
  <si>
    <t>01/10/2026 Yes - Proposed filter: populated character values in legalform.service_agent_contract;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</si>
  <si>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62167346-a51f-4a88-8f11-03484ed0c301</t>
  </si>
  <si>
    <t>b11a5815-ee32-4829-ae33-d89355ca1149</t>
  </si>
  <si>
    <t>DQP-4243</t>
  </si>
  <si>
    <t>DQO-4243</t>
  </si>
  <si>
    <t>Allowed_Val_Chk-legalform-service_agent_contract</t>
  </si>
  <si>
    <t>Check that non-null service_agent_contract values are limited to the approved action values Upload Contract or Use perfect contract.</t>
  </si>
  <si>
    <t>02/10/2026 - Yes - Yes means conditional technical feasibility, subject to the conditions below; it is not business approval. Apply only to legalform.service_agent_contract records linked to the approved Group / Type / Subtype / Category combinations in columns J:M; validate actual four-level service combinations, not a Cartesian product of the listed values.
Evaluate populated service_agent_contract only; null/blank values belong to a separately approved completeness rule. Use an explicit null/blank policy so SQL UNKNOWN is not silently counted as pass or fail.
Proposed domain ('Upload Contract','Use perfect contract').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</si>
  <si>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947026ea-4b14-470f-b9ca-42428040a3d3</t>
  </si>
  <si>
    <t>07fa04cf-d86d-4a84-852b-81f08e3bec5d</t>
  </si>
  <si>
    <t>DQP-4244</t>
  </si>
  <si>
    <t>DQO-4244</t>
  </si>
  <si>
    <t>Val_Chk-legalform-service_agent_contract</t>
  </si>
  <si>
    <t>Check that non-null service_agent_contract values contain only English or Arabic letters, digits, spaces and the approved punctuation characters.</t>
  </si>
  <si>
    <t>CAST(service_agent_contract AS STRING)
RLIKE '^[A-Za-z0-9\u0600-\u06FF "/&amp;_*;:+@#^-]+$'</t>
  </si>
  <si>
    <t>DED_Attribute_3068</t>
  </si>
  <si>
    <t>937a3c4a-034a-4ff2-94b7-c77585150e26</t>
  </si>
  <si>
    <t>edc7ca02-8adc-436c-a3bd-bc61b7e21e10</t>
  </si>
  <si>
    <t>DQP-3161</t>
  </si>
  <si>
    <t>DQO-3161</t>
  </si>
  <si>
    <t>Completeness_Check-legalform-branch_number</t>
  </si>
  <si>
    <t>Validate that the critical data element legalform.branch_number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</si>
  <si>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branch_number is mandatory for the service/stage; Only applicable branch/parent-licence cases; confirm selected-branch requirements; Non-applicable records excluded from denominator. Business confirmation required.</t>
  </si>
  <si>
    <t>eabace98-4cf5-4f52-bde2-e105bfddec99</t>
  </si>
  <si>
    <t>1b32df26-e23a-4e45-9e38-19dc17ee1276</t>
  </si>
  <si>
    <t>DQP-3637</t>
  </si>
  <si>
    <t>DQO-3637</t>
  </si>
  <si>
    <t>Consec_Chk-legalform-branch_number</t>
  </si>
  <si>
    <t>Validate that populated values in legalform-branch_number do not contain consecutive spaces within the value.</t>
  </si>
  <si>
    <t>CAST(branch_number AS STRING) RLIKE '.*[^ ].*' AND CAST(branch_number AS STRING) NOT RLIKE '\pCntrl' AND UPPER(CAST(branch_number AS STRING)) NOT RLIKE '^[ ]*(NA|N/A|NIL|NONE|NULL|UNKNOWN|UNSPECIFIED|TEST|DUMMY|TBD|NOT APPLICABLE|-|--|\\.)[ ]*$'</t>
  </si>
  <si>
    <t>01/10/2026 Yes - Proposed filter: populated character values in legalform.branch_number;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</si>
  <si>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673e7d9c-b05f-48f9-b8ff-fbe6f071ba25</t>
  </si>
  <si>
    <t>f58aab0b-fd60-4ba5-87be-ff4dd376e719</t>
  </si>
  <si>
    <t>DQP-3880</t>
  </si>
  <si>
    <t>DQO-3880</t>
  </si>
  <si>
    <t>LTS_Chk-legalform-branch_number</t>
  </si>
  <si>
    <t>Check that branch_number has no leading or trailing spaces when stored as text, allowing null values.</t>
  </si>
  <si>
    <t>CAST(branch_number AS STRING) =TRIM(CAST(branch_number AS STRING))</t>
  </si>
  <si>
    <t>02/10/2026 - Yes - Yes means conditional technical feasibility, subject to the conditions below; it is not business approval. Apply only to legalform.branch_number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Whitespace check on populated branch_number;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</si>
  <si>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4a871e45-0996-423b-83cf-318bf354e1f1</t>
  </si>
  <si>
    <t>5cce3917-a511-4da1-a790-1753142173a6</t>
  </si>
  <si>
    <t>DQP-3881</t>
  </si>
  <si>
    <t>DQO-3881</t>
  </si>
  <si>
    <t>Val_Chk-legalform-branch_number</t>
  </si>
  <si>
    <t>Check that non-null branch_number values are positive whole-number identifiers with digits only and no leading zero, decimals, or non-numeric characters.</t>
  </si>
  <si>
    <t>branch_number RLIKE '^[1-9][0-9]*$'</t>
  </si>
  <si>
    <t>02/10/2026 - Yes - Yes means conditional technical feasibility, subject to the conditions below; it is not business approval. Apply only to legalform.branch_number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branch_number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</si>
  <si>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ownership_type</t>
  </si>
  <si>
    <t>DED_Attribute_3069</t>
  </si>
  <si>
    <t>DQP-CR-00106</t>
  </si>
  <si>
    <t>DQP-CR-00153</t>
  </si>
  <si>
    <t>DQP-2574</t>
  </si>
  <si>
    <t>DQO-2574</t>
  </si>
  <si>
    <t>Validity_Check-LEGALFORM-ownership_type</t>
  </si>
  <si>
    <t>When populated, LEGALFORM.Ownership Type must match an approved Ownership Type code or label. Lookup dataset:rbizdomain_value.bizdomain</t>
  </si>
  <si>
    <t>WITH ownership_type_lookup AS
(
    SELECT DISTINCT
        UPPER(TRIM(BIZDOMAIN_VALUE)) AS valid_ownership_type
    FROM LH_silver.silver_cleansed.rbizdomain_value
    WHERE UPPER(TRIM(BIZDOMAIN)) = 'OWNERSHIP_TYPE'
      AND UPPER(TRIM(REC_STATUS)) = 'A'
),
evaluated AS
(
    SELECT
        'Validity_Check-LEGALFORM-ownership_type'
            AS rule_name_title,
        'When populated, LEGALFORM.Ownership Type must match an approved Ownership Type code or label. Lookup dataset:rbizdomain_value.bizdomain'
            AS description_business_definition,
        'legalform'
            AS table_name,
        'ownership_type'
            AS column_name,
        a.serv_prov_code,
        a.b1_per_id1,
        a.b1_per_id2,
        a.b1_per_id3,
        a.b1_per_type,
        a.b1_per_sub_type,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LH_silver.silver_cleansed.legalform a
    LEFT JOIN ownership_type_lookup b
        ON UPPER(TRIM(a.ownership_type)) = b.valid_ownership_type
    WHERE a.ownership_type IS NOT NULL
      AND TRIM(a.ownership_type) &lt;&gt; ''
)
SELECT *
FROM evaluated
WHERE dq_result = 'PASS'</t>
  </si>
  <si>
    <t>1f27388b-d89a-4612-863e-68b9a84be6b4</t>
  </si>
  <si>
    <t>755841f6-5879-4c24-86de-fc6badfa7936</t>
  </si>
  <si>
    <t>DQP-3162</t>
  </si>
  <si>
    <t>DQO-3162</t>
  </si>
  <si>
    <t>Completeness_Check-legalform-ownership_type</t>
  </si>
  <si>
    <t>Validate that the critical data element legalform.ownership_type is populated and not blank for in-scope records.Profiling results were used to identify current null/blank exposure where available.</t>
  </si>
  <si>
    <t>!isNull({ownership_type})</t>
  </si>
  <si>
    <t>30/09/2026 - Yes Approved exact four-level service paths from O:R; do not cross-combine listed subtypes/categories. REC_STATUS = 'A'; evaluate only where ownership_type is mandatory for the service/stage; Non-applicable records excluded from denominator. Business confirmation required.</t>
  </si>
  <si>
    <t>6f92c537-36ea-4db1-bc8b-1d050df28236</t>
  </si>
  <si>
    <t>24401cee-1d79-4be0-adfd-ad26993ed9f8</t>
  </si>
  <si>
    <t>DQP-3638</t>
  </si>
  <si>
    <t>DQO-3638</t>
  </si>
  <si>
    <t>Consec_Chk-legalform-ownership_type</t>
  </si>
  <si>
    <t>Validate that populated values in legalform-ownership_type do not contain consecutive spaces within the value.</t>
  </si>
  <si>
    <t>CAST(ownership_type AS STRING) RLIKE '.*[^ ].*' AND CAST(ownership_type AS STRING) NOT RLIKE '\pCntrl' AND UPPER(CAST(ownership_type AS STRING)) NOT RLIKE '^[ ]*(NA|N/A|NIL|NONE|NULL|UNKNOWN|UNSPECIFIED|TEST|DUMMY|TBD|NOT APPLICABLE|-|--|\\.)[ ]*$'</t>
  </si>
  <si>
    <t>01/10/2026 Yes - Proposed filter: populated character values in legalform.ownership_type;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</si>
  <si>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8a829066-fc53-428e-84ec-fbd17565047a</t>
  </si>
  <si>
    <t>54b830f9-75b5-4b90-84ac-adbf11538926</t>
  </si>
  <si>
    <t>DQP-4319</t>
  </si>
  <si>
    <t>DQO-4319</t>
  </si>
  <si>
    <t>Consistency_Chk-legalform_ownership_type</t>
  </si>
  <si>
    <t>When legalform.legal_form is 'Sole Proprietary LLC', legalform.ownership_type must not be 'Partner'.</t>
  </si>
  <si>
    <t>UPPER(TRIM(CAST(ownership_type AS STRING))) &lt;&gt; 'PARTNER'</t>
  </si>
  <si>
    <t>02/10/2026 - config - Yes - Extract the actual active Accela lookup/configuration for ownership_type and legal_form, including codes and labels; Owner/Partner/Manager values are not confirmed by this workbook. Compare approved Sole Proprietary LLC codes with Partner only within mapped services.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</si>
  <si>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nature_of_license</t>
  </si>
  <si>
    <t>DED_Attribute_3070</t>
  </si>
  <si>
    <t>DQP-CR-00105</t>
  </si>
  <si>
    <t>DQP-CR-00152</t>
  </si>
  <si>
    <t>DQP-2571</t>
  </si>
  <si>
    <t>DQO-2571</t>
  </si>
  <si>
    <t>Validity_Check-LEGALFORM-nature_of_license</t>
  </si>
  <si>
    <t>When populated, LEGALFORM.Nature of License must match an approved Nature of License code or label. Lookup dataset: rbizdomain_value.bizdomain</t>
  </si>
  <si>
    <t>WITH nature_of_license_lookup AS
(
    SELECT DISTINCT
        UPPER(TRIM(BIZDOMAIN_VALUE)) AS valid_nature_of_license
    FROM LH_silver.silver_cleansed.rbizdomain_value
    WHERE UPPER(TRIM(BIZDOMAIN)) = 'NATURE OF LICENSE'
      AND UPPER(TRIM(REC_STATUS)) = 'A'
),
evaluated AS
(
    SELECT
        'Validity_Check-LEGALFORM-nature_of_license'
            AS rule_name_title,
        'When populated, LEGALFORM.Nature of License must match an approved Nature of License code or label. Lookup dataset: rbizdomain_value.bizdomain'
            AS description_business_definition,
        'legalform'
            AS table_name,
        'nature_of_license'
            AS column_name,
        a.serv_prov_code,
        a.b1_per_id1,
        a.b1_per_id2,
        a.b1_per_id3,
        a.b1_per_type,
        a.b1_per_sub_type,
        a.nature_of_license
            AS source_value,
        'RBIZDOMAIN_VALUE'
            AS peer_table_name,
        'BIZDOMAIN_VALUE'
            AS peer_column_name,
        b.valid_nature_of_license
            AS peer_value,
        CASE
            WHEN b.valid_nature_of_license IS NULL
            THEN
                'FAIL - nature_of_license does not exist in active Nature of License lookup'
            ELSE
                'PASS'
        END AS dq_result,
        CURRENT_TIMESTAMP AS processed_timestamp
    FROM LH_silver.silver_cleansed.legalform a
    LEFT JOIN nature_of_license_lookup b
        ON UPPER(TRIM(a.nature_of_license)) = b.valid_nature_of_license
    WHERE a.nature_of_license IS NOT NULL
      AND TRIM(a.nature_of_license) &lt;&gt; ''
)
SELECT *
FROM evaluated
WHERE dq_result = 'PASS'</t>
  </si>
  <si>
    <t>04d0c9d2-ee93-4ade-919c-fa7a55f9412a</t>
  </si>
  <si>
    <t>37eac34e-5ced-41b6-b0bc-9c4b74c17721</t>
  </si>
  <si>
    <t>DQP-3163</t>
  </si>
  <si>
    <t>DQO-3163</t>
  </si>
  <si>
    <t>Completeness_Check-legalform-nature_of_license</t>
  </si>
  <si>
    <t>Validate that the critical data element legalform.nature_of_license is populated and not blank for in-scope records.Profiling results were used to identify current null/blank exposure where available.</t>
  </si>
  <si>
    <t>!isNull({nature_of_license})</t>
  </si>
  <si>
    <t>30/09/2026 - Yes Approved exact four-level service paths from O:R; do not cross-combine listed subtypes/categories. REC_STATUS = 'A'; evaluate only where nature_of_license is mandatory for the service/stage; Non-applicable records excluded from denominator. Business confirmation required.</t>
  </si>
  <si>
    <t>71521eed-fbb2-479b-904f-6bd3ff247206</t>
  </si>
  <si>
    <t>4264a8c1-65f3-4d9f-ab67-12335616ca48</t>
  </si>
  <si>
    <t>DQP-3639</t>
  </si>
  <si>
    <t>DQO-3639</t>
  </si>
  <si>
    <t>Consec_Chk-legalform-nature_of_license</t>
  </si>
  <si>
    <t>Validate that populated values in legalform-nature_of_license do not contain consecutive spaces within the value.</t>
  </si>
  <si>
    <t>CAST(nature_of_license AS STRING) RLIKE '.*[^ ].*' AND CAST(nature_of_license AS STRING) NOT RLIKE '\pCntrl' AND UPPER(CAST(nature_of_license AS STRING)) NOT RLIKE '^[ ]*(NA|N/A|NIL|NONE|NULL|UNKNOWN|UNSPECIFIED|TEST|DUMMY|TBD|NOT APPLICABLE|-|--|\\.)[ ]*$'</t>
  </si>
  <si>
    <t>01/10/2026 Yes - Proposed filter: populated character values in legalform.nature_of_license;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</si>
  <si>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DED_Attribute_3071</t>
  </si>
  <si>
    <t>ad367509-12e4-4011-becf-94661ac44789</t>
  </si>
  <si>
    <t>4fb04b6c-a764-4175-93f9-dd2a09836807</t>
  </si>
  <si>
    <t>DQP-3164</t>
  </si>
  <si>
    <t>DQO-3164</t>
  </si>
  <si>
    <t>Completeness_Check-legalform-quick_license</t>
  </si>
  <si>
    <t>Validate that the critical data element legalform.quick_license is populated and not blank for in-scope records.Profiling results were used to identify current null/blank exposure where available.</t>
  </si>
  <si>
    <t>10f7ddbe-7c92-4874-a902-96c33e6c6d0e</t>
  </si>
  <si>
    <t>c55b8739-c110-4a6b-8de3-7546d8f997ff</t>
  </si>
  <si>
    <t>DQP-3640</t>
  </si>
  <si>
    <t>DQO-3640</t>
  </si>
  <si>
    <t>Consec_Chk-legalform-quick_license</t>
  </si>
  <si>
    <t>Validate that populated values in legalform-quick_license do not contain consecutive spaces within the value.</t>
  </si>
  <si>
    <t>01/10/2026 Yes - Proposed filter: populated character values in legalform.quick_license;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</si>
  <si>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1fcac554-2c06-4cfa-a2f6-b2dbd1125039</t>
  </si>
  <si>
    <t>42fcbe01-d725-491c-813e-7b63e3fab9ea</t>
  </si>
  <si>
    <t>DQP-4201</t>
  </si>
  <si>
    <t>DQO-4201</t>
  </si>
  <si>
    <t>Val_Chk-legalform-quick_license</t>
  </si>
  <si>
    <t>Check that populated quick_license values are limited to the approved list of quick license types.</t>
  </si>
  <si>
    <t>quick_license IN ('All in One', 'No')</t>
  </si>
  <si>
    <t>02/10/2026 - Yes - Yes means conditional technical feasibility, subject to the conditions below; it is not business approval. Apply only to legalform.quick_license records linked to the approved Group / Type / Subtype / Category combinations in columns J:M; validate actual four-level service combinations, not a Cartesian product of the listed values.
Evaluate populated quick_license only; null/blank values belong to a separately approved completeness rule. Use an explicit null/blank policy so SQL UNKNOWN is not silently counted as pass or fail.
Proposed domain ('All in One',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</si>
  <si>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bd41a68a-699a-4de1-bf2c-717abaebf173</t>
  </si>
  <si>
    <t>53bf597c-0079-4315-bcca-2eb7a8348417</t>
  </si>
  <si>
    <t>DQP-4202</t>
  </si>
  <si>
    <t>DQO-4202</t>
  </si>
  <si>
    <t>LTS_Chk-legalform-quick_license</t>
  </si>
  <si>
    <t>Check that quick_license has no leading or trailing spaces for any populated value.</t>
  </si>
  <si>
    <t>quick_license = trim(quick_license)</t>
  </si>
  <si>
    <t>02/10/2026 - Yes - Yes means conditional technical feasibility, subject to the conditions below; it is not business approval. Apply only to legalform.quick_license records linked to the approved Group / Type / Subtype / Category combinations in columns J:M; validate actual four-level service combinations, not a Cartesian product of the listed values.
Whitespace check on populated quick_license;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</si>
  <si>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foreign_investor</t>
  </si>
  <si>
    <t>DED_Attribute_3072</t>
  </si>
  <si>
    <t>bddb6eb4-0b01-4466-9fa7-bfb8063a0b73</t>
  </si>
  <si>
    <t>0d13b354-b409-48c6-8ea5-273901289928</t>
  </si>
  <si>
    <t>DQP-3165</t>
  </si>
  <si>
    <t>DQO-3165</t>
  </si>
  <si>
    <t>Completeness_Check-legalform-foreign_investor</t>
  </si>
  <si>
    <t>Validate that the critical data element legalform.foreign_investor is populated and not blank for in-scope records.Profiling results were used to identify current null/blank exposure where available.</t>
  </si>
  <si>
    <t>!isNull({foreign_investor})</t>
  </si>
  <si>
    <t>30/09/2026 - Yes Service: Licenses / License / Amendment / NA. REC_STATUS = 'A'; evaluate only where foreign_investor is mandatory for the service/stage; Non-applicable records excluded from denominator. Business confirmation required.</t>
  </si>
  <si>
    <t>5f9efbe3-39a4-4a78-b7be-d093c78a2927</t>
  </si>
  <si>
    <t>0de897e6-8691-4971-8fdc-d52647a27b70</t>
  </si>
  <si>
    <t>DQP-3641</t>
  </si>
  <si>
    <t>DQO-3641</t>
  </si>
  <si>
    <t>Consec_Chk-legalform-foreign_investor</t>
  </si>
  <si>
    <t>Validate that populated values in legalform-foreign_investor do not contain consecutive spaces within the value.</t>
  </si>
  <si>
    <t>CAST(foreign_investor AS STRING) RLIKE '.*[^ ].*' AND CAST(foreign_investor AS STRING) NOT RLIKE '\pCntrl' AND UPPER(CAST(foreign_investor AS STRING)) NOT RLIKE '^[ ]*(NA|N/A|NIL|NONE|NULL|UNKNOWN|UNSPECIFIED|TEST|DUMMY|TBD|NOT APPLICABLE|-|--|\\.)[ ]*$'</t>
  </si>
  <si>
    <t>01/10/2026 Yes - Proposed filter: populated character values in legalform.foreign_investor;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</si>
  <si>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70289440-0390-40b2-b250-b673a3e9c166</t>
  </si>
  <si>
    <t>89959fcf-4498-4311-9253-d1085ee014b8</t>
  </si>
  <si>
    <t>DQP-3975</t>
  </si>
  <si>
    <t>DQO-3975</t>
  </si>
  <si>
    <t>Val_Chk-legalform-foreign_investor</t>
  </si>
  <si>
    <t>Check that foreign_investor, when populated, contains only the approved value CHECKED or UNCHECKED.</t>
  </si>
  <si>
    <t>foreign_investor IN ('CHECKED','UNCHECKED')</t>
  </si>
  <si>
    <t>02/10/2026 - Yes - Yes means conditional technical feasibility, subject to the conditions below; it is not business approval. Apply only to legalform.foreign_investor records linked to the approved Group / Type / Subtype / Category combinations in columns J:M; validate actual four-level service combinations, not a Cartesian product of the listed values.
Evaluate populated foreign_investor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</si>
  <si>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farm_id</t>
  </si>
  <si>
    <t>DED_Attribute_3073</t>
  </si>
  <si>
    <t>6e43c868-f7c4-481c-99bb-058c6118f2f0</t>
  </si>
  <si>
    <t>d55d43c5-f1bb-4048-be8a-92d637a755b8</t>
  </si>
  <si>
    <t>DQP-3166</t>
  </si>
  <si>
    <t>DQO-3166</t>
  </si>
  <si>
    <t>Completeness_Check-legalform-farm_id</t>
  </si>
  <si>
    <t>Validate that the critical data element legalform.farm_id is populated and not blank for in-scope records.Profiling results were used to identify current null/blank exposure where available.</t>
  </si>
  <si>
    <t>!isNull({farm_id})</t>
  </si>
  <si>
    <t>30/09/2026 - Yes Approved exact four-level service paths from O:R; do not cross-combine listed subtypes/categories. REC_STATUS = 'A'; evaluate only where farm_id is mandatory for the service/stage; Only where the applicable farm flag/type requires a farm identifier; Non-applicable records excluded from denominator. Business confirmation required.</t>
  </si>
  <si>
    <t>43c3840f-03e2-46a0-983f-5ba77bd4ec95</t>
  </si>
  <si>
    <t>f8fdbf61-8629-4e05-ad37-a6c93465ebd6</t>
  </si>
  <si>
    <t>DQP-3642</t>
  </si>
  <si>
    <t>DQO-3642</t>
  </si>
  <si>
    <t>Consec_Chk-legalform-farm_id</t>
  </si>
  <si>
    <t>Validate that populated values in legalform-farm_id do not contain consecutive spaces within the value.</t>
  </si>
  <si>
    <t>CAST(farm_id AS STRING) RLIKE '.*[^ ].*' AND CAST(farm_id AS STRING) NOT RLIKE '\pCntrl' AND UPPER(CAST(farm_id AS STRING)) NOT RLIKE '^[ ]*(NA|N/A|NIL|NONE|NULL|UNKNOWN|UNSPECIFIED|TEST|DUMMY|TBD|NOT APPLICABLE|-|--|\\.)[ ]*$'</t>
  </si>
  <si>
    <t>01/10/2026 Yes - Proposed filter: populated character values in legalform.farm_id;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</si>
  <si>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8776747b-f31b-40a4-91ed-819046344bbb</t>
  </si>
  <si>
    <t>25f42266-335a-4621-9ce2-57d55266c707</t>
  </si>
  <si>
    <t>DQP-3965</t>
  </si>
  <si>
    <t>DQO-3965</t>
  </si>
  <si>
    <t>Val_Chk-legalform-farm_id</t>
  </si>
  <si>
    <t>Check that non-null farm_id values are positive whole-number identifiers with digits only or starting with FRM, rejecting zeros, decimals, negatives.</t>
  </si>
  <si>
    <t>TRIM(CAST(`farm_id` AS STRING)) RLIKE '^(FRM)?[1-9][0-9]*$'</t>
  </si>
  <si>
    <t>02/10/2026 - Yes - Yes means conditional technical feasibility, subject to the conditions below; it is not business approval. Apply only to legalform.farm_id records linked to the approved Group / Type / Subtype / Category combinations in columns J:M; validate actual four-level service combinations, not a Cartesian product of the listed values.
Evaluate populated farm_id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</si>
  <si>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tn_preapproval</t>
  </si>
  <si>
    <t>DED_Attribute_3074</t>
  </si>
  <si>
    <t>373bbb81-968e-4d33-8b0f-cd54ad07df60</t>
  </si>
  <si>
    <t>eec74e8b-e152-4ebf-8b85-e750a1b374c0</t>
  </si>
  <si>
    <t>DQP-3167</t>
  </si>
  <si>
    <t>DQO-3167</t>
  </si>
  <si>
    <t>Completeness_Check-legalform-tn_preapproval</t>
  </si>
  <si>
    <t>Validate that the critical data element legalform.tn_preapproval is populated and not blank for in-scope records.Profiling results were used to identify current null/blank exposure where available.</t>
  </si>
  <si>
    <t>!isNull({tn_preapproval})</t>
  </si>
  <si>
    <t>30/09/2026 - Yes Approved exact four-level service paths from O:R; do not cross-combine listed subtypes/categories. REC_STATUS = 'A'; evaluate only where tn_preapproval is mandatory for the service/stage; Non-applicable records excluded from denominator. Business confirmation required.</t>
  </si>
  <si>
    <t>e6143714-ea4e-4e3e-a039-a8dcdbd8a0e3</t>
  </si>
  <si>
    <t>6e4454ce-8b18-4508-bd38-797bd47e7a86</t>
  </si>
  <si>
    <t>DQP-3643</t>
  </si>
  <si>
    <t>DQO-3643</t>
  </si>
  <si>
    <t>Consec_Chk-legalform-tn_preapproval</t>
  </si>
  <si>
    <t>Validate that populated values in legalform-tn_preapproval do not contain consecutive spaces within the value.</t>
  </si>
  <si>
    <t>CAST(tn_preapproval AS STRING) RLIKE '.*[^ ].*' AND CAST(tn_preapproval AS STRING) NOT RLIKE '\pCntrl' AND UPPER(CAST(tn_preapproval AS STRING)) NOT RLIKE '^[ ]*(NA|N/A|NIL|NONE|NULL|UNKNOWN|UNSPECIFIED|TEST|DUMMY|TBD|NOT APPLICABLE|-|--|\\.)[ ]*$'</t>
  </si>
  <si>
    <t>01/10/2026 Yes - Proposed filter: populated character values in legalform.tn_preapproval;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</si>
  <si>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free_zone</t>
  </si>
  <si>
    <t>DED_Attribute_3075</t>
  </si>
  <si>
    <t>435335ed-7b43-4b21-8638-b6038faac92f</t>
  </si>
  <si>
    <t>48842406-7cc9-4c0f-a23f-a8106de03339</t>
  </si>
  <si>
    <t>DQP-3168</t>
  </si>
  <si>
    <t>DQO-3168</t>
  </si>
  <si>
    <t>Completeness_Check-legalform-free_zone</t>
  </si>
  <si>
    <t>Validate that the critical data element legalform.free_zone is populated and not blank for in-scope records.Profiling results were used to identify current null/blank exposure where available.</t>
  </si>
  <si>
    <t>!isNull({free_zone})</t>
  </si>
  <si>
    <t>30/09/2026 - Yes Service: Licenses / Trade Name / Issue / New. REC_STATUS = 'A'; evaluate only where free_zone is mandatory for the service/stage; Non-applicable records excluded from denominator. Business confirmation required.</t>
  </si>
  <si>
    <t>235c0c4c-ac64-4ab3-af5c-7fbb1f47835d</t>
  </si>
  <si>
    <t>9fa6a692-5821-4504-8218-49e5d1b118ef</t>
  </si>
  <si>
    <t>DQP-3644</t>
  </si>
  <si>
    <t>DQO-3644</t>
  </si>
  <si>
    <t>Consec_Chk-legalform-free_zone</t>
  </si>
  <si>
    <t>Validate that populated values in legalform-free_zone do not contain consecutive spaces within the value.</t>
  </si>
  <si>
    <t>CAST(free_zone AS STRING) RLIKE '.*[^ ].*' AND CAST(free_zone AS STRING) NOT RLIKE '\pCntrl' AND UPPER(CAST(free_zone AS STRING)) NOT RLIKE '^[ ]*(NA|N/A|NIL|NONE|NULL|UNKNOWN|UNSPECIFIED|TEST|DUMMY|TBD|NOT APPLICABLE|-|--|\\.)[ ]*$'</t>
  </si>
  <si>
    <t>01/10/2026 Yes - Proposed filter: populated character values in legalform.free_zone;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</si>
  <si>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dd40d586-6820-4178-b8fe-090b153db259</t>
  </si>
  <si>
    <t>92950dbb-c598-4838-a1f1-0a2e78a95a2d</t>
  </si>
  <si>
    <t>DQP-3979</t>
  </si>
  <si>
    <t>DQO-3979</t>
  </si>
  <si>
    <t>LTS_Chk-legalform-free_zone</t>
  </si>
  <si>
    <t>Ensure that non-null free_zone values do not contain leading or trailing spaces.</t>
  </si>
  <si>
    <t>free_zone = trim(free_zone)</t>
  </si>
  <si>
    <t>02/10/2026 - Yes - Yes means conditional technical feasibility, subject to the conditions below; it is not business approval. Apply only to legalform.free_zone records linked to the approved Group / Type / Subtype / Category combinations in columns J:M; validate actual four-level service combinations, not a Cartesian product of the listed values.
Whitespace check on populated free_zone;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</si>
  <si>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commercial_branch_type</t>
  </si>
  <si>
    <t>DED_Attribute_3078</t>
  </si>
  <si>
    <t>DQP-CR-00101</t>
  </si>
  <si>
    <t>DQP-CR-00148</t>
  </si>
  <si>
    <t>DQP-2457</t>
  </si>
  <si>
    <t>DQO-2457</t>
  </si>
  <si>
    <t>Validity_Check-LEGALFORM-commercial_branch_type</t>
  </si>
  <si>
    <t>When populated, LEGALFORM.Commercial Branch Type must match an approved Commercial Branch Type code or label. Lookup dataset: rbizdomain_value.bizdomain</t>
  </si>
  <si>
    <t>WITH commercial_branch_type_lookup AS
(
    SELECT DISTINCT
        UPPER(TRIM(BIZDOMAIN_VALUE)) AS valid_commercial_branch_type
    FROM LH_silver.silver_cleansed.rbizdomain_value
    WHERE UPPER(TRIM(BIZDOMAIN)) = 'COMMERCIAL BRANCH TYPE'
      AND UPPER(TRIM(REC_STATUS)) = 'A'
),
evaluated AS
(
    SELECT
        'Validity_Check-LEGALFORM-commercial_branch_type'
            AS rule_name_title,
        'When populated, LEGALFORM.Commercial Branch Type must match an approved Commercial Branch Type code or label. Lookup dataset: rbizdomain_value.bizdomain'
            AS description_business_definition,
        'legalform'
            AS table_name,
        'commercial_branch_type'
            AS column_name,
        a.serv_prov_code,
        a.b1_per_id1,
        a.b1_per_id2,
        a.b1_per_id3,
        a.b1_per_type,
        a.b1_per_sub_type,
        a.commercial_branch_type
            AS source_value,
        'RBIZDOMAIN_VALUE'
            AS peer_table_name,
        'BIZDOMAIN_VALUE'
            AS peer_column_name,
        b.valid_commercial_branch_type
            AS peer_value,
        CASE
            WHEN b.valid_commercial_branch_type IS NULL
            THEN
                'FAIL - commercial_branch_type does not exist in active COMMERCIAL BRANCH TYPE lookup'
            ELSE
                'PASS'
        END AS dq_result,
        CURRENT_TIMESTAMP AS processed_timestamp
    FROM LH_silver.silver_cleansed.legalform a
    LEFT JOIN commercial_branch_type_lookup b
        ON UPPER(TRIM(a.commercial_branch_type)) = b.valid_commercial_branch_type
    WHERE a.commercial_branch_type IS NOT NULL
      AND TRIM(a.commercial_branch_type) &lt;&gt; ''
)
SELECT *
FROM evaluated
WHERE dq_result = 'PASS';</t>
  </si>
  <si>
    <t>d9a67f99-b38d-4b74-9a30-087f7409e95d</t>
  </si>
  <si>
    <t>7452d947-f090-414b-b440-104a2295caac</t>
  </si>
  <si>
    <t>DQP-3169</t>
  </si>
  <si>
    <t>DQO-3169</t>
  </si>
  <si>
    <t>Comp_Check-legalform-commercial_branch_type</t>
  </si>
  <si>
    <t>Validate that the critical data element legalform.commercial_branch_type is populated and not blank for in-scope records.Profiling results were used to identify current null/blank exposure where available.</t>
  </si>
  <si>
    <t>!isNull({commercial_branch_type})</t>
  </si>
  <si>
    <t>30/09/2026 - Yes Approved exact four-level service paths from O:R; do not cross-combine listed subtypes/categories. REC_STATUS = 'A'; evaluate only where commercial_branch_type is mandatory for the service/stage; Only applicable branch/parent-licence cases; confirm selected-branch requirements; Non-applicable records excluded from denominator. Business confirmation required.</t>
  </si>
  <si>
    <t>2daaab66-cd16-43af-92e3-bad67bd7b36b</t>
  </si>
  <si>
    <t>4eb6bad7-208f-4848-a26b-d3d444afe075</t>
  </si>
  <si>
    <t>DQP-3645</t>
  </si>
  <si>
    <t>DQO-3645</t>
  </si>
  <si>
    <t>Consec_Chk-legalform-commercial_branch_type</t>
  </si>
  <si>
    <t>Validate that populated values in legalform-commercial_branch_type do not contain consecutive spaces within the value.</t>
  </si>
  <si>
    <t>CAST(commercial_branch_type AS STRING) RLIKE '.*[^ ].*' AND CAST(commercial_branch_type AS STRING) NOT RLIKE '\pCntrl' AND UPPER(CAST(commercial_branch_type AS STRING)) NOT RLIKE '^[ ]*(NA|N/A|NIL|NONE|NULL|UNKNOWN|UNSPECIFIED|TEST|DUMMY|TBD|NOT APPLICABLE|-|--|\\.)[ ]*$'</t>
  </si>
  <si>
    <t>01/10/2026 Yes - Proposed filter: populated character values in legalform.commercial_branch_type;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</si>
  <si>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DED_Attribute_3079</t>
  </si>
  <si>
    <t>DQP-CR-00102</t>
  </si>
  <si>
    <t>DQP-CR-00149</t>
  </si>
  <si>
    <t>DQP-2517</t>
  </si>
  <si>
    <t>DQO-2517</t>
  </si>
  <si>
    <t>Validity_Check-LEGALFORM-industry_type</t>
  </si>
  <si>
    <t>When populated, LEGALFORM.Industry Type must match an approved Industry Type code or label. Lookup dataset:rbizdomain_value.bizdomain</t>
  </si>
  <si>
    <t>WITH industry_type_lookup AS
(
    SELECT DISTINCT
        UPPER(TRIM(BIZDOMAIN_VALUE)) AS valid_industry_type
    FROM LH_silver.silver_cleansed.rbizdomain_value
    WHERE UPPER(TRIM(BIZDOMAIN)) = 'INDUSTRY TYPE'
      AND UPPER(TRIM(REC_STATUS)) = 'A'
),
evaluated AS
(
    SELECT
        'Validity_Check-LEGALFORM-industry_type'
            AS rule_name_title,
        'When populated, LEGALFORM.Industry Type must match an approved Industry Type code or label. Lookup dataset:rbizdomain_value.bizdomain'
            AS description_business_definition,
        'legalform'
            AS table_name,
        'industry_type'
            AS column_name,
        a.serv_prov_code,
        a.b1_per_id1,
        a.b1_per_id2,
        a.b1_per_id3,
        a.b1_per_type,
        a.b1_per_sub_type,
        a.industry_type
            AS source_value,
        'RBIZDOMAIN_VALUE'
            AS peer_table_name,
        'BIZDOMAIN_VALUE'
            AS peer_column_name,
        b.valid_industry_type
            AS peer_value,
        CASE
            WHEN b.valid_industry_type IS NULL
            THEN
                'FAIL - industry_type does not exist in active INDUSTRY TYPE lookup'
            ELSE
                'PASS'
        END AS dq_result,
        CURRENT_TIMESTAMP AS processed_timestamp
    FROM LH_silver.silver_cleansed.legalform a
    LEFT JOIN industry_type_lookup b
        ON UPPER(TRIM(a.industry_type)) = b.valid_industry_type
    WHERE a.industry_type IS NOT NULL
      AND TRIM(a.industry_type) &lt;&gt; ''
)
SELECT *
FROM evaluated
WHERE dq_result = 'PASS'</t>
  </si>
  <si>
    <t xml:space="preserve">24/09/2026
Yes, all types of legal form </t>
  </si>
  <si>
    <t>9bcf8bd8-3931-499b-9fda-8f880d7d6d57</t>
  </si>
  <si>
    <t>a5fc207e-bc26-4c82-b8c0-3d61e9415d1f</t>
  </si>
  <si>
    <t>DQP-3170</t>
  </si>
  <si>
    <t>DQO-3170</t>
  </si>
  <si>
    <t>Completeness_Check-legalform-industry_type</t>
  </si>
  <si>
    <t>Validate that the critical data element legalform.industry_type is populated and not blank for in-scope records.Profiling results were used to identify current null/blank exposure where available.</t>
  </si>
  <si>
    <t>e593591a-8ee4-4771-ad1f-c764595bf109</t>
  </si>
  <si>
    <t>b0473093-91a4-4cde-92c0-98e4c3fb9607</t>
  </si>
  <si>
    <t>DQP-3646</t>
  </si>
  <si>
    <t>DQO-3646</t>
  </si>
  <si>
    <t>Consec_Chk-legalform-industry_type</t>
  </si>
  <si>
    <t>Validate that populated values in legalform-industry_type do not contain consecutive spaces within the value.</t>
  </si>
  <si>
    <t>01/10/2026 Yes - Proposed filter: populated character values in legalform.industry_type;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</si>
  <si>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civil_works</t>
  </si>
  <si>
    <t>DED_Attribute_3082</t>
  </si>
  <si>
    <t>7ca3596f-6021-43f3-a631-8dc187e03978</t>
  </si>
  <si>
    <t>54b423cd-f8e2-425a-bfbe-ad7a02b48147</t>
  </si>
  <si>
    <t>DQP-3172</t>
  </si>
  <si>
    <t>DQO-3172</t>
  </si>
  <si>
    <t>Completeness_Check-legalform-civil_works</t>
  </si>
  <si>
    <t>Validate that the critical data element legalform.civil_works is populated and not blank for in-scope records.Profiling results were used to identify current null/blank exposure where available.</t>
  </si>
  <si>
    <t>!isNull({civil_works})</t>
  </si>
  <si>
    <t>30/09/2026 - Yes Service: Licenses / License / Amendment / NA. REC_STATUS = 'A'; evaluate only where civil_works is mandatory for the service/stage; Non-applicable records excluded from denominator. Business confirmation required.</t>
  </si>
  <si>
    <t>eeca99cc-4b78-4f1f-8cab-ddf971f7f495</t>
  </si>
  <si>
    <t>d4fa62e2-67d4-46da-9d8f-f939e2f82104</t>
  </si>
  <si>
    <t>DQP-3648</t>
  </si>
  <si>
    <t>DQO-3648</t>
  </si>
  <si>
    <t>Consec_Chk-legalform-civil_works</t>
  </si>
  <si>
    <t>Validate that populated values in legalform-civil_works do not contain consecutive spaces within the value.</t>
  </si>
  <si>
    <t>CAST(civil_works AS STRING) RLIKE '.*[^ ].*' AND CAST(civil_works AS STRING) NOT RLIKE '\pCntrl' AND UPPER(CAST(civil_works AS STRING)) NOT RLIKE '^[ ]*(NA|N/A|NIL|NONE|NULL|UNKNOWN|UNSPECIFIED|TEST|DUMMY|TBD|NOT APPLICABLE|-|--|\\.)[ ]*$'</t>
  </si>
  <si>
    <t>01/10/2026 Yes - Proposed filter: populated character values in legalform.civil_works;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</si>
  <si>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4f094d06-2003-42ab-a8f7-c441c1c89b23</t>
  </si>
  <si>
    <t>74c7823a-00c9-4ee6-b839-7b498c82d50c</t>
  </si>
  <si>
    <t>DQP-3902</t>
  </si>
  <si>
    <t>DQO-3902</t>
  </si>
  <si>
    <t>Val_Chk-legalform-civil_works</t>
  </si>
  <si>
    <t>Check that non-null civil_works values are restricted to the approved list of allowed codes or flags for this column.</t>
  </si>
  <si>
    <t>civil_works IN ('CHECKED', 'UNCHECKED')</t>
  </si>
  <si>
    <t>02/10/2026 - Yes - Yes means conditional technical feasibility, subject to the conditions below; it is not business approval. Apply only to legalform.civil_works records linked to the approved Group / Type / Subtype / Category combinations in columns J:M; validate actual four-level service combinations, not a Cartesian product of the listed values.
Evaluate populated civil_works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</si>
  <si>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creativity_license</t>
  </si>
  <si>
    <t>DED_Attribute_3083</t>
  </si>
  <si>
    <t>1546d253-f7f0-47b9-a523-2f657a57cab4</t>
  </si>
  <si>
    <t>a084defb-8a91-42f9-a560-cfb9c7f16caa</t>
  </si>
  <si>
    <t>DQP-3173</t>
  </si>
  <si>
    <t>DQO-3173</t>
  </si>
  <si>
    <t>Completeness_Check-legalform-creativity_license</t>
  </si>
  <si>
    <t>Validate that the critical data element legalform.creativity_license is populated and not blank for in-scope records.Profiling results were used to identify current null/blank exposure where available.</t>
  </si>
  <si>
    <t>!isNull({creativity_license})</t>
  </si>
  <si>
    <t>30/09/2026 - Yes Approved exact four-level service paths from O:R; do not cross-combine listed subtypes/categories. REC_STATUS = 'A'; evaluate only where creativity_license is mandatory for the service/stage; Non-applicable records excluded from denominator. Business confirmation required.</t>
  </si>
  <si>
    <t>bd16f523-c965-4369-a898-2cb8ce3319d9</t>
  </si>
  <si>
    <t>918fb3ae-d4f4-4628-9b12-338d0914f606</t>
  </si>
  <si>
    <t>DQP-3649</t>
  </si>
  <si>
    <t>DQO-3649</t>
  </si>
  <si>
    <t>Consec_Chk-legalform-creativity_license</t>
  </si>
  <si>
    <t>Validate that populated values in legalform-creativity_license do not contain consecutive spaces within the value.</t>
  </si>
  <si>
    <t>CAST(creativity_license AS STRING) RLIKE '.*[^ ].*' AND CAST(creativity_license AS STRING) NOT RLIKE '\pCntrl' AND UPPER(CAST(creativity_license AS STRING)) NOT RLIKE '^[ ]*(NA|N/A|NIL|NONE|NULL|UNKNOWN|UNSPECIFIED|TEST|DUMMY|TBD|NOT APPLICABLE|-|--|\\.)[ ]*$'</t>
  </si>
  <si>
    <t>01/10/2026 Yes - Proposed filter: populated character values in legalform.creativity_license;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</si>
  <si>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051a62f3-d5f2-416a-8070-8caec6e2b1b5</t>
  </si>
  <si>
    <t>4beecce2-ca11-4eca-b376-31c23b92c140</t>
  </si>
  <si>
    <t>DQP-3921</t>
  </si>
  <si>
    <t>DQO-3921</t>
  </si>
  <si>
    <t>Val_Chk-legalform-creativity_license</t>
  </si>
  <si>
    <t>Check that non-null creativity_license values are restricted to the approved list of domain values for this flag column.</t>
  </si>
  <si>
    <t>creativity_license IN ('CHECKED', 'UNCHECKED')</t>
  </si>
  <si>
    <t>02/10/2026 - Yes - Yes means conditional technical feasibility, subject to the conditions below; it is not business approval. Apply only to legalform.creativity_license records linked to the approved Group / Type / Subtype / Category combinations in columns J:M; validate actual four-level service combinations, not a Cartesian product of the listed values.
Evaluate populated creativity_license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</si>
  <si>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reserved_for_free_zone</t>
  </si>
  <si>
    <t>DED_Attribute_3084</t>
  </si>
  <si>
    <t>c0e2eaed-8574-484a-aa22-5e43ea1a9a6e</t>
  </si>
  <si>
    <t>ecfa8ba4-360e-4dfd-833e-45ba375fb2c3</t>
  </si>
  <si>
    <t>DQP-3174</t>
  </si>
  <si>
    <t>DQO-3174</t>
  </si>
  <si>
    <t>Comp_Check-legalform-reserved_for_free_zone</t>
  </si>
  <si>
    <t>Validate that the critical data element legalform.reserved_for_free_zone is populated and not blank for in-scope records.Profiling results were used to identify current null/blank exposure where available.</t>
  </si>
  <si>
    <t>!isNull({reserved_for_free_zone})</t>
  </si>
  <si>
    <t>30/09/2026 - Yes Service: Licenses / Trade Name / Issue / New. REC_STATUS = 'A'; evaluate only where reserved_for_free_zone is mandatory for the service/stage; Non-applicable records excluded from denominator. Business confirmation required.</t>
  </si>
  <si>
    <t>31f4bc57-06b8-4a32-aedd-6571fe554e3a</t>
  </si>
  <si>
    <t>0395c890-4f90-4104-9bf6-5095a03231f1</t>
  </si>
  <si>
    <t>DQP-3650</t>
  </si>
  <si>
    <t>DQO-3650</t>
  </si>
  <si>
    <t>Consec_Chk-legalform-reserved_for_free_zone</t>
  </si>
  <si>
    <t>Validate that populated values in legalform-reserved_for_free_zone do not contain consecutive spaces within the value.</t>
  </si>
  <si>
    <t>CAST(reserved_for_free_zone AS STRING) RLIKE '.*[^ ].*' AND CAST(reserved_for_free_zone AS STRING) NOT RLIKE '\pCntrl' AND UPPER(CAST(reserved_for_free_zone AS STRING)) NOT RLIKE '^[ ]*(NA|N/A|NIL|NONE|NULL|UNKNOWN|UNSPECIFIED|TEST|DUMMY|TBD|NOT APPLICABLE|-|--|\\.)[ ]*$'</t>
  </si>
  <si>
    <t>01/10/2026 Yes - Proposed filter: populated character values in legalform.reserved_for_free_zone;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</si>
  <si>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DED_Attribute_3085</t>
  </si>
  <si>
    <t>0f2243cf-51c5-4fd1-a0fa-005a3ee7dd6f</t>
  </si>
  <si>
    <t>345be5d6-2365-4bd7-8159-4bb1c0aea207</t>
  </si>
  <si>
    <t>DQP-3175</t>
  </si>
  <si>
    <t>DQO-3175</t>
  </si>
  <si>
    <t>Completeness_Check-legalform-vip_customer</t>
  </si>
  <si>
    <t>Validate that the critical data element legalform.vip_customer is populated and not blank for in-scope records.Profiling results were used to identify current null/blank exposure where available.</t>
  </si>
  <si>
    <t>!isNull({vip_customer})</t>
  </si>
  <si>
    <t>30/09/2026 - Yes Approved exact four-level service paths from O:R; do not cross-combine listed subtypes/categories. REC_STATUS = 'A'; evaluate only where vip_customer is mandatory for the service/stage; Non-applicable records excluded from denominator. Business confirmation required.</t>
  </si>
  <si>
    <t>bfc4128c-c221-4edf-8506-7286d85faffa</t>
  </si>
  <si>
    <t>c712fab4-d387-4694-b8f8-f43148d2d5ac</t>
  </si>
  <si>
    <t>DQP-3651</t>
  </si>
  <si>
    <t>DQO-3651</t>
  </si>
  <si>
    <t>Consec_Chk-legalform-vip_customer</t>
  </si>
  <si>
    <t>Validate that populated values in legalform-vip_customer do not contain consecutive spaces within the value.</t>
  </si>
  <si>
    <t>CAST(vip_customer AS STRING) RLIKE '.*[^ ].*' AND CAST(vip_customer AS STRING) NOT RLIKE '\pCntrl' AND UPPER(CAST(vip_customer AS STRING)) NOT RLIKE '^[ ]*(NA|N/A|NIL|NONE|NULL|UNKNOWN|UNSPECIFIED|TEST|DUMMY|TBD|NOT APPLICABLE|-|--|\\.)[ ]*$'</t>
  </si>
  <si>
    <t>01/10/2026 Yes - Proposed filter: populated character values in legalform.vip_customer;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</si>
  <si>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9fc77eab-318d-4cb2-ab74-675c4aa64062</t>
  </si>
  <si>
    <t>e924e7d1-819d-4dee-8daa-642231b5a26c</t>
  </si>
  <si>
    <t>DQP-4293</t>
  </si>
  <si>
    <t>DQO-4293</t>
  </si>
  <si>
    <t>Val_Chk-legalform-vip_customer</t>
  </si>
  <si>
    <t>Check that vip_customer contains only values from the approved allowed-values list for this flag-style column.</t>
  </si>
  <si>
    <t>vip_customer IN ('CHECKED', 'UNCHECKED')</t>
  </si>
  <si>
    <t>02/10/2026 - Yes - Yes means conditional technical feasibility, subject to the conditions below; it is not business approval. Apply only to legalform.vip_customer records linked to the approved Group / Type / Subtype / Category combinations in columns J:M; validate actual four-level service combinations, not a Cartesian product of the listed values.
Evaluate populated vip_customer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</si>
  <si>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khalifa_fund</t>
  </si>
  <si>
    <t>DED_Attribute_3086</t>
  </si>
  <si>
    <t>f28474d9-eb8e-492a-97bb-4c37419e9c21</t>
  </si>
  <si>
    <t>d30fc67d-d211-477f-b6ff-6efd22de5a26</t>
  </si>
  <si>
    <t>DQP-3176</t>
  </si>
  <si>
    <t>DQO-3176</t>
  </si>
  <si>
    <t>Completeness_Check-legalform-khalifa_fund</t>
  </si>
  <si>
    <t>Validate that the critical data element legalform.khalifa_fund is populated and not blank for in-scope records.Profiling results were used to identify current null/blank exposure where available.</t>
  </si>
  <si>
    <t>!isNull({khalifa_fund})</t>
  </si>
  <si>
    <t>30/09/2026 - Yes Approved exact four-level service paths from O:R; do not cross-combine listed subtypes/categories. REC_STATUS = 'A'; evaluate only where khalifa_fund is mandatory for the service/stage; Non-applicable records excluded from denominator. Business confirmation required.</t>
  </si>
  <si>
    <t>261b0708-4409-42ae-89f1-99980ded6baa</t>
  </si>
  <si>
    <t>dea66b34-1f68-4406-b327-182b0b172c91</t>
  </si>
  <si>
    <t>DQP-3652</t>
  </si>
  <si>
    <t>DQO-3652</t>
  </si>
  <si>
    <t>Consec_Chk-legalform-khalifa_fund</t>
  </si>
  <si>
    <t>Validate that populated values in legalform-khalifa_fund do not contain consecutive spaces within the value.</t>
  </si>
  <si>
    <t>CAST(khalifa_fund AS STRING) RLIKE '.*[^ ].*' AND CAST(khalifa_fund AS STRING) NOT RLIKE '\pCntrl' AND UPPER(CAST(khalifa_fund AS STRING)) NOT RLIKE '^[ ]*(NA|N/A|NIL|NONE|NULL|UNKNOWN|UNSPECIFIED|TEST|DUMMY|TBD|NOT APPLICABLE|-|--|\\.)[ ]*$'</t>
  </si>
  <si>
    <t>01/10/2026 Yes - Proposed filter: populated character values in legalform.khalifa_fund;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</si>
  <si>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b6c02023-ced1-4657-a429-c88e644fc447</t>
  </si>
  <si>
    <t>37adc904-7800-43cb-85b1-a026e269a44d</t>
  </si>
  <si>
    <t>DQP-4034</t>
  </si>
  <si>
    <t>DQO-4034</t>
  </si>
  <si>
    <t>Val_Chk-legalform-khalifa_fund</t>
  </si>
  <si>
    <t>Ensure that non-null khalifa_fund values are limited to the approved flag values CHECKED or UNCHECKED.</t>
  </si>
  <si>
    <t>khalifa_fund IN ('CHECKED','UNCHECKED')</t>
  </si>
  <si>
    <t>02/10/2026 - Yes - Yes means conditional technical feasibility, subject to the conditions below; it is not business approval. Apply only to legalform.khalifa_fund records linked to the approved Group / Type / Subtype / Category combinations in columns J:M; validate actual four-level service combinations, not a Cartesian product of the listed values.
Evaluate populated khalifa_fund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</si>
  <si>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family_company</t>
  </si>
  <si>
    <t>DED_Attribute_3087</t>
  </si>
  <si>
    <t>a926087e-1ae8-4fec-814c-2fa4145d95ea</t>
  </si>
  <si>
    <t>d1ea46e1-c219-4886-967c-441862dcbeac</t>
  </si>
  <si>
    <t>DQP-3177</t>
  </si>
  <si>
    <t>DQO-3177</t>
  </si>
  <si>
    <t>Completeness_Check-legalform-family_company</t>
  </si>
  <si>
    <t>Validate that the critical data element legalform.family_company is populated and not blank for in-scope records.Profiling results were used to identify current null/blank exposure where available.</t>
  </si>
  <si>
    <t>!isNull({family_company})</t>
  </si>
  <si>
    <t>30/09/2026 - Yes Approved exact four-level service paths from O:R; do not cross-combine listed subtypes/categories. REC_STATUS = 'A'; evaluate only where family_company is mandatory for the service/stage; Non-applicable records excluded from denominator. Business confirmation required.</t>
  </si>
  <si>
    <t>2f19e24a-3ca7-4e6d-9546-1ab315f74f7b</t>
  </si>
  <si>
    <t>1fe4d27f-329a-4300-b17f-bd9e9b000d5f</t>
  </si>
  <si>
    <t>DQP-3653</t>
  </si>
  <si>
    <t>DQO-3653</t>
  </si>
  <si>
    <t>Consec_Chk-legalform-family_company</t>
  </si>
  <si>
    <t>Validate that populated values in legalform-family_company do not contain consecutive spaces within the value.</t>
  </si>
  <si>
    <t>CAST(family_company AS STRING) RLIKE '.*[^ ].*' AND CAST(family_company AS STRING) NOT RLIKE '\pCntrl' AND UPPER(CAST(family_company AS STRING)) NOT RLIKE '^[ ]*(NA|N/A|NIL|NONE|NULL|UNKNOWN|UNSPECIFIED|TEST|DUMMY|TBD|NOT APPLICABLE|-|--|\\.)[ ]*$'</t>
  </si>
  <si>
    <t>01/10/2026 Yes - Proposed filter: populated character values in legalform.family_company;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</si>
  <si>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uaepass_disclaimer</t>
  </si>
  <si>
    <t>DED_Attribute_3088</t>
  </si>
  <si>
    <t>cb50459c-5dd7-4326-8cb2-e3f8f6228e52</t>
  </si>
  <si>
    <t>f65e14e2-a693-49fc-b51e-667c1966c59d</t>
  </si>
  <si>
    <t>DQP-3178</t>
  </si>
  <si>
    <t>DQO-3178</t>
  </si>
  <si>
    <t>Completeness_Check-legalform-uaepass_disclaimer</t>
  </si>
  <si>
    <t>Validate that the critical data element legalform.uaepass_disclaimer is populated and not blank for in-scope records.Profiling results were used to identify current null/blank exposure where available.</t>
  </si>
  <si>
    <t>!isNull({uaepass_disclaimer})</t>
  </si>
  <si>
    <t>30/09/2026 - Yes Approved exact four-level service paths from O:R; do not cross-combine listed subtypes/categories. REC_STATUS = 'A'; evaluate only where uaepass_disclaimer is mandatory for the service/stage; Non-applicable records excluded from denominator. Business confirmation required.</t>
  </si>
  <si>
    <t>982f7e43-d9a7-4c9f-b0eb-cd40b8bbe572</t>
  </si>
  <si>
    <t>c99366b7-d33b-4402-ac49-7c46377bb6e0</t>
  </si>
  <si>
    <t>DQP-3654</t>
  </si>
  <si>
    <t>DQO-3654</t>
  </si>
  <si>
    <t>Consec_Chk-legalform-uaepass_disclaimer</t>
  </si>
  <si>
    <t>Validate that populated values in legalform-uaepass_disclaimer do not contain consecutive spaces within the value.</t>
  </si>
  <si>
    <t>CAST(uaepass_disclaimer AS STRING) RLIKE '.*[^ ].*' AND CAST(uaepass_disclaimer AS STRING) NOT RLIKE '\pCntrl' AND UPPER(CAST(uaepass_disclaimer AS STRING)) NOT RLIKE '^[ ]*(NA|N/A|NIL|NONE|NULL|UNKNOWN|UNSPECIFIED|TEST|DUMMY|TBD|NOT APPLICABLE|-|--|\\.)[ ]*$'</t>
  </si>
  <si>
    <t>01/10/2026 Yes - Proposed filter: populated character values in legalform.uaepass_disclaimer;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</si>
  <si>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1d017e36-c303-442d-8c49-e7ebe57b5264</t>
  </si>
  <si>
    <t>f1f6c3aa-a2e4-43ba-9e7b-9d0df724146a</t>
  </si>
  <si>
    <t>DQP-4280</t>
  </si>
  <si>
    <t>DQO-4280</t>
  </si>
  <si>
    <t>Val_Chk-legalform-uaepass_disclaimer</t>
  </si>
  <si>
    <t>Checks that uaepass_disclaimer contains only values from the approved domain list for this disclaimer flag, ignoring nulls.</t>
  </si>
  <si>
    <t>uaepass_disclaimer IN ('CHECKED', 'UNCHECKED')</t>
  </si>
  <si>
    <t>02/10/2026 - Yes - Yes means conditional technical feasibility, subject to the conditions below; it is not business approval. Apply only to legalform.uaepass_disclaimer records linked to the approved Group / Type / Subtype / Category combinations in columns J:M; validate actual four-level service combinations, not a Cartesian product of the listed values.
Evaluate populated uaepass_disclaimer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</si>
  <si>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DED_Data_Table_200</t>
  </si>
  <si>
    <t>is_government_license</t>
  </si>
  <si>
    <t>DED_Attribute_3097</t>
  </si>
  <si>
    <t>6f86e579-b8fd-4122-8c88-6bd26f3ba7ef</t>
  </si>
  <si>
    <t>8676f01d-be18-4e29-ad50-7b65eb5dbc63</t>
  </si>
  <si>
    <t>DQP-3179</t>
  </si>
  <si>
    <t>DQO-3179</t>
  </si>
  <si>
    <t>Comp_Chk-lice_classificat-is_government_license</t>
  </si>
  <si>
    <t>Validate that the critical data element license_classification.is_government_license is populated and not blank for in-scope records.Profiling results were used to identify current null/blank exposure where available.</t>
  </si>
  <si>
    <t>!isNull({is_government_license})</t>
  </si>
  <si>
    <t>30/09/2026 - Yes Approved exact four-level service paths from O:R; do not cross-combine listed subtypes/categories. REC_STATUS = 'A'; evaluate only where is_government_license is mandatory for the service/stage; Non-applicable records excluded from denominator. Business confirmation required.</t>
  </si>
  <si>
    <t>3be9e10b-5422-4bf4-a51d-f4e13fe59376</t>
  </si>
  <si>
    <t>d642f6a5-148e-4d16-b48a-c9a225b2b7b1</t>
  </si>
  <si>
    <t>DQP-3655</t>
  </si>
  <si>
    <t>DQO-3655</t>
  </si>
  <si>
    <t>Consec_Chk-lic_class-is_government_license</t>
  </si>
  <si>
    <t>Validate that populated values in license_classification-is_government_license do not contain consecutive spaces within the value.</t>
  </si>
  <si>
    <t>CAST(is_government_license AS STRING) RLIKE '.*[^ ].*' AND CAST(is_government_license AS STRING) NOT RLIKE '\pCntrl' AND UPPER(CAST(is_government_license AS STRING)) NOT RLIKE '^[ ]*(NA|N/A|NIL|NONE|NULL|UNKNOWN|UNSPECIFIED|TEST|DUMMY|TBD|NOT APPLICABLE|-|--|\\.)[ ]*$'</t>
  </si>
  <si>
    <t>01/10/2026 Yes - Proposed filter: populated character values in license_classification.is_government_license;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</si>
  <si>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0899c35a-c9aa-4d5e-90a0-621f5dd07b25</t>
  </si>
  <si>
    <t>7dd706b3-4dbf-4227-85fc-f6eaa19b2ecc</t>
  </si>
  <si>
    <t>DQP-4024</t>
  </si>
  <si>
    <t>DQO-4024</t>
  </si>
  <si>
    <t>Val_Chk-lic_classification-is_government_license</t>
  </si>
  <si>
    <t>Ensure non-null values of is_government_license are restricted to the approved domain value CHECKED or  UNCHECKED.</t>
  </si>
  <si>
    <t>is_government_license IN  ('CHECKED','UNCHECKED')</t>
  </si>
  <si>
    <t>02/10/2026 - Yes - Yes means conditional technical feasibility, subject to the conditions below; it is not business approval. Apply only to license_classification.is_government_license records linked to the approved Group / Type / Subtype / Category combinations in columns J:M; validate actual four-level service combinations, not a Cartesian product of the listed values.
Evaluate populated is_government_license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</si>
  <si>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DED_Attribute_3108</t>
  </si>
  <si>
    <t>7059c15b-e013-490b-b6f0-1004b58ca81d</t>
  </si>
  <si>
    <t>e90ba527-2a3d-4262-89cd-730a22bd6400</t>
  </si>
  <si>
    <t>DQP-3182</t>
  </si>
  <si>
    <t>DQO-3182</t>
  </si>
  <si>
    <t>Completeness_Check-location-primary_area</t>
  </si>
  <si>
    <t>Validate that the critical data element location.primary_area is populated and not blank for in-scope records.Profiling results were used to identify current null/blank exposure where available.</t>
  </si>
  <si>
    <t>!isNull({primary_area})</t>
  </si>
  <si>
    <t>30/09/2026 - Yes Approved exact four-level service paths from O:R; do not cross-combine listed subtypes/categories. REC_STATUS = 'A'; evaluate only where primary_area is mandatory for the service/stage; Non-applicable records excluded from denominator. Business confirmation required.</t>
  </si>
  <si>
    <t>0beb91c1-f517-4c58-90e3-256339dce89d</t>
  </si>
  <si>
    <t>83eeb23f-3189-4a35-96a4-b48da200a90f</t>
  </si>
  <si>
    <t>DQP-3658</t>
  </si>
  <si>
    <t>DQO-3658</t>
  </si>
  <si>
    <t>Consec_Chk-location-primary_area</t>
  </si>
  <si>
    <t>Validate that populated values in location-primary_area do not contain consecutive spaces within the value.</t>
  </si>
  <si>
    <t>01/10/2026 Yes - Proposed filter: populated character values in location.primary_area;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</si>
  <si>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ce195f7a-e9f2-4dba-acda-141128fbc814</t>
  </si>
  <si>
    <t>0f2a2bd3-8c99-4863-8a73-eea3d8a962a4</t>
  </si>
  <si>
    <t>DQP-4182</t>
  </si>
  <si>
    <t>DQO-4182</t>
  </si>
  <si>
    <t>LTS_Chk-location-primary_area</t>
  </si>
  <si>
    <t>Check that non-null primary_area values do not have leading or trailing spaces.</t>
  </si>
  <si>
    <t>primary_area = TRIM(primary_area)</t>
  </si>
  <si>
    <t>02/10/2026 - Yes - Yes means conditional technical feasibility, subject to the conditions below; it is not business approval. Apply only to location.primary_area records linked to the approved Group / Type / Subtype / Category combinations in columns J:M; validate actual four-level service combinations, not a Cartesian product of the listed values.
Whitespace check on populated primary_area;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</si>
  <si>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2b7a5f69-da33-4454-8cd6-3fa07bced1cc</t>
  </si>
  <si>
    <t>857ed4ba-893d-4eb3-bd7f-04af099f03c7</t>
  </si>
  <si>
    <t>DQP-4183</t>
  </si>
  <si>
    <t>DQO-4183</t>
  </si>
  <si>
    <t>Val_Chk-location-primary_area</t>
  </si>
  <si>
    <t>Check that non-null primary_area values contain only English letters, Arabic letters, digits, spaces and the approved punctuation set.</t>
  </si>
  <si>
    <t>CAST(primary_area AS STRING) RLIKE '^[A-Za-z0-9\u0600-\u06FF "/&amp;_*;:+@#^-]+$'</t>
  </si>
  <si>
    <t>sub_area</t>
  </si>
  <si>
    <t>DED_Attribute_3109</t>
  </si>
  <si>
    <t>4a814d0f-ada5-4431-921e-fadcb267f5c3</t>
  </si>
  <si>
    <t>c3979aa0-b9f8-429c-bfa7-cde8b6e5785d</t>
  </si>
  <si>
    <t>DQP-3183</t>
  </si>
  <si>
    <t>DQO-3183</t>
  </si>
  <si>
    <t>Completeness_Check-location-sub_area</t>
  </si>
  <si>
    <t>Validate that the critical data element location.sub_area is populated and not blank for in-scope records.Profiling results were used to identify current null/blank exposure where available.</t>
  </si>
  <si>
    <t>!isNull({sub_area})</t>
  </si>
  <si>
    <t>30/09/2026 - Yes Approved exact four-level service paths from O:R; do not cross-combine listed subtypes/categories. REC_STATUS = 'A'; evaluate only where sub_area is mandatory for the service/stage; Non-applicable records excluded from denominator. Business confirmation required.</t>
  </si>
  <si>
    <t>2b90a9e7-5e82-4fa9-8e2b-fdc797d421db</t>
  </si>
  <si>
    <t>eed39c84-bafc-4497-8065-b985d8b460c1</t>
  </si>
  <si>
    <t>DQP-3659</t>
  </si>
  <si>
    <t>DQO-3659</t>
  </si>
  <si>
    <t>Consec_Chk-location-sub_area</t>
  </si>
  <si>
    <t>Validate that populated values in location-sub_area do not contain consecutive spaces within the value.</t>
  </si>
  <si>
    <t>CAST(sub_area AS STRING) RLIKE '.*[^ ].*' AND CAST(sub_area AS STRING) NOT RLIKE '\pCntrl' AND UPPER(CAST(sub_area AS STRING)) NOT RLIKE '^[ ]*(NA|N/A|NIL|NONE|NULL|UNKNOWN|UNSPECIFIED|TEST|DUMMY|TBD|NOT APPLICABLE|-|--|\\.)[ ]*$'</t>
  </si>
  <si>
    <t>01/10/2026 Yes - Proposed filter: populated character values in location.sub_area;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</si>
  <si>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a006733a-30f7-42e8-992d-29a9794ad6fc</t>
  </si>
  <si>
    <t>ef8c57d5-1f88-4e32-a75b-88a697694205</t>
  </si>
  <si>
    <t>DQP-4256</t>
  </si>
  <si>
    <t>DQO-4256</t>
  </si>
  <si>
    <t>Val_Chk-location-sub_area</t>
  </si>
  <si>
    <t>Ensure populated sub_area values contain only English letters, Arabic letters, digits, spaces and the approved punctuation set.</t>
  </si>
  <si>
    <t>CAST(sub_area AS STRING) RLIKE '^[A-Za-z0-9\u0600-\u06FF "/&amp;_*;:+@#^-]+$'</t>
  </si>
  <si>
    <t>02/10/2026 - Yes - Yes means conditional technical feasibility, subject to the conditions below; it is not business approval. Apply only to location.sub_area records linked to the approved Group / Type / Subtype / Category combinations in columns J:M; validate actual four-level service combinations, not a Cartesian product of the listed values.
Evaluate populated sub_area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</si>
  <si>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7585444b-c71a-4352-aacf-d249f8dde3b7</t>
  </si>
  <si>
    <t>6c557d18-2321-4679-a168-c2626c848f8b</t>
  </si>
  <si>
    <t>DQP-4257</t>
  </si>
  <si>
    <t>DQO-4257</t>
  </si>
  <si>
    <t>LTS_Chk-location-sub_area</t>
  </si>
  <si>
    <t>Ensure sub_area has no leading or trailing spaces when stored as text.</t>
  </si>
  <si>
    <t>sub_area = trim(sub_area)</t>
  </si>
  <si>
    <t>02/10/2026 - Yes - Yes means conditional technical feasibility, subject to the conditions below; it is not business approval. Apply only to location.sub_area records linked to the approved Group / Type / Subtype / Category combinations in columns J:M; validate actual four-level service combinations, not a Cartesian product of the listed values.
Whitespace check on populated sub_area;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</si>
  <si>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DED_Attribute_3110</t>
  </si>
  <si>
    <t>531a41fd-ceac-4123-bc04-475aec975548</t>
  </si>
  <si>
    <t>80e547d8-5536-465c-9bcb-0c49357b9ab0</t>
  </si>
  <si>
    <t>DQP-3184</t>
  </si>
  <si>
    <t>DQO-3184</t>
  </si>
  <si>
    <t>Completeness_Check-location-secondary_area</t>
  </si>
  <si>
    <t>Validate that the critical data element location.secondary_area is populated and not blank for in-scope records.Profiling results were used to identify current null/blank exposure where available.</t>
  </si>
  <si>
    <t>!isNull({secondary_area})</t>
  </si>
  <si>
    <t>30/09/2026 - Yes Approved exact four-level service paths from O:R; do not cross-combine listed subtypes/categories. REC_STATUS = 'A'; evaluate only where secondary_area is mandatory for the service/stage; Non-applicable records excluded from denominator. Business confirmation required.</t>
  </si>
  <si>
    <t>7f0e0f0a-62d6-43fb-9faf-76eff612345a</t>
  </si>
  <si>
    <t>35fbaee9-6a86-4cb6-a6e3-6482d20b5ecc</t>
  </si>
  <si>
    <t>DQP-3660</t>
  </si>
  <si>
    <t>DQO-3660</t>
  </si>
  <si>
    <t>Consec_Chk-location-secondary_area</t>
  </si>
  <si>
    <t>Validate that populated values in location-secondary_area do not contain consecutive spaces within the value.</t>
  </si>
  <si>
    <t>01/10/2026 Yes - Proposed filter: populated character values in location.secondary_area;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</si>
  <si>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c6bb0f7e-7f96-42a9-a38b-85cd786dd0ea</t>
  </si>
  <si>
    <t>c6975c41-dc46-494e-9a61-53869b003ff6</t>
  </si>
  <si>
    <t>DQP-4238</t>
  </si>
  <si>
    <t>DQO-4238</t>
  </si>
  <si>
    <t>Val_Chk-location-secondary_area</t>
  </si>
  <si>
    <t>Check that populated secondary_area values contain only English alphabetic words , digits, Arabic characters separated by single spaces, with no special characters.</t>
  </si>
  <si>
    <t>CAST(secondary_area AS STRING) RLIKE '^[A-Za-z0-9\u0600-\u06FF/_*;:+# -]+$'</t>
  </si>
  <si>
    <t>02/10/2026 - Yes - Yes means conditional technical feasibility, subject to the conditions below; it is not business approval. Apply only to location.secondary_area records linked to the approved Group / Type / Subtype / Category combinations in columns J:M; validate actual four-level service combinations, not a Cartesian product of the listed values.
Evaluate populated secondary_area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</si>
  <si>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main_area</t>
  </si>
  <si>
    <t>DED_Attribute_3111</t>
  </si>
  <si>
    <t>fa5226b4-d000-460c-a88f-c36cf285dcf3</t>
  </si>
  <si>
    <t>60fcb9fd-91f6-4770-b9b8-8c0982c57637</t>
  </si>
  <si>
    <t>DQP-3185</t>
  </si>
  <si>
    <t>DQO-3185</t>
  </si>
  <si>
    <t>Completeness_Check-location-main_area</t>
  </si>
  <si>
    <t>Validate that the critical data element location.main_area is populated and not blank for in-scope records.Profiling results were used to identify current null/blank exposure where available.</t>
  </si>
  <si>
    <t>!isNull({main_area})</t>
  </si>
  <si>
    <t>30/09/2026 - Yes Approved exact four-level service paths from O:R; do not cross-combine listed subtypes/categories. REC_STATUS = 'A'; evaluate only where main_area is mandatory for the service/stage; Non-applicable records excluded from denominator. Business confirmation required.</t>
  </si>
  <si>
    <t>11f9d8e3-bb64-4ffb-988a-209ba71e1600</t>
  </si>
  <si>
    <t>d9c9afd8-9910-479b-90a3-bfdacb12c1bb</t>
  </si>
  <si>
    <t>DQP-3661</t>
  </si>
  <si>
    <t>DQO-3661</t>
  </si>
  <si>
    <t>Consec_Chk-location-main_area</t>
  </si>
  <si>
    <t>Validate that populated values in location-main_area do not contain consecutive spaces within the value.</t>
  </si>
  <si>
    <t>CAST(main_area AS STRING) RLIKE '.*[^ ].*' AND CAST(main_area AS STRING) NOT RLIKE '\pCntrl' AND UPPER(CAST(main_area AS STRING)) NOT RLIKE '^[ ]*(NA|N/A|NIL|NONE|NULL|UNKNOWN|UNSPECIFIED|TEST|DUMMY|TBD|NOT APPLICABLE|-|--|\\.)[ ]*$'</t>
  </si>
  <si>
    <t>01/10/2026 Yes - Proposed filter: populated character values in location.main_area;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</si>
  <si>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dd110858-4943-4d58-809b-0dafe3e54d3d</t>
  </si>
  <si>
    <t>c79b7907-4f58-4151-80eb-036a7e622a7d</t>
  </si>
  <si>
    <t>DQP-4088</t>
  </si>
  <si>
    <t>DQO-4088</t>
  </si>
  <si>
    <t>LTS_Chk-location-main_area</t>
  </si>
  <si>
    <t>Check that populated main_area values do not have leading or trailing spaces.</t>
  </si>
  <si>
    <t>main_area = trim(main_area)</t>
  </si>
  <si>
    <t>02/10/2026 - Yes - Yes means conditional technical feasibility, subject to the conditions below; it is not business approval. Apply only to location.main_area records linked to the approved Group / Type / Subtype / Category combinations in columns J:M; validate actual four-level service combinations, not a Cartesian product of the listed values.
Whitespace check on populated main_area;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</si>
  <si>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8d433825-ae9d-4ea1-b34c-18b0ca00fb48</t>
  </si>
  <si>
    <t>97856eb1-9f1c-4c51-b889-3074bd717582</t>
  </si>
  <si>
    <t>DQP-4089</t>
  </si>
  <si>
    <t>DQO-4089</t>
  </si>
  <si>
    <t>Val_Chk-location-main_area</t>
  </si>
  <si>
    <t>Check that populated main_area values contain only English or Arabic letters, digits, spaces and the approved punctuation set.</t>
  </si>
  <si>
    <t>CAST(main_area AS STRING) RLIKE '^[A-Za-z0-9\u0600-\u06FF "/&amp;_*;:+@#^-]+$'</t>
  </si>
  <si>
    <t>02/10/2026 - Yes - Yes means conditional technical feasibility, subject to the conditions below; it is not business approval. Apply only to location.main_area records linked to the approved Group / Type / Subtype / Category combinations in columns J:M; validate actual four-level service combinations, not a Cartesian product of the listed values.
Evaluate populated main_area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</si>
  <si>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DED_Attribute_3112</t>
  </si>
  <si>
    <t>5730dde7-02bd-4672-99cf-0e231527de61</t>
  </si>
  <si>
    <t>d50ab1b4-556c-47b3-bc2a-816d593c88c3</t>
  </si>
  <si>
    <t>DQP-3186</t>
  </si>
  <si>
    <t>DQO-3186</t>
  </si>
  <si>
    <t>Completeness_Check-location-building_number</t>
  </si>
  <si>
    <t>Validate that the critical data element location.building_number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</si>
  <si>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building_number is mandatory for the service/stage; Non-applicable records excluded from denominator. Business confirmation required.</t>
  </si>
  <si>
    <t>b2899f4d-61a0-4ea8-9649-d6242034e068</t>
  </si>
  <si>
    <t>28cb0959-39b3-49ab-bfa9-5f470d6bba31</t>
  </si>
  <si>
    <t>DQP-3662</t>
  </si>
  <si>
    <t>DQO-3662</t>
  </si>
  <si>
    <t>Consec_Chk-location-building_number</t>
  </si>
  <si>
    <t>Validate that populated values in location-building_number do not contain consecutive spaces within the value.</t>
  </si>
  <si>
    <t>01/10/2026 Yes - Proposed filter: populated character values in location.building_number;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</si>
  <si>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5ad1215b-b8af-40cb-81b9-60145f11c235</t>
  </si>
  <si>
    <t>1630b569-9894-4987-9574-6e471757a091</t>
  </si>
  <si>
    <t>DQP-3887</t>
  </si>
  <si>
    <t>DQO-3887</t>
  </si>
  <si>
    <t>Val_Chk-location-building_number</t>
  </si>
  <si>
    <t>Verify that non-null building_number values are positive whole-number identifiers containing digits and letters only, with no decimals, zero, negatives.</t>
  </si>
  <si>
    <t>TRIM(CAST(`building_number` AS STRING)) RLIKE '^[A-Za-z0-9 -]+$'</t>
  </si>
  <si>
    <t>02/10/2026 - Yes - Yes means conditional technical feasibility, subject to the conditions below; it is not business approval. Apply only to location.building_number records linked to the approved Group / Type / Subtype / Category combinations in columns J:M; validate actual four-level service combinations, not a Cartesian product of the listed values.
Evaluate populated building_number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</si>
  <si>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manager_additional_information</t>
  </si>
  <si>
    <t>DED_Data_Table_202</t>
  </si>
  <si>
    <t>license_amendment_required</t>
  </si>
  <si>
    <t>DED_Attribute_3123</t>
  </si>
  <si>
    <t>6d771c65-673a-4983-89f2-f74796ebc007</t>
  </si>
  <si>
    <t>80673f2f-3bf7-4aaf-9246-c559b6ee89fe</t>
  </si>
  <si>
    <t>DQP-2743</t>
  </si>
  <si>
    <t>DQO-2743</t>
  </si>
  <si>
    <t>Comp_Chk-man_addit_infor-license_amend_required</t>
  </si>
  <si>
    <t>Validate that the critical data element manager_additional_information.license_amendment_required is populated and not blank for in-scope records.Profiling results were used to identify current null/blank exposure where available.</t>
  </si>
  <si>
    <t>Real Beneficiary &amp; Investors | المستفيد الحقيقي والمستثمرون</t>
  </si>
  <si>
    <t>rfmdaas@adra.gov.ae, oeaalali@adra.gov.ae</t>
  </si>
  <si>
    <t>rfmdaas@adra.gov.ae, aamalseiari@adra.gov.ae</t>
  </si>
  <si>
    <t>!isNull({license_amendment_required})</t>
  </si>
  <si>
    <t>c37ae346-fecc-41db-a29a-01a5072a74a7</t>
  </si>
  <si>
    <t>fa8d784c-92f7-4dc9-847b-8c68fcde903a</t>
  </si>
  <si>
    <t>DQP-3664</t>
  </si>
  <si>
    <t>DQO-3664</t>
  </si>
  <si>
    <t>Consec_Chk-mgr_add_info-license_amendment_required</t>
  </si>
  <si>
    <t>Validate that populated values in manager_additional_infomation-license_amendment_required do not contain consecutive spaces within the value.</t>
  </si>
  <si>
    <t>CAST(license_amendment_required AS STRING) RLIKE '.*[^ ].*' AND CAST(license_amendment_required AS STRING) NOT RLIKE '\pCntrl' AND UPPER(CAST(license_amendment_required AS STRING)) NOT RLIKE '^[ ]*(NA|N/A|NIL|NONE|NULL|UNKNOWN|UNSPECIFIED|TEST|DUMMY|TBD|NOT APPLICABLE|-|--|\\.)[ ]*$'</t>
  </si>
  <si>
    <t>01/10/2026 Yes - Proposed filter: populated character values in manager_additional_infomation.license_amendment_required;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</si>
  <si>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DED_Attribute_3124</t>
  </si>
  <si>
    <t>ed930b44-10bf-48bf-a579-fa5cc5be9d1b</t>
  </si>
  <si>
    <t>8bb0e35d-d299-42fc-83ba-a35b08e7bc35</t>
  </si>
  <si>
    <t>DQP-2736</t>
  </si>
  <si>
    <t>DQO-2736</t>
  </si>
  <si>
    <t>Val_Chk-manager_additional_info-trade_name_en</t>
  </si>
  <si>
    <t>When populated manager_additional_information.trade_name_en must contain only English letters and spaces. Characters from other writing systems are not allowed.</t>
  </si>
  <si>
    <t>TRIM(CAST(`trade_name_en` AS STRING)) RLIKE '^[A-Za-z(),.-]+( [A-Za-z(),.-]+)*$'</t>
  </si>
  <si>
    <t>762d22d9-1a07-457a-aa7e-cc003d0a5f83</t>
  </si>
  <si>
    <t>c8c7f380-9026-4991-9fa5-a4540324beb8</t>
  </si>
  <si>
    <t>DQP-2737</t>
  </si>
  <si>
    <t>DQO-2737</t>
  </si>
  <si>
    <t>Cons_Check-manager_addtnl_info-trade_name_en</t>
  </si>
  <si>
    <t>When either trade_name_en or trade_name_ar is populated, the corresponding value in the other language must also be populated.</t>
  </si>
  <si>
    <t>((trade_name_en IS NULL OR TRIM(CAST(trade_name_en AS STRING)) = '') AND (trade_name_ar IS NULL OR TRIM(CAST(trade_name_ar AS STRING)) = '')) OR ((trade_name_en IS NOT NULL AND TRIM(CAST(trade_name_en AS STRING)) &lt;&gt; '') AND (trade_name_ar IS NOT NULL AND TRIM(CAST(trade_name_ar AS STRING)) &lt;&gt; ''))</t>
  </si>
  <si>
    <t>0f007878-0982-45ac-9032-c85e2c4e7760</t>
  </si>
  <si>
    <t>a0cdae07-915b-4d6c-b496-b3857ab3eb9a</t>
  </si>
  <si>
    <t>DQP-3188</t>
  </si>
  <si>
    <t>DQO-3188</t>
  </si>
  <si>
    <t>Comp_Chk-man_addition_information-trade_name_en</t>
  </si>
  <si>
    <t>Validate that the critical data element manager_additional_information.trade_name_en is populated and not blank for in-scope records.Profiling results were used to identify current null/blank exposure where available.</t>
  </si>
  <si>
    <t>30/09/2026 - Yes Approved exact four-level service paths from O:R; do not cross-combine listed subtypes/categories. REC_STATUS = 'A'; evaluate only where trade_name_en is mandatory for the service/stage; Non-applicable records excluded from denominator. Business confirmation required.</t>
  </si>
  <si>
    <t>9fe3c6d9-29d9-431f-bb8b-cbe7963d1812</t>
  </si>
  <si>
    <t>49ff2e5a-5a2c-408c-b819-cfd8041e4b4d</t>
  </si>
  <si>
    <t>DQP-3665</t>
  </si>
  <si>
    <t>DQO-3665</t>
  </si>
  <si>
    <t>Consec_Chk-mgr_add_info-trade_name_en</t>
  </si>
  <si>
    <t>Validate that populated values in manager_additional_infomation-trade_name_en do not contain consecutive spaces within the value.</t>
  </si>
  <si>
    <t>CAST(trade_name_en AS STRING) RLIKE '.*[^ ].*' AND CAST(trade_name_en AS STRING) NOT RLIKE '\pCntrl' AND UPPER(CAST(trade_name_en AS STRING)) NOT RLIKE '^[ ]*(NA|N/A|NIL|NONE|NULL|UNKNOWN|UNSPECIFIED|TEST|DUMMY|TBD|NOT APPLICABLE|-|--|\\.)[ ]*$'</t>
  </si>
  <si>
    <t>01/10/2026 Yes - Proposed filter: populated character values in manager_additional_infomation.trade_name_en;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</si>
  <si>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b5d2f956-7bbf-4082-9800-ae1e33b89d37</t>
  </si>
  <si>
    <t>7791391d-4ca4-434f-add4-c0b1361fe62a</t>
  </si>
  <si>
    <t>DQP-4275</t>
  </si>
  <si>
    <t>DQO-4275</t>
  </si>
  <si>
    <t>LTS_Chk-manager_addtnl_info-trade_name_en</t>
  </si>
  <si>
    <t>Ensure the trade_name_en has no leading or trailing spaces when stored.</t>
  </si>
  <si>
    <t>trade_name_en = trim(trade_name_en)</t>
  </si>
  <si>
    <t>02/10/2026 - Yes - Yes means conditional technical feasibility, subject to the conditions below; it is not business approval. Apply only to manager_additional_information.trade_name_en records linked to the approved Group / Type / Subtype / Category combinations in columns J:M; validate actual four-level service combinations, not a Cartesian product of the listed values.
Whitespace check on populated trade_name_en;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</si>
  <si>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no_nominal_member_declaration</t>
  </si>
  <si>
    <t>DED_Attribute_3125</t>
  </si>
  <si>
    <t>01bf7ce8-50ef-4839-bf43-9cd519922c4d</t>
  </si>
  <si>
    <t>cb33063b-5b56-46a0-8851-58bb73f8f28d</t>
  </si>
  <si>
    <t>DQP-2744</t>
  </si>
  <si>
    <t>DQO-2744</t>
  </si>
  <si>
    <t>Comp_Chk-man_addi_infor-no_nomin_memb_declarati</t>
  </si>
  <si>
    <t>Validate that the critical data element manager_additional_information.no_nominal_member_declaration is populated and not blank for in-scope records.Profiling results were used to identify current null/blank exposure where available.</t>
  </si>
  <si>
    <t>!isNull({no_nominal_member_declaration})</t>
  </si>
  <si>
    <t>b0b39c41-1664-4e31-b615-b790dedb5369</t>
  </si>
  <si>
    <t>1c8c8250-827c-42bd-b386-c9863956477a</t>
  </si>
  <si>
    <t>DQP-3666</t>
  </si>
  <si>
    <t>DQO-3666</t>
  </si>
  <si>
    <t>Consec_Chk-mgr_add_info-no_nominal_member_decl</t>
  </si>
  <si>
    <t>Validate that populated values in manager_additional_infomation-no_nominal_member_declaration do not contain consecutive spaces within the value.</t>
  </si>
  <si>
    <t>CAST(no_nominal_member_declaration AS STRING) RLIKE '.*[^ ].*' AND CAST(no_nominal_member_declaration AS STRING) NOT RLIKE '\pCntrl' AND UPPER(CAST(no_nominal_member_declaration AS STRING)) NOT RLIKE '^[ ]*(NA|N/A|NIL|NONE|NULL|UNKNOWN|UNSPECIFIED|TEST|DUMMY|TBD|NOT APPLICABLE|-|--|\\.)[ ]*$'</t>
  </si>
  <si>
    <t>01/10/2026 Yes - Proposed filter: populated character values in manager_additional_infomation.no_nominal_member_declaration;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</si>
  <si>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applicant_unifiedid</t>
  </si>
  <si>
    <t>DED_Attribute_3126</t>
  </si>
  <si>
    <t>e20bae12-d5a7-4927-9643-40dc7b586eaa</t>
  </si>
  <si>
    <t>529dfe69-41eb-4a91-bac2-2c8ceafc2ed6</t>
  </si>
  <si>
    <t>DQP-2745</t>
  </si>
  <si>
    <t>DQO-2745</t>
  </si>
  <si>
    <t>Comp_Chk-man_addit_informat-applicant_unifiedid</t>
  </si>
  <si>
    <t>Validate that the critical data element manager_additional_information.applicant_unifiedid is populated and not blank for in-scope records.Profiling results were used to identify current null/blank exposure where available.</t>
  </si>
  <si>
    <t>!isNull({applicant_unifiedid})</t>
  </si>
  <si>
    <t>14a57878-3b68-4bea-9a34-989d21f1d519</t>
  </si>
  <si>
    <t>7e925b7f-fef5-4e33-9a64-b0a4088642fa</t>
  </si>
  <si>
    <t>DQP-3667</t>
  </si>
  <si>
    <t>DQO-3667</t>
  </si>
  <si>
    <t>Consec_Chk-mgr_add_info-applicant_unifiedid</t>
  </si>
  <si>
    <t>Validate that populated values in manager_additional_infomation-applicant_unifiedid do not contain consecutive spaces within the value.</t>
  </si>
  <si>
    <t>CAST(applicant_unifiedid AS STRING) RLIKE '.*[^ ].*' AND CAST(applicant_unifiedid AS STRING) NOT RLIKE '\pCntrl' AND UPPER(CAST(applicant_unifiedid AS STRING)) NOT RLIKE '^[ ]*(NA|N/A|NIL|NONE|NULL|UNKNOWN|UNSPECIFIED|TEST|DUMMY|TBD|NOT APPLICABLE|-|--|\\.)[ ]*$'</t>
  </si>
  <si>
    <t>01/10/2026 Yes - Proposed filter: populated character values in manager_additional_infomation.applicant_unifiedid;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</si>
  <si>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70584672-da40-4458-a587-7b940b6d5783</t>
  </si>
  <si>
    <t>2e7f20ea-d9bb-4db9-bcda-6e5f1fdc985e</t>
  </si>
  <si>
    <t>DQP-3863</t>
  </si>
  <si>
    <t>DQO-3863</t>
  </si>
  <si>
    <t>Val_Chk-managr_additional_info-applicant_unifiedid</t>
  </si>
  <si>
    <t>Check that non-null applicant_unifiedid values are positive whole-number identifiers with digits only and no spaces or special characters.</t>
  </si>
  <si>
    <t>applicant_unifiedid RLIKE '^[1-9][0-9]*$'</t>
  </si>
  <si>
    <t>02/10/2026 - Yes - Yes means conditional technical feasibility, subject to the conditions below; it is not business approval. Apply only to manager_additional_information.applicant_unifiedid records linked to the approved Group / Type / Subtype / Category combinations in columns J:M; validate actual four-level service combinations, not a Cartesian product of the listed values.
Evaluate populated applicant_unifiedid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</si>
  <si>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applicant_name</t>
  </si>
  <si>
    <t>DED_Attribute_3127</t>
  </si>
  <si>
    <t>d83fb746-9455-457e-abf1-092e3ee7cad4</t>
  </si>
  <si>
    <t>3a1bd9ed-fc33-4dff-9456-211098d02c84</t>
  </si>
  <si>
    <t>DQP-2746</t>
  </si>
  <si>
    <t>DQO-2746</t>
  </si>
  <si>
    <t>Comp_Chk-man_additi_information-applicant_name</t>
  </si>
  <si>
    <t>Validate that the critical data element manager_additional_information.applicant_name is populated and not blank for in-scope records.Profiling results were used to identify current null/blank exposure where available.</t>
  </si>
  <si>
    <t>!isNull({applicant_name})</t>
  </si>
  <si>
    <t>6e1cdfb5-8182-4c3f-bf56-9fa80f33f5a1</t>
  </si>
  <si>
    <t>00584c96-031a-4fc7-bd75-3400f316fde1</t>
  </si>
  <si>
    <t>DQP-3668</t>
  </si>
  <si>
    <t>DQO-3668</t>
  </si>
  <si>
    <t>Consec_Chk-mgr_add_info-applicant_name</t>
  </si>
  <si>
    <t>Validate that populated values in manager_additional_infomation-applicant_name do not contain consecutive spaces within the value.</t>
  </si>
  <si>
    <t>CAST(applicant_name AS STRING) RLIKE '.*[^ ].*' AND CAST(applicant_name AS STRING) NOT RLIKE '\pCntrl' AND UPPER(CAST(applicant_name AS STRING)) NOT RLIKE '^[ ]*(NA|N/A|NIL|NONE|NULL|UNKNOWN|UNSPECIFIED|TEST|DUMMY|TBD|NOT APPLICABLE|-|--|\\.)[ ]*$'</t>
  </si>
  <si>
    <t>01/10/2026 Yes - Proposed filter: populated character values in manager_additional_infomation.applicant_name;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</si>
  <si>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3f5b55d2-4948-4db3-aa41-23132c4bb688</t>
  </si>
  <si>
    <t>7f1ab477-de3d-47e7-91cd-adcd4241e82e</t>
  </si>
  <si>
    <t>DQP-3861</t>
  </si>
  <si>
    <t>DQO-3861</t>
  </si>
  <si>
    <t>LTS_Chk-manager_additional_info-applicant_name</t>
  </si>
  <si>
    <t>Ensure that applicant_name has no leading or trailing spaces so the stored value matches its trimmed representation.</t>
  </si>
  <si>
    <t>applicant_name = trim(applicant_name)</t>
  </si>
  <si>
    <t>02/10/2026 - Yes - Yes means conditional technical feasibility, subject to the conditions below; it is not business approval. Apply only to manager_additional_information.applicant_name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applicant_name;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</si>
  <si>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763ea4e2-92b1-439e-8327-50578dadf73a</t>
  </si>
  <si>
    <t>f59a9113-32c8-499b-998c-4da7bf6b1e24</t>
  </si>
  <si>
    <t>DQP-3862</t>
  </si>
  <si>
    <t>DQO-3862</t>
  </si>
  <si>
    <t>Val_Chk-manager_additional_info-applicant_name</t>
  </si>
  <si>
    <t>Ensure that non-null applicant_name values contain only English alphabetic characters and single spaces between words, with no digits, Arabic characters or special symbols.</t>
  </si>
  <si>
    <t>applicant_name RLIKE '^[A-Za-z0-9\u0600-\u06ff ]+$'</t>
  </si>
  <si>
    <t>02/10/2026 - Yes - Yes means conditional technical feasibility, subject to the conditions below; it is not business approval. Apply only to manager_additional_information.applicant_name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applicant_name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</si>
  <si>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previous_rb_number</t>
  </si>
  <si>
    <t>DED_Attribute_3128</t>
  </si>
  <si>
    <t>6e71ffba-e9dd-4282-904a-363a109769a5</t>
  </si>
  <si>
    <t>d03c6c74-017c-4b5d-b3f8-40b9b3a8b162</t>
  </si>
  <si>
    <t>DQP-2747</t>
  </si>
  <si>
    <t>DQO-2747</t>
  </si>
  <si>
    <t>Comp_Chk-man_addi_informat-previous_rb_number</t>
  </si>
  <si>
    <t>Validate that the critical data element manager_additional_information.previous_rb_number is populated and not blank for in-scope records.Profiling results were used to identify current null/blank exposure where available.</t>
  </si>
  <si>
    <t>!isNull({previous_rb_number})</t>
  </si>
  <si>
    <t>9412c472-9d11-42a1-b819-de4d61a11c6b</t>
  </si>
  <si>
    <t>2d1f288e-4510-4b7e-bf80-0283de233713</t>
  </si>
  <si>
    <t>DQP-3669</t>
  </si>
  <si>
    <t>DQO-3669</t>
  </si>
  <si>
    <t>Consec_Chk-mgr_add_info-previous_rb_number</t>
  </si>
  <si>
    <t>Validate that populated values in manager_additional_infomation-previous_rb_number do not contain consecutive spaces within the value.</t>
  </si>
  <si>
    <t>CAST(previous_rb_number AS STRING) RLIKE '.*[^ ].*' AND CAST(previous_rb_number AS STRING) NOT RLIKE '\pCntrl' AND UPPER(CAST(previous_rb_number AS STRING)) NOT RLIKE '^[ ]*(NA|N/A|NIL|NONE|NULL|UNKNOWN|UNSPECIFIED|TEST|DUMMY|TBD|NOT APPLICABLE|-|--|\\.)[ ]*$'</t>
  </si>
  <si>
    <t>01/10/2026 Yes - Proposed filter: populated character values in manager_additional_infomation.previous_rb_number;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</si>
  <si>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4e3576ab-b7d8-47c7-b4cd-0720fe71ff0b</t>
  </si>
  <si>
    <t>cf3c3ce9-5c5d-4d08-a520-db00b24dcbce</t>
  </si>
  <si>
    <t>DQP-4181</t>
  </si>
  <si>
    <t>DQO-4181</t>
  </si>
  <si>
    <t>Val_Chk-manager_additional_info-previous_rb_number</t>
  </si>
  <si>
    <t>Ensure that previous_rb_number, when populated, contains only English letters, digits and hyphens for code/reference number quality.</t>
  </si>
  <si>
    <t>previous_rb_number RLIKE '^[A-Za-z0-9-]+$'</t>
  </si>
  <si>
    <t>02/10/2026 - Yes - Yes means conditional technical feasibility, subject to the conditions below; it is not business approval. Apply only to manager_additional_information.previous_rb_number records linked to the approved Group / Type / Subtype / Category combinations in columns J:M; validate actual four-level service combinations, not a Cartesian product of the listed values.
Evaluate populated previous_rb_number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</si>
  <si>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DED_Attribute_3129</t>
  </si>
  <si>
    <t>fe85ff3a-7a43-4261-b114-827880515caa</t>
  </si>
  <si>
    <t>815b2bb5-85ab-457b-8b37-f7bc4574899c</t>
  </si>
  <si>
    <t>DQP-2707</t>
  </si>
  <si>
    <t>DQO-2707</t>
  </si>
  <si>
    <t>Val_Chk-manager_additional_information-email</t>
  </si>
  <si>
    <t>When populated manager_additional_information.email must be a single valid email address containing exactly one @ symbol, with a non-empty local part before @ and a non-empty domain after @ that contains at least one dot. Spaces are not allowed.</t>
  </si>
  <si>
    <t>TRIM(CAST(email AS STRING)) RLIKE '^[A-Za-z0-9._%+-]+@[A-Za-z0-9-]+([.][A-Za-z0-9-]+)+$'</t>
  </si>
  <si>
    <t>9616c2f4-d5fe-4291-ac4a-e7ffa7ce56bb</t>
  </si>
  <si>
    <t>9a98e106-4273-4ea5-b649-42c121697bf9</t>
  </si>
  <si>
    <t>DQP-3189</t>
  </si>
  <si>
    <t>DQO-3189</t>
  </si>
  <si>
    <t>Comp_Check-manager_additional_information-email</t>
  </si>
  <si>
    <t>Validate that the critical data element manager_additional_information.email is populated and not blank for in-scope records.Profiling results were used to identify current null/blank exposure where available.</t>
  </si>
  <si>
    <t>30/09/2026 - Yes Approved exact four-level service paths from O:R; do not cross-combine listed subtypes/categories. REC_STATUS = 'A'; evaluate only where email is mandatory for the service/stage; Non-applicable records excluded from denominator. Business confirmation required.</t>
  </si>
  <si>
    <t>ee2e1d89-b092-4165-aa68-274080ff2a6e</t>
  </si>
  <si>
    <t>c8ac5b01-142f-470f-b981-616a173c0640</t>
  </si>
  <si>
    <t>DQP-3670</t>
  </si>
  <si>
    <t>DQO-3670</t>
  </si>
  <si>
    <t>Consec_Chk-manager_additional_infomation-email</t>
  </si>
  <si>
    <t>Validate that populated values in manager_additional_infomation-email do not contain consecutive spaces within the value.</t>
  </si>
  <si>
    <t>CAST(email AS STRING) RLIKE '.*[^ ].*' AND CAST(email AS STRING) NOT RLIKE '\pCntrl' AND UPPER(CAST(email AS STRING)) NOT RLIKE '^[ ]*(NA|N/A|NIL|NONE|NULL|UNKNOWN|UNSPECIFIED|TEST|DUMMY|TBD|NOT APPLICABLE|-|--|\\.)[ ]*$'</t>
  </si>
  <si>
    <t>01/10/2026 Yes - Proposed filter: populated character values in manager_additional_infomation.email;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</si>
  <si>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DED_Attribute_3131</t>
  </si>
  <si>
    <t>b5b9f05b-9dc8-43af-adda-65045392dbb2</t>
  </si>
  <si>
    <t>4b00f1de-ab20-4290-95f0-8d88b25fdf90</t>
  </si>
  <si>
    <t>DQP-2721</t>
  </si>
  <si>
    <t>DQO-2721</t>
  </si>
  <si>
    <t>Val_Chk-manager_additional_info-manager_name_ar</t>
  </si>
  <si>
    <t>When populated manager_additional_information.manager_name_ar must contain only Arabic letters and spaces. Characters from other writing systems are not allowed.</t>
  </si>
  <si>
    <t>TRIM(CAST(manager_name_ar AS STRING)) RLIKE '^[0-9\u0600-\u06FF "/&amp;_*;:+@#^-]+$'</t>
  </si>
  <si>
    <t>bd6df197-436a-4a1e-983d-9d4be9519b7b</t>
  </si>
  <si>
    <t>8beb1011-725d-4401-9830-932a2c2ac548</t>
  </si>
  <si>
    <t>DQP-3190</t>
  </si>
  <si>
    <t>DQO-3190</t>
  </si>
  <si>
    <t>Comp_Chk-man_additi_information-manager_name_ar</t>
  </si>
  <si>
    <t>Validate that the critical data element manager_additional_information.manager_name_ar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</si>
  <si>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manager_name_ar is mandatory for the service/stage; Applicable individual manager profile; resolve null/unknown profile type separately; Non-applicable records excluded from denominator. Business confirmation required.</t>
  </si>
  <si>
    <t>0baf723d-46d9-4b13-ac2a-0d1cf12a4249</t>
  </si>
  <si>
    <t>437210ef-e677-4380-a666-81ce887ac961</t>
  </si>
  <si>
    <t>DQP-3671</t>
  </si>
  <si>
    <t>DQO-3671</t>
  </si>
  <si>
    <t>Consec_Chk-mgr_add_info-manager_name_ar</t>
  </si>
  <si>
    <t>Validate that populated values in manager_additional_infomation-manager_name_ar do not contain consecutive spaces within the value.</t>
  </si>
  <si>
    <t>CAST(manager_name_ar AS STRING) RLIKE '.*[^ ].*' AND CAST(manager_name_ar AS STRING) NOT RLIKE '\pCntrl' AND UPPER(CAST(manager_name_ar AS STRING)) NOT RLIKE '^[ ]*(NA|N/A|NIL|NONE|NULL|UNKNOWN|UNSPECIFIED|TEST|DUMMY|TBD|NOT APPLICABLE|-|--|\\.)[ ]*$'</t>
  </si>
  <si>
    <t>01/10/2026 Yes - Proposed filter: populated character values in manager_additional_infomation.manager_name_ar;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</si>
  <si>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facd0fa6-8fcd-424d-945b-d620c975da90</t>
  </si>
  <si>
    <t>9669a50f-3fe3-4d92-8a20-fe6224939242</t>
  </si>
  <si>
    <t>DQP-4104</t>
  </si>
  <si>
    <t>DQO-4104</t>
  </si>
  <si>
    <t>LTS_Chk-manager_additional_info-manager_name_ar</t>
  </si>
  <si>
    <t>Check that manager_name_ar has no leading or trailing spaces so names are stored in a consistently trimmed format.</t>
  </si>
  <si>
    <t>isNull(manager_name_ar) OR manager_name_ar = trim(manager_name_ar)</t>
  </si>
  <si>
    <t>02/10/2026 - Yes - Yes means conditional technical feasibility, subject to the conditions below; it is not business approval. Apply only to manager_additional_information.manager_name_ar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manager_name_ar;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</si>
  <si>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DED_Attribute_3134</t>
  </si>
  <si>
    <t>573268e9-f7c2-4373-95fd-0b0cb9606d36</t>
  </si>
  <si>
    <t>a43c5dea-68c3-4da5-b82f-71b3767d4b85</t>
  </si>
  <si>
    <t>DQP-3191</t>
  </si>
  <si>
    <t>DQO-3191</t>
  </si>
  <si>
    <t>Comp_Chk-mana_additio_information-trade_name_ar</t>
  </si>
  <si>
    <t>Validate that the critical data element manager_additional_information.trade_name_ar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</si>
  <si>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trade_name_ar is mandatory for the service/stage; Non-applicable records excluded from denominator. Business confirmation required.</t>
  </si>
  <si>
    <t>f4dd4549-deb8-4868-9ecb-ecf961827294</t>
  </si>
  <si>
    <t>3357455f-eef6-4e5e-b1df-f269b793e850</t>
  </si>
  <si>
    <t>DQP-3672</t>
  </si>
  <si>
    <t>DQO-3672</t>
  </si>
  <si>
    <t>Consec_Chk-mgr_add_info-trade_name_ar</t>
  </si>
  <si>
    <t>Validate that populated values in manager_additional_infomation-trade_name_ar do not contain consecutive spaces within the value.</t>
  </si>
  <si>
    <t>CAST(trade_name_ar AS STRING) RLIKE '.*[^ ].*' AND CAST(trade_name_ar AS STRING) NOT RLIKE '\pCntrl' AND UPPER(CAST(trade_name_ar AS STRING)) NOT RLIKE '^[ ]*(NA|N/A|NIL|NONE|NULL|UNKNOWN|UNSPECIFIED|TEST|DUMMY|TBD|NOT APPLICABLE|-|--|\\.)[ ]*$'</t>
  </si>
  <si>
    <t>01/10/2026 Yes - Proposed filter: populated character values in manager_additional_infomation.trade_name_ar;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</si>
  <si>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0ad739ce-e321-4686-8d13-26d16748da98</t>
  </si>
  <si>
    <t>345cc7fc-5761-475c-8849-c25dea1db1a2</t>
  </si>
  <si>
    <t>DQP-4274</t>
  </si>
  <si>
    <t>DQO-4274</t>
  </si>
  <si>
    <t>Val_Chk-manager_additional_info-trade_name_ar</t>
  </si>
  <si>
    <t>When populated manager_additional_information.trade_name_ar must contain only Arabic letters and spaces. Characters from other writing systems are not allowed.</t>
  </si>
  <si>
    <t>TRIM(CAST(`trade_name_ar` AS STRING)) RLIKE '^[0-9\u0600-\u06FF "/&amp;_*;:+@#^-]+$'</t>
  </si>
  <si>
    <t>02/10/2026 - Yes - Yes means conditional technical feasibility, subject to the conditions below; it is not business approval. Apply only to manager_additional_information.trade_name_ar records linked to the approved Group / Type / Subtype / Category combinations in columns J:M; validate actual four-level service combinations, not a Cartesian product of the listed values.
Evaluate populated trade_name_ar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</si>
  <si>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official_mobile</t>
  </si>
  <si>
    <t>DED_Attribute_3135</t>
  </si>
  <si>
    <t>2b201d45-65be-4351-b210-ba968b29ee3d</t>
  </si>
  <si>
    <t>ef7164bc-aca5-42ae-bfad-e49862b39b45</t>
  </si>
  <si>
    <t>DQP-3192</t>
  </si>
  <si>
    <t>DQO-3192</t>
  </si>
  <si>
    <t>Comp_Chk-man_additi_information-official_mobile</t>
  </si>
  <si>
    <t>Validate that the critical data element manager_additional_information.official_mobile is populated and not blank for in-scope records.Profiling results were used to identify current null/blank exposure where available.</t>
  </si>
  <si>
    <t>!isNull({official_mobile})</t>
  </si>
  <si>
    <t>30/09/2026 - Yes Approved exact four-level service paths from O:R; do not cross-combine listed subtypes/categories. REC_STATUS = 'A'; evaluate only where official_mobile is mandatory for the service/stage; Non-applicable records excluded from denominator. Business confirmation required.</t>
  </si>
  <si>
    <t>124a5e6f-c28b-44d5-b348-427d46d7cf37</t>
  </si>
  <si>
    <t>6c7a01cf-a3aa-47c7-915b-84eecec0310d</t>
  </si>
  <si>
    <t>DQP-3673</t>
  </si>
  <si>
    <t>DQO-3673</t>
  </si>
  <si>
    <t>Consec_Chk-mgr_add_info-official_mobile</t>
  </si>
  <si>
    <t>Validate that populated values in manager_additional_infomation-official_mobile do not contain consecutive spaces within the value.</t>
  </si>
  <si>
    <t>CAST(official_mobile AS STRING) RLIKE '.*[^ ].*' AND CAST(official_mobile AS STRING) NOT RLIKE '\pCntrl' AND UPPER(CAST(official_mobile AS STRING)) NOT RLIKE '^[ ]*(NA|N/A|NIL|NONE|NULL|UNKNOWN|UNSPECIFIED|TEST|DUMMY|TBD|NOT APPLICABLE|-|--|\\.)[ ]*$'</t>
  </si>
  <si>
    <t>01/10/2026 Yes - Proposed filter: populated character values in manager_additional_infomation.official_mobile;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</si>
  <si>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82396839-3ebc-4487-ba25-61a5fdce21c8</t>
  </si>
  <si>
    <t>743dd8e0-7271-4e7f-a606-9e0e92ee3709</t>
  </si>
  <si>
    <t>DQP-4148</t>
  </si>
  <si>
    <t>DQO-4148</t>
  </si>
  <si>
    <t>LTS_Chk-manager_additional_info-official_mobile</t>
  </si>
  <si>
    <t>Check that non-null official_mobile values do not have leading or trailing spaces.</t>
  </si>
  <si>
    <t>official_mobile = trim(official_mobile)</t>
  </si>
  <si>
    <t>02/10/2026 - Yes - Yes means conditional technical feasibility, subject to the conditions below; it is not business approval. Apply only to manager_additional_information.official_mobile records linked to the approved Group / Type / Subtype / Category combinations in columns J:M; validate actual four-level service combinations, not a Cartesian product of the listed values.
Whitespace check on populated official_mobile;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</si>
  <si>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official_email</t>
  </si>
  <si>
    <t>DED_Attribute_3136</t>
  </si>
  <si>
    <t>a86d310d-7eb6-4bd7-9982-1dcfd079283a</t>
  </si>
  <si>
    <t>eb4364e5-5099-4262-a352-224a4572f2e6</t>
  </si>
  <si>
    <t>DQP-2729</t>
  </si>
  <si>
    <t>DQO-2729</t>
  </si>
  <si>
    <t>Val_Chk-manager_additional_info-official_email</t>
  </si>
  <si>
    <t>When populated manager_additional_information.official_email must be a single valid email address containing exactly one @ symbol, with a non-empty local part before @ and a non-empty domain after @ that contains at least one dot. Spaces are not allowed.</t>
  </si>
  <si>
    <t>TRIM(CAST(official_email AS STRING)) RLIKE '^[A-Za-z0-9._%+-]+@[A-Za-z0-9-]+([.][A-Za-z0-9-]+)+$'</t>
  </si>
  <si>
    <t>50fee432-c5f6-4878-94e2-bdf24dd37be3</t>
  </si>
  <si>
    <t>bf72bfc2-5741-4629-a391-53cef69abcd3</t>
  </si>
  <si>
    <t>DQP-3193</t>
  </si>
  <si>
    <t>DQO-3193</t>
  </si>
  <si>
    <t>Comp_Chk-man_additi_information-official_email</t>
  </si>
  <si>
    <t>Validate that the critical data element manager_additional_information.official_email is populated and not blank for in-scope records.Profiling results were used to identify current null/blank exposure where available.</t>
  </si>
  <si>
    <t>!isNull({official_email})</t>
  </si>
  <si>
    <t>30/09/2026 - Yes Approved exact four-level service paths from O:R; do not cross-combine listed subtypes/categories. REC_STATUS = 'A'; evaluate only where official_email is mandatory for the service/stage; Non-applicable records excluded from denominator. Business confirmation required.</t>
  </si>
  <si>
    <t>87c1ffe7-b4bb-4621-b9ef-07924e223b02</t>
  </si>
  <si>
    <t>1829b151-8358-4954-b612-e3244a1a5575</t>
  </si>
  <si>
    <t>DQP-3674</t>
  </si>
  <si>
    <t>DQO-3674</t>
  </si>
  <si>
    <t>Consec_Chk-mgr_add_info-official_email</t>
  </si>
  <si>
    <t>Validate that populated values in manager_additional_infomation-official_email do not contain consecutive spaces within the value.</t>
  </si>
  <si>
    <t>CAST(official_email AS STRING) RLIKE '.*[^ ].*' AND CAST(official_email AS STRING) NOT RLIKE '\pCntrl' AND UPPER(CAST(official_email AS STRING)) NOT RLIKE '^[ ]*(NA|N/A|NIL|NONE|NULL|UNKNOWN|UNSPECIFIED|TEST|DUMMY|TBD|NOT APPLICABLE|-|--|\\.)[ ]*$'</t>
  </si>
  <si>
    <t>01/10/2026 Yes - Proposed filter: populated character values in manager_additional_infomation.official_email;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</si>
  <si>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4e6df72a-91c7-4cea-86e7-a2b363cca076</t>
  </si>
  <si>
    <t>170ddff4-5c1e-4ebb-8f22-eecd7e6cef9b</t>
  </si>
  <si>
    <t>DQP-4147</t>
  </si>
  <si>
    <t>DQO-4147</t>
  </si>
  <si>
    <t>LTS_Chk-manager_additional_info-official_email</t>
  </si>
  <si>
    <t>Checks that non-null values in official_email have no leading or trailing spaces so matching, filtering and integrations interpret email addresses consistently.</t>
  </si>
  <si>
    <t>official_email = trim(official_email)</t>
  </si>
  <si>
    <t>02/10/2026 - Yes - Yes means conditional technical feasibility, subject to the conditions below; it is not business approval. Apply only to manager_additional_information.official_email records linked to the approved Group / Type / Subtype / Category combinations in columns J:M; validate actual four-level service combinations, not a Cartesian product of the listed values.
Whitespace check on populated official_email;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</si>
  <si>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DED_Attribute_3137</t>
  </si>
  <si>
    <t>137e5320-48e4-4231-99d9-a7d517405fed</t>
  </si>
  <si>
    <t>75daa802-5ca9-40fd-9fdf-9b43bc0b63f7</t>
  </si>
  <si>
    <t>DQP-3194</t>
  </si>
  <si>
    <t>DQO-3194</t>
  </si>
  <si>
    <t>Comp_Chk-mana_addition_information-phone_number</t>
  </si>
  <si>
    <t>Validate that the critical data element manager_additional_information.phone_number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</si>
  <si>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phone_number is mandatory for the service/stage; Non-applicable records excluded from denominator. Business confirmation required.</t>
  </si>
  <si>
    <t>5b0b4ba3-bb20-4b49-9384-cebf94c4cec5</t>
  </si>
  <si>
    <t>3a8c7b88-84b3-468c-82e7-7db287c8d253</t>
  </si>
  <si>
    <t>DQP-3675</t>
  </si>
  <si>
    <t>DQO-3675</t>
  </si>
  <si>
    <t>Consec_Chk-mgr_add_info-phone_number</t>
  </si>
  <si>
    <t>Validate that populated values in manager_additional_infomation-phone_number do not contain consecutive spaces within the value.</t>
  </si>
  <si>
    <t>01/10/2026 Yes - Proposed filter: populated character values in manager_additional_infomation.phone_number;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</si>
  <si>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70b2f354-bab8-402d-a54d-a39d585504f0</t>
  </si>
  <si>
    <t>51d8fb65-5de7-4130-a6fd-2889012895d6</t>
  </si>
  <si>
    <t>DQP-4177</t>
  </si>
  <si>
    <t>DQO-4177</t>
  </si>
  <si>
    <t>Val_Chk-manager_additional_info-phone_number</t>
  </si>
  <si>
    <t>Check that non-null phone numbers consist only of digits and represent positive whole numbers with no non-numeric characters.</t>
  </si>
  <si>
    <t>02/10/2026 - Yes - Yes means conditional technical feasibility, subject to the conditions below; it is not business approval. Apply only to manager_additional_information.phone_number records linked to the approved Group / Type / Subtype / Category combinations in columns J:M; validate actual four-level service combinations, not a Cartesian product of the listed values.
Evaluate populated phone_number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</si>
  <si>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DED_Attribute_3138</t>
  </si>
  <si>
    <t>DQP-CR-00108</t>
  </si>
  <si>
    <t>DQP-CR-00068</t>
  </si>
  <si>
    <t>DQP-2720</t>
  </si>
  <si>
    <t>DQO-2720</t>
  </si>
  <si>
    <t>Validity_Check-MANAGER INFOMATION-manager_issuance_country</t>
  </si>
  <si>
    <t>When populated, MANAGER INFOMATION.Manager Issuance Country must match an entry in the Country of origin lookup. Lookup dataset: rbizdomain_value.bizdomain</t>
  </si>
  <si>
    <t xml:space="preserve">WITH manager_issuance_country_lookup AS
(
    SELECT DISTINCT
        UPPER(TRIM(BIZDOMAIN_VALUE)) AS valid_manager_issuance_country
    FROM LH_silver.silver_cleansed.rbizdomain_value
    WHERE UPPER(TRIM(BIZDOMAIN)) = 'COUNTRY OF ORIGIN'
      AND UPPER(TRIM(REC_STATUS)) = 'A'
),
evaluated AS
(
    SELECT
        'Validity_Check-MANAGER INFOMATION-manager_issuance_country'
            AS rule_name_title,
        'When populated, MANAGER INFOMATION.Manager Issuance Country must match an entry in the Country of origin lookup. Lookup dataset: rbizdomain_value.bizdomain'
            AS description_business_definition,
        'manager_information'
            AS table_name,
        'manager_issuance_country'
            AS column_name,
        a.serv_prov_code,
        a.b1_per_id1,
        a.b1_per_id2,
        a.b1_per_id3,
        a.row_index,
        a.manager_issuance_country
            AS source_value,
        'RBIZDOMAIN_VALUE'
            AS peer_table_name,
        'BIZDOMAIN_VALUE'
            AS peer_column_name,
        b.valid_manager_issuance_country
            AS peer_value,
        CASE
            WHEN b.valid_manager_issuance_country IS NULL
            THEN
                'FAIL - manager_issuance_country does not exist in active issuance country lookup'
            ELSE
                'PASS'
        END AS dq_result,
        CURRENT_TIMESTAMP AS processed_timestamp
    FROM LH_silver.silver_cleansed.manager_information a
    LEFT JOIN manager_issuance_country_lookup b
        ON UPPER(TRIM(a.manager_issuance_country)) = b.valid_manager_issuance_country
    WHERE a.manager_issuance_country IS NOT NULL
      AND TRIM(a.manager_issuance_country) &lt;&gt; ''
)
SELECT *
FROM evaluated
WHERE dq_result = 'PASS'
 </t>
  </si>
  <si>
    <t>7e4b98a8-86d1-4622-a018-fdd0c3d6d28a</t>
  </si>
  <si>
    <t>cb350a01-483e-4966-84ed-05073a6a773c</t>
  </si>
  <si>
    <t>DQP-3195</t>
  </si>
  <si>
    <t>DQO-3195</t>
  </si>
  <si>
    <t>Comp_Ck-mana_addi_info-manager_issuance_country</t>
  </si>
  <si>
    <t>Validate that the critical data element manager_additional_information.manager_issuance_country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</si>
  <si>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manager_issuance_country is mandatory for the service/stage; Applicable individual manager profile; resolve null/unknown profile type separately; Only where passport identification is required; confirm nationality/residency and accepted alternative IDs; Non-applicable records excluded from denominator. Business confirmation required.</t>
  </si>
  <si>
    <t>6a0f218d-36f7-4a1f-9350-7d8020c9daf5</t>
  </si>
  <si>
    <t>6d99aecd-1caf-4d05-8df0-17e2c018999e</t>
  </si>
  <si>
    <t>DQP-3676</t>
  </si>
  <si>
    <t>DQO-3676</t>
  </si>
  <si>
    <t>Consec_Chk-mgr_add_info-manager_issuance_country</t>
  </si>
  <si>
    <t>Validate that populated values in manager_additional_infomation-manager_issuance_country do not contain consecutive spaces within the value.</t>
  </si>
  <si>
    <t>CAST(manager_issuance_country AS STRING) RLIKE '.*[^ ].*' AND CAST(manager_issuance_country AS STRING) NOT RLIKE '\pCntrl' AND UPPER(CAST(manager_issuance_country AS STRING)) NOT RLIKE '^[ ]*(NA|N/A|NIL|NONE|NULL|UNKNOWN|UNSPECIFIED|TEST|DUMMY|TBD|NOT APPLICABLE|-|--|\\.)[ ]*$'</t>
  </si>
  <si>
    <t>01/10/2026 Yes - Proposed filter: populated character values in manager_additional_infomation.manager_issuance_country;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</si>
  <si>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5716a8d3-8fc4-433d-91bd-eb84283e1b59</t>
  </si>
  <si>
    <t>d49afcc4-3b5e-4497-8b43-7650c2c6345c</t>
  </si>
  <si>
    <t>DQP-4103</t>
  </si>
  <si>
    <t>DQO-4103</t>
  </si>
  <si>
    <t>Val_Chk-manager_addtnl_info-mangr_issuance_country</t>
  </si>
  <si>
    <t>Checks that non-null values in manager_issuance_country contain English alphabetic characters and single spaces only, with no digits, Arabic characters or special characters.</t>
  </si>
  <si>
    <t>manager_issuance_country RLIKE '^[A-Za-z]+(?: [A-Za-z]+)*$'</t>
  </si>
  <si>
    <t>02/10/2026 - Yes - Yes means conditional technical feasibility, subject to the conditions below; it is not business approval. Apply only to manager_additional_information.manager_issuance_country records linked to the approved Group / Type / Subtype / Category combinations in columns J:M; validate actual four-level service combinations, not a Cartesian product of the listed values.
Evaluate populated manager_issuance_country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</si>
  <si>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DED_Attribute_3139</t>
  </si>
  <si>
    <t>068cbe8a-a596-4215-b4a3-dcfb84fb7e89</t>
  </si>
  <si>
    <t>88da074b-e6df-4a1f-bc70-ff0b198d8469</t>
  </si>
  <si>
    <t>DQP-3196</t>
  </si>
  <si>
    <t>DQO-3196</t>
  </si>
  <si>
    <t>Comp_Chk-mana_addi_infor-manager_passport_no</t>
  </si>
  <si>
    <t>Validate that the critical data element manager_additional_information.manager_passport_no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</si>
  <si>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manager_passport_no is mandatory for the service/stage; Applicable individual manager profile; resolve null/unknown profile type separately; Only where passport identification is required; confirm nationality/residency and accepted alternative IDs; Non-applicable records excluded from denominator. Business confirmation required.</t>
  </si>
  <si>
    <t>020f2bbd-c710-4f0e-b049-dacc0d8e0560</t>
  </si>
  <si>
    <t>00c99c88-2b15-4830-8056-290099c8d113</t>
  </si>
  <si>
    <t>DQP-3677</t>
  </si>
  <si>
    <t>DQO-3677</t>
  </si>
  <si>
    <t>Consec_Chk-mgr_add_info-manager_passport_no</t>
  </si>
  <si>
    <t>Validate that populated values in manager_additional_infomation-manager_passport_no do not contain consecutive spaces within the value.</t>
  </si>
  <si>
    <t>CAST(manager_passport_no AS STRING) RLIKE '.*[^ ].*' AND CAST(manager_passport_no AS STRING) NOT RLIKE '\pCntrl' AND UPPER(CAST(manager_passport_no AS STRING)) NOT RLIKE '^[ ]*(NA|N/A|NIL|NONE|NULL|UNKNOWN|UNSPECIFIED|TEST|DUMMY|TBD|NOT APPLICABLE|-|--|\\.)[ ]*$'</t>
  </si>
  <si>
    <t>01/10/2026 Yes - Proposed filter: populated character values in manager_additional_infomation.manager_passport_no;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</si>
  <si>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c24bf5c1-1424-4b21-95cf-5c77323f0ab6</t>
  </si>
  <si>
    <t>20901e05-e280-4cf7-8a37-117c3f58363a</t>
  </si>
  <si>
    <t>DQP-4108</t>
  </si>
  <si>
    <t>DQO-4108</t>
  </si>
  <si>
    <t>Val_Chk-manager_additional_info-managr_passport_no</t>
  </si>
  <si>
    <t>Check that non-null manager_passport_no contain only English letters, digits, and hyphens, with no other special characters.</t>
  </si>
  <si>
    <t>manager_passport_no RLIKE '^[A-Za-z0-9-]+$'</t>
  </si>
  <si>
    <t>02/10/2026 - Yes - Yes means conditional technical feasibility, subject to the conditions below; it is not business approval. Apply only to manager_additional_information.manager_passport_no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manager_passport_no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</si>
  <si>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link_local_branch</t>
  </si>
  <si>
    <t>DED_Attribute_3140</t>
  </si>
  <si>
    <t>ad9225ef-6d88-4fc2-baad-4bccca3c9739</t>
  </si>
  <si>
    <t>a90e368f-a85b-4cd9-85d9-517f9f1062ef</t>
  </si>
  <si>
    <t>DQP-2748</t>
  </si>
  <si>
    <t>DQO-2748</t>
  </si>
  <si>
    <t>Comp_Chk-mana_addi_infor-link_local_branch</t>
  </si>
  <si>
    <t>Validate that the critical data element manager_additional_information.link_local_branch is populated and not blank for in-scope records.Profiling results were used to identify current null/blank exposure where available.</t>
  </si>
  <si>
    <t>!isNull({link_local_branch})</t>
  </si>
  <si>
    <t>39471426-ebc3-4867-8969-ddc555fe71e8</t>
  </si>
  <si>
    <t>b70e498f-2778-435f-bc1d-76eb6a24c6b9</t>
  </si>
  <si>
    <t>DQP-3678</t>
  </si>
  <si>
    <t>DQO-3678</t>
  </si>
  <si>
    <t>Consec_Chk-mgr_add_info-link_local_branch</t>
  </si>
  <si>
    <t>Validate that populated values in manager_additional_infomation-link_local_branch do not contain consecutive spaces within the value.</t>
  </si>
  <si>
    <t>CAST(link_local_branch AS STRING) RLIKE '.*[^ ].*' AND CAST(link_local_branch AS STRING) NOT RLIKE '\pCntrl' AND UPPER(CAST(link_local_branch AS STRING)) NOT RLIKE '^[ ]*(NA|N/A|NIL|NONE|NULL|UNKNOWN|UNSPECIFIED|TEST|DUMMY|TBD|NOT APPLICABLE|-|--|\\.)[ ]*$'</t>
  </si>
  <si>
    <t>01/10/2026 Yes - Proposed filter: populated character values in manager_additional_infomation.link_local_branch;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</si>
  <si>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9509d73f-d706-421b-aae5-87c26a7f61cc</t>
  </si>
  <si>
    <t>65c60047-765b-42f5-bbaa-8bd1d88928b7</t>
  </si>
  <si>
    <t>DQP-4077</t>
  </si>
  <si>
    <t>DQO-4077</t>
  </si>
  <si>
    <t>Val_Chk-manager_additional_info-link_local_branch</t>
  </si>
  <si>
    <t>Ensure that non-null values in link_local_branch are restricted to the approved domain values 'Yes' or 'No'.</t>
  </si>
  <si>
    <t>link_local_branch IN ('Yes','No')</t>
  </si>
  <si>
    <t>02/10/2026 - Yes - Yes means conditional technical feasibility, subject to the conditions below; it is not business approval. Apply only to manager_additional_information.link_local_branch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link_local_branch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</si>
  <si>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trade_name_number</t>
  </si>
  <si>
    <t>DED_Attribute_3141</t>
  </si>
  <si>
    <t>5c0ee5c5-10b4-437a-b8b4-b396f36dcb45</t>
  </si>
  <si>
    <t>e56d9c7e-0fce-45ea-9397-66a5ed334b7f</t>
  </si>
  <si>
    <t>DQP-2749</t>
  </si>
  <si>
    <t>DQO-2749</t>
  </si>
  <si>
    <t>Comp_Chk-mana_addi_infor-trade_name_number</t>
  </si>
  <si>
    <t>Validate that the critical data element manager_additional_information.trade_name_number is populated and not blank for in-scope records.Profiling results were used to identify current null/blank exposure where available.</t>
  </si>
  <si>
    <t>!isNull({trade_name_number})</t>
  </si>
  <si>
    <t>f31147b0-9140-4cb4-bb47-ff59f7b4f103</t>
  </si>
  <si>
    <t>264d3f9a-c0b8-4351-81f7-38aec6fb6f14</t>
  </si>
  <si>
    <t>DQP-3679</t>
  </si>
  <si>
    <t>DQO-3679</t>
  </si>
  <si>
    <t>Consec_Chk-mgr_add_info-trade_name_number</t>
  </si>
  <si>
    <t>Validate that populated values in manager_additional_infomation-trade_name_number do not contain consecutive spaces within the value.</t>
  </si>
  <si>
    <t>CAST(trade_name_number AS STRING) RLIKE '.*[^ ].*' AND CAST(trade_name_number AS STRING) NOT RLIKE '\pCntrl' AND UPPER(CAST(trade_name_number AS STRING)) NOT RLIKE '^[ ]*(NA|N/A|NIL|NONE|NULL|UNKNOWN|UNSPECIFIED|TEST|DUMMY|TBD|NOT APPLICABLE|-|--|\\.)[ ]*$'</t>
  </si>
  <si>
    <t>01/10/2026 Yes - Proposed filter: populated character values in manager_additional_infomation.trade_name_number;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</si>
  <si>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bfb5c784-55b2-47ca-92d2-d3ae87ce3d95</t>
  </si>
  <si>
    <t>e0091083-a50a-41f5-bbcb-634d1a165c7e</t>
  </si>
  <si>
    <t>DQP-4277</t>
  </si>
  <si>
    <t>DQO-4277</t>
  </si>
  <si>
    <t>Val_Chk-manager_additional_info-trade_name_number</t>
  </si>
  <si>
    <t>Checks that non-null values in trade_name_number are positive whole-number identifiers with no decimals or non-numeric characters.</t>
  </si>
  <si>
    <t>trade_name_number RLIKE '^[1-9][0-9]*$'</t>
  </si>
  <si>
    <t>02/10/2026 - Yes - Yes means conditional technical feasibility, subject to the conditions below; it is not business approval. Apply only to manager_additional_information.trade_name_number records linked to the approved Group / Type / Subtype / Category combinations in columns J:M; validate actual four-level service combinations, not a Cartesian product of the listed values.
Evaluate populated trade_name_number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Business must approve permitted languages, spaces, punctuation and valid lookup labels; broad character restrictions can reject legitimate names/addresses.
Verify whether this field holds an internal numeric key or a business reference with a prefix; reject a digits-only assumption until mapping and source samples confirm it.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</si>
  <si>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license_amendment_number</t>
  </si>
  <si>
    <t>DED_Attribute_3142</t>
  </si>
  <si>
    <t>941a700f-e580-4513-9838-3249d7226c27</t>
  </si>
  <si>
    <t>f17e08d0-4a50-404e-a910-840fb95fe081</t>
  </si>
  <si>
    <t>DQP-2750</t>
  </si>
  <si>
    <t>DQO-2750</t>
  </si>
  <si>
    <t>Comp_Ck-mana_addi_info-license_amendment_number</t>
  </si>
  <si>
    <t>Validate that the critical data element manager_additional_information.license_amendment_number is populated and not blank for in-scope records.Profiling results were used to identify current null/blank exposure where available.</t>
  </si>
  <si>
    <t>!isNull({license_amendment_number})</t>
  </si>
  <si>
    <t>da059a72-0b6f-4460-b75f-276f3720c224</t>
  </si>
  <si>
    <t>8f2669cb-886e-41db-a7a1-d7a31f677900</t>
  </si>
  <si>
    <t>DQP-3680</t>
  </si>
  <si>
    <t>DQO-3680</t>
  </si>
  <si>
    <t>Consec_Chk-mgr_add_info-license_amendment_number</t>
  </si>
  <si>
    <t>Validate that populated values in manager_additional_infomation-license_amendment_number do not contain consecutive spaces within the value.</t>
  </si>
  <si>
    <t>CAST(license_amendment_number AS STRING) RLIKE '.*[^ ].*' AND CAST(license_amendment_number AS STRING) NOT RLIKE '\pCntrl' AND UPPER(CAST(license_amendment_number AS STRING)) NOT RLIKE '^[ ]*(NA|N/A|NIL|NONE|NULL|UNKNOWN|UNSPECIFIED|TEST|DUMMY|TBD|NOT APPLICABLE|-|--|\\.)[ ]*$'</t>
  </si>
  <si>
    <t>01/10/2026 Yes - Proposed filter: populated character values in manager_additional_infomation.license_amendment_number;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</si>
  <si>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0884d206-2771-47b2-8b9b-8640ed3de87b</t>
  </si>
  <si>
    <t>c746cd99-1147-4866-b821-8cf36da24175</t>
  </si>
  <si>
    <t>DQP-4062</t>
  </si>
  <si>
    <t>DQO-4062</t>
  </si>
  <si>
    <t>Val_Chk-mgrr_addtnl_info-license_amendment_number</t>
  </si>
  <si>
    <t>Ensure that each populated license amendment number contains only English letters, digits and hyphens, with no other characters.</t>
  </si>
  <si>
    <t>license_amendment_number RLIKE '^[A-Za-z0-9-]+$'</t>
  </si>
  <si>
    <t>02/10/2026 - Yes - Yes means conditional technical feasibility, subject to the conditions below; it is not business approval. Apply only to manager_additional_information.license_amendment_number records linked to the approved Group / Type / Subtype / Category combinations in columns J:M; validate actual four-level service combinations, not a Cartesian product of the listed values.
Evaluate populated license_amendment_number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</si>
  <si>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DED_Attribute_3143</t>
  </si>
  <si>
    <t>0c2d2408-3d45-4db6-b5f5-f3916b349af0</t>
  </si>
  <si>
    <t>45be63b6-f251-4ffd-9605-6fa0070d07d5</t>
  </si>
  <si>
    <t>DQP-2722</t>
  </si>
  <si>
    <t>DQO-2722</t>
  </si>
  <si>
    <t>Val_Chk-manager_additional_info-manager_name_en</t>
  </si>
  <si>
    <t>When populated manager_additional_information.manager_name_en must contain only English letters and spaces. Characters from other writing systems are not allowed.</t>
  </si>
  <si>
    <t>TRIM(CAST(manager_name_en AS STRING)) RLIKE '^[A-Za-z]+( [A-Za-z]+)*$'</t>
  </si>
  <si>
    <t>41c9f881-09bc-4a66-a7f7-45364d18f5f1</t>
  </si>
  <si>
    <t>fd5b4d2a-4645-4e9c-9ada-b2a2ebaa2b8a</t>
  </si>
  <si>
    <t>DQP-3197</t>
  </si>
  <si>
    <t>DQO-3197</t>
  </si>
  <si>
    <t>Comp_Chk-mana_addi_infor-manager_name_en</t>
  </si>
  <si>
    <t>Validate that the critical data element manager_additional_information.manager_name_en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</si>
  <si>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manager_name_en is mandatory for the service/stage; Applicable individual manager profile; resolve null/unknown profile type separately; Non-applicable records excluded from denominator. Business confirmation required.</t>
  </si>
  <si>
    <t>57d6df49-2c25-404a-882b-ded3647998df</t>
  </si>
  <si>
    <t>7cfe2c86-4a8a-4438-868a-704e61dbac44</t>
  </si>
  <si>
    <t>DQP-3681</t>
  </si>
  <si>
    <t>DQO-3681</t>
  </si>
  <si>
    <t>Consec_Chk-mgr_add_info-manager_name_en</t>
  </si>
  <si>
    <t>Validate that populated values in manager_additional_infomation-manager_name_en do not contain consecutive spaces within the value.</t>
  </si>
  <si>
    <t>CAST(manager_name_en AS STRING) RLIKE '.*[^ ].*' AND CAST(manager_name_en AS STRING) NOT RLIKE '\pCntrl' AND UPPER(CAST(manager_name_en AS STRING)) NOT RLIKE '^[ ]*(NA|N/A|NIL|NONE|NULL|UNKNOWN|UNSPECIFIED|TEST|DUMMY|TBD|NOT APPLICABLE|-|--|\\.)[ ]*$'</t>
  </si>
  <si>
    <t>01/10/2026 Yes - Proposed filter: populated character values in manager_additional_infomation.manager_name_en;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</si>
  <si>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e393f7c0-3f43-4166-84bc-623af73c3b8a</t>
  </si>
  <si>
    <t>b047ad90-fd1c-4801-85bc-d8bcb2b8df21</t>
  </si>
  <si>
    <t>DQP-4105</t>
  </si>
  <si>
    <t>DQO-4105</t>
  </si>
  <si>
    <t>Len_Val_Chk-manager_addtnl_info-manager_name_en</t>
  </si>
  <si>
    <t>Checks that non-null manager_name_en values are longer than 2 characters so the name is a meaningful identifier.</t>
  </si>
  <si>
    <t>len(manager_name_en) &gt; 2</t>
  </si>
  <si>
    <t>02/10/2026 - Yes - Yes means conditional technical feasibility, subject to the conditions below; it is not business approval. Apply only to manager_additional_information.manager_name_en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manager_name_en only; null/blank values belong to a separately approved completeness rule. Use an explicit null/blank policy so SQL UNKNOWN is not silently counted as pass or fail.
Proposed length condition: len(manager_name_en) &gt; 2.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</si>
  <si>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c7b4224d-8bad-4080-909e-e1d389fa91c3</t>
  </si>
  <si>
    <t>1d296c8c-4d8d-4a5c-9ada-fc2a2057a727</t>
  </si>
  <si>
    <t>DQP-4106</t>
  </si>
  <si>
    <t>DQO-4106</t>
  </si>
  <si>
    <t>LTS_Chk-manager_additional_info-manager_name_en</t>
  </si>
  <si>
    <t>Checks that non-null manager_name_en values have no leading or trailing spaces when represented as text.</t>
  </si>
  <si>
    <t>manager_name_en = trim(manager_name_en)</t>
  </si>
  <si>
    <t>02/10/2026 - Yes - Yes means conditional technical feasibility, subject to the conditions below; it is not business approval. Apply only to manager_additional_information.manager_name_en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manager_name_en;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</si>
  <si>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DED_Attribute_3144</t>
  </si>
  <si>
    <t>7aa8d88c-9083-424a-af0b-83a998f2fd1c</t>
  </si>
  <si>
    <t>10386ad0-3dd7-475e-bda7-5c24c8d2a227</t>
  </si>
  <si>
    <t>DQP-2719</t>
  </si>
  <si>
    <t>DQO-2719</t>
  </si>
  <si>
    <t>Val_Chk-manager_additional_info-manager_eid</t>
  </si>
  <si>
    <t>If confirmed as a UAE Emirates ID, the normalized manager_additional_information.manager_eid must contain 15 digits beginning with 784.</t>
  </si>
  <si>
    <t>REGEXP_REPLACE(TRIM(CAST(manager_eid AS STRING)), '[- ]', '') RLIKE '^784[0-9]{12}$'</t>
  </si>
  <si>
    <t>257afd5f-0021-4063-866f-c9e5e143bb4e</t>
  </si>
  <si>
    <t>0d4ec171-7fca-4087-8f25-e393745ae7c1</t>
  </si>
  <si>
    <t>DQP-3198</t>
  </si>
  <si>
    <t>DQO-3198</t>
  </si>
  <si>
    <t>Comp_Chk-manager_additional_informa-manager_eid</t>
  </si>
  <si>
    <t>Validate that the critical data element manager_additional_information.manager_eid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</si>
  <si>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manager_eid is mandatory for the service/stage; Applicable individual manager profile; resolve null/unknown profile type separately; Confirm UAE-residency/identity requirement using is_manager_resident_of_uae; exclude approved non-resident exceptions; Non-applicable records excluded from denominator. Business confirmation required.</t>
  </si>
  <si>
    <t>88aab3d0-7908-4821-9b77-1d90e383a78b</t>
  </si>
  <si>
    <t>d5c437ec-5943-43fa-86cb-af4783eac678</t>
  </si>
  <si>
    <t>DQP-3682</t>
  </si>
  <si>
    <t>DQO-3682</t>
  </si>
  <si>
    <t>Cnsc_Chk-manager_additional_infomation-manager_eid</t>
  </si>
  <si>
    <t>Validate that populated values in manager_additional_infomation-manager_eid do not contain consecutive spaces within the value.</t>
  </si>
  <si>
    <t>CAST(manager_home_country_id AS STRING) RLIKE '.*[^ ].*' AND CAST(manager_home_country_id AS STRING) NOT RLIKE '\pCntrl' AND UPPER(CAST(manager_home_country_id AS STRING)) NOT RLIKE '^[ ]*(NA|N/A|NIL|NONE|NULL|UNKNOWN|UNSPECIFIED|TEST|DUMMY|TBD|NOT APPLICABLE|-|--|\\.)[ ]*$'</t>
  </si>
  <si>
    <t>01/10/2026 Yes - Proposed filter: populated character values in manager_additional_infomation.manager_eid;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</si>
  <si>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e3e91acf-eeab-4bd3-a9f8-1d579b1699bd</t>
  </si>
  <si>
    <t>01e77982-a8df-4d83-9387-0102faf13e65</t>
  </si>
  <si>
    <t>DQP-4101</t>
  </si>
  <si>
    <t>DQO-4101</t>
  </si>
  <si>
    <t>LTS_Chk-manager_additional_info-manager_eid</t>
  </si>
  <si>
    <t>Check that non-null manager_eid values have no leading or trailing spaces so the identifier compares and joins consistently.</t>
  </si>
  <si>
    <t>manager_eid = trim(manager_eid)</t>
  </si>
  <si>
    <t>02/10/2026 - Yes - Yes means conditional technical feasibility, subject to the conditions below; it is not business approval. Apply only to manager_additional_information.manager_eid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manager_eid;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</si>
  <si>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license_amendment_issued</t>
  </si>
  <si>
    <t>DED_Attribute_3145</t>
  </si>
  <si>
    <t>7fb7843d-2397-4395-8982-51cfc97950f5</t>
  </si>
  <si>
    <t>10a813bc-8683-4220-aba5-48c5355eb17d</t>
  </si>
  <si>
    <t>DQP-2751</t>
  </si>
  <si>
    <t>DQO-2751</t>
  </si>
  <si>
    <t>Comp_Ck-mana_addi_info-license_amendment_issued</t>
  </si>
  <si>
    <t>Validate that the critical data element manager_additional_information.license_amendment_issued is populated and not blank for in-scope records.Profiling results were used to identify current null/blank exposure where available.</t>
  </si>
  <si>
    <t>!isNull({license_amendment_issued})</t>
  </si>
  <si>
    <t>fec5efd6-2dde-4e9d-b064-97b69db12bdf</t>
  </si>
  <si>
    <t>ed5bfe39-adba-440c-969e-211480e881f1</t>
  </si>
  <si>
    <t>DQP-3683</t>
  </si>
  <si>
    <t>DQO-3683</t>
  </si>
  <si>
    <t>Consec_Chk-mgr_add_info-license_amendment_issued</t>
  </si>
  <si>
    <t>Validate that populated values in manager_additional_infomation-license_amendment_issued do not contain consecutive spaces within the value.</t>
  </si>
  <si>
    <t>CAST(license_amendment_issued AS STRING) RLIKE '.*[^ ].*' AND CAST(license_amendment_issued AS STRING) NOT RLIKE '\pCntrl' AND UPPER(CAST(license_amendment_issued AS STRING)) NOT RLIKE '^[ ]*(NA|N/A|NIL|NONE|NULL|UNKNOWN|UNSPECIFIED|TEST|DUMMY|TBD|NOT APPLICABLE|-|--|\\.)[ ]*$'</t>
  </si>
  <si>
    <t>01/10/2026 Yes - Proposed filter: populated character values in manager_additional_infomation.license_amendment_issued;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</si>
  <si>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manager_home_country_id</t>
  </si>
  <si>
    <t>DED_Attribute_3146</t>
  </si>
  <si>
    <t>2ecaf13a-33ac-4bb0-9e87-fc9831c9273f</t>
  </si>
  <si>
    <t>bb36b553-22ac-436e-9b98-f1e65baa3737</t>
  </si>
  <si>
    <t>DQP-3199</t>
  </si>
  <si>
    <t>DQO-3199</t>
  </si>
  <si>
    <t>Comp_Ck-mana_addi_infor-manager_home_country_id</t>
  </si>
  <si>
    <t>Validate that the critical data element manager_additional_information.manager_home_country_id is populated and not blank for in-scope records.Profiling results were used to identify current null/blank exposure where available.</t>
  </si>
  <si>
    <t>!isNull({manager_home_country_id})</t>
  </si>
  <si>
    <t>30/09/2026 - Yes Approved exact four-level service paths from O:R; do not cross-combine listed subtypes/categories. REC_STATUS = 'A'; evaluate only where manager_home_country_id is mandatory for the service/stage; Applicable individual manager profile; resolve null/unknown profile type separately; Only where home-country identification is required; confirm accepted alternative IDs; Non-applicable records excluded from denominator. Business confirmation required.</t>
  </si>
  <si>
    <t>b26357bc-24a9-46a7-8edd-afeee66379ba</t>
  </si>
  <si>
    <t>7fc27b4a-0b59-4a52-b59d-8b130b5f3e61</t>
  </si>
  <si>
    <t>DQP-3684</t>
  </si>
  <si>
    <t>DQO-3684</t>
  </si>
  <si>
    <t>Consec_Chk-mgr_add_info-manager_home_country_id</t>
  </si>
  <si>
    <t>Validate that populated values in manager_additional_infomation-manager_home_country_id do not contain consecutive spaces within the value.</t>
  </si>
  <si>
    <t>01/10/2026 Yes - Proposed filter: populated character values in manager_additional_infomation.manager_home_country_id;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</si>
  <si>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061a0d2c-8ee8-4b71-903b-a42bc2b171e5</t>
  </si>
  <si>
    <t>35fa7759-91ea-461c-877a-c555eeee0882</t>
  </si>
  <si>
    <t>DQP-4102</t>
  </si>
  <si>
    <t>DQO-4102</t>
  </si>
  <si>
    <t>Val_Chk-manager_addit_info-manager_home_country_id</t>
  </si>
  <si>
    <t>Checks that non-null manager_home_country_id values contain only the approved alphanumeric and basic punctuation character set so the identifier format stays clean for search, matching and integrations.</t>
  </si>
  <si>
    <t>rlike(trim(manager_home_country_id), '^[A-Za-z0-9 _()+&amp;$-]+$')</t>
  </si>
  <si>
    <t>02/10/2026 - Yes - Yes means conditional technical feasibility, subject to the conditions below; it is not business approval. Apply only to manager_additional_information.manager_home_country_id records linked to the approved Group / Type / Subtype / Category combinations in columns J:M; validate actual four-level service combinations, not a Cartesian product of the listed values.
Whitespace check on populated manager_home_country_id;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</si>
  <si>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capital_amount</t>
  </si>
  <si>
    <t>DED_Attribute_3147</t>
  </si>
  <si>
    <t>f2921b9e-5daf-4145-81ea-360743bfcf14</t>
  </si>
  <si>
    <t>c23809ab-6b73-482b-bd13-11557822c05d</t>
  </si>
  <si>
    <t>DQP-3200</t>
  </si>
  <si>
    <t>DQO-3200</t>
  </si>
  <si>
    <t>Comp_Chk-mana_addi_infor-capital_amount</t>
  </si>
  <si>
    <t>Validate that the critical data element manager_additional_information.capital_amount is populated and not blank for in-scope records.Profiling results were used to identify current null/blank exposure where available.</t>
  </si>
  <si>
    <t>!isNull({capital_amount})</t>
  </si>
  <si>
    <t>30/09/2026 - Yes Approved exact four-level service paths from O:R; do not cross-combine listed subtypes/categories. REC_STATUS = 'A'; evaluate only where capital_amount is mandatory for the service/stage; Non-applicable records excluded from denominator. Business confirmation required.</t>
  </si>
  <si>
    <t>17f5e58d-b5e4-441c-b388-5d1c37f30906</t>
  </si>
  <si>
    <t>01d46439-8e63-4f5d-87bc-9e42560cfeef</t>
  </si>
  <si>
    <t>DQP-3685</t>
  </si>
  <si>
    <t>DQO-3685</t>
  </si>
  <si>
    <t>Consec_Chk-mgr_add_info-capital_amount</t>
  </si>
  <si>
    <t>Validate that populated values in manager_additional_infomation-capital_amount do not contain consecutive spaces within the value.</t>
  </si>
  <si>
    <t>CAST(capital_amount AS STRING) RLIKE '.*[^ ].*' AND CAST(capital_amount AS STRING) NOT RLIKE '\pCntrl' AND UPPER(CAST(capital_amount AS STRING)) NOT RLIKE '^[ ]*(NA|N/A|NIL|NONE|NULL|UNKNOWN|UNSPECIFIED|TEST|DUMMY|TBD|NOT APPLICABLE|-|--|\\.)[ ]*$'</t>
  </si>
  <si>
    <t>01/10/2026 Yes - Proposed filter: populated character values in manager_additional_infomation.capital_amount;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</si>
  <si>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b93bebe7-ce4c-4411-a8e9-09581a6ec2ad</t>
  </si>
  <si>
    <t>fe40a35e-3893-456f-80da-6f1a7583ad2b</t>
  </si>
  <si>
    <t>DQP-3892</t>
  </si>
  <si>
    <t>DQO-3892</t>
  </si>
  <si>
    <t>Val_Chk-man_addtnl_information-capital_amount</t>
  </si>
  <si>
    <t>Check that non-null capital_amount values exceed the approved minimum string length so the stored amount is meaningful and not truncated.</t>
  </si>
  <si>
    <t>capital_amount RLIKE '^[1-9][0-9]*(\.[0-9]+)?$'</t>
  </si>
  <si>
    <t>02/10/2026 - Yes - Yes means conditional technical feasibility, subject to the conditions below; it is not business approval. Apply only to manager_additional_information.capital_amount records linked to the approved Group / Type / Subtype / Category combinations in columns J:M; validate actual four-level service combinations, not a Cartesian product of the listed values.
Evaluate populated capital_amount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</si>
  <si>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2b60ee29-1428-41da-8bf0-8a7d172b320c</t>
  </si>
  <si>
    <t>22e554e3-ac46-4f2a-9124-d2246bf591cd</t>
  </si>
  <si>
    <t>DQP-3893</t>
  </si>
  <si>
    <t>DQO-3893</t>
  </si>
  <si>
    <t>LTS_Chk-manager_additional_info-capital_amt</t>
  </si>
  <si>
    <t>Check that capital_amount has no leading or trailing spaces when represented as text so numeric values are stored consistently.</t>
  </si>
  <si>
    <t>isNull(capital_amount) OR capital_amount = trim(capital_amount)</t>
  </si>
  <si>
    <t>02/10/2026 - Yes - Yes means conditional technical feasibility, subject to the conditions below; it is not business approval. Apply only to manager_additional_information.capital_amount records linked to the approved Group / Type / Subtype / Category combinations in columns J:M; validate actual four-level service combinations, not a Cartesian product of the listed values.
Whitespace check on populated capital_amount;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</si>
  <si>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DED_Attribute_3149</t>
  </si>
  <si>
    <t>DQP-CR-00109</t>
  </si>
  <si>
    <t>DQP-CR-00171</t>
  </si>
  <si>
    <t>DQP-2723</t>
  </si>
  <si>
    <t>DQO-2723</t>
  </si>
  <si>
    <t>Validity_Check-MANAGER INFOMATION-manager_nationality</t>
  </si>
  <si>
    <t>When populated, MANAGER INFOMATION.Manager Nationality must match an entry in the Nationality lookup.Lookup dataset: rbizdomain_value.bizdomain</t>
  </si>
  <si>
    <t xml:space="preserve">
WITH manager_nationality_lookup AS
(
    SELECT DISTINCT
        UPPER(TRIM(BIZDOMAIN_VALUE)) AS valid_manager_nationality
    FROM LH_silver.silver_cleansed.rbizdomain_value
    WHERE UPPER(TRIM(BIZDOMAIN)) = 'NATIONALITY'
      AND UPPER(TRIM(REC_STATUS)) = 'A'
),
evaluated AS
(
    SELECT
        'Validity_Check-MANAGER INFOMATION-manager_nationality'
            AS rule_name_title,
        'When populated, MANAGER INFOMATION.Manager Nationality must match an entry in the Nationality lookup.Lookup dataset: rbizdomain_value.bizdomain'
            AS description_business_definition,
        'manager_information'
            AS table_name,
        'manager_nationality'
            AS column_name,
        a.serv_prov_code,
        a.b1_per_id1,
        a.b1_per_id2,
        a.b1_per_id3,
        a.row_index,
        a.manager_nationality
            AS source_value,
        'RBIZDOMAIN_VALUE'
            AS peer_table_name,
        'BIZDOMAIN_VALUE'
            AS peer_column_name,
        b.valid_manager_nationality
            AS peer_value,
        CASE
            WHEN b.valid_manager_nationality IS NULL
            THEN
                'FAIL - manager_nationality does not exist in active nationality lookup'
            ELSE
                'PASS'
        END AS dq_result,
        CURRENT_TIMESTAMP AS processed_timestamp
    FROM LH_silver.silver_cleansed.manager_information a
    LEFT JOIN manager_nationality_lookup b
        ON UPPER(TRIM(a.manager_nationality)) = b.valid_manager_nationality
    WHERE a.manager_nationality IS NOT NULL
      AND TRIM(a.manager_nationality) &lt;&gt; ''
)
SELECT *
FROM evaluated
WHERE dq_result = 'PASS'</t>
  </si>
  <si>
    <t>1736549a-98de-4d41-b65b-eeb31f4d6ff6</t>
  </si>
  <si>
    <t>b252ceba-16ce-454a-b706-2dc54cffecd3</t>
  </si>
  <si>
    <t>DQP-3201</t>
  </si>
  <si>
    <t>DQO-3201</t>
  </si>
  <si>
    <t>Comp_Chk-mana_addi_infor-manager_nationality</t>
  </si>
  <si>
    <t>Validate that the critical data element manager_additional_information.manager_nationality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</si>
  <si>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manager_nationality is mandatory for the service/stage; Applicable individual manager profile; resolve null/unknown profile type separately; Non-applicable records excluded from denominator. Business confirmation required.</t>
  </si>
  <si>
    <t>d15edd39-4f56-40fc-bf43-7fa818c379ec</t>
  </si>
  <si>
    <t>decde315-f722-4f71-b36a-83a3c90307ec</t>
  </si>
  <si>
    <t>DQP-3686</t>
  </si>
  <si>
    <t>DQO-3686</t>
  </si>
  <si>
    <t>Consec_Chk-mgr_add_info-manager_nationality</t>
  </si>
  <si>
    <t>Validate that populated values in manager_additional_infomation-manager_nationality do not contain consecutive spaces within the value.</t>
  </si>
  <si>
    <t>CAST(manager_nationality AS STRING) RLIKE '.*[^ ].*' AND CAST(manager_nationality AS STRING) NOT RLIKE '\pCntrl' AND UPPER(CAST(manager_nationality AS STRING)) NOT RLIKE '^[ ]*(NA|N/A|NIL|NONE|NULL|UNKNOWN|UNSPECIFIED|TEST|DUMMY|TBD|NOT APPLICABLE|-|--|\\.)[ ]*$'</t>
  </si>
  <si>
    <t>01/10/2026 Yes - Proposed filter: populated character values in manager_additional_infomation.manager_nationality;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</si>
  <si>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d36e2a88-9d37-44cf-af9c-1fc7ecd28c4b</t>
  </si>
  <si>
    <t>7fd735cc-a4f1-4250-ac9b-34a1a641d5f1</t>
  </si>
  <si>
    <t>DQP-4107</t>
  </si>
  <si>
    <t>DQO-4107</t>
  </si>
  <si>
    <t>LTS_Chk-manager_additional_info-managr_nationality</t>
  </si>
  <si>
    <t>Check that non-null manager_nationality values have no leading or trailing spaces when trimmed.</t>
  </si>
  <si>
    <t>manager_nationality = TRIM(manager_nationality)</t>
  </si>
  <si>
    <t>02/10/2026 - Yes - Yes means conditional technical feasibility, subject to the conditions below; it is not business approval. Apply only to manager_additional_information.manager_nationality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manager_nationality;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</si>
  <si>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DED_Attribute_3150</t>
  </si>
  <si>
    <t>84f9b0fe-594e-467d-a881-807d4929a6fc</t>
  </si>
  <si>
    <t>1551a261-8976-4899-9634-65bb49c447c9</t>
  </si>
  <si>
    <t>DQP-2752</t>
  </si>
  <si>
    <t>DQO-2752</t>
  </si>
  <si>
    <t>Comp_Chk-mana_addi_infor-manager_unified_no</t>
  </si>
  <si>
    <t>Validate that the critical data element manager_additional_information.manager_unified_no is populated and not blank for in-scope records.Profiling results were used to identify current null/blank exposure where available.</t>
  </si>
  <si>
    <t>9a5ad55c-f8fb-4a94-9d28-54b6a444b86e</t>
  </si>
  <si>
    <t>a30cdb5f-10d5-4f57-a3a2-5e35a3ffc837</t>
  </si>
  <si>
    <t>DQP-3687</t>
  </si>
  <si>
    <t>DQO-3687</t>
  </si>
  <si>
    <t>Consec_Chk-mgr_add_info-manager_unified_no</t>
  </si>
  <si>
    <t>Validate that populated values in manager_additional_infomation-manager_unified_no do not contain consecutive spaces within the value.</t>
  </si>
  <si>
    <t>CAST(manager_unified_no AS STRING) RLIKE '.*[^ ].*' AND CAST(manager_unified_no AS STRING) NOT RLIKE '\pCntrl' AND UPPER(CAST(manager_unified_no AS STRING)) NOT RLIKE '^[ ]*(NA|N/A|NIL|NONE|NULL|UNKNOWN|UNSPECIFIED|TEST|DUMMY|TBD|NOT APPLICABLE|-|--|\\.)[ ]*$'</t>
  </si>
  <si>
    <t>01/10/2026 Yes - Proposed filter: populated character values in manager_additional_infomation.manager_unified_no;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</si>
  <si>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e2992694-5864-4102-a4b7-49881eea3454</t>
  </si>
  <si>
    <t>c3009495-ea05-4a19-8680-bca2a9e335cf</t>
  </si>
  <si>
    <t>DQP-4109</t>
  </si>
  <si>
    <t>DQO-4109</t>
  </si>
  <si>
    <t>Val_Chk-manager_additional_info-manager_unified_no</t>
  </si>
  <si>
    <t>Check that non-null manager_unified_no values are positive whole-number identifiers (digits only, no decimals or non-numeric characters).</t>
  </si>
  <si>
    <t>manager_unified_no RLIKE '^[1-9][0-9]*$'</t>
  </si>
  <si>
    <t>02/10/2026 - Yes - Yes means conditional technical feasibility, subject to the conditions below; it is not business approval. Apply only to manager_additional_information.manager_unified_no records linked to the approved Group / Type / Subtype / Category combinations in columns J:M; validate actual four-level service combinations, not a Cartesian product of the listed values.
Evaluate populated manager_unified_no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</si>
  <si>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applicant_eid</t>
  </si>
  <si>
    <t>DED_Attribute_3151</t>
  </si>
  <si>
    <t>00863553-72ca-4d1f-bebd-2bf0a73c0bff</t>
  </si>
  <si>
    <t>2f187441-af1c-44f0-9de9-779c91e0121b</t>
  </si>
  <si>
    <t>DQP-3202</t>
  </si>
  <si>
    <t>DQO-3202</t>
  </si>
  <si>
    <t>Comp_Chk-mana_addi_infor-applicant_eid</t>
  </si>
  <si>
    <t>Validate that the critical data element manager_additional_information.applicant_eid is populated and not blank for in-scope records.Profiling results were used to identify current null/blank exposure where available.</t>
  </si>
  <si>
    <t>!isNull({applicant_eid})</t>
  </si>
  <si>
    <t>30/09/2026 - Yes Approved exact four-level service paths from O:R; do not cross-combine listed subtypes/categories. REC_STATUS = 'A'; evaluate only where applicant_eid is mandatory for the service/stage; Non-applicable records excluded from denominator. Business confirmation required.</t>
  </si>
  <si>
    <t>df521733-20ec-4acd-9bf8-cbe2d9c3f4b8</t>
  </si>
  <si>
    <t>6924a91c-51aa-48f6-be32-78b300e61f39</t>
  </si>
  <si>
    <t>DQP-3688</t>
  </si>
  <si>
    <t>DQO-3688</t>
  </si>
  <si>
    <t>Consec_Chk-mgr_add_info-applicant_eid</t>
  </si>
  <si>
    <t>Validate that populated values in manager_additional_infomation-applicant_eid do not contain consecutive spaces within the value.</t>
  </si>
  <si>
    <t>CAST(applicant_eid AS STRING) RLIKE '.*[^ ].*' AND CAST(applicant_eid AS STRING) NOT RLIKE '\pCntrl' AND UPPER(CAST(applicant_eid AS STRING)) NOT RLIKE '^[ ]*(NA|N/A|NIL|NONE|NULL|UNKNOWN|UNSPECIFIED|TEST|DUMMY|TBD|NOT APPLICABLE|-|--|\\.)[ ]*$'</t>
  </si>
  <si>
    <t>01/10/2026 Yes - Proposed filter: populated character values in manager_additional_infomation.applicant_eid;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</si>
  <si>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e93fe13e-ebc0-424c-8ced-c3512d6a96e0</t>
  </si>
  <si>
    <t>50ba752f-9c22-4c3c-90d0-19f2bc16e537</t>
  </si>
  <si>
    <t>DQP-3859</t>
  </si>
  <si>
    <t>DQO-3859</t>
  </si>
  <si>
    <t>LTS_Chk-manager_additional_info-appli_eid</t>
  </si>
  <si>
    <t>Checks that non-null applicant_eid values do not contain leading or trailing spaces so the identifier is stored consistently for matching and lookups.</t>
  </si>
  <si>
    <t>applicant_eid = TRIM(applicant_eid)</t>
  </si>
  <si>
    <t>02/10/2026 - Yes - Yes means conditional technical feasibility, subject to the conditions below; it is not business approval. Apply only to manager_additional_information.applicant_eid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Whitespace check on populated applicant_eid;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</si>
  <si>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0184b821-bd23-471c-919f-3d9b2f462907</t>
  </si>
  <si>
    <t>27eb9f1d-8f1f-4dc7-938e-2fc869c2ed2a</t>
  </si>
  <si>
    <t>DQP-3860</t>
  </si>
  <si>
    <t>DQO-3860</t>
  </si>
  <si>
    <t>Val_Chk-manager_additional_info-applicant_eid</t>
  </si>
  <si>
    <t>If confirmed as a UAE Emirates ID, the normalized manager_additional_information.applicant_eid must contain 15 digits beginning with 784.</t>
  </si>
  <si>
    <t>REGEXP_REPLACE(TRIM(CAST(applicant_eid AS STRING)), '[- ]', '') RLIKE '^784[0-9]{12}$'</t>
  </si>
  <si>
    <t>02/10/2026 - Yes - Yes means conditional technical feasibility, subject to the conditions below; it is not business approval. Apply only to manager_additional_information.applicant_eid records linked to the approved Group / Type / Subtype / Category combinations in columns J:M; validate actual four-level service combinations, not a Cartesian product of the listed values.
For person-specific fields, use profile_type = Individual where available, or an approved person/contact-role mapping. Handle non-Individual and null profile types separately; business must confirm overseas/nonresident exemptions and service-specific applicability.
Evaluate populated applicant_eid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Confirm the approved Emirates ID representation and applicable person/residency scope; this numeric/length check alone is not full Emirates ID validation.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</si>
  <si>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b738902d-4a07-442d-89d8-95587f0119ce</t>
  </si>
  <si>
    <t>f46e1050-7bbe-4bfb-a3bd-cccac94ab255</t>
  </si>
  <si>
    <t>DQP-4344</t>
  </si>
  <si>
    <t>DQO-4344</t>
  </si>
  <si>
    <t>NumVal_Chk-manager_additional_info-applicant_eid</t>
  </si>
  <si>
    <t>Checks that non-null applicant_eid values are positive whole-number identifiers with digits only, rejecting decimals, zero, negatives and non-numeric characters.</t>
  </si>
  <si>
    <t>applicant_eid RLIKE '^[1-9][0-9]*$'</t>
  </si>
  <si>
    <t>DED_Attribute_3152</t>
  </si>
  <si>
    <t>c7765a9c-4712-4f4c-8f0d-33fa8a3bd475</t>
  </si>
  <si>
    <t>741e1d30-56d2-47c1-95c1-33707119c724</t>
  </si>
  <si>
    <t>DQP-2713</t>
  </si>
  <si>
    <t>DQO-2713</t>
  </si>
  <si>
    <t>Val_Chk-manager_add_info-uae_resident_indicator</t>
  </si>
  <si>
    <t>When populated manager_additional_information.is_manager_resident_of_uae must be Yes or No.</t>
  </si>
  <si>
    <t>is_manager_resident_of_uae IN ('No', 'Yes')</t>
  </si>
  <si>
    <t>6e0b93a8-b98a-4816-af1d-d4d4a6b403a3</t>
  </si>
  <si>
    <t>03825ed7-0681-499c-8f0d-b86e71350296</t>
  </si>
  <si>
    <t>DQP-3203</t>
  </si>
  <si>
    <t>DQO-3203</t>
  </si>
  <si>
    <t>Comp_Ck-mana_addi_info-is_manag_resident_of_uae</t>
  </si>
  <si>
    <t>Validate that the critical data element manager_additional_information.is_manager_resident_of_uae is populated and not blank for in-scope records.Profiling results were used to identify current null/blank exposure where available.</t>
  </si>
  <si>
    <t>30/09/2026 - Yes Approved exact four-level service paths from O:R; do not cross-combine listed subtypes/categories. REC_STATUS = 'A'; evaluate only where is_manager_resident_of_uae is mandatory for the service/stage; Non-applicable records excluded from denominator. Business confirmation required.</t>
  </si>
  <si>
    <t>c558158f-263d-4f6e-be05-16dc003ce2f2</t>
  </si>
  <si>
    <t>42cf99e0-f60a-49eb-abfd-ed93ff03347a</t>
  </si>
  <si>
    <t>DQP-3689</t>
  </si>
  <si>
    <t>DQO-3689</t>
  </si>
  <si>
    <t>Consec_Chk-mgr_add_info-is_manager_resident_of_uae</t>
  </si>
  <si>
    <t>Validate that populated values in manager_additional_infomation-is_manager_resident_of_uae do not contain consecutive spaces within the value.</t>
  </si>
  <si>
    <t>CAST(is_manager_resident_of_uae AS STRING) RLIKE '.*[^ ].*' AND CAST(is_manager_resident_of_uae AS STRING) NOT RLIKE '\pCntrl' AND UPPER(CAST(is_manager_resident_of_uae AS STRING)) NOT RLIKE '^[ ]*(NA|N/A|NIL|NONE|NULL|UNKNOWN|UNSPECIFIED|TEST|DUMMY|TBD|NOT APPLICABLE|-|--|\\.)[ ]*$'</t>
  </si>
  <si>
    <t>01/10/2026 Yes - Proposed filter: populated character values in manager_additional_infomation.is_manager_resident_of_uae;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</si>
  <si>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manager_address</t>
  </si>
  <si>
    <t>DED_Attribute_3153</t>
  </si>
  <si>
    <t>9ac84502-cf5a-421f-b661-a286d0630ac5</t>
  </si>
  <si>
    <t>31e732f7-8034-45c4-b8d1-0f87960865e1</t>
  </si>
  <si>
    <t>DQP-2753</t>
  </si>
  <si>
    <t>DQO-2753</t>
  </si>
  <si>
    <t>Comp_Chk-mana_addi_infor-manager_address</t>
  </si>
  <si>
    <t>Validate that the critical data element manager_additional_information.manager_address is populated and not blank for in-scope records.Profiling results were used to identify current null/blank exposure where available.</t>
  </si>
  <si>
    <t>!isNull({manager_address})</t>
  </si>
  <si>
    <t>0fa50dcf-924e-459a-9278-67507feb6936</t>
  </si>
  <si>
    <t>b5afc251-6fe7-4a7d-8c08-05db65289bc4</t>
  </si>
  <si>
    <t>DQP-3690</t>
  </si>
  <si>
    <t>DQO-3690</t>
  </si>
  <si>
    <t>Consec_Chk-mgr_add_info-manager_address</t>
  </si>
  <si>
    <t>Validate that populated values in manager_additional_infomation-manager_address do not contain consecutive spaces within the value.</t>
  </si>
  <si>
    <t>CAST(manager_address AS STRING) RLIKE '.*[^ ].*' AND CAST(manager_address AS STRING) NOT RLIKE '\pCntrl' AND UPPER(CAST(manager_address AS STRING)) NOT RLIKE '^[ ]*(NA|N/A|NIL|NONE|NULL|UNKNOWN|UNSPECIFIED|TEST|DUMMY|TBD|NOT APPLICABLE|-|--|\\.)[ ]*$'</t>
  </si>
  <si>
    <t>01/10/2026 Yes - Proposed filter: populated character values in manager_additional_infomation.manager_address;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</si>
  <si>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e30c213e-9389-45bf-a131-0d7dda7d62eb</t>
  </si>
  <si>
    <t>b9d6dc4e-7de6-4ccc-ba00-2875340813eb</t>
  </si>
  <si>
    <t>DQP-4094</t>
  </si>
  <si>
    <t>DQO-4094</t>
  </si>
  <si>
    <t>Val_Chk-manager_additional_info-manager_address</t>
  </si>
  <si>
    <t>Ensure populated manager_address values contain only approved English/Arabic characters, digits, spaces and allowed punctuation.</t>
  </si>
  <si>
    <t>manager_address RLIKE '^[A-Za-z0-9\u0600-\u06ff "/&amp;_*;:-+@#^]+$'</t>
  </si>
  <si>
    <t>02/10/2026 - Yes - Yes means conditional technical feasibility, subject to the conditions below; it is not business approval. Apply only to manager_additional_information.manager_address records linked to the approved Group / Type / Subtype / Category combinations in columns J:M; validate actual four-level service combinations, not a Cartesian product of the listed values.
Evaluate populated manager_address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</si>
  <si>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e06ef265-0964-40c3-8f8e-95f5191d3325</t>
  </si>
  <si>
    <t>e555f789-cf3c-490b-b7b5-3db11bd023e4</t>
  </si>
  <si>
    <t>DQP-4095</t>
  </si>
  <si>
    <t>DQO-4095</t>
  </si>
  <si>
    <t>LTS_Chk-manager_additional_info-manager_address</t>
  </si>
  <si>
    <t>Ensure populated manager_address values do not contain leading or trailing spaces.</t>
  </si>
  <si>
    <t>manager_address = trim(manager_address)</t>
  </si>
  <si>
    <t>02/10/2026 - Yes - Yes means conditional technical feasibility, subject to the conditions below; it is not business approval. Apply only to manager_additional_information.manager_address records linked to the approved Group / Type / Subtype / Category combinations in columns J:M; validate actual four-level service combinations, not a Cartesian product of the listed values.
Whitespace check on populated manager_address;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</si>
  <si>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mortgage_details</t>
  </si>
  <si>
    <t>DED_Data_Table_204</t>
  </si>
  <si>
    <t>mortgage_indicator</t>
  </si>
  <si>
    <t>DED_Attribute_3172</t>
  </si>
  <si>
    <t>c4b827e7-f8cb-4720-b8dd-c4938927ba6c</t>
  </si>
  <si>
    <t>a45de301-3b64-4926-a759-2437433a701d</t>
  </si>
  <si>
    <t>DQP-3204</t>
  </si>
  <si>
    <t>DQO-3204</t>
  </si>
  <si>
    <t>Comp_Check-mortgage_details-mortgage_indicator</t>
  </si>
  <si>
    <t>Validate that the critical data element mortgage_details.mortgage_indicator is populated and not blank for in-scope records.Profiling results were used to identify current null/blank exposure where available.</t>
  </si>
  <si>
    <t>!isNull({mortgage_indicator})</t>
  </si>
  <si>
    <t>30/09/2026 - Yes Approved exact four-level service paths from O:R; do not cross-combine listed subtypes/categories. REC_STATUS = 'A'; evaluate only where mortgage_indicator is mandatory for the service/stage; Non-applicable records excluded from denominator. Business confirmation required.</t>
  </si>
  <si>
    <t>a6fef08e-0026-4bdb-bef5-f20c66938497</t>
  </si>
  <si>
    <t>50102f44-e519-4bb0-a713-2e13f4f1c959</t>
  </si>
  <si>
    <t>DQP-3691</t>
  </si>
  <si>
    <t>DQO-3691</t>
  </si>
  <si>
    <t>Consec_Chk-mortgage_details-mortgage_indicator</t>
  </si>
  <si>
    <t>Validate that populated values in mortgage_details-mortgage_indicator do not contain consecutive spaces within the value.</t>
  </si>
  <si>
    <t>01/10/2026 Yes - Proposed filter: populated character values in mortgage_details.mortgage_indicator;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</si>
  <si>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890085c9-ca2e-4d92-bf38-89e35a37c1c5</t>
  </si>
  <si>
    <t>3f4f4ad8-9acb-4c9d-93f1-40c1e88a8f57</t>
  </si>
  <si>
    <t>DQP-4121</t>
  </si>
  <si>
    <t>DQO-4121</t>
  </si>
  <si>
    <t>Val_Chk-mortgage_details-mortgage_indicator</t>
  </si>
  <si>
    <t>Checks that non-null mortgage_indicator values are restricted to the approved domain list: CHECKED or UNCHECKED.</t>
  </si>
  <si>
    <t>mortgage_indicator IN ('CHECKED','UNCHECKED')</t>
  </si>
  <si>
    <t>02/10/2026 - Yes - Yes means conditional technical feasibility, subject to the conditions below; it is not business approval. Apply only to mortgage_details.mortgage_indicator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mortgage_indicator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</si>
  <si>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mortgage_indicator_note</t>
  </si>
  <si>
    <t>DED_Attribute_3173</t>
  </si>
  <si>
    <t>a20b16eb-9e4b-4ace-89ba-c7c0587e5f66</t>
  </si>
  <si>
    <t>690c8055-d167-460e-930d-17c244966bb0</t>
  </si>
  <si>
    <t>DQP-3205</t>
  </si>
  <si>
    <t>DQO-3205</t>
  </si>
  <si>
    <t>Comp_Chk-mortga_details-mortgage_indicator_note</t>
  </si>
  <si>
    <t>Validate that the critical data element mortgage_details.mortgage_indicator_note is populated and not blank for in-scope records.Profiling results were used to identify current null/blank exposure where available.</t>
  </si>
  <si>
    <t>!isNull({mortgage_indicator_note})</t>
  </si>
  <si>
    <t>30/09/2026 - Yes Approved exact four-level service paths from O:R; do not cross-combine listed subtypes/categories. REC_STATUS = 'A'; evaluate only where mortgage_indicator_note is mandatory for the service/stage; Only when mortgage indicator requires a note; Non-applicable records excluded from denominator. Business confirmation required.</t>
  </si>
  <si>
    <t>8fa7c294-4b71-496f-bb0a-1767acb94ddd</t>
  </si>
  <si>
    <t>2a428f14-2d32-496d-a771-ec81fb87c2d5</t>
  </si>
  <si>
    <t>DQP-3692</t>
  </si>
  <si>
    <t>DQO-3692</t>
  </si>
  <si>
    <t>Consc_Chk-mortgage_details-mortgage_indicator_note</t>
  </si>
  <si>
    <t>Validate that populated values in mortgage_details-mortgage_indicator_note do not contain consecutive spaces within the value.</t>
  </si>
  <si>
    <t>01/10/2026 Yes - Proposed filter: populated character values in mortgage_details.mortgage_indicator_note;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</si>
  <si>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8869a357-bf56-4341-b206-c2c84c4b6713</t>
  </si>
  <si>
    <t>47e00207-db1f-49d7-a585-e6fdffc3dc90</t>
  </si>
  <si>
    <t>DQP-4122</t>
  </si>
  <si>
    <t>DQO-4122</t>
  </si>
  <si>
    <t>Val_Chk-mortgage_details-mortgage_indicator_note</t>
  </si>
  <si>
    <t>Checks that non-null mortgage indicator notes contain only English letters, Arabic letters, digits, spaces and the approved punctuation characters.</t>
  </si>
  <si>
    <t>CAST(`mortgage_indicator_note` AS STRING) RLIKE r'^[A-Za-z0-9\u0621-\u063A\u0641-\u064A\u0660-\u0669\u06F0-\u06F9 (),،.:;/\\\r\n-]+$'</t>
  </si>
  <si>
    <t>225fc44f-56f7-46b6-b094-73d1948c0ecd</t>
  </si>
  <si>
    <t>5af340ca-27c6-4832-99ef-2014c66ede95</t>
  </si>
  <si>
    <t>DQP-4123</t>
  </si>
  <si>
    <t>DQO-4123</t>
  </si>
  <si>
    <t>LTS_Chk-mortgage_details-mortgage_indicator_note</t>
  </si>
  <si>
    <t>Checks that non-null mortgage indicator notes do not contain leading or trailing spaces.</t>
  </si>
  <si>
    <t>mortgage_indicator_note = trim(mortgage_indicator_note)</t>
  </si>
  <si>
    <t>02/10/2026 - Yes - Yes means conditional technical feasibility, subject to the conditions below; it is not business approval. Apply only to mortgage_details.mortgage_indicator_note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Whitespace check on populated mortgage_indicator_note;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</si>
  <si>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mortgage_information</t>
  </si>
  <si>
    <t>DED_Data_Table_205</t>
  </si>
  <si>
    <t>mortgage_amount</t>
  </si>
  <si>
    <t>DED_Attribute_3182</t>
  </si>
  <si>
    <t>78647328-a49c-449c-9d8c-47b1d599cf96</t>
  </si>
  <si>
    <t>53e36fad-baf3-438d-8658-9aecdaa3d9ab</t>
  </si>
  <si>
    <t>DQP-3206</t>
  </si>
  <si>
    <t>DQO-3206</t>
  </si>
  <si>
    <t>Comp_Check-mortgage_information-mortgage_amount</t>
  </si>
  <si>
    <t>Validate that the critical data element mortgage_information.mortgage_amount is populated and not blank for in-scope records.Profiling results were used to identify current null/blank exposure where available.</t>
  </si>
  <si>
    <t>!isNull({mortgage_amount})</t>
  </si>
  <si>
    <t>30/09/2026 - Yes Service: Licenses / Mortgage / Issue / New. REC_STATUS = 'A'; evaluate only where mortgage_amount is mandatory for the service/stage; Non-applicable records excluded from denominator. Business confirmation required.</t>
  </si>
  <si>
    <t>db993d00-107e-49e7-83ab-6ca4d75f2e90</t>
  </si>
  <si>
    <t>4233334a-512b-406f-a495-5120e62b751b</t>
  </si>
  <si>
    <t>DQP-3693</t>
  </si>
  <si>
    <t>DQO-3693</t>
  </si>
  <si>
    <t>Consec_Chk-mortgage_information-mortgage_amount</t>
  </si>
  <si>
    <t>Validate that populated values in mortgage_information-mortgage_amount do not contain consecutive spaces within the value.</t>
  </si>
  <si>
    <t>CAST(mortgage_amount AS STRING) RLIKE '.*[^ ].*' AND CAST(mortgage_amount AS STRING) NOT RLIKE '\pCntrl' AND UPPER(CAST(mortgage_amount AS STRING)) NOT RLIKE '^[ ]*(NA|N/A|NIL|NONE|NULL|UNKNOWN|UNSPECIFIED|TEST|DUMMY|TBD|NOT APPLICABLE|-|--|\\.)[ ]*$'</t>
  </si>
  <si>
    <t>01/10/2026 Yes - Proposed filter: populated character values in mortgage_information.mortgage_amount;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</si>
  <si>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mortgage_type</t>
  </si>
  <si>
    <t>DED_Attribute_3183</t>
  </si>
  <si>
    <t>DQP-CR-00111</t>
  </si>
  <si>
    <t>DQP-CR-00156</t>
  </si>
  <si>
    <t>DQP-2569</t>
  </si>
  <si>
    <t>DQO-2569</t>
  </si>
  <si>
    <t>Validity_Check-MORTGAGE INFORMATION-mortgage_type</t>
  </si>
  <si>
    <t>When populated, MORTGAGE INFORMATION.Mortgage Type must be one of: full-licence mortgage; specific-share mortgage. Lookup dataset: rbizdomain_value.bizdomain</t>
  </si>
  <si>
    <t>WITH mortgage_type_lookup AS
(
    SELECT DISTINCT
        UPPER(TRIM(BIZDOMAIN_VALUE)) AS valid_mortgage_type
    FROM LH_silver.silver_cleansed.rbizdomain_value
    WHERE UPPER(TRIM(BIZDOMAIN)) = 'MORTGAGE_TYPE'
      AND UPPER(TRIM(REC_STATUS)) = 'A'
),
evaluated AS
(
    SELECT
        'Validity_Check-MORTGAGE INFORMATION-mortgage_type'
            AS rule_name_title,
        'When populated, MORTGAGE INFORMATION.Mortgage Type must be one of: full-licence mortgage; specific-share mortgage. Lookup dataset: rbizdomain_value.bizdomain'
            AS description_business_definition,
        'mortgage_information'
            AS table_name,
        'mortgage_type'
            AS column_name,
        a.serv_prov_code,
        a.b1_per_id1,
        a.b1_per_id2,
        a.b1_per_id3,
        a.b1_per_type,
        a.b1_per_sub_type,
        a.mortgage_type
            AS source_value,
        'RBIZDOMAIN_VALUE'
            AS peer_table_name,
        'BIZDOMAIN_VALUE'
            AS peer_column_name,
        b.valid_mortgage_type
            AS peer_value,
        CASE
            WHEN b.valid_mortgage_type IS NULL
            THEN
                'FAIL - mortgage_type does not exist in active COUNTRY OF ORIGIN lookup'
            ELSE
                'PASS'
        END AS dq_result,
        CURRENT_TIMESTAMP AS processed_timestamp
    FROM LH_silver.silver_cleansed.mortgage_information a
    LEFT JOIN mortgage_type_lookup b
        ON UPPER(TRIM(a.mortgage_type)) = b.valid_mortgage_type
    WHERE a.mortgage_type IS NOT NULL
      AND TRIM(a.mortgage_type) &lt;&gt; ''
)
SELECT *
FROM evaluated
WHERE dq_result = 'PASS'</t>
  </si>
  <si>
    <t xml:space="preserve">24/09/2026 
Yes, there is  full-licence mortgage; specific-share mortgage.  Only two these two options </t>
  </si>
  <si>
    <t>9dff1c72-40df-4953-807d-a378c4ec9d09</t>
  </si>
  <si>
    <t>30598d93-e97c-40d9-acd3-6a09073d856e</t>
  </si>
  <si>
    <t>DQP-3207</t>
  </si>
  <si>
    <t>DQO-3207</t>
  </si>
  <si>
    <t>Comp_Check-mortgage_information-mortgage_type</t>
  </si>
  <si>
    <t>Validate that the critical data element mortgage_information.mortgage_type is populated and not blank for in-scope records.Profiling results were used to identify current null/blank exposure where available.</t>
  </si>
  <si>
    <t>!isNull({mortgage_type})</t>
  </si>
  <si>
    <t>30/09/2026 - Yes Service: Licenses / Mortgage / Issue / New. REC_STATUS = 'A'; evaluate only where mortgage_type is mandatory for the service/stage; Non-applicable records excluded from denominator. Business confirmation required.</t>
  </si>
  <si>
    <t>30847760-0575-48cc-b38d-c085f6772740</t>
  </si>
  <si>
    <t>53075eae-38b6-4343-aac9-5bdf96535ae1</t>
  </si>
  <si>
    <t>DQP-3694</t>
  </si>
  <si>
    <t>DQO-3694</t>
  </si>
  <si>
    <t>Consec_Chk-mortgage_information-mortgage_type</t>
  </si>
  <si>
    <t>Validate that populated values in mortgage_information-mortgage_type do not contain consecutive spaces within the value.</t>
  </si>
  <si>
    <t>CAST(mortgage_type AS STRING) RLIKE '.*[^ ].*' AND CAST(mortgage_type AS STRING) NOT RLIKE '\pCntrl' AND UPPER(CAST(mortgage_type AS STRING)) NOT RLIKE '^[ ]*(NA|N/A|NIL|NONE|NULL|UNKNOWN|UNSPECIFIED|TEST|DUMMY|TBD|NOT APPLICABLE|-|--|\\.)[ ]*$'</t>
  </si>
  <si>
    <t>01/10/2026 Yes - Proposed filter: populated character values in mortgage_information.mortgage_type;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</si>
  <si>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DED_Attribute_3184</t>
  </si>
  <si>
    <t>790efa2f-a16e-45f0-8c48-a823bea695b6</t>
  </si>
  <si>
    <t>2767d564-73a1-44c4-be77-23e0ea2d9625</t>
  </si>
  <si>
    <t>DQP-3208</t>
  </si>
  <si>
    <t>DQO-3208</t>
  </si>
  <si>
    <t>Comp_Check-mortgage_information-mobile_number</t>
  </si>
  <si>
    <t>Validate that the critical data element mortgage_information.mobile_number is populated and not blank for in-scope records.Profiling results were used to identify current null/blank exposure where available.</t>
  </si>
  <si>
    <t>30/09/2026 - Yes Service: Licenses / Mortgage / Issue / New. REC_STATUS = 'A'; evaluate only where mobile_number is mandatory for the service/stage; Non-applicable records excluded from denominator. Business confirmation required.</t>
  </si>
  <si>
    <t>71cda097-d08c-4de1-af72-c25b495d968e</t>
  </si>
  <si>
    <t>70242571-35af-4a9a-ada4-1e7ba805822f</t>
  </si>
  <si>
    <t>DQP-3695</t>
  </si>
  <si>
    <t>DQO-3695</t>
  </si>
  <si>
    <t>Consec_Chk-mortgage_information-mobile_number</t>
  </si>
  <si>
    <t>Validate that populated values in mortgage_information-mobile_number do not contain consecutive spaces within the value.</t>
  </si>
  <si>
    <t>01/10/2026 Yes - Proposed filter: populated character values in mortgage_information.mobile_number;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</si>
  <si>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mortgage_cancellation_date</t>
  </si>
  <si>
    <t>DED_Attribute_3185</t>
  </si>
  <si>
    <t>b229b392-fc0f-40d2-bac9-e9b30a2a26cf</t>
  </si>
  <si>
    <t>420a47ff-2ccb-427f-85dd-af5fb08edf73</t>
  </si>
  <si>
    <t>DQP-2563</t>
  </si>
  <si>
    <t>DQO-2563</t>
  </si>
  <si>
    <t>65493724-14b0-43bf-a36b-a7afc9a972bc</t>
  </si>
  <si>
    <t>cad1c5d1-ee3c-4a82-ab81-282c78b43d0b</t>
  </si>
  <si>
    <t>DQP-2564</t>
  </si>
  <si>
    <t>DQO-2564</t>
  </si>
  <si>
    <t>Consist_Check-MORTGAGE_INFO-Mortgage_Cancel_Date</t>
  </si>
  <si>
    <t>When both fields are populated, MORTGAGE INFORMATION.Mortgage Cancellation Date must be on or after MORTGAGE INFORMATION.Mortgage Registration Date.</t>
  </si>
  <si>
    <t>COALESCE(TRY_TO_TIMESTAMP(TRIM(CAST(`mortgage_cancellation_date` AS STRING)), 'MM/dd/yyyy HH:mm:ss'), TRY_TO_TIMESTAMP(TRIM(CAST(`mortgage_cancellation_date` AS STRING)), 'MM/dd/yyyy')) IS NOT NULL AND COALESCE(TRY_TO_TIMESTAMP(TRIM(CAST(`mortgage_registration_date` AS STRING)), 'MM/dd/yyyy HH:mm:ss'), TRY_TO_TIMESTAMP(TRIM(CAST(`mortgage_registration_date` AS STRING)), 'MM/dd/yyyy')) IS NOT NULL AND COALESCE(TRY_TO_TIMESTAMP(TRIM(CAST(`mortgage_cancellation_date` AS STRING)), 'MM/dd/yyyy HH:mm:ss'), TRY_TO_TIMESTAMP(TRIM(CAST(`mortgage_cancellation_date` AS STRING)), 'MM/dd/yyyy')) &gt;= COALESCE(TRY_TO_TIMESTAMP(TRIM(CAST(`mortgage_registration_date` AS STRING)), 'MM/dd/yyyy HH:mm:ss'), TRY_TO_TIMESTAMP(TRIM(CAST(`mortgage_registration_date` AS STRING)), 'MM/dd/yyyy'))</t>
  </si>
  <si>
    <t>99af8ffe-603b-49bd-8b30-2f1a298e3cd7</t>
  </si>
  <si>
    <t>bc9cce2e-0c30-4aaa-810e-7725dc417dc2</t>
  </si>
  <si>
    <t>DQP-3209</t>
  </si>
  <si>
    <t>DQO-3209</t>
  </si>
  <si>
    <t>Comp_Chk-mort_inform-mortgage_cancellation_date</t>
  </si>
  <si>
    <t>Validate that the critical data element mortgage_information.mortgage_cancellation_date is populated and not blank for in-scope records.Profiling results were used to identify current null/blank exposure where available.</t>
  </si>
  <si>
    <t>!isNull({mortgage_cancellation_date})</t>
  </si>
  <si>
    <t>30/09/2026 - Yes Service: Licenses / Mortgage / Issue / New. REC_STATUS = 'A'; evaluate only where mortgage_cancellation_date is mandatory for the service/stage; Only completed/effective mortgage cancellation cases; Non-applicable records excluded from denominator. Business confirmation required.</t>
  </si>
  <si>
    <t>8b100d31-93d6-4bd6-96b1-32727412a141</t>
  </si>
  <si>
    <t>afa761c2-4923-440c-9969-bfe53e77b970</t>
  </si>
  <si>
    <t>DQP-3696</t>
  </si>
  <si>
    <t>DQO-3696</t>
  </si>
  <si>
    <t>Consc_Chk-mortgage_info-mortgage_cancellation_date</t>
  </si>
  <si>
    <t>Validate that populated values in mortgage_information-mortgage_cancellation_date do not contain consecutive spaces within the value.</t>
  </si>
  <si>
    <t>01/10/2026 Yes - Proposed filter: populated character values in mortgage_information.mortgage_cancellation_date;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</si>
  <si>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DED_Attribute_3186</t>
  </si>
  <si>
    <t>2cabc17e-a97e-4a5c-89cf-1be7494aa6d6</t>
  </si>
  <si>
    <t>9034d5a0-c5c9-4127-918d-5c7dc38e3f35</t>
  </si>
  <si>
    <t>DQP-2473</t>
  </si>
  <si>
    <t>DQO-2473</t>
  </si>
  <si>
    <t>Validity_Check-MORTGAGE_INFO-Email_Address</t>
  </si>
  <si>
    <t>When populated, MORTGAGE INFORMATION.Email Address must be a valid email address with a non-empty local part and domain, and no spaces.</t>
  </si>
  <si>
    <t>9d6ee218-d76a-483b-8a39-ad0e19eb6a1b</t>
  </si>
  <si>
    <t>615f8988-eb29-4b4a-a6b3-a79f7bda6810</t>
  </si>
  <si>
    <t>DQP-3210</t>
  </si>
  <si>
    <t>DQO-3210</t>
  </si>
  <si>
    <t>Comp_Check-mortgage_information-email_address</t>
  </si>
  <si>
    <t>Validate that the critical data element mortgage_information.email_address is populated and not blank for in-scope records.Profiling results were used to identify current null/blank exposure where available.</t>
  </si>
  <si>
    <t>bf5900b5-a01a-441c-adc7-5822d4350b44</t>
  </si>
  <si>
    <t>e752434c-982f-446d-bd2c-6073d4a0f12e</t>
  </si>
  <si>
    <t>DQP-3697</t>
  </si>
  <si>
    <t>DQO-3697</t>
  </si>
  <si>
    <t>Consec_Chk-mortgage_information-email_address</t>
  </si>
  <si>
    <t>Validate that populated values in mortgage_information-email_address do not contain consecutive spaces within the value.</t>
  </si>
  <si>
    <t>01/10/2026 Yes - Proposed filter: populated character values in mortgage_information.email_address;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</si>
  <si>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d352b949-e8ec-4cb8-b6ff-6f96a8db5665</t>
  </si>
  <si>
    <t>1a66fb2f-ad3a-4731-9887-a6b799e14220</t>
  </si>
  <si>
    <t>DQP-3940</t>
  </si>
  <si>
    <t>DQO-3940</t>
  </si>
  <si>
    <t>LTS_Chk-mortgage_information-email_address</t>
  </si>
  <si>
    <t>Ensure that non-null values in email_address have no leading or trailing spaces so emails are stored consistently.</t>
  </si>
  <si>
    <t>email_address = trim(email_address)</t>
  </si>
  <si>
    <t>02/10/2026 - Yes - Yes means conditional technical feasibility, subject to the conditions below; it is not business approval. Apply only to mortgage_information.email_address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Whitespace check on populated email_address;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</si>
  <si>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mortgage_registration_date</t>
  </si>
  <si>
    <t>DED_Attribute_3187</t>
  </si>
  <si>
    <t>21584b13-3340-4526-97fc-999e39b6496c</t>
  </si>
  <si>
    <t>8c7f29ec-c85b-47aa-9fb1-2677530e560c</t>
  </si>
  <si>
    <t>DQP-2568</t>
  </si>
  <si>
    <t>DQO-2568</t>
  </si>
  <si>
    <t>Validity_Check-MORTGAGE_INFO-Mortgage_Reg_Date</t>
  </si>
  <si>
    <t>When populated, MORTGAGE INFORMATION.Mortgage Registration Date must match MM/DD/YYYY or MM/DD/YYYY HH:MM:SS format.</t>
  </si>
  <si>
    <t>(TRIM(CAST(`mortgage_registration_date` AS STRING)) RLIKE '^(0[1-9]|1[0-2])/(0[1-9]|[12][0-9]|3[01])/[0-9]{4}$' AND TRY_TO_TIMESTAMP(TRIM(CAST(`mortgage_registration_date` AS STRING)), 'MM/dd/yyyy') IS NOT NULL) OR (TRIM(CAST(`mortgage_registration_date` AS STRING)) RLIKE '^(0[1-9]|1[0-2])/(0[1-9]|[12][0-9]|3[01])/[0-9]{4} ([01][0-9]|2[0-3]):[0-5][0-9]:[0-5][0-9]$' AND TRY_TO_TIMESTAMP(TRIM(CAST(`mortgage_registration_date` AS STRING)), 'MM/dd/yyyy HH:mm:ss') IS NOT NULL)</t>
  </si>
  <si>
    <t>2327fc6c-de4e-41f8-a394-26ee9fc6f161</t>
  </si>
  <si>
    <t>fd4d9e37-4737-4992-a4ec-ef440ab51c1f</t>
  </si>
  <si>
    <t>DQP-3211</t>
  </si>
  <si>
    <t>DQO-3211</t>
  </si>
  <si>
    <t>Comp_Chk-mort_inform-mortgage_registration_date</t>
  </si>
  <si>
    <t>Validate that the critical data element mortgage_information.mortgage_registration_date is populated and not blank for in-scope records.Profiling results were used to identify current null/blank exposure where available.</t>
  </si>
  <si>
    <t>!isNull({mortgage_registration_date})</t>
  </si>
  <si>
    <t>30/09/2026 - Yes Service: Licenses / Mortgage / Issue / New. REC_STATUS = 'A'; evaluate only where mortgage_registration_date is mandatory for the service/stage; Only where mortgage registration is completed/required; Non-applicable records excluded from denominator. Business confirmation required.</t>
  </si>
  <si>
    <t>b46ae495-394c-4d44-ad7e-e68c7afb696b</t>
  </si>
  <si>
    <t>2531aa27-53d0-41fb-be78-ff29541c780d</t>
  </si>
  <si>
    <t>DQP-3698</t>
  </si>
  <si>
    <t>DQO-3698</t>
  </si>
  <si>
    <t>Consc_Chk-mortgage_info-mortgage_registration_date</t>
  </si>
  <si>
    <t>Validate that populated values in mortgage_information-mortgage_registration_date do not contain consecutive spaces within the value.</t>
  </si>
  <si>
    <t>CAST(mortgage_details AS STRING) RLIKE '.*[^ ].*' AND CAST(mortgage_details AS STRING) NOT RLIKE '\pCntrl' AND UPPER(CAST(mortgage_details AS STRING)) NOT RLIKE '^[ ]*(NA|N/A|NIL|NONE|NULL|UNKNOWN|UNSPECIFIED|TEST|DUMMY|TBD|NOT APPLICABLE|-|--|\\.)[ ]*$'</t>
  </si>
  <si>
    <t>01/10/2026 Yes - Proposed filter: populated character values in mortgage_information.mortgage_registration_date;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</si>
  <si>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a3b0bd6b-720a-4368-b990-b0345adfc2a4</t>
  </si>
  <si>
    <t>f1cface5-8c5f-4da5-8b7d-e9d677e317ca</t>
  </si>
  <si>
    <t>DQP-4308</t>
  </si>
  <si>
    <t>DQO-4308</t>
  </si>
  <si>
    <t>Cons_Chk-mortgage_info-mortgage_reg_date_exp_date</t>
  </si>
  <si>
    <t>Ensure that when both dates are present, expiry_date is on or after mortgage_registration_date.</t>
  </si>
  <si>
    <t>COALESCE(TRY_TO_TIMESTAMP(TRIM(CAST(`expiry_date` AS STRING)), 'MM/dd/yyyy HH:mm:ss'), TRY_TO_TIMESTAMP(TRIM(CAST(`expiry_date` AS STRING)), 'MM/dd/yyyy')) &gt;= COALESCE(TRY_TO_TIMESTAMP(TRIM(CAST(`mortgage_registration_date` AS STRING)), 'MM/dd/yyyy HH:mm:ss'), TRY_TO_TIMESTAMP(TRIM(CAST(`mortgage_registration_date` AS STRING)), 'MM/dd/yyyy'))</t>
  </si>
  <si>
    <t>02/10/2026 - Yes - Yes means conditional technical feasibility, subject to the conditions below; it is not business approval. Apply only to mortgage_information.mortgage_registration_date,expiry_date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mortgage_registration_date,expiry_date only; null/blank values belong to a separately approved completeness rule. Use an explicit null/blank policy so SQL UNKNOWN is not silently counted as pass or fail.
REVIEW: Apply only when both dates are populated and parseable. Confirm the stored date format and century handling; the proposed two-digit year may be ambiguous.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</si>
  <si>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mortgage_registration_number</t>
  </si>
  <si>
    <t>DED_Attribute_3188</t>
  </si>
  <si>
    <t>b33405ad-0804-4e37-a066-9e143514ff01</t>
  </si>
  <si>
    <t>cf778767-a958-4192-80af-cfe8fcc529de</t>
  </si>
  <si>
    <t>DQP-3212</t>
  </si>
  <si>
    <t>DQO-3212</t>
  </si>
  <si>
    <t>Comp_Ck-mort_infor-mortgage_registration_number</t>
  </si>
  <si>
    <t>Validate that the critical data element mortgage_information.mortgage_registration_number is populated and not blank for in-scope records.Profiling results were used to identify current null/blank exposure where available.</t>
  </si>
  <si>
    <t>!isNull({mortgage_registration_number})</t>
  </si>
  <si>
    <t>30/09/2026 - Yes Service: Licenses / Mortgage / Issue / New. REC_STATUS = 'A'; evaluate only where mortgage_registration_number is mandatory for the service/stage; Only where mortgage registration is completed/required; Non-applicable records excluded from denominator. Business confirmation required.</t>
  </si>
  <si>
    <t>107479b6-c006-4fcd-86ef-b782eccd533c</t>
  </si>
  <si>
    <t>0754d9b4-fb01-45d6-b9ef-bb2538bf96dd</t>
  </si>
  <si>
    <t>DQP-3699</t>
  </si>
  <si>
    <t>DQO-3699</t>
  </si>
  <si>
    <t>Consec_Chk-mortgage_info-mortgage_registration_no</t>
  </si>
  <si>
    <t>Validate that populated values in mortgage_information-mortgage_registration_number do not contain consecutive spaces within the value.</t>
  </si>
  <si>
    <t>CAST(mortgage_registration_number AS STRING) RLIKE '.*[^ ].*' AND CAST(mortgage_registration_number AS STRING) NOT RLIKE '\pCntrl' AND UPPER(CAST(mortgage_registration_number AS STRING)) NOT RLIKE '^[ ]*(NA|N/A|NIL|NONE|NULL|UNKNOWN|UNSPECIFIED|TEST|DUMMY|TBD|NOT APPLICABLE|-|--|\\.)[ ]*$'</t>
  </si>
  <si>
    <t>01/10/2026 Yes - Proposed filter: populated character values in mortgage_information.mortgage_registration_number;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</si>
  <si>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523e3e1e-f185-4516-b0e7-0609665c06c8</t>
  </si>
  <si>
    <t>ea93e95f-73c1-43a1-94a1-28ad660a9a75</t>
  </si>
  <si>
    <t>DQP-4126</t>
  </si>
  <si>
    <t>DQO-4126</t>
  </si>
  <si>
    <t>Val_Chk-mortgage_info-mortgage_registration_number</t>
  </si>
  <si>
    <t>Check that non-null mortgage registration numbers contain only English letters, digits and hyphens.</t>
  </si>
  <si>
    <t>mortgage_registration_number RLIKE '^[A-Za-z0-9-]+$'</t>
  </si>
  <si>
    <t>02/10/2026 - Yes - Yes means conditional technical feasibility, subject to the conditions below; it is not business approval. Apply only to mortgage_information.mortgage_registration_number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mortgage_registration_number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</si>
  <si>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DED_Attribute_3189</t>
  </si>
  <si>
    <t>147e558d-9871-4974-b863-83ab727dfbba</t>
  </si>
  <si>
    <t>58a52560-94c6-4059-a6fb-1d9a842ddfd0</t>
  </si>
  <si>
    <t>DQP-3213</t>
  </si>
  <si>
    <t>DQO-3213</t>
  </si>
  <si>
    <t>Comp_Chk-mortgage_information-mortgage_details</t>
  </si>
  <si>
    <t>Validate that the critical data element mortgage_information.mortgage_details is populated and not blank for in-scope records.Profiling results were used to identify current null/blank exposure where available.</t>
  </si>
  <si>
    <t>!isNull({mortgage_details})</t>
  </si>
  <si>
    <t>30/09/2026 - Yes Service: Licenses / Mortgage / Issue / New. REC_STATUS = 'A'; evaluate only where mortgage_details is mandatory for the service/stage; Non-applicable records excluded from denominator. Business confirmation required.</t>
  </si>
  <si>
    <t>6b8d4828-0d5f-4c51-8fc9-3af5947d1a31</t>
  </si>
  <si>
    <t>01a28583-8d40-4b19-b82e-bc42722ce388</t>
  </si>
  <si>
    <t>DQP-3700</t>
  </si>
  <si>
    <t>DQO-3700</t>
  </si>
  <si>
    <t>Consec_Chk-mortgage_information-mortgage_details</t>
  </si>
  <si>
    <t>Validate that populated values in mortgage_information-mortgage_details do not contain consecutive spaces within the value.</t>
  </si>
  <si>
    <t>01/10/2026 Yes - Proposed filter: populated character values in mortgage_information.mortgage_details;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</si>
  <si>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861a5a87-54d8-4bcf-9f38-9d73869ae93f</t>
  </si>
  <si>
    <t>f78efb09-bf2e-4085-af45-de9fdfc489cb</t>
  </si>
  <si>
    <t>DQP-4119</t>
  </si>
  <si>
    <t>DQO-4119</t>
  </si>
  <si>
    <t>LTS_Chk-mortgage_information-mortgage_details</t>
  </si>
  <si>
    <t>Ensure mortgage_details has no leading or trailing spaces so text is stored in a consistent, trimmed format.</t>
  </si>
  <si>
    <t>mortgage_details = TRIM(mortgage_details)</t>
  </si>
  <si>
    <t>02/10/2026 - Yes - Yes means conditional technical feasibility, subject to the conditions below; it is not business approval. Apply only to mortgage_information.mortgage_details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Whitespace check on populated mortgage_details;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</si>
  <si>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mortgage_inquiry_number</t>
  </si>
  <si>
    <t>DED_Attribute_3190</t>
  </si>
  <si>
    <t>DQP-CR-00110</t>
  </si>
  <si>
    <t>DQP-CR-00155</t>
  </si>
  <si>
    <t>DQP-2566</t>
  </si>
  <si>
    <t>DQO-2566</t>
  </si>
  <si>
    <t>Completeness_Check-MORTGAGE INFORMATION-mortgage_inquiry_number</t>
  </si>
  <si>
    <t>A new mortgage Registration must reference an inquiry certificate. For Amendment or Renewal of an existing mortgage, do not require a fresh inquiry certificate solely because a new transaction is submitted.</t>
  </si>
  <si>
    <t>WITH evaluated AS
(
    SELECT
        'Completeness_Check-MORTGAGE INFORMATION-mortgage_inquiry_number'
            AS rule_name_title,
        'A new mortgage Registration must reference an inquiry certificate. For Amendment or Renewal of an existing mortgage, do not require a fresh inquiry certificate solely because a new transaction is submitted.'
            AS description_business_definition,
        'mortgage_information'
            AS table_name,
        'mortgage_inquiry_number'
            AS column_name,
        a.serv_prov_code,
        a.b1_per_id1,
        a.b1_per_id2,
        a.b1_per_id3,
        a.b1_per_type,
        a.b1_per_sub_type,
        a.mortgage_inquiry_number
            AS source_value,
        'transaction_information'
            AS peer_table_name,
        'transaction_type'
            AS peer_column_name,
        b.transaction_type
            AS peer_value,
        CASE
            WHEN UPPER(TRIM(b.transaction_type)) = "ISSUE" and a.mortgage_inquiry_number IS NULL
            THEN
                'FAIL - A new mortgage Registration must reference an inquiry certificate. For Amendment or Renewal of an existing mortgage, do not require a fresh inquiry certificate'
            ELSE
                'PASS'
        END AS dq_result,
        CURRENT_TIMESTAMP AS processed_timestamp
    FROM LH_silver.silver_cleansed.mortgage_information a
    LEFT JOIN LH_silver.silver_cleansed.transaction_information b
        on
        a.serv_prov_code = b.serv_prov_code and
        a.b1_per_id1 = b.b1_per_id1 and
        a.b1_per_id2 = b.b1_per_id2 and
        a.b1_per_id3 = b.b1_per_id3 and
        a.b1_per_type = b.b1_per_type and
        a.b1_per_sub_type = b.b1_per_sub_type
)
SELECT *
FROM evaluated
WHERE dq_result = 'PASS'</t>
  </si>
  <si>
    <t xml:space="preserve">24/09/2026 
Yes, has to include Inquiry certificate </t>
  </si>
  <si>
    <t>7112508a-ff5d-4a9a-8870-99e9206288dc</t>
  </si>
  <si>
    <t>bd463dcc-c80f-45c8-8392-a0e348f4e2d2</t>
  </si>
  <si>
    <t>DQP-3701</t>
  </si>
  <si>
    <t>DQO-3701</t>
  </si>
  <si>
    <t>Consec_Chk-mortgage_info-mortgage_inquiry_number</t>
  </si>
  <si>
    <t>Validate that populated values in mortgage_information-mortgage_inquiry_number do not contain consecutive spaces within the value.</t>
  </si>
  <si>
    <t>CAST(mortgage_inquiry_number AS STRING) RLIKE '.*[^ ].*' AND CAST(mortgage_inquiry_number AS STRING) NOT RLIKE '\pCntrl' AND UPPER(CAST(mortgage_inquiry_number AS STRING)) NOT RLIKE '^[ ]*(NA|N/A|NIL|NONE|NULL|UNKNOWN|UNSPECIFIED|TEST|DUMMY|TBD|NOT APPLICABLE|-|--|\\.)[ ]*$'</t>
  </si>
  <si>
    <t>01/10/2026 Yes - Proposed filter: populated character values in mortgage_information.mortgage_inquiry_number;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</si>
  <si>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e48f042d-a0b9-4b48-8bfb-089b1a75a585</t>
  </si>
  <si>
    <t>7a0f93ea-ce80-41fd-a9b5-77ad9ecc6ae6</t>
  </si>
  <si>
    <t>DQP-4124</t>
  </si>
  <si>
    <t>DQO-4124</t>
  </si>
  <si>
    <t>Len_Val_Chk-mortgage_info-mortgage_inquiry_number</t>
  </si>
  <si>
    <t>Check that non-null mortgage inquiry numbers are at least 10 characters long.</t>
  </si>
  <si>
    <t>length(mortgage_inquiry_number) &gt; 9</t>
  </si>
  <si>
    <t>02/10/2026 - Yes - Yes means conditional technical feasibility, subject to the conditions below; it is not business approval. Apply only to mortgage_information.mortgage_inquiry_number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mortgage_inquiry_number only; null/blank values belong to a separately approved completeness rule. Use an explicit null/blank policy so SQL UNKNOWN is not silently counted as pass or fail.
Proposed length condition: length(mortgage_inquiry_number) &gt; 9.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</si>
  <si>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209af81e-6caf-433f-94d2-e52e9dc83563</t>
  </si>
  <si>
    <t>e5a2d852-d075-4e29-a53f-3ba3a6b26a84</t>
  </si>
  <si>
    <t>DQP-4125</t>
  </si>
  <si>
    <t>DQO-4125</t>
  </si>
  <si>
    <t>Val_Chk-mortgage_info-mortgage_inquiry_number</t>
  </si>
  <si>
    <t>Check that non-null mortgage inquiry numbers contain only English letters, digits and hyphens.</t>
  </si>
  <si>
    <t>mortgage_inquiry_number RLIKE '^[A-Za-z0-9-]+$'</t>
  </si>
  <si>
    <t>02/10/2026 - Yes - Yes means conditional technical feasibility, subject to the conditions below; it is not business approval. Apply only to mortgage_information.mortgage_inquiry_number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mortgage_inquiry_number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</si>
  <si>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DED_Attribute_3191</t>
  </si>
  <si>
    <t>7ec9cbc0-64d0-441e-a1c1-0a4425de2d95</t>
  </si>
  <si>
    <t>d91090c5-acae-4dca-92e7-1b49082bc1ba</t>
  </si>
  <si>
    <t>DQP-3214</t>
  </si>
  <si>
    <t>DQO-3214</t>
  </si>
  <si>
    <t>Comp_Check-mortgage_information-phone_number</t>
  </si>
  <si>
    <t>Validate that the critical data element mortgage_information.phone_number is populated and not blank for in-scope records.Profiling results were used to identify current null/blank exposure where available.</t>
  </si>
  <si>
    <t>db0d9541-71bc-4d7f-8f50-0a9fb27913a6</t>
  </si>
  <si>
    <t>f66a9c87-907c-4e73-8ac4-ddfe4c2c3830</t>
  </si>
  <si>
    <t>DQP-3702</t>
  </si>
  <si>
    <t>DQO-3702</t>
  </si>
  <si>
    <t>Consec_Chk-mortgage_information-phone_number</t>
  </si>
  <si>
    <t>Validate that populated values in mortgage_information-phone_number do not contain consecutive spaces within the value.</t>
  </si>
  <si>
    <t>01/10/2026 Yes - Proposed filter: populated character values in mortgage_information.phone_number;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</si>
  <si>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ad9ed4a7-122f-46b3-962b-5ea2eba23716</t>
  </si>
  <si>
    <t>bf67f32c-9c32-4b1a-92b3-a20556be6c05</t>
  </si>
  <si>
    <t>DQP-4175</t>
  </si>
  <si>
    <t>DQO-4175</t>
  </si>
  <si>
    <t>LTS_Chk-mortgage_information-phone_number</t>
  </si>
  <si>
    <t>Phone numbers must not have leading or trailing spaces when stored.</t>
  </si>
  <si>
    <t>isNull(phone_number) OR phone_number = trim(phone_number)</t>
  </si>
  <si>
    <t>02/10/2026 - Yes - Yes means conditional technical feasibility, subject to the conditions below; it is not business approval. Apply only to mortgage_information.phone_number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Whitespace check on populated phone_number;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</si>
  <si>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DED_Attribute_3193</t>
  </si>
  <si>
    <t>8270a753-1381-407a-91f2-62f492acc52e</t>
  </si>
  <si>
    <t>82bf2493-0a60-4615-82fc-b9adab1d936f</t>
  </si>
  <si>
    <t>DQP-2485</t>
  </si>
  <si>
    <t>DQO-2485</t>
  </si>
  <si>
    <t>Validity_Check-MORTGAGE_INFO-Expiry_Date</t>
  </si>
  <si>
    <t>When populated, MORTGAGE INFORMATION.Expiry Date must match MM/DD/YYYY or MM/DD/YYYY HH:MM:SS format.</t>
  </si>
  <si>
    <t>(TRIM(CAST(`expiry_date` AS STRING)) RLIKE '^(0[1-9]|1[0-2])/(0[1-9]|[12][0-9]|3[01])/[0-9]{4}$' AND TRY_TO_TIMESTAMP(TRIM(CAST(`expiry_date` AS STRING)), 'MM/dd/yyyy') IS NOT NULL) OR (TRIM(CAST(`expiry_date` AS STRING)) RLIKE '^(0[1-9]|1[0-2])/(0[1-9]|[12][0-9]|3[01])/[0-9]{4} ([01][0-9]|2[0-3]):[0-5][0-9]:[0-5][0-9]$' AND TRY_TO_TIMESTAMP(TRIM(CAST(`expiry_date` AS STRING)), 'MM/dd/yyyy HH:mm:ss') IS NOT NULL)</t>
  </si>
  <si>
    <t>acdbe002-1505-4f1c-9279-a425f8affac8</t>
  </si>
  <si>
    <t>eda124ac-ba6d-422c-b1d3-a7f24261b8fd</t>
  </si>
  <si>
    <t>DQP-3215</t>
  </si>
  <si>
    <t>DQO-3215</t>
  </si>
  <si>
    <t>Comp_Check-mortgage_information-expiry_date</t>
  </si>
  <si>
    <t>Validate that the critical data element mortgage_information.expiry_date is populated and not blank for in-scope records.Profiling results were used to identify current null/blank exposure where available.</t>
  </si>
  <si>
    <t>30/09/2026 - Yes Service: Licenses / Mortgage / Issue / New. REC_STATUS = 'A'; evaluate only where expiry_date is mandatory for the service/stage; Non-applicable records excluded from denominator. Business confirmation required.</t>
  </si>
  <si>
    <t>f6c5e471-b7c5-4a89-a333-dc3996aa23f9</t>
  </si>
  <si>
    <t>03b8da16-14d7-4aeb-955b-b89182427c56</t>
  </si>
  <si>
    <t>DQP-3703</t>
  </si>
  <si>
    <t>DQO-3703</t>
  </si>
  <si>
    <t>Consec_Chk-mortgage_information-expiry_date</t>
  </si>
  <si>
    <t>Validate that populated values in mortgage_information-expiry_date do not contain consecutive spaces within the value.</t>
  </si>
  <si>
    <t>CAST(expiry_date AS STRING) RLIKE '.*[^ ].*' AND CAST(expiry_date AS STRING) NOT RLIKE '\pCntrl' AND UPPER(CAST(expiry_date AS STRING)) NOT RLIKE '^[ ]*(NA|N/A|NIL|NONE|NULL|UNKNOWN|UNSPECIFIED|TEST|DUMMY|TBD|NOT APPLICABLE|-|--|\\.)[ ]*$'</t>
  </si>
  <si>
    <t>01/10/2026 Yes - Proposed filter: populated character values in mortgage_information.expiry_date;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</si>
  <si>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official_use</t>
  </si>
  <si>
    <t>DED_Data_Table_206</t>
  </si>
  <si>
    <t>issue_place</t>
  </si>
  <si>
    <t>DED_Attribute_3202</t>
  </si>
  <si>
    <t>9979e9f2-626e-44e4-a9a5-71d8953df6aa</t>
  </si>
  <si>
    <t>05e79b2b-d038-47b6-aa89-13adf14f9690</t>
  </si>
  <si>
    <t>DQP-3216</t>
  </si>
  <si>
    <t>DQO-3216</t>
  </si>
  <si>
    <t>Completeness_Check-official_use-issue_place</t>
  </si>
  <si>
    <t>Validate that the critical data element official_use.issue_place is populated and not blank for in-scope records.Profiling results were used to identify current null/blank exposure where available.</t>
  </si>
  <si>
    <t>!isNull({issue_place})</t>
  </si>
  <si>
    <t>30/09/2026 - Yes Approved exact four-level service paths from O:R; do not cross-combine listed subtypes/categories. REC_STATUS = 'A'; evaluate only where issue_place is mandatory for the service/stage; Non-applicable records excluded from denominator. Business confirmation required.</t>
  </si>
  <si>
    <t>43da08fd-cc88-4ec1-a128-e19c7447f14b</t>
  </si>
  <si>
    <t>9e9688e0-59c1-4084-8354-19a5b4d59830</t>
  </si>
  <si>
    <t>DQP-3704</t>
  </si>
  <si>
    <t>DQO-3704</t>
  </si>
  <si>
    <t>Consec_Chk-official_use-issue_place</t>
  </si>
  <si>
    <t>Validate that populated values in official_use-issue_place do not contain consecutive spaces within the value.</t>
  </si>
  <si>
    <t>CAST(issue_place AS STRING) RLIKE '.*[^ ].*' AND CAST(issue_place AS STRING) NOT RLIKE '\pCntrl' AND UPPER(CAST(issue_place AS STRING)) NOT RLIKE '^[ ]*(NA|N/A|NIL|NONE|NULL|UNKNOWN|UNSPECIFIED|TEST|DUMMY|TBD|NOT APPLICABLE|-|--|\\.)[ ]*$'</t>
  </si>
  <si>
    <t>01/10/2026 Yes - Proposed filter: populated character values in official_use.issue_place;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</si>
  <si>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815708d3-27d1-476a-baa0-8bc5c39d6a96</t>
  </si>
  <si>
    <t>7ee946d0-4b35-4698-b969-82856fdde7a3</t>
  </si>
  <si>
    <t>DQP-4030</t>
  </si>
  <si>
    <t>DQO-4030</t>
  </si>
  <si>
    <t>LTS_Chk-official_use-issue_place</t>
  </si>
  <si>
    <t>Check that populated issue_place values have no leading or trailing spaces.</t>
  </si>
  <si>
    <t>issue_place = TRIM(issue_place)</t>
  </si>
  <si>
    <t>02/10/2026 - Yes - Yes means conditional technical feasibility, subject to the conditions below; it is not business approval. Apply only to official_use.issue_place records linked to the approved Group / Type / Subtype / Category combinations in columns J:M; validate actual four-level service combinations, not a Cartesian product of the listed values.
Whitespace check on populated issue_place;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</si>
  <si>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67e3e84e-8605-4096-bac9-6ffbc57f311f</t>
  </si>
  <si>
    <t>dbff71e9-c80c-47bb-a84d-3871dea66341</t>
  </si>
  <si>
    <t>DQP-4031</t>
  </si>
  <si>
    <t>DQO-4031</t>
  </si>
  <si>
    <t>Val_Chk-official_use-issue_place</t>
  </si>
  <si>
    <t>Check that populated issue_place values are restricted to the approved list: DED or Zonescorp.</t>
  </si>
  <si>
    <t>issue_place IN ('DED','Zonescorp')</t>
  </si>
  <si>
    <t>02/10/2026 - Yes - Yes means conditional technical feasibility, subject to the conditions below; it is not business approval. Apply only to official_use.issue_place records linked to the approved Group / Type / Subtype / Category combinations in columns J:M; validate actual four-level service combinations, not a Cartesian product of the listed values.
Evaluate populated issue_place only; null/blank values belong to a separately approved completeness rule. Use an explicit null/blank policy so SQL UNKNOWN is not silently counted as pass or fail.
Proposed domain ('DED','Zonescorp').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</si>
  <si>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DED_Attribute_3203</t>
  </si>
  <si>
    <t>DQP-CR-00112</t>
  </si>
  <si>
    <t>DQP-CR-00157</t>
  </si>
  <si>
    <t>DQP-2552</t>
  </si>
  <si>
    <t>DQO-2552</t>
  </si>
  <si>
    <t>Validity_Check-OFFICIAL USE-license_type</t>
  </si>
  <si>
    <t>When populated, OFFICIAL USE.License Type must match an approved License Type code or label. Lookup dataset: rbizdomain_value.bizdomain</t>
  </si>
  <si>
    <t>WITH license_type_lookup AS
(
    SELECT DISTINCT
        UPPER(TRIM(BIZDOMAIN_VALUE)) AS valid_license_type
    FROM LH_silver.silver_cleansed.rbizdomain_value
    WHERE UPPER(TRIM(BIZDOMAIN)) = 'LICENSE TYPE'
      AND UPPER(TRIM(REC_STATUS)) = 'A'
),
evaluated AS
(
    SELECT
        'Validity_Check-GENERAL-license_type'
            AS rule_name_title,
        'When populated, GENERAL.Country of origin must match an entry in the Country of origin lookup. Lookup dataset: rbizdomain_value.bizdomain'
            AS description_business_definition,
        'official_use'
            AS table_name,
        'license_type'
            AS column_name,
        a.serv_prov_code,
        a.b1_per_id1,
        a.b1_per_id2,
        a.b1_per_id3,
        a.b1_per_type,
        a.b1_per_sub_type,
        a.license_type
            AS source_value,
        'RBIZDOMAIN_VALUE'
            AS peer_table_name,
        'BIZDOMAIN_VALUE'
            AS peer_column_name,
        b.valid_license_type
            AS peer_value,
        CASE
            WHEN b.valid_license_type IS NULL
            THEN
                'FAIL - license_type does not exist in active COUNTRY OF ORIGIN lookup'
            ELSE
                'PASS'
        END AS dq_result,
        CURRENT_TIMESTAMP AS processed_timestamp
    FROM LH_silver.silver_cleansed.official_use a
    LEFT JOIN license_type_lookup b
        ON UPPER(TRIM(a.license_type)) = b.valid_license_type
    WHERE a.license_type IS NOT NULL
      AND TRIM(a.license_type) &lt;&gt; ''
)
SELECT *
FROM evaluated
WHERE dq_result = 'PASS'</t>
  </si>
  <si>
    <t>50d2ff77-3a15-4926-a6bf-022f2ced4a87</t>
  </si>
  <si>
    <t>34773d28-8b80-495f-bdf6-a094d85c3019</t>
  </si>
  <si>
    <t>DQP-3217</t>
  </si>
  <si>
    <t>DQO-3217</t>
  </si>
  <si>
    <t>Completeness_Check-official_use-license_type</t>
  </si>
  <si>
    <t>Validate that the critical data element official_use.license_type is populated and not blank for in-scope records.Profiling results were used to identify current null/blank exposure where available.</t>
  </si>
  <si>
    <t>b872b8e5-4cd6-4cea-8f8a-96921760b0df</t>
  </si>
  <si>
    <t>10ce5d14-9efc-4364-a90e-99ccd7a5eef1</t>
  </si>
  <si>
    <t>DQP-3705</t>
  </si>
  <si>
    <t>DQO-3705</t>
  </si>
  <si>
    <t>Consec_Chk-official_use-license_type</t>
  </si>
  <si>
    <t>Validate that populated values in official_use-license_type do not contain consecutive spaces within the value.</t>
  </si>
  <si>
    <t>01/10/2026 Yes - Proposed filter: populated character values in official_use.license_type;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</si>
  <si>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c00910ea-1436-40d6-b281-42e2fc0c3c4f</t>
  </si>
  <si>
    <t>331de1d9-86c7-4035-9612-71a678724ac0</t>
  </si>
  <si>
    <t>DQP-4072</t>
  </si>
  <si>
    <t>DQO-4072</t>
  </si>
  <si>
    <t>LTS_Chk-official_use-license_type</t>
  </si>
  <si>
    <t>Check that populated license_type values have no leading or trailing spaces.</t>
  </si>
  <si>
    <t>license_type = TRIM(license_type)</t>
  </si>
  <si>
    <t>02/10/2026 - Yes - Yes means conditional technical feasibility, subject to the conditions below; it is not business approval. Apply only to official_use.license_type records linked to the approved Group / Type / Subtype / Category combinations in columns J:M; validate actual four-level service combinations, not a Cartesian product of the listed values.
Whitespace check on populated license_type;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</si>
  <si>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DED_Attribute_3204</t>
  </si>
  <si>
    <t>9a607006-81cd-406a-aafb-eaabd40aa5ff</t>
  </si>
  <si>
    <t>4a76023b-7647-4614-809c-aed3d5ba01d2</t>
  </si>
  <si>
    <t>DQP-3218</t>
  </si>
  <si>
    <t>DQO-3218</t>
  </si>
  <si>
    <t>Completeness_Check-official_use-license_number</t>
  </si>
  <si>
    <t>Validate that the critical data element official_use.license_number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</si>
  <si>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license_number is mandatory for the service/stage; Only after the identifier/date is due at the approved issuance stage; Non-applicable records excluded from denominator. Business confirmation required.</t>
  </si>
  <si>
    <t>3c0be597-c9cd-40ac-8a06-018274f4340c</t>
  </si>
  <si>
    <t>79b801f4-496f-4214-8d25-5b621909a5b8</t>
  </si>
  <si>
    <t>DQP-3706</t>
  </si>
  <si>
    <t>DQO-3706</t>
  </si>
  <si>
    <t>Consec_Chk-official_use-license_number</t>
  </si>
  <si>
    <t>Validate that populated values in official_use-license_number do not contain consecutive spaces within the value.</t>
  </si>
  <si>
    <t>01/10/2026 Yes - Proposed filter: populated character values in official_use.license_number;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</si>
  <si>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fa6c67c9-049c-469c-abbd-9ac921d1af50</t>
  </si>
  <si>
    <t>624148ca-10c9-40c1-92fd-20f5d7920839</t>
  </si>
  <si>
    <t>DQP-4067</t>
  </si>
  <si>
    <t>DQO-4067</t>
  </si>
  <si>
    <t>Val_Chk-official_use-license_number</t>
  </si>
  <si>
    <t>Checks that non-null values in license_number contain only English letters, digits and hyphens, rejecting any other characters.</t>
  </si>
  <si>
    <t>02/10/2026 - Yes - Yes means conditional technical feasibility, subject to the conditions below; it is not business approval. Apply only to official_use.license_number records linked to the approved Group / Type / Subtype / Category combinations in columns J:M; validate actual four-level service combinations, not a Cartesian product of the listed values.
Evaluate populated 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</si>
  <si>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reservation_period</t>
  </si>
  <si>
    <t>DED_Attribute_3205</t>
  </si>
  <si>
    <t>6979fbed-a8a4-4080-8346-7d4b503b99e2</t>
  </si>
  <si>
    <t>9169d725-36ba-4008-b7ab-42f3cce35901</t>
  </si>
  <si>
    <t>DQP-3219</t>
  </si>
  <si>
    <t>DQO-3219</t>
  </si>
  <si>
    <t>Comp_Check-official_use-reservation_period</t>
  </si>
  <si>
    <t>Validate that the critical data element official_use.reservation_period is populated and not blank for in-scope records.Profiling results were used to identify current null/blank exposure where available.</t>
  </si>
  <si>
    <t>!isNull({reservation_period})</t>
  </si>
  <si>
    <t>30/09/2026 - Yes Approved exact four-level service paths from O:R; do not cross-combine listed subtypes/categories. REC_STATUS = 'A'; evaluate only where reservation_period is mandatory for the service/stage; Non-applicable records excluded from denominator. Business confirmation required.</t>
  </si>
  <si>
    <t>fa5ee70c-2f87-4bb3-a659-2c9b5b3dff33</t>
  </si>
  <si>
    <t>dbd75075-5d9b-4dea-ba59-9e38b054f570</t>
  </si>
  <si>
    <t>DQP-3707</t>
  </si>
  <si>
    <t>DQO-3707</t>
  </si>
  <si>
    <t>Consec_Chk-official_use-reservation_period</t>
  </si>
  <si>
    <t>Validate that populated values in official_use-reservation_period do not contain consecutive spaces within the value.</t>
  </si>
  <si>
    <t>CAST(reservation_period AS STRING) RLIKE '.*[^ ].*' AND CAST(reservation_period AS STRING) NOT RLIKE '\pCntrl' AND UPPER(CAST(reservation_period AS STRING)) NOT RLIKE '^[ ]*(NA|N/A|NIL|NONE|NULL|UNKNOWN|UNSPECIFIED|TEST|DUMMY|TBD|NOT APPLICABLE|-|--|\\.)[ ]*$'</t>
  </si>
  <si>
    <t>01/10/2026 Yes - Proposed filter: populated character values in official_use.reservation_period;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</si>
  <si>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b4baee30-c29a-4aad-94ad-86c3e059750e</t>
  </si>
  <si>
    <t>1f50dacb-8350-4da4-b42e-cf13b259b388</t>
  </si>
  <si>
    <t>DQP-4219</t>
  </si>
  <si>
    <t>DQO-4219</t>
  </si>
  <si>
    <t>LTS_Chk-official_use-reservation_period</t>
  </si>
  <si>
    <t>Check that non-null reservation_period values do not contain leading or trailing spaces so the code is stored consistently.</t>
  </si>
  <si>
    <t>reservation_period = trim(reservation_period)</t>
  </si>
  <si>
    <t>02/10/2026 - Yes - Yes means conditional technical feasibility, subject to the conditions below; it is not business approval. Apply only to official_use.reservation_period records linked to the approved Group / Type / Subtype / Category combinations in columns J:M; validate actual four-level service combinations, not a Cartesian product of the listed values.
Whitespace check on populated reservation_period;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</si>
  <si>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e498bb80-1446-4f58-be2e-3e1f00c84072</t>
  </si>
  <si>
    <t>56a7ed59-46b5-47cc-819b-f3e36a7bbde1</t>
  </si>
  <si>
    <t>DQP-4221</t>
  </si>
  <si>
    <t>DQO-4221</t>
  </si>
  <si>
    <t>Val_Chk-official_use-reservation_period</t>
  </si>
  <si>
    <t>Check that non-null reservation_period values are at least 2 characters long so the code has a meaningful length.</t>
  </si>
  <si>
    <t>len(reservation_period) &gt;= 2</t>
  </si>
  <si>
    <t>02/10/2026 - Yes - Yes means conditional technical feasibility, subject to the conditions below; it is not business approval. Apply only to official_use.reservation_period records linked to the approved Group / Type / Subtype / Category combinations in columns J:M; validate actual four-level service combinations, not a Cartesian product of the listed values.
Evaluate populated reservation_period only; null/blank values belong to a separately approved completeness rule. Use an explicit null/blank policy so SQL UNKNOWN is not silently counted as pass or fail.
Proposed length condition: len(reservation_period) &gt;= 2.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</si>
  <si>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DED_Attribute_3207</t>
  </si>
  <si>
    <t>c40ef6aa-59f0-46bb-9d07-c01fc86740c7</t>
  </si>
  <si>
    <t>9f5fe60c-a455-47ad-b367-319d5bc851cf</t>
  </si>
  <si>
    <t>DQP-3220</t>
  </si>
  <si>
    <t>DQO-3220</t>
  </si>
  <si>
    <t>Comp_Check-official_use-original_license_number</t>
  </si>
  <si>
    <t>Validate that the critical data element official_use.original_license_number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</si>
  <si>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original_license_number is mandatory for the service/stage; Only applicable branch/parent-licence cases; confirm selected-branch requirements; Non-applicable records excluded from denominator. Business confirmation required.</t>
  </si>
  <si>
    <t>e30a3f6c-a45d-40e4-8c10-6b712836f37a</t>
  </si>
  <si>
    <t>2f3f7904-2416-4489-b697-1efd41856bf0</t>
  </si>
  <si>
    <t>DQP-3708</t>
  </si>
  <si>
    <t>DQO-3708</t>
  </si>
  <si>
    <t>Consec_Chk-official_use-original_license_number</t>
  </si>
  <si>
    <t>Validate that populated values in official_use-original_license_number do not contain consecutive spaces within the value.</t>
  </si>
  <si>
    <t>CAST(original_license_number AS STRING) RLIKE '.*[^ ].*' AND CAST(original_license_number AS STRING) NOT RLIKE '\pCntrl' AND UPPER(CAST(original_license_number AS STRING)) NOT RLIKE '^[ ]*(NA|N/A|NIL|NONE|NULL|UNKNOWN|UNSPECIFIED|TEST|DUMMY|TBD|NOT APPLICABLE|-|--|\\.)[ ]*$'</t>
  </si>
  <si>
    <t>01/10/2026 Yes - Proposed filter: populated character values in official_use.original_license_number;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</si>
  <si>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7186d08a-dcb0-4b71-941e-6ad627bb9b4d</t>
  </si>
  <si>
    <t>5bd40eef-140f-4b8b-8d18-fcb1bf6556b5</t>
  </si>
  <si>
    <t>DQP-4153</t>
  </si>
  <si>
    <t>DQO-4153</t>
  </si>
  <si>
    <t>Val_Chk-official_use-original_license_number</t>
  </si>
  <si>
    <t>Ensure that non-null original_license_number values consist only of English letters, digits, and hyphens.</t>
  </si>
  <si>
    <t>original_license_number RLIKE '^[A-Za-z0-9-]+$'</t>
  </si>
  <si>
    <t>02/10/2026 - Yes - Yes means conditional technical feasibility, subject to the conditions below; it is not business approval. Apply only to official_use.original_license_number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original_license_number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</si>
  <si>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b53d9df2-c442-4110-99ac-7d67116f1b84</t>
  </si>
  <si>
    <t>198453be-02d4-4f00-a019-1bf3178bca56</t>
  </si>
  <si>
    <t>DQP-4154</t>
  </si>
  <si>
    <t>DQO-4154</t>
  </si>
  <si>
    <t>LTS_Chk-official_use-original_license_number</t>
  </si>
  <si>
    <t>Ensure that original_license_number has no leading or trailing spaces in non-null values.</t>
  </si>
  <si>
    <t>original_license_number = trim(original_license_number)</t>
  </si>
  <si>
    <t>02/10/2026 - Yes - Yes means conditional technical feasibility, subject to the conditions below; it is not business approval. Apply only to official_use.original_license_number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Whitespace check on populated original_license_number;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</si>
  <si>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DED_Attribute_3208</t>
  </si>
  <si>
    <t>2cb518b8-519b-48d2-93e3-429e39ddba8e</t>
  </si>
  <si>
    <t>2b207c13-2eea-4f20-9b44-604ef154d613</t>
  </si>
  <si>
    <t>DQP-3221</t>
  </si>
  <si>
    <t>DQO-3221</t>
  </si>
  <si>
    <t>Comp_Check-official_use-creativity_license</t>
  </si>
  <si>
    <t>Validate that the critical data element official_use.creativity_license is populated and not blank for in-scope records.Profiling results were used to identify current null/blank exposure where available.</t>
  </si>
  <si>
    <t>45ba272e-a1b6-4d0b-b3f0-2cbbf47827c1</t>
  </si>
  <si>
    <t>f4340136-df5c-40ef-987d-1fed9bdb43d9</t>
  </si>
  <si>
    <t>DQP-3709</t>
  </si>
  <si>
    <t>DQO-3709</t>
  </si>
  <si>
    <t>Consec_Chk-official_use-creativity_license</t>
  </si>
  <si>
    <t>Validate that populated values in official_use-creativity_license do not contain consecutive spaces within the value.</t>
  </si>
  <si>
    <t>01/10/2026 Yes - Proposed filter: populated character values in official_use.creativity_license;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</si>
  <si>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b3a840bf-6434-426a-be13-6c4ae0540e9a</t>
  </si>
  <si>
    <t>c8bc3506-6036-4a94-905a-09b066300d86</t>
  </si>
  <si>
    <t>DQP-3922</t>
  </si>
  <si>
    <t>DQO-3922</t>
  </si>
  <si>
    <t>Val_Chk-official_use-creativity_license</t>
  </si>
  <si>
    <t>Checks that non-null creativity_license values are restricted to the approved list of allowed statuses for this flag (for example CHECKED or UNCHECKED).</t>
  </si>
  <si>
    <t>02/10/2026 - Yes - Yes means conditional technical feasibility, subject to the conditions below; it is not business approval. Apply only to official_use.creativity_license records linked to the approved Group / Type / Subtype / Category combinations in columns J:M; validate actual four-level service combinations, not a Cartesian product of the listed values.
Evaluate populated creativity_license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</si>
  <si>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DED_Attribute_3210</t>
  </si>
  <si>
    <t>78c6a714-342a-4609-b9c6-03847c2e91d7</t>
  </si>
  <si>
    <t>d88219af-45dd-4eda-aa5c-cfd1f050b09f</t>
  </si>
  <si>
    <t>DQP-3222</t>
  </si>
  <si>
    <t>DQO-3222</t>
  </si>
  <si>
    <t>Completeness_Check-official_use-emirate</t>
  </si>
  <si>
    <t>Validate that the critical data element official_use.emirate is populated and not blank for in-scope records.Profiling results were used to identify current null/blank exposure where available.</t>
  </si>
  <si>
    <t>123ec9dd-d142-4b85-9022-e64c5bf88e39</t>
  </si>
  <si>
    <t>79a1dbcc-8dd3-4d60-a205-9a4d3299d3bc</t>
  </si>
  <si>
    <t>DQP-3710</t>
  </si>
  <si>
    <t>DQO-3710</t>
  </si>
  <si>
    <t>Consec_Chk-official_use-emirate</t>
  </si>
  <si>
    <t>Validate that populated values in official_use-emirate do not contain consecutive spaces within the value.</t>
  </si>
  <si>
    <t>01/10/2026 Yes - Proposed filter: populated character values in official_use.emirate;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</si>
  <si>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DED_Attribute_3211</t>
  </si>
  <si>
    <t>22ce4a80-f0e0-40ef-b6e5-34bbbb51f5e1</t>
  </si>
  <si>
    <t>9c67ba86-157e-458f-a28f-7c768cf42c22</t>
  </si>
  <si>
    <t>DQP-3223</t>
  </si>
  <si>
    <t>DQO-3223</t>
  </si>
  <si>
    <t>Completeness_Check-official_use-vip_customer</t>
  </si>
  <si>
    <t>Validate that the critical data element official_use.vip_customer is populated and not blank for in-scope records.Profiling results were used to identify current null/blank exposure where available.</t>
  </si>
  <si>
    <t>b9323cec-c56e-46c7-bb20-ddba8d8f570b</t>
  </si>
  <si>
    <t>d42fe459-a23c-4f88-ac37-dac630aa31b7</t>
  </si>
  <si>
    <t>DQP-3711</t>
  </si>
  <si>
    <t>DQO-3711</t>
  </si>
  <si>
    <t>Consec_Chk-official_use-vip_customer</t>
  </si>
  <si>
    <t>Validate that populated values in official_use-vip_customer do not contain consecutive spaces within the value.</t>
  </si>
  <si>
    <t>01/10/2026 Yes - Proposed filter: populated character values in official_use.vip_customer;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</si>
  <si>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2da8eff6-f838-4e46-ae35-8f1433d6fbb6</t>
  </si>
  <si>
    <t>7d7834ad-971e-4dee-8cde-784b851d2a1c</t>
  </si>
  <si>
    <t>DQP-4294</t>
  </si>
  <si>
    <t>DQO-4294</t>
  </si>
  <si>
    <t>Val_Chk-official_use-vip_customer</t>
  </si>
  <si>
    <t>Ensure that non-null vip_customer values are restricted to an approved list of VIP indicator codes.</t>
  </si>
  <si>
    <t>02/10/2026 - Yes - Yes means conditional technical feasibility, subject to the conditions below; it is not business approval. Apply only to official_use.vip_customer records linked to the approved Group / Type / Subtype / Category combinations in columns J:M; validate actual four-level service combinations, not a Cartesian product of the listed values.
Evaluate populated vip_customer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</si>
  <si>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6d6facc8-33dc-469f-9e84-ffbf295b5c0c</t>
  </si>
  <si>
    <t>6a0bdc3a-325e-4dcd-9689-cdd13cd7cdb7</t>
  </si>
  <si>
    <t>DQP-4296</t>
  </si>
  <si>
    <t>DQO-4296</t>
  </si>
  <si>
    <t>LTS_Chk-official_use-vip_customer</t>
  </si>
  <si>
    <t>Ensure that non-null vip_customer values do not contain leading or trailing spaces.</t>
  </si>
  <si>
    <t>vip_customer = trim(vip_customer)</t>
  </si>
  <si>
    <t>02/10/2026 - Yes - Yes means conditional technical feasibility, subject to the conditions below; it is not business approval. Apply only to official_use.vip_customer records linked to the approved Group / Type / Subtype / Category combinations in columns J:M; validate actual four-level service combinations, not a Cartesian product of the listed values.
Whitespace check on populated vip_customer;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</si>
  <si>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spac</t>
  </si>
  <si>
    <t>DED_Attribute_3212</t>
  </si>
  <si>
    <t>31c8e061-0365-47f7-aad6-c50f6573694e</t>
  </si>
  <si>
    <t>1a6146d9-dc92-4a4b-a524-48d98040c8ed</t>
  </si>
  <si>
    <t>DQP-3224</t>
  </si>
  <si>
    <t>DQO-3224</t>
  </si>
  <si>
    <t>Completeness_Check-official_use-spac</t>
  </si>
  <si>
    <t>Validate that the critical data element official_use.spac is populated and not blank for in-scope records.Profiling results were used to identify current null/blank exposure where available.</t>
  </si>
  <si>
    <t>!isNull({spac})</t>
  </si>
  <si>
    <t>30/09/2026 - Yes Service: Licenses / Trade Name / Issue / New. REC_STATUS = 'A'; evaluate only where spac is mandatory for the service/stage; Non-applicable records excluded from denominator. Business confirmation required.</t>
  </si>
  <si>
    <t>59299666-6846-4d4e-8437-c913641d8932</t>
  </si>
  <si>
    <t>56316f30-54a4-4198-81f5-f7122f4d5505</t>
  </si>
  <si>
    <t>DQP-3712</t>
  </si>
  <si>
    <t>DQO-3712</t>
  </si>
  <si>
    <t>Consec_Chk-official_use-spac</t>
  </si>
  <si>
    <t>Validate that populated values in official_use-spac do not contain consecutive spaces within the value.</t>
  </si>
  <si>
    <t>CAST(spac AS STRING) RLIKE '.*[^ ].*' AND CAST(spac AS STRING) NOT RLIKE '\pCntrl' AND UPPER(CAST(spac AS STRING)) NOT RLIKE '^[ ]*(NA|N/A|NIL|NONE|NULL|UNKNOWN|UNSPECIFIED|TEST|DUMMY|TBD|NOT APPLICABLE|-|--|\\.)[ ]*$'</t>
  </si>
  <si>
    <t>01/10/2026 Yes - Proposed filter: populated character values in official_use.spac;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</si>
  <si>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DED_Attribute_3213</t>
  </si>
  <si>
    <t>a2851935-df4c-4d1a-9a3b-d707f6277b57</t>
  </si>
  <si>
    <t>be53b5ac-66d0-481d-9a98-f69819d4a94a</t>
  </si>
  <si>
    <t>DQP-3225</t>
  </si>
  <si>
    <t>DQO-3225</t>
  </si>
  <si>
    <t>Completeness_Check-official_use-farm</t>
  </si>
  <si>
    <t>Validate that the critical data element official_use.farm is populated and not blank for in-scope records.Profiling results were used to identify current null/blank exposure where available.</t>
  </si>
  <si>
    <t>aab28fda-32da-4394-a969-832f33b38e60</t>
  </si>
  <si>
    <t>6420306e-1d0a-4579-87a7-69757474143f</t>
  </si>
  <si>
    <t>DQP-3713</t>
  </si>
  <si>
    <t>DQO-3713</t>
  </si>
  <si>
    <t>Consec_Chk-official_use-farm</t>
  </si>
  <si>
    <t>Validate that populated values in official_use-farm do not contain consecutive spaces within the value.</t>
  </si>
  <si>
    <t>01/10/2026 Yes - Proposed filter: populated character values in official_use.farm;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</si>
  <si>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ec148791-216b-47db-9f4b-ac184fcda6a8</t>
  </si>
  <si>
    <t>c3d9a2ed-26d0-4bba-953e-e2652154b71a</t>
  </si>
  <si>
    <t>DQP-3964</t>
  </si>
  <si>
    <t>DQO-3964</t>
  </si>
  <si>
    <t>LTS_Chk-official_use-farm</t>
  </si>
  <si>
    <t>Ensure that non-null farm values have no leading or trailing spaces.</t>
  </si>
  <si>
    <t>02/10/2026 - Yes - Yes means conditional technical feasibility, subject to the conditions below; it is not business approval. Apply only to official_use.farm records linked to the approved Group / Type / Subtype / Category combinations in columns J:M; validate actual four-level service combinations, not a Cartesian product of the listed values.
Whitespace check on populated farm;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</si>
  <si>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DED_Attribute_3214</t>
  </si>
  <si>
    <t>bb62ea95-cf4b-4bb7-8c61-c3f1cd3b5622</t>
  </si>
  <si>
    <t>31873942-a02b-47d4-884b-b7c3032236ea</t>
  </si>
  <si>
    <t>DQP-3226</t>
  </si>
  <si>
    <t>DQO-3226</t>
  </si>
  <si>
    <t>Comp_Check-official_use-quick_license_sub_type</t>
  </si>
  <si>
    <t>Validate that the critical data element official_use.quick_license_sub_type is populated and not blank for in-scope records.Profiling results were used to identify current null/blank exposure where available.</t>
  </si>
  <si>
    <t>30/09/2026 - Yes Service: Licenses / Trade Name / Branch / Branch of a Local Company. REC_STATUS = 'A'; evaluate only where quick_license_sub_type is mandatory for the service/stage; Non-applicable records excluded from denominator. Business confirmation required.</t>
  </si>
  <si>
    <t>f27b47af-42ca-4122-be0b-76f4351c8684</t>
  </si>
  <si>
    <t>2416577c-1092-4e83-b817-aa9790e48b8b</t>
  </si>
  <si>
    <t>DQP-3714</t>
  </si>
  <si>
    <t>DQO-3714</t>
  </si>
  <si>
    <t>Consec_Chk-official_use-quick_license_sub_type</t>
  </si>
  <si>
    <t>Validate that populated values in official_use-quick_license_sub_type do not contain consecutive spaces within the value.</t>
  </si>
  <si>
    <t>01/10/2026 Yes - Proposed filter: populated character values in official_use.quick_license_sub_type;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</si>
  <si>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other_information</t>
  </si>
  <si>
    <t>DED_Data_Table_207</t>
  </si>
  <si>
    <t>amend_trade_name_for_existing_license</t>
  </si>
  <si>
    <t>DED_Attribute_3223</t>
  </si>
  <si>
    <t>53ca8603-efd5-4195-8596-c7a52bb609c2</t>
  </si>
  <si>
    <t>30d49786-e610-4ee9-b053-ff1f0a3a8348</t>
  </si>
  <si>
    <t>DQP-3227</t>
  </si>
  <si>
    <t>DQO-3227</t>
  </si>
  <si>
    <t>Comp_Ck-oth_info-ame_trade_name_for_exist_licen</t>
  </si>
  <si>
    <t>Validate that the critical data element other_information.amend_trade_name_for_existing_license is populated and not blank for in-scope records.Profiling results were used to identify current null/blank exposure where available.</t>
  </si>
  <si>
    <t>!isNull({amend_trade_name_for_existing_license})</t>
  </si>
  <si>
    <t>30/09/2026 - Yes Approved exact four-level service paths from O:R; do not cross-combine listed subtypes/categories. REC_STATUS = 'A'; evaluate only where amend_trade_name_for_existing_license is mandatory for the service/stage; Non-applicable records excluded from denominator. Business confirmation required.</t>
  </si>
  <si>
    <t>7f31229a-3a7c-4665-a8c7-54ec8f01b286</t>
  </si>
  <si>
    <t>1d4967a1-3160-4e77-9c0b-9630ddcc8d15</t>
  </si>
  <si>
    <t>DQP-3715</t>
  </si>
  <si>
    <t>DQO-3715</t>
  </si>
  <si>
    <t>Consc_Chk-other_info-amend_trade_name_existing_lic</t>
  </si>
  <si>
    <t>Validate that populated values in other_information-amend_trade_name_for_existing_license do not contain consecutive spaces within the value.</t>
  </si>
  <si>
    <t>CAST(publishing_issue AS STRING) RLIKE '.*[^ ].*' AND CAST(publishing_issue AS STRING) NOT RLIKE '\pCntrl' AND UPPER(CAST(publishing_issue AS STRING)) NOT RLIKE '^[ ]*(NA|N/A|NIL|NONE|NULL|UNKNOWN|UNSPECIFIED|TEST|DUMMY|TBD|NOT APPLICABLE|-|--|\\.)[ ]*$'</t>
  </si>
  <si>
    <t>01/10/2026 Yes - Proposed filter: populated character values in other_information.amend_trade_name_for_existing_license;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</si>
  <si>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f9986821-8bac-4e2c-902a-7894c03e6be6</t>
  </si>
  <si>
    <t>09c9e897-e912-4f41-9372-0eb1550fe901</t>
  </si>
  <si>
    <t>DQP-3856</t>
  </si>
  <si>
    <t>DQO-3856</t>
  </si>
  <si>
    <t>LTS_Chk-other_info-amend_trade_name_for_exist_lic</t>
  </si>
  <si>
    <t>Check that non-null values in amend_trade_name_for_existing_license do not contain leading or trailing spaces.</t>
  </si>
  <si>
    <t>amend_trade_name_for_existing_license = trim(amend_trade_name_for_existing_license)</t>
  </si>
  <si>
    <t>02/10/2026 - Yes - Yes means conditional technical feasibility, subject to the conditions below; it is not business approval. Apply only to other_information.amend_trade_name_for_existing_license records linked to the approved Group / Type / Subtype / Category combinations in columns J:M; validate actual four-level service combinations, not a Cartesian product of the listed values.
Whitespace check on populated amend_trade_name_for_existing_license;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</si>
  <si>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acd1907b-81f5-41e6-82ef-7a9f633180ea</t>
  </si>
  <si>
    <t>f5625202-4600-41ac-af6f-8b4de4d1df9a</t>
  </si>
  <si>
    <t>DQP-3857</t>
  </si>
  <si>
    <t>DQO-3857</t>
  </si>
  <si>
    <t>Val_Chk-other_info-amend_trade_name_for_exist_lic</t>
  </si>
  <si>
    <t>Check that populated values in amend_trade_name_for_existing_license are either CHECKED or UNCHECKED.</t>
  </si>
  <si>
    <t>amend_trade_name_for_existing_license IN ('CHECKED','UNCHECKED')</t>
  </si>
  <si>
    <t>02/10/2026 - Yes - Yes means conditional technical feasibility, subject to the conditions below; it is not business approval. Apply only to other_information.amend_trade_name_for_existing_license records linked to the approved Group / Type / Subtype / Category combinations in columns J:M; validate actual four-level service combinations, not a Cartesian product of the listed values.
Evaluate populated amend_trade_name_for_existing_license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</si>
  <si>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commercial_license_english_name</t>
  </si>
  <si>
    <t>DED_Attribute_3224</t>
  </si>
  <si>
    <t>3f8077f7-dd23-4b41-a3a2-bc49bca3ba4c</t>
  </si>
  <si>
    <t>abed2a9d-05b9-414e-9988-fbc429839a0c</t>
  </si>
  <si>
    <t>DQP-2459</t>
  </si>
  <si>
    <t>DQO-2459</t>
  </si>
  <si>
    <t>Validity_Check-OTHER_INFO-Comm_Lic_English_Name</t>
  </si>
  <si>
    <t>When populated, OTHER INFORMATION.Commercial License English Name must contain only English letters and spaces.</t>
  </si>
  <si>
    <t>CAST(`commercial_license_english_name` AS STRING) RLIKE '^[A-Za-z ]+$'</t>
  </si>
  <si>
    <t>2478adf1-72f0-4991-8a8c-8ed3cd4a911d</t>
  </si>
  <si>
    <t>c3014240-1381-499e-8f13-ddff50597e26</t>
  </si>
  <si>
    <t>DQP-2460</t>
  </si>
  <si>
    <t>DQO-2460</t>
  </si>
  <si>
    <t>Complete_Check-OTHER_INFO-Comm_Lic_English_Name</t>
  </si>
  <si>
    <t>OTHER INFORMATION.Commercial License English Name must be non-null and non-blank.</t>
  </si>
  <si>
    <t>`commercial_license_english_name` IS NOT NULL AND TRIM(CAST(`commercial_license_english_name` AS STRING)) &lt;&gt; ''</t>
  </si>
  <si>
    <t>7299fa2d-f734-49a8-9602-7d6ae187da03</t>
  </si>
  <si>
    <t>5249ae08-7252-4328-a74b-34ac769b94d0</t>
  </si>
  <si>
    <t>DQP-3716</t>
  </si>
  <si>
    <t>DQO-3716</t>
  </si>
  <si>
    <t>Consec_Chk-other_info-commercial_lic_english_name</t>
  </si>
  <si>
    <t>Validate that populated values in other_information-commercial_license_english_name do not contain consecutive spaces within the value.</t>
  </si>
  <si>
    <t>CAST(commercial_license_english_name AS STRING) RLIKE '.*[^ ].*' AND CAST(commercial_license_english_name AS STRING) NOT RLIKE '\pCntrl' AND UPPER(CAST(commercial_license_english_name AS STRING)) NOT RLIKE '^[ ]*(NA|N/A|NIL|NONE|NULL|UNKNOWN|UNSPECIFIED|TEST|DUMMY|TBD|NOT APPLICABLE|-|--|\\.)[ ]*$'</t>
  </si>
  <si>
    <t>01/10/2026 Yes - Proposed filter: populated character values in other_information.commercial_license_english_name;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</si>
  <si>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DQP-CR-00114</t>
  </si>
  <si>
    <t>DQP-CR-00159</t>
  </si>
  <si>
    <t>DQP-4317</t>
  </si>
  <si>
    <t>DQO-4317</t>
  </si>
  <si>
    <t>Validity_other_information_commercial_license_english_name</t>
  </si>
  <si>
    <t>other_information.commercial_license_english_name must not contain the word "Branch" when the license is Abu Dhabi Trader.</t>
  </si>
  <si>
    <t>WITH evaluated AS
(
    SELECT
        'Validity_other_information_commercial_license_english_name'
            AS rule_name_title,
        'other_information.commercial_license_english_name must not contain the word "Branch" when the license is Abu Dhabi Trader.'
            AS description_business_definition,
        'other_information'
            AS table_name,
        'commercial_license_english_name'
            AS column_name,
        a.serv_prov_code,
        a.b1_per_id1,
        a.b1_per_id2,
        a.b1_per_id3,
        a.b1_per_type,
        a.b1_per_sub_type,
        a.commercial_license_english_name
            AS source_value,
        'legalform'
            AS peer_table_name,
        'quick_license_sub_type'
            AS peer_column_name,
        b.quick_license_sub_type
            AS peer_value,
        CASE
            WHEN CONTAINS(UPPER(TRIM(a.commercial_license_english_name)), 'BRANCH') and quick_license_sub_type = "Abu Dhabi Trader"
            THEN
                'FAIL -other_information.commercial_license_english_name must not contain the word "Branch" when the license is Abu Dhabi Trader.'
            ELSE
                'PASS'
        END AS dq_result,
        CURRENT_TIMESTAMP AS processed_timestamp
    FROM LH_silver.silver_cleansed.other_information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</si>
  <si>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legalform.license_type is the proposed logical reference, not a verified physical Accela source. Validate its mapping and Tajer code against source records. Apply a business-approved whole-word, case-insensitive Branch check to the mapped issue service; confirm exceptions.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</si>
  <si>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DED_Attribute_3225</t>
  </si>
  <si>
    <t>d15f4133-a5a3-4985-a74a-0f2799f0695a</t>
  </si>
  <si>
    <t>333c210f-cfca-4179-8a0b-a91960946018</t>
  </si>
  <si>
    <t>DQP-3228</t>
  </si>
  <si>
    <t>DQO-3228</t>
  </si>
  <si>
    <t>Comp_Chk-other_infor-commercial_license_number</t>
  </si>
  <si>
    <t>Validate that the critical data element other_information.commercial_license_number is populated and not blank for in-scope records.Profiling results were used to identify current null/blank exposure where available.</t>
  </si>
  <si>
    <t>30/09/2026 - Yes Approved exact four-level service paths from O:R; do not cross-combine listed subtypes/categories. REC_STATUS = 'A'; evaluate only where commercial_license_number is mandatory for the service/stage; Non-applicable records excluded from denominator. Business confirmation required.</t>
  </si>
  <si>
    <t>357fc195-454e-4648-98ec-811bd40d96bd</t>
  </si>
  <si>
    <t>4e06c579-dfed-4448-ada2-3b4f278e2002</t>
  </si>
  <si>
    <t>DQP-3717</t>
  </si>
  <si>
    <t>DQO-3717</t>
  </si>
  <si>
    <t>Consec_Chk-other_info-commercial_license_number</t>
  </si>
  <si>
    <t>Validate that populated values in other_information-commercial_license_number do not contain consecutive spaces within the value.</t>
  </si>
  <si>
    <t>CAST(commercial_license_number AS STRING) RLIKE '.*[^ ].*' AND CAST(commercial_license_number AS STRING) NOT RLIKE '\pCntrl' AND UPPER(CAST(commercial_license_number AS STRING)) NOT RLIKE '^[ ]*(NA|N/A|NIL|NONE|NULL|UNKNOWN|UNSPECIFIED|TEST|DUMMY|TBD|NOT APPLICABLE|-|--|\\.)[ ]*$'</t>
  </si>
  <si>
    <t>01/10/2026 Yes - Proposed filter: populated character values in other_information.commercial_license_number;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</si>
  <si>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3098a4aa-6c0e-4752-8513-d644c50252fe</t>
  </si>
  <si>
    <t>55b9e5a3-0bad-4fe8-ae9e-61884e56431a</t>
  </si>
  <si>
    <t>DQP-3904</t>
  </si>
  <si>
    <t>DQO-3904</t>
  </si>
  <si>
    <t>Len_Val_Chk-other_info-commercial_license_number</t>
  </si>
  <si>
    <t>Checks that non-null commercial license numbers exceed the approved minimum character length so the value is a meaningful identifier.</t>
  </si>
  <si>
    <t>len(commercial_license_number) =10</t>
  </si>
  <si>
    <t>02/10/2026 - Yes - Yes means conditional technical feasibility, subject to the conditions below; it is not business approval. Apply only to other_information.commercial_license_number records linked to the approved Group / Type / Subtype / Category combinations in columns J:M; validate actual four-level service combinations, not a Cartesian product of the listed values.
Evaluate populated commercial_license_number only; null/blank values belong to a separately approved completeness rule. Use an explicit null/blank policy so SQL UNKNOWN is not silently counted as pass or fail.
Proposed length condition: len(commercial_license_number) =10. Confirm source identifier format, prefixes, separators and legacy values; a length test alone does not validate identity or reference existence.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</si>
  <si>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a0f23feb-8b02-4e15-9c23-0381ce7ba79f</t>
  </si>
  <si>
    <t>c268b19e-e965-4467-9841-5b37004f5934</t>
  </si>
  <si>
    <t>DQP-3905</t>
  </si>
  <si>
    <t>DQO-3905</t>
  </si>
  <si>
    <t>Val_Chk-other_info-commercial_license_number</t>
  </si>
  <si>
    <t>Checks that non-null commercial license numbers contain only English letters, digits and hyphens, rejecting any other characters.</t>
  </si>
  <si>
    <t>commercial_license_number RLIKE '^[A-Za-z0-9-]+$'</t>
  </si>
  <si>
    <t>02/10/2026 - Yes - Yes means conditional technical feasibility, subject to the conditions below; it is not business approval. Apply only to other_information.commercial_license_number records linked to the approved Group / Type / Subtype / Category combinations in columns J:M; validate actual four-level service combinations, not a Cartesian product of the listed values.
Evaluate populated commercial_license_number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</si>
  <si>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commercial_license_arabic_name</t>
  </si>
  <si>
    <t>DED_Attribute_3226</t>
  </si>
  <si>
    <t>b40f8b70-f2ec-42b1-811f-6d82a15d2f72</t>
  </si>
  <si>
    <t>d45d5aa9-a648-4374-a7e8-c40920f7e1f9</t>
  </si>
  <si>
    <t>DQP-2458</t>
  </si>
  <si>
    <t>DQO-2458</t>
  </si>
  <si>
    <t>Validity_Check-OTHER_INFO-Comm_Lic_Arabic_Name</t>
  </si>
  <si>
    <t>When populated, OTHER INFORMATION.Commercial License Arabic Name must contain only Arabic letters, digits (0-9, ٠-٩, ۰-۹), and spaces.</t>
  </si>
  <si>
    <t>CAST(`commercial_license_arabic_name` AS STRING) RLIKE '^[ء-غف-يٱ0-9٠-٩۰-۹ ]+$' AND NOT (CAST(`commercial_license_arabic_name` AS STRING) RLIKE '[^ء-غف-يٱ0-9٠-٩۰-۹ ]')</t>
  </si>
  <si>
    <t>3409e52a-c855-43bb-84ef-4781eb5ca03b</t>
  </si>
  <si>
    <t>aac372e9-f0aa-4a08-9e5a-374256e57a29</t>
  </si>
  <si>
    <t>DQP-3229</t>
  </si>
  <si>
    <t>DQO-3229</t>
  </si>
  <si>
    <t>Comp_Chk-other_infor-commercial_lic_arabic_name</t>
  </si>
  <si>
    <t>Validate that the critical data element other_information.commercial_license_arabic_name is populated and not blank for in-scope records.Profiling results were used to identify current null/blank exposure where available.</t>
  </si>
  <si>
    <t>!isNull({commercial_license_arabic_name})</t>
  </si>
  <si>
    <t>30/09/2026 - Yes Service: Licenses / License / Issue / New. REC_STATUS = 'A'; evaluate only where commercial_license_arabic_name is mandatory for the service/stage; Non-applicable records excluded from denominator. Business confirmation required.</t>
  </si>
  <si>
    <t>32a9eee7-7aa9-4c54-b768-479c20bba028</t>
  </si>
  <si>
    <t>38167bb2-2a50-47bb-828e-3c657255ba47</t>
  </si>
  <si>
    <t>DQP-3718</t>
  </si>
  <si>
    <t>DQO-3718</t>
  </si>
  <si>
    <t>Cnsc_Chk-other_info-commercial_license_arabic_name</t>
  </si>
  <si>
    <t>Validate that populated values in other_information-commercial_license_arabic_name do not contain consecutive spaces within the value.</t>
  </si>
  <si>
    <t>CAST(license_linked AS STRING) RLIKE '.*[^ ].*' AND CAST(license_linked AS STRING) NOT RLIKE '\pCntrl' AND UPPER(CAST(license_linked AS STRING)) NOT RLIKE '^[ ]*(NA|N/A|NIL|NONE|NULL|UNKNOWN|UNSPECIFIED|TEST|DUMMY|TBD|NOT APPLICABLE|-|--|\\.)[ ]*$'</t>
  </si>
  <si>
    <t>01/10/2026 Yes - Proposed filter: populated character values in other_information.commercial_license_arabic_name;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</si>
  <si>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1d611cca-dd58-46a9-902a-f895fc88f54d</t>
  </si>
  <si>
    <t>773fce3c-2853-4c8f-b457-10a69350bb3b</t>
  </si>
  <si>
    <t>DQP-3903</t>
  </si>
  <si>
    <t>DQO-3903</t>
  </si>
  <si>
    <t>LTS_Chk-other_info-commercial_license_arabic_name</t>
  </si>
  <si>
    <t>Checks that commercial_license_arabic_name has no leading or trailing spaces when represented as text.</t>
  </si>
  <si>
    <t>commercial_license_arabic_name IS NULL OR commercial_license_arabic_name = trim(commercial_license_arabic_name)</t>
  </si>
  <si>
    <t>02/10/2026 - Yes - Yes means conditional technical feasibility, subject to the conditions below; it is not business approval. Apply only to other_information.commercial_license_arabic_name records linked to the approved Group / Type / Subtype / Category combinations in columns J:M; validate actual four-level service combinations, not a Cartesian product of the listed values.
Whitespace check on populated commercial_license_arabic_name;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</si>
  <si>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99f0c6ef-69e4-469a-97c8-aca3f6614f9f</t>
  </si>
  <si>
    <t>4ef95921-bc73-40cf-9cae-64bb27378869</t>
  </si>
  <si>
    <t>DQP-4304</t>
  </si>
  <si>
    <t>DQO-4304</t>
  </si>
  <si>
    <t>Cons_Chk-other_info-com_lic_ar_nme_com_lic_eng_nme</t>
  </si>
  <si>
    <t>Checks that commercial_license_arabic_name and commercial_license_english_name are populated together or absent together.</t>
  </si>
  <si>
    <t>(commercial_license_arabic_name IS NULL AND commercial_license_english_name IS NULL) OR (commercial_license_arabic_name IS NOT NULL AND commercial_license_english_name IS NOT NULL)</t>
  </si>
  <si>
    <t>02/10/2026 - Yes - Yes means conditional technical feasibility, subject to the conditions below; it is not business approval. Apply only to other_information.commercial_license_arabic_name,commercial_license_english_name records linked to the approved Group / Type / Subtype / Category combinations in columns J:M; validate actual four-level service combinations, not a Cartesian product of the listed values.
Check paired population on the same record/version; both-null is a pass under this consistency rule, not evidence that mandatory completeness is satisfied. Business must confirm whether both fields are required for each service.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</si>
  <si>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DQP-CR-00113</t>
  </si>
  <si>
    <t>DQP-CR-00158</t>
  </si>
  <si>
    <t>DQP-4318</t>
  </si>
  <si>
    <t>DQO-4318</t>
  </si>
  <si>
    <t>Validity_other_information_commercial_license_arabic_name</t>
  </si>
  <si>
    <t>other_information.commercial_license_arabic_name must not contain the Arabic word "فرع" when the license is Abu Dhabi Trader.</t>
  </si>
  <si>
    <t>WITH evaluated AS
(
    SELECT
        'Validity_other_information_commercial_license_arabic_name'
            AS rule_name_title,
        'other_information.commercial_license_arabic_name must not contain the Arabic word "فرع" when the license is Abu Dhabi Trader.'
            AS description_business_definition,
        'other_information'
            AS table_name,
        'commercial_license_arabic_name'
            AS column_name,
        a.serv_prov_code,
        a.b1_per_id1,
        a.b1_per_id2,
        a.b1_per_id3,
        a.b1_per_type,
        a.b1_per_sub_type,
        a.commercial_license_arabic_name
            AS source_value,
        'legalform'
            AS peer_table_name,
        'quick_license_sub_type'
            AS peer_column_name,
        b.quick_license_sub_type
            AS peer_value,
        CASE
            WHEN CONTAINS(UPPER(TRIM(a.commercial_license_arabic_name)), 'فرع') and quick_license_sub_type = "Abu Dhabi Trader"
            THEN
                'FAIL -other_information.commercial_license_arabic_name must not contain the word "Branch" when the license is Abu Dhabi Trader.'
            ELSE
                'PASS'
        END AS dq_result,
        CURRENT_TIMESTAMP AS processed_timestamp
    FROM LH_silver.silver_cleansed.other_information a
    LEFT JOIN LH_silver.silver_cleansed.legalform b
        on
        a.serv_prov_code = b.serv_prov_code and
        a.b1_per_id1 = b.b1_per_id1 and
        a.b1_per_id2 = b.b1_per_id2 and
        a.b1_per_id3 = b.b1_per_id3 and
        a.b1_per_type = b.b1_per_type and
        a.b1_per_sub_type = b.b1_per_sub_type
)
SELECT *
FROM evaluated
WHERE dq_result = 'PASS'</t>
  </si>
  <si>
    <t>02/10/2026 - config - Yes - Validate the physical mapping of legalform.license_type and the Tajer lookup code. Define approved Arabic normalization and whole-word matching for فرع; avoid substring matches in unrelated words. Confirm issue-service applicability and exceptions. Technical feedback only; not business approval. Before implementation, obtain documented business-owner confirmation of four-level service mapping, applicability, mandatory requirements and exceptions. Implementation team must verify final SQL, filters, source mappings and failed-record extracts against Accela before DED validation.</t>
  </si>
  <si>
    <t>paper_ad</t>
  </si>
  <si>
    <t>DED_Data_Table_208</t>
  </si>
  <si>
    <t>advertisements_quantity</t>
  </si>
  <si>
    <t>DED_Attribute_3235</t>
  </si>
  <si>
    <t>b260dc4c-7c4b-4184-ba80-80d8469aada6</t>
  </si>
  <si>
    <t>e4313f73-501b-4124-a5d3-6c5c0787f017</t>
  </si>
  <si>
    <t>DQP-3230</t>
  </si>
  <si>
    <t>DQO-3230</t>
  </si>
  <si>
    <t>Comp_Check-paper_ad-advertisements_quantity</t>
  </si>
  <si>
    <t>Validate that the critical data element paper_ad.advertisements_quantity is populated and not blank for in-scope records.Profiling results were used to identify current null/blank exposure where available.</t>
  </si>
  <si>
    <t>!isNull({advertisements_quantity})</t>
  </si>
  <si>
    <t>30/09/2026 - Yes Service: Services / Advertising Permit / Permits / Paper Ad. REC_STATUS = 'A'; evaluate only where advertisements_quantity is mandatory for the service/stage; Non-applicable records excluded from denominator. Business confirmation required.</t>
  </si>
  <si>
    <t>28b2bf95-f32d-4d64-a59c-3e0ae3cdb112</t>
  </si>
  <si>
    <t>54296882-523d-4a55-a1a1-d191a4b175c2</t>
  </si>
  <si>
    <t>DQP-3719</t>
  </si>
  <si>
    <t>DQO-3719</t>
  </si>
  <si>
    <t>Consec_Chk-paper_ad-advertisements_quantity</t>
  </si>
  <si>
    <t>Validate that populated values in paper_ad-advertisements_quantity do not contain consecutive spaces within the value.</t>
  </si>
  <si>
    <t>CAST(advertisements_quantity AS STRING) RLIKE '.*[^ ].*' AND CAST(advertisements_quantity AS STRING) NOT RLIKE '\pCntrl' AND UPPER(CAST(advertisements_quantity AS STRING)) NOT RLIKE '^[ ]*(NA|N/A|NIL|NONE|NULL|UNKNOWN|UNSPECIFIED|TEST|DUMMY|TBD|NOT APPLICABLE|-|--|\\.)[ ]*$'</t>
  </si>
  <si>
    <t>01/10/2026 Yes - Proposed filter: populated character values in paper_ad.advertisements_quantity;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</si>
  <si>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period_monthly</t>
  </si>
  <si>
    <t>DED_Attribute_3236</t>
  </si>
  <si>
    <t>6e30566a-dd18-4c50-821a-31631ce21092</t>
  </si>
  <si>
    <t>e2bd0bd4-dcc8-4456-bd90-d169f1360f38</t>
  </si>
  <si>
    <t>DQP-3231</t>
  </si>
  <si>
    <t>DQO-3231</t>
  </si>
  <si>
    <t>Completeness_Check-paper_ad-period_monthly</t>
  </si>
  <si>
    <t>Validate that the critical data element paper_ad.period_monthly is populated and not blank for in-scope records.Profiling results were used to identify current null/blank exposure where available.</t>
  </si>
  <si>
    <t>!isNull({period_monthly})</t>
  </si>
  <si>
    <t>30/09/2026 - Yes Service: Services / Advertising Permit / Permits / Paper Ad. REC_STATUS = 'A'; evaluate only where period_monthly is mandatory for the service/stage; Non-applicable records excluded from denominator. Business confirmation required.</t>
  </si>
  <si>
    <t>4e5d55d4-548c-4072-a7a8-9d5b8cfc09a6</t>
  </si>
  <si>
    <t>422376ca-cb0c-469a-9584-cc641413f9c1</t>
  </si>
  <si>
    <t>DQP-3720</t>
  </si>
  <si>
    <t>DQO-3720</t>
  </si>
  <si>
    <t>Consec_Chk-paper_ad-period_monthly</t>
  </si>
  <si>
    <t>Validate that populated values in paper_ad-period_monthly do not contain consecutive spaces within the value.</t>
  </si>
  <si>
    <t>CAST(period_monthly AS STRING) RLIKE '.*[^ ].*' AND CAST(period_monthly AS STRING) NOT RLIKE '\pCntrl' AND UPPER(CAST(period_monthly AS STRING)) NOT RLIKE '^[ ]*(NA|N/A|NIL|NONE|NULL|UNKNOWN|UNSPECIFIED|TEST|DUMMY|TBD|NOT APPLICABLE|-|--|\\.)[ ]*$'</t>
  </si>
  <si>
    <t>01/10/2026 Yes - Proposed filter: populated character values in paper_ad.period_monthly;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</si>
  <si>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total</t>
  </si>
  <si>
    <t>DED_Attribute_3237</t>
  </si>
  <si>
    <t>fad47c97-08dc-4bdf-9efb-9347c73d975c</t>
  </si>
  <si>
    <t>cfa4c3da-b895-4b64-815c-b9cce66bf774</t>
  </si>
  <si>
    <t>DQP-3232</t>
  </si>
  <si>
    <t>DQO-3232</t>
  </si>
  <si>
    <t>Completeness_Check-paper_ad-total</t>
  </si>
  <si>
    <t>Validate that the critical data element paper_ad.total is populated and not blank for in-scope records.Profiling results were used to identify current null/blank exposure where available.</t>
  </si>
  <si>
    <t>!isNull({total})</t>
  </si>
  <si>
    <t>30/09/2026 - Yes Service: Services / Advertising Permit / Permits / Paper Ad. REC_STATUS = 'A'; evaluate only where total is mandatory for the service/stage; Non-applicable records excluded from denominator. Business confirmation required.</t>
  </si>
  <si>
    <t>13e2090d-0884-45b6-a122-8483c0cf2340</t>
  </si>
  <si>
    <t>89ff7d75-88a5-4f4d-a95a-53e7cb394627</t>
  </si>
  <si>
    <t>DQP-3721</t>
  </si>
  <si>
    <t>DQO-3721</t>
  </si>
  <si>
    <t>Consec_Chk-paper_ad-total</t>
  </si>
  <si>
    <t>Validate that populated values in paper_ad-total do not contain consecutive spaces within the value.</t>
  </si>
  <si>
    <t>CAST(application_source AS STRING) RLIKE '.*[^ ].*' AND CAST(application_source AS STRING) NOT RLIKE '\pCntrl' AND UPPER(CAST(application_source AS STRING)) NOT RLIKE '^[ ]*(NA|N/A|NIL|NONE|NULL|UNKNOWN|UNSPECIFIED|TEST|DUMMY|TBD|NOT APPLICABLE|-|--|\\.)[ ]*$'</t>
  </si>
  <si>
    <t>01/10/2026 Yes - Proposed filter: populated character values in paper_ad.total;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</si>
  <si>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7e630941-183a-4c91-968c-11abcb794ac3</t>
  </si>
  <si>
    <t>b24bb09d-0a3b-4441-85f2-f8d4ab716f56</t>
  </si>
  <si>
    <t>DQP-4264</t>
  </si>
  <si>
    <t>DQO-4264</t>
  </si>
  <si>
    <t>LTS_Chk-paper_ad-total</t>
  </si>
  <si>
    <t>Checks that non-null total values do not contain leading or trailing spaces.</t>
  </si>
  <si>
    <t>total = trim(total)</t>
  </si>
  <si>
    <t>02/10/2026 - Yes - Yes means conditional technical feasibility, subject to the conditions below; it is not business approval. Apply only to paper_ad.total records linked to the approved Group / Type / Subtype / Category combinations in columns J:M; validate actual four-level service combinations, not a Cartesian product of the listed values.
Whitespace check on populated total;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</si>
  <si>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ea783837-49d4-434e-b0d8-53ca446aeed7</t>
  </si>
  <si>
    <t>67ab512b-8d7f-47d3-b71b-d96c74500746</t>
  </si>
  <si>
    <t>DQP-4266</t>
  </si>
  <si>
    <t>DQO-4266</t>
  </si>
  <si>
    <t>Val_Chk-paper_ad-total</t>
  </si>
  <si>
    <t>Checks that non-null values in the total column are positive whole numbers, rejecting zeros, negatives, decimals, and non-numeric characters.</t>
  </si>
  <si>
    <t>total RLIKE '^[1-9][0-9]*$'</t>
  </si>
  <si>
    <t>02/10/2026 - Yes - Yes means conditional technical feasibility, subject to the conditions below; it is not business approval. Apply only to paper_ad.total records linked to the approved Group / Type / Subtype / Category combinations in columns J:M; validate actual four-level service combinations, not a Cartesian product of the listed values.
Evaluate populated total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</si>
  <si>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paper_publishing</t>
  </si>
  <si>
    <t>DED_Data_Table_209</t>
  </si>
  <si>
    <t>DED_Attribute_3246</t>
  </si>
  <si>
    <t>11a18177-5304-458a-b4d0-3cb8b3310a02</t>
  </si>
  <si>
    <t>7ed25beb-b5c4-421b-b10b-737bb3cdc14f</t>
  </si>
  <si>
    <t>DQP-2683</t>
  </si>
  <si>
    <t>DQO-2683</t>
  </si>
  <si>
    <t>Total_Chk-paper_publishing-total</t>
  </si>
  <si>
    <t>When populated, Total must be a numeric monetary amount with a minimum value of 1.</t>
  </si>
  <si>
    <t>CAST(`total` AS STRING) RLIKE '^(0|[1-9][0-9]*)([.][0-9]+)?$' AND TRY_CAST(`total` AS DOUBLE) &gt;= 1</t>
  </si>
  <si>
    <t xml:space="preserve">24/09/2026
Yes, Minimum is one Month </t>
  </si>
  <si>
    <t>78860e7e-573d-4812-9186-a810d68dbf80</t>
  </si>
  <si>
    <t>80c646ed-8628-4d46-83be-b37cb4d2a73c</t>
  </si>
  <si>
    <t>DQP-3233</t>
  </si>
  <si>
    <t>DQO-3233</t>
  </si>
  <si>
    <t>Completeness_Check-paper_publishing-total</t>
  </si>
  <si>
    <t>Validate that the critical data element paper_publishing.total is populated and not blank for in-scope records.Profiling results were used to identify current null/blank exposure where available.</t>
  </si>
  <si>
    <t>30/09/2026 - Yes Service: Services / Advertising Permit / Permits / Paper Publishing. REC_STATUS = 'A'; evaluate only where total is mandatory for the service/stage; Non-applicable records excluded from denominator. Business confirmation required.</t>
  </si>
  <si>
    <t>812ae718-d0c1-4df1-be6a-55426a4663b5</t>
  </si>
  <si>
    <t>fbfdcc36-0dba-4a4d-9865-1e0ea65416f6</t>
  </si>
  <si>
    <t>DQP-3722</t>
  </si>
  <si>
    <t>DQO-3722</t>
  </si>
  <si>
    <t>Consec_Chk-paper_publishing-total</t>
  </si>
  <si>
    <t>Validate that populated values in paper_publishing-total do not contain consecutive spaces within the value.</t>
  </si>
  <si>
    <t>CAST(total AS STRING) RLIKE '.*[^ ].*' AND CAST(total AS STRING) NOT RLIKE '\pCntrl' AND UPPER(CAST(total AS STRING)) NOT RLIKE '^[ ]*(NA|N/A|NIL|NONE|NULL|UNKNOWN|UNSPECIFIED|TEST|DUMMY|TBD|NOT APPLICABLE|-|--|\\.)[ ]*$'</t>
  </si>
  <si>
    <t>01/10/2026 Yes - Proposed filter: populated character values in paper_publishing.total;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</si>
  <si>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3fe19e81-d3dc-41c5-899d-47bcd22e3431</t>
  </si>
  <si>
    <t>a27d1b5c-db92-4828-83ba-f70f09a99d7a</t>
  </si>
  <si>
    <t>DQP-4265</t>
  </si>
  <si>
    <t>DQO-4265</t>
  </si>
  <si>
    <t>Val_Chk-paper_publishing-total</t>
  </si>
  <si>
    <t>Check that non-null values in total are positive whole numbers, rejecting zero, negatives, decimals, and non-numeric characters.</t>
  </si>
  <si>
    <t>02/10/2026 - Yes - Yes means conditional technical feasibility, subject to the conditions below; it is not business approval. Apply only to paper_publishing.total records linked to the approved Group / Type / Subtype / Category combinations in columns J:M; validate actual four-level service combinations, not a Cartesian product of the listed values.
Evaluate populated total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</si>
  <si>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DED_Attribute_3247</t>
  </si>
  <si>
    <t>e81fc7e5-e641-4e62-99b1-bf00446ae307</t>
  </si>
  <si>
    <t>3642b1ec-fef2-4c7b-b838-69407cf2fbdf</t>
  </si>
  <si>
    <t>DQP-2675</t>
  </si>
  <si>
    <t>DQO-2675</t>
  </si>
  <si>
    <t>Val_Chk-paper_publishing-period_monthly</t>
  </si>
  <si>
    <t>When populated, Period (Monthly) must be a finite numeric value greater than 0 and not exceeding 12 months.</t>
  </si>
  <si>
    <t>CAST(period_monthly AS STRING) RLIKE '^(0|[1-9][0-9]*)([.][0-9]+)?$' AND TRY_CAST(period_monthly AS DOUBLE) &gt; 0 AND TRY_CAST(period_monthly AS DOUBLE) &lt;= 12</t>
  </si>
  <si>
    <t xml:space="preserve">24/09/2026
Yes, Maximum is 12 Months </t>
  </si>
  <si>
    <t>ec7b1497-6884-4dde-a52b-0982293a5ff7</t>
  </si>
  <si>
    <t>0273470e-3d19-4676-829e-f770beaa5a61</t>
  </si>
  <si>
    <t>DQP-3234</t>
  </si>
  <si>
    <t>DQO-3234</t>
  </si>
  <si>
    <t>Comp_Check-paper_publishing-period_monthly</t>
  </si>
  <si>
    <t>Validate that the critical data element paper_publishing.period_monthly is populated and not blank for in-scope records.Profiling results were used to identify current null/blank exposure where available.</t>
  </si>
  <si>
    <t>30/09/2026 - Yes Service: Services / Advertising Permit / Permits / Paper Publishing. REC_STATUS = 'A'; evaluate only where period_monthly is mandatory for the service/stage; Non-applicable records excluded from denominator. Business confirmation required.</t>
  </si>
  <si>
    <t>8ba36132-13e4-47c2-b316-ca297c22d534</t>
  </si>
  <si>
    <t>f22b3ddf-b301-4449-9c80-d77a8b5101df</t>
  </si>
  <si>
    <t>DQP-3723</t>
  </si>
  <si>
    <t>DQO-3723</t>
  </si>
  <si>
    <t>Consec_Chk-paper_publishing-period_monthly</t>
  </si>
  <si>
    <t>Validate that populated values in paper_publishing-period_monthly do not contain consecutive spaces within the value.</t>
  </si>
  <si>
    <t>01/10/2026 Yes - Proposed filter: populated character values in paper_publishing.period_monthly;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</si>
  <si>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publishing_issue</t>
  </si>
  <si>
    <t>DED_Attribute_3248</t>
  </si>
  <si>
    <t>470f2ac3-1f22-4181-9efc-bdf11cfc961d</t>
  </si>
  <si>
    <t>b520a502-31ea-414f-84e1-cd22b59a2cbf</t>
  </si>
  <si>
    <t>DQP-3235</t>
  </si>
  <si>
    <t>DQO-3235</t>
  </si>
  <si>
    <t>Comp_Check-paper_publishing-publishing_issue</t>
  </si>
  <si>
    <t>Validate that the critical data element paper_publishing.publishing_issue is populated and not blank for in-scope records.Profiling results were used to identify current null/blank exposure where available.</t>
  </si>
  <si>
    <t>!isNull({publishing_issue})</t>
  </si>
  <si>
    <t>30/09/2026 - Yes Service: Services / Advertising Permit / Permits / Paper Publishing. REC_STATUS = 'A'; evaluate only where publishing_issue is mandatory for the service/stage; Non-applicable records excluded from denominator. Business confirmation required.</t>
  </si>
  <si>
    <t>b11644eb-57e2-4402-a2d0-56f6159b7a26</t>
  </si>
  <si>
    <t>c6dfe923-566c-490f-84aa-d82805eb2e3d</t>
  </si>
  <si>
    <t>DQP-3724</t>
  </si>
  <si>
    <t>DQO-3724</t>
  </si>
  <si>
    <t>Consec_Chk-paper_publishing-publishing_issue</t>
  </si>
  <si>
    <t>Validate that populated values in paper_publishing-publishing_issue do not contain consecutive spaces within the value.</t>
  </si>
  <si>
    <t>01/10/2026 Yes - Proposed filter: populated character values in paper_publishing.publishing_issue;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</si>
  <si>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DED_Data_Table_210</t>
  </si>
  <si>
    <t>DED_Attribute_3257</t>
  </si>
  <si>
    <t>99f91251-484a-4fec-9ead-b341b86702a5</t>
  </si>
  <si>
    <t>3da33c2f-2bdf-4ce7-974a-4e65825c18ad</t>
  </si>
  <si>
    <t>DQP-2677</t>
  </si>
  <si>
    <t>DQO-2677</t>
  </si>
  <si>
    <t>Completeness_Check-permit_number-permit_number</t>
  </si>
  <si>
    <t>8066a150-aaf6-44f1-99e1-378c4eec73b9</t>
  </si>
  <si>
    <t>60f1534f-1495-44e4-aa36-8e9197e19a56</t>
  </si>
  <si>
    <t>DQP-3725</t>
  </si>
  <si>
    <t>DQO-3725</t>
  </si>
  <si>
    <t>Consec_Chk-permit_number-permit_number</t>
  </si>
  <si>
    <t>Validate that populated values in permit_number-permit_number do not contain consecutive spaces within the value.</t>
  </si>
  <si>
    <t>01/10/2026 Yes - Proposed filter: populated character values in permit_number.permit_number;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</si>
  <si>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8266b79e-cf1b-43fc-bc18-f0479f823c88</t>
  </si>
  <si>
    <t>b4e91b9c-990e-4248-8903-e25d42fef61e</t>
  </si>
  <si>
    <t>DQP-4170</t>
  </si>
  <si>
    <t>DQO-4170</t>
  </si>
  <si>
    <t>LTS_Chk-permit_number-permit_number</t>
  </si>
  <si>
    <t>Check that non-null permit_number values do not contain leading or trailing spaces.</t>
  </si>
  <si>
    <t>permit_number = TRIM(permit_number)</t>
  </si>
  <si>
    <t>02/10/2026 - Yes - Yes means conditional technical feasibility, subject to the conditions below; it is not business approval. Apply only to permit_number.permit_number records linked to the approved Group / Type / Subtype / Category combinations in columns J:M; validate actual four-level service combinations, not a Cartesian product of the listed values.
Whitespace check on populated permit_number;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</si>
  <si>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9fd30b4f-ab62-4144-88e4-ae7f4217a37b</t>
  </si>
  <si>
    <t>61dffe19-7480-4d65-b7ad-4e40de46225a</t>
  </si>
  <si>
    <t>DQP-4171</t>
  </si>
  <si>
    <t>DQO-4171</t>
  </si>
  <si>
    <t>Val_Chk-permit_number-permit_number</t>
  </si>
  <si>
    <t>Check that non-null permit_number values consist only of English letters, digits, and hyphens, as expected for coded identifiers.</t>
  </si>
  <si>
    <t>permit_number RLIKE '^[A-Za-z0-9-]+$'</t>
  </si>
  <si>
    <t>02/10/2026 - Yes - Yes means conditional technical feasibility, subject to the conditions below; it is not business approval. Apply only to permit_number.permit_number records linked to the approved Group / Type / Subtype / Category combinations in columns J:M; validate actual four-level service combinations, not a Cartesian product of the listed values.
Evaluate populated permit_number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</si>
  <si>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pro_information</t>
  </si>
  <si>
    <t>DED_Data_Table_211</t>
  </si>
  <si>
    <t>pro_email</t>
  </si>
  <si>
    <t>DED_Attribute_3266</t>
  </si>
  <si>
    <t>25748e03-6eb6-4d42-8286-6795f2d192b5</t>
  </si>
  <si>
    <t>4e94b83b-714d-40b0-84d0-1fa56122d3d9</t>
  </si>
  <si>
    <t>DQP-2580</t>
  </si>
  <si>
    <t>DQO-2580</t>
  </si>
  <si>
    <t>Validity_Check-PRO_INFO-Pro_Email</t>
  </si>
  <si>
    <t>When populated, PRO INFORMATION.PRO Email must be a valid email address with a non-empty local part and domain, and no spaces.</t>
  </si>
  <si>
    <t>CAST(`pro_email` AS STRING) RLIKE '^[^ @]+@[^ @]+[.][^ @]+$' AND NOT (CAST(`pro_email` AS STRING) RLIKE '[^!-~]')</t>
  </si>
  <si>
    <t>195c5ebf-cae0-4c3d-9317-7704bbe31300</t>
  </si>
  <si>
    <t>33b5040c-dbe2-4ebf-b2a6-603fa3e9799a</t>
  </si>
  <si>
    <t>DQP-3236</t>
  </si>
  <si>
    <t>DQO-3236</t>
  </si>
  <si>
    <t>Completeness_Check-pro_information-pro_email</t>
  </si>
  <si>
    <t>Validate that the critical data element pro_information.pro_email is populated and not blank for in-scope records.Profiling results were used to identify current null/blank exposure where available.</t>
  </si>
  <si>
    <t>!isNull({pro_email})</t>
  </si>
  <si>
    <t>30/09/2026 - Yes Service: Industrial / License / Franchise / Record. REC_STATUS = 'A'; evaluate only where pro_email is mandatory for the service/stage; Confirm applicant/PRO role and application channel; Non-applicable records excluded from denominator. Business confirmation required.</t>
  </si>
  <si>
    <t>de93653f-8df9-4182-8d90-cf8c7df4c911</t>
  </si>
  <si>
    <t>23886ef8-7d66-4415-b480-b197da51e25b</t>
  </si>
  <si>
    <t>DQP-3726</t>
  </si>
  <si>
    <t>DQO-3726</t>
  </si>
  <si>
    <t>Consec_Chk-pro_information-pro_email</t>
  </si>
  <si>
    <t>Validate that populated values in pro_information-pro_email do not contain consecutive spaces within the value.</t>
  </si>
  <si>
    <t>CAST(pro_email AS STRING) RLIKE '.*[^ ].*' AND CAST(pro_email AS STRING) NOT RLIKE '\pCntrl' AND UPPER(CAST(pro_email AS STRING)) NOT RLIKE '^[ ]*(NA|N/A|NIL|NONE|NULL|UNKNOWN|UNSPECIFIED|TEST|DUMMY|TBD|NOT APPLICABLE|-|--|\\.)[ ]*$'</t>
  </si>
  <si>
    <t>01/10/2026 Yes - Proposed filter: populated character values in pro_information.pro_email;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</si>
  <si>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license_linked</t>
  </si>
  <si>
    <t>DED_Attribute_3267</t>
  </si>
  <si>
    <t>cf0adb73-1de2-44a3-afde-3ea29c58123a</t>
  </si>
  <si>
    <t>fbb61ff1-98db-4add-89c4-a5453f2a3d94</t>
  </si>
  <si>
    <t>DQP-3237</t>
  </si>
  <si>
    <t>DQO-3237</t>
  </si>
  <si>
    <t>Comp_Check-pro_information-license_linked</t>
  </si>
  <si>
    <t>Validate that the critical data element pro_information.license_linked is populated and not blank for in-scope records.Profiling results were used to identify current null/blank exposure where available.</t>
  </si>
  <si>
    <t>!isNull({license_linked})</t>
  </si>
  <si>
    <t>30/09/2026 - Yes Approved exact four-level service paths from O:R; do not cross-combine listed subtypes/categories. REC_STATUS = 'A'; evaluate only where license_linked is mandatory for the service/stage; Confirm applicant/PRO role and application channel; Non-applicable records excluded from denominator. Business confirmation required.</t>
  </si>
  <si>
    <t>ba46cd99-ba07-4e0b-8628-c741bafe1e81</t>
  </si>
  <si>
    <t>7eacd998-c455-4f6e-9103-bc09995e9eea</t>
  </si>
  <si>
    <t>DQP-3727</t>
  </si>
  <si>
    <t>DQO-3727</t>
  </si>
  <si>
    <t>Consec_Chk-pro_information-license_linked</t>
  </si>
  <si>
    <t>Validate that populated values in pro_information-license_linked do not contain consecutive spaces within the value.</t>
  </si>
  <si>
    <t>01/10/2026 Yes - Proposed filter: populated character values in pro_information.license_linked;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</si>
  <si>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0f8813dd-ba09-4d34-bda7-14c3d9aa1184</t>
  </si>
  <si>
    <t>cff80215-da28-4454-b9cb-5a3f33826953</t>
  </si>
  <si>
    <t>DQP-4065</t>
  </si>
  <si>
    <t>DQO-4065</t>
  </si>
  <si>
    <t>Val_Chk-pro_information-license_linked</t>
  </si>
  <si>
    <t>Ensure that populated license_linked values are restricted to the approved domain value 'CHECKED' or 'UNCHECKED'.</t>
  </si>
  <si>
    <t>license_linked IN ('CHECKED','UNCHECKED')</t>
  </si>
  <si>
    <t>02/10/2026 - Yes - Yes means conditional technical feasibility, subject to the conditions below; it is not business approval. Apply only to pro_information.license_linked records linked to the approved Group / Type / Subtype / Category combinations in columns J:M; validate actual four-level service combinations, not a Cartesian product of the listed values.
Evaluate populated license_linked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</si>
  <si>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pro_name</t>
  </si>
  <si>
    <t>DED_Attribute_3268</t>
  </si>
  <si>
    <t>51f6a019-8b67-4300-82d6-33af061d45a1</t>
  </si>
  <si>
    <t>926c41e2-f95b-4071-a9fa-fc34c0c8bc8d</t>
  </si>
  <si>
    <t>DQP-3238</t>
  </si>
  <si>
    <t>DQO-3238</t>
  </si>
  <si>
    <t>Completeness_Check-pro_information-pro_name</t>
  </si>
  <si>
    <t>Validate that the critical data element pro_information.pro_name is populated and not blank for in-scope records.Profiling results were used to identify current null/blank exposure where available.</t>
  </si>
  <si>
    <t>!isNull({pro_name})</t>
  </si>
  <si>
    <t>30/09/2026 - Yes Service: Industrial / License / Franchise / Record. REC_STATUS = 'A'; evaluate only where pro_name is mandatory for the service/stage; Confirm applicant/PRO role and application channel; Non-applicable records excluded from denominator. Business confirmation required.</t>
  </si>
  <si>
    <t>b6e31923-f64a-4b85-8c5a-a1755c541dcb</t>
  </si>
  <si>
    <t>3a600c01-81cb-45fa-9dd6-b8a3f575ef55</t>
  </si>
  <si>
    <t>DQP-3728</t>
  </si>
  <si>
    <t>DQO-3728</t>
  </si>
  <si>
    <t>Consec_Chk-pro_information-pro_name</t>
  </si>
  <si>
    <t>Validate that populated values in pro_information-pro_name do not contain consecutive spaces within the value.</t>
  </si>
  <si>
    <t>CAST(pro_name AS STRING) RLIKE '.*[^ ].*' AND CAST(pro_name AS STRING) NOT RLIKE '\pCntrl' AND UPPER(CAST(pro_name AS STRING)) NOT RLIKE '^[ ]*(NA|N/A|NIL|NONE|NULL|UNKNOWN|UNSPECIFIED|TEST|DUMMY|TBD|NOT APPLICABLE|-|--|\\.)[ ]*$'</t>
  </si>
  <si>
    <t>01/10/2026 Yes - Proposed filter: populated character values in pro_information.pro_name;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</si>
  <si>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71976913-762d-4816-909a-c151de249a70</t>
  </si>
  <si>
    <t>fb6d7e64-1b94-4894-b14a-ceb758203a7d</t>
  </si>
  <si>
    <t>DQP-4187</t>
  </si>
  <si>
    <t>DQO-4187</t>
  </si>
  <si>
    <t>Val_Chk-pro_information-pro_name</t>
  </si>
  <si>
    <t>Ensure that non-null pro_name values contain only English letters, Arabic letters, digits, spaces, and the approved punctuation set.</t>
  </si>
  <si>
    <t>CAST(pro_name AS STRING) RLIKE '^[A-Za-z0-9\u0600-\u06FF "/&amp;_*;:+@#^.,-]+$'</t>
  </si>
  <si>
    <t>8aebf232-3758-458c-830a-927c0045ac3e</t>
  </si>
  <si>
    <t>f6ec5725-0a84-4887-a7b8-9f5d4fd18f05</t>
  </si>
  <si>
    <t>DQP-4188</t>
  </si>
  <si>
    <t>DQO-4188</t>
  </si>
  <si>
    <t>LTS_Chk-pro_information-pro_name</t>
  </si>
  <si>
    <t>Ensure that non-null pro_name values have no leading or trailing spaces.</t>
  </si>
  <si>
    <t>pro_name = trim(pro_name)</t>
  </si>
  <si>
    <t>02/10/2026 - Yes - Yes means conditional technical feasibility, subject to the conditions below; it is not business approval. Apply only to pro_information.pro_name records linked to the approved Group / Type / Subtype / Category combinations in columns J:M; validate actual four-level service combinations, not a Cartesian product of the listed values.
Whitespace check on populated pro_name;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</si>
  <si>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uuid</t>
  </si>
  <si>
    <t>DED_Attribute_3269</t>
  </si>
  <si>
    <t>2bd6e35c-c2bd-41e5-a11c-c70a39223b09</t>
  </si>
  <si>
    <t>b53cea0f-ee17-406f-8b1e-d6df9c547760</t>
  </si>
  <si>
    <t>DQP-3239</t>
  </si>
  <si>
    <t>DQO-3239</t>
  </si>
  <si>
    <t>Completeness_Check-pro_information-uuid</t>
  </si>
  <si>
    <t>Validate that the critical data element pro_information.uuid is populated and not blank for in-scope records.Profiling results were used to identify current null/blank exposure where available.</t>
  </si>
  <si>
    <t>!isNull({uuid})</t>
  </si>
  <si>
    <t>30/09/2026 - Yes Approved exact four-level service paths from O:R; do not cross-combine listed subtypes/categories. REC_STATUS = 'A'; evaluate only where uuid is mandatory for the service/stage; Confirm applicant/PRO role and application channel; Non-applicable records excluded from denominator. Business confirmation required.</t>
  </si>
  <si>
    <t>d317401e-4976-47e6-9101-884e25d36354</t>
  </si>
  <si>
    <t>c75acff4-0633-47e9-a9f2-09c8e7a76a69</t>
  </si>
  <si>
    <t>DQP-3729</t>
  </si>
  <si>
    <t>DQO-3729</t>
  </si>
  <si>
    <t>Consec_Chk-pro_information-uuid</t>
  </si>
  <si>
    <t>Validate that populated values in pro_information-uuid do not contain consecutive spaces within the value.</t>
  </si>
  <si>
    <t>CAST(uuid AS STRING) RLIKE '.*[^ ].*' AND CAST(uuid AS STRING) NOT RLIKE '\pCntrl' AND UPPER(CAST(uuid AS STRING)) NOT RLIKE '^[ ]*(NA|N/A|NIL|NONE|NULL|UNKNOWN|UNSPECIFIED|TEST|DUMMY|TBD|NOT APPLICABLE|-|--|\\.)[ ]*$'</t>
  </si>
  <si>
    <t>01/10/2026 Yes - Proposed filter: populated character values in pro_information.uuid;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</si>
  <si>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59724ce6-6233-47a6-8d30-7a23450f846f</t>
  </si>
  <si>
    <t>5dabcb82-3050-408f-9e07-04948e27af45</t>
  </si>
  <si>
    <t>DQP-4292</t>
  </si>
  <si>
    <t>DQO-4292</t>
  </si>
  <si>
    <t>Val_Chk-pro_information-uuid</t>
  </si>
  <si>
    <t>Checks that non-null uuid values consist only of English letters, digits and hyphens with no other characters.</t>
  </si>
  <si>
    <t>uuid RLIKE '^[A-Za-z0-9-]+$'</t>
  </si>
  <si>
    <t>02/10/2026 - Yes - Yes means conditional technical feasibility, subject to the conditions below; it is not business approval. Apply only to pro_information.uuid records linked to the approved Group / Type / Subtype / Category combinations in columns J:M; validate actual four-level service combinations, not a Cartesian product of the listed values.
Evaluate populated uuid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</si>
  <si>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application_source</t>
  </si>
  <si>
    <t>DED_Attribute_3270</t>
  </si>
  <si>
    <t>fff0ddd0-1aa0-4366-9090-0576a96d854e</t>
  </si>
  <si>
    <t>80a532b4-55e1-4fad-99aa-21e7a58c1344</t>
  </si>
  <si>
    <t>DQP-3240</t>
  </si>
  <si>
    <t>DQO-3240</t>
  </si>
  <si>
    <t>Comp_Check-pro_information-application_source</t>
  </si>
  <si>
    <t>Validate that the critical data element pro_information.application_source is populated and not blank for in-scope records.Profiling results were used to identify current null/blank exposure where available.</t>
  </si>
  <si>
    <t>!isNull({application_source})</t>
  </si>
  <si>
    <t>30/09/2026 - Yes Service: Industrial / License / Franchise / Record. REC_STATUS = 'A'; evaluate only where application_source is mandatory for the service/stage; Confirm applicant/PRO role and application channel; Non-applicable records excluded from denominator. Business confirmation required.</t>
  </si>
  <si>
    <t>aae14c8d-9542-4551-a4c5-464fc7c7516b</t>
  </si>
  <si>
    <t>c06eb2f5-32a2-4fa8-9456-a1ddbece840a</t>
  </si>
  <si>
    <t>DQP-3730</t>
  </si>
  <si>
    <t>DQO-3730</t>
  </si>
  <si>
    <t>Consec_Chk-pro_information-application_source</t>
  </si>
  <si>
    <t>Validate that populated values in pro_information-application_source do not contain consecutive spaces within the value.</t>
  </si>
  <si>
    <t>01/10/2026 Yes - Proposed filter: populated character values in pro_information.application_source;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</si>
  <si>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005681bb-fa10-4d5f-8ff8-8b434b68adf6</t>
  </si>
  <si>
    <t>4a29b3cb-5588-4a08-900d-58532e281c61</t>
  </si>
  <si>
    <t>DQP-3864</t>
  </si>
  <si>
    <t>DQO-3864</t>
  </si>
  <si>
    <t>Val_Chk-pro_information-application_source</t>
  </si>
  <si>
    <t>Check that application_source contains only the approved set of source values (REST, COUNTER, ACAWeb, BATCH, INSTANT LICENSE, INSTANT LICENSE PLUS, ACAMobile, ACAUnspecified), treating other non-null values as invalid.</t>
  </si>
  <si>
    <t>application_source IN ('REST','COUNTER','ACAWeb','BATCH','INSTANT LICENSE','INSTANT LICENSE PLUS','ACAMobile','ACAUnspecified')</t>
  </si>
  <si>
    <t>02/10/2026 - Yes - Yes means conditional technical feasibility, subject to the conditions below; it is not business approval. Apply only to pro_information.application_source records linked to the approved Group / Type / Subtype / Category combinations in columns J:M; validate actual four-level service combinations, not a Cartesian product of the listed values.
Evaluate populated application_source only; null/blank values belong to a separately approved completeness rule. Use an explicit null/blank policy so SQL UNKNOWN is not silently counted as pass or fail.
Proposed domain ('REST','COUNTER','ACAWeb','BATCH','INSTANT LICENSE','INSTANT LICENSE PLUS','ACAMobile','ACAUnspecified').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</si>
  <si>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pro_mobile_number</t>
  </si>
  <si>
    <t>DED_Attribute_3271</t>
  </si>
  <si>
    <t>c6a39b6d-c9c9-4fc5-8a30-3fc81390c5f1</t>
  </si>
  <si>
    <t>54835fa9-2b93-408f-9aa1-2ccfa9d8aff3</t>
  </si>
  <si>
    <t>DQP-3241</t>
  </si>
  <si>
    <t>DQO-3241</t>
  </si>
  <si>
    <t>Comp_Check-pro_information-pro_mobile_number</t>
  </si>
  <si>
    <t>Validate that the critical data element pro_information.pro_mobile_number is populated and not blank for in-scope records.Profiling results were used to identify current null/blank exposure where available.</t>
  </si>
  <si>
    <t>!isNull({pro_mobile_number})</t>
  </si>
  <si>
    <t>30/09/2026 - Yes Service: Industrial / License / Franchise / Record. REC_STATUS = 'A'; evaluate only where pro_mobile_number is mandatory for the service/stage; Confirm applicant/PRO role and application channel; Non-applicable records excluded from denominator. Business confirmation required.</t>
  </si>
  <si>
    <t>eab1a900-3ba7-47b6-97d0-82540845f22b</t>
  </si>
  <si>
    <t>4967dfed-14e8-416d-bc5d-129cffa2978f</t>
  </si>
  <si>
    <t>DQP-3731</t>
  </si>
  <si>
    <t>DQO-3731</t>
  </si>
  <si>
    <t>Consec_Chk-pro_information-pro_mobile_number</t>
  </si>
  <si>
    <t>Validate that populated values in pro_information-pro_mobile_number do not contain consecutive spaces within the value.</t>
  </si>
  <si>
    <t>CAST(pro_mobile_number AS STRING) RLIKE '.*[^ ].*' AND CAST(pro_mobile_number AS STRING) NOT RLIKE '\pCntrl' AND UPPER(CAST(pro_mobile_number AS STRING)) NOT RLIKE '^[ ]*(NA|N/A|NIL|NONE|NULL|UNKNOWN|UNSPECIFIED|TEST|DUMMY|TBD|NOT APPLICABLE|-|--|\\.)[ ]*$'</t>
  </si>
  <si>
    <t>01/10/2026 Yes - Proposed filter: populated character values in pro_information.pro_mobile_number;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</si>
  <si>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e58a8536-f12d-4ba4-af20-a002f445b362</t>
  </si>
  <si>
    <t>6a45c2c7-cff9-417d-b753-61d5f763ee58</t>
  </si>
  <si>
    <t>DQP-4185</t>
  </si>
  <si>
    <t>DQO-4185</t>
  </si>
  <si>
    <t>Val_Chk-pro_information-pro_mobile_number</t>
  </si>
  <si>
    <t>Check that each populated PRO mobile number matches the approved phone-number format pattern to prevent malformed numbers.</t>
  </si>
  <si>
    <t>CAST(pro_mobile_number AS STRING) RLIKE '^[+]?[0-9]+$'</t>
  </si>
  <si>
    <t>02/10/2026 - Yes - Yes means conditional technical feasibility, subject to the conditions below; it is not business approval. Apply only to pro_information.pro_mobile_number records linked to the approved Group / Type / Subtype / Category combinations in columns J:M; validate actual four-level service combinations, not a Cartesian product of the listed values.
Evaluate populated pro_mobile_number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</si>
  <si>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b39fe404-5df6-443f-8891-c2a69eca6bb0</t>
  </si>
  <si>
    <t>ecd560d2-52e9-4675-8b11-f9ea1d78ea6f</t>
  </si>
  <si>
    <t>DQP-4186</t>
  </si>
  <si>
    <t>DQO-4186</t>
  </si>
  <si>
    <t>LTS_Chk-pro_information-pro_mobile_number</t>
  </si>
  <si>
    <t>Check that each populated PRO mobile number has no leading or trailing spaces.</t>
  </si>
  <si>
    <t>pro_mobile_number = TRIM(pro_mobile_number)</t>
  </si>
  <si>
    <t>02/10/2026 - Yes - Yes means conditional technical feasibility, subject to the conditions below; it is not business approval. Apply only to pro_information.pro_mobile_number records linked to the approved Group / Type / Subtype / Category combinations in columns J:M; validate actual four-level service combinations, not a Cartesian product of the listed values.
Whitespace check on populated pro_mobile_number;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</si>
  <si>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emirates_id</t>
  </si>
  <si>
    <t>DED_Attribute_3273</t>
  </si>
  <si>
    <t>51316852-8670-418c-97c7-533b8c7e762a</t>
  </si>
  <si>
    <t>dbf44eb2-23b7-4108-84c9-2c11c4cb8b19</t>
  </si>
  <si>
    <t>DQP-2474</t>
  </si>
  <si>
    <t>DQO-2474</t>
  </si>
  <si>
    <t>Validity_Check-PRO_INFO-Emirates_Id</t>
  </si>
  <si>
    <t>When populated as a UAE Emirates ID, PRO INFORMATION.Emirates ID must contain 15 digits beginning with 784.</t>
  </si>
  <si>
    <t>REGEXP_REPLACE(TRIM(CAST(`emirates_id` AS STRING)), '[- ]', '') RLIKE '^784[0-9]{12}$'</t>
  </si>
  <si>
    <t>f2b057b1-037c-490d-aab1-7a3aab4192fe</t>
  </si>
  <si>
    <t>ffd98dca-724f-4f8a-b96a-8a2956bd704c</t>
  </si>
  <si>
    <t>DQP-3242</t>
  </si>
  <si>
    <t>DQO-3242</t>
  </si>
  <si>
    <t>Completeness_Check-pro_information-emirates_id</t>
  </si>
  <si>
    <t>Validate that the critical data element pro_information.emirates_id is populated and not blank for in-scope records.Profiling results were used to identify current null/blank exposure where available.</t>
  </si>
  <si>
    <t>!isNull({emirates_id})</t>
  </si>
  <si>
    <t>30/09/2026 - Yes Approved exact four-level service paths from O:R; do not cross-combine listed subtypes/categories. REC_STATUS = 'A'; evaluate only where emirates_id is mandatory for the service/stage; Confirm applicant/PRO role and application channel; Non-applicable records excluded from denominator. Business confirmation required.</t>
  </si>
  <si>
    <t>8741aeb9-09ad-45a8-bc7d-11376f308ba3</t>
  </si>
  <si>
    <t>81edbc8f-f4b7-4281-8831-a2ec471ac79c</t>
  </si>
  <si>
    <t>DQP-3732</t>
  </si>
  <si>
    <t>DQO-3732</t>
  </si>
  <si>
    <t>Consec_Chk-pro_information-emirates_id</t>
  </si>
  <si>
    <t>Validate that populated values in pro_information-emirates_id do not contain consecutive spaces within the value.</t>
  </si>
  <si>
    <t>CAST(emirates_id AS STRING) RLIKE '.*[^ ].*' AND CAST(emirates_id AS STRING) NOT RLIKE '\pCntrl' AND UPPER(CAST(emirates_id AS STRING)) NOT RLIKE '^[ ]*(NA|N/A|NIL|NONE|NULL|UNKNOWN|UNSPECIFIED|TEST|DUMMY|TBD|NOT APPLICABLE|-|--|\\.)[ ]*$'</t>
  </si>
  <si>
    <t>01/10/2026 Yes - Proposed filter: populated character values in pro_information.emirates_id;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Where profile type applies, restrict individual-specific fields to Individual; confirm handling of non-Individual and NULL profiles.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</si>
  <si>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revenues_or_sales</t>
  </si>
  <si>
    <t>DED_Attribute_3274</t>
  </si>
  <si>
    <t>427477b4-413a-47fb-bf75-38664899ddd3</t>
  </si>
  <si>
    <t>0edba94d-4a44-44b2-9979-6851c7d9a4a4</t>
  </si>
  <si>
    <t>DQP-2585</t>
  </si>
  <si>
    <t>DQO-2585</t>
  </si>
  <si>
    <t>Validity_Check-PRO_INFO-Revenues_Or_Sales</t>
  </si>
  <si>
    <t>When populated, PRO INFORMATION.Revenues/Sales must be a finite non-negative numeric value.</t>
  </si>
  <si>
    <t>TRY_CAST(`revenues_or_sales` AS DECIMAL(38,18)) IS NOT NULL AND TRY_CAST(`revenues_or_sales` AS DECIMAL(38,18)) &gt;= 0</t>
  </si>
  <si>
    <t>2e394dc1-45e6-47ca-a68d-02438bd1b1ed</t>
  </si>
  <si>
    <t>bab24d1a-bc2b-4535-8b70-97c9a2fa648a</t>
  </si>
  <si>
    <t>DQP-3243</t>
  </si>
  <si>
    <t>DQO-3243</t>
  </si>
  <si>
    <t>Comp_Check-pro_information-revenues_or_sales</t>
  </si>
  <si>
    <t>Validate that the critical data element pro_information.revenues_or_sales is populated and not blank for in-scope records.Profiling results were used to identify current null/blank exposure where available.</t>
  </si>
  <si>
    <t>!isNull({revenues_or_sales})</t>
  </si>
  <si>
    <t>30/09/2026 - Yes Approved exact four-level service paths from O:R; do not cross-combine listed subtypes/categories. REC_STATUS = 'A'; evaluate only where revenues_or_sales is mandatory for the service/stage; Confirm applicant/PRO role and application channel; Non-applicable records excluded from denominator. Business confirmation required.</t>
  </si>
  <si>
    <t>49ac45eb-8191-410a-9232-186fd64e22a2</t>
  </si>
  <si>
    <t>6cb124bb-4439-41eb-b63e-d30c8ccb768c</t>
  </si>
  <si>
    <t>DQP-3733</t>
  </si>
  <si>
    <t>DQO-3733</t>
  </si>
  <si>
    <t>Consec_Chk-pro_information-revenues_or_sales</t>
  </si>
  <si>
    <t>Validate that populated values in pro_information-revenues_or_sales do not contain consecutive spaces within the value.</t>
  </si>
  <si>
    <t>CAST(revenues_or_sales AS STRING) RLIKE '.*[^ ].*' AND CAST(revenues_or_sales AS STRING) NOT RLIKE '\pCntrl' AND UPPER(CAST(revenues_or_sales AS STRING)) NOT RLIKE '^[ ]*(NA|N/A|NIL|NONE|NULL|UNKNOWN|UNSPECIFIED|TEST|DUMMY|TBD|NOT APPLICABLE|-|--|\\.)[ ]*$'</t>
  </si>
  <si>
    <t>01/10/2026 Yes - Proposed filter: populated character values in pro_information.revenues_or_sales;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</si>
  <si>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fb3db7ba-db85-447e-b748-b8834903f365</t>
  </si>
  <si>
    <t>768f4ee6-6204-41d8-9226-b5ea698e7dc9</t>
  </si>
  <si>
    <t>DQP-4226</t>
  </si>
  <si>
    <t>DQO-4226</t>
  </si>
  <si>
    <t>Val_Chk-pro_information-revenues_or_sales</t>
  </si>
  <si>
    <t>Checks that non-null revenues_or_sales values are limited to the approved set of revenue band descriptions observed for this column.</t>
  </si>
  <si>
    <t>TRIM(CAST(revenues_or_sales AS STRING)) IN ('Less than AED 1 million','From AED 1 million up to AED 5 million','From AED 5 million up to AED 15 million','From AED 15 million up to AED 50 million','From AED 50 million up to AED 250 million','More than AED 250 million')</t>
  </si>
  <si>
    <t>02/10/2026 - Yes - Yes means conditional technical feasibility, subject to the conditions below; it is not business approval. Apply only to pro_information.revenues_or_sales records linked to the approved Group / Type / Subtype / Category combinations in columns J:M; validate actual four-level service combinations, not a Cartesian product of the listed values.
Evaluate populated revenues_or_sales only; null/blank values belong to a separately approved completeness rule. Use an explicit null/blank policy so SQL UNKNOWN is not silently counted as pass or fail.
Proposed domain ('Less than AED 1 million','From AED 1 million up to AED 5 million','From AED 5 million up to AED 15 million','From AED 15 million up to AED 50 million','From AED 50 million up to AED 250 million','More than AED 250 million').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</si>
  <si>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DED_Attribute_3275</t>
  </si>
  <si>
    <t>94300cdf-8b6a-45a0-9041-c9387ebdd4b9</t>
  </si>
  <si>
    <t>aaddfba6-5982-4f9d-82cd-c9df65b48df1</t>
  </si>
  <si>
    <t>DQP-2572</t>
  </si>
  <si>
    <t>DQO-2572</t>
  </si>
  <si>
    <t>Validity_Check-PRO_INFO-Official_Email</t>
  </si>
  <si>
    <t>When populated, PRO INFORMATION.Official Email must be a valid email address with a non-empty local part and domain, and no spaces.</t>
  </si>
  <si>
    <t>CAST(`official_email` AS STRING) RLIKE '^[^ @]+@[^ @]+[.][^ @]+$' AND NOT (CAST(`official_email` AS STRING) RLIKE '[^!-~]')</t>
  </si>
  <si>
    <t>0a64a7ea-999a-40e3-9fe4-f72ce4a5fc29</t>
  </si>
  <si>
    <t>e1ba1281-1b34-4369-8a5f-be154c8f6ea2</t>
  </si>
  <si>
    <t>DQP-3244</t>
  </si>
  <si>
    <t>DQO-3244</t>
  </si>
  <si>
    <t>Comp_Check-pro_information-official_email</t>
  </si>
  <si>
    <t>Validate that the critical data element pro_information.official_email is populated and not blank for in-scope records.Profiling results were used to identify current null/blank exposure where available.</t>
  </si>
  <si>
    <t>30/09/2026 - Yes Approved exact four-level service paths from O:R; do not cross-combine listed subtypes/categories. REC_STATUS = 'A'; evaluate only where official_email is mandatory for the service/stage; Confirm applicant/PRO role and application channel; Non-applicable records excluded from denominator. Business confirmation required.</t>
  </si>
  <si>
    <t>696c6780-82da-4783-ad62-8345a3256c79</t>
  </si>
  <si>
    <t>31dc7f88-c5d4-4e40-8867-d74b7d032910</t>
  </si>
  <si>
    <t>DQP-3734</t>
  </si>
  <si>
    <t>DQO-3734</t>
  </si>
  <si>
    <t>Consec_Chk-pro_information-official_email</t>
  </si>
  <si>
    <t>Validate that populated values in pro_information-official_email do not contain consecutive spaces within the value.</t>
  </si>
  <si>
    <t>01/10/2026 Yes - Proposed filter: populated character values in pro_information.official_email;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</si>
  <si>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paid_capital</t>
  </si>
  <si>
    <t>DED_Attribute_3276</t>
  </si>
  <si>
    <t>dfdd3dff-3668-4054-bcc4-950cfe9d20a5</t>
  </si>
  <si>
    <t>990d9239-46ce-4b9e-b4cf-2c1a4c0a6698</t>
  </si>
  <si>
    <t>DQP-2575</t>
  </si>
  <si>
    <t>DQO-2575</t>
  </si>
  <si>
    <t>Validity_Check-PRO_INFO-Paid_Capital</t>
  </si>
  <si>
    <t>When populated, PRO INFORMATION.Paid Capital must be a finite non-negative numeric value.</t>
  </si>
  <si>
    <t>TRY_CAST(`paid_capital` AS DECIMAL(38,18)) IS NOT NULL AND TRY_CAST(`paid_capital` AS DECIMAL(38,18)) &gt;= 0</t>
  </si>
  <si>
    <t>0a639b0e-6aa3-48d2-9be2-5e57037a3c55</t>
  </si>
  <si>
    <t>ae1e6b20-4dc3-4a8c-9d3f-5cce0a3ff584</t>
  </si>
  <si>
    <t>DQP-3245</t>
  </si>
  <si>
    <t>DQO-3245</t>
  </si>
  <si>
    <t>Completeness_Check-pro_information-paid_capital</t>
  </si>
  <si>
    <t>Validate that the critical data element pro_information.paid_capital is populated and not blank for in-scope records.Profiling results were used to identify current null/blank exposure where available.</t>
  </si>
  <si>
    <t>!isNull({paid_capital})</t>
  </si>
  <si>
    <t>30/09/2026 - Yes Approved exact four-level service paths from O:R; do not cross-combine listed subtypes/categories. REC_STATUS = 'A'; evaluate only where paid_capital is mandatory for the service/stage; Confirm applicant/PRO role and application channel; Non-applicable records excluded from denominator. Business confirmation required.</t>
  </si>
  <si>
    <t>6ad0581d-b9b2-479a-ac4c-d35853be6485</t>
  </si>
  <si>
    <t>db2220a5-2f64-47c1-b7e5-3158a7e51412</t>
  </si>
  <si>
    <t>DQP-3735</t>
  </si>
  <si>
    <t>DQO-3735</t>
  </si>
  <si>
    <t>Consec_Chk-pro_information-paid_capital</t>
  </si>
  <si>
    <t>Validate that populated values in pro_information-paid_capital do not contain consecutive spaces within the value.</t>
  </si>
  <si>
    <t>CAST(paid_capital AS STRING) RLIKE '.*[^ ].*' AND CAST(paid_capital AS STRING) NOT RLIKE '\pCntrl' AND UPPER(CAST(paid_capital AS STRING)) NOT RLIKE '^[ ]*(NA|N/A|NIL|NONE|NULL|UNKNOWN|UNSPECIFIED|TEST|DUMMY|TBD|NOT APPLICABLE|-|--|\\.)[ ]*$'</t>
  </si>
  <si>
    <t>01/10/2026 Yes - Proposed filter: populated character values in pro_information.paid_capital;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</si>
  <si>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DED_Attribute_3278</t>
  </si>
  <si>
    <t>9089e3f4-6480-4b99-a168-d605dc6e7f85</t>
  </si>
  <si>
    <t>9eeca12f-10f9-4d59-96f3-cac83812f7c2</t>
  </si>
  <si>
    <t>DQP-3246</t>
  </si>
  <si>
    <t>DQO-3246</t>
  </si>
  <si>
    <t>Comp_Check-pro_information-mobile_verified</t>
  </si>
  <si>
    <t>Validate that the critical data element pro_information.mobile_verified is populated and not blank for in-scope records.Profiling results were used to identify current null/blank exposure where available.</t>
  </si>
  <si>
    <t>30/09/2026 - Yes Approved exact four-level service paths from O:R; do not cross-combine listed subtypes/categories. REC_STATUS = 'A'; evaluate only where mobile_verified is mandatory for the service/stage; Confirm applicant/PRO role and application channel; Non-applicable records excluded from denominator. Business confirmation required.</t>
  </si>
  <si>
    <t>100f2794-e4a7-41e5-9b87-cc1e2d9d1b03</t>
  </si>
  <si>
    <t>68da6b88-5078-477c-9373-3547dda23dca</t>
  </si>
  <si>
    <t>DQP-3736</t>
  </si>
  <si>
    <t>DQO-3736</t>
  </si>
  <si>
    <t>Consec_Chk-pro_information-mobile_verified</t>
  </si>
  <si>
    <t>Validate that populated values in pro_information-mobile_verified do not contain consecutive spaces within the value.</t>
  </si>
  <si>
    <t>01/10/2026 Yes - Proposed filter: populated character values in pro_information.mobile_verified;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</si>
  <si>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7cffc203-3b0e-4e9b-ae6c-3944d55ed73e</t>
  </si>
  <si>
    <t>0811b993-f0d4-476d-ae97-2f56fb5eb6c2</t>
  </si>
  <si>
    <t>DQP-4115</t>
  </si>
  <si>
    <t>DQO-4115</t>
  </si>
  <si>
    <t>LTS_Chk-pro_information-mobile_verified</t>
  </si>
  <si>
    <t>Checks that non-null values in mobile_verified do not contain leading or trailing spaces.</t>
  </si>
  <si>
    <t>mobile_verified = trim(mobile_verified)</t>
  </si>
  <si>
    <t>02/10/2026 - Yes - Yes means conditional technical feasibility, subject to the conditions below; it is not business approval. Apply only to pro_information.mobile_verified records linked to the approved Group / Type / Subtype / Category combinations in columns J:M; validate actual four-level service combinations, not a Cartesian product of the listed values.
Whitespace check on populated mobile_verified;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</si>
  <si>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ac88f810-e07b-49c3-b5af-5183f9cd1150</t>
  </si>
  <si>
    <t>5d67b580-63ce-469a-815a-4961381f804e</t>
  </si>
  <si>
    <t>DQP-4116</t>
  </si>
  <si>
    <t>DQO-4116</t>
  </si>
  <si>
    <t>Val_Chk-pro_information-mobile_verified</t>
  </si>
  <si>
    <t>Checks that non-null values in mobile_verified are limited to the approved domain value CHECKED or UNCHECKED.</t>
  </si>
  <si>
    <t>mobile_verified IN  ('CHECKED','UNCHECKED')</t>
  </si>
  <si>
    <t>02/10/2026 - Yes - Yes means conditional technical feasibility, subject to the conditions below; it is not business approval. Apply only to pro_information.mobile_verified records linked to the approved Group / Type / Subtype / Category combinations in columns J:M; validate actual four-level service combinations, not a Cartesian product of the listed values.
Evaluate populated mobile_verified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</si>
  <si>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eodbtrackingnumber</t>
  </si>
  <si>
    <t>DED_Attribute_3279</t>
  </si>
  <si>
    <t>74b6bb81-e479-4fd9-8d36-77424cda331f</t>
  </si>
  <si>
    <t>2acb276a-a6f6-42a4-8a83-6d471231f345</t>
  </si>
  <si>
    <t>DQP-3247</t>
  </si>
  <si>
    <t>DQO-3247</t>
  </si>
  <si>
    <t>Comp_Check-pro_information-eodbtrackingnumber</t>
  </si>
  <si>
    <t>Validate that the critical data element pro_information.eodbtrackingnumber is populated and not blank for in-scope records.Profiling results were used to identify current null/blank exposure where available.</t>
  </si>
  <si>
    <t>!isNull({eodbtrackingnumber})</t>
  </si>
  <si>
    <t>30/09/2026 - Yes Approved exact four-level service paths from O:R; do not cross-combine listed subtypes/categories. REC_STATUS = 'A'; evaluate only where eodbtrackingnumber is mandatory for the service/stage; Confirm applicant/PRO role and application channel; Non-applicable records excluded from denominator. Business confirmation required.</t>
  </si>
  <si>
    <t>193ed9c8-789a-47bc-9bf3-da033b3b79f2</t>
  </si>
  <si>
    <t>a17ea3d9-ceda-43b4-b4da-04c2435bdad1</t>
  </si>
  <si>
    <t>DQP-3737</t>
  </si>
  <si>
    <t>DQO-3737</t>
  </si>
  <si>
    <t>Consec_Chk-pro_information-eodbtrackingnumber</t>
  </si>
  <si>
    <t>Validate that populated values in pro_information-eodbtrackingnumber do not contain consecutive spaces within the value.</t>
  </si>
  <si>
    <t>CAST(eodbtrackingnumber AS STRING) RLIKE '.*[^ ].*' AND CAST(eodbtrackingnumber AS STRING) NOT RLIKE '\pCntrl' AND UPPER(CAST(eodbtrackingnumber AS STRING)) NOT RLIKE '^[ ]*(NA|N/A|NIL|NONE|NULL|UNKNOWN|UNSPECIFIED|TEST|DUMMY|TBD|NOT APPLICABLE|-|--|\\.)[ ]*$'</t>
  </si>
  <si>
    <t>01/10/2026 Yes - Proposed filter: populated character values in pro_information.eodbtrackingnumber;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</si>
  <si>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f1f1498d-d722-40cc-9089-6020dafd21ed</t>
  </si>
  <si>
    <t>cea14a4c-0b98-439e-9977-8cabd44a07cf</t>
  </si>
  <si>
    <t>DQP-3955</t>
  </si>
  <si>
    <t>DQO-3955</t>
  </si>
  <si>
    <t>Val_Chk-pro_information-eodbtrackingnumber</t>
  </si>
  <si>
    <t>Ensure that non-null eodbtrackingnumber values contain only English letters, digits and hyphens.</t>
  </si>
  <si>
    <t>eodbtrackingnumber RLIKE '^[A-Za-z0-9-]+$'</t>
  </si>
  <si>
    <t>02/10/2026 - Yes - Yes means conditional technical feasibility, subject to the conditions below; it is not business approval. Apply only to pro_information.eodbtrackingnumber records linked to the approved Group / Type / Subtype / Category combinations in columns J:M; validate actual four-level service combinations, not a Cartesian product of the listed values.
Evaluate populated eodbtrackingnumber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</si>
  <si>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DED_Attribute_3280</t>
  </si>
  <si>
    <t>f8d7f45f-bb2d-4825-939c-aa9a6a8c6abd</t>
  </si>
  <si>
    <t>e2fd0a8b-7475-44d6-b42f-a013eaf8151f</t>
  </si>
  <si>
    <t>DQP-3248</t>
  </si>
  <si>
    <t>DQO-3248</t>
  </si>
  <si>
    <t>Comp_Check-pro_information-official_mobile</t>
  </si>
  <si>
    <t>Validate that the critical data element pro_information.official_mobile is populated and not blank for in-scope records.Profiling results were used to identify current null/blank exposure where available.</t>
  </si>
  <si>
    <t>30/09/2026 - Yes Approved exact four-level service paths from O:R; do not cross-combine listed subtypes/categories. REC_STATUS = 'A'; evaluate only where official_mobile is mandatory for the service/stage; Confirm applicant/PRO role and application channel; Non-applicable records excluded from denominator. Business confirmation required.</t>
  </si>
  <si>
    <t>a979c767-f7ef-452c-8382-1e9e2d5a0bf4</t>
  </si>
  <si>
    <t>ac32f054-90aa-46a2-9265-38bf0f63eba4</t>
  </si>
  <si>
    <t>DQP-3738</t>
  </si>
  <si>
    <t>DQO-3738</t>
  </si>
  <si>
    <t>Consec_Chk-pro_information-official_mobile</t>
  </si>
  <si>
    <t>Validate that populated values in pro_information-official_mobile do not contain consecutive spaces within the value.</t>
  </si>
  <si>
    <t>01/10/2026 Yes - Proposed filter: populated character values in pro_information.official_mobile;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</si>
  <si>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5ec1e939-8430-4062-9471-a2f5f7f82af9</t>
  </si>
  <si>
    <t>2d4eddea-27f8-412c-ae51-48222ab37f8d</t>
  </si>
  <si>
    <t>DQP-4149</t>
  </si>
  <si>
    <t>DQO-4149</t>
  </si>
  <si>
    <t>Len_Val_Chk-pro_information-official_mobile</t>
  </si>
  <si>
    <t>Checks that non-null official_mobile values exceed the minimum length so stored phone numbers are complete and usable.</t>
  </si>
  <si>
    <t>LENGTH(official_mobile) &gt; 11</t>
  </si>
  <si>
    <t>02/10/2026 - Yes - Yes means conditional technical feasibility, subject to the conditions below; it is not business approval. Apply only to pro_information.official_mobile records linked to the approved Group / Type / Subtype / Category combinations in columns J:M; validate actual four-level service combinations, not a Cartesian product of the listed values.
Evaluate populated official_mobile only; null/blank values belong to a separately approved completeness rule. Use an explicit null/blank policy so SQL UNKNOWN is not silently counted as pass or fail.
Proposed length condition: LENGTH(official_mobile) &gt; 11.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</si>
  <si>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d8e48e36-7594-42c8-a750-7bdcda06dcfd</t>
  </si>
  <si>
    <t>3284ee8c-07a6-4b01-bb09-720a3dc64e8c</t>
  </si>
  <si>
    <t>DQP-4150</t>
  </si>
  <si>
    <t>DQO-4150</t>
  </si>
  <si>
    <t>LTS_Chk-pro_information-official_mobile</t>
  </si>
  <si>
    <t>Checks that non-null official_mobile values have no leading or trailing spaces so phone numbers are stored consistently for matching and integrations.</t>
  </si>
  <si>
    <t>official_mobile = TRIM(official_mobile)</t>
  </si>
  <si>
    <t>02/10/2026 - Yes - Yes means conditional technical feasibility, subject to the conditions below; it is not business approval. Apply only to pro_information.official_mobile records linked to the approved Group / Type / Subtype / Category combinations in columns J:M; validate actual four-level service combinations, not a Cartesian product of the listed values.
Whitespace check on populated official_mobile;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</si>
  <si>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fc48af99-a4fe-40f6-ba52-da3745ed1919</t>
  </si>
  <si>
    <t>0b59d4dc-898a-437b-8676-d7315d890eaa</t>
  </si>
  <si>
    <t>DQP-4151</t>
  </si>
  <si>
    <t>DQO-4151</t>
  </si>
  <si>
    <t>Val_Chk-pro_information-official_mobile</t>
  </si>
  <si>
    <t>Checks that non-null official_mobile values consist only of approved characters (letters, digits, spaces and selected punctuation) so the phone number text is well-formed.</t>
  </si>
  <si>
    <t>CAST(official_mobile AS STRING) RLIKE '^[+]?[0-9]+$'</t>
  </si>
  <si>
    <t>02/10/2026 - Yes - Yes means conditional technical feasibility, subject to the conditions below; it is not business approval. Apply only to pro_information.official_mobile records linked to the approved Group / Type / Subtype / Category combinations in columns J:M; validate actual four-level service combinations, not a Cartesian product of the listed values.
Evaluate populated official_mobile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</si>
  <si>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DED_Attribute_3281</t>
  </si>
  <si>
    <t>6dde326f-aa75-488b-903f-b51b7d8b91e1</t>
  </si>
  <si>
    <t>c1fe75b4-8f4f-4e74-afe1-3c3ae5634bcd</t>
  </si>
  <si>
    <t>DQP-3249</t>
  </si>
  <si>
    <t>DQO-3249</t>
  </si>
  <si>
    <t>Comp_Check-pro_information-email_verified</t>
  </si>
  <si>
    <t>Validate that the critical data element pro_information.email_verified is populated and not blank for in-scope records.Profiling results were used to identify current null/blank exposure where available.</t>
  </si>
  <si>
    <t>30/09/2026 - Yes Approved exact four-level service paths from O:R; do not cross-combine listed subtypes/categories. REC_STATUS = 'A'; evaluate only where email_verified is mandatory for the service/stage; Confirm applicant/PRO role and application channel; Non-applicable records excluded from denominator. Business confirmation required.</t>
  </si>
  <si>
    <t>baf14f20-b781-413f-8264-29825db88b97</t>
  </si>
  <si>
    <t>aae8fefe-48f0-41f1-ac72-9b7f667c543e</t>
  </si>
  <si>
    <t>DQP-3739</t>
  </si>
  <si>
    <t>DQO-3739</t>
  </si>
  <si>
    <t>Consec_Chk-pro_information-email_verified</t>
  </si>
  <si>
    <t>Validate that populated values in pro_information-email_verified do not contain consecutive spaces within the value.</t>
  </si>
  <si>
    <t>01/10/2026 Yes - Proposed filter: populated character values in pro_information.email_verified;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</si>
  <si>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2b9c3b7d-7ddb-407a-aa1e-5022f5fef1f8</t>
  </si>
  <si>
    <t>bf751f90-7aa2-46b2-9c55-cb588b0b0d49</t>
  </si>
  <si>
    <t>DQP-3941</t>
  </si>
  <si>
    <t>DQO-3941</t>
  </si>
  <si>
    <t>Val_Chk-pro_information-email_verified</t>
  </si>
  <si>
    <t>Check that non-null email_verified values come only from the approved list of verification status codes for this column.</t>
  </si>
  <si>
    <t>email_verified IN ('CHECKED', 'UNCHECKED')</t>
  </si>
  <si>
    <t>02/10/2026 - Yes - Yes means conditional technical feasibility, subject to the conditions below; it is not business approval. Apply only to pro_information.email_verified records linked to the approved Group / Type / Subtype / Category combinations in columns J:M; validate actual four-level service combinations, not a Cartesian product of the listed values.
Evaluate populated email_verified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</si>
  <si>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target_legal_form</t>
  </si>
  <si>
    <t>DED_Attribute_3282</t>
  </si>
  <si>
    <t>DQP-CR-00116</t>
  </si>
  <si>
    <t>DQP-CR-00161</t>
  </si>
  <si>
    <t>DQP-2602</t>
  </si>
  <si>
    <t>DQO-2602</t>
  </si>
  <si>
    <t>Validity_Check-PRO INFORMATION-target_legal_form</t>
  </si>
  <si>
    <t>When populated, PRO INFORMATION.Target Legal Form must match an approved Target Legal Form code or label. Lookup dataset:rbizdomain_value.bizdomain</t>
  </si>
  <si>
    <t>WITH target_legal_form_lookup AS
(
    SELECT DISTINCT
        UPPER(TRIM(BIZDOMAIN_VALUE)) AS valid_target_legal_form
    FROM LH_silver.silver_cleansed.rbizdomain_value
    WHERE UPPER(TRIM(BIZDOMAIN)) = 'LEGAL FORMS'
      AND UPPER(TRIM(REC_STATUS)) = 'A'
),
evaluated AS
(
    SELECT
        'Validity_Check-PRO INFORMATION-target_legal_form'
            AS rule_name_title,
        'When populated, PRO INFORMATION.Target Legal Form must match an approved Target Legal Form code or label. Lookup dataset:rbizdomain_value.bizdomain'
            AS description_business_definition,
        'pro_information'
            AS table_name,
        'target_legal_form'
            AS column_name,
        a.serv_prov_code,
        a.b1_per_id1,
        a.b1_per_id2,
        a.b1_per_id3,
        a.b1_per_type,
        a.b1_per_sub_type,
        a.target_legal_form
            AS source_value,
        'RBIZDOMAIN_VALUE'
            AS peer_table_name,
        'BIZDOMAIN_VALUE'
            AS peer_column_name,
        b.valid_target_legal_form
            AS peer_value,
        CASE
            WHEN b.valid_target_legal_form IS NULL
            THEN
                'FAIL - target_legal_form does not exist in active legal form lookup'
            ELSE
                'PASS'
        END AS dq_result,
        CURRENT_TIMESTAMP AS processed_timestamp
    FROM LH_silver.silver_cleansed.pro_information a
    LEFT JOIN target_legal_form_lookup b
        ON UPPER(TRIM(a.target_legal_form)) = b.valid_target_legal_form
    WHERE a.target_legal_form IS NOT NULL
      AND TRIM(a.target_legal_form) &lt;&gt; ''
)
SELECT *
FROM evaluated
WHERE dq_result = 'PASS'</t>
  </si>
  <si>
    <t>7f51c472-768d-498a-8af1-997098f965cc</t>
  </si>
  <si>
    <t>ff1061a4-d31e-4ace-a0b5-660d3e33baa4</t>
  </si>
  <si>
    <t>DQP-3250</t>
  </si>
  <si>
    <t>DQO-3250</t>
  </si>
  <si>
    <t>Comp_Check-pro_information-target_legal_form</t>
  </si>
  <si>
    <t>Validate that the critical data element pro_information.target_legal_form is populated and not blank for in-scope records.Profiling results were used to identify current null/blank exposure where available.</t>
  </si>
  <si>
    <t>!isNull({target_legal_form})</t>
  </si>
  <si>
    <t>30/09/2026 - Yes Service: Licenses / License / Amendment / NA. REC_STATUS = 'A'; evaluate only where target_legal_form is mandatory for the service/stage; Confirm applicant/PRO role and application channel; Non-applicable records excluded from denominator. Business confirmation required.</t>
  </si>
  <si>
    <t>11f70d34-867e-4bcf-ba61-b86570b0cb94</t>
  </si>
  <si>
    <t>05e43059-3f32-4e3e-a521-5b695080d55a</t>
  </si>
  <si>
    <t>DQP-3740</t>
  </si>
  <si>
    <t>DQO-3740</t>
  </si>
  <si>
    <t>Consec_Chk-pro_information-target_legal_form</t>
  </si>
  <si>
    <t>Validate that populated values in pro_information-target_legal_form do not contain consecutive spaces within the value.</t>
  </si>
  <si>
    <t>CAST(target_legal_form AS STRING) RLIKE '.*[^ ].*' AND CAST(target_legal_form AS STRING) NOT RLIKE '\pCntrl' AND UPPER(CAST(target_legal_form AS STRING)) NOT RLIKE '^[ ]*(NA|N/A|NIL|NONE|NULL|UNKNOWN|UNSPECIFIED|TEST|DUMMY|TBD|NOT APPLICABLE|-|--|\\.)[ ]*$'</t>
  </si>
  <si>
    <t>01/10/2026 Yes - Proposed filter: populated character values in pro_information.target_legal_form;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</si>
  <si>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typeofcontract</t>
  </si>
  <si>
    <t>DED_Attribute_3283</t>
  </si>
  <si>
    <t>d00c8095-696a-4e69-8b8d-57a765fcd965</t>
  </si>
  <si>
    <t>b92fe4a1-6d4c-4c1f-961e-c6fb7237753a</t>
  </si>
  <si>
    <t>DQP-3251</t>
  </si>
  <si>
    <t>DQO-3251</t>
  </si>
  <si>
    <t>Comp_Check-pro_information-typeofcontract</t>
  </si>
  <si>
    <t>Validate that the critical data element pro_information.typeofcontract is populated and not blank for in-scope records.Profiling results were used to identify current null/blank exposure where available.</t>
  </si>
  <si>
    <t>!isNull({typeofcontract})</t>
  </si>
  <si>
    <t>30/09/2026 - Yes Approved exact four-level service paths from O:R; do not cross-combine listed subtypes/categories. REC_STATUS = 'A'; evaluate only where typeofcontract is mandatory for the service/stage; Confirm applicant/PRO role and application channel; Non-applicable records excluded from denominator. Business confirmation required.</t>
  </si>
  <si>
    <t>ade65b1d-6c7c-49e2-8c9c-bf2faf6c7ede</t>
  </si>
  <si>
    <t>efb3e021-ab50-4e4c-b17b-26b117f804f2</t>
  </si>
  <si>
    <t>DQP-3741</t>
  </si>
  <si>
    <t>DQO-3741</t>
  </si>
  <si>
    <t>Consec_Chk-pro_information-typeofcontract</t>
  </si>
  <si>
    <t>Validate that populated values in pro_information-typeofcontract do not contain consecutive spaces within the value.</t>
  </si>
  <si>
    <t>CAST(typeofcontract AS STRING) RLIKE '.*[^ ].*' AND CAST(typeofcontract AS STRING) NOT RLIKE '\pCntrl' AND UPPER(CAST(typeofcontract AS STRING)) NOT RLIKE '^[ ]*(NA|N/A|NIL|NONE|NULL|UNKNOWN|UNSPECIFIED|TEST|DUMMY|TBD|NOT APPLICABLE|-|--|\\.)[ ]*$'</t>
  </si>
  <si>
    <t>01/10/2026 Yes - Proposed filter: populated character values in pro_information.typeofcontract;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</si>
  <si>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preferred_language</t>
  </si>
  <si>
    <t>DED_Attribute_3284</t>
  </si>
  <si>
    <t>DQP-CR-00115</t>
  </si>
  <si>
    <t>DQP-CR-00160</t>
  </si>
  <si>
    <t>DQP-2579</t>
  </si>
  <si>
    <t>DQO-2579</t>
  </si>
  <si>
    <t>Validity_Check-PRO INFORMATION-preferred_language</t>
  </si>
  <si>
    <t>When populated, PRO INFORMATION.Preferred Language must match an approved Preferred Language code or label. rbizdomain_value.Lookup dataset: rbizdomain_value.bizdomain</t>
  </si>
  <si>
    <t>WITH preferred_language_lookup AS
(
    SELECT DISTINCT
        UPPER(TRIM(BIZDOMAIN_VALUE)) AS valid_preferred_language
    FROM LH_silver.silver_cleansed.rbizdomain_value
    WHERE UPPER(TRIM(BIZDOMAIN)) = 'SDD_PREFERRED_LANGUAGE'
      AND UPPER(TRIM(REC_STATUS)) = 'A'
),
evaluated AS
(
    SELECT
        'Validity_Check-PRO INFORMATION-preferred_language'
            AS rule_name_title,
        'When populated, PRO INFORMATION.Preferred Language must match an approved Preferred Language code or label. rbizdomain_value.Lookup dataset: rbizdomain_value.bizdomain'
            AS description_business_definition,
        'pro_information'
            AS table_name,
        'preferred_language'
            AS column_name,
        a.serv_prov_code,
        a.b1_per_id1,
        a.b1_per_id2,
        a.b1_per_id3,
        a.b1_per_type,
        a.b1_per_sub_type,
        a.preferred_language
            AS source_value,
        'RBIZDOMAIN_VALUE'
            AS peer_table_name,
        'BIZDOMAIN_VALUE'
            AS peer_column_name,
        b.valid_preferred_language
            AS peer_value,
        CASE
            WHEN b.valid_preferred_language IS NULL
            THEN
                'FAIL - preferred_language does not exist in active Preferred language lookup'
            ELSE
                'PASS'
        END AS dq_result,
        CURRENT_TIMESTAMP AS processed_timestamp
    FROM LH_silver.silver_cleansed.pro_information a
    LEFT JOIN preferred_language_lookup b
        ON UPPER(TRIM(a.preferred_language)) = b.valid_preferred_language
    WHERE a.preferred_language IS NOT NULL
      AND TRIM(a.preferred_language) &lt;&gt; ''
)
SELECT *
FROM evaluated
WHERE dq_result = 'PASS'</t>
  </si>
  <si>
    <t>af8b1129-03ed-49f4-85f5-22df0d441e84</t>
  </si>
  <si>
    <t>eac0afe6-af8e-4840-b358-fd0c9364e60c</t>
  </si>
  <si>
    <t>DQP-3252</t>
  </si>
  <si>
    <t>DQO-3252</t>
  </si>
  <si>
    <t>Comp_Check-pro_information-preferred_language</t>
  </si>
  <si>
    <t>Validate that the critical data element pro_information.preferred_language is populated and not blank for in-scope records.Profiling results were used to identify current null/blank exposure where available.</t>
  </si>
  <si>
    <t>!isNull({preferred_language})</t>
  </si>
  <si>
    <t>30/09/2026 - Yes Approved exact four-level service paths from O:R; do not cross-combine listed subtypes/categories. REC_STATUS = 'A'; evaluate only where preferred_language is mandatory for the service/stage; Confirm applicant/PRO role and application channel; Non-applicable records excluded from denominator. Business confirmation required.</t>
  </si>
  <si>
    <t>96cc76fb-ec05-4f4d-a221-79f3ebd7b9a8</t>
  </si>
  <si>
    <t>485f1cd5-8848-4be7-a8f7-b6aa79271c7a</t>
  </si>
  <si>
    <t>DQP-3742</t>
  </si>
  <si>
    <t>DQO-3742</t>
  </si>
  <si>
    <t>Consec_Chk-pro_information-preferred_language</t>
  </si>
  <si>
    <t>Validate that populated values in pro_information-preferred_language do not contain consecutive spaces within the value.</t>
  </si>
  <si>
    <t>CAST(preferred_language AS STRING) RLIKE '.*[^ ].*' AND CAST(preferred_language AS STRING) NOT RLIKE '\pCntrl' AND UPPER(CAST(preferred_language AS STRING)) NOT RLIKE '^[ ]*(NA|N/A|NIL|NONE|NULL|UNKNOWN|UNSPECIFIED|TEST|DUMMY|TBD|NOT APPLICABLE|-|--|\\.)[ ]*$'</t>
  </si>
  <si>
    <t>01/10/2026 Yes - Proposed filter: populated character values in pro_information.preferred_language;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</si>
  <si>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71757655-9e2d-4e32-9008-d0cafdbc7f6d</t>
  </si>
  <si>
    <t>21859ffb-9daf-4605-bd0a-98b13c720dcf</t>
  </si>
  <si>
    <t>DQP-4179</t>
  </si>
  <si>
    <t>DQO-4179</t>
  </si>
  <si>
    <t>LTS_Chk-pro_information-preferred_language</t>
  </si>
  <si>
    <t>Check that non-null preferred_language values have no leading or trailing spaces.</t>
  </si>
  <si>
    <t>preferred_language = trim(preferred_language)</t>
  </si>
  <si>
    <t>02/10/2026 - Yes - Yes means conditional technical feasibility, subject to the conditions below; it is not business approval. Apply only to pro_information.preferred_language records linked to the approved Group / Type / Subtype / Category combinations in columns J:M; validate actual four-level service combinations, not a Cartesian product of the listed values.
Whitespace check on populated preferred_language;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</si>
  <si>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keep_same_owner</t>
  </si>
  <si>
    <t>DED_Attribute_3285</t>
  </si>
  <si>
    <t>2de776f6-7af3-4a5e-bf4b-466ac75ebf9b</t>
  </si>
  <si>
    <t>8c24e23d-330e-4ae4-92d3-5d46394545f0</t>
  </si>
  <si>
    <t>DQP-3253</t>
  </si>
  <si>
    <t>DQO-3253</t>
  </si>
  <si>
    <t>Comp_Check-pro_information-keep_same_owner</t>
  </si>
  <si>
    <t>Validate that the critical data element pro_information.keep_same_owner is populated and not blank for in-scope records.Profiling results were used to identify current null/blank exposure where available.</t>
  </si>
  <si>
    <t>!isNull({keep_same_owner})</t>
  </si>
  <si>
    <t>30/09/2026 - Yes Service: Licenses / License / Amendment / NA. REC_STATUS = 'A'; evaluate only where keep_same_owner is mandatory for the service/stage; Confirm applicant/PRO role and application channel; Non-applicable records excluded from denominator. Business confirmation required.</t>
  </si>
  <si>
    <t>d5377e0e-bf2c-445a-ab20-8dcaeacd2b4f</t>
  </si>
  <si>
    <t>ec359981-4b0e-4410-9245-b0664579c4a6</t>
  </si>
  <si>
    <t>DQP-3743</t>
  </si>
  <si>
    <t>DQO-3743</t>
  </si>
  <si>
    <t>Consec_Chk-pro_information-keep_same_owner</t>
  </si>
  <si>
    <t>Validate that populated values in pro_information-keep_same_owner do not contain consecutive spaces within the value.</t>
  </si>
  <si>
    <t>CAST(keep_same_owner AS STRING) RLIKE '.*[^ ].*' AND CAST(keep_same_owner AS STRING) NOT RLIKE '\pCntrl' AND UPPER(CAST(keep_same_owner AS STRING)) NOT RLIKE '^[ ]*(NA|N/A|NIL|NONE|NULL|UNKNOWN|UNSPECIFIED|TEST|DUMMY|TBD|NOT APPLICABLE|-|--|\\.)[ ]*$'</t>
  </si>
  <si>
    <t>01/10/2026 Yes - Proposed filter: populated character values in pro_information.keep_same_owner;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</si>
  <si>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834fde92-9f01-49d2-9faa-ee72a1798cb7</t>
  </si>
  <si>
    <t>dc61cc83-f3f6-468a-84e4-92d951885538</t>
  </si>
  <si>
    <t>DQP-4033</t>
  </si>
  <si>
    <t>DQO-4033</t>
  </si>
  <si>
    <t>Val_Chk-pro_information-keep_same_owner</t>
  </si>
  <si>
    <t>Checks that populated values in keep_same_owner are restricted to the approved domain list, currently observed as 'Yes' or 'No'.</t>
  </si>
  <si>
    <t>keep_same_owner IN ('Yes', 'No')</t>
  </si>
  <si>
    <t>02/10/2026 - Yes - Yes means conditional technical feasibility, subject to the conditions below; it is not business approval. Apply only to pro_information.keep_same_owner records linked to the approved Group / Type / Subtype / Category combinations in columns J:M; validate actual four-level service combinations, not a Cartesian product of the listed values.
Evaluate populated keep_same_owner only; null/blank values belong to a separately approved completeness rule. Use an explicit null/blank policy so SQL UNKNOWN is not silently counted as pass or fail.
Proposed domain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</si>
  <si>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project_details</t>
  </si>
  <si>
    <t>DED_Data_Table_212</t>
  </si>
  <si>
    <t>investment_in_dhs_total</t>
  </si>
  <si>
    <t>DED_Attribute_3295</t>
  </si>
  <si>
    <t>fc860c44-9e33-4279-b23a-0911436442f0</t>
  </si>
  <si>
    <t>b9a86197-ee14-469e-bd6d-b60c8fe12d97</t>
  </si>
  <si>
    <t>DQP-2528</t>
  </si>
  <si>
    <t>DQO-2528</t>
  </si>
  <si>
    <t>Validity_Check-PROJECT-Invest_Dhs_Total</t>
  </si>
  <si>
    <t>When populated, PROJECT DETAILS.Investment(in Dhs) Total must be a finite non-negative numeric value.</t>
  </si>
  <si>
    <t>TRY_CAST(`investment_in_dhs_total` AS DECIMAL(38,18)) IS NOT NULL AND TRY_CAST(`investment_in_dhs_total` AS DECIMAL(38,18)) &gt;= 0</t>
  </si>
  <si>
    <t>6096f3a2-f417-4f73-a31b-dc445e2176f1</t>
  </si>
  <si>
    <t>8192cd1d-c4d9-4b59-97fc-4a9483749dff</t>
  </si>
  <si>
    <t>DQP-3254</t>
  </si>
  <si>
    <t>DQO-3254</t>
  </si>
  <si>
    <t>Comp_Ck-project_details-investment_in_dhs_total</t>
  </si>
  <si>
    <t>Validate that the critical data element project_details.investment_in_dhs_total is populated and not blank for in-scope records.Profiling results were used to identify current null/blank exposure where available.</t>
  </si>
  <si>
    <t>!isNull({investment_in_dhs_total})</t>
  </si>
  <si>
    <t>30/09/2026 - Yes Approved exact four-level service paths from O:R; do not cross-combine listed subtypes/categories. REC_STATUS = 'A'; evaluate only where investment_in_dhs_total is mandatory for the service/stage; Only where an investment contract/project is applicable; Confirm applicable industrial/project stage and utility/funding/labour component; zero is populated; Non-applicable records excluded from denominator. Business confirmation required.</t>
  </si>
  <si>
    <t>659ac7b0-2ea8-4759-a7d0-81a26b5a3107</t>
  </si>
  <si>
    <t>7829e482-92a1-4555-98b7-7a0bab8c904d</t>
  </si>
  <si>
    <t>DQP-3744</t>
  </si>
  <si>
    <t>DQO-3744</t>
  </si>
  <si>
    <t>Consec_Chk-project_details-investment_in_dhs_total</t>
  </si>
  <si>
    <t>Validate that populated values in project_details-investment_in_dhs_total do not contain consecutive spaces within the value.</t>
  </si>
  <si>
    <t>CAST(investment_in_dhs_total AS STRING) RLIKE '.*[^ ].*' AND CAST(investment_in_dhs_total AS STRING) NOT RLIKE '\pCntrl' AND UPPER(CAST(investment_in_dhs_total AS STRING)) NOT RLIKE '^[ ]*(NA|N/A|NIL|NONE|NULL|UNKNOWN|UNSPECIFIED|TEST|DUMMY|TBD|NOT APPLICABLE|-|--|\\.)[ ]*$'</t>
  </si>
  <si>
    <t>01/10/2026 Yes - Proposed filter: populated character values in project_details.investment_in_dhs_total;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</si>
  <si>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c6e6e84d-b113-42e5-9cab-f7bac72c6be3</t>
  </si>
  <si>
    <t>a2366a3f-3421-448d-bd89-742507a9d1cb</t>
  </si>
  <si>
    <t>DQP-4021</t>
  </si>
  <si>
    <t>DQO-4021</t>
  </si>
  <si>
    <t>LTS_Chk-project_details-investment_in_dhs_total</t>
  </si>
  <si>
    <t>Ensure non-null investment_in_dhs_total values do not have leading or trailing spaces.</t>
  </si>
  <si>
    <t>investment_in_dhs_total = TRIM(investment_in_dhs_total)</t>
  </si>
  <si>
    <t>02/10/2026 - Yes - Yes means conditional technical feasibility, subject to the conditions below; it is not business approval. Apply only to project_details.investment_in_dhs_total records linked to the approved Group / Type / Subtype / Category combinations in columns J:M; validate actual four-level service combinations, not a Cartesian product of the listed values.
Whitespace check on populated investment_in_dhs_total;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</si>
  <si>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foreign_labor_administrative</t>
  </si>
  <si>
    <t>DED_Attribute_3296</t>
  </si>
  <si>
    <t>ea3c6598-0631-4818-b1d6-a34918abf036</t>
  </si>
  <si>
    <t>10af0940-49bc-4d9c-8ef4-8e8a87d2a00b</t>
  </si>
  <si>
    <t>DQP-2490</t>
  </si>
  <si>
    <t>DQO-2490</t>
  </si>
  <si>
    <t>Validity_Check-PROJECT-Foreign_Labor_Admin</t>
  </si>
  <si>
    <t>When populated, PROJECT DETAILS.Foreign Labor Administrative must be a non-negative whole number.</t>
  </si>
  <si>
    <t>TRY_CAST(`foreign_labor_administrative` AS DECIMAL(38,18)) IS NOT NULL AND TRY_CAST(`foreign_labor_administrative` AS DECIMAL(38,18)) &gt;= 0 AND TRY_CAST(`foreign_labor_administrative` AS DECIMAL(38,18)) = FLOOR(TRY_CAST(`foreign_labor_administrative` AS DECIMAL(38,18)))</t>
  </si>
  <si>
    <t>1af66273-9add-489a-b915-e64de1d2e167</t>
  </si>
  <si>
    <t>b8111bfc-d832-463b-951d-cd43f7f457bf</t>
  </si>
  <si>
    <t>DQP-3255</t>
  </si>
  <si>
    <t>DQO-3255</t>
  </si>
  <si>
    <t>Comp_Ck-proj_detai-foreign_labor_administrative</t>
  </si>
  <si>
    <t>Validate that the critical data element project_details.foreign_labor_administrative is populated and not blank for in-scope records.Profiling results were used to identify current null/blank exposure where available.</t>
  </si>
  <si>
    <t>!isNull({foreign_labor_administrative})</t>
  </si>
  <si>
    <t>30/09/2026 - Yes Approved exact four-level service paths from O:R; do not cross-combine listed subtypes/categories. REC_STATUS = 'A'; evaluate only where foreign_labor_administrative is mandatory for the service/stage; Confirm applicable industrial/project stage and utility/funding/labour component; zero is populated; Non-applicable records excluded from denominator. Business confirmation required.</t>
  </si>
  <si>
    <t>2399afd5-6e78-4ab7-9895-31460e83fa9e</t>
  </si>
  <si>
    <t>136f6665-2979-4123-b3b1-3ac76c726b49</t>
  </si>
  <si>
    <t>DQP-3745</t>
  </si>
  <si>
    <t>DQO-3745</t>
  </si>
  <si>
    <t>Cnsc_Chk-proj_details-foreign_labor_administrative</t>
  </si>
  <si>
    <t>Validate that populated values in project_details-foreign_labor_administrative do not contain consecutive spaces within the value.</t>
  </si>
  <si>
    <t>CAST(foreign_loans AS STRING) RLIKE '.*[^ ].*' AND CAST(foreign_loans AS STRING) NOT RLIKE '\pCntrl' AND UPPER(CAST(foreign_loans AS STRING)) NOT RLIKE '^[ ]*(NA|N/A|NIL|NONE|NULL|UNKNOWN|UNSPECIFIED|TEST|DUMMY|TBD|NOT APPLICABLE|-|--|\\.)[ ]*$'</t>
  </si>
  <si>
    <t>01/10/2026 Yes - Proposed filter: populated character values in project_details.foreign_labor_administrative;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</si>
  <si>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local_labor_administrative</t>
  </si>
  <si>
    <t>DED_Attribute_3297</t>
  </si>
  <si>
    <t>d032f401-f291-41c4-a588-e1bbb888bd4d</t>
  </si>
  <si>
    <t>5a57a0a0-3a64-4de6-9bc8-9f09def84c17</t>
  </si>
  <si>
    <t>DQP-2553</t>
  </si>
  <si>
    <t>DQO-2553</t>
  </si>
  <si>
    <t>Validity_Check-PROJECT-Local_Labor_Admin</t>
  </si>
  <si>
    <t>When populated, PROJECT DETAILS.Local Labor Administrative must be a non-negative whole number.</t>
  </si>
  <si>
    <t>TRY_CAST(`local_labor_administrative` AS DECIMAL(38,18)) IS NOT NULL AND TRY_CAST(`local_labor_administrative` AS DECIMAL(38,18)) &gt;= 0 AND TRY_CAST(`local_labor_administrative` AS DECIMAL(38,18)) = FLOOR(TRY_CAST(`local_labor_administrative` AS DECIMAL(38,18)))</t>
  </si>
  <si>
    <t>072aca23-0438-416e-9013-9c0601783eaf</t>
  </si>
  <si>
    <t>4118da6e-5791-4380-8a11-515ae5b52a33</t>
  </si>
  <si>
    <t>DQP-3256</t>
  </si>
  <si>
    <t>DQO-3256</t>
  </si>
  <si>
    <t>Comp_Ck-proj_details-local_labor_administrative</t>
  </si>
  <si>
    <t>Validate that the critical data element project_details.local_labor_administrative is populated and not blank for in-scope records.Profiling results were used to identify current null/blank exposure where available.</t>
  </si>
  <si>
    <t>!isNull({local_labor_administrative})</t>
  </si>
  <si>
    <t>30/09/2026 - Yes Approved exact four-level service paths from O:R; do not cross-combine listed subtypes/categories. REC_STATUS = 'A'; evaluate only where local_labor_administrative is mandatory for the service/stage; Confirm applicable industrial/project stage and utility/funding/labour component; zero is populated; Non-applicable records excluded from denominator. Business confirmation required.</t>
  </si>
  <si>
    <t>f1da7d25-e074-4e75-838a-aafe1223b0b5</t>
  </si>
  <si>
    <t>57b34aef-4707-42a1-a9e5-46b9321ea63d</t>
  </si>
  <si>
    <t>DQP-3746</t>
  </si>
  <si>
    <t>DQO-3746</t>
  </si>
  <si>
    <t>Consec_Chk-proj_details-local_labor_administrative</t>
  </si>
  <si>
    <t>Validate that populated values in project_details-local_labor_administrative do not contain consecutive spaces within the value.</t>
  </si>
  <si>
    <t>CAST(local_labor_administrative AS STRING) RLIKE '.*[^ ].*' AND CAST(local_labor_administrative AS STRING) NOT RLIKE '\pCntrl' AND UPPER(CAST(local_labor_administrative AS STRING)) NOT RLIKE '^[ ]*(NA|N/A|NIL|NONE|NULL|UNKNOWN|UNSPECIFIED|TEST|DUMMY|TBD|NOT APPLICABLE|-|--|\\.)[ ]*$'</t>
  </si>
  <si>
    <t>01/10/2026 Yes - Proposed filter: populated character values in project_details.local_labor_administrative;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</si>
  <si>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42d957c7-571f-45ff-a9d2-fb528440df72</t>
  </si>
  <si>
    <t>edf05145-278d-4524-a01b-adf1d83b0615</t>
  </si>
  <si>
    <t>DQP-4082</t>
  </si>
  <si>
    <t>DQO-4082</t>
  </si>
  <si>
    <t>LTS_Chk-project_details-local_labor_administrative</t>
  </si>
  <si>
    <t>Checks that populated local_labor_administrative values have no leading or trailing spaces so the numeric counts are stored consistently.</t>
  </si>
  <si>
    <t>local_labor_administrative = trim(local_labor_administrative)</t>
  </si>
  <si>
    <t>02/10/2026 - Yes - Yes means conditional technical feasibility, subject to the conditions below; it is not business approval. Apply only to project_details.local_labor_administrative records linked to the approved Group / Type / Subtype / Category combinations in columns J:M; validate actual four-level service combinations, not a Cartesian product of the listed values.
Whitespace check on populated local_labor_administrative;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</si>
  <si>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foreign_labor_technical</t>
  </si>
  <si>
    <t>DED_Attribute_3298</t>
  </si>
  <si>
    <t>af045fbb-e8d0-4e80-89bb-502ac7a85de6</t>
  </si>
  <si>
    <t>7d27bb99-c272-48fc-a7d6-2b3aecbca095</t>
  </si>
  <si>
    <t>DQP-3257</t>
  </si>
  <si>
    <t>DQO-3257</t>
  </si>
  <si>
    <t>Comp_Ck-project_details-foreign_labor_technical</t>
  </si>
  <si>
    <t>Validate that the critical data element project_details.foreign_labor_technical is populated and not blank for in-scope records.Profiling results were used to identify current null/blank exposure where available.</t>
  </si>
  <si>
    <t>!isNull({foreign_labor_technical})</t>
  </si>
  <si>
    <t>30/09/2026 - Yes Approved exact four-level service paths from O:R; do not cross-combine listed subtypes/categories. REC_STATUS = 'A'; evaluate only where foreign_labor_technical is mandatory for the service/stage; Confirm applicable industrial/project stage and utility/funding/labour component; zero is populated; Non-applicable records excluded from denominator. Business confirmation required.</t>
  </si>
  <si>
    <t>1e6d39ac-46a0-42fd-9a9e-805289544144</t>
  </si>
  <si>
    <t>9794b5d8-85fd-4004-9bf0-9446185ad542</t>
  </si>
  <si>
    <t>DQP-3747</t>
  </si>
  <si>
    <t>DQO-3747</t>
  </si>
  <si>
    <t>Consec_Chk-project_details-foreign_labor_technical</t>
  </si>
  <si>
    <t>Validate that populated values in project_details-foreign_labor_technical do not contain consecutive spaces within the value.</t>
  </si>
  <si>
    <t>CAST(foreign_labor_technical AS STRING) RLIKE '.*[^ ].*' AND CAST(foreign_labor_technical AS STRING) NOT RLIKE '\pCntrl' AND UPPER(CAST(foreign_labor_technical AS STRING)) NOT RLIKE '^[ ]*(NA|N/A|NIL|NONE|NULL|UNKNOWN|UNSPECIFIED|TEST|DUMMY|TBD|NOT APPLICABLE|-|--|\\.)[ ]*$'</t>
  </si>
  <si>
    <t>01/10/2026 Yes - Proposed filter: populated character values in project_details.foreign_labor_technical;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</si>
  <si>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c78ab461-833e-406e-ac1b-adfa114071d5</t>
  </si>
  <si>
    <t>4b91aa06-a592-4a81-8646-f1f3572442aa</t>
  </si>
  <si>
    <t>DQP-3976</t>
  </si>
  <si>
    <t>DQO-3976</t>
  </si>
  <si>
    <t>LTS_Chk-project_details-foreign_labor_technical</t>
  </si>
  <si>
    <t>Checks that the foreign_labor_technical column has no leading or trailing spaces so matching, filtering, reporting and downstream integrations interpret the value consistently.</t>
  </si>
  <si>
    <t>foreign_labor_technical = trim(foreign_labor_technical)</t>
  </si>
  <si>
    <t>02/10/2026 - Yes - Yes means conditional technical feasibility, subject to the conditions below; it is not business approval. Apply only to project_details.foreign_labor_technical records linked to the approved Group / Type / Subtype / Category combinations in columns J:M; validate actual four-level service combinations, not a Cartesian product of the listed values.
Whitespace check on populated foreign_labor_technical;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</si>
  <si>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local_labor_technical</t>
  </si>
  <si>
    <t>DED_Attribute_3299</t>
  </si>
  <si>
    <t>2f51cdbb-d78d-4697-8cdf-992f1be37663</t>
  </si>
  <si>
    <t>a17572a5-66a1-4e99-8cfc-60a81c2f0f44</t>
  </si>
  <si>
    <t>DQP-2554</t>
  </si>
  <si>
    <t>DQO-2554</t>
  </si>
  <si>
    <t>Validity_Check-PROJECT-Local_Labor_Tech</t>
  </si>
  <si>
    <t>When populated, PROJECT DETAILS.Local Labor Technical must be a non-negative whole number.</t>
  </si>
  <si>
    <t>TRY_CAST(`local_labor_technical` AS DECIMAL(38,18)) IS NOT NULL AND TRY_CAST(`local_labor_technical` AS DECIMAL(38,18)) &gt;= 0 AND TRY_CAST(`local_labor_technical` AS DECIMAL(38,18)) = FLOOR(TRY_CAST(`local_labor_technical` AS DECIMAL(38,18)))</t>
  </si>
  <si>
    <t>670a8f82-028f-4805-bb20-9c7ee159caaf</t>
  </si>
  <si>
    <t>826ca602-4f91-4f56-9445-64805e107bc8</t>
  </si>
  <si>
    <t>DQP-3258</t>
  </si>
  <si>
    <t>DQO-3258</t>
  </si>
  <si>
    <t>Comp_Chk-project_details-local_labor_technical</t>
  </si>
  <si>
    <t>Validate that the critical data element project_details.local_labor_technical is populated and not blank for in-scope records.Profiling results were used to identify current null/blank exposure where available.</t>
  </si>
  <si>
    <t>!isNull({local_labor_technical})</t>
  </si>
  <si>
    <t>30/09/2026 - Yes Approved exact four-level service paths from O:R; do not cross-combine listed subtypes/categories. REC_STATUS = 'A'; evaluate only where local_labor_technical is mandatory for the service/stage; Confirm applicable industrial/project stage and utility/funding/labour component; zero is populated; Non-applicable records excluded from denominator. Business confirmation required.</t>
  </si>
  <si>
    <t>7234a2a7-18db-4de1-b46b-c738ca9bf78c</t>
  </si>
  <si>
    <t>cf0b450c-a9ad-496d-934f-59f3dd8fcda6</t>
  </si>
  <si>
    <t>DQP-3748</t>
  </si>
  <si>
    <t>DQO-3748</t>
  </si>
  <si>
    <t>Consec_Chk-project_details-local_labor_technical</t>
  </si>
  <si>
    <t>Validate that populated values in project_details-local_labor_technical do not contain consecutive spaces within the value.</t>
  </si>
  <si>
    <t>CAST(local_labor_technical AS STRING) RLIKE '.*[^ ].*' AND CAST(local_labor_technical AS STRING) NOT RLIKE '\pCntrl' AND UPPER(CAST(local_labor_technical AS STRING)) NOT RLIKE '^[ ]*(NA|N/A|NIL|NONE|NULL|UNKNOWN|UNSPECIFIED|TEST|DUMMY|TBD|NOT APPLICABLE|-|--|\\.)[ ]*$'</t>
  </si>
  <si>
    <t>01/10/2026 Yes - Proposed filter: populated character values in project_details.local_labor_technical;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</si>
  <si>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total_capital</t>
  </si>
  <si>
    <t>DED_Attribute_3300</t>
  </si>
  <si>
    <t>3b4a2624-7c5e-495f-84d9-e8c52c9019cc</t>
  </si>
  <si>
    <t>dc53049d-9971-4323-9cd6-f8f0dd31e444</t>
  </si>
  <si>
    <t>DQP-2603</t>
  </si>
  <si>
    <t>DQO-2603</t>
  </si>
  <si>
    <t>Validity_Check-PROJECT-Total_Capital</t>
  </si>
  <si>
    <t>When populated, PROJECT DETAILS.Total Capital must be a finite non-negative numeric value.</t>
  </si>
  <si>
    <t>TRY_CAST(`total_capital` AS DECIMAL(38,18)) IS NOT NULL AND TRY_CAST(`total_capital` AS DECIMAL(38,18)) &gt;= 0</t>
  </si>
  <si>
    <t>24/09/2026
Yes, above 150,000 dhs</t>
  </si>
  <si>
    <t>ced76b5e-69d0-41d7-884f-66fd39fc1f67</t>
  </si>
  <si>
    <t>20fe3d02-6ee7-47f2-abf9-c66613f1d2c3</t>
  </si>
  <si>
    <t>DQP-3259</t>
  </si>
  <si>
    <t>DQO-3259</t>
  </si>
  <si>
    <t>Comp_Check-project_details-total_capital</t>
  </si>
  <si>
    <t>Validate that the critical data element project_details.total_capital is populated and not blank for in-scope records.Profiling results were used to identify current null/blank exposure where available.</t>
  </si>
  <si>
    <t>!isNull({total_capital})</t>
  </si>
  <si>
    <t>30/09/2026 - Yes Approved exact four-level service paths from O:R; do not cross-combine listed subtypes/categories. REC_STATUS = 'A'; evaluate only where total_capital is mandatory for the service/stage; Confirm applicable industrial/project stage and utility/funding/labour component; zero is populated; Non-applicable records excluded from denominator. Business confirmation required.</t>
  </si>
  <si>
    <t>fef0e95e-f7d4-40f6-b1fa-9eaca93933de</t>
  </si>
  <si>
    <t>aad9d366-dd24-442d-99ab-c648f152158d</t>
  </si>
  <si>
    <t>DQP-3749</t>
  </si>
  <si>
    <t>DQO-3749</t>
  </si>
  <si>
    <t>Consec_Chk-project_details-total_capital</t>
  </si>
  <si>
    <t>Validate that populated values in project_details-total_capital do not contain consecutive spaces within the value.</t>
  </si>
  <si>
    <t>CAST(total_capital AS STRING) RLIKE '.*[^ ].*' AND CAST(total_capital AS STRING) NOT RLIKE '\pCntrl' AND UPPER(CAST(total_capital AS STRING)) NOT RLIKE '^[ ]*(NA|N/A|NIL|NONE|NULL|UNKNOWN|UNSPECIFIED|TEST|DUMMY|TBD|NOT APPLICABLE|-|--|\\.)[ ]*$'</t>
  </si>
  <si>
    <t>01/10/2026 Yes - Proposed filter: populated character values in project_details.total_capital;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</si>
  <si>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8f5b89f3-f35c-462a-a819-80e07961134f</t>
  </si>
  <si>
    <t>3e1b165d-2581-43d8-b7c7-0303b3d6093f</t>
  </si>
  <si>
    <t>DQP-4268</t>
  </si>
  <si>
    <t>DQO-4268</t>
  </si>
  <si>
    <t>Val_Chk-project_details-total_capital</t>
  </si>
  <si>
    <t>Ensure non-null total_capital values are positive whole numbers with digits only, rejecting zeros-only, decimals, negatives, and non-numeric characters.</t>
  </si>
  <si>
    <t>total_capital RLIKE '^[1-9][0-9]*(\.[0-9]+)?$'</t>
  </si>
  <si>
    <t>02/10/2026 - Yes - Yes means conditional technical feasibility, subject to the conditions below; it is not business approval. Apply only to project_details.total_capital records linked to the approved Group / Type / Subtype / Category combinations in columns J:M; validate actual four-level service combinations, not a Cartesian product of the listed values.
Evaluate populated total_capital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</si>
  <si>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expected_labors</t>
  </si>
  <si>
    <t>DED_Attribute_3301</t>
  </si>
  <si>
    <t>6c457055-651b-4166-bb70-865ed10fc87c</t>
  </si>
  <si>
    <t>7017bb74-f5e3-4368-82ce-69bfc442892d</t>
  </si>
  <si>
    <t>DQP-2483</t>
  </si>
  <si>
    <t>DQO-2483</t>
  </si>
  <si>
    <t>Validity_Check-PROJECT-Expected_Labors</t>
  </si>
  <si>
    <t>When populated, PROJECT DETAILS.Expected Labors must be a non-negative whole number.</t>
  </si>
  <si>
    <t>TRY_CAST(`expected_labors` AS DECIMAL(38,18)) IS NOT NULL AND TRY_CAST(`expected_labors` AS DECIMAL(38,18)) &gt;= 0 AND TRY_CAST(`expected_labors` AS DECIMAL(38,18)) = FLOOR(TRY_CAST(`expected_labors` AS DECIMAL(38,18)))</t>
  </si>
  <si>
    <t>9588476a-195c-493c-a491-d20e73430c72</t>
  </si>
  <si>
    <t>0dbc95b3-2c0b-4974-9f8c-c9c42f2abb03</t>
  </si>
  <si>
    <t>DQP-3260</t>
  </si>
  <si>
    <t>DQO-3260</t>
  </si>
  <si>
    <t>Comp_Check-project_details-expected_labors</t>
  </si>
  <si>
    <t>Validate that the critical data element project_details.expected_labors is populated and not blank for in-scope records.Profiling results were used to identify current null/blank exposure where available.</t>
  </si>
  <si>
    <t>!isNull({expected_labors})</t>
  </si>
  <si>
    <t>30/09/2026 - Yes Approved exact four-level service paths from O:R; do not cross-combine listed subtypes/categories. REC_STATUS = 'A'; evaluate only where expected_labors is mandatory for the service/stage; Confirm applicable industrial/project stage and utility/funding/labour component; zero is populated; Non-applicable records excluded from denominator. Business confirmation required.</t>
  </si>
  <si>
    <t>9827491b-341b-410d-bc3f-a495ac22e704</t>
  </si>
  <si>
    <t>3dbd6501-d122-4bd3-a7b5-2598a81aa263</t>
  </si>
  <si>
    <t>DQP-3750</t>
  </si>
  <si>
    <t>DQO-3750</t>
  </si>
  <si>
    <t>Consec_Chk-project_details-expected_labors</t>
  </si>
  <si>
    <t>Validate that populated values in project_details-expected_labors do not contain consecutive spaces within the value.</t>
  </si>
  <si>
    <t>CAST(expected_labors AS STRING) RLIKE '.*[^ ].*' AND CAST(expected_labors AS STRING) NOT RLIKE '\pCntrl' AND UPPER(CAST(expected_labors AS STRING)) NOT RLIKE '^[ ]*(NA|N/A|NIL|NONE|NULL|UNKNOWN|UNSPECIFIED|TEST|DUMMY|TBD|NOT APPLICABLE|-|--|\\.)[ ]*$'</t>
  </si>
  <si>
    <t>01/10/2026 Yes - Proposed filter: populated character values in project_details.expected_labors;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</si>
  <si>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fe83f54b-7bf5-48fd-9783-a880cfe994c0</t>
  </si>
  <si>
    <t>f22e2f07-b032-42e3-bc33-c1b6aa6de10d</t>
  </si>
  <si>
    <t>DQP-3958</t>
  </si>
  <si>
    <t>DQO-3958</t>
  </si>
  <si>
    <t>LTS_Chk-project_details-expected_labors</t>
  </si>
  <si>
    <t>Check that non-null values in expected_labors have no leading or trailing spaces when represented as text.</t>
  </si>
  <si>
    <t>expected_labors = trim(expected_labors)</t>
  </si>
  <si>
    <t>02/10/2026 - Yes - Yes means conditional technical feasibility, subject to the conditions below; it is not business approval. Apply only to project_details.expected_labors records linked to the approved Group / Type / Subtype / Category combinations in columns J:M; validate actual four-level service combinations, not a Cartesian product of the listed values.
Whitespace check on populated expected_labors;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</si>
  <si>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gcc_others</t>
  </si>
  <si>
    <t>DED_Attribute_3302</t>
  </si>
  <si>
    <t>076f63bf-62a2-4575-85d9-f0bb85eb7396</t>
  </si>
  <si>
    <t>f112f535-d2b5-4cd5-9a6f-0a849e470032</t>
  </si>
  <si>
    <t>DQP-3261</t>
  </si>
  <si>
    <t>DQO-3261</t>
  </si>
  <si>
    <t>Completeness_Check-project_details-gcc_others</t>
  </si>
  <si>
    <t>Validate that the critical data element project_details.gcc_others is populated and not blank for in-scope records.Profiling results were used to identify current null/blank exposure where available.</t>
  </si>
  <si>
    <t>!isNull({gcc_others})</t>
  </si>
  <si>
    <t>30/09/2026 - Yes Approved exact four-level service paths from O:R; do not cross-combine listed subtypes/categories. REC_STATUS = 'A'; evaluate only where gcc_others is mandatory for the service/stage; Confirm applicable industrial/project stage and utility/funding/labour component; zero is populated; Non-applicable records excluded from denominator. Business confirmation required.</t>
  </si>
  <si>
    <t>7b4bd570-b2dd-4127-8a59-5f4ad147cf19</t>
  </si>
  <si>
    <t>65a2cedb-6823-46aa-81f3-b2ea37602bc2</t>
  </si>
  <si>
    <t>DQP-3751</t>
  </si>
  <si>
    <t>DQO-3751</t>
  </si>
  <si>
    <t>Consec_Chk-project_details-gcc_others</t>
  </si>
  <si>
    <t>Validate that populated values in project_details-gcc_others do not contain consecutive spaces within the value.</t>
  </si>
  <si>
    <t>CAST(gcc_others AS STRING) RLIKE '.*[^ ].*' AND CAST(gcc_others AS STRING) NOT RLIKE '\pCntrl' AND UPPER(CAST(gcc_others AS STRING)) NOT RLIKE '^[ ]*(NA|N/A|NIL|NONE|NULL|UNKNOWN|UNSPECIFIED|TEST|DUMMY|TBD|NOT APPLICABLE|-|--|\\.)[ ]*$'</t>
  </si>
  <si>
    <t>01/10/2026 Yes - Proposed filter: populated character values in project_details.gcc_others;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</si>
  <si>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9fdd6854-5814-403b-b9f2-a2b2c37abf34</t>
  </si>
  <si>
    <t>1fc067f3-5c31-45cc-a609-d09e7a6deae2</t>
  </si>
  <si>
    <t>DQP-3986</t>
  </si>
  <si>
    <t>DQO-3986</t>
  </si>
  <si>
    <t>Val_Chk-project_details-gcc_others</t>
  </si>
  <si>
    <t>Checks that populated values in gcc_others are non-negative numbers with optional decimals, stored in a valid amount format.</t>
  </si>
  <si>
    <t>CAST(gcc_others AS STRING) RLIKE '^(0|[1-9][0-9]*)(\\.[0-9]+)?$'</t>
  </si>
  <si>
    <t>uae_loans</t>
  </si>
  <si>
    <t>DED_Attribute_3303</t>
  </si>
  <si>
    <t>2f326c6a-9b74-4fef-b462-69059d1ebb02</t>
  </si>
  <si>
    <t>65ee4264-a64f-4b01-a608-eb677ed5802b</t>
  </si>
  <si>
    <t>DQP-2610</t>
  </si>
  <si>
    <t>DQO-2610</t>
  </si>
  <si>
    <t>Completeness_Check-project_details-uae_loans</t>
  </si>
  <si>
    <t>Validate that the critical data element project_details.uae_loans is populated and not blank for in-scope records.Profiling results were used to identify current null/blank exposure where available.</t>
  </si>
  <si>
    <t>!isNull({uae_loans})</t>
  </si>
  <si>
    <t>b44ec32e-1da8-463d-87cf-2919e3428c9d</t>
  </si>
  <si>
    <t>c0d72ea3-4fd9-4bab-b42e-dbe78a4bcce1</t>
  </si>
  <si>
    <t>DQP-2611</t>
  </si>
  <si>
    <t>DQO-2611</t>
  </si>
  <si>
    <t>Validity_Check-PROJECT-Uae_Loans</t>
  </si>
  <si>
    <t>When populated, PROJECT DETAILS.U.A.E  Loans must be a finite non-negative numeric value.</t>
  </si>
  <si>
    <t>TRY_CAST(`uae_loans` AS DECIMAL(38,18)) IS NOT NULL AND TRY_CAST(`uae_loans` AS DECIMAL(38,18)) &gt;= 0</t>
  </si>
  <si>
    <t>0edbdfdc-5b63-4128-8e3f-3071b488d77c</t>
  </si>
  <si>
    <t>3e097cfc-9ec4-4d90-9f78-10b38472b4f3</t>
  </si>
  <si>
    <t>DQP-3752</t>
  </si>
  <si>
    <t>DQO-3752</t>
  </si>
  <si>
    <t>Consec_Chk-project_details-uae_loans</t>
  </si>
  <si>
    <t>Validate that populated values in project_details-uae_loans do not contain consecutive spaces within the value.</t>
  </si>
  <si>
    <t>CAST(uae_loans AS STRING) RLIKE '.*[^ ].*' AND CAST(uae_loans AS STRING) NOT RLIKE '\pCntrl' AND UPPER(CAST(uae_loans AS STRING)) NOT RLIKE '^[ ]*(NA|N/A|NIL|NONE|NULL|UNKNOWN|UNSPECIFIED|TEST|DUMMY|TBD|NOT APPLICABLE|-|--|\\.)[ ]*$'</t>
  </si>
  <si>
    <t>01/10/2026 Yes - Proposed filter: populated character values in project_details.uae_loans;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</si>
  <si>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foreign_others</t>
  </si>
  <si>
    <t>DED_Attribute_3304</t>
  </si>
  <si>
    <t>8d3e07ed-3c99-4505-b5cd-77a549e53aa4</t>
  </si>
  <si>
    <t>bf140063-3180-49a9-9cc4-a395c608bded</t>
  </si>
  <si>
    <t>DQP-3262</t>
  </si>
  <si>
    <t>DQO-3262</t>
  </si>
  <si>
    <t>Comp_Check-project_details-foreign_others</t>
  </si>
  <si>
    <t>Validate that the critical data element project_details.foreign_others is populated and not blank for in-scope records.Profiling results were used to identify current null/blank exposure where available.</t>
  </si>
  <si>
    <t>!isNull({foreign_others})</t>
  </si>
  <si>
    <t>30/09/2026 - Yes Approved exact four-level service paths from O:R; do not cross-combine listed subtypes/categories. REC_STATUS = 'A'; evaluate only where foreign_others is mandatory for the service/stage; Confirm applicable industrial/project stage and utility/funding/labour component; zero is populated; Non-applicable records excluded from denominator. Business confirmation required.</t>
  </si>
  <si>
    <t>c4d3d8f4-9351-4607-902c-83a10797a3bc</t>
  </si>
  <si>
    <t>1ffb0b0d-d828-4e69-87f6-3a8ee72fb510</t>
  </si>
  <si>
    <t>DQP-3753</t>
  </si>
  <si>
    <t>DQO-3753</t>
  </si>
  <si>
    <t>Consec_Chk-project_details-foreign_others</t>
  </si>
  <si>
    <t>Validate that populated values in project_details-foreign_others do not contain consecutive spaces within the value.</t>
  </si>
  <si>
    <t>CAST(foreign_others AS STRING) RLIKE '.*[^ ].*' AND CAST(foreign_others AS STRING) NOT RLIKE '\pCntrl' AND UPPER(CAST(foreign_others AS STRING)) NOT RLIKE '^[ ]*(NA|N/A|NIL|NONE|NULL|UNKNOWN|UNSPECIFIED|TEST|DUMMY|TBD|NOT APPLICABLE|-|--|\\.)[ ]*$'</t>
  </si>
  <si>
    <t>01/10/2026 Yes - Proposed filter: populated character values in project_details.foreign_others;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</si>
  <si>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61d5b18c-5fa2-490b-94aa-a3b8cccbfaf8</t>
  </si>
  <si>
    <t>b97fc852-0053-4da1-b163-3022f345a8ab</t>
  </si>
  <si>
    <t>DQP-3978</t>
  </si>
  <si>
    <t>DQO-3978</t>
  </si>
  <si>
    <t>Val_Chk-project_details-foreign_others</t>
  </si>
  <si>
    <t>Checks that populated values in foreign_others are numeric and non-negative.</t>
  </si>
  <si>
    <t>TRY_CAST(foreign_others AS DOUBLE) &gt;= 0</t>
  </si>
  <si>
    <t>02/10/2026 - Yes - Yes means conditional technical feasibility, subject to the conditions below; it is not business approval. Apply only to project_details.foreign_others records linked to the approved Group / Type / Subtype / Category combinations in columns J:M; validate actual four-level service combinations, not a Cartesian product of the listed values.
Evaluate populated foreign_others only; null/blank values belong to a separately approved completeness rule. Use an explicit null/blank policy so SQL UNKNOWN is not silently counted as pass or fail.
Verify numeric datatype, safe conversion of invalid text, decimal precision, units and business-approved bounds; do not allow a failed cast to disappear from failed-record results.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</si>
  <si>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uae_others</t>
  </si>
  <si>
    <t>DED_Attribute_3305</t>
  </si>
  <si>
    <t>f3fb8a40-238a-43a0-adfe-742d94f3bd85</t>
  </si>
  <si>
    <t>1d741e04-eb63-499c-91ac-a1e9d91086f8</t>
  </si>
  <si>
    <t>DQP-3263</t>
  </si>
  <si>
    <t>DQO-3263</t>
  </si>
  <si>
    <t>Completeness_Check-project_details-uae_others</t>
  </si>
  <si>
    <t>Validate that the critical data element project_details.uae_others is populated and not blank for in-scope records.Profiling results were used to identify current null/blank exposure where available.</t>
  </si>
  <si>
    <t>!isNull({uae_others})</t>
  </si>
  <si>
    <t>30/09/2026 - Yes Approved exact four-level service paths from O:R; do not cross-combine listed subtypes/categories. REC_STATUS = 'A'; evaluate only where uae_others is mandatory for the service/stage; Confirm applicable industrial/project stage and utility/funding/labour component; zero is populated; Non-applicable records excluded from denominator. Business confirmation required.</t>
  </si>
  <si>
    <t>ff90a240-938e-4a9e-8461-398d2839673c</t>
  </si>
  <si>
    <t>e30b85bf-9019-4c97-b5c2-2a56f2bc63e1</t>
  </si>
  <si>
    <t>DQP-3754</t>
  </si>
  <si>
    <t>DQO-3754</t>
  </si>
  <si>
    <t>Consec_Chk-project_details-uae_others</t>
  </si>
  <si>
    <t>Validate that populated values in project_details-uae_others do not contain consecutive spaces within the value.</t>
  </si>
  <si>
    <t>CAST(uae_others AS STRING) RLIKE '.*[^ ].*' AND CAST(uae_others AS STRING) NOT RLIKE '\pCntrl' AND UPPER(CAST(uae_others AS STRING)) NOT RLIKE '^[ ]*(NA|N/A|NIL|NONE|NULL|UNKNOWN|UNSPECIFIED|TEST|DUMMY|TBD|NOT APPLICABLE|-|--|\\.)[ ]*$'</t>
  </si>
  <si>
    <t>01/10/2026 Yes - Proposed filter: populated character values in project_details.uae_others;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</si>
  <si>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fa9f61e8-c84d-4fb5-90b6-857c2a473cb7</t>
  </si>
  <si>
    <t>b525df7d-fdda-401f-97b5-485f98aa15fc</t>
  </si>
  <si>
    <t>DQP-4279</t>
  </si>
  <si>
    <t>DQO-4279</t>
  </si>
  <si>
    <t>Val_Chk-project_details-uae_others</t>
  </si>
  <si>
    <t>Non-null UAE others values must be numeric and greater than or equal to zero.</t>
  </si>
  <si>
    <t>TRY_CAST(uae_others AS DOUBLE) IS NOT NULL</t>
  </si>
  <si>
    <t>foreign_loans</t>
  </si>
  <si>
    <t>DED_Attribute_3306</t>
  </si>
  <si>
    <t>25340c96-dc67-4f3c-88a8-fc18c31d7080</t>
  </si>
  <si>
    <t>40207651-d283-42f0-9611-4fcf6f7b1921</t>
  </si>
  <si>
    <t>DQP-2495</t>
  </si>
  <si>
    <t>DQO-2495</t>
  </si>
  <si>
    <t>Comp_Check-project_details-foreign_loans</t>
  </si>
  <si>
    <t>Validate that the critical data element project_details.foreign_loans is populated and not blank for in-scope records.Profiling results were used to identify current null/blank exposure where available.</t>
  </si>
  <si>
    <t>!isNull({foreign_loans})</t>
  </si>
  <si>
    <t>edf358e1-752d-4017-86eb-d8014dc62d86</t>
  </si>
  <si>
    <t>954527b5-1539-481b-9cf5-977e108093a2</t>
  </si>
  <si>
    <t>DQP-2496</t>
  </si>
  <si>
    <t>DQO-2496</t>
  </si>
  <si>
    <t>Validity_Check-PROJECT-Foreign_Loans</t>
  </si>
  <si>
    <t>When populated, PROJECT DETAILS.Foreign Loans must be a finite non-negative numeric value.</t>
  </si>
  <si>
    <t>TRY_CAST(`foreign_loans` AS DECIMAL(38,18)) IS NOT NULL AND TRY_CAST(`foreign_loans` AS DECIMAL(38,18)) &gt;= 0</t>
  </si>
  <si>
    <t>b1eac94e-a3df-4df8-828c-316be25b9c85</t>
  </si>
  <si>
    <t>96ca7296-e2e3-486d-8c6a-256057841341</t>
  </si>
  <si>
    <t>DQP-3755</t>
  </si>
  <si>
    <t>DQO-3755</t>
  </si>
  <si>
    <t>Consec_Chk-project_details-foreign_loans</t>
  </si>
  <si>
    <t>Validate that populated values in project_details-foreign_loans do not contain consecutive spaces within the value.</t>
  </si>
  <si>
    <t>01/10/2026 Yes - Proposed filter: populated character values in project_details.foreign_loans;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</si>
  <si>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4026f84a-ad2f-4a8a-86fe-a5ea83601d12</t>
  </si>
  <si>
    <t>bafcef8a-b754-4685-8b02-09db0396a38c</t>
  </si>
  <si>
    <t>DQP-3977</t>
  </si>
  <si>
    <t>DQO-3977</t>
  </si>
  <si>
    <t>LTS_Chk-project_details-foreign_loans</t>
  </si>
  <si>
    <t>Checks that populated foreign_loans values do not have leading or trailing spaces.</t>
  </si>
  <si>
    <t>foreign_loans = trim(foreign_loans)</t>
  </si>
  <si>
    <t>02/10/2026 - Yes - Yes means conditional technical feasibility, subject to the conditions below; it is not business approval. Apply only to project_details.foreign_loans records linked to the approved Group / Type / Subtype / Category combinations in columns J:M; validate actual four-level service combinations, not a Cartesian product of the listed values.
Whitespace check on populated foreign_loans;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</si>
  <si>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gcc_loans</t>
  </si>
  <si>
    <t>DED_Attribute_3307</t>
  </si>
  <si>
    <t>f095c77e-9ac1-4b63-8b2c-e5260584579d</t>
  </si>
  <si>
    <t>b9c53fb6-08fe-4304-99fe-3ab92d9d0342</t>
  </si>
  <si>
    <t>DQP-2502</t>
  </si>
  <si>
    <t>DQO-2502</t>
  </si>
  <si>
    <t>Completeness_Check-project_details-gcc_loans</t>
  </si>
  <si>
    <t>Validate that the critical data element project_details.gcc_loans is populated and not blank for in-scope records.Profiling results were used to identify current null/blank exposure where available.</t>
  </si>
  <si>
    <t>!isNull({gcc_loans})</t>
  </si>
  <si>
    <t>ce940aa0-73d5-4869-9fb3-a25a9cc37f2d</t>
  </si>
  <si>
    <t>5e4fd148-034d-4158-9647-91911e363562</t>
  </si>
  <si>
    <t>DQP-2503</t>
  </si>
  <si>
    <t>DQO-2503</t>
  </si>
  <si>
    <t>Validity_Check-PROJECT-Gcc_Loans</t>
  </si>
  <si>
    <t>When populated, PROJECT DETAILS.G.C.C  Loans must be a finite non-negative numeric value.</t>
  </si>
  <si>
    <t>TRY_CAST(`gcc_loans` AS DECIMAL(38,18)) IS NOT NULL AND TRY_CAST(`gcc_loans` AS DECIMAL(38,18)) &gt;= 0</t>
  </si>
  <si>
    <t>20987fe7-fafc-48ba-b6ff-6b12a6e61c2d</t>
  </si>
  <si>
    <t>9e10f32d-fc9f-43a0-9581-98f1432ec5e7</t>
  </si>
  <si>
    <t>DQP-3756</t>
  </si>
  <si>
    <t>DQO-3756</t>
  </si>
  <si>
    <t>Consec_Chk-project_details-gcc_loans</t>
  </si>
  <si>
    <t>Validate that populated values in project_details-gcc_loans do not contain consecutive spaces within the value.</t>
  </si>
  <si>
    <t>CAST(gcc_loans AS STRING) RLIKE '.*[^ ].*' AND CAST(gcc_loans AS STRING) NOT RLIKE '\pCntrl' AND UPPER(CAST(gcc_loans AS STRING)) NOT RLIKE '^[ ]*(NA|N/A|NIL|NONE|NULL|UNKNOWN|UNSPECIFIED|TEST|DUMMY|TBD|NOT APPLICABLE|-|--|\\.)[ ]*$'</t>
  </si>
  <si>
    <t>01/10/2026 Yes - Proposed filter: populated character values in project_details.gcc_loans;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</si>
  <si>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rb_record</t>
  </si>
  <si>
    <t>DED_Data_Table_213</t>
  </si>
  <si>
    <t>DED_Attribute_3316</t>
  </si>
  <si>
    <t>2288293a-504c-4f3c-a5ac-9203ae0d4444</t>
  </si>
  <si>
    <t>c1b2cfbf-075b-43e0-9bd1-10942518bb4c</t>
  </si>
  <si>
    <t>DQP-2754</t>
  </si>
  <si>
    <t>DQO-2754</t>
  </si>
  <si>
    <t>Comp_Chk-rb_record-unified_registration_number</t>
  </si>
  <si>
    <t>Validate that the critical data element rb_record.unified_registration_number is populated and not blank for in-scope records.Profiling results were used to identify current null/blank exposure where available.</t>
  </si>
  <si>
    <t>e8fd73ea-5d39-440f-ae7d-869604d291fe</t>
  </si>
  <si>
    <t>4ada92b4-7750-4cab-b2b8-7146b3c2cc0b</t>
  </si>
  <si>
    <t>DQP-3757</t>
  </si>
  <si>
    <t>DQO-3757</t>
  </si>
  <si>
    <t>Consec_Chk-rb_record-unified_registration_number</t>
  </si>
  <si>
    <t>Validate that populated values in rb_record-unified_registration_number do not contain consecutive spaces within the value.</t>
  </si>
  <si>
    <t>01/10/2026 Yes - Proposed filter: populated character values in rb_record.unified_registration_number;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</si>
  <si>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92563c3f-2ea2-4934-8918-1aa731c4ec14</t>
  </si>
  <si>
    <t>bbe0f746-a7c7-47c5-a14c-87d5993b102c</t>
  </si>
  <si>
    <t>DQP-4286</t>
  </si>
  <si>
    <t>DQO-4286</t>
  </si>
  <si>
    <t>LTS_Chk-rb_record-unified_registration_number</t>
  </si>
  <si>
    <t>Check that unified_registration_number has no leading or trailing spaces when represented as text.</t>
  </si>
  <si>
    <t>isNull(unified_registration_number) OR unified_registration_number = trim(unified_registration_number)</t>
  </si>
  <si>
    <t>02/10/2026 - Yes - Yes means conditional technical feasibility, subject to the conditions below; it is not business approval. Apply only to rb_record.unified_registration_number records linked to the approved Group / Type / Subtype / Category combinations in columns J:M; validate actual four-level service combinations, not a Cartesian product of the listed values.
Whitespace check on populated unified_registration_number;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</si>
  <si>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04f2e9df-3cfa-4721-9b64-541d8ab47621</t>
  </si>
  <si>
    <t>8c1a6a9b-c40d-46a8-8f12-1e0ac457a282</t>
  </si>
  <si>
    <t>DQP-4287</t>
  </si>
  <si>
    <t>DQO-4287</t>
  </si>
  <si>
    <t>Val_Chk-rb_record-unified_registration_number</t>
  </si>
  <si>
    <t>Check that non-null unified_registration_number values contain only English letters, digits, and hyphens, rejecting other characters.</t>
  </si>
  <si>
    <t>02/10/2026 - Yes - Yes means conditional technical feasibility, subject to the conditions below; it is not business approval. Apply only to rb_record.unified_registration_number records linked to the approved Group / Type / Subtype / Category combinations in columns J:M; validate actual four-level service combinations, not a Cartesian product of the listed values.
Evaluate populated unified_registration_number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</si>
  <si>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DED_Attribute_3317</t>
  </si>
  <si>
    <t>378b4ce8-52c9-49f1-b781-d621068a691c</t>
  </si>
  <si>
    <t>5c7179bb-1a80-4fc9-b2e6-e37d7a24a1e6</t>
  </si>
  <si>
    <t>DQP-2755</t>
  </si>
  <si>
    <t>DQO-2755</t>
  </si>
  <si>
    <t>Comp_Check-rb_record-security_reference_number</t>
  </si>
  <si>
    <t>Validate that the critical data element rb_record.security_reference_number is populated and not blank for in-scope records.Profiling results were used to identify current null/blank exposure where available.</t>
  </si>
  <si>
    <t>5dcc2d72-1119-4d1d-9998-d525e7bf527f</t>
  </si>
  <si>
    <t>f1ffbda8-377b-4217-bd95-ba2f278d3b68</t>
  </si>
  <si>
    <t>DQP-3758</t>
  </si>
  <si>
    <t>DQO-3758</t>
  </si>
  <si>
    <t>Consec_Chk-rb_record-security_reference_number</t>
  </si>
  <si>
    <t>Validate that populated values in rb_record-security_reference_number do not contain consecutive spaces within the value.</t>
  </si>
  <si>
    <t>01/10/2026 Yes - Proposed filter: populated character values in rb_record.security_reference_number;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</si>
  <si>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DED_Attribute_3318</t>
  </si>
  <si>
    <t>251dde89-ccdb-43d3-8211-2fe5a584fe3d</t>
  </si>
  <si>
    <t>d11c30cd-6564-4337-8a87-5513f2441eb4</t>
  </si>
  <si>
    <t>DQP-3264</t>
  </si>
  <si>
    <t>DQO-3264</t>
  </si>
  <si>
    <t>Completeness_Check-rb_record-rb_record</t>
  </si>
  <si>
    <t>Validate that the critical data element rb_record.rb_record is populated and not blank for in-scope records.Profiling results were used to identify current null/blank exposure where available.</t>
  </si>
  <si>
    <t>!isNull({rb_record})</t>
  </si>
  <si>
    <t>30/09/2026 - Yes Approved exact four-level service paths from O:R; do not cross-combine listed subtypes/categories. REC_STATUS = 'A'; evaluate only where rb_record is mandatory for the service/stage; Non-applicable records excluded from denominator. Business confirmation required.</t>
  </si>
  <si>
    <t>ef9af6ff-eb32-41a5-a488-0a56d0e6a970</t>
  </si>
  <si>
    <t>d2d3e22d-792b-4fbc-b637-050014090d06</t>
  </si>
  <si>
    <t>DQP-3759</t>
  </si>
  <si>
    <t>DQO-3759</t>
  </si>
  <si>
    <t>Consec_Chk-rb_record-rb_record</t>
  </si>
  <si>
    <t>Validate that populated values in rb_record-rb_record do not contain consecutive spaces within the value.</t>
  </si>
  <si>
    <t>CAST(rb_record AS STRING) RLIKE '.*[^ ].*' AND CAST(rb_record AS STRING) NOT RLIKE '\pCntrl' AND UPPER(CAST(rb_record AS STRING)) NOT RLIKE '^[ ]*(NA|N/A|NIL|NONE|NULL|UNKNOWN|UNSPECIFIED|TEST|DUMMY|TBD|NOT APPLICABLE|-|--|\\.)[ ]*$'</t>
  </si>
  <si>
    <t>01/10/2026 Yes - Proposed filter: populated character values in rb_record.rb_record;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</si>
  <si>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real_beneficiary_number</t>
  </si>
  <si>
    <t>DED_Attribute_3319</t>
  </si>
  <si>
    <t>9b3e1563-2933-4807-9d7c-214b02039f55</t>
  </si>
  <si>
    <t>e6b173f2-83e0-4ca6-ab3f-e7ec3d3577a0</t>
  </si>
  <si>
    <t>DQP-2756</t>
  </si>
  <si>
    <t>DQO-2756</t>
  </si>
  <si>
    <t>Comp_Check-rb_record-real_beneficiary_number</t>
  </si>
  <si>
    <t>Validate that the critical data element rb_record.real_beneficiary_number is populated and not blank for in-scope records.Profiling results were used to identify current null/blank exposure where available.</t>
  </si>
  <si>
    <t>!isNull({real_beneficiary_number})</t>
  </si>
  <si>
    <t>332ef65f-1b7b-46ff-9f0b-23df9321fda5</t>
  </si>
  <si>
    <t>823d7884-c8f3-4afc-acc7-525ae74fa33e</t>
  </si>
  <si>
    <t>DQP-3760</t>
  </si>
  <si>
    <t>DQO-3760</t>
  </si>
  <si>
    <t>Consec_Chk-rb_record-real_beneficiary_number</t>
  </si>
  <si>
    <t>Validate that populated values in rb_record-real_beneficiary_number do not contain consecutive spaces within the value.</t>
  </si>
  <si>
    <t>CAST(real_beneficiary_number AS STRING) RLIKE '.*[^ ].*' AND CAST(real_beneficiary_number AS STRING) NOT RLIKE '\pCntrl' AND UPPER(CAST(real_beneficiary_number AS STRING)) NOT RLIKE '^[ ]*(NA|N/A|NIL|NONE|NULL|UNKNOWN|UNSPECIFIED|TEST|DUMMY|TBD|NOT APPLICABLE|-|--|\\.)[ ]*$'</t>
  </si>
  <si>
    <t>01/10/2026 Yes - Proposed filter: populated character values in rb_record.real_beneficiary_number;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</si>
  <si>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0ead0836-aceb-4d08-98ef-a40c2de0636f</t>
  </si>
  <si>
    <t>ffcb8eee-2fc5-4d22-b0a6-21b93c5b35df</t>
  </si>
  <si>
    <t>DQP-4212</t>
  </si>
  <si>
    <t>DQO-4212</t>
  </si>
  <si>
    <t>LTS_Chk-rb_record-real_beneficiary_number</t>
  </si>
  <si>
    <t>Checks that non-null real_beneficiary_number values have no leading or trailing spaces when represented as text.</t>
  </si>
  <si>
    <t>real_beneficiary_number = TRIM(real_beneficiary_number)</t>
  </si>
  <si>
    <t>02/10/2026 - Yes - Yes means conditional technical feasibility, subject to the conditions below; it is not business approval. Apply only to rb_record.real_beneficiary_number records linked to the approved Group / Type / Subtype / Category combinations in columns J:M; validate actual four-level service combinations, not a Cartesian product of the listed values.
Whitespace check on populated real_beneficiary_number;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</si>
  <si>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44d714a7-b8f6-4d84-b1df-31a7cd35c755</t>
  </si>
  <si>
    <t>25d4d9f4-d7e5-4919-a719-9bfd71971a8e</t>
  </si>
  <si>
    <t>DQP-4213</t>
  </si>
  <si>
    <t>DQO-4213</t>
  </si>
  <si>
    <t>Val_Chk-rb_record-real_beneficiary_number</t>
  </si>
  <si>
    <t>Checks that non-null values in real_beneficiary_number are positive whole-number identifiers, rejecting decimals, zero, negatives and non-numeric characters.</t>
  </si>
  <si>
    <t>real_beneficiary_number RLIKE '^[1-9][0-9]*$'</t>
  </si>
  <si>
    <t>02/10/2026 - Yes - Yes means conditional technical feasibility, subject to the conditions below; it is not business approval. Apply only to rb_record.real_beneficiary_number records linked to the approved Group / Type / Subtype / Category combinations in columns J:M; validate actual four-level service combinations, not a Cartesian product of the listed values.
Evaluate populated real_beneficiary_number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Pattern rejects zero and leading zeros; business must confirm this is valid for this identifier/value. Preserve identifiers as text.
Verify whether this field holds an internal numeric key or a business reference with a prefix; reject a digits-only assumption until mapping and source samples confirm it.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</si>
  <si>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rbf_activity_risk</t>
  </si>
  <si>
    <t>DED_Data_Table_214</t>
  </si>
  <si>
    <t>issues_identified_during_compliance_investigation</t>
  </si>
  <si>
    <t>DED_Attribute_3328</t>
  </si>
  <si>
    <t>d1111561-a98f-48a8-999a-edbadeb5f3d0</t>
  </si>
  <si>
    <t>09436595-9769-48a1-be0c-8c14bcaef773</t>
  </si>
  <si>
    <t>DQP-2757</t>
  </si>
  <si>
    <t>DQO-2757</t>
  </si>
  <si>
    <t>Comp_Ck-rbf_activ_risk-iss_iden_dur_compl_inves</t>
  </si>
  <si>
    <t>Validate that the critical data element rbf_activity_risk.issues_identified_during_compliance_investigation is populated and not blank for in-scope records.Profiling results were used to identify current null/blank exposure where available.</t>
  </si>
  <si>
    <t>!isNull({issues_identified_during_compliance_investigation})</t>
  </si>
  <si>
    <t>49118a3b-6e22-4336-893c-dd6e6a93fe90</t>
  </si>
  <si>
    <t>91783b44-8cc9-4989-9b6a-299caada5584</t>
  </si>
  <si>
    <t>DQP-3761</t>
  </si>
  <si>
    <t>DQO-3761</t>
  </si>
  <si>
    <t>Consc_Chk-rbf_act_risk-issues_id_compliance_invest</t>
  </si>
  <si>
    <t>Validate that populated values in rbf_activity_risk-issues_identified_during_compliance_investigation do not contain consecutive spaces within the value.</t>
  </si>
  <si>
    <t>CAST(company_name AS STRING) RLIKE '.*[^ ].*' AND CAST(company_name AS STRING) NOT RLIKE '\pCntrl' AND UPPER(CAST(company_name AS STRING)) NOT RLIKE '^[ ]*(NA|N/A|NIL|NONE|NULL|UNKNOWN|UNSPECIFIED|TEST|DUMMY|TBD|NOT APPLICABLE|-|--|\\.)[ ]*$'</t>
  </si>
  <si>
    <t>01/10/2026 Yes - Proposed filter: populated character values in rbf_activity_risk.issues_identified_during_compliance_investigation;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</si>
  <si>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db78e733-4183-47e5-ae17-581d6a73e14d</t>
  </si>
  <si>
    <t>21db5f1e-3a51-49a0-936c-3becef3713c7</t>
  </si>
  <si>
    <t>DQP-4032</t>
  </si>
  <si>
    <t>DQO-4032</t>
  </si>
  <si>
    <t>Val_Chk-rbf_act_risk-iss_ident_dur_compl_invest</t>
  </si>
  <si>
    <t>Checks that issues_identified_during_compliance_investigation contains only approved domain values (for example the standard set of responses for this compliance investigation flag).</t>
  </si>
  <si>
    <t>issues_identified_during_compliance_investigation IN ('No', 'Yes')</t>
  </si>
  <si>
    <t>02/10/2026 - Yes - Yes means conditional technical feasibility, subject to the conditions below; it is not business approval. Apply only to rbf_activity_risk.issues_identified_during_compliance_investigation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issues_identified_during_compliance_investigation only; null/blank values belong to a separately approved completeness rule. Use an explicit null/blank policy so SQL UNKNOWN is not silently counted as pass or fail.
Proposed domain ('No', 'Yes').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</si>
  <si>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any_discrepancy_identified_on_connected_parties_in_ner</t>
  </si>
  <si>
    <t>DED_Attribute_3329</t>
  </si>
  <si>
    <t>7aecc1d6-a090-4ee9-b96d-ab7ce705e7a6</t>
  </si>
  <si>
    <t>3a78fe0b-ceb9-4e66-af3d-cc44c7db8419</t>
  </si>
  <si>
    <t>DQP-2699</t>
  </si>
  <si>
    <t>DQO-2699</t>
  </si>
  <si>
    <t>Val_Chk-rbf_activity_risk-connect_party_discrep</t>
  </si>
  <si>
    <t>When populated rbf_activity_risk.any_discrepancy_identified_on_connected_parties_in_ner must be Yes or No.</t>
  </si>
  <si>
    <t>any_discrepancy_identified_on_connected_parties_in_ner IN ('No', 'Yes')</t>
  </si>
  <si>
    <t>56652686-a937-4142-8b0c-8bf8c1e44b46</t>
  </si>
  <si>
    <t>fa366e4b-a57b-42ed-8ee1-3d2499d2db90</t>
  </si>
  <si>
    <t>DQP-3265</t>
  </si>
  <si>
    <t>DQO-3265</t>
  </si>
  <si>
    <t>Comp_Ck-rbf_act_ris-any_dis_iden_on_cn_part_ner</t>
  </si>
  <si>
    <t>Validate that the critical data element rbf_activity_risk.any_discrepancy_identified_on_connected_parties_in_ner is populated and not blank for in-scope records.Profiling results were used to identify current null/blank exposure where available.</t>
  </si>
  <si>
    <t>!isNull({any_discrepancy_identified_on_connected_parties_in_ner})</t>
  </si>
  <si>
    <t>30/09/2026 - Yes Approved exact four-level service paths from O:R; do not cross-combine listed subtypes/categories. REC_STATUS = 'A'; evaluate only where any_discrepancy_identified_on_connected_parties_in_ner is mandatory for the service/stage; Only applicable RB risk-assessment stage/component; Non-applicable records excluded from denominator. Business confirmation required.</t>
  </si>
  <si>
    <t>207ae5c6-877b-4332-9e8b-a443491c7d3b</t>
  </si>
  <si>
    <t>e3d92cc1-5da8-404b-9bb3-12ab0d8eedf4</t>
  </si>
  <si>
    <t>DQP-3762</t>
  </si>
  <si>
    <t>DQO-3762</t>
  </si>
  <si>
    <t>Consec_Chk-rbf_act_risk-discrep_conn_parties_ner</t>
  </si>
  <si>
    <t>Validate that populated values in rbf_activity_risk-any_discrepancy_identified_on_connected_parties_in_ner do not contain consecutive spaces within the value.</t>
  </si>
  <si>
    <t>CAST(any_discrepancy_identified_on_connected_parties_in_ner AS STRING) RLIKE '.*[^ ].*' AND CAST(any_discrepancy_identified_on_connected_parties_in_ner AS STRING) NOT RLIKE '\pCntrl' AND UPPER(CAST(any_discrepancy_identified_on_connected_parties_in_ner AS STRING)) NOT RLIKE '^[ ]*(NA|N/A|NIL|NONE|NULL|UNKNOWN|UNSPECIFIED|TEST|DUMMY|TBD|NOT APPLICABLE|-|--|\\.)[ ]*$'</t>
  </si>
  <si>
    <t>01/10/2026 Yes - Proposed filter: populated character values in rbf_activity_risk.any_discrepancy_identified_on_connected_parties_in_ner;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</si>
  <si>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number_of_amendments_made_in_a_year</t>
  </si>
  <si>
    <t>DED_Attribute_3330</t>
  </si>
  <si>
    <t>ea846729-77d2-498a-ade5-540d5e30ab12</t>
  </si>
  <si>
    <t>0d394731-c7b6-4766-bd8e-a495fbdcaa7a</t>
  </si>
  <si>
    <t>DQP-2728</t>
  </si>
  <si>
    <t>DQO-2728</t>
  </si>
  <si>
    <t>Val_Chk-rbf_act_risk-num_of_amends_made_in_a_yr</t>
  </si>
  <si>
    <t>When populated rbf_activity_risk.number_of_amendments_made_in_a_year must be a non-negative whole-number count.</t>
  </si>
  <si>
    <t>8e844c33-3e82-4ea9-a354-359bccf7bc77</t>
  </si>
  <si>
    <t>ec6326a7-9c13-40ba-bc42-7adda1228595</t>
  </si>
  <si>
    <t>DQP-3266</t>
  </si>
  <si>
    <t>DQO-3266</t>
  </si>
  <si>
    <t>Comp_Ck-rbf_acti_ris-num_of_amen_made_in_a_year</t>
  </si>
  <si>
    <t>Validate that the critical data element rbf_activity_risk.number_of_amendments_made_in_a_year is populated and not blank for in-scope records.Profiling results were used to identify current null/blank exposure where available.</t>
  </si>
  <si>
    <t>!isNull({number_of_amendments_made_in_a_year})</t>
  </si>
  <si>
    <t>30/09/2026 - Yes Approved exact four-level service paths from O:R; do not cross-combine listed subtypes/categories. REC_STATUS = 'A'; evaluate only where number_of_amendments_made_in_a_year is mandatory for the service/stage; Only applicable RB risk-assessment stage/component; Non-applicable records excluded from denominator. Business confirmation required.</t>
  </si>
  <si>
    <t>ee5f6557-9a7f-44b5-9529-773f928c63b9</t>
  </si>
  <si>
    <t>2865e196-8a7b-43c8-b3c9-335acbbfd9cf</t>
  </si>
  <si>
    <t>DQP-3763</t>
  </si>
  <si>
    <t>DQO-3763</t>
  </si>
  <si>
    <t>Consc_Chk-rbf_act_risk-number_amendments_made_year</t>
  </si>
  <si>
    <t>Validate that populated values in rbf_activity_risk-number_of_amendments_made_in_a_year do not contain consecutive spaces within the value.</t>
  </si>
  <si>
    <t>CAST(no_of_managers AS STRING) RLIKE '.*[^ ].*' AND CAST(no_of_managers AS STRING) NOT RLIKE '\pCntrl' AND UPPER(CAST(no_of_managers AS STRING)) NOT RLIKE '^[ ]*(NA|N/A|NIL|NONE|NULL|UNKNOWN|UNSPECIFIED|TEST|DUMMY|TBD|NOT APPLICABLE|-|--|\\.)[ ]*$'</t>
  </si>
  <si>
    <t>01/10/2026 Yes - Proposed filter: populated character values in rbf_activity_risk.number_of_amendments_made_in_a_year;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</si>
  <si>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bf9ce5e0-e992-480e-9d19-a481e39b6a7e</t>
  </si>
  <si>
    <t>8fe34565-082f-4630-8e84-0ba3af53633e</t>
  </si>
  <si>
    <t>DQP-4143</t>
  </si>
  <si>
    <t>DQO-4143</t>
  </si>
  <si>
    <t>Val_Chk-rbf_activ_risk-nO_of_amend_made_in_a_year</t>
  </si>
  <si>
    <t>Check that number_of_amendments_made_in_a_year contains only the approved category values 'Less Than or Equal to 3' or 'More Than 3'.</t>
  </si>
  <si>
    <t>number_of_amendments_made_in_a_year IN ('Less Than or Equal to 3','More Than 3')</t>
  </si>
  <si>
    <t>02/10/2026 - Yes - Yes means conditional technical feasibility, subject to the conditions below; it is not business approval. Apply only to rbf_activity_risk.number_of_amendments_made_in_a_year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number_of_amendments_made_in_a_year only; null/blank values belong to a separately approved completeness rule. Use an explicit null/blank policy so SQL UNKNOWN is not silently counted as pass or fail.
Proposed domain ('Less Than or Equal to 3','More Than 3').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</si>
  <si>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warnings_issued_in_respect_to_cabinet_resolution_53</t>
  </si>
  <si>
    <t>DED_Attribute_3331</t>
  </si>
  <si>
    <t>d2d7bae0-6903-49f0-abc8-03e15adb1f7e</t>
  </si>
  <si>
    <t>4070f301-3444-487c-9fd0-db5675e26d1b</t>
  </si>
  <si>
    <t>DQP-3267</t>
  </si>
  <si>
    <t>DQO-3267</t>
  </si>
  <si>
    <t>Comp_Ck-rbf_act_ris-war_is_in_res_to_cab_res_53</t>
  </si>
  <si>
    <t>Validate that the critical data element rbf_activity_risk.warnings_issued_in_respect_to_cabinet_resolution_53 is populated and not blank for in-scope records.Profiling results were used to identify current null/blank exposure where available.</t>
  </si>
  <si>
    <t>!isNull({warnings_issued_in_respect_to_cabinet_resolution_53})</t>
  </si>
  <si>
    <t>30/09/2026 - Yes Approved exact four-level service paths from O:R; do not cross-combine listed subtypes/categories. REC_STATUS = 'A'; evaluate only where warnings_issued_in_respect_to_cabinet_resolution_53 is mandatory for the service/stage; Only applicable RB risk-assessment stage/component; Non-applicable records excluded from denominator. Business confirmation required.</t>
  </si>
  <si>
    <t>aef2d2e9-d169-4846-8b2c-ab64873a3601</t>
  </si>
  <si>
    <t>2393a50b-b71a-4dea-8ee5-a01fdc32a47d</t>
  </si>
  <si>
    <t>DQP-3764</t>
  </si>
  <si>
    <t>DQO-3764</t>
  </si>
  <si>
    <t>Consec_Chk-rbf_act_risk-warn_cabinet_resolution_53</t>
  </si>
  <si>
    <t>Validate that populated values in rbf_activity_risk-warnings_issued_in_respect_to_cabinet_resolution_53 do not contain consecutive spaces within the value.</t>
  </si>
  <si>
    <t>CAST(warnings_issued_in_respect_to_cabinet_resolution_53 AS STRING) RLIKE '.*[^ ].*' AND CAST(warnings_issued_in_respect_to_cabinet_resolution_53 AS STRING) NOT RLIKE '\pCntrl' AND UPPER(CAST(warnings_issued_in_respect_to_cabinet_resolution_53 AS STRING)) NOT RLIKE '^[ ]*(NA|N/A|NIL|NONE|NULL|UNKNOWN|UNSPECIFIED|TEST|DUMMY|TBD|NOT APPLICABLE|-|--|\\.)[ ]*$'</t>
  </si>
  <si>
    <t>01/10/2026 Yes - Proposed filter: populated character values in rbf_activity_risk.warnings_issued_in_respect_to_cabinet_resolution_53;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</si>
  <si>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e7740b2c-dcba-4eb1-b215-44f8b606d2af</t>
  </si>
  <si>
    <t>4b62bce2-d9a1-46c1-a420-d56b643ad82f</t>
  </si>
  <si>
    <t>DQP-4298</t>
  </si>
  <si>
    <t>DQO-4298</t>
  </si>
  <si>
    <t>Val_Ck-rbf_act_risk-warn_iss_in_resp_to_cab_res_53</t>
  </si>
  <si>
    <t>Check that warnings_issued_in_respect_to_cabinet_resolution_53 contains only values from the approved domain list for this field.</t>
  </si>
  <si>
    <t>warnings_issued_in_respect_to_cabinet_resolution_53 IN ('Less than or equal to 1', 'More Than 3')</t>
  </si>
  <si>
    <t>02/10/2026 - Yes - Yes means conditional technical feasibility, subject to the conditions below; it is not business approval. Apply only to rbf_activity_risk.warnings_issued_in_respect_to_cabinet_resolution_53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warnings_issued_in_respect_to_cabinet_resolution_53 only; null/blank values belong to a separately approved completeness rule. Use an explicit null/blank policy so SQL UNKNOWN is not silently counted as pass or fail.
Proposed domain ('Less than or equal to 1', 'More Than 3'). Validate against the Accela lookup/template version and obtain business confirmation of all values, case, bilingual labels, defaults and historical exceptions; this feedback does not approve the list.
REVIEW: Proposed warning categories omit counts 2 and 3; business must confirm whether the domain is complete.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</si>
  <si>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is_the_entity_associated_with_material_adverse_news</t>
  </si>
  <si>
    <t>DED_Attribute_3332</t>
  </si>
  <si>
    <t>95bb43c1-dbc8-44d0-ae56-e7cf666ee67e</t>
  </si>
  <si>
    <t>08a75598-12f7-4fb5-a161-48fa578e432c</t>
  </si>
  <si>
    <t>DQP-2714</t>
  </si>
  <si>
    <t>DQO-2714</t>
  </si>
  <si>
    <t>Val_Chk-rbf_activity_risk-material_adverse_news</t>
  </si>
  <si>
    <t>When populated rbf_activity_risk.is_the_entity_associated_with_material_adverse_news must be Yes or No.</t>
  </si>
  <si>
    <t>is_the_entity_associated_with_material_adverse_news IN ('No', 'Yes')</t>
  </si>
  <si>
    <t>ef65f13d-0ced-4494-a8d2-1953a2442c56</t>
  </si>
  <si>
    <t>b33a56b5-7acd-4f13-9af1-e4a635aff135</t>
  </si>
  <si>
    <t>DQP-3268</t>
  </si>
  <si>
    <t>DQO-3268</t>
  </si>
  <si>
    <t>Comp_Ck-rbf_act_risk-is_the_ent_as_mat_adv_news</t>
  </si>
  <si>
    <t>Validate that the critical data element rbf_activity_risk.is_the_entity_associated_with_material_adverse_news is populated and not blank for in-scope records.Profiling results were used to identify current null/blank exposure where available.</t>
  </si>
  <si>
    <t>!isNull({is_the_entity_associated_with_material_adverse_news})</t>
  </si>
  <si>
    <t>30/09/2026 - Yes Approved exact four-level service paths from O:R; do not cross-combine listed subtypes/categories. REC_STATUS = 'A'; evaluate only where is_the_entity_associated_with_material_adverse_news is mandatory for the service/stage; Only applicable RB risk-assessment stage/component; Non-applicable records excluded from denominator. Business confirmation required.</t>
  </si>
  <si>
    <t>85645b6e-728c-4ffb-913a-5829531b90d9</t>
  </si>
  <si>
    <t>b0c62dda-da3f-45a4-9501-8fe93c16461c</t>
  </si>
  <si>
    <t>DQP-3765</t>
  </si>
  <si>
    <t>DQO-3765</t>
  </si>
  <si>
    <t>Cnsc_Chk-rbf_act_risk-entity_material_adverse_news</t>
  </si>
  <si>
    <t>Validate that populated values in rbf_activity_risk-is_the_entity_associated_with_material_adverse_news do not contain consecutive spaces within the value.</t>
  </si>
  <si>
    <t>CAST(license_expiry_date AS STRING) RLIKE '.*[^ ].*' AND CAST(license_expiry_date AS STRING) NOT RLIKE '\pCntrl' AND UPPER(CAST(license_expiry_date AS STRING)) NOT RLIKE '^[ ]*(NA|N/A|NIL|NONE|NULL|UNKNOWN|UNSPECIFIED|TEST|DUMMY|TBD|NOT APPLICABLE|-|--|\\.)[ ]*$'</t>
  </si>
  <si>
    <t>01/10/2026 Yes - Proposed filter: populated character values in rbf_activity_risk.is_the_entity_associated_with_material_adverse_news;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</si>
  <si>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rbf_company_risk</t>
  </si>
  <si>
    <t>DED_Data_Table_215</t>
  </si>
  <si>
    <t>entity_type</t>
  </si>
  <si>
    <t>DED_Attribute_3341</t>
  </si>
  <si>
    <t>DQP-CR-00075</t>
  </si>
  <si>
    <t>DQP-CR-00070</t>
  </si>
  <si>
    <t>DQP-2708</t>
  </si>
  <si>
    <t>DQO-2708</t>
  </si>
  <si>
    <t>Validity_Check-RBF COMPANY RISK-entity_type</t>
  </si>
  <si>
    <t>When populated, RBF COMPANY RISK.Entity type must match an approved Entity type code or label. Lookup dataset: rbizdomain_value.bizdomain</t>
  </si>
  <si>
    <t xml:space="preserve">
WITH entity_type_lookup AS
(
    SELECT DISTINCT
        UPPER(TRIM(BIZDOMAIN_VALUE)) AS valid_entity_type
    FROM LH_silver.silver_cleansed.rbizdomain_value
    WHERE UPPER(TRIM(BIZDOMAIN)) = 'RBF_LEGAL_FORM'
      AND UPPER(TRIM(REC_STATUS)) = 'A'
),
evaluated AS
(
    SELECT
        'Validity_Check-RBF COMPANY RISK-entity_type'
            AS rule_name_title,
        'When populated, RBF COMPANY RISK.Entity type must match an approved Entity type code or label. Lookup dataset: rbizdomain_value.bizdomain'
            AS description_business_definition,
        'rbf_company_risk'
            AS table_name,
        'entity_type'
            AS column_name,
        a.serv_prov_code,
        a.b1_per_id1,
        a.b1_per_id2,
        a.b1_per_id3,
        a.b1_per_type,
        a.b1_per_sub_type,
        a.entity_type
            AS source_value,
        'RBIZDOMAIN_VALUE'
            AS peer_table_name,
        'BIZDOMAIN_VALUE'
            AS peer_column_name,
        b.valid_entity_type
            AS peer_value,
        CASE
            WHEN b.valid_entity_type IS NULL
            THEN
                'FAIL - entity_type does not exist in active entity type lookup'
            ELSE
                'PASS'
        END AS dq_result,
        CURRENT_TIMESTAMP AS processed_timestamp
    FROM LH_silver.silver_cleansed.rbf_company_risk a
    LEFT JOIN entity_type_lookup b
        ON UPPER(TRIM(a.entity_type)) = b.valid_entity_type
    WHERE a.entity_type IS NOT NULL
      AND TRIM(a.entity_type) &lt;&gt; ''
)
SELECT *
FROM evaluated
WHERE dq_result = 'PASS'</t>
  </si>
  <si>
    <t>f0b611ca-2de3-4b58-91dc-5b4f3e212a9c</t>
  </si>
  <si>
    <t>efefa264-99a1-4374-a792-c25c35f21e3e</t>
  </si>
  <si>
    <t>DQP-3269</t>
  </si>
  <si>
    <t>DQO-3269</t>
  </si>
  <si>
    <t>Completeness_Check-rbf_company_risk-entity_type</t>
  </si>
  <si>
    <t>Validate that the critical data element rbf_company_risk.entity_type is populated and not blank for in-scope records.Profiling results were used to identify current null/blank exposure where available.</t>
  </si>
  <si>
    <t>!isNull({entity_type})</t>
  </si>
  <si>
    <t>30/09/2026 - Yes Approved exact four-level service paths from O:R; do not cross-combine listed subtypes/categories. REC_STATUS = 'A'; evaluate only where entity_type is mandatory for the service/stage; Only applicable RB risk-assessment stage/component; Non-applicable records excluded from denominator. Business confirmation required.</t>
  </si>
  <si>
    <t>9d26cbf0-f7d4-48bf-a7a5-b8056d0e358c</t>
  </si>
  <si>
    <t>7df4de16-8ff8-49e7-84e7-67416c88110b</t>
  </si>
  <si>
    <t>DQP-3766</t>
  </si>
  <si>
    <t>DQO-3766</t>
  </si>
  <si>
    <t>Consec_Chk-rbf_company_risk-entity_type</t>
  </si>
  <si>
    <t>Validate that populated values in rbf_company_risk-entity_type do not contain consecutive spaces within the value.</t>
  </si>
  <si>
    <t>CAST(entity_type AS STRING) RLIKE '.*[^ ].*' AND CAST(entity_type AS STRING) NOT RLIKE '\pCntrl' AND UPPER(CAST(entity_type AS STRING)) NOT RLIKE '^[ ]*(NA|N/A|NIL|NONE|NULL|UNKNOWN|UNSPECIFIED|TEST|DUMMY|TBD|NOT APPLICABLE|-|--|\\.)[ ]*$'</t>
  </si>
  <si>
    <t>01/10/2026 Yes - Proposed filter: populated character values in rbf_company_risk.entity_type;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</si>
  <si>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eb80f3b8-dc57-49f0-9508-6f3e26633052</t>
  </si>
  <si>
    <t>65296f7d-e134-45db-b8ea-0c3ee93cfe64</t>
  </si>
  <si>
    <t>DQP-3954</t>
  </si>
  <si>
    <t>DQO-3954</t>
  </si>
  <si>
    <t>LTS_Chk-rbf_company_risk-entity_type</t>
  </si>
  <si>
    <t>Ensure non-null entity_type values do not contain leading or trailing spaces.</t>
  </si>
  <si>
    <t>entity_type = trim(entity_type)</t>
  </si>
  <si>
    <t>02/10/2026 - Yes - Yes means conditional technical feasibility, subject to the conditions below; it is not business approval. Apply only to rbf_company_risk.entity_type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Whitespace check on populated entity_type;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</si>
  <si>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DED_Attribute_3342</t>
  </si>
  <si>
    <t>DQP-CR-00118</t>
  </si>
  <si>
    <t>DQP-CR-00163</t>
  </si>
  <si>
    <t>DQP-2731</t>
  </si>
  <si>
    <t>DQO-2731</t>
  </si>
  <si>
    <t>Validity_Check-RBF COMPANY RISK-ownership_type</t>
  </si>
  <si>
    <t>When populated, RBF COMPANY RISK.Ownership Type must match an approved Ownership Type code or label. Lookup dataset: rbizdomain_value.bizdomain</t>
  </si>
  <si>
    <t>WITH ownership_type_lookup AS
(
    SELECT DISTINCT
        UPPER(TRIM(BIZDOMAIN_VALUE)) AS valid_ownership_type
    FROM LH_silver.silver_cleansed.rbizdomain_value
    WHERE UPPER(TRIM(BIZDOMAIN)) = 'RBF_OWNERSHIP_TYPE_RISK_FACTOR'
      AND UPPER(TRIM(REC_STATUS)) = 'A'
),
evaluated AS
(
    SELECT
        'Validity_Check-RBF COMPANY RISK-ownership_type'
            AS rule_name_title,
        'When populated, RBF COMPANY RISK.Entity type must match an approved Entity type code or label. Lookup dataset: rbizdomain_value.bizdomain'
            AS description_business_definition,
        'rbf_company_risk'
            AS table_name,
        'ownership_type'
            AS column_name,
        a.serv_prov_code,
        a.b1_per_id1,
        a.b1_per_id2,
        a.b1_per_id3,
        a.b1_per_type,
        a.b1_per_sub_type,
        a.ownership_type
            AS source_value,
        'RBIZDOMAIN_VALUE'
            AS peer_table_name,
        'BIZDOMAIN_VALUE'
            AS peer_column_name,
        b.valid_ownership_type
            AS peer_value,
        CASE
            WHEN b.valid_ownership_type IS NULL
            THEN
                'FAIL - ownership_type does not exist in active ownership type lookup'
            ELSE
                'PASS'
        END AS dq_result,
        CURRENT_TIMESTAMP AS processed_timestamp
    FROM LH_silver.silver_cleansed.rbf_company_risk a
    LEFT JOIN ownership_type_lookup b
        ON UPPER(TRIM(a.ownership_type)) = b.valid_ownership_type
    WHERE a.ownership_type IS NOT NULL
      AND TRIM(a.ownership_type) &lt;&gt; ''
)
SELECT *
FROM evaluated
WHERE dq_result = 'PASS'</t>
  </si>
  <si>
    <t>2530e4c4-6143-4fc5-af80-422f9fa12685</t>
  </si>
  <si>
    <t>8547e694-d2e6-4894-8f0d-25c64145362f</t>
  </si>
  <si>
    <t>DQP-3270</t>
  </si>
  <si>
    <t>DQO-3270</t>
  </si>
  <si>
    <t>Comp_Check-rbf_company_risk-ownership_type</t>
  </si>
  <si>
    <t>Validate that the critical data element rbf_company_risk.ownership_type is populated and not blank for in-scope records.Profiling results were used to identify current null/blank exposure where available.</t>
  </si>
  <si>
    <t>30/09/2026 - Yes Approved exact four-level service paths from O:R; do not cross-combine listed subtypes/categories. REC_STATUS = 'A'; evaluate only where ownership_type is mandatory for the service/stage; Only applicable RB risk-assessment stage/component; Non-applicable records excluded from denominator. Business confirmation required.</t>
  </si>
  <si>
    <t>6a013893-0223-4335-986d-5d86beaa5845</t>
  </si>
  <si>
    <t>94706ce8-fb54-4e95-bae6-c5a39ba4b644</t>
  </si>
  <si>
    <t>DQP-3767</t>
  </si>
  <si>
    <t>DQO-3767</t>
  </si>
  <si>
    <t>Consec_Chk-rbf_company_risk-ownership_type</t>
  </si>
  <si>
    <t>Validate that populated values in rbf_company_risk-ownership_type do not contain consecutive spaces within the value.</t>
  </si>
  <si>
    <t>01/10/2026 Yes - Proposed filter: populated character values in rbf_company_risk.ownership_type;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</si>
  <si>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cid_or_other_clearance</t>
  </si>
  <si>
    <t>DED_Attribute_3343</t>
  </si>
  <si>
    <t>0d02a6e2-1346-424b-b546-a4928fc8bb9c</t>
  </si>
  <si>
    <t>e6c3f635-a5bb-4d9a-8ecd-d13a535212d8</t>
  </si>
  <si>
    <t>DQP-2758</t>
  </si>
  <si>
    <t>DQO-2758</t>
  </si>
  <si>
    <t>Comp_Ck-rbf_company_risk-cid_or_other_clearance</t>
  </si>
  <si>
    <t>Validate that the critical data element rbf_company_risk.cid_or_other_clearance is populated and not blank for in-scope records.Profiling results were used to identify current null/blank exposure where available.</t>
  </si>
  <si>
    <t>!isNull({cid_or_other_clearance})</t>
  </si>
  <si>
    <t>c44e99de-f064-433e-bbbe-af88ce4856d5</t>
  </si>
  <si>
    <t>b7b5890c-ca31-47d4-80fc-15ae07d1d8c7</t>
  </si>
  <si>
    <t>DQP-3768</t>
  </si>
  <si>
    <t>DQO-3768</t>
  </si>
  <si>
    <t>Consec_Chk-rbf_company_risk-cid_or_other_clearance</t>
  </si>
  <si>
    <t>Validate that populated values in rbf_company_risk-cid_or_other_clearance do not contain consecutive spaces within the value.</t>
  </si>
  <si>
    <t>CAST(cid_or_other_clearance AS STRING) RLIKE '.*[^ ].*' AND CAST(cid_or_other_clearance AS STRING) NOT RLIKE '\pCntrl' AND UPPER(CAST(cid_or_other_clearance AS STRING)) NOT RLIKE '^[ ]*(NA|N/A|NIL|NONE|NULL|UNKNOWN|UNSPECIFIED|TEST|DUMMY|TBD|NOT APPLICABLE|-|--|\\.)[ ]*$'</t>
  </si>
  <si>
    <t>01/10/2026 Yes - Proposed filter: populated character values in rbf_company_risk.cid_or_other_clearance;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</si>
  <si>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58b6f55e-3ac4-44cd-b056-84913c1ab330</t>
  </si>
  <si>
    <t>17a55f72-6cc9-48e2-a00c-5147dd4b46d4</t>
  </si>
  <si>
    <t>DQP-3894</t>
  </si>
  <si>
    <t>DQO-3894</t>
  </si>
  <si>
    <t>Allow_Val_Chk-rbf_comp_risk-cid_or_other_clearance</t>
  </si>
  <si>
    <t>Check that populated cid_or_other_clearance values are limited to the approved domain list for clearance codes or statuses.</t>
  </si>
  <si>
    <t>cid_or_other_clearance IN ('Internal Black List - Positive Match', 'No Results')</t>
  </si>
  <si>
    <t>02/10/2026 - Yes - Yes means conditional technical feasibility, subject to the conditions below; it is not business approval. Apply only to rbf_company_risk.cid_or_other_clearance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cid_or_other_clearance only; null/blank values belong to a separately approved completeness rule. Use an explicit null/blank policy so SQL UNKNOWN is not silently counted as pass or fail.
Proposed domain ('Internal Black List - Positive Match', 'No Results').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</si>
  <si>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04a1207a-1a4f-43ac-a9d8-20d5228c2db0</t>
  </si>
  <si>
    <t>7f303779-46cc-46a6-8948-425c8ba4b2a5</t>
  </si>
  <si>
    <t>DQP-3895</t>
  </si>
  <si>
    <t>DQO-3895</t>
  </si>
  <si>
    <t>Num_Val_Chk-rbf_comp_risk-cid_or_other_clearance</t>
  </si>
  <si>
    <t>Check that populated cid_or_other_clearance values contain only the approved combination of letters, digits, spaces and selected punctuation characters.</t>
  </si>
  <si>
    <t>trim(cid_or_other_clearance) RLIKE '^[A-Za-z0-9 _()+&amp;$-]+$'</t>
  </si>
  <si>
    <t>02/10/2026 - Yes - Yes means conditional technical feasibility, subject to the conditions below; it is not business approval. Apply only to rbf_company_risk.cid_or_other_clearance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Whitespace check on populated cid_or_other_clearance;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</si>
  <si>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9ee4d361-b6e3-452c-be71-3823a9b5c2cc</t>
  </si>
  <si>
    <t>b4631a71-f191-46e8-ab46-3826ff8f5ed5</t>
  </si>
  <si>
    <t>DQP-3896</t>
  </si>
  <si>
    <t>DQO-3896</t>
  </si>
  <si>
    <t>Len_Val_Chk-rbf_comp_risk-cid_or_other_clearance</t>
  </si>
  <si>
    <t>Check that populated cid_or_other_clearance values are at least 10 characters long, consistent with the observed fixed length.</t>
  </si>
  <si>
    <t>length(cid_or_other_clearance) &gt; 9</t>
  </si>
  <si>
    <t>02/10/2026 - Yes - Yes means conditional technical feasibility, subject to the conditions below; it is not business approval. Apply only to rbf_company_risk.cid_or_other_clearance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cid_or_other_clearance only; null/blank values belong to a separately approved completeness rule. Use an explicit null/blank policy so SQL UNKNOWN is not silently counted as pass or fail.
Proposed length condition: length(cid_or_other_clearance) &gt; 9.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</si>
  <si>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length_of_company_relationship</t>
  </si>
  <si>
    <t>DED_Attribute_3344</t>
  </si>
  <si>
    <t>50b2d18a-90bb-493a-bac1-bbdf681e282a</t>
  </si>
  <si>
    <t>609663b1-de07-4653-a1a4-70c76a024bd9</t>
  </si>
  <si>
    <t>DQP-2717</t>
  </si>
  <si>
    <t>DQO-2717</t>
  </si>
  <si>
    <t>Val_Chk-rbf_comp_risk-length_of_comp_relshp</t>
  </si>
  <si>
    <t>When populated rbf_company_risk.length_of_company_relationship must be a finite numeric duration greater than 0.</t>
  </si>
  <si>
    <t>TRIM(CAST(length_of_company_relationship AS STRING)) IN ('Greater than 12 months', 'Less than 12 months')</t>
  </si>
  <si>
    <t>7007fa7e-2eed-437e-bef0-6f73b16aa896</t>
  </si>
  <si>
    <t>bd2609e9-abe6-491d-9b61-ddf71e677e0f</t>
  </si>
  <si>
    <t>DQP-3271</t>
  </si>
  <si>
    <t>DQO-3271</t>
  </si>
  <si>
    <t>Comp_Ck-rbf_com_risk-length_of_com_relationship</t>
  </si>
  <si>
    <t>Validate that the critical data element rbf_company_risk.length_of_company_relationship is populated and not blank for in-scope records.Profiling results were used to identify current null/blank exposure where available.</t>
  </si>
  <si>
    <t>!isNull({length_of_company_relationship})</t>
  </si>
  <si>
    <t>30/09/2026 - Yes Approved exact four-level service paths from O:R; do not cross-combine listed subtypes/categories. REC_STATUS = 'A'; evaluate only where length_of_company_relationship is mandatory for the service/stage; Only applicable RB risk-assessment stage/component; Non-applicable records excluded from denominator. Business confirmation required.</t>
  </si>
  <si>
    <t>22343d93-4d79-4981-9aec-fe371cca24a3</t>
  </si>
  <si>
    <t>7a04e712-0a72-4b78-81cc-d99251cb92bc</t>
  </si>
  <si>
    <t>DQP-3769</t>
  </si>
  <si>
    <t>DQO-3769</t>
  </si>
  <si>
    <t>Cnsc_Chk-rbf_comp_risk-length_company_relationship</t>
  </si>
  <si>
    <t>Validate that populated values in rbf_company_risk-length_of_company_relationship do not contain consecutive spaces within the value.</t>
  </si>
  <si>
    <t>CAST(property_risk AS STRING) RLIKE '.*[^ ].*' AND CAST(property_risk AS STRING) NOT RLIKE '\pCntrl' AND UPPER(CAST(property_risk AS STRING)) NOT RLIKE '^[ ]*(NA|N/A|NIL|NONE|NULL|UNKNOWN|UNSPECIFIED|TEST|DUMMY|TBD|NOT APPLICABLE|-|--|\\.)[ ]*$'</t>
  </si>
  <si>
    <t>01/10/2026 Yes - Proposed filter: populated character values in rbf_company_risk.length_of_company_relationship;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</si>
  <si>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rbf_initiation_risk</t>
  </si>
  <si>
    <t>DED_Data_Table_216</t>
  </si>
  <si>
    <t>initiation_method_risk</t>
  </si>
  <si>
    <t>DED_Attribute_3353</t>
  </si>
  <si>
    <t>d8b9efd4-8604-4f83-990b-0373cf752e52</t>
  </si>
  <si>
    <t>901d8663-973c-42d3-a975-0beb56cd775b</t>
  </si>
  <si>
    <t>DQP-2759</t>
  </si>
  <si>
    <t>DQO-2759</t>
  </si>
  <si>
    <t>Comp_Ch-rbf_initiat_risk-initiation_method_risk</t>
  </si>
  <si>
    <t>Validate that the critical data element rbf_initiation_risk.initiation_method_risk is populated and not blank for in-scope records.Profiling results were used to identify current null/blank exposure where available.</t>
  </si>
  <si>
    <t>!isNull({initiation_method_risk})</t>
  </si>
  <si>
    <t>0a77a99e-a6fd-412c-a04e-1c2afdc6437b</t>
  </si>
  <si>
    <t>633a5cbe-792f-4d06-a2bc-721458410ed4</t>
  </si>
  <si>
    <t>DQP-3770</t>
  </si>
  <si>
    <t>DQO-3770</t>
  </si>
  <si>
    <t>Consec_Chk-rbf_init_risk-initiation_method_risk</t>
  </si>
  <si>
    <t>Validate that populated values in rbf_initiation_risk-initiation_method_risk do not contain consecutive spaces within the value.</t>
  </si>
  <si>
    <t>CAST(initiation_method_risk AS STRING) RLIKE '.*[^ ].*' AND CAST(initiation_method_risk AS STRING) NOT RLIKE '\pCntrl' AND UPPER(CAST(initiation_method_risk AS STRING)) NOT RLIKE '^[ ]*(NA|N/A|NIL|NONE|NULL|UNKNOWN|UNSPECIFIED|TEST|DUMMY|TBD|NOT APPLICABLE|-|--|\\.)[ ]*$'</t>
  </si>
  <si>
    <t>01/10/2026 Yes - Proposed filter: populated character values in rbf_initiation_risk.initiation_method_risk;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</si>
  <si>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ac2c00f5-e1b9-4c93-b39b-9cf9116eeed6</t>
  </si>
  <si>
    <t>07f4060b-f7af-40b7-828d-7fb825e650c4</t>
  </si>
  <si>
    <t>DQP-4015</t>
  </si>
  <si>
    <t>DQO-4015</t>
  </si>
  <si>
    <t>LTS_Chk-rbf_initiation_risk-initiation_method_risk</t>
  </si>
  <si>
    <t>Check that non-empty initiation_method_risk values contain only English alphabetic words separated by single spaces, with no digits, special characters, or leading/trailing spaces.</t>
  </si>
  <si>
    <t>initiation_method_risk RLIKE '^[A-Za-z]+(?: [A-Za-z]+)*$'</t>
  </si>
  <si>
    <t>02/10/2026 - Yes - Yes means conditional technical feasibility, subject to the conditions below; it is not business approval. Apply only to rbf_initiation_risk.initiation_method_risk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initiation_method_risk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</si>
  <si>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rbf_main_inputs</t>
  </si>
  <si>
    <t>DED_Data_Table_217</t>
  </si>
  <si>
    <t>no_of_directors</t>
  </si>
  <si>
    <t>DED_Attribute_3363</t>
  </si>
  <si>
    <t>e559deb9-729f-4074-9d53-63e30652ea7a</t>
  </si>
  <si>
    <t>7206256d-3666-4e11-9648-3eff5c47e790</t>
  </si>
  <si>
    <t>DQP-2725</t>
  </si>
  <si>
    <t>DQO-2725</t>
  </si>
  <si>
    <t>Val_Chk-rbf_main_inputs-no_of_directors</t>
  </si>
  <si>
    <t>When populated rbf_main_inputs.no_of_directors must be a non-negative whole-number count.</t>
  </si>
  <si>
    <t>TRIM(CAST(no_of_directors AS STRING)) RLIKE '^[0-9]+([.][0-9]+)?$'</t>
  </si>
  <si>
    <t>a71ef8b9-d4f7-41df-b09e-ab8a703cd87c</t>
  </si>
  <si>
    <t>54523720-9e7b-4edf-85bf-350df0828835</t>
  </si>
  <si>
    <t>DQP-3272</t>
  </si>
  <si>
    <t>DQO-3272</t>
  </si>
  <si>
    <t>Comp_Check-rbf_main_inputs-no_of_directors</t>
  </si>
  <si>
    <t>Validate that the critical data element rbf_main_inputs.no_of_directors is populated and not blank for in-scope records.Profiling results were used to identify current null/blank exposure where available.</t>
  </si>
  <si>
    <t>!isNull({no_of_directors})</t>
  </si>
  <si>
    <t>30/09/2026 - Yes Approved exact four-level service paths from O:R; do not cross-combine listed subtypes/categories. REC_STATUS = 'A'; evaluate only where no_of_directors is mandatory for the service/stage; Only applicable RB risk-assessment stage/component; Non-applicable records excluded from denominator. Business confirmation required.</t>
  </si>
  <si>
    <t>138fe74a-904a-408c-9b0e-1cb1fc1b4f29</t>
  </si>
  <si>
    <t>180434f0-65b6-455f-94a4-1e62680704fd</t>
  </si>
  <si>
    <t>DQP-3771</t>
  </si>
  <si>
    <t>DQO-3771</t>
  </si>
  <si>
    <t>Consec_Chk-rbf_main_inputs-no_of_directors</t>
  </si>
  <si>
    <t>Validate that populated values in rbf_main_inputs-no_of_directors do not contain consecutive spaces within the value.</t>
  </si>
  <si>
    <t>CAST(no_of_directors AS STRING) RLIKE '.*[^ ].*' AND CAST(no_of_directors AS STRING) NOT RLIKE '\pCntrl' AND UPPER(CAST(no_of_directors AS STRING)) NOT RLIKE '^[ ]*(NA|N/A|NIL|NONE|NULL|UNKNOWN|UNSPECIFIED|TEST|DUMMY|TBD|NOT APPLICABLE|-|--|\\.)[ ]*$'</t>
  </si>
  <si>
    <t>01/10/2026 Yes - Proposed filter: populated character values in rbf_main_inputs.no_of_directors;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</si>
  <si>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new_or_existing</t>
  </si>
  <si>
    <t>DED_Attribute_3364</t>
  </si>
  <si>
    <t>DQP-CR-00119</t>
  </si>
  <si>
    <t>DQP-CR-00164</t>
  </si>
  <si>
    <t>DQP-2724</t>
  </si>
  <si>
    <t>DQO-2724</t>
  </si>
  <si>
    <t>Validity_Check-RBF MAIN INPUTS-new_or_existing</t>
  </si>
  <si>
    <t>When populated, RBF MAIN INPUTS.New or Existing must match an approved new/existing classification code or label. Lookup dataset: rbizdomain_value.bizdomain</t>
  </si>
  <si>
    <t>WITH new_or_existing_lookup AS
(
    SELECT DISTINCT
        UPPER(TRIM(BIZDOMAIN_VALUE)) AS valid_new_or_existing
    FROM LH_silver.silver_cleansed.rbizdomain_value
    WHERE UPPER(TRIM(BIZDOMAIN)) = 'RBF_NEW_OR_EXISTING'
      AND UPPER(TRIM(REC_STATUS)) = 'A'
),
evaluated AS
(
    SELECT
        'Validity_Check-RBF MAIN INPUTS-new_or_existing'
            AS rule_name_title,
        'When populated, RBF MAIN INPUTS.New or Existing must match an approved new/existing classification code or label. Lookup dataset: rbizdomain_value.bizdomain'
            AS description_business_definition,
        'rbf_main_inputs'
            AS table_name,
        'new_or_existing'
            AS column_name,
        a.serv_prov_code,
        a.b1_per_id1,
        a.b1_per_id2,
        a.b1_per_id3,
        a.b1_per_type,
        a.b1_per_sub_type,
        a.new_or_existing
            AS source_value,
        'RBIZDOMAIN_VALUE'
            AS peer_table_name,
        'BIZDOMAIN_VALUE'
            AS peer_column_name,
        b.valid_new_or_existing
            AS peer_value,
        CASE
            WHEN b.valid_new_or_existing IS NULL
            THEN
                'FAIL - new_or_existing does not exist in active nationality lookup'
            ELSE
                'PASS'
        END AS dq_result,
        CURRENT_TIMESTAMP AS processed_timestamp
    FROM LH_silver.silver_cleansed.rbf_main_inputs a
    LEFT JOIN new_or_existing_lookup b
        ON UPPER(TRIM(a.new_or_existing)) = b.valid_new_or_existing
    WHERE a.new_or_existing IS NOT NULL
      AND TRIM(a.new_or_existing) &lt;&gt; ''
)
SELECT *
FROM evaluated
WHERE dq_result = 'PASS'</t>
  </si>
  <si>
    <t>cee805f4-a8ed-4276-8312-87b935c92321</t>
  </si>
  <si>
    <t>0213cbf7-7607-4768-a8fb-85484db65e2e</t>
  </si>
  <si>
    <t>DQP-3273</t>
  </si>
  <si>
    <t>DQO-3273</t>
  </si>
  <si>
    <t>Comp_Check-rbf_main_inputs-new_or_existing</t>
  </si>
  <si>
    <t>Validate that the critical data element rbf_main_inputs.new_or_existing is populated and not blank for in-scope records.Profiling results were used to identify current null/blank exposure where available.</t>
  </si>
  <si>
    <t>!isNull({new_or_existing})</t>
  </si>
  <si>
    <t>30/09/2026 - Yes Approved exact four-level service paths from O:R; do not cross-combine listed subtypes/categories. REC_STATUS = 'A'; evaluate only where new_or_existing is mandatory for the service/stage; Only applicable RB risk-assessment stage/component; Non-applicable records excluded from denominator. Business confirmation required.</t>
  </si>
  <si>
    <t>18f89b25-144b-4daf-ac04-1b3eeb8ace3b</t>
  </si>
  <si>
    <t>da2941da-788a-483e-80ee-8485830362f4</t>
  </si>
  <si>
    <t>DQP-3772</t>
  </si>
  <si>
    <t>DQO-3772</t>
  </si>
  <si>
    <t>Consec_Chk-rbf_main_inputs-new_or_existing</t>
  </si>
  <si>
    <t>Validate that populated values in rbf_main_inputs-new_or_existing do not contain consecutive spaces within the value.</t>
  </si>
  <si>
    <t>CAST(new_or_existing AS STRING) RLIKE '.*[^ ].*' AND CAST(new_or_existing AS STRING) NOT RLIKE '\pCntrl' AND UPPER(CAST(new_or_existing AS STRING)) NOT RLIKE '^[ ]*(NA|N/A|NIL|NONE|NULL|UNKNOWN|UNSPECIFIED|TEST|DUMMY|TBD|NOT APPLICABLE|-|--|\\.)[ ]*$'</t>
  </si>
  <si>
    <t>01/10/2026 Yes - Proposed filter: populated character values in rbf_main_inputs.new_or_existing;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</si>
  <si>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date_of_risk_rating</t>
  </si>
  <si>
    <t>DED_Attribute_3365</t>
  </si>
  <si>
    <t>dc1653d5-1a54-43d7-865f-b88ad7cf2dbc</t>
  </si>
  <si>
    <t>6d109e32-495e-4f5b-b632-866567f2c510</t>
  </si>
  <si>
    <t>DQP-2704</t>
  </si>
  <si>
    <t>DQO-2704</t>
  </si>
  <si>
    <t>Val_Chk-rbf_main_inputs-date_of_risk_rating</t>
  </si>
  <si>
    <t>When populated rbf_main_inputs.date_of_risk_rating must be a valid calendar date in MM/DD/YYYY or MM/DD/YYYY HH:MM:SS format.</t>
  </si>
  <si>
    <t>(TRIM(CAST(date_of_risk_rating AS STRING)) RLIKE '^(0[1-9]|1[0-2])/(0[1-9]|[12][0-9]|3[01])/[0-9]{4}$' AND TRY_TO_TIMESTAMP(TRIM(CAST(date_of_risk_rating AS STRING)), 'MM/dd/yyyy') IS NOT NULL) OR (TRIM(CAST(date_of_risk_rating AS STRING)) RLIKE '^(0[1-9]|1[0-2])/(0[1-9]|[12][0-9]|3[01])/[0-9]{4} ([01][0-9]|2[0-3]):[0-5][0-9]:[0-5][0-9]$' AND TRY_TO_TIMESTAMP(TRIM(CAST(date_of_risk_rating AS STRING)), 'MM/dd/yyyy HH:mm:ss') IS NOT NULL)</t>
  </si>
  <si>
    <t>30143772-3769-4f54-a0f0-889e02a4654a</t>
  </si>
  <si>
    <t>19cdc6b1-d995-4ba4-b621-fa251a39dd74</t>
  </si>
  <si>
    <t>DQP-2705</t>
  </si>
  <si>
    <t>DQO-2705</t>
  </si>
  <si>
    <t>Cons_Chk-rbf_main_inputs-date_of_risk_rating</t>
  </si>
  <si>
    <t>When both dates are populated for the same record, Date of Risk Rating must be on or after Establishment Date.</t>
  </si>
  <si>
    <t>COALESCE(CAST(COALESCE(TRY_TO_TIMESTAMP(TRIM(CAST(date_of_risk_rating AS STRING)), 'MM/dd/yyyy HH:mm:ss'), TRY_TO_TIMESTAMP(TRIM(CAST(date_of_risk_rating AS STRING)), 'MM/dd/yyyy')) AS DATE) &gt;= CAST(COALESCE(TRY_TO_TIMESTAMP(TRIM(CAST(establishment_date AS STRING)), 'MM/dd/yyyy HH:mm:ss'), TRY_TO_TIMESTAMP(TRIM(CAST(establishment_date AS STRING)), 'MM/dd/yyyy')) AS DATE), FALSE)</t>
  </si>
  <si>
    <t>9/17 Need more clarification</t>
  </si>
  <si>
    <t>9/22 approve</t>
  </si>
  <si>
    <t>7a2b4474-ffe0-46f9-8eb9-51bb73c556ff</t>
  </si>
  <si>
    <t>d6aafbde-00f8-4d39-93ea-250a5ed33963</t>
  </si>
  <si>
    <t>DQP-3274</t>
  </si>
  <si>
    <t>DQO-3274</t>
  </si>
  <si>
    <t>Comp_Check-rbf_main_inputs-date_of_risk_rating</t>
  </si>
  <si>
    <t>Validate that the critical data element rbf_main_inputs.date_of_risk_rating is populated and not blank for in-scope records.Profiling results were used to identify current null/blank exposure where available.</t>
  </si>
  <si>
    <t>!isNull({date_of_risk_rating})</t>
  </si>
  <si>
    <t>30/09/2026 - Yes Approved exact four-level service paths from O:R; do not cross-combine listed subtypes/categories. REC_STATUS = 'A'; evaluate only where date_of_risk_rating is mandatory for the service/stage; Only applicable RB risk-assessment stage/component; Non-applicable records excluded from denominator. Business confirmation required.</t>
  </si>
  <si>
    <t>f05b398c-1f08-44dd-a48c-7d8be60593bd</t>
  </si>
  <si>
    <t>8bc89c4d-4666-49a1-a170-8666ad908476</t>
  </si>
  <si>
    <t>DQP-3773</t>
  </si>
  <si>
    <t>DQO-3773</t>
  </si>
  <si>
    <t>Consec_Chk-rbf_main_inputs-date_of_risk_rating</t>
  </si>
  <si>
    <t>Validate that populated values in rbf_main_inputs-date_of_risk_rating do not contain consecutive spaces within the value.</t>
  </si>
  <si>
    <t>CAST(date_of_risk_rating AS STRING) RLIKE '.*[^ ].*' AND CAST(date_of_risk_rating AS STRING) NOT RLIKE '\pCntrl' AND UPPER(CAST(date_of_risk_rating AS STRING)) NOT RLIKE '^[ ]*(NA|N/A|NIL|NONE|NULL|UNKNOWN|UNSPECIFIED|TEST|DUMMY|TBD|NOT APPLICABLE|-|--|\\.)[ ]*$'</t>
  </si>
  <si>
    <t>01/10/2026 Yes - Proposed filter: populated character values in rbf_main_inputs.date_of_risk_rating;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</si>
  <si>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3a672073-234a-4bff-ae84-e7e590dfb931</t>
  </si>
  <si>
    <t>d54da738-ce1a-4d7d-bdf6-e8bbaf23190d</t>
  </si>
  <si>
    <t>DQP-4305</t>
  </si>
  <si>
    <t>DQO-4305</t>
  </si>
  <si>
    <t>Cons_Chk-rbf_mn_in-dt_of_rsk_rat_est_dt_lic_exp_dt</t>
  </si>
  <si>
    <t>Check that, where all three dates (date_of_risk_rating,establishment_date,license_expiry_date) are populated, the risk rating date falls between the establishment date and the license expiry date.</t>
  </si>
  <si>
    <t>COALESCE(CAST(COALESCE(TRY_TO_TIMESTAMP(TRIM(CAST(date_of_risk_rating AS STRING)), 'MM/dd/yyyy HH:mm:ss'), TRY_TO_TIMESTAMP(TRIM(CAST(date_of_risk_rating AS STRING)), 'MM/dd/yyyy')) AS DATE) BETWEEN CAST(COALESCE(TRY_TO_TIMESTAMP(TRIM(CAST(establishment_date AS STRING)), 'MM/dd/yyyy HH:mm:ss'), TRY_TO_TIMESTAMP(TRIM(CAST(establishment_date AS STRING)), 'MM/dd/yyyy')) AS DATE) AND CAST(COALESCE(TRY_TO_TIMESTAMP(TRIM(CAST(license_expiry_date AS STRING)), 'MM/dd/yyyy HH:mm:ss'), TRY_TO_TIMESTAMP(TRIM(CAST(license_expiry_date AS STRING)), 'MM/dd/yyyy')) AS DATE), FALSE)</t>
  </si>
  <si>
    <t>02/10/2026 - Yes - Yes means conditional technical feasibility, subject to the conditions below; it is not business approval. Apply only to rbf_main_inputs.date_of_risk_rating,establishment_date,license_expiry_date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date_of_risk_rating,establishment_date,license_expiry_date only; null/blank values belong to a separately approved completeness rule. Use an explicit null/blank policy so SQL UNKNOWN is not silently counted as pass or fail.
REVIEW: Apply only when all three dates are populated and parseable. Use the same licence/version and rating event; business must confirm whether ratings after expiry are legitimate.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</si>
  <si>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unique_reference</t>
  </si>
  <si>
    <t>DED_Attribute_3366</t>
  </si>
  <si>
    <t>119c7883-322c-4b6d-91bb-bcb605372f83</t>
  </si>
  <si>
    <t>2e2f163b-79e6-4f97-8c86-c59db61d9881</t>
  </si>
  <si>
    <t>DQP-2760</t>
  </si>
  <si>
    <t>DQO-2760</t>
  </si>
  <si>
    <t>Comp_Check-rbf_main_inputs-unique_reference</t>
  </si>
  <si>
    <t>Validate that the critical data element rbf_main_inputs.unique_reference is populated and not blank for in-scope records.Profiling results were used to identify current null/blank exposure where available.</t>
  </si>
  <si>
    <t>!isNull({unique_reference})</t>
  </si>
  <si>
    <t>bbe0aea9-60ac-4acb-937d-f43ecf32f67b</t>
  </si>
  <si>
    <t>e2d4a896-8aab-45ef-985d-eaae455ebde2</t>
  </si>
  <si>
    <t>DQP-3774</t>
  </si>
  <si>
    <t>DQO-3774</t>
  </si>
  <si>
    <t>Consec_Chk-rbf_main_inputs-unique_reference</t>
  </si>
  <si>
    <t>Validate that populated values in rbf_main_inputs-unique_reference do not contain consecutive spaces within the value.</t>
  </si>
  <si>
    <t>CAST(unique_reference AS STRING) RLIKE '.*[^ ].*' AND CAST(unique_reference AS STRING) NOT RLIKE '\pCntrl' AND UPPER(CAST(unique_reference AS STRING)) NOT RLIKE '^[ ]*(NA|N/A|NIL|NONE|NULL|UNKNOWN|UNSPECIFIED|TEST|DUMMY|TBD|NOT APPLICABLE|-|--|\\.)[ ]*$'</t>
  </si>
  <si>
    <t>01/10/2026 Yes - Proposed filter: populated character values in rbf_main_inputs.unique_reference;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</si>
  <si>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DED_Attribute_3367</t>
  </si>
  <si>
    <t>80ba99da-8f95-4b89-95b4-3c98364f96ba</t>
  </si>
  <si>
    <t>3c46d648-c126-434d-8090-7c4f7d80675a</t>
  </si>
  <si>
    <t>DQP-2761</t>
  </si>
  <si>
    <t>DQO-2761</t>
  </si>
  <si>
    <t>Completeness_Check-rbf_main_inputs-company_name</t>
  </si>
  <si>
    <t>Validate that the critical data element rbf_main_inputs.company_name is populated and not blank for in-scope records.Profiling results were used to identify current null/blank exposure where available.</t>
  </si>
  <si>
    <t>adbb437d-8b3f-4519-b4c9-091127b6e832</t>
  </si>
  <si>
    <t>e976e857-8f3b-45a2-839a-737961520aaf</t>
  </si>
  <si>
    <t>DQP-3775</t>
  </si>
  <si>
    <t>DQO-3775</t>
  </si>
  <si>
    <t>Consec_Chk-rbf_main_inputs-company_name</t>
  </si>
  <si>
    <t>Validate that populated values in rbf_main_inputs-company_name do not contain consecutive spaces within the value.</t>
  </si>
  <si>
    <t>01/10/2026 Yes - Proposed filter: populated character values in rbf_main_inputs.company_name;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</si>
  <si>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da42997d-a98d-4a5b-bc1e-ae52aecc063b</t>
  </si>
  <si>
    <t>aff8ee49-bd8e-4821-bca5-5e6d54d0dafd</t>
  </si>
  <si>
    <t>DQP-3911</t>
  </si>
  <si>
    <t>DQO-3911</t>
  </si>
  <si>
    <t>Val_Chk-rbf_main_inputs-company_name</t>
  </si>
  <si>
    <t>Check that non-null company_name values contain only approved English/Arabic characters, digits, spaces and limited punctuation from the bilingual character set.</t>
  </si>
  <si>
    <t>CAST(company_name AS STRING) RLIKE '^[A-Za-z0-9\u0600-\u06FF "/&amp;_*;:+@#^,.()-]+$'</t>
  </si>
  <si>
    <t>02/10/2026 - Yes - Yes means conditional technical feasibility, subject to the conditions below; it is not business approval. Apply only to rbf_main_inputs.company_name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company_name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</si>
  <si>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no_of_shareholders</t>
  </si>
  <si>
    <t>DED_Attribute_3368</t>
  </si>
  <si>
    <t>da36d543-2d7b-46f5-83fd-34bd345046ab</t>
  </si>
  <si>
    <t>e2b00b5a-3ca9-4489-b383-89875d184309</t>
  </si>
  <si>
    <t>DQP-2727</t>
  </si>
  <si>
    <t>DQO-2727</t>
  </si>
  <si>
    <t>Val_Chk-rbf_main_inputs-no_of_shareholders</t>
  </si>
  <si>
    <t>When populated rbf_main_inputs.no_of_shareholders must be a non-negative whole-number count.</t>
  </si>
  <si>
    <t>TRIM(CAST(no_of_shareholders AS STRING)) RLIKE '^[0-9]+([.][0-9]+)?$'</t>
  </si>
  <si>
    <t>86cf1ac7-26ce-4a03-a2cc-e45525722409</t>
  </si>
  <si>
    <t>af137ffb-7054-4861-be34-96b930ea08a1</t>
  </si>
  <si>
    <t>DQP-3275</t>
  </si>
  <si>
    <t>DQO-3275</t>
  </si>
  <si>
    <t>Comp_Check-rbf_main_inputs-no_of_shareholders</t>
  </si>
  <si>
    <t>Validate that the critical data element rbf_main_inputs.no_of_shareholders is populated and not blank for in-scope records.Profiling results were used to identify current null/blank exposure where available.</t>
  </si>
  <si>
    <t>!isNull({no_of_shareholders})</t>
  </si>
  <si>
    <t>30/09/2026 - Yes Approved exact four-level service paths from O:R; do not cross-combine listed subtypes/categories. REC_STATUS = 'A'; evaluate only where no_of_shareholders is mandatory for the service/stage; Only applicable RB risk-assessment stage/component; Non-applicable records excluded from denominator. Business confirmation required.</t>
  </si>
  <si>
    <t>bb15769b-8b02-40c3-9eeb-a048ab229f90</t>
  </si>
  <si>
    <t>8c5fc3bd-f32a-4179-8309-ba8e823ee5ba</t>
  </si>
  <si>
    <t>DQP-3776</t>
  </si>
  <si>
    <t>DQO-3776</t>
  </si>
  <si>
    <t>Consec_Chk-rbf_main_inputs-no_of_shareholders</t>
  </si>
  <si>
    <t>Validate that populated values in rbf_main_inputs-no_of_shareholders do not contain consecutive spaces within the value.</t>
  </si>
  <si>
    <t>CAST(no_of_shareholders AS STRING) RLIKE '.*[^ ].*' AND CAST(no_of_shareholders AS STRING) NOT RLIKE '\pCntrl' AND UPPER(CAST(no_of_shareholders AS STRING)) NOT RLIKE '^[ ]*(NA|N/A|NIL|NONE|NULL|UNKNOWN|UNSPECIFIED|TEST|DUMMY|TBD|NOT APPLICABLE|-|--|\\.)[ ]*$'</t>
  </si>
  <si>
    <t>01/10/2026 Yes - Proposed filter: populated character values in rbf_main_inputs.no_of_shareholders;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</si>
  <si>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no_of_managers</t>
  </si>
  <si>
    <t>DED_Attribute_3369</t>
  </si>
  <si>
    <t>d42e7162-30c6-4389-9606-1669a7c19053</t>
  </si>
  <si>
    <t>083c6f54-15e4-4a6b-92ff-714864a6687b</t>
  </si>
  <si>
    <t>DQP-3276</t>
  </si>
  <si>
    <t>DQO-3276</t>
  </si>
  <si>
    <t>Comp_Check-rbf_main_inputs-no_of_managers</t>
  </si>
  <si>
    <t>Validate that the critical data element rbf_main_inputs.no_of_managers is populated and not blank for in-scope records.Profiling results were used to identify current null/blank exposure where available.</t>
  </si>
  <si>
    <t>!isNull({no_of_managers})</t>
  </si>
  <si>
    <t>30/09/2026 - Yes Approved exact four-level service paths from O:R; do not cross-combine listed subtypes/categories. REC_STATUS = 'A'; evaluate only where no_of_managers is mandatory for the service/stage; Only applicable RB risk-assessment stage/component; Non-applicable records excluded from denominator. Business confirmation required.</t>
  </si>
  <si>
    <t>4ac42a47-0c10-4c52-8bfb-399c2171c46a</t>
  </si>
  <si>
    <t>c1179140-7f41-4e4a-bd95-952aba776a46</t>
  </si>
  <si>
    <t>DQP-3777</t>
  </si>
  <si>
    <t>DQO-3777</t>
  </si>
  <si>
    <t>Consec_Chk-rbf_main_inputs-no_of_managers</t>
  </si>
  <si>
    <t>Validate that populated values in rbf_main_inputs-no_of_managers do not contain consecutive spaces within the value.</t>
  </si>
  <si>
    <t>01/10/2026 Yes - Proposed filter: populated character values in rbf_main_inputs.no_of_managers;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</si>
  <si>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64ab14db-670c-4f85-8c83-e46ce615f174</t>
  </si>
  <si>
    <t>5d91cef2-edb7-4bbd-a819-050c59dc6f35</t>
  </si>
  <si>
    <t>DQP-4136</t>
  </si>
  <si>
    <t>DQO-4136</t>
  </si>
  <si>
    <t>Val_Chk-rbf_main_inputs-no_of_managers</t>
  </si>
  <si>
    <t>When populated rbf_main_inputs.no_of_managers must be a non-negative whole-number count.</t>
  </si>
  <si>
    <t>TRIM(CAST(no_of_managers AS STRING)) RLIKE '^[0-9]+([.][0-9]+)?$'</t>
  </si>
  <si>
    <t>02/10/2026 - Yes - Yes means conditional technical feasibility, subject to the conditions below; it is not business approval. Apply only to rbf_main_inputs.no_of_managers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no_of_managers only; null/blank values belong to a separately approved completeness rule. Use an explicit null/blank policy so SQL UNKNOWN is not silently counted as pass or fail.
Proposed domain ('0','1','2','3','4').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</si>
  <si>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DED_Attribute_3370</t>
  </si>
  <si>
    <t>d6c962b1-b634-4a23-99cb-502979c5bb0c</t>
  </si>
  <si>
    <t>3730dfd3-5505-4c09-a568-28376e50224d</t>
  </si>
  <si>
    <t>DQP-2709</t>
  </si>
  <si>
    <t>DQO-2709</t>
  </si>
  <si>
    <t>Val_Chk-rbf_main_inputs-establishment_date</t>
  </si>
  <si>
    <t>When populated rbf_main_inputs.establishment_date must be a valid calendar date in DD/MM/YYYY or DD/MM/YYYY HH:MM:SS format.</t>
  </si>
  <si>
    <t>(TRIM(CAST(establishment_date AS STRING)) RLIKE '^(0[1-9]|1[0-2])/(0[1-9]|[12][0-9]|3[01])/[0-9]{4}$' AND TRY_TO_TIMESTAMP(TRIM(CAST(establishment_date AS STRING)), 'MM/dd/yyyy') IS NOT NULL) OR (TRIM(CAST(establishment_date AS STRING)) RLIKE '^(0[1-9]|1[0-2])/(0[1-9]|[12][0-9]|3[01])/[0-9]{4} ([01][0-9]|2[0-3]):[0-5][0-9]:[0-5][0-9]$' AND TRY_TO_TIMESTAMP(TRIM(CAST(establishment_date AS STRING)), 'MM/dd/yyyy HH:mm:ss') IS NOT NULL)</t>
  </si>
  <si>
    <t>01fd9f38-aaab-4384-a309-c3377c4355e1</t>
  </si>
  <si>
    <t>bae44d1b-09da-4fdb-88c4-497f19927ab0</t>
  </si>
  <si>
    <t>DQP-3277</t>
  </si>
  <si>
    <t>DQO-3277</t>
  </si>
  <si>
    <t>Comp_Check-rbf_main_inputs-establishment_date</t>
  </si>
  <si>
    <t>Validate that the critical data element rbf_main_inputs.establishment_date is populated and not blank for in-scope records.Profiling results were used to identify current null/blank exposure where available.</t>
  </si>
  <si>
    <t>30/09/2026 - Yes Approved exact four-level service paths from O:R; do not cross-combine listed subtypes/categories. REC_STATUS = 'A'; evaluate only where establishment_date is mandatory for the service/stage; Only applicable RB risk-assessment stage/component; Non-applicable records excluded from denominator. Business confirmation required.</t>
  </si>
  <si>
    <t>9118bdde-2cbb-4df8-8cbf-78785387c60d</t>
  </si>
  <si>
    <t>43b38a28-f895-4424-a57e-4f1680b7b9fe</t>
  </si>
  <si>
    <t>DQP-3778</t>
  </si>
  <si>
    <t>DQO-3778</t>
  </si>
  <si>
    <t>Consec_Chk-rbf_main_inputs-establishment_date</t>
  </si>
  <si>
    <t>Validate that populated values in rbf_main_inputs-establishment_date do not contain consecutive spaces within the value.</t>
  </si>
  <si>
    <t>CAST(establishment_date AS STRING) RLIKE '.*[^ ].*' AND CAST(establishment_date AS STRING) NOT RLIKE '\pCntrl' AND UPPER(CAST(establishment_date AS STRING)) NOT RLIKE '^[ ]*(NA|N/A|NIL|NONE|NULL|UNKNOWN|UNSPECIFIED|TEST|DUMMY|TBD|NOT APPLICABLE|-|--|\\.)[ ]*$'</t>
  </si>
  <si>
    <t>01/10/2026 Yes - Proposed filter: populated character values in rbf_main_inputs.establishment_date;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</si>
  <si>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license_expiry_date</t>
  </si>
  <si>
    <t>DED_Attribute_3371</t>
  </si>
  <si>
    <t>a9649bc1-7187-400e-b6ae-921e4dceb864</t>
  </si>
  <si>
    <t>04a32406-a0a3-410f-a651-22ebc0394d59</t>
  </si>
  <si>
    <t>DQP-2718</t>
  </si>
  <si>
    <t>DQO-2718</t>
  </si>
  <si>
    <t>Val_Chk-rbf_main_inputs-license_expiry_date</t>
  </si>
  <si>
    <t>When populated rbf_main_inputs.license_expiry_date must be a valid calendar date in DD/MM/YYYY or DD/MM/YYYY HH:MM:SS format.</t>
  </si>
  <si>
    <t>(TRIM(CAST(license_expiry_date AS STRING)) RLIKE '^(0[1-9]|1[0-2])/(0[1-9]|[12][0-9]|3[01])/[0-9]{4}$' AND TRY_TO_TIMESTAMP(TRIM(CAST(license_expiry_date AS STRING)), 'MM/dd/yyyy') IS NOT NULL) OR (TRIM(CAST(license_expiry_date AS STRING)) RLIKE '^(0[1-9]|1[0-2])/(0[1-9]|[12][0-9]|3[01])/[0-9]{4} ([01][0-9]|2[0-3]):[0-5][0-9]:[0-5][0-9]$' AND TRY_TO_TIMESTAMP(TRIM(CAST(license_expiry_date AS STRING)), 'MM/dd/yyyy HH:mm:ss') IS NOT NULL)</t>
  </si>
  <si>
    <t>acf4b674-5c33-4e89-af44-1db2d119dbc5</t>
  </si>
  <si>
    <t>87a0b83c-23c7-406c-810f-0090add5b466</t>
  </si>
  <si>
    <t>DQP-3278</t>
  </si>
  <si>
    <t>DQO-3278</t>
  </si>
  <si>
    <t>Comp_Check-rbf_main_inputs-license_expiry_date</t>
  </si>
  <si>
    <t>Validate that the critical data element rbf_main_inputs.license_expiry_date is populated and not blank for in-scope records.Profiling results were used to identify current null/blank exposure where available.</t>
  </si>
  <si>
    <t>!isNull({license_expiry_date})</t>
  </si>
  <si>
    <t>30/09/2026 - Yes Approved exact four-level service paths from O:R; do not cross-combine listed subtypes/categories. REC_STATUS = 'A'; evaluate only where license_expiry_date is mandatory for the service/stage; Only applicable RB risk-assessment stage/component; Non-applicable records excluded from denominator. Business confirmation required.</t>
  </si>
  <si>
    <t>a05c5812-0050-4c56-befa-ad3a102cad85</t>
  </si>
  <si>
    <t>ebc094d3-37fb-41d4-94dd-5748b3ac348d</t>
  </si>
  <si>
    <t>DQP-3779</t>
  </si>
  <si>
    <t>DQO-3779</t>
  </si>
  <si>
    <t>Consec_Chk-rbf_main_inputs-license_expiry_date</t>
  </si>
  <si>
    <t>Validate that populated values in rbf_main_inputs-license_expiry_date do not contain consecutive spaces within the value.</t>
  </si>
  <si>
    <t>01/10/2026 Yes - Proposed filter: populated character values in rbf_main_inputs.license_expiry_date;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</si>
  <si>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rbf_overriding_factors</t>
  </si>
  <si>
    <t>DED_Data_Table_218</t>
  </si>
  <si>
    <t>DED_Attribute_3380</t>
  </si>
  <si>
    <t>e8ea3443-f6a3-4647-9567-08d809c788a5</t>
  </si>
  <si>
    <t>004da0a2-91b8-4a52-bdeb-f88ddd9fcf43</t>
  </si>
  <si>
    <t>DQP-2738</t>
  </si>
  <si>
    <t>DQO-2738</t>
  </si>
  <si>
    <t>Val_Chk-rbf_ovr_factors-suspicious_report_filed</t>
  </si>
  <si>
    <t>When populated rbf_overriding_factors.whether_any_suspicious_activity_reports_has_been_filed_on_the_entity must be Yes or No.</t>
  </si>
  <si>
    <t>whether_any_suspicious_activity_reports_has_been_filed_on_the_entity IN ('No', 'Yes')</t>
  </si>
  <si>
    <t>08e69e3c-4f55-44b4-9d69-6400a6407cf5</t>
  </si>
  <si>
    <t>6e58b256-5b7b-4125-aaac-dc44415b5872</t>
  </si>
  <si>
    <t>DQP-3279</t>
  </si>
  <si>
    <t>DQO-3279</t>
  </si>
  <si>
    <t>Comp_Ck-rbf_ove_fac-w_any_sus_act_filed_the_ent</t>
  </si>
  <si>
    <t>Validate that the critical data element rbf_overriding_factors.whether_any_suspicious_activity_reports_has_been_filed_on_the_entity is populated and not blank for in-scope records.Profiling results were used to identify current null/blank exposure where available.</t>
  </si>
  <si>
    <t>!isNull({whether_any_suspicious_activity_reports_has_been_filed_on_the_entity})</t>
  </si>
  <si>
    <t>30/09/2026 - Yes Approved exact four-level service paths from O:R; do not cross-combine listed subtypes/categories. REC_STATUS = 'A'; evaluate only where whether_any_suspicious_activity_reports_has_been_filed_on_the_entity is mandatory for the service/stage; Only applicable RB risk-assessment stage/component; Non-applicable records excluded from denominator. Business confirmation required.</t>
  </si>
  <si>
    <t>1d968c1d-1cdf-4673-9336-a9e4b8f5d4d9</t>
  </si>
  <si>
    <t>25c9cf06-f2e9-4213-be58-80208d80b744</t>
  </si>
  <si>
    <t>DQP-3780</t>
  </si>
  <si>
    <t>DQO-3780</t>
  </si>
  <si>
    <t>Consc_Chk-rbf_override-susp_activity_report_entity</t>
  </si>
  <si>
    <t>Validate that populated values in rbf_overriding_factors-whether_any_suspicious_activity_reports_has_been_filed_on_the_entity do not contain consecutive spaces within the value.</t>
  </si>
  <si>
    <t>01/10/2026 Yes - Proposed filter: populated character values in rbf_overriding_factors.whether_any_suspicious_activity_reports_has_been_filed_on_the_entity;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</si>
  <si>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DED_Attribute_3381</t>
  </si>
  <si>
    <t>c6df3a0c-f5a1-4899-b028-5f5323f22874</t>
  </si>
  <si>
    <t>34a58d15-f5a1-4477-9890-f135380f4798</t>
  </si>
  <si>
    <t>DQP-2715</t>
  </si>
  <si>
    <t>DQO-2715</t>
  </si>
  <si>
    <t>Val_Chk-rbf_ovr_factors-customer_identified_pep</t>
  </si>
  <si>
    <t>When populated rbf_overriding_factors.is_the_entity_customer_identified_as_pep must be Yes or No.</t>
  </si>
  <si>
    <t>d52f8671-87e9-4c37-9de7-96b173494ffe</t>
  </si>
  <si>
    <t>b93ee305-cd8e-4111-8948-9a96c8125e70</t>
  </si>
  <si>
    <t>DQP-3280</t>
  </si>
  <si>
    <t>DQO-3280</t>
  </si>
  <si>
    <t>Comp_Ck-rbf_ove_fac-is_the_ent_cus_ident_as_pep</t>
  </si>
  <si>
    <t>Validate that the critical data element rbf_overriding_factors.is_the_entity_customer_identified_as_pep is populated and not blank for in-scope records.Profiling results were used to identify current null/blank exposure where available.</t>
  </si>
  <si>
    <t>!isNull({is_the_entity_customer_identified_as_pep})</t>
  </si>
  <si>
    <t>30/09/2026 - Yes Approved exact four-level service paths from O:R; do not cross-combine listed subtypes/categories. REC_STATUS = 'A'; evaluate only where is_the_entity_customer_identified_as_pep is mandatory for the service/stage; Only applicable RB risk-assessment stage/component; Non-applicable records excluded from denominator. Business confirmation required.</t>
  </si>
  <si>
    <t>cfed3051-a852-4c5f-8309-34257392955b</t>
  </si>
  <si>
    <t>8be24e0f-17b4-4fa7-8bec-e0600cf40cea</t>
  </si>
  <si>
    <t>DQP-3781</t>
  </si>
  <si>
    <t>DQO-3781</t>
  </si>
  <si>
    <t>Consec_Chk-rbf_override-entity_customer_id_pep</t>
  </si>
  <si>
    <t>Validate that populated values in rbf_overriding_factors-is_the_entity_customer_identified_as_pep do not contain consecutive spaces within the value.</t>
  </si>
  <si>
    <t>CAST(is_the_entity_customer_identified_as_pep AS STRING) RLIKE '.*[^ ].*' AND CAST(is_the_entity_customer_identified_as_pep AS STRING) NOT RLIKE '\pCntrl' AND UPPER(CAST(is_the_entity_customer_identified_as_pep AS STRING)) NOT RLIKE '^[ ]*(NA|N/A|NIL|NONE|NULL|UNKNOWN|UNSPECIFIED|TEST|DUMMY|TBD|NOT APPLICABLE|-|--|\\.)[ ]*$'</t>
  </si>
  <si>
    <t>01/10/2026 Yes - Proposed filter: populated character values in rbf_overriding_factors.is_the_entity_customer_identified_as_pep;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</si>
  <si>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43228dbb-132f-4624-816a-b87ab75d972d</t>
  </si>
  <si>
    <t>8a75ab5b-5994-411b-8a85-c1d9ce0216f3</t>
  </si>
  <si>
    <t>DQP-4025</t>
  </si>
  <si>
    <t>DQO-4025</t>
  </si>
  <si>
    <t>Val_Ck-rbf_over_factrrs-is_the_ent_cus_iden_as_pep</t>
  </si>
  <si>
    <t>Checks that non-null values in is_the_entity_customer_identified_as_pep are restricted to the allowed domain.</t>
  </si>
  <si>
    <t>is_the_entity_customer_identified_as_pep IN ('No PEP Identified','Foreign PEP','Local PEP','GCC PEP')</t>
  </si>
  <si>
    <t>02/10/2026 - Yes - Yes means conditional technical feasibility, subject to the conditions below; it is not business approval. Apply only to rbf_overriding_factors.is_the_entity_customer_identified_as_pep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is_the_entity_customer_identified_as_pep only; null/blank values belong to a separately approved completeness rule. Use an explicit null/blank policy so SQL UNKNOWN is not silently counted as pass or fail.
Proposed domain ('No PEP Identified','Foreign PEP').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</si>
  <si>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dnfbp_designated_non_financial_business_or_profession</t>
  </si>
  <si>
    <t>DED_Attribute_3382</t>
  </si>
  <si>
    <t>024f9028-1087-422a-b068-2f4845889894</t>
  </si>
  <si>
    <t>f89c8bf5-f92e-43d5-99a2-7087cf1bea66</t>
  </si>
  <si>
    <t>DQP-2706</t>
  </si>
  <si>
    <t>DQO-2706</t>
  </si>
  <si>
    <t>Val_Chk-rbf_over_factors-dnfbp_status_indicator</t>
  </si>
  <si>
    <t>When populated rbf_overriding_factors.dnfbp_designated_non_financial_business_or_profession must be Yes or No.</t>
  </si>
  <si>
    <t>dnfbp_designated_non_financial_business_or_profession IN ('No', 'Yes')</t>
  </si>
  <si>
    <t>7870580e-4fec-43fb-9254-064b1dca1828</t>
  </si>
  <si>
    <t>3ec84e62-cb70-4717-8d88-49bf558b9dfb</t>
  </si>
  <si>
    <t>DQP-3281</t>
  </si>
  <si>
    <t>DQO-3281</t>
  </si>
  <si>
    <t>Comp_Chk-rbf_ove_fac-dnf_des_non_fin_bus_or_pro</t>
  </si>
  <si>
    <t>Validate that the critical data element rbf_overriding_factors.dnfbp_designated_non_financial_business_or_profession is populated and not blank for in-scope records.Profiling results were used to identify current null/blank exposure where available.</t>
  </si>
  <si>
    <t>!isNull({dnfbp_designated_non_financial_business_or_profession})</t>
  </si>
  <si>
    <t>30/09/2026 - Yes Approved exact four-level service paths from O:R; do not cross-combine listed subtypes/categories. REC_STATUS = 'A'; evaluate only where dnfbp_designated_non_financial_business_or_profession is mandatory for the service/stage; Only applicable RB risk-assessment stage/component; Non-applicable records excluded from denominator. Business confirmation required.</t>
  </si>
  <si>
    <t>7074b2a6-cbca-4181-99ff-48c8848a5ae9</t>
  </si>
  <si>
    <t>73b0afb1-d85d-497b-aedf-afeb17b948a1</t>
  </si>
  <si>
    <t>DQP-3782</t>
  </si>
  <si>
    <t>DQO-3782</t>
  </si>
  <si>
    <t>Consc_Chk-rbf_override-dnfbp_non_fin_business_prof</t>
  </si>
  <si>
    <t>Validate that populated values in rbf_overriding_factors-dnfbp_designated_non_financial_business_or_profession do not contain consecutive spaces within the value.</t>
  </si>
  <si>
    <t>01/10/2026 Yes - Proposed filter: populated character values in rbf_overriding_factors.dnfbp_designated_non_financial_business_or_profession;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</si>
  <si>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has_the_entity_made_changes_in_ownership_control_structure_more_than_3_times_in_a_year</t>
  </si>
  <si>
    <t>DED_Attribute_3383</t>
  </si>
  <si>
    <t>cdf6dcd8-bc88-43de-95f9-5ef31c48b4ae</t>
  </si>
  <si>
    <t>c3e9c15b-9c99-4f96-be5f-4eea82d5ff90</t>
  </si>
  <si>
    <t>DQP-2762</t>
  </si>
  <si>
    <t>DQO-2762</t>
  </si>
  <si>
    <t>Comp_Ck-rbf_ove_fac-h_ent_cha_own_con_str_m_3t</t>
  </si>
  <si>
    <t>Validate that the critical data element rbf_overriding_factors.has_the_entity_made_changes_in_ownership_control_structure_more_than_3_times_in_a_year is populated and not blank for in-scope records.Profiling results were used to identify current null/blank exposure where available.</t>
  </si>
  <si>
    <t>!isNull({has_the_entity_made_changes_in_ownership_control_structure_more_than_3_times_in_a_year})</t>
  </si>
  <si>
    <t>ab02cb3c-13a9-4d93-9bd7-acdd5517f9f0</t>
  </si>
  <si>
    <t>c5671383-0c40-4d79-94ae-daf9bb179054</t>
  </si>
  <si>
    <t>DQP-3783</t>
  </si>
  <si>
    <t>DQO-3783</t>
  </si>
  <si>
    <t>Consc_Chk-rbf_override-owner_ctrl_changes_gt3_year</t>
  </si>
  <si>
    <t>Validate that populated values in rbf_overriding_factors-has_the_entity_made_changes_in_ownership_control_structure_more_than_3_times_in_a_year do not contain consecutive spaces within the value.</t>
  </si>
  <si>
    <t>01/10/2026 Yes - Proposed filter: populated character values in rbf_overriding_factors.has_the_entity_made_changes_in_ownership_control_structure_more_than_3_times_in_a_year;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</si>
  <si>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389570a9-099f-4c29-8bdb-f63bcc40ccc2</t>
  </si>
  <si>
    <t>5eeaceb2-1579-4211-9fe0-b2b991704caf</t>
  </si>
  <si>
    <t>DQP-3990</t>
  </si>
  <si>
    <t>DQO-3990</t>
  </si>
  <si>
    <t>Val_Chk-rbf_over_factors-own_ctrl_struct_gt3yrs</t>
  </si>
  <si>
    <t>Checks that non-null has_the_entity_made_changes_in_ownership_control_structure_more_than_3_times_in_a_year  in the column are restricted to the approved list of allowed values for this flag.</t>
  </si>
  <si>
    <t>has_the_entity_made_changes_in_ownership_control_structure_more_than_3_times_in_a_year IN ('Yes', 'No')</t>
  </si>
  <si>
    <t>02/10/2026 - Yes - Yes means conditional technical feasibility, subject to the conditions below; it is not business approval. Apply only to rbf_overriding_factors.has_the_entity_made_changes_in_ownership_control_structure_more_than_3_times_in_a_year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has_the_entity_made_changes_in_ownership_control_structure_more_than_3_times_in_a_year only; null/blank values belong to a separately approved completeness rule. Use an explicit null/blank policy so SQL UNKNOWN is not silently counted as pass or fail.
Proposed domain ('Yes', 'No').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</si>
  <si>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partners_individual_and_companies_primary_nationalities</t>
  </si>
  <si>
    <t>DED_Attribute_3384</t>
  </si>
  <si>
    <t>693662a5-e51d-4369-82b6-fe89df493616</t>
  </si>
  <si>
    <t>0059cf97-a67c-4c9a-8d02-885e6294d035</t>
  </si>
  <si>
    <t>DQP-2732</t>
  </si>
  <si>
    <t>DQO-2732</t>
  </si>
  <si>
    <t>Val_Chk-rbf_over_factors-partner_primary_nation</t>
  </si>
  <si>
    <t>When populated rbf_overriding_factors.partners_individual_and_companies_primary_nationalities must be either Yes or No.</t>
  </si>
  <si>
    <t>partners_individual_and_companies_primary_nationalities IN ('No', 'Yes')</t>
  </si>
  <si>
    <t>5eef93c0-1300-4118-bd0a-aca2415484e4</t>
  </si>
  <si>
    <t>6e40100d-48f7-41a8-ad00-22fa4cb1e4e7</t>
  </si>
  <si>
    <t>DQP-3282</t>
  </si>
  <si>
    <t>DQO-3282</t>
  </si>
  <si>
    <t>Comp_Chk-rbf_ove_fac-par_ind_and_com_pri_nat</t>
  </si>
  <si>
    <t>Validate that the critical data element rbf_overriding_factors.partners_individual_and_companies_primary_nationalities is populated and not blank for in-scope records.Profiling results were used to identify current null/blank exposure where available.</t>
  </si>
  <si>
    <t>!isNull({partners_individual_and_companies_primary_nationalities})</t>
  </si>
  <si>
    <t>30/09/2026 - Yes Approved exact four-level service paths from O:R; do not cross-combine listed subtypes/categories. REC_STATUS = 'A'; evaluate only where partners_individual_and_companies_primary_nationalities is mandatory for the service/stage; Only applicable RB risk-assessment stage/component; Non-applicable records excluded from denominator. Business confirmation required.</t>
  </si>
  <si>
    <t>9dcb93b4-a388-4492-b6cc-ad1309bdb15e</t>
  </si>
  <si>
    <t>48fb5a54-e596-4c01-9f6d-0d6ffee465f3</t>
  </si>
  <si>
    <t>DQP-3784</t>
  </si>
  <si>
    <t>DQO-3784</t>
  </si>
  <si>
    <t>Consc_Chk-rbf_override-partners_prmry_nationality</t>
  </si>
  <si>
    <t>Validate that populated values in rbf_overriding_factors-partners_individual_and_companies_primary_nationalities do not contain consecutive spaces within the value.</t>
  </si>
  <si>
    <t>01/10/2026 Yes - Proposed filter: populated character values in rbf_overriding_factors.partners_individual_and_companies_primary_nationalities;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</si>
  <si>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DED_Attribute_3385</t>
  </si>
  <si>
    <t>dfbaa56a-d328-414a-b666-67202c346f6f</t>
  </si>
  <si>
    <t>a5c79067-9d62-48e0-8597-cd4919e8a62f</t>
  </si>
  <si>
    <t>DQP-2763</t>
  </si>
  <si>
    <t>DQO-2763</t>
  </si>
  <si>
    <t>Comp_Ck-rbf_ovr_fact-is_ent_cus_iden_as_pep_inf</t>
  </si>
  <si>
    <t>Validate that the critical data element rbf_overriding_factors.is_the_entity_customer_identified_as_pep_info is populated and not blank for in-scope records.Profiling results were used to identify current null/blank exposure where available.</t>
  </si>
  <si>
    <t>!isNull({is_the_entity_customer_identified_as_pep_info})</t>
  </si>
  <si>
    <t>8aadc6f7-6797-4808-b976-904b14b5a90a</t>
  </si>
  <si>
    <t>ad37474b-f648-4e8a-90e4-6219ec941336</t>
  </si>
  <si>
    <t>DQP-3785</t>
  </si>
  <si>
    <t>DQO-3785</t>
  </si>
  <si>
    <t>Consec_Chk-rbf_override-entity_custr_id_pep_info</t>
  </si>
  <si>
    <t>Validate that populated values in rbf_overriding_factors-is_the_entity_customer_identified_as_pep_info do not contain consecutive spaces within the value.</t>
  </si>
  <si>
    <t>CAST(is_the_entity_customer_identified_as_pep_info AS STRING) RLIKE '.*[^ ].*' AND CAST(is_the_entity_customer_identified_as_pep_info AS STRING) NOT RLIKE '\pCntrl' AND UPPER(CAST(is_the_entity_customer_identified_as_pep_info AS STRING)) NOT RLIKE '^[ ]*(NA|N/A|NIL|NONE|NULL|UNKNOWN|UNSPECIFIED|TEST|DUMMY|TBD|NOT APPLICABLE|-|--|\\.)[ ]*$'</t>
  </si>
  <si>
    <t>01/10/2026 Yes - Proposed filter: populated character values in rbf_overriding_factors.is_the_entity_customer_identified_as_pep_info;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</si>
  <si>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5c3f900b-4ad9-4919-995a-c4a4e5f96241</t>
  </si>
  <si>
    <t>a091d463-5bb1-4a59-a633-e5ac390da81f</t>
  </si>
  <si>
    <t>DQP-4026</t>
  </si>
  <si>
    <t>DQO-4026</t>
  </si>
  <si>
    <t>Val_Chk-rbf_over_fctrs-is_ent_cust_ident_pep_info</t>
  </si>
  <si>
    <t>Check that values in is_the_entity_customer_identified_as_pep_info are restricted to the approved list of PEP identification info values, ignoring nulls.</t>
  </si>
  <si>
    <t>is_the_entity_customer_identified_as_pep_info IN ('No PEP Identified','Local PEP','Foreign PEP','GCC PEP')</t>
  </si>
  <si>
    <t>02/10/2026 - Yes - Yes means conditional technical feasibility, subject to the conditions below; it is not business approval. Apply only to rbf_overriding_factors.is_the_entity_customer_identified_as_pep_info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is_the_entity_customer_identified_as_pep_info only; null/blank values belong to a separately approved completeness rule. Use an explicit null/blank policy so SQL UNKNOWN is not silently counted as pass or fail.
Proposed domain ('No PEP Identified','Local PEP','Foreign PEP','GCC PEP').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</si>
  <si>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has_the_entity_made_changes_in_licensing_activity_more_than_3_times_in_a_year</t>
  </si>
  <si>
    <t>DED_Attribute_3386</t>
  </si>
  <si>
    <t>5dc48f5a-fec0-4aac-8a40-b7f19e8a9302</t>
  </si>
  <si>
    <t>36a2d0ad-70e3-4edd-b362-90c9bae036f1</t>
  </si>
  <si>
    <t>DQP-2764</t>
  </si>
  <si>
    <t>DQO-2764</t>
  </si>
  <si>
    <t>Comp_Ck-rbf_over_fac-hs_t_ent_cha_in_lic_act_3t</t>
  </si>
  <si>
    <t>Validate that the critical data element rbf_overriding_factors.has_the_entity_made_changes_in_licensing_activity_more_than_3_times_in_a_year is populated and not blank for in-scope records.Profiling results were used to identify current null/blank exposure where available.</t>
  </si>
  <si>
    <t>!isNull({has_the_entity_made_changes_in_licensing_activity_more_than_3_times_in_a_year})</t>
  </si>
  <si>
    <t>bfcb8e38-1390-4613-a152-c49063c7b2a7</t>
  </si>
  <si>
    <t>0363ee51-62eb-4632-a733-2f95148e768c</t>
  </si>
  <si>
    <t>DQP-3786</t>
  </si>
  <si>
    <t>DQO-3786</t>
  </si>
  <si>
    <t>Consec_Chk-rbf_override-lic_act_changes_gt3_year</t>
  </si>
  <si>
    <t>Validate that populated values in rbf_overriding_factors-has_the_entity_made_changes_in_licensing_activity_more_than_3_times_in_a_year do not contain consecutive spaces within the value.</t>
  </si>
  <si>
    <t>CAST(has_the_entity_made_changes_in_licensing_activity_more_than_3_times_in_a_year AS STRING) RLIKE '.*[^ ].*' AND CAST(has_the_entity_made_changes_in_licensing_activity_more_than_3_times_in_a_year AS STRING) NOT RLIKE '\pCntrl' AND UPPER(CAST(has_the_entity_made_changes_in_licensing_activity_more_than_3_times_in_a_year AS STRING)) NOT RLIKE '^[ ]*(NA|N/A|NIL|NONE|NULL|UNKNOWN|UNSPECIFIED|TEST|DUMMY|TBD|NOT APPLICABLE|-|--|\\.)[ ]*$'</t>
  </si>
  <si>
    <t>01/10/2026 Yes - Proposed filter: populated character values in rbf_overriding_factors.has_the_entity_made_changes_in_licensing_activity_more_than_3_times_in_a_year;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</si>
  <si>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c9da17b6-1a38-4197-9b91-850c3852e99c</t>
  </si>
  <si>
    <t>ed0dbcef-9605-4b65-a050-f1c1ac431c78</t>
  </si>
  <si>
    <t>DQP-3988</t>
  </si>
  <si>
    <t>DQO-3988</t>
  </si>
  <si>
    <t>LTS_Chk-rbf_over_factors-lic_activity_gt3_years</t>
  </si>
  <si>
    <t>Check that the has_the_entity_made_changes_in_licensing_activity_more_than_3_times_in_a_year flag has no leading or trailing spaces when stored.</t>
  </si>
  <si>
    <t>has_the_entity_made_changes_in_licensing_activity_more_than_3_times_in_a_year = TRIM(has_the_entity_made_changes_in_licensing_activity_more_than_3_times_in_a_year)</t>
  </si>
  <si>
    <t>02/10/2026 - Yes - Yes means conditional technical feasibility, subject to the conditions below; it is not business approval. Apply only to rbf_overriding_factors.has_the_entity_made_changes_in_licensing_activity_more_than_3_times_in_a_year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Whitespace check on populated has_the_entity_made_changes_in_licensing_activity_more_than_3_times_in_a_year;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</si>
  <si>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690185c4-8ccb-4c9c-8b1a-1a9a76424b95</t>
  </si>
  <si>
    <t>c2e446a9-4e99-4d7c-a111-c3b770b38b33</t>
  </si>
  <si>
    <t>DQP-3989</t>
  </si>
  <si>
    <t>DQO-3989</t>
  </si>
  <si>
    <t>Val_Chk-rbf_over_factors-lic_activity_gt3_years</t>
  </si>
  <si>
    <t>Check that has_the_entity_made_changes_in_licensing_activity_more_than_3_times_in_a_year change flag, when populated, contains only the approved values Yes or No.</t>
  </si>
  <si>
    <t>has_the_entity_made_changes_in_licensing_activity_more_than_3_times_in_a_year IN ('Yes','No')</t>
  </si>
  <si>
    <t>02/10/2026 - Yes - Yes means conditional technical feasibility, subject to the conditions below; it is not business approval. Apply only to rbf_overriding_factors.has_the_entity_made_changes_in_licensing_activity_more_than_3_times_in_a_year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has_the_entity_made_changes_in_licensing_activity_more_than_3_times_in_a_year only; null/blank values belong to a separately approved completeness rule. Use an explicit null/blank policy so SQL UNKNOWN is not silently counted as pass or fail.
Proposed domain ('Yes','No').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</si>
  <si>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rbf_property_risk</t>
  </si>
  <si>
    <t>DED_Data_Table_219</t>
  </si>
  <si>
    <t>property_risk</t>
  </si>
  <si>
    <t>DED_Attribute_3395</t>
  </si>
  <si>
    <t>5e2d7df4-85bc-4d6c-94d9-03986cbaf9de</t>
  </si>
  <si>
    <t>7d798e4d-f052-47d3-a8d9-495b6a83496a</t>
  </si>
  <si>
    <t>DQP-2765</t>
  </si>
  <si>
    <t>DQO-2765</t>
  </si>
  <si>
    <t>Comp_Check-rbf_property_risk-property_risk</t>
  </si>
  <si>
    <t>Validate that the critical data element rbf_property_risk.property_risk is populated and not blank for in-scope records.Profiling results were used to identify current null/blank exposure where available.</t>
  </si>
  <si>
    <t>!isNull({property_risk})</t>
  </si>
  <si>
    <t>a7692a0c-04f6-4ea1-a9a8-b5d02d754556</t>
  </si>
  <si>
    <t>e85cb441-c53c-4928-926c-74381ac26852</t>
  </si>
  <si>
    <t>DQP-3787</t>
  </si>
  <si>
    <t>DQO-3787</t>
  </si>
  <si>
    <t>Consec_Chk-rbf_property_risk-property_risk</t>
  </si>
  <si>
    <t>Validate that populated values in rbf_property_risk-property_risk do not contain consecutive spaces within the value.</t>
  </si>
  <si>
    <t>01/10/2026 Yes - Proposed filter: populated character values in rbf_property_risk.property_risk;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</si>
  <si>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e116644b-28c6-4132-b83f-9edb3e7c69e5</t>
  </si>
  <si>
    <t>e85848ca-c3a3-4fef-b9a4-ac414693a85b</t>
  </si>
  <si>
    <t>DQP-4197</t>
  </si>
  <si>
    <t>DQO-4197</t>
  </si>
  <si>
    <t>LTS_Chk-rbf_property_risk-property_risk</t>
  </si>
  <si>
    <t>Checks that property_risk has no leading or trailing spaces for any populated value so text is stored consistently for matching, filtering and reporting.</t>
  </si>
  <si>
    <t>property_risk = TRIM(property_risk)</t>
  </si>
  <si>
    <t>02/10/2026 - Yes - Yes means conditional technical feasibility, subject to the conditions below; it is not business approval. Apply only to rbf_property_risk.property_risk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Whitespace check on populated property_risk;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</si>
  <si>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rbf_scoring_and_risk_rating</t>
  </si>
  <si>
    <t>DED_Data_Table_220</t>
  </si>
  <si>
    <t>any_override</t>
  </si>
  <si>
    <t>DED_Attribute_3404</t>
  </si>
  <si>
    <t>21b82b89-2330-4d54-ab55-77b09db718e2</t>
  </si>
  <si>
    <t>2378325c-2f6a-4bb6-934d-92a9683da280</t>
  </si>
  <si>
    <t>DQP-2700</t>
  </si>
  <si>
    <t>DQO-2700</t>
  </si>
  <si>
    <t>Val_Chk-rbf_scor_and_risk_rat_any_override</t>
  </si>
  <si>
    <t>When populated rbf_scoring_and_risk_rating.any_override must be Yes or No.</t>
  </si>
  <si>
    <t>a227285e-c915-47c8-90ca-98bbb205a7a9</t>
  </si>
  <si>
    <t>c2a1c462-1ac4-46d2-ae0d-b3ec8353af8e</t>
  </si>
  <si>
    <t>DQP-3283</t>
  </si>
  <si>
    <t>DQO-3283</t>
  </si>
  <si>
    <t>Comp_Chk-rbf_scori_and_risk_rating-any_override</t>
  </si>
  <si>
    <t>Validate that the critical data element rbf_scoring_and_risk_rating.any_override is populated and not blank for in-scope records.Profiling results were used to identify current null/blank exposure where available.</t>
  </si>
  <si>
    <t>!isNull({any_override})</t>
  </si>
  <si>
    <t>30/09/2026 - Yes Approved exact four-level service paths from O:R; do not cross-combine listed subtypes/categories. REC_STATUS = 'A'; evaluate only where any_override is mandatory for the service/stage; Only applicable RB risk-assessment stage/component; Non-applicable records excluded from denominator. Business confirmation required.</t>
  </si>
  <si>
    <t>e36777d6-de21-494c-8247-3aba51fd5c5f</t>
  </si>
  <si>
    <t>cbf733ef-16fc-4ea5-b28c-50f55a5e6d23</t>
  </si>
  <si>
    <t>DQP-3788</t>
  </si>
  <si>
    <t>DQO-3788</t>
  </si>
  <si>
    <t>Consc_Chk-rbf_scoring_and_risk_rating-any_override</t>
  </si>
  <si>
    <t>Validate that populated values in rbf_scoring_and_risk_rating-any_override do not contain consecutive spaces within the value.</t>
  </si>
  <si>
    <t>CAST(investment_contract_start AS STRING) RLIKE '.*[^ ].*' AND CAST(investment_contract_start AS STRING) NOT RLIKE '\pCntrl' AND UPPER(CAST(investment_contract_start AS STRING)) NOT RLIKE '^[ ]*(NA|N/A|NIL|NONE|NULL|UNKNOWN|UNSPECIFIED|TEST|DUMMY|TBD|NOT APPLICABLE|-|--|\\.)[ ]*$'</t>
  </si>
  <si>
    <t>01/10/2026 Yes - Proposed filter: populated character values in rbf_scoring_and_risk_rating.any_override;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</si>
  <si>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7122982b-2813-4f19-ad03-28568c6fcc75</t>
  </si>
  <si>
    <t>314236e2-1110-4a43-94bc-d5bb6af1bbef</t>
  </si>
  <si>
    <t>DQP-3858</t>
  </si>
  <si>
    <t>DQO-3858</t>
  </si>
  <si>
    <t>Val_Chk-rbf_scoring_and_risk_rating-any_override</t>
  </si>
  <si>
    <t>Ensure any_override contains only the allowed override level values High, Medium, Medium High or Low on populated rows.</t>
  </si>
  <si>
    <t>any_override IN ('High','Medium','Low', 'Medium High')</t>
  </si>
  <si>
    <t>02/10/2026 - Yes - Yes means conditional technical feasibility, subject to the conditions below; it is not business approval. Apply only to rbf_scoring_and_risk_rating.any_override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any_override only; null/blank values belong to a separately approved completeness rule. Use an explicit null/blank policy so SQL UNKNOWN is not silently counted as pass or fail.
Proposed domain ('High','Medium','Low').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</si>
  <si>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overriding_risk_score</t>
  </si>
  <si>
    <t>DED_Attribute_3405</t>
  </si>
  <si>
    <t>8c629dff-919f-423d-8479-b48fd63ee1a1</t>
  </si>
  <si>
    <t>ff2fbca6-6b83-4f52-a20c-132bda35c4ae</t>
  </si>
  <si>
    <t>DQP-2730</t>
  </si>
  <si>
    <t>DQO-2730</t>
  </si>
  <si>
    <t>Val_Chk-rbf_scor_and_risk_rat-over_risk_score</t>
  </si>
  <si>
    <t>When populated rbf_scoring_and_risk_rating.overriding_risk_score must be a finite non-negative numeric score.</t>
  </si>
  <si>
    <t>TRIM(CAST(overriding_risk_score AS STRING)) RLIKE '^[0-9]+([.][0-9]+)?$'</t>
  </si>
  <si>
    <t>f4b7876f-623c-4ac4-8b7c-11b28006e002</t>
  </si>
  <si>
    <t>b3c69de6-85b6-4f44-91ba-1d4ad427f11d</t>
  </si>
  <si>
    <t>DQP-3284</t>
  </si>
  <si>
    <t>DQO-3284</t>
  </si>
  <si>
    <t>Comp_Ck-rbf_sco_and_ris_rat-overriding_ris_scor</t>
  </si>
  <si>
    <t>Validate that the critical data element rbf_scoring_and_risk_rating.overriding_risk_score is populated and not blank for in-scope records.Profiling results were used to identify current null/blank exposure where available.</t>
  </si>
  <si>
    <t>!isNull({overriding_risk_score})</t>
  </si>
  <si>
    <t>30/09/2026 - Yes Approved exact four-level service paths from O:R; do not cross-combine listed subtypes/categories. REC_STATUS = 'A'; evaluate only where overriding_risk_score is mandatory for the service/stage; Only applicable RB risk-assessment stage/component; Only when any_override is affirmative; Non-applicable records excluded from denominator. Business confirmation required.</t>
  </si>
  <si>
    <t>7cf76804-47a1-4b4d-aab2-4c98251c1951</t>
  </si>
  <si>
    <t>fd2f61b3-9408-4dee-b81f-66bb8f7cc345</t>
  </si>
  <si>
    <t>DQP-3789</t>
  </si>
  <si>
    <t>DQO-3789</t>
  </si>
  <si>
    <t>Consec_Chk-rbf_risk_rating-overriding_risk_score</t>
  </si>
  <si>
    <t>Validate that populated values in rbf_scoring_and_risk_rating-overriding_risk_score do not contain consecutive spaces within the value.</t>
  </si>
  <si>
    <t>CAST(overriding_risk_score AS STRING) RLIKE '.*[^ ].*' AND CAST(overriding_risk_score AS STRING) NOT RLIKE '\pCntrl' AND UPPER(CAST(overriding_risk_score AS STRING)) NOT RLIKE '^[ ]*(NA|N/A|NIL|NONE|NULL|UNKNOWN|UNSPECIFIED|TEST|DUMMY|TBD|NOT APPLICABLE|-|--|\\.)[ ]*$'</t>
  </si>
  <si>
    <t>01/10/2026 Yes - Proposed filter: populated character values in rbf_scoring_and_risk_rating.overriding_risk_score;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</si>
  <si>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71074ca1-df71-46cf-a323-d6b916c57467</t>
  </si>
  <si>
    <t>8b35b1d6-cf00-447a-b044-071dab2f8ade</t>
  </si>
  <si>
    <t>DQP-4155</t>
  </si>
  <si>
    <t>DQO-4155</t>
  </si>
  <si>
    <t>Val_Chk-rbf_scor_and_risk_rating-overri_risk_score</t>
  </si>
  <si>
    <t>Check that overriding_risk_score contains only the approved set of values: 10, 20 or 40.</t>
  </si>
  <si>
    <t>overriding_risk_score IN ('10','20','40')</t>
  </si>
  <si>
    <t>02/10/2026 - Yes - Yes means conditional technical feasibility, subject to the conditions below; it is not business approval. Apply only to rbf_scoring_and_risk_rating.overriding_risk_score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overriding_risk_score only; null/blank values belong to a separately approved completeness rule. Use an explicit null/blank policy so SQL UNKNOWN is not silently counted as pass or fail.
Proposed domain ('10','20','40').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</si>
  <si>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company_risk_score</t>
  </si>
  <si>
    <t>DED_Attribute_3406</t>
  </si>
  <si>
    <t>339df97e-b699-4a19-b40b-d7d6750def59</t>
  </si>
  <si>
    <t>a804535d-d3e2-4cac-8ea3-00205774a99c</t>
  </si>
  <si>
    <t>DQP-2703</t>
  </si>
  <si>
    <t>DQO-2703</t>
  </si>
  <si>
    <t>Val_Chk-rbf_score_risk-company_risk_score_check</t>
  </si>
  <si>
    <t>When populated rbf_scoring_and_risk_rating.company_risk_score must be a finite non-negative numeric score.</t>
  </si>
  <si>
    <t>TRIM(CAST(company_risk_score AS STRING)) RLIKE '^[0-9]+([.][0-9]+)?$'</t>
  </si>
  <si>
    <t>89669f26-e6d3-4561-bf77-b57fce96f41c</t>
  </si>
  <si>
    <t>67398f6f-d9f8-4164-a9c5-60450a27b1eb</t>
  </si>
  <si>
    <t>DQP-3285</t>
  </si>
  <si>
    <t>DQO-3285</t>
  </si>
  <si>
    <t>Comp_Ck-rbf_sco_and_ris_rati-company_risk_score</t>
  </si>
  <si>
    <t>Validate that the critical data element rbf_scoring_and_risk_rating.company_risk_score is populated and not blank for in-scope records.Profiling results were used to identify current null/blank exposure where available.</t>
  </si>
  <si>
    <t>!isNull({company_risk_score})</t>
  </si>
  <si>
    <t>30/09/2026 - Yes Approved exact four-level service paths from O:R; do not cross-combine listed subtypes/categories. REC_STATUS = 'A'; evaluate only where company_risk_score is mandatory for the service/stage; Only applicable RB risk-assessment stage/component; Non-applicable records excluded from denominator. Business confirmation required.</t>
  </si>
  <si>
    <t>2907e5ac-3d01-4e46-9ed6-779989d28e3a</t>
  </si>
  <si>
    <t>5c199569-4f59-4dc8-a20f-39efe5da459e</t>
  </si>
  <si>
    <t>DQP-3790</t>
  </si>
  <si>
    <t>DQO-3790</t>
  </si>
  <si>
    <t>Consec_Chk-rbf_risk_rating-company_risk_score</t>
  </si>
  <si>
    <t>Validate that populated values in rbf_scoring_and_risk_rating-company_risk_score do not contain consecutive spaces within the value.</t>
  </si>
  <si>
    <t>CAST(company_risk_score AS STRING) RLIKE '.*[^ ].*' AND CAST(company_risk_score AS STRING) NOT RLIKE '\pCntrl' AND UPPER(CAST(company_risk_score AS STRING)) NOT RLIKE '^[ ]*(NA|N/A|NIL|NONE|NULL|UNKNOWN|UNSPECIFIED|TEST|DUMMY|TBD|NOT APPLICABLE|-|--|\\.)[ ]*$'</t>
  </si>
  <si>
    <t>01/10/2026 Yes - Proposed filter: populated character values in rbf_scoring_and_risk_rating.company_risk_score;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</si>
  <si>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8f045780-8f07-40ef-b69a-e64af1664a3b</t>
  </si>
  <si>
    <t>19fbe956-de93-4d87-9cf3-3d5b4130db0f</t>
  </si>
  <si>
    <t>DQP-3912</t>
  </si>
  <si>
    <t>DQO-3912</t>
  </si>
  <si>
    <t>LTS_Chk-rbf_scoring_and_risk_rating-com_risk_score</t>
  </si>
  <si>
    <t>Ensure non-null company_risk_score values have no leading or trailing spaces so the score compares and aggregates consistently.</t>
  </si>
  <si>
    <t>company_risk_score = trim(company_risk_score)</t>
  </si>
  <si>
    <t>02/10/2026 - Yes - Yes means conditional technical feasibility, subject to the conditions below; it is not business approval. Apply only to rbf_scoring_and_risk_rating.company_risk_score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Whitespace check on populated company_risk_score;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</si>
  <si>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property_risk_score</t>
  </si>
  <si>
    <t>DED_Attribute_3407</t>
  </si>
  <si>
    <t>df6ef734-8a08-4e88-a1cd-f1ee44059ad1</t>
  </si>
  <si>
    <t>786325bb-6562-40b5-b1c3-a67ba59e1991</t>
  </si>
  <si>
    <t>DQP-2733</t>
  </si>
  <si>
    <t>DQO-2733</t>
  </si>
  <si>
    <t>Val_Chk-rbf_scor_and_risk_rat-prop_risk_score</t>
  </si>
  <si>
    <t>When populated rbf_scoring_and_risk_rating.property_risk_score must be a finite non-negative numeric score.</t>
  </si>
  <si>
    <t>TRIM(CAST(property_risk_score AS STRING)) RLIKE '^[0-9]+([.][0-9]+)?$'</t>
  </si>
  <si>
    <t>85f8124a-781e-4cbc-8c82-9861a6593d57</t>
  </si>
  <si>
    <t>96c5c290-b0b2-4729-8c59-048a87b62172</t>
  </si>
  <si>
    <t>DQP-3286</t>
  </si>
  <si>
    <t>DQO-3286</t>
  </si>
  <si>
    <t>Comp_Ck-rbf_sco_and_ris_rat-property_risk_score</t>
  </si>
  <si>
    <t>Validate that the critical data element rbf_scoring_and_risk_rating.property_risk_score is populated and not blank for in-scope records.Profiling results were used to identify current null/blank exposure where available.</t>
  </si>
  <si>
    <t>!isNull({property_risk_score})</t>
  </si>
  <si>
    <t>30/09/2026 - Yes Approved exact four-level service paths from O:R; do not cross-combine listed subtypes/categories. REC_STATUS = 'A'; evaluate only where property_risk_score is mandatory for the service/stage; Only applicable RB risk-assessment stage/component; Non-applicable records excluded from denominator. Business confirmation required.</t>
  </si>
  <si>
    <t>c07adbfa-70d8-4887-87d0-c8b9db0b4811</t>
  </si>
  <si>
    <t>489afb1d-eb2c-4112-9c06-5d7612f63fc1</t>
  </si>
  <si>
    <t>DQP-3791</t>
  </si>
  <si>
    <t>DQO-3791</t>
  </si>
  <si>
    <t>Consec_Chk-rbf_risk_rating-property_risk_score</t>
  </si>
  <si>
    <t>Validate that populated values in rbf_scoring_and_risk_rating-property_risk_score do not contain consecutive spaces within the value.</t>
  </si>
  <si>
    <t>CAST(property_risk_score AS STRING) RLIKE '.*[^ ].*' AND CAST(property_risk_score AS STRING) NOT RLIKE '\pCntrl' AND UPPER(CAST(property_risk_score AS STRING)) NOT RLIKE '^[ ]*(NA|N/A|NIL|NONE|NULL|UNKNOWN|UNSPECIFIED|TEST|DUMMY|TBD|NOT APPLICABLE|-|--|\\.)[ ]*$'</t>
  </si>
  <si>
    <t>01/10/2026 Yes - Proposed filter: populated character values in rbf_scoring_and_risk_rating.property_risk_score;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</si>
  <si>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b8fbec8d-5800-4ea9-8b1a-c7d939545213</t>
  </si>
  <si>
    <t>ef2e43d9-01a2-48c7-950a-e72898f0b39a</t>
  </si>
  <si>
    <t>DQP-4198</t>
  </si>
  <si>
    <t>DQO-4198</t>
  </si>
  <si>
    <t>Val_Chk-rbf_scoring_and_risk_rating-prop_risk_scor</t>
  </si>
  <si>
    <t>Ensure property_risk_score contains only the approved discrete risk score codes 0, 1, 4, or 6 for populated records.</t>
  </si>
  <si>
    <t>property_risk_score IN ('0','1','4','6')</t>
  </si>
  <si>
    <t>02/10/2026 - Yes - Yes means conditional technical feasibility, subject to the conditions below; it is not business approval. Apply only to rbf_scoring_and_risk_rating.property_risk_score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property_risk_score only; null/blank values belong to a separately approved completeness rule. Use an explicit null/blank policy so SQL UNKNOWN is not silently counted as pass or fail.
Proposed domain ('0','1','4','6').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</si>
  <si>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activity_risk_score</t>
  </si>
  <si>
    <t>DED_Attribute_3408</t>
  </si>
  <si>
    <t>69d07206-2902-46d1-8e9d-b4c5edbb47d9</t>
  </si>
  <si>
    <t>d782f150-5f98-4c9d-bbb0-80a8059a9620</t>
  </si>
  <si>
    <t>DQP-2698</t>
  </si>
  <si>
    <t>DQO-2698</t>
  </si>
  <si>
    <t>Val_Chk-rbf_scor_and_risk_rat-act_risk_score</t>
  </si>
  <si>
    <t>When populated rbf_scoring_and_risk_rating.activity_risk_score must be a finite non-negative numeric score.</t>
  </si>
  <si>
    <t>TRIM(CAST(activity_risk_score AS STRING)) RLIKE '^[0-9]+([.][0-9]+)?$'</t>
  </si>
  <si>
    <t>bc540fed-8b6d-49de-bc1a-fddc5d60bb5a</t>
  </si>
  <si>
    <t>dc04b4e3-ce0e-4354-883c-a2c2b264b331</t>
  </si>
  <si>
    <t>DQP-3287</t>
  </si>
  <si>
    <t>DQO-3287</t>
  </si>
  <si>
    <t>Comp_Chk-rbf_sco_and_ris_rat-activit_risk_score</t>
  </si>
  <si>
    <t>Validate that the critical data element rbf_scoring_and_risk_rating.activity_risk_score is populated and not blank for in-scope records.Profiling results were used to identify current null/blank exposure where available.</t>
  </si>
  <si>
    <t>!isNull({activity_risk_score})</t>
  </si>
  <si>
    <t>30/09/2026 - Yes Approved exact four-level service paths from O:R; do not cross-combine listed subtypes/categories. REC_STATUS = 'A'; evaluate only where activity_risk_score is mandatory for the service/stage; Only applicable RB risk-assessment stage/component; Non-applicable records excluded from denominator. Business confirmation required.</t>
  </si>
  <si>
    <t>9dede1ef-189a-4eb0-a224-33fa35b2135e</t>
  </si>
  <si>
    <t>b14a05ba-12c8-43f9-bafb-2d30f66237b5</t>
  </si>
  <si>
    <t>DQP-3792</t>
  </si>
  <si>
    <t>DQO-3792</t>
  </si>
  <si>
    <t>Consec_Chk-rbf_risk_rating-activity_risk_score</t>
  </si>
  <si>
    <t>Validate that populated values in rbf_scoring_and_risk_rating-activity_risk_score do not contain consecutive spaces within the value.</t>
  </si>
  <si>
    <t>CAST(activity_risk_score AS STRING) RLIKE '.*[^ ].*' AND CAST(activity_risk_score AS STRING) NOT RLIKE '\pCntrl' AND UPPER(CAST(activity_risk_score AS STRING)) NOT RLIKE '^[ ]*(NA|N/A|NIL|NONE|NULL|UNKNOWN|UNSPECIFIED|TEST|DUMMY|TBD|NOT APPLICABLE|-|--|\\.)[ ]*$'</t>
  </si>
  <si>
    <t>01/10/2026 Yes - Proposed filter: populated character values in rbf_scoring_and_risk_rating.activity_risk_score;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</si>
  <si>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397e2121-6ba4-4fad-8d50-a07a9ce4a393</t>
  </si>
  <si>
    <t>ae38777d-3b8a-45d5-baa8-28c5ce4d8159</t>
  </si>
  <si>
    <t>DQP-3843</t>
  </si>
  <si>
    <t>DQO-3843</t>
  </si>
  <si>
    <t>Val_Chk-rbf_scor_and_risk_rating-activit_risk_scor</t>
  </si>
  <si>
    <t>Ensure that when activity_risk_score is populated it contains only one of the approved score codes: 0, 3, or 6.</t>
  </si>
  <si>
    <t>activity_risk_score IN ('0','3','6')</t>
  </si>
  <si>
    <t>02/10/2026 - Yes - Yes means conditional technical feasibility, subject to the conditions below; it is not business approval. Apply only to rbf_scoring_and_risk_rating.activity_risk_score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activity_risk_score only; null/blank values belong to a separately approved completeness rule. Use an explicit null/blank policy so SQL UNKNOWN is not silently counted as pass or fail.
Proposed domain ('0','3','6').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</si>
  <si>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jurisdiction_risk_score</t>
  </si>
  <si>
    <t>DED_Attribute_3409</t>
  </si>
  <si>
    <t>fda3baa9-6284-4e85-a266-5c3213654d7f</t>
  </si>
  <si>
    <t>6c92b04e-4f7b-419c-b4c8-78c19d2a86b9</t>
  </si>
  <si>
    <t>DQP-2716</t>
  </si>
  <si>
    <t>DQO-2716</t>
  </si>
  <si>
    <t>Val_Chk-rbf_sco_and_risk_ratin-juris_risk_score</t>
  </si>
  <si>
    <t>When populated rbf_scoring_and_risk_rating.jurisdiction_risk_score must be a finite non-negative numeric score.</t>
  </si>
  <si>
    <t>TRIM(CAST(jurisdiction_risk_score AS STRING)) RLIKE '^[0-9]+([.][0-9]+)?$'</t>
  </si>
  <si>
    <t>f1de38ea-a936-4756-9d00-a4b182c746d0</t>
  </si>
  <si>
    <t>585c50e1-428a-43d1-a508-72bf29d94c9b</t>
  </si>
  <si>
    <t>DQP-3288</t>
  </si>
  <si>
    <t>DQO-3288</t>
  </si>
  <si>
    <t>Comp_Chk-rbf_sco_and_risk_rati-juris_risk_score</t>
  </si>
  <si>
    <t>Validate that the critical data element rbf_scoring_and_risk_rating.jurisdiction_risk_score is populated and not blank for in-scope records.Profiling results were used to identify current null/blank exposure where available.</t>
  </si>
  <si>
    <t>!isNull({jurisdiction_risk_score})</t>
  </si>
  <si>
    <t>30/09/2026 - Yes Approved exact four-level service paths from O:R; do not cross-combine listed subtypes/categories. REC_STATUS = 'A'; evaluate only where jurisdiction_risk_score is mandatory for the service/stage; Only applicable RB risk-assessment stage/component; Non-applicable records excluded from denominator. Business confirmation required.</t>
  </si>
  <si>
    <t>c018901d-5250-41fc-9554-a59b8481d522</t>
  </si>
  <si>
    <t>7ed7e0ea-98c6-4925-b8a3-0a6b52e982a5</t>
  </si>
  <si>
    <t>DQP-3793</t>
  </si>
  <si>
    <t>DQO-3793</t>
  </si>
  <si>
    <t>Consec_Chk-rbf_risk_rating-jurisdiction_risk_score</t>
  </si>
  <si>
    <t>Validate that populated values in rbf_scoring_and_risk_rating-jurisdiction_risk_score do not contain consecutive spaces within the value.</t>
  </si>
  <si>
    <t>CAST(jurisdiction_risk_score AS STRING) RLIKE '.*[^ ].*' AND CAST(jurisdiction_risk_score AS STRING) NOT RLIKE '\pCntrl' AND UPPER(CAST(jurisdiction_risk_score AS STRING)) NOT RLIKE '^[ ]*(NA|N/A|NIL|NONE|NULL|UNKNOWN|UNSPECIFIED|TEST|DUMMY|TBD|NOT APPLICABLE|-|--|\\.)[ ]*$'</t>
  </si>
  <si>
    <t>01/10/2026 Yes - Proposed filter: populated character values in rbf_scoring_and_risk_rating.jurisdiction_risk_score;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</si>
  <si>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initiation_method_risk_score</t>
  </si>
  <si>
    <t>DED_Attribute_3410</t>
  </si>
  <si>
    <t>e0a2bc26-1471-4b60-a90b-6c612abd5559</t>
  </si>
  <si>
    <t>4b73c0dc-7d3c-4355-a32d-e06e8f8d0b98</t>
  </si>
  <si>
    <t>DQP-2712</t>
  </si>
  <si>
    <t>DQO-2712</t>
  </si>
  <si>
    <t>Val_Chk-rbf_scor_n_risk_rat-ini_meth_risk_score</t>
  </si>
  <si>
    <t>When populated rbf_scoring_and_risk_rating.initiation_method_risk_score must be a finite non-negative numeric score.</t>
  </si>
  <si>
    <t>TRIM(CAST(initiation_method_risk_score AS STRING)) RLIKE '^[0-9]+([.][0-9]+)?$'</t>
  </si>
  <si>
    <t>b016fed4-142e-4dd1-bc91-5b9f7b91135c</t>
  </si>
  <si>
    <t>0b3681ac-8a16-45ae-a6d6-50e4fa08e2d1</t>
  </si>
  <si>
    <t>DQP-3289</t>
  </si>
  <si>
    <t>DQO-3289</t>
  </si>
  <si>
    <t>Com_Chk-rbf_sco_and_ris_rat-initi_met_ris_score</t>
  </si>
  <si>
    <t>Validate that the critical data element rbf_scoring_and_risk_rating.initiation_method_risk_score is populated and not blank for in-scope records.Profiling results were used to identify current null/blank exposure where available.</t>
  </si>
  <si>
    <t>!isNull({initiation_method_risk_score})</t>
  </si>
  <si>
    <t>30/09/2026 - Yes Approved exact four-level service paths from O:R; do not cross-combine listed subtypes/categories. REC_STATUS = 'A'; evaluate only where initiation_method_risk_score is mandatory for the service/stage; Only applicable RB risk-assessment stage/component; Non-applicable records excluded from denominator. Business confirmation required.</t>
  </si>
  <si>
    <t>87821324-2e29-4710-ac5d-9918a4f010e9</t>
  </si>
  <si>
    <t>a81517fc-3f5b-47e3-821e-005f9034a24e</t>
  </si>
  <si>
    <t>DQP-3794</t>
  </si>
  <si>
    <t>DQO-3794</t>
  </si>
  <si>
    <t>Consec_Chk-rbf_risk_rating-init_method_risk_score</t>
  </si>
  <si>
    <t>Validate that populated values in rbf_scoring_and_risk_rating-initiation_method_risk_score do not contain consecutive spaces within the value.</t>
  </si>
  <si>
    <t>CAST(initiation_method_risk_score AS STRING) RLIKE '.*[^ ].*' AND CAST(initiation_method_risk_score AS STRING) NOT RLIKE '\pCntrl' AND UPPER(CAST(initiation_method_risk_score AS STRING)) NOT RLIKE '^[ ]*(NA|N/A|NIL|NONE|NULL|UNKNOWN|UNSPECIFIED|TEST|DUMMY|TBD|NOT APPLICABLE|-|--|\\.)[ ]*$'</t>
  </si>
  <si>
    <t>01/10/2026 Yes - Proposed filter: populated character values in rbf_scoring_and_risk_rating.initiation_method_risk_score;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</si>
  <si>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final_risk_rating</t>
  </si>
  <si>
    <t>DED_Attribute_3411</t>
  </si>
  <si>
    <t>59e537d7-496f-4f78-9a2e-b4e82aa7c745</t>
  </si>
  <si>
    <t>c4b9dea7-f751-46dd-9461-0e8fbf1b507a</t>
  </si>
  <si>
    <t>DQP-2710</t>
  </si>
  <si>
    <t>DQO-2710</t>
  </si>
  <si>
    <t>Val_Chk-rbf_scor_and_risk_rat-final_risk_rating</t>
  </si>
  <si>
    <t>When populated rbf_scoring_and_risk_rating.final_risk_rating must be one of: High; Low; Medium High; Prohibited; 0; Medium. Null is also permitted by the confirmed list.</t>
  </si>
  <si>
    <t>final_risk_rating IN ('High','Medium','Medium High','Low','Prohibited','0')</t>
  </si>
  <si>
    <t>5653fc04-d775-4b32-b515-caa45224e892</t>
  </si>
  <si>
    <t>6a10956a-9957-4d41-a01f-59d27b937496</t>
  </si>
  <si>
    <t>DQP-3290</t>
  </si>
  <si>
    <t>DQO-3290</t>
  </si>
  <si>
    <t>Com_Chk-rbf_sco_and_ris_ratin-final_risk_rating</t>
  </si>
  <si>
    <t>Validate that the critical data element rbf_scoring_and_risk_rating.final_risk_rating is populated and not blank for in-scope records.Profiling results were used to identify current null/blank exposure where available.</t>
  </si>
  <si>
    <t>!isNull({final_risk_rating})</t>
  </si>
  <si>
    <t>30/09/2026 - Yes Approved exact four-level service paths from O:R; do not cross-combine listed subtypes/categories. REC_STATUS = 'A'; evaluate only where final_risk_rating is mandatory for the service/stage; Only applicable RB risk-assessment stage/component; Only after scoring is due/completed; Non-applicable records excluded from denominator. Business confirmation required.</t>
  </si>
  <si>
    <t>4f259e3f-cdb4-4879-b087-6149480c7b99</t>
  </si>
  <si>
    <t>6def1843-3c0b-4b73-a0a7-91cb76d768f9</t>
  </si>
  <si>
    <t>DQP-3795</t>
  </si>
  <si>
    <t>DQO-3795</t>
  </si>
  <si>
    <t>Consec_Chk-rbf_risk_rating-final_risk_rating</t>
  </si>
  <si>
    <t>Validate that populated values in rbf_scoring_and_risk_rating-final_risk_rating do not contain consecutive spaces within the value.</t>
  </si>
  <si>
    <t>CAST(final_risk_rating AS STRING) RLIKE '.*[^ ].*' AND CAST(final_risk_rating AS STRING) NOT RLIKE '\pCntrl' AND UPPER(CAST(final_risk_rating AS STRING)) NOT RLIKE '^[ ]*(NA|N/A|NIL|NONE|NULL|UNKNOWN|UNSPECIFIED|TEST|DUMMY|TBD|NOT APPLICABLE|-|--|\\.)[ ]*$'</t>
  </si>
  <si>
    <t>01/10/2026 Yes - Proposed filter: populated character values in rbf_scoring_and_risk_rating.final_risk_rating;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</si>
  <si>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f9adb012-afe2-417b-b7f5-8a50349e4516</t>
  </si>
  <si>
    <t>na</t>
  </si>
  <si>
    <t>DQP-3969</t>
  </si>
  <si>
    <t>DQO-3969</t>
  </si>
  <si>
    <t>Val_Chk-rbf_scor_and_risk_rating-final_risk_rating</t>
  </si>
  <si>
    <t>Checks that populated final_risk_rating values are limited to the approved set: High, Medium, Medium High, or Low.</t>
  </si>
  <si>
    <t>02/10/2026 - Yes - Yes means conditional technical feasibility, subject to the conditions below; it is not business approval. Apply only to rbf_scoring_and_risk_rating.final_risk_rating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final_risk_rating only; null/blank values belong to a separately approved completeness rule. Use an explicit null/blank policy so SQL UNKNOWN is not silently counted as pass or fail.
Proposed domain ('High','Medium','Medium High','Low').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</si>
  <si>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total_score</t>
  </si>
  <si>
    <t>DED_Attribute_3412</t>
  </si>
  <si>
    <t>d933716a-7104-41ba-ab1c-79cba5433bac</t>
  </si>
  <si>
    <t>4682c35f-d2b2-40cd-bdda-e375f7d27a9c</t>
  </si>
  <si>
    <t>DQP-3291</t>
  </si>
  <si>
    <t>DQO-3291</t>
  </si>
  <si>
    <t>Com_Chk-rbf_scoring_and_risk_rating-total_score</t>
  </si>
  <si>
    <t>Validate that the critical data element rbf_scoring_and_risk_rating.total_score is populated and not blank for in-scope records.Profiling results were used to identify current null/blank exposure where available.</t>
  </si>
  <si>
    <t>!isNull({total_score})</t>
  </si>
  <si>
    <t>30/09/2026 - Yes Approved exact four-level service paths from O:R; do not cross-combine listed subtypes/categories. REC_STATUS = 'A'; evaluate only where total_score is mandatory for the service/stage; Only applicable RB risk-assessment stage/component; Only after scoring is due/completed; Non-applicable records excluded from denominator. Business confirmation required.</t>
  </si>
  <si>
    <t>47e981e5-e934-40dd-9638-f62ae7c59a83</t>
  </si>
  <si>
    <t>f06c05a8-35b3-4635-93ab-d1ce549fa7ce</t>
  </si>
  <si>
    <t>DQP-3796</t>
  </si>
  <si>
    <t>DQO-3796</t>
  </si>
  <si>
    <t>Consec_Chk-rbf_scoring_and_risk_rating-total_score</t>
  </si>
  <si>
    <t>Validate that populated values in rbf_scoring_and_risk_rating-total_score do not contain consecutive spaces within the value.</t>
  </si>
  <si>
    <t>CAST(total_score AS STRING) RLIKE '.*[^ ].*' AND CAST(total_score AS STRING) NOT RLIKE '\pCntrl' AND UPPER(CAST(total_score AS STRING)) NOT RLIKE '^[ ]*(NA|N/A|NIL|NONE|NULL|UNKNOWN|UNSPECIFIED|TEST|DUMMY|TBD|NOT APPLICABLE|-|--|\\.)[ ]*$'</t>
  </si>
  <si>
    <t>01/10/2026 Yes - Proposed filter: populated character values in rbf_scoring_and_risk_rating.total_score;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</si>
  <si>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8ff109b2-f4f8-4c13-b19e-f9634403739d</t>
  </si>
  <si>
    <t>ef382907-5c1c-4542-8789-8dd5ee6369d5</t>
  </si>
  <si>
    <t>DQP-4270</t>
  </si>
  <si>
    <t>DQO-4270</t>
  </si>
  <si>
    <t>Val_Chk-rbf_scoring_and_risk_rating-total_score</t>
  </si>
  <si>
    <t>When populated rbf_scoring_and_risk_rating.total_score must be a finite non-negative numeric score.</t>
  </si>
  <si>
    <t>TRIM(CAST(total_score AS STRING)) RLIKE '^[0-9]+([.][0-9]+)?$'</t>
  </si>
  <si>
    <t>02/10/2026 - Yes - Yes means conditional technical feasibility, subject to the conditions below; it is not business approval. Apply only to rbf_scoring_and_risk_rating.total_score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total_score only; null/blank values belong to a separately approved completeness rule. Use an explicit null/blank policy so SQL UNKNOWN is not silently counted as pass or fail.
Verify numeric datatype, safe conversion of invalid text, decimal precision, units and business-approved bounds; do not allow a failed cast to disappear from failed-record results.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</si>
  <si>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5d62c049-ce65-442c-94bf-614868d8c0ff</t>
  </si>
  <si>
    <t>cbc75e81-0415-4e21-a592-54ce2f3e2e33</t>
  </si>
  <si>
    <t>DQP-4345</t>
  </si>
  <si>
    <t>DQO-4345</t>
  </si>
  <si>
    <t>Tot_Val_Chk-rbf_scor_and_risk_rating-total_score</t>
  </si>
  <si>
    <t>Check that every populated total_score value stays within the approved numeric score range for this process.</t>
  </si>
  <si>
    <t>total_score &lt;=100</t>
  </si>
  <si>
    <t>initial_risk_rating</t>
  </si>
  <si>
    <t>DED_Attribute_3413</t>
  </si>
  <si>
    <t>eafd8457-8c30-4b77-bc80-9dbc6dde5ee3</t>
  </si>
  <si>
    <t>4079e768-7632-45b7-90fc-7cd5186134b9</t>
  </si>
  <si>
    <t>DQP-2711</t>
  </si>
  <si>
    <t>DQO-2711</t>
  </si>
  <si>
    <t>Val_Chk-rbf_scor_and_risk_rat-ini_risk_rating</t>
  </si>
  <si>
    <t>When populated rbf_scoring_and_risk_rating.initial_risk_rating must be one of: High; Low; Medium High; Prohibited; 0; Medium. Null is also permitted by the confirmed list.</t>
  </si>
  <si>
    <t>initial_risk_rating IN ('High','Medium','Medium High','Low','Prohibited','0')</t>
  </si>
  <si>
    <t>c1a9d0c5-fc4a-4b9d-b227-05a2439efa71</t>
  </si>
  <si>
    <t>b6f55115-c092-4991-92e4-1fb89ecb3ee9</t>
  </si>
  <si>
    <t>DQP-3292</t>
  </si>
  <si>
    <t>DQO-3292</t>
  </si>
  <si>
    <t>Com_Chk-rbf_sco_and_ris_rat-initial_risk_rating</t>
  </si>
  <si>
    <t>Validate that the critical data element rbf_scoring_and_risk_rating.initial_risk_rating is populated and not blank for in-scope records.Profiling results were used to identify current null/blank exposure where available.</t>
  </si>
  <si>
    <t>!isNull({initial_risk_rating})</t>
  </si>
  <si>
    <t>30/09/2026 - Yes Approved exact four-level service paths from O:R; do not cross-combine listed subtypes/categories. REC_STATUS = 'A'; evaluate only where initial_risk_rating is mandatory for the service/stage; Only applicable RB risk-assessment stage/component; Non-applicable records excluded from denominator. Business confirmation required.</t>
  </si>
  <si>
    <t>71712b46-aea5-4b94-877f-f479e4872b50</t>
  </si>
  <si>
    <t>b1007d7f-2b7c-44f9-a921-ad6dca20b20f</t>
  </si>
  <si>
    <t>DQP-3797</t>
  </si>
  <si>
    <t>DQO-3797</t>
  </si>
  <si>
    <t>Consec_Chk-rbf_risk_rating-initial_risk_rating</t>
  </si>
  <si>
    <t>Validate that populated values in rbf_scoring_and_risk_rating-initial_risk_rating do not contain consecutive spaces within the value.</t>
  </si>
  <si>
    <t>CAST(initial_risk_rating AS STRING) RLIKE '.*[^ ].*' AND CAST(initial_risk_rating AS STRING) NOT RLIKE '\pCntrl' AND UPPER(CAST(initial_risk_rating AS STRING)) NOT RLIKE '^[ ]*(NA|N/A|NIL|NONE|NULL|UNKNOWN|UNSPECIFIED|TEST|DUMMY|TBD|NOT APPLICABLE|-|--|\\.)[ ]*$'</t>
  </si>
  <si>
    <t>01/10/2026 Yes - Proposed filter: populated character values in rbf_scoring_and_risk_rating.initial_risk_rating;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</si>
  <si>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496589b8-409d-422d-9ed0-9cb804fa3199</t>
  </si>
  <si>
    <t>b8098600-3acd-497c-93eb-c6a2a1f1ac04</t>
  </si>
  <si>
    <t>DQP-4013</t>
  </si>
  <si>
    <t>DQO-4013</t>
  </si>
  <si>
    <t>LTS_Chk-rbf_scor_and_risk_rating-init_risk_rating</t>
  </si>
  <si>
    <t>Checks that non-null initial_risk_rating values do not contain leading or trailing spaces.</t>
  </si>
  <si>
    <t>initial_risk_rating = trim(initial_risk_rating)</t>
  </si>
  <si>
    <t>02/10/2026 - Yes - Yes means conditional technical feasibility, subject to the conditions below; it is not business approval. Apply only to rbf_scoring_and_risk_rating.initial_risk_rating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Whitespace check on populated initial_risk_rating;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</si>
  <si>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26440cff-9719-41a2-ad81-4e35c3903109</t>
  </si>
  <si>
    <t>db35e8ed-2f84-4fa0-951b-64722244c824</t>
  </si>
  <si>
    <t>DQP-4014</t>
  </si>
  <si>
    <t>DQO-4014</t>
  </si>
  <si>
    <t>Val_Chk-rbf_scor_and_risk_rating-initi_risk_rating</t>
  </si>
  <si>
    <t>Checks that non-null initial_risk_rating values are limited to the approved set: Medium, Medium High, Low, Prohibited or 0.</t>
  </si>
  <si>
    <t>02/10/2026 - Yes - Yes means conditional technical feasibility, subject to the conditions below; it is not business approval. Apply only to rbf_scoring_and_risk_rating.initial_risk_rating records linked to the approved Group / Type / Subtype / Category combinations in columns J:M; validate actual four-level service combinations, not a Cartesian product of the listed values.
Restrict to the relevant RB risk-assessment template/version and applicable rating events; do not apply Individual filters to company-level scores unless justified by the approved rule.
Evaluate populated initial_risk_rating only; null/blank values belong to a separately approved completeness rule. Use an explicit null/blank policy so SQL UNKNOWN is not silently counted as pass or fail.
Proposed domain ('High','Medium','Medium High','Low','Prohibited','0').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</si>
  <si>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reference_license</t>
  </si>
  <si>
    <t>DED_Data_Table_222</t>
  </si>
  <si>
    <t>reference_license_nb</t>
  </si>
  <si>
    <t>DED_Attribute_3431</t>
  </si>
  <si>
    <t>2f867541-c6c9-47d4-ac11-4001746fbcdb</t>
  </si>
  <si>
    <t>33e5cce8-e76e-43fc-8fa2-165e73048ba9</t>
  </si>
  <si>
    <t>DQP-3293</t>
  </si>
  <si>
    <t>DQO-3293</t>
  </si>
  <si>
    <t>Comp_Chk-reference_license-reference_license_nb</t>
  </si>
  <si>
    <t>Validate that the critical data element reference_license.reference_license_nb is populated and not blank for in-scope records.Profiling results were used to identify current null/blank exposure where available.</t>
  </si>
  <si>
    <t>!isNull({reference_license_nb})</t>
  </si>
  <si>
    <t>30/09/2026 - Yes Approved exact four-level service paths from O:R; do not cross-combine listed subtypes/categories. REC_STATUS = 'A'; evaluate only where reference_license_nb is mandatory for the service/stage; Non-applicable records excluded from denominator. Business confirmation required.</t>
  </si>
  <si>
    <t>ec1ef0e3-4d62-42df-9e2e-9f7803ea26e3</t>
  </si>
  <si>
    <t>5d67fda0-8e2a-4a26-b7d3-bfacf01e1383</t>
  </si>
  <si>
    <t>DQP-3798</t>
  </si>
  <si>
    <t>DQO-3798</t>
  </si>
  <si>
    <t>Consec_Chk-reference_license-reference_license_nb</t>
  </si>
  <si>
    <t>Validate that populated values in reference_license-reference_license_nb do not contain consecutive spaces within the value.</t>
  </si>
  <si>
    <t>CAST(reference_license_nb AS STRING) RLIKE '.*[^ ].*' AND CAST(reference_license_nb AS STRING) NOT RLIKE '\pCntrl' AND UPPER(CAST(reference_license_nb AS STRING)) NOT RLIKE '^[ ]*(NA|N/A|NIL|NONE|NULL|UNKNOWN|UNSPECIFIED|TEST|DUMMY|TBD|NOT APPLICABLE|-|--|\\.)[ ]*$'</t>
  </si>
  <si>
    <t>01/10/2026 Yes - Proposed filter: populated character values in reference_license.reference_license_nb;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</si>
  <si>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f8ee5e72-aecb-4ef4-9a5e-db173149f8f0</t>
  </si>
  <si>
    <t>c46df9c7-e1b0-417e-a490-181d720dd299</t>
  </si>
  <si>
    <t>DQP-4214</t>
  </si>
  <si>
    <t>DQO-4214</t>
  </si>
  <si>
    <t>LenVal_Chk-reference_license-reference_license_nb</t>
  </si>
  <si>
    <t>Check that non-null reference_license_nb values are at least 7 characters long so the license number is a complete identifier.</t>
  </si>
  <si>
    <t>length(reference_license_nb) &gt;= 7</t>
  </si>
  <si>
    <t>02/10/2026 - Yes - Yes means conditional technical feasibility, subject to the conditions below; it is not business approval. Apply only to reference_license.reference_license_nb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reference_license_nb only; null/blank values belong to a separately approved completeness rule. Use an explicit null/blank policy so SQL UNKNOWN is not silently counted as pass or fail.
Proposed length condition: length(reference_license_nb) &gt;= 7.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</si>
  <si>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49be81bf-4b63-44dc-b9d8-12c3512309b3</t>
  </si>
  <si>
    <t>0c4f4080-e65f-4423-8b77-6d90e5d1ed27</t>
  </si>
  <si>
    <t>DQP-4215</t>
  </si>
  <si>
    <t>DQO-4215</t>
  </si>
  <si>
    <t>Val_Chk-reference_license-reference_license_nb</t>
  </si>
  <si>
    <t>Check that non-null reference_license_nb values consist only of English letters, digits, and hyphens.</t>
  </si>
  <si>
    <t>reference_license_nb RLIKE '^[A-Za-z0-9-]+$'</t>
  </si>
  <si>
    <t>02/10/2026 - Yes - Yes means conditional technical feasibility, subject to the conditions below; it is not business approval. Apply only to reference_license.reference_license_nb records linked to the approved Group / Type / Subtype / Category combinations in columns J:M; validate actual four-level service combinations, not a Cartesian product of the listed values.
Apply only where the parent/branch/reference licence relationship exists and the relevant service requires this reference; business must confirm branch and nonbranch exceptions.
Evaluate populated reference_license_nb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</si>
  <si>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DED_Attribute_3455</t>
  </si>
  <si>
    <t>0c53ea39-25c9-47b8-8ac9-6d3c3dac79cd</t>
  </si>
  <si>
    <t>25528da8-fdd1-49e9-b181-0be662726746</t>
  </si>
  <si>
    <t>DQP-2538</t>
  </si>
  <si>
    <t>DQO-2538</t>
  </si>
  <si>
    <t>Validity_Check-RENEWAL-Lease_Agrmt_Start_Date</t>
  </si>
  <si>
    <t>When populated, RENEWAL.Lease Agreement Start Date must match MM/DD/YYYY or MM/DD/YYYY HH:MM:SS format.</t>
  </si>
  <si>
    <t>TRIM(CAST(`lease_agreement_start_date` AS STRING)) RLIKE '^(0[1-9]|1[0-2])/(0[1-9]|[12][0-9]|3[01])/[0-9]{4}( ([01][0-9]|2[0-3]):[0-5][0-9]:[0-5][0-9])?$'</t>
  </si>
  <si>
    <t>0731ca15-677b-4039-bfde-d975ff0f7ed7</t>
  </si>
  <si>
    <t>877bacfe-1bd7-4f30-ae55-2d9a23e8f0cd</t>
  </si>
  <si>
    <t>DQP-3294</t>
  </si>
  <si>
    <t>DQO-3294</t>
  </si>
  <si>
    <t>Comp_Check-renewal-lease_agreement_start_date</t>
  </si>
  <si>
    <t>Validate that the critical data element renewal.lease_agreement_start_date is populated and not blank for in-scope records.Profiling results were used to identify current null/blank exposure where available.</t>
  </si>
  <si>
    <t>30/09/2026 - Yes Service: Licenses / License / Renewal / NA. REC_STATUS = 'A'; evaluate only where lease_agreement_start_date is mandatory for the service/stage; Only where lease data is required; exclude approved lease-optional/unprovided cases; Non-applicable records excluded from denominator. Business confirmation required.</t>
  </si>
  <si>
    <t>25df952e-8d22-45c0-80ad-8de832e96517</t>
  </si>
  <si>
    <t>3aad46fd-4ff6-47f0-8558-92cf6d8f89a4</t>
  </si>
  <si>
    <t>DQP-3799</t>
  </si>
  <si>
    <t>DQO-3799</t>
  </si>
  <si>
    <t>Consec_Chk-renewal-lease_agreement_start_date</t>
  </si>
  <si>
    <t>Validate that populated values in renewal-lease_agreement_start_date do not contain consecutive spaces within the value.</t>
  </si>
  <si>
    <t>01/10/2026 Yes - Proposed filter: populated character values in renewal.lease_agreement_start_date;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</si>
  <si>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DED_Attribute_3457</t>
  </si>
  <si>
    <t>8e124d63-2ce5-46e5-8b95-af4b93a7b2b1</t>
  </si>
  <si>
    <t>2ee5b2c0-06e2-4ddc-ab3a-95746d0665a2</t>
  </si>
  <si>
    <t>DQP-3295</t>
  </si>
  <si>
    <t>DQO-3295</t>
  </si>
  <si>
    <t>Completeness_Check-renewal-vip_customer</t>
  </si>
  <si>
    <t>Validate that the critical data element renewal.vip_customer is populated and not blank for in-scope records.Profiling results were used to identify current null/blank exposure where available.</t>
  </si>
  <si>
    <t>30/09/2026 - Yes Service: Licenses / License / Renewal / NA. REC_STATUS = 'A'; evaluate only where vip_customer is mandatory for the service/stage; Non-applicable records excluded from denominator. Business confirmation required.</t>
  </si>
  <si>
    <t>c76d73ed-43b0-4ca2-a412-965c1651e744</t>
  </si>
  <si>
    <t>4759d427-0610-4321-a25e-462fb1837a77</t>
  </si>
  <si>
    <t>DQP-3800</t>
  </si>
  <si>
    <t>DQO-3800</t>
  </si>
  <si>
    <t>Consec_Chk-renewal-vip_customer</t>
  </si>
  <si>
    <t>Validate that populated values in renewal-vip_customer do not contain consecutive spaces within the value.</t>
  </si>
  <si>
    <t>01/10/2026 Yes - Proposed filter: populated character values in renewal.vip_customer;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</si>
  <si>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a83a0a86-8943-4a6e-a769-26c6d5dad39e</t>
  </si>
  <si>
    <t>55ba0348-a84d-4971-9e10-a11e181e19a6</t>
  </si>
  <si>
    <t>DQP-4295</t>
  </si>
  <si>
    <t>DQO-4295</t>
  </si>
  <si>
    <t>Val_Chk-renewal-vip_customer</t>
  </si>
  <si>
    <t>Ensure that non-null vip_customer values are restricted to the approved set of VIP customer indicator values.</t>
  </si>
  <si>
    <t>02/10/2026 - Yes - Yes means conditional technical feasibility, subject to the conditions below; it is not business approval. Apply only to renewal.vip_customer records linked to the approved Group / Type / Subtype / Category combinations in columns J:M; validate actual four-level service combinations, not a Cartesian product of the listed values.
Evaluate populated vip_customer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</si>
  <si>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6f79d75a-4e1b-4769-b3bd-5a68825e3f1c</t>
  </si>
  <si>
    <t>27fa0446-6878-4bbb-9de2-db4bda4cb7cd</t>
  </si>
  <si>
    <t>DQP-4297</t>
  </si>
  <si>
    <t>DQO-4297</t>
  </si>
  <si>
    <t>LTS_Chk-renewal-vip_customer</t>
  </si>
  <si>
    <t>Ensure that non-null vip_customer values do not have leading or trailing spaces.</t>
  </si>
  <si>
    <t>02/10/2026 - Yes - Yes means conditional technical feasibility, subject to the conditions below; it is not business approval. Apply only to renewal.vip_customer records linked to the approved Group / Type / Subtype / Category combinations in columns J:M; validate actual four-level service combinations, not a Cartesian product of the listed values.
Whitespace check on populated vip_customer;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</si>
  <si>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DED_Attribute_3458</t>
  </si>
  <si>
    <t>5c7241df-30b5-4388-bb6f-050460eb379c</t>
  </si>
  <si>
    <t>52e0e535-2b94-49c6-a5b4-8fa078676ad7</t>
  </si>
  <si>
    <t>DQP-3296</t>
  </si>
  <si>
    <t>DQO-3296</t>
  </si>
  <si>
    <t>Completeness_Check-renewal-lease_agreement_no</t>
  </si>
  <si>
    <t>Validate that the critical data element renewal.lease_agreement_no is populated and not blank for in-scope records.Profiling results were used to identify current null/blank exposure where available.</t>
  </si>
  <si>
    <t>30/09/2026 - Yes Service: Licenses / License / Renewal / NA. REC_STATUS = 'A'; evaluate only where lease_agreement_no is mandatory for the service/stage; Only where lease data is required; exclude approved lease-optional/unprovided cases; Non-applicable records excluded from denominator. Business confirmation required.</t>
  </si>
  <si>
    <t>4aa3f26f-030e-4927-8593-65b6353484ca</t>
  </si>
  <si>
    <t>53d6d35a-d495-4fe3-88a0-93ac0ce8a81c</t>
  </si>
  <si>
    <t>DQP-3801</t>
  </si>
  <si>
    <t>DQO-3801</t>
  </si>
  <si>
    <t>Consec_Chk-renewal-lease_agreement_no</t>
  </si>
  <si>
    <t>Validate that populated values in renewal-lease_agreement_no do not contain consecutive spaces within the value.</t>
  </si>
  <si>
    <t>01/10/2026 Yes - Proposed filter: populated character values in renewal.lease_agreement_no;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</si>
  <si>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991c9a29-b3bf-4f57-bdd0-697b122e4d6c</t>
  </si>
  <si>
    <t>d93f066a-e45e-4fb5-8bba-bb1c7b799ad8</t>
  </si>
  <si>
    <t>DQP-4045</t>
  </si>
  <si>
    <t>DQO-4045</t>
  </si>
  <si>
    <t>LTS_Chk-renewal-lease_agreement_no</t>
  </si>
  <si>
    <t>Check that populated lease_agreement_no do not have leading or trailing spaces.</t>
  </si>
  <si>
    <t>lease_agreement_no = trim(lease_agreement_no)</t>
  </si>
  <si>
    <t>02/10/2026 - Yes - Yes means conditional technical feasibility, subject to the conditions below; it is not business approval. Apply only to renewal.lease_agreement_no records linked to the approved Group / Type / Subtype / Category combinations in columns J:M; validate actual four-level service combinations, not a Cartesian product of the listed values.
Whitespace check on populated lease_agreement_no;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</si>
  <si>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88f52f66-648c-4045-8282-7599bcd65a14</t>
  </si>
  <si>
    <t>83db2993-33d4-4d35-b71b-c0c2d38374c7</t>
  </si>
  <si>
    <t>DQP-4047</t>
  </si>
  <si>
    <t>DQO-4047</t>
  </si>
  <si>
    <t>Val_Chk-renewal-lease_agreement_no</t>
  </si>
  <si>
    <t>Check that populated lease_agreement_no contain only English letters, digits and hyphens.</t>
  </si>
  <si>
    <t>02/10/2026 - Yes - Yes means conditional technical feasibility, subject to the conditions below; it is not business approval. Apply only to renewal.lease_agreement_no records linked to the approved Group / Type / Subtype / Category combinations in columns J:M; validate actual four-level service combinations, not a Cartesian product of the listed values.
Evaluate populated lease_agreement_no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</si>
  <si>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DED_Attribute_3459</t>
  </si>
  <si>
    <t>60494def-3ef0-4b35-9c87-99122326518a</t>
  </si>
  <si>
    <t>5f2f13a3-1204-4c15-bbbf-20a08933778c</t>
  </si>
  <si>
    <t>DQP-2535</t>
  </si>
  <si>
    <t>DQO-2535</t>
  </si>
  <si>
    <t>Consist_Check-RENEWAL-Lease_Agrmt_End_Date</t>
  </si>
  <si>
    <t>When both fields are populated, RENEWAL.Lease Agreement End Date must be on or after RENEWAL.Lease Agreement Start Date.</t>
  </si>
  <si>
    <t>COALESCE(TRY_TO_TIMESTAMP(TRIM(CAST(`lease_agreement_end_date` AS STRING)), 'MM/dd/yyyy') &gt;= TRY_TO_TIMESTAMP(TRIM(CAST(`lease_agreement_start_date` AS STRING)), 'MM/dd/yyyy'), FALSE)</t>
  </si>
  <si>
    <t>c6683de4-6471-487b-80bf-364bac48dccc</t>
  </si>
  <si>
    <t>e94a4b36-708b-4357-bc51-ea95742561a1</t>
  </si>
  <si>
    <t>DQP-3297</t>
  </si>
  <si>
    <t>DQO-3297</t>
  </si>
  <si>
    <t>Comp_Check-renewal-lease_agreement_end_date</t>
  </si>
  <si>
    <t>Validate that the critical data element renewal.lease_agreement_end_date is populated and not blank for in-scope records.Profiling results were used to identify current null/blank exposure where available.</t>
  </si>
  <si>
    <t>30/09/2026 - Yes Service: Licenses / License / Renewal / NA. REC_STATUS = 'A'; evaluate only where lease_agreement_end_date is mandatory for the service/stage; Only where lease data is required; exclude approved lease-optional/unprovided cases; Non-applicable records excluded from denominator. Business confirmation required.</t>
  </si>
  <si>
    <t>a05f49d5-be1c-4137-a5f9-da9ed9e39b40</t>
  </si>
  <si>
    <t>8a8dcd0a-2b2e-4320-94b0-96395405adf7</t>
  </si>
  <si>
    <t>DQP-3802</t>
  </si>
  <si>
    <t>DQO-3802</t>
  </si>
  <si>
    <t>Consec_Chk-renewal-lease_agreement_end_date</t>
  </si>
  <si>
    <t>Validate that populated values in renewal-lease_agreement_end_date do not contain consecutive spaces within the value.</t>
  </si>
  <si>
    <t>01/10/2026 Yes - Proposed filter: populated character values in renewal.lease_agreement_end_date;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</si>
  <si>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membership_number</t>
  </si>
  <si>
    <t>DED_Attribute_3461</t>
  </si>
  <si>
    <t>a1f1bb89-53de-45e4-ba3b-05fcc9fccaf8</t>
  </si>
  <si>
    <t>3f525428-40f7-4d4b-b5b1-c4cfcfdd676f</t>
  </si>
  <si>
    <t>DQP-3299</t>
  </si>
  <si>
    <t>DQO-3299</t>
  </si>
  <si>
    <t>Completeness_Check-renewal-membership_number</t>
  </si>
  <si>
    <t>Validate that the critical data element renewal.membership_number is populated and not blank for in-scope records.Profiling results were used to identify current null/blank exposure where available.</t>
  </si>
  <si>
    <t>!isNull({membership_number})</t>
  </si>
  <si>
    <t>30/09/2026 - Yes Service: Licenses / License / Renewal / NA. REC_STATUS = 'A'; evaluate only where membership_number is mandatory for the service/stage; Non-applicable records excluded from denominator. Business confirmation required.</t>
  </si>
  <si>
    <t>097b175d-baf7-4017-85a8-f64ca90aef08</t>
  </si>
  <si>
    <t>ae948053-6772-4614-b3f4-0c3bae32958e</t>
  </si>
  <si>
    <t>DQP-3804</t>
  </si>
  <si>
    <t>DQO-3804</t>
  </si>
  <si>
    <t>Consec_Chk-renewal-membership_number</t>
  </si>
  <si>
    <t>Validate that populated values in renewal-membership_number do not contain consecutive spaces within the value.</t>
  </si>
  <si>
    <t>CAST(membership_number AS STRING) RLIKE '.*[^ ].*' AND CAST(membership_number AS STRING) NOT RLIKE '\pCntrl' AND UPPER(CAST(membership_number AS STRING)) NOT RLIKE '^[ ]*(NA|N/A|NIL|NONE|NULL|UNKNOWN|UNSPECIFIED|TEST|DUMMY|TBD|NOT APPLICABLE|-|--|\\.)[ ]*$'</t>
  </si>
  <si>
    <t>01/10/2026 Yes - Proposed filter: populated character values in renewal.membership_number;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</si>
  <si>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643bc71b-cdea-4be3-ad9d-c73dbdb53e2a</t>
  </si>
  <si>
    <t>28467a97-4442-4f30-8cf4-1a258d0b534a</t>
  </si>
  <si>
    <t>DQP-4112</t>
  </si>
  <si>
    <t>DQO-4112</t>
  </si>
  <si>
    <t>Val_Chk-renewal-membership_number</t>
  </si>
  <si>
    <t>Check that non-null membership_number values consist only of English letters, digits and hyphens.</t>
  </si>
  <si>
    <t>membership_number RLIKE '^[A-Za-z0-9-]+$'</t>
  </si>
  <si>
    <t>02/10/2026 - Yes - Yes means conditional technical feasibility, subject to the conditions below; it is not business approval. Apply only to renewal.membership_number records linked to the approved Group / Type / Subtype / Category combinations in columns J:M; validate actual four-level service combinations, not a Cartesian product of the listed values.
Evaluate populated membership_number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</si>
  <si>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DED_Attribute_3462</t>
  </si>
  <si>
    <t>dfbf783a-eef0-4dae-9709-10368dd63a8b</t>
  </si>
  <si>
    <t>652a6bd2-c166-4822-9324-38ba0d82a9f8</t>
  </si>
  <si>
    <t>DQP-3300</t>
  </si>
  <si>
    <t>DQO-3300</t>
  </si>
  <si>
    <t>Completeness_Check-renewal-number_of_years</t>
  </si>
  <si>
    <t>Validate that the critical data element renewal.number_of_years is populated and not blank for in-scope records.Profiling results were used to identify current null/blank exposure where available.</t>
  </si>
  <si>
    <t>30/09/2026 - Yes Service: Licenses / License / Renewal / NA. REC_STATUS = 'A'; evaluate only where number_of_years is mandatory for the service/stage; Non-applicable records excluded from denominator. Business confirmation required.</t>
  </si>
  <si>
    <t>17340fc1-fe85-4c6b-a1cd-90ed6c642380</t>
  </si>
  <si>
    <t>94c19d9a-ffe7-4827-88cb-36290157575b</t>
  </si>
  <si>
    <t>DQP-3805</t>
  </si>
  <si>
    <t>DQO-3805</t>
  </si>
  <si>
    <t>Consec_Chk-renewal-number_of_years</t>
  </si>
  <si>
    <t>Validate that populated values in renewal-number_of_years do not contain consecutive spaces within the value.</t>
  </si>
  <si>
    <t>01/10/2026 Yes - Proposed filter: populated character values in renewal.number_of_years;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</si>
  <si>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682b9d27-1aa0-4b78-b182-dccab802add5</t>
  </si>
  <si>
    <t>ac65ee24-3a02-4eb3-ab86-0416b1b65f4f</t>
  </si>
  <si>
    <t>DQP-4145</t>
  </si>
  <si>
    <t>DQO-4145</t>
  </si>
  <si>
    <t>Val_Chk-renewal-number_of_years</t>
  </si>
  <si>
    <t>Check that non-null number_of_years values are numeric, non-negative whole numbers with no decimals.</t>
  </si>
  <si>
    <t>TRY_CAST(number_of_years AS DOUBLE) &gt;= 0 AND TRY_CAST(number_of_years AS DOUBLE) = FLOOR(TRY_CAST(number_of_years AS DOUBLE))</t>
  </si>
  <si>
    <t>02/10/2026 - Yes - Yes means conditional technical feasibility, subject to the conditions below; it is not business approval. Apply only to renewal.number_of_years records linked to the approved Group / Type / Subtype / Category combinations in columns J:M; validate actual four-level service combinations, not a Cartesian product of the listed values.
Evaluate populated number_of_years only; null/blank values belong to a separately approved completeness rule. Use an explicit null/blank policy so SQL UNKNOWN is not silently counted as pass or fail.
Verify numeric datatype, safe conversion of invalid text, decimal precision, units and business-approved bounds; do not allow a failed cast to disappear from failed-record results.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</si>
  <si>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investment_contract_start</t>
  </si>
  <si>
    <t>DED_Attribute_3465</t>
  </si>
  <si>
    <t>37b4ec54-6a5e-4fee-9c18-712466c075cc</t>
  </si>
  <si>
    <t>a975bdb1-d3ce-4896-8abc-0cfe732b35b2</t>
  </si>
  <si>
    <t>DQP-2521</t>
  </si>
  <si>
    <t>DQO-2521</t>
  </si>
  <si>
    <t>Validity_Check-RENEWAL-Invest_Contract_Start</t>
  </si>
  <si>
    <t>When populated, RENEWAL.Investment Contract Start must match MM/DD/YYYY or MM/DD/YYYY HH:MM:SS format.</t>
  </si>
  <si>
    <t>TRIM(CAST(`investment_contract_start` AS STRING)) RLIKE '^(0[1-9]|1[0-2])/(0[1-9]|[12][0-9]|3[01])/[0-9]{4}( ([01][0-9]|2[0-3]):[0-5][0-9]:[0-5][0-9])?$'</t>
  </si>
  <si>
    <t>346be441-1a14-4543-8dfc-a92cd72c3dfc</t>
  </si>
  <si>
    <t>4fe1f8d2-ee55-4bca-8ee6-9f6bcbc6fb07</t>
  </si>
  <si>
    <t>DQP-3302</t>
  </si>
  <si>
    <t>DQO-3302</t>
  </si>
  <si>
    <t>Comp_Check-renewal-investment_contract_start</t>
  </si>
  <si>
    <t>Validate that the critical data element renewal.investment_contract_start is populated and not blank for in-scope records.Profiling results were used to identify current null/blank exposure where available.</t>
  </si>
  <si>
    <t>!isNull({investment_contract_start})</t>
  </si>
  <si>
    <t>30/09/2026 - Yes Service: Licenses / License / Renewal / NA. REC_STATUS = 'A'; evaluate only where investment_contract_start is mandatory for the service/stage; Only where an investment contract/project is applicable; Non-applicable records excluded from denominator. Business confirmation required.</t>
  </si>
  <si>
    <t>c4c97b45-6286-4c26-9171-6e1abc7e3c2d</t>
  </si>
  <si>
    <t>4671c76a-3125-407d-baf4-06171b63712f</t>
  </si>
  <si>
    <t>DQP-3807</t>
  </si>
  <si>
    <t>DQO-3807</t>
  </si>
  <si>
    <t>Consec_Chk-renewal-investment_contract_start</t>
  </si>
  <si>
    <t>Validate that populated values in renewal-investment_contract_start do not contain consecutive spaces within the value.</t>
  </si>
  <si>
    <t>01/10/2026 Yes - Proposed filter: populated character values in renewal.investment_contract_start;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</si>
  <si>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c182c561-e75d-4949-837c-a11c1cd927dc</t>
  </si>
  <si>
    <t>90303e6e-bc64-4976-9f57-fe23e76d2401</t>
  </si>
  <si>
    <t>DQP-4020</t>
  </si>
  <si>
    <t>DQO-4020</t>
  </si>
  <si>
    <t>LTS_Chk-renewal-investment_contract_start</t>
  </si>
  <si>
    <t>Check that non-null investment_contract_start values have no leading or trailing spaces.</t>
  </si>
  <si>
    <t>investment_contract_start = TRIM(investment_contract_start)</t>
  </si>
  <si>
    <t>02/10/2026 - Yes - Yes means conditional technical feasibility, subject to the conditions below; it is not business approval. Apply only to renewal.investment_contract_start records linked to the approved Group / Type / Subtype / Category combinations in columns J:M; validate actual four-level service combinations, not a Cartesian product of the listed values.
Whitespace check on populated investment_contract_start;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</si>
  <si>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investment_contract_end</t>
  </si>
  <si>
    <t>DED_Attribute_3466</t>
  </si>
  <si>
    <t>ce3a898f-54b8-454f-93b7-eb6c78e2772a</t>
  </si>
  <si>
    <t>cceedef4-c6cd-47ae-9197-3a984f922290</t>
  </si>
  <si>
    <t>DQP-2519</t>
  </si>
  <si>
    <t>DQO-2519</t>
  </si>
  <si>
    <t>Validity_Check-RENEWAL-Invest_Contract_End</t>
  </si>
  <si>
    <t>When populated, RENEWAL.Investment Contract End must match MM/DD/YYYY or MM/DD/YYYY HH:MM:SS format.</t>
  </si>
  <si>
    <t>TRIM(CAST(`investment_contract_end` AS STRING)) RLIKE '^(0[1-9]|1[0-2])/(0[1-9]|[12][0-9]|3[01])/[0-9]{4}( ([01][0-9]|2[0-3]):[0-5][0-9]:[0-5][0-9])?$'</t>
  </si>
  <si>
    <t>c82bef29-3ef9-428b-b6cc-823b4c91c2cf</t>
  </si>
  <si>
    <t>33f6020c-dfc8-4f3a-a885-01e56d073049</t>
  </si>
  <si>
    <t>DQP-2520</t>
  </si>
  <si>
    <t>DQO-2520</t>
  </si>
  <si>
    <t>Consist_Check-RENEWAL-Invest_Contract_End</t>
  </si>
  <si>
    <t>When both fields are populated, RENEWAL.Investment Contract End must be on or after RENEWAL.Investment Contract Start.</t>
  </si>
  <si>
    <t>COALESCE(TRY_TO_TIMESTAMP(TRIM(CAST(`investment_contract_end` AS STRING)), 'MM/dd/yyyy') &gt;= TRY_TO_TIMESTAMP(TRIM(CAST(`investment_contract_start` AS STRING)), 'MM/dd/yyyy'), FALSE)</t>
  </si>
  <si>
    <t>a56f20a5-c9df-4988-8218-0a2a13cb3f4e</t>
  </si>
  <si>
    <t>fb4d201d-ea51-44d1-8523-7d5a04104ca3</t>
  </si>
  <si>
    <t>DQP-3303</t>
  </si>
  <si>
    <t>DQO-3303</t>
  </si>
  <si>
    <t>Comp_Check-renewal-investment_contract_end</t>
  </si>
  <si>
    <t>Validate that the critical data element renewal.investment_contract_end is populated and not blank for in-scope records.Profiling results were used to identify current null/blank exposure where available.</t>
  </si>
  <si>
    <t>!isNull({investment_contract_end})</t>
  </si>
  <si>
    <t>30/09/2026 - Yes Service: Licenses / License / Renewal / NA. REC_STATUS = 'A'; evaluate only where investment_contract_end is mandatory for the service/stage; Only where an investment contract/project is applicable; Non-applicable records excluded from denominator. Business confirmation required.</t>
  </si>
  <si>
    <t>bcf099c3-be8c-48c5-b5de-5509a974e098</t>
  </si>
  <si>
    <t>7e5b997c-2dbb-49fe-90ee-e72779058d41</t>
  </si>
  <si>
    <t>DQP-3808</t>
  </si>
  <si>
    <t>DQO-3808</t>
  </si>
  <si>
    <t>Consec_Chk-renewal-investment_contract_end</t>
  </si>
  <si>
    <t>Validate that populated values in renewal-investment_contract_end do not contain consecutive spaces within the value.</t>
  </si>
  <si>
    <t>CAST(investment_contract_end AS STRING) RLIKE '.*[^ ].*' AND CAST(investment_contract_end AS STRING) NOT RLIKE '\pCntrl' AND UPPER(CAST(investment_contract_end AS STRING)) NOT RLIKE '^[ ]*(NA|N/A|NIL|NONE|NULL|UNKNOWN|UNSPECIFIED|TEST|DUMMY|TBD|NOT APPLICABLE|-|--|\\.)[ ]*$'</t>
  </si>
  <si>
    <t>01/10/2026 Yes - Proposed filter: populated character values in renewal.investment_contract_end;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</si>
  <si>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358eb3c0-008e-40e3-b921-1a89542403e8</t>
  </si>
  <si>
    <t>29ed0f15-012e-4af0-8955-ea3982b459dd</t>
  </si>
  <si>
    <t>DQP-4019</t>
  </si>
  <si>
    <t>DQO-4019</t>
  </si>
  <si>
    <t>LTS_Chk-renewal-investment_contract_end</t>
  </si>
  <si>
    <t>Ensure that investment_contract_end has no leading or trailing spaces when stored.</t>
  </si>
  <si>
    <t>investment_contract_end = trim(investment_contract_end)</t>
  </si>
  <si>
    <t>02/10/2026 - Yes - Yes means conditional technical feasibility, subject to the conditions below; it is not business approval. Apply only to renewal.investment_contract_end records linked to the approved Group / Type / Subtype / Category combinations in columns J:M; validate actual four-level service combinations, not a Cartesian product of the listed values.
Whitespace check on populated investment_contract_end;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</si>
  <si>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 xml:space="preserve">24/09/2026
Yes, but extension only for 14 days </t>
  </si>
  <si>
    <t>seasonal_promotions</t>
  </si>
  <si>
    <t>DED_Data_Table_225</t>
  </si>
  <si>
    <t>extension_duration</t>
  </si>
  <si>
    <t>DED_Attribute_3475</t>
  </si>
  <si>
    <t>2eede302-5269-4d59-a2e1-db8fa5a209e7</t>
  </si>
  <si>
    <t>154e6c57-5fea-4f80-85dd-34d1d2b05842</t>
  </si>
  <si>
    <t>DQP-3304</t>
  </si>
  <si>
    <t>DQO-3304</t>
  </si>
  <si>
    <t>Comp_Chk-seasonal_promotions-extension_duration</t>
  </si>
  <si>
    <t>Validate that the critical data element seasonal_promotions.extension_duration is populated and not blank for in-scope records.Profiling results were used to identify current null/blank exposure where available.</t>
  </si>
  <si>
    <t>!isNull({extension_duration})</t>
  </si>
  <si>
    <t>30/09/2026 - Yes Service: Services / Advertising Permit / Promotional Campaigns / Seasonal Promotions. REC_STATUS = 'A'; evaluate only where extension_duration is mandatory for the service/stage; Only where an extension is requested; Non-applicable records excluded from denominator. Business confirmation required.</t>
  </si>
  <si>
    <t>6900233a-59a3-4250-880e-a1d5997027d7</t>
  </si>
  <si>
    <t>ee53e81f-fdab-4d3d-93ca-60c6d9e2e3f7</t>
  </si>
  <si>
    <t>DQP-3809</t>
  </si>
  <si>
    <t>DQO-3809</t>
  </si>
  <si>
    <t>Consec_Chk-seasonal_promotions-extension_duration</t>
  </si>
  <si>
    <t>Validate that populated values in seasonal_promotions-extension_duration do not contain consecutive spaces within the value.</t>
  </si>
  <si>
    <t>CAST(extension_duration AS STRING) RLIKE '.*[^ ].*' AND CAST(extension_duration AS STRING) NOT RLIKE '\pCntrl' AND UPPER(CAST(extension_duration AS STRING)) NOT RLIKE '^[ ]*(NA|N/A|NIL|NONE|NULL|UNKNOWN|UNSPECIFIED|TEST|DUMMY|TBD|NOT APPLICABLE|-|--|\\.)[ ]*$'</t>
  </si>
  <si>
    <t>01/10/2026 Yes - Proposed filter: populated character values in seasonal_promotions.extension_duration;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</si>
  <si>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c6586792-bd15-4b46-9c5b-4da25a0a9f79</t>
  </si>
  <si>
    <t>a85595a7-078e-4fa3-b2e4-dcdca77feb66</t>
  </si>
  <si>
    <t>DQP-3960</t>
  </si>
  <si>
    <t>DQO-3960</t>
  </si>
  <si>
    <t>Val_Chk-seasonal_promotions-extension_duration</t>
  </si>
  <si>
    <t>Check that non-null extension_duration values are restricted to the approved domain list: 12 Months, 9 Months, 6 Months or 3 Months.</t>
  </si>
  <si>
    <t>TRIM(CAST(`extension_duration` AS STRING)) IN ('3 Months', '6 Months', '9 Months', '12 Months')</t>
  </si>
  <si>
    <t>02/10/2026 - Yes - Yes means conditional technical feasibility, subject to the conditions below; it is not business approval. Apply only to seasonal_promotions.extension_duration records linked to the approved Group / Type / Subtype / Category combinations in columns J:M; validate actual four-level service combinations, not a Cartesian product of the listed values.
Evaluate populated extension_duration only; null/blank values belong to a separately approved completeness rule. Use an explicit null/blank policy so SQL UNKNOWN is not silently counted as pass or fail.
Proposed domain ('6 Months','3 Months').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</si>
  <si>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DED_Attribute_3476</t>
  </si>
  <si>
    <t>bdec36c3-5201-46dd-b5f8-ee643821b3f7</t>
  </si>
  <si>
    <t>8002e193-977c-4a13-9f8e-06fae9e0f913</t>
  </si>
  <si>
    <t>DQP-3305</t>
  </si>
  <si>
    <t>DQO-3305</t>
  </si>
  <si>
    <t>Comp_Chk-seasonal_promo-seasonal_promotions</t>
  </si>
  <si>
    <t>Validate that the critical data element seasonal_promotions.seasonal_promotions is populated and not blank for in-scope records.Profiling results were used to identify current null/blank exposure where available.</t>
  </si>
  <si>
    <t>!isNull({seasonal_promotions})</t>
  </si>
  <si>
    <t>30/09/2026 - Yes Approved exact four-level service paths from O:R; do not cross-combine listed subtypes/categories. REC_STATUS = 'A'; evaluate only where seasonal_promotions is mandatory for the service/stage; Non-applicable records excluded from denominator. Business confirmation required.</t>
  </si>
  <si>
    <t>b6c56d4d-8d93-48ca-b872-28944f938425</t>
  </si>
  <si>
    <t>f6137e6d-a42a-47f0-bce7-b216e9aa30c0</t>
  </si>
  <si>
    <t>DQP-3810</t>
  </si>
  <si>
    <t>DQO-3810</t>
  </si>
  <si>
    <t>Consec_Chk-seasonal_promotions-seasonal_promotions</t>
  </si>
  <si>
    <t>Validate that populated values in seasonal_promotions-seasonal_promotions do not contain consecutive spaces within the value.</t>
  </si>
  <si>
    <t>CAST(seasonal_promotions AS STRING) RLIKE '.*[^ ].*' AND CAST(seasonal_promotions AS STRING) NOT RLIKE '\pCntrl' AND UPPER(CAST(seasonal_promotions AS STRING)) NOT RLIKE '^[ ]*(NA|N/A|NIL|NONE|NULL|UNKNOWN|UNSPECIFIED|TEST|DUMMY|TBD|NOT APPLICABLE|-|--|\\.)[ ]*$'</t>
  </si>
  <si>
    <t>01/10/2026 Yes - Proposed filter: populated character values in seasonal_promotions.seasonal_promotions;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</si>
  <si>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770ae1d8-5238-405c-b08d-8efe7685ace8</t>
  </si>
  <si>
    <t>c51c6fff-7323-424b-b529-3b79c6e8f1fe</t>
  </si>
  <si>
    <t>DQP-4233</t>
  </si>
  <si>
    <t>DQO-4233</t>
  </si>
  <si>
    <t>Allow_Val_Chk-seasonal_promotions-seasonal_promo</t>
  </si>
  <si>
    <t>Check that non-null seasonal_promotions values belong to the approved list of promotion types.</t>
  </si>
  <si>
    <t>seasonal_promotions 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t>
  </si>
  <si>
    <t>02/10/2026 - Yes - Yes means conditional technical feasibility, subject to the conditions below; it is not business approval. Apply only to seasonal_promotions.seasonal_promotions records linked to the approved Group / Type / Subtype / Category combinations in columns J:M; validate actual four-level service combinations, not a Cartesian product of the listed values.
Evaluate populated seasonal_promotions only; null/blank values belong to a separately approved completeness rule. Use an explicit null/blank policy so SQL UNKNOWN is not silently counted as pass or fail.
Proposed domain ('Special Offer','Extension of Working Hours','Scratch and Win','Offer Discounts','Offer Tasting Campaign','Events Permit','Sale','Retail Activation Campaigns','Summer Sale','Offer Loyalty Programs','Permit For Food Importer','Warehouse Permit','Ramadan Tent Permit','Autumn Sale','Winter Sale','Back to School','Offer Opening Occasion','End of Season Sale','Spring Sale').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</si>
  <si>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b3c9f81e-4976-431d-85c4-69643e2205ec</t>
  </si>
  <si>
    <t>fffecddb-d6b1-41ca-8a95-9f16cdf77f95</t>
  </si>
  <si>
    <t>DQP-4234</t>
  </si>
  <si>
    <t>DQO-4234</t>
  </si>
  <si>
    <t>Val_Chk-seasonal_promotions-seasonal_promotions</t>
  </si>
  <si>
    <t>Check that non-null seasonal_promotions values, after trimming, contain only letters, digits, spaces, and the approved basic punctuation characters.</t>
  </si>
  <si>
    <t>TRIM(seasonal_promotions) RLIKE '^[A-Za-z0-9 _()+&amp;$-]+$'</t>
  </si>
  <si>
    <t>02/10/2026 - Yes - Yes means conditional technical feasibility, subject to the conditions below; it is not business approval. Apply only to seasonal_promotions.seasonal_promotions records linked to the approved Group / Type / Subtype / Category combinations in columns J:M; validate actual four-level service combinations, not a Cartesian product of the listed values.
Whitespace check on populated seasonal_promotions;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</si>
  <si>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38e0b3c6-c048-4270-bd44-9caee4355a51</t>
  </si>
  <si>
    <t>9ddea887-8a66-43c9-9192-80e101fbeddd</t>
  </si>
  <si>
    <t>DQP-4235</t>
  </si>
  <si>
    <t>DQO-4235</t>
  </si>
  <si>
    <t>Len_Chk-seasonal_promotions-seasonal_promotions</t>
  </si>
  <si>
    <t>Check that non-null seasonal_promotions values are at least 11 characters long so promotion descriptions are meaningful.</t>
  </si>
  <si>
    <t>LENGTH(seasonal_promotions) &gt;= 11</t>
  </si>
  <si>
    <t>68a96ac3-f98b-4dcc-a058-b58d8bc20a13</t>
  </si>
  <si>
    <t>aac7a81f-f11d-4b73-ad48-2307deaf2110</t>
  </si>
  <si>
    <t>DQP-4236</t>
  </si>
  <si>
    <t>DQO-4236</t>
  </si>
  <si>
    <t>LTS_Chk-seasonal_promotions-seasonal_promotions</t>
  </si>
  <si>
    <t>Check that seasonal_promotions has no leading or trailing spaces.</t>
  </si>
  <si>
    <t>seasonal_promotions = TRIM(seasonal_promotions)</t>
  </si>
  <si>
    <t>02/10/2026 - Yes - Yes means conditional technical feasibility, subject to the conditions below; it is not business approval. Apply only to seasonal_promotions.seasonal_promotions records linked to the approved Group / Type / Subtype / Category combinations in columns J:M; validate actual four-level service combinations, not a Cartesian product of the listed values.
Whitespace check on populated seasonal_promotions;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</si>
  <si>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extension_type</t>
  </si>
  <si>
    <t>DED_Attribute_3477</t>
  </si>
  <si>
    <t>DQP-2668</t>
  </si>
  <si>
    <t>DQO-2668</t>
  </si>
  <si>
    <t>Consistency_Check-SEASONAL PROMOTIONS-extension_type</t>
  </si>
  <si>
    <t>An applied extension recorded in SEASONAL PROMOTIONS.Extension Type is permitted only for Clearance Sale or Liquidation/Discount Sale. Seasonal Promotions and other permit services must not carry an applied extension.</t>
  </si>
  <si>
    <t>02/10/2026 - Rule is correct this about extending working hours - and yu can select for mthese values  there is two types one is 24 hours and the other as listed extension-duration values: 3, 6, 9, or 12 months, or NULL</t>
  </si>
  <si>
    <t>1d0a7430-116f-423f-b307-68336784dce4</t>
  </si>
  <si>
    <t>92714cd8-6270-4665-b7d1-f5a2fcbd0c6e</t>
  </si>
  <si>
    <t>DQP-3306</t>
  </si>
  <si>
    <t>DQO-3306</t>
  </si>
  <si>
    <t>Comp_Check-seasonal_promotions-extension_type</t>
  </si>
  <si>
    <t>Validate that the critical data element seasonal_promotions.extension_type is populated and not blank for in-scope records.Profiling results were used to identify current null/blank exposure where available.</t>
  </si>
  <si>
    <t>!isNull({extension_type})</t>
  </si>
  <si>
    <t>30/09/2026 - Yes Service: Services / Advertising Permit / Promotional Campaigns / Seasonal Promotions. REC_STATUS = 'A'; evaluate only where extension_type is mandatory for the service/stage; Only where an extension is requested; Non-applicable records excluded from denominator. Business confirmation required.</t>
  </si>
  <si>
    <t>139dccda-8dd4-4a0d-a551-9ca418f0efbe</t>
  </si>
  <si>
    <t>74881e65-1040-4736-afd9-512de1adb6da</t>
  </si>
  <si>
    <t>DQP-3811</t>
  </si>
  <si>
    <t>DQO-3811</t>
  </si>
  <si>
    <t>Consec_Chk-seasonal_promotions-extension_type</t>
  </si>
  <si>
    <t>Validate that populated values in seasonal_promotions-extension_type do not contain consecutive spaces within the value.</t>
  </si>
  <si>
    <t>CAST(extension_type AS STRING) RLIKE '.*[^ ].*' AND CAST(extension_type AS STRING) NOT RLIKE '\pCntrl' AND UPPER(CAST(extension_type AS STRING)) NOT RLIKE '^[ ]*(NA|N/A|NIL|NONE|NULL|UNKNOWN|UNSPECIFIED|TEST|DUMMY|TBD|NOT APPLICABLE|-|--|\\.)[ ]*$'</t>
  </si>
  <si>
    <t>01/10/2026 Yes - Proposed filter: populated character values in seasonal_promotions.extension_type;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</si>
  <si>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69f2e920-d7fd-4d52-a61d-42743e17403c</t>
  </si>
  <si>
    <t>742b710b-917e-4d88-ba19-582f979f84e4</t>
  </si>
  <si>
    <t>DQP-3961</t>
  </si>
  <si>
    <t>DQO-3961</t>
  </si>
  <si>
    <t>Val_Chk-seasonal_promotions-extension_type</t>
  </si>
  <si>
    <t>Check that non-null extension_type values are restricted to the approved list of extension types defined for seasonal promotions.</t>
  </si>
  <si>
    <t>extension_type IN ('For 24 hours', 'Till Late Night')</t>
  </si>
  <si>
    <t>02/10/2026 - Yes - Yes means conditional technical feasibility, subject to the conditions below; it is not business approval. Apply only to seasonal_promotions.extension_type records linked to the approved Group / Type / Subtype / Category combinations in columns J:M; validate actual four-level service combinations, not a Cartesian product of the listed values.
Evaluate populated extension_type only; null/blank values belong to a separately approved completeness rule. Use an explicit null/blank policy so SQL UNKNOWN is not silently counted as pass or fail.
Proposed domain ('For 24 hours', 'Till Late Night').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</si>
  <si>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dce9c4a5-0aac-4b4e-8889-3d5b85e5e4b7</t>
  </si>
  <si>
    <t>713efbcc-a8c3-4b34-a828-03213ce0b1fa</t>
  </si>
  <si>
    <t>DQP-3962</t>
  </si>
  <si>
    <t>DQO-3962</t>
  </si>
  <si>
    <t>LTS_Chk-seasonal_promotions-extension_type</t>
  </si>
  <si>
    <t>Check that extension_type has no leading or trailing spaces so the value is stored consistently for matching, filtering and reporting.</t>
  </si>
  <si>
    <t>isNull(extension_type) OR extension_type = trim(extension_type)</t>
  </si>
  <si>
    <t>02/10/2026 - Yes - Yes means conditional technical feasibility, subject to the conditions below; it is not business approval. Apply only to seasonal_promotions.extension_type records linked to the approved Group / Type / Subtype / Category combinations in columns J:M; validate actual four-level service combinations, not a Cartesian product of the listed values.
Whitespace check on populated extension_type;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</si>
  <si>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service_redirect</t>
  </si>
  <si>
    <t>DED_Data_Table_226</t>
  </si>
  <si>
    <t>service_type</t>
  </si>
  <si>
    <t>DED_Attribute_3486</t>
  </si>
  <si>
    <t>4c3783e1-b17d-4ed0-9b1c-c5a92c42e1e5</t>
  </si>
  <si>
    <t>aa45960f-bd4f-4d7c-ade9-d36f9eab01cb</t>
  </si>
  <si>
    <t>DQP-3307</t>
  </si>
  <si>
    <t>DQO-3307</t>
  </si>
  <si>
    <t>Comp_Check-service_redirect-service_type</t>
  </si>
  <si>
    <t>Validate that the critical data element service_redirect.service_type is populated and not blank for in-scope records.Profiling results were used to identify current null/blank exposure where available.</t>
  </si>
  <si>
    <t>!isNull({service_type})</t>
  </si>
  <si>
    <t>30/09/2026 - Yes Approved exact four-level service paths from O:R; do not cross-combine listed subtypes/categories. REC_STATUS = 'A'; evaluate only where service_type is mandatory for the service/stage; Non-applicable records excluded from denominator. Business confirmation required.</t>
  </si>
  <si>
    <t>1f2ffba1-550e-471b-96f3-3ffe181e680a</t>
  </si>
  <si>
    <t>2ed683dd-22e3-4e52-911f-818cc492d188</t>
  </si>
  <si>
    <t>DQP-3812</t>
  </si>
  <si>
    <t>DQO-3812</t>
  </si>
  <si>
    <t>Consec_Chk-service_redirect-service_type</t>
  </si>
  <si>
    <t>Validate that populated values in service_redirect-service_type do not contain consecutive spaces within the value.</t>
  </si>
  <si>
    <t>CAST(service_type AS STRING) RLIKE '.*[^ ].*' AND CAST(service_type AS STRING) NOT RLIKE '\pCntrl' AND UPPER(CAST(service_type AS STRING)) NOT RLIKE '^[ ]*(NA|N/A|NIL|NONE|NULL|UNKNOWN|UNSPECIFIED|TEST|DUMMY|TBD|NOT APPLICABLE|-|--|\\.)[ ]*$'</t>
  </si>
  <si>
    <t>01/10/2026 Yes - Proposed filter: populated character values in service_redirect.service_type;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</si>
  <si>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signboard_details</t>
  </si>
  <si>
    <t>DED_Data_Table_229</t>
  </si>
  <si>
    <t>DED_Attribute_3520</t>
  </si>
  <si>
    <t>DQP-CR-00121</t>
  </si>
  <si>
    <t>DQP-CR-00166</t>
  </si>
  <si>
    <t>DQP-2686</t>
  </si>
  <si>
    <t>DQO-2686</t>
  </si>
  <si>
    <t>Completeness_Check-SIGNBOARD DETAILS-total_area</t>
  </si>
  <si>
    <t>SIGNBOARD DETAILS.Total Area must be non-null and non-blank when Signboard Amendment is required.</t>
  </si>
  <si>
    <t>WITH evaluated AS
(
    SELECT
        'Completeness_Check-SIGNBOARD DETAILS-total_area'
            AS rule_name_title,
        'SIGNBOARD DETAILS.Total Area must be non-null and non-blank when Signboard Amendment is required.'
            AS description_business_definition,
        'signboard_details'
            AS table_name,
        'total_area'
            AS column_name,
        a.serv_prov_code,
        a.b1_per_id1,
        a.b1_per_id2,
        a.b1_per_id3,
        a.b1_per_type,
        a.b1_per_sub_type,
        a.total_area
            AS source_value,
        'amendment_type'
            AS peer_table_name,
        'signboard_amendment'
            AS peer_column_name,
        b.signboard_amendment
            AS peer_value,
        CASE
            WHEN (a.total_area IS NULL OR a.total_area = '') and  UPPER(TRIM(b.signboard_amendment)) = "YES"
            THEN
                'FAIL - signboard total_area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 'PASS'</t>
  </si>
  <si>
    <t xml:space="preserve">24/09/2026
Yes, This is system generated </t>
  </si>
  <si>
    <t>6e66b35b-0926-4e76-9697-443ec1c75600</t>
  </si>
  <si>
    <t>3ab20828-9f8d-4c6d-93e8-ad31f21610f5</t>
  </si>
  <si>
    <t>DQP-2687</t>
  </si>
  <si>
    <t>DQO-2687</t>
  </si>
  <si>
    <t>Num_Chk-signboard_details-total_area</t>
  </si>
  <si>
    <t>When populated, Total Area must be a positive numeric measurement.</t>
  </si>
  <si>
    <t>CAST(total_area AS STRING) RLIKE '^(0|[1-9][0-9]*)([.][0-9]+)?$' AND TRY_CAST(total_area AS DOUBLE) &gt; 0</t>
  </si>
  <si>
    <t>22a97fc0-9129-4ad6-b00a-84be80fd6b1a</t>
  </si>
  <si>
    <t>827d246a-13ef-4f4c-a302-35cb8964697b</t>
  </si>
  <si>
    <t>DQP-2688</t>
  </si>
  <si>
    <t>DQO-2688</t>
  </si>
  <si>
    <t>Cons_Chk-signboard_details-total_area</t>
  </si>
  <si>
    <t>When Total Area, Width, and Length are populated, all three must be valid numeric values, and Total Area must equal Width multiplied by Length, allowing a tolerance of 0.01.</t>
  </si>
  <si>
    <t>TRY_CAST(total_area AS DOUBLE) IS NOT NULL AND TRY_CAST(width AS DOUBLE) IS NOT NULL AND TRY_CAST(length AS DOUBLE) IS NOT NULL AND ABS(TRY_CAST(total_area AS DOUBLE) - (TRY_CAST(width AS DOUBLE) * TRY_CAST(length AS DOUBLE))) &lt;= 0.01</t>
  </si>
  <si>
    <t>f4eb90ee-20b7-4040-a367-b2f6b892849d</t>
  </si>
  <si>
    <t>6d7b2ab5-b1eb-4950-90cf-e3446c2cf165</t>
  </si>
  <si>
    <t>DQP-3813</t>
  </si>
  <si>
    <t>DQO-3813</t>
  </si>
  <si>
    <t>Consec_Chk-signboard_details-total_area</t>
  </si>
  <si>
    <t>Validate that populated values in signboard_details-total_area do not contain consecutive spaces within the value.</t>
  </si>
  <si>
    <t>CAST(total_area AS STRING) RLIKE '.*[^ ].*' AND CAST(total_area AS STRING) NOT RLIKE '\pCntrl' AND UPPER(CAST(total_area AS STRING)) NOT RLIKE '^[ ]*(NA|N/A|NIL|NONE|NULL|UNKNOWN|UNSPECIFIED|TEST|DUMMY|TBD|NOT APPLICABLE|-|--|\\.)[ ]*$'</t>
  </si>
  <si>
    <t>01/10/2026 Yes - Proposed filter: populated character values in signboard_details.total_area;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</si>
  <si>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4ec84342-e5f9-4659-9a08-9c05583e915d</t>
  </si>
  <si>
    <t>b42ea6ea-7113-40b5-84b5-2186a51a1d54</t>
  </si>
  <si>
    <t>DQP-4267</t>
  </si>
  <si>
    <t>DQO-4267</t>
  </si>
  <si>
    <t>Val_Chk-signboard_details-total_area</t>
  </si>
  <si>
    <t>Ensure populated total_area values are numeric and non-negative (greater than or equal to zero).</t>
  </si>
  <si>
    <t>total_area &gt;= 0</t>
  </si>
  <si>
    <t>02/10/2026 - Yes - Yes means conditional technical feasibility, subject to the conditions below; it is not business approval. Apply only to signboard_details.total_area records linked to the approved Group / Type / Subtype / Category combinations in columns J:M; validate actual four-level service combinations, not a Cartesian product of the listed values.
Evaluate populated total_area only; null/blank values belong to a separately approved completeness rule. Use an explicit null/blank policy so SQL UNKNOWN is not silently counted as pass or fail.
Verify numeric datatype, safe conversion of invalid text, decimal precision, units and business-approved bounds; do not allow a failed cast to disappear from failed-record results.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</si>
  <si>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DED_Attribute_3521</t>
  </si>
  <si>
    <t>DQP-CR-00122</t>
  </si>
  <si>
    <t>DQP-CR-00167</t>
  </si>
  <si>
    <t>DQP-2693</t>
  </si>
  <si>
    <t>DQO-2693</t>
  </si>
  <si>
    <t>Completeness_Check-SIGNBOARD DETAILS-width</t>
  </si>
  <si>
    <t>SIGNBOARD DETAILS.Width must be non-null and non-blank when Signboard Amendment is required.</t>
  </si>
  <si>
    <t>WITH evaluated AS
(
    SELECT
        'Completeness_Check-SIGNBOARD DETAILS-width'
            AS rule_name_title,
        'SIGNBOARD DETAILS.Width must be non-null and non-blank when Signboard Amendment is required.'
            AS description_business_definition,
        'signboard_details'
            AS table_name,
        'width'
            AS column_name,
        a.serv_prov_code,
        a.b1_per_id1,
        a.b1_per_id2,
        a.b1_per_id3,
        a.b1_per_type,
        a.b1_per_sub_type,
        a.width
            AS source_value,
        'amendment_type'
            AS peer_table_name,
        'signboard_amendment'
            AS peer_column_name,
        b.signboard_amendment
            AS peer_value,
        CASE
            WHEN (a.width IS NULL OR a.width = '') and  UPPER(TRIM(b.signboard_amendment)) = "YES"
            THEN
                'FAIL - signboard width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 'PASS'</t>
  </si>
  <si>
    <t>db6fd7f0-ce57-4155-ac1e-3ce42418b542</t>
  </si>
  <si>
    <t>e550d1b5-82e9-44db-86a1-9df7f954d30c</t>
  </si>
  <si>
    <t>DQP-2694</t>
  </si>
  <si>
    <t>DQO-2694</t>
  </si>
  <si>
    <t>Val_Chk-signboard_details-width</t>
  </si>
  <si>
    <t>When populated, Width must be a positive numeric measurement.</t>
  </si>
  <si>
    <t>CAST(width AS STRING) RLIKE '^(0|[1-9][0-9]*)([.][0-9]+)?$' AND TRY_CAST(width AS DOUBLE) &gt; 0</t>
  </si>
  <si>
    <t>0035e07d-7bc9-4a3a-96f1-2a1e9fe9a092</t>
  </si>
  <si>
    <t>9bb8a0d9-b83b-4d75-ab13-4e8d2bb9bddc</t>
  </si>
  <si>
    <t>DQP-3814</t>
  </si>
  <si>
    <t>DQO-3814</t>
  </si>
  <si>
    <t>Consec_Chk-signboard_details-width</t>
  </si>
  <si>
    <t>Validate that populated values in signboard_details-width do not contain consecutive spaces within the value.</t>
  </si>
  <si>
    <t>CAST(width AS STRING) RLIKE '.*[^ ].*' AND CAST(width AS STRING) NOT RLIKE '\pCntrl' AND UPPER(CAST(width AS STRING)) NOT RLIKE '^[ ]*(NA|N/A|NIL|NONE|NULL|UNKNOWN|UNSPECIFIED|TEST|DUMMY|TBD|NOT APPLICABLE|-|--|\\.)[ ]*$'</t>
  </si>
  <si>
    <t>01/10/2026 Yes - Proposed filter: populated character values in signboard_details.width;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</si>
  <si>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9d58182a-4bf0-4beb-b43b-ef9d5acde685</t>
  </si>
  <si>
    <t>abdb256d-6aaa-4039-8d94-ac6872997ea3</t>
  </si>
  <si>
    <t>DQP-4300</t>
  </si>
  <si>
    <t>DQO-4300</t>
  </si>
  <si>
    <t>LTS_Chk-signboard_details-width</t>
  </si>
  <si>
    <t>Check that non-null width values do not have leading or trailing spaces.</t>
  </si>
  <si>
    <t>width = trim(width)</t>
  </si>
  <si>
    <t>02/10/2026 - Yes - Yes means conditional technical feasibility, subject to the conditions below; it is not business approval. Apply only to signboard_details.width records linked to the approved Group / Type / Subtype / Category combinations in columns J:M; validate actual four-level service combinations, not a Cartesian product of the listed values.
Whitespace check on populated width;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</si>
  <si>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lighting_type</t>
  </si>
  <si>
    <t>DED_Attribute_3522</t>
  </si>
  <si>
    <t>bd054c11-2d3d-4902-af15-f530b01af906</t>
  </si>
  <si>
    <t>b7d92b85-72a0-4a47-ad1b-81ae1f3871cd</t>
  </si>
  <si>
    <t>DQP-2671</t>
  </si>
  <si>
    <t>DQO-2671</t>
  </si>
  <si>
    <t>Comp_Check-signboard_details-lighting_type</t>
  </si>
  <si>
    <t>Validate that the critical data element signboard_details.lighting_type is populated and not blank for in-scope records.Profiling results were used to identify current null/blank exposure where available.</t>
  </si>
  <si>
    <t>!isNull({lighting_type})</t>
  </si>
  <si>
    <t xml:space="preserve">24/09/2026
No, rule required this is not a field that is required to be filled  </t>
  </si>
  <si>
    <t>e4934214-47d0-42c0-8979-8a29289bc491</t>
  </si>
  <si>
    <t>5f374f83-f5ce-4abc-83e6-f70334fba51f</t>
  </si>
  <si>
    <t>DQP-3815</t>
  </si>
  <si>
    <t>DQO-3815</t>
  </si>
  <si>
    <t>Consec_Chk-signboard_details-lighting_type</t>
  </si>
  <si>
    <t>Validate that populated values in signboard_details-lighting_type do not contain consecutive spaces within the value.</t>
  </si>
  <si>
    <t>CAST(lighting_type AS STRING) RLIKE '.*[^ ].*' AND CAST(lighting_type AS STRING) NOT RLIKE '\pCntrl' AND UPPER(CAST(lighting_type AS STRING)) NOT RLIKE '^[ ]*(NA|N/A|NIL|NONE|NULL|UNKNOWN|UNSPECIFIED|TEST|DUMMY|TBD|NOT APPLICABLE|-|--|\\.)[ ]*$'</t>
  </si>
  <si>
    <t>01/10/2026 Yes - Proposed filter: populated character values in signboard_details.lighting_type;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</si>
  <si>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9a9881ea-b4f6-4fb1-92fb-52c8611cffc1</t>
  </si>
  <si>
    <t>0cbd6453-da6d-4998-91e4-9fc15f0ca1d4</t>
  </si>
  <si>
    <t>DQP-4076</t>
  </si>
  <si>
    <t>DQO-4076</t>
  </si>
  <si>
    <t>Val_Chk-signboard_details-lighting_type</t>
  </si>
  <si>
    <t>Checks that non-null values in lighting_type contain Arabic characters only.</t>
  </si>
  <si>
    <t>lighting_type RLIKE '^[\u0600-\u06ff]+$'</t>
  </si>
  <si>
    <t>02/10/2026 - Yes - Yes means conditional technical feasibility, subject to the conditions below; it is not business approval. Apply only to signboard_details.lighting_type records linked to the approved Group / Type / Subtype / Category combinations in columns J:M; validate actual four-level service combinations, not a Cartesian product of the listed values.
Evaluate populated lighting_type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</si>
  <si>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DED_Attribute_3523</t>
  </si>
  <si>
    <t>DQP-CR-00120</t>
  </si>
  <si>
    <t>DQP-CR-00165</t>
  </si>
  <si>
    <t>DQP-2669</t>
  </si>
  <si>
    <t>DQO-2669</t>
  </si>
  <si>
    <t>Completeness_Check-SIGNBOARD DETAILS-length</t>
  </si>
  <si>
    <t>SIGNBOARD DETAILS.Length must be non-null and non-blank when Signboard Amendment is yes</t>
  </si>
  <si>
    <t>WITH evaluated AS
(
    SELECT
        'Completeness_Check-SIGNBOARD DETAILS-length'
            AS rule_name_title,
        'SIGNBOARD DETAILS.Length must be non-null and non-blank when Signboard Amendment is yes'
            AS description_business_definition,
        'signboard_details'
            AS table_name,
        'length'
            AS column_name,
        a.serv_prov_code,
        a.b1_per_id1,
        a.b1_per_id2,
        a.b1_per_id3,
        a.b1_per_type,
        a.b1_per_sub_type,
        a.length
            AS source_value,
        'amendment_type'
            AS peer_table_name,
        'signboard_amendment'
            AS peer_column_name,
        b.signboard_amendment
            AS peer_value,
        CASE
            WHEN (a.length IS NULL OR a.length = '') and  UPPER(TRIM(b.signboard_amendment)) = "YES"
            THEN
                'FAIL - signboard length must not be NULL or Empty if signdoard amendment is Yes'
            ELSE
                'PASS'
        END AS dq_result,
        CURRENT_TIMESTAMP AS processed_timestamp
    FROM LH_silver.silver_cleansed.signboard_details a
    LEFT JOIN LH_silver.silver_cleansed.amendment_type b
        on
        a.serv_prov_code = b.serv_prov_code and
        a.b1_per_id1 = b.b1_per_id1 and
        a.b1_per_id2 = b.b1_per_id2 and
        a.b1_per_id3 = b.b1_per_id3 and
        a.b1_per_type = b.b1_per_type and
        a.b1_per_sub_type = b.b1_per_sub_type
)
SELECT *
FROM evaluated
WHERE dq_result = 'PASS'</t>
  </si>
  <si>
    <t xml:space="preserve">24/09/2026
Yes, Length And Width </t>
  </si>
  <si>
    <t>0ab05d07-b2c2-4ffa-a488-ade5716984e3</t>
  </si>
  <si>
    <t>6a03d592-01bf-44a8-b4c9-933fee37e159</t>
  </si>
  <si>
    <t>DQP-2670</t>
  </si>
  <si>
    <t>DQO-2670</t>
  </si>
  <si>
    <t>Val_Chk-signboard_details-length</t>
  </si>
  <si>
    <t>When populated Length must be a positive whole number rejecting decimals and negative numbers.</t>
  </si>
  <si>
    <t>CAST(`length` AS STRING) RLIKE '^[1-9][0-9]*$'</t>
  </si>
  <si>
    <t xml:space="preserve">24/09/2026
Yes, Has To be full integer </t>
  </si>
  <si>
    <t>656964af-1745-4428-8e05-f22f9b3b5249</t>
  </si>
  <si>
    <t>c8067d44-5d36-4c77-8b1c-c67190347eaa</t>
  </si>
  <si>
    <t>DQP-3816</t>
  </si>
  <si>
    <t>DQO-3816</t>
  </si>
  <si>
    <t>Consec_Chk-signboard_details-length</t>
  </si>
  <si>
    <t>Validate that populated values in signboard_details-length do not contain consecutive spaces within the value.</t>
  </si>
  <si>
    <t>CAST(length AS STRING) RLIKE '.*[^ ].*' AND CAST(length AS STRING) NOT RLIKE '\pCntrl' AND UPPER(CAST(length AS STRING)) NOT RLIKE '^[ ]*(NA|N/A|NIL|NONE|NULL|UNKNOWN|UNSPECIFIED|TEST|DUMMY|TBD|NOT APPLICABLE|-|--|\\.)[ ]*$'</t>
  </si>
  <si>
    <t>01/10/2026 Yes - Proposed filter: populated character values in signboard_details.length;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</si>
  <si>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number_of_signboards</t>
  </si>
  <si>
    <t>DED_Attribute_3524</t>
  </si>
  <si>
    <t>1f500a5c-ba7d-4cb0-965b-636bab4b547d</t>
  </si>
  <si>
    <t>9c91e273-347b-4d0d-bcb2-a5ab6e8a3c05</t>
  </si>
  <si>
    <t>DQP-2672</t>
  </si>
  <si>
    <t>DQO-2672</t>
  </si>
  <si>
    <t>Comp_Chk-signboard_details-number_of_signboards</t>
  </si>
  <si>
    <t>Validate that the critical data element signboard_details.number_of_signboards is populated and not blank for in-scope records.Profiling results were used to identify current null/blank exposure where available.</t>
  </si>
  <si>
    <t>!isNull({number_of_signboards})</t>
  </si>
  <si>
    <t xml:space="preserve">24/09/2026
Yes, but This is not a number , there is a table he can fill cant be null  </t>
  </si>
  <si>
    <t xml:space="preserve">02/10/2026 - Rule can be removed </t>
  </si>
  <si>
    <t>1fd3572a-d2c6-4da6-8168-751cd5fa231d</t>
  </si>
  <si>
    <t>a656b5e1-fbf3-4078-a1f8-a0a6e12d1ecd</t>
  </si>
  <si>
    <t>DQP-2673</t>
  </si>
  <si>
    <t>DQO-2673</t>
  </si>
  <si>
    <t>Val_Chk-signboard_details-number_of_signboards</t>
  </si>
  <si>
    <t>When populated, Number of Signboards must be a positive whole number with a minimum value of 1.</t>
  </si>
  <si>
    <t>CAST(number_of_signboards AS STRING) RLIKE '^[1-9][0-9]*$'</t>
  </si>
  <si>
    <t>24/09/2026
Yes, has to be at least one</t>
  </si>
  <si>
    <t>8a3dec58-9b77-4ab5-a969-c094091ffc56</t>
  </si>
  <si>
    <t>bd3ade84-ca20-47ce-aea4-ecbe46888820</t>
  </si>
  <si>
    <t>DQP-3817</t>
  </si>
  <si>
    <t>DQO-3817</t>
  </si>
  <si>
    <t>Consec_Chk-signboard_details-number_of_signboards</t>
  </si>
  <si>
    <t>Validate that populated values in signboard_details-number_of_signboards do not contain consecutive spaces within the value.</t>
  </si>
  <si>
    <t>CAST(number_of_signboards AS STRING) RLIKE '.*[^ ].*' AND CAST(number_of_signboards AS STRING) NOT RLIKE '\pCntrl' AND UPPER(CAST(number_of_signboards AS STRING)) NOT RLIKE '^[ ]*(NA|N/A|NIL|NONE|NULL|UNKNOWN|UNSPECIFIED|TEST|DUMMY|TBD|NOT APPLICABLE|-|--|\\.)[ ]*$'</t>
  </si>
  <si>
    <t>01/10/2026 Yes - Proposed filter: populated character values in signboard_details.number_of_signboards;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</si>
  <si>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description</t>
  </si>
  <si>
    <t>DED_Attribute_3525</t>
  </si>
  <si>
    <t>cb084fbb-cf32-443f-a56d-02655dd35584</t>
  </si>
  <si>
    <t>02fcae24-4474-49ed-a440-3172171fba53</t>
  </si>
  <si>
    <t>DQP-3308</t>
  </si>
  <si>
    <t>DQO-3308</t>
  </si>
  <si>
    <t>Comp_Check-signboard_details-description</t>
  </si>
  <si>
    <t>Validate that the critical data element signboard_details.description is populated and not blank for in-scope records.Profiling results were used to identify current null/blank exposure where available.</t>
  </si>
  <si>
    <t>!isNull({description})</t>
  </si>
  <si>
    <t>30/09/2026 - Yes Approved exact four-level service paths from O:R; do not cross-combine listed subtypes/categories. REC_STATUS = 'A'; evaluate only where description is mandatory for the service/stage; Only cases requiring signboard details; confirm inclusion for each licence/amendment service; Non-applicable records excluded from denominator. Business confirmation required.</t>
  </si>
  <si>
    <t>f3b94f9a-6a5c-4ab8-b180-16694cf55b82</t>
  </si>
  <si>
    <t>31b707b9-e0d2-43bf-ac29-4d95dda03a52</t>
  </si>
  <si>
    <t>DQP-3818</t>
  </si>
  <si>
    <t>DQO-3818</t>
  </si>
  <si>
    <t>Consec_Chk-signboard_details-description</t>
  </si>
  <si>
    <t>Validate that populated values in signboard_details-description do not contain consecutive spaces within the value.</t>
  </si>
  <si>
    <t>CAST(description AS STRING) RLIKE '.*[^ ].*' AND CAST(description AS STRING) NOT RLIKE '\pCntrl' AND UPPER(CAST(description AS STRING)) NOT RLIKE '^[ ]*(NA|N/A|NIL|NONE|NULL|UNKNOWN|UNSPECIFIED|TEST|DUMMY|TBD|NOT APPLICABLE|-|--|\\.)[ ]*$'</t>
  </si>
  <si>
    <t>01/10/2026 Yes - Proposed filter: populated character values in signboard_details.description;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</si>
  <si>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8cba2d50-9df0-491a-bcb4-b89ddf6d6deb</t>
  </si>
  <si>
    <t>f07661f1-b1d2-4099-8fd6-24e0f29af224</t>
  </si>
  <si>
    <t>DQP-3926</t>
  </si>
  <si>
    <t>DQO-3926</t>
  </si>
  <si>
    <t>LTS_Chk-signboard_details-description</t>
  </si>
  <si>
    <t>Ensure non-null description values do not contain leading or trailing spaces.</t>
  </si>
  <si>
    <t>description = TRIM(description)</t>
  </si>
  <si>
    <t>02/10/2026 - Yes - Yes means conditional technical feasibility, subject to the conditions below; it is not business approval. Apply only to signboard_details.description records linked to the approved Group / Type / Subtype / Category combinations in columns J:M; validate actual four-level service combinations, not a Cartesian product of the listed values.
Whitespace check on populated description;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</si>
  <si>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f59e4764-7c68-48f2-b8cd-93a74b8b1acc</t>
  </si>
  <si>
    <t>63c346f7-a560-475c-ad71-6eaa97e61e29</t>
  </si>
  <si>
    <t>DQP-3927</t>
  </si>
  <si>
    <t>DQO-3927</t>
  </si>
  <si>
    <t>Val_Chk-signboard_details-description</t>
  </si>
  <si>
    <t>Ensure description contains only English or Arabic letters, digits, spaces and the approved punctuation set, with no other characters.</t>
  </si>
  <si>
    <t>description RLIKE '^[A-Za-z0-9\u0600-\u06FF "/&amp;_*;:+@#^().-]+$'</t>
  </si>
  <si>
    <t>trade_name_choices</t>
  </si>
  <si>
    <t>DED_Data_Table_230</t>
  </si>
  <si>
    <t>english_alternate_1</t>
  </si>
  <si>
    <t>DED_Attribute_3534</t>
  </si>
  <si>
    <t>f2ac8762-af89-40ac-be24-a86b42f7cecf</t>
  </si>
  <si>
    <t>30bff232-dc1a-4968-a6c7-6b214b8761ef</t>
  </si>
  <si>
    <t>DQP-2476</t>
  </si>
  <si>
    <t>DQO-2476</t>
  </si>
  <si>
    <t>Validity_Check-TRADE_NAME-English_Alt_1</t>
  </si>
  <si>
    <t>When populated, TRADE NAME CHOICES.English Alternate 1 must contain only English letters and spaces.</t>
  </si>
  <si>
    <t>CAST(`english_alternate_1` AS STRING) RLIKE '^[A-Za-z ,.()-]+$'</t>
  </si>
  <si>
    <t>d7695eb9-115c-4e95-953c-d393a379d182</t>
  </si>
  <si>
    <t>83a87613-c77d-4150-8400-4409553f2194</t>
  </si>
  <si>
    <t>DQP-3309</t>
  </si>
  <si>
    <t>DQO-3309</t>
  </si>
  <si>
    <t>Comp_Chk-trade_name_choices-english_alternate_1</t>
  </si>
  <si>
    <t>Validate that the critical data element trade_name_choices.english_alternate_1 is populated and not blank for in-scope records.Profiling results were used to identify current null/blank exposure where available.</t>
  </si>
  <si>
    <t>!isNull({english_alternate_1})</t>
  </si>
  <si>
    <t>30/09/2026 - Yes Approved exact four-level service paths from O:R; do not cross-combine listed subtypes/categories. REC_STATUS = 'A'; evaluate only where english_alternate_1 is mandatory for the service/stage; Only when that alternative-name entry is required; exclude optional alternatives and services without name selection/change; Non-applicable records excluded from denominator. Business confirmation required.</t>
  </si>
  <si>
    <t>f789f470-10d3-446f-a830-d7a7e8b79db9</t>
  </si>
  <si>
    <t>7004778f-d137-43f0-960e-aa4a6367b754</t>
  </si>
  <si>
    <t>DQP-3819</t>
  </si>
  <si>
    <t>DQO-3819</t>
  </si>
  <si>
    <t>Consec_Chk-trade_name_choices-english_alternate_1</t>
  </si>
  <si>
    <t>Validate that populated values in trade_name_choices-english_alternate_1 do not contain consecutive spaces within the value.</t>
  </si>
  <si>
    <t>CAST(english_alternate_1 AS STRING) RLIKE '.*[^ ].*' AND CAST(english_alternate_1 AS STRING) NOT RLIKE '\pCntrl' AND UPPER(CAST(english_alternate_1 AS STRING)) NOT RLIKE '^[ ]*(NA|N/A|NIL|NONE|NULL|UNKNOWN|UNSPECIFIED|TEST|DUMMY|TBD|NOT APPLICABLE|-|--|\\.)[ ]*$'</t>
  </si>
  <si>
    <t>01/10/2026 Yes - Proposed filter: populated character values in trade_name_choices.english_alternate_1;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</si>
  <si>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c7a630e7-9d25-411f-bc0e-e6ec24145a1d</t>
  </si>
  <si>
    <t>d44fb552-09ad-4889-ad48-74f72f625bc5</t>
  </si>
  <si>
    <t>DQP-3948</t>
  </si>
  <si>
    <t>DQO-3948</t>
  </si>
  <si>
    <t>LTS_Chk-trade_name_choices-english_alternate_1</t>
  </si>
  <si>
    <t>Non-null english_alternate_1 names must not have leading or trailing spaces.</t>
  </si>
  <si>
    <t>english_alternate_1 = trim(english_alternate_1)</t>
  </si>
  <si>
    <t>02/10/2026 - Yes - Yes means conditional technical feasibility, subject to the conditions below; it is not business approval. Apply only to trade_name_choices.english_alternate_1 records linked to the approved Group / Type / Subtype / Category combinations in columns J:M; validate actual four-level service combinations, not a Cartesian product of the listed values.
Whitespace check on populated english_alternate_1;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</si>
  <si>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english_prefered_name</t>
  </si>
  <si>
    <t>DED_Attribute_3535</t>
  </si>
  <si>
    <t>85b3eb7b-033c-44c1-a5ea-99da94f82fbb</t>
  </si>
  <si>
    <t>1629906b-b9a9-4cbb-8862-e2de1436eeaa</t>
  </si>
  <si>
    <t>DQP-2482</t>
  </si>
  <si>
    <t>DQO-2482</t>
  </si>
  <si>
    <t>Validity_Check-TRADE_NAME-Eng_Preferred_Name</t>
  </si>
  <si>
    <t>When populated, TRADE NAME CHOICES.English Prefered Name must contain only English letters and spaces. Characters from other writing systems are not allowed.</t>
  </si>
  <si>
    <t>TRIM(CAST(`english_prefered_name` AS STRING)) RLIKE '^[A-Za-z .(),-]+$'</t>
  </si>
  <si>
    <t>86cea226-21cb-4da0-9098-2958129bb1d4</t>
  </si>
  <si>
    <t>aee824d3-9c6a-4e64-9da3-3a31d273f4a4</t>
  </si>
  <si>
    <t>DQP-3310</t>
  </si>
  <si>
    <t>DQO-3310</t>
  </si>
  <si>
    <t>Comp_Chk-trade_name_choices-eng_prefered_name</t>
  </si>
  <si>
    <t>Validate that the critical data element trade_name_choices.english_prefered_name is populated and not blank for in-scope records.Profiling results were used to identify current null/blank exposure where available.</t>
  </si>
  <si>
    <t>!isNull({english_prefered_name})</t>
  </si>
  <si>
    <t>30/09/2026 - Yes Approved exact four-level service paths from O:R; do not cross-combine listed subtypes/categories. REC_STATUS = 'A'; evaluate only where english_prefered_name is mandatory for the service/stage; Only when trade-name selection/change is required; Non-applicable records excluded from denominator. Business confirmation required.</t>
  </si>
  <si>
    <t>7fcd2517-775d-43c9-ad68-cb141147a30e</t>
  </si>
  <si>
    <t>6f291ba6-e0f7-420d-b57c-be25a1173910</t>
  </si>
  <si>
    <t>DQP-3820</t>
  </si>
  <si>
    <t>DQO-3820</t>
  </si>
  <si>
    <t>Consc_Chk-trade_name_choices-english_prefered_name</t>
  </si>
  <si>
    <t>Validate that populated values in trade_name_choices-english_prefered_name do not contain consecutive spaces within the value.</t>
  </si>
  <si>
    <t>CAST(arabic_alternate_1 AS STRING) RLIKE '.*[^ ].*' AND CAST(arabic_alternate_1 AS STRING) NOT RLIKE '\pCntrl' AND UPPER(CAST(arabic_alternate_1 AS STRING)) NOT RLIKE '^[ ]*(NA|N/A|NIL|NONE|NULL|UNKNOWN|UNSPECIFIED|TEST|DUMMY|TBD|NOT APPLICABLE|-|--|\\.)[ ]*$'</t>
  </si>
  <si>
    <t>01/10/2026 Yes - Proposed filter: populated character values in trade_name_choices.english_prefered_name;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</si>
  <si>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arabic_alternate_1</t>
  </si>
  <si>
    <t>DED_Attribute_3536</t>
  </si>
  <si>
    <t>70cbbb37-2ff2-45e4-ba81-5da909858686</t>
  </si>
  <si>
    <t>6942b5a1-0419-4750-b785-45382a04e3f5</t>
  </si>
  <si>
    <t>DQP-2445</t>
  </si>
  <si>
    <t>DQO-2445</t>
  </si>
  <si>
    <t>Validity_Check-TRADE_NAME-Arabic_Alt_1</t>
  </si>
  <si>
    <t>When populated, TRADE NAME CHOICES.Arabic Alternate 1 must contain only Arabic letters, digits (0-9, ٠-٩, ۰-۹), and spaces.</t>
  </si>
  <si>
    <t>CAST(`arabic_alternate_1` AS STRING) RLIKE '^[\u0621-\u063A\u0641-\u064A0-9\u0660-\u0669\u06F0-\u06F9 ]+$'</t>
  </si>
  <si>
    <t>315de34b-6617-4ef6-a011-7d632f5f5d28</t>
  </si>
  <si>
    <t>2fb7ae22-04c1-4788-849f-d8b2d7602a09</t>
  </si>
  <si>
    <t>DQP-3311</t>
  </si>
  <si>
    <t>DQO-3311</t>
  </si>
  <si>
    <t>Comp_Chk-trade_name_choices-arabic_alternate_1</t>
  </si>
  <si>
    <t>Validate that the critical data element trade_name_choices.arabic_alternate_1 is populated and not blank for in-scope records.Profiling results were used to identify current null/blank exposure where available.</t>
  </si>
  <si>
    <t>!isNull({arabic_alternate_1})</t>
  </si>
  <si>
    <t>30/09/2026 - Yes Approved exact four-level service paths from O:R; do not cross-combine listed subtypes/categories. REC_STATUS = 'A'; evaluate only where arabic_alternate_1 is mandatory for the service/stage; Only when that alternative-name entry is required; exclude optional alternatives and services without name selection/change; Non-applicable records excluded from denominator. Business confirmation required.</t>
  </si>
  <si>
    <t>73cb466a-bd74-42b0-a866-3501c83c7104</t>
  </si>
  <si>
    <t>faf31d2a-5baa-47a9-8f38-9b7e73ea0542</t>
  </si>
  <si>
    <t>DQP-3821</t>
  </si>
  <si>
    <t>DQO-3821</t>
  </si>
  <si>
    <t>Consec_Chk-trade_name_choices-arabic_alternate_1</t>
  </si>
  <si>
    <t>Validate that populated values in trade_name_choices-arabic_alternate_1 do not contain consecutive spaces within the value.</t>
  </si>
  <si>
    <t>01/10/2026 Yes - Proposed filter: populated character values in trade_name_choices.arabic_alternate_1;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</si>
  <si>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8f545163-8910-4170-be0e-ca7e7d0c1102</t>
  </si>
  <si>
    <t>b1eef1e0-b057-45ae-885f-75550a009990</t>
  </si>
  <si>
    <t>DQP-3865</t>
  </si>
  <si>
    <t>DQO-3865</t>
  </si>
  <si>
    <t>LTS_Chk-trade_name_choices-arabic_alternate_1</t>
  </si>
  <si>
    <t>Checks that arabic_alternate_1 has no leading or trailing spaces when populated.</t>
  </si>
  <si>
    <t>arabic_alternate_1 = trim(arabic_alternate_1)</t>
  </si>
  <si>
    <t>02/10/2026 - Yes - Yes means conditional technical feasibility, subject to the conditions below; it is not business approval. Apply only to trade_name_choices.arabic_alternate_1 records linked to the approved Group / Type / Subtype / Category combinations in columns J:M; validate actual four-level service combinations, not a Cartesian product of the listed values.
Whitespace check on populated arabic_alternate_1;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</si>
  <si>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english_alternate_2</t>
  </si>
  <si>
    <t>DED_Attribute_3537</t>
  </si>
  <si>
    <t>98146152-3e8a-4615-a362-fc2afc344cb0</t>
  </si>
  <si>
    <t>14b041f4-a312-4c3f-bac8-0bcb915169de</t>
  </si>
  <si>
    <t>DQP-3312</t>
  </si>
  <si>
    <t>DQO-3312</t>
  </si>
  <si>
    <t>Comp_Chk-trade_name_choices-english_alternate_2</t>
  </si>
  <si>
    <t>Validate that the critical data element trade_name_choices.english_alternate_2 is populated and not blank for in-scope records.Profiling results were used to identify current null/blank exposure where available.</t>
  </si>
  <si>
    <t>!isNull({english_alternate_2})</t>
  </si>
  <si>
    <t>30/09/2026 - Yes Approved exact four-level service paths from O:R; do not cross-combine listed subtypes/categories. REC_STATUS = 'A'; evaluate only where english_alternate_2 is mandatory for the service/stage; Only when that alternative-name entry is required; exclude optional alternatives and services without name selection/change; Non-applicable records excluded from denominator. Business confirmation required.</t>
  </si>
  <si>
    <t>0e795785-4c19-4e84-86d7-bb93be4e1f28</t>
  </si>
  <si>
    <t>b917dc9a-3a4c-408d-92a7-4260f44c8676</t>
  </si>
  <si>
    <t>DQP-3822</t>
  </si>
  <si>
    <t>DQO-3822</t>
  </si>
  <si>
    <t>Consec_Chk-trade_name_choices-english_alternate_2</t>
  </si>
  <si>
    <t>Validate that populated values in trade_name_choices-english_alternate_2 do not contain consecutive spaces within the value.</t>
  </si>
  <si>
    <t>CAST(english_alternate_2 AS STRING) RLIKE '.*[^ ].*' AND CAST(english_alternate_2 AS STRING) NOT RLIKE '\pCntrl' AND UPPER(CAST(english_alternate_2 AS STRING)) NOT RLIKE '^[ ]*(NA|N/A|NIL|NONE|NULL|UNKNOWN|UNSPECIFIED|TEST|DUMMY|TBD|NOT APPLICABLE|-|--|\\.)[ ]*$'</t>
  </si>
  <si>
    <t>01/10/2026 Yes - Proposed filter: populated character values in trade_name_choices.english_alternate_2;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</si>
  <si>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8e6dec65-4cb0-4693-9e84-744eb8cb5632</t>
  </si>
  <si>
    <t>b52741e5-8a56-44ba-a4e4-b5a38ba2d9fa</t>
  </si>
  <si>
    <t>DQP-3949</t>
  </si>
  <si>
    <t>DQO-3949</t>
  </si>
  <si>
    <t>LTS_Chk-trade_name_choices-english_alternate_2</t>
  </si>
  <si>
    <t>Checks that english_alternate_2 has no leading or trailing spaces when stored.</t>
  </si>
  <si>
    <t>english_alternate_2 IS NULL OR english_alternate_2 = TRIM(english_alternate_2)</t>
  </si>
  <si>
    <t>02/10/2026 - Yes - Yes means conditional technical feasibility, subject to the conditions below; it is not business approval. Apply only to trade_name_choices.english_alternate_2 records linked to the approved Group / Type / Subtype / Category combinations in columns J:M; validate actual four-level service combinations, not a Cartesian product of the listed values.
Whitespace check on populated english_alternate_2;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</si>
  <si>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arabic_prefered_name</t>
  </si>
  <si>
    <t>DED_Attribute_3538</t>
  </si>
  <si>
    <t>fd6be578-9879-4dd8-bcba-3cc5087040f6</t>
  </si>
  <si>
    <t>74d242cb-66d3-452a-b0f1-c7d0f9fc40f7</t>
  </si>
  <si>
    <t>DQP-2451</t>
  </si>
  <si>
    <t>DQO-2451</t>
  </si>
  <si>
    <t>Validity_Check-TRADE_NAME_CHOICES-Arabic_Pre_Name</t>
  </si>
  <si>
    <t>When populated, TRADE NAME CHOICES.Arabic Prefered Name must contain only Arabic letters, digits (0-9, ٠-٩, ۰-۹), and spaces. Other letters and punctuation are not allowed.</t>
  </si>
  <si>
    <t>CAST(`arabic_prefered_name` AS STRING) RLIKE '^[\u0621-\u063A\u0641-\u064A0-9\u0660-\u0669\u06F0-\u06F9 ]+$'</t>
  </si>
  <si>
    <t>99b2c48a-97e7-40e9-9d4b-27557b88a8c6</t>
  </si>
  <si>
    <t>c031d8f0-1759-4163-ba51-2c073fe3a746</t>
  </si>
  <si>
    <t>DQP-3313</t>
  </si>
  <si>
    <t>DQO-3313</t>
  </si>
  <si>
    <t>Comp_Chk-trade_name_choices-arabic_prefer_name</t>
  </si>
  <si>
    <t>Validate that the critical data element trade_name_choices.arabic_prefered_name is populated and not blank for in-scope records.Profiling results were used to identify current null/blank exposure where available.</t>
  </si>
  <si>
    <t>!isNull({arabic_prefered_name})</t>
  </si>
  <si>
    <t>30/09/2026 - Yes Approved exact four-level service paths from O:R; do not cross-combine listed subtypes/categories. REC_STATUS = 'A'; evaluate only where arabic_prefered_name is mandatory for the service/stage; Only when trade-name selection/change is required; Non-applicable records excluded from denominator. Business confirmation required.</t>
  </si>
  <si>
    <t>d4583435-3603-4dbe-a813-97054db4b38c</t>
  </si>
  <si>
    <t>88700873-15e3-4d53-9ec6-d036395e5c62</t>
  </si>
  <si>
    <t>DQP-3823</t>
  </si>
  <si>
    <t>DQO-3823</t>
  </si>
  <si>
    <t>Consec_Chk-trade_name_choices-arabic_prefered_name</t>
  </si>
  <si>
    <t>Validate that populated values in trade_name_choices-arabic_prefered_name do not contain consecutive spaces within the value.</t>
  </si>
  <si>
    <t>CAST(arabic_prefered_name AS STRING) RLIKE '.*[^ ].*' AND CAST(arabic_prefered_name AS STRING) NOT RLIKE '\pCntrl' AND UPPER(CAST(arabic_prefered_name AS STRING)) NOT RLIKE '^[ ]*(NA|N/A|NIL|NONE|NULL|UNKNOWN|UNSPECIFIED|TEST|DUMMY|TBD|NOT APPLICABLE|-|--|\\.)[ ]*$'</t>
  </si>
  <si>
    <t>01/10/2026 Yes - Proposed filter: populated character values in trade_name_choices.arabic_prefered_name;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</si>
  <si>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d5900b33-5763-4f05-802a-1543564bc6bd</t>
  </si>
  <si>
    <t>fb4b3df0-762e-4c19-8468-7943243267fe</t>
  </si>
  <si>
    <t>DQP-3871</t>
  </si>
  <si>
    <t>DQO-3871</t>
  </si>
  <si>
    <t>LTS_Chk-trade_name_choices-arabic_prefered_name</t>
  </si>
  <si>
    <t>Ensure arabic_prefered_name has no leading or trailing spaces so the stored value is consistently trimmed.</t>
  </si>
  <si>
    <t>arabic_prefered_name = TRIM(arabic_prefered_name)</t>
  </si>
  <si>
    <t>02/10/2026 - Yes - Yes means conditional technical feasibility, subject to the conditions below; it is not business approval. Apply only to trade_name_choices.arabic_prefered_name records linked to the approved Group / Type / Subtype / Category combinations in columns J:M; validate actual four-level service combinations, not a Cartesian product of the listed values.
Whitespace check on populated arabic_prefered_name;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</si>
  <si>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arabic_alternate_2</t>
  </si>
  <si>
    <t>DED_Attribute_3539</t>
  </si>
  <si>
    <t>e4a2763d-a17a-42c9-a121-5ef6ec7e8c05</t>
  </si>
  <si>
    <t>2647abcd-acbf-41a6-8135-fb700fb253eb</t>
  </si>
  <si>
    <t>DQP-3314</t>
  </si>
  <si>
    <t>DQO-3314</t>
  </si>
  <si>
    <t>Comp_Chk-trade_name_choices-arabic_alternate_2</t>
  </si>
  <si>
    <t>Validate that the critical data element trade_name_choices.arabic_alternate_2 is populated and not blank for in-scope records.Profiling results were used to identify current null/blank exposure where available.</t>
  </si>
  <si>
    <t>!isNull({arabic_alternate_2})</t>
  </si>
  <si>
    <t>30/09/2026 - Yes Approved exact four-level service paths from O:R; do not cross-combine listed subtypes/categories. REC_STATUS = 'A'; evaluate only where arabic_alternate_2 is mandatory for the service/stage; Only when that alternative-name entry is required; exclude optional alternatives and services without name selection/change; Non-applicable records excluded from denominator. Business confirmation required.</t>
  </si>
  <si>
    <t>8fc5050c-3db4-4580-ac98-af99e4bdb436</t>
  </si>
  <si>
    <t>81d2b5d0-be06-44ec-943a-3f41d4ac3e71</t>
  </si>
  <si>
    <t>DQP-3824</t>
  </si>
  <si>
    <t>DQO-3824</t>
  </si>
  <si>
    <t>Consec_Chk-trade_name_choices-arabic_alternate_2</t>
  </si>
  <si>
    <t>Validate that populated values in trade_name_choices-arabic_alternate_2 do not contain consecutive spaces within the value.</t>
  </si>
  <si>
    <t>CAST(arabic_alternate_2 AS STRING) RLIKE '.*[^ ].*' AND CAST(arabic_alternate_2 AS STRING) NOT RLIKE '\pCntrl' AND UPPER(CAST(arabic_alternate_2 AS STRING)) NOT RLIKE '^[ ]*(NA|N/A|NIL|NONE|NULL|UNKNOWN|UNSPECIFIED|TEST|DUMMY|TBD|NOT APPLICABLE|-|--|\\.)[ ]*$'</t>
  </si>
  <si>
    <t>01/10/2026 Yes - Proposed filter: populated character values in trade_name_choices.arabic_alternate_2;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</si>
  <si>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312677f0-c88b-4331-91f4-06ec62d0d3bd</t>
  </si>
  <si>
    <t>7c576d50-cce4-4746-8ba5-c98d0cfdca78</t>
  </si>
  <si>
    <t>DQP-3866</t>
  </si>
  <si>
    <t>DQO-3866</t>
  </si>
  <si>
    <t>Val_Chk-trade_name_choices-arabic_alternate_2</t>
  </si>
  <si>
    <t>Checks that non-null values in arabic_alternate_2 contain only English letters, Arabic letters, digits, spaces and the approved punctuation set.</t>
  </si>
  <si>
    <t>arabic_alternate_2 RLIKE '^[A-Za-z0-9\u0600-\u06FF "/&amp;_*;:+@#^.-]+$'</t>
  </si>
  <si>
    <t>02/10/2026 - Yes - Yes means conditional technical feasibility, subject to the conditions below; it is not business approval. Apply only to trade_name_choices.arabic_alternate_2 records linked to the approved Group / Type / Subtype / Category combinations in columns J:M; validate actual four-level service combinations, not a Cartesian product of the listed values.
Evaluate populated arabic_alternate_2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Verify that Unicode escapes are interpreted by the execution engine; the Arabic Unicode block includes nonletter characters, so it is not automatically an Arabic-letters-only test.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</si>
  <si>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suggested_business_name</t>
  </si>
  <si>
    <t>DED_Attribute_3540</t>
  </si>
  <si>
    <t>3dad3a5f-c8ae-430e-928c-6de340acdf11</t>
  </si>
  <si>
    <t>88360db8-9ba1-4181-bca0-67a9394f02d8</t>
  </si>
  <si>
    <t>DQP-3315</t>
  </si>
  <si>
    <t>DQO-3315</t>
  </si>
  <si>
    <t>Comp_Chk-trade_name_choice-suggested_bus_name</t>
  </si>
  <si>
    <t>Validate that the critical data element trade_name_choices.suggested_business_name is populated and not blank for in-scope records.Profiling results were used to identify current null/blank exposure where available.</t>
  </si>
  <si>
    <t>!isNull({suggested_business_name})</t>
  </si>
  <si>
    <t>30/09/2026 - Yes Approved exact four-level service paths from O:R; do not cross-combine listed subtypes/categories. REC_STATUS = 'A'; evaluate only where suggested_business_name is mandatory for the service/stage; Only when trade-name selection/change is required; Non-applicable records excluded from denominator. Business confirmation required.</t>
  </si>
  <si>
    <t>2aa88fa4-dde3-4c1a-b822-496b01c38626</t>
  </si>
  <si>
    <t>126acdb9-0946-450c-9732-adcfdbfbb649</t>
  </si>
  <si>
    <t>DQP-3825</t>
  </si>
  <si>
    <t>DQO-3825</t>
  </si>
  <si>
    <t>Consec_Chk-trade_choices-suggested_business_name</t>
  </si>
  <si>
    <t>Validate that populated values in trade_name_choices-suggested_business_name do not contain consecutive spaces within the value.</t>
  </si>
  <si>
    <t>CAST(suggested_business_name AS STRING) RLIKE '.*[^ ].*' AND CAST(suggested_business_name AS STRING) NOT RLIKE '\pCntrl' AND UPPER(CAST(suggested_business_name AS STRING)) NOT RLIKE '^[ ]*(NA|N/A|NIL|NONE|NULL|UNKNOWN|UNSPECIFIED|TEST|DUMMY|TBD|NOT APPLICABLE|-|--|\\.)[ ]*$'</t>
  </si>
  <si>
    <t>01/10/2026 Yes - Proposed filter: populated character values in trade_name_choices.suggested_business_name;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</si>
  <si>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f9024865-503e-4fbe-bb41-725af8dd7b12</t>
  </si>
  <si>
    <t>0bc0c795-7a52-404a-a15e-15f291fab61a</t>
  </si>
  <si>
    <t>DQP-4258</t>
  </si>
  <si>
    <t>DQO-4258</t>
  </si>
  <si>
    <t>Val_Chk-trade_name_choices-suggested_business_name</t>
  </si>
  <si>
    <t>Check that suggested_business_name contains only the allowed values CHECKED or UNCHECKED when populated.</t>
  </si>
  <si>
    <t>suggested_business_name IN ('CHECKED','UNCHECKED')</t>
  </si>
  <si>
    <t>02/10/2026 - Yes - Yes means conditional technical feasibility, subject to the conditions below; it is not business approval. Apply only to trade_name_choices.suggested_business_name records linked to the approved Group / Type / Subtype / Category combinations in columns J:M; validate actual four-level service combinations, not a Cartesian product of the listed values.
Evaluate populated suggested_business_name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</si>
  <si>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trade_name_classification</t>
  </si>
  <si>
    <t>DED_Data_Table_231</t>
  </si>
  <si>
    <t>DED_Attribute_3551</t>
  </si>
  <si>
    <t>578cb702-0c17-46dc-a1e0-e501daeba38e</t>
  </si>
  <si>
    <t>a68cb3e0-7377-4c54-944c-03c90fd75817</t>
  </si>
  <si>
    <t>DQP-3316</t>
  </si>
  <si>
    <t>DQO-3316</t>
  </si>
  <si>
    <t>Comp_Chk-trad_name_classi-is_government_license</t>
  </si>
  <si>
    <t>Validate that the critical data element trade_name_classification.is_government_license is populated and not blank for in-scope records.Profiling results were used to identify current null/blank exposure where available.</t>
  </si>
  <si>
    <t>004fe613-b165-4eee-a2c1-823e07d9bce0</t>
  </si>
  <si>
    <t>e460ea51-670b-4ec4-bdd4-03b8658f957d</t>
  </si>
  <si>
    <t>DQP-3826</t>
  </si>
  <si>
    <t>DQO-3826</t>
  </si>
  <si>
    <t>Consec_Chk-trade_class-is_government_license</t>
  </si>
  <si>
    <t>Validate that populated values in trade_name_classification-is_government_license do not contain consecutive spaces within the value.</t>
  </si>
  <si>
    <t>01/10/2026 Yes - Proposed filter: populated character values in trade_name_classification.is_government_license;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</si>
  <si>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06283d66-e0f8-49b2-bb59-13e1ebb96a97</t>
  </si>
  <si>
    <t>281a359b-3498-4667-9be3-956006df4185</t>
  </si>
  <si>
    <t>DQP-4023</t>
  </si>
  <si>
    <t>DQO-4023</t>
  </si>
  <si>
    <t>Val_Chk-trade_name_classif-is_government_license</t>
  </si>
  <si>
    <t>Checks that non-null values in the is_government_license column are restricted to the approved list of allowed values (for example a controlled set of status flags).</t>
  </si>
  <si>
    <t>is_government_license IN ('CHECKED', 'UNCHECKED')</t>
  </si>
  <si>
    <t>02/10/2026 - Yes - Yes means conditional technical feasibility, subject to the conditions below; it is not business approval. Apply only to trade_name_classification.is_government_license records linked to the approved Group / Type / Subtype / Category combinations in columns J:M; validate actual four-level service combinations, not a Cartesian product of the listed values.
Evaluate populated is_government_license only; null/blank values belong to a separately approved completeness rule. Use an explicit null/blank policy so SQL UNKNOWN is not silently counted as pass or fail.
Proposed domain ('CHECKED', 'UNCHECKED').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</si>
  <si>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trade_name_renewal_info</t>
  </si>
  <si>
    <t>DED_Data_Table_232</t>
  </si>
  <si>
    <t>DED_Attribute_3560</t>
  </si>
  <si>
    <t>86307210-1ba9-4056-8eab-b93792177ade</t>
  </si>
  <si>
    <t>9a1105e0-3f4b-4312-a0d5-215d7b58e5af</t>
  </si>
  <si>
    <t>DQP-3317</t>
  </si>
  <si>
    <t>DQO-3317</t>
  </si>
  <si>
    <t>Comp_Chk-trad_nam_renewa_inf-reservation_period</t>
  </si>
  <si>
    <t>Validate that the critical data element trade_name_renewal_info.reservation_period is populated and not blank for in-scope records.Profiling results were used to identify current null/blank exposure where available.</t>
  </si>
  <si>
    <t>30/09/2026 - Yes Service: Licenses / Trade Name / Renewal / NA. REC_STATUS = 'A'; evaluate only where reservation_period is mandatory for the service/stage; Non-applicable records excluded from denominator. Business confirmation required.</t>
  </si>
  <si>
    <t>d2e388cd-247a-4003-8b26-70955d526dda</t>
  </si>
  <si>
    <t>90193c96-7c90-441a-a63c-ea16e11fc765</t>
  </si>
  <si>
    <t>DQP-3827</t>
  </si>
  <si>
    <t>DQO-3827</t>
  </si>
  <si>
    <t>Consec_Chk-trade_renew_info-reservation_period</t>
  </si>
  <si>
    <t>Validate that populated values in trade_name_renewal_info-reservation_period do not contain consecutive spaces within the value.</t>
  </si>
  <si>
    <t>01/10/2026 Yes - Proposed filter: populated character values in trade_name_renewal_info.reservation_period;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</si>
  <si>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8d149e9b-0d87-4244-9db5-025dec028c84</t>
  </si>
  <si>
    <t>c584a36f-e44c-4ed4-9737-d9c0839274e1</t>
  </si>
  <si>
    <t>DQP-4218</t>
  </si>
  <si>
    <t>DQO-4218</t>
  </si>
  <si>
    <t>LTS_Chk-trade_name_renewal_info-reservation_period</t>
  </si>
  <si>
    <t>reservation_period values should not have leading or trailing spaces when stored.</t>
  </si>
  <si>
    <t>isNull(reservation_period) OR reservation_period = trim(reservation_period)</t>
  </si>
  <si>
    <t>02/10/2026 - Yes - Yes means conditional technical feasibility, subject to the conditions below; it is not business approval. Apply only to trade_name_renewal_info.reservation_period records linked to the approved Group / Type / Subtype / Category combinations in columns J:M; validate actual four-level service combinations, not a Cartesian product of the listed values.
Whitespace check on populated reservation_period;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</si>
  <si>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3853654e-5f2b-4d80-a9df-0ba2620e2089</t>
  </si>
  <si>
    <t>17444dce-701b-42ee-90e6-f6097daa0796</t>
  </si>
  <si>
    <t>DQP-4220</t>
  </si>
  <si>
    <t>DQO-4220</t>
  </si>
  <si>
    <t>Val_Chk-trade_name_renewal_info-reservation_period</t>
  </si>
  <si>
    <t>Non-null reservation_period values must be longer than 1 character, enforcing the observed 2-character code format.</t>
  </si>
  <si>
    <t>length(reservation_period) &gt; 1</t>
  </si>
  <si>
    <t>02/10/2026 - Yes - Yes means conditional technical feasibility, subject to the conditions below; it is not business approval. Apply only to trade_name_renewal_info.reservation_period records linked to the approved Group / Type / Subtype / Category combinations in columns J:M; validate actual four-level service combinations, not a Cartesian product of the listed values.
Evaluate populated reservation_period only; null/blank values belong to a separately approved completeness rule. Use an explicit null/blank policy so SQL UNKNOWN is not silently counted as pass or fail.
Proposed length condition: length(reservation_period) &gt; 1. Confirm source identifier format, prefixes, separators and legacy values; a length test alone does not validate identity or reference existence.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</si>
  <si>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transaction_information</t>
  </si>
  <si>
    <t>DED_Data_Table_233</t>
  </si>
  <si>
    <t>mortgage_amendment_types</t>
  </si>
  <si>
    <t>DED_Attribute_3569</t>
  </si>
  <si>
    <t>DQP-CR-00123</t>
  </si>
  <si>
    <t>DQP-CR-00168</t>
  </si>
  <si>
    <t>DQP-2562</t>
  </si>
  <si>
    <t>DQO-2562</t>
  </si>
  <si>
    <t>Validity_Check-TRANSACTION INFORMATION-mortgage_amendment_types</t>
  </si>
  <si>
    <t>When populated, TRANSACTION INFORMATION.Mortgage Amendment Types must match an approved mortgage transaction type code or label. Business-reported examples: Inquiry; Registration; Amendment; Renewal; Cancellation; confirm the complete list. Lookup dataset: rbizdomain_value.bizdomain</t>
  </si>
  <si>
    <t>WITH mortgage_amendment_types_lookup AS
(
    SELECT DISTINCT
        UPPER(TRIM(BIZDOMAIN_VALUE)) AS valid_mortgage_amendment_types
    FROM LH_silver.silver_cleansed.rbizdomain_value
    WHERE UPPER(TRIM(BIZDOMAIN)) = 'MORTGAGE_AMENDMENT_TYPES'
      AND UPPER(TRIM(REC_STATUS)) = 'A'
),
evaluated AS
(
    SELECT
        'Validity_Check-TRANSACTION INFORMATION-mortgage_amendment_types'
            AS rule_name_title,
        'When populated, TRANSACTION INFORMATION.Mortgage Amendment Types must match an approved mortgage transaction type code or label. Business-reported examples: Inquiry; Registration; Amendment; Renewal; Cancellation; confirm the complete list. Lookup dataset: rbizdomain_value.bizdomain'
            AS description_business_definition,
        'transaction_information'
            AS table_name,
        'mortgage_amendment_types'
            AS column_name,
        a.serv_prov_code,
        a.b1_per_id1,
        a.b1_per_id2,
        a.b1_per_id3,
        a.b1_per_type,
        a.b1_per_sub_type,
        a.mortgage_amendment_types
            AS source_value,
        'RBIZDOMAIN_VALUE'
            AS peer_table_name,
        'BIZDOMAIN_VALUE'
            AS peer_column_name,
        b.valid_mortgage_amendment_types
            AS peer_value,
        CASE
            WHEN b.valid_mortgage_amendment_types IS NULL
            THEN
                'FAIL - mortgage_amendment_types does not exist in active mortage amendment types lookup'
            ELSE
                'PASS'
        END AS dq_result,
        CURRENT_TIMESTAMP AS processed_timestamp
    FROM LH_silver.silver_cleansed.transaction_information a
    LEFT JOIN mortgage_amendment_types_lookup b
        ON UPPER(TRIM(a.mortgage_amendment_types)) = b.valid_mortgage_amendment_types
    WHERE a.mortgage_amendment_types IS NOT NULL
      AND TRIM(a.mortgage_amendment_types) &lt;&gt; ''
)
SELECT *
FROM evaluated
WHERE dq_result = 'PASS'</t>
  </si>
  <si>
    <t>9eeafa45-44fc-4e62-a1c7-dc8c95394505</t>
  </si>
  <si>
    <t>8892582a-d061-407f-aa48-be0b08e44191</t>
  </si>
  <si>
    <t>DQP-3318</t>
  </si>
  <si>
    <t>DQO-3318</t>
  </si>
  <si>
    <t>Comp_Chk-transact_info-mortgage_amendment_types</t>
  </si>
  <si>
    <t>Validate that the critical data element transaction_information.mortgage_amendment_types is populated and not blank for in-scope records.Profiling results were used to identify current null/blank exposure where available.</t>
  </si>
  <si>
    <t>!isNull({mortgage_amendment_types})</t>
  </si>
  <si>
    <t>30/09/2026 - Yes Service: Licenses / Mortgage / Issue / New. REC_STATUS = 'A'; evaluate only where mortgage_amendment_types is mandatory for the service/stage; Confirm amendment-field applicability to Issue/New; restrict to amendment cases if not mandatory for new mortgages; Non-applicable records excluded from denominator. Business confirmation required.</t>
  </si>
  <si>
    <t>d0d1e112-aae1-47a4-959b-62b76491988c</t>
  </si>
  <si>
    <t>9178d382-0fe5-416b-b730-8a3709cf9ebe</t>
  </si>
  <si>
    <t>DQP-3828</t>
  </si>
  <si>
    <t>DQO-3828</t>
  </si>
  <si>
    <t>Consec_Chk-txn_info-mortgage_amendment_types</t>
  </si>
  <si>
    <t>Validate that populated values in transaction_information-mortgage_amendment_types do not contain consecutive spaces within the value.</t>
  </si>
  <si>
    <t>CAST(mortgage_amendment_types AS STRING) RLIKE '.*[^ ].*' AND CAST(mortgage_amendment_types AS STRING) NOT RLIKE '\pCntrl' AND UPPER(CAST(mortgage_amendment_types AS STRING)) NOT RLIKE '^[ ]*(NA|N/A|NIL|NONE|NULL|UNKNOWN|UNSPECIFIED|TEST|DUMMY|TBD|NOT APPLICABLE|-|--|\\.)[ ]*$'</t>
  </si>
  <si>
    <t>01/10/2026 Yes - Proposed filter: populated character values in transaction_information.mortgage_amendment_types;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</si>
  <si>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user_type</t>
  </si>
  <si>
    <t>DED_Attribute_3570</t>
  </si>
  <si>
    <t>d8c94b89-f30b-4d33-ba46-86232dcc7de2</t>
  </si>
  <si>
    <t>98f2091e-67d8-4390-91a6-2644819fc2be</t>
  </si>
  <si>
    <t>DQP-3319</t>
  </si>
  <si>
    <t>DQO-3319</t>
  </si>
  <si>
    <t>Comp_Check-transaction_information-user_type</t>
  </si>
  <si>
    <t>Validate that the critical data element transaction_information.user_type is populated and not blank for in-scope records.Profiling results were used to identify current null/blank exposure where available.</t>
  </si>
  <si>
    <t>!isNull({user_type})</t>
  </si>
  <si>
    <t>30/09/2026 - Yes Service: Licenses / Mortgage / Issue / New. REC_STATUS = 'A'; evaluate only where user_type is mandatory for the service/stage; Non-applicable records excluded from denominator. Business confirmation required.</t>
  </si>
  <si>
    <t>190fb8f6-cc3f-44b9-8282-88e5fd049e21</t>
  </si>
  <si>
    <t>2c568d8c-bdf6-48b7-b252-12f56c4fe5b2</t>
  </si>
  <si>
    <t>DQP-3829</t>
  </si>
  <si>
    <t>DQO-3829</t>
  </si>
  <si>
    <t>Consec_Chk-transaction_information-user_type</t>
  </si>
  <si>
    <t>Validate that populated values in transaction_information-user_type do not contain consecutive spaces within the value.</t>
  </si>
  <si>
    <t>CAST(user_type AS STRING) RLIKE '.*[^ ].*' AND CAST(user_type AS STRING) NOT RLIKE '\pCntrl' AND UPPER(CAST(user_type AS STRING)) NOT RLIKE '^[ ]*(NA|N/A|NIL|NONE|NULL|UNKNOWN|UNSPECIFIED|TEST|DUMMY|TBD|NOT APPLICABLE|-|--|\\.)[ ]*$'</t>
  </si>
  <si>
    <t>01/10/2026 Yes - Proposed filter: populated character values in transaction_information.user_type;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</si>
  <si>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4fc66495-7304-4d85-8af9-67012676fcf3</t>
  </si>
  <si>
    <t>3f3b21e7-1c7a-4052-b90e-355692c171b7</t>
  </si>
  <si>
    <t>DQP-4291</t>
  </si>
  <si>
    <t>DQO-4291</t>
  </si>
  <si>
    <t>Val_Chk-transaction_information-user_type</t>
  </si>
  <si>
    <t>Ensure that user_type contains only the approved domain values Person or DED Employee.</t>
  </si>
  <si>
    <t>user_type IN ('DED Employee','Person')</t>
  </si>
  <si>
    <t>02/10/2026 - Yes - Yes means conditional technical feasibility, subject to the conditions below; it is not business approval. Apply only to transaction_information.user_type records linked to the approved Group / Type / Subtype / Category combinations in columns J:M; validate actual four-level service combinations, not a Cartesian product of the listed values.
Evaluate populated user_type only; null/blank values belong to a separately approved completeness rule. Use an explicit null/blank policy so SQL UNKNOWN is not silently counted as pass or fail.
Proposed domain ('DED Employee','Person').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</si>
  <si>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mortgage_id</t>
  </si>
  <si>
    <t>DED_Attribute_3571</t>
  </si>
  <si>
    <t>4d19c636-d9fa-4a4a-b3d5-03afc9289363</t>
  </si>
  <si>
    <t>31731fea-4402-49a9-8513-a68d82c4f638</t>
  </si>
  <si>
    <t>DQP-3320</t>
  </si>
  <si>
    <t>DQO-3320</t>
  </si>
  <si>
    <t>Comp_Check-transaction_information-mortgage_id</t>
  </si>
  <si>
    <t>Validate that the critical data element transaction_information.mortgage_id is populated and not blank for in-scope records.Profiling results were used to identify current null/blank exposure where available.</t>
  </si>
  <si>
    <t>!isNull({mortgage_id})</t>
  </si>
  <si>
    <t>30/09/2026 - Yes Service: Licenses / Mortgage / Issue / New. REC_STATUS = 'A'; evaluate only where mortgage_id is mandatory for the service/stage; Non-applicable records excluded from denominator. Business confirmation required.</t>
  </si>
  <si>
    <t>9aa410d2-6f30-49af-be8f-a48c31af3e2c</t>
  </si>
  <si>
    <t>a7c41801-5478-46cd-bbae-466f04fd82c5</t>
  </si>
  <si>
    <t>DQP-3830</t>
  </si>
  <si>
    <t>DQO-3830</t>
  </si>
  <si>
    <t>Consec_Chk-transaction_information-mortgage_id</t>
  </si>
  <si>
    <t>Validate that populated values in transaction_information-mortgage_id do not contain consecutive spaces within the value.</t>
  </si>
  <si>
    <t>CAST(mortgage_id AS STRING) RLIKE '.*[^ ].*' AND CAST(mortgage_id AS STRING) NOT RLIKE '\pCntrl' AND UPPER(CAST(mortgage_id AS STRING)) NOT RLIKE '^[ ]*(NA|N/A|NIL|NONE|NULL|UNKNOWN|UNSPECIFIED|TEST|DUMMY|TBD|NOT APPLICABLE|-|--|\\.)[ ]*$'</t>
  </si>
  <si>
    <t>01/10/2026 Yes - Proposed filter: populated character values in transaction_information.mortgage_id;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</si>
  <si>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1d51010f-8efa-40fb-a9dc-535beff6c378</t>
  </si>
  <si>
    <t>1fc993d3-3add-4283-9ffe-8d4946dfc4cd</t>
  </si>
  <si>
    <t>DQP-4120</t>
  </si>
  <si>
    <t>DQO-4120</t>
  </si>
  <si>
    <t>Val_Chk-transaction_information-mortgage_id</t>
  </si>
  <si>
    <t>Checks that non-null mortgage_id values contain only English letters, digits and hyphens, rejecting spaces and other special characters.</t>
  </si>
  <si>
    <t>mortgage_id RLIKE '^[A-Za-z0-9-]+$'</t>
  </si>
  <si>
    <t>02/10/2026 - Yes - Yes means conditional technical feasibility, subject to the conditions below; it is not business approval. Apply only to transaction_information.mortgage_id records linked to the approved Group / Type / Subtype / Category combinations in columns J:M; validate actual four-level service combinations, not a Cartesian product of the listed values.
Restrict to the relevant mortgage registration/inquiry/cancellation records and the same linked mortgage; confirm migrated and closed-record exceptions.
Evaluate populated mortgage_id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</si>
  <si>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DED_Attribute_3572</t>
  </si>
  <si>
    <t>DQP-CR-00124</t>
  </si>
  <si>
    <t>DQP-CR-00169</t>
  </si>
  <si>
    <t>DQP-2608</t>
  </si>
  <si>
    <t>DQO-2608</t>
  </si>
  <si>
    <t>Validity_Check-TRANSACTION INFORMATION-transaction_type</t>
  </si>
  <si>
    <t>When populated, TRANSACTION INFORMATION.Transaction Type must be one of: Inquiry; Registration; Amendment; Renewal; Cancellation. Lookup dataset: rbizdomain_value.bizdomain</t>
  </si>
  <si>
    <t xml:space="preserve">WITH transaction_type_lookup AS
(
    SELECT DISTINCT
        UPPER(TRIM(BIZDOMAIN_VALUE)) AS valid_transaction_type
    FROM LH_silver.silver_cleansed.rbizdomain_value
    WHERE UPPER(TRIM(BIZDOMAIN)) = 'MORTGAGE_TRANSACTION_TYPE'
      AND UPPER(TRIM(REC_STATUS)) = 'A'
),
evaluated AS
(
    SELECT
        'Validity_Check-TRANSACTION INFORMATION-transaction_type'
            AS rule_name_title,
        'When populated, TRANSACTION INFORMATION.Transaction Type must be one of: Inquiry; Registration; Amendment; Renewal; Cancellation. Lookup dataset: rbizdomain_value.bizdomain'
            AS description_business_definition,
        'transaction_information'
            AS table_name,
        'transaction_type'
            AS column_name,
        a.serv_prov_code,
        a.b1_per_id1,
        a.b1_per_id2,
        a.b1_per_id3,
        a.b1_per_type,
        a.b1_per_sub_type,
        a.transaction_type
            AS source_value,
        'RBIZDOMAIN_VALUE'
            AS peer_table_name,
        'BIZDOMAIN_VALUE'
            AS peer_column_name,
        b.valid_transaction_type
            AS peer_value,
        CASE
            WHEN b.valid_transaction_type IS NULL
            THEN
                'FAIL - transaction_type does not exist in active transaction types lookup'
            ELSE
                'PASS'
        END AS dq_result,
        CURRENT_TIMESTAMP AS processed_timestamp
    FROM LH_silver.silver_cleansed.transaction_information a
    LEFT JOIN transaction_type_lookup b
        ON UPPER(TRIM(a.transaction_type)) = b.valid_transaction_type
    WHERE a.transaction_type IS NOT NULL
      AND TRIM(a.transaction_type) &lt;&gt; ''
)
SELECT *
FROM evaluated
WHERE dq_result = 'PASS'
 </t>
  </si>
  <si>
    <t>cb61fc01-cf3b-4fed-ad22-72228b58fc6d</t>
  </si>
  <si>
    <t>b0b30f6f-8f68-417c-a019-429dda5aeb8d</t>
  </si>
  <si>
    <t>DQP-3321</t>
  </si>
  <si>
    <t>DQO-3321</t>
  </si>
  <si>
    <t>Comp_Chk-transaction_infor-transaction_type</t>
  </si>
  <si>
    <t>Validate that the critical data element transaction_information.transaction_type is populated and not blank for in-scope records.Profiling results were used to identify current null/blank exposure where available.</t>
  </si>
  <si>
    <t>30/09/2026 - Yes Service: Licenses / Mortgage / Issue / New. REC_STATUS = 'A'; evaluate only where transaction_type is mandatory for the service/stage; Non-applicable records excluded from denominator. Business confirmation required.</t>
  </si>
  <si>
    <t>00fff678-f922-444b-bff2-8bc7d8084263</t>
  </si>
  <si>
    <t>d96ef181-886c-429e-9e3c-95fe933f2548</t>
  </si>
  <si>
    <t>DQP-3831</t>
  </si>
  <si>
    <t>DQO-3831</t>
  </si>
  <si>
    <t>Consc_Chk-transaction_information-transaction_type</t>
  </si>
  <si>
    <t>Validate that populated values in transaction_information-transaction_type do not contain consecutive spaces within the value.</t>
  </si>
  <si>
    <t>CAST(advertisement_type AS STRING) RLIKE '.*[^ ].*' AND CAST(advertisement_type AS STRING) NOT RLIKE '\pCntrl' AND UPPER(CAST(advertisement_type AS STRING)) NOT RLIKE '^[ ]*(NA|N/A|NIL|NONE|NULL|UNKNOWN|UNSPECIFIED|TEST|DUMMY|TBD|NOT APPLICABLE|-|--|\\.)[ ]*$'</t>
  </si>
  <si>
    <t>01/10/2026 Yes - Proposed filter: populated character values in transaction_information.transaction_type;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</si>
  <si>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1f17d575-d433-45a9-982b-f335d4fe9193</t>
  </si>
  <si>
    <t>5bdc099b-d727-466e-919a-42dda5cc92a7</t>
  </si>
  <si>
    <t>DQP-4278</t>
  </si>
  <si>
    <t>DQO-4278</t>
  </si>
  <si>
    <t>LTS_Chk-transaction_information-transaction_type</t>
  </si>
  <si>
    <t>Ensure that populated transaction_type values have no leading or trailing spaces when stored.</t>
  </si>
  <si>
    <t>transaction_type = trim(transaction_type)</t>
  </si>
  <si>
    <t>02/10/2026 - Yes - Yes means conditional technical feasibility, subject to the conditions below; it is not business approval. Apply only to transaction_information.transaction_type records linked to the approved Group / Type / Subtype / Category combinations in columns J:M; validate actual four-level service combinations, not a Cartesian product of the listed values.
Whitespace check on populated transaction_type;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</si>
  <si>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vehicle_info</t>
  </si>
  <si>
    <t>DED_Data_Table_234</t>
  </si>
  <si>
    <t>advertisement_type</t>
  </si>
  <si>
    <t>DED_Attribute_3581</t>
  </si>
  <si>
    <t>042123b0-b029-4b15-a2b2-cb45e3c7cf39</t>
  </si>
  <si>
    <t>66cb20b9-6585-4543-affc-e08d3da005a9</t>
  </si>
  <si>
    <t>DQP-3322</t>
  </si>
  <si>
    <t>DQO-3322</t>
  </si>
  <si>
    <t>Comp_Check-vehicle_info-advertisement_type</t>
  </si>
  <si>
    <t>Validate that the critical data element vehicle_info.advertisement_type is populated and not blank for in-scope records.Profiling results were used to identify current null/blank exposure where available.</t>
  </si>
  <si>
    <t>!isNull({advertisement_type})</t>
  </si>
  <si>
    <t>30/09/2026 - Yes Approved exact four-level service paths from O:R; do not cross-combine listed subtypes/categories. REC_STATUS = 'A'; evaluate only where advertisement_type is mandatory for the service/stage; Only permits requiring vehicle details; confirm chassis-only exemptions for plate_category; Non-applicable records excluded from denominator. Business confirmation required.</t>
  </si>
  <si>
    <t>6c81ca7b-8272-48dc-9d3c-5c84e43b115c</t>
  </si>
  <si>
    <t>38566350-dc23-4c14-bfda-a0ae40236872</t>
  </si>
  <si>
    <t>DQP-3832</t>
  </si>
  <si>
    <t>DQO-3832</t>
  </si>
  <si>
    <t>Consec_Chk-vehicle_info-advertisement_type</t>
  </si>
  <si>
    <t>Validate that populated values in vehicle_info-advertisement_type do not contain consecutive spaces within the value.</t>
  </si>
  <si>
    <t>01/10/2026 Yes - Proposed filter: populated character values in vehicle_info.advertisement_type;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</si>
  <si>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8952cd38-2e5b-44ac-8533-17e0ad60c063</t>
  </si>
  <si>
    <t>cecbe143-89da-4ae8-96a8-fd2409cbb799</t>
  </si>
  <si>
    <t>DQP-3850</t>
  </si>
  <si>
    <t>DQO-3850</t>
  </si>
  <si>
    <t>Val_Chk-vehicle_info-advertisement_type</t>
  </si>
  <si>
    <t>Check that advertisement_type contains only values from the approved list of advertisement types.</t>
  </si>
  <si>
    <t>advertisement_type IN ('Food serving trolleys')</t>
  </si>
  <si>
    <t>02/10/2026 - Yes - Yes means conditional technical feasibility, subject to the conditions below; it is not business approval. Apply only to vehicle_info.advertisement_type records linked to the approved Group / Type / Subtype / Category combinations in columns J:M; validate actual four-level service combinations, not a Cartesian product of the listed values.
Evaluate populated advertisement_type only; null/blank values belong to a separately approved completeness rule. Use an explicit null/blank policy so SQL UNKNOWN is not silently counted as pass or fail.
Proposed domain ('Food serving trolleys').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</si>
  <si>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plate_or_chassis_number</t>
  </si>
  <si>
    <t>DED_Attribute_3582</t>
  </si>
  <si>
    <t>55f853a9-b760-4ac8-8011-a0dfffa464f8</t>
  </si>
  <si>
    <t>48fec99b-5d7a-4478-a9c5-82b6d404ae0d</t>
  </si>
  <si>
    <t>DQP-3323</t>
  </si>
  <si>
    <t>DQO-3323</t>
  </si>
  <si>
    <t>Comp_Check-vehicle_info-plate_or_chassis_number</t>
  </si>
  <si>
    <t>Validate that the critical data element vehicle_info.plate_or_chassis_number is populated and not blank for in-scope records.Profiling results were used to identify current null/blank exposure where available.</t>
  </si>
  <si>
    <t>!isNull({plate_or_chassis_number})</t>
  </si>
  <si>
    <t>30/09/2026 - Yes Approved exact four-level service paths from O:R; do not cross-combine listed subtypes/categories. REC_STATUS = 'A'; evaluate only where plate_or_chassis_number is mandatory for the service/stage; Only permits requiring vehicle details; confirm chassis-only exemptions for plate_category; Non-applicable records excluded from denominator. Business confirmation required.</t>
  </si>
  <si>
    <t>3781b14c-65f8-485b-83e9-fc130e0bfd27</t>
  </si>
  <si>
    <t>de11a497-9e76-4dda-b450-8a3f751ebadf</t>
  </si>
  <si>
    <t>DQP-3833</t>
  </si>
  <si>
    <t>DQO-3833</t>
  </si>
  <si>
    <t>Consec_Chk-vehicle_info-plate_or_chassis_number</t>
  </si>
  <si>
    <t>Validate that populated values in vehicle_info-plate_or_chassis_number do not contain consecutive spaces within the value.</t>
  </si>
  <si>
    <t>CAST(plate_or_chassis_number AS STRING) RLIKE '.*[^ ].*' AND CAST(plate_or_chassis_number AS STRING) NOT RLIKE '\pCntrl' AND UPPER(CAST(plate_or_chassis_number AS STRING)) NOT RLIKE '^[ ]*(NA|N/A|NIL|NONE|NULL|UNKNOWN|UNSPECIFIED|TEST|DUMMY|TBD|NOT APPLICABLE|-|--|\\.)[ ]*$'</t>
  </si>
  <si>
    <t>01/10/2026 Yes - Proposed filter: populated character values in vehicle_info.plate_or_chassis_number;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</si>
  <si>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a84faf4a-9b09-4a0f-8a01-146d054033fc</t>
  </si>
  <si>
    <t>11093150-ca17-4844-805a-e8bbdd234314</t>
  </si>
  <si>
    <t>DQP-4178</t>
  </si>
  <si>
    <t>DQO-4178</t>
  </si>
  <si>
    <t>Val_Chk-vehicle_info-plate_or_chassis_number</t>
  </si>
  <si>
    <t>Check that non-null plate_or_chassis_number values contain only English letters, digits, and hyphens, rejecting other special characters.</t>
  </si>
  <si>
    <t>plate_or_chassis_number RLIKE '^[A-Za-z0-9-]+$'</t>
  </si>
  <si>
    <t>02/10/2026 - Yes - Yes means conditional technical feasibility, subject to the conditions below; it is not business approval. Apply only to vehicle_info.plate_or_chassis_number records linked to the approved Group / Type / Subtype / Category combinations in columns J:M; validate actual four-level service combinations, not a Cartesian product of the listed values.
Evaluate populated plate_or_chassis_number only; null/blank values belong to a separately approved completeness rule. Use an explicit null/blank policy so SQL UNKNOWN is not silently counted as pass or fail.
Character-format check only; it does not establish accuracy or lookup membership. Confirm the execution engine and test the regex on actual Arabic/English source samples.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</si>
  <si>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plate_category</t>
  </si>
  <si>
    <t>DED_Attribute_3584</t>
  </si>
  <si>
    <t>d0ed6e2a-9d4c-4e01-b8ed-567b00de28bc</t>
  </si>
  <si>
    <t>f635f932-938a-4b23-983a-6b906b839906</t>
  </si>
  <si>
    <t>DQP-3324</t>
  </si>
  <si>
    <t>DQO-3324</t>
  </si>
  <si>
    <t>Completeness_Check-vehicle_info-plate_category</t>
  </si>
  <si>
    <t>Validate that the critical data element vehicle_info.plate_category is populated and not blank for in-scope records.Profiling results were used to identify current null/blank exposure where available.</t>
  </si>
  <si>
    <t>!isNull({plate_category})</t>
  </si>
  <si>
    <t>30/09/2026 - Yes Approved exact four-level service paths from O:R; do not cross-combine listed subtypes/categories. REC_STATUS = 'A'; evaluate only where plate_category is mandatory for the service/stage; Only permits requiring vehicle details; confirm chassis-only exemptions for plate_category; Non-applicable records excluded from denominator. Business confirmation required.</t>
  </si>
  <si>
    <t>aa6c389a-11f2-4ade-9239-8632f62bbca7</t>
  </si>
  <si>
    <t>73bceaf8-4afd-4ea0-9826-370e22ec3d85</t>
  </si>
  <si>
    <t>DQP-3834</t>
  </si>
  <si>
    <t>DQO-3834</t>
  </si>
  <si>
    <t>Consec_Chk-vehicle_info-plate_category</t>
  </si>
  <si>
    <t>Validate that populated values in vehicle_info-plate_category do not contain consecutive spaces within the value.</t>
  </si>
  <si>
    <t>CAST(plate_category AS STRING) RLIKE '.*[^ ].*' AND CAST(plate_category AS STRING) NOT RLIKE '\pCntrl' AND UPPER(CAST(plate_category AS STRING)) NOT RLIKE '^[ ]*(NA|N/A|NIL|NONE|NULL|UNKNOWN|UNSPECIFIED|TEST|DUMMY|TBD|NOT APPLICABLE|-|--|\\.)[ ]*$'</t>
  </si>
  <si>
    <t>01/10/2026 Yes - Proposed filter: populated character values in vehicle_info.plate_category;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</si>
  <si>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virtual_inspection_confirmation</t>
  </si>
  <si>
    <t>DED_Data_Table_235</t>
  </si>
  <si>
    <t>Virtual</t>
  </si>
  <si>
    <t>DED_Attribute_3593</t>
  </si>
  <si>
    <t>dc644661-7887-4cee-bb43-a34cb4926b4b</t>
  </si>
  <si>
    <t>b9a00d8b-af5e-4a70-922a-4d6ec5abd9ff</t>
  </si>
  <si>
    <t>DQP-3325</t>
  </si>
  <si>
    <t>DQO-3325</t>
  </si>
  <si>
    <t>Comp_Chk-virtual_insp_confirmation-Virtual</t>
  </si>
  <si>
    <t>Validate that the critical data element virtual_inspection_confirmation.Virtual is populated and not blank for in-scope records.Profiling results were used to identify current null/blank exposure where available.</t>
  </si>
  <si>
    <t>Compliance &amp; Enforcement | الامتثال والرقابة</t>
  </si>
  <si>
    <t>rfmdaas@adra.gov.ae, amnalharthi@ded.abudhabi.ae</t>
  </si>
  <si>
    <t>rfmdaas@adra.gov.ae, ajmalhammadi@adra.gov.ae, fbakerbi@adra.gov.ae</t>
  </si>
  <si>
    <t>!isNull({Virtual})</t>
  </si>
  <si>
    <t>30/09/2026 - Yes Approved exact four-level service paths from O:R; do not cross-combine listed subtypes/categories. REC_STATUS = 'A'; evaluate only where Virtual is mandatory for the service/stage; Only where virtual inspection is required; Non-applicable records excluded from denominator. Business confirmation required.</t>
  </si>
  <si>
    <t>fed49488-387a-4583-8bc7-734a176018e2</t>
  </si>
  <si>
    <t>fa5e58cc-db6b-45bb-82df-2e9d1caf2439</t>
  </si>
  <si>
    <t>DQP-3835</t>
  </si>
  <si>
    <t>DQO-3835</t>
  </si>
  <si>
    <t>Consec_Chk-virtual_inspection_confirmation-Virtual</t>
  </si>
  <si>
    <t>Validate that populated values in virtual_inspection_confirmation-Virtual do not contain consecutive spaces within the value.</t>
  </si>
  <si>
    <t>CAST(Virtual AS STRING) RLIKE '.*[^ ].*' AND CAST(Virtual AS STRING) NOT RLIKE '\pCntrl' AND UPPER(CAST(Virtual AS STRING)) NOT RLIKE '^[ ]*(NA|N/A|NIL|NONE|NULL|UNKNOWN|UNSPECIFIED|TEST|DUMMY|TBD|NOT APPLICABLE|-|--|\.)[ ]*$'</t>
  </si>
  <si>
    <t>01/10/2026 Yes - Proposed filter: populated character values in virtual_inspection_confirmation.Virtual;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Restrict to the approved service/form and relevant related records; exact licence/status filters cannot be confirmed from this workbook.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</si>
  <si>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kizad_1</t>
  </si>
  <si>
    <t>DED_Attribute_3651</t>
  </si>
  <si>
    <t>4f8e90a5-83ed-4cb5-963f-930b985878fb</t>
  </si>
  <si>
    <t>404cf139-1672-4c76-b354-9e4cebecadd6</t>
  </si>
  <si>
    <t>DQP-2870</t>
  </si>
  <si>
    <t>DQO-2870</t>
  </si>
  <si>
    <t>Completeness_Check-activity_detail-kizad_1</t>
  </si>
  <si>
    <t>Validate that the critical data element activity_detail.kizad_1 is populated and not blank for in-scope records.Profiling results were used to identify current null/blank exposure where available.</t>
  </si>
  <si>
    <t>!isNull({kizad_1})</t>
  </si>
  <si>
    <t>30/09/2026 - Yes Active IDBTemplate configuration records for the mapped activity/HS code/legal form; not licence transactions. Confirm whether kizad_1 requires an explicit value; optional settings may be blank; 0/No is populated. Business confirmation required.</t>
  </si>
  <si>
    <t>71f46374-ade2-46d6-9cc5-8ad18fb07c47</t>
  </si>
  <si>
    <t>bc60db4b-a5df-4efa-aeac-6ea98fb6aa4f</t>
  </si>
  <si>
    <t>DQP-3326</t>
  </si>
  <si>
    <t>DQO-3326</t>
  </si>
  <si>
    <t>Consec_Chk-activity_detail-kizad_1</t>
  </si>
  <si>
    <t>Validate that populated values in activity_detail-kizad_1 do not contain consecutive spaces within the value.</t>
  </si>
  <si>
    <t>CAST(kizad_1 AS STRING) RLIKE '.*[^ ].*' AND CAST(kizad_1 AS STRING) NOT RLIKE '\\pCntrl' AND UPPER(CAST(kizad_1 AS STRING)) NOT RLIKE '^[ ]*(NA|N/A|NIL|NONE|NULL|UNKNOWN|UNSPECIFIED|TEST|DUMMY|TBD|NOT APPLICABLE|-|--|\\.)[ ]*$'</t>
  </si>
  <si>
    <t>01/10/2026 Yes - Proposed filter: populated character values in activity_detail.kizad_1;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</si>
  <si>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6ad909e9-190d-47dd-a814-eb2ab72b357d</t>
  </si>
  <si>
    <t>26196dcf-ae46-493f-aebc-dc730aaf7096</t>
  </si>
  <si>
    <t>DQP-4035</t>
  </si>
  <si>
    <t>DQO-4035</t>
  </si>
  <si>
    <t>Val_Chk-activity_detail-kizad_1</t>
  </si>
  <si>
    <t>Ensure that when kizad_1 is populated it contains only the approved values CHECKED or UNCHECKED.</t>
  </si>
  <si>
    <t>kizad_1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</si>
  <si>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kizad_1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</si>
  <si>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icad_ii</t>
  </si>
  <si>
    <t>DED_Attribute_3652</t>
  </si>
  <si>
    <t>59f59935-9be1-485a-881d-87c3040c2eb0</t>
  </si>
  <si>
    <t>471789ce-4989-4b05-8833-1fd9b9733e4a</t>
  </si>
  <si>
    <t>DQP-2871</t>
  </si>
  <si>
    <t>DQO-2871</t>
  </si>
  <si>
    <t>Completeness_Check-activity_detail-icad_ii</t>
  </si>
  <si>
    <t>Validate that the critical data element activity_detail.icad_ii is populated and not blank for in-scope records.Profiling results were used to identify current null/blank exposure where available.</t>
  </si>
  <si>
    <t>!isNull({icad_ii})</t>
  </si>
  <si>
    <t>30/09/2026 - Yes Active IDBTemplate configuration records for the mapped activity/HS code/legal form; not licence transactions. Confirm whether icad_ii requires an explicit value; optional settings may be blank; 0/No is populated. Business confirmation required.</t>
  </si>
  <si>
    <t>566e9e53-0270-47cf-88a2-7c05ad20a3a7</t>
  </si>
  <si>
    <t>d45aa7eb-f421-49c5-87c0-ba14ca095e09</t>
  </si>
  <si>
    <t>DQP-3327</t>
  </si>
  <si>
    <t>DQO-3327</t>
  </si>
  <si>
    <t>Consec_Chk-activity_detail-icad_ii</t>
  </si>
  <si>
    <t>Validate that populated values in activity_detail-icad_ii do not contain consecutive spaces within the value.</t>
  </si>
  <si>
    <t>CAST(icad_ii AS STRING) RLIKE '.*[^ ].*' AND CAST(icad_ii AS STRING) NOT RLIKE '\pCntrl' AND UPPER(CAST(icad_ii AS STRING)) NOT RLIKE '^[ ]*(NA|N/A|NIL|NONE|NULL|UNKNOWN|UNSPECIFIED|TEST|DUMMY|TBD|NOT APPLICABLE|-|--|\\.)[ ]*$'</t>
  </si>
  <si>
    <t>01/10/2026 Yes - Proposed filter: populated character values in activity_detail.icad_ii;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</si>
  <si>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d36a4797-a825-4746-b134-cbc05f742c5e</t>
  </si>
  <si>
    <t>5ef6b579-c360-4a04-bb15-0a26fd62873a</t>
  </si>
  <si>
    <t>DQP-3998</t>
  </si>
  <si>
    <t>DQO-3998</t>
  </si>
  <si>
    <t>Val_Chk-activity_detail-icad_ii</t>
  </si>
  <si>
    <t>When icad_ii is populated it must contain only the values CHECKED or UNCHECKED.</t>
  </si>
  <si>
    <t>icad_ii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</si>
  <si>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icad_ii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</si>
  <si>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kizad_2</t>
  </si>
  <si>
    <t>DED_Attribute_3653</t>
  </si>
  <si>
    <t>06ec4f28-ace1-42a1-8e2d-4a8f24bc4ab5</t>
  </si>
  <si>
    <t>d9c489b0-3b4c-457b-9bcb-9c6f16f5b89b</t>
  </si>
  <si>
    <t>DQP-2872</t>
  </si>
  <si>
    <t>DQO-2872</t>
  </si>
  <si>
    <t>Completeness_Check-activity_detail-kizad_2</t>
  </si>
  <si>
    <t>Validate that the critical data element activity_detail.kizad_2 is populated and not blank for in-scope records.Profiling results were used to identify current null/blank exposure where available.</t>
  </si>
  <si>
    <t>!isNull({kizad_2})</t>
  </si>
  <si>
    <t>30/09/2026 - Yes Active IDBTemplate configuration records for the mapped activity/HS code/legal form; not licence transactions. Confirm whether kizad_2 requires an explicit value; optional settings may be blank; 0/No is populated. Business confirmation required.</t>
  </si>
  <si>
    <t>48697e6e-97b1-4a25-9a0d-b8588558a37d</t>
  </si>
  <si>
    <t>0aa5fa9c-9130-4370-8010-b6d4c3383ce5</t>
  </si>
  <si>
    <t>DQP-3328</t>
  </si>
  <si>
    <t>DQO-3328</t>
  </si>
  <si>
    <t>Consec_Chk-activity_detail-kizad_2</t>
  </si>
  <si>
    <t>Validate that populated values in activity_detail-kizad_2 do not contain consecutive spaces within the value.</t>
  </si>
  <si>
    <t>CAST(kizad_2 AS STRING) RLIKE '.*[^ ].*' AND CAST(kizad_2 AS STRING) NOT RLIKE '\pCntrl' AND UPPER(CAST(kizad_2 AS STRING)) NOT RLIKE '^[ ]*(NA|N/A|NIL|NONE|NULL|UNKNOWN|UNSPECIFIED|TEST|DUMMY|TBD|NOT APPLICABLE|-|--|\\.)[ ]*$'</t>
  </si>
  <si>
    <t>01/10/2026 Yes - Proposed filter: populated character values in activity_detail.kizad_2;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</si>
  <si>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2e021af5-7c32-4a52-b824-bf252fd6ccae</t>
  </si>
  <si>
    <t>033c72f4-acba-4bc0-951d-d0c88365f7f9</t>
  </si>
  <si>
    <t>DQP-4036</t>
  </si>
  <si>
    <t>DQO-4036</t>
  </si>
  <si>
    <t>LTS_Chk-activity_detail-kizad_2</t>
  </si>
  <si>
    <t>Ensure that non-null kizad_2 values do not contain leading or trailing spaces.</t>
  </si>
  <si>
    <t>kizad_2 = trim(kizad_2)</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</si>
  <si>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kizad_2;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</si>
  <si>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2e6e994f-c5e3-451f-aa5b-626cc482da6b</t>
  </si>
  <si>
    <t>5b7796c8-918c-41c9-9c95-a387622814eb</t>
  </si>
  <si>
    <t>DQP-4037</t>
  </si>
  <si>
    <t>DQO-4037</t>
  </si>
  <si>
    <t>Val_Chk-activity_detail-kizad_2</t>
  </si>
  <si>
    <t>Ensure that non-null kizad_2 values are restricted to the approved domain CHECKED or UNCHECKED.</t>
  </si>
  <si>
    <t>kizad_2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</si>
  <si>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kizad_2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</si>
  <si>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municipality_abu_dhabi</t>
  </si>
  <si>
    <t>DED_Attribute_3654</t>
  </si>
  <si>
    <t>895b9622-dc23-449f-bb0f-c0bad8fa219a</t>
  </si>
  <si>
    <t>c3690ed3-ea1f-4047-9822-1c56fc3646ba</t>
  </si>
  <si>
    <t>DQP-2873</t>
  </si>
  <si>
    <t>DQO-2873</t>
  </si>
  <si>
    <t>Compl_Chk-activ_detail-municipality_abu_dhabi</t>
  </si>
  <si>
    <t>Validate that the critical data element activity_detail.municipality_abu_dhabi is populated and not blank for in-scope records.Profiling results were used to identify current null/blank exposure where available.</t>
  </si>
  <si>
    <t>!isNull({municipality_abu_dhabi})</t>
  </si>
  <si>
    <t>30/09/2026 - Yes Active IDBTemplate configuration records for the mapped activity/HS code/legal form; not licence transactions. Confirm whether municipality_abu_dhabi requires an explicit value; optional settings may be blank; 0/No is populated. Business confirmation required.</t>
  </si>
  <si>
    <t>fbc8b1d4-96d9-4275-b40a-59da04f7e3e4</t>
  </si>
  <si>
    <t>415259b6-c4f7-4c77-8d9e-aaeee1dac225</t>
  </si>
  <si>
    <t>DQP-3329</t>
  </si>
  <si>
    <t>DQO-3329</t>
  </si>
  <si>
    <t>Consec_Chk-activity_detail-municipal_abu_dhabi</t>
  </si>
  <si>
    <t>Validate that populated values in activity_detail-municipality_abu_dhabi do not contain consecutive spaces within the value.</t>
  </si>
  <si>
    <t>CAST(municipality_abu_dhabi AS STRING) RLIKE '.*[^ ].*' AND CAST(municipality_abu_dhabi AS STRING) NOT RLIKE '\pCntrl' AND UPPER(CAST(municipality_abu_dhabi AS STRING)) NOT RLIKE '^[ ]*(NA|N/A|NIL|NONE|NULL|UNKNOWN|UNSPECIFIED|TEST|DUMMY|TBD|NOT APPLICABLE|-|--|\\.)[ ]*$'</t>
  </si>
  <si>
    <t>01/10/2026 Yes - Proposed filter: populated character values in activity_detail.municipality_abu_dhabi;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</si>
  <si>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97209714-5f13-485c-b6ea-6a846a4472eb</t>
  </si>
  <si>
    <t>82313ddb-8cb4-4795-b255-0b858283cde2</t>
  </si>
  <si>
    <t>DQP-4128</t>
  </si>
  <si>
    <t>DQO-4128</t>
  </si>
  <si>
    <t>Val_Chk-activity_detail-municipality_abu_dhabi</t>
  </si>
  <si>
    <t>Ensure that populated municipality_abu_dhabi values are restricted to the approved domain list: CHECKED or UNCHECKED.</t>
  </si>
  <si>
    <t>municipality_abu_dhabi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</si>
  <si>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municipality_abu_dhabi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</si>
  <si>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al_markaz</t>
  </si>
  <si>
    <t>DED_Attribute_3655</t>
  </si>
  <si>
    <t>e795327c-97fb-4fab-ad2e-22323578ef9f</t>
  </si>
  <si>
    <t>05ceff18-dfdc-4435-afd8-3a2674b6649e</t>
  </si>
  <si>
    <t>DQP-2874</t>
  </si>
  <si>
    <t>DQO-2874</t>
  </si>
  <si>
    <t>Completeness_Check-activity_detail-al_markaz</t>
  </si>
  <si>
    <t>Validate that the critical data element activity_detail.al_markaz is populated and not blank for in-scope records.Profiling results were used to identify current null/blank exposure where available.</t>
  </si>
  <si>
    <t>!isNull({al_markaz})</t>
  </si>
  <si>
    <t>30/09/2026 - Yes Active IDBTemplate configuration records for the mapped activity/HS code/legal form; not licence transactions. Confirm whether al_markaz requires an explicit value; optional settings may be blank; 0/No is populated. Business confirmation required.</t>
  </si>
  <si>
    <t>b3027a6f-9e5e-4c0f-bffe-db1fae1ab781</t>
  </si>
  <si>
    <t>f142b7fe-7d7b-45f5-b2cb-2e5e40d48073</t>
  </si>
  <si>
    <t>DQP-3330</t>
  </si>
  <si>
    <t>DQO-3330</t>
  </si>
  <si>
    <t>Consec_Chk-activity_detail-al_markaz</t>
  </si>
  <si>
    <t>Validate that populated values in activity_detail-al_markaz do not contain consecutive spaces within the value.</t>
  </si>
  <si>
    <t>CAST(al_markaz AS STRING) RLIKE '.*[^ ].*' AND CAST(al_markaz AS STRING) NOT RLIKE '\pCntrl' AND UPPER(CAST(al_markaz AS STRING)) NOT RLIKE '^[ ]*(NA|N/A|NIL|NONE|NULL|UNKNOWN|UNSPECIFIED|TEST|DUMMY|TBD|NOT APPLICABLE|-|--|\\.)[ ]*$'</t>
  </si>
  <si>
    <t>01/10/2026 Yes - Proposed filter: populated character values in activity_detail.al_markaz;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</si>
  <si>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dc34e8c2-5986-42dd-bae5-9fa867827135</t>
  </si>
  <si>
    <t>ca81c54e-2e57-49e3-999c-3be4614f24e4</t>
  </si>
  <si>
    <t>DQP-3851</t>
  </si>
  <si>
    <t>DQO-3851</t>
  </si>
  <si>
    <t>Val_Chk-activity_detail-al_markaz</t>
  </si>
  <si>
    <t>Ensure that when al_markaz is populated its value is either CHECKED or UNCHECKED.</t>
  </si>
  <si>
    <t>al_markaz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</si>
  <si>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al_markaz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</si>
  <si>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allowed_uc</t>
  </si>
  <si>
    <t>DED_Attribute_3656</t>
  </si>
  <si>
    <t>f1572939-f1f8-41aa-a78f-294d59a01293</t>
  </si>
  <si>
    <t>941f1efa-5f16-4dba-9318-e4eeda0bd835</t>
  </si>
  <si>
    <t>DQP-2875</t>
  </si>
  <si>
    <t>DQO-2875</t>
  </si>
  <si>
    <t>Completeness_Check-activity_detail-allowed_uc</t>
  </si>
  <si>
    <t>Validate that the critical data element activity_detail.allowed_uc is populated and not blank for in-scope records.Profiling results were used to identify current null/blank exposure where available.</t>
  </si>
  <si>
    <t>!isNull({allowed_uc})</t>
  </si>
  <si>
    <t>30/09/2026 - Yes Active IDBTemplate configuration records for the mapped activity/HS code/legal form; not licence transactions. Confirm whether allowed_uc requires an explicit value; optional settings may be blank; 0/No is populated. Business confirmation required.</t>
  </si>
  <si>
    <t>84b04572-6c6e-44b4-954d-75dd30f38bc2</t>
  </si>
  <si>
    <t>2028818d-f688-4b54-a273-0afe8afddef4</t>
  </si>
  <si>
    <t>DQP-3331</t>
  </si>
  <si>
    <t>DQO-3331</t>
  </si>
  <si>
    <t>Consec_Chk-activity_detail-allowed_uc</t>
  </si>
  <si>
    <t>Validate that populated values in activity_detail-allowed_uc do not contain consecutive spaces within the value.</t>
  </si>
  <si>
    <t>CAST(allowed_uc AS STRING) RLIKE '.*[^ ].*' AND CAST(allowed_uc AS STRING) NOT RLIKE '\pCntrl' AND UPPER(CAST(allowed_uc AS STRING)) NOT RLIKE '^[ ]*(NA|N/A|NIL|NONE|NULL|UNKNOWN|UNSPECIFIED|TEST|DUMMY|TBD|NOT APPLICABLE|-|--|\\.)[ ]*$'</t>
  </si>
  <si>
    <t>01/10/2026 Yes - Proposed filter: populated character values in activity_detail.allowed_uc;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</si>
  <si>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bb7d16b4-1c9e-410c-b646-21a3d70d16c1</t>
  </si>
  <si>
    <t>8055d64a-40b9-4d9e-9773-b04f81326a93</t>
  </si>
  <si>
    <t>DQP-3855</t>
  </si>
  <si>
    <t>DQO-3855</t>
  </si>
  <si>
    <t>Val_Chk-activity_detail-allowed_uc</t>
  </si>
  <si>
    <t>Checks that when allowed_uc is populated it contains only the value  CHECKED or UNCHECKED, enforcing the approved domain for this flag column.</t>
  </si>
  <si>
    <t>allowed_uc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</si>
  <si>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allowed_uc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</si>
  <si>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DED_Attribute_3657</t>
  </si>
  <si>
    <t>c009eae7-736b-4c7d-be65-f28f35557c6e</t>
  </si>
  <si>
    <t>c113689c-549a-43bf-914f-d13e7bbe0663</t>
  </si>
  <si>
    <t>DQP-2876</t>
  </si>
  <si>
    <t>DQO-2876</t>
  </si>
  <si>
    <t>Compl_Check-activity_detail-capital_minimum</t>
  </si>
  <si>
    <t>Validate that the critical data element activity_detail.capital_minimum is populated and not blank for in-scope records.Profiling results were used to identify current null/blank exposure where available.</t>
  </si>
  <si>
    <t>30/09/2026 - Yes Active IDBTemplate configuration records for the mapped activity/HS code/legal form; not licence transactions. Confirm whether capital_minimum requires an explicit value; optional settings may be blank; 0/No is populated. Business confirmation required.</t>
  </si>
  <si>
    <t>c0c68532-8f75-4c92-b466-2aa8fc4d9ea0</t>
  </si>
  <si>
    <t>c7d7e68c-c9a6-48df-9c5c-d2e3d2e0c2b7</t>
  </si>
  <si>
    <t>DQP-3332</t>
  </si>
  <si>
    <t>DQO-3332</t>
  </si>
  <si>
    <t>Consec_Chk-activity_detail-capital_minimum</t>
  </si>
  <si>
    <t>Validate that populated values in activity_detail-capital_minimum do not contain consecutive spaces within the value.</t>
  </si>
  <si>
    <t>01/10/2026 Yes - Proposed filter: populated character values in activity_detail.capital_minimum;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The field name suggests date/numeric content, but its datatype is not provided; confirm applicability before enabling.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</si>
  <si>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allowed_pr</t>
  </si>
  <si>
    <t>DED_Attribute_3658</t>
  </si>
  <si>
    <t>b83572e9-6089-430e-82be-0d514177e7f4</t>
  </si>
  <si>
    <t>4c33207f-baa3-4d72-bdd7-a053aa4ab2d5</t>
  </si>
  <si>
    <t>DQP-2877</t>
  </si>
  <si>
    <t>DQO-2877</t>
  </si>
  <si>
    <t>Completeness_Check-activity_detail-allowed_pr</t>
  </si>
  <si>
    <t>Validate that the critical data element activity_detail.allowed_pr is populated and not blank for in-scope records.Profiling results were used to identify current null/blank exposure where available.</t>
  </si>
  <si>
    <t>!isNull({allowed_pr})</t>
  </si>
  <si>
    <t>30/09/2026 - Yes Active IDBTemplate configuration records for the mapped activity/HS code/legal form; not licence transactions. Confirm whether allowed_pr requires an explicit value; optional settings may be blank; 0/No is populated. Business confirmation required.</t>
  </si>
  <si>
    <t>7107f33d-c2d0-42e1-93fd-2f363a98605e</t>
  </si>
  <si>
    <t>08ef06fe-fd7f-4cc5-b80f-4f282456ccd5</t>
  </si>
  <si>
    <t>DQP-3333</t>
  </si>
  <si>
    <t>DQO-3333</t>
  </si>
  <si>
    <t>Consec_Chk-activity_detail-allowed_pr</t>
  </si>
  <si>
    <t>Validate that populated values in activity_detail-allowed_pr do not contain consecutive spaces within the value.</t>
  </si>
  <si>
    <t>CAST(allowed_pr AS STRING) RLIKE '.*[^ ].*' AND CAST(allowed_pr AS STRING) NOT RLIKE '\pCntrl' AND UPPER(CAST(allowed_pr AS STRING)) NOT RLIKE '^[ ]*(NA|N/A|NIL|NONE|NULL|UNKNOWN|UNSPECIFIED|TEST|DUMMY|TBD|NOT APPLICABLE|-|--|\\.)[ ]*$'</t>
  </si>
  <si>
    <t>01/10/2026 Yes - Proposed filter: populated character values in activity_detail.allowed_pr;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</si>
  <si>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6afd9a72-1acc-4581-bc9b-f418f7d859a6</t>
  </si>
  <si>
    <t>29e93dfc-0520-4fca-9b58-19798a5c9d2c</t>
  </si>
  <si>
    <t>DQP-3854</t>
  </si>
  <si>
    <t>DQO-3854</t>
  </si>
  <si>
    <t>Val_Chk-activity_detail-allowed_pr</t>
  </si>
  <si>
    <t>Check that non-null values in allowed_pr are limited to the approved values  CHECKED or UNCHECKED, treating nulls as allowed and out-of-set values as invalid.</t>
  </si>
  <si>
    <t>allowed_pr IN  ('CHECKED','UNCHECKED')</t>
  </si>
  <si>
    <t>rowad_individual</t>
  </si>
  <si>
    <t>DED_Attribute_3659</t>
  </si>
  <si>
    <t>44010295-2d6b-49bc-b76d-8814126e022f</t>
  </si>
  <si>
    <t>e0e127b5-3414-44ed-9af2-498d9caaeb04</t>
  </si>
  <si>
    <t>DQP-2878</t>
  </si>
  <si>
    <t>DQO-2878</t>
  </si>
  <si>
    <t>Compl_Check-activity_detail-rowad_individual</t>
  </si>
  <si>
    <t>Validate that the critical data element activity_detail.rowad_individual is populated and not blank for in-scope records.Profiling results were used to identify current null/blank exposure where available.</t>
  </si>
  <si>
    <t>!isNull({rowad_individual})</t>
  </si>
  <si>
    <t>30/09/2026 - Yes Active IDBTemplate configuration records for the mapped activity/HS code/legal form; not licence transactions. Confirm whether rowad_individual requires an explicit value; optional settings may be blank; 0/No is populated. Business confirmation required.</t>
  </si>
  <si>
    <t>db9b377b-d7fb-4ae5-8669-ef79d160334d</t>
  </si>
  <si>
    <t>17ed5143-9776-460c-aa53-52c9c3788d57</t>
  </si>
  <si>
    <t>DQP-3334</t>
  </si>
  <si>
    <t>DQO-3334</t>
  </si>
  <si>
    <t>Consec_Chk-activity_detail-rowad_individual</t>
  </si>
  <si>
    <t>Validate that populated values in activity_detail-rowad_individual do not contain consecutive spaces within the value.</t>
  </si>
  <si>
    <t>CAST(rowad_individual AS STRING) RLIKE '.*[^ ].*' AND CAST(rowad_individual AS STRING) NOT RLIKE '\pCntrl' AND UPPER(CAST(rowad_individual AS STRING)) NOT RLIKE '^[ ]*(NA|N/A|NIL|NONE|NULL|UNKNOWN|UNSPECIFIED|TEST|DUMMY|TBD|NOT APPLICABLE|-|--|\\.)[ ]*$'</t>
  </si>
  <si>
    <t>01/10/2026 Yes - Proposed filter: populated character values in activity_detail.rowad_individual;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</si>
  <si>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35df5b11-678e-49c8-94b4-875ba1f62158</t>
  </si>
  <si>
    <t>377775aa-6d40-4bf8-9826-bcc6e00f643d</t>
  </si>
  <si>
    <t>DQP-4230</t>
  </si>
  <si>
    <t>DQO-4230</t>
  </si>
  <si>
    <t>Val_Chk-activity_detail-rowad_individual</t>
  </si>
  <si>
    <t>Ensure that when rowad_individual is populated it contains only the approved value 'CHECKED' or 'UNCHECKED'.</t>
  </si>
  <si>
    <t>rowad_individual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</si>
  <si>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rowad_individual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</si>
  <si>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opportunity_activity</t>
  </si>
  <si>
    <t>DED_Attribute_3660</t>
  </si>
  <si>
    <t>9509df18-77e2-40ef-97d1-4729ca8808ed</t>
  </si>
  <si>
    <t>6cdc8171-d53d-432e-b18a-43c996c05bb3</t>
  </si>
  <si>
    <t>DQP-2879</t>
  </si>
  <si>
    <t>DQO-2879</t>
  </si>
  <si>
    <t>Compl_Chk-activity_detail-opportunity_activity</t>
  </si>
  <si>
    <t>Validate that the critical data element activity_detail.opportunity_activity is populated and not blank for in-scope records.Profiling results were used to identify current null/blank exposure where available.</t>
  </si>
  <si>
    <t>!isNull({opportunity_activity})</t>
  </si>
  <si>
    <t>30/09/2026 - Yes Active IDBTemplate configuration records for the mapped activity/HS code/legal form; not licence transactions. Confirm whether opportunity_activity requires an explicit value; optional settings may be blank; 0/No is populated. Business confirmation required.</t>
  </si>
  <si>
    <t>f4a35f6f-9f19-4a3c-87a9-2dc70cdf4589</t>
  </si>
  <si>
    <t>0a5a95a1-af70-4ea1-92f7-cb0701d8364a</t>
  </si>
  <si>
    <t>DQP-3335</t>
  </si>
  <si>
    <t>DQO-3335</t>
  </si>
  <si>
    <t>Consec_Chk-activity_detail-opportunity_activit</t>
  </si>
  <si>
    <t>Validate that populated values in activity_detail-opportunity_activity do not contain consecutive spaces within the value.</t>
  </si>
  <si>
    <t>CAST(opportunity_activity AS STRING) RLIKE '.*[^ ].*' AND CAST(opportunity_activity AS STRING) NOT RLIKE '\pCntrl' AND UPPER(CAST(opportunity_activity AS STRING)) NOT RLIKE '^[ ]*(NA|N/A|NIL|NONE|NULL|UNKNOWN|UNSPECIFIED|TEST|DUMMY|TBD|NOT APPLICABLE|-|--|\\.)[ ]*$'</t>
  </si>
  <si>
    <t>01/10/2026 Yes - Proposed filter: populated character values in activity_detail.opportunity_activity;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</si>
  <si>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4e006393-48aa-4f17-9855-060bb59daca3</t>
  </si>
  <si>
    <t>1db677fa-55ef-4efc-9c77-96d6343ab63d</t>
  </si>
  <si>
    <t>DQP-4152</t>
  </si>
  <si>
    <t>DQO-4152</t>
  </si>
  <si>
    <t>Val_Chk-activity_detail-opportunity_activity</t>
  </si>
  <si>
    <t>Check that when opportunity_activity is populated it contains only the allowed value 'CHECKED' or 'UNCHECKED'.</t>
  </si>
  <si>
    <t>opportunity_activity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</si>
  <si>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opportunity_activity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</si>
  <si>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rowad_company</t>
  </si>
  <si>
    <t>DED_Attribute_3661</t>
  </si>
  <si>
    <t>a4d81b94-2bff-4c3c-9abc-ca7f167fecb5</t>
  </si>
  <si>
    <t>847af054-cb46-40c0-a54a-3d910b5aaf55</t>
  </si>
  <si>
    <t>DQP-2880</t>
  </si>
  <si>
    <t>DQO-2880</t>
  </si>
  <si>
    <t>Comp_Check-activity_detail-rowad_company</t>
  </si>
  <si>
    <t>Validate that the critical data element activity_detail.rowad_company is populated and not blank for in-scope records.Profiling results were used to identify current null/blank exposure where available.</t>
  </si>
  <si>
    <t>!isNull({rowad_company})</t>
  </si>
  <si>
    <t>30/09/2026 - Yes Active IDBTemplate configuration records for the mapped activity/HS code/legal form; not licence transactions. Confirm whether rowad_company requires an explicit value; optional settings may be blank; 0/No is populated. Business confirmation required.</t>
  </si>
  <si>
    <t>40b33319-0bcb-4663-a55a-f7447442bad3</t>
  </si>
  <si>
    <t>e021c442-2677-4be6-a850-2b90ad606d25</t>
  </si>
  <si>
    <t>DQP-3336</t>
  </si>
  <si>
    <t>DQO-3336</t>
  </si>
  <si>
    <t>Consec_Chk-activity_detail-rowad_company</t>
  </si>
  <si>
    <t>Validate that populated values in activity_detail-rowad_company do not contain consecutive spaces within the value.</t>
  </si>
  <si>
    <t>CAST(rowad_company AS STRING) RLIKE '.*[^ ].*' AND CAST(rowad_company AS STRING) NOT RLIKE '\pCntrl' AND UPPER(CAST(rowad_company AS STRING)) NOT RLIKE '^[ ]*(NA|N/A|NIL|NONE|NULL|UNKNOWN|UNSPECIFIED|TEST|DUMMY|TBD|NOT APPLICABLE|-|--|\\.)[ ]*$'</t>
  </si>
  <si>
    <t>01/10/2026 Yes - Proposed filter: populated character values in activity_detail.rowad_company;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</si>
  <si>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7537d51c-a18a-4818-8b34-428aa3fe44bc</t>
  </si>
  <si>
    <t>bfd895ec-b91b-4f8c-8b7b-a9a0ee86e35a</t>
  </si>
  <si>
    <t>DQP-4229</t>
  </si>
  <si>
    <t>DQO-4229</t>
  </si>
  <si>
    <t>Val_Chk-activity_detail-rowad_company</t>
  </si>
  <si>
    <t>Checks that non-null values in rowad_company are restricted to the approved flag value 'CHECKED' or 'UNCHECKED'.</t>
  </si>
  <si>
    <t>rowad_company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</si>
  <si>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rowad_company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</si>
  <si>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municipality_al_dhafra</t>
  </si>
  <si>
    <t>DED_Attribute_3662</t>
  </si>
  <si>
    <t>262b7098-1e4d-4275-8aba-d86a930e72e8</t>
  </si>
  <si>
    <t>13cf780a-2969-4c34-9e5f-0c7bd76d98b7</t>
  </si>
  <si>
    <t>DQP-2881</t>
  </si>
  <si>
    <t>DQO-2881</t>
  </si>
  <si>
    <t>Compl_Chk-activ_detail-municipality_al_dhafra</t>
  </si>
  <si>
    <t>Validate that the critical data element activity_detail.municipality_al_dhafra is populated and not blank for in-scope records.Profiling results were used to identify current null/blank exposure where available.</t>
  </si>
  <si>
    <t>!isNull({municipality_al_dhafra})</t>
  </si>
  <si>
    <t>30/09/2026 - Yes Active IDBTemplate configuration records for the mapped activity/HS code/legal form; not licence transactions. Confirm whether municipality_al_dhafra requires an explicit value; optional settings may be blank; 0/No is populated. Business confirmation required.</t>
  </si>
  <si>
    <t>c4f3d03e-839c-4859-8fad-b2677b714b66</t>
  </si>
  <si>
    <t>6d6742d4-3bab-4870-b29b-aec578b7f52f</t>
  </si>
  <si>
    <t>DQP-3337</t>
  </si>
  <si>
    <t>DQO-3337</t>
  </si>
  <si>
    <t>Consec_Chk-activity_detail-municipal_al_dhafra</t>
  </si>
  <si>
    <t>Validate that populated values in activity_detail-municipality_al_dhafra do not contain consecutive spaces within the value.</t>
  </si>
  <si>
    <t>CAST(municipality_al_dhafra AS STRING) RLIKE '.*[^ ].*' AND CAST(municipality_al_dhafra AS STRING) NOT RLIKE '\pCntrl' AND UPPER(CAST(municipality_al_dhafra AS STRING)) NOT RLIKE '^[ ]*(NA|N/A|NIL|NONE|NULL|UNKNOWN|UNSPECIFIED|TEST|DUMMY|TBD|NOT APPLICABLE|-|--|\\.)[ ]*$'</t>
  </si>
  <si>
    <t>01/10/2026 Yes - Proposed filter: populated character values in activity_detail.municipality_al_dhafra;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</si>
  <si>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57e81c6a-58b3-4013-baef-b5de4102f637</t>
  </si>
  <si>
    <t>01a59812-5f61-48d5-8d54-ed4faaf908bc</t>
  </si>
  <si>
    <t>DQP-4131</t>
  </si>
  <si>
    <t>DQO-4131</t>
  </si>
  <si>
    <t>LTS_Chk-activity_detail-municipality_al_dhafra</t>
  </si>
  <si>
    <t>Check that non-null municipality_al_dhafra values do not contain leading or trailing spaces.</t>
  </si>
  <si>
    <t>municipality_al_dhafra = trim(municipality_al_dhafra)</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</si>
  <si>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municipality_al_dhafra;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</si>
  <si>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312575ec-7154-4a92-a924-4effd886525f</t>
  </si>
  <si>
    <t>cec5f0a1-7498-4c6f-9885-8d8319f72f7c</t>
  </si>
  <si>
    <t>DQP-4132</t>
  </si>
  <si>
    <t>DQO-4132</t>
  </si>
  <si>
    <t>Val_Chk-activity_detail-municipality_al_dhafra</t>
  </si>
  <si>
    <t>Check that non-null municipality_al_dhafra values are either CHECKED or UNCHECKED.</t>
  </si>
  <si>
    <t>municipality_al_dhafra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</si>
  <si>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municipality_al_dhafra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</si>
  <si>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arabic_name</t>
  </si>
  <si>
    <t>DED_Attribute_3663</t>
  </si>
  <si>
    <t>402ecd23-62e0-4f25-89b5-6e0b83468557</t>
  </si>
  <si>
    <t>d8ea7f5f-fab5-4e68-a855-158b1dfd3c06</t>
  </si>
  <si>
    <t>DQP-2450</t>
  </si>
  <si>
    <t>DQO-2450</t>
  </si>
  <si>
    <t>Validity_Check-ACTIVITY_DETAIL-Arabic_Name</t>
  </si>
  <si>
    <t>When populated, ACTIVITY DETAIL.Arabic Name must contain only Arabic letters, digits (0-9, ٠-٩, ۰-۹), and spaces. Other letters and punctuation are not allowed.</t>
  </si>
  <si>
    <t>a31fb5f2-fd69-47d8-948a-5603d37ce2da</t>
  </si>
  <si>
    <t>53b9fe50-80f9-40a7-a28b-d7ce43254d59</t>
  </si>
  <si>
    <t>DQP-3338</t>
  </si>
  <si>
    <t>DQO-3338</t>
  </si>
  <si>
    <t>Consec_Chk-activity_detail-arabic_name</t>
  </si>
  <si>
    <t>Validate that populated values in activity_detail-arabic_name do not contain consecutive spaces within the value.</t>
  </si>
  <si>
    <t>CAST(arabic_name AS STRING) RLIKE '.*[^ ].*' AND CAST(arabic_name AS STRING) NOT RLIKE '\pCntrl' AND UPPER(CAST(arabic_name AS STRING)) NOT RLIKE '^[ ]*(NA|N/A|NIL|NONE|NULL|UNKNOWN|UNSPECIFIED|TEST|DUMMY|TBD|NOT APPLICABLE|-|--|\\.)[ ]*$'</t>
  </si>
  <si>
    <t>01/10/2026 Yes - Proposed filter: populated character values in activity_detail.arabic_name;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</si>
  <si>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66acf4ba-fee3-4bdd-a2a5-29eff5350cb3</t>
  </si>
  <si>
    <t>77deacee-6358-472e-bbd4-be0c9dda50f2</t>
  </si>
  <si>
    <t>DQP-3869</t>
  </si>
  <si>
    <t>DQO-3869</t>
  </si>
  <si>
    <t>LTS_Chk-activity_detail-arabic_name</t>
  </si>
  <si>
    <t>Check that non-null arabic_name values have no leading or trailing spaces.</t>
  </si>
  <si>
    <t>arabic_name = trim(arabic_name)</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</si>
  <si>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arabic_name;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</si>
  <si>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4cc4e587-4e40-4640-ad53-6a8500a312a7</t>
  </si>
  <si>
    <t>f2091fca-955f-41b8-94e7-194c312be5fb</t>
  </si>
  <si>
    <t>DQP-3870</t>
  </si>
  <si>
    <t>DQO-3870</t>
  </si>
  <si>
    <t>Val_Chk-activity_detail-arabic_name</t>
  </si>
  <si>
    <t>Check that non-null arabic_name values contain only Arabic or English letters, digits, spaces and the approved punctuation/Unicode characters used in activity names.</t>
  </si>
  <si>
    <t>CAST(arabic_name AS STRING)
RLIKE '^[A-Za-z0-9\u0600-\u06FF "/&amp;_*;:+@#^().–-]+$'</t>
  </si>
  <si>
    <t>49c7277f-a223-425f-91ab-7515aad500ce</t>
  </si>
  <si>
    <t>59ed7a73-6ae0-40be-9076-15b6cd9e21a3</t>
  </si>
  <si>
    <t>DQP-4343</t>
  </si>
  <si>
    <t>DQO-4343</t>
  </si>
  <si>
    <t>Completeness_Check-activity_detail-arabic_name</t>
  </si>
  <si>
    <t>Validate that the critical data element activity_detail.arabic_name is populated and not blank for in-scope records.Profiling results were used to identify current null/blank exposure where available.</t>
  </si>
  <si>
    <t>!isNull({arabic_name})</t>
  </si>
  <si>
    <t>ownership</t>
  </si>
  <si>
    <t>DED_Attribute_3664</t>
  </si>
  <si>
    <t>bfa5093d-20c3-4dcb-99f6-0a2e622d0376</t>
  </si>
  <si>
    <t>2e21c9b5-4af0-4185-be6e-a72bca87f09e</t>
  </si>
  <si>
    <t>DQP-2882</t>
  </si>
  <si>
    <t>DQO-2882</t>
  </si>
  <si>
    <t>Completeness_Check-activity_detail-ownership</t>
  </si>
  <si>
    <t>Validate that the critical data element activity_detail.ownership is populated and not blank for in-scope records.Profiling results were used to identify current null/blank exposure where available.</t>
  </si>
  <si>
    <t>!isNull({ownership})</t>
  </si>
  <si>
    <t>30/09/2026 - Yes Active IDBTemplate configuration records for the mapped activity/HS code/legal form; not licence transactions. Confirm whether ownership requires an explicit value; optional settings may be blank; 0/No is populated. Business confirmation required.</t>
  </si>
  <si>
    <t>8c47f4f9-6c51-446f-abb1-fb0a61b33cc7</t>
  </si>
  <si>
    <t>e37517b3-0fe1-4a51-8629-0d9d135d19e0</t>
  </si>
  <si>
    <t>DQP-3339</t>
  </si>
  <si>
    <t>DQO-3339</t>
  </si>
  <si>
    <t>Consec_Chk-activity_detail-ownership</t>
  </si>
  <si>
    <t>Validate that populated values in activity_detail-ownership do not contain consecutive spaces within the value.</t>
  </si>
  <si>
    <t>CAST(ownership AS STRING) RLIKE '.*[^ ].*' AND CAST(ownership AS STRING) NOT RLIKE '\pCntrl' AND UPPER(CAST(ownership AS STRING)) NOT RLIKE '^[ ]*(NA|N/A|NIL|NONE|NULL|UNKNOWN|UNSPECIFIED|TEST|DUMMY|TBD|NOT APPLICABLE|-|--|\\.)[ ]*$'</t>
  </si>
  <si>
    <t>01/10/2026 Yes - Proposed filter: populated character values in activity_detail.ownership;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</si>
  <si>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d93daf10-f629-4569-84ff-c553b9aeca7a</t>
  </si>
  <si>
    <t>a61b6bc3-93ee-4428-a33b-0ad54e0ef579</t>
  </si>
  <si>
    <t>DQP-4157</t>
  </si>
  <si>
    <t>DQO-4157</t>
  </si>
  <si>
    <t>Val_Chk-activity_detail-ownership</t>
  </si>
  <si>
    <t>Checks that ownership contains only values from the approved ownership domain list.</t>
  </si>
  <si>
    <t>ownership IN ('Foreign Ownership','Requires Local','Emiratis Only')</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</si>
  <si>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ownership only; null/blank values belong to a separately approved completeness rule. Use an explicit null/blank policy so SQL UNKNOWN is not silently counted as pass or fail.
Proposed domain ('Foreign Ownership','Requires Local','Emiratis Only'). Validate against the Accela lookup/template version and obtain business confirmation of all values, case, bilingual labels, defaults and historical exceptions; this feedback does not approve the list.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</si>
  <si>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a78f74c4-8d96-448b-b15e-9d06466c588d</t>
  </si>
  <si>
    <t>ff52ca4d-fdea-45e3-870f-200ec99a9b05</t>
  </si>
  <si>
    <t>DQP-4158</t>
  </si>
  <si>
    <t>DQO-4158</t>
  </si>
  <si>
    <t>LTS_Chk-activity_detail-ownership</t>
  </si>
  <si>
    <t>Checks that ownership has no leading or trailing spaces when stored as text.</t>
  </si>
  <si>
    <t>ownership = trim(ownership)</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</si>
  <si>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ownership;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</si>
  <si>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english_name</t>
  </si>
  <si>
    <t>DED_Attribute_3665</t>
  </si>
  <si>
    <t>036f4234-489d-46e8-9615-1205b813d6d8</t>
  </si>
  <si>
    <t>52f3cbb3-01e1-4b4f-877a-5290369fdc0b</t>
  </si>
  <si>
    <t>DQP-2480</t>
  </si>
  <si>
    <t>DQO-2480</t>
  </si>
  <si>
    <t>Compl_Check-activity_detail-english_name</t>
  </si>
  <si>
    <t>Validate that the critical data element activity_detail.english_name is populated and not blank for in-scope records.Profiling results were used to identify current null/blank exposure where available.</t>
  </si>
  <si>
    <t>!isNull({english_name})</t>
  </si>
  <si>
    <t>ebd0c9fe-27d7-4f4c-9ba7-5c72e49c5194</t>
  </si>
  <si>
    <t>718682a6-335e-436f-83b3-400f2048044d</t>
  </si>
  <si>
    <t>DQP-2481</t>
  </si>
  <si>
    <t>DQO-2481</t>
  </si>
  <si>
    <t>Validity_Check-ACTIVITY_DETAIL-English_Name</t>
  </si>
  <si>
    <t>When populated, ACTIVITY DETAIL.English Name must contain only English letters and spaces. Characters from other writing systems are not allowed.</t>
  </si>
  <si>
    <t>414b3a7f-e101-44ff-8f19-2f799c370bd9</t>
  </si>
  <si>
    <t>a9f1b719-c2f8-474d-95f9-aac143a19348</t>
  </si>
  <si>
    <t>DQP-3340</t>
  </si>
  <si>
    <t>DQO-3340</t>
  </si>
  <si>
    <t>Consec_Chk-activity_detail-english_name</t>
  </si>
  <si>
    <t>Validate that populated values in activity_detail-english_name do not contain consecutive spaces within the value.</t>
  </si>
  <si>
    <t>CAST(english_name AS STRING) RLIKE '.*[^ ].*' AND CAST(english_name AS STRING) NOT RLIKE '\pCntrl' AND UPPER(CAST(english_name AS STRING)) NOT RLIKE '^[ ]*(NA|N/A|NIL|NONE|NULL|UNKNOWN|UNSPECIFIED|TEST|DUMMY|TBD|NOT APPLICABLE|-|--|\\.)[ ]*$'</t>
  </si>
  <si>
    <t>01/10/2026 Yes - Proposed filter: populated character values in activity_detail.english_name;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Business must confirm whether repeated spaces are invalid or permitted formatting in this field.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</si>
  <si>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3bd3513e-a104-45a2-8fe7-c23236b1a5c8</t>
  </si>
  <si>
    <t>3a415b52-5db6-4a9c-b32b-b9c7801160b3</t>
  </si>
  <si>
    <t>DQP-3951</t>
  </si>
  <si>
    <t>DQO-3951</t>
  </si>
  <si>
    <t>LTS_Chk-activity_detail-english_name</t>
  </si>
  <si>
    <t>Check that non-null english_name values have no leading or trailing spaces.</t>
  </si>
  <si>
    <t>english_name = trim(english_name)</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</si>
  <si>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english_name; verify text datatype and inspect original source text before normalization. Numeric/date columns need a source-text check rather than implicit string conversion. Define space-only, tabs and nonbreaking-space treatment separately.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</si>
  <si>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5c3a5c56-9641-4752-9046-6ae170dcc6d2</t>
  </si>
  <si>
    <t>4a402fd4-1f8c-4862-854e-014ca3a5c956</t>
  </si>
  <si>
    <t>DQP-3952</t>
  </si>
  <si>
    <t>DQO-3952</t>
  </si>
  <si>
    <t>Val_Chk-activity_detail-english_name</t>
  </si>
  <si>
    <t>Check that non-null english_name values use only the approved character set (English letters, digits, spaces and selected punctuation) with no disallowed special characters.</t>
  </si>
  <si>
    <t>CAST(`english_name` AS STRING) RLIKE '^[A-Za-z0-9 (),&amp;.-]+$'</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</si>
  <si>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english_name; verify text datatype and inspect original source text before normalization. Numeric/date columns need a source-text check rather than implicit string conversion. Define space-only, tabs and nonbreaking-space treatment separately.
Character-format check only; it does not establish accuracy or lookup membership. Confirm the execution engine and test the regex on actual Arabic/English source samples.
Business must approve permitted languages, spaces, punctuation and valid lookup labels; broad character restrictions can reject legitimate names/addresses.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</si>
  <si>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DED_Attribute_3666</t>
  </si>
  <si>
    <t>399360cc-76b6-4d62-947d-25f8c6d27cc4</t>
  </si>
  <si>
    <t>babb228c-4cd1-4d9d-a48f-acbd488d5e65</t>
  </si>
  <si>
    <t>DQP-2883</t>
  </si>
  <si>
    <t>DQO-2883</t>
  </si>
  <si>
    <t>Compl_Check-activity_detail-foreign_investor</t>
  </si>
  <si>
    <t>Validate that the critical data element activity_detail.foreign_investor is populated and not blank for in-scope records.Profiling results were used to identify current null/blank exposure where available.</t>
  </si>
  <si>
    <t>30/09/2026 - Yes Active IDBTemplate configuration records for the mapped activity/HS code/legal form; not licence transactions. Confirm whether foreign_investor requires an explicit value; optional settings may be blank; 0/No is populated. Business confirmation required.</t>
  </si>
  <si>
    <t>b48fd701-a42d-4188-819f-ca4a246f6531</t>
  </si>
  <si>
    <t>1375e9f8-2f99-439c-a3c8-e891dbf9b6bd</t>
  </si>
  <si>
    <t>DQP-3341</t>
  </si>
  <si>
    <t>DQO-3341</t>
  </si>
  <si>
    <t>Consec_Chk-activity_detail-foreign_investor</t>
  </si>
  <si>
    <t>Validate that populated values in activity_detail-foreign_investor do not contain consecutive spaces within the value.</t>
  </si>
  <si>
    <t>01/10/2026 Yes - Proposed filter: populated character values in activity_detail.foreign_investor;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</si>
  <si>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product_not_required</t>
  </si>
  <si>
    <t>DED_Attribute_3667</t>
  </si>
  <si>
    <t>28059018-8f29-48d0-96d8-a22c0b59b841</t>
  </si>
  <si>
    <t>aa05d6fb-60db-4d8d-afaa-21b38d00879b</t>
  </si>
  <si>
    <t>DQP-2884</t>
  </si>
  <si>
    <t>DQO-2884</t>
  </si>
  <si>
    <t>Compl_Chk-activity_detail-product_not_required</t>
  </si>
  <si>
    <t>Validate that the critical data element activity_detail.product_not_required is populated and not blank for in-scope records.Profiling results were used to identify current null/blank exposure where available.</t>
  </si>
  <si>
    <t>!isNull({product_not_required})</t>
  </si>
  <si>
    <t>30/09/2026 - Yes Active IDBTemplate configuration records for the mapped activity/HS code/legal form; not licence transactions. Confirm whether product_not_required requires an explicit value; optional settings may be blank; 0/No is populated. Business confirmation required.</t>
  </si>
  <si>
    <t>bea8eeee-be8d-4026-a65f-c1ee8a29d96b</t>
  </si>
  <si>
    <t>785cea7a-9a88-4208-9ef4-25e1989eb5fb</t>
  </si>
  <si>
    <t>DQP-3342</t>
  </si>
  <si>
    <t>DQO-3342</t>
  </si>
  <si>
    <t>Consec_Chk-activity_detail-product_nt_required</t>
  </si>
  <si>
    <t>Validate that populated values in activity_detail-product_not_required do not contain consecutive spaces within the value.</t>
  </si>
  <si>
    <t>CAST(product_not_required AS STRING) RLIKE '.*[^ ].*' AND CAST(product_not_required AS STRING) NOT RLIKE '\pCntrl' AND UPPER(CAST(product_not_required AS STRING)) NOT RLIKE '^[ ]*(NA|N/A|NIL|NONE|NULL|UNKNOWN|UNSPECIFIED|TEST|DUMMY|TBD|NOT APPLICABLE|-|--|\\.)[ ]*$'</t>
  </si>
  <si>
    <t>01/10/2026 Yes - Proposed filter: populated character values in activity_detail.product_not_required;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</si>
  <si>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4094ba5a-89cf-4692-9595-62a9e6cf1356</t>
  </si>
  <si>
    <t>2c00d3e8-1ded-427b-b78b-0367a89c9df2</t>
  </si>
  <si>
    <t>DQP-4191</t>
  </si>
  <si>
    <t>DQO-4191</t>
  </si>
  <si>
    <t>Val_Chk-activity_detail-product_not_required</t>
  </si>
  <si>
    <t>Ensure that when product_not_required is populated it contains only the approved value 'CHECKED' or 'or UNCHECKED'</t>
  </si>
  <si>
    <t>product_not_required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</si>
  <si>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product_not_required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</si>
  <si>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icad_iv</t>
  </si>
  <si>
    <t>DED_Attribute_3668</t>
  </si>
  <si>
    <t>ec413301-731d-4a4d-8ad4-be5a7f995d3c</t>
  </si>
  <si>
    <t>1790047a-a1aa-4747-b918-1a4ab52acd4a</t>
  </si>
  <si>
    <t>DQP-2885</t>
  </si>
  <si>
    <t>DQO-2885</t>
  </si>
  <si>
    <t>Completeness_Check-activity_detail-icad_iv</t>
  </si>
  <si>
    <t>Validate that the critical data element activity_detail.icad_iv is populated and not blank for in-scope records.Profiling results were used to identify current null/blank exposure where available.</t>
  </si>
  <si>
    <t>!isNull({icad_iv})</t>
  </si>
  <si>
    <t>30/09/2026 - Yes Active IDBTemplate configuration records for the mapped activity/HS code/legal form; not licence transactions. Confirm whether icad_iv requires an explicit value; optional settings may be blank; 0/No is populated. Business confirmation required.</t>
  </si>
  <si>
    <t>1666e842-1965-4f03-b4a2-fa9dc782df8b</t>
  </si>
  <si>
    <t>74b40b5f-8407-46a0-8813-df5f88dc6555</t>
  </si>
  <si>
    <t>DQP-3343</t>
  </si>
  <si>
    <t>DQO-3343</t>
  </si>
  <si>
    <t>Consec_Chk-activity_detail-icad_iv</t>
  </si>
  <si>
    <t>Validate that populated values in activity_detail-icad_iv do not contain consecutive spaces within the value.</t>
  </si>
  <si>
    <t>CAST(icad_iv AS STRING) RLIKE '.*[^ ].*' AND CAST(icad_iv AS STRING) NOT RLIKE '\pCntrl' AND UPPER(CAST(icad_iv AS STRING)) NOT RLIKE '^[ ]*(NA|N/A|NIL|NONE|NULL|UNKNOWN|UNSPECIFIED|TEST|DUMMY|TBD|NOT APPLICABLE|-|--|\\.)[ ]*$'</t>
  </si>
  <si>
    <t>01/10/2026 Yes - Proposed filter: populated character values in activity_detail.icad_iv;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</si>
  <si>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97ec3f0d-c300-4298-a17a-ccd5e5b59a13</t>
  </si>
  <si>
    <t>a2ec3955-d5d1-4776-a3b8-01e913c5641d</t>
  </si>
  <si>
    <t>DQP-3999</t>
  </si>
  <si>
    <t>DQO-3999</t>
  </si>
  <si>
    <t>LTS_Chk-activity_detail-icad_iv</t>
  </si>
  <si>
    <t>Check that icad_iv has no leading or trailing spaces when present, allowing null values.</t>
  </si>
  <si>
    <t>CAST(icad_iv AS STRING) = TRIM(CAST(icad_iv AS STRING))</t>
  </si>
  <si>
    <t>02/10/2026 - Yes - Yes means conditional technical feasibility, subject to the conditions below; it is not business approval. Apply to the mapped activity/reference template records; do not automatically impose licence transaction status filters on reference data.
Whitespace check on populated icad_iv; verify text datatype and inspect original source text before normalization. Numeric/date columns need a source-text check rather than implicit string conversion. Define space-only, tabs and nonbreaking-space treatment separately.
Translate platform-specific syntax if execution is on Oracle; otherwise validate on the nominated DQ engine.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</si>
  <si>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74f9ef0c-cb05-427e-b995-894b72e8b0a3</t>
  </si>
  <si>
    <t>79e0fc6f-55a4-4108-9322-14696361562a</t>
  </si>
  <si>
    <t>DQP-4000</t>
  </si>
  <si>
    <t>DQO-4000</t>
  </si>
  <si>
    <t>Val_Chk-activity_detail-icad_iv</t>
  </si>
  <si>
    <t>Check that icad_iv, when populated, contains only the approved values CHECKED or UNCHECKED.</t>
  </si>
  <si>
    <t>icad_iv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</si>
  <si>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icad_iv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</si>
  <si>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aaic_i</t>
  </si>
  <si>
    <t>DED_Attribute_3669</t>
  </si>
  <si>
    <t>173cbb39-715c-467c-b3da-78afe26fcf9b</t>
  </si>
  <si>
    <t>89a1ce7a-9a44-45e0-ab8b-3de05ea85777</t>
  </si>
  <si>
    <t>DQP-2886</t>
  </si>
  <si>
    <t>DQO-2886</t>
  </si>
  <si>
    <t>Completeness_Check-activity_detail-aaic_i</t>
  </si>
  <si>
    <t>Validate that the critical data element activity_detail.aaic_i is populated and not blank for in-scope records.Profiling results were used to identify current null/blank exposure where available.</t>
  </si>
  <si>
    <t>!isNull({aaic_i})</t>
  </si>
  <si>
    <t>30/09/2026 - Yes Active IDBTemplate configuration records for the mapped activity/HS code/legal form; not licence transactions. Confirm whether aaic_i requires an explicit value; optional settings may be blank; 0/No is populated. Business confirmation required.</t>
  </si>
  <si>
    <t>abad5a3a-8f6a-468c-975e-998f2fd413c9</t>
  </si>
  <si>
    <t>279b9488-1bdf-409e-b9d3-ef5a187325d5</t>
  </si>
  <si>
    <t>DQP-3344</t>
  </si>
  <si>
    <t>DQO-3344</t>
  </si>
  <si>
    <t>Consec_Chk-activity_detail-aaic_i</t>
  </si>
  <si>
    <t>Validate that populated values in activity_detail-aaic_i do not contain consecutive spaces within the value.</t>
  </si>
  <si>
    <t>CAST(aaic_i AS STRING) RLIKE '.*[^ ].*' AND CAST(aaic_i AS STRING) NOT RLIKE '\pCntrl' AND UPPER(CAST(aaic_i AS STRING)) NOT RLIKE '^[ ]*(NA|N/A|NIL|NONE|NULL|UNKNOWN|UNSPECIFIED|TEST|DUMMY|TBD|NOT APPLICABLE|-|--|\\.)[ ]*$'</t>
  </si>
  <si>
    <t>01/10/2026 Yes - Proposed filter: populated character values in activity_detail.aaic_i;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</si>
  <si>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070e75fa-48a9-4867-898f-affc730d3bd0</t>
  </si>
  <si>
    <t>b79b80f4-a153-40b8-b440-1238bfc886ae</t>
  </si>
  <si>
    <t>DQP-3836</t>
  </si>
  <si>
    <t>DQO-3836</t>
  </si>
  <si>
    <t>Val_Chk-activity_detail-aaic_i</t>
  </si>
  <si>
    <t>Ensure that non-null values in aaic_i are restricted to the allowed domain values CHECKED or UNCHECKED.</t>
  </si>
  <si>
    <t>aaic_i IN ('CHECKED','UNCHECKED')</t>
  </si>
  <si>
    <t>02/10/2026 - Yes - Yes means conditional technical feasibility, subject to the conditions below; it is not business approval. Apply to the mapped activity/reference template records; do not automatically impose licence transaction status filters on reference data.
Evaluate populated aaic_i only; null/blank values belong to a separately approved completeness rule. Use an explicit null/blank policy so SQL UNKNOWN is not silently counted as pass or fail.
Proposed domain ('CHECKED','UNCHECKED'). Validate against the Accela lookup/template version and obtain business confirmation of all values, case, bilingual labels, defaults and historical exceptions; this feedback does not approve the list.
Distinguish selection-state validity from mandatory consent/selection; UNCHECKED must not be treated as a mandatory failure without a separate business-approved requirement.
Technical assessment only, based on supplied metadata; source mapping and execution are unverified. Business owner MUST document approval of applicability, four-level service mapping, mandatory/optional status, allowed values and exceptions before implementation. Implementation team must verify final logic/filters and failed-record extracts against Accela before DED validation.</t>
  </si>
  <si>
    <t>rowad</t>
  </si>
  <si>
    <t>DED_Attribute_3670</t>
  </si>
  <si>
    <t>b3c7818a-28e4-4995-b467-e49a96d6795a</t>
  </si>
  <si>
    <t>b5055f7a-55c6-4a08-9975-c74bbe99aea5</t>
  </si>
  <si>
    <t>DQP-2887</t>
  </si>
  <si>
    <t>DQO-2887</t>
  </si>
  <si>
    <t>Completeness_Check-activity_detail-rowad</t>
  </si>
  <si>
    <t>Validate that the critical data element activity_detail.rowad is populated and not blank for in-scope records.Profiling results were used to identify current null/blank exposure where available.</t>
  </si>
  <si>
    <t>!isNull({rowad})</t>
  </si>
  <si>
    <t>30/09/2026 - Yes Active IDBTemplate configuration records for the mapped activity/HS code/legal form; not licence transactions. Confirm whether rowad requires an explicit value; optional settings may be blank; 0/No is populated. Business confirmation required.</t>
  </si>
  <si>
    <t>4804dd55-0103-49c2-bd36-b45a8c694719</t>
  </si>
  <si>
    <t>fc3053e8-5220-449d-971a-75e5cae215db</t>
  </si>
  <si>
    <t>DQP-3345</t>
  </si>
  <si>
    <t>DQO-3345</t>
  </si>
  <si>
    <t>Consec_Chk-activity_detail-rowad</t>
  </si>
  <si>
    <t>Validate that populated values in activity_detail-rowad do not contain consecutive spaces within the value.</t>
  </si>
  <si>
    <t>CAST(rowad AS STRING) RLIKE '.*[^ ].*' AND CAST(rowad AS STRING) NOT RLIKE '\pCntrl' AND UPPER(CAST(rowad AS STRING)) NOT RLIKE '^[ ]*(NA|N/A|NIL|NONE|NULL|UNKNOWN|UNSPECIFIED|TEST|DUMMY|TBD|NOT APPLICABLE|-|--|\\.)[ ]*$'</t>
  </si>
  <si>
    <t>01/10/2026 Yes - Proposed filter: populated character values in activity_detail.rowad;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</si>
  <si>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ded_fee</t>
  </si>
  <si>
    <t>DED_Attribute_3671</t>
  </si>
  <si>
    <t>268ef0cc-d968-418a-9c71-df373e0b15dc</t>
  </si>
  <si>
    <t>482a4268-55e4-4d16-95d0-15b55b5c93b2</t>
  </si>
  <si>
    <t>DQP-2888</t>
  </si>
  <si>
    <t>DQO-2888</t>
  </si>
  <si>
    <t>Completeness_Check-activity_detail-ded_fee</t>
  </si>
  <si>
    <t>Validate that the critical data element activity_detail.ded_fee is populated and not blank for in-scope records.Profiling results were used to identify current null/blank exposure where available.</t>
  </si>
  <si>
    <t>!isNull({ded_fee})</t>
  </si>
  <si>
    <t>30/09/2026 - Yes Active IDBTemplate configuration records for the mapped activity/HS code/legal form; not licence transactions. Confirm whether ded_fee requires an explicit value; optional settings may be blank; 0/No is populated. Business confirmation required.</t>
  </si>
  <si>
    <t>ea4500ff-a724-489f-8c78-4ff8acd12027</t>
  </si>
  <si>
    <t>1918cee9-f4c8-4c27-9ef6-dc9c85c3ef96</t>
  </si>
  <si>
    <t>DQP-3346</t>
  </si>
  <si>
    <t>DQO-3346</t>
  </si>
  <si>
    <t>Consec_Chk-activity_detail-ded_fee</t>
  </si>
  <si>
    <t>Validate that populated values in activity_detail-ded_fee do not contain consecutive spaces within the value.</t>
  </si>
  <si>
    <t>CAST(ded_fee AS STRING) RLIKE '.*[^ ].*' AND CAST(ded_fee AS STRING) NOT RLIKE '\pCntrl' AND UPPER(CAST(ded_fee AS STRING)) NOT RLIKE '^[ ]*(NA|N/A|NIL|NONE|NULL|UNKNOWN|UNSPECIFIED|TEST|DUMMY|TBD|NOT APPLICABLE|-|--|\\.)[ ]*$'</t>
  </si>
  <si>
    <t>01/10/2026 Yes - Proposed filter: populated character values in activity_detail.ded_fee; check the original value for two or more consecutive ordinary spaces. Exclude NULL from this validity check; completeness is a separate rule. If the physical column is NUMBER/DATE/TIMESTAMP, the space check is not applicable; do not cast native values to text to create failures. If stored as text, confirm the source representation first. Confirm whether this is reference/master data; use the approved master-data scope rather than assuming a licence filter. Technical feasibility only; this Yes does not constitute business approval, confirmation of mandatory requirements, or authorization to implement. Business owner must confirm and document Domain → CDE → Rule mapping to the four-level service, applicable licence/transaction types and statuses, requirements and exceptions. Implementation team must verify source mapping, datatype, final SQL/filters and failed-record extracts against Accela before DED validation and obtain documented DED approval before implementation.</t>
  </si>
  <si>
    <t>2fe1a757-8d72-4493-a5f0-569bb26a0e27</t>
  </si>
  <si>
    <t>e6999b8c-c278-417e-a707-d9a763f71d9b</t>
  </si>
  <si>
    <t>DQP-2766</t>
  </si>
  <si>
    <t>DQO-2766</t>
  </si>
  <si>
    <t>Freshness_Check-activity_detail</t>
  </si>
  <si>
    <t>Validate that activity_detail  has been refreshed within the approved operational freshness window using the technical load timestamp.</t>
  </si>
  <si>
    <t>Table</t>
  </si>
  <si>
    <t>172800000</t>
  </si>
  <si>
    <t>30/09/2026 - Yes Table-wide load check. Use the technical load/refresh timestamp and approved freshness window for activity_detail. Account for the agreed load schedule and no-change runs. Timestamp and window must be confirmed before activation.</t>
  </si>
  <si>
    <t>2ead4e08-0d92-492e-ab3b-819cc46196f0</t>
  </si>
  <si>
    <t>d8cb2526-731e-46e8-86bb-e5218320fad4</t>
  </si>
  <si>
    <t>DQP-2767</t>
  </si>
  <si>
    <t>DQO-2767</t>
  </si>
  <si>
    <t>Freshness_Check-address</t>
  </si>
  <si>
    <t>Validate that address  has been refreshed within the approved operational freshness window using the technical load timestamp.</t>
  </si>
  <si>
    <t>30/09/2026 - Yes Table-wide load check. Use the technical load/refresh timestamp and approved freshness window for address. Account for the agreed load schedule and no-change runs. Timestamp and window must be confirmed before activation.</t>
  </si>
  <si>
    <t>7093bfda-9d27-41ff-b6a2-0d80b74f022d</t>
  </si>
  <si>
    <t>9e4ec6ef-8da8-4b9f-9f09-7c4fbcb73a36</t>
  </si>
  <si>
    <t>DQP-2768</t>
  </si>
  <si>
    <t>DQO-2768</t>
  </si>
  <si>
    <t>Freshness_Check-amendment_type</t>
  </si>
  <si>
    <t>Validate that amendment_type  has been refreshed within the approved operational freshness window using the technical load timestamp.</t>
  </si>
  <si>
    <t>30/09/2026 - Yes Table-wide load check. Use the technical load/refresh timestamp and approved freshness window for amendment_type. Account for the agreed load schedule and no-change runs. Timestamp and window must be confirmed before activation.</t>
  </si>
  <si>
    <t>501ad190-9c1e-4378-96f0-0a245eb99077</t>
  </si>
  <si>
    <t>fd28171a-3f3f-41c3-a3aa-0846a279f054</t>
  </si>
  <si>
    <t>DQP-2769</t>
  </si>
  <si>
    <t>DQO-2769</t>
  </si>
  <si>
    <t>Freshness_Check-ap_common</t>
  </si>
  <si>
    <t>Validate that ap_common  has been refreshed within the approved operational freshness window using the technical load timestamp.</t>
  </si>
  <si>
    <t>30/09/2026 - Yes Table-wide load check. Use the technical load/refresh timestamp and approved freshness window for ap_common. Account for the agreed load schedule and no-change runs. Timestamp and window must be confirmed before activation.</t>
  </si>
  <si>
    <t>ba6c99d2-2802-40f5-8603-dbf9470b24da</t>
  </si>
  <si>
    <t>8b839f00-85ed-4dfe-9595-b402c1fd0f5d</t>
  </si>
  <si>
    <t>DQP-2770</t>
  </si>
  <si>
    <t>DQO-2770</t>
  </si>
  <si>
    <t>Freshness_Check-basic_information</t>
  </si>
  <si>
    <t>Validate that basic_information  has been refreshed within the approved operational freshness window using the technical load timestamp.</t>
  </si>
  <si>
    <t>30/09/2026 - Yes Table-wide load check. Use the technical load/refresh timestamp and approved freshness window for basic_information. Account for the agreed load schedule and no-change runs. Timestamp and window must be confirmed before activation.</t>
  </si>
  <si>
    <t>abe2e149-d727-4b53-a5ce-d530779b277f</t>
  </si>
  <si>
    <t>d854be28-b4e6-4a87-b62b-684889470a7b</t>
  </si>
  <si>
    <t>DQP-2771</t>
  </si>
  <si>
    <t>DQO-2771</t>
  </si>
  <si>
    <t>Freshness_Check-branches_list</t>
  </si>
  <si>
    <t>Validate that branches_list  has been refreshed within the approved operational freshness window using the technical load timestamp.</t>
  </si>
  <si>
    <t>30/09/2026 - Yes Table-wide load check. Use the technical load/refresh timestamp and approved freshness window for branches_list. Account for the agreed load schedule and no-change runs. Timestamp and window must be confirmed before activation.</t>
  </si>
  <si>
    <t>2c2dc159-ce42-43ae-bbbb-8ba4f1920874</t>
  </si>
  <si>
    <t>b1cc3620-5ced-4269-bb57-dc15c59ee113</t>
  </si>
  <si>
    <t>DQP-2772</t>
  </si>
  <si>
    <t>DQO-2772</t>
  </si>
  <si>
    <t>Freshness_Check-branches</t>
  </si>
  <si>
    <t>Validate that branches  has been refreshed within the approved operational freshness window using the technical load timestamp.</t>
  </si>
  <si>
    <t>30/09/2026 - Yes Table-wide load check. Use the technical load/refresh timestamp and approved freshness window for branches. Account for the agreed load schedule and no-change runs. Timestamp and window must be confirmed before activation.</t>
  </si>
  <si>
    <t>a70fc628-8177-4320-9af9-8cecfbf36434</t>
  </si>
  <si>
    <t>bf6b492b-edeb-4a37-abd5-9d77aabf38a3</t>
  </si>
  <si>
    <t>DQP-2773</t>
  </si>
  <si>
    <t>DQO-2773</t>
  </si>
  <si>
    <t>Freshness_Check-cancellation_information</t>
  </si>
  <si>
    <t>Validate that cancellation_information  has been refreshed within the approved operational freshness window using the technical load timestamp.</t>
  </si>
  <si>
    <t>30/09/2026 - Yes Table-wide load check. Use the technical load/refresh timestamp and approved freshness window for cancellation_information. Account for the agreed load schedule and no-change runs. Timestamp and window must be confirmed before activation.</t>
  </si>
  <si>
    <t>6879956b-4856-4710-a0b3-cdf3c402c04c</t>
  </si>
  <si>
    <t>4de97186-936c-4d1f-99a3-f39c92d93533</t>
  </si>
  <si>
    <t>DQP-2774</t>
  </si>
  <si>
    <t>DQO-2774</t>
  </si>
  <si>
    <t>Freshness_Check-capital_type</t>
  </si>
  <si>
    <t>Validate that capital_type  has been refreshed within the approved operational freshness window using the technical load timestamp.</t>
  </si>
  <si>
    <t>30/09/2026 - Yes Table-wide load check. Use the technical load/refresh timestamp and approved freshness window for capital_type. Account for the agreed load schedule and no-change runs. Timestamp and window must be confirmed before activation.</t>
  </si>
  <si>
    <t>f5da01eb-ca86-446a-b350-d1bd45e57e5d</t>
  </si>
  <si>
    <t>dbd5ac8d-2f92-458b-b6d8-ecfef4393215</t>
  </si>
  <si>
    <t>DQP-2775</t>
  </si>
  <si>
    <t>DQO-2775</t>
  </si>
  <si>
    <t>Freshness_Check-commercial_feature</t>
  </si>
  <si>
    <t>Validate that commercial_feature  has been refreshed within the approved operational freshness window using the technical load timestamp.</t>
  </si>
  <si>
    <t>30/09/2026 - Yes Table-wide load check. Use the technical load/refresh timestamp and approved freshness window for commercial_feature. Account for the agreed load schedule and no-change runs. Timestamp and window must be confirmed before activation.</t>
  </si>
  <si>
    <t>1495efb5-61e2-49cb-9ba0-3f7715ee4066</t>
  </si>
  <si>
    <t>f2d6e45a-b245-4e6a-9ef6-843eb1cffe8b</t>
  </si>
  <si>
    <t>DQP-2776</t>
  </si>
  <si>
    <t>DQO-2776</t>
  </si>
  <si>
    <t>Freshness_Check-communication_information</t>
  </si>
  <si>
    <t>Validate that communication_information  has been refreshed within the approved operational freshness window using the technical load timestamp.</t>
  </si>
  <si>
    <t>30/09/2026 - Yes Table-wide load check. Use the technical load/refresh timestamp and approved freshness window for communication_information. Account for the agreed load schedule and no-change runs. Timestamp and window must be confirmed before activation.</t>
  </si>
  <si>
    <t>ac9b5cb9-f492-49b8-96bf-4e43ddc7aa37</t>
  </si>
  <si>
    <t>fd40649a-4a70-454c-93f7-f09a3080247d</t>
  </si>
  <si>
    <t>DQP-2777</t>
  </si>
  <si>
    <t>DQO-2777</t>
  </si>
  <si>
    <t>Freshness_Check-company_contact</t>
  </si>
  <si>
    <t>Validate that company_contact  has been refreshed within the approved operational freshness window using the technical load timestamp.</t>
  </si>
  <si>
    <t>30/09/2026 - Yes Table-wide load check. Use the technical load/refresh timestamp and approved freshness window for company_contact. Account for the agreed load schedule and no-change runs. Timestamp and window must be confirmed before activation.</t>
  </si>
  <si>
    <t>338f10c3-f38e-40da-b072-915738a3f5b9</t>
  </si>
  <si>
    <t>2a2d4b57-8c59-474b-8622-1d88bf44ed2f</t>
  </si>
  <si>
    <t>DQP-2778</t>
  </si>
  <si>
    <t>DQO-2778</t>
  </si>
  <si>
    <t>Freshness_Check-company_service</t>
  </si>
  <si>
    <t>Validate that company_service  has been refreshed within the approved operational freshness window using the technical load timestamp.</t>
  </si>
  <si>
    <t>30/09/2026 - Yes Table-wide load check. Use the technical load/refresh timestamp and approved freshness window for company_service. Account for the agreed load schedule and no-change runs. Timestamp and window must be confirmed before activation.</t>
  </si>
  <si>
    <t>db6dc200-7d6e-47b0-9d00-c3448d21eca8</t>
  </si>
  <si>
    <t>daceb9ca-006c-44b2-923c-1073cfbc0a05</t>
  </si>
  <si>
    <t>DQP-2779</t>
  </si>
  <si>
    <t>DQO-2779</t>
  </si>
  <si>
    <t>Freshness_Check-creditor_information</t>
  </si>
  <si>
    <t>Validate that creditor_information  has been refreshed within the approved operational freshness window using the technical load timestamp.</t>
  </si>
  <si>
    <t>30/09/2026 - Yes Table-wide load check. Use the technical load/refresh timestamp and approved freshness window for creditor_information. Account for the agreed load schedule and no-change runs. Timestamp and window must be confirmed before activation.</t>
  </si>
  <si>
    <t>297b1bff-2f59-4ab4-8f80-ed5ed4971c16</t>
  </si>
  <si>
    <t>661440a5-0bde-4bc1-8cdf-353fe638b85f</t>
  </si>
  <si>
    <t>DQP-2780</t>
  </si>
  <si>
    <t>DQO-2780</t>
  </si>
  <si>
    <t>Freshness_Check-general</t>
  </si>
  <si>
    <t>Validate that general  has been refreshed within the approved operational freshness window using the technical load timestamp.</t>
  </si>
  <si>
    <t>30/09/2026 - Yes Table-wide load check. Use the technical load/refresh timestamp and approved freshness window for general. Account for the agreed load schedule and no-change runs. Timestamp and window must be confirmed before activation.</t>
  </si>
  <si>
    <t>8f3de390-a1ea-47cc-8c65-2477668618ef</t>
  </si>
  <si>
    <t>1d3b831d-1d1d-4d47-9cd7-43673c7ba95b</t>
  </si>
  <si>
    <t>DQP-2781</t>
  </si>
  <si>
    <t>DQO-2781</t>
  </si>
  <si>
    <t>Freshness_Check-house_information</t>
  </si>
  <si>
    <t>Validate that house_information  has been refreshed within the approved operational freshness window using the technical load timestamp.</t>
  </si>
  <si>
    <t>30/09/2026 - Yes Table-wide load check. Use the technical load/refresh timestamp and approved freshness window for house_information. Account for the agreed load schedule and no-change runs. Timestamp and window must be confirmed before activation.</t>
  </si>
  <si>
    <t>fe5a8895-0d87-4b81-9f93-46963dbb7256</t>
  </si>
  <si>
    <t>ce1b9af1-b1d3-4dec-9460-97365223bd84</t>
  </si>
  <si>
    <t>DQP-2782</t>
  </si>
  <si>
    <t>DQO-2782</t>
  </si>
  <si>
    <t>Freshness_Check-hscode</t>
  </si>
  <si>
    <t>Validate that hscode  has been refreshed within the approved operational freshness window using the technical load timestamp.</t>
  </si>
  <si>
    <t>30/09/2026 - Yes Table-wide load check. Use the technical load/refresh timestamp and approved freshness window for hscode. Account for the agreed load schedule and no-change runs. Timestamp and window must be confirmed before activation.</t>
  </si>
  <si>
    <t>05c9a110-138a-49df-803f-0c2ce9fea950</t>
  </si>
  <si>
    <t>e401b440-a54c-4819-960e-81e3a2a0057d</t>
  </si>
  <si>
    <t>DQP-2783</t>
  </si>
  <si>
    <t>DQO-2783</t>
  </si>
  <si>
    <t>Freshness_Check-innovator_info</t>
  </si>
  <si>
    <t>Validate that innovator_info  has been refreshed within the approved operational freshness window using the technical load timestamp.</t>
  </si>
  <si>
    <t>30/09/2026 - Yes Table-wide load check. Use the technical load/refresh timestamp and approved freshness window for innovator_info. Account for the agreed load schedule and no-change runs. Timestamp and window must be confirmed before activation.</t>
  </si>
  <si>
    <t>d45ab5eb-66e0-4833-8b77-d30536c2f64b</t>
  </si>
  <si>
    <t>4112050a-04d9-4c45-ae05-35daac454e50</t>
  </si>
  <si>
    <t>DQP-2784</t>
  </si>
  <si>
    <t>DQO-2784</t>
  </si>
  <si>
    <t>Freshness_Check-invest_in_building</t>
  </si>
  <si>
    <t>Validate that invest_in_building  has been refreshed within the approved operational freshness window using the technical load timestamp.</t>
  </si>
  <si>
    <t>30/09/2026 - Yes Table-wide load check. Use the technical load/refresh timestamp and approved freshness window for invest_in_building. Account for the agreed load schedule and no-change runs. Timestamp and window must be confirmed before activation.</t>
  </si>
  <si>
    <t>f7ebb5f8-f210-4c67-bc56-2904843c4d73</t>
  </si>
  <si>
    <t>52472c3f-01c9-4874-a027-16a6cf80911f</t>
  </si>
  <si>
    <t>DQP-2785</t>
  </si>
  <si>
    <t>DQO-2785</t>
  </si>
  <si>
    <t>Freshness_Check-legal_form_detail</t>
  </si>
  <si>
    <t>Validate that legal_form_detail  has been refreshed within the approved operational freshness window using the technical load timestamp.</t>
  </si>
  <si>
    <t>30/09/2026 - Yes Table-wide load check. Use the technical load/refresh timestamp and approved freshness window for legal_form_detail. Account for the agreed load schedule and no-change runs. Timestamp and window must be confirmed before activation.</t>
  </si>
  <si>
    <t>aba78804-dba1-4a6b-8f08-d7660f1e73e9</t>
  </si>
  <si>
    <t>eb2ea0cb-3d55-4f10-84e1-75d79037cea4</t>
  </si>
  <si>
    <t>DQP-2786</t>
  </si>
  <si>
    <t>DQO-2786</t>
  </si>
  <si>
    <t>Freshness_Check-legalform</t>
  </si>
  <si>
    <t>Validate that legalform  has been refreshed within the approved operational freshness window using the technical load timestamp.</t>
  </si>
  <si>
    <t>30/09/2026 - Yes Table-wide load check. Use the technical load/refresh timestamp and approved freshness window for legalform. Account for the agreed load schedule and no-change runs. Timestamp and window must be confirmed before activation.</t>
  </si>
  <si>
    <t>87bfa7a4-b251-4f25-a55d-a1acbc025ed3</t>
  </si>
  <si>
    <t>cf9bba27-aa7c-43cb-87d4-e64bb01c13ab</t>
  </si>
  <si>
    <t>DQP-2787</t>
  </si>
  <si>
    <t>DQO-2787</t>
  </si>
  <si>
    <t>Freshness_Check-license_classification</t>
  </si>
  <si>
    <t>Validate that license_classification  has been refreshed within the approved operational freshness window using the technical load timestamp.</t>
  </si>
  <si>
    <t>30/09/2026 - Yes Table-wide load check. Use the technical load/refresh timestamp and approved freshness window for license_classification. Account for the agreed load schedule and no-change runs. Timestamp and window must be confirmed before activation.</t>
  </si>
  <si>
    <t>38cb9613-8394-4828-a183-5044227a3ce9</t>
  </si>
  <si>
    <t>17a22d5a-948d-485d-a789-49efcd22090f</t>
  </si>
  <si>
    <t>DQP-2788</t>
  </si>
  <si>
    <t>DQO-2788</t>
  </si>
  <si>
    <t>Freshness_Check-location</t>
  </si>
  <si>
    <t>Validate that location  has been refreshed within the approved operational freshness window using the technical load timestamp.</t>
  </si>
  <si>
    <t>30/09/2026 - Yes Table-wide load check. Use the technical load/refresh timestamp and approved freshness window for location. Account for the agreed load schedule and no-change runs. Timestamp and window must be confirmed before activation.</t>
  </si>
  <si>
    <t>22fd5771-8a4d-4f7b-85b2-dff8446eb666</t>
  </si>
  <si>
    <t>771fa688-0c96-4b60-9cb7-c14eadd09214</t>
  </si>
  <si>
    <t>DQP-2789</t>
  </si>
  <si>
    <t>DQO-2789</t>
  </si>
  <si>
    <t>Freshness_Check-manager_additional_information</t>
  </si>
  <si>
    <t>Validate that manager_additional_information  has been refreshed within the approved operational freshness window using the technical load timestamp.</t>
  </si>
  <si>
    <t>30/09/2026 - Yes Table-wide load check. Use the technical load/refresh timestamp and approved freshness window for manager_additional_information. Account for the agreed load schedule and no-change runs. Timestamp and window must be confirmed before activation.</t>
  </si>
  <si>
    <t>3e11bc32-370e-4038-8a77-76326dfe7267</t>
  </si>
  <si>
    <t>760cd984-1f5b-46b6-8e2e-461c673d12bd</t>
  </si>
  <si>
    <t>DQP-2790</t>
  </si>
  <si>
    <t>DQO-2790</t>
  </si>
  <si>
    <t>Freshness_Check-mortgage_details</t>
  </si>
  <si>
    <t>Validate that mortgage_details  has been refreshed within the approved operational freshness window using the technical load timestamp.</t>
  </si>
  <si>
    <t>30/09/2026 - Yes Table-wide load check. Use the technical load/refresh timestamp and approved freshness window for mortgage_details. Account for the agreed load schedule and no-change runs. Timestamp and window must be confirmed before activation.</t>
  </si>
  <si>
    <t>6a809047-717e-4fb5-af35-8ca5695a4e2a</t>
  </si>
  <si>
    <t>d51fbf22-29c7-469e-adb6-b79383bebc43</t>
  </si>
  <si>
    <t>DQP-2791</t>
  </si>
  <si>
    <t>DQO-2791</t>
  </si>
  <si>
    <t>Freshness_Check-mortgage_information</t>
  </si>
  <si>
    <t>Validate that mortgage_information  has been refreshed within the approved operational freshness window using the technical load timestamp.</t>
  </si>
  <si>
    <t>30/09/2026 - Yes Table-wide load check. Use the technical load/refresh timestamp and approved freshness window for mortgage_information. Account for the agreed load schedule and no-change runs. Timestamp and window must be confirmed before activation.</t>
  </si>
  <si>
    <t>464e970c-0a45-487f-9a19-45a2dbd24fb3</t>
  </si>
  <si>
    <t>c27ec312-cc7f-4667-a9bf-b3cff6ccd04c</t>
  </si>
  <si>
    <t>DQP-2792</t>
  </si>
  <si>
    <t>DQO-2792</t>
  </si>
  <si>
    <t>Freshness_Check-official_use</t>
  </si>
  <si>
    <t>Validate that official_use  has been refreshed within the approved operational freshness window using the technical load timestamp.</t>
  </si>
  <si>
    <t>30/09/2026 - Yes Table-wide load check. Use the technical load/refresh timestamp and approved freshness window for official_use. Account for the agreed load schedule and no-change runs. Timestamp and window must be confirmed before activation.</t>
  </si>
  <si>
    <t>6864a488-486a-4ec4-b73e-d6220b6e6624</t>
  </si>
  <si>
    <t>0646b25c-cee0-42c8-8a3d-0f0d28027d58</t>
  </si>
  <si>
    <t>DQP-2793</t>
  </si>
  <si>
    <t>DQO-2793</t>
  </si>
  <si>
    <t>Freshness_Check-other_information</t>
  </si>
  <si>
    <t>Validate that other_information  has been refreshed within the approved operational freshness window using the technical load timestamp.</t>
  </si>
  <si>
    <t>30/09/2026 - Yes Table-wide load check. Use the technical load/refresh timestamp and approved freshness window for other_information. Account for the agreed load schedule and no-change runs. Timestamp and window must be confirmed before activation.</t>
  </si>
  <si>
    <t>822de0da-05ad-4715-bf2c-f6b1895da7b1</t>
  </si>
  <si>
    <t>f36fbdd1-6f94-4a8f-98a8-7bfe72b44ced</t>
  </si>
  <si>
    <t>DQP-2794</t>
  </si>
  <si>
    <t>DQO-2794</t>
  </si>
  <si>
    <t>Freshness_Check-paper_ad</t>
  </si>
  <si>
    <t>Validate that paper_ad  has been refreshed within the approved operational freshness window using the technical load timestamp.</t>
  </si>
  <si>
    <t>30/09/2026 - Yes Table-wide load check. Use the technical load/refresh timestamp and approved freshness window for paper_ad. Account for the agreed load schedule and no-change runs. Timestamp and window must be confirmed before activation.</t>
  </si>
  <si>
    <t>add7e1e7-9054-4932-bf55-b770cf6a2143</t>
  </si>
  <si>
    <t>23c923d2-ff9f-47c1-b493-a3dc73dfed89</t>
  </si>
  <si>
    <t>DQP-2795</t>
  </si>
  <si>
    <t>DQO-2795</t>
  </si>
  <si>
    <t>Freshness_Check-paper_publishing</t>
  </si>
  <si>
    <t>Validate that paper_publishing  has been refreshed within the approved operational freshness window using the technical load timestamp.</t>
  </si>
  <si>
    <t>30/09/2026 - Yes Table-wide load check. Use the technical load/refresh timestamp and approved freshness window for paper_publishing. Account for the agreed load schedule and no-change runs. Timestamp and window must be confirmed before activation.</t>
  </si>
  <si>
    <t>63f22455-5c72-4e78-af59-6197f55791cd</t>
  </si>
  <si>
    <t>038e27e2-2ba5-4423-b2d2-8085acc0ae36</t>
  </si>
  <si>
    <t>DQP-2796</t>
  </si>
  <si>
    <t>DQO-2796</t>
  </si>
  <si>
    <t>Freshness_Check-permit_number</t>
  </si>
  <si>
    <t>Validate that permit_number  has been refreshed within the approved operational freshness window using the technical load timestamp.</t>
  </si>
  <si>
    <t>30/09/2026 - Yes Table-wide load check. Use the technical load/refresh timestamp and approved freshness window for permit_number. Account for the agreed load schedule and no-change runs. Timestamp and window must be confirmed before activation.</t>
  </si>
  <si>
    <t>ef8323ab-52f4-4893-a33a-27c7fdca1dbe</t>
  </si>
  <si>
    <t>c276ec46-b09b-489b-8d91-cd96ec15062c</t>
  </si>
  <si>
    <t>DQP-2797</t>
  </si>
  <si>
    <t>DQO-2797</t>
  </si>
  <si>
    <t>Freshness_Check-pro_information</t>
  </si>
  <si>
    <t>Validate that pro_information  has been refreshed within the approved operational freshness window using the technical load timestamp.</t>
  </si>
  <si>
    <t>30/09/2026 - Yes Table-wide load check. Use the technical load/refresh timestamp and approved freshness window for pro_information. Account for the agreed load schedule and no-change runs. Timestamp and window must be confirmed before activation.</t>
  </si>
  <si>
    <t>1c511a93-6ea2-4249-b204-2e7b219fb56d</t>
  </si>
  <si>
    <t>cd3fcdca-0225-45a3-8e4c-e533b4d2c313</t>
  </si>
  <si>
    <t>DQP-2798</t>
  </si>
  <si>
    <t>DQO-2798</t>
  </si>
  <si>
    <t>Freshness_Check-project_details</t>
  </si>
  <si>
    <t>Validate that project_details  has been refreshed within the approved operational freshness window using the technical load timestamp.</t>
  </si>
  <si>
    <t>30/09/2026 - Yes Table-wide load check. Use the technical load/refresh timestamp and approved freshness window for project_details. Account for the agreed load schedule and no-change runs. Timestamp and window must be confirmed before activation.</t>
  </si>
  <si>
    <t>4607bdd2-51d1-4700-a798-72fed64cd5e4</t>
  </si>
  <si>
    <t>017e73b6-d268-441f-9c3a-4074aeb07b7d</t>
  </si>
  <si>
    <t>DQP-2799</t>
  </si>
  <si>
    <t>DQO-2799</t>
  </si>
  <si>
    <t>Freshness_Check-rb_record</t>
  </si>
  <si>
    <t>Validate that rb_record  has been refreshed within the approved operational freshness window using the technical load timestamp.</t>
  </si>
  <si>
    <t>30/09/2026 - Yes Table-wide load check. Use the technical load/refresh timestamp and approved freshness window for rb_record. Account for the agreed load schedule and no-change runs. Timestamp and window must be confirmed before activation.</t>
  </si>
  <si>
    <t>ed91d573-29f6-4e51-8d81-6c7a715536c3</t>
  </si>
  <si>
    <t>9ec0f4fb-3b0e-43d6-b34a-cc9d3728c233</t>
  </si>
  <si>
    <t>DQP-2800</t>
  </si>
  <si>
    <t>DQO-2800</t>
  </si>
  <si>
    <t>Freshness_Check-rbf_activity_risk</t>
  </si>
  <si>
    <t>Validate that rbf_activity_risk  has been refreshed within the approved operational freshness window using the technical load timestamp.</t>
  </si>
  <si>
    <t>30/09/2026 - Yes Table-wide load check. Use the technical load/refresh timestamp and approved freshness window for rbf_activity_risk. Account for the agreed load schedule and no-change runs. Timestamp and window must be confirmed before activation.</t>
  </si>
  <si>
    <t>7665e49c-afd3-42a3-a51b-31b3b0293ca9</t>
  </si>
  <si>
    <t>4ce34365-32ee-4d65-9b6f-47868bde8bcd</t>
  </si>
  <si>
    <t>DQP-2801</t>
  </si>
  <si>
    <t>DQO-2801</t>
  </si>
  <si>
    <t>Freshness_Check-rbf_company_risk</t>
  </si>
  <si>
    <t>Validate that rbf_company_risk  has been refreshed within the approved operational freshness window using the technical load timestamp.</t>
  </si>
  <si>
    <t>30/09/2026 - Yes Table-wide load check. Use the technical load/refresh timestamp and approved freshness window for rbf_company_risk. Account for the agreed load schedule and no-change runs. Timestamp and window must be confirmed before activation.</t>
  </si>
  <si>
    <t>d7127c07-fa71-49ac-994d-e82af1c5c4c5</t>
  </si>
  <si>
    <t>6e6872de-647c-4201-bce4-0c81b028ef14</t>
  </si>
  <si>
    <t>DQP-2802</t>
  </si>
  <si>
    <t>DQO-2802</t>
  </si>
  <si>
    <t>Freshness_Check-rbf_initiation_risk</t>
  </si>
  <si>
    <t>Validate that rbf_initiation_risk  has been refreshed within the approved operational freshness window using the technical load timestamp.</t>
  </si>
  <si>
    <t>30/09/2026 - Yes Table-wide load check. Use the technical load/refresh timestamp and approved freshness window for rbf_initiation_risk. Account for the agreed load schedule and no-change runs. Timestamp and window must be confirmed before activation.</t>
  </si>
  <si>
    <t>575a016c-63f4-4d7b-bd8d-ef1c9289d50e</t>
  </si>
  <si>
    <t>ffc46711-bc54-4dc6-a056-77df07664d78</t>
  </si>
  <si>
    <t>DQP-2803</t>
  </si>
  <si>
    <t>DQO-2803</t>
  </si>
  <si>
    <t>Freshness_Check-rbf_main_inputs</t>
  </si>
  <si>
    <t>Validate that rbf_main_inputs  has been refreshed within the approved operational freshness window using the technical load timestamp.</t>
  </si>
  <si>
    <t>30/09/2026 - Yes Table-wide load check. Use the technical load/refresh timestamp and approved freshness window for rbf_main_inputs. Account for the agreed load schedule and no-change runs. Timestamp and window must be confirmed before activation.</t>
  </si>
  <si>
    <t>adf5a4c5-669c-4797-9a03-3f56ca4946be</t>
  </si>
  <si>
    <t>820cfde7-6158-4322-9d6b-73ce1b975720</t>
  </si>
  <si>
    <t>DQP-2804</t>
  </si>
  <si>
    <t>DQO-2804</t>
  </si>
  <si>
    <t>Freshness_Check-rbf_overriding_factors</t>
  </si>
  <si>
    <t>Validate that rbf_overriding_factors  has been refreshed within the approved operational freshness window using the technical load timestamp.</t>
  </si>
  <si>
    <t>30/09/2026 - Yes Table-wide load check. Use the technical load/refresh timestamp and approved freshness window for rbf_overriding_factors. Account for the agreed load schedule and no-change runs. Timestamp and window must be confirmed before activation.</t>
  </si>
  <si>
    <t>2ab946a5-1a36-42c8-a3cd-dd678efce243</t>
  </si>
  <si>
    <t>92499516-c235-4990-adc3-6aba4a3b0b2c</t>
  </si>
  <si>
    <t>DQP-2805</t>
  </si>
  <si>
    <t>DQO-2805</t>
  </si>
  <si>
    <t>Freshness_Check-rbf_property_risk</t>
  </si>
  <si>
    <t>Validate that rbf_property_risk  has been refreshed within the approved operational freshness window using the technical load timestamp.</t>
  </si>
  <si>
    <t>30/09/2026 - Yes Table-wide load check. Use the technical load/refresh timestamp and approved freshness window for rbf_property_risk. Account for the agreed load schedule and no-change runs. Timestamp and window must be confirmed before activation.</t>
  </si>
  <si>
    <t>134a7cf1-d14e-4a7d-8f08-511469911873</t>
  </si>
  <si>
    <t>849302c4-e8f8-4560-8c17-2e0d0946fbb6</t>
  </si>
  <si>
    <t>DQP-2806</t>
  </si>
  <si>
    <t>DQO-2806</t>
  </si>
  <si>
    <t>Freshness_Check-rbf_scoring_and_risk_rating</t>
  </si>
  <si>
    <t>Validate that rbf_scoring_and_risk_rating  has been refreshed within the approved operational freshness window using the technical load timestamp.</t>
  </si>
  <si>
    <t>30/09/2026 - Yes Table-wide load check. Use the technical load/refresh timestamp and approved freshness window for rbf_scoring_and_risk_rating. Account for the agreed load schedule and no-change runs. Timestamp and window must be confirmed before activation.</t>
  </si>
  <si>
    <t>48caa5fc-35a3-4efd-b3b2-2f74208310e9</t>
  </si>
  <si>
    <t>79b76ee5-4399-4d2b-a7c3-9c0b2108ea0a</t>
  </si>
  <si>
    <t>DQP-2807</t>
  </si>
  <si>
    <t>DQO-2807</t>
  </si>
  <si>
    <t>Freshness_Check-reference_license</t>
  </si>
  <si>
    <t>Validate that reference_license  has been refreshed within the approved operational freshness window using the technical load timestamp.</t>
  </si>
  <si>
    <t>30/09/2026 - Yes Table-wide load check. Use the technical load/refresh timestamp and approved freshness window for reference_license. Account for the agreed load schedule and no-change runs. Timestamp and window must be confirmed before activation.</t>
  </si>
  <si>
    <t>3c7271f1-27bc-4fda-814a-0efd3932c089</t>
  </si>
  <si>
    <t>d9370769-3084-4d65-93c6-a8bef1ff0dbc</t>
  </si>
  <si>
    <t>DQP-2808</t>
  </si>
  <si>
    <t>DQO-2808</t>
  </si>
  <si>
    <t>Freshness_Check-renewal</t>
  </si>
  <si>
    <t>Validate that renewal  has been refreshed within the approved operational freshness window using the technical load timestamp.</t>
  </si>
  <si>
    <t>30/09/2026 - Yes Table-wide load check. Use the technical load/refresh timestamp and approved freshness window for renewal. Account for the agreed load schedule and no-change runs. Timestamp and window must be confirmed before activation.</t>
  </si>
  <si>
    <t>f82b53eb-9328-46c6-9ac3-cf057c934a4a</t>
  </si>
  <si>
    <t>3b33ac83-31e9-4558-b87c-124baefe3826</t>
  </si>
  <si>
    <t>DQP-2809</t>
  </si>
  <si>
    <t>DQO-2809</t>
  </si>
  <si>
    <t>Freshness_Check-seasonal_promotions</t>
  </si>
  <si>
    <t>Validate that seasonal_promotions  has been refreshed within the approved operational freshness window using the technical load timestamp.</t>
  </si>
  <si>
    <t>30/09/2026 - Yes Table-wide load check. Use the technical load/refresh timestamp and approved freshness window for seasonal_promotions. Account for the agreed load schedule and no-change runs. Timestamp and window must be confirmed before activation.</t>
  </si>
  <si>
    <t>1ca6671b-c06d-4240-b9f1-bf4ec0e5c134</t>
  </si>
  <si>
    <t>902a7736-d7d4-4aab-a400-a722c77821da</t>
  </si>
  <si>
    <t>DQP-2810</t>
  </si>
  <si>
    <t>DQO-2810</t>
  </si>
  <si>
    <t>Freshness_Check-service_redirect</t>
  </si>
  <si>
    <t>Validate that service_redirect  has been refreshed within the approved operational freshness window using the technical load timestamp.</t>
  </si>
  <si>
    <t>30/09/2026 - Yes Table-wide load check. Use the technical load/refresh timestamp and approved freshness window for service_redirect. Account for the agreed load schedule and no-change runs. Timestamp and window must be confirmed before activation.</t>
  </si>
  <si>
    <t>f95bddb6-2f30-4d58-acd8-4fce833ef98d</t>
  </si>
  <si>
    <t>04a730b9-05b7-4682-a887-ae889567b15e</t>
  </si>
  <si>
    <t>DQP-2811</t>
  </si>
  <si>
    <t>DQO-2811</t>
  </si>
  <si>
    <t>Freshness_Check-signboard_details</t>
  </si>
  <si>
    <t>Validate that signboard_details  has been refreshed within the approved operational freshness window using the technical load timestamp.</t>
  </si>
  <si>
    <t>30/09/2026 - Yes Table-wide load check. Use the technical load/refresh timestamp and approved freshness window for signboard_details. Account for the agreed load schedule and no-change runs. Timestamp and window must be confirmed before activation.</t>
  </si>
  <si>
    <t>83faa3ed-ae8e-4364-b905-b588dfdad70d</t>
  </si>
  <si>
    <t>b3e3ab49-f4d5-49d1-9b9c-078779c8b2ec</t>
  </si>
  <si>
    <t>DQP-2812</t>
  </si>
  <si>
    <t>DQO-2812</t>
  </si>
  <si>
    <t>Freshness_Check-trade_name_choices</t>
  </si>
  <si>
    <t>Validate that trade_name_choices  has been refreshed within the approved operational freshness window using the technical load timestamp.</t>
  </si>
  <si>
    <t>30/09/2026 - Yes Table-wide load check. Use the technical load/refresh timestamp and approved freshness window for trade_name_choices. Account for the agreed load schedule and no-change runs. Timestamp and window must be confirmed before activation.</t>
  </si>
  <si>
    <t>8fe73086-7724-4a68-9053-2e0ac39d9c4c</t>
  </si>
  <si>
    <t>b21f5579-1894-409a-8bed-670e804cd759</t>
  </si>
  <si>
    <t>DQP-2813</t>
  </si>
  <si>
    <t>DQO-2813</t>
  </si>
  <si>
    <t>Freshness_Check-trade_name_classification</t>
  </si>
  <si>
    <t>Validate that trade_name_classification  has been refreshed within the approved operational freshness window using the technical load timestamp.</t>
  </si>
  <si>
    <t>30/09/2026 - Yes Table-wide load check. Use the technical load/refresh timestamp and approved freshness window for trade_name_classification. Account for the agreed load schedule and no-change runs. Timestamp and window must be confirmed before activation.</t>
  </si>
  <si>
    <t>34bc1ab4-a25e-4bc1-a7e1-5cb7e91f5318</t>
  </si>
  <si>
    <t>3c5ef03c-dfe9-4b2f-9fbb-0aca0811dce6</t>
  </si>
  <si>
    <t>DQP-2814</t>
  </si>
  <si>
    <t>DQO-2814</t>
  </si>
  <si>
    <t>Freshness_Check-trade_name_renewal_info</t>
  </si>
  <si>
    <t>Validate that trade_name_renewal_info  has been refreshed within the approved operational freshness window using the technical load timestamp.</t>
  </si>
  <si>
    <t>30/09/2026 - Yes Table-wide load check. Use the technical load/refresh timestamp and approved freshness window for trade_name_renewal_info. Account for the agreed load schedule and no-change runs. Timestamp and window must be confirmed before activation.</t>
  </si>
  <si>
    <t>56d2ae6e-b3e0-4793-948b-1e7c5b280bb6</t>
  </si>
  <si>
    <t>dbe9424d-cb24-46bb-a07b-6d7f6401b6a1</t>
  </si>
  <si>
    <t>DQP-2815</t>
  </si>
  <si>
    <t>DQO-2815</t>
  </si>
  <si>
    <t>Freshness_Check-transaction_information</t>
  </si>
  <si>
    <t>Validate that transaction_information  has been refreshed within the approved operational freshness window using the technical load timestamp.</t>
  </si>
  <si>
    <t>30/09/2026 - Yes Table-wide load check. Use the technical load/refresh timestamp and approved freshness window for transaction_information. Account for the agreed load schedule and no-change runs. Timestamp and window must be confirmed before activation.</t>
  </si>
  <si>
    <t>ebe3f8c9-42f7-44ab-a950-73f51acba554</t>
  </si>
  <si>
    <t>74354977-278f-414a-91c9-19cbd2dd4ed4</t>
  </si>
  <si>
    <t>DQP-2816</t>
  </si>
  <si>
    <t>DQO-2816</t>
  </si>
  <si>
    <t>Freshness_Check-vehicle_info</t>
  </si>
  <si>
    <t>Validate that vehicle_info  has been refreshed within the approved operational freshness window using the technical load timestamp.</t>
  </si>
  <si>
    <t>30/09/2026 - Yes Table-wide load check. Use the technical load/refresh timestamp and approved freshness window for vehicle_info. Account for the agreed load schedule and no-change runs. Timestamp and window must be confirmed before activation.</t>
  </si>
  <si>
    <t>7da4c77b-0dc5-495d-9f44-4cd0ea3fcf68</t>
  </si>
  <si>
    <t>e01e7875-69f7-4fa9-8f02-27bb664b3b18</t>
  </si>
  <si>
    <t>DQP-2817</t>
  </si>
  <si>
    <t>DQO-2817</t>
  </si>
  <si>
    <t>Freshness_Check-virtual_inspection_confirmation</t>
  </si>
  <si>
    <t>Validate that virtual_inspection_confirmation  has been refreshed within the approved operational freshness window using the technical load timestamp.</t>
  </si>
  <si>
    <t>30/09/2026 - Yes Table-wide load check. Use the technical load/refresh timestamp and approved freshness window for virtual_inspection_confirmation. Account for the agreed load schedule and no-change runs. Timestamp and window must be confirmed before activation.</t>
  </si>
  <si>
    <t>3f1e63ab-4016-4fc8-91f6-f09d3ac49350</t>
  </si>
  <si>
    <t>f7ae2d07-6dcc-4033-a144-bbde41ecb20b</t>
  </si>
  <si>
    <t>DQP-2818</t>
  </si>
  <si>
    <t>DQO-2818</t>
  </si>
  <si>
    <t>Uniqueness_Chk-activity_detail</t>
  </si>
  <si>
    <t>Validate that each activity_detail record is unique based on the defined business-key columns.</t>
  </si>
  <si>
    <t>30/09/2026 - Yes Table-wide duplicate check. Confirm duplicate comparison columns for activity_detail; exclude technical audit/load columns as appropriate. For SCD2, distinguish legitimate history from duplicates using business key, version/effective period and current-row scope.</t>
  </si>
  <si>
    <t>791b70b2-1f95-43b8-8347-5d085811764e</t>
  </si>
  <si>
    <t>a8f8be2b-9a07-4b1a-a184-d31fc89aadfd</t>
  </si>
  <si>
    <t>DQP-2819</t>
  </si>
  <si>
    <t>DQO-2819</t>
  </si>
  <si>
    <t>Uniqueness_Chk-address</t>
  </si>
  <si>
    <t>Validate that each address record is unique based on the defined business-key columns.</t>
  </si>
  <si>
    <t>30/09/2026 - Yes Table-wide duplicate check. Confirm duplicate comparison columns for address; exclude technical audit/load columns as appropriate. For SCD2, distinguish legitimate history from duplicates using business key, version/effective period and current-row scope.</t>
  </si>
  <si>
    <t>ce7335ca-d4de-4fa1-bd6b-90c1a9323f5f</t>
  </si>
  <si>
    <t>673e8c34-c834-43c8-bf58-c28ab4f819f0</t>
  </si>
  <si>
    <t>DQP-2820</t>
  </si>
  <si>
    <t>DQO-2820</t>
  </si>
  <si>
    <t>Uniqueness_Chk-amendment_type</t>
  </si>
  <si>
    <t>Validate that each amendment_type record is unique based on the defined business-key columns.</t>
  </si>
  <si>
    <t>30/09/2026 - Yes Table-wide duplicate check. Confirm duplicate comparison columns for amendment_type; exclude technical audit/load columns as appropriate. For SCD2, distinguish legitimate history from duplicates using business key, version/effective period and current-row scope.</t>
  </si>
  <si>
    <t>5aec9f51-c709-4329-a179-da032edf83f8</t>
  </si>
  <si>
    <t>ac9b9844-92f6-456a-bf18-1b7c1ea5efed</t>
  </si>
  <si>
    <t>DQP-2821</t>
  </si>
  <si>
    <t>DQO-2821</t>
  </si>
  <si>
    <t>Uniqueness_Chk-ap_common</t>
  </si>
  <si>
    <t>Validate that each ap_common record is unique based on the defined business-key columns.</t>
  </si>
  <si>
    <t>30/09/2026 - Yes Table-wide duplicate check. Confirm duplicate comparison columns for ap_common; exclude technical audit/load columns as appropriate. For SCD2, distinguish legitimate history from duplicates using business key, version/effective period and current-row scope.</t>
  </si>
  <si>
    <t>e1adf276-d20d-41ec-97ca-fa5cdff61e22</t>
  </si>
  <si>
    <t>c704d63e-3b5c-46b7-8b4c-a7367ce1f4af</t>
  </si>
  <si>
    <t>DQP-2822</t>
  </si>
  <si>
    <t>DQO-2822</t>
  </si>
  <si>
    <t>Uniqueness_Chk-basic_information</t>
  </si>
  <si>
    <t>Validate that each basic_information record is unique based on the defined business-key columns.</t>
  </si>
  <si>
    <t>30/09/2026 - Yes Table-wide duplicate check. Confirm duplicate comparison columns for basic_information; exclude technical audit/load columns as appropriate. For SCD2, distinguish legitimate history from duplicates using business key, version/effective period and current-row scope.</t>
  </si>
  <si>
    <t>cf83d96d-5cca-4ed3-9b39-88ec5b6d651c</t>
  </si>
  <si>
    <t>ec03f60a-fe99-4c57-ad6a-a4b461125995</t>
  </si>
  <si>
    <t>DQP-2823</t>
  </si>
  <si>
    <t>DQO-2823</t>
  </si>
  <si>
    <t>Uniqueness_Chk-branches_list</t>
  </si>
  <si>
    <t>Validate that each branches_list record is unique based on the defined business-key columns.</t>
  </si>
  <si>
    <t>30/09/2026 - Yes Table-wide duplicate check. Confirm duplicate comparison columns for branches_list; exclude technical audit/load columns as appropriate. For SCD2, distinguish legitimate history from duplicates using business key, version/effective period and current-row scope.</t>
  </si>
  <si>
    <t>afd0a7bf-5fdb-459c-81ea-333ddf220036</t>
  </si>
  <si>
    <t>9385bdcd-cf90-4fef-98f7-f31a1a6ae073</t>
  </si>
  <si>
    <t>DQP-2824</t>
  </si>
  <si>
    <t>DQO-2824</t>
  </si>
  <si>
    <t>Uniqueness_Chk-branches</t>
  </si>
  <si>
    <t>Validate that each branches record is unique based on the defined business-key columns.</t>
  </si>
  <si>
    <t>30/09/2026 - Yes Table-wide duplicate check. Confirm duplicate comparison columns for branches; exclude technical audit/load columns as appropriate. For SCD2, distinguish legitimate history from duplicates using business key, version/effective period and current-row scope.</t>
  </si>
  <si>
    <t>1d1a1d3a-399b-4761-878e-8b32ca93f8c4</t>
  </si>
  <si>
    <t>98f0bb39-32c9-4916-98c8-a9324f8a3357</t>
  </si>
  <si>
    <t>DQP-2825</t>
  </si>
  <si>
    <t>DQO-2825</t>
  </si>
  <si>
    <t>Uniqueness_Chk-cancellation_information</t>
  </si>
  <si>
    <t>Validate that each cancellation_information record is unique based on the defined business-key columns.</t>
  </si>
  <si>
    <t>30/09/2026 - Yes Table-wide duplicate check. Confirm duplicate comparison columns for cancellation_information; exclude technical audit/load columns as appropriate. For SCD2, distinguish legitimate history from duplicates using business key, version/effective period and current-row scope.</t>
  </si>
  <si>
    <t>bfd19167-592c-42d4-b5bb-8adc9a546dad</t>
  </si>
  <si>
    <t>b0541adc-c9df-4cd3-8c71-9f0541c03b6f</t>
  </si>
  <si>
    <t>DQP-2826</t>
  </si>
  <si>
    <t>DQO-2826</t>
  </si>
  <si>
    <t>Uniqueness_Chk-capital_type</t>
  </si>
  <si>
    <t>Validate that each capital_type record is unique based on the defined business-key columns.</t>
  </si>
  <si>
    <t>30/09/2026 - Yes Table-wide duplicate check. Confirm duplicate comparison columns for capital_type; exclude technical audit/load columns as appropriate. For SCD2, distinguish legitimate history from duplicates using business key, version/effective period and current-row scope.</t>
  </si>
  <si>
    <t>b22d850c-0de8-4bc4-b2b4-a71934486e45</t>
  </si>
  <si>
    <t>a34fd37a-ceaa-44d5-916c-48fb9000e9c0</t>
  </si>
  <si>
    <t>DQP-2827</t>
  </si>
  <si>
    <t>DQO-2827</t>
  </si>
  <si>
    <t>Uniqueness_Chk-commercial_feature</t>
  </si>
  <si>
    <t>Validate that each commercial_feature record is unique based on the defined business-key columns.</t>
  </si>
  <si>
    <t>30/09/2026 - Yes Table-wide duplicate check. Confirm duplicate comparison columns for commercial_feature; exclude technical audit/load columns as appropriate. For SCD2, distinguish legitimate history from duplicates using business key, version/effective period and current-row scope.</t>
  </si>
  <si>
    <t>0b71cff7-3b7a-4a49-b8f9-c7f98ad4d3fa</t>
  </si>
  <si>
    <t>f855ec72-9069-4702-a5d4-2066d0974b07</t>
  </si>
  <si>
    <t>DQP-2828</t>
  </si>
  <si>
    <t>DQO-2828</t>
  </si>
  <si>
    <t>Uniqueness_Chk-communication_information</t>
  </si>
  <si>
    <t>Validate that each communication_information record is unique based on the defined business-key columns.</t>
  </si>
  <si>
    <t>30/09/2026 - Yes Table-wide duplicate check. Confirm duplicate comparison columns for communication_information; exclude technical audit/load columns as appropriate. For SCD2, distinguish legitimate history from duplicates using business key, version/effective period and current-row scope.</t>
  </si>
  <si>
    <t>c8c83242-c572-449d-b6b2-5f3e7bda7c41</t>
  </si>
  <si>
    <t>d2805ecb-9964-4281-b597-63730b5e2a12</t>
  </si>
  <si>
    <t>DQP-2829</t>
  </si>
  <si>
    <t>DQO-2829</t>
  </si>
  <si>
    <t>Uniqueness_Chk-company_contact</t>
  </si>
  <si>
    <t>Validate that each company_contact record is unique based on the defined business-key columns.</t>
  </si>
  <si>
    <t>30/09/2026 - Yes Table-wide duplicate check. Confirm duplicate comparison columns for company_contact; exclude technical audit/load columns as appropriate. For SCD2, distinguish legitimate history from duplicates using business key, version/effective period and current-row scope.</t>
  </si>
  <si>
    <t>ede5783b-29d5-48dc-9891-e96633aeaf91</t>
  </si>
  <si>
    <t>687a6918-cf69-4648-96ae-bddb63bc7c40</t>
  </si>
  <si>
    <t>DQP-2830</t>
  </si>
  <si>
    <t>DQO-2830</t>
  </si>
  <si>
    <t>Uniqueness_Chk-company_service</t>
  </si>
  <si>
    <t>Validate that each company_service record is unique based on the defined business-key columns.</t>
  </si>
  <si>
    <t>30/09/2026 - Yes Table-wide duplicate check. Confirm duplicate comparison columns for company_service; exclude technical audit/load columns as appropriate. For SCD2, distinguish legitimate history from duplicates using business key, version/effective period and current-row scope.</t>
  </si>
  <si>
    <t>ac0bd6e7-0381-493c-ab19-ba9f8efb7566</t>
  </si>
  <si>
    <t>f4a4006b-02b0-41f1-a5fc-2a1d42ba1a7b</t>
  </si>
  <si>
    <t>DQP-2831</t>
  </si>
  <si>
    <t>DQO-2831</t>
  </si>
  <si>
    <t>Uniqueness_Chk-creditor_information</t>
  </si>
  <si>
    <t>Validate that each creditor_information record is unique based on the defined business-key columns.</t>
  </si>
  <si>
    <t>30/09/2026 - Yes Table-wide duplicate check. Confirm duplicate comparison columns for creditor_information; exclude technical audit/load columns as appropriate. For SCD2, distinguish legitimate history from duplicates using business key, version/effective period and current-row scope.</t>
  </si>
  <si>
    <t>790c9efa-c7d9-4ad1-aac8-316be12de32f</t>
  </si>
  <si>
    <t>8054980b-5aff-4ccc-a4f7-2f3d00c42b10</t>
  </si>
  <si>
    <t>DQP-2832</t>
  </si>
  <si>
    <t>DQO-2832</t>
  </si>
  <si>
    <t>Uniqueness_Chk-general</t>
  </si>
  <si>
    <t>Validate that each general record is unique based on the defined business-key columns.</t>
  </si>
  <si>
    <t>30/09/2026 - Yes Table-wide duplicate check. Confirm duplicate comparison columns for general; exclude technical audit/load columns as appropriate. For SCD2, distinguish legitimate history from duplicates using business key, version/effective period and current-row scope.</t>
  </si>
  <si>
    <t>de6f9d57-4c98-4776-8ac6-bd68de042c05</t>
  </si>
  <si>
    <t>4857027d-0101-4d52-8d78-54627348fcf8</t>
  </si>
  <si>
    <t>DQP-2833</t>
  </si>
  <si>
    <t>DQO-2833</t>
  </si>
  <si>
    <t>Uniqueness_Chk-house_information</t>
  </si>
  <si>
    <t>Validate that each house_information record is unique based on the defined business-key columns.</t>
  </si>
  <si>
    <t>30/09/2026 - Yes Table-wide duplicate check. Confirm duplicate comparison columns for house_information; exclude technical audit/load columns as appropriate. For SCD2, distinguish legitimate history from duplicates using business key, version/effective period and current-row scope.</t>
  </si>
  <si>
    <t>d3320cd6-1018-4459-8f60-b58fdb980b3d</t>
  </si>
  <si>
    <t>440d36ea-8764-43c5-9602-5f478e5ba3ba</t>
  </si>
  <si>
    <t>DQP-2834</t>
  </si>
  <si>
    <t>DQO-2834</t>
  </si>
  <si>
    <t>Uniqueness_Chk-hscode</t>
  </si>
  <si>
    <t>Validate that each hscode record is unique based on the defined business-key columns.</t>
  </si>
  <si>
    <t>30/09/2026 - Yes Table-wide duplicate check. Confirm duplicate comparison columns for hscode; exclude technical audit/load columns as appropriate. For SCD2, distinguish legitimate history from duplicates using business key, version/effective period and current-row scope.</t>
  </si>
  <si>
    <t>0db70f14-59c9-4914-9643-8e3f795c0b3d</t>
  </si>
  <si>
    <t>e8f87229-d0d5-4abe-bd42-fe838115e623</t>
  </si>
  <si>
    <t>DQP-2835</t>
  </si>
  <si>
    <t>DQO-2835</t>
  </si>
  <si>
    <t>Uniqueness_Chk-innovator_info</t>
  </si>
  <si>
    <t>Validate that each innovator_info record is unique based on the defined business-key columns.</t>
  </si>
  <si>
    <t>30/09/2026 - Yes Table-wide duplicate check. Confirm duplicate comparison columns for innovator_info; exclude technical audit/load columns as appropriate. For SCD2, distinguish legitimate history from duplicates using business key, version/effective period and current-row scope.</t>
  </si>
  <si>
    <t>1e065258-b7d3-410e-ad95-bc8cd827ef4b</t>
  </si>
  <si>
    <t>d6a52ca4-5ca1-48ef-80f7-dea64cfe1522</t>
  </si>
  <si>
    <t>DQP-2836</t>
  </si>
  <si>
    <t>DQO-2836</t>
  </si>
  <si>
    <t>Uniqueness_Chk-invest_in_building</t>
  </si>
  <si>
    <t>Validate that each invest_in_building record is unique based on the defined business-key columns.</t>
  </si>
  <si>
    <t>30/09/2026 - Yes Table-wide duplicate check. Confirm duplicate comparison columns for invest_in_building; exclude technical audit/load columns as appropriate. For SCD2, distinguish legitimate history from duplicates using business key, version/effective period and current-row scope.</t>
  </si>
  <si>
    <t>af8533b5-e3a2-43ac-8db2-3baa6ab0c43b</t>
  </si>
  <si>
    <t>3677f3ac-ad0b-4d99-9472-c4e36e25a8c3</t>
  </si>
  <si>
    <t>DQP-2837</t>
  </si>
  <si>
    <t>DQO-2837</t>
  </si>
  <si>
    <t>Uniqueness_Chk-legal_form_detail</t>
  </si>
  <si>
    <t>Validate that each legal_form_detail record is unique based on the defined business-key columns.</t>
  </si>
  <si>
    <t>30/09/2026 - Yes Table-wide duplicate check. Confirm duplicate comparison columns for legal_form_detail; exclude technical audit/load columns as appropriate. For SCD2, distinguish legitimate history from duplicates using business key, version/effective period and current-row scope.</t>
  </si>
  <si>
    <t>2f76b263-5844-4143-8157-d2de3e8280b3</t>
  </si>
  <si>
    <t>7ba60e13-7df1-4293-a0a3-5be60aeca79f</t>
  </si>
  <si>
    <t>DQP-2838</t>
  </si>
  <si>
    <t>DQO-2838</t>
  </si>
  <si>
    <t>Uniqueness_Chk-legalform</t>
  </si>
  <si>
    <t>Validate that each legalform record is unique based on the defined business-key columns.</t>
  </si>
  <si>
    <t>30/09/2026 - Yes Table-wide duplicate check. Confirm duplicate comparison columns for legalform; exclude technical audit/load columns as appropriate. For SCD2, distinguish legitimate history from duplicates using business key, version/effective period and current-row scope.</t>
  </si>
  <si>
    <t>e2903a87-95c7-4ab8-868a-bcff03317d48</t>
  </si>
  <si>
    <t>7fdf6185-ae25-4123-b9d6-0f97e1136dba</t>
  </si>
  <si>
    <t>DQP-2839</t>
  </si>
  <si>
    <t>DQO-2839</t>
  </si>
  <si>
    <t>Uniqueness_Chk-license_classification</t>
  </si>
  <si>
    <t>Validate that each license_classification record is unique based on the defined business-key columns.</t>
  </si>
  <si>
    <t>30/09/2026 - Yes Table-wide duplicate check. Confirm duplicate comparison columns for license_classification; exclude technical audit/load columns as appropriate. For SCD2, distinguish legitimate history from duplicates using business key, version/effective period and current-row scope.</t>
  </si>
  <si>
    <t>1c6745e9-7d1a-4861-b285-e4d3ea5bfc80</t>
  </si>
  <si>
    <t>1e45df19-62bf-41f0-9864-9bfc7b7e1997</t>
  </si>
  <si>
    <t>DQP-2840</t>
  </si>
  <si>
    <t>DQO-2840</t>
  </si>
  <si>
    <t>Uniqueness_Chk-location</t>
  </si>
  <si>
    <t>Validate that each location record is unique based on the defined business-key columns.</t>
  </si>
  <si>
    <t>30/09/2026 - Yes Table-wide duplicate check. Confirm duplicate comparison columns for location; exclude technical audit/load columns as appropriate. For SCD2, distinguish legitimate history from duplicates using business key, version/effective period and current-row scope.</t>
  </si>
  <si>
    <t>0437ba2f-0154-48fe-9162-9948f7eec742</t>
  </si>
  <si>
    <t>fab7deca-68aa-4159-8a76-8b55e58b44ca</t>
  </si>
  <si>
    <t>DQP-2841</t>
  </si>
  <si>
    <t>DQO-2841</t>
  </si>
  <si>
    <t>Uniqueness_Chk-manager_additional_information</t>
  </si>
  <si>
    <t>Validate that each manager_additional_information record is unique based on the defined business-key columns.</t>
  </si>
  <si>
    <t>30/09/2026 - Yes Table-wide duplicate check. Confirm duplicate comparison columns for manager_additional_information; exclude technical audit/load columns as appropriate. For SCD2, distinguish legitimate history from duplicates using business key, version/effective period and current-row scope.</t>
  </si>
  <si>
    <t>acc050e5-b90b-4f69-b131-0f5114689f95</t>
  </si>
  <si>
    <t>74477855-88a5-4bb7-8f56-56cb56d73baa</t>
  </si>
  <si>
    <t>DQP-2842</t>
  </si>
  <si>
    <t>DQO-2842</t>
  </si>
  <si>
    <t>Uniqueness_Chk-mortgage_details</t>
  </si>
  <si>
    <t>Validate that each mortgage_details record is unique based on the defined business-key columns.</t>
  </si>
  <si>
    <t>30/09/2026 - Yes Table-wide duplicate check. Confirm duplicate comparison columns for mortgage_details; exclude technical audit/load columns as appropriate. For SCD2, distinguish legitimate history from duplicates using business key, version/effective period and current-row scope.</t>
  </si>
  <si>
    <t>fdfa29ce-b7f9-4eb9-adaa-fee9ba6ed980</t>
  </si>
  <si>
    <t>9c0dc736-4da5-4556-a406-fb3683db1af7</t>
  </si>
  <si>
    <t>DQP-2843</t>
  </si>
  <si>
    <t>DQO-2843</t>
  </si>
  <si>
    <t>Uniqueness_Chk-mortgage_information</t>
  </si>
  <si>
    <t>Validate that each mortgage_information record is unique based on the defined business-key columns.</t>
  </si>
  <si>
    <t>30/09/2026 - Yes Table-wide duplicate check. Confirm duplicate comparison columns for mortgage_information; exclude technical audit/load columns as appropriate. For SCD2, distinguish legitimate history from duplicates using business key, version/effective period and current-row scope.</t>
  </si>
  <si>
    <t>b50c6527-1fb5-4988-83fa-ce691b26c420</t>
  </si>
  <si>
    <t>e1c75911-881a-4979-9d42-3ca5bdd5f0f8</t>
  </si>
  <si>
    <t>DQP-2844</t>
  </si>
  <si>
    <t>DQO-2844</t>
  </si>
  <si>
    <t>Uniqueness_Chk-official_use</t>
  </si>
  <si>
    <t>Validate that each official_use record is unique based on the defined business-key columns.</t>
  </si>
  <si>
    <t>30/09/2026 - Yes Table-wide duplicate check. Confirm duplicate comparison columns for official_use; exclude technical audit/load columns as appropriate. For SCD2, distinguish legitimate history from duplicates using business key, version/effective period and current-row scope.</t>
  </si>
  <si>
    <t>55855912-5b49-47f8-855e-c132b8ceff2e</t>
  </si>
  <si>
    <t>6619f8d8-3f45-46b9-9822-23c4227c359b</t>
  </si>
  <si>
    <t>DQP-2845</t>
  </si>
  <si>
    <t>DQO-2845</t>
  </si>
  <si>
    <t>Uniqueness_Chk-other_information</t>
  </si>
  <si>
    <t>Validate that each other_information record is unique based on the defined business-key columns.</t>
  </si>
  <si>
    <t>30/09/2026 - Yes Table-wide duplicate check. Confirm duplicate comparison columns for other_information; exclude technical audit/load columns as appropriate. For SCD2, distinguish legitimate history from duplicates using business key, version/effective period and current-row scope.</t>
  </si>
  <si>
    <t>097ab071-6c84-4846-812d-464eae4584bf</t>
  </si>
  <si>
    <t>28ceb82f-72be-415b-9f87-0dab99d3e62c</t>
  </si>
  <si>
    <t>DQP-2846</t>
  </si>
  <si>
    <t>DQO-2846</t>
  </si>
  <si>
    <t>Uniqueness_Chk-paper_ad</t>
  </si>
  <si>
    <t>Validate that each paper_ad record is unique based on the defined business-key columns.</t>
  </si>
  <si>
    <t>30/09/2026 - Yes Table-wide duplicate check. Confirm duplicate comparison columns for paper_ad; exclude technical audit/load columns as appropriate. For SCD2, distinguish legitimate history from duplicates using business key, version/effective period and current-row scope.</t>
  </si>
  <si>
    <t>b26f5b71-1456-4a69-9910-0ddf819a1dc5</t>
  </si>
  <si>
    <t>00c794df-66da-4a19-bc68-9c50a496a44c</t>
  </si>
  <si>
    <t>DQP-2847</t>
  </si>
  <si>
    <t>DQO-2847</t>
  </si>
  <si>
    <t>Uniqueness_Chk-paper_publishing</t>
  </si>
  <si>
    <t>Validate that each paper_publishing record is unique based on the defined business-key columns.</t>
  </si>
  <si>
    <t>30/09/2026 - Yes Table-wide duplicate check. Confirm duplicate comparison columns for paper_publishing; exclude technical audit/load columns as appropriate. For SCD2, distinguish legitimate history from duplicates using business key, version/effective period and current-row scope.</t>
  </si>
  <si>
    <t>40bbad3f-ccb5-43d8-8bc3-abd2ab316352</t>
  </si>
  <si>
    <t>5facde56-580c-45fa-a2d4-705c0b4d0d2c</t>
  </si>
  <si>
    <t>DQP-2848</t>
  </si>
  <si>
    <t>DQO-2848</t>
  </si>
  <si>
    <t>Uniqueness_Chk-permit_number</t>
  </si>
  <si>
    <t>Validate that each permit_number record is unique based on the defined business-key columns.</t>
  </si>
  <si>
    <t>30/09/2026 - Yes Table-wide duplicate check. Confirm duplicate comparison columns for permit_number; exclude technical audit/load columns as appropriate. For SCD2, distinguish legitimate history from duplicates using business key, version/effective period and current-row scope.</t>
  </si>
  <si>
    <t>b7990187-7f8a-48e3-9a9a-07aaaa87b22c</t>
  </si>
  <si>
    <t>19ce5c7f-6cd6-4955-a2f5-9238c89e54f9</t>
  </si>
  <si>
    <t>DQP-2849</t>
  </si>
  <si>
    <t>DQO-2849</t>
  </si>
  <si>
    <t>Uniqueness_Chk-pro_information</t>
  </si>
  <si>
    <t>Validate that each pro_information record is unique based on the defined business-key columns.</t>
  </si>
  <si>
    <t>30/09/2026 - Yes Table-wide duplicate check. Confirm duplicate comparison columns for pro_information; exclude technical audit/load columns as appropriate. For SCD2, distinguish legitimate history from duplicates using business key, version/effective period and current-row scope.</t>
  </si>
  <si>
    <t>209ef128-f2cd-4252-9222-d5c6a1caf6ce</t>
  </si>
  <si>
    <t>6ae99e55-563e-4f42-a3b8-97a787e1f111</t>
  </si>
  <si>
    <t>DQP-2850</t>
  </si>
  <si>
    <t>DQO-2850</t>
  </si>
  <si>
    <t>Uniqueness_Chk-project_details</t>
  </si>
  <si>
    <t>Validate that each project_details record is unique based on the defined business-key columns.</t>
  </si>
  <si>
    <t>30/09/2026 - Yes Table-wide duplicate check. Confirm duplicate comparison columns for project_details; exclude technical audit/load columns as appropriate. For SCD2, distinguish legitimate history from duplicates using business key, version/effective period and current-row scope.</t>
  </si>
  <si>
    <t>c6d399a2-364e-4be3-88c3-b0de829bd9d7</t>
  </si>
  <si>
    <t>4fb1d218-885f-4511-b99b-00ff910adfb3</t>
  </si>
  <si>
    <t>DQP-2851</t>
  </si>
  <si>
    <t>DQO-2851</t>
  </si>
  <si>
    <t>Uniqueness_Chk-rb_record</t>
  </si>
  <si>
    <t>Validate that each rb_record record is unique based on the defined business-key columns.</t>
  </si>
  <si>
    <t>30/09/2026 - Yes Table-wide duplicate check. Confirm duplicate comparison columns for rb_record; exclude technical audit/load columns as appropriate. For SCD2, distinguish legitimate history from duplicates using business key, version/effective period and current-row scope.</t>
  </si>
  <si>
    <t>2a28c6c9-ff16-4127-8a56-d4adeb0fcc85</t>
  </si>
  <si>
    <t>4b82fc1c-64dd-407e-a3a8-96ab9d73d51e</t>
  </si>
  <si>
    <t>DQP-2852</t>
  </si>
  <si>
    <t>DQO-2852</t>
  </si>
  <si>
    <t>Uniqueness_Chk-rbf_activity_risk</t>
  </si>
  <si>
    <t>Validate that each rbf_activity_risk record is unique based on the defined business-key columns.</t>
  </si>
  <si>
    <t>30/09/2026 - Yes Table-wide duplicate check. Confirm duplicate comparison columns for rbf_activity_risk; exclude technical audit/load columns as appropriate. For SCD2, distinguish legitimate history from duplicates using business key, version/effective period and current-row scope.</t>
  </si>
  <si>
    <t>7f0c10ff-fda6-4c2d-a1b2-3dbb0739a053</t>
  </si>
  <si>
    <t>3258266c-4ae5-4401-b762-60fced14ce3e</t>
  </si>
  <si>
    <t>DQP-2853</t>
  </si>
  <si>
    <t>DQO-2853</t>
  </si>
  <si>
    <t>Uniqueness_Chk-rbf_company_risk</t>
  </si>
  <si>
    <t>Validate that each rbf_company_risk record is unique based on the defined business-key columns.</t>
  </si>
  <si>
    <t>30/09/2026 - Yes Table-wide duplicate check. Confirm duplicate comparison columns for rbf_company_risk; exclude technical audit/load columns as appropriate. For SCD2, distinguish legitimate history from duplicates using business key, version/effective period and current-row scope.</t>
  </si>
  <si>
    <t>768aa00a-a512-482d-862e-bab128c00d55</t>
  </si>
  <si>
    <t>e9286316-e962-4f33-b7c4-6a426e7c24ab</t>
  </si>
  <si>
    <t>DQP-2854</t>
  </si>
  <si>
    <t>DQO-2854</t>
  </si>
  <si>
    <t>Uniqueness_Chk-rbf_initiation_risk</t>
  </si>
  <si>
    <t>Validate that each rbf_initiation_risk record is unique based on the defined business-key columns.</t>
  </si>
  <si>
    <t>30/09/2026 - Yes Table-wide duplicate check. Confirm duplicate comparison columns for rbf_initiation_risk; exclude technical audit/load columns as appropriate. For SCD2, distinguish legitimate history from duplicates using business key, version/effective period and current-row scope.</t>
  </si>
  <si>
    <t>cf31be45-f0be-4109-aa79-b8b70a60b6f7</t>
  </si>
  <si>
    <t>62564cab-d6b3-47a3-b0a6-e9c985e7cb31</t>
  </si>
  <si>
    <t>DQP-2855</t>
  </si>
  <si>
    <t>DQO-2855</t>
  </si>
  <si>
    <t>Uniqueness_Chk-rbf_main_inputs</t>
  </si>
  <si>
    <t>Validate that each rbf_main_inputs record is unique based on the defined business-key columns.</t>
  </si>
  <si>
    <t>30/09/2026 - Yes Table-wide duplicate check. Confirm duplicate comparison columns for rbf_main_inputs; exclude technical audit/load columns as appropriate. For SCD2, distinguish legitimate history from duplicates using business key, version/effective period and current-row scope.</t>
  </si>
  <si>
    <t>dc848ac0-514f-4e10-a98c-9d121532a501</t>
  </si>
  <si>
    <t>c11a1f6c-8cc2-4d9a-b971-f12833686d8b</t>
  </si>
  <si>
    <t>DQP-2856</t>
  </si>
  <si>
    <t>DQO-2856</t>
  </si>
  <si>
    <t>Uniqueness_Chk-rbf_overriding_factors</t>
  </si>
  <si>
    <t>Validate that each rbf_overriding_factors record is unique based on the defined business-key columns.</t>
  </si>
  <si>
    <t>30/09/2026 - Yes Table-wide duplicate check. Confirm duplicate comparison columns for rbf_overriding_factors; exclude technical audit/load columns as appropriate. For SCD2, distinguish legitimate history from duplicates using business key, version/effective period and current-row scope.</t>
  </si>
  <si>
    <t>dac05267-48ef-491b-b736-dda4dde7fee1</t>
  </si>
  <si>
    <t>884ff310-fcc3-4c20-a894-aca6b90d9158</t>
  </si>
  <si>
    <t>DQP-2857</t>
  </si>
  <si>
    <t>DQO-2857</t>
  </si>
  <si>
    <t>Uniqueness_Chk-rbf_property_risk</t>
  </si>
  <si>
    <t>Validate that each rbf_property_risk record is unique based on the defined business-key columns.</t>
  </si>
  <si>
    <t>30/09/2026 - Yes Table-wide duplicate check. Confirm duplicate comparison columns for rbf_property_risk; exclude technical audit/load columns as appropriate. For SCD2, distinguish legitimate history from duplicates using business key, version/effective period and current-row scope.</t>
  </si>
  <si>
    <t>e22a460f-2bcf-49bc-8815-484ebf5ca041</t>
  </si>
  <si>
    <t>0cb2b5e2-c6fd-458d-8cae-a7d916eb50a3</t>
  </si>
  <si>
    <t>DQP-2858</t>
  </si>
  <si>
    <t>DQO-2858</t>
  </si>
  <si>
    <t>Uniqueness_Chk-rbf_scoring_and_risk_rating</t>
  </si>
  <si>
    <t>Validate that each rbf_scoring_and_risk_rating record is unique based on the defined business-key columns.</t>
  </si>
  <si>
    <t>30/09/2026 - Yes Table-wide duplicate check. Confirm duplicate comparison columns for rbf_scoring_and_risk_rating; exclude technical audit/load columns as appropriate. For SCD2, distinguish legitimate history from duplicates using business key, version/effective period and current-row scope.</t>
  </si>
  <si>
    <t>0fe8624b-9911-472c-929f-050fffdd208b</t>
  </si>
  <si>
    <t>ded9be45-776d-4378-bcc5-5db090b29a00</t>
  </si>
  <si>
    <t>DQP-2859</t>
  </si>
  <si>
    <t>DQO-2859</t>
  </si>
  <si>
    <t>Uniqueness_Chk-reference_license</t>
  </si>
  <si>
    <t>Validate that each reference_license record is unique based on the defined business-key columns.</t>
  </si>
  <si>
    <t>30/09/2026 - Yes Table-wide duplicate check. Confirm duplicate comparison columns for reference_license; exclude technical audit/load columns as appropriate. For SCD2, distinguish legitimate history from duplicates using business key, version/effective period and current-row scope.</t>
  </si>
  <si>
    <t>de6f28e7-84b5-4748-86f8-b3e276aa29a6</t>
  </si>
  <si>
    <t>95cc979d-ced4-406d-8ba9-05d5c9c8e2d4</t>
  </si>
  <si>
    <t>DQP-2860</t>
  </si>
  <si>
    <t>DQO-2860</t>
  </si>
  <si>
    <t>Uniqueness_Chk-renewal</t>
  </si>
  <si>
    <t>Validate that each renewal record is unique based on the defined business-key columns.</t>
  </si>
  <si>
    <t>30/09/2026 - Yes Table-wide duplicate check. Confirm duplicate comparison columns for renewal; exclude technical audit/load columns as appropriate. For SCD2, distinguish legitimate history from duplicates using business key, version/effective period and current-row scope.</t>
  </si>
  <si>
    <t>71c536c4-a86f-4a17-afbd-ffe438ad4904</t>
  </si>
  <si>
    <t>af2abb10-7e4b-4da8-a5a3-bc13e991a9dc</t>
  </si>
  <si>
    <t>DQP-2861</t>
  </si>
  <si>
    <t>DQO-2861</t>
  </si>
  <si>
    <t>Uniqueness_Chk-seasonal_promotions</t>
  </si>
  <si>
    <t>Validate that each seasonal_promotions record is unique based on the defined business-key columns.</t>
  </si>
  <si>
    <t>30/09/2026 - Yes Table-wide duplicate check. Confirm duplicate comparison columns for seasonal_promotions; exclude technical audit/load columns as appropriate. For SCD2, distinguish legitimate history from duplicates using business key, version/effective period and current-row scope.</t>
  </si>
  <si>
    <t>708f0d1e-b3d9-48a7-ab3f-c1693be17726</t>
  </si>
  <si>
    <t>ee9a33f1-5fd3-4fe6-b529-bedbb7cd6e69</t>
  </si>
  <si>
    <t>DQP-2862</t>
  </si>
  <si>
    <t>DQO-2862</t>
  </si>
  <si>
    <t>Uniqueness_Chk-service_redirect</t>
  </si>
  <si>
    <t>Validate that each service_redirect record is unique based on the defined business-key columns.</t>
  </si>
  <si>
    <t>30/09/2026 - Yes Table-wide duplicate check. Confirm duplicate comparison columns for service_redirect; exclude technical audit/load columns as appropriate. For SCD2, distinguish legitimate history from duplicates using business key, version/effective period and current-row scope.</t>
  </si>
  <si>
    <t>87188a18-22ed-4c86-bec6-397708614691</t>
  </si>
  <si>
    <t>2ac29d5e-6356-4935-9074-6d41e7fad894</t>
  </si>
  <si>
    <t>DQP-2863</t>
  </si>
  <si>
    <t>DQO-2863</t>
  </si>
  <si>
    <t>Uniqueness_Chk-signboard_details</t>
  </si>
  <si>
    <t>Validate that each signboard_details record is unique based on the defined business-key columns.</t>
  </si>
  <si>
    <t>30/09/2026 - Yes Table-wide duplicate check. Confirm duplicate comparison columns for signboard_details; exclude technical audit/load columns as appropriate. For SCD2, distinguish legitimate history from duplicates using business key, version/effective period and current-row scope.</t>
  </si>
  <si>
    <t>1e3e980f-93e7-4fe3-8103-1902890cffbb</t>
  </si>
  <si>
    <t>e1aeda4a-8bf4-4165-8cc5-9a66f4de4ce4</t>
  </si>
  <si>
    <t>DQP-2864</t>
  </si>
  <si>
    <t>DQO-2864</t>
  </si>
  <si>
    <t>Uniqueness_Chk-trade_name_choices</t>
  </si>
  <si>
    <t>Validate that each trade_name_choices record is unique based on the defined business-key columns.</t>
  </si>
  <si>
    <t>30/09/2026 - Yes Table-wide duplicate check. Confirm duplicate comparison columns for trade_name_choices; exclude technical audit/load columns as appropriate. For SCD2, distinguish legitimate history from duplicates using business key, version/effective period and current-row scope.</t>
  </si>
  <si>
    <t>a561bdd0-408f-4087-bcc0-0aa1e6a6a864</t>
  </si>
  <si>
    <t>b1f63880-353f-4890-8ed8-81679ef5b06c</t>
  </si>
  <si>
    <t>DQP-2865</t>
  </si>
  <si>
    <t>DQO-2865</t>
  </si>
  <si>
    <t>Uniqueness_Chk-trade_name_classification</t>
  </si>
  <si>
    <t>Validate that each trade_name_classification record is unique based on the defined business-key columns.</t>
  </si>
  <si>
    <t>30/09/2026 - Yes Table-wide duplicate check. Confirm duplicate comparison columns for trade_name_classification; exclude technical audit/load columns as appropriate. For SCD2, distinguish legitimate history from duplicates using business key, version/effective period and current-row scope.</t>
  </si>
  <si>
    <t>eece469c-0790-4b95-b522-fe4fac361e52</t>
  </si>
  <si>
    <t>3d7b3b4b-1922-46a0-89ab-33cc00e290b2</t>
  </si>
  <si>
    <t>DQP-2866</t>
  </si>
  <si>
    <t>DQO-2866</t>
  </si>
  <si>
    <t>Uniqueness_Chk-trade_name_renewal_info</t>
  </si>
  <si>
    <t>Validate that each trade_name_renewal_info record is unique based on the defined business-key columns.</t>
  </si>
  <si>
    <t>30/09/2026 - Yes Table-wide duplicate check. Confirm duplicate comparison columns for trade_name_renewal_info; exclude technical audit/load columns as appropriate. For SCD2, distinguish legitimate history from duplicates using business key, version/effective period and current-row scope.</t>
  </si>
  <si>
    <t>53eaddd8-8908-47b8-b6bd-06faeba03e18</t>
  </si>
  <si>
    <t>438edd64-5854-4446-a56d-d799b86cfee0</t>
  </si>
  <si>
    <t>DQP-2867</t>
  </si>
  <si>
    <t>DQO-2867</t>
  </si>
  <si>
    <t>Uniqueness_Chk-transaction_information</t>
  </si>
  <si>
    <t>Validate that each transaction_information record is unique based on the defined business-key columns.</t>
  </si>
  <si>
    <t>30/09/2026 - Yes Table-wide duplicate check. Confirm duplicate comparison columns for transaction_information; exclude technical audit/load columns as appropriate. For SCD2, distinguish legitimate history from duplicates using business key, version/effective period and current-row scope.</t>
  </si>
  <si>
    <t>e6c54235-c451-46b7-9879-4da37cbbbe5e</t>
  </si>
  <si>
    <t>4fe6f2f0-048d-4058-8757-8ee0e37004db</t>
  </si>
  <si>
    <t>DQP-2868</t>
  </si>
  <si>
    <t>DQO-2868</t>
  </si>
  <si>
    <t>Uniqueness_Chk-vehicle_info</t>
  </si>
  <si>
    <t>Validate that each vehicle_info record is unique based on the defined business-key columns.</t>
  </si>
  <si>
    <t>30/09/2026 - Yes Table-wide duplicate check. Confirm duplicate comparison columns for vehicle_info; exclude technical audit/load columns as appropriate. For SCD2, distinguish legitimate history from duplicates using business key, version/effective period and current-row scope.</t>
  </si>
  <si>
    <t>cc1f6bf2-52ec-4c35-9268-228b90d8bb2b</t>
  </si>
  <si>
    <t>eefb769b-cb32-4b4a-9e92-1a3113d947ae</t>
  </si>
  <si>
    <t>DQP-2869</t>
  </si>
  <si>
    <t>DQO-2869</t>
  </si>
  <si>
    <t>Uniqueness_Chk-virtual_inspection_confirmation</t>
  </si>
  <si>
    <t>Validate that each virtual_inspection_confirmation record is unique based on the defined business-key columns.</t>
  </si>
  <si>
    <t>30/09/2026 - Yes Table-wide duplicate check. Confirm duplicate comparison columns for virtual_inspection_confirmation; exclude technical audit/load columns as appropriate. For SCD2, distinguish legitimate history from duplicates using business key, version/effective period and current-row scope.</t>
  </si>
  <si>
    <t>bfd2288e-44bb-47c7-a482-787800856d5b</t>
  </si>
  <si>
    <t>8c875c25-02b5-4288-a157-657fe0bd02af</t>
  </si>
  <si>
    <t>DQP-9033</t>
  </si>
  <si>
    <t>DQO-9033</t>
  </si>
  <si>
    <t>Entity_Identifier_Duplicate_rows</t>
  </si>
  <si>
    <t>Checks that Entity_Identifier has no duplicate active logical records for the approved business keys (TBD).</t>
  </si>
  <si>
    <t>DED_Attribute_0009</t>
  </si>
  <si>
    <t>341100dc-8cfe-419a-a0b3-3331707547e9</t>
  </si>
  <si>
    <t>7d90a54a-83ee-4c19-b324-da18ba2f6ffe</t>
  </si>
  <si>
    <t>DQP-7001</t>
  </si>
  <si>
    <t>DQO-7001</t>
  </si>
  <si>
    <t>Comp_Chk-Financial_Audit_Trail-RECEIPT_AMOUNT</t>
  </si>
  <si>
    <t>Validate that the critical data element Financial_Audit_Trail.RECEIPT_AMOUNT is populated and not blank for in-scope records.</t>
  </si>
  <si>
    <t>status_type</t>
  </si>
  <si>
    <t>DED_Attribute_5586</t>
  </si>
  <si>
    <t>dd00a0b9-d78b-40a8-a2a1-99b6cb72a046</t>
  </si>
  <si>
    <t>a98d408a-13df-42cf-b5cd-da083b30081d</t>
  </si>
  <si>
    <t>DQP-7002</t>
  </si>
  <si>
    <t>DQO-7002</t>
  </si>
  <si>
    <t>Comp_Chk-Status_Lookup-STATUS_TYPE</t>
  </si>
  <si>
    <t>Validate that the critical data element Status_Lookup.STATUS_TYPE is populated and not blank for in-scope records.</t>
  </si>
  <si>
    <t>EXPIRATION_CODE</t>
  </si>
  <si>
    <t>DED_Attribute_0041</t>
  </si>
  <si>
    <t>e453c874-d0cb-4d75-8e11-2445a4d756d2</t>
  </si>
  <si>
    <t>afbe2636-cfd0-41fe-9fa3-fc986e71b326</t>
  </si>
  <si>
    <t>DQP-7003</t>
  </si>
  <si>
    <t>DQO-7003</t>
  </si>
  <si>
    <t>Comp_Chk-License_Expiration-EXPIRATION_CODE</t>
  </si>
  <si>
    <t>Validate that the critical data element License_Expiration.EXPIRATION_CODE is populated and not blank for in-scope records.</t>
  </si>
  <si>
    <t>expiration_interval</t>
  </si>
  <si>
    <t>DED_Attribute_4912</t>
  </si>
  <si>
    <t>d4f113ed-4e98-4d10-b2be-12b51f91587b</t>
  </si>
  <si>
    <t>f61e5123-3d2a-4f34-a4a8-ef7925ae2d63</t>
  </si>
  <si>
    <t>DQP-7004</t>
  </si>
  <si>
    <t>DQO-7004</t>
  </si>
  <si>
    <t>Comp_Chk-License_Expiration-expiration_interval</t>
  </si>
  <si>
    <t>Validate that the critical data element License_Expiration.expiration_interval is populated and not blank for in-scope records.</t>
  </si>
  <si>
    <t>expiration_interval_units</t>
  </si>
  <si>
    <t>DED_Attribute_4913</t>
  </si>
  <si>
    <t>ecc48d0e-c11d-4e01-8274-33b24e5101d7</t>
  </si>
  <si>
    <t>895c246b-e025-43d0-9052-dac04647a95d</t>
  </si>
  <si>
    <t>DQP-7005</t>
  </si>
  <si>
    <t>DQO-7005</t>
  </si>
  <si>
    <t>Comp_Chk-License_Exp-expiration_interval_units</t>
  </si>
  <si>
    <t>Validate that the critical data element License_Expiration.expiration_interval_units is populated and not blank for in-scope records.</t>
  </si>
  <si>
    <t>expiration_status</t>
  </si>
  <si>
    <t>DED_Attribute_4914</t>
  </si>
  <si>
    <t>07233a94-7056-4d9b-b8d0-65d1c770a36f</t>
  </si>
  <si>
    <t>ec6332de-d001-4b0f-8a90-51368c24c938</t>
  </si>
  <si>
    <t>DQP-7006</t>
  </si>
  <si>
    <t>DQO-7006</t>
  </si>
  <si>
    <t>Comp_Chk-License_Expiration-expiration_status</t>
  </si>
  <si>
    <t>Validate that the critical data element License_Expiration.expiration_status is populated and not blank for in-scope records.</t>
  </si>
  <si>
    <t>grace_period_interval</t>
  </si>
  <si>
    <t>DED_Attribute_5092</t>
  </si>
  <si>
    <t>ccdc1316-9f38-4d6f-b215-2a283e4d9fc2</t>
  </si>
  <si>
    <t>67074a1f-4262-4c71-b313-d0f29be7636d</t>
  </si>
  <si>
    <t>DQP-7007</t>
  </si>
  <si>
    <t>DQO-7007</t>
  </si>
  <si>
    <t>Comp_Chk-License_Expiration-grace_period_interval</t>
  </si>
  <si>
    <t>Validate that the critical data element License_Expiration.grace_period_interval is populated and not blank for in-scope records.</t>
  </si>
  <si>
    <t>grace_period_interval_units</t>
  </si>
  <si>
    <t>DED_Attribute_5093</t>
  </si>
  <si>
    <t>3b50ddaf-4572-4e0f-8cfb-27369f6061b5</t>
  </si>
  <si>
    <t>32140b7a-044d-4637-8b2f-ad832a04aeee</t>
  </si>
  <si>
    <t>DQP-7008</t>
  </si>
  <si>
    <t>DQO-7008</t>
  </si>
  <si>
    <t>Comp_Chk-License_Exp-grace_period_interval_units</t>
  </si>
  <si>
    <t>Validate that the critical data element License_Expiration.grace_period_interval_units is populated and not blank for in-scope records.</t>
  </si>
  <si>
    <t>num_penalty_periods</t>
  </si>
  <si>
    <t>DED_Attribute_5290</t>
  </si>
  <si>
    <t>4a6e7734-fce1-4a84-bd2f-64ca743ed798</t>
  </si>
  <si>
    <t>b7bb8755-7552-4b69-afdf-78de7d2c8f5f</t>
  </si>
  <si>
    <t>DQP-7009</t>
  </si>
  <si>
    <t>DQO-7009</t>
  </si>
  <si>
    <t>Comp_Chk-License_Expiration-num_penalty_periods</t>
  </si>
  <si>
    <t>Validate that the critical data element License_Expiration.num_penalty_periods is populated and not blank for in-scope records.</t>
  </si>
  <si>
    <t>pay_period_group</t>
  </si>
  <si>
    <t>DED_Attribute_5295</t>
  </si>
  <si>
    <t>325bfc5b-dd4f-4646-98f8-ab7d153d18a9</t>
  </si>
  <si>
    <t>ac38731f-d882-4e0b-845e-d36e3e541bb5</t>
  </si>
  <si>
    <t>DQP-7010</t>
  </si>
  <si>
    <t>DQO-7010</t>
  </si>
  <si>
    <t>Comp_Chk-License_Expiration-pay_period_group</t>
  </si>
  <si>
    <t>Validate that the critical data element License_Expiration.pay_period_group is populated and not blank for in-scope records.</t>
  </si>
  <si>
    <t>penalty_fee_code</t>
  </si>
  <si>
    <t>DED_Attribute_5307</t>
  </si>
  <si>
    <t>d28717b9-086a-4275-ada1-03d6225aaa44</t>
  </si>
  <si>
    <t>8d726add-dcd6-4873-9868-8d78fc80243a</t>
  </si>
  <si>
    <t>DQP-7011</t>
  </si>
  <si>
    <t>DQO-7011</t>
  </si>
  <si>
    <t>Comp_Chk-License_Expiration-penalty_fee_code</t>
  </si>
  <si>
    <t>Validate that the critical data element License_Expiration.penalty_fee_code is populated and not blank for in-scope records.</t>
  </si>
  <si>
    <t>penalty_fee_function</t>
  </si>
  <si>
    <t>DED_Attribute_5308</t>
  </si>
  <si>
    <t>1d824f01-371b-4c09-af99-62dfd807cb99</t>
  </si>
  <si>
    <t>040d3701-fe96-4ace-a9c8-7b448de0d096</t>
  </si>
  <si>
    <t>DQP-7012</t>
  </si>
  <si>
    <t>DQO-7012</t>
  </si>
  <si>
    <t>Comp_Chk-License_Expiration-penalty_fee_function</t>
  </si>
  <si>
    <t>Validate that the critical data element License_Expiration.penalty_fee_function is populated and not blank for in-scope records.</t>
  </si>
  <si>
    <t>renewal_fee_code</t>
  </si>
  <si>
    <t>DED_Attribute_5520</t>
  </si>
  <si>
    <t>bffe3a8a-8fd1-453b-920e-c9dbbef042ee</t>
  </si>
  <si>
    <t>215b666a-937c-4495-aab0-fbdbac4779d7</t>
  </si>
  <si>
    <t>DQP-7013</t>
  </si>
  <si>
    <t>DQO-7013</t>
  </si>
  <si>
    <t>Comp_Chk-License_Expiration-renewal_fee_code</t>
  </si>
  <si>
    <t>Validate that the critical data element License_Expiration.renewal_fee_code is populated and not blank for in-scope records.</t>
  </si>
  <si>
    <t>renewal_fee_function</t>
  </si>
  <si>
    <t>DED_Attribute_5521</t>
  </si>
  <si>
    <t>d368d2f3-767d-4b33-bd93-503ed57b98a2</t>
  </si>
  <si>
    <t>cb0df5f2-e3b9-4280-a857-11d73ec43e81</t>
  </si>
  <si>
    <t>DQP-7014</t>
  </si>
  <si>
    <t>DQO-7014</t>
  </si>
  <si>
    <t>Comp_Chk-License_Expiration-renewal_fee_function</t>
  </si>
  <si>
    <t>Validate that the critical data element License_Expiration.renewal_fee_function is populated and not blank for in-scope records.</t>
  </si>
  <si>
    <t>b1_appl_class</t>
  </si>
  <si>
    <t>DED_Attribute_4509</t>
  </si>
  <si>
    <t>702824c2-137e-4fd7-9297-69b9f871158c</t>
  </si>
  <si>
    <t>86d1485a-a91b-4730-9e85-e392679e9957</t>
  </si>
  <si>
    <t>DQP-7015</t>
  </si>
  <si>
    <t>DQO-7015</t>
  </si>
  <si>
    <t>Comp_Chk-Application_Master-B1_APPL_CLASS</t>
  </si>
  <si>
    <t>Validate that the critical data element Application_Master.B1_APPL_CLASS is populated and not blank for in-scope records.</t>
  </si>
  <si>
    <t>b1_appl_status</t>
  </si>
  <si>
    <t>DED_Attribute_4257</t>
  </si>
  <si>
    <t>41d19aeb-7280-4be0-8297-147f978ebe43</t>
  </si>
  <si>
    <t>4e43e04b-199e-430a-babc-d845ce02e782</t>
  </si>
  <si>
    <t>DQP-7016</t>
  </si>
  <si>
    <t>DQO-7016</t>
  </si>
  <si>
    <t>Comp_Chk-Application_Master-B1_APPL_STATUS</t>
  </si>
  <si>
    <t>Validate that the critical data element Application_Master.B1_APPL_STATUS is populated and not blank for in-scope records.</t>
  </si>
  <si>
    <t>b1_appl_status_date</t>
  </si>
  <si>
    <t>DED_Attribute_4510</t>
  </si>
  <si>
    <t>b3983a28-5fa1-4b5c-b288-200e62d92a87</t>
  </si>
  <si>
    <t>dff46d03-b340-4fb6-a0d2-55760b430699</t>
  </si>
  <si>
    <t>DQP-7017</t>
  </si>
  <si>
    <t>DQO-7017</t>
  </si>
  <si>
    <t>Comp_Chk-Application_Master-B1_APPL_STATUS_DATE</t>
  </si>
  <si>
    <t>Validate that the critical data element Application_Master.B1_APPL_STATUS_DATE is populated and not blank for in-scope records.</t>
  </si>
  <si>
    <t>b1_certification_date</t>
  </si>
  <si>
    <t>DED_Attribute_4528</t>
  </si>
  <si>
    <t>10319c00-64d3-4193-b1a7-2c2b1e0b585e</t>
  </si>
  <si>
    <t>961c6700-858c-4563-bc59-9b3b46ccf33e</t>
  </si>
  <si>
    <t>DQP-7018</t>
  </si>
  <si>
    <t>DQO-7018</t>
  </si>
  <si>
    <t>Comp_Chk-Application_Master-B1_CERTIFICATION_DATE</t>
  </si>
  <si>
    <t>Validate that the critical data element Application_Master.B1_CERTIFICATION_DATE is populated and not blank for in-scope records.</t>
  </si>
  <si>
    <t>b1_module_name</t>
  </si>
  <si>
    <t>DED_Attribute_4693</t>
  </si>
  <si>
    <t>31fdb740-9d8c-44e5-ae4e-f44ffdb76504</t>
  </si>
  <si>
    <t>4a984240-d537-416e-b4a0-98c261c16878</t>
  </si>
  <si>
    <t>DQP-7019</t>
  </si>
  <si>
    <t>DQO-7019</t>
  </si>
  <si>
    <t>Comp_Chk-Application_Master-B1_MODULE_NAME</t>
  </si>
  <si>
    <t>Validate that the critical data element Application_Master.B1_MODULE_NAME is populated and not blank for in-scope records.</t>
  </si>
  <si>
    <t>b1_payment_status</t>
  </si>
  <si>
    <t>DED_Attribute_4697</t>
  </si>
  <si>
    <t>8992f5e6-ea48-4fac-b160-28c97e00e772</t>
  </si>
  <si>
    <t>7227d724-8387-4e28-9624-419095acb83a</t>
  </si>
  <si>
    <t>DQP-7020</t>
  </si>
  <si>
    <t>DQO-7020</t>
  </si>
  <si>
    <t>Comp_Chk-Application_Master-B1_PAYMENT_STATUS</t>
  </si>
  <si>
    <t>Validate that the critical data element Application_Master.B1_PAYMENT_STATUS is populated and not blank for in-scope records.</t>
  </si>
  <si>
    <t>b1_reported_date</t>
  </si>
  <si>
    <t>DED_Attribute_4727</t>
  </si>
  <si>
    <t>6da1a9fa-7ef4-4e1e-948c-c6fb38de8be4</t>
  </si>
  <si>
    <t>107d2e2f-5562-41d1-ab91-a0e4c4061743</t>
  </si>
  <si>
    <t>DQP-7021</t>
  </si>
  <si>
    <t>DQO-7021</t>
  </si>
  <si>
    <t>Comp_Chk-Application_Master-B1_REPORTED_DATE</t>
  </si>
  <si>
    <t>Validate that the critical data element Application_Master.B1_REPORTED_DATE is populated and not blank for in-scope records.</t>
  </si>
  <si>
    <t>b1_standard_time</t>
  </si>
  <si>
    <t>DED_Attribute_4747</t>
  </si>
  <si>
    <t>51dcc067-abae-4e12-b243-f45bb5009ca1</t>
  </si>
  <si>
    <t>fcaff85e-3758-46ed-9a6b-9d0f1a12d149</t>
  </si>
  <si>
    <t>DQP-7022</t>
  </si>
  <si>
    <t>DQO-7022</t>
  </si>
  <si>
    <t>Comp_Chk-Application_Master-B1_STANDARD_TIME</t>
  </si>
  <si>
    <t>Validate that the critical data element Application_Master.B1_STANDARD_TIME is populated and not blank for in-scope records.</t>
  </si>
  <si>
    <t>r3_std_time_class_code</t>
  </si>
  <si>
    <t>DED_Attribute_5388</t>
  </si>
  <si>
    <t>dd4955b3-980c-4c4d-840b-9aac91e5a560</t>
  </si>
  <si>
    <t>fbd5e3f7-c26b-4074-8d7e-56d3cde176b1</t>
  </si>
  <si>
    <t>DQP-7023</t>
  </si>
  <si>
    <t>DQO-7023</t>
  </si>
  <si>
    <t>Comp_Chk-Application_Master-R3_STD_TIME_CLASS_CODE</t>
  </si>
  <si>
    <t>Validate that the critical data element Application_Master.R3_STD_TIME_CLASS_CODE is populated and not blank for in-scope records.</t>
  </si>
  <si>
    <t>b1_insp_district</t>
  </si>
  <si>
    <t>DED_Attribute_4677</t>
  </si>
  <si>
    <t>ef74830a-dcb8-419b-947d-cc8621938309</t>
  </si>
  <si>
    <t>a349e617-3c30-4695-b7db-a75035162a32</t>
  </si>
  <si>
    <t>DQP-7024</t>
  </si>
  <si>
    <t>DQO-7024</t>
  </si>
  <si>
    <t>Comp_Chk-Application_Address-B1_INSP_DISTRICT</t>
  </si>
  <si>
    <t>Validate that the critical data element Application_Address.B1_INSP_DISTRICT is populated and not blank for in-scope records.</t>
  </si>
  <si>
    <t>b1_situs_city</t>
  </si>
  <si>
    <t>DED_Attribute_4736</t>
  </si>
  <si>
    <t>c14f0119-3cd1-4401-84f0-d077e37487dc</t>
  </si>
  <si>
    <t>f869df00-85e9-4ac1-94ed-9e4875d2aaf4</t>
  </si>
  <si>
    <t>DQP-7025</t>
  </si>
  <si>
    <t>DQO-7025</t>
  </si>
  <si>
    <t>Comp_Chk-Application_Address-B1_SITUS_CITY</t>
  </si>
  <si>
    <t>Validate that the critical data element Application_Address.B1_SITUS_CITY is populated and not blank for in-scope records.</t>
  </si>
  <si>
    <t>b1_situs_county</t>
  </si>
  <si>
    <t>DED_Attribute_4739</t>
  </si>
  <si>
    <t>b217714b-1cf8-4d04-ad4b-f20ab462772b</t>
  </si>
  <si>
    <t>de4d1921-42c2-4ba9-9b59-85c79b5b0aa1</t>
  </si>
  <si>
    <t>DQP-7026</t>
  </si>
  <si>
    <t>DQO-7026</t>
  </si>
  <si>
    <t>Comp_Chk-Application_Address-B1_SITUS_COUNTY</t>
  </si>
  <si>
    <t>Validate that the critical data element Application_Address.B1_SITUS_COUNTY is populated and not blank for in-scope records.</t>
  </si>
  <si>
    <t>b1_situs_state</t>
  </si>
  <si>
    <t>DED_Attribute_4742</t>
  </si>
  <si>
    <t>1e979d7b-d485-417d-8ec8-cfefb02f4e6b</t>
  </si>
  <si>
    <t>872fa076-825a-4e6f-b331-195ab48cf368</t>
  </si>
  <si>
    <t>DQP-7027</t>
  </si>
  <si>
    <t>DQO-7027</t>
  </si>
  <si>
    <t>Comp_Chk-Application_Address-B1_SITUS_STATE</t>
  </si>
  <si>
    <t>Validate that the critical data element Application_Address.B1_SITUS_STATE is populated and not blank for in-scope records.</t>
  </si>
  <si>
    <t>b1_driver_license_nbr</t>
  </si>
  <si>
    <t>DED_Attribute_4641</t>
  </si>
  <si>
    <t>e1783060-5c36-4cb2-89c4-970a13946639</t>
  </si>
  <si>
    <t>5c4441d7-aec3-446a-8b61-83fa59e2770b</t>
  </si>
  <si>
    <t>DQP-7028</t>
  </si>
  <si>
    <t>DQO-7028</t>
  </si>
  <si>
    <t>Comp_Chk-Investor-B1_DRIVER_LICENSE_NBR</t>
  </si>
  <si>
    <t>Validate that the critical data element Investor.B1_DRIVER_LICENSE_NBR is populated and not blank for in-scope records.</t>
  </si>
  <si>
    <t>b1_federal_employer_id_num</t>
  </si>
  <si>
    <t>DED_Attribute_4658</t>
  </si>
  <si>
    <t>688ac934-4926-4ee6-864f-758ca4e340ff</t>
  </si>
  <si>
    <t>e551ee92-2bef-42c0-a0ef-8a028cfa6d50</t>
  </si>
  <si>
    <t>DQP-7029</t>
  </si>
  <si>
    <t>DQO-7029</t>
  </si>
  <si>
    <t>Comp_Chk-Investor-B1_FEDERAL_EMPLOYER_ID_NUM</t>
  </si>
  <si>
    <t>Validate that the critical data element Investor.B1_FEDERAL_EMPLOYER_ID_NUM is populated and not blank for in-scope records.</t>
  </si>
  <si>
    <t>B1_FULL_NAME</t>
  </si>
  <si>
    <t>DED_Attribute_0069</t>
  </si>
  <si>
    <t>b26f68b9-69d2-4335-b926-0e4b87195f05</t>
  </si>
  <si>
    <t>59cd536d-d757-4b89-b88a-f6ab7e26d551</t>
  </si>
  <si>
    <t>DQP-7030</t>
  </si>
  <si>
    <t>DQO-7030</t>
  </si>
  <si>
    <t>Comp_Chk-Investor-B1_FULL_NAME</t>
  </si>
  <si>
    <t>Validate that the critical data element Investor.B1_FULL_NAME is populated and not blank for in-scope records.</t>
  </si>
  <si>
    <t>b1_gender</t>
  </si>
  <si>
    <t>DED_Attribute_4662</t>
  </si>
  <si>
    <t>022d8cf6-eb7c-461c-8a43-d145c1bb84c7</t>
  </si>
  <si>
    <t>dee030dc-6975-4d9c-acf2-576df058d275</t>
  </si>
  <si>
    <t>DQP-7031</t>
  </si>
  <si>
    <t>DQO-7031</t>
  </si>
  <si>
    <t>Comp_Chk-Investor-B1_GENDER</t>
  </si>
  <si>
    <t>Validate that the critical data element Investor.B1_GENDER is populated and not blank for in-scope records.</t>
  </si>
  <si>
    <t>b1_passport_nbr</t>
  </si>
  <si>
    <t>DED_Attribute_4696</t>
  </si>
  <si>
    <t>c633d838-3703-4209-b5fa-84ddae195af4</t>
  </si>
  <si>
    <t>b24308a4-350a-4abc-8780-e4825da9a23f</t>
  </si>
  <si>
    <t>DQP-7032</t>
  </si>
  <si>
    <t>DQO-7032</t>
  </si>
  <si>
    <t>Comp_Chk-Investor-B1_PASSPORT_NBR</t>
  </si>
  <si>
    <t>Validate that the critical data element Investor.B1_PASSPORT_NBR is populated and not blank for in-scope records.</t>
  </si>
  <si>
    <t>b1_relation</t>
  </si>
  <si>
    <t>DED_Attribute_4725</t>
  </si>
  <si>
    <t>5496bb1f-c673-48e0-9e4a-f7a0697a66c2</t>
  </si>
  <si>
    <t>1c1d4828-11d4-4f91-a4c0-b304d7598aa6</t>
  </si>
  <si>
    <t>DQP-7033</t>
  </si>
  <si>
    <t>DQO-7033</t>
  </si>
  <si>
    <t>Comp_Chk-Investor-B1_RELATION</t>
  </si>
  <si>
    <t>Validate that the critical data element Investor.B1_RELATION is populated and not blank for in-scope records.</t>
  </si>
  <si>
    <t>b1_trade_name</t>
  </si>
  <si>
    <t>DED_Attribute_4766</t>
  </si>
  <si>
    <t>1df97877-2249-4e48-8062-8536ee3f26bf</t>
  </si>
  <si>
    <t>2f125f83-d8c5-4696-a43d-b62362ad2f80</t>
  </si>
  <si>
    <t>DQP-7034</t>
  </si>
  <si>
    <t>DQO-7034</t>
  </si>
  <si>
    <t>Comp_Chk-Investor-B1_TRADE_NAME</t>
  </si>
  <si>
    <t>Validate that the critical data element Investor.B1_TRADE_NAME is populated and not blank for in-scope records.</t>
  </si>
  <si>
    <t>B1_CON_STAT_DD</t>
  </si>
  <si>
    <t>DED_Attribute_0098</t>
  </si>
  <si>
    <t>1729e80c-6027-41c5-a58b-25c751566248</t>
  </si>
  <si>
    <t>7bdf908f-17ae-4225-9a72-d5252d9cfb1e</t>
  </si>
  <si>
    <t>DQP-7037</t>
  </si>
  <si>
    <t>DQO-7037</t>
  </si>
  <si>
    <t>Comp_Chk-Requirement_Condition-B1_CON_STAT_DD</t>
  </si>
  <si>
    <t>Validate that the critical data element Requirement_Condition.B1_CON_STAT_DD is populated and not blank for in-scope records.</t>
  </si>
  <si>
    <t>B1_CON_STATUS</t>
  </si>
  <si>
    <t>DED_Attribute_0099</t>
  </si>
  <si>
    <t>c85f5d9d-a9b7-4f62-90ba-c4c78ecb9eb5</t>
  </si>
  <si>
    <t>44b008e9-6840-4cbb-92d0-131d53594150</t>
  </si>
  <si>
    <t>DQP-7038</t>
  </si>
  <si>
    <t>DQO-7038</t>
  </si>
  <si>
    <t>Comp_Chk-Requirement_Condition-B1_CON_STATUS</t>
  </si>
  <si>
    <t>Validate that the critical data element Requirement_Condition.B1_CON_STATUS is populated and not blank for in-scope records.</t>
  </si>
  <si>
    <t>B1_CON_TYP</t>
  </si>
  <si>
    <t>DED_Attribute_0100</t>
  </si>
  <si>
    <t>61f2b1d1-5235-466d-a77a-27aff103df3a</t>
  </si>
  <si>
    <t>3d2322dc-09d9-4f94-82b1-ffed1928e9e8</t>
  </si>
  <si>
    <t>DQP-7039</t>
  </si>
  <si>
    <t>DQO-7039</t>
  </si>
  <si>
    <t>Comp_Chk-Requirement_Condition-B1_CON_TYP</t>
  </si>
  <si>
    <t>Validate that the critical data element Requirement_Condition.B1_CON_TYP is populated and not blank for in-scope records.</t>
  </si>
  <si>
    <t>B1_CON_RESOLUTION_ACTION</t>
  </si>
  <si>
    <t>DED_Attribute_0115</t>
  </si>
  <si>
    <t>33443532-444b-4b20-8dd9-60f0e5160b5b</t>
  </si>
  <si>
    <t>5c99d259-f0a2-4019-ab64-429b836da7cc</t>
  </si>
  <si>
    <t>DQP-7040</t>
  </si>
  <si>
    <t>DQO-7040</t>
  </si>
  <si>
    <t>Comp_Chk-Req_Cond_Dtl_Lang-B1_CON_RES_ACTION</t>
  </si>
  <si>
    <t>Validate that the critical data element Requirement_Condition_Dtl_Language.B1_CON_RESOLUTION_ACTION is populated and not blank for in-scope records.</t>
  </si>
  <si>
    <t>B1_CON_DES</t>
  </si>
  <si>
    <t>DED_Attribute_0120</t>
  </si>
  <si>
    <t>756af215-931e-4ab0-9119-62721eb9ab4f</t>
  </si>
  <si>
    <t>fd951f5e-9d4d-470c-be4e-f5695ce12674</t>
  </si>
  <si>
    <t>DQP-7041</t>
  </si>
  <si>
    <t>DQO-7041</t>
  </si>
  <si>
    <t>Comp_Chk-Requirement_Condition_History-B1_CON_DES</t>
  </si>
  <si>
    <t>Validate that the critical data element Requirement_Condition_History.B1_CON_DES is populated and not blank for in-scope records.</t>
  </si>
  <si>
    <t>B1_CON_ISS_DD</t>
  </si>
  <si>
    <t>DED_Attribute_0121</t>
  </si>
  <si>
    <t>8e9f8005-4e1e-482b-9827-b1e1b5c2d69f</t>
  </si>
  <si>
    <t>146b8984-a027-4721-91fb-65cef543d027</t>
  </si>
  <si>
    <t>DQP-7042</t>
  </si>
  <si>
    <t>DQO-7042</t>
  </si>
  <si>
    <t>Comp_Chk-Req_Condition_History-B1_CON_ISS_DD</t>
  </si>
  <si>
    <t>Validate that the critical data element Requirement_Condition_History.B1_CON_ISS_DD is populated and not blank for in-scope records.</t>
  </si>
  <si>
    <t>DED_Attribute_0122</t>
  </si>
  <si>
    <t>d0898695-42ae-4d4c-9498-74f1748b51fe</t>
  </si>
  <si>
    <t>5aeaace3-e31a-42da-8caa-1350d6a7677e</t>
  </si>
  <si>
    <t>DQP-7043</t>
  </si>
  <si>
    <t>DQO-7043</t>
  </si>
  <si>
    <t>Comp_Chk-Req_Condition_History-B1_CON_STAT_DD</t>
  </si>
  <si>
    <t>Validate that the critical data element Requirement_Condition_History.B1_CON_STAT_DD is populated and not blank for in-scope records.</t>
  </si>
  <si>
    <t>DED_Attribute_0123</t>
  </si>
  <si>
    <t>2931e380-6936-45f1-a655-2ead100a5c62</t>
  </si>
  <si>
    <t>5cbcb8d1-e6fe-49d2-8439-0acb3b197eff</t>
  </si>
  <si>
    <t>DQP-7044</t>
  </si>
  <si>
    <t>DQO-7044</t>
  </si>
  <si>
    <t>Comp_Chk-Req_Condition_History-B1_CON_STATUS</t>
  </si>
  <si>
    <t>Validate that the critical data element Requirement_Condition_History.B1_CON_STATUS is populated and not blank for in-scope records.</t>
  </si>
  <si>
    <t>DED_Attribute_0124</t>
  </si>
  <si>
    <t>7c0d099c-e8bb-4284-923a-f2d5c70da243</t>
  </si>
  <si>
    <t>d9373703-7795-401e-8247-320385d99751</t>
  </si>
  <si>
    <t>DQP-7045</t>
  </si>
  <si>
    <t>DQO-7045</t>
  </si>
  <si>
    <t>Comp_Chk-Requirement_Condition_History-B1_CON_TYP</t>
  </si>
  <si>
    <t>Validate that the critical data element Requirement_Condition_History.B1_CON_TYP is populated and not blank for in-scope records.</t>
  </si>
  <si>
    <t>AMOUNT_NOTALLOCATED</t>
  </si>
  <si>
    <t>DED_Attribute_0234</t>
  </si>
  <si>
    <t>449c305f-d494-493f-aafa-0cc3c28f6018</t>
  </si>
  <si>
    <t>46f33c69-c9f7-4a3a-aec6-ca50e75f48a7</t>
  </si>
  <si>
    <t>DQP-7047</t>
  </si>
  <si>
    <t>DQO-7047</t>
  </si>
  <si>
    <t>Comp_Chk-Application_Payment-AMOUNT_NOTALLOCATED</t>
  </si>
  <si>
    <t>Validate that the critical data element Application_Payment.AMOUNT_NOTALLOCATED is populated and not blank for in-scope records.</t>
  </si>
  <si>
    <t>change_due</t>
  </si>
  <si>
    <t>DED_Attribute_4832</t>
  </si>
  <si>
    <t>6e67ac44-e94b-4dde-8004-ef3c706c222c</t>
  </si>
  <si>
    <t>a26284f2-39bb-4caa-aec1-1926a9e50181</t>
  </si>
  <si>
    <t>DQP-7048</t>
  </si>
  <si>
    <t>DQO-7048</t>
  </si>
  <si>
    <t>Comp_Chk-Application_Payment-CHANGE_DUE</t>
  </si>
  <si>
    <t>Validate that the critical data element Application_Payment.CHANGE_DUE is populated and not blank for in-scope records.</t>
  </si>
  <si>
    <t>convenience_fee</t>
  </si>
  <si>
    <t>DED_Attribute_4854</t>
  </si>
  <si>
    <t>89250bab-a92b-4848-81ac-7ba2582cf648</t>
  </si>
  <si>
    <t>99abe857-82ab-4f7e-9e3c-fdc3b1d8d85a</t>
  </si>
  <si>
    <t>DQP-7049</t>
  </si>
  <si>
    <t>DQO-7049</t>
  </si>
  <si>
    <t>Comp_Chk-Application_Payment-CONVENIENCE_FEE</t>
  </si>
  <si>
    <t>Validate that the critical data element Application_Payment.CONVENIENCE_FEE is populated and not blank for in-scope records.</t>
  </si>
  <si>
    <t>payment_received_channel</t>
  </si>
  <si>
    <t>DED_Attribute_5305</t>
  </si>
  <si>
    <t>cf1095df-3944-4b9e-be69-7f076b9d0915</t>
  </si>
  <si>
    <t>af82e2b5-68db-4418-8a5e-a92ec392efe1</t>
  </si>
  <si>
    <t>DQP-7050</t>
  </si>
  <si>
    <t>DQO-7050</t>
  </si>
  <si>
    <t>Comp_Chk-App_Payment-PAYMENT_RECEIVED_CHANNEL</t>
  </si>
  <si>
    <t>Validate that the critical data element Application_Payment.PAYMENT_RECEIVED_CHANNEL is populated and not blank for in-scope records.</t>
  </si>
  <si>
    <t>processing_fee</t>
  </si>
  <si>
    <t>DED_Attribute_5328</t>
  </si>
  <si>
    <t>581e4889-0801-4dfb-9400-8eee0a29d27f</t>
  </si>
  <si>
    <t>cb7b8543-decf-48fa-9ec0-28d08654af7f</t>
  </si>
  <si>
    <t>DQP-7051</t>
  </si>
  <si>
    <t>DQO-7051</t>
  </si>
  <si>
    <t>Comp_Chk-Application_Payment-PROCESSING_FEE</t>
  </si>
  <si>
    <t>Validate that the critical data element Application_Payment.PROCESSING_FEE is populated and not blank for in-scope records.</t>
  </si>
  <si>
    <t>G6_COMPL_DD</t>
  </si>
  <si>
    <t>DED_Attribute_0285</t>
  </si>
  <si>
    <t>bbe99685-8dee-426e-b7b2-f47f392ab400</t>
  </si>
  <si>
    <t>14e4c6ef-c7ad-4b13-a23a-3f54af288faa</t>
  </si>
  <si>
    <t>DQP-7059</t>
  </si>
  <si>
    <t>DQO-7059</t>
  </si>
  <si>
    <t>Comp_Chk-Inspection_Suspension-G6_COMPL_DD</t>
  </si>
  <si>
    <t>Validate that the critical data element Inspection_Suspension.G6_COMPL_DD is populated and not blank for in-scope records.</t>
  </si>
  <si>
    <t>amnalharthi@ded.abudhabi.ae, rfmdaas@adra.gov.ae</t>
  </si>
  <si>
    <t>ajmalhammadi@adra.gov.ae, fbakerbi@adra.gov.ae, rfmdaas@adra.gov.ae</t>
  </si>
  <si>
    <t>G6_STATUS_DD</t>
  </si>
  <si>
    <t>DED_Attribute_0287</t>
  </si>
  <si>
    <t>63b36df6-1bb1-4bd3-b805-001490d0b10d</t>
  </si>
  <si>
    <t>2ff4dcb8-77fc-45cc-b7b5-fe03f3d2c20a</t>
  </si>
  <si>
    <t>DQP-7060</t>
  </si>
  <si>
    <t>DQO-7060</t>
  </si>
  <si>
    <t>Comp_Chk-Inspection_Suspension-G6_STATUS_DD</t>
  </si>
  <si>
    <t>Validate that the critical data element Inspection_Suspension.G6_STATUS_DD is populated and not blank for in-scope records.</t>
  </si>
  <si>
    <t>asgn_bureau_code</t>
  </si>
  <si>
    <t>DED_Attribute_4481</t>
  </si>
  <si>
    <t>c3585862-6a83-4fc1-9e16-4871a0581966</t>
  </si>
  <si>
    <t>a9def486-8729-49f5-bdde-5062dbdf8083</t>
  </si>
  <si>
    <t>DQP-7061</t>
  </si>
  <si>
    <t>DQO-7061</t>
  </si>
  <si>
    <t>Comp_Chk-Workflow-ASGN_BUREAU_CODE</t>
  </si>
  <si>
    <t>Validate that the critical data element Workflow.ASGN_BUREAU_CODE is populated and not blank for in-scope records.</t>
  </si>
  <si>
    <t>asgn_division_code</t>
  </si>
  <si>
    <t>DED_Attribute_4482</t>
  </si>
  <si>
    <t>57017083-276b-4e44-977b-325aa69253dc</t>
  </si>
  <si>
    <t>6f1893bd-487f-420c-b12c-70e2c5e52075</t>
  </si>
  <si>
    <t>DQP-7062</t>
  </si>
  <si>
    <t>DQO-7062</t>
  </si>
  <si>
    <t>Comp_Chk-Workflow-ASGN_DIVISION_CODE</t>
  </si>
  <si>
    <t>Validate that the critical data element Workflow.ASGN_DIVISION_CODE is populated and not blank for in-scope records.</t>
  </si>
  <si>
    <t>asgn_group_code</t>
  </si>
  <si>
    <t>DED_Attribute_4485</t>
  </si>
  <si>
    <t>5cb9af7d-b19a-422b-b911-9390a2933ee7</t>
  </si>
  <si>
    <t>e42d3bd0-edae-4f08-98d2-cd9826f26a33</t>
  </si>
  <si>
    <t>DQP-7063</t>
  </si>
  <si>
    <t>DQO-7063</t>
  </si>
  <si>
    <t>Comp_Chk-Workflow-ASGN_GROUP_CODE</t>
  </si>
  <si>
    <t>Validate that the critical data element Workflow.ASGN_GROUP_CODE is populated and not blank for in-scope records.</t>
  </si>
  <si>
    <t>asgn_office_code</t>
  </si>
  <si>
    <t>DED_Attribute_4488</t>
  </si>
  <si>
    <t>f157a357-0c1a-4cf6-83a6-8104adaf0952</t>
  </si>
  <si>
    <t>b8ab7ca3-402f-40a3-af5b-84dd8be88cdc</t>
  </si>
  <si>
    <t>DQP-7064</t>
  </si>
  <si>
    <t>DQO-7064</t>
  </si>
  <si>
    <t>Comp_Chk-Workflow-ASGN_OFFICE_CODE</t>
  </si>
  <si>
    <t>Validate that the critical data element Workflow.ASGN_OFFICE_CODE is populated and not blank for in-scope records.</t>
  </si>
  <si>
    <t>asgn_section_code</t>
  </si>
  <si>
    <t>DED_Attribute_4489</t>
  </si>
  <si>
    <t>b2260d22-1c2b-4322-9db3-73656b3f8f7b</t>
  </si>
  <si>
    <t>cddae009-8a01-4fd0-9595-b2a101809bf3</t>
  </si>
  <si>
    <t>DQP-7065</t>
  </si>
  <si>
    <t>DQO-7065</t>
  </si>
  <si>
    <t>Comp_Chk-Workflow-ASGN_SECTION_CODE</t>
  </si>
  <si>
    <t>Validate that the critical data element Workflow.ASGN_SECTION_CODE is populated and not blank for in-scope records.</t>
  </si>
  <si>
    <t>B1_DUE_DD</t>
  </si>
  <si>
    <t>DED_Attribute_0320</t>
  </si>
  <si>
    <t>d13cf576-8833-40ff-98e3-9efe9dc27347</t>
  </si>
  <si>
    <t>e49b6f49-03ce-43b6-9b53-a02ac99613cd</t>
  </si>
  <si>
    <t>DQP-7066</t>
  </si>
  <si>
    <t>DQO-7066</t>
  </si>
  <si>
    <t>Comp_Chk-Workflow-B1_DUE_DD</t>
  </si>
  <si>
    <t>Validate that the critical data element Workflow.B1_DUE_DD is populated and not blank for in-scope records.</t>
  </si>
  <si>
    <t>b1_file_dd</t>
  </si>
  <si>
    <t>DED_Attribute_4659</t>
  </si>
  <si>
    <t>2ac18f0e-6ad1-48d2-9d79-171bff954356</t>
  </si>
  <si>
    <t>f522977f-eb8c-456c-bd18-0ffde4fd0ba7</t>
  </si>
  <si>
    <t>DQP-7067</t>
  </si>
  <si>
    <t>DQO-7067</t>
  </si>
  <si>
    <t>Comp_Chk-Workflow-B1_FILE_DD</t>
  </si>
  <si>
    <t>Validate that the critical data element Workflow.B1_FILE_DD is populated and not blank for in-scope records.</t>
  </si>
  <si>
    <t>g6_app_dd</t>
  </si>
  <si>
    <t>DED_Attribute_4996</t>
  </si>
  <si>
    <t>20771c6d-7668-49c5-8c6e-96ea347d740e</t>
  </si>
  <si>
    <t>a21b0b1b-7ed3-4652-8f71-d12b8dcd4cbc</t>
  </si>
  <si>
    <t>DQP-7068</t>
  </si>
  <si>
    <t>DQO-7068</t>
  </si>
  <si>
    <t>Comp_Chk-Workflow-G6_APP_DD</t>
  </si>
  <si>
    <t>Validate that the critical data element Workflow.G6_APP_DD is populated and not blank for in-scope records.</t>
  </si>
  <si>
    <t>R1_PROCESS_CODE</t>
  </si>
  <si>
    <t>DED_Attribute_0323</t>
  </si>
  <si>
    <t>d4e8846a-740f-4aca-ad3a-2482279dffb1</t>
  </si>
  <si>
    <t>4bd7a4dc-78a4-4d68-9673-dc81b0274b57</t>
  </si>
  <si>
    <t>DQP-7069</t>
  </si>
  <si>
    <t>DQO-7069</t>
  </si>
  <si>
    <t>Comp_Chk-Workflow-R1_PROCESS_CODE</t>
  </si>
  <si>
    <t>Validate that the critical data element Workflow.R1_PROCESS_CODE is populated and not blank for in-scope records.</t>
  </si>
  <si>
    <t>sd_act_des</t>
  </si>
  <si>
    <t>DED_Attribute_5542</t>
  </si>
  <si>
    <t>fea14fb0-f87b-4545-baa1-bd6c41401b94</t>
  </si>
  <si>
    <t>dba25d27-76a4-444e-a46c-ae3e3bef02ef</t>
  </si>
  <si>
    <t>DQP-7070</t>
  </si>
  <si>
    <t>DQO-7070</t>
  </si>
  <si>
    <t>Comp_Chk-Workflow-SD_ACT_DES</t>
  </si>
  <si>
    <t>Validate that the critical data element Workflow.SD_ACT_DES is populated and not blank for in-scope records.</t>
  </si>
  <si>
    <t>sd_act_grp</t>
  </si>
  <si>
    <t>DED_Attribute_5543</t>
  </si>
  <si>
    <t>682fd556-18d9-4de8-ba2b-52ef357439ee</t>
  </si>
  <si>
    <t>2c239132-b308-46da-bf54-962092335250</t>
  </si>
  <si>
    <t>DQP-7071</t>
  </si>
  <si>
    <t>DQO-7071</t>
  </si>
  <si>
    <t>Comp_Chk-Workflow-SD_ACT_GRP</t>
  </si>
  <si>
    <t>Validate that the critical data element Workflow.SD_ACT_GRP is populated and not blank for in-scope records.</t>
  </si>
  <si>
    <t>sd_act_typ</t>
  </si>
  <si>
    <t>DED_Attribute_5544</t>
  </si>
  <si>
    <t>0295a3cc-e643-4079-9d86-41fd9e976256</t>
  </si>
  <si>
    <t>c273a25f-990a-412a-b43d-45b7b0eb3f12</t>
  </si>
  <si>
    <t>DQP-7072</t>
  </si>
  <si>
    <t>DQO-7072</t>
  </si>
  <si>
    <t>Comp_Chk-Workflow-SD_ACT_TYP</t>
  </si>
  <si>
    <t>Validate that the critical data element Workflow.SD_ACT_TYP is populated and not blank for in-scope records.</t>
  </si>
  <si>
    <t>sd_app_cod</t>
  </si>
  <si>
    <t>DED_Attribute_5549</t>
  </si>
  <si>
    <t>0d13db15-f6fa-4495-9a83-4811c7471822</t>
  </si>
  <si>
    <t>b9c1e0c4-cdd1-4cc5-9e5f-e78c425ac957</t>
  </si>
  <si>
    <t>DQP-7073</t>
  </si>
  <si>
    <t>DQO-7073</t>
  </si>
  <si>
    <t>Comp_Chk-Workflow-SD_APP_COD</t>
  </si>
  <si>
    <t>Validate that the critical data element Workflow.SD_APP_COD is populated and not blank for in-scope records.</t>
  </si>
  <si>
    <t>SD_APP_DES</t>
  </si>
  <si>
    <t>DED_Attribute_0315</t>
  </si>
  <si>
    <t>607845e7-3b55-471a-a600-0370abc53968</t>
  </si>
  <si>
    <t>2fa587fe-a9d6-45ad-a50c-c17fcc19fd82</t>
  </si>
  <si>
    <t>DQP-7074</t>
  </si>
  <si>
    <t>DQO-7074</t>
  </si>
  <si>
    <t>Comp_Chk-Workflow-SD_APP_DES</t>
  </si>
  <si>
    <t>Validate that the critical data element Workflow.SD_APP_DES is populated and not blank for in-scope records.</t>
  </si>
  <si>
    <t>sd_approve</t>
  </si>
  <si>
    <t>DED_Attribute_5550</t>
  </si>
  <si>
    <t>c8b021f5-d393-4e9d-80a1-c876b3456b7a</t>
  </si>
  <si>
    <t>d1904af1-96c0-4ea8-8158-8ea4168b9173</t>
  </si>
  <si>
    <t>DQP-7075</t>
  </si>
  <si>
    <t>DQO-7075</t>
  </si>
  <si>
    <t>Comp_Chk-Workflow-SD_APPROVE</t>
  </si>
  <si>
    <t>Validate that the critical data element Workflow.SD_APPROVE is populated and not blank for in-scope records.</t>
  </si>
  <si>
    <t>SD_DUE_DAY</t>
  </si>
  <si>
    <t>DED_Attribute_0314</t>
  </si>
  <si>
    <t>1d33627c-f863-4aae-81d8-68aad539ee99</t>
  </si>
  <si>
    <t>a425bf49-8dcc-4eb1-a7c7-a996f66480a0</t>
  </si>
  <si>
    <t>DQP-7076</t>
  </si>
  <si>
    <t>DQO-7076</t>
  </si>
  <si>
    <t>Comp_Chk-Workflow-SD_DUE_DAY</t>
  </si>
  <si>
    <t>Validate that the critical data element Workflow.SD_DUE_DAY is populated and not blank for in-scope records.</t>
  </si>
  <si>
    <t>sd_end_time</t>
  </si>
  <si>
    <t>DED_Attribute_5559</t>
  </si>
  <si>
    <t>658069dc-203e-4907-ae75-0887baee2f79</t>
  </si>
  <si>
    <t>fdf87ca3-e507-4724-903d-ca54f37745e7</t>
  </si>
  <si>
    <t>DQP-7077</t>
  </si>
  <si>
    <t>DQO-7077</t>
  </si>
  <si>
    <t>Comp_Chk-Workflow-SD_END_TIME</t>
  </si>
  <si>
    <t>Validate that the critical data element Workflow.SD_END_TIME is populated and not blank for in-scope records.</t>
  </si>
  <si>
    <t>sd_estimated_due_date</t>
  </si>
  <si>
    <t>DED_Attribute_5560</t>
  </si>
  <si>
    <t>0e57c947-83a8-4e0e-af67-81bf6c1cc5eb</t>
  </si>
  <si>
    <t>c0e769a8-a799-4ecf-b998-c680ee71a212</t>
  </si>
  <si>
    <t>DQP-7078</t>
  </si>
  <si>
    <t>DQO-7078</t>
  </si>
  <si>
    <t>Comp_Chk-Workflow-SD_ESTIMATED_DUE_DATE</t>
  </si>
  <si>
    <t>Validate that the critical data element Workflow.SD_ESTIMATED_DUE_DATE is populated and not blank for in-scope records.</t>
  </si>
  <si>
    <t>sd_hours_spent</t>
  </si>
  <si>
    <t>DED_Attribute_5562</t>
  </si>
  <si>
    <t>2caf2a9c-4b4a-4e85-b843-03e94692c817</t>
  </si>
  <si>
    <t>76f91d84-a406-430f-9225-808aa6ccde21</t>
  </si>
  <si>
    <t>DQP-7079</t>
  </si>
  <si>
    <t>DQO-7079</t>
  </si>
  <si>
    <t>Comp_Chk-Workflow-SD_HOURS_SPENT</t>
  </si>
  <si>
    <t>Validate that the critical data element Workflow.SD_HOURS_SPENT is populated and not blank for in-scope records.</t>
  </si>
  <si>
    <t>sd_in_possession_time</t>
  </si>
  <si>
    <t>DED_Attribute_5563</t>
  </si>
  <si>
    <t>d681f72d-176a-4bf4-8d96-77545c4c2924</t>
  </si>
  <si>
    <t>0b066da0-0fac-4f63-83d8-8e4917aa1891</t>
  </si>
  <si>
    <t>DQP-7080</t>
  </si>
  <si>
    <t>DQO-7080</t>
  </si>
  <si>
    <t>Comp_Chk-Workflow-SD_IN_POSSESSION_TIME</t>
  </si>
  <si>
    <t>Validate that the critical data element Workflow.SD_IN_POSSESSION_TIME is populated and not blank for in-scope records.</t>
  </si>
  <si>
    <t>sd_start_time</t>
  </si>
  <si>
    <t>DED_Attribute_5574</t>
  </si>
  <si>
    <t>a8797fd1-6ccf-4ccf-b885-d1cae38c7e6a</t>
  </si>
  <si>
    <t>6726194a-c4f1-4ec0-81a8-82f28f90b47e</t>
  </si>
  <si>
    <t>DQP-7081</t>
  </si>
  <si>
    <t>DQO-7081</t>
  </si>
  <si>
    <t>Comp_Chk-Workflow-SD_START_TIME</t>
  </si>
  <si>
    <t>Validate that the critical data element Workflow.SD_START_TIME is populated and not blank for in-scope records.</t>
  </si>
  <si>
    <t>sd_stat_cod</t>
  </si>
  <si>
    <t>DED_Attribute_5575</t>
  </si>
  <si>
    <t>45ca7b08-0e97-4587-9c3d-f22837856a6b</t>
  </si>
  <si>
    <t>938b41c6-89b0-4e6c-bc59-5c761166908c</t>
  </si>
  <si>
    <t>DQP-7082</t>
  </si>
  <si>
    <t>DQO-7082</t>
  </si>
  <si>
    <t>Comp_Chk-Workflow-SD_STAT_COD</t>
  </si>
  <si>
    <t>Validate that the critical data element Workflow.SD_STAT_COD is populated and not blank for in-scope records.</t>
  </si>
  <si>
    <t>sd_stat_des</t>
  </si>
  <si>
    <t>DED_Attribute_5576</t>
  </si>
  <si>
    <t>09f03452-e74b-4c70-8c95-e3dfb6f3d634</t>
  </si>
  <si>
    <t>5b29a1d3-4111-49c5-8bd0-67f5e291b031</t>
  </si>
  <si>
    <t>DQP-7083</t>
  </si>
  <si>
    <t>DQO-7083</t>
  </si>
  <si>
    <t>Comp_Chk-Workflow-SD_STAT_DES</t>
  </si>
  <si>
    <t>Validate that the critical data element Workflow.SD_STAT_DES is populated and not blank for in-scope records.</t>
  </si>
  <si>
    <t>SD_STP_NUM</t>
  </si>
  <si>
    <t>DED_Attribute_0312</t>
  </si>
  <si>
    <t>523f85dd-24ba-4bb5-a02b-e1d8b487e4ae</t>
  </si>
  <si>
    <t>dd674333-417d-4a5f-9e90-3ffe1328b038</t>
  </si>
  <si>
    <t>DQP-7084</t>
  </si>
  <si>
    <t>DQO-7084</t>
  </si>
  <si>
    <t>Comp_Chk-Workflow-SD_STP_NUM</t>
  </si>
  <si>
    <t>Validate that the critical data element Workflow.SD_STP_NUM is populated and not blank for in-scope records.</t>
  </si>
  <si>
    <t>sd_timer_start_time</t>
  </si>
  <si>
    <t>DED_Attribute_5577</t>
  </si>
  <si>
    <t>4e1b7b8f-b744-4b45-b126-b5494d648178</t>
  </si>
  <si>
    <t>f50e9b6a-8b7f-4fe3-a3ae-fab071b47fc0</t>
  </si>
  <si>
    <t>DQP-7085</t>
  </si>
  <si>
    <t>DQO-7085</t>
  </si>
  <si>
    <t>Comp_Chk-Workflow-SD_TIMER_START_TIME</t>
  </si>
  <si>
    <t>Validate that the critical data element Workflow.SD_TIMER_START_TIME is populated and not blank for in-scope records.</t>
  </si>
  <si>
    <t>sd_track_start_date</t>
  </si>
  <si>
    <t>DED_Attribute_5578</t>
  </si>
  <si>
    <t>71ff1811-5702-42f2-9236-4aecebba950f</t>
  </si>
  <si>
    <t>fc40f16b-676f-4d3b-ae17-303216871096</t>
  </si>
  <si>
    <t>DQP-7086</t>
  </si>
  <si>
    <t>DQO-7086</t>
  </si>
  <si>
    <t>Comp_Chk-Workflow-SD_TRACK_START_DATE</t>
  </si>
  <si>
    <t>Validate that the critical data element Workflow.SD_TRACK_START_DATE is populated and not blank for in-scope records.</t>
  </si>
  <si>
    <t>profession_description</t>
  </si>
  <si>
    <t>DED_Attribute_0558</t>
  </si>
  <si>
    <t>950f20e0-430b-46c1-9b17-03d1e4157a25</t>
  </si>
  <si>
    <t>23c1d116-ea10-4999-aea6-08b76381e7fc</t>
  </si>
  <si>
    <t>DQP-7088</t>
  </si>
  <si>
    <t>DQO-7088</t>
  </si>
  <si>
    <t>Comp_Chk-Allocated_Quota-profession_description</t>
  </si>
  <si>
    <t>Validate that the critical data element Allocated_Quota.profession_description is populated and not blank for in-scope records.</t>
  </si>
  <si>
    <t>total_employee</t>
  </si>
  <si>
    <t>DED_Attribute_0584</t>
  </si>
  <si>
    <t>1476b2d6-d037-45a5-8f4f-60e3dc8b80bd</t>
  </si>
  <si>
    <t>78cd667b-7bd8-4897-b364-45846710d720</t>
  </si>
  <si>
    <t>DQP-7089</t>
  </si>
  <si>
    <t>DQO-7089</t>
  </si>
  <si>
    <t>Comp_Chk-Entity_Identifier-total_employee</t>
  </si>
  <si>
    <t>Validate that the critical data element Entity_Identifier.total_employee is populated and not blank for in-scope records.</t>
  </si>
  <si>
    <t>DED_Attribute_0910</t>
  </si>
  <si>
    <t>37f45127-25d7-412d-bec8-ab476a122aa5</t>
  </si>
  <si>
    <t>5237e790-be77-4e76-9770-5bf922129ebd</t>
  </si>
  <si>
    <t>DQP-7093</t>
  </si>
  <si>
    <t>DQO-7093</t>
  </si>
  <si>
    <t>Comp_Chk-Instant_Activities-nature</t>
  </si>
  <si>
    <t>Validate that the critical data element Instant_Activities.nature is populated and not blank for in-scope records.</t>
  </si>
  <si>
    <t>sub_nature</t>
  </si>
  <si>
    <t>DED_Attribute_0911</t>
  </si>
  <si>
    <t>174838b0-32b6-49dd-986e-5351c1695acd</t>
  </si>
  <si>
    <t>24de6f2b-23a2-490d-ac19-9fe5fe6f5636</t>
  </si>
  <si>
    <t>DQP-7094</t>
  </si>
  <si>
    <t>DQO-7094</t>
  </si>
  <si>
    <t>Comp_Chk-Instant_Activities-sub_nature</t>
  </si>
  <si>
    <t>Validate that the critical data element Instant_Activities.sub_nature is populated and not blank for in-scope records.</t>
  </si>
  <si>
    <t>b3dc4c17-93e6-47c1-9b11-53bd4d7877b3</t>
  </si>
  <si>
    <t>fc23bbed-06e2-4e91-873f-64b979c865b2</t>
  </si>
  <si>
    <t>DQP-7097</t>
  </si>
  <si>
    <t>DQO-7097</t>
  </si>
  <si>
    <t>Txt_Val_Chk-Financial_Audit_Trail-RECEIPT_AMOUNT</t>
  </si>
  <si>
    <t>Validate that populated values in Financial_Audit_Trail-RECEIPT_AMOUNT contain at least one non-space character, contain no control characters, and are not designated placeholder values.</t>
  </si>
  <si>
    <t>CAST(RECEIPT_AMOUNT AS STRING) RLIKE '.*[^ ].*' AND CAST(RECEIPT_AMOUNT AS STRING) NOT RLIKE '\\p{Cntrl}' AND UPPER(TRIM(CAST(RECEIPT_AMOUNT AS STRING))) NOT IN ('NA','N/A','NIL','NONE','NULL','UNKNOWN','UNSPECIFIED','TEST','DUMMY','TBD','NOT APPLICABLE','-','--','.')</t>
  </si>
  <si>
    <t>f1c44d8d-511e-4976-858b-046718e1fce2</t>
  </si>
  <si>
    <t>ebe156df-a17f-428d-8abe-f9dcfb3aa20e</t>
  </si>
  <si>
    <t>DQP-7098</t>
  </si>
  <si>
    <t>DQO-7098</t>
  </si>
  <si>
    <t>Txt_Val_Chk-Status_Lookup-STATUS_TYPE</t>
  </si>
  <si>
    <t>Validate that populated values in Status_Lookup-STATUS_TYPE contain at least one non-space character, contain no control characters, and are not designated placeholder values.</t>
  </si>
  <si>
    <t>CAST(STATUS_TYPE AS STRING) RLIKE '.*[^ ].*' AND CAST(STATUS_TYPE AS STRING) NOT RLIKE '\\p{Cntrl}' AND UPPER(TRIM(CAST(STATUS_TYPE AS STRING))) NOT IN ('NA','N/A','NIL','NONE','NULL','UNKNOWN','UNSPECIFIED','TEST','DUMMY','TBD','NOT APPLICABLE','-','--','.')</t>
  </si>
  <si>
    <t>b382cae3-ec97-426e-99fe-2a09b1597f02</t>
  </si>
  <si>
    <t>1291653a-472c-4ed3-8d9f-2be192c2eb1b</t>
  </si>
  <si>
    <t>DQP-7099</t>
  </si>
  <si>
    <t>DQO-7099</t>
  </si>
  <si>
    <t>Txt_Val_Chk-License_Expiration-EXPIRATION_CODE</t>
  </si>
  <si>
    <t>Validate that populated values in License_Expiration-EXPIRATION_CODE contain at least one non-space character, contain no control characters, and are not designated placeholder values.</t>
  </si>
  <si>
    <t>CAST(EXPIRATION_CODE AS STRING) RLIKE '.*[^ ].*' AND CAST(EXPIRATION_CODE AS STRING) NOT RLIKE '\\p{Cntrl}' AND UPPER(TRIM(CAST(EXPIRATION_CODE AS STRING))) NOT IN ('NA','N/A','NIL','NONE','NULL','UNKNOWN','UNSPECIFIED','TEST','DUMMY','TBD','NOT APPLICABLE','-','--','.')</t>
  </si>
  <si>
    <t>bb3dc1b0-2ae5-468e-9f10-bed050abf761</t>
  </si>
  <si>
    <t>fac02626-78e1-414d-a328-761e8180ac2f</t>
  </si>
  <si>
    <t>DQP-7100</t>
  </si>
  <si>
    <t>DQO-7100</t>
  </si>
  <si>
    <t>Txt_Val_Chk-License_Expiration-expiration_interval</t>
  </si>
  <si>
    <t>Validate that populated values in License_Expiration-expiration_interval contain at least one non-space character, contain no control characters, and are not designated placeholder values.</t>
  </si>
  <si>
    <t>CAST(expiration_interval AS STRING) RLIKE '.*[^ ].*' AND CAST(expiration_interval AS STRING) NOT RLIKE '\\p{Cntrl}' AND UPPER(TRIM(CAST(expiration_interval AS STRING))) NOT IN ('NA','N/A','NIL','NONE','NULL','UNKNOWN','UNSPECIFIED','TEST','DUMMY','TBD','NOT APPLICABLE','-','--','.')</t>
  </si>
  <si>
    <t>b11ddc53-a93e-4c11-84be-4c5fb4283800</t>
  </si>
  <si>
    <t>98a8628f-8816-4f90-8f4d-47b77b6a5ab5</t>
  </si>
  <si>
    <t>DQP-7101</t>
  </si>
  <si>
    <t>DQO-7101</t>
  </si>
  <si>
    <t>Txt_Val_Chk-License_Exp-expiration_interval_units</t>
  </si>
  <si>
    <t>Validate that populated values in License_Expiration-expiration_interval_units contain at least one non-space character, contain no control characters, and are not designated placeholder values.</t>
  </si>
  <si>
    <t>CAST(expiration_interval_units AS STRING) RLIKE '.*[^ ].*' AND CAST(expiration_interval_units AS STRING) NOT RLIKE '\\p{Cntrl}' AND UPPER(TRIM(CAST(expiration_interval_units AS STRING))) NOT IN ('NA','N/A','NIL','NONE','NULL','UNKNOWN','UNSPECIFIED','TEST','DUMMY','TBD','NOT APPLICABLE','-','--','.')</t>
  </si>
  <si>
    <t>629ed258-5d09-4336-8819-eed2c40027ba</t>
  </si>
  <si>
    <t>ea7ae8e5-d615-46b2-8d71-21c89f2fb46e</t>
  </si>
  <si>
    <t>DQP-7102</t>
  </si>
  <si>
    <t>DQO-7102</t>
  </si>
  <si>
    <t>Txt_Val_Chk-License_Expiration-expiration_status</t>
  </si>
  <si>
    <t>Validate that populated values in License_Expiration-expiration_status contain at least one non-space character, contain no control characters, and are not designated placeholder values.</t>
  </si>
  <si>
    <t>CAST(expiration_status AS STRING) RLIKE '.*[^ ].*' AND CAST(expiration_status AS STRING) NOT RLIKE '\\p{Cntrl}' AND UPPER(TRIM(CAST(expiration_status AS STRING))) NOT IN ('NA','N/A','NIL','NONE','NULL','UNKNOWN','UNSPECIFIED','TEST','DUMMY','TBD','NOT APPLICABLE','-','--','.')</t>
  </si>
  <si>
    <t>0d9d8afb-8f1e-4a27-bc27-02334943b7ee</t>
  </si>
  <si>
    <t>b48a4ffe-fca0-409d-b1cc-eaecb369647d</t>
  </si>
  <si>
    <t>DQP-7103</t>
  </si>
  <si>
    <t>DQO-7103</t>
  </si>
  <si>
    <t>Txt_Val_Chk-License_Exp-grace_period_interval</t>
  </si>
  <si>
    <t>Validate that populated values in License_Expiration-grace_period_interval contain at least one non-space character, contain no control characters, and are not designated placeholder values.</t>
  </si>
  <si>
    <t>CAST(grace_period_interval AS STRING) RLIKE '.*[^ ].*' AND CAST(grace_period_interval AS STRING) NOT RLIKE '\\p{Cntrl}' AND UPPER(TRIM(CAST(grace_period_interval AS STRING))) NOT IN ('NA','N/A','NIL','NONE','NULL','UNKNOWN','UNSPECIFIED','TEST','DUMMY','TBD','NOT APPLICABLE','-','--','.')</t>
  </si>
  <si>
    <t>499a2a6b-e26d-41d4-88e9-de1fde625f43</t>
  </si>
  <si>
    <t>944b2bbd-86d3-44db-8cfd-70ae200f782a</t>
  </si>
  <si>
    <t>DQP-7104</t>
  </si>
  <si>
    <t>DQO-7104</t>
  </si>
  <si>
    <t>Txt_Val_Chk-Lic_Exp-grace_period_interval_units</t>
  </si>
  <si>
    <t>Validate that populated values in License_Expiration-grace_period_interval_units contain at least one non-space character, contain no control characters, and are not designated placeholder values.</t>
  </si>
  <si>
    <t>CAST(grace_period_interval_units AS STRING) RLIKE '.*[^ ].*' AND CAST(grace_period_interval_units AS STRING) NOT RLIKE '\\p{Cntrl}' AND UPPER(TRIM(CAST(grace_period_interval_units AS STRING))) NOT IN ('NA','N/A','NIL','NONE','NULL','UNKNOWN','UNSPECIFIED','TEST','DUMMY','TBD','NOT APPLICABLE','-','--','.')</t>
  </si>
  <si>
    <t>d3a17ee2-8d45-422f-867e-060b6369f689</t>
  </si>
  <si>
    <t>ad08ea93-74fd-4c02-a86b-0d2ae4d1e6db</t>
  </si>
  <si>
    <t>DQP-7105</t>
  </si>
  <si>
    <t>DQO-7105</t>
  </si>
  <si>
    <t>Txt_Val_Chk-License_Expiration-num_penalty_periods</t>
  </si>
  <si>
    <t>Validate that populated values in License_Expiration-num_penalty_periods contain at least one non-space character, contain no control characters, and are not designated placeholder values.</t>
  </si>
  <si>
    <t>CAST(num_penalty_periods AS STRING) RLIKE '.*[^ ].*' AND CAST(num_penalty_periods AS STRING) NOT RLIKE '\\p{Cntrl}' AND UPPER(TRIM(CAST(num_penalty_periods AS STRING))) NOT IN ('NA','N/A','NIL','NONE','NULL','UNKNOWN','UNSPECIFIED','TEST','DUMMY','TBD','NOT APPLICABLE','-','--','.')</t>
  </si>
  <si>
    <t>8bd64d07-63ed-457e-a4fd-3da756bc84c9</t>
  </si>
  <si>
    <t>ced813a2-b6fe-4904-b03b-758ddec2a180</t>
  </si>
  <si>
    <t>DQP-7106</t>
  </si>
  <si>
    <t>DQO-7106</t>
  </si>
  <si>
    <t>Txt_Val_Chk-License_Expiration-pay_period_group</t>
  </si>
  <si>
    <t>Validate that populated values in License_Expiration-pay_period_group contain at least one non-space character, contain no control characters, and are not designated placeholder values.</t>
  </si>
  <si>
    <t>CAST(pay_period_group AS STRING) RLIKE '.*[^ ].*' AND CAST(pay_period_group AS STRING) NOT RLIKE '\\p{Cntrl}' AND UPPER(TRIM(CAST(pay_period_group AS STRING))) NOT IN ('NA','N/A','NIL','NONE','NULL','UNKNOWN','UNSPECIFIED','TEST','DUMMY','TBD','NOT APPLICABLE','-','--','.')</t>
  </si>
  <si>
    <t>d8196e87-c827-442c-8812-69098d839e30</t>
  </si>
  <si>
    <t>67c2bd52-da60-4c63-9274-845e2e94c243</t>
  </si>
  <si>
    <t>DQP-7107</t>
  </si>
  <si>
    <t>DQO-7107</t>
  </si>
  <si>
    <t>Txt_Val_Chk-License_Expiration-penalty_fee_code</t>
  </si>
  <si>
    <t>Validate that populated values in License_Expiration-penalty_fee_code contain at least one non-space character, contain no control characters, and are not designated placeholder values.</t>
  </si>
  <si>
    <t>CAST(penalty_fee_code AS STRING) RLIKE '.*[^ ].*' AND CAST(penalty_fee_code AS STRING) NOT RLIKE '\\p{Cntrl}' AND UPPER(TRIM(CAST(penalty_fee_code AS STRING))) NOT IN ('NA','N/A','NIL','NONE','NULL','UNKNOWN','UNSPECIFIED','TEST','DUMMY','TBD','NOT APPLICABLE','-','--','.')</t>
  </si>
  <si>
    <t>0f5b60b5-0eda-4cf8-9c66-dbe04582edb9</t>
  </si>
  <si>
    <t>200485e6-2414-4fac-bab7-c808113fce63</t>
  </si>
  <si>
    <t>DQP-7108</t>
  </si>
  <si>
    <t>DQO-7108</t>
  </si>
  <si>
    <t>Txt_Val_Chk-License_Exp-penalty_fee_function</t>
  </si>
  <si>
    <t>Validate that populated values in License_Expiration-penalty_fee_function contain at least one non-space character, contain no control characters, and are not designated placeholder values.</t>
  </si>
  <si>
    <t>CAST(penalty_fee_function AS STRING) RLIKE '.*[^ ].*' AND CAST(penalty_fee_function AS STRING) NOT RLIKE '\\p{Cntrl}' AND UPPER(TRIM(CAST(penalty_fee_function AS STRING))) NOT IN ('NA','N/A','NIL','NONE','NULL','UNKNOWN','UNSPECIFIED','TEST','DUMMY','TBD','NOT APPLICABLE','-','--','.')</t>
  </si>
  <si>
    <t>1a64ae29-9864-4e4b-9b0b-5211b6ee14ca</t>
  </si>
  <si>
    <t>f131b0be-2689-4584-a867-13212db4d670</t>
  </si>
  <si>
    <t>DQP-7109</t>
  </si>
  <si>
    <t>DQO-7109</t>
  </si>
  <si>
    <t>Txt_Val_Chk-License_Expiration-renewal_fee_code</t>
  </si>
  <si>
    <t>Validate that populated values in License_Expiration-renewal_fee_code contain at least one non-space character, contain no control characters, and are not designated placeholder values.</t>
  </si>
  <si>
    <t>CAST(renewal_fee_code AS STRING) RLIKE '.*[^ ].*' AND CAST(renewal_fee_code AS STRING) NOT RLIKE '\\p{Cntrl}' AND UPPER(TRIM(CAST(renewal_fee_code AS STRING))) NOT IN ('NA','N/A','NIL','NONE','NULL','UNKNOWN','UNSPECIFIED','TEST','DUMMY','TBD','NOT APPLICABLE','-','--','.')</t>
  </si>
  <si>
    <t>96254e4a-6b64-447a-8316-663dd7cc3210</t>
  </si>
  <si>
    <t>a3aa83b7-dcf1-47f3-8b6a-32fcccc29a83</t>
  </si>
  <si>
    <t>DQP-7110</t>
  </si>
  <si>
    <t>DQO-7110</t>
  </si>
  <si>
    <t>Txt_Val_Chk-License_Exp-renewal_fee_function</t>
  </si>
  <si>
    <t>Validate that populated values in License_Expiration-renewal_fee_function contain at least one non-space character, contain no control characters, and are not designated placeholder values.</t>
  </si>
  <si>
    <t>CAST(renewal_fee_function AS STRING) RLIKE '.*[^ ].*' AND CAST(renewal_fee_function AS STRING) NOT RLIKE '\\p{Cntrl}' AND UPPER(TRIM(CAST(renewal_fee_function AS STRING))) NOT IN ('NA','N/A','NIL','NONE','NULL','UNKNOWN','UNSPECIFIED','TEST','DUMMY','TBD','NOT APPLICABLE','-','--','.')</t>
  </si>
  <si>
    <t>ca414c56-50d1-46ca-8b7f-2d2babe9cdfa</t>
  </si>
  <si>
    <t>20005b1e-cfff-40da-91ac-b16d623905a3</t>
  </si>
  <si>
    <t>DQP-7111</t>
  </si>
  <si>
    <t>DQO-7111</t>
  </si>
  <si>
    <t>Txt_Val_Chk-Application_Master-B1_APPL_CLASS</t>
  </si>
  <si>
    <t>Validate that populated values in Application_Master-B1_APPL_CLASS contain at least one non-space character, contain no control characters, and are not designated placeholder values.</t>
  </si>
  <si>
    <t>CAST(B1_APPL_CLASS AS STRING) RLIKE '.*[^ ].*' AND CAST(B1_APPL_CLASS AS STRING) NOT RLIKE '\\p{Cntrl}' AND UPPER(TRIM(CAST(B1_APPL_CLASS AS STRING))) NOT IN ('NA','N/A','NIL','NONE','NULL','UNKNOWN','UNSPECIFIED','TEST','DUMMY','TBD','NOT APPLICABLE','-','--','.')</t>
  </si>
  <si>
    <t>3de304ed-afa7-4f55-9052-7fa695f10614</t>
  </si>
  <si>
    <t>1859ea8d-82e6-4d6d-903a-158246a335f5</t>
  </si>
  <si>
    <t>DQP-7112</t>
  </si>
  <si>
    <t>DQO-7112</t>
  </si>
  <si>
    <t>Txt_Val_Chk-Application_Master-B1_APPL_STATUS</t>
  </si>
  <si>
    <t>Validate that populated values in Application_Master-B1_APPL_STATUS contain at least one non-space character, contain no control characters, and are not designated placeholder values.</t>
  </si>
  <si>
    <t>CAST(B1_APPL_STATUS AS STRING) RLIKE '.*[^ ].*' AND CAST(B1_APPL_STATUS AS STRING) NOT RLIKE '\\p{Cntrl}' AND UPPER(TRIM(CAST(B1_APPL_STATUS AS STRING))) NOT IN ('NA','N/A','NIL','NONE','NULL','UNKNOWN','UNSPECIFIED','TEST','DUMMY','TBD','NOT APPLICABLE','-','--','.')</t>
  </si>
  <si>
    <t>c60ca5cb-3b8c-4487-8287-a4ee3c62d827</t>
  </si>
  <si>
    <t>c8100631-dcfa-4b08-9cc2-c3730781a630</t>
  </si>
  <si>
    <t>DQP-7113</t>
  </si>
  <si>
    <t>DQO-7113</t>
  </si>
  <si>
    <t>Txt_Val_Chk-Application_Master-B1_APPL_STATUS_DATE</t>
  </si>
  <si>
    <t>Validate that populated values in Application_Master-B1_APPL_STATUS_DATE contain at least one non-space character, contain no control characters, and are not designated placeholder values.</t>
  </si>
  <si>
    <t>CAST(B1_APPL_STATUS_DATE AS STRING) RLIKE '.*[^ ].*' AND CAST(B1_APPL_STATUS_DATE AS STRING) NOT RLIKE '\\p{Cntrl}' AND UPPER(TRIM(CAST(B1_APPL_STATUS_DATE AS STRING))) NOT IN ('NA','N/A','NIL','NONE','NULL','UNKNOWN','UNSPECIFIED','TEST','DUMMY','TBD','NOT APPLICABLE','-','--','.')</t>
  </si>
  <si>
    <t>b5639a2c-1a5b-452a-867e-0560b93baee4</t>
  </si>
  <si>
    <t>4027736e-bdf0-4664-a6a1-7e1b6d871573</t>
  </si>
  <si>
    <t>DQP-7114</t>
  </si>
  <si>
    <t>DQO-7114</t>
  </si>
  <si>
    <t>Txt_Val_Chk-App_Master-B1_CERTIFICATION_DATE</t>
  </si>
  <si>
    <t>Validate that populated values in Application_Master-B1_CERTIFICATION_DATE contain at least one non-space character, contain no control characters, and are not designated placeholder values.</t>
  </si>
  <si>
    <t>CAST(B1_CERTIFICATION_DATE AS STRING) RLIKE '.*[^ ].*' AND CAST(B1_CERTIFICATION_DATE AS STRING) NOT RLIKE '\\p{Cntrl}' AND UPPER(TRIM(CAST(B1_CERTIFICATION_DATE AS STRING))) NOT IN ('NA','N/A','NIL','NONE','NULL','UNKNOWN','UNSPECIFIED','TEST','DUMMY','TBD','NOT APPLICABLE','-','--','.')</t>
  </si>
  <si>
    <t>ad6f3108-989f-4c51-abbb-8593aa4433ce</t>
  </si>
  <si>
    <t>05bd7821-6ce6-404e-9abd-78615a54a0eb</t>
  </si>
  <si>
    <t>DQP-7115</t>
  </si>
  <si>
    <t>DQO-7115</t>
  </si>
  <si>
    <t>Txt_Val_Chk-Application_Master-B1_MODULE_NAME</t>
  </si>
  <si>
    <t>Validate that populated values in Application_Master-B1_MODULE_NAME contain at least one non-space character, contain no control characters, and are not designated placeholder values.</t>
  </si>
  <si>
    <t>CAST(B1_MODULE_NAME AS STRING) RLIKE '.*[^ ].*' AND CAST(B1_MODULE_NAME AS STRING) NOT RLIKE '\\p{Cntrl}' AND UPPER(TRIM(CAST(B1_MODULE_NAME AS STRING))) NOT IN ('NA','N/A','NIL','NONE','NULL','UNKNOWN','UNSPECIFIED','TEST','DUMMY','TBD','NOT APPLICABLE','-','--','.')</t>
  </si>
  <si>
    <t>7e9473df-9733-4168-aaaa-b625523111a3</t>
  </si>
  <si>
    <t>3a81e2ef-0ac6-4833-87a0-e5b194028344</t>
  </si>
  <si>
    <t>DQP-7116</t>
  </si>
  <si>
    <t>DQO-7116</t>
  </si>
  <si>
    <t>Txt_Val_Chk-Application_Master-B1_PAYMENT_STATUS</t>
  </si>
  <si>
    <t>Validate that populated values in Application_Master-B1_PAYMENT_STATUS contain at least one non-space character, contain no control characters, and are not designated placeholder values.</t>
  </si>
  <si>
    <t>CAST(B1_PAYMENT_STATUS AS STRING) RLIKE '.*[^ ].*' AND CAST(B1_PAYMENT_STATUS AS STRING) NOT RLIKE '\\p{Cntrl}' AND UPPER(TRIM(CAST(B1_PAYMENT_STATUS AS STRING))) NOT IN ('NA','N/A','NIL','NONE','NULL','UNKNOWN','UNSPECIFIED','TEST','DUMMY','TBD','NOT APPLICABLE','-','--','.')</t>
  </si>
  <si>
    <t>9620a6cf-0d0b-43d1-abc1-884b3592494d</t>
  </si>
  <si>
    <t>abda1c7d-dbf5-4245-81ee-7481fd82b2d1</t>
  </si>
  <si>
    <t>DQP-7117</t>
  </si>
  <si>
    <t>DQO-7117</t>
  </si>
  <si>
    <t>Txt_Val_Chk-Application_Master-B1_REPORTED_DATE</t>
  </si>
  <si>
    <t>Validate that populated values in Application_Master-B1_REPORTED_DATE contain at least one non-space character, contain no control characters, and are not designated placeholder values.</t>
  </si>
  <si>
    <t>CAST(B1_REPORTED_DATE AS STRING) RLIKE '.*[^ ].*' AND CAST(B1_REPORTED_DATE AS STRING) NOT RLIKE '\\p{Cntrl}' AND UPPER(TRIM(CAST(B1_REPORTED_DATE AS STRING))) NOT IN ('NA','N/A','NIL','NONE','NULL','UNKNOWN','UNSPECIFIED','TEST','DUMMY','TBD','NOT APPLICABLE','-','--','.')</t>
  </si>
  <si>
    <t>e1bcbc58-06f7-49eb-8b4a-ff50c52cae66</t>
  </si>
  <si>
    <t>2fbcf4da-e9a9-4cc8-9a2a-bbcb004a40f5</t>
  </si>
  <si>
    <t>DQP-7118</t>
  </si>
  <si>
    <t>DQO-7118</t>
  </si>
  <si>
    <t>Txt_Val_Chk-Application_Master-B1_STANDARD_TIME</t>
  </si>
  <si>
    <t>Validate that populated values in Application_Master-B1_STANDARD_TIME contain at least one non-space character, contain no control characters, and are not designated placeholder values.</t>
  </si>
  <si>
    <t>CAST(B1_STANDARD_TIME AS STRING) RLIKE '.*[^ ].*' AND CAST(B1_STANDARD_TIME AS STRING) NOT RLIKE '\\p{Cntrl}' AND UPPER(TRIM(CAST(B1_STANDARD_TIME AS STRING))) NOT IN ('NA','N/A','NIL','NONE','NULL','UNKNOWN','UNSPECIFIED','TEST','DUMMY','TBD','NOT APPLICABLE','-','--','.')</t>
  </si>
  <si>
    <t>8fbba049-612d-4a01-af65-a370601c3ba6</t>
  </si>
  <si>
    <t>12257732-3a4a-47a3-a403-1891f83ef230</t>
  </si>
  <si>
    <t>DQP-7119</t>
  </si>
  <si>
    <t>DQO-7119</t>
  </si>
  <si>
    <t>Txt_Val_Chk-App_Master-R3_STD_TIME_CLASS_CODE</t>
  </si>
  <si>
    <t>Validate that populated values in Application_Master-R3_STD_TIME_CLASS_CODE contain at least one non-space character, contain no control characters, and are not designated placeholder values.</t>
  </si>
  <si>
    <t>CAST(R3_STD_TIME_CLASS_CODE AS STRING) RLIKE '.*[^ ].*' AND CAST(R3_STD_TIME_CLASS_CODE AS STRING) NOT RLIKE '\\p{Cntrl}' AND UPPER(TRIM(CAST(R3_STD_TIME_CLASS_CODE AS STRING))) NOT IN ('NA','N/A','NIL','NONE','NULL','UNKNOWN','UNSPECIFIED','TEST','DUMMY','TBD','NOT APPLICABLE','-','--','.')</t>
  </si>
  <si>
    <t>45a4a32f-a0d9-4c17-b786-662588070ce5</t>
  </si>
  <si>
    <t>164e5be6-2b56-4036-9a32-15ae66e4fea1</t>
  </si>
  <si>
    <t>DQP-7120</t>
  </si>
  <si>
    <t>DQO-7120</t>
  </si>
  <si>
    <t>Txt_Val_Chk-Application_Address-B1_INSP_DISTRICT</t>
  </si>
  <si>
    <t>Validate that populated values in Application_Address-B1_INSP_DISTRICT contain at least one non-space character, contain no control characters, and are not designated placeholder values.</t>
  </si>
  <si>
    <t>CAST(B1_INSP_DISTRICT AS STRING) RLIKE '.*[^ ].*' AND CAST(B1_INSP_DISTRICT AS STRING) NOT RLIKE '\\p{Cntrl}' AND UPPER(TRIM(CAST(B1_INSP_DISTRICT AS STRING))) NOT IN ('NA','N/A','NIL','NONE','NULL','UNKNOWN','UNSPECIFIED','TEST','DUMMY','TBD','NOT APPLICABLE','-','--','.')</t>
  </si>
  <si>
    <t>915d0e98-26b7-4d73-b853-849212dde8dd</t>
  </si>
  <si>
    <t>d411ab2a-b251-4103-b309-be2a29ea0489</t>
  </si>
  <si>
    <t>DQP-7121</t>
  </si>
  <si>
    <t>DQO-7121</t>
  </si>
  <si>
    <t>Txt_Val_Chk-Application_Address-B1_SITUS_CITY</t>
  </si>
  <si>
    <t>Validate that populated values in Application_Address-B1_SITUS_CITY contain at least one non-space character, contain no control characters, and are not designated placeholder values.</t>
  </si>
  <si>
    <t>CAST(B1_SITUS_CITY AS STRING) RLIKE '.*[^ ].*' AND CAST(B1_SITUS_CITY AS STRING) NOT RLIKE '\\p{Cntrl}' AND UPPER(TRIM(CAST(B1_SITUS_CITY AS STRING))) NOT IN ('NA','N/A','NIL','NONE','NULL','UNKNOWN','UNSPECIFIED','TEST','DUMMY','TBD','NOT APPLICABLE','-','--','.')</t>
  </si>
  <si>
    <t>de6b9b61-54a2-420c-9f72-7cfe9b25419c</t>
  </si>
  <si>
    <t>a30e85d5-579a-47a2-838d-d4f8369782cd</t>
  </si>
  <si>
    <t>DQP-7122</t>
  </si>
  <si>
    <t>DQO-7122</t>
  </si>
  <si>
    <t>Txt_Val_Chk-Application_Address-B1_SITUS_COUNTY</t>
  </si>
  <si>
    <t>Validate that populated values in Application_Address-B1_SITUS_COUNTY contain at least one non-space character, contain no control characters, and are not designated placeholder values.</t>
  </si>
  <si>
    <t>CAST(B1_SITUS_COUNTY AS STRING) RLIKE '.*[^ ].*' AND CAST(B1_SITUS_COUNTY AS STRING) NOT RLIKE '\\p{Cntrl}' AND UPPER(TRIM(CAST(B1_SITUS_COUNTY AS STRING))) NOT IN ('NA','N/A','NIL','NONE','NULL','UNKNOWN','UNSPECIFIED','TEST','DUMMY','TBD','NOT APPLICABLE','-','--','.')</t>
  </si>
  <si>
    <t>79c4deff-926e-4092-b2e1-8b958baef904</t>
  </si>
  <si>
    <t>2609c282-1cb0-4e9c-8ff8-381a98df1555</t>
  </si>
  <si>
    <t>DQP-7123</t>
  </si>
  <si>
    <t>DQO-7123</t>
  </si>
  <si>
    <t>Txt_Val_Chk-Application_Address-B1_SITUS_STATE</t>
  </si>
  <si>
    <t>Validate that populated values in Application_Address-B1_SITUS_STATE contain at least one non-space character, contain no control characters, and are not designated placeholder values.</t>
  </si>
  <si>
    <t>CAST(B1_SITUS_STATE AS STRING) RLIKE '.*[^ ].*' AND CAST(B1_SITUS_STATE AS STRING) NOT RLIKE '\\p{Cntrl}' AND UPPER(TRIM(CAST(B1_SITUS_STATE AS STRING))) NOT IN ('NA','N/A','NIL','NONE','NULL','UNKNOWN','UNSPECIFIED','TEST','DUMMY','TBD','NOT APPLICABLE','-','--','.')</t>
  </si>
  <si>
    <t>08e16c9b-14b6-4e11-90c0-98e178303227</t>
  </si>
  <si>
    <t>6b337b0f-66a6-4efc-971b-2fdd6fa01eb8</t>
  </si>
  <si>
    <t>DQP-7124</t>
  </si>
  <si>
    <t>DQO-7124</t>
  </si>
  <si>
    <t>Txt_Val_Chk-Investor-B1_DRIVER_LICENSE_NBR</t>
  </si>
  <si>
    <t>Validate that populated values in Investor-B1_DRIVER_LICENSE_NBR contain at least one non-space character, contain no control characters, and are not designated placeholder values.</t>
  </si>
  <si>
    <t>CAST(B1_DRIVER_LICENSE_NBR AS STRING) RLIKE '.*[^ ].*' AND CAST(B1_DRIVER_LICENSE_NBR AS STRING) NOT RLIKE '\\p{Cntrl}' AND UPPER(TRIM(CAST(B1_DRIVER_LICENSE_NBR AS STRING))) NOT IN ('NA','N/A','NIL','NONE','NULL','UNKNOWN','UNSPECIFIED','TEST','DUMMY','TBD','NOT APPLICABLE','-','--','.')</t>
  </si>
  <si>
    <t>333236a2-0690-4dca-babd-de880afc95ed</t>
  </si>
  <si>
    <t>19c899da-1a53-4b8d-ab63-91f25d4b0e52</t>
  </si>
  <si>
    <t>DQP-7125</t>
  </si>
  <si>
    <t>DQO-7125</t>
  </si>
  <si>
    <t>Txt_Val_Chk-Investor-B1_FEDERAL_EMPLOYER_ID_NUM</t>
  </si>
  <si>
    <t>Validate that populated values in Investor-B1_FEDERAL_EMPLOYER_ID_NUM contain at least one non-space character, contain no control characters, and are not designated placeholder values.</t>
  </si>
  <si>
    <t>CAST(B1_FEDERAL_EMPLOYER_ID_NUM AS STRING) RLIKE '.*[^ ].*' AND CAST(B1_FEDERAL_EMPLOYER_ID_NUM AS STRING) NOT RLIKE '\\p{Cntrl}' AND UPPER(TRIM(CAST(B1_FEDERAL_EMPLOYER_ID_NUM AS STRING))) NOT IN ('NA','N/A','NIL','NONE','NULL','UNKNOWN','UNSPECIFIED','TEST','DUMMY','TBD','NOT APPLICABLE','-','--','.')</t>
  </si>
  <si>
    <t>f9888ad9-17b1-4e88-a2c6-33827df5d001</t>
  </si>
  <si>
    <t>a8994f15-c825-4e54-bb32-578accc3a626</t>
  </si>
  <si>
    <t>DQP-7126</t>
  </si>
  <si>
    <t>DQO-7126</t>
  </si>
  <si>
    <t>Txt_Val_Chk-Investor-B1_FULL_NAME</t>
  </si>
  <si>
    <t>Validate that populated values in Investor-B1_FULL_NAME contain at least one non-space character, contain no control characters, and are not designated placeholder values.</t>
  </si>
  <si>
    <t>CAST(B1_FULL_NAME AS STRING) RLIKE '.*[^ ].*' AND CAST(B1_FULL_NAME AS STRING) NOT RLIKE '\\p{Cntrl}' AND UPPER(TRIM(CAST(B1_FULL_NAME AS STRING))) NOT IN ('NA','N/A','NIL','NONE','NULL','UNKNOWN','UNSPECIFIED','TEST','DUMMY','TBD','NOT APPLICABLE','-','--','.')</t>
  </si>
  <si>
    <t>49d0bb70-ad8f-4a07-bfc5-9290c8786630</t>
  </si>
  <si>
    <t>1baa8e19-623a-4ffd-b43a-9700b003cd41</t>
  </si>
  <si>
    <t>DQP-7127</t>
  </si>
  <si>
    <t>DQO-7127</t>
  </si>
  <si>
    <t>Txt_Val_Chk-Investor-B1_GENDER</t>
  </si>
  <si>
    <t>Validate that populated values in Investor-B1_GENDER contain at least one non-space character, contain no control characters, and are not designated placeholder values.</t>
  </si>
  <si>
    <t>CAST(B1_GENDER AS STRING) RLIKE '.*[^ ].*' AND CAST(B1_GENDER AS STRING) NOT RLIKE '\\p{Cntrl}' AND UPPER(TRIM(CAST(B1_GENDER AS STRING))) NOT IN ('NA','N/A','NIL','NONE','NULL','UNKNOWN','UNSPECIFIED','TEST','DUMMY','TBD','NOT APPLICABLE','-','--','.')</t>
  </si>
  <si>
    <t>b054927c-7cab-4589-84dc-c46a273b38b2</t>
  </si>
  <si>
    <t>b57c43b0-5209-43b0-afcd-97db09a87d73</t>
  </si>
  <si>
    <t>DQP-7128</t>
  </si>
  <si>
    <t>DQO-7128</t>
  </si>
  <si>
    <t>Txt_Val_Chk-Investor-B1_PASSPORT_NBR</t>
  </si>
  <si>
    <t>Validate that populated values in Investor-B1_PASSPORT_NBR contain at least one non-space character, contain no control characters, and are not designated placeholder values.</t>
  </si>
  <si>
    <t>CAST(B1_PASSPORT_NBR AS STRING) RLIKE '.*[^ ].*' AND CAST(B1_PASSPORT_NBR AS STRING) NOT RLIKE '\\p{Cntrl}' AND UPPER(TRIM(CAST(B1_PASSPORT_NBR AS STRING))) NOT IN ('NA','N/A','NIL','NONE','NULL','UNKNOWN','UNSPECIFIED','TEST','DUMMY','TBD','NOT APPLICABLE','-','--','.')</t>
  </si>
  <si>
    <t>fe586013-0cda-435e-9f2b-d12494a57298</t>
  </si>
  <si>
    <t>d96a29f8-bd55-41a6-b39c-dcd4eea06666</t>
  </si>
  <si>
    <t>DQP-7129</t>
  </si>
  <si>
    <t>DQO-7129</t>
  </si>
  <si>
    <t>Txt_Val_Chk-Investor-B1_RELATION</t>
  </si>
  <si>
    <t>Validate that populated values in Investor-B1_RELATION contain at least one non-space character, contain no control characters, and are not designated placeholder values.</t>
  </si>
  <si>
    <t>CAST(B1_RELATION AS STRING) RLIKE '.*[^ ].*' AND CAST(B1_RELATION AS STRING) NOT RLIKE '\\p{Cntrl}' AND UPPER(TRIM(CAST(B1_RELATION AS STRING))) NOT IN ('NA','N/A','NIL','NONE','NULL','UNKNOWN','UNSPECIFIED','TEST','DUMMY','TBD','NOT APPLICABLE','-','--','.')</t>
  </si>
  <si>
    <t>8c1e7776-53ff-467f-a710-1dc0f6be8413</t>
  </si>
  <si>
    <t>59190dd4-2b51-451f-b25f-e1743aa24d55</t>
  </si>
  <si>
    <t>DQP-7130</t>
  </si>
  <si>
    <t>DQO-7130</t>
  </si>
  <si>
    <t>Txt_Val_Chk-Investor-B1_TRADE_NAME</t>
  </si>
  <si>
    <t>Validate that populated values in Investor-B1_TRADE_NAME contain at least one non-space character, contain no control characters, and are not designated placeholder values.</t>
  </si>
  <si>
    <t>CAST(B1_TRADE_NAME AS STRING) RLIKE '.*[^ ].*' AND CAST(B1_TRADE_NAME AS STRING) NOT RLIKE '\\p{Cntrl}' AND UPPER(TRIM(CAST(B1_TRADE_NAME AS STRING))) NOT IN ('NA','N/A','NIL','NONE','NULL','UNKNOWN','UNSPECIFIED','TEST','DUMMY','TBD','NOT APPLICABLE','-','--','.')</t>
  </si>
  <si>
    <t>1cb4eb86-d0ea-4b4d-9ee6-fc2b79b0e6e1</t>
  </si>
  <si>
    <t>5c292f42-ea49-446c-9a79-f4c39153457e</t>
  </si>
  <si>
    <t>DQP-7133</t>
  </si>
  <si>
    <t>DQO-7133</t>
  </si>
  <si>
    <t>Txt_Val_Chk-Requirement_Condition-B1_CON_STAT_DD</t>
  </si>
  <si>
    <t>Validate that populated values in Requirement_Condition-B1_CON_STAT_DD contain at least one non-space character, contain no control characters, and are not designated placeholder values.</t>
  </si>
  <si>
    <t>CAST(B1_CON_STAT_DD AS STRING) RLIKE '.*[^ ].*' AND CAST(B1_CON_STAT_DD AS STRING) NOT RLIKE '\\p{Cntrl}' AND UPPER(TRIM(CAST(B1_CON_STAT_DD AS STRING))) NOT IN ('NA','N/A','NIL','NONE','NULL','UNKNOWN','UNSPECIFIED','TEST','DUMMY','TBD','NOT APPLICABLE','-','--','.')</t>
  </si>
  <si>
    <t>98c3d396-58a1-427f-b2e2-41c0af41821d</t>
  </si>
  <si>
    <t>54c55ee1-4898-4524-b7c0-8cfb01dab0a1</t>
  </si>
  <si>
    <t>DQP-7134</t>
  </si>
  <si>
    <t>DQO-7134</t>
  </si>
  <si>
    <t>Txt_Val_Chk-Requirement_Condition-B1_CON_STATUS</t>
  </si>
  <si>
    <t>Validate that populated values in Requirement_Condition-B1_CON_STATUS contain at least one non-space character, contain no control characters, and are not designated placeholder values.</t>
  </si>
  <si>
    <t>CAST(B1_CON_STATUS AS STRING) RLIKE '.*[^ ].*' AND CAST(B1_CON_STATUS AS STRING) NOT RLIKE '\\p{Cntrl}' AND UPPER(TRIM(CAST(B1_CON_STATUS AS STRING))) NOT IN ('NA','N/A','NIL','NONE','NULL','UNKNOWN','UNSPECIFIED','TEST','DUMMY','TBD','NOT APPLICABLE','-','--','.')</t>
  </si>
  <si>
    <t>bfead68b-fb8b-42cd-9137-2ddabfb3f4fc</t>
  </si>
  <si>
    <t>973fce55-49a4-469c-ace3-1d5c73e7a2ca</t>
  </si>
  <si>
    <t>DQP-7135</t>
  </si>
  <si>
    <t>DQO-7135</t>
  </si>
  <si>
    <t>Txt_Val_Chk-Requirement_Condition-B1_CON_TYP</t>
  </si>
  <si>
    <t>Validate that populated values in Requirement_Condition-B1_CON_TYP contain at least one non-space character, contain no control characters, and are not designated placeholder values.</t>
  </si>
  <si>
    <t>CAST(B1_CON_TYP AS STRING) RLIKE '.*[^ ].*' AND CAST(B1_CON_TYP AS STRING) NOT RLIKE '\\p{Cntrl}' AND UPPER(TRIM(CAST(B1_CON_TYP AS STRING))) NOT IN ('NA','N/A','NIL','NONE','NULL','UNKNOWN','UNSPECIFIED','TEST','DUMMY','TBD','NOT APPLICABLE','-','--','.')</t>
  </si>
  <si>
    <t>a821fb63-6f8e-47dc-83fc-b2bb977b5aa1</t>
  </si>
  <si>
    <t>5c8b0fef-7109-4618-b57d-27d4e2542d1d</t>
  </si>
  <si>
    <t>DQP-7136</t>
  </si>
  <si>
    <t>DQO-7136</t>
  </si>
  <si>
    <t>Txt_Val_Chk-Req_Cond_Dtl_Lang-B1_CON_RES_ACTION</t>
  </si>
  <si>
    <t>Validate that populated values in Requirement_Condition_Dtl_Language-B1_CON_RESOLUTION_ACTION contain at least one non-space character, contain no control characters, and are not designated placeholder values.</t>
  </si>
  <si>
    <t>CAST(B1_CON_RESOLUTION_ACTION AS STRING) RLIKE '.*[^ ].*' AND CAST(B1_CON_RESOLUTION_ACTION AS STRING) NOT RLIKE '\\p{Cntrl}' AND UPPER(TRIM(CAST(B1_CON_RESOLUTION_ACTION AS STRING))) NOT IN ('NA','N/A','NIL','NONE','NULL','UNKNOWN','UNSPECIFIED','TEST','DUMMY','TBD','NOT APPLICABLE','-','--','.')</t>
  </si>
  <si>
    <t>15eadcd2-9e75-416d-bc2e-19061211ff79</t>
  </si>
  <si>
    <t>7b5679bd-3f0a-4774-905a-90e9f7ea0862</t>
  </si>
  <si>
    <t>DQP-7137</t>
  </si>
  <si>
    <t>DQO-7137</t>
  </si>
  <si>
    <t>Txt_Val_Chk-Req_Condition_History-B1_CON_DES</t>
  </si>
  <si>
    <t>Validate that populated values in Requirement_Condition_History-B1_CON_DES contain at least one non-space character, contain no control characters, and are not designated placeholder values.</t>
  </si>
  <si>
    <t>CAST(B1_CON_DES AS STRING) RLIKE '.*[^ ].*' AND CAST(B1_CON_DES AS STRING) NOT RLIKE '\\p{Cntrl}' AND UPPER(TRIM(CAST(B1_CON_DES AS STRING))) NOT IN ('NA','N/A','NIL','NONE','NULL','UNKNOWN','UNSPECIFIED','TEST','DUMMY','TBD','NOT APPLICABLE','-','--','.')</t>
  </si>
  <si>
    <t>0f004910-01fb-4879-b928-21707cdd5619</t>
  </si>
  <si>
    <t>f3885cf4-9a88-4b73-a2cb-a95b249642b3</t>
  </si>
  <si>
    <t>DQP-7138</t>
  </si>
  <si>
    <t>DQO-7138</t>
  </si>
  <si>
    <t>Txt_Val_Chk-Req_Condition_History-B1_CON_ISS_DD</t>
  </si>
  <si>
    <t>Validate that populated values in Requirement_Condition_History-B1_CON_ISS_DD contain at least one non-space character, contain no control characters, and are not designated placeholder values.</t>
  </si>
  <si>
    <t>CAST(B1_CON_ISS_DD AS STRING) RLIKE '.*[^ ].*' AND CAST(B1_CON_ISS_DD AS STRING) NOT RLIKE '\\p{Cntrl}' AND UPPER(TRIM(CAST(B1_CON_ISS_DD AS STRING))) NOT IN ('NA','N/A','NIL','NONE','NULL','UNKNOWN','UNSPECIFIED','TEST','DUMMY','TBD','NOT APPLICABLE','-','--','.')</t>
  </si>
  <si>
    <t>1d470c30-0536-4390-b153-7eefd6e75a52</t>
  </si>
  <si>
    <t>132d1e6e-fcb7-41cc-9e47-0a727a3d29bb</t>
  </si>
  <si>
    <t>DQP-7139</t>
  </si>
  <si>
    <t>DQO-7139</t>
  </si>
  <si>
    <t>Txt_Val_Chk-Req_Condition_History-B1_CON_STAT_DD</t>
  </si>
  <si>
    <t>Validate that populated values in Requirement_Condition_History-B1_CON_STAT_DD contain at least one non-space character, contain no control characters, and are not designated placeholder values.</t>
  </si>
  <si>
    <t>d9abbd81-77ba-4e99-822f-b6138d1f18f7</t>
  </si>
  <si>
    <t>e9790dd0-93fb-42c0-b614-6818edd12622</t>
  </si>
  <si>
    <t>DQP-7140</t>
  </si>
  <si>
    <t>DQO-7140</t>
  </si>
  <si>
    <t>Txt_Val_Chk-Req_Condition_History-B1_CON_STATUS</t>
  </si>
  <si>
    <t>Validate that populated values in Requirement_Condition_History-B1_CON_STATUS contain at least one non-space character, contain no control characters, and are not designated placeholder values.</t>
  </si>
  <si>
    <t>d1e3d64a-8b5e-4d65-a79f-2fe2b366c3b3</t>
  </si>
  <si>
    <t>3605186a-435e-484a-a525-f87c6dc6ae45</t>
  </si>
  <si>
    <t>DQP-7141</t>
  </si>
  <si>
    <t>DQO-7141</t>
  </si>
  <si>
    <t>Txt_Val_Chk-Req_Condition_History-B1_CON_TYP</t>
  </si>
  <si>
    <t>Validate that populated values in Requirement_Condition_History-B1_CON_TYP contain at least one non-space character, contain no control characters, and are not designated placeholder values.</t>
  </si>
  <si>
    <t>0158f3a8-dc03-487f-beba-d1541d76645d</t>
  </si>
  <si>
    <t>09854b84-b11f-4621-b3b0-9949a5f2cc56</t>
  </si>
  <si>
    <t>DQP-7143</t>
  </si>
  <si>
    <t>DQO-7143</t>
  </si>
  <si>
    <t>Txt_Val_Chk-App_Payment-AMOUNT_NOTALLOCATED</t>
  </si>
  <si>
    <t>Validate that populated values in Application_Payment-AMOUNT_NOTALLOCATED contain at least one non-space character, contain no control characters, and are not designated placeholder values.</t>
  </si>
  <si>
    <t>CAST(AMOUNT_NOTALLOCATED AS STRING) RLIKE '.*[^ ].*' AND CAST(AMOUNT_NOTALLOCATED AS STRING) NOT RLIKE '\\p{Cntrl}' AND UPPER(TRIM(CAST(AMOUNT_NOTALLOCATED AS STRING))) NOT IN ('NA','N/A','NIL','NONE','NULL','UNKNOWN','UNSPECIFIED','TEST','DUMMY','TBD','NOT APPLICABLE','-','--','.')</t>
  </si>
  <si>
    <t>43a6f2dd-274e-48bd-8a78-0d18121cb49b</t>
  </si>
  <si>
    <t>eb73a156-6b9f-4210-af40-f3e4d666f055</t>
  </si>
  <si>
    <t>DQP-7144</t>
  </si>
  <si>
    <t>DQO-7144</t>
  </si>
  <si>
    <t>Txt_Val_Chk-Application_Payment-CHANGE_DUE</t>
  </si>
  <si>
    <t>Validate that populated values in Application_Payment-CHANGE_DUE contain at least one non-space character, contain no control characters, and are not designated placeholder values.</t>
  </si>
  <si>
    <t>CAST(CHANGE_DUE AS STRING) RLIKE '.*[^ ].*' AND CAST(CHANGE_DUE AS STRING) NOT RLIKE '\\p{Cntrl}' AND UPPER(TRIM(CAST(CHANGE_DUE AS STRING))) NOT IN ('NA','N/A','NIL','NONE','NULL','UNKNOWN','UNSPECIFIED','TEST','DUMMY','TBD','NOT APPLICABLE','-','--','.')</t>
  </si>
  <si>
    <t>05b21955-8d6b-4ffe-9716-068ee678d9e7</t>
  </si>
  <si>
    <t>eae1d4d0-7904-4d42-8fdf-25a066dcc16d</t>
  </si>
  <si>
    <t>DQP-7145</t>
  </si>
  <si>
    <t>DQO-7145</t>
  </si>
  <si>
    <t>Txt_Val_Chk-Application_Payment-CONVENIENCE_FEE</t>
  </si>
  <si>
    <t>Validate that populated values in Application_Payment-CONVENIENCE_FEE contain at least one non-space character, contain no control characters, and are not designated placeholder values.</t>
  </si>
  <si>
    <t>CAST(CONVENIENCE_FEE AS STRING) RLIKE '.*[^ ].*' AND CAST(CONVENIENCE_FEE AS STRING) NOT RLIKE '\\p{Cntrl}' AND UPPER(TRIM(CAST(CONVENIENCE_FEE AS STRING))) NOT IN ('NA','N/A','NIL','NONE','NULL','UNKNOWN','UNSPECIFIED','TEST','DUMMY','TBD','NOT APPLICABLE','-','--','.')</t>
  </si>
  <si>
    <t>ef12d306-c0fa-4209-977b-642a20ad65ad</t>
  </si>
  <si>
    <t>eebb60ac-5b1b-4bde-b15e-4230b71a936f</t>
  </si>
  <si>
    <t>DQP-7146</t>
  </si>
  <si>
    <t>DQO-7146</t>
  </si>
  <si>
    <t>Validate that populated values in Application_Payment-PAYMENT_RECEIVED_CHANNEL contain at least one non-space character, contain no control characters, and are not designated placeholder values.</t>
  </si>
  <si>
    <t>CAST(PAYMENT_RECEIVED_CHANNEL AS STRING) RLIKE '.*[^ ].*' AND CAST(PAYMENT_RECEIVED_CHANNEL AS STRING) NOT RLIKE '\\p{Cntrl}' AND UPPER(TRIM(CAST(PAYMENT_RECEIVED_CHANNEL AS STRING))) NOT IN ('NA','N/A','NIL','NONE','NULL','UNKNOWN','UNSPECIFIED','TEST','DUMMY','TBD','NOT APPLICABLE','-','--','.')</t>
  </si>
  <si>
    <t>dd5093cf-c13b-4f93-a2cf-53d141f7ddd2</t>
  </si>
  <si>
    <t>84b8c01b-ccb3-493b-91f5-bee83bd75ae3</t>
  </si>
  <si>
    <t>DQP-7147</t>
  </si>
  <si>
    <t>DQO-7147</t>
  </si>
  <si>
    <t>Txt_Val_Chk-Application_Payment-PROCESSING_FEE</t>
  </si>
  <si>
    <t>Validate that populated values in Application_Payment-PROCESSING_FEE contain at least one non-space character, contain no control characters, and are not designated placeholder values.</t>
  </si>
  <si>
    <t>CAST(PROCESSING_FEE AS STRING) RLIKE '.*[^ ].*' AND CAST(PROCESSING_FEE AS STRING) NOT RLIKE '\\p{Cntrl}' AND UPPER(TRIM(CAST(PROCESSING_FEE AS STRING))) NOT IN ('NA','N/A','NIL','NONE','NULL','UNKNOWN','UNSPECIFIED','TEST','DUMMY','TBD','NOT APPLICABLE','-','--','.')</t>
  </si>
  <si>
    <t>09ee98bf-3999-4adc-a03b-357902d561e0</t>
  </si>
  <si>
    <t>bc7826f7-b3d1-4ecf-9042-eee4e3a24401</t>
  </si>
  <si>
    <t>DQP-7155</t>
  </si>
  <si>
    <t>DQO-7155</t>
  </si>
  <si>
    <t>Txt_Val_Chk-Inspection_Suspension-G6_COMPL_DD</t>
  </si>
  <si>
    <t>Validate that populated values in Inspection_Suspension-G6_COMPL_DD contain at least one non-space character, contain no control characters, and are not designated placeholder values.</t>
  </si>
  <si>
    <t>CAST(G6_COMPL_DD AS STRING) RLIKE '.*[^ ].*' AND CAST(G6_COMPL_DD AS STRING) NOT RLIKE '\\p{Cntrl}' AND UPPER(TRIM(CAST(G6_COMPL_DD AS STRING))) NOT IN ('NA','N/A','NIL','NONE','NULL','UNKNOWN','UNSPECIFIED','TEST','DUMMY','TBD','NOT APPLICABLE','-','--','.')</t>
  </si>
  <si>
    <t>c7bab558-3817-42a9-bfe7-3bd6e3032913</t>
  </si>
  <si>
    <t>cc406978-5b92-4bcd-95ac-bb21afcb15d8</t>
  </si>
  <si>
    <t>DQP-7156</t>
  </si>
  <si>
    <t>DQO-7156</t>
  </si>
  <si>
    <t>Txt_Val_Chk-Inspection_Suspension-G6_STATUS_DD</t>
  </si>
  <si>
    <t>Validate that populated values in Inspection_Suspension-G6_STATUS_DD contain at least one non-space character, contain no control characters, and are not designated placeholder values.</t>
  </si>
  <si>
    <t>CAST(G6_STATUS_DD AS STRING) RLIKE '.*[^ ].*' AND CAST(G6_STATUS_DD AS STRING) NOT RLIKE '\\p{Cntrl}' AND UPPER(TRIM(CAST(G6_STATUS_DD AS STRING))) NOT IN ('NA','N/A','NIL','NONE','NULL','UNKNOWN','UNSPECIFIED','TEST','DUMMY','TBD','NOT APPLICABLE','-','--','.')</t>
  </si>
  <si>
    <t>3a5e0219-0017-4cc7-b7f8-b6b30b0591f0</t>
  </si>
  <si>
    <t>75573a5c-a8a2-46d3-9f00-86ac5b9be027</t>
  </si>
  <si>
    <t>DQP-7157</t>
  </si>
  <si>
    <t>DQO-7157</t>
  </si>
  <si>
    <t>Txt_Val_Chk-Workflow-ASGN_BUREAU_CODE</t>
  </si>
  <si>
    <t>Validate that populated values in Workflow-ASGN_BUREAU_CODE contain at least one non-space character, contain no control characters, and are not designated placeholder values.</t>
  </si>
  <si>
    <t>CAST(ASGN_BUREAU_CODE AS STRING) RLIKE '.*[^ ].*' AND CAST(ASGN_BUREAU_CODE AS STRING) NOT RLIKE '\\p{Cntrl}' AND UPPER(TRIM(CAST(ASGN_BUREAU_CODE AS STRING))) NOT IN ('NA','N/A','NIL','NONE','NULL','UNKNOWN','UNSPECIFIED','TEST','DUMMY','TBD','NOT APPLICABLE','-','--','.')</t>
  </si>
  <si>
    <t>307f8dbf-c5a3-4cb0-990b-0785f9acdc82</t>
  </si>
  <si>
    <t>660c094f-423d-4bc2-977d-469e69ec69d8</t>
  </si>
  <si>
    <t>DQP-7158</t>
  </si>
  <si>
    <t>DQO-7158</t>
  </si>
  <si>
    <t>Txt_Val_Chk-Workflow-ASGN_DIVISION_CODE</t>
  </si>
  <si>
    <t>Validate that populated values in Workflow-ASGN_DIVISION_CODE contain at least one non-space character, contain no control characters, and are not designated placeholder values.</t>
  </si>
  <si>
    <t>CAST(ASGN_DIVISION_CODE AS STRING) RLIKE '.*[^ ].*' AND CAST(ASGN_DIVISION_CODE AS STRING) NOT RLIKE '\\p{Cntrl}' AND UPPER(TRIM(CAST(ASGN_DIVISION_CODE AS STRING))) NOT IN ('NA','N/A','NIL','NONE','NULL','UNKNOWN','UNSPECIFIED','TEST','DUMMY','TBD','NOT APPLICABLE','-','--','.')</t>
  </si>
  <si>
    <t>bda438e1-02e3-47dc-a68d-0b94a4193c6c</t>
  </si>
  <si>
    <t>311f6e1e-f1e5-44c8-93b4-e42bdea4d04d</t>
  </si>
  <si>
    <t>DQP-7159</t>
  </si>
  <si>
    <t>DQO-7159</t>
  </si>
  <si>
    <t>Txt_Val_Chk-Workflow-ASGN_GROUP_CODE</t>
  </si>
  <si>
    <t>Validate that populated values in Workflow-ASGN_GROUP_CODE contain at least one non-space character, contain no control characters, and are not designated placeholder values.</t>
  </si>
  <si>
    <t>CAST(ASGN_GROUP_CODE AS STRING) RLIKE '.*[^ ].*' AND CAST(ASGN_GROUP_CODE AS STRING) NOT RLIKE '\\p{Cntrl}' AND UPPER(TRIM(CAST(ASGN_GROUP_CODE AS STRING))) NOT IN ('NA','N/A','NIL','NONE','NULL','UNKNOWN','UNSPECIFIED','TEST','DUMMY','TBD','NOT APPLICABLE','-','--','.')</t>
  </si>
  <si>
    <t>cea0abf2-153d-4fab-809b-f8cdcd12b5e0</t>
  </si>
  <si>
    <t>45b487dc-71de-48e8-9520-035e8d8d751f</t>
  </si>
  <si>
    <t>DQP-7160</t>
  </si>
  <si>
    <t>DQO-7160</t>
  </si>
  <si>
    <t>Txt_Val_Chk-Workflow-ASGN_OFFICE_CODE</t>
  </si>
  <si>
    <t>Validate that populated values in Workflow-ASGN_OFFICE_CODE contain at least one non-space character, contain no control characters, and are not designated placeholder values.</t>
  </si>
  <si>
    <t>CAST(ASGN_OFFICE_CODE AS STRING) RLIKE '.*[^ ].*' AND CAST(ASGN_OFFICE_CODE AS STRING) NOT RLIKE '\\p{Cntrl}' AND UPPER(TRIM(CAST(ASGN_OFFICE_CODE AS STRING))) NOT IN ('NA','N/A','NIL','NONE','NULL','UNKNOWN','UNSPECIFIED','TEST','DUMMY','TBD','NOT APPLICABLE','-','--','.')</t>
  </si>
  <si>
    <t>943bd51a-d382-4f61-8c45-630e0ecb96c0</t>
  </si>
  <si>
    <t>ad5667f9-a7d8-464d-8ab4-908000fca5c0</t>
  </si>
  <si>
    <t>DQP-7161</t>
  </si>
  <si>
    <t>DQO-7161</t>
  </si>
  <si>
    <t>Txt_Val_Chk-Workflow-ASGN_SECTION_CODE</t>
  </si>
  <si>
    <t>Validate that populated values in Workflow-ASGN_SECTION_CODE contain at least one non-space character, contain no control characters, and are not designated placeholder values.</t>
  </si>
  <si>
    <t>CAST(ASGN_SECTION_CODE AS STRING) RLIKE '.*[^ ].*' AND CAST(ASGN_SECTION_CODE AS STRING) NOT RLIKE '\\p{Cntrl}' AND UPPER(TRIM(CAST(ASGN_SECTION_CODE AS STRING))) NOT IN ('NA','N/A','NIL','NONE','NULL','UNKNOWN','UNSPECIFIED','TEST','DUMMY','TBD','NOT APPLICABLE','-','--','.')</t>
  </si>
  <si>
    <t>be5109ed-5f6c-4b83-9a0f-7a29fe9c2869</t>
  </si>
  <si>
    <t>457e1cab-632c-4a0a-a541-32b35bfb8584</t>
  </si>
  <si>
    <t>DQP-7162</t>
  </si>
  <si>
    <t>DQO-7162</t>
  </si>
  <si>
    <t>Txt_Val_Chk-Workflow-B1_DUE_DD</t>
  </si>
  <si>
    <t>Validate that populated values in Workflow-B1_DUE_DD contain at least one non-space character, contain no control characters, and are not designated placeholder values.</t>
  </si>
  <si>
    <t>CAST(B1_DUE_DD AS STRING) RLIKE '.*[^ ].*' AND CAST(B1_DUE_DD AS STRING) NOT RLIKE '\\p{Cntrl}' AND UPPER(TRIM(CAST(B1_DUE_DD AS STRING))) NOT IN ('NA','N/A','NIL','NONE','NULL','UNKNOWN','UNSPECIFIED','TEST','DUMMY','TBD','NOT APPLICABLE','-','--','.')</t>
  </si>
  <si>
    <t>26f219c4-15bf-418a-b885-2936272a814d</t>
  </si>
  <si>
    <t>236da817-8a38-4a88-b48a-6076579ed246</t>
  </si>
  <si>
    <t>DQP-7163</t>
  </si>
  <si>
    <t>DQO-7163</t>
  </si>
  <si>
    <t>Txt_Val_Chk-Workflow-B1_FILE_DD</t>
  </si>
  <si>
    <t>Validate that populated values in Workflow-B1_FILE_DD contain at least one non-space character, contain no control characters, and are not designated placeholder values.</t>
  </si>
  <si>
    <t>CAST(B1_FILE_DD AS STRING) RLIKE '.*[^ ].*' AND CAST(B1_FILE_DD AS STRING) NOT RLIKE '\\p{Cntrl}' AND UPPER(TRIM(CAST(B1_FILE_DD AS STRING))) NOT IN ('NA','N/A','NIL','NONE','NULL','UNKNOWN','UNSPECIFIED','TEST','DUMMY','TBD','NOT APPLICABLE','-','--','.')</t>
  </si>
  <si>
    <t>049f5407-2bfb-41c3-98fc-e1a476c970a4</t>
  </si>
  <si>
    <t>6164a142-bf6a-4511-b3b7-fa36e6a5ca43</t>
  </si>
  <si>
    <t>DQP-7164</t>
  </si>
  <si>
    <t>DQO-7164</t>
  </si>
  <si>
    <t>Txt_Val_Chk-Workflow-G6_APP_DD</t>
  </si>
  <si>
    <t>Validate that populated values in Workflow-G6_APP_DD contain at least one non-space character, contain no control characters, and are not designated placeholder values.</t>
  </si>
  <si>
    <t>CAST(G6_APP_DD AS STRING) RLIKE '.*[^ ].*' AND CAST(G6_APP_DD AS STRING) NOT RLIKE '\\p{Cntrl}' AND UPPER(TRIM(CAST(G6_APP_DD AS STRING))) NOT IN ('NA','N/A','NIL','NONE','NULL','UNKNOWN','UNSPECIFIED','TEST','DUMMY','TBD','NOT APPLICABLE','-','--','.')</t>
  </si>
  <si>
    <t>c87e7f3f-fc72-4fd8-ae12-51566ac7e0e8</t>
  </si>
  <si>
    <t>506c45cd-9755-45b5-b1e2-2def66106ba7</t>
  </si>
  <si>
    <t>DQP-7165</t>
  </si>
  <si>
    <t>DQO-7165</t>
  </si>
  <si>
    <t>Txt_Val_Chk-Workflow-R1_PROCESS_CODE</t>
  </si>
  <si>
    <t>Validate that populated values in Workflow-R1_PROCESS_CODE contain at least one non-space character, contain no control characters, and are not designated placeholder values.</t>
  </si>
  <si>
    <t>CAST(R1_PROCESS_CODE AS STRING) RLIKE '.*[^ ].*' AND CAST(R1_PROCESS_CODE AS STRING) NOT RLIKE '\\p{Cntrl}' AND UPPER(TRIM(CAST(R1_PROCESS_CODE AS STRING))) NOT IN ('NA','N/A','NIL','NONE','NULL','UNKNOWN','UNSPECIFIED','TEST','DUMMY','TBD','NOT APPLICABLE','-','--','.')</t>
  </si>
  <si>
    <t>9d5383be-f736-4067-95b5-bd09d360fab4</t>
  </si>
  <si>
    <t>c6bd4fe2-a69d-43fa-ae7f-c4155857e9a8</t>
  </si>
  <si>
    <t>DQP-7166</t>
  </si>
  <si>
    <t>DQO-7166</t>
  </si>
  <si>
    <t>Txt_Val_Chk-Workflow-SD_ACT_DES</t>
  </si>
  <si>
    <t>Validate that populated values in Workflow-SD_ACT_DES contain at least one non-space character, contain no control characters, and are not designated placeholder values.</t>
  </si>
  <si>
    <t>CAST(SD_ACT_DES AS STRING) RLIKE '.*[^ ].*' AND CAST(SD_ACT_DES AS STRING) NOT RLIKE '\\p{Cntrl}' AND UPPER(TRIM(CAST(SD_ACT_DES AS STRING))) NOT IN ('NA','N/A','NIL','NONE','NULL','UNKNOWN','UNSPECIFIED','TEST','DUMMY','TBD','NOT APPLICABLE','-','--','.')</t>
  </si>
  <si>
    <t>ffefc46e-701e-4764-9c54-bb6fcf3fc68e</t>
  </si>
  <si>
    <t>cc7e0705-e7ff-4cc2-a2b6-e7ff93f84754</t>
  </si>
  <si>
    <t>DQP-7167</t>
  </si>
  <si>
    <t>DQO-7167</t>
  </si>
  <si>
    <t>Txt_Val_Chk-Workflow-SD_ACT_GRP</t>
  </si>
  <si>
    <t>Validate that populated values in Workflow-SD_ACT_GRP contain at least one non-space character, contain no control characters, and are not designated placeholder values.</t>
  </si>
  <si>
    <t>CAST(SD_ACT_GRP AS STRING) RLIKE '.*[^ ].*' AND CAST(SD_ACT_GRP AS STRING) NOT RLIKE '\\p{Cntrl}' AND UPPER(TRIM(CAST(SD_ACT_GRP AS STRING))) NOT IN ('NA','N/A','NIL','NONE','NULL','UNKNOWN','UNSPECIFIED','TEST','DUMMY','TBD','NOT APPLICABLE','-','--','.')</t>
  </si>
  <si>
    <t>0d26ac44-9d0b-4a68-ae6c-78f440ea15ac</t>
  </si>
  <si>
    <t>0c266553-e3a5-4d8e-98a7-57a53fb1480b</t>
  </si>
  <si>
    <t>DQP-7168</t>
  </si>
  <si>
    <t>DQO-7168</t>
  </si>
  <si>
    <t>Txt_Val_Chk-Workflow-SD_ACT_TYP</t>
  </si>
  <si>
    <t>Validate that populated values in Workflow-SD_ACT_TYP contain at least one non-space character, contain no control characters, and are not designated placeholder values.</t>
  </si>
  <si>
    <t>CAST(SD_ACT_TYP AS STRING) RLIKE '.*[^ ].*' AND CAST(SD_ACT_TYP AS STRING) NOT RLIKE '\\p{Cntrl}' AND UPPER(TRIM(CAST(SD_ACT_TYP AS STRING))) NOT IN ('NA','N/A','NIL','NONE','NULL','UNKNOWN','UNSPECIFIED','TEST','DUMMY','TBD','NOT APPLICABLE','-','--','.')</t>
  </si>
  <si>
    <t>64812507-8a02-4453-b4a0-4dd8394c7b3c</t>
  </si>
  <si>
    <t>6d214b95-1778-4ee4-aab1-af00b60776bb</t>
  </si>
  <si>
    <t>DQP-7169</t>
  </si>
  <si>
    <t>DQO-7169</t>
  </si>
  <si>
    <t>Txt_Val_Chk-Workflow-SD_APP_COD</t>
  </si>
  <si>
    <t>Validate that populated values in Workflow-SD_APP_COD contain at least one non-space character, contain no control characters, and are not designated placeholder values.</t>
  </si>
  <si>
    <t>CAST(SD_APP_COD AS STRING) RLIKE '.*[^ ].*' AND CAST(SD_APP_COD AS STRING) NOT RLIKE '\\p{Cntrl}' AND UPPER(TRIM(CAST(SD_APP_COD AS STRING))) NOT IN ('NA','N/A','NIL','NONE','NULL','UNKNOWN','UNSPECIFIED','TEST','DUMMY','TBD','NOT APPLICABLE','-','--','.')</t>
  </si>
  <si>
    <t>ff812116-036c-433e-8ba1-af246c85cc38</t>
  </si>
  <si>
    <t>21f78a4c-53ee-41b4-9150-873c1cab677c</t>
  </si>
  <si>
    <t>DQP-7170</t>
  </si>
  <si>
    <t>DQO-7170</t>
  </si>
  <si>
    <t>Txt_Val_Chk-Workflow-SD_APP_DES</t>
  </si>
  <si>
    <t>Validate that populated values in Workflow-SD_APP_DES contain at least one non-space character, contain no control characters, and are not designated placeholder values.</t>
  </si>
  <si>
    <t>CAST(SD_APP_DES AS STRING) RLIKE '.*[^ ].*' AND CAST(SD_APP_DES AS STRING) NOT RLIKE '\\p{Cntrl}' AND UPPER(TRIM(CAST(SD_APP_DES AS STRING))) NOT IN ('NA','N/A','NIL','NONE','NULL','UNKNOWN','UNSPECIFIED','TEST','DUMMY','TBD','NOT APPLICABLE','-','--','.')</t>
  </si>
  <si>
    <t>5dfa1c4e-a11a-4e6e-ad14-9f0ec05e50ae</t>
  </si>
  <si>
    <t>aead2eb9-a98b-4366-9923-8774e0cb8889</t>
  </si>
  <si>
    <t>DQP-7171</t>
  </si>
  <si>
    <t>DQO-7171</t>
  </si>
  <si>
    <t>Txt_Val_Chk-Workflow-SD_APPROVE</t>
  </si>
  <si>
    <t>Validate that populated values in Workflow-SD_APPROVE contain at least one non-space character, contain no control characters, and are not designated placeholder values.</t>
  </si>
  <si>
    <t>CAST(SD_APPROVE AS STRING) RLIKE '.*[^ ].*' AND CAST(SD_APPROVE AS STRING) NOT RLIKE '\\p{Cntrl}' AND UPPER(TRIM(CAST(SD_APPROVE AS STRING))) NOT IN ('NA','N/A','NIL','NONE','NULL','UNKNOWN','UNSPECIFIED','TEST','DUMMY','TBD','NOT APPLICABLE','-','--','.')</t>
  </si>
  <si>
    <t>331722af-8e44-426f-a901-880b1d65b832</t>
  </si>
  <si>
    <t>2ed12e30-9d80-40ea-b844-369b89bc6126</t>
  </si>
  <si>
    <t>DQP-7172</t>
  </si>
  <si>
    <t>DQO-7172</t>
  </si>
  <si>
    <t>Txt_Val_Chk-Workflow-SD_DUE_DAY</t>
  </si>
  <si>
    <t>Validate that populated values in Workflow-SD_DUE_DAY contain at least one non-space character, contain no control characters, and are not designated placeholder values.</t>
  </si>
  <si>
    <t>CAST(SD_DUE_DAY AS STRING) RLIKE '.*[^ ].*' AND CAST(SD_DUE_DAY AS STRING) NOT RLIKE '\\p{Cntrl}' AND UPPER(TRIM(CAST(SD_DUE_DAY AS STRING))) NOT IN ('NA','N/A','NIL','NONE','NULL','UNKNOWN','UNSPECIFIED','TEST','DUMMY','TBD','NOT APPLICABLE','-','--','.')</t>
  </si>
  <si>
    <t>9473489e-218f-4034-a8e8-006ca85316c3</t>
  </si>
  <si>
    <t>ffdaaf1e-58f9-49a5-88cd-d6b185c71f99</t>
  </si>
  <si>
    <t>DQP-7173</t>
  </si>
  <si>
    <t>DQO-7173</t>
  </si>
  <si>
    <t>Txt_Val_Chk-Workflow-SD_END_TIME</t>
  </si>
  <si>
    <t>Validate that populated values in Workflow-SD_END_TIME contain at least one non-space character, contain no control characters, and are not designated placeholder values.</t>
  </si>
  <si>
    <t>CAST(SD_END_TIME AS STRING) RLIKE '.*[^ ].*' AND CAST(SD_END_TIME AS STRING) NOT RLIKE '\\p{Cntrl}' AND UPPER(TRIM(CAST(SD_END_TIME AS STRING))) NOT IN ('NA','N/A','NIL','NONE','NULL','UNKNOWN','UNSPECIFIED','TEST','DUMMY','TBD','NOT APPLICABLE','-','--','.')</t>
  </si>
  <si>
    <t>8a65a0d8-3b8c-4e1a-b5bd-6308587a766d</t>
  </si>
  <si>
    <t>7b5ca9c1-aa10-4390-aea5-d3f7c57979cd</t>
  </si>
  <si>
    <t>DQP-7174</t>
  </si>
  <si>
    <t>DQO-7174</t>
  </si>
  <si>
    <t>Txt_Val_Chk-Workflow-SD_ESTIMATED_DUE_DATE</t>
  </si>
  <si>
    <t>Validate that populated values in Workflow-SD_ESTIMATED_DUE_DATE contain at least one non-space character, contain no control characters, and are not designated placeholder values.</t>
  </si>
  <si>
    <t>CAST(SD_ESTIMATED_DUE_DATE AS STRING) RLIKE '.*[^ ].*' AND CAST(SD_ESTIMATED_DUE_DATE AS STRING) NOT RLIKE '\\p{Cntrl}' AND UPPER(TRIM(CAST(SD_ESTIMATED_DUE_DATE AS STRING))) NOT IN ('NA','N/A','NIL','NONE','NULL','UNKNOWN','UNSPECIFIED','TEST','DUMMY','TBD','NOT APPLICABLE','-','--','.')</t>
  </si>
  <si>
    <t>c8da85c2-12fe-4788-8d11-4c38843e5f23</t>
  </si>
  <si>
    <t>f92365fb-27ba-4858-a3ed-abd889385679</t>
  </si>
  <si>
    <t>DQP-7175</t>
  </si>
  <si>
    <t>DQO-7175</t>
  </si>
  <si>
    <t>Txt_Val_Chk-Workflow-SD_HOURS_SPENT</t>
  </si>
  <si>
    <t>Validate that populated values in Workflow-SD_HOURS_SPENT contain at least one non-space character, contain no control characters, and are not designated placeholder values.</t>
  </si>
  <si>
    <t>CAST(SD_HOURS_SPENT AS STRING) RLIKE '.*[^ ].*' AND CAST(SD_HOURS_SPENT AS STRING) NOT RLIKE '\\p{Cntrl}' AND UPPER(TRIM(CAST(SD_HOURS_SPENT AS STRING))) NOT IN ('NA','N/A','NIL','NONE','NULL','UNKNOWN','UNSPECIFIED','TEST','DUMMY','TBD','NOT APPLICABLE','-','--','.')</t>
  </si>
  <si>
    <t>18bf07d9-a1dc-4309-b1c8-f212dd46c24a</t>
  </si>
  <si>
    <t>e035c181-c4d0-44b0-a37c-de6d1c0c6434</t>
  </si>
  <si>
    <t>DQP-7176</t>
  </si>
  <si>
    <t>DQO-7176</t>
  </si>
  <si>
    <t>Txt_Val_Chk-Workflow-SD_IN_POSSESSION_TIME</t>
  </si>
  <si>
    <t>Validate that populated values in Workflow-SD_IN_POSSESSION_TIME contain at least one non-space character, contain no control characters, and are not designated placeholder values.</t>
  </si>
  <si>
    <t>CAST(SD_IN_POSSESSION_TIME AS STRING) RLIKE '.*[^ ].*' AND CAST(SD_IN_POSSESSION_TIME AS STRING) NOT RLIKE '\\p{Cntrl}' AND UPPER(TRIM(CAST(SD_IN_POSSESSION_TIME AS STRING))) NOT IN ('NA','N/A','NIL','NONE','NULL','UNKNOWN','UNSPECIFIED','TEST','DUMMY','TBD','NOT APPLICABLE','-','--','.')</t>
  </si>
  <si>
    <t>8c34f05a-ffe3-4d88-8a67-2a17fb8e8e1a</t>
  </si>
  <si>
    <t>2cb434c0-83f8-4636-951e-a8610afefa09</t>
  </si>
  <si>
    <t>DQP-7177</t>
  </si>
  <si>
    <t>DQO-7177</t>
  </si>
  <si>
    <t>Txt_Val_Chk-Workflow-SD_START_TIME</t>
  </si>
  <si>
    <t>Validate that populated values in Workflow-SD_START_TIME contain at least one non-space character, contain no control characters, and are not designated placeholder values.</t>
  </si>
  <si>
    <t>CAST(SD_START_TIME AS STRING) RLIKE '.*[^ ].*' AND CAST(SD_START_TIME AS STRING) NOT RLIKE '\\p{Cntrl}' AND UPPER(TRIM(CAST(SD_START_TIME AS STRING))) NOT IN ('NA','N/A','NIL','NONE','NULL','UNKNOWN','UNSPECIFIED','TEST','DUMMY','TBD','NOT APPLICABLE','-','--','.')</t>
  </si>
  <si>
    <t>b4b3abc2-1d8e-4afd-a699-3640201354ec</t>
  </si>
  <si>
    <t>3eead7ba-a65e-47b8-b333-0c485437489a</t>
  </si>
  <si>
    <t>DQP-7178</t>
  </si>
  <si>
    <t>DQO-7178</t>
  </si>
  <si>
    <t>Txt_Val_Chk-Workflow-SD_STAT_COD</t>
  </si>
  <si>
    <t>Validate that populated values in Workflow-SD_STAT_COD contain at least one non-space character, contain no control characters, and are not designated placeholder values.</t>
  </si>
  <si>
    <t>CAST(SD_STAT_COD AS STRING) RLIKE '.*[^ ].*' AND CAST(SD_STAT_COD AS STRING) NOT RLIKE '\\p{Cntrl}' AND UPPER(TRIM(CAST(SD_STAT_COD AS STRING))) NOT IN ('NA','N/A','NIL','NONE','NULL','UNKNOWN','UNSPECIFIED','TEST','DUMMY','TBD','NOT APPLICABLE','-','--','.')</t>
  </si>
  <si>
    <t>e593fccb-94cd-4348-a598-d520f12b6bb8</t>
  </si>
  <si>
    <t>387356ba-290a-4d95-839b-e8446ca88aed</t>
  </si>
  <si>
    <t>DQP-7179</t>
  </si>
  <si>
    <t>DQO-7179</t>
  </si>
  <si>
    <t>Txt_Val_Chk-Workflow-SD_STAT_DES</t>
  </si>
  <si>
    <t>Validate that populated values in Workflow-SD_STAT_DES contain at least one non-space character, contain no control characters, and are not designated placeholder values.</t>
  </si>
  <si>
    <t>CAST(SD_STAT_DES AS STRING) RLIKE '.*[^ ].*' AND CAST(SD_STAT_DES AS STRING) NOT RLIKE '\\p{Cntrl}' AND UPPER(TRIM(CAST(SD_STAT_DES AS STRING))) NOT IN ('NA','N/A','NIL','NONE','NULL','UNKNOWN','UNSPECIFIED','TEST','DUMMY','TBD','NOT APPLICABLE','-','--','.')</t>
  </si>
  <si>
    <t>4aebce19-f1ca-4301-b271-d1a90700e750</t>
  </si>
  <si>
    <t>4ce5cab5-8747-4bd8-b425-84ba940b3b4f</t>
  </si>
  <si>
    <t>DQP-7180</t>
  </si>
  <si>
    <t>DQO-7180</t>
  </si>
  <si>
    <t>Txt_Val_Chk-Workflow-SD_STP_NUM</t>
  </si>
  <si>
    <t>Validate that populated values in Workflow-SD_STP_NUM contain at least one non-space character, contain no control characters, and are not designated placeholder values.</t>
  </si>
  <si>
    <t>CAST(SD_STP_NUM AS STRING) RLIKE '.*[^ ].*' AND CAST(SD_STP_NUM AS STRING) NOT RLIKE '\\p{Cntrl}' AND UPPER(TRIM(CAST(SD_STP_NUM AS STRING))) NOT IN ('NA','N/A','NIL','NONE','NULL','UNKNOWN','UNSPECIFIED','TEST','DUMMY','TBD','NOT APPLICABLE','-','--','.')</t>
  </si>
  <si>
    <t>9eedccee-32c6-40df-89fb-f026a8eb099a</t>
  </si>
  <si>
    <t>b328415d-148d-4677-b313-2bc10f92075b</t>
  </si>
  <si>
    <t>DQP-7181</t>
  </si>
  <si>
    <t>DQO-7181</t>
  </si>
  <si>
    <t>Txt_Val_Chk-Workflow-SD_TIMER_START_TIME</t>
  </si>
  <si>
    <t>Validate that populated values in Workflow-SD_TIMER_START_TIME contain at least one non-space character, contain no control characters, and are not designated placeholder values.</t>
  </si>
  <si>
    <t>CAST(SD_TIMER_START_TIME AS STRING) RLIKE '.*[^ ].*' AND CAST(SD_TIMER_START_TIME AS STRING) NOT RLIKE '\\p{Cntrl}' AND UPPER(TRIM(CAST(SD_TIMER_START_TIME AS STRING))) NOT IN ('NA','N/A','NIL','NONE','NULL','UNKNOWN','UNSPECIFIED','TEST','DUMMY','TBD','NOT APPLICABLE','-','--','.')</t>
  </si>
  <si>
    <t>374d2910-84e1-442a-b58d-9e8a5328171a</t>
  </si>
  <si>
    <t>0547f4f4-cdf6-4034-a484-f709c9b88361</t>
  </si>
  <si>
    <t>DQP-7182</t>
  </si>
  <si>
    <t>DQO-7182</t>
  </si>
  <si>
    <t>Txt_Val_Chk-Workflow-SD_TRACK_START_DATE</t>
  </si>
  <si>
    <t>Validate that populated values in Workflow-SD_TRACK_START_DATE contain at least one non-space character, contain no control characters, and are not designated placeholder values.</t>
  </si>
  <si>
    <t>CAST(SD_TRACK_START_DATE AS STRING) RLIKE '.*[^ ].*' AND CAST(SD_TRACK_START_DATE AS STRING) NOT RLIKE '\\p{Cntrl}' AND UPPER(TRIM(CAST(SD_TRACK_START_DATE AS STRING))) NOT IN ('NA','N/A','NIL','NONE','NULL','UNKNOWN','UNSPECIFIED','TEST','DUMMY','TBD','NOT APPLICABLE','-','--','.')</t>
  </si>
  <si>
    <t>9b89a826-8a6e-4149-9cdd-de9f8337c736</t>
  </si>
  <si>
    <t>448a00cb-983f-4e67-9704-3e1cf0e43638</t>
  </si>
  <si>
    <t>DQP-7184</t>
  </si>
  <si>
    <t>DQO-7184</t>
  </si>
  <si>
    <t>Txt_Val_Chk-Allocated_Quota-profession_description</t>
  </si>
  <si>
    <t>Validate that populated values in Allocated_Quota-profession_description contain at least one non-space character, contain no control characters, and are not designated placeholder values.</t>
  </si>
  <si>
    <t>CAST(profession_description AS STRING) RLIKE '.*[^ ].*' AND CAST(profession_description AS STRING) NOT RLIKE '\\p{Cntrl}' AND UPPER(TRIM(CAST(profession_description AS STRING))) NOT IN ('NA','N/A','NIL','NONE','NULL','UNKNOWN','UNSPECIFIED','TEST','DUMMY','TBD','NOT APPLICABLE','-','--','.')</t>
  </si>
  <si>
    <t>6c33ed4e-cc41-4e00-9351-5ebb51f5081c</t>
  </si>
  <si>
    <t>21f990a6-f92d-4942-99f8-611d7784c900</t>
  </si>
  <si>
    <t>DQP-7185</t>
  </si>
  <si>
    <t>DQO-7185</t>
  </si>
  <si>
    <t>Txt_Val_Chk-Entity_Identifier-total_employee</t>
  </si>
  <si>
    <t>Validate that populated values in Entity_Identifier-total_employee contain at least one non-space character, contain no control characters, and are not designated placeholder values.</t>
  </si>
  <si>
    <t>CAST(total_employee AS STRING) RLIKE '.*[^ ].*' AND CAST(total_employee AS STRING) NOT RLIKE '\\p{Cntrl}' AND UPPER(TRIM(CAST(total_employee AS STRING))) NOT IN ('NA','N/A','NIL','NONE','NULL','UNKNOWN','UNSPECIFIED','TEST','DUMMY','TBD','NOT APPLICABLE','-','--','.')</t>
  </si>
  <si>
    <t>69933774-b942-4c6f-84a9-253e80f87375</t>
  </si>
  <si>
    <t>f6471fad-c401-47b3-b5b6-6c29cfaf0a62</t>
  </si>
  <si>
    <t>DQP-7189</t>
  </si>
  <si>
    <t>DQO-7189</t>
  </si>
  <si>
    <t>Txt_Val_Chk-Instant_Activities-nature</t>
  </si>
  <si>
    <t>Validate that populated values in Instant_Activities-nature contain at least one non-space character, contain no control characters, and are not designated placeholder values.</t>
  </si>
  <si>
    <t>CAST(nature AS STRING) RLIKE '.*[^ ].*' AND CAST(nature AS STRING) NOT RLIKE '\\p{Cntrl}' AND UPPER(TRIM(CAST(nature AS STRING))) NOT IN ('NA','N/A','NIL','NONE','NULL','UNKNOWN','UNSPECIFIED','TEST','DUMMY','TBD','NOT APPLICABLE','-','--','.')</t>
  </si>
  <si>
    <t>a3db2f22-8740-4217-9dd4-b63b582ef69a</t>
  </si>
  <si>
    <t>907f97c0-9465-4c12-888f-ba2ea26a3437</t>
  </si>
  <si>
    <t>DQP-7190</t>
  </si>
  <si>
    <t>DQO-7190</t>
  </si>
  <si>
    <t>Txt_Val_Chk-Instant_Activities-sub_nature</t>
  </si>
  <si>
    <t>Validate that populated values in Instant_Activities-sub_nature contain at least one non-space character, contain no control characters, and are not designated placeholder values.</t>
  </si>
  <si>
    <t>CAST(sub_nature AS STRING) RLIKE '.*[^ ].*' AND CAST(sub_nature AS STRING) NOT RLIKE '\\p{Cntrl}' AND UPPER(TRIM(CAST(sub_nature AS STRING))) NOT IN ('NA','N/A','NIL','NONE','NULL','UNKNOWN','UNSPECIFIED','TEST','DUMMY','TBD','NOT APPLICABLE','-','--','.')</t>
  </si>
  <si>
    <t>87648244-a8c3-4f41-9f09-e48f878cf198</t>
  </si>
  <si>
    <t>d57d45e8-aa98-451f-b4d3-208bb7e99e1a</t>
  </si>
  <si>
    <t>DQP-7203</t>
  </si>
  <si>
    <t>DQO-7203</t>
  </si>
  <si>
    <t>Num_Val_Chk-financial_audit_trail-receipt_amount</t>
  </si>
  <si>
    <t>Validate that populated values in RECEIPT_AMOUNT contains only numeric non negative values</t>
  </si>
  <si>
    <t>6d0eab7c-e7da-4092-80b5-8cdaa4bf86b4</t>
  </si>
  <si>
    <t>d5bbcd0e-1975-426a-83fe-daf10e0675a1</t>
  </si>
  <si>
    <t>DQP-7204</t>
  </si>
  <si>
    <t>DQO-7204</t>
  </si>
  <si>
    <t>Allowed_Val_Chk-Status_Lookup-STATUS_TYPE</t>
  </si>
  <si>
    <t>Ensure that when STATUS_TYPE  populated it contains only the approved values Approved,Closed,Denied,Incomplete,Open,Void.</t>
  </si>
  <si>
    <t>STATUS_TYPE IN ('APPROVED', 'CLOSED', 'DENIED', 'INCOMPLETE', 'OPEN', 'VOID')</t>
  </si>
  <si>
    <t>b3421991-74bd-4655-8419-af8d65547ac9</t>
  </si>
  <si>
    <t>10d9e1e5-9d37-488c-b970-abd270892884</t>
  </si>
  <si>
    <t>DQP-7205</t>
  </si>
  <si>
    <t>DQO-7205</t>
  </si>
  <si>
    <t>Allowed_Val_Chk-License_Expiration-EXPIRATION_CODE</t>
  </si>
  <si>
    <t>Ensure that when EXPIRATION_CODE is populated it contains only the approved values Annual, Varies.</t>
  </si>
  <si>
    <t>EXPIRATION_CODE IN ('ANNUAL', 'VARIES')</t>
  </si>
  <si>
    <t>3456788a-b723-4aba-ae02-5849c7a926bc</t>
  </si>
  <si>
    <t>a0f72165-7d4f-4936-9169-a2cf56637c33</t>
  </si>
  <si>
    <t>DQP-7206</t>
  </si>
  <si>
    <t>DQO-7206</t>
  </si>
  <si>
    <t>Num_Val_Chk-License_Expiration-expiration_interval</t>
  </si>
  <si>
    <t>Validate that populated values in expiration_interval contains only numeric non negative values</t>
  </si>
  <si>
    <t>expiration_interval &gt;= 0</t>
  </si>
  <si>
    <t>86f6d5c0-c895-4162-8def-190fb8c4291d</t>
  </si>
  <si>
    <t>a592172d-04b3-4755-8fad-295fbf7ae08c</t>
  </si>
  <si>
    <t>DQP-7207</t>
  </si>
  <si>
    <t>DQO-7207</t>
  </si>
  <si>
    <t>Alwd_Val_Chk-License_Exp-expiration_interval_units</t>
  </si>
  <si>
    <t>Ensure that when expiration_interval_units is populated it contains only the approved values Days, Months, Years.</t>
  </si>
  <si>
    <t>expiration_interval_units IN ('Days', 'Months', 'Years')</t>
  </si>
  <si>
    <t>b69c2b2d-2f1b-4fee-9c1d-cf6d437862be</t>
  </si>
  <si>
    <t>ac8efe04-7475-4300-8d88-1403ecab594f</t>
  </si>
  <si>
    <t>DQP-7208</t>
  </si>
  <si>
    <t>DQO-7208</t>
  </si>
  <si>
    <t>Alowd_Val_Chk-License_Expiration-expiration_status</t>
  </si>
  <si>
    <t>Ensure that when expiration_status is populated it contains only the approved values Active, Expired, Pending, About to Expire.</t>
  </si>
  <si>
    <t>expiration_status IN ('Active', 'Expired', 'Pending', 'About to Expire')</t>
  </si>
  <si>
    <t>72a9238c-be6a-4e74-bf11-ecca38ac478e</t>
  </si>
  <si>
    <t>02238237-01dd-43a2-83f5-f7480d7fd477</t>
  </si>
  <si>
    <t>DQP-7209</t>
  </si>
  <si>
    <t>DQO-7209</t>
  </si>
  <si>
    <t>Num_Val_Chk-License_Exp-grace_period_interval</t>
  </si>
  <si>
    <t>Validate that populated values in grace_period_interval contains only numeric non negative values</t>
  </si>
  <si>
    <t>grace_period_interval &gt;= 0</t>
  </si>
  <si>
    <t>873e6cf1-1286-4d43-9007-1ffec92389b5</t>
  </si>
  <si>
    <t>cf573bda-f409-4287-9f0a-469bfde03881</t>
  </si>
  <si>
    <t>DQP-7210</t>
  </si>
  <si>
    <t>DQO-7210</t>
  </si>
  <si>
    <t>Alowd_Val_Chk-Lic_Exp-grace_period_interval_units</t>
  </si>
  <si>
    <t>Ensure that when grace_period_interval_units is populated it contains only the approved values Days, Months, Years.</t>
  </si>
  <si>
    <t>grace_period_interval_units IN ('Days', 'Months', 'Years')</t>
  </si>
  <si>
    <t>a1795054-4dbe-4c2c-9425-84e229322e64</t>
  </si>
  <si>
    <t>8a6aedec-b094-445b-9327-d73e5d8b65e6</t>
  </si>
  <si>
    <t>DQP-7211</t>
  </si>
  <si>
    <t>DQO-7211</t>
  </si>
  <si>
    <t>Num_Val_Chk-License_Expiration-num_penalty_periods</t>
  </si>
  <si>
    <t>Validate that populated values in num_penalty_periods contains only numeric non negative values</t>
  </si>
  <si>
    <t>num_penalty_periods &gt;= 0</t>
  </si>
  <si>
    <t>a19655f9-7a3a-41ad-b063-4d5232d0890d</t>
  </si>
  <si>
    <t>ad253d95-5a4d-4a93-9dbc-5ca00d1c6d54</t>
  </si>
  <si>
    <t>DQP-7212</t>
  </si>
  <si>
    <t>DQO-7212</t>
  </si>
  <si>
    <t>Val_Chk-License_Expiration-pay_period_group</t>
  </si>
  <si>
    <t>When populated, pay_period_group must contain only English letters, spaces, and the approved punctuation.</t>
  </si>
  <si>
    <t>CAST(pay_period_group AS STRING) RLIKE '^[A-Za-z (),._-]+$'</t>
  </si>
  <si>
    <t>64d6b3f0-1e28-46ab-9813-4c917bd43b4b</t>
  </si>
  <si>
    <t>e92aac4b-e118-4fdb-98d8-1e44f1bbe593</t>
  </si>
  <si>
    <t>DQP-7213</t>
  </si>
  <si>
    <t>DQO-7213</t>
  </si>
  <si>
    <t>Val_Chk-License_Expiration-penalty_fee_code</t>
  </si>
  <si>
    <t>When populated, penalty_fee_code must contain only English letters, spaces, and the approved punctuation.</t>
  </si>
  <si>
    <t>CAST(penalty_fee_code AS STRING) RLIKE '^[A-Za-z (),._-]+$'</t>
  </si>
  <si>
    <t>b0bae875-3cb3-407a-8c51-bc61a35da1e0</t>
  </si>
  <si>
    <t>3173e565-42b4-4694-a427-e2c9b3fdb455</t>
  </si>
  <si>
    <t>DQP-7214</t>
  </si>
  <si>
    <t>DQO-7214</t>
  </si>
  <si>
    <t>Val_Chk-License_Expiration-renewal_fee_code</t>
  </si>
  <si>
    <t>When populated, renewal_fee_function must contain only English letters, spaces, and the approved punctuation.</t>
  </si>
  <si>
    <t>CAST(renewal_fee_code AS STRING) RLIKE '^[A-Za-z (),._-]+$'</t>
  </si>
  <si>
    <t>341aa498-285c-4cee-8bd2-fae0ae7fb4a2</t>
  </si>
  <si>
    <t>6f2c8fc6-05c0-4655-80ad-3fc4b8913d07</t>
  </si>
  <si>
    <t>DQP-7215</t>
  </si>
  <si>
    <t>DQO-7215</t>
  </si>
  <si>
    <t>Val_Chk-Application_Master-B1_APPL_CLASS</t>
  </si>
  <si>
    <t>When populated, b1_appl_class must contain only English letters, spaces, and the approved punctuation.</t>
  </si>
  <si>
    <t>CAST(b1_appl_class AS STRING) RLIKE '^[A-Za-z (),._-]+$'</t>
  </si>
  <si>
    <t>ab31a7a0-0d9e-4bb0-8f23-faaaa975ea55</t>
  </si>
  <si>
    <t>8bdb0136-54fd-4497-a8c0-c48bc62b6d8e</t>
  </si>
  <si>
    <t>DQP-7216</t>
  </si>
  <si>
    <t>DQO-7216</t>
  </si>
  <si>
    <t>Allowed_Val_Chk-Application_Master-B1_APPL_STATUS</t>
  </si>
  <si>
    <t>Ensure that when b1_appl_status is populated it contains only the approved values Blocked, Closed, Expired, Hold, Issued, Licensed, Paid.</t>
  </si>
  <si>
    <t>b1_appl_status IN ('Blocked', 'Closed', 'Expired', 'Hold', 'Issued', 'Licensed', 'Paid')</t>
  </si>
  <si>
    <t>fec9ef1e-1c7b-4544-a09d-dc3bbb93dfa1</t>
  </si>
  <si>
    <t>69f967f5-ac5a-4ae6-90ee-11f632631c5f</t>
  </si>
  <si>
    <t>DQP-7217</t>
  </si>
  <si>
    <t>DQO-7217</t>
  </si>
  <si>
    <t>Val_Chk--Application_Master-B1_APPL_STATUS_DATE</t>
  </si>
  <si>
    <t>When populated, B1_APPL_STATUS_DATE must be a valid calendar date in MM/DD/YYYY or MM/DD/YYYY HH:MM:SS format.</t>
  </si>
  <si>
    <t>(TRIM(CAST(`b1_appl_status_date` AS STRING)) RLIKE '^(0[1-9]|1[0-2])/(0[1-9]|[12][0-9]|3[01])/[0-9]{4}$' AND TRY_TO_TIMESTAMP(TRIM(CAST(`b1_appl_status_date` AS STRING)), 'MM/dd/yyyy') IS NOT NULL) OR (TRIM(CAST(`b1_appl_status_date` AS STRING)) RLIKE '^(0[1-9]|1[0-2])/(0[1-9]|[12][0-9]|3[01])/[0-9]{4} ([01][0-9]|2[0-3]):[0-5][0-9]:[0-5][0-9]$' AND TRY_TO_TIMESTAMP(TRIM(CAST(`b1_appl_status_date` AS STRING)), 'MM/dd/yyyy HH:mm:ss') IS NOT NULL)</t>
  </si>
  <si>
    <t>b9be0458-ea0c-4a56-a655-f76df91dcafa</t>
  </si>
  <si>
    <t>4c5cb5ae-567a-4a08-8019-2b186508a78b</t>
  </si>
  <si>
    <t>DQP-7218</t>
  </si>
  <si>
    <t>DQO-7218</t>
  </si>
  <si>
    <t>Allowed_Val_Chk-Application_Master-B1_MODULE_NAME</t>
  </si>
  <si>
    <t>Ensure that when B1_MODULE_NAME is populated it contains only the approved values IDBTemplate, Industrial, Licenses, Services, Template.</t>
  </si>
  <si>
    <t>b1_module_name IN ('IDBTemplate', 'Industrial', 'Licenses', 'Services', 'Template')</t>
  </si>
  <si>
    <t>a6639ea1-03fc-45d6-a834-99dbfb25332e</t>
  </si>
  <si>
    <t>3c65af40-210e-4d81-ace5-0471fcb1a0d0</t>
  </si>
  <si>
    <t>DQP-7219</t>
  </si>
  <si>
    <t>DQO-7219</t>
  </si>
  <si>
    <t>Alowd_Val_Chk-Application_Master-B1_PAYMENT_STATUS</t>
  </si>
  <si>
    <t>Ensure that when B1_PAYMENT_STATUS is populated it contains only the approved values Approved, Paid.</t>
  </si>
  <si>
    <t>b1_payment_status IN ('Approved', 'Paid')</t>
  </si>
  <si>
    <t>e87998f4-4fb0-44a6-8313-6e2d92135b9c</t>
  </si>
  <si>
    <t>e59fa87c-421f-4221-981a-a30eecc31db1</t>
  </si>
  <si>
    <t>DQP-7220</t>
  </si>
  <si>
    <t>DQO-7220</t>
  </si>
  <si>
    <t>Val_Chk-Application_Master-B1_REPORTED_DATE</t>
  </si>
  <si>
    <t>When populated, B1_REPORTED_DATE must be a valid calendar date in MM/DD/YYYY or MM/DD/YYYY HH:MM:SS format.</t>
  </si>
  <si>
    <t>(TRIM(CAST(`b1_reported_date` AS STRING)) RLIKE '^(0[1-9]|1[0-2])/(0[1-9]|[12][0-9]|3[01])/[0-9]{4}$' AND TRY_TO_TIMESTAMP(TRIM(CAST(`b1_reported_date` AS STRING)), 'MM/dd/yyyy') IS NOT NULL) OR (TRIM(CAST(`b1_reported_date` AS STRING)) RLIKE '^(0[1-9]|1[0-2])/(0[1-9]|[12][0-9]|3[01])/[0-9]{4} ([01][0-9]|2[0-3]):[0-5][0-9]:[0-5][0-9]$' AND TRY_TO_TIMESTAMP(TRIM(CAST(`b1_reported_date` AS STRING)), 'MM/dd/yyyy HH:mm:ss') IS NOT NULL)</t>
  </si>
  <si>
    <t>bbe5bfcb-2a10-4fa7-ad98-a637752b7bb6</t>
  </si>
  <si>
    <t>79fedc16-2e74-4ba5-a910-56969deca196</t>
  </si>
  <si>
    <t>DQP-7221</t>
  </si>
  <si>
    <t>DQO-7221</t>
  </si>
  <si>
    <t>Num_Val_Chk-Application_Master-B1_STANDARD_TIME</t>
  </si>
  <si>
    <t>Validate that populated values in B1_STANDARD_TIME contains only numeric non negative values</t>
  </si>
  <si>
    <t>b1_standard_time &gt;= 0</t>
  </si>
  <si>
    <t>0cc27405-0e86-4124-b244-1038be92bfcf</t>
  </si>
  <si>
    <t>69b0546e-126e-43b8-855a-145621647b97</t>
  </si>
  <si>
    <t>DQP-7222</t>
  </si>
  <si>
    <t>DQO-7222</t>
  </si>
  <si>
    <t>Validate that populated values in B1_INSP_DISTRICT contains english, arabic and numbers only.</t>
  </si>
  <si>
    <t>CAST(B1_INSP_DISTRICT AS STRING) RLIKE r'^[A-Za-z0-9\u0621-\u063A\u0641-\u064A\u0660-\u0669\u06F0-\u06F9 ()-]+$'</t>
  </si>
  <si>
    <t>721610cd-d394-426a-9eb2-64c837a6d11e</t>
  </si>
  <si>
    <t>62a07145-c583-4f13-a625-1b6f63e402ff</t>
  </si>
  <si>
    <t>DQP-7223</t>
  </si>
  <si>
    <t>DQO-7223</t>
  </si>
  <si>
    <t>When populated, the value must be one of the seven UAE emirates, ignoring letter case and leading or trailing spaces.</t>
  </si>
  <si>
    <t>UPPER(TRIM(CAST(B1_SITUS_CITY AS STRING))) IN ('ABU DHABI', 'DUBAI', 'SHARJAH', 'AJMAN', 'UMM AL QUWAIN', 'RAS AL KHAIMAH', 'FUJAIRAH')</t>
  </si>
  <si>
    <t>c7dbe986-5434-4089-a04f-aa8e5f4f9ae1</t>
  </si>
  <si>
    <t>ed8011d0-0e3f-46d8-9abd-a6863fd8a610</t>
  </si>
  <si>
    <t>DQP-7224</t>
  </si>
  <si>
    <t>DQO-7224</t>
  </si>
  <si>
    <t>Validate that populated values in B1_SITUS_COUNTY contains arabic characters only.</t>
  </si>
  <si>
    <t>CAST(B1_SITUS_COUNTY  AS STRING) RLIKE r'^[\u0621-\u063A\u0641-\u064A -]+$'</t>
  </si>
  <si>
    <t>f0995034-5669-4bc2-8898-9f1e06b08f07</t>
  </si>
  <si>
    <t>3dd2c0ff-1220-4170-a32c-d2cff431e072</t>
  </si>
  <si>
    <t>DQP-7225</t>
  </si>
  <si>
    <t>DQO-7225</t>
  </si>
  <si>
    <t>When populated, B1_FEDERAL_EMPLOYER_ID_NUM must contain only English letters, numbers, and hyphens, with no spaces.</t>
  </si>
  <si>
    <t>CAST(B1_FEDERAL_EMPLOYER_ID_NUM AS STRING) RLIKE '^[A-Za-z0-9-]+$'</t>
  </si>
  <si>
    <t>3d4f103e-019a-46c4-9b4b-7dcd621c29ac</t>
  </si>
  <si>
    <t>f385687c-2960-448d-b1aa-1a3d505f6627</t>
  </si>
  <si>
    <t>DQP-7226</t>
  </si>
  <si>
    <t>DQO-7226</t>
  </si>
  <si>
    <t>Validate that populated values in B1_FULL_NAME contain at arabic values only.</t>
  </si>
  <si>
    <t>CAST(B1_FULL_NAME AS STRING) RLIKE r'^[\u0621-\u063A\u0641-\u064A ()]+$'</t>
  </si>
  <si>
    <t>001838d6-ffd8-46e0-a349-caa68054e716</t>
  </si>
  <si>
    <t>e3d58950-c6e6-42ce-a0a5-e5e7a0908cc7</t>
  </si>
  <si>
    <t>DQP-7227</t>
  </si>
  <si>
    <t>DQO-7227</t>
  </si>
  <si>
    <t>Allowed_Val_Chk-Investor-B1_GENDER</t>
  </si>
  <si>
    <t>Ensure that when B1_GENDER is populated it contains only the approved values M, F.</t>
  </si>
  <si>
    <t>b1_gender IN ('M', 'F')</t>
  </si>
  <si>
    <t>1efeed3d-3c1b-4035-ae87-fb60e4785b2f</t>
  </si>
  <si>
    <t>1e9ac9c8-ae3c-4cf0-b257-313436fa71fe</t>
  </si>
  <si>
    <t>DQP-7228</t>
  </si>
  <si>
    <t>DQO-7228</t>
  </si>
  <si>
    <t>Allowed_Val_Chk-Investor-B1_RELATION</t>
  </si>
  <si>
    <t>Ensure that when B1_GENDER is populated it contains only the approved values Commissioner to Sign, EC Authorized Signatory, Heirs Representative, Manager, Owner, Partner, Sponsor, undefined, ممثل ورثة.</t>
  </si>
  <si>
    <t>b1_relation IN ('Commissioner to Sign', 'EC Authorized Signatory', 'Heirs Representative', 'Manager', 'Owner', 'Partner', 'Sponsor', 'undefined', 'ممثل ورثة')</t>
  </si>
  <si>
    <t>47cbc982-8662-484b-919c-9bc0dcf3906e</t>
  </si>
  <si>
    <t>ac66d71e-598e-4360-b9cc-a7d0f48602d7</t>
  </si>
  <si>
    <t>DQP-7229</t>
  </si>
  <si>
    <t>DQO-7229</t>
  </si>
  <si>
    <t>Validate that populated values in B1_TRADE_NAME contain English characters, numbers and allowed special characters only.</t>
  </si>
  <si>
    <t>CAST(B1_TRADE_NAME AS STRING) RLIKE '^[A-Za-z0-9 ,.()-]+$'</t>
  </si>
  <si>
    <t>52a446e7-df7c-4c1a-93f9-d36d0d98f202</t>
  </si>
  <si>
    <t>7a147c2d-9656-4c2b-876c-b031f77ad0f4</t>
  </si>
  <si>
    <t>DQP-7230</t>
  </si>
  <si>
    <t>DQO-7230</t>
  </si>
  <si>
    <t>Val_Chk-Requirement_Condition-B1_CON_STAT_DD</t>
  </si>
  <si>
    <t>When populated, B1_CON_STAT_DD must be a valid calendar date in YYYY-MM-DD format.</t>
  </si>
  <si>
    <t>TRIM(CAST(`b1_con_stat_dd` AS STRING)) RLIKE '^[0-9]{4}-(0[1-9]|1[0-2])-(0[1-9]|[12][0-9]|3[01])$'
AND TRY_TO_TIMESTAMP(TRIM(CAST(`b1_con_stat_dd` AS STRING)), 'yyyy-MM-dd') IS NOT NULL</t>
  </si>
  <si>
    <t>57b7d7f5-2f59-4979-ba88-679bd58d37b6</t>
  </si>
  <si>
    <t>5ba59425-4415-4f4c-a112-9e81f1214a5d</t>
  </si>
  <si>
    <t>DQP-7231</t>
  </si>
  <si>
    <t>DQO-7231</t>
  </si>
  <si>
    <t>Val_Chk-Requirement_Condition-B1_CON_STATUS</t>
  </si>
  <si>
    <t>When populated, b1_con_status must contain only English letters, spaces, and the approved punctuation.</t>
  </si>
  <si>
    <t>CAST(b1_con_status AS STRING) RLIKE '^[A-Za-z (),._-]+$'</t>
  </si>
  <si>
    <t>81d64c98-d7c7-4d4f-87c8-1bc72d1f3f1c</t>
  </si>
  <si>
    <t>fb079c16-6cca-4283-b08b-9f94e2918e84</t>
  </si>
  <si>
    <t>DQP-7232</t>
  </si>
  <si>
    <t>DQO-7232</t>
  </si>
  <si>
    <t>Val_Chk-Requirement_Condition-B1_CON_TYP</t>
  </si>
  <si>
    <t>When populated, the value must contain only English letters, numbers, spaces, and approved special characters.</t>
  </si>
  <si>
    <t>CAST(B1_CON_TYP AS STRING) RLIKE '^[A-Za-z0-9 (),.-]+$'</t>
  </si>
  <si>
    <t>f0716eb9-63ae-409c-96bc-b9b778ea4c1a</t>
  </si>
  <si>
    <t>ade2f7e2-63b0-4529-9199-b7ac9a0756ca</t>
  </si>
  <si>
    <t>DQP-7233</t>
  </si>
  <si>
    <t>DQO-7233</t>
  </si>
  <si>
    <t>Val_Chk-Req_Cond_Dtl_Lang-B1_CON_RES_ACTION</t>
  </si>
  <si>
    <t>When populated, the value must contain only English or Arabic letters, digits, spaces, and approved special characters.</t>
  </si>
  <si>
    <t>CAST(B1_CON_RESOLUTION_ACTION AS STRING) RLIKE r'^[A-Za-z0-9\u0621-\u063A\u0641-\u064A\u0660-\u0669\u06F0-\u06F9 /\\,()&amp;-]+$'</t>
  </si>
  <si>
    <t>531c9f4a-012d-4167-91f9-5e4aa94c0141</t>
  </si>
  <si>
    <t>a615996e-663f-4df3-9fd1-ae068fcd4874</t>
  </si>
  <si>
    <t>DQP-7234</t>
  </si>
  <si>
    <t>DQO-7234</t>
  </si>
  <si>
    <t>Val_Chk-Req_Condition_History-B1_CON_DES</t>
  </si>
  <si>
    <t>CAST(B1_CON_DES AS STRING) RLIKE r'^[A-Za-z0-9\u0621-\u063A\u0641-\u064A\u0660-\u0669\u06F0-\u06F9 /\\,()&amp;-]+$'</t>
  </si>
  <si>
    <t>f7c246cb-17df-48cb-9722-916fc737bd0e</t>
  </si>
  <si>
    <t>9ff62679-9f10-44e8-b779-c733eb08f7ba</t>
  </si>
  <si>
    <t>DQP-7235</t>
  </si>
  <si>
    <t>DQO-7235</t>
  </si>
  <si>
    <t>Date_Val_Chk-Req_Condition_History-B1_CON_ISS_DD</t>
  </si>
  <si>
    <t>Validate that populated values in B1_CON_ISS_DD are valid dates and times in the format .</t>
  </si>
  <si>
    <t>TRIM(CAST(B1_CON_ISS_DD AS STRING)) RLIKE '^[0-9]{4}-(0[1-9]|1[0-2])-(0[1-9]|[12][0-9]|3[01])$' AND TRY_TO_TIMESTAMP(TRIM(CAST(B1_CON_ISS_DD AS STRING)), 'yyyy-MM-dd') IS NOT NULL</t>
  </si>
  <si>
    <t>ffc0a49d-d0be-4aaf-a567-4d0d10f27ddf</t>
  </si>
  <si>
    <t>4a4ce168-6ecd-423f-98ff-8e3f5f4bc010</t>
  </si>
  <si>
    <t>DQP-7236</t>
  </si>
  <si>
    <t>DQO-7236</t>
  </si>
  <si>
    <t>Date_Val_Chk-Req_Condition_History-B1_CON_STAT_DD</t>
  </si>
  <si>
    <t>Validate that populated values in B1_CON_STAT_DD are valid dates and times in the format .</t>
  </si>
  <si>
    <t>TRIM(CAST(B1_CON_STAT_DD AS STRING)) RLIKE '^[0-9]{4}-(0[1-9]|1[0-2])-(0[1-9]|[12][0-9]|3[01])$' AND TRY_TO_TIMESTAMP(TRIM(CAST(B1_CON_STAT_DD AS STRING)), 'yyyy-MM-dd') IS NOT NULL</t>
  </si>
  <si>
    <t>e5e33540-94a2-4c5f-b2ee-86d72bbb5abb</t>
  </si>
  <si>
    <t>9a190c92-c875-4ff1-9c37-f30261cfb3d8</t>
  </si>
  <si>
    <t>DQP-7237</t>
  </si>
  <si>
    <t>DQO-7237</t>
  </si>
  <si>
    <t>Val_Chk-Req_Condition_History-B1_CON_STATUS</t>
  </si>
  <si>
    <t>When populated,  B1_CON_STATUS must contain only English letters, spaces, and the approved special characters.</t>
  </si>
  <si>
    <t>CAST(B1_CON_STATUS AS STRING) RLIKE r'^[A-Za-z (),._&amp;:/\\-]+$'</t>
  </si>
  <si>
    <t>fcef943c-9236-42e3-a93c-7a3e835ba5ca</t>
  </si>
  <si>
    <t>1876b457-d581-44fc-b97f-e2ee53dad7c5</t>
  </si>
  <si>
    <t>DQP-7238</t>
  </si>
  <si>
    <t>DQO-7238</t>
  </si>
  <si>
    <t>Val_Chk-Req_Condition_History-B1_CON_TYP</t>
  </si>
  <si>
    <t>When populated,  B1_CON_TYP must contain only English letters, spaces, and the approved special characters.</t>
  </si>
  <si>
    <t>CAST(B1_CON_TYP AS STRING) RLIKE r'^[A-Za-z (),._&amp;:/\\-]+$'</t>
  </si>
  <si>
    <t>9efcc020-0333-433d-b65f-788b382bf0c8</t>
  </si>
  <si>
    <t>e275e008-df78-4f4e-b6ea-3ee9ebe2d230</t>
  </si>
  <si>
    <t>DQP-7239</t>
  </si>
  <si>
    <t>DQO-7239</t>
  </si>
  <si>
    <t>Num_Val_Chk-App_Payment-AMOUNT_NOTALLOCATED</t>
  </si>
  <si>
    <t>When populated, AMOUNT_NOTALLOCATED must be numeric, allowing zero, positive and negative values, including decimals.</t>
  </si>
  <si>
    <t>CAST(AMOUNT_NOTALLOCATED AS STRING) RLIKE '^-?[0-9]+([.][0-9]+)?$'</t>
  </si>
  <si>
    <t>b57f614a-24da-4674-b683-707ed0c5e4ad</t>
  </si>
  <si>
    <t>afa39adc-26b9-4e43-8c57-1d5123df958c</t>
  </si>
  <si>
    <t>DQP-7240</t>
  </si>
  <si>
    <t>DQO-7240</t>
  </si>
  <si>
    <t>Num_Val_Chk-Application_Payment-CHANGE_DUE</t>
  </si>
  <si>
    <t>When populated, change_due must contain only digits, allowing zero and rejecting negative values.</t>
  </si>
  <si>
    <t>CAST(CHANGE_DUE AS STRING) RLIKE '^[0-9]+([.][0-9]+)?$'</t>
  </si>
  <si>
    <t>de668906-cabb-4675-8d4b-f138cc6f2d30</t>
  </si>
  <si>
    <t>a7da72a4-3ff4-4581-9f81-7ca5bb13e835</t>
  </si>
  <si>
    <t>DQP-7241</t>
  </si>
  <si>
    <t>DQO-7241</t>
  </si>
  <si>
    <t>Num_Val_Chk-Application_Payment-CONVENIENCE_FEE</t>
  </si>
  <si>
    <t>When populated, convenience_fee must contain only digits, allowing zero and rejecting negative values.</t>
  </si>
  <si>
    <t>CAST(CONVENIENCE_FEE AS STRING) RLIKE '^[0-9]+([.][0-9]+)?$'</t>
  </si>
  <si>
    <t>6672fbe8-3e22-43d7-852f-5134c809a104</t>
  </si>
  <si>
    <t>7e65a12d-30cd-4704-b916-2b694dd60312</t>
  </si>
  <si>
    <t>DQP-7242</t>
  </si>
  <si>
    <t>DQO-7242</t>
  </si>
  <si>
    <t>Num_Val_Chk-Application_Payment-PROCESSING_FEE</t>
  </si>
  <si>
    <t>When populated, processing_fee must contain only digits, allowing zero and rejecting negative values.</t>
  </si>
  <si>
    <t>CAST(PROCESSING_FEE AS STRING) RLIKE '^[0-9]+([.][0-9]+)?$'</t>
  </si>
  <si>
    <t>9a7768cc-2f69-4fc0-9c0c-893dd04d3c4e</t>
  </si>
  <si>
    <t>77335681-245b-4e02-a5a8-72d8e2904586</t>
  </si>
  <si>
    <t>DQP-7243</t>
  </si>
  <si>
    <t>DQO-7243</t>
  </si>
  <si>
    <t>Date_Val_Chk-Inspection_Suspension-G6_COMPL_DD</t>
  </si>
  <si>
    <t>Validate that populated values in G6_COMPL_DD are valid dates and times in the format .</t>
  </si>
  <si>
    <t>TRIM(CAST(G6_COMPL_DD AS STRING)) RLIKE '^[0-9]{4}-(0[1-9]|1[0-2])-(0[1-9]|[12][0-9]|3[01]) ([01][0-9]|2[0-3]):[0-5][0-9]:[0-5][0-9][.][0-9]{6}$' AND TRY_TO_TIMESTAMP(TRIM(CAST(G6_COMPL_DD AS STRING)), 'yyyy-MM-dd HH:mm:ss.SSSSSS') IS NOT NULL</t>
  </si>
  <si>
    <t>72b56532-2255-412b-9e45-7acd1d78e028</t>
  </si>
  <si>
    <t>aa61cf8f-3816-4bc9-ad06-f63ecff18be9</t>
  </si>
  <si>
    <t>DQP-7244</t>
  </si>
  <si>
    <t>DQO-7244</t>
  </si>
  <si>
    <t>Date_Val_Chk-Inspection_Suspension-G6_STATUS_DD</t>
  </si>
  <si>
    <t>Validate that populated values in G6_STATUS_DD are valid dates and times in the format .</t>
  </si>
  <si>
    <t>TRIM(CAST(G6_STATUS_DD AS STRING)) RLIKE '^[0-9]{4}-(0[1-9]|1[0-2])-(0[1-9]|[12][0-9]|3[01]) ([01][0-9]|2[0-3]):[0-5][0-9]:[0-5][0-9][.][0-9]{6}$' AND TRY_TO_TIMESTAMP(TRIM(CAST(G6_STATUS_DD AS STRING)), 'yyyy-MM-dd HH:mm:ss.SSSSSS') IS NOT NULL</t>
  </si>
  <si>
    <t>3c8884ca-1fcb-44f9-93c6-f4025b623a2c</t>
  </si>
  <si>
    <t>bc757c77-1868-43d5-b2d9-ee6fe44b084b</t>
  </si>
  <si>
    <t>DQP-7245</t>
  </si>
  <si>
    <t>DQO-7245</t>
  </si>
  <si>
    <t>Val_Chk-Workflow-ASGN_BUREAU_CODE</t>
  </si>
  <si>
    <t>Validate that populated values in Workflow-ASGN_BUREAU_CODE contain only english letters and numbers.</t>
  </si>
  <si>
    <t>CAST(asgn_bureau_code AS STRING) RLIKE '^[A-Za-z0-9 ]+$'</t>
  </si>
  <si>
    <t>890229bf-d636-4528-a53a-da4a2c2f253c</t>
  </si>
  <si>
    <t>cf1df599-e13b-4a36-8696-67f07cdb639f</t>
  </si>
  <si>
    <t>DQP-7246</t>
  </si>
  <si>
    <t>DQO-7246</t>
  </si>
  <si>
    <t>Val_Chk-Workflow-ASGN_DIVISION_CODE</t>
  </si>
  <si>
    <t>Validate that populated values in Workflow-ASGN_DIVISION_CODE contain only english values.</t>
  </si>
  <si>
    <t>CAST(ASGN_DIVISION_CODE AS STRING) RLIKE '^[A-Za-z]+$'</t>
  </si>
  <si>
    <t>86bc7c27-d7ac-46c7-9b44-d42c84b1fc90</t>
  </si>
  <si>
    <t>d4447d82-ae6b-4fb3-963c-e01bbf2d75b9</t>
  </si>
  <si>
    <t>DQP-7247</t>
  </si>
  <si>
    <t>DQO-7247</t>
  </si>
  <si>
    <t>Val_Chk-Workflow-ASGN_GROUP_CODE</t>
  </si>
  <si>
    <t>Validate that populated values in Workflow-ASGN_GROUP_CODE contain contain only english values.</t>
  </si>
  <si>
    <t>CAST(ASGN_GROUP_CODE AS STRING) RLIKE '^[A-Za-z]+$'</t>
  </si>
  <si>
    <t>c625ce87-51f7-4018-aa34-0bba370f78ae</t>
  </si>
  <si>
    <t>43377c78-381e-4d3d-b6dc-e2c03a9d4a12</t>
  </si>
  <si>
    <t>DQP-7248</t>
  </si>
  <si>
    <t>DQO-7248</t>
  </si>
  <si>
    <t>Val_Chk-Workflow-ASGN_OFFICE_CODE</t>
  </si>
  <si>
    <t>Validate that populated values in Workflow-ASGN_OFFICE_CODE contain contain only english values.</t>
  </si>
  <si>
    <t>CAST(ASGN_OFFICE_CODE AS STRING) RLIKE '^[A-Za-z]+$'</t>
  </si>
  <si>
    <t>d76b3194-4d5d-4f5f-8c9e-a3eb1b5f83b8</t>
  </si>
  <si>
    <t>03e7c789-d467-4660-875e-9634a04e83c3</t>
  </si>
  <si>
    <t>DQP-7249</t>
  </si>
  <si>
    <t>DQO-7249</t>
  </si>
  <si>
    <t>Val_Chk-Workflow-ASGN_SECTION_CODE</t>
  </si>
  <si>
    <t>Validate that populated values in Workflow-ASGN_SECTION_CODE contain contain only english values.</t>
  </si>
  <si>
    <t>CAST(ASGN_SECTION_CODE AS STRING) RLIKE '^[A-Za-z]+$'</t>
  </si>
  <si>
    <t>542897a7-9406-4eaf-b2b7-bdd786119099</t>
  </si>
  <si>
    <t>4046e3d3-6a05-4c7e-ba42-d4eaad6c82ae</t>
  </si>
  <si>
    <t>DQP-7250</t>
  </si>
  <si>
    <t>DQO-7250</t>
  </si>
  <si>
    <t>Date_Val_Chk-Workflow-B1_DUE_DD</t>
  </si>
  <si>
    <t>Validate that populated values in b1_due_dd are valid dates and times in the format .</t>
  </si>
  <si>
    <t>TRIM(CAST(B1_DUE_DD AS STRING)) RLIKE '^[0-9]{4}-(0[1-9]|1[0-2])-(0[1-9]|[12][0-9]|3[01]) ([01][0-9]|2[0-3]):[0-5][0-9]:[0-5][0-9][.][0-9]{6}$' AND TRY_TO_TIMESTAMP(TRIM(CAST(B1_DUE_DD AS STRING)), 'yyyy-MM-dd HH:mm:ss.SSSSSS') IS NOT NULL</t>
  </si>
  <si>
    <t>9428116c-e844-4997-b244-4792fa91d039</t>
  </si>
  <si>
    <t>f47e42bb-59fd-4e3b-8992-8f280c525014</t>
  </si>
  <si>
    <t>DQP-7251</t>
  </si>
  <si>
    <t>DQO-7251</t>
  </si>
  <si>
    <t>Date_Val_Chk-Workflow-B1_FILE_DD</t>
  </si>
  <si>
    <t>Validate that populated values in b1_file_dd are valid dates and times in the format.</t>
  </si>
  <si>
    <t>TRIM(CAST(b1_file_dd AS STRING)) RLIKE '^[0-9]{4}-(0[1-9]|1[0-2])-(0[1-9]|[12][0-9]|3[01]) ([01][0-9]|2[0-3]):[0-5][0-9]:[0-5][0-9][.][0-9]{6}$' AND TRY_TO_TIMESTAMP(TRIM(CAST(b1_file_dd AS STRING)), 'yyyy-MM-dd HH:mm:ss.SSSSSS') IS NOT NULL</t>
  </si>
  <si>
    <t>7d100c3c-b001-4bb3-8d2c-83ff46b78874</t>
  </si>
  <si>
    <t>911d4885-4bd0-4842-b008-0e5ac4a94c06</t>
  </si>
  <si>
    <t>DQP-7252</t>
  </si>
  <si>
    <t>DQO-7252</t>
  </si>
  <si>
    <t>Date_Val_Chk-Workflow-G6_APP_DD</t>
  </si>
  <si>
    <t>Validate that populated values in G6_APP_DD are valid dates and times in the format.</t>
  </si>
  <si>
    <t>TRIM(CAST(G6_APP_DD AS STRING)) RLIKE '^[0-9]{4}-(0[1-9]|1[0-2])-(0[1-9]|[12][0-9]|3[01]) ([01][0-9]|2[0-3]):[0-5][0-9]:[0-5][0-9][.][0-9]{6}$' AND TRY_TO_TIMESTAMP(TRIM(CAST(G6_APP_DD AS STRING)), 'yyyy-MM-dd HH:mm:ss.SSSSSS') IS NOT NULL</t>
  </si>
  <si>
    <t>85a66ffe-cc95-4ae2-bbfc-fec052e7c367</t>
  </si>
  <si>
    <t>060b09f1-6bba-4aa1-8af2-995f1b7ec76b</t>
  </si>
  <si>
    <t>DQP-7253</t>
  </si>
  <si>
    <t>DQO-7253</t>
  </si>
  <si>
    <t>Val_Chk-Workflow-R1_PROCESS_CODE</t>
  </si>
  <si>
    <t>When populated, R1_PROCESS_CODE must contain only English letters and underscore only.</t>
  </si>
  <si>
    <t>CAST(R1_PROCESS_CODE AS STRING) RLIKE '^[A-Za-z_]+$'</t>
  </si>
  <si>
    <t>af1196dd-2219-4514-91e1-e25e7de7339f</t>
  </si>
  <si>
    <t>018d953a-68cb-4543-a2d1-34c71b8832f6</t>
  </si>
  <si>
    <t>DQP-7254</t>
  </si>
  <si>
    <t>DQO-7254</t>
  </si>
  <si>
    <t>Val_Chk-Workflow-SD_APP_DES</t>
  </si>
  <si>
    <t>When populated, SD_APP_DES must contain only English letters, spaces, and the approved punctuation.</t>
  </si>
  <si>
    <t>CAST(SD_APP_DES AS STRING) RLIKE r'^[A-Za-z (),._/\\-]+$'</t>
  </si>
  <si>
    <t>edfdaa55-583d-4657-b5df-2a84796aa34d</t>
  </si>
  <si>
    <t>33cb227f-acb3-4c64-8544-a3210ea24d06</t>
  </si>
  <si>
    <t>DQP-7255</t>
  </si>
  <si>
    <t>DQO-7255</t>
  </si>
  <si>
    <t>Allowed_Val_Chk-Workflow-SD_APPROVE</t>
  </si>
  <si>
    <t>When populated, SD_APPROVE must be either “Y” or “N”.</t>
  </si>
  <si>
    <t>SD_APPROVE IN ('Y','N')</t>
  </si>
  <si>
    <t>6bf5aa20-6ed4-4a9d-affd-5b9464981cd5</t>
  </si>
  <si>
    <t>abc243b4-bca0-408f-b116-9d39a91d5b9b</t>
  </si>
  <si>
    <t>DQP-7256</t>
  </si>
  <si>
    <t>DQO-7256</t>
  </si>
  <si>
    <t>Num_Val_Chk-Workflow-SD_DUE_DAY</t>
  </si>
  <si>
    <t>When populated, sd_due_day must contain only digits, allowing zero and rejecting negative values and decimals.</t>
  </si>
  <si>
    <t>CAST(SD_DUE_DAY AS STRING) RLIKE '^[0-9]+$'</t>
  </si>
  <si>
    <t>793f2a97-d7a1-425a-8a8f-12d8d10f41e3</t>
  </si>
  <si>
    <t>7856dd68-3d2a-47a1-9352-70216144f4a1</t>
  </si>
  <si>
    <t>DQP-7257</t>
  </si>
  <si>
    <t>DQO-7257</t>
  </si>
  <si>
    <t>Num_Val_Chk-Workflow-SD_HOURS_SPENT</t>
  </si>
  <si>
    <t>When populated, sd_hours_spent must contain only digits, allowing zero and rejecting negative values.</t>
  </si>
  <si>
    <t>CAST(SD_HOURS_SPENT AS STRING) RLIKE '^[0-9]+([.][0-9]+)?$'</t>
  </si>
  <si>
    <t>8346c283-4474-46a7-bf5d-9c5ec1b84fe2</t>
  </si>
  <si>
    <t>d1f086e2-a853-43d7-9ba8-bde026502a53</t>
  </si>
  <si>
    <t>DQP-7258</t>
  </si>
  <si>
    <t>DQO-7258</t>
  </si>
  <si>
    <t>Num_Val_Chk-Workflow-SD_STP_NUM</t>
  </si>
  <si>
    <t>When populated, SD_STP_NUM must contain only digits, allowing zero and rejecting negative values and decimals.</t>
  </si>
  <si>
    <t>CAST(SD_STP_NUM AS STRING) RLIKE '^[0-9]+$'</t>
  </si>
  <si>
    <t>257a953b-0b7e-42a5-ae40-d63716d7f9f9</t>
  </si>
  <si>
    <t>5e13d1be-344e-477e-8272-8dd77dc162f0</t>
  </si>
  <si>
    <t>DQP-7259</t>
  </si>
  <si>
    <t>DQO-7259</t>
  </si>
  <si>
    <t>Num_Val_Chk-Entity_Identifier-total_employee</t>
  </si>
  <si>
    <t>When populated, total_employee must contain only digits, allowing zero and rejecting negative values and decimals.</t>
  </si>
  <si>
    <t>CAST(total_employee AS STRING) RLIKE '^[1-9][0-9]*$'</t>
  </si>
  <si>
    <t>4269f373-6955-4bab-93a9-8fed19beded2</t>
  </si>
  <si>
    <t>c63d05b8-27b2-441b-88a5-e2b47334804e</t>
  </si>
  <si>
    <t>DQP-7260</t>
  </si>
  <si>
    <t>DQO-7260</t>
  </si>
  <si>
    <t>Val_Chk-Instant_Activities-nature</t>
  </si>
  <si>
    <t>When populated, nature must contain only English letters, spaces, and the approved punctuation.</t>
  </si>
  <si>
    <t>CAST(nature AS STRING) RLIKE '^[A-Za-z (),._-]+$'</t>
  </si>
  <si>
    <t>2e552f2d-fe96-40a2-8582-b5efb7fa0220</t>
  </si>
  <si>
    <t>cf91cac3-f989-41d3-aa48-32e73d2cd565</t>
  </si>
  <si>
    <t>DQP-7261</t>
  </si>
  <si>
    <t>DQO-7261</t>
  </si>
  <si>
    <t>Val_Chk-Instant_Activities-sub_nature</t>
  </si>
  <si>
    <t>When populated, sub_nature must contain only digits, allowing zero and rejecting negative values and decimals.</t>
  </si>
  <si>
    <t>CAST(sub_nature AS STRING) RLIKE '^[0-9]+$'</t>
  </si>
  <si>
    <t>DED_Attribute_1655</t>
  </si>
  <si>
    <t>64147bd3-1c6d-4998-8f62-c81e692a459d</t>
  </si>
  <si>
    <t>7b0cd932-16bf-4945-a7e1-0040f1a198cb</t>
  </si>
  <si>
    <t>DQO-7035</t>
  </si>
  <si>
    <t>Comp_Chk-Investor_dtl-english_company_name</t>
  </si>
  <si>
    <t>Validate that the critical data element Investor_dtl.english_company_name is populated and not blank for in-scope records.</t>
  </si>
  <si>
    <t>DED_Attribute_1665</t>
  </si>
  <si>
    <t>3ad8ce3d-cee3-4604-b3af-621e4060b774</t>
  </si>
  <si>
    <t>9ab786d1-8425-479f-8eea-97031e4e1d45</t>
  </si>
  <si>
    <t>DQO-7036</t>
  </si>
  <si>
    <t>Comp_Chk-Investor_dtl-gender</t>
  </si>
  <si>
    <t>Validate that the critical data element Investor_dtl.gender is populated and not blank for in-scope records.</t>
  </si>
  <si>
    <t>DED_Attribute_1770</t>
  </si>
  <si>
    <t>da3b61f5-85f1-4780-ae67-e6a8602eae61</t>
  </si>
  <si>
    <t>ed889cbb-bd99-4561-abf3-97dbe06d0a12</t>
  </si>
  <si>
    <t>DQO-7052</t>
  </si>
  <si>
    <t>Comp_Chk-Investor_dtl_reference-country</t>
  </si>
  <si>
    <t>Validate that the critical data element Investor_dtl_reference.country is populated and not blank for in-scope records.</t>
  </si>
  <si>
    <t>DED_Attribute_1777</t>
  </si>
  <si>
    <t>40e36266-8535-401b-a178-cf798d9d8707</t>
  </si>
  <si>
    <t>b20295ae-9557-4179-a817-2d2e0b41a169</t>
  </si>
  <si>
    <t>DQO-7053</t>
  </si>
  <si>
    <t>Comp_Chk-Investor_dtl_reference-emirate</t>
  </si>
  <si>
    <t>Validate that the critical data element Investor_dtl_reference.emirate is populated and not blank for in-scope records.</t>
  </si>
  <si>
    <t>DED_Attribute_1781</t>
  </si>
  <si>
    <t>f8b08e0d-9554-491a-9bcc-e841848100ad</t>
  </si>
  <si>
    <t>8725906d-94c6-4b47-9b6b-3b5368cc6dae</t>
  </si>
  <si>
    <t>DQO-7054</t>
  </si>
  <si>
    <t>Comp_Chk-Investor_dtl_ref-entity_classification</t>
  </si>
  <si>
    <t>Validate that the critical data element Investor_dtl_reference.entity_classification is populated and not blank for in-scope records.</t>
  </si>
  <si>
    <t>DED_Attribute_1786</t>
  </si>
  <si>
    <t>5525a9ec-01f6-4105-8710-e04a97ddc182</t>
  </si>
  <si>
    <t>c4ca26c2-97b2-4ae1-b2f6-fe5f13e11341</t>
  </si>
  <si>
    <t>DQO-7055</t>
  </si>
  <si>
    <t>Comp_Chk-Investor_dtl_reference-freezone_local_no</t>
  </si>
  <si>
    <t>Validate that the critical data element Investor_dtl_reference.freezone_local_no is populated and not blank for in-scope records.</t>
  </si>
  <si>
    <t>DED_Attribute_1787</t>
  </si>
  <si>
    <t>a7eff066-7519-4784-ac90-92fe0268a7da</t>
  </si>
  <si>
    <t>29839aa9-af4a-4c84-8d11-061f04173c55</t>
  </si>
  <si>
    <t>DQO-7056</t>
  </si>
  <si>
    <t>Comp_Chk-Investor_dtl_reference-gender</t>
  </si>
  <si>
    <t>Validate that the critical data element Investor_dtl_reference.gender is populated and not blank for in-scope records.</t>
  </si>
  <si>
    <t>DED_Attribute_1801</t>
  </si>
  <si>
    <t>eff3b4e4-e742-44d8-a547-6e9701f8c916</t>
  </si>
  <si>
    <t>3df1651f-8036-4814-9bf2-bd8c15d6bc79</t>
  </si>
  <si>
    <t>DQO-7057</t>
  </si>
  <si>
    <t>Comp_Chk-Investor_dtl_reference-legal_form</t>
  </si>
  <si>
    <t>Validate that the critical data element Investor_dtl_reference.legal_form is populated and not blank for in-scope records.</t>
  </si>
  <si>
    <t>main_activity</t>
  </si>
  <si>
    <t>DED_Attribute_1809</t>
  </si>
  <si>
    <t>a8b65974-8bb3-4a48-a1b2-273732951577</t>
  </si>
  <si>
    <t>19209036-fda5-46d2-ac94-71eee8ea382d</t>
  </si>
  <si>
    <t>DQO-7058</t>
  </si>
  <si>
    <t>Comp_Chk-Investor_dtl_reference-main_activity</t>
  </si>
  <si>
    <t>Validate that the critical data element Investor_dtl_reference.main_activity is populated and not blank for in-scope records.</t>
  </si>
  <si>
    <t>!isNull({main_activity})</t>
  </si>
  <si>
    <t>TYPE</t>
  </si>
  <si>
    <t>DED_Attribute_0461</t>
  </si>
  <si>
    <t>83d4616c-0e34-4e69-99e0-4830c1f566ae</t>
  </si>
  <si>
    <t>e4d290e9-7fae-4869-9b47-3b30cdce094a</t>
  </si>
  <si>
    <t>DQO-7087</t>
  </si>
  <si>
    <t>Comp_Chk-Application_Status_History-TYPE</t>
  </si>
  <si>
    <t>Validate that the critical data element Application_Status_History.TYPE is populated and not blank for in-scope records.</t>
  </si>
  <si>
    <t>!isNull({TYPE})</t>
  </si>
  <si>
    <t>DED_Attribute_0673</t>
  </si>
  <si>
    <t>73b268b6-9eec-4a89-811b-018ef6f191f6</t>
  </si>
  <si>
    <t>b2acfac4-cf6e-46ad-b12c-b3c0884d80f9</t>
  </si>
  <si>
    <t>DQO-7090</t>
  </si>
  <si>
    <t>Comp_Chk-RB_Beneficial_Owner-free_zone</t>
  </si>
  <si>
    <t>Validate that the critical data element RB_Beneficial_Owner.free_zone is populated and not blank for in-scope records.</t>
  </si>
  <si>
    <t>oeaalali@adra.gov.ae, rfmdaas@adra.gov.ae</t>
  </si>
  <si>
    <t>aamalseiari@adra.gov.ae, rfmdaas@adra.gov.ae</t>
  </si>
  <si>
    <t>DED_Attribute_0736</t>
  </si>
  <si>
    <t>febb381f-727e-4523-9b3a-f281a9235253</t>
  </si>
  <si>
    <t>b5cfd765-d6b0-405e-989d-8858ac1c637d</t>
  </si>
  <si>
    <t>DQO-7091</t>
  </si>
  <si>
    <t>Comp_Chk-Commercial_activities-activity_id</t>
  </si>
  <si>
    <t>Validate that the critical data element Commercial_activities.activity_id is populated and not blank for in-scope records.</t>
  </si>
  <si>
    <t>!isNull({activity_id})</t>
  </si>
  <si>
    <t>DED_Attribute_0740</t>
  </si>
  <si>
    <t>680da05d-2436-462a-857f-dad8fb0fb938</t>
  </si>
  <si>
    <t>b95c0fd4-5046-4533-886f-ef065cf23abe</t>
  </si>
  <si>
    <t>DQO-7092</t>
  </si>
  <si>
    <t>Comp_Chk-Commercial_activities-sub_nature</t>
  </si>
  <si>
    <t>Validate that the critical data element Commercial_activities.sub_nature is populated and not blank for in-scope records.</t>
  </si>
  <si>
    <t>!isNull({sub_nature})</t>
  </si>
  <si>
    <t>inspector</t>
  </si>
  <si>
    <t>DED_Attribute_1483</t>
  </si>
  <si>
    <t>e3dce3a0-8e9d-4344-870f-2af3b173d889</t>
  </si>
  <si>
    <t>0034509d-2bd0-4fc5-baf9-1baf90cb6df7</t>
  </si>
  <si>
    <t>DQO-7095</t>
  </si>
  <si>
    <t>Comp_Chk-Violations_Record-inspector</t>
  </si>
  <si>
    <t>Validate that the critical data element Violations_Record.inspector is populated and not blank for in-scope records.</t>
  </si>
  <si>
    <t>DD - Economic Data, FU - Financial Profile</t>
  </si>
  <si>
    <t>!isNull({inspector})</t>
  </si>
  <si>
    <t>vio_descreption</t>
  </si>
  <si>
    <t>DED_Attribute_1490</t>
  </si>
  <si>
    <t>dffe1437-53df-48fa-960e-ae7d7e95a7b7</t>
  </si>
  <si>
    <t>8de599b0-c025-4f08-bf70-974972d4f679</t>
  </si>
  <si>
    <t>DQO-7096</t>
  </si>
  <si>
    <t>Comp_Chk-Violations_Record-vio_descreption</t>
  </si>
  <si>
    <t>Validate that the critical data element Violations_Record.vio_descreption is populated and not blank for in-scope records.</t>
  </si>
  <si>
    <t>!isNull({vio_descreption})</t>
  </si>
  <si>
    <t>91aa5efd-bc7a-4c52-a6d4-8d455a1c2d1c</t>
  </si>
  <si>
    <t>74aaf104-3537-42d6-8385-9b0708b62f49</t>
  </si>
  <si>
    <t>DQO-7131</t>
  </si>
  <si>
    <t>Txt_Val_Chk-Investor_dtl-english_company_name</t>
  </si>
  <si>
    <t>Validate that populated values in Investor_dtl-english_company_name contain at least one non-space character, contain no control characters, and are not designated placeholder values.</t>
  </si>
  <si>
    <t>CAST(english_company_name AS STRING) RLIKE '.*[^ ].*' AND CAST(english_company_name AS STRING) NOT RLIKE '\\p{Cntrl}' AND UPPER(TRIM(CAST(english_company_name AS STRING))) NOT IN ('NA','N/A','NIL','NONE','NULL','UNKNOWN','UNSPECIFIED','TEST','DUMMY','TBD','NOT APPLICABLE','-','--','.')</t>
  </si>
  <si>
    <t>9fb8a3cd-12ee-46f5-97cb-bcc6e73a4148</t>
  </si>
  <si>
    <t>6d07953e-9d20-4df5-9908-9875fb588976</t>
  </si>
  <si>
    <t>DQO-7132</t>
  </si>
  <si>
    <t>Txt_Val_Chk-Investor_dtl-gender</t>
  </si>
  <si>
    <t>Validate that populated values in Investor_dtl-gender contain at least one non-space character, contain no control characters, and are not designated placeholder values.</t>
  </si>
  <si>
    <t>CAST(gender AS STRING) RLIKE '.*[^ ].*' AND CAST(gender AS STRING) NOT RLIKE '\\p{Cntrl}' AND UPPER(TRIM(CAST(gender AS STRING))) NOT IN ('NA','N/A','NIL','NONE','NULL','UNKNOWN','UNSPECIFIED','TEST','DUMMY','TBD','NOT APPLICABLE','-','--','.')</t>
  </si>
  <si>
    <t>d08a92db-c751-4638-b5f1-b51262b50fa2</t>
  </si>
  <si>
    <t>d762ed85-196b-48ab-a06c-311adcea3ded</t>
  </si>
  <si>
    <t>DQO-7148</t>
  </si>
  <si>
    <t>Txt_Val_Chk-Investor_dtl_reference-country</t>
  </si>
  <si>
    <t>Validate that populated values in Investor_dtl_reference-country contain at least one non-space character, contain no control characters, and are not designated placeholder values.</t>
  </si>
  <si>
    <t>CAST(country AS STRING) RLIKE '.*[^ ].*' AND CAST(country AS STRING) NOT RLIKE '\\p{Cntrl}' AND UPPER(TRIM(CAST(country AS STRING))) NOT IN ('NA','N/A','NIL','NONE','NULL','UNKNOWN','UNSPECIFIED','TEST','DUMMY','TBD','NOT APPLICABLE','-','--','.')</t>
  </si>
  <si>
    <t>66ca1169-67fe-47af-b760-e7623c4379e0</t>
  </si>
  <si>
    <t>bbf1086c-2ea5-4013-ab95-d075590c9973</t>
  </si>
  <si>
    <t>DQO-7149</t>
  </si>
  <si>
    <t>Txt_Val_Chk-Investor_dtl_reference-emirate</t>
  </si>
  <si>
    <t>Validate that populated values in Investor_dtl_reference-emirate contain at least one non-space character, contain no control characters, and are not designated placeholder values.</t>
  </si>
  <si>
    <t>CAST(emirate AS STRING) RLIKE '.*[^ ].*' AND CAST(emirate AS STRING) NOT RLIKE '\\p{Cntrl}' AND UPPER(TRIM(CAST(emirate AS STRING))) NOT IN ('NA','N/A','NIL','NONE','NULL','UNKNOWN','UNSPECIFIED','TEST','DUMMY','TBD','NOT APPLICABLE','-','--','.')</t>
  </si>
  <si>
    <t>9cf3e524-c503-4c6b-a101-9d039e272509</t>
  </si>
  <si>
    <t>a4a3946c-8d4e-494b-8a6c-4c86bcefed5d</t>
  </si>
  <si>
    <t>DQO-7150</t>
  </si>
  <si>
    <t>Txt_Val_Chk-Investor_dtl_ref-entity_classification</t>
  </si>
  <si>
    <t>Validate that populated values in Investor_dtl_reference-entity_classification contain at least one non-space character, contain no control characters, and are not designated placeholder values.</t>
  </si>
  <si>
    <t>CAST(entity_classification AS STRING) RLIKE '.*[^ ].*' AND CAST(entity_classification AS STRING) NOT RLIKE '\\p{Cntrl}' AND UPPER(TRIM(CAST(entity_classification AS STRING))) NOT IN ('NA','N/A','NIL','NONE','NULL','UNKNOWN','UNSPECIFIED','TEST','DUMMY','TBD','NOT APPLICABLE','-','--','.')</t>
  </si>
  <si>
    <t>3faedb92-1450-4b8b-a6b0-6e472b05bd74</t>
  </si>
  <si>
    <t>2e2d024b-14e9-4020-8a76-ea5cdb8ef401</t>
  </si>
  <si>
    <t>DQO-7151</t>
  </si>
  <si>
    <t>Txt_Val_Chk-Investor_dtl_ref-freezone_local_no</t>
  </si>
  <si>
    <t>Validate that populated values in Investor_dtl_reference-freezone_local_no contain at least one non-space character, contain no control characters, and are not designated placeholder values.</t>
  </si>
  <si>
    <t>CAST(freezone_local_no AS STRING) RLIKE '.*[^ ].*' AND CAST(freezone_local_no AS STRING) NOT RLIKE '\\p{Cntrl}' AND UPPER(TRIM(CAST(freezone_local_no AS STRING))) NOT IN ('NA','N/A','NIL','NONE','NULL','UNKNOWN','UNSPECIFIED','TEST','DUMMY','TBD','NOT APPLICABLE','-','--','.')</t>
  </si>
  <si>
    <t>acba0a4e-a132-4eb8-9717-5268a330fc00</t>
  </si>
  <si>
    <t>9c3a900c-2a9e-4d19-860a-88629e8cee12</t>
  </si>
  <si>
    <t>DQO-7152</t>
  </si>
  <si>
    <t>Txt_Val_Chk-Investor_dtl_reference-gender</t>
  </si>
  <si>
    <t>Validate that populated values in Investor_dtl_reference-gender contain at least one non-space character, contain no control characters, and are not designated placeholder values.</t>
  </si>
  <si>
    <t>7c505797-a3bf-4be2-8e60-65b550e4d8f5</t>
  </si>
  <si>
    <t>b457bc47-1312-4b7b-b9bc-856e0efd742d</t>
  </si>
  <si>
    <t>DQO-7153</t>
  </si>
  <si>
    <t>Txt_Val_Chk-Investor_dtl_reference-legal_form</t>
  </si>
  <si>
    <t>Validate that populated values in Investor_dtl_reference-legal_form contain at least one non-space character, contain no control characters, and are not designated placeholder values.</t>
  </si>
  <si>
    <t>CAST(legal_form AS STRING) RLIKE '.*[^ ].*' AND CAST(legal_form AS STRING) NOT RLIKE '\\p{Cntrl}' AND UPPER(TRIM(CAST(legal_form AS STRING))) NOT IN ('NA','N/A','NIL','NONE','NULL','UNKNOWN','UNSPECIFIED','TEST','DUMMY','TBD','NOT APPLICABLE','-','--','.')</t>
  </si>
  <si>
    <t>129357bf-74f7-45af-aea4-7157678ddafd</t>
  </si>
  <si>
    <t>891c529c-9e4d-4a35-a628-4aea243a86b5</t>
  </si>
  <si>
    <t>DQO-7154</t>
  </si>
  <si>
    <t>Txt_Val_Chk-Investor_dtl_reference-main_activity</t>
  </si>
  <si>
    <t>Validate that populated values in Investor_dtl_reference-main_activity contain at least one non-space character, contain no control characters, and are not designated placeholder values.</t>
  </si>
  <si>
    <t>CAST(main_activity AS STRING) RLIKE '.*[^ ].*' AND CAST(main_activity AS STRING) NOT RLIKE '\\p{Cntrl}' AND UPPER(TRIM(CAST(main_activity AS STRING))) NOT IN ('NA','N/A','NIL','NONE','NULL','UNKNOWN','UNSPECIFIED','TEST','DUMMY','TBD','NOT APPLICABLE','-','--','.')</t>
  </si>
  <si>
    <t>5c110ad0-fbc7-494b-a419-3cca8334747a</t>
  </si>
  <si>
    <t>c6ea5717-5e94-4282-a04d-34bfa9c8b250</t>
  </si>
  <si>
    <t>DQO-7183</t>
  </si>
  <si>
    <t>Txt_Val_Chk-Application_Status_History-TYPE</t>
  </si>
  <si>
    <t>Validate that populated values in Application_Status_History-TYPE contain at least one non-space character, contain no control characters, and are not designated placeholder values.</t>
  </si>
  <si>
    <t>CAST(TYPE AS STRING) RLIKE '.*[^ ].*' AND CAST(TYPE AS STRING) NOT RLIKE '\\p{Cntrl}' AND UPPER(TRIM(CAST(TYPE AS STRING))) NOT IN ('NA','N/A','NIL','NONE','NULL','UNKNOWN','UNSPECIFIED','TEST','DUMMY','TBD','NOT APPLICABLE','-','--','.')</t>
  </si>
  <si>
    <t>cb64a386-1e6e-413a-b2a8-699d3bc5460b</t>
  </si>
  <si>
    <t>04959e6a-7f1b-4aa7-8c2b-df63b535d5ee</t>
  </si>
  <si>
    <t>DQO-7186</t>
  </si>
  <si>
    <t>Txt_Val_Chk-RB_Beneficial_Owner-free_zone</t>
  </si>
  <si>
    <t>Validate that populated values in RB_Beneficial_Owner-free_zone contain at least one non-space character, contain no control characters, and are not designated placeholder values.</t>
  </si>
  <si>
    <t>CAST(free_zone AS STRING) RLIKE '.*[^ ].*' AND CAST(free_zone AS STRING) NOT RLIKE '\\p{Cntrl}' AND UPPER(TRIM(CAST(free_zone AS STRING))) NOT IN ('NA','N/A','NIL','NONE','NULL','UNKNOWN','UNSPECIFIED','TEST','DUMMY','TBD','NOT APPLICABLE','-','--','.')</t>
  </si>
  <si>
    <t>5236a77b-6878-4678-9989-edd4c20b97fc</t>
  </si>
  <si>
    <t>2fa31cc2-dbc8-45f4-9f14-4e6d4a0aee3e</t>
  </si>
  <si>
    <t>DQO-7187</t>
  </si>
  <si>
    <t>Txt_Val_Chk-Commercial_activities-activity_id</t>
  </si>
  <si>
    <t>Validate that populated values in Commercial_activities-activity_id contain at least one non-space character, contain no control characters, and are not designated placeholder values.</t>
  </si>
  <si>
    <t>CAST(activity_id AS STRING) RLIKE '.*[^ ].*' AND CAST(activity_id AS STRING) NOT RLIKE '\\p{Cntrl}' AND UPPER(TRIM(CAST(activity_id AS STRING))) NOT IN ('NA','N/A','NIL','NONE','NULL','UNKNOWN','UNSPECIFIED','TEST','DUMMY','TBD','NOT APPLICABLE','-','--','.')</t>
  </si>
  <si>
    <t>e98ae576-b048-41ce-ade5-77ba9d2f35a5</t>
  </si>
  <si>
    <t>8c03894a-d561-4096-8b88-3f4ccff12d62</t>
  </si>
  <si>
    <t>DQO-7188</t>
  </si>
  <si>
    <t>Txt_Val_Chk-Commercial_activities-sub_nature</t>
  </si>
  <si>
    <t>Validate that populated values in Commercial_activities-sub_nature contain at least one non-space character, contain no control characters, and are not designated placeholder values.</t>
  </si>
  <si>
    <t>7056aeb5-e9ce-44ff-a1df-9d969800dbf0</t>
  </si>
  <si>
    <t>f3d2c98c-2a35-4587-8fcd-1cd401169007</t>
  </si>
  <si>
    <t>DQO-7191</t>
  </si>
  <si>
    <t>Txt_Val_Chk-Violations_Record-inspector</t>
  </si>
  <si>
    <t>Validate that populated values in Violations_Record-inspector contain at least one non-space character, contain no control characters, and are not designated placeholder values.</t>
  </si>
  <si>
    <t>CAST(inspector AS STRING) RLIKE '.*[^ ].*' AND CAST(inspector AS STRING) NOT RLIKE '\\p{Cntrl}' AND UPPER(TRIM(CAST(inspector AS STRING))) NOT IN ('NA','N/A','NIL','NONE','NULL','UNKNOWN','UNSPECIFIED','TEST','DUMMY','TBD','NOT APPLICABLE','-','--','.')</t>
  </si>
  <si>
    <t>5f7500a3-b7db-47bd-94d2-76fad6732a4f</t>
  </si>
  <si>
    <t>07f43051-b54a-4cd6-842d-fdccafd2acb5</t>
  </si>
  <si>
    <t>DQO-7192</t>
  </si>
  <si>
    <t>Txt_Val_Chk-Violations_Record-vio_descreption</t>
  </si>
  <si>
    <t>Validate that populated values in Violations_Record-vio_descreption contain at least one non-space character, contain no control characters, and are not designated placeholder values.</t>
  </si>
  <si>
    <t>CAST(vio_descreption AS STRING) RLIKE '.*[^ ].*' AND CAST(vio_descreption AS STRING) NOT RLIKE '\\p{Cntrl}' AND UPPER(TRIM(CAST(vio_descreption AS STRING))) NOT IN ('NA','N/A','NIL','NONE','NULL','UNKNOWN','UNSPECIFIED','TEST','DUMMY','TBD','NOT APPLICABLE','-','--','.')</t>
  </si>
  <si>
    <t>8c59a57d-5d79-4d3e-8cae-8cb46118522a</t>
  </si>
  <si>
    <t>57b29035-fcc0-482f-9dec-6a5e8950a0c8</t>
  </si>
  <si>
    <t>DQO-7193</t>
  </si>
  <si>
    <t>Val_Chk-Investor_dtl-gender</t>
  </si>
  <si>
    <t>When populated, gender must be either “Male” or “Female”.</t>
  </si>
  <si>
    <t>gender IN ('Male','Female')</t>
  </si>
  <si>
    <t>fec5e203-c20f-4011-b64e-421d47f2bb7f</t>
  </si>
  <si>
    <t>b757ebbf-10da-4076-bc06-fa61575ea715</t>
  </si>
  <si>
    <t>DQO-7194</t>
  </si>
  <si>
    <t>Val_Chk-Investor_dtl_reference-country</t>
  </si>
  <si>
    <t>When populated, country must contain only English letters.</t>
  </si>
  <si>
    <t>CAST(country AS STRING) RLIKE '^[A-Za-z ]+$'</t>
  </si>
  <si>
    <t>c13e994c-c953-4863-beb5-9bc8974ff49e</t>
  </si>
  <si>
    <t>0bb91d64-0cfc-4e9e-a2f7-1ee839919c83</t>
  </si>
  <si>
    <t>DQO-7195</t>
  </si>
  <si>
    <t>Val_Chk-Investor_dtl_reference-emirate</t>
  </si>
  <si>
    <t>UPPER(TRIM(CAST(country AS STRING))) IN ('ABU DHABI', 'DUBAI', 'SHARJAH', 'AJMAN', 'UMM AL QUWAIN', 'RAS AL KHAIMAH', 'FUJAIRAH')</t>
  </si>
  <si>
    <t>25bd048e-fa46-4526-affc-b02b1784ce8b</t>
  </si>
  <si>
    <t>25f7ade1-a91d-49b7-8d5b-bec9e0f97ad5</t>
  </si>
  <si>
    <t>DQO-7196</t>
  </si>
  <si>
    <t>Val_Chk-Investor_dtl_reference-gender</t>
  </si>
  <si>
    <t>e4bdc0b3-9802-4b82-abbc-7b4646c53b71</t>
  </si>
  <si>
    <t>4c2d5fb8-8556-4cd8-bc59-bcda4a082a72</t>
  </si>
  <si>
    <t>DQO-7197</t>
  </si>
  <si>
    <t>Val_Chk-Investor_dtl_reference-legal_form</t>
  </si>
  <si>
    <t>When populated, legal_form must be either “Limited Liability Company” or “Establishment”.</t>
  </si>
  <si>
    <t>legal_form IN ('Limited Liability Company','Establishment')</t>
  </si>
  <si>
    <t>59b05f35-5dbe-4919-a4a7-12917436e412</t>
  </si>
  <si>
    <t>6e5e7427-8476-4598-b8fd-46b4793d6a80</t>
  </si>
  <si>
    <t>DQO-7198</t>
  </si>
  <si>
    <t>Val_Chk-Application_Status_History-TYPE</t>
  </si>
  <si>
    <t>When populated, legal_form must be either “Production” or “Application”.</t>
  </si>
  <si>
    <t>TYPE IN ('PRODUCTION','APPLICATION')</t>
  </si>
  <si>
    <t>8b59b929-0d3a-42c0-9adc-ea2154c9d643</t>
  </si>
  <si>
    <t>2e7a2b0f-39c1-4248-8745-6704591cacd6</t>
  </si>
  <si>
    <t>DQO-7199</t>
  </si>
  <si>
    <t>Val_Chk-Commercial_activities-activity_id</t>
  </si>
  <si>
    <t>When populated, activity_id must be a positive whole number greater than zero, with no decimals.</t>
  </si>
  <si>
    <t>CAST(activity_id AS STRING) RLIKE '^[1-9][0-9]*$'</t>
  </si>
  <si>
    <t>296cc95e-64f9-442f-87d0-90233c942c2f</t>
  </si>
  <si>
    <t>ba5927eb-78e2-4072-8c9e-021029b5f936</t>
  </si>
  <si>
    <t>DQO-7200</t>
  </si>
  <si>
    <t>Val_Chk-Commercial_activities-sub_nature</t>
  </si>
  <si>
    <t>When populated, sub_nature must contain only English letters, spaces, and the approved punctuation.</t>
  </si>
  <si>
    <t>CAST(sub_nature AS STRING) RLIKE '^[A-Za-z (),''._-]+$'</t>
  </si>
  <si>
    <t>1f97bf93-ffe7-40fc-a209-8559c4519931</t>
  </si>
  <si>
    <t>846b07ee-d181-4fa4-9d8b-db16ddb9648a</t>
  </si>
  <si>
    <t>DQO-7201</t>
  </si>
  <si>
    <t>Val_Chk-Violations_Record-inspector</t>
  </si>
  <si>
    <t>When populated, sub_nature must contain only English letters.</t>
  </si>
  <si>
    <t>CAST(inspector AS STRING) RLIKE '^[A-Za-z ]+$'</t>
  </si>
  <si>
    <t>b95d5382-a8bf-4c4e-a05d-9ed63eea9b5b</t>
  </si>
  <si>
    <t>a8929095-3c71-4b16-9ec7-58a7aa1a7237</t>
  </si>
  <si>
    <t>DQO-7202</t>
  </si>
  <si>
    <t>Val_Chk-Violations_Record-vio_descreption</t>
  </si>
  <si>
    <t>When populated, vio_descreption must contain only English letters, numbers and limited special characters only.</t>
  </si>
  <si>
    <t>CAST(vio_descreption AS STRING) RLIKE r'^[A-Za-z0-9 (),\x27._&amp;/\\-]+$'</t>
  </si>
  <si>
    <t>remarks</t>
  </si>
  <si>
    <t>DED_Attribute_2457</t>
  </si>
  <si>
    <t>965e2feb-1b1d-4169-9cb7-f93f3b81313d</t>
  </si>
  <si>
    <t>92d8c25d-ff98-426c-981c-3eed1b87227c</t>
  </si>
  <si>
    <t>DQP-7046</t>
  </si>
  <si>
    <t>DQO-7046</t>
  </si>
  <si>
    <t>Comp_Chk-Renewal-remarks</t>
  </si>
  <si>
    <t>Validate that the critical data element Renewal.remarks is populated and not blank for in-scope records.</t>
  </si>
  <si>
    <t>!isNull({remarks})</t>
  </si>
  <si>
    <t>b04deb08-81b5-4b27-8a7f-3df891dec65e</t>
  </si>
  <si>
    <t>9a258a36-cb7b-498b-b348-b711758bf603</t>
  </si>
  <si>
    <t>DQP-7142</t>
  </si>
  <si>
    <t>DQO-7142</t>
  </si>
  <si>
    <t>Txt_Val_Chk-Renewal-remarks</t>
  </si>
  <si>
    <t>Validate that populated values in Renewal-remarks contain at least one non-space character, contain no control characters, and are not designated placeholder values.</t>
  </si>
  <si>
    <t>CAST(remarks AS STRING) RLIKE '.*[^ ].*' AND CAST(remarks AS STRING) NOT RLIKE '\\p{Cntrl}' AND UPPER(TRIM(CAST(remarks AS STRING))) NOT IN ('NA','N/A','NIL','NONE','NULL','UNKNOWN','UNSPECIFIED','TEST','DUMMY','TBD','NOT APPLICABLE','-','--','.')</t>
  </si>
  <si>
    <t>cfe61efd-6c7a-4d32-8e98-c0186bf68648</t>
  </si>
  <si>
    <t>11dc2bf1-1837-46ec-8f17-5c698639e33c</t>
  </si>
  <si>
    <t>DQP-9112</t>
  </si>
  <si>
    <t>DQO-9112</t>
  </si>
  <si>
    <t>Compl_Chk-Application_Address-B1_X_COORD</t>
  </si>
  <si>
    <t>Validate that Application_address.X_COORD is populated and not blank for in-scope records.</t>
  </si>
  <si>
    <t>792b041d-1fa3-43a1-a4c7-d760be4ea0fc</t>
  </si>
  <si>
    <t>b0685d1d-762c-4a3f-843c-4893d0baa45a</t>
  </si>
  <si>
    <t>DQP-9113</t>
  </si>
  <si>
    <t>DQO-9113</t>
  </si>
  <si>
    <t>Compl_Chk-Application_Address-B1_Y_COORD</t>
  </si>
  <si>
    <t>Validate that Application_Address.Y_COORD is populated and not blank for in-scope records.</t>
  </si>
  <si>
    <t>01c37d28-e85f-4013-aa31-b01688245586</t>
  </si>
  <si>
    <t>7b1e9da8-89db-4577-a505-9415a3c11f93</t>
  </si>
  <si>
    <t>DQP-9114</t>
  </si>
  <si>
    <t>DQO-9114</t>
  </si>
  <si>
    <t>Compl_Chk-Application_Address-L1_ADDRESS_NBR</t>
  </si>
  <si>
    <t>Validate that Application_Address.ADDRESS_NBR is populated and not blank for in-scope records.</t>
  </si>
  <si>
    <t>273d1be2-8956-46f8-bf83-99457793fc7d</t>
  </si>
  <si>
    <t>dc4b449c-1ff7-415c-8373-8811a37ab70a</t>
  </si>
  <si>
    <t>DQP-9115</t>
  </si>
  <si>
    <t>DQO-9115</t>
  </si>
  <si>
    <t>Compl_Chk-Investor-B1_BUSINESS_NAME</t>
  </si>
  <si>
    <t>Validate that Investor.BUSINESS_NAME is populated and not blank for in-scope records.</t>
  </si>
  <si>
    <t>4eef1d37-35e7-488d-8ef8-97f589c0fcfa</t>
  </si>
  <si>
    <t>007aa796-3f9b-4e32-868f-f316706a10ad</t>
  </si>
  <si>
    <t>DQP-9116</t>
  </si>
  <si>
    <t>DQO-9116</t>
  </si>
  <si>
    <t>Compl_Chk-Investor-B1_ADDRESS1</t>
  </si>
  <si>
    <t>Validate that Investor.ADDRESS1 is populated and not blank for in-scope records.</t>
  </si>
  <si>
    <t>ca99fd8d-7c26-4621-9b66-92ac4651a524</t>
  </si>
  <si>
    <t>35d8a263-5b96-4734-bf73-fb48d3ced910</t>
  </si>
  <si>
    <t>DQP-9117</t>
  </si>
  <si>
    <t>DQO-9117</t>
  </si>
  <si>
    <t>Compl_Chk-Investor-B1_EMAIL</t>
  </si>
  <si>
    <t>Validate that Investor.EMAIL is populated and not blank for in-scope records.</t>
  </si>
  <si>
    <t>5c22b201-c5c4-45b5-bfb1-f13e3d6f01b4</t>
  </si>
  <si>
    <t>ecf29d65-9ebc-4c30-8ac6-eee47d11a4b6</t>
  </si>
  <si>
    <t>DQP-9118</t>
  </si>
  <si>
    <t>DQO-9118</t>
  </si>
  <si>
    <t>Compl_Chk-Inspection_Suspension-R3_BUREAU_CODE</t>
  </si>
  <si>
    <t>Validate that Inspection_Suspension.BUREAU_CODE is populated and not blank for in-scope records.</t>
  </si>
  <si>
    <t>d1aa6660-a509-417f-8653-ac0540b2c078</t>
  </si>
  <si>
    <t>03addcd7-8847-4f67-b557-f8fe8ad2fcfb</t>
  </si>
  <si>
    <t>DQP-9119</t>
  </si>
  <si>
    <t>DQO-9119</t>
  </si>
  <si>
    <t>Compl_Chk-Inspection_Suspension-R3_DIVISION_CODE</t>
  </si>
  <si>
    <t>Validate that Inspection_Suspension.DIVISION_CODE is populated and not blank for in-scope records.</t>
  </si>
  <si>
    <t>4b612acd-e7b3-41bd-9c98-434ed1f0e7ce</t>
  </si>
  <si>
    <t>1aca11e5-ce9e-4734-91e9-8c68c92de2a9</t>
  </si>
  <si>
    <t>DQP-9120</t>
  </si>
  <si>
    <t>DQO-9120</t>
  </si>
  <si>
    <t>Compl_Chk-Inspection_Suspension-R3_OFFICE_CODE</t>
  </si>
  <si>
    <t>Validate that Inspection_Suspension.OFFICE_CODE is populated and not blank for in-scope records.</t>
  </si>
  <si>
    <t>ac37b540-1235-4a37-8db4-0969edb97cd8</t>
  </si>
  <si>
    <t>112460a7-91a0-4289-b08a-8ef71b2a2e83</t>
  </si>
  <si>
    <t>DQP-9121</t>
  </si>
  <si>
    <t>DQO-9121</t>
  </si>
  <si>
    <t>Compl_Chk-Inspection_Suspension-R3_SECTION_CODE</t>
  </si>
  <si>
    <t>Validate that Inspection_Suspension.SECTION_CODE is populated and not blank for in-scope records.</t>
  </si>
  <si>
    <t>80b030fe-5282-49a8-bfe6-754a8a25e1b7</t>
  </si>
  <si>
    <t>2a37e30b-64e6-4f4b-aee1-c6989c7add9a</t>
  </si>
  <si>
    <t>DQP-9122</t>
  </si>
  <si>
    <t>DQO-9122</t>
  </si>
  <si>
    <t>Compl_Chk-Inspection_Suspension-R3_GROUP_CODE</t>
  </si>
  <si>
    <t>Validate that Inspection_Suspension.GROUP_CODE is populated and not blank for in-scope records.</t>
  </si>
  <si>
    <t>701dab8d-05e4-4a4c-b726-18b43d2e4354</t>
  </si>
  <si>
    <t>40a6f745-04a8-4bb9-a367-34af6bf99eb7</t>
  </si>
  <si>
    <t>DQP-9123</t>
  </si>
  <si>
    <t>DQO-9123</t>
  </si>
  <si>
    <t>Compl_Chk-Workflow-G6_STAT_DD</t>
  </si>
  <si>
    <t>Validate that Workflow.STAT_DD is populated and not blank for in-scope records.</t>
  </si>
  <si>
    <t>a96f4ab0-4ec0-4641-b235-afb03da63960</t>
  </si>
  <si>
    <t>6192fbf2-d9b6-4403-a056-d9580e1dabf2</t>
  </si>
  <si>
    <t>DQP-9124</t>
  </si>
  <si>
    <t>DQO-9124</t>
  </si>
  <si>
    <t>Compl_Chk-Workflow-G6_ASGN_DD</t>
  </si>
  <si>
    <t>Validate that Workflow.ASGN_DD is populated and not blank for in-scope records.</t>
  </si>
  <si>
    <t>74c2d2ce-904b-4cd5-b037-497b5b039b3d</t>
  </si>
  <si>
    <t>b36f0510-a7cf-4a3f-a2ca-c690d4d6e255</t>
  </si>
  <si>
    <t>DQP-9125</t>
  </si>
  <si>
    <t>DQO-9125</t>
  </si>
  <si>
    <t>Compl_Chk-App_Address_Reference-L1_X_COORD</t>
  </si>
  <si>
    <t>Validate that App_Address_Reference.X_COORD is populated and not blank for in-scope records.</t>
  </si>
  <si>
    <t>48031c4b-3848-4ce6-8d95-ce3493ec0d97</t>
  </si>
  <si>
    <t>f002d92d-25e5-4e78-8cc9-2c26b3768e67</t>
  </si>
  <si>
    <t>DQP-9126</t>
  </si>
  <si>
    <t>DQO-9126</t>
  </si>
  <si>
    <t>Compl_Chk-App_Address_Reference-L1_Y_COORD</t>
  </si>
  <si>
    <t>Validate that App_Address_Reference.Y_COORD is populated and not blank for in-scope records.</t>
  </si>
  <si>
    <t>a86b71a2-0663-4b50-9b80-898cb3f3e636</t>
  </si>
  <si>
    <t>d21c3ead-1d2b-4304-9daa-df86fe7bd432</t>
  </si>
  <si>
    <t>DQP-9127</t>
  </si>
  <si>
    <t>DQO-9127</t>
  </si>
  <si>
    <t>Compl_Chk-Allocated_Quota-allocated_quota</t>
  </si>
  <si>
    <t>Validate that Allocated_Quota.allocated_quota is populated and not blank for in-scope records.</t>
  </si>
  <si>
    <t>78a8a139-07ee-437f-95b6-eb8af2db9fa0</t>
  </si>
  <si>
    <t>83f0590b-05bd-4b18-8c1d-acf6fe8e7833</t>
  </si>
  <si>
    <t>DQP-9128</t>
  </si>
  <si>
    <t>DQO-9128</t>
  </si>
  <si>
    <t>Compl_Chk-Permit_Balloons-balloons_address</t>
  </si>
  <si>
    <t>Validate that Permit_Balloons.balloons_address is populated and not blank for in-scope records.</t>
  </si>
  <si>
    <t>ecbc3301-a106-4eaa-a13b-c586f0126282</t>
  </si>
  <si>
    <t>b4d399d7-5147-4f33-9a98-642ee372f3dd</t>
  </si>
  <si>
    <t>DQP-9129</t>
  </si>
  <si>
    <t>DQO-9129</t>
  </si>
  <si>
    <t>Compl_Chk-RB_Basic_Info_PEP-adv_media_screen_res</t>
  </si>
  <si>
    <t>Validate that RB_Basic_Info_PEP.adv_media_screen_res is populated and not blank for in-scope records.</t>
  </si>
  <si>
    <t>5f34b93e-40bb-4af7-b8ab-720cf2593e19</t>
  </si>
  <si>
    <t>9e47904a-c825-43ad-98c9-992e6db66e17</t>
  </si>
  <si>
    <t>DQP-9130</t>
  </si>
  <si>
    <t>DQO-9130</t>
  </si>
  <si>
    <t>Compl_Chk-RB_Basic_Info_PEP-a_conf_btwn_pep_posit</t>
  </si>
  <si>
    <t>Validate that RB_Basic_Info_PEP.a_conf_btwn_pep_posit is populated and not blank for in-scope records.</t>
  </si>
  <si>
    <t>565da8fa-7a69-4aba-82fc-0f5ccee11258</t>
  </si>
  <si>
    <t>660471ab-83d2-4dee-a8b2-36305ac560d5</t>
  </si>
  <si>
    <t>DQP-9131</t>
  </si>
  <si>
    <t>DQO-9131</t>
  </si>
  <si>
    <t>Compl_Chk-RB_Basic_Info_PEP-juri_risk_of_the_count</t>
  </si>
  <si>
    <t>Validate that RB_Basic_Info_PEP.juri_risk_of_the_count is populated and not blank for in-scope records.</t>
  </si>
  <si>
    <t>5be420ae-f209-4e8b-8806-bd8806aa62e3</t>
  </si>
  <si>
    <t>ed652f76-04b8-4625-b433-7718406b6498</t>
  </si>
  <si>
    <t>DQP-9132</t>
  </si>
  <si>
    <t>DQO-9132</t>
  </si>
  <si>
    <t>Compl_Chk-RB_Basic_Info_PEP-pep_screening_result</t>
  </si>
  <si>
    <t>Validate that RB_Basic_Info_PEP.pep_screening_result is populated and not blank for in-scope records.</t>
  </si>
  <si>
    <t>ff1d6f17-ee3b-405f-9a7e-da38be676289</t>
  </si>
  <si>
    <t>c5435a2a-37a9-4626-b626-898f48649887</t>
  </si>
  <si>
    <t>DQP-9133</t>
  </si>
  <si>
    <t>DQO-9133</t>
  </si>
  <si>
    <t>Compl_Chk-RB_Basic_Info_PEP-sanctions_screenin_res</t>
  </si>
  <si>
    <t>Validate that RB_Basic_Info_PEP.sanctions_screenin_res is populated and not blank for in-scope records.</t>
  </si>
  <si>
    <t>667e6bb9-de9e-4486-a321-26086a33ae8c</t>
  </si>
  <si>
    <t>b7b55b04-a019-41d7-88aa-c211e9987d83</t>
  </si>
  <si>
    <t>DQP-9134</t>
  </si>
  <si>
    <t>DQO-9134</t>
  </si>
  <si>
    <t>Compl_Chk-Customs_Quota-new_yearly_quota</t>
  </si>
  <si>
    <t>Validate that Customs_Quota.new_yearly_quota is populated and not blank for in-scope records.</t>
  </si>
  <si>
    <t>80371773-4820-4569-b1fd-5fe3320c1300</t>
  </si>
  <si>
    <t>ae3ff913-9e96-4a65-828e-5242821a3c1b</t>
  </si>
  <si>
    <t>DQP-9135</t>
  </si>
  <si>
    <t>DQO-9135</t>
  </si>
  <si>
    <t>Compl_Chk-DED_Rules_Exception-expiry_date</t>
  </si>
  <si>
    <t>Validate that DED_Rules_Exception.expiry_date is populated and not blank for in-scope records.</t>
  </si>
  <si>
    <t>3ef9941b-89d7-406c-8c86-4761a61024ab</t>
  </si>
  <si>
    <t>0ab5f4e3-e40b-48e8-a8db-0a748e855c92</t>
  </si>
  <si>
    <t>DQP-9136</t>
  </si>
  <si>
    <t>DQO-9136</t>
  </si>
  <si>
    <t>Compl_Chk-IDB_Machines-machine_type</t>
  </si>
  <si>
    <t>Validate that IDB_Machines.machine_type is populated and not blank for in-scope records.</t>
  </si>
  <si>
    <t>266564c6-94e0-4c37-8436-b5b9b8cec7f6</t>
  </si>
  <si>
    <t>d58fdddf-f52f-4d40-b68c-1e3521064d0d</t>
  </si>
  <si>
    <t>DQP-4352</t>
  </si>
  <si>
    <t>DQO-4352</t>
  </si>
  <si>
    <t>Allowed_Chk-activity_detail-foreign_investor</t>
  </si>
  <si>
    <t>Ensure that when foreign_investor in activity_detail is populated it contains only the approved values checked,unchecked.</t>
  </si>
  <si>
    <t>bmalkindi@adra.gov.ae, rfmdaas@adra.gov.ae</t>
  </si>
  <si>
    <t>foreign_investor IN ('checked','unchecked')</t>
  </si>
  <si>
    <t>rec_status = 'A' AND foreign_investor IS NOT NULL AND TRIM(CAST(foreign_investor AS STRING)) &lt;&gt; ''</t>
  </si>
  <si>
    <t>f63aad99-0856-4744-b536-b1689b228815</t>
  </si>
  <si>
    <t>0d9747e1-d9ca-4f8e-ba1e-dd614d10b5da</t>
  </si>
  <si>
    <t>DQP-4353</t>
  </si>
  <si>
    <t>DQO-4353</t>
  </si>
  <si>
    <t>Allowed_Chk-act_detail-land_registration_incentive</t>
  </si>
  <si>
    <t>Ensure that when land_registration_incentive in activity_detail is populated it contains only the approved values checked,unchecked.</t>
  </si>
  <si>
    <t>land_registration_incentive IN ('checked','unchecked')</t>
  </si>
  <si>
    <t>rec_status = 'A' AND land_registration_incentive IS NOT NULL AND TRIM(CAST(land_registration_incentive AS STRING)) &lt;&gt; ''</t>
  </si>
  <si>
    <t>099602ef-1c70-44a1-b5bd-d6aa30bcdcc4</t>
  </si>
  <si>
    <t>abac390f-0a9c-45d6-b404-99d133629746</t>
  </si>
  <si>
    <t>DQP-4354</t>
  </si>
  <si>
    <t>DQO-4354</t>
  </si>
  <si>
    <t>Allowed_Chk-activity_detail-instant_license</t>
  </si>
  <si>
    <t>Ensure that when instant_license in activity_detail is populated it contains only the approved values checked,unchecked.</t>
  </si>
  <si>
    <t>instant_license IN ('checked','unchecked')</t>
  </si>
  <si>
    <t>rec_status = 'A' AND instant_license IS NOT NULL AND TRIM(CAST(instant_license AS STRING)) &lt;&gt; ''</t>
  </si>
  <si>
    <t>89183f3f-ca93-4042-b929-e0e9dd871589</t>
  </si>
  <si>
    <t>878334d7-cb80-4faa-aee9-a4317abe8e89</t>
  </si>
  <si>
    <t>DQP-4355</t>
  </si>
  <si>
    <t>DQO-4355</t>
  </si>
  <si>
    <t>Allow_Chk-amendment_type-company_address_amendment</t>
  </si>
  <si>
    <t>Ensure that when company_address_amendment in amendment_type is populated it contains only the approved values Yes,No.</t>
  </si>
  <si>
    <t>company_address_amendment IN ('Yes', 'No')</t>
  </si>
  <si>
    <t>rec_status = 'A' AND company_address_amendment IS NOT NULL AND TRIM(CAST(company_address_amendment AS STRING)) &lt;&gt; ''</t>
  </si>
  <si>
    <t>d5291e62-e152-46f4-bfd4-175f887a05c3</t>
  </si>
  <si>
    <t>95064517-2230-403d-8c9d-9d4579829ff8</t>
  </si>
  <si>
    <t>DQP-4356</t>
  </si>
  <si>
    <t>DQO-4356</t>
  </si>
  <si>
    <t>Allow_Chk-amendment_type-expected_labour_amendment</t>
  </si>
  <si>
    <t>Ensure that when expected_labour_amendment in amendment_type is populated it contains only the approved values Yes,No.</t>
  </si>
  <si>
    <t>expected_labour_amendment IN ('Yes', 'No')</t>
  </si>
  <si>
    <t>rec_status = 'A' AND expected_labour_amendment IS NOT NULL AND TRIM(CAST(expected_labour_amendment AS STRING)) &lt;&gt; ''</t>
  </si>
  <si>
    <t>ed86b818-bc9e-4fef-bfe3-9d67b639fbd4</t>
  </si>
  <si>
    <t>a6140a80-e551-44dc-9202-a7b93ccff508</t>
  </si>
  <si>
    <t>DQP-4357</t>
  </si>
  <si>
    <t>DQO-4357</t>
  </si>
  <si>
    <t>Allow_Chk-amend_type-inheritors_replacement_amend</t>
  </si>
  <si>
    <t>Ensure that when inheritors_replacement_amendment in amendment_type is populated it contains only the approved values Yes,No.</t>
  </si>
  <si>
    <t>inheritors_replacement_amendment IN ('Yes', 'No')</t>
  </si>
  <si>
    <t>rec_status = 'A' AND inheritors_replacement_amendment IS NOT NULL AND TRIM(CAST(inheritors_replacement_amendment AS STRING)) &lt;&gt; ''</t>
  </si>
  <si>
    <t>1c79e098-3677-47cf-bb75-01e355057983</t>
  </si>
  <si>
    <t>71be487e-9937-477e-bc09-234ae7e4ec3e</t>
  </si>
  <si>
    <t>DQP-4358</t>
  </si>
  <si>
    <t>DQO-4358</t>
  </si>
  <si>
    <t>Allowed_Chk-amendment_type-amend_beneficiaries</t>
  </si>
  <si>
    <t>Ensure that when amend_beneficiaries in amendment_type is populated it contains only the approved values Yes,No.</t>
  </si>
  <si>
    <t>amend_beneficiaries IN ('Yes', 'No')</t>
  </si>
  <si>
    <t>rec_status = 'A' AND amend_beneficiaries IS NOT NULL AND TRIM(CAST(amend_beneficiaries AS STRING)) &lt;&gt; ''</t>
  </si>
  <si>
    <t>bf3b6535-2d2d-417c-b15f-1fe7a9bab176</t>
  </si>
  <si>
    <t>ab6cccdd-5539-4f7b-9b9f-9d819e7d100e</t>
  </si>
  <si>
    <t>DQP-4359</t>
  </si>
  <si>
    <t>DQO-4359</t>
  </si>
  <si>
    <t>Allow_Chk-amendment_type-amend_board_of_directors</t>
  </si>
  <si>
    <t>Ensure that when amend_board_of_directors in amendment_type is populated it contains only the approved values Yes,No.</t>
  </si>
  <si>
    <t>amend_board_of_directors IN ('Yes', 'No')</t>
  </si>
  <si>
    <t>rec_status = 'A' AND amend_board_of_directors IS NOT NULL AND TRIM(CAST(amend_board_of_directors AS STRING)) &lt;&gt; ''</t>
  </si>
  <si>
    <t>2b1f1cc5-3cb0-423b-a051-6a8f5c7b7aa3</t>
  </si>
  <si>
    <t>22c52dcf-4856-49c4-bcb0-48cb46b3440e</t>
  </si>
  <si>
    <t>DQP-4360</t>
  </si>
  <si>
    <t>DQO-4360</t>
  </si>
  <si>
    <t>Allowed_Chk-amendment_type-technical_amendment</t>
  </si>
  <si>
    <t>Ensure that when technical_amendment in amendment_type is populated it contains only the approved values Yes,No.</t>
  </si>
  <si>
    <t>technical_amendment IN ('Yes', 'No')</t>
  </si>
  <si>
    <t>rec_status = 'A' AND technical_amendment IS NOT NULL AND TRIM(CAST(technical_amendment AS STRING)) &lt;&gt; ''</t>
  </si>
  <si>
    <t>3f503d99-863c-471c-b816-2f729d2b02f6</t>
  </si>
  <si>
    <t>c4433c92-2814-4cd6-b659-d03b6832770e</t>
  </si>
  <si>
    <t>DQP-4361</t>
  </si>
  <si>
    <t>DQO-4361</t>
  </si>
  <si>
    <t>Allowed_Chk-amendment_type-amend_companies</t>
  </si>
  <si>
    <t>Ensure that when amend_companies in amendment_type is populated it contains only the approved values Yes,No.</t>
  </si>
  <si>
    <t>amend_companies IN ('Yes', 'No')</t>
  </si>
  <si>
    <t>rec_status = 'A' AND amend_companies IS NOT NULL AND TRIM(CAST(amend_companies AS STRING)) &lt;&gt; ''</t>
  </si>
  <si>
    <t>1a3fd105-e3ba-449e-809d-0be9499ec8b3</t>
  </si>
  <si>
    <t>12b5a4b5-cae5-4c8a-a19a-cf49653065f1</t>
  </si>
  <si>
    <t>DQP-4362</t>
  </si>
  <si>
    <t>DQO-4362</t>
  </si>
  <si>
    <t>Allow_Chk-basic_information-license_classification</t>
  </si>
  <si>
    <t>Ensure that when license_classification in basic_information is populated it contains only the approved values High,Low,Medium High,Prohibited,0,Medium.</t>
  </si>
  <si>
    <t>bmalkindi@adra.gov.ae, rfmdaas@adra.gov.ae, aiaalsheebani@ded.abudhabi.ae</t>
  </si>
  <si>
    <t>license_classification  IN ('High','Low','Medium High','Prohibited','0','Medium')</t>
  </si>
  <si>
    <t>rec_status = 'A' AND license_classification IS NOT NULL AND TRIM(CAST(license_classification AS STRING)) &lt;&gt; ''</t>
  </si>
  <si>
    <t>4767548a-11cb-49fc-b296-549bdb1948e5</t>
  </si>
  <si>
    <t>c3123b76-4fbd-4fb7-b24a-1e9b2692754a</t>
  </si>
  <si>
    <t>DQP-4363</t>
  </si>
  <si>
    <t>DQO-4363</t>
  </si>
  <si>
    <t>Allowed_Chk-basic_information-fine_level</t>
  </si>
  <si>
    <t>Ensure that when fine_level in basic_information is populated it contains only the approved values 1,2,3,4.</t>
  </si>
  <si>
    <t>fine_level IN (1,2,3,4)</t>
  </si>
  <si>
    <t>rec_status = 'A' AND fine_level IS NOT NULL AND TRIM(CAST(fine_level AS STRING)) &lt;&gt; ''</t>
  </si>
  <si>
    <t>3fbc1057-f9e8-4783-91be-1a36d73c929b</t>
  </si>
  <si>
    <t>1a4f73a3-2da8-4eae-a1da-8ea2c95f117f</t>
  </si>
  <si>
    <t>DQP-4364</t>
  </si>
  <si>
    <t>DQO-4364</t>
  </si>
  <si>
    <t>Allowed_Chk-general-license_classification</t>
  </si>
  <si>
    <t>Ensure that when license_classification in general is populated it contains only the approved values High,Low,Medium High,Prohibited,0,Medium.</t>
  </si>
  <si>
    <t>license_classification IN ('High','Low','Medium High','Prohibited','0','Medium')</t>
  </si>
  <si>
    <t>7109f21a-cf78-4c25-8c1a-a7a1855ce1d6</t>
  </si>
  <si>
    <t>0b35e1c6-511c-4665-b07a-727c661cf009</t>
  </si>
  <si>
    <t>DQP-4365</t>
  </si>
  <si>
    <t>DQO-4365</t>
  </si>
  <si>
    <t>Allowed_Chk-legalform-farm</t>
  </si>
  <si>
    <t>Ensure that when farm in legalform is populated it contains only the approved values checked,unchecked.</t>
  </si>
  <si>
    <t>farm IN ('CHECKED','UNCHECKED')</t>
  </si>
  <si>
    <t>rec_status = 'A' AND farm IS NOT NULL AND TRIM(CAST(farm AS STRING)) &lt;&gt; ''</t>
  </si>
  <si>
    <t>ddbac238-bfec-4da7-9424-cea85ba762eb</t>
  </si>
  <si>
    <t>eb7b78e9-27d6-44f1-9e3a-db704dc566e9</t>
  </si>
  <si>
    <t>DQP-4366</t>
  </si>
  <si>
    <t>DQO-4366</t>
  </si>
  <si>
    <t>Allowed_Chk-legalform-reserved_for_free_zone</t>
  </si>
  <si>
    <t>Ensure that when reserved_for_free_zone in legalform is populated it contains only the approved values checked,unchecked.</t>
  </si>
  <si>
    <t>reserved_for_free_zone IN ('CHECKED','UNCHECKED')</t>
  </si>
  <si>
    <t>rec_status = 'A' AND reserved_for_free_zone IS NOT NULL AND TRIM(CAST(reserved_for_free_zone AS STRING)) &lt;&gt; ''</t>
  </si>
  <si>
    <t>f3db552d-b2e0-471d-9788-0655cf82becb</t>
  </si>
  <si>
    <t>2c25f821-2ec6-4cf2-9d6c-f3fd96a80538</t>
  </si>
  <si>
    <t>DQP-4367</t>
  </si>
  <si>
    <t>DQO-4367</t>
  </si>
  <si>
    <t>Allowed_Chk-legalform-family_company</t>
  </si>
  <si>
    <t>Ensure that when family_company in legalform is populated it contains only the approved values checked,unchecked.</t>
  </si>
  <si>
    <t>family_company IN ('CHECKED','UNCHECKED')</t>
  </si>
  <si>
    <t>rec_status = 'A' AND family_company IS NOT NULL AND TRIM(CAST(family_company AS STRING)) &lt;&gt; ''</t>
  </si>
  <si>
    <t>089ad4f0-9caf-4418-ab24-01b816325beb</t>
  </si>
  <si>
    <t>07f331fb-1407-40a7-a5d7-780279452c92</t>
  </si>
  <si>
    <t>DQP-4368</t>
  </si>
  <si>
    <t>DQO-4368</t>
  </si>
  <si>
    <t>Allowed_Chk-rbf_main_inputs-new_or_existing</t>
  </si>
  <si>
    <t>Ensure that when new_or_existing in rbf_main_inputs is populated it contains only the approved values new, existing.</t>
  </si>
  <si>
    <t>LOWER(new_or_existing) IN ('new', 'existing')</t>
  </si>
  <si>
    <t>rec_status = 'A' AND new_or_existing IS NOT NULL AND TRIM(CAST(new_or_existing AS STRING)) &lt;&gt; ''</t>
  </si>
  <si>
    <t>f3cfb6ee-3ff4-45e3-ab9a-bd8428beb92a</t>
  </si>
  <si>
    <t>8d74a629-c59a-4ab5-a133-c5702d2a560f</t>
  </si>
  <si>
    <t>DQP-4369</t>
  </si>
  <si>
    <t>DQO-4369</t>
  </si>
  <si>
    <t>Allow_Chk-virtual_inspection_confirmation-Virtual</t>
  </si>
  <si>
    <t>Ensure that when Virtual in virtual_inspection_confirmation is populated it contains only the approved values CHECKED, UNCHECKED.</t>
  </si>
  <si>
    <t>Virtual IN ('CHECKED', 'UNCHECKED')</t>
  </si>
  <si>
    <t>rec_status = 'A' AND Virtual IS NOT NULL AND TRIM(CAST(Virtual AS STRING)) &lt;&gt; ''</t>
  </si>
  <si>
    <t>DQP-CR-00318</t>
  </si>
  <si>
    <t>DQP-CR-00173</t>
  </si>
  <si>
    <t>DQP-6001</t>
  </si>
  <si>
    <t>DQO-6001</t>
  </si>
  <si>
    <t>Accuracy_Check-Application_Master-B1_PER_GROUP</t>
  </si>
  <si>
    <t>Checks that the record type of each Application_Master record – the combination of Record Group (B1_PER_GROUP), Type, Sub-Type and Category – is configured in the Accela application-type configuration (R3APPTYP). A record classified under a combination that is not configured has an invalid record type, which affects routing, fees and reporting. Reported against Record Group.</t>
  </si>
  <si>
    <t>Economic Licenses</t>
  </si>
  <si>
    <t>Bader Mohamed Alkindi, Raja Fayez M. Daas</t>
  </si>
  <si>
    <t>Aisha Saeed A. Al Mehiri, Raja Fayez M. Daas</t>
  </si>
  <si>
    <t>WITH scope AS (
    SELECT s.SERV_PROV_CODE, s.B1_PER_ID1, s.B1_PER_ID2, s.B1_PER_ID3, s.B1_PER_GROUP,
           COALESCE(UPPER(TRIM(s.B1_PER_GROUP)), '') AS CDE_NORM,
           COALESCE(UPPER(TRIM(s.B1_PER_TYPE)), '') AS B1_PER_TYPE_NORM,
           COALESCE(UPPER(TRIM(s.B1_PER_SUB_TYPE)), '') AS B1_PER_SUB_TYPE_NORM,
           COALESCE(UPPER(TRIM(s.B1_PER_CATEGORY)), '') AS B1_PER_CATEGORY_NORM
    FROM B1PERMIT s
    WHERE s.REC_STATUS = 'A'
),
eval AS (
    SELECT r.SERV_PROV_CODE AS SERV_PROV_CODE, COALESCE(UPPER(TRIM(r.R1_PER_TYPE)), '') AS B1_PER_TYPE_NORM, COALESCE(UPPER(TRIM(r.R1_PER_SUB_TYPE)), '') AS B1_PER_SUB_TYPE_NORM, COALESCE(UPPER(TRIM(r.R1_PER_CATEGORY)), '') AS B1_PER_CATEGORY_NORM, COALESCE(UPPER(TRIM(r.R1_PER_GROUP)), '') AS CDE_NORM, 1 AS REF_FOUND
    FROM R3APPTYP r
    WHERE r.REC_STATUS = 'A'
    GROUP BY r.SERV_PROV_CODE, COALESCE(UPPER(TRIM(r.R1_PER_TYPE)), ''), COALESCE(UPPER(TRIM(r.R1_PER_SUB_TYPE)), ''), COALESCE(UPPER(TRIM(r.R1_PER_CATEGORY)), ''), COALESCE(UPPER(TRIM(r.R1_PER_GROUP)), '')
)
SELECT sc.*,
       CASE WHEN NULLIF(sc.CDE_NORM, '') IS NULL
              OR sc.SERV_PROV_CODE IS NULL THEN 'OUT_OF_SCOPE'
            WHEN ev.REF_FOUND = 1 THEN 'PASS'
            ELSE 'FAIL' END AS DQ_RESULT
FROM scope sc
LEFT JOIN eval ev
       ON ev.SERV_PROV_CODE = sc.SERV_PROV_CODE
      AND ev.B1_PER_TYPE_NORM = sc.B1_PER_TYPE_NORM
      AND ev.B1_PER_SUB_TYPE_NORM = sc.B1_PER_SUB_TYPE_NORM
      AND ev.B1_PER_CATEGORY_NORM = sc.B1_PER_CATEGORY_NORM
      AND ev.CDE_NORM = sc.CDE_NORM</t>
  </si>
  <si>
    <t>DQP-CR-00317</t>
  </si>
  <si>
    <t>DQP-CR-00172</t>
  </si>
  <si>
    <t>DQP-6002</t>
  </si>
  <si>
    <t>DQO-6002</t>
  </si>
  <si>
    <t>Accuracy_Check-Application_Master-B1_PER_CATEGORY</t>
  </si>
  <si>
    <t>Checks that the record type of each Application_Master record – the combination of Record Group, Type, Sub-Type and Category (B1_PER_CATEGORY) – is configured in the Accela application-type configuration (R3APPTYP). A record classified under a combination that is not configured has an invalid record type, which affects routing, fees and reporting. Reported against Record Category.</t>
  </si>
  <si>
    <t>WITH scope AS (
    SELECT s.SERV_PROV_CODE, s.B1_PER_ID1, s.B1_PER_ID2, s.B1_PER_ID3, s.B1_PER_CATEGORY,
           COALESCE(UPPER(TRIM(s.B1_PER_CATEGORY)), '') AS CDE_NORM,
           COALESCE(UPPER(TRIM(s.B1_PER_GROUP)), '') AS B1_PER_GROUP_NORM,
           COALESCE(UPPER(TRIM(s.B1_PER_TYPE)), '') AS B1_PER_TYPE_NORM,
           COALESCE(UPPER(TRIM(s.B1_PER_SUB_TYPE)), '') AS B1_PER_SUB_TYPE_NORM
    FROM B1PERMIT s
    WHERE s.REC_STATUS = 'A'
),
eval AS (
    SELECT r.SERV_PROV_CODE AS SERV_PROV_CODE, COALESCE(UPPER(TRIM(r.R1_PER_GROUP)), '') AS B1_PER_GROUP_NORM, COALESCE(UPPER(TRIM(r.R1_PER_TYPE)), '') AS B1_PER_TYPE_NORM, COALESCE(UPPER(TRIM(r.R1_PER_SUB_TYPE)), '') AS B1_PER_SUB_TYPE_NORM, COALESCE(UPPER(TRIM(r.R1_PER_CATEGORY)), '') AS CDE_NORM, 1 AS REF_FOUND
    FROM R3APPTYP r
    WHERE r.REC_STATUS = 'A'
    GROUP BY r.SERV_PROV_CODE, COALESCE(UPPER(TRIM(r.R1_PER_GROUP)), ''), COALESCE(UPPER(TRIM(r.R1_PER_TYPE)), ''), COALESCE(UPPER(TRIM(r.R1_PER_SUB_TYPE)), ''), COALESCE(UPPER(TRIM(r.R1_PER_CATEGORY)), '')
)
SELECT sc.*,
       CASE WHEN NULLIF(sc.CDE_NORM, '') IS NULL
              OR sc.SERV_PROV_CODE IS NULL THEN 'OUT_OF_SCOPE'
            WHEN ev.REF_FOUND = 1 THEN 'PASS'
            ELSE 'FAIL' END AS DQ_RESULT
FROM scope sc
LEFT JOIN eval ev
       ON ev.SERV_PROV_CODE = sc.SERV_PROV_CODE
      AND ev.B1_PER_GROUP_NORM = sc.B1_PER_GROUP_NORM
      AND ev.B1_PER_TYPE_NORM = sc.B1_PER_TYPE_NORM
      AND ev.B1_PER_SUB_TYPE_NORM = sc.B1_PER_SUB_TYPE_NORM
      AND ev.CDE_NORM = sc.CDE_NORM</t>
  </si>
  <si>
    <t>DQP-CR-00319</t>
  </si>
  <si>
    <t>DQP-CR-00177</t>
  </si>
  <si>
    <t>DQP-6003</t>
  </si>
  <si>
    <t>DQO-6003</t>
  </si>
  <si>
    <t>Accuracy_Check-Application_Master_Dtl-TOTAL_FEE</t>
  </si>
  <si>
    <t>Compares Application_Master_Dtl.TOTAL_FEE with the sum of the fee-item amounts recorded in Application_Fee for the same application, excluding voided and credited fee items. The stored total fee must equal the recalculated total within a rounding tolerance of 0.01.</t>
  </si>
  <si>
    <t>WITH scope AS (
    SELECT s.SERV_PROV_CODE, s.B1_PER_ID1, s.B1_PER_ID2, s.B1_PER_ID3, s.TOTAL_FEE
    FROM BPERMIT_DETAIL s
    WHERE s.REC_STATUS = 'A'
),
eval AS (
    SELECT f.SERV_PROV_CODE, f.B1_PER_ID1, f.B1_PER_ID2, f.B1_PER_ID3,
           SUM(CAST(f.GF_FEE AS DECIMAL(38,6))) AS RECOMPUTED_VALUE
    FROM F4FEEITEM f
    WHERE f.REC_STATUS = 'A'
      AND COALESCE(f.GF_ITEM_STATUS_FLAG, '') NOT IN ('VOIDED', 'CREDITED')   /* assumed: excluded_fee_statuses */
    GROUP BY f.SERV_PROV_CODE, f.B1_PER_ID1, f.B1_PER_ID2, f.B1_PER_ID3
)
SELECT sc.*, COALESCE(ev.RECOMPUTED_VALUE, 0) AS RECOMPUTED_VALUE,
       CASE WHEN sc.TOTAL_FEE IS NULL THEN 'OUT_OF_SCOPE'
            WHEN ABS(CAST(sc.TOTAL_FEE AS DECIMAL(38,6)) - COALESCE(ev.RECOMPUTED_VALUE, 0)) &lt;= 0.01 THEN 'PASS'
            ELSE 'FAIL' END AS DQ_RESULT
FROM scope sc
LEFT JOIN eval ev
       ON ev.SERV_PROV_CODE = sc.SERV_PROV_CODE AND ev.B1_PER_ID1 = sc.B1_PER_ID1 AND ev.B1_PER_ID2 = sc.B1_PER_ID2 AND ev.B1_PER_ID3 = sc.B1_PER_ID3</t>
  </si>
  <si>
    <t>DQP-CR-00320</t>
  </si>
  <si>
    <t>DQP-CR-00178</t>
  </si>
  <si>
    <t>DQP-6004</t>
  </si>
  <si>
    <t>DQO-6004</t>
  </si>
  <si>
    <t>Accuracy_Check-Application_Master_Dtl-TOTAL_PAY</t>
  </si>
  <si>
    <t>Compares Application_Master_Dtl.TOTAL_PAY with the sum of the payment amounts recorded in Application_Payment for the same application, excluding voided and refunded payments. The stored total paid must equal the recalculated total within a rounding tolerance of 0.01.</t>
  </si>
  <si>
    <t>WITH scope AS (
    SELECT s.SERV_PROV_CODE, s.B1_PER_ID1, s.B1_PER_ID2, s.B1_PER_ID3, s.TOTAL_PAY,
           TRY_CAST(s.TOTAL_PAY AS DECIMAL(38,6)) AS CDE_NORM
    FROM BPERMIT_DETAIL s
    WHERE s.REC_STATUS = 'A'
),
eval AS (
    SELECT r.SERV_PROV_CODE AS SERV_PROV_CODE, r.B1_PER_ID1 AS B1_PER_ID1, r.B1_PER_ID2 AS B1_PER_ID2, r.B1_PER_ID3 AS B1_PER_ID3,
           SUM(r.PAYMENT_AMOUNT) AS RECOMPUTED_VALUE
    FROM F4PAYMENT r
    WHERE r.REC_STATUS = 'A'
      AND COALESCE(UPPER(TRIM(r.PAYMENT_STATUS)), '') NOT IN ('VOIDED', 'VOID', 'REFUNDED')
    GROUP BY r.SERV_PROV_CODE, r.B1_PER_ID1, r.B1_PER_ID2, r.B1_PER_ID3
)
SELECT sc.*, COALESCE(ev.RECOMPUTED_VALUE, 0) AS RECOMPUTED_VALUE,
       CASE WHEN sc.CDE_NORM IS NULL
              OR sc.SERV_PROV_CODE IS NULL
              OR sc.B1_PER_ID1 IS NULL
              OR sc.B1_PER_ID2 IS NULL
              OR sc.B1_PER_ID3 IS NULL THEN 'OUT_OF_SCOPE'
            WHEN ABS(sc.CDE_NORM - COALESCE(ev.RECOMPUTED_VALUE, 0)) &lt;= 0.01 THEN 'PASS'
            ELSE 'FAIL' END AS DQ_RESULT
FROM scope sc
LEFT JOIN eval ev
       ON ev.SERV_PROV_CODE = sc.SERV_PROV_CODE
      AND ev.B1_PER_ID1 = sc.B1_PER_ID1
      AND ev.B1_PER_ID2 = sc.B1_PER_ID2
      AND ev.B1_PER_ID3 = sc.B1_PER_ID3</t>
  </si>
  <si>
    <t>DQP-CR-00322</t>
  </si>
  <si>
    <t>DQP-CR-00183</t>
  </si>
  <si>
    <t>DQP-6005</t>
  </si>
  <si>
    <t>DQO-6005</t>
  </si>
  <si>
    <t>Accuracy_Check-Application_Receipt-RECEIPT_AMOUNT</t>
  </si>
  <si>
    <t>Compares Application_Receipt.RECEIPT_AMOUNT with the sum of the non-voided payment amounts recorded in Application_Payment against the same receipt number. The receipt amount must equal the recalculated total within a rounding tolerance of 0.01.</t>
  </si>
  <si>
    <t>Financial Information</t>
  </si>
  <si>
    <t>Aldana Ibrahim Alsheebani, Raja Fayez M. Daas</t>
  </si>
  <si>
    <t>Saif Rashed Al Badi, Raja Fayez M. Daas</t>
  </si>
  <si>
    <t>WITH scope AS (
    SELECT s.SERV_PROV_CODE, s.RECEIPT_NBR, s.RECEIPT_AMOUNT,
           TRY_CAST(s.RECEIPT_AMOUNT AS DECIMAL(38,6)) AS CDE_NORM
    FROM F4RECEIPT s
    WHERE s.REC_STATUS = 'A'
),
eval AS (
    SELECT r.SERV_PROV_CODE AS SERV_PROV_CODE, r.RECEIPT_NBR AS RECEIPT_NBR,
           SUM(r.PAYMENT_AMOUNT) AS RECOMPUTED_VALUE
    FROM F4PAYMENT r
    WHERE r.REC_STATUS = 'A'
      AND COALESCE(UPPER(TRIM(r.PAYMENT_STATUS)), '') NOT IN ('VOIDED', 'VOID', 'REFUNDED')
    GROUP BY r.SERV_PROV_CODE, r.RECEIPT_NBR
)
SELECT sc.*, COALESCE(ev.RECOMPUTED_VALUE, 0) AS RECOMPUTED_VALUE,
       CASE WHEN sc.CDE_NORM IS NULL
              OR sc.SERV_PROV_CODE IS NULL
              OR sc.RECEIPT_NBR IS NULL THEN 'OUT_OF_SCOPE'
            WHEN ABS(sc.CDE_NORM - COALESCE(ev.RECOMPUTED_VALUE, 0)) &lt;= 0.01 THEN 'PASS'
            ELSE 'FAIL' END AS DQ_RESULT
FROM scope sc
LEFT JOIN eval ev
       ON ev.SERV_PROV_CODE = sc.SERV_PROV_CODE
      AND ev.RECEIPT_NBR = sc.RECEIPT_NBR</t>
  </si>
  <si>
    <t>DQP-CR-00325</t>
  </si>
  <si>
    <t>DQP-CR-00222</t>
  </si>
  <si>
    <t>DQP-6010</t>
  </si>
  <si>
    <t>DQO-6010</t>
  </si>
  <si>
    <t>Validity_Check-Customs_Quota_History-hs_code</t>
  </si>
  <si>
    <t>When populated, Customs_Quota_History.hs_code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</si>
  <si>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VIRTUAL_CUSTOMS_QUOTA_HISTORY s
    WHERE s.REC_STATUS = 'A'
),
eval AS (
    SELECT r.SERV_PROV_CODE AS SERV_PROV_CODE, REGEXP_REPLACE(r.`HS-CODE`, '[^0-9]', '') AS CDE_NORM, 1 AS REF_FOUND
    FROM BR_HSCODE r
    WHERE r.REC_STATUS = 'A'
    GROUP BY r.SERV_PROV_CODE, REGEXP_REPLACE(r.`HS-CODE`, '[^0-9]', '')
)
SELECT sc.*,
       CASE WHEN NULLIF(sc.CDE_NORM, '') IS NULL
              OR sc.SERV_PROV_CODE IS NULL THEN 'OUT_OF_SCOPE'
            WHEN ev.REF_FOUND = 1 THEN 'PASS'
            ELSE 'FAIL' END AS DQ_RESULT
FROM scope sc
LEFT JOIN eval ev
       ON ev.SERV_PROV_CODE = sc.SERV_PROV_CODE
      AND ev.CDE_NORM = sc.CDE_NORM</t>
  </si>
  <si>
    <t>DQP-CR-00338</t>
  </si>
  <si>
    <t>DQP-CR-00202</t>
  </si>
  <si>
    <t>DQP-6018</t>
  </si>
  <si>
    <t>DQO-6018</t>
  </si>
  <si>
    <t>Validity_Check-Industrial_Activities-activity_code</t>
  </si>
  <si>
    <t>When populated, Industrial_Activities.activity_code must exist as an activity code in the DED economic activity master (activity_detail). An activity code not in the master does not refer to an approved economic activity.</t>
  </si>
  <si>
    <t>WITH scope AS (
    SELECT s.SERV_PROV_CODE, s.B1_PER_ID1, s.B1_PER_ID2, s.B1_PER_ID3, s.ROW_INDEX, s.ACTIVITY_CODE,
           UPPER(TRIM(s.ACTIVITY_CODE)) AS CDE_NORM
    FROM VIRTUAL_ACTIVITY_DETAILS s
    WHERE s.REC_STATUS = 'A'
),
eval AS (
    SELECT r.SERV_PROV_CODE AS SERV_PROV_CODE, UPPER(TRIM(r.ACTIVITY_CODE)) AS CDE_NORM, 1 AS REF_FOUND
    FROM BR_ACTIVITY_DETAIL r
    WHERE r.REC_STATUS = 'A'
    GROUP BY r.SERV_PROV_CODE, UPPER(TRIM(r.ACTIVITY_CODE))
)
SELECT sc.*,
       CASE WHEN NULLIF(sc.CDE_NORM, '') IS NULL
              OR sc.SERV_PROV_CODE IS NULL THEN 'OUT_OF_SCOPE'
            WHEN ev.REF_FOUND = 1 THEN 'PASS'
            ELSE 'FAIL' END AS DQ_RESULT
FROM scope sc
LEFT JOIN eval ev
       ON ev.SERV_PROV_CODE = sc.SERV_PROV_CODE
      AND ev.CDE_NORM = sc.CDE_NORM</t>
  </si>
  <si>
    <t>DQP-CR-00339</t>
  </si>
  <si>
    <t>DQP-CR-00203</t>
  </si>
  <si>
    <t>DQP-6019</t>
  </si>
  <si>
    <t>DQO-6019</t>
  </si>
  <si>
    <t>Accuracy_Check-Industrial_Activities-activity_name</t>
  </si>
  <si>
    <t>For the same activity code, compares Industrial_Activities.activity_name with the activity name (English or Arabic) in the DED economic activity master (activity_detail). The activity name on the licence must match the master name for that code.</t>
  </si>
  <si>
    <t>WITH scope AS (
    SELECT s.SERV_PROV_CODE, s.B1_PER_ID1, s.B1_PER_ID2, s.B1_PER_ID3, s.ROW_INDEX, s.ACTIVITY_NAME,
           UPPER(TRIM(REGEXP_REPLACE(s.ACTIVITY_NAME, '\\s+', ' '))) AS CDE_NORM,
           UPPER(TRIM(s.ACTIVITY_CODE)) AS ACTIVITY_CODE_NORM
    FROM VIRTUAL_ACTIVITY_DETAILS s
    WHERE s.REC_STATUS = 'A'
),
eval AS (
    SELECT sc.SERV_PROV_CODE, sc.B1_PER_ID1, sc.B1_PER_ID2, sc.B1_PER_ID3, sc.ROW_INDEX,
           MAX(CASE WHEN UPPER(TRIM(REGEXP_REPLACE(r.ENGLISH_NAME, '\\s+', ' '))) = sc.CDE_NORM OR UPPER(TRIM(REGEXP_REPLACE(r.ARABIC_NAME, '\\s+', ' '))) = sc.CDE_NORM THEN 1 ELSE 0 END) AS REF_FOUND
    FROM scope sc
    JOIN BR_ACTIVITY_DETAIL r
      ON r.REC_STATUS = 'A'
     AND r.SERV_PROV_CODE = sc.SERV_PROV_CODE
     AND UPPER(TRIM(r.ACTIVITY_CODE)) = sc.ACTIVITY_CODE_NORM
    GROUP BY sc.SERV_PROV_CODE, sc.B1_PER_ID1, sc.B1_PER_ID2, sc.B1_PER_ID3, sc.ROW_INDEX
)
SELECT sc.*,
       CASE WHEN NULLIF(sc.CDE_NORM, '') IS NULL
              OR sc.SERV_PROV_CODE IS NULL
              OR sc.ACTIVITY_CODE_NORM IS NULL THEN 'OUT_OF_SCOPE'
            WHEN ev.REF_FOUND IS NULL THEN 'OUT_OF_SCOPE'
            WHEN ev.REF_FOUND = 1 THEN 'PASS'
            ELSE 'FAIL' END AS DQ_RESULT
FROM scope sc
LEFT JOIN eval ev
       ON ev.SERV_PROV_CODE = sc.SERV_PROV_CODE
      AND ev.B1_PER_ID1 = sc.B1_PER_ID1
      AND ev.B1_PER_ID2 = sc.B1_PER_ID2
      AND ev.B1_PER_ID3 = sc.B1_PER_ID3
      AND ev.ROW_INDEX = sc.ROW_INDEX</t>
  </si>
  <si>
    <t>DQP-CR-00341</t>
  </si>
  <si>
    <t>DQP-CR-00232</t>
  </si>
  <si>
    <t>DQP-6021</t>
  </si>
  <si>
    <t>DQO-6021</t>
  </si>
  <si>
    <t>Accuracy_Check-Instant_Activities-activity_name_ar</t>
  </si>
  <si>
    <t>For the same activity code, compares Instant_Activities.activity_name_ar with the Arabic activity name in the DED economic activity master (activity_detail). The Arabic name of an instant activity must match the master name for that code.</t>
  </si>
  <si>
    <t>WITH scope AS (
    SELECT s.SERV_PROV_CODE, s.B1_PER_ID1, s.B1_PER_ID2, s.B1_PER_ID3, s.ROW_INDEX, s.ACTIVITY_NAME_AR,
           UPPER(TRIM(REGEXP_REPLACE(s.ACTIVITY_NAME_AR, '\\s+', ' '))) AS CDE_NORM,
           UPPER(TRIM(s.ACTIVITY_ID)) AS ACTIVITY_CODE_NORM
    FROM VIRTUAL_ISIC_4_ACTIVITIES s
    WHERE s.REC_STATUS = 'A'
),
eval AS (
    SELECT sc.SERV_PROV_CODE, sc.B1_PER_ID1, sc.B1_PER_ID2, sc.B1_PER_ID3, sc.ROW_INDEX,
           MAX(CASE WHEN UPPER(TRIM(REGEXP_REPLACE(r.ARABIC_NAME, '\\s+', ' '))) = sc.CDE_NORM THEN 1 ELSE 0 END) AS REF_FOUND
    FROM scope sc
    JOIN BR_ACTIVITY_DETAIL r
      ON r.REC_STATUS = 'A'
     AND r.SERV_PROV_CODE = sc.SERV_PROV_CODE
     AND UPPER(TRIM(r.ACTIVITY_CODE)) = sc.ACTIVITY_CODE_NORM
    GROUP BY sc.SERV_PROV_CODE, sc.B1_PER_ID1, sc.B1_PER_ID2, sc.B1_PER_ID3, sc.ROW_INDEX
)
SELECT sc.*,
       CASE WHEN NULLIF(sc.CDE_NORM, '') IS NULL
              OR sc.SERV_PROV_CODE IS NULL
              OR sc.ACTIVITY_CODE_NORM IS NULL THEN 'OUT_OF_SCOPE'
            WHEN ev.REF_FOUND IS NULL THEN 'OUT_OF_SCOPE'
            WHEN ev.REF_FOUND = 1 THEN 'PASS'
            ELSE 'FAIL' END AS DQ_RESULT
FROM scope sc
LEFT JOIN eval ev
       ON ev.SERV_PROV_CODE = sc.SERV_PROV_CODE
      AND ev.B1_PER_ID1 = sc.B1_PER_ID1
      AND ev.B1_PER_ID2 = sc.B1_PER_ID2
      AND ev.B1_PER_ID3 = sc.B1_PER_ID3
      AND ev.ROW_INDEX = sc.ROW_INDEX</t>
  </si>
  <si>
    <t>DQP-CR-00343</t>
  </si>
  <si>
    <t>DQP-CR-00234</t>
  </si>
  <si>
    <t>DQP-6022</t>
  </si>
  <si>
    <t>DQO-6022</t>
  </si>
  <si>
    <t>Accuracy_Check-Instant_Activities-activity_name_en</t>
  </si>
  <si>
    <t>For the same activity code, compares Instant_Activities.activity_name_en with the English activity name in the DED economic activity master (activity_detail). The English name of an instant activity must match the master name for that code.</t>
  </si>
  <si>
    <t>WITH scope AS (
    SELECT s.SERV_PROV_CODE, s.B1_PER_ID1, s.B1_PER_ID2, s.B1_PER_ID3, s.ROW_INDEX, s.ACTIVITY_NAME_EN,
           UPPER(TRIM(REGEXP_REPLACE(s.ACTIVITY_NAME_EN, '\\s+', ' '))) AS CDE_NORM,
           UPPER(TRIM(s.ACTIVITY_ID)) AS ACTIVITY_CODE_NORM
    FROM VIRTUAL_ISIC_4_ACTIVITIES s
    WHERE s.REC_STATUS = 'A'
),
eval AS (
    SELECT sc.SERV_PROV_CODE, sc.B1_PER_ID1, sc.B1_PER_ID2, sc.B1_PER_ID3, sc.ROW_INDEX,
           MAX(CASE WHEN UPPER(TRIM(REGEXP_REPLACE(r.ENGLISH_NAME, '\\s+', ' '))) = sc.CDE_NORM THEN 1 ELSE 0 END) AS REF_FOUND
    FROM scope sc
    JOIN BR_ACTIVITY_DETAIL r
      ON r.REC_STATUS = 'A'
     AND r.SERV_PROV_CODE = sc.SERV_PROV_CODE
     AND UPPER(TRIM(r.ACTIVITY_CODE)) = sc.ACTIVITY_CODE_NORM
    GROUP BY sc.SERV_PROV_CODE, sc.B1_PER_ID1, sc.B1_PER_ID2, sc.B1_PER_ID3, sc.ROW_INDEX
)
SELECT sc.*,
       CASE WHEN NULLIF(sc.CDE_NORM, '') IS NULL
              OR sc.SERV_PROV_CODE IS NULL
              OR sc.ACTIVITY_CODE_NORM IS NULL THEN 'OUT_OF_SCOPE'
            WHEN ev.REF_FOUND IS NULL THEN 'OUT_OF_SCOPE'
            WHEN ev.REF_FOUND = 1 THEN 'PASS'
            ELSE 'FAIL' END AS DQ_RESULT
FROM scope sc
LEFT JOIN eval ev
       ON ev.SERV_PROV_CODE = sc.SERV_PROV_CODE
      AND ev.B1_PER_ID1 = sc.B1_PER_ID1
      AND ev.B1_PER_ID2 = sc.B1_PER_ID2
      AND ev.B1_PER_ID3 = sc.B1_PER_ID3
      AND ev.ROW_INDEX = sc.ROW_INDEX</t>
  </si>
  <si>
    <t>DQP-CR-00346</t>
  </si>
  <si>
    <t>DQP-CR-00175</t>
  </si>
  <si>
    <t>DQP-6023</t>
  </si>
  <si>
    <t>DQO-6023</t>
  </si>
  <si>
    <t>Accuracy_Check-Investor-B1_FNAME</t>
  </si>
  <si>
    <t>For investors on an application that are linked to a reference contact, compares Investor.B1_FNAME with the first name in Investor_Reference for the same contact number, ignoring case and extra spaces. The investor's first name on the application must match the reference contact.</t>
  </si>
  <si>
    <t>WITH scope AS (
    SELECT s.SERV_PROV_CODE, s.B1_PER_ID1, s.B1_PER_ID2, s.B1_PER_ID3, s.B1_CONTACT_NBR, s.B1_FNAME,
           UPPER(TRIM(REGEXP_REPLACE(s.B1_FNAME, '\\s+', ' '))) AS CDE_NORM,
           COALESCE(CAST(TRY_CAST(TRIM(CAST(s.G1_CONTACT_NBR AS STRING)) AS DECIMAL(38,0)) AS STRING), TRIM(CAST(s.G1_CONTACT_NBR AS STRING))) AS G1_CONTACT_NBR_NORM
    FROM B3CONTACT s
    WHERE s.REC_STATUS = 'A'
),
eval AS (
    SELECT r.SERV_PROV_CODE AS SERV_PROV_CODE, COALESCE(CAST(TRY_CAST(TRIM(CAST(r.G1_CONTACT_NBR AS STRING)) AS DECIMAL(38,0)) AS STRING), TRIM(CAST(r.G1_CONTACT_NBR AS STRING))) AS G1_CONTACT_NBR_NORM,
           MAX(UPPER(TRIM(REGEXP_REPLACE(r.G1_FNAME, '\\s+', ' ')))) AS EXPECTED_VALUE,
           COUNT(DISTINCT UPPER(TRIM(REGEXP_REPLACE(r.G1_FNAME, '\\s+', ' ')))) AS REF_VARIANTS
    FROM G3CONTACT r
    WHERE r.REC_STATUS = 'A'
    GROUP BY r.SERV_PROV_CODE, COALESCE(CAST(TRY_CAST(TRIM(CAST(r.G1_CONTACT_NBR AS STRING)) AS DECIMAL(38,0)) AS STRING), TRIM(CAST(r.G1_CONTACT_NBR AS STRING)))
)
SELECT sc.*, ev.EXPECTED_VALUE,
       CASE WHEN NULLIF(sc.CDE_NORM, '') IS NULL
              OR sc.SERV_PROV_CODE IS NULL
              OR sc.G1_CONTACT_NBR_NORM IS NULL THEN 'OUT_OF_SCOPE'
            WHEN ev.REF_VARIANTS = 1 AND sc.CDE_NORM = ev.EXPECTED_VALUE THEN 'PASS'
            ELSE 'FAIL' END AS DQ_RESULT
FROM scope sc
LEFT JOIN eval ev
       ON ev.SERV_PROV_CODE = sc.SERV_PROV_CODE
      AND ev.G1_CONTACT_NBR_NORM = sc.G1_CONTACT_NBR_NORM</t>
  </si>
  <si>
    <t>DQP-CR-00347</t>
  </si>
  <si>
    <t>DQP-CR-00176</t>
  </si>
  <si>
    <t>DQP-6024</t>
  </si>
  <si>
    <t>DQO-6024</t>
  </si>
  <si>
    <t>Accuracy_Check-Investor-B1_LNAME</t>
  </si>
  <si>
    <t>For investors on an application that are linked to a reference contact, compares Investor.B1_LNAME with the last name in Investor_Reference for the same contact number, ignoring case and extra spaces. The investor's last name on the application must match the reference contact.</t>
  </si>
  <si>
    <t>WITH scope AS (
    SELECT s.SERV_PROV_CODE, s.B1_PER_ID1, s.B1_PER_ID2, s.B1_PER_ID3, s.B1_CONTACT_NBR, s.B1_LNAME,
           UPPER(TRIM(REGEXP_REPLACE(s.B1_LNAME, '\\s+', ' '))) AS CDE_NORM,
           COALESCE(CAST(TRY_CAST(TRIM(CAST(s.G1_CONTACT_NBR AS STRING)) AS DECIMAL(38,0)) AS STRING), TRIM(CAST(s.G1_CONTACT_NBR AS STRING))) AS G1_CONTACT_NBR_NORM
    FROM B3CONTACT s
    WHERE s.REC_STATUS = 'A'
),
eval AS (
    SELECT r.SERV_PROV_CODE AS SERV_PROV_CODE, COALESCE(CAST(TRY_CAST(TRIM(CAST(r.G1_CONTACT_NBR AS STRING)) AS DECIMAL(38,0)) AS STRING), TRIM(CAST(r.G1_CONTACT_NBR AS STRING))) AS G1_CONTACT_NBR_NORM,
           MAX(UPPER(TRIM(REGEXP_REPLACE(r.G1_LNAME, '\\s+', ' ')))) AS EXPECTED_VALUE,
           COUNT(DISTINCT UPPER(TRIM(REGEXP_REPLACE(r.G1_LNAME, '\\s+', ' ')))) AS REF_VARIANTS
    FROM G3CONTACT r
    WHERE r.REC_STATUS = 'A'
    GROUP BY r.SERV_PROV_CODE, COALESCE(CAST(TRY_CAST(TRIM(CAST(r.G1_CONTACT_NBR AS STRING)) AS DECIMAL(38,0)) AS STRING), TRIM(CAST(r.G1_CONTACT_NBR AS STRING)))
)
SELECT sc.*, ev.EXPECTED_VALUE,
       CASE WHEN NULLIF(sc.CDE_NORM, '') IS NULL
              OR sc.SERV_PROV_CODE IS NULL
              OR sc.G1_CONTACT_NBR_NORM IS NULL THEN 'OUT_OF_SCOPE'
            WHEN ev.REF_VARIANTS = 1 AND sc.CDE_NORM = ev.EXPECTED_VALUE THEN 'PASS'
            ELSE 'FAIL' END AS DQ_RESULT
FROM scope sc
LEFT JOIN eval ev
       ON ev.SERV_PROV_CODE = sc.SERV_PROV_CODE
      AND ev.G1_CONTACT_NBR_NORM = sc.G1_CONTACT_NBR_NORM</t>
  </si>
  <si>
    <t>DQP-CR-00345</t>
  </si>
  <si>
    <t>DQP-CR-00174</t>
  </si>
  <si>
    <t>DQP-6025</t>
  </si>
  <si>
    <t>DQO-6025</t>
  </si>
  <si>
    <t>Accuracy_Check-Investor-B1_ADDRESS3</t>
  </si>
  <si>
    <t>For investors on an application that are linked to a reference contact, compares Investor.B1_ADDRESS3 with address line 3 in Investor_Reference for the same contact number, ignoring case and extra spaces. The investor's address on the application must match the reference contact.</t>
  </si>
  <si>
    <t>WITH scope AS (
    SELECT s.SERV_PROV_CODE, s.B1_PER_ID1, s.B1_PER_ID2, s.B1_PER_ID3, s.B1_CONTACT_NBR, s.B1_ADDRESS3,
           UPPER(TRIM(REGEXP_REPLACE(s.B1_ADDRESS3, '\\s+', ' '))) AS CDE_NORM,
           COALESCE(CAST(TRY_CAST(TRIM(CAST(s.G1_CONTACT_NBR AS STRING)) AS DECIMAL(38,0)) AS STRING), TRIM(CAST(s.G1_CONTACT_NBR AS STRING))) AS G1_CONTACT_NBR_NORM
    FROM B3CONTACT s
    WHERE s.REC_STATUS = 'A'
),
eval AS (
    SELECT r.SERV_PROV_CODE AS SERV_PROV_CODE, COALESCE(CAST(TRY_CAST(TRIM(CAST(r.G1_CONTACT_NBR AS STRING)) AS DECIMAL(38,0)) AS STRING), TRIM(CAST(r.G1_CONTACT_NBR AS STRING))) AS G1_CONTACT_NBR_NORM,
           MAX(UPPER(TRIM(REGEXP_REPLACE(r.G1_ADDRESS3, '\\s+', ' ')))) AS EXPECTED_VALUE,
           COUNT(DISTINCT UPPER(TRIM(REGEXP_REPLACE(r.G1_ADDRESS3, '\\s+', ' ')))) AS REF_VARIANTS
    FROM G3CONTACT r
    WHERE r.REC_STATUS = 'A'
    GROUP BY r.SERV_PROV_CODE, COALESCE(CAST(TRY_CAST(TRIM(CAST(r.G1_CONTACT_NBR AS STRING)) AS DECIMAL(38,0)) AS STRING), TRIM(CAST(r.G1_CONTACT_NBR AS STRING)))
)
SELECT sc.*, ev.EXPECTED_VALUE,
       CASE WHEN NULLIF(sc.CDE_NORM, '') IS NULL
              OR sc.SERV_PROV_CODE IS NULL
              OR sc.G1_CONTACT_NBR_NORM IS NULL THEN 'OUT_OF_SCOPE'
            WHEN ev.REF_VARIANTS = 1 AND sc.CDE_NORM = ev.EXPECTED_VALUE THEN 'PASS'
            ELSE 'FAIL' END AS DQ_RESULT
FROM scope sc
LEFT JOIN eval ev
       ON ev.SERV_PROV_CODE = sc.SERV_PROV_CODE
      AND ev.G1_CONTACT_NBR_NORM = sc.G1_CONTACT_NBR_NORM</t>
  </si>
  <si>
    <t>DQP-CR-00373</t>
  </si>
  <si>
    <t>DQP-CR-00206</t>
  </si>
  <si>
    <t>DQP-6031</t>
  </si>
  <si>
    <t>DQO-6031</t>
  </si>
  <si>
    <t>Allowed_Chk-RB_Basic_Information_PEP-source_of_pep</t>
  </si>
  <si>
    <t>When populated, RB_Basic_Information_PEP.source_of_pep must match an active value in the 'RB_SOURCE_OF_PEP' reference list (the same list used by approved rule(s) DQP-2416 / DQP-2422). Values are compared after trimming and ignoring case. A value outside the list is not a valid entry for this field.</t>
  </si>
  <si>
    <t>Real Beneficiary (RB)</t>
  </si>
  <si>
    <t>Omar Esam A. Al Ali, Raja Fayez M. Daas</t>
  </si>
  <si>
    <t>Ahmed Ali M. Al Seiari, Raja Fayez M. Daas</t>
  </si>
  <si>
    <t>WITH scope AS (
    SELECT s.SERV_PROV_CODE, s.B1_PER_ID1, s.B1_PER_ID2, s.B1_PER_ID3, s.ROW_INDEX, s.SOURCE_OF_PEP,
           UPPER(TRIM(s.SOURCE_OF_PEP)) AS CDE_NORM
    FROM VIRTUAL_BASIC_INFORMATION_PEPS s
    WHERE s.REC_STATUS = 'A'
),
eval AS (
    SELECT r.SERV_PROV_CODE AS SERV_PROV_CODE, UPPER(TRIM(r.BIZDOMAIN_VALUE)) AS CDE_NORM, 1 AS REF_FOUND
    FROM RBIZDOMAIN_VALUE r
    WHERE r.REC_STATUS = 'A'
      AND UPPER(TRIM(r.BIZDOMAIN)) = 'RB_SOURCE_OF_PEP'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</si>
  <si>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DQP-CR-00396</t>
  </si>
  <si>
    <t>DQP-CR-00184</t>
  </si>
  <si>
    <t>DQP-6041</t>
  </si>
  <si>
    <t>DQO-6041</t>
  </si>
  <si>
    <t>Consistency_Check-Workflow_Language-RES_ID</t>
  </si>
  <si>
    <t>Each translated workflow task in Workflow_Language must have a matching base workflow task in Workflow for the same RES_ID. A translation without a base workflow task means the language table and the base table disagree, and the translation fails.</t>
  </si>
  <si>
    <t>WITH scope AS (
    SELECT s.SERV_PROV_CODE, s.RES_ID, s.LANG_ID
    FROM GPROCESS_I18N s
    WHERE s.REC_STATUS = 'A'
),
eval AS (
    SELECT r.SERV_PROV_CODE, r.RES_ID, 1 AS REF_FOUND
    FROM GPROCESS r
    WHERE r.REC_STATUS = 'A'
    GROUP BY r.SERV_PROV_CODE, r.RES_ID
)
SELECT sc.*,
       CASE WHEN sc.RES_ID IS NULL    THEN 'OUT_OF_SCOPE'
            WHEN ev.REF_FOUND = 1     THEN 'PASS'
            ELSE 'FAIL' END AS DQ_RESULT
FROM scope sc
LEFT JOIN eval ev
       ON ev.SERV_PROV_CODE = sc.SERV_PROV_CODE
      AND ev.RES_ID         = sc.RES_ID</t>
  </si>
  <si>
    <t>DQP-CR-00315</t>
  </si>
  <si>
    <t>DQP-CR-00180</t>
  </si>
  <si>
    <t>DQP-6064</t>
  </si>
  <si>
    <t>DQO-6064</t>
  </si>
  <si>
    <t>Consistency_Check-Application_Fee_Audit-GF_FEE</t>
  </si>
  <si>
    <t>Checks that the latest Application_Fee_Audit entry for each fee item holds the same GF_FEE as the current fee item in Application_Fee. Earlier audit entries are history and are not evaluated. A difference means the fee was changed without an audit entry, or the audit trail is wrong.</t>
  </si>
  <si>
    <t>WITH scope AS (
    SELECT s.SERV_PROV_CODE, s.B1_PER_ID1, s.B1_PER_ID2, s.B1_PER_ID3, s.FEEITEM_SEQ_NBR, s.FEE_AUDIT_TRAIL_SEQ_NBR,
           s.GF_FEE,
           TRY_CAST(s.GF_FEE AS DECIMAL(38,6)) AS CDE_NORM,
           ROW_NUMBER() OVER (PARTITION BY s.SERV_PROV_CODE, s.B1_PER_ID1, s.B1_PER_ID2, s.B1_PER_ID3, s.FEEITEM_SEQ_NBR ORDER BY s.FEE_AUDIT_TRAIL_SEQ_NBR DESC) AS ENTRY_RANK
    FROM F4FEEITEM_AUDIT_TRAIL s
    WHERE s.REC_STATUS = 'A'
),
eval AS (
    SELECT r.SERV_PROV_CODE, r.B1_PER_ID1, r.B1_PER_ID2, r.B1_PER_ID3, r.FEEITEM_SEQ_NBR, MAX(TRY_CAST(r.GF_FEE AS DECIMAL(38,6))) AS CURRENT_VALUE
    FROM F4FEEITEM r
    WHERE r.REC_STATUS = 'A'
    GROUP BY r.SERV_PROV_CODE, r.B1_PER_ID1, r.B1_PER_ID2, r.B1_PER_ID3, r.FEEITEM_SEQ_NBR
)
SELECT sc.*, ev.CURRENT_VALUE,
       CASE WHEN sc.ENTRY_RANK &gt; 1 OR sc.CDE_NORM IS NULL OR ev.CURRENT_VALUE IS NULL THEN 'OUT_OF_SCOPE'
            WHEN sc.CDE_NORM = ev.CURRENT_VALUE THEN 'PASS'
            ELSE 'FAIL' END AS DQ_RESULT
FROM scope sc
LEFT JOIN eval ev
       ON ev.SERV_PROV_CODE = sc.SERV_PROV_CODE
      AND ev.B1_PER_ID1 = sc.B1_PER_ID1
      AND ev.B1_PER_ID2 = sc.B1_PER_ID2
      AND ev.B1_PER_ID3 = sc.B1_PER_ID3
      AND ev.FEEITEM_SEQ_NBR = sc.FEEITEM_SEQ_NBR</t>
  </si>
  <si>
    <t>DQP-CR-00316</t>
  </si>
  <si>
    <t>DQP-CR-00181</t>
  </si>
  <si>
    <t>DQP-6065</t>
  </si>
  <si>
    <t>DQO-6065</t>
  </si>
  <si>
    <t>Cons_Chk-Application_Fee_Audit-GF_FEE_APPLY_DATE</t>
  </si>
  <si>
    <t>Checks that the latest Application_Fee_Audit entry for each fee item holds the same GF_FEE_APPLY_DATE as the current fee item in Application_Fee. Earlier audit entries are history and are not evaluated. A difference means the fee was changed without an audit entry, or the audit trail is wrong.</t>
  </si>
  <si>
    <t>WITH scope AS (
    SELECT s.SERV_PROV_CODE, s.B1_PER_ID1, s.B1_PER_ID2, s.B1_PER_ID3, s.FEEITEM_SEQ_NBR, s.FEE_AUDIT_TRAIL_SEQ_NBR,
           s.GF_FEE_APPLY_DATE,
           TO_DATE(s.GF_FEE_APPLY_DATE) AS CDE_NORM,
           ROW_NUMBER() OVER (PARTITION BY s.SERV_PROV_CODE, s.B1_PER_ID1, s.B1_PER_ID2, s.B1_PER_ID3, s.FEEITEM_SEQ_NBR ORDER BY s.FEE_AUDIT_TRAIL_SEQ_NBR DESC) AS ENTRY_RANK
    FROM F4FEEITEM_AUDIT_TRAIL s
    WHERE s.REC_STATUS = 'A'
),
eval AS (
    SELECT r.SERV_PROV_CODE, r.B1_PER_ID1, r.B1_PER_ID2, r.B1_PER_ID3, r.FEEITEM_SEQ_NBR, MAX(TO_DATE(r.GF_FEE_APPLY_DATE)) AS CURRENT_VALUE
    FROM F4FEEITEM r
    WHERE r.REC_STATUS = 'A'
    GROUP BY r.SERV_PROV_CODE, r.B1_PER_ID1, r.B1_PER_ID2, r.B1_PER_ID3, r.FEEITEM_SEQ_NBR
)
SELECT sc.*, ev.CURRENT_VALUE,
       CASE WHEN sc.ENTRY_RANK &gt; 1 OR sc.CDE_NORM IS NULL OR ev.CURRENT_VALUE IS NULL THEN 'OUT_OF_SCOPE'
            WHEN sc.CDE_NORM = ev.CURRENT_VALUE THEN 'PASS'
            ELSE 'FAIL' END AS DQ_RESULT
FROM scope sc
LEFT JOIN eval ev
       ON ev.SERV_PROV_CODE = sc.SERV_PROV_CODE
      AND ev.B1_PER_ID1 = sc.B1_PER_ID1
      AND ev.B1_PER_ID2 = sc.B1_PER_ID2
      AND ev.B1_PER_ID3 = sc.B1_PER_ID3
      AND ev.FEEITEM_SEQ_NBR = sc.FEEITEM_SEQ_NBR</t>
  </si>
  <si>
    <t>DQP-6066</t>
  </si>
  <si>
    <t>DQO-6066</t>
  </si>
  <si>
    <t>Consistency_Check-Application_Master-B1_PER_GROUP</t>
  </si>
  <si>
    <t>Duplicate of the rule on the CDE Accuracy Assessment tab (Accuracy_Check-Application_Master-B1_PER_GROUP), which covers the same attribute with the same comparison. Not to be implemented separately on the Consistency tab.</t>
  </si>
  <si>
    <t>WITH scope AS (
    SELECT s.SERV_PROV_CODE, s.B1_PER_ID1, s.B1_PER_ID2, s.B1_PER_ID3,
           s.B1_PER_GROUP,
           UPPER(TRIM(s.B1_PER_GROUP)) AS APP_GROUP,
           UPPER(TRIM(s.B1_PER_TYPE)) AS APP_TYPE,
           UPPER(TRIM(s.B1_PER_SUB_TYPE)) AS APP_SUB_TYPE,
           UPPER(TRIM(s.B1_PER_CATEGORY)) AS APP_CATEGORY
    FROM B1PERMIT s
    WHERE s.REC_STATUS = 'A'
),
eval AS (
    SELECT r.SERV_PROV_CODE, UPPER(TRIM(r.R1_PER_GROUP)) AS APP_GROUP, UPPER(TRIM(r.R1_PER_TYPE)) AS APP_TYPE, UPPER(TRIM(r.R1_PER_SUB_TYPE)) AS APP_SUB_TYPE, UPPER(TRIM(r.R1_PER_CATEGORY)) AS APP_CATEGORY, 1 AS REF_FOUND
    FROM R3APPTYP r
    WHERE r.REC_STATUS = 'A'
    GROUP BY r.SERV_PROV_CODE, UPPER(TRIM(r.R1_PER_GROUP)), UPPER(TRIM(r.R1_PER_TYPE)), UPPER(TRIM(r.R1_PER_SUB_TYPE)), UPPER(TRIM(r.R1_PER_CATEGORY))
)
SELECT sc.*,
       CASE WHEN sc.APP_GROUP IS NULL OR sc.APP_TYPE IS NULL OR sc.APP_SUB_TYPE IS NULL OR sc.APP_CATEGORY IS NULL THEN 'OUT_OF_SCOPE'
            WHEN ev.REF_FOUND = 1 THEN 'PASS'
            ELSE 'FAIL' END AS DQ_RESULT
FROM scope sc
LEFT JOIN eval ev
       ON ev.SERV_PROV_CODE = sc.SERV_PROV_CODE
      AND ev.APP_GROUP = sc.APP_GROUP
      AND ev.APP_TYPE = sc.APP_TYPE
      AND ev.APP_SUB_TYPE = sc.APP_SUB_TYPE
      AND ev.APP_CATEGORY = sc.APP_CATEGORY</t>
  </si>
  <si>
    <t>DQP-6067</t>
  </si>
  <si>
    <t>DQO-6067</t>
  </si>
  <si>
    <t>Consistency_Chk-Application_Master-B1_PER_CATEGORY</t>
  </si>
  <si>
    <t>Duplicate of the rule on the CDE Accuracy Assessment tab (Accuracy_Check-Application_Master-B1_PER_CATEGORY), which covers the same attribute with the same comparison. Not to be implemented separately on the Consistency tab.</t>
  </si>
  <si>
    <t>WITH scope AS (
    SELECT s.SERV_PROV_CODE, s.B1_PER_ID1, s.B1_PER_ID2, s.B1_PER_ID3,
           s.B1_PER_CATEGORY,
           UPPER(TRIM(s.B1_PER_GROUP)) AS APP_GROUP,
           UPPER(TRIM(s.B1_PER_TYPE)) AS APP_TYPE,
           UPPER(TRIM(s.B1_PER_SUB_TYPE)) AS APP_SUB_TYPE,
           UPPER(TRIM(s.B1_PER_CATEGORY)) AS APP_CATEGORY
    FROM B1PERMIT s
    WHERE s.REC_STATUS = 'A'
),
eval AS (
    SELECT r.SERV_PROV_CODE, UPPER(TRIM(r.R1_PER_GROUP)) AS APP_GROUP, UPPER(TRIM(r.R1_PER_TYPE)) AS APP_TYPE, UPPER(TRIM(r.R1_PER_SUB_TYPE)) AS APP_SUB_TYPE, UPPER(TRIM(r.R1_PER_CATEGORY)) AS APP_CATEGORY, 1 AS REF_FOUND
    FROM R3APPTYP r
    WHERE r.REC_STATUS = 'A'
    GROUP BY r.SERV_PROV_CODE, UPPER(TRIM(r.R1_PER_GROUP)), UPPER(TRIM(r.R1_PER_TYPE)), UPPER(TRIM(r.R1_PER_SUB_TYPE)), UPPER(TRIM(r.R1_PER_CATEGORY))
)
SELECT sc.*,
       CASE WHEN sc.APP_GROUP IS NULL OR sc.APP_TYPE IS NULL OR sc.APP_SUB_TYPE IS NULL OR sc.APP_CATEGORY IS NULL THEN 'OUT_OF_SCOPE'
            WHEN ev.REF_FOUND = 1 THEN 'PASS'
            ELSE 'FAIL' END AS DQ_RESULT
FROM scope sc
LEFT JOIN eval ev
       ON ev.SERV_PROV_CODE = sc.SERV_PROV_CODE
      AND ev.APP_GROUP = sc.APP_GROUP
      AND ev.APP_TYPE = sc.APP_TYPE
      AND ev.APP_SUB_TYPE = sc.APP_SUB_TYPE
      AND ev.APP_CATEGORY = sc.APP_CATEGORY</t>
  </si>
  <si>
    <t>DQP-6068</t>
  </si>
  <si>
    <t>DQO-6068</t>
  </si>
  <si>
    <t>Consistency_Check-Application_Master_Dtl-TOTAL_FEE</t>
  </si>
  <si>
    <t>Duplicate of the rule on the CDE Accuracy Assessment tab (Accuracy_Check-Application_Master_Dtl-TOTAL_FEE), which covers the same attribute with the same comparison. Not to be implemented separately on the Consistency tab.</t>
  </si>
  <si>
    <t>WITH scope AS (
    SELECT s.SERV_PROV_CODE, s.B1_PER_ID1, s.B1_PER_ID2, s.B1_PER_ID3,
           s.TOTAL_FEE,
           TRY_CAST(s.TOTAL_FEE AS DECIMAL(38,6)) AS CDE_NUM
    FROM BPERMIT_DETAIL s
    WHERE s.REC_STATUS = 'A'
),
eval AS (
    SELECT r.SERV_PROV_CODE, r.B1_PER_ID1, r.B1_PER_ID2, r.B1_PER_ID3,
           SUM(TRY_CAST(r.GF_FEE AS DECIMAL(38,6))) AS SUM_FEE
    FROM F4FEEITEM r
    WHERE r.REC_STATUS = 'A'
      AND r.GF_ITEM_STATUS_FLAG IN ('INVOICED' /* assumed: invoiced_status */)
    GROUP BY r.SERV_PROV_CODE, r.B1_PER_ID1, r.B1_PER_ID2, r.B1_PER_ID3
)
SELECT sc.*, COALESCE(ev.SUM_FEE, 0) AS SUM_FEE,
       CASE WHEN sc.CDE_NUM IS NULL THEN 'OUT_OF_SCOPE'
            WHEN ABS(sc.CDE_NUM - COALESCE(ev.SUM_FEE, 0)) &lt;= 0.01 THEN 'PASS'
            ELSE 'FAIL' END AS DQ_RESULT
FROM scope sc
LEFT JOIN eval ev
       ON ev.SERV_PROV_CODE = sc.SERV_PROV_CODE
      AND ev.B1_PER_ID1 = sc.B1_PER_ID1
      AND ev.B1_PER_ID2 = sc.B1_PER_ID2
      AND ev.B1_PER_ID3 = sc.B1_PER_ID3</t>
  </si>
  <si>
    <t>DQP-6069</t>
  </si>
  <si>
    <t>DQO-6069</t>
  </si>
  <si>
    <t>Consistency_Check-Application_Master_Dtl-TOTAL_PAY</t>
  </si>
  <si>
    <t>Duplicate of the rule on the CDE Accuracy Assessment tab (Accuracy_Check-Application_Master_Dtl-TOTAL_PAY), which covers the same attribute with the same comparison. Not to be implemented separately on the Consistency tab.</t>
  </si>
  <si>
    <t>WITH scope AS (
    SELECT s.SERV_PROV_CODE, s.B1_PER_ID1, s.B1_PER_ID2, s.B1_PER_ID3,
           s.TOTAL_PAY,
           TRY_CAST(s.TOTAL_PAY AS DECIMAL(38,6)) AS CDE_NUM
    FROM BPERMIT_DETAIL s
    WHERE s.REC_STATUS = 'A'
),
eval AS (
    SELECT r.SERV_PROV_CODE, r.B1_PER_ID1, r.B1_PER_ID2, r.B1_PER_ID3,
           SUM(TRY_CAST(r.PAYMENT_AMOUNT AS DECIMAL(38,6))) AS SUM_PAID
    FROM F4PAYMENT r
    WHERE r.REC_STATUS = 'A'
      AND COALESCE(r.PAYMENT_STATUS, '') NOT IN ('VOIDED') /* assumed: excluded_statuses */
    GROUP BY r.SERV_PROV_CODE, r.B1_PER_ID1, r.B1_PER_ID2, r.B1_PER_ID3
)
SELECT sc.*, COALESCE(ev.SUM_PAID, 0) AS SUM_PAID,
       CASE WHEN sc.CDE_NUM IS NULL THEN 'OUT_OF_SCOPE'
            WHEN ABS(sc.CDE_NUM - COALESCE(ev.SUM_PAID, 0)) &lt;= 0.01 THEN 'PASS'
            ELSE 'FAIL' END AS DQ_RESULT
FROM scope sc
LEFT JOIN eval ev
       ON ev.SERV_PROV_CODE = sc.SERV_PROV_CODE
      AND ev.B1_PER_ID1 = sc.B1_PER_ID1
      AND ev.B1_PER_ID2 = sc.B1_PER_ID2
      AND ev.B1_PER_ID3 = sc.B1_PER_ID3</t>
  </si>
  <si>
    <t>DQP-CR-00321</t>
  </si>
  <si>
    <t>DQP-CR-00182</t>
  </si>
  <si>
    <t>DQP-6070</t>
  </si>
  <si>
    <t>DQO-6070</t>
  </si>
  <si>
    <t>Consistency_Check-Application_Payment-PAYMENT_DATE</t>
  </si>
  <si>
    <t>Checks that the payment date of each Application_Payment record equals the transaction date of the payment-creation entry in the financial audit trail (Financial_Audit_Trail) for the same payment, compared to the day. Out of scope: the financial audit trail (ACCOUNTING_AUDIT_TRAIL) is not in the SSOT scope.</t>
  </si>
  <si>
    <t>WITH scope AS (
    SELECT s.SERV_PROV_CODE, s.PAYMENT_SEQ_NBR, s.PAYMENT_DATE,
           TO_DATE(s.PAYMENT_DATE) AS CDE_NORM
    FROM F4PAYMENT s
    WHERE s.REC_STATUS = 'A'
),
eval AS (
    SELECT r.SERV_PROV_CODE AS SERV_PROV_CODE, r.PAYMENT_SEQ_NBR AS PAYMENT_SEQ_NBR,
           MAX(TO_DATE(r.TRAN_DATE)) AS EXPECTED_VALUE,
           COUNT(DISTINCT TO_DATE(r.TRAN_DATE)) AS REF_VARIANTS
    FROM ACCOUNTING_AUDIT_TRAIL r
    WHERE r.REC_STATUS = 'A'
      AND UPPER(TRIM(r.ACTION)) = UPPER('Payment Applied' /* assumed: payment_create_action */)
    GROUP BY r.SERV_PROV_CODE, r.PAYMENT_SEQ_NBR
)
SELECT sc.*, ev.EXPECTED_VALUE,
       CASE WHEN sc.CDE_NORM IS NULL
              OR sc.SERV_PROV_CODE IS NULL
              OR sc.PAYMENT_SEQ_NBR IS NULL THEN 'OUT_OF_SCOPE'
            WHEN ev.REF_VARIANTS = 1 AND sc.CDE_NORM = ev.EXPECTED_VALUE THEN 'PASS'
            ELSE 'FAIL' END AS DQ_RESULT
FROM scope sc
LEFT JOIN eval ev
       ON ev.SERV_PROV_CODE = sc.SERV_PROV_CODE
      AND ev.PAYMENT_SEQ_NBR = sc.PAYMENT_SEQ_NBR</t>
  </si>
  <si>
    <t>DQP-CR-00326</t>
  </si>
  <si>
    <t>DQP-CR-00223</t>
  </si>
  <si>
    <t>DQP-6079</t>
  </si>
  <si>
    <t>DQO-6079</t>
  </si>
  <si>
    <t>Consistency_Chk-Customs_Quota_History-yearly_quota</t>
  </si>
  <si>
    <t>Checks that the remaining yearly quota on each Customs_Quota_History record is between 0 and the yearly quota of the same record. A remaining quota that is negative or higher than the yearly quota means one of the two values is wrong. Reported against yearly_quota. (Within-record cross-field check – rule type to be reclassified from cross-table value match.)</t>
  </si>
  <si>
    <t>WITH scope AS (
    SELECT s.SERV_PROV_CODE, s.B1_PER_ID1, s.B1_PER_ID2, s.B1_PER_ID3, s.ROW_INDEX,
           s.YEARLY_QUOTA,
           s.YEARLY_REMAINING_QUOTA
    FROM VIRTUAL_CUSTOMS_QUOTA_HISTORY s
    WHERE s.REC_STATUS = 'A'
)
SELECT sc.*,
       CASE WHEN TRY_CAST(sc.YEARLY_QUOTA AS DECIMAL(38,6)) IS NULL OR TRY_CAST(sc.YEARLY_REMAINING_QUOTA AS DECIMAL(38,6)) IS NULL THEN 'OUT_OF_SCOPE'
            WHEN TRY_CAST(sc.YEARLY_REMAINING_QUOTA AS DECIMAL(38,6)) BETWEEN 0 AND TRY_CAST(sc.YEARLY_QUOTA AS DECIMAL(38,6)) THEN 'PASS'
            ELSE 'FAIL' END AS DQ_RESULT
FROM scope sc</t>
  </si>
  <si>
    <t>DQP-CR-00327</t>
  </si>
  <si>
    <t>DQP-CR-00224</t>
  </si>
  <si>
    <t>DQP-6080</t>
  </si>
  <si>
    <t>DQO-6080</t>
  </si>
  <si>
    <t>Cons_Chk-Customs_Quota_His-yearly_remaining_quota</t>
  </si>
  <si>
    <t>Checks that the remaining yearly quota on each Customs_Quota_History record is between 0 and the yearly quota of the same record. A remaining quota that is negative or higher than the yearly quota means one of the two values is wrong. Reported against yearly_remaining_quota. (Within-record cross-field check – rule type to be reclassified from cross-table value match.)</t>
  </si>
  <si>
    <t>DQP-CR-00328</t>
  </si>
  <si>
    <t>DQP-CR-00228</t>
  </si>
  <si>
    <t>DQP-6081</t>
  </si>
  <si>
    <t>DQO-6081</t>
  </si>
  <si>
    <t>Consistency_Check-Expiry_Date_History-expiry_date</t>
  </si>
  <si>
    <t>Checks that, across the expiry-date history of an application (ordered by record date), each expiry date is on or after the previous one. A renewal or amendment should extend or keep the expiry date; a reduction indicates a wrong history entry. The first entry of each application is not evaluated.</t>
  </si>
  <si>
    <t>WITH scope AS (
    SELECT s.SERV_PROV_CODE, s.B1_PER_ID1, s.B1_PER_ID2, s.B1_PER_ID3, s.ROW_INDEX,
           s.EXPIRY_DATE,
           COALESCE(TO_DATE(TRY_TO_TIMESTAMP(s.EXPIRY_DATE, 'M/d/yyyy H:mm:ss')), TO_DATE(TRY_TO_TIMESTAMP(s.EXPIRY_DATE, 'M/d/yyyy'))) AS CDE_DATE,
           LAG(COALESCE(TO_DATE(TRY_TO_TIMESTAMP(s.EXPIRY_DATE, 'M/d/yyyy H:mm:ss')), TO_DATE(TRY_TO_TIMESTAMP(s.EXPIRY_DATE, 'M/d/yyyy')))) OVER (PARTITION BY s.SERV_PROV_CODE, s.B1_PER_ID1, s.B1_PER_ID2, s.B1_PER_ID3 ORDER BY TO_DATE(s.RECORD_DATE), TRY_CAST(s.ROW_INDEX AS INT)) AS PREV_EXPIRY_DATE
    FROM VIRTUAL_EXPIRY_DATE_HISTORY s
    WHERE s.REC_STATUS = 'A'
)
SELECT sc.*,
       CASE WHEN sc.CDE_DATE IS NULL OR sc.PREV_EXPIRY_DATE IS NULL THEN 'OUT_OF_SCOPE'
            WHEN sc.CDE_DATE &gt;= sc.PREV_EXPIRY_DATE THEN 'PASS'
            ELSE 'FAIL' END AS DQ_RESULT
FROM scope sc</t>
  </si>
  <si>
    <t>DQP-CR-00342</t>
  </si>
  <si>
    <t>DQP-CR-00233</t>
  </si>
  <si>
    <t>DQP-6087</t>
  </si>
  <si>
    <t>DQO-6087</t>
  </si>
  <si>
    <t>Consis_Check-Instant_Activities-activity_name_ar</t>
  </si>
  <si>
    <t>Checks that Instant_Activities.activity_name_ar and its English counterpart (activity_name_en)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</si>
  <si>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s.ACTIVITY_NAME_AR,
           s.ACTIVITY_NAME_EN
    FROM VIRTUAL_ISIC_4_ACTIVITIES s
    WHERE s.REC_STATUS = 'A'
)
SELECT sc.*,
       CASE WHEN NULLIF(REGEXP_REPLACE(TRIM(CAST(sc.ACTIVITY_NAME_AR AS STRING)), '^[-–— ]+$', ''), '') IS NULL AND NULLIF(REGEXP_REPLACE(TRIM(CAST(sc.ACTIVITY_NAME_EN AS STRING)), '^[-–— ]+$', ''), '') IS NULL THEN 'OUT_OF_SCOPE'
            WHEN NOT (NULLIF(REGEXP_REPLACE(TRIM(CAST(sc.ACTIVITY_NAME_AR AS STRING)), '^[-–— ]+$', ''), '') IS NULL) AND NOT (NULLIF(REGEXP_REPLACE(TRIM(CAST(sc.ACTIVITY_NAME_EN AS STRING)), '^[-–— ]+$', ''), '') IS NULL) THEN 'PASS'
            ELSE 'FAIL' END AS DQ_RESULT
FROM scope sc</t>
  </si>
  <si>
    <t>DQP-CR-00344</t>
  </si>
  <si>
    <t>DQP-CR-00235</t>
  </si>
  <si>
    <t>DQP-6088</t>
  </si>
  <si>
    <t>DQO-6088</t>
  </si>
  <si>
    <t>Consis_Check-Instant_Activities-activity_name_en</t>
  </si>
  <si>
    <t>Checks that Instant_Activities.activity_name_en and its Arabic counterpart (activity_name_ar)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</si>
  <si>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s.ACTIVITY_NAME_EN,
           s.ACTIVITY_NAME_AR
    FROM VIRTUAL_ISIC_4_ACTIVITIES s
    WHERE s.REC_STATUS = 'A'
)
SELECT sc.*,
       CASE WHEN NULLIF(REGEXP_REPLACE(TRIM(CAST(sc.ACTIVITY_NAME_EN AS STRING)), '^[-–— ]+$', ''), '') IS NULL AND NULLIF(REGEXP_REPLACE(TRIM(CAST(sc.ACTIVITY_NAME_AR AS STRING)), '^[-–— ]+$', ''), '') IS NULL THEN 'OUT_OF_SCOPE'
            WHEN NOT (NULLIF(REGEXP_REPLACE(TRIM(CAST(sc.ACTIVITY_NAME_EN AS STRING)), '^[-–— ]+$', ''), '') IS NULL) AND NOT (NULLIF(REGEXP_REPLACE(TRIM(CAST(sc.ACTIVITY_NAME_AR AS STRING)), '^[-–— ]+$', ''), '') IS NULL) THEN 'PASS'
            ELSE 'FAIL' END AS DQ_RESULT
FROM scope sc</t>
  </si>
  <si>
    <t>DQP-CR-00372</t>
  </si>
  <si>
    <t>DQP-CR-00205</t>
  </si>
  <si>
    <t>DQP-6117</t>
  </si>
  <si>
    <t>DQO-6117</t>
  </si>
  <si>
    <t>DQP-CR-00323</t>
  </si>
  <si>
    <t>DQP-CR-00200</t>
  </si>
  <si>
    <t>DQP-6006</t>
  </si>
  <si>
    <t>DQO-6006</t>
  </si>
  <si>
    <t>Accuracy_Check-Application_Status_History-STATUS</t>
  </si>
  <si>
    <t>Checks that the latest status recorded in Application_Status_History for an application (most recent status date) equals the current application status in Application_Master for the same application. A mismatch means either the status history or the current status is wrong.</t>
  </si>
  <si>
    <t>WITH scope AS (
    SELECT h.SERV_PROV_CODE, h.B1_PER_ID1, h.B1_PER_ID2, h.B1_PER_ID3, h.STATUS_HIST_NBR, h.STATUS, h.STATUS_DATE,
           UPPER(TRIM(h.STATUS)) AS STATUS_NORM,
           ROW_NUMBER() OVER (
               PARTITION BY h.SERV_PROV_CODE, h.B1_PER_ID1, h.B1_PER_ID2, h.B1_PER_ID3
               ORDER BY h.STATUS_DATE DESC, h.STATUS_HIST_NBR DESC
           ) AS RN_LATEST
    FROM STATUS_HISTORY h
    WHERE h.REC_STATUS = 'A'
      AND h.TYPE = 'APPLICATION'
),
eval AS (
    SELECT p.SERV_PROV_CODE, p.B1_PER_ID1, p.B1_PER_ID2, p.B1_PER_ID3, UPPER(TRIM(p.B1_APPL_STATUS)) AS EXPECTED_VALUE
    FROM B1PERMIT p
    WHERE p.REC_STATUS = 'A'
)
SELECT sc.*, ev.EXPECTED_VALUE,
       CASE WHEN NULLIF(sc.STATUS_NORM, '') IS NULL OR sc.RN_LATEST &lt;&gt; 1 THEN 'OUT_OF_SCOPE'
            WHEN sc.STATUS_NORM = ev.EXPECTED_VALUE                       THEN 'PASS'
            ELSE 'FAIL' END AS DQ_RESULT
FROM scope sc
LEFT JOIN eval ev
       ON ev.SERV_PROV_CODE = sc.SERV_PROV_CODE AND ev.B1_PER_ID1 = sc.B1_PER_ID1 AND ev.B1_PER_ID2 = sc.B1_PER_ID2 AND ev.B1_PER_ID3 = sc.B1_PER_ID3</t>
  </si>
  <si>
    <t>DQP-CR-00324</t>
  </si>
  <si>
    <t>DQP-CR-00201</t>
  </si>
  <si>
    <t>DQP-6007</t>
  </si>
  <si>
    <t>DQO-6007</t>
  </si>
  <si>
    <t>Acc_Check-Application_Status_History-STATUS_DATE</t>
  </si>
  <si>
    <t>Checks that the date of the latest application-status entry in Application_Status_History for an application equals the current application status date in Application_Master (b1_appl_status_date, now available in Silver cleanse) for the same application, compared to the day. A mismatch means either the status history or the current status date is wrong. The modelling team notes that b1_appl_status_date has known data-quality issues, so a high failure rate is expected at first.</t>
  </si>
  <si>
    <t>WITH scope AS (
    SELECT h.SERV_PROV_CODE, h.B1_PER_ID1, h.B1_PER_ID2, h.B1_PER_ID3, h.STATUS_HIST_NBR, h.STATUS_DATE,
           TO_DATE(h.STATUS_DATE) AS CDE_NORM,
           ROW_NUMBER() OVER (
               PARTITION BY h.SERV_PROV_CODE, h.B1_PER_ID1, h.B1_PER_ID2, h.B1_PER_ID3
               ORDER BY h.STATUS_DATE DESC, h.STATUS_HIST_NBR DESC
           ) AS RN_LATEST
    FROM STATUS_HISTORY h
    WHERE h.REC_STATUS = 'A'
      AND h.TYPE = 'APPLICATION'
),
eval AS (
    SELECT p.SERV_PROV_CODE, p.B1_PER_ID1, p.B1_PER_ID2, p.B1_PER_ID3, TO_DATE(p.B1_APPL_STATUS_DATE) AS EXPECTED_VALUE
    FROM B1PERMIT p
    WHERE p.REC_STATUS = 'A'
)
SELECT sc.*, ev.EXPECTED_VALUE,
       CASE WHEN sc.CDE_NORM IS NULL OR sc.RN_LATEST &lt;&gt; 1 THEN 'OUT_OF_SCOPE'
            WHEN sc.CDE_NORM = ev.EXPECTED_VALUE          THEN 'PASS'
            ELSE 'FAIL' END AS DQ_RESULT
FROM scope sc
LEFT JOIN eval ev
       ON ev.SERV_PROV_CODE = sc.SERV_PROV_CODE AND ev.B1_PER_ID1 = sc.B1_PER_ID1 AND ev.B1_PER_ID2 = sc.B1_PER_ID2 AND ev.B1_PER_ID3 = sc.B1_PER_ID3</t>
  </si>
  <si>
    <t>DQP-CR-00329</t>
  </si>
  <si>
    <t>DQP-CR-00238</t>
  </si>
  <si>
    <t>DQP-6012</t>
  </si>
  <si>
    <t>DQO-6012</t>
  </si>
  <si>
    <t>Validity_Check-IDB_Machine_Details-hs_code</t>
  </si>
  <si>
    <t>When populated, IDB_Machine_Details.hs_code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</si>
  <si>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VIRTUAL_MACHINE_DETAILS s
    WHERE s.REC_STATUS = 'A'
),
eval AS (
    SELECT r.SERV_PROV_CODE AS SERV_PROV_CODE, REGEXP_REPLACE(r.`HS-CODE`, '[^0-9]', '') AS CDE_NORM, 1 AS REF_FOUND
    FROM BR_HSCODE r
    WHERE r.REC_STATUS = 'A'
    GROUP BY r.SERV_PROV_CODE, REGEXP_REPLACE(r.`HS-CODE`, '[^0-9]', '')
)
SELECT sc.*,
       CASE WHEN NULLIF(sc.CDE_NORM, '') IS NULL
              OR sc.SERV_PROV_CODE IS NULL THEN 'OUT_OF_SCOPE'
            WHEN ev.REF_FOUND = 1 THEN 'PASS'
            ELSE 'FAIL' END AS DQ_RESULT
FROM scope sc
LEFT JOIN eval ev
       ON ev.SERV_PROV_CODE = sc.SERV_PROV_CODE
      AND ev.CDE_NORM = sc.CDE_NORM</t>
  </si>
  <si>
    <t>DQP-CR-00330</t>
  </si>
  <si>
    <t>DQP-CR-00239</t>
  </si>
  <si>
    <t>DQP-6013</t>
  </si>
  <si>
    <t>DQO-6013</t>
  </si>
  <si>
    <t>Validity_Check-IDB_Machine_Details-unit</t>
  </si>
  <si>
    <t>When populated, IDB_Machine_Details.unit must match an active value in the 'IDB UNITS' reference list (the same list used by approved rule(s) DQP-2418 / DQP-2428). Values are compared after trimming and ignoring case. A value outside the list is not a valid entry for this field.</t>
  </si>
  <si>
    <t>WITH scope AS (
    SELECT s.SERV_PROV_CODE, s.B1_PER_ID1, s.B1_PER_ID2, s.B1_PER_ID3, s.ROW_INDEX, s.UNIT,
           UPPER(TRIM(s.UNIT)) AS CDE_NORM
    FROM VIRTUAL_MACHINE_DETAILS s
    WHERE s.REC_STATUS = 'A'
),
eval AS (
    SELECT r.SERV_PROV_CODE AS SERV_PROV_CODE, UPPER(TRIM(r.BIZDOMAIN_VALUE)) AS CDE_NORM, 1 AS REF_FOUND
    FROM RBIZDOMAIN_VALUE r
    WHERE r.REC_STATUS = 'A'
      AND UPPER(TRIM(r.BIZDOMAIN)) = 'IDB UNITS'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</si>
  <si>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DQP-CR-00332</t>
  </si>
  <si>
    <t>DQP-CR-00230</t>
  </si>
  <si>
    <t>DQP-6014</t>
  </si>
  <si>
    <t>DQO-6014</t>
  </si>
  <si>
    <t>Validity_Check-IDB_Products-activity_code</t>
  </si>
  <si>
    <t>When populated, IDB_Products.activity_code must exist as an activity code in the DED economic activity master (activity_detail). An activity code not in the master does not refer to an approved economic activity.</t>
  </si>
  <si>
    <t>WITH scope AS (
    SELECT s.SERV_PROV_CODE, s.B1_PER_ID1, s.B1_PER_ID2, s.B1_PER_ID3, s.ROW_INDEX, s.ACTIVITY_CODE,
           UPPER(TRIM(s.ACTIVITY_CODE)) AS CDE_NORM
    FROM VIRTUAL_IDB_PRODUCTS s
    WHERE s.REC_STATUS = 'A'
),
eval AS (
    SELECT r.SERV_PROV_CODE AS SERV_PROV_CODE, UPPER(TRIM(r.ACTIVITY_CODE)) AS CDE_NORM, 1 AS REF_FOUND
    FROM BR_ACTIVITY_DETAIL r
    WHERE r.REC_STATUS = 'A'
    GROUP BY r.SERV_PROV_CODE, UPPER(TRIM(r.ACTIVITY_CODE))
)
SELECT sc.*,
       CASE WHEN NULLIF(sc.CDE_NORM, '') IS NULL
              OR sc.SERV_PROV_CODE IS NULL THEN 'OUT_OF_SCOPE'
            WHEN ev.REF_FOUND = 1 THEN 'PASS'
            ELSE 'FAIL' END AS DQ_RESULT
FROM scope sc
LEFT JOIN eval ev
       ON ev.SERV_PROV_CODE = sc.SERV_PROV_CODE
      AND ev.CDE_NORM = sc.CDE_NORM</t>
  </si>
  <si>
    <t>DQP-CR-00334</t>
  </si>
  <si>
    <t>DQP-CR-00247</t>
  </si>
  <si>
    <t>DQP-6015</t>
  </si>
  <si>
    <t>DQO-6015</t>
  </si>
  <si>
    <t>Validity_Check-IDB_Raw_Material-hs_code</t>
  </si>
  <si>
    <t>When populated, IDB_Raw_Material.hs_code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</si>
  <si>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VIRTUAL_RAW_MATERIAL_DETAILS s
    WHERE s.REC_STATUS = 'A'
),
eval AS (
    SELECT r.SERV_PROV_CODE AS SERV_PROV_CODE, REGEXP_REPLACE(r.`HS-CODE`, '[^0-9]', '') AS CDE_NORM, 1 AS REF_FOUND
    FROM BR_HSCODE r
    WHERE r.REC_STATUS = 'A'
    GROUP BY r.SERV_PROV_CODE, REGEXP_REPLACE(r.`HS-CODE`, '[^0-9]', '')
)
SELECT sc.*,
       CASE WHEN NULLIF(sc.CDE_NORM, '') IS NULL
              OR sc.SERV_PROV_CODE IS NULL THEN 'OUT_OF_SCOPE'
            WHEN ev.REF_FOUND = 1 THEN 'PASS'
            ELSE 'FAIL' END AS DQ_RESULT
FROM scope sc
LEFT JOIN eval ev
       ON ev.SERV_PROV_CODE = sc.SERV_PROV_CODE
      AND ev.CDE_NORM = sc.CDE_NORM</t>
  </si>
  <si>
    <t>DQP-CR-00335</t>
  </si>
  <si>
    <t>DQP-CR-00252</t>
  </si>
  <si>
    <t>DQP-6016</t>
  </si>
  <si>
    <t>DQO-6016</t>
  </si>
  <si>
    <t>Validity_Check-IDB_Spare_Part-hs_code</t>
  </si>
  <si>
    <t>When populated, IDB_Spare_Part.hs_code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</si>
  <si>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s.HS_CODE,
           REGEXP_REPLACE(s.HS_CODE, '[^0-9]', '') AS CDE_NORM
    FROM VIRTUAL_SPARE_PART_DETAILS s
    WHERE s.REC_STATUS = 'A'
),
eval AS (
    SELECT r.SERV_PROV_CODE AS SERV_PROV_CODE, REGEXP_REPLACE(r.`HS-CODE`, '[^0-9]', '') AS CDE_NORM, 1 AS REF_FOUND
    FROM BR_HSCODE r
    WHERE r.REC_STATUS = 'A'
    GROUP BY r.SERV_PROV_CODE, REGEXP_REPLACE(r.`HS-CODE`, '[^0-9]', '')
)
SELECT sc.*,
       CASE WHEN NULLIF(sc.CDE_NORM, '') IS NULL
              OR sc.SERV_PROV_CODE IS NULL THEN 'OUT_OF_SCOPE'
            WHEN ev.REF_FOUND = 1 THEN 'PASS'
            ELSE 'FAIL' END AS DQ_RESULT
FROM scope sc
LEFT JOIN eval ev
       ON ev.SERV_PROV_CODE = sc.SERV_PROV_CODE
      AND ev.CDE_NORM = sc.CDE_NORM</t>
  </si>
  <si>
    <t>DQP-CR-00337</t>
  </si>
  <si>
    <t>DQP-CR-00254</t>
  </si>
  <si>
    <t>DQP-6017</t>
  </si>
  <si>
    <t>DQO-6017</t>
  </si>
  <si>
    <t>Validity_Check-IDB_Spare_Part-machine_hs_code</t>
  </si>
  <si>
    <t>When populated, IDB_Spare_Part.machine_hs_code must exist as an HS code in the DED HS code master (hscode). Codes are compared on digits only, so formatting such as dots or spaces is ignored. An HS code not in the master cannot be used for customs or quota purposes.</t>
  </si>
  <si>
    <t>WITH scope AS (
    SELECT s.SERV_PROV_CODE, s.B1_PER_ID1, s.B1_PER_ID2, s.B1_PER_ID3, s.ROW_INDEX, s.MACHINE_HS_CODE,
           REGEXP_REPLACE(s.MACHINE_HS_CODE, '[^0-9]', '') AS CDE_NORM
    FROM VIRTUAL_SPARE_PART_DETAILS s
    WHERE s.REC_STATUS = 'A'
),
eval AS (
    SELECT r.SERV_PROV_CODE AS SERV_PROV_CODE, REGEXP_REPLACE(r.`HS-CODE`, '[^0-9]', '') AS CDE_NORM, 1 AS REF_FOUND
    FROM BR_HSCODE r
    WHERE r.REC_STATUS = 'A'
    GROUP BY r.SERV_PROV_CODE, REGEXP_REPLACE(r.`HS-CODE`, '[^0-9]', '')
)
SELECT sc.*,
       CASE WHEN NULLIF(sc.CDE_NORM, '') IS NULL
              OR sc.SERV_PROV_CODE IS NULL THEN 'OUT_OF_SCOPE'
            WHEN ev.REF_FOUND = 1 THEN 'PASS'
            ELSE 'FAIL' END AS DQ_RESULT
FROM scope sc
LEFT JOIN eval ev
       ON ev.SERV_PROV_CODE = sc.SERV_PROV_CODE
      AND ev.CDE_NORM = sc.CDE_NORM</t>
  </si>
  <si>
    <t>DQP-CR-00340</t>
  </si>
  <si>
    <t>DQP-CR-00199</t>
  </si>
  <si>
    <t>DQP-6020</t>
  </si>
  <si>
    <t>DQO-6020</t>
  </si>
  <si>
    <t>Cons_Chk-Inspection_Relationship_Lang-INSP_RESULT</t>
  </si>
  <si>
    <t>Each translated inspection result in Inspection_Relationship_Language must have a matching base inspection result in Inspection_Relationship for the same RES_ID. A translation without a base inspection result means the language table and the base table disagree, and the translation fails.</t>
  </si>
  <si>
    <t>Inspection</t>
  </si>
  <si>
    <t>Abdulla Mohsen Al Harthi, Raja Fayez M. Daas</t>
  </si>
  <si>
    <t>Ameena Jasem M. Al Hammadi, Fatima Mohammed H. Bakerbi, Raja Fayez M. Daas</t>
  </si>
  <si>
    <t>WITH scope AS (
    SELECT s.SERV_PROV_CODE, s.RES_ID, s.LANG_ID, s.INSP_RESULT,
           COALESCE(CAST(TRY_CAST(TRIM(CAST(s.RES_ID AS STRING)) AS DECIMAL(38,0)) AS STRING), TRIM(CAST(s.RES_ID AS STRING))) AS CDE_NORM
    FROM RINSP_RESULT_GROUP_I18N s
    WHERE s.REC_STATUS = 'A'
),
eval AS (
    SELECT r.SERV_PROV_CODE AS SERV_PROV_CODE, COALESCE(CAST(TRY_CAST(TRIM(CAST(r.RES_ID AS STRING)) AS DECIMAL(38,0)) AS STRING), TRIM(CAST(r.RES_ID AS STRING))) AS CDE_NORM, 1 AS REF_FOUND
    FROM RINSP_RESULT_GROUP r
    WHERE r.REC_STATUS = 'A'
    GROUP BY r.SERV_PROV_CODE, COALESCE(CAST(TRY_CAST(TRIM(CAST(r.RES_ID AS STRING)) AS DECIMAL(38,0)) AS STRING), TRIM(CAST(r.RES_ID AS STRING)))
)
SELECT sc.*,
       CASE WHEN NULLIF(sc.CDE_NORM, '') IS NULL
              OR sc.SERV_PROV_CODE IS NULL THEN 'OUT_OF_SCOPE'
            WHEN ev.REF_FOUND = 1 THEN 'PASS'
            ELSE 'FAIL' END AS DQ_RESULT
FROM scope sc
LEFT JOIN eval ev
       ON ev.SERV_PROV_CODE = sc.SERV_PROV_CODE
      AND ev.CDE_NORM = sc.CDE_NORM</t>
  </si>
  <si>
    <t>DQP-CR-00362</t>
  </si>
  <si>
    <t>DQP-CR-00236</t>
  </si>
  <si>
    <t>DQP-6027</t>
  </si>
  <si>
    <t>DQO-6027</t>
  </si>
  <si>
    <t>Accuracy_Check-License_Local_Branch-trade_name_ar</t>
  </si>
  <si>
    <t>For the same licence number, compares License_Local_Branch.trade_name_ar with the official Arabic trade name in License_Professional, ignoring case and extra spaces. The branch's Arabic trade name must match the trade name registered on the licence.</t>
  </si>
  <si>
    <t>WITH scope AS (
    SELECT s.SERV_PROV_CODE, s.B1_PER_ID1, s.B1_PER_ID2, s.B1_PER_ID3, s.ROW_INDEX, s.TRADE_NAME_AR, s.LICENSE_NUMBER,
           UPPER(TRIM(REGEXP_REPLACE(s.TRADE_NAME_AR, '\\s+', ' '))) AS CDE_NORM,
           UPPER(TRIM(s.LICENSE_NUMBER)) AS LIC_NBR_NORM
    FROM VIRTUAL_LICENSE_LOCAL_BRANCH s
    WHERE s.REC_STATUS = 'A'
),
eval AS (
    SELECT r.SERV_PROV_CODE AS SERV_PROV_CODE, UPPER(TRIM(r.LIC_NBR)) AS LIC_NBR_NORM,
           MAX(UPPER(TRIM(REGEXP_REPLACE(r.BUS_NAME2, '\\s+', ' ')))) AS EXPECTED_VALUE,
           COUNT(DISTINCT UPPER(TRIM(REGEXP_REPLACE(r.BUS_NAME2, '\\s+', ' ')))) AS REF_VARIANTS
    FROM RSTATE_LIC r
    WHERE r.REC_STATUS = 'A'
    GROUP BY r.SERV_PROV_CODE, UPPER(TRIM(r.LIC_NBR))
)
SELECT sc.*, ev.EXPECTED_VALUE,
       CASE WHEN NULLIF(sc.CDE_NORM, '') IS NULL
              OR sc.SERV_PROV_CODE IS NULL
              OR sc.LIC_NBR_NORM IS NULL
              OR ev.REF_VARIANTS IS NULL THEN 'OUT_OF_SCOPE'
            WHEN ev.REF_VARIANTS = 1 AND sc.CDE_NORM = ev.EXPECTED_VALUE THEN 'PASS'
            ELSE 'FAIL' END AS DQ_RESULT
FROM scope sc
LEFT JOIN eval ev
       ON ev.SERV_PROV_CODE = sc.SERV_PROV_CODE
      AND ev.LIC_NBR_NORM = sc.LIC_NBR_NORM</t>
  </si>
  <si>
    <t>DQP-CR-00365</t>
  </si>
  <si>
    <t>DQP-CR-00241</t>
  </si>
  <si>
    <t>DQP-6028</t>
  </si>
  <si>
    <t>DQO-6028</t>
  </si>
  <si>
    <t>Allow_Chk-Manager_Information-country_of_residence</t>
  </si>
  <si>
    <t>When populated, Manager_Information.country_of_residence must match an active value in the 'COUNTRY OF ORIGIN' reference list (the same list used by approved rule(s) DQP-2424). Values are compared after trimming and ignoring case. A value outside the list is not a valid entry for this field.</t>
  </si>
  <si>
    <t>Real Beneficiary (RB), Economic Licenses</t>
  </si>
  <si>
    <t>Omar Esam A. Al Ali, Raja Fayez M. Daas, Bader Mohamed Alkindi</t>
  </si>
  <si>
    <t>Ahmed Ali M. Al Seiari, Raja Fayez M. Daas, Aisha Saeed A. Al Mehiri</t>
  </si>
  <si>
    <t>WITH scope AS (
    SELECT s.SERV_PROV_CODE, s.B1_PER_ID1, s.B1_PER_ID2, s.B1_PER_ID3, s.ROW_INDEX, s.COUNTRY_OF_RESIDENCE,
           UPPER(TRIM(s.COUNTRY_OF_RESIDENCE)) AS CDE_NORM
    FROM VIRTUAL_MANAGER_INFOMATION s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</si>
  <si>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DQP-CR-00366</t>
  </si>
  <si>
    <t>DQP-CR-00242</t>
  </si>
  <si>
    <t>DQP-6029</t>
  </si>
  <si>
    <t>DQO-6029</t>
  </si>
  <si>
    <t>Allowed_Chk-Manager_Information-investor_location</t>
  </si>
  <si>
    <t>When populated, Manager_Information.investor_location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</si>
  <si>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VIRTUAL_MANAGER_INFOMATION s
    WHERE s.REC_STATUS = 'A'
),
eval AS (
    SELECT r.SERV_PROV_CODE AS SERV_PROV_CODE, UPPER(TRIM(r.BIZDOMAIN_VALUE)) AS CDE_NORM, 1 AS REF_FOUND
    FROM RBIZDOMAIN_VALUE r
    WHERE r.REC_STATUS = 'A'
      AND UPPER(TRIM(r.BIZDOMAIN)) = 'REAL_BENEFICIARY_INVESTOR_LOCATION'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</si>
  <si>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DQP-CR-00368</t>
  </si>
  <si>
    <t>DQP-CR-00244</t>
  </si>
  <si>
    <t>DQP-6030</t>
  </si>
  <si>
    <t>DQO-6030</t>
  </si>
  <si>
    <t>Allowed_Chk-Manager_Info-manager_issuance_country</t>
  </si>
  <si>
    <t>DQP-CR-00376</t>
  </si>
  <si>
    <t>DQP-CR-00209</t>
  </si>
  <si>
    <t>DQP-6032</t>
  </si>
  <si>
    <t>DQO-6032</t>
  </si>
  <si>
    <t>Allowed_Chk-RB_Ben_Owner-benef_owner_id_issuance_</t>
  </si>
  <si>
    <t>When populated, RB_Beneficial_Owner.beneficiary_owner_id_issuance_ must match an active value in the 'COUNTRY OF ORIGIN' reference list (the same list used by approved rule(s) DQP-2417). Values are compared after trimming and ignoring case. A value outside the list is not a valid entry for this field.</t>
  </si>
  <si>
    <t>WITH scope AS (
    SELECT s.SERV_PROV_CODE, s.B1_PER_ID1, s.B1_PER_ID2, s.B1_PER_ID3, s.ROW_INDEX, s.BENEFICIARY_OWNER_ID_ISSUANCE_,
           UPPER(TRIM(s.BENEFICIARY_OWNER_ID_ISSUANCE_)) AS CDE_NORM
    FROM VIRTUAL_BENEFICIAL_OWNER s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</si>
  <si>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DQP-CR-00378</t>
  </si>
  <si>
    <t>DQP-CR-00211</t>
  </si>
  <si>
    <t>DQP-6033</t>
  </si>
  <si>
    <t>DQO-6033</t>
  </si>
  <si>
    <t>Allowed_Chk-RB_Ben_Owner-country_of_residence</t>
  </si>
  <si>
    <t>When populated, RB_Beneficial_Owner.country_of_residence must match an active value in the 'COUNTRY OF ORIGIN' reference list (the same list used by approved rule(s) DQP-2424 / DQP-2430). Values are compared after trimming and ignoring case. A value outside the list is not a valid entry for this field.</t>
  </si>
  <si>
    <t>WITH scope AS (
    SELECT s.SERV_PROV_CODE, s.B1_PER_ID1, s.B1_PER_ID2, s.B1_PER_ID3, s.ROW_INDEX, s.COUNTRY_OF_RESIDENCE,
           UPPER(TRIM(s.COUNTRY_OF_RESIDENCE)) AS CDE_NORM
    FROM VIRTUAL_BENEFICIAL_OWNER s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</si>
  <si>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DQP-CR-00380</t>
  </si>
  <si>
    <t>DQP-CR-00213</t>
  </si>
  <si>
    <t>DQP-6034</t>
  </si>
  <si>
    <t>DQO-6034</t>
  </si>
  <si>
    <t>DQP-CR-00382</t>
  </si>
  <si>
    <t>DQP-CR-00215</t>
  </si>
  <si>
    <t>DQP-6035</t>
  </si>
  <si>
    <t>DQO-6035</t>
  </si>
  <si>
    <t>Allowed_Chk-RB_Beneficial_Owner-investor_location</t>
  </si>
  <si>
    <t>When populated, RB_Beneficial_Owner.investor_location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</si>
  <si>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VIRTUAL_BENEFICIAL_OWNER s
    WHERE s.REC_STATUS = 'A'
),
eval AS (
    SELECT r.SERV_PROV_CODE AS SERV_PROV_CODE, UPPER(TRIM(r.BIZDOMAIN_VALUE)) AS CDE_NORM, 1 AS REF_FOUND
    FROM RBIZDOMAIN_VALUE r
    WHERE r.REC_STATUS = 'A'
      AND UPPER(TRIM(r.BIZDOMAIN)) = 'REAL_BENEFICIARY_INVESTOR_LOCATION'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</si>
  <si>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DQP-CR-00387</t>
  </si>
  <si>
    <t>DQP-CR-00220</t>
  </si>
  <si>
    <t>DQP-6036</t>
  </si>
  <si>
    <t>DQO-6036</t>
  </si>
  <si>
    <t>Allowed_Chk-RB_Ben_Owner-operation_countries_en</t>
  </si>
  <si>
    <t>When populated, RB_Beneficial_Owner.operation_countries_en must match an active value in the 'COUNTRY OF ORIGIN' reference list (the same list used by approved rule(s) DQP-2424). Values are compared after trimming and ignoring case; where several countries are entered, each country is checked separately. A value outside the list is not a valid entry for this field.</t>
  </si>
  <si>
    <t>WITH scope AS (
    SELECT s.SERV_PROV_CODE, s.B1_PER_ID1, s.B1_PER_ID2, s.B1_PER_ID3, s.ROW_INDEX, s.OPERATION_COUNTRIES_EN,
           UPPER(TRIM(TRIM(e.CDE_ELEMENT_RAW))) AS CDE_NORM
    FROM VIRTUAL_BENEFICIAL_OWNER s
    LATERAL VIEW OUTER EXPLODE(SPLIT(s.OPERATION_COUNTRIES_EN, ',')) e AS CDE_ELEMENT_RAW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</si>
  <si>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DQP-CR-00388</t>
  </si>
  <si>
    <t>DQP-CR-00221</t>
  </si>
  <si>
    <t>DQP-6037</t>
  </si>
  <si>
    <t>DQO-6037</t>
  </si>
  <si>
    <t>Allowed_Chk-RB_Ben_Owner-passport_issuance_country</t>
  </si>
  <si>
    <t>When populated, RB_Beneficial_Owner.passport_issuance_country must match an active value in the 'COUNTRY OF ORIGIN' reference list (the same list used by approved rule(s) DQP-2417 / DQP-2424). Values are compared after trimming and ignoring case. A value outside the list is not a valid entry for this field.</t>
  </si>
  <si>
    <t>WITH scope AS (
    SELECT s.SERV_PROV_CODE, s.B1_PER_ID1, s.B1_PER_ID2, s.B1_PER_ID3, s.ROW_INDEX, s.PASSPORT_ISSUANCE_COUNTRY,
           UPPER(TRIM(s.PASSPORT_ISSUANCE_COUNTRY)) AS CDE_NORM
    FROM VIRTUAL_BENEFICIAL_OWNER s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</si>
  <si>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DQP-CR-00391</t>
  </si>
  <si>
    <t>DQP-CR-00225</t>
  </si>
  <si>
    <t>DQP-6038</t>
  </si>
  <si>
    <t>DQO-6038</t>
  </si>
  <si>
    <t>Validity_Check-RB_Directors-investor_location</t>
  </si>
  <si>
    <t>When populated, RB_Directors.investor_location must match an active value in the 'REAL_BENEFICIARY_INVESTOR_LOCATION' reference list (the same list used by approved rule(s) DQP-2429). Values are compared after trimming and ignoring case. A value outside the list is not a valid entry for this field.</t>
  </si>
  <si>
    <t>WITH scope AS (
    SELECT s.SERV_PROV_CODE, s.B1_PER_ID1, s.B1_PER_ID2, s.B1_PER_ID3, s.ROW_INDEX, s.INVESTOR_LOCATION,
           UPPER(TRIM(s.INVESTOR_LOCATION)) AS CDE_NORM
    FROM VIRTUAL_DIRECTORS_MEMBERS s
    WHERE s.REC_STATUS = 'A'
),
eval AS (
    SELECT r.SERV_PROV_CODE AS SERV_PROV_CODE, UPPER(TRIM(r.BIZDOMAIN_VALUE)) AS CDE_NORM, 1 AS REF_FOUND
    FROM RBIZDOMAIN_VALUE r
    WHERE r.REC_STATUS = 'A'
      AND UPPER(TRIM(r.BIZDOMAIN)) = 'REAL_BENEFICIARY_INVESTOR_LOCATION'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</si>
  <si>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DQP-CR-00394</t>
  </si>
  <si>
    <t>DQP-CR-00204</t>
  </si>
  <si>
    <t>DQP-6039</t>
  </si>
  <si>
    <t>DQO-6039</t>
  </si>
  <si>
    <t>Validity_Check-RB_PEP_Association-source_of_pep</t>
  </si>
  <si>
    <t>When populated, RB_PEP_Association.source_of_pep must match an active value in the 'RB_SOURCE_OF_PEP' reference list (the same list used by approved rule(s) DQP-2416 / DQP-2422). Values are compared after trimming and ignoring case. A value outside the list is not a valid entry for this field.</t>
  </si>
  <si>
    <t>WITH scope AS (
    SELECT s.SERV_PROV_CODE, s.B1_PER_ID1, s.B1_PER_ID2, s.B1_PER_ID3, s.ROW_INDEX, s.SOURCE_OF_PEP,
           UPPER(TRIM(s.SOURCE_OF_PEP)) AS CDE_NORM
    FROM VIRTUAL_ASSOCIATIONS_WITH_PEPS s
    WHERE s.REC_STATUS = 'A'
),
eval AS (
    SELECT r.SERV_PROV_CODE AS SERV_PROV_CODE, UPPER(TRIM(r.BIZDOMAIN_VALUE)) AS CDE_NORM, 1 AS REF_FOUND
    FROM RBIZDOMAIN_VALUE r
    WHERE r.REC_STATUS = 'A'
      AND UPPER(TRIM(r.BIZDOMAIN)) = 'RB_SOURCE_OF_PEP'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</si>
  <si>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DQP-CR-00331</t>
  </si>
  <si>
    <t>DQP-CR-00229</t>
  </si>
  <si>
    <t>DQP-6084</t>
  </si>
  <si>
    <t>DQO-6084</t>
  </si>
  <si>
    <t>Consistency_Check-IDB_Products-activity_code</t>
  </si>
  <si>
    <t>Checks that the activity code of each product in IDB_Products is one of the economic activities licensed for the same application. A product linked to an activity that is not on the licence indicates a wrong activity code on the product or a missing licence activity. Codes are compared on digits only.</t>
  </si>
  <si>
    <t>WITH scope AS (
    SELECT s.SERV_PROV_CODE, s.B1_PER_ID1, s.B1_PER_ID2, s.B1_PER_ID3, s.ROW_INDEX,
           s.ACTIVITY_CODE,
           NULLIF(REGEXP_REPLACE(s.ACTIVITY_CODE, '[^0-9]', ''), '') AS ACT_CODE
    FROM VIRTUAL_IDB_PRODUCTS s
    WHERE s.REC_STATUS = 'A'
),
eval AS (
    SELECT u.SERV_PROV_CODE, u.B1_PER_ID1, u.B1_PER_ID2, u.B1_PER_ID3, u.ACT_CODE, 1 AS REF_FOUND
    FROM (
    SELECT r.SERV_PROV_CODE, r.B1_PER_ID1, r.B1_PER_ID2, r.B1_PER_ID3, NULLIF(REGEXP_REPLACE(r.ACTIVITY_CODE, '[^0-9]', ''), '') AS ACT_CODE
    FROM VIRTUAL_ACTIVITY_DETAILS r
    WHERE r.REC_STATUS = 'A'
    UNION ALL
    SELECT r.SERV_PROV_CODE, r.B1_PER_ID1, r.B1_PER_ID2, r.B1_PER_ID3, NULLIF(REGEXP_REPLACE(r.ACTIVITY_CODE, '[^0-9]', ''), '') AS ACT_CODE
    FROM BR_ACTIVITY_DETAIL r
    WHERE r.REC_STATUS = 'A'
    ) u
    WHERE u.ACT_CODE IS NOT NULL
    GROUP BY u.SERV_PROV_CODE, u.B1_PER_ID1, u.B1_PER_ID2, u.B1_PER_ID3, u.ACT_CODE
)
SELECT sc.*,
       CASE WHEN sc.ACT_CODE IS NULL THEN 'OUT_OF_SCOPE'
            WHEN ev.REF_FOUND = 1 THEN 'PASS'
            ELSE 'FAIL' END AS DQ_RESULT
FROM scope sc
LEFT JOIN eval ev
       ON ev.SERV_PROV_CODE = sc.SERV_PROV_CODE
      AND ev.B1_PER_ID1 = sc.B1_PER_ID1
      AND ev.B1_PER_ID2 = sc.B1_PER_ID2
      AND ev.B1_PER_ID3 = sc.B1_PER_ID3
      AND ev.ACT_CODE = sc.ACT_CODE</t>
  </si>
  <si>
    <t>DQP-CR-00333</t>
  </si>
  <si>
    <t>DQP-CR-00231</t>
  </si>
  <si>
    <t>DQP-6085</t>
  </si>
  <si>
    <t>DQO-6085</t>
  </si>
  <si>
    <t>Consistency_Chk-IDB_Products-product_name_english</t>
  </si>
  <si>
    <t>Checks that IDB_Products.product_name_english and its Arabic counterpart (product_name_arabic)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</si>
  <si>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s.PRODUCT_NAME_ENGLISH,
           s.PRODUCT_NAME_ARABIC
    FROM VIRTUAL_IDB_PRODUCTS s
    WHERE s.REC_STATUS = 'A'
)
SELECT sc.*,
       CASE WHEN NULLIF(REGEXP_REPLACE(TRIM(CAST(sc.PRODUCT_NAME_ENGLISH AS STRING)), '^[-–— ]+$', ''), '') IS NULL AND NULLIF(REGEXP_REPLACE(TRIM(CAST(sc.PRODUCT_NAME_ARABIC AS STRING)), '^[-–— ]+$', ''), '') IS NULL THEN 'OUT_OF_SCOPE'
            WHEN NOT (NULLIF(REGEXP_REPLACE(TRIM(CAST(sc.PRODUCT_NAME_ENGLISH AS STRING)), '^[-–— ]+$', ''), '') IS NULL) AND NOT (NULLIF(REGEXP_REPLACE(TRIM(CAST(sc.PRODUCT_NAME_ARABIC AS STRING)), '^[-–— ]+$', ''), '') IS NULL) THEN 'PASS'
            ELSE 'FAIL' END AS DQ_RESULT
FROM scope sc</t>
  </si>
  <si>
    <t>DQP-CR-00336</t>
  </si>
  <si>
    <t>DQP-CR-00253</t>
  </si>
  <si>
    <t>DQP-6086</t>
  </si>
  <si>
    <t>DQO-6086</t>
  </si>
  <si>
    <t>Cons_Ck-IDB_Spare_Part-hs_code_description_english</t>
  </si>
  <si>
    <t>Checks that IDB_Spare_Part.hs_code_description_english and its Arabic counterpart (hs_code_description_arabic)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</si>
  <si>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s.HS_CODE_DESCRIPTION_ENGLISH,
           s.HS_CODE_DESCRIPTION_ARABIC
    FROM VIRTUAL_SPARE_PART_DETAILS s
    WHERE s.REC_STATUS = 'A'
)
SELECT sc.*,
       CASE WHEN NULLIF(REGEXP_REPLACE(TRIM(CAST(sc.HS_CODE_DESCRIPTION_ENGLISH AS STRING)), '^[-–— ]+$', ''), '') IS NULL AND NULLIF(REGEXP_REPLACE(TRIM(CAST(sc.HS_CODE_DESCRIPTION_ARABIC AS STRING)), '^[-–— ]+$', ''), '') IS NULL THEN 'OUT_OF_SCOPE'
            WHEN NOT (NULLIF(REGEXP_REPLACE(TRIM(CAST(sc.HS_CODE_DESCRIPTION_ENGLISH AS STRING)), '^[-–— ]+$', ''), '') IS NULL) AND NOT (NULLIF(REGEXP_REPLACE(TRIM(CAST(sc.HS_CODE_DESCRIPTION_ARABIC AS STRING)), '^[-–— ]+$', ''), '') IS NULL) THEN 'PASS'
            ELSE 'FAIL' END AS DQ_RESULT
FROM scope sc</t>
  </si>
  <si>
    <t>DQP-CR-00348</t>
  </si>
  <si>
    <t>DQP-CR-00185</t>
  </si>
  <si>
    <t>DQP-6089</t>
  </si>
  <si>
    <t>DQO-6089</t>
  </si>
  <si>
    <t>Consistency_Check-Investor_Dtl-area_ar</t>
  </si>
  <si>
    <t>Checks that Investor_Dtl.area_ar and its English counterpart (area)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</si>
  <si>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s.AREA_AR,
           s.AREA
    FROM INVESTOR_DTL s
    WHERE s.REC_STATUS = 'A'
)
SELECT sc.*,
       CASE WHEN NULLIF(REGEXP_REPLACE(TRIM(CAST(sc.AREA_AR AS STRING)), '^[-–— ]+$', ''), '') IS NULL AND NULLIF(REGEXP_REPLACE(TRIM(CAST(sc.AREA AS STRING)), '^[-–— ]+$', ''), '') IS NULL THEN 'OUT_OF_SCOPE'
            WHEN NOT (NULLIF(REGEXP_REPLACE(TRIM(CAST(sc.AREA_AR AS STRING)), '^[-–— ]+$', ''), '') IS NULL) AND NOT (NULLIF(REGEXP_REPLACE(TRIM(CAST(sc.AREA AS STRING)), '^[-–— ]+$', ''), '') IS NULL) THEN 'PASS'
            ELSE 'FAIL' END AS DQ_RESULT
FROM scope sc</t>
  </si>
  <si>
    <t>DQP-CR-00349</t>
  </si>
  <si>
    <t>DQP-CR-00186</t>
  </si>
  <si>
    <t>DQP-6090</t>
  </si>
  <si>
    <t>DQO-6090</t>
  </si>
  <si>
    <t>Consistency_Check-Investor_Dtl-birth_date</t>
  </si>
  <si>
    <t>Checks that Investor_Dtl.birth_date is before the date the application was filed (Application_Master file date) for the same application. A birth date after the application was filed is not plausible and indicates a wrong date.</t>
  </si>
  <si>
    <t>WITH scope AS (
    SELECT s.SERV_PROV_CODE, s.B1_PER_ID1, s.B1_PER_ID2, s.B1_PER_ID3, s.B1_CONTACT_NBR,
           s.BIRTH_DATE,
           COALESCE(TO_DATE(TRY_TO_TIMESTAMP(s.BIRTH_DATE, 'M/d/yyyy H:mm:ss')), TO_DATE(TRY_TO_TIMESTAMP(s.BIRTH_DATE, 'M/d/yyyy'))) AS CDE_DATE
    FROM INVESTOR_DTL s
    WHERE s.REC_STATUS = 'A'
),
eval AS (
    SELECT r.SERV_PROV_CODE, r.B1_PER_ID1, r.B1_PER_ID2, r.B1_PER_ID3,
           MAX(TO_DATE(r.B1_FILE_DD)) AS FILE_DATE
    FROM B1PERMIT r
    WHERE r.REC_STATUS = 'A'
    GROUP BY r.SERV_PROV_CODE, r.B1_PER_ID1, r.B1_PER_ID2, r.B1_PER_ID3
)
SELECT sc.*, ev.FILE_DATE,
       CASE WHEN sc.CDE_DATE IS NULL OR ev.FILE_DATE IS NULL THEN 'OUT_OF_SCOPE'
            WHEN sc.CDE_DATE &lt; ev.FILE_DATE THEN 'PASS'
            ELSE 'FAIL' END AS DQ_RESULT
FROM scope sc
LEFT JOIN eval ev
       ON ev.SERV_PROV_CODE = sc.SERV_PROV_CODE
      AND ev.B1_PER_ID1 = sc.B1_PER_ID1
      AND ev.B1_PER_ID2 = sc.B1_PER_ID2
      AND ev.B1_PER_ID3 = sc.B1_PER_ID3</t>
  </si>
  <si>
    <t>DQP-CR-00350</t>
  </si>
  <si>
    <t>DQP-CR-00187</t>
  </si>
  <si>
    <t>DQP-6091</t>
  </si>
  <si>
    <t>DQO-6091</t>
  </si>
  <si>
    <t>Consistency_Check-Investor_Dtl-building_ar</t>
  </si>
  <si>
    <t>Checks that Investor_Dtl.building_ar and its English counterpart (building)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</si>
  <si>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s.BUILDING_AR,
           s.BUILDING
    FROM INVESTOR_DTL s
    WHERE s.REC_STATUS = 'A'
)
SELECT sc.*,
       CASE WHEN NULLIF(REGEXP_REPLACE(TRIM(CAST(sc.BUILDING_AR AS STRING)), '^[-–— ]+$', ''), '') IS NULL AND NULLIF(REGEXP_REPLACE(TRIM(CAST(sc.BUILDING AS STRING)), '^[-–— ]+$', ''), '') IS NULL THEN 'OUT_OF_SCOPE'
            WHEN NOT (NULLIF(REGEXP_REPLACE(TRIM(CAST(sc.BUILDING_AR AS STRING)), '^[-–— ]+$', ''), '') IS NULL) AND NOT (NULLIF(REGEXP_REPLACE(TRIM(CAST(sc.BUILDING AS STRING)), '^[-–— ]+$', ''), '') IS NULL) THEN 'PASS'
            ELSE 'FAIL' END AS DQ_RESULT
FROM scope sc</t>
  </si>
  <si>
    <t>DQP-CR-00351</t>
  </si>
  <si>
    <t>DQP-CR-00188</t>
  </si>
  <si>
    <t>DQP-6092</t>
  </si>
  <si>
    <t>DQO-6092</t>
  </si>
  <si>
    <t>Consistency_Check-Investor_Dtl-id_card_exp_date</t>
  </si>
  <si>
    <t>Checks that id_card_issue_date is on or before id_card_exp_date on the same Investor_Dtl record. An end / expiry date earlier than its start / issue date means one of the two dates is wrong. Records where either date is missing or cannot be read are not evaluated (date format is covered by the Validity rule). Reported against id_card_exp_date.</t>
  </si>
  <si>
    <t>WITH scope AS (
    SELECT s.SERV_PROV_CODE, s.B1_PER_ID1, s.B1_PER_ID2, s.B1_PER_ID3, s.B1_CONTACT_NBR,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INVESTOR_DTL s
    WHERE s.REC_STATUS = 'A'
)
SELECT sc.*,
       CASE WHEN sc.FIRST_DATE IS NULL OR sc.SECOND_DATE IS NULL THEN 'OUT_OF_SCOPE'
            WHEN sc.FIRST_DATE &lt;= sc.SECOND_DATE THEN 'PASS'
            ELSE 'FAIL' END AS DQ_RESULT
FROM scope sc</t>
  </si>
  <si>
    <t>DQP-CR-00352</t>
  </si>
  <si>
    <t>DQP-CR-00189</t>
  </si>
  <si>
    <t>DQP-6093</t>
  </si>
  <si>
    <t>DQO-6093</t>
  </si>
  <si>
    <t>Consistency_Check-Investor_Dtl-license_address_ar</t>
  </si>
  <si>
    <t>Checks that Investor_Dtl.license_address_ar and its English counterpart (license_address_en)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</si>
  <si>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s.LICENSE_ADDRESS_AR,
           s.LICENSE_ADDRESS_EN
    FROM INVESTOR_DTL s
    WHERE s.REC_STATUS = 'A'
)
SELECT sc.*,
       CASE WHEN NULLIF(REGEXP_REPLACE(TRIM(CAST(sc.LICENSE_ADDRESS_AR AS STRING)), '^[-–— ]+$', ''), '') IS NULL AND NULLIF(REGEXP_REPLACE(TRIM(CAST(sc.LICENSE_ADDRESS_EN AS STRING)), '^[-–— ]+$', ''), '') IS NULL THEN 'OUT_OF_SCOPE'
            WHEN NOT (NULLIF(REGEXP_REPLACE(TRIM(CAST(sc.LICENSE_ADDRESS_AR AS STRING)), '^[-–— ]+$', ''), '') IS NULL) AND NOT (NULLIF(REGEXP_REPLACE(TRIM(CAST(sc.LICENSE_ADDRESS_EN AS STRING)), '^[-–— ]+$', ''), '') IS NULL) THEN 'PASS'
            ELSE 'FAIL' END AS DQ_RESULT
FROM scope sc</t>
  </si>
  <si>
    <t>DQP-CR-00353</t>
  </si>
  <si>
    <t>DQP-CR-00190</t>
  </si>
  <si>
    <t>DQP-6094</t>
  </si>
  <si>
    <t>DQO-6094</t>
  </si>
  <si>
    <t>Consistency_Check-Investor_Dtl-license_address_en</t>
  </si>
  <si>
    <t>Checks that Investor_Dtl.license_address_en and its Arabic counterpart (license_address_ar)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</si>
  <si>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s.LICENSE_ADDRESS_EN,
           s.LICENSE_ADDRESS_AR
    FROM INVESTOR_DTL s
    WHERE s.REC_STATUS = 'A'
)
SELECT sc.*,
       CASE WHEN NULLIF(REGEXP_REPLACE(TRIM(CAST(sc.LICENSE_ADDRESS_EN AS STRING)), '^[-–— ]+$', ''), '') IS NULL AND NULLIF(REGEXP_REPLACE(TRIM(CAST(sc.LICENSE_ADDRESS_AR AS STRING)), '^[-–— ]+$', ''), '') IS NULL THEN 'OUT_OF_SCOPE'
            WHEN NOT (NULLIF(REGEXP_REPLACE(TRIM(CAST(sc.LICENSE_ADDRESS_EN AS STRING)), '^[-–— ]+$', ''), '') IS NULL) AND NOT (NULLIF(REGEXP_REPLACE(TRIM(CAST(sc.LICENSE_ADDRESS_AR AS STRING)), '^[-–— ]+$', ''), '') IS NULL) THEN 'PASS'
            ELSE 'FAIL' END AS DQ_RESULT
FROM scope sc</t>
  </si>
  <si>
    <t>DQP-CR-00354</t>
  </si>
  <si>
    <t>DQP-CR-00191</t>
  </si>
  <si>
    <t>DQP-6095</t>
  </si>
  <si>
    <t>DQO-6095</t>
  </si>
  <si>
    <t>Consistency_Check-Investor_Dtl-place_of_issue_ar</t>
  </si>
  <si>
    <t>Checks that Investor_Dtl.place_of_issue_ar and its English counterpart (place_of_issue_en)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</si>
  <si>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s.PLACE_OF_ISSUE_AR,
           s.PLACE_OF_ISSUE_EN
    FROM INVESTOR_DTL s
    WHERE s.REC_STATUS = 'A'
)
SELECT sc.*,
       CASE WHEN NULLIF(REGEXP_REPLACE(TRIM(CAST(sc.PLACE_OF_ISSUE_AR AS STRING)), '^[-–— ]+$', ''), '') IS NULL AND NULLIF(REGEXP_REPLACE(TRIM(CAST(sc.PLACE_OF_ISSUE_EN AS STRING)), '^[-–— ]+$', ''), '') IS NULL THEN 'OUT_OF_SCOPE'
            WHEN NOT (NULLIF(REGEXP_REPLACE(TRIM(CAST(sc.PLACE_OF_ISSUE_AR AS STRING)), '^[-–— ]+$', ''), '') IS NULL) AND NOT (NULLIF(REGEXP_REPLACE(TRIM(CAST(sc.PLACE_OF_ISSUE_EN AS STRING)), '^[-–— ]+$', ''), '') IS NULL) THEN 'PASS'
            ELSE 'FAIL' END AS DQ_RESULT
FROM scope sc</t>
  </si>
  <si>
    <t>DQP-CR-00355</t>
  </si>
  <si>
    <t>DQP-CR-00192</t>
  </si>
  <si>
    <t>DQP-6096</t>
  </si>
  <si>
    <t>DQO-6096</t>
  </si>
  <si>
    <t>Consistency_Check-Investor_Dtl-place_of_issue_en</t>
  </si>
  <si>
    <t>Checks that Investor_Dtl.place_of_issue_en and its Arabic counterpart (place_of_issue_ar)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</si>
  <si>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s.PLACE_OF_ISSUE_EN,
           s.PLACE_OF_ISSUE_AR
    FROM INVESTOR_DTL s
    WHERE s.REC_STATUS = 'A'
)
SELECT sc.*,
       CASE WHEN NULLIF(REGEXP_REPLACE(TRIM(CAST(sc.PLACE_OF_ISSUE_EN AS STRING)), '^[-–— ]+$', ''), '') IS NULL AND NULLIF(REGEXP_REPLACE(TRIM(CAST(sc.PLACE_OF_ISSUE_AR AS STRING)), '^[-–— ]+$', ''), '') IS NULL THEN 'OUT_OF_SCOPE'
            WHEN NOT (NULLIF(REGEXP_REPLACE(TRIM(CAST(sc.PLACE_OF_ISSUE_EN AS STRING)), '^[-–— ]+$', ''), '') IS NULL) AND NOT (NULLIF(REGEXP_REPLACE(TRIM(CAST(sc.PLACE_OF_ISSUE_AR AS STRING)), '^[-–— ]+$', ''), '') IS NULL) THEN 'PASS'
            ELSE 'FAIL' END AS DQ_RESULT
FROM scope sc</t>
  </si>
  <si>
    <t>DQP-CR-00356</t>
  </si>
  <si>
    <t>DQP-CR-00193</t>
  </si>
  <si>
    <t>DQP-6097</t>
  </si>
  <si>
    <t>DQO-6097</t>
  </si>
  <si>
    <t>Consistency_Check-Investor_Dtl-profession_arabic</t>
  </si>
  <si>
    <t>Checks that Investor_Dtl.profession_arabic and its English counterpart (profession_english)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</si>
  <si>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s.PROFESSION_ARABIC,
           s.PROFESSION_ENGLISH
    FROM INVESTOR_DTL s
    WHERE s.REC_STATUS = 'A'
)
SELECT sc.*,
       CASE WHEN NULLIF(REGEXP_REPLACE(TRIM(CAST(sc.PROFESSION_ARABIC AS STRING)), '^[-–— ]+$', ''), '') IS NULL AND NULLIF(REGEXP_REPLACE(TRIM(CAST(sc.PROFESSION_ENGLISH AS STRING)), '^[-–— ]+$', ''), '') IS NULL THEN 'OUT_OF_SCOPE'
            WHEN NOT (NULLIF(REGEXP_REPLACE(TRIM(CAST(sc.PROFESSION_ARABIC AS STRING)), '^[-–— ]+$', ''), '') IS NULL) AND NOT (NULLIF(REGEXP_REPLACE(TRIM(CAST(sc.PROFESSION_ENGLISH AS STRING)), '^[-–— ]+$', ''), '') IS NULL) THEN 'PASS'
            ELSE 'FAIL' END AS DQ_RESULT
FROM scope sc</t>
  </si>
  <si>
    <t>DQP-CR-00357</t>
  </si>
  <si>
    <t>DQP-CR-00194</t>
  </si>
  <si>
    <t>DQP-6098</t>
  </si>
  <si>
    <t>DQO-6098</t>
  </si>
  <si>
    <t>Consistency_Check-Investor_Dtl-profession_english</t>
  </si>
  <si>
    <t>Checks that Investor_Dtl.profession_english and its Arabic counterpart (profession_arabic)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</si>
  <si>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s.PROFESSION_ENGLISH,
           s.PROFESSION_ARABIC
    FROM INVESTOR_DTL s
    WHERE s.REC_STATUS = 'A'
)
SELECT sc.*,
       CASE WHEN NULLIF(REGEXP_REPLACE(TRIM(CAST(sc.PROFESSION_ENGLISH AS STRING)), '^[-–— ]+$', ''), '') IS NULL AND NULLIF(REGEXP_REPLACE(TRIM(CAST(sc.PROFESSION_ARABIC AS STRING)), '^[-–— ]+$', ''), '') IS NULL THEN 'OUT_OF_SCOPE'
            WHEN NOT (NULLIF(REGEXP_REPLACE(TRIM(CAST(sc.PROFESSION_ENGLISH AS STRING)), '^[-–— ]+$', ''), '') IS NULL) AND NOT (NULLIF(REGEXP_REPLACE(TRIM(CAST(sc.PROFESSION_ARABIC AS STRING)), '^[-–— ]+$', ''), '') IS NULL) THEN 'PASS'
            ELSE 'FAIL' END AS DQ_RESULT
FROM scope sc</t>
  </si>
  <si>
    <t>DQP-CR-00358</t>
  </si>
  <si>
    <t>DQP-CR-00195</t>
  </si>
  <si>
    <t>DQP-6099</t>
  </si>
  <si>
    <t>DQO-6099</t>
  </si>
  <si>
    <t>Consistency_Check-Investor_Dtl-street_ar</t>
  </si>
  <si>
    <t>Checks that Investor_Dtl.street_ar and its English counterpart (street)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</si>
  <si>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s.B1_CONTACT_NBR,
           s.STREET_AR,
           s.STREET
    FROM INVESTOR_DTL s
    WHERE s.REC_STATUS = 'A'
)
SELECT sc.*,
       CASE WHEN NULLIF(REGEXP_REPLACE(TRIM(CAST(sc.STREET_AR AS STRING)), '^[-–— ]+$', ''), '') IS NULL AND NULLIF(REGEXP_REPLACE(TRIM(CAST(sc.STREET AS STRING)), '^[-–— ]+$', ''), '') IS NULL THEN 'OUT_OF_SCOPE'
            WHEN NOT (NULLIF(REGEXP_REPLACE(TRIM(CAST(sc.STREET_AR AS STRING)), '^[-–— ]+$', ''), '') IS NULL) AND NOT (NULLIF(REGEXP_REPLACE(TRIM(CAST(sc.STREET AS STRING)), '^[-–— ]+$', ''), '') IS NULL) THEN 'PASS'
            ELSE 'FAIL' END AS DQ_RESULT
FROM scope sc</t>
  </si>
  <si>
    <t>DQP-CR-00359</t>
  </si>
  <si>
    <t>DQP-CR-00196</t>
  </si>
  <si>
    <t>DQP-6100</t>
  </si>
  <si>
    <t>DQO-6100</t>
  </si>
  <si>
    <t>Cons_Check-Investor_Dtl_Reference-id_card_exp_date</t>
  </si>
  <si>
    <t>Checks that id_card_issue_date is on or before id_card_exp_date on the same Investor_Dtl_Reference record. An end / expiry date earlier than its start / issue date means one of the two dates is wrong. Records where either date is missing or cannot be read are not evaluated (date format is covered by the Validity rule). Reported against id_card_exp_date.</t>
  </si>
  <si>
    <t>WITH scope AS (
    SELECT s.SERV_PROV_CODE, s.G1_CONTACT_NBR,
           s.ID_CARD_EXP_DATE,
           s.ID_CARD_ISSUE_DATE,
           COALESCE(TO_DATE(TRY_TO_TIMESTAMP(s.ID_CARD_ISSUE_DATE, 'M/d/yyyy H:mm:ss')), TO_DATE(TRY_TO_TIMESTAMP(s.ID_CARD_ISSUE_DATE, 'M/d/yyyy'))) AS FIRST_DATE,
           COALESCE(TO_DATE(TRY_TO_TIMESTAMP(s.ID_CARD_EXP_DATE, 'M/d/yyyy H:mm:ss')), TO_DATE(TRY_TO_TIMESTAMP(s.ID_CARD_EXP_DATE, 'M/d/yyyy'))) AS SECOND_DATE
    FROM INVESTOR_DTL_REFERENCE s
    WHERE s.REC_STATUS = 'A'
)
SELECT sc.*,
       CASE WHEN sc.FIRST_DATE IS NULL OR sc.SECOND_DATE IS NULL THEN 'OUT_OF_SCOPE'
            WHEN sc.FIRST_DATE &lt;= sc.SECOND_DATE THEN 'PASS'
            ELSE 'FAIL' END AS DQ_RESULT
FROM scope sc</t>
  </si>
  <si>
    <t>DQP-CR-00360</t>
  </si>
  <si>
    <t>DQP-CR-00197</t>
  </si>
  <si>
    <t>DQP-6101</t>
  </si>
  <si>
    <t>DQO-6101</t>
  </si>
  <si>
    <t>Cons_Check-Inv_Dtl_Reference-passport_expiry_date</t>
  </si>
  <si>
    <t>Checks that passport_issue_date is on or before passport_expiry_date on the same Investor_Dtl_Reference record. An end / expiry date earlier than its start / issue date means one of the two dates is wrong. Records where either date is missing or cannot be read are not evaluated (date format is covered by the Validity rule). Reported against passport_expiry_date.</t>
  </si>
  <si>
    <t>WITH scope AS (
    SELECT s.SERV_PROV_CODE, s.G1_CONTACT_NBR,
           s.PASSPORT_EXPIRY_DATE,
           s.PASSPORT_ISSUE_DATE,
           COALESCE(TO_DATE(TRY_TO_TIMESTAMP(s.PASSPORT_ISSUE_DATE, 'M/d/yyyy H:mm:ss')), TO_DATE(TRY_TO_TIMESTAMP(s.PASSPORT_ISSUE_DATE, 'M/d/yyyy'))) AS FIRST_DATE,
           COALESCE(TO_DATE(TRY_TO_TIMESTAMP(s.PASSPORT_EXPIRY_DATE, 'M/d/yyyy H:mm:ss')), TO_DATE(TRY_TO_TIMESTAMP(s.PASSPORT_EXPIRY_DATE, 'M/d/yyyy'))) AS SECOND_DATE
    FROM INVESTOR_DTL_REFERENCE s
    WHERE s.REC_STATUS = 'A'
)
SELECT sc.*,
       CASE WHEN sc.FIRST_DATE IS NULL OR sc.SECOND_DATE IS NULL THEN 'OUT_OF_SCOPE'
            WHEN sc.FIRST_DATE &lt;= sc.SECOND_DATE THEN 'PASS'
            ELSE 'FAIL' END AS DQ_RESULT
FROM scope sc</t>
  </si>
  <si>
    <t>DQP-CR-00361</t>
  </si>
  <si>
    <t>DQP-CR-00198</t>
  </si>
  <si>
    <t>DQP-6102</t>
  </si>
  <si>
    <t>DQO-6102</t>
  </si>
  <si>
    <t>Cons_Chk-Investor_Dtl_Reference-residence_exp_date</t>
  </si>
  <si>
    <t>Checks that residence_issue_date is on or before residence_exp_date on the same Investor_Dtl_Reference record. An end / expiry date earlier than its start / issue date means one of the two dates is wrong. Records where either date is missing or cannot be read are not evaluated (date format is covered by the Validity rule). Reported against residence_exp_date.</t>
  </si>
  <si>
    <t>WITH scope AS (
    SELECT s.SERV_PROV_CODE, s.G1_CONTACT_NBR,
           s.RESIDENCE_EXP_DATE,
           s.RESIDENCE_ISSUE_DATE,
           COALESCE(TO_DATE(TRY_TO_TIMESTAMP(s.RESIDENCE_ISSUE_DATE, 'M/d/yyyy H:mm:ss')), TO_DATE(TRY_TO_TIMESTAMP(s.RESIDENCE_ISSUE_DATE, 'M/d/yyyy'))) AS FIRST_DATE,
           COALESCE(TO_DATE(TRY_TO_TIMESTAMP(s.RESIDENCE_EXP_DATE, 'M/d/yyyy H:mm:ss')), TO_DATE(TRY_TO_TIMESTAMP(s.RESIDENCE_EXP_DATE, 'M/d/yyyy'))) AS SECOND_DATE
    FROM INVESTOR_DTL_REFERENCE s
    WHERE s.REC_STATUS = 'A'
)
SELECT sc.*,
       CASE WHEN sc.FIRST_DATE IS NULL OR sc.SECOND_DATE IS NULL THEN 'OUT_OF_SCOPE'
            WHEN sc.FIRST_DATE &lt;= sc.SECOND_DATE THEN 'PASS'
            ELSE 'FAIL' END AS DQ_RESULT
FROM scope sc</t>
  </si>
  <si>
    <t>DQP-CR-00363</t>
  </si>
  <si>
    <t>DQP-CR-00237</t>
  </si>
  <si>
    <t>DQP-6106</t>
  </si>
  <si>
    <t>DQO-6106</t>
  </si>
  <si>
    <t>Consistency_Chk-License_Local_Branch-trade_name_en</t>
  </si>
  <si>
    <t>Checks that License_Local_Branch.trade_name_en and its Arabic counterpart (trade_name_ar)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</si>
  <si>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s.TRADE_NAME_EN,
           s.TRADE_NAME_AR
    FROM VIRTUAL_LICENSE_LOCAL_BRANCH s
    WHERE s.REC_STATUS = 'A'
)
SELECT sc.*,
       CASE WHEN NULLIF(REGEXP_REPLACE(TRIM(CAST(sc.TRADE_NAME_EN AS STRING)), '^[-–— ]+$', ''), '') IS NULL AND NULLIF(REGEXP_REPLACE(TRIM(CAST(sc.TRADE_NAME_AR AS STRING)), '^[-–— ]+$', ''), '') IS NULL THEN 'OUT_OF_SCOPE'
            WHEN NOT (NULLIF(REGEXP_REPLACE(TRIM(CAST(sc.TRADE_NAME_EN AS STRING)), '^[-–— ]+$', ''), '') IS NULL) AND NOT (NULLIF(REGEXP_REPLACE(TRIM(CAST(sc.TRADE_NAME_AR AS STRING)), '^[-–— ]+$', ''), '') IS NULL) THEN 'PASS'
            ELSE 'FAIL' END AS DQ_RESULT
FROM scope sc</t>
  </si>
  <si>
    <t>DQP-CR-00364</t>
  </si>
  <si>
    <t>DQP-CR-00240</t>
  </si>
  <si>
    <t>DQP-6107</t>
  </si>
  <si>
    <t>DQO-6107</t>
  </si>
  <si>
    <t>Cons_Chk-Manager_Information-country_of_residence</t>
  </si>
  <si>
    <t>Checks that a person who appears in Manager_Information and also in RB_Directors / RB_Beneficial_Owner for the same application (matched on passport number) has the same country of residence in each. A different country of residence for the same person means one of the records is wrong. Persons who appear only once are not evaluated.</t>
  </si>
  <si>
    <t>WITH scope AS (
    SELECT s.SERV_PROV_CODE, s.B1_PER_ID1, s.B1_PER_ID2, s.B1_PER_ID3, s.ROW_INDEX,
           s.COUNTRY_OF_RESIDENCE,
           NULLIF(UPPER(REGEXP_REPLACE(s.MANAGER_PASSPORT_NO, '[^A-Za-z0-9]', '')), '') AS MATCH_KEY,
           UPPER(TRIM(s.COUNTRY_OF_RESIDENCE)) AS CDE_NORM
    FROM VIRTUAL_MANAGER_INFOMATION s
    WHERE s.REC_STATUS = 'A'
),
eval AS (
    SELECT u.SERV_PROV_CODE, u.B1_PER_ID1, u.B1_PER_ID2, u.B1_PER_ID3, u.MATCH_KEY,
           MAX(u.PEER_VALUE) AS PEER_VALUE, COUNT(DISTINCT u.PEER_VALUE) AS PEER_VARIANTS
    FROM (
    SELECT r.SERV_PROV_CODE, r.B1_PER_ID1, r.B1_PER_ID2, r.B1_PER_ID3, NULLIF(UPPER(REGEXP_REPLACE(r.BOARD_MEMBER_PASSPORT_NO, '[^A-Za-z0-9]', '')), '') AS MATCH_KEY, UPPER(TRIM(r.COUNTRY_OF_RESIDENCE)) AS PEER_VALUE
    FROM VIRTUAL_DIRECTORS_MEMBERS r
    WHERE r.REC_STATUS = 'A'
    UNION ALL
    SELECT r.SERV_PROV_CODE, r.B1_PER_ID1, r.B1_PER_ID2, r.B1_PER_ID3, NULLIF(UPPER(REGEXP_REPLACE(r.BENEFICIARY_OWNER_PASSPORT_NO, '[^A-Za-z0-9]', '')), '') AS MATCH_KEY, UPPER(TRIM(r.COUNTRY_OF_RESIDENCE)) AS PEER_VALUE
    FROM VIRTUAL_BENEFICIAL_OWNER r
    WHERE r.REC_STATUS = 'A'
    ) u
    WHERE u.MATCH_KEY IS NOT NULL AND u.PEER_VALUE IS NOT NULL AND u.PEER_VALUE &lt;&gt; ''
    GROUP BY u.SERV_PROV_CODE, u.B1_PER_ID1, u.B1_PER_ID2, u.B1_PER_ID3, u.MATCH_KEY
)
SELECT sc.*, ev.PEER_VALUE,
       CASE WHEN sc.CDE_NORM IS NULL OR sc.CDE_NORM = '' OR sc.MATCH_KEY IS NULL OR ev.PEER_VARIANTS IS NULL THEN 'OUT_OF_SCOPE'
            WHEN ev.PEER_VARIANTS = 1 AND sc.CDE_NORM = ev.PEER_VALUE THEN 'PASS'
            ELSE 'FAIL' END AS DQ_RESULT
FROM scope sc
LEFT JOIN eval ev
       ON ev.SERV_PROV_CODE = sc.SERV_PROV_CODE
      AND ev.B1_PER_ID1 = sc.B1_PER_ID1
      AND ev.B1_PER_ID2 = sc.B1_PER_ID2
      AND ev.B1_PER_ID3 = sc.B1_PER_ID3
      AND ev.MATCH_KEY = sc.MATCH_KEY</t>
  </si>
  <si>
    <t>DQP-CR-00369</t>
  </si>
  <si>
    <t>DQP-CR-00245</t>
  </si>
  <si>
    <t>DQP-6109</t>
  </si>
  <si>
    <t>DQO-6109</t>
  </si>
  <si>
    <t>Cons_Check-Manager_Information-manager_name_en</t>
  </si>
  <si>
    <t>Checks that Manager_Information.manager_name_en and its Arabic counterpart (manager_name_ar)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</si>
  <si>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s.MANAGER_NAME_EN,
           s.MANAGER_NAME_AR
    FROM VIRTUAL_MANAGER_INFOMATION s
    WHERE s.REC_STATUS = 'A'
)
SELECT sc.*,
       CASE WHEN NULLIF(REGEXP_REPLACE(TRIM(CAST(sc.MANAGER_NAME_EN AS STRING)), '^[-–— ]+$', ''), '') IS NULL AND NULLIF(REGEXP_REPLACE(TRIM(CAST(sc.MANAGER_NAME_AR AS STRING)), '^[-–— ]+$', ''), '') IS NULL THEN 'OUT_OF_SCOPE'
            WHEN NOT (NULLIF(REGEXP_REPLACE(TRIM(CAST(sc.MANAGER_NAME_EN AS STRING)), '^[-–— ]+$', ''), '') IS NULL) AND NOT (NULLIF(REGEXP_REPLACE(TRIM(CAST(sc.MANAGER_NAME_AR AS STRING)), '^[-–— ]+$', ''), '') IS NULL) THEN 'PASS'
            ELSE 'FAIL' END AS DQ_RESULT
FROM scope sc</t>
  </si>
  <si>
    <t>DQP-CR-00370</t>
  </si>
  <si>
    <t>DQP-CR-00246</t>
  </si>
  <si>
    <t>DQP-6111</t>
  </si>
  <si>
    <t>DQO-6111</t>
  </si>
  <si>
    <t>Consistency_Check-Mortgage_Shares-share_percentage</t>
  </si>
  <si>
    <t>For each application, checks that the share percentages recorded in Mortgage_Shares add up to no more than 100%, with a tolerance of 0.1 percentage point for rounding (e.g. 6 × 16.67% = 100.02%). A total above 100% means at least one share percentage is wrong.</t>
  </si>
  <si>
    <t>WITH scope AS (
    SELECT s.SERV_PROV_CODE, s.B1_PER_ID1, s.B1_PER_ID2, s.B1_PER_ID3, s.ROW_INDEX,
           s.SHARE_PERCENTAGE,
           TRY_CAST(s.SHARE_PERCENTAGE AS DECIMAL(38,6)) AS CDE_NUM
    FROM VIRTUAL_MORTGAGE_SHARES s
    WHERE s.REC_STATUS = 'A'
),
eval AS (
    SELECT r.SERV_PROV_CODE, r.B1_PER_ID1, r.B1_PER_ID2, r.B1_PER_ID3,
           SUM(TRY_CAST(r.SHARE_PERCENTAGE AS DECIMAL(38,6))) AS SUM_SHARE_PCT
    FROM VIRTUAL_MORTGAGE_SHARES r
    WHERE r.REC_STATUS = 'A'
    GROUP BY r.SERV_PROV_CODE, r.B1_PER_ID1, r.B1_PER_ID2, r.B1_PER_ID3
)
SELECT sc.*, ev.SUM_SHARE_PCT,
       CASE WHEN sc.CDE_NUM IS NULL THEN 'OUT_OF_SCOPE'
            WHEN ev.SUM_SHARE_PCT &lt;= 100 + 0.1 /* assumed: pct_tolerance */ THEN 'PASS'
            ELSE 'FAIL' END AS DQ_RESULT
FROM scope sc
LEFT JOIN eval ev
       ON ev.SERV_PROV_CODE = sc.SERV_PROV_CODE
      AND ev.B1_PER_ID1 = sc.B1_PER_ID1
      AND ev.B1_PER_ID2 = sc.B1_PER_ID2
      AND ev.B1_PER_ID3 = sc.B1_PER_ID3</t>
  </si>
  <si>
    <t>DQP-CR-00371</t>
  </si>
  <si>
    <t>DQP-CR-00251</t>
  </si>
  <si>
    <t>DQP-6113</t>
  </si>
  <si>
    <t>DQO-6113</t>
  </si>
  <si>
    <t>Consistency_Check-Permit_Sale_Banner-trade_name_en</t>
  </si>
  <si>
    <t>Checks that Permit_Sale_Banner.trade_name_en and its Arabic counterpart (trade_name_ar) are populated together on the same record. If one language version is given and the other is empty or only a placeholder ('-'), the bilingual record is incomplete. Records where both are empty are not evaluated.</t>
  </si>
  <si>
    <t>Permit</t>
  </si>
  <si>
    <t>WITH scope AS (
    SELECT s.SERV_PROV_CODE, s.B1_PER_ID1, s.B1_PER_ID2, s.B1_PER_ID3, s.ROW_INDEX,
           s.TRADE_NAME_EN,
           s.TRADE_NAME_AR
    FROM VIRTUAL_SALEBANNER s
    WHERE s.REC_STATUS = 'A'
)
SELECT sc.*,
       CASE WHEN NULLIF(REGEXP_REPLACE(TRIM(CAST(sc.TRADE_NAME_EN AS STRING)), '^[-–— ]+$', ''), '') IS NULL AND NULLIF(REGEXP_REPLACE(TRIM(CAST(sc.TRADE_NAME_AR AS STRING)), '^[-–— ]+$', ''), '') IS NULL THEN 'OUT_OF_SCOPE'
            WHEN NOT (NULLIF(REGEXP_REPLACE(TRIM(CAST(sc.TRADE_NAME_EN AS STRING)), '^[-–— ]+$', ''), '') IS NULL) AND NOT (NULLIF(REGEXP_REPLACE(TRIM(CAST(sc.TRADE_NAME_AR AS STRING)), '^[-–— ]+$', ''), '') IS NULL) THEN 'PASS'
            ELSE 'FAIL' END AS DQ_RESULT
FROM scope sc</t>
  </si>
  <si>
    <t>DQP-CR-00375</t>
  </si>
  <si>
    <t>DQP-CR-00208</t>
  </si>
  <si>
    <t>DQP-6118</t>
  </si>
  <si>
    <t>DQO-6118</t>
  </si>
  <si>
    <t>Cons_Chk-RB_Ben_Owner-benef_owner_disclosure_l</t>
  </si>
  <si>
    <t>Intended check: when RB_Beneficial_Owner.beneficiary_owner_disclosure_l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</si>
  <si>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s.BENEFICIARY_OWNER_DISCLOSURE_L
    FROM VIRTUAL_BENEFICIAL_OWNER s
    WHERE s.REC_STATUS = 'A'
),
eval AS (
    SELECT r.SERV_PROV_CODE, r.B1_PER_ID1, r.B1_PER_ID2, r.B1_PER_ID3,
           1 AS DEP_FOUND
    FROM VIRTUAL_BENEFICIAL_OWNER r
    WHERE r.REC_STATUS = 'A'
    GROUP BY r.SERV_PROV_CODE, r.B1_PER_ID1, r.B1_PER_ID2, r.B1_PER_ID3
)
SELECT sc.*,
       CASE WHEN NULLIF(TRIM(CAST(sc.BENEFICIARY_OWNER_DISCLOSURE_L AS STRING)), '') IS NULL OR NOT (UPPER(TRIM(sc.BENEFICIARY_OWNER_DISCLOSURE_L))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</si>
  <si>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DQP-CR-00374</t>
  </si>
  <si>
    <t>DQP-CR-00207</t>
  </si>
  <si>
    <t>DQP-6119</t>
  </si>
  <si>
    <t>DQO-6119</t>
  </si>
  <si>
    <t>Cons_Chk-RB_Ben_Owner-benef_owner_disclosu_002</t>
  </si>
  <si>
    <t>Intended check: when RB_Beneficial_Owner.beneficiary_owner_disclosu_002 is selected, the beneficial-owner details that the disclosure requires must be complete for that beneficial owner.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</si>
  <si>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s.BENEFICIARY_OWNER_DISCLOSU_002
    FROM VIRTUAL_BENEFICIAL_OWNER s
    WHERE s.REC_STATUS = 'A'
),
eval AS (
    SELECT r.SERV_PROV_CODE, r.B1_PER_ID1, r.B1_PER_ID2, r.B1_PER_ID3,
           1 AS DEP_FOUND
    FROM VIRTUAL_BENEFICIAL_OWNER r
    WHERE r.REC_STATUS = 'A'
    GROUP BY r.SERV_PROV_CODE, r.B1_PER_ID1, r.B1_PER_ID2, r.B1_PER_ID3
)
SELECT sc.*,
       CASE WHEN NULLIF(TRIM(CAST(sc.BENEFICIARY_OWNER_DISCLOSU_002 AS STRING)), '') IS NULL OR NOT (UPPER(TRIM(sc.BENEFICIARY_OWNER_DISCLOSU_002))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</si>
  <si>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DQP-CR-00377</t>
  </si>
  <si>
    <t>DQP-CR-00210</t>
  </si>
  <si>
    <t>DQP-6120</t>
  </si>
  <si>
    <t>DQO-6120</t>
  </si>
  <si>
    <t>Cons_Chk-RB_Beneficial_Owner-country_of_residence</t>
  </si>
  <si>
    <t>Checks that a person who appears in RB_Beneficial_Owner and also in Manager_Information / RB_Directors for the same application (matched on passport number) has the same country of residence in each. A different country of residence for the same person means one of the records is wrong. Persons who appear only once are not evaluated.</t>
  </si>
  <si>
    <t>WITH scope AS (
    SELECT s.SERV_PROV_CODE, s.B1_PER_ID1, s.B1_PER_ID2, s.B1_PER_ID3, s.ROW_INDEX,
           s.COUNTRY_OF_RESIDENCE,
           NULLIF(UPPER(REGEXP_REPLACE(s.BENEFICIARY_OWNER_PASSPORT_NO, '[^A-Za-z0-9]', '')), '') AS MATCH_KEY,
           UPPER(TRIM(s.COUNTRY_OF_RESIDENCE)) AS CDE_NORM
    FROM VIRTUAL_BENEFICIAL_OWNER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NULLIF(UPPER(REGEXP_REPLACE(r.MANAGER_PASSPORT_NO, '[^A-Za-z0-9]', '')), '') AS MATCH_KEY, UPPER(TRIM(r.COUNTRY_OF_RESIDENCE)) AS PEER_VALUE
    FROM VIRTUAL_MANAGER_INFOMATION r
    WHERE r.REC_STATUS = 'A'
    UNION ALL
    SELECT r.SERV_PROV_CODE, r.B1_PER_ID1, r.B1_PER_ID2, r.B1_PER_ID3, NULLIF(UPPER(REGEXP_REPLACE(r.BOARD_MEMBER_PASSPORT_NO, '[^A-Za-z0-9]', '')), '') AS MATCH_KEY, UPPER(TRIM(r.COUNTRY_OF_RESIDENCE)) AS PEER_VALUE
    FROM VIRTUAL_DIRECTORS_MEMBERS r
    WHERE r.REC_STATUS = 'A'
    ) u
    WHERE u.MATCH_KEY IS NOT NULL AND u.PEER_VALUE IS NOT NULL AND u.PEER_VALUE &lt;&gt; ''
    GROUP BY u.SERV_PROV_CODE, u.B1_PER_ID1, u.B1_PER_ID2, u.B1_PER_ID3, u.MATCH_KEY
)
SELECT sc.*, ev.PEER_VALUE,
       CASE WHEN sc.CDE_NORM IS NULL OR sc.CDE_NORM = '' OR sc.MATCH_KEY IS NULL OR ev.PEER_VARIANTS IS NULL THEN 'OUT_OF_SCOPE'
            WHEN ev.PEER_VARIANTS = 1 AND sc.CDE_NORM = ev.PEER_VALUE THEN 'PASS'
            ELSE 'FAIL' END AS DQ_RESULT
FROM scope sc
LEFT JOIN eval ev
       ON ev.SERV_PROV_CODE = sc.SERV_PROV_CODE
      AND ev.B1_PER_ID1 = sc.B1_PER_ID1
      AND ev.B1_PER_ID2 = sc.B1_PER_ID2
      AND ev.B1_PER_ID3 = sc.B1_PER_ID3
      AND ev.MATCH_KEY = sc.MATCH_KEY</t>
  </si>
  <si>
    <t>DQP-CR-00379</t>
  </si>
  <si>
    <t>DQP-CR-00212</t>
  </si>
  <si>
    <t>DQP-6121</t>
  </si>
  <si>
    <t>DQO-6121</t>
  </si>
  <si>
    <t>Consistency_Chk-RB_Beneficial_Owner-date_of_birth</t>
  </si>
  <si>
    <t>Checks that RB_Beneficial_Owner.date_of_birth is before the date the application was filed (Application_Master file date) for the same application. A date of birth after the application was filed is not plausible and indicates a wrong date.</t>
  </si>
  <si>
    <t>WITH scope AS (
    SELECT s.SERV_PROV_CODE, s.B1_PER_ID1, s.B1_PER_ID2, s.B1_PER_ID3, s.ROW_INDEX,
           s.DATE_OF_BIRTH,
           COALESCE(TO_DATE(TRY_TO_TIMESTAMP(s.DATE_OF_BIRTH, 'M/d/yyyy H:mm:ss')), TO_DATE(TRY_TO_TIMESTAMP(s.DATE_OF_BIRTH, 'M/d/yyyy'))) AS CDE_DATE
    FROM VIRTUAL_BENEFICIAL_OWNER s
    WHERE s.REC_STATUS = 'A'
),
eval AS (
    SELECT r.SERV_PROV_CODE, r.B1_PER_ID1, r.B1_PER_ID2, r.B1_PER_ID3,
           MAX(TO_DATE(r.B1_FILE_DD)) AS FILE_DATE
    FROM B1PERMIT r
    WHERE r.REC_STATUS = 'A'
    GROUP BY r.SERV_PROV_CODE, r.B1_PER_ID1, r.B1_PER_ID2, r.B1_PER_ID3
)
SELECT sc.*, ev.FILE_DATE,
       CASE WHEN sc.CDE_DATE IS NULL OR ev.FILE_DATE IS NULL THEN 'OUT_OF_SCOPE'
            WHEN sc.CDE_DATE &lt; ev.FILE_DATE THEN 'PASS'
            ELSE 'FAIL' END AS DQ_RESULT
FROM scope sc
LEFT JOIN eval ev
       ON ev.SERV_PROV_CODE = sc.SERV_PROV_CODE
      AND ev.B1_PER_ID1 = sc.B1_PER_ID1
      AND ev.B1_PER_ID2 = sc.B1_PER_ID2
      AND ev.B1_PER_ID3 = sc.B1_PER_ID3</t>
  </si>
  <si>
    <t>DQP-CR-00381</t>
  </si>
  <si>
    <t>DQP-CR-00214</t>
  </si>
  <si>
    <t>DQP-6122</t>
  </si>
  <si>
    <t>DQO-6122</t>
  </si>
  <si>
    <t>Consistency_Check-RB_Beneficial_Owner-gender</t>
  </si>
  <si>
    <t>Checks that a person who appears in RB_Beneficial_Owner and also in Investor_Dtl for the same application (matched on passport number) has the same gender in each. A different gender for the same person means one of the records is wrong. Persons who appear only once are not evaluated.</t>
  </si>
  <si>
    <t>WITH scope AS (
    SELECT s.SERV_PROV_CODE, s.B1_PER_ID1, s.B1_PER_ID2, s.B1_PER_ID3, s.ROW_INDEX,
           s.GENDER,
           NULLIF(UPPER(REGEXP_REPLACE(s.BENEFICIARY_OWNER_PASSPORT_NO, '[^A-Za-z0-9]', '')), '') AS MATCH_KEY,
           UPPER(TRIM(s.GENDER)) AS CDE_NORM
    FROM VIRTUAL_BENEFICIAL_OWNER s
    WHERE s.REC_STATUS = 'A'
),
eval AS (
    SELECT u.SERV_PROV_CODE, u.B1_PER_ID1, u.B1_PER_ID2, u.B1_PER_ID3, u.MATCH_KEY,
           MAX(u.PEER_VALUE) AS PEER_VALUE, COUNT(DISTINCT u.PEER_VALUE) AS PEER_VARIANTS
    FROM (
    SELECT r.SERV_PROV_CODE, r.B1_PER_ID1, r.B1_PER_ID2, r.B1_PER_ID3, NULLIF(UPPER(REGEXP_REPLACE(r.PASSPORT_NUMBER, '[^A-Za-z0-9]', '')), '') AS MATCH_KEY, UPPER(TRIM(r.GENDER)) AS PEER_VALUE
    FROM INVESTOR_DTL r
    WHERE r.REC_STATUS = 'A'
    ) u
    WHERE u.MATCH_KEY IS NOT NULL AND u.PEER_VALUE IS NOT NULL AND u.PEER_VALUE &lt;&gt; ''
    GROUP BY u.SERV_PROV_CODE, u.B1_PER_ID1, u.B1_PER_ID2, u.B1_PER_ID3, u.MATCH_KEY
)
SELECT sc.*, ev.PEER_VALUE,
       CASE WHEN sc.CDE_NORM IS NULL OR sc.CDE_NORM = '' OR sc.MATCH_KEY IS NULL OR ev.PEER_VARIANTS IS NULL THEN 'OUT_OF_SCOPE'
            WHEN ev.PEER_VARIANTS = 1 AND sc.CDE_NORM = ev.PEER_VALUE THEN 'PASS'
            ELSE 'FAIL' END AS DQ_RESULT
FROM scope sc
LEFT JOIN eval ev
       ON ev.SERV_PROV_CODE = sc.SERV_PROV_CODE
      AND ev.B1_PER_ID1 = sc.B1_PER_ID1
      AND ev.B1_PER_ID2 = sc.B1_PER_ID2
      AND ev.B1_PER_ID3 = sc.B1_PER_ID3
      AND ev.MATCH_KEY = sc.MATCH_KEY</t>
  </si>
  <si>
    <t>DQP-CR-00383</t>
  </si>
  <si>
    <t>DQP-CR-00216</t>
  </si>
  <si>
    <t>DQP-6123</t>
  </si>
  <si>
    <t>DQO-6123</t>
  </si>
  <si>
    <t>Consis_Check-RB_Ben_Owner-is_beneficiary_nominee</t>
  </si>
  <si>
    <t>Intended check: when RB_Beneficial_Owner.is_beneficiary_nominee is selected, the details of the person on whose behalf the nominee acts must be recorded.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</si>
  <si>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s.IS_BENEFICIARY_NOMINEE
    FROM VIRTUAL_BENEFICIAL_OWNER s
    WHERE s.REC_STATUS = 'A'
),
eval AS (
    SELECT r.SERV_PROV_CODE, r.B1_PER_ID1, r.B1_PER_ID2, r.B1_PER_ID3,
           1 AS DEP_FOUND
    FROM VIRTUAL_BENEFICIAL_OWNER r
    WHERE r.REC_STATUS = 'A'
    GROUP BY r.SERV_PROV_CODE, r.B1_PER_ID1, r.B1_PER_ID2, r.B1_PER_ID3
)
SELECT sc.*,
       CASE WHEN NULLIF(TRIM(CAST(sc.IS_BENEFICIARY_NOMINEE AS STRING)), '') IS NULL OR NOT (UPPER(TRIM(sc.IS_BENEFICIARY_NOMINEE))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</si>
  <si>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DQP-CR-00385</t>
  </si>
  <si>
    <t>DQP-CR-00218</t>
  </si>
  <si>
    <t>DQP-6125</t>
  </si>
  <si>
    <t>DQO-6125</t>
  </si>
  <si>
    <t>Consistency_Check-RB_Beneficial_Owner-name_en</t>
  </si>
  <si>
    <t>Checks that RB_Beneficial_Owner.name_en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</si>
  <si>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VIRTUAL_BENEFICIAL_OWNER s
    WHERE s.REC_STATUS = 'A'
)
SELECT sc.*,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 END AS DQ_RESULT
FROM scope sc</t>
  </si>
  <si>
    <t>DQP-CR-00386</t>
  </si>
  <si>
    <t>DQP-CR-00219</t>
  </si>
  <si>
    <t>DQP-6126</t>
  </si>
  <si>
    <t>DQO-6126</t>
  </si>
  <si>
    <t>Consis_Check-RB_Ben_Owner-operation_countries_en</t>
  </si>
  <si>
    <t>Checks that RB_Beneficial_Owner.operation_countries_en and its Arabic counterpart (operation_countries_ar)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</si>
  <si>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s.OPERATION_COUNTRIES_EN,
           s.OPERATION_COUNTRIES_AR
    FROM VIRTUAL_BENEFICIAL_OWNER s
    WHERE s.REC_STATUS = 'A'
)
SELECT sc.*,
       CASE WHEN NULLIF(REGEXP_REPLACE(TRIM(CAST(sc.OPERATION_COUNTRIES_EN AS STRING)), '^[-–— ]+$', ''), '') IS NULL AND NULLIF(REGEXP_REPLACE(TRIM(CAST(sc.OPERATION_COUNTRIES_AR AS STRING)), '^[-–— ]+$', ''), '') IS NULL THEN 'OUT_OF_SCOPE'
            WHEN NOT (NULLIF(REGEXP_REPLACE(TRIM(CAST(sc.OPERATION_COUNTRIES_EN AS STRING)), '^[-–— ]+$', ''), '') IS NULL) AND NOT (NULLIF(REGEXP_REPLACE(TRIM(CAST(sc.OPERATION_COUNTRIES_AR AS STRING)), '^[-–— ]+$', ''), '') IS NULL) THEN 'PASS'
            ELSE 'FAIL' END AS DQ_RESULT
FROM scope sc</t>
  </si>
  <si>
    <t>DQP-CR-00389</t>
  </si>
  <si>
    <t>DQP-CR-00248</t>
  </si>
  <si>
    <t>DQP-6127</t>
  </si>
  <si>
    <t>DQO-6127</t>
  </si>
  <si>
    <t>Consistency_Check-RB_Companies-name_en</t>
  </si>
  <si>
    <t>Checks that RB_Companies.name_en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</si>
  <si>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VIRTUAL_RBF_COMPANIES s
    WHERE s.REC_STATUS = 'A'
)
SELECT sc.*,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 END AS DQ_RESULT
FROM scope sc</t>
  </si>
  <si>
    <t>DQP-CR-00390</t>
  </si>
  <si>
    <t>DQP-CR-00249</t>
  </si>
  <si>
    <t>DQP-6128</t>
  </si>
  <si>
    <t>DQO-6128</t>
  </si>
  <si>
    <t>Consis_Check-RB_Companies-operation_countries_en</t>
  </si>
  <si>
    <t>Checks that RB_Companies.operation_countries_en and its Arabic counterpart (operation_countries_ar)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</si>
  <si>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s.OPERATION_COUNTRIES_EN,
           s.OPERATION_COUNTRIES_AR
    FROM VIRTUAL_RBF_COMPANIES s
    WHERE s.REC_STATUS = 'A'
)
SELECT sc.*,
       CASE WHEN NULLIF(REGEXP_REPLACE(TRIM(CAST(sc.OPERATION_COUNTRIES_EN AS STRING)), '^[-–— ]+$', ''), '') IS NULL AND NULLIF(REGEXP_REPLACE(TRIM(CAST(sc.OPERATION_COUNTRIES_AR AS STRING)), '^[-–— ]+$', ''), '') IS NULL THEN 'OUT_OF_SCOPE'
            WHEN NOT (NULLIF(REGEXP_REPLACE(TRIM(CAST(sc.OPERATION_COUNTRIES_EN AS STRING)), '^[-–— ]+$', ''), '') IS NULL) AND NOT (NULLIF(REGEXP_REPLACE(TRIM(CAST(sc.OPERATION_COUNTRIES_AR AS STRING)), '^[-–— ]+$', ''), '') IS NULL) THEN 'PASS'
            ELSE 'FAIL' END AS DQ_RESULT
FROM scope sc</t>
  </si>
  <si>
    <t>DQP-CR-00392</t>
  </si>
  <si>
    <t>DQP-CR-00226</t>
  </si>
  <si>
    <t>DQP-6129</t>
  </si>
  <si>
    <t>DQO-6129</t>
  </si>
  <si>
    <t>Consistency_Check-RB_Directors-name_en</t>
  </si>
  <si>
    <t>Checks that RB_Directors.name_en and its Arabic counterpart (name_ar)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</si>
  <si>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s.ROW_INDEX,
           s.NAME_EN,
           s.NAME_AR
    FROM VIRTUAL_DIRECTORS_MEMBERS s
    WHERE s.REC_STATUS = 'A'
)
SELECT sc.*,
       CASE WHEN NULLIF(REGEXP_REPLACE(TRIM(CAST(sc.NAME_EN AS STRING)), '^[-–— ]+$', ''), '') IS NULL AND NULLIF(REGEXP_REPLACE(TRIM(CAST(sc.NAME_AR AS STRING)), '^[-–— ]+$', ''), '') IS NULL THEN 'OUT_OF_SCOPE'
            WHEN NOT (NULLIF(REGEXP_REPLACE(TRIM(CAST(sc.NAME_EN AS STRING)), '^[-–— ]+$', ''), '') IS NULL) AND NOT (NULLIF(REGEXP_REPLACE(TRIM(CAST(sc.NAME_AR AS STRING)), '^[-–— ]+$', ''), '') IS NULL) THEN 'PASS'
            ELSE 'FAIL' END AS DQ_RESULT
FROM scope sc</t>
  </si>
  <si>
    <t>DQP-CR-00393</t>
  </si>
  <si>
    <t>DQP-CR-00227</t>
  </si>
  <si>
    <t>DQP-6130</t>
  </si>
  <si>
    <t>DQO-6130</t>
  </si>
  <si>
    <t>Consistency_Check-RB_Directors-verified_with_ica</t>
  </si>
  <si>
    <t>When verified_with_ica is selected on a RB_Directors record, checks that board_member_unified_no is populated on the same record. A verification flag without the verified value means the flag or the value is wrong. Records where the flag is not selected are not evaluated.</t>
  </si>
  <si>
    <t>WITH scope AS (
    SELECT s.SERV_PROV_CODE, s.B1_PER_ID1, s.B1_PER_ID2, s.B1_PER_ID3, s.ROW_INDEX,
           s.VERIFIED_WITH_ICA,
           s.BOARD_MEMBER_UNIFIED_NO
    FROM VIRTUAL_DIRECTORS_MEMBERS s
    WHERE s.REC_STATUS = 'A'
)
SELECT sc.*,
       CASE WHEN NULLIF(TRIM(CAST(sc.VERIFIED_WITH_ICA AS STRING)), '') IS NULL OR NOT (UPPER(TRIM(sc.VERIFIED_WITH_ICA)) IN ('CHECKED', 'Y', 'YES', 'TRUE', '1', 'ON')) THEN 'OUT_OF_SCOPE'
            WHEN NOT (NULLIF(TRIM(CAST(sc.BOARD_MEMBER_UNIFIED_NO AS STRING)), '') IS NULL) THEN 'PASS'
            ELSE 'FAIL' END AS DQ_RESULT
FROM scope sc</t>
  </si>
  <si>
    <t>DQP-CR-00395</t>
  </si>
  <si>
    <t>DQP-CR-00250</t>
  </si>
  <si>
    <t>DQP-6131</t>
  </si>
  <si>
    <t>DQO-6131</t>
  </si>
  <si>
    <t>Cons_Chk-RB_Risk_Score_Logs-license_classi_old_val</t>
  </si>
  <si>
    <t>Checks that the risk-score log entries of a licence chain correctly over time: the old licence classification of each entry must equal the new classification of the previous entry (ordered by update date). A break in the chain means a log entry is missing or wrong. The first entry of each licence is not evaluated.</t>
  </si>
  <si>
    <t>WITH scope AS (
    SELECT s.SERV_PROV_CODE, s.B1_PER_ID1, s.B1_PER_ID2, s.B1_PER_ID3, s.ROW_INDEX, s.LICENSE_CLASSIFICATION_OLD_VAL,
           UPPER(TRIM(s.LICENSE_CLASSIFICATION_OLD_VAL)) AS CDE_NORM
    FROM VIRTUAL_RISK_SCORE_LOGS s
    WHERE s.REC_STATUS = 'A'
),
eval AS (
    SELECT r.SERV_PROV_CODE, r.B1_PER_ID1, r.B1_PER_ID2, r.B1_PER_ID3, r.ROW_INDEX,
           LAG(r.ROW_INDEX) OVER w AS PREV_ROW_INDEX,
           LAG(UPPER(TRIM(r.LICENSE_CLASSIFICATION_NEW_VAL))) OVER w AS EXPECTED_VALUE
    FROM VIRTUAL_RISK_SCORE_LOGS r
    WHERE r.REC_STATUS = 'A'
    WINDOW w AS (
        PARTITION BY r.SERV_PROV_CODE, r.B1_PER_ID1, r.B1_PER_ID2, r.B1_PER_ID3
        ORDER BY TRY_TO_TIMESTAMP(r.UPDATED_DATE, 'M/d/yyyy H:mm:ss'), r.ROW_INDEX
    )
)
SELECT sc.*, ev.PREV_ROW_INDEX, ev.EXPECTED_VALUE,
       CASE WHEN ev.PREV_ROW_INDEX IS NULL                                  THEN 'OUT_OF_SCOPE'
            WHEN COALESCE(sc.CDE_NORM, '') = COALESCE(ev.EXPECTED_VALUE, '') THEN 'PASS'
            ELSE 'FAIL' END AS DQ_RESULT
FROM scope sc
LEFT JOIN eval ev
       ON ev.SERV_PROV_CODE = sc.SERV_PROV_CODE
      AND ev.B1_PER_ID1 = sc.B1_PER_ID1
      AND ev.B1_PER_ID2 = sc.B1_PER_ID2
      AND ev.B1_PER_ID3 = sc.B1_PER_ID3
      AND ev.ROW_INDEX = sc.ROW_INDEX</t>
  </si>
  <si>
    <t>DQP-CR-00421</t>
  </si>
  <si>
    <t>DQP-CR-00279</t>
  </si>
  <si>
    <t>DQP-6008</t>
  </si>
  <si>
    <t>DQO-6008</t>
  </si>
  <si>
    <t>Ac_Chk-basic_information-legal_type_of_the_company</t>
  </si>
  <si>
    <t>For the same application (matched on all application ID fields), compares basic_information.legal_type_of_the_company with the legal form recorded in legal_form_detail (English or Arabic name). The legal type on the application must match the legal form defined for that application.</t>
  </si>
  <si>
    <t>WITH scope AS (
    SELECT s.SERV_PROV_CODE, s.B1_PER_ID1, s.B1_PER_ID2, s.B1_PER_ID3, s.LEGAL_TYPE_OF_THE_COMPANY,
           UPPER(TRIM(REGEXP_REPLACE(s.LEGAL_TYPE_OF_THE_COMPANY, '\\s+', ' '))) AS CDE_NORM
    FROM BR_BASIC_INFORMATION s
    WHERE s.REC_STATUS = 'A'
),
eval AS (
    SELECT sc.SERV_PROV_CODE, sc.B1_PER_ID1, sc.B1_PER_ID2, sc.B1_PER_ID3,
           MAX(CASE WHEN UPPER(TRIM(REGEXP_REPLACE(r.LEGAL_FORM_ENGLISH, '\\s+', ' '))) = sc.CDE_NORM OR UPPER(TRIM(REGEXP_REPLACE(r.LEGAL_FORM_ARABIC, '\\s+', ' '))) = sc.CDE_NORM THEN 1 ELSE 0 END) AS REF_FOUND
    FROM scope sc
    JOIN BR_LEGAL_FORM_DETAIL r
      ON r.REC_STATUS = 'A'
     AND r.SERV_PROV_CODE = sc.SERV_PROV_CODE
    GROUP BY sc.SERV_PROV_CODE, sc.B1_PER_ID1, sc.B1_PER_ID2, sc.B1_PER_ID3
)
SELECT sc.*,
       CASE WHEN NULLIF(sc.CDE_NORM, '') IS NULL
              OR sc.SERV_PROV_CODE IS NULL THEN 'OUT_OF_SCOPE'
            WHEN ev.REF_FOUND IS NULL THEN 'FAIL'
            WHEN ev.REF_FOUND = 1 THEN 'PASS'
            ELSE 'FAIL' END AS DQ_RESULT
FROM scope sc
LEFT JOIN eval ev
       ON ev.SERV_PROV_CODE = sc.SERV_PROV_CODE
      AND ev.B1_PER_ID1 = sc.B1_PER_ID1
      AND ev.B1_PER_ID2 = sc.B1_PER_ID2
      AND ev.B1_PER_ID3 = sc.B1_PER_ID3</t>
  </si>
  <si>
    <t>DQP-CR-00422</t>
  </si>
  <si>
    <t>DQP-CR-00280</t>
  </si>
  <si>
    <t>DQP-6009</t>
  </si>
  <si>
    <t>DQO-6009</t>
  </si>
  <si>
    <t>Acc_Check-basic_information-license_classification</t>
  </si>
  <si>
    <t>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(Consistency_Check-basic_information-license_classification) – keep only one.</t>
  </si>
  <si>
    <t>WITH scope AS (
    SELECT s.SERV_PROV_CODE, s.B1_PER_ID1, s.B1_PER_ID2, s.B1_PER_ID3,
           s.LICENSE_CLASSIFICATION,
           UPPER(TRIM(s.LICENSE_CLASSIFICATION)) AS CDE_NORM
    FROM BR_BASIC_INFORMATION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VIRTUAL_RISK_SCORE_LOGS r
        WHERE r.REC_STATUS = 'A'
    ) h
    WHERE h.RN_LATEST = 1
)
SELECT sc.*, ev.LOG_ROW_INDEX, ev.EXPECTED_VALUE,
       CASE WHEN NULLIF(sc.CDE_NORM, '') IS NULL OR ev.SERV_PROV_CODE IS NULL THEN 'OUT_OF_SCOPE'
            WHEN sc.CDE_NORM = ev.EXPECTED_VALUE                             THEN 'PASS'
            ELSE 'FAIL' END AS DQ_RESULT
FROM scope sc
LEFT JOIN eval ev
       ON ev.SERV_PROV_CODE = sc.SERV_PROV_CODE
      AND ev.B1_PER_ID1 = sc.B1_PER_ID1
      AND ev.B1_PER_ID2 = sc.B1_PER_ID2
      AND ev.B1_PER_ID3 = sc.B1_PER_ID3</t>
  </si>
  <si>
    <t>DQP-CR-00430</t>
  </si>
  <si>
    <t>DQP-CR-00288</t>
  </si>
  <si>
    <t>DQP-6011</t>
  </si>
  <si>
    <t>DQO-6011</t>
  </si>
  <si>
    <t>Accuracy_Check-general-license_classification</t>
  </si>
  <si>
    <t>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 licences with no risk-score log entry are not evaluated. The modelling team has confirmed the join can be implemented. Same rule is also carried on the Consistency tab (Consistency_Check-general-license_classification) – keep only one.</t>
  </si>
  <si>
    <t>WITH scope AS (
    SELECT s.SERV_PROV_CODE, s.B1_PER_ID1, s.B1_PER_ID2, s.B1_PER_ID3,
           s.LICENSE_CLASSIFICATION,
           UPPER(TRIM(s.LICENSE_CLASSIFICATION)) AS CDE_NORM
    FROM BR_GENERAL s
    WHERE s.REC_STATUS = 'A'
),
eval AS (
    SELECT h.SERV_PROV_CODE, h.B1_PER_ID1, h.B1_PER_ID2, h.B1_PER_ID3, h.ROW_INDEX AS LOG_ROW_INDEX, h.EXPECTED_VALUE
    FROM (
        SELECT r.SERV_PROV_CODE, r.B1_PER_ID1, r.B1_PER_ID2, r.B1_PER_ID3, r.ROW_INDEX,
               UPPER(TRIM(r.LICENSE_CLASSIFICATION_NEW_VAL)) AS EXPECTED_VALUE,
               ROW_NUMBER() OVER (
                   PARTITION BY r.SERV_PROV_CODE, r.B1_PER_ID1, r.B1_PER_ID2, r.B1_PER_ID3
                   ORDER BY TRY_TO_TIMESTAMP(r.UPDATED_DATE, 'M/d/yyyy H:mm:ss') DESC, r.ROW_INDEX DESC
               ) AS RN_LATEST
        FROM VIRTUAL_RISK_SCORE_LOGS r
        WHERE r.REC_STATUS = 'A'
    ) h
    WHERE h.RN_LATEST = 1
)
SELECT sc.*, ev.LOG_ROW_INDEX, ev.EXPECTED_VALUE,
       CASE WHEN NULLIF(sc.CDE_NORM, '') IS NULL OR ev.SERV_PROV_CODE IS NULL THEN 'OUT_OF_SCOPE'
            WHEN sc.CDE_NORM = ev.EXPECTED_VALUE                             THEN 'PASS'
            ELSE 'FAIL' END AS DQ_RESULT
FROM scope sc
LEFT JOIN eval ev
       ON ev.SERV_PROV_CODE = sc.SERV_PROV_CODE
      AND ev.B1_PER_ID1 = sc.B1_PER_ID1
      AND ev.B1_PER_ID2 = sc.B1_PER_ID2
      AND ev.B1_PER_ID3 = sc.B1_PER_ID3</t>
  </si>
  <si>
    <t>DQP-CR-00435</t>
  </si>
  <si>
    <t>DQP-CR-00293</t>
  </si>
  <si>
    <t>DQP-6026</t>
  </si>
  <si>
    <t>DQO-6026</t>
  </si>
  <si>
    <t>Validity_Check-legalform-main_activity_code</t>
  </si>
  <si>
    <t>When populated, legalform.main_activity_code must exist as an activity code in the DED economic activity master (activity_detail). An activity code not in the master does not refer to an approved economic activity.</t>
  </si>
  <si>
    <t>WITH scope AS (
    SELECT s.SERV_PROV_CODE, s.B1_PER_ID1, s.B1_PER_ID2, s.B1_PER_ID3, s.MAIN_ACTIVITY_CODE,
           UPPER(TRIM(s.MAIN_ACTIVITY_CODE)) AS CDE_NORM
    FROM BR_LEGALFORM s
    WHERE s.REC_STATUS = 'A'
),
eval AS (
    SELECT r.SERV_PROV_CODE AS SERV_PROV_CODE, UPPER(TRIM(r.ACTIVITY_CODE)) AS CDE_NORM, 1 AS REF_FOUND
    FROM BR_ACTIVITY_DETAIL r
    WHERE r.REC_STATUS = 'A'
    GROUP BY r.SERV_PROV_CODE, UPPER(TRIM(r.ACTIVITY_CODE))
)
SELECT sc.*,
       CASE WHEN NULLIF(sc.CDE_NORM, '') IS NULL
              OR sc.SERV_PROV_CODE IS NULL THEN 'OUT_OF_SCOPE'
            WHEN ev.REF_FOUND = 1 THEN 'PASS'
            ELSE 'FAIL' END AS DQ_RESULT
FROM scope sc
LEFT JOIN eval ev
       ON ev.SERV_PROV_CODE = sc.SERV_PROV_CODE
      AND ev.CDE_NORM = sc.CDE_NORM</t>
  </si>
  <si>
    <t>DQP-CR-00446</t>
  </si>
  <si>
    <t>DQP-CR-00304</t>
  </si>
  <si>
    <t>DQP-6040</t>
  </si>
  <si>
    <t>DQO-6040</t>
  </si>
  <si>
    <t>Acc_Check-rbf_scoring_and_risk_rating-total_score</t>
  </si>
  <si>
    <t>Compares rbf_scoring_and_risk_rating.total_score with the sum of the criterion scores on the same risk assessment (company, property, activity, jurisdiction and initiation-method risk scores). The stored total risk score must equal the recalculated total within a rounding tolerance of 0.01.</t>
  </si>
  <si>
    <t>WITH scope AS (
    SELECT s.SERV_PROV_CODE, s.B1_PER_ID1, s.B1_PER_ID2, s.B1_PER_ID3,
           s.TOTAL_SCORE,
           TRY_CAST(s.TOTAL_SCORE AS DECIMAL(38,6)) AS CDE_NUM
    FROM BR_RBF_SCORING_AND_RISK_RATING s
    WHERE s.REC_STATUS = 'A'
),
eval AS (
    SELECT r.SERV_PROV_CODE, r.B1_PER_ID1, r.B1_PER_ID2, r.B1_PER_ID3,
           COALESCE(TRY_CAST(r.COMPANY_RISK_SCORE AS DECIMAL(38,6)), 0)
         + COALESCE(TRY_CAST(r.PROPERTY_RISK_SCORE AS DECIMAL(38,6)), 0)
         + COALESCE(TRY_CAST(r.ACTIVITY_RISK_SCORE AS DECIMAL(38,6)), 0)
         + COALESCE(TRY_CAST(r.JURISDICTION_RISK_SCORE AS DECIMAL(38,6)), 0)
         + COALESCE(TRY_CAST(r.INITIATION_METHOD_RISK_SCORE AS DECIMAL(38,6)), 0) AS RECOMPUTED_VALUE
           -- add '+ COALESCE(TRY_CAST(r.OVERRIDING_RISK_SCORE AS DECIMAL(38,6)), 0)' above only if the methodology includes the overriding score
    FROM BR_RBF_SCORING_AND_RISK_RATING r
    WHERE r.REC_STATUS = 'A'
      AND (TRY_CAST(r.COMPANY_RISK_SCORE AS DECIMAL(38,6)) IS NOT NULL
        OR TRY_CAST(r.PROPERTY_RISK_SCORE AS DECIMAL(38,6)) IS NOT NULL
        OR TRY_CAST(r.ACTIVITY_RISK_SCORE AS DECIMAL(38,6)) IS NOT NULL
        OR TRY_CAST(r.JURISDICTION_RISK_SCORE AS DECIMAL(38,6)) IS NOT NULL
        OR TRY_CAST(r.INITIATION_METHOD_RISK_SCORE AS DECIMAL(38,6)) IS NOT NULL)
)
SELECT sc.*, ev.RECOMPUTED_VALUE,
       CASE WHEN sc.CDE_NUM IS NULL OR ev.RECOMPUTED_VALUE IS NULL THEN 'OUT_OF_SCOPE'
            WHEN ABS(sc.CDE_NUM - ev.RECOMPUTED_VALUE) &lt;= 0.01    THEN 'PASS'
            ELSE 'FAIL' END AS DQ_RESULT
FROM scope sc
LEFT JOIN eval ev
       ON ev.SERV_PROV_CODE = sc.SERV_PROV_CODE
      AND ev.B1_PER_ID1 = sc.B1_PER_ID1
      AND ev.B1_PER_ID2 = sc.B1_PER_ID2
      AND ev.B1_PER_ID3 = sc.B1_PER_ID3</t>
  </si>
  <si>
    <t>DQP-CR-00398</t>
  </si>
  <si>
    <t>DQP-CR-00256</t>
  </si>
  <si>
    <t>DQP-6042</t>
  </si>
  <si>
    <t>DQO-6042</t>
  </si>
  <si>
    <t>Consistency_Check-activity_detail-deleted_activity</t>
  </si>
  <si>
    <t>Intended check: when activity_detail.deleted_activity is selected, the activity must no longer be active for the licence once the deletion is completed (e.g. it does not appear among the licence’s active activities after approval).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</si>
  <si>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s.DELETED_ACTIVITY
    FROM BR_ACTIVITY_DETAIL s
    WHERE s.REC_STATUS = 'A'
),
eval AS (
    SELECT r.SERV_PROV_CODE, r.B1_PER_ID1, r.B1_PER_ID2, r.B1_PER_ID3,
           1 AS DEP_FOUND
    FROM BR_ACTIVITY_DETAIL r
    WHERE r.REC_STATUS = 'A'
    GROUP BY r.SERV_PROV_CODE, r.B1_PER_ID1, r.B1_PER_ID2, r.B1_PER_ID3
)
SELECT sc.*,
       CASE WHEN NULLIF(TRIM(CAST(sc.DELETED_ACTIVITY AS STRING)), '') IS NULL OR NOT (UPPER(TRIM(sc.DELETED_ACTIVITY))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</si>
  <si>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DQP-CR-00402</t>
  </si>
  <si>
    <t>DQP-CR-00260</t>
  </si>
  <si>
    <t>DQP-6043</t>
  </si>
  <si>
    <t>DQO-6043</t>
  </si>
  <si>
    <t>Consis_Check-activity_detail-strategic_activities</t>
  </si>
  <si>
    <t>Intended check: when activity_detail.strategic_activities is selected, the additional information or approval required for a strategic activity must be recorded for the same application.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</si>
  <si>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s.STRATEGIC_ACTIVITIES
    FROM BR_ACTIVITY_DETAIL s
    WHERE s.REC_STATUS = 'A'
),
eval AS (
    SELECT r.SERV_PROV_CODE, r.B1_PER_ID1, r.B1_PER_ID2, r.B1_PER_ID3,
           1 AS DEP_FOUND
    FROM BR_ACTIVITY_DETAIL r
    WHERE r.REC_STATUS = 'A'
    GROUP BY r.SERV_PROV_CODE, r.B1_PER_ID1, r.B1_PER_ID2, r.B1_PER_ID3
)
SELECT sc.*,
       CASE WHEN NULLIF(TRIM(CAST(sc.STRATEGIC_ACTIVITIES AS STRING)), '') IS NULL OR NOT (UPPER(TRIM(sc.STRATEGIC_ACTIVITIES))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</si>
  <si>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DQP-CR-00401</t>
  </si>
  <si>
    <t>DQP-CR-00259</t>
  </si>
  <si>
    <t>DQP-6044</t>
  </si>
  <si>
    <t>DQO-6044</t>
  </si>
  <si>
    <t>Consis_Check-activity_detail-professional_activity</t>
  </si>
  <si>
    <t>Intended check: when activity_detail.professional_activity is selected, the details required for a professional activity (e.g. professional licence type / qualification of the practitioner) must be recorded for the same application.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</si>
  <si>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s.PROFESSIONAL_ACTIVITY
    FROM BR_ACTIVITY_DETAIL s
    WHERE s.REC_STATUS = 'A'
),
eval AS (
    SELECT r.SERV_PROV_CODE, r.B1_PER_ID1, r.B1_PER_ID2, r.B1_PER_ID3,
           1 AS DEP_FOUND
    FROM BR_ACTIVITY_DETAIL r
    WHERE r.REC_STATUS = 'A'
    GROUP BY r.SERV_PROV_CODE, r.B1_PER_ID1, r.B1_PER_ID2, r.B1_PER_ID3
)
SELECT sc.*,
       CASE WHEN NULLIF(TRIM(CAST(sc.PROFESSIONAL_ACTIVITY AS STRING)), '') IS NULL OR NOT (UPPER(TRIM(sc.PROFESSIONAL_ACTIVITY))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</si>
  <si>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DQP-CR-00400</t>
  </si>
  <si>
    <t>DQP-CR-00258</t>
  </si>
  <si>
    <t>DQP-6045</t>
  </si>
  <si>
    <t>DQO-6045</t>
  </si>
  <si>
    <t>Consis_Check-activity_detail-opportunity_activity</t>
  </si>
  <si>
    <t>Intended check: when activity_detail.opportunity_activity is selected, the details required for an opportunity activity must be recorded for the same application. Records where the flag is not selected are not evaluated. The current draft SQL compares activity_detail with itself, so every selected record passes; the modelling team still needs to identify the dependent table or fields.</t>
  </si>
  <si>
    <t>WITH scope AS (
    SELECT s.SERV_PROV_CODE, s.B1_PER_ID1, s.B1_PER_ID2, s.B1_PER_ID3,
           s.OPPORTUNITY_ACTIVITY
    FROM BR_ACTIVITY_DETAIL s
    WHERE s.REC_STATUS = 'A'
),
eval AS (
    SELECT r.SERV_PROV_CODE, r.B1_PER_ID1, r.B1_PER_ID2, r.B1_PER_ID3,
           1 AS DEP_FOUND
    FROM BR_ACTIVITY_DETAIL r
    WHERE r.REC_STATUS = 'A'
    GROUP BY r.SERV_PROV_CODE, r.B1_PER_ID1, r.B1_PER_ID2, r.B1_PER_ID3
)
SELECT sc.*,
       CASE WHEN NULLIF(TRIM(CAST(sc.OPPORTUNITY_ACTIVITY AS STRING)), '') IS NULL OR NOT (UPPER(TRIM(sc.OPPORTUNITY_ACTIVITY))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</si>
  <si>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DQP-CR-00397</t>
  </si>
  <si>
    <t>DQP-CR-00255</t>
  </si>
  <si>
    <t>DQP-6046</t>
  </si>
  <si>
    <t>DQO-6046</t>
  </si>
  <si>
    <t>Consistency_Check-activity_detail-arabic_name</t>
  </si>
  <si>
    <t>Checks that activity_detail.arabic_name and its English counterpart (english_name)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</si>
  <si>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s.ARABIC_NAME,
           s.ENGLISH_NAME
    FROM BR_ACTIVITY_DETAIL s
    WHERE s.REC_STATUS = 'A'
)
SELECT sc.*,
       CASE WHEN NULLIF(REGEXP_REPLACE(TRIM(CAST(sc.ARABIC_NAME AS STRING)), '^[-–— ]+$', ''), '') IS NULL AND NULLIF(REGEXP_REPLACE(TRIM(CAST(sc.ENGLISH_NAME AS STRING)), '^[-–— ]+$', ''), '') IS NULL THEN 'OUT_OF_SCOPE'
            WHEN NOT (NULLIF(REGEXP_REPLACE(TRIM(CAST(sc.ARABIC_NAME AS STRING)), '^[-–— ]+$', ''), '') IS NULL) AND NOT (NULLIF(REGEXP_REPLACE(TRIM(CAST(sc.ENGLISH_NAME AS STRING)), '^[-–— ]+$', ''), '') IS NULL) THEN 'PASS'
            ELSE 'FAIL' END AS DQ_RESULT
FROM scope sc</t>
  </si>
  <si>
    <t>DQP-CR-00399</t>
  </si>
  <si>
    <t>DQP-CR-00257</t>
  </si>
  <si>
    <t>DQP-6047</t>
  </si>
  <si>
    <t>DQO-6047</t>
  </si>
  <si>
    <t>Consistency_Check-activity_detail-english_name</t>
  </si>
  <si>
    <t>Checks that activity_detail.english_name and its Arabic counterpart (arabic_name)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</si>
  <si>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s.ENGLISH_NAME,
           s.ARABIC_NAME
    FROM BR_ACTIVITY_DETAIL s
    WHERE s.REC_STATUS = 'A'
)
SELECT sc.*,
       CASE WHEN NULLIF(REGEXP_REPLACE(TRIM(CAST(sc.ENGLISH_NAME AS STRING)), '^[-–— ]+$', ''), '') IS NULL AND NULLIF(REGEXP_REPLACE(TRIM(CAST(sc.ARABIC_NAME AS STRING)), '^[-–— ]+$', ''), '') IS NULL THEN 'OUT_OF_SCOPE'
            WHEN NOT (NULLIF(REGEXP_REPLACE(TRIM(CAST(sc.ENGLISH_NAME AS STRING)), '^[-–— ]+$', ''), '') IS NULL) AND NOT (NULLIF(REGEXP_REPLACE(TRIM(CAST(sc.ARABIC_NAME AS STRING)), '^[-–— ]+$', ''), '') IS NULL) THEN 'PASS'
            ELSE 'FAIL' END AS DQ_RESULT
FROM scope sc</t>
  </si>
  <si>
    <t>DQP-CR-00410</t>
  </si>
  <si>
    <t>DQP-CR-00268</t>
  </si>
  <si>
    <t>DQP-6048</t>
  </si>
  <si>
    <t>DQO-6048</t>
  </si>
  <si>
    <t>Consis_Check-amendment_type-partners_amendment</t>
  </si>
  <si>
    <t>When amendment_type.partners_amendment is selected for an application, checks that related details exist in Investor_Dtl for the same application. A selected partners amendment with no related Investor_Dtl records means the request is incomplete. Applications where the flag is not selected are not evaluated.</t>
  </si>
  <si>
    <t>WITH scope AS (
    SELECT s.SERV_PROV_CODE, s.B1_PER_ID1, s.B1_PER_ID2, s.B1_PER_ID3,
           s.PARTNERS_AMENDMENT
    FROM BR_AMENDMENT_TYPE s
    WHERE s.REC_STATUS = 'A'
),
eval AS (
    SELECT r.SERV_PROV_CODE, r.B1_PER_ID1, r.B1_PER_ID2, r.B1_PER_ID3,
           1 AS DEP_FOUND
    FROM INVESTOR_DTL r
    WHERE r.REC_STATUS = 'A'
    GROUP BY r.SERV_PROV_CODE, r.B1_PER_ID1, r.B1_PER_ID2, r.B1_PER_ID3
)
SELECT sc.*,
       CASE WHEN NULLIF(TRIM(CAST(sc.PARTNERS_AMENDMENT AS STRING)), '') IS NULL OR NOT (UPPER(TRIM(sc.PARTNERS_AMENDMENT))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</si>
  <si>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DQP-CR-00417</t>
  </si>
  <si>
    <t>DQP-CR-00275</t>
  </si>
  <si>
    <t>DQP-6049</t>
  </si>
  <si>
    <t>DQO-6049</t>
  </si>
  <si>
    <t>Consistency_Check-amendment_type-service_amendment</t>
  </si>
  <si>
    <t>When amendment_type.service_amendment is selected for an application, checks that related details exist in company_service for the same application. A selected service amendment with no related company_service records means the request is incomplete. Applications where the flag is not selected are not evaluated.</t>
  </si>
  <si>
    <t>WITH scope AS (
    SELECT s.SERV_PROV_CODE, s.B1_PER_ID1, s.B1_PER_ID2, s.B1_PER_ID3,
           s.SERVICE_AMENDMENT
    FROM BR_AMENDMENT_TYPE s
    WHERE s.REC_STATUS = 'A'
),
eval AS (
    SELECT r.SERV_PROV_CODE, r.B1_PER_ID1, r.B1_PER_ID2, r.B1_PER_ID3,
           1 AS DEP_FOUND
    FROM BR_COMPANY_SERVICE r
    WHERE r.REC_STATUS = 'A'
    GROUP BY r.SERV_PROV_CODE, r.B1_PER_ID1, r.B1_PER_ID2, r.B1_PER_ID3
)
SELECT sc.*,
       CASE WHEN NULLIF(TRIM(CAST(sc.SERVICE_AMENDMENT AS STRING)), '') IS NULL OR NOT (UPPER(TRIM(sc.SERVICE_AMENDMENT))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</si>
  <si>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DQP-CR-00413</t>
  </si>
  <si>
    <t>DQP-CR-00271</t>
  </si>
  <si>
    <t>DQP-6050</t>
  </si>
  <si>
    <t>DQO-6050</t>
  </si>
  <si>
    <t>Cons_Chk-amendment_type-partners_shares_amendment</t>
  </si>
  <si>
    <t>When amendment_type.partners_shares_amendment is selected for an application, checks that related details exist in Investor_Dtl for the same application. A selected partners shares amendment with no related Investor_Dtl records means the request is incomplete. Applications where the flag is not selected are not evaluated.</t>
  </si>
  <si>
    <t>WITH scope AS (
    SELECT s.SERV_PROV_CODE, s.B1_PER_ID1, s.B1_PER_ID2, s.B1_PER_ID3,
           s.PARTNERS_SHARES_AMENDMENT
    FROM BR_AMENDMENT_TYPE s
    WHERE s.REC_STATUS = 'A'
),
eval AS (
    SELECT r.SERV_PROV_CODE, r.B1_PER_ID1, r.B1_PER_ID2, r.B1_PER_ID3,
           1 AS DEP_FOUND
    FROM INVESTOR_DTL r
    WHERE r.REC_STATUS = 'A'
    GROUP BY r.SERV_PROV_CODE, r.B1_PER_ID1, r.B1_PER_ID2, r.B1_PER_ID3
)
SELECT sc.*,
       CASE WHEN NULLIF(TRIM(CAST(sc.PARTNERS_SHARES_AMENDMENT AS STRING)), '') IS NULL OR NOT (UPPER(TRIM(sc.PARTNERS_SHARES_AMENDMENT))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</si>
  <si>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DQP-CR-00415</t>
  </si>
  <si>
    <t>DQP-CR-00273</t>
  </si>
  <si>
    <t>DQP-6051</t>
  </si>
  <si>
    <t>DQO-6051</t>
  </si>
  <si>
    <t>Consistency_Check-amendment_type-product_amendment</t>
  </si>
  <si>
    <t>When amendment_type.product_amendment is selected for an application, checks that related details exist in IDB_Products for the same application. A selected product amendment with no related IDB_Products records means the request is incomplete. Applications where the flag is not selected are not evaluated.</t>
  </si>
  <si>
    <t>WITH scope AS (
    SELECT s.SERV_PROV_CODE, s.B1_PER_ID1, s.B1_PER_ID2, s.B1_PER_ID3,
           s.PRODUCT_AMENDMENT
    FROM BR_AMENDMENT_TYPE s
    WHERE s.REC_STATUS = 'A'
),
eval AS (
    SELECT r.SERV_PROV_CODE, r.B1_PER_ID1, r.B1_PER_ID2, r.B1_PER_ID3,
           1 AS DEP_FOUND
    FROM VIRTUAL_IDB_PRODUCTS r
    WHERE r.REC_STATUS = 'A'
    GROUP BY r.SERV_PROV_CODE, r.B1_PER_ID1, r.B1_PER_ID2, r.B1_PER_ID3
)
SELECT sc.*,
       CASE WHEN NULLIF(TRIM(CAST(sc.PRODUCT_AMENDMENT AS STRING)), '') IS NULL OR NOT (UPPER(TRIM(sc.PRODUCT_AMENDMENT))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</si>
  <si>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DQP-CR-00416</t>
  </si>
  <si>
    <t>DQP-CR-00274</t>
  </si>
  <si>
    <t>DQP-6052</t>
  </si>
  <si>
    <t>DQO-6052</t>
  </si>
  <si>
    <t>Cons_Chk-amendment_type-production_line_amendment</t>
  </si>
  <si>
    <t>When amendment_type.production_line_amendment is selected for an application, checks that related details exist in IDB_Products for the same application. A selected production line amendment with no related IDB_Products records means the request is incomplete. Applications where the flag is not selected are not evaluated. The dependent table (IDB_Products) is the proposed source and is still to be confirmed with the modelling team.</t>
  </si>
  <si>
    <t>WITH scope AS (
    SELECT s.SERV_PROV_CODE, s.B1_PER_ID1, s.B1_PER_ID2, s.B1_PER_ID3,
           s.PRODUCTION_LINE_AMENDMENT
    FROM BR_AMENDMENT_TYPE s
    WHERE s.REC_STATUS = 'A'
),
eval AS (
    SELECT r.SERV_PROV_CODE, r.B1_PER_ID1, r.B1_PER_ID2, r.B1_PER_ID3,
           1 AS DEP_FOUND
    FROM VIRTUAL_IDB_PRODUCTS r
    WHERE r.REC_STATUS = 'A'
    GROUP BY r.SERV_PROV_CODE, r.B1_PER_ID1, r.B1_PER_ID2, r.B1_PER_ID3
)
SELECT sc.*,
       CASE WHEN NULLIF(TRIM(CAST(sc.PRODUCTION_LINE_AMENDMENT AS STRING)), '') IS NULL OR NOT (UPPER(TRIM(sc.PRODUCTION_LINE_AMENDMENT))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</si>
  <si>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DQP-CR-00404</t>
  </si>
  <si>
    <t>DQP-CR-00262</t>
  </si>
  <si>
    <t>DQP-6053</t>
  </si>
  <si>
    <t>DQO-6053</t>
  </si>
  <si>
    <t>Cons_Chk-amendment_type-expected_labour_amendment</t>
  </si>
  <si>
    <t>When amendment_type.expected_labour_amendment is selected for an application, checks that related details exist in BR_PROJECT_DETAILS for the same application. A selected expected labour amendment with no related BR_PROJECT_DETAILS records means the request is incomplete. Applications where the flag is not selected are not evaluated. The dependent table (BR_PROJECT_DETAILS) is the proposed source and is still to be confirmed with the modelling team.</t>
  </si>
  <si>
    <t>WITH scope AS (
    SELECT s.SERV_PROV_CODE, s.B1_PER_ID1, s.B1_PER_ID2, s.B1_PER_ID3,
           s.EXPECTED_LABOUR_AMENDMENT
    FROM BR_AMENDMENT_TYPE s
    WHERE s.REC_STATUS = 'A'
),
eval AS (
    SELECT r.SERV_PROV_CODE, r.B1_PER_ID1, r.B1_PER_ID2, r.B1_PER_ID3,
           1 AS DEP_FOUND
    FROM BR_PROJECT_DETAILS r
    WHERE r.REC_STATUS = 'A'
    GROUP BY r.SERV_PROV_CODE, r.B1_PER_ID1, r.B1_PER_ID2, r.B1_PER_ID3
)
SELECT sc.*,
       CASE WHEN NULLIF(TRIM(CAST(sc.EXPECTED_LABOUR_AMENDMENT AS STRING)), '') IS NULL OR NOT (UPPER(TRIM(sc.EXPECTED_LABOUR_AMENDMENT))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</si>
  <si>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DQP-CR-00406</t>
  </si>
  <si>
    <t>DQP-CR-00264</t>
  </si>
  <si>
    <t>DQP-6054</t>
  </si>
  <si>
    <t>DQO-6054</t>
  </si>
  <si>
    <t>Cons_Chk-amend_type-inheritors_replacement_amend</t>
  </si>
  <si>
    <t>When amendment_type.inheritors_replacement_amendment is selected for an application, checks that related details exist in Investor_Dtl for the same application. A selected inheritors replacement amendment with no related Investor_Dtl records means the request is incomplete. Applications where the flag is not selected are not evaluated. The dependent table (Investor_Dtl) is the proposed source and is still to be confirmed with the modelling team.</t>
  </si>
  <si>
    <t>WITH scope AS (
    SELECT s.SERV_PROV_CODE, s.B1_PER_ID1, s.B1_PER_ID2, s.B1_PER_ID3,
           s.INHERITORS_REPLACEMENT_AMENDMENT
    FROM BR_AMENDMENT_TYPE s
    WHERE s.REC_STATUS = 'A'
),
eval AS (
    SELECT r.SERV_PROV_CODE, r.B1_PER_ID1, r.B1_PER_ID2, r.B1_PER_ID3,
           1 AS DEP_FOUND
    FROM INVESTOR_DTL r
    WHERE r.REC_STATUS = 'A'
    GROUP BY r.SERV_PROV_CODE, r.B1_PER_ID1, r.B1_PER_ID2, r.B1_PER_ID3
)
SELECT sc.*,
       CASE WHEN NULLIF(TRIM(CAST(sc.INHERITORS_REPLACEMENT_AMENDMENT AS STRING)), '') IS NULL OR NOT (UPPER(TRIM(sc.INHERITORS_REPLACEMENT_AMENDMENT))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</si>
  <si>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DQP-CR-00412</t>
  </si>
  <si>
    <t>DQP-CR-00270</t>
  </si>
  <si>
    <t>DQP-6055</t>
  </si>
  <si>
    <t>DQO-6055</t>
  </si>
  <si>
    <t>Cons_Chk-amend_type-partners_nationality_amend_c</t>
  </si>
  <si>
    <t>When amendment_type.partners_nationality_amendment_c is selected for an application, checks that related details exist in Investor_Dtl for the same application. A selected partners nationality amendment c with no related Investor_Dtl records means the request is incomplete. Applications where the flag is not selected are not evaluated.</t>
  </si>
  <si>
    <t>WITH scope AS (
    SELECT s.SERV_PROV_CODE, s.B1_PER_ID1, s.B1_PER_ID2, s.B1_PER_ID3,
           s.PARTNERS_NATIONALITY_AMENDMENT_C
    FROM BR_AMENDMENT_TYPE s
    WHERE s.REC_STATUS = 'A'
),
eval AS (
    SELECT r.SERV_PROV_CODE, r.B1_PER_ID1, r.B1_PER_ID2, r.B1_PER_ID3,
           1 AS DEP_FOUND
    FROM INVESTOR_DTL r
    WHERE r.REC_STATUS = 'A'
    GROUP BY r.SERV_PROV_CODE, r.B1_PER_ID1, r.B1_PER_ID2, r.B1_PER_ID3
)
SELECT sc.*,
       CASE WHEN NULLIF(TRIM(CAST(sc.PARTNERS_NATIONALITY_AMENDMENT_C AS STRING)), '') IS NULL OR NOT (UPPER(TRIM(sc.PARTNERS_NATIONALITY_AMENDMENT_C))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</si>
  <si>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DQP-CR-00405</t>
  </si>
  <si>
    <t>DQP-CR-00263</t>
  </si>
  <si>
    <t>DQP-6056</t>
  </si>
  <si>
    <t>DQO-6056</t>
  </si>
  <si>
    <t>Consistency_Check-amendment_type-heirs_amendment</t>
  </si>
  <si>
    <t>When amendment_type.heirs_amendment is selected for an application, checks that related details exist in Investor_Dtl for the same application. A selected heirs amendment with no related Investor_Dtl records means the request is incomplete. Applications where the flag is not selected are not evaluated. The dependent table (Investor_Dtl) is the proposed source and is still to be confirmed with the modelling team.</t>
  </si>
  <si>
    <t>WITH scope AS (
    SELECT s.SERV_PROV_CODE, s.B1_PER_ID1, s.B1_PER_ID2, s.B1_PER_ID3,
           s.HEIRS_AMENDMENT
    FROM BR_AMENDMENT_TYPE s
    WHERE s.REC_STATUS = 'A'
),
eval AS (
    SELECT r.SERV_PROV_CODE, r.B1_PER_ID1, r.B1_PER_ID2, r.B1_PER_ID3,
           1 AS DEP_FOUND
    FROM INVESTOR_DTL r
    WHERE r.REC_STATUS = 'A'
    GROUP BY r.SERV_PROV_CODE, r.B1_PER_ID1, r.B1_PER_ID2, r.B1_PER_ID3
)
SELECT sc.*,
       CASE WHEN NULLIF(TRIM(CAST(sc.HEIRS_AMENDMENT AS STRING)), '') IS NULL OR NOT (UPPER(TRIM(sc.HEIRS_AMENDMENT))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</si>
  <si>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DQP-CR-00403</t>
  </si>
  <si>
    <t>DQP-CR-00261</t>
  </si>
  <si>
    <t>DQP-6057</t>
  </si>
  <si>
    <t>DQO-6057</t>
  </si>
  <si>
    <t>Consistency_Check-amendment_type-capital_amendment</t>
  </si>
  <si>
    <t>When amendment_type.capital_amendment is selected for an application, checks that related details exist in capital_type for the same application. A selected capital amendment with no related capital_type records means the request is incomplete. Applications where the flag is not selected are not evaluated.</t>
  </si>
  <si>
    <t>WITH scope AS (
    SELECT s.SERV_PROV_CODE, s.B1_PER_ID1, s.B1_PER_ID2, s.B1_PER_ID3,
           s.CAPITAL_AMENDMENT
    FROM BR_AMENDMENT_TYPE s
    WHERE s.REC_STATUS = 'A'
),
eval AS (
    SELECT r.SERV_PROV_CODE, r.B1_PER_ID1, r.B1_PER_ID2, r.B1_PER_ID3,
           1 AS DEP_FOUND
    FROM BR_CAPITAL_TYPE r
    WHERE r.REC_STATUS = 'A'
    GROUP BY r.SERV_PROV_CODE, r.B1_PER_ID1, r.B1_PER_ID2, r.B1_PER_ID3
)
SELECT sc.*,
       CASE WHEN NULLIF(TRIM(CAST(sc.CAPITAL_AMENDMENT AS STRING)), '') IS NULL OR NOT (UPPER(TRIM(sc.CAPITAL_AMENDMENT))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</si>
  <si>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DQP-CR-00409</t>
  </si>
  <si>
    <t>DQP-CR-00267</t>
  </si>
  <si>
    <t>DQP-6058</t>
  </si>
  <si>
    <t>DQO-6058</t>
  </si>
  <si>
    <t>Consistency_Chk-amendment_type-location_amendment</t>
  </si>
  <si>
    <t>When amendment_type.location_amendment is selected for an application, checks that related details exist in BR_LOCATION for the same application. A selected location amendment with no related BR_LOCATION records means the request is incomplete. Applications where the flag is not selected are not evaluated.</t>
  </si>
  <si>
    <t>WITH scope AS (
    SELECT s.SERV_PROV_CODE, s.B1_PER_ID1, s.B1_PER_ID2, s.B1_PER_ID3,
           s.LOCATION_AMENDMENT
    FROM BR_AMENDMENT_TYPE s
    WHERE s.REC_STATUS = 'A'
),
eval AS (
    SELECT r.SERV_PROV_CODE, r.B1_PER_ID1, r.B1_PER_ID2, r.B1_PER_ID3,
           1 AS DEP_FOUND
    FROM BR_LOCATION r
    WHERE r.REC_STATUS = 'A'
    GROUP BY r.SERV_PROV_CODE, r.B1_PER_ID1, r.B1_PER_ID2, r.B1_PER_ID3
)
SELECT sc.*,
       CASE WHEN NULLIF(TRIM(CAST(sc.LOCATION_AMENDMENT AS STRING)), '') IS NULL OR NOT (UPPER(TRIM(sc.LOCATION_AMENDMENT))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</si>
  <si>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DQP-CR-00407</t>
  </si>
  <si>
    <t>DQP-CR-00265</t>
  </si>
  <si>
    <t>DQP-6059</t>
  </si>
  <si>
    <t>DQO-6059</t>
  </si>
  <si>
    <t>Consis_Check-amendment_type-license_type_amendment</t>
  </si>
  <si>
    <t>When amendment_type.license_type_amendment is selected for an application, checks that related details exist in legalform for the same application. A selected license type amendment with no related legalform records means the request is incomplete. Applications where the flag is not selected are not evaluated.</t>
  </si>
  <si>
    <t>WITH scope AS (
    SELECT s.SERV_PROV_CODE, s.B1_PER_ID1, s.B1_PER_ID2, s.B1_PER_ID3,
           s.LICENSE_TYPE_AMENDMENT
    FROM BR_AMENDMENT_TYPE s
    WHERE s.REC_STATUS = 'A'
),
eval AS (
    SELECT r.SERV_PROV_CODE, r.B1_PER_ID1, r.B1_PER_ID2, r.B1_PER_ID3,
           1 AS DEP_FOUND
    FROM BR_LEGALFORM r
    WHERE r.REC_STATUS = 'A'
    GROUP BY r.SERV_PROV_CODE, r.B1_PER_ID1, r.B1_PER_ID2, r.B1_PER_ID3
)
SELECT sc.*,
       CASE WHEN NULLIF(TRIM(CAST(sc.LICENSE_TYPE_AMENDMENT AS STRING)), '') IS NULL OR NOT (UPPER(TRIM(sc.LICENSE_TYPE_AMENDMENT))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</si>
  <si>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DQP-CR-00414</t>
  </si>
  <si>
    <t>DQP-CR-00272</t>
  </si>
  <si>
    <t>DQP-6060</t>
  </si>
  <si>
    <t>DQO-6060</t>
  </si>
  <si>
    <t>Cons_Chk-amend_type-partners_shares_amendment_c</t>
  </si>
  <si>
    <t>When amendment_type.partners_shares_amendment_c is selected for an application, checks that related details exist in Investor_Dtl for the same application. A selected partners shares amendment c with no related Investor_Dtl records means the request is incomplete. Applications where the flag is not selected are not evaluated.</t>
  </si>
  <si>
    <t>WITH scope AS (
    SELECT s.SERV_PROV_CODE, s.B1_PER_ID1, s.B1_PER_ID2, s.B1_PER_ID3,
           s.PARTNERS_SHARES_AMENDMENT_C
    FROM BR_AMENDMENT_TYPE s
    WHERE s.REC_STATUS = 'A'
),
eval AS (
    SELECT r.SERV_PROV_CODE, r.B1_PER_ID1, r.B1_PER_ID2, r.B1_PER_ID3,
           1 AS DEP_FOUND
    FROM INVESTOR_DTL r
    WHERE r.REC_STATUS = 'A'
    GROUP BY r.SERV_PROV_CODE, r.B1_PER_ID1, r.B1_PER_ID2, r.B1_PER_ID3
)
SELECT sc.*,
       CASE WHEN NULLIF(TRIM(CAST(sc.PARTNERS_SHARES_AMENDMENT_C AS STRING)), '') IS NULL OR NOT (UPPER(TRIM(sc.PARTNERS_SHARES_AMENDMENT_C))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</si>
  <si>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DQP-CR-00408</t>
  </si>
  <si>
    <t>DQP-CR-00266</t>
  </si>
  <si>
    <t>DQP-6061</t>
  </si>
  <si>
    <t>DQO-6061</t>
  </si>
  <si>
    <t>Cons_Chk-amendment_type-license_type_amendment_c</t>
  </si>
  <si>
    <t>When amendment_type.license_type_amendment_c is selected for an application, checks that related details exist in legalform for the same application. A selected license type amendment c with no related legalform records means the request is incomplete. Applications where the flag is not selected are not evaluated. The dependent table (legalform) is the proposed source and is still to be confirmed with the modelling team.</t>
  </si>
  <si>
    <t>WITH scope AS (
    SELECT s.SERV_PROV_CODE, s.B1_PER_ID1, s.B1_PER_ID2, s.B1_PER_ID3,
           s.LICENSE_TYPE_AMENDMENT_C
    FROM BR_AMENDMENT_TYPE s
    WHERE s.REC_STATUS = 'A'
),
eval AS (
    SELECT r.SERV_PROV_CODE, r.B1_PER_ID1, r.B1_PER_ID2, r.B1_PER_ID3,
           1 AS DEP_FOUND
    FROM BR_LEGALFORM r
    WHERE r.REC_STATUS = 'A'
    GROUP BY r.SERV_PROV_CODE, r.B1_PER_ID1, r.B1_PER_ID2, r.B1_PER_ID3
)
SELECT sc.*,
       CASE WHEN NULLIF(TRIM(CAST(sc.LICENSE_TYPE_AMENDMENT_C AS STRING)), '') IS NULL OR NOT (UPPER(TRIM(sc.LICENSE_TYPE_AMENDMENT_C))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</si>
  <si>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DQP-CR-00418</t>
  </si>
  <si>
    <t>DQP-CR-00276</t>
  </si>
  <si>
    <t>DQP-6062</t>
  </si>
  <si>
    <t>DQO-6062</t>
  </si>
  <si>
    <t>Consistency_Chk-amendment_type-sponsor_amendment_c</t>
  </si>
  <si>
    <t>When amendment_type.sponsor_amendment_c is selected for an application, checks that related details exist in Investor_Dtl for the same application. A selected sponsor amendment c with no related Investor_Dtl records means the request is incomplete. Applications where the flag is not selected are not evaluated.</t>
  </si>
  <si>
    <t>WITH scope AS (
    SELECT s.SERV_PROV_CODE, s.B1_PER_ID1, s.B1_PER_ID2, s.B1_PER_ID3,
           s.SPONSOR_AMENDMENT_C
    FROM BR_AMENDMENT_TYPE s
    WHERE s.REC_STATUS = 'A'
),
eval AS (
    SELECT r.SERV_PROV_CODE, r.B1_PER_ID1, r.B1_PER_ID2, r.B1_PER_ID3,
           1 AS DEP_FOUND
    FROM INVESTOR_DTL r
    WHERE r.REC_STATUS = 'A'
    GROUP BY r.SERV_PROV_CODE, r.B1_PER_ID1, r.B1_PER_ID2, r.B1_PER_ID3
)
SELECT sc.*,
       CASE WHEN NULLIF(TRIM(CAST(sc.SPONSOR_AMENDMENT_C AS STRING)), '') IS NULL OR NOT (UPPER(TRIM(sc.SPONSOR_AMENDMENT_C))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</si>
  <si>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DQP-CR-00411</t>
  </si>
  <si>
    <t>DQP-CR-00269</t>
  </si>
  <si>
    <t>DQP-6063</t>
  </si>
  <si>
    <t>DQO-6063</t>
  </si>
  <si>
    <t>Cons_Chk-amend_type-partners_nationality_amendment</t>
  </si>
  <si>
    <t>When amendment_type.partners_nationality_amendment is selected for an application, checks that related details exist in Investor_Dtl for the same application. A selected partners nationality amendment with no related Investor_Dtl records means the request is incomplete. Applications where the flag is not selected are not evaluated.</t>
  </si>
  <si>
    <t>WITH scope AS (
    SELECT s.SERV_PROV_CODE, s.B1_PER_ID1, s.B1_PER_ID2, s.B1_PER_ID3,
           s.PARTNERS_NATIONALITY_AMENDMENT
    FROM BR_AMENDMENT_TYPE s
    WHERE s.REC_STATUS = 'A'
),
eval AS (
    SELECT r.SERV_PROV_CODE, r.B1_PER_ID1, r.B1_PER_ID2, r.B1_PER_ID3,
           1 AS DEP_FOUND
    FROM INVESTOR_DTL r
    WHERE r.REC_STATUS = 'A'
    GROUP BY r.SERV_PROV_CODE, r.B1_PER_ID1, r.B1_PER_ID2, r.B1_PER_ID3
)
SELECT sc.*,
       CASE WHEN NULLIF(TRIM(CAST(sc.PARTNERS_NATIONALITY_AMENDMENT AS STRING)), '') IS NULL OR NOT (UPPER(TRIM(sc.PARTNERS_NATIONALITY_AMENDMENT))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</si>
  <si>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DQP-CR-00419</t>
  </si>
  <si>
    <t>DQP-CR-00277</t>
  </si>
  <si>
    <t>DQP-6071</t>
  </si>
  <si>
    <t>DQO-6071</t>
  </si>
  <si>
    <t>Consistency_Check-basic_information-adc_unified_id</t>
  </si>
  <si>
    <t>Checks that the ADC unified ID recorded in basic_information for an application equals the ADC unified ID recorded in general for the same application. Spaces, case and leading zeros are ignored. Applications with no ADC unified ID in general are not evaluated.</t>
  </si>
  <si>
    <t>WITH scope AS (
    SELECT s.SERV_PROV_CODE, s.B1_PER_ID1, s.B1_PER_ID2, s.B1_PER_ID3,
           s.ADC_UNIFIED_ID,
           UPPER(COALESCE(CAST(TRY_CAST(TRIM(CAST(s.ADC_UNIFIED_ID AS STRING)) AS DECIMAL(38,0)) AS STRING), TRIM(CAST(s.ADC_UNIFIED_ID AS STRING)))) AS CDE_NORM
    FROM BR_BASIC_INFORMATION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BR_GENERAL r
    WHERE r.REC_STATUS = 'A'
    ) u
    WHERE u.PEER_VALUE IS NOT NULL AND u.PEER_VALUE &lt;&gt; ''
    GROUP BY u.SERV_PROV_CODE, u.B1_PER_ID1, u.B1_PER_ID2, u.B1_PER_ID3
)
SELECT sc.*, ev.PEER_VALUE,
       CASE WHEN NULLIF(TRIM(CAST(sc.ADC_UNIFIED_ID AS STRING)), '') IS NULL OR ev.PEER_VARIANTS IS NULL THEN 'OUT_OF_SCOPE'
            WHEN ev.PEER_VARIANTS = 1 AND sc.CDE_NORM = ev.PEER_VALUE THEN 'PASS'
            ELSE 'FAIL' END AS DQ_RESULT
FROM scope sc
LEFT JOIN eval ev
       ON ev.SERV_PROV_CODE = sc.SERV_PROV_CODE
      AND ev.B1_PER_ID1 = sc.B1_PER_ID1
      AND ev.B1_PER_ID2 = sc.B1_PER_ID2
      AND ev.B1_PER_ID3 = sc.B1_PER_ID3</t>
  </si>
  <si>
    <t>DQP-CR-00423</t>
  </si>
  <si>
    <t>DQP-CR-00281</t>
  </si>
  <si>
    <t>DQP-6072</t>
  </si>
  <si>
    <t>DQO-6072</t>
  </si>
  <si>
    <t>Cons_Chk-basic_information-license_classification</t>
  </si>
  <si>
    <t>Checks that license_classification on basic_information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t>
  </si>
  <si>
    <t>DQP-CR-00420</t>
  </si>
  <si>
    <t>DQP-CR-00278</t>
  </si>
  <si>
    <t>DQP-6073</t>
  </si>
  <si>
    <t>DQO-6073</t>
  </si>
  <si>
    <t>Consistency_Check-basic_information-attendee_eid</t>
  </si>
  <si>
    <t>Checks that the birth year embedded in the attendee’s Emirates ID in basic_information (digits 4–7 of the 15-digit number, after 784) equals the year of birth recorded for the same Emirates ID in Investor_Dtl or RB_Beneficial_Owner. IDs that are not 15 digits, or with no date of birth found, are not evaluated.</t>
  </si>
  <si>
    <t>WITH scope AS (
    SELECT s.SERV_PROV_CODE, s.B1_PER_ID1, s.B1_PER_ID2, s.B1_PER_ID3,
           s.ATTENDEE_EID,
           REGEXP_REPLACE(s.ATTENDEE_EID, '[^0-9]', '') AS EID_DIGITS
    FROM BR_BASIC_INFORMATION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INVESTOR_DTL r
    WHERE r.REC_STATUS = 'A'
    UNION ALL
    SELECT REGEXP_REPLACE(r.BENEFICIARY_OWNER_EMIRATES_ID, '[^0-9]', '') AS EID_DIGITS, COALESCE(TO_DATE(TRY_TO_TIMESTAMP(r.DATE_OF_BIRTH, 'M/d/yyyy H:mm:ss')), TO_DATE(TRY_TO_TIMESTAMP(r.DATE_OF_BIRTH, 'M/d/yyyy'))) AS DOB
    FROM VIRTUAL_BENEFICIAL_OWNER r
    WHERE r.REC_STATUS = 'A'
    ) u
    WHERE u.DOB IS NOT NULL
    GROUP BY u.EID_DIGITS
)
SELECT sc.*, ev.DOB_YEAR,
       CASE WHEN LENGTH(sc.EID_DIGITS) &lt;&gt; 15 OR ev.DOB_YEAR IS NULL THEN 'OUT_OF_SCOPE'
            WHEN ev.DOB_VARIANTS = 1 AND CAST(SUBSTRING(sc.EID_DIGITS, 4, 4) AS INT) = ev.DOB_YEAR THEN 'PASS'
            ELSE 'FAIL' END AS DQ_RESULT
FROM scope sc
LEFT JOIN eval ev
       ON ev.EID_DIGITS = sc.EID_DIGITS</t>
  </si>
  <si>
    <t>DQP-CR-00425</t>
  </si>
  <si>
    <t>DQP-CR-00283</t>
  </si>
  <si>
    <t>DQP-6074</t>
  </si>
  <si>
    <t>DQO-6074</t>
  </si>
  <si>
    <t>Consistency_Check-capital_type-issuance_date</t>
  </si>
  <si>
    <t>Checks that capital_type.issuance_date is on or before the date the application was filed (Application_Master file date) for the same application. An issuance date after the application was filed is not plausible and indicates a wrong date.</t>
  </si>
  <si>
    <t>WITH scope AS (
    SELECT s.SERV_PROV_CODE, s.B1_PER_ID1, s.B1_PER_ID2, s.B1_PER_ID3,
           s.ISSUANCE_DATE,
           COALESCE(TO_DATE(TRY_TO_TIMESTAMP(s.ISSUANCE_DATE, 'M/d/yyyy H:mm:ss')), TO_DATE(TRY_TO_TIMESTAMP(s.ISSUANCE_DATE, 'M/d/yyyy'))) AS CDE_DATE
    FROM BR_CAPITAL_TYPE s
    WHERE s.REC_STATUS = 'A'
),
eval AS (
    SELECT r.SERV_PROV_CODE, r.B1_PER_ID1, r.B1_PER_ID2, r.B1_PER_ID3,
           MAX(TO_DATE(r.B1_FILE_DD)) AS FILE_DATE
    FROM B1PERMIT r
    WHERE r.REC_STATUS = 'A'
    GROUP BY r.SERV_PROV_CODE, r.B1_PER_ID1, r.B1_PER_ID2, r.B1_PER_ID3
)
SELECT sc.*, ev.FILE_DATE,
       CASE WHEN sc.CDE_DATE IS NULL OR ev.FILE_DATE IS NULL THEN 'OUT_OF_SCOPE'
            WHEN sc.CDE_DATE &lt;= ev.FILE_DATE THEN 'PASS'
            ELSE 'FAIL' END AS DQ_RESULT
FROM scope sc
LEFT JOIN eval ev
       ON ev.SERV_PROV_CODE = sc.SERV_PROV_CODE
      AND ev.B1_PER_ID1 = sc.B1_PER_ID1
      AND ev.B1_PER_ID2 = sc.B1_PER_ID2
      AND ev.B1_PER_ID3 = sc.B1_PER_ID3</t>
  </si>
  <si>
    <t>DQP-CR-00424</t>
  </si>
  <si>
    <t>DQP-CR-00282</t>
  </si>
  <si>
    <t>DQP-6075</t>
  </si>
  <si>
    <t>DQO-6075</t>
  </si>
  <si>
    <t>Consistency_Chk-capital_type-capital_deposit_date</t>
  </si>
  <si>
    <t>Checks that the capital deposit date in capital_type falls in a plausible window relative to the application: on or before the application file date (Application_Master), and not before the parent entity’s start date where one exists. A deposit date outside this window indicates a wrong date. The order of the two dates is under review.</t>
  </si>
  <si>
    <t>WITH scope AS (
    SELECT s.SERV_PROV_CODE, s.B1_PER_ID1, s.B1_PER_ID2, s.B1_PER_ID3,
           s.CAPITAL_DEPOSIT_DATE,
           COALESCE(TO_DATE(TRY_TO_TIMESTAMP(s.CAPITAL_DEPOSIT_DATE, 'M/d/yyyy H:mm:ss')), TO_DATE(TRY_TO_TIMESTAMP(s.CAPITAL_DEPOSIT_DATE, 'M/d/yyyy'))) AS CDE_DATE
    FROM BR_CAPITAL_TYPE s
    WHERE s.REC_STATUS = 'A'
),
eval AS (
    SELECT r.SERV_PROV_CODE, r.B1_PER_ID1, r.B1_PER_ID2, r.B1_PER_ID3,
           MAX(TO_DATE(r.B1_FILE_DD)) AS FILE_DATE
    FROM B1PERMIT r
    WHERE r.REC_STATUS = 'A'
    GROUP BY r.SERV_PROV_CODE, r.B1_PER_ID1, r.B1_PER_ID2, r.B1_PER_ID3
)
SELECT sc.*, ev.FILE_DATE,
       CASE WHEN sc.CDE_DATE IS NULL OR ev.FILE_DATE IS NULL THEN 'OUT_OF_SCOPE'
            WHEN sc.CDE_DATE &lt;= ev.FILE_DATE THEN 'PASS'
            ELSE 'FAIL' END AS DQ_RESULT
FROM scope sc
LEFT JOIN eval ev
       ON ev.SERV_PROV_CODE = sc.SERV_PROV_CODE
      AND ev.B1_PER_ID1 = sc.B1_PER_ID1
      AND ev.B1_PER_ID2 = sc.B1_PER_ID2
      AND ev.B1_PER_ID3 = sc.B1_PER_ID3</t>
  </si>
  <si>
    <t>DQP-CR-00426</t>
  </si>
  <si>
    <t>DQP-CR-00284</t>
  </si>
  <si>
    <t>DQP-6076</t>
  </si>
  <si>
    <t>DQO-6076</t>
  </si>
  <si>
    <t>Consistency_Check-company_contact-email_verified</t>
  </si>
  <si>
    <t>When email_verified is selected on a company_contact record, checks that company_email is populated on the same record. A verification flag without the verified value means the flag or the value is wrong. Records where the flag is not selected are not evaluated.</t>
  </si>
  <si>
    <t>WITH scope AS (
    SELECT s.SERV_PROV_CODE, s.B1_PER_ID1, s.B1_PER_ID2, s.B1_PER_ID3,
           s.EMAIL_VERIFIED,
           s.COMPANY_EMAIL
    FROM BR_COMPANY_CONTACT s
    WHERE s.REC_STATUS = 'A'
)
SELECT sc.*,
       CASE WHEN NULLIF(TRIM(CAST(sc.EMAIL_VERIFIED AS STRING)), '') IS NULL OR NOT (UPPER(TRIM(sc.EMAIL_VERIFIED)) IN ('CHECKED', 'Y', 'YES', 'TRUE', '1', 'ON')) THEN 'OUT_OF_SCOPE'
            WHEN NOT (NULLIF(TRIM(CAST(sc.COMPANY_EMAIL AS STRING)), '') IS NULL) THEN 'PASS'
            ELSE 'FAIL' END AS DQ_RESULT
FROM scope sc</t>
  </si>
  <si>
    <t>DQP-CR-00428</t>
  </si>
  <si>
    <t>DQP-CR-00286</t>
  </si>
  <si>
    <t>DQP-6077</t>
  </si>
  <si>
    <t>DQO-6077</t>
  </si>
  <si>
    <t>Cons_Check-creditor_info-trade_name_in_english</t>
  </si>
  <si>
    <t>Checks that creditor_information.trade_name_in_english and its Arabic counterpart (trade_name_in_arabic) are populated together on the same record. If one language version is given and the other is empty or only a placeholder ('-'), the bilingual record is incomplete. Records where both are empty are not evaluated.</t>
  </si>
  <si>
    <t>aiaalsheebani@ded.abudhabi.ae, rfmdaas@adra.gov.ae</t>
  </si>
  <si>
    <t>sraalbadi@ded.abudhabi.ae, rfmdaas@adra.gov.ae</t>
  </si>
  <si>
    <t>WITH scope AS (
    SELECT s.SERV_PROV_CODE, s.B1_PER_ID1, s.B1_PER_ID2, s.B1_PER_ID3,
           s.TRADE_NAME_IN_ENGLISH,
           s.TRADE_NAME_IN_ARABIC
    FROM BR_CREDITOR_INFORMATION s
    WHERE s.REC_STATUS = 'A'
)
SELECT sc.*,
       CASE WHEN NULLIF(REGEXP_REPLACE(TRIM(CAST(sc.TRADE_NAME_IN_ENGLISH AS STRING)), '^[-–— ]+$', ''), '') IS NULL AND NULLIF(REGEXP_REPLACE(TRIM(CAST(sc.TRADE_NAME_IN_ARABIC AS STRING)), '^[-–— ]+$', ''), '') IS NULL THEN 'OUT_OF_SCOPE'
            WHEN NOT (NULLIF(REGEXP_REPLACE(TRIM(CAST(sc.TRADE_NAME_IN_ENGLISH AS STRING)), '^[-–— ]+$', ''), '') IS NULL) AND NOT (NULLIF(REGEXP_REPLACE(TRIM(CAST(sc.TRADE_NAME_IN_ARABIC AS STRING)), '^[-–— ]+$', ''), '') IS NULL) THEN 'PASS'
            ELSE 'FAIL' END AS DQ_RESULT
FROM scope sc</t>
  </si>
  <si>
    <t>DQP-CR-00427</t>
  </si>
  <si>
    <t>DQP-CR-00285</t>
  </si>
  <si>
    <t>DQP-6078</t>
  </si>
  <si>
    <t>DQO-6078</t>
  </si>
  <si>
    <t>Cons_Chk-creditor_information-trade_name_in_arabic</t>
  </si>
  <si>
    <t>Checks that creditor_information.trade_name_in_arabic and its English counterpart (trade_name_in_english)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</si>
  <si>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s.TRADE_NAME_IN_ARABIC,
           s.TRADE_NAME_IN_ENGLISH
    FROM BR_CREDITOR_INFORMATION s
    WHERE s.REC_STATUS = 'A'
)
SELECT sc.*,
       CASE WHEN NULLIF(REGEXP_REPLACE(TRIM(CAST(sc.TRADE_NAME_IN_ARABIC AS STRING)), '^[-–— ]+$', ''), '') IS NULL AND NULLIF(REGEXP_REPLACE(TRIM(CAST(sc.TRADE_NAME_IN_ENGLISH AS STRING)), '^[-–— ]+$', ''), '') IS NULL THEN 'OUT_OF_SCOPE'
            WHEN NOT (NULLIF(REGEXP_REPLACE(TRIM(CAST(sc.TRADE_NAME_IN_ARABIC AS STRING)), '^[-–— ]+$', ''), '') IS NULL) AND NOT (NULLIF(REGEXP_REPLACE(TRIM(CAST(sc.TRADE_NAME_IN_ENGLISH AS STRING)), '^[-–— ]+$', ''), '') IS NULL) THEN 'PASS'
            ELSE 'FAIL' END AS DQ_RESULT
FROM scope sc</t>
  </si>
  <si>
    <t>DQP-CR-00429</t>
  </si>
  <si>
    <t>DQP-CR-00287</t>
  </si>
  <si>
    <t>DQP-6082</t>
  </si>
  <si>
    <t>DQO-6082</t>
  </si>
  <si>
    <t>Consistency_Check-general-adc_unified_id</t>
  </si>
  <si>
    <t>Checks that the ADC unified ID recorded in general for an application equals the ADC unified ID recorded in basic_information for the same application. Spaces, case and leading zeros are ignored. Applications with no ADC unified ID in basic_information are not evaluated.</t>
  </si>
  <si>
    <t>WITH scope AS (
    SELECT s.SERV_PROV_CODE, s.B1_PER_ID1, s.B1_PER_ID2, s.B1_PER_ID3,
           s.ADC_UNIFIED_ID,
           UPPER(COALESCE(CAST(TRY_CAST(TRIM(CAST(s.ADC_UNIFIED_ID AS STRING)) AS DECIMAL(38,0)) AS STRING), TRIM(CAST(s.ADC_UNIFIED_ID AS STRING)))) AS CDE_NORM
    FROM BR_GENERAL s
    WHERE s.REC_STATUS = 'A'
),
eval AS (
    SELECT u.SERV_PROV_CODE, u.B1_PER_ID1, u.B1_PER_ID2, u.B1_PER_ID3,
           MAX(u.PEER_VALUE) AS PEER_VALUE, COUNT(DISTINCT u.PEER_VALUE) AS PEER_VARIANTS
    FROM (
    SELECT r.SERV_PROV_CODE, r.B1_PER_ID1, r.B1_PER_ID2, r.B1_PER_ID3, UPPER(COALESCE(CAST(TRY_CAST(TRIM(CAST(r.ADC_UNIFIED_ID AS STRING)) AS DECIMAL(38,0)) AS STRING), TRIM(CAST(r.ADC_UNIFIED_ID AS STRING)))) AS PEER_VALUE
    FROM BR_BASIC_INFORMATION r
    WHERE r.REC_STATUS = 'A'
    ) u
    WHERE u.PEER_VALUE IS NOT NULL AND u.PEER_VALUE &lt;&gt; ''
    GROUP BY u.SERV_PROV_CODE, u.B1_PER_ID1, u.B1_PER_ID2, u.B1_PER_ID3
)
SELECT sc.*, ev.PEER_VALUE,
       CASE WHEN NULLIF(TRIM(CAST(sc.ADC_UNIFIED_ID AS STRING)), '') IS NULL OR ev.PEER_VARIANTS IS NULL THEN 'OUT_OF_SCOPE'
            WHEN ev.PEER_VARIANTS = 1 AND sc.CDE_NORM = ev.PEER_VALUE THEN 'PASS'
            ELSE 'FAIL' END AS DQ_RESULT
FROM scope sc
LEFT JOIN eval ev
       ON ev.SERV_PROV_CODE = sc.SERV_PROV_CODE
      AND ev.B1_PER_ID1 = sc.B1_PER_ID1
      AND ev.B1_PER_ID2 = sc.B1_PER_ID2
      AND ev.B1_PER_ID3 = sc.B1_PER_ID3</t>
  </si>
  <si>
    <t>DQP-CR-00431</t>
  </si>
  <si>
    <t>DQP-CR-00289</t>
  </si>
  <si>
    <t>DQP-6083</t>
  </si>
  <si>
    <t>DQO-6083</t>
  </si>
  <si>
    <t>Consistency_Check-general-license_classification</t>
  </si>
  <si>
    <t>Checks that license_classification on general equals the licence risk classification of the latest RB_Risk_Score_Logs entry (new value, most recent update date) for the same licence. A difference means the classification on the application was not updated after the latest risk scoring, or the log is wrong. Values are compared after trimming and ignoring case.</t>
  </si>
  <si>
    <t>DQP-CR-00432</t>
  </si>
  <si>
    <t>DQP-CR-00290</t>
  </si>
  <si>
    <t>DQP-6103</t>
  </si>
  <si>
    <t>DQO-6103</t>
  </si>
  <si>
    <t>Cons_Check-legal_form_detail-legal_form_arabic</t>
  </si>
  <si>
    <t>Checks that legal_form_detail.legal_form_arabic and its English counterpart (legal_form_english)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</si>
  <si>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s.LEGAL_FORM_ARABIC,
           s.LEGAL_FORM_ENGLISH
    FROM BR_LEGAL_FORM_DETAIL s
    WHERE s.REC_STATUS = 'A'
)
SELECT sc.*,
       CASE WHEN NULLIF(REGEXP_REPLACE(TRIM(CAST(sc.LEGAL_FORM_ARABIC AS STRING)), '^[-–— ]+$', ''), '') IS NULL AND NULLIF(REGEXP_REPLACE(TRIM(CAST(sc.LEGAL_FORM_ENGLISH AS STRING)), '^[-–— ]+$', ''), '') IS NULL THEN 'OUT_OF_SCOPE'
            WHEN NOT (NULLIF(REGEXP_REPLACE(TRIM(CAST(sc.LEGAL_FORM_ARABIC AS STRING)), '^[-–— ]+$', ''), '') IS NULL) AND NOT (NULLIF(REGEXP_REPLACE(TRIM(CAST(sc.LEGAL_FORM_ENGLISH AS STRING)), '^[-–— ]+$', ''), '') IS NULL) THEN 'PASS'
            ELSE 'FAIL' END AS DQ_RESULT
FROM scope sc</t>
  </si>
  <si>
    <t>DQP-CR-00433</t>
  </si>
  <si>
    <t>DQP-CR-00291</t>
  </si>
  <si>
    <t>DQP-6104</t>
  </si>
  <si>
    <t>DQO-6104</t>
  </si>
  <si>
    <t>Cons_Check-legal_form_detail-legal_form_english</t>
  </si>
  <si>
    <t>Checks that legal_form_detail.legal_form_english and its Arabic counterpart (legal_form_arabic)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</si>
  <si>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s.LEGAL_FORM_ENGLISH,
           s.LEGAL_FORM_ARABIC
    FROM BR_LEGAL_FORM_DETAIL s
    WHERE s.REC_STATUS = 'A'
)
SELECT sc.*,
       CASE WHEN NULLIF(REGEXP_REPLACE(TRIM(CAST(sc.LEGAL_FORM_ENGLISH AS STRING)), '^[-–— ]+$', ''), '') IS NULL AND NULLIF(REGEXP_REPLACE(TRIM(CAST(sc.LEGAL_FORM_ARABIC AS STRING)), '^[-–— ]+$', ''), '') IS NULL THEN 'OUT_OF_SCOPE'
            WHEN NOT (NULLIF(REGEXP_REPLACE(TRIM(CAST(sc.LEGAL_FORM_ENGLISH AS STRING)), '^[-–— ]+$', ''), '') IS NULL) AND NOT (NULLIF(REGEXP_REPLACE(TRIM(CAST(sc.LEGAL_FORM_ARABIC AS STRING)), '^[-–— ]+$', ''), '') IS NULL) THEN 'PASS'
            ELSE 'FAIL' END AS DQ_RESULT
FROM scope sc</t>
  </si>
  <si>
    <t>DQP-CR-00434</t>
  </si>
  <si>
    <t>DQP-CR-00292</t>
  </si>
  <si>
    <t>DQP-6105</t>
  </si>
  <si>
    <t>DQO-6105</t>
  </si>
  <si>
    <t>Consistency_Check-legalform-foreign_investor</t>
  </si>
  <si>
    <t>When legalform.foreign_investor is selected for an application, checks that related details exist in Investor_Dtl for the same application. A selected foreign investor with no related Investor_Dtl records means the request is incomplete. Applications where the flag is not selected are not evaluated.</t>
  </si>
  <si>
    <t>WITH scope AS (
    SELECT s.SERV_PROV_CODE, s.B1_PER_ID1, s.B1_PER_ID2, s.B1_PER_ID3,
           s.FOREIGN_INVESTOR
    FROM BR_LEGALFORM s
    WHERE s.REC_STATUS = 'A'
),
eval AS (
    SELECT r.SERV_PROV_CODE, r.B1_PER_ID1, r.B1_PER_ID2, r.B1_PER_ID3,
           1 AS DEP_FOUND
    FROM INVESTOR_DTL r
    WHERE r.REC_STATUS = 'A'
    GROUP BY r.SERV_PROV_CODE, r.B1_PER_ID1, r.B1_PER_ID2, r.B1_PER_ID3
)
SELECT sc.*,
       CASE WHEN NULLIF(TRIM(CAST(sc.FOREIGN_INVESTOR AS STRING)), '') IS NULL OR NOT (UPPER(TRIM(sc.FOREIGN_INVESTOR))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</si>
  <si>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DQP-CR-00436</t>
  </si>
  <si>
    <t>DQP-CR-00294</t>
  </si>
  <si>
    <t>DQP-6110</t>
  </si>
  <si>
    <t>DQO-6110</t>
  </si>
  <si>
    <t>Cons_Chk-mortgage_info-mortgage_registration_date</t>
  </si>
  <si>
    <t>Checks that mortgage_information.mortgage_registration_date is on or before the date the application was filed (Application_Master file date) for the same application. A mortgage registration date after the application was filed is not plausible and indicates a wrong date.</t>
  </si>
  <si>
    <t>WITH scope AS (
    SELECT s.SERV_PROV_CODE, s.B1_PER_ID1, s.B1_PER_ID2, s.B1_PER_ID3,
           s.MORTGAGE_REGISTRATION_DATE,
           COALESCE(TO_DATE(TRY_TO_TIMESTAMP(s.MORTGAGE_REGISTRATION_DATE, 'M/d/yyyy H:mm:ss')), TO_DATE(TRY_TO_TIMESTAMP(s.MORTGAGE_REGISTRATION_DATE, 'M/d/yyyy'))) AS CDE_DATE
    FROM BR_MORTGAGE_INFORMATION s
    WHERE s.REC_STATUS = 'A'
),
eval AS (
    SELECT r.SERV_PROV_CODE, r.B1_PER_ID1, r.B1_PER_ID2, r.B1_PER_ID3,
           MAX(TO_DATE(r.B1_FILE_DD)) AS FILE_DATE
    FROM B1PERMIT r
    WHERE r.REC_STATUS = 'A'
    GROUP BY r.SERV_PROV_CODE, r.B1_PER_ID1, r.B1_PER_ID2, r.B1_PER_ID3
)
SELECT sc.*, ev.FILE_DATE,
       CASE WHEN sc.CDE_DATE IS NULL OR ev.FILE_DATE IS NULL THEN 'OUT_OF_SCOPE'
            WHEN sc.CDE_DATE &lt;= ev.FILE_DATE THEN 'PASS'
            ELSE 'FAIL' END AS DQ_RESULT
FROM scope sc
LEFT JOIN eval ev
       ON ev.SERV_PROV_CODE = sc.SERV_PROV_CODE
      AND ev.B1_PER_ID1 = sc.B1_PER_ID1
      AND ev.B1_PER_ID2 = sc.B1_PER_ID2
      AND ev.B1_PER_ID3 = sc.B1_PER_ID3</t>
  </si>
  <si>
    <t>DQP-CR-00437</t>
  </si>
  <si>
    <t>DQP-CR-00295</t>
  </si>
  <si>
    <t>DQP-6112</t>
  </si>
  <si>
    <t>DQO-6112</t>
  </si>
  <si>
    <t>Cons_Chk-other_info-amend_trade_name_for_exist_lic</t>
  </si>
  <si>
    <t>When other_information.amend_trade_name_for_existing_license is selected for an application, checks that related details exist in trade_name_choices for the same application. A selected amend trade name for existing license with no related trade_name_choices records means the request is incomplete. Applications where the flag is not selected are not evaluated.</t>
  </si>
  <si>
    <t>WITH scope AS (
    SELECT s.SERV_PROV_CODE, s.B1_PER_ID1, s.B1_PER_ID2, s.B1_PER_ID3,
           s.AMEND_TRADE_NAME_FOR_EXISTING_LICENSE
    FROM BR_OTHER_INFORMATION s
    WHERE s.REC_STATUS = 'A'
),
eval AS (
    SELECT r.SERV_PROV_CODE, r.B1_PER_ID1, r.B1_PER_ID2, r.B1_PER_ID3,
           1 AS DEP_FOUND
    FROM BR_TRADE_NAME_CHOICES r
    WHERE r.REC_STATUS = 'A'
    GROUP BY r.SERV_PROV_CODE, r.B1_PER_ID1, r.B1_PER_ID2, r.B1_PER_ID3
)
SELECT sc.*,
       CASE WHEN NULLIF(TRIM(CAST(sc.AMEND_TRADE_NAME_FOR_EXISTING_LICENSE AS STRING)), '') IS NULL OR NOT (UPPER(TRIM(sc.AMEND_TRADE_NAME_FOR_EXISTING_LICENSE))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</si>
  <si>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DQP-CR-00439</t>
  </si>
  <si>
    <t>DQP-CR-00297</t>
  </si>
  <si>
    <t>DQP-6114</t>
  </si>
  <si>
    <t>DQO-6114</t>
  </si>
  <si>
    <t>Consistency_Check-pro_information-emirates_id</t>
  </si>
  <si>
    <t>Checks that the birth year embedded in the Emirates ID in pro_information (digits 4–7 of the 15-digit number, after 784) equals the year of birth recorded for the same Emirates ID in Investor_Dtl or RB_Beneficial_Owner. IDs that are not 15 digits, or with no date of birth found, are not evaluated.</t>
  </si>
  <si>
    <t>WITH scope AS (
    SELECT s.SERV_PROV_CODE, s.B1_PER_ID1, s.B1_PER_ID2, s.B1_PER_ID3,
           s.EMIRATES_ID,
           REGEXP_REPLACE(s.EMIRATES_ID, '[^0-9]', '') AS EID_DIGITS
    FROM BR_PRO_INFORMATION s
    WHERE s.REC_STATUS = 'A'
),
eval AS (
    SELECT u.EID_DIGITS, MIN(YEAR(u.DOB)) AS DOB_YEAR, COUNT(DISTINCT YEAR(u.DOB)) AS DOB_VARIANTS
    FROM (
    SELECT REGEXP_REPLACE(r.ID_NUMBER, '[^0-9]', '') AS EID_DIGITS, COALESCE(TO_DATE(TRY_TO_TIMESTAMP(r.BIRTH_DATE, 'M/d/yyyy H:mm:ss')), TO_DATE(TRY_TO_TIMESTAMP(r.BIRTH_DATE, 'M/d/yyyy'))) AS DOB
    FROM INVESTOR_DTL r
    WHERE r.REC_STATUS = 'A'
    UNION ALL
    SELECT REGEXP_REPLACE(r.BENEFICIARY_OWNER_EMIRATES_ID, '[^0-9]', '') AS EID_DIGITS, COALESCE(TO_DATE(TRY_TO_TIMESTAMP(r.DATE_OF_BIRTH, 'M/d/yyyy H:mm:ss')), TO_DATE(TRY_TO_TIMESTAMP(r.DATE_OF_BIRTH, 'M/d/yyyy'))) AS DOB
    FROM VIRTUAL_BENEFICIAL_OWNER r
    WHERE r.REC_STATUS = 'A'
    ) u
    WHERE u.DOB IS NOT NULL
    GROUP BY u.EID_DIGITS
)
SELECT sc.*, ev.DOB_YEAR,
       CASE WHEN LENGTH(sc.EID_DIGITS) &lt;&gt; 15 OR ev.DOB_YEAR IS NULL THEN 'OUT_OF_SCOPE'
            WHEN ev.DOB_VARIANTS = 1 AND CAST(SUBSTRING(sc.EID_DIGITS, 4, 4) AS INT) = ev.DOB_YEAR THEN 'PASS'
            ELSE 'FAIL' END AS DQ_RESULT
FROM scope sc
LEFT JOIN eval ev
       ON ev.EID_DIGITS = sc.EID_DIGITS</t>
  </si>
  <si>
    <t>DQP-CR-00440</t>
  </si>
  <si>
    <t>DQP-CR-00298</t>
  </si>
  <si>
    <t>DQP-6115</t>
  </si>
  <si>
    <t>DQO-6115</t>
  </si>
  <si>
    <t>Consistency_Check-pro_information-mobile_verified</t>
  </si>
  <si>
    <t>When mobile_verified is selected on a pro_information record, checks that official_mobile is populated on the same record. A verification flag without the verified value means the flag or the value is wrong. Records where the flag is not selected are not evaluated.</t>
  </si>
  <si>
    <t>WITH scope AS (
    SELECT s.SERV_PROV_CODE, s.B1_PER_ID1, s.B1_PER_ID2, s.B1_PER_ID3,
           s.MOBILE_VERIFIED,
           s.OFFICIAL_MOBILE
    FROM BR_PRO_INFORMATION s
    WHERE s.REC_STATUS = 'A'
)
SELECT sc.*,
       CASE WHEN NULLIF(TRIM(CAST(sc.MOBILE_VERIFIED AS STRING)), '') IS NULL OR NOT (UPPER(TRIM(sc.MOBILE_VERIFIED)) IN ('CHECKED', 'Y', 'YES', 'TRUE', '1', 'ON')) THEN 'OUT_OF_SCOPE'
            WHEN NOT (NULLIF(TRIM(CAST(sc.OFFICIAL_MOBILE AS STRING)), '') IS NULL) THEN 'PASS'
            ELSE 'FAIL' END AS DQ_RESULT
FROM scope sc</t>
  </si>
  <si>
    <t>DQP-CR-00438</t>
  </si>
  <si>
    <t>DQP-CR-00296</t>
  </si>
  <si>
    <t>DQP-6116</t>
  </si>
  <si>
    <t>DQO-6116</t>
  </si>
  <si>
    <t>Consistency_Check-pro_information-email_verified</t>
  </si>
  <si>
    <t>When email_verified is selected on a pro_information record, checks that official_email is populated on the same record. A verification flag without the verified value means the flag or the value is wrong. Records where the flag is not selected are not evaluated.</t>
  </si>
  <si>
    <t>WITH scope AS (
    SELECT s.SERV_PROV_CODE, s.B1_PER_ID1, s.B1_PER_ID2, s.B1_PER_ID3,
           s.EMAIL_VERIFIED,
           s.OFFICIAL_EMAIL
    FROM BR_PRO_INFORMATION s
    WHERE s.REC_STATUS = 'A'
)
SELECT sc.*,
       CASE WHEN NULLIF(TRIM(CAST(sc.EMAIL_VERIFIED AS STRING)), '') IS NULL OR NOT (UPPER(TRIM(sc.EMAIL_VERIFIED)) IN ('CHECKED', 'Y', 'YES', 'TRUE', '1', 'ON')) THEN 'OUT_OF_SCOPE'
            WHEN NOT (NULLIF(TRIM(CAST(sc.OFFICIAL_EMAIL AS STRING)), '') IS NULL) THEN 'PASS'
            ELSE 'FAIL' END AS DQ_RESULT
FROM scope sc</t>
  </si>
  <si>
    <t>DQP-CR-00442</t>
  </si>
  <si>
    <t>DQP-CR-00300</t>
  </si>
  <si>
    <t>DQP-6132</t>
  </si>
  <si>
    <t>DQO-6132</t>
  </si>
  <si>
    <t>Cons_Chk-rbf_scor_and_risk_rat-company_risk_score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</si>
  <si>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company_risk_score.</t>
  </si>
  <si>
    <t>WITH scope AS (
    SELECT s.SERV_PROV_CODE, s.B1_PER_ID1, s.B1_PER_ID2, s.B1_PER_ID3,
           s.COMPANY_RISK_SCORE,
           s.TOTAL_SCORE,
           s.ANY_OVERRIDE,
           s.PROPERTY_RISK_SCORE,
           s.ACTIVITY_RISK_SCORE,
           s.JURISDICTION_RISK_SCORE,
           s.INITIATION_METHOD_RISK_SCORE
    FROM BR_RBF_SCORING_AND_RISK_RATING s
    WHERE s.REC_STATUS = 'A'
)
SELECT sc.*,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 END AS DQ_RESULT
FROM scope sc</t>
  </si>
  <si>
    <t>DQP-CR-00445</t>
  </si>
  <si>
    <t>DQP-CR-00303</t>
  </si>
  <si>
    <t>DQP-6133</t>
  </si>
  <si>
    <t>DQO-6133</t>
  </si>
  <si>
    <t>Cons_Chk-rbf_scor_and_risk_rat-property_risk_score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</si>
  <si>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property_risk_score.</t>
  </si>
  <si>
    <t>WITH scope AS (
    SELECT s.SERV_PROV_CODE, s.B1_PER_ID1, s.B1_PER_ID2, s.B1_PER_ID3,
           s.PROPERTY_RISK_SCORE,
           s.TOTAL_SCORE,
           s.ANY_OVERRIDE,
           s.COMPANY_RISK_SCORE,
           s.ACTIVITY_RISK_SCORE,
           s.JURISDICTION_RISK_SCORE,
           s.INITIATION_METHOD_RISK_SCORE
    FROM BR_RBF_SCORING_AND_RISK_RATING s
    WHERE s.REC_STATUS = 'A'
)
SELECT sc.*,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 END AS DQ_RESULT
FROM scope sc</t>
  </si>
  <si>
    <t>DQP-CR-00441</t>
  </si>
  <si>
    <t>DQP-CR-00299</t>
  </si>
  <si>
    <t>DQP-6134</t>
  </si>
  <si>
    <t>DQO-6134</t>
  </si>
  <si>
    <t>Cons_Chk-rbf_scor_and_risk_rat-activity_risk_score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</si>
  <si>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activity_risk_score.</t>
  </si>
  <si>
    <t>WITH scope AS (
    SELECT s.SERV_PROV_CODE, s.B1_PER_ID1, s.B1_PER_ID2, s.B1_PER_ID3,
           s.ACTIVITY_RISK_SCORE,
           s.TOTAL_SCORE,
           s.ANY_OVERRIDE,
           s.COMPANY_RISK_SCORE,
           s.PROPERTY_RISK_SCORE,
           s.JURISDICTION_RISK_SCORE,
           s.INITIATION_METHOD_RISK_SCORE
    FROM BR_RBF_SCORING_AND_RISK_RATING s
    WHERE s.REC_STATUS = 'A'
)
SELECT sc.*,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 END AS DQ_RESULT
FROM scope sc</t>
  </si>
  <si>
    <t>DQP-CR-00444</t>
  </si>
  <si>
    <t>DQP-CR-00302</t>
  </si>
  <si>
    <t>DQP-6135</t>
  </si>
  <si>
    <t>DQO-6135</t>
  </si>
  <si>
    <t>Cons_Chk-rbf_scor_and_risk_rat-jurisdic_risk_score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</si>
  <si>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jurisdiction_risk_score.</t>
  </si>
  <si>
    <t>WITH scope AS (
    SELECT s.SERV_PROV_CODE, s.B1_PER_ID1, s.B1_PER_ID2, s.B1_PER_ID3,
           s.JURISDICTION_RISK_SCORE,
           s.TOTAL_SCORE,
           s.ANY_OVERRIDE,
           s.COMPANY_RISK_SCORE,
           s.PROPERTY_RISK_SCORE,
           s.ACTIVITY_RISK_SCORE,
           s.INITIATION_METHOD_RISK_SCORE
    FROM BR_RBF_SCORING_AND_RISK_RATING s
    WHERE s.REC_STATUS = 'A'
)
SELECT sc.*,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 END AS DQ_RESULT
FROM scope sc</t>
  </si>
  <si>
    <t>DQP-CR-00443</t>
  </si>
  <si>
    <t>DQP-CR-00301</t>
  </si>
  <si>
    <t>DQP-6136</t>
  </si>
  <si>
    <t>DQO-6136</t>
  </si>
  <si>
    <t>Cons_Chk-rbf_scor_and_risk_rat-initiat_method_risk_score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</si>
  <si>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initiation_method_risk_score.</t>
  </si>
  <si>
    <t>WITH scope AS (
    SELECT s.SERV_PROV_CODE, s.B1_PER_ID1, s.B1_PER_ID2, s.B1_PER_ID3,
           s.INITIATION_METHOD_RISK_SCORE,
           s.TOTAL_SCORE,
           s.ANY_OVERRIDE,
           s.COMPANY_RISK_SCORE,
           s.PROPERTY_RISK_SCORE,
           s.ACTIVITY_RISK_SCORE,
           s.JURISDICTION_RISK_SCORE
    FROM BR_RBF_SCORING_AND_RISK_RATING s
    WHERE s.REC_STATUS = 'A'
)
SELECT sc.*,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 END AS DQ_RESULT
FROM scope sc</t>
  </si>
  <si>
    <t>DQP-CR-00447</t>
  </si>
  <si>
    <t>DQP-CR-00305</t>
  </si>
  <si>
    <t>DQP-6137</t>
  </si>
  <si>
    <t>DQO-6137</t>
  </si>
  <si>
    <t>Cons_Chk-rbf_scoring_and_risk_rating-total_score</t>
  </si>
  <si>
    <t>Checks that total_score in rbf_scoring_and_risk_rating equals the sum of the five component risk scores (company, property, activity, jurisdiction and initiation method) on the same record, within 0.01. Records with a manual override, or with any component score missing, are not evaluated. Reported against total_score.</t>
  </si>
  <si>
    <t>WITH scope AS (
    SELECT s.SERV_PROV_CODE, s.B1_PER_ID1, s.B1_PER_ID2, s.B1_PER_ID3,
           s.TOTAL_SCORE,
           s.ANY_OVERRIDE,
           s.COMPANY_RISK_SCORE,
           s.PROPERTY_RISK_SCORE,
           s.ACTIVITY_RISK_SCORE,
           s.JURISDICTION_RISK_SCORE,
           s.INITIATION_METHOD_RISK_SCORE
    FROM BR_RBF_SCORING_AND_RISK_RATING s
    WHERE s.REC_STATUS = 'A'
)
SELECT sc.*,
       CASE WHEN TRY_CAST(sc.TOTAL_SCORE AS DECIMAL(38,6)) IS NULL OR TRY_CAST(sc.COMPANY_RISK_SCORE AS DECIMAL(38,6)) IS NULL OR TRY_CAST(sc.PROPERTY_RISK_SCORE AS DECIMAL(38,6)) IS NULL OR TRY_CAST(sc.ACTIVITY_RISK_SCORE AS DECIMAL(38,6)) IS NULL OR TRY_CAST(sc.JURISDICTION_RISK_SCORE AS DECIMAL(38,6)) IS NULL OR TRY_CAST(sc.INITIATION_METHOD_RISK_SCORE AS DECIMAL(38,6)) IS NULL OR UPPER(TRIM(sc.ANY_OVERRIDE)) IN ('CHECKED', 'Y', 'YES', 'TRUE', '1', 'ON') THEN 'OUT_OF_SCOPE'
            WHEN ABS(TRY_CAST(sc.TOTAL_SCORE AS DECIMAL(38,6)) - (1 /* assumed: w_company */ * TRY_CAST(sc.COMPANY_RISK_SCORE AS DECIMAL(38,6)) + 1 /* assumed: w_property */ * TRY_CAST(sc.PROPERTY_RISK_SCORE AS DECIMAL(38,6)) + 1 /* assumed: w_activity */ * TRY_CAST(sc.ACTIVITY_RISK_SCORE AS DECIMAL(38,6)) + 1 /* assumed: w_jurisdiction */ * TRY_CAST(sc.JURISDICTION_RISK_SCORE AS DECIMAL(38,6)) + 1 /* assumed: w_initiation */ * TRY_CAST(sc.INITIATION_METHOD_RISK_SCORE AS DECIMAL(38,6)))) &lt;= 0.01 /* assumed: score_tolerance */ THEN 'PASS'
            ELSE 'FAIL' END AS DQ_RESULT
FROM scope sc</t>
  </si>
  <si>
    <t>DQP-CR-00448</t>
  </si>
  <si>
    <t>DQP-CR-00306</t>
  </si>
  <si>
    <t>DQP-6138</t>
  </si>
  <si>
    <t>DQO-6138</t>
  </si>
  <si>
    <t>Cons_Check-signboard_details-number_of_signboards</t>
  </si>
  <si>
    <t>For each application, checks that the number of signboards declared (number_of_signboards) equals the number of signboard records held in signboard_details for the same application. A different count means signboard records are missing or duplicated, or the declared number is wrong.</t>
  </si>
  <si>
    <t>WITH scope AS (
    SELECT s.SERV_PROV_CODE, s.B1_PER_ID1, s.B1_PER_ID2, s.B1_PER_ID3,
           s.NUMBER_OF_SIGNBOARDS,
           TRY_CAST(s.NUMBER_OF_SIGNBOARDS AS DECIMAL(38,6)) AS CDE_NUM
    FROM BR_SIGNBOARD_DETAILS s
    WHERE s.REC_STATUS = 'A'
),
eval AS (
    SELECT r.SERV_PROV_CODE, r.B1_PER_ID1, r.B1_PER_ID2, r.B1_PER_ID3,
           COUNT(*) AS RECORD_COUNT
    FROM BR_SIGNBOARD_DETAILS r
    WHERE r.REC_STATUS = 'A'
    GROUP BY r.SERV_PROV_CODE, r.B1_PER_ID1, r.B1_PER_ID2, r.B1_PER_ID3
)
SELECT sc.*, COALESCE(ev.RECORD_COUNT, 0) AS RECORD_COUNT,
       CASE WHEN sc.CDE_NUM IS NULL THEN 'OUT_OF_SCOPE'
            WHEN sc.CDE_NUM = COALESCE(ev.RECORD_COUNT, 0) THEN 'PASS'
            ELSE 'FAIL' END AS DQ_RESULT
FROM scope sc
LEFT JOIN eval ev
       ON ev.SERV_PROV_CODE = sc.SERV_PROV_CODE
      AND ev.B1_PER_ID1 = sc.B1_PER_ID1
      AND ev.B1_PER_ID2 = sc.B1_PER_ID2
      AND ev.B1_PER_ID3 = sc.B1_PER_ID3</t>
  </si>
  <si>
    <t>DQP-CR-00452</t>
  </si>
  <si>
    <t>DQP-CR-00310</t>
  </si>
  <si>
    <t>DQP-6139</t>
  </si>
  <si>
    <t>DQO-6139</t>
  </si>
  <si>
    <t>Cons_Check-trade_name_choices-english_alternate_1</t>
  </si>
  <si>
    <t>Checks that trade_name_choices.english_alternate_1 and its Arabic counterpart (arabic_alternate_1)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</si>
  <si>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s.ENGLISH_ALTERNATE_1,
           s.ARABIC_ALTERNATE_1
    FROM BR_TRADE_NAME_CHOICES s
    WHERE s.REC_STATUS = 'A'
)
SELECT sc.*,
       CASE WHEN NULLIF(REGEXP_REPLACE(TRIM(CAST(sc.ENGLISH_ALTERNATE_1 AS STRING)), '^[-–— ]+$', ''), '') IS NULL AND NULLIF(REGEXP_REPLACE(TRIM(CAST(sc.ARABIC_ALTERNATE_1 AS STRING)), '^[-–— ]+$', ''), '') IS NULL THEN 'OUT_OF_SCOPE'
            WHEN NOT (NULLIF(REGEXP_REPLACE(TRIM(CAST(sc.ENGLISH_ALTERNATE_1 AS STRING)), '^[-–— ]+$', ''), '') IS NULL) AND NOT (NULLIF(REGEXP_REPLACE(TRIM(CAST(sc.ARABIC_ALTERNATE_1 AS STRING)), '^[-–— ]+$', ''), '') IS NULL) THEN 'PASS'
            ELSE 'FAIL' END AS DQ_RESULT
FROM scope sc</t>
  </si>
  <si>
    <t>DQP-CR-00454</t>
  </si>
  <si>
    <t>DQP-CR-00312</t>
  </si>
  <si>
    <t>DQP-6140</t>
  </si>
  <si>
    <t>DQO-6140</t>
  </si>
  <si>
    <t>Cons_Chk-trade_name_choices-english_prefered_name</t>
  </si>
  <si>
    <t>Checks that trade_name_choices.english_prefered_name and its Arabic counterpart (arabic_prefered_name)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</si>
  <si>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s.ENGLISH_PREFERED_NAME,
           s.ARABIC_PREFERED_NAME
    FROM BR_TRADE_NAME_CHOICES s
    WHERE s.REC_STATUS = 'A'
)
SELECT sc.*,
       CASE WHEN NULLIF(REGEXP_REPLACE(TRIM(CAST(sc.ENGLISH_PREFERED_NAME AS STRING)), '^[-–— ]+$', ''), '') IS NULL AND NULLIF(REGEXP_REPLACE(TRIM(CAST(sc.ARABIC_PREFERED_NAME AS STRING)), '^[-–— ]+$', ''), '') IS NULL THEN 'OUT_OF_SCOPE'
            WHEN NOT (NULLIF(REGEXP_REPLACE(TRIM(CAST(sc.ENGLISH_PREFERED_NAME AS STRING)), '^[-–— ]+$', ''), '') IS NULL) AND NOT (NULLIF(REGEXP_REPLACE(TRIM(CAST(sc.ARABIC_PREFERED_NAME AS STRING)), '^[-–— ]+$', ''), '') IS NULL) THEN 'PASS'
            ELSE 'FAIL' END AS DQ_RESULT
FROM scope sc</t>
  </si>
  <si>
    <t>DQP-CR-00449</t>
  </si>
  <si>
    <t>DQP-CR-00307</t>
  </si>
  <si>
    <t>DQP-6141</t>
  </si>
  <si>
    <t>DQO-6141</t>
  </si>
  <si>
    <t>Cons_Check-trade_name_choices-arabic_alternate_1</t>
  </si>
  <si>
    <t>Checks that trade_name_choices.arabic_alternate_1 and its English counterpart (english_alternate_1)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</si>
  <si>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s.ARABIC_ALTERNATE_1,
           s.ENGLISH_ALTERNATE_1
    FROM BR_TRADE_NAME_CHOICES s
    WHERE s.REC_STATUS = 'A'
)
SELECT sc.*,
       CASE WHEN NULLIF(REGEXP_REPLACE(TRIM(CAST(sc.ARABIC_ALTERNATE_1 AS STRING)), '^[-–— ]+$', ''), '') IS NULL AND NULLIF(REGEXP_REPLACE(TRIM(CAST(sc.ENGLISH_ALTERNATE_1 AS STRING)), '^[-–— ]+$', ''), '') IS NULL THEN 'OUT_OF_SCOPE'
            WHEN NOT (NULLIF(REGEXP_REPLACE(TRIM(CAST(sc.ARABIC_ALTERNATE_1 AS STRING)), '^[-–— ]+$', ''), '') IS NULL) AND NOT (NULLIF(REGEXP_REPLACE(TRIM(CAST(sc.ENGLISH_ALTERNATE_1 AS STRING)), '^[-–— ]+$', ''), '') IS NULL) THEN 'PASS'
            ELSE 'FAIL' END AS DQ_RESULT
FROM scope sc</t>
  </si>
  <si>
    <t>DQP-CR-00453</t>
  </si>
  <si>
    <t>DQP-CR-00311</t>
  </si>
  <si>
    <t>DQP-6142</t>
  </si>
  <si>
    <t>DQO-6142</t>
  </si>
  <si>
    <t>Cons_Check-trade_name_choices-english_alternate_2</t>
  </si>
  <si>
    <t>Checks that trade_name_choices.english_alternate_2 and its Arabic counterpart (arabic_alternate_2)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</si>
  <si>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s.ENGLISH_ALTERNATE_2,
           s.ARABIC_ALTERNATE_2
    FROM BR_TRADE_NAME_CHOICES s
    WHERE s.REC_STATUS = 'A'
)
SELECT sc.*,
       CASE WHEN NULLIF(REGEXP_REPLACE(TRIM(CAST(sc.ENGLISH_ALTERNATE_2 AS STRING)), '^[-–— ]+$', ''), '') IS NULL AND NULLIF(REGEXP_REPLACE(TRIM(CAST(sc.ARABIC_ALTERNATE_2 AS STRING)), '^[-–— ]+$', ''), '') IS NULL THEN 'OUT_OF_SCOPE'
            WHEN NOT (NULLIF(REGEXP_REPLACE(TRIM(CAST(sc.ENGLISH_ALTERNATE_2 AS STRING)), '^[-–— ]+$', ''), '') IS NULL) AND NOT (NULLIF(REGEXP_REPLACE(TRIM(CAST(sc.ARABIC_ALTERNATE_2 AS STRING)), '^[-–— ]+$', ''), '') IS NULL) THEN 'PASS'
            ELSE 'FAIL' END AS DQ_RESULT
FROM scope sc</t>
  </si>
  <si>
    <t>DQP-CR-00451</t>
  </si>
  <si>
    <t>DQP-CR-00309</t>
  </si>
  <si>
    <t>DQP-6143</t>
  </si>
  <si>
    <t>DQO-6143</t>
  </si>
  <si>
    <t>Cons_Check-trade_name_choices-arabic_prefered_name</t>
  </si>
  <si>
    <t>Checks that trade_name_choices.arabic_prefered_name and its English counterpart (english_prefered_name)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</si>
  <si>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s.ARABIC_PREFERED_NAME,
           s.ENGLISH_PREFERED_NAME
    FROM BR_TRADE_NAME_CHOICES s
    WHERE s.REC_STATUS = 'A'
)
SELECT sc.*,
       CASE WHEN NULLIF(REGEXP_REPLACE(TRIM(CAST(sc.ARABIC_PREFERED_NAME AS STRING)), '^[-–— ]+$', ''), '') IS NULL AND NULLIF(REGEXP_REPLACE(TRIM(CAST(sc.ENGLISH_PREFERED_NAME AS STRING)), '^[-–— ]+$', ''), '') IS NULL THEN 'OUT_OF_SCOPE'
            WHEN NOT (NULLIF(REGEXP_REPLACE(TRIM(CAST(sc.ARABIC_PREFERED_NAME AS STRING)), '^[-–— ]+$', ''), '') IS NULL) AND NOT (NULLIF(REGEXP_REPLACE(TRIM(CAST(sc.ENGLISH_PREFERED_NAME AS STRING)), '^[-–— ]+$', ''), '') IS NULL) THEN 'PASS'
            ELSE 'FAIL' END AS DQ_RESULT
FROM scope sc</t>
  </si>
  <si>
    <t>DQP-CR-00450</t>
  </si>
  <si>
    <t>DQP-CR-00308</t>
  </si>
  <si>
    <t>DQP-6144</t>
  </si>
  <si>
    <t>DQO-6144</t>
  </si>
  <si>
    <t>Cons_Check-trade_name_choices-arabic_alternate_2</t>
  </si>
  <si>
    <t>Checks that trade_name_choices.arabic_alternate_2 and its English counterpart (english_alternate_2) are populated together on the same record. If one language version is given and the other is empty or only a placeholder ('-'), the bilingual record is incomplete. Records where both are empty are not evaluated.</t>
  </si>
  <si>
    <t>WITH scope AS (
    SELECT s.SERV_PROV_CODE, s.B1_PER_ID1, s.B1_PER_ID2, s.B1_PER_ID3,
           s.ARABIC_ALTERNATE_2,
           s.ENGLISH_ALTERNATE_2
    FROM BR_TRADE_NAME_CHOICES s
    WHERE s.REC_STATUS = 'A'
)
SELECT sc.*,
       CASE WHEN NULLIF(REGEXP_REPLACE(TRIM(CAST(sc.ARABIC_ALTERNATE_2 AS STRING)), '^[-–— ]+$', ''), '') IS NULL AND NULLIF(REGEXP_REPLACE(TRIM(CAST(sc.ENGLISH_ALTERNATE_2 AS STRING)), '^[-–— ]+$', ''), '') IS NULL THEN 'OUT_OF_SCOPE'
            WHEN NOT (NULLIF(REGEXP_REPLACE(TRIM(CAST(sc.ARABIC_ALTERNATE_2 AS STRING)), '^[-–— ]+$', ''), '') IS NULL) AND NOT (NULLIF(REGEXP_REPLACE(TRIM(CAST(sc.ENGLISH_ALTERNATE_2 AS STRING)), '^[-–— ]+$', ''), '') IS NULL) THEN 'PASS'
            ELSE 'FAIL' END AS DQ_RESULT
FROM scope sc</t>
  </si>
  <si>
    <t>DQP-CR-00455</t>
  </si>
  <si>
    <t>DQP-CR-00313</t>
  </si>
  <si>
    <t>DQP-6145</t>
  </si>
  <si>
    <t>DQO-6145</t>
  </si>
  <si>
    <t>Cons_Chk-trade_name_choices-suggested_bus_name</t>
  </si>
  <si>
    <t>Intended check: when trade_name_choices.suggested_business_name is selected, at least one proposed trade name (preferred or alternate, in English and Arabic) must be provided for the same application. Records where the flag is not selected are not evaluated. The current draft SQL compares trade_name_choices with itself, so every selected record passes; the modelling team still needs to identify the dependent table or fields.</t>
  </si>
  <si>
    <t>WITH scope AS (
    SELECT s.SERV_PROV_CODE, s.B1_PER_ID1, s.B1_PER_ID2, s.B1_PER_ID3,
           s.SUGGESTED_BUSINESS_NAME
    FROM BR_TRADE_NAME_CHOICES s
    WHERE s.REC_STATUS = 'A'
),
eval AS (
    SELECT r.SERV_PROV_CODE, r.B1_PER_ID1, r.B1_PER_ID2, r.B1_PER_ID3,
           1 AS DEP_FOUND
    FROM BR_TRADE_NAME_CHOICES r
    WHERE r.REC_STATUS = 'A'
    GROUP BY r.SERV_PROV_CODE, r.B1_PER_ID1, r.B1_PER_ID2, r.B1_PER_ID3
)
SELECT sc.*,
       CASE WHEN NULLIF(TRIM(CAST(sc.SUGGESTED_BUSINESS_NAME AS STRING)), '') IS NULL OR NOT (UPPER(TRIM(sc.SUGGESTED_BUSINESS_NAME)) IN ('CHECKED', 'Y', 'YES', 'TRUE', '1', 'ON')) THEN 'OUT_OF_SCOPE'
            WHEN ev.DEP_FOUND = 1 THEN 'PASS'
            ELSE 'FAIL' END AS DQ_RESULT
FROM scope sc
LEFT JOIN eval ev
       ON ev.SERV_PROV_CODE = sc.SERV_PROV_CODE
      AND ev.B1_PER_ID1 = sc.B1_PER_ID1
      AND ev.B1_PER_ID2 = sc.B1_PER_ID2
      AND ev.B1_PER_ID3 = sc.B1_PER_ID3</t>
  </si>
  <si>
    <t>172e1017-623a-4578-9171-f266f033041a</t>
  </si>
  <si>
    <t>7cabdf06-2c19-4e29-9bb2-65bf36b6a991</t>
  </si>
  <si>
    <t>DQP-2350</t>
  </si>
  <si>
    <t>DQO-2350</t>
  </si>
  <si>
    <t>AssocDep-RB_PEP_Association-source_of_pep</t>
  </si>
  <si>
    <t>When source of PEP is populated, associated person's full name must also be populated.</t>
  </si>
  <si>
    <t>source_of_pep IS NULL OR source_of_pep='' OR (full_name IS NOT NULL AND full_name&lt;&gt;'')</t>
  </si>
  <si>
    <t>DQP-CR-00367</t>
  </si>
  <si>
    <t>DQP-CR-00243</t>
  </si>
  <si>
    <t>DQP-6108</t>
  </si>
  <si>
    <t>DQO-6108</t>
  </si>
  <si>
    <t>Consistency_Chk-Manager_Information-is_manager_pep</t>
  </si>
  <si>
    <t>Intended check: when Manager_Information.is_manager_pep is selected, the politically-exposed-person details of that manager (e.g. PEP position / source of PEP) must be recorded. Records where the flag is not selected are not evaluated. The current draft SQL compares Manager_Information with itself, so every selected record passes; the modelling team still needs to identify the dependent table or fields.</t>
  </si>
  <si>
    <t>WITH scope AS (
    SELECT s.SERV_PROV_CODE, s.B1_PER_ID1, s.B1_PER_ID2, s.B1_PER_ID3, s.ROW_INDEX,
           s.IS_MANAGER_PEP
    FROM VIRTUAL_MANAGER_INFOMATION s
    WHERE s.REC_STATUS = 'A'
),
eval AS (
    SELECT r.SERV_PROV_CODE, r.B1_PER_ID1, r.B1_PER_ID2, r.B1_PER_ID3,
           1 AS DEP_FOUND
    FROM VIRTUAL_MANAGER_INFOMATION r
    WHERE r.REC_STATUS = 'A'
    GROUP BY r.SERV_PROV_CODE, r.B1_PER_ID1, r.B1_PER_ID2, r.B1_PER_ID3
)
SELECT sc.*,
       CASE WHEN NULLIF(TRIM(CAST(sc.IS_MANAGER_PEP AS STRING)), '') IS NULL OR NOT (UPPER(TRIM(sc.IS_MANAGER_PEP)) IN ('CHECKED', 'Y', 'YES', 'TRUE', '1', 'ON')) THEN 'OUT_OF_SCOPE'
            WHEN ev.DEP_FOUND = 1 THEN 'PASS'
            ELSE 'FAIL' END AS DQ_RESULT
FROM scope sc
LEFT JOIN eval ev
       ON ev.SERV_PROV_CODE = sc.SERV_PROV_CODE
      AND ev.B1_PER_ID1 = sc.B1_PER_ID1
      AND ev.B1_PER_ID2 = sc.B1_PER_ID2
      AND ev.B1_PER_ID3 = sc.B1_PER_ID3</t>
  </si>
  <si>
    <t>DQP-CR-00384</t>
  </si>
  <si>
    <t>DQP-CR-00217</t>
  </si>
  <si>
    <t>DQP-6124</t>
  </si>
  <si>
    <t>DQO-6124</t>
  </si>
  <si>
    <t>Cons_Check-RB_Beneficial_Owner-is_beneficiary_pep</t>
  </si>
  <si>
    <t>Intended check: when RB_Beneficial_Owner.is_beneficiary_pep is selected, the PEP details of that beneficial owner (e.g. source_of_pep) must be populated. Records where the flag is not selected are not evaluated. The current draft SQL compares RB_Beneficial_Owner with itself, so every selected record passes; the modelling team still needs to identify the dependent table or fields.</t>
  </si>
  <si>
    <t>WITH scope AS (
    SELECT s.SERV_PROV_CODE, s.B1_PER_ID1, s.B1_PER_ID2, s.B1_PER_ID3, s.ROW_INDEX,
           s.IS_BENEFICIARY_PEP
    FROM VIRTUAL_BENEFICIAL_OWNER s
    WHERE s.REC_STATUS = 'A'
),
eval AS (
    SELECT r.SERV_PROV_CODE, r.B1_PER_ID1, r.B1_PER_ID2, r.B1_PER_ID3,
           1 AS DEP_FOUND
    FROM VIRTUAL_BENEFICIAL_OWNER r
    WHERE r.REC_STATUS = 'A'
    GROUP BY r.SERV_PROV_CODE, r.B1_PER_ID1, r.B1_PER_ID2, r.B1_PER_ID3
)
SELECT sc.*,
       CASE WHEN NULLIF(TRIM(CAST(sc.IS_BENEFICIARY_PEP AS STRING)), '') IS NULL OR NOT (UPPER(TRIM(sc.IS_BENEFICIARY_PEP)) IN ('CHECKED', 'Y', 'YES', 'TRUE', '1', 'ON')) THEN 'OUT_OF_SCOPE'
            WHEN ev.DEP_FOUND = 1 THEN 'PASS'
            ELSE 'FAIL' END AS DQ_RESULT
FROM scope sc
LEFT JOIN eval ev
       ON ev.SERV_PROV_CODE = sc.SERV_PROV_CODE
      AND ev.B1_PER_ID1 = sc.B1_PER_ID1
      AND ev.B1_PER_ID2 = sc.B1_PER_ID2
      AND ev.B1_PER_ID3 = sc.B1_PER_ID3</t>
  </si>
  <si>
    <t>fee9abe3-7fa6-40d6-8f46-96f854dd93c8</t>
  </si>
  <si>
    <t>12155226-b19d-4b8e-b713-213986c63270</t>
  </si>
  <si>
    <t>DQP-6147</t>
  </si>
  <si>
    <t>DQO-6147</t>
  </si>
  <si>
    <t>Consist_Chk-Financial_Audit_Trail-RECEIPT_NBR</t>
  </si>
  <si>
    <t>If RECEIPT_NBR is populated, then RECEIPT_AMOUNT must be populated.</t>
  </si>
  <si>
    <t>RECEIPT_NBR IS NULL OR TRIM(CAST(RECEIPT_NBR AS STRING)) = '' OR (RECEIPT_AMOUNT IS NOT NULL AND TRIM(CAST(RECEIPT_AMOUNT AS STRING)) &lt;&gt; '')</t>
  </si>
  <si>
    <t>1dfca177-911f-4949-99d8-d7cd85f549e8</t>
  </si>
  <si>
    <t>1d206f86-74f1-4973-9239-c52c3b300393</t>
  </si>
  <si>
    <t>DQP-6148</t>
  </si>
  <si>
    <t>DQO-6148</t>
  </si>
  <si>
    <t>Consist_Chk-Financial_Audit_Trail-PAYMENT_SEQ_NBR</t>
  </si>
  <si>
    <t>If PAYMENT_METHOD is populated, then PAYMENT_SEQ_NBR must be populated.</t>
  </si>
  <si>
    <t>PAYMENT_METHOD IS NULL OR TRIM(CAST(PAYMENT_METHOD AS STRING)) = '' OR (PAYMENT_SEQ_NBR IS NOT NULL AND TRIM(CAST(PAYMENT_SEQ_NBR AS STRING)) &lt;&gt; '')</t>
  </si>
  <si>
    <t>8ed88f5b-d6fa-41eb-8ed0-c9eead35ad1e</t>
  </si>
  <si>
    <t>55ff1f71-3474-4879-af25-b628ef145bee</t>
  </si>
  <si>
    <t>DQP-6149</t>
  </si>
  <si>
    <t>DQO-6149</t>
  </si>
  <si>
    <t>Consist_Chk-Financial_Audit_Trail-RECEIPT_AMOUNT</t>
  </si>
  <si>
    <t>If RECEIPT_AMOUNT is populated, then RECEIPT_NBR must be populated.</t>
  </si>
  <si>
    <t>RECEIPT_AMOUNT IS NULL OR TRIM(CAST(RECEIPT_AMOUNT AS STRING)) = '' OR (RECEIPT_NBR IS NOT NULL AND TRIM(CAST(RECEIPT_NBR AS STRING)) &lt;&gt; '')</t>
  </si>
  <si>
    <t>21b7c7b9-8a0f-4e26-838a-d6079d3c49da</t>
  </si>
  <si>
    <t>9bc18abb-48f2-4c76-a5d2-f3910f9ade77</t>
  </si>
  <si>
    <t>DQP-6150</t>
  </si>
  <si>
    <t>DQO-6150</t>
  </si>
  <si>
    <t>Consist_Chk-Status_Lookup-APP_STATUS_GROUP_CODE</t>
  </si>
  <si>
    <t>If STATUS is populated, then  APP_STATUS_GROUP_CODE must be populated.</t>
  </si>
  <si>
    <t>STATUS IS NULL OR TRIM(CAST(STATUS AS STRING)) = '' OR (APP_STATUS_GROUP_CODE IS NOT NULL AND TRIM(CAST(APP_STATUS_GROUP_CODE AS STRING)) &lt;&gt; '')</t>
  </si>
  <si>
    <t>eb8c8df3-cdac-4290-b916-b158b9538053</t>
  </si>
  <si>
    <t>26bbb0b4-239a-4b8d-9c20-d1bbb6bd6ef5</t>
  </si>
  <si>
    <t>DQP-6151</t>
  </si>
  <si>
    <t>DQO-6151</t>
  </si>
  <si>
    <t>Consist_Chk-Status_Lookup-STATUS</t>
  </si>
  <si>
    <t>If APP_STATUS_GROUP_CODE is populated, then STATUS must be populated.</t>
  </si>
  <si>
    <t>30b57b8a-a1c6-430f-aca7-479e865a34e7</t>
  </si>
  <si>
    <t>743b25a9-b8d9-4e3d-aa34-786fee68c5f1</t>
  </si>
  <si>
    <t>DQP-6152</t>
  </si>
  <si>
    <t>DQO-6152</t>
  </si>
  <si>
    <t>Consist_Chk-status_lookup-status_type</t>
  </si>
  <si>
    <t>If STATUS is populated, then status_type must be populated.</t>
  </si>
  <si>
    <t>STATUS IS NULL OR TRIM(CAST(STATUS AS STRING)) = '' OR (status_type IS NOT NULL AND TRIM(CAST(status_type AS STRING)) &lt;&gt; '')</t>
  </si>
  <si>
    <t>3372811b-46f4-4bad-b674-31c939544e56</t>
  </si>
  <si>
    <t>f804c95f-42a8-4a7f-8e90-dc8009ce3aec</t>
  </si>
  <si>
    <t>DQP-6153</t>
  </si>
  <si>
    <t>DQO-6153</t>
  </si>
  <si>
    <t>Consist_Chk-Status_Lookup_Language-LANG_ID</t>
  </si>
  <si>
    <t>If STATUS is populated, then LANG_ID must be populated.</t>
  </si>
  <si>
    <t>STATUS IS NULL OR TRIM(CAST(STATUS AS STRING)) = '' OR (LANG_ID IS NOT NULL AND TRIM(CAST(LANG_ID AS STRING)) &lt;&gt; '')</t>
  </si>
  <si>
    <t>c1c6a8bd-a821-4067-ad77-7c8791b4fca5</t>
  </si>
  <si>
    <t>831bd210-9723-4dde-91b3-44a158cc3317</t>
  </si>
  <si>
    <t>DQP-6154</t>
  </si>
  <si>
    <t>DQO-6154</t>
  </si>
  <si>
    <t>Consist_Chk-Application_Master-B1_PER_ID1</t>
  </si>
  <si>
    <t>If B1_PER_ID1 is populated, then B1_PER_ID2 and B1_PER_ID3 must be populated.</t>
  </si>
  <si>
    <t>B1_PER_ID1 IS NULL OR TRIM(CAST(B1_PER_ID1 AS STRING)) = '' OR (B1_PER_ID2 IS NOT NULL AND TRIM(CAST(B1_PER_ID2 AS STRING)) &lt;&gt; '' AND B1_PER_ID3 IS NOT NULL AND TRIM(CAST(B1_PER_ID3 AS STRING)) &lt;&gt; '')</t>
  </si>
  <si>
    <t>970af95b-1491-47de-bd1e-73f64a993bdd</t>
  </si>
  <si>
    <t>a4a0d068-5c75-416b-b9a4-9b188830acf5</t>
  </si>
  <si>
    <t>DQP-6155</t>
  </si>
  <si>
    <t>DQO-6155</t>
  </si>
  <si>
    <t>Consist_Chk-Application_Master-B1_PER_ID2</t>
  </si>
  <si>
    <t>8dfb6d03-c572-464e-8b83-ac19a01eb683</t>
  </si>
  <si>
    <t>2b8b1fb1-fd60-4e8f-979e-9b383e59316a</t>
  </si>
  <si>
    <t>DQP-6156</t>
  </si>
  <si>
    <t>DQO-6156</t>
  </si>
  <si>
    <t>consis_check-application_master-b1_per_id3</t>
  </si>
  <si>
    <t>When B1_PER_ID1 is populated, both B1_PER_ID2 and B1_PER_ID3 must also be populated. Populated means non-NULL and not empty after trimming spaces.</t>
  </si>
  <si>
    <t>Economic License</t>
  </si>
  <si>
    <t>(COALESCE(TRIM(CAST(`B1_PER_ID1` AS STRING)), '') = '') OR ((COALESCE(TRIM(CAST(`B1_PER_ID2` AS STRING)), '') &lt;&gt; '') AND (COALESCE(TRIM(CAST(`B1_PER_ID3` AS STRING)), '') &lt;&gt; ''))</t>
  </si>
  <si>
    <t>e2cac421-c796-497e-b5a3-62c90c4b0813</t>
  </si>
  <si>
    <t>ff043fde-e003-4aa4-b59a-b82cf8577c7f</t>
  </si>
  <si>
    <t>DQP-6157</t>
  </si>
  <si>
    <t>DQO-6157</t>
  </si>
  <si>
    <t>consis_check-application_master-b1_per_category</t>
  </si>
  <si>
    <t>When B1_PER_GROUP equals 'Services', B1_PER_CATEGORY must be populated. Populated means non-NULL and not empty after trimming spaces.</t>
  </si>
  <si>
    <t>CASE WHEN `B1_PER_GROUP` = 'Services' THEN COALESCE(TRIM(CAST(`B1_PER_CATEGORY` AS STRING)), '') &lt;&gt; '' ELSE TRUE END</t>
  </si>
  <si>
    <t>ba54aef5-8870-47e1-93e5-27968e54aa3c</t>
  </si>
  <si>
    <t>567591be-067e-49fd-b911-4d2c9dfba61f</t>
  </si>
  <si>
    <t>DQP-6158</t>
  </si>
  <si>
    <t>DQO-6158</t>
  </si>
  <si>
    <t>consis_check-application_master-b1_file_dd</t>
  </si>
  <si>
    <t>When B1_FILE_DD and b1_appl_status_date are both populated, B1_FILE_DD must be on or before b1_appl_status_date. Compare calendar dates using TO_DATE; populated values must be valid dates in the source format. Populated means non-NULL and not empty after trimming spaces.</t>
  </si>
  <si>
    <t>CASE WHEN (COALESCE(TRIM(CAST(`B1_FILE_DD` AS STRING)), '') = '') OR (COALESCE(TRIM(CAST(`b1_appl_status_date` AS STRING)), '') = '') THEN TRUE ELSE COALESCE(TO_DATE(TRIM(CAST(`B1_FILE_DD` AS STRING))) &lt;= TO_DATE(TRIM(CAST(`b1_appl_status_date` AS STRING))), FALSE) END</t>
  </si>
  <si>
    <t>592302b7-4d0a-4c96-83b0-f6fe76bc6e04</t>
  </si>
  <si>
    <t>381bda73-fc34-49bc-a183-0e7de8874925</t>
  </si>
  <si>
    <t>DQP-6159</t>
  </si>
  <si>
    <t>DQO-6159</t>
  </si>
  <si>
    <t>consis_check-application_master-b1_alt_id</t>
  </si>
  <si>
    <t>When at least one of B1_PER_ID1, B1_PER_ID2, or B1_PER_ID3 is populated, B1_ALT_ID must be populated. Populated means non-NULL and not empty after trimming spaces.</t>
  </si>
  <si>
    <t>((COALESCE(TRIM(CAST(`B1_PER_ID1` AS STRING)), '') = '') AND (COALESCE(TRIM(CAST(`B1_PER_ID2` AS STRING)), '') = '') AND (COALESCE(TRIM(CAST(`B1_PER_ID3` AS STRING)), '') = '')) OR (COALESCE(TRIM(CAST(`B1_ALT_ID` AS STRING)), '') &lt;&gt; '')</t>
  </si>
  <si>
    <t>745e09f4-e9b0-4e87-a734-c87cfdb95518</t>
  </si>
  <si>
    <t>d8a6ecec-95ab-4d33-9dfe-dc13db7c474b</t>
  </si>
  <si>
    <t>DQP-6160</t>
  </si>
  <si>
    <t>DQO-6160</t>
  </si>
  <si>
    <t>consis_check-application_master-b1_appl_status</t>
  </si>
  <si>
    <t>When b1_appl_status_date is populated, b1_appl_status must also be populated. Populated means non-NULL and not empty after trimming spaces.</t>
  </si>
  <si>
    <t>(COALESCE(TRIM(CAST(`b1_appl_status_date` AS STRING)), '') = '') OR (COALESCE(TRIM(CAST(`b1_appl_status` AS STRING)), '') &lt;&gt; '')</t>
  </si>
  <si>
    <t>f3d3290c-2cf7-49d8-a0ef-44311ef18675</t>
  </si>
  <si>
    <t>0b6bd192-481d-497f-a020-7dc9009ee770</t>
  </si>
  <si>
    <t>DQP-6161</t>
  </si>
  <si>
    <t>DQO-6161</t>
  </si>
  <si>
    <t>consis_check-application_master-b1_appl_class</t>
  </si>
  <si>
    <t>When b1_appl_status is populated, b1_appl_class must also be populated. Populated means non-NULL and not empty after trimming spaces.</t>
  </si>
  <si>
    <t>(COALESCE(TRIM(CAST(`b1_appl_status` AS STRING)), '') = '') OR (COALESCE(TRIM(CAST(`b1_appl_class` AS STRING)), '') &lt;&gt; '')</t>
  </si>
  <si>
    <t>13cf3b5f-82ee-4411-b2d5-abcbaf2ea4ac</t>
  </si>
  <si>
    <t>ffc6beeb-07b6-4e19-9449-d8c7f0f9d9f6</t>
  </si>
  <si>
    <t>DQP-6162</t>
  </si>
  <si>
    <t>DQO-6162</t>
  </si>
  <si>
    <t>consis_check-application_master-b1_appl_stat_date</t>
  </si>
  <si>
    <t>When b1_appl_status is populated, b1_appl_status_date must also be populated. Populated means non-NULL and not empty after trimming spaces.</t>
  </si>
  <si>
    <t>(COALESCE(TRIM(CAST(`b1_appl_status` AS STRING)), '') = '') OR (COALESCE(TRIM(CAST(`b1_appl_status_date` AS STRING)), '') &lt;&gt; '')</t>
  </si>
  <si>
    <t>b42cd060-c835-4a2a-9945-aec4615cecea</t>
  </si>
  <si>
    <t>ef44523e-0125-459f-8765-9bcf48e5b3b1</t>
  </si>
  <si>
    <t>DQP-6163</t>
  </si>
  <si>
    <t>DQO-6163</t>
  </si>
  <si>
    <t>consis_check-application_master-b1_cert_date</t>
  </si>
  <si>
    <t>When B1_FILE_DD and b1_certification_date are both populated, B1_FILE_DD must be on or before b1_certification_date. Compare calendar dates using TO_DATE; populated values must be valid dates in the source format. Populated means non-NULL and not empty after trimming spaces.</t>
  </si>
  <si>
    <t>CASE WHEN (COALESCE(TRIM(CAST(`B1_FILE_DD` AS STRING)), '') = '') OR (COALESCE(TRIM(CAST(`b1_certification_date` AS STRING)), '') = '') THEN TRUE ELSE COALESCE(TO_DATE(TRIM(CAST(`B1_FILE_DD` AS STRING))) &lt;= TO_DATE(TRIM(CAST(`b1_certification_date` AS STRING))), FALSE) END</t>
  </si>
  <si>
    <t>f4572333-feb1-46f0-8e30-b62fc6b69a8c</t>
  </si>
  <si>
    <t>d632ffda-8544-4b35-9d22-45936f38edbf</t>
  </si>
  <si>
    <t>DQP-6164</t>
  </si>
  <si>
    <t>DQO-6164</t>
  </si>
  <si>
    <t>consis_check-license_expiration-penalty_fee_code</t>
  </si>
  <si>
    <t>When penalty_fee_function is populated, penalty_fee_code must also be populated. Populated means non-NULL and not empty after trimming spaces.</t>
  </si>
  <si>
    <t>(COALESCE(TRIM(CAST(`penalty_fee_function` AS STRING)), '') = '') OR (COALESCE(TRIM(CAST(`penalty_fee_code` AS STRING)), '') &lt;&gt; '')</t>
  </si>
  <si>
    <t>32e1b4ee-5ce8-4bee-bc6a-53a2caacaf3c</t>
  </si>
  <si>
    <t>4685c6a3-cab1-475c-b1d1-5357039c2930</t>
  </si>
  <si>
    <t>DQP-6165</t>
  </si>
  <si>
    <t>DQO-6165</t>
  </si>
  <si>
    <t>consis_check-license_expiration-penalty_fee_func</t>
  </si>
  <si>
    <t>When penalty_fee_code is populated, penalty_fee_function must also be populated. Populated means non-NULL and not empty after trimming spaces.</t>
  </si>
  <si>
    <t>(COALESCE(TRIM(CAST(`penalty_fee_code` AS STRING)), '') = '') OR (COALESCE(TRIM(CAST(`penalty_fee_function` AS STRING)), '') &lt;&gt; '')</t>
  </si>
  <si>
    <t>78bfd7cc-2fa2-4150-8861-7d8705e0e9d1</t>
  </si>
  <si>
    <t>d573529f-d149-46d9-91c2-f0b489db605c</t>
  </si>
  <si>
    <t>DQP-6166</t>
  </si>
  <si>
    <t>DQO-6166</t>
  </si>
  <si>
    <t>consis_check-license_expiration-renewal_fee_code</t>
  </si>
  <si>
    <t>When renewal_fee_function is populated, renewal_fee_code must also be populated. Populated means non-NULL and not empty after trimming spaces.</t>
  </si>
  <si>
    <t>(COALESCE(TRIM(CAST(`renewal_fee_function` AS STRING)), '') = '') OR (COALESCE(TRIM(CAST(`renewal_fee_code` AS STRING)), '') &lt;&gt; '')</t>
  </si>
  <si>
    <t>dcbd964d-3d6f-4571-967b-e933d3a924aa</t>
  </si>
  <si>
    <t>80d8b88a-b84a-46be-9584-27b06ac70d0e</t>
  </si>
  <si>
    <t>DQP-6167</t>
  </si>
  <si>
    <t>DQO-6167</t>
  </si>
  <si>
    <t>consis_check-license_expiration-renewal_fee_func</t>
  </si>
  <si>
    <t xml:space="preserve"> When renewal_fee_code is populated, renewal_fee_function must also be populated. Populated means non-NULL and not empty after trimming spaces.</t>
  </si>
  <si>
    <t>(COALESCE(TRIM(CAST(`renewal_fee_code` AS STRING)), '') = '') OR (COALESCE(TRIM(CAST(`renewal_fee_function` AS STRING)), '') &lt;&gt; '')</t>
  </si>
  <si>
    <t>57c7ee97-487c-4d64-84c8-02b0104d70ad</t>
  </si>
  <si>
    <t>18812347-77fa-4427-bd95-aa7d3a74baf6</t>
  </si>
  <si>
    <t>DQP-6168</t>
  </si>
  <si>
    <t>DQO-6168</t>
  </si>
  <si>
    <t>Consist_Chk-license_expiration-exp_code</t>
  </si>
  <si>
    <t>If EXPIRATION_DATE is populated, then EXPIRATION_CODE must be populated.</t>
  </si>
  <si>
    <t>EXPIRATION_DATE IS NULL OR TRIM(CAST(EXPIRATION_DATE AS STRING)) = '' OR (EXPIRATION_CODE IS NOT NULL AND TRIM(CAST(EXPIRATION_CODE AS STRING)) &lt;&gt; '')</t>
  </si>
  <si>
    <t>e3f81bb1-1a4d-407e-b57a-c29fe41b06b9</t>
  </si>
  <si>
    <t>84c226d2-9afc-4697-bcf3-aefa6bc6aaaa</t>
  </si>
  <si>
    <t>DQP-6169</t>
  </si>
  <si>
    <t>DQO-6169</t>
  </si>
  <si>
    <t>Consist_Chk-license_expiration-expiration_date</t>
  </si>
  <si>
    <t>If expiration_status is populated, then EXPIRATION_DATE must be populated.</t>
  </si>
  <si>
    <t>expiration_status IS NULL OR TRIM(CAST(expiration_status AS STRING)) = '' OR (EXPIRATION_DATE IS NOT NULL AND TRIM(CAST(EXPIRATION_DATE AS STRING)) &lt;&gt; '')</t>
  </si>
  <si>
    <t>93d69fde-f9f2-420e-a7fc-14a10f27a8e3</t>
  </si>
  <si>
    <t>41cbf0f6-6e54-4291-9c1b-3a3f58696db9</t>
  </si>
  <si>
    <t>DQP-6170</t>
  </si>
  <si>
    <t>DQO-6170</t>
  </si>
  <si>
    <t>Consist_Chk-license_expiration-exp_interval</t>
  </si>
  <si>
    <t>If expiration_interval_units is populated, then expiration_interval must be populated.</t>
  </si>
  <si>
    <t>expiration_interval_units IS NULL OR TRIM(CAST(expiration_interval_units AS STRING)) = '' OR (expiration_interval IS NOT NULL AND TRIM(CAST(expiration_interval AS STRING)) &lt;&gt; '')</t>
  </si>
  <si>
    <t>b5c68f9f-a5e3-47bd-a7b8-6c923f685164</t>
  </si>
  <si>
    <t>50b33abf-a8b7-4cfc-b3d5-8f095ff16f37</t>
  </si>
  <si>
    <t>DQP-6171</t>
  </si>
  <si>
    <t>DQO-6171</t>
  </si>
  <si>
    <t>Consist_Chk-license_expiration-exp_interval_units</t>
  </si>
  <si>
    <t>If expiration_interval is populated, then expiration_interval_units must be populated.</t>
  </si>
  <si>
    <t>expiration_interval IS NULL OR TRIM(CAST(expiration_interval AS STRING)) = '' OR (expiration_interval_units IS NOT NULL AND TRIM(CAST(expiration_interval_units AS STRING)) &lt;&gt; '')</t>
  </si>
  <si>
    <t>69dd506a-4bc1-4e3a-a7c3-3c0deb1a0f60</t>
  </si>
  <si>
    <t>a0439889-4ad1-4c94-a821-2102333075c3</t>
  </si>
  <si>
    <t>DQP-6172</t>
  </si>
  <si>
    <t>DQO-6172</t>
  </si>
  <si>
    <t>Consist_Chk-license_exp-exp_status</t>
  </si>
  <si>
    <t>If EXPIRATION_DATE is populated, then expiration_status must be populated.</t>
  </si>
  <si>
    <t>EXPIRATION_DATE IS NULL OR TRIM(CAST(EXPIRATION_DATE AS STRING)) = '' OR (expiration_status IS NOT NULL AND TRIM(CAST(expiration_status AS STRING)) &lt;&gt; '')</t>
  </si>
  <si>
    <t>590685ca-e496-48ce-a23b-50bf5c76b0de</t>
  </si>
  <si>
    <t>5def9396-a388-4e5a-b32a-9ce42632e32b</t>
  </si>
  <si>
    <t>DQP-6173</t>
  </si>
  <si>
    <t>DQO-6173</t>
  </si>
  <si>
    <t>Consist_Chk-license_exp-grace_period_interval</t>
  </si>
  <si>
    <t>If grace_period_interval_units is populated, then grace_period_interval must be populated.</t>
  </si>
  <si>
    <t>grace_period_interval_units IS NULL OR TRIM(CAST(grace_period_interval_units AS STRING)) = '' OR (grace_period_interval IS NOT NULL AND TRIM(CAST(grace_period_interval AS STRING)) &lt;&gt; '')</t>
  </si>
  <si>
    <t>5fccba72-681a-4afe-a78a-398dbe2febf5</t>
  </si>
  <si>
    <t>b9702333-bf8d-4263-a0ad-658360ceed5b</t>
  </si>
  <si>
    <t>DQP-6174</t>
  </si>
  <si>
    <t>DQO-6174</t>
  </si>
  <si>
    <t>Consist_Chk-license_exp-grace_period_interval_units</t>
  </si>
  <si>
    <t>If grace_period_interval is populated, then grace_period_interval_units must be populated.</t>
  </si>
  <si>
    <t>grace_period_interval IS NULL OR TRIM(CAST(grace_period_interval AS STRING)) = '' OR (grace_period_interval_units IS NOT NULL AND TRIM(CAST(grace_period_interval_units AS STRING)) &lt;&gt; '')</t>
  </si>
  <si>
    <t>3922796f-86a0-458d-bbce-5b6e100db008</t>
  </si>
  <si>
    <t>8c2638b8-62e2-4516-be81-b6448f77bc32</t>
  </si>
  <si>
    <t>DQP-6175</t>
  </si>
  <si>
    <t>DQO-6175</t>
  </si>
  <si>
    <t>Consist_Chk-license_exp-num_penalty_periods</t>
  </si>
  <si>
    <t>If num_penalty_periods &gt; 0, penalty_fee_code must be populated.</t>
  </si>
  <si>
    <t>penalty_fee_code IS NOT NULL AND TRIM(CAST(penalty_fee_code AS STRING)) &lt;&gt; ''</t>
  </si>
  <si>
    <t>3c6fd556-a4ec-48a0-b337-2b3ae5850e63</t>
  </si>
  <si>
    <t>1e2d2009-888b-489d-9477-b16ba88306f4</t>
  </si>
  <si>
    <t>DQP-6176</t>
  </si>
  <si>
    <t>DQO-6176</t>
  </si>
  <si>
    <t>Cons_Chk-Application_Master-b1_standard_time</t>
  </si>
  <si>
    <t>Checks that in Application_Master, b1_standard_time and r3_std_time_class_code are either both populated or both empty. A record that breaks this rule holds inconsistent or incomplete information across related fields of the same record.</t>
  </si>
  <si>
    <t>(isNull({b1_standard_time}) &amp;&amp; isNull({r3_std_time_class_code})) || (!isNull({b1_standard_time}) &amp;&amp; !isNull({r3_std_time_class_code}))</t>
  </si>
  <si>
    <t>Purview filter: {rec_status} == 'A'</t>
  </si>
  <si>
    <t>a884935b-c7c8-4007-bab5-bb2a80c4d7ed</t>
  </si>
  <si>
    <t>3dbe8543-3052-4f95-9b42-96d09c18b859</t>
  </si>
  <si>
    <t>DQP-6177</t>
  </si>
  <si>
    <t>DQO-6177</t>
  </si>
  <si>
    <t>Cons_Chk-Application_Master-r3_std_time_class_code</t>
  </si>
  <si>
    <t>Checks that in Application_Master, r3_std_time_class_code and b1_standard_time are either both populated or both empty. A record that breaks this rule holds inconsistent or incomplete information across related fields of the same record.</t>
  </si>
  <si>
    <t>(isNull({r3_std_time_class_code}) &amp;&amp; isNull({b1_standard_time})) || (!isNull({r3_std_time_class_code}) &amp;&amp; !isNull({b1_standard_time}))</t>
  </si>
  <si>
    <t>b51f4671-00da-4007-acb0-7532d86be415</t>
  </si>
  <si>
    <t>b173b20e-47c6-48a5-8f07-bb58d3ac0617</t>
  </si>
  <si>
    <t>DQP-6178</t>
  </si>
  <si>
    <t>DQO-6178</t>
  </si>
  <si>
    <t>Cons_Chk-Application_Address-b1_situs_state</t>
  </si>
  <si>
    <t>Checks that in Application_Address, when b1_situs_city is populated, b1_situs_state is also populated. A record that breaks this rule holds inconsistent or incomplete information across related fields of the same record.</t>
  </si>
  <si>
    <t>isNull({b1_situs_city}) || !isNull({b1_situs_state})</t>
  </si>
  <si>
    <t>5322d4ef-318b-4436-8dba-2b028dc7f9e1</t>
  </si>
  <si>
    <t>dcf84267-06a6-4a07-ace9-5751df69ff41</t>
  </si>
  <si>
    <t>DQP-6179</t>
  </si>
  <si>
    <t>DQO-6179</t>
  </si>
  <si>
    <t>Consistency_Check-Investor-B1_CONTACT_TYPE</t>
  </si>
  <si>
    <t>Checks that in Investor, when B1_CONTACT_NBR is populated, B1_CONTACT_TYPE is also populated. A record that breaks this rule holds inconsistent or incomplete information across related fields of the same record.</t>
  </si>
  <si>
    <t>isNull({b1_contact_nbr}) || !isNull({b1_contact_type})</t>
  </si>
  <si>
    <t>6bed1a64-0a72-4d66-9425-272a7a1d4e00</t>
  </si>
  <si>
    <t>4169fa50-6448-4273-9f97-c41cc1f101b9</t>
  </si>
  <si>
    <t>DQP-6180</t>
  </si>
  <si>
    <t>DQO-6180</t>
  </si>
  <si>
    <t>Consistency_Check-Investor-B1_FNAME</t>
  </si>
  <si>
    <t>Checks that in Investor, when B1_LNAME is populated, B1_FNAME is also populated. A record that breaks this rule holds inconsistent or incomplete information across related fields of the same record.</t>
  </si>
  <si>
    <t>isNull({b1_lname}) || !isNull({b1_fname})</t>
  </si>
  <si>
    <t>52aa036c-948a-4e07-8ced-14feada14464</t>
  </si>
  <si>
    <t>659586d7-71b4-45be-999a-df14df5c316f</t>
  </si>
  <si>
    <t>DQP-6181</t>
  </si>
  <si>
    <t>DQO-6181</t>
  </si>
  <si>
    <t>Consistency_Check-Investor-B1_LNAME</t>
  </si>
  <si>
    <t>Checks that in Investor, when B1_FNAME is populated, B1_LNAME is also populated. A record that breaks this rule holds inconsistent or incomplete information across related fields of the same record.</t>
  </si>
  <si>
    <t>isNull({b1_fname}) || !isNull({b1_lname})</t>
  </si>
  <si>
    <t>da514aca-6eb8-4d96-a084-216a5c09ab44</t>
  </si>
  <si>
    <t>6c2486a3-66ab-422b-9324-5eac10444b96</t>
  </si>
  <si>
    <t>DQP-6182</t>
  </si>
  <si>
    <t>DQO-6182</t>
  </si>
  <si>
    <t>Consistency_Check-Investor-B1_FULL_NAME</t>
  </si>
  <si>
    <t>Checks that in Investor, when B1_FNAME or B1_LNAME is populated, B1_FULL_NAME is also populated. A record that breaks this rule holds inconsistent or incomplete information across related fields of the same record.</t>
  </si>
  <si>
    <t>(isNull({b1_fname}) &amp;&amp; isNull({b1_lname})) || !isNull({b1_full_name})</t>
  </si>
  <si>
    <t>e8b0dc15-d8f7-468a-8246-f48ca4728b50</t>
  </si>
  <si>
    <t>c1589990-8640-4d64-aaf7-e62d55ee254b</t>
  </si>
  <si>
    <t>DQP-6183</t>
  </si>
  <si>
    <t>DQO-6183</t>
  </si>
  <si>
    <t>Consistency_Check-Investor-B1_BUSINESS_NAME</t>
  </si>
  <si>
    <t>Checks that in Investor, when B1_BUSINESS_NAME is populated, B1_CONTACT_TYPE is also populated. A record that breaks this rule holds inconsistent or incomplete information across related fields of the same record.</t>
  </si>
  <si>
    <t>isNull({b1_business_name}) || !isNull({b1_contact_type})</t>
  </si>
  <si>
    <t>99738881-29b1-4775-ba8c-ca3ff7dc3246</t>
  </si>
  <si>
    <t>d12df0e9-8c05-4bab-b449-dfe2340f7cee</t>
  </si>
  <si>
    <t>DQP-6184</t>
  </si>
  <si>
    <t>DQO-6184</t>
  </si>
  <si>
    <t>Consistency_Check-Investor-B1_ADDRESS1</t>
  </si>
  <si>
    <t>Checks that in Investor, when B1_ADDRESS1 is populated, b1_city is also populated. A record that breaks this rule holds inconsistent or incomplete information across related fields of the same record.</t>
  </si>
  <si>
    <t>isNull({b1_address1}) || !isNull({b1_city})</t>
  </si>
  <si>
    <t>e0cecb29-1c7d-4231-a805-583f6b43efc2</t>
  </si>
  <si>
    <t>d0f8397f-4568-4893-97c4-7abc31e0894f</t>
  </si>
  <si>
    <t>DQP-6185</t>
  </si>
  <si>
    <t>DQO-6185</t>
  </si>
  <si>
    <t>Consistency_Check-Investor-G1_CONTACT_NBR</t>
  </si>
  <si>
    <t>Checks that in Investor, when B1_CONTACT_NBR is populated, G1_CONTACT_NBR is also populated. A record that breaks this rule holds inconsistent or incomplete information across related fields of the same record.</t>
  </si>
  <si>
    <t>isNull({b1_contact_nbr}) || !isNull({g1_contact_nbr})</t>
  </si>
  <si>
    <t>b2e605af-e845-4b77-ba0b-b81686ecbe5e</t>
  </si>
  <si>
    <t>747a581d-2f50-4041-a96c-33b2ccf2a532</t>
  </si>
  <si>
    <t>DQP-6186</t>
  </si>
  <si>
    <t>DQO-6186</t>
  </si>
  <si>
    <t>Consistency_Check-Investor-b1_driver_license_nbr</t>
  </si>
  <si>
    <t>Checks that in Investor, when b1_driver_license_nbr is populated, b1_driver_license_state is also populated. A record that breaks this rule holds inconsistent or incomplete information across related fields of the same record.</t>
  </si>
  <si>
    <t>isNull({b1_driver_license_nbr}) || !isNull({b1_driver_license_state})</t>
  </si>
  <si>
    <t>089bb801-e23b-45a1-aae8-7e6245f26652</t>
  </si>
  <si>
    <t>6569bbdd-1396-477e-8fd3-b1819d336166</t>
  </si>
  <si>
    <t>DQP-6187</t>
  </si>
  <si>
    <t>DQO-6187</t>
  </si>
  <si>
    <t>Consistency_Check-Investor-b1_gender</t>
  </si>
  <si>
    <t>Checks that in Investor, when B1_FNAME is populated, b1_gender is also populated. A record that breaks this rule holds inconsistent or incomplete information across related fields of the same record.</t>
  </si>
  <si>
    <t>isNull({b1_fname}) || !isNull({b1_gender})</t>
  </si>
  <si>
    <t>09791358-f831-4c6c-900e-96dc16fc42f6</t>
  </si>
  <si>
    <t>f71ca1d9-4fa0-406c-83e2-23f1350f3d2d</t>
  </si>
  <si>
    <t>DQP-6188</t>
  </si>
  <si>
    <t>DQO-6188</t>
  </si>
  <si>
    <t>Consistency_Check-Investor-b1_trade_name</t>
  </si>
  <si>
    <t>Checks that in Investor, when b1_trade_name is populated, B1_BUSINESS_NAME is also populated. A record that breaks this rule holds inconsistent or incomplete information across related fields of the same record.</t>
  </si>
  <si>
    <t>isNull({b1_trade_name}) || !isNull({b1_business_name})</t>
  </si>
  <si>
    <t>89c8c536-1608-4728-b5d9-9ae7fbe72486</t>
  </si>
  <si>
    <t>27ed6f78-20c1-41b2-9516-3286455a6583</t>
  </si>
  <si>
    <t>DQP-6189</t>
  </si>
  <si>
    <t>DQO-6189</t>
  </si>
  <si>
    <t>Consistency_Check-Company_Name-B1_LICENSE_NBR</t>
  </si>
  <si>
    <t>Checks that in Company_Name, when B1_LICENSE_TYPE is populated, B1_LICENSE_NBR is also populated. A record that breaks this rule holds inconsistent or incomplete information across related fields of the same record.</t>
  </si>
  <si>
    <t>isNull({b1_license_type}) || !isNull({b1_license_nbr})</t>
  </si>
  <si>
    <t>5df198f3-3b92-4c3c-857e-40818a766344</t>
  </si>
  <si>
    <t>c43227df-9c72-4955-805d-8a31180d37aa</t>
  </si>
  <si>
    <t>DQP-6190</t>
  </si>
  <si>
    <t>DQO-6190</t>
  </si>
  <si>
    <t>Consistency_Check-Company_Name-B1_LICENSE_TYPE</t>
  </si>
  <si>
    <t>Checks that in Company_Name, when B1_LICENSE_NBR is populated, B1_LICENSE_TYPE is also populated. A record that breaks this rule holds inconsistent or incomplete information across related fields of the same record.</t>
  </si>
  <si>
    <t>isNull({b1_license_nbr}) || !isNull({b1_license_type})</t>
  </si>
  <si>
    <t>a3254003-fad5-4b6b-8938-95182bed543d</t>
  </si>
  <si>
    <t>c0961e60-a26d-4fc2-b78c-4378597eb597</t>
  </si>
  <si>
    <t>DQP-6191</t>
  </si>
  <si>
    <t>DQO-6191</t>
  </si>
  <si>
    <t>Consistency_Check-Company_Name-B1_BUS_NAME</t>
  </si>
  <si>
    <t>Checks that in Company_Name, when B1_LICENSE_NBR is populated, at least one of B1_BUS_NAME or B1_BUS_NAME2 is also populated. A record that breaks this rule holds inconsistent or incomplete information across related fields of the same record.</t>
  </si>
  <si>
    <t>isNull({b1_license_nbr}) || (!isNull({b1_bus_name}) || !isNull({b1_bus_name2}))</t>
  </si>
  <si>
    <t>a6ac0bb2-56de-44fe-8895-fbab63b46330</t>
  </si>
  <si>
    <t>69e3f8ff-aa7a-4e69-8aeb-7b2271e72d32</t>
  </si>
  <si>
    <t>DQP-6192</t>
  </si>
  <si>
    <t>DQO-6192</t>
  </si>
  <si>
    <t>Cons_Chk-Requirement_Condition-B1_CON_STAT_DD</t>
  </si>
  <si>
    <t>Checks that in Requirement_Condition, when B1_CON_STATUS is populated, B1_CON_STAT_DD is also populated. A record that breaks this rule holds inconsistent or incomplete information across related fields of the same record.</t>
  </si>
  <si>
    <t>isNull({b1_con_status}) || !isNull({b1_con_stat_dd})</t>
  </si>
  <si>
    <t>ed79011a-9b25-4961-adfd-300268d1059d</t>
  </si>
  <si>
    <t>af556488-04d2-4cb9-bebd-cda263dfe609</t>
  </si>
  <si>
    <t>DQP-6193</t>
  </si>
  <si>
    <t>DQO-6193</t>
  </si>
  <si>
    <t>Cons_Chk-Requirement_Condition-B1_CON_STAT_DD_2</t>
  </si>
  <si>
    <t>Checks that in Requirement_Condition, when both dates are populated, B1_CON_ISS_DD is on or before B1_CON_STAT_DD. A record that breaks this rule holds inconsistent or incomplete information across related fields of the same record.</t>
  </si>
  <si>
    <t>isNull({b1_con_stat_dd}) || isNull({b1_con_iss_dd}) || (isDate(trim(toString({b1_con_iss_dd})), 'yyyy-MM-dd') &amp;&amp; isDate(trim(toString({b1_con_stat_dd})), 'yyyy-MM-dd') &amp;&amp; toDate(trim(toString({b1_con_iss_dd})), 'yyyy-MM-dd') &lt;= toDate(trim(toString({b1_con_stat_dd})), 'yyyy-MM-dd'))</t>
  </si>
  <si>
    <t>8bfd75cd-21b5-4d36-a000-5c00c215dae5</t>
  </si>
  <si>
    <t>c7a33cbf-95fd-4a5c-9187-71e87cd6aefb</t>
  </si>
  <si>
    <t>DQP-6194</t>
  </si>
  <si>
    <t>DQO-6194</t>
  </si>
  <si>
    <t>Cons_Chk-Requirement_Condition-B1_CON_STATUS</t>
  </si>
  <si>
    <t>Checks that in Requirement_Condition, when B1_CON_STAT_DD is populated, B1_CON_STATUS is also populated. A record that breaks this rule holds inconsistent or incomplete information across related fields of the same record.</t>
  </si>
  <si>
    <t>isNull({b1_con_stat_dd}) || !isNull({b1_con_status})</t>
  </si>
  <si>
    <t>7cffec10-ac60-429c-a99c-a25180372ef3</t>
  </si>
  <si>
    <t>9bb458a5-c6a6-4fbc-9460-cd260dbeabd5</t>
  </si>
  <si>
    <t>DQP-6195</t>
  </si>
  <si>
    <t>DQO-6195</t>
  </si>
  <si>
    <t>Consistency_Check-Requirement_Condition-B1_CON_TYP</t>
  </si>
  <si>
    <t>Checks that in Requirement_Condition, when B1_CON_NBR is populated, B1_CON_TYP is also populated. A record that breaks this rule holds inconsistent or incomplete information across related fields of the same record.</t>
  </si>
  <si>
    <t>isNull({b1_con_nbr}) || !isNull({b1_con_typ})</t>
  </si>
  <si>
    <t>c168d517-84c2-4243-a65d-d33361249df0</t>
  </si>
  <si>
    <t>e02a3b8c-cf24-4905-90ac-0f8ec1909798</t>
  </si>
  <si>
    <t>DQP-6196</t>
  </si>
  <si>
    <t>DQO-6196</t>
  </si>
  <si>
    <t>Cons_Chk-Requirement_Condition_Dtl_Language-LANG_I</t>
  </si>
  <si>
    <t>Checks that in Requirement_Condition_Dtl_Language, when RES_ID is populated, LANG_ID is also populated. A record that breaks this rule holds inconsistent or incomplete information across related fields of the same record.</t>
  </si>
  <si>
    <t>isNull({res_id}) || !isNull({lang_id})</t>
  </si>
  <si>
    <t>89f1eca3-b7b3-443b-afd3-5a0584335159</t>
  </si>
  <si>
    <t>4e846a5a-1125-4d3d-ab1e-2ebdae0c2403</t>
  </si>
  <si>
    <t>DQP-6197</t>
  </si>
  <si>
    <t>DQO-6197</t>
  </si>
  <si>
    <t>Cons_Chk-Requirement_Condition_Dtl_Language-B1_CON</t>
  </si>
  <si>
    <t>Checks across tables that in Requirement_Condition_Dtl_Language: If B1_CON_RESOLUTION_ACTION is populated for one language of a RES_ID, it must be populated for the other language too.</t>
  </si>
  <si>
    <t>MAX(CASE WHEN LOWER(TRIM(CAST(lang_id AS STRING))) LIKE 'en%' AND b1_con_resolution_action IS NOT NULL AND TRIM(CAST(b1_con_resolution_action AS STRING)) &lt;&gt; '' THEN 1 ELSE 0 END) OVER (PARTITION BY serv_prov_code, res_id) = MAX(CASE WHEN LOWER(TRIM(CAST(lang_id AS STRING))) LIKE 'ar%' AND b1_con_resolution_action IS NOT NULL AND TRIM(CAST(b1_con_resolution_action AS STRING)) &lt;&gt; '' THEN 1 ELSE 0 END) OVER (PARTITION BY serv_prov_code, res_id)</t>
  </si>
  <si>
    <t>c789249b-ef7e-489a-bde1-7026c6250796</t>
  </si>
  <si>
    <t>12e4147c-f691-49cb-8ed6-1924a62b5950</t>
  </si>
  <si>
    <t>DQP-6198</t>
  </si>
  <si>
    <t>DQO-6198</t>
  </si>
  <si>
    <t>Cons_Chk-Requirement_Condition_History-B1_CON_DES</t>
  </si>
  <si>
    <t>Checks that in Requirement_Condition_History, when B1_CON_TYP is populated, B1_CON_DES is also populated. A record that breaks this rule holds inconsistent or incomplete information across related fields of the same record.</t>
  </si>
  <si>
    <t>isNull({b1_con_typ}) || !isNull({b1_con_des})</t>
  </si>
  <si>
    <t>169b53a8-474a-43f0-83aa-8d6c1ecc6f8d</t>
  </si>
  <si>
    <t>660c421f-8318-4a82-8c63-07cd2d68b418</t>
  </si>
  <si>
    <t>DQP-6199</t>
  </si>
  <si>
    <t>DQO-6199</t>
  </si>
  <si>
    <t>Cons_Chk-Requirement_Condition_History-B1_CON_ISS_</t>
  </si>
  <si>
    <t>Checks that in Requirement_Condition_History, when both dates are populated, B1_CON_ISS_DD is on or before B1_CON_STAT_DD. A record that breaks this rule holds inconsistent or incomplete information across related fields of the same record.</t>
  </si>
  <si>
    <t>isNull({b1_con_iss_dd}) || isNull({b1_con_stat_dd}) || (isDate(trim(toString({b1_con_iss_dd})), 'yyyy-MM-dd') &amp;&amp; isDate(trim(toString({b1_con_stat_dd})), 'yyyy-MM-dd') &amp;&amp; toDate(trim(toString({b1_con_iss_dd})), 'yyyy-MM-dd') &lt;= toDate(trim(toString({b1_con_stat_dd})), 'yyyy-MM-dd'))</t>
  </si>
  <si>
    <t>728f1960-6c2a-4f99-9e72-ca7fecc5713f</t>
  </si>
  <si>
    <t>681558d0-9e1f-49c7-aa25-c3c29f0844df</t>
  </si>
  <si>
    <t>DQP-6200</t>
  </si>
  <si>
    <t>DQO-6200</t>
  </si>
  <si>
    <t>Cons_Chk-Requirement_Condition_History-B1_CON_STAT</t>
  </si>
  <si>
    <t>Checks that in Requirement_Condition_History, when B1_CON_STATUS is populated, B1_CON_STAT_DD is also populated. A record that breaks this rule holds inconsistent or incomplete information across related fields of the same record.</t>
  </si>
  <si>
    <t>11afd9bc-25e2-4848-910d-b104c1cbd76f</t>
  </si>
  <si>
    <t>b29ad2ed-635e-4c77-9bf5-af58e6d255ad</t>
  </si>
  <si>
    <t>DQP-6201</t>
  </si>
  <si>
    <t>DQO-6201</t>
  </si>
  <si>
    <t>Cons_Chk-Requirement_Condition_History-B1_CON_ST_2</t>
  </si>
  <si>
    <t>Checks that in Requirement_Condition_History, when B1_CON_STAT_DD is populated, B1_CON_STATUS is also populated. A record that breaks this rule holds inconsistent or incomplete information across related fields of the same record.</t>
  </si>
  <si>
    <t>02b7a30f-1452-4cd4-b5dc-d26fdfe94477</t>
  </si>
  <si>
    <t>a8c0c1e1-d490-4e4c-88c6-dfba0607df07</t>
  </si>
  <si>
    <t>DQP-6202</t>
  </si>
  <si>
    <t>DQO-6202</t>
  </si>
  <si>
    <t>Cons_Chk-Requirement_Condition_History-B1_CON_TYP</t>
  </si>
  <si>
    <t>Checks that in Requirement_Condition_History, when B1_CON_NBR is populated, B1_CON_TYP is also populated. A record that breaks this rule holds inconsistent or incomplete information across related fields of the same record.</t>
  </si>
  <si>
    <t>71f30945-a097-4d65-bbaa-ae4589b8870d</t>
  </si>
  <si>
    <t>5770d2e9-23bc-49e0-94ac-c372a286848e</t>
  </si>
  <si>
    <t>DQP-6203</t>
  </si>
  <si>
    <t>DQO-6203</t>
  </si>
  <si>
    <t>Cons_Chk-Requirement_Condition_History-LANG_ID</t>
  </si>
  <si>
    <t>Checks that in Requirement_Condition_History, when B1_CON_DES is populated, LANG_ID is also populated. A record that breaks this rule holds inconsistent or incomplete information across related fields of the same record.</t>
  </si>
  <si>
    <t>isNull({b1_con_des}) || !isNull({lang_id})</t>
  </si>
  <si>
    <t>8f3820fa-77aa-4b51-aa4d-4bc4472433ac</t>
  </si>
  <si>
    <t>cb67444c-f2b9-406e-b94b-88118d9a4dee</t>
  </si>
  <si>
    <t>DQP-6204</t>
  </si>
  <si>
    <t>DQO-6204</t>
  </si>
  <si>
    <t>Cons_Chk-Requirement_Condition_History_Dtl-LANG_ID</t>
  </si>
  <si>
    <t>Checks that in Requirement_Condition_History_Dtl, when b1_con_resolution_action or additional_information is populated, LANG_ID is also populated. A record that breaks this rule holds inconsistent or incomplete information across related fields of the same record.</t>
  </si>
  <si>
    <t>(isNull({b1_con_resolution_action}) &amp;&amp; isNull({additional_information})) || !isNull({lang_id})</t>
  </si>
  <si>
    <t>82c0f9d3-ec0a-4b1d-a633-6f87342bd9fa</t>
  </si>
  <si>
    <t>48b879ff-9917-478a-aa47-f891f04344d8</t>
  </si>
  <si>
    <t>DQP-6205</t>
  </si>
  <si>
    <t>DQO-6205</t>
  </si>
  <si>
    <t>Cons_Chk-Requirement_Condition_Language-LANG_ID</t>
  </si>
  <si>
    <t>Checks that in Requirement_Condition_Language, when B1_CON_DES is populated, LANG_ID is also populated. A record that breaks this rule holds inconsistent or incomplete information across related fields of the same record.</t>
  </si>
  <si>
    <t>23d15b2b-73d2-458d-be9e-271b7c28e070</t>
  </si>
  <si>
    <t>5c465dfc-df07-46ce-ad03-27dfa234a6cc</t>
  </si>
  <si>
    <t>DQP-6206</t>
  </si>
  <si>
    <t>DQO-6206</t>
  </si>
  <si>
    <t>Consistency_Check-Application_Fee-FEEITEM_SEQ_NBR</t>
  </si>
  <si>
    <t>Checks that in Application_Fee, when GF_FEE is populated, gf_cod and GF_FEE_APPLY_DATE are also populated. A record that breaks this rule holds inconsistent or incomplete information across related fields of the same record.</t>
  </si>
  <si>
    <t>isNull({gf_fee}) || (!isNull({gf_cod}) &amp;&amp; !isNull({gf_fee_apply_date}))</t>
  </si>
  <si>
    <t>1e8b8e20-1a4d-45ca-bd60-63fe6bee482d</t>
  </si>
  <si>
    <t>ba41b1b9-8e54-4550-afce-1efd0581bf29</t>
  </si>
  <si>
    <t>DQP-6207</t>
  </si>
  <si>
    <t>DQO-6207</t>
  </si>
  <si>
    <t>Consistency_Check-Application_Fee-GF_FEE_2</t>
  </si>
  <si>
    <t>Checks that in Application_Fee, when a minimum and/or maximum fee is set (greater than 0), GF_FEE lies within those limits. A record that breaks this rule holds inconsistent or incomplete information across related fields of the same record.</t>
  </si>
  <si>
    <t>isNull({gf_fee}) || ((isNull({gf_min_fee}) || {gf_min_fee} &lt;= 0 || {gf_fee} &gt;= {gf_min_fee}) &amp;&amp; (isNull({gf_max_fee}) || {gf_max_fee} &lt;= 0 || {gf_fee} &lt;= {gf_max_fee}))</t>
  </si>
  <si>
    <t>aa6b0333-592c-49bf-977b-8d1b2bf44c77</t>
  </si>
  <si>
    <t>37cf489a-87d6-4cc7-b87a-cb2e8f63fb02</t>
  </si>
  <si>
    <t>DQP-6208</t>
  </si>
  <si>
    <t>DQO-6208</t>
  </si>
  <si>
    <t>Consistency_Check-Application_Invoice-INVOICE_NBR</t>
  </si>
  <si>
    <t>Checks that in Application_Invoice, when INVOICE_AMOUNT is populated, INVOICE_NBR is also populated. A record that breaks this rule holds inconsistent or incomplete information across related fields of the same record.</t>
  </si>
  <si>
    <t>isNull({invoice_amount}) || !isNull({invoice_nbr})</t>
  </si>
  <si>
    <t>81462b97-332b-44d7-88d9-2e3b4c6ceeec</t>
  </si>
  <si>
    <t>9222f59d-f3eb-4772-9fd8-75558fef2d8d</t>
  </si>
  <si>
    <t>DQP-6209</t>
  </si>
  <si>
    <t>DQO-6209</t>
  </si>
  <si>
    <t>Cons_Chk-Application_Invoice-INVOICE_AMOUNT</t>
  </si>
  <si>
    <t>Checks that in Application_Invoice, when INVOICE_NBR is populated, INVOICE_AMOUNT is also populated. A record that breaks this rule holds inconsistent or incomplete information across related fields of the same record.</t>
  </si>
  <si>
    <t>isNull({invoice_nbr}) || !isNull({invoice_amount})</t>
  </si>
  <si>
    <t>13b1abe1-bdc1-45f5-9aee-720b130ca53b</t>
  </si>
  <si>
    <t>c2f50095-f574-4e60-bf5f-b0122230364f</t>
  </si>
  <si>
    <t>DQP-6210</t>
  </si>
  <si>
    <t>DQO-6210</t>
  </si>
  <si>
    <t>Consistency_Check-Application_Invoice-INVOICE_DATE</t>
  </si>
  <si>
    <t>Checks that in Application_Invoice, when INVOICE_NBR is populated, INVOICE_DATE is also populated. A record that breaks this rule holds inconsistent or incomplete information across related fields of the same record.</t>
  </si>
  <si>
    <t>isNull({invoice_nbr}) || !isNull({invoice_date})</t>
  </si>
  <si>
    <t>02139a8a-2d84-44ca-925a-7dcbdabd9225</t>
  </si>
  <si>
    <t>94ce8b0b-0c3c-4d32-8b8a-090bb295e93a</t>
  </si>
  <si>
    <t>DQP-6211</t>
  </si>
  <si>
    <t>DQO-6211</t>
  </si>
  <si>
    <t>Consistency_Check-Application_Invoice-INVOICE_DA_2</t>
  </si>
  <si>
    <t>Checks that in Application_Invoice, when both dates are populated, INVOICE_DATE is on or before invoice_due_date. A record that breaks this rule holds inconsistent or incomplete information across related fields of the same record.</t>
  </si>
  <si>
    <t>isNull({invoice_date}) || isNull({invoice_due_date}) || (isTimestamp(trim(toString({invoice_date})), 'yyyy-MM-dd HH:mm:ss') &amp;&amp; isTimestamp(trim(toString({invoice_due_date})), 'yyyy-MM-dd HH:mm:ss') &amp;&amp; toTimestamp(trim(toString({invoice_date})), 'yyyy-MM-dd HH:mm:ss') &lt;= toTimestamp(trim(toString({invoice_due_date})), 'yyyy-MM-dd HH:mm:ss'))</t>
  </si>
  <si>
    <t>872535dc-fcc4-4fa8-b054-ca9c286b6b56</t>
  </si>
  <si>
    <t>a467449c-aade-4505-9305-5464ff642f41</t>
  </si>
  <si>
    <t>DQP-6212</t>
  </si>
  <si>
    <t>DQO-6212</t>
  </si>
  <si>
    <t>Consistency_Check-Application_Payment-RECEIPT_NBR</t>
  </si>
  <si>
    <t>Checks that in Application_Payment, when PAYMENT_AMOUNT is populated, RECEIPT_NBR is also populated. A record that breaks this rule holds inconsistent or incomplete information across related fields of the same record.</t>
  </si>
  <si>
    <t>isNull({payment_amount}) || !isNull({receipt_nbr})</t>
  </si>
  <si>
    <t>6d67f27d-fd90-4a5a-8a15-a67311a47900</t>
  </si>
  <si>
    <t>acddd365-8f89-4af8-a647-a1dd1508c583</t>
  </si>
  <si>
    <t>DQP-6213</t>
  </si>
  <si>
    <t>DQO-6213</t>
  </si>
  <si>
    <t>Cons_Chk-Application_Payment-PAYMENT_METHOD</t>
  </si>
  <si>
    <t>Checks that in Application_Payment, when PAYMENT_AMOUNT is populated, PAYMENT_METHOD is also populated. A record that breaks this rule holds inconsistent or incomplete information across related fields of the same record.</t>
  </si>
  <si>
    <t>isNull({payment_amount}) || !isNull({payment_method})</t>
  </si>
  <si>
    <t>095a1bb4-48bd-4f9e-a29b-c33707466b84</t>
  </si>
  <si>
    <t>31ad9df1-0301-4df4-ad2c-580c193d930d</t>
  </si>
  <si>
    <t>DQP-6214</t>
  </si>
  <si>
    <t>DQO-6214</t>
  </si>
  <si>
    <t>Cons_Chk-Application_Payment-AMOUNT_NOTALLOCATED</t>
  </si>
  <si>
    <t>Checks that in Application_Payment, when both values are populated, AMOUNT_NOTALLOCATED is between 0 and PAYMENT_AMOUNT. A record that breaks this rule holds inconsistent or incomplete information across related fields of the same record.</t>
  </si>
  <si>
    <t>isNull({amount_notallocated}) || isNull({payment_amount}) || ({amount_notallocated} &gt;= 0 &amp;&amp; {amount_notallocated} &lt;= {payment_amount})</t>
  </si>
  <si>
    <t>d8ed8c28-99ce-4c9a-88e6-87ffb87e2fbe</t>
  </si>
  <si>
    <t>c7634e3e-cd80-44da-8436-b001bf644ff3</t>
  </si>
  <si>
    <t>DQP-6215</t>
  </si>
  <si>
    <t>DQO-6215</t>
  </si>
  <si>
    <t>Cons_Chk-Application_Payment-PAYMENT_STATUS</t>
  </si>
  <si>
    <t>Checks that in Application_Payment, when PAYMENT_AMOUNT is populated, PAYMENT_STATUS is also populated. A record that breaks this rule holds inconsistent or incomplete information across related fields of the same record.</t>
  </si>
  <si>
    <t>isNull({payment_amount}) || !isNull({payment_status})</t>
  </si>
  <si>
    <t>c6b61cce-1799-456b-b030-b1b04e9a0f74</t>
  </si>
  <si>
    <t>57344823-a60e-4d8f-bbec-525eb444215c</t>
  </si>
  <si>
    <t>DQP-6216</t>
  </si>
  <si>
    <t>DQO-6216</t>
  </si>
  <si>
    <t>Cons_Chk-Application_Payment-convenience_fee</t>
  </si>
  <si>
    <t>Checks that in Application_Payment, when both values are populated, convenience_fee is between 0 and PAYMENT_AMOUNT. A record that breaks this rule holds inconsistent or incomplete information across related fields of the same record.</t>
  </si>
  <si>
    <t>isNull({convenience_fee}) || isNull({payment_amount}) || ({convenience_fee} &gt;= 0 &amp;&amp; {convenience_fee} &lt;= {payment_amount})</t>
  </si>
  <si>
    <t>f0f5f4dc-06db-40fa-9585-d1d3c1b21ca0</t>
  </si>
  <si>
    <t>ec28ba17-a43b-4e90-83de-e0153798d4a4</t>
  </si>
  <si>
    <t>DQP-6217</t>
  </si>
  <si>
    <t>DQO-6217</t>
  </si>
  <si>
    <t>Cons_Chk-Application_Payment-payment_received_chan</t>
  </si>
  <si>
    <t>Checks that in Application_Payment, when PAYMENT_AMOUNT is populated, payment_received_channel is also populated. A record that breaks this rule holds inconsistent or incomplete information across related fields of the same record.</t>
  </si>
  <si>
    <t>isNull({payment_amount}) || !isNull({payment_received_channel})</t>
  </si>
  <si>
    <t>7f99a731-389d-4877-8ece-95d53d7e7a7b</t>
  </si>
  <si>
    <t>9a4ed1c1-2a7a-4618-99af-b68917b32e26</t>
  </si>
  <si>
    <t>DQP-6218</t>
  </si>
  <si>
    <t>DQO-6218</t>
  </si>
  <si>
    <t>Cons_Chk-Application_Payment-processing_fee</t>
  </si>
  <si>
    <t>Checks that in Application_Payment, when both values are populated, processing_fee is between 0 and PAYMENT_AMOUNT. A record that breaks this rule holds inconsistent or incomplete information across related fields of the same record.</t>
  </si>
  <si>
    <t>isNull({processing_fee}) || isNull({payment_amount}) || ({processing_fee} &gt;= 0 &amp;&amp; {processing_fee} &lt;= {payment_amount})</t>
  </si>
  <si>
    <t>63495a3a-72d8-4f62-b4c7-ffa6635bc665</t>
  </si>
  <si>
    <t>df0001f9-845f-4a5d-aef6-54377e54889d</t>
  </si>
  <si>
    <t>DQP-6219</t>
  </si>
  <si>
    <t>DQO-6219</t>
  </si>
  <si>
    <t>Consistency_Check-Application_Receipt-RECEIPT_DATE</t>
  </si>
  <si>
    <t>Checks that in Application_Receipt, when RECEIPT_DATE is populated, RECEIPT_AMOUNT is also populated. A record that breaks this rule holds inconsistent or incomplete information across related fields of the same record.</t>
  </si>
  <si>
    <t>isNull({receipt_date}) || !isNull({receipt_amount})</t>
  </si>
  <si>
    <t>322207b0-e474-4f81-8046-13235f64fae7</t>
  </si>
  <si>
    <t>9953af5a-a57a-42a8-a690-6a6c659e5786</t>
  </si>
  <si>
    <t>DQP-6220</t>
  </si>
  <si>
    <t>DQO-6220</t>
  </si>
  <si>
    <t>Cons_Chk-Application_Receipt-RECEIPT_CUSTOMIZED_NB</t>
  </si>
  <si>
    <t>Checks that in Application_Receipt, when RECEIPT_NBR is populated, RECEIPT_CUSTOMIZED_NBR is also populated. A record that breaks this rule holds inconsistent or incomplete information across related fields of the same record.</t>
  </si>
  <si>
    <t>isNull({receipt_nbr}) || !isNull({receipt_customized_nbr})</t>
  </si>
  <si>
    <t>9323342d-86e8-4756-a952-703e3a52850f</t>
  </si>
  <si>
    <t>01489fd3-3c27-4c0b-aa86-baea1cbec24f</t>
  </si>
  <si>
    <t>DQP-6221</t>
  </si>
  <si>
    <t>DQO-6221</t>
  </si>
  <si>
    <t>Cons_Chk-Application_Receipt-TOTAL_PAYMENT</t>
  </si>
  <si>
    <t>Checks that in Application_Receipt, when both are populated, TOTAL_PAYMENT and RECEIPT_AMOUNT hold the same value. A record that breaks this rule holds inconsistent or incomplete information across related fields of the same record.</t>
  </si>
  <si>
    <t>isNull({total_payment}) || isNull({receipt_amount}) || {total_payment} == {receipt_amount}</t>
  </si>
  <si>
    <t>996fd3b9-f320-4928-9951-355b3fe6fb84</t>
  </si>
  <si>
    <t>5234abbb-f50b-45d1-9525-a73f726ccc91</t>
  </si>
  <si>
    <t>DQP-6222</t>
  </si>
  <si>
    <t>DQO-6222</t>
  </si>
  <si>
    <t>Cons_Chk-Investor_Reference-G1_CONTACT_NBR</t>
  </si>
  <si>
    <t>Checks that in Investor_Reference, when G1_CONTACT_TYPE is populated, G1_CONTACT_NBR is also populated. A record that breaks this rule holds inconsistent or incomplete information across related fields of the same record.</t>
  </si>
  <si>
    <t>isNull({g1_contact_type}) || !isNull({g1_contact_nbr})</t>
  </si>
  <si>
    <t>c44a974f-076d-4d92-8ebf-b5c2c847a287</t>
  </si>
  <si>
    <t>75a37b70-ced4-4a3e-8e74-7505b32915ba</t>
  </si>
  <si>
    <t>DQP-6223</t>
  </si>
  <si>
    <t>DQO-6223</t>
  </si>
  <si>
    <t>Cons_Chk-Investor_Reference-G1_CONTACT_TYPE</t>
  </si>
  <si>
    <t>Checks that in Investor_Reference, when G1_CONTACT_NBR is populated, G1_CONTACT_TYPE is also populated. A record that breaks this rule holds inconsistent or incomplete information across related fields of the same record.</t>
  </si>
  <si>
    <t>isNull({g1_contact_nbr}) || !isNull({g1_contact_type})</t>
  </si>
  <si>
    <t>bf8e55aa-4205-4f00-9ee9-1d128ebff05f</t>
  </si>
  <si>
    <t>4cac1471-66db-4442-b67e-303b84b92207</t>
  </si>
  <si>
    <t>DQP-6224</t>
  </si>
  <si>
    <t>DQO-6224</t>
  </si>
  <si>
    <t>Cons_Chk-Inspection_Suspension-R3_BUREAU_CODE</t>
  </si>
  <si>
    <t>Checks that in Inspection_Suspension, when R3_DIVISION_CODE is populated, R3_BUREAU_CODE is also populated. A record that breaks this rule holds inconsistent or incomplete information across related fields of the same record.</t>
  </si>
  <si>
    <t>isNull({r3_division_code}) || !isNull({r3_bureau_code})</t>
  </si>
  <si>
    <t>8f2c8c97-b577-4aec-97a7-b6ef2666926c</t>
  </si>
  <si>
    <t>39d18b25-5257-4edf-b910-83a2bbbc6d94</t>
  </si>
  <si>
    <t>DQP-6225</t>
  </si>
  <si>
    <t>DQO-6225</t>
  </si>
  <si>
    <t>Cons_Chk-Inspection_Suspension-R3_DIVISION_CODE</t>
  </si>
  <si>
    <t>Checks that in Inspection_Suspension, when R3_SECTION_CODE is populated, R3_DIVISION_CODE is also populated. A record that breaks this rule holds inconsistent or incomplete information across related fields of the same record.</t>
  </si>
  <si>
    <t>isNull({r3_section_code}) || !isNull({r3_division_code})</t>
  </si>
  <si>
    <t>f9835fd1-329c-4aff-883c-0c57f82a4d16</t>
  </si>
  <si>
    <t>b41f2674-ca63-4f39-9480-f175465ec10b</t>
  </si>
  <si>
    <t>DQP-6226</t>
  </si>
  <si>
    <t>DQO-6226</t>
  </si>
  <si>
    <t>Cons_Chk-Inspection_Suspension-R3_SECTION_CODE</t>
  </si>
  <si>
    <t>Checks that in Inspection_Suspension, when R3_GROUP_CODE is populated, R3_SECTION_CODE is also populated. A record that breaks this rule holds inconsistent or incomplete information across related fields of the same record.</t>
  </si>
  <si>
    <t>isNull({r3_group_code}) || !isNull({r3_section_code})</t>
  </si>
  <si>
    <t>b5069a60-f036-4e10-9b94-c4a11607d4af</t>
  </si>
  <si>
    <t>0ea0188f-8a40-48ce-9d79-ad9dc7603b78</t>
  </si>
  <si>
    <t>DQP-6227</t>
  </si>
  <si>
    <t>DQO-6227</t>
  </si>
  <si>
    <t>Cons_Chk-Inspection_Suspension-R3_GROUP_CODE</t>
  </si>
  <si>
    <t>Checks that in Inspection_Suspension, when R3_OFFICE_CODE is populated, R3_GROUP_CODE is also populated. A record that breaks this rule holds inconsistent or incomplete information across related fields of the same record.</t>
  </si>
  <si>
    <t>isNull({r3_office_code}) || !isNull({r3_group_code})</t>
  </si>
  <si>
    <t>d2035057-0f2d-4c63-ad7a-109242b38de7</t>
  </si>
  <si>
    <t>190ee672-e81a-4094-91d5-f986b0ef505d</t>
  </si>
  <si>
    <t>DQP-6228</t>
  </si>
  <si>
    <t>DQO-6228</t>
  </si>
  <si>
    <t>Cons_Chk-Inspection_Suspension-G6_COMPL_DD</t>
  </si>
  <si>
    <t>Checks that in Inspection_Suspension, when both dates are populated, g6_rec_dd is on or before G6_COMPL_DD. A record that breaks this rule holds inconsistent or incomplete information across related fields of the same record.</t>
  </si>
  <si>
    <t>isNull({g6_rec_dd}) || isNull({g6_compl_dd}) || (isTimestamp(trim(toString({g6_rec_dd})), 'yyyy-MM-dd HH:mm:ss.SSSSSS') &amp;&amp; isTimestamp(trim(toString({g6_compl_dd})), 'yyyy-MM-dd HH:mm:ss.SSSSSS') &amp;&amp; toTimestamp(trim(toString({g6_rec_dd})), 'yyyy-MM-dd HH:mm:ss.SSSSSS') &lt;= toTimestamp(trim(toString({g6_compl_dd})), 'yyyy-MM-dd HH:mm:ss.SSSSSS'))</t>
  </si>
  <si>
    <t>588a6725-dc1d-4ab5-aa13-437af920762f</t>
  </si>
  <si>
    <t>f2bcd5fb-8dbc-4e91-bb43-c09ad382fe8c</t>
  </si>
  <si>
    <t>DQP-6229</t>
  </si>
  <si>
    <t>DQO-6229</t>
  </si>
  <si>
    <t>Cons_Chk-Inspection_Suspension-G6_STATUS_DD</t>
  </si>
  <si>
    <t>Checks that in Inspection_Suspension, when G6_STATUS is populated, G6_STATUS_DD is also populated. A record that breaks this rule holds inconsistent or incomplete information across related fields of the same record.</t>
  </si>
  <si>
    <t>isNull({g6_status}) || !isNull({g6_status_dd})</t>
  </si>
  <si>
    <t>a5c33362-ec42-42c2-8e62-0282ebf2caf1</t>
  </si>
  <si>
    <t>676d96c2-42b1-411e-9af6-2acefb3ddd94</t>
  </si>
  <si>
    <t>DQP-6230</t>
  </si>
  <si>
    <t>DQO-6230</t>
  </si>
  <si>
    <t>Consistency_Check-Workflow-SD_STP_NUM</t>
  </si>
  <si>
    <t>Checks that in Workflow, when SD_PRO_DES is populated, SD_STP_NUM is also populated. A record that breaks this rule holds inconsistent or incomplete information across related fields of the same record.</t>
  </si>
  <si>
    <t>isNull({sd_pro_des}) || !isNull({sd_stp_num})</t>
  </si>
  <si>
    <t>3aed2b8d-0700-45ed-b11b-0e0b4d35d410</t>
  </si>
  <si>
    <t>dfafdd7e-f642-4554-a8fd-21384e9ef273</t>
  </si>
  <si>
    <t>DQP-6231</t>
  </si>
  <si>
    <t>DQO-6231</t>
  </si>
  <si>
    <t>Consistency_Check-Workflow-SD_PRO_DES</t>
  </si>
  <si>
    <t>Checks that in Workflow, when R1_PROCESS_CODE is populated, SD_PRO_DES is also populated. A record that breaks this rule holds inconsistent or incomplete information across related fields of the same record.</t>
  </si>
  <si>
    <t>isNull({r1_process_code}) || !isNull({sd_pro_des})</t>
  </si>
  <si>
    <t>f5549984-b6ab-4b2c-9080-f257c8f8c591</t>
  </si>
  <si>
    <t>db9aa35d-d5dd-41b2-b603-9d13ac54935e</t>
  </si>
  <si>
    <t>DQP-6232</t>
  </si>
  <si>
    <t>DQO-6232</t>
  </si>
  <si>
    <t>Consistency_Check-Workflow-G6_STAT_DD</t>
  </si>
  <si>
    <t>Checks that in Workflow, when SD_APP_DES is populated, G6_STAT_DD is also populated. A record that breaks this rule holds inconsistent or incomplete information across related fields of the same record.</t>
  </si>
  <si>
    <t>isNull({sd_app_des}) || !isNull({g6_stat_dd})</t>
  </si>
  <si>
    <t>6730428b-4d1f-4220-b059-9ce87e332ff1</t>
  </si>
  <si>
    <t>8f7483cf-8d2b-4b29-b705-8cd38ecbb7d1</t>
  </si>
  <si>
    <t>DQP-6233</t>
  </si>
  <si>
    <t>DQO-6233</t>
  </si>
  <si>
    <t>Consistency_Check-Workflow-G6_ASGN_DD</t>
  </si>
  <si>
    <t>Checks that in Workflow, when both dates are populated, G6_ASGN_DD is on or before G6_STAT_DD. A record that breaks this rule holds inconsistent or incomplete information across related fields of the same record.</t>
  </si>
  <si>
    <t>isNull({g6_asgn_dd}) || isNull({g6_stat_dd}) || (isTimestamp(trim(toString({g6_asgn_dd})), 'yyyy-MM-dd HH:mm:ss.SSSSSS') &amp;&amp; isTimestamp(trim(toString({g6_stat_dd})), 'yyyy-MM-dd HH:mm:ss.SSSSSS') &amp;&amp; toTimestamp(trim(toString({g6_asgn_dd})), 'yyyy-MM-dd HH:mm:ss.SSSSSS') &lt;= toTimestamp(trim(toString({g6_stat_dd})), 'yyyy-MM-dd HH:mm:ss.SSSSSS'))</t>
  </si>
  <si>
    <t>4e97becd-e9a5-404d-a6d9-39a44efdc62c</t>
  </si>
  <si>
    <t>229295d5-c85e-46d4-90b3-c98f94ab18d7</t>
  </si>
  <si>
    <t>DQP-6234</t>
  </si>
  <si>
    <t>DQO-6234</t>
  </si>
  <si>
    <t>Consistency_Check-Workflow-B1_DUE_DD</t>
  </si>
  <si>
    <t>Checks that in Workflow, when both dates are populated, b1_file_dd is on or before B1_DUE_DD. A record that breaks this rule holds inconsistent or incomplete information across related fields of the same record.</t>
  </si>
  <si>
    <t>isNull({b1_file_dd}) || isNull({b1_due_dd}) || (isTimestamp(trim(toString({b1_file_dd})), 'yyyy-MM-dd HH:mm:ss.SSSSSS') &amp;&amp; isTimestamp(trim(toString({b1_due_dd})), 'yyyy-MM-dd HH:mm:ss.SSSSSS') &amp;&amp; toTimestamp(trim(toString({b1_file_dd})), 'yyyy-MM-dd HH:mm:ss.SSSSSS') &lt;= toTimestamp(trim(toString({b1_due_dd})), 'yyyy-MM-dd HH:mm:ss.SSSSSS'))</t>
  </si>
  <si>
    <t>cf095955-53b6-4693-b165-db07f75d3c21</t>
  </si>
  <si>
    <t>ecf0f2b4-f162-403f-bf76-d62aaf62af85</t>
  </si>
  <si>
    <t>DQP-6235</t>
  </si>
  <si>
    <t>DQO-6235</t>
  </si>
  <si>
    <t>Consistency_Check-Workflow-R1_PROCESS_CODE</t>
  </si>
  <si>
    <t>Checks that in Workflow, when SD_PRO_DES is populated, R1_PROCESS_CODE is also populated. A record that breaks this rule holds inconsistent or incomplete information across related fields of the same record.</t>
  </si>
  <si>
    <t>isNull({sd_pro_des}) || !isNull({r1_process_code})</t>
  </si>
  <si>
    <t>d35af7b9-beaa-4f9b-b912-27c0217a27ca</t>
  </si>
  <si>
    <t>afe87374-d188-4fbd-9bc2-347bf024651b</t>
  </si>
  <si>
    <t>DQP-6236</t>
  </si>
  <si>
    <t>DQO-6236</t>
  </si>
  <si>
    <t>Consistency_Check-Workflow-asgn_bureau_code</t>
  </si>
  <si>
    <t>Checks that in Workflow, when asgn_division_code is populated, asgn_bureau_code is also populated. A record that breaks this rule holds inconsistent or incomplete information across related fields of the same record.</t>
  </si>
  <si>
    <t>isNull({asgn_division_code}) || !isNull({asgn_bureau_code})</t>
  </si>
  <si>
    <t>746168d0-f656-4f6e-9e4a-f3cc746d471e</t>
  </si>
  <si>
    <t>75ed251a-77db-4789-99b0-263880b1b6e7</t>
  </si>
  <si>
    <t>DQP-6237</t>
  </si>
  <si>
    <t>DQO-6237</t>
  </si>
  <si>
    <t>Consistency_Check-Workflow-asgn_division_code</t>
  </si>
  <si>
    <t>Checks that in Workflow, when asgn_section_code is populated, asgn_division_code is also populated. A record that breaks this rule holds inconsistent or incomplete information across related fields of the same record.</t>
  </si>
  <si>
    <t>isNull({asgn_section_code}) || !isNull({asgn_division_code})</t>
  </si>
  <si>
    <t>10f61c1f-7f78-44a0-babf-fefebafe3da2</t>
  </si>
  <si>
    <t>eaf258a8-b8fa-41e7-ad81-235a43586fcc</t>
  </si>
  <si>
    <t>DQP-6238</t>
  </si>
  <si>
    <t>DQO-6238</t>
  </si>
  <si>
    <t>Consistency_Check-Workflow-asgn_group_code</t>
  </si>
  <si>
    <t>Checks that in Workflow, when asgn_office_code is populated, asgn_group_code is also populated. A record that breaks this rule holds inconsistent or incomplete information across related fields of the same record.</t>
  </si>
  <si>
    <t>isNull({asgn_office_code}) || !isNull({asgn_group_code})</t>
  </si>
  <si>
    <t>a7a51ab4-eb26-48e9-84e8-116fbf4ee282</t>
  </si>
  <si>
    <t>729ddba5-b5db-4228-b49c-3eca7e807b46</t>
  </si>
  <si>
    <t>DQP-6239</t>
  </si>
  <si>
    <t>DQO-6239</t>
  </si>
  <si>
    <t>Consistency_Check-Workflow-asgn_office_code</t>
  </si>
  <si>
    <t>Checks that in Workflow, when G6_ASGN_DD is populated, asgn_office_code is also populated. A record that breaks this rule holds inconsistent or incomplete information across related fields of the same record.</t>
  </si>
  <si>
    <t>isNull({g6_asgn_dd}) || !isNull({asgn_office_code})</t>
  </si>
  <si>
    <t>8521799d-d3c5-401b-9f0e-b2b04c3c363c</t>
  </si>
  <si>
    <t>d5d30a73-420c-44f2-9bbc-177dae7533e4</t>
  </si>
  <si>
    <t>DQP-6240</t>
  </si>
  <si>
    <t>DQO-6240</t>
  </si>
  <si>
    <t>Consistency_Check-Workflow-asgn_section_code</t>
  </si>
  <si>
    <t>Checks that in Workflow, when asgn_group_code is populated, asgn_section_code is also populated. A record that breaks this rule holds inconsistent or incomplete information across related fields of the same record.</t>
  </si>
  <si>
    <t>isNull({asgn_group_code}) || !isNull({asgn_section_code})</t>
  </si>
  <si>
    <t>0d03152c-4033-4ddd-b554-baf39e488ff7</t>
  </si>
  <si>
    <t>6fc829c4-815a-47db-9e37-6fd770a52c0e</t>
  </si>
  <si>
    <t>DQP-6241</t>
  </si>
  <si>
    <t>DQO-6241</t>
  </si>
  <si>
    <t>Consistency_Check-Workflow-g6_app_dd</t>
  </si>
  <si>
    <t>Checks that in Workflow, when g6_app_dd is populated, SD_APP_DES is also populated. A record that breaks this rule holds inconsistent or incomplete information across related fields of the same record.</t>
  </si>
  <si>
    <t>isNull({g6_app_dd}) || !isNull({sd_app_des})</t>
  </si>
  <si>
    <t>604b4fdd-0a43-4302-a510-aadb789d2094</t>
  </si>
  <si>
    <t>7b58a115-c898-49e3-80a3-0f043364c2a3</t>
  </si>
  <si>
    <t>DQP-6242</t>
  </si>
  <si>
    <t>DQO-6242</t>
  </si>
  <si>
    <t>Consistency_Check-Workflow-sd_act_des</t>
  </si>
  <si>
    <t>Checks that in Workflow, when sd_act_typ is populated, sd_act_des is also populated. A record that breaks this rule holds inconsistent or incomplete information across related fields of the same record.</t>
  </si>
  <si>
    <t>isNull({sd_act_typ}) || !isNull({sd_act_des})</t>
  </si>
  <si>
    <t>7d881e81-59d6-4730-8e5f-82326b1c5e36</t>
  </si>
  <si>
    <t>f3ff3ed6-cd39-44a3-bcb2-9c4b793e9597</t>
  </si>
  <si>
    <t>DQP-6243</t>
  </si>
  <si>
    <t>DQO-6243</t>
  </si>
  <si>
    <t>Consistency_Check-Workflow-sd_act_grp</t>
  </si>
  <si>
    <t>Checks that in Workflow, when sd_act_typ is populated, sd_act_grp is also populated. A record that breaks this rule holds inconsistent or incomplete information across related fields of the same record.</t>
  </si>
  <si>
    <t>isNull({sd_act_typ}) || !isNull({sd_act_grp})</t>
  </si>
  <si>
    <t>94fc396b-fe2b-465d-9cf5-04eb153d40f4</t>
  </si>
  <si>
    <t>59193f7a-3951-455b-84cb-441eaa9cb841</t>
  </si>
  <si>
    <t>DQP-6244</t>
  </si>
  <si>
    <t>DQO-6244</t>
  </si>
  <si>
    <t>Consistency_Check-Workflow-sd_end_time</t>
  </si>
  <si>
    <t>Checks that in Workflow, when both dates are populated, sd_start_time is on or before sd_end_time. A record that breaks this rule holds inconsistent or incomplete information across related fields of the same record.</t>
  </si>
  <si>
    <t>isNull({sd_start_time}) || isNull({sd_end_time}) || {sd_start_time} &lt;= {sd_end_time}</t>
  </si>
  <si>
    <t>5e58c86a-a1ff-4647-a32a-9eb302a27143</t>
  </si>
  <si>
    <t>1951ff50-6341-41dd-a7f0-bd01520bb455</t>
  </si>
  <si>
    <t>DQP-6245</t>
  </si>
  <si>
    <t>DQO-6245</t>
  </si>
  <si>
    <t>Consistency_Check-Workflow-sd_estimated_due_date</t>
  </si>
  <si>
    <t>Checks that in Workflow, when both dates are populated, sd_track_start_date is on or before sd_estimated_due_date. A record that breaks this rule holds inconsistent or incomplete information across related fields of the same record.</t>
  </si>
  <si>
    <t>isNull({sd_track_start_date}) || isNull({sd_estimated_due_date}) || {sd_track_start_date} &lt;= {sd_estimated_due_date}</t>
  </si>
  <si>
    <t>f6c9051f-d456-4688-982c-f736c862975a</t>
  </si>
  <si>
    <t>33fa2769-4666-4a9d-ba2b-01884c1a120c</t>
  </si>
  <si>
    <t>DQP-6246</t>
  </si>
  <si>
    <t>DQO-6246</t>
  </si>
  <si>
    <t>Consistency_Check-Workflow-sd_start_time</t>
  </si>
  <si>
    <t>33927144-1ed0-44cd-859d-9fc3b936e626</t>
  </si>
  <si>
    <t>a90597af-cbef-474c-9183-f87094c2ca82</t>
  </si>
  <si>
    <t>DQP-6247</t>
  </si>
  <si>
    <t>DQO-6247</t>
  </si>
  <si>
    <t>Consistency_Check-Workflow-sd_track_start_date</t>
  </si>
  <si>
    <t>8ae66459-a5fd-43c8-a7f7-b365db294858</t>
  </si>
  <si>
    <t>69e26c08-e967-4a32-a0d1-3462b903fb5b</t>
  </si>
  <si>
    <t>DQP-6248</t>
  </si>
  <si>
    <t>DQO-6248</t>
  </si>
  <si>
    <t>Cons_Chk-Application_District_Reference-L1_ADDRESS</t>
  </si>
  <si>
    <t>Checks that in Application_District_Reference, when L1_DISTRICT is populated, L1_ADDRESS_NBR is also populated. A record that breaks this rule holds inconsistent or incomplete information across related fields of the same record.</t>
  </si>
  <si>
    <t>isNull({l1_district}) || !isNull({l1_address_nbr})</t>
  </si>
  <si>
    <t>6ce8ade9-13b3-4765-8c9d-44c56b08ad94</t>
  </si>
  <si>
    <t>96d89d16-5946-445a-9890-d00c73f92d03</t>
  </si>
  <si>
    <t>DQP-6249</t>
  </si>
  <si>
    <t>DQO-6249</t>
  </si>
  <si>
    <t>Cons_Chk-Application_District_Reference-L1_DISTRIC</t>
  </si>
  <si>
    <t>Checks that in Application_District_Reference, when L1_ADDRESS_NBR is populated, L1_DISTRICT is also populated. A record that breaks this rule holds inconsistent or incomplete information across related fields of the same record.</t>
  </si>
  <si>
    <t>isNull({l1_address_nbr}) || !isNull({l1_district})</t>
  </si>
  <si>
    <t>0affd2cb-5062-48a6-9f55-82b70c7d9bd8</t>
  </si>
  <si>
    <t>04be3a35-f509-42d0-ac13-166dab067438</t>
  </si>
  <si>
    <t>DQP-6250</t>
  </si>
  <si>
    <t>DQO-6250</t>
  </si>
  <si>
    <t>Cons_Chk-application_Configuration_Language-R1_PER</t>
  </si>
  <si>
    <t>Checks that in application_Configuration_Language, when R1_PER_SUB_TYPE is populated, R1_PER_GROUP and r1_per_type are also populated. A record that breaks this rule holds inconsistent or incomplete information across related fields of the same record.</t>
  </si>
  <si>
    <t>isNull({r1_per_sub_type}) || (!isNull({r1_per_group}) &amp;&amp; !isNull({r1_per_type}))</t>
  </si>
  <si>
    <t>a24cf653-167a-45c8-bd84-b787029e2684</t>
  </si>
  <si>
    <t>299a8d56-ceb1-4696-b4b4-9486bd178fe3</t>
  </si>
  <si>
    <t>DQP-6251</t>
  </si>
  <si>
    <t>DQO-6251</t>
  </si>
  <si>
    <t>Cons_Chk-application_Configuration_Language-R1_P_2</t>
  </si>
  <si>
    <t>Checks that in application_Configuration_Language, when R1_PER_CATEGORY is populated, R1_PER_SUB_TYPE is also populated. A record that breaks this rule holds inconsistent or incomplete information across related fields of the same record.</t>
  </si>
  <si>
    <t>isNull({r1_per_category}) || !isNull({r1_per_sub_type})</t>
  </si>
  <si>
    <t>092ffba4-25dd-4385-bb8b-504a87adce3b</t>
  </si>
  <si>
    <t>4e67765d-ab55-4ab9-b0df-9557be15780b</t>
  </si>
  <si>
    <t>DQP-6252</t>
  </si>
  <si>
    <t>DQO-6252</t>
  </si>
  <si>
    <t>Cons_Chk-Application_Fee_Reference-R1_FEE_CODE</t>
  </si>
  <si>
    <t>Checks that in Application_Fee_Reference, when R1_FEE_CODE is populated, r1_gf_des is also populated. A record that breaks this rule holds inconsistent or incomplete information across related fields of the same record.</t>
  </si>
  <si>
    <t>isNull({r1_fee_code}) || !isNull({r1_gf_des})</t>
  </si>
  <si>
    <t>8802bbbb-50d9-4972-8872-db77f2403733</t>
  </si>
  <si>
    <t>78a55db2-37e6-4ec9-b5b6-c3875256b84a</t>
  </si>
  <si>
    <t>DQP-6253</t>
  </si>
  <si>
    <t>DQO-6253</t>
  </si>
  <si>
    <t>Cons_Chk-Application_Fee_Reference-R1_GF_COD</t>
  </si>
  <si>
    <t>Checks that in Application_Fee_Reference, when R1_FEE_CODE is populated, R1_GF_COD is also populated. A record that breaks this rule holds inconsistent or incomplete information across related fields of the same record.</t>
  </si>
  <si>
    <t>isNull({r1_fee_code}) || !isNull({r1_gf_cod})</t>
  </si>
  <si>
    <t>92fd9fc8-944a-4be9-84dc-1a28cff02620</t>
  </si>
  <si>
    <t>003a94c2-e810-42e9-a502-b52499af5fac</t>
  </si>
  <si>
    <t>DQP-6254</t>
  </si>
  <si>
    <t>DQO-6254</t>
  </si>
  <si>
    <t>Consistency_Check-Inspection_Types-INSP_TYPE</t>
  </si>
  <si>
    <t>Checks that in Inspection_Types, when insp_code is populated, INSP_TYPE is also populated. A record that breaks this rule holds inconsistent or incomplete information across related fields of the same record.</t>
  </si>
  <si>
    <t>isNull({insp_code}) || !isNull({insp_type})</t>
  </si>
  <si>
    <t>a199092e-98b2-45cc-80c0-2c488103b5d8</t>
  </si>
  <si>
    <t>7740df6e-3e54-49cf-a323-3f6f29e9733e</t>
  </si>
  <si>
    <t>DQP-6255</t>
  </si>
  <si>
    <t>DQO-6255</t>
  </si>
  <si>
    <t>Cons_Chk-Inspection_Types-INSP_RESULT_GROUP</t>
  </si>
  <si>
    <t>Checks that in Inspection_Types, when INSP_TYPE is populated, INSP_RESULT_GROUP is also populated. A record that breaks this rule holds inconsistent or incomplete information across related fields of the same record.</t>
  </si>
  <si>
    <t>isNull({insp_type}) || !isNull({insp_result_group})</t>
  </si>
  <si>
    <t>d2529cc7-51aa-4047-9d49-d78bee0ae507</t>
  </si>
  <si>
    <t>523dce93-caf6-4fe7-9010-5e7f44e52d75</t>
  </si>
  <si>
    <t>DQP-6256</t>
  </si>
  <si>
    <t>DQO-6256</t>
  </si>
  <si>
    <t>Cons_Chk-Inspection_Types_Language-INSP_TYPE</t>
  </si>
  <si>
    <t>Checks that in Inspection_Types_Language, when INSP_CODE is populated, INSP_TYPE is also populated. A record that breaks this rule holds inconsistent or incomplete information across related fields of the same record.</t>
  </si>
  <si>
    <t>d5c51465-953e-4ed1-8f39-130517f60ce1</t>
  </si>
  <si>
    <t>e836fb66-d50a-4407-a654-e21ea0ecd0ed</t>
  </si>
  <si>
    <t>DQO-6257</t>
  </si>
  <si>
    <t>Consistency_Check-License_Professional-BUS_NAME2</t>
  </si>
  <si>
    <t>Checks that in License_Professional, when BUS_NAME is populated, BUS_NAME2 is also populated. A record that breaks this rule holds inconsistent or incomplete information across related fields of the same record.</t>
  </si>
  <si>
    <t>isNull({bus_name}) || !isNull({bus_name2})</t>
  </si>
  <si>
    <t>c8ac0aff-1f67-4bd6-9000-7905dc6f767c</t>
  </si>
  <si>
    <t>44a1156b-5210-4e46-9642-3a233e73483b</t>
  </si>
  <si>
    <t>DQP-6258</t>
  </si>
  <si>
    <t>DQO-6258</t>
  </si>
  <si>
    <t>Cons_Chk-Industrial_Activities-activity_branch</t>
  </si>
  <si>
    <t>Checks that in Industrial_Activities, when activity_code is populated, activity_branch is also populated. A record that breaks this rule holds inconsistent or incomplete information across related fields of the same record.</t>
  </si>
  <si>
    <t>isNull({activity_code}) || !isNull({activity_branch})</t>
  </si>
  <si>
    <t>e60adf09-3fa4-4e61-a6fb-b22d9752ac3c</t>
  </si>
  <si>
    <t>a56c0880-9908-4ae0-9ef9-6cac368793a7</t>
  </si>
  <si>
    <t>DQP-6259</t>
  </si>
  <si>
    <t>DQO-6259</t>
  </si>
  <si>
    <t>Cons_Chk-Industrial_Activities-activity_category</t>
  </si>
  <si>
    <t>Checks that in Industrial_Activities, when activity_division is populated, activity_category is also populated. A record that breaks this rule holds inconsistent or incomplete information across related fields of the same record.</t>
  </si>
  <si>
    <t>isNull({activity_division}) || !isNull({activity_category})</t>
  </si>
  <si>
    <t>5e4a8930-144a-46d0-a140-f9343114c365</t>
  </si>
  <si>
    <t>635d7a61-54e6-417f-b7b2-c996cc9a34ac</t>
  </si>
  <si>
    <t>DQP-6260</t>
  </si>
  <si>
    <t>DQO-6260</t>
  </si>
  <si>
    <t>Cons_Chk-Industrial_Activities-activity_class</t>
  </si>
  <si>
    <t>Checks that in Industrial_Activities, when activity_code is populated, activity_class is also populated. A record that breaks this rule holds inconsistent or incomplete information across related fields of the same record.</t>
  </si>
  <si>
    <t>isNull({activity_code}) || !isNull({activity_class})</t>
  </si>
  <si>
    <t>5f06705a-2011-4319-89b1-67640d8bf92c</t>
  </si>
  <si>
    <t>60a11ea2-1f87-4cd7-99e7-b326c0635e72</t>
  </si>
  <si>
    <t>DQP-6261</t>
  </si>
  <si>
    <t>DQO-6261</t>
  </si>
  <si>
    <t>Cons_Chk-Industrial_Activities-activity_code</t>
  </si>
  <si>
    <t>Checks that in Industrial_Activities, when activity_code is populated, activity_name, activity_group, activity_division, activity_class, activity_category and activity_branch are also populated. A record that breaks this rule holds inconsistent or incomplete information across related fields of the same record.</t>
  </si>
  <si>
    <t>isNull({activity_code}) || (!isNull({activity_name}) &amp;&amp; !isNull({activity_group}) &amp;&amp; !isNull({activity_division}) &amp;&amp; !isNull({activity_class}) &amp;&amp; !isNull({activity_category}) &amp;&amp; !isNull({activity_branch}))</t>
  </si>
  <si>
    <t>c72e7a8c-c949-426f-8d40-3b702f938d04</t>
  </si>
  <si>
    <t>c188e9fc-e015-4a16-b594-a64be6336f2e</t>
  </si>
  <si>
    <t>DQP-6262</t>
  </si>
  <si>
    <t>DQO-6262</t>
  </si>
  <si>
    <t>Cons_Chk-Industrial_Activities-activity_division</t>
  </si>
  <si>
    <t>Checks that in Industrial_Activities, when activity_group is populated, activity_division is also populated. A record that breaks this rule holds inconsistent or incomplete information across related fields of the same record.</t>
  </si>
  <si>
    <t>isNull({activity_group}) || !isNull({activity_division})</t>
  </si>
  <si>
    <t>c0b4579c-8382-4ea6-8c92-0c5f919f4a73</t>
  </si>
  <si>
    <t>6841570d-e200-47d9-9bd0-b3a5c15d7252</t>
  </si>
  <si>
    <t>DQP-6263</t>
  </si>
  <si>
    <t>DQO-6263</t>
  </si>
  <si>
    <t>Cons_Chk-Industrial_Activities-activity_group</t>
  </si>
  <si>
    <t>Checks that in Industrial_Activities, when activity_class is populated, activity_group is also populated. A record that breaks this rule holds inconsistent or incomplete information across related fields of the same record.</t>
  </si>
  <si>
    <t>isNull({activity_class}) || !isNull({activity_group})</t>
  </si>
  <si>
    <t>fd0812a7-80a8-4a6a-9a27-c47121c1e959</t>
  </si>
  <si>
    <t>34343411-5a5f-4f09-a377-49f248d8ced1</t>
  </si>
  <si>
    <t>DQP-6264</t>
  </si>
  <si>
    <t>DQO-6264</t>
  </si>
  <si>
    <t>Cons_Chk-Industrial_Activities-activity_name</t>
  </si>
  <si>
    <t>Checks that in Industrial_Activities, when activity_code is populated, activity_name is also populated. A record that breaks this rule holds inconsistent or incomplete information across related fields of the same record.</t>
  </si>
  <si>
    <t>isNull({activity_code}) || !isNull({activity_name})</t>
  </si>
  <si>
    <t>6cf3be76-0f8c-46ae-8010-9456f17dcc8c</t>
  </si>
  <si>
    <t>44f24295-7a33-4a0c-b8ab-2da75dc64a16</t>
  </si>
  <si>
    <t>DQP-6265</t>
  </si>
  <si>
    <t>DQO-6265</t>
  </si>
  <si>
    <t>Consistency_Check-Permit_Air-air_ad_type</t>
  </si>
  <si>
    <t>Checks that in Permit_Air, when air_ads_quantity is populated, air_ad_type is also populated. A record that breaks this rule holds inconsistent or incomplete information across related fields of the same record.</t>
  </si>
  <si>
    <t>isNull({air_ads_quantity}) || !isNull({air_ad_type})</t>
  </si>
  <si>
    <t>70c54e18-2e68-4890-b18f-2ec643539970</t>
  </si>
  <si>
    <t>9d326457-bce6-46d9-89d8-eb0da739b3e9</t>
  </si>
  <si>
    <t>DQP-6266</t>
  </si>
  <si>
    <t>DQO-6266</t>
  </si>
  <si>
    <t>Consistency_Check-Permit_Air-show_dates</t>
  </si>
  <si>
    <t>Checks that in Permit_Air, when air_ad_type is populated, show_dates is also populated. A record that breaks this rule holds inconsistent or incomplete information across related fields of the same record.</t>
  </si>
  <si>
    <t>isNull({air_ad_type}) || !isNull({show_dates})</t>
  </si>
  <si>
    <t>7ce98815-767a-473a-8a06-dc3eb5352aa1</t>
  </si>
  <si>
    <t>73565523-ded1-4316-bb56-a5ac4dc2afc9</t>
  </si>
  <si>
    <t>DQP-6267</t>
  </si>
  <si>
    <t>DQO-6267</t>
  </si>
  <si>
    <t>Consistency_Check-Allocated_Quota-allocated_quota</t>
  </si>
  <si>
    <t>Checks that in Allocated_Quota, when allocated_quota is populated, profession_description is also populated. A record that breaks this rule holds inconsistent or incomplete information across related fields of the same record.</t>
  </si>
  <si>
    <t>isNull({allocated_quota}) || !isNull({profession_description})</t>
  </si>
  <si>
    <t>9e0a1fca-ae8b-4e12-a5cc-98afa22c7912</t>
  </si>
  <si>
    <t>de546353-331c-4322-b43b-090b7db25c03</t>
  </si>
  <si>
    <t>DQP-6268</t>
  </si>
  <si>
    <t>DQO-6268</t>
  </si>
  <si>
    <t>Cons_Chk-Allocated_Quota-profession_description</t>
  </si>
  <si>
    <t>Checks that in Allocated_Quota, when profession_code is populated, profession_description is also populated. A record that breaks this rule holds inconsistent or incomplete information across related fields of the same record.</t>
  </si>
  <si>
    <t>isNull({profession_code}) || !isNull({profession_description})</t>
  </si>
  <si>
    <t>28e92e84-ceb6-4193-868a-04a5ba21f52c</t>
  </si>
  <si>
    <t>04602dc4-758a-41f5-a2c4-16a07a2ff05a</t>
  </si>
  <si>
    <t>DQP-6269</t>
  </si>
  <si>
    <t>DQO-6269</t>
  </si>
  <si>
    <t>Cons_Chk-Entity_Identifier-approval_status</t>
  </si>
  <si>
    <t>Checks that in Entity_Identifier, when approval_status is populated, entity_name is also populated. A record that breaks this rule holds inconsistent or incomplete information across related fields of the same record.</t>
  </si>
  <si>
    <t>isNull({approval_status}) || !isNull({entity_name})</t>
  </si>
  <si>
    <t>18364ca3-2a65-4333-803e-8f065aae768c</t>
  </si>
  <si>
    <t>de05fab6-c76a-4856-9187-90fedb3552b2</t>
  </si>
  <si>
    <t>DQP-6270</t>
  </si>
  <si>
    <t>DQO-6270</t>
  </si>
  <si>
    <t>Cons_Chk-Entity_Identifier-entity_identifier_name</t>
  </si>
  <si>
    <t>Checks that in Entity_Identifier, when entity_identifier is populated, entity_identifier_name is also populated. A record that breaks this rule holds inconsistent or incomplete information across related fields of the same record.</t>
  </si>
  <si>
    <t>isNull({entity_identifier}) || !isNull({entity_identifier_name})</t>
  </si>
  <si>
    <t>a3f4b72f-6f97-4082-9738-27be55a0920d</t>
  </si>
  <si>
    <t>d9fc4416-8d66-4b76-98a9-bc888c2d98f9</t>
  </si>
  <si>
    <t>DQP-6271</t>
  </si>
  <si>
    <t>DQO-6271</t>
  </si>
  <si>
    <t>Consistency_Check-Entity_Identifier-entity_name</t>
  </si>
  <si>
    <t>Checks that in Entity_Identifier, when entity_identifier is populated, entity_name is also populated. A record that breaks this rule holds inconsistent or incomplete information across related fields of the same record.</t>
  </si>
  <si>
    <t>isNull({entity_identifier}) || !isNull({entity_name})</t>
  </si>
  <si>
    <t>87d808a8-c94e-45c4-8b0b-eadf8e689b51</t>
  </si>
  <si>
    <t>f70cdd3d-3400-4f98-bf3f-1e570f578807</t>
  </si>
  <si>
    <t>DQP-6272</t>
  </si>
  <si>
    <t>DQO-6272</t>
  </si>
  <si>
    <t>Consistency_Check-Entity_Identifier-entry_date</t>
  </si>
  <si>
    <t>Checks that in Entity_Identifier, when both dates are populated, entry_date is on or before entity_identifier_end_date. A record that breaks this rule holds inconsistent or incomplete information across related fields of the same record.</t>
  </si>
  <si>
    <t>isNull({entry_date}) || isNull({entity_identifier_end_date}) || (isTimestamp(trim(toString({entry_date})), 'MM/dd/yyyy HH:mm:ss') &amp;&amp; isDate(trim(toString({entity_identifier_end_date})), 'MM/dd/yyyy') &amp;&amp; toDate(toTimestamp(trim(toString({entry_date})), 'MM/dd/yyyy HH:mm:ss')) &lt;= toDate(trim(toString({entity_identifier_end_date})), 'MM/dd/yyyy'))</t>
  </si>
  <si>
    <t>c9f30095-b9d0-4898-a2cf-ebd5e770b39c</t>
  </si>
  <si>
    <t>15212fd5-447a-42df-b7b1-280c22074b8e</t>
  </si>
  <si>
    <t>DQO-6273</t>
  </si>
  <si>
    <t>Consistency_Check-RB_PEP_Association-category</t>
  </si>
  <si>
    <t>Checks that in RB_PEP_Association, when full_name is populated, category is also populated. A record that breaks this rule holds inconsistent or incomplete information across related fields of the same record.</t>
  </si>
  <si>
    <t>isNull({full_name}) || !isNull({category})</t>
  </si>
  <si>
    <t>3e3604c8-4ef5-4516-b8d3-20e2fdef82a7</t>
  </si>
  <si>
    <t>0d8a71c2-efda-4e58-8259-415380e21db5</t>
  </si>
  <si>
    <t>DQO-6274</t>
  </si>
  <si>
    <t>Cons_Chk-RB_PEP_Association-job_description</t>
  </si>
  <si>
    <t>Checks that in RB_PEP_Association, when official_title is populated, job_description is also populated. A record that breaks this rule holds inconsistent or incomplete information across related fields of the same record.</t>
  </si>
  <si>
    <t>isNull({official_title}) || !isNull({job_description})</t>
  </si>
  <si>
    <t>5606b19d-4507-498c-948b-ba016ede6e62</t>
  </si>
  <si>
    <t>1af1c92f-0558-41a2-ad23-d7f9b3df56cb</t>
  </si>
  <si>
    <t>DQO-6275</t>
  </si>
  <si>
    <t>Cons_Chk-RB_PEP_Association-official_title</t>
  </si>
  <si>
    <t>Checks that in RB_PEP_Association, when full_name is populated, official_title is also populated. A record that breaks this rule holds inconsistent or incomplete information across related fields of the same record.</t>
  </si>
  <si>
    <t>isNull({full_name}) || !isNull({official_title})</t>
  </si>
  <si>
    <t>4ecdee3c-12fe-46a6-98bb-e14cabe4a93d</t>
  </si>
  <si>
    <t>0ed7c8a2-3af2-49a1-b39e-a5479e8be89f</t>
  </si>
  <si>
    <t>DQP-6276</t>
  </si>
  <si>
    <t>DQO-6276</t>
  </si>
  <si>
    <t>Consistency_Check-Permit_Balloons-balloons_address</t>
  </si>
  <si>
    <t>Checks that in Permit_Balloons, when balloons_quantity is populated, balloons_address is also populated. A record that breaks this rule holds inconsistent or incomplete information across related fields of the same record.</t>
  </si>
  <si>
    <t>isNull({balloons_quantity}) || !isNull({balloons_address})</t>
  </si>
  <si>
    <t>ece104af-132f-4f93-acec-b481ab9e296e</t>
  </si>
  <si>
    <t>d7bf79cb-d88f-45a7-91b8-c244fb9d9b37</t>
  </si>
  <si>
    <t>DQP-6277</t>
  </si>
  <si>
    <t>DQO-6277</t>
  </si>
  <si>
    <t>Consistency_Check-Permit_Balloons-show_dates</t>
  </si>
  <si>
    <t>Checks that in Permit_Balloons, when balloons_quantity is populated, show_dates is also populated. A record that breaks this rule holds inconsistent or incomplete information across related fields of the same record.</t>
  </si>
  <si>
    <t>isNull({balloons_quantity}) || !isNull({show_dates})</t>
  </si>
  <si>
    <t>c3bc77fb-7e3f-4b8a-912c-e312223dbf92</t>
  </si>
  <si>
    <t>51adf4c4-6f4b-46ef-a9c2-061632ff6687</t>
  </si>
  <si>
    <t>DQO-6278</t>
  </si>
  <si>
    <t>Cons_Chk-RB_Beneficial_Owner-address_of_employer_e</t>
  </si>
  <si>
    <t>Checks that in RB_Beneficial_Owner, when name_of_employer_entity is populated, address_of_employer_entity is also populated. A record that breaks this rule holds inconsistent or incomplete information across related fields of the same record.</t>
  </si>
  <si>
    <t>isNull({name_of_employer_entity}) || !isNull({address_of_employer_entity})</t>
  </si>
  <si>
    <t>94674911-6d45-4a74-bb19-369c1609b39d</t>
  </si>
  <si>
    <t>a3f990a6-9091-4960-88f8-fdb2e338bf3e</t>
  </si>
  <si>
    <t>DQO-6279</t>
  </si>
  <si>
    <t>Cons_Chk-RB_Beneficial_Owner-beneficiary_owner_uni</t>
  </si>
  <si>
    <t>Checks that in RB_Beneficial_Owner, when is_beneficiary_owner_resident_ is set (Y/1/true), beneficiary_owner_unified_numb is populated. A record that breaks this rule holds inconsistent or incomplete information across related fields of the same record.</t>
  </si>
  <si>
    <t>!in(['Y','1','TRUE','YES'], upper(toString({is_beneficiary_owner_resident_}))) || !isNull({beneficiary_owner_unified_numb})</t>
  </si>
  <si>
    <t>36e76e84-b94c-4bad-b74b-647ca2bc4582</t>
  </si>
  <si>
    <t>691ced34-73c8-4a8d-82d6-5648048c05b9</t>
  </si>
  <si>
    <t>DQO-6280</t>
  </si>
  <si>
    <t>Consistency_Check-RB_Beneficial_Owner-city</t>
  </si>
  <si>
    <t>Checks that in RB_Beneficial_Owner, when residence_address or house_number is populated, city is also populated. A record that breaks this rule holds inconsistent or incomplete information across related fields of the same record.</t>
  </si>
  <si>
    <t>(isNull({residence_address}) &amp;&amp; isNull({house_number})) || !isNull({city})</t>
  </si>
  <si>
    <t>b87b310a-df3c-4bb3-a5d9-faafc21f6344</t>
  </si>
  <si>
    <t>49ad9be2-1e8e-41ef-b184-4fd2122c7cd8</t>
  </si>
  <si>
    <t>DQO-6281</t>
  </si>
  <si>
    <t>Cons_Chk-RB_Beneficial_Owner-name_of_employer_enti</t>
  </si>
  <si>
    <t>Checks that in RB_Beneficial_Owner, when is_employee is set (Y/1/true), name_of_employer_entity is populated. A record that breaks this rule holds inconsistent or incomplete information across related fields of the same record.</t>
  </si>
  <si>
    <t>!in(['Y','1','TRUE','YES'], upper(toString({is_employee}))) || !isNull({name_of_employer_entity})</t>
  </si>
  <si>
    <t>2866fc79-2f63-4001-aa49-f3bcbf8f0c4e</t>
  </si>
  <si>
    <t>1b035714-984a-47bb-a009-ae8ffa9c503a</t>
  </si>
  <si>
    <t>DQO-6282</t>
  </si>
  <si>
    <t>Cons_Chk-RB_Beneficial_Owner-passport_issuance_cou</t>
  </si>
  <si>
    <t>Checks that in RB_Beneficial_Owner, when passport_issuance_country is populated, beneficiary_owner_passport_no is also populated. A record that breaks this rule holds inconsistent or incomplete information across related fields of the same record.</t>
  </si>
  <si>
    <t>isNull({passport_issuance_country}) || !isNull({beneficiary_owner_passport_no})</t>
  </si>
  <si>
    <t>1a89b9f7-be91-4e6f-be23-a161f7db26ae</t>
  </si>
  <si>
    <t>67b00469-0ba0-4133-a8fe-5ef62e4e973e</t>
  </si>
  <si>
    <t>DQO-6283</t>
  </si>
  <si>
    <t>Cons_Chk-RB_Beneficial_Owner-settlor_full_name</t>
  </si>
  <si>
    <t>Checks that in RB_Beneficial_Owner, when trustee_full_name is populated, settlor_full_name is also populated. A record that breaks this rule holds inconsistent or incomplete information across related fields of the same record.</t>
  </si>
  <si>
    <t>isNull({trustee_full_name}) || !isNull({settlor_full_name})</t>
  </si>
  <si>
    <t>f7dd84ff-acb3-4000-8b70-c77ee478def0</t>
  </si>
  <si>
    <t>4ca0ee07-32fe-48fd-ad2c-d0f49ba89ee1</t>
  </si>
  <si>
    <t>DQO-6284</t>
  </si>
  <si>
    <t>Cons_Chk-RB_Beneficial_Owner-trustee_full_name</t>
  </si>
  <si>
    <t>Checks that in RB_Beneficial_Owner, when trustee_full_name is populated, is_beneficiary_owner_trustee is set to 1/Y. A record that breaks this rule holds inconsistent or incomplete information across related fields of the same record.</t>
  </si>
  <si>
    <t>isNull({trustee_full_name}) || in(['Y','1','TRUE','YES'], upper(toString({is_beneficiary_owner_trustee})))</t>
  </si>
  <si>
    <t>adc2605c-8cbd-4e14-8014-aa181ebd93f3</t>
  </si>
  <si>
    <t>7a9472ef-b239-47ea-9ff6-f6a13b5220a1</t>
  </si>
  <si>
    <t>DQO-6285</t>
  </si>
  <si>
    <t>Cons_Chk-Commercial_Activities-activity_id</t>
  </si>
  <si>
    <t>Checks that in Commercial_Activities, when name is populated, activity_id is also populated. A record that breaks this rule holds inconsistent or incomplete information across related fields of the same record.</t>
  </si>
  <si>
    <t>isNull({name}) || !isNull({activity_id})</t>
  </si>
  <si>
    <t>dcb8b185-bb95-4e39-953b-da0346ddb2c6</t>
  </si>
  <si>
    <t>d34d76f7-f4fb-415c-9c8e-b3ac30f4e391</t>
  </si>
  <si>
    <t>DQO-6286</t>
  </si>
  <si>
    <t>Consistency_Check-Commercial_Activities-sub_nature</t>
  </si>
  <si>
    <t>Checks that in Commercial_Activities, when sub_nature is populated, nature_of_activity is also populated. A record that breaks this rule holds inconsistent or incomplete information across related fields of the same record.</t>
  </si>
  <si>
    <t>isNull({sub_nature}) || !isNull({nature_of_activity})</t>
  </si>
  <si>
    <t>c9102062-f295-448c-b56c-0045168ff8e0</t>
  </si>
  <si>
    <t>254afe54-2ff5-46d8-9daf-7e56b2083179</t>
  </si>
  <si>
    <t>DQP-6287</t>
  </si>
  <si>
    <t>DQO-6287</t>
  </si>
  <si>
    <t>Consistency_Check-Customs_Quota-hs_code</t>
  </si>
  <si>
    <t>Checks that in Customs_Quota, when hs_code is populated, yearly_quota is also populated. A record that breaks this rule holds inconsistent or incomplete information across related fields of the same record.</t>
  </si>
  <si>
    <t>isNull({hs_code}) || !isNull({yearly_quota})</t>
  </si>
  <si>
    <t>a4e7216e-13d0-4d87-973e-913e3e74c2bf</t>
  </si>
  <si>
    <t>aff5aa06-b240-4d37-8eb9-3ab239e06809</t>
  </si>
  <si>
    <t>DQP-6288</t>
  </si>
  <si>
    <t>DQO-6288</t>
  </si>
  <si>
    <t>Consistency_Check-Customs_Quota-new_yearly_quota</t>
  </si>
  <si>
    <t>Checks that in Customs_Quota, when new_yearly_quota is populated, yearly_quota is also populated. A record that breaks this rule holds inconsistent or incomplete information across related fields of the same record.</t>
  </si>
  <si>
    <t>isNull({new_yearly_quota}) || !isNull({yearly_quota})</t>
  </si>
  <si>
    <t>6b38efee-ba8d-424c-9694-feaecbada973</t>
  </si>
  <si>
    <t>51bd0fb1-7e39-447c-ad74-159682c29be6</t>
  </si>
  <si>
    <t>DQP-6289</t>
  </si>
  <si>
    <t>DQO-6289</t>
  </si>
  <si>
    <t>Consistency_Check-Customs_Quota-yearly_quota</t>
  </si>
  <si>
    <t>Checks that in Customs_Quota, when yearly_quota is populated, hs_code and unit are also populated. A record that breaks this rule holds inconsistent or incomplete information across related fields of the same record.</t>
  </si>
  <si>
    <t>isNull({yearly_quota}) || (!isNull({hs_code}) &amp;&amp; !isNull({unit}))</t>
  </si>
  <si>
    <t>d7f2c4ee-0afe-4d55-86a0-0094fd7afc60</t>
  </si>
  <si>
    <t>bc4be2d0-3d60-4797-a2be-b95011d7e58a</t>
  </si>
  <si>
    <t>DQP-6290</t>
  </si>
  <si>
    <t>DQO-6290</t>
  </si>
  <si>
    <t>Cons_Chk-Customs_Quota-yearly_remaining_quota</t>
  </si>
  <si>
    <t>Checks that in Customs_Quota, when both values are populated, yearly_remaining_quota is between 0 and yearly_quota. A record that breaks this rule holds inconsistent or incomplete information across related fields of the same record.</t>
  </si>
  <si>
    <t>isNull({yearly_remaining_quota}) || isNull({yearly_quota}) || ({yearly_remaining_quota} &gt;= 0 &amp;&amp; {yearly_remaining_quota} &lt;= {yearly_quota})</t>
  </si>
  <si>
    <t>5a8cef6c-5883-434a-8512-2763cd7a63ed</t>
  </si>
  <si>
    <t>717817cb-377b-458c-94b6-740971a28071</t>
  </si>
  <si>
    <t>DQP-6291</t>
  </si>
  <si>
    <t>DQO-6291</t>
  </si>
  <si>
    <t>Consistency_Check-DED_Rules_Exception-action_date</t>
  </si>
  <si>
    <t>Checks that in DED_Rules_Exception, when both dates are populated, action_date is on or before expiry_date. A record that breaks this rule holds inconsistent or incomplete information across related fields of the same record.</t>
  </si>
  <si>
    <t>isNull({action_date}) || isNull({expiry_date}) || (isDate(trim(toString({action_date})), 'MM/dd/yyyy') &amp;&amp; isDate(trim(toString({expiry_date})), 'MM/dd/yyyy') &amp;&amp; toDate(trim(toString({action_date})), 'MM/dd/yyyy') &lt;= toDate(trim(toString({expiry_date})), 'MM/dd/yyyy'))</t>
  </si>
  <si>
    <t>db83b06d-327b-4aa3-b5e3-0ef060800ec2</t>
  </si>
  <si>
    <t>4098afcd-c629-4155-a848-480ad1f8ce91</t>
  </si>
  <si>
    <t>DQP-6292</t>
  </si>
  <si>
    <t>DQO-6292</t>
  </si>
  <si>
    <t>Consistency_Check-DED_Rules_Exception-expiry_date</t>
  </si>
  <si>
    <t>132de64d-20ea-4c88-8390-099aa8b8c6f0</t>
  </si>
  <si>
    <t>b9d349b0-5428-4b5a-890b-8f0fcc49028b</t>
  </si>
  <si>
    <t>DQO-6293</t>
  </si>
  <si>
    <t>Consistency_Check-RB_Directors-area_street</t>
  </si>
  <si>
    <t>Checks that in RB_Directors, when house_number or house_name is populated, area_street is also populated. A record that breaks this rule holds inconsistent or incomplete information across related fields of the same record.</t>
  </si>
  <si>
    <t>(isNull({house_number}) &amp;&amp; isNull({house_name})) || !isNull({area_street})</t>
  </si>
  <si>
    <t>dffe91e1-1b9b-4d54-b328-985d7e579b4d</t>
  </si>
  <si>
    <t>5590c002-bc77-4fe5-a81f-a72d5fd2e5ef</t>
  </si>
  <si>
    <t>DQO-6294</t>
  </si>
  <si>
    <t>Cons_Chk-RB_Directors-board_member_id_issuance_cou</t>
  </si>
  <si>
    <t>Checks that in RB_Directors, when board_member_home_country_id is populated, board_member_id_issuance_count is also populated. A record that breaks this rule holds inconsistent or incomplete information across related fields of the same record.</t>
  </si>
  <si>
    <t>isNull({board_member_home_country_id}) || !isNull({board_member_id_issuance_count})</t>
  </si>
  <si>
    <t>66d1240a-6ecb-405b-bc73-85c04d390113</t>
  </si>
  <si>
    <t>7709d4b0-a431-4806-8b2c-01fa04ec0188</t>
  </si>
  <si>
    <t>DQO-6295</t>
  </si>
  <si>
    <t>Cons_Chk-RB_Directors-board_member_passport_no</t>
  </si>
  <si>
    <t>Checks that in RB_Directors, when board_member_passport_no is populated, nationality is also populated. A record that breaks this rule holds inconsistent or incomplete information across related fields of the same record.</t>
  </si>
  <si>
    <t>isNull({board_member_passport_no}) || !isNull({nationality})</t>
  </si>
  <si>
    <t>963f4e4a-999a-4716-be04-dae2ba852718</t>
  </si>
  <si>
    <t>1ef85329-6ed2-4c52-9e2c-2d4ceb80f383</t>
  </si>
  <si>
    <t>DQO-6296</t>
  </si>
  <si>
    <t>Cons_Chk-RB_Directors-board_member_unified_no</t>
  </si>
  <si>
    <t>Checks that in RB_Directors, when board_member_unified_no is populated, verified_with_ica is also populated. A record that breaks this rule holds inconsistent or incomplete information across related fields of the same record.</t>
  </si>
  <si>
    <t>isNull({board_member_unified_no}) || !isNull({verified_with_ica})</t>
  </si>
  <si>
    <t>fc75f280-098f-4b48-a982-20bbcae6d891</t>
  </si>
  <si>
    <t>d0eeb4f4-d770-4327-b654-8a2e409dc3e9</t>
  </si>
  <si>
    <t>DQO-6297</t>
  </si>
  <si>
    <t>Consistency_Check-RB_Directors-city</t>
  </si>
  <si>
    <t>Checks that in RB_Directors, when area_street is populated, city is also populated. A record that breaks this rule holds inconsistent or incomplete information across related fields of the same record.</t>
  </si>
  <si>
    <t>isNull({area_street}) || !isNull({city})</t>
  </si>
  <si>
    <t>e4922ed8-8ae0-45fc-84ee-62156c7537b3</t>
  </si>
  <si>
    <t>658c7409-0612-4ed2-834d-234fe0628c77</t>
  </si>
  <si>
    <t>DQO-6298</t>
  </si>
  <si>
    <t>Cons_Chk-RB_Directors-is_board_member_resident_of_</t>
  </si>
  <si>
    <t>Checks that in RB_Directors, when is_board_member_resident_of_ua is set (Y/1/true), eid is populated. A record that breaks this rule holds inconsistent or incomplete information across related fields of the same record.</t>
  </si>
  <si>
    <t>!in(['Y','1','TRUE','YES'], upper(toString({is_board_member_resident_of_ua}))) || !isNull({eid})</t>
  </si>
  <si>
    <t>9e40a3fc-7530-4deb-9c35-3a3205292006</t>
  </si>
  <si>
    <t>86bce205-0066-488d-9f2f-fca1cc578db7</t>
  </si>
  <si>
    <t>DQP-6299</t>
  </si>
  <si>
    <t>DQO-6299</t>
  </si>
  <si>
    <t>Consistency_Check-Entity_Follow_Up-entity_name</t>
  </si>
  <si>
    <t>Checks that in Entity_Follow_Up, when status is populated, entity_name is also populated. A record that breaks this rule holds inconsistent or incomplete information across related fields of the same record.</t>
  </si>
  <si>
    <t>isNull({status}) || !isNull({entity_name})</t>
  </si>
  <si>
    <t>8870b3d3-1159-4e1d-93ba-74e22674e49c</t>
  </si>
  <si>
    <t>806bf3aa-f3bc-442c-8055-fd0b254c208d</t>
  </si>
  <si>
    <t>DQP-6300</t>
  </si>
  <si>
    <t>DQO-6300</t>
  </si>
  <si>
    <t>Consistency_Check-Entity_Follow_Up-status</t>
  </si>
  <si>
    <t>Checks that in Entity_Follow_Up, when status_comment is populated, status is also populated. A record that breaks this rule holds inconsistent or incomplete information across related fields of the same record.</t>
  </si>
  <si>
    <t>isNull({status_comment}) || !isNull({status})</t>
  </si>
  <si>
    <t>7c056c2e-60ef-48d6-92c8-8bb2f6f3c6c1</t>
  </si>
  <si>
    <t>e37b9078-043a-4f00-9e99-22983b9c18a5</t>
  </si>
  <si>
    <t>DQP-6301</t>
  </si>
  <si>
    <t>DQO-6301</t>
  </si>
  <si>
    <t>Consistency_Check-Exemption_Change_Log-change_type</t>
  </si>
  <si>
    <t>Checks that in Exemption_Change_Log, when log is populated, change_type is also populated. A record that breaks this rule holds inconsistent or incomplete information across related fields of the same record.</t>
  </si>
  <si>
    <t>isNull({log}) || !isNull({change_type})</t>
  </si>
  <si>
    <t>cefda98c-87ff-4230-9e29-96efa0f5fe52</t>
  </si>
  <si>
    <t>23cd42f2-fd3b-4428-a175-116f7a267e7c</t>
  </si>
  <si>
    <t>DQP-6302</t>
  </si>
  <si>
    <t>DQO-6302</t>
  </si>
  <si>
    <t>Consistency_Check-Exemption_Change_Log-user_name</t>
  </si>
  <si>
    <t>Checks that in Exemption_Change_Log, when change_type is populated, user_name is also populated. A record that breaks this rule holds inconsistent or incomplete information across related fields of the same record.</t>
  </si>
  <si>
    <t>isNull({change_type}) || !isNull({user_name})</t>
  </si>
  <si>
    <t>de7811c2-f37b-42df-b7cf-3f04b1d1bc2b</t>
  </si>
  <si>
    <t>0a114933-8c9a-4a57-97bd-917de48955fd</t>
  </si>
  <si>
    <t>DQP-6303</t>
  </si>
  <si>
    <t>DQO-6303</t>
  </si>
  <si>
    <t>Consistency_Check-Expiry_Date_History-rec_date</t>
  </si>
  <si>
    <t>Checks that in Expiry_Date_History, when both dates are populated, rec_date is on or before expiry_date. A record that breaks this rule holds inconsistent or incomplete information across related fields of the same record.</t>
  </si>
  <si>
    <t>isNull({rec_date}) || isNull({expiry_date}) || (isTimestamp(trim(toString({rec_date})), 'yyyy/MM/dd hh:mm:ss a') &amp;&amp; isDate(trim(toString({expiry_date})), 'MM/dd/yyyy') &amp;&amp; toDate(toTimestamp(trim(toString({rec_date})), 'yyyy/MM/dd hh:mm:ss a')) &lt;= toDate(trim(toString({expiry_date})), 'MM/dd/yyyy'))</t>
  </si>
  <si>
    <t>e001e8d1-2518-43fb-ad74-116ae2692e4e</t>
  </si>
  <si>
    <t>7bf92064-e461-488f-a830-51ce0e87d157</t>
  </si>
  <si>
    <t>DQP-6304</t>
  </si>
  <si>
    <t>DQO-6304</t>
  </si>
  <si>
    <t>Cons_Chk-Expiry_Date_History-transaction_no</t>
  </si>
  <si>
    <t>Checks that in Expiry_Date_History, when expiry_date is populated, transaction_no is also populated. A record that breaks this rule holds inconsistent or incomplete information across related fields of the same record.</t>
  </si>
  <si>
    <t>isNull({expiry_date}) || !isNull({transaction_no})</t>
  </si>
  <si>
    <t>c768caee-fd35-4d61-ab9a-9a1cd874537a</t>
  </si>
  <si>
    <t>6e16b2df-8e48-4dc0-88e0-9b10caaf5262</t>
  </si>
  <si>
    <t>DQO-6305</t>
  </si>
  <si>
    <t>Cons_Chk-IDB_Products-actual_capacity_year</t>
  </si>
  <si>
    <t>Checks that in IDB_Products, when actual_capacity_year is populated, measured_in is also populated. A record that breaks this rule holds inconsistent or incomplete information across related fields of the same record.</t>
  </si>
  <si>
    <t>isNull({actual_capacity_year}) || !isNull({measured_in})</t>
  </si>
  <si>
    <t>b794e160-2c4a-4fec-ba9d-4a4508db4d01</t>
  </si>
  <si>
    <t>35c74669-2a33-4c6e-9d02-f4ea1f8babcb</t>
  </si>
  <si>
    <t>DQO-6306</t>
  </si>
  <si>
    <t>Cons_Chk-IDB_Products-foreign_sales_quantity_year</t>
  </si>
  <si>
    <t>Checks that in IDB_Products, when foreign_sales_quantity_year is populated, measured_in is also populated. A record that breaks this rule holds inconsistent or incomplete information across related fields of the same record.</t>
  </si>
  <si>
    <t>isNull({foreign_sales_quantity_year}) || !isNull({measured_in})</t>
  </si>
  <si>
    <t>2b109213-3050-4b94-bfcd-bf26e5624cdf</t>
  </si>
  <si>
    <t>e09fedc4-3d1e-4983-9ed7-840546c37dc7</t>
  </si>
  <si>
    <t>DQO-6307</t>
  </si>
  <si>
    <t>Cons_Chk-IDB_Products-gcc_sales_quantity_year</t>
  </si>
  <si>
    <t>Checks that in IDB_Products, when gcc_sales_quantity_year is populated, measured_in is also populated. A record that breaks this rule holds inconsistent or incomplete information across related fields of the same record.</t>
  </si>
  <si>
    <t>isNull({gcc_sales_quantity_year}) || !isNull({measured_in})</t>
  </si>
  <si>
    <t>c0c8b8df-1847-4c57-bbfb-9b1b220e4023</t>
  </si>
  <si>
    <t>88496612-ad2e-4343-b98c-622977f943e2</t>
  </si>
  <si>
    <t>DQO-6308</t>
  </si>
  <si>
    <t>Cons_Chk-IDB_Products-local_sales_quantity_year</t>
  </si>
  <si>
    <t>Checks that in IDB_Products, when local_sales_quantity_year is populated, measured_in is also populated. A record that breaks this rule holds inconsistent or incomplete information across related fields of the same record.</t>
  </si>
  <si>
    <t>isNull({local_sales_quantity_year}) || !isNull({measured_in})</t>
  </si>
  <si>
    <t>5a42a4ae-7d58-4954-a257-42371fd02bcf</t>
  </si>
  <si>
    <t>e1b5055a-66b1-4859-9d36-642e8d0502a0</t>
  </si>
  <si>
    <t>DQO-6309</t>
  </si>
  <si>
    <t>Cons_Chk-IDB_Products-sales_vs_capacity</t>
  </si>
  <si>
    <t>Checks that in IDB_Products, the sum of local, GCC and foreign sales quantity does not exceed actual_capacity_year. A record that breaks this rule holds inconsistent or incomplete information across related fields of the same record.</t>
  </si>
  <si>
    <t>isNull({actual_capacity_year}) || (coalesce({local_sales_quantity_year}, 0) + coalesce({gcc_sales_quantity_year}, 0) + coalesce({foreign_sales_quantity_year}, 0)) &lt;= {actual_capacity_year}</t>
  </si>
  <si>
    <t>3112c908-712a-4dfa-8a9f-95338354c279</t>
  </si>
  <si>
    <t>de0f0f5f-5c95-469f-9d92-e9b5bc3b5245</t>
  </si>
  <si>
    <t>DQP-6310</t>
  </si>
  <si>
    <t>DQO-6310</t>
  </si>
  <si>
    <t>Consistency_Check-Instant_Activities-activity_id</t>
  </si>
  <si>
    <t>Checks that in Instant_Activities, when activity_name_en is populated, activity_id is also populated. A record that breaks this rule holds inconsistent or incomplete information across related fields of the same record.</t>
  </si>
  <si>
    <t>isNull({activity_name_en}) || !isNull({activity_id})</t>
  </si>
  <si>
    <t>3590eebb-06ff-4a89-bb9f-6a584a205f21</t>
  </si>
  <si>
    <t>69350a2b-2f3a-47dc-98af-dfa95316ee6b</t>
  </si>
  <si>
    <t>DQP-6311</t>
  </si>
  <si>
    <t>DQO-6311</t>
  </si>
  <si>
    <t>Consistency_Check-Instant_Activities-nature</t>
  </si>
  <si>
    <t>Checks that in Instant_Activities, when nature is populated, activity_name_en is also populated. A record that breaks this rule holds inconsistent or incomplete information across related fields of the same record.</t>
  </si>
  <si>
    <t>isNull({nature}) || !isNull({activity_name_en})</t>
  </si>
  <si>
    <t>976cce01-c53b-4efb-9671-4aeeb554ca7a</t>
  </si>
  <si>
    <t>fdbb7ea7-9f49-4a71-bfa9-4712b358f8a6</t>
  </si>
  <si>
    <t>DQP-6312</t>
  </si>
  <si>
    <t>DQO-6312</t>
  </si>
  <si>
    <t>Consistency_Check-Instant_Activities-sub_nature</t>
  </si>
  <si>
    <t>Checks that in Instant_Activities, when sub_nature is populated, nature is also populated. A record that breaks this rule holds inconsistent or incomplete information across related fields of the same record.</t>
  </si>
  <si>
    <t>isNull({sub_nature}) || !isNull({nature})</t>
  </si>
  <si>
    <t>512b4122-8ba6-41e5-a79d-370e11e48f63</t>
  </si>
  <si>
    <t>2a45e031-56c5-4284-8163-0b82ece52513</t>
  </si>
  <si>
    <t>DQP-6313</t>
  </si>
  <si>
    <t>DQO-6313</t>
  </si>
  <si>
    <t>Consistency_Check-Permit_Kiosk-kiosk_address</t>
  </si>
  <si>
    <t>Checks that in Permit_Kiosk, when kiosk_number is populated, kiosk_address is also populated. A record that breaks this rule holds inconsistent or incomplete information across related fields of the same record.</t>
  </si>
  <si>
    <t>isNull({kiosk_number}) || !isNull({kiosk_address})</t>
  </si>
  <si>
    <t>93d8151e-25e8-4a55-9769-a49b4d25f7af</t>
  </si>
  <si>
    <t>b7f8de6a-90a5-46ac-b595-76ad12dd9890</t>
  </si>
  <si>
    <t>DQP-6314</t>
  </si>
  <si>
    <t>DQO-6314</t>
  </si>
  <si>
    <t>Consistency_Check-IDB_Machines-machine_address</t>
  </si>
  <si>
    <t>Checks that in IDB_Machines, when machine_number is populated, machine_address is also populated. A record that breaks this rule holds inconsistent or incomplete information across related fields of the same record.</t>
  </si>
  <si>
    <t>isNull({machine_number}) || !isNull({machine_address})</t>
  </si>
  <si>
    <t>df4deaad-407f-4a71-b8c1-e2c5191de4f1</t>
  </si>
  <si>
    <t>9febf1d3-fab3-47d8-b750-101fa8a19a51</t>
  </si>
  <si>
    <t>DQP-6315</t>
  </si>
  <si>
    <t>DQO-6315</t>
  </si>
  <si>
    <t>Consistency_Check-IDB_Machines-machine_type</t>
  </si>
  <si>
    <t>Checks that in IDB_Machines, when machine_number is populated, machine_type is also populated. A record that breaks this rule holds inconsistent or incomplete information across related fields of the same record.</t>
  </si>
  <si>
    <t>isNull({machine_number}) || !isNull({machine_type})</t>
  </si>
  <si>
    <t>1f49890e-1e6a-4e27-8fc4-401bc12f2f1e</t>
  </si>
  <si>
    <t>872e9efe-e8fd-4487-b62c-91fbd4b62f22</t>
  </si>
  <si>
    <t>DQO-6316</t>
  </si>
  <si>
    <t>Cons_Chk-IDB_Machine_Details-name_and_description</t>
  </si>
  <si>
    <t>Checks that in IDB_Machine_Details, when name_and_description is populated, hs_code is also populated. A record that breaks this rule holds inconsistent or incomplete information across related fields of the same record.</t>
  </si>
  <si>
    <t>isNull({name_and_description}) || !isNull({hs_code})</t>
  </si>
  <si>
    <t>9f1ef263-367d-46f0-adfe-fe24e33844d3</t>
  </si>
  <si>
    <t>af14e2b8-c89f-4c5b-8501-b26ecc724888</t>
  </si>
  <si>
    <t>DQO-6317</t>
  </si>
  <si>
    <t>Cons_Chk-IDB_Machine_Details-no_of_machines</t>
  </si>
  <si>
    <t>Checks that in IDB_Machine_Details, when hs_code is populated, no_of_machines is also populated with a value greater than 0. A record that breaks this rule holds inconsistent or incomplete information across related fields of the same record.</t>
  </si>
  <si>
    <t>isNull({hs_code}) || (!isNull({no_of_machines}) &amp;&amp; {no_of_machines} &gt; 0)</t>
  </si>
  <si>
    <t>a1938c13-6d94-42c3-b499-97c47c795e7f</t>
  </si>
  <si>
    <t>04a6be75-b46b-4012-8d18-56d4ef41575a</t>
  </si>
  <si>
    <t>DQO-6318</t>
  </si>
  <si>
    <t>Consistency_Check-IDB_Machine_Details-unit</t>
  </si>
  <si>
    <t>Checks that in IDB_Machine_Details, when capacity_shift is populated, unit is also populated. A record that breaks this rule holds inconsistent or incomplete information across related fields of the same record.</t>
  </si>
  <si>
    <t>isNull({capacity_shift}) || !isNull({unit})</t>
  </si>
  <si>
    <t>fd3881b8-98c6-4609-bb3e-d49344b87c03</t>
  </si>
  <si>
    <t>d4d192f3-187d-43d7-b110-3500b8d8085a</t>
  </si>
  <si>
    <t>DQO-6319</t>
  </si>
  <si>
    <t>Consistency_Check-Manager_Information-area_street</t>
  </si>
  <si>
    <t>Checks that in Manager_Information, when house_number or house_name is populated, area_street is also populated (applies only where is_manager_resident_of_uae is set). A record that breaks this rule holds inconsistent or incomplete information across related fields of the same record.</t>
  </si>
  <si>
    <t>Purview filter: {rec_status} == 'A' &amp;&amp; in(['Y','1','TRUE','YES'], upper(toString({is_manager_resident_of_uae})))</t>
  </si>
  <si>
    <t>76960a12-71db-41da-b90a-1192a5f9283c</t>
  </si>
  <si>
    <t>f83cd253-a697-40b3-a49f-ed92e7f1bd71</t>
  </si>
  <si>
    <t>DQO-6320</t>
  </si>
  <si>
    <t>Consistency_Check-Manager_Information-city</t>
  </si>
  <si>
    <t>Checks that in Manager_Information, when area_street is populated, city is also populated (applies only where is_manager_resident_of_uae is set). A record that breaks this rule holds inconsistent or incomplete information across related fields of the same record.</t>
  </si>
  <si>
    <t>4cf1751d-52bf-469e-a7c8-0578539fdcc8</t>
  </si>
  <si>
    <t>9153b8de-e8a0-4465-aeb9-5e658b82a72e</t>
  </si>
  <si>
    <t>DQO-6321</t>
  </si>
  <si>
    <t>Cons_Chk-Manager_Information-is_manager_resident_o</t>
  </si>
  <si>
    <t>Checks that in Manager_Information, when is_manager_resident_of_uae is set (Y/1/true), manager_eid is populated (applies only where is_manager_resident_of_uae is set). A record that breaks this rule holds inconsistent or incomplete information across related fields of the same record.</t>
  </si>
  <si>
    <t>!in(['Y','1','TRUE','YES'], upper(toString({is_manager_resident_of_uae}))) || !isNull({manager_eid})</t>
  </si>
  <si>
    <t>0c47343e-0288-4328-abf3-bc09e639bd99</t>
  </si>
  <si>
    <t>b47b8f2d-b5b9-4983-87a5-625aed286d4c</t>
  </si>
  <si>
    <t>DQO-6322</t>
  </si>
  <si>
    <t>Cons_Chk-Manager_Information-manager_issuance_coun</t>
  </si>
  <si>
    <t>Checks that in Manager_Information, when manager_issuance_country is populated, manager_passport_no is also populated (applies only where is_manager_resident_of_uae is set). A record that breaks this rule holds inconsistent or incomplete information across related fields of the same record.</t>
  </si>
  <si>
    <t>isNull({manager_issuance_country}) || !isNull({manager_passport_no})</t>
  </si>
  <si>
    <t>2295f392-744c-4171-a9ea-03acfeb9a112</t>
  </si>
  <si>
    <t>8a3c86f6-b3ae-461f-ae7e-399cc7654456</t>
  </si>
  <si>
    <t>DQO-6323</t>
  </si>
  <si>
    <t>Cons_Chk-Manager_Information-manager_nationality</t>
  </si>
  <si>
    <t>Checks that in Manager_Information, when manager_passport_no is populated, manager_nationality is also populated (applies only where is_manager_resident_of_uae is set). A record that breaks this rule holds inconsistent or incomplete information across related fields of the same record.</t>
  </si>
  <si>
    <t>isNull({manager_passport_no}) || !isNull({manager_nationality})</t>
  </si>
  <si>
    <t>abc9f528-66ce-4e8d-9bd7-3aa4d70cbea5</t>
  </si>
  <si>
    <t>8d35c41f-3329-4e6a-a83e-d07764b1b843</t>
  </si>
  <si>
    <t>DQO-6324</t>
  </si>
  <si>
    <t>Cons_Chk-Manager_Information-manager_passport_no</t>
  </si>
  <si>
    <t>Checks that in Manager_Information, when manager_passport_no is populated, manager_issuance_country is also populated (applies only where is_manager_resident_of_uae is set). A record that breaks this rule holds inconsistent or incomplete information across related fields of the same record.</t>
  </si>
  <si>
    <t>isNull({manager_passport_no}) || !isNull({manager_issuance_country})</t>
  </si>
  <si>
    <t>bd54fcb3-8c16-4978-ae7e-04df35c6db43</t>
  </si>
  <si>
    <t>fd0d9084-bf8c-4fcc-b75b-07ab4cfad860</t>
  </si>
  <si>
    <t>DQO-6325</t>
  </si>
  <si>
    <t>Cons_Chk-Manager_Information-manager_unified_no</t>
  </si>
  <si>
    <t>Checks that in Manager_Information, when manager_unified_no is populated, manager_eid is also populated (applies only where is_manager_resident_of_uae is set). A record that breaks this rule holds inconsistent or incomplete information across related fields of the same record.</t>
  </si>
  <si>
    <t>isNull({manager_unified_no}) || !isNull({manager_eid})</t>
  </si>
  <si>
    <t>bf6c8852-c9cf-4e28-a554-6d97f3985d29</t>
  </si>
  <si>
    <t>2dea3e4d-4847-476f-ab7b-fbd632470dcc</t>
  </si>
  <si>
    <t>DQO-6326</t>
  </si>
  <si>
    <t>Cons_Chk-Offer_Tasting_Campaign-country_of_origin</t>
  </si>
  <si>
    <t>Checks that in Offer_Tasting_Campaign, when product_name is populated, country_of_origin is also populated. A record that breaks this rule holds inconsistent or incomplete information across related fields of the same record.</t>
  </si>
  <si>
    <t>isNull({product_name}) || !isNull({country_of_origin})</t>
  </si>
  <si>
    <t>cd66fdb5-66ca-4f2c-991a-c2c624f3c57a</t>
  </si>
  <si>
    <t>9e46b690-c6d4-4978-8ef9-c34baa612861</t>
  </si>
  <si>
    <t>DQO-6327</t>
  </si>
  <si>
    <t>Cons_Chk-Offer_Tasting_Campaign-package_type</t>
  </si>
  <si>
    <t>Checks that in Offer_Tasting_Campaign, when product_name is populated, package_type is also populated. A record that breaks this rule holds inconsistent or incomplete information across related fields of the same record.</t>
  </si>
  <si>
    <t>isNull({product_name}) || !isNull({package_type})</t>
  </si>
  <si>
    <t>e9b6e008-e4ba-43ed-8326-e459eedbefa9</t>
  </si>
  <si>
    <t>9b27df53-4e4a-46d3-8e2c-71e5331e616c</t>
  </si>
  <si>
    <t>DQO-6328</t>
  </si>
  <si>
    <t>Cons_Chk-Offer_Tasting_Campaign-product_name</t>
  </si>
  <si>
    <t>Checks that in Offer_Tasting_Campaign, when brand is populated, product_name is also populated. A record that breaks this rule holds inconsistent or incomplete information across related fields of the same record.</t>
  </si>
  <si>
    <t>isNull({brand}) || !isNull({product_name})</t>
  </si>
  <si>
    <t>9baac7d3-223c-4696-b045-f02d14ab9bbf</t>
  </si>
  <si>
    <t>ee45bf4f-1afa-4a89-a1cf-b064267b5043</t>
  </si>
  <si>
    <t>DQO-6329</t>
  </si>
  <si>
    <t>Cons_Chk-Offer_Tasting_Campaign-production_date</t>
  </si>
  <si>
    <t>Checks that in Offer_Tasting_Campaign, when both dates are populated, production_date is earlier than expiry_date. A record that breaks this rule holds inconsistent or incomplete information across related fields of the same record.</t>
  </si>
  <si>
    <t>isNull({production_date}) || isNull({expiry_date}) || (isDate(trim(toString({production_date})), 'MM/dd/yyyy') &amp;&amp; isDate(trim(toString({expiry_date})), 'MM/dd/yyyy') &amp;&amp; toDate(trim(toString({production_date})), 'MM/dd/yyyy') &lt; toDate(trim(toString({expiry_date})), 'MM/dd/yyyy'))</t>
  </si>
  <si>
    <t>be5265d7-1d7f-4112-baaf-8e8037fda72c</t>
  </si>
  <si>
    <t>efe05192-7133-4fe2-b7fa-5084945d62f2</t>
  </si>
  <si>
    <t>DQO-6330</t>
  </si>
  <si>
    <t>Cons_Chk-Official_Information_Logs-change_type</t>
  </si>
  <si>
    <t>Checks that in Official_Information_Logs, when new_value is populated, change_type is also populated. A record that breaks this rule holds inconsistent or incomplete information across related fields of the same record.</t>
  </si>
  <si>
    <t>isNull({new_value}) || !isNull({change_type})</t>
  </si>
  <si>
    <t>6f1fe6bb-0050-408b-b92f-844f3ad900e1</t>
  </si>
  <si>
    <t>19c68ccb-ceeb-489d-89f6-22b1013b8232</t>
  </si>
  <si>
    <t>DQO-6331</t>
  </si>
  <si>
    <t>Cons_Chk-Official_Information_Logs-new_value</t>
  </si>
  <si>
    <t>Checks that in Official_Information_Logs, when change_type is populated, new_value is also populated. A record that breaks this rule holds inconsistent or incomplete information across related fields of the same record.</t>
  </si>
  <si>
    <t>isNull({change_type}) || !isNull({new_value})</t>
  </si>
  <si>
    <t>df5d7d38-8c26-45af-a0fb-113cc4a90ccb</t>
  </si>
  <si>
    <t>43a22553-23c3-4580-b20c-54c639105ec3</t>
  </si>
  <si>
    <t>DQO-6332</t>
  </si>
  <si>
    <t>Cons_Chk-Official_Information_Logs-old_value</t>
  </si>
  <si>
    <t>Checks that in Official_Information_Logs, when both are populated, new_value differs from old_value. A record that breaks this rule holds inconsistent or incomplete information across related fields of the same record.</t>
  </si>
  <si>
    <t>isNull({new_value}) || isNull({old_value}) || {new_value} != {old_value}</t>
  </si>
  <si>
    <t>6183fc05-adda-443a-9db0-506f19f01afd</t>
  </si>
  <si>
    <t>1e23c37a-43b8-451f-b4c4-934108120d0a</t>
  </si>
  <si>
    <t>DQO-6333</t>
  </si>
  <si>
    <t>Consistency_Check-Outstanding_Fees-aerefdate</t>
  </si>
  <si>
    <t>Checks that in Outstanding_Fees, when aerefnumber is populated, aerefdate is also populated. A record that breaks this rule holds inconsistent or incomplete information across related fields of the same record.</t>
  </si>
  <si>
    <t>isNull({aerefnumber}) || !isNull({aerefdate})</t>
  </si>
  <si>
    <t>0d2046a3-cb46-47ce-a8f9-89dc844d3d6c</t>
  </si>
  <si>
    <t>0a7e206c-8aab-4311-83e2-89c741b2a830</t>
  </si>
  <si>
    <t>DQO-6334</t>
  </si>
  <si>
    <t>Consistency_Check-Outstanding_Fees-aerefnumber</t>
  </si>
  <si>
    <t>Checks that in Outstanding_Fees, when aerefdate is populated, aerefnumber is also populated. A record that breaks this rule holds inconsistent or incomplete information across related fields of the same record.</t>
  </si>
  <si>
    <t>isNull({aerefdate}) || !isNull({aerefnumber})</t>
  </si>
  <si>
    <t>78518c8c-c5d8-4238-baa1-99ec6d6d4de6</t>
  </si>
  <si>
    <t>d0df01ab-8b20-4a28-b9c5-da205b3d733c</t>
  </si>
  <si>
    <t>DQO-6335</t>
  </si>
  <si>
    <t>Cons_Chk-Outstanding_Fees-approving_entity</t>
  </si>
  <si>
    <t>Checks that in Outstanding_Fees, when aerefnumber is populated, approving_entity is also populated. A record that breaks this rule holds inconsistent or incomplete information across related fields of the same record.</t>
  </si>
  <si>
    <t>isNull({aerefnumber}) || !isNull({approving_entity})</t>
  </si>
  <si>
    <t>3cde1fd9-291f-4491-9cc1-e0364a81757c</t>
  </si>
  <si>
    <t>412fc417-ec4b-49b1-b6db-65d532818c9b</t>
  </si>
  <si>
    <t>DQO-6336</t>
  </si>
  <si>
    <t>Consistency_Check-Outstanding_Fees-fee_entry_by</t>
  </si>
  <si>
    <t>Checks that in Outstanding_Fees, when fee_entry_date is populated, fee_entry_by is also populated. A record that breaks this rule holds inconsistent or incomplete information across related fields of the same record.</t>
  </si>
  <si>
    <t>isNull({fee_entry_date}) || !isNull({fee_entry_by})</t>
  </si>
  <si>
    <t>9f80cf41-8e80-4b39-96f4-5fdb4d288224</t>
  </si>
  <si>
    <t>6404870f-0ba8-4024-adea-17a7e957cf5d</t>
  </si>
  <si>
    <t>DQO-6337</t>
  </si>
  <si>
    <t>Consistency_Check-Outstanding_Fees-fee_entry_time</t>
  </si>
  <si>
    <t>Checks that in Outstanding_Fees, fee_entry_date and fee_entry_time are either both populated or both empty. A record that breaks this rule holds inconsistent or incomplete information across related fields of the same record.</t>
  </si>
  <si>
    <t>(isNull({fee_entry_date}) &amp;&amp; isNull({fee_entry_time})) || (!isNull({fee_entry_date}) &amp;&amp; !isNull({fee_entry_time}))</t>
  </si>
  <si>
    <t>a243e72e-7d2a-4d50-9bc2-cccec06dd6d5</t>
  </si>
  <si>
    <t>923b0492-114e-4d98-b494-61e0a7f4284d</t>
  </si>
  <si>
    <t>DQO-6338</t>
  </si>
  <si>
    <t>Consistency_Check-Permit_Prizes-raffle_address</t>
  </si>
  <si>
    <t>Checks that in Permit_Prizes, when raffle_date is populated, raffle_address is also populated. A record that breaks this rule holds inconsistent or incomplete information across related fields of the same record.</t>
  </si>
  <si>
    <t>isNull({raffle_date}) || !isNull({raffle_address})</t>
  </si>
  <si>
    <t>0de11c6d-5075-4aea-90f3-415dd8edac71</t>
  </si>
  <si>
    <t>c288d4a6-21cb-48b0-92f2-b2a9b913afbc</t>
  </si>
  <si>
    <t>DQO-6339</t>
  </si>
  <si>
    <t>Consistency_Check-Permit_Prizes-raffle_date</t>
  </si>
  <si>
    <t>Checks that in Permit_Prizes, when raffle_date is populated, raffle_time is also populated. A record that breaks this rule holds inconsistent or incomplete information across related fields of the same record.</t>
  </si>
  <si>
    <t>isNull({raffle_date}) || !isNull({raffle_time})</t>
  </si>
  <si>
    <t>486d527e-d2cc-4c18-bcd6-08895cc6e277</t>
  </si>
  <si>
    <t>5b7da2e6-9bea-45bf-be9b-29ee353665c4</t>
  </si>
  <si>
    <t>DQO-6340</t>
  </si>
  <si>
    <t>Cons_Chk-IDB_Raw_Material-name_and_description</t>
  </si>
  <si>
    <t>Checks that in IDB_Raw_Material, when name_and_description is populated, hs_code is also populated. A record that breaks this rule holds inconsistent or incomplete information across related fields of the same record.</t>
  </si>
  <si>
    <t>cd0ff735-18f1-43be-9ea7-dc8f36d5d88e</t>
  </si>
  <si>
    <t>01588837-154f-45a8-afef-becc1b923289</t>
  </si>
  <si>
    <t>DQO-6341</t>
  </si>
  <si>
    <t>Consistency_Check-IDB_Raw_Material-origin_country</t>
  </si>
  <si>
    <t>Checks that in IDB_Raw_Material, when origin_country is populated, hs_code is also populated. A record that breaks this rule holds inconsistent or incomplete information across related fields of the same record.</t>
  </si>
  <si>
    <t>isNull({origin_country}) || !isNull({hs_code})</t>
  </si>
  <si>
    <t>0674185e-92d9-4e9e-805a-14b10f5ee181</t>
  </si>
  <si>
    <t>5bd58327-8f7e-4d25-9666-776beb00bfcd</t>
  </si>
  <si>
    <t>DQO-6342</t>
  </si>
  <si>
    <t>Consistency_Check-IDB_Raw_Material-quantity_year</t>
  </si>
  <si>
    <t>Checks that in IDB_Raw_Material, when quantity_year is populated, unit is also populated. A record that breaks this rule holds inconsistent or incomplete information across related fields of the same record.</t>
  </si>
  <si>
    <t>isNull({quantity_year}) || !isNull({unit})</t>
  </si>
  <si>
    <t>7e847946-1570-494d-b6f9-24ae90f7b54d</t>
  </si>
  <si>
    <t>3d65bab2-8186-4fdd-8cb3-e106e54c5078</t>
  </si>
  <si>
    <t>DQO-6343</t>
  </si>
  <si>
    <t>Consistency_Check-Permit_Sale_Banner-address</t>
  </si>
  <si>
    <t>Checks that in Permit_Sale_Banner, when branch_number is populated, address is also populated. A record that breaks this rule holds inconsistent or incomplete information across related fields of the same record.</t>
  </si>
  <si>
    <t>isNull({branch_number}) || !isNull({address})</t>
  </si>
  <si>
    <t>9fa1399d-3fd0-47ce-acd9-3e6bfa24e902</t>
  </si>
  <si>
    <t>6a688325-5df2-48ce-9092-42ccaa0210af</t>
  </si>
  <si>
    <t>DQO-6344</t>
  </si>
  <si>
    <t>Cons_Chk-RB_Source_Of_Fund_Wealth-address_of_sold_</t>
  </si>
  <si>
    <t>Checks that in RB_Source_Of_Fund_Wealth, when date_of_sell is populated, address_of_sold_property is also populated. A record that breaks this rule holds inconsistent or incomplete information across related fields of the same record.</t>
  </si>
  <si>
    <t>isNull({date_of_sell}) || !isNull({address_of_sold_property})</t>
  </si>
  <si>
    <t>2bf4848b-e666-46e9-8e3c-0f569768a65b</t>
  </si>
  <si>
    <t>1f248337-3edc-4a2c-b63d-a2ee90a4a590</t>
  </si>
  <si>
    <t>DQO-6345</t>
  </si>
  <si>
    <t>Cons_Chk-RB_Source_Of_Fund_Wealth-amount_in_aed</t>
  </si>
  <si>
    <t>Checks that in RB_Source_Of_Fund_Wealth, when wealth_type is populated, amount_in_aed is also populated. A record that breaks this rule holds inconsistent or incomplete information across related fields of the same record.</t>
  </si>
  <si>
    <t>isNull({wealth_type}) || !isNull({amount_in_aed})</t>
  </si>
  <si>
    <t>58402d62-63f5-43f9-ad7a-1a78585a8243</t>
  </si>
  <si>
    <t>72cacfa0-1c06-498c-998c-f0bf1bb38b58</t>
  </si>
  <si>
    <t>DQO-6346</t>
  </si>
  <si>
    <t>Cons_Chk-RB_Source_Of_Fund_Wealth-company_address</t>
  </si>
  <si>
    <t>Checks that in RB_Source_Of_Fund_Wealth, when company_address is populated, company_name is also populated. A record that breaks this rule holds inconsistent or incomplete information across related fields of the same record.</t>
  </si>
  <si>
    <t>isNull({company_address}) || !isNull({company_name})</t>
  </si>
  <si>
    <t>73a879ec-1832-4b61-852e-ca88049fca20</t>
  </si>
  <si>
    <t>e7d7adf4-bc42-4a02-923d-6152f86ca30b</t>
  </si>
  <si>
    <t>DQO-6347</t>
  </si>
  <si>
    <t>Cons_Chk-RB_Source_Of_Fund_Wealth-date_of_sell</t>
  </si>
  <si>
    <t>Checks that in RB_Source_Of_Fund_Wealth, when address_of_sold_property is populated, date_of_sell is also populated. A record that breaks this rule holds inconsistent or incomplete information across related fields of the same record.</t>
  </si>
  <si>
    <t>isNull({address_of_sold_property}) || !isNull({date_of_sell})</t>
  </si>
  <si>
    <t>9f82297f-75c1-4ad8-8944-d4249aaa33d5</t>
  </si>
  <si>
    <t>64deefd0-9502-488d-aecd-6ba29ea7abe2</t>
  </si>
  <si>
    <t>DQO-6348</t>
  </si>
  <si>
    <t>Cons_Chk-RB_Source_Of_Fund_Wealth-donor_name</t>
  </si>
  <si>
    <t>Checks that in RB_Source_Of_Fund_Wealth, when reason_for_gift or relationship_with_donor is populated, donor_name is also populated. A record that breaks this rule holds inconsistent or incomplete information across related fields of the same record.</t>
  </si>
  <si>
    <t>(isNull({reason_for_gift}) &amp;&amp; isNull({relationship_with_donor})) || !isNull({donor_name})</t>
  </si>
  <si>
    <t>87fe4e9f-2265-48f7-bd92-4e9de9ebf68d</t>
  </si>
  <si>
    <t>09988656-41da-435a-881c-729f6a4bf6d0</t>
  </si>
  <si>
    <t>DQO-6349</t>
  </si>
  <si>
    <t>Cons_Chk-RB_Source_Of_Fund_Wealth-employer_address</t>
  </si>
  <si>
    <t>Checks that in RB_Source_Of_Fund_Wealth, when employer_name is populated, employer_address is also populated. A record that breaks this rule holds inconsistent or incomplete information across related fields of the same record.</t>
  </si>
  <si>
    <t>isNull({employer_name}) || !isNull({employer_address})</t>
  </si>
  <si>
    <t>973de68d-ad7f-4692-985e-2f865235f187</t>
  </si>
  <si>
    <t>a859cf47-d86e-4f0e-9440-5cb3fb7d7a03</t>
  </si>
  <si>
    <t>DQO-6350</t>
  </si>
  <si>
    <t>Cons_Chk-RB_Source_Of_Fund_Wealth-nature_of_busine</t>
  </si>
  <si>
    <t>Checks that in RB_Source_Of_Fund_Wealth, when nature_of_business is populated, company_name is also populated. A record that breaks this rule holds inconsistent or incomplete information across related fields of the same record.</t>
  </si>
  <si>
    <t>isNull({nature_of_business}) || !isNull({company_name})</t>
  </si>
  <si>
    <t>bec574e9-be6f-46d3-8519-b7cf6f6c5204</t>
  </si>
  <si>
    <t>71a37c2b-70ce-459b-8c47-aa3ef332d779</t>
  </si>
  <si>
    <t>DQO-6351</t>
  </si>
  <si>
    <t>Consistency_Check-IDB_Spare_Part-chapter</t>
  </si>
  <si>
    <t>Checks that in IDB_Spare_Part, when both are populated, chapter equals the first 2 digits of hs_code. A record that breaks this rule holds inconsistent or incomplete information across related fields of the same record.</t>
  </si>
  <si>
    <t>isNull({chapter}) || isNull({hs_code}) || toString({chapter}) == left(toString({hs_code}), 2)</t>
  </si>
  <si>
    <t>8734e5ac-1798-4ff1-a2d4-f07f2d90da13</t>
  </si>
  <si>
    <t>52855c55-3a3b-4fd5-9ad7-f5c1e7cdb9d9</t>
  </si>
  <si>
    <t>DQO-6352</t>
  </si>
  <si>
    <t>Consistency_Check-IDB_Spare_Part-hs_code</t>
  </si>
  <si>
    <t>Checks that in IDB_Spare_Part, when hs_code is populated, at least one of hs_code_description_english or hs_code_description_arabic is also populated. A record that breaks this rule holds inconsistent or incomplete information across related fields of the same record.</t>
  </si>
  <si>
    <t>isNull({hs_code}) || (!isNull({hs_code_description_english}) || !isNull({hs_code_description_arabic}))</t>
  </si>
  <si>
    <t>a8f411ee-5874-49f0-971e-6f0ba57fdc87</t>
  </si>
  <si>
    <t>6af774b9-4c25-4c14-9f07-de481f4885ed</t>
  </si>
  <si>
    <t>DQO-6353</t>
  </si>
  <si>
    <t>Consistency_Check-IDB_Spare_Part-machine_name_list</t>
  </si>
  <si>
    <t>Checks that in IDB_Spare_Part, when machine_name_list is populated, machine_hs_code is also populated. A record that breaks this rule holds inconsistent or incomplete information across related fields of the same record.</t>
  </si>
  <si>
    <t>isNull({machine_name_list}) || !isNull({machine_hs_code})</t>
  </si>
  <si>
    <t>342d17f9-7f71-4fab-a450-6251fdd3164b</t>
  </si>
  <si>
    <t>f138652b-c576-432e-a823-d8f08aae120a</t>
  </si>
  <si>
    <t>DQO-6354</t>
  </si>
  <si>
    <t>Cons_Chk-IDB_Spare_Part-number_of_parts_in_the_mac</t>
  </si>
  <si>
    <t>Checks that in IDB_Spare_Part, when machine_hs_code is populated, number_of_parts_in_the_machine is also populated with a value greater than 0. A record that breaks this rule holds inconsistent or incomplete information across related fields of the same record.</t>
  </si>
  <si>
    <t>isNull({machine_hs_code}) || (!isNull({number_of_parts_in_the_machine}) &amp;&amp; {number_of_parts_in_the_machine} &gt; 0)</t>
  </si>
  <si>
    <t>09005d6c-31d4-4950-b234-e7458ca7b0db</t>
  </si>
  <si>
    <t>69aa87f8-95e0-4e5f-b3b0-d0d4f3d1d99c</t>
  </si>
  <si>
    <t>DQO-6355</t>
  </si>
  <si>
    <t>Cons_Chk-IDB_Spare_Part-spare_part_name_and_specif</t>
  </si>
  <si>
    <t>Checks that in IDB_Spare_Part, when hs_code is populated, spare_part_name_and_specificat is also populated. A record that breaks this rule holds inconsistent or incomplete information across related fields of the same record.</t>
  </si>
  <si>
    <t>isNull({hs_code}) || !isNull({spare_part_name_and_specificat})</t>
  </si>
  <si>
    <t>24b121e5-7c04-40da-83c6-6702f3a7428f</t>
  </si>
  <si>
    <t>14207c03-2fb4-418c-bc52-964d3d9aaafd</t>
  </si>
  <si>
    <t>DQO-6356</t>
  </si>
  <si>
    <t>Consistency_Check-IDB_Spare_Part-unit</t>
  </si>
  <si>
    <t>Checks that in IDB_Spare_Part, when spare_part_weight is populated, unit is also populated. A record that breaks this rule holds inconsistent or incomplete information across related fields of the same record.</t>
  </si>
  <si>
    <t>isNull({spare_part_weight}) || !isNull({unit})</t>
  </si>
  <si>
    <t>b883aa4e-7063-471b-804c-20f9aad2e3e3</t>
  </si>
  <si>
    <t>a0bcabac-af3b-40bf-8163-52f3449f5c64</t>
  </si>
  <si>
    <t>DQO-6357</t>
  </si>
  <si>
    <t>Cons_Chk-RB_Ultimate_Owner-identification_number</t>
  </si>
  <si>
    <t>Checks that in RB_Ultimate_Owner, when identification_number is populated, total_share_percentage_on_main is also populated. A record that breaks this rule holds inconsistent or incomplete information across related fields of the same record.</t>
  </si>
  <si>
    <t>isNull({identification_number}) || !isNull({total_share_percentage_on_main})</t>
  </si>
  <si>
    <t>8fcade78-68ad-402d-b3d8-49887f16ff0a</t>
  </si>
  <si>
    <t>eafd434d-4f84-4a07-8aba-cb99fc0fb19c</t>
  </si>
  <si>
    <t>DQO-6358</t>
  </si>
  <si>
    <t>Consistency_Check-Violations_Record-vio_category</t>
  </si>
  <si>
    <t>Checks that in Violations_Record, when vio_type is populated, vio_category is also populated. A record that breaks this rule holds inconsistent or incomplete information across related fields of the same record.</t>
  </si>
  <si>
    <t>isNull({vio_type}) || !isNull({vio_category})</t>
  </si>
  <si>
    <t>b422fa0b-ffa2-4f9e-8d55-2c865352fe92</t>
  </si>
  <si>
    <t>74f2e22f-1e76-4f76-abd8-e2d05ced6845</t>
  </si>
  <si>
    <t>DQO-6359</t>
  </si>
  <si>
    <t>Cons_Chk-Violations_Record-vio_descreption</t>
  </si>
  <si>
    <t>Checks that in Violations_Record, when vio_code is populated, vio_descreption is also populated. A record that breaks this rule holds inconsistent or incomplete information across related fields of the same record.</t>
  </si>
  <si>
    <t>isNull({vio_code}) || !isNull({vio_descreption})</t>
  </si>
  <si>
    <t>edba33e2-1010-42a9-8a0f-c333cf6bf0bd</t>
  </si>
  <si>
    <t>ee1d08ad-1d00-4ddb-8b44-829892487f82</t>
  </si>
  <si>
    <t>DQO-6360</t>
  </si>
  <si>
    <t>Consistency_Check-Violations_Record-vio_level</t>
  </si>
  <si>
    <t>Checks that in Violations_Record, when vio_type is populated, vio_level is also populated. A record that breaks this rule holds inconsistent or incomplete information across related fields of the same record.</t>
  </si>
  <si>
    <t>isNull({vio_type}) || !isNull({vio_level})</t>
  </si>
  <si>
    <t>2bdcdd34-c87d-43dd-afbf-f0d079787d70</t>
  </si>
  <si>
    <t>762f0a73-4283-4df1-a169-60f8bc280f54</t>
  </si>
  <si>
    <t>DQO-6361</t>
  </si>
  <si>
    <t>Consistency_Check-Violations_Record-vio_status</t>
  </si>
  <si>
    <t>Checks that in Violations_Record, when vio_date is populated, vio_status is also populated. A record that breaks this rule holds inconsistent or incomplete information across related fields of the same record.</t>
  </si>
  <si>
    <t>isNull({vio_date}) || !isNull({vio_status})</t>
  </si>
  <si>
    <t>e4e8bf75-efcd-4341-a7ae-89bd358c9658</t>
  </si>
  <si>
    <t>2d667907-d651-4924-ab87-e9a9250ea0d7</t>
  </si>
  <si>
    <t>DQO-6362</t>
  </si>
  <si>
    <t>Consistency_Check-Violations_Record-vio_type</t>
  </si>
  <si>
    <t>Checks that in Violations_Record, when vio_code is populated, vio_type is also populated. A record that breaks this rule holds inconsistent or incomplete information across related fields of the same record.</t>
  </si>
  <si>
    <t>isNull({vio_code}) || !isNull({vio_type})</t>
  </si>
  <si>
    <t>71989ee3-4bfc-4f9e-8a95-121123048cb5</t>
  </si>
  <si>
    <t>3ebd2cf9-bbf2-4b1a-bdd3-09fc27687462</t>
  </si>
  <si>
    <t>DQO-6363</t>
  </si>
  <si>
    <t>Cons_Chk-Virtual_Inspection-inspection_status</t>
  </si>
  <si>
    <t>Checks that in Virtual_Inspection, when inspection_id is populated, inspection_status is also populated. A record that breaks this rule holds inconsistent or incomplete information across related fields of the same record.</t>
  </si>
  <si>
    <t>isNull({inspection_id}) || !isNull({inspection_status})</t>
  </si>
  <si>
    <t>9710e055-029c-4ee9-b8bf-0cecd36ef209</t>
  </si>
  <si>
    <t>614be7f7-fb08-4dae-bb0e-12707403fa78</t>
  </si>
  <si>
    <t>DQO-6364</t>
  </si>
  <si>
    <t>Consistency_Check-Virtual_Inspection-update_date</t>
  </si>
  <si>
    <t>Checks that in Virtual_Inspection, when inspection_status is populated, update_date is also populated. A record that breaks this rule holds inconsistent or incomplete information across related fields of the same record.</t>
  </si>
  <si>
    <t>isNull({inspection_status}) || !isNull({update_date})</t>
  </si>
  <si>
    <t>c97dfd49-fb78-4c15-893d-28b45996cf7a</t>
  </si>
  <si>
    <t>5fa8c511-9b33-4245-9ee8-51b08ca1732c</t>
  </si>
  <si>
    <t>DQO-6365</t>
  </si>
  <si>
    <t>Cons_Chk-Application_Address_Extra_Info-region</t>
  </si>
  <si>
    <t>Checks that in Application_Address_Extra_Info, when municipality is populated, region is also populated. A record that breaks this rule holds inconsistent or incomplete information across related fields of the same record.</t>
  </si>
  <si>
    <t>isNull({municipality}) || !isNull({region})</t>
  </si>
  <si>
    <t>18802ed7-df2b-49b2-82d0-f11f43cd2c74</t>
  </si>
  <si>
    <t>ad737919-3d3f-44fb-82bc-d2f1a9e94391</t>
  </si>
  <si>
    <t>DQO-6366</t>
  </si>
  <si>
    <t>Cons_Chk-Application_Address_Extra_Info-street_nam</t>
  </si>
  <si>
    <t>Checks that in Application_Address_Extra_Info, when street_name_english is populated, city_english is also populated. A record that breaks this rule holds inconsistent or incomplete information across related fields of the same record.</t>
  </si>
  <si>
    <t>isNull({street_name_english}) || !isNull({city_english})</t>
  </si>
  <si>
    <t>44e730d6-6aa0-4883-a727-961b928b5a9f</t>
  </si>
  <si>
    <t>1bb51b80-8a1a-42ac-9082-d6022709fb5b</t>
  </si>
  <si>
    <t>DQO-6367</t>
  </si>
  <si>
    <t>Cons_Chk-Application_Address_Extra_Info-tenant_con</t>
  </si>
  <si>
    <t>Checks that in Application_Address_Extra_Info, when tenancy_contract_num is populated, tenant_contact is also populated. A record that breaks this rule holds inconsistent or incomplete information across related fields of the same record.</t>
  </si>
  <si>
    <t>isNull({tenancy_contract_num}) || !isNull({tenant_contact})</t>
  </si>
  <si>
    <t>365458bc-d02e-4e5b-8b60-fff0f5d3924f</t>
  </si>
  <si>
    <t>faec4399-8dea-4a27-8486-11caf7b3a95a</t>
  </si>
  <si>
    <t>DQO-6368</t>
  </si>
  <si>
    <t>Cons_Chk-Application_Address_Extra_Info-estimated_</t>
  </si>
  <si>
    <t>Checks that in Application_Address_Extra_Info, when both values are populated, estimated_area does not exceed land_area_sq_m. A record that breaks this rule holds inconsistent or incomplete information across related fields of the same record.</t>
  </si>
  <si>
    <t>isNull({estimated_area}) || isNull({land_area_sq_m}) || {estimated_area} &lt;= {land_area_sq_m}</t>
  </si>
  <si>
    <t>db2ab3e5-baf4-49db-99d8-520213af665c</t>
  </si>
  <si>
    <t>9d90f7cf-3468-481e-8093-6370274f84a2</t>
  </si>
  <si>
    <t>DQO-6369</t>
  </si>
  <si>
    <t>Cons_Chk-Application_Address_Extra_Info-municipali</t>
  </si>
  <si>
    <t>Checks that in Application_Address_Extra_Info, when district is populated, municipality is also populated. A record that breaks this rule holds inconsistent or incomplete information across related fields of the same record.</t>
  </si>
  <si>
    <t>isNull({district}) || !isNull({municipality})</t>
  </si>
  <si>
    <t>27ff219a-13de-4a93-90bc-7676e13e3ccf</t>
  </si>
  <si>
    <t>08f941b3-f90b-4aae-a6e2-5a6cefa38590</t>
  </si>
  <si>
    <t>DQO-6370</t>
  </si>
  <si>
    <t>Cons_Chk-Application_Address_Extra_Info-num_rooms</t>
  </si>
  <si>
    <t>Checks that in Application_Address_Extra_Info, when num_rooms is populated, unit_type is also populated. A record that breaks this rule holds inconsistent or incomplete information across related fields of the same record.</t>
  </si>
  <si>
    <t>isNull({num_rooms}) || !isNull({unit_type})</t>
  </si>
  <si>
    <t>2f05bbc2-3e68-406e-b6cb-4e755ef16d5e</t>
  </si>
  <si>
    <t>2a579474-a45d-4631-9019-9797c58a152b</t>
  </si>
  <si>
    <t>DQO-6371</t>
  </si>
  <si>
    <t>Cons_Chk-Application_Address_Extra_Info-unit_type</t>
  </si>
  <si>
    <t>Checks that in Application_Address_Extra_Info, when unit_reg_num is populated, unit_type is also populated. A record that breaks this rule holds inconsistent or incomplete information across related fields of the same record.</t>
  </si>
  <si>
    <t>isNull({unit_reg_num}) || !isNull({unit_type})</t>
  </si>
  <si>
    <t>8db946f6-6887-441b-bf52-1864a4b94bc4</t>
  </si>
  <si>
    <t>a0955b16-5502-46a8-a8ff-396b7cff88ab</t>
  </si>
  <si>
    <t>DQO-6372</t>
  </si>
  <si>
    <t>Cons_Chk-Application_Address_Extra_Info-onwani_dis</t>
  </si>
  <si>
    <t>Checks that in Application_Address_Extra_Info, when onwani_address_en is populated, onwani_district is also populated. A record that breaks this rule holds inconsistent or incomplete information across related fields of the same record.</t>
  </si>
  <si>
    <t>isNull({onwani_address_en}) || !isNull({onwani_district})</t>
  </si>
  <si>
    <t>453e47e6-e92d-4d6d-bf25-2ad1a4d9dac6</t>
  </si>
  <si>
    <t>20b1f7ec-173c-4433-8199-cf40f4105d23</t>
  </si>
  <si>
    <t>DQO-6373</t>
  </si>
  <si>
    <t>Cons_Chk-Application_Address_Extra_Info-tenancy_co</t>
  </si>
  <si>
    <t>Checks that in Application_Address_Extra_Info, when tenancy_start_date is populated, tenancy_contract_num is also populated. A record that breaks this rule holds inconsistent or incomplete information across related fields of the same record.</t>
  </si>
  <si>
    <t>isNull({tenancy_start_date}) || !isNull({tenancy_contract_num})</t>
  </si>
  <si>
    <t>3c73deda-f5a1-4c02-8c7b-0dd06e23d72a</t>
  </si>
  <si>
    <t>df2b1ead-4cf9-42df-a1d7-6a760fabefce</t>
  </si>
  <si>
    <t>DQO-6374</t>
  </si>
  <si>
    <t>Cons_Chk-Application_Address_Extra_Info-property_t</t>
  </si>
  <si>
    <t>Checks that in Application_Address_Extra_Info, when property_usage_type_descr is populated, property_type_descr is also populated. A record that breaks this rule holds inconsistent or incomplete information across related fields of the same record.</t>
  </si>
  <si>
    <t>isNull({property_usage_type_descr}) || !isNull({property_type_descr})</t>
  </si>
  <si>
    <t>2b0797f0-25d2-45b1-aa91-e4405f8363cd</t>
  </si>
  <si>
    <t>a30936ea-77d8-416f-bc94-6353afb1164c</t>
  </si>
  <si>
    <t>DQO-6375</t>
  </si>
  <si>
    <t>Cons_Chk-Application_Address_Extra_Info-onwani_gui</t>
  </si>
  <si>
    <t>Checks that in Application_Address_Extra_Info, when onwani_address_en is populated, onwani_guid is also populated. A record that breaks this rule holds inconsistent or incomplete information across related fields of the same record.</t>
  </si>
  <si>
    <t>isNull({onwani_address_en}) || !isNull({onwani_guid})</t>
  </si>
  <si>
    <t>b42ba806-ac49-44ea-a197-531ffec09ec4</t>
  </si>
  <si>
    <t>e0331617-66c6-4290-a806-74975dfcc2f3</t>
  </si>
  <si>
    <t>DQO-6376</t>
  </si>
  <si>
    <t>Cons_Chk-Application_Address_Extra_Info-b1_apo_nbr</t>
  </si>
  <si>
    <t>Checks that in Application_Address_Extra_Info, when b1_apo_type is populated, b1_apo_nbr is also populated. A record that breaks this rule holds inconsistent or incomplete information across related fields of the same record.</t>
  </si>
  <si>
    <t>isNull({b1_apo_type}) || !isNull({b1_apo_nbr})</t>
  </si>
  <si>
    <t>428dd177-8514-4112-bc1a-bfa7d2f5dd0c</t>
  </si>
  <si>
    <t>0786a9a4-5e3a-4732-9916-07b2c7a3a572</t>
  </si>
  <si>
    <t>DQO-6377</t>
  </si>
  <si>
    <t>Cons_Chk-Application_Address_Extra_Info-b1_apo_typ</t>
  </si>
  <si>
    <t>Checks that in Application_Address_Extra_Info, when b1_apo_nbr is populated, b1_apo_type is also populated. A record that breaks this rule holds inconsistent or incomplete information across related fields of the same record.</t>
  </si>
  <si>
    <t>isNull({b1_apo_nbr}) || !isNull({b1_apo_type})</t>
  </si>
  <si>
    <t>2f0fbb0d-b558-4f53-bb72-1f4205933ec2</t>
  </si>
  <si>
    <t>254032a2-42ec-4fc9-b442-edcc8bc243b1</t>
  </si>
  <si>
    <t>DQO-6378</t>
  </si>
  <si>
    <t>Cons_Chk-Investor_Dtl-hundred_percent_local</t>
  </si>
  <si>
    <t>Checks that in Investor_Dtl, when hundred_percent_local is Y, allgcc is also Y. A record that breaks this rule holds inconsistent or incomplete information across related fields of the same record.</t>
  </si>
  <si>
    <t>!in(['Y','1','TRUE','YES'], upper(toString({hundred_percent_local}))) || in(['Y','1','TRUE','YES'], upper(toString({allgcc})))</t>
  </si>
  <si>
    <t>94b52d62-8500-422f-9214-ca63d0ee4835</t>
  </si>
  <si>
    <t>71a78de8-32f0-40dd-8835-97be37e5389e</t>
  </si>
  <si>
    <t>DQO-6379</t>
  </si>
  <si>
    <t>Consistency_Check-Investor_Dtl-apartment_number</t>
  </si>
  <si>
    <t>Checks that in Investor_Dtl, when apartment_number is populated, building is also populated. A record that breaks this rule holds inconsistent or incomplete information across related fields of the same record.</t>
  </si>
  <si>
    <t>isNull({apartment_number}) || !isNull({building})</t>
  </si>
  <si>
    <t>87ec7876-904a-461b-9096-e9cd73801b0b</t>
  </si>
  <si>
    <t>a9a85271-e058-40a3-9027-ea0aaa24b6ee</t>
  </si>
  <si>
    <t>DQO-6380</t>
  </si>
  <si>
    <t>Consistency_Check-Investor_Dtl-building_number</t>
  </si>
  <si>
    <t>Checks that in Investor_Dtl, when building_number is populated, at least one of building or building_ar is also populated. A record that breaks this rule holds inconsistent or incomplete information across related fields of the same record.</t>
  </si>
  <si>
    <t>isNull({building_number}) || (!isNull({building}) || !isNull({building_ar}))</t>
  </si>
  <si>
    <t>a771b7b9-d9d9-4927-af61-c370e038a6bf</t>
  </si>
  <si>
    <t>4b45ff1b-e53d-4bc0-8b70-0477517e6e2c</t>
  </si>
  <si>
    <t>DQO-6381</t>
  </si>
  <si>
    <t>Consistency_Check-Investor_Dtl-city</t>
  </si>
  <si>
    <t>Checks that in Investor_Dtl, when street or area is populated, city is also populated. A record that breaks this rule holds inconsistent or incomplete information across related fields of the same record.</t>
  </si>
  <si>
    <t>(isNull({street}) &amp;&amp; isNull({area})) || !isNull({city})</t>
  </si>
  <si>
    <t>42c53aa7-db28-4186-902b-718f6335d9cb</t>
  </si>
  <si>
    <t>7ddfbf35-aa09-424d-9547-7af8da98459f</t>
  </si>
  <si>
    <t>DQO-6382</t>
  </si>
  <si>
    <t>Consistency_Check-Investor_Dtl-country</t>
  </si>
  <si>
    <t>Checks that in Investor_Dtl, when city is populated, country is also populated. A record that breaks this rule holds inconsistent or incomplete information across related fields of the same record.</t>
  </si>
  <si>
    <t>isNull({city}) || !isNull({country})</t>
  </si>
  <si>
    <t>9a624c3f-ffd8-4b41-9fec-44901135a824</t>
  </si>
  <si>
    <t>cdad013e-69fd-4ea9-8040-21491899d9a6</t>
  </si>
  <si>
    <t>DQO-6383</t>
  </si>
  <si>
    <t>Cons_Chk-Investor_Dtl-emirates_id_issue_date</t>
  </si>
  <si>
    <t>Checks that in Investor_Dtl, when emirates_id_issue_date is populated, emirate is also populated. A record that breaks this rule holds inconsistent or incomplete information across related fields of the same record.</t>
  </si>
  <si>
    <t>isNull({emirates_id_issue_date}) || !isNull({emirate})</t>
  </si>
  <si>
    <t>da069cad-39bb-408c-8a34-763ee111132a</t>
  </si>
  <si>
    <t>d44bba0a-85d3-466d-b3d0-944724c4d670</t>
  </si>
  <si>
    <t>DQO-6384</t>
  </si>
  <si>
    <t>Consistency_Check-Investor_Dtl-family_partner_type</t>
  </si>
  <si>
    <t>Checks that in Investor_Dtl, when family_book is populated, family_partner_type is also populated. A record that breaks this rule holds inconsistent or incomplete information across related fields of the same record.</t>
  </si>
  <si>
    <t>isNull({family_book}) || !isNull({family_partner_type})</t>
  </si>
  <si>
    <t>e19f1184-c718-45e4-ab80-c721cc61e51d</t>
  </si>
  <si>
    <t>9a8e986e-3c7e-4d8d-a0e1-93fee783bfd7</t>
  </si>
  <si>
    <t>DQO-6385</t>
  </si>
  <si>
    <t>Consistency_Check-Investor_Dtl-fine_level</t>
  </si>
  <si>
    <t>Checks that in Investor_Dtl, when issue_fine is set (Y/1/true), fine_level is populated. A record that breaks this rule holds inconsistent or incomplete information across related fields of the same record.</t>
  </si>
  <si>
    <t>!in(['Y','1','TRUE','YES'], upper(toString({issue_fine}))) || !isNull({fine_level})</t>
  </si>
  <si>
    <t>2dacf741-238d-48b9-9ab8-d52912d7fb8b</t>
  </si>
  <si>
    <t>2e99fa3e-645b-4474-b1df-eb03ec161352</t>
  </si>
  <si>
    <t>DQO-6386</t>
  </si>
  <si>
    <t>Consistency_Check-Investor_Dtl-fine_type</t>
  </si>
  <si>
    <t>Checks that in Investor_Dtl, when issue_fine is set (Y/1/true), fine_type is populated. A record that breaks this rule holds inconsistent or incomplete information across related fields of the same record.</t>
  </si>
  <si>
    <t>!in(['Y','1','TRUE','YES'], upper(toString({issue_fine}))) || !isNull({fine_type})</t>
  </si>
  <si>
    <t>f801c1bf-b74f-4764-b4a2-b92d659b24e1</t>
  </si>
  <si>
    <t>0de44346-bf9a-4ce4-b96d-60628e285c0b</t>
  </si>
  <si>
    <t>DQO-6387</t>
  </si>
  <si>
    <t>Consistency_Check-Investor_Dtl-gender</t>
  </si>
  <si>
    <t>Checks that in Investor_Dtl, when birth_date is populated, gender is also populated. A record that breaks this rule holds inconsistent or incomplete information across related fields of the same record.</t>
  </si>
  <si>
    <t>isNull({birth_date}) || !isNull({gender})</t>
  </si>
  <si>
    <t>751a73ee-e8c6-4af3-9463-4bae2e95fe67</t>
  </si>
  <si>
    <t>094ccfe8-e3ad-4549-a171-0800d17ddbf3</t>
  </si>
  <si>
    <t>DQO-6388</t>
  </si>
  <si>
    <t>Consistency_Check-Investor_Dtl-government_type</t>
  </si>
  <si>
    <t>Checks that in Investor_Dtl, when both are populated, govermenttype and government_type hold the same value. A record that breaks this rule holds inconsistent or incomplete information across related fields of the same record.</t>
  </si>
  <si>
    <t>isNull({govermenttype}) || isNull({government_type}) || {govermenttype} == {government_type}</t>
  </si>
  <si>
    <t>2efe4512-11d0-46ac-98c7-7be4cd819bc4</t>
  </si>
  <si>
    <t>86f1d45b-ccdf-4fbf-b51d-b545e41a6dd1</t>
  </si>
  <si>
    <t>DQO-6389</t>
  </si>
  <si>
    <t>Consistency_Check-Investor_Dtl-legal_form</t>
  </si>
  <si>
    <t>Checks that in Investor_Dtl, when commercial_license_number is populated, legal_form is also populated. A record that breaks this rule holds inconsistent or incomplete information across related fields of the same record.</t>
  </si>
  <si>
    <t>isNull({commercial_license_number}) || !isNull({legal_form})</t>
  </si>
  <si>
    <t>f2ed1767-e8af-4b30-a3a3-27f01bf62e4b</t>
  </si>
  <si>
    <t>52e54c1d-037c-47ae-8ac1-bffbaeb056e6</t>
  </si>
  <si>
    <t>DQO-6390</t>
  </si>
  <si>
    <t>Consistency_Check-Investor_Dtl-liquidator_license</t>
  </si>
  <si>
    <t>Checks that in Investor_Dtl, when liquidator_license is populated, is_liquidator is also populated. A record that breaks this rule holds inconsistent or incomplete information across related fields of the same record.</t>
  </si>
  <si>
    <t>isNull({liquidator_license}) || !isNull({is_liquidator})</t>
  </si>
  <si>
    <t>2e176749-d4c2-4363-bd6d-42905685e97c</t>
  </si>
  <si>
    <t>74483b7b-dcab-4d1f-8731-b74fea0479af</t>
  </si>
  <si>
    <t>DQO-6391</t>
  </si>
  <si>
    <t>Cons_Chk-Investor_Dtl-number_of_owned_shares</t>
  </si>
  <si>
    <t>Checks that in Investor_Dtl, when share_percentage is populated, number_of_owned_shares is also populated. A record that breaks this rule holds inconsistent or incomplete information across related fields of the same record.</t>
  </si>
  <si>
    <t>isNull({share_percentage}) || !isNull({number_of_owned_shares})</t>
  </si>
  <si>
    <t>8d43580b-4151-47cd-9b38-be2fcbe9ec30</t>
  </si>
  <si>
    <t>1cbbf3fd-f6aa-4e4a-ad10-c2741011585c</t>
  </si>
  <si>
    <t>DQO-6392</t>
  </si>
  <si>
    <t>Cons_Chk-Investor_Dtl-original_nationality</t>
  </si>
  <si>
    <t>Checks that in Investor_Dtl, when original_nationality is populated, nationality is also populated. A record that breaks this rule holds inconsistent or incomplete information across related fields of the same record.</t>
  </si>
  <si>
    <t>isNull({original_nationality}) || !isNull({nationality})</t>
  </si>
  <si>
    <t>cd9bea05-a18e-4365-8a83-cabdb52fc285</t>
  </si>
  <si>
    <t>38db7cc9-988b-47c2-bae5-c9ce9c916322</t>
  </si>
  <si>
    <t>DQO-6393</t>
  </si>
  <si>
    <t>Consistency_Check-Investor_Dtl-partner_type</t>
  </si>
  <si>
    <t>Checks that in Investor_Dtl, when license_no is populated, partner_type is also populated. A record that breaks this rule holds inconsistent or incomplete information across related fields of the same record.</t>
  </si>
  <si>
    <t>isNull({license_no}) || !isNull({partner_type})</t>
  </si>
  <si>
    <t>9ae0de77-3e04-4e94-9e7d-f727844706ac</t>
  </si>
  <si>
    <t>527affae-b6ad-4265-8611-93b5f8673154</t>
  </si>
  <si>
    <t>DQO-6394</t>
  </si>
  <si>
    <t>Consistency_Check-Investor_Dtl-passport_number</t>
  </si>
  <si>
    <t>Checks that in Investor_Dtl, when passport_number is populated, passport_issue_date and passport_expiry_date are also populated. A record that breaks this rule holds inconsistent or incomplete information across related fields of the same record.</t>
  </si>
  <si>
    <t>isNull({passport_number}) || (!isNull({passport_issue_date}) &amp;&amp; !isNull({passport_expiry_date}))</t>
  </si>
  <si>
    <t>56906f84-37c3-444d-9c2a-735110c1e902</t>
  </si>
  <si>
    <t>41eb5972-9ad0-45aa-bda7-5a53da231fb5</t>
  </si>
  <si>
    <t>DQO-6395</t>
  </si>
  <si>
    <t>Consistency_Check-Investor_Dtl-passport_type</t>
  </si>
  <si>
    <t>Checks that in Investor_Dtl, when passport_number is populated, passport_type is also populated. A record that breaks this rule holds inconsistent or incomplete information across related fields of the same record.</t>
  </si>
  <si>
    <t>isNull({passport_number}) || !isNull({passport_type})</t>
  </si>
  <si>
    <t>3242ce28-8ee0-43bf-bfd0-ca5560fe2953</t>
  </si>
  <si>
    <t>552f1b20-52b9-412b-bdf7-71cb1ad4520a</t>
  </si>
  <si>
    <t>DQO-6396</t>
  </si>
  <si>
    <t>Consistency_Check-Investor_Dtl-place_of_birth</t>
  </si>
  <si>
    <t>Checks that in Investor_Dtl, when place_of_birth is populated, country_of_birth is also populated. A record that breaks this rule holds inconsistent or incomplete information across related fields of the same record.</t>
  </si>
  <si>
    <t>isNull({place_of_birth}) || !isNull({country_of_birth})</t>
  </si>
  <si>
    <t>88c8f278-c78e-41f5-acdd-69afc8807aca</t>
  </si>
  <si>
    <t>a4f44e94-60f0-436a-a1b9-2209dc2a232f</t>
  </si>
  <si>
    <t>DQO-6397</t>
  </si>
  <si>
    <t>Consistency_Check-Investor_Dtl-pro_status</t>
  </si>
  <si>
    <t>Checks that in Investor_Dtl, when pro_relationship_start_date is populated, pro_status is also populated. A record that breaks this rule holds inconsistent or incomplete information across related fields of the same record.</t>
  </si>
  <si>
    <t>isNull({pro_relationship_start_date}) || !isNull({pro_status})</t>
  </si>
  <si>
    <t>efa57b4a-aad4-4990-9085-ba22b1044f60</t>
  </si>
  <si>
    <t>27c3f085-98ca-42a3-9043-2f12a2ca718e</t>
  </si>
  <si>
    <t>DQO-6398</t>
  </si>
  <si>
    <t>Cons_Chk-Investor_Dtl-profit_and_losses_distributi</t>
  </si>
  <si>
    <t>Checks that in Investor_Dtl, when profit_and_losses is populated, profit_and_losses_distribution is also populated. A record that breaks this rule holds inconsistent or incomplete information across related fields of the same record.</t>
  </si>
  <si>
    <t>isNull({profit_and_losses}) || !isNull({profit_and_losses_distribution})</t>
  </si>
  <si>
    <t>b3f1c3be-7e33-4d1c-8e70-1d9f77e08c22</t>
  </si>
  <si>
    <t>55de9162-b0a1-4e28-a224-09b973348750</t>
  </si>
  <si>
    <t>DQO-6399</t>
  </si>
  <si>
    <t>Consistency_Check-Investor_Dtl-representative_type</t>
  </si>
  <si>
    <t>Checks that in Investor_Dtl, when representative_user_id is populated, representative_type is also populated. A record that breaks this rule holds inconsistent or incomplete information across related fields of the same record.</t>
  </si>
  <si>
    <t>isNull({representative_user_id}) || !isNull({representative_type})</t>
  </si>
  <si>
    <t>0979503f-9e03-45a0-a958-7af2c4da3367</t>
  </si>
  <si>
    <t>fd8c7589-36d4-4d56-bf8b-ed35803cbd0e</t>
  </si>
  <si>
    <t>DQO-6400</t>
  </si>
  <si>
    <t>Consistency_Check-Investor_Dtl-share_percentage</t>
  </si>
  <si>
    <t>Checks that in Investor_Dtl, when number_of_owned_shares is populated, share_percentage is also populated. A record that breaks this rule holds inconsistent or incomplete information across related fields of the same record.</t>
  </si>
  <si>
    <t>isNull({number_of_owned_shares}) || !isNull({share_percentage})</t>
  </si>
  <si>
    <t>1258f8bc-ea56-4fc2-ab7f-94468ddae84a</t>
  </si>
  <si>
    <t>82625f99-0f90-4763-8e24-f2adcf83ad49</t>
  </si>
  <si>
    <t>DQO-6401</t>
  </si>
  <si>
    <t>Consistency_Check-Investor_Dtl-sponsor_name</t>
  </si>
  <si>
    <t>Checks that in Investor_Dtl, when sponsor_mobile is populated, sponsor_name is also populated. A record that breaks this rule holds inconsistent or incomplete information across related fields of the same record.</t>
  </si>
  <si>
    <t>isNull({sponsor_mobile}) || !isNull({sponsor_name})</t>
  </si>
  <si>
    <t>c4af49ce-788c-4547-a49f-800c4b6bc029</t>
  </si>
  <si>
    <t>3b0ce408-d4a7-4cce-8056-720f7278e82c</t>
  </si>
  <si>
    <t>DQO-6402</t>
  </si>
  <si>
    <t>Consistency_Check-Investor_Dtl-visa_type</t>
  </si>
  <si>
    <t>Checks that in Investor_Dtl, when visa_number is populated, visa_type is also populated. A record that breaks this rule holds inconsistent or incomplete information across related fields of the same record.</t>
  </si>
  <si>
    <t>isNull({visa_number}) || !isNull({visa_type})</t>
  </si>
  <si>
    <t>82e617ae-2542-401a-b1b8-573f8e0bdcbf</t>
  </si>
  <si>
    <t>e3f6d6f8-e9e6-42c0-96e1-1cdf9d7cd291</t>
  </si>
  <si>
    <t>DQO-6403</t>
  </si>
  <si>
    <t>Consistency_Check-Investor_Dtl-b1_contact_type</t>
  </si>
  <si>
    <t>Checks that in Investor_Dtl, when b1_contact_nbr is populated, b1_contact_type is also populated. A record that breaks this rule holds inconsistent or incomplete information across related fields of the same record.</t>
  </si>
  <si>
    <t>3a0461a8-8720-43f6-aa68-cc6ee48ee0ff</t>
  </si>
  <si>
    <t>67c520e1-c7ad-4996-91b7-097de125a81c</t>
  </si>
  <si>
    <t>DQO-6404</t>
  </si>
  <si>
    <t>Cons_Chk-Investor_Dtl_Reference-hundred_percent_lo</t>
  </si>
  <si>
    <t>Checks that in Investor_Dtl_Reference, when hundred_percent_local is Y, allgcc is also Y (applies only where outside_uae is set). A record that breaks this rule holds inconsistent or incomplete information across related fields of the same record.</t>
  </si>
  <si>
    <t>Purview filter: {rec_status} == 'A' &amp;&amp; in(['Y','1','TRUE','YES'], upper(toString({outside_uae})))</t>
  </si>
  <si>
    <t>df3d9f35-0a04-45f7-86d2-51029aeb35ca</t>
  </si>
  <si>
    <t>41fe9622-6e9d-4a82-97cf-88ac929c7f4a</t>
  </si>
  <si>
    <t>DQO-6405</t>
  </si>
  <si>
    <t>Cons_Chk-Investor_Dtl_Reference-birth_date</t>
  </si>
  <si>
    <t>Checks that in Investor_Dtl_Reference, when both dates are populated, birth_date is earlier than passport_issue_date (applies only where outside_uae is set). A record that breaks this rule holds inconsistent or incomplete information across related fields of the same record.</t>
  </si>
  <si>
    <t>isNull({birth_date}) || isNull({passport_issue_date}) || (isDate(trim(toString({birth_date})), 'MM/dd/yyyy') &amp;&amp; isDate(trim(toString({passport_issue_date})), 'MM/dd/yyyy') &amp;&amp; toDate(trim(toString({birth_date})), 'MM/dd/yyyy') &lt; toDate(trim(toString({passport_issue_date})), 'MM/dd/yyyy'))</t>
  </si>
  <si>
    <t>75a7c017-d09e-4068-8f15-bffa6eb35386</t>
  </si>
  <si>
    <t>916d9aa4-b74e-4464-b877-7e5380cfe430</t>
  </si>
  <si>
    <t>DQO-6406</t>
  </si>
  <si>
    <t>Cons_Chk-Investor_Dtl_Reference-commercial_license</t>
  </si>
  <si>
    <t>Checks that in Investor_Dtl_Reference, when english_company_name is populated, commercial_license_number is also populated (applies only where outside_uae is set). A record that breaks this rule holds inconsistent or incomplete information across related fields of the same record.</t>
  </si>
  <si>
    <t>isNull({english_company_name}) || !isNull({commercial_license_number})</t>
  </si>
  <si>
    <t>a259ed89-5c76-42b3-b12d-7db906cdefa3</t>
  </si>
  <si>
    <t>b27f666a-a269-4961-bc7b-4120369ff675</t>
  </si>
  <si>
    <t>DQO-6407</t>
  </si>
  <si>
    <t>Consistency_Check-Investor_Dtl_Reference-id_number</t>
  </si>
  <si>
    <t>Checks that in Investor_Dtl_Reference, when id_number is populated, id_card_issue_date and id_card_exp_date are also populated (applies only where outside_uae is set). A record that breaks this rule holds inconsistent or incomplete information across related fields of the same record.</t>
  </si>
  <si>
    <t>isNull({id_number}) || (!isNull({id_card_issue_date}) &amp;&amp; !isNull({id_card_exp_date}))</t>
  </si>
  <si>
    <t>64a984a1-67b8-4e9a-83b8-2afa03f32428</t>
  </si>
  <si>
    <t>f517ec76-752d-4ec7-9d2a-6f4a5464f5b3</t>
  </si>
  <si>
    <t>DQO-6408</t>
  </si>
  <si>
    <t>Cons_Chk-Investor_Dtl_Reference-nationality</t>
  </si>
  <si>
    <t>Checks that in Investor_Dtl_Reference, when passport_number is populated, nationality is also populated (applies only where outside_uae is set). A record that breaks this rule holds inconsistent or incomplete information across related fields of the same record.</t>
  </si>
  <si>
    <t>isNull({passport_number}) || !isNull({nationality})</t>
  </si>
  <si>
    <t>da7a38a7-1e01-44ce-a1d6-b5c195521eab</t>
  </si>
  <si>
    <t>1a3321cb-30e9-4d26-8b0a-885a8abef5b6</t>
  </si>
  <si>
    <t>DQO-6409</t>
  </si>
  <si>
    <t>Cons_Chk-Investor_Dtl_Reference-partner_type</t>
  </si>
  <si>
    <t>Checks that in Investor_Dtl_Reference, when share_percentage is populated, partner_type is also populated (applies only where outside_uae is set). A record that breaks this rule holds inconsistent or incomplete information across related fields of the same record.</t>
  </si>
  <si>
    <t>isNull({share_percentage}) || !isNull({partner_type})</t>
  </si>
  <si>
    <t>d436dc92-22fb-49ad-b06a-38f20246f287</t>
  </si>
  <si>
    <t>0f267289-76aa-4897-b1b5-80be2fcb8124</t>
  </si>
  <si>
    <t>DQO-6410</t>
  </si>
  <si>
    <t>Cons_Chk-Investor_Dtl_Reference-passport_type</t>
  </si>
  <si>
    <t>Checks that in Investor_Dtl_Reference, when passport_number is populated, passport_type is also populated (applies only where outside_uae is set). A record that breaks this rule holds inconsistent or incomplete information across related fields of the same record.</t>
  </si>
  <si>
    <t>5b4395bd-6a6d-4f05-803a-24e49245c8c7</t>
  </si>
  <si>
    <t>093498ff-a513-456e-9e48-86a5a5487027</t>
  </si>
  <si>
    <t>DQO-6411</t>
  </si>
  <si>
    <t>Cons_Chk-Investor_Dtl_Reference-residence_number</t>
  </si>
  <si>
    <t>Checks that in Investor_Dtl_Reference, when residence_number is populated, residence_issue_date and residence_exp_date are also populated (applies only where outside_uae is set). A record that breaks this rule holds inconsistent or incomplete information across related fields of the same record.</t>
  </si>
  <si>
    <t>isNull({residence_number}) || (!isNull({residence_issue_date}) &amp;&amp; !isNull({residence_exp_date}))</t>
  </si>
  <si>
    <t>5de39cc2-de29-47bb-bb72-8c938b148812</t>
  </si>
  <si>
    <t>e45a3809-a6a7-4666-a3ac-bc04e24ca317</t>
  </si>
  <si>
    <t>DQP-6412</t>
  </si>
  <si>
    <t>DQO-6412</t>
  </si>
  <si>
    <t>Cons_Chk-activity_detail-activity_code</t>
  </si>
  <si>
    <t>If english_name or arabic_name is populated, activity_code must also be populated.</t>
  </si>
  <si>
    <t>((english_name IS NULL OR UPPER(TRIM(CAST(english_name AS STRING))) IN ('','N/A','NA','N.A','N/A.','NULL','NONE','UNDEFINED','{}','[]','JAVASCRIPT:VOID(0);','0','00','UNCHECKED') OR TRIM(CAST(english_name AS STRING)) RLIKE '^[-.*_ ]+$') AND (arabic_name IS NULL OR UPPER(TRIM(CAST(arabic_name AS STRING))) IN ('','N/A','NA','N.A','N/A.','NULL','NONE','UNDEFINED','{}','[]','JAVASCRIPT:VOID(0);','0','00','UNCHECKED') OR TRIM(CAST(arabic_name AS STRING)) RLIKE '^[-.*_ ]+$')) OR NOT (activity_code IS NULL OR UPPER(TRIM(CAST(activity_code AS STRING))) IN ('','N/A','NA','N.A','N/A.','NULL','NONE','UNDEFINED','{}','[]','JAVASCRIPT:VOID(0);','0','00','UNCHECKED') OR TRIM(CAST(activity_code AS STRING)) RLIKE '^[-.*_ ]+$')</t>
  </si>
  <si>
    <t>98ccde85-accd-48c7-b6c9-de0e0d43d320</t>
  </si>
  <si>
    <t>fe8a695b-5f3e-40eb-9846-3e53de74a9b1</t>
  </si>
  <si>
    <t>DQP-6413</t>
  </si>
  <si>
    <t>DQO-6413</t>
  </si>
  <si>
    <t>Cons_Chk-activity_detail-municipality_al_ain</t>
  </si>
  <si>
    <t>municipality_al_ain cannot be checked together with municipality_abu_dhabi or municipality_al_dhafra; only one municipality may be selected.</t>
  </si>
  <si>
    <t>NOT (UPPER(TRIM(CAST(COALESCE(municipality_al_ain, '') AS STRING))) IN ('CHECKED','TRUE','Y','YES','1')) OR (NOT (UPPER(TRIM(CAST(COALESCE(municipality_abu_dhabi, '') AS STRING))) IN ('CHECKED','TRUE','Y','YES','1')) AND NOT (UPPER(TRIM(CAST(COALESCE(municipality_al_dhafra, '') AS STRING))) IN ('CHECKED','TRUE','Y','YES','1')))</t>
  </si>
  <si>
    <t>One of three per-municipality rules (abu_dhabi, al_dhafra, al_ain) – together they enforce mutual exclusivity</t>
  </si>
  <si>
    <t>fa9d50e3-dfef-4c34-acba-be1230760199</t>
  </si>
  <si>
    <t>df771803-df84-4fc5-81d6-0956951fe238</t>
  </si>
  <si>
    <t>DQP-6414</t>
  </si>
  <si>
    <t>DQO-6414</t>
  </si>
  <si>
    <t>Cons_Chk-activity_detail-sub_group</t>
  </si>
  <si>
    <t>If activity_code is populated, sub_group must also be populated.</t>
  </si>
  <si>
    <t>(activity_code IS NULL OR UPPER(TRIM(CAST(activity_code AS STRING))) IN ('','N/A','NA','N.A','N/A.','NULL','NONE','UNDEFINED','{}','[]','JAVASCRIPT:VOID(0);','0','00','UNCHECKED') OR TRIM(CAST(activity_code AS STRING)) RLIKE '^[-.*_ ]+$') OR NOT (sub_group IS NULL OR UPPER(TRIM(CAST(sub_group AS STRING))) IN ('','N/A','NA','N.A','N/A.','NULL','NONE','UNDEFINED','{}','[]','JAVASCRIPT:VOID(0);','0','00','UNCHECKED') OR TRIM(CAST(sub_group AS STRING)) RLIKE '^[-.*_ ]+$')</t>
  </si>
  <si>
    <t>634596a5-9c28-4cef-ac85-7337b02c46cb</t>
  </si>
  <si>
    <t>6024f0c0-00ca-4f6a-ba2d-83b30d294de3</t>
  </si>
  <si>
    <t>DQP-6415</t>
  </si>
  <si>
    <t>DQO-6415</t>
  </si>
  <si>
    <t>Cons_Chk-activity_detail-activity_sector</t>
  </si>
  <si>
    <t>If activity_code is populated, activity_sector must also be populated.</t>
  </si>
  <si>
    <t>(activity_code IS NULL OR UPPER(TRIM(CAST(activity_code AS STRING))) IN ('','N/A','NA','N.A','N/A.','NULL','NONE','UNDEFINED','{}','[]','JAVASCRIPT:VOID(0);','0','00','UNCHECKED') OR TRIM(CAST(activity_code AS STRING)) RLIKE '^[-.*_ ]+$') OR NOT (activity_sector IS NULL OR UPPER(TRIM(CAST(activity_sector AS STRING))) IN ('','N/A','NA','N.A','N/A.','NULL','NONE','UNDEFINED','{}','[]','JAVASCRIPT:VOID(0);','0','00','UNCHECKED') OR TRIM(CAST(activity_sector AS STRING)) RLIKE '^[-.*_ ]+$')</t>
  </si>
  <si>
    <t>707e478d-0f81-48e3-b93f-c2c1068cd255</t>
  </si>
  <si>
    <t>68b36acd-a268-4060-b3ad-e9961741c23a</t>
  </si>
  <si>
    <t>DQP-6416</t>
  </si>
  <si>
    <t>DQO-6416</t>
  </si>
  <si>
    <t>Cons_Chk-activity_detail-suspended</t>
  </si>
  <si>
    <t>If suspended_for_license_issue, suspended_for_license_renew or suspended_for_license_amendment is checked, suspended must also be checked.</t>
  </si>
  <si>
    <t>NOT ((UPPER(TRIM(CAST(COALESCE(suspended_for_license_issue, '') AS STRING))) IN ('CHECKED','TRUE','Y','YES','1')) OR (UPPER(TRIM(CAST(COALESCE(suspended_for_license_renew, '') AS STRING))) IN ('CHECKED','TRUE','Y','YES','1')) OR (UPPER(TRIM(CAST(COALESCE(suspended_for_license_amendment, '') AS STRING))) IN ('CHECKED','TRUE','Y','YES','1'))) OR (UPPER(TRIM(CAST(COALESCE(suspended, '') AS STRING))) IN ('CHECKED','TRUE','Y','YES','1'))</t>
  </si>
  <si>
    <t>1097990a-d3fc-42f3-a61e-7805f49feaee</t>
  </si>
  <si>
    <t>5d7a5849-aa23-4496-80e9-5f349a027b9a</t>
  </si>
  <si>
    <t>DQP-6417</t>
  </si>
  <si>
    <t>DQO-6417</t>
  </si>
  <si>
    <t>Cons_Chk-activity_detail-farm</t>
  </si>
  <si>
    <t>If farm_only is checked, farm must also be checked.</t>
  </si>
  <si>
    <t>NOT (UPPER(TRIM(CAST(COALESCE(farm_only, '') AS STRING))) IN ('CHECKED','TRUE','Y','YES','1')) OR (UPPER(TRIM(CAST(COALESCE(farm, '') AS STRING))) IN ('CHECKED','TRUE','Y','YES','1'))</t>
  </si>
  <si>
    <t>c3c88363-e698-4c0e-880b-552e5fae335b</t>
  </si>
  <si>
    <t>e493de35-4257-4044-a72f-aaa67c4eca80</t>
  </si>
  <si>
    <t>DQP-6418</t>
  </si>
  <si>
    <t>DQO-6418</t>
  </si>
  <si>
    <t>Cons_Chk-activity_detail-activity_groups</t>
  </si>
  <si>
    <t>If activity_code is populated, activity_groups must also be populated.</t>
  </si>
  <si>
    <t>(activity_code IS NULL OR UPPER(TRIM(CAST(activity_code AS STRING))) IN ('','N/A','NA','N.A','N/A.','NULL','NONE','UNDEFINED','{}','[]','JAVASCRIPT:VOID(0);','0','00','UNCHECKED') OR TRIM(CAST(activity_code AS STRING)) RLIKE '^[-.*_ ]+$') OR NOT (activity_groups IS NULL OR UPPER(TRIM(CAST(activity_groups AS STRING))) IN ('','N/A','NA','N.A','N/A.','NULL','NONE','UNDEFINED','{}','[]','JAVASCRIPT:VOID(0);','0','00','UNCHECKED') OR TRIM(CAST(activity_groups AS STRING)) RLIKE '^[-.*_ ]+$')</t>
  </si>
  <si>
    <t>ad2fc250-e30c-46db-a519-8e5b3cd3d690</t>
  </si>
  <si>
    <t>ec2e9bb6-5400-49ae-a05a-4c216e7b7dd6</t>
  </si>
  <si>
    <t>DQP-6419</t>
  </si>
  <si>
    <t>DQO-6419</t>
  </si>
  <si>
    <t>Cons_Chk-activity_detail-municipality_abu_dhabi</t>
  </si>
  <si>
    <t>municipality_abu_dhabi cannot be checked together with municipality_al_dhafra or municipality_al_ain; only one municipality may be selected.</t>
  </si>
  <si>
    <t>NOT (UPPER(TRIM(CAST(COALESCE(municipality_abu_dhabi, '') AS STRING))) IN ('CHECKED','TRUE','Y','YES','1')) OR (NOT (UPPER(TRIM(CAST(COALESCE(municipality_al_dhafra, '') AS STRING))) IN ('CHECKED','TRUE','Y','YES','1')) AND NOT (UPPER(TRIM(CAST(COALESCE(municipality_al_ain, '') AS STRING))) IN ('CHECKED','TRUE','Y','YES','1')))</t>
  </si>
  <si>
    <t>1b3fe5aa-88da-4db9-85b8-d71ee664765a</t>
  </si>
  <si>
    <t>92700086-9f72-4e61-80d6-d6c8354029f5</t>
  </si>
  <si>
    <t>DQP-6420</t>
  </si>
  <si>
    <t>DQO-6420</t>
  </si>
  <si>
    <t>Cons_Chk-activity_detail-municipality_al_dhafra</t>
  </si>
  <si>
    <t>municipality_al_dhafra cannot be checked together with municipality_abu_dhabi or municipality_al_ain; only one municipality may be selected.</t>
  </si>
  <si>
    <t>NOT (UPPER(TRIM(CAST(COALESCE(municipality_al_dhafra, '') AS STRING))) IN ('CHECKED','TRUE','Y','YES','1')) OR (NOT (UPPER(TRIM(CAST(COALESCE(municipality_abu_dhabi, '') AS STRING))) IN ('CHECKED','TRUE','Y','YES','1')) AND NOT (UPPER(TRIM(CAST(COALESCE(municipality_al_ain, '') AS STRING))) IN ('CHECKED','TRUE','Y','YES','1')))</t>
  </si>
  <si>
    <t>6146ee35-4d4a-4758-aa4c-022adb6739db</t>
  </si>
  <si>
    <t>66f69aee-6931-4f8d-8f29-1a0c3cbb81b3</t>
  </si>
  <si>
    <t>DQP-6421</t>
  </si>
  <si>
    <t>DQO-6421</t>
  </si>
  <si>
    <t>Cons_Chk-activity_detail-rowad</t>
  </si>
  <si>
    <t>If rowad_individual or rowad_company is checked, rowad must also be checked.</t>
  </si>
  <si>
    <t>NOT ((UPPER(TRIM(CAST(COALESCE(rowad_individual, '') AS STRING))) IN ('CHECKED','TRUE','Y','YES','1')) OR (UPPER(TRIM(CAST(COALESCE(rowad_company, '') AS STRING))) IN ('CHECKED','TRUE','Y','YES','1'))) OR (UPPER(TRIM(CAST(COALESCE(rowad, '') AS STRING))) IN ('CHECKED','TRUE','Y','YES','1'))</t>
  </si>
  <si>
    <t>eba448b0-d712-48fc-9ff5-3bb817b06a57</t>
  </si>
  <si>
    <t>6921f56c-9e43-4877-9ec4-5898d02aa5ac</t>
  </si>
  <si>
    <t>DQP-6422</t>
  </si>
  <si>
    <t>DQO-6422</t>
  </si>
  <si>
    <t>Cons_Chk-address-land_area_in_sq_m</t>
  </si>
  <si>
    <t>If land_location is populated, land_area_in_sq_m must also be populated.</t>
  </si>
  <si>
    <t>(land_location IS NULL OR UPPER(TRIM(CAST(land_location AS STRING))) IN ('','N/A','NA','N.A','N/A.','NULL','NONE','UNDEFINED','{}','[]','JAVASCRIPT:VOID(0);','0','00','UNCHECKED') OR TRIM(CAST(land_location AS STRING)) RLIKE '^[-.*_ ]+$') OR NOT (land_area_in_sq_m IS NULL OR UPPER(TRIM(CAST(land_area_in_sq_m AS STRING))) IN ('','N/A','NA','N.A','N/A.','NULL','NONE','UNDEFINED','{}','[]','JAVASCRIPT:VOID(0);') OR TRIM(CAST(land_area_in_sq_m AS STRING)) RLIKE '^[-.*_ ]+$')</t>
  </si>
  <si>
    <t>e93ab41e-828b-469e-9b71-9f3d26ec3e44</t>
  </si>
  <si>
    <t>42895d5d-a7df-4256-8ea9-539621068c12</t>
  </si>
  <si>
    <t>DQP-6423</t>
  </si>
  <si>
    <t>DQO-6423</t>
  </si>
  <si>
    <t>Cons_Chk-address-land_location</t>
  </si>
  <si>
    <t>If land_area_in_sq_m is populated, land_location must also be populated.</t>
  </si>
  <si>
    <t>(land_area_in_sq_m IS NULL OR UPPER(TRIM(CAST(land_area_in_sq_m AS STRING))) IN ('','N/A','NA','N.A','N/A.','NULL','NONE','UNDEFINED','{}','[]','JAVASCRIPT:VOID(0);') OR TRIM(CAST(land_area_in_sq_m AS STRING)) RLIKE '^[-.*_ ]+$') OR NOT (land_location IS NULL OR UPPER(TRIM(CAST(land_location AS STRING))) IN ('','N/A','NA','N.A','N/A.','NULL','NONE','UNDEFINED','{}','[]','JAVASCRIPT:VOID(0);','0','00','UNCHECKED') OR TRIM(CAST(land_location AS STRING)) RLIKE '^[-.*_ ]+$')</t>
  </si>
  <si>
    <t>3dd8dc94-445f-4285-bf67-e0b93f61534c</t>
  </si>
  <si>
    <t>ee6194a2-ce88-4c66-8ec3-b33e70beb52c</t>
  </si>
  <si>
    <t>DQP-6424</t>
  </si>
  <si>
    <t>DQO-6424</t>
  </si>
  <si>
    <t>Cons_Chk-amendment_type-trade_name_amendment</t>
  </si>
  <si>
    <t>Each amendment record must have at least one amendment type marked 'Yes' (e.g. trade_name_amendment, partners_amendment, capital_amendment).</t>
  </si>
  <si>
    <t>(UPPER(TRIM(CAST(COALESCE(activity_amendment, '') AS STRING))) IN ('YES','Y','TRUE','1') OR UPPER(TRIM(CAST(COALESCE(activity_replacement, '') AS STRING))) IN ('YES','Y','TRUE','1') OR UPPER(TRIM(CAST(COALESCE(authorized_signatories_amendment, '') AS STRING))) IN ('YES','Y','TRUE','1') OR UPPER(TRIM(CAST(COALESCE(capital_amendment, '') AS STRING))) IN ('YES','Y','TRUE','1') OR UPPER(TRIM(CAST(COALESCE(company_address_amendment, '') AS STRING))) IN ('YES','Y','TRUE','1') OR UPPER(TRIM(CAST(COALESCE(country_amendment_foreign_company, '') AS STRING))) IN ('YES','Y','TRUE','1') OR UPPER(TRIM(CAST(COALESCE(expected_labour_amendment, '') AS STRING))) IN ('YES','Y','TRUE','1') OR UPPER(TRIM(CAST(COALESCE(heirs_amendment, '') AS STRING))) IN ('YES','Y','TRUE','1') OR UPPER(TRIM(CAST(COALESCE(hse_details_amendment, '') AS STRING))) IN ('YES','Y','TRUE','1') OR UPPER(TRIM(CAST(COALESCE(industrial_leader_to_under_construction_amendment, '') AS STRING))) IN ('YES','Y','TRUE','1') OR UPPER(TRIM(CAST(COALESCE(inheritors_replacement_amendment, '') AS STRING))) IN ('YES','Y','TRUE','1') OR UPPER(TRIM(CAST(COALESCE(investment_amendment, '') AS STRING))) IN ('YES','Y','TRUE','1') OR UPPER(TRIM(CAST(COALESCE(land_amendment, '') AS STRING))) IN ('YES','Y','TRUE','1') OR UPPER(TRIM(CAST(COALESCE(lease_contract_attestation_amendment, '') AS STRING))) IN ('YES','Y','TRUE','1') OR UPPER(TRIM(CAST(COALESCE(legal_form_amendment, '') AS STRING))) IN ('YES','Y','TRUE','1') OR UPPER(TRIM(CAST(COALESCE(legal_type_amendment, '') AS STRING))) IN ('YES','Y','TRUE','1') OR UPPER(TRIM(CAST(COALESCE(license_type_amendment, '') AS STRING))) IN ('YES','Y','TRUE','1') OR UPPER(TRIM(CAST(COALESCE(location_amendment, '') AS STRING))) IN ('YES','Y','TRUE','1') OR UPPER(TRIM(CAST(COALESCE(machine_amendment, '') AS STRING))) IN ('YES','Y','TRUE','1') OR UPPER(TRIM(CAST(COALESCE(manager_amendment, '') AS STRING))) IN ('YES','Y','TRUE','1') OR UPPER(TRIM(CAST(COALESCE(normal_license_to_foreign_investor_amendment, '') AS STRING))) IN ('YES','Y','TRUE','1') OR UPPER(TRIM(CAST(COALESCE(notarisation_contracts_amendment, '') AS STRING))) IN ('YES','Y','TRUE','1') OR UPPER(TRIM(CAST(COALESCE(partners_amendment, '') AS STRING))) IN ('YES','Y','TRUE','1') OR UPPER(TRIM(CAST(COALESCE(partners_nationality_amendment, '') AS STRING))) IN ('YES','Y','TRUE','1') OR UPPER(TRIM(CAST(COALESCE(partners_shares_amendment, '') AS STRING))) IN ('YES','Y','TRUE','1') OR UPPER(TRIM(CAST(COALESCE(preliminary_to_permanent_amendment, '') AS STRING))) IN ('YES','Y','TRUE','1') OR UPPER(TRIM(CAST(COALESCE(product_amendment, '') AS STRING))) IN ('YES','Y','TRUE','1') OR UPPER(TRIM(CAST(COALESCE(production_line_amendment, '') AS STRING))) IN ('YES','Y','TRUE','1') OR UPPER(TRIM(CAST(COALESCE(quota_amendment, '') AS STRING))) IN ('YES','Y','TRUE','1') OR UPPER(TRIM(CAST(COALESCE(raw_material_amendment, '') AS STRING))) IN ('YES','Y','TRUE','1') OR UPPER(TRIM(CAST(COALESCE(resolution_authentication_amendment, '') AS STRING))) IN ('YES','Y','TRUE','1') OR UPPER(TRIM(CAST(COALESCE(sales_amendment, '') AS STRING))) IN ('YES','Y','TRUE','1') OR UPPER(TRIM(CAST(COALESCE(service_amendment, '') AS STRING))) IN ('YES','Y','TRUE','1') OR UPPER(TRIM(CAST(COALESCE(signboard_amendment, '') AS STRING))) IN ('YES','Y','TRUE','1') OR UPPER(TRIM(CAST(COALESCE(spare_part_amendment, '') AS STRING))) IN ('YES','Y','TRUE','1') OR UPPER(TRIM(CAST(COALESCE(sponsor_amendment, '') AS STRING))) IN ('YES','Y','TRUE','1') OR UPPER(TRIM(CAST(COALESCE(total_capital_amendment, '') AS STRING))) IN ('YES','Y','TRUE','1') OR UPPER(TRIM(CAST(COALESCE(trade_name_amendment, '') AS STRING))) IN ('YES','Y','TRUE','1') OR UPPER(TRIM(CAST(COALESCE(under_construction_to_production_amendment, '') AS STRING))) IN ('YES','Y','TRUE','1'))</t>
  </si>
  <si>
    <t>Low</t>
  </si>
  <si>
    <t>Record-level rule attached to trade_name_amendment; evaluates all 39 yes/no amendment flags</t>
  </si>
  <si>
    <t>f3951ae8-7a63-4f5b-9f1e-f1dec3100175</t>
  </si>
  <si>
    <t>8cfb79da-4029-4992-8863-9ee942747ab9</t>
  </si>
  <si>
    <t>DQP-6425</t>
  </si>
  <si>
    <t>DQO-6425</t>
  </si>
  <si>
    <t>Cons_Chk-ap_common-advertisement_display_type_2</t>
  </si>
  <si>
    <t>If permit_type is 'Digital Display Screens Ads (indoors and in the commercial centers)', advertisement_display_type must be 'Electronic'.</t>
  </si>
  <si>
    <t>UPPER(TRIM(CAST(COALESCE(permit_type, '') AS STRING))) &lt;&gt; 'DIGITAL DISPLAY SCREENS ADS (INDOORS AND IN THE COMMERCIAL CENTERS)' OR UPPER(TRIM(CAST(COALESCE(advertisement_display_type, '') AS STRING))) = 'ELECTRONIC'</t>
  </si>
  <si>
    <t>844955a5-f19a-4268-9da4-ea674ef785e7</t>
  </si>
  <si>
    <t>0c605f2a-260c-4104-a262-4f3374fa947e</t>
  </si>
  <si>
    <t>DQP-6426</t>
  </si>
  <si>
    <t>DQO-6426</t>
  </si>
  <si>
    <t>Cons_Chk-ap_common-permit_type</t>
  </si>
  <si>
    <t>If permit_number is populated, permit_type must also be populated.</t>
  </si>
  <si>
    <t>(permit_number IS NULL OR UPPER(TRIM(CAST(permit_number AS STRING))) IN ('','N/A','NA','N.A','N/A.','NULL','NONE','UNDEFINED','{}','[]','JAVASCRIPT:VOID(0);') OR TRIM(CAST(permit_number AS STRING)) RLIKE '^[-.*_ ]+$') OR NOT (permit_type IS NULL OR UPPER(TRIM(CAST(permit_type AS STRING))) IN ('','N/A','NA','N.A','N/A.','NULL','NONE','UNDEFINED','{}','[]','JAVASCRIPT:VOID(0);','0','00','UNCHECKED') OR TRIM(CAST(permit_type AS STRING)) RLIKE '^[-.*_ ]+$')</t>
  </si>
  <si>
    <t>Column(s) not profiled in sprint3_CDEs: permit_number – generic text/flag handling applied</t>
  </si>
  <si>
    <t>7f9a9ea0-7e76-4974-8b2c-a03461653e52</t>
  </si>
  <si>
    <t>9793b20a-0936-4af6-bf3a-45ee2a8dc5bb</t>
  </si>
  <si>
    <t>DQP-6427</t>
  </si>
  <si>
    <t>DQO-6427</t>
  </si>
  <si>
    <t>Cons_Chk-ap_common-category</t>
  </si>
  <si>
    <t>If permit_type is a food-related permit (contains 'Food'), category must be 'Food'.</t>
  </si>
  <si>
    <t>UPPER(TRIM(CAST(COALESCE(permit_type, '') AS STRING))) NOT LIKE '%FOOD%' OR UPPER(TRIM(CAST(COALESCE(category, '') AS STRING))) = 'FOOD'</t>
  </si>
  <si>
    <t>8d10a876-1d85-4dfb-a8c1-74f61df6710a</t>
  </si>
  <si>
    <t>3a7b9760-15be-4c93-92e3-7efab3e834fd</t>
  </si>
  <si>
    <t>DQP-6428</t>
  </si>
  <si>
    <t>DQO-6428</t>
  </si>
  <si>
    <t>Cons_Chk-ap_common-permit_number</t>
  </si>
  <si>
    <t>If advertisement_start_date is populated, permit_number must also be populated.</t>
  </si>
  <si>
    <t>(advertisement_start_date IS NULL OR UPPER(TRIM(CAST(advertisement_start_date AS STRING))) IN ('','N/A','NA','N.A','N/A.','NULL','NONE','UNDEFINED','{}','[]','JAVASCRIPT:VOID(0);') OR TRIM(CAST(advertisement_start_date AS STRING)) RLIKE '^[-.*_ ]+$') OR NOT (permit_number IS NULL OR UPPER(TRIM(CAST(permit_number AS STRING))) IN ('','N/A','NA','N.A','N/A.','NULL','NONE','UNDEFINED','{}','[]','JAVASCRIPT:VOID(0);') OR TRIM(CAST(permit_number AS STRING)) RLIKE '^[-.*_ ]+$')</t>
  </si>
  <si>
    <t>1262c440-8c4f-44fd-801d-8c3c6f5fa8f7</t>
  </si>
  <si>
    <t>689d73e9-92b9-4cb6-8fe2-f8f5dd421a80</t>
  </si>
  <si>
    <t>DQP-6429</t>
  </si>
  <si>
    <t>DQO-6429</t>
  </si>
  <si>
    <t>Cons_Chk-basic_information-lease_amount</t>
  </si>
  <si>
    <t>If lease_agreement_number is populated, lease_amount must also be populated.</t>
  </si>
  <si>
    <t>(lease_agreement_number IS NULL OR UPPER(TRIM(CAST(lease_agreement_number AS STRING))) IN ('','N/A','NA','N.A','N/A.','NULL','NONE','UNDEFINED','{}','[]','JAVASCRIPT:VOID(0);','0','00','UNCHECKED') OR TRIM(CAST(lease_agreement_number AS STRING)) RLIKE '^[-.*_ ]+$') OR NOT (lease_amount IS NULL OR UPPER(TRIM(CAST(lease_amount AS STRING))) IN ('','N/A','NA','N.A','N/A.','NULL','NONE','UNDEFINED','{}','[]','JAVASCRIPT:VOID(0);') OR TRIM(CAST(lease_amount AS STRING)) RLIKE '^[-.*_ ]+$')</t>
  </si>
  <si>
    <t>ad6e4bac-2fd9-47fd-b1f0-c2381bd5739f</t>
  </si>
  <si>
    <t>7d9103e0-b183-49bd-a3f1-8abf4557883f</t>
  </si>
  <si>
    <t>DQP-6430</t>
  </si>
  <si>
    <t>DQO-6430</t>
  </si>
  <si>
    <t>Cons_Chk-basic_information-lease_agreement_number</t>
  </si>
  <si>
    <t>If lease_agreement_start_date, lease_agreement_end_date or lease_amount is populated, lease_agreement_number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</si>
  <si>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AND (lease_amount IS NULL OR UPPER(TRIM(CAST(lease_amount AS STRING))) IN ('','N/A','NA','N.A','N/A.','NULL','NONE','UNDEFINED','{}','[]','JAVASCRIPT:VOID(0);') OR TRIM(CAST(lease_amount AS STRING)) RLIKE '^[-.*_ ]+$')) OR NOT (lease_agreement_number IS NULL OR UPPER(TRIM(CAST(lease_agreement_number AS STRING))) IN ('','N/A','NA','N.A','N/A.','NULL','NONE','UNDEFINED','{}','[]','JAVASCRIPT:VOID(0);','0','00','UNCHECKED') OR TRIM(CAST(lease_agreement_number AS STRING)) RLIKE '^[-.*_ ]+$')</t>
  </si>
  <si>
    <t>2e18f25c-3ac8-413c-bfa7-a21d962aacd8</t>
  </si>
  <si>
    <t>269886ce-f958-4335-b497-c7ebc8662863</t>
  </si>
  <si>
    <t>DQP-6431</t>
  </si>
  <si>
    <t>DQO-6431</t>
  </si>
  <si>
    <t>Cons_Chk-basic_info-lease_agreement_start_date</t>
  </si>
  <si>
    <t>If lease_agreement_number is populated, lease_agreement_start_date and lease_agreement_end_date must be populated.</t>
  </si>
  <si>
    <t>(lease_agreement_number IS NULL OR UPPER(TRIM(CAST(lease_agreement_number AS STRING))) IN ('','N/A','NA','N.A','N/A.','NULL','NONE','UNDEFINED','{}','[]','JAVASCRIPT:VOID(0);','0','00','UNCHECKED') OR TRIM(CAST(lease_agreement_number AS STRING)) RLIKE '^[-.*_ ]+$') OR (NOT (lease_agreement_start_date IS NULL OR UPPER(TRIM(CAST(lease_agreement_start_date AS STRING))) IN ('','N/A','NA','N.A','N/A.','NULL','NONE','UNDEFINED','{}','[]','JAVASCRIPT:VOID(0);') OR TRIM(CAST(lease_agreement_start_date AS STRING)) RLIKE '^[-.*_ ]+$') AND NOT (lease_agreement_end_date IS NULL OR UPPER(TRIM(CAST(lease_agreement_end_date AS STRING))) IN ('','N/A','NA','N.A','N/A.','NULL','NONE','UNDEFINED','{}','[]','JAVASCRIPT:VOID(0);') OR TRIM(CAST(lease_agreement_end_date AS STRING)) RLIKE '^[-.*_ ]+$'))</t>
  </si>
  <si>
    <t>19dcaace-d2f0-43f6-945e-c0a70f349b28</t>
  </si>
  <si>
    <t>2a46c75e-c568-4a53-b3cd-67d2bf230777</t>
  </si>
  <si>
    <t>DQP-6432</t>
  </si>
  <si>
    <t>DQO-6432</t>
  </si>
  <si>
    <t>Cons_Chk-basic_information-service_description</t>
  </si>
  <si>
    <t>If service_name is populated, service_description must also be populated.</t>
  </si>
  <si>
    <t>(service_name IS NULL OR UPPER(TRIM(CAST(service_name AS STRING))) IN ('','N/A','NA','N.A','N/A.','NULL','NONE','UNDEFINED','{}','[]','JAVASCRIPT:VOID(0);') OR TRIM(CAST(service_name AS STRING)) RLIKE '^[-.*_ ]+$') OR NOT (service_description IS NULL OR UPPER(TRIM(CAST(service_description AS STRING))) IN ('','N/A','NA','N.A','N/A.','NULL','NONE','UNDEFINED','{}','[]','JAVASCRIPT:VOID(0);') OR TRIM(CAST(service_description AS STRING)) RLIKE '^[-.*_ ]+$')</t>
  </si>
  <si>
    <t>Column(s) not profiled in sprint3_CDEs: service_description, service_name – generic text/flag handling applied</t>
  </si>
  <si>
    <t>f184ee73-9bbe-4e74-a741-7f4166630d9c</t>
  </si>
  <si>
    <t>3848f072-4e1b-43f6-b3e7-8fa6b7c706d4</t>
  </si>
  <si>
    <t>DQP-6433</t>
  </si>
  <si>
    <t>DQO-6433</t>
  </si>
  <si>
    <t>Cons_Chk-basic_information-service_name</t>
  </si>
  <si>
    <t>If service_description is populated, service_name must also be populated.</t>
  </si>
  <si>
    <t>(service_description IS NULL OR UPPER(TRIM(CAST(service_description AS STRING))) IN ('','N/A','NA','N.A','N/A.','NULL','NONE','UNDEFINED','{}','[]','JAVASCRIPT:VOID(0);') OR TRIM(CAST(service_description AS STRING)) RLIKE '^[-.*_ ]+$') OR NOT (service_name IS NULL OR UPPER(TRIM(CAST(service_name AS STRING))) IN ('','N/A','NA','N.A','N/A.','NULL','NONE','UNDEFINED','{}','[]','JAVASCRIPT:VOID(0);') OR TRIM(CAST(service_name AS STRING)) RLIKE '^[-.*_ ]+$')</t>
  </si>
  <si>
    <t>b1ca067e-c91f-4b8c-ae12-089054fd4d63</t>
  </si>
  <si>
    <t>33572066-3c85-42d7-9728-8a1324d29a89</t>
  </si>
  <si>
    <t>DQP-6434</t>
  </si>
  <si>
    <t>DQO-6434</t>
  </si>
  <si>
    <t>Cons_Chk-basic_information-attendee_name</t>
  </si>
  <si>
    <t>If attendee_eid is populated, attendee_name must also be populated.</t>
  </si>
  <si>
    <t>(attendee_eid IS NULL OR UPPER(TRIM(CAST(attendee_eid AS STRING))) IN ('','N/A','NA','N.A','N/A.','NULL','NONE','UNDEFINED','{}','[]','JAVASCRIPT:VOID(0);','0','00','UNCHECKED') OR TRIM(CAST(attendee_eid AS STRING)) RLIKE '^[-.*_ ]+$') OR NOT (attendee_name IS NULL OR UPPER(TRIM(CAST(attendee_name AS STRING))) IN ('','N/A','NA','N.A','N/A.','NULL','NONE','UNDEFINED','{}','[]','JAVASCRIPT:VOID(0);','0','00','UNCHECKED') OR TRIM(CAST(attendee_name AS STRING)) RLIKE '^[-.*_ ]+$')</t>
  </si>
  <si>
    <t>2470466c-49ad-4a4d-9f98-82de30cbcfbf</t>
  </si>
  <si>
    <t>15191ebe-25cc-44d1-9584-8448ee8fc331</t>
  </si>
  <si>
    <t>DQP-6435</t>
  </si>
  <si>
    <t>DQO-6435</t>
  </si>
  <si>
    <t>Cons_Chk-basic_information-fine_type</t>
  </si>
  <si>
    <t>If fine_level is populated, fine_type must also be populated.</t>
  </si>
  <si>
    <t>(fine_level IS NULL OR UPPER(TRIM(CAST(fine_level AS STRING))) IN ('','N/A','NA','N.A','N/A.','NULL','NONE','UNDEFINED','{}','[]','JAVASCRIPT:VOID(0);','0','00','UNCHECKED') OR TRIM(CAST(fine_level AS STRING)) RLIKE '^[-.*_ ]+$') OR NOT (fine_type IS NULL OR UPPER(TRIM(CAST(fine_type AS STRING))) IN ('','N/A','NA','N.A','N/A.','NULL','NONE','UNDEFINED','{}','[]','JAVASCRIPT:VOID(0);','0','00','UNCHECKED') OR TRIM(CAST(fine_type AS STRING)) RLIKE '^[-.*_ ]+$')</t>
  </si>
  <si>
    <t>79ef3352-5d29-45d0-b979-05953ad3e5a3</t>
  </si>
  <si>
    <t>de586d3c-4c8c-421b-a7a2-404544cb178a</t>
  </si>
  <si>
    <t>DQP-6436</t>
  </si>
  <si>
    <t>DQO-6436</t>
  </si>
  <si>
    <t>Cons_Chk-basic_information-attendee_eid</t>
  </si>
  <si>
    <t>If attendee_name is populated, attendee_eid must also be populated.</t>
  </si>
  <si>
    <t>(attendee_name IS NULL OR UPPER(TRIM(CAST(attendee_name AS STRING))) IN ('','N/A','NA','N.A','N/A.','NULL','NONE','UNDEFINED','{}','[]','JAVASCRIPT:VOID(0);','0','00','UNCHECKED') OR TRIM(CAST(attendee_name AS STRING)) RLIKE '^[-.*_ ]+$') OR NOT (attendee_eid IS NULL OR UPPER(TRIM(CAST(attendee_eid AS STRING))) IN ('','N/A','NA','N.A','N/A.','NULL','NONE','UNDEFINED','{}','[]','JAVASCRIPT:VOID(0);','0','00','UNCHECKED') OR TRIM(CAST(attendee_eid AS STRING)) RLIKE '^[-.*_ ]+$')</t>
  </si>
  <si>
    <t>3786eb5b-c83d-4f0a-8ec3-df7307764c17</t>
  </si>
  <si>
    <t>ac8b563a-9e4c-46b7-aeb5-88209594723e</t>
  </si>
  <si>
    <t>DQP-6437</t>
  </si>
  <si>
    <t>DQO-6437</t>
  </si>
  <si>
    <t>Cons_Chk-basic_information-fine_level</t>
  </si>
  <si>
    <t>If fine_type is populated, fine_level must also be populated.</t>
  </si>
  <si>
    <t>(fine_type IS NULL OR UPPER(TRIM(CAST(fine_type AS STRING))) IN ('','N/A','NA','N.A','N/A.','NULL','NONE','UNDEFINED','{}','[]','JAVASCRIPT:VOID(0);','0','00','UNCHECKED') OR TRIM(CAST(fine_type AS STRING)) RLIKE '^[-.*_ ]+$') OR NOT (fine_level IS NULL OR UPPER(TRIM(CAST(fine_level AS STRING))) IN ('','N/A','NA','N.A','N/A.','NULL','NONE','UNDEFINED','{}','[]','JAVASCRIPT:VOID(0);','0','00','UNCHECKED') OR TRIM(CAST(fine_level AS STRING)) RLIKE '^[-.*_ ]+$')</t>
  </si>
  <si>
    <t>92d1bc60-b4b3-45cc-8874-02818b5aaff0</t>
  </si>
  <si>
    <t>44c4437c-7063-4411-900a-c01edb8da601</t>
  </si>
  <si>
    <t>DQP-6438</t>
  </si>
  <si>
    <t>DQO-6438</t>
  </si>
  <si>
    <t>Cons_Chk-capital_type-bank_name</t>
  </si>
  <si>
    <t>If capital_deposit_date is populated, bank_name must also be populated.</t>
  </si>
  <si>
    <t>(capital_deposit_date IS NULL OR UPPER(TRIM(CAST(capital_deposit_date AS STRING))) IN ('','N/A','NA','N.A','N/A.','NULL','NONE','UNDEFINED','{}','[]','JAVASCRIPT:VOID(0);') OR TRIM(CAST(capital_deposit_date AS STRING)) RLIKE '^[-.*_ ]+$') OR NOT (bank_name IS NULL OR UPPER(TRIM(CAST(bank_name AS STRING))) IN ('','N/A','NA','N.A','N/A.','NULL','NONE','UNDEFINED','{}','[]','JAVASCRIPT:VOID(0);','0','00','UNCHECKED') OR TRIM(CAST(bank_name AS STRING)) RLIKE '^[-.*_ ]+$')</t>
  </si>
  <si>
    <t>27c39e4c-8500-4ee5-9b02-d4e11e0c1891</t>
  </si>
  <si>
    <t>b431ea66-815e-43fc-8b47-1e101fc677da</t>
  </si>
  <si>
    <t>DQP-6439</t>
  </si>
  <si>
    <t>DQO-6439</t>
  </si>
  <si>
    <t>Cons_Chk-capital_type-issuance_place</t>
  </si>
  <si>
    <t>If issuance_number is populated, issuance_place must also be populated.</t>
  </si>
  <si>
    <t>(issuance_number IS NULL OR UPPER(TRIM(CAST(issuance_number AS STRING))) IN ('','N/A','NA','N.A','N/A.','NULL','NONE','UNDEFINED','{}','[]','JAVASCRIPT:VOID(0);','0','00','UNCHECKED') OR TRIM(CAST(issuance_number AS STRING)) RLIKE '^[-.*_ ]+$') OR NOT (issuance_place IS NULL OR UPPER(TRIM(CAST(issuance_place AS STRING))) IN ('','N/A','NA','N.A','N/A.','NULL','NONE','UNDEFINED','{}','[]','JAVASCRIPT:VOID(0);','0','00','UNCHECKED') OR TRIM(CAST(issuance_place AS STRING)) RLIKE '^[-.*_ ]+$')</t>
  </si>
  <si>
    <t>906e9a22-470e-4941-be5b-aea0300b8af2</t>
  </si>
  <si>
    <t>12d52bf3-f8a2-4471-b9de-bf524824e324</t>
  </si>
  <si>
    <t>DQP-6440</t>
  </si>
  <si>
    <t>DQO-6440</t>
  </si>
  <si>
    <t>Cons_Chk-capital_type-issuance_date</t>
  </si>
  <si>
    <t>If issuance_number is populated, issuance_date must also be populated.</t>
  </si>
  <si>
    <t>(issuance_number IS NULL OR UPPER(TRIM(CAST(issuance_number AS STRING))) IN ('','N/A','NA','N.A','N/A.','NULL','NONE','UNDEFINED','{}','[]','JAVASCRIPT:VOID(0);','0','00','UNCHECKED') OR TRIM(CAST(issuance_number AS STRING)) RLIKE '^[-.*_ ]+$') OR NOT (issuance_date IS NULL OR UPPER(TRIM(CAST(issuance_date AS STRING))) IN ('','N/A','NA','N.A','N/A.','NULL','NONE','UNDEFINED','{}','[]','JAVASCRIPT:VOID(0);') OR TRIM(CAST(issuance_date AS STRING)) RLIKE '^[-.*_ ]+$')</t>
  </si>
  <si>
    <t>9ff210d0-16d1-48ef-bdb3-b7eb3c13d577</t>
  </si>
  <si>
    <t>edf7a01a-910b-4504-9c6a-b51923be4934</t>
  </si>
  <si>
    <t>DQP-6441</t>
  </si>
  <si>
    <t>DQO-6441</t>
  </si>
  <si>
    <t>Cons_Chk-capital_type-issuance_number</t>
  </si>
  <si>
    <t>If issuance_date or issuance_place is populated, issuance_number must also be populated.</t>
  </si>
  <si>
    <t>((issuance_date IS NULL OR UPPER(TRIM(CAST(issuance_date AS STRING))) IN ('','N/A','NA','N.A','N/A.','NULL','NONE','UNDEFINED','{}','[]','JAVASCRIPT:VOID(0);') OR TRIM(CAST(issuance_date AS STRING)) RLIKE '^[-.*_ ]+$') AND (issuance_place IS NULL OR UPPER(TRIM(CAST(issuance_place AS STRING))) IN ('','N/A','NA','N.A','N/A.','NULL','NONE','UNDEFINED','{}','[]','JAVASCRIPT:VOID(0);','0','00','UNCHECKED') OR TRIM(CAST(issuance_place AS STRING)) RLIKE '^[-.*_ ]+$')) OR NOT (issuance_number IS NULL OR UPPER(TRIM(CAST(issuance_number AS STRING))) IN ('','N/A','NA','N.A','N/A.','NULL','NONE','UNDEFINED','{}','[]','JAVASCRIPT:VOID(0);','0','00','UNCHECKED') OR TRIM(CAST(issuance_number AS STRING)) RLIKE '^[-.*_ ]+$')</t>
  </si>
  <si>
    <t>01c4f18f-4733-4b57-bc1f-88e1f2aad9e8</t>
  </si>
  <si>
    <t>c88d722c-3364-4edf-9664-80d9aa176f5e</t>
  </si>
  <si>
    <t>DQP-6442</t>
  </si>
  <si>
    <t>DQO-6442</t>
  </si>
  <si>
    <t>Cons_Chk-capital_type-capital_deposit_date</t>
  </si>
  <si>
    <t>If bank_name is populated, capital_deposit_date must also be populated.</t>
  </si>
  <si>
    <t>(bank_name IS NULL OR UPPER(TRIM(CAST(bank_name AS STRING))) IN ('','N/A','NA','N.A','N/A.','NULL','NONE','UNDEFINED','{}','[]','JAVASCRIPT:VOID(0);','0','00','UNCHECKED') OR TRIM(CAST(bank_name AS STRING)) RLIKE '^[-.*_ ]+$') OR NOT (capital_deposit_date IS NULL OR UPPER(TRIM(CAST(capital_deposit_date AS STRING))) IN ('','N/A','NA','N.A','N/A.','NULL','NONE','UNDEFINED','{}','[]','JAVASCRIPT:VOID(0);') OR TRIM(CAST(capital_deposit_date AS STRING)) RLIKE '^[-.*_ ]+$')</t>
  </si>
  <si>
    <t>5b1475ae-fa7d-42c0-b547-5b12076d34d0</t>
  </si>
  <si>
    <t>6c57b13b-3866-4afe-a508-1dbbbdf17c4d</t>
  </si>
  <si>
    <t>DQP-6443</t>
  </si>
  <si>
    <t>DQO-6443</t>
  </si>
  <si>
    <t>Cons_Chk-company_contact-email_verified</t>
  </si>
  <si>
    <t>If email_verified is checked, company_email must be populated.</t>
  </si>
  <si>
    <t>NOT (UPPER(TRIM(CAST(COALESCE(email_verified, '') AS STRING))) IN ('CHECKED','TRUE','Y','YES','1')) OR NOT (company_email IS NULL OR UPPER(TRIM(CAST(company_email AS STRING))) IN ('','N/A','NA','N.A','N/A.','NULL','NONE','UNDEFINED','{}','[]','JAVASCRIPT:VOID(0);','0','00','UNCHECKED') OR TRIM(CAST(company_email AS STRING)) RLIKE '^[-.*_ ]+$')</t>
  </si>
  <si>
    <t>7f5baf3d-fdf1-4f9f-a0ab-595fc00e86fd</t>
  </si>
  <si>
    <t>4c6d105a-f9f7-412f-9347-88fcffa9c89c</t>
  </si>
  <si>
    <t>DQP-6444</t>
  </si>
  <si>
    <t>DQO-6444</t>
  </si>
  <si>
    <t>Cons_Chk-company_contact-company_email</t>
  </si>
  <si>
    <t>a7cea132-3e70-4217-a06f-fe08991baa6f</t>
  </si>
  <si>
    <t>0ad30b5f-4396-4e91-8a9b-7911d5e15d68</t>
  </si>
  <si>
    <t>DQP-6445</t>
  </si>
  <si>
    <t>DQO-6445</t>
  </si>
  <si>
    <t>Cons_Chk-company_contact-company_contact_name</t>
  </si>
  <si>
    <t>If company_email or company_land_line_number is populated, company_contact_name must also be populated.</t>
  </si>
  <si>
    <t>((company_email IS NULL OR UPPER(TRIM(CAST(company_email AS STRING))) IN ('','N/A','NA','N.A','N/A.','NULL','NONE','UNDEFINED','{}','[]','JAVASCRIPT:VOID(0);','0','00','UNCHECKED') OR TRIM(CAST(company_email AS STRING)) RLIKE '^[-.*_ ]+$') AND (company_land_line_number IS NULL OR UPPER(TRIM(CAST(company_land_line_number AS STRING))) IN ('','N/A','NA','N.A','N/A.','NULL','NONE','UNDEFINED','{}','[]','JAVASCRIPT:VOID(0);','0','00','UNCHECKED') OR TRIM(CAST(company_land_line_number AS STRING)) RLIKE '^[-.*_ ]+$')) OR NOT (company_contact_name IS NULL OR UPPER(TRIM(CAST(company_contact_name AS STRING))) IN ('','N/A','NA','N.A','N/A.','NULL','NONE','UNDEFINED','{}','[]','JAVASCRIPT:VOID(0);','0','00','UNCHECKED') OR TRIM(CAST(company_contact_name AS STRING)) RLIKE '^[-.*_ ]+$')</t>
  </si>
  <si>
    <t>22e1c714-b4c1-4ad4-9ef0-be2df33d2c25</t>
  </si>
  <si>
    <t>43592ae8-cfd6-4582-965b-4a8de922232c</t>
  </si>
  <si>
    <t>DQP-6446</t>
  </si>
  <si>
    <t>DQO-6446</t>
  </si>
  <si>
    <t>Cons_Chk-company_service-water_in_gallon_day_priv</t>
  </si>
  <si>
    <t>When both values are provided, water_in_gallon_day_private must not exceed water_in_gallon_day_total.</t>
  </si>
  <si>
    <t>(CASE WHEN REGEXP_REPLACE(TRIM(CAST(water_in_gallon_day_private AS STRING)), ',', '') RLIKE '^[+-]?([0-9]+[.]?[0-9]*|[.][0-9]+)$' THEN CAST(REGEXP_REPLACE(TRIM(CAST(water_in_gallon_day_private AS STRING)), ',', '') AS DECIMAL(38,10)) END) IS NULL OR (CASE WHEN REGEXP_REPLACE(TRIM(CAST(water_in_gallon_day_total AS STRING)), ',', '') RLIKE '^[+-]?([0-9]+[.]?[0-9]*|[.][0-9]+)$' THEN CAST(REGEXP_REPLACE(TRIM(CAST(water_in_gallon_day_total AS STRING)), ',', '') AS DECIMAL(38,10)) END) IS NULL OR (CASE WHEN REGEXP_REPLACE(TRIM(CAST(water_in_gallon_day_private AS STRING)), ',', '') RLIKE '^[+-]?([0-9]+[.]?[0-9]*|[.][0-9]+)$' THEN CAST(REGEXP_REPLACE(TRIM(CAST(water_in_gallon_day_private AS STRING)), ',', '') AS DECIMAL(38,10)) END) &lt;= (CASE WHEN REGEXP_REPLACE(TRIM(CAST(water_in_gallon_day_total AS STRING)), ',', '') RLIKE '^[+-]?([0-9]+[.]?[0-9]*|[.][0-9]+)$' THEN CAST(REGEXP_REPLACE(TRIM(CAST(water_in_gallon_day_total AS STRING)), ',', '') AS DECIMAL(38,10)) END)</t>
  </si>
  <si>
    <t>Records where a compared value is missing or not parseable are treated as pass (format issues are covered by validity rules)</t>
  </si>
  <si>
    <t>c70bb67d-953b-4ae7-8ddb-5efaede99817</t>
  </si>
  <si>
    <t>ab92ed9c-9c10-49d1-b289-a7dbeaffd4f3</t>
  </si>
  <si>
    <t>DQP-6447</t>
  </si>
  <si>
    <t>DQO-6447</t>
  </si>
  <si>
    <t>Cons_Chk-company_service-gas_in_m3_day_priv</t>
  </si>
  <si>
    <t>When both values are provided, gas_in_cubic_meter_day_private must not exceed gas_in_cubic_meter_day_total.</t>
  </si>
  <si>
    <t>(CASE WHEN REGEXP_REPLACE(TRIM(CAST(gas_in_cubic_meter_day_private AS STRING)), ',', '') RLIKE '^[+-]?([0-9]+[.]?[0-9]*|[.][0-9]+)$' THEN CAST(REGEXP_REPLACE(TRIM(CAST(gas_in_cubic_meter_day_private AS STRING)), ',', '') AS DECIMAL(38,10)) END) IS NULL OR (CASE WHEN REGEXP_REPLACE(TRIM(CAST(gas_in_cubic_meter_day_total AS STRING)), ',', '') RLIKE '^[+-]?([0-9]+[.]?[0-9]*|[.][0-9]+)$' THEN CAST(REGEXP_REPLACE(TRIM(CAST(gas_in_cubic_meter_day_total AS STRING)), ',', '') AS DECIMAL(38,10)) END) IS NULL OR (CASE WHEN REGEXP_REPLACE(TRIM(CAST(gas_in_cubic_meter_day_private AS STRING)), ',', '') RLIKE '^[+-]?([0-9]+[.]?[0-9]*|[.][0-9]+)$' THEN CAST(REGEXP_REPLACE(TRIM(CAST(gas_in_cubic_meter_day_private AS STRING)), ',', '') AS DECIMAL(38,10)) END) &lt;= (CASE WHEN REGEXP_REPLACE(TRIM(CAST(gas_in_cubic_meter_day_total AS STRING)), ',', '') RLIKE '^[+-]?([0-9]+[.]?[0-9]*|[.][0-9]+)$' THEN CAST(REGEXP_REPLACE(TRIM(CAST(gas_in_cubic_meter_day_total AS STRING)), ',', '') AS DECIMAL(38,10)) END)</t>
  </si>
  <si>
    <t>e4a9359f-015b-4f64-ba40-3a8375e9e52d</t>
  </si>
  <si>
    <t>47bb2d78-25f0-4f48-9f3b-872ea226cbc3</t>
  </si>
  <si>
    <t>DQP-6448</t>
  </si>
  <si>
    <t>DQO-6448</t>
  </si>
  <si>
    <t>Cons_Chk-company_service-elec_conn_load_in_kw_pub</t>
  </si>
  <si>
    <t>When both values are provided, eletricity_connected_load_in_kw_public must not exceed eletricity_connected_load_in_kw_total.</t>
  </si>
  <si>
    <t>(CASE WHEN REGEXP_REPLACE(TRIM(CAST(eletricity_connected_load_in_kw_public AS STRING)), ',', '') RLIKE '^[+-]?([0-9]+[.]?[0-9]*|[.][0-9]+)$' THEN CAST(REGEXP_REPLACE(TRIM(CAST(eletricity_connected_load_in_kw_public AS STRING)), ',', '') AS DECIMAL(38,10)) END) IS NULL OR (CASE WHEN REGEXP_REPLACE(TRIM(CAST(eletricity_connected_load_in_kw_total AS STRING)), ',', '') RLIKE '^[+-]?([0-9]+[.]?[0-9]*|[.][0-9]+)$' THEN CAST(REGEXP_REPLACE(TRIM(CAST(eletricity_connected_load_in_kw_total AS STRING)), ',', '') AS DECIMAL(38,10)) END) IS NULL OR (CASE WHEN REGEXP_REPLACE(TRIM(CAST(eletricity_connected_load_in_kw_public AS STRING)), ',', '') RLIKE '^[+-]?([0-9]+[.]?[0-9]*|[.][0-9]+)$' THEN CAST(REGEXP_REPLACE(TRIM(CAST(eletricity_connected_load_in_kw_public AS STRING)), ',', '') AS DECIMAL(38,10)) END) &lt;= (CASE WHEN REGEXP_REPLACE(TRIM(CAST(eletricity_connected_load_in_kw_total AS STRING)), ',', '') RLIKE '^[+-]?([0-9]+[.]?[0-9]*|[.][0-9]+)$' THEN CAST(REGEXP_REPLACE(TRIM(CAST(eletricity_connected_load_in_kw_total AS STRING)), ',', '') AS DECIMAL(38,10)) END)</t>
  </si>
  <si>
    <t>d43967f9-bfb2-469c-a98a-3d9d597f3c44</t>
  </si>
  <si>
    <t>0dda23a6-9dcf-4292-940b-11ee6d2801fa</t>
  </si>
  <si>
    <t>DQP-6449</t>
  </si>
  <si>
    <t>DQO-6449</t>
  </si>
  <si>
    <t>Cons_Chk-company_service-elec_conn_load_in_kw_priv</t>
  </si>
  <si>
    <t>When both values are provided, eletricity_connected_load_in_kw_private must not exceed eletricity_connected_load_in_kw_total.</t>
  </si>
  <si>
    <t>(CASE WHEN REGEXP_REPLACE(TRIM(CAST(eletricity_connected_load_in_kw_private AS STRING)), ',', '') RLIKE '^[+-]?([0-9]+[.]?[0-9]*|[.][0-9]+)$' THEN CAST(REGEXP_REPLACE(TRIM(CAST(eletricity_connected_load_in_kw_private AS STRING)), ',', '') AS DECIMAL(38,10)) END) IS NULL OR (CASE WHEN REGEXP_REPLACE(TRIM(CAST(eletricity_connected_load_in_kw_total AS STRING)), ',', '') RLIKE '^[+-]?([0-9]+[.]?[0-9]*|[.][0-9]+)$' THEN CAST(REGEXP_REPLACE(TRIM(CAST(eletricity_connected_load_in_kw_total AS STRING)), ',', '') AS DECIMAL(38,10)) END) IS NULL OR (CASE WHEN REGEXP_REPLACE(TRIM(CAST(eletricity_connected_load_in_kw_private AS STRING)), ',', '') RLIKE '^[+-]?([0-9]+[.]?[0-9]*|[.][0-9]+)$' THEN CAST(REGEXP_REPLACE(TRIM(CAST(eletricity_connected_load_in_kw_private AS STRING)), ',', '') AS DECIMAL(38,10)) END) &lt;= (CASE WHEN REGEXP_REPLACE(TRIM(CAST(eletricity_connected_load_in_kw_total AS STRING)), ',', '') RLIKE '^[+-]?([0-9]+[.]?[0-9]*|[.][0-9]+)$' THEN CAST(REGEXP_REPLACE(TRIM(CAST(eletricity_connected_load_in_kw_total AS STRING)), ',', '') AS DECIMAL(38,10)) END)</t>
  </si>
  <si>
    <t>f285e4d7-a878-4c42-9120-80af4f593021</t>
  </si>
  <si>
    <t>565c696b-7f13-4eb4-a9b1-d9e47a807437</t>
  </si>
  <si>
    <t>DQP-6450</t>
  </si>
  <si>
    <t>DQO-6450</t>
  </si>
  <si>
    <t>Cons_Chk-company_service-gas_in_m3_day_pub</t>
  </si>
  <si>
    <t>When both values are provided, gas_in_cubic_meter_day_public must not exceed gas_in_cubic_meter_day_total.</t>
  </si>
  <si>
    <t>(CASE WHEN REGEXP_REPLACE(TRIM(CAST(gas_in_cubic_meter_day_public AS STRING)), ',', '') RLIKE '^[+-]?([0-9]+[.]?[0-9]*|[.][0-9]+)$' THEN CAST(REGEXP_REPLACE(TRIM(CAST(gas_in_cubic_meter_day_public AS STRING)), ',', '') AS DECIMAL(38,10)) END) IS NULL OR (CASE WHEN REGEXP_REPLACE(TRIM(CAST(gas_in_cubic_meter_day_total AS STRING)), ',', '') RLIKE '^[+-]?([0-9]+[.]?[0-9]*|[.][0-9]+)$' THEN CAST(REGEXP_REPLACE(TRIM(CAST(gas_in_cubic_meter_day_total AS STRING)), ',', '') AS DECIMAL(38,10)) END) IS NULL OR (CASE WHEN REGEXP_REPLACE(TRIM(CAST(gas_in_cubic_meter_day_public AS STRING)), ',', '') RLIKE '^[+-]?([0-9]+[.]?[0-9]*|[.][0-9]+)$' THEN CAST(REGEXP_REPLACE(TRIM(CAST(gas_in_cubic_meter_day_public AS STRING)), ',', '') AS DECIMAL(38,10)) END) &lt;= (CASE WHEN REGEXP_REPLACE(TRIM(CAST(gas_in_cubic_meter_day_total AS STRING)), ',', '') RLIKE '^[+-]?([0-9]+[.]?[0-9]*|[.][0-9]+)$' THEN CAST(REGEXP_REPLACE(TRIM(CAST(gas_in_cubic_meter_day_total AS STRING)), ',', '') AS DECIMAL(38,10)) END)</t>
  </si>
  <si>
    <t>7c435a8a-c4c9-4aab-a87d-1a32ac93f162</t>
  </si>
  <si>
    <t>41d61a6b-1aa9-4d52-9c02-2adeeb1003f9</t>
  </si>
  <si>
    <t>DQP-6451</t>
  </si>
  <si>
    <t>DQO-6451</t>
  </si>
  <si>
    <t>Cons_Chk-company_service-fuel_in_litres_day_priv</t>
  </si>
  <si>
    <t>When both values are provided, fuel_in_litres_day_private must not exceed fuel_in_litres_day_total.</t>
  </si>
  <si>
    <t>(CASE WHEN REGEXP_REPLACE(TRIM(CAST(fuel_in_litres_day_private AS STRING)), ',', '') RLIKE '^[+-]?([0-9]+[.]?[0-9]*|[.][0-9]+)$' THEN CAST(REGEXP_REPLACE(TRIM(CAST(fuel_in_litres_day_private AS STRING)), ',', '') AS DECIMAL(38,10)) END) IS NULL OR (CASE WHEN REGEXP_REPLACE(TRIM(CAST(fuel_in_litres_day_total AS STRING)), ',', '') RLIKE '^[+-]?([0-9]+[.]?[0-9]*|[.][0-9]+)$' THEN CAST(REGEXP_REPLACE(TRIM(CAST(fuel_in_litres_day_total AS STRING)), ',', '') AS DECIMAL(38,10)) END) IS NULL OR (CASE WHEN REGEXP_REPLACE(TRIM(CAST(fuel_in_litres_day_private AS STRING)), ',', '') RLIKE '^[+-]?([0-9]+[.]?[0-9]*|[.][0-9]+)$' THEN CAST(REGEXP_REPLACE(TRIM(CAST(fuel_in_litres_day_private AS STRING)), ',', '') AS DECIMAL(38,10)) END) &lt;= (CASE WHEN REGEXP_REPLACE(TRIM(CAST(fuel_in_litres_day_total AS STRING)), ',', '') RLIKE '^[+-]?([0-9]+[.]?[0-9]*|[.][0-9]+)$' THEN CAST(REGEXP_REPLACE(TRIM(CAST(fuel_in_litres_day_total AS STRING)), ',', '') AS DECIMAL(38,10)) END)</t>
  </si>
  <si>
    <t>3333c2e5-89cd-4936-923d-6c124efb4320</t>
  </si>
  <si>
    <t>e5a926ab-ecad-4431-a21d-9a67a8b62506</t>
  </si>
  <si>
    <t>DQP-6452</t>
  </si>
  <si>
    <t>DQO-6452</t>
  </si>
  <si>
    <t>Cons_Chk-company_service-water_in_gallon_day_pub</t>
  </si>
  <si>
    <t>When both values are provided, water_in_gallon_day_public must not exceed water_in_gallon_day_total.</t>
  </si>
  <si>
    <t>(CASE WHEN REGEXP_REPLACE(TRIM(CAST(water_in_gallon_day_public AS STRING)), ',', '') RLIKE '^[+-]?([0-9]+[.]?[0-9]*|[.][0-9]+)$' THEN CAST(REGEXP_REPLACE(TRIM(CAST(water_in_gallon_day_public AS STRING)), ',', '') AS DECIMAL(38,10)) END) IS NULL OR (CASE WHEN REGEXP_REPLACE(TRIM(CAST(water_in_gallon_day_total AS STRING)), ',', '') RLIKE '^[+-]?([0-9]+[.]?[0-9]*|[.][0-9]+)$' THEN CAST(REGEXP_REPLACE(TRIM(CAST(water_in_gallon_day_total AS STRING)), ',', '') AS DECIMAL(38,10)) END) IS NULL OR (CASE WHEN REGEXP_REPLACE(TRIM(CAST(water_in_gallon_day_public AS STRING)), ',', '') RLIKE '^[+-]?([0-9]+[.]?[0-9]*|[.][0-9]+)$' THEN CAST(REGEXP_REPLACE(TRIM(CAST(water_in_gallon_day_public AS STRING)), ',', '') AS DECIMAL(38,10)) END) &lt;= (CASE WHEN REGEXP_REPLACE(TRIM(CAST(water_in_gallon_day_total AS STRING)), ',', '') RLIKE '^[+-]?([0-9]+[.]?[0-9]*|[.][0-9]+)$' THEN CAST(REGEXP_REPLACE(TRIM(CAST(water_in_gallon_day_total AS STRING)), ',', '') AS DECIMAL(38,10)) END)</t>
  </si>
  <si>
    <t>e8c7aa7c-9c76-4e62-8aac-efeb9aba2769</t>
  </si>
  <si>
    <t>26ab406f-4e50-4025-b54b-65a309dc1648</t>
  </si>
  <si>
    <t>DQP-6453</t>
  </si>
  <si>
    <t>DQO-6453</t>
  </si>
  <si>
    <t>Cons_Chk-company_service-fuel_in_litres_day_public</t>
  </si>
  <si>
    <t>When both values are provided, fuel_in_litres_day_public must not exceed fuel_in_litres_day_total.</t>
  </si>
  <si>
    <t>(CASE WHEN REGEXP_REPLACE(TRIM(CAST(fuel_in_litres_day_public AS STRING)), ',', '') RLIKE '^[+-]?([0-9]+[.]?[0-9]*|[.][0-9]+)$' THEN CAST(REGEXP_REPLACE(TRIM(CAST(fuel_in_litres_day_public AS STRING)), ',', '') AS DECIMAL(38,10)) END) IS NULL OR (CASE WHEN REGEXP_REPLACE(TRIM(CAST(fuel_in_litres_day_total AS STRING)), ',', '') RLIKE '^[+-]?([0-9]+[.]?[0-9]*|[.][0-9]+)$' THEN CAST(REGEXP_REPLACE(TRIM(CAST(fuel_in_litres_day_total AS STRING)), ',', '') AS DECIMAL(38,10)) END) IS NULL OR (CASE WHEN REGEXP_REPLACE(TRIM(CAST(fuel_in_litres_day_public AS STRING)), ',', '') RLIKE '^[+-]?([0-9]+[.]?[0-9]*|[.][0-9]+)$' THEN CAST(REGEXP_REPLACE(TRIM(CAST(fuel_in_litres_day_public AS STRING)), ',', '') AS DECIMAL(38,10)) END) &lt;= (CASE WHEN REGEXP_REPLACE(TRIM(CAST(fuel_in_litres_day_total AS STRING)), ',', '') RLIKE '^[+-]?([0-9]+[.]?[0-9]*|[.][0-9]+)$' THEN CAST(REGEXP_REPLACE(TRIM(CAST(fuel_in_litres_day_total AS STRING)), ',', '') AS DECIMAL(38,10)) END)</t>
  </si>
  <si>
    <t>d3324f7c-cf39-42ea-bae6-f37885ad34b7</t>
  </si>
  <si>
    <t>e44b3b70-f83d-4085-bef2-ac9ababfdf34</t>
  </si>
  <si>
    <t>DQP-6454</t>
  </si>
  <si>
    <t>DQO-6454</t>
  </si>
  <si>
    <t>Cons_Chk-creditor_information-license_number</t>
  </si>
  <si>
    <t>If trade_name_in_english or trade_name_in_arabic is populated, license_number must also be populated.</t>
  </si>
  <si>
    <t>((trade_name_in_english IS NULL OR UPPER(TRIM(CAST(trade_name_in_english AS STRING))) IN ('','N/A','NA','N.A','N/A.','NULL','NONE','UNDEFINED','{}','[]','JAVASCRIPT:VOID(0);','0','00','UNCHECKED') OR TRIM(CAST(trade_name_in_english AS STRING)) RLIKE '^[-.*_ ]+$') AND (trade_name_in_arabic IS NULL OR UPPER(TRIM(CAST(trade_name_in_arabic AS STRING))) IN ('','N/A','NA','N.A','N/A.','NULL','NONE','UNDEFINED','{}','[]','JAVASCRIPT:VOID(0);','0','00','UNCHECKED') OR TRIM(CAST(trade_name_in_arabic AS STRING)) RLIKE '^[-.*_ ]+$')) OR NOT (license_number IS NULL OR UPPER(TRIM(CAST(license_number AS STRING))) IN ('','N/A','NA','N.A','N/A.','NULL','NONE','UNDEFINED','{}','[]','JAVASCRIPT:VOID(0);','0','00','UNCHECKED') OR TRIM(CAST(license_number AS STRING)) RLIKE '^[-.*_ ]+$')</t>
  </si>
  <si>
    <t>e61ea4e8-b205-4c79-99c2-6eb313c92b7f</t>
  </si>
  <si>
    <t>bb373d6d-19ef-413f-a839-ea276e82fe1b</t>
  </si>
  <si>
    <t>DQP-6455</t>
  </si>
  <si>
    <t>DQO-6455</t>
  </si>
  <si>
    <t>Cons_Chk-creditor_information-phone_number</t>
  </si>
  <si>
    <t>If name is populated, at least one of phone_number or email_address must be populated.</t>
  </si>
  <si>
    <t>(name IS NULL OR UPPER(TRIM(CAST(name AS STRING))) IN ('','N/A','NA','N.A','N/A.','NULL','NONE','UNDEFINED','{}','[]','JAVASCRIPT:VOID(0);','0','00','UNCHECKED') OR TRIM(CAST(name AS STRING)) RLIKE '^[-.*_ ]+$') OR (NOT (phone_number IS NULL OR UPPER(TRIM(CAST(phone_number AS STRING))) IN ('','N/A','NA','N.A','N/A.','NULL','NONE','UNDEFINED','{}','[]','JAVASCRIPT:VOID(0);','0','00','UNCHECKED') OR TRIM(CAST(phone_number AS STRING)) RLIKE '^[-.*_ ]+$') OR NOT (email_address IS NULL OR UPPER(TRIM(CAST(email_address AS STRING))) IN ('','N/A','NA','N.A','N/A.','NULL','NONE','UNDEFINED','{}','[]','JAVASCRIPT:VOID(0);','0','00','UNCHECKED') OR TRIM(CAST(email_address AS STRING)) RLIKE '^[-.*_ ]+$'))</t>
  </si>
  <si>
    <t>0c3d0b23-e36d-46af-afb1-c3b4050c9460</t>
  </si>
  <si>
    <t>909332be-2561-472a-95de-9b5298e1f2c6</t>
  </si>
  <si>
    <t>DQP-6456</t>
  </si>
  <si>
    <t>DQO-6456</t>
  </si>
  <si>
    <t>Cons_Chk-creditor_information-name</t>
  </si>
  <si>
    <t>If license_number is populated, name must also be populated.</t>
  </si>
  <si>
    <t>(license_number IS NULL OR UPPER(TRIM(CAST(license_number AS STRING))) IN ('','N/A','NA','N.A','N/A.','NULL','NONE','UNDEFINED','{}','[]','JAVASCRIPT:VOID(0);','0','00','UNCHECKED') OR TRIM(CAST(license_number AS STRING)) RLIKE '^[-.*_ ]+$') OR NOT (name IS NULL OR UPPER(TRIM(CAST(name AS STRING))) IN ('','N/A','NA','N.A','N/A.','NULL','NONE','UNDEFINED','{}','[]','JAVASCRIPT:VOID(0);','0','00','UNCHECKED') OR TRIM(CAST(name AS STRING)) RLIKE '^[-.*_ ]+$')</t>
  </si>
  <si>
    <t>3a333fd6-0950-46e1-90b0-be6a6a85bac1</t>
  </si>
  <si>
    <t>5d6f3e2a-c9b5-4ff1-b989-5b8eab0cc5e4</t>
  </si>
  <si>
    <t>DQP-6457</t>
  </si>
  <si>
    <t>DQO-6457</t>
  </si>
  <si>
    <t>Cons_Chk-general-revoked</t>
  </si>
  <si>
    <t>If revoked_start_date is populated, revoked must be checked.</t>
  </si>
  <si>
    <t>(revoked_start_date IS NULL OR UPPER(TRIM(CAST(revoked_start_date AS STRING))) IN ('','N/A','NA','N.A','N/A.','NULL','NONE','UNDEFINED','{}','[]','JAVASCRIPT:VOID(0);') OR TRIM(CAST(revoked_start_date AS STRING)) RLIKE '^[-.*_ ]+$') OR (UPPER(TRIM(CAST(COALESCE(revoked, '') AS STRING))) IN ('CHECKED','TRUE','Y','YES','1'))</t>
  </si>
  <si>
    <t>29829179-d319-4ffb-b985-bc0b9f36f766</t>
  </si>
  <si>
    <t>1e4e03f3-5d6e-4290-8c7a-de653d722e9e</t>
  </si>
  <si>
    <t>DQP-6458</t>
  </si>
  <si>
    <t>DQO-6458</t>
  </si>
  <si>
    <t>Cons_Chk-general-revoked_start_date</t>
  </si>
  <si>
    <t>If revoked is checked, revoked_start_date must be populated.</t>
  </si>
  <si>
    <t>NOT (UPPER(TRIM(CAST(COALESCE(revoked, '') AS STRING))) IN ('CHECKED','TRUE','Y','YES','1')) OR NOT (revoked_start_date IS NULL OR UPPER(TRIM(CAST(revoked_start_date AS STRING))) IN ('','N/A','NA','N.A','N/A.','NULL','NONE','UNDEFINED','{}','[]','JAVASCRIPT:VOID(0);') OR TRIM(CAST(revoked_start_date AS STRING)) RLIKE '^[-.*_ ]+$')</t>
  </si>
  <si>
    <t>3938698a-0ce5-4d4e-be56-358f88347ce4</t>
  </si>
  <si>
    <t>f7c16e63-748d-471e-a1e6-818adccfaf1e</t>
  </si>
  <si>
    <t>DQP-6459</t>
  </si>
  <si>
    <t>DQO-6459</t>
  </si>
  <si>
    <t>Cons_Chk-general-lease_agreement_start_date</t>
  </si>
  <si>
    <t>If lease_agreement_no is populated, lease_agreement_start_date and lease_agreement_end_date must be populated.</t>
  </si>
  <si>
    <t>(lease_agreement_no IS NULL OR UPPER(TRIM(CAST(lease_agreement_no AS STRING))) IN ('','N/A','NA','N.A','N/A.','NULL','NONE','UNDEFINED','{}','[]','JAVASCRIPT:VOID(0);','0','00','UNCHECKED') OR TRIM(CAST(lease_agreement_no AS STRING)) RLIKE '^[-.*_ ]+$') OR (NOT (lease_agreement_start_date IS NULL OR UPPER(TRIM(CAST(lease_agreement_start_date AS STRING))) IN ('','N/A','NA','N.A','N/A.','NULL','NONE','UNDEFINED','{}','[]','JAVASCRIPT:VOID(0);') OR TRIM(CAST(lease_agreement_start_date AS STRING)) RLIKE '^[-.*_ ]+$') AND NOT (lease_agreement_end_date IS NULL OR UPPER(TRIM(CAST(lease_agreement_end_date AS STRING))) IN ('','N/A','NA','N.A','N/A.','NULL','NONE','UNDEFINED','{}','[]','JAVASCRIPT:VOID(0);') OR TRIM(CAST(lease_agreement_end_date AS STRING)) RLIKE '^[-.*_ ]+$'))</t>
  </si>
  <si>
    <t>4d8c87d5-fce2-4904-a8ef-a6bb17fcfc4f</t>
  </si>
  <si>
    <t>4bf934b0-eeaa-4f69-a4ca-4780d95d1fff</t>
  </si>
  <si>
    <t>DQP-6460</t>
  </si>
  <si>
    <t>DQO-6460</t>
  </si>
  <si>
    <t>Cons_Chk-general-lease_agreement_no</t>
  </si>
  <si>
    <t>If lease_agreement_start_date, lease_agreement_end_date or lease_agreement_period is populated, lease_agreement_no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</si>
  <si>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AND (lease_agreement_period IS NULL OR UPPER(TRIM(CAST(lease_agreement_period AS STRING))) IN ('','N/A','NA','N.A','N/A.','NULL','NONE','UNDEFINED','{}','[]','JAVASCRIPT:VOID(0);') OR TRIM(CAST(lease_agreement_period AS STRING)) RLIKE '^[-.*_ ]+$')) OR NOT (lease_agreement_no IS NULL OR UPPER(TRIM(CAST(lease_agreement_no AS STRING))) IN ('','N/A','NA','N.A','N/A.','NULL','NONE','UNDEFINED','{}','[]','JAVASCRIPT:VOID(0);','0','00','UNCHECKED') OR TRIM(CAST(lease_agreement_no AS STRING)) RLIKE '^[-.*_ ]+$')</t>
  </si>
  <si>
    <t>7200205a-1bab-4624-a383-a76204b33a38</t>
  </si>
  <si>
    <t>adef23ab-0b5c-49eb-beca-12123a644799</t>
  </si>
  <si>
    <t>DQP-6461</t>
  </si>
  <si>
    <t>DQO-6461</t>
  </si>
  <si>
    <t>Cons_Chk-general-labor_sector</t>
  </si>
  <si>
    <t>If labor_recruitment is checked, labor_sector must be populated.</t>
  </si>
  <si>
    <t>NOT (UPPER(TRIM(CAST(COALESCE(labor_recruitment, '') AS STRING))) IN ('CHECKED','TRUE','Y','YES','1')) OR NOT (labor_sector IS NULL OR UPPER(TRIM(CAST(labor_sector AS STRING))) IN ('','N/A','NA','N.A','N/A.','NULL','NONE','UNDEFINED','{}','[]','JAVASCRIPT:VOID(0);','0','00','UNCHECKED') OR TRIM(CAST(labor_sector AS STRING)) RLIKE '^[-.*_ ]+$')</t>
  </si>
  <si>
    <t>81f63a43-7838-460b-98c6-3a61be49f1e7</t>
  </si>
  <si>
    <t>554f748c-5a58-4620-ba98-3a7416de9e04</t>
  </si>
  <si>
    <t>DQP-6462</t>
  </si>
  <si>
    <t>DQO-6462</t>
  </si>
  <si>
    <t>Cons_Chk-general-investment_start_date</t>
  </si>
  <si>
    <t>If investment_end_date is populated, investment_start_date must also be populated.</t>
  </si>
  <si>
    <t>(investment_end_date IS NULL OR UPPER(TRIM(CAST(investment_end_date AS STRING))) IN ('','N/A','NA','N.A','N/A.','NULL','NONE','UNDEFINED','{}','[]','JAVASCRIPT:VOID(0);') OR TRIM(CAST(investment_end_date AS STRING)) RLIKE '^[-.*_ ]+$') OR NOT (investment_start_date IS NULL OR UPPER(TRIM(CAST(investment_start_date AS STRING))) IN ('','N/A','NA','N.A','N/A.','NULL','NONE','UNDEFINED','{}','[]','JAVASCRIPT:VOID(0);') OR TRIM(CAST(investment_start_date AS STRING)) RLIKE '^[-.*_ ]+$')</t>
  </si>
  <si>
    <t>2b9bb9ba-06a9-445a-a666-7f5819781175</t>
  </si>
  <si>
    <t>50a0aaa8-7658-48d8-8da9-bf92abc92880</t>
  </si>
  <si>
    <t>DQP-6463</t>
  </si>
  <si>
    <t>DQO-6463</t>
  </si>
  <si>
    <t>Cons_Chk-hscode-hs-code</t>
  </si>
  <si>
    <t>If hs_code_english_description or hs_code_arabic_description is populated, hs-code must also be populated.</t>
  </si>
  <si>
    <t>((hs_code_english_description IS NULL OR UPPER(TRIM(CAST(hs_code_english_description AS STRING))) IN ('','N/A','NA','N.A','N/A.','NULL','NONE','UNDEFINED','{}','[]','JAVASCRIPT:VOID(0);','0','00','UNCHECKED') OR TRIM(CAST(hs_code_english_description AS STRING)) RLIKE '^[-.*_ ]+$') AND (hs_code_arabic_description IS NULL OR UPPER(TRIM(CAST(hs_code_arabic_description AS STRING))) IN ('','N/A','NA','N.A','N/A.','NULL','NONE','UNDEFINED','{}','[]','JAVASCRIPT:VOID(0);','0','00','UNCHECKED') OR TRIM(CAST(hs_code_arabic_description AS STRING)) RLIKE '^[-.*_ ]+$')) OR NOT (`hs-code` IS NULL OR UPPER(TRIM(CAST(`hs-code` AS STRING))) IN ('','N/A','NA','N.A','N/A.','NULL','NONE','UNDEFINED','{}','[]','JAVASCRIPT:VOID(0);','0','00','UNCHECKED') OR TRIM(CAST(`hs-code` AS STRING)) RLIKE '^[-.*_ ]+$')</t>
  </si>
  <si>
    <t>e7ca1334-9810-4bbb-9434-65c0f1facc46</t>
  </si>
  <si>
    <t>eceff187-24bb-4a64-ae30-6c190b7efa82</t>
  </si>
  <si>
    <t>DQP-6464</t>
  </si>
  <si>
    <t>DQO-6464</t>
  </si>
  <si>
    <t>Cons_Chk-innovator_info-startup_name</t>
  </si>
  <si>
    <t>If startup_location or project_name is populated, startup_name must also be populated.</t>
  </si>
  <si>
    <t>((startup_location IS NULL OR UPPER(TRIM(CAST(startup_location AS STRING))) IN ('','N/A','NA','N.A','N/A.','NULL','NONE','UNDEFINED','{}','[]','JAVASCRIPT:VOID(0);','0','00','UNCHECKED') OR TRIM(CAST(startup_location AS STRING)) RLIKE '^[-.*_ ]+$') AND (project_name IS NULL OR UPPER(TRIM(CAST(project_name AS STRING))) IN ('','N/A','NA','N.A','N/A.','NULL','NONE','UNDEFINED','{}','[]','JAVASCRIPT:VOID(0);','0','00','UNCHECKED') OR TRIM(CAST(project_name AS STRING)) RLIKE '^[-.*_ ]+$')) OR NOT (startup_name IS NULL OR UPPER(TRIM(CAST(startup_name AS STRING))) IN ('','N/A','NA','N.A','N/A.','NULL','NONE','UNDEFINED','{}','[]','JAVASCRIPT:VOID(0);','0','00','UNCHECKED') OR TRIM(CAST(startup_name AS STRING)) RLIKE '^[-.*_ ]+$')</t>
  </si>
  <si>
    <t>27f6cbba-d88b-41d0-8e5a-c87a2c6adcbc</t>
  </si>
  <si>
    <t>71e79dea-1614-4fb9-bb8e-9d078bfb0e0a</t>
  </si>
  <si>
    <t>DQP-6465</t>
  </si>
  <si>
    <t>DQO-6465</t>
  </si>
  <si>
    <t>Cons_Chk-invest_in_building-investment_start_date</t>
  </si>
  <si>
    <t>baeab42e-6453-407c-bd88-5ad77b4648d9</t>
  </si>
  <si>
    <t>660d6560-8e49-4827-b018-43ebfeb91512</t>
  </si>
  <si>
    <t>DQP-6466</t>
  </si>
  <si>
    <t>DQO-6466</t>
  </si>
  <si>
    <t>Cons_Chk-invest_in_building-first_name</t>
  </si>
  <si>
    <t>If last_name is populated, first_name must also be populated.</t>
  </si>
  <si>
    <t>(last_name IS NULL OR UPPER(TRIM(CAST(last_name AS STRING))) IN ('','N/A','NA','N.A','N/A.','NULL','NONE','UNDEFINED','{}','[]','JAVASCRIPT:VOID(0);','0','00','UNCHECKED') OR TRIM(CAST(last_name AS STRING)) RLIKE '^[-.*_ ]+$') OR NOT (first_name IS NULL OR UPPER(TRIM(CAST(first_name AS STRING))) IN ('','N/A','NA','N.A','N/A.','NULL','NONE','UNDEFINED','{}','[]','JAVASCRIPT:VOID(0);','0','00','UNCHECKED') OR TRIM(CAST(first_name AS STRING)) RLIKE '^[-.*_ ]+$')</t>
  </si>
  <si>
    <t>9f70c04a-5bfa-4a08-a9ad-4657455216a7</t>
  </si>
  <si>
    <t>bf2aa4ec-b3f8-42b9-908e-2031067ef66f</t>
  </si>
  <si>
    <t>DQP-6467</t>
  </si>
  <si>
    <t>DQO-6467</t>
  </si>
  <si>
    <t>Cons_Chk-invest_in_building-last_name</t>
  </si>
  <si>
    <t>If first_name is populated, last_name must also be populated.</t>
  </si>
  <si>
    <t>(first_name IS NULL OR UPPER(TRIM(CAST(first_name AS STRING))) IN ('','N/A','NA','N.A','N/A.','NULL','NONE','UNDEFINED','{}','[]','JAVASCRIPT:VOID(0);','0','00','UNCHECKED') OR TRIM(CAST(first_name AS STRING)) RLIKE '^[-.*_ ]+$') OR NOT (last_name IS NULL OR UPPER(TRIM(CAST(last_name AS STRING))) IN ('','N/A','NA','N.A','N/A.','NULL','NONE','UNDEFINED','{}','[]','JAVASCRIPT:VOID(0);','0','00','UNCHECKED') OR TRIM(CAST(last_name AS STRING)) RLIKE '^[-.*_ ]+$')</t>
  </si>
  <si>
    <t>c863b299-431c-48b8-ba76-59a8088b384c</t>
  </si>
  <si>
    <t>ae738618-2941-4047-a295-5ec5ee37bb31</t>
  </si>
  <si>
    <t>DQP-6468</t>
  </si>
  <si>
    <t>DQO-6468</t>
  </si>
  <si>
    <t>Cons_Chk-legal_form_detail-maximum_partners</t>
  </si>
  <si>
    <t>If minimum_partners is populated, maximum_partners must also be populated.</t>
  </si>
  <si>
    <t>(minimum_partners IS NULL OR UPPER(TRIM(CAST(minimum_partners AS STRING))) IN ('','N/A','NA','N.A','N/A.','NULL','NONE','UNDEFINED','{}','[]','JAVASCRIPT:VOID(0);') OR TRIM(CAST(minimum_partners AS STRING)) RLIKE '^[-.*_ ]+$') OR NOT (maximum_partners IS NULL OR UPPER(TRIM(CAST(maximum_partners AS STRING))) IN ('','N/A','NA','N.A','N/A.','NULL','NONE','UNDEFINED','{}','[]','JAVASCRIPT:VOID(0);') OR TRIM(CAST(maximum_partners AS STRING)) RLIKE '^[-.*_ ]+$')</t>
  </si>
  <si>
    <t>d2a98453-83c2-420b-af8d-bb3b77dc74e5</t>
  </si>
  <si>
    <t>cb219103-e5f0-47b4-bc9c-c8484aec6a80</t>
  </si>
  <si>
    <t>DQP-6469</t>
  </si>
  <si>
    <t>DQO-6469</t>
  </si>
  <si>
    <t>Cons_Chk-legalform-farm</t>
  </si>
  <si>
    <t>If farm_id is populated, farm must be checked.</t>
  </si>
  <si>
    <t>(farm_id IS NULL OR UPPER(TRIM(CAST(farm_id AS STRING))) IN ('','N/A','NA','N.A','N/A.','NULL','NONE','UNDEFINED','{}','[]','JAVASCRIPT:VOID(0);','0','00','UNCHECKED') OR TRIM(CAST(farm_id AS STRING)) RLIKE '^[-.*_ ]+$') OR (UPPER(TRIM(CAST(COALESCE(farm, '') AS STRING))) IN ('CHECKED','TRUE','Y','YES','1'))</t>
  </si>
  <si>
    <t>8e353ddf-926e-4e7f-8124-9891cb8a76aa</t>
  </si>
  <si>
    <t>15219ee5-67a1-419a-9d0b-ae5acba86c21</t>
  </si>
  <si>
    <t>DQP-6470</t>
  </si>
  <si>
    <t>DQO-6470</t>
  </si>
  <si>
    <t>Cons_Chk-legalform-legal_form</t>
  </si>
  <si>
    <t>If parent_legal_form is populated, legal_form must also be populated.</t>
  </si>
  <si>
    <t>(parent_legal_form IS NULL OR UPPER(TRIM(CAST(parent_legal_form AS STRING))) IN ('','N/A','NA','N.A','N/A.','NULL','NONE','UNDEFINED','{}','[]','JAVASCRIPT:VOID(0);','0','00','UNCHECKED') OR TRIM(CAST(parent_legal_form AS STRING)) RLIKE '^[-.*_ ]+$') OR NOT (legal_form IS NULL OR UPPER(TRIM(CAST(legal_form AS STRING))) IN ('','N/A','NA','N.A','N/A.','NULL','NONE','UNDEFINED','{}','[]','JAVASCRIPT:VOID(0);','0','00','UNCHECKED') OR TRIM(CAST(legal_form AS STRING)) RLIKE '^[-.*_ ]+$')</t>
  </si>
  <si>
    <t>3b4b584c-5b36-47af-bae2-28796e5316f5</t>
  </si>
  <si>
    <t>c7c75a78-64e5-4370-b4fc-4d789f356e48</t>
  </si>
  <si>
    <t>DQP-6471</t>
  </si>
  <si>
    <t>DQO-6471</t>
  </si>
  <si>
    <t>Cons_Chk-legalform-quick_license_sub_type</t>
  </si>
  <si>
    <t>If quick_license is selected (e.g. 'All in One', not 'No'), quick_license_sub_type must be populated.</t>
  </si>
  <si>
    <t>NOT ((NOT (quick_license IS NULL OR UPPER(TRIM(CAST(quick_license AS STRING))) IN ('','N/A','NA','N.A','N/A.','NULL','NONE','UNDEFINED','{}','[]','JAVASCRIPT:VOID(0);','0','00','UNCHECKED') OR TRIM(CAST(quick_license AS STRING)) RLIKE '^[-.*_ ]+$') AND UPPER(TRIM(CAST(COALESCE(quick_license, '') AS STRING))) NOT IN ('NO','N','FALSE','UNCHECKED','0'))) OR NOT (quick_license_sub_type IS NULL OR UPPER(TRIM(CAST(quick_license_sub_type AS STRING))) IN ('','N/A','NA','N.A','N/A.','NULL','NONE','UNDEFINED','{}','[]','JAVASCRIPT:VOID(0);','0','00','UNCHECKED') OR TRIM(CAST(quick_license_sub_type AS STRING)) RLIKE '^[-.*_ ]+$')</t>
  </si>
  <si>
    <t>a3c87862-d252-4b1f-be47-47c14cef85d3</t>
  </si>
  <si>
    <t>69782f24-d728-4eec-8cf9-e8b01dddf88c</t>
  </si>
  <si>
    <t>DQP-6472</t>
  </si>
  <si>
    <t>DQO-6472</t>
  </si>
  <si>
    <t>Cons_Chk-legalform-branch_number</t>
  </si>
  <si>
    <t>If commercial_branch_type is populated, branch_number must also be populated.</t>
  </si>
  <si>
    <t>(commercial_branch_type IS NULL OR UPPER(TRIM(CAST(commercial_branch_type AS STRING))) IN ('','N/A','NA','N.A','N/A.','NULL','NONE','UNDEFINED','{}','[]','JAVASCRIPT:VOID(0);','0','00','UNCHECKED') OR TRIM(CAST(commercial_branch_type AS STRING)) RLIKE '^[-.*_ ]+$') OR NOT (branch_number IS NULL OR UPPER(TRIM(CAST(branch_number AS STRING))) IN ('','N/A','NA','N.A','N/A.','NULL','NONE','UNDEFINED','{}','[]','JAVASCRIPT:VOID(0);','0','00','UNCHECKED') OR TRIM(CAST(branch_number AS STRING)) RLIKE '^[-.*_ ]+$')</t>
  </si>
  <si>
    <t>c4936f4b-ad91-45de-9cf9-d0f0997c090b</t>
  </si>
  <si>
    <t>75c197ef-4dc3-43d8-aef8-1acf5d7fb933</t>
  </si>
  <si>
    <t>DQP-6473</t>
  </si>
  <si>
    <t>DQO-6473</t>
  </si>
  <si>
    <t>Cons_Chk-legalform-quick_license</t>
  </si>
  <si>
    <t>If quick_license_sub_type is populated, quick_license must be selected (not 'No').</t>
  </si>
  <si>
    <t>(quick_license_sub_type IS NULL OR UPPER(TRIM(CAST(quick_license_sub_type AS STRING))) IN ('','N/A','NA','N.A','N/A.','NULL','NONE','UNDEFINED','{}','[]','JAVASCRIPT:VOID(0);','0','00','UNCHECKED') OR TRIM(CAST(quick_license_sub_type AS STRING)) RLIKE '^[-.*_ ]+$') OR ((NOT (quick_license IS NULL OR UPPER(TRIM(CAST(quick_license AS STRING))) IN ('','N/A','NA','N.A','N/A.','NULL','NONE','UNDEFINED','{}','[]','JAVASCRIPT:VOID(0);','0','00','UNCHECKED') OR TRIM(CAST(quick_license AS STRING)) RLIKE '^[-.*_ ]+$') AND UPPER(TRIM(CAST(COALESCE(quick_license, '') AS STRING))) NOT IN ('NO','N','FALSE','UNCHECKED','0')))</t>
  </si>
  <si>
    <t>724bd80e-49f3-49d7-8bca-6db4f7683c9f</t>
  </si>
  <si>
    <t>a9ad69e0-dbfa-4a4c-8e1a-27de23aedd1b</t>
  </si>
  <si>
    <t>DQP-6474</t>
  </si>
  <si>
    <t>DQO-6474</t>
  </si>
  <si>
    <t>Cons_Chk-legalform-farm_id</t>
  </si>
  <si>
    <t>If farm is checked, farm_id must be populated.</t>
  </si>
  <si>
    <t>NOT (UPPER(TRIM(CAST(COALESCE(farm, '') AS STRING))) IN ('CHECKED','TRUE','Y','YES','1')) OR NOT (farm_id IS NULL OR UPPER(TRIM(CAST(farm_id AS STRING))) IN ('','N/A','NA','N.A','N/A.','NULL','NONE','UNDEFINED','{}','[]','JAVASCRIPT:VOID(0);','0','00','UNCHECKED') OR TRIM(CAST(farm_id AS STRING)) RLIKE '^[-.*_ ]+$')</t>
  </si>
  <si>
    <t>64c09635-4360-4d2b-8d39-e93d5dbc02b5</t>
  </si>
  <si>
    <t>0a7d14b1-717b-4d07-9aac-fe4fc0ce9e24</t>
  </si>
  <si>
    <t>DQP-6475</t>
  </si>
  <si>
    <t>DQO-6475</t>
  </si>
  <si>
    <t>Cons_Chk-legalform-free_zone</t>
  </si>
  <si>
    <t>If reserved_for_free_zone is selected (not 'No'), free_zone must also be selected (not 'No').</t>
  </si>
  <si>
    <t>NOT ((NOT (reserved_for_free_zone IS NULL OR UPPER(TRIM(CAST(reserved_for_free_zone AS STRING))) IN ('','N/A','NA','N.A','N/A.','NULL','NONE','UNDEFINED','{}','[]','JAVASCRIPT:VOID(0);') OR TRIM(CAST(reserved_for_free_zone AS STRING)) RLIKE '^[-.*_ ]+$') AND UPPER(TRIM(CAST(COALESCE(reserved_for_free_zone, '') AS STRING))) NOT IN ('NO','N','FALSE','UNCHECKED','0'))) OR ((NOT (free_zone IS NULL OR UPPER(TRIM(CAST(free_zone AS STRING))) IN ('','N/A','NA','N.A','N/A.','NULL','NONE','UNDEFINED','{}','[]','JAVASCRIPT:VOID(0);') OR TRIM(CAST(free_zone AS STRING)) RLIKE '^[-.*_ ]+$') AND UPPER(TRIM(CAST(COALESCE(free_zone, '') AS STRING))) NOT IN ('NO','N','FALSE','UNCHECKED','0')))</t>
  </si>
  <si>
    <t>Column(s) not profiled in sprint3_CDEs: free_zone, reserved_for_free_zone – generic text/flag handling applied</t>
  </si>
  <si>
    <t>accd3099-b3ba-4b2e-8541-fa4f313bb0bf</t>
  </si>
  <si>
    <t>481027b5-a0b8-44eb-8b8c-a361ca044c89</t>
  </si>
  <si>
    <t>DQP-6476</t>
  </si>
  <si>
    <t>DQO-6476</t>
  </si>
  <si>
    <t>Cons_Chk-location-primary_area</t>
  </si>
  <si>
    <t>If secondary_area is populated, primary_area must also be populated.</t>
  </si>
  <si>
    <t>(secondary_area IS NULL OR UPPER(TRIM(CAST(secondary_area AS STRING))) IN ('','N/A','NA','N.A','N/A.','NULL','NONE','UNDEFINED','{}','[]','JAVASCRIPT:VOID(0);','0','00','UNCHECKED') OR TRIM(CAST(secondary_area AS STRING)) RLIKE '^[-.*_ ]+$') OR NOT (primary_area IS NULL OR UPPER(TRIM(CAST(primary_area AS STRING))) IN ('','N/A','NA','N.A','N/A.','NULL','NONE','UNDEFINED','{}','[]','JAVASCRIPT:VOID(0);','0','00','UNCHECKED') OR TRIM(CAST(primary_area AS STRING)) RLIKE '^[-.*_ ]+$')</t>
  </si>
  <si>
    <t>da8d2ef0-b703-4ad8-8441-30ab2199ecef</t>
  </si>
  <si>
    <t>c7ade0da-ca8f-4514-b628-db49a14e3568</t>
  </si>
  <si>
    <t>DQP-6477</t>
  </si>
  <si>
    <t>DQO-6477</t>
  </si>
  <si>
    <t>Cons_Chk-mgr_addtnl_info-mgr_issuance_country</t>
  </si>
  <si>
    <t>If manager_passport_no is populated, manager_issuance_country must also be populated.</t>
  </si>
  <si>
    <t>(manager_passport_no IS NULL OR UPPER(TRIM(CAST(manager_passport_no AS STRING))) IN ('','N/A','NA','N.A','N/A.','NULL','NONE','UNDEFINED','{}','[]','JAVASCRIPT:VOID(0);','0','00','UNCHECKED') OR TRIM(CAST(manager_passport_no AS STRING)) RLIKE '^[-.*_ ]+$') OR NOT (manager_issuance_country IS NULL OR UPPER(TRIM(CAST(manager_issuance_country AS STRING))) IN ('','N/A','NA','N.A','N/A.','NULL','NONE','UNDEFINED','{}','[]','JAVASCRIPT:VOID(0);','0','00','UNCHECKED') OR TRIM(CAST(manager_issuance_country AS STRING)) RLIKE '^[-.*_ ]+$')</t>
  </si>
  <si>
    <t>ae526144-99e3-4ee6-bf5d-184ea76c2cbc</t>
  </si>
  <si>
    <t>46a5cf8a-fd92-4461-b74b-acf4c849a28a</t>
  </si>
  <si>
    <t>DQP-6478</t>
  </si>
  <si>
    <t>DQO-6478</t>
  </si>
  <si>
    <t>Cons_Chk-manager_additional_info-trade_name_number</t>
  </si>
  <si>
    <t>If trade_name_en or trade_name_ar is populated, trade_name_number must also be populated.</t>
  </si>
  <si>
    <t>((trade_name_en IS NULL OR UPPER(TRIM(CAST(trade_name_en AS STRING))) IN ('','N/A','NA','N.A','N/A.','NULL','NONE','UNDEFINED','{}','[]','JAVASCRIPT:VOID(0);','0','00','UNCHECKED') OR TRIM(CAST(trade_name_en AS STRING)) RLIKE '^[-.*_ ]+$') AND (trade_name_ar IS NULL OR UPPER(TRIM(CAST(trade_name_ar AS STRING))) IN ('','N/A','NA','N.A','N/A.','NULL','NONE','UNDEFINED','{}','[]','JAVASCRIPT:VOID(0);','0','00','UNCHECKED') OR TRIM(CAST(trade_name_ar AS STRING)) RLIKE '^[-.*_ ]+$')) OR NOT (trade_name_number IS NULL OR UPPER(TRIM(CAST(trade_name_number AS STRING))) IN ('','N/A','NA','N.A','N/A.','NULL','NONE','UNDEFINED','{}','[]','JAVASCRIPT:VOID(0);') OR TRIM(CAST(trade_name_number AS STRING)) RLIKE '^[-.*_ ]+$')</t>
  </si>
  <si>
    <t>Column(s) not profiled in sprint3_CDEs: trade_name_number – generic text/flag handling applied</t>
  </si>
  <si>
    <t>56e2b478-28c7-4c73-a54c-0d2cc3cd20d1</t>
  </si>
  <si>
    <t>8a94ed82-d2f3-448d-9cda-1ae66ca21c03</t>
  </si>
  <si>
    <t>DQP-6479</t>
  </si>
  <si>
    <t>DQO-6479</t>
  </si>
  <si>
    <t>Cons_Chk-manager_addtnl_info-license_amend_number</t>
  </si>
  <si>
    <t>If license_amendment_issued is selected (not 'No'), license_amendment_number must be populated.</t>
  </si>
  <si>
    <t>NOT ((NOT (license_amendment_issued IS NULL OR UPPER(TRIM(CAST(license_amendment_issued AS STRING))) IN ('','N/A','NA','N.A','N/A.','NULL','NONE','UNDEFINED','{}','[]','JAVASCRIPT:VOID(0);') OR TRIM(CAST(license_amendment_issued AS STRING)) RLIKE '^[-.*_ ]+$') AND UPPER(TRIM(CAST(COALESCE(license_amendment_issued, '') AS STRING))) NOT IN ('NO','N','FALSE','UNCHECKED','0'))) OR NOT (license_amendment_number IS NULL OR UPPER(TRIM(CAST(license_amendment_number AS STRING))) IN ('','N/A','NA','N.A','N/A.','NULL','NONE','UNDEFINED','{}','[]','JAVASCRIPT:VOID(0);') OR TRIM(CAST(license_amendment_number AS STRING)) RLIKE '^[-.*_ ]+$')</t>
  </si>
  <si>
    <t>Column(s) not profiled in sprint3_CDEs: license_amendment_issued, license_amendment_number – generic text/flag handling applied</t>
  </si>
  <si>
    <t>22aefe9f-c5fa-4058-bdb6-e27c4286a4cf</t>
  </si>
  <si>
    <t>9d1f387b-d720-4a82-b101-c9fe4be3516b</t>
  </si>
  <si>
    <t>DQP-6480</t>
  </si>
  <si>
    <t>DQO-6480</t>
  </si>
  <si>
    <t>Cons_Chk-manager_additional_info-manager_eid</t>
  </si>
  <si>
    <t>If is_manager_resident_of_uae is 'Yes', manager_eid must be populated.</t>
  </si>
  <si>
    <t>NOT (UPPER(TRIM(CAST(COALESCE(is_manager_resident_of_uae, '') AS STRING))) IN ('YES','Y','TRUE','1')) OR NOT (manager_eid IS NULL OR UPPER(TRIM(CAST(manager_eid AS STRING))) IN ('','N/A','NA','N.A','N/A.','NULL','NONE','UNDEFINED','{}','[]','JAVASCRIPT:VOID(0);','0','00','UNCHECKED') OR TRIM(CAST(manager_eid AS STRING)) RLIKE '^[-.*_ ]+$')</t>
  </si>
  <si>
    <t>922950cf-a28b-417f-aa50-c6eaadc7544f</t>
  </si>
  <si>
    <t>d2f50daf-3c98-4d9d-9deb-ab7b358f45ad</t>
  </si>
  <si>
    <t>DQP-6481</t>
  </si>
  <si>
    <t>DQO-6481</t>
  </si>
  <si>
    <t>Cons_Chk-manager_addtnl_info-license_amend_issued</t>
  </si>
  <si>
    <t>If license_amendment_issued is selected (not 'No'), license_amendment_required must also be selected (not 'No').</t>
  </si>
  <si>
    <t>NOT ((NOT (license_amendment_issued IS NULL OR UPPER(TRIM(CAST(license_amendment_issued AS STRING))) IN ('','N/A','NA','N.A','N/A.','NULL','NONE','UNDEFINED','{}','[]','JAVASCRIPT:VOID(0);') OR TRIM(CAST(license_amendment_issued AS STRING)) RLIKE '^[-.*_ ]+$') AND UPPER(TRIM(CAST(COALESCE(license_amendment_issued, '') AS STRING))) NOT IN ('NO','N','FALSE','UNCHECKED','0'))) OR ((NOT (license_amendment_required IS NULL OR UPPER(TRIM(CAST(license_amendment_required AS STRING))) IN ('','N/A','NA','N.A','N/A.','NULL','NONE','UNDEFINED','{}','[]','JAVASCRIPT:VOID(0);') OR TRIM(CAST(license_amendment_required AS STRING)) RLIKE '^[-.*_ ]+$') AND UPPER(TRIM(CAST(COALESCE(license_amendment_required, '') AS STRING))) NOT IN ('NO','N','FALSE','UNCHECKED','0')))</t>
  </si>
  <si>
    <t>Column(s) not profiled in sprint3_CDEs: license_amendment_issued, license_amendment_required – generic text/flag handling applied</t>
  </si>
  <si>
    <t>dbf9e213-c2d8-48a3-9cad-8388eadbd217</t>
  </si>
  <si>
    <t>e03d623c-f820-4f97-9ef5-d70d1df9894f</t>
  </si>
  <si>
    <t>DQP-6482</t>
  </si>
  <si>
    <t>DQO-6482</t>
  </si>
  <si>
    <t>Cons_Chk-manager_addtnl_info-manager_unified_no</t>
  </si>
  <si>
    <t>If is_manager_resident_of_uae is 'Yes', manager_unified_no must be populated.</t>
  </si>
  <si>
    <t>NOT (UPPER(TRIM(CAST(COALESCE(is_manager_resident_of_uae, '') AS STRING))) IN ('YES','Y','TRUE','1')) OR NOT (manager_unified_no IS NULL OR UPPER(TRIM(CAST(manager_unified_no AS STRING))) IN ('','N/A','NA','N.A','N/A.','NULL','NONE','UNDEFINED','{}','[]','JAVASCRIPT:VOID(0);','0','00','UNCHECKED') OR TRIM(CAST(manager_unified_no AS STRING)) RLIKE '^[-.*_ ]+$')</t>
  </si>
  <si>
    <t>0f5467cf-9037-4004-8025-3cf06d5f56a4</t>
  </si>
  <si>
    <t>a32fb57c-85dc-4d35-86df-0d5f9dcf101f</t>
  </si>
  <si>
    <t>DQP-6483</t>
  </si>
  <si>
    <t>DQO-6483</t>
  </si>
  <si>
    <t>Cons_Chk-manager_additional_info-applicant_eid</t>
  </si>
  <si>
    <t>If applicant_name is populated, at least one of applicant_eid or applicant_unifiedid must be populated.</t>
  </si>
  <si>
    <t>(applicant_name IS NULL OR UPPER(TRIM(CAST(applicant_name AS STRING))) IN ('','N/A','NA','N.A','N/A.','NULL','NONE','UNDEFINED','{}','[]','JAVASCRIPT:VOID(0);','0','00','UNCHECKED') OR TRIM(CAST(applicant_name AS STRING)) RLIKE '^[-.*_ ]+$') OR (NOT (applicant_eid IS NULL OR UPPER(TRIM(CAST(applicant_eid AS STRING))) IN ('','N/A','NA','N.A','N/A.','NULL','NONE','UNDEFINED','{}','[]','JAVASCRIPT:VOID(0);','0','00','UNCHECKED') OR TRIM(CAST(applicant_eid AS STRING)) RLIKE '^[-.*_ ]+$') OR NOT (applicant_unifiedid IS NULL OR UPPER(TRIM(CAST(applicant_unifiedid AS STRING))) IN ('','N/A','NA','N.A','N/A.','NULL','NONE','UNDEFINED','{}','[]','JAVASCRIPT:VOID(0);','0','00','UNCHECKED') OR TRIM(CAST(applicant_unifiedid AS STRING)) RLIKE '^[-.*_ ]+$'))</t>
  </si>
  <si>
    <t>a7f86af3-e1f8-4573-8130-49b9c9d33e68</t>
  </si>
  <si>
    <t>070e9c59-cb55-4f8a-a739-13e5bb6641b8</t>
  </si>
  <si>
    <t>DQP-6484</t>
  </si>
  <si>
    <t>DQO-6484</t>
  </si>
  <si>
    <t>Cons_Chk-mortgage_details-mortgage_indicator</t>
  </si>
  <si>
    <t>If mortgage_indicator_note is populated, mortgage_indicator must be checked.</t>
  </si>
  <si>
    <t>(mortgage_indicator_note IS NULL OR UPPER(TRIM(CAST(mortgage_indicator_note AS STRING))) IN ('','N/A','NA','N.A','N/A.','NULL','NONE','UNDEFINED','{}','[]','JAVASCRIPT:VOID(0);','0','00','UNCHECKED') OR TRIM(CAST(mortgage_indicator_note AS STRING)) RLIKE '^[-.*_ ]+$') OR (UPPER(TRIM(CAST(COALESCE(mortgage_indicator, '') AS STRING))) IN ('CHECKED','TRUE','Y','YES','1'))</t>
  </si>
  <si>
    <t>35c325b0-cb1b-4301-a049-5a6c02163a3d</t>
  </si>
  <si>
    <t>ff7483e0-3edb-4115-836c-eb8fba795b02</t>
  </si>
  <si>
    <t>DQP-6485</t>
  </si>
  <si>
    <t>DQO-6485</t>
  </si>
  <si>
    <t>Cons_Chk-mortgage_details-mortgage_indicator_note</t>
  </si>
  <si>
    <t>If mortgage_indicator is checked, mortgage_indicator_note must be populated.</t>
  </si>
  <si>
    <t>NOT (UPPER(TRIM(CAST(COALESCE(mortgage_indicator, '') AS STRING))) IN ('CHECKED','TRUE','Y','YES','1')) OR NOT (mortgage_indicator_note IS NULL OR UPPER(TRIM(CAST(mortgage_indicator_note AS STRING))) IN ('','N/A','NA','N.A','N/A.','NULL','NONE','UNDEFINED','{}','[]','JAVASCRIPT:VOID(0);','0','00','UNCHECKED') OR TRIM(CAST(mortgage_indicator_note AS STRING)) RLIKE '^[-.*_ ]+$')</t>
  </si>
  <si>
    <t>ca5a53f0-f1e0-4f31-8d37-4917633ec0e4</t>
  </si>
  <si>
    <t>9603d88e-88f3-45b1-9e02-1656091503f2</t>
  </si>
  <si>
    <t>DQP-6486</t>
  </si>
  <si>
    <t>DQO-6486</t>
  </si>
  <si>
    <t>Cons_Chk-mortgage_information-mortgage_amount</t>
  </si>
  <si>
    <t>If mortgage_registration_number is populated, mortgage_amount must also be populated.</t>
  </si>
  <si>
    <t>(mortgage_registration_number IS NULL OR UPPER(TRIM(CAST(mortgage_registration_number AS STRING))) IN ('','N/A','NA','N.A','N/A.','NULL','NONE','UNDEFINED','{}','[]','JAVASCRIPT:VOID(0);','0','00','UNCHECKED') OR TRIM(CAST(mortgage_registration_number AS STRING)) RLIKE '^[-.*_ ]+$') OR NOT (mortgage_amount IS NULL OR UPPER(TRIM(CAST(mortgage_amount AS STRING))) IN ('','N/A','NA','N.A','N/A.','NULL','NONE','UNDEFINED','{}','[]','JAVASCRIPT:VOID(0);') OR TRIM(CAST(mortgage_amount AS STRING)) RLIKE '^[-.*_ ]+$')</t>
  </si>
  <si>
    <t>63f27aa2-1f64-4bed-9b7b-bf5baebb211d</t>
  </si>
  <si>
    <t>891fc223-9c66-4e5f-8038-eab95e395ad8</t>
  </si>
  <si>
    <t>DQP-6487</t>
  </si>
  <si>
    <t>DQO-6487</t>
  </si>
  <si>
    <t>Cons_Chk-mortgage_information-mortgage_type</t>
  </si>
  <si>
    <t>If mortgage_registration_number is populated, mortgage_type must also be populated.</t>
  </si>
  <si>
    <t>(mortgage_registration_number IS NULL OR UPPER(TRIM(CAST(mortgage_registration_number AS STRING))) IN ('','N/A','NA','N.A','N/A.','NULL','NONE','UNDEFINED','{}','[]','JAVASCRIPT:VOID(0);','0','00','UNCHECKED') OR TRIM(CAST(mortgage_registration_number AS STRING)) RLIKE '^[-.*_ ]+$') OR NOT (mortgage_type IS NULL OR UPPER(TRIM(CAST(mortgage_type AS STRING))) IN ('','N/A','NA','N.A','N/A.','NULL','NONE','UNDEFINED','{}','[]','JAVASCRIPT:VOID(0);','0','00','UNCHECKED') OR TRIM(CAST(mortgage_type AS STRING)) RLIKE '^[-.*_ ]+$')</t>
  </si>
  <si>
    <t>edf35e85-2779-4dca-b7d3-9a7cb428b7b5</t>
  </si>
  <si>
    <t>bca8d857-51bb-40ae-b37b-0872d39c7fb6</t>
  </si>
  <si>
    <t>DQP-6488</t>
  </si>
  <si>
    <t>DQO-6488</t>
  </si>
  <si>
    <t>Cons_Chk-mortgage_information-mobile_number</t>
  </si>
  <si>
    <t>If from_online is checked, mobile_number must be populated.</t>
  </si>
  <si>
    <t>NOT (UPPER(TRIM(CAST(COALESCE(from_online, '') AS STRING))) IN ('CHECKED','TRUE','Y','YES','1')) OR NOT (mobile_number IS NULL OR UPPER(TRIM(CAST(mobile_number AS STRING))) IN ('','N/A','NA','N.A','N/A.','NULL','NONE','UNDEFINED','{}','[]','JAVASCRIPT:VOID(0);','0','00','UNCHECKED') OR TRIM(CAST(mobile_number AS STRING)) RLIKE '^[-.*_ ]+$')</t>
  </si>
  <si>
    <t>6d276dd3-721b-493c-ac32-83dd2136879d</t>
  </si>
  <si>
    <t>7fdd6ac1-ed5e-4a31-a47b-8c9579a421f7</t>
  </si>
  <si>
    <t>DQP-6489</t>
  </si>
  <si>
    <t>DQO-6489</t>
  </si>
  <si>
    <t>Cons_Chk-mortgage_information-email_address</t>
  </si>
  <si>
    <t>If from_online is checked, email_address must be populated.</t>
  </si>
  <si>
    <t>NOT (UPPER(TRIM(CAST(COALESCE(from_online, '') AS STRING))) IN ('CHECKED','TRUE','Y','YES','1')) OR NOT (email_address IS NULL OR UPPER(TRIM(CAST(email_address AS STRING))) IN ('','N/A','NA','N.A','N/A.','NULL','NONE','UNDEFINED','{}','[]','JAVASCRIPT:VOID(0);','0','00','UNCHECKED') OR TRIM(CAST(email_address AS STRING)) RLIKE '^[-.*_ ]+$')</t>
  </si>
  <si>
    <t>29e34f83-8b0c-4a8b-9b87-5d2002373b93</t>
  </si>
  <si>
    <t>2c1e3bb6-d807-4f6b-9d4a-f9164da9bf5d</t>
  </si>
  <si>
    <t>DQP-6490</t>
  </si>
  <si>
    <t>DQO-6490</t>
  </si>
  <si>
    <t>If mortgage_registration_number is populated, mortgage_registration_date must also be populated.</t>
  </si>
  <si>
    <t>(mortgage_registration_number IS NULL OR UPPER(TRIM(CAST(mortgage_registration_number AS STRING))) IN ('','N/A','NA','N.A','N/A.','NULL','NONE','UNDEFINED','{}','[]','JAVASCRIPT:VOID(0);','0','00','UNCHECKED') OR TRIM(CAST(mortgage_registration_number AS STRING)) RLIKE '^[-.*_ ]+$') OR NOT (mortgage_registration_date IS NULL OR UPPER(TRIM(CAST(mortgage_registration_date AS STRING))) IN ('','N/A','NA','N.A','N/A.','NULL','NONE','UNDEFINED','{}','[]','JAVASCRIPT:VOID(0);') OR TRIM(CAST(mortgage_registration_date AS STRING)) RLIKE '^[-.*_ ]+$')</t>
  </si>
  <si>
    <t>a2d686e4-7193-4583-8324-5d26165756d5</t>
  </si>
  <si>
    <t>89b000d8-7956-44ac-b153-4a8d1f47f0cc</t>
  </si>
  <si>
    <t>DQP-6491</t>
  </si>
  <si>
    <t>DQO-6491</t>
  </si>
  <si>
    <t>Cons_Chk-mortgage_info-mortgage_registration_no</t>
  </si>
  <si>
    <t>If mortgage_registration_date or mortgage_amount is populated, mortgage_registration_number must also be populated.</t>
  </si>
  <si>
    <t>((mortgage_registration_date IS NULL OR UPPER(TRIM(CAST(mortgage_registration_date AS STRING))) IN ('','N/A','NA','N.A','N/A.','NULL','NONE','UNDEFINED','{}','[]','JAVASCRIPT:VOID(0);') OR TRIM(CAST(mortgage_registration_date AS STRING)) RLIKE '^[-.*_ ]+$') AND (mortgage_amount IS NULL OR UPPER(TRIM(CAST(mortgage_amount AS STRING))) IN ('','N/A','NA','N.A','N/A.','NULL','NONE','UNDEFINED','{}','[]','JAVASCRIPT:VOID(0);') OR TRIM(CAST(mortgage_amount AS STRING)) RLIKE '^[-.*_ ]+$')) OR NOT (mortgage_registration_number IS NULL OR UPPER(TRIM(CAST(mortgage_registration_number AS STRING))) IN ('','N/A','NA','N.A','N/A.','NULL','NONE','UNDEFINED','{}','[]','JAVASCRIPT:VOID(0);','0','00','UNCHECKED') OR TRIM(CAST(mortgage_registration_number AS STRING)) RLIKE '^[-.*_ ]+$')</t>
  </si>
  <si>
    <t>4c392d19-f87f-4e30-b872-d8741700c347</t>
  </si>
  <si>
    <t>8ef5a7c1-278d-4f01-9603-ba45858cc153</t>
  </si>
  <si>
    <t>DQP-6492</t>
  </si>
  <si>
    <t>DQO-6492</t>
  </si>
  <si>
    <t>Cons_Chk-official_use-license_type</t>
  </si>
  <si>
    <t>If license_number is populated, license_type must also be populated.</t>
  </si>
  <si>
    <t>(license_number IS NULL OR UPPER(TRIM(CAST(license_number AS STRING))) IN ('','N/A','NA','N.A','N/A.','NULL','NONE','UNDEFINED','{}','[]','JAVASCRIPT:VOID(0);','0','00','UNCHECKED') OR TRIM(CAST(license_number AS STRING)) RLIKE '^[-.*_ ]+$') OR NOT (license_type IS NULL OR UPPER(TRIM(CAST(license_type AS STRING))) IN ('','N/A','NA','N.A','N/A.','NULL','NONE','UNDEFINED','{}','[]','JAVASCRIPT:VOID(0);','0','00','UNCHECKED') OR TRIM(CAST(license_type AS STRING)) RLIKE '^[-.*_ ]+$')</t>
  </si>
  <si>
    <t>5e44fb0f-f640-4827-9a5a-72fa0d1a339f</t>
  </si>
  <si>
    <t>68f28e77-ccce-47d4-93fd-a0f35a773c6a</t>
  </si>
  <si>
    <t>DQP-6493</t>
  </si>
  <si>
    <t>DQO-6493</t>
  </si>
  <si>
    <t>Cons_Chk-official_use-quick_license_sub_type</t>
  </si>
  <si>
    <t>If quick_license_sub_type is populated, license_type must also be populated.</t>
  </si>
  <si>
    <t>(quick_license_sub_type IS NULL OR UPPER(TRIM(CAST(quick_license_sub_type AS STRING))) IN ('','N/A','NA','N.A','N/A.','NULL','NONE','UNDEFINED','{}','[]','JAVASCRIPT:VOID(0);') OR TRIM(CAST(quick_license_sub_type AS STRING)) RLIKE '^[-.*_ ]+$') OR NOT (license_type IS NULL OR UPPER(TRIM(CAST(license_type AS STRING))) IN ('','N/A','NA','N.A','N/A.','NULL','NONE','UNDEFINED','{}','[]','JAVASCRIPT:VOID(0);','0','00','UNCHECKED') OR TRIM(CAST(license_type AS STRING)) RLIKE '^[-.*_ ]+$')</t>
  </si>
  <si>
    <t>Column(s) not profiled in sprint3_CDEs: quick_license_sub_type – generic text/flag handling applied</t>
  </si>
  <si>
    <t>4940905a-e595-4286-bb16-bf04c35c46d3</t>
  </si>
  <si>
    <t>1629b473-de00-4b5f-96c3-6f879d7a16f5</t>
  </si>
  <si>
    <t>DQP-6494</t>
  </si>
  <si>
    <t>DQO-6494</t>
  </si>
  <si>
    <t>Cons_Chk-other_info-amend_trade_name_for_existing_</t>
  </si>
  <si>
    <t>If amend_trade_name_for_existing_license is checked, commercial_license_number must be populated.</t>
  </si>
  <si>
    <t>NOT (UPPER(TRIM(CAST(COALESCE(amend_trade_name_for_existing_license, '') AS STRING))) IN ('CHECKED','TRUE','Y','YES','1')) OR NOT (commercial_license_number IS NULL OR UPPER(TRIM(CAST(commercial_license_number AS STRING))) IN ('','N/A','NA','N.A','N/A.','NULL','NONE','UNDEFINED','{}','[]','JAVASCRIPT:VOID(0);','0','00','UNCHECKED') OR TRIM(CAST(commercial_license_number AS STRING)) RLIKE '^[-.*_ ]+$')</t>
  </si>
  <si>
    <t>97d6474d-2b52-4481-b092-7210ea571d62</t>
  </si>
  <si>
    <t>b7fa5b31-de47-4f8c-8063-29d2e5faff03</t>
  </si>
  <si>
    <t>DQP-6495</t>
  </si>
  <si>
    <t>DQO-6495</t>
  </si>
  <si>
    <t>Cons_Chk-other_info-commercial_license_number</t>
  </si>
  <si>
    <t>If commercial_license_english_name or commercial_license_arabic_name is populated, commercial_license_number must also be populated.</t>
  </si>
  <si>
    <t>((commercial_license_english_name IS NULL OR UPPER(TRIM(CAST(commercial_license_english_name AS STRING))) IN ('','N/A','NA','N.A','N/A.','NULL','NONE','UNDEFINED','{}','[]','JAVASCRIPT:VOID(0);') OR TRIM(CAST(commercial_license_english_name AS STRING)) RLIKE '^[-.*_ ]+$') AND (commercial_license_arabic_name IS NULL OR UPPER(TRIM(CAST(commercial_license_arabic_name AS STRING))) IN ('','N/A','NA','N.A','N/A.','NULL','NONE','UNDEFINED','{}','[]','JAVASCRIPT:VOID(0);') OR TRIM(CAST(commercial_license_arabic_name AS STRING)) RLIKE '^[-.*_ ]+$')) OR NOT (commercial_license_number IS NULL OR UPPER(TRIM(CAST(commercial_license_number AS STRING))) IN ('','N/A','NA','N.A','N/A.','NULL','NONE','UNDEFINED','{}','[]','JAVASCRIPT:VOID(0);','0','00','UNCHECKED') OR TRIM(CAST(commercial_license_number AS STRING)) RLIKE '^[-.*_ ]+$')</t>
  </si>
  <si>
    <t>Column(s) not profiled in sprint3_CDEs: commercial_license_arabic_name, commercial_license_english_name – generic text/flag handling applied</t>
  </si>
  <si>
    <t>2727ef72-7613-4542-8ecc-78c751cd0c1c</t>
  </si>
  <si>
    <t>3d67a3cf-b861-4315-9592-39059fe4dfa4</t>
  </si>
  <si>
    <t>DQP-6496</t>
  </si>
  <si>
    <t>DQO-6496</t>
  </si>
  <si>
    <t>Cons_Chk-pro_information-pro_name</t>
  </si>
  <si>
    <t>If pro_mobile_number or pro_email is populated, pro_name must also be populated.</t>
  </si>
  <si>
    <t>((pro_mobile_number IS NULL OR UPPER(TRIM(CAST(pro_mobile_number AS STRING))) IN ('','N/A','NA','N.A','N/A.','NULL','NONE','UNDEFINED','{}','[]','JAVASCRIPT:VOID(0);','0','00','UNCHECKED') OR TRIM(CAST(pro_mobile_number AS STRING)) RLIKE '^[-.*_ ]+$') AND (pro_email IS NULL OR UPPER(TRIM(CAST(pro_email AS STRING))) IN ('','N/A','NA','N.A','N/A.','NULL','NONE','UNDEFINED','{}','[]','JAVASCRIPT:VOID(0);','0','00','UNCHECKED') OR TRIM(CAST(pro_email AS STRING)) RLIKE '^[-.*_ ]+$')) OR NOT (pro_name IS NULL OR UPPER(TRIM(CAST(pro_name AS STRING))) IN ('','N/A','NA','N.A','N/A.','NULL','NONE','UNDEFINED','{}','[]','JAVASCRIPT:VOID(0);','0','00','UNCHECKED') OR TRIM(CAST(pro_name AS STRING)) RLIKE '^[-.*_ ]+$')</t>
  </si>
  <si>
    <t>5a37bfb8-a008-4114-ad3d-cbd5abd5b175</t>
  </si>
  <si>
    <t>d324f0be-a737-4760-ac89-8ab5e89a8123</t>
  </si>
  <si>
    <t>DQP-6497</t>
  </si>
  <si>
    <t>DQO-6497</t>
  </si>
  <si>
    <t>Cons_Chk-pro_information-pro_mobile_number</t>
  </si>
  <si>
    <t>If pro_name is populated, at least one of pro_mobile_number or pro_email must be populated.</t>
  </si>
  <si>
    <t>(pro_name IS NULL OR UPPER(TRIM(CAST(pro_name AS STRING))) IN ('','N/A','NA','N.A','N/A.','NULL','NONE','UNDEFINED','{}','[]','JAVASCRIPT:VOID(0);','0','00','UNCHECKED') OR TRIM(CAST(pro_name AS STRING)) RLIKE '^[-.*_ ]+$') OR (NOT (pro_mobile_number IS NULL OR UPPER(TRIM(CAST(pro_mobile_number AS STRING))) IN ('','N/A','NA','N.A','N/A.','NULL','NONE','UNDEFINED','{}','[]','JAVASCRIPT:VOID(0);','0','00','UNCHECKED') OR TRIM(CAST(pro_mobile_number AS STRING)) RLIKE '^[-.*_ ]+$') OR NOT (pro_email IS NULL OR UPPER(TRIM(CAST(pro_email AS STRING))) IN ('','N/A','NA','N.A','N/A.','NULL','NONE','UNDEFINED','{}','[]','JAVASCRIPT:VOID(0);','0','00','UNCHECKED') OR TRIM(CAST(pro_email AS STRING)) RLIKE '^[-.*_ ]+$'))</t>
  </si>
  <si>
    <t>6e1a2955-ceb0-418c-920f-9d73387c14be</t>
  </si>
  <si>
    <t>4a2a1d0a-1e7b-45c9-91a8-bfbcdfe0bfc3</t>
  </si>
  <si>
    <t>DQP-6498</t>
  </si>
  <si>
    <t>DQO-6498</t>
  </si>
  <si>
    <t>Cons_Chk-pro_information-official_email</t>
  </si>
  <si>
    <t>If email_verified is checked, official_email must be populated.</t>
  </si>
  <si>
    <t>NOT (UPPER(TRIM(CAST(COALESCE(email_verified, '') AS STRING))) IN ('CHECKED','TRUE','Y','YES','1')) OR NOT (official_email IS NULL OR UPPER(TRIM(CAST(official_email AS STRING))) IN ('','N/A','NA','N.A','N/A.','NULL','NONE','UNDEFINED','{}','[]','JAVASCRIPT:VOID(0);','0','00','UNCHECKED') OR TRIM(CAST(official_email AS STRING)) RLIKE '^[-.*_ ]+$')</t>
  </si>
  <si>
    <t>b8c8157c-dfaf-4b5c-990c-40c9a4054950</t>
  </si>
  <si>
    <t>f99257c2-2e3c-42c9-ba2c-dcfb6030c02f</t>
  </si>
  <si>
    <t>DQP-6499</t>
  </si>
  <si>
    <t>DQO-6499</t>
  </si>
  <si>
    <t>Cons_Chk-pro_information-mobile_verified</t>
  </si>
  <si>
    <t>If mobile_verified is checked, official_mobile must be populated.</t>
  </si>
  <si>
    <t>NOT (UPPER(TRIM(CAST(COALESCE(mobile_verified, '') AS STRING))) IN ('CHECKED','TRUE','Y','YES','1')) OR NOT (official_mobile IS NULL OR UPPER(TRIM(CAST(official_mobile AS STRING))) IN ('','N/A','NA','N.A','N/A.','NULL','NONE','UNDEFINED','{}','[]','JAVASCRIPT:VOID(0);','0','00','UNCHECKED') OR TRIM(CAST(official_mobile AS STRING)) RLIKE '^[-.*_ ]+$')</t>
  </si>
  <si>
    <t>b36cf986-0e39-45e1-814c-2a96343a3e96</t>
  </si>
  <si>
    <t>14292e61-a303-46cb-9d9c-c80d9913b7fa</t>
  </si>
  <si>
    <t>DQP-6500</t>
  </si>
  <si>
    <t>DQO-6500</t>
  </si>
  <si>
    <t>Cons_Chk-pro_information-official_mobile</t>
  </si>
  <si>
    <t>c1e865e2-9546-48e6-b40f-e2b83621cf07</t>
  </si>
  <si>
    <t>f787118c-6eae-433a-ad9c-ab1bccf65cf4</t>
  </si>
  <si>
    <t>DQP-6501</t>
  </si>
  <si>
    <t>DQO-6501</t>
  </si>
  <si>
    <t>Cons_Chk-pro_information-email_verified</t>
  </si>
  <si>
    <t>c8400f34-feca-49f8-b0c8-7172cb34f21c</t>
  </si>
  <si>
    <t>0892ae85-6aa6-4326-9220-04c1330b6bb3</t>
  </si>
  <si>
    <t>DQP-6502</t>
  </si>
  <si>
    <t>DQO-6502</t>
  </si>
  <si>
    <t>Cons_Chk-project_details-investment_in_dhs_total</t>
  </si>
  <si>
    <t>When provided, investment_in_dhs_total must equal total_capital + uae_loans + gcc_loans + foreign_loans + uae_others + gcc_others + foreign_others (rounding tolerance 0.01).</t>
  </si>
  <si>
    <t>(CASE WHEN REGEXP_REPLACE(TRIM(CAST(investment_in_dhs_total AS STRING)), ',', '') RLIKE '^[+-]?([0-9]+[.]?[0-9]*|[.][0-9]+)$' THEN CAST(REGEXP_REPLACE(TRIM(CAST(investment_in_dhs_total AS STRING)), ',', '') AS DECIMAL(38,10)) END) IS NULL OR ((CASE WHEN REGEXP_REPLACE(TRIM(CAST(total_capital AS STRING)), ',', '') RLIKE '^[+-]?([0-9]+[.]?[0-9]*|[.][0-9]+)$' THEN CAST(REGEXP_REPLACE(TRIM(CAST(total_capital AS STRING)), ',', '') AS DECIMAL(38,10)) END) IS NULL AND (CASE WHEN REGEXP_REPLACE(TRIM(CAST(uae_loans AS STRING)), ',', '') RLIKE '^[+-]?([0-9]+[.]?[0-9]*|[.][0-9]+)$' THEN CAST(REGEXP_REPLACE(TRIM(CAST(uae_loans AS STRING)), ',', '') AS DECIMAL(38,10)) END) IS NULL AND (CASE WHEN REGEXP_REPLACE(TRIM(CAST(gcc_loans AS STRING)), ',', '') RLIKE '^[+-]?([0-9]+[.]?[0-9]*|[.][0-9]+)$' THEN CAST(REGEXP_REPLACE(TRIM(CAST(gcc_loans AS STRING)), ',', '') AS DECIMAL(38,10)) END) IS NULL AND (CASE WHEN REGEXP_REPLACE(TRIM(CAST(foreign_loans AS STRING)), ',', '') RLIKE '^[+-]?([0-9]+[.]?[0-9]*|[.][0-9]+)$' THEN CAST(REGEXP_REPLACE(TRIM(CAST(foreign_loans AS STRING)), ',', '') AS DECIMAL(38,10)) END) IS NULL AND (CASE WHEN REGEXP_REPLACE(TRIM(CAST(uae_others AS STRING)), ',', '') RLIKE '^[+-]?([0-9]+[.]?[0-9]*|[.][0-9]+)$' THEN CAST(REGEXP_REPLACE(TRIM(CAST(uae_others AS STRING)), ',', '') AS DECIMAL(38,10)) END) IS NULL AND (CASE WHEN REGEXP_REPLACE(TRIM(CAST(gcc_others AS STRING)), ',', '') RLIKE '^[+-]?([0-9]+[.]?[0-9]*|[.][0-9]+)$' THEN CAST(REGEXP_REPLACE(TRIM(CAST(gcc_others AS STRING)), ',', '') AS DECIMAL(38,10)) END) IS NULL AND (CASE WHEN REGEXP_REPLACE(TRIM(CAST(foreign_others AS STRING)), ',', '') RLIKE '^[+-]?([0-9]+[.]?[0-9]*|[.][0-9]+)$' THEN CAST(REGEXP_REPLACE(TRIM(CAST(foreign_others AS STRING)), ',', '') AS DECIMAL(38,10)) END) IS NULL) OR ABS((CASE WHEN REGEXP_REPLACE(TRIM(CAST(investment_in_dhs_total AS STRING)), ',', '') RLIKE '^[+-]?([0-9]+[.]?[0-9]*|[.][0-9]+)$' THEN CAST(REGEXP_REPLACE(TRIM(CAST(investment_in_dhs_total AS STRING)), ',', '') AS DECIMAL(38,10)) END) - (COALESCE((CASE WHEN REGEXP_REPLACE(TRIM(CAST(total_capital AS STRING)), ',', '') RLIKE '^[+-]?([0-9]+[.]?[0-9]*|[.][0-9]+)$' THEN CAST(REGEXP_REPLACE(TRIM(CAST(total_capital AS STRING)), ',', '') AS DECIMAL(38,10)) END), 0) + COALESCE((CASE WHEN REGEXP_REPLACE(TRIM(CAST(uae_loans AS STRING)), ',', '') RLIKE '^[+-]?([0-9]+[.]?[0-9]*|[.][0-9]+)$' THEN CAST(REGEXP_REPLACE(TRIM(CAST(uae_loans AS STRING)), ',', '') AS DECIMAL(38,10)) END), 0) + COALESCE((CASE WHEN REGEXP_REPLACE(TRIM(CAST(gcc_loans AS STRING)), ',', '') RLIKE '^[+-]?([0-9]+[.]?[0-9]*|[.][0-9]+)$' THEN CAST(REGEXP_REPLACE(TRIM(CAST(gcc_loans AS STRING)), ',', '') AS DECIMAL(38,10)) END), 0) + COALESCE((CASE WHEN REGEXP_REPLACE(TRIM(CAST(foreign_loans AS STRING)), ',', '') RLIKE '^[+-]?([0-9]+[.]?[0-9]*|[.][0-9]+)$' THEN CAST(REGEXP_REPLACE(TRIM(CAST(foreign_loans AS STRING)), ',', '') AS DECIMAL(38,10)) END), 0) + COALESCE((CASE WHEN REGEXP_REPLACE(TRIM(CAST(uae_others AS STRING)), ',', '') RLIKE '^[+-]?([0-9]+[.]?[0-9]*|[.][0-9]+)$' THEN CAST(REGEXP_REPLACE(TRIM(CAST(uae_others AS STRING)), ',', '') AS DECIMAL(38,10)) END), 0) + COALESCE((CASE WHEN REGEXP_REPLACE(TRIM(CAST(gcc_others AS STRING)), ',', '') RLIKE '^[+-]?([0-9]+[.]?[0-9]*|[.][0-9]+)$' THEN CAST(REGEXP_REPLACE(TRIM(CAST(gcc_others AS STRING)), ',', '') AS DECIMAL(38,10)) END), 0) + COALESCE((CASE WHEN REGEXP_REPLACE(TRIM(CAST(foreign_others AS STRING)), ',', '') RLIKE '^[+-]?([0-9]+[.]?[0-9]*|[.][0-9]+)$' THEN CAST(REGEXP_REPLACE(TRIM(CAST(foreign_others AS STRING)), ',', '') AS DECIMAL(38,10)) END), 0))) &lt;= 0.01</t>
  </si>
  <si>
    <t>Records where a compared value is missing or not parseable are treated as pass (format issues are covered by validity rules); Column(s) not profiled in sprint3_CDEs: gcc_loans, uae_loans – generic text/flag handling applied</t>
  </si>
  <si>
    <t>0f4dc254-4fad-4f48-bb5f-1a4ad1ee7fab</t>
  </si>
  <si>
    <t>73d1ec7a-2689-4674-88c9-a807dd84e5a8</t>
  </si>
  <si>
    <t>DQP-6503</t>
  </si>
  <si>
    <t>DQO-6503</t>
  </si>
  <si>
    <t>Cons_Chk-project_dtl-foreign_labor_administrative</t>
  </si>
  <si>
    <t>When both values are provided, foreign_labor_administrative must not exceed expected_labors.</t>
  </si>
  <si>
    <t>(CASE WHEN REGEXP_REPLACE(TRIM(CAST(foreign_labor_administrative AS STRING)), ',', '') RLIKE '^[+-]?([0-9]+[.]?[0-9]*|[.][0-9]+)$' THEN CAST(REGEXP_REPLACE(TRIM(CAST(foreign_labor_administrative AS STRING)), ',', '') AS DECIMAL(38,10)) END) IS NULL OR (CASE WHEN REGEXP_REPLACE(TRIM(CAST(expected_labors AS STRING)), ',', '') RLIKE '^[+-]?([0-9]+[.]?[0-9]*|[.][0-9]+)$' THEN CAST(REGEXP_REPLACE(TRIM(CAST(expected_labors AS STRING)), ',', '') AS DECIMAL(38,10)) END) IS NULL OR (CASE WHEN REGEXP_REPLACE(TRIM(CAST(foreign_labor_administrative AS STRING)), ',', '') RLIKE '^[+-]?([0-9]+[.]?[0-9]*|[.][0-9]+)$' THEN CAST(REGEXP_REPLACE(TRIM(CAST(foreign_labor_administrative AS STRING)), ',', '') AS DECIMAL(38,10)) END) &lt;= (CASE WHEN REGEXP_REPLACE(TRIM(CAST(expected_labors AS STRING)), ',', '') RLIKE '^[+-]?([0-9]+[.]?[0-9]*|[.][0-9]+)$' THEN CAST(REGEXP_REPLACE(TRIM(CAST(expected_labors AS STRING)), ',', '') AS DECIMAL(38,10)) END)</t>
  </si>
  <si>
    <t>5053445f-13d9-47e3-a7e1-d134b16d769e</t>
  </si>
  <si>
    <t>8584b7c8-3d81-4604-9c39-eb25d7466956</t>
  </si>
  <si>
    <t>DQP-6504</t>
  </si>
  <si>
    <t>DQO-6504</t>
  </si>
  <si>
    <t>Cons_Chk-project_dtl-local_labor_administrative</t>
  </si>
  <si>
    <t>When both values are provided, local_labor_administrative must not exceed expected_labors.</t>
  </si>
  <si>
    <t>(CASE WHEN REGEXP_REPLACE(TRIM(CAST(local_labor_administrative AS STRING)), ',', '') RLIKE '^[+-]?([0-9]+[.]?[0-9]*|[.][0-9]+)$' THEN CAST(REGEXP_REPLACE(TRIM(CAST(local_labor_administrative AS STRING)), ',', '') AS DECIMAL(38,10)) END) IS NULL OR (CASE WHEN REGEXP_REPLACE(TRIM(CAST(expected_labors AS STRING)), ',', '') RLIKE '^[+-]?([0-9]+[.]?[0-9]*|[.][0-9]+)$' THEN CAST(REGEXP_REPLACE(TRIM(CAST(expected_labors AS STRING)), ',', '') AS DECIMAL(38,10)) END) IS NULL OR (CASE WHEN REGEXP_REPLACE(TRIM(CAST(local_labor_administrative AS STRING)), ',', '') RLIKE '^[+-]?([0-9]+[.]?[0-9]*|[.][0-9]+)$' THEN CAST(REGEXP_REPLACE(TRIM(CAST(local_labor_administrative AS STRING)), ',', '') AS DECIMAL(38,10)) END) &lt;= (CASE WHEN REGEXP_REPLACE(TRIM(CAST(expected_labors AS STRING)), ',', '') RLIKE '^[+-]?([0-9]+[.]?[0-9]*|[.][0-9]+)$' THEN CAST(REGEXP_REPLACE(TRIM(CAST(expected_labors AS STRING)), ',', '') AS DECIMAL(38,10)) END)</t>
  </si>
  <si>
    <t>93a6da9a-a1fe-4a81-b73f-db04f197e253</t>
  </si>
  <si>
    <t>f48acb14-c4a5-42e3-b09a-177a550d7070</t>
  </si>
  <si>
    <t>DQP-6505</t>
  </si>
  <si>
    <t>DQO-6505</t>
  </si>
  <si>
    <t>Cons_Chk-project_details-foreign_labor_technical</t>
  </si>
  <si>
    <t>When both values are provided, foreign_labor_technical must not exceed expected_labors.</t>
  </si>
  <si>
    <t>(CASE WHEN REGEXP_REPLACE(TRIM(CAST(foreign_labor_technical AS STRING)), ',', '') RLIKE '^[+-]?([0-9]+[.]?[0-9]*|[.][0-9]+)$' THEN CAST(REGEXP_REPLACE(TRIM(CAST(foreign_labor_technical AS STRING)), ',', '') AS DECIMAL(38,10)) END) IS NULL OR (CASE WHEN REGEXP_REPLACE(TRIM(CAST(expected_labors AS STRING)), ',', '') RLIKE '^[+-]?([0-9]+[.]?[0-9]*|[.][0-9]+)$' THEN CAST(REGEXP_REPLACE(TRIM(CAST(expected_labors AS STRING)), ',', '') AS DECIMAL(38,10)) END) IS NULL OR (CASE WHEN REGEXP_REPLACE(TRIM(CAST(foreign_labor_technical AS STRING)), ',', '') RLIKE '^[+-]?([0-9]+[.]?[0-9]*|[.][0-9]+)$' THEN CAST(REGEXP_REPLACE(TRIM(CAST(foreign_labor_technical AS STRING)), ',', '') AS DECIMAL(38,10)) END) &lt;= (CASE WHEN REGEXP_REPLACE(TRIM(CAST(expected_labors AS STRING)), ',', '') RLIKE '^[+-]?([0-9]+[.]?[0-9]*|[.][0-9]+)$' THEN CAST(REGEXP_REPLACE(TRIM(CAST(expected_labors AS STRING)), ',', '') AS DECIMAL(38,10)) END)</t>
  </si>
  <si>
    <t>53c15b2e-47ca-4b6b-a1b3-beb98f092082</t>
  </si>
  <si>
    <t>ce76a6ac-7255-44bc-975c-c9c658674d2b</t>
  </si>
  <si>
    <t>DQP-6506</t>
  </si>
  <si>
    <t>DQO-6506</t>
  </si>
  <si>
    <t>Cons_Chk-project_details-local_labor_technical</t>
  </si>
  <si>
    <t>When both values are provided, local_labor_technical must not exceed expected_labors.</t>
  </si>
  <si>
    <t>(CASE WHEN REGEXP_REPLACE(TRIM(CAST(local_labor_technical AS STRING)), ',', '') RLIKE '^[+-]?([0-9]+[.]?[0-9]*|[.][0-9]+)$' THEN CAST(REGEXP_REPLACE(TRIM(CAST(local_labor_technical AS STRING)), ',', '') AS DECIMAL(38,10)) END) IS NULL OR (CASE WHEN REGEXP_REPLACE(TRIM(CAST(expected_labors AS STRING)), ',', '') RLIKE '^[+-]?([0-9]+[.]?[0-9]*|[.][0-9]+)$' THEN CAST(REGEXP_REPLACE(TRIM(CAST(expected_labors AS STRING)), ',', '') AS DECIMAL(38,10)) END) IS NULL OR (CASE WHEN REGEXP_REPLACE(TRIM(CAST(local_labor_technical AS STRING)), ',', '') RLIKE '^[+-]?([0-9]+[.]?[0-9]*|[.][0-9]+)$' THEN CAST(REGEXP_REPLACE(TRIM(CAST(local_labor_technical AS STRING)), ',', '') AS DECIMAL(38,10)) END) &lt;= (CASE WHEN REGEXP_REPLACE(TRIM(CAST(expected_labors AS STRING)), ',', '') RLIKE '^[+-]?([0-9]+[.]?[0-9]*|[.][0-9]+)$' THEN CAST(REGEXP_REPLACE(TRIM(CAST(expected_labors AS STRING)), ',', '') AS DECIMAL(38,10)) END)</t>
  </si>
  <si>
    <t>6fc50525-2b1c-4c1a-94dc-24ffee80fd65</t>
  </si>
  <si>
    <t>3e8e4129-f319-46c4-9f5a-8288f23a0282</t>
  </si>
  <si>
    <t>DQP-6507</t>
  </si>
  <si>
    <t>DQO-6507</t>
  </si>
  <si>
    <t>Cons_Chk-project_details-total_capital</t>
  </si>
  <si>
    <t>When both values are provided, total_capital must not exceed investment_in_dhs_total.</t>
  </si>
  <si>
    <t>(CASE WHEN REGEXP_REPLACE(TRIM(CAST(total_capital AS STRING)), ',', '') RLIKE '^[+-]?([0-9]+[.]?[0-9]*|[.][0-9]+)$' THEN CAST(REGEXP_REPLACE(TRIM(CAST(total_capital AS STRING)), ',', '') AS DECIMAL(38,10)) END) IS NULL OR (CASE WHEN REGEXP_REPLACE(TRIM(CAST(investment_in_dhs_total AS STRING)), ',', '') RLIKE '^[+-]?([0-9]+[.]?[0-9]*|[.][0-9]+)$' THEN CAST(REGEXP_REPLACE(TRIM(CAST(investment_in_dhs_total AS STRING)), ',', '') AS DECIMAL(38,10)) END) IS NULL OR (CASE WHEN REGEXP_REPLACE(TRIM(CAST(total_capital AS STRING)), ',', '') RLIKE '^[+-]?([0-9]+[.]?[0-9]*|[.][0-9]+)$' THEN CAST(REGEXP_REPLACE(TRIM(CAST(total_capital AS STRING)), ',', '') AS DECIMAL(38,10)) END) &lt;= (CASE WHEN REGEXP_REPLACE(TRIM(CAST(investment_in_dhs_total AS STRING)), ',', '') RLIKE '^[+-]?([0-9]+[.]?[0-9]*|[.][0-9]+)$' THEN CAST(REGEXP_REPLACE(TRIM(CAST(investment_in_dhs_total AS STRING)), ',', '') AS DECIMAL(38,10)) END)</t>
  </si>
  <si>
    <t>7846017e-712d-4f67-9399-05bf524644ba</t>
  </si>
  <si>
    <t>f3fa0550-fe40-4011-b293-cb4299763360</t>
  </si>
  <si>
    <t>DQP-6508</t>
  </si>
  <si>
    <t>DQO-6508</t>
  </si>
  <si>
    <t>Cons_Chk-project_details-expected_labors</t>
  </si>
  <si>
    <t>When provided, expected_labors must equal foreign_labor_administrative + local_labor_administrative + foreign_labor_technical + local_labor_technical (rounding tolerance 0.01).</t>
  </si>
  <si>
    <t>(CASE WHEN REGEXP_REPLACE(TRIM(CAST(expected_labors AS STRING)), ',', '') RLIKE '^[+-]?([0-9]+[.]?[0-9]*|[.][0-9]+)$' THEN CAST(REGEXP_REPLACE(TRIM(CAST(expected_labors AS STRING)), ',', '') AS DECIMAL(38,10)) END) IS NULL OR ((CASE WHEN REGEXP_REPLACE(TRIM(CAST(foreign_labor_administrative AS STRING)), ',', '') RLIKE '^[+-]?([0-9]+[.]?[0-9]*|[.][0-9]+)$' THEN CAST(REGEXP_REPLACE(TRIM(CAST(foreign_labor_administrative AS STRING)), ',', '') AS DECIMAL(38,10)) END) IS NULL AND (CASE WHEN REGEXP_REPLACE(TRIM(CAST(local_labor_administrative AS STRING)), ',', '') RLIKE '^[+-]?([0-9]+[.]?[0-9]*|[.][0-9]+)$' THEN CAST(REGEXP_REPLACE(TRIM(CAST(local_labor_administrative AS STRING)), ',', '') AS DECIMAL(38,10)) END) IS NULL AND (CASE WHEN REGEXP_REPLACE(TRIM(CAST(foreign_labor_technical AS STRING)), ',', '') RLIKE '^[+-]?([0-9]+[.]?[0-9]*|[.][0-9]+)$' THEN CAST(REGEXP_REPLACE(TRIM(CAST(foreign_labor_technical AS STRING)), ',', '') AS DECIMAL(38,10)) END) IS NULL AND (CASE WHEN REGEXP_REPLACE(TRIM(CAST(local_labor_technical AS STRING)), ',', '') RLIKE '^[+-]?([0-9]+[.]?[0-9]*|[.][0-9]+)$' THEN CAST(REGEXP_REPLACE(TRIM(CAST(local_labor_technical AS STRING)), ',', '') AS DECIMAL(38,10)) END) IS NULL) OR ABS((CASE WHEN REGEXP_REPLACE(TRIM(CAST(expected_labors AS STRING)), ',', '') RLIKE '^[+-]?([0-9]+[.]?[0-9]*|[.][0-9]+)$' THEN CAST(REGEXP_REPLACE(TRIM(CAST(expected_labors AS STRING)), ',', '') AS DECIMAL(38,10)) END) - (COALESCE((CASE WHEN REGEXP_REPLACE(TRIM(CAST(foreign_labor_administrative AS STRING)), ',', '') RLIKE '^[+-]?([0-9]+[.]?[0-9]*|[.][0-9]+)$' THEN CAST(REGEXP_REPLACE(TRIM(CAST(foreign_labor_administrative AS STRING)), ',', '') AS DECIMAL(38,10)) END), 0) + COALESCE((CASE WHEN REGEXP_REPLACE(TRIM(CAST(local_labor_administrative AS STRING)), ',', '') RLIKE '^[+-]?([0-9]+[.]?[0-9]*|[.][0-9]+)$' THEN CAST(REGEXP_REPLACE(TRIM(CAST(local_labor_administrative AS STRING)), ',', '') AS DECIMAL(38,10)) END), 0) + COALESCE((CASE WHEN REGEXP_REPLACE(TRIM(CAST(foreign_labor_technical AS STRING)), ',', '') RLIKE '^[+-]?([0-9]+[.]?[0-9]*|[.][0-9]+)$' THEN CAST(REGEXP_REPLACE(TRIM(CAST(foreign_labor_technical AS STRING)), ',', '') AS DECIMAL(38,10)) END), 0) + COALESCE((CASE WHEN REGEXP_REPLACE(TRIM(CAST(local_labor_technical AS STRING)), ',', '') RLIKE '^[+-]?([0-9]+[.]?[0-9]*|[.][0-9]+)$' THEN CAST(REGEXP_REPLACE(TRIM(CAST(local_labor_technical AS STRING)), ',', '') AS DECIMAL(38,10)) END), 0))) &lt;= 0.01</t>
  </si>
  <si>
    <t>29b9f02b-abed-41a2-8c59-92990c3ee7f9</t>
  </si>
  <si>
    <t>b6761fcd-6c95-4dfd-b339-4c194d2e7eef</t>
  </si>
  <si>
    <t>DQP-6509</t>
  </si>
  <si>
    <t>DQO-6509</t>
  </si>
  <si>
    <t>Cons_Chk-project_details-uae_loans</t>
  </si>
  <si>
    <t>When both values are provided, uae_loans must not exceed investment_in_dhs_total.</t>
  </si>
  <si>
    <t>(CASE WHEN REGEXP_REPLACE(TRIM(CAST(uae_loans AS STRING)), ',', '') RLIKE '^[+-]?([0-9]+[.]?[0-9]*|[.][0-9]+)$' THEN CAST(REGEXP_REPLACE(TRIM(CAST(uae_loans AS STRING)), ',', '') AS DECIMAL(38,10)) END) IS NULL OR (CASE WHEN REGEXP_REPLACE(TRIM(CAST(investment_in_dhs_total AS STRING)), ',', '') RLIKE '^[+-]?([0-9]+[.]?[0-9]*|[.][0-9]+)$' THEN CAST(REGEXP_REPLACE(TRIM(CAST(investment_in_dhs_total AS STRING)), ',', '') AS DECIMAL(38,10)) END) IS NULL OR (CASE WHEN REGEXP_REPLACE(TRIM(CAST(uae_loans AS STRING)), ',', '') RLIKE '^[+-]?([0-9]+[.]?[0-9]*|[.][0-9]+)$' THEN CAST(REGEXP_REPLACE(TRIM(CAST(uae_loans AS STRING)), ',', '') AS DECIMAL(38,10)) END) &lt;= (CASE WHEN REGEXP_REPLACE(TRIM(CAST(investment_in_dhs_total AS STRING)), ',', '') RLIKE '^[+-]?([0-9]+[.]?[0-9]*|[.][0-9]+)$' THEN CAST(REGEXP_REPLACE(TRIM(CAST(investment_in_dhs_total AS STRING)), ',', '') AS DECIMAL(38,10)) END)</t>
  </si>
  <si>
    <t>Records where a compared value is missing or not parseable are treated as pass (format issues are covered by validity rules); Column(s) not profiled in sprint3_CDEs: uae_loans – generic text/flag handling applied</t>
  </si>
  <si>
    <t>91d64287-fde8-4430-916e-cdb1f1b85a84</t>
  </si>
  <si>
    <t>edbb41e8-3195-4bc9-a653-189bd2d22d73</t>
  </si>
  <si>
    <t>DQP-6510</t>
  </si>
  <si>
    <t>DQO-6510</t>
  </si>
  <si>
    <t>Cons_Chk-project_details-foreign_loans</t>
  </si>
  <si>
    <t>When both values are provided, foreign_loans must not exceed investment_in_dhs_total.</t>
  </si>
  <si>
    <t>(CASE WHEN REGEXP_REPLACE(TRIM(CAST(foreign_loans AS STRING)), ',', '') RLIKE '^[+-]?([0-9]+[.]?[0-9]*|[.][0-9]+)$' THEN CAST(REGEXP_REPLACE(TRIM(CAST(foreign_loans AS STRING)), ',', '') AS DECIMAL(38,10)) END) IS NULL OR (CASE WHEN REGEXP_REPLACE(TRIM(CAST(investment_in_dhs_total AS STRING)), ',', '') RLIKE '^[+-]?([0-9]+[.]?[0-9]*|[.][0-9]+)$' THEN CAST(REGEXP_REPLACE(TRIM(CAST(investment_in_dhs_total AS STRING)), ',', '') AS DECIMAL(38,10)) END) IS NULL OR (CASE WHEN REGEXP_REPLACE(TRIM(CAST(foreign_loans AS STRING)), ',', '') RLIKE '^[+-]?([0-9]+[.]?[0-9]*|[.][0-9]+)$' THEN CAST(REGEXP_REPLACE(TRIM(CAST(foreign_loans AS STRING)), ',', '') AS DECIMAL(38,10)) END) &lt;= (CASE WHEN REGEXP_REPLACE(TRIM(CAST(investment_in_dhs_total AS STRING)), ',', '') RLIKE '^[+-]?([0-9]+[.]?[0-9]*|[.][0-9]+)$' THEN CAST(REGEXP_REPLACE(TRIM(CAST(investment_in_dhs_total AS STRING)), ',', '') AS DECIMAL(38,10)) END)</t>
  </si>
  <si>
    <t>91a6faa9-fca8-4b11-9047-e4c953236f31</t>
  </si>
  <si>
    <t>3a7b2e54-cd46-4926-90c3-9bab3d289061</t>
  </si>
  <si>
    <t>DQP-6511</t>
  </si>
  <si>
    <t>DQO-6511</t>
  </si>
  <si>
    <t>Cons_Chk-project_details-gcc_loans</t>
  </si>
  <si>
    <t>When both values are provided, gcc_loans must not exceed investment_in_dhs_total.</t>
  </si>
  <si>
    <t>(CASE WHEN REGEXP_REPLACE(TRIM(CAST(gcc_loans AS STRING)), ',', '') RLIKE '^[+-]?([0-9]+[.]?[0-9]*|[.][0-9]+)$' THEN CAST(REGEXP_REPLACE(TRIM(CAST(gcc_loans AS STRING)), ',', '') AS DECIMAL(38,10)) END) IS NULL OR (CASE WHEN REGEXP_REPLACE(TRIM(CAST(investment_in_dhs_total AS STRING)), ',', '') RLIKE '^[+-]?([0-9]+[.]?[0-9]*|[.][0-9]+)$' THEN CAST(REGEXP_REPLACE(TRIM(CAST(investment_in_dhs_total AS STRING)), ',', '') AS DECIMAL(38,10)) END) IS NULL OR (CASE WHEN REGEXP_REPLACE(TRIM(CAST(gcc_loans AS STRING)), ',', '') RLIKE '^[+-]?([0-9]+[.]?[0-9]*|[.][0-9]+)$' THEN CAST(REGEXP_REPLACE(TRIM(CAST(gcc_loans AS STRING)), ',', '') AS DECIMAL(38,10)) END) &lt;= (CASE WHEN REGEXP_REPLACE(TRIM(CAST(investment_in_dhs_total AS STRING)), ',', '') RLIKE '^[+-]?([0-9]+[.]?[0-9]*|[.][0-9]+)$' THEN CAST(REGEXP_REPLACE(TRIM(CAST(investment_in_dhs_total AS STRING)), ',', '') AS DECIMAL(38,10)) END)</t>
  </si>
  <si>
    <t>Records where a compared value is missing or not parseable are treated as pass (format issues are covered by validity rules); Column(s) not profiled in sprint3_CDEs: gcc_loans – generic text/flag handling applied</t>
  </si>
  <si>
    <t>e22ea28c-785a-427f-8046-e11a654ac393</t>
  </si>
  <si>
    <t>86cb9866-5cb6-4f4c-b406-30af7e48b919</t>
  </si>
  <si>
    <t>DQP-6512</t>
  </si>
  <si>
    <t>DQO-6512</t>
  </si>
  <si>
    <t>Cons_Chk-rb_record-real_beneficiary_number</t>
  </si>
  <si>
    <t>If rb_record is populated, real_beneficiary_number must also be populated.</t>
  </si>
  <si>
    <t>(rb_record IS NULL OR UPPER(TRIM(CAST(rb_record AS STRING))) IN ('','N/A','NA','N.A','N/A.','NULL','NONE','UNDEFINED','{}','[]','JAVASCRIPT:VOID(0);') OR TRIM(CAST(rb_record AS STRING)) RLIKE '^[-.*_ ]+$') OR NOT (real_beneficiary_number IS NULL OR UPPER(TRIM(CAST(real_beneficiary_number AS STRING))) IN ('','N/A','NA','N.A','N/A.','NULL','NONE','UNDEFINED','{}','[]','JAVASCRIPT:VOID(0);') OR TRIM(CAST(real_beneficiary_number AS STRING)) RLIKE '^[-.*_ ]+$')</t>
  </si>
  <si>
    <t>Column(s) not profiled in sprint3_CDEs: rb_record, real_beneficiary_number – generic text/flag handling applied</t>
  </si>
  <si>
    <t>e6f784f6-e3ea-4c9e-b67a-91f50fbf7b5a</t>
  </si>
  <si>
    <t>188ff9d1-4686-4ea6-9a44-83b9e54d5cad</t>
  </si>
  <si>
    <t>DQP-6513</t>
  </si>
  <si>
    <t>DQO-6513</t>
  </si>
  <si>
    <t>Cons_Chk-rbf_main_inputs-license_expiry_date</t>
  </si>
  <si>
    <t>When both dates are provided, establishment_date must be on or before license_expiry_date.</t>
  </si>
  <si>
    <t>(CASE WHEN TRIM(CAST(establishment_date AS STRING)) RLIKE '^[0-9]{1,2}/[0-9]{1,2}/(19|20)[0-9]{2}$' AND TRIM(CAST(establishment_date AS STRING)) NOT RLIKE '^0?1/0?1/1970$' THEN TO_DATE(TRIM(CAST(establishment_date AS STRING)), 'M/d/yyyy') END) IS NULL OR (CASE WHEN TRIM(CAST(license_expiry_date AS STRING)) RLIKE '^[0-9]{1,2}/[0-9]{1,2}/(19|20)[0-9]{2}$' AND TRIM(CAST(license_expiry_date AS STRING)) NOT RLIKE '^0?1/0?1/1970$' THEN TO_DATE(TRIM(CAST(license_expiry_date AS STRING)), 'M/d/yyyy') END) IS NULL OR (CASE WHEN TRIM(CAST(establishment_date AS STRING)) RLIKE '^[0-9]{1,2}/[0-9]{1,2}/(19|20)[0-9]{2}$' AND TRIM(CAST(establishment_date AS STRING)) NOT RLIKE '^0?1/0?1/1970$' THEN TO_DATE(TRIM(CAST(establishment_date AS STRING)), 'M/d/yyyy') END) &lt;= (CASE WHEN TRIM(CAST(license_expiry_date AS STRING)) RLIKE '^[0-9]{1,2}/[0-9]{1,2}/(19|20)[0-9]{2}$' AND TRIM(CAST(license_expiry_date AS STRING)) NOT RLIKE '^0?1/0?1/1970$' THEN TO_DATE(TRIM(CAST(license_expiry_date AS STRING)), 'M/d/yyyy') END)</t>
  </si>
  <si>
    <t>fcd06d66-5718-4694-a9c9-bf973887c716</t>
  </si>
  <si>
    <t>d99da3c3-3650-4b88-93aa-65da68fd45cc</t>
  </si>
  <si>
    <t>DQP-6514</t>
  </si>
  <si>
    <t>DQO-6514</t>
  </si>
  <si>
    <t>Cons_Chk-rbf_scoring_and_risk_rating-any_override</t>
  </si>
  <si>
    <t>If overriding_risk_score is populated (greater than 0), any_override must be populated (High, Low or Medium).</t>
  </si>
  <si>
    <t>NOT ((CASE WHEN REGEXP_REPLACE(TRIM(CAST(overriding_risk_score AS STRING)), ',', '') RLIKE '^[+-]?([0-9]+[.]?[0-9]*|[.][0-9]+)$' THEN CAST(REGEXP_REPLACE(TRIM(CAST(overriding_risk_score AS STRING)), ',', '') AS DECIMAL(38,10)) END) IS NOT NULL AND (CASE WHEN REGEXP_REPLACE(TRIM(CAST(overriding_risk_score AS STRING)), ',', '') RLIKE '^[+-]?([0-9]+[.]?[0-9]*|[.][0-9]+)$' THEN CAST(REGEXP_REPLACE(TRIM(CAST(overriding_risk_score AS STRING)), ',', '') AS DECIMAL(38,10)) END) &lt;&gt; 0) OR NOT (any_override IS NULL OR UPPER(TRIM(CAST(any_override AS STRING))) IN ('','N/A','NA','N.A','N/A.','NULL','NONE','UNDEFINED','{}','[]','JAVASCRIPT:VOID(0);','0','00','UNCHECKED') OR TRIM(CAST(any_override AS STRING)) RLIKE '^[-.*_ ]+$')</t>
  </si>
  <si>
    <t>df124d5c-3ef5-4258-9900-2e04aa5529ae</t>
  </si>
  <si>
    <t>3eb15a39-3edf-4e25-9cfd-2dce8f1f0533</t>
  </si>
  <si>
    <t>DQP-6515</t>
  </si>
  <si>
    <t>DQO-6515</t>
  </si>
  <si>
    <t>Cons_Chk-rbf_scoring-overriding_risk_score</t>
  </si>
  <si>
    <t>If any_override is populated (High, Low or Medium), overriding_risk_score must be populated.</t>
  </si>
  <si>
    <t>(any_override IS NULL OR UPPER(TRIM(CAST(any_override AS STRING))) IN ('','N/A','NA','N.A','N/A.','NULL','NONE','UNDEFINED','{}','[]','JAVASCRIPT:VOID(0);','0','00','UNCHECKED') OR TRIM(CAST(any_override AS STRING)) RLIKE '^[-.*_ ]+$') OR ((CASE WHEN REGEXP_REPLACE(TRIM(CAST(overriding_risk_score AS STRING)), ',', '') RLIKE '^[+-]?([0-9]+[.]?[0-9]*|[.][0-9]+)$' THEN CAST(REGEXP_REPLACE(TRIM(CAST(overriding_risk_score AS STRING)), ',', '') AS DECIMAL(38,10)) END) IS NOT NULL AND (CASE WHEN REGEXP_REPLACE(TRIM(CAST(overriding_risk_score AS STRING)), ',', '') RLIKE '^[+-]?([0-9]+[.]?[0-9]*|[.][0-9]+)$' THEN CAST(REGEXP_REPLACE(TRIM(CAST(overriding_risk_score AS STRING)), ',', '') AS DECIMAL(38,10)) END) &lt;&gt; 0)</t>
  </si>
  <si>
    <t>40c092e2-b339-407b-8757-b4852ffc13e1</t>
  </si>
  <si>
    <t>098ca962-6cf8-47d4-b2e9-4001c6578daf</t>
  </si>
  <si>
    <t>DQP-6516</t>
  </si>
  <si>
    <t>DQO-6516</t>
  </si>
  <si>
    <t>Cons_Chk-rbf_scoring-company_risk_score</t>
  </si>
  <si>
    <t>If total_score is populated, company_risk_score, property_risk_score, activity_risk_score, jurisdiction_risk_score and initiation_method_risk_score must be populated.</t>
  </si>
  <si>
    <t>(total_score IS NULL OR UPPER(TRIM(CAST(total_score AS STRING))) IN ('','N/A','NA','N.A','N/A.','NULL','NONE','UNDEFINED','{}','[]','JAVASCRIPT:VOID(0);') OR TRIM(CAST(total_score AS STRING)) RLIKE '^[-.*_ ]+$') OR (NOT (company_risk_score IS NULL OR UPPER(TRIM(CAST(company_risk_score AS STRING))) IN ('','N/A','NA','N.A','N/A.','NULL','NONE','UNDEFINED','{}','[]','JAVASCRIPT:VOID(0);') OR TRIM(CAST(company_risk_score AS STRING)) RLIKE '^[-.*_ ]+$') AND NOT (property_risk_score IS NULL OR UPPER(TRIM(CAST(property_risk_score AS STRING))) IN ('','N/A','NA','N.A','N/A.','NULL','NONE','UNDEFINED','{}','[]','JAVASCRIPT:VOID(0);') OR TRIM(CAST(property_risk_score AS STRING)) RLIKE '^[-.*_ ]+$') AND NOT (activity_risk_score IS NULL OR UPPER(TRIM(CAST(activity_risk_score AS STRING))) IN ('','N/A','NA','N.A','N/A.','NULL','NONE','UNDEFINED','{}','[]','JAVASCRIPT:VOID(0);') OR TRIM(CAST(activity_risk_score AS STRING)) RLIKE '^[-.*_ ]+$') AND NOT (jurisdiction_risk_score IS NULL OR UPPER(TRIM(CAST(jurisdiction_risk_score AS STRING))) IN ('','N/A','NA','N.A','N/A.','NULL','NONE','UNDEFINED','{}','[]','JAVASCRIPT:VOID(0);') OR TRIM(CAST(jurisdiction_risk_score AS STRING)) RLIKE '^[-.*_ ]+$') AND NOT (initiation_method_risk_score IS NULL OR UPPER(TRIM(CAST(initiation_method_risk_score AS STRING))) IN ('','N/A','NA','N.A','N/A.','NULL','NONE','UNDEFINED','{}','[]','JAVASCRIPT:VOID(0);') OR TRIM(CAST(initiation_method_risk_score AS STRING)) RLIKE '^[-.*_ ]+$'))</t>
  </si>
  <si>
    <t>b98a1e2f-5ee4-4d2d-b838-aab9badfcefe</t>
  </si>
  <si>
    <t>725ce9ff-5402-42c9-b979-83fb8b81d8e7</t>
  </si>
  <si>
    <t>DQP-6517</t>
  </si>
  <si>
    <t>DQO-6517</t>
  </si>
  <si>
    <t>Cons_Chk-rbf_scoring-final_risk_rating</t>
  </si>
  <si>
    <t>If total_score or initial_risk_rating is populated, final_risk_rating must also be populated.</t>
  </si>
  <si>
    <t>COALESCE(CASE WHEN NOT (any_override IS NULL OR UPPER(TRIM(CAST(any_override AS STRING))) IN ('','N/A','NA','N.A','N/A.','NULL','NONE','UNDEFINED','{}','[]','JAVASCRIPT:VOID(0);','0','00','UNCHECKED') OR TRIM(CAST(any_override AS STRING)) RLIKE '^[-.*_ ]+$') THEN UPPER(TRIM(CAST(COALESCE(final_risk_rating, '') AS STRING))) = UPPER(TRIM(CAST(COALESCE(any_override, '') AS STRING))) WHEN NOT (initial_risk_rating IS NULL OR UPPER(TRIM(CAST(initial_risk_rating AS STRING))) IN ('','N/A','NA','N.A','N/A.','NULL','NONE','UNDEFINED','{}','[]','JAVASCRIPT:VOID(0);','0','00','UNCHECKED') OR TRIM(CAST(initial_risk_rating AS STRING)) RLIKE '^[-.*_ ]+$') THEN UPPER(TRIM(CAST(COALESCE(final_risk_rating, '') AS STRING))) = UPPER(TRIM(CAST(COALESCE(initial_risk_rating, '') AS STRING))) ELSE TRUE END, FALSE)</t>
  </si>
  <si>
    <t>cdf218b4-94e7-4c82-8b58-d7f596f477db</t>
  </si>
  <si>
    <t>cf677c4b-8b21-4ec0-ba15-b24c7aecbb5a</t>
  </si>
  <si>
    <t>DQP-6518</t>
  </si>
  <si>
    <t>DQO-6518</t>
  </si>
  <si>
    <t>Cons_Chk-rbf_scoring-final_risk_rating_2</t>
  </si>
  <si>
    <t>final_risk_rating must equal any_override when an override is given; otherwise it must equal initial_risk_rating.</t>
  </si>
  <si>
    <t>f33162e5-905d-4e0f-9328-93c53aa50cc2</t>
  </si>
  <si>
    <t>1ed45d4a-a580-46b5-83ac-b138985491d5</t>
  </si>
  <si>
    <t>DQP-6519</t>
  </si>
  <si>
    <t>DQO-6519</t>
  </si>
  <si>
    <t>When provided, total_score must equal company_risk_score + property_risk_score + activity_risk_score + jurisdiction_risk_score + initiation_method_risk_score (rounding tolerance 0.01).</t>
  </si>
  <si>
    <t>(CASE WHEN REGEXP_REPLACE(TRIM(CAST(total_score AS STRING)), ',', '') RLIKE '^[+-]?([0-9]+[.]?[0-9]*|[.][0-9]+)$' THEN CAST(REGEXP_REPLACE(TRIM(CAST(total_score AS STRING)), ',', '') AS DECIMAL(38,10)) END) IS NULL OR ((CASE WHEN REGEXP_REPLACE(TRIM(CAST(company_risk_score AS STRING)), ',', '') RLIKE '^[+-]?([0-9]+[.]?[0-9]*|[.][0-9]+)$' THEN CAST(REGEXP_REPLACE(TRIM(CAST(company_risk_score AS STRING)), ',', '') AS DECIMAL(38,10)) END) IS NULL AND (CASE WHEN REGEXP_REPLACE(TRIM(CAST(property_risk_score AS STRING)), ',', '') RLIKE '^[+-]?([0-9]+[.]?[0-9]*|[.][0-9]+)$' THEN CAST(REGEXP_REPLACE(TRIM(CAST(property_risk_score AS STRING)), ',', '') AS DECIMAL(38,10)) END) IS NULL AND (CASE WHEN REGEXP_REPLACE(TRIM(CAST(activity_risk_score AS STRING)), ',', '') RLIKE '^[+-]?([0-9]+[.]?[0-9]*|[.][0-9]+)$' THEN CAST(REGEXP_REPLACE(TRIM(CAST(activity_risk_score AS STRING)), ',', '') AS DECIMAL(38,10)) END) IS NULL AND (CASE WHEN REGEXP_REPLACE(TRIM(CAST(jurisdiction_risk_score AS STRING)), ',', '') RLIKE '^[+-]?([0-9]+[.]?[0-9]*|[.][0-9]+)$' THEN CAST(REGEXP_REPLACE(TRIM(CAST(jurisdiction_risk_score AS STRING)), ',', '') AS DECIMAL(38,10)) END) IS NULL AND (CASE WHEN REGEXP_REPLACE(TRIM(CAST(initiation_method_risk_score AS STRING)), ',', '') RLIKE '^[+-]?([0-9]+[.]?[0-9]*|[.][0-9]+)$' THEN CAST(REGEXP_REPLACE(TRIM(CAST(initiation_method_risk_score AS STRING)), ',', '') AS DECIMAL(38,10)) END) IS NULL) OR ABS((CASE WHEN REGEXP_REPLACE(TRIM(CAST(total_score AS STRING)), ',', '') RLIKE '^[+-]?([0-9]+[.]?[0-9]*|[.][0-9]+)$' THEN CAST(REGEXP_REPLACE(TRIM(CAST(total_score AS STRING)), ',', '') AS DECIMAL(38,10)) END) - (COALESCE((CASE WHEN REGEXP_REPLACE(TRIM(CAST(company_risk_score AS STRING)), ',', '') RLIKE '^[+-]?([0-9]+[.]?[0-9]*|[.][0-9]+)$' THEN CAST(REGEXP_REPLACE(TRIM(CAST(company_risk_score AS STRING)), ',', '') AS DECIMAL(38,10)) END), 0) + COALESCE((CASE WHEN REGEXP_REPLACE(TRIM(CAST(property_risk_score AS STRING)), ',', '') RLIKE '^[+-]?([0-9]+[.]?[0-9]*|[.][0-9]+)$' THEN CAST(REGEXP_REPLACE(TRIM(CAST(property_risk_score AS STRING)), ',', '') AS DECIMAL(38,10)) END), 0) + COALESCE((CASE WHEN REGEXP_REPLACE(TRIM(CAST(activity_risk_score AS STRING)), ',', '') RLIKE '^[+-]?([0-9]+[.]?[0-9]*|[.][0-9]+)$' THEN CAST(REGEXP_REPLACE(TRIM(CAST(activity_risk_score AS STRING)), ',', '') AS DECIMAL(38,10)) END), 0) + COALESCE((CASE WHEN REGEXP_REPLACE(TRIM(CAST(jurisdiction_risk_score AS STRING)), ',', '') RLIKE '^[+-]?([0-9]+[.]?[0-9]*|[.][0-9]+)$' THEN CAST(REGEXP_REPLACE(TRIM(CAST(jurisdiction_risk_score AS STRING)), ',', '') AS DECIMAL(38,10)) END), 0) + COALESCE((CASE WHEN REGEXP_REPLACE(TRIM(CAST(initiation_method_risk_score AS STRING)), ',', '') RLIKE '^[+-]?([0-9]+[.]?[0-9]*|[.][0-9]+)$' THEN CAST(REGEXP_REPLACE(TRIM(CAST(initiation_method_risk_score AS STRING)), ',', '') AS DECIMAL(38,10)) END), 0))) &lt;= 0.01</t>
  </si>
  <si>
    <t>ec169b34-a1f5-41c9-bcfb-329cff5cc9a9</t>
  </si>
  <si>
    <t>dfbd9795-246d-4727-9437-72d0d9ecb31f</t>
  </si>
  <si>
    <t>DQP-6520</t>
  </si>
  <si>
    <t>DQO-6520</t>
  </si>
  <si>
    <t>Cons_Chk-renewal-lease_agreement_no</t>
  </si>
  <si>
    <t>If lease_agreement_start_date or lease_agreement_end_date is populated, lease_agreement_no must also be populated.</t>
  </si>
  <si>
    <t>((lease_agreement_start_date IS NULL OR UPPER(TRIM(CAST(lease_agreement_start_date AS STRING))) IN ('','N/A','NA','N.A','N/A.','NULL','NONE','UNDEFINED','{}','[]','JAVASCRIPT:VOID(0);') OR TRIM(CAST(lease_agreement_start_date AS STRING)) RLIKE '^[-.*_ ]+$') AND (lease_agreement_end_date IS NULL OR UPPER(TRIM(CAST(lease_agreement_end_date AS STRING))) IN ('','N/A','NA','N.A','N/A.','NULL','NONE','UNDEFINED','{}','[]','JAVASCRIPT:VOID(0);') OR TRIM(CAST(lease_agreement_end_date AS STRING)) RLIKE '^[-.*_ ]+$')) OR NOT (lease_agreement_no IS NULL OR UPPER(TRIM(CAST(lease_agreement_no AS STRING))) IN ('','N/A','NA','N.A','N/A.','NULL','NONE','UNDEFINED','{}','[]','JAVASCRIPT:VOID(0);','0','00','UNCHECKED') OR TRIM(CAST(lease_agreement_no AS STRING)) RLIKE '^[-.*_ ]+$')</t>
  </si>
  <si>
    <t>fa5d09a9-fcd2-4d04-bf9d-6c1218cfeefe</t>
  </si>
  <si>
    <t>f9e2d464-8394-463c-af49-581af7acf4b5</t>
  </si>
  <si>
    <t>DQP-6521</t>
  </si>
  <si>
    <t>DQO-6521</t>
  </si>
  <si>
    <t>Cons_Chk-renewal-investment_contract_start</t>
  </si>
  <si>
    <t>If investment_contract_end is populated, investment_contract_start must also be populated.</t>
  </si>
  <si>
    <t>(investment_contract_end IS NULL OR UPPER(TRIM(CAST(investment_contract_end AS STRING))) IN ('','N/A','NA','N.A','N/A.','NULL','NONE','UNDEFINED','{}','[]','JAVASCRIPT:VOID(0);') OR TRIM(CAST(investment_contract_end AS STRING)) RLIKE '^[-.*_ ]+$') OR NOT (investment_contract_start IS NULL OR UPPER(TRIM(CAST(investment_contract_start AS STRING))) IN ('','N/A','NA','N.A','N/A.','NULL','NONE','UNDEFINED','{}','[]','JAVASCRIPT:VOID(0);') OR TRIM(CAST(investment_contract_start AS STRING)) RLIKE '^[-.*_ ]+$')</t>
  </si>
  <si>
    <t>25e31755-50f1-4305-9f35-120a000768ca</t>
  </si>
  <si>
    <t>28f0107d-8867-4a94-9b0a-8e32214cb393</t>
  </si>
  <si>
    <t>DQP-6522</t>
  </si>
  <si>
    <t>DQO-6522</t>
  </si>
  <si>
    <t>Cons_Chk-seasonal_promotions-extension_duration</t>
  </si>
  <si>
    <t>If extension_type is populated, extension_duration must also be populated.</t>
  </si>
  <si>
    <t>(extension_type IS NULL OR UPPER(TRIM(CAST(extension_type AS STRING))) IN ('','N/A','NA','N.A','N/A.','NULL','NONE','UNDEFINED','{}','[]','JAVASCRIPT:VOID(0);','0','00','UNCHECKED') OR TRIM(CAST(extension_type AS STRING)) RLIKE '^[-.*_ ]+$') OR NOT (extension_duration IS NULL OR UPPER(TRIM(CAST(extension_duration AS STRING))) IN ('','N/A','NA','N.A','N/A.','NULL','NONE','UNDEFINED','{}','[]','JAVASCRIPT:VOID(0);','0','00','UNCHECKED') OR TRIM(CAST(extension_duration AS STRING)) RLIKE '^[-.*_ ]+$')</t>
  </si>
  <si>
    <t>0ceeaabc-ce0e-4d54-b1c3-a1145d5bfd37</t>
  </si>
  <si>
    <t>e0fcd609-2e2c-4f02-9582-d16cd881caff</t>
  </si>
  <si>
    <t>DQP-6523</t>
  </si>
  <si>
    <t>DQO-6523</t>
  </si>
  <si>
    <t>Cons_Chk-seasonal_promotions-extension_type</t>
  </si>
  <si>
    <t>If extension_duration is populated, extension_type must also be populated.</t>
  </si>
  <si>
    <t>(extension_duration IS NULL OR UPPER(TRIM(CAST(extension_duration AS STRING))) IN ('','N/A','NA','N.A','N/A.','NULL','NONE','UNDEFINED','{}','[]','JAVASCRIPT:VOID(0);','0','00','UNCHECKED') OR TRIM(CAST(extension_duration AS STRING)) RLIKE '^[-.*_ ]+$') OR NOT (extension_type IS NULL OR UPPER(TRIM(CAST(extension_type AS STRING))) IN ('','N/A','NA','N.A','N/A.','NULL','NONE','UNDEFINED','{}','[]','JAVASCRIPT:VOID(0);','0','00','UNCHECKED') OR TRIM(CAST(extension_type AS STRING)) RLIKE '^[-.*_ ]+$')</t>
  </si>
  <si>
    <t>DQP-6524</t>
  </si>
  <si>
    <t>DQO-6524</t>
  </si>
  <si>
    <t>When all three values are provided, total_area must equal length × width (rounding tolerance 0.01%).</t>
  </si>
  <si>
    <t>(CASE WHEN REGEXP_REPLACE(TRIM(CAST(total_area AS STRING)), ',', '') RLIKE '^[+-]?([0-9]+[.]?[0-9]*|[.][0-9]+)$' THEN CAST(REGEXP_REPLACE(TRIM(CAST(total_area AS STRING)), ',', '') AS DECIMAL(38,10)) END) IS NULL OR (CASE WHEN REGEXP_REPLACE(TRIM(CAST(length AS STRING)), ',', '') RLIKE '^[+-]?([0-9]+[.]?[0-9]*|[.][0-9]+)$' THEN CAST(REGEXP_REPLACE(TRIM(CAST(length AS STRING)), ',', '') AS DECIMAL(38,10)) END) IS NULL OR (CASE WHEN REGEXP_REPLACE(TRIM(CAST(width AS STRING)), ',', '') RLIKE '^[+-]?([0-9]+[.]?[0-9]*|[.][0-9]+)$' THEN CAST(REGEXP_REPLACE(TRIM(CAST(width AS STRING)), ',', '') AS DECIMAL(38,10)) END) IS NULL OR ABS((CASE WHEN REGEXP_REPLACE(TRIM(CAST(total_area AS STRING)), ',', '') RLIKE '^[+-]?([0-9]+[.]?[0-9]*|[.][0-9]+)$' THEN CAST(REGEXP_REPLACE(TRIM(CAST(total_area AS STRING)), ',', '') AS DECIMAL(38,10)) END) - ((CASE WHEN REGEXP_REPLACE(TRIM(CAST(length AS STRING)), ',', '') RLIKE '^[+-]?([0-9]+[.]?[0-9]*|[.][0-9]+)$' THEN CAST(REGEXP_REPLACE(TRIM(CAST(length AS STRING)), ',', '') AS DECIMAL(38,10)) END) * (CASE WHEN REGEXP_REPLACE(TRIM(CAST(width AS STRING)), ',', '') RLIKE '^[+-]?([0-9]+[.]?[0-9]*|[.][0-9]+)$' THEN CAST(REGEXP_REPLACE(TRIM(CAST(width AS STRING)), ',', '') AS DECIMAL(38,10)) END))) &lt;= (ABS((CASE WHEN REGEXP_REPLACE(TRIM(CAST(total_area AS STRING)), ',', '') RLIKE '^[+-]?([0-9]+[.]?[0-9]*|[.][0-9]+)$' THEN CAST(REGEXP_REPLACE(TRIM(CAST(total_area AS STRING)), ',', '') AS DECIMAL(38,10)) END)) * 0.0001) + 0.0000000001</t>
  </si>
  <si>
    <t>7c26e993-6769-41e2-abba-c6e2f1c3a7bb</t>
  </si>
  <si>
    <t>4301b3dd-48c2-4698-aa23-424428a43f3b</t>
  </si>
  <si>
    <t>DQP-6525</t>
  </si>
  <si>
    <t>DQO-6525</t>
  </si>
  <si>
    <t>Cons_Chk-signboard_details-width</t>
  </si>
  <si>
    <t>If length is populated, width must also be populated.</t>
  </si>
  <si>
    <t>(length IS NULL OR UPPER(TRIM(CAST(length AS STRING))) IN ('','N/A','NA','N.A','N/A.','NULL','NONE','UNDEFINED','{}','[]','JAVASCRIPT:VOID(0);') OR TRIM(CAST(length AS STRING)) RLIKE '^[-.*_ ]+$') OR NOT (width IS NULL OR UPPER(TRIM(CAST(width AS STRING))) IN ('','N/A','NA','N.A','N/A.','NULL','NONE','UNDEFINED','{}','[]','JAVASCRIPT:VOID(0);') OR TRIM(CAST(width AS STRING)) RLIKE '^[-.*_ ]+$')</t>
  </si>
  <si>
    <t>82315eb1-7d39-48af-ae04-a248ee8f5784</t>
  </si>
  <si>
    <t>978ca4c1-14cb-486b-a8f6-e7891e8f341a</t>
  </si>
  <si>
    <t>DQP-6526</t>
  </si>
  <si>
    <t>DQO-6526</t>
  </si>
  <si>
    <t>Cons_Chk-signboard_details-lighting_type</t>
  </si>
  <si>
    <t>If number_of_signboards is populated, lighting_type must also be populated.</t>
  </si>
  <si>
    <t>(number_of_signboards IS NULL OR UPPER(TRIM(CAST(number_of_signboards AS STRING))) IN ('','N/A','NA','N.A','N/A.','NULL','NONE','UNDEFINED','{}','[]','JAVASCRIPT:VOID(0);') OR TRIM(CAST(number_of_signboards AS STRING)) RLIKE '^[-.*_ ]+$') OR NOT (lighting_type IS NULL OR UPPER(TRIM(CAST(lighting_type AS STRING))) IN ('','N/A','NA','N.A','N/A.','NULL','NONE','UNDEFINED','{}','[]','JAVASCRIPT:VOID(0);','0','00','UNCHECKED') OR TRIM(CAST(lighting_type AS STRING)) RLIKE '^[-.*_ ]+$')</t>
  </si>
  <si>
    <t>58a282e1-53db-47e5-898a-acc49cc3232c</t>
  </si>
  <si>
    <t>61128132-e102-42b8-ad80-11daa3e13293</t>
  </si>
  <si>
    <t>DQP-6527</t>
  </si>
  <si>
    <t>DQO-6527</t>
  </si>
  <si>
    <t>Cons_Chk-signboard_details-length</t>
  </si>
  <si>
    <t>If width is populated, length must also be populated.</t>
  </si>
  <si>
    <t>(width IS NULL OR UPPER(TRIM(CAST(width AS STRING))) IN ('','N/A','NA','N.A','N/A.','NULL','NONE','UNDEFINED','{}','[]','JAVASCRIPT:VOID(0);') OR TRIM(CAST(width AS STRING)) RLIKE '^[-.*_ ]+$') OR NOT (length IS NULL OR UPPER(TRIM(CAST(length AS STRING))) IN ('','N/A','NA','N.A','N/A.','NULL','NONE','UNDEFINED','{}','[]','JAVASCRIPT:VOID(0);') OR TRIM(CAST(length AS STRING)) RLIKE '^[-.*_ ]+$')</t>
  </si>
  <si>
    <t>8da003a6-8f22-4c35-a7e2-1d28191e30c2</t>
  </si>
  <si>
    <t>3a8e4e36-a174-40fe-b6fa-421f1eb7cea3</t>
  </si>
  <si>
    <t>DQP-6528</t>
  </si>
  <si>
    <t>DQO-6528</t>
  </si>
  <si>
    <t>Cons_Chk-transaction_information-mortgage_id</t>
  </si>
  <si>
    <t>If mortgage_amendment_types is populated, mortgage_id must also be populated.</t>
  </si>
  <si>
    <t>(mortgage_amendment_types IS NULL OR UPPER(TRIM(CAST(mortgage_amendment_types AS STRING))) IN ('','N/A','NA','N.A','N/A.','NULL','NONE','UNDEFINED','{}','[]','JAVASCRIPT:VOID(0);') OR TRIM(CAST(mortgage_amendment_types AS STRING)) RLIKE '^[-.*_ ]+$') OR NOT (mortgage_id IS NULL OR UPPER(TRIM(CAST(mortgage_id AS STRING))) IN ('','N/A','NA','N.A','N/A.','NULL','NONE','UNDEFINED','{}','[]','JAVASCRIPT:VOID(0);','0','00','UNCHECKED') OR TRIM(CAST(mortgage_id AS STRING)) RLIKE '^[-.*_ ]+$')</t>
  </si>
  <si>
    <t>Column(s) not profiled in sprint3_CDEs: mortgage_amendment_types – generic text/flag handling applied</t>
  </si>
  <si>
    <t>c25d128a-6eaa-44db-abfa-23ace65916f7</t>
  </si>
  <si>
    <t>884691e3-6067-4bff-8e13-eca8498dfa87</t>
  </si>
  <si>
    <t>DQP-6529</t>
  </si>
  <si>
    <t>DQO-6529</t>
  </si>
  <si>
    <t>Cons_Chk-transaction_information-transaction_type</t>
  </si>
  <si>
    <t>If mortgage_id is populated, transaction_type must also be populated.</t>
  </si>
  <si>
    <t>(mortgage_id IS NULL OR UPPER(TRIM(CAST(mortgage_id AS STRING))) IN ('','N/A','NA','N.A','N/A.','NULL','NONE','UNDEFINED','{}','[]','JAVASCRIPT:VOID(0);','0','00','UNCHECKED') OR TRIM(CAST(mortgage_id AS STRING)) RLIKE '^[-.*_ ]+$') OR NOT (transaction_type IS NULL OR UPPER(TRIM(CAST(transaction_type AS STRING))) IN ('','N/A','NA','N.A','N/A.','NULL','NONE','UNDEFINED','{}','[]','JAVASCRIPT:VOID(0);','0','00','UNCHECKED') OR TRIM(CAST(transaction_type AS STRING)) RLIKE '^[-.*_ ]+$')</t>
  </si>
  <si>
    <t>f75cf3b9-c9ec-4e70-99dc-cee3c9299e36</t>
  </si>
  <si>
    <t>91ec4619-e155-4fdd-baa8-b1e87c062eee</t>
  </si>
  <si>
    <t>DQP-6530</t>
  </si>
  <si>
    <t>DQO-6530</t>
  </si>
  <si>
    <t>Cons_Chk-vehicle_info-advertisement_type</t>
  </si>
  <si>
    <t>If plate_or_chassis_number is populated, advertisement_type must also be populated.</t>
  </si>
  <si>
    <t>(plate_or_chassis_number IS NULL OR UPPER(TRIM(CAST(plate_or_chassis_number AS STRING))) IN ('','N/A','NA','N.A','N/A.','NULL','NONE','UNDEFINED','{}','[]','JAVASCRIPT:VOID(0);','0','00','UNCHECKED') OR TRIM(CAST(plate_or_chassis_number AS STRING)) RLIKE '^[-.*_ ]+$') OR NOT (advertisement_type IS NULL OR UPPER(TRIM(CAST(advertisement_type AS STRING))) IN ('','N/A','NA','N.A','N/A.','NULL','NONE','UNDEFINED','{}','[]','JAVASCRIPT:VOID(0);','0','00','UNCHECKED') OR TRIM(CAST(advertisement_type AS STRING)) RLIKE '^[-.*_ ]+$')</t>
  </si>
  <si>
    <t>6bdaf309-48b5-4934-bfba-0db094797216</t>
  </si>
  <si>
    <t>80096fd6-e31d-491c-a5e8-ee631829a936</t>
  </si>
  <si>
    <t>DQP-6531</t>
  </si>
  <si>
    <t>DQO-6531</t>
  </si>
  <si>
    <t>Cons_Chk-vehicle_info-plate_category</t>
  </si>
  <si>
    <t>If plate_or_chassis_number is populated, plate_category must also be populated.</t>
  </si>
  <si>
    <t>(plate_or_chassis_number IS NULL OR UPPER(TRIM(CAST(plate_or_chassis_number AS STRING))) IN ('','N/A','NA','N.A','N/A.','NULL','NONE','UNDEFINED','{}','[]','JAVASCRIPT:VOID(0);','0','00','UNCHECKED') OR TRIM(CAST(plate_or_chassis_number AS STRING)) RLIKE '^[-.*_ ]+$') OR NOT (plate_category IS NULL OR UPPER(TRIM(CAST(plate_category AS STRING))) IN ('','N/A','NA','N.A','N/A.','NULL','NONE','UNDEFINED','{}','[]','JAVASCRIPT:VOID(0);','0','00','UNCHECKED') OR TRIM(CAST(plate_category AS STRING)) RLIKE '^[-.*_ ]+$')</t>
  </si>
  <si>
    <t>invoice_nbr</t>
  </si>
  <si>
    <t>DQP-CR-00479</t>
  </si>
  <si>
    <t>DQP-CR-00457</t>
  </si>
  <si>
    <t>DQP-6532</t>
  </si>
  <si>
    <t>DQO-6532</t>
  </si>
  <si>
    <t>Cons_Chk-Financial_Audit_Trail-INVOICE_NBR</t>
  </si>
  <si>
    <t>Pending input from DQ</t>
  </si>
  <si>
    <t>WITH scope AS (
    SELECT s.SERV_PROV_CODE,
           s.ACC_AUDIT_SEQ_NBR,
           s.INVOICE_NBR,
           UPPER(TRIM(CAST(s.INVOICE_NBR AS STRING))) AS K0,
           UPPER(TRIM(CAST(s.SERV_PROV_CODE AS STRING))) AS K1
    FROM LH_silver.silver_cleansed.Financial_Audit_Trail s
    WHERE s.REC_STATUS = 'A'
),
eval AS (
    SELECT UPPER(TRIM(CAST(r.INVOICE_NBR AS STRING))) AS K0, UPPER(TRIM(CAST(r.SERV_PROV_CODE AS STRING))) AS K1, 1 AS REF_FOUND
    FROM LH_silver.silver_cleansed.Application_Invoice r
    WHERE r.REC_STATUS = 'A'
    GROUP BY UPPER(TRIM(CAST(r.INVOICE_NBR AS STRING))), UPPER(TRIM(CAST(r.SERV_PROV_CODE AS STRING)))
),
evaluated AS (
    SELECT
        'Cons_Chk-Financial_Audit_Trail-INVOICE_NBR' AS rule_name_title,
        'Checks across tables that in Financial_Audit_Trail: Every INVOICE_NBR needs to be in INVOICE_NBR list from Application_Invoice.' AS description_business_definition,
        'Every INVOICE_NBR needs to be in INVOICE_NBR list from Application_Invoice' AS rule_expression_logic,
        'Financial_Audit_Trail' AS table_name,
        'invoice_nbr' AS column_name,
        sc.SERV_PROV_CODE AS serv_prov_code,
        sc.ACC_AUDIT_SEQ_NBR AS acc_audit_seq_nbr,
        CAST(sc.INVOICE_NBR AS STRING) AS source_value,
        'Application_Invoice' AS peer_table_name,
        'INVOICE_NBR,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</si>
  <si>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Pending DQ input</t>
  </si>
  <si>
    <t>feeitem_seq_nbr</t>
  </si>
  <si>
    <t>DQP-CR-00478</t>
  </si>
  <si>
    <t>DQP-CR-00456</t>
  </si>
  <si>
    <t>DQP-6533</t>
  </si>
  <si>
    <t>DQO-6533</t>
  </si>
  <si>
    <t>Cons_Chk-Financial_Audit_Trail-FEEITEM_SEQ_NBR</t>
  </si>
  <si>
    <t>WITH scope AS (
    SELECT s.SERV_PROV_CODE,
           s.ACC_AUDIT_SEQ_NBR,
           s.FEEITEM_SEQ_NBR,
           UPPER(TRIM(CAST(s.FEEITEM_SEQ_NBR AS STRING))) AS K0,
           UPPER(TRIM(CAST(s.SERV_PROV_CODE AS STRING))) AS K1
    FROM LH_silver.silver_cleansed.Financial_Audit_Trail s
    WHERE s.REC_STATUS = 'A'
),
eval AS (
    SELECT UPPER(TRIM(CAST(r.FEEITEM_SEQ_NBR AS STRING))) AS K0, UPPER(TRIM(CAST(r.SERV_PROV_CODE AS STRING))) AS K1, 1 AS REF_FOUND
    FROM LH_silver.silver_cleansed.Application_Fee r
    WHERE r.REC_STATUS = 'A'
    GROUP BY UPPER(TRIM(CAST(r.FEEITEM_SEQ_NBR AS STRING))), UPPER(TRIM(CAST(r.SERV_PROV_CODE AS STRING)))
),
evaluated AS (
    SELECT
        'Cons_Chk-Financial_Audit_Trail-FEEITEM_SEQ_NBR' AS rule_name_title,
        'Checks across tables that in Financial_Audit_Trail: Every FEEITEM_SEQ_NUMBER needs to be in FEEITEM_SEQ_NUMBER Application_Fee.' AS description_business_definition,
        'Every FEEITEM_SEQ_NUMBER needs to be in FEEITEM_SEQ_NUMBER Application_Fee' AS rule_expression_logic,
        'Financial_Audit_Trail' AS table_name,
        'feeitem_seq_nbr' AS column_name,
        sc.SERV_PROV_CODE AS serv_prov_code,
        sc.ACC_AUDIT_SEQ_NBR AS acc_audit_seq_nbr,
        CAST(sc.FEEITEM_SEQ_NBR AS STRING) AS source_value,
        'Application_Fee' AS peer_table_name,
        'FEEITEM_SEQ_NBR, SERV_PROV_CODE' AS peer_column_name,
        NULLIF(CONCAT_WS(' | ', ev.K0, ev.K1), '') AS peer_value,
        CASE WHEN NULLIF(sc.K0, '') IS NULL OR NULLIF(sc.K1, '') IS NULL THEN 'OUT_OF_SCOPE'
        WHEN ev.REF_FOUND = 1 THEN 'PASS'
        ELSE 'FAILED'
        END AS dq_result,
        CURRENT_TIMESTAMP AS processed_timestamp
    FROM scope sc
    LEFT JOIN eval ev
           ON ev.K0 = sc.K0
          AND ev.K1 = sc.K1
)
SELECT *
FROM evaluated
WHERE dq_result = 'FAILED';</t>
  </si>
  <si>
    <t>DQP-CR-00486</t>
  </si>
  <si>
    <t>DQP-CR-00458</t>
  </si>
  <si>
    <t>DQP-6534</t>
  </si>
  <si>
    <t>DQO-6534</t>
  </si>
  <si>
    <t>Consistency_Check-Status_Lookup_Language-STATUS</t>
  </si>
  <si>
    <t>WITH scope AS (
    SELECT s.SERV_PROV_CODE,
           s.RES_ID,
           s.LANG_ID,
           s.STATUS
    FROM LH_silver.silver_cleansed.Status_Lookup_Language s
    WHERE s.REC_STATUS = 'A'
),
eval AS (
    SELECT r.SERV_PROV_CODE, r.RES_ID,
           MAX(CASE WHEN LOWER(r.LANG_ID) LIKE 'en%' AND NULLIF(TRIM(CAST(r.STATUS AS STRING)), '') IS NOT NULL THEN 1 ELSE 0 END) AS HAS_EN,
           MAX(CASE WHEN LOWER(r.LANG_ID) LIKE 'ar%' AND NULLIF(TRIM(CAST(r.STATUS AS STRING)), '') IS NOT NULL THEN 1 ELSE 0 END) AS HAS_AR
    FROM LH_silver.silver_cleansed.Status_Lookup_Language r
    WHERE r.REC_STATUS = 'A'
    GROUP BY r.SERV_PROV_CODE, r.RES_ID
),
evaluated AS (
    SELECT
        'Consistency_Check-Status_Lookup_Language-STATUS' AS rule_name_title,
        'Checks across tables that in Status_Lookup_Language: Each RES_ID must have a STATUS label in every supported language (EN and AR).' AS description_business_definition,
        'Each RES_ID must have a STATUS label in every supported language (EN and AR).' AS rule_expression_logic,
        'Status_Lookup_Language' AS table_name,
        'status' AS column_name,
        sc.SERV_PROV_CODE AS serv_prov_code,
        sc.RES_ID AS res_id,
        sc.LANG_ID AS lang_id,
        CAST(sc.STATUS AS STRING) AS source_value,
        'Status_Lookup_Language' AS peer_table_name,
        'STATUS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</si>
  <si>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serv_prov_code</t>
  </si>
  <si>
    <t>DQP-CR-00477</t>
  </si>
  <si>
    <t>DQP-CR-00459</t>
  </si>
  <si>
    <t>DQP-6535</t>
  </si>
  <si>
    <t>DQO-6535</t>
  </si>
  <si>
    <t>Cons_Chk-Application_Master-SERV_PROV_CODE</t>
  </si>
  <si>
    <t>WITH scope AS (
    SELECT s.SERV_PROV_CODE,
           s.B1_PER_ID1,
           s.B1_PER_ID2,
           s.B1_PER_ID3,
           s.SERV_PROV_CODE,
           UPPER(TRIM(CAST(s.SERV_PROV_CODE AS STRING))) AS K0
    FROM LH_silver.silver_cleansed.Application_Master s
    WHERE s.REC_STATUS = 'A'
),
eval AS (
    SELECT UPPER(TRIM(CAST(r.SERV_PROV_CODE AS STRING))) AS K0, 1 AS REF_FOUND
    FROM LH_silver.silver_cleansed.Status_Lookup r
    WHERE r.REC_STATUS = 'A'
    GROUP BY UPPER(TRIM(CAST(r.SERV_PROV_CODE AS STRING)))
),
evaluated AS (
    SELECT
        'Cons_Chk-Application_Master-SERV_PROV_CODE' AS rule_name_title,
        'Checks across tables that in Application_Master: every SERV_PROV_CODE needs to belong to SERV_PROV_CODE from Status_Lookup.' AS description_business_definition,
        'every SERV_PROV_CODE needs to belong to SERV_PROV_CODE from Status_Lookup' AS rule_expression_logic,
        'Application_Master' AS table_name,
        'serv_prov_code' AS column_name,
        sc.SERV_PROV_CODE AS serv_prov_code,
        sc.B1_PER_ID1 AS b1_per_id1,
        sc.B1_PER_ID2 AS b1_per_id2,
        sc.B1_PER_ID3 AS b1_per_id3,
        CAST(sc.SERV_PROV_CODE AS STRING) AS source_value,
        'Status_Lookup' AS peer_table_name,
        'SERV_PROV_CODE'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</si>
  <si>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l1_address_nbr</t>
  </si>
  <si>
    <t>DQP-CR-00475</t>
  </si>
  <si>
    <t>DQP-CR-00462</t>
  </si>
  <si>
    <t>DQP-6536</t>
  </si>
  <si>
    <t>DQO-6536</t>
  </si>
  <si>
    <t>Cons_Chk-Application_Address-L1_ADDRESS_NBR</t>
  </si>
  <si>
    <t>WITH scope AS (
    SELECT s.SERV_PROV_CODE,
           s.B1_PER_ID1,
           s.B1_PER_ID2,
           s.B1_PER_ID3,
           s.B1_ADDRESS_NBR,
           s.L1_ADDRESS_NBR,
           UPPER(TRIM(CAST(s.L1_ADDRESS_NBR AS STRING))) AS K0
    FROM LH_silver.silver_cleansed.Application_Address s
    WHERE s.REC_STATUS = 'A'
),
eval AS (
    SELECT UPPER(TRIM(CAST(r.L1_ADDRESS_NBR AS STRING))) AS K0, 1 AS REF_FOUND
    FROM LH_silver.silver_cleansed.Application_Address_Reference r
    WHERE r.REC_STATUS = 'A'
    GROUP BY UPPER(TRIM(CAST(r.L1_ADDRESS_NBR AS STRING)))
),
evaluated AS (
    SELECT
        'Cons_Chk-Application_Address-L1_ADDRESS_NBR' AS rule_name_title,
        'Checks across tables that in Application_Address: L1_ADDRESS_NBR needs to be in L1_ADDRESS_NBR in Application_Address_Reference.' AS description_business_definition,
        'L1_ADDRESS_NBR needs to be in L1_ADDRESS_NBR in Application_Address_Reference' AS rule_expression_logic,
        'Application_Address' AS table_name,
        'l1_address_nbr' AS column_name,
        sc.SERV_PROV_CODE AS serv_prov_code,
        sc.B1_PER_ID1 AS b1_per_id1,
        sc.B1_PER_ID2 AS b1_per_id2,
        sc.B1_PER_ID3 AS b1_per_id3,
        sc.B1_ADDRESS_NBR AS b1_address_nbr,
        CAST(sc.L1_ADDRESS_NBR AS STRING) AS source_value,
        'Application_Address_Reference' AS peer_table_name,
        'L1_ADDRESS_NBR'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</si>
  <si>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DQP-CR-00473</t>
  </si>
  <si>
    <t>DQP-CR-00460</t>
  </si>
  <si>
    <t>DQP-6537</t>
  </si>
  <si>
    <t>DQO-6537</t>
  </si>
  <si>
    <t>Cons_Chk-Application_Address-b1_situs_city</t>
  </si>
  <si>
    <t>WITH scope AS (
    SELECT s.SERV_PROV_CODE,
           s.B1_PER_ID1,
           s.B1_PER_ID2,
           s.B1_PER_ID3,
           s.B1_ADDRESS_NBR,
           s.b1_situs_city,
           UPPER(TRIM(CAST(s.b1_situs_city AS STRING))) AS CDE_NORM,
           s.L1_ADDRESS_NBR
    FROM LH_silver.silver_cleansed.Application_Address s
    WHERE s.REC_STATUS = 'A'
),
eval AS (
    SELECT r.L1_ADDRESS_NBR AS K0, MAX(UPPER(TRIM(CAST(r.l1_situs_city AS STRING)))) AS PEER_NORM
    FROM LH_silver.silver_cleansed.Application_Address_Reference r
    WHERE r.REC_STATUS = 'A'
    GROUP BY r.L1_ADDRESS_NBR
),
evaluated AS (
    SELECT
        'Cons_Chk-Application_Address-b1_situs_city' AS rule_name_title,
        'Checks across tables that in Application_Address: city must equal to L1 city from Application_Address_Reference joined by L1_ADDRESS_NUMBER.' AS description_business_definition,
        'city must equal to L1 city from Application_Address_Reference joined by L1_ADDRESS_NUMBER' AS rule_expression_logic,
        'Application_Address' AS table_name,
        'b1_situs_city' AS column_name,
        sc.SERV_PROV_CODE AS serv_prov_code,
        sc.B1_PER_ID1 AS b1_per_id1,
        sc.B1_PER_ID2 AS b1_per_id2,
        sc.B1_PER_ID3 AS b1_per_id3,
        sc.B1_ADDRESS_NBR AS b1_address_nbr,
        CAST(sc.b1_situs_city AS STRING) AS source_value,
        'Application_Address_Reference' AS peer_table_name,
        'l1_situs_city'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</si>
  <si>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DQP-CR-00474</t>
  </si>
  <si>
    <t>DQP-CR-00461</t>
  </si>
  <si>
    <t>DQP-6538</t>
  </si>
  <si>
    <t>DQO-6538</t>
  </si>
  <si>
    <t>Cons_Chk-Application_Address-b1_situs_county</t>
  </si>
  <si>
    <t>WITH scope AS (
    SELECT s.SERV_PROV_CODE,
           s.B1_PER_ID1,
           s.B1_PER_ID2,
           s.B1_PER_ID3,
           s.B1_ADDRESS_NBR,
           s.b1_situs_county,
           UPPER(TRIM(CAST(s.b1_situs_county AS STRING))) AS CDE_NORM,
           s.L1_ADDRESS_NBR
    FROM LH_silver.silver_cleansed.Application_Address s
    WHERE s.REC_STATUS = 'A'
),
eval AS (
    SELECT r.L1_ADDRESS_NBR AS K0, MAX(UPPER(TRIM(CAST(r.l1_situs_county AS STRING)))) AS PEER_NORM
    FROM LH_silver.silver_cleansed.Application_Address_Reference r
    WHERE r.REC_STATUS = 'A'
    GROUP BY r.L1_ADDRESS_NBR
),
evaluated AS (
    SELECT
        'Cons_Chk-Application_Address-b1_situs_county' AS rule_name_title,
        'Checks across tables that in Application_Address: county must equal to L1 county from Application_Address_Reference joined by L1_ADDRESS_NUMBER.' AS description_business_definition,
        'county must equal to L1 county from Application_Address_Reference joined by L1_ADDRESS_NUMBER' AS rule_expression_logic,
        'Application_Address' AS table_name,
        'b1_situs_county' AS column_name,
        sc.SERV_PROV_CODE AS serv_prov_code,
        sc.B1_PER_ID1 AS b1_per_id1,
        sc.B1_PER_ID2 AS b1_per_id2,
        sc.B1_PER_ID3 AS b1_per_id3,
        sc.B1_ADDRESS_NBR AS b1_address_nbr,
        CAST(sc.b1_situs_county AS STRING) AS source_value,
        'Application_Address_Reference' AS peer_table_name,
        'l1_situs_county'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sc.L1_ADDRESS_NBR
)
SELECT *
FROM evaluated
WHERE dq_result = 'FAILED';</t>
  </si>
  <si>
    <t>b1_district</t>
  </si>
  <si>
    <t>DQP-CR-00476</t>
  </si>
  <si>
    <t>DQP-CR-00463</t>
  </si>
  <si>
    <t>DQP-6539</t>
  </si>
  <si>
    <t>DQO-6539</t>
  </si>
  <si>
    <t>Consistency_Check-Application_District-B1_DISTRICT</t>
  </si>
  <si>
    <t>WITH scope AS (
    SELECT s.SERV_PROV_CODE,
           s.B1_PER_ID1,
           s.B1_PER_ID2,
           s.B1_PER_ID3,
           s.B1_ADDRESS_NBR,
           s.B1_DISTRICT,
           UPPER(TRIM(CAST(s.B1_DISTRICT AS STRING))) AS CDE_NORM
    FROM LH_silver.silver_cleansed.Application_District s
    WHERE s.REC_STATUS = 'A'
),
eval AS (
    SELECT a.SERV_PROV_CODE, a.B1_PER_ID1, a.B1_PER_ID2, a.B1_PER_ID3, a.B1_ADDRESS_NBR,
           COLLECT_SET(UPPER(TRIM(CAST(r.L1_DISTRICT AS STRING)))) AS PEER_SET
    FROM LH_silver.silver_cleansed.Application_Address a
    JOIN LH_silver.silver_cleansed.Application_District_Reference r
      ON r.SERV_PROV_CODE = a.SERV_PROV_CODE
     AND r.L1_ADDRESS_NBR = a.L1_ADDRESS_NBR
     AND r.REC_STATUS = 'A'
    WHERE a.REC_STATUS = 'A'
      AND a.L1_ADDRESS_NBR IS NOT NULL
    GROUP BY a.SERV_PROV_CODE, a.B1_PER_ID1, a.B1_PER_ID2, a.B1_PER_ID3, a.B1_ADDRESS_NBR
),
evaluated AS (
    SELECT
        'Consistency_Check-Application_District-B1_DISTRICT' AS rule_name_title,
        'Checks across tables that in Application_District: join application_district -&gt; application_address (by b1_address_nbr) --&gt; further join with application_district_reference (by l1_address_nbr) and compare if B1_DISTRICT == L1_DISTRICT.' AS description_business_definition,
        'join application_district -&gt; application_address (by b1_address_nbr) --&gt; further join with application_district_reference (by l1_address_nbr) and compare if B1_DISTRICT == L1_DISTRICT' AS rule_expression_logic,
        'Application_District' AS table_name,
        'b1_district' AS column_name,
        sc.SERV_PROV_CODE AS serv_prov_code,
        sc.B1_PER_ID1 AS b1_per_id1,
        sc.B1_PER_ID2 AS b1_per_id2,
        sc.B1_PER_ID3 AS b1_per_id3,
        sc.B1_ADDRESS_NBR AS b1_address_nbr,
        sc.B1_DISTRICT AS b1_district,
        CAST(sc.B1_DISTRICT AS STRING) AS source_value,
        'Application_Address -&gt; Application_District_Reference' AS peer_table_name,
        'L1_DISTRICT' AS peer_column_name,
        CONCAT_WS(' | ', ev.PEER_SET) AS peer_value,
        CASE WHEN NULLIF(sc.CDE_NORM, '') IS NULL OR ev.PEER_SET IS NULL OR SIZE(ev.PEER_SET) = 0 THEN 'OUT_OF_SCOPE'
        WHEN ARRAY_CONTAINS(ev.PEER_SET, sc.CDE_NORM) THEN 'PASS'
        ELSE 'FAILED'
        END AS dq_result,
        CURRENT_TIMESTAMP AS processed_timestamp
    FROM scope sc
    LEFT JOIN eval ev
           ON ev.SERV_PROV_CODE = sc.SERV_PROV_CODE
          AND ev.B1_PER_ID1 = sc.B1_PER_ID1
          AND ev.B1_PER_ID2 = sc.B1_PER_ID2
          AND ev.B1_PER_ID3 = sc.B1_PER_ID3
          AND ev.B1_ADDRESS_NBR = sc.B1_ADDRESS_NBR
)
SELECT *
FROM evaluated
WHERE dq_result = 'FAILED';</t>
  </si>
  <si>
    <t>b1_con_nbr</t>
  </si>
  <si>
    <t>DQP-CR-00484</t>
  </si>
  <si>
    <t>DQP-CR-00464</t>
  </si>
  <si>
    <t>DQP-6540</t>
  </si>
  <si>
    <t>DQO-6540</t>
  </si>
  <si>
    <t>Cons_Chk-Requirement_Condition_Dtl-B1_CON_NBR</t>
  </si>
  <si>
    <t>WITH scope AS (
    SELECT s.SERV_PROV_CODE,
           s.B1_CON_NBR,
           s.B1_PER_ID1,
           s.B1_PER_ID2,
           s.B1_PER_ID3,
           s.B1_CON_NBR,
           UPPER(TRIM(CAST(s.B1_CON_NBR AS STRING))) AS K0,
           UPPER(TRIM(CAST(s.SERV_PROV_CODE AS STRING))) AS K1,
           UPPER(TRIM(CAST(s.B1_PER_ID1 AS STRING))) AS K2,
           UPPER(TRIM(CAST(s.B1_PER_ID2 AS STRING))) AS K3,
           UPPER(TRIM(CAST(s.B1_PER_ID3 AS STRING))) AS K4
    FROM LH_silver.silver_cleansed.Requirement_Condition_Dtl s
    WHERE s.REC_STATUS = 'A'
),
eval AS (
    SELECT UPPER(TRIM(CAST(r.B1_CON_NBR AS STRING))) AS K0, UPPER(TRIM(CAST(r.SERV_PROV_CODE AS STRING))) AS K1, UPPER(TRIM(CAST(r.B1_PER_ID1 AS STRING))) AS K2, UPPER(TRIM(CAST(r.B1_PER_ID2 AS STRING))) AS K3, UPPER(TRIM(CAST(r.B1_PER_ID3 AS STRING))) AS K4, 1 AS REF_FOUND
    FROM LH_silver.silver_cleansed.Requirement_Condition r
    WHERE r.REC_STATUS = 'A'
    GROUP BY UPPER(TRIM(CAST(r.B1_CON_NBR AS STRING))), UPPER(TRIM(CAST(r.SERV_PROV_CODE AS STRING))), UPPER(TRIM(CAST(r.B1_PER_ID1 AS STRING))), UPPER(TRIM(CAST(r.B1_PER_ID2 AS STRING))), UPPER(TRIM(CAST(r.B1_PER_ID3 AS STRING)))
),
evaluated AS (
    SELECT
        'Cons_Chk-Requirement_Condition_Dtl-B1_CON_NBR' AS rule_name_title,
        'Checks across tables that in Requirement_Condition_Dtl: Each Requirement_Condition_Dtl row must have a parent Requirement_Condition row with the same SERV_PROV_CODE, B1_PER_ID1-3 and B1_CON_NBR.' AS description_business_definition,
        'Each Requirement_Condition_Dtl row must have a parent Requirement_Condition row with the same SERV_PROV_CODE, B1_PER_ID1-3 and B1_CON_NBR.' AS rule_expression_logic,
        'Requirement_Condition_Dtl' AS table_name,
        'b1_con_nbr' AS column_name,
        sc.SERV_PROV_CODE AS serv_prov_code,
        sc.B1_CON_NBR AS b1_con_nbr,
        sc.B1_PER_ID1 AS b1_per_id1,
        sc.B1_PER_ID2 AS b1_per_id2,
        sc.B1_PER_ID3 AS b1_per_id3,
        CAST(sc.B1_CON_NBR AS STRING) AS source_value,
        'Requirement_Condition' AS peer_table_name,
        'B1_CON_NBR, SERV_PROV_CODE, B1_PER_ID1, B1_PER_ID2, B1_PER_ID3'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</si>
  <si>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b1_con_resolution_action</t>
  </si>
  <si>
    <t>DQP-CR-00485</t>
  </si>
  <si>
    <t>DQP-CR-00465</t>
  </si>
  <si>
    <t>DQP-6541</t>
  </si>
  <si>
    <t>DQO-6541</t>
  </si>
  <si>
    <t>WITH scope AS (
    SELECT s.SERV_PROV_CODE,
           s.RES_ID,
           s.LANG_ID,
           s.B1_CON_RESOLUTION_ACTION
    FROM LH_silver.silver_cleansed.Requirement_Condition_Dtl_Language s
    WHERE s.REC_STATUS = 'A'
),
eval AS (
    SELECT r.SERV_PROV_CODE, r.RES_ID,
           MAX(CASE WHEN LOWER(r.LANG_ID) LIKE 'en%' AND NULLIF(TRIM(CAST(r.B1_CON_RESOLUTION_ACTION AS STRING)), '') IS NOT NULL THEN 1 ELSE 0 END) AS HAS_EN,
           MAX(CASE WHEN LOWER(r.LANG_ID) LIKE 'ar%' AND NULLIF(TRIM(CAST(r.B1_CON_RESOLUTION_ACTION AS STRING)), '') IS NOT NULL THEN 1 ELSE 0 END) AS HAS_AR
    FROM LH_silver.silver_cleansed.Requirement_Condition_Dtl_Language r
    WHERE r.REC_STATUS = 'A'
    GROUP BY r.SERV_PROV_CODE, r.RES_ID
),
evaluated AS (
    SELECT
        'Cons_Chk-Requirement_Condition_Dtl_Language-B1_CON' AS rule_name_title,
        'Checks across tables that in Requirement_Condition_Dtl_Language: If B1_CON_RESOLUTION_ACTION is populated for one language of a RES_ID, it must be populated for the other language too.' AS description_business_definition,
        'If B1_CON_RESOLUTION_ACTION is populated for one language of a RES_ID, it must be populated for the other language too.' AS rule_expression_logic,
        'Requirement_Condition_Dtl_Language' AS table_name,
        'b1_con_resolution_action' AS column_name,
        sc.SERV_PROV_CODE AS serv_prov_code,
        sc.RES_ID AS res_id,
        sc.LANG_ID AS lang_id,
        CAST(sc.B1_CON_RESOLUTION_ACTION AS STRING) AS source_value,
        'Requirement_Condition_Dtl_Language' AS peer_table_name,
        'B1_CON_RESOLUTION_ACTION (EN, AR)' AS peer_column_name,
        CONCAT('EN=', CAST(COALESCE(ev.HAS_EN, 0) AS STRING), ' | AR=', CAST(COALESCE(ev.HAS_AR, 0) AS STRING)) AS peer_value,
        CASE WHEN sc.RES_ID IS NULL OR (COALESCE(ev.HAS_EN, 0) = 0 AND COALESCE(ev.HAS_AR, 0) = 0) THEN 'OUT_OF_SCOPE'
        WHEN ev.HAS_EN = 1 AND ev.HAS_AR = 1 THEN 'PASS'
        ELSE 'FAILED'
        END AS dq_result,
        CURRENT_TIMESTAMP AS processed_timestamp
    FROM scope sc
    LEFT JOIN eval ev
           ON ev.SERV_PROV_CODE = sc.SERV_PROV_CODE
          AND ev.RES_ID = sc.RES_ID
)
SELECT *
FROM evaluated
WHERE dq_result = 'FAILED';</t>
  </si>
  <si>
    <t>gf_fee</t>
  </si>
  <si>
    <t>DQP-CR-00314</t>
  </si>
  <si>
    <t>DQP-CR-00179</t>
  </si>
  <si>
    <t>DQP-6542</t>
  </si>
  <si>
    <t>DQO-6542</t>
  </si>
  <si>
    <t>Consistency_Check-Application_Fee-GF_FEE</t>
  </si>
  <si>
    <t>WITH scope AS (
    SELECT s.SERV_PROV_CODE, s.B1_PER_ID1, s.B1_PER_ID2, s.B1_PER_ID3, s.FEEITEM_SEQ_NBR,
           s.GF_FEE,
           TRY_CAST(s.GF_FEE AS DECIMAL(38,6)) AS CDE_NUM
    FROM LH_silver.silver_cleansed.Application_Fee s
    WHERE s.REC_STATUS = 'A'
),
eval AS (
    SELECT x.SERV_PROV_CODE, x.B1_PER_ID1, x.B1_PER_ID2, x.B1_PER_ID3, x.FEEITEM_SEQ_NBR, x.AUDIT_VALUE
    FROM (
        SELECT r.SERV_PROV_CODE, r.B1_PER_ID1, r.B1_PER_ID2, r.B1_PER_ID3, r.FEEITEM_SEQ_NBR, TRY_CAST(r.GF_FEE AS DECIMAL(38,6)) AS AUDIT_VALUE,
               ROW_NUMBER() OVER (PARTITION BY r.SERV_PROV_CODE, r.B1_PER_ID1, r.B1_PER_ID2, r.B1_PER_ID3, r.FEEITEM_SEQ_NBR ORDER BY r.FEE_AUDIT_TRAIL_SEQ_NBR DESC) AS RN
        FROM LH_silver.silver_cleansed.Application_Fee_Audit r
        WHERE r.REC_STATUS = 'A'
    ) x
    WHERE x.RN = 1
),
evaluated AS (
    SELECT
        'Consistency_Check-Application_Fee-GF_FEE' AS rule_name_title,
        'Checks that the current fee amount (GF_FEE) of each fee item in Application_Fee equals the amount in the latest Application_Fee_Audit entry for the same fee item, within a rounding tolerance of 0.01. Fee items with no audit entry are not evaluated. This is a comparison with the fee audit trail, not an arithmetic check of fee components.' AS description_business_definition,
        'GF_FEE must reconcile arithmetically with related independent fields of the same record/application (e.g. total = sum of components; amount = quantity × unit price; capital = number of shares × share value). Candidate components: to confirm. PASS if equal within :amount_tolerance; FAIL otherwise; OUT_OF_SCOPE if any operand null.' AS rule_expression_logic,
        'Application_Fee' AS table_name,
        'gf_fee' AS column_name,
        sc.SERV_PROV_CODE AS serv_prov_code,
        sc.B1_PER_ID1 AS b1_per_id1,
        sc.B1_PER_ID2 AS b1_per_id2,
        sc.B1_PER_ID3 AS b1_per_id3,
        sc.FEEITEM_SEQ_NBR AS feeitem_seq_nbr,
        CAST(sc.GF_FEE AS STRING) AS source_value,
        'Application_Fee_Audit' AS peer_table_name,
        'GF_FEE' AS peer_column_name,
        CAST(ev.AUDIT_VALUE AS STRING) AS peer_value,
        CASE WHEN sc.CDE_NUM IS NULL OR ev.AUDIT_VALUE IS NULL THEN 'OUT_OF_SCOPE'
        WHEN ABS(sc.CDE_NUM - ev.AUDIT_VALUE) &lt;= 0.01 THEN 'PASS'
        ELSE 'FAILED'
        END AS dq_result,
        CURRENT_TIMESTAMP AS processed_timestamp
    FROM scope sc
    LEFT JOIN eval ev
           ON ev.SERV_PROV_CODE = sc.SERV_PROV_CODE
          AND ev.B1_PER_ID1 = sc.B1_PER_ID1
          AND ev.B1_PER_ID2 = sc.B1_PER_ID2
          AND ev.B1_PER_ID3 = sc.B1_PER_ID3
          AND ev.FEEITEM_SEQ_NBR = sc.FEEITEM_SEQ_NBR
)
SELECT *
FROM evaluated
WHERE dq_result = 'FAILED';</t>
  </si>
  <si>
    <t>DQP-CR-00487</t>
  </si>
  <si>
    <t>DQP-CR-00466</t>
  </si>
  <si>
    <t>DQP-6543</t>
  </si>
  <si>
    <t>DQO-6543</t>
  </si>
  <si>
    <t>Consistency_Check-Workflow-b1_file_dd</t>
  </si>
  <si>
    <t>WITH scope AS (
    SELECT s.SERV_PROV_CODE,
           s.B1_PER_ID1,
           s.B1_PER_ID2,
           s.B1_PER_ID3,
           s.SD_STP_NUM,
           s.RELATION_SEQ_ID,
           s.b1_file_dd,
           TRY_CAST(s.b1_file_dd AS DATE) AS CDE_NORM
    FROM LH_silver.silver_cleansed.Workflow s
    WHERE s.REC_STATUS = 'A'
),
eval AS (
    SELECT r.SERV_PROV_CODE AS K0, r.B1_PER_ID1 AS K1, r.B1_PER_ID2 AS K2, r.B1_PER_ID3 AS K3, MAX(TRY_CAST(r.B1_FILE_DD AS DATE)) AS PEER_NORM
    FROM LH_silver.silver_cleansed.Application_Master r
    WHERE r.REC_STATUS = 'A'
    GROUP BY r.SERV_PROV_CODE, r.B1_PER_ID1, r.B1_PER_ID2, r.B1_PER_ID3
),
evaluated AS (
    SELECT
        'Consistency_Check-Workflow-b1_file_dd' AS rule_name_title,
        'Checks across tables that in Workflow: b1_file_dd must equal Application_Master.B1_FILE_DD for the same SERV_PROV_CODE + B1_PER_ID1-3.' AS description_business_definition,
        'b1_file_dd must equal Application_Master.B1_FILE_DD for the same SERV_PROV_CODE + B1_PER_ID1-3.' AS rule_expression_logic,
        'Workflow' AS table_name,
        'b1_file_dd' AS column_name,
        sc.SERV_PROV_CODE AS serv_prov_code,
        sc.B1_PER_ID1 AS b1_per_id1,
        sc.B1_PER_ID2 AS b1_per_id2,
        sc.B1_PER_ID3 AS b1_per_id3,
        sc.SD_STP_NUM AS sd_stp_num,
        sc.RELATION_SEQ_ID AS relation_seq_id,
        CAST(sc.b1_file_dd AS STRING) AS source_value,
        'Application_Master' AS peer_table_name,
        'B1_FILE_DD' AS peer_column_name,
        CAST(ev.PEER_NORM AS STRING) AS peer_value,
        CASE WHEN sc.CDE_NORM IS NULL OR ev.PEER_NORM IS NULL THEN 'OUT_OF_SCOPE'
        WHEN sc.CDE_NORM = ev.PEER_NORM THEN 'PASS'
        ELSE 'FAILED'
        END AS dq_result,
        CURRENT_TIMESTAMP AS processed_timestamp
    FROM scope sc
    LEFT JOIN eval ev
           ON ev.K0 = sc.SERV_PROV_CODE
          AND ev.K1 = sc.B1_PER_ID1
          AND ev.K2 = sc.B1_PER_ID2
          AND ev.K3 = sc.B1_PER_ID3
)
SELECT *
FROM evaluated
WHERE dq_result = 'FAILED';</t>
  </si>
  <si>
    <t>r1_per_category</t>
  </si>
  <si>
    <t>DQP-CR-00488</t>
  </si>
  <si>
    <t>DQP-CR-00468</t>
  </si>
  <si>
    <t>DQP-6544</t>
  </si>
  <si>
    <t>DQO-6544</t>
  </si>
  <si>
    <t>Cons_Chk-application_Configuration_Language-R1_P_3</t>
  </si>
  <si>
    <t>WITH scope AS (
    SELECT s.SERV_PROV_CODE,
           s.RES_ID,
           s.LANG_ID,
           s.R1_PER_CATEGORY,
           UPPER(TRIM(CAST(s.R1_PER_CATEGORY AS STRING))) AS K0,
           UPPER(TRIM(CAST(s.SERV_PROV_CODE AS STRING))) AS K1,
           UPPER(TRIM(CAST(s.R1_PER_GROUP AS STRING))) AS K2,
           UPPER(TRIM(CAST(s.R1_PER_TYPE AS STRING))) AS K3,
           UPPER(TRIM(CAST(s.R1_PER_SUB_TYPE AS STRING))) AS K4
    FROM LH_silver.silver_cleansed.application_Configuration_Language s
    WHERE s.REC_STATUS = 'A'
),
eval AS (
    SELECT UPPER(TRIM(CAST(r.R1_PER_CATEGORY AS STRING))) AS K0, UPPER(TRIM(CAST(r.SERV_PROV_CODE AS STRING))) AS K1, UPPER(TRIM(CAST(r.R1_PER_GROUP AS STRING))) AS K2, UPPER(TRIM(CAST(r.R1_PER_TYPE AS STRING))) AS K3, UPPER(TRIM(CAST(r.R1_PER_SUB_TYPE AS STRING))) AS K4, 1 AS REF_FOUND
    FROM LH_silver.silver_cleansed.application_configuration r
    WHERE r.REC_STATUS = 'A'
    GROUP BY UPPER(TRIM(CAST(r.R1_PER_CATEGORY AS STRING))), UPPER(TRIM(CAST(r.SERV_PROV_CODE AS STRING))), UPPER(TRIM(CAST(r.R1_PER_GROUP AS STRING))), UPPER(TRIM(CAST(r.R1_PER_TYPE AS STRING))), UPPER(TRIM(CAST(r.R1_PER_SUB_TYPE AS STRING)))
),
evaluated AS (
    SELECT
        'Cons_Chk-application_Configuration_Language-R1_P_3' AS rule_name_title,
        'Checks across tables that in application_Configuration_Language: The (R1_PER_GROUP, r1_per_type, R1_PER_SUB_TYPE, R1_PER_CATEGORY) combination must exist in application_configuration.' AS description_business_definition,
        'The (R1_PER_GROUP, r1_per_type, R1_PER_SUB_TYPE, R1_PER_CATEGORY) combination must exist in application_configuration.' AS rule_expression_logic,
        'application_Configuration_Language' AS table_name,
        'r1_per_category' AS column_name,
        sc.SERV_PROV_CODE AS serv_prov_code,
        sc.RES_ID AS res_id,
        sc.LANG_ID AS lang_id,
        CAST(sc.R1_PER_CATEGORY AS STRING) AS source_value,
        'application_configuration' AS peer_table_name,
        'R1_PER_CATEGORY, SERV_PROV_CODE, R1_PER_GROUP, R1_PER_TYPE, R1_PER_SUB_TYPE' AS peer_column_name,
        NULLIF(CONCAT_WS(' | ', ev.K0, ev.K1, ev.K2, ev.K3, ev.K4), '') AS peer_value,
        CASE WHEN NULLIF(sc.K0, '') IS NULL OR NULLIF(sc.K1, '') IS NULL OR NULLIF(sc.K2, '') IS NULL OR NULLIF(sc.K3, '') IS NULL OR NULLIF(sc.K4, '') IS NULL THEN 'OUT_OF_SCOPE'
        WHEN ev.REF_FOUND = 1 THEN 'PASS'
        ELSE 'FAILED'
        END AS dq_result,
        CURRENT_TIMESTAMP AS processed_timestamp
    FROM scope sc
    LEFT JOIN eval ev
           ON ev.K0 = sc.K0
          AND ev.K1 = sc.K1
          AND ev.K2 = sc.K2
          AND ev.K3 = sc.K3
          AND ev.K4 = sc.K4
)
SELECT *
FROM evaluated
WHERE dq_result = 'FAILED';</t>
  </si>
  <si>
    <t>DQP-CR-00482</t>
  </si>
  <si>
    <t>DQP-CR-00470</t>
  </si>
  <si>
    <t>DQP-6545</t>
  </si>
  <si>
    <t>DQO-6545</t>
  </si>
  <si>
    <t>Cons_Chk-RB_Basic_Information_PEP-have_no_business</t>
  </si>
  <si>
    <t>WITH scope AS (
    SELECT s.SERV_PROV_CODE,
           s.B1_PER_ID1,
           s.B1_PER_ID2,
           s.B1_PER_ID3,
           s.SYSTEM_ID,
           s.ROW_INDEX,
           s.have_no_business_interests,
           s.beneficiary_system_id,
           UPPER(TRIM(CAST(s.have_no_business_interests AS STRING))) IN ('Y', '1', 'TRUE', 'YES') AS FLAG_SET
    FROM LH_silver.silver_cleansed.RB_Basic_Information_PEP s
    WHERE s.REC_STATUS = 'A'
),
eval AS (
    SELECT c.SERV_PROV_CODE, c.B1_PER_ID1, c.B1_PER_ID2, c.B1_PER_ID3, c.beneficiary_system_id, COUNT(*) AS CHILD_CNT
    FROM LH_silver.silver_cleansed.RB_Business_Interests c
    WHERE c.REC_STATUS = 'A'
    GROUP BY c.SERV_PROV_CODE, c.B1_PER_ID1, c.B1_PER_ID2, c.B1_PER_ID3, c.beneficiary_system_id
),
evaluated AS (
    SELECT
        'Cons_Chk-RB_Basic_Information_PEP-have_no_business' AS rule_name_title,
        'Checks across tables that in RB_Basic_Information_PEP: Same flag-vs-records pattern as have_no_pep_associations, if a related business-interest table exists. IF PEP has an interest it should be link with RB_Business_Interests using beneficiary_system_id' AS description_business_definition,
        'Same flag-vs-records pattern as have_no_pep_associations, if a related business-interest table exists.' AS rule_expression_logic,
        'RB_Basic_Information_PEP' AS table_name,
        'have_no_business_interests' AS column_name,
        sc.SERV_PROV_CODE AS serv_prov_code,
        sc.B1_PER_ID1 AS b1_per_id1,
        sc.B1_PER_ID2 AS b1_per_id2,
        sc.B1_PER_ID3 AS b1_per_id3,
        sc.SYSTEM_ID AS system_id,
        sc.ROW_INDEX AS row_index,
        CAST(sc.have_no_business_interests AS STRING) AS source_value,
        'RB_Business_Interests' AS peer_table_name,
        'record count (by beneficiary_system_id)' AS peer_column_name,
        CAST(COALESCE(ev.CHILD_CNT, 0) AS STRING) AS peer_value,
        CASE WHEN NULLIF(TRIM(CAST(sc.have_no_business_interests AS STRING)), '') IS NULL THEN 'OUT_OF_SCOPE'
        WHEN (sc.FLAG_SET AND COALESCE(ev.CHILD_CNT, 0) = 0) OR (NOT sc.FLAG_SET AND COALESCE(ev.CHILD_CNT, 0) &gt; 0) THEN 'PASS'
        ELSE 'FAILED'
        END AS dq_result,
        CURRENT_TIMESTAMP AS processed_timestamp
    FROM scope sc
    LEFT JOIN eval ev
           ON ev.SERV_PROV_CODE = sc.SERV_PROV_CODE
          AND ev.B1_PER_ID1 = sc.B1_PER_ID1
          AND ev.B1_PER_ID2 = sc.B1_PER_ID2
          AND ev.B1_PER_ID3 = sc.B1_PER_ID3
          AND ev.beneficiary_system_id = sc.beneficiary_system_id
)
SELECT *
FROM evaluated
WHERE dq_result = 'FAILED';</t>
  </si>
  <si>
    <t>DQP-CR-00483</t>
  </si>
  <si>
    <t>DQP-CR-00471</t>
  </si>
  <si>
    <t>DQP-6546</t>
  </si>
  <si>
    <t>DQO-6546</t>
  </si>
  <si>
    <t>Cons_Chk-RB_Basic_Information_PEP-have_no_source_o</t>
  </si>
  <si>
    <t>WITH scope AS (
    SELECT s.SERV_PROV_CODE,
           s.B1_PER_ID1,
           s.B1_PER_ID2,
           s.B1_PER_ID3,
           s.SYSTEM_ID,
           s.ROW_INDEX,
           s.have_no_source_of_fund,
           s.beneficiary_system_id,
           UPPER(TRIM(CAST(s.have_no_source_of_fund AS STRING))) IN ('Y', '1', 'TRUE', 'YES') AS FLAG_SET
    FROM LH_silver.silver_cleansed.RB_Basic_Information_PEP s
    WHERE s.REC_STATUS = 'A'
),
eval AS (
    SELECT c.SERV_PROV_CODE, c.B1_PER_ID1, c.B1_PER_ID2, c.B1_PER_ID3, c.beneficiary_system_id, COUNT(*) AS CHILD_CNT
    FROM LH_silver.silver_cleansed.RB_PEP_Source_Of_Funds c
    WHERE c.REC_STATUS = 'A'
    GROUP BY c.SERV_PROV_CODE, c.B1_PER_ID1, c.B1_PER_ID2, c.B1_PER_ID3, c.beneficiary_system_id
),
evaluated AS (
    SELECT
        'Cons_Chk-RB_Basic_Information_PEP-have_no_source_o' AS rule_name_title,
        'Checks across tables that in RB_Basic_Information_PEP: If have_no_source_of_fund is selected, no RB_Source_Of_Fund_Wealth records should exist for the same application; if it is not selected, at least one should exist. IF PEP has source of funnds it should br a link with RB_PEP_Source_Of_Fund susing beneficiary_system_id' AS description_business_definition,
        'If have_no_source_of_fund is selected, no RB_Source_Of_Fund_Wealth records should exist for the same application; if it is not selected, at least one should exist.' AS rule_expression_logic,
        'RB_Basic_Information_PEP' AS table_name,
        'have_no_source_of_fund' AS column_name,
        sc.SERV_PROV_CODE AS serv_prov_code,
        sc.B1_PER_ID1 AS b1_per_id1,
        sc.B1_PER_ID2 AS b1_per_id2,
        sc.B1_PER_ID3 AS b1_per_id3,
        sc.SYSTEM_ID AS system_id,
        sc.ROW_INDEX AS row_index,
        CAST(sc.have_no_source_of_fund AS STRING) AS source_value,
        'RB_PEP_Source_Of_Funds' AS peer_table_name,
        'record count (by beneficiary_system_id)' AS peer_column_name,
        CAST(COALESCE(ev.CHILD_CNT, 0) AS STRING) AS peer_value,
        CASE WHEN NULLIF(TRIM(CAST(sc.have_no_source_of_fund AS STRING)), '') IS NULL THEN 'OUT_OF_SCOPE'
        WHEN (sc.FLAG_SET AND COALESCE(ev.CHILD_CNT, 0) = 0) OR (NOT sc.FLAG_SET AND COALESCE(ev.CHILD_CNT, 0) &gt; 0) THEN 'PASS'
        ELSE 'FAILED'
        END AS dq_result,
        CURRENT_TIMESTAMP AS processed_timestamp
    FROM scope sc
    LEFT JOIN eval ev
           ON ev.SERV_PROV_CODE = sc.SERV_PROV_CODE
          AND ev.B1_PER_ID1 = sc.B1_PER_ID1
          AND ev.B1_PER_ID2 = sc.B1_PER_ID2
          AND ev.B1_PER_ID3 = sc.B1_PER_ID3
          AND ev.beneficiary_system_id = sc.beneficiary_system_id
)
SELECT *
FROM evaluated
WHERE dq_result = 'FAILED';</t>
  </si>
  <si>
    <t>DQP-CR-00481</t>
  </si>
  <si>
    <t>DQP-CR-00472</t>
  </si>
  <si>
    <t>DQP-6547</t>
  </si>
  <si>
    <t>DQO-6547</t>
  </si>
  <si>
    <t>Cons_Chk-Offer_Tasting_Campaign-expiry_date</t>
  </si>
  <si>
    <t>Checks across tables that in Offer_Tasting_Campaign: application_master.b1_file_dd must be less then expiry_date.</t>
  </si>
  <si>
    <t>WITH scope AS (
    SELECT s.SERV_PROV_CODE,
           s.B1_PER_ID1,
           s.B1_PER_ID2,
           s.B1_PER_ID3,
           s.ROW_INDEX,
           s.expiry_date,
           TRY_CAST(s.expiry_date AS DATE) AS CDE_NORM
    FROM LH_silver.silver_cleansed.Offer_Tasting_Campaign s
    WHERE s.REC_STATUS = 'A'
),
eval AS (
    SELECT r.SERV_PROV_CODE AS K0, r.B1_PER_ID1 AS K1, r.B1_PER_ID2 AS K2, r.B1_PER_ID3 AS K3, MAX(TRY_CAST(r.B1_FILE_DD AS DATE)) AS PEER_NORM
    FROM LH_silver.silver_cleansed.Application_Master r
    WHERE r.REC_STATUS = 'A'
    GROUP BY r.SERV_PROV_CODE, r.B1_PER_ID1, r.B1_PER_ID2, r.B1_PER_ID3
),
evaluated AS (
    SELECT
        'Cons_Chk-Offer_Tasting_Campaign-expiry_date' AS rule_name_title,
        'Checks across tables that in Offer_Tasting_Campaign: application_master.b1_file_dd must be less then expiry_date.' AS description_business_definition,
        'application_master.b1_file_dd must be less then expiry_date' AS rule_expression_logic,
        'Offer_Tasting_Campaign' AS table_name,
        'expiry_date' AS column_name,
        sc.SERV_PROV_CODE AS serv_prov_code,
        sc.B1_PER_ID1 AS b1_per_id1,
        sc.B1_PER_ID2 AS b1_per_id2,
        sc.B1_PER_ID3 AS b1_per_id3,
        sc.ROW_INDEX AS row_index,
        CAST(sc.expiry_date AS STRING) AS source_value,
        'Application_Master' AS peer_table_name,
        'B1_FILE_DD' AS peer_column_name,
        CAST(ev.PEER_NORM AS STRING) AS peer_value,
        CASE WHEN sc.CDE_NORM IS NULL OR ev.PEER_NORM IS NULL THEN 'OUT_OF_SCOPE'
        WHEN sc.CDE_NORM &gt; ev.PEER_NORM THEN 'PASS'
        ELSE 'FAILED'
        END AS dq_result,
        CURRENT_TIMESTAMP AS processed_timestamp
    FROM scope sc
    LEFT JOIN eval ev
           ON ev.K0 = sc.SERV_PROV_CODE
          AND ev.K1 = sc.B1_PER_ID1
          AND ev.K2 = sc.B1_PER_ID2
          AND ev.K3 = sc.B1_PER_ID3
)
SELECT *
FROM evaluated
WHERE dq_result = 'FAILED';</t>
  </si>
  <si>
    <t>DQP-CR-00480</t>
  </si>
  <si>
    <t>DQP-CR-00467</t>
  </si>
  <si>
    <t>DQP-6548</t>
  </si>
  <si>
    <t>DQO-6548</t>
  </si>
  <si>
    <t>Cons_Chk-Investor_Dtl_Reference-legal_form</t>
  </si>
  <si>
    <t>Checks across tables that in Investor_Dtl_Reference: lookup legal_form to legalform table.</t>
  </si>
  <si>
    <t>WITH scope AS (
    SELECT s.SERV_PROV_CODE,
           s.G1_CONTACT_NBR,
           s.G1_CONTACT_TYPE,
           s.legal_form,
           UPPER(TRIM(CAST(s.legal_form AS STRING))) AS K0
    FROM LH_silver.silver_cleansed.Investor_Dtl_Reference s
    WHERE s.REC_STATUS = 'A'
),
eval AS (
    SELECT UPPER(TRIM(CAST(r.legal_form_english AS STRING))) AS K0, 1 AS REF_FOUND
    FROM LH_silver.silver_cleansed.legal_form_detail r
    WHERE r.REC_STATUS = 'A'
    GROUP BY UPPER(TRIM(CAST(r.legal_form_english AS STRING)))
),
evaluated AS (
    SELECT
        'Cons_Chk-Investor_Dtl_Reference-legal_form' AS rule_name_title,
        'Checks across tables that in Investor_Dtl_Reference: lookup legal_form to legalform table.' AS description_business_definition,
        'lookup legal_form to legalform table' AS rule_expression_logic,
        'Investor_Dtl_Reference' AS table_name,
        'legal_form' AS column_name,
        sc.SERV_PROV_CODE AS serv_prov_code,
        sc.G1_CONTACT_NBR AS g1_contact_nbr,
        sc.G1_CONTACT_TYPE AS g1_contact_type,
        CAST(sc.legal_form AS STRING) AS source_value,
        'legalform' AS peer_table_name,
        'legal_form' AS peer_column_name,
        NULLIF(CONCAT_WS(' | ', ev.K0), '') AS peer_value,
        CASE WHEN NULLIF(sc.K0, '') IS NULL THEN 'OUT_OF_SCOPE'
        WHEN ev.REF_FOUND = 1 THEN 'PASS'
        ELSE 'FAILED'
        END AS dq_result,
        CURRENT_TIMESTAMP AS processed_timestamp
    FROM scope sc
    LEFT JOIN eval ev
           ON ev.K0 = sc.K0
)
SELECT *
FROM evaluated
WHERE dq_result = 'FAILED';</t>
  </si>
  <si>
    <t>r1_attribute_label</t>
  </si>
  <si>
    <t>DQP-CR-00489</t>
  </si>
  <si>
    <t>DQP-CR-00469</t>
  </si>
  <si>
    <t>DQP-6549</t>
  </si>
  <si>
    <t>DQO-6549</t>
  </si>
  <si>
    <t>Cons_Chk-rapo_attribute_i18n-R1_ATTRIBUTE_LABEL</t>
  </si>
  <si>
    <t>Checks across tables that in rapo_attribute_i18n: Each RES_ID must have a populated R1_ATTRIBUTE_LABEL in every supported language (EN and AR).</t>
  </si>
  <si>
    <t>WITH scope AS (
    SELECT s.RES_ID,
           s.LANG_ID,
           s.R1_ATTRIBUTE_LABEL
    FROM LH_silver.silver_cleansed.rapo_attribute_i18n s
    WHERE s.REC_STATUS = 'A'
),
eval AS (
    SELECT r.RES_ID,
           MAX(CASE WHEN LOWER(r.LANG_ID) LIKE 'en%' AND NULLIF(TRIM(CAST(r.R1_ATTRIBUTE_LABEL AS STRING)), '') IS NOT NULL THEN 1 ELSE 0 END) AS HAS_EN,
           MAX(CASE WHEN LOWER(r.LANG_ID) LIKE 'ar%' AND NULLIF(TRIM(CAST(r.R1_ATTRIBUTE_LABEL AS STRING)), '') IS NOT NULL THEN 1 ELSE 0 END) AS HAS_AR
    FROM LH_silver.silver_cleansed.rapo_attribute_i18n r
    WHERE r.REC_STATUS = 'A'
    GROUP BY r.RES_ID
),
evaluated AS (
    SELECT
        'Cons_Chk-rapo_attribute_i18n-R1_ATTRIBUTE_LABEL' AS rule_name_title,
        'Checks across tables that in rapo_attribute_i18n: Each RES_ID must have a populated R1_ATTRIBUTE_LABEL in every supported language (EN and AR).' AS description_business_definition,
        'Each RES_ID must have a populated R1_ATTRIBUTE_LABEL in every supported language (EN and AR).' AS rule_expression_logic,
        'rapo_attribute_i18n' AS table_name,
        'r1_attribute_label' AS column_name,
        sc.RES_ID AS res_id,
        sc.LANG_ID AS lang_id,
        CAST(sc.R1_ATTRIBUTE_LABEL AS STRING) AS source_value,
        'rapo_attribute_i18n' AS peer_table_name,
        'R1_ATTRIBUTE_LABEL (EN, AR)' AS peer_column_name,
        CONCAT('EN=', CAST(COALESCE(ev.HAS_EN, 0) AS STRING), ' | AR=', CAST(COALESCE(ev.HAS_AR, 0) AS STRING)) AS peer_value,
        CASE WHEN sc.RES_ID IS NULL THEN 'OUT_OF_SCOPE'
        WHEN ev.HAS_EN = 1 AND ev.HAS_AR = 1 THEN 'PASS'
        ELSE 'FAILED'
        END AS dq_result,
        CURRENT_TIMESTAMP AS processed_timestamp
    FROM scope sc
    LEFT JOIN eval ev
           ON ev.RES_ID = sc.RES_ID
)
SELECT *
FROM evaluated
WHERE dq_result = 'FAILED';</t>
  </si>
  <si>
    <t>DQP-CR-00054</t>
  </si>
  <si>
    <t>DQP-CR-00031</t>
  </si>
  <si>
    <t>DQP-6550</t>
  </si>
  <si>
    <t>DQO-6550</t>
  </si>
  <si>
    <t>Accuracy_Check-Investor_Dtl_Reference-gender</t>
  </si>
  <si>
    <t>Checks that Investor_Dtl_Reference.gender exists in the approved active MaleOrFemale lookup.</t>
  </si>
  <si>
    <t>DQP-CR-00170</t>
  </si>
  <si>
    <t>DQP-6551</t>
  </si>
  <si>
    <t>DQO-6551</t>
  </si>
  <si>
    <t>When populated br_manager_information.manager_issuance_country must match an entry in the Country of origin lookup. Lookup dataset: rbizdomain_value.bizdomain</t>
  </si>
  <si>
    <t>253c9486-fc11-4404-b766-deae72bda369</t>
  </si>
  <si>
    <t>cc4931bd-b27c-4234-a47f-e47e1f006de0</t>
  </si>
  <si>
    <t>DQP-6553</t>
  </si>
  <si>
    <t>DQO-1783</t>
  </si>
  <si>
    <t>Email_Fmt_Chk-Manager_Information-e_mail</t>
  </si>
  <si>
    <t>Validate that populated email values in manager_information.e_mail follow a valid email address format.</t>
  </si>
  <si>
    <t>CAST(e_mail AS STRING) RLIKE '^[A-Za-z0-9._%+-]+@[A-Za-z0-9-]+(\.[A-Za-z0-9-]+)+$'</t>
  </si>
  <si>
    <t>(rec_status = 'A') AND (e_mail IS NOT NULL AND CAST(e_mail AS STRING) &lt;&gt; '')</t>
  </si>
  <si>
    <t>117da899-4ab5-47e0-8fb5-973d31da6fd8</t>
  </si>
  <si>
    <t>a8306450-e25a-470c-93ae-6607e9ddf436</t>
  </si>
  <si>
    <t>DQP-6554</t>
  </si>
  <si>
    <t>DQO-1972</t>
  </si>
  <si>
    <t>Consec_Spc_Chk-IDB_Machine_Details-origin_cntry</t>
  </si>
  <si>
    <t>Validate that populated text values in idb_machine_details.origin_country do not contain consecutive spaces, which can affect matching, lookups, and duplicate detection.</t>
  </si>
  <si>
    <t>CAST(origin_country AS STRING) RLIKE '.*[^ ].*'AND CAST(origin_country AS STRING) NOT RLIKE '\\pCntrl'AND UPPER(CAST(origin_country AS STRING))    NOT RLIKE '^[ ]*(NA|N/A|NIL|NONE|NULL|UNSPECIFIED|TEST|DUMMY|TBD|NOT APPLICABLE|-|--|[.])[ ]*$'</t>
  </si>
  <si>
    <t>(rec_status = 'A') AND (origin_country IS NOT NULL AND CAST(origin_country AS STRING) &lt;&gt; '')</t>
  </si>
  <si>
    <t>25ac1769-f92d-4f3d-b6ae-d3f37cb3e910</t>
  </si>
  <si>
    <t>0afdb134-e7df-42a5-a1f6-2081317a88d8</t>
  </si>
  <si>
    <t>DQP-6555</t>
  </si>
  <si>
    <t>DQO-1663</t>
  </si>
  <si>
    <t>DataTyp_Chk-RB_PEP_Source_Of_Funds-amt</t>
  </si>
  <si>
    <t>Validate that populated values in rb_pep_source_of_funds.amount conform to the expected datatype defined in the approved source/catalog schema. Profiled datatype is string.</t>
  </si>
  <si>
    <t>TRY_CAST(amount AS DECIMAL(38,10)) IS NOT NULL</t>
  </si>
  <si>
    <t>(rec_status = 'A') AND (amount IS NOT NULL AND CAST(amount AS STRING) &lt;&gt; '')</t>
  </si>
  <si>
    <t>f5e86486-83a8-4c8a-a022-3dc62d75d969</t>
  </si>
  <si>
    <t>d8f273de-0b5b-47d9-bf83-2109d074c76d</t>
  </si>
  <si>
    <t>DQP-6556</t>
  </si>
  <si>
    <t>DQO-1784</t>
  </si>
  <si>
    <t>DataTyp_Chk-RB_Beneficial_Owner-emirate</t>
  </si>
  <si>
    <t>Validate that populated values in rb_beneficial_owner.emirate conform to the expected datatype defined in the approved source/catalog schema. Profiled datatype is string.</t>
  </si>
  <si>
    <t>CAST(emirate AS STRING) RLIKE '.*[^ ].*' AND CAST(emirate AS STRING) NOT RLIKE '\\pCntrl' AND UPPER(CAST(emirate AS STRING)) NOT RLIKE '^[ ]*(NA|NIL|NONE|NULL|UNKNOWN|UNSPECIFIED|TEST|DUMMY|TBD|NOT APPLICABLE|-|--|\\.)[ ]*$'</t>
  </si>
  <si>
    <t>87cabaa6-02dc-46a3-8506-9e4765047df6</t>
  </si>
  <si>
    <t>2f2a25f0-51c5-4b8a-9032-8fe2d6d2c05d</t>
  </si>
  <si>
    <t>DQP-6557</t>
  </si>
  <si>
    <t>DQO-2377</t>
  </si>
  <si>
    <t>cons_emirate_check-rb_bene_owner-emirate</t>
  </si>
  <si>
    <t>Check if emirate is populated if the beneficial_owner is from UAE</t>
  </si>
  <si>
    <t>CASE WHEN UPPER(TRIM(CAST(`is_beneficiary_owner_resident_` AS STRING))) = 'N/A' THEN TRUE WHEN UPPER(TRIM(CAST(`is_beneficiary_owner_resident_` AS STRING))) = 'YES' THEN (`emirate` IS NOT NULL AND TRIM(CAST(`emirate` AS STRING)) &lt;&gt; '' AND UPPER(TRIM(CAST(`emirate` AS STRING))) &lt;&gt; 'N/A') ELSE TRUE END</t>
  </si>
  <si>
    <t>`rec_status` = 'A' AND (`is_beneficiary_owner_resident_` IS NOT NULL AND TRIM(CAST(`is_beneficiary_owner_resident_` AS STRING)) &lt;&gt; '')</t>
  </si>
  <si>
    <t>6a84f99b-b101-4f77-9dfc-5310514beb47</t>
  </si>
  <si>
    <t>3d2b8df5-6b69-4f11-b57d-ef447aba8fe1</t>
  </si>
  <si>
    <t>DQP-6558</t>
  </si>
  <si>
    <t>DQO-2319</t>
  </si>
  <si>
    <t>DocDep_Check-Investor_Dtl_Ref-passport_number</t>
  </si>
  <si>
    <t>When reference passport number is populated, passport issue and expiry dates must also be populated.</t>
  </si>
  <si>
    <t>passport_issue_date IS NOT NULL AND TRIM(CAST(passport_issue_date AS STRING)) &lt;&gt; '' AND passport_expiry_date IS NOT NULL AND TRIM(CAST(passport_expiry_date AS STRING)) &lt;&gt; ''</t>
  </si>
  <si>
    <t>Disabled</t>
  </si>
  <si>
    <t>282210ec-cdd9-4019-9697-46c3be3846a9</t>
  </si>
  <si>
    <t>c9101376-6080-4b24-b2a0-08765876d504</t>
  </si>
  <si>
    <t>DQP-6559</t>
  </si>
  <si>
    <t>DQO-2410</t>
  </si>
  <si>
    <t>Validate that Investor_Dtl_Reference.gender matches the approved client-confirmed reference/master/source of truth.</t>
  </si>
  <si>
    <t>Table Lookup</t>
  </si>
  <si>
    <t>7200bdf7-9fb8-4938-8109-633dda912e2a</t>
  </si>
  <si>
    <t>DQP-6560</t>
  </si>
  <si>
    <t>DQO-1648</t>
  </si>
  <si>
    <t>DataTyp_Chk-IDB_Products-act</t>
  </si>
  <si>
    <t>Validate that populated values in idb_products.activity conform to the expected datatype defined in the approved source/catalog schema. Profiled datatype is string.</t>
  </si>
  <si>
    <t>(rec_status = 'A') AND (activity IS NOT NULL AND CAST(activity AS STRING) &lt;&gt; '')</t>
  </si>
  <si>
    <t>44114797-2bd4-4bb7-96e1-a77ab1c35726</t>
  </si>
  <si>
    <t>1110fa60-d28f-4a85-b1ab-13bd19d71b90</t>
  </si>
  <si>
    <t>DQP-6561</t>
  </si>
  <si>
    <t>DQO-1677</t>
  </si>
  <si>
    <t>Code_Fmt_Chk-IDB_Products-available_hscodes</t>
  </si>
  <si>
    <t>Validate that populated code/identifier values in idb_products.available_hscodes contain only approved identifier characters.</t>
  </si>
  <si>
    <t>(rec_status = 'A') AND (available_hscodes IS NOT NULL AND CAST(available_hscodes AS STRING) &lt;&gt; '')</t>
  </si>
  <si>
    <t>0e6ae6d1-ed69-4b4a-9f99-3ed34a11b905</t>
  </si>
  <si>
    <t>5b7f910e-38ca-49ac-b3e9-042fe4a5c3fe</t>
  </si>
  <si>
    <t>DQP-6562</t>
  </si>
  <si>
    <t>DQO-1827</t>
  </si>
  <si>
    <t>Code_Fmt_Chk-IDB_Products-hscode</t>
  </si>
  <si>
    <t>Validate that populated code/identifier values in idb_products.hscode contain only approved identifier characters.</t>
  </si>
  <si>
    <t>(rec_status = 'A') AND (hscode IS NOT NULL AND CAST(hscode AS STRING) &lt;&gt; '')</t>
  </si>
  <si>
    <t>aa2e53b5-b8de-44d4-9f61-e55ecd947a7a</t>
  </si>
  <si>
    <t>7a2371f8-1f38-4f47-b1e9-cae2d9dcab25</t>
  </si>
  <si>
    <t>DQP-6563</t>
  </si>
  <si>
    <t>DQO-2387</t>
  </si>
  <si>
    <t>Cons_Chk-App_Address_Extra_Info-tenancy_status</t>
  </si>
  <si>
    <t>Check if Terminated/closed tenancy statuses is present, then the corresponding termination date value must also be present.</t>
  </si>
  <si>
    <t>UPPER(TRIM(tenancy_status)) NOT IN ('TERMINATED','CLOSED')
OR ( tenancy_termination_date  IS NOT NULL AND TRIM(CAST(tenancy_termination_date AS STRING)) &lt;&gt; '')</t>
  </si>
  <si>
    <t>9f2df93c-f028-4091-9d22-840a24ebd270</t>
  </si>
  <si>
    <t>a47f0b59-291f-4242-bda7-c0a6046c54f1</t>
  </si>
  <si>
    <t>DQP-6564</t>
  </si>
  <si>
    <t>DQO-2092</t>
  </si>
  <si>
    <t>DataTyp_Chk-Violations_Record-vio_type</t>
  </si>
  <si>
    <t>Validate that populated values in violations_record.vio_type conform to the expected datatype defined in the approved source/catalog schema. Profiled datatype is string.</t>
  </si>
  <si>
    <t>(rec_status = 'A') AND (vio_type IS NOT NULL AND CAST(vio_type AS STRING) &lt;&gt; '')</t>
  </si>
  <si>
    <t>ad347903-fadb-4e2d-a408-469bd40383ef</t>
  </si>
  <si>
    <t>b0a3d25f-6529-432d-bb98-ee6cd30a9f0f</t>
  </si>
  <si>
    <t>DQP-6565</t>
  </si>
  <si>
    <t>DQO-2258</t>
  </si>
  <si>
    <t>Date_Cons_Chk-Offer_Tasting_Campaign-expiry_date</t>
  </si>
  <si>
    <t>Validate that the populated values in Offer_Tasting_Campaign.expiry_date are valid dates not earlier than the corresponding issue dates.</t>
  </si>
  <si>
    <t>!isNull({issue_date}) &amp;&amp; isDate({expiry_date}) &amp;&amp; toDate({expiry_date}) &gt;= toDate({issue_date})</t>
  </si>
  <si>
    <t>cfef068d-fea0-4a0c-b8dd-0270b3ad9eac</t>
  </si>
  <si>
    <t>7cefea92-1e7a-4e16-b643-587f3b86af5d</t>
  </si>
  <si>
    <t>DQP-6566</t>
  </si>
  <si>
    <t>DQO-1655</t>
  </si>
  <si>
    <t>DataTyp_Chk-Permit_Sale_Banner-addr</t>
  </si>
  <si>
    <t>Validate that populated values in permit_sale_banner.address conform to the expected datatype defined in the approved source/catalog schema. Profiled datatype is string.</t>
  </si>
  <si>
    <t>(rec_status = 'A') AND (address IS NOT NULL AND CAST(address AS STRING) &lt;&gt; '')</t>
  </si>
  <si>
    <t>f7dc2512-78f7-4075-b2b0-956d7edae839</t>
  </si>
  <si>
    <t>dd433731-b7b7-4940-8a20-eb347a1758b0</t>
  </si>
  <si>
    <t>DQP-6567</t>
  </si>
  <si>
    <t>DQO-1639</t>
  </si>
  <si>
    <t>DataTyp_Chk-Outstanding_Fees-aerefdate</t>
  </si>
  <si>
    <t>Validate that populated values in outstanding_fees.aerefdate conform to the expected datatype defined in the approved source/catalog schema. Profiled datatype is string.</t>
  </si>
  <si>
    <t>TRY_CAST(TRIM(CAST(aerefdate AS STRING)) AS DATE) IS NOT NULL</t>
  </si>
  <si>
    <t>40409d77-4802-402a-b037-3f112c4ea9a7</t>
  </si>
  <si>
    <t>1e2e8d14-6c05-47dd-97b7-bce951689575</t>
  </si>
  <si>
    <t>DQP-6568</t>
  </si>
  <si>
    <t>DQO-1800</t>
  </si>
  <si>
    <t>DataTyp_Chk-Outstanding_Fees-fee_code</t>
  </si>
  <si>
    <t>Validate that populated values in outstanding_fees.fee_code conform to the expected datatype defined in the approved source/catalog schema. Profiled datatype is string.</t>
  </si>
  <si>
    <t>(rec_status = 'A') AND (fee_code IS NOT NULL AND CAST(fee_code AS STRING) &lt;&gt; '')</t>
  </si>
  <si>
    <t>ce1095dd-0ecb-4ed9-b443-601d090dfcfc</t>
  </si>
  <si>
    <t>04d9c6a1-b242-4169-9e50-92a51e4e98be</t>
  </si>
  <si>
    <t>DQP-6569</t>
  </si>
  <si>
    <t>DQO-2065</t>
  </si>
  <si>
    <t>DataTyp_Chk-Outstanding_Fees-type</t>
  </si>
  <si>
    <t>Validate that populated values in outstanding_fees.type conform to the expected datatype defined in the approved source/catalog schema. Profiled datatype is string.</t>
  </si>
  <si>
    <t>(rec_status = 'A') AND (type IS NOT NULL AND CAST(type AS STRING) &lt;&gt; '')</t>
  </si>
  <si>
    <t>2ceb60dc-cad6-43bc-96be-6ba0f532970c</t>
  </si>
  <si>
    <t>8c35b4b1-66fc-461d-870f-8536038a4cd6</t>
  </si>
  <si>
    <t>DQP-6570</t>
  </si>
  <si>
    <t>DQO-2281</t>
  </si>
  <si>
    <t>Date_Not_Future_Chk-Outstanding_Fees-aerefdate</t>
  </si>
  <si>
    <t>Validate that Outstanding_Fees.aerefdate is not later than the current timestamp for completed or historical business events.</t>
  </si>
  <si>
    <t>CAST( aerefdate  AS DATE) &lt;= CAST(GETDATE() AS DATE)</t>
  </si>
  <si>
    <t>b2bb279d-9c9b-4535-8aaf-bc804295a127</t>
  </si>
  <si>
    <t>fd9bc1e7-8666-4e2d-9392-dfba0ede8d79</t>
  </si>
  <si>
    <t>DQP-6571</t>
  </si>
  <si>
    <t>DQO-2285</t>
  </si>
  <si>
    <t>Dep_Chk-Out_Fees-fee_entry_time-fee_entry_date</t>
  </si>
  <si>
    <t>Validate that when Outstanding_Fees.fee_entry_time is populated, the corresponding fee_entry_date is also populated.</t>
  </si>
  <si>
    <t>fee_entry_date IS NOT NULL AND TRIM(CAST(fee_entry_date AS STRING)) &lt;&gt; ''</t>
  </si>
  <si>
    <t>3a75f853-2820-419f-bb4e-2a8fb012f549</t>
  </si>
  <si>
    <t>0061fef4-b880-4efa-80d4-26509dfd706e</t>
  </si>
  <si>
    <t>DQP-6572</t>
  </si>
  <si>
    <t>DQO-1951</t>
  </si>
  <si>
    <t>DataTyp_Chk-Official_Information_Logs-new_val</t>
  </si>
  <si>
    <t>Validate that populated values in official_information_logs.new_value conform to the expected datatype defined in the approved source/catalog schema. Profiled datatype is string.</t>
  </si>
  <si>
    <t>(rec_status = 'A') AND (new_value IS NOT NULL AND CAST(new_value AS STRING) &lt;&gt; '')</t>
  </si>
  <si>
    <t>fde1eb14-3b1f-4e89-8972-cfac9212a9da</t>
  </si>
  <si>
    <t>4e3dbb3d-eb5c-4de2-8a3f-efb9548ea43e</t>
  </si>
  <si>
    <t>DQP-6573</t>
  </si>
  <si>
    <t>DQO-1963</t>
  </si>
  <si>
    <t>DataTyp_Chk-Official_Information_Logs-old_val</t>
  </si>
  <si>
    <t>Validate that populated values in official_information_logs.old_value conform to the expected datatype defined in the approved source/catalog schema. Profiled datatype is string.</t>
  </si>
  <si>
    <t>(rec_status = 'A') AND (old_value IS NOT NULL AND CAST(old_value AS STRING) &lt;&gt; '')</t>
  </si>
  <si>
    <t>ed02619c-52f7-403b-a215-6c4b3ea66055</t>
  </si>
  <si>
    <t>3eb69a5a-a885-4d62-89e7-d3cb80fe22a4</t>
  </si>
  <si>
    <t>DQP-6574</t>
  </si>
  <si>
    <t>DQO-2398</t>
  </si>
  <si>
    <t>Accuracy_Check-Mortgage_Records-Transaction_type</t>
  </si>
  <si>
    <t>Validate that Mortgage_Records.Transaction_type matches the approved client-confirmed reference/master/source of truth.</t>
  </si>
  <si>
    <t>5de757f3-45a6-452e-9949-c31ee86c8729</t>
  </si>
  <si>
    <t>5f2a53d7-d212-4216-be81-6a0cbf1e289a</t>
  </si>
  <si>
    <t>DQP-6575</t>
  </si>
  <si>
    <t>DQO-1781</t>
  </si>
  <si>
    <t>DataTyp_Chk-Manager_Information-e_mail</t>
  </si>
  <si>
    <t>Validate that populated values in manager_information.e_mail conform to the expected datatype defined in the approved source/catalog schema. Profiled datatype is string.</t>
  </si>
  <si>
    <t>f346d96b-efe6-420a-bb8e-6a804a9d9247</t>
  </si>
  <si>
    <t>07bb8608-9a58-4f28-a71c-c334ffee7243</t>
  </si>
  <si>
    <t>DQP-6576</t>
  </si>
  <si>
    <t>DQO-2288</t>
  </si>
  <si>
    <t>Dep_Chk-Mgr_Info-is_mgr_res_of_uae-res_addr</t>
  </si>
  <si>
    <t>Validate that when Manager_Information.is_manager_resident_of_uae indicates that the manager is a UAE resident, then the corresponding residence_address is also populated.</t>
  </si>
  <si>
    <t>isNull(is_manager_resident_of_uae) || upper(trim(is_manager_resident_of_uae)) != 'TRUE' || (!isNull(residence_address) &amp;&amp; trim(residence_address) != '')</t>
  </si>
  <si>
    <t>4d8f0130-5f76-454b-a951-cd4685d11524</t>
  </si>
  <si>
    <t>6dd3004c-6161-4fa6-9d00-145085ffa02c</t>
  </si>
  <si>
    <t>DQP-6577</t>
  </si>
  <si>
    <t>DQO-1646</t>
  </si>
  <si>
    <t>Flag_Val_Chk-IDB_Machine_Details-active</t>
  </si>
  <si>
    <t>Validate that populated flag/indicator values in idb_machine_details.active use a standardized boolean-style value.</t>
  </si>
  <si>
    <t>(rec_status = 'A') AND (active IS NOT NULL AND CAST(active AS STRING) &lt;&gt; '')</t>
  </si>
  <si>
    <t>b1e6b827-c24b-48c2-a8c2-288f2150ec3e</t>
  </si>
  <si>
    <t>7c6a37be-d8fb-43b9-8afe-155b5717cfd2</t>
  </si>
  <si>
    <t>DQP-6578</t>
  </si>
  <si>
    <t>DQO-2023</t>
  </si>
  <si>
    <t>Flag_Val_Chk-IDB_Machine_Details-restore</t>
  </si>
  <si>
    <t>Validate that populated flag/indicator values in idb_machine_details.restore use a standardized boolean-style value.</t>
  </si>
  <si>
    <t>(rec_status = 'A') AND (restore IS NOT NULL AND CAST(restore AS STRING) &lt;&gt; '')</t>
  </si>
  <si>
    <t>080ef9fc-920a-4e40-8d50-3eb5cad75fa1</t>
  </si>
  <si>
    <t>e6be93d5-ed3f-4cfc-a286-03725e0148f2</t>
  </si>
  <si>
    <t>DQP-6579</t>
  </si>
  <si>
    <t>DQO-2024</t>
  </si>
  <si>
    <t>DataTyp_Chk-IDB_Machine_Details-section</t>
  </si>
  <si>
    <t>Validate that populated values in idb_machine_details.section conform to the expected datatype defined in the approved source/catalog schema. Profiled datatype is string.</t>
  </si>
  <si>
    <t>(rec_status = 'A') AND (section IS NOT NULL AND CAST(section AS STRING) &lt;&gt; '')</t>
  </si>
  <si>
    <t>9f0b4d0b-5c35-4e1e-b33f-43fcc4ebe1b5</t>
  </si>
  <si>
    <t>bd77e8df-f497-4362-a005-3791992dae41</t>
  </si>
  <si>
    <t>DQP-6580</t>
  </si>
  <si>
    <t>DQO-2068</t>
  </si>
  <si>
    <t>DataTyp_Chk-IDB_Machine_Details-unit</t>
  </si>
  <si>
    <t>Validate that populated values in idb_machine_details.unit conform to the expected datatype defined in the approved source/catalog schema. Profiled datatype is string.</t>
  </si>
  <si>
    <t>(rec_status = 'A') AND (unit IS NOT NULL AND CAST(unit AS STRING) &lt;&gt; '')</t>
  </si>
  <si>
    <t>b70705a3-5407-4f6f-bf13-6be08982d122</t>
  </si>
  <si>
    <t>632efd5d-50a2-4af7-885f-7de8846c5a3e</t>
  </si>
  <si>
    <t>DQP-6581</t>
  </si>
  <si>
    <t>DQO-2307</t>
  </si>
  <si>
    <t>MeasureDep_Check-IDB_Machine-price_in_dhs</t>
  </si>
  <si>
    <t>When machine price is populated, the associated unit must be populated.</t>
  </si>
  <si>
    <t>unit IS NOT NULL AND TRIM(CAST(unit AS STRING)) &lt;&gt; ''</t>
  </si>
  <si>
    <t>5e6a2791-62e5-44ad-8eeb-b61f6fa242be</t>
  </si>
  <si>
    <t>33f52c5e-1ed6-4bdd-84fc-264a46002787</t>
  </si>
  <si>
    <t>DQP-6582</t>
  </si>
  <si>
    <t>DQO-2397</t>
  </si>
  <si>
    <t>Accuracy_Check-IDB_Machine_Details-origin_country</t>
  </si>
  <si>
    <t>Validate that IDB_Machine_Details.origin_country matches the approved client-confirmed reference/master/source of truth.</t>
  </si>
  <si>
    <t>7cc55b8b-1fd0-4d0a-9a44-5b885f881484</t>
  </si>
  <si>
    <t>9b4c97b2-87eb-4d1e-b191-264b72e23a0a</t>
  </si>
  <si>
    <t>DQP-6583</t>
  </si>
  <si>
    <t>DQO-2282</t>
  </si>
  <si>
    <t>Dep_Chk-RB_Sour_Of_Fund_Wlth-amt_in_aed-wlth_type</t>
  </si>
  <si>
    <t>Validate that when RB_Source_Of_Fund_Wealth.amount_in_aed is populated, the corresponding wealth_type is also populated.</t>
  </si>
  <si>
    <t>(amount_in_aed IS NULL) OR (amount_in_aed IS NOT NULL AND wealth_type IS NOT NULL)</t>
  </si>
  <si>
    <t>de961fa5-93ca-45f4-bb02-952343e00f2b</t>
  </si>
  <si>
    <t>20722b72-42d3-497f-9350-1d77580e486b</t>
  </si>
  <si>
    <t>DQP-6584</t>
  </si>
  <si>
    <t>DQO-1739</t>
  </si>
  <si>
    <t>ID_Fmt_Chk-IDB_Spare_Part-chapter</t>
  </si>
  <si>
    <t>Must follow the approved 2-digit Harmonized System (HS) chapter code format.</t>
  </si>
  <si>
    <t>(rec_status = 'A') AND (chapter IS NOT NULL AND CAST(chapter AS STRING) &lt;&gt; '')</t>
  </si>
  <si>
    <t>fa7e4490-fdd2-48a4-bfdc-d25a2280c41c</t>
  </si>
  <si>
    <t>aa4411a9-d42b-4c81-b780-9fda1ad2c0f9</t>
  </si>
  <si>
    <t>DQP-6585</t>
  </si>
  <si>
    <t>DQO-1740</t>
  </si>
  <si>
    <t>DataTyp_Chk-IDB_Spare_Part-chapter</t>
  </si>
  <si>
    <t>Validate that populated values in idb_spare_part.chapter conform to the expected datatype defined in the approved source/catalog schema. Profiled datatype is string.</t>
  </si>
  <si>
    <t>77719168-f2e6-49ad-b7b9-8d5f136daa7c</t>
  </si>
  <si>
    <t>5d525852-09b1-4137-bfc2-3d4717430196</t>
  </si>
  <si>
    <t>DQP-6586</t>
  </si>
  <si>
    <t>DQO-1776</t>
  </si>
  <si>
    <t>DataTyp_Chk-IDB_Spare_Part-dur_to_replace_the_part</t>
  </si>
  <si>
    <t>Validate that populated values in idb_spare_part.duration_to_replace_the_part conform to the expected datatype defined in the approved source/catalog schema. Profiled datatype is string.</t>
  </si>
  <si>
    <t>(rec_status = 'A') AND (duration_to_replace_the_part IS NOT NULL AND CAST(duration_to_replace_the_part AS STRING) &lt;&gt; '')</t>
  </si>
  <si>
    <t>046c6654-b3e5-4059-b4ae-16a7eade0764</t>
  </si>
  <si>
    <t>3ab9130f-6b2f-40c4-89a0-40b8d02ce669</t>
  </si>
  <si>
    <t>DQP-6587</t>
  </si>
  <si>
    <t>DQO-1832</t>
  </si>
  <si>
    <t>DataTyp_Chk-IDB_Spare_Part-heading</t>
  </si>
  <si>
    <t>Validate that populated values in idb_spare_part.heading conform to the expected datatype defined in the approved source/catalog schema. Profiled datatype is string.</t>
  </si>
  <si>
    <t>(rec_status = 'A') AND (heading IS NOT NULL AND CAST(heading AS STRING) &lt;&gt; '')</t>
  </si>
  <si>
    <t>9d7883d9-23f9-47c2-bccf-ea7926b40186</t>
  </si>
  <si>
    <t>215be768-e397-43d1-9d1c-2aa63ce93218</t>
  </si>
  <si>
    <t>DQP-6588</t>
  </si>
  <si>
    <t>DQO-1735</t>
  </si>
  <si>
    <t>DataTyp_Chk-RB_PEP_Association-category</t>
  </si>
  <si>
    <t>Validate that populated values in rb_pep_association.category conform to the expected datatype defined in the approved source/catalog schema. Profiled datatype is string.</t>
  </si>
  <si>
    <t>(rec_status = 'A') AND (category IS NOT NULL AND CAST(category AS STRING) &lt;&gt; '')</t>
  </si>
  <si>
    <t>5a4e5204-0c6b-42b3-a89f-e6b606d975ab</t>
  </si>
  <si>
    <t>c485d538-34d0-4a83-afa8-8db525a234d4</t>
  </si>
  <si>
    <t>DQP-6589</t>
  </si>
  <si>
    <t>DQO-1818</t>
  </si>
  <si>
    <t>DataTyp_Chk-RB_PEP_Association-full_name</t>
  </si>
  <si>
    <t>Validate that populated values in rb_pep_association.full_name conform to the expected datatype defined in the approved source/catalog schema. Profiled datatype is string.</t>
  </si>
  <si>
    <t>(rec_status = 'A') AND (full_name IS NOT NULL AND CAST(full_name AS STRING) &lt;&gt; '')</t>
  </si>
  <si>
    <t>24bce876-eba6-4ffb-a6ff-35bd0d173d01</t>
  </si>
  <si>
    <t>bc2ffd21-f7ff-4df3-8583-de2a0523c491</t>
  </si>
  <si>
    <t>DQP-6590</t>
  </si>
  <si>
    <t>DQO-1742</t>
  </si>
  <si>
    <t>DataTyp_Chk-RB_Beneficial_Owner-city</t>
  </si>
  <si>
    <t>Validate that populated values in rb_beneficial_owner.city conform to the expected datatype defined in the approved source/catalog schema. Profiled datatype is string.</t>
  </si>
  <si>
    <t>fb6c8f0e-5026-4499-9ab5-bea4680c2417</t>
  </si>
  <si>
    <t>e1add5c9-522a-4dd8-99f8-32e1f7e3a3ee</t>
  </si>
  <si>
    <t>DQP-6591</t>
  </si>
  <si>
    <t>DQO-1822</t>
  </si>
  <si>
    <t>DataTyp_Chk-RB_Beneficial_Owner-gender</t>
  </si>
  <si>
    <t>Validate that populated values in rb_beneficial_owner.gender conform to the expected datatype defined in the approved source/catalog schema. Profiled datatype is string.</t>
  </si>
  <si>
    <t>(rec_status = 'A') AND (gender IS NOT NULL AND CAST(gender AS STRING) &lt;&gt; '')</t>
  </si>
  <si>
    <t>68d06b00-2899-4c4a-8504-d0c569d028f2</t>
  </si>
  <si>
    <t>4a1c6509-70c0-49f0-82f7-c439ee078953</t>
  </si>
  <si>
    <t>DQP-6592</t>
  </si>
  <si>
    <t>DQO-2286</t>
  </si>
  <si>
    <t>Dep_Chk-RB_Ben_Ownr-is_bene_owner_resi_-res_addr</t>
  </si>
  <si>
    <t>Validate that when RB_Beneficial_Owner.is_beneficiary_owner_resident_ indicates that the beneficial owner is a resident, residence_address is also populated.</t>
  </si>
  <si>
    <t>isNull(is_beneficiary_owner_resident_) || upper(trim(is_beneficiary_owner_resident_)) != 'TRUE' || (!isNull(residence_address) &amp;&amp; trim(residence_address) != '')</t>
  </si>
  <si>
    <t>6b5ec391-dfb4-458f-bf83-36337ccb4372</t>
  </si>
  <si>
    <t>6092e0a3-de4b-40a3-b3e5-92aded815357</t>
  </si>
  <si>
    <t>DQP-6593</t>
  </si>
  <si>
    <t>DQO-2283</t>
  </si>
  <si>
    <t>Pair_Review_Chk-RB_Ben_Ownr-ben_owner_email-mob_no</t>
  </si>
  <si>
    <t>Validate that when RB_Beneficial_Owner.beneficiary_owner_email is populated, the corresponding beneficiary_owner_mobile_no is also populated where contact information is required.</t>
  </si>
  <si>
    <t>(beneficiary_owner_email IS NULL) OR (beneficiary_owner_email IS NOT NULL AND beneficiary_owner_mobile_no IS NOT NULL)</t>
  </si>
  <si>
    <t>3ef0132c-5938-4ebc-a1d3-f174a236dce7</t>
  </si>
  <si>
    <t>d28de421-dcf4-49ff-b6cd-7d29bd93cec4</t>
  </si>
  <si>
    <t>DQP-6594</t>
  </si>
  <si>
    <t>DQO-1932</t>
  </si>
  <si>
    <t>DataTyp_Chk-RB_Beneficial_Owner-name_ar</t>
  </si>
  <si>
    <t>Validate that populated values in rb_beneficial_owner.name_ar conform to the expected datatype defined in the approved source/catalog schema. Profiled datatype is string.</t>
  </si>
  <si>
    <t>(rec_status = 'A') AND (name_ar IS NOT NULL AND CAST(name_ar AS STRING) &lt;&gt; '')</t>
  </si>
  <si>
    <t>0987f112-8420-41f1-be60-f57acf17ba95</t>
  </si>
  <si>
    <t>e9501f84-3eed-4c15-be29-7c1cc995960e</t>
  </si>
  <si>
    <t>DQP-6595</t>
  </si>
  <si>
    <t>DQO-1934</t>
  </si>
  <si>
    <t>DataTyp_Chk-RB_Beneficial_Owner-name_en</t>
  </si>
  <si>
    <t>Validate that populated values in rb_beneficial_owner.name_en conform to the expected datatype defined in the approved source/catalog schema. Profiled datatype is string.</t>
  </si>
  <si>
    <t>(rec_status = 'A') AND (name_en IS NOT NULL AND CAST(name_en AS STRING) &lt;&gt; '')</t>
  </si>
  <si>
    <t>94db25de-6b07-4b2a-938c-c53fb5a09228</t>
  </si>
  <si>
    <t>daef085e-9444-4bd7-8f68-cb169cec3f04</t>
  </si>
  <si>
    <t>DQP-6598</t>
  </si>
  <si>
    <t>DQO-2256</t>
  </si>
  <si>
    <t>Date_Cons_Chk-RB_Di-board_member_id_issuance_count</t>
  </si>
  <si>
    <t>Validate that the populated values in RB_Directors.board_member_id_issuance_count are valid dates not later than the corresponding expiry or end dates.</t>
  </si>
  <si>
    <t>isDate(toString({board_member_id_issuance_count})) &amp;&amp; isDate(toString({expiration_date})) &amp;&amp; toDate({board_member_id_issuance_count}) &lt;= toDate({expiration_date})</t>
  </si>
  <si>
    <t>4d253a09-d9f0-4e97-a42f-3674df35dd05</t>
  </si>
  <si>
    <t>1bf65394-5299-4b12-b6f9-09435da456e0</t>
  </si>
  <si>
    <t>DQP-6599</t>
  </si>
  <si>
    <t>DQO-2287</t>
  </si>
  <si>
    <t>Dep_Chk-RB_Dirs-is_board_mem_res_of_ua-onwani_addr</t>
  </si>
  <si>
    <t>Validate that when RB_Directors.is_board_member_resident_of_ua indicates that the board member is a UAE resident, then the corresponding onwani_address is also populated.</t>
  </si>
  <si>
    <t>isNull({is_board_member_resident_of_ua}) || upper(trim(toString(is_board_member_resident_of_ua))) != 'TRUE' || (!isNull({onwani_address}) &amp;&amp; trim(toString(onwani_address)) != '')</t>
  </si>
  <si>
    <t>2e7da7a0-2903-4676-a24d-6b99706487d3</t>
  </si>
  <si>
    <t>7a22647f-d67a-4573-bcbc-794338ff9e0b</t>
  </si>
  <si>
    <t>DQP-6600</t>
  </si>
  <si>
    <t>DQO-2046</t>
  </si>
  <si>
    <t>DataTyp_Chk-RB_Business_Interests-status</t>
  </si>
  <si>
    <t>Validate that populated values in rb_business_interests.status conform to the expected datatype defined in the approved source/catalog schema. Profiled datatype is string.</t>
  </si>
  <si>
    <t xml:space="preserve">CAST(status AS STRING) RLIKE '.*[^ ].*' AND CAST(status AS STRING) NOT RLIKE '\\pCntrl' AND UPPER(CAST(status AS STRING)) NOT RLIKE '^[ ]*(NA|N/A|NIL|NONE|NULL|UNKNOWN|UNSPECIFIED|TEST|DUMMY|TBD|NOT APPLICABLE|-|--|\\.)[ ]*$'
</t>
  </si>
  <si>
    <t xml:space="preserve">rec_status = 'A'
</t>
  </si>
  <si>
    <t>c5bdf9c0-9061-4e53-ad3e-0a88adcd8fff</t>
  </si>
  <si>
    <t>907d5877-fd67-435a-bb18-907a0a10e6f3</t>
  </si>
  <si>
    <t>DQP-6601</t>
  </si>
  <si>
    <t>DQO-1930</t>
  </si>
  <si>
    <t>DataTyp_Chk-Commercial_Activities-name</t>
  </si>
  <si>
    <t>Validate that populated values in commercial_activities.name conform to the expected datatype defined in the approved source/catalog schema. Profiled datatype is string.</t>
  </si>
  <si>
    <t>(rec_status = 'A') AND (name IS NOT NULL AND CAST(name AS STRING) &lt;&gt; '')</t>
  </si>
  <si>
    <t>ecb25dbc-6ca4-4d7f-a854-7c0da94b6441</t>
  </si>
  <si>
    <t>1a454cab-ac9f-4400-b2c2-570da541bd79</t>
  </si>
  <si>
    <t>DQP-6602</t>
  </si>
  <si>
    <t>DQO-2406</t>
  </si>
  <si>
    <t>Accuracy_Check-Commercial_Activities-sub_nature</t>
  </si>
  <si>
    <t>Validate that Commercial_Activities.sub_nature matches the approved client-confirmed reference/master/source of truth.</t>
  </si>
  <si>
    <t>091ba21f-b8e0-4117-945c-9c73dda1ad96</t>
  </si>
  <si>
    <t>ff98ac83-b7d9-49d7-b884-0ce6909989b3</t>
  </si>
  <si>
    <t>DQO-6553</t>
  </si>
  <si>
    <t>Text_Format_Chk-investor_dtl-PLACE_OF_ISSUE_TXT</t>
  </si>
  <si>
    <t>Validate that populated values in investor_dtl.place_of_issue_text do not contain not-allowed values</t>
  </si>
  <si>
    <t>CAST(`place_of_issue_text` AS STRING) NOT RLIKE '^[ ].*|.*[ ]$'</t>
  </si>
  <si>
    <t>DQO-8063</t>
  </si>
  <si>
    <t>908ce5e9-0a59-46ee-b541-1ca305500fc8</t>
  </si>
  <si>
    <t>Total Tables</t>
  </si>
  <si>
    <t>Aligned with DRS, Jude latest confirmed 5 tables, Shweta confirmation of 2 tables descrepencies with Samer</t>
  </si>
  <si>
    <t>No.</t>
  </si>
  <si>
    <t>Data Asset ID</t>
  </si>
  <si>
    <t>Data Asset Name (English, Silver)</t>
  </si>
  <si>
    <t>Domain</t>
  </si>
  <si>
    <t>Bronze Name</t>
  </si>
  <si>
    <t>DATA AT SOURCE</t>
  </si>
  <si>
    <t>DATA AT BRONZE</t>
  </si>
  <si>
    <t>COMMENTS</t>
  </si>
  <si>
    <t>LAST UPDATED AT</t>
  </si>
  <si>
    <t>TABLE_TYPE</t>
  </si>
  <si>
    <t>Accela Table</t>
  </si>
  <si>
    <t>Accela Variable</t>
  </si>
  <si>
    <t>Count of DATA AT SOURCE</t>
  </si>
  <si>
    <t>Count of DATA AT BRONZE</t>
  </si>
  <si>
    <t>ACCOUNTING_AUDIT_TRAIL</t>
  </si>
  <si>
    <t>DATA AVAILABLE</t>
  </si>
  <si>
    <t>OUTDATED DATA AVAILABLE</t>
  </si>
  <si>
    <t>Updated filter logic provided by Samer, blocked by Pipeline error</t>
  </si>
  <si>
    <t>P</t>
  </si>
  <si>
    <t>All Module</t>
  </si>
  <si>
    <t>Payments</t>
  </si>
  <si>
    <t>APP_STATUS_GROUP</t>
  </si>
  <si>
    <t>V</t>
  </si>
  <si>
    <t>(blank)</t>
  </si>
  <si>
    <t>APP_STATUS_GROUP_I18N</t>
  </si>
  <si>
    <t>B1PERMIT</t>
  </si>
  <si>
    <t>Record</t>
  </si>
  <si>
    <t>B1_EXPIRATION</t>
  </si>
  <si>
    <t>Renewal info</t>
  </si>
  <si>
    <t>B3ADDRES</t>
  </si>
  <si>
    <t>Address</t>
  </si>
  <si>
    <t>VP</t>
  </si>
  <si>
    <t>B3ADDRES_DISTRICT</t>
  </si>
  <si>
    <t>B3CONTACT</t>
  </si>
  <si>
    <t>Contact</t>
  </si>
  <si>
    <t>Grand Total</t>
  </si>
  <si>
    <t>B3CONTRA</t>
  </si>
  <si>
    <t>Licenses</t>
  </si>
  <si>
    <t>B6CONDIT</t>
  </si>
  <si>
    <t>Suspensions</t>
  </si>
  <si>
    <t>B6CONDIT_DETAIL</t>
  </si>
  <si>
    <t>B6CONDIT_DETAIL_I18N</t>
  </si>
  <si>
    <t>B6CONDIT_HISTORY</t>
  </si>
  <si>
    <t>Suspensions / Condition History</t>
  </si>
  <si>
    <t>B6CONDIT_HISTORY_DETAIL</t>
  </si>
  <si>
    <t>B6CONDIT_I18N</t>
  </si>
  <si>
    <t>BPERMIT_DETAIL</t>
  </si>
  <si>
    <t>F4FEEITEM</t>
  </si>
  <si>
    <t>Fees / Fee Detail</t>
  </si>
  <si>
    <t>F4FEEITEM_AUDIT_TRAIL</t>
  </si>
  <si>
    <t>F4INVOICE</t>
  </si>
  <si>
    <t>Fees</t>
  </si>
  <si>
    <t>F4PAYMENT</t>
  </si>
  <si>
    <t>Payments / Transactions</t>
  </si>
  <si>
    <t>F4RECEIPT</t>
  </si>
  <si>
    <t>G3CONTACT</t>
  </si>
  <si>
    <t>Reference Contact</t>
  </si>
  <si>
    <t>G6ACTION</t>
  </si>
  <si>
    <t>Inspections</t>
  </si>
  <si>
    <t>GPROCESS</t>
  </si>
  <si>
    <t>GPROCESS_I18N</t>
  </si>
  <si>
    <t>L3ADDRES</t>
  </si>
  <si>
    <t>Refrence Address</t>
  </si>
  <si>
    <t>L3ADDRES_DISTRICT</t>
  </si>
  <si>
    <t>Refrence Address / District</t>
  </si>
  <si>
    <t>R3APPTYP_I18N</t>
  </si>
  <si>
    <t>RFEEITEM</t>
  </si>
  <si>
    <t>AA / Fee Item</t>
  </si>
  <si>
    <t>RINSPTYP</t>
  </si>
  <si>
    <t>AA / Inspection</t>
  </si>
  <si>
    <t>RINSPTYP_I18N</t>
  </si>
  <si>
    <t>RINSP_RESULT_GROUP</t>
  </si>
  <si>
    <t>RINSP_RESULT_GROUP_I18N</t>
  </si>
  <si>
    <t>NO DATA</t>
  </si>
  <si>
    <t>NEED DE WORK FOR INGESTION</t>
  </si>
  <si>
    <t>RSTATE_LIC</t>
  </si>
  <si>
    <t>License Professional</t>
  </si>
  <si>
    <t>STATUS_HISTORY</t>
  </si>
  <si>
    <t>License History</t>
  </si>
  <si>
    <t>XAPP2REF</t>
  </si>
  <si>
    <t>VIRTUAL_ACTIVITY_DETAILS</t>
  </si>
  <si>
    <t>Industrials</t>
  </si>
  <si>
    <t>Info Tables</t>
  </si>
  <si>
    <t>VIRTUAL_AIR</t>
  </si>
  <si>
    <t>NO DATA AVAILABLE</t>
  </si>
  <si>
    <t>Template</t>
  </si>
  <si>
    <t>VIRTUAL_ALLOCATED_QUOTA</t>
  </si>
  <si>
    <t>Activities</t>
  </si>
  <si>
    <t>VIRTUAL_APPROVING_ENTITY_IDENT</t>
  </si>
  <si>
    <t>VIRTUAL_ASSOCIATIONS_WITH_PEPS</t>
  </si>
  <si>
    <t>IDB Template</t>
  </si>
  <si>
    <t>VIRTUAL_BALLOONS</t>
  </si>
  <si>
    <t>VIRTUAL_BASIC_INFORMATION_PEPS</t>
  </si>
  <si>
    <t>PEP Basic Information</t>
  </si>
  <si>
    <t>VIRTUAL_BENEFICIAL_OWNER</t>
  </si>
  <si>
    <t>VIRTUAL_BUSINESS_INTERESTS_OF_</t>
  </si>
  <si>
    <t>VIRTUAL_COMMERCIAL_ACTIVITIES</t>
  </si>
  <si>
    <t>VIRTUAL_CUSTOMS_QUOTA</t>
  </si>
  <si>
    <t>Industrial</t>
  </si>
  <si>
    <t>VIRTUAL_CUSTOMS_QUOTA_HISTORY</t>
  </si>
  <si>
    <t>VIRTUAL_DED_RULES_EXCEPTION</t>
  </si>
  <si>
    <t>PEP Basic Information/Activities</t>
  </si>
  <si>
    <t>VIRTUAL_DIRECTORS_MEMBERS</t>
  </si>
  <si>
    <t>VIRTUAL_ENTITY_FOLLOW_UP</t>
  </si>
  <si>
    <t>VIRTUAL_EXEMPTION_CHANGE_LOG</t>
  </si>
  <si>
    <t>VIRTUAL_EXPIRY_DATE_HISTORY</t>
  </si>
  <si>
    <t>VIRTUAL_IDB_PRODUCTS</t>
  </si>
  <si>
    <t>VIRTUAL_INSPECTORCOORDINATES</t>
  </si>
  <si>
    <t>VIRTUAL_ISIC_4_ACTIVITIES</t>
  </si>
  <si>
    <t>VIRTUAL_KIOSK</t>
  </si>
  <si>
    <t>VIRTUAL_LICENSE_LOCAL_BRANCH</t>
  </si>
  <si>
    <t>VIRTUAL_MACHINES</t>
  </si>
  <si>
    <t>Machine Details</t>
  </si>
  <si>
    <t>VIRTUAL_MACHINE_DETAILS</t>
  </si>
  <si>
    <t>VIRTUAL_MANAGER_INFOMATION</t>
  </si>
  <si>
    <t>VIRTUAL_MORTGAGE_RECORDS</t>
  </si>
  <si>
    <t>VIRTUAL_MORTGAGE_SHARES</t>
  </si>
  <si>
    <t>VIRTUAL_OFFER_TASTING_CAMPAIGN</t>
  </si>
  <si>
    <t>VIRTUAL_OFFICIAL_INFORMATION_L</t>
  </si>
  <si>
    <t>VIRTUAL_OUTSTANDING_FEES</t>
  </si>
  <si>
    <t>VIRTUAL_POLITICALLY_EXPOSED_PE</t>
  </si>
  <si>
    <t>VIRTUAL_PRIZES</t>
  </si>
  <si>
    <t>VIRTUAL_PROPAGANDA_ADVERTISING</t>
  </si>
  <si>
    <t>VIRTUAL_RAW_MATERIAL_DETAILS</t>
  </si>
  <si>
    <t>VIRTUAL_RBF_ACTIVITIES</t>
  </si>
  <si>
    <t>Adds on</t>
  </si>
  <si>
    <t>VIRTUAL_RBF_COMPANIES</t>
  </si>
  <si>
    <t>VIRTUAL_RISK_SCORE_LOGS</t>
  </si>
  <si>
    <t>VIRTUAL_SALEBANNER</t>
  </si>
  <si>
    <t>VIRTUAL_SIGN_BOARD</t>
  </si>
  <si>
    <t>VIRTUAL_SOURCE_OF_FUNDS_PEPS</t>
  </si>
  <si>
    <t>VIRTUAL_SOURCE_OF_FUND_AND_WEA</t>
  </si>
  <si>
    <t>VIRTUAL_SPARE_PART_DETAILS</t>
  </si>
  <si>
    <t>VIRTUAL_ULTIMATE_BENEFICIAL_OW</t>
  </si>
  <si>
    <t>VIRTUAL_UMBRELLA</t>
  </si>
  <si>
    <t>Economic Licenses, Violations and Fines</t>
  </si>
  <si>
    <t>VIRTUAL_VIOLATIONS_RECORD</t>
  </si>
  <si>
    <t>VIRTUAL_VIRTUAL_INSPECTION</t>
  </si>
  <si>
    <t>Application_Address_Extra_Info(B3APO_ATTRIBUTE)</t>
  </si>
  <si>
    <t>All modules</t>
  </si>
  <si>
    <t>Activities,Address</t>
  </si>
  <si>
    <t>Investor_Dtl(B3CONTACT_ATTRIBUTE)</t>
  </si>
  <si>
    <t>Investor_Dtl_Reference(G3CONTACT_ATTRIBUTE)</t>
  </si>
  <si>
    <t>br_activity_detail</t>
  </si>
  <si>
    <t>Activity</t>
  </si>
  <si>
    <t>br_address</t>
  </si>
  <si>
    <t>License</t>
  </si>
  <si>
    <t>br_amendment_type</t>
  </si>
  <si>
    <t>Industrial,Licenses</t>
  </si>
  <si>
    <t>License,Adds On</t>
  </si>
  <si>
    <t>br_ap_common</t>
  </si>
  <si>
    <t>Services</t>
  </si>
  <si>
    <t>Advertising Permit</t>
  </si>
  <si>
    <t>br_basic_information</t>
  </si>
  <si>
    <t>License,Fines</t>
  </si>
  <si>
    <t>br_branches_list</t>
  </si>
  <si>
    <t>br_branches</t>
  </si>
  <si>
    <t>br_cancellation_information</t>
  </si>
  <si>
    <t>Mortgage</t>
  </si>
  <si>
    <t>Financial Information &amp; Economic Licenses</t>
  </si>
  <si>
    <t>br_capital_type</t>
  </si>
  <si>
    <t>br_commercial_feature</t>
  </si>
  <si>
    <t>br_communication_information</t>
  </si>
  <si>
    <t>br_company_contact</t>
  </si>
  <si>
    <t>br_company_service</t>
  </si>
  <si>
    <t>br_creditor_information</t>
  </si>
  <si>
    <t>br_general</t>
  </si>
  <si>
    <t>br_house_information</t>
  </si>
  <si>
    <t>br_hscode</t>
  </si>
  <si>
    <t>HSCode,Activity</t>
  </si>
  <si>
    <t>br_innovator_info</t>
  </si>
  <si>
    <t>br_invest_in_building</t>
  </si>
  <si>
    <t>br_legal_form_detail</t>
  </si>
  <si>
    <t>Legal Form</t>
  </si>
  <si>
    <t>br_legalform</t>
  </si>
  <si>
    <t>Licenses,Industrial</t>
  </si>
  <si>
    <t>License,Trade Name</t>
  </si>
  <si>
    <t>br_license_classification</t>
  </si>
  <si>
    <t>br_location</t>
  </si>
  <si>
    <t>br_manager_additional_information</t>
  </si>
  <si>
    <t>Adds On</t>
  </si>
  <si>
    <t>br_mortgage_details</t>
  </si>
  <si>
    <t>br_mortgage_information</t>
  </si>
  <si>
    <t>br_official_use</t>
  </si>
  <si>
    <t>br_other_information</t>
  </si>
  <si>
    <t>Trade Name,License</t>
  </si>
  <si>
    <t>br_paper_ad</t>
  </si>
  <si>
    <t>br_paper_publishing</t>
  </si>
  <si>
    <t>br_permit_number</t>
  </si>
  <si>
    <t>br_pro_information</t>
  </si>
  <si>
    <t>br_project_details</t>
  </si>
  <si>
    <t>br_rb_record</t>
  </si>
  <si>
    <t>br_rbf_activity_risk</t>
  </si>
  <si>
    <t>br_rbf_company_risk</t>
  </si>
  <si>
    <t>br_rbf_initiation_risk</t>
  </si>
  <si>
    <t>br_rbf_main_inputs</t>
  </si>
  <si>
    <t>br_rbf_overriding_factors</t>
  </si>
  <si>
    <t>br_rbf_property_risk</t>
  </si>
  <si>
    <t>br_rbf_scoring_and_risk_rating</t>
  </si>
  <si>
    <t>br_reference_license</t>
  </si>
  <si>
    <t>br_renewal</t>
  </si>
  <si>
    <t>br_seasonal_promotions</t>
  </si>
  <si>
    <t>br_service_redirect</t>
  </si>
  <si>
    <t>br_signboard_details</t>
  </si>
  <si>
    <t>br_trade_name_choices</t>
  </si>
  <si>
    <t>Trade Name</t>
  </si>
  <si>
    <t>br_trade_name_classification</t>
  </si>
  <si>
    <t>br_trade_name_renewal_info</t>
  </si>
  <si>
    <t>br_transaction_information</t>
  </si>
  <si>
    <t>br_vehicle_info</t>
  </si>
  <si>
    <t>br_virtual_inspection_confirmation</t>
  </si>
  <si>
    <t>RAPO_ATTRIBUTE_I18N</t>
  </si>
  <si>
    <t>Total Rules</t>
  </si>
  <si>
    <t>Total Table</t>
  </si>
  <si>
    <t>Total CDEs</t>
  </si>
  <si>
    <t>Rule Density</t>
  </si>
  <si>
    <t>DDA Coverage Requirement</t>
  </si>
  <si>
    <t>CDE / Tables covered</t>
  </si>
  <si>
    <t>Coverage %</t>
  </si>
  <si>
    <t>Additional CDEs / Tables to cover</t>
  </si>
  <si>
    <t>CDE level</t>
  </si>
  <si>
    <t>Consistenct</t>
  </si>
  <si>
    <t>Table level</t>
  </si>
  <si>
    <t>Data Attribute ID</t>
  </si>
  <si>
    <t>Data Attribute Name (English, Silver)</t>
  </si>
  <si>
    <t>application_address</t>
  </si>
  <si>
    <t>manager_additional_infomation</t>
  </si>
  <si>
    <t>application_master</t>
  </si>
  <si>
    <t>workflow</t>
  </si>
  <si>
    <t>investor</t>
  </si>
  <si>
    <t>application_payment</t>
  </si>
  <si>
    <t>license_expiration</t>
  </si>
  <si>
    <t>status_lookup</t>
  </si>
  <si>
    <t>DED Phase 2 | DQ Rulebook Governance Summary</t>
  </si>
  <si>
    <t>Threshold</t>
  </si>
  <si>
    <t>Minimum</t>
  </si>
  <si>
    <t>CDE Count</t>
  </si>
  <si>
    <t># of CDEs covered by rules</t>
  </si>
  <si>
    <t xml:space="preserve">
Coverage</t>
  </si>
  <si>
    <t>Meet DDA requirement?</t>
  </si>
  <si>
    <t>CDE not covered by rule</t>
  </si>
  <si>
    <t>Uniqueness
Rules</t>
  </si>
  <si>
    <t>Uniqueness
Status</t>
  </si>
  <si>
    <t>Timeliness
Rules</t>
  </si>
  <si>
    <t>Timeliness
Status</t>
  </si>
  <si>
    <t>CDE need to cover with rule to meet goal</t>
  </si>
  <si>
    <t>Dimensions that need justification for coverage</t>
  </si>
  <si>
    <t>Justification for Consistency WIP</t>
  </si>
  <si>
    <t>Business Quota team doesn't use and know anything about this table</t>
  </si>
  <si>
    <t>Dataset_Name</t>
  </si>
  <si>
    <t>DQ Score</t>
  </si>
  <si>
    <t>Data_Quality_Dimension</t>
  </si>
  <si>
    <t>application_address_reference</t>
  </si>
  <si>
    <t>application_configuration_language</t>
  </si>
  <si>
    <t>application_district</t>
  </si>
  <si>
    <t>application_district_reference</t>
  </si>
  <si>
    <t>application_fee</t>
  </si>
  <si>
    <t>application_fee_audit</t>
  </si>
  <si>
    <t>application_fee_reference</t>
  </si>
  <si>
    <t>application_invoice</t>
  </si>
  <si>
    <t>application_master_dtl</t>
  </si>
  <si>
    <t>application_receipt</t>
  </si>
  <si>
    <t>customs_quota</t>
  </si>
  <si>
    <t>customs_quota_history</t>
  </si>
  <si>
    <t>ded_rules_exception</t>
  </si>
  <si>
    <t>entity_follow_up</t>
  </si>
  <si>
    <t>entity_identifier</t>
  </si>
  <si>
    <t>exemption_change_log</t>
  </si>
  <si>
    <t>expiry_date_history</t>
  </si>
  <si>
    <t>financial_audit_trail</t>
  </si>
  <si>
    <t>idb_machines</t>
  </si>
  <si>
    <t>industrial_activities</t>
  </si>
  <si>
    <t>inspection_suspension</t>
  </si>
  <si>
    <t>inspection_types</t>
  </si>
  <si>
    <t>inspection_types_language</t>
  </si>
  <si>
    <t>inspector_coordinates</t>
  </si>
  <si>
    <t>instant_activities</t>
  </si>
  <si>
    <t>investor_reference</t>
  </si>
  <si>
    <t>permit_air</t>
  </si>
  <si>
    <t>permit_balloons</t>
  </si>
  <si>
    <t>permit_kiosk</t>
  </si>
  <si>
    <t>permit_umbrella</t>
  </si>
  <si>
    <t>rb_activities</t>
  </si>
  <si>
    <t>rb_basic_information_pep</t>
  </si>
  <si>
    <t>requirement_condition</t>
  </si>
  <si>
    <t>requirement_condition_dtl</t>
  </si>
  <si>
    <t>requirement_condition_dtl_language</t>
  </si>
  <si>
    <t>requirement_condition_history</t>
  </si>
  <si>
    <t>requirement_condition_history_dtl</t>
  </si>
  <si>
    <t>requirement_condition_language</t>
  </si>
  <si>
    <t>status_lookup_language</t>
  </si>
  <si>
    <t>workflow_language</t>
  </si>
  <si>
    <t>application_address_extra_info</t>
  </si>
  <si>
    <t>application_status_history</t>
  </si>
  <si>
    <t>commercial_activities</t>
  </si>
  <si>
    <t>hierarchy</t>
  </si>
  <si>
    <t>idb_machine_details</t>
  </si>
  <si>
    <t>idb_products</t>
  </si>
  <si>
    <t>idb_raw_material</t>
  </si>
  <si>
    <t>idb_spare_part</t>
  </si>
  <si>
    <t>inspection_relationship</t>
  </si>
  <si>
    <t>inspection_relationship_language</t>
  </si>
  <si>
    <t>investor_dtl</t>
  </si>
  <si>
    <t>investor_dtl_reference</t>
  </si>
  <si>
    <t>license_local_branch</t>
  </si>
  <si>
    <t>license_professional</t>
  </si>
  <si>
    <t>manager_information</t>
  </si>
  <si>
    <t>mortgage_records</t>
  </si>
  <si>
    <t>mortgage_shares</t>
  </si>
  <si>
    <t>offer_tasting_campaign</t>
  </si>
  <si>
    <t>official_information_logs</t>
  </si>
  <si>
    <t>outstanding_fees</t>
  </si>
  <si>
    <t>permit_prizes</t>
  </si>
  <si>
    <t>permit_propaganda_advertising</t>
  </si>
  <si>
    <t>permit_sale_banner</t>
  </si>
  <si>
    <t>permit_sign_board</t>
  </si>
  <si>
    <t>rb_beneficial_owner</t>
  </si>
  <si>
    <t>rb_business_interests</t>
  </si>
  <si>
    <t>rb_companies</t>
  </si>
  <si>
    <t>rb_directors</t>
  </si>
  <si>
    <t>rb_pep</t>
  </si>
  <si>
    <t>rb_pep_association</t>
  </si>
  <si>
    <t>rb_pep_source_of_funds</t>
  </si>
  <si>
    <t>rb_risk_score_logs</t>
  </si>
  <si>
    <t>rb_source_of_fund_wealth</t>
  </si>
  <si>
    <t>rb_ultimate_owner</t>
  </si>
  <si>
    <t>violations_record</t>
  </si>
  <si>
    <t>virtual_inspection</t>
  </si>
  <si>
    <t>Category</t>
  </si>
  <si>
    <t># Tables</t>
  </si>
  <si>
    <t>CDE candidates</t>
  </si>
  <si>
    <t>Ingest unchanged</t>
  </si>
  <si>
    <t>Confirm first</t>
  </si>
  <si>
    <t>Total non-CDE attributes</t>
  </si>
  <si>
    <t>Phase 1</t>
  </si>
  <si>
    <t>Phase 2 – Sprint 1</t>
  </si>
  <si>
    <t>Confirm 38 CDEs (Column F and G) within Kearney Modelling team that these are CDEs or not</t>
  </si>
  <si>
    <t>Done</t>
  </si>
  <si>
    <t>Phase 2 – Sprint 2</t>
  </si>
  <si>
    <t>Scan 57 CDE candidates and validate that they are CDEs</t>
  </si>
  <si>
    <t>Phase 2 – Sprint 3</t>
  </si>
  <si>
    <t>Inform Nader on summary including the additional CDEs and non-CDE attributes to fill foundry gaps and close scope action. Sign off</t>
  </si>
  <si>
    <t>Total</t>
  </si>
  <si>
    <t>Create total rules needed (1123)</t>
  </si>
  <si>
    <t>74, not 77. 68 are CDEs. From the 68 6 have null value and need to be confirmed to be used in future. 6 are technical</t>
  </si>
  <si>
    <t>16 are technical</t>
  </si>
  <si>
    <t>19 not 20, 10 approved as CDEs</t>
  </si>
  <si>
    <t>Total CDE ratio</t>
  </si>
  <si>
    <t>Catalog</t>
  </si>
  <si>
    <t>Phase / sprint</t>
  </si>
  <si>
    <t>Distinct tables</t>
  </si>
  <si>
    <t>Existing CDEs: align mapping</t>
  </si>
  <si>
    <t>New CDE candidates</t>
  </si>
  <si>
    <t>Total attributes</t>
  </si>
  <si>
    <t>Phase 2 - Sprint 1</t>
  </si>
  <si>
    <t>Phase 2 - Sprint 2</t>
  </si>
  <si>
    <t>Phase 2 - Sprint 3</t>
  </si>
  <si>
    <t>CDE</t>
  </si>
  <si>
    <t>-</t>
  </si>
  <si>
    <t>CDE - TBC Null Value (To be used in future)</t>
  </si>
  <si>
    <t>Impacted tables</t>
  </si>
  <si>
    <t>Additional CDEs</t>
  </si>
  <si>
    <t>Technical attributes (non-CDEs)</t>
  </si>
  <si>
    <t>Rule_ID</t>
  </si>
  <si>
    <t>Description_Business_Definition</t>
  </si>
  <si>
    <t>IS IT ACTIVE BUT NOT IN GOLDEN RULEBOOK?</t>
  </si>
  <si>
    <t>31/07/26</t>
  </si>
  <si>
    <t>DQP-9034</t>
  </si>
  <si>
    <t>DQO-9034</t>
  </si>
  <si>
    <t>RangeValidity_Check-Appl_Inv-INVOICE_AMOUNT</t>
  </si>
  <si>
    <t>Checks Application_Invoice.INVOICE_AMOUNT with the configured Purview Regex to enforce: &gt;= 99.5% non-negative, with documented exceptions for voids, refunds, adjustments, and reversals.. Business meaning: Amount of money associated with the financial item (fee, payment, refund, or adjustment) recorded for this transaction.</t>
  </si>
  <si>
    <t xml:space="preserve"> invoice_amount &gt;= 0</t>
  </si>
  <si>
    <t>DQP-9035</t>
  </si>
  <si>
    <t>DQO-9035</t>
  </si>
  <si>
    <t>Number_Format_Check-Workflow_Language-LANG_ID</t>
  </si>
  <si>
    <t xml:space="preserve">Checks that workflow_language.LANG_ID conforms to the expected source/Purview data type (VARCHAR2) so the value can be parsed and used consistently. Business meaning: Identifier/code for lang identifier used to uniquely reference the related entity in Accela and support joins, auditing, and reporting. </t>
  </si>
  <si>
    <t>regexMatch(lang_id ,'ar_AE') || regexMatch(lang_id,'en_US')</t>
  </si>
  <si>
    <t>DQP-9036</t>
  </si>
  <si>
    <t>DQO-9036</t>
  </si>
  <si>
    <t>Validity_Check-Workflow_Language-LANG_ID</t>
  </si>
  <si>
    <t>DQP-9037</t>
  </si>
  <si>
    <t>DQO-9037</t>
  </si>
  <si>
    <t>Completeness_Check-Workflow-G6_STAT_DD</t>
  </si>
  <si>
    <t>Checks that Workflow-G6_STAT_DD is populated for every in-scope record and is not null, blank, or whitespace-only. Business meaning: Business data element 'g6 stat dd' captured in the ACCELAWorkflow dataset to support operational processing, compliance tracking, and reporting.</t>
  </si>
  <si>
    <t>DQP-9038</t>
  </si>
  <si>
    <t>DQO-9038</t>
  </si>
  <si>
    <t>Completeness_Check-Workflow-G6_ASGN_DD</t>
  </si>
  <si>
    <t>Checks that Workflow-G6_ASGN_DD is populated for every in-scope record and is not null, blank, or whitespace-only. Business meaning: Business data element 'g6 asgn dd' captured in the ACCELA Workflow dataset to support operational processing, compliance tracking, and reporting.</t>
  </si>
  <si>
    <t>DQP-9039</t>
  </si>
  <si>
    <t>DQO-9039</t>
  </si>
  <si>
    <t>Accuracy_Chk-app_Config_Lang-R1_PER_SUB_TYPE</t>
  </si>
  <si>
    <t>Ensures that the permit subtype in application matches the permit subtype in the base application configuration. Rule definition: Compares application_Configuration_Language.R1_PER_SUB_TYPE with application_configuration.R1_PER_SUB_TYPE for the same Silver business record.</t>
  </si>
  <si>
    <t>DQP-9040</t>
  </si>
  <si>
    <t>DQO-9040</t>
  </si>
  <si>
    <t>Completeness_Check-balloons-balloons_address</t>
  </si>
  <si>
    <t>Validate Balloons Address is populated for in-scope records.</t>
  </si>
  <si>
    <t>DQP-9041</t>
  </si>
  <si>
    <t>DQO-9041</t>
  </si>
  <si>
    <t>DQP-9042</t>
  </si>
  <si>
    <t>DQO-9042</t>
  </si>
  <si>
    <t>Ref_Lookup_Check-Status_Lookup_Language-STATUS</t>
  </si>
  <si>
    <t>Checks if non-null STATUS values in Status_Lookup_Language exist in the approved reference or master data asset before the value is trusted by downstream consumers. Refer to APP_STATUS_GROUP Table.</t>
  </si>
  <si>
    <t>DQP-9043</t>
  </si>
  <si>
    <t>DQO-9043</t>
  </si>
  <si>
    <t>Accuracy_Check-Customs_Quota_History-yearly_quota</t>
  </si>
  <si>
    <t>Ensures that the yearly quota in Customs Quota History matches the yearly quota in Customs Quota for the same business record. Rule definition: Compares Customs_Quota_History.yearly_quota with Customs_Quota.YEARLY_QUOTA for the same Silver business record. The latest effective quota-history value agrees with the current yearly quota.</t>
  </si>
  <si>
    <t>DQP-9044</t>
  </si>
  <si>
    <t>DQO-9044</t>
  </si>
  <si>
    <t>Acc_Chk-Customs_Quota_His-yearly_remaining_quota</t>
  </si>
  <si>
    <t>Ensures that the yearly remaining quota in Customs Quota History matches the yearly remaining quota in Customs Quota for the same business record. Rule definition: Compares Customs_Quota_History.yearly_remaining_quota with Customs_Quota.YEARLY_REMAINING_QUOTA for the same Silver business record. The latest effective quota-history value agrees with the current remaining quota.</t>
  </si>
  <si>
    <t>DQP-9045</t>
  </si>
  <si>
    <t>DQO-9045</t>
  </si>
  <si>
    <t>Acc_Check-Customs_Quota-yearly_remaining_quota</t>
  </si>
  <si>
    <t>Compares Customs_Quota.yearly_remaining_quota with Customs_Quota_History.YEARLY_REMAINING_QUOTA for the same Silver business record. Current remaining quota agrees with the latest effective quota-history value.</t>
  </si>
  <si>
    <t>DQP-9046</t>
  </si>
  <si>
    <t>DQO-9046</t>
  </si>
  <si>
    <t>Comp_Check-ded_rules_exception-expiry_date</t>
  </si>
  <si>
    <t>Validate Expiry Date is populated for in-scope records.</t>
  </si>
  <si>
    <t>DQP-9047</t>
  </si>
  <si>
    <t>DQO-9047</t>
  </si>
  <si>
    <t>Timeliness_Check-Application_Master-B1_FILE_DD</t>
  </si>
  <si>
    <t>Checks that Application_Master.B1_FILE_DD is not later than the current date. Business meaning: File Dd should reflect an actual business event date and should not create future-dated records that distort operational reporting or SLA monitoring.</t>
  </si>
  <si>
    <t>DQP-9048</t>
  </si>
  <si>
    <t>DQO-9048</t>
  </si>
  <si>
    <t>DQP-9049</t>
  </si>
  <si>
    <t>DQO-9049</t>
  </si>
  <si>
    <t>DQP-9050</t>
  </si>
  <si>
    <t>DQO-9050</t>
  </si>
  <si>
    <t>Comp_Check-entity_identifier-COMPANY_EMAIL</t>
  </si>
  <si>
    <t>Validate Approval Status is populated for the Company_Email column in the Entity_Identifier table.</t>
  </si>
  <si>
    <t>DED_Attribute_0569</t>
  </si>
  <si>
    <t>DQP-9051</t>
  </si>
  <si>
    <t>DQO-9051</t>
  </si>
  <si>
    <t>Format_Check-entity_identifier-COMPANY_EMAIL</t>
  </si>
  <si>
    <t>Validate Company Email from entity_identifier table matches the expected string format</t>
  </si>
  <si>
    <t>^[A-Za-z0-9._%+-]+@[A-Za-z0-9.-]+\.[A-Za-z]{2,}$'</t>
  </si>
  <si>
    <t>DQP-9052</t>
  </si>
  <si>
    <t>DQO-9052</t>
  </si>
  <si>
    <t>Comp_Check-entity_identifier-COMPANY_POBOX</t>
  </si>
  <si>
    <t>Validate Company PO Box is populated for in-scope records.</t>
  </si>
  <si>
    <t>DED_Attribute_0571</t>
  </si>
  <si>
    <t>DQP-9053</t>
  </si>
  <si>
    <t>DQO-9053</t>
  </si>
  <si>
    <t>Comp_Check-entity_identifier-COMPANY_PHONE</t>
  </si>
  <si>
    <t>Validate Company Phone is populated for in-scope records.</t>
  </si>
  <si>
    <t>DED_Attribute_0572</t>
  </si>
  <si>
    <t>DQP-9054</t>
  </si>
  <si>
    <t>DQO-9054</t>
  </si>
  <si>
    <t>Conf_Check-entity_identifier-COMPANY_PHONE</t>
  </si>
  <si>
    <t>Validate Company Phone matches the expected data type.</t>
  </si>
  <si>
    <t>DQP-9055</t>
  </si>
  <si>
    <t>DQO-9055</t>
  </si>
  <si>
    <t>Comp_Check-entity_identifier-PRO_MOBILE</t>
  </si>
  <si>
    <t>Validate PRO Mobile is populated for in-scope records.</t>
  </si>
  <si>
    <t>DED_Attribute_0579</t>
  </si>
  <si>
    <t>DQP-9056</t>
  </si>
  <si>
    <t>DQO-9056</t>
  </si>
  <si>
    <t>Conf_Check-entity_identifier-PRO_MOBILE</t>
  </si>
  <si>
    <t>Validate PRO Mobile matches the expected data type.</t>
  </si>
  <si>
    <t>DQP-9057</t>
  </si>
  <si>
    <t>DQO-9057</t>
  </si>
  <si>
    <t>Comp_Check-entity_identifier-PRO_EID</t>
  </si>
  <si>
    <t>Validate PRO Emirates ID is populated for in-scope records.</t>
  </si>
  <si>
    <t>DED_Attribute_0580</t>
  </si>
  <si>
    <t>DQP-9058</t>
  </si>
  <si>
    <t>DQO-9058</t>
  </si>
  <si>
    <t>Comp_Check-entity_identifier-PRO_EMAIL</t>
  </si>
  <si>
    <t>Validate PRO Email is populated for in-scope records.</t>
  </si>
  <si>
    <t>DED_Attribute_0581</t>
  </si>
  <si>
    <t>DQP-9059</t>
  </si>
  <si>
    <t>DQO-9059</t>
  </si>
  <si>
    <t>Conf_Check-entity_identifier-PRO_EMAIL</t>
  </si>
  <si>
    <t>Validate PRO Email follows an approved email format.</t>
  </si>
  <si>
    <t>DQP-9060</t>
  </si>
  <si>
    <t>DQO-9060</t>
  </si>
  <si>
    <t>Comp_Check-entity_identifier-PRO_NAME</t>
  </si>
  <si>
    <t>Validate PRO Name is populated for in-scope records.</t>
  </si>
  <si>
    <t>DED_Attribute_0582</t>
  </si>
  <si>
    <t>DQP-9061</t>
  </si>
  <si>
    <t>DQO-9061</t>
  </si>
  <si>
    <t>Comp_Check-entity_identifier-ENTITY_IDENT_END_DATE</t>
  </si>
  <si>
    <t>Validate Entity Identifier End Date is populated for in-scope records.</t>
  </si>
  <si>
    <t>DED_Attribute_0575</t>
  </si>
  <si>
    <t>DQP-9062</t>
  </si>
  <si>
    <t>DQO-9062</t>
  </si>
  <si>
    <t>Accuracy_Chk-Entity_Identifier-entity_name</t>
  </si>
  <si>
    <t>Ensures that the identifier of the entity matches the corresponding information in related records, so the data stays consistent. Rule definition: Compares Entity_Identifier.entity_name with Entity_Follow_Up.entity_name for the same Silver business record.</t>
  </si>
  <si>
    <t>DQP-9063</t>
  </si>
  <si>
    <t>DQO-9063</t>
  </si>
  <si>
    <t>Accuracy_Chk-Entity_Identifier-status</t>
  </si>
  <si>
    <t>Ensures that the identifier of the entity matches the corresponding information in related records, so the data stays consistent. Rule definition: Compares Entity_Identifier.status with Entity_Follow_Up.status for the same Silver business record.</t>
  </si>
  <si>
    <t>DQP-9064</t>
  </si>
  <si>
    <t>DQO-9064</t>
  </si>
  <si>
    <t>Accuracy_Chk-Entity_Identifier-pro_email</t>
  </si>
  <si>
    <t>Ensures that the public relations officer's email in the entity record matches the investor reference email for the same application. Rule definition: Compares Entity_Identifier.pro_email with Investor_Reference.G1_EMAIL for the same Silver business record.</t>
  </si>
  <si>
    <t>DQP-9065</t>
  </si>
  <si>
    <t>DQO-9065</t>
  </si>
  <si>
    <t>TBDDateValid_Check-Expiry_Date_History-DATETIME</t>
  </si>
  <si>
    <t>DQP-9066</t>
  </si>
  <si>
    <t>DQO-9066</t>
  </si>
  <si>
    <t>TBDDateValid_Check-Expiry_Date_History-REC_DATE</t>
  </si>
  <si>
    <t xml:space="preserve">^[0-9]{2}/[0-9]{2}/[0-9]{4} [0-9]{2}:[0-9]{2}:[0-9]{2}$
</t>
  </si>
  <si>
    <t>DQP-9067</t>
  </si>
  <si>
    <t>DQO-9067</t>
  </si>
  <si>
    <t>Table_lookup-Req_Cond_Dtl_Lang-Run_id</t>
  </si>
  <si>
    <t>This rule ensures if all the RES_ID values that are present in theRequirement_Condition_Dtl_Language table exists in the Requirement_Condition_Dtl table</t>
  </si>
  <si>
    <t>DQP-9068</t>
  </si>
  <si>
    <t>DQO-9068</t>
  </si>
  <si>
    <t>DataTypeValidity_Check-App_Payment-PAYMENT_METHOD</t>
  </si>
  <si>
    <t>Checks that Application_Payment-PAYMENT_METHOD conforms to the expected source/Purview data type (VARCHAR2) so the value can be parsed and used consistently. Business meaning: Business data element 'payment method' captured in the ACCELAACCOUNTING_AUDIT_TRAIL dataset to support operational processing, compliance tracking, and reporting.</t>
  </si>
  <si>
    <t>DQP-9069</t>
  </si>
  <si>
    <t>DQO-9069</t>
  </si>
  <si>
    <t>Accuracy_Chk-Application_Payment-PAYMENT_SEQ_NBR</t>
  </si>
  <si>
    <t>Compares Application_Payment.PAYMENT_SEQ_NBR with Financial_Audit_Trail.PAYMENT_SEQ_NBR for the same Silver business record.</t>
  </si>
  <si>
    <t>DQP-9070</t>
  </si>
  <si>
    <t>DQO-9070</t>
  </si>
  <si>
    <t>Completeness_Check-Insp_Suspension-R3_BUREAU_CODE</t>
  </si>
  <si>
    <t xml:space="preserve">Checks that R3_BUREAU_CODE IN Inspection_Suspension is populated for every in-scope record and is not null, blank, or whitespace-only. </t>
  </si>
  <si>
    <t>DQP-9071</t>
  </si>
  <si>
    <t>DQO-9071</t>
  </si>
  <si>
    <t>Completeness_Chck-Insp_Suspension-R3_DIVISION_CODE</t>
  </si>
  <si>
    <t xml:space="preserve">Checks that R3_DIVISION_CODE IN Inspection_Suspension is populated for every in-scope record and is not null, blank, or whitespace-only. </t>
  </si>
  <si>
    <t>DQP-9072</t>
  </si>
  <si>
    <t>DQO-9072</t>
  </si>
  <si>
    <t>Completeness_Check-Insp_Suspension-R3_OFFICE_CODE</t>
  </si>
  <si>
    <t>Checks that R3_OFFICE_CODE IN Inspection_Suspension is populated for every in-scope record and is not null, blank, or whitespace-only.</t>
  </si>
  <si>
    <t>DQP-9073</t>
  </si>
  <si>
    <t>DQO-9073</t>
  </si>
  <si>
    <t>Completeness_Check-Insp_Suspension-R3_SECTION_CODE</t>
  </si>
  <si>
    <t xml:space="preserve">Checks that R3_SECTION_CODE IN Inspection_Suspension is populated for every in-scope record and is not null, blank, or whitespace-only. </t>
  </si>
  <si>
    <t>DQP-9074</t>
  </si>
  <si>
    <t>DQO-9074</t>
  </si>
  <si>
    <t>Completeness_Check-Insp_Suspension-R3_GROUP_CODE</t>
  </si>
  <si>
    <t xml:space="preserve">Checks that R3_GROUP_CODE IN Inspection_Suspension is populated for every in-scope record and is not null, blank, or whitespace-only. </t>
  </si>
  <si>
    <t>DQP-9075</t>
  </si>
  <si>
    <t>DQO-9075</t>
  </si>
  <si>
    <t>Comp_Chk-application_address_reference-L1_X_COORD</t>
  </si>
  <si>
    <t>Checks that L1_X_COORD in application_address_reference  is populated for every in-scope record and is not null, blank, or whitespace-only.</t>
  </si>
  <si>
    <t>DQP-9076</t>
  </si>
  <si>
    <t>DQO-9076</t>
  </si>
  <si>
    <t>Range_Val_Chk-app_address_reference_L1_X_COORD</t>
  </si>
  <si>
    <t xml:space="preserve">Checks that non-null L1_X_COORD values in application_address_reference fall within the approved GIS coordinate range before they are used for mapping, routing, or spatial reporting. </t>
  </si>
  <si>
    <t>l1_x_coord &gt;= 51.50 AND l1_x_coord &lt;= 56.03</t>
  </si>
  <si>
    <t>DQP-9077</t>
  </si>
  <si>
    <t>DQO-9077</t>
  </si>
  <si>
    <t>Comp_Chk-application_address_reference-L1_Y_COORD</t>
  </si>
  <si>
    <t>Checks that L1_Y_COORD in application_address_reference  is populated for every in-scope record and is not null, blank, or whitespace-only.</t>
  </si>
  <si>
    <t>DQP-9078</t>
  </si>
  <si>
    <t>DQO-9078</t>
  </si>
  <si>
    <t>Range_Val_Chk-app_address_reference_L1_Y_COORD</t>
  </si>
  <si>
    <t xml:space="preserve">Checks that non-null L1_Y_COORD values in application_address_reference fall within the approved GIS coordinate range before they are used for mapping, routing, or spatial reporting. </t>
  </si>
  <si>
    <t>l1_y_coord &gt;= 22.63 AND l1_y_coord &lt;= 25.64</t>
  </si>
  <si>
    <t>DQP-9079</t>
  </si>
  <si>
    <t>DQO-9079</t>
  </si>
  <si>
    <t>Comp_Check-Allocated_quota-ALLOCATED_QUOTA</t>
  </si>
  <si>
    <t>Validate Allocated Quota is populated for in-scope records.</t>
  </si>
  <si>
    <t>DQP-9080</t>
  </si>
  <si>
    <t>DQO-9080</t>
  </si>
  <si>
    <t>Completeness_Check- Investor-B1_BUSINESS_NAME</t>
  </si>
  <si>
    <t>Checks that B1_BUSINESS_NAME in Investor is populated for every in-scope record and is not null, blank, or whitespace-only.</t>
  </si>
  <si>
    <t>DQP-9081</t>
  </si>
  <si>
    <t>DQO-9081</t>
  </si>
  <si>
    <t>Completeness_Check-Investor-B1_ADDRESS1</t>
  </si>
  <si>
    <t xml:space="preserve">Checks that B1_ADDRESS1 in Investor is populated for every in-scope record and is not null, blank, or whitespace-only. </t>
  </si>
  <si>
    <t>DQP-9082</t>
  </si>
  <si>
    <t>DQO-9082</t>
  </si>
  <si>
    <t>String_Format_Check-Investor-B1_ADDRESS3</t>
  </si>
  <si>
    <t xml:space="preserve">Checks that B1_ADDRESS3 in Investor conforms to the expected source/Purview format so the value can be parsed and used consistently. </t>
  </si>
  <si>
    <t>regexMatch({b1_address3}, '^[A-Za-z0-9\u0600-\u06FF ]+$')</t>
  </si>
  <si>
    <t>DQP-9083</t>
  </si>
  <si>
    <t>DQO-9083</t>
  </si>
  <si>
    <t>Num_len_Check-Investor-G1_CONTACT_NBR</t>
  </si>
  <si>
    <t xml:space="preserve">Checks that non-null G1_CONTACT_NBR values in Investor are positive whole-number identifiers, rejecting decimals, zero, negative, and non-numeric values. </t>
  </si>
  <si>
    <t>length(toString({g1_contact_nbr})) &gt; 4</t>
  </si>
  <si>
    <t>DQP-9084</t>
  </si>
  <si>
    <t>DQO-9084</t>
  </si>
  <si>
    <t>Accuracy_Chk-Investor-B1_BUSINESS_NAME</t>
  </si>
  <si>
    <t>Compares Investor.B1_BUSINESS_NAME with Company_Name.B1_BUS_NAME for the same Silver business record.</t>
  </si>
  <si>
    <t>DQP-9085</t>
  </si>
  <si>
    <t>DQO-9085</t>
  </si>
  <si>
    <t>Comp_Check-basic_inf_peps-ADV_MEDIA_SCREENING_RES</t>
  </si>
  <si>
    <t>Validate Adverse Media Screening Result is populated for in-scope records.</t>
  </si>
  <si>
    <t>DQP-9086</t>
  </si>
  <si>
    <t>DQO-9086</t>
  </si>
  <si>
    <t>Comp_Check-basic_inf_peps-ANY_CONF_BTWN_PEP_POSIT</t>
  </si>
  <si>
    <t>Comp_Check-basic_information_peps-ANY_CONFLICT_BETWEEN_PEP_POSIT</t>
  </si>
  <si>
    <t>DQP-9087</t>
  </si>
  <si>
    <t>DQO-9087</t>
  </si>
  <si>
    <t>Comp_Check-basic_info_peps-JURIS_RISK_OF_THE_COUNT</t>
  </si>
  <si>
    <t>Validate Jurisdiction Risk Of The Country is populated for in-scope records.</t>
  </si>
  <si>
    <t>DQP-9088</t>
  </si>
  <si>
    <t>DQO-9088</t>
  </si>
  <si>
    <t>Comp_Check-basic_info_peps-PEP_SCREENING_RESULT</t>
  </si>
  <si>
    <t>Validate PEP Screening Result is populated for in-scope records.</t>
  </si>
  <si>
    <t>DQP-9089</t>
  </si>
  <si>
    <t>DQO-9089</t>
  </si>
  <si>
    <t>Comp_Check-basic_info_peps-SANCTIONS_SCREEN_RESULT</t>
  </si>
  <si>
    <t>Validate Sanctions Screening Result is populated for in-scope records.</t>
  </si>
  <si>
    <t>DQP-9090</t>
  </si>
  <si>
    <t>DQO-9090</t>
  </si>
  <si>
    <t>Validity_Chk-RB_Basic_Info_PEP-source_of_pep</t>
  </si>
  <si>
    <t>^[A-Za-z]+$</t>
  </si>
  <si>
    <t>DQP-9091</t>
  </si>
  <si>
    <t>DQO-9091</t>
  </si>
  <si>
    <t>Number_Format_Check-Req_Condition_Language-LANG_ID</t>
  </si>
  <si>
    <t>Checks that Requirement_Condition_Language-LANG_ID conforms to the expected source/Purview data type (VARCHAR2) so the value can be parsed and used consistently. Business meaning: Identifier/code for lang identifier used to uniquely reference the related entity in Accela and support joins, auditing, and reporting.</t>
  </si>
  <si>
    <t>DQP-9092</t>
  </si>
  <si>
    <t>DQO-9092</t>
  </si>
  <si>
    <t>TableLookUp-APPLICATION_FEE_AUDIT-FEEITEM_SEQ_NBR</t>
  </si>
  <si>
    <t>"Checks that non-null APPLICATION_FEE_AUDIT-FEEITEM_SEQ_NBR values exist in the approved reference or master data asset before the value is trusted by downstream consumers. Business meaning: System-generated sequence value used to uniquely identify the row and maintain relationships between related transactions/records.
"</t>
  </si>
  <si>
    <t>DQP-9093</t>
  </si>
  <si>
    <t>DQO-9093</t>
  </si>
  <si>
    <t>Dup_Rows_Chk-financial_audit_trail-b1,2,3_per_id</t>
  </si>
  <si>
    <t xml:space="preserve">This rule is used to check if there are any duplicate entries for the financial_audit_trail table for b1_per_id1, b1_per_id2, b1_per_id3
</t>
  </si>
  <si>
    <t>DQP-9094</t>
  </si>
  <si>
    <t>DQO-9094</t>
  </si>
  <si>
    <t>Comp_Chk-financial_audit_trail-acc_audit_seq_nbr</t>
  </si>
  <si>
    <t>This rule checks if the Account Auditing sequence number has any blanks in the table Financial Auditing Trail table.</t>
  </si>
  <si>
    <t>DED_Attribute_0003</t>
  </si>
  <si>
    <t>DQP-9095</t>
  </si>
  <si>
    <t>DQO-9095</t>
  </si>
  <si>
    <t>Data_Chk-financial_audit_trail-acc_audit_seq_nbr</t>
  </si>
  <si>
    <t xml:space="preserve">This rule checks if all the data within the column is of the expected data type
</t>
  </si>
  <si>
    <t>DQP-9096</t>
  </si>
  <si>
    <t>DQO-9096</t>
  </si>
  <si>
    <t>Ref_Lookup_Chk-financial_audit_trail-RECEIPT_NBR</t>
  </si>
  <si>
    <t>Checks that non-null RECEIPT_NBR values in financial_audit_trail exist in the approved reference or master data asset before the value is trusted by downstream consumers. It is the receipt number issued for the payment related to the transaction.</t>
  </si>
  <si>
    <t>DQP-9097</t>
  </si>
  <si>
    <t>DQO-9097</t>
  </si>
  <si>
    <t>Ref_Chk- financial_audit_trail-FEEITEM_SEQ_NBR</t>
  </si>
  <si>
    <t xml:space="preserve">Checks that non-null FEEITEM_SEQ_NBR values in financial_audit_trail exist in the approved reference or master data asset before the value is trusted by downstream consumers. Business meaning: System-generated sequence value used to uniquely identify the row and maintain relationships between related transactions/records. </t>
  </si>
  <si>
    <t>DQP-9098</t>
  </si>
  <si>
    <t>DQO-9098</t>
  </si>
  <si>
    <t>Accuracy_Check-Fin_Audit_Trail-PAYMENT_SEQ_NBR</t>
  </si>
  <si>
    <t>Ensures that the payment sequence number matches the corresponding information in related records, so the data stays consistent. Rule definition: Compares Financial_Audit_Trail.PAYMENT_SEQ_NBR with Application_Payment.PAYMENT_SEQ_NBR for the same Silver business record. Payment sequence agrees between the financial audit trail and the related application payment.</t>
  </si>
  <si>
    <t>DQP-9099</t>
  </si>
  <si>
    <t>DQO-9099</t>
  </si>
  <si>
    <t>String_format_match_serv_prov_code</t>
  </si>
  <si>
    <t>DED_Attribute_0001</t>
  </si>
  <si>
    <t>.*</t>
  </si>
  <si>
    <t>DQP-9100</t>
  </si>
  <si>
    <t>DQO-9100</t>
  </si>
  <si>
    <t>Empty/blank_fields_serv_prov_code</t>
  </si>
  <si>
    <t>DQP-9101</t>
  </si>
  <si>
    <t>DQO-9101</t>
  </si>
  <si>
    <t>Completeness_Check-application_address-b1_x_coord</t>
  </si>
  <si>
    <t xml:space="preserve">Checks that b1_x_coordin application_address is populated for every in-scope record and is not null, blank, or whitespace-only.
</t>
  </si>
  <si>
    <t>DQP-9102</t>
  </si>
  <si>
    <t>DQO-9102</t>
  </si>
  <si>
    <t>Completeness_Check-application_address-b1_y_coord</t>
  </si>
  <si>
    <t>Checks that b1_y_coord in application_address is populated for every in-scope record and is not null, blank, or whitespace-only.</t>
  </si>
  <si>
    <t>DQP-9103</t>
  </si>
  <si>
    <t>DQO-9103</t>
  </si>
  <si>
    <t>Completeness_Check-application_address-l1_add_nbr</t>
  </si>
  <si>
    <t xml:space="preserve">Checks that l1_add_nbr in application_address is populated for every in-scope record and is not null, blank, or whitespace-only.
</t>
  </si>
  <si>
    <t>DQP-9104</t>
  </si>
  <si>
    <t>DQO-9104</t>
  </si>
  <si>
    <t>Uniqueness_Check-application_address-l1_add_nbr</t>
  </si>
  <si>
    <t xml:space="preserve">Duplicate Check on Address Number
</t>
  </si>
  <si>
    <t>DQP-9105</t>
  </si>
  <si>
    <t>DQO-9105</t>
  </si>
  <si>
    <t>Range_Validity_Check-application_addr-b1_x_coord</t>
  </si>
  <si>
    <t xml:space="preserve">Checks that non-null b1_x_coord values in application_address fall within the approved GIS coordinate range before they are used for mapping, routing, or spatial reporting.
</t>
  </si>
  <si>
    <t>between({b1_x_coord}, 51.50, 56.03)</t>
  </si>
  <si>
    <t>DQP-9106</t>
  </si>
  <si>
    <t>DQO-9106</t>
  </si>
  <si>
    <t>Range_Validity_Check-application_addr-b1_y_coord</t>
  </si>
  <si>
    <t>Checks that non-null b1_y_coord values in application_addr fall within the approved GIS coordinate range before they are used for mapping, routing, or spatial reporting.</t>
  </si>
  <si>
    <t xml:space="preserve">between({b1_y_coord}, 22.63, 25.64)_x000D_
</t>
  </si>
  <si>
    <t>DQP-9107</t>
  </si>
  <si>
    <t>DQO-9107</t>
  </si>
  <si>
    <t>Uniqueness_Check-application_address</t>
  </si>
  <si>
    <t>Duplicate Check on Address Number</t>
  </si>
  <si>
    <t>DQP-9108</t>
  </si>
  <si>
    <t>DQO-9108</t>
  </si>
  <si>
    <t>Accuracy_Chk-Application_Address-B1_ADDRESS_NBR</t>
  </si>
  <si>
    <t>Compares Application_Address.B1_ADDRESS_NBR with Application_District.B1_ADDRESS_NBR for the same Silver business record.</t>
  </si>
  <si>
    <t>DQP-9109</t>
  </si>
  <si>
    <t>DQO-9109</t>
  </si>
  <si>
    <t>Accuracy_Chk-Application_Address-B1_X_COORD</t>
  </si>
  <si>
    <t>Compares Application_Address.B1_X_COORD with Application_Address_Reference.L1_X_COORD for the same Silver business record.</t>
  </si>
  <si>
    <t>DQP-9110</t>
  </si>
  <si>
    <t>DQO-9110</t>
  </si>
  <si>
    <t>Accuracy_Chk-Inspection_Types_Language-INSP_TYPE</t>
  </si>
  <si>
    <t>Ensures that the type of inspection matches the corresponding information in related records, so the data stays consistent. Rule definition: Compares Inspection_Types_Language.INSP_TYPE with Inspection_Types.INSP_TYPE for the same Silver business record.</t>
  </si>
  <si>
    <t>DQP-9111</t>
  </si>
  <si>
    <t>DQO-9111</t>
  </si>
  <si>
    <t>Accuracy_Chk-Application_Fee_Reference-R1_FEE_CODE</t>
  </si>
  <si>
    <t>"Compares Application_Fee_Reference.R1_FEE_CODE with application_configuration.R1_FEE_CODE for the same Silver business record.
Checks that the code identifying the fee configured for the application in accela matches the corresponding information in related records, so the data stays consistent."</t>
  </si>
  <si>
    <t>Cons_Ck-RB_Basic_Info_PEP-have_no_pep_associations</t>
  </si>
  <si>
    <t>Checks that the PEP declaration of an application is coherent with the PEP records held: if have_no_pep_associations is selected, no PEP association records should exist in RB_Basic_Information_PEP for the same application; if it is not selected, at least one PEP association record must exist. A contradiction means either the declaration or the PEP records are wrong. (Direction corrected per review – the current draft SQL checks the opposite and needs to be rewritten.)</t>
  </si>
  <si>
    <t>WITH scope AS (
    SELECT s.SERV_PROV_CODE, s.B1_PER_ID1, s.B1_PER_ID2, s.B1_PER_ID3, s.ROW_INDEX,
           s.HAVE_NO_PEP_ASSOCIATIONS
    FROM VIRTUAL_BASIC_INFORMATION_PEPS s
    WHERE s.REC_STATUS = 'A'
),
eval AS (
    SELECT r.SERV_PROV_CODE, r.B1_PER_ID1, r.B1_PER_ID2, r.B1_PER_ID3,
           1 AS DEP_FOUND
    FROM VIRTUAL_BASIC_INFORMATION_PEPS r
    WHERE r.REC_STATUS = 'A'
    GROUP BY r.SERV_PROV_CODE, r.B1_PER_ID1, r.B1_PER_ID2, r.B1_PER_ID3
)
SELECT sc.*,
       CASE WHEN NULLIF(TRIM(CAST(sc.HAVE_NO_PEP_ASSOCIATIONS AS STRING)), '') IS NULL OR NOT (UPPER(TRIM(sc.HAVE_NO_PEP_ASSOCIATIONS)) IN ('CHECKED', 'Y', 'YES', 'TRUE', '1', 'ON')) THEN 'OUT_OF_SCOPE'
            WHEN ev.DEP_FOUND = 1 THEN 'PASS'
            ELSE 'FAIL' END AS DQ_RESULT
FROM scope sc
LEFT JOIN eval ev
       ON ev.SERV_PROV_CODE = sc.SERV_PROV_CODE
      AND ev.B1_PER_ID1 = sc.B1_PER_ID1
      AND ev.B1_PER_ID2 = sc.B1_PER_ID2
      AND ev.B1_PER_ID3 = sc.B1_PER_ID3</t>
  </si>
  <si>
    <t>Update_Date</t>
  </si>
  <si>
    <t>Silver Table Name</t>
  </si>
  <si>
    <t>Column Name</t>
  </si>
  <si>
    <t>Golden Rulebook check?</t>
  </si>
  <si>
    <t>SERV_PROV_CODE, G1_CONTACT_TYPE, G1_CONTACT_NBR</t>
  </si>
  <si>
    <t>SOURCE_SEQ_NBR, RES_ID, LANG_ID</t>
  </si>
  <si>
    <t>source_of_pep</t>
  </si>
  <si>
    <t>NA - Table level rule</t>
  </si>
  <si>
    <t>SERV_PROV_CODE, B1_PER_ID1, B1_PER_ID2, B1_PER_ID3, HS_CODE, RAW_MATERIAL_ID</t>
  </si>
  <si>
    <t>SERV_PROV_CODE, B1_PER_ID1, B1_PER_ID2, B1_PER_ID3, SPARE_PART_ID</t>
  </si>
  <si>
    <t>SERV_PROV_CODE, B1_PER_ID1, B1_PER_ID2, B1_PER_ID3, LICENSE_NUMBER</t>
  </si>
  <si>
    <t>SERV_PROV_CODE, B1_PER_ID1, B1_PER_ID2, B1_PER_ID3, REFERENCE_CONTACT_NUMBER</t>
  </si>
  <si>
    <t>SERV_PROV_CODE, B1_PER_ID1, B1_PER_ID2, B1_PER_ID3</t>
  </si>
  <si>
    <t>SERV_PROV_CODE, B1_PER_ID1, B1_PER_ID2, B1_PER_ID3, ROW_INDEX</t>
  </si>
  <si>
    <t>SERV_PROV_CODE, B1_PER_ID1, B1_PER_ID2, B1_PER_ID3, SYSTEM_ID</t>
  </si>
  <si>
    <t>SERV_PROV_CODE, B1_PER_ID1, B1_PER_ID2, B1_PER_ID3, SYSTEMID</t>
  </si>
  <si>
    <t>SERV_PROV_CODE, B1_PER_ID1, B1_PER_ID2, B1_PER_ID3, B1_APO_NBR, B1_APO_TYPE</t>
  </si>
  <si>
    <t>SERV_PROV_CODE, STATUS_HIST_NBR, TYPE</t>
  </si>
  <si>
    <t>SERV_PROV_CODE, INSP_RESULT_GROUP, INSP_RESULT, RESULT_CATEGORY</t>
  </si>
  <si>
    <t>SERV_PROV_CODE, RES_ID, LANG_ID</t>
  </si>
  <si>
    <t>SERV_PROV_CODE, B1_PER_ID1, B1_PER_ID2, B1_PER_ID3, B1_CONTACT_NBR, B1_CONTACT_TYPE</t>
  </si>
  <si>
    <t>LIC_SEQ_NBR, SERV_PROV_CODE</t>
  </si>
  <si>
    <t>SERV_PROV_CODE, B1_PER_ID1, B1_PER_ID2, B1_PER_ID3, ACTIVITY_ID</t>
  </si>
  <si>
    <t>SERV_PROV_CODE, B1_PER_ID1, B1_PER_ID2, B1_PER_ID3, MACHINE_ID</t>
  </si>
  <si>
    <t>SERV_PROV_CODE, B1_PER_ID1, B1_PER_ID2, B1_PER_ID3, B1_PER_TYPE, B1_PER_SUB_TYPE</t>
  </si>
  <si>
    <t>SERV_PROV_CODE, B1_PER_ID1, B1_PER_ID2, B1_PER_ID3, TRANSACTION_ID</t>
  </si>
  <si>
    <t>is_beneficiary_pep</t>
  </si>
  <si>
    <t>is_board_member_pep</t>
  </si>
  <si>
    <t>is_manager_pep</t>
  </si>
  <si>
    <t>B1_MASTER_ID1, B1_MASTER_ID2, B1_MASTER_ID3, B1_PER_ID1, B1_PER_ID2, B1_PER_ID3, MASTER_SERV_PROV_CODE</t>
  </si>
  <si>
    <t>vip_pep</t>
  </si>
  <si>
    <t>DQP-1677</t>
  </si>
  <si>
    <t>inactive</t>
  </si>
  <si>
    <t>is_vip</t>
  </si>
  <si>
    <t>insp_result</t>
  </si>
  <si>
    <t>insp_result_group</t>
  </si>
  <si>
    <t>eid, verified_with_ica</t>
  </si>
  <si>
    <t>total_area, length, width</t>
  </si>
  <si>
    <t>manager_eid, verified_with_ica</t>
  </si>
  <si>
    <t>manager_name_ar, manager_name_en</t>
  </si>
  <si>
    <t>name_ar, name_en</t>
  </si>
  <si>
    <t>operation_countries_ar, operation_countries_en</t>
  </si>
  <si>
    <t>trade_name_ar, trade_name_en</t>
  </si>
  <si>
    <t>emirates_id_issue_date, id_number_expiry_date</t>
  </si>
  <si>
    <t>is_liquidator, liquidator_license</t>
  </si>
  <si>
    <t>license_no, legal_form</t>
  </si>
  <si>
    <t>STATUS_DATE, STATUS</t>
  </si>
  <si>
    <t>STATUS, STATUS_DATE</t>
  </si>
  <si>
    <t>LIC_NBR, BUS_NAME, BUS_NAME2</t>
  </si>
  <si>
    <t>LIC_NBR, LIC_TYPE</t>
  </si>
  <si>
    <t>LIC_NBR, LIC_STATE</t>
  </si>
  <si>
    <t>LIC_TYPE, LIC_STATE</t>
  </si>
  <si>
    <t>application_Address_extra_info</t>
  </si>
  <si>
    <t>inspection_Relationship</t>
  </si>
  <si>
    <t>Insp_Result_Group</t>
  </si>
  <si>
    <t>lic_type</t>
  </si>
  <si>
    <t>Source_of_PEP</t>
  </si>
  <si>
    <t>Measured_in</t>
  </si>
  <si>
    <t>Type</t>
  </si>
  <si>
    <t>Origin_country</t>
  </si>
  <si>
    <t>Establishment_country</t>
  </si>
  <si>
    <t>LICENSE_CLASSIFICATION_NEW_VAL</t>
  </si>
  <si>
    <t>Unit</t>
  </si>
  <si>
    <t>DQP-8048</t>
  </si>
  <si>
    <t>DQO-8048</t>
  </si>
  <si>
    <t>DQP-8063</t>
  </si>
  <si>
    <t>Consec_Chk-Investor_Dtl-trade_name_abreviation</t>
  </si>
  <si>
    <t>Validate that populated values in Investor_Dtl.trade_name_abreviation do not contain consecutive spaces within the value.</t>
  </si>
  <si>
    <t>Investor_dtl</t>
  </si>
  <si>
    <t>Investor_dtl_reference</t>
  </si>
  <si>
    <t>Commercial_activities</t>
  </si>
  <si>
    <t>When populated, Manager_Information.manager_issuance_country must match an active value in the 'COUNTRY OF ORIGIN' reference list (the same list used by approved rule(s) DQP-2417). Values are compared after trimming and ignoring case. A value outside the list is not a valid entry for this field.</t>
  </si>
  <si>
    <t>WITH scope AS (
    SELECT s.SERV_PROV_CODE, s.B1_PER_ID1, s.B1_PER_ID2, s.B1_PER_ID3, s.ROW_INDEX, s.MANAGER_ISSUANCE_COUNTRY,
           UPPER(TRIM(s.MANAGER_ISSUANCE_COUNTRY)) AS CDE_NORM
    FROM VIRTUAL_MANAGER_INFOMATION s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</si>
  <si>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Allowed_Chk-RB_Ben_Owner-establishment_country</t>
  </si>
  <si>
    <t>When populated, RB_Beneficial_Owner.establishment_country must match an active value in the 'COUNTRY OF ORIGIN' reference list (the same list used by approved rule(s) DQP-2424 / DQP-2430). Values are compared after trimming and ignoring case. A value outside the list is not a valid entry for this field.</t>
  </si>
  <si>
    <t>WITH scope AS (
    SELECT s.SERV_PROV_CODE, s.B1_PER_ID1, s.B1_PER_ID2, s.B1_PER_ID3, s.ROW_INDEX, s.ESTABLISHMENT_COUNTRY,
           UPPER(TRIM(s.ESTABLISHMENT_COUNTRY)) AS CDE_NORM
    FROM VIRTUAL_BENEFICIAL_OWNER s
    WHERE s.REC_STATUS = 'A'
),
eval AS (
    SELECT r.SERV_PROV_CODE AS SERV_PROV_CODE, UPPER(TRIM(r.BIZDOMAIN_VALUE)) AS CDE_NORM, 1 AS REF_FOUND
    FROM RBIZDOMAIN_VALUE r
    WHERE r.REC_STATUS = 'A'
      AND UPPER(TRIM(r.BIZDOMAIN)) = 'COUNTRY OF ORIGIN'
    GROUP BY r.SERV_PROV_CODE, UPPER(TRIM(r.BIZDOMAIN_VALUE))
)
SELECT sc.*,
       CASE WHEN NULLIF(sc.CDE_NORM, '') IS NULL
              OR sc.SERV_PROV_CODE IS NULL THEN 'OUT_OF_SCOPE'
            WHEN ev.REF_FOUND = 1 THEN 'PASS'
            ELSE 'FAIL' END AS DQ_RESULT
FROM scope sc
LEFT JOIN eval ev
       ON ev.SERV_PROV_CODE = sc.SERV_PROV_CODE
      AND ev.CDE_NORM = sc.CDE_NORM</t>
  </si>
  <si>
    <t>Total Attributes</t>
  </si>
  <si>
    <t>CDE/Attributes Percentage</t>
  </si>
  <si>
    <t>Silver Concat</t>
  </si>
  <si>
    <t>Scope</t>
  </si>
  <si>
    <t>Note</t>
  </si>
  <si>
    <t>Technical/Business Attributes</t>
  </si>
  <si>
    <t>Accela Label</t>
  </si>
  <si>
    <t>Foundry CDE</t>
  </si>
  <si>
    <t>Financial_Audit_Trail.SERV_PROV_CODE</t>
  </si>
  <si>
    <t>N</t>
  </si>
  <si>
    <t>T</t>
  </si>
  <si>
    <t>DED_Attribute_0002</t>
  </si>
  <si>
    <t>Financial_Audit_Trail.B1_PER_ID1</t>
  </si>
  <si>
    <t>ACC_AUDIT_SEQ_NBR</t>
  </si>
  <si>
    <t>Financial_Audit_Trail.ACC_AUDIT_SEQ_NBR</t>
  </si>
  <si>
    <t>DED_Attribute_0004</t>
  </si>
  <si>
    <t>Financial_Audit_Trail.B1_PER_ID2</t>
  </si>
  <si>
    <t>DED_Attribute_0005</t>
  </si>
  <si>
    <t>Financial_Audit_Trail.B1_PER_ID3</t>
  </si>
  <si>
    <t>Financial_Audit_Trail.INVOICE_NBR</t>
  </si>
  <si>
    <t>Y</t>
  </si>
  <si>
    <t>Financial_Audit_Trail.RECEIPT_NBR</t>
  </si>
  <si>
    <t>Financial_Audit_Trail.PAYMENT_SEQ_NBR</t>
  </si>
  <si>
    <t>Financial_Audit_Trail.RECEIPT_AMOUNT</t>
  </si>
  <si>
    <t>B</t>
  </si>
  <si>
    <t>Amount</t>
  </si>
  <si>
    <t>NEW_CDE</t>
  </si>
  <si>
    <t>DED_Attribute_0010</t>
  </si>
  <si>
    <t>ACTION</t>
  </si>
  <si>
    <t>Financial_Audit_Trail.ACTION</t>
  </si>
  <si>
    <t>Financial_Audit_Trail.FEEITEM_SEQ_NBR</t>
  </si>
  <si>
    <t>DED_Attribute_0012</t>
  </si>
  <si>
    <t>Financial_Audit_Trail.PAYMENT_METHOD</t>
  </si>
  <si>
    <t>Method</t>
  </si>
  <si>
    <t>DED_Attribute_0013</t>
  </si>
  <si>
    <t>PAYMENT_REF_NBR</t>
  </si>
  <si>
    <t>Financial_Audit_Trail.PAYMENT_REF_NBR</t>
  </si>
  <si>
    <t>Receipt#</t>
  </si>
  <si>
    <t>DED_Attribute_0014</t>
  </si>
  <si>
    <t>REGISTER_NBR</t>
  </si>
  <si>
    <t>Financial_Audit_Trail.REGISTER_NBR</t>
  </si>
  <si>
    <t>DED_Attribute_0015</t>
  </si>
  <si>
    <t>REC_STATUS</t>
  </si>
  <si>
    <t>Financial_Audit_Trail.REC_STATUS</t>
  </si>
  <si>
    <t>Status_Lookup.APP_STATUS_GROUP_CODE</t>
  </si>
  <si>
    <t>Status_Lookup.STATUS</t>
  </si>
  <si>
    <t>DED_Attribute_0018</t>
  </si>
  <si>
    <t>Status_Lookup.REC_STATUS</t>
  </si>
  <si>
    <t>Status_Lookup.SERV_PROV_CODE</t>
  </si>
  <si>
    <t>DED_Attribute_0020</t>
  </si>
  <si>
    <t>Status_Lookup.RES_ID</t>
  </si>
  <si>
    <t>DED_Attribute_0021</t>
  </si>
  <si>
    <t>Status_Lookup_Language.SERV_PROV_CODE</t>
  </si>
  <si>
    <t>Status_Lookup_Language.RES_ID</t>
  </si>
  <si>
    <t>Status_Lookup_Language.LANG_ID</t>
  </si>
  <si>
    <t>Status_Lookup_Language.STATUS</t>
  </si>
  <si>
    <t>DED_Attribute_0025</t>
  </si>
  <si>
    <t>Status_Lookup_Language.REC_STATUS</t>
  </si>
  <si>
    <t>Application_Master.SERV_PROV_CODE</t>
  </si>
  <si>
    <t>Application_Master.B1_PER_ID1</t>
  </si>
  <si>
    <t>Application_Master.B1_PER_ID2</t>
  </si>
  <si>
    <t>Application_Master.B1_PER_ID3</t>
  </si>
  <si>
    <t>Application_Master.B1_PER_GROUP</t>
  </si>
  <si>
    <t>Group</t>
  </si>
  <si>
    <t>DED_Attribute_0031</t>
  </si>
  <si>
    <t>B1_PER_TYPE</t>
  </si>
  <si>
    <t>Application_Master.B1_PER_TYPE</t>
  </si>
  <si>
    <t>DED_Attribute_0032</t>
  </si>
  <si>
    <t>B1_PER_SUB_TYPE</t>
  </si>
  <si>
    <t>Application_Master.B1_PER_SUB_TYPE</t>
  </si>
  <si>
    <t>Sub type</t>
  </si>
  <si>
    <t>Application_Master.B1_PER_CATEGORY</t>
  </si>
  <si>
    <t>Application_Master.B1_FILE_DD</t>
  </si>
  <si>
    <t>Application Date</t>
  </si>
  <si>
    <t>DED_Attribute_0035</t>
  </si>
  <si>
    <t>Application_Master.REC_STATUS</t>
  </si>
  <si>
    <t>Application_Master.B1_ALT_ID</t>
  </si>
  <si>
    <t>DED_Attribute_0037</t>
  </si>
  <si>
    <t>License_Expiration.SERV_PROV_CODE</t>
  </si>
  <si>
    <t>DED_Attribute_0038</t>
  </si>
  <si>
    <t>License_Expiration.B1_PER_ID1</t>
  </si>
  <si>
    <t>DED_Attribute_0039</t>
  </si>
  <si>
    <t>License_Expiration.B1_PER_ID2</t>
  </si>
  <si>
    <t>DED_Attribute_0040</t>
  </si>
  <si>
    <t>License_Expiration.B1_PER_ID3</t>
  </si>
  <si>
    <t>License_Expiration.EXPIRATION_CODE</t>
  </si>
  <si>
    <t>License_Expiration.EXPIRATION_DATE</t>
  </si>
  <si>
    <t>expiration date</t>
  </si>
  <si>
    <t>DED_Attribute_0043</t>
  </si>
  <si>
    <t>License_Expiration.REC_STATUS</t>
  </si>
  <si>
    <t>DED_Attribute_0044</t>
  </si>
  <si>
    <t>Application_Address.SERV_PROV_CODE</t>
  </si>
  <si>
    <t>DED_Attribute_0045</t>
  </si>
  <si>
    <t>Application_Address.B1_PER_ID1</t>
  </si>
  <si>
    <t>DED_Attribute_0046</t>
  </si>
  <si>
    <t>Application_Address.B1_PER_ID2</t>
  </si>
  <si>
    <t>DED_Attribute_0047</t>
  </si>
  <si>
    <t>Application_Address.B1_PER_ID3</t>
  </si>
  <si>
    <t>Application_Address.B1_ADDRESS_NBR</t>
  </si>
  <si>
    <t>Application_Address.B1_X_COORD</t>
  </si>
  <si>
    <t>Application_Address.B1_Y_COORD</t>
  </si>
  <si>
    <t>DED_Attribute_0051</t>
  </si>
  <si>
    <t>Application_Address.REC_STATUS</t>
  </si>
  <si>
    <t>Application_Address.L1_ADDRESS_NBR</t>
  </si>
  <si>
    <t>Reference Address ID</t>
  </si>
  <si>
    <t>DED_Attribute_0053</t>
  </si>
  <si>
    <t>Application_District.SERV_PROV_CODE</t>
  </si>
  <si>
    <t>DED_Attribute_0054</t>
  </si>
  <si>
    <t>Application_District.B1_PER_ID1</t>
  </si>
  <si>
    <t>DED_Attribute_0055</t>
  </si>
  <si>
    <t>Application_District.B1_PER_ID2</t>
  </si>
  <si>
    <t>DED_Attribute_0056</t>
  </si>
  <si>
    <t>Application_District.B1_PER_ID3</t>
  </si>
  <si>
    <t>Application_District.B1_ADDRESS_NBR</t>
  </si>
  <si>
    <t>Application_District.B1_DISTRICT</t>
  </si>
  <si>
    <t>DED_Attribute_0059</t>
  </si>
  <si>
    <t>Application_District.REC_STATUS</t>
  </si>
  <si>
    <t>DED_Attribute_0060</t>
  </si>
  <si>
    <t>Investor.SERV_PROV_CODE</t>
  </si>
  <si>
    <t>DED_Attribute_0061</t>
  </si>
  <si>
    <t>Investor.B1_PER_ID1</t>
  </si>
  <si>
    <t>DED_Attribute_0062</t>
  </si>
  <si>
    <t>Investor.B1_PER_ID2</t>
  </si>
  <si>
    <t>DED_Attribute_0063</t>
  </si>
  <si>
    <t>Investor.B1_PER_ID3</t>
  </si>
  <si>
    <t>Investor.B1_CONTACT_NBR</t>
  </si>
  <si>
    <t>Contact Number</t>
  </si>
  <si>
    <t>Investor.B1_CONTACT_TYPE</t>
  </si>
  <si>
    <t>Investor.B1_FNAME</t>
  </si>
  <si>
    <t>First Name (Ar)</t>
  </si>
  <si>
    <t>DED_Attribute_0067</t>
  </si>
  <si>
    <t>B1_MNAME</t>
  </si>
  <si>
    <t>Investor.B1_MNAME</t>
  </si>
  <si>
    <t>Middle Name (Ar)</t>
  </si>
  <si>
    <t>Investor.B1_LNAME</t>
  </si>
  <si>
    <t>Last Name (Ar)</t>
  </si>
  <si>
    <t>Investor.B1_FULL_NAME</t>
  </si>
  <si>
    <t>Second Name (Ar)</t>
  </si>
  <si>
    <t>Investor.B1_BUSINESS_NAME</t>
  </si>
  <si>
    <t>Business Name (Ar)</t>
  </si>
  <si>
    <t>Investor.B1_ADDRESS1</t>
  </si>
  <si>
    <t>DED_Attribute_0072</t>
  </si>
  <si>
    <t>B1_ADDRESS2</t>
  </si>
  <si>
    <t>Investor.B1_ADDRESS2</t>
  </si>
  <si>
    <t>First Name (En)</t>
  </si>
  <si>
    <t>Investor.B1_ADDRESS3</t>
  </si>
  <si>
    <t>Last Name (En)</t>
  </si>
  <si>
    <t>DED_Attribute_0074</t>
  </si>
  <si>
    <t>B1_COUNTRY</t>
  </si>
  <si>
    <t>Investor.B1_COUNTRY</t>
  </si>
  <si>
    <t>Country</t>
  </si>
  <si>
    <t>DED_Attribute_0075</t>
  </si>
  <si>
    <t>B1_PHONE1</t>
  </si>
  <si>
    <t>Investor.B1_PHONE1</t>
  </si>
  <si>
    <t>Phone number</t>
  </si>
  <si>
    <t>DED_Attribute_0076</t>
  </si>
  <si>
    <t>B1_PHONE2</t>
  </si>
  <si>
    <t>Investor.B1_PHONE2</t>
  </si>
  <si>
    <t>Mobile Phone</t>
  </si>
  <si>
    <t>DED_Attribute_0077</t>
  </si>
  <si>
    <t>B1_FAX</t>
  </si>
  <si>
    <t>Investor.B1_FAX</t>
  </si>
  <si>
    <t>Fax number</t>
  </si>
  <si>
    <t>Investor.B1_EMAIL</t>
  </si>
  <si>
    <t>Email</t>
  </si>
  <si>
    <t>DED_Attribute_0079</t>
  </si>
  <si>
    <t>Investor.REC_STATUS</t>
  </si>
  <si>
    <t>Investor.G1_CONTACT_NBR</t>
  </si>
  <si>
    <t>Reference Contact ID</t>
  </si>
  <si>
    <t>DED_Attribute_0081</t>
  </si>
  <si>
    <t>Company_Name.SERV_PROV_CODE</t>
  </si>
  <si>
    <t>DED_Attribute_0082</t>
  </si>
  <si>
    <t>Company_Name.B1_PER_ID1</t>
  </si>
  <si>
    <t>DED_Attribute_0083</t>
  </si>
  <si>
    <t>Company_Name.B1_PER_ID2</t>
  </si>
  <si>
    <t>DED_Attribute_0084</t>
  </si>
  <si>
    <t>Company_Name.B1_PER_ID3</t>
  </si>
  <si>
    <t>Company_Name.B1_LICENSE_NBR</t>
  </si>
  <si>
    <t>License Number</t>
  </si>
  <si>
    <t>DED_Attribute_0086</t>
  </si>
  <si>
    <t>B1_SER_DES</t>
  </si>
  <si>
    <t>Company_Name.B1_SER_DES</t>
  </si>
  <si>
    <t>Company_Name.B1_LICENSE_TYPE</t>
  </si>
  <si>
    <t>License Type</t>
  </si>
  <si>
    <t>Company_Name.B1_BUS_NAME</t>
  </si>
  <si>
    <t>English Trade Name</t>
  </si>
  <si>
    <t>DED_Attribute_0089</t>
  </si>
  <si>
    <t>LIC_SEQ_NBR</t>
  </si>
  <si>
    <t>Company_Name.LIC_SEQ_NBR</t>
  </si>
  <si>
    <t>Company_Name.B1_BUS_NAME2</t>
  </si>
  <si>
    <t>Arabic Trade Name</t>
  </si>
  <si>
    <t>DED_Attribute_0091</t>
  </si>
  <si>
    <t>Requirement_Condition.SERV_PROV_CODE</t>
  </si>
  <si>
    <t>DED_Attribute_0092</t>
  </si>
  <si>
    <t>Requirement_Condition.B1_PER_ID1</t>
  </si>
  <si>
    <t>DED_Attribute_0093</t>
  </si>
  <si>
    <t>Requirement_Condition.B1_PER_ID2</t>
  </si>
  <si>
    <t>DED_Attribute_0094</t>
  </si>
  <si>
    <t>Requirement_Condition.B1_PER_ID3</t>
  </si>
  <si>
    <t>Requirement_Condition.B1_CON_NBR</t>
  </si>
  <si>
    <t>DED_Attribute_0096</t>
  </si>
  <si>
    <t>Requirement_Condition.B1_CON_DES</t>
  </si>
  <si>
    <t>DED_Attribute_0097</t>
  </si>
  <si>
    <t>Requirement_Condition.B1_CON_ISS_DD</t>
  </si>
  <si>
    <t>Requirement_Condition.B1_CON_STAT_DD</t>
  </si>
  <si>
    <t>Requirement_Condition.B1_CON_STATUS</t>
  </si>
  <si>
    <t>Requirement_Condition.B1_CON_TYP</t>
  </si>
  <si>
    <t>DED_Attribute_0101</t>
  </si>
  <si>
    <t>Requirement_Condition.REC_STATUS</t>
  </si>
  <si>
    <t>DED_Attribute_0103</t>
  </si>
  <si>
    <t>G6_ACT_NUM</t>
  </si>
  <si>
    <t>Requirement_Condition.G6_ACT_NUM</t>
  </si>
  <si>
    <t>DED_Attribute_0104</t>
  </si>
  <si>
    <t>Requirement_Condition.RES_ID</t>
  </si>
  <si>
    <t>DED_Attribute_0105</t>
  </si>
  <si>
    <t>Requirement_Condition_Dtl.SERV_PROV_CODE</t>
  </si>
  <si>
    <t>Requirement_Condition_Dtl.B1_CON_NBR</t>
  </si>
  <si>
    <t>DED_Attribute_0107</t>
  </si>
  <si>
    <t>Requirement_Condition_Dtl.B1_PER_ID1</t>
  </si>
  <si>
    <t>DED_Attribute_0108</t>
  </si>
  <si>
    <t>Requirement_Condition_Dtl.B1_PER_ID2</t>
  </si>
  <si>
    <t>DED_Attribute_0109</t>
  </si>
  <si>
    <t>Requirement_Condition_Dtl.B1_PER_ID3</t>
  </si>
  <si>
    <t>DED_Attribute_0110</t>
  </si>
  <si>
    <t>Requirement_Condition_Dtl.REC_STATUS</t>
  </si>
  <si>
    <t>DED_Attribute_0111</t>
  </si>
  <si>
    <t>Requirement_Condition_Dtl.RES_ID</t>
  </si>
  <si>
    <t>DED_Attribute_0112</t>
  </si>
  <si>
    <t>Requirement_Condition_Dtl_Language.SERV_PROV_CODE</t>
  </si>
  <si>
    <t>Requirement_Condition_Dtl_Language.RES_ID</t>
  </si>
  <si>
    <t>Requirement_Condition_Dtl_Language.LANG_ID</t>
  </si>
  <si>
    <t>Requirement_Condition_Dtl_Language.B1_CON_RESOLUTION_ACTION</t>
  </si>
  <si>
    <t>DED_Attribute_0116</t>
  </si>
  <si>
    <t>Requirement_Condition_Dtl_Language.REC_STATUS</t>
  </si>
  <si>
    <t>DED_Attribute_0117</t>
  </si>
  <si>
    <t>Requirement_Condition_History.SERV_PROV_CODE</t>
  </si>
  <si>
    <t>Requirement_Condition_History.B1_CON_NBR</t>
  </si>
  <si>
    <t>Requirement_Condition_History.B1_CON_HISTORY_NBR</t>
  </si>
  <si>
    <t>Requirement_Condition_History.B1_CON_DES</t>
  </si>
  <si>
    <t>Requirement_Condition_History.B1_CON_ISS_DD</t>
  </si>
  <si>
    <t>Requirement_Condition_History.B1_CON_STAT_DD</t>
  </si>
  <si>
    <t>Requirement_Condition_History.B1_CON_STATUS</t>
  </si>
  <si>
    <t>Requirement_Condition_History.B1_CON_TYP</t>
  </si>
  <si>
    <t>DED_Attribute_0125</t>
  </si>
  <si>
    <t>B1_MANIPULAT_DATE</t>
  </si>
  <si>
    <t>Requirement_Condition_History.B1_MANIPULAT_DATE</t>
  </si>
  <si>
    <t>Edited Date/Time</t>
  </si>
  <si>
    <t>DED_Attribute_0126</t>
  </si>
  <si>
    <t>R3_CON_NBR</t>
  </si>
  <si>
    <t>Requirement_Condition_History.R3_CON_NBR</t>
  </si>
  <si>
    <t>DED_Attribute_0127</t>
  </si>
  <si>
    <t>Requirement_Condition_History.G6_ACT_NUM</t>
  </si>
  <si>
    <t>DED_Attribute_0128</t>
  </si>
  <si>
    <t>R6_COND_NUM</t>
  </si>
  <si>
    <t>Requirement_Condition_History.R6_COND_NUM</t>
  </si>
  <si>
    <t>Requirement_Condition_History.LANG_ID</t>
  </si>
  <si>
    <t>DED_Attribute_0130</t>
  </si>
  <si>
    <t>Requirement_Condition_History_Dtl.SERV_PROV_CODE</t>
  </si>
  <si>
    <t>Requirement_Condition_History_Dtl.B1_CON_HISTORY_NBR</t>
  </si>
  <si>
    <t>DED_Attribute_0132</t>
  </si>
  <si>
    <t>Requirement_Condition_History_Dtl.REC_STATUS</t>
  </si>
  <si>
    <t>Requirement_Condition_History_Dtl.LANG_ID</t>
  </si>
  <si>
    <t>DED_Attribute_0134</t>
  </si>
  <si>
    <t>Requirement_Condition_Language.SERV_PROV_CODE</t>
  </si>
  <si>
    <t>Requirement_Condition_Language.RES_ID</t>
  </si>
  <si>
    <t>Requirement_Condition_Language.LANG_ID</t>
  </si>
  <si>
    <t>DED_Attribute_0137</t>
  </si>
  <si>
    <t>Requirement_Condition_Language.B1_CON_DES</t>
  </si>
  <si>
    <t>DED_Attribute_0138</t>
  </si>
  <si>
    <t>Requirement_Condition_Language.REC_STATUS</t>
  </si>
  <si>
    <t>DED_Attribute_0150</t>
  </si>
  <si>
    <t>Application_Master_Dtl.SERV_PROV_CODE</t>
  </si>
  <si>
    <t>DED_Attribute_0151</t>
  </si>
  <si>
    <t>Application_Master_Dtl.B1_PER_ID1</t>
  </si>
  <si>
    <t>DED_Attribute_0152</t>
  </si>
  <si>
    <t>Application_Master_Dtl.B1_PER_ID2</t>
  </si>
  <si>
    <t>DED_Attribute_0153</t>
  </si>
  <si>
    <t>Application_Master_Dtl.B1_PER_ID3</t>
  </si>
  <si>
    <t>DED_Attribute_0154</t>
  </si>
  <si>
    <t>BALANCE</t>
  </si>
  <si>
    <t>Application_Master_Dtl.BALANCE</t>
  </si>
  <si>
    <t>Balance</t>
  </si>
  <si>
    <t>DED_Attribute_0155</t>
  </si>
  <si>
    <t>Application_Master_Dtl.REC_STATUS</t>
  </si>
  <si>
    <t>DED_Attribute_0156</t>
  </si>
  <si>
    <t>Application_Master_Dtl.ACTION</t>
  </si>
  <si>
    <t>Application_Master_Dtl.TOTAL_FEE</t>
  </si>
  <si>
    <t>Total Fee Invoiced</t>
  </si>
  <si>
    <t>Application_Master_Dtl.TOTAL_PAY</t>
  </si>
  <si>
    <t>DED_Attribute_0178</t>
  </si>
  <si>
    <t>Application_Fee.SERV_PROV_CODE</t>
  </si>
  <si>
    <t>DED_Attribute_0179</t>
  </si>
  <si>
    <t>Application_Fee.B1_PER_ID1</t>
  </si>
  <si>
    <t>DED_Attribute_0180</t>
  </si>
  <si>
    <t>Application_Fee.B1_PER_ID2</t>
  </si>
  <si>
    <t>DED_Attribute_0181</t>
  </si>
  <si>
    <t>Application_Fee.B1_PER_ID3</t>
  </si>
  <si>
    <t>Application_Fee.FEEITEM_SEQ_NBR</t>
  </si>
  <si>
    <t>DED_Attribute_0183</t>
  </si>
  <si>
    <t>GF_FORMULA</t>
  </si>
  <si>
    <t>Application_Fee.GF_FORMULA</t>
  </si>
  <si>
    <t>DED_Attribute_0184</t>
  </si>
  <si>
    <t>GF_UNIT</t>
  </si>
  <si>
    <t>Application_Fee.GF_UNIT</t>
  </si>
  <si>
    <t>Quantity</t>
  </si>
  <si>
    <t>DED_Attribute_0185</t>
  </si>
  <si>
    <t>GF_UDES</t>
  </si>
  <si>
    <t>Application_Fee.GF_UDES</t>
  </si>
  <si>
    <t>Application_Fee.GF_FEE</t>
  </si>
  <si>
    <t>Total Fees</t>
  </si>
  <si>
    <t>DED_Attribute_0187</t>
  </si>
  <si>
    <t>Application_Fee.GF_FEE_APPLY_DATE</t>
  </si>
  <si>
    <t>Date Assessed</t>
  </si>
  <si>
    <t>DED_Attribute_0188</t>
  </si>
  <si>
    <t>GF_SUB_GROUP</t>
  </si>
  <si>
    <t>Application_Fee.GF_SUB_GROUP</t>
  </si>
  <si>
    <t>DED_Attribute_0189</t>
  </si>
  <si>
    <t>GF_FEE_CALC_FLAG</t>
  </si>
  <si>
    <t>Application_Fee.GF_FEE_CALC_FLAG</t>
  </si>
  <si>
    <t>DED_Attribute_0190</t>
  </si>
  <si>
    <t>GF_ITEM_STATUS_FLAG</t>
  </si>
  <si>
    <t>Application_Fee.GF_ITEM_STATUS_FLAG</t>
  </si>
  <si>
    <t>DED_Attribute_0191</t>
  </si>
  <si>
    <t>Application_Fee.REC_STATUS</t>
  </si>
  <si>
    <t>DED_Attribute_0192</t>
  </si>
  <si>
    <t>GF_FEE_SCHEDULE</t>
  </si>
  <si>
    <t>Application_Fee.GF_FEE_SCHEDULE</t>
  </si>
  <si>
    <t>DED_Attribute_0193</t>
  </si>
  <si>
    <t>POS_TRANS_SEQ</t>
  </si>
  <si>
    <t>Application_Fee.POS_TRANS_SEQ</t>
  </si>
  <si>
    <t>DED_Attribute_0194</t>
  </si>
  <si>
    <t>FEE_NOTES</t>
  </si>
  <si>
    <t>Application_Fee.FEE_NOTES</t>
  </si>
  <si>
    <t>Notes</t>
  </si>
  <si>
    <t>DED_Attribute_0195</t>
  </si>
  <si>
    <t>PARENT_FEEITEM_SEQ</t>
  </si>
  <si>
    <t>Application_Fee.PARENT_FEEITEM_SEQ</t>
  </si>
  <si>
    <t>DED_Attribute_0196</t>
  </si>
  <si>
    <t>Application_Fee_Audit.SERV_PROV_CODE</t>
  </si>
  <si>
    <t>DED_Attribute_0197</t>
  </si>
  <si>
    <t>FEE_AUDIT_TRAIL_SEQ_NBR</t>
  </si>
  <si>
    <t>Application_Fee_Audit.FEE_AUDIT_TRAIL_SEQ_NBR</t>
  </si>
  <si>
    <t>DED_Attribute_0198</t>
  </si>
  <si>
    <t>Application_Fee_Audit.B1_PER_ID1</t>
  </si>
  <si>
    <t>DED_Attribute_0199</t>
  </si>
  <si>
    <t>Application_Fee_Audit.B1_PER_ID2</t>
  </si>
  <si>
    <t>DED_Attribute_0200</t>
  </si>
  <si>
    <t>Application_Fee_Audit.B1_PER_ID3</t>
  </si>
  <si>
    <t>Application_Fee_Audit.FEEITEM_SEQ_NBR</t>
  </si>
  <si>
    <t>DED_Attribute_0202</t>
  </si>
  <si>
    <t>GF_FEE_PERIOD</t>
  </si>
  <si>
    <t>Application_Fee_Audit.GF_FEE_PERIOD</t>
  </si>
  <si>
    <t>DED_Attribute_0203</t>
  </si>
  <si>
    <t>GF_COD</t>
  </si>
  <si>
    <t>Application_Fee_Audit.GF_COD</t>
  </si>
  <si>
    <t>DED_Attribute_0204</t>
  </si>
  <si>
    <t>GF_L1</t>
  </si>
  <si>
    <t>Application_Fee_Audit.GF_L1</t>
  </si>
  <si>
    <t>DED_Attribute_0205</t>
  </si>
  <si>
    <t>GF_L3</t>
  </si>
  <si>
    <t>Application_Fee_Audit.GF_L3</t>
  </si>
  <si>
    <t>DED_Attribute_0206</t>
  </si>
  <si>
    <t>Application_Fee_Audit.GF_UNIT</t>
  </si>
  <si>
    <t>Application_Fee_Audit.GF_FEE</t>
  </si>
  <si>
    <t>Application_Fee_Audit.GF_FEE_APPLY_DATE</t>
  </si>
  <si>
    <t>DED_Attribute_0209</t>
  </si>
  <si>
    <t>Application_Fee_Audit.GF_SUB_GROUP</t>
  </si>
  <si>
    <t>DED_Attribute_0210</t>
  </si>
  <si>
    <t>Application_Fee_Audit.GF_ITEM_STATUS_FLAG</t>
  </si>
  <si>
    <t>DED_Attribute_0211</t>
  </si>
  <si>
    <t>Application_Fee_Audit.REC_STATUS</t>
  </si>
  <si>
    <t>DED_Attribute_0212</t>
  </si>
  <si>
    <t>Application_Fee_Audit.GF_FEE_SCHEDULE</t>
  </si>
  <si>
    <t>DED_Attribute_0213</t>
  </si>
  <si>
    <t>FEE_SCHEDULE_VERSION</t>
  </si>
  <si>
    <t>Application_Fee_Audit.FEE_SCHEDULE_VERSION</t>
  </si>
  <si>
    <t>DED_Attribute_0214</t>
  </si>
  <si>
    <t>Application_Fee_Audit.FEE_NOTES</t>
  </si>
  <si>
    <t>DED_Attribute_0215</t>
  </si>
  <si>
    <t>Application_Invoice.SERV_PROV_CODE</t>
  </si>
  <si>
    <t>Application_Invoice.INVOICE_NBR</t>
  </si>
  <si>
    <t>Invoice Number</t>
  </si>
  <si>
    <t>DED_Attribute_0217</t>
  </si>
  <si>
    <t>INVOICE_STATUS</t>
  </si>
  <si>
    <t>Application_Invoice.INVOICE_STATUS</t>
  </si>
  <si>
    <t>DED_Attribute_0218</t>
  </si>
  <si>
    <t>BALANCE_DUE</t>
  </si>
  <si>
    <t>Application_Invoice.BALANCE_DUE</t>
  </si>
  <si>
    <t>Application_Invoice.INVOICE_AMOUNT</t>
  </si>
  <si>
    <t>Application_Invoice.INVOICE_DATE</t>
  </si>
  <si>
    <t>DED_Attribute_0221</t>
  </si>
  <si>
    <t>INVOICE_BATCH_NBR</t>
  </si>
  <si>
    <t>Application_Invoice.INVOICE_BATCH_NBR</t>
  </si>
  <si>
    <t>DED_Attribute_0222</t>
  </si>
  <si>
    <t>PRINT_INV_NBR</t>
  </si>
  <si>
    <t>Application_Invoice.PRINT_INV_NBR</t>
  </si>
  <si>
    <t>DED_Attribute_0223</t>
  </si>
  <si>
    <t>Application_Invoice.REC_STATUS</t>
  </si>
  <si>
    <t>DED_Attribute_0224</t>
  </si>
  <si>
    <t>INVOICE_CUSTOMIZED_NBR</t>
  </si>
  <si>
    <t>Application_Invoice.INVOICE_CUSTOMIZED_NBR</t>
  </si>
  <si>
    <t>DED_Attribute_0225</t>
  </si>
  <si>
    <t>Application_Payment.SERV_PROV_CODE</t>
  </si>
  <si>
    <t>DED_Attribute_0226</t>
  </si>
  <si>
    <t>Application_Payment.B1_PER_ID1</t>
  </si>
  <si>
    <t>DED_Attribute_0227</t>
  </si>
  <si>
    <t>Application_Payment.B1_PER_ID2</t>
  </si>
  <si>
    <t>DED_Attribute_0228</t>
  </si>
  <si>
    <t>Application_Payment.B1_PER_ID3</t>
  </si>
  <si>
    <t>Application_Payment.PAYMENT_SEQ_NBR</t>
  </si>
  <si>
    <t>Application_Payment.RECEIPT_NBR</t>
  </si>
  <si>
    <t>Application_Payment.PAYMENT_METHOD</t>
  </si>
  <si>
    <t>Application_Payment.PAYMENT_DATE</t>
  </si>
  <si>
    <t>Application_Payment.PAYMENT_AMOUNT</t>
  </si>
  <si>
    <t>Application_Payment.AMOUNT_NOTALLOCATED</t>
  </si>
  <si>
    <t>Application_Payment.PAYMENT_STATUS</t>
  </si>
  <si>
    <t>DED_Attribute_0236</t>
  </si>
  <si>
    <t>Application_Payment.REC_STATUS</t>
  </si>
  <si>
    <t>DED_Attribute_0237</t>
  </si>
  <si>
    <t>Application_Payment.POS_TRANS_SEQ</t>
  </si>
  <si>
    <t>Application_Payment.TOTAL_INVOICE</t>
  </si>
  <si>
    <t>Application_Payment.TOTAL_PAYMENT</t>
  </si>
  <si>
    <t>DED_Attribute_0240</t>
  </si>
  <si>
    <t>BATCH_TRANSACTION_NBR</t>
  </si>
  <si>
    <t>Application_Payment.BATCH_TRANSACTION_NBR</t>
  </si>
  <si>
    <t>DED_Attribute_0241</t>
  </si>
  <si>
    <t>PAYMENT_GROUP_NBR</t>
  </si>
  <si>
    <t>Application_Payment.PAYMENT_GROUP_NBR</t>
  </si>
  <si>
    <t>DED_Attribute_0242</t>
  </si>
  <si>
    <t>Application_Receipt.SERV_PROV_CODE</t>
  </si>
  <si>
    <t>Application_Receipt.RECEIPT_NBR</t>
  </si>
  <si>
    <t>Application_Receipt.RECEIPT_DATE</t>
  </si>
  <si>
    <t>DED_Attribute_0245</t>
  </si>
  <si>
    <t>Application_Receipt.REGISTER_NBR</t>
  </si>
  <si>
    <t>Application_Receipt.RECEIPT_AMOUNT</t>
  </si>
  <si>
    <t>DED_Attribute_0247</t>
  </si>
  <si>
    <t>RECEIPT_BATCH_NBR</t>
  </si>
  <si>
    <t>Application_Receipt.RECEIPT_BATCH_NBR</t>
  </si>
  <si>
    <t>DED_Attribute_0248</t>
  </si>
  <si>
    <t>RECEIPT_BATCH_DATE</t>
  </si>
  <si>
    <t>Application_Receipt.RECEIPT_BATCH_DATE</t>
  </si>
  <si>
    <t>DED_Attribute_0249</t>
  </si>
  <si>
    <t>RECEIPT_STATUS</t>
  </si>
  <si>
    <t>Application_Receipt.RECEIPT_STATUS</t>
  </si>
  <si>
    <t>Application_Receipt.RECEIPT_CUSTOMIZED_NBR</t>
  </si>
  <si>
    <t>Receipt #</t>
  </si>
  <si>
    <t>Application_Receipt.TOTAL_INVOICE</t>
  </si>
  <si>
    <t>Application_Receipt.TOTAL_PAYMENT</t>
  </si>
  <si>
    <t>DED_Attribute_0253</t>
  </si>
  <si>
    <t>Investor_Reference.SERV_PROV_CODE</t>
  </si>
  <si>
    <t>Investor_Reference.G1_CONTACT_NBR</t>
  </si>
  <si>
    <t>Investor_Reference.G1_CONTACT_TYPE</t>
  </si>
  <si>
    <t>DED_Attribute_0256</t>
  </si>
  <si>
    <t>G1_FNAME</t>
  </si>
  <si>
    <t>Investor_Reference.G1_FNAME</t>
  </si>
  <si>
    <t>DED_Attribute_0257</t>
  </si>
  <si>
    <t>G1_MNAME</t>
  </si>
  <si>
    <t>Investor_Reference.G1_MNAME</t>
  </si>
  <si>
    <t>Middle Name</t>
  </si>
  <si>
    <t>DED_Attribute_0258</t>
  </si>
  <si>
    <t>G1_LNAME</t>
  </si>
  <si>
    <t>Investor_Reference.G1_LNAME</t>
  </si>
  <si>
    <t>DED_Attribute_0259</t>
  </si>
  <si>
    <t>G1_FULL_NAME</t>
  </si>
  <si>
    <t>Investor_Reference.G1_FULL_NAME</t>
  </si>
  <si>
    <t>Full Name</t>
  </si>
  <si>
    <t>DED_Attribute_0260</t>
  </si>
  <si>
    <t>G1_BUSINESS_NAME</t>
  </si>
  <si>
    <t>Investor_Reference.G1_BUSINESS_NAME</t>
  </si>
  <si>
    <t>DED_Attribute_0261</t>
  </si>
  <si>
    <t>G1_ADDRESS1</t>
  </si>
  <si>
    <t>Investor_Reference.G1_ADDRESS1</t>
  </si>
  <si>
    <t>DED_Attribute_0262</t>
  </si>
  <si>
    <t>G1_ADDRESS2</t>
  </si>
  <si>
    <t>Investor_Reference.G1_ADDRESS2</t>
  </si>
  <si>
    <t>DED_Attribute_0263</t>
  </si>
  <si>
    <t>G1_ADDRESS3</t>
  </si>
  <si>
    <t>Investor_Reference.G1_ADDRESS3</t>
  </si>
  <si>
    <t>DED_Attribute_0264</t>
  </si>
  <si>
    <t>G1_COUNTRY</t>
  </si>
  <si>
    <t>Investor_Reference.G1_COUNTRY</t>
  </si>
  <si>
    <t>DED_Attribute_0265</t>
  </si>
  <si>
    <t>G1_PHONE1</t>
  </si>
  <si>
    <t>Investor_Reference.G1_PHONE1</t>
  </si>
  <si>
    <t>Phone Number</t>
  </si>
  <si>
    <t>DED_Attribute_0266</t>
  </si>
  <si>
    <t>G1_PHONE2</t>
  </si>
  <si>
    <t>Investor_Reference.G1_PHONE2</t>
  </si>
  <si>
    <t>Mobile Number</t>
  </si>
  <si>
    <t>DED_Attribute_0267</t>
  </si>
  <si>
    <t>G1_EMAIL</t>
  </si>
  <si>
    <t>Investor_Reference.G1_EMAIL</t>
  </si>
  <si>
    <t>E-mail</t>
  </si>
  <si>
    <t>DED_Attribute_0268</t>
  </si>
  <si>
    <t>Investor_Reference.REC_STATUS</t>
  </si>
  <si>
    <t>DED_Attribute_0269</t>
  </si>
  <si>
    <t>G1_PHONE3</t>
  </si>
  <si>
    <t>Investor_Reference.G1_PHONE3</t>
  </si>
  <si>
    <t>DED_Attribute_0270</t>
  </si>
  <si>
    <t>G1_FEDERAL_EMPLOYER_ID_NUM</t>
  </si>
  <si>
    <t>Investor_Reference.G1_FEDERAL_EMPLOYER_ID_NUM</t>
  </si>
  <si>
    <t>DED_Attribute_0271</t>
  </si>
  <si>
    <t>G1_TRADE_NAME</t>
  </si>
  <si>
    <t>Investor_Reference.G1_TRADE_NAME</t>
  </si>
  <si>
    <t>Business Name (En)</t>
  </si>
  <si>
    <t>DED_Attribute_0272</t>
  </si>
  <si>
    <t>G1_BUSINESS_NAME2</t>
  </si>
  <si>
    <t>Investor_Reference.G1_BUSINESS_NAME2</t>
  </si>
  <si>
    <t>DED_Attribute_0273</t>
  </si>
  <si>
    <t>Inspection_Suspension.SERV_PROV_CODE</t>
  </si>
  <si>
    <t>DED_Attribute_0274</t>
  </si>
  <si>
    <t>Inspection_Suspension.B1_PER_ID1</t>
  </si>
  <si>
    <t>DED_Attribute_0275</t>
  </si>
  <si>
    <t>Inspection_Suspension.B1_PER_ID2</t>
  </si>
  <si>
    <t>DED_Attribute_0276</t>
  </si>
  <si>
    <t>Inspection_Suspension.B1_PER_ID3</t>
  </si>
  <si>
    <t>DED_Attribute_0277</t>
  </si>
  <si>
    <t>Inspection_Suspension.G6_ACT_NUM</t>
  </si>
  <si>
    <t>Inspection_Suspension.R3_BUREAU_CODE</t>
  </si>
  <si>
    <t>Inspection_Suspension.R3_DIVISION_CODE</t>
  </si>
  <si>
    <t>Inspection_Suspension.R3_OFFICE_CODE</t>
  </si>
  <si>
    <t>Inspection_Suspension.R3_SECTION_CODE</t>
  </si>
  <si>
    <t>Inspection_Suspension.R3_GROUP_CODE</t>
  </si>
  <si>
    <t>DED_Attribute_0283</t>
  </si>
  <si>
    <t>G6_ACT_DD</t>
  </si>
  <si>
    <t>Inspection_Suspension.G6_ACT_DD</t>
  </si>
  <si>
    <t>DED_Attribute_0284</t>
  </si>
  <si>
    <t>G6_ACT_TYP</t>
  </si>
  <si>
    <t>Inspection_Suspension.G6_ACT_TYP</t>
  </si>
  <si>
    <t>Inspection_Suspension.G6_COMPL_DD</t>
  </si>
  <si>
    <t>DED_Attribute_0286</t>
  </si>
  <si>
    <t>G6_STATUS</t>
  </si>
  <si>
    <t>Inspection_Suspension.G6_STATUS</t>
  </si>
  <si>
    <t>Inspection_Suspension.G6_STATUS_DD</t>
  </si>
  <si>
    <t>Inspection Date</t>
  </si>
  <si>
    <t>DED_Attribute_0288</t>
  </si>
  <si>
    <t>Inspection_Suspension.REC_STATUS</t>
  </si>
  <si>
    <t>DED_Attribute_0289</t>
  </si>
  <si>
    <t>INSP_SEQ_NBR</t>
  </si>
  <si>
    <t>Inspection_Suspension.INSP_SEQ_NBR</t>
  </si>
  <si>
    <t>DED_Attribute_0308</t>
  </si>
  <si>
    <t>Workflow.SERV_PROV_CODE</t>
  </si>
  <si>
    <t>DED_Attribute_0309</t>
  </si>
  <si>
    <t>Workflow.B1_PER_ID1</t>
  </si>
  <si>
    <t>DED_Attribute_0310</t>
  </si>
  <si>
    <t>Workflow.B1_PER_ID2</t>
  </si>
  <si>
    <t>DED_Attribute_0311</t>
  </si>
  <si>
    <t>Workflow.B1_PER_ID3</t>
  </si>
  <si>
    <t>Workflow.SD_STP_NUM</t>
  </si>
  <si>
    <t>Workflow.SD_PRO_DES</t>
  </si>
  <si>
    <t>Workflow.SD_DUE_DAY</t>
  </si>
  <si>
    <t>Workflow.SD_APP_DES</t>
  </si>
  <si>
    <t>Task Status(VALID / PAID...)</t>
  </si>
  <si>
    <t>DED_Attribute_0316</t>
  </si>
  <si>
    <t>SD_CHK_LV1</t>
  </si>
  <si>
    <t>Workflow.SD_CHK_LV1</t>
  </si>
  <si>
    <t>DED_Attribute_0317</t>
  </si>
  <si>
    <t>SD_CHK_LV2</t>
  </si>
  <si>
    <t>Workflow.SD_CHK_LV2</t>
  </si>
  <si>
    <t>Workflow.G6_STAT_DD</t>
  </si>
  <si>
    <t>Workflow.G6_ASGN_DD</t>
  </si>
  <si>
    <t>Workflow.B1_DUE_DD</t>
  </si>
  <si>
    <t>DED_Attribute_0321</t>
  </si>
  <si>
    <t>Workflow.REC_STATUS</t>
  </si>
  <si>
    <t>DED_Attribute_0322</t>
  </si>
  <si>
    <t>RELATION_SEQ_ID</t>
  </si>
  <si>
    <t>Workflow.RELATION_SEQ_ID</t>
  </si>
  <si>
    <t>Workflow.R1_PROCESS_CODE</t>
  </si>
  <si>
    <t>DED_Attribute_0354</t>
  </si>
  <si>
    <t>Workflow_Language.SERV_PROV_CODE</t>
  </si>
  <si>
    <t>Workflow_Language.RES_ID</t>
  </si>
  <si>
    <t>Workflow_Language.LANG_ID</t>
  </si>
  <si>
    <t>DED_Attribute_0357</t>
  </si>
  <si>
    <t>Workflow_Language.REC_STATUS</t>
  </si>
  <si>
    <t>DED_Attribute_0358</t>
  </si>
  <si>
    <t>Workflow_Language.SD_PRO_DES</t>
  </si>
  <si>
    <t>DED_Attribute_0359</t>
  </si>
  <si>
    <t>Workflow_Language.SD_APP_DES</t>
  </si>
  <si>
    <t>Task Status Arabic</t>
  </si>
  <si>
    <t>Application_Address_Reference.L1_ADDRESS_NBR</t>
  </si>
  <si>
    <t>DED_Attribute_0371</t>
  </si>
  <si>
    <t>SOURCE_SEQ_NBR</t>
  </si>
  <si>
    <t>Application_Address_Reference.SOURCE_SEQ_NBR</t>
  </si>
  <si>
    <t>Application_Address_Reference.L1_X_COORD</t>
  </si>
  <si>
    <t>Application_Address_Reference.L1_Y_COORD</t>
  </si>
  <si>
    <t>DED_Attribute_0374</t>
  </si>
  <si>
    <t>Application_Address_Reference.REC_STATUS</t>
  </si>
  <si>
    <t>DED_Attribute_0375</t>
  </si>
  <si>
    <t>Application_District_Reference.SERV_PROV_CODE</t>
  </si>
  <si>
    <t>DED_Attribute_0376</t>
  </si>
  <si>
    <t>Application_District_Reference.SOURCE_SEQ_NBR</t>
  </si>
  <si>
    <t>Application_District_Reference.L1_ADDRESS_NBR</t>
  </si>
  <si>
    <t>Application_District_Reference.L1_DISTRICT</t>
  </si>
  <si>
    <t>Inspection District</t>
  </si>
  <si>
    <t>DED_Attribute_0379</t>
  </si>
  <si>
    <t>Application_District_Reference.REC_STATUS</t>
  </si>
  <si>
    <t>DED_Attribute_0394</t>
  </si>
  <si>
    <t>application_Configuration_Language.SERV_PROV_CODE</t>
  </si>
  <si>
    <t>DED_Attribute_0395</t>
  </si>
  <si>
    <t>application_Configuration_Language.RES_ID</t>
  </si>
  <si>
    <t>DED_Attribute_0396</t>
  </si>
  <si>
    <t>application_Configuration_Language.LANG_ID</t>
  </si>
  <si>
    <t>application_Configuration_Language.R1_PER_GROUP</t>
  </si>
  <si>
    <t>application_Configuration_Language.R1_PER_SUB_TYPE</t>
  </si>
  <si>
    <t>application_Configuration_Language.R1_PER_CATEGORY</t>
  </si>
  <si>
    <t>DED_Attribute_0400</t>
  </si>
  <si>
    <t>application_Configuration_Language.REC_STATUS</t>
  </si>
  <si>
    <t>DED_Attribute_0412</t>
  </si>
  <si>
    <t>Application_Fee_Reference.SERV_PROV_CODE</t>
  </si>
  <si>
    <t>Application_Fee_Reference.R1_FEE_CODE</t>
  </si>
  <si>
    <t>Fee Schedule</t>
  </si>
  <si>
    <t>DED_Attribute_0414</t>
  </si>
  <si>
    <t>R1_GF_FEE_PERIOD</t>
  </si>
  <si>
    <t>Application_Fee_Reference.R1_GF_FEE_PERIOD</t>
  </si>
  <si>
    <t>Payment Period</t>
  </si>
  <si>
    <t>Application_Fee_Reference.R1_GF_COD</t>
  </si>
  <si>
    <t>DED_Attribute_0416</t>
  </si>
  <si>
    <t>R1_GF_L1</t>
  </si>
  <si>
    <t>Application_Fee_Reference.R1_GF_L1</t>
  </si>
  <si>
    <t>DED_Attribute_0417</t>
  </si>
  <si>
    <t>R1_GF_L3</t>
  </si>
  <si>
    <t>Application_Fee_Reference.R1_GF_L3</t>
  </si>
  <si>
    <t>DED_Attribute_0418</t>
  </si>
  <si>
    <t>Application_Fee_Reference.REC_STATUS</t>
  </si>
  <si>
    <t>DED_Attribute_0419</t>
  </si>
  <si>
    <t>Application_Fee_Reference.FEE_NOTES</t>
  </si>
  <si>
    <t>Null</t>
  </si>
  <si>
    <t>DED_Attribute_0420</t>
  </si>
  <si>
    <t>Application_Fee_Reference.FEE_SCHEDULE_VERSION</t>
  </si>
  <si>
    <t>Version </t>
  </si>
  <si>
    <t>DED_Attribute_0421</t>
  </si>
  <si>
    <t>Application_Fee_Reference.RES_ID</t>
  </si>
  <si>
    <t>DED_Attribute_0426</t>
  </si>
  <si>
    <t>Inspection_Types.SERV_PROV_CODE</t>
  </si>
  <si>
    <t>DED_Attribute_0427</t>
  </si>
  <si>
    <t>Inspection_Types.INSP_SEQ_NBR</t>
  </si>
  <si>
    <t>Inspection_Types.INSP_TYPE</t>
  </si>
  <si>
    <t>Inspection Type</t>
  </si>
  <si>
    <t>DED_Attribute_0429</t>
  </si>
  <si>
    <t>Inspection_Types.REC_STATUS</t>
  </si>
  <si>
    <t>Inspection_Types.INSP_RESULT_GROUP</t>
  </si>
  <si>
    <t>Inspection Group Code</t>
  </si>
  <si>
    <t>DED_Attribute_0431</t>
  </si>
  <si>
    <t>Inspection_Types.RES_ID</t>
  </si>
  <si>
    <t>DED_Attribute_0432</t>
  </si>
  <si>
    <t>Inspection_Types_Language.SERV_PROV_CODE</t>
  </si>
  <si>
    <t>DED_Attribute_0433</t>
  </si>
  <si>
    <t>Inspection_Types_Language.RES_ID</t>
  </si>
  <si>
    <t>DED_Attribute_0434</t>
  </si>
  <si>
    <t>Inspection_Types_Language.LANG_ID</t>
  </si>
  <si>
    <t>Inspection_Types_Language.INSP_TYPE</t>
  </si>
  <si>
    <t>Inspection Type Arabic</t>
  </si>
  <si>
    <t>DED_Attribute_0436</t>
  </si>
  <si>
    <t>INSP_CODE</t>
  </si>
  <si>
    <t>Inspection_Types_Language.INSP_CODE</t>
  </si>
  <si>
    <t>DED_Attribute_0437</t>
  </si>
  <si>
    <t>Inspection_Types_Language.REC_STATUS</t>
  </si>
  <si>
    <t>DED_Attribute_0438</t>
  </si>
  <si>
    <t>INSP_GROUP_NAME</t>
  </si>
  <si>
    <t>Inspection_Types_Language.INSP_GROUP_NAME</t>
  </si>
  <si>
    <t>DED_Attribute_0439</t>
  </si>
  <si>
    <t>Inspection_Relationship.SERV_PROV_CODE</t>
  </si>
  <si>
    <t>System generated</t>
  </si>
  <si>
    <t>Inspection_Relationship.INSP_RESULT_GROUP</t>
  </si>
  <si>
    <t>Inspection Result Group</t>
  </si>
  <si>
    <t>Inspection_Relationship.INSP_RESULT</t>
  </si>
  <si>
    <t>Inspection Result</t>
  </si>
  <si>
    <t>DED_Attribute_0442</t>
  </si>
  <si>
    <t>Inspection_Relationship.REC_STATUS</t>
  </si>
  <si>
    <t>DED_Attribute_0443</t>
  </si>
  <si>
    <t>Inspection_Relationship.RES_ID</t>
  </si>
  <si>
    <t>Inspection_Relationship.RESULT_CATEGORY</t>
  </si>
  <si>
    <t>Inspection Result Category</t>
  </si>
  <si>
    <t>DED_Attribute_0445</t>
  </si>
  <si>
    <t>Inspection_Relationship_Language.SERV_PROV_CODE</t>
  </si>
  <si>
    <t>DED_Attribute_0446</t>
  </si>
  <si>
    <t>Inspection_Relationship_Language.RES_ID</t>
  </si>
  <si>
    <t>DED_Attribute_0447</t>
  </si>
  <si>
    <t>Inspection_Relationship_Language.LANG_ID</t>
  </si>
  <si>
    <t>DED_Attribute_0448</t>
  </si>
  <si>
    <t>Inspection_Relationship_Language.REC_STATUS</t>
  </si>
  <si>
    <t>DED_Attribute_0449</t>
  </si>
  <si>
    <t>License_Professional.LIC_SEQ_NBR</t>
  </si>
  <si>
    <t>DED_Attribute_0450</t>
  </si>
  <si>
    <t>License_Professional.SERV_PROV_CODE</t>
  </si>
  <si>
    <t>License_Professional.LIC_STATE</t>
  </si>
  <si>
    <t>License state</t>
  </si>
  <si>
    <t>License_Professional.LIC_TYPE</t>
  </si>
  <si>
    <t>License_Professional.LIC_NBR</t>
  </si>
  <si>
    <t>License_Professional.BUS_NAME</t>
  </si>
  <si>
    <t>Trade Name (EN)</t>
  </si>
  <si>
    <t>License_Professional.BUS_NAME2</t>
  </si>
  <si>
    <t>Trade Name (AR)</t>
  </si>
  <si>
    <t>DED_Attribute_0456</t>
  </si>
  <si>
    <t>Application_Status_History.SERV_PROV_CODE</t>
  </si>
  <si>
    <t>DED_Attribute_0457</t>
  </si>
  <si>
    <t>Application_Status_History.B1_PER_ID1</t>
  </si>
  <si>
    <t>DED_Attribute_0458</t>
  </si>
  <si>
    <t>Application_Status_History.B1_PER_ID2</t>
  </si>
  <si>
    <t>DED_Attribute_0459</t>
  </si>
  <si>
    <t>Application_Status_History.B1_PER_ID3</t>
  </si>
  <si>
    <t>DED_Attribute_0460</t>
  </si>
  <si>
    <t>STATUS_HIST_NBR</t>
  </si>
  <si>
    <t>Application_Status_History.STATUS_HIST_NBR</t>
  </si>
  <si>
    <t>History Number</t>
  </si>
  <si>
    <t>Application_Status_History.TYPE</t>
  </si>
  <si>
    <t>Application_Status_History.STATUS</t>
  </si>
  <si>
    <t>Application_Status_History.STATUS_DATE</t>
  </si>
  <si>
    <t>Status Date</t>
  </si>
  <si>
    <t>DED_Attribute_0464</t>
  </si>
  <si>
    <t>Application_Status_History.REC_STATUS</t>
  </si>
  <si>
    <t>Hierarchy.PROJECT_NBR</t>
  </si>
  <si>
    <t>DED_Attribute_0494</t>
  </si>
  <si>
    <t>B1_MASTER_ID1</t>
  </si>
  <si>
    <t>Hierarchy.B1_MASTER_ID1</t>
  </si>
  <si>
    <t>DED_Attribute_0495</t>
  </si>
  <si>
    <t>B1_MASTER_ID2</t>
  </si>
  <si>
    <t>Hierarchy.B1_MASTER_ID2</t>
  </si>
  <si>
    <t>DED_Attribute_0496</t>
  </si>
  <si>
    <t>B1_MASTER_ID3</t>
  </si>
  <si>
    <t>Hierarchy.B1_MASTER_ID3</t>
  </si>
  <si>
    <t>DED_Attribute_0500</t>
  </si>
  <si>
    <t>B1_RELATIONSHIP</t>
  </si>
  <si>
    <t>Hierarchy.B1_RELATIONSHIP</t>
  </si>
  <si>
    <t>DED_Attribute_0502</t>
  </si>
  <si>
    <t>MASTER_SERV_PROV_CODE</t>
  </si>
  <si>
    <t>Hierarchy.MASTER_SERV_PROV_CODE</t>
  </si>
  <si>
    <t>DED_Attribute_0511</t>
  </si>
  <si>
    <t>Industrial_Activities.serv_prov_code</t>
  </si>
  <si>
    <t>DED_Attribute_0512</t>
  </si>
  <si>
    <t>b1_per_id1</t>
  </si>
  <si>
    <t>Industrial_Activities.b1_per_id1</t>
  </si>
  <si>
    <t>DED_Attribute_0513</t>
  </si>
  <si>
    <t>b1_per_id2</t>
  </si>
  <si>
    <t>Industrial_Activities.b1_per_id2</t>
  </si>
  <si>
    <t>DED_Attribute_0514</t>
  </si>
  <si>
    <t>b1_per_id3</t>
  </si>
  <si>
    <t>Industrial_Activities.b1_per_id3</t>
  </si>
  <si>
    <t>DED_Attribute_0515</t>
  </si>
  <si>
    <t>record_group</t>
  </si>
  <si>
    <t>Industrial_Activities.record_group</t>
  </si>
  <si>
    <t>Industrial_Activities.activity_branch</t>
  </si>
  <si>
    <t>Activity Branch</t>
  </si>
  <si>
    <t>Industrial_Activities.activity_category</t>
  </si>
  <si>
    <t>Activity Category</t>
  </si>
  <si>
    <t>Industrial_Activities.activity_class</t>
  </si>
  <si>
    <t>Activity Class</t>
  </si>
  <si>
    <t>Industrial_Activities.activity_code</t>
  </si>
  <si>
    <t>Activity Code</t>
  </si>
  <si>
    <t>Industrial_Activities.activity_division</t>
  </si>
  <si>
    <t>Activity Division</t>
  </si>
  <si>
    <t>Industrial_Activities.activity_group</t>
  </si>
  <si>
    <t>Activity Group</t>
  </si>
  <si>
    <t>Industrial_Activities.activity_name</t>
  </si>
  <si>
    <t>Activity Name</t>
  </si>
  <si>
    <t>DED_Attribute_0523</t>
  </si>
  <si>
    <t>record_date</t>
  </si>
  <si>
    <t>Industrial_Activities.record_date</t>
  </si>
  <si>
    <t>DED_Attribute_0524</t>
  </si>
  <si>
    <t>rec_status</t>
  </si>
  <si>
    <t>Industrial_Activities.rec_status</t>
  </si>
  <si>
    <t>DED_Attribute_0538</t>
  </si>
  <si>
    <t>Permit_Air.serv_prov_code</t>
  </si>
  <si>
    <t>DED_Attribute_0539</t>
  </si>
  <si>
    <t>Permit_Air.b1_per_id1</t>
  </si>
  <si>
    <t>DED_Attribute_0540</t>
  </si>
  <si>
    <t>Permit_Air.b1_per_id2</t>
  </si>
  <si>
    <t>DED_Attribute_0541</t>
  </si>
  <si>
    <t>Permit_Air.b1_per_id3</t>
  </si>
  <si>
    <t>DED_Attribute_0542</t>
  </si>
  <si>
    <t>Permit_Air.record_group</t>
  </si>
  <si>
    <t>Permit_Air.air_ad_type</t>
  </si>
  <si>
    <t>Air Ad Type</t>
  </si>
  <si>
    <t>DED_Attribute_0544</t>
  </si>
  <si>
    <t>air_ads_quantity</t>
  </si>
  <si>
    <t>Permit_Air.air_ads_quantity</t>
  </si>
  <si>
    <t>Air Ads Quantity</t>
  </si>
  <si>
    <t>DED_Attribute_0545</t>
  </si>
  <si>
    <t>Permit_Air.location</t>
  </si>
  <si>
    <t>Location</t>
  </si>
  <si>
    <t>DED_Attribute_0546</t>
  </si>
  <si>
    <t>notes</t>
  </si>
  <si>
    <t>Permit_Air.notes</t>
  </si>
  <si>
    <t>Permit_Air.show_dates</t>
  </si>
  <si>
    <t>Show Dates</t>
  </si>
  <si>
    <t>DED_Attribute_0548</t>
  </si>
  <si>
    <t>Permit_Air.record_date</t>
  </si>
  <si>
    <t>DED_Attribute_0549</t>
  </si>
  <si>
    <t>rec_ful_nam</t>
  </si>
  <si>
    <t>Permit_Air.rec_ful_nam</t>
  </si>
  <si>
    <t>DED_Attribute_0550</t>
  </si>
  <si>
    <t>Permit_Air.rec_status</t>
  </si>
  <si>
    <t>DED_Attribute_0551</t>
  </si>
  <si>
    <t>Allocated_Quota.serv_prov_code</t>
  </si>
  <si>
    <t>DED_Attribute_0552</t>
  </si>
  <si>
    <t>Allocated_Quota.b1_per_id1</t>
  </si>
  <si>
    <t>DED_Attribute_0553</t>
  </si>
  <si>
    <t>Allocated_Quota.b1_per_id2</t>
  </si>
  <si>
    <t>DED_Attribute_0554</t>
  </si>
  <si>
    <t>Allocated_Quota.b1_per_id3</t>
  </si>
  <si>
    <t>DED_Attribute_0555</t>
  </si>
  <si>
    <t>Allocated_Quota.record_group</t>
  </si>
  <si>
    <t>Allocated_Quota.allocated_quota</t>
  </si>
  <si>
    <t>Allocated Quota</t>
  </si>
  <si>
    <t>DED_Attribute_0557</t>
  </si>
  <si>
    <t>profession_code</t>
  </si>
  <si>
    <t>Allocated_Quota.profession_code</t>
  </si>
  <si>
    <t>Profession Code</t>
  </si>
  <si>
    <t>Allocated_Quota.profession_description</t>
  </si>
  <si>
    <t>Profession Description</t>
  </si>
  <si>
    <t>DED_Attribute_0559</t>
  </si>
  <si>
    <t>Allocated_Quota.record_date</t>
  </si>
  <si>
    <t>DED_Attribute_0560</t>
  </si>
  <si>
    <t>Allocated_Quota.rec_ful_nam</t>
  </si>
  <si>
    <t>DED_Attribute_0561</t>
  </si>
  <si>
    <t>Allocated_Quota.rec_status</t>
  </si>
  <si>
    <t>DED_Attribute_0562</t>
  </si>
  <si>
    <t>Entity_Identifier.serv_prov_code</t>
  </si>
  <si>
    <t>DED_Attribute_0563</t>
  </si>
  <si>
    <t>Entity_Identifier.b1_per_id1</t>
  </si>
  <si>
    <t>DED_Attribute_0564</t>
  </si>
  <si>
    <t>Entity_Identifier.b1_per_id2</t>
  </si>
  <si>
    <t>DED_Attribute_0565</t>
  </si>
  <si>
    <t>Entity_Identifier.b1_per_id3</t>
  </si>
  <si>
    <t>DED_Attribute_0566</t>
  </si>
  <si>
    <t>Entity_Identifier.record_group</t>
  </si>
  <si>
    <t>DED_Attribute_0567</t>
  </si>
  <si>
    <t>Entity_Identifier.aerefnumber</t>
  </si>
  <si>
    <t>Aerefnumber</t>
  </si>
  <si>
    <t>Entity_Identifier.approval_status</t>
  </si>
  <si>
    <t>Approval Status</t>
  </si>
  <si>
    <t>Entity_Identifier.company_email</t>
  </si>
  <si>
    <t>Company Email</t>
  </si>
  <si>
    <t>DED_Attribute_0570</t>
  </si>
  <si>
    <t>company_fax</t>
  </si>
  <si>
    <t>Entity_Identifier.company_fax</t>
  </si>
  <si>
    <t>Company Fax</t>
  </si>
  <si>
    <t>company_pobox</t>
  </si>
  <si>
    <t>Entity_Identifier.company_pobox</t>
  </si>
  <si>
    <t>Company Pobox</t>
  </si>
  <si>
    <t>company_phone</t>
  </si>
  <si>
    <t>Entity_Identifier.company_phone</t>
  </si>
  <si>
    <t>Company Phone</t>
  </si>
  <si>
    <t>DED_Attribute_0573</t>
  </si>
  <si>
    <t>company_website</t>
  </si>
  <si>
    <t>Entity_Identifier.company_website</t>
  </si>
  <si>
    <t>Company Website</t>
  </si>
  <si>
    <t>DED_Attribute_0574</t>
  </si>
  <si>
    <t>Entity_Identifier.entity_identifier</t>
  </si>
  <si>
    <t>Entity Identifier</t>
  </si>
  <si>
    <t>entity_identifier_end_date</t>
  </si>
  <si>
    <t>Entity_Identifier.entity_identifier_end_date</t>
  </si>
  <si>
    <t>Entity Identifier End Date</t>
  </si>
  <si>
    <t>Entity_Identifier.entity_identifier_name</t>
  </si>
  <si>
    <t>Entity Identifier Name</t>
  </si>
  <si>
    <t>Entity_Identifier.entity_name</t>
  </si>
  <si>
    <t>Entity Name</t>
  </si>
  <si>
    <t>Entity_Identifier.entry_date</t>
  </si>
  <si>
    <t>Entry Date</t>
  </si>
  <si>
    <t>pro_mobile</t>
  </si>
  <si>
    <t>Entity_Identifier.pro_mobile</t>
  </si>
  <si>
    <t>Pro Mobile</t>
  </si>
  <si>
    <t>pro_eid</t>
  </si>
  <si>
    <t>Entity_Identifier.pro_eid</t>
  </si>
  <si>
    <t>Entity_Identifier.pro_email</t>
  </si>
  <si>
    <t>Pro Email</t>
  </si>
  <si>
    <t>Entity_Identifier.pro_name</t>
  </si>
  <si>
    <t>Pro Name</t>
  </si>
  <si>
    <t>Entity_Identifier.status</t>
  </si>
  <si>
    <t>Entity_Identifier.total_employee</t>
  </si>
  <si>
    <t>DED_Attribute_0585</t>
  </si>
  <si>
    <t>Entity_Identifier.rec_status</t>
  </si>
  <si>
    <t>DED_Attribute_0586</t>
  </si>
  <si>
    <t>RB_PEP_Association.serv_prov_code</t>
  </si>
  <si>
    <t>DED_Attribute_0587</t>
  </si>
  <si>
    <t>RB_PEP_Association.b1_per_id1</t>
  </si>
  <si>
    <t>DED_Attribute_0588</t>
  </si>
  <si>
    <t>RB_PEP_Association.b1_per_id2</t>
  </si>
  <si>
    <t>DED_Attribute_0589</t>
  </si>
  <si>
    <t>RB_PEP_Association.b1_per_id3</t>
  </si>
  <si>
    <t>DED_Attribute_0590</t>
  </si>
  <si>
    <t>RB_PEP_Association.record_group</t>
  </si>
  <si>
    <t>DED_Attribute_0591</t>
  </si>
  <si>
    <t>RB_PEP_Association.beneficiary_system_id</t>
  </si>
  <si>
    <t>RB_PEP_Association.category</t>
  </si>
  <si>
    <t>RB_PEP_Association.full_name</t>
  </si>
  <si>
    <t xml:space="preserve">Full Name </t>
  </si>
  <si>
    <t>RB_PEP_Association.job_description</t>
  </si>
  <si>
    <t xml:space="preserve">Job Description </t>
  </si>
  <si>
    <t>DED_Attribute_0595</t>
  </si>
  <si>
    <t>meta_data</t>
  </si>
  <si>
    <t>RB_PEP_Association.meta_data</t>
  </si>
  <si>
    <t>RB_PEP_Association.official_title</t>
  </si>
  <si>
    <t xml:space="preserve">Official Title </t>
  </si>
  <si>
    <t>DED_Attribute_0597</t>
  </si>
  <si>
    <t>show_detail</t>
  </si>
  <si>
    <t>RB_PEP_Association.show_detail</t>
  </si>
  <si>
    <t>Show Detail</t>
  </si>
  <si>
    <t>DED_Attribute_0599</t>
  </si>
  <si>
    <t>RB_PEP_Association.system_id</t>
  </si>
  <si>
    <t>DED_Attribute_0600</t>
  </si>
  <si>
    <t>RB_PEP_Association.record_date</t>
  </si>
  <si>
    <t>DED_Attribute_0601</t>
  </si>
  <si>
    <t>RB_PEP_Association.rec_status</t>
  </si>
  <si>
    <t>DED_Attribute_0602</t>
  </si>
  <si>
    <t>Permit_Balloons.serv_prov_code</t>
  </si>
  <si>
    <t>DED_Attribute_0603</t>
  </si>
  <si>
    <t>Permit_Balloons.b1_per_id1</t>
  </si>
  <si>
    <t>DED_Attribute_0604</t>
  </si>
  <si>
    <t>Permit_Balloons.b1_per_id2</t>
  </si>
  <si>
    <t>DED_Attribute_0605</t>
  </si>
  <si>
    <t>Permit_Balloons.b1_per_id3</t>
  </si>
  <si>
    <t>DED_Attribute_0606</t>
  </si>
  <si>
    <t>Permit_Balloons.record_group</t>
  </si>
  <si>
    <t>Permit_Balloons.balloons_address</t>
  </si>
  <si>
    <t>Balloons Address</t>
  </si>
  <si>
    <t>DED_Attribute_0608</t>
  </si>
  <si>
    <t>balloons_details</t>
  </si>
  <si>
    <t>Permit_Balloons.balloons_details</t>
  </si>
  <si>
    <t>Balloons Details</t>
  </si>
  <si>
    <t>DED_Attribute_0609</t>
  </si>
  <si>
    <t>balloons_quantity</t>
  </si>
  <si>
    <t>Permit_Balloons.balloons_quantity</t>
  </si>
  <si>
    <t>Balloons Quantity</t>
  </si>
  <si>
    <t>DED_Attribute_0610</t>
  </si>
  <si>
    <t>note</t>
  </si>
  <si>
    <t>Permit_Balloons.note</t>
  </si>
  <si>
    <t>Permit_Balloons.show_dates</t>
  </si>
  <si>
    <t>DED_Attribute_0612</t>
  </si>
  <si>
    <t>Permit_Balloons.record_date</t>
  </si>
  <si>
    <t>DED_Attribute_0613</t>
  </si>
  <si>
    <t>Permit_Balloons.rec_status</t>
  </si>
  <si>
    <t>DED_Attribute_0614</t>
  </si>
  <si>
    <t>RB_Basic_Information_PEP.serv_prov_code</t>
  </si>
  <si>
    <t>DED_Attribute_0615</t>
  </si>
  <si>
    <t>RB_Basic_Information_PEP.b1_per_id1</t>
  </si>
  <si>
    <t>DED_Attribute_0616</t>
  </si>
  <si>
    <t>RB_Basic_Information_PEP.b1_per_id2</t>
  </si>
  <si>
    <t>DED_Attribute_0617</t>
  </si>
  <si>
    <t>RB_Basic_Information_PEP.b1_per_id3</t>
  </si>
  <si>
    <t>DED_Attribute_0618</t>
  </si>
  <si>
    <t>RB_Basic_Information_PEP.record_group</t>
  </si>
  <si>
    <t>RB_Basic_Information_PEP.adverse_media_screening_result</t>
  </si>
  <si>
    <t>Adverse Media Screening Result</t>
  </si>
  <si>
    <t>RB_Basic_Information_PEP.beneficiary_system_id</t>
  </si>
  <si>
    <t>DED_Attribute_0624</t>
  </si>
  <si>
    <t>do_you_have_the_ability_to_mov</t>
  </si>
  <si>
    <t>RB_Basic_Information_PEP.do_you_have_the_ability_to_mov</t>
  </si>
  <si>
    <t>Do You Have The Ability To Mov</t>
  </si>
  <si>
    <t>RB_Basic_Information_PEP.have_no_business_interests</t>
  </si>
  <si>
    <t>Have No Business Interests</t>
  </si>
  <si>
    <t>RB_Basic_Information_PEP.have_no_pep_associations</t>
  </si>
  <si>
    <t>Have No Pep Associations</t>
  </si>
  <si>
    <t>RB_Basic_Information_PEP.have_no_roles_of_authority</t>
  </si>
  <si>
    <t>Have No Roles Of Authority</t>
  </si>
  <si>
    <t>RB_Basic_Information_PEP.have_no_source_of_fund</t>
  </si>
  <si>
    <t>Have No Source Of Fund</t>
  </si>
  <si>
    <t>RB_Basic_Information_PEP.jurisdiction_risk_of_the_count</t>
  </si>
  <si>
    <t>Jurisdiction Risk Of The Count</t>
  </si>
  <si>
    <t>DED_Attribute_0630</t>
  </si>
  <si>
    <t>RB_Basic_Information_PEP.meta_data</t>
  </si>
  <si>
    <t>RB_Basic_Information_PEP.sanctions_screening_result</t>
  </si>
  <si>
    <t>Sanctions Screening Result</t>
  </si>
  <si>
    <t>DED_Attribute_0634</t>
  </si>
  <si>
    <t>RB_Basic_Information_PEP.show_detail</t>
  </si>
  <si>
    <t>RB_Basic_Information_PEP.system_id</t>
  </si>
  <si>
    <t>DED_Attribute_0637</t>
  </si>
  <si>
    <t>RB_Basic_Information_PEP.record_date</t>
  </si>
  <si>
    <t>DED_Attribute_0638</t>
  </si>
  <si>
    <t>RB_Basic_Information_PEP.rec_status</t>
  </si>
  <si>
    <t>DED_Attribute_0639</t>
  </si>
  <si>
    <t>RB_Beneficial_Owner.serv_prov_code</t>
  </si>
  <si>
    <t>DED_Attribute_0640</t>
  </si>
  <si>
    <t>RB_Beneficial_Owner.b1_per_id1</t>
  </si>
  <si>
    <t>DED_Attribute_0641</t>
  </si>
  <si>
    <t>RB_Beneficial_Owner.b1_per_id2</t>
  </si>
  <si>
    <t>DED_Attribute_0642</t>
  </si>
  <si>
    <t>RB_Beneficial_Owner.b1_per_id3</t>
  </si>
  <si>
    <t>DED_Attribute_0643</t>
  </si>
  <si>
    <t>RB_Beneficial_Owner.record_group</t>
  </si>
  <si>
    <t>RB_Beneficial_Owner.address_of_employer_entity</t>
  </si>
  <si>
    <t>Address of Employer Entity</t>
  </si>
  <si>
    <t>RB_Beneficial_Owner.alternative_nationality</t>
  </si>
  <si>
    <t xml:space="preserve">Alternative Nationality </t>
  </si>
  <si>
    <t>DED_Attribute_0646</t>
  </si>
  <si>
    <t>RB_Beneficial_Owner.area_street</t>
  </si>
  <si>
    <t>Street</t>
  </si>
  <si>
    <t>RB_Beneficial_Owner.beneficiary_owner_disclosure_l</t>
  </si>
  <si>
    <t>Beneficiary Owner Disclosure 1</t>
  </si>
  <si>
    <t>RB_Beneficial_Owner.beneficiary_owner_disclosu_002</t>
  </si>
  <si>
    <t>Beneficiary Owner Disclosure 2</t>
  </si>
  <si>
    <t>RB_Beneficial_Owner.beneficiary_owner_email</t>
  </si>
  <si>
    <t>Beneficiary Owner Email</t>
  </si>
  <si>
    <t>RB_Beneficial_Owner.beneficiary_owner_emirates_id</t>
  </si>
  <si>
    <t>Beneficiary Owner Emirates ID</t>
  </si>
  <si>
    <t>RB_Beneficial_Owner.beneficiary_owner_home_country</t>
  </si>
  <si>
    <t>Beneficiary Owner Home Country</t>
  </si>
  <si>
    <t>RB_Beneficial_Owner.beneficiary_owner_id_issuance_</t>
  </si>
  <si>
    <t xml:space="preserve">Beneficiary Owner ID Issuance </t>
  </si>
  <si>
    <t>RB_Beneficial_Owner.beneficiary_owner_mobile_no</t>
  </si>
  <si>
    <t>Beneficiary Owner Mobile Number</t>
  </si>
  <si>
    <t>RB_Beneficial_Owner.beneficiary_owner_number_of_sh</t>
  </si>
  <si>
    <t xml:space="preserve">Beneficiary Owner Number of Shares </t>
  </si>
  <si>
    <t>RB_Beneficial_Owner.beneficiary_owner_passport_no</t>
  </si>
  <si>
    <t>Beneficiary Owner Passport Number</t>
  </si>
  <si>
    <t>RB_Beneficial_Owner.beneficiary_owner_phone_no</t>
  </si>
  <si>
    <t xml:space="preserve">Beneficiary Owner Phone Number </t>
  </si>
  <si>
    <t>RB_Beneficial_Owner.beneficiary_owner_representati</t>
  </si>
  <si>
    <t xml:space="preserve">Beneficiary Owner Representative </t>
  </si>
  <si>
    <t>RB_Beneficial_Owner.beneficiary_owner_share_percen</t>
  </si>
  <si>
    <t xml:space="preserve">Beneficiary Owner Share Percentage </t>
  </si>
  <si>
    <t>RB_Beneficial_Owner.beneficiary_owner_unified_numb</t>
  </si>
  <si>
    <t>Beneficiary Owner Unified Number</t>
  </si>
  <si>
    <t>RB_Beneficial_Owner.beneficiary_owner_value_of_sha</t>
  </si>
  <si>
    <t xml:space="preserve">Beneficiary Owner Value of Shares </t>
  </si>
  <si>
    <t>RB_Beneficial_Owner.beneficiary_owner_voting_right</t>
  </si>
  <si>
    <t xml:space="preserve">Beneficiary Owner Voting Right </t>
  </si>
  <si>
    <t>DED_Attribute_0662</t>
  </si>
  <si>
    <t>beneficiary_parent_id</t>
  </si>
  <si>
    <t>RB_Beneficial_Owner.beneficiary_parent_id</t>
  </si>
  <si>
    <t>DED_Attribute_0663</t>
  </si>
  <si>
    <t>beneficiary_reference_id</t>
  </si>
  <si>
    <t>RB_Beneficial_Owner.beneficiary_reference_id</t>
  </si>
  <si>
    <t>RB_Beneficial_Owner.city</t>
  </si>
  <si>
    <t>City</t>
  </si>
  <si>
    <t>RB_Beneficial_Owner.country_of_residence</t>
  </si>
  <si>
    <t xml:space="preserve">Country of Residence </t>
  </si>
  <si>
    <t>RB_Beneficial_Owner.date_became_a_beneficial_owner</t>
  </si>
  <si>
    <t xml:space="preserve">Date became a Beneficial Owner </t>
  </si>
  <si>
    <t>RB_Beneficial_Owner.date_of_birth</t>
  </si>
  <si>
    <t xml:space="preserve">Date of Birth </t>
  </si>
  <si>
    <t>DED_Attribute_0668</t>
  </si>
  <si>
    <t>ed_beneficiary_owner_id</t>
  </si>
  <si>
    <t>RB_Beneficial_Owner.ed_beneficiary_owner_id</t>
  </si>
  <si>
    <t>RB_Beneficial_Owner.emirate</t>
  </si>
  <si>
    <t>Emirate</t>
  </si>
  <si>
    <t>RB_Beneficial_Owner.emirates_id_expiry_date</t>
  </si>
  <si>
    <t>Emirates ID Expiry Date</t>
  </si>
  <si>
    <t>DED_Attribute_0671</t>
  </si>
  <si>
    <t>error_message</t>
  </si>
  <si>
    <t>RB_Beneficial_Owner.error_message</t>
  </si>
  <si>
    <t>RB_Beneficial_Owner.establishment_country</t>
  </si>
  <si>
    <t>Establishment Country</t>
  </si>
  <si>
    <t>RB_Beneficial_Owner.free_zone</t>
  </si>
  <si>
    <t>RB_Beneficial_Owner.gender</t>
  </si>
  <si>
    <t>Gender</t>
  </si>
  <si>
    <t>RB_Beneficial_Owner.home_country_id_expiry_date</t>
  </si>
  <si>
    <t>Home Country ID Expiry Date</t>
  </si>
  <si>
    <t>RB_Beneficial_Owner.home_country_id_issuance_date</t>
  </si>
  <si>
    <t>Home Country ID Issuance Date</t>
  </si>
  <si>
    <t>RB_Beneficial_Owner.house_name</t>
  </si>
  <si>
    <t>House Name</t>
  </si>
  <si>
    <t>RB_Beneficial_Owner.house_number</t>
  </si>
  <si>
    <t>House Number</t>
  </si>
  <si>
    <t>RB_Beneficial_Owner.investor_location</t>
  </si>
  <si>
    <t>Investor Location</t>
  </si>
  <si>
    <t>RB_Beneficial_Owner.is_beneficiary_nominee</t>
  </si>
  <si>
    <t>Is Beneficiary Nominee</t>
  </si>
  <si>
    <t>RB_Beneficial_Owner.is_beneficiary_owner_resident_</t>
  </si>
  <si>
    <t>Is Beneficiary Owner Resident of UAE</t>
  </si>
  <si>
    <t>RB_Beneficial_Owner.is_beneficiary_owner_trustee</t>
  </si>
  <si>
    <t>Is Beneficiary Owner Trustee</t>
  </si>
  <si>
    <t>RB_Beneficial_Owner.is_employee</t>
  </si>
  <si>
    <t>Is Employee</t>
  </si>
  <si>
    <t>DED_Attribute_0685</t>
  </si>
  <si>
    <t>RB_Beneficial_Owner.is_power_user</t>
  </si>
  <si>
    <t>Is Power user</t>
  </si>
  <si>
    <t>RB_Beneficial_Owner.license_no</t>
  </si>
  <si>
    <t>DED_Attribute_0687</t>
  </si>
  <si>
    <t>RB_Beneficial_Owner.meta_data</t>
  </si>
  <si>
    <t>RB_Beneficial_Owner.name_ar</t>
  </si>
  <si>
    <t>Name (Arabic)</t>
  </si>
  <si>
    <t>RB_Beneficial_Owner.name_en</t>
  </si>
  <si>
    <t>Name (English)</t>
  </si>
  <si>
    <t>RB_Beneficial_Owner.name_of_employer_entity</t>
  </si>
  <si>
    <t>Name of Employer Entity</t>
  </si>
  <si>
    <t>RB_Beneficial_Owner.nationality</t>
  </si>
  <si>
    <t>Nationality</t>
  </si>
  <si>
    <t>RB_Beneficial_Owner.onwani_address</t>
  </si>
  <si>
    <t>Onwani Address</t>
  </si>
  <si>
    <t>RB_Beneficial_Owner.operation_countries_ar</t>
  </si>
  <si>
    <t>Operation Countries (Arabic)</t>
  </si>
  <si>
    <t>RB_Beneficial_Owner.operation_countries_en</t>
  </si>
  <si>
    <t>Operation Countries (English)</t>
  </si>
  <si>
    <t>RB_Beneficial_Owner.passport_expiry_date</t>
  </si>
  <si>
    <t>Passport Expiry Date</t>
  </si>
  <si>
    <t>RB_Beneficial_Owner.passport_issuance_country</t>
  </si>
  <si>
    <t>Passport Issuance Country</t>
  </si>
  <si>
    <t>RB_Beneficial_Owner.passport_issuance_date</t>
  </si>
  <si>
    <t>Passport Issuance Date</t>
  </si>
  <si>
    <t>RB_Beneficial_Owner.place_of_birth</t>
  </si>
  <si>
    <t>Place of Birth</t>
  </si>
  <si>
    <t>DED_Attribute_0699</t>
  </si>
  <si>
    <t>post_office_box</t>
  </si>
  <si>
    <t>RB_Beneficial_Owner.post_office_box</t>
  </si>
  <si>
    <t>Post office box</t>
  </si>
  <si>
    <t>RB_Beneficial_Owner.profile_type</t>
  </si>
  <si>
    <t>Profile Type</t>
  </si>
  <si>
    <t>RB_Beneficial_Owner.residence_address</t>
  </si>
  <si>
    <t>Residence Address</t>
  </si>
  <si>
    <t>RB_Beneficial_Owner.settlor_full_name</t>
  </si>
  <si>
    <t>Settlor Full Name</t>
  </si>
  <si>
    <t>DED_Attribute_0703</t>
  </si>
  <si>
    <t>settlor_id</t>
  </si>
  <si>
    <t>RB_Beneficial_Owner.settlor_id</t>
  </si>
  <si>
    <t>RB_Beneficial_Owner.share_percentage_on_main_licen</t>
  </si>
  <si>
    <t>Share Percentage on Main License</t>
  </si>
  <si>
    <t>DED_Attribute_0705</t>
  </si>
  <si>
    <t>special_persona</t>
  </si>
  <si>
    <t>RB_Beneficial_Owner.special_persona</t>
  </si>
  <si>
    <t>Special Persona</t>
  </si>
  <si>
    <t>DED_Attribute_0706</t>
  </si>
  <si>
    <t>tamm_system_id</t>
  </si>
  <si>
    <t>RB_Beneficial_Owner.tamm_system_id</t>
  </si>
  <si>
    <t>RB_Beneficial_Owner.trustee_full_name</t>
  </si>
  <si>
    <t>Trustee Full Name</t>
  </si>
  <si>
    <t>DED_Attribute_0708</t>
  </si>
  <si>
    <t>trustee_id</t>
  </si>
  <si>
    <t>RB_Beneficial_Owner.trustee_id</t>
  </si>
  <si>
    <t>DED_Attribute_0710</t>
  </si>
  <si>
    <t>RB_Beneficial_Owner.verified_with_ica</t>
  </si>
  <si>
    <t>Verified with ICA</t>
  </si>
  <si>
    <t>RB_Beneficial_Owner.wc_uid</t>
  </si>
  <si>
    <t>DED_Attribute_0712</t>
  </si>
  <si>
    <t>RB_Beneficial_Owner.record_date</t>
  </si>
  <si>
    <t>DED_Attribute_0713</t>
  </si>
  <si>
    <t>RB_Beneficial_Owner.rec_status</t>
  </si>
  <si>
    <t>DED_Attribute_0714</t>
  </si>
  <si>
    <t>RB_Business_Interests.serv_prov_code</t>
  </si>
  <si>
    <t>DED_Attribute_0715</t>
  </si>
  <si>
    <t>RB_Business_Interests.b1_per_id1</t>
  </si>
  <si>
    <t>DED_Attribute_0716</t>
  </si>
  <si>
    <t>RB_Business_Interests.b1_per_id2</t>
  </si>
  <si>
    <t>DED_Attribute_0717</t>
  </si>
  <si>
    <t>RB_Business_Interests.b1_per_id3</t>
  </si>
  <si>
    <t>DED_Attribute_0718</t>
  </si>
  <si>
    <t>RB_Business_Interests.record_group</t>
  </si>
  <si>
    <t>DED_Attribute_0719</t>
  </si>
  <si>
    <t>RB_Business_Interests.beneficiary_system_id</t>
  </si>
  <si>
    <t>RB_Business_Interests.date_of_join</t>
  </si>
  <si>
    <t>Date of Join</t>
  </si>
  <si>
    <t>RB_Business_Interests.entity_name</t>
  </si>
  <si>
    <t>DED_Attribute_0722</t>
  </si>
  <si>
    <t>RB_Business_Interests.meta_data</t>
  </si>
  <si>
    <t>DED_Attribute_0723</t>
  </si>
  <si>
    <t>roles</t>
  </si>
  <si>
    <t>RB_Business_Interests.roles</t>
  </si>
  <si>
    <t>Roles</t>
  </si>
  <si>
    <t>RB_Business_Interests.share_percentage</t>
  </si>
  <si>
    <t>Share Percentage</t>
  </si>
  <si>
    <t>DED_Attribute_0725</t>
  </si>
  <si>
    <t>RB_Business_Interests.show_detail</t>
  </si>
  <si>
    <t>RB_Business_Interests.status</t>
  </si>
  <si>
    <t>DED_Attribute_0728</t>
  </si>
  <si>
    <t>RB_Business_Interests.system_id</t>
  </si>
  <si>
    <t>DED_Attribute_0729</t>
  </si>
  <si>
    <t>RB_Business_Interests.record_date</t>
  </si>
  <si>
    <t>DED_Attribute_0730</t>
  </si>
  <si>
    <t>RB_Business_Interests.rec_status</t>
  </si>
  <si>
    <t>DED_Attribute_0731</t>
  </si>
  <si>
    <t>Commercial_Activities.serv_prov_code</t>
  </si>
  <si>
    <t>DED_Attribute_0732</t>
  </si>
  <si>
    <t>Commercial_Activities.b1_per_id1</t>
  </si>
  <si>
    <t>DED_Attribute_0733</t>
  </si>
  <si>
    <t>Commercial_Activities.b1_per_id2</t>
  </si>
  <si>
    <t>DED_Attribute_0734</t>
  </si>
  <si>
    <t>Commercial_Activities.b1_per_id3</t>
  </si>
  <si>
    <t>DED_Attribute_0735</t>
  </si>
  <si>
    <t>Commercial_Activities.record_group</t>
  </si>
  <si>
    <t>Commercial_Activities.activity_id</t>
  </si>
  <si>
    <t>Commercial_Activities.name</t>
  </si>
  <si>
    <t>Name</t>
  </si>
  <si>
    <t>Commercial_Activities.nature_of_activity</t>
  </si>
  <si>
    <t>Nature of Activity</t>
  </si>
  <si>
    <t>Commercial_Activities.status</t>
  </si>
  <si>
    <t>Commercial_Activities.sub_nature</t>
  </si>
  <si>
    <t>Sub Nature</t>
  </si>
  <si>
    <t>DED_Attribute_0741</t>
  </si>
  <si>
    <t>Commercial_Activities.record_date</t>
  </si>
  <si>
    <t>DED_Attribute_0742</t>
  </si>
  <si>
    <t>Commercial_Activities.rec_status</t>
  </si>
  <si>
    <t>DED_Attribute_0743</t>
  </si>
  <si>
    <t>Customs_Quota.serv_prov_code</t>
  </si>
  <si>
    <t>DED_Attribute_0744</t>
  </si>
  <si>
    <t>Customs_Quota.b1_per_id1</t>
  </si>
  <si>
    <t>DED_Attribute_0745</t>
  </si>
  <si>
    <t>Customs_Quota.b1_per_id2</t>
  </si>
  <si>
    <t>DED_Attribute_0746</t>
  </si>
  <si>
    <t>Customs_Quota.b1_per_id3</t>
  </si>
  <si>
    <t>DED_Attribute_0747</t>
  </si>
  <si>
    <t>Customs_Quota.record_group</t>
  </si>
  <si>
    <t>DED_Attribute_0748</t>
  </si>
  <si>
    <t>Customs_Quota.active</t>
  </si>
  <si>
    <t>Customs_Quota.hs_code</t>
  </si>
  <si>
    <t>Customs_Quota.new_yearly_quota</t>
  </si>
  <si>
    <t>New Yearly Quota</t>
  </si>
  <si>
    <t>DED_Attribute_0751</t>
  </si>
  <si>
    <t>Customs_Quota.show_detail</t>
  </si>
  <si>
    <t>Customs_Quota.status</t>
  </si>
  <si>
    <t>DED_Attribute_0753</t>
  </si>
  <si>
    <t>Customs_Quota.unit</t>
  </si>
  <si>
    <t>DED_Attribute_0754</t>
  </si>
  <si>
    <t>year_of_yrq</t>
  </si>
  <si>
    <t>Customs_Quota.year_of_yrq</t>
  </si>
  <si>
    <t>Customs_Quota.yearly_quota</t>
  </si>
  <si>
    <t>Yearly Quota</t>
  </si>
  <si>
    <t>Customs_Quota.yearly_remaining_quota</t>
  </si>
  <si>
    <t>Yearly Remaining Quota</t>
  </si>
  <si>
    <t>DED_Attribute_0757</t>
  </si>
  <si>
    <t>Customs_Quota.record_date</t>
  </si>
  <si>
    <t>DED_Attribute_0758</t>
  </si>
  <si>
    <t>Customs_Quota.rec_status</t>
  </si>
  <si>
    <t>DED_Attribute_0759</t>
  </si>
  <si>
    <t>Customs_Quota_History.serv_prov_code</t>
  </si>
  <si>
    <t>DED_Attribute_0760</t>
  </si>
  <si>
    <t>Customs_Quota_History.b1_per_id1</t>
  </si>
  <si>
    <t>DED_Attribute_0761</t>
  </si>
  <si>
    <t>Customs_Quota_History.b1_per_id2</t>
  </si>
  <si>
    <t>DED_Attribute_0762</t>
  </si>
  <si>
    <t>Customs_Quota_History.b1_per_id3</t>
  </si>
  <si>
    <t>DED_Attribute_0763</t>
  </si>
  <si>
    <t>Customs_Quota_History.record_group</t>
  </si>
  <si>
    <t>DED_Attribute_0764</t>
  </si>
  <si>
    <t>Customs_Quota_History.active</t>
  </si>
  <si>
    <t>Customs_Quota_History.hs_code</t>
  </si>
  <si>
    <t>Hs Code</t>
  </si>
  <si>
    <t>DED_Attribute_0766</t>
  </si>
  <si>
    <t>Customs_Quota_History.unit</t>
  </si>
  <si>
    <t>DED_Attribute_0767</t>
  </si>
  <si>
    <t>Customs_Quota_History.year_of_yrq</t>
  </si>
  <si>
    <t>Year Of Yrq</t>
  </si>
  <si>
    <t>Customs_Quota_History.yearly_quota</t>
  </si>
  <si>
    <t>Customs_Quota_History.yearly_remaining_quota</t>
  </si>
  <si>
    <t>DED_Attribute_0770</t>
  </si>
  <si>
    <t>Customs_Quota_History.record_date</t>
  </si>
  <si>
    <t>DED_Attribute_0771</t>
  </si>
  <si>
    <t>Customs_Quota_History.rec_status</t>
  </si>
  <si>
    <t>DED_Attribute_0772</t>
  </si>
  <si>
    <t>DED_Rules_Exception.serv_prov_code</t>
  </si>
  <si>
    <t>DED_Attribute_0773</t>
  </si>
  <si>
    <t>DED_Rules_Exception.b1_per_id1</t>
  </si>
  <si>
    <t>DED_Attribute_0774</t>
  </si>
  <si>
    <t>DED_Rules_Exception.b1_per_id2</t>
  </si>
  <si>
    <t>DED_Attribute_0775</t>
  </si>
  <si>
    <t>DED_Rules_Exception.b1_per_id3</t>
  </si>
  <si>
    <t>DED_Attribute_0776</t>
  </si>
  <si>
    <t>DED_Rules_Exception.record_group</t>
  </si>
  <si>
    <t>DED_Rules_Exception.action_date</t>
  </si>
  <si>
    <t>Action Date</t>
  </si>
  <si>
    <t>DED_Attribute_0778</t>
  </si>
  <si>
    <t>create_by</t>
  </si>
  <si>
    <t>DED_Rules_Exception.create_by</t>
  </si>
  <si>
    <t>DED_Attribute_0779</t>
  </si>
  <si>
    <t>exception_id</t>
  </si>
  <si>
    <t>DED_Rules_Exception.exception_id</t>
  </si>
  <si>
    <t>DED_Rules_Exception.expiry_date</t>
  </si>
  <si>
    <t>Expiry Date</t>
  </si>
  <si>
    <t>DED_Attribute_0781</t>
  </si>
  <si>
    <t>DED_Rules_Exception.notes</t>
  </si>
  <si>
    <t>DED_Attribute_0782</t>
  </si>
  <si>
    <t>DED_Rules_Exception.record_date</t>
  </si>
  <si>
    <t>DED_Attribute_0783</t>
  </si>
  <si>
    <t>DED_Rules_Exception.rec_status</t>
  </si>
  <si>
    <t>DED_Attribute_0784</t>
  </si>
  <si>
    <t>RB_Directors.serv_prov_code</t>
  </si>
  <si>
    <t>DED_Attribute_0785</t>
  </si>
  <si>
    <t>RB_Directors.b1_per_id1</t>
  </si>
  <si>
    <t>DED_Attribute_0786</t>
  </si>
  <si>
    <t>RB_Directors.b1_per_id2</t>
  </si>
  <si>
    <t>DED_Attribute_0787</t>
  </si>
  <si>
    <t>RB_Directors.b1_per_id3</t>
  </si>
  <si>
    <t>DED_Attribute_0788</t>
  </si>
  <si>
    <t>RB_Directors.record_group</t>
  </si>
  <si>
    <t>RB_Directors.area_street</t>
  </si>
  <si>
    <t>Area Street</t>
  </si>
  <si>
    <t>RB_Directors.board_member_home_country_id</t>
  </si>
  <si>
    <t>Board Member Home Country ID</t>
  </si>
  <si>
    <t>RB_Directors.board_member_id_issuance_count</t>
  </si>
  <si>
    <t>Board Member ID Issuance Country</t>
  </si>
  <si>
    <t>RB_Directors.board_member_passport_no</t>
  </si>
  <si>
    <t>Board Member Passport Number</t>
  </si>
  <si>
    <t>RB_Directors.board_member_unified_no</t>
  </si>
  <si>
    <t>Board Member Unified Number</t>
  </si>
  <si>
    <t>RB_Directors.city</t>
  </si>
  <si>
    <t>RB_Directors.country_of_residence</t>
  </si>
  <si>
    <t>Country of Residence</t>
  </si>
  <si>
    <t>RB_Directors.eid</t>
  </si>
  <si>
    <t>RB_Directors.emirate</t>
  </si>
  <si>
    <t>DED_Attribute_0798</t>
  </si>
  <si>
    <t>RB_Directors.error_message</t>
  </si>
  <si>
    <t>Error Message</t>
  </si>
  <si>
    <t>RB_Directors.house_name</t>
  </si>
  <si>
    <t>RB_Directors.house_number</t>
  </si>
  <si>
    <t>RB_Directors.investor_location</t>
  </si>
  <si>
    <t>DED_Attribute_0802</t>
  </si>
  <si>
    <t>is_board_member_nominee</t>
  </si>
  <si>
    <t>RB_Directors.is_board_member_nominee</t>
  </si>
  <si>
    <t>Is Board Member Nominee</t>
  </si>
  <si>
    <t>RB_Directors.is_board_member_resident_of_ua</t>
  </si>
  <si>
    <t>Is Board Member Resident of UAE</t>
  </si>
  <si>
    <t>DED_Attribute_0805</t>
  </si>
  <si>
    <t>RB_Directors.meta_data</t>
  </si>
  <si>
    <t>RB_Directors.name_ar</t>
  </si>
  <si>
    <t>Name (Ar)</t>
  </si>
  <si>
    <t>RB_Directors.name_en</t>
  </si>
  <si>
    <t>Name (En)</t>
  </si>
  <si>
    <t>RB_Directors.nationality</t>
  </si>
  <si>
    <t>RB_Directors.onwani_address</t>
  </si>
  <si>
    <t>DED_Attribute_0810</t>
  </si>
  <si>
    <t>RB_Directors.post_office_box</t>
  </si>
  <si>
    <t>Postoffice box</t>
  </si>
  <si>
    <t>RB_Directors.systemid</t>
  </si>
  <si>
    <t>DED_Attribute_0812</t>
  </si>
  <si>
    <t>RB_Directors.tamm_system_id</t>
  </si>
  <si>
    <t>RB_Directors.verified_with_ica</t>
  </si>
  <si>
    <t>Verified With ICA</t>
  </si>
  <si>
    <t>RB_Directors.wc_uid</t>
  </si>
  <si>
    <t>DED_Attribute_0816</t>
  </si>
  <si>
    <t>RB_Directors.record_date</t>
  </si>
  <si>
    <t>DED_Attribute_0817</t>
  </si>
  <si>
    <t>RB_Directors.rec_status</t>
  </si>
  <si>
    <t>DED_Attribute_0818</t>
  </si>
  <si>
    <t>Entity_Follow_Up.serv_prov_code</t>
  </si>
  <si>
    <t>DED_Attribute_0819</t>
  </si>
  <si>
    <t>Entity_Follow_Up.b1_per_id1</t>
  </si>
  <si>
    <t>DED_Attribute_0820</t>
  </si>
  <si>
    <t>Entity_Follow_Up.b1_per_id2</t>
  </si>
  <si>
    <t>DED_Attribute_0821</t>
  </si>
  <si>
    <t>Entity_Follow_Up.b1_per_id3</t>
  </si>
  <si>
    <t>DED_Attribute_0822</t>
  </si>
  <si>
    <t>Entity_Follow_Up.record_group</t>
  </si>
  <si>
    <t>Entity_Follow_Up.entity_name</t>
  </si>
  <si>
    <t>Entity_Follow_Up.status</t>
  </si>
  <si>
    <t>DED_Attribute_0825</t>
  </si>
  <si>
    <t>status_comment</t>
  </si>
  <si>
    <t>Entity_Follow_Up.status_comment</t>
  </si>
  <si>
    <t>Status Comment</t>
  </si>
  <si>
    <t>DED_Attribute_0826</t>
  </si>
  <si>
    <t>Entity_Follow_Up.record_date</t>
  </si>
  <si>
    <t>DED_Attribute_0827</t>
  </si>
  <si>
    <t>Entity_Follow_Up.rec_status</t>
  </si>
  <si>
    <t>DED_Attribute_0828</t>
  </si>
  <si>
    <t>Exemption_Change_Log.serv_prov_code</t>
  </si>
  <si>
    <t>DED_Attribute_0829</t>
  </si>
  <si>
    <t>Exemption_Change_Log.b1_per_id1</t>
  </si>
  <si>
    <t>DED_Attribute_0830</t>
  </si>
  <si>
    <t>Exemption_Change_Log.b1_per_id2</t>
  </si>
  <si>
    <t>DED_Attribute_0831</t>
  </si>
  <si>
    <t>Exemption_Change_Log.b1_per_id3</t>
  </si>
  <si>
    <t>DED_Attribute_0832</t>
  </si>
  <si>
    <t>Exemption_Change_Log.record_group</t>
  </si>
  <si>
    <t>Exemption_Change_Log.change_type</t>
  </si>
  <si>
    <t>Change Type</t>
  </si>
  <si>
    <t>DED_Attribute_0834</t>
  </si>
  <si>
    <t>log</t>
  </si>
  <si>
    <t>Exemption_Change_Log.log</t>
  </si>
  <si>
    <t>Exemption_Change_Log.user_name</t>
  </si>
  <si>
    <t>User Name</t>
  </si>
  <si>
    <t>DED_Attribute_0836</t>
  </si>
  <si>
    <t>Exemption_Change_Log.record_date</t>
  </si>
  <si>
    <t>DED_Attribute_0837</t>
  </si>
  <si>
    <t>Exemption_Change_Log.rec_status</t>
  </si>
  <si>
    <t>DED_Attribute_0838</t>
  </si>
  <si>
    <t>Expiry_Date_History.serv_prov_code</t>
  </si>
  <si>
    <t>DED_Attribute_0839</t>
  </si>
  <si>
    <t>Expiry_Date_History.b1_per_id1</t>
  </si>
  <si>
    <t>DED_Attribute_0840</t>
  </si>
  <si>
    <t>Expiry_Date_History.b1_per_id2</t>
  </si>
  <si>
    <t>DED_Attribute_0841</t>
  </si>
  <si>
    <t>Expiry_Date_History.b1_per_id3</t>
  </si>
  <si>
    <t>DED_Attribute_0842</t>
  </si>
  <si>
    <t>Expiry_Date_History.record_group</t>
  </si>
  <si>
    <t>Expiry_Date_History.expiry_date</t>
  </si>
  <si>
    <t>Expiry_Date_History.rec_date</t>
  </si>
  <si>
    <t>Expiry_Date_History.transaction_no</t>
  </si>
  <si>
    <t>Transaction No</t>
  </si>
  <si>
    <t>DED_Attribute_0846</t>
  </si>
  <si>
    <t>Expiry_Date_History.record_date</t>
  </si>
  <si>
    <t>DED_Attribute_0847</t>
  </si>
  <si>
    <t>Expiry_Date_History.rec_status</t>
  </si>
  <si>
    <t>DED_Attribute_0866</t>
  </si>
  <si>
    <t>IDB_Products.serv_prov_code</t>
  </si>
  <si>
    <t>DED_Attribute_0867</t>
  </si>
  <si>
    <t>IDB_Products.b1_per_id1</t>
  </si>
  <si>
    <t>DED_Attribute_0868</t>
  </si>
  <si>
    <t>IDB_Products.b1_per_id2</t>
  </si>
  <si>
    <t>DED_Attribute_0869</t>
  </si>
  <si>
    <t>IDB_Products.b1_per_id3</t>
  </si>
  <si>
    <t>DED_Attribute_0870</t>
  </si>
  <si>
    <t>IDB_Products.record_group</t>
  </si>
  <si>
    <t>IDB_Products.activity</t>
  </si>
  <si>
    <t>IDB_Products.activity_code</t>
  </si>
  <si>
    <t>IDB_Products.actual_capacity_year</t>
  </si>
  <si>
    <t>Actual Capacity Year</t>
  </si>
  <si>
    <t>IDB_Products.available_activies</t>
  </si>
  <si>
    <t>Available Activities</t>
  </si>
  <si>
    <t>IDB_Products.available_hscodes</t>
  </si>
  <si>
    <t>Available HS Codes</t>
  </si>
  <si>
    <t>IDB_Products.designed_capacity_year</t>
  </si>
  <si>
    <t>Designed Capacity Year</t>
  </si>
  <si>
    <t>IDB_Products.foreign_sales_quantity_year</t>
  </si>
  <si>
    <t>Foreign Sales Quantity Year</t>
  </si>
  <si>
    <t>IDB_Products.gcc_sales_quantity_year</t>
  </si>
  <si>
    <t>GCC Sales Quantity Year</t>
  </si>
  <si>
    <t>IDB_Products.hscode</t>
  </si>
  <si>
    <t>HS Code</t>
  </si>
  <si>
    <t>IDB_Products.local_sales_quantity_year</t>
  </si>
  <si>
    <t>Local Sales Quantity Year</t>
  </si>
  <si>
    <t>IDB_Products.measured_in</t>
  </si>
  <si>
    <t>Measured In</t>
  </si>
  <si>
    <t>IDB_Products.no_of_production_lines</t>
  </si>
  <si>
    <t>Number of Production Lines</t>
  </si>
  <si>
    <t>IDB_Products.product</t>
  </si>
  <si>
    <t>Product</t>
  </si>
  <si>
    <t>IDB_Products.product_name_standard</t>
  </si>
  <si>
    <t>Product Name Standard</t>
  </si>
  <si>
    <t>IDB_Products.product_name_arabic</t>
  </si>
  <si>
    <t>Product Name (Arabic)</t>
  </si>
  <si>
    <t>IDB_Products.product_name_english</t>
  </si>
  <si>
    <t>Product Name (English)</t>
  </si>
  <si>
    <t>DED_Attribute_0887</t>
  </si>
  <si>
    <t>production_process</t>
  </si>
  <si>
    <t>IDB_Products.production_process</t>
  </si>
  <si>
    <t>Production Process</t>
  </si>
  <si>
    <t>IDB_Products.unit_price_dhs</t>
  </si>
  <si>
    <t>Unit Price in AED</t>
  </si>
  <si>
    <t>DED_Attribute_0889</t>
  </si>
  <si>
    <t>IDB_Products.record_date</t>
  </si>
  <si>
    <t>DED_Attribute_0890</t>
  </si>
  <si>
    <t>IDB_Products.rec_status</t>
  </si>
  <si>
    <t>DED_Attribute_0891</t>
  </si>
  <si>
    <t>Inspector_Coordinates.serv_prov_code</t>
  </si>
  <si>
    <t>DED_Attribute_0892</t>
  </si>
  <si>
    <t>Inspector_Coordinates.b1_per_id1</t>
  </si>
  <si>
    <t>DED_Attribute_0893</t>
  </si>
  <si>
    <t>Inspector_Coordinates.b1_per_id2</t>
  </si>
  <si>
    <t>DED_Attribute_0894</t>
  </si>
  <si>
    <t>Inspector_Coordinates.b1_per_id3</t>
  </si>
  <si>
    <t>DED_Attribute_0895</t>
  </si>
  <si>
    <t>Inspector_Coordinates.record_group</t>
  </si>
  <si>
    <t>Inspector_Coordinates.datetime</t>
  </si>
  <si>
    <t>Datetime</t>
  </si>
  <si>
    <t>DED_Attribute_0897</t>
  </si>
  <si>
    <t>inspectionid</t>
  </si>
  <si>
    <t>Inspector_Coordinates.inspectionid</t>
  </si>
  <si>
    <t>Inspectionid</t>
  </si>
  <si>
    <t>DED_Attribute_0898</t>
  </si>
  <si>
    <t>xcoordinate</t>
  </si>
  <si>
    <t>Inspector_Coordinates.xcoordinate</t>
  </si>
  <si>
    <t>Xcoordinate</t>
  </si>
  <si>
    <t>DED_Attribute_0899</t>
  </si>
  <si>
    <t>ycoordinate</t>
  </si>
  <si>
    <t>Inspector_Coordinates.ycoordinate</t>
  </si>
  <si>
    <t>Ycoordinate</t>
  </si>
  <si>
    <t>DED_Attribute_0900</t>
  </si>
  <si>
    <t>Inspector_Coordinates.record_date</t>
  </si>
  <si>
    <t>DED_Attribute_0901</t>
  </si>
  <si>
    <t>Inspector_Coordinates.rec_status</t>
  </si>
  <si>
    <t>DED_Attribute_0902</t>
  </si>
  <si>
    <t>Instant_Activities.serv_prov_code</t>
  </si>
  <si>
    <t>DED_Attribute_0903</t>
  </si>
  <si>
    <t>Instant_Activities.b1_per_id1</t>
  </si>
  <si>
    <t>DED_Attribute_0904</t>
  </si>
  <si>
    <t>Instant_Activities.b1_per_id2</t>
  </si>
  <si>
    <t>DED_Attribute_0905</t>
  </si>
  <si>
    <t>Instant_Activities.b1_per_id3</t>
  </si>
  <si>
    <t>DED_Attribute_0906</t>
  </si>
  <si>
    <t>Instant_Activities.record_group</t>
  </si>
  <si>
    <t>Instant_Activities.activity_id</t>
  </si>
  <si>
    <t>Instant_Activities.activity_name_ar</t>
  </si>
  <si>
    <t>Activity Name Ar</t>
  </si>
  <si>
    <t>Instant_Activities.activity_name_en</t>
  </si>
  <si>
    <t>Activity Name En</t>
  </si>
  <si>
    <t>Instant_Activities.nature</t>
  </si>
  <si>
    <t>Nature</t>
  </si>
  <si>
    <t>Instant_Activities.sub_nature</t>
  </si>
  <si>
    <t>DED_Attribute_0912</t>
  </si>
  <si>
    <t>Instant_Activities.record_date</t>
  </si>
  <si>
    <t>DED_Attribute_0913</t>
  </si>
  <si>
    <t>Instant_Activities.rec_status</t>
  </si>
  <si>
    <t>DED_Attribute_0914</t>
  </si>
  <si>
    <t>Permit_Kiosk.serv_prov_code</t>
  </si>
  <si>
    <t>DED_Attribute_0915</t>
  </si>
  <si>
    <t>Permit_Kiosk.b1_per_id1</t>
  </si>
  <si>
    <t>DED_Attribute_0916</t>
  </si>
  <si>
    <t>Permit_Kiosk.b1_per_id2</t>
  </si>
  <si>
    <t>DED_Attribute_0917</t>
  </si>
  <si>
    <t>Permit_Kiosk.b1_per_id3</t>
  </si>
  <si>
    <t>DED_Attribute_0918</t>
  </si>
  <si>
    <t>Permit_Kiosk.record_group</t>
  </si>
  <si>
    <t>Permit_Kiosk.kiosk_address</t>
  </si>
  <si>
    <t>Kiosk Address</t>
  </si>
  <si>
    <t>DED_Attribute_0920</t>
  </si>
  <si>
    <t>kiosk_number</t>
  </si>
  <si>
    <t>Permit_Kiosk.kiosk_number</t>
  </si>
  <si>
    <t>Kiosk Number</t>
  </si>
  <si>
    <t>DED_Attribute_0921</t>
  </si>
  <si>
    <t>Permit_Kiosk.notes</t>
  </si>
  <si>
    <t>DED_Attribute_0922</t>
  </si>
  <si>
    <t>Permit_Kiosk.record_date</t>
  </si>
  <si>
    <t>DED_Attribute_0923</t>
  </si>
  <si>
    <t>Permit_Kiosk.rec_status</t>
  </si>
  <si>
    <t>DED_Attribute_0924</t>
  </si>
  <si>
    <t>License_Local_Branch.serv_prov_code</t>
  </si>
  <si>
    <t>DED_Attribute_0925</t>
  </si>
  <si>
    <t>License_Local_Branch.b1_per_id1</t>
  </si>
  <si>
    <t>DED_Attribute_0926</t>
  </si>
  <si>
    <t>License_Local_Branch.b1_per_id2</t>
  </si>
  <si>
    <t>DED_Attribute_0927</t>
  </si>
  <si>
    <t>License_Local_Branch.b1_per_id3</t>
  </si>
  <si>
    <t>DED_Attribute_0928</t>
  </si>
  <si>
    <t>License_Local_Branch.record_group</t>
  </si>
  <si>
    <t>License_Local_Branch.license_number</t>
  </si>
  <si>
    <t>License_Local_Branch.trade_name_ar</t>
  </si>
  <si>
    <t>Trade Name (Arabic)</t>
  </si>
  <si>
    <t>License_Local_Branch.trade_name_en</t>
  </si>
  <si>
    <t>Trade Name (English)</t>
  </si>
  <si>
    <t>DED_Attribute_0932</t>
  </si>
  <si>
    <t>License_Local_Branch.record_date</t>
  </si>
  <si>
    <t>DED_Attribute_0933</t>
  </si>
  <si>
    <t>License_Local_Branch.rec_status</t>
  </si>
  <si>
    <t>DED_Attribute_0934</t>
  </si>
  <si>
    <t>IDB_Machines.serv_prov_code</t>
  </si>
  <si>
    <t>DED_Attribute_0935</t>
  </si>
  <si>
    <t>IDB_Machines.b1_per_id1</t>
  </si>
  <si>
    <t>DED_Attribute_0936</t>
  </si>
  <si>
    <t>IDB_Machines.b1_per_id2</t>
  </si>
  <si>
    <t>DED_Attribute_0937</t>
  </si>
  <si>
    <t>IDB_Machines.b1_per_id3</t>
  </si>
  <si>
    <t>DED_Attribute_0938</t>
  </si>
  <si>
    <t>IDB_Machines.record_group</t>
  </si>
  <si>
    <t>IDB_Machines.machine_address</t>
  </si>
  <si>
    <t>Machine Address</t>
  </si>
  <si>
    <t>DED_Attribute_0940</t>
  </si>
  <si>
    <t>machine_number</t>
  </si>
  <si>
    <t>IDB_Machines.machine_number</t>
  </si>
  <si>
    <t>Machine Number</t>
  </si>
  <si>
    <t>IDB_Machines.machine_type</t>
  </si>
  <si>
    <t>Machine Type</t>
  </si>
  <si>
    <t>DED_Attribute_0942</t>
  </si>
  <si>
    <t>IDB_Machines.notes</t>
  </si>
  <si>
    <t>DED_Attribute_0943</t>
  </si>
  <si>
    <t>IDB_Machines.record_date</t>
  </si>
  <si>
    <t>DED_Attribute_0944</t>
  </si>
  <si>
    <t>IDB_Machines.rec_status</t>
  </si>
  <si>
    <t>DED_Attribute_0945</t>
  </si>
  <si>
    <t>IDB_Machine_Details.serv_prov_code</t>
  </si>
  <si>
    <t>DED_Attribute_0946</t>
  </si>
  <si>
    <t>IDB_Machine_Details.b1_per_id1</t>
  </si>
  <si>
    <t>DED_Attribute_0947</t>
  </si>
  <si>
    <t>IDB_Machine_Details.b1_per_id2</t>
  </si>
  <si>
    <t>DED_Attribute_0948</t>
  </si>
  <si>
    <t>IDB_Machine_Details.b1_per_id3</t>
  </si>
  <si>
    <t>DED_Attribute_0949</t>
  </si>
  <si>
    <t>IDB_Machine_Details.record_group</t>
  </si>
  <si>
    <t>DED_Attribute_0950</t>
  </si>
  <si>
    <t>c_0000</t>
  </si>
  <si>
    <t>IDB_Machine_Details.c_0000</t>
  </si>
  <si>
    <t>IDB_Machine_Details.active</t>
  </si>
  <si>
    <t>DED_Attribute_0952</t>
  </si>
  <si>
    <t>applicable_for_exemption</t>
  </si>
  <si>
    <t>IDB_Machine_Details.applicable_for_exemption</t>
  </si>
  <si>
    <t>Applicable for Exemption</t>
  </si>
  <si>
    <t>DED_Attribute_0953</t>
  </si>
  <si>
    <t>area_occupied</t>
  </si>
  <si>
    <t>IDB_Machine_Details.area_occupied</t>
  </si>
  <si>
    <t>Area Occupied</t>
  </si>
  <si>
    <t>IDB_Machine_Details.capacity_shift</t>
  </si>
  <si>
    <t>Capacity Shift</t>
  </si>
  <si>
    <t>DED_Attribute_0955</t>
  </si>
  <si>
    <t>IDB_Machine_Details.chapter</t>
  </si>
  <si>
    <t>Chapter</t>
  </si>
  <si>
    <t>DED_Attribute_0956</t>
  </si>
  <si>
    <t>hp_kw</t>
  </si>
  <si>
    <t>IDB_Machine_Details.hp_kw</t>
  </si>
  <si>
    <t>IDB_Machine_Details.hs_code</t>
  </si>
  <si>
    <t>DED_Attribute_0958</t>
  </si>
  <si>
    <t>IDB_Machine_Details.heading</t>
  </si>
  <si>
    <t>Heading</t>
  </si>
  <si>
    <t>DED_Attribute_0959</t>
  </si>
  <si>
    <t>machine_id</t>
  </si>
  <si>
    <t>IDB_Machine_Details.machine_id</t>
  </si>
  <si>
    <t>DED_Attribute_0960</t>
  </si>
  <si>
    <t>modify_quota1</t>
  </si>
  <si>
    <t>IDB_Machine_Details.modify_quota1</t>
  </si>
  <si>
    <t>IDB_Machine_Details.name_and_description</t>
  </si>
  <si>
    <t>Name and Description</t>
  </si>
  <si>
    <t>IDB_Machine_Details.no_of_machines</t>
  </si>
  <si>
    <t>Number of Machines</t>
  </si>
  <si>
    <t>IDB_Machine_Details.origin_country</t>
  </si>
  <si>
    <t>Origin Country</t>
  </si>
  <si>
    <t>IDB_Machine_Details.power</t>
  </si>
  <si>
    <t>Power</t>
  </si>
  <si>
    <t>IDB_Machine_Details.price_in_dhs</t>
  </si>
  <si>
    <t>Price in AED</t>
  </si>
  <si>
    <t>DED_Attribute_0966</t>
  </si>
  <si>
    <t>product_details</t>
  </si>
  <si>
    <t>IDB_Machine_Details.product_details</t>
  </si>
  <si>
    <t>Product Details</t>
  </si>
  <si>
    <t>DED_Attribute_0967</t>
  </si>
  <si>
    <t>record_status</t>
  </si>
  <si>
    <t>IDB_Machine_Details.record_status</t>
  </si>
  <si>
    <t>IDB_Machine_Details.restore</t>
  </si>
  <si>
    <t>Restore</t>
  </si>
  <si>
    <t>IDB_Machine_Details.section</t>
  </si>
  <si>
    <t>Section</t>
  </si>
  <si>
    <t>IDB_Machine_Details.select_hs_code</t>
  </si>
  <si>
    <t>Select HS Code</t>
  </si>
  <si>
    <t>IDB_Machine_Details.status</t>
  </si>
  <si>
    <t>IDB_Machine_Details.unit</t>
  </si>
  <si>
    <t>DED_Attribute_0973</t>
  </si>
  <si>
    <t>IDB_Machine_Details.record_date</t>
  </si>
  <si>
    <t>DED_Attribute_0974</t>
  </si>
  <si>
    <t>IDB_Machine_Details.rec_status</t>
  </si>
  <si>
    <t>DED_Attribute_0975</t>
  </si>
  <si>
    <t>Manager_Information.serv_prov_code</t>
  </si>
  <si>
    <t>DED_Attribute_0976</t>
  </si>
  <si>
    <t>Manager_Information.b1_per_id1</t>
  </si>
  <si>
    <t>DED_Attribute_0977</t>
  </si>
  <si>
    <t>Manager_Information.b1_per_id2</t>
  </si>
  <si>
    <t>DED_Attribute_0978</t>
  </si>
  <si>
    <t>Manager_Information.b1_per_id3</t>
  </si>
  <si>
    <t>DED_Attribute_0979</t>
  </si>
  <si>
    <t>Manager_Information.record_group</t>
  </si>
  <si>
    <t>Manager_Information.area_street</t>
  </si>
  <si>
    <t>Manager_Information.city</t>
  </si>
  <si>
    <t>Manager_Information.country_of_residence</t>
  </si>
  <si>
    <t>Manager_Information.e_mail</t>
  </si>
  <si>
    <t>Manager_Information.emirate</t>
  </si>
  <si>
    <t>DED_Attribute_0985</t>
  </si>
  <si>
    <t>Manager_Information.error_message</t>
  </si>
  <si>
    <t>Manager_Information.house_name</t>
  </si>
  <si>
    <t>Manager_Information.house_number</t>
  </si>
  <si>
    <t>Manager_Information.investor_location</t>
  </si>
  <si>
    <t>DED_Attribute_0989</t>
  </si>
  <si>
    <t>is_manager_nominee</t>
  </si>
  <si>
    <t>Manager_Information.is_manager_nominee</t>
  </si>
  <si>
    <t>Is Manager Nominee</t>
  </si>
  <si>
    <t>Manager_Information.is_manager_resident_of_uae</t>
  </si>
  <si>
    <t>Is Manager Resident of UAE</t>
  </si>
  <si>
    <t>Manager_Information.manager_eid</t>
  </si>
  <si>
    <t>Manager EID</t>
  </si>
  <si>
    <t>DED_Attribute_0993</t>
  </si>
  <si>
    <t>Manager_Information.manager_home_country_id</t>
  </si>
  <si>
    <t>Manager_Information.manager_issuance_country</t>
  </si>
  <si>
    <t>Manager Issuance Country</t>
  </si>
  <si>
    <t>Manager_Information.manager_name_ar</t>
  </si>
  <si>
    <t>Manager Name (Arabic)</t>
  </si>
  <si>
    <t>Manager_Information.manager_name_en</t>
  </si>
  <si>
    <t>Manager Name (English)</t>
  </si>
  <si>
    <t>Manager_Information.manager_nationality</t>
  </si>
  <si>
    <t>Manager Nationality</t>
  </si>
  <si>
    <t>Manager_Information.manager_passport_no</t>
  </si>
  <si>
    <t>Manager Passport Number</t>
  </si>
  <si>
    <t>Manager_Information.manager_unified_no</t>
  </si>
  <si>
    <t>Manager Unified Number</t>
  </si>
  <si>
    <t>DED_Attribute_1000</t>
  </si>
  <si>
    <t>Manager_Information.meta_data</t>
  </si>
  <si>
    <t>Manager_Information.onwani_address</t>
  </si>
  <si>
    <t>Manager_Information.phone_number</t>
  </si>
  <si>
    <t>DED_Attribute_1003</t>
  </si>
  <si>
    <t>Manager_Information.post_office_box</t>
  </si>
  <si>
    <t>Post Office Box</t>
  </si>
  <si>
    <t>Manager_Information.residence_address</t>
  </si>
  <si>
    <t>Manager_Information.systemid</t>
  </si>
  <si>
    <t>DED_Attribute_1006</t>
  </si>
  <si>
    <t>Manager_Information.tamm_system_id</t>
  </si>
  <si>
    <t>Manager_Information.verified_with_ica</t>
  </si>
  <si>
    <t>Manager_Information.wc_uid</t>
  </si>
  <si>
    <t>DED_Attribute_1010</t>
  </si>
  <si>
    <t>Manager_Information.record_date</t>
  </si>
  <si>
    <t>DED_Attribute_1011</t>
  </si>
  <si>
    <t>Manager_Information.rec_status</t>
  </si>
  <si>
    <t>DED_Attribute_1063</t>
  </si>
  <si>
    <t>Mortgage_Records.serv_prov_code</t>
  </si>
  <si>
    <t>DED_Attribute_1064</t>
  </si>
  <si>
    <t>Mortgage_Records.b1_per_id1</t>
  </si>
  <si>
    <t>DED_Attribute_1065</t>
  </si>
  <si>
    <t>Mortgage_Records.b1_per_id2</t>
  </si>
  <si>
    <t>DED_Attribute_1066</t>
  </si>
  <si>
    <t>Mortgage_Records.b1_per_id3</t>
  </si>
  <si>
    <t>DED_Attribute_1067</t>
  </si>
  <si>
    <t>Mortgage_Records.record_group</t>
  </si>
  <si>
    <t>DED_Attribute_1068</t>
  </si>
  <si>
    <t>Mortgage_Records.notes</t>
  </si>
  <si>
    <t>DED_Attribute_1069</t>
  </si>
  <si>
    <t>parent_transaction_id</t>
  </si>
  <si>
    <t>Mortgage_Records.parent_transaction_id</t>
  </si>
  <si>
    <t>Mortgage_Records.status</t>
  </si>
  <si>
    <t>Mortgage_Records.transaction_date</t>
  </si>
  <si>
    <t>Transaction Date</t>
  </si>
  <si>
    <t>DED_Attribute_1072</t>
  </si>
  <si>
    <t>transaction_id</t>
  </si>
  <si>
    <t>Mortgage_Records.transaction_id</t>
  </si>
  <si>
    <t>Mortgage_Records.transaction_type</t>
  </si>
  <si>
    <t>Transaction Type</t>
  </si>
  <si>
    <t>DED_Attribute_1074</t>
  </si>
  <si>
    <t>Mortgage_Records.record_date</t>
  </si>
  <si>
    <t>DED_Attribute_1075</t>
  </si>
  <si>
    <t>Mortgage_Records.rec_status</t>
  </si>
  <si>
    <t>DED_Attribute_1076</t>
  </si>
  <si>
    <t>Mortgage_Shares.serv_prov_code</t>
  </si>
  <si>
    <t>DED_Attribute_1077</t>
  </si>
  <si>
    <t>Mortgage_Shares.b1_per_id1</t>
  </si>
  <si>
    <t>DED_Attribute_1078</t>
  </si>
  <si>
    <t>Mortgage_Shares.b1_per_id2</t>
  </si>
  <si>
    <t>DED_Attribute_1079</t>
  </si>
  <si>
    <t>Mortgage_Shares.b1_per_id3</t>
  </si>
  <si>
    <t>DED_Attribute_1080</t>
  </si>
  <si>
    <t>Mortgage_Shares.record_group</t>
  </si>
  <si>
    <t>Mortgage_Shares.mortgage_share</t>
  </si>
  <si>
    <t>Mortgage Share</t>
  </si>
  <si>
    <t>Mortgage_Shares.name</t>
  </si>
  <si>
    <t>Mortgage_Shares.reference_contact_number</t>
  </si>
  <si>
    <t>Reference Contact Number</t>
  </si>
  <si>
    <t>Mortgage_Shares.share_percentage</t>
  </si>
  <si>
    <t>DED_Attribute_1085</t>
  </si>
  <si>
    <t>Mortgage_Shares.record_date</t>
  </si>
  <si>
    <t>DED_Attribute_1086</t>
  </si>
  <si>
    <t>Mortgage_Shares.rec_status</t>
  </si>
  <si>
    <t>DED_Attribute_1087</t>
  </si>
  <si>
    <t>Offer_Tasting_Campaign.serv_prov_code</t>
  </si>
  <si>
    <t>DED_Attribute_1088</t>
  </si>
  <si>
    <t>Offer_Tasting_Campaign.b1_per_id1</t>
  </si>
  <si>
    <t>DED_Attribute_1089</t>
  </si>
  <si>
    <t>Offer_Tasting_Campaign.b1_per_id2</t>
  </si>
  <si>
    <t>DED_Attribute_1090</t>
  </si>
  <si>
    <t>Offer_Tasting_Campaign.b1_per_id3</t>
  </si>
  <si>
    <t>DED_Attribute_1091</t>
  </si>
  <si>
    <t>Offer_Tasting_Campaign.record_group</t>
  </si>
  <si>
    <t>DED_Attribute_1092</t>
  </si>
  <si>
    <t>brand</t>
  </si>
  <si>
    <t>Offer_Tasting_Campaign.brand</t>
  </si>
  <si>
    <t>Brand</t>
  </si>
  <si>
    <t>Offer_Tasting_Campaign.country_of_origin</t>
  </si>
  <si>
    <t>Country of Origin</t>
  </si>
  <si>
    <t>Offer_Tasting_Campaign.expiry_date</t>
  </si>
  <si>
    <t>Offer_Tasting_Campaign.package_type</t>
  </si>
  <si>
    <t>Package Type</t>
  </si>
  <si>
    <t>Offer_Tasting_Campaign.product_name</t>
  </si>
  <si>
    <t>Product Name</t>
  </si>
  <si>
    <t>Offer_Tasting_Campaign.production_date</t>
  </si>
  <si>
    <t>Production Date</t>
  </si>
  <si>
    <t>DED_Attribute_1098</t>
  </si>
  <si>
    <t>Offer_Tasting_Campaign.quantity</t>
  </si>
  <si>
    <t>DED_Attribute_1099</t>
  </si>
  <si>
    <t>Offer_Tasting_Campaign.unit</t>
  </si>
  <si>
    <t>DED_Attribute_1100</t>
  </si>
  <si>
    <t>weight</t>
  </si>
  <si>
    <t>Offer_Tasting_Campaign.weight</t>
  </si>
  <si>
    <t>Weight</t>
  </si>
  <si>
    <t>DED_Attribute_1101</t>
  </si>
  <si>
    <t>Offer_Tasting_Campaign.record_date</t>
  </si>
  <si>
    <t>DED_Attribute_1102</t>
  </si>
  <si>
    <t>Offer_Tasting_Campaign.rec_status</t>
  </si>
  <si>
    <t>DED_Attribute_1103</t>
  </si>
  <si>
    <t>Official_Information_Logs.serv_prov_code</t>
  </si>
  <si>
    <t>DED_Attribute_1104</t>
  </si>
  <si>
    <t>Official_Information_Logs.b1_per_id1</t>
  </si>
  <si>
    <t>DED_Attribute_1105</t>
  </si>
  <si>
    <t>Official_Information_Logs.b1_per_id2</t>
  </si>
  <si>
    <t>DED_Attribute_1106</t>
  </si>
  <si>
    <t>Official_Information_Logs.b1_per_id3</t>
  </si>
  <si>
    <t>DED_Attribute_1107</t>
  </si>
  <si>
    <t>Official_Information_Logs.record_group</t>
  </si>
  <si>
    <t>Official_Information_Logs.change_type</t>
  </si>
  <si>
    <t>DED_Attribute_1109</t>
  </si>
  <si>
    <t>changed_by</t>
  </si>
  <si>
    <t>Official_Information_Logs.changed_by</t>
  </si>
  <si>
    <t>DED_Attribute_1110</t>
  </si>
  <si>
    <t>changed_on</t>
  </si>
  <si>
    <t>Official_Information_Logs.changed_on</t>
  </si>
  <si>
    <t>Changed On</t>
  </si>
  <si>
    <t>Official_Information_Logs.new_value</t>
  </si>
  <si>
    <t>New Value</t>
  </si>
  <si>
    <t>Official_Information_Logs.old_value</t>
  </si>
  <si>
    <t>Old Value</t>
  </si>
  <si>
    <t>DED_Attribute_1113</t>
  </si>
  <si>
    <t>Official_Information_Logs.record_date</t>
  </si>
  <si>
    <t>DED_Attribute_1114</t>
  </si>
  <si>
    <t>Official_Information_Logs.rec_status</t>
  </si>
  <si>
    <t>DED_Attribute_1115</t>
  </si>
  <si>
    <t>Outstanding_Fees.serv_prov_code</t>
  </si>
  <si>
    <t>DED_Attribute_1116</t>
  </si>
  <si>
    <t>Outstanding_Fees.b1_per_id1</t>
  </si>
  <si>
    <t>DED_Attribute_1117</t>
  </si>
  <si>
    <t>Outstanding_Fees.b1_per_id2</t>
  </si>
  <si>
    <t>DED_Attribute_1118</t>
  </si>
  <si>
    <t>Outstanding_Fees.b1_per_id3</t>
  </si>
  <si>
    <t>DED_Attribute_1119</t>
  </si>
  <si>
    <t>Outstanding_Fees.record_group</t>
  </si>
  <si>
    <t>Outstanding_Fees.aerefdate</t>
  </si>
  <si>
    <t>AE Reference Date</t>
  </si>
  <si>
    <t>Outstanding_Fees.aerefnumber</t>
  </si>
  <si>
    <t>AE Reference Number</t>
  </si>
  <si>
    <t>Outstanding_Fees.approving_entity</t>
  </si>
  <si>
    <t>Approving Entity</t>
  </si>
  <si>
    <t>DED_Attribute_1123</t>
  </si>
  <si>
    <t>comments</t>
  </si>
  <si>
    <t>Outstanding_Fees.comments</t>
  </si>
  <si>
    <t>Comments</t>
  </si>
  <si>
    <t>Outstanding_Fees.fee_code</t>
  </si>
  <si>
    <t>Fee Code</t>
  </si>
  <si>
    <t>Outstanding_Fees.fee_entry_by</t>
  </si>
  <si>
    <t>Fee Entry By</t>
  </si>
  <si>
    <t>Outstanding_Fees.fee_entry_date</t>
  </si>
  <si>
    <t>Fee Entry Date</t>
  </si>
  <si>
    <t>Outstanding_Fees.fee_entry_time</t>
  </si>
  <si>
    <t>Fee Entry Time</t>
  </si>
  <si>
    <t>Outstanding_Fees.fee_schedule</t>
  </si>
  <si>
    <t>Outstanding_Fees.fees</t>
  </si>
  <si>
    <t>Outstanding_Fees.status</t>
  </si>
  <si>
    <t>Outstanding_Fees.transaction_number</t>
  </si>
  <si>
    <t>Transaction Number</t>
  </si>
  <si>
    <t>Outstanding_Fees.type</t>
  </si>
  <si>
    <t>DED_Attribute_1133</t>
  </si>
  <si>
    <t>Outstanding_Fees.record_date</t>
  </si>
  <si>
    <t>DED_Attribute_1134</t>
  </si>
  <si>
    <t>Outstanding_Fees.rec_status</t>
  </si>
  <si>
    <t>DED_Attribute_1135</t>
  </si>
  <si>
    <t>RB_PEP.serv_prov_code</t>
  </si>
  <si>
    <t>DED_Attribute_1136</t>
  </si>
  <si>
    <t>RB_PEP.b1_per_id1</t>
  </si>
  <si>
    <t>DED_Attribute_1137</t>
  </si>
  <si>
    <t>RB_PEP.b1_per_id2</t>
  </si>
  <si>
    <t>DED_Attribute_1138</t>
  </si>
  <si>
    <t>RB_PEP.b1_per_id3</t>
  </si>
  <si>
    <t>DED_Attribute_1139</t>
  </si>
  <si>
    <t>RB_PEP.record_group</t>
  </si>
  <si>
    <t>DED_Attribute_1140</t>
  </si>
  <si>
    <t>RB_PEP.beneficiary_system_id</t>
  </si>
  <si>
    <t>RB_PEP.end_date</t>
  </si>
  <si>
    <t>End Date</t>
  </si>
  <si>
    <t>RB_PEP.entity_name</t>
  </si>
  <si>
    <t>DED_Attribute_1143</t>
  </si>
  <si>
    <t>RB_PEP.meta_data</t>
  </si>
  <si>
    <t>DED_Attribute_1144</t>
  </si>
  <si>
    <t>present</t>
  </si>
  <si>
    <t>RB_PEP.present</t>
  </si>
  <si>
    <t>Present</t>
  </si>
  <si>
    <t>DED_Attribute_1145</t>
  </si>
  <si>
    <t>RB_PEP.roles</t>
  </si>
  <si>
    <t>DED_Attribute_1146</t>
  </si>
  <si>
    <t>RB_PEP.show_detail</t>
  </si>
  <si>
    <t>RB_PEP.start_date</t>
  </si>
  <si>
    <t>Start Date</t>
  </si>
  <si>
    <t>DED_Attribute_1149</t>
  </si>
  <si>
    <t>RB_PEP.system_id</t>
  </si>
  <si>
    <t>DED_Attribute_1150</t>
  </si>
  <si>
    <t>RB_PEP.record_date</t>
  </si>
  <si>
    <t>DED_Attribute_1151</t>
  </si>
  <si>
    <t>RB_PEP.rec_status</t>
  </si>
  <si>
    <t>DED_Attribute_1152</t>
  </si>
  <si>
    <t>Permit_Prizes.serv_prov_code</t>
  </si>
  <si>
    <t>DED_Attribute_1153</t>
  </si>
  <si>
    <t>Permit_Prizes.b1_per_id1</t>
  </si>
  <si>
    <t>DED_Attribute_1154</t>
  </si>
  <si>
    <t>Permit_Prizes.b1_per_id2</t>
  </si>
  <si>
    <t>DED_Attribute_1155</t>
  </si>
  <si>
    <t>Permit_Prizes.b1_per_id3</t>
  </si>
  <si>
    <t>DED_Attribute_1156</t>
  </si>
  <si>
    <t>Permit_Prizes.record_group</t>
  </si>
  <si>
    <t>DED_Attribute_1157</t>
  </si>
  <si>
    <t>draw_inspection_sequence</t>
  </si>
  <si>
    <t>Permit_Prizes.draw_inspection_sequence</t>
  </si>
  <si>
    <t>DED_Attribute_1158</t>
  </si>
  <si>
    <t>Permit_Prizes.notes</t>
  </si>
  <si>
    <t>Permit_Prizes.prize_type</t>
  </si>
  <si>
    <t>Prize Type</t>
  </si>
  <si>
    <t>Permit_Prizes.raffle_address</t>
  </si>
  <si>
    <t>Raffle Address</t>
  </si>
  <si>
    <t>Permit_Prizes.raffle_date</t>
  </si>
  <si>
    <t>Raffle Date</t>
  </si>
  <si>
    <t>DED_Attribute_1162</t>
  </si>
  <si>
    <t>raffle_time</t>
  </si>
  <si>
    <t>Permit_Prizes.raffle_time</t>
  </si>
  <si>
    <t>Raffle Time</t>
  </si>
  <si>
    <t>DED_Attribute_1163</t>
  </si>
  <si>
    <t>sequence</t>
  </si>
  <si>
    <t>Permit_Prizes.sequence</t>
  </si>
  <si>
    <t>DED_Attribute_1164</t>
  </si>
  <si>
    <t>Permit_Prizes.record_date</t>
  </si>
  <si>
    <t>DED_Attribute_1165</t>
  </si>
  <si>
    <t>Permit_Prizes.rec_status</t>
  </si>
  <si>
    <t>DED_Attribute_1166</t>
  </si>
  <si>
    <t>Permit_Propaganda_Advertising.serv_prov_code</t>
  </si>
  <si>
    <t>DED_Attribute_1167</t>
  </si>
  <si>
    <t>Permit_Propaganda_Advertising.b1_per_id1</t>
  </si>
  <si>
    <t>DED_Attribute_1168</t>
  </si>
  <si>
    <t>Permit_Propaganda_Advertising.b1_per_id2</t>
  </si>
  <si>
    <t>DED_Attribute_1169</t>
  </si>
  <si>
    <t>Permit_Propaganda_Advertising.b1_per_id3</t>
  </si>
  <si>
    <t>DED_Attribute_1170</t>
  </si>
  <si>
    <t>Permit_Propaganda_Advertising.record_group</t>
  </si>
  <si>
    <t>Permit_Propaganda_Advertising.length</t>
  </si>
  <si>
    <t>Length</t>
  </si>
  <si>
    <t>Permit_Propaganda_Advertising.total_area</t>
  </si>
  <si>
    <t>Total Area</t>
  </si>
  <si>
    <t>Permit_Propaganda_Advertising.width</t>
  </si>
  <si>
    <t>Width</t>
  </si>
  <si>
    <t>DED_Attribute_1174</t>
  </si>
  <si>
    <t>Permit_Propaganda_Advertising.record_date</t>
  </si>
  <si>
    <t>DED_Attribute_1175</t>
  </si>
  <si>
    <t>Permit_Propaganda_Advertising.rec_status</t>
  </si>
  <si>
    <t>DED_Attribute_1176</t>
  </si>
  <si>
    <t>IDB_Raw_Material.serv_prov_code</t>
  </si>
  <si>
    <t>DED_Attribute_1177</t>
  </si>
  <si>
    <t>IDB_Raw_Material.b1_per_id1</t>
  </si>
  <si>
    <t>DED_Attribute_1178</t>
  </si>
  <si>
    <t>IDB_Raw_Material.b1_per_id2</t>
  </si>
  <si>
    <t>DED_Attribute_1179</t>
  </si>
  <si>
    <t>IDB_Raw_Material.b1_per_id3</t>
  </si>
  <si>
    <t>DED_Attribute_1180</t>
  </si>
  <si>
    <t>IDB_Raw_Material.record_group</t>
  </si>
  <si>
    <t>IDB_Raw_Material.active</t>
  </si>
  <si>
    <t>DED_Attribute_1182</t>
  </si>
  <si>
    <t>IDB_Raw_Material.applicable_for_exemption</t>
  </si>
  <si>
    <t>DED_Attribute_1183</t>
  </si>
  <si>
    <t>IDB_Raw_Material.chapter</t>
  </si>
  <si>
    <t>IDB_Raw_Material.hs_code</t>
  </si>
  <si>
    <t>DED_Attribute_1185</t>
  </si>
  <si>
    <t>IDB_Raw_Material.heading</t>
  </si>
  <si>
    <t>DED_Attribute_1186</t>
  </si>
  <si>
    <t>IDB_Raw_Material.modify_quota1</t>
  </si>
  <si>
    <t>Modify Quota 1</t>
  </si>
  <si>
    <t>IDB_Raw_Material.name_and_description</t>
  </si>
  <si>
    <t>IDB_Raw_Material.origin_country</t>
  </si>
  <si>
    <t>IDB_Raw_Material.price_in_dhs</t>
  </si>
  <si>
    <t>DED_Attribute_1190</t>
  </si>
  <si>
    <t>IDB_Raw_Material.product_details</t>
  </si>
  <si>
    <t>IDB_Raw_Material.quantity_year</t>
  </si>
  <si>
    <t>Quantity Year</t>
  </si>
  <si>
    <t>DED_Attribute_1192</t>
  </si>
  <si>
    <t>raw_material_id</t>
  </si>
  <si>
    <t>IDB_Raw_Material.raw_material_id</t>
  </si>
  <si>
    <t>DED_Attribute_1193</t>
  </si>
  <si>
    <t>IDB_Raw_Material.record_status</t>
  </si>
  <si>
    <t>DED_Attribute_1194</t>
  </si>
  <si>
    <t>IDB_Raw_Material.restore</t>
  </si>
  <si>
    <t>DED_Attribute_1195</t>
  </si>
  <si>
    <t>IDB_Raw_Material.section</t>
  </si>
  <si>
    <t>IDB_Raw_Material.select_hs_code</t>
  </si>
  <si>
    <t>IDB_Raw_Material.unit</t>
  </si>
  <si>
    <t>DED_Attribute_1198</t>
  </si>
  <si>
    <t>IDB_Raw_Material.record_date</t>
  </si>
  <si>
    <t>DED_Attribute_1199</t>
  </si>
  <si>
    <t>IDB_Raw_Material.rec_status</t>
  </si>
  <si>
    <t>DED_Attribute_1200</t>
  </si>
  <si>
    <t>RB_Activities.serv_prov_code</t>
  </si>
  <si>
    <t>DED_Attribute_1201</t>
  </si>
  <si>
    <t>RB_Activities.b1_per_id1</t>
  </si>
  <si>
    <t>DED_Attribute_1202</t>
  </si>
  <si>
    <t>RB_Activities.b1_per_id2</t>
  </si>
  <si>
    <t>DED_Attribute_1203</t>
  </si>
  <si>
    <t>RB_Activities.b1_per_id3</t>
  </si>
  <si>
    <t>DED_Attribute_1204</t>
  </si>
  <si>
    <t>RB_Activities.record_group</t>
  </si>
  <si>
    <t>RB_Activities.group_name</t>
  </si>
  <si>
    <t>Group Name</t>
  </si>
  <si>
    <t>DED_Attribute_1206</t>
  </si>
  <si>
    <t>overriding</t>
  </si>
  <si>
    <t>RB_Activities.overriding</t>
  </si>
  <si>
    <t>Overriding</t>
  </si>
  <si>
    <t>DED_Attribute_1207</t>
  </si>
  <si>
    <t>RB_Activities.record_date</t>
  </si>
  <si>
    <t>DED_Attribute_1208</t>
  </si>
  <si>
    <t>RB_Activities.rec_status</t>
  </si>
  <si>
    <t>DED_Attribute_1209</t>
  </si>
  <si>
    <t>RB_Companies.serv_prov_code</t>
  </si>
  <si>
    <t>DED_Attribute_1210</t>
  </si>
  <si>
    <t>RB_Companies.b1_per_id1</t>
  </si>
  <si>
    <t>DED_Attribute_1211</t>
  </si>
  <si>
    <t>RB_Companies.b1_per_id2</t>
  </si>
  <si>
    <t>DED_Attribute_1212</t>
  </si>
  <si>
    <t>RB_Companies.b1_per_id3</t>
  </si>
  <si>
    <t>DED_Attribute_1213</t>
  </si>
  <si>
    <t>RB_Companies.record_group</t>
  </si>
  <si>
    <t>DED_Attribute_1214</t>
  </si>
  <si>
    <t>contact_id</t>
  </si>
  <si>
    <t>RB_Companies.contact_id</t>
  </si>
  <si>
    <t>RB_Companies.establishment_country</t>
  </si>
  <si>
    <t>RB_Companies.license_no</t>
  </si>
  <si>
    <t>RB_Companies.name_ar</t>
  </si>
  <si>
    <t>RB_Companies.name_en</t>
  </si>
  <si>
    <t>RB_Companies.operation_countries_ar</t>
  </si>
  <si>
    <t>RB_Companies.operation_countries_en</t>
  </si>
  <si>
    <t>RB_Companies.systemid</t>
  </si>
  <si>
    <t>DED_Attribute_1222</t>
  </si>
  <si>
    <t>RB_Companies.record_date</t>
  </si>
  <si>
    <t>DED_Attribute_1223</t>
  </si>
  <si>
    <t>RB_Companies.rec_status</t>
  </si>
  <si>
    <t>DED_Attribute_1250</t>
  </si>
  <si>
    <t>RB_Risk_Score_Logs.serv_prov_code</t>
  </si>
  <si>
    <t>DED_Attribute_1251</t>
  </si>
  <si>
    <t>RB_Risk_Score_Logs.b1_per_id1</t>
  </si>
  <si>
    <t>DED_Attribute_1252</t>
  </si>
  <si>
    <t>RB_Risk_Score_Logs.b1_per_id2</t>
  </si>
  <si>
    <t>DED_Attribute_1253</t>
  </si>
  <si>
    <t>RB_Risk_Score_Logs.b1_per_id3</t>
  </si>
  <si>
    <t>DED_Attribute_1254</t>
  </si>
  <si>
    <t>RB_Risk_Score_Logs.record_group</t>
  </si>
  <si>
    <t>RB_Risk_Score_Logs.license_classification_new_val</t>
  </si>
  <si>
    <t>License Classification New Value</t>
  </si>
  <si>
    <t>RB_Risk_Score_Logs.license_classification_old_val</t>
  </si>
  <si>
    <t>License Classification Old Value</t>
  </si>
  <si>
    <t>RB_Risk_Score_Logs.transaction_number</t>
  </si>
  <si>
    <t>RB_Risk_Score_Logs.updated_date</t>
  </si>
  <si>
    <t>DED_Attribute_1259</t>
  </si>
  <si>
    <t>RB_Risk_Score_Logs.record_date</t>
  </si>
  <si>
    <t>DED_Attribute_1260</t>
  </si>
  <si>
    <t>RB_Risk_Score_Logs.rec_status</t>
  </si>
  <si>
    <t>DED_Attribute_1261</t>
  </si>
  <si>
    <t>Permit_Sale_Banner.serv_prov_code</t>
  </si>
  <si>
    <t>DED_Attribute_1262</t>
  </si>
  <si>
    <t>Permit_Sale_Banner.b1_per_id1</t>
  </si>
  <si>
    <t>DED_Attribute_1263</t>
  </si>
  <si>
    <t>Permit_Sale_Banner.b1_per_id2</t>
  </si>
  <si>
    <t>DED_Attribute_1264</t>
  </si>
  <si>
    <t>Permit_Sale_Banner.b1_per_id3</t>
  </si>
  <si>
    <t>DED_Attribute_1265</t>
  </si>
  <si>
    <t>Permit_Sale_Banner.record_group</t>
  </si>
  <si>
    <t>Permit_Sale_Banner.address</t>
  </si>
  <si>
    <t>Permit_Sale_Banner.branch_number</t>
  </si>
  <si>
    <t>Branch Number</t>
  </si>
  <si>
    <t>Permit_Sale_Banner.length</t>
  </si>
  <si>
    <t>DED_Attribute_1269</t>
  </si>
  <si>
    <t>Permit_Sale_Banner.note</t>
  </si>
  <si>
    <t>Permit_Sale_Banner.quantity</t>
  </si>
  <si>
    <t>Permit_Sale_Banner.total_area</t>
  </si>
  <si>
    <t>Permit_Sale_Banner.trade_name_ar</t>
  </si>
  <si>
    <t>Permit_Sale_Banner.trade_name_en</t>
  </si>
  <si>
    <t>Permit_Sale_Banner.width</t>
  </si>
  <si>
    <t>DED_Attribute_1275</t>
  </si>
  <si>
    <t>Permit_Sale_Banner.record_date</t>
  </si>
  <si>
    <t>DED_Attribute_1276</t>
  </si>
  <si>
    <t>Permit_Sale_Banner.rec_status</t>
  </si>
  <si>
    <t>DED_Attribute_1277</t>
  </si>
  <si>
    <t>Permit_Sign_Board.serv_prov_code</t>
  </si>
  <si>
    <t>DED_Attribute_1278</t>
  </si>
  <si>
    <t>Permit_Sign_Board.b1_per_id1</t>
  </si>
  <si>
    <t>DED_Attribute_1279</t>
  </si>
  <si>
    <t>Permit_Sign_Board.b1_per_id2</t>
  </si>
  <si>
    <t>DED_Attribute_1280</t>
  </si>
  <si>
    <t>Permit_Sign_Board.b1_per_id3</t>
  </si>
  <si>
    <t>DED_Attribute_1281</t>
  </si>
  <si>
    <t>Permit_Sign_Board.record_group</t>
  </si>
  <si>
    <t>Permit_Sign_Board.length</t>
  </si>
  <si>
    <t>DED_Attribute_1283</t>
  </si>
  <si>
    <t>Permit_Sign_Board.note</t>
  </si>
  <si>
    <t>Permit_Sign_Board.total_area</t>
  </si>
  <si>
    <t>Permit_Sign_Board.width</t>
  </si>
  <si>
    <t>DED_Attribute_1286</t>
  </si>
  <si>
    <t>Permit_Sign_Board.record_date</t>
  </si>
  <si>
    <t>DED_Attribute_1287</t>
  </si>
  <si>
    <t>Permit_Sign_Board.rec_status</t>
  </si>
  <si>
    <t>DED_Attribute_1288</t>
  </si>
  <si>
    <t>RB_PEP_Source_Of_Funds.serv_prov_code</t>
  </si>
  <si>
    <t>DED_Attribute_1289</t>
  </si>
  <si>
    <t>RB_PEP_Source_Of_Funds.b1_per_id1</t>
  </si>
  <si>
    <t>DED_Attribute_1290</t>
  </si>
  <si>
    <t>RB_PEP_Source_Of_Funds.b1_per_id2</t>
  </si>
  <si>
    <t>DED_Attribute_1291</t>
  </si>
  <si>
    <t>RB_PEP_Source_Of_Funds.b1_per_id3</t>
  </si>
  <si>
    <t>DED_Attribute_1292</t>
  </si>
  <si>
    <t>RB_PEP_Source_Of_Funds.record_group</t>
  </si>
  <si>
    <t>RB_PEP_Source_Of_Funds.amount</t>
  </si>
  <si>
    <t>DED_Attribute_1294</t>
  </si>
  <si>
    <t>RB_PEP_Source_Of_Funds.beneficiary_system_id</t>
  </si>
  <si>
    <t>DED_Attribute_1295</t>
  </si>
  <si>
    <t>RB_PEP_Source_Of_Funds.meta_data</t>
  </si>
  <si>
    <t>DED_Attribute_1296</t>
  </si>
  <si>
    <t>RB_PEP_Source_Of_Funds.show_detail</t>
  </si>
  <si>
    <t>RB_PEP_Source_Of_Funds.specify_source_of_fund</t>
  </si>
  <si>
    <t>Specify Source of Fund</t>
  </si>
  <si>
    <t>DED_Attribute_1299</t>
  </si>
  <si>
    <t>RB_PEP_Source_Of_Funds.system_id</t>
  </si>
  <si>
    <t>RB_PEP_Source_Of_Funds.wealth_type</t>
  </si>
  <si>
    <t>Wealth Type</t>
  </si>
  <si>
    <t>DED_Attribute_1301</t>
  </si>
  <si>
    <t>RB_PEP_Source_Of_Funds.record_date</t>
  </si>
  <si>
    <t>DED_Attribute_1302</t>
  </si>
  <si>
    <t>RB_PEP_Source_Of_Funds.rec_status</t>
  </si>
  <si>
    <t>DED_Attribute_1303</t>
  </si>
  <si>
    <t>RB_Source_Of_Fund_Wealth.serv_prov_code</t>
  </si>
  <si>
    <t>DED_Attribute_1304</t>
  </si>
  <si>
    <t>RB_Source_Of_Fund_Wealth.b1_per_id1</t>
  </si>
  <si>
    <t>DED_Attribute_1305</t>
  </si>
  <si>
    <t>RB_Source_Of_Fund_Wealth.b1_per_id2</t>
  </si>
  <si>
    <t>DED_Attribute_1306</t>
  </si>
  <si>
    <t>RB_Source_Of_Fund_Wealth.b1_per_id3</t>
  </si>
  <si>
    <t>DED_Attribute_1307</t>
  </si>
  <si>
    <t>RB_Source_Of_Fund_Wealth.record_group</t>
  </si>
  <si>
    <t>RB_Source_Of_Fund_Wealth.address_of_sold_property</t>
  </si>
  <si>
    <t>Address of Sold Property</t>
  </si>
  <si>
    <t>RB_Source_Of_Fund_Wealth.amount_in_aed</t>
  </si>
  <si>
    <t>Amount in AED</t>
  </si>
  <si>
    <t>RB_Source_Of_Fund_Wealth.applicant_share</t>
  </si>
  <si>
    <t>Applicant Share</t>
  </si>
  <si>
    <t>RB_Source_Of_Fund_Wealth.broker_address</t>
  </si>
  <si>
    <t>Broker Address</t>
  </si>
  <si>
    <t>RB_Source_Of_Fund_Wealth.broker_name</t>
  </si>
  <si>
    <t>Broker Name</t>
  </si>
  <si>
    <t>RB_Source_Of_Fund_Wealth.company_address</t>
  </si>
  <si>
    <t>Company Address</t>
  </si>
  <si>
    <t>RB_Source_Of_Fund_Wealth.company_name</t>
  </si>
  <si>
    <t>Company Name</t>
  </si>
  <si>
    <t>RB_Source_Of_Fund_Wealth.date_of_sell</t>
  </si>
  <si>
    <t>Date of Sell</t>
  </si>
  <si>
    <t>RB_Source_Of_Fund_Wealth.date_of_loan_approval</t>
  </si>
  <si>
    <t>Date of Loan Approval</t>
  </si>
  <si>
    <t>RB_Source_Of_Fund_Wealth.date_of_receiving_amount</t>
  </si>
  <si>
    <t>Date of Receiving Amount</t>
  </si>
  <si>
    <t>DED_Attribute_1318</t>
  </si>
  <si>
    <t>description_of_stocks_money</t>
  </si>
  <si>
    <t>RB_Source_Of_Fund_Wealth.description_of_stocks_money</t>
  </si>
  <si>
    <t>Description of Stocks / Money</t>
  </si>
  <si>
    <t>DED_Attribute_1319</t>
  </si>
  <si>
    <t>donor_information</t>
  </si>
  <si>
    <t>RB_Source_Of_Fund_Wealth.donor_information</t>
  </si>
  <si>
    <t>Donor Information</t>
  </si>
  <si>
    <t>RB_Source_Of_Fund_Wealth.donor_name</t>
  </si>
  <si>
    <t>Donor Name</t>
  </si>
  <si>
    <t>RB_Source_Of_Fund_Wealth.duration_of_holding_amount</t>
  </si>
  <si>
    <t>Duration of Holding Amount</t>
  </si>
  <si>
    <t>RB_Source_Of_Fund_Wealth.duration_of_investment_holding</t>
  </si>
  <si>
    <t>Duration of Investment Holding</t>
  </si>
  <si>
    <t>RB_Source_Of_Fund_Wealth.duration_of_property_holding</t>
  </si>
  <si>
    <t>Duration of Property Holding</t>
  </si>
  <si>
    <t>RB_Source_Of_Fund_Wealth.employer_address</t>
  </si>
  <si>
    <t>Employer Address</t>
  </si>
  <si>
    <t>RB_Source_Of_Fund_Wealth.employer_name</t>
  </si>
  <si>
    <t>Employer Name</t>
  </si>
  <si>
    <t>RB_Source_Of_Fund_Wealth.from_which_company</t>
  </si>
  <si>
    <t>From Which Company</t>
  </si>
  <si>
    <t>RB_Source_Of_Fund_Wealth.loan_provider_address</t>
  </si>
  <si>
    <t>Loan Provider Address</t>
  </si>
  <si>
    <t>RB_Source_Of_Fund_Wealth.loan_provider_name</t>
  </si>
  <si>
    <t>Loan Provider Name</t>
  </si>
  <si>
    <t>DED_Attribute_1329</t>
  </si>
  <si>
    <t>RB_Source_Of_Fund_Wealth.meta_data</t>
  </si>
  <si>
    <t>DED_Attribute_1330</t>
  </si>
  <si>
    <t>method_of_sale</t>
  </si>
  <si>
    <t>RB_Source_Of_Fund_Wealth.method_of_sale</t>
  </si>
  <si>
    <t>Method of Sale</t>
  </si>
  <si>
    <t>RB_Source_Of_Fund_Wealth.nature_of_business</t>
  </si>
  <si>
    <t>Nature of Business</t>
  </si>
  <si>
    <t>RB_Source_Of_Fund_Wealth.nature_of_employer_business</t>
  </si>
  <si>
    <t>Nature of Employer Business</t>
  </si>
  <si>
    <t>RB_Source_Of_Fund_Wealth.nature_of_income</t>
  </si>
  <si>
    <t>Nature of Income</t>
  </si>
  <si>
    <t>DED_Attribute_1334</t>
  </si>
  <si>
    <t>reason_for_gift</t>
  </si>
  <si>
    <t>RB_Source_Of_Fund_Wealth.reason_for_gift</t>
  </si>
  <si>
    <t>Reason for Gift</t>
  </si>
  <si>
    <t>RB_Source_Of_Fund_Wealth.reason_for_requesting_loan</t>
  </si>
  <si>
    <t>Reason for Requesting Loan</t>
  </si>
  <si>
    <t>DED_Attribute_1336</t>
  </si>
  <si>
    <t>relationship_with_donor</t>
  </si>
  <si>
    <t>RB_Source_Of_Fund_Wealth.relationship_with_donor</t>
  </si>
  <si>
    <t>Relationship with Donor</t>
  </si>
  <si>
    <t>DED_Attribute_1337</t>
  </si>
  <si>
    <t>source_of_granted_funds</t>
  </si>
  <si>
    <t>RB_Source_Of_Fund_Wealth.source_of_granted_funds</t>
  </si>
  <si>
    <t>Source of Granted Funds</t>
  </si>
  <si>
    <t>DED_Attribute_1338</t>
  </si>
  <si>
    <t>RB_Source_Of_Fund_Wealth.specify_source_of_fund</t>
  </si>
  <si>
    <t>RB_Source_Of_Fund_Wealth.systemid</t>
  </si>
  <si>
    <t>DED_Attribute_1340</t>
  </si>
  <si>
    <t>RB_Source_Of_Fund_Wealth.tamm_system_id</t>
  </si>
  <si>
    <t>RB_Source_Of_Fund_Wealth.wealth_type</t>
  </si>
  <si>
    <t>DED_Attribute_1342</t>
  </si>
  <si>
    <t>RB_Source_Of_Fund_Wealth.record_date</t>
  </si>
  <si>
    <t>DED_Attribute_1343</t>
  </si>
  <si>
    <t>RB_Source_Of_Fund_Wealth.rec_status</t>
  </si>
  <si>
    <t>DED_Attribute_1344</t>
  </si>
  <si>
    <t>IDB_Spare_Part.serv_prov_code</t>
  </si>
  <si>
    <t>DED_Attribute_1345</t>
  </si>
  <si>
    <t>IDB_Spare_Part.b1_per_id1</t>
  </si>
  <si>
    <t>DED_Attribute_1346</t>
  </si>
  <si>
    <t>IDB_Spare_Part.b1_per_id2</t>
  </si>
  <si>
    <t>DED_Attribute_1347</t>
  </si>
  <si>
    <t>IDB_Spare_Part.b1_per_id3</t>
  </si>
  <si>
    <t>DED_Attribute_1348</t>
  </si>
  <si>
    <t>IDB_Spare_Part.record_group</t>
  </si>
  <si>
    <t>IDB_Spare_Part.active</t>
  </si>
  <si>
    <t>DED_Attribute_1350</t>
  </si>
  <si>
    <t>IDB_Spare_Part.applicable_for_exemption</t>
  </si>
  <si>
    <t>IDB_Spare_Part.chapter</t>
  </si>
  <si>
    <t>IDB_Spare_Part.duration_to_replace_the_part</t>
  </si>
  <si>
    <t>Dusration to Replace the Part</t>
  </si>
  <si>
    <t>IDB_Spare_Part.hs_code</t>
  </si>
  <si>
    <t>IDB_Spare_Part.hs_code_description_arabic</t>
  </si>
  <si>
    <t>HS Code Description (Arabic)</t>
  </si>
  <si>
    <t>IDB_Spare_Part.hs_code_description_english</t>
  </si>
  <si>
    <t>HS Code Description (English)</t>
  </si>
  <si>
    <t>IDB_Spare_Part.heading</t>
  </si>
  <si>
    <t>IDB_Spare_Part.machine_brand_and_year_of_manu</t>
  </si>
  <si>
    <t xml:space="preserve">Machine Brand and Year of Manufactor </t>
  </si>
  <si>
    <t>IDB_Spare_Part.machine_hs_code</t>
  </si>
  <si>
    <t>Machine HS Code</t>
  </si>
  <si>
    <t>IDB_Spare_Part.machine_name_list</t>
  </si>
  <si>
    <t>Machine Name List</t>
  </si>
  <si>
    <t>IDB_Spare_Part.machine_name_and_description</t>
  </si>
  <si>
    <t>Machine Name and Description</t>
  </si>
  <si>
    <t>DED_Attribute_1361</t>
  </si>
  <si>
    <t>IDB_Spare_Part.modify_quota1</t>
  </si>
  <si>
    <t>IDB_Spare_Part.number_of_machines_using_this_</t>
  </si>
  <si>
    <t>Number of  Machines using this</t>
  </si>
  <si>
    <t>IDB_Spare_Part.number_of_parts_in_the_machine</t>
  </si>
  <si>
    <t>Number of Parts in the Machine</t>
  </si>
  <si>
    <t>DED_Attribute_1364</t>
  </si>
  <si>
    <t>IDB_Spare_Part.record_status</t>
  </si>
  <si>
    <t>DED_Attribute_1365</t>
  </si>
  <si>
    <t>IDB_Spare_Part.restore</t>
  </si>
  <si>
    <t>DED_Attribute_1366</t>
  </si>
  <si>
    <t>IDB_Spare_Part.section</t>
  </si>
  <si>
    <t>IDB_Spare_Part.select_hs_code</t>
  </si>
  <si>
    <t>DED_Attribute_1368</t>
  </si>
  <si>
    <t>IDB_Spare_Part.show_detail</t>
  </si>
  <si>
    <t>DED_Attribute_1369</t>
  </si>
  <si>
    <t>spare_part_id</t>
  </si>
  <si>
    <t>IDB_Spare_Part.spare_part_id</t>
  </si>
  <si>
    <t>IDB_Spare_Part.spare_part_name_and_specificat</t>
  </si>
  <si>
    <t>Spare Part Name and Specification</t>
  </si>
  <si>
    <t>IDB_Spare_Part.spare_part_weight</t>
  </si>
  <si>
    <t>Spare Part Weight</t>
  </si>
  <si>
    <t>IDB_Spare_Part.unit</t>
  </si>
  <si>
    <t>DED_Attribute_1373</t>
  </si>
  <si>
    <t>IDB_Spare_Part.record_date</t>
  </si>
  <si>
    <t>DED_Attribute_1374</t>
  </si>
  <si>
    <t>IDB_Spare_Part.rec_status</t>
  </si>
  <si>
    <t>DED_Attribute_1414</t>
  </si>
  <si>
    <t>RB_Ultimate_Owner.serv_prov_code</t>
  </si>
  <si>
    <t>DED_Attribute_1415</t>
  </si>
  <si>
    <t>RB_Ultimate_Owner.b1_per_id1</t>
  </si>
  <si>
    <t>DED_Attribute_1416</t>
  </si>
  <si>
    <t>RB_Ultimate_Owner.b1_per_id2</t>
  </si>
  <si>
    <t>DED_Attribute_1417</t>
  </si>
  <si>
    <t>RB_Ultimate_Owner.b1_per_id3</t>
  </si>
  <si>
    <t>DED_Attribute_1418</t>
  </si>
  <si>
    <t>RB_Ultimate_Owner.record_group</t>
  </si>
  <si>
    <t>DED_Attribute_1419</t>
  </si>
  <si>
    <t>RB_Ultimate_Owner.ed_beneficiary_owner_id</t>
  </si>
  <si>
    <t>RB_Ultimate_Owner.identification_number</t>
  </si>
  <si>
    <t>Identification Number</t>
  </si>
  <si>
    <t>RB_Ultimate_Owner.investor_location</t>
  </si>
  <si>
    <t>RB_Ultimate_Owner.is_power_user</t>
  </si>
  <si>
    <t>Is Power User</t>
  </si>
  <si>
    <t>RB_Ultimate_Owner.name_ar</t>
  </si>
  <si>
    <t>RB_Ultimate_Owner.name_en</t>
  </si>
  <si>
    <t>DED_Attribute_1425</t>
  </si>
  <si>
    <t>RB_Ultimate_Owner.show_detail</t>
  </si>
  <si>
    <t>RB_Ultimate_Owner.total_share_percentage_on_main</t>
  </si>
  <si>
    <t>Total Share Percentage</t>
  </si>
  <si>
    <t>DED_Attribute_1427</t>
  </si>
  <si>
    <t>RB_Ultimate_Owner.record_date</t>
  </si>
  <si>
    <t>DED_Attribute_1428</t>
  </si>
  <si>
    <t>RB_Ultimate_Owner.rec_status</t>
  </si>
  <si>
    <t>DED_Attribute_1429</t>
  </si>
  <si>
    <t>Permit_Umbrella.serv_prov_code</t>
  </si>
  <si>
    <t>DED_Attribute_1430</t>
  </si>
  <si>
    <t>Permit_Umbrella.b1_per_id1</t>
  </si>
  <si>
    <t>DED_Attribute_1431</t>
  </si>
  <si>
    <t>Permit_Umbrella.b1_per_id2</t>
  </si>
  <si>
    <t>DED_Attribute_1432</t>
  </si>
  <si>
    <t>Permit_Umbrella.b1_per_id3</t>
  </si>
  <si>
    <t>DED_Attribute_1433</t>
  </si>
  <si>
    <t>Permit_Umbrella.record_group</t>
  </si>
  <si>
    <t>DED_Attribute_1434</t>
  </si>
  <si>
    <t>Permit_Umbrella.note</t>
  </si>
  <si>
    <t>Permit_Umbrella.quantity_of_umbrellas</t>
  </si>
  <si>
    <t>Quantity Of Umbrellas</t>
  </si>
  <si>
    <t>DED_Attribute_1436</t>
  </si>
  <si>
    <t>umbrella_type</t>
  </si>
  <si>
    <t>Permit_Umbrella.umbrella_type</t>
  </si>
  <si>
    <t>Umbrella Type</t>
  </si>
  <si>
    <t>DED_Attribute_1437</t>
  </si>
  <si>
    <t>Permit_Umbrella.record_date</t>
  </si>
  <si>
    <t>DED_Attribute_1438</t>
  </si>
  <si>
    <t>Permit_Umbrella.rec_status</t>
  </si>
  <si>
    <t>DED_Attribute_1478</t>
  </si>
  <si>
    <t>Violations_Record.serv_prov_code</t>
  </si>
  <si>
    <t>DED_Attribute_1479</t>
  </si>
  <si>
    <t>Violations_Record.b1_per_id1</t>
  </si>
  <si>
    <t>DED_Attribute_1480</t>
  </si>
  <si>
    <t>Violations_Record.b1_per_id2</t>
  </si>
  <si>
    <t>DED_Attribute_1481</t>
  </si>
  <si>
    <t>Violations_Record.b1_per_id3</t>
  </si>
  <si>
    <t>DED_Attribute_1482</t>
  </si>
  <si>
    <t>Violations_Record.record_group</t>
  </si>
  <si>
    <t>Violations_Record.inspector</t>
  </si>
  <si>
    <t>Violation Inspector</t>
  </si>
  <si>
    <t>DED_Attribute_1484</t>
  </si>
  <si>
    <t>update_record_date</t>
  </si>
  <si>
    <t>Violations_Record.update_record_date</t>
  </si>
  <si>
    <t>DED_Attribute_1485</t>
  </si>
  <si>
    <t>update_record_id</t>
  </si>
  <si>
    <t>Violations_Record.update_record_id</t>
  </si>
  <si>
    <t>Violations_Record.vio_amount</t>
  </si>
  <si>
    <t>Violation Amount</t>
  </si>
  <si>
    <t>Violations_Record.vio_category</t>
  </si>
  <si>
    <t>Violation Category</t>
  </si>
  <si>
    <t>DED_Attribute_1488</t>
  </si>
  <si>
    <t>vio_code</t>
  </si>
  <si>
    <t>Violations_Record.vio_code</t>
  </si>
  <si>
    <t>Violations_Record.vio_date</t>
  </si>
  <si>
    <t>Violation Date</t>
  </si>
  <si>
    <t>Violations_Record.vio_descreption</t>
  </si>
  <si>
    <t>Violation Description</t>
  </si>
  <si>
    <t>Violations_Record.vio_fee_sequence</t>
  </si>
  <si>
    <t>Violations_Record.vio_level</t>
  </si>
  <si>
    <t>Violation level</t>
  </si>
  <si>
    <t>Violations_Record.vio_status</t>
  </si>
  <si>
    <t>Violation Status</t>
  </si>
  <si>
    <t>Violations_Record.vio_type</t>
  </si>
  <si>
    <t>Violation Type</t>
  </si>
  <si>
    <t>DED_Attribute_1495</t>
  </si>
  <si>
    <t>Violations_Record.record_date</t>
  </si>
  <si>
    <t>DED_Attribute_1496</t>
  </si>
  <si>
    <t>Violations_Record.rec_status</t>
  </si>
  <si>
    <t>DED_Attribute_1497</t>
  </si>
  <si>
    <t>Virtual_Inspection.serv_prov_code</t>
  </si>
  <si>
    <t>DED_Attribute_1498</t>
  </si>
  <si>
    <t>Virtual_Inspection.b1_per_id1</t>
  </si>
  <si>
    <t>DED_Attribute_1499</t>
  </si>
  <si>
    <t>Virtual_Inspection.b1_per_id2</t>
  </si>
  <si>
    <t>DED_Attribute_1500</t>
  </si>
  <si>
    <t>Virtual_Inspection.b1_per_id3</t>
  </si>
  <si>
    <t>DED_Attribute_1501</t>
  </si>
  <si>
    <t>Virtual_Inspection.record_group</t>
  </si>
  <si>
    <t>DED_Attribute_1502</t>
  </si>
  <si>
    <t>app_id</t>
  </si>
  <si>
    <t>Virtual_Inspection.app_id</t>
  </si>
  <si>
    <t>DED_Attribute_1503</t>
  </si>
  <si>
    <t>inspection_id</t>
  </si>
  <si>
    <t>Virtual_Inspection.inspection_id</t>
  </si>
  <si>
    <t>Virtual_Inspection.inspection_status</t>
  </si>
  <si>
    <t>Inspection Status</t>
  </si>
  <si>
    <t>Virtual_Inspection.update_date</t>
  </si>
  <si>
    <t>DED_Attribute_1506</t>
  </si>
  <si>
    <t>user_id</t>
  </si>
  <si>
    <t>Virtual_Inspection.user_id</t>
  </si>
  <si>
    <t>DED_Attribute_1507</t>
  </si>
  <si>
    <t>Virtual_Inspection.record_date</t>
  </si>
  <si>
    <t>DED_Attribute_1508</t>
  </si>
  <si>
    <t>Virtual_Inspection.rec_status</t>
  </si>
  <si>
    <t>DED_Attribute_1569</t>
  </si>
  <si>
    <t>property_name_a</t>
  </si>
  <si>
    <t>Application_Address_Extra_Info.property_name_a</t>
  </si>
  <si>
    <t>Application_Address_Extra_Info.sector</t>
  </si>
  <si>
    <t>Sector</t>
  </si>
  <si>
    <t>Application_Address_Extra_Info.specific_location</t>
  </si>
  <si>
    <t>Specific Location</t>
  </si>
  <si>
    <t>Application_Address_Extra_Info.suspended</t>
  </si>
  <si>
    <t>Suspended</t>
  </si>
  <si>
    <t>Application_Address_Extra_Info.district_number</t>
  </si>
  <si>
    <t>District Number</t>
  </si>
  <si>
    <t>Application_Address_Extra_Info.n_district</t>
  </si>
  <si>
    <t>Application_Address_Extra_Info.unit_reg_num</t>
  </si>
  <si>
    <t>Unit Regulation Number</t>
  </si>
  <si>
    <t>Application_Address_Extra_Info.region</t>
  </si>
  <si>
    <t>Region</t>
  </si>
  <si>
    <t>Application_Address_Extra_Info.inspector_x_coordinate</t>
  </si>
  <si>
    <t>Inspector X Coordinate</t>
  </si>
  <si>
    <t>Application_Address_Extra_Info.primary_area_english</t>
  </si>
  <si>
    <t>Primary Area (English)</t>
  </si>
  <si>
    <t>Application_Address_Extra_Info.street_name_english</t>
  </si>
  <si>
    <t>Street Name (English)</t>
  </si>
  <si>
    <t>Application_Address_Extra_Info.plot_address</t>
  </si>
  <si>
    <t>Plot Address</t>
  </si>
  <si>
    <t>Application_Address_Extra_Info.plot_number</t>
  </si>
  <si>
    <t>Plot Number</t>
  </si>
  <si>
    <t>Application_Address_Extra_Info.tenancy_termination_date</t>
  </si>
  <si>
    <t>Tenancy Termination Date</t>
  </si>
  <si>
    <t>DED_Attribute_1583</t>
  </si>
  <si>
    <t>unit_type_id</t>
  </si>
  <si>
    <t>Application_Address_Extra_Info.unit_type_id</t>
  </si>
  <si>
    <t>DED_Attribute_1584</t>
  </si>
  <si>
    <t>tawtheeq_contract_no</t>
  </si>
  <si>
    <t>Application_Address_Extra_Info.tawtheeq_contract_no</t>
  </si>
  <si>
    <t>Application_Address_Extra_Info.tenant_contact</t>
  </si>
  <si>
    <t>Tenant Contact</t>
  </si>
  <si>
    <t>Application_Address_Extra_Info.allow_multiple_license</t>
  </si>
  <si>
    <t>Allow Multiple License</t>
  </si>
  <si>
    <t>Application_Address_Extra_Info.estimated_area</t>
  </si>
  <si>
    <t>Estimated Area</t>
  </si>
  <si>
    <t>Application_Address_Extra_Info.land_use</t>
  </si>
  <si>
    <t>Land Use</t>
  </si>
  <si>
    <t>Application_Address_Extra_Info.municipality</t>
  </si>
  <si>
    <t>Municipality</t>
  </si>
  <si>
    <t>Application_Address_Extra_Info.num_rooms</t>
  </si>
  <si>
    <t>Number of Rooms</t>
  </si>
  <si>
    <t>Application_Address_Extra_Info.property_usage_type_descr</t>
  </si>
  <si>
    <t>Property Usage Type Description</t>
  </si>
  <si>
    <t>Application_Address_Extra_Info.city_name</t>
  </si>
  <si>
    <t>City Name</t>
  </si>
  <si>
    <t>Application_Address_Extra_Info.unit_type</t>
  </si>
  <si>
    <t>Unit Type</t>
  </si>
  <si>
    <t>Application_Address_Extra_Info.district</t>
  </si>
  <si>
    <t>District</t>
  </si>
  <si>
    <t>Application_Address_Extra_Info.rental_value</t>
  </si>
  <si>
    <t>Rental Value</t>
  </si>
  <si>
    <t>DED_Attribute_1596</t>
  </si>
  <si>
    <t>secondary_area_english</t>
  </si>
  <si>
    <t>Application_Address_Extra_Info.secondary_area_english</t>
  </si>
  <si>
    <t>Secondary Area (English)</t>
  </si>
  <si>
    <t>Application_Address_Extra_Info.adm_reg_num</t>
  </si>
  <si>
    <t>Adm Reg Num</t>
  </si>
  <si>
    <t>Application_Address_Extra_Info.dimension_description</t>
  </si>
  <si>
    <t>Dimension Description</t>
  </si>
  <si>
    <t>Application_Address_Extra_Info.ground_floor</t>
  </si>
  <si>
    <t>Ground Floor</t>
  </si>
  <si>
    <t>Application_Address_Extra_Info.has_block</t>
  </si>
  <si>
    <t>Has Block</t>
  </si>
  <si>
    <t>Application_Address_Extra_Info.lic_num</t>
  </si>
  <si>
    <t>Application_Address_Extra_Info.onwani_district</t>
  </si>
  <si>
    <t>Onwani District</t>
  </si>
  <si>
    <t>Application_Address_Extra_Info.tenancy_status</t>
  </si>
  <si>
    <t>Tenancy Status</t>
  </si>
  <si>
    <t>Application_Address_Extra_Info.onwani</t>
  </si>
  <si>
    <t>Onwani</t>
  </si>
  <si>
    <t>Application_Address_Extra_Info.land_location</t>
  </si>
  <si>
    <t>Land Location</t>
  </si>
  <si>
    <t>Application_Address_Extra_Info.community</t>
  </si>
  <si>
    <t>Community</t>
  </si>
  <si>
    <t>Application_Address_Extra_Info.floor_num</t>
  </si>
  <si>
    <t>Floor Number</t>
  </si>
  <si>
    <t>Application_Address_Extra_Info.reserved_trade_name</t>
  </si>
  <si>
    <t>Reserved Trade Name</t>
  </si>
  <si>
    <t>Application_Address_Extra_Info.tenancy_contract_num</t>
  </si>
  <si>
    <t>Tenancy Contract Number</t>
  </si>
  <si>
    <t>Application_Address_Extra_Info.tenancy_duration</t>
  </si>
  <si>
    <t>Tenancy Duration</t>
  </si>
  <si>
    <t>Application_Address_Extra_Info.tenancy_end_date</t>
  </si>
  <si>
    <t>Tenancy End Date</t>
  </si>
  <si>
    <t>DED_Attribute_1613</t>
  </si>
  <si>
    <t>tenancy_id</t>
  </si>
  <si>
    <t>Application_Address_Extra_Info.tenancy_id</t>
  </si>
  <si>
    <t>Application_Address_Extra_Info.gis_sector</t>
  </si>
  <si>
    <t>GIS Sector</t>
  </si>
  <si>
    <t>Application_Address_Extra_Info.city_english</t>
  </si>
  <si>
    <t>City (English)</t>
  </si>
  <si>
    <t>Application_Address_Extra_Info.inspectory_coordinate</t>
  </si>
  <si>
    <t>Inspectory Coordinate</t>
  </si>
  <si>
    <t>Application_Address_Extra_Info.community_number</t>
  </si>
  <si>
    <t>Community Number</t>
  </si>
  <si>
    <t>DED_Attribute_1618</t>
  </si>
  <si>
    <t>plot_id</t>
  </si>
  <si>
    <t>Application_Address_Extra_Info.plot_id</t>
  </si>
  <si>
    <t>DED_Attribute_1619</t>
  </si>
  <si>
    <t>property_id</t>
  </si>
  <si>
    <t>Application_Address_Extra_Info.property_id</t>
  </si>
  <si>
    <t>Application_Address_Extra_Info.property_type_descr</t>
  </si>
  <si>
    <t>Property Type Description</t>
  </si>
  <si>
    <t>Application_Address_Extra_Info.status_descr</t>
  </si>
  <si>
    <t>Status Description</t>
  </si>
  <si>
    <t>Application_Address_Extra_Info.tenancy_start_date</t>
  </si>
  <si>
    <t>Tenancy Start Date</t>
  </si>
  <si>
    <t>Application_Address_Extra_Info.onwani_address_en</t>
  </si>
  <si>
    <t>Onwani Address (English)</t>
  </si>
  <si>
    <t>Application_Address_Extra_Info.onwani_guid</t>
  </si>
  <si>
    <t>Investor_Dtl.hundred_percent_local</t>
  </si>
  <si>
    <t>100% Local</t>
  </si>
  <si>
    <t>Investor_Dtl.allgcc</t>
  </si>
  <si>
    <t>All GCC</t>
  </si>
  <si>
    <t>Investor_Dtl.apartment_number</t>
  </si>
  <si>
    <t>Apartment Number</t>
  </si>
  <si>
    <t>Investor_Dtl.arabic_company_name</t>
  </si>
  <si>
    <t>Arabic Company Name</t>
  </si>
  <si>
    <t>Investor_Dtl.area</t>
  </si>
  <si>
    <t>Area</t>
  </si>
  <si>
    <t>Investor_Dtl.area_ar</t>
  </si>
  <si>
    <t>Area (Arabic)</t>
  </si>
  <si>
    <t>Investor_Dtl.birth_date</t>
  </si>
  <si>
    <t>Birth Date</t>
  </si>
  <si>
    <t>Investor_Dtl.building</t>
  </si>
  <si>
    <t>Building</t>
  </si>
  <si>
    <t>Investor_Dtl.building_ar</t>
  </si>
  <si>
    <t>Building (Arabic)</t>
  </si>
  <si>
    <t>Investor_Dtl.building_number</t>
  </si>
  <si>
    <t>Building Number</t>
  </si>
  <si>
    <t>DED_Attribute_1637</t>
  </si>
  <si>
    <t>card_expiry_date</t>
  </si>
  <si>
    <t>Investor_Dtl.card_expiry_date</t>
  </si>
  <si>
    <t>Not used</t>
  </si>
  <si>
    <t>Card Expiry Date</t>
  </si>
  <si>
    <t>DED_Attribute_1638</t>
  </si>
  <si>
    <t>card_issue_date</t>
  </si>
  <si>
    <t>Investor_Dtl.card_issue_date</t>
  </si>
  <si>
    <t>Card Issue Date</t>
  </si>
  <si>
    <t>DED_Attribute_1639</t>
  </si>
  <si>
    <t>card_number</t>
  </si>
  <si>
    <t>Investor_Dtl.card_number</t>
  </si>
  <si>
    <t>Card Number</t>
  </si>
  <si>
    <t>Investor_Dtl.city</t>
  </si>
  <si>
    <t>Investor_Dtl.city_ar</t>
  </si>
  <si>
    <t>City (Arabic)</t>
  </si>
  <si>
    <t>Investor_Dtl.commercial_license_number</t>
  </si>
  <si>
    <t>Commercial License Number</t>
  </si>
  <si>
    <t>Investor_Dtl.commissioner_to_sign_for</t>
  </si>
  <si>
    <t>Commissioner To Sign For</t>
  </si>
  <si>
    <t>DED_Attribute_1644</t>
  </si>
  <si>
    <t>contact_order</t>
  </si>
  <si>
    <t>Investor_Dtl.contact_order</t>
  </si>
  <si>
    <t>Contact Order</t>
  </si>
  <si>
    <t>Investor_Dtl.country</t>
  </si>
  <si>
    <t>Investor_Dtl.country_of_birth</t>
  </si>
  <si>
    <t>Country Of Birth</t>
  </si>
  <si>
    <t>DED_Attribute_1647</t>
  </si>
  <si>
    <t>display_order</t>
  </si>
  <si>
    <t>Investor_Dtl.display_order</t>
  </si>
  <si>
    <t>Display Order</t>
  </si>
  <si>
    <t>Investor_Dtl.e_mail</t>
  </si>
  <si>
    <t>DED_Attribute_1651</t>
  </si>
  <si>
    <t>Investor_Dtl.email_verified</t>
  </si>
  <si>
    <t>Investor_Dtl.emirate</t>
  </si>
  <si>
    <t>Investor_Dtl.emirates_id_issue_date</t>
  </si>
  <si>
    <t>Emirates ID Issue Date</t>
  </si>
  <si>
    <t>DED_Attribute_1654</t>
  </si>
  <si>
    <t>employer</t>
  </si>
  <si>
    <t>Investor_Dtl.employer</t>
  </si>
  <si>
    <t>Employer</t>
  </si>
  <si>
    <t>Investor_Dtl.english_company_name</t>
  </si>
  <si>
    <t>English Company Name</t>
  </si>
  <si>
    <t>Investor_Dtl.entity_classification</t>
  </si>
  <si>
    <t>Entity Classification</t>
  </si>
  <si>
    <t>Investor_Dtl.establishment_date</t>
  </si>
  <si>
    <t>Establishment Date</t>
  </si>
  <si>
    <t>Investor_Dtl.existing_factory</t>
  </si>
  <si>
    <t>Existing Factory</t>
  </si>
  <si>
    <t>Investor_Dtl.family_book</t>
  </si>
  <si>
    <t>Family Book</t>
  </si>
  <si>
    <t>Investor_Dtl.family_partner_type</t>
  </si>
  <si>
    <t>Family Partner Type</t>
  </si>
  <si>
    <t>Investor_Dtl.fine_level</t>
  </si>
  <si>
    <t>Fine Level</t>
  </si>
  <si>
    <t>Investor_Dtl.fine_type</t>
  </si>
  <si>
    <t>Fine Type</t>
  </si>
  <si>
    <t>DED_Attribute_1663</t>
  </si>
  <si>
    <t>floor_number</t>
  </si>
  <si>
    <t>Investor_Dtl.floor_number</t>
  </si>
  <si>
    <t>Investor_Dtl.freezone_local_no</t>
  </si>
  <si>
    <t>Freezone Local Number</t>
  </si>
  <si>
    <t>Investor_Dtl.gender</t>
  </si>
  <si>
    <t>Investor_Dtl.govermenttype</t>
  </si>
  <si>
    <t>Govermenttype</t>
  </si>
  <si>
    <t>Investor_Dtl.government_type</t>
  </si>
  <si>
    <t>Government Type</t>
  </si>
  <si>
    <t>Investor_Dtl.id_number</t>
  </si>
  <si>
    <t>ID Number</t>
  </si>
  <si>
    <t>Investor_Dtl.id_number_expiry_date</t>
  </si>
  <si>
    <t>ID Number Expiry Date</t>
  </si>
  <si>
    <t>Investor_Dtl.id_number_issue_date</t>
  </si>
  <si>
    <t>ID Number Issue Date</t>
  </si>
  <si>
    <t>Investor_Dtl.id_card_exp_date</t>
  </si>
  <si>
    <t>ID Card Exp Date</t>
  </si>
  <si>
    <t>Investor_Dtl.id_card_issue_date</t>
  </si>
  <si>
    <t>ID Card Issue Date</t>
  </si>
  <si>
    <t>Investor_Dtl.is_liquidator</t>
  </si>
  <si>
    <t>Is Liquidator</t>
  </si>
  <si>
    <t>Investor_Dtl.is_profile_approved</t>
  </si>
  <si>
    <t>Is Profile Approved</t>
  </si>
  <si>
    <t>Investor_Dtl.issue_fine</t>
  </si>
  <si>
    <t>Issue Fine</t>
  </si>
  <si>
    <t>Investor_Dtl.job_place</t>
  </si>
  <si>
    <t>Job Place</t>
  </si>
  <si>
    <t>DED_Attribute_1680</t>
  </si>
  <si>
    <t>Investor_Dtl.job_title</t>
  </si>
  <si>
    <t>Job Title</t>
  </si>
  <si>
    <t>Investor_Dtl.legal_form</t>
  </si>
  <si>
    <t>Investor_Dtl.license_address_ar</t>
  </si>
  <si>
    <t>License Address (Arabic)</t>
  </si>
  <si>
    <t>Investor_Dtl.license_address_en</t>
  </si>
  <si>
    <t>License Address (English)</t>
  </si>
  <si>
    <t>Investor_Dtl.license_no</t>
  </si>
  <si>
    <t>Investor_Dtl.liquidator_license</t>
  </si>
  <si>
    <t>Liquidator License</t>
  </si>
  <si>
    <t>DED_Attribute_1688</t>
  </si>
  <si>
    <t>Investor_Dtl.main_activity</t>
  </si>
  <si>
    <t>Main Acitivity</t>
  </si>
  <si>
    <t>Investor_Dtl.manager</t>
  </si>
  <si>
    <t>Manager</t>
  </si>
  <si>
    <t>DED_Attribute_1690</t>
  </si>
  <si>
    <t>Investor_Dtl.meta_data</t>
  </si>
  <si>
    <t>Investor_Dtl.mobile_phone_verified</t>
  </si>
  <si>
    <t>Mobile Phone Verified</t>
  </si>
  <si>
    <t>Investor_Dtl.moi_unified_number</t>
  </si>
  <si>
    <t>MOI Unified Number</t>
  </si>
  <si>
    <t>Investor_Dtl.nationality</t>
  </si>
  <si>
    <t>Investor_Dtl.number_of_owned_shares</t>
  </si>
  <si>
    <t>Number Of Owned Shares</t>
  </si>
  <si>
    <t>DED_Attribute_1698</t>
  </si>
  <si>
    <t>original_contact_sequence</t>
  </si>
  <si>
    <t>Investor_Dtl.original_contact_sequence</t>
  </si>
  <si>
    <t>Investor_Dtl.original_license_number</t>
  </si>
  <si>
    <t>Original License Number</t>
  </si>
  <si>
    <t>Investor_Dtl.original_nationality</t>
  </si>
  <si>
    <t>Original Nationality</t>
  </si>
  <si>
    <t>Investor_Dtl.other_business_type</t>
  </si>
  <si>
    <t>Other Business Type</t>
  </si>
  <si>
    <t>DED_Attribute_1702</t>
  </si>
  <si>
    <t>outside_uae</t>
  </si>
  <si>
    <t>Investor_Dtl.outside_uae</t>
  </si>
  <si>
    <t>Investor_Dtl.po_box</t>
  </si>
  <si>
    <t>Po Box</t>
  </si>
  <si>
    <t>Investor_Dtl.po_box_no</t>
  </si>
  <si>
    <t>Po Box Number</t>
  </si>
  <si>
    <t>Investor_Dtl.partner_approval</t>
  </si>
  <si>
    <t>Partner Approval</t>
  </si>
  <si>
    <t>Investor_Dtl.partner_type</t>
  </si>
  <si>
    <t>Partner Type</t>
  </si>
  <si>
    <t>Investor_Dtl.passport_expiry_date</t>
  </si>
  <si>
    <t>Investor_Dtl.passport_issue_date</t>
  </si>
  <si>
    <t>Passport Issue Date</t>
  </si>
  <si>
    <t>Investor_Dtl.passport_number</t>
  </si>
  <si>
    <t>Passport Number</t>
  </si>
  <si>
    <t>Investor_Dtl.passport_type</t>
  </si>
  <si>
    <t>Passport Type</t>
  </si>
  <si>
    <t>Investor_Dtl.place_of_birth</t>
  </si>
  <si>
    <t>Place Of Birth</t>
  </si>
  <si>
    <t>Investor_Dtl.place_of_issue</t>
  </si>
  <si>
    <t>Place Of Issue</t>
  </si>
  <si>
    <t>Investor_Dtl.place_of_issue_for_locals</t>
  </si>
  <si>
    <t>Place Of Issue For Locals</t>
  </si>
  <si>
    <t>Investor_Dtl.place_of_issue_ar</t>
  </si>
  <si>
    <t>Place Of Issue (Arabic)</t>
  </si>
  <si>
    <t>Investor_Dtl.place_of_issue_en</t>
  </si>
  <si>
    <t>Place Of Issue (English)</t>
  </si>
  <si>
    <t>Investor_Dtl.place_of_issue_text</t>
  </si>
  <si>
    <t>Place Of Issue Text</t>
  </si>
  <si>
    <t>Investor_Dtl.place_of_residence</t>
  </si>
  <si>
    <t>Place Of Residence</t>
  </si>
  <si>
    <t>Investor_Dtl.pro_relationship_end_date</t>
  </si>
  <si>
    <t>Pro Relationship End Date</t>
  </si>
  <si>
    <t>Investor_Dtl.pro_relationship_start_date</t>
  </si>
  <si>
    <t>Pro Relationship Start Date</t>
  </si>
  <si>
    <t>Investor_Dtl.pro_status</t>
  </si>
  <si>
    <t>Pro Status</t>
  </si>
  <si>
    <t>DED_Attribute_1723</t>
  </si>
  <si>
    <t>profession</t>
  </si>
  <si>
    <t>Investor_Dtl.profession</t>
  </si>
  <si>
    <t>Profession</t>
  </si>
  <si>
    <t>Investor_Dtl.profession_arabic</t>
  </si>
  <si>
    <t>Profession Arabic</t>
  </si>
  <si>
    <t>Investor_Dtl.profession_english</t>
  </si>
  <si>
    <t>Profession English</t>
  </si>
  <si>
    <t>Investor_Dtl.profit_and_losses</t>
  </si>
  <si>
    <t>Profit And Losses</t>
  </si>
  <si>
    <t>Investor_Dtl.profit_and_losses_distribution</t>
  </si>
  <si>
    <t>Profit And Losses Distribution</t>
  </si>
  <si>
    <t>DED_Attribute_1729</t>
  </si>
  <si>
    <t>religion</t>
  </si>
  <si>
    <t>Investor_Dtl.religion</t>
  </si>
  <si>
    <t>Religion</t>
  </si>
  <si>
    <t>Investor_Dtl.representative_type</t>
  </si>
  <si>
    <t>Representative_type</t>
  </si>
  <si>
    <t>DED_Attribute_1731</t>
  </si>
  <si>
    <t>representative_user_id</t>
  </si>
  <si>
    <t>Investor_Dtl.representative_user_id</t>
  </si>
  <si>
    <t>DED_Attribute_1733</t>
  </si>
  <si>
    <t>Investor_Dtl.residence_exp_date</t>
  </si>
  <si>
    <t>Residence Exp Date</t>
  </si>
  <si>
    <t>DED_Attribute_1734</t>
  </si>
  <si>
    <t>Investor_Dtl.residence_issue_date</t>
  </si>
  <si>
    <t>Residence Issue Date</t>
  </si>
  <si>
    <t>DED_Attribute_1735</t>
  </si>
  <si>
    <t>Investor_Dtl.residence_number</t>
  </si>
  <si>
    <t>Residence Number</t>
  </si>
  <si>
    <t>Investor_Dtl.share_percentage</t>
  </si>
  <si>
    <t>DED_Attribute_1738</t>
  </si>
  <si>
    <t>show_or_hide</t>
  </si>
  <si>
    <t>Investor_Dtl.show_or_hide</t>
  </si>
  <si>
    <t>DED_Attribute_1739</t>
  </si>
  <si>
    <t>special_need</t>
  </si>
  <si>
    <t>Investor_Dtl.special_need</t>
  </si>
  <si>
    <t>Special Need</t>
  </si>
  <si>
    <t>Investor_Dtl.sponsor_mobile</t>
  </si>
  <si>
    <t>Sponsor Mobile</t>
  </si>
  <si>
    <t>Investor_Dtl.sponsor_name</t>
  </si>
  <si>
    <t>Sponsor Name</t>
  </si>
  <si>
    <t>Investor_Dtl.state</t>
  </si>
  <si>
    <t>State</t>
  </si>
  <si>
    <t>Investor_Dtl.street</t>
  </si>
  <si>
    <t>Investor_Dtl.street_ar</t>
  </si>
  <si>
    <t>Street (Arabic)</t>
  </si>
  <si>
    <t>Investor_Dtl.synchronized</t>
  </si>
  <si>
    <t>Synchronized</t>
  </si>
  <si>
    <t>Investor_Dtl.trade_name_abreviation</t>
  </si>
  <si>
    <t>Trade Name Abreviation</t>
  </si>
  <si>
    <t>Investor_Dtl.user_name</t>
  </si>
  <si>
    <t>DED_Attribute_1748</t>
  </si>
  <si>
    <t>Investor_Dtl.user_type</t>
  </si>
  <si>
    <t>User Type</t>
  </si>
  <si>
    <t>Investor_Dtl.visa_number</t>
  </si>
  <si>
    <t>Visa Number</t>
  </si>
  <si>
    <t>Investor_Dtl.visa_type</t>
  </si>
  <si>
    <t>Visa Type</t>
  </si>
  <si>
    <t>Investor_Dtl_Reference.hundred_percent_local</t>
  </si>
  <si>
    <t>Investor_Dtl_Reference.allgcc</t>
  </si>
  <si>
    <t>Investor_Dtl_Reference.arabic_company_name</t>
  </si>
  <si>
    <t>DED_Attribute_1754</t>
  </si>
  <si>
    <t>Investor_Dtl_Reference.area</t>
  </si>
  <si>
    <t>DED_Attribute_1755</t>
  </si>
  <si>
    <t>Investor_Dtl_Reference.area_ar</t>
  </si>
  <si>
    <t>Investor_Dtl_Reference.birth_date</t>
  </si>
  <si>
    <t>DED_Attribute_1758</t>
  </si>
  <si>
    <t>Investor_Dtl_Reference.building</t>
  </si>
  <si>
    <t>DED_Attribute_1759</t>
  </si>
  <si>
    <t>Investor_Dtl_Reference.building_ar</t>
  </si>
  <si>
    <t>DED_Attribute_1760</t>
  </si>
  <si>
    <t>Investor_Dtl_Reference.building_number</t>
  </si>
  <si>
    <t>DED_Attribute_1762</t>
  </si>
  <si>
    <t>Investor_Dtl_Reference.card_expiry_date</t>
  </si>
  <si>
    <t>DED_Attribute_1763</t>
  </si>
  <si>
    <t>Investor_Dtl_Reference.card_issue_date</t>
  </si>
  <si>
    <t>DED_Attribute_1764</t>
  </si>
  <si>
    <t>Investor_Dtl_Reference.card_number</t>
  </si>
  <si>
    <t>DED_Attribute_1765</t>
  </si>
  <si>
    <t>Investor_Dtl_Reference.city</t>
  </si>
  <si>
    <t>DED_Attribute_1766</t>
  </si>
  <si>
    <t>Investor_Dtl_Reference.city_ar</t>
  </si>
  <si>
    <t>Investor_Dtl_Reference.commercial_license_number</t>
  </si>
  <si>
    <t>Investor_Dtl_Reference.commissioner_to_sign_for</t>
  </si>
  <si>
    <t>DED_Attribute_1769</t>
  </si>
  <si>
    <t>Investor_Dtl_Reference.contact_order</t>
  </si>
  <si>
    <t>Investor_Dtl_Reference.country</t>
  </si>
  <si>
    <t>DED_Attribute_1771</t>
  </si>
  <si>
    <t>Investor_Dtl_Reference.country_of_birth</t>
  </si>
  <si>
    <t>DED_Attribute_1772</t>
  </si>
  <si>
    <t>Investor_Dtl_Reference.display_order</t>
  </si>
  <si>
    <t>DED_Attribute_1773</t>
  </si>
  <si>
    <t>Investor_Dtl_Reference.email_verified</t>
  </si>
  <si>
    <t>Email Verified</t>
  </si>
  <si>
    <t>Investor_Dtl_Reference.email</t>
  </si>
  <si>
    <t>DED_Attribute_1775</t>
  </si>
  <si>
    <t>eida_issue_date</t>
  </si>
  <si>
    <t>Investor_Dtl_Reference.eida_issue_date</t>
  </si>
  <si>
    <t>Eida Issue Date</t>
  </si>
  <si>
    <t>Investor_Dtl_Reference.emirate</t>
  </si>
  <si>
    <t>DED_Attribute_1778</t>
  </si>
  <si>
    <t>Investor_Dtl_Reference.emirates_id_issue_date</t>
  </si>
  <si>
    <t>DED_Attribute_1779</t>
  </si>
  <si>
    <t>Investor_Dtl_Reference.employer</t>
  </si>
  <si>
    <t>Investor_Dtl_Reference.english_company_name</t>
  </si>
  <si>
    <t>Investor_Dtl_Reference.entity_classification</t>
  </si>
  <si>
    <t>DED_Attribute_1782</t>
  </si>
  <si>
    <t>Investor_Dtl_Reference.establishment_date</t>
  </si>
  <si>
    <t>DED_Attribute_1783</t>
  </si>
  <si>
    <t>Investor_Dtl_Reference.existing_factory</t>
  </si>
  <si>
    <t>Investor_Dtl_Reference.family_book</t>
  </si>
  <si>
    <t>Investor_Dtl_Reference.family_partner_type</t>
  </si>
  <si>
    <t>Investor_Dtl_Reference.freezone_local_no</t>
  </si>
  <si>
    <t>Investor_Dtl_Reference.gender</t>
  </si>
  <si>
    <t>Investor_Dtl_Reference.govermenttype</t>
  </si>
  <si>
    <t>Investor_Dtl_Reference.government_type</t>
  </si>
  <si>
    <t>Investor_Dtl_Reference.id_number</t>
  </si>
  <si>
    <t>DED_Attribute_1791</t>
  </si>
  <si>
    <t>Investor_Dtl_Reference.id_number_expiry_date</t>
  </si>
  <si>
    <t>DED_Attribute_1792</t>
  </si>
  <si>
    <t>Investor_Dtl_Reference.id_number_issue_date</t>
  </si>
  <si>
    <t>Investor_Dtl_Reference.id_card_exp_date</t>
  </si>
  <si>
    <t>Investor_Dtl_Reference.id_card_issue_date</t>
  </si>
  <si>
    <t>Investor_Dtl_Reference.is_liquidator</t>
  </si>
  <si>
    <t>DED_Attribute_1797</t>
  </si>
  <si>
    <t>Investor_Dtl_Reference.is_profile_approved</t>
  </si>
  <si>
    <t>DED_Attribute_1800</t>
  </si>
  <si>
    <t>Investor_Dtl_Reference.job_title</t>
  </si>
  <si>
    <t>Investor_Dtl_Reference.legal_form</t>
  </si>
  <si>
    <t>DED_Attribute_1802</t>
  </si>
  <si>
    <t>Investor_Dtl_Reference.license_address_ar</t>
  </si>
  <si>
    <t>DED_Attribute_1803</t>
  </si>
  <si>
    <t>Investor_Dtl_Reference.license_address_en</t>
  </si>
  <si>
    <t>Investor_Dtl_Reference.license_no</t>
  </si>
  <si>
    <t>Investor_Dtl_Reference.liquidator_license</t>
  </si>
  <si>
    <t>Investor_Dtl_Reference.main_activity</t>
  </si>
  <si>
    <t>Investor_Dtl_Reference.manager</t>
  </si>
  <si>
    <t>DED_Attribute_1811</t>
  </si>
  <si>
    <t>Investor_Dtl_Reference.meta_data</t>
  </si>
  <si>
    <t>DED_Attribute_1812</t>
  </si>
  <si>
    <t>Investor_Dtl_Reference.mobile_phone_verified</t>
  </si>
  <si>
    <t>Investor_Dtl_Reference.moi_unified_number</t>
  </si>
  <si>
    <t>Investor_Dtl_Reference.nationality</t>
  </si>
  <si>
    <t>DED_Attribute_1816</t>
  </si>
  <si>
    <t>Investor_Dtl_Reference.number_of_owned_shares</t>
  </si>
  <si>
    <t>DED_Attribute_1817</t>
  </si>
  <si>
    <t>Investor_Dtl_Reference.original_contact_sequence</t>
  </si>
  <si>
    <t>DED_Attribute_1818</t>
  </si>
  <si>
    <t>Investor_Dtl_Reference.original_license_number</t>
  </si>
  <si>
    <t>DED_Attribute_1819</t>
  </si>
  <si>
    <t>Investor_Dtl_Reference.original_nationality</t>
  </si>
  <si>
    <t>DED_Attribute_1820</t>
  </si>
  <si>
    <t>Investor_Dtl_Reference.other_business_type</t>
  </si>
  <si>
    <t>DED_Attribute_1821</t>
  </si>
  <si>
    <t>Investor_Dtl_Reference.outside_uae</t>
  </si>
  <si>
    <t>Outside UAE</t>
  </si>
  <si>
    <t>DED_Attribute_1822</t>
  </si>
  <si>
    <t>Investor_Dtl_Reference.po_box</t>
  </si>
  <si>
    <t>DED_Attribute_1823</t>
  </si>
  <si>
    <t>Investor_Dtl_Reference.po_box_no</t>
  </si>
  <si>
    <t>Investor_Dtl_Reference.partner_type</t>
  </si>
  <si>
    <t>Investor_Dtl_Reference.passport_expiry_date</t>
  </si>
  <si>
    <t>Investor_Dtl_Reference.passport_issue_date</t>
  </si>
  <si>
    <t>Investor_Dtl_Reference.passport_number</t>
  </si>
  <si>
    <t>Investor_Dtl_Reference.passport_type</t>
  </si>
  <si>
    <t>DED_Attribute_1829</t>
  </si>
  <si>
    <t>Investor_Dtl_Reference.place_of_birth</t>
  </si>
  <si>
    <t>DED_Attribute_1830</t>
  </si>
  <si>
    <t>Investor_Dtl_Reference.place_of_issue</t>
  </si>
  <si>
    <t>DED_Attribute_1831</t>
  </si>
  <si>
    <t>Investor_Dtl_Reference.place_of_issue_for_locals</t>
  </si>
  <si>
    <t>DED_Attribute_1832</t>
  </si>
  <si>
    <t>Investor_Dtl_Reference.place_of_issue_ar</t>
  </si>
  <si>
    <t>DED_Attribute_1833</t>
  </si>
  <si>
    <t>Investor_Dtl_Reference.place_of_issue_en</t>
  </si>
  <si>
    <t>DED_Attribute_1836</t>
  </si>
  <si>
    <t>Investor_Dtl_Reference.place_of_residence</t>
  </si>
  <si>
    <t>DED_Attribute_1837</t>
  </si>
  <si>
    <t>Investor_Dtl_Reference.pro_relationship_end_date</t>
  </si>
  <si>
    <t>DED_Attribute_1838</t>
  </si>
  <si>
    <t>Investor_Dtl_Reference.pro_relationship_start_date</t>
  </si>
  <si>
    <t>DED_Attribute_1839</t>
  </si>
  <si>
    <t>Investor_Dtl_Reference.pro_status</t>
  </si>
  <si>
    <t>DED_Attribute_1840</t>
  </si>
  <si>
    <t>Investor_Dtl_Reference.profession</t>
  </si>
  <si>
    <t>DED_Attribute_1841</t>
  </si>
  <si>
    <t>Investor_Dtl_Reference.profession_arabic</t>
  </si>
  <si>
    <t>DED_Attribute_1842</t>
  </si>
  <si>
    <t>Investor_Dtl_Reference.profession_english</t>
  </si>
  <si>
    <t>DED_Attribute_1843</t>
  </si>
  <si>
    <t>Investor_Dtl_Reference.profit_and_losses</t>
  </si>
  <si>
    <t>DED_Attribute_1844</t>
  </si>
  <si>
    <t>Investor_Dtl_Reference.profit_and_losses_distribution</t>
  </si>
  <si>
    <t>DED_Attribute_1845</t>
  </si>
  <si>
    <t>Investor_Dtl_Reference.religion</t>
  </si>
  <si>
    <t>Investor_Dtl_Reference.representative_type</t>
  </si>
  <si>
    <t>DED_Attribute_1847</t>
  </si>
  <si>
    <t>Investor_Dtl_Reference.representative_user_id</t>
  </si>
  <si>
    <t>Investor_Dtl_Reference.residence_exp_date</t>
  </si>
  <si>
    <t>Investor_Dtl_Reference.residence_issue_date</t>
  </si>
  <si>
    <t>Investor_Dtl_Reference.residence_number</t>
  </si>
  <si>
    <t>Investor_Dtl_Reference.share_percentage</t>
  </si>
  <si>
    <t>DED_Attribute_1852</t>
  </si>
  <si>
    <t>Investor_Dtl_Reference.show_or_hide</t>
  </si>
  <si>
    <t>DED_Attribute_1853</t>
  </si>
  <si>
    <t>Investor_Dtl_Reference.special_need</t>
  </si>
  <si>
    <t>DED_Attribute_1854</t>
  </si>
  <si>
    <t>Investor_Dtl_Reference.state</t>
  </si>
  <si>
    <t>DED_Attribute_1855</t>
  </si>
  <si>
    <t>Investor_Dtl_Reference.street</t>
  </si>
  <si>
    <t>DED_Attribute_1856</t>
  </si>
  <si>
    <t>Investor_Dtl_Reference.street_ar</t>
  </si>
  <si>
    <t>Investor_Dtl_Reference.synchronized</t>
  </si>
  <si>
    <t>DED_Attribute_1859</t>
  </si>
  <si>
    <t>Investor_Dtl_Reference.trade_name_abreviation</t>
  </si>
  <si>
    <t>DED_Attribute_1860</t>
  </si>
  <si>
    <t>Investor_Dtl_Reference.user_name</t>
  </si>
  <si>
    <t>DED_Attribute_1861</t>
  </si>
  <si>
    <t>Investor_Dtl_Reference.user_type</t>
  </si>
  <si>
    <t>address.city</t>
  </si>
  <si>
    <t>address.sector</t>
  </si>
  <si>
    <t>address.zone</t>
  </si>
  <si>
    <t>Zone</t>
  </si>
  <si>
    <t>general.revoked</t>
  </si>
  <si>
    <t>Revoked</t>
  </si>
  <si>
    <t>location.municipality</t>
  </si>
  <si>
    <t>location.city</t>
  </si>
  <si>
    <t>location.emirate</t>
  </si>
  <si>
    <t>DED_Attribute_2374</t>
  </si>
  <si>
    <t>docpages</t>
  </si>
  <si>
    <t>general.docpages</t>
  </si>
  <si>
    <t>DocPages</t>
  </si>
  <si>
    <t>DED_Attribute_2401</t>
  </si>
  <si>
    <t>general.remarks</t>
  </si>
  <si>
    <t>Optional field</t>
  </si>
  <si>
    <t>Remarks</t>
  </si>
  <si>
    <t>DED_Attribute_2403</t>
  </si>
  <si>
    <t>general.spac</t>
  </si>
  <si>
    <t>legalform.farm</t>
  </si>
  <si>
    <t>Farm</t>
  </si>
  <si>
    <t>renewal.remarks</t>
  </si>
  <si>
    <t>renewal.renew_ica_card</t>
  </si>
  <si>
    <t>RenewICACard</t>
  </si>
  <si>
    <t>renewal.renew_mohre_card</t>
  </si>
  <si>
    <t>RenewMOHRECard</t>
  </si>
  <si>
    <t>DED_Attribute_2534</t>
  </si>
  <si>
    <t>Application_Address_Extra_Info.serv_prov_code</t>
  </si>
  <si>
    <t>DED_Attribute_2535</t>
  </si>
  <si>
    <t>Application_Address_Extra_Info.b1_per_id1</t>
  </si>
  <si>
    <t>DED_Attribute_2536</t>
  </si>
  <si>
    <t>Application_Address_Extra_Info.b1_per_id2</t>
  </si>
  <si>
    <t>DED_Attribute_2537</t>
  </si>
  <si>
    <t>Application_Address_Extra_Info.b1_per_id3</t>
  </si>
  <si>
    <t>Application_Address_Extra_Info.b1_apo_nbr</t>
  </si>
  <si>
    <t>Application_Address_Extra_Info.b1_apo_type</t>
  </si>
  <si>
    <t>Application_Address_Extra_Info.land_area_sq_m</t>
  </si>
  <si>
    <t>Land Area Sq M</t>
  </si>
  <si>
    <t>Investor_Dtl.b1_contact_nbr</t>
  </si>
  <si>
    <t>B1 Contact Number</t>
  </si>
  <si>
    <t>Investor_Dtl.b1_contact_type</t>
  </si>
  <si>
    <t>B1 Contact Type</t>
  </si>
  <si>
    <t>DED_Attribute_2543</t>
  </si>
  <si>
    <t>Investor_Dtl.b1_per_id1</t>
  </si>
  <si>
    <t>DED_Attribute_2544</t>
  </si>
  <si>
    <t>Investor_Dtl.b1_per_id2</t>
  </si>
  <si>
    <t>DED_Attribute_2545</t>
  </si>
  <si>
    <t>Investor_Dtl.b1_per_id3</t>
  </si>
  <si>
    <t>DED_Attribute_2546</t>
  </si>
  <si>
    <t>Investor_Dtl.serv_prov_code</t>
  </si>
  <si>
    <t>DED_Attribute_2547</t>
  </si>
  <si>
    <t>Investor_Dtl_Reference.serv_prov_code</t>
  </si>
  <si>
    <t>Investor_Dtl_Reference.g1_contact_nbr</t>
  </si>
  <si>
    <t>Investor_Dtl_Reference.g1_contact_type</t>
  </si>
  <si>
    <t>activity_detail.tawazon</t>
  </si>
  <si>
    <t>Tawazon</t>
  </si>
  <si>
    <t>activity_detail.activity_code</t>
  </si>
  <si>
    <t>activity_detail.land_registration_incentive</t>
  </si>
  <si>
    <t>Land Registration Incentive</t>
  </si>
  <si>
    <t>activity_detail.icad_iii</t>
  </si>
  <si>
    <t>activity_detail.icad_v</t>
  </si>
  <si>
    <t>activity_detail.icad_i</t>
  </si>
  <si>
    <t>activity_detail.aaic_ii</t>
  </si>
  <si>
    <t>activity_detail.municipality_al_ain</t>
  </si>
  <si>
    <t>Municipality - Al Ain</t>
  </si>
  <si>
    <t>activity_detail.sub_group</t>
  </si>
  <si>
    <t>Sub Group</t>
  </si>
  <si>
    <t>activity_detail.nebras</t>
  </si>
  <si>
    <t>Nebras</t>
  </si>
  <si>
    <t>activity_detail.industrial_activity</t>
  </si>
  <si>
    <t>Industrial Activity</t>
  </si>
  <si>
    <t>activity_detail.farm_only</t>
  </si>
  <si>
    <t>Farm Only</t>
  </si>
  <si>
    <t>activity_detail.arabic_description</t>
  </si>
  <si>
    <t>Arabic Description</t>
  </si>
  <si>
    <t>activity_detail.deleted_activity</t>
  </si>
  <si>
    <t>activity_detail.strategic_activities</t>
  </si>
  <si>
    <t>Strategic Activities</t>
  </si>
  <si>
    <t>DED_Attribute_2572</t>
  </si>
  <si>
    <t>license_notes</t>
  </si>
  <si>
    <t>activity_detail.license_notes</t>
  </si>
  <si>
    <t>License Notes</t>
  </si>
  <si>
    <t>activity_detail.activity_sector</t>
  </si>
  <si>
    <t>Activity Sector</t>
  </si>
  <si>
    <t>activity_detail.nature</t>
  </si>
  <si>
    <t>activity_detail.restricted_for_kf</t>
  </si>
  <si>
    <t>Restricted For KF</t>
  </si>
  <si>
    <t>activity_detail.lease_optional</t>
  </si>
  <si>
    <t>Lease Optional</t>
  </si>
  <si>
    <t>activity_detail.suspended</t>
  </si>
  <si>
    <t>activity_detail.professional_activity</t>
  </si>
  <si>
    <t>Professional Activity</t>
  </si>
  <si>
    <t>activity_detail.inspection_needed</t>
  </si>
  <si>
    <t>Inspection Needed</t>
  </si>
  <si>
    <t>activity_detail.suspended_for_license_issue</t>
  </si>
  <si>
    <t>Suspended for License Issue</t>
  </si>
  <si>
    <t>activity_detail.creativity_activity</t>
  </si>
  <si>
    <t>Creativity Activity</t>
  </si>
  <si>
    <t>activity_detail.english_description</t>
  </si>
  <si>
    <t>English Description</t>
  </si>
  <si>
    <t>activity_detail.not_allowed_for_gcc</t>
  </si>
  <si>
    <t>Not Allowed for GCC</t>
  </si>
  <si>
    <t>activity_detail.lease_optional_for_normal_license</t>
  </si>
  <si>
    <t>Lease Optional for Normal License</t>
  </si>
  <si>
    <t>DED_Attribute_2585</t>
  </si>
  <si>
    <t>general_notes</t>
  </si>
  <si>
    <t>activity_detail.general_notes</t>
  </si>
  <si>
    <t>General Notes</t>
  </si>
  <si>
    <t>activity_detail.suspended_for_license_renew</t>
  </si>
  <si>
    <t>Suspended for License Renew</t>
  </si>
  <si>
    <t>activity_detail.ranch</t>
  </si>
  <si>
    <t>Ranch</t>
  </si>
  <si>
    <t>activity_detail.suspended_for_license_amendment</t>
  </si>
  <si>
    <t>Suspended for License Amendment</t>
  </si>
  <si>
    <t>activity_detail.farm</t>
  </si>
  <si>
    <t>activity_detail.freelance_activity</t>
  </si>
  <si>
    <t>Freelance Activity</t>
  </si>
  <si>
    <t>activity_detail.instant_license</t>
  </si>
  <si>
    <t>Instant License</t>
  </si>
  <si>
    <t>activity_detail.activity_groups</t>
  </si>
  <si>
    <t>Activity Groups</t>
  </si>
  <si>
    <t>DED_Attribute_2594</t>
  </si>
  <si>
    <t>activity_detail.rec_status</t>
  </si>
  <si>
    <t>DED_Attribute_2595</t>
  </si>
  <si>
    <t>address.serv_prov_code</t>
  </si>
  <si>
    <t>DED_Attribute_2596</t>
  </si>
  <si>
    <t>address.b1_per_id1</t>
  </si>
  <si>
    <t>DED_Attribute_2597</t>
  </si>
  <si>
    <t>address.b1_per_id2</t>
  </si>
  <si>
    <t>DED_Attribute_2598</t>
  </si>
  <si>
    <t>address.b1_per_id3</t>
  </si>
  <si>
    <t>DED_Attribute_2599</t>
  </si>
  <si>
    <t>b1_per_type</t>
  </si>
  <si>
    <t>address.b1_per_type</t>
  </si>
  <si>
    <t>DED_Attribute_2600</t>
  </si>
  <si>
    <t>b1_per_sub_type</t>
  </si>
  <si>
    <t>address.b1_per_sub_type</t>
  </si>
  <si>
    <t>address.land_area_in_sq_m</t>
  </si>
  <si>
    <t>Land Area (in sq m)</t>
  </si>
  <si>
    <t>address.land_location</t>
  </si>
  <si>
    <t>address.tenant_name</t>
  </si>
  <si>
    <t>Tenant Name</t>
  </si>
  <si>
    <t>address.specific_location</t>
  </si>
  <si>
    <t>DED_Attribute_2609</t>
  </si>
  <si>
    <t>address.rec_status</t>
  </si>
  <si>
    <t>DED_Attribute_2610</t>
  </si>
  <si>
    <t>amendment_type.serv_prov_code</t>
  </si>
  <si>
    <t>DED_Attribute_2611</t>
  </si>
  <si>
    <t>amendment_type.b1_per_id1</t>
  </si>
  <si>
    <t>DED_Attribute_2612</t>
  </si>
  <si>
    <t>amendment_type.b1_per_id2</t>
  </si>
  <si>
    <t>DED_Attribute_2613</t>
  </si>
  <si>
    <t>amendment_type.b1_per_id3</t>
  </si>
  <si>
    <t>DED_Attribute_2614</t>
  </si>
  <si>
    <t>amendment_type.b1_per_type</t>
  </si>
  <si>
    <t>DED_Attribute_2615</t>
  </si>
  <si>
    <t>amendment_type.b1_per_sub_type</t>
  </si>
  <si>
    <t>amendment_type.trade_name_amendment</t>
  </si>
  <si>
    <t>Trade Name Amendment</t>
  </si>
  <si>
    <t>amendment_type.company_address_amendment</t>
  </si>
  <si>
    <t>Company Address Amendment</t>
  </si>
  <si>
    <t>amendment_type.partners_amendment</t>
  </si>
  <si>
    <t>Partners Amendment</t>
  </si>
  <si>
    <t>amendment_type.raw_material_amendment</t>
  </si>
  <si>
    <t>Raw Material Amendment</t>
  </si>
  <si>
    <t>amendment_type.activity_amendment</t>
  </si>
  <si>
    <t>Activity Amendment</t>
  </si>
  <si>
    <t>amendment_type.service_amendment</t>
  </si>
  <si>
    <t>Service Amendment</t>
  </si>
  <si>
    <t>amendment_type.investment_amendment</t>
  </si>
  <si>
    <t>Investment Amendment</t>
  </si>
  <si>
    <t>amendment_type.normal_license_to_foreign_investor_amendment</t>
  </si>
  <si>
    <t>Normal License to Foreign Investor Amendment</t>
  </si>
  <si>
    <t>amendment_type.legal_type_amendment</t>
  </si>
  <si>
    <t>Legal Type Amendment</t>
  </si>
  <si>
    <t>amendment_type.hse_details_amendment</t>
  </si>
  <si>
    <t>HSE Details Amendment</t>
  </si>
  <si>
    <t>amendment_type.partners_shares_amendment</t>
  </si>
  <si>
    <t>Partners Shares Amendment</t>
  </si>
  <si>
    <t>amendment_type.sales_amendment</t>
  </si>
  <si>
    <t>Sales Amendment</t>
  </si>
  <si>
    <t>amendment_type.total_capital_amendment</t>
  </si>
  <si>
    <t>Total Capital Amendment</t>
  </si>
  <si>
    <t>amendment_type.resolution_authentication_amendment</t>
  </si>
  <si>
    <t>Resolution Authentication Amendment</t>
  </si>
  <si>
    <t>amendment_type.product_amendment</t>
  </si>
  <si>
    <t>Product Amendment</t>
  </si>
  <si>
    <t>amendment_type.production_line_amendment</t>
  </si>
  <si>
    <t>Production Line Amendment</t>
  </si>
  <si>
    <t>amendment_type.lease_contract_attestation_amendment</t>
  </si>
  <si>
    <t>Lease Contract Attestation Amendment</t>
  </si>
  <si>
    <t>amendment_type.expected_labour_amendment</t>
  </si>
  <si>
    <t>Expected Labour Amendment</t>
  </si>
  <si>
    <t>amendment_type.under_construction_to_production_amendment</t>
  </si>
  <si>
    <t>Under Construction to Production Amendment</t>
  </si>
  <si>
    <t>amendment_type.preliminary_to_permanent_amendment</t>
  </si>
  <si>
    <t>Preliminary to Permanent Amendment</t>
  </si>
  <si>
    <t>amendment_type.quota_amendment</t>
  </si>
  <si>
    <t>Quota Amendment</t>
  </si>
  <si>
    <t>amendment_type.industrial_leader_to_under_construction_amendment</t>
  </si>
  <si>
    <t>Industrial Leader to Under Construction Amendment</t>
  </si>
  <si>
    <t>amendment_type.spare_part_amendment</t>
  </si>
  <si>
    <t>Spare Part Amendment</t>
  </si>
  <si>
    <t>amendment_type.machine_amendment</t>
  </si>
  <si>
    <t>Machine Amendment</t>
  </si>
  <si>
    <t>amendment_type.inheritors_replacement_amendment</t>
  </si>
  <si>
    <t>Inheritors Replacement Amendment</t>
  </si>
  <si>
    <t>amendment_type.land_amendment</t>
  </si>
  <si>
    <t>Land Amendment</t>
  </si>
  <si>
    <t>amendment_type.partners_nationality_amendment_c</t>
  </si>
  <si>
    <t>Partners Nationality Amendment (c)</t>
  </si>
  <si>
    <t>amendment_type.manager_amendment</t>
  </si>
  <si>
    <t>Manager Amendment</t>
  </si>
  <si>
    <t>amendment_type.signboard_amendment</t>
  </si>
  <si>
    <t>Signboard Amendment</t>
  </si>
  <si>
    <t>amendment_type.amend_beneficiaries</t>
  </si>
  <si>
    <t>Amend Beneficiaries</t>
  </si>
  <si>
    <t>DED_Attribute_2646</t>
  </si>
  <si>
    <t>amendment_type.remarks</t>
  </si>
  <si>
    <t>amendment_type.country_amendment_foreign_company</t>
  </si>
  <si>
    <t>Country Amendment (Foreign Company)</t>
  </si>
  <si>
    <t>amendment_type.heirs_amendment</t>
  </si>
  <si>
    <t>Heirs Amendment</t>
  </si>
  <si>
    <t>amendment_type.capital_amendment</t>
  </si>
  <si>
    <t>Capital Amendment</t>
  </si>
  <si>
    <t>amendment_type.sponsor_amendment</t>
  </si>
  <si>
    <t>Sponsor Amendment</t>
  </si>
  <si>
    <t>amendment_type.location_amendment_c</t>
  </si>
  <si>
    <t>Location Amendment (c)</t>
  </si>
  <si>
    <t>amendment_type.activity_replacement</t>
  </si>
  <si>
    <t>Activity Replacement</t>
  </si>
  <si>
    <t>amendment_type.location_amendment</t>
  </si>
  <si>
    <t>Location Amendment</t>
  </si>
  <si>
    <t>amendment_type.notarisation_contracts_amendment</t>
  </si>
  <si>
    <t>Notarisation Contracts Amendment</t>
  </si>
  <si>
    <t>amendment_type.amend_board_of_directors</t>
  </si>
  <si>
    <t>Amend Board of Directors</t>
  </si>
  <si>
    <t>amendment_type.license_type_amendment</t>
  </si>
  <si>
    <t>License Type Amendment</t>
  </si>
  <si>
    <t>amendment_type.legal_form_amendment</t>
  </si>
  <si>
    <t>Legal Form Amendment</t>
  </si>
  <si>
    <t>amendment_type.partners_shares_amendment_c</t>
  </si>
  <si>
    <t>Partners Shares Amendment (c)</t>
  </si>
  <si>
    <t>amendment_type.country_amendment_foreign_company_c</t>
  </si>
  <si>
    <t>Country Amendment (Foreign Company) (c)</t>
  </si>
  <si>
    <t>amendment_type.capital_amendment_c</t>
  </si>
  <si>
    <t>Capital Amendment (c)</t>
  </si>
  <si>
    <t>amendment_type.activity_replacement_c</t>
  </si>
  <si>
    <t>Activity Replacement (c)</t>
  </si>
  <si>
    <t>amendment_type.authorized_signatories_amendment</t>
  </si>
  <si>
    <t>Authorized Signatories Amendment</t>
  </si>
  <si>
    <t>amendment_type.signboard_amendment_c</t>
  </si>
  <si>
    <t>Signboard Amendment (c)</t>
  </si>
  <si>
    <t>amendment_type.trade_name_amendment_c</t>
  </si>
  <si>
    <t>Trade Name Amendment (c)</t>
  </si>
  <si>
    <t>amendment_type.manager_amendment_c</t>
  </si>
  <si>
    <t>Manager Amendment (c)</t>
  </si>
  <si>
    <t>amendment_type.technical_amendment</t>
  </si>
  <si>
    <t>Technical Amendment</t>
  </si>
  <si>
    <t>amendment_type.amend_managers</t>
  </si>
  <si>
    <t>Amend Managers</t>
  </si>
  <si>
    <t>amendment_type.heirs_amendment_c</t>
  </si>
  <si>
    <t>Heirs Amendment (c)</t>
  </si>
  <si>
    <t>amendment_type.license_type_amendment_c</t>
  </si>
  <si>
    <t>License Type Amendment (c)</t>
  </si>
  <si>
    <t>amendment_type.sponsor_amendment_c</t>
  </si>
  <si>
    <t>Sponsor Amendment (c)</t>
  </si>
  <si>
    <t>amendment_type.partners_amendment_c</t>
  </si>
  <si>
    <t>Partners Amendment (c)</t>
  </si>
  <si>
    <t>amendment_type.partners_nationality_amendment</t>
  </si>
  <si>
    <t>Partners Nationality Amendment</t>
  </si>
  <si>
    <t>amendment_type.legal_form_amendment_c</t>
  </si>
  <si>
    <t>Legal Form Amendment (c)</t>
  </si>
  <si>
    <t>amendment_type.amend_companies</t>
  </si>
  <si>
    <t>Amend Companies</t>
  </si>
  <si>
    <t>amendment_type.notarisation_contracts_amendment_c</t>
  </si>
  <si>
    <t>Notarisation Contracts Amendment (c)</t>
  </si>
  <si>
    <t>DED_Attribute_2678</t>
  </si>
  <si>
    <t>amendment_type.rec_status</t>
  </si>
  <si>
    <t>DED_Attribute_2679</t>
  </si>
  <si>
    <t>ap_common.serv_prov_code</t>
  </si>
  <si>
    <t>DED_Attribute_2680</t>
  </si>
  <si>
    <t>ap_common.b1_per_id1</t>
  </si>
  <si>
    <t>DED_Attribute_2681</t>
  </si>
  <si>
    <t>ap_common.b1_per_id2</t>
  </si>
  <si>
    <t>DED_Attribute_2682</t>
  </si>
  <si>
    <t>ap_common.b1_per_id3</t>
  </si>
  <si>
    <t>DED_Attribute_2683</t>
  </si>
  <si>
    <t>ap_common.b1_per_type</t>
  </si>
  <si>
    <t>DED_Attribute_2684</t>
  </si>
  <si>
    <t>ap_common.b1_per_sub_type</t>
  </si>
  <si>
    <t>DED_Attribute_2685</t>
  </si>
  <si>
    <t>customers_comments</t>
  </si>
  <si>
    <t>ap_common.customers_comments</t>
  </si>
  <si>
    <t>Customer's Comments</t>
  </si>
  <si>
    <t>ap_common.advertisement_details</t>
  </si>
  <si>
    <t>Advertisement Details</t>
  </si>
  <si>
    <t>DED_Attribute_2687</t>
  </si>
  <si>
    <t>test</t>
  </si>
  <si>
    <t>ap_common.test</t>
  </si>
  <si>
    <t>ap_common.y_coordinate</t>
  </si>
  <si>
    <t>Y Coordinate</t>
  </si>
  <si>
    <t>ap_common.advertisement_end_date</t>
  </si>
  <si>
    <t>Advertisement End Date</t>
  </si>
  <si>
    <t>DED_Attribute_2690</t>
  </si>
  <si>
    <t>employees_comments</t>
  </si>
  <si>
    <t>ap_common.employees_comments</t>
  </si>
  <si>
    <t>Employee's Comments</t>
  </si>
  <si>
    <t>ap_common.advertisement_location</t>
  </si>
  <si>
    <t>Advertisement Location</t>
  </si>
  <si>
    <t>ap_common.secondary_area</t>
  </si>
  <si>
    <t>Secondary Area</t>
  </si>
  <si>
    <t>ap_common.primary_area</t>
  </si>
  <si>
    <t>Primary Area</t>
  </si>
  <si>
    <t>ap_common.advertisement_display_type</t>
  </si>
  <si>
    <t>Advertisement Display Type</t>
  </si>
  <si>
    <t>ap_common.advertisement_start_date</t>
  </si>
  <si>
    <t>Advertisement Start Date</t>
  </si>
  <si>
    <t>ap_common.permit_type</t>
  </si>
  <si>
    <t>Permit Type</t>
  </si>
  <si>
    <t>ap_common.category</t>
  </si>
  <si>
    <t>ap_common.city</t>
  </si>
  <si>
    <t>DED_Attribute_2699</t>
  </si>
  <si>
    <t>ap_common.comments</t>
  </si>
  <si>
    <t>ap_common.permit_number</t>
  </si>
  <si>
    <t>Permit Number</t>
  </si>
  <si>
    <t>ap_common.quantity</t>
  </si>
  <si>
    <t>ap_common.x_coordinate</t>
  </si>
  <si>
    <t>X Coordinate</t>
  </si>
  <si>
    <t>ap_common.emirate_id</t>
  </si>
  <si>
    <t>Emirate ID</t>
  </si>
  <si>
    <t>ap_common.food_activities</t>
  </si>
  <si>
    <t>Food Activities</t>
  </si>
  <si>
    <t>ap_common.non_food_activities</t>
  </si>
  <si>
    <t>Non Food Activities</t>
  </si>
  <si>
    <t>DED_Attribute_2707</t>
  </si>
  <si>
    <t>ap_common.rec_status</t>
  </si>
  <si>
    <t>DED_Attribute_2708</t>
  </si>
  <si>
    <t>basic_information.serv_prov_code</t>
  </si>
  <si>
    <t>DED_Attribute_2709</t>
  </si>
  <si>
    <t>basic_information.b1_per_id1</t>
  </si>
  <si>
    <t>DED_Attribute_2710</t>
  </si>
  <si>
    <t>basic_information.b1_per_id2</t>
  </si>
  <si>
    <t>DED_Attribute_2711</t>
  </si>
  <si>
    <t>basic_information.b1_per_id3</t>
  </si>
  <si>
    <t>DED_Attribute_2712</t>
  </si>
  <si>
    <t>basic_information.b1_per_type</t>
  </si>
  <si>
    <t>DED_Attribute_2713</t>
  </si>
  <si>
    <t>basic_information.b1_per_sub_type</t>
  </si>
  <si>
    <t>basic_information.duration</t>
  </si>
  <si>
    <t>Duration</t>
  </si>
  <si>
    <t>basic_information.moa_number</t>
  </si>
  <si>
    <t>basic_information.service_agent_contract</t>
  </si>
  <si>
    <t>Service Agent Contract</t>
  </si>
  <si>
    <t>basic_information.identification_number</t>
  </si>
  <si>
    <t>basic_information.industrial_rowad</t>
  </si>
  <si>
    <t>Industrial Rowad</t>
  </si>
  <si>
    <t>basic_information.unified_license_number</t>
  </si>
  <si>
    <t>Unified License Number</t>
  </si>
  <si>
    <t>basic_information.economic_registry_number_ern</t>
  </si>
  <si>
    <t>Economic Registry Number (ERN)</t>
  </si>
  <si>
    <t>basic_information.local_fee_free</t>
  </si>
  <si>
    <t>Local Fee Free</t>
  </si>
  <si>
    <t>basic_information.lease_agreement_end_date</t>
  </si>
  <si>
    <t>Lease Agreement End Date</t>
  </si>
  <si>
    <t>basic_information.industry_type</t>
  </si>
  <si>
    <t>Industry Type</t>
  </si>
  <si>
    <t>basic_information.first_issue_date</t>
  </si>
  <si>
    <t>First Issue Date</t>
  </si>
  <si>
    <t>basic_information.lease_amount</t>
  </si>
  <si>
    <t>Lease Amount</t>
  </si>
  <si>
    <t>basic_information.in_type</t>
  </si>
  <si>
    <t>IN Type</t>
  </si>
  <si>
    <t>basic_information.ems_number</t>
  </si>
  <si>
    <t>basic_information.incompatible_with_real_beneficiary</t>
  </si>
  <si>
    <t>Incompatible with Real Beneficiary</t>
  </si>
  <si>
    <t>basic_information.issue_date</t>
  </si>
  <si>
    <t>Issue Date</t>
  </si>
  <si>
    <t>basic_information.lease_agreement_number</t>
  </si>
  <si>
    <t>Lease Agreement Number</t>
  </si>
  <si>
    <t>basic_information.branch_type</t>
  </si>
  <si>
    <t>Branch Type</t>
  </si>
  <si>
    <t>basic_information.is_final_version</t>
  </si>
  <si>
    <t>basic_information.tn_number</t>
  </si>
  <si>
    <t>basic_information.security_reference_number</t>
  </si>
  <si>
    <t>Security Reference Number</t>
  </si>
  <si>
    <t>basic_information.fcr_no</t>
  </si>
  <si>
    <t>basic_information.permanent</t>
  </si>
  <si>
    <t>Permanent</t>
  </si>
  <si>
    <t>basic_information.main_license_number</t>
  </si>
  <si>
    <t>Main License Number</t>
  </si>
  <si>
    <t>basic_information.duration_of_the_company_in_years</t>
  </si>
  <si>
    <t>Duration of the Company in Years</t>
  </si>
  <si>
    <t>basic_information.legal_type_of_the_company</t>
  </si>
  <si>
    <t>Legal Type of the Company</t>
  </si>
  <si>
    <t>basic_information.quick_license_sub_type</t>
  </si>
  <si>
    <t>Quick License Sub Type</t>
  </si>
  <si>
    <t>basic_information.lease_agreement_start_date</t>
  </si>
  <si>
    <t>Lease Agreement Start Date</t>
  </si>
  <si>
    <t>basic_information.total_number_of_shares</t>
  </si>
  <si>
    <t>Total Number of Shares</t>
  </si>
  <si>
    <t>DED_Attribute_2743</t>
  </si>
  <si>
    <t>required_rb_amendment</t>
  </si>
  <si>
    <t>basic_information.required_rb_amendment</t>
  </si>
  <si>
    <t>Required RB Amendment</t>
  </si>
  <si>
    <t>basic_information.quick_license</t>
  </si>
  <si>
    <t>Quick License</t>
  </si>
  <si>
    <t>basic_information.manager_appointment_duration_in_years</t>
  </si>
  <si>
    <t>Manager Appointment Duration in years</t>
  </si>
  <si>
    <t>basic_information.rba_number</t>
  </si>
  <si>
    <t>basic_information.adc_unified_id</t>
  </si>
  <si>
    <t>ADC unified ID</t>
  </si>
  <si>
    <t>basic_information.legal_type_change_required</t>
  </si>
  <si>
    <t>Legal Type Change Required</t>
  </si>
  <si>
    <t>basic_information.license_classification</t>
  </si>
  <si>
    <t>License Classification</t>
  </si>
  <si>
    <t>basic_information.service_description</t>
  </si>
  <si>
    <t>Service Description</t>
  </si>
  <si>
    <t>DED_Attribute_2751</t>
  </si>
  <si>
    <t>has_an_updated_real_beneficiary</t>
  </si>
  <si>
    <t>basic_information.has_an_updated_real_beneficiary</t>
  </si>
  <si>
    <t>Has An Updated Real Beneficiary</t>
  </si>
  <si>
    <t>basic_information.number_of_years</t>
  </si>
  <si>
    <t>Number of Years</t>
  </si>
  <si>
    <t>basic_information.service_name</t>
  </si>
  <si>
    <t>Service Name</t>
  </si>
  <si>
    <t>basic_information.attendee_name</t>
  </si>
  <si>
    <t>Fines</t>
  </si>
  <si>
    <t>Attendee Name</t>
  </si>
  <si>
    <t>basic_information.proposed_action</t>
  </si>
  <si>
    <t>Proposed Action</t>
  </si>
  <si>
    <t>basic_information.inspection_report_no</t>
  </si>
  <si>
    <t>Inspection Report No</t>
  </si>
  <si>
    <t>basic_information.fine_type</t>
  </si>
  <si>
    <t>DED_Attribute_2758</t>
  </si>
  <si>
    <t>comment</t>
  </si>
  <si>
    <t>basic_information.comment</t>
  </si>
  <si>
    <t>Comment</t>
  </si>
  <si>
    <t>basic_information.follow_up_date</t>
  </si>
  <si>
    <t>Follow Up Date</t>
  </si>
  <si>
    <t>basic_information.attendee_eid</t>
  </si>
  <si>
    <t>Attendee EID</t>
  </si>
  <si>
    <t>basic_information.summary_of_findings</t>
  </si>
  <si>
    <t>Summary Of Findings</t>
  </si>
  <si>
    <t>basic_information.license_number</t>
  </si>
  <si>
    <t>basic_information.job_title</t>
  </si>
  <si>
    <t>basic_information.fine_level</t>
  </si>
  <si>
    <t>DED_Attribute_2766</t>
  </si>
  <si>
    <t>basic_information.rec_status</t>
  </si>
  <si>
    <t>DED_Attribute_2767</t>
  </si>
  <si>
    <t>branches_list.serv_prov_code</t>
  </si>
  <si>
    <t>DED_Attribute_2768</t>
  </si>
  <si>
    <t>branches_list.b1_per_id1</t>
  </si>
  <si>
    <t>DED_Attribute_2769</t>
  </si>
  <si>
    <t>branches_list.b1_per_id2</t>
  </si>
  <si>
    <t>DED_Attribute_2770</t>
  </si>
  <si>
    <t>branches_list.b1_per_id3</t>
  </si>
  <si>
    <t>DED_Attribute_2771</t>
  </si>
  <si>
    <t>branches_list.b1_per_type</t>
  </si>
  <si>
    <t>DED_Attribute_2772</t>
  </si>
  <si>
    <t>branches_list.b1_per_sub_type</t>
  </si>
  <si>
    <t>branches_list.available_branches</t>
  </si>
  <si>
    <t>Available Branches</t>
  </si>
  <si>
    <t>DED_Attribute_2775</t>
  </si>
  <si>
    <t>branches_list.rec_status</t>
  </si>
  <si>
    <t>DED_Attribute_2776</t>
  </si>
  <si>
    <t>branches.serv_prov_code</t>
  </si>
  <si>
    <t>DED_Attribute_2777</t>
  </si>
  <si>
    <t>branches.b1_per_id1</t>
  </si>
  <si>
    <t>DED_Attribute_2778</t>
  </si>
  <si>
    <t>branches.b1_per_id2</t>
  </si>
  <si>
    <t>DED_Attribute_2779</t>
  </si>
  <si>
    <t>branches.b1_per_id3</t>
  </si>
  <si>
    <t>DED_Attribute_2780</t>
  </si>
  <si>
    <t>branches.b1_per_type</t>
  </si>
  <si>
    <t>DED_Attribute_2781</t>
  </si>
  <si>
    <t>branches.b1_per_sub_type</t>
  </si>
  <si>
    <t>branches.branches_to_cancel</t>
  </si>
  <si>
    <t>Branches To Cancel</t>
  </si>
  <si>
    <t>DED_Attribute_2784</t>
  </si>
  <si>
    <t>branches.rec_status</t>
  </si>
  <si>
    <t>DED_Attribute_2785</t>
  </si>
  <si>
    <t>cancellation_information.serv_prov_code</t>
  </si>
  <si>
    <t>DED_Attribute_2786</t>
  </si>
  <si>
    <t>cancellation_information.b1_per_id1</t>
  </si>
  <si>
    <t>DED_Attribute_2787</t>
  </si>
  <si>
    <t>cancellation_information.b1_per_id2</t>
  </si>
  <si>
    <t>DED_Attribute_2788</t>
  </si>
  <si>
    <t>cancellation_information.b1_per_id3</t>
  </si>
  <si>
    <t>DED_Attribute_2789</t>
  </si>
  <si>
    <t>cancellation_information.b1_per_type</t>
  </si>
  <si>
    <t>DED_Attribute_2790</t>
  </si>
  <si>
    <t>cancellation_information.b1_per_sub_type</t>
  </si>
  <si>
    <t>cancellation_information.from_online</t>
  </si>
  <si>
    <t>From Online</t>
  </si>
  <si>
    <t>cancellation_information.mobile_number</t>
  </si>
  <si>
    <t>cancellation_information.mortgage_certificate_number</t>
  </si>
  <si>
    <t>Mortgage Certificate Number</t>
  </si>
  <si>
    <t>cancellation_information.email_address</t>
  </si>
  <si>
    <t>Email Address</t>
  </si>
  <si>
    <t>DED_Attribute_2796</t>
  </si>
  <si>
    <t>cancellation_information.rec_status</t>
  </si>
  <si>
    <t>DED_Attribute_2797</t>
  </si>
  <si>
    <t>capital_type.serv_prov_code</t>
  </si>
  <si>
    <t>DED_Attribute_2798</t>
  </si>
  <si>
    <t>capital_type.b1_per_id1</t>
  </si>
  <si>
    <t>DED_Attribute_2799</t>
  </si>
  <si>
    <t>capital_type.b1_per_id2</t>
  </si>
  <si>
    <t>DED_Attribute_2800</t>
  </si>
  <si>
    <t>capital_type.b1_per_id3</t>
  </si>
  <si>
    <t>DED_Attribute_2801</t>
  </si>
  <si>
    <t>capital_type.b1_per_type</t>
  </si>
  <si>
    <t>DED_Attribute_2802</t>
  </si>
  <si>
    <t>capital_type.b1_per_sub_type</t>
  </si>
  <si>
    <t>capital_type.capital_value</t>
  </si>
  <si>
    <t>Capital Value</t>
  </si>
  <si>
    <t>capital_type.capital_to_be_paid</t>
  </si>
  <si>
    <t>Capital to be paid</t>
  </si>
  <si>
    <t>capital_type.capital</t>
  </si>
  <si>
    <t>Capital</t>
  </si>
  <si>
    <t>capital_type.total_number_of_shares</t>
  </si>
  <si>
    <t>capital_type.bank_name</t>
  </si>
  <si>
    <t>Bank Name</t>
  </si>
  <si>
    <t>capital_type.issuance_place</t>
  </si>
  <si>
    <t>Issuance Place</t>
  </si>
  <si>
    <t>capital_type.issuance_date</t>
  </si>
  <si>
    <t>Issuance Date</t>
  </si>
  <si>
    <t>capital_type.issuance_number</t>
  </si>
  <si>
    <t>Issuance Number</t>
  </si>
  <si>
    <t>capital_type.capital_deposit_date</t>
  </si>
  <si>
    <t>Capital Deposit Date</t>
  </si>
  <si>
    <t>DED_Attribute_2813</t>
  </si>
  <si>
    <t>capital_type.rec_status</t>
  </si>
  <si>
    <t>DED_Attribute_2814</t>
  </si>
  <si>
    <t>commercial_feature.serv_prov_code</t>
  </si>
  <si>
    <t>DED_Attribute_2815</t>
  </si>
  <si>
    <t>commercial_feature.b1_per_id1</t>
  </si>
  <si>
    <t>DED_Attribute_2816</t>
  </si>
  <si>
    <t>commercial_feature.b1_per_id2</t>
  </si>
  <si>
    <t>DED_Attribute_2817</t>
  </si>
  <si>
    <t>commercial_feature.b1_per_id3</t>
  </si>
  <si>
    <t>DED_Attribute_2818</t>
  </si>
  <si>
    <t>commercial_feature.b1_per_type</t>
  </si>
  <si>
    <t>DED_Attribute_2819</t>
  </si>
  <si>
    <t>commercial_feature.b1_per_sub_type</t>
  </si>
  <si>
    <t>commercial_feature.abbreviated_name</t>
  </si>
  <si>
    <t>Abbreviated Name</t>
  </si>
  <si>
    <t>commercial_feature.start_date_of_the_commercial_activities_in_abu_dhabi</t>
  </si>
  <si>
    <t>Start date of the commercial activities in Abu Dhabi</t>
  </si>
  <si>
    <t>DED_Attribute_2823</t>
  </si>
  <si>
    <t>commercial_feature.rec_status</t>
  </si>
  <si>
    <t>DED_Attribute_2824</t>
  </si>
  <si>
    <t>communication_information.serv_prov_code</t>
  </si>
  <si>
    <t>DED_Attribute_2825</t>
  </si>
  <si>
    <t>communication_information.b1_per_id1</t>
  </si>
  <si>
    <t>DED_Attribute_2826</t>
  </si>
  <si>
    <t>communication_information.b1_per_id2</t>
  </si>
  <si>
    <t>DED_Attribute_2827</t>
  </si>
  <si>
    <t>communication_information.b1_per_id3</t>
  </si>
  <si>
    <t>DED_Attribute_2828</t>
  </si>
  <si>
    <t>communication_information.b1_per_type</t>
  </si>
  <si>
    <t>DED_Attribute_2829</t>
  </si>
  <si>
    <t>communication_information.b1_per_sub_type</t>
  </si>
  <si>
    <t>communication_information.enterprise_mobile_number</t>
  </si>
  <si>
    <t>Enterprise Mobile Number</t>
  </si>
  <si>
    <t>communication_information.email_address</t>
  </si>
  <si>
    <t>communication_information.authorized_signatory_mobile_number</t>
  </si>
  <si>
    <t>Authorized Signatory Mobile Number</t>
  </si>
  <si>
    <t>DED_Attribute_2834</t>
  </si>
  <si>
    <t>communication_information.rec_status</t>
  </si>
  <si>
    <t>DED_Attribute_2835</t>
  </si>
  <si>
    <t>company_contact.serv_prov_code</t>
  </si>
  <si>
    <t>DED_Attribute_2836</t>
  </si>
  <si>
    <t>company_contact.b1_per_id1</t>
  </si>
  <si>
    <t>DED_Attribute_2837</t>
  </si>
  <si>
    <t>company_contact.b1_per_id2</t>
  </si>
  <si>
    <t>DED_Attribute_2838</t>
  </si>
  <si>
    <t>company_contact.b1_per_id3</t>
  </si>
  <si>
    <t>DED_Attribute_2839</t>
  </si>
  <si>
    <t>company_contact.b1_per_type</t>
  </si>
  <si>
    <t>DED_Attribute_2840</t>
  </si>
  <si>
    <t>company_contact.b1_per_sub_type</t>
  </si>
  <si>
    <t>company_contact.company_land_line_number</t>
  </si>
  <si>
    <t>Company Land Line Number</t>
  </si>
  <si>
    <t>DED_Attribute_2842</t>
  </si>
  <si>
    <t>company_po_box</t>
  </si>
  <si>
    <t>company_contact.company_po_box</t>
  </si>
  <si>
    <t>Company P.O. Box</t>
  </si>
  <si>
    <t>company_contact.email_verified</t>
  </si>
  <si>
    <t>company_contact.company_email</t>
  </si>
  <si>
    <t>company_contact.company_city</t>
  </si>
  <si>
    <t>Company City</t>
  </si>
  <si>
    <t>company_contact.mobile_verified</t>
  </si>
  <si>
    <t>Mobile Verified</t>
  </si>
  <si>
    <t>DED_Attribute_2847</t>
  </si>
  <si>
    <t>company_fax_number</t>
  </si>
  <si>
    <t>company_contact.company_fax_number</t>
  </si>
  <si>
    <t>Company Fax Number</t>
  </si>
  <si>
    <t>company_contact.company_contact_name</t>
  </si>
  <si>
    <t>Company Contact Name</t>
  </si>
  <si>
    <t>DED_Attribute_2850</t>
  </si>
  <si>
    <t>company_contact.rec_status</t>
  </si>
  <si>
    <t>DED_Attribute_2851</t>
  </si>
  <si>
    <t>company_service.serv_prov_code</t>
  </si>
  <si>
    <t>DED_Attribute_2852</t>
  </si>
  <si>
    <t>company_service.b1_per_id1</t>
  </si>
  <si>
    <t>DED_Attribute_2853</t>
  </si>
  <si>
    <t>company_service.b1_per_id2</t>
  </si>
  <si>
    <t>DED_Attribute_2854</t>
  </si>
  <si>
    <t>company_service.b1_per_id3</t>
  </si>
  <si>
    <t>DED_Attribute_2855</t>
  </si>
  <si>
    <t>company_service.b1_per_type</t>
  </si>
  <si>
    <t>DED_Attribute_2856</t>
  </si>
  <si>
    <t>company_service.b1_per_sub_type</t>
  </si>
  <si>
    <t>company_service.eletricity_connected_load_in_kw_total</t>
  </si>
  <si>
    <t>Eletricity (Connected Load in KW) - Total</t>
  </si>
  <si>
    <t>company_service.water_in_gallon_day_private</t>
  </si>
  <si>
    <t>Water(in Gallon/Day) - Private</t>
  </si>
  <si>
    <t>company_service.gas_in_cubic_meter_day_total</t>
  </si>
  <si>
    <t>Gas(in Cubic Meter/Day) - Total</t>
  </si>
  <si>
    <t>company_service.gas_in_cubic_meter_day_private</t>
  </si>
  <si>
    <t>Gas(in Cubic Meter/Day) - Private</t>
  </si>
  <si>
    <t>company_service.eletricity_connected_load_in_kw_public</t>
  </si>
  <si>
    <t>Eletricity (Connected Load in KW) - Public</t>
  </si>
  <si>
    <t>company_service.eletricity_connected_load_in_kw_private</t>
  </si>
  <si>
    <t>Eletricity (Connected Load in KW) - Private</t>
  </si>
  <si>
    <t>company_service.gas_in_cubic_meter_day_public</t>
  </si>
  <si>
    <t>Gas(in Cubic Meter/Day) - Public</t>
  </si>
  <si>
    <t>company_service.fuel_in_litres_day_total</t>
  </si>
  <si>
    <t>Fuel(in Litres/Day) - Total</t>
  </si>
  <si>
    <t>company_service.fuel_in_litres_day_private</t>
  </si>
  <si>
    <t>Fuel(in Litres/Day) - Private</t>
  </si>
  <si>
    <t>company_service.water_in_gallon_day_public</t>
  </si>
  <si>
    <t>Water(in Gallon/Day) - Public</t>
  </si>
  <si>
    <t>company_service.water_in_gallon_day_total</t>
  </si>
  <si>
    <t>Water(in Gallon/Day) -Total</t>
  </si>
  <si>
    <t>company_service.fuel_in_litres_day_public</t>
  </si>
  <si>
    <t>Fuel(in Litres/Day) - Public</t>
  </si>
  <si>
    <t>DED_Attribute_2870</t>
  </si>
  <si>
    <t>company_service.rec_status</t>
  </si>
  <si>
    <t>DED_Attribute_2871</t>
  </si>
  <si>
    <t>creditor_information.serv_prov_code</t>
  </si>
  <si>
    <t>DED_Attribute_2872</t>
  </si>
  <si>
    <t>creditor_information.b1_per_id1</t>
  </si>
  <si>
    <t>DED_Attribute_2873</t>
  </si>
  <si>
    <t>creditor_information.b1_per_id2</t>
  </si>
  <si>
    <t>DED_Attribute_2874</t>
  </si>
  <si>
    <t>creditor_information.b1_per_id3</t>
  </si>
  <si>
    <t>DED_Attribute_2875</t>
  </si>
  <si>
    <t>creditor_information.b1_per_type</t>
  </si>
  <si>
    <t>DED_Attribute_2876</t>
  </si>
  <si>
    <t>creditor_information.b1_per_sub_type</t>
  </si>
  <si>
    <t>creditor_information.license_number</t>
  </si>
  <si>
    <t>creditor_information.phone_number</t>
  </si>
  <si>
    <t>creditor_information.name</t>
  </si>
  <si>
    <t>creditor_information.trade_name_in_english</t>
  </si>
  <si>
    <t>Trade Name in English</t>
  </si>
  <si>
    <t>creditor_information.trade_name_in_arabic</t>
  </si>
  <si>
    <t>Trade Name in Arabic</t>
  </si>
  <si>
    <t>creditor_information.email_address</t>
  </si>
  <si>
    <t>DED_Attribute_2884</t>
  </si>
  <si>
    <t>creditor_information.rec_status</t>
  </si>
  <si>
    <t>DED_Attribute_2885</t>
  </si>
  <si>
    <t>general.serv_prov_code</t>
  </si>
  <si>
    <t>DED_Attribute_2886</t>
  </si>
  <si>
    <t>general.b1_per_id1</t>
  </si>
  <si>
    <t>DED_Attribute_2887</t>
  </si>
  <si>
    <t>general.b1_per_id2</t>
  </si>
  <si>
    <t>DED_Attribute_2888</t>
  </si>
  <si>
    <t>general.b1_per_id3</t>
  </si>
  <si>
    <t>DED_Attribute_2889</t>
  </si>
  <si>
    <t>general.b1_per_type</t>
  </si>
  <si>
    <t>DED_Attribute_2890</t>
  </si>
  <si>
    <t>general.b1_per_sub_type</t>
  </si>
  <si>
    <t>general.adc_unified_id</t>
  </si>
  <si>
    <t>DED_Attribute_2893</t>
  </si>
  <si>
    <t>general.has_an_updated_real_beneficiary</t>
  </si>
  <si>
    <t>general.est_card_issue</t>
  </si>
  <si>
    <t>Est Card Issue</t>
  </si>
  <si>
    <t>general.unified_registration_number</t>
  </si>
  <si>
    <t>Unified Registration Number</t>
  </si>
  <si>
    <t>general.revoked_start_date</t>
  </si>
  <si>
    <t>Revoked Start Date</t>
  </si>
  <si>
    <t>general.revoked_end_date</t>
  </si>
  <si>
    <t>Revoked End Date</t>
  </si>
  <si>
    <t>general.non_default_authorized_signatory</t>
  </si>
  <si>
    <t>Non Default Authorized Signatory</t>
  </si>
  <si>
    <t>general.license_period</t>
  </si>
  <si>
    <t>License Period</t>
  </si>
  <si>
    <t>DED_Attribute_2901</t>
  </si>
  <si>
    <t>moa_signature_link</t>
  </si>
  <si>
    <t>general.moa_signature_link</t>
  </si>
  <si>
    <t>MOA Signature Link</t>
  </si>
  <si>
    <t>general.cancel_advertisement_consent</t>
  </si>
  <si>
    <t>Cancel Advertisement Consent</t>
  </si>
  <si>
    <t>general.lease_agreement_end_date</t>
  </si>
  <si>
    <t>general.advertisement_period</t>
  </si>
  <si>
    <t>Advertisement Period</t>
  </si>
  <si>
    <t>general.identification_number</t>
  </si>
  <si>
    <t>general.lease_agreement_start_date</t>
  </si>
  <si>
    <t>general.lease_optional_and_unprovided</t>
  </si>
  <si>
    <t>Lease Optional and Unprovided</t>
  </si>
  <si>
    <t>general.rba_number</t>
  </si>
  <si>
    <t>general.lease_agreement_no</t>
  </si>
  <si>
    <t>Lease Agreement No</t>
  </si>
  <si>
    <t>general.labor_sector</t>
  </si>
  <si>
    <t>Labor Sector</t>
  </si>
  <si>
    <t>general.first_real_beneficiary</t>
  </si>
  <si>
    <t>First Real Beneficiary</t>
  </si>
  <si>
    <t>DED_Attribute_2912</t>
  </si>
  <si>
    <t>est_card_eligible</t>
  </si>
  <si>
    <t>general.est_card_eligible</t>
  </si>
  <si>
    <t>Est Card Eligible</t>
  </si>
  <si>
    <t>general.labor_recruitment</t>
  </si>
  <si>
    <t>Labor Recruitment</t>
  </si>
  <si>
    <t>general.contains_tourism_activity</t>
  </si>
  <si>
    <t>Contains Tourism Activity</t>
  </si>
  <si>
    <t>general.duration_of_the_contract</t>
  </si>
  <si>
    <t>Duration of the contract</t>
  </si>
  <si>
    <t>general.license_old_issue_date</t>
  </si>
  <si>
    <t>License Old Issue Date</t>
  </si>
  <si>
    <t>general.the_amount_of_the_sponsor</t>
  </si>
  <si>
    <t>The amount of the Sponsor</t>
  </si>
  <si>
    <t>general.unit_is_office</t>
  </si>
  <si>
    <t>Unit Is Office</t>
  </si>
  <si>
    <t>general.create_civil_works</t>
  </si>
  <si>
    <t>Create Civil Works</t>
  </si>
  <si>
    <t>general.local_fee_free</t>
  </si>
  <si>
    <t>general.country_of_origin</t>
  </si>
  <si>
    <t>Country of origin</t>
  </si>
  <si>
    <t>DED_Attribute_2923</t>
  </si>
  <si>
    <t>private_sector_full_time_disclaimer</t>
  </si>
  <si>
    <t>general.private_sector_full_time_disclaimer</t>
  </si>
  <si>
    <t>Private Sector Full Time Disclaimer</t>
  </si>
  <si>
    <t>DED_Attribute_2924</t>
  </si>
  <si>
    <t>general.test</t>
  </si>
  <si>
    <t>general.all_activity_lease_optional</t>
  </si>
  <si>
    <t>All Activity Lease Optional</t>
  </si>
  <si>
    <t>DED_Attribute_2926</t>
  </si>
  <si>
    <t>is_adnoc_undertaking_checked</t>
  </si>
  <si>
    <t>general.is_adnoc_undertaking_checked</t>
  </si>
  <si>
    <t>is ADNOC Undertaking Checked?</t>
  </si>
  <si>
    <t>general.security_reference_number</t>
  </si>
  <si>
    <t>general.duration_of_the_company_in_years</t>
  </si>
  <si>
    <t>general.gdrfa_auto_close_cc</t>
  </si>
  <si>
    <t>GDRFA Auto Close CC</t>
  </si>
  <si>
    <t>general.license_old_expiration_date</t>
  </si>
  <si>
    <t>License Old Expiration Date</t>
  </si>
  <si>
    <t>general.lease_agreement_period</t>
  </si>
  <si>
    <t>Lease Agreement period</t>
  </si>
  <si>
    <t>general.notarisationcontracts</t>
  </si>
  <si>
    <t>NotarisationContracts</t>
  </si>
  <si>
    <t>general.main_license_rb_number</t>
  </si>
  <si>
    <t>Main License RB Number</t>
  </si>
  <si>
    <t>general.unified_license_number</t>
  </si>
  <si>
    <t>general.incompatible_with_real_beneficiary</t>
  </si>
  <si>
    <t>DED_Attribute_2937</t>
  </si>
  <si>
    <t>requires_newspaper</t>
  </si>
  <si>
    <t>general.requires_newspaper</t>
  </si>
  <si>
    <t>Requires Newspaper</t>
  </si>
  <si>
    <t>general.investment_start_date</t>
  </si>
  <si>
    <t>Investment Start Date</t>
  </si>
  <si>
    <t>DED_Attribute_2939</t>
  </si>
  <si>
    <t>general.required_rb_amendment</t>
  </si>
  <si>
    <t>general.economic_registry_number_ern</t>
  </si>
  <si>
    <t>general.investment_end_date</t>
  </si>
  <si>
    <t>Investment End Date</t>
  </si>
  <si>
    <t>general.manager_appointment_duration_in_years</t>
  </si>
  <si>
    <t>general.create_foreign_investor</t>
  </si>
  <si>
    <t>Create Foreign Investor</t>
  </si>
  <si>
    <t>DED_Attribute_2944</t>
  </si>
  <si>
    <t>number_of_attempts</t>
  </si>
  <si>
    <t>general.number_of_attempts</t>
  </si>
  <si>
    <t>Number of attempts</t>
  </si>
  <si>
    <t>DED_Attribute_2945</t>
  </si>
  <si>
    <t>aramex_delivery</t>
  </si>
  <si>
    <t>general.aramex_delivery</t>
  </si>
  <si>
    <t>Aramex Delivery</t>
  </si>
  <si>
    <t>general.member_number</t>
  </si>
  <si>
    <t>Member Number</t>
  </si>
  <si>
    <t>general.license_classification</t>
  </si>
  <si>
    <t>DED_Attribute_2949</t>
  </si>
  <si>
    <t>general.rec_status</t>
  </si>
  <si>
    <t>DED_Attribute_2950</t>
  </si>
  <si>
    <t>house_information.serv_prov_code</t>
  </si>
  <si>
    <t>DED_Attribute_2951</t>
  </si>
  <si>
    <t>house_information.b1_per_id1</t>
  </si>
  <si>
    <t>DED_Attribute_2952</t>
  </si>
  <si>
    <t>house_information.b1_per_id2</t>
  </si>
  <si>
    <t>DED_Attribute_2953</t>
  </si>
  <si>
    <t>house_information.b1_per_id3</t>
  </si>
  <si>
    <t>DED_Attribute_2954</t>
  </si>
  <si>
    <t>house_information.b1_per_type</t>
  </si>
  <si>
    <t>DED_Attribute_2955</t>
  </si>
  <si>
    <t>house_information.b1_per_sub_type</t>
  </si>
  <si>
    <t>house_information.allow_the_inspectors_of_the_abu_dhabi_food_control_authority_to_enter_the_house_specified_above_and</t>
  </si>
  <si>
    <t>Allow the inspectors of the Abu Dhabi Food Control Authority to enter the house specified above and</t>
  </si>
  <si>
    <t>house_information.building_number</t>
  </si>
  <si>
    <t>house_information.mobile_no</t>
  </si>
  <si>
    <t>Mobile No</t>
  </si>
  <si>
    <t>DED_Attribute_2959</t>
  </si>
  <si>
    <t>the_signature_of_a_member_of_my_family_on_the_entry_form_is_a_direct_authorization_from_me_to_enter</t>
  </si>
  <si>
    <t>house_information.the_signature_of_a_member_of_my_family_on_the_entry_form_is_a_direct_authorization_from_me_to_enter</t>
  </si>
  <si>
    <t>The signature of a member of my family on the entry form is a direct authorization from me to enter</t>
  </si>
  <si>
    <t>house_information.emirates_id_number</t>
  </si>
  <si>
    <t>Emirates ID number</t>
  </si>
  <si>
    <t>house_information.owner_name</t>
  </si>
  <si>
    <t>Owner Name</t>
  </si>
  <si>
    <t>house_information.district</t>
  </si>
  <si>
    <t>DED_Attribute_2964</t>
  </si>
  <si>
    <t>house_information.rec_status</t>
  </si>
  <si>
    <t>DED_Attribute_2965</t>
  </si>
  <si>
    <t>hscode.serv_prov_code</t>
  </si>
  <si>
    <t>DED_Attribute_2966</t>
  </si>
  <si>
    <t>hscode.b1_per_id1</t>
  </si>
  <si>
    <t>DED_Attribute_2967</t>
  </si>
  <si>
    <t>hscode.b1_per_id2</t>
  </si>
  <si>
    <t>DED_Attribute_2968</t>
  </si>
  <si>
    <t>hscode.b1_per_id3</t>
  </si>
  <si>
    <t>DED_Attribute_2969</t>
  </si>
  <si>
    <t>hscode.b1_per_type</t>
  </si>
  <si>
    <t>DED_Attribute_2970</t>
  </si>
  <si>
    <t>hscode.b1_per_sub_type</t>
  </si>
  <si>
    <t>hscode.hs_code_arabic_description</t>
  </si>
  <si>
    <t>HSCode</t>
  </si>
  <si>
    <t>HS-CODE Arabic Description</t>
  </si>
  <si>
    <t>hscode.hazard_item</t>
  </si>
  <si>
    <t>Hazard Item</t>
  </si>
  <si>
    <t>hscode.spare_part</t>
  </si>
  <si>
    <t>Spare Part</t>
  </si>
  <si>
    <t>hscode.default_unit</t>
  </si>
  <si>
    <t>Default Unit</t>
  </si>
  <si>
    <t>hscode.machine</t>
  </si>
  <si>
    <t>Machine</t>
  </si>
  <si>
    <t>hscode.hs_code_english_description</t>
  </si>
  <si>
    <t>HS-CODE English Description</t>
  </si>
  <si>
    <t>hscode.raw_material</t>
  </si>
  <si>
    <t>Raw Material</t>
  </si>
  <si>
    <t>hscode.hs-code</t>
  </si>
  <si>
    <t>HS-CODE</t>
  </si>
  <si>
    <t>DED_Attribute_2980</t>
  </si>
  <si>
    <t>hscode.rec_status</t>
  </si>
  <si>
    <t>DED_Attribute_3013</t>
  </si>
  <si>
    <t>innovator_info.serv_prov_code</t>
  </si>
  <si>
    <t>DED_Attribute_3014</t>
  </si>
  <si>
    <t>innovator_info.b1_per_id1</t>
  </si>
  <si>
    <t>DED_Attribute_3015</t>
  </si>
  <si>
    <t>innovator_info.b1_per_id2</t>
  </si>
  <si>
    <t>DED_Attribute_3016</t>
  </si>
  <si>
    <t>innovator_info.b1_per_id3</t>
  </si>
  <si>
    <t>DED_Attribute_3017</t>
  </si>
  <si>
    <t>innovator_info.b1_per_type</t>
  </si>
  <si>
    <t>DED_Attribute_3018</t>
  </si>
  <si>
    <t>innovator_info.b1_per_sub_type</t>
  </si>
  <si>
    <t>innovator_info.study_specialization</t>
  </si>
  <si>
    <t>Study Specialization</t>
  </si>
  <si>
    <t>innovator_info.project_name</t>
  </si>
  <si>
    <t>Project Name</t>
  </si>
  <si>
    <t>innovator_info.startup_location</t>
  </si>
  <si>
    <t>Startup Location</t>
  </si>
  <si>
    <t>innovator_info.startup_name</t>
  </si>
  <si>
    <t>Startup Name</t>
  </si>
  <si>
    <t>DED_Attribute_3024</t>
  </si>
  <si>
    <t>innovator_info.rec_status</t>
  </si>
  <si>
    <t>DED_Attribute_3025</t>
  </si>
  <si>
    <t>invest_in_building.serv_prov_code</t>
  </si>
  <si>
    <t>DED_Attribute_3026</t>
  </si>
  <si>
    <t>invest_in_building.b1_per_id1</t>
  </si>
  <si>
    <t>DED_Attribute_3027</t>
  </si>
  <si>
    <t>invest_in_building.b1_per_id2</t>
  </si>
  <si>
    <t>DED_Attribute_3028</t>
  </si>
  <si>
    <t>invest_in_building.b1_per_id3</t>
  </si>
  <si>
    <t>DED_Attribute_3029</t>
  </si>
  <si>
    <t>invest_in_building.b1_per_type</t>
  </si>
  <si>
    <t>DED_Attribute_3030</t>
  </si>
  <si>
    <t>invest_in_building.b1_per_sub_type</t>
  </si>
  <si>
    <t>invest_in_building.investment_start_date</t>
  </si>
  <si>
    <t>invest_in_building.investment_end_date</t>
  </si>
  <si>
    <t>invest_in_building.first_name</t>
  </si>
  <si>
    <t>First Name</t>
  </si>
  <si>
    <t>invest_in_building.last_name</t>
  </si>
  <si>
    <t>Last Name</t>
  </si>
  <si>
    <t>DED_Attribute_3036</t>
  </si>
  <si>
    <t>invest_in_building.rec_status</t>
  </si>
  <si>
    <t>DED_Attribute_3037</t>
  </si>
  <si>
    <t>legal_form_detail.serv_prov_code</t>
  </si>
  <si>
    <t>DED_Attribute_3038</t>
  </si>
  <si>
    <t>legal_form_detail.b1_per_id1</t>
  </si>
  <si>
    <t>DED_Attribute_3039</t>
  </si>
  <si>
    <t>legal_form_detail.b1_per_id2</t>
  </si>
  <si>
    <t>DED_Attribute_3040</t>
  </si>
  <si>
    <t>legal_form_detail.b1_per_id3</t>
  </si>
  <si>
    <t>DED_Attribute_3041</t>
  </si>
  <si>
    <t>legal_form_detail.b1_per_type</t>
  </si>
  <si>
    <t>DED_Attribute_3042</t>
  </si>
  <si>
    <t>legal_form_detail.b1_per_sub_type</t>
  </si>
  <si>
    <t>legal_form_detail.legal_form_arabic</t>
  </si>
  <si>
    <t>Legal Form Arabic</t>
  </si>
  <si>
    <t>legal_form_detail.capital_minimum</t>
  </si>
  <si>
    <t>Capital Minimum</t>
  </si>
  <si>
    <t>legal_form_detail.minimum_partners</t>
  </si>
  <si>
    <t>Minimum Partners</t>
  </si>
  <si>
    <t>legal_form_detail.local_share</t>
  </si>
  <si>
    <t>Local Share</t>
  </si>
  <si>
    <t>legal_form_detail.maximum_partners</t>
  </si>
  <si>
    <t>Maximum Partners</t>
  </si>
  <si>
    <t>legal_form_detail.legal_form_english</t>
  </si>
  <si>
    <t>Legal Form English</t>
  </si>
  <si>
    <t>legal_form_detail.fee</t>
  </si>
  <si>
    <t>Fee</t>
  </si>
  <si>
    <t>DED_Attribute_3051</t>
  </si>
  <si>
    <t>legal_form_detail.rec_status</t>
  </si>
  <si>
    <t>DED_Attribute_3052</t>
  </si>
  <si>
    <t>legalform.serv_prov_code</t>
  </si>
  <si>
    <t>DED_Attribute_3053</t>
  </si>
  <si>
    <t>legalform.b1_per_id1</t>
  </si>
  <si>
    <t>DED_Attribute_3054</t>
  </si>
  <si>
    <t>legalform.b1_per_id2</t>
  </si>
  <si>
    <t>DED_Attribute_3055</t>
  </si>
  <si>
    <t>legalform.b1_per_id3</t>
  </si>
  <si>
    <t>DED_Attribute_3056</t>
  </si>
  <si>
    <t>legalform.b1_per_type</t>
  </si>
  <si>
    <t>DED_Attribute_3057</t>
  </si>
  <si>
    <t>legalform.b1_per_sub_type</t>
  </si>
  <si>
    <t>legalform.parent_legal_form</t>
  </si>
  <si>
    <t>Parent Legal Form</t>
  </si>
  <si>
    <t>legalform.legal_form</t>
  </si>
  <si>
    <t>legalform.reserve_period</t>
  </si>
  <si>
    <t>Reserve Period</t>
  </si>
  <si>
    <t>legalform.main_activity_code</t>
  </si>
  <si>
    <t>Main Activity Code</t>
  </si>
  <si>
    <t>DED_Attribute_3062</t>
  </si>
  <si>
    <t>auto_close_verify</t>
  </si>
  <si>
    <t>legalform.auto_close_verify</t>
  </si>
  <si>
    <t>Auto Close Verify</t>
  </si>
  <si>
    <t>legalform.economic_registry_number_ern</t>
  </si>
  <si>
    <t>legalform.license_type</t>
  </si>
  <si>
    <t>DED_Attribute_3065</t>
  </si>
  <si>
    <t>tamm_service_key</t>
  </si>
  <si>
    <t>legalform.tamm_service_key</t>
  </si>
  <si>
    <t>TAMM-Service-Key</t>
  </si>
  <si>
    <t>legalform.quick_license_sub_type</t>
  </si>
  <si>
    <t>legalform.service_agent_contract</t>
  </si>
  <si>
    <t>legalform.branch_number</t>
  </si>
  <si>
    <t>legalform.ownership_type</t>
  </si>
  <si>
    <t>Ownership Type</t>
  </si>
  <si>
    <t>legalform.nature_of_license</t>
  </si>
  <si>
    <t>Nature of License</t>
  </si>
  <si>
    <t>legalform.quick_license</t>
  </si>
  <si>
    <t>legalform.foreign_investor</t>
  </si>
  <si>
    <t>Foreign Investor</t>
  </si>
  <si>
    <t>legalform.farm_id</t>
  </si>
  <si>
    <t>Farm ID</t>
  </si>
  <si>
    <t>legalform.tn_preapproval</t>
  </si>
  <si>
    <t>TN-Preapproval</t>
  </si>
  <si>
    <t>legalform.free_zone</t>
  </si>
  <si>
    <t>Free Zone</t>
  </si>
  <si>
    <t>DED_Attribute_3076</t>
  </si>
  <si>
    <t>do_you_accept_this_exception_trade_name</t>
  </si>
  <si>
    <t>legalform.do_you_accept_this_exception_trade_name</t>
  </si>
  <si>
    <t>Do you accept this exception trade name?</t>
  </si>
  <si>
    <t>DED_Attribute_3077</t>
  </si>
  <si>
    <t>request_memorandum_approval</t>
  </si>
  <si>
    <t>legalform.request_memorandum_approval</t>
  </si>
  <si>
    <t>Request Memorandum Approval</t>
  </si>
  <si>
    <t>legalform.commercial_branch_type</t>
  </si>
  <si>
    <t>Commercial Branch Type</t>
  </si>
  <si>
    <t>legalform.industry_type</t>
  </si>
  <si>
    <t>DED_Attribute_3080</t>
  </si>
  <si>
    <t>truck_quick_license</t>
  </si>
  <si>
    <t>legalform.truck_quick_license</t>
  </si>
  <si>
    <t>TRUCK QUICK LICENSE</t>
  </si>
  <si>
    <t>legalform.civil_works</t>
  </si>
  <si>
    <t>Civil Works</t>
  </si>
  <si>
    <t>legalform.creativity_license</t>
  </si>
  <si>
    <t>Creativity License</t>
  </si>
  <si>
    <t>legalform.reserved_for_free_zone</t>
  </si>
  <si>
    <t>Reserved for free zone</t>
  </si>
  <si>
    <t>legalform.khalifa_fund</t>
  </si>
  <si>
    <t>Khalifa Fund</t>
  </si>
  <si>
    <t>legalform.family_company</t>
  </si>
  <si>
    <t>Family Company</t>
  </si>
  <si>
    <t>legalform.uaepass_disclaimer</t>
  </si>
  <si>
    <t>UAEPass Disclaimer</t>
  </si>
  <si>
    <t>DED_Attribute_3090</t>
  </si>
  <si>
    <t>legalform.rec_status</t>
  </si>
  <si>
    <t>DED_Attribute_3091</t>
  </si>
  <si>
    <t>license_classification.serv_prov_code</t>
  </si>
  <si>
    <t>DED_Attribute_3092</t>
  </si>
  <si>
    <t>license_classification.b1_per_id1</t>
  </si>
  <si>
    <t>DED_Attribute_3093</t>
  </si>
  <si>
    <t>license_classification.b1_per_id2</t>
  </si>
  <si>
    <t>DED_Attribute_3094</t>
  </si>
  <si>
    <t>license_classification.b1_per_id3</t>
  </si>
  <si>
    <t>DED_Attribute_3095</t>
  </si>
  <si>
    <t>license_classification.b1_per_type</t>
  </si>
  <si>
    <t>DED_Attribute_3096</t>
  </si>
  <si>
    <t>license_classification.b1_per_sub_type</t>
  </si>
  <si>
    <t>license_classification.is_government_license</t>
  </si>
  <si>
    <t>Is Government License?</t>
  </si>
  <si>
    <t>DED_Attribute_3099</t>
  </si>
  <si>
    <t>license_classification.rec_status</t>
  </si>
  <si>
    <t>DED_Attribute_3100</t>
  </si>
  <si>
    <t>location.serv_prov_code</t>
  </si>
  <si>
    <t>DED_Attribute_3101</t>
  </si>
  <si>
    <t>location.b1_per_id1</t>
  </si>
  <si>
    <t>DED_Attribute_3102</t>
  </si>
  <si>
    <t>location.b1_per_id2</t>
  </si>
  <si>
    <t>DED_Attribute_3103</t>
  </si>
  <si>
    <t>location.b1_per_id3</t>
  </si>
  <si>
    <t>DED_Attribute_3104</t>
  </si>
  <si>
    <t>location.b1_per_type</t>
  </si>
  <si>
    <t>DED_Attribute_3105</t>
  </si>
  <si>
    <t>location.b1_per_sub_type</t>
  </si>
  <si>
    <t>location.primary_area</t>
  </si>
  <si>
    <t>location.sub_area</t>
  </si>
  <si>
    <t>Sub Area</t>
  </si>
  <si>
    <t>location.secondary_area</t>
  </si>
  <si>
    <t>location.main_area</t>
  </si>
  <si>
    <t>Main Area</t>
  </si>
  <si>
    <t>location.building_number</t>
  </si>
  <si>
    <t>DED_Attribute_3115</t>
  </si>
  <si>
    <t>location.rec_status</t>
  </si>
  <si>
    <t>DED_Attribute_3116</t>
  </si>
  <si>
    <t>manager_additional_information.serv_prov_code</t>
  </si>
  <si>
    <t>DED_Attribute_3117</t>
  </si>
  <si>
    <t>manager_additional_information.b1_per_id1</t>
  </si>
  <si>
    <t>DED_Attribute_3118</t>
  </si>
  <si>
    <t>manager_additional_information.b1_per_id2</t>
  </si>
  <si>
    <t>DED_Attribute_3119</t>
  </si>
  <si>
    <t>manager_additional_information.b1_per_id3</t>
  </si>
  <si>
    <t>DED_Attribute_3120</t>
  </si>
  <si>
    <t>manager_additional_information.b1_per_type</t>
  </si>
  <si>
    <t>DED_Attribute_3121</t>
  </si>
  <si>
    <t>manager_additional_information.b1_per_sub_type</t>
  </si>
  <si>
    <t>DED_Attribute_3122</t>
  </si>
  <si>
    <t>re_request_draft</t>
  </si>
  <si>
    <t>manager_additional_information.re_request_draft</t>
  </si>
  <si>
    <t>Re-Request Draft</t>
  </si>
  <si>
    <t>manager_additional_information.license_amendment_required</t>
  </si>
  <si>
    <t>License Amendment Required</t>
  </si>
  <si>
    <t>manager_additional_information.trade_name_en</t>
  </si>
  <si>
    <t>Trade Name EN</t>
  </si>
  <si>
    <t>manager_additional_information.no_nominal_member_declaration</t>
  </si>
  <si>
    <t>No Nominal Member Declaration</t>
  </si>
  <si>
    <t>manager_additional_information.applicant_unifiedid</t>
  </si>
  <si>
    <t>Applicant UnifiedID</t>
  </si>
  <si>
    <t>manager_additional_information.applicant_name</t>
  </si>
  <si>
    <t>Applicant Name</t>
  </si>
  <si>
    <t>manager_additional_information.previous_rb_number</t>
  </si>
  <si>
    <t>Previous RB Number</t>
  </si>
  <si>
    <t>manager_additional_information.email</t>
  </si>
  <si>
    <t>DED_Attribute_3130</t>
  </si>
  <si>
    <t>manager_additional_information.systemid</t>
  </si>
  <si>
    <t>manager_additional_information.manager_name_ar</t>
  </si>
  <si>
    <t>Manager Name AR</t>
  </si>
  <si>
    <t>DED_Attribute_3132</t>
  </si>
  <si>
    <t>is_created_by_system</t>
  </si>
  <si>
    <t>manager_additional_information.is_created_by_system</t>
  </si>
  <si>
    <t>DED_Attribute_3133</t>
  </si>
  <si>
    <t>print_flag</t>
  </si>
  <si>
    <t>manager_additional_information.print_flag</t>
  </si>
  <si>
    <t>Print Flag</t>
  </si>
  <si>
    <t>manager_additional_information.trade_name_ar</t>
  </si>
  <si>
    <t>Trade Name AR</t>
  </si>
  <si>
    <t>manager_additional_information.official_mobile</t>
  </si>
  <si>
    <t>Official Mobile</t>
  </si>
  <si>
    <t>manager_additional_information.official_email</t>
  </si>
  <si>
    <t>Official Email</t>
  </si>
  <si>
    <t>manager_additional_information.phone_number</t>
  </si>
  <si>
    <t>manager_additional_information.manager_issuance_country</t>
  </si>
  <si>
    <t>manager_additional_information.manager_passport_no</t>
  </si>
  <si>
    <t>Manager Passport No</t>
  </si>
  <si>
    <t>manager_additional_information.link_local_branch</t>
  </si>
  <si>
    <t>Link Local Branch</t>
  </si>
  <si>
    <t>manager_additional_information.trade_name_number</t>
  </si>
  <si>
    <t>Trade Name Number</t>
  </si>
  <si>
    <t>manager_additional_information.license_amendment_number</t>
  </si>
  <si>
    <t>License Amendment Number</t>
  </si>
  <si>
    <t>manager_additional_information.manager_name_en</t>
  </si>
  <si>
    <t>Manager Name EN</t>
  </si>
  <si>
    <t>manager_additional_information.manager_eid</t>
  </si>
  <si>
    <t>manager_additional_information.license_amendment_issued</t>
  </si>
  <si>
    <t>License Amendment Issued</t>
  </si>
  <si>
    <t>manager_additional_information.manager_home_country_id</t>
  </si>
  <si>
    <t>Manager Home Country ID</t>
  </si>
  <si>
    <t>manager_additional_information.capital_amount</t>
  </si>
  <si>
    <t>Capital Amount</t>
  </si>
  <si>
    <t>DED_Attribute_3148</t>
  </si>
  <si>
    <t>is_auto_create</t>
  </si>
  <si>
    <t>manager_additional_information.is_auto_create</t>
  </si>
  <si>
    <t>manager_additional_information.manager_nationality</t>
  </si>
  <si>
    <t>manager_additional_information.manager_unified_no</t>
  </si>
  <si>
    <t>Manager Unified No</t>
  </si>
  <si>
    <t>manager_additional_information.applicant_eid</t>
  </si>
  <si>
    <t>Applicant EID</t>
  </si>
  <si>
    <t>manager_additional_information.is_manager_resident_of_uae</t>
  </si>
  <si>
    <t>Is Manager Resident of UAE?</t>
  </si>
  <si>
    <t>manager_additional_information.manager_address</t>
  </si>
  <si>
    <t>Manager Address</t>
  </si>
  <si>
    <t>DED_Attribute_3154</t>
  </si>
  <si>
    <t>first_load</t>
  </si>
  <si>
    <t>manager_additional_information.first_load</t>
  </si>
  <si>
    <t>DED_Attribute_3156</t>
  </si>
  <si>
    <t>manager_additional_information.rec_status</t>
  </si>
  <si>
    <t>DED_Attribute_3166</t>
  </si>
  <si>
    <t>mortgage_details.serv_prov_code</t>
  </si>
  <si>
    <t>DED_Attribute_3167</t>
  </si>
  <si>
    <t>mortgage_details.b1_per_id1</t>
  </si>
  <si>
    <t>DED_Attribute_3168</t>
  </si>
  <si>
    <t>mortgage_details.b1_per_id2</t>
  </si>
  <si>
    <t>DED_Attribute_3169</t>
  </si>
  <si>
    <t>mortgage_details.b1_per_id3</t>
  </si>
  <si>
    <t>DED_Attribute_3170</t>
  </si>
  <si>
    <t>mortgage_details.b1_per_type</t>
  </si>
  <si>
    <t>DED_Attribute_3171</t>
  </si>
  <si>
    <t>mortgage_details.b1_per_sub_type</t>
  </si>
  <si>
    <t>mortgage_details.mortgage_indicator</t>
  </si>
  <si>
    <t>Mortgage Indicator</t>
  </si>
  <si>
    <t>mortgage_details.mortgage_indicator_note</t>
  </si>
  <si>
    <t>Mortgage Indicator note</t>
  </si>
  <si>
    <t>DED_Attribute_3175</t>
  </si>
  <si>
    <t>mortgage_details.rec_status</t>
  </si>
  <si>
    <t>DED_Attribute_3176</t>
  </si>
  <si>
    <t>mortgage_information.serv_prov_code</t>
  </si>
  <si>
    <t>DED_Attribute_3177</t>
  </si>
  <si>
    <t>mortgage_information.b1_per_id1</t>
  </si>
  <si>
    <t>DED_Attribute_3178</t>
  </si>
  <si>
    <t>mortgage_information.b1_per_id2</t>
  </si>
  <si>
    <t>DED_Attribute_3179</t>
  </si>
  <si>
    <t>mortgage_information.b1_per_id3</t>
  </si>
  <si>
    <t>DED_Attribute_3180</t>
  </si>
  <si>
    <t>mortgage_information.b1_per_type</t>
  </si>
  <si>
    <t>DED_Attribute_3181</t>
  </si>
  <si>
    <t>mortgage_information.b1_per_sub_type</t>
  </si>
  <si>
    <t>mortgage_information.mortgage_amount</t>
  </si>
  <si>
    <t>Mortgage Amount</t>
  </si>
  <si>
    <t>mortgage_information.mortgage_type</t>
  </si>
  <si>
    <t>Mortgage Type</t>
  </si>
  <si>
    <t>mortgage_information.mobile_number</t>
  </si>
  <si>
    <t>mortgage_information.mortgage_cancellation_date</t>
  </si>
  <si>
    <t>Mortgage Cancellation Date</t>
  </si>
  <si>
    <t>mortgage_information.email_address</t>
  </si>
  <si>
    <t>mortgage_information.mortgage_registration_date</t>
  </si>
  <si>
    <t>Mortgage Registration Date</t>
  </si>
  <si>
    <t>mortgage_information.mortgage_registration_number</t>
  </si>
  <si>
    <t>Mortgage Registration Number</t>
  </si>
  <si>
    <t>mortgage_information.mortgage_details</t>
  </si>
  <si>
    <t>Mortgage Details</t>
  </si>
  <si>
    <t>mortgage_information.mortgage_inquiry_number</t>
  </si>
  <si>
    <t>Mortgage Inquiry Number</t>
  </si>
  <si>
    <t>mortgage_information.phone_number</t>
  </si>
  <si>
    <t>DED_Attribute_3192</t>
  </si>
  <si>
    <t>mortgage_information.from_online</t>
  </si>
  <si>
    <t>mortgage_information.expiry_date</t>
  </si>
  <si>
    <t>DED_Attribute_3195</t>
  </si>
  <si>
    <t>mortgage_information.rec_status</t>
  </si>
  <si>
    <t>DED_Attribute_3196</t>
  </si>
  <si>
    <t>official_use.serv_prov_code</t>
  </si>
  <si>
    <t>DED_Attribute_3197</t>
  </si>
  <si>
    <t>official_use.b1_per_id1</t>
  </si>
  <si>
    <t>DED_Attribute_3198</t>
  </si>
  <si>
    <t>official_use.b1_per_id2</t>
  </si>
  <si>
    <t>DED_Attribute_3199</t>
  </si>
  <si>
    <t>official_use.b1_per_id3</t>
  </si>
  <si>
    <t>DED_Attribute_3200</t>
  </si>
  <si>
    <t>official_use.b1_per_type</t>
  </si>
  <si>
    <t>DED_Attribute_3201</t>
  </si>
  <si>
    <t>official_use.b1_per_sub_type</t>
  </si>
  <si>
    <t>official_use.issue_place</t>
  </si>
  <si>
    <t>Issue Place</t>
  </si>
  <si>
    <t>official_use.license_type</t>
  </si>
  <si>
    <t>official_use.license_number</t>
  </si>
  <si>
    <t>official_use.reservation_period</t>
  </si>
  <si>
    <t>Reservation Period</t>
  </si>
  <si>
    <t>DED_Attribute_3206</t>
  </si>
  <si>
    <t>official_use.test</t>
  </si>
  <si>
    <t>official_use.original_license_number</t>
  </si>
  <si>
    <t>official_use.creativity_license</t>
  </si>
  <si>
    <t>DED_Attribute_3209</t>
  </si>
  <si>
    <t>official_use.do_you_accept_this_exception_trade_name</t>
  </si>
  <si>
    <t>official_use.emirate</t>
  </si>
  <si>
    <t>official_use.spac</t>
  </si>
  <si>
    <t>official_use.farm</t>
  </si>
  <si>
    <t>official_use.quick_license_sub_type</t>
  </si>
  <si>
    <t>DED_Attribute_3216</t>
  </si>
  <si>
    <t>official_use.rec_status</t>
  </si>
  <si>
    <t>DED_Attribute_3217</t>
  </si>
  <si>
    <t>other_information.serv_prov_code</t>
  </si>
  <si>
    <t>DED_Attribute_3218</t>
  </si>
  <si>
    <t>other_information.b1_per_id1</t>
  </si>
  <si>
    <t>DED_Attribute_3219</t>
  </si>
  <si>
    <t>other_information.b1_per_id2</t>
  </si>
  <si>
    <t>DED_Attribute_3220</t>
  </si>
  <si>
    <t>other_information.b1_per_id3</t>
  </si>
  <si>
    <t>DED_Attribute_3221</t>
  </si>
  <si>
    <t>other_information.b1_per_type</t>
  </si>
  <si>
    <t>DED_Attribute_3222</t>
  </si>
  <si>
    <t>other_information.b1_per_sub_type</t>
  </si>
  <si>
    <t>other_information.amend_trade_name_for_existing_license</t>
  </si>
  <si>
    <t>Amend Trade Name for Existing License</t>
  </si>
  <si>
    <t>other_information.commercial_license_english_name</t>
  </si>
  <si>
    <t>Commercial License English Name</t>
  </si>
  <si>
    <t>other_information.commercial_license_number</t>
  </si>
  <si>
    <t>other_information.commercial_license_arabic_name</t>
  </si>
  <si>
    <t>Commercial License Arabic Name</t>
  </si>
  <si>
    <t>DED_Attribute_3228</t>
  </si>
  <si>
    <t>other_information.rec_status</t>
  </si>
  <si>
    <t>DED_Attribute_3229</t>
  </si>
  <si>
    <t>paper_ad.serv_prov_code</t>
  </si>
  <si>
    <t>DED_Attribute_3230</t>
  </si>
  <si>
    <t>paper_ad.b1_per_id1</t>
  </si>
  <si>
    <t>DED_Attribute_3231</t>
  </si>
  <si>
    <t>paper_ad.b1_per_id2</t>
  </si>
  <si>
    <t>DED_Attribute_3232</t>
  </si>
  <si>
    <t>paper_ad.b1_per_id3</t>
  </si>
  <si>
    <t>DED_Attribute_3233</t>
  </si>
  <si>
    <t>paper_ad.b1_per_type</t>
  </si>
  <si>
    <t>DED_Attribute_3234</t>
  </si>
  <si>
    <t>paper_ad.b1_per_sub_type</t>
  </si>
  <si>
    <t>paper_ad.advertisements_quantity</t>
  </si>
  <si>
    <t>Advertisements Quantity</t>
  </si>
  <si>
    <t>paper_ad.period_monthly</t>
  </si>
  <si>
    <t>Period (monthly)</t>
  </si>
  <si>
    <t>paper_ad.total</t>
  </si>
  <si>
    <t>DED_Attribute_3239</t>
  </si>
  <si>
    <t>paper_ad.rec_status</t>
  </si>
  <si>
    <t>DED_Attribute_3240</t>
  </si>
  <si>
    <t>paper_publishing.serv_prov_code</t>
  </si>
  <si>
    <t>DED_Attribute_3241</t>
  </si>
  <si>
    <t>paper_publishing.b1_per_id1</t>
  </si>
  <si>
    <t>DED_Attribute_3242</t>
  </si>
  <si>
    <t>paper_publishing.b1_per_id2</t>
  </si>
  <si>
    <t>DED_Attribute_3243</t>
  </si>
  <si>
    <t>paper_publishing.b1_per_id3</t>
  </si>
  <si>
    <t>DED_Attribute_3244</t>
  </si>
  <si>
    <t>paper_publishing.b1_per_type</t>
  </si>
  <si>
    <t>DED_Attribute_3245</t>
  </si>
  <si>
    <t>paper_publishing.b1_per_sub_type</t>
  </si>
  <si>
    <t>paper_publishing.total</t>
  </si>
  <si>
    <t>paper_publishing.period_monthly</t>
  </si>
  <si>
    <t>paper_publishing.publishing_issue</t>
  </si>
  <si>
    <t>Publishing Issue</t>
  </si>
  <si>
    <t>DED_Attribute_3250</t>
  </si>
  <si>
    <t>paper_publishing.rec_status</t>
  </si>
  <si>
    <t>DED_Attribute_3251</t>
  </si>
  <si>
    <t>permit_number.serv_prov_code</t>
  </si>
  <si>
    <t>DED_Attribute_3252</t>
  </si>
  <si>
    <t>permit_number.b1_per_id1</t>
  </si>
  <si>
    <t>DED_Attribute_3253</t>
  </si>
  <si>
    <t>permit_number.b1_per_id2</t>
  </si>
  <si>
    <t>DED_Attribute_3254</t>
  </si>
  <si>
    <t>permit_number.b1_per_id3</t>
  </si>
  <si>
    <t>DED_Attribute_3255</t>
  </si>
  <si>
    <t>permit_number.b1_per_type</t>
  </si>
  <si>
    <t>DED_Attribute_3256</t>
  </si>
  <si>
    <t>permit_number.b1_per_sub_type</t>
  </si>
  <si>
    <t>permit_number.permit_number</t>
  </si>
  <si>
    <t>DED_Attribute_3259</t>
  </si>
  <si>
    <t>permit_number.rec_status</t>
  </si>
  <si>
    <t>DED_Attribute_3260</t>
  </si>
  <si>
    <t>pro_information.serv_prov_code</t>
  </si>
  <si>
    <t>DED_Attribute_3261</t>
  </si>
  <si>
    <t>pro_information.b1_per_id1</t>
  </si>
  <si>
    <t>DED_Attribute_3262</t>
  </si>
  <si>
    <t>pro_information.b1_per_id2</t>
  </si>
  <si>
    <t>DED_Attribute_3263</t>
  </si>
  <si>
    <t>pro_information.b1_per_id3</t>
  </si>
  <si>
    <t>DED_Attribute_3264</t>
  </si>
  <si>
    <t>pro_information.b1_per_type</t>
  </si>
  <si>
    <t>DED_Attribute_3265</t>
  </si>
  <si>
    <t>pro_information.b1_per_sub_type</t>
  </si>
  <si>
    <t>pro_information.pro_email</t>
  </si>
  <si>
    <t>PRO Email</t>
  </si>
  <si>
    <t>pro_information.license_linked</t>
  </si>
  <si>
    <t>License Linked</t>
  </si>
  <si>
    <t>pro_information.pro_name</t>
  </si>
  <si>
    <t>PRO Name</t>
  </si>
  <si>
    <t>pro_information.uuid</t>
  </si>
  <si>
    <t>pro_information.application_source</t>
  </si>
  <si>
    <t>Application Source</t>
  </si>
  <si>
    <t>pro_information.pro_mobile_number</t>
  </si>
  <si>
    <t>PRO Mobile Number</t>
  </si>
  <si>
    <t>DED_Attribute_3272</t>
  </si>
  <si>
    <t>pro_information.po_box</t>
  </si>
  <si>
    <t>P.O. Box</t>
  </si>
  <si>
    <t>pro_information.emirates_id</t>
  </si>
  <si>
    <t>Emirates ID</t>
  </si>
  <si>
    <t>pro_information.revenues_or_sales</t>
  </si>
  <si>
    <t>Revenues/Sales</t>
  </si>
  <si>
    <t>pro_information.official_email</t>
  </si>
  <si>
    <t>pro_information.paid_capital</t>
  </si>
  <si>
    <t>Paid Capital</t>
  </si>
  <si>
    <t>DED_Attribute_3277</t>
  </si>
  <si>
    <t>official_apply_disclaimer</t>
  </si>
  <si>
    <t>pro_information.official_apply_disclaimer</t>
  </si>
  <si>
    <t>Official Apply Disclaimer</t>
  </si>
  <si>
    <t>pro_information.mobile_verified</t>
  </si>
  <si>
    <t>pro_information.eodbtrackingnumber</t>
  </si>
  <si>
    <t>EODBtrackingNumber</t>
  </si>
  <si>
    <t>pro_information.official_mobile</t>
  </si>
  <si>
    <t>pro_information.email_verified</t>
  </si>
  <si>
    <t>pro_information.target_legal_form</t>
  </si>
  <si>
    <t>Target Legal Form</t>
  </si>
  <si>
    <t>pro_information.typeofcontract</t>
  </si>
  <si>
    <t>TypeOfContract</t>
  </si>
  <si>
    <t>pro_information.preferred_language</t>
  </si>
  <si>
    <t>Preferred Language</t>
  </si>
  <si>
    <t>pro_information.keep_same_owner</t>
  </si>
  <si>
    <t>Keep Same Owner</t>
  </si>
  <si>
    <t>DED_Attribute_3286</t>
  </si>
  <si>
    <t>channel</t>
  </si>
  <si>
    <t>pro_information.channel</t>
  </si>
  <si>
    <t>Channel</t>
  </si>
  <si>
    <t>DED_Attribute_3288</t>
  </si>
  <si>
    <t>pro_information.rec_status</t>
  </si>
  <si>
    <t>DED_Attribute_3289</t>
  </si>
  <si>
    <t>project_details.serv_prov_code</t>
  </si>
  <si>
    <t>DED_Attribute_3290</t>
  </si>
  <si>
    <t>project_details.b1_per_id1</t>
  </si>
  <si>
    <t>DED_Attribute_3291</t>
  </si>
  <si>
    <t>project_details.b1_per_id2</t>
  </si>
  <si>
    <t>DED_Attribute_3292</t>
  </si>
  <si>
    <t>project_details.b1_per_id3</t>
  </si>
  <si>
    <t>DED_Attribute_3293</t>
  </si>
  <si>
    <t>project_details.b1_per_type</t>
  </si>
  <si>
    <t>DED_Attribute_3294</t>
  </si>
  <si>
    <t>project_details.b1_per_sub_type</t>
  </si>
  <si>
    <t>project_details.investment_in_dhs_total</t>
  </si>
  <si>
    <t>Investment(in Dhs) Total</t>
  </si>
  <si>
    <t>project_details.foreign_labor_administrative</t>
  </si>
  <si>
    <t>Foreign Labor Administrative</t>
  </si>
  <si>
    <t>project_details.local_labor_administrative</t>
  </si>
  <si>
    <t>Local Labor Administrative</t>
  </si>
  <si>
    <t>project_details.foreign_labor_technical</t>
  </si>
  <si>
    <t>Foreign Labor Technical</t>
  </si>
  <si>
    <t>project_details.local_labor_technical</t>
  </si>
  <si>
    <t>Local Labor Technical</t>
  </si>
  <si>
    <t>project_details.total_capital</t>
  </si>
  <si>
    <t>Total Capital</t>
  </si>
  <si>
    <t>project_details.expected_labors</t>
  </si>
  <si>
    <t>Expected Labors</t>
  </si>
  <si>
    <t>project_details.gcc_others</t>
  </si>
  <si>
    <t>G.C.C  Others</t>
  </si>
  <si>
    <t>project_details.uae_loans</t>
  </si>
  <si>
    <t>U.A.E  Loans</t>
  </si>
  <si>
    <t>project_details.foreign_others</t>
  </si>
  <si>
    <t>Foreign Others</t>
  </si>
  <si>
    <t>project_details.uae_others</t>
  </si>
  <si>
    <t>U.A.E  Others</t>
  </si>
  <si>
    <t>project_details.foreign_loans</t>
  </si>
  <si>
    <t>Foreign Loans</t>
  </si>
  <si>
    <t>project_details.gcc_loans</t>
  </si>
  <si>
    <t>G.C.C  Loans</t>
  </si>
  <si>
    <t>DED_Attribute_3309</t>
  </si>
  <si>
    <t>project_details.rec_status</t>
  </si>
  <si>
    <t>DED_Attribute_3310</t>
  </si>
  <si>
    <t>rb_record.serv_prov_code</t>
  </si>
  <si>
    <t>DED_Attribute_3311</t>
  </si>
  <si>
    <t>rb_record.b1_per_id1</t>
  </si>
  <si>
    <t>DED_Attribute_3312</t>
  </si>
  <si>
    <t>rb_record.b1_per_id2</t>
  </si>
  <si>
    <t>DED_Attribute_3313</t>
  </si>
  <si>
    <t>rb_record.b1_per_id3</t>
  </si>
  <si>
    <t>DED_Attribute_3314</t>
  </si>
  <si>
    <t>rb_record.b1_per_type</t>
  </si>
  <si>
    <t>DED_Attribute_3315</t>
  </si>
  <si>
    <t>rb_record.b1_per_sub_type</t>
  </si>
  <si>
    <t>rb_record.unified_registration_number</t>
  </si>
  <si>
    <t>rb_record.security_reference_number</t>
  </si>
  <si>
    <t>rb_record.rb_record</t>
  </si>
  <si>
    <t>rb_record.real_beneficiary_number</t>
  </si>
  <si>
    <t>Real Beneficiary Number</t>
  </si>
  <si>
    <t>DED_Attribute_3321</t>
  </si>
  <si>
    <t>rb_record.rec_status</t>
  </si>
  <si>
    <t>DED_Attribute_3322</t>
  </si>
  <si>
    <t>rbf_activity_risk.serv_prov_code</t>
  </si>
  <si>
    <t>DED_Attribute_3323</t>
  </si>
  <si>
    <t>rbf_activity_risk.b1_per_id1</t>
  </si>
  <si>
    <t>DED_Attribute_3324</t>
  </si>
  <si>
    <t>rbf_activity_risk.b1_per_id2</t>
  </si>
  <si>
    <t>DED_Attribute_3325</t>
  </si>
  <si>
    <t>rbf_activity_risk.b1_per_id3</t>
  </si>
  <si>
    <t>DED_Attribute_3326</t>
  </si>
  <si>
    <t>rbf_activity_risk.b1_per_type</t>
  </si>
  <si>
    <t>DED_Attribute_3327</t>
  </si>
  <si>
    <t>rbf_activity_risk.b1_per_sub_type</t>
  </si>
  <si>
    <t>rbf_activity_risk.issues_identified_during_compliance_investigation</t>
  </si>
  <si>
    <t>Issues Identified during Compliance Investigation</t>
  </si>
  <si>
    <t>rbf_activity_risk.any_discrepancy_identified_on_connected_parties_in_ner</t>
  </si>
  <si>
    <t>Any Discrepancy Identified on Connected Parties in NER</t>
  </si>
  <si>
    <t>rbf_activity_risk.number_of_amendments_made_in_a_year</t>
  </si>
  <si>
    <t>Number of Amendments Made in a Year</t>
  </si>
  <si>
    <t>rbf_activity_risk.warnings_issued_in_respect_to_cabinet_resolution_53</t>
  </si>
  <si>
    <t>Warnings Issued in Respect to Cabinet Resolution 53</t>
  </si>
  <si>
    <t>rbf_activity_risk.is_the_entity_associated_with_material_adverse_news</t>
  </si>
  <si>
    <t>Is the Entity associated with material adverse news?</t>
  </si>
  <si>
    <t>DED_Attribute_3334</t>
  </si>
  <si>
    <t>rbf_activity_risk.rec_status</t>
  </si>
  <si>
    <t>DED_Attribute_3335</t>
  </si>
  <si>
    <t>rbf_company_risk.serv_prov_code</t>
  </si>
  <si>
    <t>DED_Attribute_3336</t>
  </si>
  <si>
    <t>rbf_company_risk.b1_per_id1</t>
  </si>
  <si>
    <t>DED_Attribute_3337</t>
  </si>
  <si>
    <t>rbf_company_risk.b1_per_id2</t>
  </si>
  <si>
    <t>DED_Attribute_3338</t>
  </si>
  <si>
    <t>rbf_company_risk.b1_per_id3</t>
  </si>
  <si>
    <t>DED_Attribute_3339</t>
  </si>
  <si>
    <t>rbf_company_risk.b1_per_type</t>
  </si>
  <si>
    <t>DED_Attribute_3340</t>
  </si>
  <si>
    <t>rbf_company_risk.b1_per_sub_type</t>
  </si>
  <si>
    <t>rbf_company_risk.entity_type</t>
  </si>
  <si>
    <t>Entity type</t>
  </si>
  <si>
    <t>rbf_company_risk.ownership_type</t>
  </si>
  <si>
    <t>rbf_company_risk.cid_or_other_clearance</t>
  </si>
  <si>
    <t>CID or Other Clearance</t>
  </si>
  <si>
    <t>rbf_company_risk.length_of_company_relationship</t>
  </si>
  <si>
    <t>Length of Company Relationship</t>
  </si>
  <si>
    <t>DED_Attribute_3346</t>
  </si>
  <si>
    <t>rbf_company_risk.rec_status</t>
  </si>
  <si>
    <t>DED_Attribute_3347</t>
  </si>
  <si>
    <t>rbf_initiation_risk.serv_prov_code</t>
  </si>
  <si>
    <t>DED_Attribute_3348</t>
  </si>
  <si>
    <t>rbf_initiation_risk.b1_per_id1</t>
  </si>
  <si>
    <t>DED_Attribute_3349</t>
  </si>
  <si>
    <t>rbf_initiation_risk.b1_per_id2</t>
  </si>
  <si>
    <t>DED_Attribute_3350</t>
  </si>
  <si>
    <t>rbf_initiation_risk.b1_per_id3</t>
  </si>
  <si>
    <t>DED_Attribute_3351</t>
  </si>
  <si>
    <t>rbf_initiation_risk.b1_per_type</t>
  </si>
  <si>
    <t>DED_Attribute_3352</t>
  </si>
  <si>
    <t>rbf_initiation_risk.b1_per_sub_type</t>
  </si>
  <si>
    <t>rbf_initiation_risk.initiation_method_risk</t>
  </si>
  <si>
    <t>Initiation Method Risk</t>
  </si>
  <si>
    <t>DED_Attribute_3355</t>
  </si>
  <si>
    <t>rbf_initiation_risk.rec_status</t>
  </si>
  <si>
    <t>DED_Attribute_3356</t>
  </si>
  <si>
    <t>rbf_main_inputs.serv_prov_code</t>
  </si>
  <si>
    <t>DED_Attribute_3357</t>
  </si>
  <si>
    <t>rbf_main_inputs.b1_per_id1</t>
  </si>
  <si>
    <t>DED_Attribute_3358</t>
  </si>
  <si>
    <t>rbf_main_inputs.b1_per_id2</t>
  </si>
  <si>
    <t>DED_Attribute_3359</t>
  </si>
  <si>
    <t>rbf_main_inputs.b1_per_id3</t>
  </si>
  <si>
    <t>DED_Attribute_3360</t>
  </si>
  <si>
    <t>rbf_main_inputs.b1_per_type</t>
  </si>
  <si>
    <t>DED_Attribute_3361</t>
  </si>
  <si>
    <t>rbf_main_inputs.b1_per_sub_type</t>
  </si>
  <si>
    <t>DED_Attribute_3362</t>
  </si>
  <si>
    <t>instance</t>
  </si>
  <si>
    <t>rbf_main_inputs.instance</t>
  </si>
  <si>
    <t>Instance</t>
  </si>
  <si>
    <t>rbf_main_inputs.no_of_directors</t>
  </si>
  <si>
    <t>No of Directors</t>
  </si>
  <si>
    <t>rbf_main_inputs.new_or_existing</t>
  </si>
  <si>
    <t>New or Existing</t>
  </si>
  <si>
    <t>rbf_main_inputs.date_of_risk_rating</t>
  </si>
  <si>
    <t>Date of Risk Rating</t>
  </si>
  <si>
    <t>rbf_main_inputs.unique_reference</t>
  </si>
  <si>
    <t>Unique Reference</t>
  </si>
  <si>
    <t>rbf_main_inputs.company_name</t>
  </si>
  <si>
    <t>rbf_main_inputs.no_of_shareholders</t>
  </si>
  <si>
    <t>No of Shareholders</t>
  </si>
  <si>
    <t>rbf_main_inputs.no_of_managers</t>
  </si>
  <si>
    <t>No of Managers</t>
  </si>
  <si>
    <t>rbf_main_inputs.establishment_date</t>
  </si>
  <si>
    <t>rbf_main_inputs.license_expiry_date</t>
  </si>
  <si>
    <t>License Expiry Date</t>
  </si>
  <si>
    <t>DED_Attribute_3373</t>
  </si>
  <si>
    <t>rbf_main_inputs.rec_status</t>
  </si>
  <si>
    <t>DED_Attribute_3374</t>
  </si>
  <si>
    <t>rbf_overriding_factors.serv_prov_code</t>
  </si>
  <si>
    <t>DED_Attribute_3375</t>
  </si>
  <si>
    <t>rbf_overriding_factors.b1_per_id1</t>
  </si>
  <si>
    <t>DED_Attribute_3376</t>
  </si>
  <si>
    <t>rbf_overriding_factors.b1_per_id2</t>
  </si>
  <si>
    <t>DED_Attribute_3377</t>
  </si>
  <si>
    <t>rbf_overriding_factors.b1_per_id3</t>
  </si>
  <si>
    <t>DED_Attribute_3378</t>
  </si>
  <si>
    <t>rbf_overriding_factors.b1_per_type</t>
  </si>
  <si>
    <t>DED_Attribute_3379</t>
  </si>
  <si>
    <t>rbf_overriding_factors.b1_per_sub_type</t>
  </si>
  <si>
    <t>rbf_overriding_factors.dnfbp_designated_non_financial_business_or_profession</t>
  </si>
  <si>
    <t>DNFBP (Designated Non-financial Business or Profession)</t>
  </si>
  <si>
    <t>rbf_overriding_factors.has_the_entity_made_changes_in_ownership_control_structure_more_than_3_times_in_a_year</t>
  </si>
  <si>
    <t>Has the entity made changes in ownership/control structure more than 3 times in a year?</t>
  </si>
  <si>
    <t>rbf_overriding_factors.partners_individual_and_companies_primary_nationalities</t>
  </si>
  <si>
    <t>Partners (Individual &amp; Companies) Primary Nationalities</t>
  </si>
  <si>
    <t>rbf_overriding_factors.has_the_entity_made_changes_in_licensing_activity_more_than_3_times_in_a_year</t>
  </si>
  <si>
    <t>Has the entity made changes in licensing activity more than 3 times in a year?</t>
  </si>
  <si>
    <t>DED_Attribute_3388</t>
  </si>
  <si>
    <t>rbf_overriding_factors.rec_status</t>
  </si>
  <si>
    <t>DED_Attribute_3389</t>
  </si>
  <si>
    <t>rbf_property_risk.serv_prov_code</t>
  </si>
  <si>
    <t>DED_Attribute_3390</t>
  </si>
  <si>
    <t>rbf_property_risk.b1_per_id1</t>
  </si>
  <si>
    <t>DED_Attribute_3391</t>
  </si>
  <si>
    <t>rbf_property_risk.b1_per_id2</t>
  </si>
  <si>
    <t>DED_Attribute_3392</t>
  </si>
  <si>
    <t>rbf_property_risk.b1_per_id3</t>
  </si>
  <si>
    <t>DED_Attribute_3393</t>
  </si>
  <si>
    <t>rbf_property_risk.b1_per_type</t>
  </si>
  <si>
    <t>DED_Attribute_3394</t>
  </si>
  <si>
    <t>rbf_property_risk.b1_per_sub_type</t>
  </si>
  <si>
    <t>rbf_property_risk.property_risk</t>
  </si>
  <si>
    <t>Property Risk</t>
  </si>
  <si>
    <t>DED_Attribute_3397</t>
  </si>
  <si>
    <t>rbf_property_risk.rec_status</t>
  </si>
  <si>
    <t>DED_Attribute_3398</t>
  </si>
  <si>
    <t>rbf_scoring_and_risk_rating.serv_prov_code</t>
  </si>
  <si>
    <t>DED_Attribute_3399</t>
  </si>
  <si>
    <t>rbf_scoring_and_risk_rating.b1_per_id1</t>
  </si>
  <si>
    <t>DED_Attribute_3400</t>
  </si>
  <si>
    <t>rbf_scoring_and_risk_rating.b1_per_id2</t>
  </si>
  <si>
    <t>DED_Attribute_3401</t>
  </si>
  <si>
    <t>rbf_scoring_and_risk_rating.b1_per_id3</t>
  </si>
  <si>
    <t>DED_Attribute_3402</t>
  </si>
  <si>
    <t>rbf_scoring_and_risk_rating.b1_per_type</t>
  </si>
  <si>
    <t>DED_Attribute_3403</t>
  </si>
  <si>
    <t>rbf_scoring_and_risk_rating.b1_per_sub_type</t>
  </si>
  <si>
    <t>rbf_scoring_and_risk_rating.any_override</t>
  </si>
  <si>
    <t>Any Override</t>
  </si>
  <si>
    <t>rbf_scoring_and_risk_rating.overriding_risk_score</t>
  </si>
  <si>
    <t>Overriding Risk Score</t>
  </si>
  <si>
    <t>rbf_scoring_and_risk_rating.company_risk_score</t>
  </si>
  <si>
    <t>Company Risk Score</t>
  </si>
  <si>
    <t>rbf_scoring_and_risk_rating.property_risk_score</t>
  </si>
  <si>
    <t>Property Risk Score</t>
  </si>
  <si>
    <t>rbf_scoring_and_risk_rating.activity_risk_score</t>
  </si>
  <si>
    <t>Activity Risk Score</t>
  </si>
  <si>
    <t>rbf_scoring_and_risk_rating.jurisdiction_risk_score</t>
  </si>
  <si>
    <t>Jurisdiction Risk Score</t>
  </si>
  <si>
    <t>rbf_scoring_and_risk_rating.initiation_method_risk_score</t>
  </si>
  <si>
    <t>Initiation Method Risk Score</t>
  </si>
  <si>
    <t>rbf_scoring_and_risk_rating.final_risk_rating</t>
  </si>
  <si>
    <t>Final Risk Rating</t>
  </si>
  <si>
    <t>rbf_scoring_and_risk_rating.total_score</t>
  </si>
  <si>
    <t>Total Score</t>
  </si>
  <si>
    <t>rbf_scoring_and_risk_rating.initial_risk_rating</t>
  </si>
  <si>
    <t>Initial Risk Rating</t>
  </si>
  <si>
    <t>DED_Attribute_3415</t>
  </si>
  <si>
    <t>rbf_scoring_and_risk_rating.rec_status</t>
  </si>
  <si>
    <t>DED_Attribute_3425</t>
  </si>
  <si>
    <t>reference_license.serv_prov_code</t>
  </si>
  <si>
    <t>DED_Attribute_3426</t>
  </si>
  <si>
    <t>reference_license.b1_per_id1</t>
  </si>
  <si>
    <t>DED_Attribute_3427</t>
  </si>
  <si>
    <t>reference_license.b1_per_id2</t>
  </si>
  <si>
    <t>DED_Attribute_3428</t>
  </si>
  <si>
    <t>reference_license.b1_per_id3</t>
  </si>
  <si>
    <t>DED_Attribute_3429</t>
  </si>
  <si>
    <t>reference_license.b1_per_type</t>
  </si>
  <si>
    <t>DED_Attribute_3430</t>
  </si>
  <si>
    <t>reference_license.b1_per_sub_type</t>
  </si>
  <si>
    <t>reference_license.reference_license_nb</t>
  </si>
  <si>
    <t>Reference License NB</t>
  </si>
  <si>
    <t>DED_Attribute_3433</t>
  </si>
  <si>
    <t>reference_license.rec_status</t>
  </si>
  <si>
    <t>DED_Attribute_3449</t>
  </si>
  <si>
    <t>renewal.serv_prov_code</t>
  </si>
  <si>
    <t>DED_Attribute_3450</t>
  </si>
  <si>
    <t>renewal.b1_per_id1</t>
  </si>
  <si>
    <t>DED_Attribute_3451</t>
  </si>
  <si>
    <t>renewal.b1_per_id2</t>
  </si>
  <si>
    <t>DED_Attribute_3452</t>
  </si>
  <si>
    <t>renewal.b1_per_id3</t>
  </si>
  <si>
    <t>DED_Attribute_3453</t>
  </si>
  <si>
    <t>renewal.b1_per_type</t>
  </si>
  <si>
    <t>DED_Attribute_3454</t>
  </si>
  <si>
    <t>renewal.b1_per_sub_type</t>
  </si>
  <si>
    <t>renewal.lease_agreement_start_date</t>
  </si>
  <si>
    <t>DED_Attribute_3456</t>
  </si>
  <si>
    <t>renewal.aramex_delivery</t>
  </si>
  <si>
    <t>renewal.lease_agreement_no</t>
  </si>
  <si>
    <t>renewal.lease_agreement_end_date</t>
  </si>
  <si>
    <t>renewal.membership_number</t>
  </si>
  <si>
    <t>Membership Number</t>
  </si>
  <si>
    <t>renewal.number_of_years</t>
  </si>
  <si>
    <t>renewal.investment_contract_start</t>
  </si>
  <si>
    <t>Investment Contract Start</t>
  </si>
  <si>
    <t>renewal.investment_contract_end</t>
  </si>
  <si>
    <t>Investment Contract End</t>
  </si>
  <si>
    <t>DED_Attribute_3468</t>
  </si>
  <si>
    <t>renewal.rec_status</t>
  </si>
  <si>
    <t>DED_Attribute_3469</t>
  </si>
  <si>
    <t>seasonal_promotions.serv_prov_code</t>
  </si>
  <si>
    <t>DED_Attribute_3470</t>
  </si>
  <si>
    <t>seasonal_promotions.b1_per_id1</t>
  </si>
  <si>
    <t>DED_Attribute_3471</t>
  </si>
  <si>
    <t>seasonal_promotions.b1_per_id2</t>
  </si>
  <si>
    <t>DED_Attribute_3472</t>
  </si>
  <si>
    <t>seasonal_promotions.b1_per_id3</t>
  </si>
  <si>
    <t>DED_Attribute_3473</t>
  </si>
  <si>
    <t>seasonal_promotions.b1_per_type</t>
  </si>
  <si>
    <t>DED_Attribute_3474</t>
  </si>
  <si>
    <t>seasonal_promotions.b1_per_sub_type</t>
  </si>
  <si>
    <t>seasonal_promotions.extension_duration</t>
  </si>
  <si>
    <t>Extension Duration</t>
  </si>
  <si>
    <t>seasonal_promotions.seasonal_promotions</t>
  </si>
  <si>
    <t>Seasonal Promotions</t>
  </si>
  <si>
    <t>seasonal_promotions.extension_type</t>
  </si>
  <si>
    <t>Extension Type</t>
  </si>
  <si>
    <t>DED_Attribute_3479</t>
  </si>
  <si>
    <t>seasonal_promotions.rec_status</t>
  </si>
  <si>
    <t>DED_Attribute_3480</t>
  </si>
  <si>
    <t>service_redirect.serv_prov_code</t>
  </si>
  <si>
    <t>DED_Attribute_3481</t>
  </si>
  <si>
    <t>service_redirect.b1_per_id1</t>
  </si>
  <si>
    <t>DED_Attribute_3482</t>
  </si>
  <si>
    <t>service_redirect.b1_per_id2</t>
  </si>
  <si>
    <t>DED_Attribute_3483</t>
  </si>
  <si>
    <t>service_redirect.b1_per_id3</t>
  </si>
  <si>
    <t>DED_Attribute_3484</t>
  </si>
  <si>
    <t>service_redirect.b1_per_type</t>
  </si>
  <si>
    <t>DED_Attribute_3485</t>
  </si>
  <si>
    <t>service_redirect.b1_per_sub_type</t>
  </si>
  <si>
    <t>service_redirect.service_type</t>
  </si>
  <si>
    <t>Service Type</t>
  </si>
  <si>
    <t>DED_Attribute_3488</t>
  </si>
  <si>
    <t>service_redirect.rec_status</t>
  </si>
  <si>
    <t>DED_Attribute_3513</t>
  </si>
  <si>
    <t>signboard_details.serv_prov_code</t>
  </si>
  <si>
    <t>DED_Attribute_3514</t>
  </si>
  <si>
    <t>signboard_details.b1_per_id1</t>
  </si>
  <si>
    <t>DED_Attribute_3515</t>
  </si>
  <si>
    <t>signboard_details.b1_per_id2</t>
  </si>
  <si>
    <t>DED_Attribute_3516</t>
  </si>
  <si>
    <t>signboard_details.b1_per_id3</t>
  </si>
  <si>
    <t>DED_Attribute_3517</t>
  </si>
  <si>
    <t>signboard_details.b1_per_type</t>
  </si>
  <si>
    <t>DED_Attribute_3518</t>
  </si>
  <si>
    <t>signboard_details.b1_per_sub_type</t>
  </si>
  <si>
    <t>DED_Attribute_3519</t>
  </si>
  <si>
    <t>board_color</t>
  </si>
  <si>
    <t>signboard_details.board_color</t>
  </si>
  <si>
    <t>Board Color</t>
  </si>
  <si>
    <t>signboard_details.total_area</t>
  </si>
  <si>
    <t>signboard_details.width</t>
  </si>
  <si>
    <t>signboard_details.lighting_type</t>
  </si>
  <si>
    <t>Lighting Type</t>
  </si>
  <si>
    <t>signboard_details.length</t>
  </si>
  <si>
    <t>signboard_details.number_of_signboards</t>
  </si>
  <si>
    <t>Number of signboards</t>
  </si>
  <si>
    <t>signboard_details.description</t>
  </si>
  <si>
    <t>Description</t>
  </si>
  <si>
    <t>DED_Attribute_3527</t>
  </si>
  <si>
    <t>signboard_details.rec_status</t>
  </si>
  <si>
    <t>DED_Attribute_3528</t>
  </si>
  <si>
    <t>trade_name_choices.serv_prov_code</t>
  </si>
  <si>
    <t>DED_Attribute_3529</t>
  </si>
  <si>
    <t>trade_name_choices.b1_per_id1</t>
  </si>
  <si>
    <t>DED_Attribute_3530</t>
  </si>
  <si>
    <t>trade_name_choices.b1_per_id2</t>
  </si>
  <si>
    <t>DED_Attribute_3531</t>
  </si>
  <si>
    <t>trade_name_choices.b1_per_id3</t>
  </si>
  <si>
    <t>DED_Attribute_3532</t>
  </si>
  <si>
    <t>trade_name_choices.b1_per_type</t>
  </si>
  <si>
    <t>DED_Attribute_3533</t>
  </si>
  <si>
    <t>trade_name_choices.b1_per_sub_type</t>
  </si>
  <si>
    <t>trade_name_choices.english_alternate_1</t>
  </si>
  <si>
    <t>English Alternate 1</t>
  </si>
  <si>
    <t>trade_name_choices.english_prefered_name</t>
  </si>
  <si>
    <t>English Prefered Name</t>
  </si>
  <si>
    <t>trade_name_choices.arabic_alternate_1</t>
  </si>
  <si>
    <t>Arabic Alternate 1</t>
  </si>
  <si>
    <t>trade_name_choices.english_alternate_2</t>
  </si>
  <si>
    <t>English Alternate 2</t>
  </si>
  <si>
    <t>trade_name_choices.arabic_prefered_name</t>
  </si>
  <si>
    <t>Arabic Prefered Name</t>
  </si>
  <si>
    <t>trade_name_choices.arabic_alternate_2</t>
  </si>
  <si>
    <t>Arabic Alternate 2</t>
  </si>
  <si>
    <t>trade_name_choices.suggested_business_name</t>
  </si>
  <si>
    <t>Suggested Business Name</t>
  </si>
  <si>
    <t>DED_Attribute_3541</t>
  </si>
  <si>
    <t>swaptn2</t>
  </si>
  <si>
    <t>trade_name_choices.swaptn2</t>
  </si>
  <si>
    <t>SwapTN2</t>
  </si>
  <si>
    <t>DED_Attribute_3542</t>
  </si>
  <si>
    <t>swaptn1</t>
  </si>
  <si>
    <t>trade_name_choices.swaptn1</t>
  </si>
  <si>
    <t>SwapTN1</t>
  </si>
  <si>
    <t>DED_Attribute_3544</t>
  </si>
  <si>
    <t>trade_name_choices.rec_status</t>
  </si>
  <si>
    <t>DED_Attribute_3545</t>
  </si>
  <si>
    <t>trade_name_classification.serv_prov_code</t>
  </si>
  <si>
    <t>DED_Attribute_3546</t>
  </si>
  <si>
    <t>trade_name_classification.b1_per_id1</t>
  </si>
  <si>
    <t>DED_Attribute_3547</t>
  </si>
  <si>
    <t>trade_name_classification.b1_per_id2</t>
  </si>
  <si>
    <t>DED_Attribute_3548</t>
  </si>
  <si>
    <t>trade_name_classification.b1_per_id3</t>
  </si>
  <si>
    <t>DED_Attribute_3549</t>
  </si>
  <si>
    <t>trade_name_classification.b1_per_type</t>
  </si>
  <si>
    <t>DED_Attribute_3550</t>
  </si>
  <si>
    <t>trade_name_classification.b1_per_sub_type</t>
  </si>
  <si>
    <t>trade_name_classification.is_government_license</t>
  </si>
  <si>
    <t>DED_Attribute_3553</t>
  </si>
  <si>
    <t>trade_name_classification.rec_status</t>
  </si>
  <si>
    <t>DED_Attribute_3554</t>
  </si>
  <si>
    <t>trade_name_renewal_info.serv_prov_code</t>
  </si>
  <si>
    <t>DED_Attribute_3555</t>
  </si>
  <si>
    <t>trade_name_renewal_info.b1_per_id1</t>
  </si>
  <si>
    <t>DED_Attribute_3556</t>
  </si>
  <si>
    <t>trade_name_renewal_info.b1_per_id2</t>
  </si>
  <si>
    <t>DED_Attribute_3557</t>
  </si>
  <si>
    <t>trade_name_renewal_info.b1_per_id3</t>
  </si>
  <si>
    <t>DED_Attribute_3558</t>
  </si>
  <si>
    <t>trade_name_renewal_info.b1_per_type</t>
  </si>
  <si>
    <t>DED_Attribute_3559</t>
  </si>
  <si>
    <t>trade_name_renewal_info.b1_per_sub_type</t>
  </si>
  <si>
    <t>trade_name_renewal_info.reservation_period</t>
  </si>
  <si>
    <t>DED_Attribute_3562</t>
  </si>
  <si>
    <t>trade_name_renewal_info.rec_status</t>
  </si>
  <si>
    <t>DED_Attribute_3563</t>
  </si>
  <si>
    <t>transaction_information.serv_prov_code</t>
  </si>
  <si>
    <t>DED_Attribute_3564</t>
  </si>
  <si>
    <t>transaction_information.b1_per_id1</t>
  </si>
  <si>
    <t>DED_Attribute_3565</t>
  </si>
  <si>
    <t>transaction_information.b1_per_id2</t>
  </si>
  <si>
    <t>DED_Attribute_3566</t>
  </si>
  <si>
    <t>transaction_information.b1_per_id3</t>
  </si>
  <si>
    <t>DED_Attribute_3567</t>
  </si>
  <si>
    <t>transaction_information.b1_per_type</t>
  </si>
  <si>
    <t>DED_Attribute_3568</t>
  </si>
  <si>
    <t>transaction_information.b1_per_sub_type</t>
  </si>
  <si>
    <t>transaction_information.mortgage_amendment_types</t>
  </si>
  <si>
    <t>Mortgage Amendment Types</t>
  </si>
  <si>
    <t>transaction_information.user_type</t>
  </si>
  <si>
    <t>transaction_information.mortgage_id</t>
  </si>
  <si>
    <t>Mortgage ID</t>
  </si>
  <si>
    <t>transaction_information.transaction_type</t>
  </si>
  <si>
    <t>DED_Attribute_3574</t>
  </si>
  <si>
    <t>transaction_information.rec_status</t>
  </si>
  <si>
    <t>DED_Attribute_3575</t>
  </si>
  <si>
    <t>vehicle_info.serv_prov_code</t>
  </si>
  <si>
    <t>DED_Attribute_3576</t>
  </si>
  <si>
    <t>vehicle_info.b1_per_id1</t>
  </si>
  <si>
    <t>DED_Attribute_3577</t>
  </si>
  <si>
    <t>vehicle_info.b1_per_id2</t>
  </si>
  <si>
    <t>DED_Attribute_3578</t>
  </si>
  <si>
    <t>vehicle_info.b1_per_id3</t>
  </si>
  <si>
    <t>DED_Attribute_3579</t>
  </si>
  <si>
    <t>vehicle_info.b1_per_type</t>
  </si>
  <si>
    <t>DED_Attribute_3580</t>
  </si>
  <si>
    <t>vehicle_info.b1_per_sub_type</t>
  </si>
  <si>
    <t>vehicle_info.advertisement_type</t>
  </si>
  <si>
    <t>Advertisement Type</t>
  </si>
  <si>
    <t>vehicle_info.plate_or_chassis_number</t>
  </si>
  <si>
    <t>Plate or Chassis Number</t>
  </si>
  <si>
    <t>DED_Attribute_3583</t>
  </si>
  <si>
    <t>vehicle_info.note</t>
  </si>
  <si>
    <t>vehicle_info.plate_category</t>
  </si>
  <si>
    <t>Plate Category</t>
  </si>
  <si>
    <t>DED_Attribute_3586</t>
  </si>
  <si>
    <t>vehicle_info.rec_status</t>
  </si>
  <si>
    <t>DED_Attribute_3587</t>
  </si>
  <si>
    <t>virtual_inspection_confirmation.SERV_PROV_CODE</t>
  </si>
  <si>
    <t>DED_Attribute_3588</t>
  </si>
  <si>
    <t>virtual_inspection_confirmation.B1_PER_ID1</t>
  </si>
  <si>
    <t>DED_Attribute_3589</t>
  </si>
  <si>
    <t>virtual_inspection_confirmation.B1_PER_ID2</t>
  </si>
  <si>
    <t>DED_Attribute_3590</t>
  </si>
  <si>
    <t>virtual_inspection_confirmation.B1_PER_ID3</t>
  </si>
  <si>
    <t>DED_Attribute_3591</t>
  </si>
  <si>
    <t>virtual_inspection_confirmation.B1_PER_TYPE</t>
  </si>
  <si>
    <t>DED_Attribute_3592</t>
  </si>
  <si>
    <t>virtual_inspection_confirmation.B1_PER_SUB_TYPE</t>
  </si>
  <si>
    <t>virtual_inspection_confirmation.Virtual</t>
  </si>
  <si>
    <t>DED_Attribute_3595</t>
  </si>
  <si>
    <t>virtual_inspection_confirmation.REC_STATUS</t>
  </si>
  <si>
    <t>DED_Attribute_3603</t>
  </si>
  <si>
    <t>row_index</t>
  </si>
  <si>
    <t>DED_Rules_Exception.row_index</t>
  </si>
  <si>
    <t>DED_Attribute_3604</t>
  </si>
  <si>
    <t>RB_Directors.row_index</t>
  </si>
  <si>
    <t>DED_Attribute_3605</t>
  </si>
  <si>
    <t>Entity_Follow_Up.row_index</t>
  </si>
  <si>
    <t>DED_Attribute_3606</t>
  </si>
  <si>
    <t>Expiry_Date_History.row_index</t>
  </si>
  <si>
    <t>DED_Attribute_3608</t>
  </si>
  <si>
    <t>IDB_Products.row_index</t>
  </si>
  <si>
    <t>DED_Attribute_3609</t>
  </si>
  <si>
    <t>Inspector_Coordinates.row_index</t>
  </si>
  <si>
    <t>DED_Attribute_3610</t>
  </si>
  <si>
    <t>Permit_Kiosk.row_index</t>
  </si>
  <si>
    <t>DED_Attribute_3611</t>
  </si>
  <si>
    <t>IDB_Machines.row_index</t>
  </si>
  <si>
    <t>DED_Attribute_3612</t>
  </si>
  <si>
    <t>Manager_Information.row_index</t>
  </si>
  <si>
    <t>DED_Attribute_3614</t>
  </si>
  <si>
    <t>Offer_Tasting_Campaign.row_index</t>
  </si>
  <si>
    <t>DED_Attribute_3615</t>
  </si>
  <si>
    <t>Outstanding_Fees.row_index</t>
  </si>
  <si>
    <t>DED_Attribute_3616</t>
  </si>
  <si>
    <t>Permit_Prizes.row_index</t>
  </si>
  <si>
    <t>DED_Attribute_3617</t>
  </si>
  <si>
    <t>Permit_Propaganda_Advertising.row_index</t>
  </si>
  <si>
    <t>DED_Attribute_3618</t>
  </si>
  <si>
    <t>RB_Activities.row_index</t>
  </si>
  <si>
    <t>DED_Attribute_3619</t>
  </si>
  <si>
    <t>RB_Risk_Score_Logs.row_index</t>
  </si>
  <si>
    <t>DED_Attribute_3620</t>
  </si>
  <si>
    <t>Permit_Sale_Banner.row_index</t>
  </si>
  <si>
    <t>DED_Attribute_3621</t>
  </si>
  <si>
    <t>Permit_Sign_Board.row_index</t>
  </si>
  <si>
    <t>DED_Attribute_3622</t>
  </si>
  <si>
    <t>RB_Source_Of_Fund_Wealth.row_index</t>
  </si>
  <si>
    <t>DED_Attribute_3624</t>
  </si>
  <si>
    <t>RB_Ultimate_Owner.row_index</t>
  </si>
  <si>
    <t>DED_Attribute_3625</t>
  </si>
  <si>
    <t>Permit_Umbrella.row_index</t>
  </si>
  <si>
    <t>DED_Attribute_3627</t>
  </si>
  <si>
    <t>Violations_Record.row_index</t>
  </si>
  <si>
    <t>DED_Attribute_3628</t>
  </si>
  <si>
    <t>Virtual_Inspection.row_index</t>
  </si>
  <si>
    <t>DED_Attribute_3631</t>
  </si>
  <si>
    <t>rapo_attribute_i18n.SOURCE_SEQ_NBR</t>
  </si>
  <si>
    <t>DED_Attribute_3632</t>
  </si>
  <si>
    <t>rapo_attribute_i18n.RES_ID</t>
  </si>
  <si>
    <t>DED_Attribute_3633</t>
  </si>
  <si>
    <t>rapo_attribute_i18n.LANG_ID</t>
  </si>
  <si>
    <t>rapo_attribute_i18n.R1_ATTRIBUTE_LABEL</t>
  </si>
  <si>
    <t>DED_Attribute_3635</t>
  </si>
  <si>
    <t>REC_DATE</t>
  </si>
  <si>
    <t>rapo_attribute_i18n.REC_DATE</t>
  </si>
  <si>
    <t>DED_Attribute_3636</t>
  </si>
  <si>
    <t>REC_FUL_NAM</t>
  </si>
  <si>
    <t>rapo_attribute_i18n.REC_FUL_NAM</t>
  </si>
  <si>
    <t>DED_Attribute_3637</t>
  </si>
  <si>
    <t>rapo_attribute_i18n.REC_STATUS</t>
  </si>
  <si>
    <t>DED_Attribute_3638</t>
  </si>
  <si>
    <t>Hierarchy.SERV_PROV_CODE</t>
  </si>
  <si>
    <t>DED_Attribute_3639</t>
  </si>
  <si>
    <t>Hierarchy.B1_PER_ID1</t>
  </si>
  <si>
    <t>DED_Attribute_3640</t>
  </si>
  <si>
    <t>Hierarchy.B1_PER_ID2</t>
  </si>
  <si>
    <t>DED_Attribute_3641</t>
  </si>
  <si>
    <t>Hierarchy.B1_PER_ID3</t>
  </si>
  <si>
    <t>DED_Attribute_3642</t>
  </si>
  <si>
    <t>Hierarchy.REC_STATUS</t>
  </si>
  <si>
    <t>DED_Attribute_3643</t>
  </si>
  <si>
    <t>RB_Beneficial_Owner.row_index</t>
  </si>
  <si>
    <t>DED_Attribute_3644</t>
  </si>
  <si>
    <t>Customs_Quota.row_index</t>
  </si>
  <si>
    <t>DED_Attribute_3645</t>
  </si>
  <si>
    <t>activity_detail.serv_prov_code</t>
  </si>
  <si>
    <t>DED_Attribute_3646</t>
  </si>
  <si>
    <t>activity_detail.b1_per_id1</t>
  </si>
  <si>
    <t>DED_Attribute_3647</t>
  </si>
  <si>
    <t>activity_detail.b1_per_id2</t>
  </si>
  <si>
    <t>DED_Attribute_3648</t>
  </si>
  <si>
    <t>activity_detail.b1_per_id3</t>
  </si>
  <si>
    <t>DED_Attribute_3649</t>
  </si>
  <si>
    <t>activity_detail.b1_per_type</t>
  </si>
  <si>
    <t>DED_Attribute_3650</t>
  </si>
  <si>
    <t>activity_detail.b1_per_sub_type</t>
  </si>
  <si>
    <t>activity_detail.kizad_1</t>
  </si>
  <si>
    <t>Kizad 1</t>
  </si>
  <si>
    <t>activity_detail.icad_ii</t>
  </si>
  <si>
    <t>activity_detail.kizad_2</t>
  </si>
  <si>
    <t>Kizad 2</t>
  </si>
  <si>
    <t>activity_detail.municipality_abu_dhabi</t>
  </si>
  <si>
    <t>Municipality - Abu Dhabi</t>
  </si>
  <si>
    <t>activity_detail.al_markaz</t>
  </si>
  <si>
    <t>Al Markaz</t>
  </si>
  <si>
    <t>activity_detail.allowed_uc</t>
  </si>
  <si>
    <t>Allowed UC</t>
  </si>
  <si>
    <t>activity_detail.capital_minimum</t>
  </si>
  <si>
    <t>activity_detail.allowed_pr</t>
  </si>
  <si>
    <t>Allowed PR</t>
  </si>
  <si>
    <t>activity_detail.rowad_individual</t>
  </si>
  <si>
    <t>Rowad Individual</t>
  </si>
  <si>
    <t>activity_detail.opportunity_activity</t>
  </si>
  <si>
    <t>Opportunity Activity</t>
  </si>
  <si>
    <t>activity_detail.rowad_company</t>
  </si>
  <si>
    <t>Rowad Company</t>
  </si>
  <si>
    <t>activity_detail.municipality_al_dhafra</t>
  </si>
  <si>
    <t>Municipality - Al Dhafra</t>
  </si>
  <si>
    <t>activity_detail.arabic_name</t>
  </si>
  <si>
    <t>Arabic Name</t>
  </si>
  <si>
    <t>activity_detail.ownership</t>
  </si>
  <si>
    <t>Ownership</t>
  </si>
  <si>
    <t>activity_detail.english_name</t>
  </si>
  <si>
    <t>English Name</t>
  </si>
  <si>
    <t>activity_detail.foreign_investor</t>
  </si>
  <si>
    <t>activity_detail.product_not_required</t>
  </si>
  <si>
    <t>Product not required</t>
  </si>
  <si>
    <t>activity_detail.icad_iv</t>
  </si>
  <si>
    <t>activity_detail.aaic_i</t>
  </si>
  <si>
    <t>activity_detail.rowad</t>
  </si>
  <si>
    <t>Rowad</t>
  </si>
  <si>
    <t>activity_detail.ded_fee</t>
  </si>
  <si>
    <t>DED Fee</t>
  </si>
  <si>
    <t>Inspection_Relationship_Language.INSP_RESULT</t>
  </si>
  <si>
    <t>DED_Attribute_3673</t>
  </si>
  <si>
    <t>Industrial_Activities.row_index</t>
  </si>
  <si>
    <t>DED_Attribute_3674</t>
  </si>
  <si>
    <t>Allocated_Quota.row_index</t>
  </si>
  <si>
    <t>DED_Attribute_3675</t>
  </si>
  <si>
    <t>RB_PEP_Association.row_index</t>
  </si>
  <si>
    <t>DED_Attribute_3676</t>
  </si>
  <si>
    <t>RB_Basic_Information_PEP.row_index</t>
  </si>
  <si>
    <t>DED_Attribute_3677</t>
  </si>
  <si>
    <t>RB_Business_Interests.row_index</t>
  </si>
  <si>
    <t>DED_Attribute_3678</t>
  </si>
  <si>
    <t>Commercial_Activities.row_index</t>
  </si>
  <si>
    <t>DED_Attribute_3679</t>
  </si>
  <si>
    <t>Instant_Activities.row_index</t>
  </si>
  <si>
    <t>DED_Attribute_3680</t>
  </si>
  <si>
    <t>License_Local_Branch.row_index</t>
  </si>
  <si>
    <t>DED_Attribute_3681</t>
  </si>
  <si>
    <t>IDB_Machine_Details.row_index</t>
  </si>
  <si>
    <t>DED_Attribute_3682</t>
  </si>
  <si>
    <t>Mortgage_Records.row_index</t>
  </si>
  <si>
    <t>DED_Attribute_3683</t>
  </si>
  <si>
    <t>Mortgage_Shares.row_index</t>
  </si>
  <si>
    <t>DED_Attribute_3684</t>
  </si>
  <si>
    <t>Official_Information_Logs.row_index</t>
  </si>
  <si>
    <t>DED_Attribute_3685</t>
  </si>
  <si>
    <t>RB_PEP.row_index</t>
  </si>
  <si>
    <t>DED_Attribute_3686</t>
  </si>
  <si>
    <t>IDB_Raw_Material.row_index</t>
  </si>
  <si>
    <t>DED_Attribute_3687</t>
  </si>
  <si>
    <t>RB_Companies.row_index</t>
  </si>
  <si>
    <t>DED_Attribute_3688</t>
  </si>
  <si>
    <t>RB_PEP_Source_Of_Funds.row_index</t>
  </si>
  <si>
    <t>DED_Attribute_3689</t>
  </si>
  <si>
    <t>IDB_Spare_Part.row_index</t>
  </si>
  <si>
    <t>DED_Attribute_3690</t>
  </si>
  <si>
    <t>insert_tmsp</t>
  </si>
  <si>
    <t>Inspection_Relationship.insert_tmsp</t>
  </si>
  <si>
    <t>DED_Attribute_3691</t>
  </si>
  <si>
    <t>update_tmsp</t>
  </si>
  <si>
    <t>Inspection_Relationship.update_tmsp</t>
  </si>
  <si>
    <t>DED_Attribute_3692</t>
  </si>
  <si>
    <t>Inspection_Relationship_Language.insert_tmsp</t>
  </si>
  <si>
    <t>DED_Attribute_3693</t>
  </si>
  <si>
    <t>Inspection_Relationship_Language.update_tmsp</t>
  </si>
  <si>
    <t>DED_Attribute_3694</t>
  </si>
  <si>
    <t>License_Professional.insert_tmsp</t>
  </si>
  <si>
    <t>DED_Attribute_3695</t>
  </si>
  <si>
    <t>License_Professional.update_tmsp</t>
  </si>
  <si>
    <t>DED_Attribute_3696</t>
  </si>
  <si>
    <t>License_Professional.rec_status</t>
  </si>
  <si>
    <t>DED_Attribute_3697</t>
  </si>
  <si>
    <t>Application_Status_History.insert_tmsp</t>
  </si>
  <si>
    <t>DED_Attribute_3698</t>
  </si>
  <si>
    <t>Application_Status_History.update_tmsp</t>
  </si>
  <si>
    <t>DED_Attribute_3699</t>
  </si>
  <si>
    <t>Hierarchy.insert_tmsp</t>
  </si>
  <si>
    <t>DED_Attribute_3700</t>
  </si>
  <si>
    <t>Hierarchy.update_tmsp</t>
  </si>
  <si>
    <t>DED_Attribute_3701</t>
  </si>
  <si>
    <t>RB_PEP_Association.insert_tmsp</t>
  </si>
  <si>
    <t>DED_Attribute_3702</t>
  </si>
  <si>
    <t>RB_PEP_Association.update_tmsp</t>
  </si>
  <si>
    <t>DED_Attribute_3703</t>
  </si>
  <si>
    <t>expiration_date</t>
  </si>
  <si>
    <t>RB_Beneficial_Owner.expiration_date</t>
  </si>
  <si>
    <t>Expiration Date</t>
  </si>
  <si>
    <t>DED_Attribute_3704</t>
  </si>
  <si>
    <t>RB_Beneficial_Owner.insert_tmsp</t>
  </si>
  <si>
    <t>DED_Attribute_3705</t>
  </si>
  <si>
    <t>RB_Beneficial_Owner.update_tmsp</t>
  </si>
  <si>
    <t>DED_Attribute_3706</t>
  </si>
  <si>
    <t>RB_Business_Interests.insert_tmsp</t>
  </si>
  <si>
    <t>DED_Attribute_3707</t>
  </si>
  <si>
    <t>RB_Business_Interests.update_tmsp</t>
  </si>
  <si>
    <t>DED_Attribute_3708</t>
  </si>
  <si>
    <t>Commercial_Activities.insert_tmsp</t>
  </si>
  <si>
    <t>DED_Attribute_3709</t>
  </si>
  <si>
    <t>Commercial_Activities.update_tmsp</t>
  </si>
  <si>
    <t>DED_Attribute_3710</t>
  </si>
  <si>
    <t>RB_Directors.expiration_date</t>
  </si>
  <si>
    <t>DED_Attribute_3711</t>
  </si>
  <si>
    <t>RB_Directors.insert_tmsp</t>
  </si>
  <si>
    <t>DED_Attribute_3712</t>
  </si>
  <si>
    <t>RB_Directors.update_tmsp</t>
  </si>
  <si>
    <t>DED_Attribute_3713</t>
  </si>
  <si>
    <t>IDB_Products.insert_tmsp</t>
  </si>
  <si>
    <t>DED_Attribute_3714</t>
  </si>
  <si>
    <t>IDB_Products.update_tmsp</t>
  </si>
  <si>
    <t>DED_Attribute_3715</t>
  </si>
  <si>
    <t>License_Local_Branch.insert_tmsp</t>
  </si>
  <si>
    <t>DED_Attribute_3716</t>
  </si>
  <si>
    <t>License_Local_Branch.update_tmsp</t>
  </si>
  <si>
    <t>DED_Attribute_3717</t>
  </si>
  <si>
    <t>IDB_Machine_Details.insert_tmsp</t>
  </si>
  <si>
    <t>DED_Attribute_3718</t>
  </si>
  <si>
    <t>IDB_Machine_Details.update_tmsp</t>
  </si>
  <si>
    <t>DED_Attribute_3719</t>
  </si>
  <si>
    <t>Manager_Information.insert_tmsp</t>
  </si>
  <si>
    <t>DED_Attribute_3720</t>
  </si>
  <si>
    <t>Manager_Information.update_tmsp</t>
  </si>
  <si>
    <t>DED_Attribute_3721</t>
  </si>
  <si>
    <t>Mortgage_Records.insert_tmsp</t>
  </si>
  <si>
    <t>DED_Attribute_3722</t>
  </si>
  <si>
    <t>Mortgage_Records.update_tmsp</t>
  </si>
  <si>
    <t>DED_Attribute_3723</t>
  </si>
  <si>
    <t>Mortgage_Shares.insert_tmsp</t>
  </si>
  <si>
    <t>DED_Attribute_3724</t>
  </si>
  <si>
    <t>Mortgage_Shares.update_tmsp</t>
  </si>
  <si>
    <t>DED_Attribute_3725</t>
  </si>
  <si>
    <t>Offer_Tasting_Campaign.insert_tmsp</t>
  </si>
  <si>
    <t>DED_Attribute_3726</t>
  </si>
  <si>
    <t>Offer_Tasting_Campaign.issue_date</t>
  </si>
  <si>
    <t>DED_Attribute_3727</t>
  </si>
  <si>
    <t>Offer_Tasting_Campaign.update_tmsp</t>
  </si>
  <si>
    <t>DED_Attribute_3728</t>
  </si>
  <si>
    <t>Official_Information_Logs.insert_tmsp</t>
  </si>
  <si>
    <t>DED_Attribute_3729</t>
  </si>
  <si>
    <t>Official_Information_Logs.update_tmsp</t>
  </si>
  <si>
    <t>DED_Attribute_3730</t>
  </si>
  <si>
    <t>Outstanding_Fees.insert_tmsp</t>
  </si>
  <si>
    <t>DED_Attribute_3731</t>
  </si>
  <si>
    <t>Outstanding_Fees.update_tmsp</t>
  </si>
  <si>
    <t>DED_Attribute_3732</t>
  </si>
  <si>
    <t>RB_PEP.insert_tmsp</t>
  </si>
  <si>
    <t>DED_Attribute_3733</t>
  </si>
  <si>
    <t>RB_PEP.update_tmsp</t>
  </si>
  <si>
    <t>DED_Attribute_3734</t>
  </si>
  <si>
    <t>Permit_Prizes.insert_tmsp</t>
  </si>
  <si>
    <t>DED_Attribute_3735</t>
  </si>
  <si>
    <t>Permit_Prizes.update_tmsp</t>
  </si>
  <si>
    <t>DED_Attribute_3736</t>
  </si>
  <si>
    <t>Permit_Propaganda_Advertising.insert_tmsp</t>
  </si>
  <si>
    <t>DED_Attribute_3737</t>
  </si>
  <si>
    <t>Permit_Propaganda_Advertising.update_tmsp</t>
  </si>
  <si>
    <t>DED_Attribute_3738</t>
  </si>
  <si>
    <t>IDB_Raw_Material.insert_tmsp</t>
  </si>
  <si>
    <t>DED_Attribute_3739</t>
  </si>
  <si>
    <t>IDB_Raw_Material.update_tmsp</t>
  </si>
  <si>
    <t>DED_Attribute_3740</t>
  </si>
  <si>
    <t>RB_Companies.insert_tmsp</t>
  </si>
  <si>
    <t>DED_Attribute_3741</t>
  </si>
  <si>
    <t>RB_Companies.update_tmsp</t>
  </si>
  <si>
    <t>DED_Attribute_3742</t>
  </si>
  <si>
    <t>RB_Risk_Score_Logs.insert_tmsp</t>
  </si>
  <si>
    <t>DED_Attribute_3743</t>
  </si>
  <si>
    <t>RB_Risk_Score_Logs.update_tmsp</t>
  </si>
  <si>
    <t>DED_Attribute_3744</t>
  </si>
  <si>
    <t>Permit_Sale_Banner.insert_tmsp</t>
  </si>
  <si>
    <t>DED_Attribute_3745</t>
  </si>
  <si>
    <t>Permit_Sale_Banner.update_tmsp</t>
  </si>
  <si>
    <t>DED_Attribute_3746</t>
  </si>
  <si>
    <t>Permit_Sign_Board.insert_tmsp</t>
  </si>
  <si>
    <t>DED_Attribute_3747</t>
  </si>
  <si>
    <t>Permit_Sign_Board.update_tmsp</t>
  </si>
  <si>
    <t>DED_Attribute_3748</t>
  </si>
  <si>
    <t>RB_PEP_Source_Of_Funds.insert_tmsp</t>
  </si>
  <si>
    <t>DED_Attribute_3749</t>
  </si>
  <si>
    <t>RB_PEP_Source_Of_Funds.update_tmsp</t>
  </si>
  <si>
    <t>DED_Attribute_3750</t>
  </si>
  <si>
    <t>RB_Source_Of_Fund_Wealth.insert_tmsp</t>
  </si>
  <si>
    <t>DED_Attribute_3751</t>
  </si>
  <si>
    <t>RB_Source_Of_Fund_Wealth.update_tmsp</t>
  </si>
  <si>
    <t>DED_Attribute_3752</t>
  </si>
  <si>
    <t>IDB_Spare_Part.insert_tmsp</t>
  </si>
  <si>
    <t>DED_Attribute_3753</t>
  </si>
  <si>
    <t>IDB_Spare_Part.update_tmsp</t>
  </si>
  <si>
    <t>DED_Attribute_3754</t>
  </si>
  <si>
    <t>RB_Ultimate_Owner.insert_tmsp</t>
  </si>
  <si>
    <t>DED_Attribute_3755</t>
  </si>
  <si>
    <t>RB_Ultimate_Owner.update_tmsp</t>
  </si>
  <si>
    <t>DED_Attribute_3756</t>
  </si>
  <si>
    <t>Violations_Record.insert_tmsp</t>
  </si>
  <si>
    <t>DED_Attribute_3757</t>
  </si>
  <si>
    <t>Violations_Record.update_tmsp</t>
  </si>
  <si>
    <t>DED_Attribute_3758</t>
  </si>
  <si>
    <t>Virtual_Inspection.insert_tmsp</t>
  </si>
  <si>
    <t>DED_Attribute_3759</t>
  </si>
  <si>
    <t>Virtual_Inspection.update_tmsp</t>
  </si>
  <si>
    <t>DED_Attribute_3760</t>
  </si>
  <si>
    <t>Application_Address_Extra_Info.insert_tmsp</t>
  </si>
  <si>
    <t>DED_Attribute_3761</t>
  </si>
  <si>
    <t>Application_Address_Extra_Info.update_tmsp</t>
  </si>
  <si>
    <t>DED_Attribute_3762</t>
  </si>
  <si>
    <t>Application_Address_Extra_Info.rec_status</t>
  </si>
  <si>
    <t>DED_Attribute_3763</t>
  </si>
  <si>
    <t>Investor_Dtl.insert_tmsp</t>
  </si>
  <si>
    <t>DED_Attribute_3764</t>
  </si>
  <si>
    <t>Investor_Dtl.update_tmsp</t>
  </si>
  <si>
    <t>DED_Attribute_3765</t>
  </si>
  <si>
    <t>Investor_Dtl.rec_status</t>
  </si>
  <si>
    <t>DED_Attribute_3766</t>
  </si>
  <si>
    <t>Investor_Dtl_Reference.insert_tmsp</t>
  </si>
  <si>
    <t>DED_Attribute_3767</t>
  </si>
  <si>
    <t>Investor_Dtl_Reference.update_tmsp</t>
  </si>
  <si>
    <t>DED_Attribute_3768</t>
  </si>
  <si>
    <t>Investor_Dtl_Reference.rec_status</t>
  </si>
  <si>
    <t>DED_Attribute_3769</t>
  </si>
  <si>
    <t>rapo_attribute_i18n.insert_tmsp</t>
  </si>
  <si>
    <t>DED_Attribute_3770</t>
  </si>
  <si>
    <t>rapo_attribute_i18n.update_tmsp</t>
  </si>
  <si>
    <t>DED_Attribute_3771</t>
  </si>
  <si>
    <t>bk_hash</t>
  </si>
  <si>
    <t>Application_Address_Extra_Info.bk_hash</t>
  </si>
  <si>
    <t>DED_Attribute_3772</t>
  </si>
  <si>
    <t>row_hash</t>
  </si>
  <si>
    <t>Application_Address_Extra_Info.row_hash</t>
  </si>
  <si>
    <t>DED_Attribute_3773</t>
  </si>
  <si>
    <t>run_id</t>
  </si>
  <si>
    <t>Application_Address_Extra_Info.run_id</t>
  </si>
  <si>
    <t>DED_Attribute_3774</t>
  </si>
  <si>
    <t>Application_Status_History.bk_hash</t>
  </si>
  <si>
    <t>DED_Attribute_3775</t>
  </si>
  <si>
    <t>Application_Status_History.row_hash</t>
  </si>
  <si>
    <t>DED_Attribute_3776</t>
  </si>
  <si>
    <t>Application_Status_History.run_id</t>
  </si>
  <si>
    <t>DED_Attribute_3777</t>
  </si>
  <si>
    <t>Commercial_Activities.bk_hash</t>
  </si>
  <si>
    <t>DED_Attribute_3778</t>
  </si>
  <si>
    <t>Commercial_Activities.row_hash</t>
  </si>
  <si>
    <t>DED_Attribute_3779</t>
  </si>
  <si>
    <t>Commercial_Activities.run_id</t>
  </si>
  <si>
    <t>DED_Attribute_3780</t>
  </si>
  <si>
    <t>Hierarchy.bk_hash</t>
  </si>
  <si>
    <t>DED_Attribute_3781</t>
  </si>
  <si>
    <t>Hierarchy.row_hash</t>
  </si>
  <si>
    <t>DED_Attribute_3782</t>
  </si>
  <si>
    <t>Hierarchy.run_id</t>
  </si>
  <si>
    <t>DED_Attribute_3783</t>
  </si>
  <si>
    <t>IDB_Machine_Details.bk_hash</t>
  </si>
  <si>
    <t>DED_Attribute_3784</t>
  </si>
  <si>
    <t>IDB_Machine_Details.row_hash</t>
  </si>
  <si>
    <t>DED_Attribute_3785</t>
  </si>
  <si>
    <t>IDB_Machine_Details.run_id</t>
  </si>
  <si>
    <t>DED_Attribute_3786</t>
  </si>
  <si>
    <t>IDB_Products.bk_hash</t>
  </si>
  <si>
    <t>DED_Attribute_3787</t>
  </si>
  <si>
    <t>IDB_Products.row_hash</t>
  </si>
  <si>
    <t>DED_Attribute_3788</t>
  </si>
  <si>
    <t>IDB_Products.run_id</t>
  </si>
  <si>
    <t>DED_Attribute_3789</t>
  </si>
  <si>
    <t>IDB_Raw_Material.bk_hash</t>
  </si>
  <si>
    <t>DED_Attribute_3790</t>
  </si>
  <si>
    <t>IDB_Raw_Material.row_hash</t>
  </si>
  <si>
    <t>DED_Attribute_3791</t>
  </si>
  <si>
    <t>IDB_Raw_Material.run_id</t>
  </si>
  <si>
    <t>DED_Attribute_3792</t>
  </si>
  <si>
    <t>IDB_Spare_Part.bk_hash</t>
  </si>
  <si>
    <t>DED_Attribute_3793</t>
  </si>
  <si>
    <t>IDB_Spare_Part.row_hash</t>
  </si>
  <si>
    <t>DED_Attribute_3794</t>
  </si>
  <si>
    <t>IDB_Spare_Part.run_id</t>
  </si>
  <si>
    <t>DED_Attribute_3795</t>
  </si>
  <si>
    <t>Inspection_Relationship.bk_hash</t>
  </si>
  <si>
    <t>DED_Attribute_3796</t>
  </si>
  <si>
    <t>Inspection_Relationship.row_hash</t>
  </si>
  <si>
    <t>DED_Attribute_3797</t>
  </si>
  <si>
    <t>Inspection_Relationship.run_id</t>
  </si>
  <si>
    <t>DED_Attribute_3798</t>
  </si>
  <si>
    <t>Inspection_Relationship_Language.bk_hash</t>
  </si>
  <si>
    <t>DED_Attribute_3799</t>
  </si>
  <si>
    <t>Inspection_Relationship_Language.row_hash</t>
  </si>
  <si>
    <t>DED_Attribute_3800</t>
  </si>
  <si>
    <t>Inspection_Relationship_Language.run_id</t>
  </si>
  <si>
    <t>DED_Attribute_3801</t>
  </si>
  <si>
    <t>Investor_Dtl.bk_hash</t>
  </si>
  <si>
    <t>DED_Attribute_3802</t>
  </si>
  <si>
    <t>Investor_Dtl.row_hash</t>
  </si>
  <si>
    <t>DED_Attribute_3803</t>
  </si>
  <si>
    <t>Investor_Dtl.run_id</t>
  </si>
  <si>
    <t>DED_Attribute_3804</t>
  </si>
  <si>
    <t>Investor_Dtl_Reference.bk_hash</t>
  </si>
  <si>
    <t>DED_Attribute_3805</t>
  </si>
  <si>
    <t>Investor_Dtl_Reference.row_hash</t>
  </si>
  <si>
    <t>DED_Attribute_3806</t>
  </si>
  <si>
    <t>Investor_Dtl_Reference.run_id</t>
  </si>
  <si>
    <t>DED_Attribute_3807</t>
  </si>
  <si>
    <t>License_Local_Branch.bk_hash</t>
  </si>
  <si>
    <t>DED_Attribute_3808</t>
  </si>
  <si>
    <t>License_Local_Branch.row_hash</t>
  </si>
  <si>
    <t>DED_Attribute_3809</t>
  </si>
  <si>
    <t>License_Local_Branch.run_id</t>
  </si>
  <si>
    <t>DED_Attribute_3810</t>
  </si>
  <si>
    <t>License_Professional.bk_hash</t>
  </si>
  <si>
    <t>DED_Attribute_3811</t>
  </si>
  <si>
    <t>License_Professional.row_hash</t>
  </si>
  <si>
    <t>DED_Attribute_3812</t>
  </si>
  <si>
    <t>License_Professional.run_id</t>
  </si>
  <si>
    <t>DED_Attribute_3813</t>
  </si>
  <si>
    <t>Manager_Information.bk_hash</t>
  </si>
  <si>
    <t>DED_Attribute_3814</t>
  </si>
  <si>
    <t>Manager_Information.row_hash</t>
  </si>
  <si>
    <t>DED_Attribute_3815</t>
  </si>
  <si>
    <t>Manager_Information.run_id</t>
  </si>
  <si>
    <t>DED_Attribute_3816</t>
  </si>
  <si>
    <t>Mortgage_Records.bk_hash</t>
  </si>
  <si>
    <t>DED_Attribute_3817</t>
  </si>
  <si>
    <t>Mortgage_Records.row_hash</t>
  </si>
  <si>
    <t>DED_Attribute_3818</t>
  </si>
  <si>
    <t>Mortgage_Records.run_id</t>
  </si>
  <si>
    <t>DED_Attribute_3819</t>
  </si>
  <si>
    <t>Mortgage_Shares.bk_hash</t>
  </si>
  <si>
    <t>DED_Attribute_3820</t>
  </si>
  <si>
    <t>Mortgage_Shares.row_hash</t>
  </si>
  <si>
    <t>DED_Attribute_3821</t>
  </si>
  <si>
    <t>Mortgage_Shares.run_id</t>
  </si>
  <si>
    <t>DED_Attribute_3822</t>
  </si>
  <si>
    <t>Offer_Tasting_Campaign.bk_hash</t>
  </si>
  <si>
    <t>DED_Attribute_3823</t>
  </si>
  <si>
    <t>Offer_Tasting_Campaign.row_hash</t>
  </si>
  <si>
    <t>DED_Attribute_3824</t>
  </si>
  <si>
    <t>Offer_Tasting_Campaign.run_id</t>
  </si>
  <si>
    <t>DED_Attribute_3825</t>
  </si>
  <si>
    <t>Official_Information_Logs.bk_hash</t>
  </si>
  <si>
    <t>DED_Attribute_3826</t>
  </si>
  <si>
    <t>Official_Information_Logs.row_hash</t>
  </si>
  <si>
    <t>DED_Attribute_3827</t>
  </si>
  <si>
    <t>Official_Information_Logs.run_id</t>
  </si>
  <si>
    <t>DED_Attribute_3828</t>
  </si>
  <si>
    <t>Outstanding_Fees.bk_hash</t>
  </si>
  <si>
    <t>DED_Attribute_3829</t>
  </si>
  <si>
    <t>Outstanding_Fees.row_hash</t>
  </si>
  <si>
    <t>DED_Attribute_3830</t>
  </si>
  <si>
    <t>Outstanding_Fees.run_id</t>
  </si>
  <si>
    <t>DED_Attribute_3831</t>
  </si>
  <si>
    <t>Permit_Prizes.bk_hash</t>
  </si>
  <si>
    <t>DED_Attribute_3832</t>
  </si>
  <si>
    <t>Permit_Prizes.row_hash</t>
  </si>
  <si>
    <t>DED_Attribute_3833</t>
  </si>
  <si>
    <t>Permit_Prizes.run_id</t>
  </si>
  <si>
    <t>DED_Attribute_3834</t>
  </si>
  <si>
    <t>Permit_Propaganda_Advertising.bk_hash</t>
  </si>
  <si>
    <t>DED_Attribute_3835</t>
  </si>
  <si>
    <t>Permit_Propaganda_Advertising.row_hash</t>
  </si>
  <si>
    <t>DED_Attribute_3836</t>
  </si>
  <si>
    <t>Permit_Propaganda_Advertising.run_id</t>
  </si>
  <si>
    <t>DED_Attribute_3837</t>
  </si>
  <si>
    <t>Permit_Sale_Banner.bk_hash</t>
  </si>
  <si>
    <t>DED_Attribute_3838</t>
  </si>
  <si>
    <t>Permit_Sale_Banner.row_hash</t>
  </si>
  <si>
    <t>DED_Attribute_3839</t>
  </si>
  <si>
    <t>Permit_Sale_Banner.run_id</t>
  </si>
  <si>
    <t>DED_Attribute_3840</t>
  </si>
  <si>
    <t>Permit_Sign_Board.bk_hash</t>
  </si>
  <si>
    <t>DED_Attribute_3841</t>
  </si>
  <si>
    <t>Permit_Sign_Board.row_hash</t>
  </si>
  <si>
    <t>DED_Attribute_3842</t>
  </si>
  <si>
    <t>Permit_Sign_Board.run_id</t>
  </si>
  <si>
    <t>DED_Attribute_3843</t>
  </si>
  <si>
    <t>rapo_attribute_i18n.bk_hash</t>
  </si>
  <si>
    <t>DED_Attribute_3844</t>
  </si>
  <si>
    <t>rapo_attribute_i18n.row_hash</t>
  </si>
  <si>
    <t>DED_Attribute_3845</t>
  </si>
  <si>
    <t>rapo_attribute_i18n.run_id</t>
  </si>
  <si>
    <t>DED_Attribute_3846</t>
  </si>
  <si>
    <t>RB_Beneficial_Owner.bk_hash</t>
  </si>
  <si>
    <t>DED_Attribute_3847</t>
  </si>
  <si>
    <t>RB_Beneficial_Owner.row_hash</t>
  </si>
  <si>
    <t>DED_Attribute_3848</t>
  </si>
  <si>
    <t>RB_Beneficial_Owner.run_id</t>
  </si>
  <si>
    <t>DED_Attribute_3849</t>
  </si>
  <si>
    <t>RB_Business_Interests.bk_hash</t>
  </si>
  <si>
    <t>DED_Attribute_3850</t>
  </si>
  <si>
    <t>RB_Business_Interests.row_hash</t>
  </si>
  <si>
    <t>DED_Attribute_3851</t>
  </si>
  <si>
    <t>RB_Business_Interests.run_id</t>
  </si>
  <si>
    <t>DED_Attribute_3852</t>
  </si>
  <si>
    <t>RB_Companies.bk_hash</t>
  </si>
  <si>
    <t>DED_Attribute_3853</t>
  </si>
  <si>
    <t>RB_Companies.row_hash</t>
  </si>
  <si>
    <t>DED_Attribute_3854</t>
  </si>
  <si>
    <t>RB_Companies.run_id</t>
  </si>
  <si>
    <t>DED_Attribute_3855</t>
  </si>
  <si>
    <t>RB_Directors.bk_hash</t>
  </si>
  <si>
    <t>DED_Attribute_3856</t>
  </si>
  <si>
    <t>RB_Directors.row_hash</t>
  </si>
  <si>
    <t>DED_Attribute_3857</t>
  </si>
  <si>
    <t>RB_Directors.run_id</t>
  </si>
  <si>
    <t>DED_Attribute_3858</t>
  </si>
  <si>
    <t>RB_PEP.bk_hash</t>
  </si>
  <si>
    <t>DED_Attribute_3859</t>
  </si>
  <si>
    <t>RB_PEP.row_hash</t>
  </si>
  <si>
    <t>DED_Attribute_3860</t>
  </si>
  <si>
    <t>RB_PEP.run_id</t>
  </si>
  <si>
    <t>DED_Attribute_3861</t>
  </si>
  <si>
    <t>RB_PEP_Association.bk_hash</t>
  </si>
  <si>
    <t>DED_Attribute_3862</t>
  </si>
  <si>
    <t>RB_PEP_Association.row_hash</t>
  </si>
  <si>
    <t>DED_Attribute_3863</t>
  </si>
  <si>
    <t>RB_PEP_Association.run_id</t>
  </si>
  <si>
    <t>DED_Attribute_3864</t>
  </si>
  <si>
    <t>RB_PEP_Source_Of_Funds.bk_hash</t>
  </si>
  <si>
    <t>DED_Attribute_3865</t>
  </si>
  <si>
    <t>RB_PEP_Source_Of_Funds.row_hash</t>
  </si>
  <si>
    <t>DED_Attribute_3866</t>
  </si>
  <si>
    <t>RB_PEP_Source_Of_Funds.run_id</t>
  </si>
  <si>
    <t>DED_Attribute_3867</t>
  </si>
  <si>
    <t>RB_Risk_Score_Logs.bk_hash</t>
  </si>
  <si>
    <t>DED_Attribute_3868</t>
  </si>
  <si>
    <t>RB_Risk_Score_Logs.row_hash</t>
  </si>
  <si>
    <t>DED_Attribute_3869</t>
  </si>
  <si>
    <t>RB_Risk_Score_Logs.run_id</t>
  </si>
  <si>
    <t>DED_Attribute_3870</t>
  </si>
  <si>
    <t>RB_Source_Of_Fund_Wealth.bk_hash</t>
  </si>
  <si>
    <t>DED_Attribute_3871</t>
  </si>
  <si>
    <t>RB_Source_Of_Fund_Wealth.row_hash</t>
  </si>
  <si>
    <t>DED_Attribute_3872</t>
  </si>
  <si>
    <t>RB_Source_Of_Fund_Wealth.run_id</t>
  </si>
  <si>
    <t>DED_Attribute_3873</t>
  </si>
  <si>
    <t>RB_Ultimate_Owner.bk_hash</t>
  </si>
  <si>
    <t>DED_Attribute_3874</t>
  </si>
  <si>
    <t>RB_Ultimate_Owner.row_hash</t>
  </si>
  <si>
    <t>DED_Attribute_3875</t>
  </si>
  <si>
    <t>RB_Ultimate_Owner.run_id</t>
  </si>
  <si>
    <t>DED_Attribute_3876</t>
  </si>
  <si>
    <t>Violations_Record.bk_hash</t>
  </si>
  <si>
    <t>DED_Attribute_3877</t>
  </si>
  <si>
    <t>Violations_Record.row_hash</t>
  </si>
  <si>
    <t>DED_Attribute_3878</t>
  </si>
  <si>
    <t>Violations_Record.run_id</t>
  </si>
  <si>
    <t>DED_Attribute_3879</t>
  </si>
  <si>
    <t>Virtual_Inspection.bk_hash</t>
  </si>
  <si>
    <t>DED_Attribute_3880</t>
  </si>
  <si>
    <t>Virtual_Inspection.row_hash</t>
  </si>
  <si>
    <t>DED_Attribute_3881</t>
  </si>
  <si>
    <t>Virtual_Inspection.run_id</t>
  </si>
  <si>
    <t>DED_Attribute_3882</t>
  </si>
  <si>
    <t>activity_detail.insert_tmsp</t>
  </si>
  <si>
    <t>DED_Attribute_3883</t>
  </si>
  <si>
    <t>activity_detail.update_tmsp</t>
  </si>
  <si>
    <t>DED_Attribute_3884</t>
  </si>
  <si>
    <t>activity_detail.run_id</t>
  </si>
  <si>
    <t>DED_Attribute_3885</t>
  </si>
  <si>
    <t>activity_detail.bk_hash</t>
  </si>
  <si>
    <t>DED_Attribute_3886</t>
  </si>
  <si>
    <t>activity_detail.row_hash</t>
  </si>
  <si>
    <t>DED_Attribute_3887</t>
  </si>
  <si>
    <t>address.insert_tmsp</t>
  </si>
  <si>
    <t>DED_Attribute_3888</t>
  </si>
  <si>
    <t>address.update_tmsp</t>
  </si>
  <si>
    <t>DED_Attribute_3889</t>
  </si>
  <si>
    <t>address.run_id</t>
  </si>
  <si>
    <t>DED_Attribute_3890</t>
  </si>
  <si>
    <t>address.bk_hash</t>
  </si>
  <si>
    <t>DED_Attribute_3891</t>
  </si>
  <si>
    <t>address.row_hash</t>
  </si>
  <si>
    <t>DED_Attribute_3892</t>
  </si>
  <si>
    <t>amendment_type.insert_tmsp</t>
  </si>
  <si>
    <t>DED_Attribute_3893</t>
  </si>
  <si>
    <t>amendment_type.update_tmsp</t>
  </si>
  <si>
    <t>DED_Attribute_3894</t>
  </si>
  <si>
    <t>amendment_type.run_id</t>
  </si>
  <si>
    <t>DED_Attribute_3895</t>
  </si>
  <si>
    <t>amendment_type.bk_hash</t>
  </si>
  <si>
    <t>DED_Attribute_3896</t>
  </si>
  <si>
    <t>amendment_type.row_hash</t>
  </si>
  <si>
    <t>DED_Attribute_3897</t>
  </si>
  <si>
    <t>ap_common.insert_tmsp</t>
  </si>
  <si>
    <t>DED_Attribute_3898</t>
  </si>
  <si>
    <t>ap_common.update_tmsp</t>
  </si>
  <si>
    <t>DED_Attribute_3899</t>
  </si>
  <si>
    <t>ap_common.run_id</t>
  </si>
  <si>
    <t>DED_Attribute_3900</t>
  </si>
  <si>
    <t>ap_common.bk_hash</t>
  </si>
  <si>
    <t>DED_Attribute_3901</t>
  </si>
  <si>
    <t>ap_common.row_hash</t>
  </si>
  <si>
    <t>DED_Attribute_3902</t>
  </si>
  <si>
    <t>basic_information.insert_tmsp</t>
  </si>
  <si>
    <t>DED_Attribute_3903</t>
  </si>
  <si>
    <t>basic_information.update_tmsp</t>
  </si>
  <si>
    <t>DED_Attribute_3904</t>
  </si>
  <si>
    <t>basic_information.run_id</t>
  </si>
  <si>
    <t>DED_Attribute_3905</t>
  </si>
  <si>
    <t>basic_information.bk_hash</t>
  </si>
  <si>
    <t>DED_Attribute_3906</t>
  </si>
  <si>
    <t>basic_information.row_hash</t>
  </si>
  <si>
    <t>DED_Attribute_3907</t>
  </si>
  <si>
    <t>branches_list.insert_tmsp</t>
  </si>
  <si>
    <t>DED_Attribute_3908</t>
  </si>
  <si>
    <t>branches_list.update_tmsp</t>
  </si>
  <si>
    <t>DED_Attribute_3909</t>
  </si>
  <si>
    <t>branches_list.run_id</t>
  </si>
  <si>
    <t>DED_Attribute_3910</t>
  </si>
  <si>
    <t>branches_list.bk_hash</t>
  </si>
  <si>
    <t>DED_Attribute_3911</t>
  </si>
  <si>
    <t>branches_list.row_hash</t>
  </si>
  <si>
    <t>DED_Attribute_3912</t>
  </si>
  <si>
    <t>branches.insert_tmsp</t>
  </si>
  <si>
    <t>DED_Attribute_3913</t>
  </si>
  <si>
    <t>branches.update_tmsp</t>
  </si>
  <si>
    <t>DED_Attribute_3914</t>
  </si>
  <si>
    <t>branches.run_id</t>
  </si>
  <si>
    <t>DED_Attribute_3915</t>
  </si>
  <si>
    <t>branches.bk_hash</t>
  </si>
  <si>
    <t>DED_Attribute_3916</t>
  </si>
  <si>
    <t>branches.row_hash</t>
  </si>
  <si>
    <t>DED_Attribute_3917</t>
  </si>
  <si>
    <t>cancellation_information.insert_tmsp</t>
  </si>
  <si>
    <t>DED_Attribute_3918</t>
  </si>
  <si>
    <t>cancellation_information.update_tmsp</t>
  </si>
  <si>
    <t>DED_Attribute_3919</t>
  </si>
  <si>
    <t>cancellation_information.run_id</t>
  </si>
  <si>
    <t>DED_Attribute_3920</t>
  </si>
  <si>
    <t>cancellation_information.bk_hash</t>
  </si>
  <si>
    <t>DED_Attribute_3921</t>
  </si>
  <si>
    <t>cancellation_information.row_hash</t>
  </si>
  <si>
    <t>DED_Attribute_3922</t>
  </si>
  <si>
    <t>capital_type.insert_tmsp</t>
  </si>
  <si>
    <t>DED_Attribute_3923</t>
  </si>
  <si>
    <t>capital_type.update_tmsp</t>
  </si>
  <si>
    <t>DED_Attribute_3924</t>
  </si>
  <si>
    <t>capital_type.run_id</t>
  </si>
  <si>
    <t>DED_Attribute_3925</t>
  </si>
  <si>
    <t>capital_type.bk_hash</t>
  </si>
  <si>
    <t>DED_Attribute_3926</t>
  </si>
  <si>
    <t>capital_type.row_hash</t>
  </si>
  <si>
    <t>DED_Attribute_3927</t>
  </si>
  <si>
    <t>commercial_feature.insert_tmsp</t>
  </si>
  <si>
    <t>DED_Attribute_3928</t>
  </si>
  <si>
    <t>commercial_feature.update_tmsp</t>
  </si>
  <si>
    <t>DED_Attribute_3929</t>
  </si>
  <si>
    <t>commercial_feature.run_id</t>
  </si>
  <si>
    <t>DED_Attribute_3930</t>
  </si>
  <si>
    <t>commercial_feature.bk_hash</t>
  </si>
  <si>
    <t>DED_Attribute_3931</t>
  </si>
  <si>
    <t>commercial_feature.row_hash</t>
  </si>
  <si>
    <t>DED_Attribute_3932</t>
  </si>
  <si>
    <t>communication_information.insert_tmsp</t>
  </si>
  <si>
    <t>DED_Attribute_3933</t>
  </si>
  <si>
    <t>communication_information.update_tmsp</t>
  </si>
  <si>
    <t>DED_Attribute_3934</t>
  </si>
  <si>
    <t>communication_information.run_id</t>
  </si>
  <si>
    <t>DED_Attribute_3935</t>
  </si>
  <si>
    <t>communication_information.bk_hash</t>
  </si>
  <si>
    <t>DED_Attribute_3936</t>
  </si>
  <si>
    <t>communication_information.row_hash</t>
  </si>
  <si>
    <t>DED_Attribute_3937</t>
  </si>
  <si>
    <t>company_contact.insert_tmsp</t>
  </si>
  <si>
    <t>DED_Attribute_3938</t>
  </si>
  <si>
    <t>company_contact.update_tmsp</t>
  </si>
  <si>
    <t>DED_Attribute_3939</t>
  </si>
  <si>
    <t>company_contact.run_id</t>
  </si>
  <si>
    <t>DED_Attribute_3940</t>
  </si>
  <si>
    <t>company_contact.bk_hash</t>
  </si>
  <si>
    <t>DED_Attribute_3941</t>
  </si>
  <si>
    <t>company_contact.row_hash</t>
  </si>
  <si>
    <t>DED_Attribute_3942</t>
  </si>
  <si>
    <t>company_service.insert_tmsp</t>
  </si>
  <si>
    <t>DED_Attribute_3943</t>
  </si>
  <si>
    <t>company_service.update_tmsp</t>
  </si>
  <si>
    <t>DED_Attribute_3944</t>
  </si>
  <si>
    <t>company_service.run_id</t>
  </si>
  <si>
    <t>DED_Attribute_3945</t>
  </si>
  <si>
    <t>company_service.bk_hash</t>
  </si>
  <si>
    <t>DED_Attribute_3946</t>
  </si>
  <si>
    <t>company_service.row_hash</t>
  </si>
  <si>
    <t>DED_Attribute_3947</t>
  </si>
  <si>
    <t>creditor_information.insert_tmsp</t>
  </si>
  <si>
    <t>DED_Attribute_3948</t>
  </si>
  <si>
    <t>creditor_information.update_tmsp</t>
  </si>
  <si>
    <t>DED_Attribute_3949</t>
  </si>
  <si>
    <t>creditor_information.run_id</t>
  </si>
  <si>
    <t>DED_Attribute_3950</t>
  </si>
  <si>
    <t>creditor_information.bk_hash</t>
  </si>
  <si>
    <t>DED_Attribute_3951</t>
  </si>
  <si>
    <t>creditor_information.row_hash</t>
  </si>
  <si>
    <t>DED_Attribute_3952</t>
  </si>
  <si>
    <t>general.insert_tmsp</t>
  </si>
  <si>
    <t>DED_Attribute_3953</t>
  </si>
  <si>
    <t>general.update_tmsp</t>
  </si>
  <si>
    <t>DED_Attribute_3954</t>
  </si>
  <si>
    <t>general.run_id</t>
  </si>
  <si>
    <t>DED_Attribute_3955</t>
  </si>
  <si>
    <t>general.bk_hash</t>
  </si>
  <si>
    <t>DED_Attribute_3956</t>
  </si>
  <si>
    <t>general.row_hash</t>
  </si>
  <si>
    <t>DED_Attribute_3957</t>
  </si>
  <si>
    <t>house_information.insert_tmsp</t>
  </si>
  <si>
    <t>DED_Attribute_3958</t>
  </si>
  <si>
    <t>house_information.update_tmsp</t>
  </si>
  <si>
    <t>DED_Attribute_3959</t>
  </si>
  <si>
    <t>house_information.run_id</t>
  </si>
  <si>
    <t>DED_Attribute_3960</t>
  </si>
  <si>
    <t>house_information.bk_hash</t>
  </si>
  <si>
    <t>DED_Attribute_3961</t>
  </si>
  <si>
    <t>house_information.row_hash</t>
  </si>
  <si>
    <t>DED_Attribute_3962</t>
  </si>
  <si>
    <t>hscode.insert_tmsp</t>
  </si>
  <si>
    <t>DED_Attribute_3963</t>
  </si>
  <si>
    <t>hscode.update_tmsp</t>
  </si>
  <si>
    <t>DED_Attribute_3964</t>
  </si>
  <si>
    <t>hscode.run_id</t>
  </si>
  <si>
    <t>DED_Attribute_3965</t>
  </si>
  <si>
    <t>hscode.bk_hash</t>
  </si>
  <si>
    <t>DED_Attribute_3966</t>
  </si>
  <si>
    <t>hscode.row_hash</t>
  </si>
  <si>
    <t>DED_Attribute_3977</t>
  </si>
  <si>
    <t>innovator_info.insert_tmsp</t>
  </si>
  <si>
    <t>DED_Attribute_3978</t>
  </si>
  <si>
    <t>innovator_info.update_tmsp</t>
  </si>
  <si>
    <t>DED_Attribute_3979</t>
  </si>
  <si>
    <t>innovator_info.run_id</t>
  </si>
  <si>
    <t>DED_Attribute_3980</t>
  </si>
  <si>
    <t>innovator_info.bk_hash</t>
  </si>
  <si>
    <t>DED_Attribute_3981</t>
  </si>
  <si>
    <t>innovator_info.row_hash</t>
  </si>
  <si>
    <t>DED_Attribute_3982</t>
  </si>
  <si>
    <t>invest_in_building.insert_tmsp</t>
  </si>
  <si>
    <t>DED_Attribute_3983</t>
  </si>
  <si>
    <t>invest_in_building.update_tmsp</t>
  </si>
  <si>
    <t>DED_Attribute_3984</t>
  </si>
  <si>
    <t>invest_in_building.run_id</t>
  </si>
  <si>
    <t>DED_Attribute_3985</t>
  </si>
  <si>
    <t>invest_in_building.bk_hash</t>
  </si>
  <si>
    <t>DED_Attribute_3986</t>
  </si>
  <si>
    <t>invest_in_building.row_hash</t>
  </si>
  <si>
    <t>DED_Attribute_3987</t>
  </si>
  <si>
    <t>legal_form_detail.insert_tmsp</t>
  </si>
  <si>
    <t>DED_Attribute_3988</t>
  </si>
  <si>
    <t>legal_form_detail.update_tmsp</t>
  </si>
  <si>
    <t>DED_Attribute_3989</t>
  </si>
  <si>
    <t>legal_form_detail.run_id</t>
  </si>
  <si>
    <t>DED_Attribute_3990</t>
  </si>
  <si>
    <t>legal_form_detail.bk_hash</t>
  </si>
  <si>
    <t>DED_Attribute_3991</t>
  </si>
  <si>
    <t>legal_form_detail.row_hash</t>
  </si>
  <si>
    <t>DED_Attribute_3992</t>
  </si>
  <si>
    <t>legalform.insert_tmsp</t>
  </si>
  <si>
    <t>DED_Attribute_3993</t>
  </si>
  <si>
    <t>legalform.update_tmsp</t>
  </si>
  <si>
    <t>DED_Attribute_3994</t>
  </si>
  <si>
    <t>legalform.run_id</t>
  </si>
  <si>
    <t>DED_Attribute_3995</t>
  </si>
  <si>
    <t>legalform.bk_hash</t>
  </si>
  <si>
    <t>DED_Attribute_3996</t>
  </si>
  <si>
    <t>legalform.row_hash</t>
  </si>
  <si>
    <t>DED_Attribute_3997</t>
  </si>
  <si>
    <t>license_classification.insert_tmsp</t>
  </si>
  <si>
    <t>DED_Attribute_3998</t>
  </si>
  <si>
    <t>license_classification.update_tmsp</t>
  </si>
  <si>
    <t>DED_Attribute_3999</t>
  </si>
  <si>
    <t>license_classification.run_id</t>
  </si>
  <si>
    <t>DED_Attribute_4000</t>
  </si>
  <si>
    <t>license_classification.bk_hash</t>
  </si>
  <si>
    <t>DED_Attribute_4001</t>
  </si>
  <si>
    <t>license_classification.row_hash</t>
  </si>
  <si>
    <t>DED_Attribute_4002</t>
  </si>
  <si>
    <t>location.insert_tmsp</t>
  </si>
  <si>
    <t>DED_Attribute_4003</t>
  </si>
  <si>
    <t>location.update_tmsp</t>
  </si>
  <si>
    <t>DED_Attribute_4004</t>
  </si>
  <si>
    <t>location.run_id</t>
  </si>
  <si>
    <t>DED_Attribute_4005</t>
  </si>
  <si>
    <t>location.bk_hash</t>
  </si>
  <si>
    <t>DED_Attribute_4006</t>
  </si>
  <si>
    <t>location.row_hash</t>
  </si>
  <si>
    <t>DED_Attribute_4007</t>
  </si>
  <si>
    <t>manager_additional_information.insert_tmsp</t>
  </si>
  <si>
    <t>DED_Attribute_4008</t>
  </si>
  <si>
    <t>manager_additional_information.update_tmsp</t>
  </si>
  <si>
    <t>DED_Attribute_4009</t>
  </si>
  <si>
    <t>manager_additional_information.run_id</t>
  </si>
  <si>
    <t>DED_Attribute_4010</t>
  </si>
  <si>
    <t>manager_additional_information.bk_hash</t>
  </si>
  <si>
    <t>DED_Attribute_4011</t>
  </si>
  <si>
    <t>manager_additional_information.row_hash</t>
  </si>
  <si>
    <t>DED_Attribute_4017</t>
  </si>
  <si>
    <t>mortgage_details.insert_tmsp</t>
  </si>
  <si>
    <t>DED_Attribute_4018</t>
  </si>
  <si>
    <t>mortgage_details.update_tmsp</t>
  </si>
  <si>
    <t>DED_Attribute_4019</t>
  </si>
  <si>
    <t>mortgage_details.run_id</t>
  </si>
  <si>
    <t>DED_Attribute_4020</t>
  </si>
  <si>
    <t>mortgage_details.bk_hash</t>
  </si>
  <si>
    <t>DED_Attribute_4021</t>
  </si>
  <si>
    <t>mortgage_details.row_hash</t>
  </si>
  <si>
    <t>DED_Attribute_4022</t>
  </si>
  <si>
    <t>mortgage_information.insert_tmsp</t>
  </si>
  <si>
    <t>DED_Attribute_4023</t>
  </si>
  <si>
    <t>mortgage_information.update_tmsp</t>
  </si>
  <si>
    <t>DED_Attribute_4024</t>
  </si>
  <si>
    <t>mortgage_information.run_id</t>
  </si>
  <si>
    <t>DED_Attribute_4025</t>
  </si>
  <si>
    <t>mortgage_information.bk_hash</t>
  </si>
  <si>
    <t>DED_Attribute_4026</t>
  </si>
  <si>
    <t>mortgage_information.row_hash</t>
  </si>
  <si>
    <t>DED_Attribute_4027</t>
  </si>
  <si>
    <t>official_use.insert_tmsp</t>
  </si>
  <si>
    <t>DED_Attribute_4028</t>
  </si>
  <si>
    <t>official_use.update_tmsp</t>
  </si>
  <si>
    <t>DED_Attribute_4029</t>
  </si>
  <si>
    <t>official_use.run_id</t>
  </si>
  <si>
    <t>DED_Attribute_4030</t>
  </si>
  <si>
    <t>official_use.bk_hash</t>
  </si>
  <si>
    <t>DED_Attribute_4031</t>
  </si>
  <si>
    <t>official_use.row_hash</t>
  </si>
  <si>
    <t>DED_Attribute_4032</t>
  </si>
  <si>
    <t>other_information.insert_tmsp</t>
  </si>
  <si>
    <t>DED_Attribute_4033</t>
  </si>
  <si>
    <t>other_information.update_tmsp</t>
  </si>
  <si>
    <t>DED_Attribute_4034</t>
  </si>
  <si>
    <t>other_information.run_id</t>
  </si>
  <si>
    <t>DED_Attribute_4035</t>
  </si>
  <si>
    <t>other_information.bk_hash</t>
  </si>
  <si>
    <t>DED_Attribute_4036</t>
  </si>
  <si>
    <t>other_information.row_hash</t>
  </si>
  <si>
    <t>DED_Attribute_4037</t>
  </si>
  <si>
    <t>paper_ad.insert_tmsp</t>
  </si>
  <si>
    <t>DED_Attribute_4038</t>
  </si>
  <si>
    <t>paper_ad.update_tmsp</t>
  </si>
  <si>
    <t>DED_Attribute_4039</t>
  </si>
  <si>
    <t>paper_ad.run_id</t>
  </si>
  <si>
    <t>DED_Attribute_4040</t>
  </si>
  <si>
    <t>paper_ad.bk_hash</t>
  </si>
  <si>
    <t>DED_Attribute_4041</t>
  </si>
  <si>
    <t>paper_ad.row_hash</t>
  </si>
  <si>
    <t>DED_Attribute_4042</t>
  </si>
  <si>
    <t>paper_publishing.insert_tmsp</t>
  </si>
  <si>
    <t>DED_Attribute_4043</t>
  </si>
  <si>
    <t>paper_publishing.update_tmsp</t>
  </si>
  <si>
    <t>DED_Attribute_4044</t>
  </si>
  <si>
    <t>paper_publishing.run_id</t>
  </si>
  <si>
    <t>DED_Attribute_4045</t>
  </si>
  <si>
    <t>paper_publishing.bk_hash</t>
  </si>
  <si>
    <t>DED_Attribute_4046</t>
  </si>
  <si>
    <t>paper_publishing.row_hash</t>
  </si>
  <si>
    <t>DED_Attribute_4047</t>
  </si>
  <si>
    <t>permit_number.insert_tmsp</t>
  </si>
  <si>
    <t>DED_Attribute_4048</t>
  </si>
  <si>
    <t>permit_number.update_tmsp</t>
  </si>
  <si>
    <t>DED_Attribute_4049</t>
  </si>
  <si>
    <t>permit_number.run_id</t>
  </si>
  <si>
    <t>DED_Attribute_4050</t>
  </si>
  <si>
    <t>permit_number.bk_hash</t>
  </si>
  <si>
    <t>DED_Attribute_4051</t>
  </si>
  <si>
    <t>permit_number.row_hash</t>
  </si>
  <si>
    <t>DED_Attribute_4052</t>
  </si>
  <si>
    <t>pro_information.insert_tmsp</t>
  </si>
  <si>
    <t>DED_Attribute_4053</t>
  </si>
  <si>
    <t>pro_information.update_tmsp</t>
  </si>
  <si>
    <t>DED_Attribute_4054</t>
  </si>
  <si>
    <t>pro_information.run_id</t>
  </si>
  <si>
    <t>DED_Attribute_4055</t>
  </si>
  <si>
    <t>pro_information.bk_hash</t>
  </si>
  <si>
    <t>DED_Attribute_4056</t>
  </si>
  <si>
    <t>pro_information.row_hash</t>
  </si>
  <si>
    <t>DED_Attribute_4057</t>
  </si>
  <si>
    <t>project_details.insert_tmsp</t>
  </si>
  <si>
    <t>DED_Attribute_4058</t>
  </si>
  <si>
    <t>project_details.update_tmsp</t>
  </si>
  <si>
    <t>DED_Attribute_4059</t>
  </si>
  <si>
    <t>project_details.run_id</t>
  </si>
  <si>
    <t>DED_Attribute_4060</t>
  </si>
  <si>
    <t>project_details.bk_hash</t>
  </si>
  <si>
    <t>DED_Attribute_4061</t>
  </si>
  <si>
    <t>project_details.row_hash</t>
  </si>
  <si>
    <t>DED_Attribute_4062</t>
  </si>
  <si>
    <t>rb_record.insert_tmsp</t>
  </si>
  <si>
    <t>DED_Attribute_4063</t>
  </si>
  <si>
    <t>rb_record.update_tmsp</t>
  </si>
  <si>
    <t>DED_Attribute_4064</t>
  </si>
  <si>
    <t>rb_record.run_id</t>
  </si>
  <si>
    <t>DED_Attribute_4065</t>
  </si>
  <si>
    <t>rb_record.bk_hash</t>
  </si>
  <si>
    <t>DED_Attribute_4066</t>
  </si>
  <si>
    <t>rb_record.row_hash</t>
  </si>
  <si>
    <t>DED_Attribute_4067</t>
  </si>
  <si>
    <t>rbf_activity_risk.insert_tmsp</t>
  </si>
  <si>
    <t>DED_Attribute_4068</t>
  </si>
  <si>
    <t>rbf_activity_risk.update_tmsp</t>
  </si>
  <si>
    <t>DED_Attribute_4069</t>
  </si>
  <si>
    <t>rbf_activity_risk.run_id</t>
  </si>
  <si>
    <t>DED_Attribute_4070</t>
  </si>
  <si>
    <t>rbf_activity_risk.bk_hash</t>
  </si>
  <si>
    <t>DED_Attribute_4071</t>
  </si>
  <si>
    <t>rbf_activity_risk.row_hash</t>
  </si>
  <si>
    <t>DED_Attribute_4072</t>
  </si>
  <si>
    <t>rbf_company_risk.insert_tmsp</t>
  </si>
  <si>
    <t>DED_Attribute_4073</t>
  </si>
  <si>
    <t>rbf_company_risk.update_tmsp</t>
  </si>
  <si>
    <t>DED_Attribute_4074</t>
  </si>
  <si>
    <t>rbf_company_risk.run_id</t>
  </si>
  <si>
    <t>DED_Attribute_4075</t>
  </si>
  <si>
    <t>rbf_company_risk.bk_hash</t>
  </si>
  <si>
    <t>DED_Attribute_4076</t>
  </si>
  <si>
    <t>rbf_company_risk.row_hash</t>
  </si>
  <si>
    <t>DED_Attribute_4077</t>
  </si>
  <si>
    <t>rbf_initiation_risk.insert_tmsp</t>
  </si>
  <si>
    <t>DED_Attribute_4078</t>
  </si>
  <si>
    <t>rbf_initiation_risk.update_tmsp</t>
  </si>
  <si>
    <t>DED_Attribute_4079</t>
  </si>
  <si>
    <t>rbf_initiation_risk.run_id</t>
  </si>
  <si>
    <t>DED_Attribute_4080</t>
  </si>
  <si>
    <t>rbf_initiation_risk.bk_hash</t>
  </si>
  <si>
    <t>DED_Attribute_4081</t>
  </si>
  <si>
    <t>rbf_initiation_risk.row_hash</t>
  </si>
  <si>
    <t>DED_Attribute_4082</t>
  </si>
  <si>
    <t>rbf_main_inputs.insert_tmsp</t>
  </si>
  <si>
    <t>DED_Attribute_4083</t>
  </si>
  <si>
    <t>rbf_main_inputs.update_tmsp</t>
  </si>
  <si>
    <t>DED_Attribute_4084</t>
  </si>
  <si>
    <t>rbf_main_inputs.run_id</t>
  </si>
  <si>
    <t>DED_Attribute_4085</t>
  </si>
  <si>
    <t>rbf_main_inputs.bk_hash</t>
  </si>
  <si>
    <t>DED_Attribute_4086</t>
  </si>
  <si>
    <t>rbf_main_inputs.row_hash</t>
  </si>
  <si>
    <t>DED_Attribute_4087</t>
  </si>
  <si>
    <t>rbf_overriding_factors.insert_tmsp</t>
  </si>
  <si>
    <t>DED_Attribute_4088</t>
  </si>
  <si>
    <t>rbf_overriding_factors.update_tmsp</t>
  </si>
  <si>
    <t>DED_Attribute_4089</t>
  </si>
  <si>
    <t>rbf_overriding_factors.run_id</t>
  </si>
  <si>
    <t>DED_Attribute_4090</t>
  </si>
  <si>
    <t>rbf_overriding_factors.bk_hash</t>
  </si>
  <si>
    <t>DED_Attribute_4091</t>
  </si>
  <si>
    <t>rbf_overriding_factors.row_hash</t>
  </si>
  <si>
    <t>DED_Attribute_4092</t>
  </si>
  <si>
    <t>rbf_property_risk.insert_tmsp</t>
  </si>
  <si>
    <t>DED_Attribute_4093</t>
  </si>
  <si>
    <t>rbf_property_risk.update_tmsp</t>
  </si>
  <si>
    <t>DED_Attribute_4094</t>
  </si>
  <si>
    <t>rbf_property_risk.run_id</t>
  </si>
  <si>
    <t>DED_Attribute_4095</t>
  </si>
  <si>
    <t>rbf_property_risk.bk_hash</t>
  </si>
  <si>
    <t>DED_Attribute_4096</t>
  </si>
  <si>
    <t>rbf_property_risk.row_hash</t>
  </si>
  <si>
    <t>DED_Attribute_4097</t>
  </si>
  <si>
    <t>rbf_scoring_and_risk_rating.insert_tmsp</t>
  </si>
  <si>
    <t>DED_Attribute_4098</t>
  </si>
  <si>
    <t>rbf_scoring_and_risk_rating.update_tmsp</t>
  </si>
  <si>
    <t>DED_Attribute_4099</t>
  </si>
  <si>
    <t>rbf_scoring_and_risk_rating.run_id</t>
  </si>
  <si>
    <t>DED_Attribute_4100</t>
  </si>
  <si>
    <t>rbf_scoring_and_risk_rating.bk_hash</t>
  </si>
  <si>
    <t>DED_Attribute_4101</t>
  </si>
  <si>
    <t>rbf_scoring_and_risk_rating.row_hash</t>
  </si>
  <si>
    <t>DED_Attribute_4107</t>
  </si>
  <si>
    <t>reference_license.insert_tmsp</t>
  </si>
  <si>
    <t>DED_Attribute_4108</t>
  </si>
  <si>
    <t>reference_license.update_tmsp</t>
  </si>
  <si>
    <t>DED_Attribute_4109</t>
  </si>
  <si>
    <t>reference_license.run_id</t>
  </si>
  <si>
    <t>DED_Attribute_4110</t>
  </si>
  <si>
    <t>reference_license.bk_hash</t>
  </si>
  <si>
    <t>DED_Attribute_4111</t>
  </si>
  <si>
    <t>reference_license.row_hash</t>
  </si>
  <si>
    <t>DED_Attribute_4117</t>
  </si>
  <si>
    <t>renewal.insert_tmsp</t>
  </si>
  <si>
    <t>DED_Attribute_4118</t>
  </si>
  <si>
    <t>renewal.update_tmsp</t>
  </si>
  <si>
    <t>DED_Attribute_4119</t>
  </si>
  <si>
    <t>renewal.run_id</t>
  </si>
  <si>
    <t>DED_Attribute_4120</t>
  </si>
  <si>
    <t>renewal.bk_hash</t>
  </si>
  <si>
    <t>DED_Attribute_4121</t>
  </si>
  <si>
    <t>renewal.row_hash</t>
  </si>
  <si>
    <t>DED_Attribute_4122</t>
  </si>
  <si>
    <t>seasonal_promotions.insert_tmsp</t>
  </si>
  <si>
    <t>DED_Attribute_4123</t>
  </si>
  <si>
    <t>seasonal_promotions.update_tmsp</t>
  </si>
  <si>
    <t>DED_Attribute_4124</t>
  </si>
  <si>
    <t>seasonal_promotions.run_id</t>
  </si>
  <si>
    <t>DED_Attribute_4125</t>
  </si>
  <si>
    <t>seasonal_promotions.bk_hash</t>
  </si>
  <si>
    <t>DED_Attribute_4126</t>
  </si>
  <si>
    <t>seasonal_promotions.row_hash</t>
  </si>
  <si>
    <t>DED_Attribute_4127</t>
  </si>
  <si>
    <t>service_redirect.insert_tmsp</t>
  </si>
  <si>
    <t>DED_Attribute_4128</t>
  </si>
  <si>
    <t>service_redirect.update_tmsp</t>
  </si>
  <si>
    <t>DED_Attribute_4129</t>
  </si>
  <si>
    <t>service_redirect.run_id</t>
  </si>
  <si>
    <t>DED_Attribute_4130</t>
  </si>
  <si>
    <t>service_redirect.bk_hash</t>
  </si>
  <si>
    <t>DED_Attribute_4131</t>
  </si>
  <si>
    <t>service_redirect.row_hash</t>
  </si>
  <si>
    <t>DED_Attribute_4142</t>
  </si>
  <si>
    <t>signboard_details.insert_tmsp</t>
  </si>
  <si>
    <t>DED_Attribute_4143</t>
  </si>
  <si>
    <t>signboard_details.update_tmsp</t>
  </si>
  <si>
    <t>DED_Attribute_4144</t>
  </si>
  <si>
    <t>signboard_details.run_id</t>
  </si>
  <si>
    <t>DED_Attribute_4145</t>
  </si>
  <si>
    <t>signboard_details.bk_hash</t>
  </si>
  <si>
    <t>DED_Attribute_4146</t>
  </si>
  <si>
    <t>signboard_details.row_hash</t>
  </si>
  <si>
    <t>DED_Attribute_4147</t>
  </si>
  <si>
    <t>trade_name_choices.insert_tmsp</t>
  </si>
  <si>
    <t>DED_Attribute_4148</t>
  </si>
  <si>
    <t>trade_name_choices.update_tmsp</t>
  </si>
  <si>
    <t>DED_Attribute_4149</t>
  </si>
  <si>
    <t>trade_name_choices.run_id</t>
  </si>
  <si>
    <t>DED_Attribute_4150</t>
  </si>
  <si>
    <t>trade_name_choices.bk_hash</t>
  </si>
  <si>
    <t>DED_Attribute_4151</t>
  </si>
  <si>
    <t>trade_name_choices.row_hash</t>
  </si>
  <si>
    <t>DED_Attribute_4152</t>
  </si>
  <si>
    <t>trade_name_classification.insert_tmsp</t>
  </si>
  <si>
    <t>DED_Attribute_4153</t>
  </si>
  <si>
    <t>trade_name_classification.update_tmsp</t>
  </si>
  <si>
    <t>DED_Attribute_4154</t>
  </si>
  <si>
    <t>trade_name_classification.run_id</t>
  </si>
  <si>
    <t>DED_Attribute_4155</t>
  </si>
  <si>
    <t>trade_name_classification.bk_hash</t>
  </si>
  <si>
    <t>DED_Attribute_4156</t>
  </si>
  <si>
    <t>trade_name_classification.row_hash</t>
  </si>
  <si>
    <t>DED_Attribute_4157</t>
  </si>
  <si>
    <t>trade_name_renewal_info.insert_tmsp</t>
  </si>
  <si>
    <t>DED_Attribute_4158</t>
  </si>
  <si>
    <t>trade_name_renewal_info.update_tmsp</t>
  </si>
  <si>
    <t>DED_Attribute_4159</t>
  </si>
  <si>
    <t>trade_name_renewal_info.run_id</t>
  </si>
  <si>
    <t>DED_Attribute_4160</t>
  </si>
  <si>
    <t>trade_name_renewal_info.bk_hash</t>
  </si>
  <si>
    <t>DED_Attribute_4161</t>
  </si>
  <si>
    <t>trade_name_renewal_info.row_hash</t>
  </si>
  <si>
    <t>DED_Attribute_4162</t>
  </si>
  <si>
    <t>transaction_information.insert_tmsp</t>
  </si>
  <si>
    <t>DED_Attribute_4163</t>
  </si>
  <si>
    <t>transaction_information.update_tmsp</t>
  </si>
  <si>
    <t>DED_Attribute_4164</t>
  </si>
  <si>
    <t>transaction_information.run_id</t>
  </si>
  <si>
    <t>DED_Attribute_4165</t>
  </si>
  <si>
    <t>transaction_information.bk_hash</t>
  </si>
  <si>
    <t>DED_Attribute_4166</t>
  </si>
  <si>
    <t>transaction_information.row_hash</t>
  </si>
  <si>
    <t>DED_Attribute_4167</t>
  </si>
  <si>
    <t>vehicle_info.insert_tmsp</t>
  </si>
  <si>
    <t>DED_Attribute_4168</t>
  </si>
  <si>
    <t>vehicle_info.update_tmsp</t>
  </si>
  <si>
    <t>DED_Attribute_4169</t>
  </si>
  <si>
    <t>vehicle_info.run_id</t>
  </si>
  <si>
    <t>DED_Attribute_4170</t>
  </si>
  <si>
    <t>vehicle_info.bk_hash</t>
  </si>
  <si>
    <t>DED_Attribute_4171</t>
  </si>
  <si>
    <t>vehicle_info.row_hash</t>
  </si>
  <si>
    <t>DED_Attribute_4172</t>
  </si>
  <si>
    <t>virtual_inspection_confirmation.insert_tmsp</t>
  </si>
  <si>
    <t>DED_Attribute_4173</t>
  </si>
  <si>
    <t>virtual_inspection_confirmation.update_tmsp</t>
  </si>
  <si>
    <t>DED_Attribute_4174</t>
  </si>
  <si>
    <t>virtual_inspection_confirmation.run_id</t>
  </si>
  <si>
    <t>DED_Attribute_4175</t>
  </si>
  <si>
    <t>virtual_inspection_confirmation.bk_hash</t>
  </si>
  <si>
    <t>DED_Attribute_4176</t>
  </si>
  <si>
    <t>virtual_inspection_confirmation.row_hash</t>
  </si>
  <si>
    <t>DED_Attribute_4177</t>
  </si>
  <si>
    <t>exemption_change_log.insert_tmsp</t>
  </si>
  <si>
    <t>DED_Attribute_4178</t>
  </si>
  <si>
    <t>exemption_change_log.update_tmsp</t>
  </si>
  <si>
    <t>DED_Attribute_4179</t>
  </si>
  <si>
    <t>exemption_change_log.run_id</t>
  </si>
  <si>
    <t>DED_Attribute_4180</t>
  </si>
  <si>
    <t>Exemption_Change_Log_id</t>
  </si>
  <si>
    <t>exemption_change_log.Exemption_Change_Log_id</t>
  </si>
  <si>
    <t>DED_Attribute_4181</t>
  </si>
  <si>
    <t>effective_from_tmsp</t>
  </si>
  <si>
    <t>exemption_change_log.effective_from_tmsp</t>
  </si>
  <si>
    <t>DED_Attribute_4182</t>
  </si>
  <si>
    <t>effective_till_tmsp</t>
  </si>
  <si>
    <t>exemption_change_log.effective_till_tmsp</t>
  </si>
  <si>
    <t>DED_Attribute_4183</t>
  </si>
  <si>
    <t>active_fg</t>
  </si>
  <si>
    <t>exemption_change_log.active_fg</t>
  </si>
  <si>
    <t>DED_Attribute_4184</t>
  </si>
  <si>
    <t>exemption_change_log.row_hash</t>
  </si>
  <si>
    <t>DED_Attribute_4185</t>
  </si>
  <si>
    <t>exemption_change_log.bk_hash</t>
  </si>
  <si>
    <t>DED_Attribute_4186</t>
  </si>
  <si>
    <t>exemption_change_log.row_index</t>
  </si>
  <si>
    <t>DED_Attribute_4187</t>
  </si>
  <si>
    <t>customs_quota.insert_tmsp</t>
  </si>
  <si>
    <t>DED_Attribute_4188</t>
  </si>
  <si>
    <t>customs_quota.update_tmsp</t>
  </si>
  <si>
    <t>DED_Attribute_4189</t>
  </si>
  <si>
    <t>customs_quota.run_id</t>
  </si>
  <si>
    <t>DED_Attribute_4190</t>
  </si>
  <si>
    <t>customs_quota.bk_hash</t>
  </si>
  <si>
    <t>DED_Attribute_4191</t>
  </si>
  <si>
    <t>customs_quota.row_hash</t>
  </si>
  <si>
    <t>DED_Attribute_4192</t>
  </si>
  <si>
    <t>company_name.insert_tmsp</t>
  </si>
  <si>
    <t>DED_Attribute_4193</t>
  </si>
  <si>
    <t>company_name.update_tmsp</t>
  </si>
  <si>
    <t>DED_Attribute_4194</t>
  </si>
  <si>
    <t>company_name.run_id</t>
  </si>
  <si>
    <t>DED_Attribute_4195</t>
  </si>
  <si>
    <t>company_name.row_hash</t>
  </si>
  <si>
    <t>DED_Attribute_4196</t>
  </si>
  <si>
    <t>company_name.bk_hash</t>
  </si>
  <si>
    <t>DED_Attribute_4197</t>
  </si>
  <si>
    <t>status_lookup.insert_tmsp</t>
  </si>
  <si>
    <t>DED_Attribute_4198</t>
  </si>
  <si>
    <t>status_lookup.update_tmsp</t>
  </si>
  <si>
    <t>DED_Attribute_4199</t>
  </si>
  <si>
    <t>status_lookup.run_id</t>
  </si>
  <si>
    <t>DED_Attribute_4200</t>
  </si>
  <si>
    <t>status_lookup.row_hash</t>
  </si>
  <si>
    <t>DED_Attribute_4201</t>
  </si>
  <si>
    <t>status_lookup.bk_hash</t>
  </si>
  <si>
    <t>DED_Attribute_4202</t>
  </si>
  <si>
    <t>application_address.insert_tmsp</t>
  </si>
  <si>
    <t>DED_Attribute_4203</t>
  </si>
  <si>
    <t>application_address.update_tmsp</t>
  </si>
  <si>
    <t>DED_Attribute_4204</t>
  </si>
  <si>
    <t>application_address.run_id</t>
  </si>
  <si>
    <t>DED_Attribute_4205</t>
  </si>
  <si>
    <t>application_address.row_hash</t>
  </si>
  <si>
    <t>DED_Attribute_4206</t>
  </si>
  <si>
    <t>application_address.bk_hash</t>
  </si>
  <si>
    <t>DED_Attribute_4207</t>
  </si>
  <si>
    <t>investor.insert_tmsp</t>
  </si>
  <si>
    <t>DED_Attribute_4208</t>
  </si>
  <si>
    <t>investor.update_tmsp</t>
  </si>
  <si>
    <t>DED_Attribute_4209</t>
  </si>
  <si>
    <t>investor.run_id</t>
  </si>
  <si>
    <t>DED_Attribute_4210</t>
  </si>
  <si>
    <t>investor.row_hash</t>
  </si>
  <si>
    <t>DED_Attribute_4211</t>
  </si>
  <si>
    <t>investor.bk_hash</t>
  </si>
  <si>
    <t>DED_Attribute_4212</t>
  </si>
  <si>
    <t>application_district.insert_tmsp</t>
  </si>
  <si>
    <t>DED_Attribute_4213</t>
  </si>
  <si>
    <t>application_district.update_tmsp</t>
  </si>
  <si>
    <t>DED_Attribute_4214</t>
  </si>
  <si>
    <t>application_district.run_id</t>
  </si>
  <si>
    <t>DED_Attribute_4215</t>
  </si>
  <si>
    <t>application_district.row_hash</t>
  </si>
  <si>
    <t>DED_Attribute_4216</t>
  </si>
  <si>
    <t>application_district.bk_hash</t>
  </si>
  <si>
    <t>DED_Attribute_4217</t>
  </si>
  <si>
    <t>status_lookup_language.insert_tmsp</t>
  </si>
  <si>
    <t>DED_Attribute_4218</t>
  </si>
  <si>
    <t>status_lookup_language.update_tmsp</t>
  </si>
  <si>
    <t>DED_Attribute_4219</t>
  </si>
  <si>
    <t>status_lookup_language.run_id</t>
  </si>
  <si>
    <t>DED_Attribute_4220</t>
  </si>
  <si>
    <t>status_lookup_language.row_hash</t>
  </si>
  <si>
    <t>DED_Attribute_4221</t>
  </si>
  <si>
    <t>status_lookup_language.bk_hash</t>
  </si>
  <si>
    <t>DED_Attribute_4222</t>
  </si>
  <si>
    <t>license_expiration.insert_tmsp</t>
  </si>
  <si>
    <t>DED_Attribute_4223</t>
  </si>
  <si>
    <t>license_expiration.update_tmsp</t>
  </si>
  <si>
    <t>DED_Attribute_4224</t>
  </si>
  <si>
    <t>license_expiration.run_id</t>
  </si>
  <si>
    <t>DED_Attribute_4225</t>
  </si>
  <si>
    <t>license_expiration.row_hash</t>
  </si>
  <si>
    <t>DED_Attribute_4226</t>
  </si>
  <si>
    <t>license_expiration.bk_hash</t>
  </si>
  <si>
    <t>DED_Attribute_4227</t>
  </si>
  <si>
    <t>application_payment.insert_tmsp</t>
  </si>
  <si>
    <t>DED_Attribute_4228</t>
  </si>
  <si>
    <t>application_payment.update_tmsp</t>
  </si>
  <si>
    <t>DED_Attribute_4229</t>
  </si>
  <si>
    <t>application_payment.run_id</t>
  </si>
  <si>
    <t>DED_Attribute_4230</t>
  </si>
  <si>
    <t>application_payment.row_hash</t>
  </si>
  <si>
    <t>DED_Attribute_4231</t>
  </si>
  <si>
    <t>application_payment.bk_hash</t>
  </si>
  <si>
    <t>DED_Attribute_4232</t>
  </si>
  <si>
    <t>application_master_dtl.insert_tmsp</t>
  </si>
  <si>
    <t>DED_Attribute_4233</t>
  </si>
  <si>
    <t>application_master_dtl.update_tmsp</t>
  </si>
  <si>
    <t>DED_Attribute_4234</t>
  </si>
  <si>
    <t>application_master_dtl.run_id</t>
  </si>
  <si>
    <t>DED_Attribute_4235</t>
  </si>
  <si>
    <t>application_master_dtl.row_hash</t>
  </si>
  <si>
    <t>DED_Attribute_4236</t>
  </si>
  <si>
    <t>application_master_dtl.bk_hash</t>
  </si>
  <si>
    <t>DED_Attribute_4237</t>
  </si>
  <si>
    <t>investor_reference.insert_tmsp</t>
  </si>
  <si>
    <t>DED_Attribute_4238</t>
  </si>
  <si>
    <t>investor_reference.update_tmsp</t>
  </si>
  <si>
    <t>DED_Attribute_4239</t>
  </si>
  <si>
    <t>investor_reference.run_id</t>
  </si>
  <si>
    <t>DED_Attribute_4240</t>
  </si>
  <si>
    <t>investor_reference.bk_hash</t>
  </si>
  <si>
    <t>DED_Attribute_4241</t>
  </si>
  <si>
    <t>investor_reference.row_hash</t>
  </si>
  <si>
    <t>DED_Attribute_4242</t>
  </si>
  <si>
    <t>application_receipt.insert_tmsp</t>
  </si>
  <si>
    <t>DED_Attribute_4243</t>
  </si>
  <si>
    <t>application_receipt.update_tmsp</t>
  </si>
  <si>
    <t>DED_Attribute_4244</t>
  </si>
  <si>
    <t>application_receipt.run_id</t>
  </si>
  <si>
    <t>DED_Attribute_4245</t>
  </si>
  <si>
    <t>application_receipt.row_hash</t>
  </si>
  <si>
    <t>DED_Attribute_4246</t>
  </si>
  <si>
    <t>application_receipt.bk_hash</t>
  </si>
  <si>
    <t>DED_Attribute_4247</t>
  </si>
  <si>
    <t>application_district_reference.insert_tmsp</t>
  </si>
  <si>
    <t>DED_Attribute_4248</t>
  </si>
  <si>
    <t>application_district_reference.update_tmsp</t>
  </si>
  <si>
    <t>DED_Attribute_4249</t>
  </si>
  <si>
    <t>application_district_reference.run_id</t>
  </si>
  <si>
    <t>DED_Attribute_4250</t>
  </si>
  <si>
    <t>application_district_reference.bk_hash</t>
  </si>
  <si>
    <t>DED_Attribute_4251</t>
  </si>
  <si>
    <t>application_district_reference.row_hash</t>
  </si>
  <si>
    <t>DED_Attribute_4252</t>
  </si>
  <si>
    <t>application_master.insert_tmsp</t>
  </si>
  <si>
    <t>DED_Attribute_4253</t>
  </si>
  <si>
    <t>application_master.update_tmsp</t>
  </si>
  <si>
    <t>DED_Attribute_4254</t>
  </si>
  <si>
    <t>application_master.run_id</t>
  </si>
  <si>
    <t>DED_Attribute_4255</t>
  </si>
  <si>
    <t>application_master.row_hash</t>
  </si>
  <si>
    <t>DED_Attribute_4256</t>
  </si>
  <si>
    <t>application_master.bk_hash</t>
  </si>
  <si>
    <t>application_master.b1_appl_status</t>
  </si>
  <si>
    <t>DED_Attribute_4258</t>
  </si>
  <si>
    <t>app_status_group_code</t>
  </si>
  <si>
    <t>application_master.app_status_group_code</t>
  </si>
  <si>
    <t>DED_Attribute_4259</t>
  </si>
  <si>
    <t>instant_activities.insert_tmsp</t>
  </si>
  <si>
    <t>DED_Attribute_4260</t>
  </si>
  <si>
    <t>instant_activities.update_tmsp</t>
  </si>
  <si>
    <t>DED_Attribute_4261</t>
  </si>
  <si>
    <t>instant_activities.run_id</t>
  </si>
  <si>
    <t>DED_Attribute_4262</t>
  </si>
  <si>
    <t>instant_activities.row_hash</t>
  </si>
  <si>
    <t>DED_Attribute_4263</t>
  </si>
  <si>
    <t>instant_activities.bk_hash</t>
  </si>
  <si>
    <t>DED_Attribute_4264</t>
  </si>
  <si>
    <t>expiry_date_history.insert_tmsp</t>
  </si>
  <si>
    <t>DED_Attribute_4265</t>
  </si>
  <si>
    <t>expiry_date_history.update_tmsp</t>
  </si>
  <si>
    <t>DED_Attribute_4266</t>
  </si>
  <si>
    <t>expiry_date_history.run_id</t>
  </si>
  <si>
    <t>DED_Attribute_4267</t>
  </si>
  <si>
    <t>expiry_date_history.row_hash</t>
  </si>
  <si>
    <t>DED_Attribute_4268</t>
  </si>
  <si>
    <t>expiry_date_history.bk_hash</t>
  </si>
  <si>
    <t>DED_Attribute_4269</t>
  </si>
  <si>
    <t>industrial_activities.insert_tmsp</t>
  </si>
  <si>
    <t>DED_Attribute_4270</t>
  </si>
  <si>
    <t>industrial_activities.update_tmsp</t>
  </si>
  <si>
    <t>DED_Attribute_4271</t>
  </si>
  <si>
    <t>industrial_activities.run_id</t>
  </si>
  <si>
    <t>DED_Attribute_4272</t>
  </si>
  <si>
    <t>industrial_activities.bk_hash</t>
  </si>
  <si>
    <t>DED_Attribute_4273</t>
  </si>
  <si>
    <t>industrial_activities.row_hash</t>
  </si>
  <si>
    <t>DED_Attribute_4274</t>
  </si>
  <si>
    <t>application_configuration_language.insert_tmsp</t>
  </si>
  <si>
    <t>DED_Attribute_4275</t>
  </si>
  <si>
    <t>application_configuration_language.update_tmsp</t>
  </si>
  <si>
    <t>DED_Attribute_4276</t>
  </si>
  <si>
    <t>application_configuration_language.run_id</t>
  </si>
  <si>
    <t>DED_Attribute_4277</t>
  </si>
  <si>
    <t>application_configuration_language.bk_hash</t>
  </si>
  <si>
    <t>DED_Attribute_4278</t>
  </si>
  <si>
    <t>application_configuration_language.row_hash</t>
  </si>
  <si>
    <t>DED_Attribute_4279</t>
  </si>
  <si>
    <t>permit_kiosk.insert_tmsp</t>
  </si>
  <si>
    <t>DED_Attribute_4280</t>
  </si>
  <si>
    <t>permit_kiosk.update_tmsp</t>
  </si>
  <si>
    <t>DED_Attribute_4281</t>
  </si>
  <si>
    <t>permit_kiosk.run_id</t>
  </si>
  <si>
    <t>DED_Attribute_4282</t>
  </si>
  <si>
    <t>permit_kiosk.bk_hash</t>
  </si>
  <si>
    <t>DED_Attribute_4283</t>
  </si>
  <si>
    <t>permit_kiosk.row_hash</t>
  </si>
  <si>
    <t>DED_Attribute_4284</t>
  </si>
  <si>
    <t>workflow_language.insert_tmsp</t>
  </si>
  <si>
    <t>DED_Attribute_4285</t>
  </si>
  <si>
    <t>workflow_language.update_tmsp</t>
  </si>
  <si>
    <t>DED_Attribute_4286</t>
  </si>
  <si>
    <t>workflow_language.run_id</t>
  </si>
  <si>
    <t>DED_Attribute_4287</t>
  </si>
  <si>
    <t>workflow_language.bk_hash</t>
  </si>
  <si>
    <t>DED_Attribute_4288</t>
  </si>
  <si>
    <t>workflow_language.row_hash</t>
  </si>
  <si>
    <t>DED_Attribute_4289</t>
  </si>
  <si>
    <t>entity_follow_up.insert_tmsp</t>
  </si>
  <si>
    <t>DED_Attribute_4290</t>
  </si>
  <si>
    <t>entity_follow_up.update_tmsp</t>
  </si>
  <si>
    <t>DED_Attribute_4291</t>
  </si>
  <si>
    <t>entity_follow_up.run_id</t>
  </si>
  <si>
    <t>DED_Attribute_4292</t>
  </si>
  <si>
    <t>entity_follow_up.row_hash</t>
  </si>
  <si>
    <t>DED_Attribute_4293</t>
  </si>
  <si>
    <t>entity_follow_up.bk_hash</t>
  </si>
  <si>
    <t>DED_Attribute_4294</t>
  </si>
  <si>
    <t>application_address_reference.insert_tmsp</t>
  </si>
  <si>
    <t>DED_Attribute_4295</t>
  </si>
  <si>
    <t>application_address_reference.update_tmsp</t>
  </si>
  <si>
    <t>DED_Attribute_4296</t>
  </si>
  <si>
    <t>application_address_reference.run_id</t>
  </si>
  <si>
    <t>DED_Attribute_4297</t>
  </si>
  <si>
    <t>application_address_reference.bk_hash</t>
  </si>
  <si>
    <t>DED_Attribute_4298</t>
  </si>
  <si>
    <t>application_address_reference.row_hash</t>
  </si>
  <si>
    <t>DED_Attribute_4299</t>
  </si>
  <si>
    <t>inspector_coordinates.insert_tmsp</t>
  </si>
  <si>
    <t>DED_Attribute_4300</t>
  </si>
  <si>
    <t>inspector_coordinates.update_tmsp</t>
  </si>
  <si>
    <t>DED_Attribute_4301</t>
  </si>
  <si>
    <t>inspector_coordinates.run_id</t>
  </si>
  <si>
    <t>DED_Attribute_4302</t>
  </si>
  <si>
    <t>inspector_coordinates_id</t>
  </si>
  <si>
    <t>inspector_coordinates.inspector_coordinates_id</t>
  </si>
  <si>
    <t>DED_Attribute_4303</t>
  </si>
  <si>
    <t>inspector_coordinates.effective_from_tmsp</t>
  </si>
  <si>
    <t>DED_Attribute_4304</t>
  </si>
  <si>
    <t>inspector_coordinates.effective_till_tmsp</t>
  </si>
  <si>
    <t>DED_Attribute_4305</t>
  </si>
  <si>
    <t>inspector_coordinates.active_fg</t>
  </si>
  <si>
    <t>DED_Attribute_4306</t>
  </si>
  <si>
    <t>inspector_coordinates.bk_hash</t>
  </si>
  <si>
    <t>DED_Attribute_4307</t>
  </si>
  <si>
    <t>inspector_coordinates.row_hash</t>
  </si>
  <si>
    <t>DED_Attribute_4308</t>
  </si>
  <si>
    <t>idb_machines.insert_tmsp</t>
  </si>
  <si>
    <t>DED_Attribute_4309</t>
  </si>
  <si>
    <t>idb_machines.update_tmsp</t>
  </si>
  <si>
    <t>DED_Attribute_4310</t>
  </si>
  <si>
    <t>idb_machines.run_id</t>
  </si>
  <si>
    <t>DED_Attribute_4311</t>
  </si>
  <si>
    <t>idb_machines.row_hash</t>
  </si>
  <si>
    <t>DED_Attribute_4312</t>
  </si>
  <si>
    <t>idb_machines.bk_hash</t>
  </si>
  <si>
    <t>DED_Attribute_4313</t>
  </si>
  <si>
    <t>inspection_types.insert_tmsp</t>
  </si>
  <si>
    <t>DED_Attribute_4314</t>
  </si>
  <si>
    <t>inspection_types.update_tmsp</t>
  </si>
  <si>
    <t>DED_Attribute_4315</t>
  </si>
  <si>
    <t>inspection_types.run_id</t>
  </si>
  <si>
    <t>DED_Attribute_4316</t>
  </si>
  <si>
    <t>inspection_types.bk_hash</t>
  </si>
  <si>
    <t>DED_Attribute_4317</t>
  </si>
  <si>
    <t>inspection_types.row_hash</t>
  </si>
  <si>
    <t>DED_Attribute_4318</t>
  </si>
  <si>
    <t>permit_umbrella.insert_tmsp</t>
  </si>
  <si>
    <t>DED_Attribute_4319</t>
  </si>
  <si>
    <t>permit_umbrella.update_tmsp</t>
  </si>
  <si>
    <t>DED_Attribute_4320</t>
  </si>
  <si>
    <t>permit_umbrella.row_hash</t>
  </si>
  <si>
    <t>DED_Attribute_4321</t>
  </si>
  <si>
    <t>permit_umbrella.bk_hash</t>
  </si>
  <si>
    <t>DED_Attribute_4322</t>
  </si>
  <si>
    <t>permit_umbrella.run_id</t>
  </si>
  <si>
    <t>DED_Attribute_4323</t>
  </si>
  <si>
    <t>inspection_types_language.insert_tmsp</t>
  </si>
  <si>
    <t>DED_Attribute_4324</t>
  </si>
  <si>
    <t>inspection_types_language.update_tmsp</t>
  </si>
  <si>
    <t>DED_Attribute_4325</t>
  </si>
  <si>
    <t>inspection_types_language.run_id</t>
  </si>
  <si>
    <t>DED_Attribute_4326</t>
  </si>
  <si>
    <t>inspection_types_language.bk_hash</t>
  </si>
  <si>
    <t>DED_Attribute_4327</t>
  </si>
  <si>
    <t>inspection_types_language.row_hash</t>
  </si>
  <si>
    <t>DED_Attribute_4328</t>
  </si>
  <si>
    <t>res_id</t>
  </si>
  <si>
    <t>workflow.res_id</t>
  </si>
  <si>
    <t>DED_Attribute_4329</t>
  </si>
  <si>
    <t>workflow.insert_tmsp</t>
  </si>
  <si>
    <t>DED_Attribute_4330</t>
  </si>
  <si>
    <t>workflow.update_tmsp</t>
  </si>
  <si>
    <t>DED_Attribute_4331</t>
  </si>
  <si>
    <t>workflow.run_id</t>
  </si>
  <si>
    <t>DED_Attribute_4332</t>
  </si>
  <si>
    <t>workflow.bk_hash</t>
  </si>
  <si>
    <t>DED_Attribute_4333</t>
  </si>
  <si>
    <t>workflow.row_hash</t>
  </si>
  <si>
    <t>DED_Attribute_4334</t>
  </si>
  <si>
    <t>workflow.rec_date</t>
  </si>
  <si>
    <t>DED_Attribute_4335</t>
  </si>
  <si>
    <t>rb_activities.insert_tmsp</t>
  </si>
  <si>
    <t>DED_Attribute_4336</t>
  </si>
  <si>
    <t>rb_activities.update_tmsp</t>
  </si>
  <si>
    <t>DED_Attribute_4337</t>
  </si>
  <si>
    <t>rb_activities.run_id</t>
  </si>
  <si>
    <t>DED_Attribute_4338</t>
  </si>
  <si>
    <t>rb_activities.row_hash</t>
  </si>
  <si>
    <t>DED_Attribute_4339</t>
  </si>
  <si>
    <t>rb_activities.bk_hash</t>
  </si>
  <si>
    <t>DED_Attribute_4340</t>
  </si>
  <si>
    <t>application_fee_reference.insert_tmsp</t>
  </si>
  <si>
    <t>DED_Attribute_4341</t>
  </si>
  <si>
    <t>application_fee_reference.update_tmsp</t>
  </si>
  <si>
    <t>DED_Attribute_4342</t>
  </si>
  <si>
    <t>application_fee_reference.run_id</t>
  </si>
  <si>
    <t>DED_Attribute_4343</t>
  </si>
  <si>
    <t>application_fee_reference.row_hash</t>
  </si>
  <si>
    <t>DED_Attribute_4344</t>
  </si>
  <si>
    <t>application_fee_reference.bk_hash</t>
  </si>
  <si>
    <t>DED_Attribute_4345</t>
  </si>
  <si>
    <t>inspection_suspension.insert_tmsp</t>
  </si>
  <si>
    <t>DED_Attribute_4346</t>
  </si>
  <si>
    <t>inspection_suspension.update_tmsp</t>
  </si>
  <si>
    <t>DED_Attribute_4347</t>
  </si>
  <si>
    <t>inspection_suspension.run_id</t>
  </si>
  <si>
    <t>DED_Attribute_4348</t>
  </si>
  <si>
    <t>inspection_suspension.bk_hash</t>
  </si>
  <si>
    <t>DED_Attribute_4349</t>
  </si>
  <si>
    <t>inspection_suspension.row_hash</t>
  </si>
  <si>
    <t>DED_Attribute_4350</t>
  </si>
  <si>
    <t>application_invoice.insert_tmsp</t>
  </si>
  <si>
    <t>DED_Attribute_4351</t>
  </si>
  <si>
    <t>application_invoice.update_tmsp</t>
  </si>
  <si>
    <t>DED_Attribute_4352</t>
  </si>
  <si>
    <t>application_invoice.run_id</t>
  </si>
  <si>
    <t>DED_Attribute_4353</t>
  </si>
  <si>
    <t>application_invoice.bk_hash</t>
  </si>
  <si>
    <t>DED_Attribute_4354</t>
  </si>
  <si>
    <t>application_invoice.row_hash</t>
  </si>
  <si>
    <t>DED_Attribute_4355</t>
  </si>
  <si>
    <t>representativetype</t>
  </si>
  <si>
    <t>investor_dtl.representativetype</t>
  </si>
  <si>
    <t>DED_Attribute_4356</t>
  </si>
  <si>
    <t>requirement_condition_history_dtl.insert_tmsp</t>
  </si>
  <si>
    <t>DED_Attribute_4357</t>
  </si>
  <si>
    <t>requirement_condition_history_dtl.update_tmsp</t>
  </si>
  <si>
    <t>DED_Attribute_4358</t>
  </si>
  <si>
    <t>requirement_condition_history_dtl.run_id</t>
  </si>
  <si>
    <t>DED_Attribute_4359</t>
  </si>
  <si>
    <t>requirement_condition_history_dtl.bk_hash</t>
  </si>
  <si>
    <t>DED_Attribute_4360</t>
  </si>
  <si>
    <t>requirement_condition_history_dtl.row_hash</t>
  </si>
  <si>
    <t>DED_Attribute_4361</t>
  </si>
  <si>
    <t>requirement_condition_dtl.insert_tmsp</t>
  </si>
  <si>
    <t>DED_Attribute_4362</t>
  </si>
  <si>
    <t>requirement_condition_dtl.update_tmsp</t>
  </si>
  <si>
    <t>DED_Attribute_4363</t>
  </si>
  <si>
    <t>requirement_condition_dtl.run_id</t>
  </si>
  <si>
    <t>DED_Attribute_4364</t>
  </si>
  <si>
    <t>requirement_condition_dtl.row_hash</t>
  </si>
  <si>
    <t>DED_Attribute_4365</t>
  </si>
  <si>
    <t>requirement_condition_dtl.bk_hash</t>
  </si>
  <si>
    <t>DED_Attribute_4366</t>
  </si>
  <si>
    <t>permit_air.insert_tmsp</t>
  </si>
  <si>
    <t>DED_Attribute_4367</t>
  </si>
  <si>
    <t>permit_air.update_tmsp</t>
  </si>
  <si>
    <t>DED_Attribute_4368</t>
  </si>
  <si>
    <t>permit_air.run_id</t>
  </si>
  <si>
    <t>DED_Attribute_4369</t>
  </si>
  <si>
    <t>permit_air_id</t>
  </si>
  <si>
    <t>permit_air.permit_air_id</t>
  </si>
  <si>
    <t>DED_Attribute_4370</t>
  </si>
  <si>
    <t>permit_air.bk_hash</t>
  </si>
  <si>
    <t>DED_Attribute_4371</t>
  </si>
  <si>
    <t>permit_air.row_hash</t>
  </si>
  <si>
    <t>DED_Attribute_4372</t>
  </si>
  <si>
    <t>permit_air.row_index</t>
  </si>
  <si>
    <t>DED_Attribute_4373</t>
  </si>
  <si>
    <t>r3_con_nbr</t>
  </si>
  <si>
    <t>requirement_condition.r3_con_nbr</t>
  </si>
  <si>
    <t>DED_Attribute_4374</t>
  </si>
  <si>
    <t>requirement_condition.insert_tmsp</t>
  </si>
  <si>
    <t>DED_Attribute_4375</t>
  </si>
  <si>
    <t>requirement_condition.update_tmsp</t>
  </si>
  <si>
    <t>DED_Attribute_4376</t>
  </si>
  <si>
    <t>requirement_condition.run_id</t>
  </si>
  <si>
    <t>DED_Attribute_4377</t>
  </si>
  <si>
    <t>requirement_condition.row_hash</t>
  </si>
  <si>
    <t>DED_Attribute_4378</t>
  </si>
  <si>
    <t>requirement_condition.bk_hash</t>
  </si>
  <si>
    <t>DED_Attribute_4379</t>
  </si>
  <si>
    <t>requirement_condition_language.insert_tmsp</t>
  </si>
  <si>
    <t>DED_Attribute_4380</t>
  </si>
  <si>
    <t>requirement_condition_language.update_tmsp</t>
  </si>
  <si>
    <t>DED_Attribute_4381</t>
  </si>
  <si>
    <t>requirement_condition_language.run_id</t>
  </si>
  <si>
    <t>DED_Attribute_4382</t>
  </si>
  <si>
    <t>requirement_condition_language.row_hash</t>
  </si>
  <si>
    <t>DED_Attribute_4383</t>
  </si>
  <si>
    <t>requirement_condition_language.bk_hash</t>
  </si>
  <si>
    <t>DED_Attribute_4384</t>
  </si>
  <si>
    <t>requirement_condition_history.insert_tmsp</t>
  </si>
  <si>
    <t>DED_Attribute_4385</t>
  </si>
  <si>
    <t>requirement_condition_history.update_tmsp</t>
  </si>
  <si>
    <t>DED_Attribute_4386</t>
  </si>
  <si>
    <t>requirement_condition_history.run_id</t>
  </si>
  <si>
    <t>DED_Attribute_4387</t>
  </si>
  <si>
    <t>requirement_condition_history.row_hash</t>
  </si>
  <si>
    <t>DED_Attribute_4388</t>
  </si>
  <si>
    <t>requirement_condition_history.bk_hash</t>
  </si>
  <si>
    <t>DED_Attribute_4389</t>
  </si>
  <si>
    <t>allocated_quota.insert_tmsp</t>
  </si>
  <si>
    <t>DED_Attribute_4390</t>
  </si>
  <si>
    <t>allocated_quota.update_tmsp</t>
  </si>
  <si>
    <t>DED_Attribute_4391</t>
  </si>
  <si>
    <t>allocated_quota.run_id</t>
  </si>
  <si>
    <t>DED_Attribute_4392</t>
  </si>
  <si>
    <t>allocated_quota.bk_hash</t>
  </si>
  <si>
    <t>DED_Attribute_4393</t>
  </si>
  <si>
    <t>allocated_quota.row_hash</t>
  </si>
  <si>
    <t>DED_Attribute_4394</t>
  </si>
  <si>
    <t>requirement_condition_dtl_language.insert_tmsp</t>
  </si>
  <si>
    <t>DED_Attribute_4395</t>
  </si>
  <si>
    <t>requirement_condition_dtl_language.update_tmsp</t>
  </si>
  <si>
    <t>DED_Attribute_4396</t>
  </si>
  <si>
    <t>requirement_condition_dtl_language.run_id</t>
  </si>
  <si>
    <t>DED_Attribute_4397</t>
  </si>
  <si>
    <t>requirement_condition_dtl_language.row_hash</t>
  </si>
  <si>
    <t>DED_Attribute_4398</t>
  </si>
  <si>
    <t>requirement_condition_dtl_language.bk_hash</t>
  </si>
  <si>
    <t>DED_Attribute_4399</t>
  </si>
  <si>
    <t>permit_balloons.insert_tmsp</t>
  </si>
  <si>
    <t>DED_Attribute_4400</t>
  </si>
  <si>
    <t>permit_balloons.update_tmsp</t>
  </si>
  <si>
    <t>DED_Attribute_4401</t>
  </si>
  <si>
    <t>permit_balloons.run_id</t>
  </si>
  <si>
    <t>DED_Attribute_4402</t>
  </si>
  <si>
    <t>permit_balloons.bk_hash</t>
  </si>
  <si>
    <t>DED_Attribute_4403</t>
  </si>
  <si>
    <t>permit_balloons.row_hash</t>
  </si>
  <si>
    <t>DED_Attribute_4404</t>
  </si>
  <si>
    <t>permit_balloons.row_index</t>
  </si>
  <si>
    <t>DED_Attribute_4405</t>
  </si>
  <si>
    <t>rb_basic_information_pep.insert_tmsp</t>
  </si>
  <si>
    <t>DED_Attribute_4406</t>
  </si>
  <si>
    <t>rb_basic_information_pep.update_tmsp</t>
  </si>
  <si>
    <t>DED_Attribute_4407</t>
  </si>
  <si>
    <t>rb_basic_information_pep.run_id</t>
  </si>
  <si>
    <t>DED_Attribute_4408</t>
  </si>
  <si>
    <t>rb_basic_information_pep.bk_hash</t>
  </si>
  <si>
    <t>DED_Attribute_4409</t>
  </si>
  <si>
    <t>rb_basic_information_pep.row_hash</t>
  </si>
  <si>
    <t>DED_Attribute_4410</t>
  </si>
  <si>
    <t>customs_quota_history.insert_tmsp</t>
  </si>
  <si>
    <t>DED_Attribute_4411</t>
  </si>
  <si>
    <t>customs_quota_history.update_tmsp</t>
  </si>
  <si>
    <t>DED_Attribute_4412</t>
  </si>
  <si>
    <t>customs_quota_history.run_id</t>
  </si>
  <si>
    <t>DED_Attribute_4413</t>
  </si>
  <si>
    <t>customs_quota_history.row_hash</t>
  </si>
  <si>
    <t>DED_Attribute_4414</t>
  </si>
  <si>
    <t>customs_quota_history.bk_hash</t>
  </si>
  <si>
    <t>DED_Attribute_4415</t>
  </si>
  <si>
    <t>customs_quota_history.row_index</t>
  </si>
  <si>
    <t>DED_Attribute_4416</t>
  </si>
  <si>
    <t>ded_rules_exception.run_id</t>
  </si>
  <si>
    <t>DED_Attribute_4417</t>
  </si>
  <si>
    <t>ded_rules_exception.insert_tmsp</t>
  </si>
  <si>
    <t>DED_Attribute_4418</t>
  </si>
  <si>
    <t>ded_rules_exception.update_tmsp</t>
  </si>
  <si>
    <t>DED_Attribute_4419</t>
  </si>
  <si>
    <t>ded_rules_exception.bk_hash</t>
  </si>
  <si>
    <t>DED_Attribute_4420</t>
  </si>
  <si>
    <t>ded_rules_exception.row_hash</t>
  </si>
  <si>
    <t>DED_Attribute_4421</t>
  </si>
  <si>
    <t>application_fee_audit.insert_tmsp</t>
  </si>
  <si>
    <t>DED_Attribute_4422</t>
  </si>
  <si>
    <t>application_fee_audit.update_tmsp</t>
  </si>
  <si>
    <t>DED_Attribute_4423</t>
  </si>
  <si>
    <t>application_fee_audit.run_id</t>
  </si>
  <si>
    <t>DED_Attribute_4424</t>
  </si>
  <si>
    <t>application_fee_audit.row_hash</t>
  </si>
  <si>
    <t>DED_Attribute_4425</t>
  </si>
  <si>
    <t>application_fee_audit.bk_hash</t>
  </si>
  <si>
    <t>DED_Attribute_4426</t>
  </si>
  <si>
    <t>application_fee_audit.rec_date</t>
  </si>
  <si>
    <t>DED_Attribute_4427</t>
  </si>
  <si>
    <t>application_fee.insert_tmsp</t>
  </si>
  <si>
    <t>DED_Attribute_4428</t>
  </si>
  <si>
    <t>application_fee.update_tmsp</t>
  </si>
  <si>
    <t>DED_Attribute_4429</t>
  </si>
  <si>
    <t>application_fee.run_id</t>
  </si>
  <si>
    <t>DED_Attribute_4430</t>
  </si>
  <si>
    <t>application_fee.row_hash</t>
  </si>
  <si>
    <t>DED_Attribute_4431</t>
  </si>
  <si>
    <t>application_fee.bk_hash</t>
  </si>
  <si>
    <t>DED_Attribute_4432</t>
  </si>
  <si>
    <t>gf_fee_period</t>
  </si>
  <si>
    <t>application_fee.gf_fee_period</t>
  </si>
  <si>
    <t>DED_Attribute_4433</t>
  </si>
  <si>
    <t>gf_cod</t>
  </si>
  <si>
    <t>application_fee.gf_cod</t>
  </si>
  <si>
    <t>DED_Attribute_4434</t>
  </si>
  <si>
    <t>fee_schedule_version</t>
  </si>
  <si>
    <t>application_fee.fee_schedule_version</t>
  </si>
  <si>
    <t>DED_Attribute_4435</t>
  </si>
  <si>
    <t>application_fee.rec_date</t>
  </si>
  <si>
    <t>DED_Attribute_4436</t>
  </si>
  <si>
    <t>financial_audit_trail.insert_tmsp</t>
  </si>
  <si>
    <t>DED_Attribute_4437</t>
  </si>
  <si>
    <t>financial_audit_trail.update_tmsp</t>
  </si>
  <si>
    <t>DED_Attribute_4438</t>
  </si>
  <si>
    <t>financial_audit_trail.row_hash</t>
  </si>
  <si>
    <t>DED_Attribute_4439</t>
  </si>
  <si>
    <t>financial_audit_trail.bk_hash</t>
  </si>
  <si>
    <t>DED_Attribute_4440</t>
  </si>
  <si>
    <t>financial_audit_trail.run_id</t>
  </si>
  <si>
    <t>DED_Attribute_4441</t>
  </si>
  <si>
    <t>financial_audit_trail.rec_date</t>
  </si>
  <si>
    <t>DED_Attribute_4442</t>
  </si>
  <si>
    <t>entity_identifier.row_index</t>
  </si>
  <si>
    <t>DED_Attribute_4443</t>
  </si>
  <si>
    <t>entity_identifier.insert_tmsp</t>
  </si>
  <si>
    <t>DED_Attribute_4444</t>
  </si>
  <si>
    <t>entity_identifier.update_tmsp</t>
  </si>
  <si>
    <t>DED_Attribute_4445</t>
  </si>
  <si>
    <t>entity_identifier.run_id</t>
  </si>
  <si>
    <t>DED_Attribute_4446</t>
  </si>
  <si>
    <t>entity_identifier.bk_hash</t>
  </si>
  <si>
    <t>DED_Attribute_4447</t>
  </si>
  <si>
    <t>entity_identifier.row_hash</t>
  </si>
  <si>
    <t>DED_Attribute_4448</t>
  </si>
  <si>
    <t>DED_Attribute_4449</t>
  </si>
  <si>
    <t>DED_Attribute_4450</t>
  </si>
  <si>
    <t>aca_permission</t>
  </si>
  <si>
    <t>DED_Attribute_4451</t>
  </si>
  <si>
    <t>acct_id</t>
  </si>
  <si>
    <t>DED_Attribute_4452</t>
  </si>
  <si>
    <t>actby_agency_code</t>
  </si>
  <si>
    <t>DED_Attribute_4453</t>
  </si>
  <si>
    <t>actby_bureau_code</t>
  </si>
  <si>
    <t>DED_Attribute_4454</t>
  </si>
  <si>
    <t>actby_division_code</t>
  </si>
  <si>
    <t>DED_Attribute_4455</t>
  </si>
  <si>
    <t>actby_fname</t>
  </si>
  <si>
    <t>Action by First Name</t>
  </si>
  <si>
    <t>DED_Attribute_4456</t>
  </si>
  <si>
    <t>actby_group_code</t>
  </si>
  <si>
    <t>DED_Attribute_4457</t>
  </si>
  <si>
    <t>actby_lname</t>
  </si>
  <si>
    <t>Action by Last Name</t>
  </si>
  <si>
    <t>DED_Attribute_4458</t>
  </si>
  <si>
    <t>actby_mname</t>
  </si>
  <si>
    <t>Action by Middle Name</t>
  </si>
  <si>
    <t>DED_Attribute_4459</t>
  </si>
  <si>
    <t>actby_office_code</t>
  </si>
  <si>
    <t>DED_Attribute_4460</t>
  </si>
  <si>
    <t>actby_section_code</t>
  </si>
  <si>
    <t>DED_Attribute_4461</t>
  </si>
  <si>
    <t>action_type</t>
  </si>
  <si>
    <t>DED_Attribute_4462</t>
  </si>
  <si>
    <t>addit_info_plain_text</t>
  </si>
  <si>
    <t>DED_Attribute_4463</t>
  </si>
  <si>
    <t>DED_Attribute_4464</t>
  </si>
  <si>
    <t>DED_Attribute_4465</t>
  </si>
  <si>
    <t>additional_information</t>
  </si>
  <si>
    <t>DED_Attribute_4466</t>
  </si>
  <si>
    <t>DED_Attribute_4467</t>
  </si>
  <si>
    <t>DED_Attribute_4468</t>
  </si>
  <si>
    <t>address1</t>
  </si>
  <si>
    <t>DED_Attribute_4469</t>
  </si>
  <si>
    <t>address2</t>
  </si>
  <si>
    <t>DED_Attribute_4470</t>
  </si>
  <si>
    <t>address3</t>
  </si>
  <si>
    <t>DED_Attribute_4471</t>
  </si>
  <si>
    <t>agency_code</t>
  </si>
  <si>
    <t>DED_Attribute_4472</t>
  </si>
  <si>
    <t>allow_failed_guidesheet</t>
  </si>
  <si>
    <t>DED_Attribute_4473</t>
  </si>
  <si>
    <t>allow_multi_insp_in_aca</t>
  </si>
  <si>
    <t>DED_Attribute_4474</t>
  </si>
  <si>
    <t>app_in_possession_time</t>
  </si>
  <si>
    <t>In Processsion Time (hrs)</t>
  </si>
  <si>
    <t>DED_Attribute_4475</t>
  </si>
  <si>
    <t>app_status</t>
  </si>
  <si>
    <t>Application Status</t>
  </si>
  <si>
    <t>DED_Attribute_4476</t>
  </si>
  <si>
    <t>app_status_date</t>
  </si>
  <si>
    <t>DED_Attribute_4477</t>
  </si>
  <si>
    <t>app_status_reason</t>
  </si>
  <si>
    <t>Application Reason</t>
  </si>
  <si>
    <t>DED_Attribute_4478</t>
  </si>
  <si>
    <t>apptyp_html_instruction</t>
  </si>
  <si>
    <t>DED_Attribute_4479</t>
  </si>
  <si>
    <t>apptyp_plain_instruction</t>
  </si>
  <si>
    <t>DED_Attribute_4480</t>
  </si>
  <si>
    <t>asgn_agency_code</t>
  </si>
  <si>
    <t>DED_Attribute_4483</t>
  </si>
  <si>
    <t>asgn_email_display_for_aca</t>
  </si>
  <si>
    <t>DED_Attribute_4484</t>
  </si>
  <si>
    <t>asgn_fname</t>
  </si>
  <si>
    <t>Assigned to (First Name)</t>
  </si>
  <si>
    <t>DED_Attribute_4486</t>
  </si>
  <si>
    <t>asgn_lname</t>
  </si>
  <si>
    <t>Assigned to (Last Name)</t>
  </si>
  <si>
    <t>DED_Attribute_4487</t>
  </si>
  <si>
    <t>asgn_mname</t>
  </si>
  <si>
    <t>Assigned to (Middle Name)</t>
  </si>
  <si>
    <t>DED_Attribute_4490</t>
  </si>
  <si>
    <t>asgn_user_id</t>
  </si>
  <si>
    <t>DED_Attribute_4491</t>
  </si>
  <si>
    <t>auto_assign</t>
  </si>
  <si>
    <t>DED_Attribute_4492</t>
  </si>
  <si>
    <t>DED_Attribute_4493</t>
  </si>
  <si>
    <t>b1_access_by_aca</t>
  </si>
  <si>
    <t>DED_Attribute_4494</t>
  </si>
  <si>
    <t>b1_access_level</t>
  </si>
  <si>
    <t>DED_Attribute_4495</t>
  </si>
  <si>
    <t>b1_actual_prod_units</t>
  </si>
  <si>
    <t>Not Used</t>
  </si>
  <si>
    <t>DED_Attribute_4496</t>
  </si>
  <si>
    <t>DED_Attribute_4497</t>
  </si>
  <si>
    <t>b1_addr_desc</t>
  </si>
  <si>
    <t>DED_Attribute_4498</t>
  </si>
  <si>
    <t>b1_addr_flg</t>
  </si>
  <si>
    <t>DED_Attribute_4499</t>
  </si>
  <si>
    <t>b1_addr_source_flg</t>
  </si>
  <si>
    <t>DED_Attribute_4500</t>
  </si>
  <si>
    <t>b1_addr_status</t>
  </si>
  <si>
    <t>DED_Attribute_4501</t>
  </si>
  <si>
    <t>b1_address1</t>
  </si>
  <si>
    <t>DED_Attribute_4502</t>
  </si>
  <si>
    <t>DED_Attribute_4503</t>
  </si>
  <si>
    <t>b1_address2</t>
  </si>
  <si>
    <t>DED_Attribute_4504</t>
  </si>
  <si>
    <t>DED_Attribute_4505</t>
  </si>
  <si>
    <t>b1_address3</t>
  </si>
  <si>
    <t>DED_Attribute_4506</t>
  </si>
  <si>
    <t>b1_agency_code</t>
  </si>
  <si>
    <t>DED_Attribute_4507</t>
  </si>
  <si>
    <t>b1_alt_id</t>
  </si>
  <si>
    <t>DED_Attribute_4508</t>
  </si>
  <si>
    <t>b1_app_type_alias</t>
  </si>
  <si>
    <t>DED_Attribute_4511</t>
  </si>
  <si>
    <t>b1_appl_sub_status</t>
  </si>
  <si>
    <t>SubStatus</t>
  </si>
  <si>
    <t>DED_Attribute_4512</t>
  </si>
  <si>
    <t>b1_asgn_date</t>
  </si>
  <si>
    <t>Assigned date</t>
  </si>
  <si>
    <t>DED_Attribute_4513</t>
  </si>
  <si>
    <t>b1_asgn_dept</t>
  </si>
  <si>
    <t>Assigned to Department</t>
  </si>
  <si>
    <t>DED_Attribute_4514</t>
  </si>
  <si>
    <t>b1_asgn_staff</t>
  </si>
  <si>
    <t xml:space="preserve">Assigned to </t>
  </si>
  <si>
    <t>DED_Attribute_4515</t>
  </si>
  <si>
    <t>b1_asigroup_code</t>
  </si>
  <si>
    <t>DED_Attribute_4516</t>
  </si>
  <si>
    <t>b1_asitablegroup_code</t>
  </si>
  <si>
    <t>DED_Attribute_4517</t>
  </si>
  <si>
    <t>b1_birth_city</t>
  </si>
  <si>
    <t>City of Birth</t>
  </si>
  <si>
    <t>DED_Attribute_4518</t>
  </si>
  <si>
    <t>b1_birth_date</t>
  </si>
  <si>
    <t>Date of Birth</t>
  </si>
  <si>
    <t>DED_Attribute_4519</t>
  </si>
  <si>
    <t>DED_Attribute_4520</t>
  </si>
  <si>
    <t>b1_birth_region</t>
  </si>
  <si>
    <t>DED_Attribute_4521</t>
  </si>
  <si>
    <t>b1_birth_state</t>
  </si>
  <si>
    <t>DED_Attribute_4522</t>
  </si>
  <si>
    <t>b1_bus_lic</t>
  </si>
  <si>
    <t>DED_Attribute_4523</t>
  </si>
  <si>
    <t>b1_business_name2</t>
  </si>
  <si>
    <t>Business Name(Ar)</t>
  </si>
  <si>
    <t>DED_Attribute_4524</t>
  </si>
  <si>
    <t>b1_cae_fname</t>
  </si>
  <si>
    <t>DED_Attribute_4525</t>
  </si>
  <si>
    <t>b1_cae_lname</t>
  </si>
  <si>
    <t>DED_Attribute_4526</t>
  </si>
  <si>
    <t>b1_cae_mname</t>
  </si>
  <si>
    <t>DED_Attribute_4527</t>
  </si>
  <si>
    <t>b1_certification_applied</t>
  </si>
  <si>
    <t>DED_Attribute_4529</t>
  </si>
  <si>
    <t>b1_checkbox_code</t>
  </si>
  <si>
    <t>DED_Attribute_4530</t>
  </si>
  <si>
    <t>b1_checkbox_group</t>
  </si>
  <si>
    <t>DED_Attribute_4531</t>
  </si>
  <si>
    <t>b1_city</t>
  </si>
  <si>
    <t>DED_Attribute_4532</t>
  </si>
  <si>
    <t>DED_Attribute_4533</t>
  </si>
  <si>
    <t>b1_city_code</t>
  </si>
  <si>
    <t>DED_Attribute_4534</t>
  </si>
  <si>
    <t>b1_class_code</t>
  </si>
  <si>
    <t>DED_Attribute_4535</t>
  </si>
  <si>
    <t>b1_closed_date</t>
  </si>
  <si>
    <t>DED_Attribute_4536</t>
  </si>
  <si>
    <t>b1_closed_dept</t>
  </si>
  <si>
    <t>Closed by Department</t>
  </si>
  <si>
    <t>DED_Attribute_4537</t>
  </si>
  <si>
    <t>b1_closedby</t>
  </si>
  <si>
    <t>Closed by Staff</t>
  </si>
  <si>
    <t>DED_Attribute_4538</t>
  </si>
  <si>
    <t>b1_comment</t>
  </si>
  <si>
    <t>DED_Attribute_4539</t>
  </si>
  <si>
    <t>DED_Attribute_4540</t>
  </si>
  <si>
    <t>b1_complete_by</t>
  </si>
  <si>
    <t>Completed By</t>
  </si>
  <si>
    <t>DED_Attribute_4541</t>
  </si>
  <si>
    <t>b1_complete_date</t>
  </si>
  <si>
    <t>Completion Date</t>
  </si>
  <si>
    <t>DED_Attribute_4542</t>
  </si>
  <si>
    <t>b1_complete_dept</t>
  </si>
  <si>
    <t>Completed by Department</t>
  </si>
  <si>
    <t>DED_Attribute_4543</t>
  </si>
  <si>
    <t>b1_component_name</t>
  </si>
  <si>
    <t>DED_Attribute_4544</t>
  </si>
  <si>
    <t>DED_Attribute_4545</t>
  </si>
  <si>
    <t>b1_con_comment</t>
  </si>
  <si>
    <t>Short Comments</t>
  </si>
  <si>
    <t>DED_Attribute_4546</t>
  </si>
  <si>
    <t>DED_Attribute_4547</t>
  </si>
  <si>
    <t>DED_Attribute_4548</t>
  </si>
  <si>
    <t>b1_con_dis_con_notice</t>
  </si>
  <si>
    <t>DED_Attribute_4549</t>
  </si>
  <si>
    <t>DED_Attribute_4550</t>
  </si>
  <si>
    <t>b1_con_dis_notice_aca</t>
  </si>
  <si>
    <t>DED_Attribute_4551</t>
  </si>
  <si>
    <t>DED_Attribute_4552</t>
  </si>
  <si>
    <t>b1_con_dis_notice_aca_fee</t>
  </si>
  <si>
    <t>DED_Attribute_4553</t>
  </si>
  <si>
    <t>DED_Attribute_4554</t>
  </si>
  <si>
    <t>b1_con_eff_dd1</t>
  </si>
  <si>
    <t>Effective Date</t>
  </si>
  <si>
    <t>DED_Attribute_4555</t>
  </si>
  <si>
    <t>DED_Attribute_4556</t>
  </si>
  <si>
    <t>b1_con_expir_dd</t>
  </si>
  <si>
    <t>DED_Attribute_4557</t>
  </si>
  <si>
    <t>DED_Attribute_4558</t>
  </si>
  <si>
    <t>b1_con_genus</t>
  </si>
  <si>
    <t>DED_Attribute_4559</t>
  </si>
  <si>
    <t>b1_con_group</t>
  </si>
  <si>
    <t>Requirement Group</t>
  </si>
  <si>
    <t>DED_Attribute_4560</t>
  </si>
  <si>
    <t>DED_Attribute_4561</t>
  </si>
  <si>
    <t>b1_con_impact_code</t>
  </si>
  <si>
    <t>Severity</t>
  </si>
  <si>
    <t>DED_Attribute_4562</t>
  </si>
  <si>
    <t>DED_Attribute_4563</t>
  </si>
  <si>
    <t>b1_con_inc_con_name</t>
  </si>
  <si>
    <t>DED_Attribute_4564</t>
  </si>
  <si>
    <t>DED_Attribute_4565</t>
  </si>
  <si>
    <t>b1_con_inc_short_desc</t>
  </si>
  <si>
    <t>DED_Attribute_4566</t>
  </si>
  <si>
    <t>DED_Attribute_4567</t>
  </si>
  <si>
    <t>b1_con_inheritable</t>
  </si>
  <si>
    <t>DED_Attribute_4568</t>
  </si>
  <si>
    <t>DED_Attribute_4569</t>
  </si>
  <si>
    <t>b1_con_iss_agency_code</t>
  </si>
  <si>
    <t>DED_Attribute_4570</t>
  </si>
  <si>
    <t>DED_Attribute_4571</t>
  </si>
  <si>
    <t>b1_con_iss_bureau_code</t>
  </si>
  <si>
    <t>DED_Attribute_4572</t>
  </si>
  <si>
    <t>DED_Attribute_4573</t>
  </si>
  <si>
    <t>b1_con_iss_division_code</t>
  </si>
  <si>
    <t>DED_Attribute_4574</t>
  </si>
  <si>
    <t>DED_Attribute_4575</t>
  </si>
  <si>
    <t>b1_con_iss_fname</t>
  </si>
  <si>
    <t>Applid by User First Name</t>
  </si>
  <si>
    <t>DED_Attribute_4576</t>
  </si>
  <si>
    <t>DED_Attribute_4577</t>
  </si>
  <si>
    <t>b1_con_iss_group_code</t>
  </si>
  <si>
    <t>DED_Attribute_4578</t>
  </si>
  <si>
    <t>DED_Attribute_4579</t>
  </si>
  <si>
    <t>b1_con_iss_lname</t>
  </si>
  <si>
    <t>Applid by User Last Name</t>
  </si>
  <si>
    <t>DED_Attribute_4580</t>
  </si>
  <si>
    <t>DED_Attribute_4581</t>
  </si>
  <si>
    <t>b1_con_iss_mname</t>
  </si>
  <si>
    <t>Applid by User Middle Name</t>
  </si>
  <si>
    <t>DED_Attribute_4582</t>
  </si>
  <si>
    <t>DED_Attribute_4583</t>
  </si>
  <si>
    <t>b1_con_iss_office_code</t>
  </si>
  <si>
    <t>DED_Attribute_4584</t>
  </si>
  <si>
    <t>DED_Attribute_4585</t>
  </si>
  <si>
    <t>b1_con_iss_section_code</t>
  </si>
  <si>
    <t>DED_Attribute_4586</t>
  </si>
  <si>
    <t>DED_Attribute_4587</t>
  </si>
  <si>
    <t>b1_con_long_comment</t>
  </si>
  <si>
    <t>Long Comments</t>
  </si>
  <si>
    <t>DED_Attribute_4588</t>
  </si>
  <si>
    <t>DED_Attribute_4589</t>
  </si>
  <si>
    <t>DED_Attribute_4590</t>
  </si>
  <si>
    <t>b1_con_public_dis_message</t>
  </si>
  <si>
    <t>DED_Attribute_4591</t>
  </si>
  <si>
    <t>DED_Attribute_4592</t>
  </si>
  <si>
    <t>DED_Attribute_4593</t>
  </si>
  <si>
    <t>b1_con_ref_num1</t>
  </si>
  <si>
    <t>DED_Attribute_4594</t>
  </si>
  <si>
    <t>DED_Attribute_4595</t>
  </si>
  <si>
    <t>b1_con_ref_num2</t>
  </si>
  <si>
    <t>DED_Attribute_4596</t>
  </si>
  <si>
    <t>DED_Attribute_4597</t>
  </si>
  <si>
    <t>DED_Attribute_4598</t>
  </si>
  <si>
    <t>DED_Attribute_4599</t>
  </si>
  <si>
    <t>b1_con_stat_agency_code</t>
  </si>
  <si>
    <t>DED_Attribute_4600</t>
  </si>
  <si>
    <t>DED_Attribute_4601</t>
  </si>
  <si>
    <t>b1_con_stat_bureau_code</t>
  </si>
  <si>
    <t>DED_Attribute_4602</t>
  </si>
  <si>
    <t>DED_Attribute_4603</t>
  </si>
  <si>
    <t>b1_con_stat_division_code</t>
  </si>
  <si>
    <t>DED_Attribute_4604</t>
  </si>
  <si>
    <t>DED_Attribute_4605</t>
  </si>
  <si>
    <t>b1_con_stat_fname</t>
  </si>
  <si>
    <t>DED_Attribute_4606</t>
  </si>
  <si>
    <t>DED_Attribute_4607</t>
  </si>
  <si>
    <t>b1_con_stat_group_code</t>
  </si>
  <si>
    <t>DED_Attribute_4608</t>
  </si>
  <si>
    <t>DED_Attribute_4609</t>
  </si>
  <si>
    <t>b1_con_stat_lname</t>
  </si>
  <si>
    <t>DED_Attribute_4610</t>
  </si>
  <si>
    <t>DED_Attribute_4611</t>
  </si>
  <si>
    <t>b1_con_stat_mname</t>
  </si>
  <si>
    <t>DED_Attribute_4612</t>
  </si>
  <si>
    <t>DED_Attribute_4613</t>
  </si>
  <si>
    <t>b1_con_stat_office_code</t>
  </si>
  <si>
    <t>DED_Attribute_4614</t>
  </si>
  <si>
    <t>DED_Attribute_4615</t>
  </si>
  <si>
    <t>b1_con_stat_section_code</t>
  </si>
  <si>
    <t>DED_Attribute_4616</t>
  </si>
  <si>
    <t>DED_Attribute_4617</t>
  </si>
  <si>
    <t>b1_con_status_typ</t>
  </si>
  <si>
    <t>Condition Status Type</t>
  </si>
  <si>
    <t>DED_Attribute_4618</t>
  </si>
  <si>
    <t>DED_Attribute_4619</t>
  </si>
  <si>
    <t>b1_cont_lic_bus_name</t>
  </si>
  <si>
    <t>DED_Attribute_4620</t>
  </si>
  <si>
    <t>Contact Type</t>
  </si>
  <si>
    <t>DED_Attribute_4621</t>
  </si>
  <si>
    <t>b1_contact_type_flag</t>
  </si>
  <si>
    <t>DED_Attribute_4622</t>
  </si>
  <si>
    <t>b1_contr_lic_no</t>
  </si>
  <si>
    <t>DED_Attribute_4623</t>
  </si>
  <si>
    <t>b1_contra_type_flag</t>
  </si>
  <si>
    <t>DED_Attribute_4624</t>
  </si>
  <si>
    <t>b1_cost_per_unit</t>
  </si>
  <si>
    <t>Cost per Unit</t>
  </si>
  <si>
    <t>DED_Attribute_4625</t>
  </si>
  <si>
    <t>DED_Attribute_4626</t>
  </si>
  <si>
    <t>b1_country</t>
  </si>
  <si>
    <t>DED_Attribute_4627</t>
  </si>
  <si>
    <t>b1_country_code</t>
  </si>
  <si>
    <t>DED_Attribute_4628</t>
  </si>
  <si>
    <t>b1_county_code</t>
  </si>
  <si>
    <t>DED_Attribute_4629</t>
  </si>
  <si>
    <t>b1_created_by</t>
  </si>
  <si>
    <t>DED_Attribute_4630</t>
  </si>
  <si>
    <t>DED_Attribute_4631</t>
  </si>
  <si>
    <t>b1_created_by_aca</t>
  </si>
  <si>
    <t>DED_Attribute_4632</t>
  </si>
  <si>
    <t>DED_Attribute_4633</t>
  </si>
  <si>
    <t>b1_creator_dept</t>
  </si>
  <si>
    <t>DED_Attribute_4634</t>
  </si>
  <si>
    <t>b1_cross_street_name_end</t>
  </si>
  <si>
    <t>DED_Attribute_4635</t>
  </si>
  <si>
    <t>b1_cross_street_name_start</t>
  </si>
  <si>
    <t>DED_Attribute_4636</t>
  </si>
  <si>
    <t>b1_deceased_date</t>
  </si>
  <si>
    <t>DED_Attribute_4637</t>
  </si>
  <si>
    <t>b1_delegate_user_id</t>
  </si>
  <si>
    <t>DED_Attribute_4638</t>
  </si>
  <si>
    <t>b1_desc</t>
  </si>
  <si>
    <t>DED_Attribute_4639</t>
  </si>
  <si>
    <t>b1_display_order</t>
  </si>
  <si>
    <t>DED_Attribute_4640</t>
  </si>
  <si>
    <t>b1_distance</t>
  </si>
  <si>
    <t>Driver License Number</t>
  </si>
  <si>
    <t>DED_Attribute_4642</t>
  </si>
  <si>
    <t>b1_driver_license_state</t>
  </si>
  <si>
    <t>DED_Attribute_4643</t>
  </si>
  <si>
    <t>b1_ein_ss</t>
  </si>
  <si>
    <t>DED_Attribute_4644</t>
  </si>
  <si>
    <t>b1_email</t>
  </si>
  <si>
    <t>DED_Attribute_4645</t>
  </si>
  <si>
    <t>b1_end_date</t>
  </si>
  <si>
    <t>DED_Attribute_4646</t>
  </si>
  <si>
    <t>b1_est_cost_per_unit</t>
  </si>
  <si>
    <t>Estimated Cost per Unit</t>
  </si>
  <si>
    <t>DED_Attribute_4647</t>
  </si>
  <si>
    <t>DED_Attribute_4648</t>
  </si>
  <si>
    <t>b1_est_job_cost</t>
  </si>
  <si>
    <t>Total Job Cost</t>
  </si>
  <si>
    <t>DED_Attribute_4649</t>
  </si>
  <si>
    <t>DED_Attribute_4650</t>
  </si>
  <si>
    <t>b1_est_prod_units</t>
  </si>
  <si>
    <t>DED_Attribute_4651</t>
  </si>
  <si>
    <t>DED_Attribute_4652</t>
  </si>
  <si>
    <t>b1_estimated_due_date</t>
  </si>
  <si>
    <t>Estimated Due Date</t>
  </si>
  <si>
    <t>DED_Attribute_4653</t>
  </si>
  <si>
    <t>b1_event_code</t>
  </si>
  <si>
    <t>DED_Attribute_4654</t>
  </si>
  <si>
    <t>b1_fax</t>
  </si>
  <si>
    <t>Fax</t>
  </si>
  <si>
    <t>DED_Attribute_4655</t>
  </si>
  <si>
    <t>b1_fax_country_code</t>
  </si>
  <si>
    <t>DED_Attribute_4656</t>
  </si>
  <si>
    <t>DED_Attribute_4657</t>
  </si>
  <si>
    <t>b1_federal_employer_id_nbr</t>
  </si>
  <si>
    <t>DED_Attribute_4660</t>
  </si>
  <si>
    <t>b1_flag</t>
  </si>
  <si>
    <t>DED_Attribute_4661</t>
  </si>
  <si>
    <t>b1_full_address</t>
  </si>
  <si>
    <t>DED_Attribute_4663</t>
  </si>
  <si>
    <t>DED_Attribute_4664</t>
  </si>
  <si>
    <t>b1_hold_code</t>
  </si>
  <si>
    <t>DED_Attribute_4665</t>
  </si>
  <si>
    <t>DED_Attribute_4666</t>
  </si>
  <si>
    <t>b1_hold_des</t>
  </si>
  <si>
    <t>DED_Attribute_4667</t>
  </si>
  <si>
    <t>b1_hold_desc</t>
  </si>
  <si>
    <t>DED_Attribute_4668</t>
  </si>
  <si>
    <t>b1_hse_frac_nbr_end</t>
  </si>
  <si>
    <t>DED_Attribute_4669</t>
  </si>
  <si>
    <t>b1_hse_frac_nbr_start</t>
  </si>
  <si>
    <t>DED_Attribute_4670</t>
  </si>
  <si>
    <t>b1_hse_nbr_alpha_end</t>
  </si>
  <si>
    <t>CAP details</t>
  </si>
  <si>
    <t>House # Alpha (end)</t>
  </si>
  <si>
    <t>DED_Attribute_4671</t>
  </si>
  <si>
    <t>b1_hse_nbr_alpha_start</t>
  </si>
  <si>
    <t>House # Alpha (start)</t>
  </si>
  <si>
    <t>DED_Attribute_4672</t>
  </si>
  <si>
    <t>b1_hse_nbr_end</t>
  </si>
  <si>
    <t>DED_Attribute_4673</t>
  </si>
  <si>
    <t>b1_hse_nbr_start</t>
  </si>
  <si>
    <t>DED_Attribute_4674</t>
  </si>
  <si>
    <t>b1_id</t>
  </si>
  <si>
    <t>DED_Attribute_4675</t>
  </si>
  <si>
    <t>b1_in_possession_time</t>
  </si>
  <si>
    <t>In Possession Time</t>
  </si>
  <si>
    <t>DED_Attribute_4676</t>
  </si>
  <si>
    <t>b1_initiated_by_product</t>
  </si>
  <si>
    <t>DED_Attribute_4678</t>
  </si>
  <si>
    <t>b1_insp_district_prefix</t>
  </si>
  <si>
    <t>Inspection District Prefix</t>
  </si>
  <si>
    <t>DED_Attribute_4679</t>
  </si>
  <si>
    <t>b1_internal_user_flag</t>
  </si>
  <si>
    <t>DED_Attribute_4680</t>
  </si>
  <si>
    <t>b1_internal_user_id</t>
  </si>
  <si>
    <t>DED_Attribute_4681</t>
  </si>
  <si>
    <t>b1_is_manual_alt_id</t>
  </si>
  <si>
    <t>DED_Attribute_4682</t>
  </si>
  <si>
    <t>b1_last_renewal_dd</t>
  </si>
  <si>
    <t>DED_Attribute_4683</t>
  </si>
  <si>
    <t>b1_last_update_dd</t>
  </si>
  <si>
    <t>DED_Attribute_4684</t>
  </si>
  <si>
    <t>b1_level_nbr_end</t>
  </si>
  <si>
    <t>Level # (end)</t>
  </si>
  <si>
    <t>DED_Attribute_4685</t>
  </si>
  <si>
    <t>b1_level_nbr_start</t>
  </si>
  <si>
    <t>Level # (start)</t>
  </si>
  <si>
    <t>DED_Attribute_4686</t>
  </si>
  <si>
    <t>b1_level_prefix</t>
  </si>
  <si>
    <t>Level Prefix</t>
  </si>
  <si>
    <t>DED_Attribute_4687</t>
  </si>
  <si>
    <t>b1_lic_board</t>
  </si>
  <si>
    <t>License Board</t>
  </si>
  <si>
    <t>DED_Attribute_4688</t>
  </si>
  <si>
    <t>b1_lic_expir_dd</t>
  </si>
  <si>
    <t>DED_Attribute_4689</t>
  </si>
  <si>
    <t>b1_lic_orig_iss_dd</t>
  </si>
  <si>
    <t>DED_Attribute_4690</t>
  </si>
  <si>
    <t>b1_location_type</t>
  </si>
  <si>
    <t>DED_Attribute_4691</t>
  </si>
  <si>
    <t>b1_manipulat_ful_nam</t>
  </si>
  <si>
    <t>DED_Attribute_4692</t>
  </si>
  <si>
    <t>b1_manipulat_typ</t>
  </si>
  <si>
    <t>DED_Attribute_4694</t>
  </si>
  <si>
    <t>b1_notify_flag</t>
  </si>
  <si>
    <t>DED_Attribute_4695</t>
  </si>
  <si>
    <t>b1_overall_application_time</t>
  </si>
  <si>
    <t>Overall Application Time</t>
  </si>
  <si>
    <t>Payment Status</t>
  </si>
  <si>
    <t>DED_Attribute_4698</t>
  </si>
  <si>
    <t>b1_pending_validation</t>
  </si>
  <si>
    <t>DED_Attribute_4699</t>
  </si>
  <si>
    <t>b1_phone1</t>
  </si>
  <si>
    <t>Phone 1</t>
  </si>
  <si>
    <t>DED_Attribute_4700</t>
  </si>
  <si>
    <t>b1_phone1_country_code</t>
  </si>
  <si>
    <t>DED_Attribute_4701</t>
  </si>
  <si>
    <t>DED_Attribute_4702</t>
  </si>
  <si>
    <t>b1_phone2</t>
  </si>
  <si>
    <t>Phone 2</t>
  </si>
  <si>
    <t>DED_Attribute_4703</t>
  </si>
  <si>
    <t>b1_phone2_country_code</t>
  </si>
  <si>
    <t>DED_Attribute_4704</t>
  </si>
  <si>
    <t>DED_Attribute_4705</t>
  </si>
  <si>
    <t>b1_phone3</t>
  </si>
  <si>
    <t>Phone 3</t>
  </si>
  <si>
    <t>DED_Attribute_4706</t>
  </si>
  <si>
    <t>b1_phone3_country_code</t>
  </si>
  <si>
    <t>DED_Attribute_4707</t>
  </si>
  <si>
    <t>b1_post_office_box</t>
  </si>
  <si>
    <t>DED_Attribute_4708</t>
  </si>
  <si>
    <t>DED_Attribute_4709</t>
  </si>
  <si>
    <t>b1_preferred_channel</t>
  </si>
  <si>
    <t>Preferred Channel</t>
  </si>
  <si>
    <t>DED_Attribute_4710</t>
  </si>
  <si>
    <t>b1_prim_status_code</t>
  </si>
  <si>
    <t>DED_Attribute_4711</t>
  </si>
  <si>
    <t>b1_primary_addr_flg</t>
  </si>
  <si>
    <t>DED_Attribute_4712</t>
  </si>
  <si>
    <t>b1_print_flag</t>
  </si>
  <si>
    <t>DED_Attribute_4713</t>
  </si>
  <si>
    <t>b1_priority</t>
  </si>
  <si>
    <t>Priority</t>
  </si>
  <si>
    <t>DED_Attribute_4714</t>
  </si>
  <si>
    <t>b1_prod_unit_type</t>
  </si>
  <si>
    <t>DED_Attribute_4715</t>
  </si>
  <si>
    <t>DED_Attribute_4716</t>
  </si>
  <si>
    <t>b1_q_ud1</t>
  </si>
  <si>
    <t>DED_Attribute_4717</t>
  </si>
  <si>
    <t>b1_q_ud2</t>
  </si>
  <si>
    <t>DED_Attribute_4718</t>
  </si>
  <si>
    <t>b1_q_ud3</t>
  </si>
  <si>
    <t>DED_Attribute_4719</t>
  </si>
  <si>
    <t>b1_q_ud4</t>
  </si>
  <si>
    <t>DED_Attribute_4720</t>
  </si>
  <si>
    <t>b1_race</t>
  </si>
  <si>
    <t>Race</t>
  </si>
  <si>
    <t>DED_Attribute_4721</t>
  </si>
  <si>
    <t>b1_ref_id</t>
  </si>
  <si>
    <t>DED_Attribute_4722</t>
  </si>
  <si>
    <t>b1_ref_id1</t>
  </si>
  <si>
    <t>DED_Attribute_4723</t>
  </si>
  <si>
    <t>b1_ref_id2</t>
  </si>
  <si>
    <t>DED_Attribute_4724</t>
  </si>
  <si>
    <t>b1_ref_id3</t>
  </si>
  <si>
    <t>Relation</t>
  </si>
  <si>
    <t>DED_Attribute_4726</t>
  </si>
  <si>
    <t>b1_reported_channel</t>
  </si>
  <si>
    <t>Reported Channel</t>
  </si>
  <si>
    <t>Reported Date</t>
  </si>
  <si>
    <t>DED_Attribute_4728</t>
  </si>
  <si>
    <t>b1_salutation</t>
  </si>
  <si>
    <t>Salutation</t>
  </si>
  <si>
    <t>DED_Attribute_4729</t>
  </si>
  <si>
    <t>DED_Attribute_4730</t>
  </si>
  <si>
    <t>b1_scheduled_date</t>
  </si>
  <si>
    <t>DED_Attribute_4731</t>
  </si>
  <si>
    <t>b1_secondary_road</t>
  </si>
  <si>
    <t>Building Owner Name</t>
  </si>
  <si>
    <t>DED_Attribute_4732</t>
  </si>
  <si>
    <t>b1_secondary_road_nbr</t>
  </si>
  <si>
    <t>DED_Attribute_4733</t>
  </si>
  <si>
    <t>b1_self_ins</t>
  </si>
  <si>
    <t>DED_Attribute_4734</t>
  </si>
  <si>
    <t>b1_severity</t>
  </si>
  <si>
    <t>DED_Attribute_4735</t>
  </si>
  <si>
    <t>b1_short_notes</t>
  </si>
  <si>
    <t>Short Notes</t>
  </si>
  <si>
    <t>DED_Attribute_4737</t>
  </si>
  <si>
    <t>b1_situs_country</t>
  </si>
  <si>
    <t>DED_Attribute_4738</t>
  </si>
  <si>
    <t>b1_situs_country_code</t>
  </si>
  <si>
    <t>DED_Attribute_4740</t>
  </si>
  <si>
    <t>b1_situs_nbrhd</t>
  </si>
  <si>
    <t>Buidling Name</t>
  </si>
  <si>
    <t>DED_Attribute_4741</t>
  </si>
  <si>
    <t>b1_situs_nbrhd_prefix</t>
  </si>
  <si>
    <t>DED_Attribute_4743</t>
  </si>
  <si>
    <t>b1_situs_zip</t>
  </si>
  <si>
    <t>DED_Attribute_4744</t>
  </si>
  <si>
    <t>b1_social_security_nbr</t>
  </si>
  <si>
    <t>Social Security Number</t>
  </si>
  <si>
    <t>DED_Attribute_4745</t>
  </si>
  <si>
    <t>b1_social_security_number</t>
  </si>
  <si>
    <t>DED_Attribute_4746</t>
  </si>
  <si>
    <t>b1_special_text</t>
  </si>
  <si>
    <t>DED_Attribute_4748</t>
  </si>
  <si>
    <t>b1_start_date</t>
  </si>
  <si>
    <t>DED_Attribute_4749</t>
  </si>
  <si>
    <t>b1_state</t>
  </si>
  <si>
    <t>DED_Attribute_4750</t>
  </si>
  <si>
    <t>DED_Attribute_4751</t>
  </si>
  <si>
    <t>b1_state_id_nbr</t>
  </si>
  <si>
    <t>DED_Attribute_4752</t>
  </si>
  <si>
    <t>b1_status</t>
  </si>
  <si>
    <t>DED_Attribute_4753</t>
  </si>
  <si>
    <t>b1_str_dir</t>
  </si>
  <si>
    <t>DED_Attribute_4754</t>
  </si>
  <si>
    <t>b1_str_name</t>
  </si>
  <si>
    <t>Street Name</t>
  </si>
  <si>
    <t>DED_Attribute_4755</t>
  </si>
  <si>
    <t>b1_str_prefix</t>
  </si>
  <si>
    <t>DED_Attribute_4756</t>
  </si>
  <si>
    <t>b1_str_suffix</t>
  </si>
  <si>
    <t>DED_Attribute_4757</t>
  </si>
  <si>
    <t>b1_str_suffix_dir</t>
  </si>
  <si>
    <t>Street Suffix (Direction)</t>
  </si>
  <si>
    <t>DED_Attribute_4758</t>
  </si>
  <si>
    <t>b1_street_name_end</t>
  </si>
  <si>
    <t>DED_Attribute_4759</t>
  </si>
  <si>
    <t>b1_street_name_start</t>
  </si>
  <si>
    <t>DED_Attribute_4760</t>
  </si>
  <si>
    <t>b1_suffix_name</t>
  </si>
  <si>
    <t>DED_Attribute_4761</t>
  </si>
  <si>
    <t>b1_title</t>
  </si>
  <si>
    <t>DED_Attribute_4762</t>
  </si>
  <si>
    <t>DED_Attribute_4763</t>
  </si>
  <si>
    <t>b1_total_job_cost</t>
  </si>
  <si>
    <t>DED_Attribute_4764</t>
  </si>
  <si>
    <t>b1_track_start_date</t>
  </si>
  <si>
    <t>DED_Attribute_4765</t>
  </si>
  <si>
    <t>b1_tracking_nbr</t>
  </si>
  <si>
    <t>DED_Attribute_4767</t>
  </si>
  <si>
    <t>b1_udf1</t>
  </si>
  <si>
    <t>DED_Attribute_4768</t>
  </si>
  <si>
    <t>DED_Attribute_4769</t>
  </si>
  <si>
    <t>DED_Attribute_4770</t>
  </si>
  <si>
    <t>DED_Attribute_4771</t>
  </si>
  <si>
    <t>b1_udf2</t>
  </si>
  <si>
    <t>DED_Attribute_4772</t>
  </si>
  <si>
    <t>DED_Attribute_4773</t>
  </si>
  <si>
    <t>DED_Attribute_4774</t>
  </si>
  <si>
    <t>DED_Attribute_4775</t>
  </si>
  <si>
    <t>b1_udf3</t>
  </si>
  <si>
    <t>DED_Attribute_4776</t>
  </si>
  <si>
    <t>DED_Attribute_4777</t>
  </si>
  <si>
    <t>DED_Attribute_4778</t>
  </si>
  <si>
    <t>DED_Attribute_4779</t>
  </si>
  <si>
    <t>b1_udf4</t>
  </si>
  <si>
    <t>DED_Attribute_4780</t>
  </si>
  <si>
    <t>DED_Attribute_4781</t>
  </si>
  <si>
    <t>DED_Attribute_4782</t>
  </si>
  <si>
    <t>DED_Attribute_4783</t>
  </si>
  <si>
    <t>b1_unit_end</t>
  </si>
  <si>
    <t>DED_Attribute_4784</t>
  </si>
  <si>
    <t>b1_unit_start</t>
  </si>
  <si>
    <t>DED_Attribute_4785</t>
  </si>
  <si>
    <t>b1_unit_type</t>
  </si>
  <si>
    <t>Building Type</t>
  </si>
  <si>
    <t>DED_Attribute_4786</t>
  </si>
  <si>
    <t>b1_val_extra_amt</t>
  </si>
  <si>
    <t>DED_Attribute_4787</t>
  </si>
  <si>
    <t>b1_val_multiplier</t>
  </si>
  <si>
    <t>DED_Attribute_4788</t>
  </si>
  <si>
    <t>b1_validate_addr_flag</t>
  </si>
  <si>
    <t>DED_Attribute_4789</t>
  </si>
  <si>
    <t>b1_wc_exempt</t>
  </si>
  <si>
    <t>DED_Attribute_4790</t>
  </si>
  <si>
    <t>b1_wc_exp_dt</t>
  </si>
  <si>
    <t>DED_Attribute_4791</t>
  </si>
  <si>
    <t>b1_wc_ins_co_code</t>
  </si>
  <si>
    <t>DED_Attribute_4792</t>
  </si>
  <si>
    <t>b1_wc_policy_no</t>
  </si>
  <si>
    <t>DED_Attribute_4793</t>
  </si>
  <si>
    <t>b1_work_comp_exempt</t>
  </si>
  <si>
    <t>DED_Attribute_4794</t>
  </si>
  <si>
    <t>b1_zip</t>
  </si>
  <si>
    <t>DED_Attribute_4795</t>
  </si>
  <si>
    <t>DED_Attribute_4796</t>
  </si>
  <si>
    <t>balance_date</t>
  </si>
  <si>
    <t>DED_Attribute_4797</t>
  </si>
  <si>
    <t>DED_Attribute_4798</t>
  </si>
  <si>
    <t>building_count</t>
  </si>
  <si>
    <t>DED_Attribute_4799</t>
  </si>
  <si>
    <t>bus_lic</t>
  </si>
  <si>
    <t>DED_Attribute_4800</t>
  </si>
  <si>
    <t>bus_lic_exp_dt</t>
  </si>
  <si>
    <t>DED_Attribute_4801</t>
  </si>
  <si>
    <t>c6_address_type</t>
  </si>
  <si>
    <t>DED_Attribute_4802</t>
  </si>
  <si>
    <t>c6_anonymous_flag</t>
  </si>
  <si>
    <t>DED_Attribute_4803</t>
  </si>
  <si>
    <t>c6_appearance_dayofweek</t>
  </si>
  <si>
    <t>Apperance Day</t>
  </si>
  <si>
    <t>DED_Attribute_4804</t>
  </si>
  <si>
    <t>c6_appearance_dd</t>
  </si>
  <si>
    <t>Apperance Date</t>
  </si>
  <si>
    <t>DED_Attribute_4805</t>
  </si>
  <si>
    <t>c6_booking_flag</t>
  </si>
  <si>
    <t>Booking</t>
  </si>
  <si>
    <t>DED_Attribute_4806</t>
  </si>
  <si>
    <t>c6_dfndt_signature_flag</t>
  </si>
  <si>
    <t>Defendant Signature</t>
  </si>
  <si>
    <t>DED_Attribute_4807</t>
  </si>
  <si>
    <t>c6_enforce_dept</t>
  </si>
  <si>
    <t>Enforcement Department</t>
  </si>
  <si>
    <t>DED_Attribute_4808</t>
  </si>
  <si>
    <t>c6_enforce_officer_id</t>
  </si>
  <si>
    <t>Enforcement Officer Name</t>
  </si>
  <si>
    <t>DED_Attribute_4809</t>
  </si>
  <si>
    <t>c6_enforce_officer_name</t>
  </si>
  <si>
    <t>Enforcement Officer ID</t>
  </si>
  <si>
    <t>DED_Attribute_4810</t>
  </si>
  <si>
    <t>c6_infraction_flag</t>
  </si>
  <si>
    <t>Infraction</t>
  </si>
  <si>
    <t>DED_Attribute_4811</t>
  </si>
  <si>
    <t>c6_inspector_dept</t>
  </si>
  <si>
    <t>Inspector Department</t>
  </si>
  <si>
    <t>DED_Attribute_4812</t>
  </si>
  <si>
    <t>c6_inspector_id</t>
  </si>
  <si>
    <t>Inspector ID</t>
  </si>
  <si>
    <t>DED_Attribute_4813</t>
  </si>
  <si>
    <t>c6_inspector_name</t>
  </si>
  <si>
    <t>Inspector Name</t>
  </si>
  <si>
    <t>DED_Attribute_4814</t>
  </si>
  <si>
    <t>c6_misdemeanor_flag</t>
  </si>
  <si>
    <t>Misdemeanor Flag</t>
  </si>
  <si>
    <t>DED_Attribute_4815</t>
  </si>
  <si>
    <t>c6_offn_witnessed_flag</t>
  </si>
  <si>
    <t>Offese Witness</t>
  </si>
  <si>
    <t>DED_Attribute_4816</t>
  </si>
  <si>
    <t>c6_reference_type</t>
  </si>
  <si>
    <t>Reference Type</t>
  </si>
  <si>
    <t>DED_Attribute_4817</t>
  </si>
  <si>
    <t>cae_fname</t>
  </si>
  <si>
    <t>DED_Attribute_4818</t>
  </si>
  <si>
    <t>cae_lname</t>
  </si>
  <si>
    <t>DED_Attribute_4819</t>
  </si>
  <si>
    <t>cae_mname</t>
  </si>
  <si>
    <t>DED_Attribute_4820</t>
  </si>
  <si>
    <t>calendar_id</t>
  </si>
  <si>
    <t>DED_Attribute_4821</t>
  </si>
  <si>
    <t>DED_Attribute_4822</t>
  </si>
  <si>
    <t>cancel_days_in_aca</t>
  </si>
  <si>
    <t>DED_Attribute_4823</t>
  </si>
  <si>
    <t>cancel_hours_in_aca</t>
  </si>
  <si>
    <t>DED_Attribute_4824</t>
  </si>
  <si>
    <t>cancel_option_in_aca</t>
  </si>
  <si>
    <t>DED_Attribute_4825</t>
  </si>
  <si>
    <t>cancel_time_in_aca</t>
  </si>
  <si>
    <t>DED_Attribute_4826</t>
  </si>
  <si>
    <t>cashier_id</t>
  </si>
  <si>
    <t>DED_Attribute_4827</t>
  </si>
  <si>
    <t>DED_Attribute_4828</t>
  </si>
  <si>
    <t>DED_Attribute_4829</t>
  </si>
  <si>
    <t>cc_auth_code</t>
  </si>
  <si>
    <t>DED_Attribute_4830</t>
  </si>
  <si>
    <t>DED_Attribute_4831</t>
  </si>
  <si>
    <t>cc_type</t>
  </si>
  <si>
    <t>Licence</t>
  </si>
  <si>
    <t>Payment</t>
  </si>
  <si>
    <t>DED_Attribute_4833</t>
  </si>
  <si>
    <t>DED_Attribute_4834</t>
  </si>
  <si>
    <t>check_holder_email</t>
  </si>
  <si>
    <t>DED_Attribute_4835</t>
  </si>
  <si>
    <t>check_holder_name</t>
  </si>
  <si>
    <t>DED_Attribute_4836</t>
  </si>
  <si>
    <t>check_number</t>
  </si>
  <si>
    <t>DED_Attribute_4837</t>
  </si>
  <si>
    <t>check_type</t>
  </si>
  <si>
    <t>DED_Attribute_4838</t>
  </si>
  <si>
    <t>DED_Attribute_4839</t>
  </si>
  <si>
    <t>DED_Attribute_4840</t>
  </si>
  <si>
    <t>city_code</t>
  </si>
  <si>
    <t>City Code</t>
  </si>
  <si>
    <t>DED_Attribute_4841</t>
  </si>
  <si>
    <t>DED_Attribute_4842</t>
  </si>
  <si>
    <t>cond_aprv_flag</t>
  </si>
  <si>
    <t>DED_Attribute_4843</t>
  </si>
  <si>
    <t>cond_source</t>
  </si>
  <si>
    <t>DED_Attribute_4844</t>
  </si>
  <si>
    <t>DED_Attribute_4845</t>
  </si>
  <si>
    <t>const_type_code</t>
  </si>
  <si>
    <t>DED_Attribute_4846</t>
  </si>
  <si>
    <t>cont_lic_bus_name</t>
  </si>
  <si>
    <t>DED_Attribute_4847</t>
  </si>
  <si>
    <t>contact_fname</t>
  </si>
  <si>
    <t>Contact First Name</t>
  </si>
  <si>
    <t>DED_Attribute_4848</t>
  </si>
  <si>
    <t>contact_lname</t>
  </si>
  <si>
    <t>Contact Last Name</t>
  </si>
  <si>
    <t>DED_Attribute_4849</t>
  </si>
  <si>
    <t>contact_mname</t>
  </si>
  <si>
    <t>Contact Middle Name</t>
  </si>
  <si>
    <t>DED_Attribute_4850</t>
  </si>
  <si>
    <t>contact_nbr</t>
  </si>
  <si>
    <t>DED_Attribute_4851</t>
  </si>
  <si>
    <t>contact_phone_num</t>
  </si>
  <si>
    <t>Contact Phone Number</t>
  </si>
  <si>
    <t>DED_Attribute_4852</t>
  </si>
  <si>
    <t>contact_phone_num_idd</t>
  </si>
  <si>
    <t>DED_Attribute_4853</t>
  </si>
  <si>
    <t>contr_lic_no</t>
  </si>
  <si>
    <t>DED_Attribute_4855</t>
  </si>
  <si>
    <t>DED_Attribute_4856</t>
  </si>
  <si>
    <t>DED_Attribute_4857</t>
  </si>
  <si>
    <t>county_code</t>
  </si>
  <si>
    <t>County Code</t>
  </si>
  <si>
    <t>DED_Attribute_4858</t>
  </si>
  <si>
    <t>display_in_aca</t>
  </si>
  <si>
    <t>DED_Attribute_4859</t>
  </si>
  <si>
    <t>DED_Attribute_4860</t>
  </si>
  <si>
    <t>disposition</t>
  </si>
  <si>
    <t>Disposition</t>
  </si>
  <si>
    <t>DED_Attribute_4861</t>
  </si>
  <si>
    <t>disposition_date</t>
  </si>
  <si>
    <t>Disposition Date</t>
  </si>
  <si>
    <t>DED_Attribute_4862</t>
  </si>
  <si>
    <t>driver_license</t>
  </si>
  <si>
    <t>DED_Attribute_4863</t>
  </si>
  <si>
    <t>ein_ss</t>
  </si>
  <si>
    <t>DED_Attribute_4864</t>
  </si>
  <si>
    <t>DED_Attribute_4865</t>
  </si>
  <si>
    <t>estimated_end_time</t>
  </si>
  <si>
    <t>Estimated End Time</t>
  </si>
  <si>
    <t>DED_Attribute_4866</t>
  </si>
  <si>
    <t>estimated_hours</t>
  </si>
  <si>
    <t>Estimated Hours</t>
  </si>
  <si>
    <t>DED_Attribute_4867</t>
  </si>
  <si>
    <t>estimated_start_time</t>
  </si>
  <si>
    <t>Estimated Start Time</t>
  </si>
  <si>
    <t>DED_Attribute_4868</t>
  </si>
  <si>
    <t>DED_Attribute_4869</t>
  </si>
  <si>
    <t>DED_Attribute_4870</t>
  </si>
  <si>
    <t>DED_Attribute_4871</t>
  </si>
  <si>
    <t>DED_Attribute_4872</t>
  </si>
  <si>
    <t>DED_Attribute_4873</t>
  </si>
  <si>
    <t>DED_Attribute_4874</t>
  </si>
  <si>
    <t>DED_Attribute_4875</t>
  </si>
  <si>
    <t>DED_Attribute_4876</t>
  </si>
  <si>
    <t>DED_Attribute_4877</t>
  </si>
  <si>
    <t>DED_Attribute_4878</t>
  </si>
  <si>
    <t>DED_Attribute_4879</t>
  </si>
  <si>
    <t>DED_Attribute_4880</t>
  </si>
  <si>
    <t>DED_Attribute_4881</t>
  </si>
  <si>
    <t>DED_Attribute_4882</t>
  </si>
  <si>
    <t>DED_Attribute_4883</t>
  </si>
  <si>
    <t>DED_Attribute_4884</t>
  </si>
  <si>
    <t>DED_Attribute_4885</t>
  </si>
  <si>
    <t>DED_Attribute_4886</t>
  </si>
  <si>
    <t>DED_Attribute_4887</t>
  </si>
  <si>
    <t>DED_Attribute_4888</t>
  </si>
  <si>
    <t>DED_Attribute_4889</t>
  </si>
  <si>
    <t>DED_Attribute_4890</t>
  </si>
  <si>
    <t>DED_Attribute_4891</t>
  </si>
  <si>
    <t>DED_Attribute_4892</t>
  </si>
  <si>
    <t>DED_Attribute_4893</t>
  </si>
  <si>
    <t>DED_Attribute_4894</t>
  </si>
  <si>
    <t>DED_Attribute_4895</t>
  </si>
  <si>
    <t>DED_Attribute_4896</t>
  </si>
  <si>
    <t>DED_Attribute_4897</t>
  </si>
  <si>
    <t>DED_Attribute_4898</t>
  </si>
  <si>
    <t>DED_Attribute_4899</t>
  </si>
  <si>
    <t>DED_Attribute_4900</t>
  </si>
  <si>
    <t>DED_Attribute_4901</t>
  </si>
  <si>
    <t>DED_Attribute_4902</t>
  </si>
  <si>
    <t>DED_Attribute_4903</t>
  </si>
  <si>
    <t>DED_Attribute_4904</t>
  </si>
  <si>
    <t>DED_Attribute_4905</t>
  </si>
  <si>
    <t>DED_Attribute_4906</t>
  </si>
  <si>
    <t>DED_Attribute_4907</t>
  </si>
  <si>
    <t>DED_Attribute_4908</t>
  </si>
  <si>
    <t>DED_Attribute_4909</t>
  </si>
  <si>
    <t>DED_Attribute_4910</t>
  </si>
  <si>
    <t>DED_Attribute_4911</t>
  </si>
  <si>
    <t>Expiration Interval</t>
  </si>
  <si>
    <t>Expiration Interval Units</t>
  </si>
  <si>
    <t>Expiration Status</t>
  </si>
  <si>
    <t>DED_Attribute_4915</t>
  </si>
  <si>
    <t>ext_address_uid</t>
  </si>
  <si>
    <t>DED_Attribute_4916</t>
  </si>
  <si>
    <t>ext_uid</t>
  </si>
  <si>
    <t>DED_Attribute_4917</t>
  </si>
  <si>
    <t>f4feeitem_udf1</t>
  </si>
  <si>
    <t>DED_Attribute_4918</t>
  </si>
  <si>
    <t>DED_Attribute_4919</t>
  </si>
  <si>
    <t>f4feeitem_udf2</t>
  </si>
  <si>
    <t>DED_Attribute_4920</t>
  </si>
  <si>
    <t>DED_Attribute_4921</t>
  </si>
  <si>
    <t>f4feeitem_udf3</t>
  </si>
  <si>
    <t>DED_Attribute_4922</t>
  </si>
  <si>
    <t>DED_Attribute_4923</t>
  </si>
  <si>
    <t>f4feeitem_udf4</t>
  </si>
  <si>
    <t>DED_Attribute_4924</t>
  </si>
  <si>
    <t>DED_Attribute_4925</t>
  </si>
  <si>
    <t>f4invoice_udf1</t>
  </si>
  <si>
    <t>DED_Attribute_4926</t>
  </si>
  <si>
    <t>f4invoice_udf2</t>
  </si>
  <si>
    <t>DED_Attribute_4927</t>
  </si>
  <si>
    <t>f4invoice_udf3</t>
  </si>
  <si>
    <t>DED_Attribute_4928</t>
  </si>
  <si>
    <t>f4invoice_udf4</t>
  </si>
  <si>
    <t>DED_Attribute_4929</t>
  </si>
  <si>
    <t>f4payment_udf1</t>
  </si>
  <si>
    <t>DED_Attribute_4930</t>
  </si>
  <si>
    <t>f4payment_udf2</t>
  </si>
  <si>
    <t>DED_Attribute_4931</t>
  </si>
  <si>
    <t>f4payment_udf3</t>
  </si>
  <si>
    <t>DED_Attribute_4932</t>
  </si>
  <si>
    <t>f4payment_udf4</t>
  </si>
  <si>
    <t>DED_Attribute_4933</t>
  </si>
  <si>
    <t>f4receipt_udf1</t>
  </si>
  <si>
    <t>DED_Attribute_4934</t>
  </si>
  <si>
    <t>f4receipt_udf2</t>
  </si>
  <si>
    <t>DED_Attribute_4935</t>
  </si>
  <si>
    <t>f4receipt_udf3</t>
  </si>
  <si>
    <t>DED_Attribute_4936</t>
  </si>
  <si>
    <t>f4receipt_udf4</t>
  </si>
  <si>
    <t>DED_Attribute_4937</t>
  </si>
  <si>
    <t>fax</t>
  </si>
  <si>
    <t>DED_Attribute_4938</t>
  </si>
  <si>
    <t>fax_country_code</t>
  </si>
  <si>
    <t>DED_Attribute_4939</t>
  </si>
  <si>
    <t>fee_aca_partial_payment_flag</t>
  </si>
  <si>
    <t>DED_Attribute_4940</t>
  </si>
  <si>
    <t>fee_comment</t>
  </si>
  <si>
    <t>Fee Comment</t>
  </si>
  <si>
    <t>DED_Attribute_4941</t>
  </si>
  <si>
    <t>DED_Attribute_4942</t>
  </si>
  <si>
    <t>file_key</t>
  </si>
  <si>
    <t>DED_Attribute_4943</t>
  </si>
  <si>
    <t>first_issued_date</t>
  </si>
  <si>
    <t>First Issued Date</t>
  </si>
  <si>
    <t>DED_Attribute_4944</t>
  </si>
  <si>
    <t>floor</t>
  </si>
  <si>
    <t>Floor</t>
  </si>
  <si>
    <t>DED_Attribute_4945</t>
  </si>
  <si>
    <t>floor_unit</t>
  </si>
  <si>
    <t>Floor Unit</t>
  </si>
  <si>
    <t>DED_Attribute_4946</t>
  </si>
  <si>
    <t>flow_enabled</t>
  </si>
  <si>
    <t>DED_Attribute_4947</t>
  </si>
  <si>
    <t>ft_b1_per_id1</t>
  </si>
  <si>
    <t>DED_Attribute_4948</t>
  </si>
  <si>
    <t>DED_Attribute_4949</t>
  </si>
  <si>
    <t>ft_b1_per_id2</t>
  </si>
  <si>
    <t>DED_Attribute_4950</t>
  </si>
  <si>
    <t>DED_Attribute_4951</t>
  </si>
  <si>
    <t>ft_b1_per_id3</t>
  </si>
  <si>
    <t>DED_Attribute_4952</t>
  </si>
  <si>
    <t>DED_Attribute_4953</t>
  </si>
  <si>
    <t>g1_birth_city</t>
  </si>
  <si>
    <t>DED_Attribute_4954</t>
  </si>
  <si>
    <t>g1_birth_region</t>
  </si>
  <si>
    <t>DED_Attribute_4955</t>
  </si>
  <si>
    <t>g1_birth_state</t>
  </si>
  <si>
    <t>DED_Attribute_4956</t>
  </si>
  <si>
    <t>g1_city</t>
  </si>
  <si>
    <t>DED_Attribute_4957</t>
  </si>
  <si>
    <t>g1_comment</t>
  </si>
  <si>
    <t>DED_Attribute_4958</t>
  </si>
  <si>
    <t>g1_contact_type_flag</t>
  </si>
  <si>
    <t>Contact Type Flag</t>
  </si>
  <si>
    <t>DED_Attribute_4959</t>
  </si>
  <si>
    <t>g1_country_code</t>
  </si>
  <si>
    <t>DED_Attribute_4960</t>
  </si>
  <si>
    <t>g1_deceased_date</t>
  </si>
  <si>
    <t>DED_Attribute_4961</t>
  </si>
  <si>
    <t>g1_driver_license_nbr</t>
  </si>
  <si>
    <t>DED_Attribute_4962</t>
  </si>
  <si>
    <t>g1_driver_license_state</t>
  </si>
  <si>
    <t>DED_Attribute_4963</t>
  </si>
  <si>
    <t>g1_fax</t>
  </si>
  <si>
    <t>DED_Attribute_4964</t>
  </si>
  <si>
    <t>g1_fax_country_code</t>
  </si>
  <si>
    <t>DED_Attribute_4965</t>
  </si>
  <si>
    <t>g1_flag</t>
  </si>
  <si>
    <t>DED_Attribute_4966</t>
  </si>
  <si>
    <t>g1_hold_code</t>
  </si>
  <si>
    <t>DED_Attribute_4967</t>
  </si>
  <si>
    <t>g1_hold_des</t>
  </si>
  <si>
    <t>DED_Attribute_4968</t>
  </si>
  <si>
    <t>g1_id</t>
  </si>
  <si>
    <t>DED_Attribute_4969</t>
  </si>
  <si>
    <t>g1_name_suffix</t>
  </si>
  <si>
    <t>DED_Attribute_4970</t>
  </si>
  <si>
    <t>DED_Attribute_4971</t>
  </si>
  <si>
    <t>g1_passport_nbr</t>
  </si>
  <si>
    <t>DED_Attribute_4972</t>
  </si>
  <si>
    <t>g1_phone1_country_code</t>
  </si>
  <si>
    <t>DED_Attribute_4973</t>
  </si>
  <si>
    <t>g1_phone2_country_code</t>
  </si>
  <si>
    <t>DED_Attribute_4974</t>
  </si>
  <si>
    <t>g1_phone3_country_code</t>
  </si>
  <si>
    <t>DED_Attribute_4975</t>
  </si>
  <si>
    <t>g1_preferred_channel</t>
  </si>
  <si>
    <t>DED_Attribute_4976</t>
  </si>
  <si>
    <t>g1_prim_status_code</t>
  </si>
  <si>
    <t>DED_Attribute_4977</t>
  </si>
  <si>
    <t>g1_race</t>
  </si>
  <si>
    <t>DED_Attribute_4978</t>
  </si>
  <si>
    <t>g1_relation</t>
  </si>
  <si>
    <t>DED_Attribute_4979</t>
  </si>
  <si>
    <t>g1_social_security_number</t>
  </si>
  <si>
    <t>DED_Attribute_4980</t>
  </si>
  <si>
    <t>g1_state</t>
  </si>
  <si>
    <t>DED_Attribute_4981</t>
  </si>
  <si>
    <t>g1_state_id_nbr</t>
  </si>
  <si>
    <t>DED_Attribute_4982</t>
  </si>
  <si>
    <t>g1_title</t>
  </si>
  <si>
    <t>DED_Attribute_4983</t>
  </si>
  <si>
    <t>g1_udf1</t>
  </si>
  <si>
    <t>DED_Attribute_4984</t>
  </si>
  <si>
    <t>g1_udf2</t>
  </si>
  <si>
    <t>DED_Attribute_4985</t>
  </si>
  <si>
    <t>g1_udf3</t>
  </si>
  <si>
    <t>DED_Attribute_4986</t>
  </si>
  <si>
    <t>g1_udf4</t>
  </si>
  <si>
    <t>DED_Attribute_4987</t>
  </si>
  <si>
    <t>g1_zip</t>
  </si>
  <si>
    <t>DED_Attribute_4988</t>
  </si>
  <si>
    <t>g6_act_des</t>
  </si>
  <si>
    <t>DED_Attribute_4989</t>
  </si>
  <si>
    <t>g6_act_end_t1</t>
  </si>
  <si>
    <t>DED_Attribute_4990</t>
  </si>
  <si>
    <t>g6_act_end_t2</t>
  </si>
  <si>
    <t>DED_Attribute_4991</t>
  </si>
  <si>
    <t>g6_act_grp</t>
  </si>
  <si>
    <t>DED_Attribute_4992</t>
  </si>
  <si>
    <t>g6_act_jval</t>
  </si>
  <si>
    <t>DED_Attribute_4993</t>
  </si>
  <si>
    <t>g6_act_t1</t>
  </si>
  <si>
    <t>DED_Attribute_4994</t>
  </si>
  <si>
    <t>g6_act_t2</t>
  </si>
  <si>
    <t>DED_Attribute_4995</t>
  </si>
  <si>
    <t>g6_act_tt</t>
  </si>
  <si>
    <t>Due date</t>
  </si>
  <si>
    <t>DED_Attribute_4997</t>
  </si>
  <si>
    <t>g6_carry_over_flag</t>
  </si>
  <si>
    <t>DED_Attribute_4998</t>
  </si>
  <si>
    <t>g6_compl_t1</t>
  </si>
  <si>
    <t>DED_Attribute_4999</t>
  </si>
  <si>
    <t>g6_compl_t2</t>
  </si>
  <si>
    <t>DED_Attribute_5000</t>
  </si>
  <si>
    <t>g6_created_by_aca</t>
  </si>
  <si>
    <t>DED_Attribute_5001</t>
  </si>
  <si>
    <t>g6_desi_dd</t>
  </si>
  <si>
    <t>DED_Attribute_5002</t>
  </si>
  <si>
    <t>g6_desi_time</t>
  </si>
  <si>
    <t>DED_Attribute_5003</t>
  </si>
  <si>
    <t>g6_desi_time2</t>
  </si>
  <si>
    <t>DED_Attribute_5004</t>
  </si>
  <si>
    <t>g6_doc_des</t>
  </si>
  <si>
    <t>DED_Attribute_5005</t>
  </si>
  <si>
    <t>g6_doc_id</t>
  </si>
  <si>
    <t>DED_Attribute_5006</t>
  </si>
  <si>
    <t>g6_end_time</t>
  </si>
  <si>
    <t>End Time</t>
  </si>
  <si>
    <t>DED_Attribute_5007</t>
  </si>
  <si>
    <t>g6_mile_t1</t>
  </si>
  <si>
    <t>DED_Attribute_5008</t>
  </si>
  <si>
    <t>g6_mile_t2</t>
  </si>
  <si>
    <t>DED_Attribute_5009</t>
  </si>
  <si>
    <t>g6_mile_tt</t>
  </si>
  <si>
    <t>DED_Attribute_5010</t>
  </si>
  <si>
    <t>g6_rec_dd</t>
  </si>
  <si>
    <t>DED_Attribute_5011</t>
  </si>
  <si>
    <t>g6_rec_des</t>
  </si>
  <si>
    <t>DED_Attribute_5012</t>
  </si>
  <si>
    <t>g6_rec_t1</t>
  </si>
  <si>
    <t>DED_Attribute_5013</t>
  </si>
  <si>
    <t>g6_rec_t2</t>
  </si>
  <si>
    <t>DED_Attribute_5014</t>
  </si>
  <si>
    <t>g6_rec_typ</t>
  </si>
  <si>
    <t>DED_Attribute_5015</t>
  </si>
  <si>
    <t>g6_req_phone_num</t>
  </si>
  <si>
    <t>Requestor Phone Number</t>
  </si>
  <si>
    <t>DED_Attribute_5016</t>
  </si>
  <si>
    <t>g6_req_phone_num_idd</t>
  </si>
  <si>
    <t>DED_Attribute_5017</t>
  </si>
  <si>
    <t>g6_required</t>
  </si>
  <si>
    <t>Required</t>
  </si>
  <si>
    <t>DED_Attribute_5018</t>
  </si>
  <si>
    <t>g6_start_time</t>
  </si>
  <si>
    <t>Start Time</t>
  </si>
  <si>
    <t>DED_Attribute_5019</t>
  </si>
  <si>
    <t>g6_status_t1</t>
  </si>
  <si>
    <t>DED_Attribute_5020</t>
  </si>
  <si>
    <t>g6_status_t2</t>
  </si>
  <si>
    <t>DED_Attribute_5021</t>
  </si>
  <si>
    <t>g6_vehicle_num</t>
  </si>
  <si>
    <t>Vehicle Number</t>
  </si>
  <si>
    <t>DED_Attribute_5022</t>
  </si>
  <si>
    <t>ga_agency_code</t>
  </si>
  <si>
    <t>DED_Attribute_5023</t>
  </si>
  <si>
    <t>ga_bureau_code</t>
  </si>
  <si>
    <t>DED_Attribute_5024</t>
  </si>
  <si>
    <t>ga_division_code</t>
  </si>
  <si>
    <t>DED_Attribute_5025</t>
  </si>
  <si>
    <t>ga_fname</t>
  </si>
  <si>
    <t>DED_Attribute_5026</t>
  </si>
  <si>
    <t>DED_Attribute_5027</t>
  </si>
  <si>
    <t>DED_Attribute_5028</t>
  </si>
  <si>
    <t>ga_group_code</t>
  </si>
  <si>
    <t>DED_Attribute_5029</t>
  </si>
  <si>
    <t>ga_ivr_pin</t>
  </si>
  <si>
    <t>DED_Attribute_5030</t>
  </si>
  <si>
    <t>DED_Attribute_5031</t>
  </si>
  <si>
    <t>ga_lname</t>
  </si>
  <si>
    <t>DED_Attribute_5032</t>
  </si>
  <si>
    <t>DED_Attribute_5033</t>
  </si>
  <si>
    <t>DED_Attribute_5034</t>
  </si>
  <si>
    <t>ga_mname</t>
  </si>
  <si>
    <t>DED_Attribute_5035</t>
  </si>
  <si>
    <t>DED_Attribute_5036</t>
  </si>
  <si>
    <t>DED_Attribute_5037</t>
  </si>
  <si>
    <t>ga_office_code</t>
  </si>
  <si>
    <t>DED_Attribute_5038</t>
  </si>
  <si>
    <t>ga_section_code</t>
  </si>
  <si>
    <t>DED_Attribute_5039</t>
  </si>
  <si>
    <t>ga_userid</t>
  </si>
  <si>
    <t>DED_Attribute_5040</t>
  </si>
  <si>
    <t>generated_by_cloning</t>
  </si>
  <si>
    <t>DED_Attribute_5041</t>
  </si>
  <si>
    <t>gf_auto_assess_flag</t>
  </si>
  <si>
    <t>DED_Attribute_5042</t>
  </si>
  <si>
    <t>gf_auto_invoiced_flag</t>
  </si>
  <si>
    <t>DED_Attribute_5043</t>
  </si>
  <si>
    <t>gf_cal_proc</t>
  </si>
  <si>
    <t>DED_Attribute_5044</t>
  </si>
  <si>
    <t>gf_calc_id</t>
  </si>
  <si>
    <t>DED_Attribute_5045</t>
  </si>
  <si>
    <t>gf_calculated_flag</t>
  </si>
  <si>
    <t>DED_Attribute_5046</t>
  </si>
  <si>
    <t>DED_Attribute_5047</t>
  </si>
  <si>
    <t>gf_des</t>
  </si>
  <si>
    <t>DED_Attribute_5048</t>
  </si>
  <si>
    <t>Cancellation fee, Newspaper Ad feem, Registration Delay Fee</t>
  </si>
  <si>
    <t>DED_Attribute_5049</t>
  </si>
  <si>
    <t>DED_Attribute_5050</t>
  </si>
  <si>
    <t>gf_display</t>
  </si>
  <si>
    <t>DED_Attribute_5051</t>
  </si>
  <si>
    <t>DED_Attribute_5052</t>
  </si>
  <si>
    <t>gf_display_order</t>
  </si>
  <si>
    <t>DED_Attribute_5053</t>
  </si>
  <si>
    <t>DED_Attribute_5054</t>
  </si>
  <si>
    <t>DED_Attribute_5055</t>
  </si>
  <si>
    <t>gf_fee_allocation_type</t>
  </si>
  <si>
    <t>DED_Attribute_5056</t>
  </si>
  <si>
    <t>DED_Attribute_5057</t>
  </si>
  <si>
    <t>DED_Attribute_5058</t>
  </si>
  <si>
    <t>gf_fee_calc_flag</t>
  </si>
  <si>
    <t>DED_Attribute_5059</t>
  </si>
  <si>
    <t>gf_fee_code</t>
  </si>
  <si>
    <t>DED_Attribute_5060</t>
  </si>
  <si>
    <t>gf_fee_effect_date</t>
  </si>
  <si>
    <t>DED_Attribute_5061</t>
  </si>
  <si>
    <t>DED_Attribute_5062</t>
  </si>
  <si>
    <t>gf_fee_expire_date</t>
  </si>
  <si>
    <t>DED_Attribute_5063</t>
  </si>
  <si>
    <t>DED_Attribute_5064</t>
  </si>
  <si>
    <t>DED_Attribute_5065</t>
  </si>
  <si>
    <t>gf_fee_schedule</t>
  </si>
  <si>
    <t>DED_Attribute_5066</t>
  </si>
  <si>
    <t>gf_formula</t>
  </si>
  <si>
    <t>DED_Attribute_5067</t>
  </si>
  <si>
    <t>gf_l1</t>
  </si>
  <si>
    <t>DED_Attribute_5068</t>
  </si>
  <si>
    <t>DED_Attribute_5069</t>
  </si>
  <si>
    <t>gf_l1_allocation</t>
  </si>
  <si>
    <t>DED_Attribute_5070</t>
  </si>
  <si>
    <t>DED_Attribute_5071</t>
  </si>
  <si>
    <t>DED_Attribute_5072</t>
  </si>
  <si>
    <t>gf_l2</t>
  </si>
  <si>
    <t>DED_Attribute_5073</t>
  </si>
  <si>
    <t>DED_Attribute_5074</t>
  </si>
  <si>
    <t>DED_Attribute_5075</t>
  </si>
  <si>
    <t>gf_l2_allocation</t>
  </si>
  <si>
    <t>DED_Attribute_5076</t>
  </si>
  <si>
    <t>DED_Attribute_5077</t>
  </si>
  <si>
    <t>DED_Attribute_5078</t>
  </si>
  <si>
    <t>gf_l3</t>
  </si>
  <si>
    <t>DED_Attribute_5079</t>
  </si>
  <si>
    <t>DED_Attribute_5080</t>
  </si>
  <si>
    <t>gf_l3_allocation</t>
  </si>
  <si>
    <t>DED_Attribute_5081</t>
  </si>
  <si>
    <t>DED_Attribute_5082</t>
  </si>
  <si>
    <t>DED_Attribute_5083</t>
  </si>
  <si>
    <t>gf_max_fee</t>
  </si>
  <si>
    <t>DED_Attribute_5084</t>
  </si>
  <si>
    <t>gf_min_fee</t>
  </si>
  <si>
    <t>DED_Attribute_5085</t>
  </si>
  <si>
    <t>gf_negative_fee_flag</t>
  </si>
  <si>
    <t>DED_Attribute_5086</t>
  </si>
  <si>
    <t>gf_net_fee_flag</t>
  </si>
  <si>
    <t>DED_Attribute_5087</t>
  </si>
  <si>
    <t>gf_priority</t>
  </si>
  <si>
    <t>DED_Attribute_5088</t>
  </si>
  <si>
    <t>DED_Attribute_5089</t>
  </si>
  <si>
    <t>gf_udes</t>
  </si>
  <si>
    <t>DED_Attribute_5090</t>
  </si>
  <si>
    <t>gf_unit</t>
  </si>
  <si>
    <t>DED_Attribute_5091</t>
  </si>
  <si>
    <t>gis_area_name</t>
  </si>
  <si>
    <t>DED_Attribute_5094</t>
  </si>
  <si>
    <t>grade</t>
  </si>
  <si>
    <t>DED_Attribute_5095</t>
  </si>
  <si>
    <t>DED_Attribute_5096</t>
  </si>
  <si>
    <t>grade_group</t>
  </si>
  <si>
    <t>DED_Attribute_5097</t>
  </si>
  <si>
    <t>guide_group</t>
  </si>
  <si>
    <t>DED_Attribute_5098</t>
  </si>
  <si>
    <t>has_flow_flag</t>
  </si>
  <si>
    <t>DED_Attribute_5099</t>
  </si>
  <si>
    <t>hold_code</t>
  </si>
  <si>
    <t>DED_Attribute_5100</t>
  </si>
  <si>
    <t>hold_desc</t>
  </si>
  <si>
    <t>DED_Attribute_5101</t>
  </si>
  <si>
    <t>hours_spent_required</t>
  </si>
  <si>
    <t>DED_Attribute_5102</t>
  </si>
  <si>
    <t>house_count</t>
  </si>
  <si>
    <t>DED_Attribute_5103</t>
  </si>
  <si>
    <t>ins_ammount</t>
  </si>
  <si>
    <t>DED_Attribute_5104</t>
  </si>
  <si>
    <t>ins_co_name</t>
  </si>
  <si>
    <t>DED_Attribute_5105</t>
  </si>
  <si>
    <t>ins_exp_dt</t>
  </si>
  <si>
    <t>DED_Attribute_5106</t>
  </si>
  <si>
    <t>ins_policy_no</t>
  </si>
  <si>
    <t>DED_Attribute_5107</t>
  </si>
  <si>
    <t>insp_billable</t>
  </si>
  <si>
    <t>Inspection Billable</t>
  </si>
  <si>
    <t>DED_Attribute_5108</t>
  </si>
  <si>
    <t>insp_carry_over_flag</t>
  </si>
  <si>
    <t>Inspection Carry Over Flag</t>
  </si>
  <si>
    <t>DED_Attribute_5109</t>
  </si>
  <si>
    <t>insp_code</t>
  </si>
  <si>
    <t>DED_Attribute_5110</t>
  </si>
  <si>
    <t>insp_editable</t>
  </si>
  <si>
    <t>DED_Attribute_5111</t>
  </si>
  <si>
    <t>insp_group</t>
  </si>
  <si>
    <t>Inspection Group</t>
  </si>
  <si>
    <t>DED_Attribute_5112</t>
  </si>
  <si>
    <t>insp_group_name</t>
  </si>
  <si>
    <t>DED_Attribute_5113</t>
  </si>
  <si>
    <t>insp_priority</t>
  </si>
  <si>
    <t>Inspection Priority</t>
  </si>
  <si>
    <t>DED_Attribute_5114</t>
  </si>
  <si>
    <t>insp_ref_nbr</t>
  </si>
  <si>
    <t>DED_Attribute_5115</t>
  </si>
  <si>
    <t>insp_required</t>
  </si>
  <si>
    <t>Inspection Required</t>
  </si>
  <si>
    <t>DED_Attribute_5116</t>
  </si>
  <si>
    <t>insp_result_display_order</t>
  </si>
  <si>
    <t>DED_Attribute_5117</t>
  </si>
  <si>
    <t>insp_result_type</t>
  </si>
  <si>
    <t>Inspection Result Type</t>
  </si>
  <si>
    <t>DED_Attribute_5118</t>
  </si>
  <si>
    <t>DED_Attribute_5119</t>
  </si>
  <si>
    <t>insp_units</t>
  </si>
  <si>
    <t>Inspection Units</t>
  </si>
  <si>
    <t>DED_Attribute_5120</t>
  </si>
  <si>
    <t>DED_Attribute_5121</t>
  </si>
  <si>
    <t>invoice_batch_date</t>
  </si>
  <si>
    <t>DED_Attribute_5122</t>
  </si>
  <si>
    <t>invoice_comment</t>
  </si>
  <si>
    <t>DED_Attribute_5123</t>
  </si>
  <si>
    <t>invoice_due_date</t>
  </si>
  <si>
    <t>DED_Attribute_5124</t>
  </si>
  <si>
    <t>invoice_level</t>
  </si>
  <si>
    <t>DED_Attribute_5125</t>
  </si>
  <si>
    <t>invoice_status_date</t>
  </si>
  <si>
    <t>DED_Attribute_5126</t>
  </si>
  <si>
    <t>is_by_supervisor</t>
  </si>
  <si>
    <t>DED_Attribute_5127</t>
  </si>
  <si>
    <t>is_in_advance</t>
  </si>
  <si>
    <t>DED_Attribute_5128</t>
  </si>
  <si>
    <t>is_team</t>
  </si>
  <si>
    <t>DED_Attribute_5129</t>
  </si>
  <si>
    <t>is_valid_renewal_passcode</t>
  </si>
  <si>
    <t>DED_Attribute_5130</t>
  </si>
  <si>
    <t>DED_Attribute_5131</t>
  </si>
  <si>
    <t>DED_Attribute_5132</t>
  </si>
  <si>
    <t>DED_Attribute_5133</t>
  </si>
  <si>
    <t>DED_Attribute_5134</t>
  </si>
  <si>
    <t>DED_Attribute_5135</t>
  </si>
  <si>
    <t>DED_Attribute_5136</t>
  </si>
  <si>
    <t>DED_Attribute_5137</t>
  </si>
  <si>
    <t>DED_Attribute_5138</t>
  </si>
  <si>
    <t>DED_Attribute_5139</t>
  </si>
  <si>
    <t>DED_Attribute_5140</t>
  </si>
  <si>
    <t>DED_Attribute_5141</t>
  </si>
  <si>
    <t>DED_Attribute_5142</t>
  </si>
  <si>
    <t>DED_Attribute_5143</t>
  </si>
  <si>
    <t>DED_Attribute_5144</t>
  </si>
  <si>
    <t>DED_Attribute_5145</t>
  </si>
  <si>
    <t>DED_Attribute_5146</t>
  </si>
  <si>
    <t>DED_Attribute_5147</t>
  </si>
  <si>
    <t>DED_Attribute_5148</t>
  </si>
  <si>
    <t>DED_Attribute_5149</t>
  </si>
  <si>
    <t>DED_Attribute_5150</t>
  </si>
  <si>
    <t>DED_Attribute_5151</t>
  </si>
  <si>
    <t>DED_Attribute_5152</t>
  </si>
  <si>
    <t>DED_Attribute_5153</t>
  </si>
  <si>
    <t>DED_Attribute_5154</t>
  </si>
  <si>
    <t>DED_Attribute_5155</t>
  </si>
  <si>
    <t>DED_Attribute_5156</t>
  </si>
  <si>
    <t>DED_Attribute_5157</t>
  </si>
  <si>
    <t>DED_Attribute_5158</t>
  </si>
  <si>
    <t>DED_Attribute_5159</t>
  </si>
  <si>
    <t>DED_Attribute_5160</t>
  </si>
  <si>
    <t>DED_Attribute_5161</t>
  </si>
  <si>
    <t>DED_Attribute_5162</t>
  </si>
  <si>
    <t>DED_Attribute_5163</t>
  </si>
  <si>
    <t>DED_Attribute_5164</t>
  </si>
  <si>
    <t>DED_Attribute_5165</t>
  </si>
  <si>
    <t>DED_Attribute_5166</t>
  </si>
  <si>
    <t>DED_Attribute_5167</t>
  </si>
  <si>
    <t>DED_Attribute_5168</t>
  </si>
  <si>
    <t>DED_Attribute_5169</t>
  </si>
  <si>
    <t>DED_Attribute_5170</t>
  </si>
  <si>
    <t>DED_Attribute_5171</t>
  </si>
  <si>
    <t>DED_Attribute_5172</t>
  </si>
  <si>
    <t>DED_Attribute_5173</t>
  </si>
  <si>
    <t>DED_Attribute_5174</t>
  </si>
  <si>
    <t>DED_Attribute_5175</t>
  </si>
  <si>
    <t>ivr_number</t>
  </si>
  <si>
    <t>DED_Attribute_5176</t>
  </si>
  <si>
    <t>l1_addr_desc</t>
  </si>
  <si>
    <t>DED_Attribute_5177</t>
  </si>
  <si>
    <t>l1_addr_flg</t>
  </si>
  <si>
    <t>DED_Attribute_5178</t>
  </si>
  <si>
    <t>l1_addr_source_flg</t>
  </si>
  <si>
    <t>DED_Attribute_5179</t>
  </si>
  <si>
    <t>l1_addr_status</t>
  </si>
  <si>
    <t>DED_Attribute_5180</t>
  </si>
  <si>
    <t>l1_address1</t>
  </si>
  <si>
    <t>DED_Attribute_5181</t>
  </si>
  <si>
    <t>l1_address2</t>
  </si>
  <si>
    <t>DED_Attribute_5182</t>
  </si>
  <si>
    <t>l1_birth_date</t>
  </si>
  <si>
    <t>DED_Attribute_5183</t>
  </si>
  <si>
    <t>DED_Attribute_5184</t>
  </si>
  <si>
    <t>l1_cross_street_name_end</t>
  </si>
  <si>
    <t>DED_Attribute_5185</t>
  </si>
  <si>
    <t>l1_cross_street_name_start</t>
  </si>
  <si>
    <t>DED_Attribute_5186</t>
  </si>
  <si>
    <t>l1_distance</t>
  </si>
  <si>
    <t>DED_Attribute_5187</t>
  </si>
  <si>
    <t>l1_event_id</t>
  </si>
  <si>
    <t>DED_Attribute_5188</t>
  </si>
  <si>
    <t>l1_full_address</t>
  </si>
  <si>
    <t>DED_Attribute_5189</t>
  </si>
  <si>
    <t>l1_gender</t>
  </si>
  <si>
    <t>DED_Attribute_5190</t>
  </si>
  <si>
    <t>DED_Attribute_5191</t>
  </si>
  <si>
    <t>l1_hse_frac_nbr_end</t>
  </si>
  <si>
    <t>DED_Attribute_5192</t>
  </si>
  <si>
    <t>l1_hse_frac_nbr_start</t>
  </si>
  <si>
    <t>DED_Attribute_5193</t>
  </si>
  <si>
    <t>l1_hse_nbr_alpha_end</t>
  </si>
  <si>
    <t>DED_Attribute_5194</t>
  </si>
  <si>
    <t>l1_hse_nbr_alpha_start</t>
  </si>
  <si>
    <t>DED_Attribute_5195</t>
  </si>
  <si>
    <t>l1_hse_nbr_end</t>
  </si>
  <si>
    <t>DED_Attribute_5196</t>
  </si>
  <si>
    <t>l1_hse_nbr_start</t>
  </si>
  <si>
    <t>DED_Attribute_5197</t>
  </si>
  <si>
    <t>l1_insp_district</t>
  </si>
  <si>
    <t>DED_Attribute_5198</t>
  </si>
  <si>
    <t>l1_insp_district_prefix</t>
  </si>
  <si>
    <t>DED_Attribute_5199</t>
  </si>
  <si>
    <t>l1_level_nbr_end</t>
  </si>
  <si>
    <t>DED_Attribute_5200</t>
  </si>
  <si>
    <t>l1_level_nbr_start</t>
  </si>
  <si>
    <t>DED_Attribute_5201</t>
  </si>
  <si>
    <t>l1_level_prefix</t>
  </si>
  <si>
    <t>DED_Attribute_5202</t>
  </si>
  <si>
    <t>l1_location_type</t>
  </si>
  <si>
    <t>DED_Attribute_5203</t>
  </si>
  <si>
    <t>l1_post_office_box</t>
  </si>
  <si>
    <t>DED_Attribute_5204</t>
  </si>
  <si>
    <t>DED_Attribute_5205</t>
  </si>
  <si>
    <t>l1_primary_addr_flg</t>
  </si>
  <si>
    <t>DED_Attribute_5206</t>
  </si>
  <si>
    <t>l1_salutation</t>
  </si>
  <si>
    <t>DED_Attribute_5207</t>
  </si>
  <si>
    <t>DED_Attribute_5208</t>
  </si>
  <si>
    <t>l1_secondary_road</t>
  </si>
  <si>
    <t>DED_Attribute_5209</t>
  </si>
  <si>
    <t>l1_secondary_road_nbr</t>
  </si>
  <si>
    <t>DED_Attribute_5210</t>
  </si>
  <si>
    <t>l1_situs_city</t>
  </si>
  <si>
    <t>DED_Attribute_5211</t>
  </si>
  <si>
    <t>l1_situs_country</t>
  </si>
  <si>
    <t>DED_Attribute_5212</t>
  </si>
  <si>
    <t>l1_situs_country_code</t>
  </si>
  <si>
    <t>DED_Attribute_5213</t>
  </si>
  <si>
    <t>l1_situs_county</t>
  </si>
  <si>
    <t>DED_Attribute_5214</t>
  </si>
  <si>
    <t>l1_situs_nbrhd</t>
  </si>
  <si>
    <t>Building Name</t>
  </si>
  <si>
    <t>DED_Attribute_5215</t>
  </si>
  <si>
    <t>l1_situs_nbrhd_prefix</t>
  </si>
  <si>
    <t>DED_Attribute_5216</t>
  </si>
  <si>
    <t>l1_situs_state</t>
  </si>
  <si>
    <t>DED_Attribute_5217</t>
  </si>
  <si>
    <t>l1_situs_zip</t>
  </si>
  <si>
    <t>DED_Attribute_5218</t>
  </si>
  <si>
    <t>l1_str_dir</t>
  </si>
  <si>
    <t>DED_Attribute_5219</t>
  </si>
  <si>
    <t>l1_str_name</t>
  </si>
  <si>
    <t>DED_Attribute_5220</t>
  </si>
  <si>
    <t>l1_str_prefix</t>
  </si>
  <si>
    <t>DED_Attribute_5221</t>
  </si>
  <si>
    <t>l1_str_suffix</t>
  </si>
  <si>
    <t>DED_Attribute_5222</t>
  </si>
  <si>
    <t>l1_str_suffix_dir</t>
  </si>
  <si>
    <t>DED_Attribute_5223</t>
  </si>
  <si>
    <t>l1_street_name_end</t>
  </si>
  <si>
    <t>DED_Attribute_5224</t>
  </si>
  <si>
    <t>l1_street_name_start</t>
  </si>
  <si>
    <t>DED_Attribute_5225</t>
  </si>
  <si>
    <t>l1_title</t>
  </si>
  <si>
    <t>Title</t>
  </si>
  <si>
    <t>DED_Attribute_5226</t>
  </si>
  <si>
    <t>l1_udf1</t>
  </si>
  <si>
    <t>DED_Attribute_5227</t>
  </si>
  <si>
    <t>l1_udf2</t>
  </si>
  <si>
    <t>DED_Attribute_5228</t>
  </si>
  <si>
    <t>l1_udf3</t>
  </si>
  <si>
    <t>DED_Attribute_5229</t>
  </si>
  <si>
    <t>l1_udf4</t>
  </si>
  <si>
    <t>DED_Attribute_5230</t>
  </si>
  <si>
    <t>l1_unit_end</t>
  </si>
  <si>
    <t>DED_Attribute_5231</t>
  </si>
  <si>
    <t>l1_unit_start</t>
  </si>
  <si>
    <t>DED_Attribute_5232</t>
  </si>
  <si>
    <t>l1_unit_type</t>
  </si>
  <si>
    <t>DED_Attribute_5233</t>
  </si>
  <si>
    <t>l1_validate_addr_flag</t>
  </si>
  <si>
    <t>DED_Attribute_5234</t>
  </si>
  <si>
    <t>last_renewal_dd</t>
  </si>
  <si>
    <t>DED_Attribute_5235</t>
  </si>
  <si>
    <t>last_update_dd</t>
  </si>
  <si>
    <t>DED_Attribute_5236</t>
  </si>
  <si>
    <t>latitude_coordinate</t>
  </si>
  <si>
    <t>Latitude Coordinate</t>
  </si>
  <si>
    <t>DED_Attribute_5237</t>
  </si>
  <si>
    <t>lic_board</t>
  </si>
  <si>
    <t>DED_Attribute_5238</t>
  </si>
  <si>
    <t>lic_comment</t>
  </si>
  <si>
    <t>License Comment</t>
  </si>
  <si>
    <t>DED_Attribute_5239</t>
  </si>
  <si>
    <t>lic_expir_dd</t>
  </si>
  <si>
    <t>Licence Professional</t>
  </si>
  <si>
    <t>Licence Expiration Data</t>
  </si>
  <si>
    <t>DED_Attribute_5240</t>
  </si>
  <si>
    <t>lic_federal_employer_id_nbr</t>
  </si>
  <si>
    <t>License Federal Employer ID Number</t>
  </si>
  <si>
    <t>DED_Attribute_5241</t>
  </si>
  <si>
    <t>lic_orig_iss_dd</t>
  </si>
  <si>
    <t>DED_Attribute_5242</t>
  </si>
  <si>
    <t>lic_social_security_nbr</t>
  </si>
  <si>
    <t>License Social Security Number</t>
  </si>
  <si>
    <t>DED_Attribute_5243</t>
  </si>
  <si>
    <t>lic_type_flag</t>
  </si>
  <si>
    <t>DED_Attribute_5244</t>
  </si>
  <si>
    <t>DED_Attribute_5245</t>
  </si>
  <si>
    <t>DED_Attribute_5246</t>
  </si>
  <si>
    <t>DED_Attribute_5247</t>
  </si>
  <si>
    <t>DED_Attribute_5248</t>
  </si>
  <si>
    <t>DED_Attribute_5249</t>
  </si>
  <si>
    <t>DED_Attribute_5250</t>
  </si>
  <si>
    <t>DED_Attribute_5251</t>
  </si>
  <si>
    <t>DED_Attribute_5252</t>
  </si>
  <si>
    <t>DED_Attribute_5253</t>
  </si>
  <si>
    <t>DED_Attribute_5254</t>
  </si>
  <si>
    <t>DED_Attribute_5255</t>
  </si>
  <si>
    <t>DED_Attribute_5256</t>
  </si>
  <si>
    <t>DED_Attribute_5257</t>
  </si>
  <si>
    <t>DED_Attribute_5258</t>
  </si>
  <si>
    <t>DED_Attribute_5259</t>
  </si>
  <si>
    <t>DED_Attribute_5260</t>
  </si>
  <si>
    <t>DED_Attribute_5261</t>
  </si>
  <si>
    <t>DED_Attribute_5262</t>
  </si>
  <si>
    <t>DED_Attribute_5263</t>
  </si>
  <si>
    <t>DED_Attribute_5264</t>
  </si>
  <si>
    <t>DED_Attribute_5265</t>
  </si>
  <si>
    <t>DED_Attribute_5266</t>
  </si>
  <si>
    <t>DED_Attribute_5267</t>
  </si>
  <si>
    <t>DED_Attribute_5268</t>
  </si>
  <si>
    <t>DED_Attribute_5269</t>
  </si>
  <si>
    <t>DED_Attribute_5270</t>
  </si>
  <si>
    <t>DED_Attribute_5271</t>
  </si>
  <si>
    <t>DED_Attribute_5272</t>
  </si>
  <si>
    <t>DED_Attribute_5273</t>
  </si>
  <si>
    <t>DED_Attribute_5274</t>
  </si>
  <si>
    <t>DED_Attribute_5275</t>
  </si>
  <si>
    <t>DED_Attribute_5276</t>
  </si>
  <si>
    <t>DED_Attribute_5277</t>
  </si>
  <si>
    <t>DED_Attribute_5278</t>
  </si>
  <si>
    <t>DED_Attribute_5279</t>
  </si>
  <si>
    <t>DED_Attribute_5280</t>
  </si>
  <si>
    <t>DED_Attribute_5281</t>
  </si>
  <si>
    <t>DED_Attribute_5282</t>
  </si>
  <si>
    <t>DED_Attribute_5283</t>
  </si>
  <si>
    <t>DED_Attribute_5284</t>
  </si>
  <si>
    <t>longitude_coordinate</t>
  </si>
  <si>
    <t>Longitude Coordinate</t>
  </si>
  <si>
    <t>DED_Attribute_5285</t>
  </si>
  <si>
    <t>lower_limit_of_violation</t>
  </si>
  <si>
    <t>DED_Attribute_5286</t>
  </si>
  <si>
    <t>lower_score</t>
  </si>
  <si>
    <t>Lower Score</t>
  </si>
  <si>
    <t>DED_Attribute_5287</t>
  </si>
  <si>
    <t>major_violation_count</t>
  </si>
  <si>
    <t>DED_Attribute_5288</t>
  </si>
  <si>
    <t>max_points</t>
  </si>
  <si>
    <t>Maximum Points</t>
  </si>
  <si>
    <t>DED_Attribute_5289</t>
  </si>
  <si>
    <t>Number of Penalty Periods</t>
  </si>
  <si>
    <t>DED_Attribute_5291</t>
  </si>
  <si>
    <t>office_code</t>
  </si>
  <si>
    <t>DED_Attribute_5292</t>
  </si>
  <si>
    <t>parenttaskname</t>
  </si>
  <si>
    <t>Parent Task Name</t>
  </si>
  <si>
    <t>DED_Attribute_5293</t>
  </si>
  <si>
    <t>past_days</t>
  </si>
  <si>
    <t>Past Days</t>
  </si>
  <si>
    <t>DED_Attribute_5294</t>
  </si>
  <si>
    <t>pay_later_flag</t>
  </si>
  <si>
    <t>Pay Period Group</t>
  </si>
  <si>
    <t>DED_Attribute_5296</t>
  </si>
  <si>
    <t>payee</t>
  </si>
  <si>
    <t>DED_Attribute_5297</t>
  </si>
  <si>
    <t>payee_address</t>
  </si>
  <si>
    <t>DED_Attribute_5298</t>
  </si>
  <si>
    <t>payee_id</t>
  </si>
  <si>
    <t>DED_Attribute_5299</t>
  </si>
  <si>
    <t>payee_phone</t>
  </si>
  <si>
    <t>DED_Attribute_5300</t>
  </si>
  <si>
    <t>payee_phone_idd</t>
  </si>
  <si>
    <t>DED_Attribute_5301</t>
  </si>
  <si>
    <t>payee_type</t>
  </si>
  <si>
    <t>DED_Attribute_5302</t>
  </si>
  <si>
    <t>payment_change</t>
  </si>
  <si>
    <t>DED_Attribute_5303</t>
  </si>
  <si>
    <t>payment_comment</t>
  </si>
  <si>
    <t>DED_Attribute_5304</t>
  </si>
  <si>
    <t>DED_Attribute_5306</t>
  </si>
  <si>
    <t>payment_ref_nbr</t>
  </si>
  <si>
    <t>DED_Attribute_5309</t>
  </si>
  <si>
    <t>penalty_interval</t>
  </si>
  <si>
    <t>DED_Attribute_5310</t>
  </si>
  <si>
    <t>penalty_interval_units</t>
  </si>
  <si>
    <t>DED_Attribute_5311</t>
  </si>
  <si>
    <t>penalty_period</t>
  </si>
  <si>
    <t>DED_Attribute_5312</t>
  </si>
  <si>
    <t>percent_complete</t>
  </si>
  <si>
    <t>Complete Percentage</t>
  </si>
  <si>
    <t>DED_Attribute_5313</t>
  </si>
  <si>
    <t>DED_Attribute_5314</t>
  </si>
  <si>
    <t>phone1</t>
  </si>
  <si>
    <t>DED_Attribute_5315</t>
  </si>
  <si>
    <t>phone1_country_code</t>
  </si>
  <si>
    <t>DED_Attribute_5316</t>
  </si>
  <si>
    <t>phone2</t>
  </si>
  <si>
    <t>DED_Attribute_5317</t>
  </si>
  <si>
    <t>phone2_country_code</t>
  </si>
  <si>
    <t>DED_Attribute_5318</t>
  </si>
  <si>
    <t>phone3</t>
  </si>
  <si>
    <t>DED_Attribute_5319</t>
  </si>
  <si>
    <t>DED_Attribute_5320</t>
  </si>
  <si>
    <t>phone3_country_code</t>
  </si>
  <si>
    <t>DED_Attribute_5321</t>
  </si>
  <si>
    <t>DED_Attribute_5322</t>
  </si>
  <si>
    <t>pm_schedule_seq</t>
  </si>
  <si>
    <t>DED_Attribute_5323</t>
  </si>
  <si>
    <t>primary_trust_account_num</t>
  </si>
  <si>
    <t>DED_Attribute_5324</t>
  </si>
  <si>
    <t>print_inv_nbr</t>
  </si>
  <si>
    <t>DED_Attribute_5325</t>
  </si>
  <si>
    <t>printed</t>
  </si>
  <si>
    <t>DED_Attribute_5326</t>
  </si>
  <si>
    <t>priority</t>
  </si>
  <si>
    <t>DED_Attribute_5327</t>
  </si>
  <si>
    <t>DED_Attribute_5329</t>
  </si>
  <si>
    <t>project_nbr</t>
  </si>
  <si>
    <t>DED_Attribute_5330</t>
  </si>
  <si>
    <t>public_owned</t>
  </si>
  <si>
    <t>DED_Attribute_5331</t>
  </si>
  <si>
    <t>r1_app_type_alias</t>
  </si>
  <si>
    <t>DED_Attribute_5332</t>
  </si>
  <si>
    <t>r1_display</t>
  </si>
  <si>
    <t>DED_Attribute_5333</t>
  </si>
  <si>
    <t>r1_display_order</t>
  </si>
  <si>
    <t>DED_Attribute_5334</t>
  </si>
  <si>
    <t>r1_effect_date</t>
  </si>
  <si>
    <t>DED_Attribute_5335</t>
  </si>
  <si>
    <t>r1_expire_date</t>
  </si>
  <si>
    <t>DED_Attribute_5336</t>
  </si>
  <si>
    <t>r1_fee_allocation_type</t>
  </si>
  <si>
    <t>DED_Attribute_5337</t>
  </si>
  <si>
    <t>r1_fee_code_status</t>
  </si>
  <si>
    <t>DED_Attribute_5338</t>
  </si>
  <si>
    <t>r1_fee_coupon_disable_date</t>
  </si>
  <si>
    <t>DED_Attribute_5339</t>
  </si>
  <si>
    <t>r1_fee_coupon_effective_date</t>
  </si>
  <si>
    <t>DED_Attribute_5340</t>
  </si>
  <si>
    <t>r1_fee_coupon_flag</t>
  </si>
  <si>
    <t>DED_Attribute_5341</t>
  </si>
  <si>
    <t>r1_fee_refund_flag</t>
  </si>
  <si>
    <t>DED_Attribute_5342</t>
  </si>
  <si>
    <t>r1_gf_aca_required_flag</t>
  </si>
  <si>
    <t>DED_Attribute_5343</t>
  </si>
  <si>
    <t>r1_gf_append_flag</t>
  </si>
  <si>
    <t>DED_Attribute_5344</t>
  </si>
  <si>
    <t>r1_gf_auto_assess_flag</t>
  </si>
  <si>
    <t>DED_Attribute_5345</t>
  </si>
  <si>
    <t>r1_gf_auto_assess_quantity</t>
  </si>
  <si>
    <t>DED_Attribute_5346</t>
  </si>
  <si>
    <t>r1_gf_auto_invoiced_flag</t>
  </si>
  <si>
    <t>DED_Attribute_5347</t>
  </si>
  <si>
    <t>r1_gf_cal_proc</t>
  </si>
  <si>
    <t>DED_Attribute_5348</t>
  </si>
  <si>
    <t>r1_gf_calc_id</t>
  </si>
  <si>
    <t>DED_Attribute_5349</t>
  </si>
  <si>
    <t>r1_gf_calculated_flag</t>
  </si>
  <si>
    <t>DED_Attribute_5350</t>
  </si>
  <si>
    <t>r1_gf_cr_dr</t>
  </si>
  <si>
    <t>DED_Attribute_5351</t>
  </si>
  <si>
    <t>r1_gf_default_flag</t>
  </si>
  <si>
    <t>DED_Attribute_5352</t>
  </si>
  <si>
    <t>r1_gf_default_value</t>
  </si>
  <si>
    <t>DED_Attribute_5353</t>
  </si>
  <si>
    <t>r1_gf_des</t>
  </si>
  <si>
    <t>DED_Attribute_5354</t>
  </si>
  <si>
    <t>r1_gf_fac</t>
  </si>
  <si>
    <t>DED_Attribute_5355</t>
  </si>
  <si>
    <t>r1_gf_fix</t>
  </si>
  <si>
    <t>DED_Attribute_5356</t>
  </si>
  <si>
    <t>r1_gf_formula</t>
  </si>
  <si>
    <t>DED_Attribute_5357</t>
  </si>
  <si>
    <t>r1_gf_l1_allocation</t>
  </si>
  <si>
    <t>DED_Attribute_5358</t>
  </si>
  <si>
    <t>r1_gf_l2</t>
  </si>
  <si>
    <t>DED_Attribute_5359</t>
  </si>
  <si>
    <t>r1_gf_l2_allocation</t>
  </si>
  <si>
    <t>DED_Attribute_5360</t>
  </si>
  <si>
    <t>r1_gf_l3_allocation</t>
  </si>
  <si>
    <t>DED_Attribute_5361</t>
  </si>
  <si>
    <t>r1_gf_max_fee</t>
  </si>
  <si>
    <t>DED_Attribute_5362</t>
  </si>
  <si>
    <t>r1_gf_min_fee</t>
  </si>
  <si>
    <t>DED_Attribute_5363</t>
  </si>
  <si>
    <t>r1_gf_negative_fee_flag</t>
  </si>
  <si>
    <t>DED_Attribute_5364</t>
  </si>
  <si>
    <t>r1_gf_net_fee_flag</t>
  </si>
  <si>
    <t>DED_Attribute_5365</t>
  </si>
  <si>
    <t>r1_gf_pre_proc</t>
  </si>
  <si>
    <t>DED_Attribute_5366</t>
  </si>
  <si>
    <t>r1_gf_quantity_indicator</t>
  </si>
  <si>
    <t>DED_Attribute_5367</t>
  </si>
  <si>
    <t>r1_gf_range_high</t>
  </si>
  <si>
    <t>DED_Attribute_5368</t>
  </si>
  <si>
    <t>r1_gf_range_increment</t>
  </si>
  <si>
    <t>DED_Attribute_5369</t>
  </si>
  <si>
    <t>r1_gf_range_low</t>
  </si>
  <si>
    <t>DED_Attribute_5370</t>
  </si>
  <si>
    <t>r1_gf_required_flag</t>
  </si>
  <si>
    <t>DED_Attribute_5371</t>
  </si>
  <si>
    <t>r1_gf_tax_percentage</t>
  </si>
  <si>
    <t>DED_Attribute_5372</t>
  </si>
  <si>
    <t>r1_gf_udes</t>
  </si>
  <si>
    <t>DED_Attribute_5373</t>
  </si>
  <si>
    <t>r1_gf_unit</t>
  </si>
  <si>
    <t>DED_Attribute_5374</t>
  </si>
  <si>
    <t>r1_per_sub_type</t>
  </si>
  <si>
    <t>DED_Attribute_5375</t>
  </si>
  <si>
    <t>r1_per_type</t>
  </si>
  <si>
    <t>DED_Attribute_5376</t>
  </si>
  <si>
    <t>DED_Attribute_5377</t>
  </si>
  <si>
    <t>r1_sub_group</t>
  </si>
  <si>
    <t>DED_Attribute_5378</t>
  </si>
  <si>
    <t>r1_tax_flag</t>
  </si>
  <si>
    <t>DED_Attribute_5379</t>
  </si>
  <si>
    <t>r3_agency_addr_seq_nbr</t>
  </si>
  <si>
    <t>DED_Attribute_5380</t>
  </si>
  <si>
    <t>DED_Attribute_5381</t>
  </si>
  <si>
    <t>r3_agency_code</t>
  </si>
  <si>
    <t>DED_Attribute_5382</t>
  </si>
  <si>
    <t>DED_Attribute_5383</t>
  </si>
  <si>
    <t>r3_bureau_code</t>
  </si>
  <si>
    <t>DED_Attribute_5384</t>
  </si>
  <si>
    <t>r3_division_code</t>
  </si>
  <si>
    <t>DED_Attribute_5385</t>
  </si>
  <si>
    <t>r3_group_code</t>
  </si>
  <si>
    <t>DED_Attribute_5386</t>
  </si>
  <si>
    <t>r3_office_code</t>
  </si>
  <si>
    <t>DED_Attribute_5387</t>
  </si>
  <si>
    <t>r3_section_code</t>
  </si>
  <si>
    <t>DED_Attribute_5389</t>
  </si>
  <si>
    <t>r6_apo_num</t>
  </si>
  <si>
    <t>DED_Attribute_5390</t>
  </si>
  <si>
    <t>DED_Attribute_5391</t>
  </si>
  <si>
    <t>r6_cond_num</t>
  </si>
  <si>
    <t>DED_Attribute_5392</t>
  </si>
  <si>
    <t>rb_license_no</t>
  </si>
  <si>
    <t>Real Beneficiary License Number</t>
  </si>
  <si>
    <t>DED_Attribute_5393</t>
  </si>
  <si>
    <t>DED_Attribute_5394</t>
  </si>
  <si>
    <t>DED_Attribute_5395</t>
  </si>
  <si>
    <t>DED_Attribute_5396</t>
  </si>
  <si>
    <t>DED_Attribute_5397</t>
  </si>
  <si>
    <t>reason</t>
  </si>
  <si>
    <t>DED_Attribute_5398</t>
  </si>
  <si>
    <t>DED_Attribute_5399</t>
  </si>
  <si>
    <t>DED_Attribute_5400</t>
  </si>
  <si>
    <t>DED_Attribute_5401</t>
  </si>
  <si>
    <t>DED_Attribute_5402</t>
  </si>
  <si>
    <t>DED_Attribute_5403</t>
  </si>
  <si>
    <t>DED_Attribute_5404</t>
  </si>
  <si>
    <t>DED_Attribute_5405</t>
  </si>
  <si>
    <t>DED_Attribute_5406</t>
  </si>
  <si>
    <t>DED_Attribute_5407</t>
  </si>
  <si>
    <t>DED_Attribute_5408</t>
  </si>
  <si>
    <t>DED_Attribute_5409</t>
  </si>
  <si>
    <t>DED_Attribute_5410</t>
  </si>
  <si>
    <t>DED_Attribute_5411</t>
  </si>
  <si>
    <t>DED_Attribute_5412</t>
  </si>
  <si>
    <t>DED_Attribute_5413</t>
  </si>
  <si>
    <t>DED_Attribute_5414</t>
  </si>
  <si>
    <t>DED_Attribute_5415</t>
  </si>
  <si>
    <t>DED_Attribute_5416</t>
  </si>
  <si>
    <t>DED_Attribute_5417</t>
  </si>
  <si>
    <t>DED_Attribute_5418</t>
  </si>
  <si>
    <t>DED_Attribute_5419</t>
  </si>
  <si>
    <t>DED_Attribute_5420</t>
  </si>
  <si>
    <t>DED_Attribute_5421</t>
  </si>
  <si>
    <t>DED_Attribute_5422</t>
  </si>
  <si>
    <t>DED_Attribute_5423</t>
  </si>
  <si>
    <t>DED_Attribute_5424</t>
  </si>
  <si>
    <t>DED_Attribute_5425</t>
  </si>
  <si>
    <t>DED_Attribute_5426</t>
  </si>
  <si>
    <t>DED_Attribute_5427</t>
  </si>
  <si>
    <t>DED_Attribute_5428</t>
  </si>
  <si>
    <t>DED_Attribute_5429</t>
  </si>
  <si>
    <t>DED_Attribute_5430</t>
  </si>
  <si>
    <t>DED_Attribute_5431</t>
  </si>
  <si>
    <t>DED_Attribute_5432</t>
  </si>
  <si>
    <t>DED_Attribute_5433</t>
  </si>
  <si>
    <t>DED_Attribute_5434</t>
  </si>
  <si>
    <t>DED_Attribute_5435</t>
  </si>
  <si>
    <t>DED_Attribute_5436</t>
  </si>
  <si>
    <t>DED_Attribute_5437</t>
  </si>
  <si>
    <t>DED_Attribute_5438</t>
  </si>
  <si>
    <t>DED_Attribute_5439</t>
  </si>
  <si>
    <t>DED_Attribute_5440</t>
  </si>
  <si>
    <t>DED_Attribute_5441</t>
  </si>
  <si>
    <t>DED_Attribute_5442</t>
  </si>
  <si>
    <t>DED_Attribute_5443</t>
  </si>
  <si>
    <t>DED_Attribute_5444</t>
  </si>
  <si>
    <t>DED_Attribute_5445</t>
  </si>
  <si>
    <t>DED_Attribute_5446</t>
  </si>
  <si>
    <t>DED_Attribute_5447</t>
  </si>
  <si>
    <t>DED_Attribute_5448</t>
  </si>
  <si>
    <t>DED_Attribute_5449</t>
  </si>
  <si>
    <t>DED_Attribute_5450</t>
  </si>
  <si>
    <t>DED_Attribute_5451</t>
  </si>
  <si>
    <t>DED_Attribute_5452</t>
  </si>
  <si>
    <t>DED_Attribute_5453</t>
  </si>
  <si>
    <t>DED_Attribute_5454</t>
  </si>
  <si>
    <t>DED_Attribute_5455</t>
  </si>
  <si>
    <t>DED_Attribute_5456</t>
  </si>
  <si>
    <t>DED_Attribute_5457</t>
  </si>
  <si>
    <t>DED_Attribute_5458</t>
  </si>
  <si>
    <t>DED_Attribute_5459</t>
  </si>
  <si>
    <t>DED_Attribute_5460</t>
  </si>
  <si>
    <t>DED_Attribute_5461</t>
  </si>
  <si>
    <t>DED_Attribute_5462</t>
  </si>
  <si>
    <t>DED_Attribute_5463</t>
  </si>
  <si>
    <t>DED_Attribute_5464</t>
  </si>
  <si>
    <t>DED_Attribute_5465</t>
  </si>
  <si>
    <t>DED_Attribute_5466</t>
  </si>
  <si>
    <t>DED_Attribute_5467</t>
  </si>
  <si>
    <t>DED_Attribute_5468</t>
  </si>
  <si>
    <t>DED_Attribute_5469</t>
  </si>
  <si>
    <t>DED_Attribute_5470</t>
  </si>
  <si>
    <t>DED_Attribute_5471</t>
  </si>
  <si>
    <t>DED_Attribute_5472</t>
  </si>
  <si>
    <t>DED_Attribute_5473</t>
  </si>
  <si>
    <t>DED_Attribute_5474</t>
  </si>
  <si>
    <t>DED_Attribute_5475</t>
  </si>
  <si>
    <t>DED_Attribute_5476</t>
  </si>
  <si>
    <t>DED_Attribute_5477</t>
  </si>
  <si>
    <t>DED_Attribute_5478</t>
  </si>
  <si>
    <t>DED_Attribute_5479</t>
  </si>
  <si>
    <t>DED_Attribute_5480</t>
  </si>
  <si>
    <t>DED_Attribute_5481</t>
  </si>
  <si>
    <t>DED_Attribute_5482</t>
  </si>
  <si>
    <t>DED_Attribute_5483</t>
  </si>
  <si>
    <t>DED_Attribute_5484</t>
  </si>
  <si>
    <t>DED_Attribute_5485</t>
  </si>
  <si>
    <t>DED_Attribute_5486</t>
  </si>
  <si>
    <t>DED_Attribute_5487</t>
  </si>
  <si>
    <t>DED_Attribute_5488</t>
  </si>
  <si>
    <t>DED_Attribute_5489</t>
  </si>
  <si>
    <t>DED_Attribute_5490</t>
  </si>
  <si>
    <t>DED_Attribute_5491</t>
  </si>
  <si>
    <t>DED_Attribute_5492</t>
  </si>
  <si>
    <t>DED_Attribute_5493</t>
  </si>
  <si>
    <t>DED_Attribute_5494</t>
  </si>
  <si>
    <t>DED_Attribute_5495</t>
  </si>
  <si>
    <t>DED_Attribute_5496</t>
  </si>
  <si>
    <t>DED_Attribute_5497</t>
  </si>
  <si>
    <t>DED_Attribute_5498</t>
  </si>
  <si>
    <t>DED_Attribute_5499</t>
  </si>
  <si>
    <t>DED_Attribute_5500</t>
  </si>
  <si>
    <t>DED_Attribute_5501</t>
  </si>
  <si>
    <t>DED_Attribute_5502</t>
  </si>
  <si>
    <t>DED_Attribute_5503</t>
  </si>
  <si>
    <t>DED_Attribute_5504</t>
  </si>
  <si>
    <t>DED_Attribute_5505</t>
  </si>
  <si>
    <t>DED_Attribute_5506</t>
  </si>
  <si>
    <t>DED_Attribute_5507</t>
  </si>
  <si>
    <t>DED_Attribute_5508</t>
  </si>
  <si>
    <t>DED_Attribute_5509</t>
  </si>
  <si>
    <t>DED_Attribute_5510</t>
  </si>
  <si>
    <t>DED_Attribute_5511</t>
  </si>
  <si>
    <t>DED_Attribute_5512</t>
  </si>
  <si>
    <t>rec_lock</t>
  </si>
  <si>
    <t>DED_Attribute_5513</t>
  </si>
  <si>
    <t>rec_security</t>
  </si>
  <si>
    <t>DED_Attribute_5514</t>
  </si>
  <si>
    <t>DED_Attribute_5515</t>
  </si>
  <si>
    <t>DED_Attribute_5516</t>
  </si>
  <si>
    <t>DED_Attribute_5517</t>
  </si>
  <si>
    <t>receipt_comment</t>
  </si>
  <si>
    <t>DED_Attribute_5518</t>
  </si>
  <si>
    <t>DED_Attribute_5519</t>
  </si>
  <si>
    <t>register_nbr</t>
  </si>
  <si>
    <t>Renewal Fee Code</t>
  </si>
  <si>
    <t>DED_Attribute_5522</t>
  </si>
  <si>
    <t>requestor_fname</t>
  </si>
  <si>
    <t>Requestor First Name</t>
  </si>
  <si>
    <t>DED_Attribute_5523</t>
  </si>
  <si>
    <t>requestor_lname</t>
  </si>
  <si>
    <t>Requestor Last Name</t>
  </si>
  <si>
    <t>DED_Attribute_5524</t>
  </si>
  <si>
    <t>requestor_mname</t>
  </si>
  <si>
    <t>Requestor Middle Name</t>
  </si>
  <si>
    <t>DED_Attribute_5525</t>
  </si>
  <si>
    <t>requestor_userid</t>
  </si>
  <si>
    <t>DED_Attribute_5526</t>
  </si>
  <si>
    <t>reschedule_days_in_aca</t>
  </si>
  <si>
    <t>DED_Attribute_5527</t>
  </si>
  <si>
    <t>reschedule_from_seq</t>
  </si>
  <si>
    <t>DED_Attribute_5528</t>
  </si>
  <si>
    <t>reschedule_hours_in_aca</t>
  </si>
  <si>
    <t>DED_Attribute_5529</t>
  </si>
  <si>
    <t>reschedule_option_in_aca</t>
  </si>
  <si>
    <t>DED_Attribute_5530</t>
  </si>
  <si>
    <t>reschedule_time_in_aca</t>
  </si>
  <si>
    <t>DED_Attribute_5531</t>
  </si>
  <si>
    <t>restrict_comment_for_aca</t>
  </si>
  <si>
    <t>DED_Attribute_5532</t>
  </si>
  <si>
    <t>DED_Attribute_5533</t>
  </si>
  <si>
    <t>restrict_role</t>
  </si>
  <si>
    <t>DED_Attribute_5534</t>
  </si>
  <si>
    <t>DED_Attribute_5535</t>
  </si>
  <si>
    <t>result_image</t>
  </si>
  <si>
    <t>DED_Attribute_5536</t>
  </si>
  <si>
    <t>rfeeitem_udf1</t>
  </si>
  <si>
    <t>DED_Attribute_5537</t>
  </si>
  <si>
    <t>rfeeitem_udf2</t>
  </si>
  <si>
    <t>DED_Attribute_5538</t>
  </si>
  <si>
    <t>rfeeitem_udf3</t>
  </si>
  <si>
    <t>DED_Attribute_5539</t>
  </si>
  <si>
    <t>rfeeitem_udf4</t>
  </si>
  <si>
    <t>DED_Attribute_5540</t>
  </si>
  <si>
    <t>round_fee_flag</t>
  </si>
  <si>
    <t>Round Fee Flag</t>
  </si>
  <si>
    <t>DED_Attribute_5541</t>
  </si>
  <si>
    <t>round_fee_type</t>
  </si>
  <si>
    <t>Round Fee Type</t>
  </si>
  <si>
    <t>Action</t>
  </si>
  <si>
    <t>Task Category</t>
  </si>
  <si>
    <t>DED_Attribute_5545</t>
  </si>
  <si>
    <t>sd_agency_code</t>
  </si>
  <si>
    <t>DED_Attribute_5546</t>
  </si>
  <si>
    <t>sd_apl_tp1</t>
  </si>
  <si>
    <t>DED_Attribute_5547</t>
  </si>
  <si>
    <t>sd_apl_tp2</t>
  </si>
  <si>
    <t>DED_Attribute_5548</t>
  </si>
  <si>
    <t>sd_apl_tp3</t>
  </si>
  <si>
    <t>Approve</t>
  </si>
  <si>
    <t>DED_Attribute_5551</t>
  </si>
  <si>
    <t>sd_billable</t>
  </si>
  <si>
    <t>Billable</t>
  </si>
  <si>
    <t>DED_Attribute_5552</t>
  </si>
  <si>
    <t>sd_bureau_code</t>
  </si>
  <si>
    <t>DED_Attribute_5553</t>
  </si>
  <si>
    <t>sd_chk_lv3</t>
  </si>
  <si>
    <t>DED_Attribute_5554</t>
  </si>
  <si>
    <t>sd_chk_lv4</t>
  </si>
  <si>
    <t>DED_Attribute_5555</t>
  </si>
  <si>
    <t>sd_chk_lv5</t>
  </si>
  <si>
    <t>DED_Attribute_5556</t>
  </si>
  <si>
    <t>sd_comment</t>
  </si>
  <si>
    <t>DED_Attribute_5557</t>
  </si>
  <si>
    <t>DED_Attribute_5558</t>
  </si>
  <si>
    <t>sd_division_code</t>
  </si>
  <si>
    <t>DED_Attribute_5561</t>
  </si>
  <si>
    <t>sd_group_code</t>
  </si>
  <si>
    <t>Hours Spent</t>
  </si>
  <si>
    <t>DED_Attribute_5564</t>
  </si>
  <si>
    <t>sd_note</t>
  </si>
  <si>
    <t>DED_Attribute_5565</t>
  </si>
  <si>
    <t>sd_nxt_id1</t>
  </si>
  <si>
    <t>DED_Attribute_5566</t>
  </si>
  <si>
    <t>sd_office_code</t>
  </si>
  <si>
    <t>DED_Attribute_5567</t>
  </si>
  <si>
    <t>sd_org_parallel_ind</t>
  </si>
  <si>
    <t>DED_Attribute_5568</t>
  </si>
  <si>
    <t>sd_overtime</t>
  </si>
  <si>
    <t>Overtime</t>
  </si>
  <si>
    <t>DED_Attribute_5569</t>
  </si>
  <si>
    <t>DED_Attribute_5570</t>
  </si>
  <si>
    <t>sd_pro_id1</t>
  </si>
  <si>
    <t>DED_Attribute_5571</t>
  </si>
  <si>
    <t>sd_pro_ord</t>
  </si>
  <si>
    <t>DED_Attribute_5572</t>
  </si>
  <si>
    <t>sd_proced</t>
  </si>
  <si>
    <t>DED_Attribute_5573</t>
  </si>
  <si>
    <t>sd_section_code</t>
  </si>
  <si>
    <t>Current Status</t>
  </si>
  <si>
    <t>Track Start Date</t>
  </si>
  <si>
    <t>DED_Attribute_5579</t>
  </si>
  <si>
    <t>self_ins</t>
  </si>
  <si>
    <t>DED_Attribute_5580</t>
  </si>
  <si>
    <t>session_nbr</t>
  </si>
  <si>
    <t>DED_Attribute_5581</t>
  </si>
  <si>
    <t>DED_Attribute_5582</t>
  </si>
  <si>
    <t>set_id</t>
  </si>
  <si>
    <t>DED_Attribute_5583</t>
  </si>
  <si>
    <t>DED_Attribute_5584</t>
  </si>
  <si>
    <t>DED_Attribute_5585</t>
  </si>
  <si>
    <t>DED_Attribute_5587</t>
  </si>
  <si>
    <t>DED_Attribute_5588</t>
  </si>
  <si>
    <t>suffix_name</t>
  </si>
  <si>
    <t>DED_Attribute_5589</t>
  </si>
  <si>
    <t>table_name</t>
  </si>
  <si>
    <t>DED_Attribute_5590</t>
  </si>
  <si>
    <t>DED_Attribute_5591</t>
  </si>
  <si>
    <t>DED_Attribute_5592</t>
  </si>
  <si>
    <t>DED_Attribute_5593</t>
  </si>
  <si>
    <t>DED_Attribute_5594</t>
  </si>
  <si>
    <t>DED_Attribute_5595</t>
  </si>
  <si>
    <t>DED_Attribute_5596</t>
  </si>
  <si>
    <t>DED_Attribute_5597</t>
  </si>
  <si>
    <t>DED_Attribute_5598</t>
  </si>
  <si>
    <t>DED_Attribute_5599</t>
  </si>
  <si>
    <t>DED_Attribute_5600</t>
  </si>
  <si>
    <t>DED_Attribute_5601</t>
  </si>
  <si>
    <t>DED_Attribute_5602</t>
  </si>
  <si>
    <t>DED_Attribute_5603</t>
  </si>
  <si>
    <t>DED_Attribute_5604</t>
  </si>
  <si>
    <t>DED_Attribute_5605</t>
  </si>
  <si>
    <t>DED_Attribute_5606</t>
  </si>
  <si>
    <t>DED_Attribute_5607</t>
  </si>
  <si>
    <t>DED_Attribute_5608</t>
  </si>
  <si>
    <t>DED_Attribute_5609</t>
  </si>
  <si>
    <t>DED_Attribute_5610</t>
  </si>
  <si>
    <t>DED_Attribute_5611</t>
  </si>
  <si>
    <t>DED_Attribute_5612</t>
  </si>
  <si>
    <t>DED_Attribute_5613</t>
  </si>
  <si>
    <t>DED_Attribute_5614</t>
  </si>
  <si>
    <t>DED_Attribute_5615</t>
  </si>
  <si>
    <t>DED_Attribute_5616</t>
  </si>
  <si>
    <t>DED_Attribute_5617</t>
  </si>
  <si>
    <t>DED_Attribute_5618</t>
  </si>
  <si>
    <t>DED_Attribute_5619</t>
  </si>
  <si>
    <t>DED_Attribute_5620</t>
  </si>
  <si>
    <t>DED_Attribute_5621</t>
  </si>
  <si>
    <t>DED_Attribute_5622</t>
  </si>
  <si>
    <t>DED_Attribute_5623</t>
  </si>
  <si>
    <t>DED_Attribute_5624</t>
  </si>
  <si>
    <t>DED_Attribute_5625</t>
  </si>
  <si>
    <t>DED_Attribute_5626</t>
  </si>
  <si>
    <t>DED_Attribute_5627</t>
  </si>
  <si>
    <t>DED_Attribute_5628</t>
  </si>
  <si>
    <t>DED_Attribute_5629</t>
  </si>
  <si>
    <t>DED_Attribute_5630</t>
  </si>
  <si>
    <t>DED_Attribute_5631</t>
  </si>
  <si>
    <t>DED_Attribute_5632</t>
  </si>
  <si>
    <t>DED_Attribute_5633</t>
  </si>
  <si>
    <t>DED_Attribute_5634</t>
  </si>
  <si>
    <t>DED_Attribute_5635</t>
  </si>
  <si>
    <t>team_name</t>
  </si>
  <si>
    <t>DED_Attribute_5636</t>
  </si>
  <si>
    <t>terminal_id</t>
  </si>
  <si>
    <t>DED_Attribute_5637</t>
  </si>
  <si>
    <t>DED_Attribute_5638</t>
  </si>
  <si>
    <t>DED_Attribute_5639</t>
  </si>
  <si>
    <t>total_job_cost</t>
  </si>
  <si>
    <t>DED_Attribute_5640</t>
  </si>
  <si>
    <t>DED_Attribute_5641</t>
  </si>
  <si>
    <t>DED_Attribute_5642</t>
  </si>
  <si>
    <t>total_score_option</t>
  </si>
  <si>
    <t>DED_Attribute_5643</t>
  </si>
  <si>
    <t>tran_amount</t>
  </si>
  <si>
    <t>DED_Attribute_5644</t>
  </si>
  <si>
    <t>tran_date</t>
  </si>
  <si>
    <t>DED_Attribute_5645</t>
  </si>
  <si>
    <t>tran_seq_nbr</t>
  </si>
  <si>
    <t>DED_Attribute_5646</t>
  </si>
  <si>
    <t>transaction_code</t>
  </si>
  <si>
    <t>DED_Attribute_5647</t>
  </si>
  <si>
    <t>DED_Attribute_5648</t>
  </si>
  <si>
    <t>DED_Attribute_5649</t>
  </si>
  <si>
    <t>DED_Attribute_5650</t>
  </si>
  <si>
    <t>DED_Attribute_5651</t>
  </si>
  <si>
    <t>DED_Attribute_5652</t>
  </si>
  <si>
    <t>transaction_nbr</t>
  </si>
  <si>
    <t>DED_Attribute_5653</t>
  </si>
  <si>
    <t>DED_Attribute_5654</t>
  </si>
  <si>
    <t>DED_Attribute_5655</t>
  </si>
  <si>
    <t>DED_Attribute_5656</t>
  </si>
  <si>
    <t>DED_Attribute_5657</t>
  </si>
  <si>
    <t>DED_Attribute_5658</t>
  </si>
  <si>
    <t>trust_account_id</t>
  </si>
  <si>
    <t>DED_Attribute_5659</t>
  </si>
  <si>
    <t>udf1</t>
  </si>
  <si>
    <t>DED_Attribute_5660</t>
  </si>
  <si>
    <t>DED_Attribute_5661</t>
  </si>
  <si>
    <t>udf2</t>
  </si>
  <si>
    <t>DED_Attribute_5662</t>
  </si>
  <si>
    <t>DED_Attribute_5663</t>
  </si>
  <si>
    <t>udf3</t>
  </si>
  <si>
    <t>DED_Attribute_5664</t>
  </si>
  <si>
    <t>DED_Attribute_5665</t>
  </si>
  <si>
    <t>udf4</t>
  </si>
  <si>
    <t>DED_Attribute_5666</t>
  </si>
  <si>
    <t>DED_Attribute_5667</t>
  </si>
  <si>
    <t>undistributed_job_cost</t>
  </si>
  <si>
    <t>Undistributed Job Cost</t>
  </si>
  <si>
    <t>DED_Attribute_5668</t>
  </si>
  <si>
    <t>unit_nbr</t>
  </si>
  <si>
    <t>Unit Number</t>
  </si>
  <si>
    <t>DED_Attribute_5669</t>
  </si>
  <si>
    <t>upper_limit_of_violation</t>
  </si>
  <si>
    <t>DED_Attribute_5670</t>
  </si>
  <si>
    <t>upper_score</t>
  </si>
  <si>
    <t>Upper Score</t>
  </si>
  <si>
    <t>DED_Attribute_5671</t>
  </si>
  <si>
    <t>url</t>
  </si>
  <si>
    <t>DED_Attribute_5672</t>
  </si>
  <si>
    <t>wc_canc_dt</t>
  </si>
  <si>
    <t>DED_Attribute_5673</t>
  </si>
  <si>
    <t>wc_eff_dt</t>
  </si>
  <si>
    <t>DED_Attribute_5674</t>
  </si>
  <si>
    <t>wc_exempt</t>
  </si>
  <si>
    <t>DED_Attribute_5675</t>
  </si>
  <si>
    <t>wc_exp_dt</t>
  </si>
  <si>
    <t>DED_Attribute_5676</t>
  </si>
  <si>
    <t>wc_ins_co_code</t>
  </si>
  <si>
    <t>DED_Attribute_5677</t>
  </si>
  <si>
    <t>wc_intent_to_susp_ntc_sent_dt</t>
  </si>
  <si>
    <t>DED_Attribute_5678</t>
  </si>
  <si>
    <t>wc_policy_no</t>
  </si>
  <si>
    <t>DED_Attribute_5679</t>
  </si>
  <si>
    <t>wc_suspend_dt</t>
  </si>
  <si>
    <t>DED_Attribute_5680</t>
  </si>
  <si>
    <t>workstation_id</t>
  </si>
  <si>
    <t>DED_Attribute_5681</t>
  </si>
  <si>
    <t>DED_Attribute_5682</t>
  </si>
  <si>
    <t>DED_Attribute_5683</t>
  </si>
  <si>
    <t>zip</t>
  </si>
  <si>
    <t>DED_Attribute_5684</t>
  </si>
  <si>
    <t>3acb79c4-adfc-41b1-a4ee-afd73c9d010a</t>
  </si>
  <si>
    <t>2eeb97ae-e413-46c9-84f5-a6c4db3a0c7a</t>
  </si>
  <si>
    <t>d9210b4f-877f-4814-aa17-e05c55475f82</t>
  </si>
  <si>
    <t>93490755-7a27-4541-b424-95efb0d5ff8d</t>
  </si>
  <si>
    <t>5590bfe3-6fe7-4ac8-a3ce-a8ada411637e</t>
  </si>
  <si>
    <t>d0b53bf7-6f13-4825-9614-6a1a979eb8a5</t>
  </si>
  <si>
    <t>Disabled- Secret</t>
  </si>
  <si>
    <t>2e5ccc2b-a37f-4337-9f1f-4e9b913b9fc9</t>
  </si>
  <si>
    <t>2640002a-0034-406b-b3ea-c452e690432a</t>
  </si>
  <si>
    <t>c8a8f607-976e-4751-91e6-4cc8c4ae1c20</t>
  </si>
  <si>
    <t>DQP-6257</t>
  </si>
  <si>
    <t>DQO-6555</t>
  </si>
  <si>
    <t>Consist_Chk-Status_Lookup_Language-STATUS</t>
  </si>
  <si>
    <t>WITH gender_lookup AS
(
    SELECT DISTINCT
        UPPER(TRIM(BIZDOMAIN_VALUE)) AS valid_gender
    FROM LH_bronze.dbo.rbizdomain_value
    WHERE UPPER(TRIM(BIZDOMAIN)) = 'MALEORFEMALE'
      AND UPPER(TRIM(REC_STATUS)) = 'A'
),
evaluated AS
(
    SELECT
        'Accuracy_Check-Investor_Dtl_Reference-gender'
            AS rule_name_title,
        'Checks that Investor_Dtl_Reference.gender exists in the approved active MaleOrFemale lookup.'
            AS description_business_definition,
        'Population: every Investor_Dtl_Reference row with a populated gender value. Compare the normalized gender value against active values in RBIZDOMAIN_VALUE where BIZDOMAIN = MaleOrFemale and REC_STATUS = A. PASS when gender exists in the approved lookup. FAIL when the value is not found.'
            AS rule_expression_logic,
        'Investor_Dtl_Reference'
            AS table_name,
        'gender'
            AS column_name,
        a.serv_prov_code,
        a.g1_contact_nbr,
        a.g1_contact_type,
        a.gender
            AS source_value,
        'RBIZDOMAIN_VALUE'
            AS peer_table_name,
        'BIZDOMAIN_VALUE'
            AS peer_column_name,
        b.valid_gender
            AS peer_value,
        CASE
            WHEN b.valid_gender IS NULL
            THEN
                'FAIL - gender does not exist in active MaleOrFemale lookup'
            ELSE
                'PASS'
        END AS dq_result,
        CURRENT_TIMESTAMP AS processed_timestamp
    FROM LH_silver.silver_cleansed.Investor_Dtl_Reference a
    LEFT JOIN gender_lookup b
        ON UPPER(TRIM(a.gender)) = b.valid_gender
    WHERE a.gender IS NOT NULL
      AND TRIM(a.gender) &lt;&gt; ''
)
SELECT *
FROM evaluated
WHERE dq_result &lt;&gt; 'PASS';</t>
  </si>
  <si>
    <t>WITH manager_issuance_country_lookup AS
(
    SELECT DISTINCT
        UPPER(TRIM(BIZDOMAIN_VALUE)) AS valid_manager_issuance_country
    FROM LH_silver.silver_cleansed.rbizdomain_value
    WHERE UPPER(TRIM(BIZDOMAIN)) = 'COUNTRY OF ORIGIN'
      AND UPPER(TRIM(REC_STATUS)) = 'A'
),
evaluated AS
(
    SELECT
        'Validity_Check-MANAGER INFORMATION-manager_issuance_country'
            AS rule_name_title,
        'When populated, MANAGER INFORMATION.Manager Issuance Country must match an entry in the Country of origin lookup. Lookup dataset: rbizdomain_value.bizdomain'
            AS description_business_definition,
        'manager_information'
            AS table_name,
        'manager_issuance_country'
            AS column_name,
        a.serv_prov_code,
        a.b1_per_id1,
        a.b1_per_id2,
        a.b1_per_id3,
        a.row_index,
        a.manager_issuance_country
            AS source_value,
        'RBIZDOMAIN_VALUE'
            AS peer_table_name,
        'BIZDOMAIN_VALUE'
            AS peer_column_name,
        b.valid_manager_issuance_country
            AS peer_value,
        CASE
            WHEN b.valid_manager_issuance_country IS NULL
            THEN
                'FAIL - manager_issuance_country does not exist in active issuance country lookup'
            ELSE
                'PASS'
        END AS dq_result,
        CURRENT_TIMESTAMP AS processed_timestamp
    FROM LH_silver.silver_cleansed.manager_information a
    LEFT JOIN manager_issuance_country_lookup b
        ON UPPER(TRIM(a.manager_issuance_country)) = b.valid_manager_issuance_country
    WHERE a.manager_issuance_country IS NOT NULL
      AND TRIM(a.manager_issuance_country) &lt;&gt; ''
)
SELECT *
FROM evaluated
WHERE dq_result &lt;&gt; 'PASS'</t>
  </si>
  <si>
    <t>(MAX(CASE WHEN `lang_id` = 'en_US' AND `status` IS NOT NULL AND TRIM(CAST(`status` AS STRING)) &lt;&gt; '' AND UPPER(TRIM(CAST(`status` AS STRING))) &lt;&gt; 'N/A' THEN 1 ELSE 0 END) OVER (PARTITION BY `res_id`)) = 1 AND (MAX(CASE WHEN `lang_id` = 'ar_AE' AND `status` IS NOT NULL AND TRIM(CAST(`status` AS STRING)) &lt;&gt; '' AND UPPER(TRIM(CAST(`status` AS STRING))) &lt;&gt; 'N/A' THEN 1 ELSE 0 END) OVER (PARTITION BY `res_id`)) = 1</t>
  </si>
  <si>
    <t>Checks that INVOICE_NBR in ACCOUNTING_AUDIT_TRAIL is populated for every in-scope record and is not null, blank, or whitespace-only.</t>
  </si>
  <si>
    <t>Checks that INVOICE_NBR in ACCOUNTING_AUDIT_TRAIL conforms to the expected source/Purview data type (NUMBER) so the value can be parsed and used consistently.</t>
  </si>
  <si>
    <t>Checks that non-null INVOICE_NBR values are positive whole-number identifiers, rejecting decimals, zero, negative, and non-numeric values.</t>
  </si>
  <si>
    <t>Checks that RECEIPT_NBR in ACCOUNTING_AUDIT_TRAIL is populated for every in-scope record and is not null, blank, or whitespace-only.</t>
  </si>
  <si>
    <t>Checks that RECEIPT_NBR in ACCOUNTING_AUDIT_TRAIL conforms to the expected source/Purview data type (NUMBER) so the value can be parsed and used consistently.</t>
  </si>
  <si>
    <t>Checks that non-null RECEIPT_NBR values in ACCOUNTING_AUDIT_TRAIL are positive whole-number identifiers, rejecting decimals, zero, negative, and non-numeric values. It is the receipt number issued for the payment related to the transaction.</t>
  </si>
  <si>
    <t>Checks that PAYMENT_SEQ_NBR in ACCOUNTING_AUDIT_TRAIL conforms to the expected source/Purview data type (NUMBER) so the value can be parsed and used consistently.</t>
  </si>
  <si>
    <t>Checks that non-null PAYMENT_SEQ_NBR values in ACCOUNTING_AUDIT_TRAIL are positive whole-number identifiers, rejecting decimals, zero, negative, and non-numeric values.</t>
  </si>
  <si>
    <t>Checks that PAYMENT_SEQ_NBR in ACCOUNTING_AUDIT_TRAIL is populated for every in-scope record and is not null, blank, or whitespace-only.</t>
  </si>
  <si>
    <t>Checks that FEEITEM_SEQ_NBR in ACCOUNTING_AUDIT_TRAIL  is populated for every in-scope record and is not null, blank, or whitespace-only.</t>
  </si>
  <si>
    <t>Checks that FEEITEM_SEQ_NBR in ACCOUNTING_AUDIT_TRAIL conforms to the expected source/Purview data type (NUMBER) so the value can be parsed and used consistently.</t>
  </si>
  <si>
    <t>Checks that non-null FEEITEM_SEQ_NBR values in ACCOUNTING_AUDIT_TRAIL are positive whole-number identifiers, rejecting decimals, zero, negative, and non-numeric values.</t>
  </si>
  <si>
    <t>Checks if STATUS is populated for every in-scope record and is not null, blank, or whitespace-only. Business meaning: Business data element 'status' captured in the APP_STATUS_GROUP dataset to support operational processing, compliance tracking, and reporting.</t>
  </si>
  <si>
    <t>Checks if STATUS conforms to the expected source/Purview data type (VARCHAR2) so the value can be parsed and used consistently.</t>
  </si>
  <si>
    <t>Checks that non-null STATUS values follow the approved code/identifier format and length, preventing malformed values from entering reporting or integrations.</t>
  </si>
  <si>
    <t>Compares App_Status_Group.STATUS with App_Status_Group_i18n.STATUS for the same Silver business record.</t>
  </si>
  <si>
    <t>Custom rule to validate for the list of allowed values for SERV_PROV_CODE. 
Allowed Values = "ADBC"</t>
  </si>
  <si>
    <t>Checks that SERV_PROV_CODE is populated for every in-scope record and is not either of null, blank, or whitespace-only.</t>
  </si>
  <si>
    <t>Checks that SERV_PROV_CODE conforms to the expected source/Purview data type (VARCHAR2) so the value can be parsed and used consistently.</t>
  </si>
  <si>
    <t>Checks that non-null SERV_PROV_CODE values follow the approved code/identifier format and length, preventing malformed values from entering reporting or integrations.</t>
  </si>
  <si>
    <t>Checks that RES_ID in APP_STATUS_GROUP_I18N is populated for every in-scope record and is not null, blank, or whitespace-only.</t>
  </si>
  <si>
    <t>Checks that RES_ID in APP_STATUS_GROUP_I18N conforms to the expected source/Purview data type (NUMBER) so the value can be parsed and used consistently.</t>
  </si>
  <si>
    <t>Checks that non-null RES_ID values in APP_STATUS_GROUP_I18N are positive whole-number identifiers, rejecting decimals, zero, negative, and non-numeric values.</t>
  </si>
  <si>
    <t>This rule ensures if all the RES_ID values that are present in the APP_STATUS_I18 table exists in the APP_STATUS_GROUP table</t>
  </si>
  <si>
    <t>Checks that LANG_ID in APP_STATUS_GROUP_I18N is populated for every in-scope record and is not null, blank, or whitespace-only.</t>
  </si>
  <si>
    <t>Validates for allowed languages (English and Arabic)</t>
  </si>
  <si>
    <t>Checks that STATUS in APP_STATUS_GROUP_I18N is populated for every in-scope record and is not null, blank, or whitespace-only.</t>
  </si>
  <si>
    <t>Checks that STATUS in APP_STATUS_GROUP_I18N conforms to the expected source/Purview data type (VARCHAR2) so the value can be parsed and used consistently.</t>
  </si>
  <si>
    <t>Checks that non-null STATUS values in APP_STATUS_GROUP_I18N follow the approved code/identifier format and length, preventing malformed values from entering reporting or integrations.</t>
  </si>
  <si>
    <t>Checks that B1PERMIT-SERV_PROV_CODE is populated for every in-scope record and is not null, blank, or whitespace-only. Business meaning: Unique code identifying the service provider (agency or jurisdiction) within the Accela system.</t>
  </si>
  <si>
    <t>Validates if SERV_PROV_CODE's values match 'ADBC'</t>
  </si>
  <si>
    <t>Checks that B1PERMIT-B1_PER_ID1 is populated for every in-scope record and is not null, blank, or whitespace-only. Business meaning: First part of the permit/record identifier used to uniquely identify a business record in Accela.</t>
  </si>
  <si>
    <t>Checks that B1PERMIT-B1_PER_ID1 conforms to the expected source/Purview data type (VARCHAR2) so the value can be parsed and used consistently. Business meaning: First part of the permit/record identifier used to uniquely identify a business record in Accela.</t>
  </si>
  <si>
    <t>Checks that B1PERMIT-B1_PER_ID2 is populated for every in-scope record and is not null, blank, or whitespace-only. Business meaning: Second part of the permit/record identifier used together with other ID parts to uniquely identify the record.</t>
  </si>
  <si>
    <t>Checks that B1PERMIT-B1_PER_ID2 conforms to the expected source/Purview data type (VARCHAR2) so the value can be parsed and used consistently. Business meaning: Second part of the permit/record identifier used together with other ID parts to uniquely identify the record.</t>
  </si>
  <si>
    <t>Checks that B1PERMIT-B1_PER_ID3 is populated for every in-scope record and is not null, blank, or whitespace-only. Business meaning: Third part of the permit/record identifier used together with other ID parts to uniquely identify the record.</t>
  </si>
  <si>
    <t>Checks that B1PERMIT-B1_PER_ID3 conforms to the expected source/Purview data type (VARCHAR2) so the value can be parsed and used consistently. Business meaning: Third part of the permit/record identifier used together with other ID parts to uniquely identify the record.</t>
  </si>
  <si>
    <t>Checks that B1PERMIT-B1_PER_GROUP is populated for every in-scope record and is not null, blank, or whitespace-only. Business meaning: Business data element 'record permit group' captured in the ACCELAB1PERMIT dataset to support operational processing, compliance tracking, and reporting.</t>
  </si>
  <si>
    <t>Checks that B1PERMIT-B1_PER_GROUP conforms to the expected source/Purview data type (VARCHAR2) so the value can be parsed and used consistently. Business meaning: Business data element 'record permit group' captured in the ACCELAB1PERMIT dataset to support operational processing, compliance tracking, and reporting.</t>
  </si>
  <si>
    <t>Checks that non-null B1PERMIT-B1_PER_GROUP values are only string values preventing malformed values from entering reporting or integrations. Business meaning: Business data element 'record permit group' captured in the ACCELAB1PERMIT dataset to support operational processing, compliance tracking, and reporting.</t>
  </si>
  <si>
    <t>Checks that B1PERMIT-B1_PER_CATEGORY is populated for every in-scope record and is not null, blank, or whitespace-only. Business meaning: Business data element 'record permit category' captured in the ACCELAB1PERMIT dataset to support operational processing, compliance tracking, and reporting.</t>
  </si>
  <si>
    <t>Checks that B1PERMIT-B1_PER_CATEGORY conforms to the expected source/Purview data type (VARCHAR2) so the value can be parsed and used consistently. Business meaning: Business data element 'record permit category' captured in the ACCELAB1PERMIT dataset to support operational processing, compliance tracking, and reporting.</t>
  </si>
  <si>
    <t>Checks that non-null B1PERMIT-B1_PER_CATEGORY values are only string values preventing malformed values from entering reporting or integrations. Business meaning: Business data element 'record permit category' captured in the ACCELAB1PERMIT dataset to support operational processing, compliance tracking, and reporting.</t>
  </si>
  <si>
    <t>Checks that B1PERMIT-B1_FILE_DD is populated for every in-scope record and is not null, blank, or whitespace-only. Business meaning: Business data element 'record file dd' captured in the ACCELAB1PERMIT dataset to support operational processing, compliance tracking, and reporting.</t>
  </si>
  <si>
    <t>Checks that B1PERMIT-B1_FILE_DD conforms to the expected source/Purview data type (DATE) so the value can be parsed and used consistently. Business meaning: Business data element 'record file dd' captured in the ACCELAB1PERMIT dataset to support operational processing, compliance tracking, and reporting.</t>
  </si>
  <si>
    <t>Checks that B1PERMIT-B1_ALT_ID is populated for every in-scope record and is not null, blank, or whitespace-only. Business meaning: Alternate ID or user-friendly record number associated with the permit or business record.</t>
  </si>
  <si>
    <t>Checks that B1PERMIT-B1_ALT_ID conforms to the expected source/Purview data type (VARCHAR2) so the value can be parsed and used consistently. Business meaning: Alternate ID or user-friendly record number associated with the permit or business record.</t>
  </si>
  <si>
    <t>Checks if there are any empty or blank values in the Expiration Date Column.</t>
  </si>
  <si>
    <t>Verifies for the expected source/Purview data type (DATE) so the value can be parsed and used consistently.</t>
  </si>
  <si>
    <t>Checks the non-null EXPIRATION_DATE in B1_EXPIRATION table has values that are plausible business dates within the approved date boundary for the process.</t>
  </si>
  <si>
    <t>Checks that B1_ADDRESS_NBR in B3ADDRES is populated for every in-scope record and is not null, blank, or whitespace-only.</t>
  </si>
  <si>
    <t>Checks that B1_ADDRESS_NBR in B3ADDRES conforms to the expected source/Purview data type (NUMBER) so the value can be parsed and used consistently.</t>
  </si>
  <si>
    <t>Numeric validity check for B3Address table for B1_address_nbr attribute</t>
  </si>
  <si>
    <t>Checks if b1_address_nbr exists in the b3address table, then l1_address_nbr is also popluated</t>
  </si>
  <si>
    <t>Checks that related fields in B3ADDRES satisfy the coordinate pair (B1_X_COORD and `B1_Y_COORD) consistency condition. It uses custom SQL expression to validate the same. Expected outcome: &gt;= 99.5% of address rows must have both coordinates populated together or both absent. This prevents logically incomplete or inconsistent records without requiring cross-table joins.</t>
  </si>
  <si>
    <t>Checks that B1_X_COORD in B3ADDRES conforms to the expected source/Purview data type (NUMBER) so the value can be parsed and used consistently.</t>
  </si>
  <si>
    <t>Checks that B1_Y_COORD in B3ADDRES conforms to the expected source/Purview data type (NUMBER) so the value can be parsed and used consistently.</t>
  </si>
  <si>
    <t>Checks that L1_ADDRESS_NBR in B3ADDRES conforms to the expected source/Purview data type (NUMBER) so the value can be parsed and used consistently.</t>
  </si>
  <si>
    <t>Checks that B3ADDRES_DISTRICT-B1_ADDRESS_NBR is populated for every in-scope record and is not null, blank, or whitespace-only. Business meaning: Full site address information used to locate the record for field work, inspections, and GIS integration.</t>
  </si>
  <si>
    <t>Checks that B3ADDRES_DISTRICT-B1_ADDRESS_NBR conforms to the expected source/Purview data type (NUMBER) so the value can be parsed and used consistently. Business meaning: Full site address information used to locate the record for field work, inspections, and GIS integration.</t>
  </si>
  <si>
    <t>Checks that non-null B3ADDRES_DISTRICT-B1_ADDRESS_NBR values exist in the approved reference or data asset L3ADRESS-L1_ADDRESS_NBR before the value is trusted by downstream consumers. Business meaning: Full site address information used to locate the record for field work, inspections, and GIS integration.</t>
  </si>
  <si>
    <t>Checks that B3ADDRES_DISTRICT-B1_DISTRICT is populated for every in-scope record and is not null, blank, or whitespace-only. Business meaning: Business data element 'record district' captured in the ACCELAB3ADDRES_DISTRICT dataset to support operational processing, compliance tracking, and reporting.</t>
  </si>
  <si>
    <t>Checks that Application_District-B1_DISTRICT is validated to be consistent for every in-scope record and is not null, blank, or whitespace-only. Business meaning: Business data element 'record district' captured in the ACCELA Application_District dataset to support operational processing, compliance tracking, and reporting.</t>
  </si>
  <si>
    <t>Checks that B1_CONTACT_NBR in B3CONTACT is populated for every in-scope record and is not null, blank, or whitespace-only.</t>
  </si>
  <si>
    <t>Checks that B1_CONTACT_NBR in B3CONTACT conforms to the expected source/Purview data type (NUMBER) so the value can be parsed and used consistently.</t>
  </si>
  <si>
    <t>Checks that non-null B1_CONTACT_NBR values in B3CONTACT are positive whole-number identifiers, rejecting decimals, zero, negative, and non-numeric values.</t>
  </si>
  <si>
    <t>Checks that non-null B1_CONTACT_TYPE values in B3CONTACT follow the approved code/identifier format and length, preventing malformed values from entering reporting or integrations.</t>
  </si>
  <si>
    <t>This rule ensures if all the Contact_Type values that are present in the B3CONTACT table exists in the G3CONTACT table</t>
  </si>
  <si>
    <t>Checks that B1_CONTACT_TYPE in B3CONTACT is populated for every in-scope record and is not null, blank, or whitespace-only.</t>
  </si>
  <si>
    <t>Validate that the critical data element B3CONTACT.B1_FNAME is populated and not blank for in-scope records.</t>
  </si>
  <si>
    <t>Checks that the column b3contact.b1_fname contains arabic values only.</t>
  </si>
  <si>
    <t>Checks that B1_BUSINESS_NAME in Investor conforms to the expected source/Purview data type (VARCHAR2) so the value can be parsed and used consistently.</t>
  </si>
  <si>
    <t>Checks that non-null B1_ADDRESS1 text in B3CONTACT is trimmed and within the agreed reporting length, preventing whitespace-only or over-length values.</t>
  </si>
  <si>
    <t>Checks that B1_ADDRESS3 in B3CONTACT is populated for every in-scope record and is not null, blank, or whitespace-only.</t>
  </si>
  <si>
    <t>Checks that G1_CONTACT_NBR in B3CONTACT is populated for every in-scope record and is not null, blank, or whitespace-only.</t>
  </si>
  <si>
    <t>Checks that G1_CONTACT_NBR in B3CONTACT conforms to the expected source/Purview data type (NUMBER) so the value can be parsed and used consistently.</t>
  </si>
  <si>
    <t>Checks that non-null G1_CONTACT_NBR values in B3CONTACT are positive whole-number identifiers, rejecting decimals, zero, negative, and non-numeric values.</t>
  </si>
  <si>
    <t>To verify the G1_CONTACT_NBR values are within G3CONTACT Table. It fails if the column value doesn't exist in G3CONTACT.</t>
  </si>
  <si>
    <t>Checks that non-null B3CONTRA.B1_LICENSE_NBR values conform to the documented Silver datatype VARCHAR2 with length 30.</t>
  </si>
  <si>
    <t>Checks that B3CONTRA.B1_LICENSE_NBR is populated for the approved in-scope business population. Empty and whitespace-only text values are treated as missing.</t>
  </si>
  <si>
    <t>Checks that B3CONTRA-B1_BUS_NAME is populated for every in-scope record and is not null, blank, or whitespace-only. Business meaning: Business data element 'record bus name' captured in the ACCELAB3CONTRA dataset to support operational processing, compliance tracking, and reporting.</t>
  </si>
  <si>
    <t>Checks that B3CONTRA-B1_BUS_NAME conforms to the expected source/Purview data type (VARCHAR2) so the value can be parsed and used consistently. Business meaning: Business data element 'record bus name' captured in the ACCELAB3CONTRA dataset to support operational processing, compliance tracking, and reporting.</t>
  </si>
  <si>
    <t>Checks that non-null B3CONTRA-B1_BUS_NAME text is having consequtive spaces and does not contain meanigful data.</t>
  </si>
  <si>
    <t>Checks that B3CONTRA-B1_BUS_NAME2 conforms to the expected source/Purview data type (VARCHAR2) so the value can be parsed and used consistently. Business meaning: Business data element 'record bus name2' captured in the ACCELAB3CONTRA dataset to support operational processing, compliance tracking, and reporting.</t>
  </si>
  <si>
    <t>Checks that non-null B3CONTRA-B1_BUS_NAME2 text is having consequtive spaces and does not contain meanigful data.</t>
  </si>
  <si>
    <t>Checks that B3CONTRA-B1_BUS_NAME2 is populated for every in-scope record and is not null, blank, or whitespace-only. Business meaning: Business data element 'record bus name2' captured in the ACCELAB3CONTRA dataset to support operational processing, compliance tracking, and reporting.</t>
  </si>
  <si>
    <t>Checks that non-null B6CONDIT-B1_CON_NBR values are positive whole-number identifiers, rejecting decimals, zero, negative, and non-numeric values. Business meaning: Reference number for record con used by business users to search, reconcile, and audit transactions.</t>
  </si>
  <si>
    <t>Checks that B6CONDIT-B1_CON_NBR is populated for every in-scope record and is not null, blank, or whitespace-only. Business meaning: Reference number for record con used by business users to search, reconcile, and audit transactions.</t>
  </si>
  <si>
    <t>Checks that B6CONDIT-B1_CON_NBR conforms to the expected source/Purview data type (NUMBER) so the value can be parsed and used consistently. Business meaning: Reference number for record con used by business users to search, reconcile, and audit transactions.</t>
  </si>
  <si>
    <t>Compares B6CONDIT.B1_CON_NBR with B6CONDIT_DETAIL.B1_CON_NBR for the same Silver business record.</t>
  </si>
  <si>
    <t>Checks that B6CONDIT_DETAIL.B1_CON_NBR is populated for every in-scope record and is not null, blank, or whitespace-only. Business meaning: Reference number for record con used by business users to search, reconcile, and audit transactions. Implement in Purview with the Empty/blank fields rule.</t>
  </si>
  <si>
    <t>Checks that B6CONDIT_DETAIL.B1_CON_NBR conforms to the expected source/Purview data type (NUMBER) so the value can be parsed and used consistently. Business meaning: Reference number for record con used by business users to search, reconcile, and audit transactions. Implement in Purview with the Data type match rule.</t>
  </si>
  <si>
    <t>Checks that non-null B6CONDIT_DETAIL.B1_CON_NBR values are positive whole-number identifiers, rejecting decimals, zero, negative, and non-numeric values. Business meaning: Reference number for record con used by business users to search, reconcile, and audit transactions. Implement in Purview with the configured Custom SQL row expression.</t>
  </si>
  <si>
    <t>Compares B6CONDIT_DETAIL.B1_CON_NBR with B6CONDIT.B1_CON_NBR for the same Silver business record.</t>
  </si>
  <si>
    <t>Checks that B6CONDIT_DETAIL_I18N-RES_ID is populated for every in-scope record and is not null, blank, or whitespace-only. Business meaning: Identifier/code for res identifier used to uniquely reference the related entity in Accela and support joins, auditing, and reporting</t>
  </si>
  <si>
    <t>Checks that B6CONDIT_DETAIL_I18N-RES_ID conforms to the expected source/Purview data type (NUMBER) so the value can be parsed and used consistently. Business meaning: Identifier/code for res identifier used to uniquely reference the related entity in Accela and support joins, auditing, and reporting.</t>
  </si>
  <si>
    <t>Checks that non-null B6CONDIT_DETAIL_I18N-RES_ID values are positive whole-number identifiers, rejecting decimals, zero, negative, and non-numeric values. Business meaning: Identifier/code for res identifier used to uniquely reference the related entity in Accela and support joins, auditing, and reporting.</t>
  </si>
  <si>
    <t>This rule ensures if all the RES_ID values that are present in the B6_CONDT_DETAIL_I18 table exists in the B6_CONDT_DETAIL table</t>
  </si>
  <si>
    <t>Checks that B6CONDIT_DETAIL_I18N-LANG_ID is populated for every in-scope record and is not null, blank, or whitespace-only. Business meaning: Identifier/code for lang identifier used to uniquely reference the related entity in Accela and support joins, auditing, and reporting.</t>
  </si>
  <si>
    <t>Checks that non-null B6CONDIT_DETAIL_I18N-LANG_ID values follow the approved language-code format and do not contain invalid characters. Business meaning: Identifier/code for lang identifier used to uniquely reference the related entity in Accela and support joins, auditing, and reporting.</t>
  </si>
  <si>
    <t>Checks that B6CONDIT_HISTORY-B1_CON_NBR is populated for every in-scope record and is not null, blank, or whitespace-only. Business meaning: Reference number for record con used by business users to search, reconcile, and audit transactions.</t>
  </si>
  <si>
    <t>Checks that B6CONDIT_HISTORY-B1_CON_NBR conforms to the expected source/Purview data type (NUMBER) so the value can be parsed and used consistently. Business meaning: Reference number for record con used by business users to search, reconcile, and audit transactions.</t>
  </si>
  <si>
    <t>Checks that non-null B6CONDIT_HISTORY-B1_CON_NBR values are positive whole-number identifiers, rejecting decimals, zero, negative, and non-numeric values. Business meaning: Reference number for record con used by business users to search, reconcile, and audit transactions.</t>
  </si>
  <si>
    <t>Checks that B6CONDIT_HISTORY-B1_CON_HISTORY_NBR is populated for every in-scope record and is not null, blank, or whitespace-only. Business meaning: Reference number for record con history used by business users to search, reconcile, and audit transactions.</t>
  </si>
  <si>
    <t>Checks that B6CONDIT_HISTORY-B1_CON_HISTORY_NBR conforms to the expected source/Purview data type (NUMBER) so the value can be parsed and used consistently. Business meaning: Reference number for record con history used by business users to search, reconcile, and audit transactions.</t>
  </si>
  <si>
    <t>Checks that non-null B6CONDIT_HISTORY-B1_CON_HISTORY_NBR values are positive whole-number identifiers, rejecting decimals, zero, negative, and non-numeric values. Business meaning: Reference number for record con history used by business users to search, reconcile, and audit transactions. Implement in Purview with the configured Custom rule definition.</t>
  </si>
  <si>
    <t>Ensures that the requirement-condition history number matches between the history header and detail records. Rule definition: Compares B6CONDIT_HISTORY.B1_CON_HISTORY_NBR with B6CONDIT_HISTORY_DETAIL.B1_CON_HISTORY_NBR for the same Silver business record. Requirement-condition history header and detail agree on the history identifier.</t>
  </si>
  <si>
    <t>Checks that B6CONDIT_HISTORY-LANG_ID conforms to the expected source/Purview data type (VARCHAR2) so the value can be parsed and used consistently. Business meaning: Identifier/code for lang identifier used to uniquely reference the related entity in Accela and support joins, auditing, and reporting.</t>
  </si>
  <si>
    <t>Checks that non-null B6CONDIT_HISTORY-LANG_ID values follow the approved language-code format and do not contain invalid characters. Business meaning: Identifier/code for lang identifier used to uniquely reference the related entity in Accela and support joins, auditing, and reporting.</t>
  </si>
  <si>
    <t>Checks that B6CONDIT_HISTORY-LANG_ID is populated for every in-scope record and is not null, blank, or whitespace-only. Business meaning: Identifier/code for lang identifier used to uniquely reference the related entity in Accela and support joins, auditing, and reporting.</t>
  </si>
  <si>
    <t>Checks that B6CONDIT_HISTORY_DETAIL-B1_CON_HISTORY_NBR is populated for every in-scope record and is not null, blank, or whitespace-only. Business meaning: Reference number for record con history used by business users to search, reconcile, and audit transactions.</t>
  </si>
  <si>
    <t>Checks that B6CONDIT_HISTORY_DETAIL-B1_CON_HISTORY_NBR conforms to the expected source/Purview data type (NUMBER) so the value can be parsed and used consistently. Business meaning: Reference number for record con history used by business users to search, reconcile, and audit transactions.</t>
  </si>
  <si>
    <t>Checks that non-null B6CONDIT_HISTORY_DETAIL-B1_CON_HISTORY_NBR values are positive whole-number identifiers, rejecting decimals, zero, negative, and non-numeric values. Business meaning: Reference number for record con history used by business users to search, reconcile, and audit transactions.</t>
  </si>
  <si>
    <t>Ensures that the B6CONDIT history number in the detail record matches the corresponding history header record. Rule definition: Compares B6CONDIT_HISTORY_DETAIL.B1_CON_HISTORY_NBR with B6CONDIT_HISTORY.B1_CON_HISTORY_NBR for the same Silver business record. B6CONDIT history detail and header agree on the history identifier.</t>
  </si>
  <si>
    <t>Checks that non-null B6CONDIT_HISTORY_DETAIL-LANG_ID values follow the approved language-code format and do not contain invalid characters. Business meaning: Identifier/code for lang identifier used to uniquely reference the related entity in Accela and support joins, auditing, and reporting. Implement in Purview with the String format match rule using the configured regular expression.</t>
  </si>
  <si>
    <t>Checks that B6CONDIT_HISTORY_DETAIL-LANG_ID is populated for every in-scope record and is not null, blank, or whitespace-only. Business meaning: Identifier/code for lang identifier used to uniquely reference the related entity in Accela and support joins, auditing, and reporting.</t>
  </si>
  <si>
    <t>Checks that B6CONDIT_I18N.RES_ID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</si>
  <si>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Checks that non-null B6CONDIT_I18N.RES_ID values are positive whole-number identifiers, rejecting, zero, negative. Business meaning: Identifier/code for res identifier used to uniquely reference the related entity in Accela and support joins, auditing, and reporting. Implement in Purview with the configured Custom SQL row expression.</t>
  </si>
  <si>
    <t>Checks that B6CONDIT_I18N.RES_ID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</si>
  <si>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This rule ensures if all the RES_ID values that are present in the B6CONDIT_DETAIL_I18N table exists in the B6CONDIT_DETAIL table</t>
  </si>
  <si>
    <t>Checks that B6CONDIT_I18N.LANG_ID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</si>
  <si>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Checks that B6CONDIT_I18N.LANG_ID conforms to the expected source/Purview data type (VARCHAR2) so the value can be parsed and used consistently. Business meaning: Identifier/code for lang identifier used to uniquely reference the related entity in Accela and support joins, auditing, and reporting. Implement in Purview with the Data type match rule.</t>
  </si>
  <si>
    <t>Checks that TOTAL_FEE in bpermit_detail is populated for every in-scope record and is not null, blank, or whitespace-only. Business meaning: Total Fee is required to support licensing operations, record identification, reporting, and downstream data integration.</t>
  </si>
  <si>
    <t>Checks that bpermit_detail.TOTAL_FEE does not contain leading or trailing spaces when represented as text. Business meaning: Total Fee should be stored without accidental whitespace at the start or end of the value so matching, filtering, reporting, and downstream integrations interpret the value consistently.</t>
  </si>
  <si>
    <t>Checks that permit_Dtl.TOTAL_PAY does not contain leading or trailing spaces when represented as text. Business meaning: Total Pay should be stored without accidental whitespace at the start or end of the value so matching, filtering, reporting, and downstream integrations interpret the value consistently.</t>
  </si>
  <si>
    <t>Checks that bpermit-detail.TOTAL_PAY does not contain two or more consecutive spaces when represented as text. Business meaning: Total Pay should follow a clean spacing structure so searches, joins, duplicate checks, reports, and user-facing displays are not affected by inconsistent internal whitespace.</t>
  </si>
  <si>
    <t>Checks that FEEITEM_SEQ_NBR in F4FEEITEM is populated for every in-scope record and is not null, blank, or whitespace-only.</t>
  </si>
  <si>
    <t>Checks that FEEITEM_SEQ_NBR in F4FEEITEM conforms to the expected source/Purview data type (NUMBER) so the value can be parsed and used consistently.</t>
  </si>
  <si>
    <t>Checks that non-null f4feeitem values in feeitem_seq_nbr are positive whole-number identifiers, rejecting decimals, zero, negative, and non-numeric values</t>
  </si>
  <si>
    <t>Compares F4FEEITEM.FEEITEM_SEQ_NBR with F4FEEITEM_AUDIT_TRAIL.FEEITEM_SEQ_NBR for the same Silver business record.</t>
  </si>
  <si>
    <t>Checks that GF_FEE in F4FEEITEM is populated for every in-scope record and is not null, blank, or whitespace-only.</t>
  </si>
  <si>
    <t>Checks that GF_FEE in F4FEEITEM conforms to the expected source/Purview data type (NUMBER) so the value can be parsed and used consistently.</t>
  </si>
  <si>
    <t>Compares F4FEEITEM.GF_FEE with F4FEEITEM_AUDIT_TRAIL.GF_FEE for the same Silver business record. The current application fee agrees with the latest effective fee-audit value.</t>
  </si>
  <si>
    <t>not foundd</t>
  </si>
  <si>
    <t>Checks that F4FEEITEM_AUDIT_TRAIL-FEEITEM_SEQ_NBR is populated for every in-scope record and is not null, blank, or whitespace-only. Business meaning: System-generated sequence value used to uniquely identify the row and maintain relationships between related transactions/records.</t>
  </si>
  <si>
    <t>Checks that F4FEEITEM_AUDIT_TRAIL.-EEITEM_SEQ_NBR conforms to the expected source/Purview data type (NUMBER) so the value can be parsed and used consistently. Business meaning: System-generated sequence value used to uniquely identify the row and maintain relationships between related transactions/records.</t>
  </si>
  <si>
    <t>Checks that F4FEEITEM_AUDIT_TRAIL-GF_FEE is populated for every in-scope record and is not null, blank, or whitespace-only. Business meaning: Business data element 'general fund / GL fee' captured in the ACCELAACCOUNTING_AUDIT_TRAIL dataset to support operational processing, compliance tracking, and reporting.</t>
  </si>
  <si>
    <t>Checks that F4FEEITEM_AUDIT_TRAIL-GF_FEE conforms to the expected source/Purview data type (NUMBER) so the value can be parsed and used consistently. Business meaning: Business data element 'general fund / GL fee' captured in the ACCELAACCOUNTING_AUDIT_TRAIL dataset to support operational processing, compliance tracking, and reporting.</t>
  </si>
  <si>
    <t>Checks F4FEEITEM_AUDIT_TRAIL-GF_FEE with the configured String Format Match to enforce: &gt;= 99.5% non-negative, with documented exceptions for voids, refunds, adjustments, and reversals.. Business meaning: Business data element 'general fund / GL fee' captured in the ACCELAACCOUNTING_AUDIT_TRAIL dataset to support operational processing, compliance tracking, and reporting.</t>
  </si>
  <si>
    <t>Checks that F4FEEITEM_AUDIT_TRAIL-GF_FEE_APPLY_DATE is populated for every in-scope record and is not null, blank, or whitespace-only. Business meaning: Business date associated with this record event (creation, update, status change, or processing), used for reporting and audit tracking.</t>
  </si>
  <si>
    <t>Checks that F4FEEITEM_AUDIT_TRAILGF_FEE_APPLY_DATE conforms to the expected source/Purview data type (DATE) so the value can be parsed and used consistently. Business meaning: Business date associated with this record event (creation, update, status change, or processing), used for reporting and audit tracking. Implement in Purview with the Data type match rule.</t>
  </si>
  <si>
    <t>Checks that non-null F4FEEITEM_AUDIT_TRAIL-GF_FEE_APPLY_DATE values are valid date format Business date associated with this record event (creation, update, status change, or processing), used for reporting and audit tracking.</t>
  </si>
  <si>
    <t>Checks that F4INVOICE-INVOICE_NBR is populated for every in-scope record and is not null, blank, or whitespace-only. Business meaning: Invoice number associated with the financial transaction recorded in the audit trail.</t>
  </si>
  <si>
    <t>Checks that F4INVOICE-INVOICE_NBR conforms to the expected source/Purview data type (NUMBER) so the value can be parsed and used consistently. Business meaning: Invoice number associated with the financial transaction recorded in the audit trail.</t>
  </si>
  <si>
    <t>Checks that non-null F4INVOICE-INVOICE_NBR values are positive whole-number identifiers, rejecting decimals, zero, negative, and non-numeric values. Business meaning: Invoice number associated with the financial transaction recorded in the audit trail.</t>
  </si>
  <si>
    <t>Checks that F4INVOICE-INVOICE_AMOUNT is populated for every in-scope record and is not null, blank, or whitespace-only. Business meaning: Amount of money associated with the financial item (fee, payment, refund, or adjustment) recorded for this transaction.</t>
  </si>
  <si>
    <t>Checks that F4INVOICE-INVOICE_AMOUNT conforms to the expected source/Purview data type (NUMBER) so the value can be parsed and used consistently. Business meaning: Amount of money associated with the financial item (fee, payment, refund, or adjustment) recorded for this transaction.</t>
  </si>
  <si>
    <t>Checks that related fields in F4INVOICE satisfy the invoice amount/date consistency condition using a single-dataset Purview Custom SQL row expression. Expected outcome: 100% of invoice amount records must have an invoice date. This prevents logically incomplete or inconsistent records without requiring cross-table joins.</t>
  </si>
  <si>
    <t>Checks that F4INVOICE-INVOICE_DATE is populated for every in-scope record and is not null, blank, or whitespace-only. Business meaning: Business date associated with this record event (creation, update, status change, or processing), used for reporting and audit tracking.</t>
  </si>
  <si>
    <t>Checks that F4INVOICE-INVOICE_DATE conforms to the expected source/Purview data type (DATE) so the value can be parsed and used consistently. Business meaning: Business date associated with this record event (creation, update, status change, or processing), used for reporting and audit tracking.</t>
  </si>
  <si>
    <t>Checks that non-null F4INVOICE-INVOICE_DATE is valid Business date associated with this record event (creation, update, status change, or processing), used for reporting and audit tracking.</t>
  </si>
  <si>
    <t>Checks that F4PAYMENT-PAYMENT_SEQ_NBR is populated for every in-scope record and is not null, blank, or whitespace-only. Business meaning: Sequence number identifying the specific payment applied to the transaction.</t>
  </si>
  <si>
    <t>Checks that F4PAYMENT-PAYMENT_SEQ_NBR conforms to the expected source/Purview data type (NUMBER) so the value can be parsed and used consistently. Business meaning: Sequence number identifying the specific payment applied to the transaction.</t>
  </si>
  <si>
    <t>Checks that non-null F4PAYMENT.PAYMENT_SEQ_NBR values are positive whole-number identifiers, rejecting decimals, zero, negative, and non-numeric values. Business meaning: Sequence number identifying the specific payment applied to the transaction. Implement in Purview with the configured Custom SQL row expression.</t>
  </si>
  <si>
    <t>Checks that F4PAYMENT-RECEIPT_NBR is populated for every in-scope record and is not null, blank, or whitespace-only. Business meaning: Receipt number issued for the payment related to the transaction.</t>
  </si>
  <si>
    <t>Checks that F4PAYMENT-RECEIPT_NBR conforms to the expected source/Purview data type (NUMBER) so the value can be parsed and used consistently. Business meaning: Receipt number issued for the payment related to the transaction.</t>
  </si>
  <si>
    <t>Checks that non-null F4PAYMENT-RECEIPT_NBR values are positive whole-number identifiers, rejecting decimals, zero, negative, and non-numeric values. Business meaning: Receipt number issued for the payment related to the transaction.</t>
  </si>
  <si>
    <t>Checks that non-null F4PAYMENT-RECEIPT_NBR values exist in the approved reference or master data asset before the value is trusted by downstream consumers. Business meaning: Receipt number issued for the payment related to the transaction.</t>
  </si>
  <si>
    <t>Checks that F4PAYMENT-PAYMENT_METHOD is populated for every in-scope record and is not null, blank, or whitespace-only. Business meaning: Business data element 'payment method' captured in the ACCELAACCOUNTING_AUDIT_TRAIL dataset to support operational processing, compliance tracking, and reporting.</t>
  </si>
  <si>
    <t>Compares F4PAYMENT.PAYMENT_METHOD with ACCOUNTING_AUDIT_TRAIL.PAYMENT_METHOD for the same Silver business record.</t>
  </si>
  <si>
    <t>Checks that non-null F4Payment.PAYMENT_METHOD values conform to only allowed values i.e Cash, Credit Card, Cheque</t>
  </si>
  <si>
    <t>Checks that F4PAYMENT-PAYMENT_DATE is populated for every in-scope record and is not null, blank, or whitespace-only. Business meaning: Business date associated with this record event (creation, update, status change, or processing), used for reporting and audit tracking.</t>
  </si>
  <si>
    <t>Checks that F4PAYMENT-PAYMENT_DATE conforms to the expected source/Purview data type (DATE) so the value can be parsed and used consistently. Business meaning: Business date associated with this record event (creation, update, status change, or processing), used for reporting and audit tracking.</t>
  </si>
  <si>
    <t>Checks that non-null F4PAYMENT.PAYMENT_DATE values conform to the documented Silver datatype DATE.</t>
  </si>
  <si>
    <t>Checks that F4PAYMENT-PAYMENT_AMOUNT is populated for every in-scope record and is not null, blank, or whitespace-only. Business meaning: Amount of money associated with the financial item (fee, payment, refund, or adjustment) recorded for this transaction.</t>
  </si>
  <si>
    <t>Checks that F4PAYMENT-PAYMENT_AMOUNT conforms to the expected source/Purview data type (NUMBER) so the value can be parsed and used consistently. Business meaning: Amount of money associated with the financial item (fee, payment, refund, or adjustment) recorded for this transaction.</t>
  </si>
  <si>
    <t>Checks that related fields in F4PAYMENT satisfy the payment core-field consistency condition using a single-dataset Purview Custom SQL row expression. Expected outcome: 100% of payment amount records must have payment date, method, and status. This prevents logically incomplete or inconsistent records without requiring cross-table joins.</t>
  </si>
  <si>
    <t>Checks that F4PAYMENT-PAYMENT_STATUS is populated for every in-scope record and is not null, blank, or whitespace-only. Business meaning: Financial status of the transaction (eg, invoiced, paid, voided, refunded) used for reconciliation and reporting.</t>
  </si>
  <si>
    <t>Checks that F4PAYMENT-PAYMENT_STATUS conforms to the expected source/Purview data type (VARCHAR2) so the value can be parsed and used consistently. Business meaning: Financial status of the transaction (eg, invoiced, paid, voided, refunded) used for reconciliation and reporting.</t>
  </si>
  <si>
    <t>Checks that total_invoice in f4payment is populated for every in-scope record and is not null, blank, or whitespace-only.</t>
  </si>
  <si>
    <t>Checks that total_payment in f4payment is populated for every in-scope record and is not null, blank, or whitespace-only.</t>
  </si>
  <si>
    <t>Checks that F4RECEIPT-RECEIPT_NBR is populated for every in-scope record and is not null, blank, or whitespace-only. Business meaning: Receipt number issued for the payment related to the transaction.</t>
  </si>
  <si>
    <t>Checks that F4RECEIPT-RECEIPT_NBR conforms to the expected source/Purview data type (NUMBER) so the value can be parsed and used consistently. Business meaning: Receipt number issued for the payment related to the transaction.</t>
  </si>
  <si>
    <t>Checks that non-null f4receipt-RECEIPT_NBR values are positive whole-number identifiers, rejecting decimals, zero, negative, and non-numeric values. Business meaning: Receipt number issued for the payment related to the transaction.</t>
  </si>
  <si>
    <t>Compares F4RECEIPT.RECEIPT_NBR with ACCOUNTING_AUDIT_TRAIL.RECEIPT_NBR for the same Silver business record.</t>
  </si>
  <si>
    <t>Checks that F4RECEIPT-RECEIPT_DATE is populated for every in-scope record and is not null, blank, or whitespace-only. Business meaning: Business date associated with this record event (creation, update, status change, or processing), used for reporting and audit tracking.</t>
  </si>
  <si>
    <t>Checks that F4RECEIPT-RECEIPT_DATE conforms to the expected source/Purview data type (DATE) so the value can be parsed and used consistently. Business meaning: Business date associated with this record event (creation, update, status change, or processing), used for reporting and audit tracking.</t>
  </si>
  <si>
    <t>Checks that non-null F4RECEIPT-RECEIPT_DATE values are in valid date format for the process. Business meaning: Business date associated with this record event (creation, update, status change, or processing), used for reporting and audit tracking.</t>
  </si>
  <si>
    <t>Checks that F4RECEIPT-RECEIPT_AMOUNT is populated for every in-scope record and is not null, blank, or whitespace-only. Business meaning: Amount of money associated with the financial item (fee, payment, refund, or adjustment) recorded for this transaction.</t>
  </si>
  <si>
    <t>Checks that F4RECEIPT-RECEIPT_AMOUNT conforms to the expected source/Purview data type (NUMBER) so the value can be parsed and used consistently. Business meaning: Amount of money associated with the financial item (fee, payment, refund, or adjustment) recorded for this transaction.</t>
  </si>
  <si>
    <t>Checks f4receipt-RECEIPT_AMOUNT with the configured Purview String format match to enforce: &gt;= 99.5% non-negative, with documented exceptions for voids, refunds, adjustments, and reversals. Business meaning: Amount of money associated with the financial item (fee, payment, refund, or adjustment) recorded for this transaction.</t>
  </si>
  <si>
    <t>Checks that F4RECEIPT-RECEIPT_CUSTOMIZED_NBR is populated for every in-scope record and is not null, blank, or whitespace-only. Business meaning: Receipt number generated when payment is accepted; used to reconcile payments and provide proof of payment to the payer.</t>
  </si>
  <si>
    <t>Checks that F4RECEIPT-RECEIPT_CUSTOMIZED_NBR conforms to the expected source/Purview data type (VARCHAR2) so the value can be parsed and used consistently. Business meaning: Receipt number generated when payment is accepted; used to reconcile payments and provide proof of payment to the payer.</t>
  </si>
  <si>
    <t>Checks that total_invoice in f4receipt is populated for every in-scope record and is not null, blank, or whitespace-only.</t>
  </si>
  <si>
    <t>Checks that G3CONTACT.G1_CONTACT_NBR is populated for every in-scope record and is not null, blank, or whitespace-only. Business meaning: Reference number for g1 contact used by business users to search, reconcile, and audit transactions. Implement in Purview with the Empty/blank fields rule.</t>
  </si>
  <si>
    <t>Compares G3CONTACT.G1_CONTACT_NBR with B3CONTACT.G1_CONTACT_NBR for the same Silver business record.</t>
  </si>
  <si>
    <t>Checks that G3CONTACT.G1_CONTACT_NBR conforms to the expected source/Purview data type (NUMBER) so the value can be parsed and used consistently. Business meaning: Reference number for g1 contact used by business users to search, reconcile, and audit transactions. Implement in Purview with the Data type match rule.</t>
  </si>
  <si>
    <t>Checks that G3CONTACT.G1_CONTACT_TYPE is populated for every in-scope record and is not null, blank, or whitespace-only. Business meaning: Contact role/type on the record (eg, Applicant, Owner, Contractor) determining permissions and notifications. Implement in Purview with the Empty/blank fields rule.</t>
  </si>
  <si>
    <t>Checks that G3CONTACT.G1_CONTACT_TYPE conforms that the contact type only contains the Alphabetic values and no special characters and numerical digits</t>
  </si>
  <si>
    <t>Checks that R3_BUREAU_CODE IN G6ACTION conforms to the expected source/Purview data type (VARCHAR2) so the value can be parsed and used consistently.</t>
  </si>
  <si>
    <t>Checks that non-null R3_BUREAU_CODE values IN G6ACTION follow the approved code/identifier format and length, preventing malformed values from entering reporting or integrations.</t>
  </si>
  <si>
    <t>Checks that R3_DIVISION_CODE IN G6ACTION conforms to the expected source/Purview data type (VARCHAR2) so the value can be parsed and used consistently.</t>
  </si>
  <si>
    <t>Checks that non-null R3_DIVISION_CODE values IN G6ACTION follow the approved code/identifier format and length, preventing malformed values from entering reporting or integrations.</t>
  </si>
  <si>
    <t>Checks that R3_OFFICE_CODE IN G6ACTION conforms to the expected source/Purview data type (VARCHAR2) so the value can be parsed and used consistently.</t>
  </si>
  <si>
    <t>Checks that non-null R3_OFFICE_CODE values IN G6ACTION follow the approved code/identifier format and length, preventing malformed values from entering reporting or integrations.</t>
  </si>
  <si>
    <t>Checks that R3_SECTION_CODE IN G6ACTION conforms to the expected source/Purview data type (VARCHAR2) so the value can be parsed and used consistently.</t>
  </si>
  <si>
    <t>Checks that non-null R3_SECTION_CODE values IN G6ACTION follow the approved code/identifier format and length, preventing malformed values from entering reporting or integrations.</t>
  </si>
  <si>
    <t>Checks that R3_GROUP_CODE IN G6ACTION conforms to the expected source/Purview data type (VARCHAR2) so the value can be parsed and used consistently.</t>
  </si>
  <si>
    <t>Checks that non-null R3_GROUP_CODE values IN G6ACTION follow the approved code/identifier format and length, preventing malformed values from entering reporting or integrations.</t>
  </si>
  <si>
    <t>Checks that GPROCESS.SD_PRO_DES is populated for every in-scope record and is not null, blank, or whitespace-only. Business meaning: Business data element 'sd pro des' captured in the ACCELAGPROCESS dataset to support operational processing, compliance tracking, and reporting. Implement in Purview with the Empty/blank fields rule.</t>
  </si>
  <si>
    <t>Checks that GPRCOESS.SD_PRO_DES contains only English characters and not Arabic or special characters</t>
  </si>
  <si>
    <t>Checks the Date Format for GPROCESS.G6_STAT_DD</t>
  </si>
  <si>
    <t>Checks that GPROCESS_I18N.RES_ID is populated for every in-scope record and is not null, blank, or whitespace-only. Business meaning: Identifier/code for res identifier used to uniquely reference the related entity in Accela and support joins, auditing, and reporting. Implement in Purview with the Empty/blank fields rule.</t>
  </si>
  <si>
    <t>Checks that GPROCESS_I18N.RES_ID conforms to the expected source/Purview data type (NUMBER) so the value can be parsed and used consistently. Business meaning: Identifier/code for res identifier used to uniquely reference the related entity in Accela and support joins, auditing, and reporting. Implement in Purview with the Data type match rule.</t>
  </si>
  <si>
    <t>Checks that GPROCESS_I18N.LANG_ID is populated for every in-scope record and is not null, blank, or whitespace-only. Business meaning: Identifier/code for lang identifier used to uniquely reference the related entity in Accela and support joins, auditing, and reporting. Implement in Purview with the Empty/blank fields rule.</t>
  </si>
  <si>
    <t>Checks that L1_ADDRESS_NBR in L3ADDRES is populated for every in-scope record and is not null, blank, or whitespace-only.</t>
  </si>
  <si>
    <t>Checks that L1_ADDRESS_NBR in L3ADDRES conforms to the expected source/Purview data type (NUMBER) so the value can be parsed and used consistently. Business meaning: Full site address information used to locate the record for field work, inspections, and GIS integration.</t>
  </si>
  <si>
    <t>Checks that non-null application_address_reference.L1_ADDRESS_NBR values are positive whole-number identifiers, rejecting decimals, zero, negative, and non-numeric values.</t>
  </si>
  <si>
    <t>Compares L3ADDRES.L1_ADDRESS_NBR with L3ADDRES_DISTRICT.L1_ADDRESS_NBR for the same Silver business record.</t>
  </si>
  <si>
    <t>Checks that L1_X_COORD in L3ADDRES conforms to the expected source/Purview data type (NUMBER) so the value can be parsed and used consistently. Business meaning: Business data element 'l1 x coord' captured in the ACCELA L3ADDRES dataset to support operational processing, compliance tracking, and reporting.</t>
  </si>
  <si>
    <t>Checks that related fields in L3ADDRES satisfy the coordinate pair consistency condition using a single-dataset Purview Custom SQL row expression. Expected Threshold outcome: &gt;= 99.5% of address rows must have both coordinates populated together or both absent. This prevents logically incomplete or inconsistent records without requiring cross-table joins.</t>
  </si>
  <si>
    <t>Checks that L1_Y_COORD in L3ADDRES conforms to the expected source/Purview data type (NUMBER) so the value can be parsed and used consistently. Business meaning: Business data element 'l1 y coord' captured in the ACCELAL3ADDRES dataset to support operational processing, compliance tracking, and reporting.</t>
  </si>
  <si>
    <t>Checks that L1_ADDRESS_NBR in L3ADDRES_DISTRICT is populated for every in-scope record and is not null, blank, or whitespace-only.</t>
  </si>
  <si>
    <t>Checks that L1_ADDRESS_NBR in L3ADDRES_DISTRICT conforms to the expected source/Purview data type (NUMBER) so the value can be parsed and used consistently.</t>
  </si>
  <si>
    <t>Checks that non-null L1_ADDRESS_NBR values in L3ADDRES_DISTRICT are positive whole-number identifiers, rejecting decimals, zero, negative, and non-numeric values.</t>
  </si>
  <si>
    <t>Compares L3ADDRES_DISTRICT.L1_ADDRESS_NBR with L3ADDRES.L1_ADDRESS_NBR for the same Silver business record.</t>
  </si>
  <si>
    <t>Checks that L1_DISTRICT in L3ADDRES_DISTRICT is populated for every in-scope record and is not null, blank, or whitespace-only.</t>
  </si>
  <si>
    <t>Checks that L1_DISTRICT in L3ADDRES_DISTRICT conforms to the expected source/Purview data type (VARCHAR2) so the value can be parsed and used consistently.</t>
  </si>
  <si>
    <t>Checks that R1_PER_GROUP in r3apptype_i18n is populated for every in-scope record and is not null, blank, or whitespace-only. Business meaning: Per Group is required to support licensing operations, record identification, reporting, and downstream data integration.</t>
  </si>
  <si>
    <t>Checks that R1_PER_GROUP in r3apptyp_i18n conforms to the expected source/Purview data type so the value can be parsed and used consistently.</t>
  </si>
  <si>
    <t>Checks that R1_PER_GROUP in application_Configuration_Language conforms to the expected source/Purview data type so the value can be parsed and used consistently.</t>
  </si>
  <si>
    <t>Checks that r3apptyp_18n.R1_PER_GROUP does not contain two or more consecutive spaces when represented as text. Business meaning: R1 Per Group should follow a clean spacing structure so searches, joins, duplicate checks, reports, and user-facing displays are not affected by inconsistent internal whitespace.</t>
  </si>
  <si>
    <t>Checks that R1_PER_SUB_TYPE in r3apptyp_i18n is populated for every in-scope record and is not null, blank, or whitespace-only. Business meaning: Per Sub Type is required to support licensing operations, record identification, reporting, and downstream data integration</t>
  </si>
  <si>
    <t>Checks that R1_PER_SUB_TYPE in r3apptyp_i18n conforms to the expected source/Purview data type so the value can be parsed and used consistently.</t>
  </si>
  <si>
    <t>Checks that non-null R1_PER_SUB_TYPE in r3apptyp_i18n values follow the English/Arabic letters, numbers, and spaces only with no special characters. Business meaning: Per Sub Type should be stored in a standardized format to prevent malformed values from affecting search, matching, reporting, or integrations.</t>
  </si>
  <si>
    <t>Checks that r3apptyp_i18n.R1_PER_SUB_TYPE does not contain leading or trailing spaces when represented as text. Business meaning: R1 Per Sub Type should be stored without accidental whitespace at the start or end of the value so matching, filtering, reporting, and downstream integrations interpret the value consistently.</t>
  </si>
  <si>
    <t>Checks that R1_PER_CATEGORY in r3apptyp_i18n is populated for every in-scope record and is not null, blank, or whitespace-only. Business meaning: Per Category is required to support licensing operations, record identification, reporting, and downstream data integration.</t>
  </si>
  <si>
    <t>Checks that R1_PER_CATEGORY in r3apptyp_i18n conforms to the expected source/Purview data type so the value can be parsed and used consistently.</t>
  </si>
  <si>
    <t>Checks that non-null R1_PER_CATEGORY in r3apptyp_i18n values follow the English/Arabic letters, numbers, and spaces only with no special characters. Business meaning: Per Category should be stored in a standardized format to prevent malformed values from affecting search, matching, reporting, or integrations.</t>
  </si>
  <si>
    <t>Checks that r3apptyp_i18n.R1_PER_CATEGORY does not contain leading or trailing spaces when represented as text. Business meaning: R1 Per Category should be stored without accidental whitespace at the start or end of the value so matching, filtering, reporting, and downstream integrations interpret the value consistently.</t>
  </si>
  <si>
    <t>Checks that r3apptyp_18n.R1_PER_CATEGORY does not contain two or more consecutive spaces when represented as text. Business meaning: R1 Per Category should follow a clean spacing structure so searches, joins, duplicate checks, reports, and user-facing displays are not affected by inconsistent internal whitespace.</t>
  </si>
  <si>
    <t>Checks that rfeeitem.R1_FEE_CODE does not contain two or more consecutive spaces when represented as text. Business meaning: R1 Fee Code should follow a clean spacing structure so searches, joins, duplicate checks, reports, and user-facing displays are not affected by inconsistent internal whitespace.</t>
  </si>
  <si>
    <t>Checks that rfeeitem.R1_FEE_CODE is populated for every in-scope record and is not null, blank, or whitespace-only. Business meaning: Fee Code is required to support licensing operations, record identification, reporting, and downstream data integration.</t>
  </si>
  <si>
    <t>Checks that rfeeitem.R1_GF_COD does not contain leading or trailing spaces when represented as text. Business meaning: R1 Gf Cod should be stored without accidental whitespace at the start or end of the value so matching, filtering, reporting, and downstream integrations interpret the value consistently.</t>
  </si>
  <si>
    <t>Checks that rfeeitem.R1_GF_COD does not contain two or more consecutive spaces when represented as text. Business meaning: R1 Gf Cod should follow a clean spacing structure so searches, joins, duplicate checks, reports, and user-facing displays are not affected by inconsistent internal whitespace.</t>
  </si>
  <si>
    <t>Checks that non-null rfeeitem.R1_GF_COD values follow the approved code or identifier format. Business meaning: Gf Cod should be stored in a standardized format to prevent malformed values from affecting search, matching, reporting, or integrations.</t>
  </si>
  <si>
    <t>Checks that RINSTPYP.INSP_TYPE is populated for every in-scope record and is not null, blank, or whitespace-only. Business meaning: Insp Type is required to support licensing operations, record identification, reporting, and downstream data integration.</t>
  </si>
  <si>
    <t>Checks that non-null RINSTPYP.INSP_TYPE values follow the English/Arabic letters, numbers, and spaces only with no special characters. Business meaning: Insp Type should be stored in a standardized format to prevent malformed values from affecting search, matching, reporting, or integrations.</t>
  </si>
  <si>
    <t>Checks that RINSTPYP.INSP_TYPE does not contain leading or trailing spaces when represented as text. Business meaning: Insp Type should be stored without accidental whitespace at the start or end of the value so matching, filtering, reporting, and downstream integrations interpret the value consistently.</t>
  </si>
  <si>
    <t>Checks that RINSTPYP.INSP_TYPE does not contain two or more consecutive spaces when represented as text. Business meaning: Insp Type should follow a clean spacing structure so searches, joins, duplicate checks, reports, and user-facing displays are not affected by inconsistent internal whitespace.</t>
  </si>
  <si>
    <t>Ensures that the type of inspection matches the corresponding information in related records, so the data stays consistent. Rule definition: Compares RINSPTYP.INSP_TYPE with RINSPTYP_I18N.INSP_TYPE for the same Silver business record.</t>
  </si>
  <si>
    <t>Checks that RINSTPYP.INSP_RESULT_GROUP is populated for every in-scope record and is not null, blank, or whitespace-only. Business meaning: Insp Result Group is required to support licensing operations, record identification, reporting, and downstream data integration.</t>
  </si>
  <si>
    <t>Checks that non-null RINSTPYP.INSP_RESULT_GROUP values follow the English/Arabic letters, numbers, and spaces only with no special characters. Business meaning: Insp Result Group should be stored in a standardized format to prevent malformed values from affecting search, matching, reporting, or integrations.</t>
  </si>
  <si>
    <t>Checks that RINSTPYP.INSP_RESULT_GROUP does not contain leading or trailing spaces when represented as text. Business meaning: Insp Result Group should be stored without accidental whitespace at the start or end of the value so matching, filtering, reporting, and downstream integrations interpret the value consistently.</t>
  </si>
  <si>
    <t>Checks that RINSTPYP.INSP_RESULT_GROUP does not contain two or more consecutive spaces when represented as text. Business meaning: Insp Result Group should follow a clean spacing structure so searches, joins, duplicate checks, reports, and user-facing displays are not affected by inconsistent internal whitespace.</t>
  </si>
  <si>
    <t>Checks that INSP_TYPE in rinsptyp_i18n is populated for every in-scope record and is not null, blank, or whitespace-only. Business meaning: Insp Type is required to support licensing operations, record identification, reporting, and downstream data integration.</t>
  </si>
  <si>
    <t>Checks that INSP_TYPE in rinsptyp-i18n conforms to the expected source/Purview data type so the value can be parsed and used consistently.</t>
  </si>
  <si>
    <t>Checks that INSP_TYPE in rinsptyp_i18n conforms to the expected source/Purview data type so the value can be parsed and used consistently.</t>
  </si>
  <si>
    <t>Checks that rinsptyp_i18n.INSP_TYPE does not contain two or more consecutive spaces when represented as text. Business meaning: Insp Type should follow a clean spacing structure so searches, joins, duplicate checks, reports, and user-facing displays are not affected by inconsistent internal whitespace.</t>
  </si>
  <si>
    <t>Validate Activity Branch is having more than length &gt; 3</t>
  </si>
  <si>
    <t>Validate Activity Category having more than length &gt; 3</t>
  </si>
  <si>
    <t>Validate Activity Class having more than length &gt; 3</t>
  </si>
  <si>
    <t>Validate Activity Group having more than length &gt; 3</t>
  </si>
  <si>
    <t>Validate Activity Name having more than length &gt; 3</t>
  </si>
  <si>
    <t>Validate Approval Status column in VIRTUAL_APPROVING_ENTITY_IDENT table contains only values in English and does not contain special characters / numbers / Arabic characters</t>
  </si>
  <si>
    <t>Validate Approval Status is populated for the APPROVAL_STATUS column in the VIRTUAL_APPROVING_ENTITY_IDENT table.</t>
  </si>
  <si>
    <t>Validate Entity Identifier Name is populated for in-scope records.</t>
  </si>
  <si>
    <t>Checks that non-null Virtual_approving_entity_ident.entry_date values conform to the approved Silver date representation.</t>
  </si>
  <si>
    <t>Validate that populated values in hs_code in Virtual_Customs_Quota match the expected number data type.</t>
  </si>
  <si>
    <t>Validate that hs_code in Virtual_Customs_Quota is populated for records where the field is applicable. Ensure it is not empty/null.</t>
  </si>
  <si>
    <t>Validate that populated boolean values in Virtual_Customs_Quota.new_yearly_quota is either True or False.</t>
  </si>
  <si>
    <t>Validate that populated values in new_yearly_quota in Virtual_Customs_Quota is a boolean type.</t>
  </si>
  <si>
    <t>Validate that status in Virtual_Customs_Quota is populated for records where the field is applicable. It should not be empty or null.</t>
  </si>
  <si>
    <t>Validate that populated numeric values in Virtual_Customs_Quota.yearly_quota are greater than or equal to zero.</t>
  </si>
  <si>
    <t>Validate that populated values in Virtual_Customs_Quota.yearly_quota are of numeric type</t>
  </si>
  <si>
    <t>Compares Virtual_Customs_Quota.yearly_quota with Virtual_Customs_Quota_History.YEARLY_QUOTA for the same business record. Current yearly quota agrees with the latest effective quota-history value.</t>
  </si>
  <si>
    <t>Validate that populated numeric values in Virtual_Customs_Quota.yearly_remaining_quota are greater than or equal to zero.</t>
  </si>
  <si>
    <t>Validate that populated values in Virtual_Customs_Quota.yearly_remaining_quota are of type numeric.</t>
  </si>
  <si>
    <t>Validate that Virtual_Customs_Quota_History.HS_CODE is populated for records where the field is applicable. Source business description: Identifier or reference value for hs code.</t>
  </si>
  <si>
    <t>Validate that populated values in Virtual_Customs_Quota_History.YEARLY_QUOTA are numeric, based on the source metadata rule logic for this quantitative attribute.</t>
  </si>
  <si>
    <t>Validate that populated numeric values in Virtual_Customs_Quota_History.YEARLY_QUOTA are greater than or equal to zero, as stated in the source rule logic.</t>
  </si>
  <si>
    <t>Checks that yearly_quota in Virtual_Customs_Quota_History is populated for every in-scope record and is not null, blank, or whitespace-only.</t>
  </si>
  <si>
    <t>Validate that populated values in Virtual_Customs_Quota_History.YEARLY_REMAINING_QUOTA are numeric, based on the source metadata rule logic for this quantitative attribute.</t>
  </si>
  <si>
    <t>Validate that populated numeric values in Virtual_Customs_Quota_History.YEARLY_REMAINING_QUOTA are greater than or equal to zero, as stated in the source rule logic.</t>
  </si>
  <si>
    <t>Checks that yearly_remaining_quota in Virtual_Customs_Quota_History is populated for every in-scope record and is not null, blank, or whitespace-only.</t>
  </si>
  <si>
    <t>Checks that non-null Virtual_DED_Rules_Exception.action_date values conform to the approved date representation.</t>
  </si>
  <si>
    <t>Validate Action Date is populated for in-scope records.</t>
  </si>
  <si>
    <t>Checks that ENTITY_NAME in Virtual_Entity_Follow_Up does not contain two or more consecutive spaces when represented as text.</t>
  </si>
  <si>
    <t>Checks that ENTITY_NAME in Virtual_Entity_Follow_Up does not contain leading or trailing spaces when represented as text.</t>
  </si>
  <si>
    <t>Validate that populated values in Virtual_Entity_Follow_Up.ENTITY_NAME contain English/ASCII printable characters only for string quality validation.</t>
  </si>
  <si>
    <t>Validate that Virtual_Entity_Follow_Up.ENTITY_NAME is populated for records where the field is applicable. Source business description: Recorded entity name for the virtual-table entry.</t>
  </si>
  <si>
    <t>Ensures that the identifier of the entity matches the corresponding information in related records, so the data stays consistent. Rule definition: Compares Virtual_Entity_Follow_Up.entity_name with VIRTUAL_APPROVING_ENTITY_IDENT.ENTITY_NAME for the same Silver business record. Entity follow-up and entity identifier agree on entity name.</t>
  </si>
  <si>
    <t>Validate that populated values in Virtual_Entity_Follow_Up.STATUS contain English/ASCII printable characters only for string quality validation.</t>
  </si>
  <si>
    <t>Checks that STATUS in Virtual_Entity_Follow_Up does not contain two or more consecutive spaces when represented as text.</t>
  </si>
  <si>
    <t>Checks that STATUS in Virtual_Entity_Follow_Up does not contain leading or trailing spaces when represented as text.</t>
  </si>
  <si>
    <t>Validate that Virtual_Entity_Follow_Up.STATUS is populated for records where the field is applicable. Source business description: Current status of status.</t>
  </si>
  <si>
    <t>Validate that populated values in Virtual_Exemption_Change_Log.CHANGE_TYPE contain English/ASCII printable characters only for string quality validation.</t>
  </si>
  <si>
    <t>Checks that change_type in Virtual_Exemption_Change_Log is populated for every in-scope record and is not null, blank, or whitespace-only.</t>
  </si>
  <si>
    <t>Validate that Virtual_Exemption_Change_Log.USER_NAME is populated for records where the field is applicable. Source business description: Recorded user name for the virtual-table entry.</t>
  </si>
  <si>
    <t>Validate that populated values in Virtual_Exemption_Change_Log.USER_NAME contain English/ASCII printable characters only for string quality validation.</t>
  </si>
  <si>
    <t>Validate that Virtual_Expiry_Date_History.EXPIRY_DATE is populated for records where the field is applicable. Source business description: Date associated with expiry date.</t>
  </si>
  <si>
    <t>Validate that populated values in Virtual_Expiry_Date_History.EXPIRY_DATE can be interpreted as valid date/time values, based on the source metadata describing the attribute as date-related.</t>
  </si>
  <si>
    <t>Validate that Virtual_Expiry_Date_History.REC_DATE is populated for records where the field is applicable. Source business description: Date associated with rec date.</t>
  </si>
  <si>
    <t>Validate that populated date/time values in virtual_Expiry_Date_History.EXPIRY_DATE are not blank strings after casting to text.</t>
  </si>
  <si>
    <t>Validate that populated values in Virtual_Expiry_Date_History.REC_DATE can be interpreted as valid date/time values, based on the source metadata describing the attribute as date-related.</t>
  </si>
  <si>
    <t>Validate that Virtual_Expiry_Date_History.TRANSACTION_NO is populated for records where the field is applicable. Source business description: Identifier or reference value for transaction no.</t>
  </si>
  <si>
    <t>Validate that populated values in Virtual_Expiry_Date_History.TRANSACTION_NO contain English and numbers only for string quality validation.</t>
  </si>
  <si>
    <t>Validate that Virtual_InspectorCoordinates.DATETIME is populated for records where the field is applicable. Source business description: Date associated with date and time.</t>
  </si>
  <si>
    <t>Validate that populated values in Virtual_InspectorCoordinates.DATETIME can be interpreted as valid date/time values, based on the source metadata describing the attribute as date-related.</t>
  </si>
  <si>
    <t>Validate that populated date/time values in Virtual_InspectorCoordinates.DATETIME are not blank strings after casting to text.</t>
  </si>
  <si>
    <t>Validate that VIRTUAL_ISIC_4_Activities.ACTIVITY_ID is populated for records where the field is applicable. Source business description: Identifier or reference value for activity id.</t>
  </si>
  <si>
    <t>Checks that ACTIVITY_ID in VIRTUAL_ISIC_4_Activities does not contain two or more consecutive spaces when represented as text.</t>
  </si>
  <si>
    <t>Checks that ACTIVITY_ID in VIRTUAL_ISIC_4_Activities does not contain leading or trailing spaces when represented as text.</t>
  </si>
  <si>
    <t>Validate that populated values in VIRTUAL_ISIC_4_Activities.ACTIVITY_ID contain English/ASCII printable characters only for string quality validation.</t>
  </si>
  <si>
    <t>Ensures that the instant activity identifier matches the corresponding commercial activity identifier. Validation compares VIRTUAL_ISIC_4_ACTIVITIES.activity_id against VIRTUAL_COMMERCIAL_ACTIVITIES.activity_id for the same governed business context.</t>
  </si>
  <si>
    <t>Checks that ACTIVITY_NAME_AR in VIRTUAL_ISIC_4_Activities does not contain leading or trailing spaces when represented as text.</t>
  </si>
  <si>
    <t>Checks that ACTIVITY_NAME_AR in VIRTUAL_ISIC_4_Activities does not contain two or more consecutive spaces when represented as text.</t>
  </si>
  <si>
    <t>Validate that populated values in VIRTUAL_ISIC_4_Activities.ACTIVITY_NAME_AR contain English/ASCII printable characters only for string quality validation.</t>
  </si>
  <si>
    <t>Validate that VIRTUAL_ISIC_4_Activities.ACTIVITY_NAME_AR is populated for records where the field is applicable. Source business description: Recorded activity name ar for the virtual-table entry.</t>
  </si>
  <si>
    <t>Checks that ACTIVITY_NAME_EN in VIRTUAL_ISIC_4_Activities does not contain two or more consecutive spaces when represented as text.</t>
  </si>
  <si>
    <t>Checks that ACTIVITY_NAME_EN in VIRTUAL_ISIC_4_Activities does not contain leading or trailing spaces when represented as text.</t>
  </si>
  <si>
    <t>Validate that VIRTUAL_ISIC_4_Activities.ACTIVITY_NAME_EN is populated for records where the field is applicable. Source business description: Recorded activity name en for the virtual-table entry.</t>
  </si>
  <si>
    <t>Validate that Virtual_Kiosk.KIOSK_ADDRESS is populated for records where the field is applicable. Source business description: Recorded kiosk address for the virtual-table entry.</t>
  </si>
  <si>
    <t>Checks that MACHINE_ADDRESS in VIRTUAL_MACHINES does not contain two or more consecutive spaces when represented as text.</t>
  </si>
  <si>
    <t>Checks that MACHINE_ADDRESS in VIRTUAL_MACHINES does not contain leading or trailing spaces when represented as text.</t>
  </si>
  <si>
    <t>Validate that Virtual_Machines.MACHINE_ADDRESS is populated for records where the field is applicable. Source business description: Recorded machine address for the virtual-table entry.</t>
  </si>
  <si>
    <t>Validate that GROUP_NAME in Virtual_RBF_Activities is populated for records where the field is applicable. Source business description: Recorded group name for the virtual-table entry.</t>
  </si>
  <si>
    <t>Validate that populated values in Virtual_RBf_Activities.GROUP_NAME contain English/ASCII printable characters only for string quality validation.</t>
  </si>
  <si>
    <t>Checks that GROUP_NAME in Virtual_RBF_Activities does not contain leading or trailing spaces when represented as text.</t>
  </si>
  <si>
    <t>Checks that GROUP_NAME in Virtual_RBF_Activities does not contain two or more consecutive spaces when represented as text.</t>
  </si>
  <si>
    <t>Validate that Virtual_Umbrella.QUANTITIES_OF_UMBRELLAS is populated for records where the field is applicable. Source business description: Recorded umbrella type for the virtual-table entry.</t>
  </si>
  <si>
    <t>Validate that Virtual_Umbrella.QUANTITIES_OF_UMBRELLAS is type number for records where the field is applicable. Source business description: Recorded umbrella type for the virtual-table entry.</t>
  </si>
  <si>
    <t>Validate that Virtual_Umbrella.QUANTITIES_OF_UMBRELLAS is valid number for records where the field is applicable. Source business description: Recorded umbrella type for the virtual-table entry.</t>
  </si>
  <si>
    <t>This check is used to identify duplicate records in Virtual_Customs_Quota using the confirmed business key combination: serv_prov_code, b1_per_id1, b1_per_id2, b1_per_id3</t>
  </si>
  <si>
    <t>Validate that Virtual_Customs_Quota is refreshed according to the expected table-level freshness schedule.</t>
  </si>
  <si>
    <t>This timeliness check is used to validate the data freshness of the Virtual_Expiry_Date_History table</t>
  </si>
  <si>
    <t>Timeliness rule metadata gap for Virtual_Machines: no load, created, updated, effective, or transaction date column was provided for this table in the source metadata.</t>
  </si>
  <si>
    <t>This check is used to identify the duplicate records in the table. The Unique key combination used is (serv_prov_code, b1_per_id1, b1_per_id2, b1_per_id3, hs_code, record_date)</t>
  </si>
  <si>
    <t>Timeliness rule metadata gap for Virtual_Customs_Quota_History: no load, created, updated, effective, or transaction date column was provided for this table in the source metadata.</t>
  </si>
  <si>
    <t>Timeliness rule metadata gap for Virtual_Entity_Follow_Up: no load, created, updated, effective, or transaction date column was provided for this table in the source metadata.</t>
  </si>
  <si>
    <t>This timeliness check is used to validate the data freshness of theVirtual_Exemption_Change_Log table</t>
  </si>
  <si>
    <t>This timeliness check is used to validate the data freshness of the Virtual_InspectorCoordinates table</t>
  </si>
  <si>
    <t>Timeliness rule  for VIRTUAL_ISIC_4_Activities: no load, created, updated, effective, or transaction date column was provided for this table in the source metadata.</t>
  </si>
  <si>
    <t>This timeliness check is used to validate the data freshness of the rinsptyp_i18n table</t>
  </si>
  <si>
    <t>This uniqueness check is used to validate the duplicate rows in the rinsptyp_i18n table for the columns - SERV_PROV_CODE, RES_ID, LANG_ID</t>
  </si>
  <si>
    <t>Checks that the L3ADDRES asset is refreshed within the approved operational SLA so its CDE values remain current for reporting and downstream consumption.</t>
  </si>
  <si>
    <t>Checks that L3ADDRES has no duplicate active logical records for the approved business key (L1_ADDRESS_NBR).</t>
  </si>
  <si>
    <t>Checks that rfeeitem has no duplicate active logical records for the approved business key (SERV_PROV_CODE, R1_FEE_CODE, R1_GF_FEE_PERIOD, R1_GF_COD, FEE_SCHEDULE_VERSION)</t>
  </si>
  <si>
    <t>This timeliness check is used to validate the data freshness of the rfeeitem table</t>
  </si>
  <si>
    <t>Checks that B3ADDRES_DISTRICT has no duplicate active logical records for the approved business key (B1_per_ID1,B1_per_ID2,B1_per_ID3,SERV_PROV_CODE, B1_ADDRESS_NBR). Implement as the single Purview Duplicate rows rule for the asset; any duplicates should be triaged and remediated at source.</t>
  </si>
  <si>
    <t>Checks that the B3ADDRES_DISTRICT asset is refreshed within the approved operational SLA so its CDE values remain current for reporting and downstream consumption. Implement in Purview with the asset-level Freshness rule; the rule score is pass/fail.</t>
  </si>
  <si>
    <t>This timeliness check is used to validate the data freshness of the r3apptyp_i18n table</t>
  </si>
  <si>
    <t>This uniqueness check is used to validate the duplicate rows in the r3apptyp_i18n table for the columns - SERV_PROV_CODE, RES_ID, LANG_ID</t>
  </si>
  <si>
    <t>Checks that L3ADDRES_DISTRICT has no duplicate active logical records for the approved business keys (SERV_PROV_CODE, L1_ADDRESS_NBR, L1_DISTRICT).</t>
  </si>
  <si>
    <t>Checks that the L3ADDRES_DISTRICT asset is refreshed within the approved operational SLA so its CDE values remain current for reporting and downstream consumption.</t>
  </si>
  <si>
    <t>This uniqueness check is used to validate the duplicate rows in the Application_Master_dtl table for the keys: serv_prov_code, b1_per_id1, b1_per_id2, b1_per_id3 and activity_code</t>
  </si>
  <si>
    <t>Checks that Virtual_Allocated_Quota has no duplicate active logical records for the approved business key (SERV_PROV_CODE, b1_per_id1, b1_per_id2, b1_per_id3, record_date, row_index)</t>
  </si>
  <si>
    <t>This timeliness check is used to validate the data freshness of the Virtual_Allocated_Quota table</t>
  </si>
  <si>
    <t>This timeliness check is used to validate the data freshness of the Virtual_Air table</t>
  </si>
  <si>
    <t>This uniqueness check is used to validate the duplicate rows in the Virtual_Air table for the keys: serv_prov_code, b1_per_id1, b1_per_id2, b1_per_id3</t>
  </si>
  <si>
    <t>Checks that the ACCOUNTING_AUDIT_TRAIL asset is refreshed within the approved operational SLA so its CDE values remain current for reporting and downstream consumption.</t>
  </si>
  <si>
    <t>This timeliness check is used to validate the data freshness of the Virtual_Balloons table</t>
  </si>
  <si>
    <t>This uniqueness check is used to validate the duplicate rows in the Virtual_Balloons table for the keys: serv_prov_code, b1_per_id1, b1_per_id2, b1_per_id3 and show_dates, row_index</t>
  </si>
  <si>
    <t>This timeliness check is used to validate the data freshness of the virtual_ded_rules_exception table</t>
  </si>
  <si>
    <t>This uniqueness check is used to validate the duplicate rows in the virtual_ded_rules_exception table for the keys: serv_prov_code, b1_per_id1, b1_per_id2, b1_per_id3</t>
  </si>
  <si>
    <t>Checks that B1PERMIT has no duplicate active logical records for the approved business key (SERV_PROV_CODE, B1_PER_ID1, B1_PER_ID2, B1_PER_ID3). Implement as the single Purview Duplicate rows rule for the asset; any duplicates should be triaged and remediated at source.</t>
  </si>
  <si>
    <t>Checks that the B1PERMIT asset is refreshed within the approved operational SLA so its CDE values remain current for reporting and downstream consumption. Implement in Purview with the asset-level Freshness rule; the rule score is pass/fail.</t>
  </si>
  <si>
    <t>Checks that B1_EXPIRATION has no duplicate active logical records for the approved business key (SERV_PROV_CODE, B1_PER_ID1, B1_PER_ID2, B1_PER_ID3).</t>
  </si>
  <si>
    <t>Checks that the B1_EXPIRATION asset is refreshed within the approved operational SLA so its CDE values remain current for reporting and downstream consumption.</t>
  </si>
  <si>
    <t>Checks that APP_STATUS_GROUP has no duplicate active logical records for the approved business key (SERV_PROV_CODE, STATUS).</t>
  </si>
  <si>
    <t>Checks that the APP_STATUS_GROUP asset is refreshed within the approved operational SLA so its CDE values remain current for reporting and downstream consumption.</t>
  </si>
  <si>
    <t>Duplicate Check on B1_PER_ID1, B1_PER_ID2, B1_PER_ID3, B1_ADDRESS_NBR</t>
  </si>
  <si>
    <t>Checks that the B3ADDRES asset is refreshed within the approved operational SLA so its CDE values remain current for reporting and downstream consumption.</t>
  </si>
  <si>
    <t>Checks that APP_STATUS_GROUP_I18N has no duplicate active logical records for the approved business key (RES_ID, LANG_ID).</t>
  </si>
  <si>
    <t>Checks that the APP_STATUS_GROUP_I18N asset is refreshed within the approved operational SLA so its CDE values remain current for reporting and downstream consumption.</t>
  </si>
  <si>
    <t>This timeliness check is used to validate the data freshness of the bpermit_detail table</t>
  </si>
  <si>
    <t>This uniqueness check is used to validate the duplicate rows in the Application_Master_dtl table for the CDEs - Total_Fee and Total_Pay</t>
  </si>
  <si>
    <t>Checks that F4FEEITEM has no duplicate active logical records for the approved business keys (SERV_PROV_CODE, FEEITEM_SEQ_NBR).</t>
  </si>
  <si>
    <t>Checks that the F4FEEITEM asset is refreshed within the approved operational SLA so its CDE values remain current for reporting and downstream consumption. Implement in Purview with the asset-level Freshness rule; the rule score is pass/fail.</t>
  </si>
  <si>
    <t>Checks that B6CONDIT_I18N has no duplicate active logical records for the approved business key (SERV_PROV_CODE, RES_ID, LANG_ID). Implement as the single Purview Duplicate rows rule for the asset; any duplicates should be triaged and remediated at source.</t>
  </si>
  <si>
    <t>Checks that the B6CONDIT_I18N asset is refreshed within the approved operational SLA so its CDE values remain current for reporting and downstream consumption. Implement in Purview with the asset-level Freshness rule; the rule score is pass/fail.</t>
  </si>
  <si>
    <t>Checks that B6CONDIT_DETAIL_I18N has no duplicate active logical records for the approved business key (RES_ID, LANG_ID). Implement as the single Purview Duplicate rows rule for the asset; any duplicates should be triaged and remediated at source.</t>
  </si>
  <si>
    <t>Checks that the B6CONDIT_DETAIL_I18N asset is refreshed within the approved operational SLA so its CDE values remain current for reporting and downstream consumption.</t>
  </si>
  <si>
    <t>Checks that the B3CONTACT asset is refreshed within the approved operational SLA so its CDE values remain current for reporting and downstream consumption.</t>
  </si>
  <si>
    <t>Checks that B3CONTACT has no duplicate active logical records for the approved business key s(SERV_PROV_CODE, B1_PER_ID1, B1_PER_ID2, B1_PER_ID3, B1_CONTACT_NBR).</t>
  </si>
  <si>
    <t>Checks that B3CONTRA has no duplicate active logical records for the approved business key (SERV_PROV_CODE, B1_PER_ID1, B1_PER_ID2, B1_PER_ID3, B1_BUS_NAME). Implement as the single Purview Duplicate rows rule for the asset; any duplicates should be triaged and remediated at source.</t>
  </si>
  <si>
    <t>Checks that the B3CONTRA asset is refreshed within the approved operational SLA so its CDE values remain current for reporting and downstream consumption. Implement in Purview with the asset-level Freshness rule; the rule score is pass/fail.</t>
  </si>
  <si>
    <t>Checks that B6CONDIT_HISTORY has no duplicate active logical records for the approved business key (SERV_PROV_CODE, B1_CON_HISTORY_NBR).</t>
  </si>
  <si>
    <t>Checks that the B6CONDIT_HISTORY asset is refreshed within the approved operational SLA so its CDE values remain current for reporting and downstream consumption.</t>
  </si>
  <si>
    <t>Checks that B6CONDIT_HISTORY_DETAIL has no duplicate active logical records for the approved business key (SERV_PROV_CODE, B1_CON_HISTORY_NBR, LANG_ID).</t>
  </si>
  <si>
    <t>Checks that the B6CONDIT_HISTORY_DETAIL asset is refreshed within the approved operational SLA so its CDE values remain current for reporting and downstream consumption.</t>
  </si>
  <si>
    <t>Checks that B6CONDIT has no duplicate active logical records for the approved business keys.</t>
  </si>
  <si>
    <t>Checks that B6CONDIT_DETAIL has no duplicate active logical records for the approved business key (SERV_PROV_CODE, B1_PER_ID1, B1_PER_ID2, B1_PER_ID3). Implement as the single Purview Duplicate rows rule for the asset; any duplicates should be triaged and remediated at source.</t>
  </si>
  <si>
    <t>Checks that the B6CONDIT_DETAIL asset is refreshed within the approved operational SLA so its CDE values remain current for reporting and downstream consumption. Implement in Purview with the asset-level Freshness rule; the rule score is pass/fail.</t>
  </si>
  <si>
    <t>Checks that F4RECEIPT has no duplicate active logical records for the approved business key (SERV_PROV_CODE, RECEIPT_NBR).</t>
  </si>
  <si>
    <t>Checks that the F4RECEIPT asset is refreshed within the approved operational SLA so its CDE values remain current for reporting and downstream consumption.</t>
  </si>
  <si>
    <t>Checks that G3CONTACT has no duplicate active logical records for the approved business key (SERV_PROV_CODE, G1_CONTACT_NBR). Implement as the single Purview Duplicate rows rule for the asset; any duplicates should be triaged and remediated at source.</t>
  </si>
  <si>
    <t>Checks that the G3CONTACT asset is refreshed within the approved operational SLA so its CDE values remain current for reporting and downstream consumption. Implement in Purview with the asset-level Freshness rule; the rule score is pass/fail.</t>
  </si>
  <si>
    <t>Checks that GPROCESS_I18N has no duplicate active logical records for the approved business key (SERV_PROV_CODE, RES_ID, LANG_ID). Implement as the single Purview Duplicate rows rule for the asset; any duplicates should be triaged and remediated at source.</t>
  </si>
  <si>
    <t>Checks that the GPROCESS_I18N asset is refreshed within the approved operational SLA so its CDE values remain current for reporting and downstream consumption. Implement in Purview with the asset-level Freshness rule; the rule score is pass/fail.</t>
  </si>
  <si>
    <t>Checks that G6ACTION has no duplicate active logical records for the approved business keys (SERV_PROV_CODE, R3_BUREAU_CODE, R3_DIVISION_CODE, R3_OFFICE_CODE, R3_SECTION_CODE, R3_GROUP_CODE).</t>
  </si>
  <si>
    <t>Checks that the G6ACTION asset is refreshed within the approved operational SLA so its CDE values remain current for reporting and downstream consumption.</t>
  </si>
  <si>
    <t>Checks that GPROCESS has no duplicate active logical records for the approved business key (SERV_PROV_CODE, B1_PER_ID1, B1_PER_ID2, B1_PER_ID3, SD_PRO_DES). Implement as the single Purview Duplicate rows rule for the asset; any duplicates should be triaged and remediated at source.</t>
  </si>
  <si>
    <t>Checks that the GPROCESS asset is refreshed within the approved operational SLA so its CDE values remain current for reporting and downstream consumption. Implement in Purview with the asset-level Freshness rule; the rule score is pass/fail.</t>
  </si>
  <si>
    <t>Checks that F4PAYMENT has no duplicate active logical records for the approved business key (SERV_PROV_CODE, PAYMENT_SEQ_NBR).</t>
  </si>
  <si>
    <t>Checks that the F4PAYMENT asset is refreshed within the approved operational SLA so its CDE values remain current for reporting and downstream consumption.</t>
  </si>
  <si>
    <t>Checks that F4FEEITEM_AUDIT_TRAIL has no duplicate active logical records for the approved business key (SERV_PROV_CODE,  FEE_AUDIT_TRAIL_SEQ_NBR). Implement as the single Purview Duplicate rows rule for the asset; any duplicates should be triaged and remediated at source.</t>
  </si>
  <si>
    <t>Checks that the F4FEEITEM_AUDIT_TRAIL asset is refreshed within the approved operational SLA so its CDE values remain current for reporting and downstream consumption</t>
  </si>
  <si>
    <t>Checks that F4INVOICE has no duplicate active logical records for the approved business key (SERV_PROV_CODE, INVOICE_NBR).</t>
  </si>
  <si>
    <t>Checks that the F4INVOICE asset is refreshed within the approved operational SLA so its CDE values remain current for reporting and downstream consumption.</t>
  </si>
  <si>
    <t>This timeliness check is used to validate the data freshness of the RINSTPYP table</t>
  </si>
  <si>
    <t>This uniqueness check is used to validate the duplicate rows in the RINSTPYP table for the columns - SERV_PROV_CODE, INSP_SEQ_NBR</t>
  </si>
  <si>
    <t>This timeliness check is used to validate the data freshness of the virtual_basic_information_peps table</t>
  </si>
  <si>
    <t>This timeliness check is used to validate the data freshness of the Virtual_Kiosk table</t>
  </si>
  <si>
    <t>This check is used to identify the duplicate records in the table. The Unique key combination used is (serv_prov_code,b1_per_id1,b1_per_id2,b1_per_id3,row_index)</t>
  </si>
  <si>
    <t>Timeliness rule metadata gap for Virtual_RBF_Activities: no load, created, updated, effective, or transaction date column was provided for this table in the source metadata.</t>
  </si>
  <si>
    <t>This timeliness check is used to validate the data freshness of the Virtual_Umbrella table</t>
  </si>
  <si>
    <t>This check is used to identify the duplicate records in the table. The Unique key combination used is (serv_prov_code, b1_per_id1, b1_per_id2, b1_per_id3).</t>
  </si>
  <si>
    <t>This rule checks if the Virtual_Approving_entity_identifier table has only unique records</t>
  </si>
  <si>
    <t>Validate that the critical data element ACCOUNTING_AUDIT_TRAIL.RECEIPT_AMOUNT is populated and not blank for in-scope records.</t>
  </si>
  <si>
    <t>Validate that the critical data element APP_STATUS_GROUP.STATUS_TYPE is populated and not blank for in-scope records.</t>
  </si>
  <si>
    <t>Validate that the critical data element B1_EXPIRATION.EXPIRATION_CODE is populated and not blank for in-scope records.</t>
  </si>
  <si>
    <t>Validate that the critical data element B1_EXPIRATION.expiration_interval is populated and not blank for in-scope records.</t>
  </si>
  <si>
    <t>Validate that the critical data element B1_EXPIRATION.expiration_interval_units is populated and not blank for in-scope records.</t>
  </si>
  <si>
    <t>Validate that the critical data element B1_EXPIRATION.expiration_status is populated and not blank for in-scope records.</t>
  </si>
  <si>
    <t>Validate that the critical data element B1_EXPIRATION.grace_period_interval is populated and not blank for in-scope records.</t>
  </si>
  <si>
    <t>Validate that the critical data element B1_EXPIRATION.grace_period_interval_units is populated and not blank for in-scope records.</t>
  </si>
  <si>
    <t>Validate that the critical data element B1_EXPIRATION.num_penalty_periods is populated and not blank for in-scope records.</t>
  </si>
  <si>
    <t>Validate that the critical data element B1_EXPIRATION.pay_period_group is populated and not blank for in-scope records.</t>
  </si>
  <si>
    <t>Validate that the critical data element B1_EXPIRATION.penalty_fee_code is populated and not blank for in-scope records.</t>
  </si>
  <si>
    <t>Validate that the critical data element B1_EXPIRATION.penalty_fee_function is populated and not blank for in-scope records.</t>
  </si>
  <si>
    <t>Validate that the critical data element B1_EXPIRATION.renewal_fee_code is populated and not blank for in-scope records.</t>
  </si>
  <si>
    <t>Validate that the critical data element B1_EXPIRATION.renewal_fee_function is populated and not blank for in-scope records.</t>
  </si>
  <si>
    <t>Validate that the critical data element B1PERMIT.B1_APPL_CLASS is populated and not blank for in-scope records.</t>
  </si>
  <si>
    <t>Validate that the critical data element B1PERMIT.B1_APPL_STATUS is populated and not blank for in-scope records.</t>
  </si>
  <si>
    <t>Validate that the critical data element B1PERMIT.B1_APPL_STATUS_DATE is populated and not blank for in-scope records.</t>
  </si>
  <si>
    <t>Validate that the critical data element B1PERMIT.B1_CERTIFICATION_DATE is populated and not blank for in-scope records.</t>
  </si>
  <si>
    <t>Checks that B1PERMIT-B1_MODULE_NAME is populated for every in-scope record and is not null, blank, or whitespace-only. Business meaning: Business data element 'record module name' captured in the ACCELAB1PERMIT dataset to support operational processing, compliance tracking, and reporting.</t>
  </si>
  <si>
    <t>Validate that the critical data element B1PERMIT.B1_PAYMENT_STATUS is populated and not blank for in-scope records.</t>
  </si>
  <si>
    <t>Validate that the critical data element B1PERMIT.B1_REPORTED_DATE is populated and not blank for in-scope records.</t>
  </si>
  <si>
    <t>Validate that the critical data element B1PERMIT.B1_STANDARD_TIME is populated and not blank for in-scope records.</t>
  </si>
  <si>
    <t>Validate that the critical data element B1PERMIT.R3_STD_TIME_CLASS_CODE is populated and not blank for in-scope records.</t>
  </si>
  <si>
    <t>Validate that the critical data element B3ADDRES.B1_INSP_DISTRICT is populated and not blank for in-scope records.</t>
  </si>
  <si>
    <t>Validate that the critical data element B3ADDRES.B1_SITUS_CITY is populated and not blank for in-scope records.</t>
  </si>
  <si>
    <t>Validate that the critical data element B3ADDRES.B1_SITUS_COUNTY is populated and not blank for in-scope records.</t>
  </si>
  <si>
    <t>Validate that the critical data element B3ADDRES.B1_SITUS_STATE is populated and not blank for in-scope records.</t>
  </si>
  <si>
    <t>Validate that the critical data element B3CONTACT.B1_DRIVER_LICENSE_NBR is populated and not blank for in-scope records.</t>
  </si>
  <si>
    <t>Validate that the critical data element B3CONTACT.B1_FEDERAL_EMPLOYER_ID_NUM is populated and not blank for in-scope records.</t>
  </si>
  <si>
    <t>Validate that the critical data element B3CONTACT.B1_FULL_NAME is populated and not blank for in-scope records.</t>
  </si>
  <si>
    <t>Validate that the critical data element B3CONTACT.B1_GENDER is populated and not blank for in-scope records.</t>
  </si>
  <si>
    <t>Validate that the critical data element B3CONTACT.B1_PASSPORT_NBR is populated and not blank for in-scope records.</t>
  </si>
  <si>
    <t>Validate that the critical data element B3CONTACT.B1_RELATION is populated and not blank for in-scope records.</t>
  </si>
  <si>
    <t>Validate that the critical data element B3CONTACT.B1_TRADE_NAME is populated and not blank for in-scope records.</t>
  </si>
  <si>
    <t>Validate that the critical data element B6CONDIT.B1_CON_STAT_DD is populated and not blank for in-scope records.</t>
  </si>
  <si>
    <t>Validate that the critical data element B6CONDIT.B1_CON_STATUS is populated and not blank for in-scope records.</t>
  </si>
  <si>
    <t>Validate that the critical data element B6CONDIT.B1_CON_TYP is populated and not blank for in-scope records.</t>
  </si>
  <si>
    <t>Validate that the critical data element B6CONDIT_DETAIL_I18N.B1_CON_RESOLUTION_ACTION is populated and not blank for in-scope records.</t>
  </si>
  <si>
    <t>Validate that the critical data element B6CONDIT_HISTORY.B1_CON_DES is populated and not blank for in-scope records.</t>
  </si>
  <si>
    <t>Validate that the critical data element B6CONDIT_HISTORY.B1_CON_ISS_DD is populated and not blank for in-scope records.</t>
  </si>
  <si>
    <t>Validate that the critical data element B6CONDIT_HISTORY.B1_CON_STAT_DD is populated and not blank for in-scope records.</t>
  </si>
  <si>
    <t>Validate that the critical data element B6CONDIT_HISTORY.B1_CON_STATUS is populated and not blank for in-scope records.</t>
  </si>
  <si>
    <t>Validate that the critical data element B6CONDIT_HISTORY.B1_CON_TYP is populated and not blank for in-scope records.</t>
  </si>
  <si>
    <t>Validate that the critical data element F4PAYMENT.AMOUNT_NOTALLOCATED is populated and not blank for in-scope records.</t>
  </si>
  <si>
    <t>Validate that the critical data element F4PAYMENT.CHANGE_DUE is populated and not blank for in-scope records.</t>
  </si>
  <si>
    <t>Validate that the critical data element F4PAYMENT.CONVENIENCE_FEE is populated and not blank for in-scope records.</t>
  </si>
  <si>
    <t>Validate that the critical data element F4PAYMENT.PAYMENT_RECEIVED_CHANNEL is populated and not blank for in-scope records.</t>
  </si>
  <si>
    <t>Validate that the critical data element F4PAYMENT.PROCESSING_FEE is populated and not blank for in-scope records.</t>
  </si>
  <si>
    <t>Validate that the critical data element G6ACTION.G6_COMPL_DD is populated and not blank for in-scope records.</t>
  </si>
  <si>
    <t>Validate that the critical data element G6ACTION.G6_STATUS_DD is populated and not blank for in-scope records.</t>
  </si>
  <si>
    <t>Validate that the critical data element GPROCESS.ASGN_BUREAU_CODE is populated and not blank for in-scope records.</t>
  </si>
  <si>
    <t>Validate that the critical data element GPROCESS.ASGN_DIVISION_CODE is populated and not blank for in-scope records.</t>
  </si>
  <si>
    <t>Validate that the critical data element GPROCESS.ASGN_GROUP_CODE is populated and not blank for in-scope records.</t>
  </si>
  <si>
    <t>Validate that the critical data element GPROCESS.ASGN_OFFICE_CODE is populated and not blank for in-scope records.</t>
  </si>
  <si>
    <t>Validate that the critical data element GPROCESS.ASGN_SECTION_CODE is populated and not blank for in-scope records.</t>
  </si>
  <si>
    <t>Validate that the critical data element GPROCESS.B1_DUE_DD is populated and not blank for in-scope records.</t>
  </si>
  <si>
    <t>Validate that the critical data element GPROCESS.B1_FILE_DD is populated and not blank for in-scope records.</t>
  </si>
  <si>
    <t>Validate that the critical data element GPROCESS.G6_APP_DD is populated and not blank for in-scope records.</t>
  </si>
  <si>
    <t>Validate that the critical data element GPROCESS.R1_PROCESS_CODE is populated and not blank for in-scope records.</t>
  </si>
  <si>
    <t>Validate that the critical data element GPROCESS.SD_ACT_DES is populated and not blank for in-scope records.</t>
  </si>
  <si>
    <t>Validate that the critical data element GPROCESS.SD_ACT_GRP is populated and not blank for in-scope records.</t>
  </si>
  <si>
    <t>Validate that the critical data element GPROCESS.SD_ACT_TYP is populated and not blank for in-scope records.</t>
  </si>
  <si>
    <t>Validate that the critical data element GPROCESS.SD_APP_COD is populated and not blank for in-scope records.</t>
  </si>
  <si>
    <t>Validate that the critical data element GPROCESS.SD_APP_DES is populated and not blank for in-scope records.</t>
  </si>
  <si>
    <t>Validate that the critical data element GPROCESS.SD_APPROVE is populated and not blank for in-scope records.</t>
  </si>
  <si>
    <t>Validate that the critical data element GPROCESS.SD_DUE_DAY is populated and not blank for in-scope records.</t>
  </si>
  <si>
    <t>Validate that the critical data element GPROCESS.SD_END_TIME is populated and not blank for in-scope records.</t>
  </si>
  <si>
    <t>Validate that the critical data element GPROCESS.SD_ESTIMATED_DUE_DATE is populated and not blank for in-scope records.</t>
  </si>
  <si>
    <t>Validate that the critical data element GPROCESS.SD_HOURS_SPENT is populated and not blank for in-scope records.</t>
  </si>
  <si>
    <t>Validate that the critical data element GPROCESS.SD_IN_POSSESSION_TIME is populated and not blank for in-scope records.</t>
  </si>
  <si>
    <t>Validate that the critical data element GPROCESS.SD_START_TIME is populated and not blank for in-scope records.</t>
  </si>
  <si>
    <t>Validate that the critical data element GPROCESS.SD_STAT_COD is populated and not blank for in-scope records.</t>
  </si>
  <si>
    <t>Validate that the critical data element GPROCESS.SD_STAT_DES is populated and not blank for in-scope records.</t>
  </si>
  <si>
    <t>Validate that the critical data element GPROCESS.SD_STP_NUM is populated and not blank for in-scope records.</t>
  </si>
  <si>
    <t>Validate that the critical data element GPROCESS.SD_TIMER_START_TIME is populated and not blank for in-scope records.</t>
  </si>
  <si>
    <t>Validate that the critical data element GPROCESS.SD_TRACK_START_DATE is populated and not blank for in-scope records.</t>
  </si>
  <si>
    <t>Validate that the critical data element VIRTUAL_ALLOCATED_QUOTA.profession_description is populated and not blank for in-scope records.</t>
  </si>
  <si>
    <t>Validate that the critical data element VIRTUAL_APPROVING_ENTITY_IDENT.total_employee is populated and not blank for in-scope records.</t>
  </si>
  <si>
    <t>Validate that the critical data element VIRTUAL_ISIC_4_ACTIVITIES.nature is populated and not blank for in-scope records.</t>
  </si>
  <si>
    <t>Validate that the critical data element VIRTUAL_ISIC_4_ACTIVITIES.sub_nature is populated and not blank for in-scope records.</t>
  </si>
  <si>
    <t>Validate that populated values in ACCOUNTING_AUDIT_TRAIL-RECEIPT_AMOUNT contain at least one non-space character, contain no control characters, and are not designated placeholder values.</t>
  </si>
  <si>
    <t>Validate that populated values in APP_STATUS_GROUP-STATUS_TYPE contain at least one non-space character, contain no control characters, and are not designated placeholder values.</t>
  </si>
  <si>
    <t>Validate that populated values in B1_EXPIRATION-EXPIRATION_CODE contain at least one non-space character, contain no control characters, and are not designated placeholder values.</t>
  </si>
  <si>
    <t>Validate that populated values in B1_EXPIRATION-expiration_interval contain at least one non-space character, contain no control characters, and are not designated placeholder values.</t>
  </si>
  <si>
    <t>Validate that populated values in B1_EXPIRATION-expiration_interval_units contain at least one non-space character, contain no control characters, and are not designated placeholder values.</t>
  </si>
  <si>
    <t>Validate that populated values in B1_EXPIRATION-expiration_status contain at least one non-space character, contain no control characters, and are not designated placeholder values.</t>
  </si>
  <si>
    <t>Validate that populated values in B1_EXPIRATION-grace_period_interval contain at least one non-space character, contain no control characters, and are not designated placeholder values.</t>
  </si>
  <si>
    <t>Validate that populated values in B1_EXPIRATION-grace_period_interval_units contain at least one non-space character, contain no control characters, and are not designated placeholder values.</t>
  </si>
  <si>
    <t>Validate that populated values in B1_EXPIRATION-num_penalty_periods contain at least one non-space character, contain no control characters, and are not designated placeholder values.</t>
  </si>
  <si>
    <t>Validate that populated values in B1_EXPIRATION-pay_period_group contain at least one non-space character, contain no control characters, and are not designated placeholder values.</t>
  </si>
  <si>
    <t>Validate that populated values in B1_EXPIRATION-penalty_fee_code contain at least one non-space character, contain no control characters, and are not designated placeholder values.</t>
  </si>
  <si>
    <t>Validate that populated values in B1_EXPIRATION-penalty_fee_function contain at least one non-space character, contain no control characters, and are not designated placeholder values.</t>
  </si>
  <si>
    <t>Validate that populated values in B1_EXPIRATION-renewal_fee_code contain at least one non-space character, contain no control characters, and are not designated placeholder values.</t>
  </si>
  <si>
    <t>Validate that populated values in B1_EXPIRATION-renewal_fee_function contain at least one non-space character, contain no control characters, and are not designated placeholder values.</t>
  </si>
  <si>
    <t>Validate that populated values in B1PERMIT-B1_APPL_CLASS contain at least one non-space character, contain no control characters, and are not designated placeholder values.</t>
  </si>
  <si>
    <t>Validate that populated values in B1PERMIT-B1_APPL_STATUS contain at least one non-space character, contain no control characters, and are not designated placeholder values.</t>
  </si>
  <si>
    <t>Validate that populated values in B1PERMIT-B1_APPL_STATUS_DATE contain at least one non-space character, contain no control characters, and are not designated placeholder values.</t>
  </si>
  <si>
    <t>Validate that populated values in B1PERMIT-B1_CERTIFICATION_DATE contain at least one non-space character, contain no control characters, and are not designated placeholder values.</t>
  </si>
  <si>
    <t>Validate that populated values in B1PERMIT-B1_MODULE_NAME contain at least one non-space character, contain no control characters, and are not designated placeholder values.</t>
  </si>
  <si>
    <t>Validate that populated values in B1PERMIT-B1_PAYMENT_STATUS contain at least one non-space character, contain no control characters, and are not designated placeholder values.</t>
  </si>
  <si>
    <t>Validate that populated values in B1PERMIT-B1_REPORTED_DATE contain at least one non-space character, contain no control characters, and are not designated placeholder values.</t>
  </si>
  <si>
    <t>Validate that populated values in B1PERMIT-B1_STANDARD_TIME contain at least one non-space character, contain no control characters, and are not designated placeholder values.</t>
  </si>
  <si>
    <t>Validate that populated values in B1PERMIT-R3_STD_TIME_CLASS_CODE contain at least one non-space character, contain no control characters, and are not designated placeholder values.</t>
  </si>
  <si>
    <t>Validate that populated values in B3ADDRES-B1_INSP_DISTRICT contain at least one non-space character, contain no control characters, and are not designated placeholder values.</t>
  </si>
  <si>
    <t>Validate that populated values in B3ADDRES-B1_SITUS_CITY contain at least one non-space character, contain no control characters, and are not designated placeholder values.</t>
  </si>
  <si>
    <t>Validate that populated values in B3ADDRES-B1_SITUS_COUNTY contain at least one non-space character, contain no control characters, and are not designated placeholder values.</t>
  </si>
  <si>
    <t>Validate that populated values in B3ADDRES-B1_SITUS_STATE contain at least one non-space character, contain no control characters, and are not designated placeholder values.</t>
  </si>
  <si>
    <t>Validate that populated values in B3CONTACT-B1_DRIVER_LICENSE_NBR contain at least one non-space character, contain no control characters, and are not designated placeholder values.</t>
  </si>
  <si>
    <t>Validate that populated values in B3CONTACT-B1_FEDERAL_EMPLOYER_ID_NUM contain at least one non-space character, contain no control characters, and are not designated placeholder values.</t>
  </si>
  <si>
    <t>Validate that populated values in B3CONTACT-B1_FULL_NAME contain at least one non-space character, contain no control characters, and are not designated placeholder values.</t>
  </si>
  <si>
    <t>Validate that populated values in B3CONTACT-B1_GENDER contain at least one non-space character, contain no control characters, and are not designated placeholder values.</t>
  </si>
  <si>
    <t>Validate that populated values in B3CONTACT-B1_PASSPORT_NBR contain at least one non-space character, contain no control characters, and are not designated placeholder values.</t>
  </si>
  <si>
    <t>Validate that populated values in B3CONTACT-B1_RELATION contain at least one non-space character, contain no control characters, and are not designated placeholder values.</t>
  </si>
  <si>
    <t>Validate that populated values in B3CONTACT-B1_TRADE_NAME contain at least one non-space character, contain no control characters, and are not designated placeholder values.</t>
  </si>
  <si>
    <t>Validate that populated values in B6CONDIT-B1_CON_STAT_DD contain at least one non-space character, contain no control characters, and are not designated placeholder values.</t>
  </si>
  <si>
    <t>Validate that populated values in B6CONDIT-B1_CON_STATUS contain at least one non-space character, contain no control characters, and are not designated placeholder values.</t>
  </si>
  <si>
    <t>Validate that populated values in B6CONDIT-B1_CON_TYP contain at least one non-space character, contain no control characters, and are not designated placeholder values.</t>
  </si>
  <si>
    <t>Validate that populated values in B6CONDIT_DETAIL_I18N-B1_CON_RESOLUTION_ACTION contain at least one non-space character, contain no control characters, and are not designated placeholder values.</t>
  </si>
  <si>
    <t>Validate that populated values in B6CONDIT_HISTORY-B1_CON_DES contain at least one non-space character, contain no control characters, and are not designated placeholder values.</t>
  </si>
  <si>
    <t>Validate that populated values in B6CONDIT_HISTORY-B1_CON_ISS_DD contain at least one non-space character, contain no control characters, and are not designated placeholder values.</t>
  </si>
  <si>
    <t>Validate that populated values in B6CONDIT_HISTORY-B1_CON_STAT_DD contain at least one non-space character, contain no control characters, and are not designated placeholder values.</t>
  </si>
  <si>
    <t>Validate that populated values in B6CONDIT_HISTORY-B1_CON_STATUS contain at least one non-space character, contain no control characters, and are not designated placeholder values.</t>
  </si>
  <si>
    <t>Validate that populated values in B6CONDIT_HISTORY-B1_CON_TYP contain at least one non-space character, contain no control characters, and are not designated placeholder values.</t>
  </si>
  <si>
    <t>Validate that populated values in F4PAYMENT-AMOUNT_NOTALLOCATED contain at least one non-space character, contain no control characters, and are not designated placeholder values.</t>
  </si>
  <si>
    <t>Validate that populated values in F4PAYMENT-CHANGE_DUE contain at least one non-space character, contain no control characters, and are not designated placeholder values.</t>
  </si>
  <si>
    <t>Validate that populated values in F4PAYMENT-CONVENIENCE_FEE contain at least one non-space character, contain no control characters, and are not designated placeholder values.</t>
  </si>
  <si>
    <t>Validate that populated values in F4PAYMENT-PAYMENT_RECEIVED_CHANNEL contain at least one non-space character, contain no control characters, and are not designated placeholder values.</t>
  </si>
  <si>
    <t>Validate that populated values in F4PAYMENT-PROCESSING_FEE contain at least one non-space character, contain no control characters, and are not designated placeholder values.</t>
  </si>
  <si>
    <t>Validate that populated values in G6ACTION-G6_COMPL_DD contain at least one non-space character, contain no control characters, and are not designated placeholder values.</t>
  </si>
  <si>
    <t>Validate that populated values in G6ACTION-G6_STATUS_DD contain at least one non-space character, contain no control characters, and are not designated placeholder values.</t>
  </si>
  <si>
    <t>Validate that populated values in GPROCESS-ASGN_BUREAU_CODE contain at least one non-space character, contain no control characters, and are not designated placeholder values.</t>
  </si>
  <si>
    <t>Validate that populated values in GPROCESS-ASGN_DIVISION_CODE contain at least one non-space character, contain no control characters, and are not designated placeholder values.</t>
  </si>
  <si>
    <t>Validate that populated values in GPROCESS-ASGN_GROUP_CODE contain at least one non-space character, contain no control characters, and are not designated placeholder values.</t>
  </si>
  <si>
    <t>Validate that populated values in GPROCESS-ASGN_OFFICE_CODE contain at least one non-space character, contain no control characters, and are not designated placeholder values.</t>
  </si>
  <si>
    <t>Validate that populated values in GPROCESS-ASGN_SECTION_CODE contain at least one non-space character, contain no control characters, and are not designated placeholder values.</t>
  </si>
  <si>
    <t>Validate that populated values in GPROCESS-B1_DUE_DD contain at least one non-space character, contain no control characters, and are not designated placeholder values.</t>
  </si>
  <si>
    <t>Validate that populated values in GPROCESS-B1_FILE_DD contain at least one non-space character, contain no control characters, and are not designated placeholder values.</t>
  </si>
  <si>
    <t>Validate that populated values in GPROCESS-G6_APP_DD contain at least one non-space character, contain no control characters, and are not designated placeholder values.</t>
  </si>
  <si>
    <t>Validate that populated values in GPROCESS-R1_PROCESS_CODE contain at least one non-space character, contain no control characters, and are not designated placeholder values.</t>
  </si>
  <si>
    <t>Validate that populated values in GPROCESS-SD_ACT_DES contain at least one non-space character, contain no control characters, and are not designated placeholder values.</t>
  </si>
  <si>
    <t>Validate that populated values in GPROCESS-SD_ACT_GRP contain at least one non-space character, contain no control characters, and are not designated placeholder values.</t>
  </si>
  <si>
    <t>Validate that populated values in GPROCESS-SD_ACT_TYP contain at least one non-space character, contain no control characters, and are not designated placeholder values.</t>
  </si>
  <si>
    <t>Validate that populated values in GPROCESS-SD_APP_COD contain at least one non-space character, contain no control characters, and are not designated placeholder values.</t>
  </si>
  <si>
    <t>Validate that populated values in GPROCESS-SD_APP_DES contain at least one non-space character, contain no control characters, and are not designated placeholder values.</t>
  </si>
  <si>
    <t>Validate that populated values in GPROCESS-SD_APPROVE contain at least one non-space character, contain no control characters, and are not designated placeholder values.</t>
  </si>
  <si>
    <t>Validate that populated values in GPROCESS-SD_DUE_DAY contain at least one non-space character, contain no control characters, and are not designated placeholder values.</t>
  </si>
  <si>
    <t>Validate that populated values in GPROCESS-SD_END_TIME contain at least one non-space character, contain no control characters, and are not designated placeholder values.</t>
  </si>
  <si>
    <t>Validate that populated values in GPROCESS-SD_ESTIMATED_DUE_DATE contain at least one non-space character, contain no control characters, and are not designated placeholder values.</t>
  </si>
  <si>
    <t>Validate that populated values in GPROCESS-SD_HOURS_SPENT contain at least one non-space character, contain no control characters, and are not designated placeholder values.</t>
  </si>
  <si>
    <t>Validate that populated values in GPROCESS-SD_IN_POSSESSION_TIME contain at least one non-space character, contain no control characters, and are not designated placeholder values.</t>
  </si>
  <si>
    <t>Validate that populated values in GPROCESS-SD_START_TIME contain at least one non-space character, contain no control characters, and are not designated placeholder values.</t>
  </si>
  <si>
    <t>Validate that populated values in GPROCESS-SD_STAT_COD contain at least one non-space character, contain no control characters, and are not designated placeholder values.</t>
  </si>
  <si>
    <t>Validate that populated values in GPROCESS-SD_STAT_DES contain at least one non-space character, contain no control characters, and are not designated placeholder values.</t>
  </si>
  <si>
    <t>Validate that populated values in GPROCESS-SD_STP_NUM contain at least one non-space character, contain no control characters, and are not designated placeholder values.</t>
  </si>
  <si>
    <t>Validate that populated values in GPROCESS-SD_TIMER_START_TIME contain at least one non-space character, contain no control characters, and are not designated placeholder values.</t>
  </si>
  <si>
    <t>Validate that populated values in GPROCESS-SD_TRACK_START_DATE contain at least one non-space character, contain no control characters, and are not designated placeholder values.</t>
  </si>
  <si>
    <t>Validate that populated values in VIRTUAL_ALLOCATED_QUOTA-profession_description contain at least one non-space character, contain no control characters, and are not designated placeholder values.</t>
  </si>
  <si>
    <t>Validate that populated values in VIRTUAL_APPROVING_ENTITY_IDENT-total_employee contain at least one non-space character, contain no control characters, and are not designated placeholder values.</t>
  </si>
  <si>
    <t>Validate that populated values in VIRTUAL_ISIC_4_ACTIVITIES-nature contain at least one non-space character, contain no control characters, and are not designated placeholder values.</t>
  </si>
  <si>
    <t>Validate that populated values in VIRTUAL_ISIC_4_ACTIVITIES-sub_nature contain at least one non-space character, contain no control characters, and are not designated placeholder values.</t>
  </si>
  <si>
    <t>Validate that B3ADDRES.X_COORD is populated and not blank for in-scope records.</t>
  </si>
  <si>
    <t>Validate that B3ADDRES.Y_COORD is populated and not blank for in-scope records.</t>
  </si>
  <si>
    <t>Validate that B3ADDRES.ADDRESS_NBR is populated and not blank for in-scope records.</t>
  </si>
  <si>
    <t>Validate that B3CONTACT.BUSINESS_NAME is populated and not blank for in-scope records.</t>
  </si>
  <si>
    <t>Validate that B3CONTACT.ADDRESS1 is populated and not blank for in-scope records.</t>
  </si>
  <si>
    <t>Validate that B3CONTACT.EMAIL is populated and not blank for in-scope records.</t>
  </si>
  <si>
    <t>Validate that G6ACTION.BUREAU_CODE is populated and not blank for in-scope records.</t>
  </si>
  <si>
    <t>Validate that G6ACTION.DIVISION_CODE is populated and not blank for in-scope records.</t>
  </si>
  <si>
    <t>Validate that G6ACTION.OFFICE_CODE is populated and not blank for in-scope records.</t>
  </si>
  <si>
    <t>Validate that G6ACTION.SECTION_CODE is populated and not blank for in-scope records.</t>
  </si>
  <si>
    <t>Validate that G6ACTION.GROUP_CODE is populated and not blank for in-scope records.</t>
  </si>
  <si>
    <t>Validate that GPROCESS.STAT_DD is populated and not blank for in-scope records.</t>
  </si>
  <si>
    <t>Validate that GPROCESS.ASGN_DD is populated and not blank for in-scope records.</t>
  </si>
  <si>
    <t>Validate that L3ADDRES.X_COORD is populated and not blank for in-scope records.</t>
  </si>
  <si>
    <t>Validate that L3ADDRES.Y_COORD is populated and not blank for in-scope records.</t>
  </si>
  <si>
    <t>Validate that VIRTUAL_ALLOCATED_QUOTA.allocated_quota is populated and not blank for in-scope records.</t>
  </si>
  <si>
    <t>Validate that VIRTUAL_BALLOONS.balloons_address is populated and not blank for in-scope records.</t>
  </si>
  <si>
    <t>Validate that VIRTUAL_BASIC_INFORMATION_PEPS.adv_media_screen_res is populated and not blank for in-scope records.</t>
  </si>
  <si>
    <t>Validate that VIRTUAL_BASIC_INFORMATION_PEPS.a_conf_btwn_pep_posit is populated and not blank for in-scope records.</t>
  </si>
  <si>
    <t>Validate that VIRTUAL_BASIC_INFORMATION_PEPS.juri_risk_of_the_count is populated and not blank for in-scope records.</t>
  </si>
  <si>
    <t>Validate that VIRTUAL_BASIC_INFORMATION_PEPS.pep_screening_result is populated and not blank for in-scope records.</t>
  </si>
  <si>
    <t>Validate that VIRTUAL_BASIC_INFORMATION_PEPS.sanctions_screenin_res is populated and not blank for in-scope records.</t>
  </si>
  <si>
    <t>Validate that VIRTUAL_CUSTOM_QUOTA.new_yearly_quota is populated and not blank for in-scope records.</t>
  </si>
  <si>
    <t>Validate that VIRTUAL_DED_RULES_EXCEPTION.expiry_date is populated and not blank for in-scope records.</t>
  </si>
  <si>
    <t>Validate that VIRTUAL_MACHINES.machine_type is populated and not blank for in-scope records.</t>
  </si>
  <si>
    <t>Refers R3APPTYP table for B1_PER_GROUP's allowed values</t>
  </si>
  <si>
    <t>Refers R3APPTYP table for B1_PER_CATEGORY's allowed values</t>
  </si>
  <si>
    <t>When renewal_fee_code is populated, renewal_fee_function must also be populated. Populated means non-NULL and not empty after trimming spaces.</t>
  </si>
  <si>
    <t>Checks that in B1PERMIT, b1_standard_time and r3_std_time_class_code are either both populated or both empty. A record that breaks this rule holds inconsistent or incomplete information across related fields of the same record.</t>
  </si>
  <si>
    <t>Checks that in B1PERMIT, r3_std_time_class_code and b1_standard_time are either both populated or both empty. A record that breaks this rule holds inconsistent or incomplete information across related fields of the same record.</t>
  </si>
  <si>
    <t>Checks that in B3ADDRES, when b1_situs_city is populated, b1_situs_state is also populated. A record that breaks this rule holds inconsistent or incomplete information across related fields of the same record.</t>
  </si>
  <si>
    <t>Checks that in B3CONTACT, when B1_CONTACT_NBR is populated, B1_CONTACT_TYPE is also populated. A record that breaks this rule holds inconsistent or incomplete information across related fields of the same record.</t>
  </si>
  <si>
    <t>Checks that in B3CONTACT, when B1_LNAME is populated, B1_FNAME is also populated. A record that breaks this rule holds inconsistent or incomplete information across related fields of the same record.</t>
  </si>
  <si>
    <t>Checks that in B3CONTACT, when B1_FNAME is populated, B1_LNAME is also populated. A record that breaks this rule holds inconsistent or incomplete information across related fields of the same record.</t>
  </si>
  <si>
    <t>Checks that in B3CONTACT, when B1_FNAME or B1_LNAME is populated, B1_FULL_NAME is also populated. A record that breaks this rule holds inconsistent or incomplete information across related fields of the same record.</t>
  </si>
  <si>
    <t>Checks that in B3CONTACT, when B1_BUSINESS_NAME is populated, B1_CONTACT_TYPE is also populated. A record that breaks this rule holds inconsistent or incomplete information across related fields of the same record.</t>
  </si>
  <si>
    <t>Checks that in B3CONTACT, when B1_ADDRESS1 is populated, b1_city is also populated. A record that breaks this rule holds inconsistent or incomplete information across related fields of the same record.</t>
  </si>
  <si>
    <t>Checks that in B3CONTACT, when B1_CONTACT_NBR is populated, G1_CONTACT_NBR is also populated. A record that breaks this rule holds inconsistent or incomplete information across related fields of the same record.</t>
  </si>
  <si>
    <t>Checks that in B3CONTACT, when b1_driver_license_nbr is populated, b1_driver_license_state is also populated. A record that breaks this rule holds inconsistent or incomplete information across related fields of the same record.</t>
  </si>
  <si>
    <t>Checks that in B3CONTACT, when B1_FNAME is populated, b1_gender is also populated. A record that breaks this rule holds inconsistent or incomplete information across related fields of the same record.</t>
  </si>
  <si>
    <t>Checks that in B3CONTACT, when b1_trade_name is populated, B1_BUSINESS_NAME is also populated. A record that breaks this rule holds inconsistent or incomplete information across related fields of the same record.</t>
  </si>
  <si>
    <t>Checks that in B3CONTRA, when B1_LICENSE_TYPE is populated, B1_LICENSE_NBR is also populated. A record that breaks this rule holds inconsistent or incomplete information across related fields of the same record.</t>
  </si>
  <si>
    <t>Checks that in B3CONTRA, when B1_LICENSE_NBR is populated, B1_LICENSE_TYPE is also populated. A record that breaks this rule holds inconsistent or incomplete information across related fields of the same record.</t>
  </si>
  <si>
    <t>Checks that in B3CONTRA, when B1_LICENSE_NBR is populated, at least one of B1_BUS_NAME or B1_BUS_NAME2 is also populated. A record that breaks this rule holds inconsistent or incomplete information across related fields of the same record.</t>
  </si>
  <si>
    <t>Checks that in B6CONDIT, when B1_CON_STATUS is populated, B1_CON_STAT_DD is also populated. A record that breaks this rule holds inconsistent or incomplete information across related fields of the same record.</t>
  </si>
  <si>
    <t>Checks that in B6CONDIT, when both dates are populated, B1_CON_ISS_DD is on or before B1_CON_STAT_DD. A record that breaks this rule holds inconsistent or incomplete information across related fields of the same record.</t>
  </si>
  <si>
    <t>Checks that in B6CONDIT, when B1_CON_STAT_DD is populated, B1_CON_STATUS is also populated. A record that breaks this rule holds inconsistent or incomplete information across related fields of the same record.</t>
  </si>
  <si>
    <t>Checks that in B6CONDIT, when B1_CON_NBR is populated, B1_CON_TYP is also populated. A record that breaks this rule holds inconsistent or incomplete information across related fields of the same record.</t>
  </si>
  <si>
    <t>Checks that in B6CONDIT_DETAIL_I18N, when RES_ID is populated, LANG_ID is also populated. A record that breaks this rule holds inconsistent or incomplete information across related fields of the same record.</t>
  </si>
  <si>
    <t>Checks across tables that in B6CONDIT_DETAIL_I18N: If B1_CON_RESOLUTION_ACTION is populated for one language of a RES_ID, it must be populated for the other language too.</t>
  </si>
  <si>
    <t>Checks that in B6CONDIT_HISTORY, when B1_CON_TYP is populated, B1_CON_DES is also populated. A record that breaks this rule holds inconsistent or incomplete information across related fields of the same record.</t>
  </si>
  <si>
    <t>Checks that in B6CONDIT_HISTORY, when both dates are populated, B1_CON_ISS_DD is on or before B1_CON_STAT_DD. A record that breaks this rule holds inconsistent or incomplete information across related fields of the same record.</t>
  </si>
  <si>
    <t>Checks that in B6CONDIT_HISTORY, when B1_CON_STATUS is populated, B1_CON_STAT_DD is also populated. A record that breaks this rule holds inconsistent or incomplete information across related fields of the same record.</t>
  </si>
  <si>
    <t>Checks that in B6CONDIT_HISTORY, when B1_CON_STAT_DD is populated, B1_CON_STATUS is also populated. A record that breaks this rule holds inconsistent or incomplete information across related fields of the same record.</t>
  </si>
  <si>
    <t>Checks that in B6CONDIT_HISTORY, when B1_CON_NBR is populated, B1_CON_TYP is also populated. A record that breaks this rule holds inconsistent or incomplete information across related fields of the same record.</t>
  </si>
  <si>
    <t>Checks that in B6CONDIT_HISTORY, when B1_CON_DES is populated, LANG_ID is also populated. A record that breaks this rule holds inconsistent or incomplete information across related fields of the same record.</t>
  </si>
  <si>
    <t>Checks that in B6CONDIT_HISTORY_DETAIL, when b1_con_resolution_action or additional_information is populated, LANG_ID is also populated. A record that breaks this rule holds inconsistent or incomplete information across related fields of the same record.</t>
  </si>
  <si>
    <t>Checks that in B6CONDIT_I18N, when B1_CON_DES is populated, LANG_ID is also populated. A record that breaks this rule holds inconsistent or incomplete information across related fields of the same record.</t>
  </si>
  <si>
    <t>Checks that in F4FEEITEM, when GF_FEE is populated, gf_cod and GF_FEE_APPLY_DATE are also populated. A record that breaks this rule holds inconsistent or incomplete information across related fields of the same record.</t>
  </si>
  <si>
    <t>Checks that in F4FEEITEM, when a minimum and/or maximum fee is set (greater than 0), GF_FEE lies within those limits. A record that breaks this rule holds inconsistent or incomplete information across related fields of the same record.</t>
  </si>
  <si>
    <t>Checks that in F4INVOICE, when INVOICE_AMOUNT is populated, INVOICE_NBR is also populated. A record that breaks this rule holds inconsistent or incomplete information across related fields of the same record.</t>
  </si>
  <si>
    <t>Checks that in F4INVOICE, when INVOICE_NBR is populated, INVOICE_AMOUNT is also populated. A record that breaks this rule holds inconsistent or incomplete information across related fields of the same record.</t>
  </si>
  <si>
    <t>Checks that in F4INVOICE, when INVOICE_NBR is populated, INVOICE_DATE is also populated. A record that breaks this rule holds inconsistent or incomplete information across related fields of the same record.</t>
  </si>
  <si>
    <t>Checks that in F4INVOICE, when both dates are populated, INVOICE_DATE is on or before invoice_due_date. A record that breaks this rule holds inconsistent or incomplete information across related fields of the same record.</t>
  </si>
  <si>
    <t>Checks that in F4PAYMENT, when PAYMENT_AMOUNT is populated, RECEIPT_NBR is also populated. A record that breaks this rule holds inconsistent or incomplete information across related fields of the same record.</t>
  </si>
  <si>
    <t>Checks that in F4PAYMENT, when PAYMENT_AMOUNT is populated, PAYMENT_METHOD is also populated. A record that breaks this rule holds inconsistent or incomplete information across related fields of the same record.</t>
  </si>
  <si>
    <t>Checks that in F4PAYMENT, when both values are populated, AMOUNT_NOTALLOCATED is between 0 and PAYMENT_AMOUNT. A record that breaks this rule holds inconsistent or incomplete information across related fields of the same record.</t>
  </si>
  <si>
    <t>Checks that in F4PAYMENT, when PAYMENT_AMOUNT is populated, PAYMENT_STATUS is also populated. A record that breaks this rule holds inconsistent or incomplete information across related fields of the same record.</t>
  </si>
  <si>
    <t>Checks that in F4PAYMENT, when both values are populated, convenience_fee is between 0 and PAYMENT_AMOUNT. A record that breaks this rule holds inconsistent or incomplete information across related fields of the same record.</t>
  </si>
  <si>
    <t>Checks that in F4PAYMENT, when PAYMENT_AMOUNT is populated, payment_received_channel is also populated. A record that breaks this rule holds inconsistent or incomplete information across related fields of the same record.</t>
  </si>
  <si>
    <t>Checks that in F4PAYMENT, when both values are populated, processing_fee is between 0 and PAYMENT_AMOUNT. A record that breaks this rule holds inconsistent or incomplete information across related fields of the same record.</t>
  </si>
  <si>
    <t>Checks that in F4RECEIPT, when RECEIPT_DATE is populated, RECEIPT_AMOUNT is also populated. A record that breaks this rule holds inconsistent or incomplete information across related fields of the same record.</t>
  </si>
  <si>
    <t>Checks that in F4RECEIPT, when RECEIPT_NBR is populated, RECEIPT_CUSTOMIZED_NBR is also populated. A record that breaks this rule holds inconsistent or incomplete information across related fields of the same record.</t>
  </si>
  <si>
    <t>Checks that in F4RECEIPT, when both are populated, TOTAL_PAYMENT and RECEIPT_AMOUNT hold the same value. A record that breaks this rule holds inconsistent or incomplete information across related fields of the same record.</t>
  </si>
  <si>
    <t>Checks that in G3CONTACT, when G1_CONTACT_TYPE is populated, G1_CONTACT_NBR is also populated. A record that breaks this rule holds inconsistent or incomplete information across related fields of the same record.</t>
  </si>
  <si>
    <t>Checks that in G3CONTACT, when G1_CONTACT_NBR is populated, G1_CONTACT_TYPE is also populated. A record that breaks this rule holds inconsistent or incomplete information across related fields of the same record.</t>
  </si>
  <si>
    <t>Checks that in G6ACTION, when R3_DIVISION_CODE is populated, R3_BUREAU_CODE is also populated. A record that breaks this rule holds inconsistent or incomplete information across related fields of the same record.</t>
  </si>
  <si>
    <t>Checks that in G6ACTION, when R3_SECTION_CODE is populated, R3_DIVISION_CODE is also populated. A record that breaks this rule holds inconsistent or incomplete information across related fields of the same record.</t>
  </si>
  <si>
    <t>Checks that in G6ACTION, when R3_GROUP_CODE is populated, R3_SECTION_CODE is also populated. A record that breaks this rule holds inconsistent or incomplete information across related fields of the same record.</t>
  </si>
  <si>
    <t>Checks that in G6ACTION, when R3_OFFICE_CODE is populated, R3_GROUP_CODE is also populated. A record that breaks this rule holds inconsistent or incomplete information across related fields of the same record.</t>
  </si>
  <si>
    <t>Checks that in G6ACTION, when both dates are populated, g6_rec_dd is on or before G6_COMPL_DD. A record that breaks this rule holds inconsistent or incomplete information across related fields of the same record.</t>
  </si>
  <si>
    <t>Checks that in G6ACTION, when G6_STATUS is populated, G6_STATUS_DD is also populated. A record that breaks this rule holds inconsistent or incomplete information across related fields of the same record.</t>
  </si>
  <si>
    <t>Checks that in GPROCESS, when SD_PRO_DES is populated, SD_STP_NUM is also populated. A record that breaks this rule holds inconsistent or incomplete information across related fields of the same record.</t>
  </si>
  <si>
    <t>Checks that in GPROCESS, when R1_PROCESS_CODE is populated, SD_PRO_DES is also populated. A record that breaks this rule holds inconsistent or incomplete information across related fields of the same record.</t>
  </si>
  <si>
    <t>Checks that in GPROCESS, when SD_APP_DES is populated, G6_STAT_DD is also populated. A record that breaks this rule holds inconsistent or incomplete information across related fields of the same record.</t>
  </si>
  <si>
    <t>Checks that in GPROCESS, when both dates are populated, G6_ASGN_DD is on or before G6_STAT_DD. A record that breaks this rule holds inconsistent or incomplete information across related fields of the same record.</t>
  </si>
  <si>
    <t>Checks that in GPROCESS, when both dates are populated, b1_file_dd is on or before B1_DUE_DD. A record that breaks this rule holds inconsistent or incomplete information across related fields of the same record.</t>
  </si>
  <si>
    <t>Checks that in GPROCESS, when SD_PRO_DES is populated, R1_PROCESS_CODE is also populated. A record that breaks this rule holds inconsistent or incomplete information across related fields of the same record.</t>
  </si>
  <si>
    <t>Checks that in GPROCESS, when asgn_division_code is populated, asgn_bureau_code is also populated. A record that breaks this rule holds inconsistent or incomplete information across related fields of the same record.</t>
  </si>
  <si>
    <t>Checks that in GPROCESS, when asgn_section_code is populated, asgn_division_code is also populated. A record that breaks this rule holds inconsistent or incomplete information across related fields of the same record.</t>
  </si>
  <si>
    <t>Checks that in GPROCESS, when asgn_office_code is populated, asgn_group_code is also populated. A record that breaks this rule holds inconsistent or incomplete information across related fields of the same record.</t>
  </si>
  <si>
    <t>Checks that in GPROCESS, when G6_ASGN_DD is populated, asgn_office_code is also populated. A record that breaks this rule holds inconsistent or incomplete information across related fields of the same record.</t>
  </si>
  <si>
    <t>Checks that in GPROCESS, when asgn_group_code is populated, asgn_section_code is also populated. A record that breaks this rule holds inconsistent or incomplete information across related fields of the same record.</t>
  </si>
  <si>
    <t>Checks that in GPROCESS, when g6_app_dd is populated, SD_APP_DES is also populated. A record that breaks this rule holds inconsistent or incomplete information across related fields of the same record.</t>
  </si>
  <si>
    <t>Checks that in GPROCESS, when sd_act_typ is populated, sd_act_des is also populated. A record that breaks this rule holds inconsistent or incomplete information across related fields of the same record.</t>
  </si>
  <si>
    <t>Checks that in GPROCESS, when sd_act_typ is populated, sd_act_grp is also populated. A record that breaks this rule holds inconsistent or incomplete information across related fields of the same record.</t>
  </si>
  <si>
    <t>Checks that in GPROCESS, when both dates are populated, sd_start_time is on or before sd_end_time. A record that breaks this rule holds inconsistent or incomplete information across related fields of the same record.</t>
  </si>
  <si>
    <t>Checks that in GPROCESS, when both dates are populated, sd_track_start_date is on or before sd_estimated_due_date. A record that breaks this rule holds inconsistent or incomplete information across related fields of the same record.</t>
  </si>
  <si>
    <t>Checks that in L3ADDRES_DISTRICT, when L1_DISTRICT is populated, L1_ADDRESS_NBR is also populated. A record that breaks this rule holds inconsistent or incomplete information across related fields of the same record.</t>
  </si>
  <si>
    <t>Checks that in L3ADDRES_DISTRICT, when L1_ADDRESS_NBR is populated, L1_DISTRICT is also populated. A record that breaks this rule holds inconsistent or incomplete information across related fields of the same record.</t>
  </si>
  <si>
    <t>Checks that in R3APPTYP_I18N, when R1_PER_SUB_TYPE is populated, R1_PER_GROUP and r1_per_type are also populated. A record that breaks this rule holds inconsistent or incomplete information across related fields of the same record.</t>
  </si>
  <si>
    <t>Checks that in R3APPTYP_I18N, when R1_PER_CATEGORY is populated, R1_PER_SUB_TYPE is also populated. A record that breaks this rule holds inconsistent or incomplete information across related fields of the same record.</t>
  </si>
  <si>
    <t>Checks that in RFEEITEM, when R1_FEE_CODE is populated, r1_gf_des is also populated. A record that breaks this rule holds inconsistent or incomplete information across related fields of the same record.</t>
  </si>
  <si>
    <t>Checks that in RFEEITEM, when R1_FEE_CODE is populated, R1_GF_COD is also populated. A record that breaks this rule holds inconsistent or incomplete information across related fields of the same record.</t>
  </si>
  <si>
    <t>Checks that in RINSPTYP, when insp_code is populated, INSP_TYPE is also populated. A record that breaks this rule holds inconsistent or incomplete information across related fields of the same record.</t>
  </si>
  <si>
    <t>Checks that in RINSPTYP, when INSP_TYPE is populated, INSP_RESULT_GROUP is also populated. A record that breaks this rule holds inconsistent or incomplete information across related fields of the same record.</t>
  </si>
  <si>
    <t>Checks that in RINSPTYP_I18N, when INSP_CODE is populated, INSP_TYPE is also populated. A record that breaks this rule holds inconsistent or incomplete information across related fields of the same record.</t>
  </si>
  <si>
    <t>Checks that in VIRTUAL_ACTIVITY_DETAILS, when activity_code is populated, activity_branch is also populated. A record that breaks this rule holds inconsistent or incomplete information across related fields of the same record.</t>
  </si>
  <si>
    <t>Checks that in VIRTUAL_ACTIVITY_DETAILS, when activity_division is populated, activity_category is also populated. A record that breaks this rule holds inconsistent or incomplete information across related fields of the same record.</t>
  </si>
  <si>
    <t>Checks that in VIRTUAL_ACTIVITY_DETAILS, when activity_code is populated, activity_class is also populated. A record that breaks this rule holds inconsistent or incomplete information across related fields of the same record.</t>
  </si>
  <si>
    <t>Checks that in VIRTUAL_ACTIVITY_DETAILS, when activity_code is populated, activity_name, activity_group, activity_division, activity_class, activity_category and activity_branch are also populated. A record that breaks this rule holds inconsistent or incomplete information across related fields of the same record.</t>
  </si>
  <si>
    <t>Checks that in VIRTUAL_ACTIVITY_DETAILS, when activity_group is populated, activity_division is also populated. A record that breaks this rule holds inconsistent or incomplete information across related fields of the same record.</t>
  </si>
  <si>
    <t>Checks that in VIRTUAL_ACTIVITY_DETAILS, when activity_class is populated, activity_group is also populated. A record that breaks this rule holds inconsistent or incomplete information across related fields of the same record.</t>
  </si>
  <si>
    <t>Checks that in VIRTUAL_ACTIVITY_DETAILS, when activity_code is populated, activity_name is also populated. A record that breaks this rule holds inconsistent or incomplete information across related fields of the same record.</t>
  </si>
  <si>
    <t>Checks that in VIRTUAL_AIR, when air_ads_quantity is populated, air_ad_type is also populated. A record that breaks this rule holds inconsistent or incomplete information across related fields of the same record.</t>
  </si>
  <si>
    <t>Checks that in VIRTUAL_AIR, when air_ad_type is populated, show_dates is also populated. A record that breaks this rule holds inconsistent or incomplete information across related fields of the same record.</t>
  </si>
  <si>
    <t>Checks that in VIRTUAL_ALLOCATED_QUOTA, when VIRTUAL_ALLOCATED_QUOTA is populated, profession_description is also populated. A record that breaks this rule holds inconsistent or incomplete information across related fields of the same record.</t>
  </si>
  <si>
    <t>Checks that in VIRTUAL_ALLOCATED_QUOTA, when profession_code is populated, profession_description is also populated. A record that breaks this rule holds inconsistent or incomplete information across related fields of the same record.</t>
  </si>
  <si>
    <t>Checks that in VIRTUAL_APPROVING_ENTITY_IDENT, when approval_status is populated, entity_name is also populated. A record that breaks this rule holds inconsistent or incomplete information across related fields of the same record.</t>
  </si>
  <si>
    <t>Checks that in VIRTUAL_APPROVING_ENTITY_IDENT, when VIRTUAL_APPROVING_ENTITY_IDENT is populated, VIRTUAL_APPROVING_ENTITY_IDENT_name is also populated. A record that breaks this rule holds inconsistent or incomplete information across related fields of the same record.</t>
  </si>
  <si>
    <t>Checks that in VIRTUAL_APPROVING_ENTITY_IDENT, when VIRTUAL_APPROVING_ENTITY_IDENT is populated, entity_name is also populated. A record that breaks this rule holds inconsistent or incomplete information across related fields of the same record.</t>
  </si>
  <si>
    <t>Checks that in VIRTUAL_APPROVING_ENTITY_IDENT, when both dates are populated, entry_date is on or before VIRTUAL_APPROVING_ENTITY_IDENT_end_date. A record that breaks this rule holds inconsistent or incomplete information across related fields of the same record.</t>
  </si>
  <si>
    <t>Checks that in VIRTUAL_BALLOONS, when balloons_quantity is populated, balloons_address is also populated. A record that breaks this rule holds inconsistent or incomplete information across related fields of the same record.</t>
  </si>
  <si>
    <t>Checks that in VIRTUAL_BALLOONS, when balloons_quantity is populated, show_dates is also populated. A record that breaks this rule holds inconsistent or incomplete information across related fields of the same record.</t>
  </si>
  <si>
    <t>Checks that in VIRTUAL_CUSTOMS_QUOTA, when hs_code is populated, yearly_quota is also populated. A record that breaks this rule holds inconsistent or incomplete information across related fields of the same record.</t>
  </si>
  <si>
    <t>Checks that in VIRTUAL_CUSTOMS_QUOTA, when new_yearly_quota is populated, yearly_quota is also populated. A record that breaks this rule holds inconsistent or incomplete information across related fields of the same record.</t>
  </si>
  <si>
    <t>Checks that in VIRTUAL_CUSTOMS_QUOTA, when yearly_quota is populated, hs_code and unit are also populated. A record that breaks this rule holds inconsistent or incomplete information across related fields of the same record.</t>
  </si>
  <si>
    <t>Checks that in VIRTUAL_CUSTOMS_QUOTA, when both values are populated, yearly_remaining_quota is between 0 and yearly_quota. A record that breaks this rule holds inconsistent or incomplete information across related fields of the same record.</t>
  </si>
  <si>
    <t>Checks that in VIRTUAL_DED_RULES_EXCEPTION, when both dates are populated, action_date is on or before expiry_date. A record that breaks this rule holds inconsistent or incomplete information across related fields of the same record.</t>
  </si>
  <si>
    <t>Checks that in VIRTUAL_ENTITY_FOLLOW_UP, when status is populated, entity_name is also populated. A record that breaks this rule holds inconsistent or incomplete information across related fields of the same record.</t>
  </si>
  <si>
    <t>Checks that in VIRTUAL_ENTITY_FOLLOW_UP, when status_comment is populated, status is also populated. A record that breaks this rule holds inconsistent or incomplete information across related fields of the same record.</t>
  </si>
  <si>
    <t>Checks that in VIRTUAL_EXEMPTION_CHANGE_LOG, when log is populated, change_type is also populated. A record that breaks this rule holds inconsistent or incomplete information across related fields of the same record.</t>
  </si>
  <si>
    <t>Checks that in VIRTUAL_EXEMPTION_CHANGE_LOG, when change_type is populated, user_name is also populated. A record that breaks this rule holds inconsistent or incomplete information across related fields of the same record.</t>
  </si>
  <si>
    <t>Checks that in VIRTUAL_EXPIRY_DATE_HISTORY, when both dates are populated, rec_date is on or before expiry_date. A record that breaks this rule holds inconsistent or incomplete information across related fields of the same record.</t>
  </si>
  <si>
    <t>Checks that in VIRTUAL_EXPIRY_DATE_HISTORY, when expiry_date is populated, transaction_no is also populated. A record that breaks this rule holds inconsistent or incomplete information across related fields of the same record.</t>
  </si>
  <si>
    <t>Checks that in VIRTUAL_ISIC_4_ACTIVITIES, when activity_name_en is populated, activity_id is also populated. A record that breaks this rule holds inconsistent or incomplete information across related fields of the same record.</t>
  </si>
  <si>
    <t>Checks that in VIRTUAL_ISIC_4_ACTIVITIES, when nature is populated, activity_name_en is also populated. A record that breaks this rule holds inconsistent or incomplete information across related fields of the same record.</t>
  </si>
  <si>
    <t>Checks that in VIRTUAL_ISIC_4_ACTIVITIES, when sub_nature is populated, nature is also populated. A record that breaks this rule holds inconsistent or incomplete information across related fields of the same record.</t>
  </si>
  <si>
    <t>Checks that in VIRTUAL_KIOSK, when kiosk_number is populated, kiosk_address is also populated. A record that breaks this rule holds inconsistent or incomplete information across related fields of the same record.</t>
  </si>
  <si>
    <t>Checks that in VIRTUAL_MACHINES, when machine_number is populated, machine_address is also populated. A record that breaks this rule holds inconsistent or incomplete information across related fields of the same record.</t>
  </si>
  <si>
    <t>Checks that in VIRTUAL_MACHINES, when machine_number is populated, machine_type is also populated. A record that breaks this rule holds inconsistent or incomplete information across related fields of the same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</si>
</sst>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quot; rule&quot;"/>
  </numFmts>
  <fonts count="53">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rgb="FFFFFFFF"/>
      <name val="Cambria"/>
      <family val="1"/>
    </font>
    <font>
      <b/>
      <sz val="11"/>
      <color rgb="FFFFFFFF"/>
      <name val="Cambria"/>
      <family val="1"/>
    </font>
    <font>
      <b/>
      <sz val="11"/>
      <color rgb="FF1F1F1F"/>
      <name val="Cambria"/>
      <family val="1"/>
    </font>
    <font>
      <b/>
      <sz val="11"/>
      <color rgb="FF17365D"/>
      <name val="Cambria"/>
      <family val="1"/>
    </font>
    <font>
      <sz val="11"/>
      <color rgb="FF0000FF"/>
      <name val="Cambria"/>
      <family val="1"/>
    </font>
    <font>
      <sz val="11"/>
      <color rgb="FF000000"/>
      <name val="Cambria"/>
      <family val="1"/>
    </font>
    <font>
      <sz val="10"/>
      <name val="Arial"/>
      <family val="2"/>
    </font>
    <font>
      <sz val="11"/>
      <name val="Carlito"/>
    </font>
    <font>
      <b/>
      <sz val="11"/>
      <color rgb="FFFFFFFF"/>
      <name val="Calibri"/>
      <family val="2"/>
    </font>
    <font>
      <sz val="11"/>
      <color rgb="FF000000"/>
      <name val="Calibri"/>
      <family val="2"/>
    </font>
    <font>
      <sz val="12"/>
      <color theme="1"/>
      <name val="Calibri"/>
      <family val="2"/>
      <scheme val="minor"/>
    </font>
    <font>
      <b/>
      <sz val="11"/>
      <name val="Arial"/>
      <family val="2"/>
    </font>
    <font>
      <sz val="9"/>
      <color indexed="81"/>
      <name val="Tahoma"/>
      <family val="2"/>
    </font>
    <font>
      <b/>
      <sz val="9"/>
      <color indexed="81"/>
      <name val="Tahoma"/>
      <family val="2"/>
    </font>
    <font>
      <sz val="11"/>
      <color theme="1"/>
      <name val="Aptos Narrow"/>
      <family val="2"/>
    </font>
    <font>
      <sz val="11"/>
      <color rgb="FF000000"/>
      <name val="Aptos Narrow"/>
      <family val="2"/>
    </font>
    <font>
      <sz val="11"/>
      <color theme="1"/>
      <name val="Calibri"/>
      <family val="2"/>
      <charset val="1"/>
    </font>
    <font>
      <b/>
      <sz val="11"/>
      <color theme="1"/>
      <name val="Calibri"/>
      <family val="2"/>
    </font>
    <font>
      <b/>
      <sz val="12"/>
      <color rgb="FFFF0000"/>
      <name val="Calibri"/>
      <family val="2"/>
    </font>
    <font>
      <b/>
      <sz val="11"/>
      <color theme="1"/>
      <name val="Calibri"/>
      <family val="2"/>
      <scheme val="minor"/>
    </font>
    <font>
      <sz val="11"/>
      <color rgb="FF92D050"/>
      <name val="Calibri"/>
      <family val="2"/>
      <charset val="1"/>
    </font>
    <font>
      <b/>
      <sz val="11"/>
      <color theme="0"/>
      <name val="Calibri"/>
      <family val="2"/>
    </font>
    <font>
      <b/>
      <sz val="11"/>
      <color theme="0"/>
      <name val="Calibri"/>
      <family val="2"/>
      <charset val="1"/>
    </font>
    <font>
      <b/>
      <sz val="11"/>
      <color theme="3"/>
      <name val="Calibri"/>
      <family val="2"/>
      <charset val="1"/>
    </font>
    <font>
      <u/>
      <sz val="11"/>
      <color theme="10"/>
      <name val="Calibri"/>
      <family val="2"/>
      <scheme val="minor"/>
    </font>
    <font>
      <sz val="11"/>
      <color rgb="FF000000"/>
      <name val="Calibri"/>
      <family val="2"/>
      <scheme val="minor"/>
    </font>
    <font>
      <sz val="11"/>
      <color rgb="FF242424"/>
      <name val="Aptos Narrow"/>
      <family val="2"/>
    </font>
    <font>
      <sz val="10"/>
      <color rgb="FF000000"/>
      <name val="Arial"/>
      <family val="2"/>
    </font>
    <font>
      <u/>
      <sz val="11"/>
      <color theme="11"/>
      <name val="Calibri"/>
      <family val="2"/>
      <charset val="1"/>
    </font>
    <font>
      <sz val="11"/>
      <color rgb="FF1E1E1E"/>
      <name val="Calibri"/>
      <family val="2"/>
    </font>
    <font>
      <sz val="11"/>
      <color theme="1"/>
      <name val="Cambria"/>
      <family val="1"/>
    </font>
    <font>
      <b/>
      <sz val="12"/>
      <color theme="1"/>
      <name val="Calibri"/>
      <family val="2"/>
      <scheme val="minor"/>
    </font>
    <font>
      <u/>
      <sz val="11"/>
      <color theme="10"/>
      <name val="Calibri"/>
      <family val="2"/>
      <charset val="1"/>
    </font>
    <font>
      <b/>
      <i/>
      <sz val="11"/>
      <color rgb="FFFF0000"/>
      <name val="Calibri"/>
      <family val="2"/>
      <scheme val="minor"/>
    </font>
    <font>
      <u/>
      <sz val="11"/>
      <color rgb="FF1D1D1D"/>
      <name val="Calibri"/>
      <family val="2"/>
    </font>
    <font>
      <sz val="9"/>
      <name val="Arial"/>
      <family val="2"/>
    </font>
    <font>
      <sz val="9"/>
      <name val="Consolas"/>
      <family val="3"/>
    </font>
    <font>
      <sz val="8"/>
      <name val="Calibri"/>
      <family val="2"/>
      <charset val="1"/>
    </font>
    <font>
      <sz val="11"/>
      <color theme="3" tint="-0.499984740745262"/>
      <name val="Cambria"/>
      <family val="1"/>
    </font>
    <font>
      <sz val="11"/>
      <color theme="3" tint="-0.499984740745262"/>
      <name val="Calibri"/>
      <family val="2"/>
      <charset val="1"/>
    </font>
    <font>
      <sz val="11"/>
      <color theme="3" tint="-0.499984740745262"/>
      <name val="Aptos Narrow"/>
      <family val="2"/>
    </font>
    <font>
      <sz val="11"/>
      <color theme="9" tint="-0.249977111117893"/>
      <name val="Calibri"/>
      <family val="2"/>
      <charset val="1"/>
    </font>
    <font>
      <sz val="11"/>
      <color rgb="FF1E1E1E"/>
      <name val="Calibri"/>
      <family val="2"/>
      <charset val="1"/>
    </font>
  </fonts>
  <fills count="33">
    <fill>
      <patternFill patternType="none"/>
    </fill>
    <fill>
      <patternFill patternType="gray125"/>
    </fill>
    <fill>
      <patternFill patternType="solid">
        <fgColor rgb="FF17365D"/>
        <bgColor rgb="FF404040"/>
      </patternFill>
    </fill>
    <fill>
      <patternFill patternType="solid">
        <fgColor rgb="FFDDEBF7"/>
        <bgColor rgb="FFD9EAF7"/>
      </patternFill>
    </fill>
    <fill>
      <patternFill patternType="solid">
        <fgColor rgb="FFE2F0D9"/>
        <bgColor rgb="FFE7E6E6"/>
      </patternFill>
    </fill>
    <fill>
      <patternFill patternType="solid">
        <fgColor rgb="FFE7E6E6"/>
        <bgColor rgb="FFE4DFEC"/>
      </patternFill>
    </fill>
    <fill>
      <patternFill patternType="solid">
        <fgColor rgb="FFFCE4D6"/>
        <bgColor rgb="FFFFF2CC"/>
      </patternFill>
    </fill>
    <fill>
      <patternFill patternType="solid">
        <fgColor rgb="FFD9EAF7"/>
        <bgColor rgb="FFDDEBF7"/>
      </patternFill>
    </fill>
    <fill>
      <patternFill patternType="solid">
        <fgColor theme="3"/>
        <bgColor indexed="64"/>
      </patternFill>
    </fill>
    <fill>
      <patternFill patternType="solid">
        <fgColor theme="5"/>
        <bgColor indexed="64"/>
      </patternFill>
    </fill>
    <fill>
      <patternFill patternType="solid">
        <fgColor theme="0"/>
        <bgColor indexed="64"/>
      </patternFill>
    </fill>
    <fill>
      <patternFill patternType="solid">
        <fgColor rgb="FF1F4E78"/>
      </patternFill>
    </fill>
    <fill>
      <patternFill patternType="solid">
        <fgColor rgb="FFFFFF00"/>
        <bgColor indexed="64"/>
      </patternFill>
    </fill>
    <fill>
      <patternFill patternType="solid">
        <fgColor theme="4" tint="0.79998168889431442"/>
        <bgColor indexed="64"/>
      </patternFill>
    </fill>
    <fill>
      <patternFill patternType="solid">
        <fgColor rgb="FF17365D"/>
        <bgColor indexed="64"/>
      </patternFill>
    </fill>
    <fill>
      <patternFill patternType="solid">
        <fgColor theme="3" tint="0.79998168889431442"/>
        <bgColor indexed="64"/>
      </patternFill>
    </fill>
    <fill>
      <patternFill patternType="solid">
        <fgColor rgb="FFFFC000"/>
        <bgColor rgb="FFE7E6E6"/>
      </patternFill>
    </fill>
    <fill>
      <patternFill patternType="solid">
        <fgColor rgb="FFFFC000"/>
        <bgColor rgb="FFD9EAF7"/>
      </patternFill>
    </fill>
    <fill>
      <patternFill patternType="solid">
        <fgColor rgb="FFFFC0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theme="9" tint="0.79998168889431442"/>
        <bgColor rgb="FFE7E6E6"/>
      </patternFill>
    </fill>
    <fill>
      <patternFill patternType="solid">
        <fgColor rgb="FFF2F2F2"/>
        <bgColor rgb="FF000000"/>
      </patternFill>
    </fill>
    <fill>
      <patternFill patternType="solid">
        <fgColor rgb="FFF7C7AC"/>
        <bgColor rgb="FF000000"/>
      </patternFill>
    </fill>
    <fill>
      <patternFill patternType="solid">
        <fgColor theme="0" tint="-4.9989318521683403E-2"/>
        <bgColor rgb="FF000000"/>
      </patternFill>
    </fill>
    <fill>
      <patternFill patternType="solid">
        <fgColor theme="4" tint="-0.499984740745262"/>
        <bgColor indexed="64"/>
      </patternFill>
    </fill>
    <fill>
      <patternFill patternType="solid">
        <fgColor rgb="FFFFFFFF"/>
        <bgColor indexed="64"/>
      </patternFill>
    </fill>
    <fill>
      <patternFill patternType="solid">
        <fgColor rgb="FFDDEBF7"/>
        <bgColor indexed="64"/>
      </patternFill>
    </fill>
    <fill>
      <patternFill patternType="solid">
        <fgColor rgb="FFFF0000"/>
        <bgColor rgb="FFE7E6E6"/>
      </patternFill>
    </fill>
    <fill>
      <patternFill patternType="solid">
        <fgColor rgb="FF00B050"/>
        <bgColor rgb="FFDDEBF7"/>
      </patternFill>
    </fill>
    <fill>
      <patternFill patternType="solid">
        <fgColor rgb="FF00B050"/>
        <bgColor rgb="FFE7E6E6"/>
      </patternFill>
    </fill>
  </fills>
  <borders count="17">
    <border>
      <left/>
      <right/>
      <top/>
      <bottom/>
      <diagonal/>
    </border>
    <border>
      <left/>
      <right/>
      <top style="thin">
        <color rgb="FFD9D9D9"/>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indexed="64"/>
      </top>
      <bottom style="thin">
        <color indexed="64"/>
      </bottom>
      <diagonal/>
    </border>
    <border>
      <left/>
      <right style="thin">
        <color theme="0" tint="-0.14999847407452621"/>
      </right>
      <top style="thin">
        <color theme="0" tint="-0.14999847407452621"/>
      </top>
      <bottom style="thin">
        <color theme="0" tint="-0.14999847407452621"/>
      </bottom>
      <diagonal/>
    </border>
  </borders>
  <cellStyleXfs count="27">
    <xf numFmtId="0" fontId="0" fillId="0" borderId="0"/>
    <xf numFmtId="0" fontId="17" fillId="0" borderId="0"/>
    <xf numFmtId="0" fontId="9" fillId="0" borderId="0"/>
    <xf numFmtId="9" fontId="9" fillId="0" borderId="0" applyFont="0" applyFill="0" applyBorder="0" applyAlignment="0" applyProtection="0"/>
    <xf numFmtId="0" fontId="20" fillId="0" borderId="0"/>
    <xf numFmtId="9" fontId="20" fillId="0" borderId="0"/>
    <xf numFmtId="0" fontId="8" fillId="0" borderId="0"/>
    <xf numFmtId="9" fontId="26" fillId="0" borderId="0" applyFont="0" applyFill="0" applyBorder="0" applyAlignment="0" applyProtection="0"/>
    <xf numFmtId="0" fontId="7" fillId="0" borderId="0"/>
    <xf numFmtId="0" fontId="6" fillId="0" borderId="0"/>
    <xf numFmtId="9" fontId="6" fillId="0" borderId="0" applyFont="0" applyFill="0" applyBorder="0" applyAlignment="0" applyProtection="0"/>
    <xf numFmtId="0" fontId="6" fillId="0" borderId="0"/>
    <xf numFmtId="0" fontId="6" fillId="0" borderId="0"/>
    <xf numFmtId="0" fontId="5" fillId="0" borderId="0"/>
    <xf numFmtId="0" fontId="34" fillId="0" borderId="0" applyNumberFormat="0" applyFill="0" applyBorder="0" applyAlignment="0" applyProtection="0"/>
    <xf numFmtId="0" fontId="38" fillId="0" borderId="0" applyNumberFormat="0" applyFill="0" applyBorder="0" applyAlignment="0" applyProtection="0"/>
    <xf numFmtId="0" fontId="42" fillId="0" borderId="0" applyNumberForma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cellStyleXfs>
  <cellXfs count="237">
    <xf numFmtId="0" fontId="0" fillId="0" borderId="0" xfId="0"/>
    <xf numFmtId="0" fontId="12" fillId="4" borderId="0" xfId="0" applyFont="1" applyFill="1" applyAlignment="1">
      <alignment vertical="center" wrapText="1"/>
    </xf>
    <xf numFmtId="0" fontId="12" fillId="3" borderId="0" xfId="0" applyFont="1" applyFill="1" applyAlignment="1">
      <alignment vertical="center" wrapText="1"/>
    </xf>
    <xf numFmtId="0" fontId="12" fillId="5" borderId="0" xfId="0" applyFont="1" applyFill="1" applyAlignment="1">
      <alignment vertical="center" wrapText="1"/>
    </xf>
    <xf numFmtId="9" fontId="0" fillId="0" borderId="0" xfId="0" applyNumberFormat="1"/>
    <xf numFmtId="0" fontId="10" fillId="2" borderId="0" xfId="0" applyFont="1" applyFill="1" applyAlignment="1">
      <alignment horizontal="centerContinuous" vertical="center"/>
    </xf>
    <xf numFmtId="0" fontId="13" fillId="7" borderId="1" xfId="0" applyFont="1" applyFill="1" applyBorder="1" applyAlignment="1">
      <alignment horizontal="centerContinuous"/>
    </xf>
    <xf numFmtId="0" fontId="13" fillId="6" borderId="1" xfId="0" applyFont="1" applyFill="1" applyBorder="1" applyAlignment="1">
      <alignment horizontal="centerContinuous"/>
    </xf>
    <xf numFmtId="0" fontId="20" fillId="0" borderId="0" xfId="4"/>
    <xf numFmtId="0" fontId="10" fillId="2" borderId="0" xfId="0" applyFont="1" applyFill="1" applyAlignment="1">
      <alignment vertical="center" wrapText="1"/>
    </xf>
    <xf numFmtId="0" fontId="13" fillId="6" borderId="1" xfId="0" applyFont="1" applyFill="1" applyBorder="1" applyAlignment="1">
      <alignment horizontal="center" wrapText="1"/>
    </xf>
    <xf numFmtId="0" fontId="0" fillId="0" borderId="0" xfId="0" applyAlignment="1">
      <alignment wrapText="1"/>
    </xf>
    <xf numFmtId="166" fontId="0" fillId="0" borderId="0" xfId="0" applyNumberFormat="1"/>
    <xf numFmtId="0" fontId="18" fillId="14" borderId="0" xfId="0" applyFont="1" applyFill="1" applyAlignment="1">
      <alignment horizontal="left" wrapText="1"/>
    </xf>
    <xf numFmtId="0" fontId="18" fillId="14" borderId="0" xfId="0" applyFont="1" applyFill="1" applyAlignment="1">
      <alignment horizontal="left" vertical="center" wrapText="1"/>
    </xf>
    <xf numFmtId="9" fontId="0" fillId="0" borderId="0" xfId="7" applyFont="1" applyBorder="1"/>
    <xf numFmtId="9" fontId="0" fillId="0" borderId="0" xfId="7" applyFont="1"/>
    <xf numFmtId="9" fontId="0" fillId="18" borderId="0" xfId="7" applyFont="1" applyFill="1" applyBorder="1"/>
    <xf numFmtId="0" fontId="0" fillId="0" borderId="10" xfId="0" applyBorder="1"/>
    <xf numFmtId="0" fontId="28" fillId="0" borderId="0" xfId="0" applyFont="1"/>
    <xf numFmtId="0" fontId="0" fillId="0" borderId="2" xfId="0" applyBorder="1" applyAlignment="1">
      <alignment vertical="center" wrapText="1"/>
    </xf>
    <xf numFmtId="0" fontId="29" fillId="0" borderId="2" xfId="0" applyFont="1" applyBorder="1" applyAlignment="1">
      <alignment vertical="center" wrapText="1"/>
    </xf>
    <xf numFmtId="0" fontId="29" fillId="20" borderId="2" xfId="0" applyFont="1" applyFill="1" applyBorder="1" applyAlignment="1">
      <alignment horizontal="center" vertical="center" wrapText="1"/>
    </xf>
    <xf numFmtId="0" fontId="29" fillId="9" borderId="2" xfId="0" applyFont="1" applyFill="1" applyBorder="1" applyAlignment="1">
      <alignment horizontal="center" vertical="center" wrapText="1"/>
    </xf>
    <xf numFmtId="0" fontId="0" fillId="0" borderId="0" xfId="0" applyAlignment="1">
      <alignment vertical="center" wrapText="1"/>
    </xf>
    <xf numFmtId="0" fontId="0" fillId="9" borderId="2" xfId="0" applyFill="1" applyBorder="1" applyAlignment="1">
      <alignment vertical="center" wrapText="1"/>
    </xf>
    <xf numFmtId="0" fontId="0" fillId="0" borderId="2" xfId="0" applyBorder="1" applyAlignment="1">
      <alignment wrapText="1"/>
    </xf>
    <xf numFmtId="0" fontId="27" fillId="13" borderId="2" xfId="0" applyFont="1" applyFill="1" applyBorder="1" applyAlignment="1">
      <alignment wrapText="1"/>
    </xf>
    <xf numFmtId="0" fontId="0" fillId="19" borderId="2" xfId="0" applyFill="1" applyBorder="1" applyAlignment="1">
      <alignment wrapText="1"/>
    </xf>
    <xf numFmtId="0" fontId="27" fillId="21" borderId="2" xfId="0" applyFont="1" applyFill="1" applyBorder="1" applyAlignment="1">
      <alignment wrapText="1"/>
    </xf>
    <xf numFmtId="0" fontId="27" fillId="21" borderId="2" xfId="0" applyFont="1" applyFill="1" applyBorder="1" applyAlignment="1">
      <alignment horizontal="left" vertical="top" wrapText="1"/>
    </xf>
    <xf numFmtId="0" fontId="0" fillId="0" borderId="2" xfId="0" applyBorder="1" applyAlignment="1">
      <alignment horizontal="left" vertical="top" wrapText="1"/>
    </xf>
    <xf numFmtId="0" fontId="27" fillId="21" borderId="2" xfId="0" applyFont="1" applyFill="1" applyBorder="1" applyAlignment="1">
      <alignment horizontal="center" wrapText="1"/>
    </xf>
    <xf numFmtId="0" fontId="0" fillId="0" borderId="2" xfId="0" applyBorder="1"/>
    <xf numFmtId="0" fontId="27" fillId="0" borderId="2" xfId="0" applyFont="1" applyBorder="1"/>
    <xf numFmtId="0" fontId="0" fillId="0" borderId="2" xfId="0" applyBorder="1" applyAlignment="1">
      <alignment horizontal="center" vertical="center"/>
    </xf>
    <xf numFmtId="0" fontId="30" fillId="0" borderId="2" xfId="0" applyFon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xf>
    <xf numFmtId="2" fontId="0" fillId="0" borderId="0" xfId="0" applyNumberFormat="1"/>
    <xf numFmtId="2" fontId="0" fillId="0" borderId="0" xfId="0" applyNumberFormat="1" applyAlignment="1">
      <alignment horizontal="right"/>
    </xf>
    <xf numFmtId="0" fontId="27" fillId="19" borderId="2" xfId="0" applyFont="1" applyFill="1" applyBorder="1" applyAlignment="1">
      <alignment horizontal="left" vertical="top" wrapText="1"/>
    </xf>
    <xf numFmtId="0" fontId="31" fillId="22" borderId="0" xfId="0" applyFont="1" applyFill="1"/>
    <xf numFmtId="0" fontId="32" fillId="22" borderId="0" xfId="0" applyFont="1" applyFill="1"/>
    <xf numFmtId="0" fontId="32" fillId="8" borderId="0" xfId="0" applyFont="1" applyFill="1"/>
    <xf numFmtId="0" fontId="32" fillId="8" borderId="0" xfId="0" applyFont="1" applyFill="1" applyAlignment="1">
      <alignment wrapText="1"/>
    </xf>
    <xf numFmtId="0" fontId="31" fillId="8" borderId="0" xfId="0" applyFont="1" applyFill="1" applyAlignment="1">
      <alignment wrapText="1"/>
    </xf>
    <xf numFmtId="9" fontId="33" fillId="0" borderId="0" xfId="7" applyFont="1"/>
    <xf numFmtId="0" fontId="34" fillId="0" borderId="4" xfId="14" applyBorder="1" applyAlignment="1">
      <alignment wrapText="1"/>
    </xf>
    <xf numFmtId="0" fontId="21" fillId="26" borderId="5" xfId="4" applyFont="1" applyFill="1" applyBorder="1" applyAlignment="1">
      <alignment horizontal="center" vertical="center" wrapText="1"/>
    </xf>
    <xf numFmtId="0" fontId="21" fillId="26" borderId="6" xfId="4" applyFont="1" applyFill="1" applyBorder="1" applyAlignment="1">
      <alignment horizontal="center" vertical="center" wrapText="1"/>
    </xf>
    <xf numFmtId="0" fontId="25" fillId="0" borderId="4" xfId="0" applyFont="1" applyBorder="1" applyAlignment="1">
      <alignment horizontal="left" vertical="top" wrapText="1"/>
    </xf>
    <xf numFmtId="0" fontId="19" fillId="0" borderId="0" xfId="0" applyFont="1"/>
    <xf numFmtId="9" fontId="25" fillId="0" borderId="4" xfId="0" applyNumberFormat="1" applyFont="1" applyBorder="1" applyAlignment="1">
      <alignment horizontal="left" vertical="top" wrapText="1"/>
    </xf>
    <xf numFmtId="0" fontId="19" fillId="0" borderId="4" xfId="0" applyFont="1" applyBorder="1" applyAlignment="1">
      <alignment horizontal="left" vertical="top"/>
    </xf>
    <xf numFmtId="14" fontId="25" fillId="0" borderId="4" xfId="0" applyNumberFormat="1" applyFont="1" applyBorder="1" applyAlignment="1">
      <alignment horizontal="left" vertical="top" wrapText="1"/>
    </xf>
    <xf numFmtId="0" fontId="36" fillId="0" borderId="4" xfId="0" applyFont="1" applyBorder="1" applyAlignment="1">
      <alignment horizontal="left" vertical="top" wrapText="1"/>
    </xf>
    <xf numFmtId="0" fontId="25" fillId="0" borderId="4" xfId="0" applyFont="1" applyBorder="1" applyAlignment="1">
      <alignment horizontal="left" vertical="top"/>
    </xf>
    <xf numFmtId="0" fontId="25" fillId="0" borderId="8" xfId="0" applyFont="1" applyBorder="1" applyAlignment="1">
      <alignment horizontal="left" vertical="top"/>
    </xf>
    <xf numFmtId="0" fontId="19" fillId="0" borderId="4" xfId="0" applyFont="1" applyBorder="1"/>
    <xf numFmtId="0" fontId="0" fillId="0" borderId="4" xfId="0" applyBorder="1"/>
    <xf numFmtId="0" fontId="25" fillId="18" borderId="4" xfId="0" applyFont="1" applyFill="1" applyBorder="1" applyAlignment="1">
      <alignment horizontal="left" vertical="top" wrapText="1"/>
    </xf>
    <xf numFmtId="0" fontId="25" fillId="18" borderId="4" xfId="0" applyFont="1" applyFill="1" applyBorder="1" applyAlignment="1">
      <alignment horizontal="left" vertical="top"/>
    </xf>
    <xf numFmtId="0" fontId="19" fillId="18" borderId="0" xfId="0" applyFont="1" applyFill="1"/>
    <xf numFmtId="9" fontId="25" fillId="18" borderId="4" xfId="0" applyNumberFormat="1" applyFont="1" applyFill="1" applyBorder="1" applyAlignment="1">
      <alignment horizontal="left" vertical="top" wrapText="1"/>
    </xf>
    <xf numFmtId="0" fontId="19" fillId="18" borderId="4" xfId="0" applyFont="1" applyFill="1" applyBorder="1" applyAlignment="1">
      <alignment horizontal="left" vertical="top"/>
    </xf>
    <xf numFmtId="14" fontId="25" fillId="18" borderId="4" xfId="0" applyNumberFormat="1" applyFont="1" applyFill="1" applyBorder="1" applyAlignment="1">
      <alignment horizontal="left" vertical="top" wrapText="1"/>
    </xf>
    <xf numFmtId="0" fontId="0" fillId="18" borderId="8" xfId="0" applyFill="1" applyBorder="1" applyAlignment="1">
      <alignment wrapText="1"/>
    </xf>
    <xf numFmtId="0" fontId="25" fillId="0" borderId="4" xfId="0" applyFont="1" applyBorder="1"/>
    <xf numFmtId="0" fontId="0" fillId="0" borderId="4" xfId="0" applyBorder="1" applyAlignment="1">
      <alignment horizontal="left" vertical="top" wrapText="1"/>
    </xf>
    <xf numFmtId="9" fontId="25" fillId="0" borderId="4" xfId="0" applyNumberFormat="1" applyFont="1" applyBorder="1"/>
    <xf numFmtId="14" fontId="25" fillId="0" borderId="4" xfId="0" applyNumberFormat="1" applyFont="1" applyBorder="1"/>
    <xf numFmtId="0" fontId="0" fillId="0" borderId="4" xfId="0" applyBorder="1" applyAlignment="1">
      <alignment horizontal="left" vertical="top"/>
    </xf>
    <xf numFmtId="0" fontId="0" fillId="0" borderId="4" xfId="0" applyBorder="1" applyAlignment="1">
      <alignment vertical="top" wrapText="1"/>
    </xf>
    <xf numFmtId="14" fontId="0" fillId="0" borderId="4" xfId="0" applyNumberFormat="1" applyBorder="1" applyAlignment="1">
      <alignment horizontal="left" vertical="top"/>
    </xf>
    <xf numFmtId="0" fontId="19" fillId="0" borderId="0" xfId="0" applyFont="1" applyAlignment="1">
      <alignment wrapText="1"/>
    </xf>
    <xf numFmtId="0" fontId="25" fillId="0" borderId="4" xfId="0" applyFont="1" applyBorder="1" applyAlignment="1">
      <alignment wrapText="1"/>
    </xf>
    <xf numFmtId="0" fontId="25" fillId="18" borderId="4" xfId="0" applyFont="1" applyFill="1" applyBorder="1" applyAlignment="1">
      <alignment wrapText="1"/>
    </xf>
    <xf numFmtId="0" fontId="0" fillId="18" borderId="4" xfId="0" applyFill="1" applyBorder="1" applyAlignment="1">
      <alignment horizontal="left" vertical="top"/>
    </xf>
    <xf numFmtId="0" fontId="0" fillId="18" borderId="4" xfId="0" applyFill="1" applyBorder="1" applyAlignment="1">
      <alignment vertical="top" wrapText="1"/>
    </xf>
    <xf numFmtId="0" fontId="0" fillId="18" borderId="4" xfId="0" applyFill="1" applyBorder="1"/>
    <xf numFmtId="0" fontId="25" fillId="18" borderId="4" xfId="0" applyFont="1" applyFill="1" applyBorder="1"/>
    <xf numFmtId="14" fontId="0" fillId="18" borderId="4" xfId="0" applyNumberFormat="1" applyFill="1" applyBorder="1" applyAlignment="1">
      <alignment horizontal="left" vertical="top"/>
    </xf>
    <xf numFmtId="0" fontId="25" fillId="0" borderId="4" xfId="0" applyFont="1" applyBorder="1" applyAlignment="1">
      <alignment horizontal="left" wrapText="1"/>
    </xf>
    <xf numFmtId="0" fontId="0" fillId="0" borderId="4" xfId="0" applyBorder="1" applyAlignment="1">
      <alignment wrapText="1"/>
    </xf>
    <xf numFmtId="9" fontId="0" fillId="0" borderId="4" xfId="0" applyNumberFormat="1" applyBorder="1"/>
    <xf numFmtId="14" fontId="0" fillId="0" borderId="4" xfId="0" applyNumberFormat="1" applyBorder="1"/>
    <xf numFmtId="0" fontId="0" fillId="0" borderId="4" xfId="0" applyBorder="1" applyAlignment="1">
      <alignment vertical="center" wrapText="1"/>
    </xf>
    <xf numFmtId="0" fontId="0" fillId="0" borderId="4" xfId="0" applyBorder="1" applyAlignment="1">
      <alignment horizontal="left"/>
    </xf>
    <xf numFmtId="0" fontId="24" fillId="0" borderId="4" xfId="0" applyFont="1" applyBorder="1" applyAlignment="1">
      <alignment vertical="center" wrapText="1"/>
    </xf>
    <xf numFmtId="0" fontId="37" fillId="0" borderId="4" xfId="0" applyFont="1" applyBorder="1"/>
    <xf numFmtId="0" fontId="0" fillId="0" borderId="4" xfId="0" applyBorder="1" applyAlignment="1">
      <alignment vertical="top"/>
    </xf>
    <xf numFmtId="0" fontId="16" fillId="0" borderId="10" xfId="15" applyFont="1" applyFill="1" applyBorder="1" applyAlignment="1">
      <alignment vertical="top"/>
    </xf>
    <xf numFmtId="14" fontId="0" fillId="0" borderId="10" xfId="0" applyNumberFormat="1" applyBorder="1" applyAlignment="1">
      <alignment horizontal="left" vertical="top"/>
    </xf>
    <xf numFmtId="0" fontId="0" fillId="0" borderId="8" xfId="0" applyBorder="1"/>
    <xf numFmtId="16" fontId="0" fillId="0" borderId="4" xfId="0" applyNumberFormat="1" applyBorder="1" applyAlignment="1">
      <alignment wrapText="1"/>
    </xf>
    <xf numFmtId="0" fontId="0" fillId="0" borderId="7" xfId="0" applyBorder="1"/>
    <xf numFmtId="0" fontId="0" fillId="0" borderId="5" xfId="0" applyBorder="1"/>
    <xf numFmtId="9" fontId="0" fillId="0" borderId="5" xfId="0" applyNumberFormat="1" applyBorder="1"/>
    <xf numFmtId="16" fontId="0" fillId="0" borderId="5" xfId="0" applyNumberFormat="1" applyBorder="1" applyAlignment="1">
      <alignment wrapText="1"/>
    </xf>
    <xf numFmtId="0" fontId="0" fillId="0" borderId="11" xfId="0" applyBorder="1"/>
    <xf numFmtId="0" fontId="0" fillId="0" borderId="12" xfId="0" applyBorder="1"/>
    <xf numFmtId="0" fontId="19" fillId="0" borderId="4" xfId="0" applyFont="1" applyBorder="1" applyAlignment="1">
      <alignment wrapText="1"/>
    </xf>
    <xf numFmtId="0" fontId="39" fillId="0" borderId="4" xfId="0" applyFont="1" applyBorder="1"/>
    <xf numFmtId="0" fontId="41" fillId="0" borderId="0" xfId="4" applyFont="1" applyAlignment="1">
      <alignment wrapText="1"/>
    </xf>
    <xf numFmtId="0" fontId="27" fillId="15" borderId="0" xfId="0" applyFont="1" applyFill="1" applyAlignment="1">
      <alignment horizontal="center" wrapText="1"/>
    </xf>
    <xf numFmtId="0" fontId="10" fillId="2" borderId="0" xfId="0" applyFont="1" applyFill="1" applyAlignment="1">
      <alignment vertical="center"/>
    </xf>
    <xf numFmtId="0" fontId="27" fillId="13" borderId="0" xfId="0" applyFont="1" applyFill="1" applyAlignment="1">
      <alignment horizontal="center"/>
    </xf>
    <xf numFmtId="0" fontId="27" fillId="15" borderId="0" xfId="0" applyFont="1" applyFill="1" applyAlignment="1">
      <alignment horizontal="center"/>
    </xf>
    <xf numFmtId="0" fontId="27" fillId="13" borderId="0" xfId="0" applyFont="1" applyFill="1" applyAlignment="1">
      <alignment horizontal="center" wrapText="1"/>
    </xf>
    <xf numFmtId="16" fontId="35" fillId="0" borderId="2" xfId="0" applyNumberFormat="1" applyFont="1" applyBorder="1" applyAlignment="1">
      <alignment wrapText="1"/>
    </xf>
    <xf numFmtId="0" fontId="0" fillId="10" borderId="10" xfId="0" applyFill="1" applyBorder="1"/>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xf>
    <xf numFmtId="0" fontId="19" fillId="0" borderId="4" xfId="0" applyFont="1" applyBorder="1" applyAlignment="1">
      <alignment horizontal="left" vertical="center"/>
    </xf>
    <xf numFmtId="14" fontId="19" fillId="0" borderId="4" xfId="0" applyNumberFormat="1" applyFont="1" applyBorder="1" applyAlignment="1">
      <alignment horizontal="left" vertical="center"/>
    </xf>
    <xf numFmtId="0" fontId="42" fillId="0" borderId="4" xfId="16" applyBorder="1" applyAlignment="1">
      <alignment wrapText="1"/>
    </xf>
    <xf numFmtId="0" fontId="44" fillId="0" borderId="4" xfId="0" applyFont="1" applyBorder="1" applyAlignment="1">
      <alignment wrapText="1"/>
    </xf>
    <xf numFmtId="0" fontId="0" fillId="0" borderId="5" xfId="0" applyBorder="1" applyAlignment="1">
      <alignment wrapText="1"/>
    </xf>
    <xf numFmtId="0" fontId="45" fillId="0" borderId="2" xfId="0" applyFont="1" applyBorder="1" applyAlignment="1">
      <alignment vertical="top" wrapText="1"/>
    </xf>
    <xf numFmtId="0" fontId="35" fillId="0" borderId="2" xfId="0" applyFont="1" applyBorder="1" applyAlignment="1">
      <alignment wrapText="1"/>
    </xf>
    <xf numFmtId="0" fontId="46" fillId="0" borderId="2" xfId="0" applyFont="1" applyBorder="1" applyAlignment="1">
      <alignment vertical="top" wrapText="1"/>
    </xf>
    <xf numFmtId="9" fontId="35" fillId="0" borderId="2" xfId="0" applyNumberFormat="1" applyFont="1" applyBorder="1" applyAlignment="1">
      <alignment wrapText="1"/>
    </xf>
    <xf numFmtId="14" fontId="0" fillId="0" borderId="2" xfId="0" applyNumberFormat="1" applyBorder="1"/>
    <xf numFmtId="9" fontId="0" fillId="0" borderId="2" xfId="0" applyNumberFormat="1" applyBorder="1"/>
    <xf numFmtId="0" fontId="15" fillId="5" borderId="14" xfId="0" applyFont="1" applyFill="1" applyBorder="1" applyAlignment="1">
      <alignment vertical="top"/>
    </xf>
    <xf numFmtId="0" fontId="14" fillId="4" borderId="14" xfId="0" applyFont="1" applyFill="1" applyBorder="1" applyAlignment="1">
      <alignment vertical="top"/>
    </xf>
    <xf numFmtId="164" fontId="14" fillId="3" borderId="14" xfId="0" applyNumberFormat="1" applyFont="1" applyFill="1" applyBorder="1" applyAlignment="1">
      <alignment vertical="top"/>
    </xf>
    <xf numFmtId="0" fontId="14" fillId="3" borderId="14" xfId="0" applyFont="1" applyFill="1" applyBorder="1" applyAlignment="1">
      <alignment vertical="top"/>
    </xf>
    <xf numFmtId="0" fontId="14" fillId="23" borderId="14" xfId="0" applyFont="1" applyFill="1" applyBorder="1" applyAlignment="1">
      <alignment vertical="top"/>
    </xf>
    <xf numFmtId="0" fontId="12" fillId="17" borderId="0" xfId="0" applyFont="1" applyFill="1" applyAlignment="1">
      <alignment vertical="center" wrapText="1"/>
    </xf>
    <xf numFmtId="0" fontId="12" fillId="16" borderId="0" xfId="0" applyFont="1" applyFill="1" applyAlignment="1">
      <alignment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3" fillId="0" borderId="2" xfId="22" applyBorder="1"/>
    <xf numFmtId="0" fontId="3" fillId="0" borderId="3" xfId="23" applyBorder="1"/>
    <xf numFmtId="0" fontId="3" fillId="0" borderId="9" xfId="23" applyBorder="1"/>
    <xf numFmtId="0" fontId="3" fillId="0" borderId="3" xfId="23" applyBorder="1" applyAlignment="1">
      <alignment wrapText="1"/>
    </xf>
    <xf numFmtId="0" fontId="31" fillId="22" borderId="0" xfId="23" applyFont="1" applyFill="1" applyAlignment="1">
      <alignment horizontal="left" vertical="center" wrapText="1"/>
    </xf>
    <xf numFmtId="0" fontId="18" fillId="11" borderId="0" xfId="23" applyFont="1" applyFill="1" applyAlignment="1">
      <alignment horizontal="left" vertical="center" wrapText="1"/>
    </xf>
    <xf numFmtId="0" fontId="3" fillId="0" borderId="0" xfId="24"/>
    <xf numFmtId="0" fontId="3" fillId="0" borderId="0" xfId="25"/>
    <xf numFmtId="0" fontId="3" fillId="18" borderId="0" xfId="25" applyFill="1"/>
    <xf numFmtId="0" fontId="3" fillId="0" borderId="0" xfId="25" applyAlignment="1">
      <alignment horizontal="center" vertical="center"/>
    </xf>
    <xf numFmtId="0" fontId="21" fillId="25" borderId="5" xfId="25" applyFont="1" applyFill="1" applyBorder="1" applyAlignment="1">
      <alignment horizontal="left" vertical="center" wrapText="1"/>
    </xf>
    <xf numFmtId="0" fontId="21" fillId="24" borderId="5" xfId="25" applyFont="1" applyFill="1" applyBorder="1" applyAlignment="1">
      <alignment horizontal="left" vertical="center" wrapText="1"/>
    </xf>
    <xf numFmtId="0" fontId="21" fillId="24" borderId="5" xfId="25" applyFont="1" applyFill="1" applyBorder="1" applyAlignment="1">
      <alignment horizontal="left" vertical="center"/>
    </xf>
    <xf numFmtId="0" fontId="3" fillId="0" borderId="0" xfId="22"/>
    <xf numFmtId="0" fontId="3" fillId="0" borderId="8" xfId="22" applyBorder="1"/>
    <xf numFmtId="15" fontId="3" fillId="12" borderId="4" xfId="22" applyNumberFormat="1" applyFill="1" applyBorder="1"/>
    <xf numFmtId="0" fontId="3" fillId="12" borderId="4" xfId="22" applyFill="1" applyBorder="1"/>
    <xf numFmtId="0" fontId="3" fillId="0" borderId="4" xfId="22" applyBorder="1"/>
    <xf numFmtId="0" fontId="3" fillId="0" borderId="4" xfId="22" applyBorder="1" applyAlignment="1">
      <alignment vertical="center"/>
    </xf>
    <xf numFmtId="15" fontId="3" fillId="0" borderId="4" xfId="22" applyNumberFormat="1" applyBorder="1"/>
    <xf numFmtId="0" fontId="3" fillId="10" borderId="4" xfId="22" applyFill="1" applyBorder="1"/>
    <xf numFmtId="0" fontId="19" fillId="0" borderId="4" xfId="22" applyFont="1" applyBorder="1" applyAlignment="1">
      <alignment wrapText="1"/>
    </xf>
    <xf numFmtId="0" fontId="18" fillId="27" borderId="13" xfId="22" applyFont="1" applyFill="1" applyBorder="1" applyAlignment="1">
      <alignment horizontal="left" vertical="center" wrapText="1"/>
    </xf>
    <xf numFmtId="0" fontId="18" fillId="27" borderId="4" xfId="22" applyFont="1" applyFill="1" applyBorder="1" applyAlignment="1">
      <alignment horizontal="left" vertical="center" wrapText="1"/>
    </xf>
    <xf numFmtId="0" fontId="18" fillId="11" borderId="4" xfId="22" applyFont="1" applyFill="1" applyBorder="1" applyAlignment="1">
      <alignment horizontal="left" vertical="center" wrapText="1"/>
    </xf>
    <xf numFmtId="0" fontId="43" fillId="0" borderId="0" xfId="22" applyFont="1"/>
    <xf numFmtId="0" fontId="18" fillId="11" borderId="0" xfId="22" applyFont="1" applyFill="1" applyAlignment="1">
      <alignment horizontal="left" vertical="center" wrapText="1"/>
    </xf>
    <xf numFmtId="0" fontId="3" fillId="0" borderId="0" xfId="22" applyAlignment="1">
      <alignment wrapText="1"/>
    </xf>
    <xf numFmtId="0" fontId="3" fillId="0" borderId="2" xfId="22" applyBorder="1" applyAlignment="1">
      <alignment wrapText="1"/>
    </xf>
    <xf numFmtId="0" fontId="29" fillId="0" borderId="0" xfId="22" applyFont="1"/>
    <xf numFmtId="165" fontId="0" fillId="0" borderId="0" xfId="26" applyNumberFormat="1" applyFont="1"/>
    <xf numFmtId="165" fontId="0" fillId="0" borderId="2" xfId="26" applyNumberFormat="1" applyFont="1" applyBorder="1"/>
    <xf numFmtId="0" fontId="27" fillId="13" borderId="0" xfId="0" applyFont="1" applyFill="1"/>
    <xf numFmtId="0" fontId="27" fillId="15" borderId="0" xfId="0" applyFont="1" applyFill="1"/>
    <xf numFmtId="0" fontId="27" fillId="13" borderId="0" xfId="0" applyFont="1" applyFill="1" applyAlignment="1">
      <alignment wrapText="1"/>
    </xf>
    <xf numFmtId="0" fontId="27" fillId="15" borderId="0" xfId="0" applyFont="1" applyFill="1" applyAlignment="1">
      <alignment wrapText="1"/>
    </xf>
    <xf numFmtId="0" fontId="11" fillId="2" borderId="0" xfId="0" applyFont="1" applyFill="1"/>
    <xf numFmtId="0" fontId="2" fillId="0" borderId="2" xfId="22" applyFont="1" applyBorder="1"/>
    <xf numFmtId="0" fontId="45" fillId="0" borderId="2" xfId="0" applyFont="1" applyBorder="1" applyAlignment="1">
      <alignment vertical="top"/>
    </xf>
    <xf numFmtId="0" fontId="46" fillId="0" borderId="2" xfId="0" applyFont="1" applyBorder="1" applyAlignment="1">
      <alignment vertical="top"/>
    </xf>
    <xf numFmtId="0" fontId="11" fillId="2" borderId="0" xfId="0" applyFont="1" applyFill="1" applyAlignment="1">
      <alignment horizontal="center" vertical="center"/>
    </xf>
    <xf numFmtId="9" fontId="0" fillId="0" borderId="7" xfId="0" applyNumberFormat="1" applyBorder="1"/>
    <xf numFmtId="16" fontId="0" fillId="0" borderId="8" xfId="0" applyNumberFormat="1" applyBorder="1" applyAlignment="1">
      <alignment wrapText="1"/>
    </xf>
    <xf numFmtId="0" fontId="35" fillId="0" borderId="2" xfId="0" applyFont="1" applyBorder="1"/>
    <xf numFmtId="9" fontId="35" fillId="0" borderId="2" xfId="0" applyNumberFormat="1" applyFont="1" applyBorder="1"/>
    <xf numFmtId="0" fontId="0" fillId="0" borderId="3" xfId="0" applyBorder="1"/>
    <xf numFmtId="0" fontId="0" fillId="0" borderId="15" xfId="0" applyBorder="1"/>
    <xf numFmtId="0" fontId="0" fillId="0" borderId="9" xfId="0" applyBorder="1"/>
    <xf numFmtId="0" fontId="14" fillId="3" borderId="0" xfId="0" applyFont="1" applyFill="1"/>
    <xf numFmtId="0" fontId="15" fillId="5" borderId="14" xfId="0" applyFont="1" applyFill="1" applyBorder="1" applyAlignment="1">
      <alignment vertical="center"/>
    </xf>
    <xf numFmtId="0" fontId="14" fillId="4" borderId="14" xfId="0" applyFont="1" applyFill="1" applyBorder="1" applyAlignment="1">
      <alignment vertical="center"/>
    </xf>
    <xf numFmtId="164" fontId="14" fillId="3" borderId="14" xfId="0" applyNumberFormat="1" applyFont="1" applyFill="1" applyBorder="1" applyAlignment="1">
      <alignment vertical="center"/>
    </xf>
    <xf numFmtId="0" fontId="14" fillId="3" borderId="14" xfId="0" applyFont="1" applyFill="1" applyBorder="1" applyAlignment="1">
      <alignment vertical="center"/>
    </xf>
    <xf numFmtId="0" fontId="14" fillId="3" borderId="0" xfId="0" applyFont="1" applyFill="1" applyAlignment="1">
      <alignment vertical="center"/>
    </xf>
    <xf numFmtId="0" fontId="0" fillId="0" borderId="0" xfId="0" applyAlignment="1">
      <alignment vertical="center"/>
    </xf>
    <xf numFmtId="0" fontId="0" fillId="0" borderId="14" xfId="0" applyBorder="1"/>
    <xf numFmtId="0" fontId="0" fillId="29" borderId="0" xfId="0" applyFill="1"/>
    <xf numFmtId="0" fontId="13" fillId="30" borderId="1" xfId="0" applyFont="1" applyFill="1" applyBorder="1" applyAlignment="1">
      <alignment horizontal="centerContinuous"/>
    </xf>
    <xf numFmtId="0" fontId="13" fillId="31" borderId="1" xfId="0" applyFont="1" applyFill="1" applyBorder="1" applyAlignment="1">
      <alignment horizontal="centerContinuous"/>
    </xf>
    <xf numFmtId="0" fontId="13" fillId="32" borderId="1" xfId="0" applyFont="1" applyFill="1" applyBorder="1" applyAlignment="1">
      <alignment horizontal="centerContinuous"/>
    </xf>
    <xf numFmtId="0" fontId="13" fillId="32" borderId="0" xfId="0" applyFont="1" applyFill="1" applyAlignment="1">
      <alignment horizontal="centerContinuous"/>
    </xf>
    <xf numFmtId="0" fontId="0" fillId="10" borderId="0" xfId="0" applyFill="1" applyAlignment="1">
      <alignment wrapText="1"/>
    </xf>
    <xf numFmtId="0" fontId="49" fillId="0" borderId="2" xfId="0" applyFont="1" applyBorder="1"/>
    <xf numFmtId="0" fontId="49" fillId="0" borderId="2" xfId="0" applyFont="1" applyBorder="1" applyAlignment="1">
      <alignment wrapText="1"/>
    </xf>
    <xf numFmtId="0" fontId="48" fillId="29" borderId="2" xfId="0" applyFont="1" applyFill="1" applyBorder="1" applyAlignment="1">
      <alignment vertical="center"/>
    </xf>
    <xf numFmtId="0" fontId="48" fillId="28" borderId="2" xfId="0" applyFont="1" applyFill="1" applyBorder="1" applyAlignment="1">
      <alignment vertical="center"/>
    </xf>
    <xf numFmtId="0" fontId="48" fillId="10" borderId="2" xfId="0" applyFont="1" applyFill="1" applyBorder="1" applyAlignment="1">
      <alignment vertical="center" wrapText="1"/>
    </xf>
    <xf numFmtId="0" fontId="48" fillId="28" borderId="2" xfId="0" applyFont="1" applyFill="1" applyBorder="1" applyAlignment="1">
      <alignment horizontal="left" vertical="center" wrapText="1"/>
    </xf>
    <xf numFmtId="0" fontId="48" fillId="28" borderId="2" xfId="0" applyFont="1" applyFill="1" applyBorder="1" applyAlignment="1">
      <alignment vertical="center" wrapText="1"/>
    </xf>
    <xf numFmtId="0" fontId="48" fillId="29" borderId="2" xfId="0" applyFont="1" applyFill="1" applyBorder="1" applyAlignment="1">
      <alignment vertical="top"/>
    </xf>
    <xf numFmtId="0" fontId="48" fillId="28" borderId="2" xfId="0" applyFont="1" applyFill="1" applyBorder="1" applyAlignment="1">
      <alignment vertical="top"/>
    </xf>
    <xf numFmtId="0" fontId="48" fillId="10" borderId="2" xfId="0" applyFont="1" applyFill="1" applyBorder="1" applyAlignment="1">
      <alignment vertical="top" wrapText="1"/>
    </xf>
    <xf numFmtId="0" fontId="48" fillId="28" borderId="2" xfId="0" applyFont="1" applyFill="1" applyBorder="1" applyAlignment="1">
      <alignment horizontal="left" vertical="top" wrapText="1"/>
    </xf>
    <xf numFmtId="0" fontId="48" fillId="28" borderId="2" xfId="0" applyFont="1" applyFill="1" applyBorder="1" applyAlignment="1">
      <alignment vertical="top" wrapText="1"/>
    </xf>
    <xf numFmtId="0" fontId="49" fillId="29" borderId="2" xfId="0" applyFont="1" applyFill="1" applyBorder="1"/>
    <xf numFmtId="0" fontId="49" fillId="28" borderId="2" xfId="0" applyFont="1" applyFill="1" applyBorder="1"/>
    <xf numFmtId="0" fontId="48" fillId="13" borderId="2" xfId="0" applyFont="1" applyFill="1" applyBorder="1" applyAlignment="1">
      <alignment vertical="top"/>
    </xf>
    <xf numFmtId="0" fontId="49" fillId="28" borderId="2" xfId="0" applyFont="1" applyFill="1" applyBorder="1" applyAlignment="1">
      <alignment horizontal="left" wrapText="1"/>
    </xf>
    <xf numFmtId="0" fontId="49" fillId="28" borderId="2" xfId="0" applyFont="1" applyFill="1" applyBorder="1" applyAlignment="1">
      <alignment wrapText="1"/>
    </xf>
    <xf numFmtId="0" fontId="49" fillId="10" borderId="2" xfId="0" applyFont="1" applyFill="1" applyBorder="1" applyAlignment="1">
      <alignment wrapText="1"/>
    </xf>
    <xf numFmtId="0" fontId="50" fillId="0" borderId="2" xfId="0" applyFont="1" applyBorder="1"/>
    <xf numFmtId="14" fontId="48" fillId="28" borderId="2" xfId="0" applyNumberFormat="1" applyFont="1" applyFill="1" applyBorder="1" applyAlignment="1">
      <alignment vertical="center"/>
    </xf>
    <xf numFmtId="14" fontId="48" fillId="28" borderId="2" xfId="0" applyNumberFormat="1" applyFont="1" applyFill="1" applyBorder="1" applyAlignment="1">
      <alignment vertical="top"/>
    </xf>
    <xf numFmtId="14" fontId="49" fillId="28" borderId="2" xfId="0" applyNumberFormat="1" applyFont="1" applyFill="1" applyBorder="1"/>
    <xf numFmtId="14" fontId="49" fillId="0" borderId="2" xfId="0" applyNumberFormat="1" applyFont="1" applyBorder="1" applyAlignment="1">
      <alignment wrapText="1"/>
    </xf>
    <xf numFmtId="0" fontId="13" fillId="32" borderId="1" xfId="0" applyFont="1" applyFill="1" applyBorder="1" applyAlignment="1">
      <alignment horizontal="centerContinuous" wrapText="1"/>
    </xf>
    <xf numFmtId="0" fontId="51" fillId="0" borderId="2" xfId="0" applyFont="1" applyBorder="1" applyAlignment="1">
      <alignment wrapText="1"/>
    </xf>
    <xf numFmtId="0" fontId="48" fillId="0" borderId="2" xfId="0" applyFont="1" applyBorder="1" applyAlignment="1">
      <alignment vertical="center"/>
    </xf>
    <xf numFmtId="0" fontId="48" fillId="0" borderId="2" xfId="0" applyFont="1" applyBorder="1" applyAlignment="1">
      <alignment vertical="center" wrapText="1"/>
    </xf>
    <xf numFmtId="11" fontId="48" fillId="10" borderId="2" xfId="0" applyNumberFormat="1" applyFont="1" applyFill="1" applyBorder="1" applyAlignment="1">
      <alignment vertical="top" wrapText="1"/>
    </xf>
    <xf numFmtId="0" fontId="1" fillId="0" borderId="2" xfId="22" applyFont="1" applyBorder="1"/>
    <xf numFmtId="0" fontId="2" fillId="0" borderId="2" xfId="0" applyFont="1" applyBorder="1" applyAlignment="1">
      <alignment horizontal="center" vertical="center" wrapText="1"/>
    </xf>
    <xf numFmtId="9" fontId="39" fillId="0" borderId="4" xfId="0" applyNumberFormat="1" applyFont="1" applyBorder="1"/>
    <xf numFmtId="18" fontId="12" fillId="0" borderId="0" xfId="0" applyNumberFormat="1" applyFont="1" applyAlignment="1">
      <alignment vertical="center" wrapText="1"/>
    </xf>
    <xf numFmtId="0" fontId="40" fillId="29" borderId="16" xfId="0" applyFont="1" applyFill="1" applyBorder="1" applyAlignment="1">
      <alignment vertical="center"/>
    </xf>
    <xf numFmtId="0" fontId="40" fillId="29" borderId="16" xfId="0" applyFont="1" applyFill="1" applyBorder="1" applyAlignment="1">
      <alignment vertical="top"/>
    </xf>
    <xf numFmtId="0" fontId="52" fillId="0" borderId="2" xfId="0" applyFont="1" applyBorder="1"/>
    <xf numFmtId="0" fontId="0" fillId="10" borderId="2" xfId="0" applyFill="1" applyBorder="1" applyAlignment="1">
      <alignment wrapText="1"/>
    </xf>
    <xf numFmtId="0" fontId="48" fillId="10" borderId="2" xfId="0" applyFont="1" applyFill="1" applyBorder="1" applyAlignment="1">
      <alignment vertical="center"/>
    </xf>
    <xf numFmtId="0" fontId="48" fillId="10" borderId="2" xfId="0" applyFont="1" applyFill="1" applyBorder="1" applyAlignment="1">
      <alignment vertical="top"/>
    </xf>
    <xf numFmtId="0" fontId="49" fillId="10" borderId="2" xfId="0" applyFont="1" applyFill="1" applyBorder="1"/>
    <xf numFmtId="0" fontId="10" fillId="2" borderId="0" xfId="0" applyFont="1" applyFill="1" applyAlignment="1">
      <alignment vertical="center"/>
    </xf>
  </cellXfs>
  <cellStyles count="27">
    <cellStyle name="Followed Hyperlink" xfId="15" builtinId="9"/>
    <cellStyle name="Hyperlink" xfId="16" builtinId="8"/>
    <cellStyle name="Hyperlink 2" xfId="14" xr:uid="{141A4B0B-5D36-441F-8280-0698C12F703B}"/>
    <cellStyle name="Normal" xfId="0" builtinId="0"/>
    <cellStyle name="Normal 2" xfId="1" xr:uid="{AE1D719D-FEF4-4D0D-9CDE-23D68CCCCF5F}"/>
    <cellStyle name="Normal 3" xfId="2" xr:uid="{DC662204-5223-4A83-B1E1-7D7BE6888794}"/>
    <cellStyle name="Normal 3 2" xfId="9" xr:uid="{EECEDD64-3B52-4E8B-A136-4B43DE6EF123}"/>
    <cellStyle name="Normal 3 2 2" xfId="19" xr:uid="{1A6ED122-1AC4-4375-9411-D03F9CD27A5A}"/>
    <cellStyle name="Normal 3 2 2 2" xfId="23" xr:uid="{54016DB9-7CD5-4C3C-930A-952C20618ADA}"/>
    <cellStyle name="Normal 4" xfId="4" xr:uid="{26E350DD-D0D7-42E2-8C67-5A7995B16457}"/>
    <cellStyle name="Normal 5" xfId="6" xr:uid="{8CD3A750-4D8E-49D4-96A5-66ECDBA12CC3}"/>
    <cellStyle name="Normal 5 2" xfId="12" xr:uid="{06AF81AA-F7C9-4B90-A5ED-27002B6E449F}"/>
    <cellStyle name="Normal 6" xfId="8" xr:uid="{54EF13EF-20E5-42B7-A877-F5BC6B38E584}"/>
    <cellStyle name="Normal 6 2" xfId="11" xr:uid="{51BA923F-414A-466E-A777-12390C56F1D8}"/>
    <cellStyle name="Normal 6 2 2" xfId="20" xr:uid="{0C05EE10-DF00-4917-A358-FD2695208E27}"/>
    <cellStyle name="Normal 6 2 2 2" xfId="24" xr:uid="{A1D5C896-8168-4EB0-B682-1382D354369F}"/>
    <cellStyle name="Normal 7" xfId="13" xr:uid="{0A281BCD-5609-4591-B187-3D92AE74BEEB}"/>
    <cellStyle name="Normal 7 2" xfId="21" xr:uid="{6FCFA1B6-AE80-4D23-A1A9-9A402E1D5BC2}"/>
    <cellStyle name="Normal 7 2 2" xfId="25" xr:uid="{1A75AB01-24AF-45D5-B237-4F6C488755A7}"/>
    <cellStyle name="Normal 8" xfId="17" xr:uid="{494805D3-F1C2-4451-837A-5C68BD802315}"/>
    <cellStyle name="Normal 8 2" xfId="22" xr:uid="{7D64F71D-73CC-49A2-99C6-14D25336FC14}"/>
    <cellStyle name="Percent" xfId="7" builtinId="5"/>
    <cellStyle name="Percent 2" xfId="3" xr:uid="{8B7A44B6-9D53-479A-BD2A-C068BD13B6E2}"/>
    <cellStyle name="Percent 2 2" xfId="10" xr:uid="{A5050A95-F9B9-433C-93BC-9A69528C9D88}"/>
    <cellStyle name="Percent 3" xfId="5" xr:uid="{8943E1CC-B9DC-442F-9D42-4CA68E44FB4A}"/>
    <cellStyle name="Percent 4" xfId="18" xr:uid="{9A256020-C17E-4C5A-B11D-D91025EDEE51}"/>
    <cellStyle name="Percent 4 2" xfId="26" xr:uid="{81300B5C-A07A-410A-9AF0-53650D16E438}"/>
  </cellStyles>
  <dxfs count="23">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5" tint="0.79998168889431442"/>
        </patternFill>
      </fill>
    </dxf>
    <dxf>
      <fill>
        <patternFill>
          <bgColor theme="0" tint="-4.9989318521683403E-2"/>
        </patternFill>
      </fill>
    </dxf>
    <dxf>
      <fill>
        <patternFill>
          <bgColor theme="6" tint="0.59996337778862885"/>
        </patternFill>
      </fill>
    </dxf>
    <dxf>
      <fill>
        <patternFill>
          <bgColor theme="5" tint="0.79998168889431442"/>
        </patternFill>
      </fill>
    </dxf>
    <dxf>
      <fill>
        <patternFill>
          <bgColor theme="0" tint="-4.9989318521683403E-2"/>
        </patternFill>
      </fill>
    </dxf>
    <dxf>
      <fill>
        <patternFill>
          <bgColor theme="6" tint="0.59996337778862885"/>
        </patternFill>
      </fill>
    </dxf>
    <dxf>
      <fill>
        <patternFill>
          <bgColor theme="5" tint="0.79998168889431442"/>
        </patternFill>
      </fill>
    </dxf>
    <dxf>
      <fill>
        <patternFill>
          <bgColor theme="0" tint="-4.9989318521683403E-2"/>
        </patternFill>
      </fill>
    </dxf>
    <dxf>
      <fill>
        <patternFill>
          <bgColor theme="6" tint="0.59996337778862885"/>
        </patternFill>
      </fill>
    </dxf>
    <dxf>
      <fill>
        <patternFill>
          <bgColor theme="5" tint="0.79998168889431442"/>
        </patternFill>
      </fill>
    </dxf>
    <dxf>
      <fill>
        <patternFill>
          <bgColor theme="0" tint="-4.9989318521683403E-2"/>
        </patternFill>
      </fill>
    </dxf>
    <dxf>
      <fill>
        <patternFill>
          <bgColor theme="6" tint="0.59996337778862885"/>
        </patternFill>
      </fill>
    </dxf>
    <dxf>
      <fill>
        <patternFill>
          <bgColor theme="5" tint="0.79998168889431442"/>
        </patternFill>
      </fill>
    </dxf>
    <dxf>
      <fill>
        <patternFill>
          <bgColor theme="0" tint="-4.9989318521683403E-2"/>
        </patternFill>
      </fill>
    </dxf>
    <dxf>
      <fill>
        <patternFill>
          <bgColor theme="6" tint="0.59996337778862885"/>
        </patternFill>
      </fill>
    </dxf>
    <dxf>
      <fill>
        <patternFill>
          <bgColor theme="5" tint="0.79998168889431442"/>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7000"/>
      <rgbColor rgb="FF000080"/>
      <rgbColor rgb="FF7F6000"/>
      <rgbColor rgb="FF800080"/>
      <rgbColor rgb="FF0F6B78"/>
      <rgbColor rgb="FFD9E1F2"/>
      <rgbColor rgb="FF878787"/>
      <rgbColor rgb="FF9999FF"/>
      <rgbColor rgb="FF7030A0"/>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E2F0D9"/>
      <rgbColor rgb="FFFCE4D6"/>
      <rgbColor rgb="FFE4DFEC"/>
      <rgbColor rgb="FFE7E6E6"/>
      <rgbColor rgb="FFF2F2F2"/>
      <rgbColor rgb="FFF4CCCC"/>
      <rgbColor rgb="FF3366FF"/>
      <rgbColor rgb="FF33CCCC"/>
      <rgbColor rgb="FF99CC00"/>
      <rgbColor rgb="FFFFCC00"/>
      <rgbColor rgb="FFFF9900"/>
      <rgbColor rgb="FFFF6600"/>
      <rgbColor rgb="FF4F81BD"/>
      <rgbColor rgb="FF969696"/>
      <rgbColor rgb="FF17365D"/>
      <rgbColor rgb="FF339966"/>
      <rgbColor rgb="FF003300"/>
      <rgbColor rgb="FF1F1F1F"/>
      <rgbColor rgb="FF993300"/>
      <rgbColor rgb="FFC0504D"/>
      <rgbColor rgb="FF4C3A62"/>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AE70278-142C-4499-827A-3940FA2EC873}"/>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9B95343-8B05-4333-A2E6-FDAA5A529BD0}"/>
</namedSheetView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atkearney.sharepoint.com/sites/DGEDataReadinessQualityUplift/Shared%20Documents/DGE/02.%20Project/03.%20DED/02.%20Working%20Deliverables/0908_DED_Single_Source_of_Truth_Update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0.553667476852" createdVersion="8" refreshedVersion="8" minRefreshableVersion="3" recordCount="145" xr:uid="{2D20D9AB-4DF2-42C9-9364-C94C4A1E96A6}">
  <cacheSource type="worksheet">
    <worksheetSource ref="A4:K142" sheet="In-scope Tables" r:id="rId2"/>
  </cacheSource>
  <cacheFields count="11">
    <cacheField name="No." numFmtId="0">
      <sharedItems containsSemiMixedTypes="0" containsString="0" containsNumber="1" containsInteger="1" minValue="1" maxValue="145"/>
    </cacheField>
    <cacheField name="Data Asset ID" numFmtId="0">
      <sharedItems/>
    </cacheField>
    <cacheField name="Data Asset Name (English, Silver)" numFmtId="0">
      <sharedItems/>
    </cacheField>
    <cacheField name="Sprint" numFmtId="0">
      <sharedItems count="3">
        <s v="Sprint 1"/>
        <s v="Sprint 2"/>
        <s v="Sprint 3"/>
      </sharedItems>
    </cacheField>
    <cacheField name="Domain" numFmtId="0">
      <sharedItems containsBlank="1"/>
    </cacheField>
    <cacheField name="Bronze Name" numFmtId="0">
      <sharedItems/>
    </cacheField>
    <cacheField name="DATA AT SOURCE" numFmtId="0">
      <sharedItems containsBlank="1"/>
    </cacheField>
    <cacheField name="DATA AT BRONZE" numFmtId="0">
      <sharedItems containsBlank="1"/>
    </cacheField>
    <cacheField name="COMMENTS" numFmtId="0">
      <sharedItems containsBlank="1" count="2">
        <s v="Updated filter logic provided by Samer, blocked by Pipeline error"/>
        <m/>
      </sharedItems>
    </cacheField>
    <cacheField name="LAST UPDATED AT" numFmtId="0">
      <sharedItems containsNonDate="0" containsDate="1" containsString="0" containsBlank="1" minDate="2026-08-18T00:00:00" maxDate="2026-08-20T00:00:00"/>
    </cacheField>
    <cacheField name="TABLE_TYPE" numFmtId="0">
      <sharedItems count="3">
        <s v="P"/>
        <s v="V"/>
        <s v="VP"/>
      </sharedItems>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n v="1"/>
    <s v="DED_Data_Table_001"/>
    <s v="Financial_Audit_Trail"/>
    <x v="0"/>
    <s v="Fines and Violations"/>
    <s v="ACCOUNTING_AUDIT_TRAIL"/>
    <s v="DATA AVAILABLE"/>
    <s v="OUTDATED DATA AVAILABLE"/>
    <x v="0"/>
    <d v="2026-08-18T00:00:00"/>
    <x v="0"/>
  </r>
  <r>
    <n v="2"/>
    <s v="DED_Data_Table_002"/>
    <s v="Status_Lookup"/>
    <x v="0"/>
    <s v="All Domains"/>
    <s v="APP_STATUS_GROUP"/>
    <s v="DATA AVAILABLE"/>
    <s v="OUTDATED DATA AVAILABLE"/>
    <x v="0"/>
    <d v="2026-08-18T00:00:00"/>
    <x v="0"/>
  </r>
  <r>
    <n v="3"/>
    <s v="DED_Data_Table_003"/>
    <s v="Status_Lookup_Language"/>
    <x v="0"/>
    <s v="All Domains"/>
    <s v="APP_STATUS_GROUP_I18N"/>
    <s v="DATA AVAILABLE"/>
    <s v="OUTDATED DATA AVAILABLE"/>
    <x v="0"/>
    <d v="2026-08-18T00:00:00"/>
    <x v="0"/>
  </r>
  <r>
    <n v="4"/>
    <s v="DED_Data_Table_004"/>
    <s v="Application_Master"/>
    <x v="0"/>
    <s v="All Domains"/>
    <s v="B1PERMIT"/>
    <s v="DATA AVAILABLE"/>
    <s v="OUTDATED DATA AVAILABLE"/>
    <x v="0"/>
    <d v="2026-08-18T00:00:00"/>
    <x v="0"/>
  </r>
  <r>
    <n v="5"/>
    <s v="DED_Data_Table_005"/>
    <s v="License_Expiration"/>
    <x v="0"/>
    <s v="Economic Licenses"/>
    <s v="B1_EXPIRATION"/>
    <s v="DATA AVAILABLE"/>
    <s v="OUTDATED DATA AVAILABLE"/>
    <x v="0"/>
    <d v="2026-08-18T00:00:00"/>
    <x v="0"/>
  </r>
  <r>
    <n v="6"/>
    <s v="DED_Data_Table_006"/>
    <s v="Application_Address"/>
    <x v="0"/>
    <s v="Economic Licenses, Transaction"/>
    <s v="B3ADDRES"/>
    <s v="DATA AVAILABLE"/>
    <s v="OUTDATED DATA AVAILABLE"/>
    <x v="0"/>
    <d v="2026-08-18T00:00:00"/>
    <x v="0"/>
  </r>
  <r>
    <n v="7"/>
    <s v="DED_Data_Table_007"/>
    <s v="Application_District"/>
    <x v="0"/>
    <s v="Economic Licenses, Transaction, Inspection"/>
    <s v="B3ADDRES_DISTRICT"/>
    <s v="DATA AVAILABLE"/>
    <s v="OUTDATED DATA AVAILABLE"/>
    <x v="0"/>
    <d v="2026-08-18T00:00:00"/>
    <x v="0"/>
  </r>
  <r>
    <n v="8"/>
    <s v="DED_Data_Table_008"/>
    <s v="Investor"/>
    <x v="0"/>
    <s v="Economic Licenses, Transaction"/>
    <s v="B3CONTACT"/>
    <s v="DATA AVAILABLE"/>
    <s v="OUTDATED DATA AVAILABLE"/>
    <x v="0"/>
    <d v="2026-08-18T00:00:00"/>
    <x v="0"/>
  </r>
  <r>
    <n v="9"/>
    <s v="DED_Data_Table_009"/>
    <s v="Company_Name"/>
    <x v="0"/>
    <s v="Economic Licenses, Transaction"/>
    <s v="B3CONTRA"/>
    <s v="DATA AVAILABLE"/>
    <s v="OUTDATED DATA AVAILABLE"/>
    <x v="0"/>
    <d v="2026-08-18T00:00:00"/>
    <x v="0"/>
  </r>
  <r>
    <n v="10"/>
    <s v="DED_Data_Table_010"/>
    <s v="Requirement_Condition"/>
    <x v="0"/>
    <s v="Economic Licenses, Transaction"/>
    <s v="B6CONDIT"/>
    <s v="DATA AVAILABLE"/>
    <s v="OUTDATED DATA AVAILABLE"/>
    <x v="0"/>
    <d v="2026-08-18T00:00:00"/>
    <x v="0"/>
  </r>
  <r>
    <n v="11"/>
    <s v="DED_Data_Table_011"/>
    <s v="Requirement_Condition_Dtl"/>
    <x v="0"/>
    <s v="Economic Licenses, Transaction"/>
    <s v="B6CONDIT_DETAIL"/>
    <s v="DATA AVAILABLE"/>
    <s v="OUTDATED DATA AVAILABLE"/>
    <x v="0"/>
    <d v="2026-08-18T00:00:00"/>
    <x v="0"/>
  </r>
  <r>
    <n v="12"/>
    <s v="DED_Data_Table_012"/>
    <s v="Requirement_Condition_Dtl_Language"/>
    <x v="0"/>
    <s v="Economic Licenses, Transaction"/>
    <s v="B6CONDIT_DETAIL_I18N"/>
    <s v="DATA AVAILABLE"/>
    <s v="OUTDATED DATA AVAILABLE"/>
    <x v="0"/>
    <d v="2026-08-18T00:00:00"/>
    <x v="0"/>
  </r>
  <r>
    <n v="13"/>
    <s v="DED_Data_Table_013"/>
    <s v="Requirement_Condition_History"/>
    <x v="0"/>
    <s v="Economic Licenses, Transaction"/>
    <s v="B6CONDIT_HISTORY"/>
    <s v="DATA AVAILABLE"/>
    <s v="OUTDATED DATA AVAILABLE"/>
    <x v="0"/>
    <d v="2026-08-18T00:00:00"/>
    <x v="0"/>
  </r>
  <r>
    <n v="14"/>
    <s v="DED_Data_Table_014"/>
    <s v="Requirement_Condition_History_Dtl"/>
    <x v="0"/>
    <s v="Economic Licenses, Transaction"/>
    <s v="B6CONDIT_HISTORY_DETAIL"/>
    <s v="DATA AVAILABLE"/>
    <s v="OUTDATED DATA AVAILABLE"/>
    <x v="0"/>
    <d v="2026-08-18T00:00:00"/>
    <x v="0"/>
  </r>
  <r>
    <n v="15"/>
    <s v="DED_Data_Table_015"/>
    <s v="Requirement_Condition_Language"/>
    <x v="0"/>
    <s v="Economic Licenses, Transaction"/>
    <s v="B6CONDIT_I18N"/>
    <s v="DATA AVAILABLE"/>
    <s v="OUTDATED DATA AVAILABLE"/>
    <x v="0"/>
    <d v="2026-08-18T00:00:00"/>
    <x v="0"/>
  </r>
  <r>
    <n v="16"/>
    <s v="DED_Data_Table_017"/>
    <s v="Application_Master_Dtl"/>
    <x v="0"/>
    <s v="All Domains"/>
    <s v="BPERMIT_DETAIL"/>
    <s v="DATA AVAILABLE"/>
    <s v="OUTDATED DATA AVAILABLE"/>
    <x v="0"/>
    <d v="2026-08-18T00:00:00"/>
    <x v="0"/>
  </r>
  <r>
    <n v="17"/>
    <s v="DED_Data_Table_019"/>
    <s v="Application_Fee"/>
    <x v="0"/>
    <s v="Fines and Violations"/>
    <s v="F4FEEITEM"/>
    <s v="DATA AVAILABLE"/>
    <s v="OUTDATED DATA AVAILABLE"/>
    <x v="0"/>
    <d v="2026-08-18T00:00:00"/>
    <x v="0"/>
  </r>
  <r>
    <n v="18"/>
    <s v="DED_Data_Table_020"/>
    <s v="Application_Fee_Audit"/>
    <x v="0"/>
    <s v="Fines and Violations"/>
    <s v="F4FEEITEM_AUDIT_TRAIL"/>
    <s v="DATA AVAILABLE"/>
    <s v="OUTDATED DATA AVAILABLE"/>
    <x v="0"/>
    <d v="2026-08-18T00:00:00"/>
    <x v="0"/>
  </r>
  <r>
    <n v="19"/>
    <s v="DED_Data_Table_021"/>
    <s v="Application_Invoice"/>
    <x v="0"/>
    <s v="Fines and Violations"/>
    <s v="F4INVOICE"/>
    <s v="DATA AVAILABLE"/>
    <s v="OUTDATED DATA AVAILABLE"/>
    <x v="0"/>
    <d v="2026-08-18T00:00:00"/>
    <x v="0"/>
  </r>
  <r>
    <n v="20"/>
    <s v="DED_Data_Table_022"/>
    <s v="Application_Payment"/>
    <x v="0"/>
    <s v="Fines and Violations"/>
    <s v="F4PAYMENT"/>
    <s v="DATA AVAILABLE"/>
    <s v="OUTDATED DATA AVAILABLE"/>
    <x v="0"/>
    <d v="2026-08-18T00:00:00"/>
    <x v="0"/>
  </r>
  <r>
    <n v="21"/>
    <s v="DED_Data_Table_023"/>
    <s v="Application_Receipt"/>
    <x v="0"/>
    <s v="Fines and Violations"/>
    <s v="F4RECEIPT"/>
    <s v="DATA AVAILABLE"/>
    <s v="OUTDATED DATA AVAILABLE"/>
    <x v="0"/>
    <d v="2026-08-18T00:00:00"/>
    <x v="0"/>
  </r>
  <r>
    <n v="22"/>
    <s v="DED_Data_Table_024"/>
    <s v="Investor_Reference"/>
    <x v="0"/>
    <s v="Economic Licenses, Transaction"/>
    <s v="G3CONTACT"/>
    <s v="DATA AVAILABLE"/>
    <s v="OUTDATED DATA AVAILABLE"/>
    <x v="0"/>
    <d v="2026-08-18T00:00:00"/>
    <x v="0"/>
  </r>
  <r>
    <n v="23"/>
    <s v="DED_Data_Table_025"/>
    <s v="Inspection_Suspension"/>
    <x v="0"/>
    <s v="Inspection"/>
    <s v="G6ACTION"/>
    <s v="DATA AVAILABLE"/>
    <s v="OUTDATED DATA AVAILABLE"/>
    <x v="0"/>
    <d v="2026-08-18T00:00:00"/>
    <x v="0"/>
  </r>
  <r>
    <n v="24"/>
    <s v="DED_Data_Table_028"/>
    <s v="Workflow"/>
    <x v="0"/>
    <s v="All Domains"/>
    <s v="GPROCESS"/>
    <s v="DATA AVAILABLE"/>
    <s v="OUTDATED DATA AVAILABLE"/>
    <x v="0"/>
    <d v="2026-08-18T00:00:00"/>
    <x v="0"/>
  </r>
  <r>
    <n v="25"/>
    <s v="DED_Data_Table_032"/>
    <s v="Workflow_Language"/>
    <x v="0"/>
    <s v="All Domains"/>
    <s v="GPROCESS_I18N"/>
    <s v="DATA AVAILABLE"/>
    <s v="OUTDATED DATA AVAILABLE"/>
    <x v="0"/>
    <d v="2026-08-18T00:00:00"/>
    <x v="0"/>
  </r>
  <r>
    <n v="26"/>
    <s v="DED_Data_Table_034"/>
    <s v="Application_Address_Reference"/>
    <x v="0"/>
    <s v="All Domains"/>
    <s v="L3ADDRES"/>
    <s v="DATA AVAILABLE"/>
    <s v="OUTDATED DATA AVAILABLE"/>
    <x v="0"/>
    <d v="2026-08-18T00:00:00"/>
    <x v="0"/>
  </r>
  <r>
    <n v="27"/>
    <s v="DED_Data_Table_035"/>
    <s v="Application_District_Reference"/>
    <x v="0"/>
    <s v="All Domains"/>
    <s v="L3ADDRES_DISTRICT"/>
    <s v="DATA AVAILABLE"/>
    <s v="OUTDATED DATA AVAILABLE"/>
    <x v="0"/>
    <d v="2026-08-18T00:00:00"/>
    <x v="0"/>
  </r>
  <r>
    <n v="28"/>
    <s v="DED_Data_Table_038"/>
    <s v="application_Configuration_Language"/>
    <x v="0"/>
    <s v="All Domains"/>
    <s v="R3APPTYP_I18N"/>
    <s v="DATA AVAILABLE"/>
    <s v="OUTDATED DATA AVAILABLE"/>
    <x v="0"/>
    <d v="2026-08-18T00:00:00"/>
    <x v="0"/>
  </r>
  <r>
    <n v="29"/>
    <s v="DED_Data_Table_041"/>
    <s v="Application_Fee_Reference"/>
    <x v="0"/>
    <s v="All Domains"/>
    <s v="RFEEITEM"/>
    <s v="DATA AVAILABLE"/>
    <s v="OUTDATED DATA AVAILABLE"/>
    <x v="0"/>
    <d v="2026-08-18T00:00:00"/>
    <x v="0"/>
  </r>
  <r>
    <n v="30"/>
    <s v="DED_Data_Table_043"/>
    <s v="Inspection_Types"/>
    <x v="0"/>
    <s v="All Domains"/>
    <s v="RINSPTYP"/>
    <s v="DATA AVAILABLE"/>
    <s v="OUTDATED DATA AVAILABLE"/>
    <x v="0"/>
    <d v="2026-08-18T00:00:00"/>
    <x v="0"/>
  </r>
  <r>
    <n v="31"/>
    <s v="DED_Data_Table_044"/>
    <s v="Inspection_Types_Language"/>
    <x v="0"/>
    <s v="All Domains"/>
    <s v="RINSPTYP_I18N"/>
    <s v="DATA AVAILABLE"/>
    <s v="OUTDATED DATA AVAILABLE"/>
    <x v="0"/>
    <d v="2026-08-18T00:00:00"/>
    <x v="0"/>
  </r>
  <r>
    <n v="32"/>
    <s v="DED_Data_Table_045"/>
    <s v="Inspection_Relationship"/>
    <x v="1"/>
    <s v="Inspection"/>
    <s v="RINSP_RESULT_GROUP"/>
    <s v="DATA AVAILABLE"/>
    <s v="DATA AVAILABLE"/>
    <x v="1"/>
    <d v="2026-08-18T00:00:00"/>
    <x v="0"/>
  </r>
  <r>
    <n v="33"/>
    <s v="DED_Data_Table_046"/>
    <s v="Inspection_Relationship_Language"/>
    <x v="1"/>
    <s v="Inspection"/>
    <s v="RINSP_RESULT_GROUP_I18N"/>
    <s v="NO DATA"/>
    <s v="NEED DE WORK FOR INGESTION"/>
    <x v="0"/>
    <d v="2026-08-18T00:00:00"/>
    <x v="0"/>
  </r>
  <r>
    <n v="34"/>
    <s v="DED_Data_Table_047"/>
    <s v="License_Professional"/>
    <x v="1"/>
    <s v="Economic Licenses"/>
    <s v="RSTATE_LIC"/>
    <s v="DATA AVAILABLE"/>
    <s v="DATA AVAILABLE"/>
    <x v="1"/>
    <d v="2026-08-18T00:00:00"/>
    <x v="0"/>
  </r>
  <r>
    <n v="35"/>
    <s v="DED_Data_Table_048"/>
    <s v="Application_Status_History"/>
    <x v="1"/>
    <s v="All Domains"/>
    <s v="STATUS_HISTORY"/>
    <s v="DATA AVAILABLE"/>
    <s v="DATA AVAILABLE"/>
    <x v="1"/>
    <d v="2026-08-18T00:00:00"/>
    <x v="0"/>
  </r>
  <r>
    <n v="36"/>
    <s v="DED_Data_Table_052"/>
    <s v="Hierarchy"/>
    <x v="1"/>
    <s v="All Domains"/>
    <s v="XAPP2REF"/>
    <s v="DATA AVAILABLE"/>
    <s v="DATA AVAILABLE"/>
    <x v="1"/>
    <d v="2026-08-18T00:00:00"/>
    <x v="0"/>
  </r>
  <r>
    <n v="37"/>
    <s v="DED_Data_Table_054"/>
    <s v="Industrial_Activities"/>
    <x v="0"/>
    <m/>
    <s v="VIRTUAL_ACTIVITY_DETAILS"/>
    <s v="DATA AVAILABLE"/>
    <s v="OUTDATED DATA AVAILABLE"/>
    <x v="1"/>
    <d v="2026-08-18T00:00:00"/>
    <x v="1"/>
  </r>
  <r>
    <n v="38"/>
    <s v="DED_Data_Table_056"/>
    <s v="Permit_Air"/>
    <x v="0"/>
    <s v="Permit"/>
    <s v="VIRTUAL_AIR"/>
    <s v="DATA AVAILABLE"/>
    <s v="NO DATA AVAILABLE"/>
    <x v="1"/>
    <d v="2026-08-18T00:00:00"/>
    <x v="1"/>
  </r>
  <r>
    <n v="39"/>
    <s v="DED_Data_Table_057"/>
    <s v="Allocated_Quota"/>
    <x v="0"/>
    <m/>
    <s v="VIRTUAL_ALLOCATED_QUOTA"/>
    <s v="DATA AVAILABLE"/>
    <s v="OUTDATED DATA AVAILABLE"/>
    <x v="1"/>
    <d v="2026-08-18T00:00:00"/>
    <x v="1"/>
  </r>
  <r>
    <n v="40"/>
    <s v="DED_Data_Table_058"/>
    <s v="Entity_Identifier"/>
    <x v="0"/>
    <m/>
    <s v="VIRTUAL_APPROVING_ENTITY_IDENT"/>
    <s v="DATA AVAILABLE"/>
    <s v="NO DATA AVAILABLE"/>
    <x v="1"/>
    <d v="2026-08-18T00:00:00"/>
    <x v="1"/>
  </r>
  <r>
    <n v="41"/>
    <s v="DED_Data_Table_059"/>
    <s v="RB_PEP_Association"/>
    <x v="1"/>
    <s v="Real Beneficiary"/>
    <s v="VIRTUAL_ASSOCIATIONS_WITH_PEPS"/>
    <s v="DATA AVAILABLE"/>
    <s v="DATA AVAILABLE"/>
    <x v="1"/>
    <d v="2026-08-19T00:00:00"/>
    <x v="1"/>
  </r>
  <r>
    <n v="42"/>
    <s v="DED_Data_Table_060"/>
    <s v="Permit_Balloons"/>
    <x v="0"/>
    <s v="Permit"/>
    <s v="VIRTUAL_BALLOONS"/>
    <s v="NO DATA"/>
    <s v="NO DATA AVAILABLE"/>
    <x v="1"/>
    <d v="2026-08-18T00:00:00"/>
    <x v="1"/>
  </r>
  <r>
    <n v="43"/>
    <s v="DED_Data_Table_061"/>
    <s v="RB_Basic_Information_PEP"/>
    <x v="0"/>
    <s v="Real Beneficiary"/>
    <s v="VIRTUAL_BASIC_INFORMATION_PEPS"/>
    <s v="DATA AVAILABLE"/>
    <s v="NO DATA AVAILABLE"/>
    <x v="1"/>
    <d v="2026-08-18T00:00:00"/>
    <x v="1"/>
  </r>
  <r>
    <n v="44"/>
    <s v="DED_Data_Table_062"/>
    <s v="RB_Beneficial_Owner"/>
    <x v="1"/>
    <s v="Real Beneficiary"/>
    <s v="VIRTUAL_BENEFICIAL_OWNER"/>
    <s v="DATA AVAILABLE"/>
    <s v="DATA AVAILABLE"/>
    <x v="1"/>
    <d v="2026-08-19T00:00:00"/>
    <x v="1"/>
  </r>
  <r>
    <n v="45"/>
    <s v="DED_Data_Table_063"/>
    <s v="RB_Business_Interests"/>
    <x v="1"/>
    <s v="Real Beneficiary"/>
    <s v="VIRTUAL_BUSINESS_INTERESTS_OF_"/>
    <s v="DATA AVAILABLE"/>
    <s v="DATA AVAILABLE"/>
    <x v="1"/>
    <d v="2026-08-19T00:00:00"/>
    <x v="1"/>
  </r>
  <r>
    <n v="46"/>
    <s v="DED_Data_Table_064"/>
    <s v="Commercial_Activities"/>
    <x v="1"/>
    <s v="Economic Licenses"/>
    <s v="VIRTUAL_COMMERCIAL_ACTIVITIES"/>
    <s v="DATA AVAILABLE"/>
    <s v="DATA AVAILABLE"/>
    <x v="1"/>
    <d v="2026-08-19T00:00:00"/>
    <x v="1"/>
  </r>
  <r>
    <n v="47"/>
    <s v="DED_Data_Table_065"/>
    <s v="Customs_Quota"/>
    <x v="0"/>
    <m/>
    <s v="VIRTUAL_CUSTOMS_QUOTA"/>
    <s v="DATA AVAILABLE"/>
    <s v="OUTDATED DATA AVAILABLE"/>
    <x v="1"/>
    <d v="2026-08-18T00:00:00"/>
    <x v="1"/>
  </r>
  <r>
    <n v="48"/>
    <s v="DED_Data_Table_066"/>
    <s v="Customs_Quota_History"/>
    <x v="0"/>
    <m/>
    <s v="VIRTUAL_CUSTOMS_QUOTA_HISTORY"/>
    <s v="DATA AVAILABLE"/>
    <s v="OUTDATED DATA AVAILABLE"/>
    <x v="1"/>
    <d v="2026-08-18T00:00:00"/>
    <x v="1"/>
  </r>
  <r>
    <n v="49"/>
    <s v="DED_Data_Table_067"/>
    <s v="DED_Rules_Exception"/>
    <x v="0"/>
    <m/>
    <s v="VIRTUAL_DED_RULES_EXCEPTION"/>
    <s v="DATA AVAILABLE"/>
    <s v="OUTDATED DATA AVAILABLE"/>
    <x v="1"/>
    <d v="2026-08-18T00:00:00"/>
    <x v="1"/>
  </r>
  <r>
    <n v="50"/>
    <s v="DED_Data_Table_068"/>
    <s v="RB_Directors"/>
    <x v="1"/>
    <s v="Real Beneficiary"/>
    <s v="VIRTUAL_DIRECTORS_MEMBERS"/>
    <s v="DATA AVAILABLE"/>
    <s v="DATA AVAILABLE"/>
    <x v="1"/>
    <d v="2026-08-19T00:00:00"/>
    <x v="1"/>
  </r>
  <r>
    <n v="51"/>
    <s v="DED_Data_Table_069"/>
    <s v="Entity_Follow_Up"/>
    <x v="0"/>
    <m/>
    <s v="VIRTUAL_ENTITY_FOLLOW_UP"/>
    <s v="DATA AVAILABLE"/>
    <s v="OUTDATED DATA AVAILABLE"/>
    <x v="1"/>
    <d v="2026-08-18T00:00:00"/>
    <x v="1"/>
  </r>
  <r>
    <n v="52"/>
    <s v="DED_Data_Table_070"/>
    <s v="Exemption_Change_Log"/>
    <x v="0"/>
    <m/>
    <s v="VIRTUAL_EXEMPTION_CHANGE_LOG"/>
    <s v="DATA AVAILABLE"/>
    <s v="OUTDATED DATA AVAILABLE"/>
    <x v="1"/>
    <d v="2026-08-18T00:00:00"/>
    <x v="1"/>
  </r>
  <r>
    <n v="53"/>
    <s v="DED_Data_Table_071"/>
    <s v="Expiry_Date_History"/>
    <x v="0"/>
    <m/>
    <s v="VIRTUAL_EXPIRY_DATE_HISTORY"/>
    <s v="DATA AVAILABLE"/>
    <s v="OUTDATED DATA AVAILABLE"/>
    <x v="1"/>
    <d v="2026-08-18T00:00:00"/>
    <x v="1"/>
  </r>
  <r>
    <n v="54"/>
    <s v="DED_Data_Table_073"/>
    <s v="IDB_Products"/>
    <x v="1"/>
    <s v="Economic Licenses"/>
    <s v="VIRTUAL_IDB_PRODUCTS"/>
    <s v="DATA AVAILABLE"/>
    <s v="DATA AVAILABLE"/>
    <x v="1"/>
    <d v="2026-08-19T00:00:00"/>
    <x v="1"/>
  </r>
  <r>
    <n v="55"/>
    <s v="DED_Data_Table_074"/>
    <s v="Inspector_Coordinates"/>
    <x v="0"/>
    <s v="Inspection"/>
    <s v="VIRTUAL_INSPECTORCOORDINATES"/>
    <s v="DATA AVAILABLE"/>
    <s v="OUTDATED DATA AVAILABLE"/>
    <x v="1"/>
    <d v="2026-08-18T00:00:00"/>
    <x v="1"/>
  </r>
  <r>
    <n v="56"/>
    <s v="DED_Data_Table_075"/>
    <s v="Instant_Activities"/>
    <x v="0"/>
    <m/>
    <s v="VIRTUAL_ISIC_4_ACTIVITIES"/>
    <s v="DATA AVAILABLE"/>
    <s v="OUTDATED DATA AVAILABLE"/>
    <x v="1"/>
    <d v="2026-08-18T00:00:00"/>
    <x v="1"/>
  </r>
  <r>
    <n v="57"/>
    <s v="DED_Data_Table_076"/>
    <s v="Permit_Kiosk"/>
    <x v="0"/>
    <s v="Permit"/>
    <s v="VIRTUAL_KIOSK"/>
    <s v="DATA AVAILABLE"/>
    <s v="NO DATA AVAILABLE"/>
    <x v="1"/>
    <d v="2026-08-18T00:00:00"/>
    <x v="1"/>
  </r>
  <r>
    <n v="58"/>
    <s v="DED_Data_Table_077"/>
    <s v="License_Local_Branch"/>
    <x v="1"/>
    <s v="License"/>
    <s v="VIRTUAL_LICENSE_LOCAL_BRANCH"/>
    <s v="DATA AVAILABLE"/>
    <s v="DATA AVAILABLE"/>
    <x v="1"/>
    <d v="2026-08-19T00:00:00"/>
    <x v="1"/>
  </r>
  <r>
    <n v="59"/>
    <s v="DED_Data_Table_078"/>
    <s v="IDB_Machines"/>
    <x v="0"/>
    <m/>
    <s v="VIRTUAL_MACHINES"/>
    <s v="DATA AVAILABLE"/>
    <s v="NO DATA AVAILABLE"/>
    <x v="1"/>
    <d v="2026-08-18T00:00:00"/>
    <x v="1"/>
  </r>
  <r>
    <n v="60"/>
    <s v="DED_Data_Table_079"/>
    <s v="IDB_Machine_Details"/>
    <x v="1"/>
    <s v="Economic Licenses"/>
    <s v="VIRTUAL_MACHINE_DETAILS"/>
    <s v="DATA AVAILABLE"/>
    <s v="DATA AVAILABLE"/>
    <x v="1"/>
    <d v="2026-08-19T00:00:00"/>
    <x v="1"/>
  </r>
  <r>
    <n v="61"/>
    <s v="DED_Data_Table_080"/>
    <s v="Manager_Information"/>
    <x v="1"/>
    <s v="Economic Licenses / Real Beneficiary"/>
    <s v="VIRTUAL_MANAGER_INFOMATION"/>
    <s v="DATA AVAILABLE"/>
    <s v="DATA AVAILABLE"/>
    <x v="1"/>
    <d v="2026-08-19T00:00:00"/>
    <x v="1"/>
  </r>
  <r>
    <n v="62"/>
    <s v="DED_Data_Table_083"/>
    <s v="Mortgage_Records"/>
    <x v="1"/>
    <s v="Economic Licenses (Mortgages)"/>
    <s v="VIRTUAL_MORTGAGE_RECORDS"/>
    <s v="DATA AVAILABLE"/>
    <s v="DATA AVAILABLE"/>
    <x v="1"/>
    <d v="2026-08-19T00:00:00"/>
    <x v="1"/>
  </r>
  <r>
    <n v="63"/>
    <s v="DED_Data_Table_084"/>
    <s v="Mortgage_Shares"/>
    <x v="1"/>
    <s v="Economic Licenses (Mortgages)"/>
    <s v="VIRTUAL_MORTGAGE_SHARES"/>
    <s v="DATA AVAILABLE"/>
    <s v="DATA AVAILABLE"/>
    <x v="1"/>
    <d v="2026-08-18T00:00:00"/>
    <x v="1"/>
  </r>
  <r>
    <n v="64"/>
    <s v="DED_Data_Table_085"/>
    <s v="Offer_Tasting_Campaign"/>
    <x v="1"/>
    <s v="Permit"/>
    <s v="VIRTUAL_OFFER_TASTING_CAMPAIGN"/>
    <s v="DATA AVAILABLE"/>
    <s v="DATA AVAILABLE"/>
    <x v="1"/>
    <d v="2026-08-19T00:00:00"/>
    <x v="1"/>
  </r>
  <r>
    <n v="65"/>
    <s v="DED_Data_Table_087"/>
    <s v="Outstanding_Fees"/>
    <x v="1"/>
    <s v="Financial (Fines &amp; Violations) / EL"/>
    <s v="VIRTUAL_OUTSTANDING_FEES"/>
    <s v="DATA AVAILABLE"/>
    <s v="DATA AVAILABLE"/>
    <x v="1"/>
    <d v="2026-08-19T00:00:00"/>
    <x v="1"/>
  </r>
  <r>
    <n v="66"/>
    <s v="DED_Data_Table_088"/>
    <s v="RB_PEP"/>
    <x v="1"/>
    <s v="Real Beneficiary"/>
    <s v="VIRTUAL_POLITICALLY_EXPOSED_PE"/>
    <s v="DATA AVAILABLE"/>
    <s v="DATA AVAILABLE"/>
    <x v="1"/>
    <d v="2026-08-19T00:00:00"/>
    <x v="1"/>
  </r>
  <r>
    <n v="67"/>
    <s v="DED_Data_Table_089"/>
    <s v="Permit_Prizes"/>
    <x v="1"/>
    <s v="Permit"/>
    <s v="VIRTUAL_PRIZES"/>
    <s v="DATA AVAILABLE"/>
    <s v="DATA AVAILABLE"/>
    <x v="1"/>
    <d v="2026-08-19T00:00:00"/>
    <x v="1"/>
  </r>
  <r>
    <n v="68"/>
    <s v="DED_Data_Table_090"/>
    <s v="Permit_Propaganda_Advertising"/>
    <x v="1"/>
    <s v="Permit"/>
    <s v="VIRTUAL_PROPAGANDA_ADVERTISING"/>
    <s v="DATA AVAILABLE"/>
    <s v="DATA AVAILABLE"/>
    <x v="1"/>
    <d v="2026-08-19T00:00:00"/>
    <x v="1"/>
  </r>
  <r>
    <n v="69"/>
    <s v="DED_Data_Table_091"/>
    <s v="IDB_Raw_Material"/>
    <x v="1"/>
    <s v="Economic Licenses"/>
    <s v="VIRTUAL_RAW_MATERIAL_DETAILS"/>
    <s v="DATA AVAILABLE"/>
    <s v="DATA AVAILABLE"/>
    <x v="1"/>
    <d v="2026-08-19T00:00:00"/>
    <x v="1"/>
  </r>
  <r>
    <n v="70"/>
    <s v="DED_Data_Table_092"/>
    <s v="RB_Activities"/>
    <x v="0"/>
    <s v="Real Beneficiary"/>
    <s v="VIRTUAL_RBF_ACTIVITIES"/>
    <s v="DATA AVAILABLE"/>
    <s v="NO DATA AVAILABLE"/>
    <x v="1"/>
    <d v="2026-08-18T00:00:00"/>
    <x v="1"/>
  </r>
  <r>
    <n v="71"/>
    <s v="DED_Data_Table_093"/>
    <s v="RB_Companies"/>
    <x v="1"/>
    <s v="Real Beneficiary"/>
    <s v="VIRTUAL_RBF_COMPANIES"/>
    <s v="DATA AVAILABLE"/>
    <s v="DATA AVAILABLE"/>
    <x v="1"/>
    <d v="2026-08-19T00:00:00"/>
    <x v="1"/>
  </r>
  <r>
    <n v="72"/>
    <s v="DED_Data_Table_096"/>
    <s v="RB_Risk_Score_Logs"/>
    <x v="1"/>
    <s v="Real Beneficiary"/>
    <s v="VIRTUAL_RISK_SCORE_LOGS"/>
    <s v="DATA AVAILABLE"/>
    <s v="DATA AVAILABLE"/>
    <x v="1"/>
    <d v="2026-08-19T00:00:00"/>
    <x v="1"/>
  </r>
  <r>
    <n v="73"/>
    <s v="DED_Data_Table_097"/>
    <s v="Permit_Sale_Banner"/>
    <x v="1"/>
    <s v="Permit"/>
    <s v="VIRTUAL_SALEBANNER"/>
    <s v="DATA AVAILABLE"/>
    <s v="DATA AVAILABLE"/>
    <x v="1"/>
    <d v="2026-08-19T00:00:00"/>
    <x v="1"/>
  </r>
  <r>
    <n v="74"/>
    <s v="DED_Data_Table_098"/>
    <s v="Permit_Sign_Board"/>
    <x v="1"/>
    <s v="Permit"/>
    <s v="VIRTUAL_SIGN_BOARD"/>
    <s v="DATA AVAILABLE"/>
    <s v="DATA AVAILABLE"/>
    <x v="1"/>
    <d v="2026-08-19T00:00:00"/>
    <x v="1"/>
  </r>
  <r>
    <n v="75"/>
    <s v="DED_Data_Table_099"/>
    <s v="RB_PEP_Source_Of_Funds"/>
    <x v="1"/>
    <s v="Real Beneficiary"/>
    <s v="VIRTUAL_SOURCE_OF_FUNDS_PEPS"/>
    <s v="DATA AVAILABLE"/>
    <s v="DATA AVAILABLE"/>
    <x v="1"/>
    <d v="2026-08-19T00:00:00"/>
    <x v="1"/>
  </r>
  <r>
    <n v="76"/>
    <s v="DED_Data_Table_100"/>
    <s v="RB_Source_Of_Fund_Wealth"/>
    <x v="1"/>
    <s v="Real Beneficiary"/>
    <s v="VIRTUAL_SOURCE_OF_FUND_AND_WEA"/>
    <s v="DATA AVAILABLE"/>
    <s v="DATA AVAILABLE"/>
    <x v="1"/>
    <d v="2026-08-19T00:00:00"/>
    <x v="1"/>
  </r>
  <r>
    <n v="77"/>
    <s v="DED_Data_Table_101"/>
    <s v="IDB_Spare_Part"/>
    <x v="1"/>
    <s v="Economic Licenses"/>
    <s v="VIRTUAL_SPARE_PART_DETAILS"/>
    <s v="DATA AVAILABLE"/>
    <s v="DATA AVAILABLE"/>
    <x v="1"/>
    <d v="2026-08-19T00:00:00"/>
    <x v="1"/>
  </r>
  <r>
    <n v="78"/>
    <s v="DED_Data_Table_105"/>
    <s v="RB_Ultimate_Owner"/>
    <x v="1"/>
    <s v="Real Beneficiary"/>
    <s v="VIRTUAL_ULTIMATE_BENEFICIAL_OW"/>
    <s v="DATA AVAILABLE"/>
    <s v="DATA AVAILABLE"/>
    <x v="1"/>
    <d v="2026-08-19T00:00:00"/>
    <x v="1"/>
  </r>
  <r>
    <n v="79"/>
    <s v="DED_Data_Table_106"/>
    <s v="Permit_Umbrella"/>
    <x v="0"/>
    <s v="Permit"/>
    <s v="VIRTUAL_UMBRELLA"/>
    <s v="DATA AVAILABLE"/>
    <s v="NO DATA AVAILABLE"/>
    <x v="1"/>
    <d v="2026-08-18T00:00:00"/>
    <x v="1"/>
  </r>
  <r>
    <n v="80"/>
    <s v="DED_Data_Table_109"/>
    <s v="Violations_Record"/>
    <x v="1"/>
    <s v="All Domains/Inspection/Financial (Fines &amp; Violations) - Only Economic License"/>
    <s v="VIRTUAL_VIOLATIONS_RECORD"/>
    <s v="DATA AVAILABLE"/>
    <s v="DATA AVAILABLE"/>
    <x v="1"/>
    <d v="2026-08-19T00:00:00"/>
    <x v="1"/>
  </r>
  <r>
    <n v="81"/>
    <s v="DED_Data_Table_110"/>
    <s v="Virtual_Inspection"/>
    <x v="1"/>
    <s v="Inspection"/>
    <s v="VIRTUAL_VIRTUAL_INSPECTION"/>
    <s v="DATA AVAILABLE"/>
    <s v="DATA AVAILABLE"/>
    <x v="1"/>
    <d v="2026-08-19T00:00:00"/>
    <x v="1"/>
  </r>
  <r>
    <n v="82"/>
    <s v="DED_Data_Table_114"/>
    <s v="Application_Address_Extra_Info"/>
    <x v="1"/>
    <s v="Economic Licenses, Transaction"/>
    <s v="B3APO_ATTRIBUTE"/>
    <s v="DATA AVAILABLE"/>
    <s v="DATA AVAILABLE"/>
    <x v="1"/>
    <d v="2026-08-18T00:00:00"/>
    <x v="2"/>
  </r>
  <r>
    <n v="83"/>
    <s v="DED_Data_Table_115"/>
    <s v="Investor_Dtl"/>
    <x v="1"/>
    <s v="Economic Licenses, Transaction"/>
    <s v="B3CONTACT_ATTRIBUTE"/>
    <s v="DATA AVAILABLE"/>
    <s v="DATA AVAILABLE"/>
    <x v="1"/>
    <d v="2026-08-18T00:00:00"/>
    <x v="2"/>
  </r>
  <r>
    <n v="84"/>
    <s v="DED_Data_Table_116"/>
    <s v="Investor_Dtl_Reference"/>
    <x v="1"/>
    <s v="Economic Licenses, Transaction"/>
    <s v="G3CONTACT_ATTRIBUTE"/>
    <s v="DATA AVAILABLE"/>
    <s v="DATA AVAILABLE"/>
    <x v="1"/>
    <d v="2026-08-18T00:00:00"/>
    <x v="2"/>
  </r>
  <r>
    <n v="85"/>
    <s v="DED_Data_Table_236"/>
    <s v="rapo_attribute_i18n"/>
    <x v="1"/>
    <s v="All Domains"/>
    <s v="RAPO_ATTRIBUTE_I18N"/>
    <s v="DATA AVAILABLE"/>
    <s v="NEED DE WORK FOR INGESTION"/>
    <x v="0"/>
    <d v="2026-08-18T00:00:00"/>
    <x v="0"/>
  </r>
  <r>
    <n v="86"/>
    <s v="DED_Data_Table_086"/>
    <s v="Official_Information_Logs"/>
    <x v="1"/>
    <s v="Economic Licenses"/>
    <s v="VIRTUAL_OFFICIAL_INFORMATION_L"/>
    <s v="DATA AVAILABLE"/>
    <s v="DATA AVAILABLE"/>
    <x v="1"/>
    <d v="2026-08-19T00:00:00"/>
    <x v="1"/>
  </r>
  <r>
    <n v="87"/>
    <s v="DED_Data_Table_177"/>
    <s v="ACTIVITY DETAIL"/>
    <x v="2"/>
    <m/>
    <s v="BCHCKBOX"/>
    <m/>
    <m/>
    <x v="1"/>
    <m/>
    <x v="2"/>
  </r>
  <r>
    <n v="88"/>
    <s v="DED_Data_Table_178"/>
    <s v="ADDRESS"/>
    <x v="2"/>
    <m/>
    <s v="BCHCKBOX"/>
    <m/>
    <m/>
    <x v="1"/>
    <m/>
    <x v="2"/>
  </r>
  <r>
    <n v="89"/>
    <s v="DED_Data_Table_179"/>
    <s v="AMENDMENT TYPE"/>
    <x v="2"/>
    <m/>
    <s v="BCHCKBOX"/>
    <m/>
    <m/>
    <x v="1"/>
    <m/>
    <x v="2"/>
  </r>
  <r>
    <n v="90"/>
    <s v="DED_Data_Table_180"/>
    <s v="AP_COMMON"/>
    <x v="2"/>
    <m/>
    <s v="BCHCKBOX"/>
    <m/>
    <m/>
    <x v="1"/>
    <m/>
    <x v="2"/>
  </r>
  <r>
    <n v="91"/>
    <s v="DED_Data_Table_181"/>
    <s v="BASIC INFORMATION"/>
    <x v="2"/>
    <m/>
    <s v="BCHCKBOX"/>
    <m/>
    <m/>
    <x v="1"/>
    <m/>
    <x v="2"/>
  </r>
  <r>
    <n v="92"/>
    <s v="DED_Data_Table_182"/>
    <s v="BRANCHES LIST"/>
    <x v="2"/>
    <m/>
    <s v="BCHCKBOX"/>
    <m/>
    <m/>
    <x v="1"/>
    <m/>
    <x v="2"/>
  </r>
  <r>
    <n v="93"/>
    <s v="DED_Data_Table_183"/>
    <s v="BRANCHES"/>
    <x v="2"/>
    <m/>
    <s v="BCHCKBOX"/>
    <m/>
    <m/>
    <x v="1"/>
    <m/>
    <x v="2"/>
  </r>
  <r>
    <n v="94"/>
    <s v="DED_Data_Table_184"/>
    <s v="CANCELLATION INFORMATION"/>
    <x v="2"/>
    <m/>
    <s v="BCHCKBOX"/>
    <m/>
    <m/>
    <x v="1"/>
    <m/>
    <x v="2"/>
  </r>
  <r>
    <n v="95"/>
    <s v="DED_Data_Table_185"/>
    <s v="CAPITAL TYPE"/>
    <x v="2"/>
    <m/>
    <s v="BCHCKBOX"/>
    <m/>
    <m/>
    <x v="1"/>
    <m/>
    <x v="2"/>
  </r>
  <r>
    <n v="96"/>
    <s v="DED_Data_Table_186"/>
    <s v="COMMERCIAL FEATURE"/>
    <x v="2"/>
    <m/>
    <s v="BCHCKBOX"/>
    <m/>
    <m/>
    <x v="1"/>
    <m/>
    <x v="2"/>
  </r>
  <r>
    <n v="97"/>
    <s v="DED_Data_Table_187"/>
    <s v="COMMUNICATION INFORMATION"/>
    <x v="2"/>
    <m/>
    <s v="BCHCKBOX"/>
    <m/>
    <m/>
    <x v="1"/>
    <m/>
    <x v="2"/>
  </r>
  <r>
    <n v="98"/>
    <s v="DED_Data_Table_188"/>
    <s v="COMPANY CONTACT"/>
    <x v="2"/>
    <m/>
    <s v="BCHCKBOX"/>
    <m/>
    <m/>
    <x v="1"/>
    <m/>
    <x v="2"/>
  </r>
  <r>
    <n v="99"/>
    <s v="DED_Data_Table_189"/>
    <s v="COMPANY SERVICE"/>
    <x v="2"/>
    <m/>
    <s v="BCHCKBOX"/>
    <m/>
    <m/>
    <x v="1"/>
    <m/>
    <x v="2"/>
  </r>
  <r>
    <n v="100"/>
    <s v="DED_Data_Table_190"/>
    <s v="CREDITOR INFORMATION"/>
    <x v="2"/>
    <m/>
    <s v="BCHCKBOX"/>
    <m/>
    <m/>
    <x v="1"/>
    <m/>
    <x v="2"/>
  </r>
  <r>
    <n v="101"/>
    <s v="DED_Data_Table_191"/>
    <s v="GENERAL"/>
    <x v="2"/>
    <m/>
    <s v="BCHCKBOX"/>
    <m/>
    <m/>
    <x v="1"/>
    <m/>
    <x v="2"/>
  </r>
  <r>
    <n v="102"/>
    <s v="DED_Data_Table_192"/>
    <s v="HOUSE INFORMATION"/>
    <x v="2"/>
    <m/>
    <s v="BCHCKBOX"/>
    <m/>
    <m/>
    <x v="1"/>
    <m/>
    <x v="2"/>
  </r>
  <r>
    <n v="103"/>
    <s v="DED_Data_Table_193"/>
    <s v="HSCODE"/>
    <x v="2"/>
    <m/>
    <s v="BCHCKBOX"/>
    <m/>
    <m/>
    <x v="1"/>
    <m/>
    <x v="2"/>
  </r>
  <r>
    <n v="104"/>
    <s v="DED_Data_Table_194"/>
    <s v="INDUSTRIAL PROJECT"/>
    <x v="2"/>
    <m/>
    <s v="BCHCKBOX"/>
    <m/>
    <m/>
    <x v="1"/>
    <m/>
    <x v="2"/>
  </r>
  <r>
    <n v="105"/>
    <s v="DED_Data_Table_195"/>
    <s v="INFORMATION"/>
    <x v="2"/>
    <m/>
    <s v="BCHCKBOX"/>
    <m/>
    <m/>
    <x v="1"/>
    <m/>
    <x v="2"/>
  </r>
  <r>
    <n v="106"/>
    <s v="DED_Data_Table_196"/>
    <s v="INNOVATOR INFO"/>
    <x v="2"/>
    <m/>
    <s v="BCHCKBOX"/>
    <m/>
    <m/>
    <x v="1"/>
    <m/>
    <x v="2"/>
  </r>
  <r>
    <n v="107"/>
    <s v="DED_Data_Table_197"/>
    <s v="INVEST IN BUILDING"/>
    <x v="2"/>
    <m/>
    <s v="BCHCKBOX"/>
    <m/>
    <m/>
    <x v="1"/>
    <m/>
    <x v="2"/>
  </r>
  <r>
    <n v="108"/>
    <s v="DED_Data_Table_198"/>
    <s v="LEGAL FORM DETAIL"/>
    <x v="2"/>
    <m/>
    <s v="BCHCKBOX"/>
    <m/>
    <m/>
    <x v="1"/>
    <m/>
    <x v="2"/>
  </r>
  <r>
    <n v="109"/>
    <s v="DED_Data_Table_199"/>
    <s v="LEGALFORM"/>
    <x v="2"/>
    <m/>
    <s v="BCHCKBOX"/>
    <m/>
    <m/>
    <x v="1"/>
    <m/>
    <x v="2"/>
  </r>
  <r>
    <n v="110"/>
    <s v="DED_Data_Table_200"/>
    <s v="LICENSE CLASSIFICATION"/>
    <x v="2"/>
    <m/>
    <s v="BCHCKBOX"/>
    <m/>
    <m/>
    <x v="1"/>
    <m/>
    <x v="2"/>
  </r>
  <r>
    <n v="111"/>
    <s v="DED_Data_Table_201"/>
    <s v="LOCATION"/>
    <x v="2"/>
    <m/>
    <s v="BCHCKBOX"/>
    <m/>
    <m/>
    <x v="1"/>
    <m/>
    <x v="2"/>
  </r>
  <r>
    <n v="112"/>
    <s v="DED_Data_Table_202"/>
    <s v="MANAGER INFOMATION"/>
    <x v="2"/>
    <m/>
    <s v="BCHCKBOX"/>
    <m/>
    <m/>
    <x v="1"/>
    <m/>
    <x v="2"/>
  </r>
  <r>
    <n v="113"/>
    <s v="DED_Data_Table_203"/>
    <s v="MISSING DOCUMENT REQUESTS"/>
    <x v="2"/>
    <m/>
    <s v="BCHCKBOX"/>
    <m/>
    <m/>
    <x v="1"/>
    <m/>
    <x v="2"/>
  </r>
  <r>
    <n v="114"/>
    <s v="DED_Data_Table_204"/>
    <s v="MORTGAGE DETAILS"/>
    <x v="2"/>
    <m/>
    <s v="BCHCKBOX"/>
    <m/>
    <m/>
    <x v="1"/>
    <m/>
    <x v="2"/>
  </r>
  <r>
    <n v="115"/>
    <s v="DED_Data_Table_205"/>
    <s v="MORTGAGE INFORMATION"/>
    <x v="2"/>
    <m/>
    <s v="BCHCKBOX"/>
    <m/>
    <m/>
    <x v="1"/>
    <m/>
    <x v="2"/>
  </r>
  <r>
    <n v="116"/>
    <s v="DED_Data_Table_206"/>
    <s v="OFFICIAL USE"/>
    <x v="2"/>
    <m/>
    <s v="BCHCKBOX"/>
    <m/>
    <m/>
    <x v="1"/>
    <m/>
    <x v="2"/>
  </r>
  <r>
    <n v="117"/>
    <s v="DED_Data_Table_207"/>
    <s v="OTHER INFORMATION"/>
    <x v="2"/>
    <m/>
    <s v="BCHCKBOX"/>
    <m/>
    <m/>
    <x v="1"/>
    <m/>
    <x v="2"/>
  </r>
  <r>
    <n v="118"/>
    <s v="DED_Data_Table_208"/>
    <s v="PAPER AD"/>
    <x v="2"/>
    <m/>
    <s v="BCHCKBOX"/>
    <m/>
    <m/>
    <x v="1"/>
    <m/>
    <x v="2"/>
  </r>
  <r>
    <n v="119"/>
    <s v="DED_Data_Table_209"/>
    <s v="PAPER PUBLISHING"/>
    <x v="2"/>
    <m/>
    <s v="BCHCKBOX"/>
    <m/>
    <m/>
    <x v="1"/>
    <m/>
    <x v="2"/>
  </r>
  <r>
    <n v="120"/>
    <s v="DED_Data_Table_210"/>
    <s v="PERMIT NUMBER"/>
    <x v="2"/>
    <m/>
    <s v="BCHCKBOX"/>
    <m/>
    <m/>
    <x v="1"/>
    <m/>
    <x v="2"/>
  </r>
  <r>
    <n v="121"/>
    <s v="DED_Data_Table_211"/>
    <s v="PRO INFORMATION"/>
    <x v="2"/>
    <m/>
    <s v="BCHCKBOX"/>
    <m/>
    <m/>
    <x v="1"/>
    <m/>
    <x v="2"/>
  </r>
  <r>
    <n v="122"/>
    <s v="DED_Data_Table_212"/>
    <s v="PROJECT DETAILS"/>
    <x v="2"/>
    <m/>
    <s v="BCHCKBOX"/>
    <m/>
    <m/>
    <x v="1"/>
    <m/>
    <x v="2"/>
  </r>
  <r>
    <n v="123"/>
    <s v="DED_Data_Table_213"/>
    <s v="RB RECORD"/>
    <x v="2"/>
    <m/>
    <s v="BCHCKBOX"/>
    <m/>
    <m/>
    <x v="1"/>
    <m/>
    <x v="2"/>
  </r>
  <r>
    <n v="124"/>
    <s v="DED_Data_Table_214"/>
    <s v="RBF ACTIVITY RISK"/>
    <x v="2"/>
    <m/>
    <s v="BCHCKBOX"/>
    <m/>
    <m/>
    <x v="1"/>
    <m/>
    <x v="2"/>
  </r>
  <r>
    <n v="125"/>
    <s v="DED_Data_Table_215"/>
    <s v="RBF COMPANY RISK"/>
    <x v="2"/>
    <m/>
    <s v="BCHCKBOX"/>
    <m/>
    <m/>
    <x v="1"/>
    <m/>
    <x v="2"/>
  </r>
  <r>
    <n v="126"/>
    <s v="DED_Data_Table_216"/>
    <s v="RBF INITIATION RISK"/>
    <x v="2"/>
    <m/>
    <s v="BCHCKBOX"/>
    <m/>
    <m/>
    <x v="1"/>
    <m/>
    <x v="2"/>
  </r>
  <r>
    <n v="127"/>
    <s v="DED_Data_Table_217"/>
    <s v="RBF MAIN INPUTS"/>
    <x v="2"/>
    <m/>
    <s v="BCHCKBOX"/>
    <m/>
    <m/>
    <x v="1"/>
    <m/>
    <x v="2"/>
  </r>
  <r>
    <n v="128"/>
    <s v="DED_Data_Table_218"/>
    <s v="RBF OVERRIDING FACTORS"/>
    <x v="2"/>
    <m/>
    <s v="BCHCKBOX"/>
    <m/>
    <m/>
    <x v="1"/>
    <m/>
    <x v="2"/>
  </r>
  <r>
    <n v="129"/>
    <s v="DED_Data_Table_219"/>
    <s v="RBF PROPERTY RISK"/>
    <x v="2"/>
    <m/>
    <s v="BCHCKBOX"/>
    <m/>
    <m/>
    <x v="1"/>
    <m/>
    <x v="2"/>
  </r>
  <r>
    <n v="130"/>
    <s v="DED_Data_Table_220"/>
    <s v="RBF SCORING AND RISK RATING"/>
    <x v="2"/>
    <m/>
    <s v="BCHCKBOX"/>
    <m/>
    <m/>
    <x v="1"/>
    <m/>
    <x v="2"/>
  </r>
  <r>
    <n v="131"/>
    <s v="DED_Data_Table_221"/>
    <s v="REAL BENEFICIARY INFO"/>
    <x v="2"/>
    <m/>
    <s v="BCHCKBOX"/>
    <m/>
    <m/>
    <x v="1"/>
    <m/>
    <x v="2"/>
  </r>
  <r>
    <n v="132"/>
    <s v="DED_Data_Table_222"/>
    <s v="REFERENCE LICENSE"/>
    <x v="2"/>
    <m/>
    <s v="BCHCKBOX"/>
    <m/>
    <m/>
    <x v="1"/>
    <m/>
    <x v="2"/>
  </r>
  <r>
    <n v="133"/>
    <s v="DED_Data_Table_223"/>
    <s v="RELATED REASONS"/>
    <x v="2"/>
    <m/>
    <s v="BCHCKBOX"/>
    <m/>
    <m/>
    <x v="1"/>
    <m/>
    <x v="2"/>
  </r>
  <r>
    <n v="134"/>
    <s v="DED_Data_Table_224"/>
    <s v="RENEWAL"/>
    <x v="2"/>
    <m/>
    <s v="BCHCKBOX"/>
    <m/>
    <m/>
    <x v="1"/>
    <m/>
    <x v="2"/>
  </r>
  <r>
    <n v="135"/>
    <s v="DED_Data_Table_225"/>
    <s v="SEASONAL PROMOTIONS"/>
    <x v="2"/>
    <m/>
    <s v="BCHCKBOX"/>
    <m/>
    <m/>
    <x v="1"/>
    <m/>
    <x v="2"/>
  </r>
  <r>
    <n v="136"/>
    <s v="DED_Data_Table_226"/>
    <s v="SERVICE REDIRECT"/>
    <x v="2"/>
    <m/>
    <s v="BCHCKBOX"/>
    <m/>
    <m/>
    <x v="1"/>
    <m/>
    <x v="2"/>
  </r>
  <r>
    <n v="137"/>
    <s v="DED_Data_Table_227"/>
    <s v="SERVICES PROVIDED BY IDB"/>
    <x v="2"/>
    <m/>
    <s v="BCHCKBOX"/>
    <m/>
    <m/>
    <x v="1"/>
    <m/>
    <x v="2"/>
  </r>
  <r>
    <n v="138"/>
    <s v="DED_Data_Table_228"/>
    <s v="SIGNBOARD"/>
    <x v="2"/>
    <m/>
    <s v="BCHCKBOX"/>
    <m/>
    <m/>
    <x v="1"/>
    <m/>
    <x v="2"/>
  </r>
  <r>
    <n v="139"/>
    <s v="DED_Data_Table_229"/>
    <s v="SIGNBOARD DETAILS"/>
    <x v="2"/>
    <m/>
    <s v="BCHCKBOX"/>
    <m/>
    <m/>
    <x v="1"/>
    <m/>
    <x v="2"/>
  </r>
  <r>
    <n v="140"/>
    <s v="DED_Data_Table_230"/>
    <s v="TRADE NAME CHOICES"/>
    <x v="2"/>
    <m/>
    <s v="BCHCKBOX"/>
    <m/>
    <m/>
    <x v="1"/>
    <m/>
    <x v="2"/>
  </r>
  <r>
    <n v="141"/>
    <s v="DED_Data_Table_231"/>
    <s v="TRADE NAME CLASSIFICATION"/>
    <x v="2"/>
    <m/>
    <s v="BCHCKBOX"/>
    <m/>
    <m/>
    <x v="1"/>
    <m/>
    <x v="2"/>
  </r>
  <r>
    <n v="142"/>
    <s v="DED_Data_Table_232"/>
    <s v="TRADE NAME RENEWAL INFO"/>
    <x v="2"/>
    <m/>
    <s v="BCHCKBOX"/>
    <m/>
    <m/>
    <x v="1"/>
    <m/>
    <x v="2"/>
  </r>
  <r>
    <n v="143"/>
    <s v="DED_Data_Table_233"/>
    <s v="TRANSACTION INFORMATION"/>
    <x v="2"/>
    <m/>
    <s v="BCHCKBOX"/>
    <m/>
    <m/>
    <x v="1"/>
    <m/>
    <x v="2"/>
  </r>
  <r>
    <n v="144"/>
    <s v="DED_Data_Table_234"/>
    <s v="VEHICLE INFO"/>
    <x v="2"/>
    <m/>
    <s v="BCHCKBOX"/>
    <m/>
    <m/>
    <x v="1"/>
    <m/>
    <x v="2"/>
  </r>
  <r>
    <n v="145"/>
    <s v="DED_Data_Table_235"/>
    <s v="VIRTUAL INSPECTION CONFIRMATION"/>
    <x v="2"/>
    <m/>
    <s v="BCHCKBOX"/>
    <m/>
    <m/>
    <x v="1"/>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F47A2-B899-47B8-9239-73013623664B}" name="PivotTable1" cacheId="1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O4:S12" firstHeaderRow="0" firstDataRow="1" firstDataCol="3"/>
  <pivotFields count="11">
    <pivotField compact="0" outline="0" showAll="0"/>
    <pivotField compact="0" outline="0" showAll="0"/>
    <pivotField compact="0" outline="0" showAll="0"/>
    <pivotField axis="axisRow" compact="0" outline="0" showAll="0" defaultSubtotal="0">
      <items count="3">
        <item x="0"/>
        <item x="1"/>
        <item x="2"/>
      </items>
    </pivotField>
    <pivotField compact="0" outline="0" showAll="0"/>
    <pivotField compact="0" outline="0" showAll="0"/>
    <pivotField dataField="1" compact="0" outline="0" showAll="0" defaultSubtotal="0"/>
    <pivotField dataField="1" compact="0" outline="0" showAll="0" defaultSubtotal="0"/>
    <pivotField axis="axisRow" compact="0" outline="0" showAll="0" defaultSubtotal="0">
      <items count="2">
        <item x="0"/>
        <item x="1"/>
      </items>
    </pivotField>
    <pivotField compact="0" outline="0" showAll="0"/>
    <pivotField axis="axisRow" compact="0" outline="0" showAll="0" defaultSubtotal="0">
      <items count="3">
        <item x="0"/>
        <item x="1"/>
        <item x="2"/>
      </items>
    </pivotField>
  </pivotFields>
  <rowFields count="3">
    <field x="3"/>
    <field x="10"/>
    <field x="8"/>
  </rowFields>
  <rowItems count="8">
    <i>
      <x/>
      <x/>
      <x/>
    </i>
    <i r="1">
      <x v="1"/>
      <x v="1"/>
    </i>
    <i>
      <x v="1"/>
      <x/>
      <x/>
    </i>
    <i r="2">
      <x v="1"/>
    </i>
    <i r="1">
      <x v="1"/>
      <x v="1"/>
    </i>
    <i r="1">
      <x v="2"/>
      <x v="1"/>
    </i>
    <i>
      <x v="2"/>
      <x v="2"/>
      <x v="1"/>
    </i>
    <i t="grand">
      <x/>
    </i>
  </rowItems>
  <colFields count="1">
    <field x="-2"/>
  </colFields>
  <colItems count="2">
    <i>
      <x/>
    </i>
    <i i="1">
      <x v="1"/>
    </i>
  </colItems>
  <dataFields count="2">
    <dataField name="Count of DATA AT SOURCE" fld="6" subtotal="count" baseField="0" baseItem="0"/>
    <dataField name="Count of DATA AT BRONZ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89CF8A4-2BA0-4EFC-90B3-0117C08F59CA}">
  <we:reference id="cba9fc06-6fc9-492e-9525-923870a3b909" version="2.0.0.0" store="EXCatalog" storeType="EXCatalog"/>
  <we:alternateReferences>
    <we:reference id="WA200010215" version="2.0.0.0" store="en-US" storeType="OMEX"/>
  </we:alternateReferences>
  <we:properties>
    <we:property name="bps.codex_control.document_id" value="&quot;0deb44b9-5b55-4453-9e05-ac9390365da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hyperlink" Target="mailto:SMAJafar@ded.abudhabi.ae" TargetMode="External"/><Relationship Id="rId2" Type="http://schemas.openxmlformats.org/officeDocument/2006/relationships/hyperlink" Target="mailto:SMAJafar@ded.abudhabi.ae" TargetMode="External"/><Relationship Id="rId1" Type="http://schemas.openxmlformats.org/officeDocument/2006/relationships/hyperlink" Target="mailto:SMAJafar@ded.abudhabi.ae" TargetMode="External"/><Relationship Id="rId6" Type="http://schemas.openxmlformats.org/officeDocument/2006/relationships/hyperlink" Target="mailto:SMAJafar@ded.abudhabi.ae" TargetMode="External"/><Relationship Id="rId5" Type="http://schemas.openxmlformats.org/officeDocument/2006/relationships/hyperlink" Target="mailto:SMAJafar@ded.abudhabi.ae" TargetMode="External"/><Relationship Id="rId4" Type="http://schemas.openxmlformats.org/officeDocument/2006/relationships/hyperlink" Target="mailto:SMAJafar@ded.abudhabi.ae"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9966F-B634-49DD-A851-2084DA580D7B}">
  <sheetPr filterMode="1">
    <tabColor rgb="FF7030A0"/>
    <pageSetUpPr fitToPage="1"/>
  </sheetPr>
  <dimension ref="A1:AT4621"/>
  <sheetViews>
    <sheetView tabSelected="1" topLeftCell="H1" zoomScale="66" zoomScaleNormal="55" workbookViewId="0">
      <pane ySplit="3" topLeftCell="A79" activePane="bottomLeft" state="frozen"/>
      <selection activeCell="AB1" sqref="AB1"/>
      <selection pane="bottomLeft" activeCell="L4027" sqref="L4027"/>
    </sheetView>
  </sheetViews>
  <sheetFormatPr defaultColWidth="8.6640625" defaultRowHeight="30" customHeight="1" outlineLevelCol="1"/>
  <cols>
    <col min="1" max="1" width="13" style="11" customWidth="1"/>
    <col min="2" max="3" width="22.53125" style="11" customWidth="1"/>
    <col min="4" max="4" width="24" style="11" customWidth="1"/>
    <col min="5" max="5" width="30.1328125" style="11" customWidth="1"/>
    <col min="6" max="6" width="37.53125" style="196" customWidth="1"/>
    <col min="7" max="7" width="34.46484375" style="196" customWidth="1"/>
    <col min="8" max="8" width="20" style="11" customWidth="1"/>
    <col min="9" max="9" width="16" style="11" customWidth="1"/>
    <col min="10" max="17" width="38.33203125" style="11" customWidth="1"/>
    <col min="18" max="20" width="18.6640625" style="11" customWidth="1"/>
    <col min="21" max="21" width="42.86328125" style="11" customWidth="1"/>
    <col min="22" max="29" width="18.6640625" style="11" customWidth="1"/>
    <col min="30" max="30" width="15" style="11" customWidth="1"/>
    <col min="31" max="31" width="28" style="11" customWidth="1"/>
    <col min="32" max="32" width="13" style="11" customWidth="1"/>
    <col min="33" max="35" width="14.86328125" style="11" customWidth="1"/>
    <col min="36" max="36" width="24" style="11" customWidth="1"/>
    <col min="37" max="37" width="13" style="11" customWidth="1"/>
    <col min="38" max="38" width="14" style="11" customWidth="1"/>
    <col min="39" max="40" width="14.86328125" style="11" customWidth="1"/>
    <col min="41" max="41" width="24" style="11" customWidth="1"/>
    <col min="42" max="42" width="13" style="11" customWidth="1"/>
    <col min="43" max="43" width="48" style="11" customWidth="1"/>
    <col min="44" max="46" width="30" style="11" customWidth="1" outlineLevel="1"/>
    <col min="47" max="16384" width="8.6640625" style="11"/>
  </cols>
  <sheetData>
    <row r="1" spans="1:45" customFormat="1" ht="30" customHeight="1">
      <c r="A1" s="5" t="s">
        <v>0</v>
      </c>
      <c r="B1" s="5"/>
      <c r="C1" s="5"/>
      <c r="D1" s="5"/>
      <c r="E1" s="5"/>
      <c r="F1" s="9"/>
      <c r="G1" s="9"/>
      <c r="H1" s="5"/>
      <c r="I1" s="106"/>
      <c r="J1" s="9"/>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9"/>
      <c r="AN1" s="106"/>
      <c r="AO1" s="106"/>
      <c r="AP1" s="106"/>
    </row>
    <row r="2" spans="1:45" customFormat="1" ht="30" customHeight="1">
      <c r="A2" s="6" t="s">
        <v>1</v>
      </c>
      <c r="B2" s="6"/>
      <c r="C2" s="6"/>
      <c r="D2" s="6"/>
      <c r="E2" s="6"/>
      <c r="F2" s="6"/>
      <c r="G2" s="6"/>
      <c r="H2" s="193" t="s">
        <v>2</v>
      </c>
      <c r="I2" s="194"/>
      <c r="J2" s="220"/>
      <c r="K2" s="194"/>
      <c r="L2" s="194"/>
      <c r="M2" s="194"/>
      <c r="N2" s="194"/>
      <c r="O2" s="194"/>
      <c r="P2" s="194"/>
      <c r="Q2" s="194"/>
      <c r="R2" s="194"/>
      <c r="S2" s="194"/>
      <c r="T2" s="195"/>
      <c r="U2" s="195"/>
      <c r="V2" s="195"/>
      <c r="W2" s="195"/>
      <c r="X2" s="195"/>
      <c r="Y2" s="195"/>
      <c r="Z2" s="195"/>
      <c r="AA2" s="195"/>
      <c r="AB2" s="195"/>
      <c r="AC2" s="195"/>
      <c r="AD2" s="192"/>
      <c r="AE2" s="7" t="s">
        <v>3</v>
      </c>
      <c r="AF2" s="7"/>
      <c r="AG2" s="7"/>
      <c r="AH2" s="7"/>
      <c r="AI2" s="7"/>
      <c r="AJ2" s="7"/>
      <c r="AK2" s="7"/>
      <c r="AL2" s="7"/>
      <c r="AM2" s="10"/>
      <c r="AN2" s="7"/>
      <c r="AO2" s="7"/>
      <c r="AP2" s="7"/>
      <c r="AQ2" s="175"/>
    </row>
    <row r="3" spans="1:45" customFormat="1" ht="40.5">
      <c r="A3" s="133" t="s">
        <v>4</v>
      </c>
      <c r="B3" s="133" t="s">
        <v>5</v>
      </c>
      <c r="C3" s="133" t="s">
        <v>6</v>
      </c>
      <c r="D3" s="133" t="s">
        <v>7</v>
      </c>
      <c r="E3" s="228" t="s">
        <v>8</v>
      </c>
      <c r="F3" s="133" t="s">
        <v>9</v>
      </c>
      <c r="G3" s="133" t="s">
        <v>10</v>
      </c>
      <c r="H3" s="133" t="s">
        <v>11</v>
      </c>
      <c r="I3" s="133" t="s">
        <v>12</v>
      </c>
      <c r="J3" s="134" t="s">
        <v>13</v>
      </c>
      <c r="K3" s="133" t="s">
        <v>14</v>
      </c>
      <c r="L3" s="133" t="s">
        <v>15</v>
      </c>
      <c r="M3" s="49" t="s">
        <v>16</v>
      </c>
      <c r="N3" s="49" t="s">
        <v>17</v>
      </c>
      <c r="O3" s="49" t="s">
        <v>18</v>
      </c>
      <c r="P3" s="49" t="s">
        <v>19</v>
      </c>
      <c r="Q3" s="49" t="s">
        <v>20</v>
      </c>
      <c r="R3" s="49" t="s">
        <v>21</v>
      </c>
      <c r="S3" s="49" t="s">
        <v>22</v>
      </c>
      <c r="T3" s="49" t="s">
        <v>23</v>
      </c>
      <c r="U3" s="49" t="s">
        <v>24</v>
      </c>
      <c r="V3" s="49" t="s">
        <v>25</v>
      </c>
      <c r="W3" s="49" t="s">
        <v>26</v>
      </c>
      <c r="X3" s="49" t="s">
        <v>27</v>
      </c>
      <c r="Y3" s="49" t="s">
        <v>28</v>
      </c>
      <c r="Z3" s="49" t="s">
        <v>29</v>
      </c>
      <c r="AA3" s="49" t="s">
        <v>30</v>
      </c>
      <c r="AB3" s="49" t="s">
        <v>31</v>
      </c>
      <c r="AC3" s="50" t="s">
        <v>32</v>
      </c>
      <c r="AD3" s="133" t="s">
        <v>33</v>
      </c>
      <c r="AE3" s="3" t="s">
        <v>34</v>
      </c>
      <c r="AF3" s="132" t="s">
        <v>35</v>
      </c>
      <c r="AG3" s="131" t="s">
        <v>36</v>
      </c>
      <c r="AH3" s="131" t="s">
        <v>37</v>
      </c>
      <c r="AI3" s="131" t="s">
        <v>38</v>
      </c>
      <c r="AJ3" s="3" t="s">
        <v>39</v>
      </c>
      <c r="AK3" s="132" t="s">
        <v>40</v>
      </c>
      <c r="AL3" s="2" t="s">
        <v>41</v>
      </c>
      <c r="AM3" s="131" t="s">
        <v>42</v>
      </c>
      <c r="AN3" s="131" t="s">
        <v>43</v>
      </c>
      <c r="AO3" s="1" t="s">
        <v>44</v>
      </c>
      <c r="AP3" s="2" t="s">
        <v>45</v>
      </c>
      <c r="AQ3" s="2" t="s">
        <v>46</v>
      </c>
      <c r="AR3" s="2" t="s">
        <v>47</v>
      </c>
      <c r="AS3" s="2" t="s">
        <v>48</v>
      </c>
    </row>
    <row r="4" spans="1:45" s="189" customFormat="1" ht="30" hidden="1" customHeight="1">
      <c r="A4" s="199" t="s">
        <v>49</v>
      </c>
      <c r="B4" s="200" t="s">
        <v>50</v>
      </c>
      <c r="C4" s="200" t="s">
        <v>51</v>
      </c>
      <c r="D4" s="200" t="s">
        <v>52</v>
      </c>
      <c r="E4" s="200" t="s">
        <v>53</v>
      </c>
      <c r="F4" s="201" t="s">
        <v>54</v>
      </c>
      <c r="G4" s="201" t="s">
        <v>55</v>
      </c>
      <c r="H4" s="200" t="s">
        <v>56</v>
      </c>
      <c r="I4" s="199" t="s">
        <v>57</v>
      </c>
      <c r="J4" s="202" t="s">
        <v>58</v>
      </c>
      <c r="K4" s="203" t="s">
        <v>59</v>
      </c>
      <c r="L4" s="200" t="s">
        <v>60</v>
      </c>
      <c r="M4" s="200" t="s">
        <v>61</v>
      </c>
      <c r="N4" s="200" t="s">
        <v>62</v>
      </c>
      <c r="O4" s="200" t="s">
        <v>63</v>
      </c>
      <c r="P4" s="200" t="s">
        <v>64</v>
      </c>
      <c r="Q4" s="200" t="s">
        <v>65</v>
      </c>
      <c r="R4" s="200" t="s">
        <v>51</v>
      </c>
      <c r="S4" s="200" t="s">
        <v>53</v>
      </c>
      <c r="T4" s="200" t="s">
        <v>66</v>
      </c>
      <c r="U4" s="203" t="s">
        <v>67</v>
      </c>
      <c r="V4" s="200">
        <v>1</v>
      </c>
      <c r="W4" s="200" t="s">
        <v>68</v>
      </c>
      <c r="X4" s="200" t="s">
        <v>69</v>
      </c>
      <c r="Y4" s="200" t="s">
        <v>70</v>
      </c>
      <c r="Z4" s="200" t="s">
        <v>50</v>
      </c>
      <c r="AA4" s="233" t="s">
        <v>71</v>
      </c>
      <c r="AB4" s="216">
        <v>46310</v>
      </c>
      <c r="AC4" s="200"/>
      <c r="AD4" s="229" t="s">
        <v>72</v>
      </c>
      <c r="AE4" s="184" t="s">
        <v>73</v>
      </c>
      <c r="AF4" s="185" t="s">
        <v>74</v>
      </c>
      <c r="AG4" s="186"/>
      <c r="AH4" s="187"/>
      <c r="AI4" s="187"/>
      <c r="AJ4" s="184" t="s">
        <v>75</v>
      </c>
      <c r="AK4" s="185" t="s">
        <v>76</v>
      </c>
      <c r="AL4" s="187" t="s">
        <v>77</v>
      </c>
      <c r="AM4" s="186" t="s">
        <v>78</v>
      </c>
      <c r="AN4" s="187"/>
      <c r="AO4" s="185" t="s">
        <v>79</v>
      </c>
      <c r="AP4" s="187"/>
      <c r="AQ4" s="188"/>
      <c r="AR4" s="188"/>
      <c r="AS4" s="188"/>
    </row>
    <row r="5" spans="1:45" s="189" customFormat="1" ht="30" hidden="1" customHeight="1">
      <c r="A5" s="199" t="s">
        <v>49</v>
      </c>
      <c r="B5" s="200" t="s">
        <v>80</v>
      </c>
      <c r="C5" s="200" t="s">
        <v>81</v>
      </c>
      <c r="D5" s="200" t="s">
        <v>82</v>
      </c>
      <c r="E5" s="200" t="s">
        <v>83</v>
      </c>
      <c r="F5" s="201" t="s">
        <v>84</v>
      </c>
      <c r="G5" s="201" t="s">
        <v>85</v>
      </c>
      <c r="H5" s="200" t="s">
        <v>86</v>
      </c>
      <c r="I5" s="199" t="s">
        <v>87</v>
      </c>
      <c r="J5" s="202" t="s">
        <v>88</v>
      </c>
      <c r="K5" s="203" t="s">
        <v>89</v>
      </c>
      <c r="L5" s="200" t="s">
        <v>90</v>
      </c>
      <c r="M5" s="200" t="s">
        <v>61</v>
      </c>
      <c r="N5" s="200" t="s">
        <v>62</v>
      </c>
      <c r="O5" s="200" t="s">
        <v>91</v>
      </c>
      <c r="P5" s="200" t="s">
        <v>92</v>
      </c>
      <c r="Q5" s="200" t="s">
        <v>65</v>
      </c>
      <c r="R5" s="200" t="s">
        <v>81</v>
      </c>
      <c r="S5" s="200" t="s">
        <v>83</v>
      </c>
      <c r="T5" s="200" t="s">
        <v>93</v>
      </c>
      <c r="U5" s="203" t="s">
        <v>94</v>
      </c>
      <c r="V5" s="200">
        <v>0.95</v>
      </c>
      <c r="W5" s="200" t="s">
        <v>68</v>
      </c>
      <c r="X5" s="200" t="s">
        <v>69</v>
      </c>
      <c r="Y5" s="200" t="s">
        <v>70</v>
      </c>
      <c r="Z5" s="200" t="s">
        <v>95</v>
      </c>
      <c r="AA5" s="233" t="s">
        <v>71</v>
      </c>
      <c r="AB5" s="216">
        <v>46310</v>
      </c>
      <c r="AC5" s="200"/>
      <c r="AD5" s="229" t="s">
        <v>72</v>
      </c>
      <c r="AE5" s="184" t="s">
        <v>73</v>
      </c>
      <c r="AF5" s="185" t="s">
        <v>74</v>
      </c>
      <c r="AG5" s="186"/>
      <c r="AH5" s="187"/>
      <c r="AI5" s="187"/>
      <c r="AJ5" s="184" t="s">
        <v>75</v>
      </c>
      <c r="AK5" s="185" t="s">
        <v>76</v>
      </c>
      <c r="AL5" s="187" t="s">
        <v>77</v>
      </c>
      <c r="AM5" s="186" t="s">
        <v>96</v>
      </c>
      <c r="AN5" s="187"/>
      <c r="AO5" s="185" t="s">
        <v>79</v>
      </c>
      <c r="AP5" s="187"/>
      <c r="AQ5" s="188"/>
      <c r="AR5" s="188"/>
      <c r="AS5" s="188"/>
    </row>
    <row r="6" spans="1:45" s="189" customFormat="1" ht="30" hidden="1" customHeight="1">
      <c r="A6" s="199" t="s">
        <v>49</v>
      </c>
      <c r="B6" s="200" t="s">
        <v>80</v>
      </c>
      <c r="C6" s="200" t="s">
        <v>81</v>
      </c>
      <c r="D6" s="200" t="s">
        <v>97</v>
      </c>
      <c r="E6" s="200" t="s">
        <v>98</v>
      </c>
      <c r="F6" s="201" t="s">
        <v>99</v>
      </c>
      <c r="G6" s="201" t="s">
        <v>100</v>
      </c>
      <c r="H6" s="200" t="s">
        <v>101</v>
      </c>
      <c r="I6" s="199" t="s">
        <v>102</v>
      </c>
      <c r="J6" s="202" t="s">
        <v>103</v>
      </c>
      <c r="K6" s="203" t="s">
        <v>104</v>
      </c>
      <c r="L6" s="200" t="s">
        <v>90</v>
      </c>
      <c r="M6" s="200" t="s">
        <v>61</v>
      </c>
      <c r="N6" s="200" t="s">
        <v>62</v>
      </c>
      <c r="O6" s="200" t="s">
        <v>91</v>
      </c>
      <c r="P6" s="200" t="s">
        <v>92</v>
      </c>
      <c r="Q6" s="200" t="s">
        <v>65</v>
      </c>
      <c r="R6" s="200" t="s">
        <v>81</v>
      </c>
      <c r="S6" s="200" t="s">
        <v>98</v>
      </c>
      <c r="T6" s="200" t="s">
        <v>93</v>
      </c>
      <c r="U6" s="203" t="s">
        <v>105</v>
      </c>
      <c r="V6" s="200">
        <v>0.95</v>
      </c>
      <c r="W6" s="200" t="s">
        <v>68</v>
      </c>
      <c r="X6" s="200" t="s">
        <v>69</v>
      </c>
      <c r="Y6" s="200" t="s">
        <v>70</v>
      </c>
      <c r="Z6" s="200" t="s">
        <v>95</v>
      </c>
      <c r="AA6" s="233" t="s">
        <v>71</v>
      </c>
      <c r="AB6" s="216">
        <v>46310</v>
      </c>
      <c r="AC6" s="200"/>
      <c r="AD6" s="229" t="s">
        <v>72</v>
      </c>
      <c r="AE6" s="184" t="s">
        <v>73</v>
      </c>
      <c r="AF6" s="185" t="s">
        <v>74</v>
      </c>
      <c r="AG6" s="186"/>
      <c r="AH6" s="187"/>
      <c r="AI6" s="187"/>
      <c r="AJ6" s="184" t="s">
        <v>75</v>
      </c>
      <c r="AK6" s="185" t="s">
        <v>76</v>
      </c>
      <c r="AL6" s="187" t="s">
        <v>77</v>
      </c>
      <c r="AM6" s="186" t="s">
        <v>106</v>
      </c>
      <c r="AN6" s="187"/>
      <c r="AO6" s="185" t="s">
        <v>79</v>
      </c>
      <c r="AP6" s="187"/>
      <c r="AQ6" s="188"/>
      <c r="AR6" s="188"/>
      <c r="AS6" s="188"/>
    </row>
    <row r="7" spans="1:45" s="189" customFormat="1" ht="30" hidden="1" customHeight="1">
      <c r="A7" s="199" t="s">
        <v>49</v>
      </c>
      <c r="B7" s="200" t="s">
        <v>80</v>
      </c>
      <c r="C7" s="200" t="s">
        <v>81</v>
      </c>
      <c r="D7" s="200" t="s">
        <v>107</v>
      </c>
      <c r="E7" s="200" t="s">
        <v>108</v>
      </c>
      <c r="F7" s="201" t="s">
        <v>109</v>
      </c>
      <c r="G7" s="201" t="s">
        <v>110</v>
      </c>
      <c r="H7" s="200" t="s">
        <v>111</v>
      </c>
      <c r="I7" s="199" t="s">
        <v>112</v>
      </c>
      <c r="J7" s="202" t="s">
        <v>113</v>
      </c>
      <c r="K7" s="203" t="s">
        <v>114</v>
      </c>
      <c r="L7" s="200" t="s">
        <v>90</v>
      </c>
      <c r="M7" s="200" t="s">
        <v>61</v>
      </c>
      <c r="N7" s="200" t="s">
        <v>62</v>
      </c>
      <c r="O7" s="200" t="s">
        <v>91</v>
      </c>
      <c r="P7" s="200" t="s">
        <v>92</v>
      </c>
      <c r="Q7" s="200" t="s">
        <v>65</v>
      </c>
      <c r="R7" s="200" t="s">
        <v>81</v>
      </c>
      <c r="S7" s="200" t="s">
        <v>108</v>
      </c>
      <c r="T7" s="200" t="s">
        <v>93</v>
      </c>
      <c r="U7" s="203" t="s">
        <v>115</v>
      </c>
      <c r="V7" s="200">
        <v>0.95</v>
      </c>
      <c r="W7" s="200" t="s">
        <v>68</v>
      </c>
      <c r="X7" s="200" t="s">
        <v>69</v>
      </c>
      <c r="Y7" s="200" t="s">
        <v>70</v>
      </c>
      <c r="Z7" s="200" t="s">
        <v>95</v>
      </c>
      <c r="AA7" s="233" t="s">
        <v>71</v>
      </c>
      <c r="AB7" s="216">
        <v>46310</v>
      </c>
      <c r="AC7" s="200"/>
      <c r="AD7" s="229" t="s">
        <v>72</v>
      </c>
      <c r="AE7" s="184" t="s">
        <v>73</v>
      </c>
      <c r="AF7" s="185" t="s">
        <v>74</v>
      </c>
      <c r="AG7" s="186"/>
      <c r="AH7" s="187"/>
      <c r="AI7" s="187"/>
      <c r="AJ7" s="184" t="s">
        <v>75</v>
      </c>
      <c r="AK7" s="185" t="s">
        <v>76</v>
      </c>
      <c r="AL7" s="187" t="s">
        <v>77</v>
      </c>
      <c r="AM7" s="186" t="s">
        <v>116</v>
      </c>
      <c r="AN7" s="187"/>
      <c r="AO7" s="185" t="s">
        <v>79</v>
      </c>
      <c r="AP7" s="187"/>
      <c r="AQ7" s="188"/>
      <c r="AR7" s="188"/>
      <c r="AS7" s="188"/>
    </row>
    <row r="8" spans="1:45" s="189" customFormat="1" ht="30" hidden="1" customHeight="1">
      <c r="A8" s="199" t="s">
        <v>49</v>
      </c>
      <c r="B8" s="200" t="s">
        <v>80</v>
      </c>
      <c r="C8" s="200" t="s">
        <v>81</v>
      </c>
      <c r="D8" s="200" t="s">
        <v>117</v>
      </c>
      <c r="E8" s="200" t="s">
        <v>118</v>
      </c>
      <c r="F8" s="201" t="s">
        <v>119</v>
      </c>
      <c r="G8" s="201" t="s">
        <v>120</v>
      </c>
      <c r="H8" s="200" t="s">
        <v>121</v>
      </c>
      <c r="I8" s="199" t="s">
        <v>122</v>
      </c>
      <c r="J8" s="202" t="s">
        <v>123</v>
      </c>
      <c r="K8" s="203" t="s">
        <v>124</v>
      </c>
      <c r="L8" s="200" t="s">
        <v>90</v>
      </c>
      <c r="M8" s="200" t="s">
        <v>61</v>
      </c>
      <c r="N8" s="200" t="s">
        <v>62</v>
      </c>
      <c r="O8" s="200" t="s">
        <v>91</v>
      </c>
      <c r="P8" s="200" t="s">
        <v>92</v>
      </c>
      <c r="Q8" s="200" t="s">
        <v>65</v>
      </c>
      <c r="R8" s="200" t="s">
        <v>81</v>
      </c>
      <c r="S8" s="200" t="s">
        <v>118</v>
      </c>
      <c r="T8" s="200" t="s">
        <v>93</v>
      </c>
      <c r="U8" s="203" t="s">
        <v>125</v>
      </c>
      <c r="V8" s="200">
        <v>0.95</v>
      </c>
      <c r="W8" s="200" t="s">
        <v>68</v>
      </c>
      <c r="X8" s="200" t="s">
        <v>69</v>
      </c>
      <c r="Y8" s="200" t="s">
        <v>70</v>
      </c>
      <c r="Z8" s="200" t="s">
        <v>95</v>
      </c>
      <c r="AA8" s="233" t="s">
        <v>71</v>
      </c>
      <c r="AB8" s="216">
        <v>46310</v>
      </c>
      <c r="AC8" s="200"/>
      <c r="AD8" s="229" t="s">
        <v>72</v>
      </c>
      <c r="AE8" s="184" t="s">
        <v>73</v>
      </c>
      <c r="AF8" s="185" t="s">
        <v>74</v>
      </c>
      <c r="AG8" s="186"/>
      <c r="AH8" s="187"/>
      <c r="AI8" s="187"/>
      <c r="AJ8" s="184" t="s">
        <v>75</v>
      </c>
      <c r="AK8" s="185" t="s">
        <v>76</v>
      </c>
      <c r="AL8" s="187" t="s">
        <v>77</v>
      </c>
      <c r="AM8" s="186" t="s">
        <v>126</v>
      </c>
      <c r="AN8" s="187"/>
      <c r="AO8" s="185" t="s">
        <v>79</v>
      </c>
      <c r="AP8" s="187"/>
      <c r="AQ8" s="188"/>
      <c r="AR8" s="188"/>
      <c r="AS8" s="188"/>
    </row>
    <row r="9" spans="1:45" s="189" customFormat="1" ht="30" hidden="1" customHeight="1">
      <c r="A9" s="199" t="s">
        <v>49</v>
      </c>
      <c r="B9" s="200" t="s">
        <v>80</v>
      </c>
      <c r="C9" s="200" t="s">
        <v>81</v>
      </c>
      <c r="D9" s="200" t="s">
        <v>127</v>
      </c>
      <c r="E9" s="200" t="s">
        <v>128</v>
      </c>
      <c r="F9" s="201" t="s">
        <v>129</v>
      </c>
      <c r="G9" s="201" t="s">
        <v>130</v>
      </c>
      <c r="H9" s="200" t="s">
        <v>131</v>
      </c>
      <c r="I9" s="199" t="s">
        <v>132</v>
      </c>
      <c r="J9" s="202" t="s">
        <v>133</v>
      </c>
      <c r="K9" s="203" t="s">
        <v>134</v>
      </c>
      <c r="L9" s="200" t="s">
        <v>90</v>
      </c>
      <c r="M9" s="200" t="s">
        <v>61</v>
      </c>
      <c r="N9" s="200" t="s">
        <v>62</v>
      </c>
      <c r="O9" s="200" t="s">
        <v>91</v>
      </c>
      <c r="P9" s="200" t="s">
        <v>92</v>
      </c>
      <c r="Q9" s="200" t="s">
        <v>65</v>
      </c>
      <c r="R9" s="200" t="s">
        <v>81</v>
      </c>
      <c r="S9" s="200" t="s">
        <v>128</v>
      </c>
      <c r="T9" s="200" t="s">
        <v>93</v>
      </c>
      <c r="U9" s="203" t="s">
        <v>135</v>
      </c>
      <c r="V9" s="200">
        <v>0.95</v>
      </c>
      <c r="W9" s="200" t="s">
        <v>68</v>
      </c>
      <c r="X9" s="200" t="s">
        <v>69</v>
      </c>
      <c r="Y9" s="200" t="s">
        <v>70</v>
      </c>
      <c r="Z9" s="200" t="s">
        <v>95</v>
      </c>
      <c r="AA9" s="233" t="s">
        <v>71</v>
      </c>
      <c r="AB9" s="216">
        <v>46310</v>
      </c>
      <c r="AC9" s="200"/>
      <c r="AD9" s="229" t="s">
        <v>72</v>
      </c>
      <c r="AE9" s="184" t="s">
        <v>73</v>
      </c>
      <c r="AF9" s="185" t="s">
        <v>74</v>
      </c>
      <c r="AG9" s="186"/>
      <c r="AH9" s="187"/>
      <c r="AI9" s="187"/>
      <c r="AJ9" s="184" t="s">
        <v>75</v>
      </c>
      <c r="AK9" s="185" t="s">
        <v>76</v>
      </c>
      <c r="AL9" s="187" t="s">
        <v>77</v>
      </c>
      <c r="AM9" s="186" t="s">
        <v>136</v>
      </c>
      <c r="AN9" s="187"/>
      <c r="AO9" s="185" t="s">
        <v>79</v>
      </c>
      <c r="AP9" s="187"/>
      <c r="AQ9" s="188"/>
      <c r="AR9" s="188"/>
      <c r="AS9" s="188"/>
    </row>
    <row r="10" spans="1:45" s="189" customFormat="1" ht="30" hidden="1" customHeight="1">
      <c r="A10" s="199" t="s">
        <v>49</v>
      </c>
      <c r="B10" s="200" t="s">
        <v>80</v>
      </c>
      <c r="C10" s="200" t="s">
        <v>81</v>
      </c>
      <c r="D10" s="200" t="s">
        <v>137</v>
      </c>
      <c r="E10" s="200" t="s">
        <v>138</v>
      </c>
      <c r="F10" s="201" t="s">
        <v>139</v>
      </c>
      <c r="G10" s="201" t="s">
        <v>140</v>
      </c>
      <c r="H10" s="200" t="s">
        <v>141</v>
      </c>
      <c r="I10" s="199" t="s">
        <v>142</v>
      </c>
      <c r="J10" s="202" t="s">
        <v>143</v>
      </c>
      <c r="K10" s="203" t="s">
        <v>144</v>
      </c>
      <c r="L10" s="200" t="s">
        <v>90</v>
      </c>
      <c r="M10" s="200" t="s">
        <v>61</v>
      </c>
      <c r="N10" s="200" t="s">
        <v>62</v>
      </c>
      <c r="O10" s="200" t="s">
        <v>91</v>
      </c>
      <c r="P10" s="200" t="s">
        <v>92</v>
      </c>
      <c r="Q10" s="200" t="s">
        <v>65</v>
      </c>
      <c r="R10" s="200" t="s">
        <v>81</v>
      </c>
      <c r="S10" s="200" t="s">
        <v>138</v>
      </c>
      <c r="T10" s="200" t="s">
        <v>93</v>
      </c>
      <c r="U10" s="203" t="s">
        <v>145</v>
      </c>
      <c r="V10" s="200">
        <v>0.95</v>
      </c>
      <c r="W10" s="200" t="s">
        <v>68</v>
      </c>
      <c r="X10" s="200" t="s">
        <v>69</v>
      </c>
      <c r="Y10" s="200" t="s">
        <v>70</v>
      </c>
      <c r="Z10" s="200" t="s">
        <v>95</v>
      </c>
      <c r="AA10" s="233" t="s">
        <v>71</v>
      </c>
      <c r="AB10" s="216">
        <v>46310</v>
      </c>
      <c r="AC10" s="200"/>
      <c r="AD10" s="229" t="s">
        <v>72</v>
      </c>
      <c r="AE10" s="184" t="s">
        <v>73</v>
      </c>
      <c r="AF10" s="185" t="s">
        <v>74</v>
      </c>
      <c r="AG10" s="186"/>
      <c r="AH10" s="187"/>
      <c r="AI10" s="187"/>
      <c r="AJ10" s="184" t="s">
        <v>75</v>
      </c>
      <c r="AK10" s="185" t="s">
        <v>76</v>
      </c>
      <c r="AL10" s="187" t="s">
        <v>77</v>
      </c>
      <c r="AM10" s="186" t="s">
        <v>146</v>
      </c>
      <c r="AN10" s="187"/>
      <c r="AO10" s="185" t="s">
        <v>79</v>
      </c>
      <c r="AP10" s="187"/>
      <c r="AQ10" s="188"/>
      <c r="AR10" s="188"/>
      <c r="AS10" s="188"/>
    </row>
    <row r="11" spans="1:45" s="189" customFormat="1" ht="30" hidden="1" customHeight="1">
      <c r="A11" s="199" t="s">
        <v>49</v>
      </c>
      <c r="B11" s="200" t="s">
        <v>80</v>
      </c>
      <c r="C11" s="200" t="s">
        <v>81</v>
      </c>
      <c r="D11" s="200" t="s">
        <v>147</v>
      </c>
      <c r="E11" s="200" t="s">
        <v>148</v>
      </c>
      <c r="F11" s="201" t="s">
        <v>149</v>
      </c>
      <c r="G11" s="201" t="s">
        <v>150</v>
      </c>
      <c r="H11" s="200" t="s">
        <v>151</v>
      </c>
      <c r="I11" s="199" t="s">
        <v>152</v>
      </c>
      <c r="J11" s="202" t="s">
        <v>153</v>
      </c>
      <c r="K11" s="203" t="s">
        <v>154</v>
      </c>
      <c r="L11" s="200" t="s">
        <v>90</v>
      </c>
      <c r="M11" s="200" t="s">
        <v>61</v>
      </c>
      <c r="N11" s="200" t="s">
        <v>62</v>
      </c>
      <c r="O11" s="200" t="s">
        <v>91</v>
      </c>
      <c r="P11" s="200" t="s">
        <v>92</v>
      </c>
      <c r="Q11" s="200" t="s">
        <v>65</v>
      </c>
      <c r="R11" s="200" t="s">
        <v>81</v>
      </c>
      <c r="S11" s="200" t="s">
        <v>148</v>
      </c>
      <c r="T11" s="200" t="s">
        <v>93</v>
      </c>
      <c r="U11" s="203" t="s">
        <v>155</v>
      </c>
      <c r="V11" s="200">
        <v>0.95</v>
      </c>
      <c r="W11" s="200" t="s">
        <v>68</v>
      </c>
      <c r="X11" s="200" t="s">
        <v>69</v>
      </c>
      <c r="Y11" s="200" t="s">
        <v>70</v>
      </c>
      <c r="Z11" s="200" t="s">
        <v>95</v>
      </c>
      <c r="AA11" s="233" t="s">
        <v>71</v>
      </c>
      <c r="AB11" s="216">
        <v>46310</v>
      </c>
      <c r="AC11" s="200"/>
      <c r="AD11" s="229" t="s">
        <v>72</v>
      </c>
      <c r="AE11" s="184" t="s">
        <v>73</v>
      </c>
      <c r="AF11" s="185" t="s">
        <v>74</v>
      </c>
      <c r="AG11" s="186"/>
      <c r="AH11" s="187"/>
      <c r="AI11" s="187"/>
      <c r="AJ11" s="184" t="s">
        <v>75</v>
      </c>
      <c r="AK11" s="185" t="s">
        <v>76</v>
      </c>
      <c r="AL11" s="187" t="s">
        <v>77</v>
      </c>
      <c r="AM11" s="186" t="s">
        <v>156</v>
      </c>
      <c r="AN11" s="187"/>
      <c r="AO11" s="185" t="s">
        <v>79</v>
      </c>
      <c r="AP11" s="187"/>
      <c r="AQ11" s="188"/>
      <c r="AR11" s="188"/>
      <c r="AS11" s="188"/>
    </row>
    <row r="12" spans="1:45" s="189" customFormat="1" ht="30" hidden="1" customHeight="1">
      <c r="A12" s="199" t="s">
        <v>49</v>
      </c>
      <c r="B12" s="200" t="s">
        <v>80</v>
      </c>
      <c r="C12" s="200" t="s">
        <v>81</v>
      </c>
      <c r="D12" s="200" t="s">
        <v>157</v>
      </c>
      <c r="E12" s="200" t="s">
        <v>158</v>
      </c>
      <c r="F12" s="201" t="s">
        <v>159</v>
      </c>
      <c r="G12" s="201" t="s">
        <v>160</v>
      </c>
      <c r="H12" s="200" t="s">
        <v>161</v>
      </c>
      <c r="I12" s="199" t="s">
        <v>162</v>
      </c>
      <c r="J12" s="202" t="s">
        <v>163</v>
      </c>
      <c r="K12" s="203" t="s">
        <v>164</v>
      </c>
      <c r="L12" s="200" t="s">
        <v>90</v>
      </c>
      <c r="M12" s="200" t="s">
        <v>61</v>
      </c>
      <c r="N12" s="200" t="s">
        <v>62</v>
      </c>
      <c r="O12" s="200" t="s">
        <v>91</v>
      </c>
      <c r="P12" s="200" t="s">
        <v>92</v>
      </c>
      <c r="Q12" s="200" t="s">
        <v>65</v>
      </c>
      <c r="R12" s="200" t="s">
        <v>81</v>
      </c>
      <c r="S12" s="200" t="s">
        <v>158</v>
      </c>
      <c r="T12" s="200" t="s">
        <v>93</v>
      </c>
      <c r="U12" s="203" t="s">
        <v>165</v>
      </c>
      <c r="V12" s="200">
        <v>0.95</v>
      </c>
      <c r="W12" s="200" t="s">
        <v>68</v>
      </c>
      <c r="X12" s="200" t="s">
        <v>69</v>
      </c>
      <c r="Y12" s="200" t="s">
        <v>70</v>
      </c>
      <c r="Z12" s="200" t="s">
        <v>95</v>
      </c>
      <c r="AA12" s="233" t="s">
        <v>71</v>
      </c>
      <c r="AB12" s="216">
        <v>46310</v>
      </c>
      <c r="AC12" s="200"/>
      <c r="AD12" s="229" t="s">
        <v>72</v>
      </c>
      <c r="AE12" s="184" t="s">
        <v>73</v>
      </c>
      <c r="AF12" s="185" t="s">
        <v>74</v>
      </c>
      <c r="AG12" s="186"/>
      <c r="AH12" s="187"/>
      <c r="AI12" s="187"/>
      <c r="AJ12" s="184" t="s">
        <v>75</v>
      </c>
      <c r="AK12" s="185" t="s">
        <v>76</v>
      </c>
      <c r="AL12" s="187" t="s">
        <v>77</v>
      </c>
      <c r="AM12" s="186" t="s">
        <v>166</v>
      </c>
      <c r="AN12" s="187"/>
      <c r="AO12" s="185" t="s">
        <v>79</v>
      </c>
      <c r="AP12" s="187"/>
      <c r="AQ12" s="188"/>
      <c r="AR12" s="188"/>
      <c r="AS12" s="188"/>
    </row>
    <row r="13" spans="1:45" s="189" customFormat="1" ht="30" hidden="1" customHeight="1">
      <c r="A13" s="199" t="s">
        <v>49</v>
      </c>
      <c r="B13" s="200" t="s">
        <v>80</v>
      </c>
      <c r="C13" s="200" t="s">
        <v>81</v>
      </c>
      <c r="D13" s="200" t="s">
        <v>167</v>
      </c>
      <c r="E13" s="200" t="s">
        <v>168</v>
      </c>
      <c r="F13" s="201" t="s">
        <v>169</v>
      </c>
      <c r="G13" s="201" t="s">
        <v>170</v>
      </c>
      <c r="H13" s="200" t="s">
        <v>171</v>
      </c>
      <c r="I13" s="199" t="s">
        <v>172</v>
      </c>
      <c r="J13" s="202" t="s">
        <v>173</v>
      </c>
      <c r="K13" s="203" t="s">
        <v>174</v>
      </c>
      <c r="L13" s="200" t="s">
        <v>90</v>
      </c>
      <c r="M13" s="200" t="s">
        <v>61</v>
      </c>
      <c r="N13" s="200" t="s">
        <v>62</v>
      </c>
      <c r="O13" s="200" t="s">
        <v>91</v>
      </c>
      <c r="P13" s="200" t="s">
        <v>92</v>
      </c>
      <c r="Q13" s="200" t="s">
        <v>65</v>
      </c>
      <c r="R13" s="200" t="s">
        <v>81</v>
      </c>
      <c r="S13" s="200" t="s">
        <v>168</v>
      </c>
      <c r="T13" s="200" t="s">
        <v>93</v>
      </c>
      <c r="U13" s="203" t="s">
        <v>175</v>
      </c>
      <c r="V13" s="200">
        <v>0.95</v>
      </c>
      <c r="W13" s="200" t="s">
        <v>68</v>
      </c>
      <c r="X13" s="200" t="s">
        <v>69</v>
      </c>
      <c r="Y13" s="200" t="s">
        <v>70</v>
      </c>
      <c r="Z13" s="200" t="s">
        <v>95</v>
      </c>
      <c r="AA13" s="233" t="s">
        <v>71</v>
      </c>
      <c r="AB13" s="216">
        <v>46310</v>
      </c>
      <c r="AC13" s="200"/>
      <c r="AD13" s="229" t="s">
        <v>72</v>
      </c>
      <c r="AE13" s="184" t="s">
        <v>73</v>
      </c>
      <c r="AF13" s="185" t="s">
        <v>74</v>
      </c>
      <c r="AG13" s="186"/>
      <c r="AH13" s="187"/>
      <c r="AI13" s="187"/>
      <c r="AJ13" s="184" t="s">
        <v>75</v>
      </c>
      <c r="AK13" s="185" t="s">
        <v>76</v>
      </c>
      <c r="AL13" s="187" t="s">
        <v>77</v>
      </c>
      <c r="AM13" s="186" t="s">
        <v>176</v>
      </c>
      <c r="AN13" s="187"/>
      <c r="AO13" s="185" t="s">
        <v>79</v>
      </c>
      <c r="AP13" s="187"/>
      <c r="AQ13" s="188"/>
      <c r="AR13" s="188"/>
      <c r="AS13" s="188"/>
    </row>
    <row r="14" spans="1:45" s="189" customFormat="1" ht="30" hidden="1" customHeight="1">
      <c r="A14" s="199" t="s">
        <v>49</v>
      </c>
      <c r="B14" s="200" t="s">
        <v>80</v>
      </c>
      <c r="C14" s="200" t="s">
        <v>81</v>
      </c>
      <c r="D14" s="200" t="s">
        <v>177</v>
      </c>
      <c r="E14" s="200" t="s">
        <v>178</v>
      </c>
      <c r="F14" s="201" t="s">
        <v>179</v>
      </c>
      <c r="G14" s="201" t="s">
        <v>180</v>
      </c>
      <c r="H14" s="200" t="s">
        <v>181</v>
      </c>
      <c r="I14" s="199" t="s">
        <v>182</v>
      </c>
      <c r="J14" s="202" t="s">
        <v>183</v>
      </c>
      <c r="K14" s="203" t="s">
        <v>184</v>
      </c>
      <c r="L14" s="200" t="s">
        <v>90</v>
      </c>
      <c r="M14" s="200" t="s">
        <v>61</v>
      </c>
      <c r="N14" s="200" t="s">
        <v>62</v>
      </c>
      <c r="O14" s="200" t="s">
        <v>91</v>
      </c>
      <c r="P14" s="200" t="s">
        <v>92</v>
      </c>
      <c r="Q14" s="200" t="s">
        <v>65</v>
      </c>
      <c r="R14" s="200" t="s">
        <v>81</v>
      </c>
      <c r="S14" s="200" t="s">
        <v>178</v>
      </c>
      <c r="T14" s="200" t="s">
        <v>93</v>
      </c>
      <c r="U14" s="203" t="s">
        <v>185</v>
      </c>
      <c r="V14" s="200">
        <v>0.95</v>
      </c>
      <c r="W14" s="200" t="s">
        <v>68</v>
      </c>
      <c r="X14" s="200" t="s">
        <v>69</v>
      </c>
      <c r="Y14" s="200" t="s">
        <v>70</v>
      </c>
      <c r="Z14" s="200" t="s">
        <v>95</v>
      </c>
      <c r="AA14" s="233" t="s">
        <v>71</v>
      </c>
      <c r="AB14" s="216">
        <v>46310</v>
      </c>
      <c r="AC14" s="200"/>
      <c r="AD14" s="229" t="s">
        <v>72</v>
      </c>
      <c r="AE14" s="184" t="s">
        <v>73</v>
      </c>
      <c r="AF14" s="185" t="s">
        <v>74</v>
      </c>
      <c r="AG14" s="186"/>
      <c r="AH14" s="187"/>
      <c r="AI14" s="187"/>
      <c r="AJ14" s="184" t="s">
        <v>75</v>
      </c>
      <c r="AK14" s="185" t="s">
        <v>76</v>
      </c>
      <c r="AL14" s="187" t="s">
        <v>77</v>
      </c>
      <c r="AM14" s="186" t="s">
        <v>186</v>
      </c>
      <c r="AN14" s="187"/>
      <c r="AO14" s="185" t="s">
        <v>79</v>
      </c>
      <c r="AP14" s="187"/>
      <c r="AQ14" s="188"/>
      <c r="AR14" s="188"/>
      <c r="AS14" s="188"/>
    </row>
    <row r="15" spans="1:45" s="189" customFormat="1" ht="30" hidden="1" customHeight="1">
      <c r="A15" s="199" t="s">
        <v>49</v>
      </c>
      <c r="B15" s="200" t="s">
        <v>80</v>
      </c>
      <c r="C15" s="200" t="s">
        <v>81</v>
      </c>
      <c r="D15" s="200" t="s">
        <v>187</v>
      </c>
      <c r="E15" s="200" t="s">
        <v>188</v>
      </c>
      <c r="F15" s="201" t="s">
        <v>189</v>
      </c>
      <c r="G15" s="201" t="s">
        <v>190</v>
      </c>
      <c r="H15" s="200" t="s">
        <v>191</v>
      </c>
      <c r="I15" s="199" t="s">
        <v>192</v>
      </c>
      <c r="J15" s="202" t="s">
        <v>193</v>
      </c>
      <c r="K15" s="203" t="s">
        <v>194</v>
      </c>
      <c r="L15" s="200" t="s">
        <v>90</v>
      </c>
      <c r="M15" s="200" t="s">
        <v>61</v>
      </c>
      <c r="N15" s="200" t="s">
        <v>62</v>
      </c>
      <c r="O15" s="200" t="s">
        <v>91</v>
      </c>
      <c r="P15" s="200" t="s">
        <v>92</v>
      </c>
      <c r="Q15" s="200" t="s">
        <v>65</v>
      </c>
      <c r="R15" s="200" t="s">
        <v>81</v>
      </c>
      <c r="S15" s="200" t="s">
        <v>188</v>
      </c>
      <c r="T15" s="200" t="s">
        <v>93</v>
      </c>
      <c r="U15" s="203" t="s">
        <v>195</v>
      </c>
      <c r="V15" s="200">
        <v>0.95</v>
      </c>
      <c r="W15" s="200" t="s">
        <v>68</v>
      </c>
      <c r="X15" s="200" t="s">
        <v>69</v>
      </c>
      <c r="Y15" s="200" t="s">
        <v>70</v>
      </c>
      <c r="Z15" s="200" t="s">
        <v>95</v>
      </c>
      <c r="AA15" s="233" t="s">
        <v>71</v>
      </c>
      <c r="AB15" s="216">
        <v>46310</v>
      </c>
      <c r="AC15" s="200"/>
      <c r="AD15" s="229" t="s">
        <v>72</v>
      </c>
      <c r="AE15" s="184" t="s">
        <v>73</v>
      </c>
      <c r="AF15" s="185" t="s">
        <v>74</v>
      </c>
      <c r="AG15" s="186"/>
      <c r="AH15" s="187"/>
      <c r="AI15" s="187"/>
      <c r="AJ15" s="184" t="s">
        <v>75</v>
      </c>
      <c r="AK15" s="185" t="s">
        <v>76</v>
      </c>
      <c r="AL15" s="187" t="s">
        <v>77</v>
      </c>
      <c r="AM15" s="186" t="s">
        <v>196</v>
      </c>
      <c r="AN15" s="187"/>
      <c r="AO15" s="185" t="s">
        <v>79</v>
      </c>
      <c r="AP15" s="187"/>
      <c r="AQ15" s="188"/>
      <c r="AR15" s="188"/>
      <c r="AS15" s="188"/>
    </row>
    <row r="16" spans="1:45" s="189" customFormat="1" ht="30" hidden="1" customHeight="1">
      <c r="A16" s="199" t="s">
        <v>49</v>
      </c>
      <c r="B16" s="200" t="s">
        <v>80</v>
      </c>
      <c r="C16" s="200" t="s">
        <v>81</v>
      </c>
      <c r="D16" s="200" t="s">
        <v>197</v>
      </c>
      <c r="E16" s="200" t="s">
        <v>198</v>
      </c>
      <c r="F16" s="201" t="s">
        <v>199</v>
      </c>
      <c r="G16" s="201" t="s">
        <v>200</v>
      </c>
      <c r="H16" s="200" t="s">
        <v>201</v>
      </c>
      <c r="I16" s="199" t="s">
        <v>202</v>
      </c>
      <c r="J16" s="202" t="s">
        <v>203</v>
      </c>
      <c r="K16" s="203" t="s">
        <v>204</v>
      </c>
      <c r="L16" s="200" t="s">
        <v>90</v>
      </c>
      <c r="M16" s="200" t="s">
        <v>61</v>
      </c>
      <c r="N16" s="200" t="s">
        <v>62</v>
      </c>
      <c r="O16" s="200" t="s">
        <v>91</v>
      </c>
      <c r="P16" s="200" t="s">
        <v>92</v>
      </c>
      <c r="Q16" s="200" t="s">
        <v>65</v>
      </c>
      <c r="R16" s="200" t="s">
        <v>81</v>
      </c>
      <c r="S16" s="200" t="s">
        <v>198</v>
      </c>
      <c r="T16" s="200" t="s">
        <v>93</v>
      </c>
      <c r="U16" s="203" t="s">
        <v>205</v>
      </c>
      <c r="V16" s="200">
        <v>0.95</v>
      </c>
      <c r="W16" s="200" t="s">
        <v>68</v>
      </c>
      <c r="X16" s="200" t="s">
        <v>69</v>
      </c>
      <c r="Y16" s="200" t="s">
        <v>70</v>
      </c>
      <c r="Z16" s="200" t="s">
        <v>95</v>
      </c>
      <c r="AA16" s="233" t="s">
        <v>71</v>
      </c>
      <c r="AB16" s="216">
        <v>46310</v>
      </c>
      <c r="AC16" s="200"/>
      <c r="AD16" s="229" t="s">
        <v>72</v>
      </c>
      <c r="AE16" s="184" t="s">
        <v>73</v>
      </c>
      <c r="AF16" s="185" t="s">
        <v>74</v>
      </c>
      <c r="AG16" s="186"/>
      <c r="AH16" s="187"/>
      <c r="AI16" s="187"/>
      <c r="AJ16" s="184" t="s">
        <v>75</v>
      </c>
      <c r="AK16" s="185" t="s">
        <v>76</v>
      </c>
      <c r="AL16" s="187" t="s">
        <v>77</v>
      </c>
      <c r="AM16" s="186" t="s">
        <v>206</v>
      </c>
      <c r="AN16" s="187"/>
      <c r="AO16" s="185" t="s">
        <v>79</v>
      </c>
      <c r="AP16" s="187"/>
      <c r="AQ16" s="188"/>
      <c r="AR16" s="188"/>
      <c r="AS16" s="188"/>
    </row>
    <row r="17" spans="1:45" s="189" customFormat="1" ht="30" hidden="1" customHeight="1">
      <c r="A17" s="199" t="s">
        <v>49</v>
      </c>
      <c r="B17" s="200" t="s">
        <v>80</v>
      </c>
      <c r="C17" s="200" t="s">
        <v>81</v>
      </c>
      <c r="D17" s="200" t="s">
        <v>207</v>
      </c>
      <c r="E17" s="200" t="s">
        <v>208</v>
      </c>
      <c r="F17" s="201" t="s">
        <v>209</v>
      </c>
      <c r="G17" s="201" t="s">
        <v>210</v>
      </c>
      <c r="H17" s="200" t="s">
        <v>211</v>
      </c>
      <c r="I17" s="199" t="s">
        <v>212</v>
      </c>
      <c r="J17" s="202" t="s">
        <v>213</v>
      </c>
      <c r="K17" s="203" t="s">
        <v>214</v>
      </c>
      <c r="L17" s="200" t="s">
        <v>90</v>
      </c>
      <c r="M17" s="200" t="s">
        <v>61</v>
      </c>
      <c r="N17" s="200" t="s">
        <v>62</v>
      </c>
      <c r="O17" s="200" t="s">
        <v>91</v>
      </c>
      <c r="P17" s="200" t="s">
        <v>92</v>
      </c>
      <c r="Q17" s="200" t="s">
        <v>65</v>
      </c>
      <c r="R17" s="200" t="s">
        <v>81</v>
      </c>
      <c r="S17" s="200" t="s">
        <v>208</v>
      </c>
      <c r="T17" s="200" t="s">
        <v>93</v>
      </c>
      <c r="U17" s="203" t="s">
        <v>215</v>
      </c>
      <c r="V17" s="200">
        <v>0.95</v>
      </c>
      <c r="W17" s="200" t="s">
        <v>68</v>
      </c>
      <c r="X17" s="200" t="s">
        <v>69</v>
      </c>
      <c r="Y17" s="200" t="s">
        <v>70</v>
      </c>
      <c r="Z17" s="200" t="s">
        <v>95</v>
      </c>
      <c r="AA17" s="233" t="s">
        <v>71</v>
      </c>
      <c r="AB17" s="216">
        <v>46310</v>
      </c>
      <c r="AC17" s="200"/>
      <c r="AD17" s="229" t="s">
        <v>72</v>
      </c>
      <c r="AE17" s="184" t="s">
        <v>73</v>
      </c>
      <c r="AF17" s="185" t="s">
        <v>74</v>
      </c>
      <c r="AG17" s="186"/>
      <c r="AH17" s="187"/>
      <c r="AI17" s="187"/>
      <c r="AJ17" s="184" t="s">
        <v>75</v>
      </c>
      <c r="AK17" s="185" t="s">
        <v>76</v>
      </c>
      <c r="AL17" s="187" t="s">
        <v>77</v>
      </c>
      <c r="AM17" s="186" t="s">
        <v>216</v>
      </c>
      <c r="AN17" s="187"/>
      <c r="AO17" s="185" t="s">
        <v>79</v>
      </c>
      <c r="AP17" s="187"/>
      <c r="AQ17" s="188"/>
      <c r="AR17" s="188"/>
      <c r="AS17" s="188"/>
    </row>
    <row r="18" spans="1:45" s="189" customFormat="1" ht="30" hidden="1" customHeight="1">
      <c r="A18" s="199" t="s">
        <v>49</v>
      </c>
      <c r="B18" s="200" t="s">
        <v>80</v>
      </c>
      <c r="C18" s="200" t="s">
        <v>81</v>
      </c>
      <c r="D18" s="200" t="s">
        <v>217</v>
      </c>
      <c r="E18" s="200" t="s">
        <v>218</v>
      </c>
      <c r="F18" s="201" t="s">
        <v>219</v>
      </c>
      <c r="G18" s="201" t="s">
        <v>220</v>
      </c>
      <c r="H18" s="200" t="s">
        <v>221</v>
      </c>
      <c r="I18" s="199" t="s">
        <v>222</v>
      </c>
      <c r="J18" s="202" t="s">
        <v>223</v>
      </c>
      <c r="K18" s="203" t="s">
        <v>224</v>
      </c>
      <c r="L18" s="200" t="s">
        <v>90</v>
      </c>
      <c r="M18" s="200" t="s">
        <v>61</v>
      </c>
      <c r="N18" s="200" t="s">
        <v>62</v>
      </c>
      <c r="O18" s="200" t="s">
        <v>91</v>
      </c>
      <c r="P18" s="200" t="s">
        <v>92</v>
      </c>
      <c r="Q18" s="200" t="s">
        <v>65</v>
      </c>
      <c r="R18" s="200" t="s">
        <v>81</v>
      </c>
      <c r="S18" s="200" t="s">
        <v>218</v>
      </c>
      <c r="T18" s="200" t="s">
        <v>93</v>
      </c>
      <c r="U18" s="203" t="s">
        <v>225</v>
      </c>
      <c r="V18" s="200">
        <v>0.95</v>
      </c>
      <c r="W18" s="200" t="s">
        <v>68</v>
      </c>
      <c r="X18" s="200" t="s">
        <v>69</v>
      </c>
      <c r="Y18" s="200" t="s">
        <v>70</v>
      </c>
      <c r="Z18" s="200" t="s">
        <v>95</v>
      </c>
      <c r="AA18" s="233" t="s">
        <v>71</v>
      </c>
      <c r="AB18" s="216">
        <v>46310</v>
      </c>
      <c r="AC18" s="200"/>
      <c r="AD18" s="229" t="s">
        <v>72</v>
      </c>
      <c r="AE18" s="184" t="s">
        <v>73</v>
      </c>
      <c r="AF18" s="185" t="s">
        <v>74</v>
      </c>
      <c r="AG18" s="186"/>
      <c r="AH18" s="187"/>
      <c r="AI18" s="187"/>
      <c r="AJ18" s="184" t="s">
        <v>75</v>
      </c>
      <c r="AK18" s="185" t="s">
        <v>76</v>
      </c>
      <c r="AL18" s="187" t="s">
        <v>77</v>
      </c>
      <c r="AM18" s="186" t="s">
        <v>226</v>
      </c>
      <c r="AN18" s="187"/>
      <c r="AO18" s="185" t="s">
        <v>79</v>
      </c>
      <c r="AP18" s="187"/>
      <c r="AQ18" s="188"/>
      <c r="AR18" s="188"/>
      <c r="AS18" s="188"/>
    </row>
    <row r="19" spans="1:45" s="189" customFormat="1" ht="30" hidden="1" customHeight="1">
      <c r="A19" s="199" t="s">
        <v>49</v>
      </c>
      <c r="B19" s="200" t="s">
        <v>80</v>
      </c>
      <c r="C19" s="200" t="s">
        <v>81</v>
      </c>
      <c r="D19" s="200" t="s">
        <v>227</v>
      </c>
      <c r="E19" s="200" t="s">
        <v>228</v>
      </c>
      <c r="F19" s="201" t="s">
        <v>229</v>
      </c>
      <c r="G19" s="201" t="s">
        <v>230</v>
      </c>
      <c r="H19" s="200" t="s">
        <v>231</v>
      </c>
      <c r="I19" s="199" t="s">
        <v>232</v>
      </c>
      <c r="J19" s="202" t="s">
        <v>233</v>
      </c>
      <c r="K19" s="203" t="s">
        <v>234</v>
      </c>
      <c r="L19" s="200" t="s">
        <v>90</v>
      </c>
      <c r="M19" s="200" t="s">
        <v>61</v>
      </c>
      <c r="N19" s="200" t="s">
        <v>62</v>
      </c>
      <c r="O19" s="200" t="s">
        <v>91</v>
      </c>
      <c r="P19" s="200" t="s">
        <v>92</v>
      </c>
      <c r="Q19" s="200" t="s">
        <v>65</v>
      </c>
      <c r="R19" s="200" t="s">
        <v>81</v>
      </c>
      <c r="S19" s="200" t="s">
        <v>228</v>
      </c>
      <c r="T19" s="200" t="s">
        <v>93</v>
      </c>
      <c r="U19" s="203" t="s">
        <v>235</v>
      </c>
      <c r="V19" s="200">
        <v>0.95</v>
      </c>
      <c r="W19" s="200" t="s">
        <v>68</v>
      </c>
      <c r="X19" s="200" t="s">
        <v>69</v>
      </c>
      <c r="Y19" s="200" t="s">
        <v>70</v>
      </c>
      <c r="Z19" s="200" t="s">
        <v>95</v>
      </c>
      <c r="AA19" s="233" t="s">
        <v>71</v>
      </c>
      <c r="AB19" s="216">
        <v>46310</v>
      </c>
      <c r="AC19" s="200"/>
      <c r="AD19" s="229" t="s">
        <v>72</v>
      </c>
      <c r="AE19" s="184" t="s">
        <v>73</v>
      </c>
      <c r="AF19" s="185" t="s">
        <v>74</v>
      </c>
      <c r="AG19" s="186"/>
      <c r="AH19" s="187"/>
      <c r="AI19" s="187"/>
      <c r="AJ19" s="184" t="s">
        <v>75</v>
      </c>
      <c r="AK19" s="185" t="s">
        <v>76</v>
      </c>
      <c r="AL19" s="187" t="s">
        <v>77</v>
      </c>
      <c r="AM19" s="186" t="s">
        <v>236</v>
      </c>
      <c r="AN19" s="187"/>
      <c r="AO19" s="185" t="s">
        <v>79</v>
      </c>
      <c r="AP19" s="187"/>
      <c r="AQ19" s="188"/>
      <c r="AR19" s="188"/>
      <c r="AS19" s="188"/>
    </row>
    <row r="20" spans="1:45" s="189" customFormat="1" ht="30" hidden="1" customHeight="1">
      <c r="A20" s="199" t="s">
        <v>49</v>
      </c>
      <c r="B20" s="200" t="s">
        <v>80</v>
      </c>
      <c r="C20" s="200" t="s">
        <v>81</v>
      </c>
      <c r="D20" s="200" t="s">
        <v>237</v>
      </c>
      <c r="E20" s="200" t="s">
        <v>238</v>
      </c>
      <c r="F20" s="201" t="s">
        <v>239</v>
      </c>
      <c r="G20" s="201" t="s">
        <v>240</v>
      </c>
      <c r="H20" s="200" t="s">
        <v>241</v>
      </c>
      <c r="I20" s="199" t="s">
        <v>242</v>
      </c>
      <c r="J20" s="202" t="s">
        <v>243</v>
      </c>
      <c r="K20" s="203" t="s">
        <v>244</v>
      </c>
      <c r="L20" s="200" t="s">
        <v>90</v>
      </c>
      <c r="M20" s="200" t="s">
        <v>61</v>
      </c>
      <c r="N20" s="200" t="s">
        <v>62</v>
      </c>
      <c r="O20" s="200" t="s">
        <v>91</v>
      </c>
      <c r="P20" s="200" t="s">
        <v>92</v>
      </c>
      <c r="Q20" s="200" t="s">
        <v>65</v>
      </c>
      <c r="R20" s="200" t="s">
        <v>81</v>
      </c>
      <c r="S20" s="200" t="s">
        <v>238</v>
      </c>
      <c r="T20" s="200" t="s">
        <v>93</v>
      </c>
      <c r="U20" s="203" t="s">
        <v>245</v>
      </c>
      <c r="V20" s="200">
        <v>0.95</v>
      </c>
      <c r="W20" s="200" t="s">
        <v>68</v>
      </c>
      <c r="X20" s="200" t="s">
        <v>69</v>
      </c>
      <c r="Y20" s="200" t="s">
        <v>70</v>
      </c>
      <c r="Z20" s="200" t="s">
        <v>95</v>
      </c>
      <c r="AA20" s="233" t="s">
        <v>71</v>
      </c>
      <c r="AB20" s="216">
        <v>46310</v>
      </c>
      <c r="AC20" s="200"/>
      <c r="AD20" s="229" t="s">
        <v>72</v>
      </c>
      <c r="AE20" s="184" t="s">
        <v>73</v>
      </c>
      <c r="AF20" s="185" t="s">
        <v>74</v>
      </c>
      <c r="AG20" s="186"/>
      <c r="AH20" s="187"/>
      <c r="AI20" s="187"/>
      <c r="AJ20" s="184" t="s">
        <v>75</v>
      </c>
      <c r="AK20" s="185" t="s">
        <v>76</v>
      </c>
      <c r="AL20" s="187" t="s">
        <v>77</v>
      </c>
      <c r="AM20" s="186" t="s">
        <v>246</v>
      </c>
      <c r="AN20" s="187"/>
      <c r="AO20" s="185" t="s">
        <v>79</v>
      </c>
      <c r="AP20" s="187"/>
      <c r="AQ20" s="188"/>
      <c r="AR20" s="188"/>
      <c r="AS20" s="188"/>
    </row>
    <row r="21" spans="1:45" s="189" customFormat="1" ht="30" hidden="1" customHeight="1">
      <c r="A21" s="199" t="s">
        <v>49</v>
      </c>
      <c r="B21" s="200" t="s">
        <v>80</v>
      </c>
      <c r="C21" s="200" t="s">
        <v>81</v>
      </c>
      <c r="D21" s="200" t="s">
        <v>247</v>
      </c>
      <c r="E21" s="200" t="s">
        <v>248</v>
      </c>
      <c r="F21" s="201" t="s">
        <v>249</v>
      </c>
      <c r="G21" s="201" t="s">
        <v>250</v>
      </c>
      <c r="H21" s="200" t="s">
        <v>251</v>
      </c>
      <c r="I21" s="199" t="s">
        <v>252</v>
      </c>
      <c r="J21" s="202" t="s">
        <v>253</v>
      </c>
      <c r="K21" s="203" t="s">
        <v>254</v>
      </c>
      <c r="L21" s="200" t="s">
        <v>90</v>
      </c>
      <c r="M21" s="200" t="s">
        <v>61</v>
      </c>
      <c r="N21" s="200" t="s">
        <v>62</v>
      </c>
      <c r="O21" s="200" t="s">
        <v>91</v>
      </c>
      <c r="P21" s="200" t="s">
        <v>92</v>
      </c>
      <c r="Q21" s="200" t="s">
        <v>65</v>
      </c>
      <c r="R21" s="200" t="s">
        <v>81</v>
      </c>
      <c r="S21" s="200" t="s">
        <v>248</v>
      </c>
      <c r="T21" s="200" t="s">
        <v>93</v>
      </c>
      <c r="U21" s="203" t="s">
        <v>255</v>
      </c>
      <c r="V21" s="200">
        <v>0.95</v>
      </c>
      <c r="W21" s="200" t="s">
        <v>68</v>
      </c>
      <c r="X21" s="200" t="s">
        <v>69</v>
      </c>
      <c r="Y21" s="200" t="s">
        <v>70</v>
      </c>
      <c r="Z21" s="200" t="s">
        <v>95</v>
      </c>
      <c r="AA21" s="233" t="s">
        <v>71</v>
      </c>
      <c r="AB21" s="216">
        <v>46310</v>
      </c>
      <c r="AC21" s="200"/>
      <c r="AD21" s="229" t="s">
        <v>72</v>
      </c>
      <c r="AE21" s="184" t="s">
        <v>73</v>
      </c>
      <c r="AF21" s="185" t="s">
        <v>74</v>
      </c>
      <c r="AG21" s="186"/>
      <c r="AH21" s="187"/>
      <c r="AI21" s="187"/>
      <c r="AJ21" s="184" t="s">
        <v>75</v>
      </c>
      <c r="AK21" s="185" t="s">
        <v>76</v>
      </c>
      <c r="AL21" s="187" t="s">
        <v>77</v>
      </c>
      <c r="AM21" s="186" t="s">
        <v>256</v>
      </c>
      <c r="AN21" s="187"/>
      <c r="AO21" s="185" t="s">
        <v>79</v>
      </c>
      <c r="AP21" s="187"/>
      <c r="AQ21" s="188"/>
      <c r="AR21" s="188"/>
      <c r="AS21" s="188"/>
    </row>
    <row r="22" spans="1:45" s="189" customFormat="1" ht="30" hidden="1" customHeight="1">
      <c r="A22" s="199" t="s">
        <v>49</v>
      </c>
      <c r="B22" s="200" t="s">
        <v>80</v>
      </c>
      <c r="C22" s="200" t="s">
        <v>81</v>
      </c>
      <c r="D22" s="200" t="s">
        <v>257</v>
      </c>
      <c r="E22" s="200" t="s">
        <v>258</v>
      </c>
      <c r="F22" s="201" t="s">
        <v>259</v>
      </c>
      <c r="G22" s="201" t="s">
        <v>260</v>
      </c>
      <c r="H22" s="200" t="s">
        <v>261</v>
      </c>
      <c r="I22" s="199" t="s">
        <v>262</v>
      </c>
      <c r="J22" s="202" t="s">
        <v>263</v>
      </c>
      <c r="K22" s="203" t="s">
        <v>264</v>
      </c>
      <c r="L22" s="200" t="s">
        <v>90</v>
      </c>
      <c r="M22" s="200" t="s">
        <v>61</v>
      </c>
      <c r="N22" s="200" t="s">
        <v>62</v>
      </c>
      <c r="O22" s="200" t="s">
        <v>91</v>
      </c>
      <c r="P22" s="200" t="s">
        <v>92</v>
      </c>
      <c r="Q22" s="200" t="s">
        <v>65</v>
      </c>
      <c r="R22" s="200" t="s">
        <v>81</v>
      </c>
      <c r="S22" s="200" t="s">
        <v>258</v>
      </c>
      <c r="T22" s="200" t="s">
        <v>93</v>
      </c>
      <c r="U22" s="203" t="s">
        <v>265</v>
      </c>
      <c r="V22" s="200">
        <v>0.95</v>
      </c>
      <c r="W22" s="200" t="s">
        <v>68</v>
      </c>
      <c r="X22" s="200" t="s">
        <v>69</v>
      </c>
      <c r="Y22" s="200" t="s">
        <v>70</v>
      </c>
      <c r="Z22" s="200" t="s">
        <v>95</v>
      </c>
      <c r="AA22" s="233" t="s">
        <v>71</v>
      </c>
      <c r="AB22" s="216">
        <v>46310</v>
      </c>
      <c r="AC22" s="200"/>
      <c r="AD22" s="229" t="s">
        <v>72</v>
      </c>
      <c r="AE22" s="184" t="s">
        <v>73</v>
      </c>
      <c r="AF22" s="185" t="s">
        <v>74</v>
      </c>
      <c r="AG22" s="186"/>
      <c r="AH22" s="187"/>
      <c r="AI22" s="187"/>
      <c r="AJ22" s="184" t="s">
        <v>75</v>
      </c>
      <c r="AK22" s="185" t="s">
        <v>76</v>
      </c>
      <c r="AL22" s="187" t="s">
        <v>77</v>
      </c>
      <c r="AM22" s="186" t="s">
        <v>266</v>
      </c>
      <c r="AN22" s="187"/>
      <c r="AO22" s="185" t="s">
        <v>79</v>
      </c>
      <c r="AP22" s="187"/>
      <c r="AQ22" s="188"/>
      <c r="AR22" s="188"/>
      <c r="AS22" s="188"/>
    </row>
    <row r="23" spans="1:45" s="189" customFormat="1" ht="30" hidden="1" customHeight="1">
      <c r="A23" s="199" t="s">
        <v>49</v>
      </c>
      <c r="B23" s="200" t="s">
        <v>80</v>
      </c>
      <c r="C23" s="200" t="s">
        <v>81</v>
      </c>
      <c r="D23" s="200" t="s">
        <v>267</v>
      </c>
      <c r="E23" s="200" t="s">
        <v>268</v>
      </c>
      <c r="F23" s="201" t="s">
        <v>269</v>
      </c>
      <c r="G23" s="201" t="s">
        <v>270</v>
      </c>
      <c r="H23" s="200" t="s">
        <v>271</v>
      </c>
      <c r="I23" s="199" t="s">
        <v>272</v>
      </c>
      <c r="J23" s="202" t="s">
        <v>273</v>
      </c>
      <c r="K23" s="203" t="s">
        <v>274</v>
      </c>
      <c r="L23" s="200" t="s">
        <v>90</v>
      </c>
      <c r="M23" s="200" t="s">
        <v>61</v>
      </c>
      <c r="N23" s="200" t="s">
        <v>62</v>
      </c>
      <c r="O23" s="200" t="s">
        <v>91</v>
      </c>
      <c r="P23" s="200" t="s">
        <v>92</v>
      </c>
      <c r="Q23" s="200" t="s">
        <v>65</v>
      </c>
      <c r="R23" s="200" t="s">
        <v>81</v>
      </c>
      <c r="S23" s="200" t="s">
        <v>268</v>
      </c>
      <c r="T23" s="200" t="s">
        <v>93</v>
      </c>
      <c r="U23" s="203" t="s">
        <v>275</v>
      </c>
      <c r="V23" s="200">
        <v>0.95</v>
      </c>
      <c r="W23" s="200" t="s">
        <v>68</v>
      </c>
      <c r="X23" s="200" t="s">
        <v>69</v>
      </c>
      <c r="Y23" s="200" t="s">
        <v>70</v>
      </c>
      <c r="Z23" s="200" t="s">
        <v>95</v>
      </c>
      <c r="AA23" s="233" t="s">
        <v>71</v>
      </c>
      <c r="AB23" s="216">
        <v>46310</v>
      </c>
      <c r="AC23" s="200"/>
      <c r="AD23" s="229" t="s">
        <v>72</v>
      </c>
      <c r="AE23" s="184" t="s">
        <v>73</v>
      </c>
      <c r="AF23" s="185" t="s">
        <v>74</v>
      </c>
      <c r="AG23" s="186"/>
      <c r="AH23" s="187"/>
      <c r="AI23" s="187"/>
      <c r="AJ23" s="184" t="s">
        <v>75</v>
      </c>
      <c r="AK23" s="185" t="s">
        <v>76</v>
      </c>
      <c r="AL23" s="187" t="s">
        <v>77</v>
      </c>
      <c r="AM23" s="186" t="s">
        <v>276</v>
      </c>
      <c r="AN23" s="187"/>
      <c r="AO23" s="185" t="s">
        <v>79</v>
      </c>
      <c r="AP23" s="187"/>
      <c r="AQ23" s="188"/>
      <c r="AR23" s="188"/>
      <c r="AS23" s="188"/>
    </row>
    <row r="24" spans="1:45" s="189" customFormat="1" ht="30" hidden="1" customHeight="1">
      <c r="A24" s="199" t="s">
        <v>49</v>
      </c>
      <c r="B24" s="200" t="s">
        <v>80</v>
      </c>
      <c r="C24" s="200" t="s">
        <v>81</v>
      </c>
      <c r="D24" s="200" t="s">
        <v>277</v>
      </c>
      <c r="E24" s="200" t="s">
        <v>278</v>
      </c>
      <c r="F24" s="201" t="s">
        <v>279</v>
      </c>
      <c r="G24" s="201" t="s">
        <v>280</v>
      </c>
      <c r="H24" s="200" t="s">
        <v>281</v>
      </c>
      <c r="I24" s="199" t="s">
        <v>282</v>
      </c>
      <c r="J24" s="202" t="s">
        <v>283</v>
      </c>
      <c r="K24" s="203" t="s">
        <v>284</v>
      </c>
      <c r="L24" s="200" t="s">
        <v>90</v>
      </c>
      <c r="M24" s="200" t="s">
        <v>61</v>
      </c>
      <c r="N24" s="200" t="s">
        <v>62</v>
      </c>
      <c r="O24" s="200" t="s">
        <v>91</v>
      </c>
      <c r="P24" s="200" t="s">
        <v>92</v>
      </c>
      <c r="Q24" s="200" t="s">
        <v>65</v>
      </c>
      <c r="R24" s="200" t="s">
        <v>81</v>
      </c>
      <c r="S24" s="200" t="s">
        <v>278</v>
      </c>
      <c r="T24" s="200" t="s">
        <v>93</v>
      </c>
      <c r="U24" s="203" t="s">
        <v>285</v>
      </c>
      <c r="V24" s="200">
        <v>0.95</v>
      </c>
      <c r="W24" s="200" t="s">
        <v>68</v>
      </c>
      <c r="X24" s="200" t="s">
        <v>69</v>
      </c>
      <c r="Y24" s="200" t="s">
        <v>70</v>
      </c>
      <c r="Z24" s="200" t="s">
        <v>95</v>
      </c>
      <c r="AA24" s="233" t="s">
        <v>71</v>
      </c>
      <c r="AB24" s="216">
        <v>46310</v>
      </c>
      <c r="AC24" s="200"/>
      <c r="AD24" s="229" t="s">
        <v>72</v>
      </c>
      <c r="AE24" s="184" t="s">
        <v>73</v>
      </c>
      <c r="AF24" s="185" t="s">
        <v>74</v>
      </c>
      <c r="AG24" s="186"/>
      <c r="AH24" s="187"/>
      <c r="AI24" s="187"/>
      <c r="AJ24" s="184" t="s">
        <v>75</v>
      </c>
      <c r="AK24" s="185" t="s">
        <v>76</v>
      </c>
      <c r="AL24" s="187" t="s">
        <v>77</v>
      </c>
      <c r="AM24" s="186" t="s">
        <v>286</v>
      </c>
      <c r="AN24" s="187"/>
      <c r="AO24" s="185" t="s">
        <v>79</v>
      </c>
      <c r="AP24" s="187"/>
      <c r="AQ24" s="188"/>
      <c r="AR24" s="188"/>
      <c r="AS24" s="188"/>
    </row>
    <row r="25" spans="1:45" s="189" customFormat="1" ht="30" hidden="1" customHeight="1">
      <c r="A25" s="199" t="s">
        <v>49</v>
      </c>
      <c r="B25" s="200" t="s">
        <v>80</v>
      </c>
      <c r="C25" s="200" t="s">
        <v>81</v>
      </c>
      <c r="D25" s="200" t="s">
        <v>287</v>
      </c>
      <c r="E25" s="200" t="s">
        <v>288</v>
      </c>
      <c r="F25" s="201" t="s">
        <v>289</v>
      </c>
      <c r="G25" s="201" t="s">
        <v>290</v>
      </c>
      <c r="H25" s="200" t="s">
        <v>291</v>
      </c>
      <c r="I25" s="199" t="s">
        <v>292</v>
      </c>
      <c r="J25" s="202" t="s">
        <v>293</v>
      </c>
      <c r="K25" s="203" t="s">
        <v>294</v>
      </c>
      <c r="L25" s="200" t="s">
        <v>90</v>
      </c>
      <c r="M25" s="200" t="s">
        <v>61</v>
      </c>
      <c r="N25" s="200" t="s">
        <v>62</v>
      </c>
      <c r="O25" s="200" t="s">
        <v>91</v>
      </c>
      <c r="P25" s="200" t="s">
        <v>92</v>
      </c>
      <c r="Q25" s="200" t="s">
        <v>65</v>
      </c>
      <c r="R25" s="200" t="s">
        <v>81</v>
      </c>
      <c r="S25" s="200" t="s">
        <v>288</v>
      </c>
      <c r="T25" s="200" t="s">
        <v>93</v>
      </c>
      <c r="U25" s="203" t="s">
        <v>295</v>
      </c>
      <c r="V25" s="200">
        <v>0.95</v>
      </c>
      <c r="W25" s="200" t="s">
        <v>68</v>
      </c>
      <c r="X25" s="200" t="s">
        <v>69</v>
      </c>
      <c r="Y25" s="200" t="s">
        <v>70</v>
      </c>
      <c r="Z25" s="200" t="s">
        <v>95</v>
      </c>
      <c r="AA25" s="233" t="s">
        <v>71</v>
      </c>
      <c r="AB25" s="216">
        <v>46310</v>
      </c>
      <c r="AC25" s="200"/>
      <c r="AD25" s="229" t="s">
        <v>72</v>
      </c>
      <c r="AE25" s="184" t="s">
        <v>73</v>
      </c>
      <c r="AF25" s="185" t="s">
        <v>74</v>
      </c>
      <c r="AG25" s="186"/>
      <c r="AH25" s="187"/>
      <c r="AI25" s="187"/>
      <c r="AJ25" s="184" t="s">
        <v>75</v>
      </c>
      <c r="AK25" s="185" t="s">
        <v>76</v>
      </c>
      <c r="AL25" s="187" t="s">
        <v>77</v>
      </c>
      <c r="AM25" s="186" t="s">
        <v>296</v>
      </c>
      <c r="AN25" s="187"/>
      <c r="AO25" s="185" t="s">
        <v>79</v>
      </c>
      <c r="AP25" s="187"/>
      <c r="AQ25" s="188"/>
      <c r="AR25" s="188"/>
      <c r="AS25" s="188"/>
    </row>
    <row r="26" spans="1:45" s="189" customFormat="1" ht="30" hidden="1" customHeight="1">
      <c r="A26" s="199" t="s">
        <v>49</v>
      </c>
      <c r="B26" s="200" t="s">
        <v>80</v>
      </c>
      <c r="C26" s="200" t="s">
        <v>81</v>
      </c>
      <c r="D26" s="200" t="s">
        <v>297</v>
      </c>
      <c r="E26" s="200" t="s">
        <v>298</v>
      </c>
      <c r="F26" s="201" t="s">
        <v>299</v>
      </c>
      <c r="G26" s="201" t="s">
        <v>300</v>
      </c>
      <c r="H26" s="200" t="s">
        <v>301</v>
      </c>
      <c r="I26" s="199" t="s">
        <v>302</v>
      </c>
      <c r="J26" s="202" t="s">
        <v>303</v>
      </c>
      <c r="K26" s="203" t="s">
        <v>304</v>
      </c>
      <c r="L26" s="200" t="s">
        <v>90</v>
      </c>
      <c r="M26" s="200" t="s">
        <v>61</v>
      </c>
      <c r="N26" s="200" t="s">
        <v>62</v>
      </c>
      <c r="O26" s="200" t="s">
        <v>91</v>
      </c>
      <c r="P26" s="200" t="s">
        <v>92</v>
      </c>
      <c r="Q26" s="200" t="s">
        <v>65</v>
      </c>
      <c r="R26" s="200" t="s">
        <v>81</v>
      </c>
      <c r="S26" s="200" t="s">
        <v>298</v>
      </c>
      <c r="T26" s="200" t="s">
        <v>93</v>
      </c>
      <c r="U26" s="203" t="s">
        <v>305</v>
      </c>
      <c r="V26" s="200">
        <v>0.95</v>
      </c>
      <c r="W26" s="200" t="s">
        <v>68</v>
      </c>
      <c r="X26" s="200" t="s">
        <v>69</v>
      </c>
      <c r="Y26" s="200" t="s">
        <v>70</v>
      </c>
      <c r="Z26" s="200" t="s">
        <v>95</v>
      </c>
      <c r="AA26" s="233" t="s">
        <v>71</v>
      </c>
      <c r="AB26" s="216">
        <v>46310</v>
      </c>
      <c r="AC26" s="200"/>
      <c r="AD26" s="229" t="s">
        <v>72</v>
      </c>
      <c r="AE26" s="184" t="s">
        <v>73</v>
      </c>
      <c r="AF26" s="185" t="s">
        <v>74</v>
      </c>
      <c r="AG26" s="186"/>
      <c r="AH26" s="187"/>
      <c r="AI26" s="187"/>
      <c r="AJ26" s="184" t="s">
        <v>75</v>
      </c>
      <c r="AK26" s="185" t="s">
        <v>76</v>
      </c>
      <c r="AL26" s="187" t="s">
        <v>77</v>
      </c>
      <c r="AM26" s="186" t="s">
        <v>306</v>
      </c>
      <c r="AN26" s="187"/>
      <c r="AO26" s="185" t="s">
        <v>79</v>
      </c>
      <c r="AP26" s="187"/>
      <c r="AQ26" s="188"/>
      <c r="AR26" s="188"/>
      <c r="AS26" s="188"/>
    </row>
    <row r="27" spans="1:45" s="189" customFormat="1" ht="30" hidden="1" customHeight="1">
      <c r="A27" s="199" t="s">
        <v>49</v>
      </c>
      <c r="B27" s="200" t="s">
        <v>80</v>
      </c>
      <c r="C27" s="200" t="s">
        <v>81</v>
      </c>
      <c r="D27" s="200" t="s">
        <v>307</v>
      </c>
      <c r="E27" s="200" t="s">
        <v>308</v>
      </c>
      <c r="F27" s="201" t="s">
        <v>309</v>
      </c>
      <c r="G27" s="201" t="s">
        <v>310</v>
      </c>
      <c r="H27" s="200" t="s">
        <v>311</v>
      </c>
      <c r="I27" s="199" t="s">
        <v>312</v>
      </c>
      <c r="J27" s="202" t="s">
        <v>313</v>
      </c>
      <c r="K27" s="203" t="s">
        <v>314</v>
      </c>
      <c r="L27" s="200" t="s">
        <v>90</v>
      </c>
      <c r="M27" s="200" t="s">
        <v>61</v>
      </c>
      <c r="N27" s="200" t="s">
        <v>62</v>
      </c>
      <c r="O27" s="200" t="s">
        <v>91</v>
      </c>
      <c r="P27" s="200" t="s">
        <v>92</v>
      </c>
      <c r="Q27" s="200" t="s">
        <v>65</v>
      </c>
      <c r="R27" s="200" t="s">
        <v>81</v>
      </c>
      <c r="S27" s="200" t="s">
        <v>308</v>
      </c>
      <c r="T27" s="200" t="s">
        <v>93</v>
      </c>
      <c r="U27" s="203" t="s">
        <v>315</v>
      </c>
      <c r="V27" s="200">
        <v>0.95</v>
      </c>
      <c r="W27" s="200" t="s">
        <v>68</v>
      </c>
      <c r="X27" s="200" t="s">
        <v>69</v>
      </c>
      <c r="Y27" s="200" t="s">
        <v>70</v>
      </c>
      <c r="Z27" s="200" t="s">
        <v>95</v>
      </c>
      <c r="AA27" s="233" t="s">
        <v>71</v>
      </c>
      <c r="AB27" s="216">
        <v>46310</v>
      </c>
      <c r="AC27" s="200"/>
      <c r="AD27" s="229" t="s">
        <v>72</v>
      </c>
      <c r="AE27" s="184" t="s">
        <v>73</v>
      </c>
      <c r="AF27" s="185" t="s">
        <v>74</v>
      </c>
      <c r="AG27" s="186"/>
      <c r="AH27" s="187"/>
      <c r="AI27" s="187"/>
      <c r="AJ27" s="184" t="s">
        <v>75</v>
      </c>
      <c r="AK27" s="185" t="s">
        <v>76</v>
      </c>
      <c r="AL27" s="187" t="s">
        <v>77</v>
      </c>
      <c r="AM27" s="186" t="s">
        <v>316</v>
      </c>
      <c r="AN27" s="187"/>
      <c r="AO27" s="185" t="s">
        <v>79</v>
      </c>
      <c r="AP27" s="187"/>
      <c r="AQ27" s="188"/>
      <c r="AR27" s="188"/>
      <c r="AS27" s="188"/>
    </row>
    <row r="28" spans="1:45" s="189" customFormat="1" ht="30" hidden="1" customHeight="1">
      <c r="A28" s="199" t="s">
        <v>49</v>
      </c>
      <c r="B28" s="200" t="s">
        <v>80</v>
      </c>
      <c r="C28" s="200" t="s">
        <v>81</v>
      </c>
      <c r="D28" s="200" t="s">
        <v>317</v>
      </c>
      <c r="E28" s="200" t="s">
        <v>318</v>
      </c>
      <c r="F28" s="201" t="s">
        <v>319</v>
      </c>
      <c r="G28" s="201" t="s">
        <v>320</v>
      </c>
      <c r="H28" s="200" t="s">
        <v>321</v>
      </c>
      <c r="I28" s="199" t="s">
        <v>322</v>
      </c>
      <c r="J28" s="202" t="s">
        <v>323</v>
      </c>
      <c r="K28" s="203" t="s">
        <v>324</v>
      </c>
      <c r="L28" s="200" t="s">
        <v>90</v>
      </c>
      <c r="M28" s="200" t="s">
        <v>61</v>
      </c>
      <c r="N28" s="200" t="s">
        <v>62</v>
      </c>
      <c r="O28" s="200" t="s">
        <v>91</v>
      </c>
      <c r="P28" s="200" t="s">
        <v>92</v>
      </c>
      <c r="Q28" s="200" t="s">
        <v>65</v>
      </c>
      <c r="R28" s="200" t="s">
        <v>81</v>
      </c>
      <c r="S28" s="200" t="s">
        <v>318</v>
      </c>
      <c r="T28" s="200" t="s">
        <v>93</v>
      </c>
      <c r="U28" s="203" t="s">
        <v>325</v>
      </c>
      <c r="V28" s="200">
        <v>0.95</v>
      </c>
      <c r="W28" s="200" t="s">
        <v>68</v>
      </c>
      <c r="X28" s="200" t="s">
        <v>69</v>
      </c>
      <c r="Y28" s="200" t="s">
        <v>70</v>
      </c>
      <c r="Z28" s="200" t="s">
        <v>95</v>
      </c>
      <c r="AA28" s="233" t="s">
        <v>71</v>
      </c>
      <c r="AB28" s="216">
        <v>46310</v>
      </c>
      <c r="AC28" s="200"/>
      <c r="AD28" s="229" t="s">
        <v>72</v>
      </c>
      <c r="AE28" s="184" t="s">
        <v>73</v>
      </c>
      <c r="AF28" s="185" t="s">
        <v>74</v>
      </c>
      <c r="AG28" s="186"/>
      <c r="AH28" s="187"/>
      <c r="AI28" s="187"/>
      <c r="AJ28" s="184" t="s">
        <v>75</v>
      </c>
      <c r="AK28" s="185" t="s">
        <v>76</v>
      </c>
      <c r="AL28" s="187" t="s">
        <v>77</v>
      </c>
      <c r="AM28" s="186" t="s">
        <v>326</v>
      </c>
      <c r="AN28" s="187"/>
      <c r="AO28" s="185" t="s">
        <v>79</v>
      </c>
      <c r="AP28" s="187"/>
      <c r="AQ28" s="188"/>
      <c r="AR28" s="188"/>
      <c r="AS28" s="188"/>
    </row>
    <row r="29" spans="1:45" s="189" customFormat="1" ht="30" hidden="1" customHeight="1">
      <c r="A29" s="199" t="s">
        <v>49</v>
      </c>
      <c r="B29" s="200" t="s">
        <v>80</v>
      </c>
      <c r="C29" s="200" t="s">
        <v>81</v>
      </c>
      <c r="D29" s="200" t="s">
        <v>327</v>
      </c>
      <c r="E29" s="200" t="s">
        <v>328</v>
      </c>
      <c r="F29" s="201" t="s">
        <v>329</v>
      </c>
      <c r="G29" s="201" t="s">
        <v>330</v>
      </c>
      <c r="H29" s="200" t="s">
        <v>331</v>
      </c>
      <c r="I29" s="199" t="s">
        <v>332</v>
      </c>
      <c r="J29" s="202" t="s">
        <v>333</v>
      </c>
      <c r="K29" s="203" t="s">
        <v>334</v>
      </c>
      <c r="L29" s="200" t="s">
        <v>90</v>
      </c>
      <c r="M29" s="200" t="s">
        <v>61</v>
      </c>
      <c r="N29" s="200" t="s">
        <v>62</v>
      </c>
      <c r="O29" s="200" t="s">
        <v>91</v>
      </c>
      <c r="P29" s="200" t="s">
        <v>92</v>
      </c>
      <c r="Q29" s="200" t="s">
        <v>65</v>
      </c>
      <c r="R29" s="200" t="s">
        <v>81</v>
      </c>
      <c r="S29" s="200" t="s">
        <v>328</v>
      </c>
      <c r="T29" s="200" t="s">
        <v>93</v>
      </c>
      <c r="U29" s="203" t="s">
        <v>335</v>
      </c>
      <c r="V29" s="200">
        <v>0.95</v>
      </c>
      <c r="W29" s="200" t="s">
        <v>68</v>
      </c>
      <c r="X29" s="200" t="s">
        <v>69</v>
      </c>
      <c r="Y29" s="200" t="s">
        <v>70</v>
      </c>
      <c r="Z29" s="200" t="s">
        <v>95</v>
      </c>
      <c r="AA29" s="233" t="s">
        <v>71</v>
      </c>
      <c r="AB29" s="216">
        <v>46310</v>
      </c>
      <c r="AC29" s="200"/>
      <c r="AD29" s="229" t="s">
        <v>72</v>
      </c>
      <c r="AE29" s="184" t="s">
        <v>73</v>
      </c>
      <c r="AF29" s="185" t="s">
        <v>74</v>
      </c>
      <c r="AG29" s="186"/>
      <c r="AH29" s="187"/>
      <c r="AI29" s="187"/>
      <c r="AJ29" s="184" t="s">
        <v>75</v>
      </c>
      <c r="AK29" s="185" t="s">
        <v>76</v>
      </c>
      <c r="AL29" s="187" t="s">
        <v>77</v>
      </c>
      <c r="AM29" s="186" t="s">
        <v>336</v>
      </c>
      <c r="AN29" s="187"/>
      <c r="AO29" s="185" t="s">
        <v>79</v>
      </c>
      <c r="AP29" s="187"/>
      <c r="AQ29" s="188"/>
      <c r="AR29" s="188"/>
      <c r="AS29" s="188"/>
    </row>
    <row r="30" spans="1:45" s="189" customFormat="1" ht="30" hidden="1" customHeight="1">
      <c r="A30" s="199" t="s">
        <v>49</v>
      </c>
      <c r="B30" s="200" t="s">
        <v>80</v>
      </c>
      <c r="C30" s="200" t="s">
        <v>81</v>
      </c>
      <c r="D30" s="200" t="s">
        <v>337</v>
      </c>
      <c r="E30" s="200" t="s">
        <v>338</v>
      </c>
      <c r="F30" s="201" t="s">
        <v>339</v>
      </c>
      <c r="G30" s="201" t="s">
        <v>340</v>
      </c>
      <c r="H30" s="200" t="s">
        <v>341</v>
      </c>
      <c r="I30" s="199" t="s">
        <v>342</v>
      </c>
      <c r="J30" s="202" t="s">
        <v>343</v>
      </c>
      <c r="K30" s="203" t="s">
        <v>344</v>
      </c>
      <c r="L30" s="200" t="s">
        <v>90</v>
      </c>
      <c r="M30" s="200" t="s">
        <v>61</v>
      </c>
      <c r="N30" s="200" t="s">
        <v>62</v>
      </c>
      <c r="O30" s="200" t="s">
        <v>91</v>
      </c>
      <c r="P30" s="200" t="s">
        <v>92</v>
      </c>
      <c r="Q30" s="200" t="s">
        <v>65</v>
      </c>
      <c r="R30" s="200" t="s">
        <v>81</v>
      </c>
      <c r="S30" s="200" t="s">
        <v>338</v>
      </c>
      <c r="T30" s="200" t="s">
        <v>93</v>
      </c>
      <c r="U30" s="203" t="s">
        <v>345</v>
      </c>
      <c r="V30" s="200">
        <v>0.95</v>
      </c>
      <c r="W30" s="200" t="s">
        <v>68</v>
      </c>
      <c r="X30" s="200" t="s">
        <v>69</v>
      </c>
      <c r="Y30" s="200" t="s">
        <v>70</v>
      </c>
      <c r="Z30" s="200" t="s">
        <v>95</v>
      </c>
      <c r="AA30" s="233" t="s">
        <v>71</v>
      </c>
      <c r="AB30" s="216">
        <v>46310</v>
      </c>
      <c r="AC30" s="200"/>
      <c r="AD30" s="229" t="s">
        <v>72</v>
      </c>
      <c r="AE30" s="184" t="s">
        <v>73</v>
      </c>
      <c r="AF30" s="185" t="s">
        <v>74</v>
      </c>
      <c r="AG30" s="186"/>
      <c r="AH30" s="187"/>
      <c r="AI30" s="187"/>
      <c r="AJ30" s="184" t="s">
        <v>75</v>
      </c>
      <c r="AK30" s="185" t="s">
        <v>346</v>
      </c>
      <c r="AL30" s="187" t="s">
        <v>77</v>
      </c>
      <c r="AM30" s="186" t="s">
        <v>347</v>
      </c>
      <c r="AN30" s="187"/>
      <c r="AO30" s="185" t="s">
        <v>79</v>
      </c>
      <c r="AP30" s="187"/>
      <c r="AQ30" s="188"/>
      <c r="AR30" s="188"/>
      <c r="AS30" s="188"/>
    </row>
    <row r="31" spans="1:45" s="189" customFormat="1" ht="30" hidden="1" customHeight="1">
      <c r="A31" s="199" t="s">
        <v>49</v>
      </c>
      <c r="B31" s="200" t="s">
        <v>80</v>
      </c>
      <c r="C31" s="200" t="s">
        <v>81</v>
      </c>
      <c r="D31" s="200" t="s">
        <v>348</v>
      </c>
      <c r="E31" s="200" t="s">
        <v>349</v>
      </c>
      <c r="F31" s="201" t="s">
        <v>350</v>
      </c>
      <c r="G31" s="201" t="s">
        <v>351</v>
      </c>
      <c r="H31" s="200" t="s">
        <v>352</v>
      </c>
      <c r="I31" s="199" t="s">
        <v>353</v>
      </c>
      <c r="J31" s="202" t="s">
        <v>354</v>
      </c>
      <c r="K31" s="203" t="s">
        <v>355</v>
      </c>
      <c r="L31" s="200" t="s">
        <v>90</v>
      </c>
      <c r="M31" s="200" t="s">
        <v>61</v>
      </c>
      <c r="N31" s="200" t="s">
        <v>62</v>
      </c>
      <c r="O31" s="200" t="s">
        <v>91</v>
      </c>
      <c r="P31" s="200" t="s">
        <v>92</v>
      </c>
      <c r="Q31" s="200" t="s">
        <v>65</v>
      </c>
      <c r="R31" s="200" t="s">
        <v>81</v>
      </c>
      <c r="S31" s="200" t="s">
        <v>349</v>
      </c>
      <c r="T31" s="200" t="s">
        <v>93</v>
      </c>
      <c r="U31" s="203" t="s">
        <v>356</v>
      </c>
      <c r="V31" s="200">
        <v>0.95</v>
      </c>
      <c r="W31" s="200" t="s">
        <v>68</v>
      </c>
      <c r="X31" s="200" t="s">
        <v>69</v>
      </c>
      <c r="Y31" s="200" t="s">
        <v>70</v>
      </c>
      <c r="Z31" s="200" t="s">
        <v>95</v>
      </c>
      <c r="AA31" s="233" t="s">
        <v>71</v>
      </c>
      <c r="AB31" s="216">
        <v>46310</v>
      </c>
      <c r="AC31" s="200"/>
      <c r="AD31" s="229" t="s">
        <v>72</v>
      </c>
      <c r="AE31" s="184" t="s">
        <v>73</v>
      </c>
      <c r="AF31" s="185" t="s">
        <v>74</v>
      </c>
      <c r="AG31" s="186"/>
      <c r="AH31" s="187"/>
      <c r="AI31" s="187"/>
      <c r="AJ31" s="184" t="s">
        <v>75</v>
      </c>
      <c r="AK31" s="185" t="s">
        <v>346</v>
      </c>
      <c r="AL31" s="187" t="s">
        <v>77</v>
      </c>
      <c r="AM31" s="186" t="s">
        <v>347</v>
      </c>
      <c r="AN31" s="187"/>
      <c r="AO31" s="185" t="s">
        <v>79</v>
      </c>
      <c r="AP31" s="187"/>
      <c r="AQ31" s="188"/>
      <c r="AR31" s="188"/>
      <c r="AS31" s="188"/>
    </row>
    <row r="32" spans="1:45" s="189" customFormat="1" ht="30" hidden="1" customHeight="1">
      <c r="A32" s="199" t="s">
        <v>49</v>
      </c>
      <c r="B32" s="200" t="s">
        <v>80</v>
      </c>
      <c r="C32" s="200" t="s">
        <v>81</v>
      </c>
      <c r="D32" s="200" t="s">
        <v>357</v>
      </c>
      <c r="E32" s="200" t="s">
        <v>358</v>
      </c>
      <c r="F32" s="201" t="s">
        <v>359</v>
      </c>
      <c r="G32" s="201" t="s">
        <v>360</v>
      </c>
      <c r="H32" s="200" t="s">
        <v>361</v>
      </c>
      <c r="I32" s="199" t="s">
        <v>362</v>
      </c>
      <c r="J32" s="202" t="s">
        <v>363</v>
      </c>
      <c r="K32" s="203" t="s">
        <v>364</v>
      </c>
      <c r="L32" s="200" t="s">
        <v>90</v>
      </c>
      <c r="M32" s="200" t="s">
        <v>61</v>
      </c>
      <c r="N32" s="200" t="s">
        <v>62</v>
      </c>
      <c r="O32" s="200" t="s">
        <v>91</v>
      </c>
      <c r="P32" s="200" t="s">
        <v>92</v>
      </c>
      <c r="Q32" s="200" t="s">
        <v>65</v>
      </c>
      <c r="R32" s="200" t="s">
        <v>81</v>
      </c>
      <c r="S32" s="200" t="s">
        <v>358</v>
      </c>
      <c r="T32" s="200" t="s">
        <v>93</v>
      </c>
      <c r="U32" s="203" t="s">
        <v>365</v>
      </c>
      <c r="V32" s="200">
        <v>0.95</v>
      </c>
      <c r="W32" s="200" t="s">
        <v>68</v>
      </c>
      <c r="X32" s="200" t="s">
        <v>69</v>
      </c>
      <c r="Y32" s="200" t="s">
        <v>70</v>
      </c>
      <c r="Z32" s="200" t="s">
        <v>95</v>
      </c>
      <c r="AA32" s="233" t="s">
        <v>71</v>
      </c>
      <c r="AB32" s="216">
        <v>46310</v>
      </c>
      <c r="AC32" s="200"/>
      <c r="AD32" s="229" t="s">
        <v>72</v>
      </c>
      <c r="AE32" s="184" t="s">
        <v>73</v>
      </c>
      <c r="AF32" s="185" t="s">
        <v>74</v>
      </c>
      <c r="AG32" s="186"/>
      <c r="AH32" s="187"/>
      <c r="AI32" s="187"/>
      <c r="AJ32" s="184" t="s">
        <v>75</v>
      </c>
      <c r="AK32" s="185" t="s">
        <v>346</v>
      </c>
      <c r="AL32" s="187" t="s">
        <v>77</v>
      </c>
      <c r="AM32" s="186" t="s">
        <v>347</v>
      </c>
      <c r="AN32" s="187"/>
      <c r="AO32" s="185" t="s">
        <v>79</v>
      </c>
      <c r="AP32" s="187"/>
      <c r="AQ32" s="188"/>
      <c r="AR32" s="188"/>
      <c r="AS32" s="188"/>
    </row>
    <row r="33" spans="1:45" s="189" customFormat="1" ht="30" hidden="1" customHeight="1">
      <c r="A33" s="199" t="s">
        <v>49</v>
      </c>
      <c r="B33" s="200" t="s">
        <v>80</v>
      </c>
      <c r="C33" s="200" t="s">
        <v>81</v>
      </c>
      <c r="D33" s="200" t="s">
        <v>366</v>
      </c>
      <c r="E33" s="200" t="s">
        <v>367</v>
      </c>
      <c r="F33" s="201" t="s">
        <v>368</v>
      </c>
      <c r="G33" s="201" t="s">
        <v>369</v>
      </c>
      <c r="H33" s="200" t="s">
        <v>370</v>
      </c>
      <c r="I33" s="199" t="s">
        <v>371</v>
      </c>
      <c r="J33" s="202" t="s">
        <v>372</v>
      </c>
      <c r="K33" s="203" t="s">
        <v>373</v>
      </c>
      <c r="L33" s="200" t="s">
        <v>90</v>
      </c>
      <c r="M33" s="200" t="s">
        <v>61</v>
      </c>
      <c r="N33" s="200" t="s">
        <v>62</v>
      </c>
      <c r="O33" s="200" t="s">
        <v>91</v>
      </c>
      <c r="P33" s="200" t="s">
        <v>92</v>
      </c>
      <c r="Q33" s="200" t="s">
        <v>65</v>
      </c>
      <c r="R33" s="200" t="s">
        <v>81</v>
      </c>
      <c r="S33" s="200" t="s">
        <v>367</v>
      </c>
      <c r="T33" s="200" t="s">
        <v>93</v>
      </c>
      <c r="U33" s="203" t="s">
        <v>374</v>
      </c>
      <c r="V33" s="200">
        <v>0.95</v>
      </c>
      <c r="W33" s="200" t="s">
        <v>68</v>
      </c>
      <c r="X33" s="200" t="s">
        <v>69</v>
      </c>
      <c r="Y33" s="200" t="s">
        <v>70</v>
      </c>
      <c r="Z33" s="200" t="s">
        <v>95</v>
      </c>
      <c r="AA33" s="233" t="s">
        <v>71</v>
      </c>
      <c r="AB33" s="216">
        <v>46310</v>
      </c>
      <c r="AC33" s="200"/>
      <c r="AD33" s="229" t="s">
        <v>375</v>
      </c>
      <c r="AE33" s="184" t="s">
        <v>75</v>
      </c>
      <c r="AF33" s="185" t="s">
        <v>76</v>
      </c>
      <c r="AG33" s="186" t="s">
        <v>376</v>
      </c>
      <c r="AH33" s="187"/>
      <c r="AI33" s="187"/>
      <c r="AJ33" s="184" t="s">
        <v>73</v>
      </c>
      <c r="AK33" s="185"/>
      <c r="AL33" s="187"/>
      <c r="AM33" s="186"/>
      <c r="AN33" s="187"/>
      <c r="AO33" s="185" t="s">
        <v>79</v>
      </c>
      <c r="AP33" s="187"/>
    </row>
    <row r="34" spans="1:45" s="189" customFormat="1" ht="30" hidden="1" customHeight="1">
      <c r="A34" s="199" t="s">
        <v>49</v>
      </c>
      <c r="B34" s="200" t="s">
        <v>80</v>
      </c>
      <c r="C34" s="200" t="s">
        <v>81</v>
      </c>
      <c r="D34" s="200" t="s">
        <v>377</v>
      </c>
      <c r="E34" s="200" t="s">
        <v>378</v>
      </c>
      <c r="F34" s="201" t="s">
        <v>379</v>
      </c>
      <c r="G34" s="201" t="s">
        <v>380</v>
      </c>
      <c r="H34" s="200" t="s">
        <v>381</v>
      </c>
      <c r="I34" s="199" t="s">
        <v>382</v>
      </c>
      <c r="J34" s="202" t="s">
        <v>383</v>
      </c>
      <c r="K34" s="203" t="s">
        <v>384</v>
      </c>
      <c r="L34" s="200" t="s">
        <v>90</v>
      </c>
      <c r="M34" s="200" t="s">
        <v>61</v>
      </c>
      <c r="N34" s="200" t="s">
        <v>62</v>
      </c>
      <c r="O34" s="200" t="s">
        <v>91</v>
      </c>
      <c r="P34" s="200" t="s">
        <v>92</v>
      </c>
      <c r="Q34" s="200" t="s">
        <v>65</v>
      </c>
      <c r="R34" s="200" t="s">
        <v>81</v>
      </c>
      <c r="S34" s="200" t="s">
        <v>378</v>
      </c>
      <c r="T34" s="200" t="s">
        <v>93</v>
      </c>
      <c r="U34" s="203" t="s">
        <v>385</v>
      </c>
      <c r="V34" s="200">
        <v>0.95</v>
      </c>
      <c r="W34" s="200" t="s">
        <v>68</v>
      </c>
      <c r="X34" s="200" t="s">
        <v>69</v>
      </c>
      <c r="Y34" s="200" t="s">
        <v>70</v>
      </c>
      <c r="Z34" s="200" t="s">
        <v>95</v>
      </c>
      <c r="AA34" s="233" t="s">
        <v>71</v>
      </c>
      <c r="AB34" s="216">
        <v>46310</v>
      </c>
      <c r="AC34" s="200"/>
      <c r="AD34" s="229" t="s">
        <v>72</v>
      </c>
      <c r="AE34" s="184" t="s">
        <v>73</v>
      </c>
      <c r="AF34" s="185" t="s">
        <v>74</v>
      </c>
      <c r="AG34" s="186"/>
      <c r="AH34" s="187"/>
      <c r="AI34" s="187"/>
      <c r="AJ34" s="184" t="s">
        <v>75</v>
      </c>
      <c r="AK34" s="185" t="s">
        <v>346</v>
      </c>
      <c r="AL34" s="187" t="s">
        <v>77</v>
      </c>
      <c r="AM34" s="186" t="s">
        <v>347</v>
      </c>
      <c r="AN34" s="187"/>
      <c r="AO34" s="185" t="s">
        <v>79</v>
      </c>
      <c r="AP34" s="187"/>
      <c r="AQ34" s="188"/>
      <c r="AR34" s="188"/>
      <c r="AS34" s="188"/>
    </row>
    <row r="35" spans="1:45" s="189" customFormat="1" ht="30" hidden="1" customHeight="1">
      <c r="A35" s="199" t="s">
        <v>49</v>
      </c>
      <c r="B35" s="200" t="s">
        <v>80</v>
      </c>
      <c r="C35" s="200" t="s">
        <v>81</v>
      </c>
      <c r="D35" s="200" t="s">
        <v>386</v>
      </c>
      <c r="E35" s="200" t="s">
        <v>387</v>
      </c>
      <c r="F35" s="201" t="s">
        <v>388</v>
      </c>
      <c r="G35" s="201" t="s">
        <v>389</v>
      </c>
      <c r="H35" s="200" t="s">
        <v>390</v>
      </c>
      <c r="I35" s="199" t="s">
        <v>391</v>
      </c>
      <c r="J35" s="202" t="s">
        <v>392</v>
      </c>
      <c r="K35" s="203" t="s">
        <v>393</v>
      </c>
      <c r="L35" s="200" t="s">
        <v>90</v>
      </c>
      <c r="M35" s="200" t="s">
        <v>61</v>
      </c>
      <c r="N35" s="200" t="s">
        <v>62</v>
      </c>
      <c r="O35" s="200" t="s">
        <v>91</v>
      </c>
      <c r="P35" s="200" t="s">
        <v>92</v>
      </c>
      <c r="Q35" s="200" t="s">
        <v>65</v>
      </c>
      <c r="R35" s="200" t="s">
        <v>81</v>
      </c>
      <c r="S35" s="200" t="s">
        <v>387</v>
      </c>
      <c r="T35" s="200" t="s">
        <v>93</v>
      </c>
      <c r="U35" s="203" t="s">
        <v>394</v>
      </c>
      <c r="V35" s="200">
        <v>0.95</v>
      </c>
      <c r="W35" s="200" t="s">
        <v>68</v>
      </c>
      <c r="X35" s="200" t="s">
        <v>69</v>
      </c>
      <c r="Y35" s="200" t="s">
        <v>70</v>
      </c>
      <c r="Z35" s="200" t="s">
        <v>95</v>
      </c>
      <c r="AA35" s="233" t="s">
        <v>71</v>
      </c>
      <c r="AB35" s="216">
        <v>46310</v>
      </c>
      <c r="AC35" s="200"/>
      <c r="AD35" s="229" t="s">
        <v>72</v>
      </c>
      <c r="AE35" s="184" t="s">
        <v>73</v>
      </c>
      <c r="AF35" s="185" t="s">
        <v>74</v>
      </c>
      <c r="AG35" s="186"/>
      <c r="AH35" s="187"/>
      <c r="AI35" s="187"/>
      <c r="AJ35" s="184" t="s">
        <v>75</v>
      </c>
      <c r="AK35" s="185" t="s">
        <v>346</v>
      </c>
      <c r="AL35" s="187" t="s">
        <v>77</v>
      </c>
      <c r="AM35" s="186" t="s">
        <v>347</v>
      </c>
      <c r="AN35" s="187"/>
      <c r="AO35" s="185" t="s">
        <v>79</v>
      </c>
      <c r="AP35" s="187"/>
      <c r="AQ35" s="188"/>
      <c r="AR35" s="188"/>
      <c r="AS35" s="188"/>
    </row>
    <row r="36" spans="1:45" s="189" customFormat="1" ht="30" hidden="1" customHeight="1">
      <c r="A36" s="199" t="s">
        <v>49</v>
      </c>
      <c r="B36" s="200" t="s">
        <v>80</v>
      </c>
      <c r="C36" s="200" t="s">
        <v>81</v>
      </c>
      <c r="D36" s="200" t="s">
        <v>395</v>
      </c>
      <c r="E36" s="200" t="s">
        <v>396</v>
      </c>
      <c r="F36" s="201" t="s">
        <v>397</v>
      </c>
      <c r="G36" s="201" t="s">
        <v>398</v>
      </c>
      <c r="H36" s="200" t="s">
        <v>399</v>
      </c>
      <c r="I36" s="199" t="s">
        <v>400</v>
      </c>
      <c r="J36" s="202" t="s">
        <v>401</v>
      </c>
      <c r="K36" s="203" t="s">
        <v>402</v>
      </c>
      <c r="L36" s="200" t="s">
        <v>90</v>
      </c>
      <c r="M36" s="200" t="s">
        <v>61</v>
      </c>
      <c r="N36" s="200" t="s">
        <v>62</v>
      </c>
      <c r="O36" s="200" t="s">
        <v>91</v>
      </c>
      <c r="P36" s="200" t="s">
        <v>92</v>
      </c>
      <c r="Q36" s="200" t="s">
        <v>65</v>
      </c>
      <c r="R36" s="200" t="s">
        <v>81</v>
      </c>
      <c r="S36" s="200" t="s">
        <v>396</v>
      </c>
      <c r="T36" s="200" t="s">
        <v>93</v>
      </c>
      <c r="U36" s="203" t="s">
        <v>403</v>
      </c>
      <c r="V36" s="200">
        <v>0.95</v>
      </c>
      <c r="W36" s="200" t="s">
        <v>68</v>
      </c>
      <c r="X36" s="200" t="s">
        <v>69</v>
      </c>
      <c r="Y36" s="200" t="s">
        <v>70</v>
      </c>
      <c r="Z36" s="200" t="s">
        <v>95</v>
      </c>
      <c r="AA36" s="233" t="s">
        <v>71</v>
      </c>
      <c r="AB36" s="216">
        <v>46310</v>
      </c>
      <c r="AC36" s="200"/>
      <c r="AD36" s="229" t="s">
        <v>72</v>
      </c>
      <c r="AE36" s="184" t="s">
        <v>73</v>
      </c>
      <c r="AF36" s="185" t="s">
        <v>74</v>
      </c>
      <c r="AG36" s="186"/>
      <c r="AH36" s="187"/>
      <c r="AI36" s="187"/>
      <c r="AJ36" s="184" t="s">
        <v>75</v>
      </c>
      <c r="AK36" s="185" t="s">
        <v>346</v>
      </c>
      <c r="AL36" s="187" t="s">
        <v>77</v>
      </c>
      <c r="AM36" s="186" t="s">
        <v>347</v>
      </c>
      <c r="AN36" s="187"/>
      <c r="AO36" s="185" t="s">
        <v>79</v>
      </c>
      <c r="AP36" s="187"/>
      <c r="AQ36" s="188"/>
      <c r="AR36" s="188"/>
      <c r="AS36" s="188"/>
    </row>
    <row r="37" spans="1:45" s="189" customFormat="1" ht="30" hidden="1" customHeight="1">
      <c r="A37" s="199" t="s">
        <v>49</v>
      </c>
      <c r="B37" s="200" t="s">
        <v>80</v>
      </c>
      <c r="C37" s="200" t="s">
        <v>81</v>
      </c>
      <c r="D37" s="200" t="s">
        <v>404</v>
      </c>
      <c r="E37" s="200" t="s">
        <v>405</v>
      </c>
      <c r="F37" s="201" t="s">
        <v>406</v>
      </c>
      <c r="G37" s="201" t="s">
        <v>407</v>
      </c>
      <c r="H37" s="200" t="s">
        <v>408</v>
      </c>
      <c r="I37" s="199" t="s">
        <v>409</v>
      </c>
      <c r="J37" s="202" t="s">
        <v>410</v>
      </c>
      <c r="K37" s="203" t="s">
        <v>411</v>
      </c>
      <c r="L37" s="200" t="s">
        <v>90</v>
      </c>
      <c r="M37" s="200" t="s">
        <v>61</v>
      </c>
      <c r="N37" s="200" t="s">
        <v>62</v>
      </c>
      <c r="O37" s="200" t="s">
        <v>91</v>
      </c>
      <c r="P37" s="200" t="s">
        <v>92</v>
      </c>
      <c r="Q37" s="200" t="s">
        <v>65</v>
      </c>
      <c r="R37" s="200" t="s">
        <v>81</v>
      </c>
      <c r="S37" s="200" t="s">
        <v>405</v>
      </c>
      <c r="T37" s="200" t="s">
        <v>93</v>
      </c>
      <c r="U37" s="203" t="s">
        <v>412</v>
      </c>
      <c r="V37" s="200">
        <v>0.95</v>
      </c>
      <c r="W37" s="200" t="s">
        <v>68</v>
      </c>
      <c r="X37" s="200" t="s">
        <v>69</v>
      </c>
      <c r="Y37" s="200" t="s">
        <v>70</v>
      </c>
      <c r="Z37" s="200" t="s">
        <v>95</v>
      </c>
      <c r="AA37" s="233" t="s">
        <v>71</v>
      </c>
      <c r="AB37" s="216">
        <v>46310</v>
      </c>
      <c r="AC37" s="200"/>
      <c r="AD37" s="229" t="s">
        <v>72</v>
      </c>
      <c r="AE37" s="184" t="s">
        <v>73</v>
      </c>
      <c r="AF37" s="185" t="s">
        <v>74</v>
      </c>
      <c r="AG37" s="186"/>
      <c r="AH37" s="187"/>
      <c r="AI37" s="187"/>
      <c r="AJ37" s="184" t="s">
        <v>75</v>
      </c>
      <c r="AK37" s="185" t="s">
        <v>346</v>
      </c>
      <c r="AL37" s="187" t="s">
        <v>77</v>
      </c>
      <c r="AM37" s="186" t="s">
        <v>347</v>
      </c>
      <c r="AN37" s="187"/>
      <c r="AO37" s="185" t="s">
        <v>79</v>
      </c>
      <c r="AP37" s="187"/>
      <c r="AQ37" s="188"/>
      <c r="AR37" s="188"/>
      <c r="AS37" s="188"/>
    </row>
    <row r="38" spans="1:45" s="189" customFormat="1" ht="30" hidden="1" customHeight="1">
      <c r="A38" s="199" t="s">
        <v>49</v>
      </c>
      <c r="B38" s="200" t="s">
        <v>80</v>
      </c>
      <c r="C38" s="200" t="s">
        <v>81</v>
      </c>
      <c r="D38" s="200" t="s">
        <v>413</v>
      </c>
      <c r="E38" s="200" t="s">
        <v>414</v>
      </c>
      <c r="F38" s="201" t="s">
        <v>415</v>
      </c>
      <c r="G38" s="201" t="s">
        <v>416</v>
      </c>
      <c r="H38" s="200" t="s">
        <v>417</v>
      </c>
      <c r="I38" s="199" t="s">
        <v>418</v>
      </c>
      <c r="J38" s="202" t="s">
        <v>419</v>
      </c>
      <c r="K38" s="203" t="s">
        <v>420</v>
      </c>
      <c r="L38" s="200" t="s">
        <v>90</v>
      </c>
      <c r="M38" s="200" t="s">
        <v>61</v>
      </c>
      <c r="N38" s="200" t="s">
        <v>62</v>
      </c>
      <c r="O38" s="200" t="s">
        <v>91</v>
      </c>
      <c r="P38" s="200" t="s">
        <v>92</v>
      </c>
      <c r="Q38" s="200" t="s">
        <v>65</v>
      </c>
      <c r="R38" s="200" t="s">
        <v>81</v>
      </c>
      <c r="S38" s="200" t="s">
        <v>414</v>
      </c>
      <c r="T38" s="200" t="s">
        <v>93</v>
      </c>
      <c r="U38" s="203" t="s">
        <v>421</v>
      </c>
      <c r="V38" s="200">
        <v>0.95</v>
      </c>
      <c r="W38" s="200" t="s">
        <v>68</v>
      </c>
      <c r="X38" s="200" t="s">
        <v>69</v>
      </c>
      <c r="Y38" s="200" t="s">
        <v>70</v>
      </c>
      <c r="Z38" s="200" t="s">
        <v>95</v>
      </c>
      <c r="AA38" s="233" t="s">
        <v>71</v>
      </c>
      <c r="AB38" s="216">
        <v>46310</v>
      </c>
      <c r="AC38" s="200"/>
      <c r="AD38" s="229" t="s">
        <v>72</v>
      </c>
      <c r="AE38" s="184" t="s">
        <v>73</v>
      </c>
      <c r="AF38" s="185" t="s">
        <v>74</v>
      </c>
      <c r="AG38" s="186"/>
      <c r="AH38" s="187"/>
      <c r="AI38" s="187"/>
      <c r="AJ38" s="184" t="s">
        <v>75</v>
      </c>
      <c r="AK38" s="185" t="s">
        <v>346</v>
      </c>
      <c r="AL38" s="187" t="s">
        <v>77</v>
      </c>
      <c r="AM38" s="186" t="s">
        <v>347</v>
      </c>
      <c r="AN38" s="187"/>
      <c r="AO38" s="185" t="s">
        <v>79</v>
      </c>
      <c r="AP38" s="187"/>
      <c r="AQ38" s="188"/>
      <c r="AR38" s="188"/>
      <c r="AS38" s="188"/>
    </row>
    <row r="39" spans="1:45" s="189" customFormat="1" ht="30" hidden="1" customHeight="1">
      <c r="A39" s="199" t="s">
        <v>49</v>
      </c>
      <c r="B39" s="200" t="s">
        <v>80</v>
      </c>
      <c r="C39" s="200" t="s">
        <v>81</v>
      </c>
      <c r="D39" s="200" t="s">
        <v>422</v>
      </c>
      <c r="E39" s="200" t="s">
        <v>423</v>
      </c>
      <c r="F39" s="201" t="s">
        <v>424</v>
      </c>
      <c r="G39" s="201" t="s">
        <v>425</v>
      </c>
      <c r="H39" s="200" t="s">
        <v>426</v>
      </c>
      <c r="I39" s="199" t="s">
        <v>427</v>
      </c>
      <c r="J39" s="202" t="s">
        <v>428</v>
      </c>
      <c r="K39" s="203" t="s">
        <v>429</v>
      </c>
      <c r="L39" s="200" t="s">
        <v>90</v>
      </c>
      <c r="M39" s="200" t="s">
        <v>61</v>
      </c>
      <c r="N39" s="200" t="s">
        <v>62</v>
      </c>
      <c r="O39" s="200" t="s">
        <v>91</v>
      </c>
      <c r="P39" s="200" t="s">
        <v>92</v>
      </c>
      <c r="Q39" s="200" t="s">
        <v>65</v>
      </c>
      <c r="R39" s="200" t="s">
        <v>81</v>
      </c>
      <c r="S39" s="200" t="s">
        <v>423</v>
      </c>
      <c r="T39" s="200" t="s">
        <v>93</v>
      </c>
      <c r="U39" s="203" t="s">
        <v>430</v>
      </c>
      <c r="V39" s="200">
        <v>0.95</v>
      </c>
      <c r="W39" s="200" t="s">
        <v>68</v>
      </c>
      <c r="X39" s="200" t="s">
        <v>69</v>
      </c>
      <c r="Y39" s="200" t="s">
        <v>70</v>
      </c>
      <c r="Z39" s="200" t="s">
        <v>95</v>
      </c>
      <c r="AA39" s="233" t="s">
        <v>71</v>
      </c>
      <c r="AB39" s="216">
        <v>46310</v>
      </c>
      <c r="AC39" s="200"/>
      <c r="AD39" s="229" t="s">
        <v>72</v>
      </c>
      <c r="AE39" s="184" t="s">
        <v>73</v>
      </c>
      <c r="AF39" s="185" t="s">
        <v>74</v>
      </c>
      <c r="AG39" s="186"/>
      <c r="AH39" s="187"/>
      <c r="AI39" s="187"/>
      <c r="AJ39" s="184" t="s">
        <v>75</v>
      </c>
      <c r="AK39" s="185" t="s">
        <v>346</v>
      </c>
      <c r="AL39" s="187" t="s">
        <v>77</v>
      </c>
      <c r="AM39" s="186" t="s">
        <v>347</v>
      </c>
      <c r="AN39" s="187"/>
      <c r="AO39" s="185" t="s">
        <v>79</v>
      </c>
      <c r="AP39" s="187"/>
      <c r="AQ39" s="188"/>
      <c r="AR39" s="188"/>
      <c r="AS39" s="188"/>
    </row>
    <row r="40" spans="1:45" s="189" customFormat="1" ht="30" hidden="1" customHeight="1">
      <c r="A40" s="199" t="s">
        <v>49</v>
      </c>
      <c r="B40" s="200" t="s">
        <v>80</v>
      </c>
      <c r="C40" s="200" t="s">
        <v>81</v>
      </c>
      <c r="D40" s="200" t="s">
        <v>431</v>
      </c>
      <c r="E40" s="200" t="s">
        <v>432</v>
      </c>
      <c r="F40" s="201" t="s">
        <v>433</v>
      </c>
      <c r="G40" s="201" t="s">
        <v>434</v>
      </c>
      <c r="H40" s="200" t="s">
        <v>435</v>
      </c>
      <c r="I40" s="199" t="s">
        <v>436</v>
      </c>
      <c r="J40" s="202" t="s">
        <v>437</v>
      </c>
      <c r="K40" s="203" t="s">
        <v>438</v>
      </c>
      <c r="L40" s="200" t="s">
        <v>90</v>
      </c>
      <c r="M40" s="200" t="s">
        <v>61</v>
      </c>
      <c r="N40" s="200" t="s">
        <v>62</v>
      </c>
      <c r="O40" s="200" t="s">
        <v>91</v>
      </c>
      <c r="P40" s="200" t="s">
        <v>92</v>
      </c>
      <c r="Q40" s="200" t="s">
        <v>65</v>
      </c>
      <c r="R40" s="200" t="s">
        <v>81</v>
      </c>
      <c r="S40" s="200" t="s">
        <v>432</v>
      </c>
      <c r="T40" s="200" t="s">
        <v>93</v>
      </c>
      <c r="U40" s="203" t="s">
        <v>439</v>
      </c>
      <c r="V40" s="200">
        <v>0.95</v>
      </c>
      <c r="W40" s="200" t="s">
        <v>68</v>
      </c>
      <c r="X40" s="200" t="s">
        <v>69</v>
      </c>
      <c r="Y40" s="200" t="s">
        <v>70</v>
      </c>
      <c r="Z40" s="200" t="s">
        <v>95</v>
      </c>
      <c r="AA40" s="233" t="s">
        <v>71</v>
      </c>
      <c r="AB40" s="216">
        <v>46310</v>
      </c>
      <c r="AC40" s="200"/>
      <c r="AD40" s="229" t="s">
        <v>72</v>
      </c>
      <c r="AE40" s="184" t="s">
        <v>73</v>
      </c>
      <c r="AF40" s="185" t="s">
        <v>74</v>
      </c>
      <c r="AG40" s="186"/>
      <c r="AH40" s="187"/>
      <c r="AI40" s="187"/>
      <c r="AJ40" s="184" t="s">
        <v>75</v>
      </c>
      <c r="AK40" s="185" t="s">
        <v>346</v>
      </c>
      <c r="AL40" s="187" t="s">
        <v>77</v>
      </c>
      <c r="AM40" s="186" t="s">
        <v>347</v>
      </c>
      <c r="AN40" s="187"/>
      <c r="AO40" s="185" t="s">
        <v>79</v>
      </c>
      <c r="AP40" s="187"/>
      <c r="AQ40" s="188"/>
      <c r="AR40" s="188"/>
      <c r="AS40" s="188"/>
    </row>
    <row r="41" spans="1:45" s="189" customFormat="1" ht="30" hidden="1" customHeight="1">
      <c r="A41" s="199" t="s">
        <v>49</v>
      </c>
      <c r="B41" s="200" t="s">
        <v>80</v>
      </c>
      <c r="C41" s="200" t="s">
        <v>81</v>
      </c>
      <c r="D41" s="200" t="s">
        <v>440</v>
      </c>
      <c r="E41" s="200" t="s">
        <v>441</v>
      </c>
      <c r="F41" s="201" t="s">
        <v>442</v>
      </c>
      <c r="G41" s="201" t="s">
        <v>443</v>
      </c>
      <c r="H41" s="200" t="s">
        <v>444</v>
      </c>
      <c r="I41" s="199" t="s">
        <v>445</v>
      </c>
      <c r="J41" s="202" t="s">
        <v>446</v>
      </c>
      <c r="K41" s="203" t="s">
        <v>447</v>
      </c>
      <c r="L41" s="200" t="s">
        <v>90</v>
      </c>
      <c r="M41" s="200" t="s">
        <v>61</v>
      </c>
      <c r="N41" s="200" t="s">
        <v>62</v>
      </c>
      <c r="O41" s="200" t="s">
        <v>91</v>
      </c>
      <c r="P41" s="200" t="s">
        <v>92</v>
      </c>
      <c r="Q41" s="200" t="s">
        <v>65</v>
      </c>
      <c r="R41" s="200" t="s">
        <v>81</v>
      </c>
      <c r="S41" s="200" t="s">
        <v>441</v>
      </c>
      <c r="T41" s="200" t="s">
        <v>93</v>
      </c>
      <c r="U41" s="203" t="s">
        <v>448</v>
      </c>
      <c r="V41" s="200">
        <v>0.95</v>
      </c>
      <c r="W41" s="200" t="s">
        <v>68</v>
      </c>
      <c r="X41" s="200" t="s">
        <v>69</v>
      </c>
      <c r="Y41" s="200" t="s">
        <v>70</v>
      </c>
      <c r="Z41" s="200" t="s">
        <v>95</v>
      </c>
      <c r="AA41" s="233" t="s">
        <v>71</v>
      </c>
      <c r="AB41" s="216">
        <v>46310</v>
      </c>
      <c r="AC41" s="200"/>
      <c r="AD41" s="229" t="s">
        <v>72</v>
      </c>
      <c r="AE41" s="184" t="s">
        <v>73</v>
      </c>
      <c r="AF41" s="185" t="s">
        <v>74</v>
      </c>
      <c r="AG41" s="186"/>
      <c r="AH41" s="187"/>
      <c r="AI41" s="187"/>
      <c r="AJ41" s="184" t="s">
        <v>75</v>
      </c>
      <c r="AK41" s="185" t="s">
        <v>76</v>
      </c>
      <c r="AL41" s="187" t="s">
        <v>77</v>
      </c>
      <c r="AM41" s="186" t="s">
        <v>449</v>
      </c>
      <c r="AN41" s="187"/>
      <c r="AO41" s="185" t="s">
        <v>79</v>
      </c>
      <c r="AP41" s="187"/>
      <c r="AQ41" s="188"/>
      <c r="AR41" s="188"/>
      <c r="AS41" s="188"/>
    </row>
    <row r="42" spans="1:45" s="189" customFormat="1" ht="30" hidden="1" customHeight="1">
      <c r="A42" s="199" t="s">
        <v>49</v>
      </c>
      <c r="B42" s="200" t="s">
        <v>80</v>
      </c>
      <c r="C42" s="200" t="s">
        <v>81</v>
      </c>
      <c r="D42" s="200" t="s">
        <v>450</v>
      </c>
      <c r="E42" s="200" t="s">
        <v>451</v>
      </c>
      <c r="F42" s="201" t="s">
        <v>452</v>
      </c>
      <c r="G42" s="201" t="s">
        <v>453</v>
      </c>
      <c r="H42" s="200" t="s">
        <v>454</v>
      </c>
      <c r="I42" s="199" t="s">
        <v>455</v>
      </c>
      <c r="J42" s="202" t="s">
        <v>456</v>
      </c>
      <c r="K42" s="203" t="s">
        <v>457</v>
      </c>
      <c r="L42" s="200" t="s">
        <v>90</v>
      </c>
      <c r="M42" s="200" t="s">
        <v>61</v>
      </c>
      <c r="N42" s="200" t="s">
        <v>62</v>
      </c>
      <c r="O42" s="200" t="s">
        <v>91</v>
      </c>
      <c r="P42" s="200" t="s">
        <v>92</v>
      </c>
      <c r="Q42" s="200" t="s">
        <v>65</v>
      </c>
      <c r="R42" s="200" t="s">
        <v>81</v>
      </c>
      <c r="S42" s="200" t="s">
        <v>451</v>
      </c>
      <c r="T42" s="200" t="s">
        <v>93</v>
      </c>
      <c r="U42" s="203" t="s">
        <v>458</v>
      </c>
      <c r="V42" s="200">
        <v>0.95</v>
      </c>
      <c r="W42" s="200" t="s">
        <v>68</v>
      </c>
      <c r="X42" s="200" t="s">
        <v>69</v>
      </c>
      <c r="Y42" s="200" t="s">
        <v>70</v>
      </c>
      <c r="Z42" s="200" t="s">
        <v>95</v>
      </c>
      <c r="AA42" s="233" t="s">
        <v>71</v>
      </c>
      <c r="AB42" s="216">
        <v>46310</v>
      </c>
      <c r="AC42" s="200"/>
      <c r="AD42" s="229" t="s">
        <v>375</v>
      </c>
      <c r="AE42" s="184" t="s">
        <v>75</v>
      </c>
      <c r="AF42" s="185" t="s">
        <v>76</v>
      </c>
      <c r="AG42" s="186" t="s">
        <v>376</v>
      </c>
      <c r="AH42" s="187"/>
      <c r="AI42" s="187"/>
      <c r="AJ42" s="184" t="s">
        <v>73</v>
      </c>
      <c r="AK42" s="185"/>
      <c r="AL42" s="187"/>
      <c r="AM42" s="186"/>
      <c r="AN42" s="187"/>
      <c r="AO42" s="185" t="s">
        <v>79</v>
      </c>
      <c r="AP42" s="187"/>
    </row>
    <row r="43" spans="1:45" s="189" customFormat="1" ht="30" hidden="1" customHeight="1">
      <c r="A43" s="199" t="s">
        <v>49</v>
      </c>
      <c r="B43" s="200" t="s">
        <v>80</v>
      </c>
      <c r="C43" s="200" t="s">
        <v>81</v>
      </c>
      <c r="D43" s="200" t="s">
        <v>459</v>
      </c>
      <c r="E43" s="200" t="s">
        <v>460</v>
      </c>
      <c r="F43" s="201" t="s">
        <v>461</v>
      </c>
      <c r="G43" s="201" t="s">
        <v>462</v>
      </c>
      <c r="H43" s="200" t="s">
        <v>463</v>
      </c>
      <c r="I43" s="199" t="s">
        <v>464</v>
      </c>
      <c r="J43" s="202" t="s">
        <v>465</v>
      </c>
      <c r="K43" s="203" t="s">
        <v>466</v>
      </c>
      <c r="L43" s="200" t="s">
        <v>90</v>
      </c>
      <c r="M43" s="200" t="s">
        <v>61</v>
      </c>
      <c r="N43" s="200" t="s">
        <v>62</v>
      </c>
      <c r="O43" s="200" t="s">
        <v>91</v>
      </c>
      <c r="P43" s="200" t="s">
        <v>92</v>
      </c>
      <c r="Q43" s="200" t="s">
        <v>65</v>
      </c>
      <c r="R43" s="200" t="s">
        <v>81</v>
      </c>
      <c r="S43" s="200" t="s">
        <v>460</v>
      </c>
      <c r="T43" s="200" t="s">
        <v>93</v>
      </c>
      <c r="U43" s="203" t="s">
        <v>467</v>
      </c>
      <c r="V43" s="200">
        <v>0.95</v>
      </c>
      <c r="W43" s="200" t="s">
        <v>68</v>
      </c>
      <c r="X43" s="200" t="s">
        <v>69</v>
      </c>
      <c r="Y43" s="200" t="s">
        <v>70</v>
      </c>
      <c r="Z43" s="200" t="s">
        <v>95</v>
      </c>
      <c r="AA43" s="233" t="s">
        <v>71</v>
      </c>
      <c r="AB43" s="216">
        <v>46310</v>
      </c>
      <c r="AC43" s="200"/>
      <c r="AD43" s="229" t="s">
        <v>72</v>
      </c>
      <c r="AE43" s="184" t="s">
        <v>73</v>
      </c>
      <c r="AF43" s="185" t="s">
        <v>74</v>
      </c>
      <c r="AG43" s="186"/>
      <c r="AH43" s="187"/>
      <c r="AI43" s="187"/>
      <c r="AJ43" s="184" t="s">
        <v>75</v>
      </c>
      <c r="AK43" s="185" t="s">
        <v>346</v>
      </c>
      <c r="AL43" s="187" t="s">
        <v>77</v>
      </c>
      <c r="AM43" s="186" t="s">
        <v>347</v>
      </c>
      <c r="AN43" s="187"/>
      <c r="AO43" s="185" t="s">
        <v>79</v>
      </c>
      <c r="AP43" s="187"/>
      <c r="AQ43" s="188"/>
      <c r="AR43" s="188"/>
      <c r="AS43" s="188"/>
    </row>
    <row r="44" spans="1:45" s="189" customFormat="1" ht="30" hidden="1" customHeight="1">
      <c r="A44" s="199" t="s">
        <v>49</v>
      </c>
      <c r="B44" s="200" t="s">
        <v>80</v>
      </c>
      <c r="C44" s="200" t="s">
        <v>81</v>
      </c>
      <c r="D44" s="200" t="s">
        <v>468</v>
      </c>
      <c r="E44" s="200" t="s">
        <v>469</v>
      </c>
      <c r="F44" s="201" t="s">
        <v>470</v>
      </c>
      <c r="G44" s="201" t="s">
        <v>471</v>
      </c>
      <c r="H44" s="200" t="s">
        <v>472</v>
      </c>
      <c r="I44" s="199" t="s">
        <v>473</v>
      </c>
      <c r="J44" s="202" t="s">
        <v>474</v>
      </c>
      <c r="K44" s="203" t="s">
        <v>475</v>
      </c>
      <c r="L44" s="200" t="s">
        <v>90</v>
      </c>
      <c r="M44" s="200" t="s">
        <v>61</v>
      </c>
      <c r="N44" s="200" t="s">
        <v>62</v>
      </c>
      <c r="O44" s="200" t="s">
        <v>91</v>
      </c>
      <c r="P44" s="200" t="s">
        <v>92</v>
      </c>
      <c r="Q44" s="200" t="s">
        <v>65</v>
      </c>
      <c r="R44" s="200" t="s">
        <v>81</v>
      </c>
      <c r="S44" s="200" t="s">
        <v>469</v>
      </c>
      <c r="T44" s="200" t="s">
        <v>93</v>
      </c>
      <c r="U44" s="203" t="s">
        <v>476</v>
      </c>
      <c r="V44" s="200">
        <v>0.95</v>
      </c>
      <c r="W44" s="200" t="s">
        <v>68</v>
      </c>
      <c r="X44" s="200" t="s">
        <v>69</v>
      </c>
      <c r="Y44" s="200" t="s">
        <v>70</v>
      </c>
      <c r="Z44" s="200" t="s">
        <v>95</v>
      </c>
      <c r="AA44" s="233" t="s">
        <v>71</v>
      </c>
      <c r="AB44" s="216">
        <v>46310</v>
      </c>
      <c r="AC44" s="200"/>
      <c r="AD44" s="229" t="s">
        <v>72</v>
      </c>
      <c r="AE44" s="184" t="s">
        <v>73</v>
      </c>
      <c r="AF44" s="185" t="s">
        <v>74</v>
      </c>
      <c r="AG44" s="186"/>
      <c r="AH44" s="187"/>
      <c r="AI44" s="187"/>
      <c r="AJ44" s="184" t="s">
        <v>75</v>
      </c>
      <c r="AK44" s="185" t="s">
        <v>346</v>
      </c>
      <c r="AL44" s="187" t="s">
        <v>77</v>
      </c>
      <c r="AM44" s="186" t="s">
        <v>347</v>
      </c>
      <c r="AN44" s="187"/>
      <c r="AO44" s="185" t="s">
        <v>79</v>
      </c>
      <c r="AP44" s="187"/>
      <c r="AQ44" s="188"/>
      <c r="AR44" s="188"/>
      <c r="AS44" s="188"/>
    </row>
    <row r="45" spans="1:45" s="189" customFormat="1" ht="30" hidden="1" customHeight="1">
      <c r="A45" s="199" t="s">
        <v>49</v>
      </c>
      <c r="B45" s="200" t="s">
        <v>80</v>
      </c>
      <c r="C45" s="200" t="s">
        <v>81</v>
      </c>
      <c r="D45" s="200" t="s">
        <v>477</v>
      </c>
      <c r="E45" s="200" t="s">
        <v>478</v>
      </c>
      <c r="F45" s="201" t="s">
        <v>479</v>
      </c>
      <c r="G45" s="201" t="s">
        <v>480</v>
      </c>
      <c r="H45" s="200" t="s">
        <v>481</v>
      </c>
      <c r="I45" s="199" t="s">
        <v>482</v>
      </c>
      <c r="J45" s="202" t="s">
        <v>483</v>
      </c>
      <c r="K45" s="203" t="s">
        <v>484</v>
      </c>
      <c r="L45" s="200" t="s">
        <v>90</v>
      </c>
      <c r="M45" s="200" t="s">
        <v>61</v>
      </c>
      <c r="N45" s="200" t="s">
        <v>62</v>
      </c>
      <c r="O45" s="200" t="s">
        <v>91</v>
      </c>
      <c r="P45" s="200" t="s">
        <v>92</v>
      </c>
      <c r="Q45" s="200" t="s">
        <v>65</v>
      </c>
      <c r="R45" s="200" t="s">
        <v>81</v>
      </c>
      <c r="S45" s="200" t="s">
        <v>478</v>
      </c>
      <c r="T45" s="200" t="s">
        <v>93</v>
      </c>
      <c r="U45" s="203" t="s">
        <v>485</v>
      </c>
      <c r="V45" s="200">
        <v>0.95</v>
      </c>
      <c r="W45" s="200" t="s">
        <v>68</v>
      </c>
      <c r="X45" s="200" t="s">
        <v>69</v>
      </c>
      <c r="Y45" s="200" t="s">
        <v>70</v>
      </c>
      <c r="Z45" s="200" t="s">
        <v>95</v>
      </c>
      <c r="AA45" s="233" t="s">
        <v>71</v>
      </c>
      <c r="AB45" s="216">
        <v>46310</v>
      </c>
      <c r="AC45" s="200"/>
      <c r="AD45" s="229" t="s">
        <v>72</v>
      </c>
      <c r="AE45" s="184" t="s">
        <v>73</v>
      </c>
      <c r="AF45" s="185" t="s">
        <v>74</v>
      </c>
      <c r="AG45" s="186"/>
      <c r="AH45" s="187"/>
      <c r="AI45" s="187"/>
      <c r="AJ45" s="184" t="s">
        <v>75</v>
      </c>
      <c r="AK45" s="185" t="s">
        <v>346</v>
      </c>
      <c r="AL45" s="187" t="s">
        <v>77</v>
      </c>
      <c r="AM45" s="186" t="s">
        <v>347</v>
      </c>
      <c r="AN45" s="187"/>
      <c r="AO45" s="185" t="s">
        <v>79</v>
      </c>
      <c r="AP45" s="187"/>
      <c r="AQ45" s="188"/>
      <c r="AR45" s="188"/>
      <c r="AS45" s="188"/>
    </row>
    <row r="46" spans="1:45" s="189" customFormat="1" ht="30" hidden="1" customHeight="1">
      <c r="A46" s="199" t="s">
        <v>49</v>
      </c>
      <c r="B46" s="200" t="s">
        <v>80</v>
      </c>
      <c r="C46" s="200" t="s">
        <v>81</v>
      </c>
      <c r="D46" s="200" t="s">
        <v>486</v>
      </c>
      <c r="E46" s="200" t="s">
        <v>487</v>
      </c>
      <c r="F46" s="201" t="s">
        <v>488</v>
      </c>
      <c r="G46" s="201" t="s">
        <v>489</v>
      </c>
      <c r="H46" s="200" t="s">
        <v>490</v>
      </c>
      <c r="I46" s="199" t="s">
        <v>491</v>
      </c>
      <c r="J46" s="202" t="s">
        <v>492</v>
      </c>
      <c r="K46" s="203" t="s">
        <v>493</v>
      </c>
      <c r="L46" s="200" t="s">
        <v>90</v>
      </c>
      <c r="M46" s="200" t="s">
        <v>61</v>
      </c>
      <c r="N46" s="200" t="s">
        <v>62</v>
      </c>
      <c r="O46" s="200" t="s">
        <v>91</v>
      </c>
      <c r="P46" s="200" t="s">
        <v>92</v>
      </c>
      <c r="Q46" s="200" t="s">
        <v>65</v>
      </c>
      <c r="R46" s="200" t="s">
        <v>81</v>
      </c>
      <c r="S46" s="200" t="s">
        <v>487</v>
      </c>
      <c r="T46" s="200" t="s">
        <v>93</v>
      </c>
      <c r="U46" s="203" t="s">
        <v>494</v>
      </c>
      <c r="V46" s="200">
        <v>0.95</v>
      </c>
      <c r="W46" s="200" t="s">
        <v>68</v>
      </c>
      <c r="X46" s="200" t="s">
        <v>69</v>
      </c>
      <c r="Y46" s="200" t="s">
        <v>70</v>
      </c>
      <c r="Z46" s="200" t="s">
        <v>95</v>
      </c>
      <c r="AA46" s="233" t="s">
        <v>71</v>
      </c>
      <c r="AB46" s="216">
        <v>46310</v>
      </c>
      <c r="AC46" s="200"/>
      <c r="AD46" s="229" t="s">
        <v>72</v>
      </c>
      <c r="AE46" s="184" t="s">
        <v>73</v>
      </c>
      <c r="AF46" s="185" t="s">
        <v>74</v>
      </c>
      <c r="AG46" s="186"/>
      <c r="AH46" s="187"/>
      <c r="AI46" s="187"/>
      <c r="AJ46" s="184" t="s">
        <v>75</v>
      </c>
      <c r="AK46" s="185" t="s">
        <v>346</v>
      </c>
      <c r="AL46" s="187" t="s">
        <v>77</v>
      </c>
      <c r="AM46" s="186" t="s">
        <v>347</v>
      </c>
      <c r="AN46" s="187"/>
      <c r="AO46" s="185" t="s">
        <v>79</v>
      </c>
      <c r="AP46" s="187"/>
      <c r="AQ46" s="188"/>
      <c r="AR46" s="188"/>
      <c r="AS46" s="188"/>
    </row>
    <row r="47" spans="1:45" s="189" customFormat="1" ht="30" hidden="1" customHeight="1">
      <c r="A47" s="199" t="s">
        <v>49</v>
      </c>
      <c r="B47" s="200" t="s">
        <v>80</v>
      </c>
      <c r="C47" s="200" t="s">
        <v>81</v>
      </c>
      <c r="D47" s="200" t="s">
        <v>495</v>
      </c>
      <c r="E47" s="200" t="s">
        <v>496</v>
      </c>
      <c r="F47" s="201" t="s">
        <v>497</v>
      </c>
      <c r="G47" s="201" t="s">
        <v>498</v>
      </c>
      <c r="H47" s="200" t="s">
        <v>499</v>
      </c>
      <c r="I47" s="199" t="s">
        <v>500</v>
      </c>
      <c r="J47" s="202" t="s">
        <v>501</v>
      </c>
      <c r="K47" s="203" t="s">
        <v>502</v>
      </c>
      <c r="L47" s="200" t="s">
        <v>90</v>
      </c>
      <c r="M47" s="200" t="s">
        <v>61</v>
      </c>
      <c r="N47" s="200" t="s">
        <v>62</v>
      </c>
      <c r="O47" s="200" t="s">
        <v>91</v>
      </c>
      <c r="P47" s="200" t="s">
        <v>92</v>
      </c>
      <c r="Q47" s="200" t="s">
        <v>65</v>
      </c>
      <c r="R47" s="200" t="s">
        <v>81</v>
      </c>
      <c r="S47" s="200" t="s">
        <v>496</v>
      </c>
      <c r="T47" s="200" t="s">
        <v>93</v>
      </c>
      <c r="U47" s="203" t="s">
        <v>503</v>
      </c>
      <c r="V47" s="200">
        <v>0.95</v>
      </c>
      <c r="W47" s="200" t="s">
        <v>68</v>
      </c>
      <c r="X47" s="200" t="s">
        <v>69</v>
      </c>
      <c r="Y47" s="200" t="s">
        <v>70</v>
      </c>
      <c r="Z47" s="200" t="s">
        <v>95</v>
      </c>
      <c r="AA47" s="233" t="s">
        <v>71</v>
      </c>
      <c r="AB47" s="216">
        <v>46310</v>
      </c>
      <c r="AC47" s="200"/>
      <c r="AD47" s="229" t="s">
        <v>72</v>
      </c>
      <c r="AE47" s="184" t="s">
        <v>73</v>
      </c>
      <c r="AF47" s="185" t="s">
        <v>74</v>
      </c>
      <c r="AG47" s="186"/>
      <c r="AH47" s="187"/>
      <c r="AI47" s="187"/>
      <c r="AJ47" s="184" t="s">
        <v>75</v>
      </c>
      <c r="AK47" s="185" t="s">
        <v>346</v>
      </c>
      <c r="AL47" s="187" t="s">
        <v>77</v>
      </c>
      <c r="AM47" s="186" t="s">
        <v>347</v>
      </c>
      <c r="AN47" s="187"/>
      <c r="AO47" s="185" t="s">
        <v>79</v>
      </c>
      <c r="AP47" s="187"/>
      <c r="AQ47" s="188"/>
      <c r="AR47" s="188"/>
      <c r="AS47" s="188"/>
    </row>
    <row r="48" spans="1:45" s="189" customFormat="1" ht="30" hidden="1" customHeight="1">
      <c r="A48" s="199" t="s">
        <v>49</v>
      </c>
      <c r="B48" s="200" t="s">
        <v>80</v>
      </c>
      <c r="C48" s="200" t="s">
        <v>81</v>
      </c>
      <c r="D48" s="200" t="s">
        <v>504</v>
      </c>
      <c r="E48" s="200" t="s">
        <v>505</v>
      </c>
      <c r="F48" s="201" t="s">
        <v>506</v>
      </c>
      <c r="G48" s="201" t="s">
        <v>507</v>
      </c>
      <c r="H48" s="200" t="s">
        <v>508</v>
      </c>
      <c r="I48" s="199" t="s">
        <v>509</v>
      </c>
      <c r="J48" s="202" t="s">
        <v>510</v>
      </c>
      <c r="K48" s="203" t="s">
        <v>511</v>
      </c>
      <c r="L48" s="200" t="s">
        <v>90</v>
      </c>
      <c r="M48" s="200" t="s">
        <v>61</v>
      </c>
      <c r="N48" s="200" t="s">
        <v>62</v>
      </c>
      <c r="O48" s="200" t="s">
        <v>91</v>
      </c>
      <c r="P48" s="200" t="s">
        <v>92</v>
      </c>
      <c r="Q48" s="200" t="s">
        <v>65</v>
      </c>
      <c r="R48" s="200" t="s">
        <v>81</v>
      </c>
      <c r="S48" s="200" t="s">
        <v>505</v>
      </c>
      <c r="T48" s="200" t="s">
        <v>93</v>
      </c>
      <c r="U48" s="203" t="s">
        <v>512</v>
      </c>
      <c r="V48" s="200">
        <v>0.95</v>
      </c>
      <c r="W48" s="200" t="s">
        <v>68</v>
      </c>
      <c r="X48" s="200" t="s">
        <v>69</v>
      </c>
      <c r="Y48" s="200" t="s">
        <v>70</v>
      </c>
      <c r="Z48" s="200" t="s">
        <v>95</v>
      </c>
      <c r="AA48" s="233" t="s">
        <v>71</v>
      </c>
      <c r="AB48" s="216">
        <v>46310</v>
      </c>
      <c r="AC48" s="200"/>
      <c r="AD48" s="229" t="s">
        <v>72</v>
      </c>
      <c r="AE48" s="184" t="s">
        <v>73</v>
      </c>
      <c r="AF48" s="185" t="s">
        <v>74</v>
      </c>
      <c r="AG48" s="186"/>
      <c r="AH48" s="187"/>
      <c r="AI48" s="187"/>
      <c r="AJ48" s="184" t="s">
        <v>75</v>
      </c>
      <c r="AK48" s="185" t="s">
        <v>346</v>
      </c>
      <c r="AL48" s="187" t="s">
        <v>77</v>
      </c>
      <c r="AM48" s="186" t="s">
        <v>347</v>
      </c>
      <c r="AN48" s="187"/>
      <c r="AO48" s="185" t="s">
        <v>79</v>
      </c>
      <c r="AP48" s="187"/>
      <c r="AQ48" s="188"/>
      <c r="AR48" s="188"/>
      <c r="AS48" s="188"/>
    </row>
    <row r="49" spans="1:45" s="189" customFormat="1" ht="30" hidden="1" customHeight="1">
      <c r="A49" s="199" t="s">
        <v>49</v>
      </c>
      <c r="B49" s="200" t="s">
        <v>80</v>
      </c>
      <c r="C49" s="200" t="s">
        <v>81</v>
      </c>
      <c r="D49" s="200" t="s">
        <v>513</v>
      </c>
      <c r="E49" s="200" t="s">
        <v>514</v>
      </c>
      <c r="F49" s="201" t="s">
        <v>515</v>
      </c>
      <c r="G49" s="201" t="s">
        <v>516</v>
      </c>
      <c r="H49" s="200" t="s">
        <v>517</v>
      </c>
      <c r="I49" s="199" t="s">
        <v>518</v>
      </c>
      <c r="J49" s="202" t="s">
        <v>519</v>
      </c>
      <c r="K49" s="203" t="s">
        <v>520</v>
      </c>
      <c r="L49" s="200" t="s">
        <v>90</v>
      </c>
      <c r="M49" s="200" t="s">
        <v>61</v>
      </c>
      <c r="N49" s="200" t="s">
        <v>62</v>
      </c>
      <c r="O49" s="200" t="s">
        <v>91</v>
      </c>
      <c r="P49" s="200" t="s">
        <v>92</v>
      </c>
      <c r="Q49" s="200" t="s">
        <v>65</v>
      </c>
      <c r="R49" s="200" t="s">
        <v>81</v>
      </c>
      <c r="S49" s="200" t="s">
        <v>514</v>
      </c>
      <c r="T49" s="200" t="s">
        <v>93</v>
      </c>
      <c r="U49" s="203" t="s">
        <v>521</v>
      </c>
      <c r="V49" s="200">
        <v>0.95</v>
      </c>
      <c r="W49" s="200" t="s">
        <v>68</v>
      </c>
      <c r="X49" s="200" t="s">
        <v>69</v>
      </c>
      <c r="Y49" s="200" t="s">
        <v>70</v>
      </c>
      <c r="Z49" s="200" t="s">
        <v>95</v>
      </c>
      <c r="AA49" s="233" t="s">
        <v>71</v>
      </c>
      <c r="AB49" s="216">
        <v>46310</v>
      </c>
      <c r="AC49" s="200"/>
      <c r="AD49" s="229" t="s">
        <v>72</v>
      </c>
      <c r="AE49" s="184" t="s">
        <v>73</v>
      </c>
      <c r="AF49" s="185" t="s">
        <v>74</v>
      </c>
      <c r="AG49" s="186"/>
      <c r="AH49" s="187"/>
      <c r="AI49" s="187"/>
      <c r="AJ49" s="184" t="s">
        <v>75</v>
      </c>
      <c r="AK49" s="185" t="s">
        <v>76</v>
      </c>
      <c r="AL49" s="187" t="s">
        <v>77</v>
      </c>
      <c r="AM49" s="186" t="s">
        <v>522</v>
      </c>
      <c r="AN49" s="187"/>
      <c r="AO49" s="185" t="s">
        <v>79</v>
      </c>
      <c r="AP49" s="187"/>
      <c r="AQ49" s="188"/>
      <c r="AR49" s="188"/>
      <c r="AS49" s="188"/>
    </row>
    <row r="50" spans="1:45" s="189" customFormat="1" ht="30" hidden="1" customHeight="1">
      <c r="A50" s="199" t="s">
        <v>49</v>
      </c>
      <c r="B50" s="200" t="s">
        <v>80</v>
      </c>
      <c r="C50" s="200" t="s">
        <v>81</v>
      </c>
      <c r="D50" s="200" t="s">
        <v>523</v>
      </c>
      <c r="E50" s="200" t="s">
        <v>524</v>
      </c>
      <c r="F50" s="201" t="s">
        <v>525</v>
      </c>
      <c r="G50" s="201" t="s">
        <v>526</v>
      </c>
      <c r="H50" s="200" t="s">
        <v>527</v>
      </c>
      <c r="I50" s="199" t="s">
        <v>528</v>
      </c>
      <c r="J50" s="202" t="s">
        <v>529</v>
      </c>
      <c r="K50" s="203" t="s">
        <v>530</v>
      </c>
      <c r="L50" s="200" t="s">
        <v>90</v>
      </c>
      <c r="M50" s="200" t="s">
        <v>61</v>
      </c>
      <c r="N50" s="200" t="s">
        <v>62</v>
      </c>
      <c r="O50" s="200" t="s">
        <v>91</v>
      </c>
      <c r="P50" s="200" t="s">
        <v>92</v>
      </c>
      <c r="Q50" s="200" t="s">
        <v>65</v>
      </c>
      <c r="R50" s="200" t="s">
        <v>81</v>
      </c>
      <c r="S50" s="200" t="s">
        <v>524</v>
      </c>
      <c r="T50" s="200" t="s">
        <v>93</v>
      </c>
      <c r="U50" s="203" t="s">
        <v>531</v>
      </c>
      <c r="V50" s="200">
        <v>0.95</v>
      </c>
      <c r="W50" s="200" t="s">
        <v>68</v>
      </c>
      <c r="X50" s="200" t="s">
        <v>69</v>
      </c>
      <c r="Y50" s="200" t="s">
        <v>70</v>
      </c>
      <c r="Z50" s="200" t="s">
        <v>95</v>
      </c>
      <c r="AA50" s="233" t="s">
        <v>71</v>
      </c>
      <c r="AB50" s="216">
        <v>46310</v>
      </c>
      <c r="AC50" s="200"/>
      <c r="AD50" s="229" t="s">
        <v>72</v>
      </c>
      <c r="AE50" s="184" t="s">
        <v>73</v>
      </c>
      <c r="AF50" s="185" t="s">
        <v>74</v>
      </c>
      <c r="AG50" s="186"/>
      <c r="AH50" s="187"/>
      <c r="AI50" s="187"/>
      <c r="AJ50" s="184" t="s">
        <v>75</v>
      </c>
      <c r="AK50" s="185" t="s">
        <v>346</v>
      </c>
      <c r="AL50" s="187" t="s">
        <v>77</v>
      </c>
      <c r="AM50" s="186" t="s">
        <v>347</v>
      </c>
      <c r="AN50" s="187"/>
      <c r="AO50" s="185" t="s">
        <v>79</v>
      </c>
      <c r="AP50" s="187"/>
      <c r="AQ50" s="188"/>
      <c r="AR50" s="188"/>
      <c r="AS50" s="188"/>
    </row>
    <row r="51" spans="1:45" s="189" customFormat="1" ht="30" hidden="1" customHeight="1">
      <c r="A51" s="199" t="s">
        <v>49</v>
      </c>
      <c r="B51" s="200" t="s">
        <v>80</v>
      </c>
      <c r="C51" s="200" t="s">
        <v>81</v>
      </c>
      <c r="D51" s="200" t="s">
        <v>532</v>
      </c>
      <c r="E51" s="200" t="s">
        <v>533</v>
      </c>
      <c r="F51" s="201" t="s">
        <v>534</v>
      </c>
      <c r="G51" s="201" t="s">
        <v>535</v>
      </c>
      <c r="H51" s="200" t="s">
        <v>536</v>
      </c>
      <c r="I51" s="199" t="s">
        <v>537</v>
      </c>
      <c r="J51" s="202" t="s">
        <v>538</v>
      </c>
      <c r="K51" s="203" t="s">
        <v>539</v>
      </c>
      <c r="L51" s="200" t="s">
        <v>90</v>
      </c>
      <c r="M51" s="200" t="s">
        <v>61</v>
      </c>
      <c r="N51" s="200" t="s">
        <v>62</v>
      </c>
      <c r="O51" s="200" t="s">
        <v>91</v>
      </c>
      <c r="P51" s="200" t="s">
        <v>92</v>
      </c>
      <c r="Q51" s="200" t="s">
        <v>65</v>
      </c>
      <c r="R51" s="200" t="s">
        <v>81</v>
      </c>
      <c r="S51" s="200" t="s">
        <v>533</v>
      </c>
      <c r="T51" s="200" t="s">
        <v>93</v>
      </c>
      <c r="U51" s="203" t="s">
        <v>540</v>
      </c>
      <c r="V51" s="200">
        <v>0.95</v>
      </c>
      <c r="W51" s="200" t="s">
        <v>68</v>
      </c>
      <c r="X51" s="200" t="s">
        <v>69</v>
      </c>
      <c r="Y51" s="200" t="s">
        <v>70</v>
      </c>
      <c r="Z51" s="200" t="s">
        <v>95</v>
      </c>
      <c r="AA51" s="233" t="s">
        <v>71</v>
      </c>
      <c r="AB51" s="216">
        <v>46310</v>
      </c>
      <c r="AC51" s="200"/>
      <c r="AD51" s="229" t="s">
        <v>72</v>
      </c>
      <c r="AE51" s="184" t="s">
        <v>73</v>
      </c>
      <c r="AF51" s="185" t="s">
        <v>74</v>
      </c>
      <c r="AG51" s="186"/>
      <c r="AH51" s="187"/>
      <c r="AI51" s="187"/>
      <c r="AJ51" s="184" t="s">
        <v>75</v>
      </c>
      <c r="AK51" s="185" t="s">
        <v>346</v>
      </c>
      <c r="AL51" s="187" t="s">
        <v>77</v>
      </c>
      <c r="AM51" s="186" t="s">
        <v>347</v>
      </c>
      <c r="AN51" s="187"/>
      <c r="AO51" s="185" t="s">
        <v>79</v>
      </c>
      <c r="AP51" s="187"/>
      <c r="AQ51" s="188"/>
      <c r="AR51" s="188"/>
      <c r="AS51" s="188"/>
    </row>
    <row r="52" spans="1:45" s="189" customFormat="1" ht="30" hidden="1" customHeight="1">
      <c r="A52" s="199" t="s">
        <v>49</v>
      </c>
      <c r="B52" s="200" t="s">
        <v>80</v>
      </c>
      <c r="C52" s="200" t="s">
        <v>81</v>
      </c>
      <c r="D52" s="200" t="s">
        <v>541</v>
      </c>
      <c r="E52" s="200" t="s">
        <v>542</v>
      </c>
      <c r="F52" s="201" t="s">
        <v>543</v>
      </c>
      <c r="G52" s="201" t="s">
        <v>544</v>
      </c>
      <c r="H52" s="200" t="s">
        <v>545</v>
      </c>
      <c r="I52" s="199" t="s">
        <v>546</v>
      </c>
      <c r="J52" s="202" t="s">
        <v>547</v>
      </c>
      <c r="K52" s="203" t="s">
        <v>548</v>
      </c>
      <c r="L52" s="200" t="s">
        <v>90</v>
      </c>
      <c r="M52" s="200" t="s">
        <v>61</v>
      </c>
      <c r="N52" s="200" t="s">
        <v>62</v>
      </c>
      <c r="O52" s="200" t="s">
        <v>91</v>
      </c>
      <c r="P52" s="200" t="s">
        <v>92</v>
      </c>
      <c r="Q52" s="200" t="s">
        <v>65</v>
      </c>
      <c r="R52" s="200" t="s">
        <v>81</v>
      </c>
      <c r="S52" s="200" t="s">
        <v>542</v>
      </c>
      <c r="T52" s="200" t="s">
        <v>93</v>
      </c>
      <c r="U52" s="203" t="s">
        <v>549</v>
      </c>
      <c r="V52" s="200">
        <v>0.95</v>
      </c>
      <c r="W52" s="200" t="s">
        <v>68</v>
      </c>
      <c r="X52" s="200" t="s">
        <v>69</v>
      </c>
      <c r="Y52" s="200" t="s">
        <v>70</v>
      </c>
      <c r="Z52" s="200" t="s">
        <v>95</v>
      </c>
      <c r="AA52" s="233" t="s">
        <v>71</v>
      </c>
      <c r="AB52" s="216">
        <v>46310</v>
      </c>
      <c r="AC52" s="200"/>
      <c r="AD52" s="229" t="s">
        <v>72</v>
      </c>
      <c r="AE52" s="184" t="s">
        <v>73</v>
      </c>
      <c r="AF52" s="185" t="s">
        <v>74</v>
      </c>
      <c r="AG52" s="186"/>
      <c r="AH52" s="187"/>
      <c r="AI52" s="187"/>
      <c r="AJ52" s="184" t="s">
        <v>75</v>
      </c>
      <c r="AK52" s="185" t="s">
        <v>346</v>
      </c>
      <c r="AL52" s="187" t="s">
        <v>77</v>
      </c>
      <c r="AM52" s="186" t="s">
        <v>347</v>
      </c>
      <c r="AN52" s="187"/>
      <c r="AO52" s="185" t="s">
        <v>79</v>
      </c>
      <c r="AP52" s="187"/>
      <c r="AQ52" s="188"/>
      <c r="AR52" s="188"/>
      <c r="AS52" s="188"/>
    </row>
    <row r="53" spans="1:45" s="189" customFormat="1" ht="30" hidden="1" customHeight="1">
      <c r="A53" s="199" t="s">
        <v>49</v>
      </c>
      <c r="B53" s="200" t="s">
        <v>80</v>
      </c>
      <c r="C53" s="200" t="s">
        <v>81</v>
      </c>
      <c r="D53" s="200" t="s">
        <v>550</v>
      </c>
      <c r="E53" s="200" t="s">
        <v>551</v>
      </c>
      <c r="F53" s="201" t="s">
        <v>552</v>
      </c>
      <c r="G53" s="201" t="s">
        <v>553</v>
      </c>
      <c r="H53" s="200" t="s">
        <v>554</v>
      </c>
      <c r="I53" s="199" t="s">
        <v>555</v>
      </c>
      <c r="J53" s="202" t="s">
        <v>556</v>
      </c>
      <c r="K53" s="203" t="s">
        <v>557</v>
      </c>
      <c r="L53" s="200" t="s">
        <v>90</v>
      </c>
      <c r="M53" s="200" t="s">
        <v>61</v>
      </c>
      <c r="N53" s="200" t="s">
        <v>62</v>
      </c>
      <c r="O53" s="200" t="s">
        <v>91</v>
      </c>
      <c r="P53" s="200" t="s">
        <v>92</v>
      </c>
      <c r="Q53" s="200" t="s">
        <v>65</v>
      </c>
      <c r="R53" s="200" t="s">
        <v>81</v>
      </c>
      <c r="S53" s="200" t="s">
        <v>551</v>
      </c>
      <c r="T53" s="200" t="s">
        <v>93</v>
      </c>
      <c r="U53" s="203" t="s">
        <v>558</v>
      </c>
      <c r="V53" s="200">
        <v>0.95</v>
      </c>
      <c r="W53" s="200" t="s">
        <v>68</v>
      </c>
      <c r="X53" s="200" t="s">
        <v>69</v>
      </c>
      <c r="Y53" s="200" t="s">
        <v>70</v>
      </c>
      <c r="Z53" s="200" t="s">
        <v>95</v>
      </c>
      <c r="AA53" s="233" t="s">
        <v>71</v>
      </c>
      <c r="AB53" s="216">
        <v>46310</v>
      </c>
      <c r="AC53" s="200"/>
      <c r="AD53" s="229" t="s">
        <v>375</v>
      </c>
      <c r="AE53" s="184" t="s">
        <v>75</v>
      </c>
      <c r="AF53" s="185" t="s">
        <v>76</v>
      </c>
      <c r="AG53" s="186" t="s">
        <v>376</v>
      </c>
      <c r="AH53" s="187"/>
      <c r="AI53" s="187"/>
      <c r="AJ53" s="184" t="s">
        <v>73</v>
      </c>
      <c r="AK53" s="185"/>
      <c r="AL53" s="187"/>
      <c r="AM53" s="186"/>
      <c r="AN53" s="187"/>
      <c r="AO53" s="185" t="s">
        <v>79</v>
      </c>
      <c r="AP53" s="187"/>
    </row>
    <row r="54" spans="1:45" s="189" customFormat="1" ht="30" hidden="1" customHeight="1">
      <c r="A54" s="199" t="s">
        <v>49</v>
      </c>
      <c r="B54" s="200" t="s">
        <v>80</v>
      </c>
      <c r="C54" s="200" t="s">
        <v>81</v>
      </c>
      <c r="D54" s="200" t="s">
        <v>559</v>
      </c>
      <c r="E54" s="200" t="s">
        <v>560</v>
      </c>
      <c r="F54" s="201" t="s">
        <v>561</v>
      </c>
      <c r="G54" s="201" t="s">
        <v>562</v>
      </c>
      <c r="H54" s="200" t="s">
        <v>563</v>
      </c>
      <c r="I54" s="199" t="s">
        <v>564</v>
      </c>
      <c r="J54" s="202" t="s">
        <v>565</v>
      </c>
      <c r="K54" s="203" t="s">
        <v>566</v>
      </c>
      <c r="L54" s="200" t="s">
        <v>90</v>
      </c>
      <c r="M54" s="200" t="s">
        <v>61</v>
      </c>
      <c r="N54" s="200" t="s">
        <v>62</v>
      </c>
      <c r="O54" s="200" t="s">
        <v>91</v>
      </c>
      <c r="P54" s="200" t="s">
        <v>92</v>
      </c>
      <c r="Q54" s="200" t="s">
        <v>65</v>
      </c>
      <c r="R54" s="200" t="s">
        <v>81</v>
      </c>
      <c r="S54" s="200" t="s">
        <v>560</v>
      </c>
      <c r="T54" s="200" t="s">
        <v>93</v>
      </c>
      <c r="U54" s="203" t="s">
        <v>567</v>
      </c>
      <c r="V54" s="200">
        <v>0.95</v>
      </c>
      <c r="W54" s="200" t="s">
        <v>68</v>
      </c>
      <c r="X54" s="200" t="s">
        <v>69</v>
      </c>
      <c r="Y54" s="200" t="s">
        <v>70</v>
      </c>
      <c r="Z54" s="200" t="s">
        <v>95</v>
      </c>
      <c r="AA54" s="233" t="s">
        <v>71</v>
      </c>
      <c r="AB54" s="216">
        <v>46310</v>
      </c>
      <c r="AC54" s="200"/>
      <c r="AD54" s="229" t="s">
        <v>72</v>
      </c>
      <c r="AE54" s="184" t="s">
        <v>73</v>
      </c>
      <c r="AF54" s="185" t="s">
        <v>74</v>
      </c>
      <c r="AG54" s="186"/>
      <c r="AH54" s="187"/>
      <c r="AI54" s="187"/>
      <c r="AJ54" s="184" t="s">
        <v>75</v>
      </c>
      <c r="AK54" s="185" t="s">
        <v>76</v>
      </c>
      <c r="AL54" s="187" t="s">
        <v>77</v>
      </c>
      <c r="AM54" s="186" t="s">
        <v>568</v>
      </c>
      <c r="AN54" s="187"/>
      <c r="AO54" s="185" t="s">
        <v>79</v>
      </c>
      <c r="AP54" s="187"/>
      <c r="AQ54" s="188"/>
      <c r="AR54" s="188"/>
      <c r="AS54" s="188"/>
    </row>
    <row r="55" spans="1:45" s="189" customFormat="1" ht="30" hidden="1" customHeight="1">
      <c r="A55" s="199" t="s">
        <v>49</v>
      </c>
      <c r="B55" s="200" t="s">
        <v>80</v>
      </c>
      <c r="C55" s="200" t="s">
        <v>81</v>
      </c>
      <c r="D55" s="200" t="s">
        <v>569</v>
      </c>
      <c r="E55" s="200" t="s">
        <v>570</v>
      </c>
      <c r="F55" s="201" t="s">
        <v>571</v>
      </c>
      <c r="G55" s="201" t="s">
        <v>572</v>
      </c>
      <c r="H55" s="200" t="s">
        <v>573</v>
      </c>
      <c r="I55" s="199" t="s">
        <v>574</v>
      </c>
      <c r="J55" s="202" t="s">
        <v>575</v>
      </c>
      <c r="K55" s="203" t="s">
        <v>576</v>
      </c>
      <c r="L55" s="200" t="s">
        <v>90</v>
      </c>
      <c r="M55" s="200" t="s">
        <v>61</v>
      </c>
      <c r="N55" s="200" t="s">
        <v>62</v>
      </c>
      <c r="O55" s="200" t="s">
        <v>91</v>
      </c>
      <c r="P55" s="200" t="s">
        <v>92</v>
      </c>
      <c r="Q55" s="200" t="s">
        <v>65</v>
      </c>
      <c r="R55" s="200" t="s">
        <v>81</v>
      </c>
      <c r="S55" s="200" t="s">
        <v>570</v>
      </c>
      <c r="T55" s="200" t="s">
        <v>93</v>
      </c>
      <c r="U55" s="203" t="s">
        <v>577</v>
      </c>
      <c r="V55" s="200">
        <v>0.95</v>
      </c>
      <c r="W55" s="200" t="s">
        <v>68</v>
      </c>
      <c r="X55" s="200" t="s">
        <v>69</v>
      </c>
      <c r="Y55" s="200" t="s">
        <v>70</v>
      </c>
      <c r="Z55" s="200" t="s">
        <v>95</v>
      </c>
      <c r="AA55" s="233" t="s">
        <v>71</v>
      </c>
      <c r="AB55" s="216">
        <v>46310</v>
      </c>
      <c r="AC55" s="200"/>
      <c r="AD55" s="229" t="s">
        <v>72</v>
      </c>
      <c r="AE55" s="184" t="s">
        <v>73</v>
      </c>
      <c r="AF55" s="185" t="s">
        <v>74</v>
      </c>
      <c r="AG55" s="186"/>
      <c r="AH55" s="187"/>
      <c r="AI55" s="187"/>
      <c r="AJ55" s="184" t="s">
        <v>75</v>
      </c>
      <c r="AK55" s="185" t="s">
        <v>346</v>
      </c>
      <c r="AL55" s="187" t="s">
        <v>77</v>
      </c>
      <c r="AM55" s="186" t="s">
        <v>347</v>
      </c>
      <c r="AN55" s="187"/>
      <c r="AO55" s="185" t="s">
        <v>79</v>
      </c>
      <c r="AP55" s="187"/>
      <c r="AQ55" s="188"/>
      <c r="AR55" s="188"/>
      <c r="AS55" s="188"/>
    </row>
    <row r="56" spans="1:45" s="189" customFormat="1" ht="30" hidden="1" customHeight="1">
      <c r="A56" s="199" t="s">
        <v>49</v>
      </c>
      <c r="B56" s="200" t="s">
        <v>80</v>
      </c>
      <c r="C56" s="200" t="s">
        <v>81</v>
      </c>
      <c r="D56" s="200" t="s">
        <v>578</v>
      </c>
      <c r="E56" s="200" t="s">
        <v>579</v>
      </c>
      <c r="F56" s="201" t="s">
        <v>580</v>
      </c>
      <c r="G56" s="201" t="s">
        <v>581</v>
      </c>
      <c r="H56" s="200" t="s">
        <v>582</v>
      </c>
      <c r="I56" s="199" t="s">
        <v>583</v>
      </c>
      <c r="J56" s="202" t="s">
        <v>584</v>
      </c>
      <c r="K56" s="203" t="s">
        <v>585</v>
      </c>
      <c r="L56" s="200" t="s">
        <v>90</v>
      </c>
      <c r="M56" s="200" t="s">
        <v>61</v>
      </c>
      <c r="N56" s="200" t="s">
        <v>62</v>
      </c>
      <c r="O56" s="200" t="s">
        <v>91</v>
      </c>
      <c r="P56" s="200" t="s">
        <v>92</v>
      </c>
      <c r="Q56" s="200" t="s">
        <v>65</v>
      </c>
      <c r="R56" s="200" t="s">
        <v>81</v>
      </c>
      <c r="S56" s="200" t="s">
        <v>579</v>
      </c>
      <c r="T56" s="200" t="s">
        <v>93</v>
      </c>
      <c r="U56" s="203" t="s">
        <v>586</v>
      </c>
      <c r="V56" s="200">
        <v>0.95</v>
      </c>
      <c r="W56" s="200" t="s">
        <v>68</v>
      </c>
      <c r="X56" s="200" t="s">
        <v>69</v>
      </c>
      <c r="Y56" s="200" t="s">
        <v>70</v>
      </c>
      <c r="Z56" s="200" t="s">
        <v>95</v>
      </c>
      <c r="AA56" s="233" t="s">
        <v>71</v>
      </c>
      <c r="AB56" s="216">
        <v>46310</v>
      </c>
      <c r="AC56" s="200"/>
      <c r="AD56" s="229" t="s">
        <v>72</v>
      </c>
      <c r="AE56" s="184" t="s">
        <v>73</v>
      </c>
      <c r="AF56" s="185" t="s">
        <v>74</v>
      </c>
      <c r="AG56" s="186"/>
      <c r="AH56" s="187"/>
      <c r="AI56" s="187"/>
      <c r="AJ56" s="184" t="s">
        <v>75</v>
      </c>
      <c r="AK56" s="185" t="s">
        <v>346</v>
      </c>
      <c r="AL56" s="187" t="s">
        <v>77</v>
      </c>
      <c r="AM56" s="186" t="s">
        <v>347</v>
      </c>
      <c r="AN56" s="187"/>
      <c r="AO56" s="185" t="s">
        <v>79</v>
      </c>
      <c r="AP56" s="187"/>
      <c r="AQ56" s="188"/>
      <c r="AR56" s="188"/>
      <c r="AS56" s="188"/>
    </row>
    <row r="57" spans="1:45" s="189" customFormat="1" ht="30" hidden="1" customHeight="1">
      <c r="A57" s="199" t="s">
        <v>49</v>
      </c>
      <c r="B57" s="200" t="s">
        <v>80</v>
      </c>
      <c r="C57" s="200" t="s">
        <v>81</v>
      </c>
      <c r="D57" s="200" t="s">
        <v>587</v>
      </c>
      <c r="E57" s="200" t="s">
        <v>588</v>
      </c>
      <c r="F57" s="201" t="s">
        <v>589</v>
      </c>
      <c r="G57" s="201" t="s">
        <v>590</v>
      </c>
      <c r="H57" s="200" t="s">
        <v>591</v>
      </c>
      <c r="I57" s="199" t="s">
        <v>592</v>
      </c>
      <c r="J57" s="202" t="s">
        <v>593</v>
      </c>
      <c r="K57" s="203" t="s">
        <v>594</v>
      </c>
      <c r="L57" s="200" t="s">
        <v>90</v>
      </c>
      <c r="M57" s="200" t="s">
        <v>61</v>
      </c>
      <c r="N57" s="200" t="s">
        <v>62</v>
      </c>
      <c r="O57" s="200" t="s">
        <v>91</v>
      </c>
      <c r="P57" s="200" t="s">
        <v>92</v>
      </c>
      <c r="Q57" s="200" t="s">
        <v>65</v>
      </c>
      <c r="R57" s="200" t="s">
        <v>81</v>
      </c>
      <c r="S57" s="200" t="s">
        <v>588</v>
      </c>
      <c r="T57" s="200" t="s">
        <v>93</v>
      </c>
      <c r="U57" s="203" t="s">
        <v>595</v>
      </c>
      <c r="V57" s="200">
        <v>0.95</v>
      </c>
      <c r="W57" s="200" t="s">
        <v>68</v>
      </c>
      <c r="X57" s="200" t="s">
        <v>69</v>
      </c>
      <c r="Y57" s="200" t="s">
        <v>70</v>
      </c>
      <c r="Z57" s="200" t="s">
        <v>95</v>
      </c>
      <c r="AA57" s="233" t="s">
        <v>71</v>
      </c>
      <c r="AB57" s="216">
        <v>46310</v>
      </c>
      <c r="AC57" s="200"/>
      <c r="AD57" s="229" t="s">
        <v>72</v>
      </c>
      <c r="AE57" s="184" t="s">
        <v>73</v>
      </c>
      <c r="AF57" s="185" t="s">
        <v>74</v>
      </c>
      <c r="AG57" s="186"/>
      <c r="AH57" s="187"/>
      <c r="AI57" s="187"/>
      <c r="AJ57" s="184" t="s">
        <v>75</v>
      </c>
      <c r="AK57" s="185" t="s">
        <v>346</v>
      </c>
      <c r="AL57" s="187" t="s">
        <v>77</v>
      </c>
      <c r="AM57" s="186" t="s">
        <v>347</v>
      </c>
      <c r="AN57" s="187"/>
      <c r="AO57" s="185" t="s">
        <v>79</v>
      </c>
      <c r="AP57" s="187"/>
      <c r="AQ57" s="188"/>
      <c r="AR57" s="188"/>
      <c r="AS57" s="188"/>
    </row>
    <row r="58" spans="1:45" s="189" customFormat="1" ht="30" hidden="1" customHeight="1">
      <c r="A58" s="199" t="s">
        <v>49</v>
      </c>
      <c r="B58" s="200" t="s">
        <v>80</v>
      </c>
      <c r="C58" s="200" t="s">
        <v>81</v>
      </c>
      <c r="D58" s="200" t="s">
        <v>596</v>
      </c>
      <c r="E58" s="200" t="s">
        <v>597</v>
      </c>
      <c r="F58" s="201" t="s">
        <v>598</v>
      </c>
      <c r="G58" s="201" t="s">
        <v>599</v>
      </c>
      <c r="H58" s="200" t="s">
        <v>600</v>
      </c>
      <c r="I58" s="199" t="s">
        <v>601</v>
      </c>
      <c r="J58" s="202" t="s">
        <v>602</v>
      </c>
      <c r="K58" s="203" t="s">
        <v>603</v>
      </c>
      <c r="L58" s="200" t="s">
        <v>90</v>
      </c>
      <c r="M58" s="200" t="s">
        <v>61</v>
      </c>
      <c r="N58" s="200" t="s">
        <v>62</v>
      </c>
      <c r="O58" s="200" t="s">
        <v>91</v>
      </c>
      <c r="P58" s="200" t="s">
        <v>92</v>
      </c>
      <c r="Q58" s="200" t="s">
        <v>65</v>
      </c>
      <c r="R58" s="200" t="s">
        <v>81</v>
      </c>
      <c r="S58" s="200" t="s">
        <v>597</v>
      </c>
      <c r="T58" s="200" t="s">
        <v>93</v>
      </c>
      <c r="U58" s="203" t="s">
        <v>604</v>
      </c>
      <c r="V58" s="200">
        <v>0.95</v>
      </c>
      <c r="W58" s="200" t="s">
        <v>68</v>
      </c>
      <c r="X58" s="200" t="s">
        <v>69</v>
      </c>
      <c r="Y58" s="200" t="s">
        <v>70</v>
      </c>
      <c r="Z58" s="200" t="s">
        <v>95</v>
      </c>
      <c r="AA58" s="233" t="s">
        <v>71</v>
      </c>
      <c r="AB58" s="216">
        <v>46310</v>
      </c>
      <c r="AC58" s="200"/>
      <c r="AD58" s="229" t="s">
        <v>72</v>
      </c>
      <c r="AE58" s="184" t="s">
        <v>73</v>
      </c>
      <c r="AF58" s="185" t="s">
        <v>74</v>
      </c>
      <c r="AG58" s="186"/>
      <c r="AH58" s="187"/>
      <c r="AI58" s="187"/>
      <c r="AJ58" s="184" t="s">
        <v>75</v>
      </c>
      <c r="AK58" s="185" t="s">
        <v>346</v>
      </c>
      <c r="AL58" s="187" t="s">
        <v>77</v>
      </c>
      <c r="AM58" s="186" t="s">
        <v>347</v>
      </c>
      <c r="AN58" s="187"/>
      <c r="AO58" s="185" t="s">
        <v>79</v>
      </c>
      <c r="AP58" s="187"/>
      <c r="AQ58" s="188"/>
      <c r="AR58" s="188"/>
      <c r="AS58" s="188"/>
    </row>
    <row r="59" spans="1:45" s="189" customFormat="1" ht="30" hidden="1" customHeight="1">
      <c r="A59" s="199" t="s">
        <v>49</v>
      </c>
      <c r="B59" s="200" t="s">
        <v>80</v>
      </c>
      <c r="C59" s="200" t="s">
        <v>81</v>
      </c>
      <c r="D59" s="200" t="s">
        <v>605</v>
      </c>
      <c r="E59" s="200" t="s">
        <v>606</v>
      </c>
      <c r="F59" s="201" t="s">
        <v>607</v>
      </c>
      <c r="G59" s="201" t="s">
        <v>608</v>
      </c>
      <c r="H59" s="200" t="s">
        <v>609</v>
      </c>
      <c r="I59" s="199" t="s">
        <v>610</v>
      </c>
      <c r="J59" s="202" t="s">
        <v>611</v>
      </c>
      <c r="K59" s="203" t="s">
        <v>612</v>
      </c>
      <c r="L59" s="200" t="s">
        <v>90</v>
      </c>
      <c r="M59" s="200" t="s">
        <v>61</v>
      </c>
      <c r="N59" s="200" t="s">
        <v>62</v>
      </c>
      <c r="O59" s="200" t="s">
        <v>91</v>
      </c>
      <c r="P59" s="200" t="s">
        <v>92</v>
      </c>
      <c r="Q59" s="200" t="s">
        <v>65</v>
      </c>
      <c r="R59" s="200" t="s">
        <v>81</v>
      </c>
      <c r="S59" s="200" t="s">
        <v>606</v>
      </c>
      <c r="T59" s="200" t="s">
        <v>93</v>
      </c>
      <c r="U59" s="203" t="s">
        <v>613</v>
      </c>
      <c r="V59" s="200">
        <v>0.95</v>
      </c>
      <c r="W59" s="200" t="s">
        <v>68</v>
      </c>
      <c r="X59" s="200" t="s">
        <v>69</v>
      </c>
      <c r="Y59" s="200" t="s">
        <v>70</v>
      </c>
      <c r="Z59" s="200" t="s">
        <v>95</v>
      </c>
      <c r="AA59" s="233" t="s">
        <v>71</v>
      </c>
      <c r="AB59" s="216">
        <v>46310</v>
      </c>
      <c r="AC59" s="200"/>
      <c r="AD59" s="229" t="s">
        <v>72</v>
      </c>
      <c r="AE59" s="184" t="s">
        <v>73</v>
      </c>
      <c r="AF59" s="185" t="s">
        <v>74</v>
      </c>
      <c r="AG59" s="186"/>
      <c r="AH59" s="187"/>
      <c r="AI59" s="187"/>
      <c r="AJ59" s="184" t="s">
        <v>75</v>
      </c>
      <c r="AK59" s="185" t="s">
        <v>346</v>
      </c>
      <c r="AL59" s="187" t="s">
        <v>77</v>
      </c>
      <c r="AM59" s="186" t="s">
        <v>347</v>
      </c>
      <c r="AN59" s="187"/>
      <c r="AO59" s="185" t="s">
        <v>79</v>
      </c>
      <c r="AP59" s="187"/>
      <c r="AQ59" s="188"/>
      <c r="AR59" s="188"/>
      <c r="AS59" s="188"/>
    </row>
    <row r="60" spans="1:45" s="189" customFormat="1" ht="30" hidden="1" customHeight="1">
      <c r="A60" s="199" t="s">
        <v>49</v>
      </c>
      <c r="B60" s="200" t="s">
        <v>80</v>
      </c>
      <c r="C60" s="200" t="s">
        <v>81</v>
      </c>
      <c r="D60" s="200" t="s">
        <v>614</v>
      </c>
      <c r="E60" s="200" t="s">
        <v>615</v>
      </c>
      <c r="F60" s="201" t="s">
        <v>616</v>
      </c>
      <c r="G60" s="201" t="s">
        <v>617</v>
      </c>
      <c r="H60" s="200" t="s">
        <v>618</v>
      </c>
      <c r="I60" s="199" t="s">
        <v>619</v>
      </c>
      <c r="J60" s="202" t="s">
        <v>620</v>
      </c>
      <c r="K60" s="203" t="s">
        <v>621</v>
      </c>
      <c r="L60" s="200" t="s">
        <v>90</v>
      </c>
      <c r="M60" s="200" t="s">
        <v>61</v>
      </c>
      <c r="N60" s="200" t="s">
        <v>62</v>
      </c>
      <c r="O60" s="200" t="s">
        <v>91</v>
      </c>
      <c r="P60" s="200" t="s">
        <v>92</v>
      </c>
      <c r="Q60" s="200" t="s">
        <v>65</v>
      </c>
      <c r="R60" s="200" t="s">
        <v>81</v>
      </c>
      <c r="S60" s="200" t="s">
        <v>615</v>
      </c>
      <c r="T60" s="200" t="s">
        <v>93</v>
      </c>
      <c r="U60" s="203" t="s">
        <v>622</v>
      </c>
      <c r="V60" s="200">
        <v>0.95</v>
      </c>
      <c r="W60" s="200" t="s">
        <v>68</v>
      </c>
      <c r="X60" s="200" t="s">
        <v>69</v>
      </c>
      <c r="Y60" s="200" t="s">
        <v>70</v>
      </c>
      <c r="Z60" s="200" t="s">
        <v>95</v>
      </c>
      <c r="AA60" s="233" t="s">
        <v>71</v>
      </c>
      <c r="AB60" s="216">
        <v>46310</v>
      </c>
      <c r="AC60" s="200"/>
      <c r="AD60" s="229" t="s">
        <v>72</v>
      </c>
      <c r="AE60" s="184" t="s">
        <v>73</v>
      </c>
      <c r="AF60" s="185" t="s">
        <v>74</v>
      </c>
      <c r="AG60" s="186"/>
      <c r="AH60" s="187"/>
      <c r="AI60" s="187"/>
      <c r="AJ60" s="184" t="s">
        <v>75</v>
      </c>
      <c r="AK60" s="185" t="s">
        <v>346</v>
      </c>
      <c r="AL60" s="187" t="s">
        <v>77</v>
      </c>
      <c r="AM60" s="186" t="s">
        <v>347</v>
      </c>
      <c r="AN60" s="187"/>
      <c r="AO60" s="185" t="s">
        <v>79</v>
      </c>
      <c r="AP60" s="187"/>
      <c r="AQ60" s="188"/>
      <c r="AR60" s="188"/>
      <c r="AS60" s="188"/>
    </row>
    <row r="61" spans="1:45" s="189" customFormat="1" ht="30" hidden="1" customHeight="1">
      <c r="A61" s="199" t="s">
        <v>49</v>
      </c>
      <c r="B61" s="200" t="s">
        <v>80</v>
      </c>
      <c r="C61" s="200" t="s">
        <v>81</v>
      </c>
      <c r="D61" s="200" t="s">
        <v>623</v>
      </c>
      <c r="E61" s="200" t="s">
        <v>624</v>
      </c>
      <c r="F61" s="201" t="s">
        <v>625</v>
      </c>
      <c r="G61" s="201" t="s">
        <v>626</v>
      </c>
      <c r="H61" s="200" t="s">
        <v>627</v>
      </c>
      <c r="I61" s="199" t="s">
        <v>628</v>
      </c>
      <c r="J61" s="202" t="s">
        <v>629</v>
      </c>
      <c r="K61" s="203" t="s">
        <v>630</v>
      </c>
      <c r="L61" s="200" t="s">
        <v>90</v>
      </c>
      <c r="M61" s="200" t="s">
        <v>61</v>
      </c>
      <c r="N61" s="200" t="s">
        <v>62</v>
      </c>
      <c r="O61" s="200" t="s">
        <v>91</v>
      </c>
      <c r="P61" s="200" t="s">
        <v>92</v>
      </c>
      <c r="Q61" s="200" t="s">
        <v>65</v>
      </c>
      <c r="R61" s="200" t="s">
        <v>81</v>
      </c>
      <c r="S61" s="200" t="s">
        <v>624</v>
      </c>
      <c r="T61" s="200" t="s">
        <v>93</v>
      </c>
      <c r="U61" s="203" t="s">
        <v>631</v>
      </c>
      <c r="V61" s="200">
        <v>0.95</v>
      </c>
      <c r="W61" s="200" t="s">
        <v>68</v>
      </c>
      <c r="X61" s="200" t="s">
        <v>69</v>
      </c>
      <c r="Y61" s="200" t="s">
        <v>70</v>
      </c>
      <c r="Z61" s="200" t="s">
        <v>95</v>
      </c>
      <c r="AA61" s="233" t="s">
        <v>71</v>
      </c>
      <c r="AB61" s="216">
        <v>46310</v>
      </c>
      <c r="AC61" s="200"/>
      <c r="AD61" s="229" t="s">
        <v>375</v>
      </c>
      <c r="AE61" s="184" t="s">
        <v>75</v>
      </c>
      <c r="AF61" s="185" t="s">
        <v>76</v>
      </c>
      <c r="AG61" s="186" t="s">
        <v>376</v>
      </c>
      <c r="AH61" s="187"/>
      <c r="AI61" s="187"/>
      <c r="AJ61" s="184" t="s">
        <v>73</v>
      </c>
      <c r="AK61" s="185"/>
      <c r="AL61" s="187"/>
      <c r="AM61" s="186"/>
      <c r="AN61" s="187"/>
      <c r="AO61" s="185" t="s">
        <v>79</v>
      </c>
      <c r="AP61" s="187"/>
    </row>
    <row r="62" spans="1:45" s="189" customFormat="1" ht="30" hidden="1" customHeight="1">
      <c r="A62" s="199" t="s">
        <v>632</v>
      </c>
      <c r="B62" s="200" t="s">
        <v>633</v>
      </c>
      <c r="C62" s="200" t="s">
        <v>634</v>
      </c>
      <c r="D62" s="200" t="s">
        <v>635</v>
      </c>
      <c r="E62" s="200" t="s">
        <v>636</v>
      </c>
      <c r="F62" s="201" t="s">
        <v>637</v>
      </c>
      <c r="G62" s="201" t="s">
        <v>638</v>
      </c>
      <c r="H62" s="200" t="s">
        <v>639</v>
      </c>
      <c r="I62" s="199" t="s">
        <v>640</v>
      </c>
      <c r="J62" s="202" t="s">
        <v>641</v>
      </c>
      <c r="K62" s="203" t="s">
        <v>44101</v>
      </c>
      <c r="L62" s="200" t="s">
        <v>90</v>
      </c>
      <c r="M62" s="200" t="s">
        <v>61</v>
      </c>
      <c r="N62" s="200" t="s">
        <v>19789</v>
      </c>
      <c r="O62" s="200" t="s">
        <v>31795</v>
      </c>
      <c r="P62" s="200" t="s">
        <v>31796</v>
      </c>
      <c r="Q62" s="200" t="s">
        <v>65</v>
      </c>
      <c r="R62" s="200" t="s">
        <v>634</v>
      </c>
      <c r="S62" s="200" t="s">
        <v>636</v>
      </c>
      <c r="T62" s="200" t="s">
        <v>646</v>
      </c>
      <c r="U62" s="203" t="s">
        <v>647</v>
      </c>
      <c r="V62" s="200">
        <v>0.95</v>
      </c>
      <c r="W62" s="200" t="s">
        <v>68</v>
      </c>
      <c r="X62" s="200" t="s">
        <v>69</v>
      </c>
      <c r="Y62" s="200" t="s">
        <v>648</v>
      </c>
      <c r="Z62" s="200" t="s">
        <v>649</v>
      </c>
      <c r="AA62" s="233" t="s">
        <v>650</v>
      </c>
      <c r="AB62" s="216">
        <v>46310</v>
      </c>
      <c r="AC62" s="200"/>
      <c r="AD62" s="229" t="s">
        <v>72</v>
      </c>
      <c r="AE62" s="184" t="s">
        <v>73</v>
      </c>
      <c r="AF62" s="185"/>
      <c r="AG62" s="186"/>
      <c r="AH62" s="187"/>
      <c r="AI62" s="187"/>
      <c r="AJ62" s="184" t="s">
        <v>73</v>
      </c>
      <c r="AK62" s="185"/>
      <c r="AL62" s="187"/>
      <c r="AM62" s="186"/>
      <c r="AN62" s="187"/>
      <c r="AO62" s="185" t="s">
        <v>79</v>
      </c>
      <c r="AP62" s="187"/>
      <c r="AQ62" s="188"/>
      <c r="AR62" s="188"/>
      <c r="AS62" s="188"/>
    </row>
    <row r="63" spans="1:45" s="189" customFormat="1" ht="30" hidden="1" customHeight="1">
      <c r="A63" s="199" t="s">
        <v>632</v>
      </c>
      <c r="B63" s="200" t="s">
        <v>633</v>
      </c>
      <c r="C63" s="200" t="s">
        <v>634</v>
      </c>
      <c r="D63" s="200" t="s">
        <v>635</v>
      </c>
      <c r="E63" s="200" t="s">
        <v>636</v>
      </c>
      <c r="F63" s="201" t="s">
        <v>651</v>
      </c>
      <c r="G63" s="201" t="s">
        <v>652</v>
      </c>
      <c r="H63" s="200" t="s">
        <v>653</v>
      </c>
      <c r="I63" s="199" t="s">
        <v>654</v>
      </c>
      <c r="J63" s="202" t="s">
        <v>655</v>
      </c>
      <c r="K63" s="203" t="s">
        <v>44102</v>
      </c>
      <c r="L63" s="200" t="s">
        <v>60</v>
      </c>
      <c r="M63" s="200" t="s">
        <v>61</v>
      </c>
      <c r="N63" s="200" t="s">
        <v>19789</v>
      </c>
      <c r="O63" s="200" t="s">
        <v>31795</v>
      </c>
      <c r="P63" s="200" t="s">
        <v>31796</v>
      </c>
      <c r="Q63" s="200" t="s">
        <v>65</v>
      </c>
      <c r="R63" s="200" t="s">
        <v>634</v>
      </c>
      <c r="S63" s="200" t="s">
        <v>636</v>
      </c>
      <c r="T63" s="200" t="s">
        <v>657</v>
      </c>
      <c r="U63" s="203" t="s">
        <v>647</v>
      </c>
      <c r="V63" s="200">
        <v>1</v>
      </c>
      <c r="W63" s="200" t="s">
        <v>68</v>
      </c>
      <c r="X63" s="200" t="s">
        <v>69</v>
      </c>
      <c r="Y63" s="200" t="s">
        <v>648</v>
      </c>
      <c r="Z63" s="200" t="s">
        <v>649</v>
      </c>
      <c r="AA63" s="233" t="s">
        <v>650</v>
      </c>
      <c r="AB63" s="216">
        <v>46310</v>
      </c>
      <c r="AC63" s="200"/>
      <c r="AD63" s="229" t="s">
        <v>72</v>
      </c>
      <c r="AE63" s="184" t="s">
        <v>73</v>
      </c>
      <c r="AF63" s="185"/>
      <c r="AG63" s="186"/>
      <c r="AH63" s="187"/>
      <c r="AI63" s="187"/>
      <c r="AJ63" s="184" t="s">
        <v>73</v>
      </c>
      <c r="AK63" s="185"/>
      <c r="AL63" s="187"/>
      <c r="AM63" s="186"/>
      <c r="AN63" s="187"/>
      <c r="AO63" s="185" t="s">
        <v>79</v>
      </c>
      <c r="AP63" s="187"/>
      <c r="AQ63" s="188"/>
      <c r="AR63" s="188"/>
      <c r="AS63" s="188"/>
    </row>
    <row r="64" spans="1:45" s="189" customFormat="1" ht="30" hidden="1" customHeight="1">
      <c r="A64" s="199" t="s">
        <v>632</v>
      </c>
      <c r="B64" s="200" t="s">
        <v>633</v>
      </c>
      <c r="C64" s="200" t="s">
        <v>634</v>
      </c>
      <c r="D64" s="200" t="s">
        <v>635</v>
      </c>
      <c r="E64" s="200" t="s">
        <v>636</v>
      </c>
      <c r="F64" s="201" t="s">
        <v>658</v>
      </c>
      <c r="G64" s="201" t="s">
        <v>659</v>
      </c>
      <c r="H64" s="200" t="s">
        <v>660</v>
      </c>
      <c r="I64" s="199" t="s">
        <v>661</v>
      </c>
      <c r="J64" s="202" t="s">
        <v>662</v>
      </c>
      <c r="K64" s="203" t="s">
        <v>44103</v>
      </c>
      <c r="L64" s="200" t="s">
        <v>60</v>
      </c>
      <c r="M64" s="200" t="s">
        <v>61</v>
      </c>
      <c r="N64" s="200" t="s">
        <v>19789</v>
      </c>
      <c r="O64" s="200" t="s">
        <v>31795</v>
      </c>
      <c r="P64" s="200" t="s">
        <v>31796</v>
      </c>
      <c r="Q64" s="200" t="s">
        <v>65</v>
      </c>
      <c r="R64" s="200" t="s">
        <v>634</v>
      </c>
      <c r="S64" s="200" t="s">
        <v>636</v>
      </c>
      <c r="T64" s="200" t="s">
        <v>66</v>
      </c>
      <c r="U64" s="203" t="s">
        <v>664</v>
      </c>
      <c r="V64" s="200">
        <v>1</v>
      </c>
      <c r="W64" s="200" t="s">
        <v>68</v>
      </c>
      <c r="X64" s="200" t="s">
        <v>69</v>
      </c>
      <c r="Y64" s="200" t="s">
        <v>648</v>
      </c>
      <c r="Z64" s="200" t="s">
        <v>649</v>
      </c>
      <c r="AA64" s="233" t="s">
        <v>650</v>
      </c>
      <c r="AB64" s="216">
        <v>46310</v>
      </c>
      <c r="AC64" s="200"/>
      <c r="AD64" s="229" t="s">
        <v>72</v>
      </c>
      <c r="AE64" s="184" t="s">
        <v>73</v>
      </c>
      <c r="AF64" s="185"/>
      <c r="AG64" s="186"/>
      <c r="AH64" s="187"/>
      <c r="AI64" s="187"/>
      <c r="AJ64" s="184" t="s">
        <v>73</v>
      </c>
      <c r="AK64" s="185"/>
      <c r="AL64" s="187"/>
      <c r="AM64" s="186"/>
      <c r="AN64" s="187"/>
      <c r="AO64" s="185" t="s">
        <v>79</v>
      </c>
      <c r="AP64" s="187"/>
      <c r="AQ64" s="188"/>
      <c r="AR64" s="188"/>
      <c r="AS64" s="188"/>
    </row>
    <row r="65" spans="1:45" s="189" customFormat="1" ht="30" hidden="1" customHeight="1">
      <c r="A65" s="199" t="s">
        <v>632</v>
      </c>
      <c r="B65" s="200" t="s">
        <v>633</v>
      </c>
      <c r="C65" s="200" t="s">
        <v>634</v>
      </c>
      <c r="D65" s="200" t="s">
        <v>665</v>
      </c>
      <c r="E65" s="200" t="s">
        <v>666</v>
      </c>
      <c r="F65" s="201" t="s">
        <v>667</v>
      </c>
      <c r="G65" s="201" t="s">
        <v>668</v>
      </c>
      <c r="H65" s="200" t="s">
        <v>669</v>
      </c>
      <c r="I65" s="199" t="s">
        <v>670</v>
      </c>
      <c r="J65" s="202" t="s">
        <v>671</v>
      </c>
      <c r="K65" s="203" t="s">
        <v>44104</v>
      </c>
      <c r="L65" s="200" t="s">
        <v>90</v>
      </c>
      <c r="M65" s="200" t="s">
        <v>61</v>
      </c>
      <c r="N65" s="200" t="s">
        <v>19789</v>
      </c>
      <c r="O65" s="200" t="s">
        <v>31795</v>
      </c>
      <c r="P65" s="200" t="s">
        <v>31796</v>
      </c>
      <c r="Q65" s="200" t="s">
        <v>65</v>
      </c>
      <c r="R65" s="200" t="s">
        <v>634</v>
      </c>
      <c r="S65" s="200" t="s">
        <v>666</v>
      </c>
      <c r="T65" s="200" t="s">
        <v>646</v>
      </c>
      <c r="U65" s="203" t="s">
        <v>647</v>
      </c>
      <c r="V65" s="200">
        <v>0.95</v>
      </c>
      <c r="W65" s="200" t="s">
        <v>68</v>
      </c>
      <c r="X65" s="200" t="s">
        <v>69</v>
      </c>
      <c r="Y65" s="200" t="s">
        <v>648</v>
      </c>
      <c r="Z65" s="200" t="s">
        <v>649</v>
      </c>
      <c r="AA65" s="233" t="s">
        <v>650</v>
      </c>
      <c r="AB65" s="216">
        <v>46310</v>
      </c>
      <c r="AC65" s="200"/>
      <c r="AD65" s="229" t="s">
        <v>72</v>
      </c>
      <c r="AE65" s="184" t="s">
        <v>73</v>
      </c>
      <c r="AF65" s="185"/>
      <c r="AG65" s="186"/>
      <c r="AH65" s="187"/>
      <c r="AI65" s="187"/>
      <c r="AJ65" s="184" t="s">
        <v>73</v>
      </c>
      <c r="AK65" s="185"/>
      <c r="AL65" s="187"/>
      <c r="AM65" s="186"/>
      <c r="AN65" s="187"/>
      <c r="AO65" s="185" t="s">
        <v>79</v>
      </c>
      <c r="AP65" s="187"/>
      <c r="AQ65" s="188"/>
      <c r="AR65" s="188"/>
      <c r="AS65" s="188"/>
    </row>
    <row r="66" spans="1:45" s="189" customFormat="1" ht="30" hidden="1" customHeight="1">
      <c r="A66" s="199" t="s">
        <v>632</v>
      </c>
      <c r="B66" s="200" t="s">
        <v>633</v>
      </c>
      <c r="C66" s="200" t="s">
        <v>634</v>
      </c>
      <c r="D66" s="200" t="s">
        <v>665</v>
      </c>
      <c r="E66" s="200" t="s">
        <v>666</v>
      </c>
      <c r="F66" s="201" t="s">
        <v>673</v>
      </c>
      <c r="G66" s="201" t="s">
        <v>674</v>
      </c>
      <c r="H66" s="200" t="s">
        <v>675</v>
      </c>
      <c r="I66" s="199" t="s">
        <v>676</v>
      </c>
      <c r="J66" s="202" t="s">
        <v>677</v>
      </c>
      <c r="K66" s="203" t="s">
        <v>44105</v>
      </c>
      <c r="L66" s="200" t="s">
        <v>60</v>
      </c>
      <c r="M66" s="200" t="s">
        <v>61</v>
      </c>
      <c r="N66" s="200" t="s">
        <v>19789</v>
      </c>
      <c r="O66" s="200" t="s">
        <v>31795</v>
      </c>
      <c r="P66" s="200" t="s">
        <v>31796</v>
      </c>
      <c r="Q66" s="200" t="s">
        <v>65</v>
      </c>
      <c r="R66" s="200" t="s">
        <v>634</v>
      </c>
      <c r="S66" s="200" t="s">
        <v>666</v>
      </c>
      <c r="T66" s="200" t="s">
        <v>657</v>
      </c>
      <c r="U66" s="203" t="s">
        <v>647</v>
      </c>
      <c r="V66" s="200">
        <v>1</v>
      </c>
      <c r="W66" s="200" t="s">
        <v>68</v>
      </c>
      <c r="X66" s="200" t="s">
        <v>69</v>
      </c>
      <c r="Y66" s="200" t="s">
        <v>648</v>
      </c>
      <c r="Z66" s="200" t="s">
        <v>649</v>
      </c>
      <c r="AA66" s="233" t="s">
        <v>650</v>
      </c>
      <c r="AB66" s="216">
        <v>46310</v>
      </c>
      <c r="AC66" s="200"/>
      <c r="AD66" s="229" t="s">
        <v>72</v>
      </c>
      <c r="AE66" s="184" t="s">
        <v>73</v>
      </c>
      <c r="AF66" s="185"/>
      <c r="AG66" s="186"/>
      <c r="AH66" s="187"/>
      <c r="AI66" s="187"/>
      <c r="AJ66" s="184" t="s">
        <v>73</v>
      </c>
      <c r="AK66" s="185"/>
      <c r="AL66" s="187"/>
      <c r="AM66" s="186"/>
      <c r="AN66" s="187"/>
      <c r="AO66" s="185" t="s">
        <v>79</v>
      </c>
      <c r="AP66" s="187"/>
      <c r="AQ66" s="188"/>
      <c r="AR66" s="188"/>
      <c r="AS66" s="188"/>
    </row>
    <row r="67" spans="1:45" s="189" customFormat="1" ht="30" hidden="1" customHeight="1">
      <c r="A67" s="199" t="s">
        <v>632</v>
      </c>
      <c r="B67" s="200" t="s">
        <v>633</v>
      </c>
      <c r="C67" s="200" t="s">
        <v>634</v>
      </c>
      <c r="D67" s="200" t="s">
        <v>665</v>
      </c>
      <c r="E67" s="200" t="s">
        <v>666</v>
      </c>
      <c r="F67" s="201" t="s">
        <v>679</v>
      </c>
      <c r="G67" s="201" t="s">
        <v>680</v>
      </c>
      <c r="H67" s="200" t="s">
        <v>681</v>
      </c>
      <c r="I67" s="199" t="s">
        <v>682</v>
      </c>
      <c r="J67" s="202" t="s">
        <v>683</v>
      </c>
      <c r="K67" s="203" t="s">
        <v>44106</v>
      </c>
      <c r="L67" s="200" t="s">
        <v>60</v>
      </c>
      <c r="M67" s="200" t="s">
        <v>61</v>
      </c>
      <c r="N67" s="200" t="s">
        <v>19789</v>
      </c>
      <c r="O67" s="200" t="s">
        <v>31795</v>
      </c>
      <c r="P67" s="200" t="s">
        <v>31796</v>
      </c>
      <c r="Q67" s="200" t="s">
        <v>65</v>
      </c>
      <c r="R67" s="200" t="s">
        <v>634</v>
      </c>
      <c r="S67" s="200" t="s">
        <v>666</v>
      </c>
      <c r="T67" s="200" t="s">
        <v>66</v>
      </c>
      <c r="U67" s="203" t="s">
        <v>685</v>
      </c>
      <c r="V67" s="200">
        <v>1</v>
      </c>
      <c r="W67" s="200" t="s">
        <v>68</v>
      </c>
      <c r="X67" s="200" t="s">
        <v>69</v>
      </c>
      <c r="Y67" s="200" t="s">
        <v>648</v>
      </c>
      <c r="Z67" s="200" t="s">
        <v>649</v>
      </c>
      <c r="AA67" s="233" t="s">
        <v>650</v>
      </c>
      <c r="AB67" s="216">
        <v>46310</v>
      </c>
      <c r="AC67" s="200"/>
      <c r="AD67" s="229" t="s">
        <v>72</v>
      </c>
      <c r="AE67" s="184" t="s">
        <v>73</v>
      </c>
      <c r="AF67" s="185"/>
      <c r="AG67" s="186"/>
      <c r="AH67" s="187"/>
      <c r="AI67" s="187"/>
      <c r="AJ67" s="184" t="s">
        <v>73</v>
      </c>
      <c r="AK67" s="185"/>
      <c r="AL67" s="187"/>
      <c r="AM67" s="186"/>
      <c r="AN67" s="187"/>
      <c r="AO67" s="185" t="s">
        <v>79</v>
      </c>
      <c r="AP67" s="187"/>
      <c r="AQ67" s="188"/>
      <c r="AR67" s="188"/>
      <c r="AS67" s="188"/>
    </row>
    <row r="68" spans="1:45" s="189" customFormat="1" ht="30" hidden="1" customHeight="1">
      <c r="A68" s="199" t="s">
        <v>632</v>
      </c>
      <c r="B68" s="200" t="s">
        <v>633</v>
      </c>
      <c r="C68" s="200" t="s">
        <v>634</v>
      </c>
      <c r="D68" s="200" t="s">
        <v>686</v>
      </c>
      <c r="E68" s="200" t="s">
        <v>687</v>
      </c>
      <c r="F68" s="201" t="s">
        <v>688</v>
      </c>
      <c r="G68" s="201" t="s">
        <v>689</v>
      </c>
      <c r="H68" s="200" t="s">
        <v>690</v>
      </c>
      <c r="I68" s="199" t="s">
        <v>691</v>
      </c>
      <c r="J68" s="202" t="s">
        <v>692</v>
      </c>
      <c r="K68" s="203" t="s">
        <v>44107</v>
      </c>
      <c r="L68" s="200" t="s">
        <v>60</v>
      </c>
      <c r="M68" s="200" t="s">
        <v>61</v>
      </c>
      <c r="N68" s="200" t="s">
        <v>19789</v>
      </c>
      <c r="O68" s="200" t="s">
        <v>31795</v>
      </c>
      <c r="P68" s="200" t="s">
        <v>31796</v>
      </c>
      <c r="Q68" s="200" t="s">
        <v>65</v>
      </c>
      <c r="R68" s="200" t="s">
        <v>634</v>
      </c>
      <c r="S68" s="200" t="s">
        <v>687</v>
      </c>
      <c r="T68" s="200" t="s">
        <v>657</v>
      </c>
      <c r="U68" s="203" t="s">
        <v>647</v>
      </c>
      <c r="V68" s="200">
        <v>1</v>
      </c>
      <c r="W68" s="200" t="s">
        <v>68</v>
      </c>
      <c r="X68" s="200" t="s">
        <v>69</v>
      </c>
      <c r="Y68" s="200" t="s">
        <v>648</v>
      </c>
      <c r="Z68" s="200" t="s">
        <v>649</v>
      </c>
      <c r="AA68" s="233" t="s">
        <v>650</v>
      </c>
      <c r="AB68" s="216">
        <v>46310</v>
      </c>
      <c r="AC68" s="200"/>
      <c r="AD68" s="229" t="s">
        <v>72</v>
      </c>
      <c r="AE68" s="184" t="s">
        <v>73</v>
      </c>
      <c r="AF68" s="185"/>
      <c r="AG68" s="186"/>
      <c r="AH68" s="187"/>
      <c r="AI68" s="187"/>
      <c r="AJ68" s="184" t="s">
        <v>73</v>
      </c>
      <c r="AK68" s="185"/>
      <c r="AL68" s="187"/>
      <c r="AM68" s="186"/>
      <c r="AN68" s="187"/>
      <c r="AO68" s="185" t="s">
        <v>79</v>
      </c>
      <c r="AP68" s="187"/>
      <c r="AQ68" s="188"/>
      <c r="AR68" s="188"/>
      <c r="AS68" s="188"/>
    </row>
    <row r="69" spans="1:45" s="189" customFormat="1" ht="30" hidden="1" customHeight="1">
      <c r="A69" s="199" t="s">
        <v>632</v>
      </c>
      <c r="B69" s="200" t="s">
        <v>633</v>
      </c>
      <c r="C69" s="200" t="s">
        <v>634</v>
      </c>
      <c r="D69" s="200" t="s">
        <v>686</v>
      </c>
      <c r="E69" s="200" t="s">
        <v>687</v>
      </c>
      <c r="F69" s="201" t="s">
        <v>694</v>
      </c>
      <c r="G69" s="201" t="s">
        <v>695</v>
      </c>
      <c r="H69" s="200" t="s">
        <v>696</v>
      </c>
      <c r="I69" s="199" t="s">
        <v>697</v>
      </c>
      <c r="J69" s="202" t="s">
        <v>698</v>
      </c>
      <c r="K69" s="203" t="s">
        <v>44108</v>
      </c>
      <c r="L69" s="200" t="s">
        <v>60</v>
      </c>
      <c r="M69" s="200" t="s">
        <v>61</v>
      </c>
      <c r="N69" s="200" t="s">
        <v>19789</v>
      </c>
      <c r="O69" s="200" t="s">
        <v>31795</v>
      </c>
      <c r="P69" s="200" t="s">
        <v>31796</v>
      </c>
      <c r="Q69" s="200" t="s">
        <v>65</v>
      </c>
      <c r="R69" s="200" t="s">
        <v>634</v>
      </c>
      <c r="S69" s="200" t="s">
        <v>687</v>
      </c>
      <c r="T69" s="200" t="s">
        <v>66</v>
      </c>
      <c r="U69" s="203" t="s">
        <v>700</v>
      </c>
      <c r="V69" s="200">
        <v>1</v>
      </c>
      <c r="W69" s="200" t="s">
        <v>68</v>
      </c>
      <c r="X69" s="200" t="s">
        <v>69</v>
      </c>
      <c r="Y69" s="200" t="s">
        <v>648</v>
      </c>
      <c r="Z69" s="200" t="s">
        <v>649</v>
      </c>
      <c r="AA69" s="233" t="s">
        <v>650</v>
      </c>
      <c r="AB69" s="216">
        <v>46310</v>
      </c>
      <c r="AC69" s="200"/>
      <c r="AD69" s="229" t="s">
        <v>72</v>
      </c>
      <c r="AE69" s="184" t="s">
        <v>73</v>
      </c>
      <c r="AF69" s="185"/>
      <c r="AG69" s="186"/>
      <c r="AH69" s="187"/>
      <c r="AI69" s="187"/>
      <c r="AJ69" s="184" t="s">
        <v>73</v>
      </c>
      <c r="AK69" s="185"/>
      <c r="AL69" s="187"/>
      <c r="AM69" s="186"/>
      <c r="AN69" s="187"/>
      <c r="AO69" s="185" t="s">
        <v>79</v>
      </c>
      <c r="AP69" s="187"/>
      <c r="AQ69" s="188"/>
      <c r="AR69" s="188"/>
      <c r="AS69" s="188"/>
    </row>
    <row r="70" spans="1:45" s="189" customFormat="1" ht="30" hidden="1" customHeight="1">
      <c r="A70" s="199" t="s">
        <v>632</v>
      </c>
      <c r="B70" s="200" t="s">
        <v>633</v>
      </c>
      <c r="C70" s="200" t="s">
        <v>634</v>
      </c>
      <c r="D70" s="200" t="s">
        <v>686</v>
      </c>
      <c r="E70" s="200" t="s">
        <v>687</v>
      </c>
      <c r="F70" s="201" t="s">
        <v>701</v>
      </c>
      <c r="G70" s="201" t="s">
        <v>702</v>
      </c>
      <c r="H70" s="200" t="s">
        <v>703</v>
      </c>
      <c r="I70" s="199" t="s">
        <v>704</v>
      </c>
      <c r="J70" s="202" t="s">
        <v>705</v>
      </c>
      <c r="K70" s="203" t="s">
        <v>44109</v>
      </c>
      <c r="L70" s="200" t="s">
        <v>90</v>
      </c>
      <c r="M70" s="200" t="s">
        <v>61</v>
      </c>
      <c r="N70" s="200" t="s">
        <v>19789</v>
      </c>
      <c r="O70" s="200" t="s">
        <v>31795</v>
      </c>
      <c r="P70" s="200" t="s">
        <v>31796</v>
      </c>
      <c r="Q70" s="200" t="s">
        <v>65</v>
      </c>
      <c r="R70" s="200" t="s">
        <v>634</v>
      </c>
      <c r="S70" s="200" t="s">
        <v>687</v>
      </c>
      <c r="T70" s="200" t="s">
        <v>646</v>
      </c>
      <c r="U70" s="203" t="s">
        <v>647</v>
      </c>
      <c r="V70" s="200">
        <v>0.95</v>
      </c>
      <c r="W70" s="200" t="s">
        <v>68</v>
      </c>
      <c r="X70" s="200" t="s">
        <v>69</v>
      </c>
      <c r="Y70" s="200" t="s">
        <v>648</v>
      </c>
      <c r="Z70" s="200" t="s">
        <v>649</v>
      </c>
      <c r="AA70" s="233" t="s">
        <v>650</v>
      </c>
      <c r="AB70" s="216">
        <v>46310</v>
      </c>
      <c r="AC70" s="200"/>
      <c r="AD70" s="229" t="s">
        <v>72</v>
      </c>
      <c r="AE70" s="184"/>
      <c r="AF70" s="185"/>
      <c r="AG70" s="186"/>
      <c r="AH70" s="187"/>
      <c r="AI70" s="187"/>
      <c r="AJ70" s="184"/>
      <c r="AK70" s="185"/>
      <c r="AL70" s="187"/>
      <c r="AM70" s="186"/>
      <c r="AN70" s="187"/>
      <c r="AO70" s="185" t="s">
        <v>79</v>
      </c>
      <c r="AP70" s="187"/>
    </row>
    <row r="71" spans="1:45" s="189" customFormat="1" ht="30" hidden="1" customHeight="1">
      <c r="A71" s="199" t="s">
        <v>632</v>
      </c>
      <c r="B71" s="200" t="s">
        <v>633</v>
      </c>
      <c r="C71" s="200" t="s">
        <v>634</v>
      </c>
      <c r="D71" s="200" t="s">
        <v>707</v>
      </c>
      <c r="E71" s="200" t="s">
        <v>708</v>
      </c>
      <c r="F71" s="201" t="s">
        <v>709</v>
      </c>
      <c r="G71" s="201" t="s">
        <v>710</v>
      </c>
      <c r="H71" s="200" t="s">
        <v>711</v>
      </c>
      <c r="I71" s="199" t="s">
        <v>712</v>
      </c>
      <c r="J71" s="202" t="s">
        <v>713</v>
      </c>
      <c r="K71" s="203" t="s">
        <v>44110</v>
      </c>
      <c r="L71" s="200" t="s">
        <v>90</v>
      </c>
      <c r="M71" s="200" t="s">
        <v>61</v>
      </c>
      <c r="N71" s="200" t="s">
        <v>19789</v>
      </c>
      <c r="O71" s="200" t="s">
        <v>31795</v>
      </c>
      <c r="P71" s="200" t="s">
        <v>31796</v>
      </c>
      <c r="Q71" s="200" t="s">
        <v>65</v>
      </c>
      <c r="R71" s="200" t="s">
        <v>634</v>
      </c>
      <c r="S71" s="200" t="s">
        <v>708</v>
      </c>
      <c r="T71" s="200" t="s">
        <v>646</v>
      </c>
      <c r="U71" s="203" t="s">
        <v>647</v>
      </c>
      <c r="V71" s="200">
        <v>0.95</v>
      </c>
      <c r="W71" s="200" t="s">
        <v>68</v>
      </c>
      <c r="X71" s="200" t="s">
        <v>69</v>
      </c>
      <c r="Y71" s="200" t="s">
        <v>648</v>
      </c>
      <c r="Z71" s="200" t="s">
        <v>649</v>
      </c>
      <c r="AA71" s="233" t="s">
        <v>650</v>
      </c>
      <c r="AB71" s="216">
        <v>46310</v>
      </c>
      <c r="AC71" s="200"/>
      <c r="AD71" s="229" t="s">
        <v>72</v>
      </c>
      <c r="AE71" s="184" t="s">
        <v>73</v>
      </c>
      <c r="AF71" s="185"/>
      <c r="AG71" s="186"/>
      <c r="AH71" s="187"/>
      <c r="AI71" s="187"/>
      <c r="AJ71" s="184" t="s">
        <v>73</v>
      </c>
      <c r="AK71" s="185"/>
      <c r="AL71" s="187"/>
      <c r="AM71" s="186"/>
      <c r="AN71" s="187"/>
      <c r="AO71" s="185" t="s">
        <v>79</v>
      </c>
      <c r="AP71" s="187"/>
      <c r="AQ71" s="188"/>
      <c r="AR71" s="188"/>
      <c r="AS71" s="188"/>
    </row>
    <row r="72" spans="1:45" s="189" customFormat="1" ht="30" hidden="1" customHeight="1">
      <c r="A72" s="199" t="s">
        <v>632</v>
      </c>
      <c r="B72" s="200" t="s">
        <v>633</v>
      </c>
      <c r="C72" s="200" t="s">
        <v>634</v>
      </c>
      <c r="D72" s="200" t="s">
        <v>707</v>
      </c>
      <c r="E72" s="200" t="s">
        <v>708</v>
      </c>
      <c r="F72" s="201" t="s">
        <v>715</v>
      </c>
      <c r="G72" s="201" t="s">
        <v>716</v>
      </c>
      <c r="H72" s="200" t="s">
        <v>717</v>
      </c>
      <c r="I72" s="199" t="s">
        <v>718</v>
      </c>
      <c r="J72" s="202" t="s">
        <v>719</v>
      </c>
      <c r="K72" s="203" t="s">
        <v>44111</v>
      </c>
      <c r="L72" s="200" t="s">
        <v>60</v>
      </c>
      <c r="M72" s="200" t="s">
        <v>61</v>
      </c>
      <c r="N72" s="200" t="s">
        <v>19789</v>
      </c>
      <c r="O72" s="200" t="s">
        <v>31795</v>
      </c>
      <c r="P72" s="200" t="s">
        <v>31796</v>
      </c>
      <c r="Q72" s="200" t="s">
        <v>65</v>
      </c>
      <c r="R72" s="200" t="s">
        <v>634</v>
      </c>
      <c r="S72" s="200" t="s">
        <v>708</v>
      </c>
      <c r="T72" s="200" t="s">
        <v>657</v>
      </c>
      <c r="U72" s="203" t="s">
        <v>647</v>
      </c>
      <c r="V72" s="200">
        <v>1</v>
      </c>
      <c r="W72" s="200" t="s">
        <v>68</v>
      </c>
      <c r="X72" s="200" t="s">
        <v>69</v>
      </c>
      <c r="Y72" s="200" t="s">
        <v>648</v>
      </c>
      <c r="Z72" s="200" t="s">
        <v>649</v>
      </c>
      <c r="AA72" s="233" t="s">
        <v>650</v>
      </c>
      <c r="AB72" s="216">
        <v>46310</v>
      </c>
      <c r="AC72" s="200"/>
      <c r="AD72" s="229" t="s">
        <v>72</v>
      </c>
      <c r="AE72" s="184" t="s">
        <v>73</v>
      </c>
      <c r="AF72" s="185"/>
      <c r="AG72" s="186"/>
      <c r="AH72" s="187"/>
      <c r="AI72" s="187"/>
      <c r="AJ72" s="184" t="s">
        <v>73</v>
      </c>
      <c r="AK72" s="185"/>
      <c r="AL72" s="187"/>
      <c r="AM72" s="186"/>
      <c r="AN72" s="187"/>
      <c r="AO72" s="185" t="s">
        <v>79</v>
      </c>
      <c r="AP72" s="187"/>
      <c r="AQ72" s="188"/>
      <c r="AR72" s="188"/>
      <c r="AS72" s="188"/>
    </row>
    <row r="73" spans="1:45" s="189" customFormat="1" ht="30" hidden="1" customHeight="1">
      <c r="A73" s="199" t="s">
        <v>632</v>
      </c>
      <c r="B73" s="200" t="s">
        <v>633</v>
      </c>
      <c r="C73" s="200" t="s">
        <v>634</v>
      </c>
      <c r="D73" s="200" t="s">
        <v>707</v>
      </c>
      <c r="E73" s="200" t="s">
        <v>708</v>
      </c>
      <c r="F73" s="201" t="s">
        <v>721</v>
      </c>
      <c r="G73" s="201" t="s">
        <v>722</v>
      </c>
      <c r="H73" s="200" t="s">
        <v>723</v>
      </c>
      <c r="I73" s="199" t="s">
        <v>724</v>
      </c>
      <c r="J73" s="202" t="s">
        <v>725</v>
      </c>
      <c r="K73" s="203" t="s">
        <v>44112</v>
      </c>
      <c r="L73" s="200" t="s">
        <v>60</v>
      </c>
      <c r="M73" s="200" t="s">
        <v>61</v>
      </c>
      <c r="N73" s="200" t="s">
        <v>19789</v>
      </c>
      <c r="O73" s="200" t="s">
        <v>31795</v>
      </c>
      <c r="P73" s="200" t="s">
        <v>31796</v>
      </c>
      <c r="Q73" s="200" t="s">
        <v>65</v>
      </c>
      <c r="R73" s="200" t="s">
        <v>634</v>
      </c>
      <c r="S73" s="200" t="s">
        <v>708</v>
      </c>
      <c r="T73" s="200" t="s">
        <v>66</v>
      </c>
      <c r="U73" s="203" t="s">
        <v>727</v>
      </c>
      <c r="V73" s="200">
        <v>1</v>
      </c>
      <c r="W73" s="200" t="s">
        <v>68</v>
      </c>
      <c r="X73" s="200" t="s">
        <v>69</v>
      </c>
      <c r="Y73" s="200" t="s">
        <v>648</v>
      </c>
      <c r="Z73" s="200" t="s">
        <v>649</v>
      </c>
      <c r="AA73" s="233" t="s">
        <v>650</v>
      </c>
      <c r="AB73" s="216">
        <v>46310</v>
      </c>
      <c r="AC73" s="200"/>
      <c r="AD73" s="229" t="s">
        <v>72</v>
      </c>
      <c r="AE73" s="184" t="s">
        <v>73</v>
      </c>
      <c r="AF73" s="185"/>
      <c r="AG73" s="186"/>
      <c r="AH73" s="187"/>
      <c r="AI73" s="187"/>
      <c r="AJ73" s="184" t="s">
        <v>73</v>
      </c>
      <c r="AK73" s="185"/>
      <c r="AL73" s="187"/>
      <c r="AM73" s="186"/>
      <c r="AN73" s="187"/>
      <c r="AO73" s="185" t="s">
        <v>79</v>
      </c>
      <c r="AP73" s="187"/>
      <c r="AQ73" s="188"/>
      <c r="AR73" s="188"/>
      <c r="AS73" s="188"/>
    </row>
    <row r="74" spans="1:45" s="189" customFormat="1" ht="30" hidden="1" customHeight="1">
      <c r="A74" s="199" t="s">
        <v>632</v>
      </c>
      <c r="B74" s="200" t="s">
        <v>728</v>
      </c>
      <c r="C74" s="200" t="s">
        <v>729</v>
      </c>
      <c r="D74" s="200" t="s">
        <v>730</v>
      </c>
      <c r="E74" s="200" t="s">
        <v>731</v>
      </c>
      <c r="F74" s="201" t="s">
        <v>732</v>
      </c>
      <c r="G74" s="201" t="s">
        <v>733</v>
      </c>
      <c r="H74" s="200" t="s">
        <v>734</v>
      </c>
      <c r="I74" s="199" t="s">
        <v>735</v>
      </c>
      <c r="J74" s="202" t="s">
        <v>736</v>
      </c>
      <c r="K74" s="203" t="s">
        <v>737</v>
      </c>
      <c r="L74" s="200" t="s">
        <v>60</v>
      </c>
      <c r="M74" s="200" t="s">
        <v>61</v>
      </c>
      <c r="N74" s="200" t="s">
        <v>62</v>
      </c>
      <c r="O74" s="200" t="s">
        <v>30833</v>
      </c>
      <c r="P74" s="200" t="s">
        <v>92</v>
      </c>
      <c r="Q74" s="200" t="s">
        <v>65</v>
      </c>
      <c r="R74" s="200" t="s">
        <v>729</v>
      </c>
      <c r="S74" s="200" t="s">
        <v>731</v>
      </c>
      <c r="T74" s="200" t="s">
        <v>741</v>
      </c>
      <c r="U74" s="203" t="s">
        <v>742</v>
      </c>
      <c r="V74" s="200">
        <v>1</v>
      </c>
      <c r="W74" s="200" t="s">
        <v>68</v>
      </c>
      <c r="X74" s="200" t="s">
        <v>69</v>
      </c>
      <c r="Y74" s="200" t="s">
        <v>648</v>
      </c>
      <c r="Z74" s="200" t="s">
        <v>649</v>
      </c>
      <c r="AA74" s="233" t="s">
        <v>650</v>
      </c>
      <c r="AB74" s="216">
        <v>46310</v>
      </c>
      <c r="AC74" s="200"/>
      <c r="AD74" s="229" t="s">
        <v>72</v>
      </c>
      <c r="AE74" s="184" t="s">
        <v>73</v>
      </c>
      <c r="AF74" s="185"/>
      <c r="AG74" s="186"/>
      <c r="AH74" s="187"/>
      <c r="AI74" s="187"/>
      <c r="AJ74" s="184" t="s">
        <v>73</v>
      </c>
      <c r="AK74" s="185"/>
      <c r="AL74" s="187"/>
      <c r="AM74" s="186"/>
      <c r="AN74" s="187"/>
      <c r="AO74" s="185" t="s">
        <v>79</v>
      </c>
      <c r="AP74" s="187"/>
      <c r="AQ74" s="188"/>
      <c r="AR74" s="188"/>
      <c r="AS74" s="188"/>
    </row>
    <row r="75" spans="1:45" s="189" customFormat="1" ht="30" hidden="1" customHeight="1">
      <c r="A75" s="199" t="s">
        <v>632</v>
      </c>
      <c r="B75" s="200" t="s">
        <v>728</v>
      </c>
      <c r="C75" s="200" t="s">
        <v>729</v>
      </c>
      <c r="D75" s="200" t="s">
        <v>730</v>
      </c>
      <c r="E75" s="200" t="s">
        <v>731</v>
      </c>
      <c r="F75" s="201" t="s">
        <v>743</v>
      </c>
      <c r="G75" s="201" t="s">
        <v>744</v>
      </c>
      <c r="H75" s="200" t="s">
        <v>745</v>
      </c>
      <c r="I75" s="199" t="s">
        <v>746</v>
      </c>
      <c r="J75" s="202" t="s">
        <v>747</v>
      </c>
      <c r="K75" s="203" t="s">
        <v>748</v>
      </c>
      <c r="L75" s="200" t="s">
        <v>90</v>
      </c>
      <c r="M75" s="200" t="s">
        <v>61</v>
      </c>
      <c r="N75" s="200" t="s">
        <v>62</v>
      </c>
      <c r="O75" s="200" t="s">
        <v>30833</v>
      </c>
      <c r="P75" s="200" t="s">
        <v>92</v>
      </c>
      <c r="Q75" s="200" t="s">
        <v>65</v>
      </c>
      <c r="R75" s="200" t="s">
        <v>729</v>
      </c>
      <c r="S75" s="200" t="s">
        <v>731</v>
      </c>
      <c r="T75" s="200" t="s">
        <v>646</v>
      </c>
      <c r="U75" s="203" t="s">
        <v>647</v>
      </c>
      <c r="V75" s="200">
        <v>0.95</v>
      </c>
      <c r="W75" s="200" t="s">
        <v>68</v>
      </c>
      <c r="X75" s="200" t="s">
        <v>69</v>
      </c>
      <c r="Y75" s="200" t="s">
        <v>648</v>
      </c>
      <c r="Z75" s="200" t="s">
        <v>649</v>
      </c>
      <c r="AA75" s="233" t="s">
        <v>650</v>
      </c>
      <c r="AB75" s="216">
        <v>46310</v>
      </c>
      <c r="AC75" s="200"/>
      <c r="AD75" s="229" t="s">
        <v>72</v>
      </c>
      <c r="AE75" s="184" t="s">
        <v>73</v>
      </c>
      <c r="AF75" s="185"/>
      <c r="AG75" s="186"/>
      <c r="AH75" s="187"/>
      <c r="AI75" s="187"/>
      <c r="AJ75" s="184" t="s">
        <v>73</v>
      </c>
      <c r="AK75" s="185"/>
      <c r="AL75" s="187"/>
      <c r="AM75" s="186"/>
      <c r="AN75" s="187"/>
      <c r="AO75" s="185" t="s">
        <v>79</v>
      </c>
      <c r="AP75" s="187"/>
      <c r="AQ75" s="188"/>
      <c r="AR75" s="188"/>
      <c r="AS75" s="188"/>
    </row>
    <row r="76" spans="1:45" s="189" customFormat="1" ht="30" hidden="1" customHeight="1">
      <c r="A76" s="199" t="s">
        <v>632</v>
      </c>
      <c r="B76" s="200" t="s">
        <v>728</v>
      </c>
      <c r="C76" s="200" t="s">
        <v>729</v>
      </c>
      <c r="D76" s="200" t="s">
        <v>749</v>
      </c>
      <c r="E76" s="200" t="s">
        <v>750</v>
      </c>
      <c r="F76" s="201" t="s">
        <v>751</v>
      </c>
      <c r="G76" s="201" t="s">
        <v>752</v>
      </c>
      <c r="H76" s="200" t="s">
        <v>753</v>
      </c>
      <c r="I76" s="199" t="s">
        <v>754</v>
      </c>
      <c r="J76" s="202" t="s">
        <v>755</v>
      </c>
      <c r="K76" s="203" t="s">
        <v>44113</v>
      </c>
      <c r="L76" s="200" t="s">
        <v>90</v>
      </c>
      <c r="M76" s="200" t="s">
        <v>61</v>
      </c>
      <c r="N76" s="200" t="s">
        <v>62</v>
      </c>
      <c r="O76" s="200" t="s">
        <v>30833</v>
      </c>
      <c r="P76" s="200" t="s">
        <v>92</v>
      </c>
      <c r="Q76" s="200" t="s">
        <v>65</v>
      </c>
      <c r="R76" s="200" t="s">
        <v>729</v>
      </c>
      <c r="S76" s="200" t="s">
        <v>750</v>
      </c>
      <c r="T76" s="200" t="s">
        <v>646</v>
      </c>
      <c r="U76" s="203" t="s">
        <v>647</v>
      </c>
      <c r="V76" s="200">
        <v>0.95</v>
      </c>
      <c r="W76" s="200" t="s">
        <v>68</v>
      </c>
      <c r="X76" s="200" t="s">
        <v>69</v>
      </c>
      <c r="Y76" s="200" t="s">
        <v>648</v>
      </c>
      <c r="Z76" s="200" t="s">
        <v>649</v>
      </c>
      <c r="AA76" s="233" t="s">
        <v>650</v>
      </c>
      <c r="AB76" s="216">
        <v>46310</v>
      </c>
      <c r="AC76" s="200"/>
      <c r="AD76" s="229" t="s">
        <v>72</v>
      </c>
      <c r="AE76" s="184" t="s">
        <v>73</v>
      </c>
      <c r="AF76" s="185"/>
      <c r="AG76" s="186"/>
      <c r="AH76" s="187"/>
      <c r="AI76" s="187"/>
      <c r="AJ76" s="184" t="s">
        <v>73</v>
      </c>
      <c r="AK76" s="185"/>
      <c r="AL76" s="187"/>
      <c r="AM76" s="186"/>
      <c r="AN76" s="187"/>
      <c r="AO76" s="185" t="s">
        <v>79</v>
      </c>
      <c r="AP76" s="187"/>
      <c r="AQ76" s="188"/>
      <c r="AR76" s="188"/>
      <c r="AS76" s="188"/>
    </row>
    <row r="77" spans="1:45" s="189" customFormat="1" ht="30" hidden="1" customHeight="1">
      <c r="A77" s="199" t="s">
        <v>632</v>
      </c>
      <c r="B77" s="200" t="s">
        <v>728</v>
      </c>
      <c r="C77" s="200" t="s">
        <v>729</v>
      </c>
      <c r="D77" s="200" t="s">
        <v>749</v>
      </c>
      <c r="E77" s="200" t="s">
        <v>750</v>
      </c>
      <c r="F77" s="201" t="s">
        <v>757</v>
      </c>
      <c r="G77" s="201" t="s">
        <v>758</v>
      </c>
      <c r="H77" s="200" t="s">
        <v>759</v>
      </c>
      <c r="I77" s="199" t="s">
        <v>760</v>
      </c>
      <c r="J77" s="202" t="s">
        <v>761</v>
      </c>
      <c r="K77" s="203" t="s">
        <v>44114</v>
      </c>
      <c r="L77" s="200" t="s">
        <v>60</v>
      </c>
      <c r="M77" s="200" t="s">
        <v>61</v>
      </c>
      <c r="N77" s="200" t="s">
        <v>62</v>
      </c>
      <c r="O77" s="200" t="s">
        <v>30833</v>
      </c>
      <c r="P77" s="200" t="s">
        <v>92</v>
      </c>
      <c r="Q77" s="200" t="s">
        <v>65</v>
      </c>
      <c r="R77" s="200" t="s">
        <v>729</v>
      </c>
      <c r="S77" s="200" t="s">
        <v>750</v>
      </c>
      <c r="T77" s="200" t="s">
        <v>657</v>
      </c>
      <c r="U77" s="203" t="s">
        <v>647</v>
      </c>
      <c r="V77" s="200">
        <v>1</v>
      </c>
      <c r="W77" s="200" t="s">
        <v>68</v>
      </c>
      <c r="X77" s="200" t="s">
        <v>69</v>
      </c>
      <c r="Y77" s="200" t="s">
        <v>648</v>
      </c>
      <c r="Z77" s="200" t="s">
        <v>649</v>
      </c>
      <c r="AA77" s="233" t="s">
        <v>650</v>
      </c>
      <c r="AB77" s="216">
        <v>46310</v>
      </c>
      <c r="AC77" s="200"/>
      <c r="AD77" s="229" t="s">
        <v>72</v>
      </c>
      <c r="AE77" s="184" t="s">
        <v>73</v>
      </c>
      <c r="AF77" s="185"/>
      <c r="AG77" s="186"/>
      <c r="AH77" s="187"/>
      <c r="AI77" s="187"/>
      <c r="AJ77" s="184" t="s">
        <v>73</v>
      </c>
      <c r="AK77" s="185"/>
      <c r="AL77" s="187"/>
      <c r="AM77" s="186"/>
      <c r="AN77" s="187"/>
      <c r="AO77" s="185" t="s">
        <v>79</v>
      </c>
      <c r="AP77" s="187"/>
      <c r="AQ77" s="188"/>
      <c r="AR77" s="188"/>
      <c r="AS77" s="188"/>
    </row>
    <row r="78" spans="1:45" s="189" customFormat="1" ht="30" hidden="1" customHeight="1">
      <c r="A78" s="199" t="s">
        <v>632</v>
      </c>
      <c r="B78" s="200" t="s">
        <v>728</v>
      </c>
      <c r="C78" s="200" t="s">
        <v>729</v>
      </c>
      <c r="D78" s="200" t="s">
        <v>749</v>
      </c>
      <c r="E78" s="200" t="s">
        <v>750</v>
      </c>
      <c r="F78" s="201" t="s">
        <v>763</v>
      </c>
      <c r="G78" s="201" t="s">
        <v>764</v>
      </c>
      <c r="H78" s="200" t="s">
        <v>765</v>
      </c>
      <c r="I78" s="199" t="s">
        <v>766</v>
      </c>
      <c r="J78" s="202" t="s">
        <v>767</v>
      </c>
      <c r="K78" s="203" t="s">
        <v>44115</v>
      </c>
      <c r="L78" s="200" t="s">
        <v>60</v>
      </c>
      <c r="M78" s="200" t="s">
        <v>61</v>
      </c>
      <c r="N78" s="200" t="s">
        <v>62</v>
      </c>
      <c r="O78" s="200" t="s">
        <v>30833</v>
      </c>
      <c r="P78" s="200" t="s">
        <v>92</v>
      </c>
      <c r="Q78" s="200" t="s">
        <v>65</v>
      </c>
      <c r="R78" s="200" t="s">
        <v>729</v>
      </c>
      <c r="S78" s="200" t="s">
        <v>750</v>
      </c>
      <c r="T78" s="200" t="s">
        <v>741</v>
      </c>
      <c r="U78" s="203" t="s">
        <v>769</v>
      </c>
      <c r="V78" s="200">
        <v>1</v>
      </c>
      <c r="W78" s="200" t="s">
        <v>68</v>
      </c>
      <c r="X78" s="200" t="s">
        <v>69</v>
      </c>
      <c r="Y78" s="200" t="s">
        <v>648</v>
      </c>
      <c r="Z78" s="200" t="s">
        <v>649</v>
      </c>
      <c r="AA78" s="233" t="s">
        <v>650</v>
      </c>
      <c r="AB78" s="216">
        <v>46310</v>
      </c>
      <c r="AC78" s="200"/>
      <c r="AD78" s="229" t="s">
        <v>72</v>
      </c>
      <c r="AE78" s="184" t="s">
        <v>73</v>
      </c>
      <c r="AF78" s="185"/>
      <c r="AG78" s="186"/>
      <c r="AH78" s="187"/>
      <c r="AI78" s="187"/>
      <c r="AJ78" s="184" t="s">
        <v>73</v>
      </c>
      <c r="AK78" s="185"/>
      <c r="AL78" s="187"/>
      <c r="AM78" s="186"/>
      <c r="AN78" s="187"/>
      <c r="AO78" s="185" t="s">
        <v>79</v>
      </c>
      <c r="AP78" s="187"/>
      <c r="AQ78" s="188"/>
      <c r="AR78" s="188"/>
      <c r="AS78" s="188"/>
    </row>
    <row r="79" spans="1:45" s="189" customFormat="1" ht="30" customHeight="1">
      <c r="A79" s="199" t="s">
        <v>632</v>
      </c>
      <c r="B79" s="200" t="s">
        <v>728</v>
      </c>
      <c r="C79" s="200" t="s">
        <v>729</v>
      </c>
      <c r="D79" s="200" t="s">
        <v>749</v>
      </c>
      <c r="E79" s="200" t="s">
        <v>750</v>
      </c>
      <c r="F79" s="201" t="s">
        <v>770</v>
      </c>
      <c r="G79" s="201" t="s">
        <v>771</v>
      </c>
      <c r="H79" s="200" t="s">
        <v>772</v>
      </c>
      <c r="I79" s="199" t="s">
        <v>773</v>
      </c>
      <c r="J79" s="202" t="s">
        <v>774</v>
      </c>
      <c r="K79" s="203" t="s">
        <v>44116</v>
      </c>
      <c r="L79" s="200" t="s">
        <v>776</v>
      </c>
      <c r="M79" s="200" t="s">
        <v>61</v>
      </c>
      <c r="N79" s="200" t="s">
        <v>738</v>
      </c>
      <c r="O79" s="200" t="s">
        <v>30833</v>
      </c>
      <c r="P79" s="200" t="s">
        <v>92</v>
      </c>
      <c r="Q79" s="200" t="s">
        <v>65</v>
      </c>
      <c r="R79" s="200" t="s">
        <v>729</v>
      </c>
      <c r="S79" s="200" t="s">
        <v>750</v>
      </c>
      <c r="T79" s="200" t="s">
        <v>777</v>
      </c>
      <c r="U79" s="203" t="s">
        <v>778</v>
      </c>
      <c r="V79" s="200">
        <v>0.9</v>
      </c>
      <c r="W79" s="200" t="s">
        <v>68</v>
      </c>
      <c r="X79" s="200" t="s">
        <v>69</v>
      </c>
      <c r="Y79" s="200" t="s">
        <v>648</v>
      </c>
      <c r="Z79" s="200" t="s">
        <v>649</v>
      </c>
      <c r="AA79" s="233" t="s">
        <v>779</v>
      </c>
      <c r="AB79" s="216" t="s">
        <v>780</v>
      </c>
      <c r="AC79" s="200"/>
      <c r="AD79" s="229" t="s">
        <v>72</v>
      </c>
      <c r="AE79" s="184" t="s">
        <v>73</v>
      </c>
      <c r="AF79" s="185"/>
      <c r="AG79" s="186"/>
      <c r="AH79" s="187"/>
      <c r="AI79" s="187"/>
      <c r="AJ79" s="184" t="s">
        <v>73</v>
      </c>
      <c r="AK79" s="185"/>
      <c r="AL79" s="187"/>
      <c r="AM79" s="186"/>
      <c r="AN79" s="187"/>
      <c r="AO79" s="185" t="s">
        <v>79</v>
      </c>
      <c r="AP79" s="187"/>
      <c r="AQ79" s="188"/>
      <c r="AR79" s="188"/>
      <c r="AS79" s="188"/>
    </row>
    <row r="80" spans="1:45" s="189" customFormat="1" ht="30" hidden="1" customHeight="1">
      <c r="A80" s="199" t="s">
        <v>632</v>
      </c>
      <c r="B80" s="200" t="s">
        <v>728</v>
      </c>
      <c r="C80" s="200" t="s">
        <v>729</v>
      </c>
      <c r="D80" s="200" t="s">
        <v>781</v>
      </c>
      <c r="E80" s="200" t="s">
        <v>782</v>
      </c>
      <c r="F80" s="201" t="s">
        <v>783</v>
      </c>
      <c r="G80" s="201" t="s">
        <v>784</v>
      </c>
      <c r="H80" s="200" t="s">
        <v>785</v>
      </c>
      <c r="I80" s="199" t="s">
        <v>786</v>
      </c>
      <c r="J80" s="202" t="s">
        <v>787</v>
      </c>
      <c r="K80" s="203" t="s">
        <v>44117</v>
      </c>
      <c r="L80" s="200" t="s">
        <v>60</v>
      </c>
      <c r="M80" s="200" t="s">
        <v>61</v>
      </c>
      <c r="N80" s="200" t="s">
        <v>62</v>
      </c>
      <c r="O80" s="200" t="s">
        <v>30833</v>
      </c>
      <c r="P80" s="200" t="s">
        <v>92</v>
      </c>
      <c r="Q80" s="200" t="s">
        <v>65</v>
      </c>
      <c r="R80" s="200" t="s">
        <v>729</v>
      </c>
      <c r="S80" s="200" t="s">
        <v>782</v>
      </c>
      <c r="T80" s="200" t="s">
        <v>66</v>
      </c>
      <c r="U80" s="203" t="s">
        <v>789</v>
      </c>
      <c r="V80" s="200">
        <v>1</v>
      </c>
      <c r="W80" s="200" t="s">
        <v>68</v>
      </c>
      <c r="X80" s="200" t="s">
        <v>69</v>
      </c>
      <c r="Y80" s="200" t="s">
        <v>648</v>
      </c>
      <c r="Z80" s="200" t="s">
        <v>649</v>
      </c>
      <c r="AA80" s="233" t="s">
        <v>650</v>
      </c>
      <c r="AB80" s="216">
        <v>46310</v>
      </c>
      <c r="AC80" s="200"/>
      <c r="AD80" s="229" t="s">
        <v>72</v>
      </c>
      <c r="AE80" s="184" t="s">
        <v>73</v>
      </c>
      <c r="AF80" s="185"/>
      <c r="AG80" s="186"/>
      <c r="AH80" s="187"/>
      <c r="AI80" s="187"/>
      <c r="AJ80" s="184" t="s">
        <v>73</v>
      </c>
      <c r="AK80" s="185"/>
      <c r="AL80" s="187"/>
      <c r="AM80" s="186"/>
      <c r="AN80" s="187"/>
      <c r="AO80" s="185" t="s">
        <v>79</v>
      </c>
      <c r="AP80" s="187"/>
      <c r="AQ80" s="188"/>
      <c r="AR80" s="188"/>
      <c r="AS80" s="188"/>
    </row>
    <row r="81" spans="1:45" s="189" customFormat="1" ht="30" hidden="1" customHeight="1">
      <c r="A81" s="199" t="s">
        <v>632</v>
      </c>
      <c r="B81" s="200" t="s">
        <v>728</v>
      </c>
      <c r="C81" s="200" t="s">
        <v>729</v>
      </c>
      <c r="D81" s="200" t="s">
        <v>781</v>
      </c>
      <c r="E81" s="200" t="s">
        <v>782</v>
      </c>
      <c r="F81" s="201" t="s">
        <v>790</v>
      </c>
      <c r="G81" s="201" t="s">
        <v>791</v>
      </c>
      <c r="H81" s="200" t="s">
        <v>792</v>
      </c>
      <c r="I81" s="199" t="s">
        <v>793</v>
      </c>
      <c r="J81" s="202" t="s">
        <v>794</v>
      </c>
      <c r="K81" s="203" t="s">
        <v>44118</v>
      </c>
      <c r="L81" s="200" t="s">
        <v>90</v>
      </c>
      <c r="M81" s="200" t="s">
        <v>61</v>
      </c>
      <c r="N81" s="200" t="s">
        <v>62</v>
      </c>
      <c r="O81" s="200" t="s">
        <v>30833</v>
      </c>
      <c r="P81" s="200" t="s">
        <v>92</v>
      </c>
      <c r="Q81" s="200" t="s">
        <v>65</v>
      </c>
      <c r="R81" s="200" t="s">
        <v>729</v>
      </c>
      <c r="S81" s="200" t="s">
        <v>782</v>
      </c>
      <c r="T81" s="200" t="s">
        <v>646</v>
      </c>
      <c r="U81" s="203" t="s">
        <v>647</v>
      </c>
      <c r="V81" s="200">
        <v>0.95</v>
      </c>
      <c r="W81" s="200" t="s">
        <v>68</v>
      </c>
      <c r="X81" s="200" t="s">
        <v>69</v>
      </c>
      <c r="Y81" s="200" t="s">
        <v>648</v>
      </c>
      <c r="Z81" s="200" t="s">
        <v>649</v>
      </c>
      <c r="AA81" s="233" t="s">
        <v>650</v>
      </c>
      <c r="AB81" s="216">
        <v>46310</v>
      </c>
      <c r="AC81" s="200"/>
      <c r="AD81" s="229" t="s">
        <v>72</v>
      </c>
      <c r="AE81" s="184" t="s">
        <v>73</v>
      </c>
      <c r="AF81" s="185"/>
      <c r="AG81" s="186"/>
      <c r="AH81" s="187"/>
      <c r="AI81" s="187"/>
      <c r="AJ81" s="184" t="s">
        <v>73</v>
      </c>
      <c r="AK81" s="185"/>
      <c r="AL81" s="187"/>
      <c r="AM81" s="186"/>
      <c r="AN81" s="187"/>
      <c r="AO81" s="185" t="s">
        <v>79</v>
      </c>
      <c r="AP81" s="187"/>
      <c r="AQ81" s="188"/>
      <c r="AR81" s="188"/>
      <c r="AS81" s="188"/>
    </row>
    <row r="82" spans="1:45" s="189" customFormat="1" ht="30" hidden="1" customHeight="1">
      <c r="A82" s="199" t="s">
        <v>632</v>
      </c>
      <c r="B82" s="200" t="s">
        <v>728</v>
      </c>
      <c r="C82" s="200" t="s">
        <v>729</v>
      </c>
      <c r="D82" s="200" t="s">
        <v>781</v>
      </c>
      <c r="E82" s="200" t="s">
        <v>782</v>
      </c>
      <c r="F82" s="201" t="s">
        <v>796</v>
      </c>
      <c r="G82" s="201" t="s">
        <v>797</v>
      </c>
      <c r="H82" s="200" t="s">
        <v>798</v>
      </c>
      <c r="I82" s="199" t="s">
        <v>799</v>
      </c>
      <c r="J82" s="202" t="s">
        <v>800</v>
      </c>
      <c r="K82" s="203" t="s">
        <v>44119</v>
      </c>
      <c r="L82" s="200" t="s">
        <v>60</v>
      </c>
      <c r="M82" s="200" t="s">
        <v>61</v>
      </c>
      <c r="N82" s="200" t="s">
        <v>62</v>
      </c>
      <c r="O82" s="200" t="s">
        <v>30833</v>
      </c>
      <c r="P82" s="200" t="s">
        <v>92</v>
      </c>
      <c r="Q82" s="200" t="s">
        <v>65</v>
      </c>
      <c r="R82" s="200" t="s">
        <v>729</v>
      </c>
      <c r="S82" s="200" t="s">
        <v>782</v>
      </c>
      <c r="T82" s="200" t="s">
        <v>657</v>
      </c>
      <c r="U82" s="203" t="s">
        <v>647</v>
      </c>
      <c r="V82" s="200">
        <v>1</v>
      </c>
      <c r="W82" s="200" t="s">
        <v>68</v>
      </c>
      <c r="X82" s="200" t="s">
        <v>69</v>
      </c>
      <c r="Y82" s="200" t="s">
        <v>648</v>
      </c>
      <c r="Z82" s="200" t="s">
        <v>649</v>
      </c>
      <c r="AA82" s="233" t="s">
        <v>650</v>
      </c>
      <c r="AB82" s="216">
        <v>46310</v>
      </c>
      <c r="AC82" s="200"/>
      <c r="AD82" s="229" t="s">
        <v>72</v>
      </c>
      <c r="AE82" s="184" t="s">
        <v>73</v>
      </c>
      <c r="AF82" s="185"/>
      <c r="AG82" s="186"/>
      <c r="AH82" s="187"/>
      <c r="AI82" s="187"/>
      <c r="AJ82" s="184" t="s">
        <v>73</v>
      </c>
      <c r="AK82" s="185"/>
      <c r="AL82" s="187"/>
      <c r="AM82" s="186"/>
      <c r="AN82" s="187"/>
      <c r="AO82" s="185" t="s">
        <v>79</v>
      </c>
      <c r="AP82" s="187"/>
      <c r="AQ82" s="188"/>
      <c r="AR82" s="188"/>
      <c r="AS82" s="188"/>
    </row>
    <row r="83" spans="1:45" s="189" customFormat="1" ht="30" hidden="1" customHeight="1">
      <c r="A83" s="199" t="s">
        <v>632</v>
      </c>
      <c r="B83" s="200" t="s">
        <v>728</v>
      </c>
      <c r="C83" s="200" t="s">
        <v>729</v>
      </c>
      <c r="D83" s="200" t="s">
        <v>781</v>
      </c>
      <c r="E83" s="200" t="s">
        <v>782</v>
      </c>
      <c r="F83" s="201" t="s">
        <v>802</v>
      </c>
      <c r="G83" s="201" t="s">
        <v>803</v>
      </c>
      <c r="H83" s="200" t="s">
        <v>804</v>
      </c>
      <c r="I83" s="199" t="s">
        <v>805</v>
      </c>
      <c r="J83" s="202" t="s">
        <v>806</v>
      </c>
      <c r="K83" s="203" t="s">
        <v>44120</v>
      </c>
      <c r="L83" s="200" t="s">
        <v>60</v>
      </c>
      <c r="M83" s="200" t="s">
        <v>61</v>
      </c>
      <c r="N83" s="200" t="s">
        <v>62</v>
      </c>
      <c r="O83" s="200" t="s">
        <v>30833</v>
      </c>
      <c r="P83" s="200" t="s">
        <v>92</v>
      </c>
      <c r="Q83" s="200" t="s">
        <v>65</v>
      </c>
      <c r="R83" s="200" t="s">
        <v>729</v>
      </c>
      <c r="S83" s="200" t="s">
        <v>782</v>
      </c>
      <c r="T83" s="200" t="s">
        <v>66</v>
      </c>
      <c r="U83" s="203" t="s">
        <v>789</v>
      </c>
      <c r="V83" s="200">
        <v>1</v>
      </c>
      <c r="W83" s="200" t="s">
        <v>68</v>
      </c>
      <c r="X83" s="200" t="s">
        <v>69</v>
      </c>
      <c r="Y83" s="200" t="s">
        <v>648</v>
      </c>
      <c r="Z83" s="200" t="s">
        <v>649</v>
      </c>
      <c r="AA83" s="233" t="s">
        <v>650</v>
      </c>
      <c r="AB83" s="216">
        <v>46310</v>
      </c>
      <c r="AC83" s="200"/>
      <c r="AD83" s="229" t="s">
        <v>72</v>
      </c>
      <c r="AE83" s="184" t="s">
        <v>73</v>
      </c>
      <c r="AF83" s="185"/>
      <c r="AG83" s="186"/>
      <c r="AH83" s="187"/>
      <c r="AI83" s="187"/>
      <c r="AJ83" s="184" t="s">
        <v>73</v>
      </c>
      <c r="AK83" s="185"/>
      <c r="AL83" s="187"/>
      <c r="AM83" s="186"/>
      <c r="AN83" s="187"/>
      <c r="AO83" s="185" t="s">
        <v>79</v>
      </c>
      <c r="AP83" s="187"/>
      <c r="AQ83" s="188"/>
      <c r="AR83" s="188"/>
      <c r="AS83" s="188"/>
    </row>
    <row r="84" spans="1:45" s="189" customFormat="1" ht="30" hidden="1" customHeight="1">
      <c r="A84" s="199" t="s">
        <v>632</v>
      </c>
      <c r="B84" s="200" t="s">
        <v>808</v>
      </c>
      <c r="C84" s="200" t="s">
        <v>809</v>
      </c>
      <c r="D84" s="200" t="s">
        <v>810</v>
      </c>
      <c r="E84" s="200" t="s">
        <v>811</v>
      </c>
      <c r="F84" s="201" t="s">
        <v>812</v>
      </c>
      <c r="G84" s="201" t="s">
        <v>813</v>
      </c>
      <c r="H84" s="200" t="s">
        <v>814</v>
      </c>
      <c r="I84" s="199" t="s">
        <v>815</v>
      </c>
      <c r="J84" s="202" t="s">
        <v>816</v>
      </c>
      <c r="K84" s="203" t="s">
        <v>44121</v>
      </c>
      <c r="L84" s="200" t="s">
        <v>90</v>
      </c>
      <c r="M84" s="200" t="s">
        <v>61</v>
      </c>
      <c r="N84" s="200" t="s">
        <v>62</v>
      </c>
      <c r="O84" s="200" t="s">
        <v>30833</v>
      </c>
      <c r="P84" s="200" t="s">
        <v>92</v>
      </c>
      <c r="Q84" s="200" t="s">
        <v>65</v>
      </c>
      <c r="R84" s="200" t="s">
        <v>809</v>
      </c>
      <c r="S84" s="200" t="s">
        <v>811</v>
      </c>
      <c r="T84" s="200" t="s">
        <v>646</v>
      </c>
      <c r="U84" s="203" t="s">
        <v>647</v>
      </c>
      <c r="V84" s="200">
        <v>0.95</v>
      </c>
      <c r="W84" s="200" t="s">
        <v>68</v>
      </c>
      <c r="X84" s="200" t="s">
        <v>69</v>
      </c>
      <c r="Y84" s="200" t="s">
        <v>648</v>
      </c>
      <c r="Z84" s="200" t="s">
        <v>649</v>
      </c>
      <c r="AA84" s="233" t="s">
        <v>650</v>
      </c>
      <c r="AB84" s="216">
        <v>46310</v>
      </c>
      <c r="AC84" s="200"/>
      <c r="AD84" s="229" t="s">
        <v>72</v>
      </c>
      <c r="AE84" s="184" t="s">
        <v>73</v>
      </c>
      <c r="AF84" s="185"/>
      <c r="AG84" s="186"/>
      <c r="AH84" s="187"/>
      <c r="AI84" s="187"/>
      <c r="AJ84" s="184" t="s">
        <v>73</v>
      </c>
      <c r="AK84" s="185"/>
      <c r="AL84" s="187"/>
      <c r="AM84" s="186"/>
      <c r="AN84" s="187"/>
      <c r="AO84" s="185" t="s">
        <v>79</v>
      </c>
      <c r="AP84" s="187"/>
      <c r="AQ84" s="188"/>
      <c r="AR84" s="188"/>
      <c r="AS84" s="188"/>
    </row>
    <row r="85" spans="1:45" s="189" customFormat="1" ht="30" hidden="1" customHeight="1">
      <c r="A85" s="199" t="s">
        <v>632</v>
      </c>
      <c r="B85" s="200" t="s">
        <v>808</v>
      </c>
      <c r="C85" s="200" t="s">
        <v>809</v>
      </c>
      <c r="D85" s="200" t="s">
        <v>810</v>
      </c>
      <c r="E85" s="200" t="s">
        <v>811</v>
      </c>
      <c r="F85" s="201" t="s">
        <v>818</v>
      </c>
      <c r="G85" s="201" t="s">
        <v>819</v>
      </c>
      <c r="H85" s="200" t="s">
        <v>820</v>
      </c>
      <c r="I85" s="199" t="s">
        <v>821</v>
      </c>
      <c r="J85" s="202" t="s">
        <v>822</v>
      </c>
      <c r="K85" s="203" t="s">
        <v>44122</v>
      </c>
      <c r="L85" s="200" t="s">
        <v>60</v>
      </c>
      <c r="M85" s="200" t="s">
        <v>61</v>
      </c>
      <c r="N85" s="200" t="s">
        <v>62</v>
      </c>
      <c r="O85" s="200" t="s">
        <v>30833</v>
      </c>
      <c r="P85" s="200" t="s">
        <v>92</v>
      </c>
      <c r="Q85" s="200" t="s">
        <v>65</v>
      </c>
      <c r="R85" s="200" t="s">
        <v>809</v>
      </c>
      <c r="S85" s="200" t="s">
        <v>811</v>
      </c>
      <c r="T85" s="200" t="s">
        <v>657</v>
      </c>
      <c r="U85" s="203" t="s">
        <v>647</v>
      </c>
      <c r="V85" s="200">
        <v>1</v>
      </c>
      <c r="W85" s="200" t="s">
        <v>68</v>
      </c>
      <c r="X85" s="200" t="s">
        <v>69</v>
      </c>
      <c r="Y85" s="200" t="s">
        <v>648</v>
      </c>
      <c r="Z85" s="200" t="s">
        <v>649</v>
      </c>
      <c r="AA85" s="233" t="s">
        <v>650</v>
      </c>
      <c r="AB85" s="216">
        <v>46310</v>
      </c>
      <c r="AC85" s="200"/>
      <c r="AD85" s="229" t="s">
        <v>72</v>
      </c>
      <c r="AE85" s="184" t="s">
        <v>73</v>
      </c>
      <c r="AF85" s="185"/>
      <c r="AG85" s="186"/>
      <c r="AH85" s="187"/>
      <c r="AI85" s="187"/>
      <c r="AJ85" s="184" t="s">
        <v>73</v>
      </c>
      <c r="AK85" s="185"/>
      <c r="AL85" s="187"/>
      <c r="AM85" s="186"/>
      <c r="AN85" s="187"/>
      <c r="AO85" s="185" t="s">
        <v>79</v>
      </c>
      <c r="AP85" s="187"/>
      <c r="AQ85" s="188"/>
      <c r="AR85" s="188"/>
      <c r="AS85" s="188"/>
    </row>
    <row r="86" spans="1:45" s="189" customFormat="1" ht="30" hidden="1" customHeight="1">
      <c r="A86" s="199" t="s">
        <v>632</v>
      </c>
      <c r="B86" s="200" t="s">
        <v>808</v>
      </c>
      <c r="C86" s="200" t="s">
        <v>809</v>
      </c>
      <c r="D86" s="200" t="s">
        <v>810</v>
      </c>
      <c r="E86" s="200" t="s">
        <v>811</v>
      </c>
      <c r="F86" s="201" t="s">
        <v>824</v>
      </c>
      <c r="G86" s="201" t="s">
        <v>825</v>
      </c>
      <c r="H86" s="200" t="s">
        <v>826</v>
      </c>
      <c r="I86" s="199" t="s">
        <v>827</v>
      </c>
      <c r="J86" s="202" t="s">
        <v>828</v>
      </c>
      <c r="K86" s="203" t="s">
        <v>44123</v>
      </c>
      <c r="L86" s="200" t="s">
        <v>60</v>
      </c>
      <c r="M86" s="200" t="s">
        <v>61</v>
      </c>
      <c r="N86" s="200" t="s">
        <v>62</v>
      </c>
      <c r="O86" s="200" t="s">
        <v>30833</v>
      </c>
      <c r="P86" s="200" t="s">
        <v>92</v>
      </c>
      <c r="Q86" s="200" t="s">
        <v>65</v>
      </c>
      <c r="R86" s="200" t="s">
        <v>809</v>
      </c>
      <c r="S86" s="200" t="s">
        <v>811</v>
      </c>
      <c r="T86" s="200" t="s">
        <v>66</v>
      </c>
      <c r="U86" s="203" t="s">
        <v>830</v>
      </c>
      <c r="V86" s="200">
        <v>1</v>
      </c>
      <c r="W86" s="200" t="s">
        <v>68</v>
      </c>
      <c r="X86" s="200" t="s">
        <v>69</v>
      </c>
      <c r="Y86" s="200" t="s">
        <v>648</v>
      </c>
      <c r="Z86" s="200" t="s">
        <v>649</v>
      </c>
      <c r="AA86" s="233" t="s">
        <v>650</v>
      </c>
      <c r="AB86" s="216">
        <v>46310</v>
      </c>
      <c r="AC86" s="200"/>
      <c r="AD86" s="229" t="s">
        <v>72</v>
      </c>
      <c r="AE86" s="184" t="s">
        <v>73</v>
      </c>
      <c r="AF86" s="185"/>
      <c r="AG86" s="186"/>
      <c r="AH86" s="187"/>
      <c r="AI86" s="187"/>
      <c r="AJ86" s="184" t="s">
        <v>73</v>
      </c>
      <c r="AK86" s="185"/>
      <c r="AL86" s="187"/>
      <c r="AM86" s="186"/>
      <c r="AN86" s="187"/>
      <c r="AO86" s="185" t="s">
        <v>79</v>
      </c>
      <c r="AP86" s="187"/>
      <c r="AQ86" s="188"/>
      <c r="AR86" s="188"/>
      <c r="AS86" s="188"/>
    </row>
    <row r="87" spans="1:45" s="189" customFormat="1" ht="30" hidden="1" customHeight="1">
      <c r="A87" s="199" t="s">
        <v>632</v>
      </c>
      <c r="B87" s="200" t="s">
        <v>808</v>
      </c>
      <c r="C87" s="200" t="s">
        <v>809</v>
      </c>
      <c r="D87" s="200" t="s">
        <v>810</v>
      </c>
      <c r="E87" s="200" t="s">
        <v>811</v>
      </c>
      <c r="F87" s="201" t="s">
        <v>831</v>
      </c>
      <c r="G87" s="201" t="s">
        <v>832</v>
      </c>
      <c r="H87" s="200" t="s">
        <v>833</v>
      </c>
      <c r="I87" s="199" t="s">
        <v>834</v>
      </c>
      <c r="J87" s="202" t="s">
        <v>835</v>
      </c>
      <c r="K87" s="203" t="s">
        <v>44124</v>
      </c>
      <c r="L87" s="200" t="s">
        <v>776</v>
      </c>
      <c r="M87" s="200" t="s">
        <v>61</v>
      </c>
      <c r="N87" s="200" t="s">
        <v>62</v>
      </c>
      <c r="O87" s="200" t="s">
        <v>30833</v>
      </c>
      <c r="P87" s="200" t="s">
        <v>92</v>
      </c>
      <c r="Q87" s="200" t="s">
        <v>65</v>
      </c>
      <c r="R87" s="200" t="s">
        <v>809</v>
      </c>
      <c r="S87" s="200" t="s">
        <v>811</v>
      </c>
      <c r="T87" s="200" t="s">
        <v>837</v>
      </c>
      <c r="U87" s="203" t="s">
        <v>647</v>
      </c>
      <c r="V87" s="200">
        <v>0.9</v>
      </c>
      <c r="W87" s="200" t="s">
        <v>68</v>
      </c>
      <c r="X87" s="200" t="s">
        <v>69</v>
      </c>
      <c r="Y87" s="200" t="s">
        <v>648</v>
      </c>
      <c r="Z87" s="200" t="s">
        <v>649</v>
      </c>
      <c r="AA87" s="233" t="s">
        <v>650</v>
      </c>
      <c r="AB87" s="216">
        <v>46310</v>
      </c>
      <c r="AC87" s="200"/>
      <c r="AD87" s="229" t="s">
        <v>72</v>
      </c>
      <c r="AE87" s="184" t="s">
        <v>73</v>
      </c>
      <c r="AF87" s="185"/>
      <c r="AG87" s="186"/>
      <c r="AH87" s="187"/>
      <c r="AI87" s="187"/>
      <c r="AJ87" s="184" t="s">
        <v>73</v>
      </c>
      <c r="AK87" s="185"/>
      <c r="AL87" s="187"/>
      <c r="AM87" s="186"/>
      <c r="AN87" s="187"/>
      <c r="AO87" s="185" t="s">
        <v>79</v>
      </c>
      <c r="AP87" s="187"/>
      <c r="AQ87" s="188"/>
      <c r="AR87" s="188"/>
      <c r="AS87" s="188"/>
    </row>
    <row r="88" spans="1:45" s="189" customFormat="1" ht="30" hidden="1" customHeight="1">
      <c r="A88" s="199" t="s">
        <v>632</v>
      </c>
      <c r="B88" s="200" t="s">
        <v>808</v>
      </c>
      <c r="C88" s="200" t="s">
        <v>809</v>
      </c>
      <c r="D88" s="200" t="s">
        <v>838</v>
      </c>
      <c r="E88" s="200" t="s">
        <v>839</v>
      </c>
      <c r="F88" s="201" t="s">
        <v>840</v>
      </c>
      <c r="G88" s="201" t="s">
        <v>841</v>
      </c>
      <c r="H88" s="200" t="s">
        <v>842</v>
      </c>
      <c r="I88" s="199" t="s">
        <v>843</v>
      </c>
      <c r="J88" s="202" t="s">
        <v>844</v>
      </c>
      <c r="K88" s="203" t="s">
        <v>44125</v>
      </c>
      <c r="L88" s="200" t="s">
        <v>90</v>
      </c>
      <c r="M88" s="200" t="s">
        <v>61</v>
      </c>
      <c r="N88" s="200" t="s">
        <v>62</v>
      </c>
      <c r="O88" s="200" t="s">
        <v>30833</v>
      </c>
      <c r="P88" s="200" t="s">
        <v>92</v>
      </c>
      <c r="Q88" s="200" t="s">
        <v>65</v>
      </c>
      <c r="R88" s="200" t="s">
        <v>809</v>
      </c>
      <c r="S88" s="200" t="s">
        <v>839</v>
      </c>
      <c r="T88" s="200" t="s">
        <v>646</v>
      </c>
      <c r="U88" s="203" t="s">
        <v>647</v>
      </c>
      <c r="V88" s="200">
        <v>0.95</v>
      </c>
      <c r="W88" s="200" t="s">
        <v>68</v>
      </c>
      <c r="X88" s="200" t="s">
        <v>69</v>
      </c>
      <c r="Y88" s="200" t="s">
        <v>648</v>
      </c>
      <c r="Z88" s="200" t="s">
        <v>649</v>
      </c>
      <c r="AA88" s="233" t="s">
        <v>650</v>
      </c>
      <c r="AB88" s="216">
        <v>46310</v>
      </c>
      <c r="AC88" s="200"/>
      <c r="AD88" s="229" t="s">
        <v>72</v>
      </c>
      <c r="AE88" s="184" t="s">
        <v>73</v>
      </c>
      <c r="AF88" s="185"/>
      <c r="AG88" s="186"/>
      <c r="AH88" s="187"/>
      <c r="AI88" s="187"/>
      <c r="AJ88" s="184" t="s">
        <v>73</v>
      </c>
      <c r="AK88" s="185"/>
      <c r="AL88" s="187"/>
      <c r="AM88" s="186"/>
      <c r="AN88" s="187"/>
      <c r="AO88" s="185" t="s">
        <v>79</v>
      </c>
      <c r="AP88" s="187"/>
      <c r="AQ88" s="188"/>
      <c r="AR88" s="188"/>
      <c r="AS88" s="188"/>
    </row>
    <row r="89" spans="1:45" s="189" customFormat="1" ht="30" hidden="1" customHeight="1">
      <c r="A89" s="199" t="s">
        <v>632</v>
      </c>
      <c r="B89" s="200" t="s">
        <v>808</v>
      </c>
      <c r="C89" s="200" t="s">
        <v>809</v>
      </c>
      <c r="D89" s="200" t="s">
        <v>838</v>
      </c>
      <c r="E89" s="200" t="s">
        <v>839</v>
      </c>
      <c r="F89" s="201" t="s">
        <v>846</v>
      </c>
      <c r="G89" s="201" t="s">
        <v>847</v>
      </c>
      <c r="H89" s="200" t="s">
        <v>848</v>
      </c>
      <c r="I89" s="199" t="s">
        <v>849</v>
      </c>
      <c r="J89" s="202" t="s">
        <v>850</v>
      </c>
      <c r="K89" s="203" t="s">
        <v>44126</v>
      </c>
      <c r="L89" s="200" t="s">
        <v>60</v>
      </c>
      <c r="M89" s="200" t="s">
        <v>61</v>
      </c>
      <c r="N89" s="200" t="s">
        <v>62</v>
      </c>
      <c r="O89" s="200" t="s">
        <v>30833</v>
      </c>
      <c r="P89" s="200" t="s">
        <v>92</v>
      </c>
      <c r="Q89" s="200" t="s">
        <v>65</v>
      </c>
      <c r="R89" s="200" t="s">
        <v>809</v>
      </c>
      <c r="S89" s="200" t="s">
        <v>839</v>
      </c>
      <c r="T89" s="200" t="s">
        <v>852</v>
      </c>
      <c r="U89" s="203" t="s">
        <v>853</v>
      </c>
      <c r="V89" s="200">
        <v>1</v>
      </c>
      <c r="W89" s="200" t="s">
        <v>68</v>
      </c>
      <c r="X89" s="200" t="s">
        <v>69</v>
      </c>
      <c r="Y89" s="200" t="s">
        <v>648</v>
      </c>
      <c r="Z89" s="200" t="s">
        <v>649</v>
      </c>
      <c r="AA89" s="233" t="s">
        <v>650</v>
      </c>
      <c r="AB89" s="216">
        <v>46310</v>
      </c>
      <c r="AC89" s="200"/>
      <c r="AD89" s="229" t="s">
        <v>72</v>
      </c>
      <c r="AE89" s="184" t="s">
        <v>73</v>
      </c>
      <c r="AF89" s="185"/>
      <c r="AG89" s="186"/>
      <c r="AH89" s="187"/>
      <c r="AI89" s="187"/>
      <c r="AJ89" s="184" t="s">
        <v>73</v>
      </c>
      <c r="AK89" s="185"/>
      <c r="AL89" s="187"/>
      <c r="AM89" s="186"/>
      <c r="AN89" s="187"/>
      <c r="AO89" s="185" t="s">
        <v>79</v>
      </c>
      <c r="AP89" s="187"/>
      <c r="AQ89" s="188"/>
      <c r="AR89" s="188"/>
      <c r="AS89" s="188"/>
    </row>
    <row r="90" spans="1:45" s="189" customFormat="1" ht="30" hidden="1" customHeight="1">
      <c r="A90" s="199" t="s">
        <v>632</v>
      </c>
      <c r="B90" s="200" t="s">
        <v>808</v>
      </c>
      <c r="C90" s="200" t="s">
        <v>809</v>
      </c>
      <c r="D90" s="200" t="s">
        <v>838</v>
      </c>
      <c r="E90" s="200" t="s">
        <v>839</v>
      </c>
      <c r="F90" s="201" t="s">
        <v>854</v>
      </c>
      <c r="G90" s="201" t="s">
        <v>855</v>
      </c>
      <c r="H90" s="200" t="s">
        <v>856</v>
      </c>
      <c r="I90" s="199" t="s">
        <v>857</v>
      </c>
      <c r="J90" s="202" t="s">
        <v>858</v>
      </c>
      <c r="K90" s="203" t="s">
        <v>859</v>
      </c>
      <c r="L90" s="200" t="s">
        <v>60</v>
      </c>
      <c r="M90" s="200" t="s">
        <v>61</v>
      </c>
      <c r="N90" s="200" t="s">
        <v>62</v>
      </c>
      <c r="O90" s="200" t="s">
        <v>30833</v>
      </c>
      <c r="P90" s="200" t="s">
        <v>92</v>
      </c>
      <c r="Q90" s="200" t="s">
        <v>65</v>
      </c>
      <c r="R90" s="200" t="s">
        <v>809</v>
      </c>
      <c r="S90" s="200" t="s">
        <v>839</v>
      </c>
      <c r="T90" s="200" t="s">
        <v>852</v>
      </c>
      <c r="U90" s="203" t="s">
        <v>860</v>
      </c>
      <c r="V90" s="200">
        <v>1</v>
      </c>
      <c r="W90" s="200" t="s">
        <v>68</v>
      </c>
      <c r="X90" s="200" t="s">
        <v>69</v>
      </c>
      <c r="Y90" s="200" t="s">
        <v>648</v>
      </c>
      <c r="Z90" s="200" t="s">
        <v>649</v>
      </c>
      <c r="AA90" s="233" t="s">
        <v>650</v>
      </c>
      <c r="AB90" s="216">
        <v>46310</v>
      </c>
      <c r="AC90" s="200"/>
      <c r="AD90" s="229" t="s">
        <v>72</v>
      </c>
      <c r="AE90" s="184" t="s">
        <v>73</v>
      </c>
      <c r="AF90" s="185"/>
      <c r="AG90" s="186"/>
      <c r="AH90" s="187"/>
      <c r="AI90" s="187"/>
      <c r="AJ90" s="184" t="s">
        <v>73</v>
      </c>
      <c r="AK90" s="185"/>
      <c r="AL90" s="187"/>
      <c r="AM90" s="186"/>
      <c r="AN90" s="187"/>
      <c r="AO90" s="185" t="s">
        <v>79</v>
      </c>
      <c r="AP90" s="187"/>
      <c r="AQ90" s="188"/>
      <c r="AR90" s="188"/>
      <c r="AS90" s="188"/>
    </row>
    <row r="91" spans="1:45" s="189" customFormat="1" ht="30" hidden="1" customHeight="1">
      <c r="A91" s="199" t="s">
        <v>632</v>
      </c>
      <c r="B91" s="200" t="s">
        <v>808</v>
      </c>
      <c r="C91" s="200" t="s">
        <v>809</v>
      </c>
      <c r="D91" s="200" t="s">
        <v>838</v>
      </c>
      <c r="E91" s="200" t="s">
        <v>839</v>
      </c>
      <c r="F91" s="201" t="s">
        <v>861</v>
      </c>
      <c r="G91" s="201" t="s">
        <v>862</v>
      </c>
      <c r="H91" s="200" t="s">
        <v>863</v>
      </c>
      <c r="I91" s="199" t="s">
        <v>864</v>
      </c>
      <c r="J91" s="202" t="s">
        <v>865</v>
      </c>
      <c r="K91" s="203" t="s">
        <v>866</v>
      </c>
      <c r="L91" s="200" t="s">
        <v>60</v>
      </c>
      <c r="M91" s="200" t="s">
        <v>61</v>
      </c>
      <c r="N91" s="200" t="s">
        <v>62</v>
      </c>
      <c r="O91" s="200" t="s">
        <v>30833</v>
      </c>
      <c r="P91" s="200" t="s">
        <v>92</v>
      </c>
      <c r="Q91" s="200" t="s">
        <v>65</v>
      </c>
      <c r="R91" s="200" t="s">
        <v>809</v>
      </c>
      <c r="S91" s="200" t="s">
        <v>839</v>
      </c>
      <c r="T91" s="200" t="s">
        <v>852</v>
      </c>
      <c r="U91" s="203" t="s">
        <v>867</v>
      </c>
      <c r="V91" s="200">
        <v>1</v>
      </c>
      <c r="W91" s="200" t="s">
        <v>68</v>
      </c>
      <c r="X91" s="200" t="s">
        <v>69</v>
      </c>
      <c r="Y91" s="200" t="s">
        <v>648</v>
      </c>
      <c r="Z91" s="200" t="s">
        <v>649</v>
      </c>
      <c r="AA91" s="233" t="s">
        <v>650</v>
      </c>
      <c r="AB91" s="216">
        <v>46310</v>
      </c>
      <c r="AC91" s="200"/>
      <c r="AD91" s="229" t="s">
        <v>72</v>
      </c>
      <c r="AE91" s="184" t="s">
        <v>73</v>
      </c>
      <c r="AF91" s="185"/>
      <c r="AG91" s="186"/>
      <c r="AH91" s="187"/>
      <c r="AI91" s="187"/>
      <c r="AJ91" s="184" t="s">
        <v>73</v>
      </c>
      <c r="AK91" s="185"/>
      <c r="AL91" s="187"/>
      <c r="AM91" s="186"/>
      <c r="AN91" s="187"/>
      <c r="AO91" s="185" t="s">
        <v>79</v>
      </c>
      <c r="AP91" s="187"/>
      <c r="AQ91" s="188"/>
      <c r="AR91" s="188"/>
      <c r="AS91" s="188"/>
    </row>
    <row r="92" spans="1:45" s="189" customFormat="1" ht="30" hidden="1" customHeight="1">
      <c r="A92" s="199" t="s">
        <v>632</v>
      </c>
      <c r="B92" s="200" t="s">
        <v>808</v>
      </c>
      <c r="C92" s="200" t="s">
        <v>809</v>
      </c>
      <c r="D92" s="200" t="s">
        <v>749</v>
      </c>
      <c r="E92" s="200" t="s">
        <v>868</v>
      </c>
      <c r="F92" s="201" t="s">
        <v>869</v>
      </c>
      <c r="G92" s="201" t="s">
        <v>870</v>
      </c>
      <c r="H92" s="200" t="s">
        <v>871</v>
      </c>
      <c r="I92" s="199" t="s">
        <v>872</v>
      </c>
      <c r="J92" s="202" t="s">
        <v>873</v>
      </c>
      <c r="K92" s="203" t="s">
        <v>44127</v>
      </c>
      <c r="L92" s="200" t="s">
        <v>90</v>
      </c>
      <c r="M92" s="200" t="s">
        <v>61</v>
      </c>
      <c r="N92" s="200" t="s">
        <v>62</v>
      </c>
      <c r="O92" s="200" t="s">
        <v>30833</v>
      </c>
      <c r="P92" s="200" t="s">
        <v>92</v>
      </c>
      <c r="Q92" s="200" t="s">
        <v>65</v>
      </c>
      <c r="R92" s="200" t="s">
        <v>809</v>
      </c>
      <c r="S92" s="200" t="s">
        <v>868</v>
      </c>
      <c r="T92" s="200" t="s">
        <v>646</v>
      </c>
      <c r="U92" s="203" t="s">
        <v>647</v>
      </c>
      <c r="V92" s="200">
        <v>0.95</v>
      </c>
      <c r="W92" s="200" t="s">
        <v>68</v>
      </c>
      <c r="X92" s="200" t="s">
        <v>69</v>
      </c>
      <c r="Y92" s="200" t="s">
        <v>648</v>
      </c>
      <c r="Z92" s="200" t="s">
        <v>649</v>
      </c>
      <c r="AA92" s="233" t="s">
        <v>650</v>
      </c>
      <c r="AB92" s="216">
        <v>46310</v>
      </c>
      <c r="AC92" s="200"/>
      <c r="AD92" s="229" t="s">
        <v>72</v>
      </c>
      <c r="AE92" s="184" t="s">
        <v>73</v>
      </c>
      <c r="AF92" s="185"/>
      <c r="AG92" s="186"/>
      <c r="AH92" s="187"/>
      <c r="AI92" s="187"/>
      <c r="AJ92" s="184" t="s">
        <v>73</v>
      </c>
      <c r="AK92" s="185"/>
      <c r="AL92" s="187"/>
      <c r="AM92" s="186"/>
      <c r="AN92" s="187"/>
      <c r="AO92" s="185" t="s">
        <v>79</v>
      </c>
      <c r="AP92" s="187"/>
      <c r="AQ92" s="188"/>
      <c r="AR92" s="188"/>
      <c r="AS92" s="188"/>
    </row>
    <row r="93" spans="1:45" s="189" customFormat="1" ht="30" hidden="1" customHeight="1">
      <c r="A93" s="199" t="s">
        <v>632</v>
      </c>
      <c r="B93" s="200" t="s">
        <v>808</v>
      </c>
      <c r="C93" s="200" t="s">
        <v>809</v>
      </c>
      <c r="D93" s="200" t="s">
        <v>749</v>
      </c>
      <c r="E93" s="200" t="s">
        <v>868</v>
      </c>
      <c r="F93" s="201" t="s">
        <v>875</v>
      </c>
      <c r="G93" s="201" t="s">
        <v>876</v>
      </c>
      <c r="H93" s="200" t="s">
        <v>877</v>
      </c>
      <c r="I93" s="199" t="s">
        <v>878</v>
      </c>
      <c r="J93" s="202" t="s">
        <v>879</v>
      </c>
      <c r="K93" s="203" t="s">
        <v>44128</v>
      </c>
      <c r="L93" s="200" t="s">
        <v>60</v>
      </c>
      <c r="M93" s="200" t="s">
        <v>61</v>
      </c>
      <c r="N93" s="200" t="s">
        <v>62</v>
      </c>
      <c r="O93" s="200" t="s">
        <v>30833</v>
      </c>
      <c r="P93" s="200" t="s">
        <v>92</v>
      </c>
      <c r="Q93" s="200" t="s">
        <v>65</v>
      </c>
      <c r="R93" s="200" t="s">
        <v>809</v>
      </c>
      <c r="S93" s="200" t="s">
        <v>868</v>
      </c>
      <c r="T93" s="200" t="s">
        <v>657</v>
      </c>
      <c r="U93" s="203" t="s">
        <v>647</v>
      </c>
      <c r="V93" s="200">
        <v>1</v>
      </c>
      <c r="W93" s="200" t="s">
        <v>68</v>
      </c>
      <c r="X93" s="200" t="s">
        <v>69</v>
      </c>
      <c r="Y93" s="200" t="s">
        <v>648</v>
      </c>
      <c r="Z93" s="200" t="s">
        <v>649</v>
      </c>
      <c r="AA93" s="233" t="s">
        <v>650</v>
      </c>
      <c r="AB93" s="216">
        <v>46310</v>
      </c>
      <c r="AC93" s="200"/>
      <c r="AD93" s="229" t="s">
        <v>72</v>
      </c>
      <c r="AE93" s="184" t="s">
        <v>73</v>
      </c>
      <c r="AF93" s="185"/>
      <c r="AG93" s="186"/>
      <c r="AH93" s="187"/>
      <c r="AI93" s="187"/>
      <c r="AJ93" s="184" t="s">
        <v>73</v>
      </c>
      <c r="AK93" s="185"/>
      <c r="AL93" s="187"/>
      <c r="AM93" s="186"/>
      <c r="AN93" s="187"/>
      <c r="AO93" s="185" t="s">
        <v>79</v>
      </c>
      <c r="AP93" s="187"/>
      <c r="AQ93" s="188"/>
      <c r="AR93" s="188"/>
      <c r="AS93" s="188"/>
    </row>
    <row r="94" spans="1:45" s="189" customFormat="1" ht="30" hidden="1" customHeight="1">
      <c r="A94" s="199" t="s">
        <v>632</v>
      </c>
      <c r="B94" s="200" t="s">
        <v>808</v>
      </c>
      <c r="C94" s="200" t="s">
        <v>809</v>
      </c>
      <c r="D94" s="200" t="s">
        <v>749</v>
      </c>
      <c r="E94" s="200" t="s">
        <v>868</v>
      </c>
      <c r="F94" s="201" t="s">
        <v>881</v>
      </c>
      <c r="G94" s="201" t="s">
        <v>882</v>
      </c>
      <c r="H94" s="200" t="s">
        <v>883</v>
      </c>
      <c r="I94" s="199" t="s">
        <v>884</v>
      </c>
      <c r="J94" s="202" t="s">
        <v>885</v>
      </c>
      <c r="K94" s="203" t="s">
        <v>44129</v>
      </c>
      <c r="L94" s="200" t="s">
        <v>60</v>
      </c>
      <c r="M94" s="200" t="s">
        <v>61</v>
      </c>
      <c r="N94" s="200" t="s">
        <v>62</v>
      </c>
      <c r="O94" s="200" t="s">
        <v>30833</v>
      </c>
      <c r="P94" s="200" t="s">
        <v>92</v>
      </c>
      <c r="Q94" s="200" t="s">
        <v>65</v>
      </c>
      <c r="R94" s="200" t="s">
        <v>809</v>
      </c>
      <c r="S94" s="200" t="s">
        <v>868</v>
      </c>
      <c r="T94" s="200" t="s">
        <v>852</v>
      </c>
      <c r="U94" s="203" t="s">
        <v>887</v>
      </c>
      <c r="V94" s="200">
        <v>1</v>
      </c>
      <c r="W94" s="200" t="s">
        <v>68</v>
      </c>
      <c r="X94" s="200" t="s">
        <v>69</v>
      </c>
      <c r="Y94" s="200" t="s">
        <v>648</v>
      </c>
      <c r="Z94" s="200" t="s">
        <v>649</v>
      </c>
      <c r="AA94" s="233" t="s">
        <v>650</v>
      </c>
      <c r="AB94" s="216">
        <v>46310</v>
      </c>
      <c r="AC94" s="200"/>
      <c r="AD94" s="229" t="s">
        <v>72</v>
      </c>
      <c r="AE94" s="184" t="s">
        <v>73</v>
      </c>
      <c r="AF94" s="185"/>
      <c r="AG94" s="186"/>
      <c r="AH94" s="187"/>
      <c r="AI94" s="187"/>
      <c r="AJ94" s="184" t="s">
        <v>73</v>
      </c>
      <c r="AK94" s="185"/>
      <c r="AL94" s="187"/>
      <c r="AM94" s="186"/>
      <c r="AN94" s="187"/>
      <c r="AO94" s="185" t="s">
        <v>79</v>
      </c>
      <c r="AP94" s="187"/>
      <c r="AQ94" s="188"/>
      <c r="AR94" s="188"/>
      <c r="AS94" s="188"/>
    </row>
    <row r="95" spans="1:45" s="189" customFormat="1" ht="30" hidden="1" customHeight="1">
      <c r="A95" s="199" t="s">
        <v>632</v>
      </c>
      <c r="B95" s="200" t="s">
        <v>888</v>
      </c>
      <c r="C95" s="200" t="s">
        <v>889</v>
      </c>
      <c r="D95" s="200" t="s">
        <v>781</v>
      </c>
      <c r="E95" s="200" t="s">
        <v>890</v>
      </c>
      <c r="F95" s="201" t="s">
        <v>891</v>
      </c>
      <c r="G95" s="201" t="s">
        <v>892</v>
      </c>
      <c r="H95" s="200" t="s">
        <v>893</v>
      </c>
      <c r="I95" s="199" t="s">
        <v>894</v>
      </c>
      <c r="J95" s="202" t="s">
        <v>895</v>
      </c>
      <c r="K95" s="203" t="s">
        <v>44130</v>
      </c>
      <c r="L95" s="200" t="s">
        <v>90</v>
      </c>
      <c r="M95" s="200" t="s">
        <v>61</v>
      </c>
      <c r="N95" s="200" t="s">
        <v>62</v>
      </c>
      <c r="O95" s="200" t="s">
        <v>30833</v>
      </c>
      <c r="P95" s="200" t="s">
        <v>92</v>
      </c>
      <c r="Q95" s="200" t="s">
        <v>65</v>
      </c>
      <c r="R95" s="200" t="s">
        <v>889</v>
      </c>
      <c r="S95" s="200" t="s">
        <v>890</v>
      </c>
      <c r="T95" s="200" t="s">
        <v>646</v>
      </c>
      <c r="U95" s="203" t="s">
        <v>647</v>
      </c>
      <c r="V95" s="200">
        <v>0.95</v>
      </c>
      <c r="W95" s="200" t="s">
        <v>68</v>
      </c>
      <c r="X95" s="200" t="s">
        <v>69</v>
      </c>
      <c r="Y95" s="200" t="s">
        <v>648</v>
      </c>
      <c r="Z95" s="200" t="s">
        <v>649</v>
      </c>
      <c r="AA95" s="233" t="s">
        <v>650</v>
      </c>
      <c r="AB95" s="216">
        <v>46310</v>
      </c>
      <c r="AC95" s="200"/>
      <c r="AD95" s="229" t="s">
        <v>72</v>
      </c>
      <c r="AE95" s="184" t="s">
        <v>73</v>
      </c>
      <c r="AF95" s="185"/>
      <c r="AG95" s="186"/>
      <c r="AH95" s="187"/>
      <c r="AI95" s="187"/>
      <c r="AJ95" s="184" t="s">
        <v>73</v>
      </c>
      <c r="AK95" s="185"/>
      <c r="AL95" s="187"/>
      <c r="AM95" s="186"/>
      <c r="AN95" s="187"/>
      <c r="AO95" s="185" t="s">
        <v>79</v>
      </c>
      <c r="AP95" s="187"/>
      <c r="AQ95" s="188"/>
      <c r="AR95" s="188"/>
      <c r="AS95" s="188"/>
    </row>
    <row r="96" spans="1:45" s="189" customFormat="1" ht="30" hidden="1" customHeight="1">
      <c r="A96" s="199" t="s">
        <v>632</v>
      </c>
      <c r="B96" s="200" t="s">
        <v>888</v>
      </c>
      <c r="C96" s="200" t="s">
        <v>889</v>
      </c>
      <c r="D96" s="200" t="s">
        <v>781</v>
      </c>
      <c r="E96" s="200" t="s">
        <v>890</v>
      </c>
      <c r="F96" s="201" t="s">
        <v>897</v>
      </c>
      <c r="G96" s="201" t="s">
        <v>898</v>
      </c>
      <c r="H96" s="200" t="s">
        <v>899</v>
      </c>
      <c r="I96" s="199" t="s">
        <v>900</v>
      </c>
      <c r="J96" s="202" t="s">
        <v>901</v>
      </c>
      <c r="K96" s="203" t="s">
        <v>44131</v>
      </c>
      <c r="L96" s="200" t="s">
        <v>60</v>
      </c>
      <c r="M96" s="200" t="s">
        <v>61</v>
      </c>
      <c r="N96" s="200" t="s">
        <v>62</v>
      </c>
      <c r="O96" s="200" t="s">
        <v>30833</v>
      </c>
      <c r="P96" s="200" t="s">
        <v>92</v>
      </c>
      <c r="Q96" s="200" t="s">
        <v>65</v>
      </c>
      <c r="R96" s="200" t="s">
        <v>889</v>
      </c>
      <c r="S96" s="200" t="s">
        <v>890</v>
      </c>
      <c r="T96" s="200" t="s">
        <v>903</v>
      </c>
      <c r="U96" s="203" t="s">
        <v>789</v>
      </c>
      <c r="V96" s="200">
        <v>1</v>
      </c>
      <c r="W96" s="200" t="s">
        <v>68</v>
      </c>
      <c r="X96" s="200" t="s">
        <v>69</v>
      </c>
      <c r="Y96" s="200" t="s">
        <v>648</v>
      </c>
      <c r="Z96" s="200" t="s">
        <v>649</v>
      </c>
      <c r="AA96" s="233" t="s">
        <v>650</v>
      </c>
      <c r="AB96" s="216">
        <v>46310</v>
      </c>
      <c r="AC96" s="200"/>
      <c r="AD96" s="229" t="s">
        <v>72</v>
      </c>
      <c r="AE96" s="184" t="s">
        <v>73</v>
      </c>
      <c r="AF96" s="185"/>
      <c r="AG96" s="186"/>
      <c r="AH96" s="187"/>
      <c r="AI96" s="187"/>
      <c r="AJ96" s="184" t="s">
        <v>73</v>
      </c>
      <c r="AK96" s="185"/>
      <c r="AL96" s="187"/>
      <c r="AM96" s="186"/>
      <c r="AN96" s="187"/>
      <c r="AO96" s="185" t="s">
        <v>79</v>
      </c>
      <c r="AP96" s="187"/>
      <c r="AQ96" s="188"/>
      <c r="AR96" s="188"/>
      <c r="AS96" s="188"/>
    </row>
    <row r="97" spans="1:45" s="189" customFormat="1" ht="30" hidden="1" customHeight="1">
      <c r="A97" s="199" t="s">
        <v>632</v>
      </c>
      <c r="B97" s="200" t="s">
        <v>888</v>
      </c>
      <c r="C97" s="200" t="s">
        <v>889</v>
      </c>
      <c r="D97" s="200" t="s">
        <v>904</v>
      </c>
      <c r="E97" s="200" t="s">
        <v>905</v>
      </c>
      <c r="F97" s="201" t="s">
        <v>906</v>
      </c>
      <c r="G97" s="201" t="s">
        <v>907</v>
      </c>
      <c r="H97" s="200" t="s">
        <v>908</v>
      </c>
      <c r="I97" s="199" t="s">
        <v>909</v>
      </c>
      <c r="J97" s="202" t="s">
        <v>910</v>
      </c>
      <c r="K97" s="203" t="s">
        <v>44132</v>
      </c>
      <c r="L97" s="200" t="s">
        <v>90</v>
      </c>
      <c r="M97" s="200" t="s">
        <v>61</v>
      </c>
      <c r="N97" s="200" t="s">
        <v>62</v>
      </c>
      <c r="O97" s="200" t="s">
        <v>30833</v>
      </c>
      <c r="P97" s="200" t="s">
        <v>92</v>
      </c>
      <c r="Q97" s="200" t="s">
        <v>65</v>
      </c>
      <c r="R97" s="200" t="s">
        <v>889</v>
      </c>
      <c r="S97" s="200" t="s">
        <v>905</v>
      </c>
      <c r="T97" s="200" t="s">
        <v>646</v>
      </c>
      <c r="U97" s="203" t="s">
        <v>647</v>
      </c>
      <c r="V97" s="200">
        <v>0.95</v>
      </c>
      <c r="W97" s="200" t="s">
        <v>68</v>
      </c>
      <c r="X97" s="200" t="s">
        <v>69</v>
      </c>
      <c r="Y97" s="200" t="s">
        <v>648</v>
      </c>
      <c r="Z97" s="200" t="s">
        <v>649</v>
      </c>
      <c r="AA97" s="233" t="s">
        <v>650</v>
      </c>
      <c r="AB97" s="216">
        <v>46310</v>
      </c>
      <c r="AC97" s="200"/>
      <c r="AD97" s="229" t="s">
        <v>72</v>
      </c>
      <c r="AE97" s="184" t="s">
        <v>73</v>
      </c>
      <c r="AF97" s="185"/>
      <c r="AG97" s="186"/>
      <c r="AH97" s="187"/>
      <c r="AI97" s="187"/>
      <c r="AJ97" s="184" t="s">
        <v>73</v>
      </c>
      <c r="AK97" s="185"/>
      <c r="AL97" s="187"/>
      <c r="AM97" s="186"/>
      <c r="AN97" s="187"/>
      <c r="AO97" s="185" t="s">
        <v>79</v>
      </c>
      <c r="AP97" s="187"/>
      <c r="AQ97" s="188"/>
      <c r="AR97" s="188"/>
      <c r="AS97" s="188"/>
    </row>
    <row r="98" spans="1:45" s="189" customFormat="1" ht="30" hidden="1" customHeight="1">
      <c r="A98" s="199" t="s">
        <v>632</v>
      </c>
      <c r="B98" s="200" t="s">
        <v>888</v>
      </c>
      <c r="C98" s="200" t="s">
        <v>889</v>
      </c>
      <c r="D98" s="200" t="s">
        <v>904</v>
      </c>
      <c r="E98" s="200" t="s">
        <v>905</v>
      </c>
      <c r="F98" s="201" t="s">
        <v>912</v>
      </c>
      <c r="G98" s="201" t="s">
        <v>913</v>
      </c>
      <c r="H98" s="200" t="s">
        <v>914</v>
      </c>
      <c r="I98" s="199" t="s">
        <v>915</v>
      </c>
      <c r="J98" s="202" t="s">
        <v>916</v>
      </c>
      <c r="K98" s="203" t="s">
        <v>44133</v>
      </c>
      <c r="L98" s="200" t="s">
        <v>60</v>
      </c>
      <c r="M98" s="200" t="s">
        <v>61</v>
      </c>
      <c r="N98" s="200" t="s">
        <v>62</v>
      </c>
      <c r="O98" s="200" t="s">
        <v>30833</v>
      </c>
      <c r="P98" s="200" t="s">
        <v>92</v>
      </c>
      <c r="Q98" s="200" t="s">
        <v>65</v>
      </c>
      <c r="R98" s="200" t="s">
        <v>889</v>
      </c>
      <c r="S98" s="200" t="s">
        <v>905</v>
      </c>
      <c r="T98" s="200" t="s">
        <v>657</v>
      </c>
      <c r="U98" s="203" t="s">
        <v>647</v>
      </c>
      <c r="V98" s="200">
        <v>1</v>
      </c>
      <c r="W98" s="200" t="s">
        <v>68</v>
      </c>
      <c r="X98" s="200" t="s">
        <v>69</v>
      </c>
      <c r="Y98" s="200" t="s">
        <v>648</v>
      </c>
      <c r="Z98" s="200" t="s">
        <v>649</v>
      </c>
      <c r="AA98" s="233" t="s">
        <v>650</v>
      </c>
      <c r="AB98" s="216">
        <v>46310</v>
      </c>
      <c r="AC98" s="200"/>
      <c r="AD98" s="229" t="s">
        <v>72</v>
      </c>
      <c r="AE98" s="184" t="s">
        <v>73</v>
      </c>
      <c r="AF98" s="185"/>
      <c r="AG98" s="186"/>
      <c r="AH98" s="187"/>
      <c r="AI98" s="187"/>
      <c r="AJ98" s="184" t="s">
        <v>73</v>
      </c>
      <c r="AK98" s="185"/>
      <c r="AL98" s="187"/>
      <c r="AM98" s="186"/>
      <c r="AN98" s="187"/>
      <c r="AO98" s="185" t="s">
        <v>79</v>
      </c>
      <c r="AP98" s="187"/>
      <c r="AQ98" s="188"/>
      <c r="AR98" s="188"/>
      <c r="AS98" s="188"/>
    </row>
    <row r="99" spans="1:45" s="189" customFormat="1" ht="30" hidden="1" customHeight="1">
      <c r="A99" s="199" t="s">
        <v>632</v>
      </c>
      <c r="B99" s="200" t="s">
        <v>888</v>
      </c>
      <c r="C99" s="200" t="s">
        <v>889</v>
      </c>
      <c r="D99" s="200" t="s">
        <v>918</v>
      </c>
      <c r="E99" s="200" t="s">
        <v>919</v>
      </c>
      <c r="F99" s="201" t="s">
        <v>920</v>
      </c>
      <c r="G99" s="201" t="s">
        <v>921</v>
      </c>
      <c r="H99" s="200" t="s">
        <v>922</v>
      </c>
      <c r="I99" s="199" t="s">
        <v>923</v>
      </c>
      <c r="J99" s="202" t="s">
        <v>924</v>
      </c>
      <c r="K99" s="203" t="s">
        <v>44134</v>
      </c>
      <c r="L99" s="200" t="s">
        <v>90</v>
      </c>
      <c r="M99" s="200" t="s">
        <v>61</v>
      </c>
      <c r="N99" s="200" t="s">
        <v>62</v>
      </c>
      <c r="O99" s="200" t="s">
        <v>30833</v>
      </c>
      <c r="P99" s="200" t="s">
        <v>92</v>
      </c>
      <c r="Q99" s="200" t="s">
        <v>65</v>
      </c>
      <c r="R99" s="200" t="s">
        <v>889</v>
      </c>
      <c r="S99" s="200" t="s">
        <v>919</v>
      </c>
      <c r="T99" s="200" t="s">
        <v>646</v>
      </c>
      <c r="U99" s="203" t="s">
        <v>647</v>
      </c>
      <c r="V99" s="200">
        <v>0.95</v>
      </c>
      <c r="W99" s="200" t="s">
        <v>68</v>
      </c>
      <c r="X99" s="200" t="s">
        <v>69</v>
      </c>
      <c r="Y99" s="200" t="s">
        <v>648</v>
      </c>
      <c r="Z99" s="200" t="s">
        <v>649</v>
      </c>
      <c r="AA99" s="233" t="s">
        <v>650</v>
      </c>
      <c r="AB99" s="216">
        <v>46310</v>
      </c>
      <c r="AC99" s="200"/>
      <c r="AD99" s="229" t="s">
        <v>72</v>
      </c>
      <c r="AE99" s="184" t="s">
        <v>73</v>
      </c>
      <c r="AF99" s="185"/>
      <c r="AG99" s="186"/>
      <c r="AH99" s="187"/>
      <c r="AI99" s="187"/>
      <c r="AJ99" s="184" t="s">
        <v>73</v>
      </c>
      <c r="AK99" s="185"/>
      <c r="AL99" s="187"/>
      <c r="AM99" s="186"/>
      <c r="AN99" s="187"/>
      <c r="AO99" s="185" t="s">
        <v>79</v>
      </c>
      <c r="AP99" s="187"/>
      <c r="AQ99" s="188"/>
      <c r="AR99" s="188"/>
      <c r="AS99" s="188"/>
    </row>
    <row r="100" spans="1:45" s="189" customFormat="1" ht="30" hidden="1" customHeight="1">
      <c r="A100" s="199" t="s">
        <v>632</v>
      </c>
      <c r="B100" s="200" t="s">
        <v>888</v>
      </c>
      <c r="C100" s="200" t="s">
        <v>889</v>
      </c>
      <c r="D100" s="200" t="s">
        <v>918</v>
      </c>
      <c r="E100" s="200" t="s">
        <v>919</v>
      </c>
      <c r="F100" s="201" t="s">
        <v>926</v>
      </c>
      <c r="G100" s="201" t="s">
        <v>927</v>
      </c>
      <c r="H100" s="200" t="s">
        <v>928</v>
      </c>
      <c r="I100" s="199" t="s">
        <v>929</v>
      </c>
      <c r="J100" s="202" t="s">
        <v>930</v>
      </c>
      <c r="K100" s="203" t="s">
        <v>44135</v>
      </c>
      <c r="L100" s="200" t="s">
        <v>60</v>
      </c>
      <c r="M100" s="200" t="s">
        <v>61</v>
      </c>
      <c r="N100" s="200" t="s">
        <v>62</v>
      </c>
      <c r="O100" s="200" t="s">
        <v>30833</v>
      </c>
      <c r="P100" s="200" t="s">
        <v>92</v>
      </c>
      <c r="Q100" s="200" t="s">
        <v>65</v>
      </c>
      <c r="R100" s="200" t="s">
        <v>889</v>
      </c>
      <c r="S100" s="200" t="s">
        <v>919</v>
      </c>
      <c r="T100" s="200" t="s">
        <v>657</v>
      </c>
      <c r="U100" s="203" t="s">
        <v>647</v>
      </c>
      <c r="V100" s="200">
        <v>1</v>
      </c>
      <c r="W100" s="200" t="s">
        <v>68</v>
      </c>
      <c r="X100" s="200" t="s">
        <v>69</v>
      </c>
      <c r="Y100" s="200" t="s">
        <v>648</v>
      </c>
      <c r="Z100" s="200" t="s">
        <v>649</v>
      </c>
      <c r="AA100" s="233" t="s">
        <v>650</v>
      </c>
      <c r="AB100" s="216">
        <v>46310</v>
      </c>
      <c r="AC100" s="200"/>
      <c r="AD100" s="229" t="s">
        <v>72</v>
      </c>
      <c r="AE100" s="184" t="s">
        <v>73</v>
      </c>
      <c r="AF100" s="185"/>
      <c r="AG100" s="186"/>
      <c r="AH100" s="187"/>
      <c r="AI100" s="187"/>
      <c r="AJ100" s="184" t="s">
        <v>73</v>
      </c>
      <c r="AK100" s="185"/>
      <c r="AL100" s="187"/>
      <c r="AM100" s="186"/>
      <c r="AN100" s="187"/>
      <c r="AO100" s="185" t="s">
        <v>79</v>
      </c>
      <c r="AP100" s="187"/>
      <c r="AQ100" s="188"/>
      <c r="AR100" s="188"/>
      <c r="AS100" s="188"/>
    </row>
    <row r="101" spans="1:45" s="189" customFormat="1" ht="30" hidden="1" customHeight="1">
      <c r="A101" s="199" t="s">
        <v>632</v>
      </c>
      <c r="B101" s="200" t="s">
        <v>888</v>
      </c>
      <c r="C101" s="200" t="s">
        <v>889</v>
      </c>
      <c r="D101" s="200" t="s">
        <v>932</v>
      </c>
      <c r="E101" s="200" t="s">
        <v>933</v>
      </c>
      <c r="F101" s="201" t="s">
        <v>934</v>
      </c>
      <c r="G101" s="201" t="s">
        <v>935</v>
      </c>
      <c r="H101" s="200" t="s">
        <v>936</v>
      </c>
      <c r="I101" s="199" t="s">
        <v>937</v>
      </c>
      <c r="J101" s="202" t="s">
        <v>938</v>
      </c>
      <c r="K101" s="203" t="s">
        <v>44136</v>
      </c>
      <c r="L101" s="200" t="s">
        <v>90</v>
      </c>
      <c r="M101" s="200" t="s">
        <v>61</v>
      </c>
      <c r="N101" s="200" t="s">
        <v>62</v>
      </c>
      <c r="O101" s="200" t="s">
        <v>30833</v>
      </c>
      <c r="P101" s="200" t="s">
        <v>92</v>
      </c>
      <c r="Q101" s="200" t="s">
        <v>65</v>
      </c>
      <c r="R101" s="200" t="s">
        <v>889</v>
      </c>
      <c r="S101" s="200" t="s">
        <v>933</v>
      </c>
      <c r="T101" s="200" t="s">
        <v>646</v>
      </c>
      <c r="U101" s="203" t="s">
        <v>647</v>
      </c>
      <c r="V101" s="200">
        <v>0.95</v>
      </c>
      <c r="W101" s="200" t="s">
        <v>68</v>
      </c>
      <c r="X101" s="200" t="s">
        <v>69</v>
      </c>
      <c r="Y101" s="200" t="s">
        <v>648</v>
      </c>
      <c r="Z101" s="200" t="s">
        <v>649</v>
      </c>
      <c r="AA101" s="233" t="s">
        <v>650</v>
      </c>
      <c r="AB101" s="216">
        <v>46310</v>
      </c>
      <c r="AC101" s="200"/>
      <c r="AD101" s="229" t="s">
        <v>72</v>
      </c>
      <c r="AE101" s="184" t="s">
        <v>73</v>
      </c>
      <c r="AF101" s="185"/>
      <c r="AG101" s="186"/>
      <c r="AH101" s="187"/>
      <c r="AI101" s="187"/>
      <c r="AJ101" s="184" t="s">
        <v>73</v>
      </c>
      <c r="AK101" s="185"/>
      <c r="AL101" s="187"/>
      <c r="AM101" s="186"/>
      <c r="AN101" s="187"/>
      <c r="AO101" s="185" t="s">
        <v>79</v>
      </c>
      <c r="AP101" s="187"/>
      <c r="AQ101" s="188"/>
      <c r="AR101" s="188"/>
      <c r="AS101" s="188"/>
    </row>
    <row r="102" spans="1:45" s="189" customFormat="1" ht="30" hidden="1" customHeight="1">
      <c r="A102" s="199" t="s">
        <v>632</v>
      </c>
      <c r="B102" s="200" t="s">
        <v>888</v>
      </c>
      <c r="C102" s="200" t="s">
        <v>889</v>
      </c>
      <c r="D102" s="200" t="s">
        <v>932</v>
      </c>
      <c r="E102" s="200" t="s">
        <v>933</v>
      </c>
      <c r="F102" s="201" t="s">
        <v>940</v>
      </c>
      <c r="G102" s="201" t="s">
        <v>941</v>
      </c>
      <c r="H102" s="200" t="s">
        <v>942</v>
      </c>
      <c r="I102" s="199" t="s">
        <v>943</v>
      </c>
      <c r="J102" s="202" t="s">
        <v>944</v>
      </c>
      <c r="K102" s="203" t="s">
        <v>44137</v>
      </c>
      <c r="L102" s="200" t="s">
        <v>60</v>
      </c>
      <c r="M102" s="200" t="s">
        <v>61</v>
      </c>
      <c r="N102" s="200" t="s">
        <v>62</v>
      </c>
      <c r="O102" s="200" t="s">
        <v>30833</v>
      </c>
      <c r="P102" s="200" t="s">
        <v>92</v>
      </c>
      <c r="Q102" s="200" t="s">
        <v>65</v>
      </c>
      <c r="R102" s="200" t="s">
        <v>889</v>
      </c>
      <c r="S102" s="200" t="s">
        <v>933</v>
      </c>
      <c r="T102" s="200" t="s">
        <v>657</v>
      </c>
      <c r="U102" s="203" t="s">
        <v>647</v>
      </c>
      <c r="V102" s="200">
        <v>1</v>
      </c>
      <c r="W102" s="200" t="s">
        <v>68</v>
      </c>
      <c r="X102" s="200" t="s">
        <v>69</v>
      </c>
      <c r="Y102" s="200" t="s">
        <v>648</v>
      </c>
      <c r="Z102" s="200" t="s">
        <v>649</v>
      </c>
      <c r="AA102" s="233" t="s">
        <v>650</v>
      </c>
      <c r="AB102" s="216">
        <v>46310</v>
      </c>
      <c r="AC102" s="200"/>
      <c r="AD102" s="229" t="s">
        <v>72</v>
      </c>
      <c r="AE102" s="184" t="s">
        <v>73</v>
      </c>
      <c r="AF102" s="185"/>
      <c r="AG102" s="186"/>
      <c r="AH102" s="187"/>
      <c r="AI102" s="187"/>
      <c r="AJ102" s="184" t="s">
        <v>73</v>
      </c>
      <c r="AK102" s="185"/>
      <c r="AL102" s="187"/>
      <c r="AM102" s="186"/>
      <c r="AN102" s="187"/>
      <c r="AO102" s="185" t="s">
        <v>79</v>
      </c>
      <c r="AP102" s="187"/>
      <c r="AQ102" s="188"/>
      <c r="AR102" s="188"/>
      <c r="AS102" s="188"/>
    </row>
    <row r="103" spans="1:45" s="189" customFormat="1" ht="30" hidden="1" customHeight="1">
      <c r="A103" s="199" t="s">
        <v>632</v>
      </c>
      <c r="B103" s="200" t="s">
        <v>888</v>
      </c>
      <c r="C103" s="200" t="s">
        <v>889</v>
      </c>
      <c r="D103" s="200" t="s">
        <v>946</v>
      </c>
      <c r="E103" s="200" t="s">
        <v>947</v>
      </c>
      <c r="F103" s="201" t="s">
        <v>948</v>
      </c>
      <c r="G103" s="201" t="s">
        <v>949</v>
      </c>
      <c r="H103" s="200" t="s">
        <v>950</v>
      </c>
      <c r="I103" s="199" t="s">
        <v>951</v>
      </c>
      <c r="J103" s="202" t="s">
        <v>952</v>
      </c>
      <c r="K103" s="203" t="s">
        <v>44138</v>
      </c>
      <c r="L103" s="200" t="s">
        <v>90</v>
      </c>
      <c r="M103" s="200" t="s">
        <v>61</v>
      </c>
      <c r="N103" s="200" t="s">
        <v>62</v>
      </c>
      <c r="O103" s="200" t="s">
        <v>30833</v>
      </c>
      <c r="P103" s="200" t="s">
        <v>92</v>
      </c>
      <c r="Q103" s="200" t="s">
        <v>65</v>
      </c>
      <c r="R103" s="200" t="s">
        <v>889</v>
      </c>
      <c r="S103" s="200" t="s">
        <v>947</v>
      </c>
      <c r="T103" s="200" t="s">
        <v>646</v>
      </c>
      <c r="U103" s="203" t="s">
        <v>647</v>
      </c>
      <c r="V103" s="200">
        <v>0.95</v>
      </c>
      <c r="W103" s="200" t="s">
        <v>68</v>
      </c>
      <c r="X103" s="200" t="s">
        <v>69</v>
      </c>
      <c r="Y103" s="200" t="s">
        <v>648</v>
      </c>
      <c r="Z103" s="200" t="s">
        <v>649</v>
      </c>
      <c r="AA103" s="233" t="s">
        <v>650</v>
      </c>
      <c r="AB103" s="216">
        <v>46310</v>
      </c>
      <c r="AC103" s="200"/>
      <c r="AD103" s="229" t="s">
        <v>72</v>
      </c>
      <c r="AE103" s="184" t="s">
        <v>73</v>
      </c>
      <c r="AF103" s="185"/>
      <c r="AG103" s="186"/>
      <c r="AH103" s="187"/>
      <c r="AI103" s="187"/>
      <c r="AJ103" s="184" t="s">
        <v>73</v>
      </c>
      <c r="AK103" s="185"/>
      <c r="AL103" s="187"/>
      <c r="AM103" s="186"/>
      <c r="AN103" s="187"/>
      <c r="AO103" s="185" t="s">
        <v>79</v>
      </c>
      <c r="AP103" s="187"/>
      <c r="AQ103" s="188"/>
      <c r="AR103" s="188"/>
      <c r="AS103" s="188"/>
    </row>
    <row r="104" spans="1:45" s="189" customFormat="1" ht="30" hidden="1" customHeight="1">
      <c r="A104" s="199" t="s">
        <v>632</v>
      </c>
      <c r="B104" s="200" t="s">
        <v>888</v>
      </c>
      <c r="C104" s="200" t="s">
        <v>889</v>
      </c>
      <c r="D104" s="200" t="s">
        <v>946</v>
      </c>
      <c r="E104" s="200" t="s">
        <v>947</v>
      </c>
      <c r="F104" s="201" t="s">
        <v>954</v>
      </c>
      <c r="G104" s="201" t="s">
        <v>955</v>
      </c>
      <c r="H104" s="200" t="s">
        <v>956</v>
      </c>
      <c r="I104" s="199" t="s">
        <v>957</v>
      </c>
      <c r="J104" s="202" t="s">
        <v>958</v>
      </c>
      <c r="K104" s="203" t="s">
        <v>44139</v>
      </c>
      <c r="L104" s="200" t="s">
        <v>60</v>
      </c>
      <c r="M104" s="200" t="s">
        <v>61</v>
      </c>
      <c r="N104" s="200" t="s">
        <v>62</v>
      </c>
      <c r="O104" s="200" t="s">
        <v>30833</v>
      </c>
      <c r="P104" s="200" t="s">
        <v>92</v>
      </c>
      <c r="Q104" s="200" t="s">
        <v>65</v>
      </c>
      <c r="R104" s="200" t="s">
        <v>889</v>
      </c>
      <c r="S104" s="200" t="s">
        <v>947</v>
      </c>
      <c r="T104" s="200" t="s">
        <v>657</v>
      </c>
      <c r="U104" s="203" t="s">
        <v>647</v>
      </c>
      <c r="V104" s="200">
        <v>1</v>
      </c>
      <c r="W104" s="200" t="s">
        <v>68</v>
      </c>
      <c r="X104" s="200" t="s">
        <v>69</v>
      </c>
      <c r="Y104" s="200" t="s">
        <v>648</v>
      </c>
      <c r="Z104" s="200" t="s">
        <v>649</v>
      </c>
      <c r="AA104" s="233" t="s">
        <v>650</v>
      </c>
      <c r="AB104" s="216">
        <v>46310</v>
      </c>
      <c r="AC104" s="200"/>
      <c r="AD104" s="229" t="s">
        <v>72</v>
      </c>
      <c r="AE104" s="184" t="s">
        <v>73</v>
      </c>
      <c r="AF104" s="185"/>
      <c r="AG104" s="186"/>
      <c r="AH104" s="187"/>
      <c r="AI104" s="187"/>
      <c r="AJ104" s="184" t="s">
        <v>73</v>
      </c>
      <c r="AK104" s="185"/>
      <c r="AL104" s="187"/>
      <c r="AM104" s="186"/>
      <c r="AN104" s="187"/>
      <c r="AO104" s="185" t="s">
        <v>79</v>
      </c>
      <c r="AP104" s="187"/>
      <c r="AQ104" s="188"/>
      <c r="AR104" s="188"/>
      <c r="AS104" s="188"/>
    </row>
    <row r="105" spans="1:45" s="189" customFormat="1" ht="30" hidden="1" customHeight="1">
      <c r="A105" s="199" t="s">
        <v>632</v>
      </c>
      <c r="B105" s="200" t="s">
        <v>888</v>
      </c>
      <c r="C105" s="200" t="s">
        <v>889</v>
      </c>
      <c r="D105" s="200" t="s">
        <v>946</v>
      </c>
      <c r="E105" s="200" t="s">
        <v>947</v>
      </c>
      <c r="F105" s="201" t="s">
        <v>960</v>
      </c>
      <c r="G105" s="201" t="s">
        <v>961</v>
      </c>
      <c r="H105" s="200" t="s">
        <v>962</v>
      </c>
      <c r="I105" s="199" t="s">
        <v>963</v>
      </c>
      <c r="J105" s="202" t="s">
        <v>964</v>
      </c>
      <c r="K105" s="203" t="s">
        <v>44140</v>
      </c>
      <c r="L105" s="200" t="s">
        <v>60</v>
      </c>
      <c r="M105" s="200" t="s">
        <v>61</v>
      </c>
      <c r="N105" s="200" t="s">
        <v>62</v>
      </c>
      <c r="O105" s="200" t="s">
        <v>30833</v>
      </c>
      <c r="P105" s="200" t="s">
        <v>92</v>
      </c>
      <c r="Q105" s="200" t="s">
        <v>65</v>
      </c>
      <c r="R105" s="200" t="s">
        <v>889</v>
      </c>
      <c r="S105" s="200" t="s">
        <v>947</v>
      </c>
      <c r="T105" s="200" t="s">
        <v>741</v>
      </c>
      <c r="U105" s="203" t="s">
        <v>966</v>
      </c>
      <c r="V105" s="200">
        <v>1</v>
      </c>
      <c r="W105" s="200" t="s">
        <v>68</v>
      </c>
      <c r="X105" s="200" t="s">
        <v>69</v>
      </c>
      <c r="Y105" s="200" t="s">
        <v>648</v>
      </c>
      <c r="Z105" s="200" t="s">
        <v>649</v>
      </c>
      <c r="AA105" s="233" t="s">
        <v>650</v>
      </c>
      <c r="AB105" s="216">
        <v>46310</v>
      </c>
      <c r="AC105" s="200"/>
      <c r="AD105" s="229" t="s">
        <v>72</v>
      </c>
      <c r="AE105" s="184" t="s">
        <v>73</v>
      </c>
      <c r="AF105" s="185"/>
      <c r="AG105" s="186"/>
      <c r="AH105" s="187"/>
      <c r="AI105" s="187"/>
      <c r="AJ105" s="184" t="s">
        <v>73</v>
      </c>
      <c r="AK105" s="185"/>
      <c r="AL105" s="187"/>
      <c r="AM105" s="186"/>
      <c r="AN105" s="187"/>
      <c r="AO105" s="185" t="s">
        <v>79</v>
      </c>
      <c r="AP105" s="187"/>
      <c r="AQ105" s="188"/>
      <c r="AR105" s="188"/>
      <c r="AS105" s="188"/>
    </row>
    <row r="106" spans="1:45" s="189" customFormat="1" ht="30" hidden="1" customHeight="1">
      <c r="A106" s="199" t="s">
        <v>632</v>
      </c>
      <c r="B106" s="200" t="s">
        <v>888</v>
      </c>
      <c r="C106" s="200" t="s">
        <v>889</v>
      </c>
      <c r="D106" s="200" t="s">
        <v>967</v>
      </c>
      <c r="E106" s="200" t="s">
        <v>968</v>
      </c>
      <c r="F106" s="201" t="s">
        <v>969</v>
      </c>
      <c r="G106" s="201" t="s">
        <v>970</v>
      </c>
      <c r="H106" s="200" t="s">
        <v>971</v>
      </c>
      <c r="I106" s="199" t="s">
        <v>972</v>
      </c>
      <c r="J106" s="202" t="s">
        <v>973</v>
      </c>
      <c r="K106" s="203" t="s">
        <v>44141</v>
      </c>
      <c r="L106" s="200" t="s">
        <v>90</v>
      </c>
      <c r="M106" s="200" t="s">
        <v>61</v>
      </c>
      <c r="N106" s="200" t="s">
        <v>62</v>
      </c>
      <c r="O106" s="200" t="s">
        <v>30833</v>
      </c>
      <c r="P106" s="200" t="s">
        <v>92</v>
      </c>
      <c r="Q106" s="200" t="s">
        <v>65</v>
      </c>
      <c r="R106" s="200" t="s">
        <v>889</v>
      </c>
      <c r="S106" s="200" t="s">
        <v>968</v>
      </c>
      <c r="T106" s="200" t="s">
        <v>646</v>
      </c>
      <c r="U106" s="203" t="s">
        <v>647</v>
      </c>
      <c r="V106" s="200">
        <v>0.95</v>
      </c>
      <c r="W106" s="200" t="s">
        <v>68</v>
      </c>
      <c r="X106" s="200" t="s">
        <v>69</v>
      </c>
      <c r="Y106" s="200" t="s">
        <v>648</v>
      </c>
      <c r="Z106" s="200" t="s">
        <v>649</v>
      </c>
      <c r="AA106" s="233" t="s">
        <v>650</v>
      </c>
      <c r="AB106" s="216">
        <v>46310</v>
      </c>
      <c r="AC106" s="200"/>
      <c r="AD106" s="229" t="s">
        <v>72</v>
      </c>
      <c r="AE106" s="184" t="s">
        <v>73</v>
      </c>
      <c r="AF106" s="185"/>
      <c r="AG106" s="186"/>
      <c r="AH106" s="187"/>
      <c r="AI106" s="187"/>
      <c r="AJ106" s="184" t="s">
        <v>73</v>
      </c>
      <c r="AK106" s="185"/>
      <c r="AL106" s="187"/>
      <c r="AM106" s="186"/>
      <c r="AN106" s="187"/>
      <c r="AO106" s="185" t="s">
        <v>79</v>
      </c>
      <c r="AP106" s="187"/>
      <c r="AQ106" s="188"/>
      <c r="AR106" s="188"/>
      <c r="AS106" s="188"/>
    </row>
    <row r="107" spans="1:45" s="189" customFormat="1" ht="30" hidden="1" customHeight="1">
      <c r="A107" s="199" t="s">
        <v>632</v>
      </c>
      <c r="B107" s="200" t="s">
        <v>888</v>
      </c>
      <c r="C107" s="200" t="s">
        <v>889</v>
      </c>
      <c r="D107" s="200" t="s">
        <v>967</v>
      </c>
      <c r="E107" s="200" t="s">
        <v>968</v>
      </c>
      <c r="F107" s="201" t="s">
        <v>975</v>
      </c>
      <c r="G107" s="201" t="s">
        <v>976</v>
      </c>
      <c r="H107" s="200" t="s">
        <v>977</v>
      </c>
      <c r="I107" s="199" t="s">
        <v>978</v>
      </c>
      <c r="J107" s="202" t="s">
        <v>979</v>
      </c>
      <c r="K107" s="203" t="s">
        <v>44142</v>
      </c>
      <c r="L107" s="200" t="s">
        <v>60</v>
      </c>
      <c r="M107" s="200" t="s">
        <v>61</v>
      </c>
      <c r="N107" s="200" t="s">
        <v>62</v>
      </c>
      <c r="O107" s="200" t="s">
        <v>30833</v>
      </c>
      <c r="P107" s="200" t="s">
        <v>92</v>
      </c>
      <c r="Q107" s="200" t="s">
        <v>65</v>
      </c>
      <c r="R107" s="200" t="s">
        <v>889</v>
      </c>
      <c r="S107" s="200" t="s">
        <v>968</v>
      </c>
      <c r="T107" s="200" t="s">
        <v>657</v>
      </c>
      <c r="U107" s="203" t="s">
        <v>647</v>
      </c>
      <c r="V107" s="200">
        <v>1</v>
      </c>
      <c r="W107" s="200" t="s">
        <v>68</v>
      </c>
      <c r="X107" s="200" t="s">
        <v>69</v>
      </c>
      <c r="Y107" s="200" t="s">
        <v>648</v>
      </c>
      <c r="Z107" s="200" t="s">
        <v>649</v>
      </c>
      <c r="AA107" s="233" t="s">
        <v>650</v>
      </c>
      <c r="AB107" s="216">
        <v>46310</v>
      </c>
      <c r="AC107" s="200"/>
      <c r="AD107" s="229" t="s">
        <v>72</v>
      </c>
      <c r="AE107" s="184" t="s">
        <v>73</v>
      </c>
      <c r="AF107" s="185"/>
      <c r="AG107" s="186"/>
      <c r="AH107" s="187"/>
      <c r="AI107" s="187"/>
      <c r="AJ107" s="184" t="s">
        <v>73</v>
      </c>
      <c r="AK107" s="185"/>
      <c r="AL107" s="187"/>
      <c r="AM107" s="186"/>
      <c r="AN107" s="187"/>
      <c r="AO107" s="185" t="s">
        <v>79</v>
      </c>
      <c r="AP107" s="187"/>
      <c r="AQ107" s="188"/>
      <c r="AR107" s="188"/>
      <c r="AS107" s="188"/>
    </row>
    <row r="108" spans="1:45" s="189" customFormat="1" ht="30" hidden="1" customHeight="1">
      <c r="A108" s="199" t="s">
        <v>632</v>
      </c>
      <c r="B108" s="200" t="s">
        <v>888</v>
      </c>
      <c r="C108" s="200" t="s">
        <v>889</v>
      </c>
      <c r="D108" s="200" t="s">
        <v>967</v>
      </c>
      <c r="E108" s="200" t="s">
        <v>968</v>
      </c>
      <c r="F108" s="201" t="s">
        <v>981</v>
      </c>
      <c r="G108" s="201" t="s">
        <v>982</v>
      </c>
      <c r="H108" s="200" t="s">
        <v>983</v>
      </c>
      <c r="I108" s="199" t="s">
        <v>984</v>
      </c>
      <c r="J108" s="202" t="s">
        <v>985</v>
      </c>
      <c r="K108" s="203" t="s">
        <v>44143</v>
      </c>
      <c r="L108" s="200" t="s">
        <v>60</v>
      </c>
      <c r="M108" s="200" t="s">
        <v>61</v>
      </c>
      <c r="N108" s="200" t="s">
        <v>62</v>
      </c>
      <c r="O108" s="200" t="s">
        <v>30833</v>
      </c>
      <c r="P108" s="200" t="s">
        <v>92</v>
      </c>
      <c r="Q108" s="200" t="s">
        <v>65</v>
      </c>
      <c r="R108" s="200" t="s">
        <v>889</v>
      </c>
      <c r="S108" s="200" t="s">
        <v>968</v>
      </c>
      <c r="T108" s="200" t="s">
        <v>741</v>
      </c>
      <c r="U108" s="203" t="s">
        <v>966</v>
      </c>
      <c r="V108" s="200">
        <v>1</v>
      </c>
      <c r="W108" s="200" t="s">
        <v>68</v>
      </c>
      <c r="X108" s="200" t="s">
        <v>69</v>
      </c>
      <c r="Y108" s="200" t="s">
        <v>648</v>
      </c>
      <c r="Z108" s="200" t="s">
        <v>649</v>
      </c>
      <c r="AA108" s="233" t="s">
        <v>650</v>
      </c>
      <c r="AB108" s="216">
        <v>46310</v>
      </c>
      <c r="AC108" s="200"/>
      <c r="AD108" s="229" t="s">
        <v>72</v>
      </c>
      <c r="AE108" s="184" t="s">
        <v>73</v>
      </c>
      <c r="AF108" s="185"/>
      <c r="AG108" s="186"/>
      <c r="AH108" s="187"/>
      <c r="AI108" s="187"/>
      <c r="AJ108" s="184" t="s">
        <v>73</v>
      </c>
      <c r="AK108" s="185"/>
      <c r="AL108" s="187"/>
      <c r="AM108" s="186"/>
      <c r="AN108" s="187"/>
      <c r="AO108" s="185" t="s">
        <v>79</v>
      </c>
      <c r="AP108" s="187"/>
      <c r="AQ108" s="188"/>
      <c r="AR108" s="188"/>
      <c r="AS108" s="188"/>
    </row>
    <row r="109" spans="1:45" s="189" customFormat="1" ht="30" hidden="1" customHeight="1">
      <c r="A109" s="199" t="s">
        <v>632</v>
      </c>
      <c r="B109" s="200" t="s">
        <v>888</v>
      </c>
      <c r="C109" s="200" t="s">
        <v>889</v>
      </c>
      <c r="D109" s="200" t="s">
        <v>987</v>
      </c>
      <c r="E109" s="200" t="s">
        <v>988</v>
      </c>
      <c r="F109" s="201" t="s">
        <v>989</v>
      </c>
      <c r="G109" s="201" t="s">
        <v>990</v>
      </c>
      <c r="H109" s="200" t="s">
        <v>991</v>
      </c>
      <c r="I109" s="199" t="s">
        <v>992</v>
      </c>
      <c r="J109" s="202" t="s">
        <v>993</v>
      </c>
      <c r="K109" s="203" t="s">
        <v>44144</v>
      </c>
      <c r="L109" s="200" t="s">
        <v>90</v>
      </c>
      <c r="M109" s="200" t="s">
        <v>61</v>
      </c>
      <c r="N109" s="200" t="s">
        <v>62</v>
      </c>
      <c r="O109" s="200" t="s">
        <v>30833</v>
      </c>
      <c r="P109" s="200" t="s">
        <v>92</v>
      </c>
      <c r="Q109" s="200" t="s">
        <v>65</v>
      </c>
      <c r="R109" s="200" t="s">
        <v>889</v>
      </c>
      <c r="S109" s="200" t="s">
        <v>988</v>
      </c>
      <c r="T109" s="200" t="s">
        <v>646</v>
      </c>
      <c r="U109" s="203" t="s">
        <v>647</v>
      </c>
      <c r="V109" s="200">
        <v>0.95</v>
      </c>
      <c r="W109" s="200" t="s">
        <v>68</v>
      </c>
      <c r="X109" s="200" t="s">
        <v>69</v>
      </c>
      <c r="Y109" s="200" t="s">
        <v>648</v>
      </c>
      <c r="Z109" s="200" t="s">
        <v>649</v>
      </c>
      <c r="AA109" s="233" t="s">
        <v>650</v>
      </c>
      <c r="AB109" s="216">
        <v>46310</v>
      </c>
      <c r="AC109" s="200"/>
      <c r="AD109" s="229" t="s">
        <v>72</v>
      </c>
      <c r="AE109" s="184" t="s">
        <v>73</v>
      </c>
      <c r="AF109" s="185"/>
      <c r="AG109" s="186"/>
      <c r="AH109" s="187"/>
      <c r="AI109" s="187"/>
      <c r="AJ109" s="184" t="s">
        <v>73</v>
      </c>
      <c r="AK109" s="185"/>
      <c r="AL109" s="187"/>
      <c r="AM109" s="186"/>
      <c r="AN109" s="187"/>
      <c r="AO109" s="185" t="s">
        <v>79</v>
      </c>
      <c r="AP109" s="187"/>
      <c r="AQ109" s="188"/>
      <c r="AR109" s="188"/>
      <c r="AS109" s="188"/>
    </row>
    <row r="110" spans="1:45" s="189" customFormat="1" ht="30" hidden="1" customHeight="1">
      <c r="A110" s="199" t="s">
        <v>632</v>
      </c>
      <c r="B110" s="200" t="s">
        <v>888</v>
      </c>
      <c r="C110" s="200" t="s">
        <v>889</v>
      </c>
      <c r="D110" s="200" t="s">
        <v>987</v>
      </c>
      <c r="E110" s="200" t="s">
        <v>988</v>
      </c>
      <c r="F110" s="201" t="s">
        <v>995</v>
      </c>
      <c r="G110" s="201" t="s">
        <v>996</v>
      </c>
      <c r="H110" s="200" t="s">
        <v>997</v>
      </c>
      <c r="I110" s="199" t="s">
        <v>998</v>
      </c>
      <c r="J110" s="202" t="s">
        <v>999</v>
      </c>
      <c r="K110" s="203" t="s">
        <v>44145</v>
      </c>
      <c r="L110" s="200" t="s">
        <v>60</v>
      </c>
      <c r="M110" s="200" t="s">
        <v>61</v>
      </c>
      <c r="N110" s="200" t="s">
        <v>62</v>
      </c>
      <c r="O110" s="200" t="s">
        <v>30833</v>
      </c>
      <c r="P110" s="200" t="s">
        <v>92</v>
      </c>
      <c r="Q110" s="200" t="s">
        <v>65</v>
      </c>
      <c r="R110" s="200" t="s">
        <v>889</v>
      </c>
      <c r="S110" s="200" t="s">
        <v>988</v>
      </c>
      <c r="T110" s="200" t="s">
        <v>657</v>
      </c>
      <c r="U110" s="203" t="s">
        <v>647</v>
      </c>
      <c r="V110" s="200">
        <v>1</v>
      </c>
      <c r="W110" s="200" t="s">
        <v>68</v>
      </c>
      <c r="X110" s="200" t="s">
        <v>69</v>
      </c>
      <c r="Y110" s="200" t="s">
        <v>648</v>
      </c>
      <c r="Z110" s="200" t="s">
        <v>649</v>
      </c>
      <c r="AA110" s="233" t="s">
        <v>650</v>
      </c>
      <c r="AB110" s="216">
        <v>46310</v>
      </c>
      <c r="AC110" s="200"/>
      <c r="AD110" s="229" t="s">
        <v>72</v>
      </c>
      <c r="AE110" s="184" t="s">
        <v>73</v>
      </c>
      <c r="AF110" s="185"/>
      <c r="AG110" s="186"/>
      <c r="AH110" s="187"/>
      <c r="AI110" s="187"/>
      <c r="AJ110" s="184" t="s">
        <v>73</v>
      </c>
      <c r="AK110" s="185"/>
      <c r="AL110" s="187"/>
      <c r="AM110" s="186"/>
      <c r="AN110" s="187"/>
      <c r="AO110" s="185" t="s">
        <v>79</v>
      </c>
      <c r="AP110" s="187"/>
      <c r="AQ110" s="188"/>
      <c r="AR110" s="188"/>
      <c r="AS110" s="188"/>
    </row>
    <row r="111" spans="1:45" s="189" customFormat="1" ht="30" hidden="1" customHeight="1">
      <c r="A111" s="199" t="s">
        <v>632</v>
      </c>
      <c r="B111" s="200" t="s">
        <v>888</v>
      </c>
      <c r="C111" s="200" t="s">
        <v>889</v>
      </c>
      <c r="D111" s="200" t="s">
        <v>1001</v>
      </c>
      <c r="E111" s="200" t="s">
        <v>1002</v>
      </c>
      <c r="F111" s="201" t="s">
        <v>1003</v>
      </c>
      <c r="G111" s="201" t="s">
        <v>1004</v>
      </c>
      <c r="H111" s="200" t="s">
        <v>1005</v>
      </c>
      <c r="I111" s="199" t="s">
        <v>1006</v>
      </c>
      <c r="J111" s="202" t="s">
        <v>1007</v>
      </c>
      <c r="K111" s="203" t="s">
        <v>44146</v>
      </c>
      <c r="L111" s="200" t="s">
        <v>90</v>
      </c>
      <c r="M111" s="200" t="s">
        <v>61</v>
      </c>
      <c r="N111" s="200" t="s">
        <v>62</v>
      </c>
      <c r="O111" s="200" t="s">
        <v>30833</v>
      </c>
      <c r="P111" s="200" t="s">
        <v>92</v>
      </c>
      <c r="Q111" s="200" t="s">
        <v>65</v>
      </c>
      <c r="R111" s="200" t="s">
        <v>889</v>
      </c>
      <c r="S111" s="200" t="s">
        <v>1002</v>
      </c>
      <c r="T111" s="200" t="s">
        <v>646</v>
      </c>
      <c r="U111" s="203" t="s">
        <v>647</v>
      </c>
      <c r="V111" s="200">
        <v>0.95</v>
      </c>
      <c r="W111" s="200" t="s">
        <v>68</v>
      </c>
      <c r="X111" s="200" t="s">
        <v>69</v>
      </c>
      <c r="Y111" s="200" t="s">
        <v>648</v>
      </c>
      <c r="Z111" s="200" t="s">
        <v>649</v>
      </c>
      <c r="AA111" s="233" t="s">
        <v>650</v>
      </c>
      <c r="AB111" s="216">
        <v>46310</v>
      </c>
      <c r="AC111" s="200"/>
      <c r="AD111" s="229" t="s">
        <v>72</v>
      </c>
      <c r="AE111" s="184" t="s">
        <v>73</v>
      </c>
      <c r="AF111" s="185"/>
      <c r="AG111" s="186"/>
      <c r="AH111" s="187"/>
      <c r="AI111" s="187"/>
      <c r="AJ111" s="184" t="s">
        <v>73</v>
      </c>
      <c r="AK111" s="185"/>
      <c r="AL111" s="187"/>
      <c r="AM111" s="186"/>
      <c r="AN111" s="187"/>
      <c r="AO111" s="185" t="s">
        <v>79</v>
      </c>
      <c r="AP111" s="187"/>
      <c r="AQ111" s="188"/>
      <c r="AR111" s="188"/>
      <c r="AS111" s="188"/>
    </row>
    <row r="112" spans="1:45" s="189" customFormat="1" ht="30" hidden="1" customHeight="1">
      <c r="A112" s="199" t="s">
        <v>632</v>
      </c>
      <c r="B112" s="200" t="s">
        <v>888</v>
      </c>
      <c r="C112" s="200" t="s">
        <v>889</v>
      </c>
      <c r="D112" s="200" t="s">
        <v>1001</v>
      </c>
      <c r="E112" s="200" t="s">
        <v>1002</v>
      </c>
      <c r="F112" s="201" t="s">
        <v>1009</v>
      </c>
      <c r="G112" s="201" t="s">
        <v>1010</v>
      </c>
      <c r="H112" s="200" t="s">
        <v>1011</v>
      </c>
      <c r="I112" s="199" t="s">
        <v>1012</v>
      </c>
      <c r="J112" s="202" t="s">
        <v>1013</v>
      </c>
      <c r="K112" s="203" t="s">
        <v>44147</v>
      </c>
      <c r="L112" s="200" t="s">
        <v>60</v>
      </c>
      <c r="M112" s="200" t="s">
        <v>61</v>
      </c>
      <c r="N112" s="200" t="s">
        <v>62</v>
      </c>
      <c r="O112" s="200" t="s">
        <v>30833</v>
      </c>
      <c r="P112" s="200" t="s">
        <v>92</v>
      </c>
      <c r="Q112" s="200" t="s">
        <v>65</v>
      </c>
      <c r="R112" s="200" t="s">
        <v>889</v>
      </c>
      <c r="S112" s="200" t="s">
        <v>1002</v>
      </c>
      <c r="T112" s="200" t="s">
        <v>657</v>
      </c>
      <c r="U112" s="203" t="s">
        <v>647</v>
      </c>
      <c r="V112" s="200">
        <v>1</v>
      </c>
      <c r="W112" s="200" t="s">
        <v>68</v>
      </c>
      <c r="X112" s="200" t="s">
        <v>69</v>
      </c>
      <c r="Y112" s="200" t="s">
        <v>648</v>
      </c>
      <c r="Z112" s="200" t="s">
        <v>649</v>
      </c>
      <c r="AA112" s="233" t="s">
        <v>650</v>
      </c>
      <c r="AB112" s="216">
        <v>46310</v>
      </c>
      <c r="AC112" s="200"/>
      <c r="AD112" s="229" t="s">
        <v>72</v>
      </c>
      <c r="AE112" s="184" t="s">
        <v>73</v>
      </c>
      <c r="AF112" s="185"/>
      <c r="AG112" s="186"/>
      <c r="AH112" s="187"/>
      <c r="AI112" s="187"/>
      <c r="AJ112" s="184" t="s">
        <v>73</v>
      </c>
      <c r="AK112" s="185"/>
      <c r="AL112" s="187"/>
      <c r="AM112" s="186"/>
      <c r="AN112" s="187"/>
      <c r="AO112" s="185" t="s">
        <v>79</v>
      </c>
      <c r="AP112" s="187"/>
      <c r="AQ112" s="188"/>
      <c r="AR112" s="188"/>
      <c r="AS112" s="188"/>
    </row>
    <row r="113" spans="1:45" s="189" customFormat="1" ht="30" hidden="1" customHeight="1">
      <c r="A113" s="199" t="s">
        <v>632</v>
      </c>
      <c r="B113" s="200" t="s">
        <v>1015</v>
      </c>
      <c r="C113" s="200" t="s">
        <v>1016</v>
      </c>
      <c r="D113" s="200" t="s">
        <v>1017</v>
      </c>
      <c r="E113" s="200" t="s">
        <v>1018</v>
      </c>
      <c r="F113" s="201" t="s">
        <v>1019</v>
      </c>
      <c r="G113" s="201" t="s">
        <v>1020</v>
      </c>
      <c r="H113" s="200" t="s">
        <v>1021</v>
      </c>
      <c r="I113" s="199" t="s">
        <v>1022</v>
      </c>
      <c r="J113" s="202" t="s">
        <v>1023</v>
      </c>
      <c r="K113" s="203" t="s">
        <v>44148</v>
      </c>
      <c r="L113" s="200" t="s">
        <v>90</v>
      </c>
      <c r="M113" s="200" t="s">
        <v>61</v>
      </c>
      <c r="N113" s="200" t="s">
        <v>62</v>
      </c>
      <c r="O113" s="200" t="s">
        <v>30833</v>
      </c>
      <c r="P113" s="200" t="s">
        <v>92</v>
      </c>
      <c r="Q113" s="200" t="s">
        <v>65</v>
      </c>
      <c r="R113" s="200" t="s">
        <v>1016</v>
      </c>
      <c r="S113" s="200" t="s">
        <v>1018</v>
      </c>
      <c r="T113" s="200" t="s">
        <v>646</v>
      </c>
      <c r="U113" s="203" t="s">
        <v>647</v>
      </c>
      <c r="V113" s="200">
        <v>0.95</v>
      </c>
      <c r="W113" s="200" t="s">
        <v>68</v>
      </c>
      <c r="X113" s="200" t="s">
        <v>69</v>
      </c>
      <c r="Y113" s="200" t="s">
        <v>648</v>
      </c>
      <c r="Z113" s="200" t="s">
        <v>649</v>
      </c>
      <c r="AA113" s="233" t="s">
        <v>650</v>
      </c>
      <c r="AB113" s="216">
        <v>46310</v>
      </c>
      <c r="AC113" s="200"/>
      <c r="AD113" s="229" t="s">
        <v>72</v>
      </c>
      <c r="AE113" s="184" t="s">
        <v>73</v>
      </c>
      <c r="AF113" s="185"/>
      <c r="AG113" s="186"/>
      <c r="AH113" s="187"/>
      <c r="AI113" s="187"/>
      <c r="AJ113" s="184" t="s">
        <v>73</v>
      </c>
      <c r="AK113" s="185"/>
      <c r="AL113" s="187"/>
      <c r="AM113" s="186"/>
      <c r="AN113" s="187"/>
      <c r="AO113" s="185" t="s">
        <v>79</v>
      </c>
      <c r="AP113" s="187"/>
      <c r="AQ113" s="188"/>
      <c r="AR113" s="188"/>
      <c r="AS113" s="188"/>
    </row>
    <row r="114" spans="1:45" s="189" customFormat="1" ht="30" hidden="1" customHeight="1">
      <c r="A114" s="199" t="s">
        <v>632</v>
      </c>
      <c r="B114" s="200" t="s">
        <v>1015</v>
      </c>
      <c r="C114" s="200" t="s">
        <v>1016</v>
      </c>
      <c r="D114" s="200" t="s">
        <v>1017</v>
      </c>
      <c r="E114" s="200" t="s">
        <v>1018</v>
      </c>
      <c r="F114" s="201" t="s">
        <v>1027</v>
      </c>
      <c r="G114" s="201" t="s">
        <v>1028</v>
      </c>
      <c r="H114" s="200" t="s">
        <v>1029</v>
      </c>
      <c r="I114" s="199" t="s">
        <v>1030</v>
      </c>
      <c r="J114" s="202" t="s">
        <v>1031</v>
      </c>
      <c r="K114" s="203" t="s">
        <v>44149</v>
      </c>
      <c r="L114" s="200" t="s">
        <v>60</v>
      </c>
      <c r="M114" s="200" t="s">
        <v>61</v>
      </c>
      <c r="N114" s="200" t="s">
        <v>62</v>
      </c>
      <c r="O114" s="200" t="s">
        <v>30833</v>
      </c>
      <c r="P114" s="200" t="s">
        <v>92</v>
      </c>
      <c r="Q114" s="200" t="s">
        <v>65</v>
      </c>
      <c r="R114" s="200" t="s">
        <v>1016</v>
      </c>
      <c r="S114" s="200" t="s">
        <v>1018</v>
      </c>
      <c r="T114" s="200" t="s">
        <v>657</v>
      </c>
      <c r="U114" s="203" t="s">
        <v>647</v>
      </c>
      <c r="V114" s="200">
        <v>1</v>
      </c>
      <c r="W114" s="200" t="s">
        <v>68</v>
      </c>
      <c r="X114" s="200" t="s">
        <v>69</v>
      </c>
      <c r="Y114" s="200" t="s">
        <v>648</v>
      </c>
      <c r="Z114" s="200" t="s">
        <v>649</v>
      </c>
      <c r="AA114" s="233" t="s">
        <v>650</v>
      </c>
      <c r="AB114" s="216">
        <v>46310</v>
      </c>
      <c r="AC114" s="200"/>
      <c r="AD114" s="229" t="s">
        <v>72</v>
      </c>
      <c r="AE114" s="184" t="s">
        <v>73</v>
      </c>
      <c r="AF114" s="185"/>
      <c r="AG114" s="186"/>
      <c r="AH114" s="187"/>
      <c r="AI114" s="187"/>
      <c r="AJ114" s="184" t="s">
        <v>73</v>
      </c>
      <c r="AK114" s="185"/>
      <c r="AL114" s="187"/>
      <c r="AM114" s="186"/>
      <c r="AN114" s="187"/>
      <c r="AO114" s="185" t="s">
        <v>79</v>
      </c>
      <c r="AP114" s="187"/>
      <c r="AQ114" s="188"/>
      <c r="AR114" s="188"/>
      <c r="AS114" s="188"/>
    </row>
    <row r="115" spans="1:45" s="189" customFormat="1" ht="30" hidden="1" customHeight="1">
      <c r="A115" s="199" t="s">
        <v>632</v>
      </c>
      <c r="B115" s="200" t="s">
        <v>1015</v>
      </c>
      <c r="C115" s="200" t="s">
        <v>1016</v>
      </c>
      <c r="D115" s="200" t="s">
        <v>1017</v>
      </c>
      <c r="E115" s="200" t="s">
        <v>1018</v>
      </c>
      <c r="F115" s="201" t="s">
        <v>1033</v>
      </c>
      <c r="G115" s="201" t="s">
        <v>1034</v>
      </c>
      <c r="H115" s="200" t="s">
        <v>1035</v>
      </c>
      <c r="I115" s="199" t="s">
        <v>1036</v>
      </c>
      <c r="J115" s="202" t="s">
        <v>1037</v>
      </c>
      <c r="K115" s="203" t="s">
        <v>44150</v>
      </c>
      <c r="L115" s="200" t="s">
        <v>60</v>
      </c>
      <c r="M115" s="200" t="s">
        <v>61</v>
      </c>
      <c r="N115" s="200" t="s">
        <v>62</v>
      </c>
      <c r="O115" s="200" t="s">
        <v>30833</v>
      </c>
      <c r="P115" s="200" t="s">
        <v>92</v>
      </c>
      <c r="Q115" s="200" t="s">
        <v>65</v>
      </c>
      <c r="R115" s="200" t="s">
        <v>1016</v>
      </c>
      <c r="S115" s="200" t="s">
        <v>1018</v>
      </c>
      <c r="T115" s="200" t="s">
        <v>852</v>
      </c>
      <c r="U115" s="203" t="s">
        <v>1039</v>
      </c>
      <c r="V115" s="200">
        <v>1</v>
      </c>
      <c r="W115" s="200" t="s">
        <v>68</v>
      </c>
      <c r="X115" s="200" t="s">
        <v>69</v>
      </c>
      <c r="Y115" s="200" t="s">
        <v>648</v>
      </c>
      <c r="Z115" s="200" t="s">
        <v>649</v>
      </c>
      <c r="AA115" s="233" t="s">
        <v>650</v>
      </c>
      <c r="AB115" s="216">
        <v>46310</v>
      </c>
      <c r="AC115" s="200"/>
      <c r="AD115" s="229" t="s">
        <v>72</v>
      </c>
      <c r="AE115" s="184" t="s">
        <v>73</v>
      </c>
      <c r="AF115" s="185"/>
      <c r="AG115" s="186"/>
      <c r="AH115" s="187"/>
      <c r="AI115" s="187"/>
      <c r="AJ115" s="184" t="s">
        <v>73</v>
      </c>
      <c r="AK115" s="185"/>
      <c r="AL115" s="187"/>
      <c r="AM115" s="186"/>
      <c r="AN115" s="187"/>
      <c r="AO115" s="185" t="s">
        <v>79</v>
      </c>
      <c r="AP115" s="187"/>
      <c r="AQ115" s="188"/>
      <c r="AR115" s="188"/>
      <c r="AS115" s="188"/>
    </row>
    <row r="116" spans="1:45" s="189" customFormat="1" ht="30" hidden="1" customHeight="1">
      <c r="A116" s="199" t="s">
        <v>632</v>
      </c>
      <c r="B116" s="200" t="s">
        <v>1040</v>
      </c>
      <c r="C116" s="200" t="s">
        <v>1041</v>
      </c>
      <c r="D116" s="200" t="s">
        <v>1042</v>
      </c>
      <c r="E116" s="200" t="s">
        <v>1043</v>
      </c>
      <c r="F116" s="201" t="s">
        <v>1044</v>
      </c>
      <c r="G116" s="201" t="s">
        <v>1045</v>
      </c>
      <c r="H116" s="200" t="s">
        <v>1046</v>
      </c>
      <c r="I116" s="199" t="s">
        <v>1047</v>
      </c>
      <c r="J116" s="202" t="s">
        <v>1048</v>
      </c>
      <c r="K116" s="203" t="s">
        <v>44151</v>
      </c>
      <c r="L116" s="200" t="s">
        <v>90</v>
      </c>
      <c r="M116" s="200" t="s">
        <v>61</v>
      </c>
      <c r="N116" s="200" t="s">
        <v>62</v>
      </c>
      <c r="O116" s="200" t="s">
        <v>30833</v>
      </c>
      <c r="P116" s="200" t="s">
        <v>92</v>
      </c>
      <c r="Q116" s="200" t="s">
        <v>65</v>
      </c>
      <c r="R116" s="200" t="s">
        <v>1041</v>
      </c>
      <c r="S116" s="200" t="s">
        <v>1043</v>
      </c>
      <c r="T116" s="200" t="s">
        <v>646</v>
      </c>
      <c r="U116" s="203" t="s">
        <v>647</v>
      </c>
      <c r="V116" s="200">
        <v>0.95</v>
      </c>
      <c r="W116" s="200" t="s">
        <v>68</v>
      </c>
      <c r="X116" s="200" t="s">
        <v>69</v>
      </c>
      <c r="Y116" s="200" t="s">
        <v>648</v>
      </c>
      <c r="Z116" s="200" t="s">
        <v>649</v>
      </c>
      <c r="AA116" s="233" t="s">
        <v>650</v>
      </c>
      <c r="AB116" s="216">
        <v>46310</v>
      </c>
      <c r="AC116" s="200"/>
      <c r="AD116" s="229" t="s">
        <v>72</v>
      </c>
      <c r="AE116" s="184" t="s">
        <v>73</v>
      </c>
      <c r="AF116" s="185"/>
      <c r="AG116" s="186"/>
      <c r="AH116" s="187"/>
      <c r="AI116" s="187"/>
      <c r="AJ116" s="184" t="s">
        <v>73</v>
      </c>
      <c r="AK116" s="185"/>
      <c r="AL116" s="187"/>
      <c r="AM116" s="186"/>
      <c r="AN116" s="187"/>
      <c r="AO116" s="185" t="s">
        <v>79</v>
      </c>
      <c r="AP116" s="187"/>
      <c r="AQ116" s="188"/>
      <c r="AR116" s="188"/>
      <c r="AS116" s="188"/>
    </row>
    <row r="117" spans="1:45" s="189" customFormat="1" ht="30" hidden="1" customHeight="1">
      <c r="A117" s="199" t="s">
        <v>632</v>
      </c>
      <c r="B117" s="200" t="s">
        <v>1040</v>
      </c>
      <c r="C117" s="200" t="s">
        <v>1041</v>
      </c>
      <c r="D117" s="200" t="s">
        <v>1042</v>
      </c>
      <c r="E117" s="200" t="s">
        <v>1043</v>
      </c>
      <c r="F117" s="201" t="s">
        <v>1050</v>
      </c>
      <c r="G117" s="201" t="s">
        <v>1051</v>
      </c>
      <c r="H117" s="200" t="s">
        <v>1052</v>
      </c>
      <c r="I117" s="199" t="s">
        <v>1053</v>
      </c>
      <c r="J117" s="202" t="s">
        <v>1054</v>
      </c>
      <c r="K117" s="203" t="s">
        <v>44152</v>
      </c>
      <c r="L117" s="200" t="s">
        <v>60</v>
      </c>
      <c r="M117" s="200" t="s">
        <v>61</v>
      </c>
      <c r="N117" s="200" t="s">
        <v>62</v>
      </c>
      <c r="O117" s="200" t="s">
        <v>30833</v>
      </c>
      <c r="P117" s="200" t="s">
        <v>92</v>
      </c>
      <c r="Q117" s="200" t="s">
        <v>65</v>
      </c>
      <c r="R117" s="200" t="s">
        <v>1041</v>
      </c>
      <c r="S117" s="200" t="s">
        <v>1043</v>
      </c>
      <c r="T117" s="200" t="s">
        <v>657</v>
      </c>
      <c r="U117" s="203" t="s">
        <v>647</v>
      </c>
      <c r="V117" s="200">
        <v>1</v>
      </c>
      <c r="W117" s="200" t="s">
        <v>68</v>
      </c>
      <c r="X117" s="200" t="s">
        <v>69</v>
      </c>
      <c r="Y117" s="200" t="s">
        <v>648</v>
      </c>
      <c r="Z117" s="200" t="s">
        <v>649</v>
      </c>
      <c r="AA117" s="233" t="s">
        <v>650</v>
      </c>
      <c r="AB117" s="216">
        <v>46310</v>
      </c>
      <c r="AC117" s="200"/>
      <c r="AD117" s="229" t="s">
        <v>72</v>
      </c>
      <c r="AE117" s="184" t="s">
        <v>73</v>
      </c>
      <c r="AF117" s="185"/>
      <c r="AG117" s="186"/>
      <c r="AH117" s="187"/>
      <c r="AI117" s="187"/>
      <c r="AJ117" s="184" t="s">
        <v>73</v>
      </c>
      <c r="AK117" s="185"/>
      <c r="AL117" s="187"/>
      <c r="AM117" s="186"/>
      <c r="AN117" s="187"/>
      <c r="AO117" s="185" t="s">
        <v>79</v>
      </c>
      <c r="AP117" s="187"/>
      <c r="AQ117" s="188"/>
      <c r="AR117" s="188"/>
      <c r="AS117" s="188"/>
    </row>
    <row r="118" spans="1:45" s="189" customFormat="1" ht="30" hidden="1" customHeight="1">
      <c r="A118" s="199" t="s">
        <v>632</v>
      </c>
      <c r="B118" s="200" t="s">
        <v>1040</v>
      </c>
      <c r="C118" s="200" t="s">
        <v>1041</v>
      </c>
      <c r="D118" s="200" t="s">
        <v>1042</v>
      </c>
      <c r="E118" s="200" t="s">
        <v>1043</v>
      </c>
      <c r="F118" s="201" t="s">
        <v>1056</v>
      </c>
      <c r="G118" s="201" t="s">
        <v>1057</v>
      </c>
      <c r="H118" s="200" t="s">
        <v>1058</v>
      </c>
      <c r="I118" s="199" t="s">
        <v>1059</v>
      </c>
      <c r="J118" s="202" t="s">
        <v>1060</v>
      </c>
      <c r="K118" s="203" t="s">
        <v>44153</v>
      </c>
      <c r="L118" s="200" t="s">
        <v>60</v>
      </c>
      <c r="M118" s="200" t="s">
        <v>61</v>
      </c>
      <c r="N118" s="200" t="s">
        <v>62</v>
      </c>
      <c r="O118" s="200" t="s">
        <v>30833</v>
      </c>
      <c r="P118" s="200" t="s">
        <v>92</v>
      </c>
      <c r="Q118" s="200" t="s">
        <v>65</v>
      </c>
      <c r="R118" s="200" t="s">
        <v>1041</v>
      </c>
      <c r="S118" s="200" t="s">
        <v>1043</v>
      </c>
      <c r="T118" s="200" t="s">
        <v>66</v>
      </c>
      <c r="U118" s="203" t="s">
        <v>1062</v>
      </c>
      <c r="V118" s="200">
        <v>1</v>
      </c>
      <c r="W118" s="200" t="s">
        <v>68</v>
      </c>
      <c r="X118" s="200" t="s">
        <v>69</v>
      </c>
      <c r="Y118" s="200" t="s">
        <v>648</v>
      </c>
      <c r="Z118" s="200" t="s">
        <v>649</v>
      </c>
      <c r="AA118" s="233" t="s">
        <v>650</v>
      </c>
      <c r="AB118" s="216">
        <v>46310</v>
      </c>
      <c r="AC118" s="200"/>
      <c r="AD118" s="229" t="s">
        <v>72</v>
      </c>
      <c r="AE118" s="184" t="s">
        <v>73</v>
      </c>
      <c r="AF118" s="185"/>
      <c r="AG118" s="186"/>
      <c r="AH118" s="187"/>
      <c r="AI118" s="187"/>
      <c r="AJ118" s="184" t="s">
        <v>73</v>
      </c>
      <c r="AK118" s="185"/>
      <c r="AL118" s="187"/>
      <c r="AM118" s="186"/>
      <c r="AN118" s="187"/>
      <c r="AO118" s="185" t="s">
        <v>79</v>
      </c>
      <c r="AP118" s="187"/>
      <c r="AQ118" s="188"/>
      <c r="AR118" s="188"/>
      <c r="AS118" s="188"/>
    </row>
    <row r="119" spans="1:45" s="189" customFormat="1" ht="30" hidden="1" customHeight="1">
      <c r="A119" s="199" t="s">
        <v>632</v>
      </c>
      <c r="B119" s="200" t="s">
        <v>1040</v>
      </c>
      <c r="C119" s="200" t="s">
        <v>1041</v>
      </c>
      <c r="D119" s="200" t="s">
        <v>1063</v>
      </c>
      <c r="E119" s="200" t="s">
        <v>1064</v>
      </c>
      <c r="F119" s="201" t="s">
        <v>1065</v>
      </c>
      <c r="G119" s="201" t="s">
        <v>1066</v>
      </c>
      <c r="H119" s="200" t="s">
        <v>1067</v>
      </c>
      <c r="I119" s="199" t="s">
        <v>1068</v>
      </c>
      <c r="J119" s="202" t="s">
        <v>1069</v>
      </c>
      <c r="K119" s="203" t="s">
        <v>44154</v>
      </c>
      <c r="L119" s="200" t="s">
        <v>1071</v>
      </c>
      <c r="M119" s="200" t="s">
        <v>61</v>
      </c>
      <c r="N119" s="200" t="s">
        <v>62</v>
      </c>
      <c r="O119" s="200" t="s">
        <v>30833</v>
      </c>
      <c r="P119" s="200" t="s">
        <v>92</v>
      </c>
      <c r="Q119" s="200" t="s">
        <v>65</v>
      </c>
      <c r="R119" s="200" t="s">
        <v>1041</v>
      </c>
      <c r="S119" s="200" t="s">
        <v>1064</v>
      </c>
      <c r="T119" s="200" t="s">
        <v>66</v>
      </c>
      <c r="U119" s="203" t="s">
        <v>1072</v>
      </c>
      <c r="V119" s="200">
        <v>0.95</v>
      </c>
      <c r="W119" s="200" t="s">
        <v>68</v>
      </c>
      <c r="X119" s="200" t="s">
        <v>69</v>
      </c>
      <c r="Y119" s="200" t="s">
        <v>648</v>
      </c>
      <c r="Z119" s="200" t="s">
        <v>649</v>
      </c>
      <c r="AA119" s="233" t="s">
        <v>650</v>
      </c>
      <c r="AB119" s="216">
        <v>46310</v>
      </c>
      <c r="AC119" s="200"/>
      <c r="AD119" s="229" t="s">
        <v>72</v>
      </c>
      <c r="AE119" s="184" t="s">
        <v>73</v>
      </c>
      <c r="AF119" s="185"/>
      <c r="AG119" s="186"/>
      <c r="AH119" s="187"/>
      <c r="AI119" s="187"/>
      <c r="AJ119" s="184" t="s">
        <v>73</v>
      </c>
      <c r="AK119" s="185"/>
      <c r="AL119" s="187"/>
      <c r="AM119" s="186"/>
      <c r="AN119" s="187"/>
      <c r="AO119" s="185" t="s">
        <v>79</v>
      </c>
      <c r="AP119" s="187"/>
      <c r="AQ119" s="188"/>
      <c r="AR119" s="188"/>
      <c r="AS119" s="188"/>
    </row>
    <row r="120" spans="1:45" s="189" customFormat="1" ht="30" hidden="1" customHeight="1">
      <c r="A120" s="199" t="s">
        <v>632</v>
      </c>
      <c r="B120" s="200" t="s">
        <v>1040</v>
      </c>
      <c r="C120" s="200" t="s">
        <v>1041</v>
      </c>
      <c r="D120" s="200" t="s">
        <v>1073</v>
      </c>
      <c r="E120" s="200" t="s">
        <v>1074</v>
      </c>
      <c r="F120" s="201" t="s">
        <v>1075</v>
      </c>
      <c r="G120" s="201" t="s">
        <v>1076</v>
      </c>
      <c r="H120" s="200" t="s">
        <v>1077</v>
      </c>
      <c r="I120" s="199" t="s">
        <v>1078</v>
      </c>
      <c r="J120" s="202" t="s">
        <v>1079</v>
      </c>
      <c r="K120" s="203" t="s">
        <v>44155</v>
      </c>
      <c r="L120" s="200" t="s">
        <v>1071</v>
      </c>
      <c r="M120" s="200" t="s">
        <v>61</v>
      </c>
      <c r="N120" s="200" t="s">
        <v>62</v>
      </c>
      <c r="O120" s="200" t="s">
        <v>30833</v>
      </c>
      <c r="P120" s="200" t="s">
        <v>92</v>
      </c>
      <c r="Q120" s="200" t="s">
        <v>65</v>
      </c>
      <c r="R120" s="200" t="s">
        <v>1041</v>
      </c>
      <c r="S120" s="200" t="s">
        <v>1074</v>
      </c>
      <c r="T120" s="200" t="s">
        <v>66</v>
      </c>
      <c r="U120" s="203" t="s">
        <v>1081</v>
      </c>
      <c r="V120" s="200">
        <v>0.95</v>
      </c>
      <c r="W120" s="200" t="s">
        <v>68</v>
      </c>
      <c r="X120" s="200" t="s">
        <v>69</v>
      </c>
      <c r="Y120" s="200" t="s">
        <v>648</v>
      </c>
      <c r="Z120" s="200" t="s">
        <v>649</v>
      </c>
      <c r="AA120" s="233" t="s">
        <v>650</v>
      </c>
      <c r="AB120" s="216">
        <v>46310</v>
      </c>
      <c r="AC120" s="200"/>
      <c r="AD120" s="229" t="s">
        <v>72</v>
      </c>
      <c r="AE120" s="184" t="s">
        <v>73</v>
      </c>
      <c r="AF120" s="185"/>
      <c r="AG120" s="186"/>
      <c r="AH120" s="187"/>
      <c r="AI120" s="187"/>
      <c r="AJ120" s="184" t="s">
        <v>73</v>
      </c>
      <c r="AK120" s="185"/>
      <c r="AL120" s="187"/>
      <c r="AM120" s="186"/>
      <c r="AN120" s="187"/>
      <c r="AO120" s="185" t="s">
        <v>79</v>
      </c>
      <c r="AP120" s="187"/>
      <c r="AQ120" s="188"/>
      <c r="AR120" s="188"/>
      <c r="AS120" s="188"/>
    </row>
    <row r="121" spans="1:45" s="189" customFormat="1" ht="30" hidden="1" customHeight="1">
      <c r="A121" s="199" t="s">
        <v>632</v>
      </c>
      <c r="B121" s="200" t="s">
        <v>1040</v>
      </c>
      <c r="C121" s="200" t="s">
        <v>1041</v>
      </c>
      <c r="D121" s="200" t="s">
        <v>1073</v>
      </c>
      <c r="E121" s="200" t="s">
        <v>1074</v>
      </c>
      <c r="F121" s="201" t="s">
        <v>1082</v>
      </c>
      <c r="G121" s="201" t="s">
        <v>1083</v>
      </c>
      <c r="H121" s="200" t="s">
        <v>1084</v>
      </c>
      <c r="I121" s="199" t="s">
        <v>1085</v>
      </c>
      <c r="J121" s="202" t="s">
        <v>1086</v>
      </c>
      <c r="K121" s="203" t="s">
        <v>44156</v>
      </c>
      <c r="L121" s="200" t="s">
        <v>60</v>
      </c>
      <c r="M121" s="200" t="s">
        <v>61</v>
      </c>
      <c r="N121" s="200" t="s">
        <v>62</v>
      </c>
      <c r="O121" s="200" t="s">
        <v>30833</v>
      </c>
      <c r="P121" s="200" t="s">
        <v>92</v>
      </c>
      <c r="Q121" s="200" t="s">
        <v>65</v>
      </c>
      <c r="R121" s="200" t="s">
        <v>1041</v>
      </c>
      <c r="S121" s="200" t="s">
        <v>1074</v>
      </c>
      <c r="T121" s="200" t="s">
        <v>657</v>
      </c>
      <c r="U121" s="203" t="s">
        <v>647</v>
      </c>
      <c r="V121" s="200">
        <v>1</v>
      </c>
      <c r="W121" s="200" t="s">
        <v>68</v>
      </c>
      <c r="X121" s="200" t="s">
        <v>69</v>
      </c>
      <c r="Y121" s="200" t="s">
        <v>648</v>
      </c>
      <c r="Z121" s="200" t="s">
        <v>649</v>
      </c>
      <c r="AA121" s="233" t="s">
        <v>650</v>
      </c>
      <c r="AB121" s="216">
        <v>46310</v>
      </c>
      <c r="AC121" s="200"/>
      <c r="AD121" s="229" t="s">
        <v>72</v>
      </c>
      <c r="AE121" s="184" t="s">
        <v>73</v>
      </c>
      <c r="AF121" s="185"/>
      <c r="AG121" s="186"/>
      <c r="AH121" s="187"/>
      <c r="AI121" s="187"/>
      <c r="AJ121" s="184" t="s">
        <v>73</v>
      </c>
      <c r="AK121" s="185"/>
      <c r="AL121" s="187"/>
      <c r="AM121" s="186"/>
      <c r="AN121" s="187"/>
      <c r="AO121" s="185" t="s">
        <v>79</v>
      </c>
      <c r="AP121" s="187"/>
      <c r="AQ121" s="188"/>
      <c r="AR121" s="188"/>
      <c r="AS121" s="188"/>
    </row>
    <row r="122" spans="1:45" s="189" customFormat="1" ht="30" hidden="1" customHeight="1">
      <c r="A122" s="199" t="s">
        <v>632</v>
      </c>
      <c r="B122" s="200" t="s">
        <v>1040</v>
      </c>
      <c r="C122" s="200" t="s">
        <v>1041</v>
      </c>
      <c r="D122" s="200" t="s">
        <v>1088</v>
      </c>
      <c r="E122" s="200" t="s">
        <v>1089</v>
      </c>
      <c r="F122" s="201" t="s">
        <v>1090</v>
      </c>
      <c r="G122" s="201" t="s">
        <v>1091</v>
      </c>
      <c r="H122" s="200" t="s">
        <v>1092</v>
      </c>
      <c r="I122" s="199" t="s">
        <v>1093</v>
      </c>
      <c r="J122" s="202" t="s">
        <v>1094</v>
      </c>
      <c r="K122" s="203" t="s">
        <v>44157</v>
      </c>
      <c r="L122" s="200" t="s">
        <v>60</v>
      </c>
      <c r="M122" s="200" t="s">
        <v>61</v>
      </c>
      <c r="N122" s="200" t="s">
        <v>62</v>
      </c>
      <c r="O122" s="200" t="s">
        <v>30833</v>
      </c>
      <c r="P122" s="200" t="s">
        <v>92</v>
      </c>
      <c r="Q122" s="200" t="s">
        <v>65</v>
      </c>
      <c r="R122" s="200" t="s">
        <v>1041</v>
      </c>
      <c r="S122" s="200" t="s">
        <v>1089</v>
      </c>
      <c r="T122" s="200" t="s">
        <v>657</v>
      </c>
      <c r="U122" s="203" t="s">
        <v>647</v>
      </c>
      <c r="V122" s="200">
        <v>1</v>
      </c>
      <c r="W122" s="200" t="s">
        <v>68</v>
      </c>
      <c r="X122" s="200" t="s">
        <v>69</v>
      </c>
      <c r="Y122" s="200" t="s">
        <v>648</v>
      </c>
      <c r="Z122" s="200" t="s">
        <v>649</v>
      </c>
      <c r="AA122" s="233" t="s">
        <v>650</v>
      </c>
      <c r="AB122" s="216">
        <v>46310</v>
      </c>
      <c r="AC122" s="200"/>
      <c r="AD122" s="229" t="s">
        <v>72</v>
      </c>
      <c r="AE122" s="184" t="s">
        <v>73</v>
      </c>
      <c r="AF122" s="185"/>
      <c r="AG122" s="186"/>
      <c r="AH122" s="187"/>
      <c r="AI122" s="187"/>
      <c r="AJ122" s="184" t="s">
        <v>73</v>
      </c>
      <c r="AK122" s="185"/>
      <c r="AL122" s="187"/>
      <c r="AM122" s="186"/>
      <c r="AN122" s="187"/>
      <c r="AO122" s="185" t="s">
        <v>79</v>
      </c>
      <c r="AP122" s="187"/>
      <c r="AQ122" s="188"/>
      <c r="AR122" s="188"/>
      <c r="AS122" s="188"/>
    </row>
    <row r="123" spans="1:45" s="189" customFormat="1" ht="30" hidden="1" customHeight="1">
      <c r="A123" s="199" t="s">
        <v>632</v>
      </c>
      <c r="B123" s="200" t="s">
        <v>1040</v>
      </c>
      <c r="C123" s="200" t="s">
        <v>1041</v>
      </c>
      <c r="D123" s="200" t="s">
        <v>1096</v>
      </c>
      <c r="E123" s="200" t="s">
        <v>1097</v>
      </c>
      <c r="F123" s="201" t="s">
        <v>1098</v>
      </c>
      <c r="G123" s="201" t="s">
        <v>1099</v>
      </c>
      <c r="H123" s="200" t="s">
        <v>1100</v>
      </c>
      <c r="I123" s="199" t="s">
        <v>1101</v>
      </c>
      <c r="J123" s="202" t="s">
        <v>1102</v>
      </c>
      <c r="K123" s="203" t="s">
        <v>44158</v>
      </c>
      <c r="L123" s="200" t="s">
        <v>60</v>
      </c>
      <c r="M123" s="200" t="s">
        <v>61</v>
      </c>
      <c r="N123" s="200" t="s">
        <v>62</v>
      </c>
      <c r="O123" s="200" t="s">
        <v>30833</v>
      </c>
      <c r="P123" s="200" t="s">
        <v>92</v>
      </c>
      <c r="Q123" s="200" t="s">
        <v>65</v>
      </c>
      <c r="R123" s="200" t="s">
        <v>1041</v>
      </c>
      <c r="S123" s="200" t="s">
        <v>1097</v>
      </c>
      <c r="T123" s="200" t="s">
        <v>657</v>
      </c>
      <c r="U123" s="203" t="s">
        <v>647</v>
      </c>
      <c r="V123" s="200">
        <v>1</v>
      </c>
      <c r="W123" s="200" t="s">
        <v>68</v>
      </c>
      <c r="X123" s="200" t="s">
        <v>69</v>
      </c>
      <c r="Y123" s="200" t="s">
        <v>648</v>
      </c>
      <c r="Z123" s="200" t="s">
        <v>649</v>
      </c>
      <c r="AA123" s="233" t="s">
        <v>650</v>
      </c>
      <c r="AB123" s="216">
        <v>46310</v>
      </c>
      <c r="AC123" s="200"/>
      <c r="AD123" s="229" t="s">
        <v>72</v>
      </c>
      <c r="AE123" s="184" t="s">
        <v>73</v>
      </c>
      <c r="AF123" s="185"/>
      <c r="AG123" s="186"/>
      <c r="AH123" s="187"/>
      <c r="AI123" s="187"/>
      <c r="AJ123" s="184" t="s">
        <v>73</v>
      </c>
      <c r="AK123" s="185"/>
      <c r="AL123" s="187"/>
      <c r="AM123" s="186"/>
      <c r="AN123" s="187"/>
      <c r="AO123" s="185" t="s">
        <v>79</v>
      </c>
      <c r="AP123" s="187"/>
      <c r="AQ123" s="188"/>
      <c r="AR123" s="188"/>
      <c r="AS123" s="188"/>
    </row>
    <row r="124" spans="1:45" s="189" customFormat="1" ht="30" hidden="1" customHeight="1">
      <c r="A124" s="199" t="s">
        <v>632</v>
      </c>
      <c r="B124" s="200" t="s">
        <v>1040</v>
      </c>
      <c r="C124" s="200" t="s">
        <v>1041</v>
      </c>
      <c r="D124" s="200" t="s">
        <v>1096</v>
      </c>
      <c r="E124" s="200" t="s">
        <v>1097</v>
      </c>
      <c r="F124" s="201" t="s">
        <v>1104</v>
      </c>
      <c r="G124" s="201" t="s">
        <v>44092</v>
      </c>
      <c r="H124" s="200" t="s">
        <v>1105</v>
      </c>
      <c r="I124" s="199" t="s">
        <v>1106</v>
      </c>
      <c r="J124" s="202" t="s">
        <v>1107</v>
      </c>
      <c r="K124" s="203" t="s">
        <v>35703</v>
      </c>
      <c r="L124" s="200" t="s">
        <v>776</v>
      </c>
      <c r="M124" s="200" t="s">
        <v>61</v>
      </c>
      <c r="N124" s="200" t="s">
        <v>62</v>
      </c>
      <c r="O124" s="200" t="s">
        <v>30833</v>
      </c>
      <c r="P124" s="200" t="s">
        <v>92</v>
      </c>
      <c r="Q124" s="200" t="s">
        <v>65</v>
      </c>
      <c r="R124" s="200" t="s">
        <v>1041</v>
      </c>
      <c r="S124" s="200" t="s">
        <v>1097</v>
      </c>
      <c r="T124" s="200" t="s">
        <v>837</v>
      </c>
      <c r="U124" s="203" t="s">
        <v>647</v>
      </c>
      <c r="V124" s="200">
        <v>0.9</v>
      </c>
      <c r="W124" s="200" t="s">
        <v>68</v>
      </c>
      <c r="X124" s="200" t="s">
        <v>69</v>
      </c>
      <c r="Y124" s="200" t="s">
        <v>648</v>
      </c>
      <c r="Z124" s="200" t="s">
        <v>649</v>
      </c>
      <c r="AA124" s="233" t="s">
        <v>650</v>
      </c>
      <c r="AB124" s="216">
        <v>46310</v>
      </c>
      <c r="AC124" s="200"/>
      <c r="AD124" s="229" t="s">
        <v>72</v>
      </c>
      <c r="AE124" s="184" t="s">
        <v>73</v>
      </c>
      <c r="AF124" s="185"/>
      <c r="AG124" s="186"/>
      <c r="AH124" s="187"/>
      <c r="AI124" s="187"/>
      <c r="AJ124" s="184" t="s">
        <v>73</v>
      </c>
      <c r="AK124" s="185"/>
      <c r="AL124" s="187"/>
      <c r="AM124" s="186"/>
      <c r="AN124" s="187"/>
      <c r="AO124" s="185" t="s">
        <v>79</v>
      </c>
      <c r="AP124" s="187"/>
      <c r="AQ124" s="188"/>
      <c r="AR124" s="188"/>
      <c r="AS124" s="188"/>
    </row>
    <row r="125" spans="1:45" s="189" customFormat="1" ht="30" hidden="1" customHeight="1">
      <c r="A125" s="199" t="s">
        <v>632</v>
      </c>
      <c r="B125" s="200" t="s">
        <v>1109</v>
      </c>
      <c r="C125" s="200" t="s">
        <v>1110</v>
      </c>
      <c r="D125" s="200" t="s">
        <v>1042</v>
      </c>
      <c r="E125" s="200" t="s">
        <v>1111</v>
      </c>
      <c r="F125" s="201" t="s">
        <v>1112</v>
      </c>
      <c r="G125" s="201" t="s">
        <v>1113</v>
      </c>
      <c r="H125" s="200" t="s">
        <v>1114</v>
      </c>
      <c r="I125" s="199" t="s">
        <v>1115</v>
      </c>
      <c r="J125" s="202" t="s">
        <v>1116</v>
      </c>
      <c r="K125" s="203" t="s">
        <v>44159</v>
      </c>
      <c r="L125" s="200" t="s">
        <v>90</v>
      </c>
      <c r="M125" s="200" t="s">
        <v>61</v>
      </c>
      <c r="N125" s="200" t="s">
        <v>62</v>
      </c>
      <c r="O125" s="200" t="s">
        <v>30833</v>
      </c>
      <c r="P125" s="200" t="s">
        <v>92</v>
      </c>
      <c r="Q125" s="200" t="s">
        <v>65</v>
      </c>
      <c r="R125" s="200" t="s">
        <v>1110</v>
      </c>
      <c r="S125" s="200" t="s">
        <v>1111</v>
      </c>
      <c r="T125" s="200" t="s">
        <v>646</v>
      </c>
      <c r="U125" s="203" t="s">
        <v>647</v>
      </c>
      <c r="V125" s="200">
        <v>0.95</v>
      </c>
      <c r="W125" s="200" t="s">
        <v>68</v>
      </c>
      <c r="X125" s="200" t="s">
        <v>69</v>
      </c>
      <c r="Y125" s="200" t="s">
        <v>648</v>
      </c>
      <c r="Z125" s="200" t="s">
        <v>649</v>
      </c>
      <c r="AA125" s="233" t="s">
        <v>650</v>
      </c>
      <c r="AB125" s="216">
        <v>46310</v>
      </c>
      <c r="AC125" s="200"/>
      <c r="AD125" s="229" t="s">
        <v>72</v>
      </c>
      <c r="AE125" s="184" t="s">
        <v>73</v>
      </c>
      <c r="AF125" s="185"/>
      <c r="AG125" s="186"/>
      <c r="AH125" s="187"/>
      <c r="AI125" s="187"/>
      <c r="AJ125" s="184" t="s">
        <v>73</v>
      </c>
      <c r="AK125" s="185"/>
      <c r="AL125" s="187"/>
      <c r="AM125" s="186"/>
      <c r="AN125" s="187"/>
      <c r="AO125" s="185" t="s">
        <v>79</v>
      </c>
      <c r="AP125" s="187"/>
      <c r="AQ125" s="188"/>
      <c r="AR125" s="188"/>
      <c r="AS125" s="188"/>
    </row>
    <row r="126" spans="1:45" s="189" customFormat="1" ht="30" hidden="1" customHeight="1">
      <c r="A126" s="199" t="s">
        <v>632</v>
      </c>
      <c r="B126" s="200" t="s">
        <v>1109</v>
      </c>
      <c r="C126" s="200" t="s">
        <v>1110</v>
      </c>
      <c r="D126" s="200" t="s">
        <v>1042</v>
      </c>
      <c r="E126" s="200" t="s">
        <v>1111</v>
      </c>
      <c r="F126" s="201" t="s">
        <v>1120</v>
      </c>
      <c r="G126" s="201" t="s">
        <v>1121</v>
      </c>
      <c r="H126" s="200" t="s">
        <v>1122</v>
      </c>
      <c r="I126" s="199" t="s">
        <v>1123</v>
      </c>
      <c r="J126" s="202" t="s">
        <v>1124</v>
      </c>
      <c r="K126" s="203" t="s">
        <v>44160</v>
      </c>
      <c r="L126" s="200" t="s">
        <v>60</v>
      </c>
      <c r="M126" s="200" t="s">
        <v>61</v>
      </c>
      <c r="N126" s="200" t="s">
        <v>62</v>
      </c>
      <c r="O126" s="200" t="s">
        <v>30833</v>
      </c>
      <c r="P126" s="200" t="s">
        <v>92</v>
      </c>
      <c r="Q126" s="200" t="s">
        <v>65</v>
      </c>
      <c r="R126" s="200" t="s">
        <v>1110</v>
      </c>
      <c r="S126" s="200" t="s">
        <v>1111</v>
      </c>
      <c r="T126" s="200" t="s">
        <v>657</v>
      </c>
      <c r="U126" s="203" t="s">
        <v>647</v>
      </c>
      <c r="V126" s="200">
        <v>1</v>
      </c>
      <c r="W126" s="200" t="s">
        <v>68</v>
      </c>
      <c r="X126" s="200" t="s">
        <v>69</v>
      </c>
      <c r="Y126" s="200" t="s">
        <v>648</v>
      </c>
      <c r="Z126" s="200" t="s">
        <v>649</v>
      </c>
      <c r="AA126" s="233" t="s">
        <v>650</v>
      </c>
      <c r="AB126" s="216">
        <v>46310</v>
      </c>
      <c r="AC126" s="200"/>
      <c r="AD126" s="229" t="s">
        <v>72</v>
      </c>
      <c r="AE126" s="184" t="s">
        <v>73</v>
      </c>
      <c r="AF126" s="185"/>
      <c r="AG126" s="186"/>
      <c r="AH126" s="187"/>
      <c r="AI126" s="187"/>
      <c r="AJ126" s="184" t="s">
        <v>73</v>
      </c>
      <c r="AK126" s="185"/>
      <c r="AL126" s="187"/>
      <c r="AM126" s="186"/>
      <c r="AN126" s="187"/>
      <c r="AO126" s="185" t="s">
        <v>79</v>
      </c>
      <c r="AP126" s="187"/>
      <c r="AQ126" s="188"/>
      <c r="AR126" s="188"/>
      <c r="AS126" s="188"/>
    </row>
    <row r="127" spans="1:45" s="189" customFormat="1" ht="30" hidden="1" customHeight="1">
      <c r="A127" s="199" t="s">
        <v>632</v>
      </c>
      <c r="B127" s="200" t="s">
        <v>1109</v>
      </c>
      <c r="C127" s="200" t="s">
        <v>1110</v>
      </c>
      <c r="D127" s="200" t="s">
        <v>1042</v>
      </c>
      <c r="E127" s="200" t="s">
        <v>1111</v>
      </c>
      <c r="F127" s="201" t="s">
        <v>1126</v>
      </c>
      <c r="G127" s="201" t="s">
        <v>1127</v>
      </c>
      <c r="H127" s="200" t="s">
        <v>1128</v>
      </c>
      <c r="I127" s="199" t="s">
        <v>1129</v>
      </c>
      <c r="J127" s="202" t="s">
        <v>1130</v>
      </c>
      <c r="K127" s="203" t="s">
        <v>44161</v>
      </c>
      <c r="L127" s="200" t="s">
        <v>776</v>
      </c>
      <c r="M127" s="200" t="s">
        <v>61</v>
      </c>
      <c r="N127" s="200" t="s">
        <v>62</v>
      </c>
      <c r="O127" s="200" t="s">
        <v>30833</v>
      </c>
      <c r="P127" s="200" t="s">
        <v>92</v>
      </c>
      <c r="Q127" s="200" t="s">
        <v>65</v>
      </c>
      <c r="R127" s="200" t="s">
        <v>1110</v>
      </c>
      <c r="S127" s="200" t="s">
        <v>1111</v>
      </c>
      <c r="T127" s="200" t="s">
        <v>837</v>
      </c>
      <c r="U127" s="203" t="s">
        <v>647</v>
      </c>
      <c r="V127" s="200">
        <v>0.9</v>
      </c>
      <c r="W127" s="200" t="s">
        <v>68</v>
      </c>
      <c r="X127" s="200" t="s">
        <v>69</v>
      </c>
      <c r="Y127" s="200" t="s">
        <v>648</v>
      </c>
      <c r="Z127" s="200" t="s">
        <v>649</v>
      </c>
      <c r="AA127" s="233" t="s">
        <v>650</v>
      </c>
      <c r="AB127" s="216">
        <v>46310</v>
      </c>
      <c r="AC127" s="200"/>
      <c r="AD127" s="229" t="s">
        <v>72</v>
      </c>
      <c r="AE127" s="184" t="s">
        <v>73</v>
      </c>
      <c r="AF127" s="185"/>
      <c r="AG127" s="186"/>
      <c r="AH127" s="187"/>
      <c r="AI127" s="187"/>
      <c r="AJ127" s="184" t="s">
        <v>73</v>
      </c>
      <c r="AK127" s="185"/>
      <c r="AL127" s="187"/>
      <c r="AM127" s="186"/>
      <c r="AN127" s="187"/>
      <c r="AO127" s="185" t="s">
        <v>79</v>
      </c>
      <c r="AP127" s="187"/>
      <c r="AQ127" s="188"/>
      <c r="AR127" s="188"/>
      <c r="AS127" s="188"/>
    </row>
    <row r="128" spans="1:45" s="189" customFormat="1" ht="30" hidden="1" customHeight="1">
      <c r="A128" s="199" t="s">
        <v>632</v>
      </c>
      <c r="B128" s="200" t="s">
        <v>1109</v>
      </c>
      <c r="C128" s="200" t="s">
        <v>1110</v>
      </c>
      <c r="D128" s="200" t="s">
        <v>1132</v>
      </c>
      <c r="E128" s="200" t="s">
        <v>1133</v>
      </c>
      <c r="F128" s="201" t="s">
        <v>1134</v>
      </c>
      <c r="G128" s="201" t="s">
        <v>1135</v>
      </c>
      <c r="H128" s="200" t="s">
        <v>1136</v>
      </c>
      <c r="I128" s="199" t="s">
        <v>1137</v>
      </c>
      <c r="J128" s="202" t="s">
        <v>1138</v>
      </c>
      <c r="K128" s="203" t="s">
        <v>44162</v>
      </c>
      <c r="L128" s="200" t="s">
        <v>90</v>
      </c>
      <c r="M128" s="200" t="s">
        <v>61</v>
      </c>
      <c r="N128" s="200" t="s">
        <v>62</v>
      </c>
      <c r="O128" s="200" t="s">
        <v>30833</v>
      </c>
      <c r="P128" s="200" t="s">
        <v>92</v>
      </c>
      <c r="Q128" s="200" t="s">
        <v>65</v>
      </c>
      <c r="R128" s="200" t="s">
        <v>1110</v>
      </c>
      <c r="S128" s="200" t="s">
        <v>1133</v>
      </c>
      <c r="T128" s="200" t="s">
        <v>646</v>
      </c>
      <c r="U128" s="203" t="s">
        <v>647</v>
      </c>
      <c r="V128" s="200">
        <v>0.95</v>
      </c>
      <c r="W128" s="200" t="s">
        <v>68</v>
      </c>
      <c r="X128" s="200" t="s">
        <v>69</v>
      </c>
      <c r="Y128" s="200" t="s">
        <v>648</v>
      </c>
      <c r="Z128" s="200" t="s">
        <v>649</v>
      </c>
      <c r="AA128" s="233" t="s">
        <v>650</v>
      </c>
      <c r="AB128" s="216">
        <v>46310</v>
      </c>
      <c r="AC128" s="200"/>
      <c r="AD128" s="229" t="s">
        <v>72</v>
      </c>
      <c r="AE128" s="184" t="s">
        <v>73</v>
      </c>
      <c r="AF128" s="185"/>
      <c r="AG128" s="186"/>
      <c r="AH128" s="187"/>
      <c r="AI128" s="187"/>
      <c r="AJ128" s="184" t="s">
        <v>73</v>
      </c>
      <c r="AK128" s="185"/>
      <c r="AL128" s="187"/>
      <c r="AM128" s="186"/>
      <c r="AN128" s="187"/>
      <c r="AO128" s="185" t="s">
        <v>79</v>
      </c>
      <c r="AP128" s="187"/>
      <c r="AQ128" s="188"/>
      <c r="AR128" s="188"/>
      <c r="AS128" s="188"/>
    </row>
    <row r="129" spans="1:45" s="189" customFormat="1" ht="30" hidden="1" customHeight="1">
      <c r="A129" s="199" t="s">
        <v>632</v>
      </c>
      <c r="B129" s="200" t="s">
        <v>1109</v>
      </c>
      <c r="C129" s="200" t="s">
        <v>1110</v>
      </c>
      <c r="D129" s="200" t="s">
        <v>1132</v>
      </c>
      <c r="E129" s="200" t="s">
        <v>1133</v>
      </c>
      <c r="F129" s="201" t="s">
        <v>1140</v>
      </c>
      <c r="G129" s="201" t="s">
        <v>1141</v>
      </c>
      <c r="H129" s="200" t="s">
        <v>1142</v>
      </c>
      <c r="I129" s="199" t="s">
        <v>1143</v>
      </c>
      <c r="J129" s="202" t="s">
        <v>1144</v>
      </c>
      <c r="K129" s="203" t="s">
        <v>44163</v>
      </c>
      <c r="L129" s="200" t="s">
        <v>60</v>
      </c>
      <c r="M129" s="200" t="s">
        <v>61</v>
      </c>
      <c r="N129" s="200" t="s">
        <v>62</v>
      </c>
      <c r="O129" s="200" t="s">
        <v>30833</v>
      </c>
      <c r="P129" s="200" t="s">
        <v>92</v>
      </c>
      <c r="Q129" s="200" t="s">
        <v>65</v>
      </c>
      <c r="R129" s="200" t="s">
        <v>1110</v>
      </c>
      <c r="S129" s="200" t="s">
        <v>1133</v>
      </c>
      <c r="T129" s="200" t="s">
        <v>657</v>
      </c>
      <c r="U129" s="203" t="s">
        <v>647</v>
      </c>
      <c r="V129" s="200">
        <v>1</v>
      </c>
      <c r="W129" s="200" t="s">
        <v>68</v>
      </c>
      <c r="X129" s="200" t="s">
        <v>69</v>
      </c>
      <c r="Y129" s="200" t="s">
        <v>648</v>
      </c>
      <c r="Z129" s="200" t="s">
        <v>649</v>
      </c>
      <c r="AA129" s="233" t="s">
        <v>650</v>
      </c>
      <c r="AB129" s="216">
        <v>46310</v>
      </c>
      <c r="AC129" s="200"/>
      <c r="AD129" s="229" t="s">
        <v>72</v>
      </c>
      <c r="AE129" s="184" t="s">
        <v>73</v>
      </c>
      <c r="AF129" s="185"/>
      <c r="AG129" s="186"/>
      <c r="AH129" s="187"/>
      <c r="AI129" s="187"/>
      <c r="AJ129" s="184" t="s">
        <v>73</v>
      </c>
      <c r="AK129" s="185"/>
      <c r="AL129" s="187"/>
      <c r="AM129" s="186"/>
      <c r="AN129" s="187"/>
      <c r="AO129" s="185" t="s">
        <v>79</v>
      </c>
      <c r="AP129" s="187"/>
      <c r="AQ129" s="188"/>
      <c r="AR129" s="188"/>
      <c r="AS129" s="188"/>
    </row>
    <row r="130" spans="1:45" s="189" customFormat="1" ht="30" hidden="1" customHeight="1">
      <c r="A130" s="199" t="s">
        <v>632</v>
      </c>
      <c r="B130" s="200" t="s">
        <v>1145</v>
      </c>
      <c r="C130" s="200" t="s">
        <v>1146</v>
      </c>
      <c r="D130" s="200" t="s">
        <v>1147</v>
      </c>
      <c r="E130" s="200" t="s">
        <v>1148</v>
      </c>
      <c r="F130" s="201" t="s">
        <v>1149</v>
      </c>
      <c r="G130" s="201" t="s">
        <v>1150</v>
      </c>
      <c r="H130" s="200" t="s">
        <v>1151</v>
      </c>
      <c r="I130" s="199" t="s">
        <v>1152</v>
      </c>
      <c r="J130" s="202" t="s">
        <v>1153</v>
      </c>
      <c r="K130" s="203" t="s">
        <v>44164</v>
      </c>
      <c r="L130" s="200" t="s">
        <v>90</v>
      </c>
      <c r="M130" s="200" t="s">
        <v>61</v>
      </c>
      <c r="N130" s="200" t="s">
        <v>62</v>
      </c>
      <c r="O130" s="200" t="s">
        <v>30833</v>
      </c>
      <c r="P130" s="200" t="s">
        <v>92</v>
      </c>
      <c r="Q130" s="200" t="s">
        <v>65</v>
      </c>
      <c r="R130" s="200" t="s">
        <v>1146</v>
      </c>
      <c r="S130" s="200" t="s">
        <v>1148</v>
      </c>
      <c r="T130" s="200" t="s">
        <v>646</v>
      </c>
      <c r="U130" s="203" t="s">
        <v>647</v>
      </c>
      <c r="V130" s="200">
        <v>0.95</v>
      </c>
      <c r="W130" s="200" t="s">
        <v>68</v>
      </c>
      <c r="X130" s="200" t="s">
        <v>69</v>
      </c>
      <c r="Y130" s="200" t="s">
        <v>648</v>
      </c>
      <c r="Z130" s="200" t="s">
        <v>649</v>
      </c>
      <c r="AA130" s="233" t="s">
        <v>650</v>
      </c>
      <c r="AB130" s="216">
        <v>46310</v>
      </c>
      <c r="AC130" s="200"/>
      <c r="AD130" s="229" t="s">
        <v>72</v>
      </c>
      <c r="AE130" s="184" t="s">
        <v>73</v>
      </c>
      <c r="AF130" s="185"/>
      <c r="AG130" s="186"/>
      <c r="AH130" s="187"/>
      <c r="AI130" s="187"/>
      <c r="AJ130" s="184" t="s">
        <v>73</v>
      </c>
      <c r="AK130" s="185"/>
      <c r="AL130" s="187"/>
      <c r="AM130" s="186"/>
      <c r="AN130" s="187"/>
      <c r="AO130" s="185" t="s">
        <v>79</v>
      </c>
      <c r="AP130" s="187"/>
      <c r="AQ130" s="188"/>
      <c r="AR130" s="188"/>
      <c r="AS130" s="188"/>
    </row>
    <row r="131" spans="1:45" s="189" customFormat="1" ht="30" hidden="1" customHeight="1">
      <c r="A131" s="199" t="s">
        <v>632</v>
      </c>
      <c r="B131" s="200" t="s">
        <v>1145</v>
      </c>
      <c r="C131" s="200" t="s">
        <v>1146</v>
      </c>
      <c r="D131" s="200" t="s">
        <v>1147</v>
      </c>
      <c r="E131" s="200" t="s">
        <v>1148</v>
      </c>
      <c r="F131" s="201" t="s">
        <v>1157</v>
      </c>
      <c r="G131" s="201" t="s">
        <v>1158</v>
      </c>
      <c r="H131" s="200" t="s">
        <v>1159</v>
      </c>
      <c r="I131" s="199" t="s">
        <v>1160</v>
      </c>
      <c r="J131" s="202" t="s">
        <v>1161</v>
      </c>
      <c r="K131" s="203" t="s">
        <v>44165</v>
      </c>
      <c r="L131" s="200" t="s">
        <v>60</v>
      </c>
      <c r="M131" s="200" t="s">
        <v>61</v>
      </c>
      <c r="N131" s="200" t="s">
        <v>62</v>
      </c>
      <c r="O131" s="200" t="s">
        <v>30833</v>
      </c>
      <c r="P131" s="200" t="s">
        <v>92</v>
      </c>
      <c r="Q131" s="200" t="s">
        <v>65</v>
      </c>
      <c r="R131" s="200" t="s">
        <v>1146</v>
      </c>
      <c r="S131" s="200" t="s">
        <v>1148</v>
      </c>
      <c r="T131" s="200" t="s">
        <v>657</v>
      </c>
      <c r="U131" s="203" t="s">
        <v>647</v>
      </c>
      <c r="V131" s="200">
        <v>1</v>
      </c>
      <c r="W131" s="200" t="s">
        <v>68</v>
      </c>
      <c r="X131" s="200" t="s">
        <v>69</v>
      </c>
      <c r="Y131" s="200" t="s">
        <v>648</v>
      </c>
      <c r="Z131" s="200" t="s">
        <v>649</v>
      </c>
      <c r="AA131" s="233" t="s">
        <v>650</v>
      </c>
      <c r="AB131" s="216">
        <v>46310</v>
      </c>
      <c r="AC131" s="200"/>
      <c r="AD131" s="229" t="s">
        <v>72</v>
      </c>
      <c r="AE131" s="184" t="s">
        <v>73</v>
      </c>
      <c r="AF131" s="185"/>
      <c r="AG131" s="186"/>
      <c r="AH131" s="187"/>
      <c r="AI131" s="187"/>
      <c r="AJ131" s="184" t="s">
        <v>73</v>
      </c>
      <c r="AK131" s="185"/>
      <c r="AL131" s="187"/>
      <c r="AM131" s="186"/>
      <c r="AN131" s="187"/>
      <c r="AO131" s="185" t="s">
        <v>79</v>
      </c>
      <c r="AP131" s="187"/>
      <c r="AQ131" s="188"/>
      <c r="AR131" s="188"/>
      <c r="AS131" s="188"/>
    </row>
    <row r="132" spans="1:45" s="189" customFormat="1" ht="30" hidden="1" customHeight="1">
      <c r="A132" s="199" t="s">
        <v>632</v>
      </c>
      <c r="B132" s="200" t="s">
        <v>1145</v>
      </c>
      <c r="C132" s="200" t="s">
        <v>1146</v>
      </c>
      <c r="D132" s="200" t="s">
        <v>1147</v>
      </c>
      <c r="E132" s="200" t="s">
        <v>1148</v>
      </c>
      <c r="F132" s="201" t="s">
        <v>1163</v>
      </c>
      <c r="G132" s="201" t="s">
        <v>1164</v>
      </c>
      <c r="H132" s="200" t="s">
        <v>1165</v>
      </c>
      <c r="I132" s="199" t="s">
        <v>1166</v>
      </c>
      <c r="J132" s="202" t="s">
        <v>1167</v>
      </c>
      <c r="K132" s="203" t="s">
        <v>44166</v>
      </c>
      <c r="L132" s="200" t="s">
        <v>60</v>
      </c>
      <c r="M132" s="200" t="s">
        <v>61</v>
      </c>
      <c r="N132" s="200" t="s">
        <v>62</v>
      </c>
      <c r="O132" s="200" t="s">
        <v>30833</v>
      </c>
      <c r="P132" s="200" t="s">
        <v>92</v>
      </c>
      <c r="Q132" s="200" t="s">
        <v>65</v>
      </c>
      <c r="R132" s="200" t="s">
        <v>1146</v>
      </c>
      <c r="S132" s="200" t="s">
        <v>1148</v>
      </c>
      <c r="T132" s="200" t="s">
        <v>852</v>
      </c>
      <c r="U132" s="203" t="s">
        <v>1169</v>
      </c>
      <c r="V132" s="200">
        <v>1</v>
      </c>
      <c r="W132" s="200" t="s">
        <v>68</v>
      </c>
      <c r="X132" s="200" t="s">
        <v>69</v>
      </c>
      <c r="Y132" s="200" t="s">
        <v>648</v>
      </c>
      <c r="Z132" s="200" t="s">
        <v>649</v>
      </c>
      <c r="AA132" s="233" t="s">
        <v>650</v>
      </c>
      <c r="AB132" s="216">
        <v>46310</v>
      </c>
      <c r="AC132" s="200"/>
      <c r="AD132" s="229" t="s">
        <v>72</v>
      </c>
      <c r="AE132" s="184" t="s">
        <v>73</v>
      </c>
      <c r="AF132" s="185"/>
      <c r="AG132" s="186"/>
      <c r="AH132" s="187"/>
      <c r="AI132" s="187"/>
      <c r="AJ132" s="184" t="s">
        <v>73</v>
      </c>
      <c r="AK132" s="185"/>
      <c r="AL132" s="187"/>
      <c r="AM132" s="186"/>
      <c r="AN132" s="187"/>
      <c r="AO132" s="185" t="s">
        <v>79</v>
      </c>
      <c r="AP132" s="187"/>
      <c r="AQ132" s="188"/>
      <c r="AR132" s="188"/>
      <c r="AS132" s="188"/>
    </row>
    <row r="133" spans="1:45" s="189" customFormat="1" ht="30" hidden="1" customHeight="1">
      <c r="A133" s="199" t="s">
        <v>632</v>
      </c>
      <c r="B133" s="200" t="s">
        <v>1145</v>
      </c>
      <c r="C133" s="200" t="s">
        <v>1146</v>
      </c>
      <c r="D133" s="200" t="s">
        <v>1170</v>
      </c>
      <c r="E133" s="200" t="s">
        <v>1171</v>
      </c>
      <c r="F133" s="201" t="s">
        <v>1172</v>
      </c>
      <c r="G133" s="201" t="s">
        <v>1173</v>
      </c>
      <c r="H133" s="200" t="s">
        <v>1174</v>
      </c>
      <c r="I133" s="199" t="s">
        <v>1175</v>
      </c>
      <c r="J133" s="202" t="s">
        <v>1176</v>
      </c>
      <c r="K133" s="203" t="s">
        <v>1177</v>
      </c>
      <c r="L133" s="200" t="s">
        <v>60</v>
      </c>
      <c r="M133" s="200" t="s">
        <v>61</v>
      </c>
      <c r="N133" s="200" t="s">
        <v>62</v>
      </c>
      <c r="O133" s="200" t="s">
        <v>30833</v>
      </c>
      <c r="P133" s="200" t="s">
        <v>92</v>
      </c>
      <c r="Q133" s="200" t="s">
        <v>65</v>
      </c>
      <c r="R133" s="200" t="s">
        <v>1146</v>
      </c>
      <c r="S133" s="200" t="s">
        <v>1171</v>
      </c>
      <c r="T133" s="200" t="s">
        <v>852</v>
      </c>
      <c r="U133" s="203" t="s">
        <v>1178</v>
      </c>
      <c r="V133" s="200">
        <v>1</v>
      </c>
      <c r="W133" s="200" t="s">
        <v>68</v>
      </c>
      <c r="X133" s="200" t="s">
        <v>69</v>
      </c>
      <c r="Y133" s="200" t="s">
        <v>648</v>
      </c>
      <c r="Z133" s="200" t="s">
        <v>649</v>
      </c>
      <c r="AA133" s="233" t="s">
        <v>650</v>
      </c>
      <c r="AB133" s="216">
        <v>46310</v>
      </c>
      <c r="AC133" s="200"/>
      <c r="AD133" s="229" t="s">
        <v>72</v>
      </c>
      <c r="AE133" s="184" t="s">
        <v>73</v>
      </c>
      <c r="AF133" s="185"/>
      <c r="AG133" s="186"/>
      <c r="AH133" s="187"/>
      <c r="AI133" s="187"/>
      <c r="AJ133" s="184" t="s">
        <v>73</v>
      </c>
      <c r="AK133" s="185"/>
      <c r="AL133" s="187"/>
      <c r="AM133" s="186"/>
      <c r="AN133" s="187"/>
      <c r="AO133" s="185" t="s">
        <v>79</v>
      </c>
      <c r="AP133" s="187"/>
      <c r="AQ133" s="188"/>
      <c r="AR133" s="188"/>
      <c r="AS133" s="188"/>
    </row>
    <row r="134" spans="1:45" s="189" customFormat="1" ht="30" hidden="1" customHeight="1">
      <c r="A134" s="199" t="s">
        <v>632</v>
      </c>
      <c r="B134" s="200" t="s">
        <v>1145</v>
      </c>
      <c r="C134" s="200" t="s">
        <v>1146</v>
      </c>
      <c r="D134" s="200" t="s">
        <v>1170</v>
      </c>
      <c r="E134" s="200" t="s">
        <v>1171</v>
      </c>
      <c r="F134" s="201" t="s">
        <v>1179</v>
      </c>
      <c r="G134" s="201" t="s">
        <v>1180</v>
      </c>
      <c r="H134" s="200" t="s">
        <v>1181</v>
      </c>
      <c r="I134" s="199" t="s">
        <v>1182</v>
      </c>
      <c r="J134" s="202" t="s">
        <v>1183</v>
      </c>
      <c r="K134" s="203" t="s">
        <v>44167</v>
      </c>
      <c r="L134" s="200" t="s">
        <v>60</v>
      </c>
      <c r="M134" s="200" t="s">
        <v>61</v>
      </c>
      <c r="N134" s="200" t="s">
        <v>62</v>
      </c>
      <c r="O134" s="200" t="s">
        <v>30833</v>
      </c>
      <c r="P134" s="200" t="s">
        <v>92</v>
      </c>
      <c r="Q134" s="200" t="s">
        <v>65</v>
      </c>
      <c r="R134" s="200" t="s">
        <v>1146</v>
      </c>
      <c r="S134" s="200" t="s">
        <v>1171</v>
      </c>
      <c r="T134" s="200" t="s">
        <v>741</v>
      </c>
      <c r="U134" s="203" t="s">
        <v>1185</v>
      </c>
      <c r="V134" s="200">
        <v>1</v>
      </c>
      <c r="W134" s="200" t="s">
        <v>68</v>
      </c>
      <c r="X134" s="200" t="s">
        <v>69</v>
      </c>
      <c r="Y134" s="200" t="s">
        <v>648</v>
      </c>
      <c r="Z134" s="200" t="s">
        <v>649</v>
      </c>
      <c r="AA134" s="233" t="s">
        <v>650</v>
      </c>
      <c r="AB134" s="216">
        <v>46310</v>
      </c>
      <c r="AC134" s="200"/>
      <c r="AD134" s="229" t="s">
        <v>72</v>
      </c>
      <c r="AE134" s="184" t="s">
        <v>73</v>
      </c>
      <c r="AF134" s="185"/>
      <c r="AG134" s="186"/>
      <c r="AH134" s="187"/>
      <c r="AI134" s="187"/>
      <c r="AJ134" s="184" t="s">
        <v>73</v>
      </c>
      <c r="AK134" s="185"/>
      <c r="AL134" s="187"/>
      <c r="AM134" s="186"/>
      <c r="AN134" s="187"/>
      <c r="AO134" s="185" t="s">
        <v>79</v>
      </c>
      <c r="AP134" s="187"/>
      <c r="AQ134" s="188"/>
      <c r="AR134" s="188"/>
      <c r="AS134" s="188"/>
    </row>
    <row r="135" spans="1:45" s="189" customFormat="1" ht="30" hidden="1" customHeight="1">
      <c r="A135" s="199" t="s">
        <v>632</v>
      </c>
      <c r="B135" s="200" t="s">
        <v>1145</v>
      </c>
      <c r="C135" s="200" t="s">
        <v>1146</v>
      </c>
      <c r="D135" s="200" t="s">
        <v>1170</v>
      </c>
      <c r="E135" s="200" t="s">
        <v>1171</v>
      </c>
      <c r="F135" s="201" t="s">
        <v>1186</v>
      </c>
      <c r="G135" s="201" t="s">
        <v>1187</v>
      </c>
      <c r="H135" s="200" t="s">
        <v>1188</v>
      </c>
      <c r="I135" s="199" t="s">
        <v>1189</v>
      </c>
      <c r="J135" s="202" t="s">
        <v>1190</v>
      </c>
      <c r="K135" s="203" t="s">
        <v>44168</v>
      </c>
      <c r="L135" s="200" t="s">
        <v>776</v>
      </c>
      <c r="M135" s="200" t="s">
        <v>61</v>
      </c>
      <c r="N135" s="200" t="s">
        <v>62</v>
      </c>
      <c r="O135" s="200" t="s">
        <v>30833</v>
      </c>
      <c r="P135" s="200" t="s">
        <v>92</v>
      </c>
      <c r="Q135" s="200" t="s">
        <v>65</v>
      </c>
      <c r="R135" s="200" t="s">
        <v>1146</v>
      </c>
      <c r="S135" s="200" t="s">
        <v>1171</v>
      </c>
      <c r="T135" s="200" t="s">
        <v>837</v>
      </c>
      <c r="U135" s="203" t="s">
        <v>647</v>
      </c>
      <c r="V135" s="200">
        <v>0.9</v>
      </c>
      <c r="W135" s="200" t="s">
        <v>68</v>
      </c>
      <c r="X135" s="200" t="s">
        <v>69</v>
      </c>
      <c r="Y135" s="200" t="s">
        <v>648</v>
      </c>
      <c r="Z135" s="200" t="s">
        <v>649</v>
      </c>
      <c r="AA135" s="233" t="s">
        <v>650</v>
      </c>
      <c r="AB135" s="216">
        <v>46310</v>
      </c>
      <c r="AC135" s="200"/>
      <c r="AD135" s="229" t="s">
        <v>72</v>
      </c>
      <c r="AE135" s="184" t="s">
        <v>73</v>
      </c>
      <c r="AF135" s="185"/>
      <c r="AG135" s="186"/>
      <c r="AH135" s="187"/>
      <c r="AI135" s="187"/>
      <c r="AJ135" s="184" t="s">
        <v>73</v>
      </c>
      <c r="AK135" s="185"/>
      <c r="AL135" s="187"/>
      <c r="AM135" s="186"/>
      <c r="AN135" s="187"/>
      <c r="AO135" s="185" t="s">
        <v>79</v>
      </c>
      <c r="AP135" s="187"/>
      <c r="AQ135" s="188"/>
      <c r="AR135" s="188"/>
      <c r="AS135" s="188"/>
    </row>
    <row r="136" spans="1:45" s="189" customFormat="1" ht="30" hidden="1" customHeight="1">
      <c r="A136" s="199" t="s">
        <v>632</v>
      </c>
      <c r="B136" s="200" t="s">
        <v>1145</v>
      </c>
      <c r="C136" s="200" t="s">
        <v>1146</v>
      </c>
      <c r="D136" s="200" t="s">
        <v>1170</v>
      </c>
      <c r="E136" s="200" t="s">
        <v>1171</v>
      </c>
      <c r="F136" s="201" t="s">
        <v>1192</v>
      </c>
      <c r="G136" s="201" t="s">
        <v>1193</v>
      </c>
      <c r="H136" s="200" t="s">
        <v>1194</v>
      </c>
      <c r="I136" s="199" t="s">
        <v>1195</v>
      </c>
      <c r="J136" s="202" t="s">
        <v>1196</v>
      </c>
      <c r="K136" s="203" t="s">
        <v>44169</v>
      </c>
      <c r="L136" s="200" t="s">
        <v>90</v>
      </c>
      <c r="M136" s="200" t="s">
        <v>61</v>
      </c>
      <c r="N136" s="200" t="s">
        <v>62</v>
      </c>
      <c r="O136" s="200" t="s">
        <v>30833</v>
      </c>
      <c r="P136" s="200" t="s">
        <v>92</v>
      </c>
      <c r="Q136" s="200" t="s">
        <v>65</v>
      </c>
      <c r="R136" s="200" t="s">
        <v>1146</v>
      </c>
      <c r="S136" s="200" t="s">
        <v>1171</v>
      </c>
      <c r="T136" s="200" t="s">
        <v>646</v>
      </c>
      <c r="U136" s="203" t="s">
        <v>647</v>
      </c>
      <c r="V136" s="200">
        <v>0.95</v>
      </c>
      <c r="W136" s="200" t="s">
        <v>68</v>
      </c>
      <c r="X136" s="200" t="s">
        <v>69</v>
      </c>
      <c r="Y136" s="200" t="s">
        <v>648</v>
      </c>
      <c r="Z136" s="200" t="s">
        <v>649</v>
      </c>
      <c r="AA136" s="233" t="s">
        <v>650</v>
      </c>
      <c r="AB136" s="216">
        <v>46310</v>
      </c>
      <c r="AC136" s="200"/>
      <c r="AD136" s="229" t="s">
        <v>72</v>
      </c>
      <c r="AE136" s="184"/>
      <c r="AF136" s="185"/>
      <c r="AG136" s="186"/>
      <c r="AH136" s="187"/>
      <c r="AI136" s="187"/>
      <c r="AJ136" s="184"/>
      <c r="AK136" s="185"/>
      <c r="AL136" s="187"/>
      <c r="AM136" s="186"/>
      <c r="AN136" s="187"/>
      <c r="AO136" s="185" t="s">
        <v>79</v>
      </c>
      <c r="AP136" s="187"/>
    </row>
    <row r="137" spans="1:45" s="189" customFormat="1" ht="30" hidden="1" customHeight="1">
      <c r="A137" s="199" t="s">
        <v>632</v>
      </c>
      <c r="B137" s="200" t="s">
        <v>1145</v>
      </c>
      <c r="C137" s="200" t="s">
        <v>1146</v>
      </c>
      <c r="D137" s="200" t="s">
        <v>1198</v>
      </c>
      <c r="E137" s="200" t="s">
        <v>1199</v>
      </c>
      <c r="F137" s="201" t="s">
        <v>1200</v>
      </c>
      <c r="G137" s="201" t="s">
        <v>1201</v>
      </c>
      <c r="H137" s="200" t="s">
        <v>1202</v>
      </c>
      <c r="I137" s="199" t="s">
        <v>1203</v>
      </c>
      <c r="J137" s="202" t="s">
        <v>1204</v>
      </c>
      <c r="K137" s="203" t="s">
        <v>44170</v>
      </c>
      <c r="L137" s="200" t="s">
        <v>90</v>
      </c>
      <c r="M137" s="200" t="s">
        <v>61</v>
      </c>
      <c r="N137" s="200" t="s">
        <v>62</v>
      </c>
      <c r="O137" s="200" t="s">
        <v>30833</v>
      </c>
      <c r="P137" s="200" t="s">
        <v>92</v>
      </c>
      <c r="Q137" s="200" t="s">
        <v>65</v>
      </c>
      <c r="R137" s="200" t="s">
        <v>1146</v>
      </c>
      <c r="S137" s="200" t="s">
        <v>1199</v>
      </c>
      <c r="T137" s="200" t="s">
        <v>646</v>
      </c>
      <c r="U137" s="203" t="s">
        <v>647</v>
      </c>
      <c r="V137" s="200">
        <v>0.95</v>
      </c>
      <c r="W137" s="200" t="s">
        <v>68</v>
      </c>
      <c r="X137" s="200" t="s">
        <v>69</v>
      </c>
      <c r="Y137" s="200" t="s">
        <v>648</v>
      </c>
      <c r="Z137" s="200" t="s">
        <v>649</v>
      </c>
      <c r="AA137" s="233" t="s">
        <v>650</v>
      </c>
      <c r="AB137" s="216">
        <v>46310</v>
      </c>
      <c r="AC137" s="200"/>
      <c r="AD137" s="229" t="s">
        <v>72</v>
      </c>
      <c r="AE137" s="184" t="s">
        <v>73</v>
      </c>
      <c r="AF137" s="185"/>
      <c r="AG137" s="186"/>
      <c r="AH137" s="187"/>
      <c r="AI137" s="187"/>
      <c r="AJ137" s="184" t="s">
        <v>73</v>
      </c>
      <c r="AK137" s="185"/>
      <c r="AL137" s="187"/>
      <c r="AM137" s="186"/>
      <c r="AN137" s="187"/>
      <c r="AO137" s="185" t="s">
        <v>79</v>
      </c>
      <c r="AP137" s="187"/>
      <c r="AQ137" s="188"/>
      <c r="AR137" s="188"/>
      <c r="AS137" s="188"/>
    </row>
    <row r="138" spans="1:45" s="189" customFormat="1" ht="30" hidden="1" customHeight="1">
      <c r="A138" s="199" t="s">
        <v>632</v>
      </c>
      <c r="B138" s="200" t="s">
        <v>1145</v>
      </c>
      <c r="C138" s="200" t="s">
        <v>1146</v>
      </c>
      <c r="D138" s="200" t="s">
        <v>1198</v>
      </c>
      <c r="E138" s="200" t="s">
        <v>1199</v>
      </c>
      <c r="F138" s="201" t="s">
        <v>1206</v>
      </c>
      <c r="G138" s="201" t="s">
        <v>1207</v>
      </c>
      <c r="H138" s="200" t="s">
        <v>1208</v>
      </c>
      <c r="I138" s="199" t="s">
        <v>1209</v>
      </c>
      <c r="J138" s="202" t="s">
        <v>1210</v>
      </c>
      <c r="K138" s="203" t="s">
        <v>44171</v>
      </c>
      <c r="L138" s="200" t="s">
        <v>60</v>
      </c>
      <c r="M138" s="200" t="s">
        <v>61</v>
      </c>
      <c r="N138" s="200" t="s">
        <v>62</v>
      </c>
      <c r="O138" s="200" t="s">
        <v>30833</v>
      </c>
      <c r="P138" s="200" t="s">
        <v>92</v>
      </c>
      <c r="Q138" s="200" t="s">
        <v>65</v>
      </c>
      <c r="R138" s="200" t="s">
        <v>1146</v>
      </c>
      <c r="S138" s="200" t="s">
        <v>1199</v>
      </c>
      <c r="T138" s="200" t="s">
        <v>741</v>
      </c>
      <c r="U138" s="203" t="s">
        <v>1212</v>
      </c>
      <c r="V138" s="200">
        <v>1</v>
      </c>
      <c r="W138" s="200" t="s">
        <v>68</v>
      </c>
      <c r="X138" s="200" t="s">
        <v>69</v>
      </c>
      <c r="Y138" s="200" t="s">
        <v>648</v>
      </c>
      <c r="Z138" s="200" t="s">
        <v>649</v>
      </c>
      <c r="AA138" s="233" t="s">
        <v>650</v>
      </c>
      <c r="AB138" s="216">
        <v>46310</v>
      </c>
      <c r="AC138" s="200"/>
      <c r="AD138" s="229" t="s">
        <v>72</v>
      </c>
      <c r="AE138" s="184" t="s">
        <v>73</v>
      </c>
      <c r="AF138" s="185"/>
      <c r="AG138" s="186"/>
      <c r="AH138" s="187"/>
      <c r="AI138" s="187"/>
      <c r="AJ138" s="184" t="s">
        <v>73</v>
      </c>
      <c r="AK138" s="185"/>
      <c r="AL138" s="187"/>
      <c r="AM138" s="186"/>
      <c r="AN138" s="187"/>
      <c r="AO138" s="185" t="s">
        <v>79</v>
      </c>
      <c r="AP138" s="187"/>
      <c r="AQ138" s="188"/>
      <c r="AR138" s="188"/>
      <c r="AS138" s="188"/>
    </row>
    <row r="139" spans="1:45" s="189" customFormat="1" ht="30" hidden="1" customHeight="1">
      <c r="A139" s="199" t="s">
        <v>632</v>
      </c>
      <c r="B139" s="200" t="s">
        <v>1145</v>
      </c>
      <c r="C139" s="200" t="s">
        <v>1146</v>
      </c>
      <c r="D139" s="200" t="s">
        <v>1213</v>
      </c>
      <c r="E139" s="200" t="s">
        <v>1214</v>
      </c>
      <c r="F139" s="201" t="s">
        <v>1215</v>
      </c>
      <c r="G139" s="201" t="s">
        <v>1216</v>
      </c>
      <c r="H139" s="200" t="s">
        <v>1217</v>
      </c>
      <c r="I139" s="199" t="s">
        <v>1218</v>
      </c>
      <c r="J139" s="202" t="s">
        <v>1219</v>
      </c>
      <c r="K139" s="203" t="s">
        <v>1220</v>
      </c>
      <c r="L139" s="200" t="s">
        <v>90</v>
      </c>
      <c r="M139" s="200" t="s">
        <v>61</v>
      </c>
      <c r="N139" s="200" t="s">
        <v>62</v>
      </c>
      <c r="O139" s="200" t="s">
        <v>30833</v>
      </c>
      <c r="P139" s="200" t="s">
        <v>92</v>
      </c>
      <c r="Q139" s="200" t="s">
        <v>65</v>
      </c>
      <c r="R139" s="200" t="s">
        <v>1146</v>
      </c>
      <c r="S139" s="200" t="s">
        <v>1214</v>
      </c>
      <c r="T139" s="200" t="s">
        <v>646</v>
      </c>
      <c r="U139" s="203" t="s">
        <v>647</v>
      </c>
      <c r="V139" s="200">
        <v>0.95</v>
      </c>
      <c r="W139" s="200" t="s">
        <v>68</v>
      </c>
      <c r="X139" s="200" t="s">
        <v>69</v>
      </c>
      <c r="Y139" s="200" t="s">
        <v>648</v>
      </c>
      <c r="Z139" s="200" t="s">
        <v>649</v>
      </c>
      <c r="AA139" s="233" t="s">
        <v>650</v>
      </c>
      <c r="AB139" s="216">
        <v>46310</v>
      </c>
      <c r="AC139" s="200"/>
      <c r="AD139" s="229" t="s">
        <v>72</v>
      </c>
      <c r="AE139" s="184" t="s">
        <v>73</v>
      </c>
      <c r="AF139" s="185"/>
      <c r="AG139" s="186"/>
      <c r="AH139" s="187"/>
      <c r="AI139" s="187"/>
      <c r="AJ139" s="184" t="s">
        <v>73</v>
      </c>
      <c r="AK139" s="185"/>
      <c r="AL139" s="187"/>
      <c r="AM139" s="186"/>
      <c r="AN139" s="187"/>
      <c r="AO139" s="185" t="s">
        <v>79</v>
      </c>
      <c r="AP139" s="187"/>
      <c r="AQ139" s="188"/>
      <c r="AR139" s="188"/>
      <c r="AS139" s="188"/>
    </row>
    <row r="140" spans="1:45" s="189" customFormat="1" ht="30" hidden="1" customHeight="1">
      <c r="A140" s="199" t="s">
        <v>632</v>
      </c>
      <c r="B140" s="200" t="s">
        <v>1145</v>
      </c>
      <c r="C140" s="200" t="s">
        <v>1146</v>
      </c>
      <c r="D140" s="200" t="s">
        <v>1213</v>
      </c>
      <c r="E140" s="200" t="s">
        <v>1214</v>
      </c>
      <c r="F140" s="201" t="s">
        <v>1221</v>
      </c>
      <c r="G140" s="201" t="s">
        <v>1222</v>
      </c>
      <c r="H140" s="200" t="s">
        <v>1223</v>
      </c>
      <c r="I140" s="199" t="s">
        <v>1224</v>
      </c>
      <c r="J140" s="202" t="s">
        <v>1225</v>
      </c>
      <c r="K140" s="203" t="s">
        <v>1226</v>
      </c>
      <c r="L140" s="200" t="s">
        <v>60</v>
      </c>
      <c r="M140" s="200" t="s">
        <v>61</v>
      </c>
      <c r="N140" s="200" t="s">
        <v>62</v>
      </c>
      <c r="O140" s="200" t="s">
        <v>30833</v>
      </c>
      <c r="P140" s="200" t="s">
        <v>92</v>
      </c>
      <c r="Q140" s="200" t="s">
        <v>65</v>
      </c>
      <c r="R140" s="200" t="s">
        <v>1146</v>
      </c>
      <c r="S140" s="200" t="s">
        <v>1214</v>
      </c>
      <c r="T140" s="200" t="s">
        <v>852</v>
      </c>
      <c r="U140" s="203" t="s">
        <v>1227</v>
      </c>
      <c r="V140" s="200">
        <v>1</v>
      </c>
      <c r="W140" s="200" t="s">
        <v>68</v>
      </c>
      <c r="X140" s="200" t="s">
        <v>69</v>
      </c>
      <c r="Y140" s="200" t="s">
        <v>648</v>
      </c>
      <c r="Z140" s="200" t="s">
        <v>649</v>
      </c>
      <c r="AA140" s="233" t="s">
        <v>650</v>
      </c>
      <c r="AB140" s="216">
        <v>46310</v>
      </c>
      <c r="AC140" s="200"/>
      <c r="AD140" s="229" t="s">
        <v>72</v>
      </c>
      <c r="AE140" s="184" t="s">
        <v>73</v>
      </c>
      <c r="AF140" s="185"/>
      <c r="AG140" s="186"/>
      <c r="AH140" s="187"/>
      <c r="AI140" s="187"/>
      <c r="AJ140" s="184" t="s">
        <v>73</v>
      </c>
      <c r="AK140" s="185"/>
      <c r="AL140" s="187"/>
      <c r="AM140" s="186"/>
      <c r="AN140" s="187"/>
      <c r="AO140" s="185" t="s">
        <v>79</v>
      </c>
      <c r="AP140" s="187"/>
      <c r="AQ140" s="188"/>
      <c r="AR140" s="188"/>
      <c r="AS140" s="188"/>
    </row>
    <row r="141" spans="1:45" s="189" customFormat="1" ht="30" hidden="1" customHeight="1">
      <c r="A141" s="199" t="s">
        <v>632</v>
      </c>
      <c r="B141" s="200" t="s">
        <v>1145</v>
      </c>
      <c r="C141" s="200" t="s">
        <v>1146</v>
      </c>
      <c r="D141" s="200" t="s">
        <v>1228</v>
      </c>
      <c r="E141" s="200" t="s">
        <v>1229</v>
      </c>
      <c r="F141" s="201" t="s">
        <v>1230</v>
      </c>
      <c r="G141" s="201" t="s">
        <v>1231</v>
      </c>
      <c r="H141" s="200" t="s">
        <v>1232</v>
      </c>
      <c r="I141" s="199" t="s">
        <v>1233</v>
      </c>
      <c r="J141" s="202" t="s">
        <v>1234</v>
      </c>
      <c r="K141" s="203" t="s">
        <v>44172</v>
      </c>
      <c r="L141" s="200" t="s">
        <v>60</v>
      </c>
      <c r="M141" s="200" t="s">
        <v>61</v>
      </c>
      <c r="N141" s="200" t="s">
        <v>62</v>
      </c>
      <c r="O141" s="200" t="s">
        <v>30833</v>
      </c>
      <c r="P141" s="200" t="s">
        <v>92</v>
      </c>
      <c r="Q141" s="200" t="s">
        <v>65</v>
      </c>
      <c r="R141" s="200" t="s">
        <v>1146</v>
      </c>
      <c r="S141" s="200" t="s">
        <v>1229</v>
      </c>
      <c r="T141" s="200" t="s">
        <v>852</v>
      </c>
      <c r="U141" s="203" t="s">
        <v>1236</v>
      </c>
      <c r="V141" s="200">
        <v>1</v>
      </c>
      <c r="W141" s="200" t="s">
        <v>68</v>
      </c>
      <c r="X141" s="200" t="s">
        <v>69</v>
      </c>
      <c r="Y141" s="200" t="s">
        <v>648</v>
      </c>
      <c r="Z141" s="200" t="s">
        <v>649</v>
      </c>
      <c r="AA141" s="233" t="s">
        <v>650</v>
      </c>
      <c r="AB141" s="216">
        <v>46310</v>
      </c>
      <c r="AC141" s="200"/>
      <c r="AD141" s="229" t="s">
        <v>72</v>
      </c>
      <c r="AE141" s="184" t="s">
        <v>73</v>
      </c>
      <c r="AF141" s="185"/>
      <c r="AG141" s="186"/>
      <c r="AH141" s="187"/>
      <c r="AI141" s="187"/>
      <c r="AJ141" s="184" t="s">
        <v>73</v>
      </c>
      <c r="AK141" s="185"/>
      <c r="AL141" s="187"/>
      <c r="AM141" s="186"/>
      <c r="AN141" s="187"/>
      <c r="AO141" s="185" t="s">
        <v>79</v>
      </c>
      <c r="AP141" s="187"/>
      <c r="AQ141" s="188"/>
      <c r="AR141" s="188"/>
      <c r="AS141" s="188"/>
    </row>
    <row r="142" spans="1:45" s="189" customFormat="1" ht="30" hidden="1" customHeight="1">
      <c r="A142" s="199" t="s">
        <v>632</v>
      </c>
      <c r="B142" s="200" t="s">
        <v>1145</v>
      </c>
      <c r="C142" s="200" t="s">
        <v>1146</v>
      </c>
      <c r="D142" s="200" t="s">
        <v>1237</v>
      </c>
      <c r="E142" s="200" t="s">
        <v>1238</v>
      </c>
      <c r="F142" s="201" t="s">
        <v>1239</v>
      </c>
      <c r="G142" s="201" t="s">
        <v>1240</v>
      </c>
      <c r="H142" s="200" t="s">
        <v>1241</v>
      </c>
      <c r="I142" s="199" t="s">
        <v>1242</v>
      </c>
      <c r="J142" s="202" t="s">
        <v>1243</v>
      </c>
      <c r="K142" s="203" t="s">
        <v>44173</v>
      </c>
      <c r="L142" s="200" t="s">
        <v>60</v>
      </c>
      <c r="M142" s="200" t="s">
        <v>61</v>
      </c>
      <c r="N142" s="200" t="s">
        <v>62</v>
      </c>
      <c r="O142" s="200" t="s">
        <v>30833</v>
      </c>
      <c r="P142" s="200" t="s">
        <v>92</v>
      </c>
      <c r="Q142" s="200" t="s">
        <v>65</v>
      </c>
      <c r="R142" s="200" t="s">
        <v>1146</v>
      </c>
      <c r="S142" s="200" t="s">
        <v>1238</v>
      </c>
      <c r="T142" s="200" t="s">
        <v>852</v>
      </c>
      <c r="U142" s="203" t="s">
        <v>1245</v>
      </c>
      <c r="V142" s="200">
        <v>1</v>
      </c>
      <c r="W142" s="200" t="s">
        <v>68</v>
      </c>
      <c r="X142" s="200" t="s">
        <v>69</v>
      </c>
      <c r="Y142" s="200" t="s">
        <v>648</v>
      </c>
      <c r="Z142" s="200" t="s">
        <v>649</v>
      </c>
      <c r="AA142" s="233" t="s">
        <v>650</v>
      </c>
      <c r="AB142" s="216">
        <v>46310</v>
      </c>
      <c r="AC142" s="200"/>
      <c r="AD142" s="229" t="s">
        <v>72</v>
      </c>
      <c r="AE142" s="184" t="s">
        <v>73</v>
      </c>
      <c r="AF142" s="185"/>
      <c r="AG142" s="186"/>
      <c r="AH142" s="187"/>
      <c r="AI142" s="187"/>
      <c r="AJ142" s="184" t="s">
        <v>73</v>
      </c>
      <c r="AK142" s="185"/>
      <c r="AL142" s="187"/>
      <c r="AM142" s="186"/>
      <c r="AN142" s="187"/>
      <c r="AO142" s="185" t="s">
        <v>79</v>
      </c>
      <c r="AP142" s="187"/>
      <c r="AQ142" s="188"/>
      <c r="AR142" s="188"/>
      <c r="AS142" s="188"/>
    </row>
    <row r="143" spans="1:45" s="189" customFormat="1" ht="30" hidden="1" customHeight="1">
      <c r="A143" s="199" t="s">
        <v>632</v>
      </c>
      <c r="B143" s="200" t="s">
        <v>1145</v>
      </c>
      <c r="C143" s="200" t="s">
        <v>1146</v>
      </c>
      <c r="D143" s="200" t="s">
        <v>1246</v>
      </c>
      <c r="E143" s="200" t="s">
        <v>1247</v>
      </c>
      <c r="F143" s="201" t="s">
        <v>1248</v>
      </c>
      <c r="G143" s="201" t="s">
        <v>1249</v>
      </c>
      <c r="H143" s="200" t="s">
        <v>1250</v>
      </c>
      <c r="I143" s="199" t="s">
        <v>1251</v>
      </c>
      <c r="J143" s="202" t="s">
        <v>1252</v>
      </c>
      <c r="K143" s="203" t="s">
        <v>44174</v>
      </c>
      <c r="L143" s="200" t="s">
        <v>90</v>
      </c>
      <c r="M143" s="200" t="s">
        <v>61</v>
      </c>
      <c r="N143" s="200" t="s">
        <v>62</v>
      </c>
      <c r="O143" s="200" t="s">
        <v>30833</v>
      </c>
      <c r="P143" s="200" t="s">
        <v>92</v>
      </c>
      <c r="Q143" s="200" t="s">
        <v>65</v>
      </c>
      <c r="R143" s="200" t="s">
        <v>1146</v>
      </c>
      <c r="S143" s="200" t="s">
        <v>1247</v>
      </c>
      <c r="T143" s="200" t="s">
        <v>646</v>
      </c>
      <c r="U143" s="203" t="s">
        <v>647</v>
      </c>
      <c r="V143" s="200">
        <v>0.95</v>
      </c>
      <c r="W143" s="200" t="s">
        <v>68</v>
      </c>
      <c r="X143" s="200" t="s">
        <v>69</v>
      </c>
      <c r="Y143" s="200" t="s">
        <v>648</v>
      </c>
      <c r="Z143" s="200" t="s">
        <v>649</v>
      </c>
      <c r="AA143" s="233" t="s">
        <v>650</v>
      </c>
      <c r="AB143" s="216">
        <v>46310</v>
      </c>
      <c r="AC143" s="200"/>
      <c r="AD143" s="229" t="s">
        <v>72</v>
      </c>
      <c r="AE143" s="184"/>
      <c r="AF143" s="185"/>
      <c r="AG143" s="186"/>
      <c r="AH143" s="187"/>
      <c r="AI143" s="187"/>
      <c r="AJ143" s="184"/>
      <c r="AK143" s="185"/>
      <c r="AL143" s="187"/>
      <c r="AM143" s="186"/>
      <c r="AN143" s="187"/>
      <c r="AO143" s="185" t="s">
        <v>79</v>
      </c>
      <c r="AP143" s="187"/>
    </row>
    <row r="144" spans="1:45" s="189" customFormat="1" ht="30" hidden="1" customHeight="1">
      <c r="A144" s="199" t="s">
        <v>632</v>
      </c>
      <c r="B144" s="200" t="s">
        <v>1145</v>
      </c>
      <c r="C144" s="200" t="s">
        <v>1146</v>
      </c>
      <c r="D144" s="200" t="s">
        <v>1246</v>
      </c>
      <c r="E144" s="200" t="s">
        <v>1247</v>
      </c>
      <c r="F144" s="201" t="s">
        <v>1254</v>
      </c>
      <c r="G144" s="201" t="s">
        <v>1255</v>
      </c>
      <c r="H144" s="200" t="s">
        <v>1256</v>
      </c>
      <c r="I144" s="199" t="s">
        <v>1257</v>
      </c>
      <c r="J144" s="202" t="s">
        <v>1258</v>
      </c>
      <c r="K144" s="203" t="s">
        <v>1259</v>
      </c>
      <c r="L144" s="200" t="s">
        <v>60</v>
      </c>
      <c r="M144" s="200" t="s">
        <v>61</v>
      </c>
      <c r="N144" s="200" t="s">
        <v>62</v>
      </c>
      <c r="O144" s="200" t="s">
        <v>30833</v>
      </c>
      <c r="P144" s="200" t="s">
        <v>92</v>
      </c>
      <c r="Q144" s="200" t="s">
        <v>65</v>
      </c>
      <c r="R144" s="200" t="s">
        <v>1146</v>
      </c>
      <c r="S144" s="200" t="s">
        <v>1247</v>
      </c>
      <c r="T144" s="200" t="s">
        <v>66</v>
      </c>
      <c r="U144" s="203" t="s">
        <v>1260</v>
      </c>
      <c r="V144" s="200">
        <v>1</v>
      </c>
      <c r="W144" s="200" t="s">
        <v>68</v>
      </c>
      <c r="X144" s="200" t="s">
        <v>69</v>
      </c>
      <c r="Y144" s="200" t="s">
        <v>648</v>
      </c>
      <c r="Z144" s="200" t="s">
        <v>649</v>
      </c>
      <c r="AA144" s="233" t="s">
        <v>650</v>
      </c>
      <c r="AB144" s="216">
        <v>46310</v>
      </c>
      <c r="AC144" s="200"/>
      <c r="AD144" s="229" t="s">
        <v>72</v>
      </c>
      <c r="AE144" s="184"/>
      <c r="AF144" s="185"/>
      <c r="AG144" s="186"/>
      <c r="AH144" s="187"/>
      <c r="AI144" s="187"/>
      <c r="AJ144" s="184"/>
      <c r="AK144" s="185"/>
      <c r="AL144" s="187"/>
      <c r="AM144" s="186"/>
      <c r="AN144" s="187"/>
      <c r="AO144" s="185" t="s">
        <v>79</v>
      </c>
      <c r="AP144" s="187"/>
    </row>
    <row r="145" spans="1:45" s="189" customFormat="1" ht="30" hidden="1" customHeight="1">
      <c r="A145" s="199" t="s">
        <v>632</v>
      </c>
      <c r="B145" s="200" t="s">
        <v>1145</v>
      </c>
      <c r="C145" s="200" t="s">
        <v>1146</v>
      </c>
      <c r="D145" s="200" t="s">
        <v>1261</v>
      </c>
      <c r="E145" s="200" t="s">
        <v>1262</v>
      </c>
      <c r="F145" s="201" t="s">
        <v>1263</v>
      </c>
      <c r="G145" s="201" t="s">
        <v>1264</v>
      </c>
      <c r="H145" s="200" t="s">
        <v>1265</v>
      </c>
      <c r="I145" s="199" t="s">
        <v>1266</v>
      </c>
      <c r="J145" s="202" t="s">
        <v>1267</v>
      </c>
      <c r="K145" s="203" t="s">
        <v>1268</v>
      </c>
      <c r="L145" s="200" t="s">
        <v>60</v>
      </c>
      <c r="M145" s="200" t="s">
        <v>61</v>
      </c>
      <c r="N145" s="200" t="s">
        <v>62</v>
      </c>
      <c r="O145" s="200" t="s">
        <v>30833</v>
      </c>
      <c r="P145" s="200" t="s">
        <v>92</v>
      </c>
      <c r="Q145" s="200" t="s">
        <v>65</v>
      </c>
      <c r="R145" s="200" t="s">
        <v>1146</v>
      </c>
      <c r="S145" s="200" t="s">
        <v>1262</v>
      </c>
      <c r="T145" s="200" t="s">
        <v>66</v>
      </c>
      <c r="U145" s="203" t="s">
        <v>1269</v>
      </c>
      <c r="V145" s="200">
        <v>1</v>
      </c>
      <c r="W145" s="200" t="s">
        <v>68</v>
      </c>
      <c r="X145" s="200" t="s">
        <v>69</v>
      </c>
      <c r="Y145" s="200" t="s">
        <v>648</v>
      </c>
      <c r="Z145" s="200" t="s">
        <v>649</v>
      </c>
      <c r="AA145" s="233" t="s">
        <v>650</v>
      </c>
      <c r="AB145" s="216">
        <v>46310</v>
      </c>
      <c r="AC145" s="200"/>
      <c r="AD145" s="229" t="s">
        <v>72</v>
      </c>
      <c r="AE145" s="184"/>
      <c r="AF145" s="185"/>
      <c r="AG145" s="186"/>
      <c r="AH145" s="187"/>
      <c r="AI145" s="187"/>
      <c r="AJ145" s="184"/>
      <c r="AK145" s="185"/>
      <c r="AL145" s="187"/>
      <c r="AM145" s="186"/>
      <c r="AN145" s="187"/>
      <c r="AO145" s="185" t="s">
        <v>79</v>
      </c>
      <c r="AP145" s="187"/>
    </row>
    <row r="146" spans="1:45" s="189" customFormat="1" ht="30" hidden="1" customHeight="1">
      <c r="A146" s="199" t="s">
        <v>632</v>
      </c>
      <c r="B146" s="200" t="s">
        <v>1145</v>
      </c>
      <c r="C146" s="200" t="s">
        <v>1146</v>
      </c>
      <c r="D146" s="200" t="s">
        <v>1270</v>
      </c>
      <c r="E146" s="200" t="s">
        <v>1271</v>
      </c>
      <c r="F146" s="201" t="s">
        <v>1272</v>
      </c>
      <c r="G146" s="201" t="s">
        <v>1273</v>
      </c>
      <c r="H146" s="200" t="s">
        <v>1274</v>
      </c>
      <c r="I146" s="199" t="s">
        <v>1275</v>
      </c>
      <c r="J146" s="202" t="s">
        <v>1276</v>
      </c>
      <c r="K146" s="203" t="s">
        <v>44175</v>
      </c>
      <c r="L146" s="200" t="s">
        <v>90</v>
      </c>
      <c r="M146" s="200" t="s">
        <v>61</v>
      </c>
      <c r="N146" s="200" t="s">
        <v>62</v>
      </c>
      <c r="O146" s="200" t="s">
        <v>30833</v>
      </c>
      <c r="P146" s="200" t="s">
        <v>92</v>
      </c>
      <c r="Q146" s="200" t="s">
        <v>65</v>
      </c>
      <c r="R146" s="200" t="s">
        <v>1146</v>
      </c>
      <c r="S146" s="200" t="s">
        <v>1271</v>
      </c>
      <c r="T146" s="200" t="s">
        <v>646</v>
      </c>
      <c r="U146" s="203" t="s">
        <v>647</v>
      </c>
      <c r="V146" s="200">
        <v>0.95</v>
      </c>
      <c r="W146" s="200" t="s">
        <v>68</v>
      </c>
      <c r="X146" s="200" t="s">
        <v>69</v>
      </c>
      <c r="Y146" s="200" t="s">
        <v>648</v>
      </c>
      <c r="Z146" s="200" t="s">
        <v>649</v>
      </c>
      <c r="AA146" s="233" t="s">
        <v>650</v>
      </c>
      <c r="AB146" s="216">
        <v>46310</v>
      </c>
      <c r="AC146" s="200"/>
      <c r="AD146" s="229" t="s">
        <v>72</v>
      </c>
      <c r="AE146" s="184" t="s">
        <v>73</v>
      </c>
      <c r="AF146" s="185"/>
      <c r="AG146" s="186"/>
      <c r="AH146" s="187"/>
      <c r="AI146" s="187"/>
      <c r="AJ146" s="184" t="s">
        <v>73</v>
      </c>
      <c r="AK146" s="185"/>
      <c r="AL146" s="187"/>
      <c r="AM146" s="186"/>
      <c r="AN146" s="187"/>
      <c r="AO146" s="185" t="s">
        <v>79</v>
      </c>
      <c r="AP146" s="187"/>
      <c r="AQ146" s="188"/>
      <c r="AR146" s="188"/>
      <c r="AS146" s="188"/>
    </row>
    <row r="147" spans="1:45" s="189" customFormat="1" ht="30" hidden="1" customHeight="1">
      <c r="A147" s="199" t="s">
        <v>632</v>
      </c>
      <c r="B147" s="200" t="s">
        <v>1145</v>
      </c>
      <c r="C147" s="200" t="s">
        <v>1146</v>
      </c>
      <c r="D147" s="200" t="s">
        <v>1270</v>
      </c>
      <c r="E147" s="200" t="s">
        <v>1271</v>
      </c>
      <c r="F147" s="201" t="s">
        <v>1278</v>
      </c>
      <c r="G147" s="201" t="s">
        <v>1279</v>
      </c>
      <c r="H147" s="200" t="s">
        <v>1280</v>
      </c>
      <c r="I147" s="199" t="s">
        <v>1281</v>
      </c>
      <c r="J147" s="202" t="s">
        <v>1282</v>
      </c>
      <c r="K147" s="203" t="s">
        <v>44176</v>
      </c>
      <c r="L147" s="200" t="s">
        <v>60</v>
      </c>
      <c r="M147" s="200" t="s">
        <v>61</v>
      </c>
      <c r="N147" s="200" t="s">
        <v>62</v>
      </c>
      <c r="O147" s="200" t="s">
        <v>30833</v>
      </c>
      <c r="P147" s="200" t="s">
        <v>92</v>
      </c>
      <c r="Q147" s="200" t="s">
        <v>65</v>
      </c>
      <c r="R147" s="200" t="s">
        <v>1146</v>
      </c>
      <c r="S147" s="200" t="s">
        <v>1271</v>
      </c>
      <c r="T147" s="200" t="s">
        <v>657</v>
      </c>
      <c r="U147" s="203" t="s">
        <v>647</v>
      </c>
      <c r="V147" s="200">
        <v>1</v>
      </c>
      <c r="W147" s="200" t="s">
        <v>68</v>
      </c>
      <c r="X147" s="200" t="s">
        <v>69</v>
      </c>
      <c r="Y147" s="200" t="s">
        <v>648</v>
      </c>
      <c r="Z147" s="200" t="s">
        <v>649</v>
      </c>
      <c r="AA147" s="233" t="s">
        <v>650</v>
      </c>
      <c r="AB147" s="216">
        <v>46310</v>
      </c>
      <c r="AC147" s="200"/>
      <c r="AD147" s="229" t="s">
        <v>72</v>
      </c>
      <c r="AE147" s="184" t="s">
        <v>73</v>
      </c>
      <c r="AF147" s="185"/>
      <c r="AG147" s="186"/>
      <c r="AH147" s="187"/>
      <c r="AI147" s="187"/>
      <c r="AJ147" s="184" t="s">
        <v>73</v>
      </c>
      <c r="AK147" s="185"/>
      <c r="AL147" s="187"/>
      <c r="AM147" s="186"/>
      <c r="AN147" s="187"/>
      <c r="AO147" s="185" t="s">
        <v>79</v>
      </c>
      <c r="AP147" s="187"/>
      <c r="AQ147" s="188"/>
      <c r="AR147" s="188"/>
      <c r="AS147" s="188"/>
    </row>
    <row r="148" spans="1:45" s="189" customFormat="1" ht="30" hidden="1" customHeight="1">
      <c r="A148" s="199" t="s">
        <v>632</v>
      </c>
      <c r="B148" s="200" t="s">
        <v>1145</v>
      </c>
      <c r="C148" s="200" t="s">
        <v>1146</v>
      </c>
      <c r="D148" s="200" t="s">
        <v>1270</v>
      </c>
      <c r="E148" s="200" t="s">
        <v>1271</v>
      </c>
      <c r="F148" s="201" t="s">
        <v>1284</v>
      </c>
      <c r="G148" s="201" t="s">
        <v>1285</v>
      </c>
      <c r="H148" s="200" t="s">
        <v>1286</v>
      </c>
      <c r="I148" s="199" t="s">
        <v>1287</v>
      </c>
      <c r="J148" s="202" t="s">
        <v>1288</v>
      </c>
      <c r="K148" s="203" t="s">
        <v>44177</v>
      </c>
      <c r="L148" s="200" t="s">
        <v>60</v>
      </c>
      <c r="M148" s="200" t="s">
        <v>61</v>
      </c>
      <c r="N148" s="200" t="s">
        <v>62</v>
      </c>
      <c r="O148" s="200" t="s">
        <v>30833</v>
      </c>
      <c r="P148" s="200" t="s">
        <v>92</v>
      </c>
      <c r="Q148" s="200" t="s">
        <v>65</v>
      </c>
      <c r="R148" s="200" t="s">
        <v>1146</v>
      </c>
      <c r="S148" s="200" t="s">
        <v>1271</v>
      </c>
      <c r="T148" s="200" t="s">
        <v>66</v>
      </c>
      <c r="U148" s="203" t="s">
        <v>1290</v>
      </c>
      <c r="V148" s="200">
        <v>1</v>
      </c>
      <c r="W148" s="200" t="s">
        <v>68</v>
      </c>
      <c r="X148" s="200" t="s">
        <v>69</v>
      </c>
      <c r="Y148" s="200" t="s">
        <v>648</v>
      </c>
      <c r="Z148" s="200" t="s">
        <v>649</v>
      </c>
      <c r="AA148" s="233" t="s">
        <v>650</v>
      </c>
      <c r="AB148" s="216">
        <v>46310</v>
      </c>
      <c r="AC148" s="200"/>
      <c r="AD148" s="229" t="s">
        <v>72</v>
      </c>
      <c r="AE148" s="184" t="s">
        <v>73</v>
      </c>
      <c r="AF148" s="185"/>
      <c r="AG148" s="186"/>
      <c r="AH148" s="187"/>
      <c r="AI148" s="187"/>
      <c r="AJ148" s="184" t="s">
        <v>73</v>
      </c>
      <c r="AK148" s="185"/>
      <c r="AL148" s="187"/>
      <c r="AM148" s="186"/>
      <c r="AN148" s="187"/>
      <c r="AO148" s="185" t="s">
        <v>79</v>
      </c>
      <c r="AP148" s="187"/>
      <c r="AQ148" s="188"/>
      <c r="AR148" s="188"/>
      <c r="AS148" s="188"/>
    </row>
    <row r="149" spans="1:45" s="189" customFormat="1" ht="30" hidden="1" customHeight="1">
      <c r="A149" s="199" t="s">
        <v>632</v>
      </c>
      <c r="B149" s="200" t="s">
        <v>1145</v>
      </c>
      <c r="C149" s="200" t="s">
        <v>1146</v>
      </c>
      <c r="D149" s="200" t="s">
        <v>1270</v>
      </c>
      <c r="E149" s="200" t="s">
        <v>1271</v>
      </c>
      <c r="F149" s="201" t="s">
        <v>1291</v>
      </c>
      <c r="G149" s="201" t="s">
        <v>1292</v>
      </c>
      <c r="H149" s="200" t="s">
        <v>1293</v>
      </c>
      <c r="I149" s="199" t="s">
        <v>1294</v>
      </c>
      <c r="J149" s="202" t="s">
        <v>1295</v>
      </c>
      <c r="K149" s="203" t="s">
        <v>44178</v>
      </c>
      <c r="L149" s="200" t="s">
        <v>776</v>
      </c>
      <c r="M149" s="200" t="s">
        <v>61</v>
      </c>
      <c r="N149" s="200" t="s">
        <v>62</v>
      </c>
      <c r="O149" s="200" t="s">
        <v>30833</v>
      </c>
      <c r="P149" s="200" t="s">
        <v>92</v>
      </c>
      <c r="Q149" s="200" t="s">
        <v>65</v>
      </c>
      <c r="R149" s="200" t="s">
        <v>1146</v>
      </c>
      <c r="S149" s="200" t="s">
        <v>1271</v>
      </c>
      <c r="T149" s="200" t="s">
        <v>837</v>
      </c>
      <c r="U149" s="203" t="s">
        <v>647</v>
      </c>
      <c r="V149" s="200">
        <v>0.9</v>
      </c>
      <c r="W149" s="200" t="s">
        <v>68</v>
      </c>
      <c r="X149" s="200" t="s">
        <v>69</v>
      </c>
      <c r="Y149" s="200" t="s">
        <v>648</v>
      </c>
      <c r="Z149" s="200" t="s">
        <v>649</v>
      </c>
      <c r="AA149" s="233" t="s">
        <v>650</v>
      </c>
      <c r="AB149" s="216">
        <v>46310</v>
      </c>
      <c r="AC149" s="200"/>
      <c r="AD149" s="229" t="s">
        <v>72</v>
      </c>
      <c r="AE149" s="184" t="s">
        <v>73</v>
      </c>
      <c r="AF149" s="185"/>
      <c r="AG149" s="186"/>
      <c r="AH149" s="187"/>
      <c r="AI149" s="187"/>
      <c r="AJ149" s="184" t="s">
        <v>73</v>
      </c>
      <c r="AK149" s="185"/>
      <c r="AL149" s="187"/>
      <c r="AM149" s="186"/>
      <c r="AN149" s="187"/>
      <c r="AO149" s="185" t="s">
        <v>79</v>
      </c>
      <c r="AP149" s="187"/>
      <c r="AQ149" s="188"/>
      <c r="AR149" s="188"/>
      <c r="AS149" s="188"/>
    </row>
    <row r="150" spans="1:45" s="189" customFormat="1" ht="30" hidden="1" customHeight="1">
      <c r="A150" s="199" t="s">
        <v>632</v>
      </c>
      <c r="B150" s="200" t="s">
        <v>1297</v>
      </c>
      <c r="C150" s="200" t="s">
        <v>1298</v>
      </c>
      <c r="D150" s="200" t="s">
        <v>1299</v>
      </c>
      <c r="E150" s="200" t="s">
        <v>1300</v>
      </c>
      <c r="F150" s="201" t="s">
        <v>1301</v>
      </c>
      <c r="G150" s="201" t="s">
        <v>1302</v>
      </c>
      <c r="H150" s="200" t="s">
        <v>1303</v>
      </c>
      <c r="I150" s="199" t="s">
        <v>1304</v>
      </c>
      <c r="J150" s="202" t="s">
        <v>1305</v>
      </c>
      <c r="K150" s="203" t="s">
        <v>44179</v>
      </c>
      <c r="L150" s="200" t="s">
        <v>60</v>
      </c>
      <c r="M150" s="200" t="s">
        <v>61</v>
      </c>
      <c r="N150" s="200" t="s">
        <v>62</v>
      </c>
      <c r="O150" s="200" t="s">
        <v>30833</v>
      </c>
      <c r="P150" s="200" t="s">
        <v>92</v>
      </c>
      <c r="Q150" s="200" t="s">
        <v>65</v>
      </c>
      <c r="R150" s="200" t="s">
        <v>1298</v>
      </c>
      <c r="S150" s="200" t="s">
        <v>1300</v>
      </c>
      <c r="T150" s="200" t="s">
        <v>852</v>
      </c>
      <c r="U150" s="203" t="s">
        <v>1307</v>
      </c>
      <c r="V150" s="200">
        <v>1</v>
      </c>
      <c r="W150" s="200" t="s">
        <v>68</v>
      </c>
      <c r="X150" s="200" t="s">
        <v>69</v>
      </c>
      <c r="Y150" s="200" t="s">
        <v>648</v>
      </c>
      <c r="Z150" s="200" t="s">
        <v>649</v>
      </c>
      <c r="AA150" s="233" t="s">
        <v>650</v>
      </c>
      <c r="AB150" s="216">
        <v>46310</v>
      </c>
      <c r="AC150" s="200"/>
      <c r="AD150" s="229" t="s">
        <v>72</v>
      </c>
      <c r="AE150" s="184" t="s">
        <v>73</v>
      </c>
      <c r="AF150" s="185"/>
      <c r="AG150" s="186"/>
      <c r="AH150" s="187"/>
      <c r="AI150" s="187"/>
      <c r="AJ150" s="184" t="s">
        <v>73</v>
      </c>
      <c r="AK150" s="185"/>
      <c r="AL150" s="187"/>
      <c r="AM150" s="186"/>
      <c r="AN150" s="187"/>
      <c r="AO150" s="185" t="s">
        <v>79</v>
      </c>
      <c r="AP150" s="187"/>
      <c r="AQ150" s="188"/>
      <c r="AR150" s="188"/>
      <c r="AS150" s="188"/>
    </row>
    <row r="151" spans="1:45" s="189" customFormat="1" ht="30" hidden="1" customHeight="1">
      <c r="A151" s="199" t="s">
        <v>632</v>
      </c>
      <c r="B151" s="200" t="s">
        <v>1297</v>
      </c>
      <c r="C151" s="200" t="s">
        <v>1298</v>
      </c>
      <c r="D151" s="200" t="s">
        <v>1299</v>
      </c>
      <c r="E151" s="200" t="s">
        <v>1300</v>
      </c>
      <c r="F151" s="201" t="s">
        <v>1308</v>
      </c>
      <c r="G151" s="201" t="s">
        <v>1309</v>
      </c>
      <c r="H151" s="200" t="s">
        <v>1310</v>
      </c>
      <c r="I151" s="199" t="s">
        <v>1311</v>
      </c>
      <c r="J151" s="202" t="s">
        <v>1312</v>
      </c>
      <c r="K151" s="203" t="s">
        <v>44180</v>
      </c>
      <c r="L151" s="200" t="s">
        <v>90</v>
      </c>
      <c r="M151" s="200" t="s">
        <v>61</v>
      </c>
      <c r="N151" s="200" t="s">
        <v>62</v>
      </c>
      <c r="O151" s="200" t="s">
        <v>30833</v>
      </c>
      <c r="P151" s="200" t="s">
        <v>92</v>
      </c>
      <c r="Q151" s="200" t="s">
        <v>65</v>
      </c>
      <c r="R151" s="200" t="s">
        <v>1298</v>
      </c>
      <c r="S151" s="200" t="s">
        <v>1300</v>
      </c>
      <c r="T151" s="200" t="s">
        <v>646</v>
      </c>
      <c r="U151" s="203" t="s">
        <v>647</v>
      </c>
      <c r="V151" s="200">
        <v>0.95</v>
      </c>
      <c r="W151" s="200" t="s">
        <v>68</v>
      </c>
      <c r="X151" s="200" t="s">
        <v>69</v>
      </c>
      <c r="Y151" s="200" t="s">
        <v>648</v>
      </c>
      <c r="Z151" s="200" t="s">
        <v>649</v>
      </c>
      <c r="AA151" s="233" t="s">
        <v>650</v>
      </c>
      <c r="AB151" s="216">
        <v>46310</v>
      </c>
      <c r="AC151" s="200"/>
      <c r="AD151" s="229" t="s">
        <v>72</v>
      </c>
      <c r="AE151" s="184" t="s">
        <v>73</v>
      </c>
      <c r="AF151" s="185"/>
      <c r="AG151" s="186"/>
      <c r="AH151" s="187"/>
      <c r="AI151" s="187"/>
      <c r="AJ151" s="184" t="s">
        <v>73</v>
      </c>
      <c r="AK151" s="185"/>
      <c r="AL151" s="187"/>
      <c r="AM151" s="186"/>
      <c r="AN151" s="187"/>
      <c r="AO151" s="185" t="s">
        <v>79</v>
      </c>
      <c r="AP151" s="187"/>
      <c r="AQ151" s="188"/>
      <c r="AR151" s="188"/>
      <c r="AS151" s="188"/>
    </row>
    <row r="152" spans="1:45" s="189" customFormat="1" ht="30" hidden="1" customHeight="1">
      <c r="A152" s="199" t="s">
        <v>632</v>
      </c>
      <c r="B152" s="200" t="s">
        <v>1297</v>
      </c>
      <c r="C152" s="200" t="s">
        <v>1298</v>
      </c>
      <c r="D152" s="200" t="s">
        <v>1314</v>
      </c>
      <c r="E152" s="200" t="s">
        <v>1315</v>
      </c>
      <c r="F152" s="201" t="s">
        <v>1316</v>
      </c>
      <c r="G152" s="201" t="s">
        <v>1317</v>
      </c>
      <c r="H152" s="200" t="s">
        <v>1318</v>
      </c>
      <c r="I152" s="199" t="s">
        <v>1319</v>
      </c>
      <c r="J152" s="202" t="s">
        <v>1320</v>
      </c>
      <c r="K152" s="203" t="s">
        <v>1321</v>
      </c>
      <c r="L152" s="200" t="s">
        <v>60</v>
      </c>
      <c r="M152" s="200" t="s">
        <v>61</v>
      </c>
      <c r="N152" s="200" t="s">
        <v>62</v>
      </c>
      <c r="O152" s="200" t="s">
        <v>30833</v>
      </c>
      <c r="P152" s="200" t="s">
        <v>92</v>
      </c>
      <c r="Q152" s="200" t="s">
        <v>65</v>
      </c>
      <c r="R152" s="200" t="s">
        <v>1298</v>
      </c>
      <c r="S152" s="200" t="s">
        <v>1315</v>
      </c>
      <c r="T152" s="200" t="s">
        <v>852</v>
      </c>
      <c r="U152" s="203" t="s">
        <v>1322</v>
      </c>
      <c r="V152" s="200">
        <v>1</v>
      </c>
      <c r="W152" s="200" t="s">
        <v>68</v>
      </c>
      <c r="X152" s="200" t="s">
        <v>69</v>
      </c>
      <c r="Y152" s="200" t="s">
        <v>648</v>
      </c>
      <c r="Z152" s="200" t="s">
        <v>649</v>
      </c>
      <c r="AA152" s="233" t="s">
        <v>650</v>
      </c>
      <c r="AB152" s="216">
        <v>46310</v>
      </c>
      <c r="AC152" s="200"/>
      <c r="AD152" s="229" t="s">
        <v>72</v>
      </c>
      <c r="AE152" s="184" t="s">
        <v>73</v>
      </c>
      <c r="AF152" s="185"/>
      <c r="AG152" s="186"/>
      <c r="AH152" s="187"/>
      <c r="AI152" s="187"/>
      <c r="AJ152" s="184" t="s">
        <v>73</v>
      </c>
      <c r="AK152" s="185"/>
      <c r="AL152" s="187"/>
      <c r="AM152" s="186"/>
      <c r="AN152" s="187"/>
      <c r="AO152" s="185" t="s">
        <v>79</v>
      </c>
      <c r="AP152" s="187"/>
      <c r="AQ152" s="188"/>
      <c r="AR152" s="188"/>
      <c r="AS152" s="188"/>
    </row>
    <row r="153" spans="1:45" s="189" customFormat="1" ht="30" hidden="1" customHeight="1">
      <c r="A153" s="199" t="s">
        <v>632</v>
      </c>
      <c r="B153" s="200" t="s">
        <v>1297</v>
      </c>
      <c r="C153" s="200" t="s">
        <v>1298</v>
      </c>
      <c r="D153" s="200" t="s">
        <v>1314</v>
      </c>
      <c r="E153" s="200" t="s">
        <v>1315</v>
      </c>
      <c r="F153" s="201" t="s">
        <v>1323</v>
      </c>
      <c r="G153" s="201" t="s">
        <v>1324</v>
      </c>
      <c r="H153" s="200" t="s">
        <v>1325</v>
      </c>
      <c r="I153" s="199" t="s">
        <v>1326</v>
      </c>
      <c r="J153" s="202" t="s">
        <v>1327</v>
      </c>
      <c r="K153" s="203" t="s">
        <v>1328</v>
      </c>
      <c r="L153" s="200" t="s">
        <v>90</v>
      </c>
      <c r="M153" s="200" t="s">
        <v>61</v>
      </c>
      <c r="N153" s="200" t="s">
        <v>62</v>
      </c>
      <c r="O153" s="200" t="s">
        <v>30833</v>
      </c>
      <c r="P153" s="200" t="s">
        <v>92</v>
      </c>
      <c r="Q153" s="200" t="s">
        <v>65</v>
      </c>
      <c r="R153" s="200" t="s">
        <v>1298</v>
      </c>
      <c r="S153" s="200" t="s">
        <v>1315</v>
      </c>
      <c r="T153" s="200" t="s">
        <v>646</v>
      </c>
      <c r="U153" s="203" t="s">
        <v>647</v>
      </c>
      <c r="V153" s="200">
        <v>0.95</v>
      </c>
      <c r="W153" s="200" t="s">
        <v>68</v>
      </c>
      <c r="X153" s="200" t="s">
        <v>69</v>
      </c>
      <c r="Y153" s="200" t="s">
        <v>648</v>
      </c>
      <c r="Z153" s="200" t="s">
        <v>649</v>
      </c>
      <c r="AA153" s="233" t="s">
        <v>650</v>
      </c>
      <c r="AB153" s="216">
        <v>46310</v>
      </c>
      <c r="AC153" s="200"/>
      <c r="AD153" s="229" t="s">
        <v>72</v>
      </c>
      <c r="AE153" s="184" t="s">
        <v>73</v>
      </c>
      <c r="AF153" s="185"/>
      <c r="AG153" s="186"/>
      <c r="AH153" s="187"/>
      <c r="AI153" s="187"/>
      <c r="AJ153" s="184" t="s">
        <v>73</v>
      </c>
      <c r="AK153" s="185"/>
      <c r="AL153" s="187"/>
      <c r="AM153" s="186"/>
      <c r="AN153" s="187"/>
      <c r="AO153" s="185" t="s">
        <v>79</v>
      </c>
      <c r="AP153" s="187"/>
      <c r="AQ153" s="188"/>
      <c r="AR153" s="188"/>
      <c r="AS153" s="188"/>
    </row>
    <row r="154" spans="1:45" s="189" customFormat="1" ht="30" hidden="1" customHeight="1">
      <c r="A154" s="199" t="s">
        <v>632</v>
      </c>
      <c r="B154" s="200" t="s">
        <v>1297</v>
      </c>
      <c r="C154" s="200" t="s">
        <v>1298</v>
      </c>
      <c r="D154" s="200" t="s">
        <v>1329</v>
      </c>
      <c r="E154" s="200" t="s">
        <v>1330</v>
      </c>
      <c r="F154" s="201" t="s">
        <v>1331</v>
      </c>
      <c r="G154" s="201" t="s">
        <v>1332</v>
      </c>
      <c r="H154" s="200" t="s">
        <v>1333</v>
      </c>
      <c r="I154" s="199" t="s">
        <v>1334</v>
      </c>
      <c r="J154" s="202" t="s">
        <v>1335</v>
      </c>
      <c r="K154" s="203" t="s">
        <v>44181</v>
      </c>
      <c r="L154" s="200" t="s">
        <v>90</v>
      </c>
      <c r="M154" s="200" t="s">
        <v>61</v>
      </c>
      <c r="N154" s="200" t="s">
        <v>62</v>
      </c>
      <c r="O154" s="200" t="s">
        <v>30833</v>
      </c>
      <c r="P154" s="200" t="s">
        <v>92</v>
      </c>
      <c r="Q154" s="200" t="s">
        <v>65</v>
      </c>
      <c r="R154" s="200" t="s">
        <v>1298</v>
      </c>
      <c r="S154" s="200" t="s">
        <v>1330</v>
      </c>
      <c r="T154" s="200" t="s">
        <v>646</v>
      </c>
      <c r="U154" s="203" t="s">
        <v>647</v>
      </c>
      <c r="V154" s="200">
        <v>0.95</v>
      </c>
      <c r="W154" s="200" t="s">
        <v>68</v>
      </c>
      <c r="X154" s="200" t="s">
        <v>69</v>
      </c>
      <c r="Y154" s="200" t="s">
        <v>648</v>
      </c>
      <c r="Z154" s="200" t="s">
        <v>649</v>
      </c>
      <c r="AA154" s="233" t="s">
        <v>650</v>
      </c>
      <c r="AB154" s="216">
        <v>46310</v>
      </c>
      <c r="AC154" s="200"/>
      <c r="AD154" s="229" t="s">
        <v>72</v>
      </c>
      <c r="AE154" s="184" t="s">
        <v>73</v>
      </c>
      <c r="AF154" s="185"/>
      <c r="AG154" s="186"/>
      <c r="AH154" s="187"/>
      <c r="AI154" s="187"/>
      <c r="AJ154" s="184" t="s">
        <v>73</v>
      </c>
      <c r="AK154" s="185"/>
      <c r="AL154" s="187"/>
      <c r="AM154" s="186"/>
      <c r="AN154" s="187"/>
      <c r="AO154" s="185" t="s">
        <v>79</v>
      </c>
      <c r="AP154" s="187"/>
      <c r="AQ154" s="188"/>
      <c r="AR154" s="188"/>
      <c r="AS154" s="188"/>
    </row>
    <row r="155" spans="1:45" s="189" customFormat="1" ht="30" hidden="1" customHeight="1">
      <c r="A155" s="199" t="s">
        <v>632</v>
      </c>
      <c r="B155" s="200" t="s">
        <v>1297</v>
      </c>
      <c r="C155" s="200" t="s">
        <v>1298</v>
      </c>
      <c r="D155" s="200" t="s">
        <v>1329</v>
      </c>
      <c r="E155" s="200" t="s">
        <v>1330</v>
      </c>
      <c r="F155" s="201" t="s">
        <v>1337</v>
      </c>
      <c r="G155" s="201" t="s">
        <v>1338</v>
      </c>
      <c r="H155" s="200" t="s">
        <v>1339</v>
      </c>
      <c r="I155" s="199" t="s">
        <v>1340</v>
      </c>
      <c r="J155" s="202" t="s">
        <v>1341</v>
      </c>
      <c r="K155" s="203" t="s">
        <v>44182</v>
      </c>
      <c r="L155" s="200" t="s">
        <v>60</v>
      </c>
      <c r="M155" s="200" t="s">
        <v>61</v>
      </c>
      <c r="N155" s="200" t="s">
        <v>62</v>
      </c>
      <c r="O155" s="200" t="s">
        <v>30833</v>
      </c>
      <c r="P155" s="200" t="s">
        <v>92</v>
      </c>
      <c r="Q155" s="200" t="s">
        <v>65</v>
      </c>
      <c r="R155" s="200" t="s">
        <v>1298</v>
      </c>
      <c r="S155" s="200" t="s">
        <v>1330</v>
      </c>
      <c r="T155" s="200" t="s">
        <v>657</v>
      </c>
      <c r="U155" s="203" t="s">
        <v>647</v>
      </c>
      <c r="V155" s="200">
        <v>1</v>
      </c>
      <c r="W155" s="200" t="s">
        <v>68</v>
      </c>
      <c r="X155" s="200" t="s">
        <v>69</v>
      </c>
      <c r="Y155" s="200" t="s">
        <v>648</v>
      </c>
      <c r="Z155" s="200" t="s">
        <v>649</v>
      </c>
      <c r="AA155" s="233" t="s">
        <v>650</v>
      </c>
      <c r="AB155" s="216">
        <v>46310</v>
      </c>
      <c r="AC155" s="200"/>
      <c r="AD155" s="229" t="s">
        <v>72</v>
      </c>
      <c r="AE155" s="184" t="s">
        <v>73</v>
      </c>
      <c r="AF155" s="185"/>
      <c r="AG155" s="186"/>
      <c r="AH155" s="187"/>
      <c r="AI155" s="187"/>
      <c r="AJ155" s="184" t="s">
        <v>73</v>
      </c>
      <c r="AK155" s="185"/>
      <c r="AL155" s="187"/>
      <c r="AM155" s="186"/>
      <c r="AN155" s="187"/>
      <c r="AO155" s="185" t="s">
        <v>79</v>
      </c>
      <c r="AP155" s="187"/>
      <c r="AQ155" s="188"/>
      <c r="AR155" s="188"/>
      <c r="AS155" s="188"/>
    </row>
    <row r="156" spans="1:45" s="189" customFormat="1" ht="30" hidden="1" customHeight="1">
      <c r="A156" s="199" t="s">
        <v>632</v>
      </c>
      <c r="B156" s="200" t="s">
        <v>1297</v>
      </c>
      <c r="C156" s="200" t="s">
        <v>1298</v>
      </c>
      <c r="D156" s="200" t="s">
        <v>1329</v>
      </c>
      <c r="E156" s="200" t="s">
        <v>1330</v>
      </c>
      <c r="F156" s="201" t="s">
        <v>1343</v>
      </c>
      <c r="G156" s="201" t="s">
        <v>1344</v>
      </c>
      <c r="H156" s="200" t="s">
        <v>1345</v>
      </c>
      <c r="I156" s="199" t="s">
        <v>1346</v>
      </c>
      <c r="J156" s="202" t="s">
        <v>1347</v>
      </c>
      <c r="K156" s="203" t="s">
        <v>44183</v>
      </c>
      <c r="L156" s="200" t="s">
        <v>60</v>
      </c>
      <c r="M156" s="200" t="s">
        <v>61</v>
      </c>
      <c r="N156" s="200" t="s">
        <v>62</v>
      </c>
      <c r="O156" s="200" t="s">
        <v>30833</v>
      </c>
      <c r="P156" s="200" t="s">
        <v>92</v>
      </c>
      <c r="Q156" s="200" t="s">
        <v>65</v>
      </c>
      <c r="R156" s="200" t="s">
        <v>1298</v>
      </c>
      <c r="S156" s="200" t="s">
        <v>1330</v>
      </c>
      <c r="T156" s="200" t="s">
        <v>852</v>
      </c>
      <c r="U156" s="203" t="s">
        <v>1349</v>
      </c>
      <c r="V156" s="200">
        <v>1</v>
      </c>
      <c r="W156" s="200" t="s">
        <v>68</v>
      </c>
      <c r="X156" s="200" t="s">
        <v>69</v>
      </c>
      <c r="Y156" s="200" t="s">
        <v>648</v>
      </c>
      <c r="Z156" s="200" t="s">
        <v>1350</v>
      </c>
      <c r="AA156" s="233" t="s">
        <v>650</v>
      </c>
      <c r="AB156" s="216">
        <v>46310</v>
      </c>
      <c r="AC156" s="200"/>
      <c r="AD156" s="229" t="s">
        <v>72</v>
      </c>
      <c r="AE156" s="184" t="s">
        <v>73</v>
      </c>
      <c r="AF156" s="185"/>
      <c r="AG156" s="186"/>
      <c r="AH156" s="187"/>
      <c r="AI156" s="187"/>
      <c r="AJ156" s="184" t="s">
        <v>73</v>
      </c>
      <c r="AK156" s="185"/>
      <c r="AL156" s="187"/>
      <c r="AM156" s="186"/>
      <c r="AN156" s="187"/>
      <c r="AO156" s="185" t="s">
        <v>79</v>
      </c>
      <c r="AP156" s="187"/>
      <c r="AQ156" s="188"/>
      <c r="AR156" s="188"/>
      <c r="AS156" s="188"/>
    </row>
    <row r="157" spans="1:45" s="189" customFormat="1" ht="30" hidden="1" customHeight="1">
      <c r="A157" s="199" t="s">
        <v>632</v>
      </c>
      <c r="B157" s="200" t="s">
        <v>1297</v>
      </c>
      <c r="C157" s="200" t="s">
        <v>1298</v>
      </c>
      <c r="D157" s="200" t="s">
        <v>1351</v>
      </c>
      <c r="E157" s="200" t="s">
        <v>1352</v>
      </c>
      <c r="F157" s="201" t="s">
        <v>1353</v>
      </c>
      <c r="G157" s="201" t="s">
        <v>1354</v>
      </c>
      <c r="H157" s="200" t="s">
        <v>1355</v>
      </c>
      <c r="I157" s="199" t="s">
        <v>1356</v>
      </c>
      <c r="J157" s="202" t="s">
        <v>1357</v>
      </c>
      <c r="K157" s="203" t="s">
        <v>44184</v>
      </c>
      <c r="L157" s="200" t="s">
        <v>60</v>
      </c>
      <c r="M157" s="200" t="s">
        <v>61</v>
      </c>
      <c r="N157" s="200" t="s">
        <v>62</v>
      </c>
      <c r="O157" s="200" t="s">
        <v>30833</v>
      </c>
      <c r="P157" s="200" t="s">
        <v>92</v>
      </c>
      <c r="Q157" s="200" t="s">
        <v>65</v>
      </c>
      <c r="R157" s="200" t="s">
        <v>1298</v>
      </c>
      <c r="S157" s="200" t="s">
        <v>1352</v>
      </c>
      <c r="T157" s="200" t="s">
        <v>657</v>
      </c>
      <c r="U157" s="203" t="s">
        <v>647</v>
      </c>
      <c r="V157" s="200">
        <v>1</v>
      </c>
      <c r="W157" s="200" t="s">
        <v>68</v>
      </c>
      <c r="X157" s="200" t="s">
        <v>69</v>
      </c>
      <c r="Y157" s="200" t="s">
        <v>648</v>
      </c>
      <c r="Z157" s="200" t="s">
        <v>1359</v>
      </c>
      <c r="AA157" s="233" t="s">
        <v>650</v>
      </c>
      <c r="AB157" s="216">
        <v>46310</v>
      </c>
      <c r="AC157" s="200"/>
      <c r="AD157" s="229" t="s">
        <v>72</v>
      </c>
      <c r="AE157" s="184" t="s">
        <v>73</v>
      </c>
      <c r="AF157" s="185"/>
      <c r="AG157" s="186"/>
      <c r="AH157" s="187"/>
      <c r="AI157" s="187"/>
      <c r="AJ157" s="184" t="s">
        <v>73</v>
      </c>
      <c r="AK157" s="185"/>
      <c r="AL157" s="187"/>
      <c r="AM157" s="186"/>
      <c r="AN157" s="187"/>
      <c r="AO157" s="185" t="s">
        <v>79</v>
      </c>
      <c r="AP157" s="187"/>
      <c r="AQ157" s="188"/>
      <c r="AR157" s="188"/>
      <c r="AS157" s="188"/>
    </row>
    <row r="158" spans="1:45" s="189" customFormat="1" ht="30" hidden="1" customHeight="1">
      <c r="A158" s="199" t="s">
        <v>632</v>
      </c>
      <c r="B158" s="200" t="s">
        <v>1297</v>
      </c>
      <c r="C158" s="200" t="s">
        <v>1298</v>
      </c>
      <c r="D158" s="200" t="s">
        <v>1351</v>
      </c>
      <c r="E158" s="200" t="s">
        <v>1352</v>
      </c>
      <c r="F158" s="201" t="s">
        <v>1360</v>
      </c>
      <c r="G158" s="201" t="s">
        <v>1361</v>
      </c>
      <c r="H158" s="200" t="s">
        <v>1362</v>
      </c>
      <c r="I158" s="199" t="s">
        <v>1363</v>
      </c>
      <c r="J158" s="202" t="s">
        <v>1364</v>
      </c>
      <c r="K158" s="203" t="s">
        <v>44185</v>
      </c>
      <c r="L158" s="200" t="s">
        <v>60</v>
      </c>
      <c r="M158" s="200" t="s">
        <v>61</v>
      </c>
      <c r="N158" s="200" t="s">
        <v>62</v>
      </c>
      <c r="O158" s="200" t="s">
        <v>30833</v>
      </c>
      <c r="P158" s="200" t="s">
        <v>92</v>
      </c>
      <c r="Q158" s="200" t="s">
        <v>65</v>
      </c>
      <c r="R158" s="200" t="s">
        <v>1298</v>
      </c>
      <c r="S158" s="200" t="s">
        <v>1352</v>
      </c>
      <c r="T158" s="200" t="s">
        <v>852</v>
      </c>
      <c r="U158" s="203" t="s">
        <v>1366</v>
      </c>
      <c r="V158" s="200">
        <v>1</v>
      </c>
      <c r="W158" s="200" t="s">
        <v>68</v>
      </c>
      <c r="X158" s="200" t="s">
        <v>69</v>
      </c>
      <c r="Y158" s="200" t="s">
        <v>648</v>
      </c>
      <c r="Z158" s="200" t="s">
        <v>1359</v>
      </c>
      <c r="AA158" s="233" t="s">
        <v>650</v>
      </c>
      <c r="AB158" s="216">
        <v>46310</v>
      </c>
      <c r="AC158" s="200"/>
      <c r="AD158" s="229" t="s">
        <v>72</v>
      </c>
      <c r="AE158" s="184" t="s">
        <v>73</v>
      </c>
      <c r="AF158" s="185"/>
      <c r="AG158" s="186"/>
      <c r="AH158" s="187"/>
      <c r="AI158" s="187"/>
      <c r="AJ158" s="184" t="s">
        <v>73</v>
      </c>
      <c r="AK158" s="185"/>
      <c r="AL158" s="187"/>
      <c r="AM158" s="186"/>
      <c r="AN158" s="187"/>
      <c r="AO158" s="185" t="s">
        <v>79</v>
      </c>
      <c r="AP158" s="187"/>
      <c r="AQ158" s="188"/>
      <c r="AR158" s="188"/>
      <c r="AS158" s="188"/>
    </row>
    <row r="159" spans="1:45" s="189" customFormat="1" ht="30" hidden="1" customHeight="1">
      <c r="A159" s="199" t="s">
        <v>632</v>
      </c>
      <c r="B159" s="200" t="s">
        <v>1297</v>
      </c>
      <c r="C159" s="200" t="s">
        <v>1298</v>
      </c>
      <c r="D159" s="200" t="s">
        <v>1351</v>
      </c>
      <c r="E159" s="200" t="s">
        <v>1352</v>
      </c>
      <c r="F159" s="201" t="s">
        <v>1367</v>
      </c>
      <c r="G159" s="201" t="s">
        <v>1368</v>
      </c>
      <c r="H159" s="200" t="s">
        <v>1369</v>
      </c>
      <c r="I159" s="199" t="s">
        <v>1370</v>
      </c>
      <c r="J159" s="202" t="s">
        <v>1371</v>
      </c>
      <c r="K159" s="203" t="s">
        <v>44186</v>
      </c>
      <c r="L159" s="200" t="s">
        <v>90</v>
      </c>
      <c r="M159" s="200" t="s">
        <v>61</v>
      </c>
      <c r="N159" s="200" t="s">
        <v>62</v>
      </c>
      <c r="O159" s="200" t="s">
        <v>30833</v>
      </c>
      <c r="P159" s="200" t="s">
        <v>92</v>
      </c>
      <c r="Q159" s="200" t="s">
        <v>65</v>
      </c>
      <c r="R159" s="200" t="s">
        <v>1298</v>
      </c>
      <c r="S159" s="200" t="s">
        <v>1352</v>
      </c>
      <c r="T159" s="200" t="s">
        <v>646</v>
      </c>
      <c r="U159" s="203" t="s">
        <v>647</v>
      </c>
      <c r="V159" s="200">
        <v>0.95</v>
      </c>
      <c r="W159" s="200" t="s">
        <v>68</v>
      </c>
      <c r="X159" s="200" t="s">
        <v>69</v>
      </c>
      <c r="Y159" s="200" t="s">
        <v>648</v>
      </c>
      <c r="Z159" s="200" t="s">
        <v>1359</v>
      </c>
      <c r="AA159" s="233" t="s">
        <v>650</v>
      </c>
      <c r="AB159" s="216">
        <v>46310</v>
      </c>
      <c r="AC159" s="200"/>
      <c r="AD159" s="229" t="s">
        <v>72</v>
      </c>
      <c r="AE159" s="184" t="s">
        <v>73</v>
      </c>
      <c r="AF159" s="185"/>
      <c r="AG159" s="186"/>
      <c r="AH159" s="187"/>
      <c r="AI159" s="187"/>
      <c r="AJ159" s="184" t="s">
        <v>73</v>
      </c>
      <c r="AK159" s="185"/>
      <c r="AL159" s="187"/>
      <c r="AM159" s="186"/>
      <c r="AN159" s="187"/>
      <c r="AO159" s="185" t="s">
        <v>79</v>
      </c>
      <c r="AP159" s="187"/>
      <c r="AQ159" s="188"/>
      <c r="AR159" s="188"/>
      <c r="AS159" s="188"/>
    </row>
    <row r="160" spans="1:45" s="189" customFormat="1" ht="30" hidden="1" customHeight="1">
      <c r="A160" s="199" t="s">
        <v>632</v>
      </c>
      <c r="B160" s="200" t="s">
        <v>1373</v>
      </c>
      <c r="C160" s="200" t="s">
        <v>1374</v>
      </c>
      <c r="D160" s="200" t="s">
        <v>1375</v>
      </c>
      <c r="E160" s="200" t="s">
        <v>1376</v>
      </c>
      <c r="F160" s="201" t="s">
        <v>1377</v>
      </c>
      <c r="G160" s="201" t="s">
        <v>1378</v>
      </c>
      <c r="H160" s="200" t="s">
        <v>1379</v>
      </c>
      <c r="I160" s="199" t="s">
        <v>1380</v>
      </c>
      <c r="J160" s="202" t="s">
        <v>1381</v>
      </c>
      <c r="K160" s="203" t="s">
        <v>44187</v>
      </c>
      <c r="L160" s="200" t="s">
        <v>60</v>
      </c>
      <c r="M160" s="200" t="s">
        <v>61</v>
      </c>
      <c r="N160" s="200" t="s">
        <v>62</v>
      </c>
      <c r="O160" s="200" t="s">
        <v>30833</v>
      </c>
      <c r="P160" s="200" t="s">
        <v>92</v>
      </c>
      <c r="Q160" s="200" t="s">
        <v>65</v>
      </c>
      <c r="R160" s="200" t="s">
        <v>1374</v>
      </c>
      <c r="S160" s="200" t="s">
        <v>1376</v>
      </c>
      <c r="T160" s="200" t="s">
        <v>66</v>
      </c>
      <c r="U160" s="203" t="s">
        <v>1383</v>
      </c>
      <c r="V160" s="200">
        <v>1</v>
      </c>
      <c r="W160" s="200" t="s">
        <v>68</v>
      </c>
      <c r="X160" s="200" t="s">
        <v>69</v>
      </c>
      <c r="Y160" s="200" t="s">
        <v>648</v>
      </c>
      <c r="Z160" s="200" t="s">
        <v>649</v>
      </c>
      <c r="AA160" s="233" t="s">
        <v>650</v>
      </c>
      <c r="AB160" s="216">
        <v>46310</v>
      </c>
      <c r="AC160" s="200"/>
      <c r="AD160" s="229" t="s">
        <v>72</v>
      </c>
      <c r="AE160" s="184" t="s">
        <v>73</v>
      </c>
      <c r="AF160" s="185"/>
      <c r="AG160" s="186"/>
      <c r="AH160" s="187"/>
      <c r="AI160" s="187"/>
      <c r="AJ160" s="184" t="s">
        <v>73</v>
      </c>
      <c r="AK160" s="185"/>
      <c r="AL160" s="187"/>
      <c r="AM160" s="186"/>
      <c r="AN160" s="187"/>
      <c r="AO160" s="185" t="s">
        <v>79</v>
      </c>
      <c r="AP160" s="187"/>
      <c r="AQ160" s="188"/>
      <c r="AR160" s="188"/>
      <c r="AS160" s="188"/>
    </row>
    <row r="161" spans="1:45" s="189" customFormat="1" ht="30" hidden="1" customHeight="1">
      <c r="A161" s="199" t="s">
        <v>632</v>
      </c>
      <c r="B161" s="200" t="s">
        <v>1373</v>
      </c>
      <c r="C161" s="200" t="s">
        <v>1374</v>
      </c>
      <c r="D161" s="200" t="s">
        <v>1375</v>
      </c>
      <c r="E161" s="200" t="s">
        <v>1376</v>
      </c>
      <c r="F161" s="201" t="s">
        <v>1384</v>
      </c>
      <c r="G161" s="201" t="s">
        <v>1385</v>
      </c>
      <c r="H161" s="200" t="s">
        <v>1386</v>
      </c>
      <c r="I161" s="199" t="s">
        <v>1387</v>
      </c>
      <c r="J161" s="202" t="s">
        <v>1388</v>
      </c>
      <c r="K161" s="203" t="s">
        <v>44188</v>
      </c>
      <c r="L161" s="200" t="s">
        <v>90</v>
      </c>
      <c r="M161" s="200" t="s">
        <v>61</v>
      </c>
      <c r="N161" s="200" t="s">
        <v>62</v>
      </c>
      <c r="O161" s="200" t="s">
        <v>30833</v>
      </c>
      <c r="P161" s="200" t="s">
        <v>92</v>
      </c>
      <c r="Q161" s="200" t="s">
        <v>65</v>
      </c>
      <c r="R161" s="200" t="s">
        <v>1374</v>
      </c>
      <c r="S161" s="200" t="s">
        <v>1376</v>
      </c>
      <c r="T161" s="200" t="s">
        <v>646</v>
      </c>
      <c r="U161" s="203" t="s">
        <v>647</v>
      </c>
      <c r="V161" s="200">
        <v>0.95</v>
      </c>
      <c r="W161" s="200" t="s">
        <v>68</v>
      </c>
      <c r="X161" s="200" t="s">
        <v>69</v>
      </c>
      <c r="Y161" s="200" t="s">
        <v>648</v>
      </c>
      <c r="Z161" s="200" t="s">
        <v>649</v>
      </c>
      <c r="AA161" s="233" t="s">
        <v>650</v>
      </c>
      <c r="AB161" s="216">
        <v>46310</v>
      </c>
      <c r="AC161" s="200"/>
      <c r="AD161" s="229" t="s">
        <v>72</v>
      </c>
      <c r="AE161" s="184" t="s">
        <v>73</v>
      </c>
      <c r="AF161" s="185"/>
      <c r="AG161" s="186"/>
      <c r="AH161" s="187"/>
      <c r="AI161" s="187"/>
      <c r="AJ161" s="184" t="s">
        <v>73</v>
      </c>
      <c r="AK161" s="185"/>
      <c r="AL161" s="187"/>
      <c r="AM161" s="186"/>
      <c r="AN161" s="187"/>
      <c r="AO161" s="185" t="s">
        <v>79</v>
      </c>
      <c r="AP161" s="187"/>
      <c r="AQ161" s="188"/>
      <c r="AR161" s="188"/>
      <c r="AS161" s="188"/>
    </row>
    <row r="162" spans="1:45" s="189" customFormat="1" ht="30" hidden="1" customHeight="1">
      <c r="A162" s="199" t="s">
        <v>632</v>
      </c>
      <c r="B162" s="200" t="s">
        <v>1373</v>
      </c>
      <c r="C162" s="200" t="s">
        <v>1374</v>
      </c>
      <c r="D162" s="200" t="s">
        <v>1375</v>
      </c>
      <c r="E162" s="200" t="s">
        <v>1376</v>
      </c>
      <c r="F162" s="201" t="s">
        <v>1390</v>
      </c>
      <c r="G162" s="201" t="s">
        <v>1391</v>
      </c>
      <c r="H162" s="200" t="s">
        <v>1392</v>
      </c>
      <c r="I162" s="199" t="s">
        <v>1393</v>
      </c>
      <c r="J162" s="202" t="s">
        <v>1394</v>
      </c>
      <c r="K162" s="203" t="s">
        <v>44189</v>
      </c>
      <c r="L162" s="200" t="s">
        <v>60</v>
      </c>
      <c r="M162" s="200" t="s">
        <v>61</v>
      </c>
      <c r="N162" s="200" t="s">
        <v>62</v>
      </c>
      <c r="O162" s="200" t="s">
        <v>30833</v>
      </c>
      <c r="P162" s="200" t="s">
        <v>92</v>
      </c>
      <c r="Q162" s="200" t="s">
        <v>65</v>
      </c>
      <c r="R162" s="200" t="s">
        <v>1374</v>
      </c>
      <c r="S162" s="200" t="s">
        <v>1376</v>
      </c>
      <c r="T162" s="200" t="s">
        <v>657</v>
      </c>
      <c r="U162" s="203" t="s">
        <v>647</v>
      </c>
      <c r="V162" s="200">
        <v>1</v>
      </c>
      <c r="W162" s="200" t="s">
        <v>68</v>
      </c>
      <c r="X162" s="200" t="s">
        <v>69</v>
      </c>
      <c r="Y162" s="200" t="s">
        <v>648</v>
      </c>
      <c r="Z162" s="200" t="s">
        <v>649</v>
      </c>
      <c r="AA162" s="233" t="s">
        <v>650</v>
      </c>
      <c r="AB162" s="216">
        <v>46310</v>
      </c>
      <c r="AC162" s="200"/>
      <c r="AD162" s="229" t="s">
        <v>72</v>
      </c>
      <c r="AE162" s="184" t="s">
        <v>73</v>
      </c>
      <c r="AF162" s="185"/>
      <c r="AG162" s="186"/>
      <c r="AH162" s="187"/>
      <c r="AI162" s="187"/>
      <c r="AJ162" s="184" t="s">
        <v>73</v>
      </c>
      <c r="AK162" s="185"/>
      <c r="AL162" s="187"/>
      <c r="AM162" s="186"/>
      <c r="AN162" s="187"/>
      <c r="AO162" s="185" t="s">
        <v>79</v>
      </c>
      <c r="AP162" s="187"/>
      <c r="AQ162" s="188"/>
      <c r="AR162" s="188"/>
      <c r="AS162" s="188"/>
    </row>
    <row r="163" spans="1:45" s="189" customFormat="1" ht="30" hidden="1" customHeight="1">
      <c r="A163" s="199" t="s">
        <v>632</v>
      </c>
      <c r="B163" s="200" t="s">
        <v>1373</v>
      </c>
      <c r="C163" s="200" t="s">
        <v>1374</v>
      </c>
      <c r="D163" s="200" t="s">
        <v>1375</v>
      </c>
      <c r="E163" s="200" t="s">
        <v>1376</v>
      </c>
      <c r="F163" s="201" t="s">
        <v>1396</v>
      </c>
      <c r="G163" s="201" t="s">
        <v>1397</v>
      </c>
      <c r="H163" s="200" t="s">
        <v>1398</v>
      </c>
      <c r="I163" s="199" t="s">
        <v>1399</v>
      </c>
      <c r="J163" s="202" t="s">
        <v>1400</v>
      </c>
      <c r="K163" s="203" t="s">
        <v>44190</v>
      </c>
      <c r="L163" s="200" t="s">
        <v>776</v>
      </c>
      <c r="M163" s="200" t="s">
        <v>61</v>
      </c>
      <c r="N163" s="200" t="s">
        <v>62</v>
      </c>
      <c r="O163" s="200" t="s">
        <v>30833</v>
      </c>
      <c r="P163" s="200" t="s">
        <v>92</v>
      </c>
      <c r="Q163" s="200" t="s">
        <v>65</v>
      </c>
      <c r="R163" s="200" t="s">
        <v>1374</v>
      </c>
      <c r="S163" s="200" t="s">
        <v>1376</v>
      </c>
      <c r="T163" s="200" t="s">
        <v>837</v>
      </c>
      <c r="U163" s="203" t="s">
        <v>647</v>
      </c>
      <c r="V163" s="200">
        <v>0.9</v>
      </c>
      <c r="W163" s="200" t="s">
        <v>68</v>
      </c>
      <c r="X163" s="200" t="s">
        <v>69</v>
      </c>
      <c r="Y163" s="200" t="s">
        <v>648</v>
      </c>
      <c r="Z163" s="200" t="s">
        <v>649</v>
      </c>
      <c r="AA163" s="233" t="s">
        <v>650</v>
      </c>
      <c r="AB163" s="216">
        <v>46310</v>
      </c>
      <c r="AC163" s="200"/>
      <c r="AD163" s="229" t="s">
        <v>72</v>
      </c>
      <c r="AE163" s="184" t="s">
        <v>73</v>
      </c>
      <c r="AF163" s="185"/>
      <c r="AG163" s="186"/>
      <c r="AH163" s="187"/>
      <c r="AI163" s="187"/>
      <c r="AJ163" s="184" t="s">
        <v>73</v>
      </c>
      <c r="AK163" s="185"/>
      <c r="AL163" s="187"/>
      <c r="AM163" s="186"/>
      <c r="AN163" s="187"/>
      <c r="AO163" s="185" t="s">
        <v>79</v>
      </c>
      <c r="AP163" s="187"/>
      <c r="AQ163" s="188"/>
      <c r="AR163" s="188"/>
      <c r="AS163" s="188"/>
    </row>
    <row r="164" spans="1:45" s="189" customFormat="1" ht="30" hidden="1" customHeight="1">
      <c r="A164" s="199" t="s">
        <v>632</v>
      </c>
      <c r="B164" s="200" t="s">
        <v>1402</v>
      </c>
      <c r="C164" s="200" t="s">
        <v>1403</v>
      </c>
      <c r="D164" s="200" t="s">
        <v>1375</v>
      </c>
      <c r="E164" s="200" t="s">
        <v>1404</v>
      </c>
      <c r="F164" s="201" t="s">
        <v>1405</v>
      </c>
      <c r="G164" s="201" t="s">
        <v>1406</v>
      </c>
      <c r="H164" s="200" t="s">
        <v>1407</v>
      </c>
      <c r="I164" s="199" t="s">
        <v>1408</v>
      </c>
      <c r="J164" s="202" t="s">
        <v>1409</v>
      </c>
      <c r="K164" s="203" t="s">
        <v>44191</v>
      </c>
      <c r="L164" s="200" t="s">
        <v>90</v>
      </c>
      <c r="M164" s="200" t="s">
        <v>61</v>
      </c>
      <c r="N164" s="200" t="s">
        <v>62</v>
      </c>
      <c r="O164" s="200" t="s">
        <v>30833</v>
      </c>
      <c r="P164" s="200" t="s">
        <v>92</v>
      </c>
      <c r="Q164" s="200" t="s">
        <v>65</v>
      </c>
      <c r="R164" s="200" t="s">
        <v>1403</v>
      </c>
      <c r="S164" s="200" t="s">
        <v>1404</v>
      </c>
      <c r="T164" s="200" t="s">
        <v>646</v>
      </c>
      <c r="U164" s="203" t="s">
        <v>647</v>
      </c>
      <c r="V164" s="200">
        <v>0.95</v>
      </c>
      <c r="W164" s="200" t="s">
        <v>68</v>
      </c>
      <c r="X164" s="200" t="s">
        <v>69</v>
      </c>
      <c r="Y164" s="200" t="s">
        <v>648</v>
      </c>
      <c r="Z164" s="200" t="s">
        <v>649</v>
      </c>
      <c r="AA164" s="233" t="s">
        <v>650</v>
      </c>
      <c r="AB164" s="216">
        <v>46310</v>
      </c>
      <c r="AC164" s="200"/>
      <c r="AD164" s="229" t="s">
        <v>72</v>
      </c>
      <c r="AE164" s="184" t="s">
        <v>73</v>
      </c>
      <c r="AF164" s="185"/>
      <c r="AG164" s="186"/>
      <c r="AH164" s="187"/>
      <c r="AI164" s="187"/>
      <c r="AJ164" s="184" t="s">
        <v>73</v>
      </c>
      <c r="AK164" s="185"/>
      <c r="AL164" s="187"/>
      <c r="AM164" s="186"/>
      <c r="AN164" s="187"/>
      <c r="AO164" s="185" t="s">
        <v>79</v>
      </c>
      <c r="AP164" s="187"/>
      <c r="AQ164" s="188"/>
      <c r="AR164" s="188"/>
      <c r="AS164" s="188"/>
    </row>
    <row r="165" spans="1:45" s="189" customFormat="1" ht="30" hidden="1" customHeight="1">
      <c r="A165" s="199" t="s">
        <v>632</v>
      </c>
      <c r="B165" s="200" t="s">
        <v>1402</v>
      </c>
      <c r="C165" s="200" t="s">
        <v>1403</v>
      </c>
      <c r="D165" s="200" t="s">
        <v>1375</v>
      </c>
      <c r="E165" s="200" t="s">
        <v>1404</v>
      </c>
      <c r="F165" s="201" t="s">
        <v>1411</v>
      </c>
      <c r="G165" s="201" t="s">
        <v>1412</v>
      </c>
      <c r="H165" s="200" t="s">
        <v>1413</v>
      </c>
      <c r="I165" s="199" t="s">
        <v>1414</v>
      </c>
      <c r="J165" s="202" t="s">
        <v>1415</v>
      </c>
      <c r="K165" s="203" t="s">
        <v>44192</v>
      </c>
      <c r="L165" s="200" t="s">
        <v>60</v>
      </c>
      <c r="M165" s="200" t="s">
        <v>61</v>
      </c>
      <c r="N165" s="200" t="s">
        <v>62</v>
      </c>
      <c r="O165" s="200" t="s">
        <v>30833</v>
      </c>
      <c r="P165" s="200" t="s">
        <v>92</v>
      </c>
      <c r="Q165" s="200" t="s">
        <v>65</v>
      </c>
      <c r="R165" s="200" t="s">
        <v>1403</v>
      </c>
      <c r="S165" s="200" t="s">
        <v>1404</v>
      </c>
      <c r="T165" s="200" t="s">
        <v>657</v>
      </c>
      <c r="U165" s="203" t="s">
        <v>647</v>
      </c>
      <c r="V165" s="200">
        <v>1</v>
      </c>
      <c r="W165" s="200" t="s">
        <v>68</v>
      </c>
      <c r="X165" s="200" t="s">
        <v>69</v>
      </c>
      <c r="Y165" s="200" t="s">
        <v>648</v>
      </c>
      <c r="Z165" s="200" t="s">
        <v>649</v>
      </c>
      <c r="AA165" s="233" t="s">
        <v>650</v>
      </c>
      <c r="AB165" s="216">
        <v>46310</v>
      </c>
      <c r="AC165" s="200"/>
      <c r="AD165" s="229" t="s">
        <v>72</v>
      </c>
      <c r="AE165" s="184" t="s">
        <v>73</v>
      </c>
      <c r="AF165" s="185"/>
      <c r="AG165" s="186"/>
      <c r="AH165" s="187"/>
      <c r="AI165" s="187"/>
      <c r="AJ165" s="184" t="s">
        <v>73</v>
      </c>
      <c r="AK165" s="185"/>
      <c r="AL165" s="187"/>
      <c r="AM165" s="186"/>
      <c r="AN165" s="187"/>
      <c r="AO165" s="185" t="s">
        <v>79</v>
      </c>
      <c r="AP165" s="187"/>
      <c r="AQ165" s="188"/>
      <c r="AR165" s="188"/>
      <c r="AS165" s="188"/>
    </row>
    <row r="166" spans="1:45" s="189" customFormat="1" ht="30" hidden="1" customHeight="1">
      <c r="A166" s="199" t="s">
        <v>632</v>
      </c>
      <c r="B166" s="200" t="s">
        <v>1402</v>
      </c>
      <c r="C166" s="200" t="s">
        <v>1403</v>
      </c>
      <c r="D166" s="200" t="s">
        <v>1375</v>
      </c>
      <c r="E166" s="200" t="s">
        <v>1404</v>
      </c>
      <c r="F166" s="201" t="s">
        <v>1417</v>
      </c>
      <c r="G166" s="201" t="s">
        <v>1418</v>
      </c>
      <c r="H166" s="200" t="s">
        <v>1419</v>
      </c>
      <c r="I166" s="199" t="s">
        <v>1420</v>
      </c>
      <c r="J166" s="202" t="s">
        <v>1421</v>
      </c>
      <c r="K166" s="203" t="s">
        <v>44193</v>
      </c>
      <c r="L166" s="200" t="s">
        <v>60</v>
      </c>
      <c r="M166" s="200" t="s">
        <v>61</v>
      </c>
      <c r="N166" s="200" t="s">
        <v>62</v>
      </c>
      <c r="O166" s="200" t="s">
        <v>30833</v>
      </c>
      <c r="P166" s="200" t="s">
        <v>92</v>
      </c>
      <c r="Q166" s="200" t="s">
        <v>65</v>
      </c>
      <c r="R166" s="200" t="s">
        <v>1403</v>
      </c>
      <c r="S166" s="200" t="s">
        <v>1404</v>
      </c>
      <c r="T166" s="200" t="s">
        <v>66</v>
      </c>
      <c r="U166" s="203" t="s">
        <v>1423</v>
      </c>
      <c r="V166" s="200">
        <v>1</v>
      </c>
      <c r="W166" s="200" t="s">
        <v>68</v>
      </c>
      <c r="X166" s="200" t="s">
        <v>69</v>
      </c>
      <c r="Y166" s="200" t="s">
        <v>648</v>
      </c>
      <c r="Z166" s="200" t="s">
        <v>649</v>
      </c>
      <c r="AA166" s="233" t="s">
        <v>650</v>
      </c>
      <c r="AB166" s="216">
        <v>46310</v>
      </c>
      <c r="AC166" s="200"/>
      <c r="AD166" s="229" t="s">
        <v>72</v>
      </c>
      <c r="AE166" s="184" t="s">
        <v>73</v>
      </c>
      <c r="AF166" s="185"/>
      <c r="AG166" s="186"/>
      <c r="AH166" s="187"/>
      <c r="AI166" s="187"/>
      <c r="AJ166" s="184" t="s">
        <v>73</v>
      </c>
      <c r="AK166" s="185"/>
      <c r="AL166" s="187"/>
      <c r="AM166" s="186"/>
      <c r="AN166" s="187"/>
      <c r="AO166" s="185" t="s">
        <v>79</v>
      </c>
      <c r="AP166" s="187"/>
      <c r="AQ166" s="188"/>
      <c r="AR166" s="188"/>
      <c r="AS166" s="188"/>
    </row>
    <row r="167" spans="1:45" s="189" customFormat="1" ht="30" hidden="1" customHeight="1">
      <c r="A167" s="199" t="s">
        <v>632</v>
      </c>
      <c r="B167" s="200" t="s">
        <v>1402</v>
      </c>
      <c r="C167" s="200" t="s">
        <v>1403</v>
      </c>
      <c r="D167" s="200" t="s">
        <v>1375</v>
      </c>
      <c r="E167" s="200" t="s">
        <v>1404</v>
      </c>
      <c r="F167" s="201" t="s">
        <v>1424</v>
      </c>
      <c r="G167" s="201" t="s">
        <v>1425</v>
      </c>
      <c r="H167" s="200" t="s">
        <v>1426</v>
      </c>
      <c r="I167" s="199" t="s">
        <v>1427</v>
      </c>
      <c r="J167" s="202" t="s">
        <v>1428</v>
      </c>
      <c r="K167" s="203" t="s">
        <v>44194</v>
      </c>
      <c r="L167" s="200" t="s">
        <v>776</v>
      </c>
      <c r="M167" s="200" t="s">
        <v>61</v>
      </c>
      <c r="N167" s="200" t="s">
        <v>62</v>
      </c>
      <c r="O167" s="200" t="s">
        <v>30833</v>
      </c>
      <c r="P167" s="200" t="s">
        <v>92</v>
      </c>
      <c r="Q167" s="200" t="s">
        <v>65</v>
      </c>
      <c r="R167" s="200" t="s">
        <v>1403</v>
      </c>
      <c r="S167" s="200" t="s">
        <v>1404</v>
      </c>
      <c r="T167" s="200" t="s">
        <v>837</v>
      </c>
      <c r="U167" s="203" t="s">
        <v>647</v>
      </c>
      <c r="V167" s="200">
        <v>0.9</v>
      </c>
      <c r="W167" s="200" t="s">
        <v>68</v>
      </c>
      <c r="X167" s="200" t="s">
        <v>69</v>
      </c>
      <c r="Y167" s="200" t="s">
        <v>648</v>
      </c>
      <c r="Z167" s="200" t="s">
        <v>649</v>
      </c>
      <c r="AA167" s="233" t="s">
        <v>650</v>
      </c>
      <c r="AB167" s="216">
        <v>46310</v>
      </c>
      <c r="AC167" s="200"/>
      <c r="AD167" s="229" t="s">
        <v>72</v>
      </c>
      <c r="AE167" s="184" t="s">
        <v>73</v>
      </c>
      <c r="AF167" s="185"/>
      <c r="AG167" s="186"/>
      <c r="AH167" s="187"/>
      <c r="AI167" s="187"/>
      <c r="AJ167" s="184" t="s">
        <v>73</v>
      </c>
      <c r="AK167" s="185"/>
      <c r="AL167" s="187"/>
      <c r="AM167" s="186"/>
      <c r="AN167" s="187"/>
      <c r="AO167" s="185" t="s">
        <v>79</v>
      </c>
      <c r="AP167" s="187"/>
      <c r="AQ167" s="188"/>
      <c r="AR167" s="188"/>
      <c r="AS167" s="188"/>
    </row>
    <row r="168" spans="1:45" s="189" customFormat="1" ht="30" hidden="1" customHeight="1">
      <c r="A168" s="199" t="s">
        <v>632</v>
      </c>
      <c r="B168" s="200" t="s">
        <v>1430</v>
      </c>
      <c r="C168" s="200" t="s">
        <v>1431</v>
      </c>
      <c r="D168" s="200" t="s">
        <v>810</v>
      </c>
      <c r="E168" s="200" t="s">
        <v>1432</v>
      </c>
      <c r="F168" s="201" t="s">
        <v>1433</v>
      </c>
      <c r="G168" s="201" t="s">
        <v>1434</v>
      </c>
      <c r="H168" s="200" t="s">
        <v>1435</v>
      </c>
      <c r="I168" s="199" t="s">
        <v>1436</v>
      </c>
      <c r="J168" s="202" t="s">
        <v>1437</v>
      </c>
      <c r="K168" s="203" t="s">
        <v>44195</v>
      </c>
      <c r="L168" s="200" t="s">
        <v>90</v>
      </c>
      <c r="M168" s="200" t="s">
        <v>61</v>
      </c>
      <c r="N168" s="200" t="s">
        <v>62</v>
      </c>
      <c r="O168" s="200" t="s">
        <v>30833</v>
      </c>
      <c r="P168" s="200" t="s">
        <v>92</v>
      </c>
      <c r="Q168" s="200" t="s">
        <v>65</v>
      </c>
      <c r="R168" s="200" t="s">
        <v>1431</v>
      </c>
      <c r="S168" s="200" t="s">
        <v>1432</v>
      </c>
      <c r="T168" s="200" t="s">
        <v>646</v>
      </c>
      <c r="U168" s="203" t="s">
        <v>647</v>
      </c>
      <c r="V168" s="200">
        <v>0.95</v>
      </c>
      <c r="W168" s="200" t="s">
        <v>68</v>
      </c>
      <c r="X168" s="200" t="s">
        <v>69</v>
      </c>
      <c r="Y168" s="200" t="s">
        <v>648</v>
      </c>
      <c r="Z168" s="200" t="s">
        <v>649</v>
      </c>
      <c r="AA168" s="233" t="s">
        <v>650</v>
      </c>
      <c r="AB168" s="216">
        <v>46310</v>
      </c>
      <c r="AC168" s="200"/>
      <c r="AD168" s="229" t="s">
        <v>72</v>
      </c>
      <c r="AE168" s="184" t="s">
        <v>73</v>
      </c>
      <c r="AF168" s="185"/>
      <c r="AG168" s="186"/>
      <c r="AH168" s="187"/>
      <c r="AI168" s="187"/>
      <c r="AJ168" s="184" t="s">
        <v>73</v>
      </c>
      <c r="AK168" s="185"/>
      <c r="AL168" s="187"/>
      <c r="AM168" s="186"/>
      <c r="AN168" s="187"/>
      <c r="AO168" s="185" t="s">
        <v>79</v>
      </c>
      <c r="AP168" s="187"/>
      <c r="AQ168" s="188"/>
      <c r="AR168" s="188"/>
      <c r="AS168" s="188"/>
    </row>
    <row r="169" spans="1:45" s="189" customFormat="1" ht="30" hidden="1" customHeight="1">
      <c r="A169" s="199" t="s">
        <v>632</v>
      </c>
      <c r="B169" s="200" t="s">
        <v>1430</v>
      </c>
      <c r="C169" s="200" t="s">
        <v>1431</v>
      </c>
      <c r="D169" s="200" t="s">
        <v>810</v>
      </c>
      <c r="E169" s="200" t="s">
        <v>1432</v>
      </c>
      <c r="F169" s="201" t="s">
        <v>1439</v>
      </c>
      <c r="G169" s="201" t="s">
        <v>1440</v>
      </c>
      <c r="H169" s="200" t="s">
        <v>1441</v>
      </c>
      <c r="I169" s="199" t="s">
        <v>1442</v>
      </c>
      <c r="J169" s="202" t="s">
        <v>1443</v>
      </c>
      <c r="K169" s="203" t="s">
        <v>44196</v>
      </c>
      <c r="L169" s="200" t="s">
        <v>60</v>
      </c>
      <c r="M169" s="200" t="s">
        <v>61</v>
      </c>
      <c r="N169" s="200" t="s">
        <v>62</v>
      </c>
      <c r="O169" s="200" t="s">
        <v>30833</v>
      </c>
      <c r="P169" s="200" t="s">
        <v>92</v>
      </c>
      <c r="Q169" s="200" t="s">
        <v>65</v>
      </c>
      <c r="R169" s="200" t="s">
        <v>1431</v>
      </c>
      <c r="S169" s="200" t="s">
        <v>1432</v>
      </c>
      <c r="T169" s="200" t="s">
        <v>657</v>
      </c>
      <c r="U169" s="203" t="s">
        <v>647</v>
      </c>
      <c r="V169" s="200">
        <v>1</v>
      </c>
      <c r="W169" s="200" t="s">
        <v>68</v>
      </c>
      <c r="X169" s="200" t="s">
        <v>69</v>
      </c>
      <c r="Y169" s="200" t="s">
        <v>648</v>
      </c>
      <c r="Z169" s="200" t="s">
        <v>649</v>
      </c>
      <c r="AA169" s="233" t="s">
        <v>650</v>
      </c>
      <c r="AB169" s="216">
        <v>46310</v>
      </c>
      <c r="AC169" s="200"/>
      <c r="AD169" s="229" t="s">
        <v>72</v>
      </c>
      <c r="AE169" s="184" t="s">
        <v>73</v>
      </c>
      <c r="AF169" s="185"/>
      <c r="AG169" s="186"/>
      <c r="AH169" s="187"/>
      <c r="AI169" s="187"/>
      <c r="AJ169" s="184" t="s">
        <v>73</v>
      </c>
      <c r="AK169" s="185"/>
      <c r="AL169" s="187"/>
      <c r="AM169" s="186"/>
      <c r="AN169" s="187"/>
      <c r="AO169" s="185" t="s">
        <v>79</v>
      </c>
      <c r="AP169" s="187"/>
      <c r="AQ169" s="188"/>
      <c r="AR169" s="188"/>
      <c r="AS169" s="188"/>
    </row>
    <row r="170" spans="1:45" s="189" customFormat="1" ht="30" hidden="1" customHeight="1">
      <c r="A170" s="199" t="s">
        <v>632</v>
      </c>
      <c r="B170" s="200" t="s">
        <v>1430</v>
      </c>
      <c r="C170" s="200" t="s">
        <v>1431</v>
      </c>
      <c r="D170" s="200" t="s">
        <v>810</v>
      </c>
      <c r="E170" s="200" t="s">
        <v>1432</v>
      </c>
      <c r="F170" s="201" t="s">
        <v>1445</v>
      </c>
      <c r="G170" s="201" t="s">
        <v>1446</v>
      </c>
      <c r="H170" s="200" t="s">
        <v>1447</v>
      </c>
      <c r="I170" s="199" t="s">
        <v>1448</v>
      </c>
      <c r="J170" s="202" t="s">
        <v>1449</v>
      </c>
      <c r="K170" s="203" t="s">
        <v>44197</v>
      </c>
      <c r="L170" s="200" t="s">
        <v>60</v>
      </c>
      <c r="M170" s="200" t="s">
        <v>61</v>
      </c>
      <c r="N170" s="200" t="s">
        <v>62</v>
      </c>
      <c r="O170" s="200" t="s">
        <v>30833</v>
      </c>
      <c r="P170" s="200" t="s">
        <v>92</v>
      </c>
      <c r="Q170" s="200" t="s">
        <v>65</v>
      </c>
      <c r="R170" s="200" t="s">
        <v>1431</v>
      </c>
      <c r="S170" s="200" t="s">
        <v>1432</v>
      </c>
      <c r="T170" s="200" t="s">
        <v>66</v>
      </c>
      <c r="U170" s="203" t="s">
        <v>1451</v>
      </c>
      <c r="V170" s="200">
        <v>1</v>
      </c>
      <c r="W170" s="200" t="s">
        <v>68</v>
      </c>
      <c r="X170" s="200" t="s">
        <v>69</v>
      </c>
      <c r="Y170" s="200" t="s">
        <v>648</v>
      </c>
      <c r="Z170" s="200" t="s">
        <v>649</v>
      </c>
      <c r="AA170" s="233" t="s">
        <v>650</v>
      </c>
      <c r="AB170" s="216">
        <v>46310</v>
      </c>
      <c r="AC170" s="200"/>
      <c r="AD170" s="229" t="s">
        <v>72</v>
      </c>
      <c r="AE170" s="184" t="s">
        <v>73</v>
      </c>
      <c r="AF170" s="185"/>
      <c r="AG170" s="186"/>
      <c r="AH170" s="187"/>
      <c r="AI170" s="187"/>
      <c r="AJ170" s="184" t="s">
        <v>73</v>
      </c>
      <c r="AK170" s="185"/>
      <c r="AL170" s="187"/>
      <c r="AM170" s="186"/>
      <c r="AN170" s="187"/>
      <c r="AO170" s="185" t="s">
        <v>79</v>
      </c>
      <c r="AP170" s="187"/>
      <c r="AQ170" s="188"/>
      <c r="AR170" s="188"/>
      <c r="AS170" s="188"/>
    </row>
    <row r="171" spans="1:45" s="189" customFormat="1" ht="30" hidden="1" customHeight="1">
      <c r="A171" s="199" t="s">
        <v>632</v>
      </c>
      <c r="B171" s="200" t="s">
        <v>1430</v>
      </c>
      <c r="C171" s="200" t="s">
        <v>1431</v>
      </c>
      <c r="D171" s="200" t="s">
        <v>810</v>
      </c>
      <c r="E171" s="200" t="s">
        <v>1432</v>
      </c>
      <c r="F171" s="201" t="s">
        <v>1452</v>
      </c>
      <c r="G171" s="201" t="s">
        <v>1453</v>
      </c>
      <c r="H171" s="200" t="s">
        <v>1454</v>
      </c>
      <c r="I171" s="199" t="s">
        <v>1455</v>
      </c>
      <c r="J171" s="202" t="s">
        <v>1456</v>
      </c>
      <c r="K171" s="203" t="s">
        <v>44198</v>
      </c>
      <c r="L171" s="200" t="s">
        <v>776</v>
      </c>
      <c r="M171" s="200" t="s">
        <v>61</v>
      </c>
      <c r="N171" s="200" t="s">
        <v>62</v>
      </c>
      <c r="O171" s="200" t="s">
        <v>30833</v>
      </c>
      <c r="P171" s="200" t="s">
        <v>92</v>
      </c>
      <c r="Q171" s="200" t="s">
        <v>65</v>
      </c>
      <c r="R171" s="200" t="s">
        <v>1431</v>
      </c>
      <c r="S171" s="200" t="s">
        <v>1432</v>
      </c>
      <c r="T171" s="200" t="s">
        <v>837</v>
      </c>
      <c r="U171" s="203" t="s">
        <v>647</v>
      </c>
      <c r="V171" s="200">
        <v>0.9</v>
      </c>
      <c r="W171" s="200" t="s">
        <v>68</v>
      </c>
      <c r="X171" s="200" t="s">
        <v>69</v>
      </c>
      <c r="Y171" s="200" t="s">
        <v>648</v>
      </c>
      <c r="Z171" s="200" t="s">
        <v>649</v>
      </c>
      <c r="AA171" s="233" t="s">
        <v>650</v>
      </c>
      <c r="AB171" s="216">
        <v>46310</v>
      </c>
      <c r="AC171" s="200"/>
      <c r="AD171" s="229" t="s">
        <v>72</v>
      </c>
      <c r="AE171" s="184" t="s">
        <v>73</v>
      </c>
      <c r="AF171" s="185"/>
      <c r="AG171" s="186"/>
      <c r="AH171" s="187"/>
      <c r="AI171" s="187"/>
      <c r="AJ171" s="184" t="s">
        <v>73</v>
      </c>
      <c r="AK171" s="185"/>
      <c r="AL171" s="187"/>
      <c r="AM171" s="186"/>
      <c r="AN171" s="187"/>
      <c r="AO171" s="185" t="s">
        <v>79</v>
      </c>
      <c r="AP171" s="187"/>
      <c r="AQ171" s="188"/>
      <c r="AR171" s="188"/>
      <c r="AS171" s="188"/>
    </row>
    <row r="172" spans="1:45" s="189" customFormat="1" ht="30" hidden="1" customHeight="1">
      <c r="A172" s="199" t="s">
        <v>632</v>
      </c>
      <c r="B172" s="200" t="s">
        <v>1430</v>
      </c>
      <c r="C172" s="200" t="s">
        <v>1431</v>
      </c>
      <c r="D172" s="200" t="s">
        <v>838</v>
      </c>
      <c r="E172" s="200" t="s">
        <v>1458</v>
      </c>
      <c r="F172" s="201" t="s">
        <v>1459</v>
      </c>
      <c r="G172" s="201" t="s">
        <v>1460</v>
      </c>
      <c r="H172" s="200" t="s">
        <v>1461</v>
      </c>
      <c r="I172" s="199" t="s">
        <v>1462</v>
      </c>
      <c r="J172" s="202" t="s">
        <v>1463</v>
      </c>
      <c r="K172" s="203" t="s">
        <v>44199</v>
      </c>
      <c r="L172" s="200" t="s">
        <v>90</v>
      </c>
      <c r="M172" s="200" t="s">
        <v>61</v>
      </c>
      <c r="N172" s="200" t="s">
        <v>62</v>
      </c>
      <c r="O172" s="200" t="s">
        <v>30833</v>
      </c>
      <c r="P172" s="200" t="s">
        <v>92</v>
      </c>
      <c r="Q172" s="200" t="s">
        <v>65</v>
      </c>
      <c r="R172" s="200" t="s">
        <v>1431</v>
      </c>
      <c r="S172" s="200" t="s">
        <v>1458</v>
      </c>
      <c r="T172" s="200" t="s">
        <v>646</v>
      </c>
      <c r="U172" s="203" t="s">
        <v>647</v>
      </c>
      <c r="V172" s="200">
        <v>0.95</v>
      </c>
      <c r="W172" s="200" t="s">
        <v>68</v>
      </c>
      <c r="X172" s="200" t="s">
        <v>69</v>
      </c>
      <c r="Y172" s="200" t="s">
        <v>648</v>
      </c>
      <c r="Z172" s="200" t="s">
        <v>649</v>
      </c>
      <c r="AA172" s="233" t="s">
        <v>650</v>
      </c>
      <c r="AB172" s="216">
        <v>46310</v>
      </c>
      <c r="AC172" s="200"/>
      <c r="AD172" s="229" t="s">
        <v>72</v>
      </c>
      <c r="AE172" s="184" t="s">
        <v>73</v>
      </c>
      <c r="AF172" s="185"/>
      <c r="AG172" s="186"/>
      <c r="AH172" s="187"/>
      <c r="AI172" s="187"/>
      <c r="AJ172" s="184" t="s">
        <v>73</v>
      </c>
      <c r="AK172" s="185"/>
      <c r="AL172" s="187"/>
      <c r="AM172" s="186"/>
      <c r="AN172" s="187"/>
      <c r="AO172" s="185" t="s">
        <v>79</v>
      </c>
      <c r="AP172" s="187"/>
      <c r="AQ172" s="188"/>
      <c r="AR172" s="188"/>
      <c r="AS172" s="188"/>
    </row>
    <row r="173" spans="1:45" s="189" customFormat="1" ht="30" hidden="1" customHeight="1">
      <c r="A173" s="199" t="s">
        <v>632</v>
      </c>
      <c r="B173" s="200" t="s">
        <v>1430</v>
      </c>
      <c r="C173" s="200" t="s">
        <v>1431</v>
      </c>
      <c r="D173" s="200" t="s">
        <v>838</v>
      </c>
      <c r="E173" s="200" t="s">
        <v>1458</v>
      </c>
      <c r="F173" s="201" t="s">
        <v>1465</v>
      </c>
      <c r="G173" s="201" t="s">
        <v>1466</v>
      </c>
      <c r="H173" s="200" t="s">
        <v>1467</v>
      </c>
      <c r="I173" s="199" t="s">
        <v>1468</v>
      </c>
      <c r="J173" s="202" t="s">
        <v>1469</v>
      </c>
      <c r="K173" s="203" t="s">
        <v>44200</v>
      </c>
      <c r="L173" s="200" t="s">
        <v>60</v>
      </c>
      <c r="M173" s="200" t="s">
        <v>61</v>
      </c>
      <c r="N173" s="200" t="s">
        <v>62</v>
      </c>
      <c r="O173" s="200" t="s">
        <v>30833</v>
      </c>
      <c r="P173" s="200" t="s">
        <v>92</v>
      </c>
      <c r="Q173" s="200" t="s">
        <v>65</v>
      </c>
      <c r="R173" s="200" t="s">
        <v>1431</v>
      </c>
      <c r="S173" s="200" t="s">
        <v>1458</v>
      </c>
      <c r="T173" s="200" t="s">
        <v>852</v>
      </c>
      <c r="U173" s="203" t="s">
        <v>1471</v>
      </c>
      <c r="V173" s="200">
        <v>1</v>
      </c>
      <c r="W173" s="200" t="s">
        <v>68</v>
      </c>
      <c r="X173" s="200" t="s">
        <v>69</v>
      </c>
      <c r="Y173" s="200" t="s">
        <v>648</v>
      </c>
      <c r="Z173" s="200" t="s">
        <v>649</v>
      </c>
      <c r="AA173" s="233" t="s">
        <v>650</v>
      </c>
      <c r="AB173" s="216">
        <v>46310</v>
      </c>
      <c r="AC173" s="200"/>
      <c r="AD173" s="229" t="s">
        <v>72</v>
      </c>
      <c r="AE173" s="184" t="s">
        <v>73</v>
      </c>
      <c r="AF173" s="185"/>
      <c r="AG173" s="186"/>
      <c r="AH173" s="187"/>
      <c r="AI173" s="187"/>
      <c r="AJ173" s="184" t="s">
        <v>73</v>
      </c>
      <c r="AK173" s="185"/>
      <c r="AL173" s="187"/>
      <c r="AM173" s="186"/>
      <c r="AN173" s="187"/>
      <c r="AO173" s="185" t="s">
        <v>79</v>
      </c>
      <c r="AP173" s="187"/>
      <c r="AQ173" s="188"/>
      <c r="AR173" s="188"/>
      <c r="AS173" s="188"/>
    </row>
    <row r="174" spans="1:45" s="189" customFormat="1" ht="30" hidden="1" customHeight="1">
      <c r="A174" s="199" t="s">
        <v>632</v>
      </c>
      <c r="B174" s="200" t="s">
        <v>1472</v>
      </c>
      <c r="C174" s="200" t="s">
        <v>1473</v>
      </c>
      <c r="D174" s="200" t="s">
        <v>1375</v>
      </c>
      <c r="E174" s="200" t="s">
        <v>1474</v>
      </c>
      <c r="F174" s="201" t="s">
        <v>1475</v>
      </c>
      <c r="G174" s="201" t="s">
        <v>1476</v>
      </c>
      <c r="H174" s="200" t="s">
        <v>1477</v>
      </c>
      <c r="I174" s="199" t="s">
        <v>1478</v>
      </c>
      <c r="J174" s="202" t="s">
        <v>1479</v>
      </c>
      <c r="K174" s="203" t="s">
        <v>44201</v>
      </c>
      <c r="L174" s="200" t="s">
        <v>90</v>
      </c>
      <c r="M174" s="200" t="s">
        <v>61</v>
      </c>
      <c r="N174" s="200" t="s">
        <v>62</v>
      </c>
      <c r="O174" s="200" t="s">
        <v>30833</v>
      </c>
      <c r="P174" s="200" t="s">
        <v>92</v>
      </c>
      <c r="Q174" s="200" t="s">
        <v>65</v>
      </c>
      <c r="R174" s="200" t="s">
        <v>1473</v>
      </c>
      <c r="S174" s="200" t="s">
        <v>1474</v>
      </c>
      <c r="T174" s="200" t="s">
        <v>646</v>
      </c>
      <c r="U174" s="203" t="s">
        <v>647</v>
      </c>
      <c r="V174" s="200">
        <v>0.95</v>
      </c>
      <c r="W174" s="200" t="s">
        <v>68</v>
      </c>
      <c r="X174" s="200" t="s">
        <v>69</v>
      </c>
      <c r="Y174" s="200" t="s">
        <v>648</v>
      </c>
      <c r="Z174" s="200" t="s">
        <v>649</v>
      </c>
      <c r="AA174" s="233" t="s">
        <v>650</v>
      </c>
      <c r="AB174" s="216">
        <v>46310</v>
      </c>
      <c r="AC174" s="200"/>
      <c r="AD174" s="229" t="s">
        <v>72</v>
      </c>
      <c r="AE174" s="184" t="s">
        <v>73</v>
      </c>
      <c r="AF174" s="185"/>
      <c r="AG174" s="186"/>
      <c r="AH174" s="187"/>
      <c r="AI174" s="187"/>
      <c r="AJ174" s="184" t="s">
        <v>73</v>
      </c>
      <c r="AK174" s="185"/>
      <c r="AL174" s="187"/>
      <c r="AM174" s="186"/>
      <c r="AN174" s="187"/>
      <c r="AO174" s="185" t="s">
        <v>79</v>
      </c>
      <c r="AP174" s="187"/>
      <c r="AQ174" s="188"/>
      <c r="AR174" s="188"/>
      <c r="AS174" s="188"/>
    </row>
    <row r="175" spans="1:45" s="189" customFormat="1" ht="30" hidden="1" customHeight="1">
      <c r="A175" s="199" t="s">
        <v>632</v>
      </c>
      <c r="B175" s="200" t="s">
        <v>1472</v>
      </c>
      <c r="C175" s="200" t="s">
        <v>1473</v>
      </c>
      <c r="D175" s="200" t="s">
        <v>1375</v>
      </c>
      <c r="E175" s="200" t="s">
        <v>1474</v>
      </c>
      <c r="F175" s="201" t="s">
        <v>1481</v>
      </c>
      <c r="G175" s="201" t="s">
        <v>1482</v>
      </c>
      <c r="H175" s="200" t="s">
        <v>1483</v>
      </c>
      <c r="I175" s="199" t="s">
        <v>1484</v>
      </c>
      <c r="J175" s="202" t="s">
        <v>1485</v>
      </c>
      <c r="K175" s="203" t="s">
        <v>44202</v>
      </c>
      <c r="L175" s="200" t="s">
        <v>60</v>
      </c>
      <c r="M175" s="200" t="s">
        <v>61</v>
      </c>
      <c r="N175" s="200" t="s">
        <v>62</v>
      </c>
      <c r="O175" s="200" t="s">
        <v>30833</v>
      </c>
      <c r="P175" s="200" t="s">
        <v>92</v>
      </c>
      <c r="Q175" s="200" t="s">
        <v>65</v>
      </c>
      <c r="R175" s="200" t="s">
        <v>1473</v>
      </c>
      <c r="S175" s="200" t="s">
        <v>1474</v>
      </c>
      <c r="T175" s="200" t="s">
        <v>657</v>
      </c>
      <c r="U175" s="203" t="s">
        <v>647</v>
      </c>
      <c r="V175" s="200">
        <v>1</v>
      </c>
      <c r="W175" s="200" t="s">
        <v>68</v>
      </c>
      <c r="X175" s="200" t="s">
        <v>69</v>
      </c>
      <c r="Y175" s="200" t="s">
        <v>648</v>
      </c>
      <c r="Z175" s="200" t="s">
        <v>649</v>
      </c>
      <c r="AA175" s="233" t="s">
        <v>650</v>
      </c>
      <c r="AB175" s="216">
        <v>46310</v>
      </c>
      <c r="AC175" s="200"/>
      <c r="AD175" s="229" t="s">
        <v>72</v>
      </c>
      <c r="AE175" s="184" t="s">
        <v>73</v>
      </c>
      <c r="AF175" s="185"/>
      <c r="AG175" s="186"/>
      <c r="AH175" s="187"/>
      <c r="AI175" s="187"/>
      <c r="AJ175" s="184" t="s">
        <v>73</v>
      </c>
      <c r="AK175" s="185"/>
      <c r="AL175" s="187"/>
      <c r="AM175" s="186"/>
      <c r="AN175" s="187"/>
      <c r="AO175" s="185" t="s">
        <v>79</v>
      </c>
      <c r="AP175" s="187"/>
      <c r="AQ175" s="188"/>
      <c r="AR175" s="188"/>
      <c r="AS175" s="188"/>
    </row>
    <row r="176" spans="1:45" s="189" customFormat="1" ht="30" hidden="1" customHeight="1">
      <c r="A176" s="199" t="s">
        <v>632</v>
      </c>
      <c r="B176" s="200" t="s">
        <v>1472</v>
      </c>
      <c r="C176" s="200" t="s">
        <v>1473</v>
      </c>
      <c r="D176" s="200" t="s">
        <v>1375</v>
      </c>
      <c r="E176" s="200" t="s">
        <v>1474</v>
      </c>
      <c r="F176" s="201" t="s">
        <v>1487</v>
      </c>
      <c r="G176" s="201" t="s">
        <v>1488</v>
      </c>
      <c r="H176" s="200" t="s">
        <v>1489</v>
      </c>
      <c r="I176" s="199" t="s">
        <v>1490</v>
      </c>
      <c r="J176" s="202" t="s">
        <v>1491</v>
      </c>
      <c r="K176" s="203" t="s">
        <v>44203</v>
      </c>
      <c r="L176" s="200" t="s">
        <v>60</v>
      </c>
      <c r="M176" s="200" t="s">
        <v>61</v>
      </c>
      <c r="N176" s="200" t="s">
        <v>62</v>
      </c>
      <c r="O176" s="200" t="s">
        <v>30833</v>
      </c>
      <c r="P176" s="200" t="s">
        <v>92</v>
      </c>
      <c r="Q176" s="200" t="s">
        <v>65</v>
      </c>
      <c r="R176" s="200" t="s">
        <v>1473</v>
      </c>
      <c r="S176" s="200" t="s">
        <v>1474</v>
      </c>
      <c r="T176" s="200" t="s">
        <v>66</v>
      </c>
      <c r="U176" s="203" t="s">
        <v>1383</v>
      </c>
      <c r="V176" s="200">
        <v>1</v>
      </c>
      <c r="W176" s="200" t="s">
        <v>68</v>
      </c>
      <c r="X176" s="200" t="s">
        <v>69</v>
      </c>
      <c r="Y176" s="200" t="s">
        <v>648</v>
      </c>
      <c r="Z176" s="200" t="s">
        <v>649</v>
      </c>
      <c r="AA176" s="233" t="s">
        <v>650</v>
      </c>
      <c r="AB176" s="216">
        <v>46310</v>
      </c>
      <c r="AC176" s="200"/>
      <c r="AD176" s="229" t="s">
        <v>72</v>
      </c>
      <c r="AE176" s="184" t="s">
        <v>73</v>
      </c>
      <c r="AF176" s="185"/>
      <c r="AG176" s="186"/>
      <c r="AH176" s="187"/>
      <c r="AI176" s="187"/>
      <c r="AJ176" s="184" t="s">
        <v>73</v>
      </c>
      <c r="AK176" s="185"/>
      <c r="AL176" s="187"/>
      <c r="AM176" s="186"/>
      <c r="AN176" s="187"/>
      <c r="AO176" s="185" t="s">
        <v>79</v>
      </c>
      <c r="AP176" s="187"/>
      <c r="AQ176" s="188"/>
      <c r="AR176" s="188"/>
      <c r="AS176" s="188"/>
    </row>
    <row r="177" spans="1:45" s="189" customFormat="1" ht="30" hidden="1" customHeight="1">
      <c r="A177" s="199" t="s">
        <v>632</v>
      </c>
      <c r="B177" s="200" t="s">
        <v>1472</v>
      </c>
      <c r="C177" s="200" t="s">
        <v>1473</v>
      </c>
      <c r="D177" s="200" t="s">
        <v>1493</v>
      </c>
      <c r="E177" s="200" t="s">
        <v>1494</v>
      </c>
      <c r="F177" s="201" t="s">
        <v>1495</v>
      </c>
      <c r="G177" s="201" t="s">
        <v>1496</v>
      </c>
      <c r="H177" s="200" t="s">
        <v>1497</v>
      </c>
      <c r="I177" s="199" t="s">
        <v>1498</v>
      </c>
      <c r="J177" s="202" t="s">
        <v>1499</v>
      </c>
      <c r="K177" s="203" t="s">
        <v>44204</v>
      </c>
      <c r="L177" s="200" t="s">
        <v>90</v>
      </c>
      <c r="M177" s="200" t="s">
        <v>61</v>
      </c>
      <c r="N177" s="200" t="s">
        <v>62</v>
      </c>
      <c r="O177" s="200" t="s">
        <v>30833</v>
      </c>
      <c r="P177" s="200" t="s">
        <v>92</v>
      </c>
      <c r="Q177" s="200" t="s">
        <v>65</v>
      </c>
      <c r="R177" s="200" t="s">
        <v>1473</v>
      </c>
      <c r="S177" s="200" t="s">
        <v>1494</v>
      </c>
      <c r="T177" s="200" t="s">
        <v>646</v>
      </c>
      <c r="U177" s="203" t="s">
        <v>647</v>
      </c>
      <c r="V177" s="200">
        <v>0.95</v>
      </c>
      <c r="W177" s="200" t="s">
        <v>68</v>
      </c>
      <c r="X177" s="200" t="s">
        <v>69</v>
      </c>
      <c r="Y177" s="200" t="s">
        <v>648</v>
      </c>
      <c r="Z177" s="200" t="s">
        <v>649</v>
      </c>
      <c r="AA177" s="233" t="s">
        <v>650</v>
      </c>
      <c r="AB177" s="216">
        <v>46310</v>
      </c>
      <c r="AC177" s="200"/>
      <c r="AD177" s="229" t="s">
        <v>72</v>
      </c>
      <c r="AE177" s="184" t="s">
        <v>73</v>
      </c>
      <c r="AF177" s="185"/>
      <c r="AG177" s="186"/>
      <c r="AH177" s="187"/>
      <c r="AI177" s="187"/>
      <c r="AJ177" s="184" t="s">
        <v>73</v>
      </c>
      <c r="AK177" s="185"/>
      <c r="AL177" s="187"/>
      <c r="AM177" s="186"/>
      <c r="AN177" s="187"/>
      <c r="AO177" s="185" t="s">
        <v>79</v>
      </c>
      <c r="AP177" s="187"/>
      <c r="AQ177" s="188"/>
      <c r="AR177" s="188"/>
      <c r="AS177" s="188"/>
    </row>
    <row r="178" spans="1:45" s="189" customFormat="1" ht="30" hidden="1" customHeight="1">
      <c r="A178" s="199" t="s">
        <v>632</v>
      </c>
      <c r="B178" s="200" t="s">
        <v>1472</v>
      </c>
      <c r="C178" s="200" t="s">
        <v>1473</v>
      </c>
      <c r="D178" s="200" t="s">
        <v>1493</v>
      </c>
      <c r="E178" s="200" t="s">
        <v>1494</v>
      </c>
      <c r="F178" s="201" t="s">
        <v>1501</v>
      </c>
      <c r="G178" s="201" t="s">
        <v>1502</v>
      </c>
      <c r="H178" s="200" t="s">
        <v>1503</v>
      </c>
      <c r="I178" s="199" t="s">
        <v>1504</v>
      </c>
      <c r="J178" s="202" t="s">
        <v>1505</v>
      </c>
      <c r="K178" s="203" t="s">
        <v>44205</v>
      </c>
      <c r="L178" s="200" t="s">
        <v>60</v>
      </c>
      <c r="M178" s="200" t="s">
        <v>61</v>
      </c>
      <c r="N178" s="200" t="s">
        <v>62</v>
      </c>
      <c r="O178" s="200" t="s">
        <v>30833</v>
      </c>
      <c r="P178" s="200" t="s">
        <v>92</v>
      </c>
      <c r="Q178" s="200" t="s">
        <v>65</v>
      </c>
      <c r="R178" s="200" t="s">
        <v>1473</v>
      </c>
      <c r="S178" s="200" t="s">
        <v>1494</v>
      </c>
      <c r="T178" s="200" t="s">
        <v>657</v>
      </c>
      <c r="U178" s="203" t="s">
        <v>647</v>
      </c>
      <c r="V178" s="200">
        <v>1</v>
      </c>
      <c r="W178" s="200" t="s">
        <v>68</v>
      </c>
      <c r="X178" s="200" t="s">
        <v>69</v>
      </c>
      <c r="Y178" s="200" t="s">
        <v>648</v>
      </c>
      <c r="Z178" s="200" t="s">
        <v>649</v>
      </c>
      <c r="AA178" s="233" t="s">
        <v>650</v>
      </c>
      <c r="AB178" s="216">
        <v>46310</v>
      </c>
      <c r="AC178" s="200"/>
      <c r="AD178" s="229" t="s">
        <v>72</v>
      </c>
      <c r="AE178" s="184" t="s">
        <v>73</v>
      </c>
      <c r="AF178" s="185"/>
      <c r="AG178" s="186"/>
      <c r="AH178" s="187"/>
      <c r="AI178" s="187"/>
      <c r="AJ178" s="184" t="s">
        <v>73</v>
      </c>
      <c r="AK178" s="185"/>
      <c r="AL178" s="187"/>
      <c r="AM178" s="186"/>
      <c r="AN178" s="187"/>
      <c r="AO178" s="185" t="s">
        <v>79</v>
      </c>
      <c r="AP178" s="187"/>
      <c r="AQ178" s="188"/>
      <c r="AR178" s="188"/>
      <c r="AS178" s="188"/>
    </row>
    <row r="179" spans="1:45" s="189" customFormat="1" ht="30" hidden="1" customHeight="1">
      <c r="A179" s="199" t="s">
        <v>632</v>
      </c>
      <c r="B179" s="200" t="s">
        <v>1472</v>
      </c>
      <c r="C179" s="200" t="s">
        <v>1473</v>
      </c>
      <c r="D179" s="200" t="s">
        <v>1493</v>
      </c>
      <c r="E179" s="200" t="s">
        <v>1494</v>
      </c>
      <c r="F179" s="201" t="s">
        <v>1507</v>
      </c>
      <c r="G179" s="201" t="s">
        <v>1508</v>
      </c>
      <c r="H179" s="200" t="s">
        <v>1509</v>
      </c>
      <c r="I179" s="199" t="s">
        <v>1510</v>
      </c>
      <c r="J179" s="202" t="s">
        <v>1511</v>
      </c>
      <c r="K179" s="203" t="s">
        <v>44206</v>
      </c>
      <c r="L179" s="200" t="s">
        <v>60</v>
      </c>
      <c r="M179" s="200" t="s">
        <v>61</v>
      </c>
      <c r="N179" s="200" t="s">
        <v>62</v>
      </c>
      <c r="O179" s="200" t="s">
        <v>30833</v>
      </c>
      <c r="P179" s="200" t="s">
        <v>92</v>
      </c>
      <c r="Q179" s="200" t="s">
        <v>65</v>
      </c>
      <c r="R179" s="200" t="s">
        <v>1473</v>
      </c>
      <c r="S179" s="200" t="s">
        <v>1494</v>
      </c>
      <c r="T179" s="200" t="s">
        <v>66</v>
      </c>
      <c r="U179" s="203" t="s">
        <v>1513</v>
      </c>
      <c r="V179" s="200">
        <v>1</v>
      </c>
      <c r="W179" s="200" t="s">
        <v>68</v>
      </c>
      <c r="X179" s="200" t="s">
        <v>69</v>
      </c>
      <c r="Y179" s="200" t="s">
        <v>648</v>
      </c>
      <c r="Z179" s="200" t="s">
        <v>649</v>
      </c>
      <c r="AA179" s="233" t="s">
        <v>650</v>
      </c>
      <c r="AB179" s="216">
        <v>46310</v>
      </c>
      <c r="AC179" s="200"/>
      <c r="AD179" s="229" t="s">
        <v>72</v>
      </c>
      <c r="AE179" s="184" t="s">
        <v>73</v>
      </c>
      <c r="AF179" s="185"/>
      <c r="AG179" s="186"/>
      <c r="AH179" s="187"/>
      <c r="AI179" s="187"/>
      <c r="AJ179" s="184" t="s">
        <v>73</v>
      </c>
      <c r="AK179" s="185"/>
      <c r="AL179" s="187"/>
      <c r="AM179" s="186"/>
      <c r="AN179" s="187"/>
      <c r="AO179" s="185" t="s">
        <v>79</v>
      </c>
      <c r="AP179" s="187"/>
      <c r="AQ179" s="188"/>
      <c r="AR179" s="188"/>
      <c r="AS179" s="188"/>
    </row>
    <row r="180" spans="1:45" s="189" customFormat="1" ht="30" hidden="1" customHeight="1">
      <c r="A180" s="199" t="s">
        <v>632</v>
      </c>
      <c r="B180" s="200" t="s">
        <v>1472</v>
      </c>
      <c r="C180" s="200" t="s">
        <v>1473</v>
      </c>
      <c r="D180" s="200" t="s">
        <v>1493</v>
      </c>
      <c r="E180" s="200" t="s">
        <v>1494</v>
      </c>
      <c r="F180" s="201" t="s">
        <v>1514</v>
      </c>
      <c r="G180" s="201" t="s">
        <v>1515</v>
      </c>
      <c r="H180" s="200" t="s">
        <v>1516</v>
      </c>
      <c r="I180" s="199" t="s">
        <v>1517</v>
      </c>
      <c r="J180" s="202" t="s">
        <v>1518</v>
      </c>
      <c r="K180" s="203" t="s">
        <v>44207</v>
      </c>
      <c r="L180" s="200" t="s">
        <v>776</v>
      </c>
      <c r="M180" s="200" t="s">
        <v>61</v>
      </c>
      <c r="N180" s="200" t="s">
        <v>62</v>
      </c>
      <c r="O180" s="200" t="s">
        <v>30833</v>
      </c>
      <c r="P180" s="200" t="s">
        <v>92</v>
      </c>
      <c r="Q180" s="200" t="s">
        <v>65</v>
      </c>
      <c r="R180" s="200" t="s">
        <v>1473</v>
      </c>
      <c r="S180" s="200" t="s">
        <v>1494</v>
      </c>
      <c r="T180" s="200" t="s">
        <v>837</v>
      </c>
      <c r="U180" s="203" t="s">
        <v>647</v>
      </c>
      <c r="V180" s="200">
        <v>0.9</v>
      </c>
      <c r="W180" s="200" t="s">
        <v>68</v>
      </c>
      <c r="X180" s="200" t="s">
        <v>69</v>
      </c>
      <c r="Y180" s="200" t="s">
        <v>648</v>
      </c>
      <c r="Z180" s="200" t="s">
        <v>649</v>
      </c>
      <c r="AA180" s="233" t="s">
        <v>650</v>
      </c>
      <c r="AB180" s="216">
        <v>46310</v>
      </c>
      <c r="AC180" s="200"/>
      <c r="AD180" s="229" t="s">
        <v>72</v>
      </c>
      <c r="AE180" s="184" t="s">
        <v>73</v>
      </c>
      <c r="AF180" s="185"/>
      <c r="AG180" s="186"/>
      <c r="AH180" s="187"/>
      <c r="AI180" s="187"/>
      <c r="AJ180" s="184" t="s">
        <v>73</v>
      </c>
      <c r="AK180" s="185"/>
      <c r="AL180" s="187"/>
      <c r="AM180" s="186"/>
      <c r="AN180" s="187"/>
      <c r="AO180" s="185" t="s">
        <v>79</v>
      </c>
      <c r="AP180" s="187"/>
      <c r="AQ180" s="188"/>
      <c r="AR180" s="188"/>
      <c r="AS180" s="188"/>
    </row>
    <row r="181" spans="1:45" s="189" customFormat="1" ht="30" hidden="1" customHeight="1">
      <c r="A181" s="199" t="s">
        <v>632</v>
      </c>
      <c r="B181" s="200" t="s">
        <v>1472</v>
      </c>
      <c r="C181" s="200" t="s">
        <v>1473</v>
      </c>
      <c r="D181" s="200" t="s">
        <v>838</v>
      </c>
      <c r="E181" s="200" t="s">
        <v>1520</v>
      </c>
      <c r="F181" s="201" t="s">
        <v>1521</v>
      </c>
      <c r="G181" s="201" t="s">
        <v>1522</v>
      </c>
      <c r="H181" s="200" t="s">
        <v>1523</v>
      </c>
      <c r="I181" s="199" t="s">
        <v>1524</v>
      </c>
      <c r="J181" s="202" t="s">
        <v>1525</v>
      </c>
      <c r="K181" s="203" t="s">
        <v>44208</v>
      </c>
      <c r="L181" s="200" t="s">
        <v>60</v>
      </c>
      <c r="M181" s="200" t="s">
        <v>61</v>
      </c>
      <c r="N181" s="200" t="s">
        <v>62</v>
      </c>
      <c r="O181" s="200" t="s">
        <v>30833</v>
      </c>
      <c r="P181" s="200" t="s">
        <v>92</v>
      </c>
      <c r="Q181" s="200" t="s">
        <v>65</v>
      </c>
      <c r="R181" s="200" t="s">
        <v>1473</v>
      </c>
      <c r="S181" s="200" t="s">
        <v>1520</v>
      </c>
      <c r="T181" s="200" t="s">
        <v>657</v>
      </c>
      <c r="U181" s="203" t="s">
        <v>647</v>
      </c>
      <c r="V181" s="200">
        <v>1</v>
      </c>
      <c r="W181" s="200" t="s">
        <v>68</v>
      </c>
      <c r="X181" s="200" t="s">
        <v>69</v>
      </c>
      <c r="Y181" s="200" t="s">
        <v>648</v>
      </c>
      <c r="Z181" s="200" t="s">
        <v>649</v>
      </c>
      <c r="AA181" s="233" t="s">
        <v>650</v>
      </c>
      <c r="AB181" s="216">
        <v>46310</v>
      </c>
      <c r="AC181" s="200"/>
      <c r="AD181" s="229" t="s">
        <v>72</v>
      </c>
      <c r="AE181" s="184" t="s">
        <v>73</v>
      </c>
      <c r="AF181" s="185"/>
      <c r="AG181" s="186"/>
      <c r="AH181" s="187"/>
      <c r="AI181" s="187"/>
      <c r="AJ181" s="184" t="s">
        <v>73</v>
      </c>
      <c r="AK181" s="185"/>
      <c r="AL181" s="187"/>
      <c r="AM181" s="186"/>
      <c r="AN181" s="187"/>
      <c r="AO181" s="185" t="s">
        <v>79</v>
      </c>
      <c r="AP181" s="187"/>
      <c r="AQ181" s="188"/>
      <c r="AR181" s="188"/>
      <c r="AS181" s="188"/>
    </row>
    <row r="182" spans="1:45" s="189" customFormat="1" ht="30" hidden="1" customHeight="1">
      <c r="A182" s="199" t="s">
        <v>632</v>
      </c>
      <c r="B182" s="200" t="s">
        <v>1472</v>
      </c>
      <c r="C182" s="200" t="s">
        <v>1473</v>
      </c>
      <c r="D182" s="200" t="s">
        <v>838</v>
      </c>
      <c r="E182" s="200" t="s">
        <v>1520</v>
      </c>
      <c r="F182" s="201" t="s">
        <v>1527</v>
      </c>
      <c r="G182" s="201" t="s">
        <v>1528</v>
      </c>
      <c r="H182" s="200" t="s">
        <v>1529</v>
      </c>
      <c r="I182" s="199" t="s">
        <v>1530</v>
      </c>
      <c r="J182" s="202" t="s">
        <v>1531</v>
      </c>
      <c r="K182" s="203" t="s">
        <v>44209</v>
      </c>
      <c r="L182" s="200" t="s">
        <v>60</v>
      </c>
      <c r="M182" s="200" t="s">
        <v>61</v>
      </c>
      <c r="N182" s="200" t="s">
        <v>62</v>
      </c>
      <c r="O182" s="200" t="s">
        <v>30833</v>
      </c>
      <c r="P182" s="200" t="s">
        <v>92</v>
      </c>
      <c r="Q182" s="200" t="s">
        <v>65</v>
      </c>
      <c r="R182" s="200" t="s">
        <v>1473</v>
      </c>
      <c r="S182" s="200" t="s">
        <v>1520</v>
      </c>
      <c r="T182" s="200" t="s">
        <v>852</v>
      </c>
      <c r="U182" s="203" t="s">
        <v>1533</v>
      </c>
      <c r="V182" s="200">
        <v>1</v>
      </c>
      <c r="W182" s="200" t="s">
        <v>68</v>
      </c>
      <c r="X182" s="200" t="s">
        <v>69</v>
      </c>
      <c r="Y182" s="200" t="s">
        <v>648</v>
      </c>
      <c r="Z182" s="200" t="s">
        <v>649</v>
      </c>
      <c r="AA182" s="233" t="s">
        <v>650</v>
      </c>
      <c r="AB182" s="216">
        <v>46310</v>
      </c>
      <c r="AC182" s="200"/>
      <c r="AD182" s="229" t="s">
        <v>72</v>
      </c>
      <c r="AE182" s="184" t="s">
        <v>73</v>
      </c>
      <c r="AF182" s="185"/>
      <c r="AG182" s="186"/>
      <c r="AH182" s="187"/>
      <c r="AI182" s="187"/>
      <c r="AJ182" s="184" t="s">
        <v>73</v>
      </c>
      <c r="AK182" s="185"/>
      <c r="AL182" s="187"/>
      <c r="AM182" s="186"/>
      <c r="AN182" s="187"/>
      <c r="AO182" s="185" t="s">
        <v>79</v>
      </c>
      <c r="AP182" s="187"/>
      <c r="AQ182" s="188"/>
      <c r="AR182" s="188"/>
      <c r="AS182" s="188"/>
    </row>
    <row r="183" spans="1:45" s="189" customFormat="1" ht="30" hidden="1" customHeight="1">
      <c r="A183" s="199" t="s">
        <v>632</v>
      </c>
      <c r="B183" s="200" t="s">
        <v>1472</v>
      </c>
      <c r="C183" s="200" t="s">
        <v>1473</v>
      </c>
      <c r="D183" s="200" t="s">
        <v>838</v>
      </c>
      <c r="E183" s="200" t="s">
        <v>1520</v>
      </c>
      <c r="F183" s="201" t="s">
        <v>1534</v>
      </c>
      <c r="G183" s="201" t="s">
        <v>1535</v>
      </c>
      <c r="H183" s="200" t="s">
        <v>1536</v>
      </c>
      <c r="I183" s="199" t="s">
        <v>1537</v>
      </c>
      <c r="J183" s="202" t="s">
        <v>1538</v>
      </c>
      <c r="K183" s="203" t="s">
        <v>44210</v>
      </c>
      <c r="L183" s="200" t="s">
        <v>90</v>
      </c>
      <c r="M183" s="200" t="s">
        <v>61</v>
      </c>
      <c r="N183" s="200" t="s">
        <v>62</v>
      </c>
      <c r="O183" s="200" t="s">
        <v>30833</v>
      </c>
      <c r="P183" s="200" t="s">
        <v>92</v>
      </c>
      <c r="Q183" s="200" t="s">
        <v>65</v>
      </c>
      <c r="R183" s="200" t="s">
        <v>1473</v>
      </c>
      <c r="S183" s="200" t="s">
        <v>1520</v>
      </c>
      <c r="T183" s="200" t="s">
        <v>646</v>
      </c>
      <c r="U183" s="203" t="s">
        <v>647</v>
      </c>
      <c r="V183" s="200">
        <v>0.95</v>
      </c>
      <c r="W183" s="200" t="s">
        <v>68</v>
      </c>
      <c r="X183" s="200" t="s">
        <v>69</v>
      </c>
      <c r="Y183" s="200" t="s">
        <v>648</v>
      </c>
      <c r="Z183" s="200" t="s">
        <v>649</v>
      </c>
      <c r="AA183" s="233" t="s">
        <v>650</v>
      </c>
      <c r="AB183" s="216">
        <v>46310</v>
      </c>
      <c r="AC183" s="200"/>
      <c r="AD183" s="229" t="s">
        <v>72</v>
      </c>
      <c r="AE183" s="184"/>
      <c r="AF183" s="185"/>
      <c r="AG183" s="186"/>
      <c r="AH183" s="187"/>
      <c r="AI183" s="187"/>
      <c r="AJ183" s="184"/>
      <c r="AK183" s="185"/>
      <c r="AL183" s="187"/>
      <c r="AM183" s="186"/>
      <c r="AN183" s="187"/>
      <c r="AO183" s="185" t="s">
        <v>79</v>
      </c>
      <c r="AP183" s="187"/>
    </row>
    <row r="184" spans="1:45" s="189" customFormat="1" ht="30" hidden="1" customHeight="1">
      <c r="A184" s="199" t="s">
        <v>632</v>
      </c>
      <c r="B184" s="200" t="s">
        <v>1540</v>
      </c>
      <c r="C184" s="200" t="s">
        <v>1541</v>
      </c>
      <c r="D184" s="200" t="s">
        <v>1493</v>
      </c>
      <c r="E184" s="200" t="s">
        <v>1542</v>
      </c>
      <c r="F184" s="201" t="s">
        <v>1543</v>
      </c>
      <c r="G184" s="201" t="s">
        <v>1544</v>
      </c>
      <c r="H184" s="200" t="s">
        <v>1545</v>
      </c>
      <c r="I184" s="199" t="s">
        <v>1546</v>
      </c>
      <c r="J184" s="202" t="s">
        <v>1547</v>
      </c>
      <c r="K184" s="203" t="s">
        <v>44211</v>
      </c>
      <c r="L184" s="200" t="s">
        <v>90</v>
      </c>
      <c r="M184" s="200" t="s">
        <v>61</v>
      </c>
      <c r="N184" s="200" t="s">
        <v>62</v>
      </c>
      <c r="O184" s="200" t="s">
        <v>30833</v>
      </c>
      <c r="P184" s="200" t="s">
        <v>92</v>
      </c>
      <c r="Q184" s="200" t="s">
        <v>65</v>
      </c>
      <c r="R184" s="200" t="s">
        <v>1541</v>
      </c>
      <c r="S184" s="200" t="s">
        <v>1542</v>
      </c>
      <c r="T184" s="200" t="s">
        <v>646</v>
      </c>
      <c r="U184" s="203" t="s">
        <v>647</v>
      </c>
      <c r="V184" s="200">
        <v>0.95</v>
      </c>
      <c r="W184" s="200" t="s">
        <v>68</v>
      </c>
      <c r="X184" s="200" t="s">
        <v>69</v>
      </c>
      <c r="Y184" s="200" t="s">
        <v>648</v>
      </c>
      <c r="Z184" s="200" t="s">
        <v>649</v>
      </c>
      <c r="AA184" s="233" t="s">
        <v>650</v>
      </c>
      <c r="AB184" s="216">
        <v>46310</v>
      </c>
      <c r="AC184" s="200"/>
      <c r="AD184" s="229" t="s">
        <v>72</v>
      </c>
      <c r="AE184" s="184" t="s">
        <v>73</v>
      </c>
      <c r="AF184" s="185"/>
      <c r="AG184" s="186"/>
      <c r="AH184" s="187"/>
      <c r="AI184" s="187"/>
      <c r="AJ184" s="184" t="s">
        <v>73</v>
      </c>
      <c r="AK184" s="185"/>
      <c r="AL184" s="187"/>
      <c r="AM184" s="186"/>
      <c r="AN184" s="187"/>
      <c r="AO184" s="185" t="s">
        <v>79</v>
      </c>
      <c r="AP184" s="187"/>
      <c r="AQ184" s="188"/>
      <c r="AR184" s="188"/>
      <c r="AS184" s="188"/>
    </row>
    <row r="185" spans="1:45" s="189" customFormat="1" ht="30" hidden="1" customHeight="1">
      <c r="A185" s="199" t="s">
        <v>632</v>
      </c>
      <c r="B185" s="200" t="s">
        <v>1540</v>
      </c>
      <c r="C185" s="200" t="s">
        <v>1541</v>
      </c>
      <c r="D185" s="200" t="s">
        <v>1493</v>
      </c>
      <c r="E185" s="200" t="s">
        <v>1542</v>
      </c>
      <c r="F185" s="201" t="s">
        <v>1549</v>
      </c>
      <c r="G185" s="201" t="s">
        <v>1550</v>
      </c>
      <c r="H185" s="200" t="s">
        <v>1551</v>
      </c>
      <c r="I185" s="199" t="s">
        <v>1552</v>
      </c>
      <c r="J185" s="202" t="s">
        <v>1553</v>
      </c>
      <c r="K185" s="203" t="s">
        <v>44212</v>
      </c>
      <c r="L185" s="200" t="s">
        <v>60</v>
      </c>
      <c r="M185" s="200" t="s">
        <v>61</v>
      </c>
      <c r="N185" s="200" t="s">
        <v>62</v>
      </c>
      <c r="O185" s="200" t="s">
        <v>30833</v>
      </c>
      <c r="P185" s="200" t="s">
        <v>92</v>
      </c>
      <c r="Q185" s="200" t="s">
        <v>65</v>
      </c>
      <c r="R185" s="200" t="s">
        <v>1541</v>
      </c>
      <c r="S185" s="200" t="s">
        <v>1542</v>
      </c>
      <c r="T185" s="200" t="s">
        <v>657</v>
      </c>
      <c r="U185" s="203" t="s">
        <v>647</v>
      </c>
      <c r="V185" s="200">
        <v>1</v>
      </c>
      <c r="W185" s="200" t="s">
        <v>68</v>
      </c>
      <c r="X185" s="200" t="s">
        <v>69</v>
      </c>
      <c r="Y185" s="200" t="s">
        <v>648</v>
      </c>
      <c r="Z185" s="200" t="s">
        <v>649</v>
      </c>
      <c r="AA185" s="233" t="s">
        <v>650</v>
      </c>
      <c r="AB185" s="216">
        <v>46310</v>
      </c>
      <c r="AC185" s="200"/>
      <c r="AD185" s="229" t="s">
        <v>72</v>
      </c>
      <c r="AE185" s="184" t="s">
        <v>73</v>
      </c>
      <c r="AF185" s="185"/>
      <c r="AG185" s="186"/>
      <c r="AH185" s="187"/>
      <c r="AI185" s="187"/>
      <c r="AJ185" s="184" t="s">
        <v>73</v>
      </c>
      <c r="AK185" s="185"/>
      <c r="AL185" s="187"/>
      <c r="AM185" s="186"/>
      <c r="AN185" s="187"/>
      <c r="AO185" s="185" t="s">
        <v>79</v>
      </c>
      <c r="AP185" s="187"/>
      <c r="AQ185" s="188"/>
      <c r="AR185" s="188"/>
      <c r="AS185" s="188"/>
    </row>
    <row r="186" spans="1:45" s="189" customFormat="1" ht="30" hidden="1" customHeight="1">
      <c r="A186" s="199" t="s">
        <v>632</v>
      </c>
      <c r="B186" s="200" t="s">
        <v>1540</v>
      </c>
      <c r="C186" s="200" t="s">
        <v>1541</v>
      </c>
      <c r="D186" s="200" t="s">
        <v>1493</v>
      </c>
      <c r="E186" s="200" t="s">
        <v>1542</v>
      </c>
      <c r="F186" s="201" t="s">
        <v>1555</v>
      </c>
      <c r="G186" s="201" t="s">
        <v>1556</v>
      </c>
      <c r="H186" s="200" t="s">
        <v>1557</v>
      </c>
      <c r="I186" s="199" t="s">
        <v>1558</v>
      </c>
      <c r="J186" s="202" t="s">
        <v>1559</v>
      </c>
      <c r="K186" s="203" t="s">
        <v>44213</v>
      </c>
      <c r="L186" s="200" t="s">
        <v>60</v>
      </c>
      <c r="M186" s="200" t="s">
        <v>61</v>
      </c>
      <c r="N186" s="200" t="s">
        <v>62</v>
      </c>
      <c r="O186" s="200" t="s">
        <v>30833</v>
      </c>
      <c r="P186" s="200" t="s">
        <v>92</v>
      </c>
      <c r="Q186" s="200" t="s">
        <v>65</v>
      </c>
      <c r="R186" s="200" t="s">
        <v>1541</v>
      </c>
      <c r="S186" s="200" t="s">
        <v>1542</v>
      </c>
      <c r="T186" s="200" t="s">
        <v>66</v>
      </c>
      <c r="U186" s="203" t="s">
        <v>1513</v>
      </c>
      <c r="V186" s="200">
        <v>1</v>
      </c>
      <c r="W186" s="200" t="s">
        <v>68</v>
      </c>
      <c r="X186" s="200" t="s">
        <v>69</v>
      </c>
      <c r="Y186" s="200" t="s">
        <v>648</v>
      </c>
      <c r="Z186" s="200" t="s">
        <v>649</v>
      </c>
      <c r="AA186" s="233" t="s">
        <v>650</v>
      </c>
      <c r="AB186" s="216">
        <v>46310</v>
      </c>
      <c r="AC186" s="200"/>
      <c r="AD186" s="229" t="s">
        <v>72</v>
      </c>
      <c r="AE186" s="184" t="s">
        <v>73</v>
      </c>
      <c r="AF186" s="185"/>
      <c r="AG186" s="186"/>
      <c r="AH186" s="187"/>
      <c r="AI186" s="187"/>
      <c r="AJ186" s="184" t="s">
        <v>73</v>
      </c>
      <c r="AK186" s="185"/>
      <c r="AL186" s="187"/>
      <c r="AM186" s="186"/>
      <c r="AN186" s="187"/>
      <c r="AO186" s="185" t="s">
        <v>79</v>
      </c>
      <c r="AP186" s="187"/>
      <c r="AQ186" s="188"/>
      <c r="AR186" s="188"/>
      <c r="AS186" s="188"/>
    </row>
    <row r="187" spans="1:45" s="189" customFormat="1" ht="30" hidden="1" customHeight="1">
      <c r="A187" s="199" t="s">
        <v>632</v>
      </c>
      <c r="B187" s="200" t="s">
        <v>1540</v>
      </c>
      <c r="C187" s="200" t="s">
        <v>1541</v>
      </c>
      <c r="D187" s="200" t="s">
        <v>1493</v>
      </c>
      <c r="E187" s="200" t="s">
        <v>1542</v>
      </c>
      <c r="F187" s="201" t="s">
        <v>1561</v>
      </c>
      <c r="G187" s="201" t="s">
        <v>1562</v>
      </c>
      <c r="H187" s="200" t="s">
        <v>1563</v>
      </c>
      <c r="I187" s="199" t="s">
        <v>1564</v>
      </c>
      <c r="J187" s="202" t="s">
        <v>1565</v>
      </c>
      <c r="K187" s="203" t="s">
        <v>44214</v>
      </c>
      <c r="L187" s="200" t="s">
        <v>776</v>
      </c>
      <c r="M187" s="200" t="s">
        <v>61</v>
      </c>
      <c r="N187" s="200" t="s">
        <v>62</v>
      </c>
      <c r="O187" s="200" t="s">
        <v>30833</v>
      </c>
      <c r="P187" s="200" t="s">
        <v>92</v>
      </c>
      <c r="Q187" s="200" t="s">
        <v>65</v>
      </c>
      <c r="R187" s="200" t="s">
        <v>1541</v>
      </c>
      <c r="S187" s="200" t="s">
        <v>1542</v>
      </c>
      <c r="T187" s="200" t="s">
        <v>837</v>
      </c>
      <c r="U187" s="203" t="s">
        <v>647</v>
      </c>
      <c r="V187" s="200">
        <v>0.9</v>
      </c>
      <c r="W187" s="200" t="s">
        <v>68</v>
      </c>
      <c r="X187" s="200" t="s">
        <v>69</v>
      </c>
      <c r="Y187" s="200" t="s">
        <v>648</v>
      </c>
      <c r="Z187" s="200" t="s">
        <v>649</v>
      </c>
      <c r="AA187" s="233" t="s">
        <v>650</v>
      </c>
      <c r="AB187" s="216">
        <v>46310</v>
      </c>
      <c r="AC187" s="200"/>
      <c r="AD187" s="229" t="s">
        <v>72</v>
      </c>
      <c r="AE187" s="184" t="s">
        <v>73</v>
      </c>
      <c r="AF187" s="185"/>
      <c r="AG187" s="186"/>
      <c r="AH187" s="187"/>
      <c r="AI187" s="187"/>
      <c r="AJ187" s="184" t="s">
        <v>73</v>
      </c>
      <c r="AK187" s="185"/>
      <c r="AL187" s="187"/>
      <c r="AM187" s="186"/>
      <c r="AN187" s="187"/>
      <c r="AO187" s="185" t="s">
        <v>79</v>
      </c>
      <c r="AP187" s="187"/>
      <c r="AQ187" s="188"/>
      <c r="AR187" s="188"/>
      <c r="AS187" s="188"/>
    </row>
    <row r="188" spans="1:45" s="189" customFormat="1" ht="30" hidden="1" customHeight="1">
      <c r="A188" s="199" t="s">
        <v>632</v>
      </c>
      <c r="B188" s="200" t="s">
        <v>1540</v>
      </c>
      <c r="C188" s="200" t="s">
        <v>1541</v>
      </c>
      <c r="D188" s="200" t="s">
        <v>838</v>
      </c>
      <c r="E188" s="200" t="s">
        <v>1567</v>
      </c>
      <c r="F188" s="201" t="s">
        <v>1568</v>
      </c>
      <c r="G188" s="201" t="s">
        <v>1569</v>
      </c>
      <c r="H188" s="200" t="s">
        <v>1570</v>
      </c>
      <c r="I188" s="199" t="s">
        <v>1571</v>
      </c>
      <c r="J188" s="202" t="s">
        <v>1572</v>
      </c>
      <c r="K188" s="203" t="s">
        <v>44215</v>
      </c>
      <c r="L188" s="200" t="s">
        <v>60</v>
      </c>
      <c r="M188" s="200" t="s">
        <v>61</v>
      </c>
      <c r="N188" s="200" t="s">
        <v>62</v>
      </c>
      <c r="O188" s="200" t="s">
        <v>30833</v>
      </c>
      <c r="P188" s="200" t="s">
        <v>92</v>
      </c>
      <c r="Q188" s="200" t="s">
        <v>65</v>
      </c>
      <c r="R188" s="200" t="s">
        <v>1541</v>
      </c>
      <c r="S188" s="200" t="s">
        <v>1567</v>
      </c>
      <c r="T188" s="200" t="s">
        <v>852</v>
      </c>
      <c r="U188" s="203" t="s">
        <v>1574</v>
      </c>
      <c r="V188" s="200">
        <v>1</v>
      </c>
      <c r="W188" s="200" t="s">
        <v>68</v>
      </c>
      <c r="X188" s="200" t="s">
        <v>69</v>
      </c>
      <c r="Y188" s="200" t="s">
        <v>648</v>
      </c>
      <c r="Z188" s="200" t="s">
        <v>649</v>
      </c>
      <c r="AA188" s="233" t="s">
        <v>650</v>
      </c>
      <c r="AB188" s="216">
        <v>46310</v>
      </c>
      <c r="AC188" s="200"/>
      <c r="AD188" s="229" t="s">
        <v>72</v>
      </c>
      <c r="AE188" s="184" t="s">
        <v>73</v>
      </c>
      <c r="AF188" s="185"/>
      <c r="AG188" s="186"/>
      <c r="AH188" s="187"/>
      <c r="AI188" s="187"/>
      <c r="AJ188" s="184" t="s">
        <v>73</v>
      </c>
      <c r="AK188" s="185"/>
      <c r="AL188" s="187"/>
      <c r="AM188" s="186"/>
      <c r="AN188" s="187"/>
      <c r="AO188" s="185" t="s">
        <v>79</v>
      </c>
      <c r="AP188" s="187"/>
      <c r="AQ188" s="188"/>
      <c r="AR188" s="188"/>
      <c r="AS188" s="188"/>
    </row>
    <row r="189" spans="1:45" s="189" customFormat="1" ht="30" hidden="1" customHeight="1">
      <c r="A189" s="199" t="s">
        <v>632</v>
      </c>
      <c r="B189" s="200" t="s">
        <v>1540</v>
      </c>
      <c r="C189" s="200" t="s">
        <v>1541</v>
      </c>
      <c r="D189" s="200" t="s">
        <v>838</v>
      </c>
      <c r="E189" s="200" t="s">
        <v>1567</v>
      </c>
      <c r="F189" s="201" t="s">
        <v>1575</v>
      </c>
      <c r="G189" s="201" t="s">
        <v>1576</v>
      </c>
      <c r="H189" s="200" t="s">
        <v>1577</v>
      </c>
      <c r="I189" s="199" t="s">
        <v>1578</v>
      </c>
      <c r="J189" s="202" t="s">
        <v>1579</v>
      </c>
      <c r="K189" s="203" t="s">
        <v>44216</v>
      </c>
      <c r="L189" s="200" t="s">
        <v>90</v>
      </c>
      <c r="M189" s="200" t="s">
        <v>61</v>
      </c>
      <c r="N189" s="200" t="s">
        <v>62</v>
      </c>
      <c r="O189" s="200" t="s">
        <v>30833</v>
      </c>
      <c r="P189" s="200" t="s">
        <v>92</v>
      </c>
      <c r="Q189" s="200" t="s">
        <v>65</v>
      </c>
      <c r="R189" s="200" t="s">
        <v>1541</v>
      </c>
      <c r="S189" s="200" t="s">
        <v>1567</v>
      </c>
      <c r="T189" s="200" t="s">
        <v>646</v>
      </c>
      <c r="U189" s="203" t="s">
        <v>647</v>
      </c>
      <c r="V189" s="200">
        <v>0.95</v>
      </c>
      <c r="W189" s="200" t="s">
        <v>68</v>
      </c>
      <c r="X189" s="200" t="s">
        <v>69</v>
      </c>
      <c r="Y189" s="200" t="s">
        <v>648</v>
      </c>
      <c r="Z189" s="200" t="s">
        <v>649</v>
      </c>
      <c r="AA189" s="233" t="s">
        <v>650</v>
      </c>
      <c r="AB189" s="216">
        <v>46310</v>
      </c>
      <c r="AC189" s="200"/>
      <c r="AD189" s="229" t="s">
        <v>72</v>
      </c>
      <c r="AE189" s="184"/>
      <c r="AF189" s="185"/>
      <c r="AG189" s="186"/>
      <c r="AH189" s="187"/>
      <c r="AI189" s="187"/>
      <c r="AJ189" s="184"/>
      <c r="AK189" s="185"/>
      <c r="AL189" s="187"/>
      <c r="AM189" s="186"/>
      <c r="AN189" s="187"/>
      <c r="AO189" s="185" t="s">
        <v>79</v>
      </c>
      <c r="AP189" s="187"/>
    </row>
    <row r="190" spans="1:45" s="189" customFormat="1" ht="30" hidden="1" customHeight="1">
      <c r="A190" s="199" t="s">
        <v>632</v>
      </c>
      <c r="B190" s="200" t="s">
        <v>1581</v>
      </c>
      <c r="C190" s="200" t="s">
        <v>1582</v>
      </c>
      <c r="D190" s="200" t="s">
        <v>810</v>
      </c>
      <c r="E190" s="200" t="s">
        <v>1583</v>
      </c>
      <c r="F190" s="201" t="s">
        <v>1584</v>
      </c>
      <c r="G190" s="201" t="s">
        <v>1585</v>
      </c>
      <c r="H190" s="200" t="s">
        <v>1586</v>
      </c>
      <c r="I190" s="199" t="s">
        <v>1587</v>
      </c>
      <c r="J190" s="202" t="s">
        <v>1588</v>
      </c>
      <c r="K190" s="203" t="s">
        <v>44217</v>
      </c>
      <c r="L190" s="200" t="s">
        <v>90</v>
      </c>
      <c r="M190" s="200" t="s">
        <v>61</v>
      </c>
      <c r="N190" s="200" t="s">
        <v>62</v>
      </c>
      <c r="O190" s="200" t="s">
        <v>30833</v>
      </c>
      <c r="P190" s="200" t="s">
        <v>92</v>
      </c>
      <c r="Q190" s="200" t="s">
        <v>65</v>
      </c>
      <c r="R190" s="200" t="s">
        <v>1582</v>
      </c>
      <c r="S190" s="200" t="s">
        <v>1583</v>
      </c>
      <c r="T190" s="200" t="s">
        <v>646</v>
      </c>
      <c r="U190" s="203" t="s">
        <v>647</v>
      </c>
      <c r="V190" s="200">
        <v>0.95</v>
      </c>
      <c r="W190" s="200" t="s">
        <v>68</v>
      </c>
      <c r="X190" s="200" t="s">
        <v>69</v>
      </c>
      <c r="Y190" s="200" t="s">
        <v>648</v>
      </c>
      <c r="Z190" s="200" t="s">
        <v>649</v>
      </c>
      <c r="AA190" s="233" t="s">
        <v>650</v>
      </c>
      <c r="AB190" s="216">
        <v>46310</v>
      </c>
      <c r="AC190" s="200"/>
      <c r="AD190" s="229" t="s">
        <v>72</v>
      </c>
      <c r="AE190" s="184" t="s">
        <v>73</v>
      </c>
      <c r="AF190" s="185"/>
      <c r="AG190" s="186"/>
      <c r="AH190" s="187"/>
      <c r="AI190" s="187"/>
      <c r="AJ190" s="184" t="s">
        <v>73</v>
      </c>
      <c r="AK190" s="185"/>
      <c r="AL190" s="187"/>
      <c r="AM190" s="186"/>
      <c r="AN190" s="187"/>
      <c r="AO190" s="185" t="s">
        <v>79</v>
      </c>
      <c r="AP190" s="187"/>
      <c r="AQ190" s="188"/>
      <c r="AR190" s="188"/>
      <c r="AS190" s="188"/>
    </row>
    <row r="191" spans="1:45" s="189" customFormat="1" ht="30" hidden="1" customHeight="1">
      <c r="A191" s="199" t="s">
        <v>632</v>
      </c>
      <c r="B191" s="200" t="s">
        <v>1581</v>
      </c>
      <c r="C191" s="200" t="s">
        <v>1582</v>
      </c>
      <c r="D191" s="200" t="s">
        <v>810</v>
      </c>
      <c r="E191" s="200" t="s">
        <v>1583</v>
      </c>
      <c r="F191" s="201" t="s">
        <v>1590</v>
      </c>
      <c r="G191" s="201" t="s">
        <v>1591</v>
      </c>
      <c r="H191" s="200" t="s">
        <v>1592</v>
      </c>
      <c r="I191" s="199" t="s">
        <v>1593</v>
      </c>
      <c r="J191" s="202" t="s">
        <v>1594</v>
      </c>
      <c r="K191" s="203" t="s">
        <v>44218</v>
      </c>
      <c r="L191" s="200" t="s">
        <v>60</v>
      </c>
      <c r="M191" s="200" t="s">
        <v>61</v>
      </c>
      <c r="N191" s="200" t="s">
        <v>62</v>
      </c>
      <c r="O191" s="200" t="s">
        <v>30833</v>
      </c>
      <c r="P191" s="200" t="s">
        <v>92</v>
      </c>
      <c r="Q191" s="200" t="s">
        <v>65</v>
      </c>
      <c r="R191" s="200" t="s">
        <v>1582</v>
      </c>
      <c r="S191" s="200" t="s">
        <v>1583</v>
      </c>
      <c r="T191" s="200" t="s">
        <v>66</v>
      </c>
      <c r="U191" s="203" t="s">
        <v>1596</v>
      </c>
      <c r="V191" s="200">
        <v>1</v>
      </c>
      <c r="W191" s="200" t="s">
        <v>68</v>
      </c>
      <c r="X191" s="200" t="s">
        <v>69</v>
      </c>
      <c r="Y191" s="200" t="s">
        <v>648</v>
      </c>
      <c r="Z191" s="200" t="s">
        <v>649</v>
      </c>
      <c r="AA191" s="233" t="s">
        <v>650</v>
      </c>
      <c r="AB191" s="216">
        <v>46310</v>
      </c>
      <c r="AC191" s="200"/>
      <c r="AD191" s="229" t="s">
        <v>72</v>
      </c>
      <c r="AE191" s="184" t="s">
        <v>73</v>
      </c>
      <c r="AF191" s="185"/>
      <c r="AG191" s="186"/>
      <c r="AH191" s="187"/>
      <c r="AI191" s="187"/>
      <c r="AJ191" s="184" t="s">
        <v>73</v>
      </c>
      <c r="AK191" s="185"/>
      <c r="AL191" s="187"/>
      <c r="AM191" s="186"/>
      <c r="AN191" s="187"/>
      <c r="AO191" s="185" t="s">
        <v>79</v>
      </c>
      <c r="AP191" s="187"/>
      <c r="AQ191" s="188"/>
      <c r="AR191" s="188"/>
      <c r="AS191" s="188"/>
    </row>
    <row r="192" spans="1:45" s="189" customFormat="1" ht="30" hidden="1" customHeight="1">
      <c r="A192" s="199" t="s">
        <v>632</v>
      </c>
      <c r="B192" s="200" t="s">
        <v>1581</v>
      </c>
      <c r="C192" s="200" t="s">
        <v>1582</v>
      </c>
      <c r="D192" s="200" t="s">
        <v>810</v>
      </c>
      <c r="E192" s="200" t="s">
        <v>1583</v>
      </c>
      <c r="F192" s="201" t="s">
        <v>1597</v>
      </c>
      <c r="G192" s="201" t="s">
        <v>1598</v>
      </c>
      <c r="H192" s="200" t="s">
        <v>1599</v>
      </c>
      <c r="I192" s="199" t="s">
        <v>1600</v>
      </c>
      <c r="J192" s="202" t="s">
        <v>1601</v>
      </c>
      <c r="K192" s="203" t="s">
        <v>44219</v>
      </c>
      <c r="L192" s="200" t="s">
        <v>60</v>
      </c>
      <c r="M192" s="200" t="s">
        <v>61</v>
      </c>
      <c r="N192" s="200" t="s">
        <v>62</v>
      </c>
      <c r="O192" s="200" t="s">
        <v>30833</v>
      </c>
      <c r="P192" s="200" t="s">
        <v>92</v>
      </c>
      <c r="Q192" s="200" t="s">
        <v>65</v>
      </c>
      <c r="R192" s="200" t="s">
        <v>1582</v>
      </c>
      <c r="S192" s="200" t="s">
        <v>1583</v>
      </c>
      <c r="T192" s="200" t="s">
        <v>657</v>
      </c>
      <c r="U192" s="203" t="s">
        <v>647</v>
      </c>
      <c r="V192" s="200">
        <v>1</v>
      </c>
      <c r="W192" s="200" t="s">
        <v>68</v>
      </c>
      <c r="X192" s="200" t="s">
        <v>69</v>
      </c>
      <c r="Y192" s="200" t="s">
        <v>648</v>
      </c>
      <c r="Z192" s="200" t="s">
        <v>649</v>
      </c>
      <c r="AA192" s="233" t="s">
        <v>650</v>
      </c>
      <c r="AB192" s="216">
        <v>46310</v>
      </c>
      <c r="AC192" s="200"/>
      <c r="AD192" s="229" t="s">
        <v>72</v>
      </c>
      <c r="AE192" s="184" t="s">
        <v>73</v>
      </c>
      <c r="AF192" s="185"/>
      <c r="AG192" s="186"/>
      <c r="AH192" s="187"/>
      <c r="AI192" s="187"/>
      <c r="AJ192" s="184" t="s">
        <v>73</v>
      </c>
      <c r="AK192" s="185"/>
      <c r="AL192" s="187"/>
      <c r="AM192" s="186"/>
      <c r="AN192" s="187"/>
      <c r="AO192" s="185" t="s">
        <v>79</v>
      </c>
      <c r="AP192" s="187"/>
      <c r="AQ192" s="188"/>
      <c r="AR192" s="188"/>
      <c r="AS192" s="188"/>
    </row>
    <row r="193" spans="1:45" s="189" customFormat="1" ht="30" hidden="1" customHeight="1">
      <c r="A193" s="199" t="s">
        <v>632</v>
      </c>
      <c r="B193" s="200" t="s">
        <v>1581</v>
      </c>
      <c r="C193" s="200" t="s">
        <v>1582</v>
      </c>
      <c r="D193" s="200" t="s">
        <v>810</v>
      </c>
      <c r="E193" s="200" t="s">
        <v>1583</v>
      </c>
      <c r="F193" s="201" t="s">
        <v>1603</v>
      </c>
      <c r="G193" s="201" t="s">
        <v>1604</v>
      </c>
      <c r="H193" s="200" t="s">
        <v>1605</v>
      </c>
      <c r="I193" s="199" t="s">
        <v>1606</v>
      </c>
      <c r="J193" s="202" t="s">
        <v>1607</v>
      </c>
      <c r="K193" s="203" t="s">
        <v>44220</v>
      </c>
      <c r="L193" s="200" t="s">
        <v>776</v>
      </c>
      <c r="M193" s="200" t="s">
        <v>61</v>
      </c>
      <c r="N193" s="200" t="s">
        <v>62</v>
      </c>
      <c r="O193" s="200" t="s">
        <v>30833</v>
      </c>
      <c r="P193" s="200" t="s">
        <v>92</v>
      </c>
      <c r="Q193" s="200" t="s">
        <v>65</v>
      </c>
      <c r="R193" s="200" t="s">
        <v>1582</v>
      </c>
      <c r="S193" s="200" t="s">
        <v>1583</v>
      </c>
      <c r="T193" s="200" t="s">
        <v>837</v>
      </c>
      <c r="U193" s="203" t="s">
        <v>647</v>
      </c>
      <c r="V193" s="200">
        <v>0.9</v>
      </c>
      <c r="W193" s="200" t="s">
        <v>68</v>
      </c>
      <c r="X193" s="200" t="s">
        <v>69</v>
      </c>
      <c r="Y193" s="200" t="s">
        <v>648</v>
      </c>
      <c r="Z193" s="200" t="s">
        <v>649</v>
      </c>
      <c r="AA193" s="233" t="s">
        <v>650</v>
      </c>
      <c r="AB193" s="216">
        <v>46310</v>
      </c>
      <c r="AC193" s="200"/>
      <c r="AD193" s="229" t="s">
        <v>72</v>
      </c>
      <c r="AE193" s="184" t="s">
        <v>73</v>
      </c>
      <c r="AF193" s="185"/>
      <c r="AG193" s="186"/>
      <c r="AH193" s="187"/>
      <c r="AI193" s="187"/>
      <c r="AJ193" s="184" t="s">
        <v>73</v>
      </c>
      <c r="AK193" s="185"/>
      <c r="AL193" s="187"/>
      <c r="AM193" s="186"/>
      <c r="AN193" s="187"/>
      <c r="AO193" s="185" t="s">
        <v>79</v>
      </c>
      <c r="AP193" s="187"/>
      <c r="AQ193" s="188"/>
      <c r="AR193" s="188"/>
      <c r="AS193" s="188"/>
    </row>
    <row r="194" spans="1:45" s="189" customFormat="1" ht="30" hidden="1" customHeight="1">
      <c r="A194" s="199" t="s">
        <v>632</v>
      </c>
      <c r="B194" s="200" t="s">
        <v>1581</v>
      </c>
      <c r="C194" s="200" t="s">
        <v>1582</v>
      </c>
      <c r="D194" s="200" t="s">
        <v>838</v>
      </c>
      <c r="E194" s="200" t="s">
        <v>1609</v>
      </c>
      <c r="F194" s="201" t="s">
        <v>1610</v>
      </c>
      <c r="G194" s="201" t="s">
        <v>1611</v>
      </c>
      <c r="H194" s="200" t="s">
        <v>1612</v>
      </c>
      <c r="I194" s="199" t="s">
        <v>1613</v>
      </c>
      <c r="J194" s="202" t="s">
        <v>1614</v>
      </c>
      <c r="K194" s="203" t="s">
        <v>44221</v>
      </c>
      <c r="L194" s="200" t="s">
        <v>90</v>
      </c>
      <c r="M194" s="200" t="s">
        <v>61</v>
      </c>
      <c r="N194" s="200" t="s">
        <v>62</v>
      </c>
      <c r="O194" s="200" t="s">
        <v>30833</v>
      </c>
      <c r="P194" s="200" t="s">
        <v>92</v>
      </c>
      <c r="Q194" s="200" t="s">
        <v>65</v>
      </c>
      <c r="R194" s="200" t="s">
        <v>1582</v>
      </c>
      <c r="S194" s="200" t="s">
        <v>1609</v>
      </c>
      <c r="T194" s="200" t="s">
        <v>646</v>
      </c>
      <c r="U194" s="203" t="s">
        <v>647</v>
      </c>
      <c r="V194" s="200">
        <v>0.95</v>
      </c>
      <c r="W194" s="200" t="s">
        <v>68</v>
      </c>
      <c r="X194" s="200" t="s">
        <v>69</v>
      </c>
      <c r="Y194" s="200" t="s">
        <v>648</v>
      </c>
      <c r="Z194" s="200" t="s">
        <v>649</v>
      </c>
      <c r="AA194" s="233" t="s">
        <v>650</v>
      </c>
      <c r="AB194" s="216">
        <v>46310</v>
      </c>
      <c r="AC194" s="200"/>
      <c r="AD194" s="229" t="s">
        <v>72</v>
      </c>
      <c r="AE194" s="184" t="s">
        <v>73</v>
      </c>
      <c r="AF194" s="185"/>
      <c r="AG194" s="186"/>
      <c r="AH194" s="187"/>
      <c r="AI194" s="187"/>
      <c r="AJ194" s="184" t="s">
        <v>73</v>
      </c>
      <c r="AK194" s="185"/>
      <c r="AL194" s="187"/>
      <c r="AM194" s="186"/>
      <c r="AN194" s="187"/>
      <c r="AO194" s="185" t="s">
        <v>79</v>
      </c>
      <c r="AP194" s="187"/>
      <c r="AQ194" s="188"/>
      <c r="AR194" s="188"/>
      <c r="AS194" s="188"/>
    </row>
    <row r="195" spans="1:45" s="189" customFormat="1" ht="30" hidden="1" customHeight="1">
      <c r="A195" s="199" t="s">
        <v>632</v>
      </c>
      <c r="B195" s="200" t="s">
        <v>1581</v>
      </c>
      <c r="C195" s="200" t="s">
        <v>1582</v>
      </c>
      <c r="D195" s="200" t="s">
        <v>838</v>
      </c>
      <c r="E195" s="200" t="s">
        <v>1609</v>
      </c>
      <c r="F195" s="201" t="s">
        <v>1616</v>
      </c>
      <c r="G195" s="201" t="s">
        <v>1617</v>
      </c>
      <c r="H195" s="200" t="s">
        <v>1618</v>
      </c>
      <c r="I195" s="199" t="s">
        <v>1619</v>
      </c>
      <c r="J195" s="202" t="s">
        <v>1620</v>
      </c>
      <c r="K195" s="203" t="s">
        <v>44222</v>
      </c>
      <c r="L195" s="200" t="s">
        <v>60</v>
      </c>
      <c r="M195" s="200" t="s">
        <v>61</v>
      </c>
      <c r="N195" s="200" t="s">
        <v>62</v>
      </c>
      <c r="O195" s="200" t="s">
        <v>30833</v>
      </c>
      <c r="P195" s="200" t="s">
        <v>92</v>
      </c>
      <c r="Q195" s="200" t="s">
        <v>65</v>
      </c>
      <c r="R195" s="200" t="s">
        <v>1582</v>
      </c>
      <c r="S195" s="200" t="s">
        <v>1609</v>
      </c>
      <c r="T195" s="200" t="s">
        <v>66</v>
      </c>
      <c r="U195" s="203" t="s">
        <v>1622</v>
      </c>
      <c r="V195" s="200">
        <v>1</v>
      </c>
      <c r="W195" s="200" t="s">
        <v>68</v>
      </c>
      <c r="X195" s="200" t="s">
        <v>69</v>
      </c>
      <c r="Y195" s="200" t="s">
        <v>648</v>
      </c>
      <c r="Z195" s="200" t="s">
        <v>649</v>
      </c>
      <c r="AA195" s="233" t="s">
        <v>650</v>
      </c>
      <c r="AB195" s="216">
        <v>46310</v>
      </c>
      <c r="AC195" s="200"/>
      <c r="AD195" s="229" t="s">
        <v>72</v>
      </c>
      <c r="AE195" s="184"/>
      <c r="AF195" s="185"/>
      <c r="AG195" s="186"/>
      <c r="AH195" s="187"/>
      <c r="AI195" s="187"/>
      <c r="AJ195" s="184"/>
      <c r="AK195" s="185"/>
      <c r="AL195" s="187"/>
      <c r="AM195" s="186"/>
      <c r="AN195" s="187"/>
      <c r="AO195" s="185" t="s">
        <v>79</v>
      </c>
      <c r="AP195" s="187"/>
    </row>
    <row r="196" spans="1:45" s="189" customFormat="1" ht="30" hidden="1" customHeight="1">
      <c r="A196" s="199" t="s">
        <v>632</v>
      </c>
      <c r="B196" s="200" t="s">
        <v>1623</v>
      </c>
      <c r="C196" s="200" t="s">
        <v>1624</v>
      </c>
      <c r="D196" s="200" t="s">
        <v>1625</v>
      </c>
      <c r="E196" s="200" t="s">
        <v>1626</v>
      </c>
      <c r="F196" s="201" t="s">
        <v>1627</v>
      </c>
      <c r="G196" s="201" t="s">
        <v>1628</v>
      </c>
      <c r="H196" s="200" t="s">
        <v>1629</v>
      </c>
      <c r="I196" s="199" t="s">
        <v>1630</v>
      </c>
      <c r="J196" s="202" t="s">
        <v>1631</v>
      </c>
      <c r="K196" s="203" t="s">
        <v>44223</v>
      </c>
      <c r="L196" s="200" t="s">
        <v>90</v>
      </c>
      <c r="M196" s="200" t="s">
        <v>61</v>
      </c>
      <c r="N196" s="200" t="s">
        <v>62</v>
      </c>
      <c r="O196" s="200" t="s">
        <v>30833</v>
      </c>
      <c r="P196" s="200" t="s">
        <v>92</v>
      </c>
      <c r="Q196" s="200" t="s">
        <v>65</v>
      </c>
      <c r="R196" s="200" t="s">
        <v>1624</v>
      </c>
      <c r="S196" s="200" t="s">
        <v>1626</v>
      </c>
      <c r="T196" s="200" t="s">
        <v>646</v>
      </c>
      <c r="U196" s="203" t="s">
        <v>647</v>
      </c>
      <c r="V196" s="200">
        <v>0.95</v>
      </c>
      <c r="W196" s="200" t="s">
        <v>68</v>
      </c>
      <c r="X196" s="200" t="s">
        <v>69</v>
      </c>
      <c r="Y196" s="200" t="s">
        <v>648</v>
      </c>
      <c r="Z196" s="200" t="s">
        <v>649</v>
      </c>
      <c r="AA196" s="233" t="s">
        <v>650</v>
      </c>
      <c r="AB196" s="216">
        <v>46310</v>
      </c>
      <c r="AC196" s="200"/>
      <c r="AD196" s="229" t="s">
        <v>72</v>
      </c>
      <c r="AE196" s="184" t="s">
        <v>73</v>
      </c>
      <c r="AF196" s="185"/>
      <c r="AG196" s="186"/>
      <c r="AH196" s="187"/>
      <c r="AI196" s="187"/>
      <c r="AJ196" s="184" t="s">
        <v>73</v>
      </c>
      <c r="AK196" s="185"/>
      <c r="AL196" s="187"/>
      <c r="AM196" s="186"/>
      <c r="AN196" s="187"/>
      <c r="AO196" s="185" t="s">
        <v>79</v>
      </c>
      <c r="AP196" s="187"/>
      <c r="AQ196" s="188"/>
      <c r="AR196" s="188"/>
      <c r="AS196" s="188"/>
    </row>
    <row r="197" spans="1:45" s="189" customFormat="1" ht="30" hidden="1" customHeight="1">
      <c r="A197" s="199" t="s">
        <v>632</v>
      </c>
      <c r="B197" s="200" t="s">
        <v>1623</v>
      </c>
      <c r="C197" s="200" t="s">
        <v>1624</v>
      </c>
      <c r="D197" s="200" t="s">
        <v>1625</v>
      </c>
      <c r="E197" s="200" t="s">
        <v>1626</v>
      </c>
      <c r="F197" s="201" t="s">
        <v>1634</v>
      </c>
      <c r="G197" s="201" t="s">
        <v>1635</v>
      </c>
      <c r="H197" s="200" t="s">
        <v>1636</v>
      </c>
      <c r="I197" s="199" t="s">
        <v>1637</v>
      </c>
      <c r="J197" s="202" t="s">
        <v>1638</v>
      </c>
      <c r="K197" s="203" t="s">
        <v>1639</v>
      </c>
      <c r="L197" s="200" t="s">
        <v>60</v>
      </c>
      <c r="M197" s="200" t="s">
        <v>61</v>
      </c>
      <c r="N197" s="200" t="s">
        <v>62</v>
      </c>
      <c r="O197" s="200" t="s">
        <v>30833</v>
      </c>
      <c r="P197" s="200" t="s">
        <v>92</v>
      </c>
      <c r="Q197" s="200" t="s">
        <v>65</v>
      </c>
      <c r="R197" s="200" t="s">
        <v>1624</v>
      </c>
      <c r="S197" s="200" t="s">
        <v>1626</v>
      </c>
      <c r="T197" s="200" t="s">
        <v>66</v>
      </c>
      <c r="U197" s="203" t="s">
        <v>1640</v>
      </c>
      <c r="V197" s="200">
        <v>1</v>
      </c>
      <c r="W197" s="200" t="s">
        <v>68</v>
      </c>
      <c r="X197" s="200" t="s">
        <v>69</v>
      </c>
      <c r="Y197" s="200" t="s">
        <v>648</v>
      </c>
      <c r="Z197" s="200" t="s">
        <v>649</v>
      </c>
      <c r="AA197" s="233" t="s">
        <v>650</v>
      </c>
      <c r="AB197" s="216">
        <v>46310</v>
      </c>
      <c r="AC197" s="200"/>
      <c r="AD197" s="229" t="s">
        <v>72</v>
      </c>
      <c r="AE197" s="184" t="s">
        <v>73</v>
      </c>
      <c r="AF197" s="185"/>
      <c r="AG197" s="186"/>
      <c r="AH197" s="187"/>
      <c r="AI197" s="187"/>
      <c r="AJ197" s="184" t="s">
        <v>73</v>
      </c>
      <c r="AK197" s="185"/>
      <c r="AL197" s="187"/>
      <c r="AM197" s="186"/>
      <c r="AN197" s="187"/>
      <c r="AO197" s="185" t="s">
        <v>79</v>
      </c>
      <c r="AP197" s="187"/>
      <c r="AQ197" s="188"/>
      <c r="AR197" s="188"/>
      <c r="AS197" s="188"/>
    </row>
    <row r="198" spans="1:45" s="189" customFormat="1" ht="30" hidden="1" customHeight="1">
      <c r="A198" s="199" t="s">
        <v>632</v>
      </c>
      <c r="B198" s="200" t="s">
        <v>1623</v>
      </c>
      <c r="C198" s="200" t="s">
        <v>1624</v>
      </c>
      <c r="D198" s="200" t="s">
        <v>1625</v>
      </c>
      <c r="E198" s="200" t="s">
        <v>1626</v>
      </c>
      <c r="F198" s="201" t="s">
        <v>1641</v>
      </c>
      <c r="G198" s="201" t="s">
        <v>1642</v>
      </c>
      <c r="H198" s="200" t="s">
        <v>1643</v>
      </c>
      <c r="I198" s="199" t="s">
        <v>1644</v>
      </c>
      <c r="J198" s="202" t="s">
        <v>1645</v>
      </c>
      <c r="K198" s="203" t="s">
        <v>1646</v>
      </c>
      <c r="L198" s="200" t="s">
        <v>60</v>
      </c>
      <c r="M198" s="200" t="s">
        <v>61</v>
      </c>
      <c r="N198" s="200" t="s">
        <v>62</v>
      </c>
      <c r="O198" s="200" t="s">
        <v>30833</v>
      </c>
      <c r="P198" s="200" t="s">
        <v>92</v>
      </c>
      <c r="Q198" s="200" t="s">
        <v>65</v>
      </c>
      <c r="R198" s="200" t="s">
        <v>1624</v>
      </c>
      <c r="S198" s="200" t="s">
        <v>1626</v>
      </c>
      <c r="T198" s="200" t="s">
        <v>657</v>
      </c>
      <c r="U198" s="203" t="s">
        <v>647</v>
      </c>
      <c r="V198" s="200">
        <v>1</v>
      </c>
      <c r="W198" s="200" t="s">
        <v>68</v>
      </c>
      <c r="X198" s="200" t="s">
        <v>69</v>
      </c>
      <c r="Y198" s="200" t="s">
        <v>648</v>
      </c>
      <c r="Z198" s="200" t="s">
        <v>649</v>
      </c>
      <c r="AA198" s="233" t="s">
        <v>650</v>
      </c>
      <c r="AB198" s="216">
        <v>46310</v>
      </c>
      <c r="AC198" s="200"/>
      <c r="AD198" s="229" t="s">
        <v>72</v>
      </c>
      <c r="AE198" s="184" t="s">
        <v>73</v>
      </c>
      <c r="AF198" s="185"/>
      <c r="AG198" s="186"/>
      <c r="AH198" s="187"/>
      <c r="AI198" s="187"/>
      <c r="AJ198" s="184" t="s">
        <v>73</v>
      </c>
      <c r="AK198" s="185"/>
      <c r="AL198" s="187"/>
      <c r="AM198" s="186"/>
      <c r="AN198" s="187"/>
      <c r="AO198" s="185" t="s">
        <v>79</v>
      </c>
      <c r="AP198" s="187"/>
      <c r="AQ198" s="188"/>
      <c r="AR198" s="188"/>
      <c r="AS198" s="188"/>
    </row>
    <row r="199" spans="1:45" s="189" customFormat="1" ht="30" hidden="1" customHeight="1">
      <c r="A199" s="199" t="s">
        <v>632</v>
      </c>
      <c r="B199" s="200" t="s">
        <v>1623</v>
      </c>
      <c r="C199" s="200" t="s">
        <v>1624</v>
      </c>
      <c r="D199" s="200" t="s">
        <v>1625</v>
      </c>
      <c r="E199" s="200" t="s">
        <v>1626</v>
      </c>
      <c r="F199" s="201" t="s">
        <v>1647</v>
      </c>
      <c r="G199" s="201" t="s">
        <v>1648</v>
      </c>
      <c r="H199" s="200" t="s">
        <v>1649</v>
      </c>
      <c r="I199" s="199" t="s">
        <v>1650</v>
      </c>
      <c r="J199" s="202" t="s">
        <v>1651</v>
      </c>
      <c r="K199" s="203" t="s">
        <v>44224</v>
      </c>
      <c r="L199" s="200" t="s">
        <v>60</v>
      </c>
      <c r="M199" s="200" t="s">
        <v>61</v>
      </c>
      <c r="N199" s="200" t="s">
        <v>62</v>
      </c>
      <c r="O199" s="200" t="s">
        <v>30833</v>
      </c>
      <c r="P199" s="200" t="s">
        <v>92</v>
      </c>
      <c r="Q199" s="200" t="s">
        <v>65</v>
      </c>
      <c r="R199" s="200" t="s">
        <v>1624</v>
      </c>
      <c r="S199" s="200" t="s">
        <v>1626</v>
      </c>
      <c r="T199" s="200" t="s">
        <v>66</v>
      </c>
      <c r="U199" s="203" t="s">
        <v>1653</v>
      </c>
      <c r="V199" s="200">
        <v>1</v>
      </c>
      <c r="W199" s="200" t="s">
        <v>68</v>
      </c>
      <c r="X199" s="200" t="s">
        <v>69</v>
      </c>
      <c r="Y199" s="200" t="s">
        <v>648</v>
      </c>
      <c r="Z199" s="200" t="s">
        <v>649</v>
      </c>
      <c r="AA199" s="233" t="s">
        <v>650</v>
      </c>
      <c r="AB199" s="216">
        <v>46310</v>
      </c>
      <c r="AC199" s="200"/>
      <c r="AD199" s="229" t="s">
        <v>72</v>
      </c>
      <c r="AE199" s="184" t="s">
        <v>73</v>
      </c>
      <c r="AF199" s="185"/>
      <c r="AG199" s="186"/>
      <c r="AH199" s="187"/>
      <c r="AI199" s="187"/>
      <c r="AJ199" s="184" t="s">
        <v>73</v>
      </c>
      <c r="AK199" s="185"/>
      <c r="AL199" s="187"/>
      <c r="AM199" s="186"/>
      <c r="AN199" s="187"/>
      <c r="AO199" s="185" t="s">
        <v>79</v>
      </c>
      <c r="AP199" s="187"/>
      <c r="AQ199" s="188"/>
      <c r="AR199" s="188"/>
      <c r="AS199" s="188"/>
    </row>
    <row r="200" spans="1:45" s="189" customFormat="1" ht="30" hidden="1" customHeight="1">
      <c r="A200" s="199" t="s">
        <v>632</v>
      </c>
      <c r="B200" s="200" t="s">
        <v>1623</v>
      </c>
      <c r="C200" s="200" t="s">
        <v>1624</v>
      </c>
      <c r="D200" s="200" t="s">
        <v>1625</v>
      </c>
      <c r="E200" s="200" t="s">
        <v>1626</v>
      </c>
      <c r="F200" s="201" t="s">
        <v>1654</v>
      </c>
      <c r="G200" s="201" t="s">
        <v>1655</v>
      </c>
      <c r="H200" s="200" t="s">
        <v>1656</v>
      </c>
      <c r="I200" s="199" t="s">
        <v>1657</v>
      </c>
      <c r="J200" s="202" t="s">
        <v>1658</v>
      </c>
      <c r="K200" s="203" t="s">
        <v>1659</v>
      </c>
      <c r="L200" s="200" t="s">
        <v>60</v>
      </c>
      <c r="M200" s="200" t="s">
        <v>61</v>
      </c>
      <c r="N200" s="200" t="s">
        <v>62</v>
      </c>
      <c r="O200" s="200" t="s">
        <v>30833</v>
      </c>
      <c r="P200" s="200" t="s">
        <v>92</v>
      </c>
      <c r="Q200" s="200" t="s">
        <v>65</v>
      </c>
      <c r="R200" s="200" t="s">
        <v>1624</v>
      </c>
      <c r="S200" s="200" t="s">
        <v>1626</v>
      </c>
      <c r="T200" s="200" t="s">
        <v>66</v>
      </c>
      <c r="U200" s="203" t="s">
        <v>1660</v>
      </c>
      <c r="V200" s="200">
        <v>1</v>
      </c>
      <c r="W200" s="200" t="s">
        <v>68</v>
      </c>
      <c r="X200" s="200" t="s">
        <v>69</v>
      </c>
      <c r="Y200" s="200" t="s">
        <v>648</v>
      </c>
      <c r="Z200" s="200" t="s">
        <v>649</v>
      </c>
      <c r="AA200" s="233" t="s">
        <v>650</v>
      </c>
      <c r="AB200" s="216">
        <v>46310</v>
      </c>
      <c r="AC200" s="200"/>
      <c r="AD200" s="229" t="s">
        <v>72</v>
      </c>
      <c r="AE200" s="184" t="s">
        <v>73</v>
      </c>
      <c r="AF200" s="185"/>
      <c r="AG200" s="186"/>
      <c r="AH200" s="187"/>
      <c r="AI200" s="187"/>
      <c r="AJ200" s="184" t="s">
        <v>73</v>
      </c>
      <c r="AK200" s="185"/>
      <c r="AL200" s="187"/>
      <c r="AM200" s="186"/>
      <c r="AN200" s="187"/>
      <c r="AO200" s="185" t="s">
        <v>79</v>
      </c>
      <c r="AP200" s="187"/>
      <c r="AQ200" s="188"/>
      <c r="AR200" s="188"/>
      <c r="AS200" s="188"/>
    </row>
    <row r="201" spans="1:45" s="189" customFormat="1" ht="30" hidden="1" customHeight="1">
      <c r="A201" s="199" t="s">
        <v>632</v>
      </c>
      <c r="B201" s="200" t="s">
        <v>1623</v>
      </c>
      <c r="C201" s="200" t="s">
        <v>1624</v>
      </c>
      <c r="D201" s="200" t="s">
        <v>1661</v>
      </c>
      <c r="E201" s="200" t="s">
        <v>1662</v>
      </c>
      <c r="F201" s="201" t="s">
        <v>1663</v>
      </c>
      <c r="G201" s="201" t="s">
        <v>1664</v>
      </c>
      <c r="H201" s="200" t="s">
        <v>1665</v>
      </c>
      <c r="I201" s="199" t="s">
        <v>1666</v>
      </c>
      <c r="J201" s="202" t="s">
        <v>1667</v>
      </c>
      <c r="K201" s="203" t="s">
        <v>1668</v>
      </c>
      <c r="L201" s="200" t="s">
        <v>90</v>
      </c>
      <c r="M201" s="200" t="s">
        <v>61</v>
      </c>
      <c r="N201" s="200" t="s">
        <v>62</v>
      </c>
      <c r="O201" s="200" t="s">
        <v>30833</v>
      </c>
      <c r="P201" s="200" t="s">
        <v>92</v>
      </c>
      <c r="Q201" s="200" t="s">
        <v>65</v>
      </c>
      <c r="R201" s="200" t="s">
        <v>1624</v>
      </c>
      <c r="S201" s="200" t="s">
        <v>1662</v>
      </c>
      <c r="T201" s="200" t="s">
        <v>646</v>
      </c>
      <c r="U201" s="203" t="s">
        <v>647</v>
      </c>
      <c r="V201" s="200">
        <v>0.95</v>
      </c>
      <c r="W201" s="200" t="s">
        <v>68</v>
      </c>
      <c r="X201" s="200" t="s">
        <v>69</v>
      </c>
      <c r="Y201" s="200" t="s">
        <v>648</v>
      </c>
      <c r="Z201" s="200" t="s">
        <v>649</v>
      </c>
      <c r="AA201" s="233" t="s">
        <v>650</v>
      </c>
      <c r="AB201" s="216">
        <v>46310</v>
      </c>
      <c r="AC201" s="200"/>
      <c r="AD201" s="229" t="s">
        <v>72</v>
      </c>
      <c r="AE201" s="184" t="s">
        <v>73</v>
      </c>
      <c r="AF201" s="185"/>
      <c r="AG201" s="186"/>
      <c r="AH201" s="187"/>
      <c r="AI201" s="187"/>
      <c r="AJ201" s="184" t="s">
        <v>73</v>
      </c>
      <c r="AK201" s="185"/>
      <c r="AL201" s="187"/>
      <c r="AM201" s="186"/>
      <c r="AN201" s="187"/>
      <c r="AO201" s="185" t="s">
        <v>79</v>
      </c>
      <c r="AP201" s="187"/>
      <c r="AQ201" s="188"/>
      <c r="AR201" s="188"/>
      <c r="AS201" s="188"/>
    </row>
    <row r="202" spans="1:45" s="189" customFormat="1" ht="30" hidden="1" customHeight="1">
      <c r="A202" s="199" t="s">
        <v>632</v>
      </c>
      <c r="B202" s="200" t="s">
        <v>1623</v>
      </c>
      <c r="C202" s="200" t="s">
        <v>1624</v>
      </c>
      <c r="D202" s="200" t="s">
        <v>1661</v>
      </c>
      <c r="E202" s="200" t="s">
        <v>1662</v>
      </c>
      <c r="F202" s="201" t="s">
        <v>1669</v>
      </c>
      <c r="G202" s="201" t="s">
        <v>1670</v>
      </c>
      <c r="H202" s="200" t="s">
        <v>1671</v>
      </c>
      <c r="I202" s="199" t="s">
        <v>1672</v>
      </c>
      <c r="J202" s="202" t="s">
        <v>1673</v>
      </c>
      <c r="K202" s="203" t="s">
        <v>1674</v>
      </c>
      <c r="L202" s="200" t="s">
        <v>60</v>
      </c>
      <c r="M202" s="200" t="s">
        <v>61</v>
      </c>
      <c r="N202" s="200" t="s">
        <v>62</v>
      </c>
      <c r="O202" s="200" t="s">
        <v>30833</v>
      </c>
      <c r="P202" s="200" t="s">
        <v>92</v>
      </c>
      <c r="Q202" s="200" t="s">
        <v>65</v>
      </c>
      <c r="R202" s="200" t="s">
        <v>1624</v>
      </c>
      <c r="S202" s="200" t="s">
        <v>1662</v>
      </c>
      <c r="T202" s="200" t="s">
        <v>66</v>
      </c>
      <c r="U202" s="203" t="s">
        <v>1675</v>
      </c>
      <c r="V202" s="200">
        <v>1</v>
      </c>
      <c r="W202" s="200" t="s">
        <v>68</v>
      </c>
      <c r="X202" s="200" t="s">
        <v>69</v>
      </c>
      <c r="Y202" s="200" t="s">
        <v>648</v>
      </c>
      <c r="Z202" s="200" t="s">
        <v>649</v>
      </c>
      <c r="AA202" s="233" t="s">
        <v>650</v>
      </c>
      <c r="AB202" s="216">
        <v>46310</v>
      </c>
      <c r="AC202" s="200"/>
      <c r="AD202" s="229" t="s">
        <v>72</v>
      </c>
      <c r="AE202" s="184" t="s">
        <v>73</v>
      </c>
      <c r="AF202" s="185"/>
      <c r="AG202" s="186"/>
      <c r="AH202" s="187"/>
      <c r="AI202" s="187"/>
      <c r="AJ202" s="184" t="s">
        <v>73</v>
      </c>
      <c r="AK202" s="185"/>
      <c r="AL202" s="187"/>
      <c r="AM202" s="186"/>
      <c r="AN202" s="187"/>
      <c r="AO202" s="185" t="s">
        <v>79</v>
      </c>
      <c r="AP202" s="187"/>
      <c r="AQ202" s="188"/>
      <c r="AR202" s="188"/>
      <c r="AS202" s="188"/>
    </row>
    <row r="203" spans="1:45" s="189" customFormat="1" ht="30" hidden="1" customHeight="1">
      <c r="A203" s="199" t="s">
        <v>632</v>
      </c>
      <c r="B203" s="200" t="s">
        <v>1623</v>
      </c>
      <c r="C203" s="200" t="s">
        <v>1624</v>
      </c>
      <c r="D203" s="200" t="s">
        <v>1661</v>
      </c>
      <c r="E203" s="200" t="s">
        <v>1662</v>
      </c>
      <c r="F203" s="201" t="s">
        <v>1676</v>
      </c>
      <c r="G203" s="201" t="s">
        <v>1677</v>
      </c>
      <c r="H203" s="200" t="s">
        <v>1678</v>
      </c>
      <c r="I203" s="199" t="s">
        <v>1679</v>
      </c>
      <c r="J203" s="202" t="s">
        <v>1680</v>
      </c>
      <c r="K203" s="203" t="s">
        <v>1681</v>
      </c>
      <c r="L203" s="200" t="s">
        <v>60</v>
      </c>
      <c r="M203" s="200" t="s">
        <v>61</v>
      </c>
      <c r="N203" s="200" t="s">
        <v>62</v>
      </c>
      <c r="O203" s="200" t="s">
        <v>30833</v>
      </c>
      <c r="P203" s="200" t="s">
        <v>92</v>
      </c>
      <c r="Q203" s="200" t="s">
        <v>65</v>
      </c>
      <c r="R203" s="200" t="s">
        <v>1624</v>
      </c>
      <c r="S203" s="200" t="s">
        <v>1662</v>
      </c>
      <c r="T203" s="200" t="s">
        <v>657</v>
      </c>
      <c r="U203" s="203" t="s">
        <v>647</v>
      </c>
      <c r="V203" s="200">
        <v>1</v>
      </c>
      <c r="W203" s="200" t="s">
        <v>68</v>
      </c>
      <c r="X203" s="200" t="s">
        <v>69</v>
      </c>
      <c r="Y203" s="200" t="s">
        <v>648</v>
      </c>
      <c r="Z203" s="200" t="s">
        <v>649</v>
      </c>
      <c r="AA203" s="233" t="s">
        <v>650</v>
      </c>
      <c r="AB203" s="216">
        <v>46310</v>
      </c>
      <c r="AC203" s="200"/>
      <c r="AD203" s="229" t="s">
        <v>72</v>
      </c>
      <c r="AE203" s="184" t="s">
        <v>73</v>
      </c>
      <c r="AF203" s="185"/>
      <c r="AG203" s="186"/>
      <c r="AH203" s="187"/>
      <c r="AI203" s="187"/>
      <c r="AJ203" s="184" t="s">
        <v>73</v>
      </c>
      <c r="AK203" s="185"/>
      <c r="AL203" s="187"/>
      <c r="AM203" s="186"/>
      <c r="AN203" s="187"/>
      <c r="AO203" s="185" t="s">
        <v>79</v>
      </c>
      <c r="AP203" s="187"/>
      <c r="AQ203" s="188"/>
      <c r="AR203" s="188"/>
      <c r="AS203" s="188"/>
    </row>
    <row r="204" spans="1:45" s="189" customFormat="1" ht="30" hidden="1" customHeight="1">
      <c r="A204" s="199" t="s">
        <v>632</v>
      </c>
      <c r="B204" s="200" t="s">
        <v>1623</v>
      </c>
      <c r="C204" s="200" t="s">
        <v>1624</v>
      </c>
      <c r="D204" s="200" t="s">
        <v>1661</v>
      </c>
      <c r="E204" s="200" t="s">
        <v>1662</v>
      </c>
      <c r="F204" s="201" t="s">
        <v>1682</v>
      </c>
      <c r="G204" s="201" t="s">
        <v>1683</v>
      </c>
      <c r="H204" s="200" t="s">
        <v>1684</v>
      </c>
      <c r="I204" s="199" t="s">
        <v>1685</v>
      </c>
      <c r="J204" s="202" t="s">
        <v>1686</v>
      </c>
      <c r="K204" s="203" t="s">
        <v>44225</v>
      </c>
      <c r="L204" s="200" t="s">
        <v>60</v>
      </c>
      <c r="M204" s="200" t="s">
        <v>61</v>
      </c>
      <c r="N204" s="200" t="s">
        <v>62</v>
      </c>
      <c r="O204" s="200" t="s">
        <v>30833</v>
      </c>
      <c r="P204" s="200" t="s">
        <v>92</v>
      </c>
      <c r="Q204" s="200" t="s">
        <v>65</v>
      </c>
      <c r="R204" s="200" t="s">
        <v>1624</v>
      </c>
      <c r="S204" s="200" t="s">
        <v>1662</v>
      </c>
      <c r="T204" s="200" t="s">
        <v>66</v>
      </c>
      <c r="U204" s="203" t="s">
        <v>1688</v>
      </c>
      <c r="V204" s="200">
        <v>1</v>
      </c>
      <c r="W204" s="200" t="s">
        <v>68</v>
      </c>
      <c r="X204" s="200" t="s">
        <v>69</v>
      </c>
      <c r="Y204" s="200" t="s">
        <v>648</v>
      </c>
      <c r="Z204" s="200" t="s">
        <v>649</v>
      </c>
      <c r="AA204" s="233" t="s">
        <v>650</v>
      </c>
      <c r="AB204" s="216">
        <v>46310</v>
      </c>
      <c r="AC204" s="200"/>
      <c r="AD204" s="229" t="s">
        <v>72</v>
      </c>
      <c r="AE204" s="184" t="s">
        <v>73</v>
      </c>
      <c r="AF204" s="185"/>
      <c r="AG204" s="186"/>
      <c r="AH204" s="187"/>
      <c r="AI204" s="187"/>
      <c r="AJ204" s="184" t="s">
        <v>73</v>
      </c>
      <c r="AK204" s="185"/>
      <c r="AL204" s="187"/>
      <c r="AM204" s="186"/>
      <c r="AN204" s="187"/>
      <c r="AO204" s="185" t="s">
        <v>79</v>
      </c>
      <c r="AP204" s="187"/>
      <c r="AQ204" s="188"/>
      <c r="AR204" s="188"/>
      <c r="AS204" s="188"/>
    </row>
    <row r="205" spans="1:45" s="189" customFormat="1" ht="30" hidden="1" customHeight="1">
      <c r="A205" s="199" t="s">
        <v>632</v>
      </c>
      <c r="B205" s="200" t="s">
        <v>1623</v>
      </c>
      <c r="C205" s="200" t="s">
        <v>1624</v>
      </c>
      <c r="D205" s="200" t="s">
        <v>1661</v>
      </c>
      <c r="E205" s="200" t="s">
        <v>1662</v>
      </c>
      <c r="F205" s="201" t="s">
        <v>1689</v>
      </c>
      <c r="G205" s="201" t="s">
        <v>1690</v>
      </c>
      <c r="H205" s="200" t="s">
        <v>1691</v>
      </c>
      <c r="I205" s="199" t="s">
        <v>1692</v>
      </c>
      <c r="J205" s="202" t="s">
        <v>1693</v>
      </c>
      <c r="K205" s="203" t="s">
        <v>44226</v>
      </c>
      <c r="L205" s="200" t="s">
        <v>60</v>
      </c>
      <c r="M205" s="200" t="s">
        <v>61</v>
      </c>
      <c r="N205" s="200" t="s">
        <v>62</v>
      </c>
      <c r="O205" s="200" t="s">
        <v>30833</v>
      </c>
      <c r="P205" s="200" t="s">
        <v>92</v>
      </c>
      <c r="Q205" s="200" t="s">
        <v>65</v>
      </c>
      <c r="R205" s="200" t="s">
        <v>1624</v>
      </c>
      <c r="S205" s="200" t="s">
        <v>1662</v>
      </c>
      <c r="T205" s="200" t="s">
        <v>66</v>
      </c>
      <c r="U205" s="203" t="s">
        <v>1695</v>
      </c>
      <c r="V205" s="200">
        <v>1</v>
      </c>
      <c r="W205" s="200" t="s">
        <v>68</v>
      </c>
      <c r="X205" s="200" t="s">
        <v>69</v>
      </c>
      <c r="Y205" s="200" t="s">
        <v>648</v>
      </c>
      <c r="Z205" s="200" t="s">
        <v>649</v>
      </c>
      <c r="AA205" s="233" t="s">
        <v>650</v>
      </c>
      <c r="AB205" s="216">
        <v>46310</v>
      </c>
      <c r="AC205" s="200"/>
      <c r="AD205" s="229" t="s">
        <v>72</v>
      </c>
      <c r="AE205" s="184" t="s">
        <v>73</v>
      </c>
      <c r="AF205" s="185"/>
      <c r="AG205" s="186"/>
      <c r="AH205" s="187"/>
      <c r="AI205" s="187"/>
      <c r="AJ205" s="184" t="s">
        <v>73</v>
      </c>
      <c r="AK205" s="185"/>
      <c r="AL205" s="187"/>
      <c r="AM205" s="186"/>
      <c r="AN205" s="187"/>
      <c r="AO205" s="185" t="s">
        <v>79</v>
      </c>
      <c r="AP205" s="187"/>
      <c r="AQ205" s="188"/>
      <c r="AR205" s="188"/>
      <c r="AS205" s="188"/>
    </row>
    <row r="206" spans="1:45" s="189" customFormat="1" ht="30" hidden="1" customHeight="1">
      <c r="A206" s="199" t="s">
        <v>632</v>
      </c>
      <c r="B206" s="200" t="s">
        <v>1696</v>
      </c>
      <c r="C206" s="200" t="s">
        <v>1697</v>
      </c>
      <c r="D206" s="200" t="s">
        <v>707</v>
      </c>
      <c r="E206" s="200" t="s">
        <v>1698</v>
      </c>
      <c r="F206" s="201" t="s">
        <v>1699</v>
      </c>
      <c r="G206" s="201" t="s">
        <v>1700</v>
      </c>
      <c r="H206" s="200" t="s">
        <v>1701</v>
      </c>
      <c r="I206" s="199" t="s">
        <v>1702</v>
      </c>
      <c r="J206" s="202" t="s">
        <v>1703</v>
      </c>
      <c r="K206" s="203" t="s">
        <v>44227</v>
      </c>
      <c r="L206" s="200" t="s">
        <v>90</v>
      </c>
      <c r="M206" s="200" t="s">
        <v>61</v>
      </c>
      <c r="N206" s="200" t="s">
        <v>19789</v>
      </c>
      <c r="O206" s="200" t="s">
        <v>31795</v>
      </c>
      <c r="P206" s="200" t="s">
        <v>31796</v>
      </c>
      <c r="Q206" s="200" t="s">
        <v>65</v>
      </c>
      <c r="R206" s="200" t="s">
        <v>1697</v>
      </c>
      <c r="S206" s="200" t="s">
        <v>1698</v>
      </c>
      <c r="T206" s="200" t="s">
        <v>646</v>
      </c>
      <c r="U206" s="203" t="s">
        <v>647</v>
      </c>
      <c r="V206" s="200">
        <v>0.95</v>
      </c>
      <c r="W206" s="200" t="s">
        <v>68</v>
      </c>
      <c r="X206" s="200" t="s">
        <v>69</v>
      </c>
      <c r="Y206" s="200" t="s">
        <v>648</v>
      </c>
      <c r="Z206" s="200" t="s">
        <v>649</v>
      </c>
      <c r="AA206" s="233" t="s">
        <v>650</v>
      </c>
      <c r="AB206" s="216">
        <v>46310</v>
      </c>
      <c r="AC206" s="200"/>
      <c r="AD206" s="229" t="s">
        <v>72</v>
      </c>
      <c r="AE206" s="184" t="s">
        <v>73</v>
      </c>
      <c r="AF206" s="185"/>
      <c r="AG206" s="186"/>
      <c r="AH206" s="187"/>
      <c r="AI206" s="187"/>
      <c r="AJ206" s="184" t="s">
        <v>73</v>
      </c>
      <c r="AK206" s="185"/>
      <c r="AL206" s="187"/>
      <c r="AM206" s="186"/>
      <c r="AN206" s="187"/>
      <c r="AO206" s="185" t="s">
        <v>79</v>
      </c>
      <c r="AP206" s="187"/>
      <c r="AQ206" s="188"/>
      <c r="AR206" s="188"/>
      <c r="AS206" s="188"/>
    </row>
    <row r="207" spans="1:45" s="189" customFormat="1" ht="30" hidden="1" customHeight="1">
      <c r="A207" s="199" t="s">
        <v>632</v>
      </c>
      <c r="B207" s="200" t="s">
        <v>1696</v>
      </c>
      <c r="C207" s="200" t="s">
        <v>1697</v>
      </c>
      <c r="D207" s="200" t="s">
        <v>707</v>
      </c>
      <c r="E207" s="200" t="s">
        <v>1698</v>
      </c>
      <c r="F207" s="201" t="s">
        <v>1705</v>
      </c>
      <c r="G207" s="201" t="s">
        <v>1706</v>
      </c>
      <c r="H207" s="200" t="s">
        <v>1707</v>
      </c>
      <c r="I207" s="199" t="s">
        <v>1708</v>
      </c>
      <c r="J207" s="202" t="s">
        <v>1709</v>
      </c>
      <c r="K207" s="203" t="s">
        <v>44228</v>
      </c>
      <c r="L207" s="200" t="s">
        <v>60</v>
      </c>
      <c r="M207" s="200" t="s">
        <v>61</v>
      </c>
      <c r="N207" s="200" t="s">
        <v>19789</v>
      </c>
      <c r="O207" s="200" t="s">
        <v>31795</v>
      </c>
      <c r="P207" s="200" t="s">
        <v>31796</v>
      </c>
      <c r="Q207" s="200" t="s">
        <v>65</v>
      </c>
      <c r="R207" s="200" t="s">
        <v>1697</v>
      </c>
      <c r="S207" s="200" t="s">
        <v>1698</v>
      </c>
      <c r="T207" s="200" t="s">
        <v>657</v>
      </c>
      <c r="U207" s="203" t="s">
        <v>647</v>
      </c>
      <c r="V207" s="200">
        <v>1</v>
      </c>
      <c r="W207" s="200" t="s">
        <v>68</v>
      </c>
      <c r="X207" s="200" t="s">
        <v>69</v>
      </c>
      <c r="Y207" s="200" t="s">
        <v>648</v>
      </c>
      <c r="Z207" s="200" t="s">
        <v>649</v>
      </c>
      <c r="AA207" s="233" t="s">
        <v>650</v>
      </c>
      <c r="AB207" s="216">
        <v>46310</v>
      </c>
      <c r="AC207" s="200"/>
      <c r="AD207" s="229" t="s">
        <v>72</v>
      </c>
      <c r="AE207" s="184" t="s">
        <v>73</v>
      </c>
      <c r="AF207" s="185"/>
      <c r="AG207" s="186"/>
      <c r="AH207" s="187"/>
      <c r="AI207" s="187"/>
      <c r="AJ207" s="184" t="s">
        <v>73</v>
      </c>
      <c r="AK207" s="185"/>
      <c r="AL207" s="187"/>
      <c r="AM207" s="186"/>
      <c r="AN207" s="187"/>
      <c r="AO207" s="185" t="s">
        <v>79</v>
      </c>
      <c r="AP207" s="187"/>
      <c r="AQ207" s="188"/>
      <c r="AR207" s="188"/>
      <c r="AS207" s="188"/>
    </row>
    <row r="208" spans="1:45" s="189" customFormat="1" ht="30" hidden="1" customHeight="1">
      <c r="A208" s="199" t="s">
        <v>632</v>
      </c>
      <c r="B208" s="200" t="s">
        <v>1696</v>
      </c>
      <c r="C208" s="200" t="s">
        <v>1697</v>
      </c>
      <c r="D208" s="200" t="s">
        <v>707</v>
      </c>
      <c r="E208" s="200" t="s">
        <v>1698</v>
      </c>
      <c r="F208" s="201" t="s">
        <v>1711</v>
      </c>
      <c r="G208" s="201" t="s">
        <v>1712</v>
      </c>
      <c r="H208" s="200" t="s">
        <v>1713</v>
      </c>
      <c r="I208" s="199" t="s">
        <v>1714</v>
      </c>
      <c r="J208" s="202" t="s">
        <v>1715</v>
      </c>
      <c r="K208" s="203" t="s">
        <v>44229</v>
      </c>
      <c r="L208" s="200" t="s">
        <v>60</v>
      </c>
      <c r="M208" s="200" t="s">
        <v>61</v>
      </c>
      <c r="N208" s="200" t="s">
        <v>19789</v>
      </c>
      <c r="O208" s="200" t="s">
        <v>31795</v>
      </c>
      <c r="P208" s="200" t="s">
        <v>31796</v>
      </c>
      <c r="Q208" s="200" t="s">
        <v>65</v>
      </c>
      <c r="R208" s="200" t="s">
        <v>1697</v>
      </c>
      <c r="S208" s="200" t="s">
        <v>1698</v>
      </c>
      <c r="T208" s="200" t="s">
        <v>852</v>
      </c>
      <c r="U208" s="203" t="s">
        <v>1717</v>
      </c>
      <c r="V208" s="200">
        <v>1</v>
      </c>
      <c r="W208" s="200" t="s">
        <v>68</v>
      </c>
      <c r="X208" s="200" t="s">
        <v>69</v>
      </c>
      <c r="Y208" s="200" t="s">
        <v>648</v>
      </c>
      <c r="Z208" s="200" t="s">
        <v>649</v>
      </c>
      <c r="AA208" s="233" t="s">
        <v>650</v>
      </c>
      <c r="AB208" s="216">
        <v>46310</v>
      </c>
      <c r="AC208" s="200"/>
      <c r="AD208" s="229" t="s">
        <v>72</v>
      </c>
      <c r="AE208" s="184" t="s">
        <v>73</v>
      </c>
      <c r="AF208" s="185"/>
      <c r="AG208" s="186"/>
      <c r="AH208" s="187"/>
      <c r="AI208" s="187"/>
      <c r="AJ208" s="184" t="s">
        <v>73</v>
      </c>
      <c r="AK208" s="185"/>
      <c r="AL208" s="187"/>
      <c r="AM208" s="186"/>
      <c r="AN208" s="187"/>
      <c r="AO208" s="185" t="s">
        <v>79</v>
      </c>
      <c r="AP208" s="187"/>
      <c r="AQ208" s="188"/>
      <c r="AR208" s="188"/>
      <c r="AS208" s="188"/>
    </row>
    <row r="209" spans="1:45" s="189" customFormat="1" ht="30" hidden="1" customHeight="1">
      <c r="A209" s="199" t="s">
        <v>632</v>
      </c>
      <c r="B209" s="200" t="s">
        <v>1696</v>
      </c>
      <c r="C209" s="200" t="s">
        <v>1697</v>
      </c>
      <c r="D209" s="200" t="s">
        <v>707</v>
      </c>
      <c r="E209" s="200" t="s">
        <v>1698</v>
      </c>
      <c r="F209" s="201" t="s">
        <v>1718</v>
      </c>
      <c r="G209" s="201" t="s">
        <v>1719</v>
      </c>
      <c r="H209" s="200" t="s">
        <v>1720</v>
      </c>
      <c r="I209" s="199" t="s">
        <v>1721</v>
      </c>
      <c r="J209" s="202" t="s">
        <v>1722</v>
      </c>
      <c r="K209" s="203" t="s">
        <v>44230</v>
      </c>
      <c r="L209" s="200" t="s">
        <v>776</v>
      </c>
      <c r="M209" s="200" t="s">
        <v>61</v>
      </c>
      <c r="N209" s="200" t="s">
        <v>19789</v>
      </c>
      <c r="O209" s="200" t="s">
        <v>31795</v>
      </c>
      <c r="P209" s="200" t="s">
        <v>31796</v>
      </c>
      <c r="Q209" s="200" t="s">
        <v>65</v>
      </c>
      <c r="R209" s="200" t="s">
        <v>1697</v>
      </c>
      <c r="S209" s="200" t="s">
        <v>1698</v>
      </c>
      <c r="T209" s="200" t="s">
        <v>837</v>
      </c>
      <c r="U209" s="203" t="s">
        <v>647</v>
      </c>
      <c r="V209" s="200">
        <v>0.9</v>
      </c>
      <c r="W209" s="200" t="s">
        <v>68</v>
      </c>
      <c r="X209" s="200" t="s">
        <v>69</v>
      </c>
      <c r="Y209" s="200" t="s">
        <v>648</v>
      </c>
      <c r="Z209" s="200" t="s">
        <v>649</v>
      </c>
      <c r="AA209" s="233" t="s">
        <v>650</v>
      </c>
      <c r="AB209" s="216">
        <v>46310</v>
      </c>
      <c r="AC209" s="200"/>
      <c r="AD209" s="229" t="s">
        <v>72</v>
      </c>
      <c r="AE209" s="184" t="s">
        <v>73</v>
      </c>
      <c r="AF209" s="185"/>
      <c r="AG209" s="186"/>
      <c r="AH209" s="187"/>
      <c r="AI209" s="187"/>
      <c r="AJ209" s="184" t="s">
        <v>73</v>
      </c>
      <c r="AK209" s="185"/>
      <c r="AL209" s="187"/>
      <c r="AM209" s="186"/>
      <c r="AN209" s="187"/>
      <c r="AO209" s="185" t="s">
        <v>79</v>
      </c>
      <c r="AP209" s="187"/>
      <c r="AQ209" s="188"/>
      <c r="AR209" s="188"/>
      <c r="AS209" s="188"/>
    </row>
    <row r="210" spans="1:45" s="189" customFormat="1" ht="30" hidden="1" customHeight="1">
      <c r="A210" s="199" t="s">
        <v>632</v>
      </c>
      <c r="B210" s="200" t="s">
        <v>1696</v>
      </c>
      <c r="C210" s="200" t="s">
        <v>1697</v>
      </c>
      <c r="D210" s="200" t="s">
        <v>1724</v>
      </c>
      <c r="E210" s="200" t="s">
        <v>1725</v>
      </c>
      <c r="F210" s="201" t="s">
        <v>1726</v>
      </c>
      <c r="G210" s="201" t="s">
        <v>1727</v>
      </c>
      <c r="H210" s="200" t="s">
        <v>1728</v>
      </c>
      <c r="I210" s="199" t="s">
        <v>1729</v>
      </c>
      <c r="J210" s="202" t="s">
        <v>1730</v>
      </c>
      <c r="K210" s="203" t="s">
        <v>44231</v>
      </c>
      <c r="L210" s="200" t="s">
        <v>90</v>
      </c>
      <c r="M210" s="200" t="s">
        <v>61</v>
      </c>
      <c r="N210" s="200" t="s">
        <v>19789</v>
      </c>
      <c r="O210" s="200" t="s">
        <v>31795</v>
      </c>
      <c r="P210" s="200" t="s">
        <v>31796</v>
      </c>
      <c r="Q210" s="200" t="s">
        <v>65</v>
      </c>
      <c r="R210" s="200" t="s">
        <v>1697</v>
      </c>
      <c r="S210" s="200" t="s">
        <v>1725</v>
      </c>
      <c r="T210" s="200" t="s">
        <v>646</v>
      </c>
      <c r="U210" s="203" t="s">
        <v>647</v>
      </c>
      <c r="V210" s="200">
        <v>0.95</v>
      </c>
      <c r="W210" s="200" t="s">
        <v>68</v>
      </c>
      <c r="X210" s="200" t="s">
        <v>69</v>
      </c>
      <c r="Y210" s="200" t="s">
        <v>648</v>
      </c>
      <c r="Z210" s="200" t="s">
        <v>649</v>
      </c>
      <c r="AA210" s="233" t="s">
        <v>650</v>
      </c>
      <c r="AB210" s="216">
        <v>46310</v>
      </c>
      <c r="AC210" s="200"/>
      <c r="AD210" s="229" t="s">
        <v>72</v>
      </c>
      <c r="AE210" s="184" t="s">
        <v>73</v>
      </c>
      <c r="AF210" s="185"/>
      <c r="AG210" s="186"/>
      <c r="AH210" s="187"/>
      <c r="AI210" s="187"/>
      <c r="AJ210" s="184" t="s">
        <v>73</v>
      </c>
      <c r="AK210" s="185"/>
      <c r="AL210" s="187"/>
      <c r="AM210" s="186"/>
      <c r="AN210" s="187"/>
      <c r="AO210" s="185" t="s">
        <v>79</v>
      </c>
      <c r="AP210" s="187"/>
      <c r="AQ210" s="188"/>
      <c r="AR210" s="188"/>
      <c r="AS210" s="188"/>
    </row>
    <row r="211" spans="1:45" s="189" customFormat="1" ht="30" hidden="1" customHeight="1">
      <c r="A211" s="199" t="s">
        <v>632</v>
      </c>
      <c r="B211" s="200" t="s">
        <v>1696</v>
      </c>
      <c r="C211" s="200" t="s">
        <v>1697</v>
      </c>
      <c r="D211" s="200" t="s">
        <v>1724</v>
      </c>
      <c r="E211" s="200" t="s">
        <v>1725</v>
      </c>
      <c r="F211" s="201" t="s">
        <v>1732</v>
      </c>
      <c r="G211" s="201" t="s">
        <v>1733</v>
      </c>
      <c r="H211" s="200" t="s">
        <v>1734</v>
      </c>
      <c r="I211" s="199" t="s">
        <v>1735</v>
      </c>
      <c r="J211" s="202" t="s">
        <v>1736</v>
      </c>
      <c r="K211" s="203" t="s">
        <v>44232</v>
      </c>
      <c r="L211" s="200" t="s">
        <v>60</v>
      </c>
      <c r="M211" s="200" t="s">
        <v>61</v>
      </c>
      <c r="N211" s="200" t="s">
        <v>19789</v>
      </c>
      <c r="O211" s="200" t="s">
        <v>31795</v>
      </c>
      <c r="P211" s="200" t="s">
        <v>31796</v>
      </c>
      <c r="Q211" s="200" t="s">
        <v>65</v>
      </c>
      <c r="R211" s="200" t="s">
        <v>1697</v>
      </c>
      <c r="S211" s="200" t="s">
        <v>1725</v>
      </c>
      <c r="T211" s="200" t="s">
        <v>657</v>
      </c>
      <c r="U211" s="203" t="s">
        <v>647</v>
      </c>
      <c r="V211" s="200">
        <v>1</v>
      </c>
      <c r="W211" s="200" t="s">
        <v>68</v>
      </c>
      <c r="X211" s="200" t="s">
        <v>69</v>
      </c>
      <c r="Y211" s="200" t="s">
        <v>648</v>
      </c>
      <c r="Z211" s="200" t="s">
        <v>649</v>
      </c>
      <c r="AA211" s="233" t="s">
        <v>650</v>
      </c>
      <c r="AB211" s="216">
        <v>46310</v>
      </c>
      <c r="AC211" s="200"/>
      <c r="AD211" s="229" t="s">
        <v>72</v>
      </c>
      <c r="AE211" s="184" t="s">
        <v>73</v>
      </c>
      <c r="AF211" s="185"/>
      <c r="AG211" s="186"/>
      <c r="AH211" s="187"/>
      <c r="AI211" s="187"/>
      <c r="AJ211" s="184" t="s">
        <v>73</v>
      </c>
      <c r="AK211" s="185"/>
      <c r="AL211" s="187"/>
      <c r="AM211" s="186"/>
      <c r="AN211" s="187"/>
      <c r="AO211" s="185" t="s">
        <v>79</v>
      </c>
      <c r="AP211" s="187"/>
      <c r="AQ211" s="188"/>
      <c r="AR211" s="188"/>
      <c r="AS211" s="188"/>
    </row>
    <row r="212" spans="1:45" s="189" customFormat="1" ht="30" hidden="1" customHeight="1">
      <c r="A212" s="199" t="s">
        <v>632</v>
      </c>
      <c r="B212" s="200" t="s">
        <v>1696</v>
      </c>
      <c r="C212" s="200" t="s">
        <v>1697</v>
      </c>
      <c r="D212" s="200" t="s">
        <v>1724</v>
      </c>
      <c r="E212" s="200" t="s">
        <v>1725</v>
      </c>
      <c r="F212" s="201" t="s">
        <v>1738</v>
      </c>
      <c r="G212" s="201" t="s">
        <v>1739</v>
      </c>
      <c r="H212" s="200" t="s">
        <v>1740</v>
      </c>
      <c r="I212" s="199" t="s">
        <v>1741</v>
      </c>
      <c r="J212" s="202" t="s">
        <v>1742</v>
      </c>
      <c r="K212" s="203" t="s">
        <v>44233</v>
      </c>
      <c r="L212" s="200" t="s">
        <v>776</v>
      </c>
      <c r="M212" s="200" t="s">
        <v>61</v>
      </c>
      <c r="N212" s="200" t="s">
        <v>19789</v>
      </c>
      <c r="O212" s="200" t="s">
        <v>31795</v>
      </c>
      <c r="P212" s="200" t="s">
        <v>31796</v>
      </c>
      <c r="Q212" s="200" t="s">
        <v>65</v>
      </c>
      <c r="R212" s="200" t="s">
        <v>1697</v>
      </c>
      <c r="S212" s="200" t="s">
        <v>1725</v>
      </c>
      <c r="T212" s="200" t="s">
        <v>837</v>
      </c>
      <c r="U212" s="203" t="s">
        <v>647</v>
      </c>
      <c r="V212" s="200">
        <v>0.9</v>
      </c>
      <c r="W212" s="200" t="s">
        <v>68</v>
      </c>
      <c r="X212" s="200" t="s">
        <v>69</v>
      </c>
      <c r="Y212" s="200" t="s">
        <v>648</v>
      </c>
      <c r="Z212" s="200" t="s">
        <v>649</v>
      </c>
      <c r="AA212" s="233" t="s">
        <v>650</v>
      </c>
      <c r="AB212" s="216">
        <v>46310</v>
      </c>
      <c r="AC212" s="200"/>
      <c r="AD212" s="229" t="s">
        <v>72</v>
      </c>
      <c r="AE212" s="184" t="s">
        <v>73</v>
      </c>
      <c r="AF212" s="185"/>
      <c r="AG212" s="186"/>
      <c r="AH212" s="187"/>
      <c r="AI212" s="187"/>
      <c r="AJ212" s="184" t="s">
        <v>73</v>
      </c>
      <c r="AK212" s="185"/>
      <c r="AL212" s="187"/>
      <c r="AM212" s="186"/>
      <c r="AN212" s="187"/>
      <c r="AO212" s="185" t="s">
        <v>79</v>
      </c>
      <c r="AP212" s="187"/>
      <c r="AQ212" s="188"/>
      <c r="AR212" s="188"/>
      <c r="AS212" s="188"/>
    </row>
    <row r="213" spans="1:45" s="189" customFormat="1" ht="30" customHeight="1">
      <c r="A213" s="199" t="s">
        <v>632</v>
      </c>
      <c r="B213" s="200" t="s">
        <v>1696</v>
      </c>
      <c r="C213" s="200" t="s">
        <v>1697</v>
      </c>
      <c r="D213" s="200" t="s">
        <v>1724</v>
      </c>
      <c r="E213" s="200" t="s">
        <v>1725</v>
      </c>
      <c r="F213" s="201" t="s">
        <v>1744</v>
      </c>
      <c r="G213" s="201" t="s">
        <v>1745</v>
      </c>
      <c r="H213" s="200" t="s">
        <v>1746</v>
      </c>
      <c r="I213" s="199" t="s">
        <v>1747</v>
      </c>
      <c r="J213" s="202" t="s">
        <v>1748</v>
      </c>
      <c r="K213" s="203" t="s">
        <v>44234</v>
      </c>
      <c r="L213" s="200" t="s">
        <v>776</v>
      </c>
      <c r="M213" s="200" t="s">
        <v>61</v>
      </c>
      <c r="N213" s="200" t="s">
        <v>44234</v>
      </c>
      <c r="O213" s="200" t="s">
        <v>44234</v>
      </c>
      <c r="P213" s="200" t="s">
        <v>44234</v>
      </c>
      <c r="Q213" s="200" t="s">
        <v>65</v>
      </c>
      <c r="R213" s="200" t="s">
        <v>1697</v>
      </c>
      <c r="S213" s="200" t="s">
        <v>1725</v>
      </c>
      <c r="T213" s="200" t="s">
        <v>777</v>
      </c>
      <c r="U213" s="203" t="s">
        <v>778</v>
      </c>
      <c r="V213" s="200">
        <v>0.9</v>
      </c>
      <c r="W213" s="200" t="s">
        <v>68</v>
      </c>
      <c r="X213" s="200" t="s">
        <v>69</v>
      </c>
      <c r="Y213" s="200" t="s">
        <v>648</v>
      </c>
      <c r="Z213" s="200" t="s">
        <v>649</v>
      </c>
      <c r="AA213" s="233" t="s">
        <v>650</v>
      </c>
      <c r="AB213" s="216">
        <v>46310</v>
      </c>
      <c r="AC213" s="200"/>
      <c r="AD213" s="229" t="s">
        <v>72</v>
      </c>
      <c r="AE213" s="184" t="s">
        <v>73</v>
      </c>
      <c r="AF213" s="185"/>
      <c r="AG213" s="186"/>
      <c r="AH213" s="187"/>
      <c r="AI213" s="187"/>
      <c r="AJ213" s="184" t="s">
        <v>73</v>
      </c>
      <c r="AK213" s="185"/>
      <c r="AL213" s="187"/>
      <c r="AM213" s="186"/>
      <c r="AN213" s="187"/>
      <c r="AO213" s="185" t="s">
        <v>79</v>
      </c>
      <c r="AP213" s="187"/>
      <c r="AQ213" s="188"/>
      <c r="AR213" s="188"/>
      <c r="AS213" s="188"/>
    </row>
    <row r="214" spans="1:45" s="189" customFormat="1" ht="30" hidden="1" customHeight="1">
      <c r="A214" s="199" t="s">
        <v>632</v>
      </c>
      <c r="B214" s="200" t="s">
        <v>1749</v>
      </c>
      <c r="C214" s="200" t="s">
        <v>1750</v>
      </c>
      <c r="D214" s="200" t="s">
        <v>707</v>
      </c>
      <c r="E214" s="200" t="s">
        <v>1751</v>
      </c>
      <c r="F214" s="201" t="s">
        <v>1752</v>
      </c>
      <c r="G214" s="201" t="s">
        <v>1753</v>
      </c>
      <c r="H214" s="200" t="s">
        <v>1754</v>
      </c>
      <c r="I214" s="199" t="s">
        <v>1755</v>
      </c>
      <c r="J214" s="202" t="s">
        <v>1756</v>
      </c>
      <c r="K214" s="203" t="s">
        <v>44235</v>
      </c>
      <c r="L214" s="200" t="s">
        <v>90</v>
      </c>
      <c r="M214" s="200" t="s">
        <v>61</v>
      </c>
      <c r="N214" s="200" t="s">
        <v>19789</v>
      </c>
      <c r="O214" s="200" t="s">
        <v>31795</v>
      </c>
      <c r="P214" s="200" t="s">
        <v>31796</v>
      </c>
      <c r="Q214" s="200" t="s">
        <v>65</v>
      </c>
      <c r="R214" s="200" t="s">
        <v>1750</v>
      </c>
      <c r="S214" s="200" t="s">
        <v>1751</v>
      </c>
      <c r="T214" s="200" t="s">
        <v>646</v>
      </c>
      <c r="U214" s="203" t="s">
        <v>647</v>
      </c>
      <c r="V214" s="200">
        <v>0.95</v>
      </c>
      <c r="W214" s="200" t="s">
        <v>68</v>
      </c>
      <c r="X214" s="200" t="s">
        <v>69</v>
      </c>
      <c r="Y214" s="200" t="s">
        <v>648</v>
      </c>
      <c r="Z214" s="200" t="s">
        <v>649</v>
      </c>
      <c r="AA214" s="233" t="s">
        <v>650</v>
      </c>
      <c r="AB214" s="216">
        <v>46310</v>
      </c>
      <c r="AC214" s="200"/>
      <c r="AD214" s="229" t="s">
        <v>72</v>
      </c>
      <c r="AE214" s="184" t="s">
        <v>73</v>
      </c>
      <c r="AF214" s="185"/>
      <c r="AG214" s="186"/>
      <c r="AH214" s="187"/>
      <c r="AI214" s="187"/>
      <c r="AJ214" s="184" t="s">
        <v>73</v>
      </c>
      <c r="AK214" s="185"/>
      <c r="AL214" s="187"/>
      <c r="AM214" s="186"/>
      <c r="AN214" s="187"/>
      <c r="AO214" s="185" t="s">
        <v>79</v>
      </c>
      <c r="AP214" s="187"/>
      <c r="AQ214" s="188"/>
      <c r="AR214" s="188"/>
      <c r="AS214" s="188"/>
    </row>
    <row r="215" spans="1:45" s="189" customFormat="1" ht="30" hidden="1" customHeight="1">
      <c r="A215" s="199" t="s">
        <v>632</v>
      </c>
      <c r="B215" s="200" t="s">
        <v>1749</v>
      </c>
      <c r="C215" s="200" t="s">
        <v>1750</v>
      </c>
      <c r="D215" s="200" t="s">
        <v>707</v>
      </c>
      <c r="E215" s="200" t="s">
        <v>1751</v>
      </c>
      <c r="F215" s="201" t="s">
        <v>1758</v>
      </c>
      <c r="G215" s="201" t="s">
        <v>1759</v>
      </c>
      <c r="H215" s="200" t="s">
        <v>1760</v>
      </c>
      <c r="I215" s="199" t="s">
        <v>1761</v>
      </c>
      <c r="J215" s="202" t="s">
        <v>1762</v>
      </c>
      <c r="K215" s="203" t="s">
        <v>44236</v>
      </c>
      <c r="L215" s="200" t="s">
        <v>60</v>
      </c>
      <c r="M215" s="200" t="s">
        <v>61</v>
      </c>
      <c r="N215" s="200" t="s">
        <v>19789</v>
      </c>
      <c r="O215" s="200" t="s">
        <v>31795</v>
      </c>
      <c r="P215" s="200" t="s">
        <v>31796</v>
      </c>
      <c r="Q215" s="200" t="s">
        <v>65</v>
      </c>
      <c r="R215" s="200" t="s">
        <v>1750</v>
      </c>
      <c r="S215" s="200" t="s">
        <v>1751</v>
      </c>
      <c r="T215" s="200" t="s">
        <v>657</v>
      </c>
      <c r="U215" s="203" t="s">
        <v>647</v>
      </c>
      <c r="V215" s="200">
        <v>1</v>
      </c>
      <c r="W215" s="200" t="s">
        <v>68</v>
      </c>
      <c r="X215" s="200" t="s">
        <v>69</v>
      </c>
      <c r="Y215" s="200" t="s">
        <v>648</v>
      </c>
      <c r="Z215" s="200" t="s">
        <v>649</v>
      </c>
      <c r="AA215" s="233" t="s">
        <v>650</v>
      </c>
      <c r="AB215" s="216">
        <v>46310</v>
      </c>
      <c r="AC215" s="200"/>
      <c r="AD215" s="229" t="s">
        <v>72</v>
      </c>
      <c r="AE215" s="184" t="s">
        <v>73</v>
      </c>
      <c r="AF215" s="185"/>
      <c r="AG215" s="186"/>
      <c r="AH215" s="187"/>
      <c r="AI215" s="187"/>
      <c r="AJ215" s="184" t="s">
        <v>73</v>
      </c>
      <c r="AK215" s="185"/>
      <c r="AL215" s="187"/>
      <c r="AM215" s="186"/>
      <c r="AN215" s="187"/>
      <c r="AO215" s="185" t="s">
        <v>79</v>
      </c>
      <c r="AP215" s="187"/>
      <c r="AQ215" s="188"/>
      <c r="AR215" s="188"/>
      <c r="AS215" s="188"/>
    </row>
    <row r="216" spans="1:45" s="189" customFormat="1" ht="30" hidden="1" customHeight="1">
      <c r="A216" s="199" t="s">
        <v>632</v>
      </c>
      <c r="B216" s="200" t="s">
        <v>1749</v>
      </c>
      <c r="C216" s="200" t="s">
        <v>1750</v>
      </c>
      <c r="D216" s="200" t="s">
        <v>707</v>
      </c>
      <c r="E216" s="200" t="s">
        <v>1751</v>
      </c>
      <c r="F216" s="201" t="s">
        <v>1764</v>
      </c>
      <c r="G216" s="201" t="s">
        <v>1765</v>
      </c>
      <c r="H216" s="200" t="s">
        <v>1766</v>
      </c>
      <c r="I216" s="199" t="s">
        <v>1767</v>
      </c>
      <c r="J216" s="202" t="s">
        <v>1768</v>
      </c>
      <c r="K216" s="203" t="s">
        <v>1769</v>
      </c>
      <c r="L216" s="200" t="s">
        <v>60</v>
      </c>
      <c r="M216" s="200" t="s">
        <v>61</v>
      </c>
      <c r="N216" s="200" t="s">
        <v>19789</v>
      </c>
      <c r="O216" s="200" t="s">
        <v>31795</v>
      </c>
      <c r="P216" s="200" t="s">
        <v>31796</v>
      </c>
      <c r="Q216" s="200" t="s">
        <v>65</v>
      </c>
      <c r="R216" s="200" t="s">
        <v>1750</v>
      </c>
      <c r="S216" s="200" t="s">
        <v>1751</v>
      </c>
      <c r="T216" s="200" t="s">
        <v>852</v>
      </c>
      <c r="U216" s="203" t="s">
        <v>1717</v>
      </c>
      <c r="V216" s="200">
        <v>1</v>
      </c>
      <c r="W216" s="200" t="s">
        <v>68</v>
      </c>
      <c r="X216" s="200" t="s">
        <v>69</v>
      </c>
      <c r="Y216" s="200" t="s">
        <v>648</v>
      </c>
      <c r="Z216" s="200" t="s">
        <v>649</v>
      </c>
      <c r="AA216" s="233" t="s">
        <v>650</v>
      </c>
      <c r="AB216" s="216">
        <v>46310</v>
      </c>
      <c r="AC216" s="200"/>
      <c r="AD216" s="229" t="s">
        <v>72</v>
      </c>
      <c r="AE216" s="184" t="s">
        <v>73</v>
      </c>
      <c r="AF216" s="185"/>
      <c r="AG216" s="186"/>
      <c r="AH216" s="187"/>
      <c r="AI216" s="187"/>
      <c r="AJ216" s="184" t="s">
        <v>73</v>
      </c>
      <c r="AK216" s="185"/>
      <c r="AL216" s="187"/>
      <c r="AM216" s="186"/>
      <c r="AN216" s="187"/>
      <c r="AO216" s="185" t="s">
        <v>79</v>
      </c>
      <c r="AP216" s="187"/>
      <c r="AQ216" s="188"/>
      <c r="AR216" s="188"/>
      <c r="AS216" s="188"/>
    </row>
    <row r="217" spans="1:45" s="189" customFormat="1" ht="30" hidden="1" customHeight="1">
      <c r="A217" s="199" t="s">
        <v>632</v>
      </c>
      <c r="B217" s="200" t="s">
        <v>1749</v>
      </c>
      <c r="C217" s="200" t="s">
        <v>1750</v>
      </c>
      <c r="D217" s="200" t="s">
        <v>1724</v>
      </c>
      <c r="E217" s="200" t="s">
        <v>1770</v>
      </c>
      <c r="F217" s="201" t="s">
        <v>1771</v>
      </c>
      <c r="G217" s="201" t="s">
        <v>1772</v>
      </c>
      <c r="H217" s="200" t="s">
        <v>1773</v>
      </c>
      <c r="I217" s="199" t="s">
        <v>1774</v>
      </c>
      <c r="J217" s="202" t="s">
        <v>1775</v>
      </c>
      <c r="K217" s="203" t="s">
        <v>44237</v>
      </c>
      <c r="L217" s="200" t="s">
        <v>90</v>
      </c>
      <c r="M217" s="200" t="s">
        <v>61</v>
      </c>
      <c r="N217" s="200" t="s">
        <v>19789</v>
      </c>
      <c r="O217" s="200" t="s">
        <v>31795</v>
      </c>
      <c r="P217" s="200" t="s">
        <v>31796</v>
      </c>
      <c r="Q217" s="200" t="s">
        <v>65</v>
      </c>
      <c r="R217" s="200" t="s">
        <v>1750</v>
      </c>
      <c r="S217" s="200" t="s">
        <v>1770</v>
      </c>
      <c r="T217" s="200" t="s">
        <v>646</v>
      </c>
      <c r="U217" s="203" t="s">
        <v>647</v>
      </c>
      <c r="V217" s="200">
        <v>0.95</v>
      </c>
      <c r="W217" s="200" t="s">
        <v>68</v>
      </c>
      <c r="X217" s="200" t="s">
        <v>69</v>
      </c>
      <c r="Y217" s="200" t="s">
        <v>648</v>
      </c>
      <c r="Z217" s="200" t="s">
        <v>649</v>
      </c>
      <c r="AA217" s="233" t="s">
        <v>650</v>
      </c>
      <c r="AB217" s="216">
        <v>46310</v>
      </c>
      <c r="AC217" s="200"/>
      <c r="AD217" s="229" t="s">
        <v>72</v>
      </c>
      <c r="AE217" s="184" t="s">
        <v>73</v>
      </c>
      <c r="AF217" s="185"/>
      <c r="AG217" s="186"/>
      <c r="AH217" s="187"/>
      <c r="AI217" s="187"/>
      <c r="AJ217" s="184" t="s">
        <v>73</v>
      </c>
      <c r="AK217" s="185"/>
      <c r="AL217" s="187"/>
      <c r="AM217" s="186"/>
      <c r="AN217" s="187"/>
      <c r="AO217" s="185" t="s">
        <v>79</v>
      </c>
      <c r="AP217" s="187"/>
      <c r="AQ217" s="188"/>
      <c r="AR217" s="188"/>
      <c r="AS217" s="188"/>
    </row>
    <row r="218" spans="1:45" s="189" customFormat="1" ht="30" hidden="1" customHeight="1">
      <c r="A218" s="199" t="s">
        <v>632</v>
      </c>
      <c r="B218" s="200" t="s">
        <v>1749</v>
      </c>
      <c r="C218" s="200" t="s">
        <v>1750</v>
      </c>
      <c r="D218" s="200" t="s">
        <v>1724</v>
      </c>
      <c r="E218" s="200" t="s">
        <v>1770</v>
      </c>
      <c r="F218" s="201" t="s">
        <v>1777</v>
      </c>
      <c r="G218" s="201" t="s">
        <v>1778</v>
      </c>
      <c r="H218" s="200" t="s">
        <v>1779</v>
      </c>
      <c r="I218" s="199" t="s">
        <v>1780</v>
      </c>
      <c r="J218" s="202" t="s">
        <v>1781</v>
      </c>
      <c r="K218" s="203" t="s">
        <v>44238</v>
      </c>
      <c r="L218" s="200" t="s">
        <v>60</v>
      </c>
      <c r="M218" s="200" t="s">
        <v>61</v>
      </c>
      <c r="N218" s="200" t="s">
        <v>19789</v>
      </c>
      <c r="O218" s="200" t="s">
        <v>31795</v>
      </c>
      <c r="P218" s="200" t="s">
        <v>31796</v>
      </c>
      <c r="Q218" s="200" t="s">
        <v>65</v>
      </c>
      <c r="R218" s="200" t="s">
        <v>1750</v>
      </c>
      <c r="S218" s="200" t="s">
        <v>1770</v>
      </c>
      <c r="T218" s="200" t="s">
        <v>657</v>
      </c>
      <c r="U218" s="203" t="s">
        <v>647</v>
      </c>
      <c r="V218" s="200">
        <v>1</v>
      </c>
      <c r="W218" s="200" t="s">
        <v>68</v>
      </c>
      <c r="X218" s="200" t="s">
        <v>69</v>
      </c>
      <c r="Y218" s="200" t="s">
        <v>648</v>
      </c>
      <c r="Z218" s="200" t="s">
        <v>649</v>
      </c>
      <c r="AA218" s="233" t="s">
        <v>650</v>
      </c>
      <c r="AB218" s="216">
        <v>46310</v>
      </c>
      <c r="AC218" s="200"/>
      <c r="AD218" s="229" t="s">
        <v>72</v>
      </c>
      <c r="AE218" s="184" t="s">
        <v>73</v>
      </c>
      <c r="AF218" s="185"/>
      <c r="AG218" s="186"/>
      <c r="AH218" s="187"/>
      <c r="AI218" s="187"/>
      <c r="AJ218" s="184" t="s">
        <v>73</v>
      </c>
      <c r="AK218" s="185"/>
      <c r="AL218" s="187"/>
      <c r="AM218" s="186"/>
      <c r="AN218" s="187"/>
      <c r="AO218" s="185" t="s">
        <v>79</v>
      </c>
      <c r="AP218" s="187"/>
      <c r="AQ218" s="188"/>
      <c r="AR218" s="188"/>
      <c r="AS218" s="188"/>
    </row>
    <row r="219" spans="1:45" s="189" customFormat="1" ht="30" hidden="1" customHeight="1">
      <c r="A219" s="199" t="s">
        <v>632</v>
      </c>
      <c r="B219" s="200" t="s">
        <v>1749</v>
      </c>
      <c r="C219" s="200" t="s">
        <v>1750</v>
      </c>
      <c r="D219" s="200" t="s">
        <v>1724</v>
      </c>
      <c r="E219" s="200" t="s">
        <v>1770</v>
      </c>
      <c r="F219" s="201" t="s">
        <v>1783</v>
      </c>
      <c r="G219" s="201" t="s">
        <v>1784</v>
      </c>
      <c r="H219" s="200" t="s">
        <v>1785</v>
      </c>
      <c r="I219" s="199" t="s">
        <v>1786</v>
      </c>
      <c r="J219" s="202" t="s">
        <v>1787</v>
      </c>
      <c r="K219" s="203" t="s">
        <v>44239</v>
      </c>
      <c r="L219" s="200" t="s">
        <v>60</v>
      </c>
      <c r="M219" s="200" t="s">
        <v>61</v>
      </c>
      <c r="N219" s="200" t="s">
        <v>19789</v>
      </c>
      <c r="O219" s="200" t="s">
        <v>31795</v>
      </c>
      <c r="P219" s="200" t="s">
        <v>31796</v>
      </c>
      <c r="Q219" s="200" t="s">
        <v>65</v>
      </c>
      <c r="R219" s="200" t="s">
        <v>1750</v>
      </c>
      <c r="S219" s="200" t="s">
        <v>1770</v>
      </c>
      <c r="T219" s="200" t="s">
        <v>852</v>
      </c>
      <c r="U219" s="203" t="s">
        <v>1789</v>
      </c>
      <c r="V219" s="200">
        <v>1</v>
      </c>
      <c r="W219" s="200" t="s">
        <v>68</v>
      </c>
      <c r="X219" s="200" t="s">
        <v>69</v>
      </c>
      <c r="Y219" s="200" t="s">
        <v>648</v>
      </c>
      <c r="Z219" s="200" t="s">
        <v>649</v>
      </c>
      <c r="AA219" s="233" t="s">
        <v>650</v>
      </c>
      <c r="AB219" s="216">
        <v>46310</v>
      </c>
      <c r="AC219" s="200"/>
      <c r="AD219" s="229" t="s">
        <v>72</v>
      </c>
      <c r="AE219" s="184" t="s">
        <v>73</v>
      </c>
      <c r="AF219" s="185"/>
      <c r="AG219" s="186"/>
      <c r="AH219" s="187"/>
      <c r="AI219" s="187"/>
      <c r="AJ219" s="184" t="s">
        <v>73</v>
      </c>
      <c r="AK219" s="185"/>
      <c r="AL219" s="187"/>
      <c r="AM219" s="186"/>
      <c r="AN219" s="187"/>
      <c r="AO219" s="185" t="s">
        <v>79</v>
      </c>
      <c r="AP219" s="187"/>
      <c r="AQ219" s="188"/>
      <c r="AR219" s="188"/>
      <c r="AS219" s="188"/>
    </row>
    <row r="220" spans="1:45" s="189" customFormat="1" ht="30" hidden="1" customHeight="1">
      <c r="A220" s="199" t="s">
        <v>632</v>
      </c>
      <c r="B220" s="200" t="s">
        <v>1749</v>
      </c>
      <c r="C220" s="200" t="s">
        <v>1750</v>
      </c>
      <c r="D220" s="200" t="s">
        <v>1790</v>
      </c>
      <c r="E220" s="200" t="s">
        <v>1791</v>
      </c>
      <c r="F220" s="201" t="s">
        <v>1792</v>
      </c>
      <c r="G220" s="201" t="s">
        <v>1793</v>
      </c>
      <c r="H220" s="200" t="s">
        <v>1794</v>
      </c>
      <c r="I220" s="199" t="s">
        <v>1795</v>
      </c>
      <c r="J220" s="202" t="s">
        <v>1796</v>
      </c>
      <c r="K220" s="203" t="s">
        <v>44240</v>
      </c>
      <c r="L220" s="200" t="s">
        <v>90</v>
      </c>
      <c r="M220" s="200" t="s">
        <v>61</v>
      </c>
      <c r="N220" s="200" t="s">
        <v>19789</v>
      </c>
      <c r="O220" s="200" t="s">
        <v>31795</v>
      </c>
      <c r="P220" s="200" t="s">
        <v>31796</v>
      </c>
      <c r="Q220" s="200" t="s">
        <v>65</v>
      </c>
      <c r="R220" s="200" t="s">
        <v>1750</v>
      </c>
      <c r="S220" s="200" t="s">
        <v>1791</v>
      </c>
      <c r="T220" s="200" t="s">
        <v>646</v>
      </c>
      <c r="U220" s="203" t="s">
        <v>647</v>
      </c>
      <c r="V220" s="200">
        <v>0.95</v>
      </c>
      <c r="W220" s="200" t="s">
        <v>68</v>
      </c>
      <c r="X220" s="200" t="s">
        <v>69</v>
      </c>
      <c r="Y220" s="200" t="s">
        <v>648</v>
      </c>
      <c r="Z220" s="200" t="s">
        <v>649</v>
      </c>
      <c r="AA220" s="233" t="s">
        <v>650</v>
      </c>
      <c r="AB220" s="216">
        <v>46310</v>
      </c>
      <c r="AC220" s="200"/>
      <c r="AD220" s="229" t="s">
        <v>72</v>
      </c>
      <c r="AE220" s="184" t="s">
        <v>73</v>
      </c>
      <c r="AF220" s="185"/>
      <c r="AG220" s="186"/>
      <c r="AH220" s="187"/>
      <c r="AI220" s="187"/>
      <c r="AJ220" s="184" t="s">
        <v>73</v>
      </c>
      <c r="AK220" s="185"/>
      <c r="AL220" s="187"/>
      <c r="AM220" s="186"/>
      <c r="AN220" s="187"/>
      <c r="AO220" s="185" t="s">
        <v>79</v>
      </c>
      <c r="AP220" s="187"/>
      <c r="AQ220" s="188"/>
      <c r="AR220" s="188"/>
      <c r="AS220" s="188"/>
    </row>
    <row r="221" spans="1:45" s="189" customFormat="1" ht="30" hidden="1" customHeight="1">
      <c r="A221" s="199" t="s">
        <v>632</v>
      </c>
      <c r="B221" s="200" t="s">
        <v>1749</v>
      </c>
      <c r="C221" s="200" t="s">
        <v>1750</v>
      </c>
      <c r="D221" s="200" t="s">
        <v>1790</v>
      </c>
      <c r="E221" s="200" t="s">
        <v>1791</v>
      </c>
      <c r="F221" s="201" t="s">
        <v>1798</v>
      </c>
      <c r="G221" s="201" t="s">
        <v>1799</v>
      </c>
      <c r="H221" s="200" t="s">
        <v>1800</v>
      </c>
      <c r="I221" s="199" t="s">
        <v>1801</v>
      </c>
      <c r="J221" s="202" t="s">
        <v>1802</v>
      </c>
      <c r="K221" s="203" t="s">
        <v>44241</v>
      </c>
      <c r="L221" s="200" t="s">
        <v>60</v>
      </c>
      <c r="M221" s="200" t="s">
        <v>61</v>
      </c>
      <c r="N221" s="200" t="s">
        <v>19789</v>
      </c>
      <c r="O221" s="200" t="s">
        <v>31795</v>
      </c>
      <c r="P221" s="200" t="s">
        <v>31796</v>
      </c>
      <c r="Q221" s="200" t="s">
        <v>65</v>
      </c>
      <c r="R221" s="200" t="s">
        <v>1750</v>
      </c>
      <c r="S221" s="200" t="s">
        <v>1791</v>
      </c>
      <c r="T221" s="200" t="s">
        <v>657</v>
      </c>
      <c r="U221" s="203" t="s">
        <v>647</v>
      </c>
      <c r="V221" s="200">
        <v>1</v>
      </c>
      <c r="W221" s="200" t="s">
        <v>68</v>
      </c>
      <c r="X221" s="200" t="s">
        <v>69</v>
      </c>
      <c r="Y221" s="200" t="s">
        <v>648</v>
      </c>
      <c r="Z221" s="200" t="s">
        <v>649</v>
      </c>
      <c r="AA221" s="233" t="s">
        <v>650</v>
      </c>
      <c r="AB221" s="216">
        <v>46310</v>
      </c>
      <c r="AC221" s="200"/>
      <c r="AD221" s="229" t="s">
        <v>72</v>
      </c>
      <c r="AE221" s="184" t="s">
        <v>73</v>
      </c>
      <c r="AF221" s="185"/>
      <c r="AG221" s="186"/>
      <c r="AH221" s="187"/>
      <c r="AI221" s="187"/>
      <c r="AJ221" s="184" t="s">
        <v>73</v>
      </c>
      <c r="AK221" s="185"/>
      <c r="AL221" s="187"/>
      <c r="AM221" s="186"/>
      <c r="AN221" s="187"/>
      <c r="AO221" s="185" t="s">
        <v>79</v>
      </c>
      <c r="AP221" s="187"/>
      <c r="AQ221" s="188"/>
      <c r="AR221" s="188"/>
      <c r="AS221" s="188"/>
    </row>
    <row r="222" spans="1:45" s="189" customFormat="1" ht="30" hidden="1" customHeight="1">
      <c r="A222" s="199" t="s">
        <v>632</v>
      </c>
      <c r="B222" s="200" t="s">
        <v>1749</v>
      </c>
      <c r="C222" s="200" t="s">
        <v>1750</v>
      </c>
      <c r="D222" s="200" t="s">
        <v>1790</v>
      </c>
      <c r="E222" s="200" t="s">
        <v>1791</v>
      </c>
      <c r="F222" s="201" t="s">
        <v>1804</v>
      </c>
      <c r="G222" s="201" t="s">
        <v>1805</v>
      </c>
      <c r="H222" s="200" t="s">
        <v>1806</v>
      </c>
      <c r="I222" s="199" t="s">
        <v>1807</v>
      </c>
      <c r="J222" s="202" t="s">
        <v>1808</v>
      </c>
      <c r="K222" s="203" t="s">
        <v>44242</v>
      </c>
      <c r="L222" s="200" t="s">
        <v>60</v>
      </c>
      <c r="M222" s="200" t="s">
        <v>61</v>
      </c>
      <c r="N222" s="200" t="s">
        <v>19789</v>
      </c>
      <c r="O222" s="200" t="s">
        <v>31795</v>
      </c>
      <c r="P222" s="200" t="s">
        <v>31796</v>
      </c>
      <c r="Q222" s="200" t="s">
        <v>65</v>
      </c>
      <c r="R222" s="200" t="s">
        <v>1750</v>
      </c>
      <c r="S222" s="200" t="s">
        <v>1791</v>
      </c>
      <c r="T222" s="200" t="s">
        <v>66</v>
      </c>
      <c r="U222" s="203" t="s">
        <v>1810</v>
      </c>
      <c r="V222" s="200">
        <v>1</v>
      </c>
      <c r="W222" s="200" t="s">
        <v>68</v>
      </c>
      <c r="X222" s="200" t="s">
        <v>69</v>
      </c>
      <c r="Y222" s="200" t="s">
        <v>648</v>
      </c>
      <c r="Z222" s="200" t="s">
        <v>649</v>
      </c>
      <c r="AA222" s="233" t="s">
        <v>650</v>
      </c>
      <c r="AB222" s="216">
        <v>46310</v>
      </c>
      <c r="AC222" s="200"/>
      <c r="AD222" s="229" t="s">
        <v>72</v>
      </c>
      <c r="AE222" s="184" t="s">
        <v>73</v>
      </c>
      <c r="AF222" s="185"/>
      <c r="AG222" s="186"/>
      <c r="AH222" s="187"/>
      <c r="AI222" s="187"/>
      <c r="AJ222" s="184" t="s">
        <v>73</v>
      </c>
      <c r="AK222" s="185"/>
      <c r="AL222" s="187"/>
      <c r="AM222" s="186"/>
      <c r="AN222" s="187"/>
      <c r="AO222" s="185" t="s">
        <v>79</v>
      </c>
      <c r="AP222" s="187"/>
      <c r="AQ222" s="188"/>
      <c r="AR222" s="188"/>
      <c r="AS222" s="188"/>
    </row>
    <row r="223" spans="1:45" s="189" customFormat="1" ht="30" hidden="1" customHeight="1">
      <c r="A223" s="199" t="s">
        <v>632</v>
      </c>
      <c r="B223" s="200" t="s">
        <v>1811</v>
      </c>
      <c r="C223" s="200" t="s">
        <v>1812</v>
      </c>
      <c r="D223" s="200" t="s">
        <v>635</v>
      </c>
      <c r="E223" s="200" t="s">
        <v>1813</v>
      </c>
      <c r="F223" s="201" t="s">
        <v>1814</v>
      </c>
      <c r="G223" s="201" t="s">
        <v>1815</v>
      </c>
      <c r="H223" s="200" t="s">
        <v>1816</v>
      </c>
      <c r="I223" s="199" t="s">
        <v>1817</v>
      </c>
      <c r="J223" s="202" t="s">
        <v>1818</v>
      </c>
      <c r="K223" s="203" t="s">
        <v>44243</v>
      </c>
      <c r="L223" s="200" t="s">
        <v>90</v>
      </c>
      <c r="M223" s="200" t="s">
        <v>61</v>
      </c>
      <c r="N223" s="200" t="s">
        <v>19789</v>
      </c>
      <c r="O223" s="200" t="s">
        <v>31795</v>
      </c>
      <c r="P223" s="200" t="s">
        <v>31796</v>
      </c>
      <c r="Q223" s="200" t="s">
        <v>65</v>
      </c>
      <c r="R223" s="200" t="s">
        <v>1812</v>
      </c>
      <c r="S223" s="200" t="s">
        <v>1813</v>
      </c>
      <c r="T223" s="200" t="s">
        <v>646</v>
      </c>
      <c r="U223" s="203" t="s">
        <v>647</v>
      </c>
      <c r="V223" s="200">
        <v>0.95</v>
      </c>
      <c r="W223" s="200" t="s">
        <v>68</v>
      </c>
      <c r="X223" s="200" t="s">
        <v>69</v>
      </c>
      <c r="Y223" s="200" t="s">
        <v>648</v>
      </c>
      <c r="Z223" s="200" t="s">
        <v>649</v>
      </c>
      <c r="AA223" s="233" t="s">
        <v>650</v>
      </c>
      <c r="AB223" s="216">
        <v>46310</v>
      </c>
      <c r="AC223" s="200"/>
      <c r="AD223" s="229" t="s">
        <v>72</v>
      </c>
      <c r="AE223" s="184" t="s">
        <v>73</v>
      </c>
      <c r="AF223" s="185"/>
      <c r="AG223" s="186"/>
      <c r="AH223" s="187"/>
      <c r="AI223" s="187"/>
      <c r="AJ223" s="184" t="s">
        <v>73</v>
      </c>
      <c r="AK223" s="185"/>
      <c r="AL223" s="187"/>
      <c r="AM223" s="186"/>
      <c r="AN223" s="187"/>
      <c r="AO223" s="185" t="s">
        <v>79</v>
      </c>
      <c r="AP223" s="187"/>
      <c r="AQ223" s="188"/>
      <c r="AR223" s="188"/>
      <c r="AS223" s="188"/>
    </row>
    <row r="224" spans="1:45" s="189" customFormat="1" ht="30" hidden="1" customHeight="1">
      <c r="A224" s="199" t="s">
        <v>632</v>
      </c>
      <c r="B224" s="200" t="s">
        <v>1811</v>
      </c>
      <c r="C224" s="200" t="s">
        <v>1812</v>
      </c>
      <c r="D224" s="200" t="s">
        <v>635</v>
      </c>
      <c r="E224" s="200" t="s">
        <v>1813</v>
      </c>
      <c r="F224" s="201" t="s">
        <v>1820</v>
      </c>
      <c r="G224" s="201" t="s">
        <v>1821</v>
      </c>
      <c r="H224" s="200" t="s">
        <v>1822</v>
      </c>
      <c r="I224" s="199" t="s">
        <v>1823</v>
      </c>
      <c r="J224" s="202" t="s">
        <v>1824</v>
      </c>
      <c r="K224" s="203" t="s">
        <v>44244</v>
      </c>
      <c r="L224" s="200" t="s">
        <v>60</v>
      </c>
      <c r="M224" s="200" t="s">
        <v>61</v>
      </c>
      <c r="N224" s="200" t="s">
        <v>19789</v>
      </c>
      <c r="O224" s="200" t="s">
        <v>31795</v>
      </c>
      <c r="P224" s="200" t="s">
        <v>31796</v>
      </c>
      <c r="Q224" s="200" t="s">
        <v>65</v>
      </c>
      <c r="R224" s="200" t="s">
        <v>1812</v>
      </c>
      <c r="S224" s="200" t="s">
        <v>1813</v>
      </c>
      <c r="T224" s="200" t="s">
        <v>657</v>
      </c>
      <c r="U224" s="203" t="s">
        <v>647</v>
      </c>
      <c r="V224" s="200">
        <v>1</v>
      </c>
      <c r="W224" s="200" t="s">
        <v>68</v>
      </c>
      <c r="X224" s="200" t="s">
        <v>69</v>
      </c>
      <c r="Y224" s="200" t="s">
        <v>648</v>
      </c>
      <c r="Z224" s="200" t="s">
        <v>649</v>
      </c>
      <c r="AA224" s="233" t="s">
        <v>650</v>
      </c>
      <c r="AB224" s="216">
        <v>46310</v>
      </c>
      <c r="AC224" s="200"/>
      <c r="AD224" s="229" t="s">
        <v>72</v>
      </c>
      <c r="AE224" s="184" t="s">
        <v>73</v>
      </c>
      <c r="AF224" s="185"/>
      <c r="AG224" s="186"/>
      <c r="AH224" s="187"/>
      <c r="AI224" s="187"/>
      <c r="AJ224" s="184" t="s">
        <v>73</v>
      </c>
      <c r="AK224" s="185"/>
      <c r="AL224" s="187"/>
      <c r="AM224" s="186"/>
      <c r="AN224" s="187"/>
      <c r="AO224" s="185" t="s">
        <v>79</v>
      </c>
      <c r="AP224" s="187"/>
      <c r="AQ224" s="188"/>
      <c r="AR224" s="188"/>
      <c r="AS224" s="188"/>
    </row>
    <row r="225" spans="1:45" s="189" customFormat="1" ht="30" hidden="1" customHeight="1">
      <c r="A225" s="199" t="s">
        <v>632</v>
      </c>
      <c r="B225" s="200" t="s">
        <v>1811</v>
      </c>
      <c r="C225" s="200" t="s">
        <v>1812</v>
      </c>
      <c r="D225" s="200" t="s">
        <v>635</v>
      </c>
      <c r="E225" s="200" t="s">
        <v>1813</v>
      </c>
      <c r="F225" s="201" t="s">
        <v>1826</v>
      </c>
      <c r="G225" s="201" t="s">
        <v>1827</v>
      </c>
      <c r="H225" s="200" t="s">
        <v>1828</v>
      </c>
      <c r="I225" s="199" t="s">
        <v>1829</v>
      </c>
      <c r="J225" s="202" t="s">
        <v>1830</v>
      </c>
      <c r="K225" s="203" t="s">
        <v>44245</v>
      </c>
      <c r="L225" s="200" t="s">
        <v>60</v>
      </c>
      <c r="M225" s="200" t="s">
        <v>61</v>
      </c>
      <c r="N225" s="200" t="s">
        <v>19789</v>
      </c>
      <c r="O225" s="200" t="s">
        <v>31795</v>
      </c>
      <c r="P225" s="200" t="s">
        <v>31796</v>
      </c>
      <c r="Q225" s="200" t="s">
        <v>65</v>
      </c>
      <c r="R225" s="200" t="s">
        <v>1812</v>
      </c>
      <c r="S225" s="200" t="s">
        <v>1813</v>
      </c>
      <c r="T225" s="200" t="s">
        <v>66</v>
      </c>
      <c r="U225" s="203" t="s">
        <v>1832</v>
      </c>
      <c r="V225" s="200">
        <v>1</v>
      </c>
      <c r="W225" s="200" t="s">
        <v>68</v>
      </c>
      <c r="X225" s="200" t="s">
        <v>69</v>
      </c>
      <c r="Y225" s="200" t="s">
        <v>648</v>
      </c>
      <c r="Z225" s="200" t="s">
        <v>649</v>
      </c>
      <c r="AA225" s="233" t="s">
        <v>650</v>
      </c>
      <c r="AB225" s="216">
        <v>46310</v>
      </c>
      <c r="AC225" s="200"/>
      <c r="AD225" s="229" t="s">
        <v>72</v>
      </c>
      <c r="AE225" s="184" t="s">
        <v>73</v>
      </c>
      <c r="AF225" s="185"/>
      <c r="AG225" s="186"/>
      <c r="AH225" s="187"/>
      <c r="AI225" s="187"/>
      <c r="AJ225" s="184" t="s">
        <v>73</v>
      </c>
      <c r="AK225" s="185"/>
      <c r="AL225" s="187"/>
      <c r="AM225" s="186"/>
      <c r="AN225" s="187"/>
      <c r="AO225" s="185" t="s">
        <v>79</v>
      </c>
      <c r="AP225" s="187"/>
      <c r="AQ225" s="188"/>
      <c r="AR225" s="188"/>
      <c r="AS225" s="188"/>
    </row>
    <row r="226" spans="1:45" s="189" customFormat="1" ht="30" hidden="1" customHeight="1">
      <c r="A226" s="199" t="s">
        <v>632</v>
      </c>
      <c r="B226" s="200" t="s">
        <v>1811</v>
      </c>
      <c r="C226" s="200" t="s">
        <v>1812</v>
      </c>
      <c r="D226" s="200" t="s">
        <v>1833</v>
      </c>
      <c r="E226" s="200" t="s">
        <v>1834</v>
      </c>
      <c r="F226" s="201" t="s">
        <v>1835</v>
      </c>
      <c r="G226" s="201" t="s">
        <v>1836</v>
      </c>
      <c r="H226" s="200" t="s">
        <v>1837</v>
      </c>
      <c r="I226" s="199" t="s">
        <v>1838</v>
      </c>
      <c r="J226" s="202" t="s">
        <v>1839</v>
      </c>
      <c r="K226" s="203" t="s">
        <v>44246</v>
      </c>
      <c r="L226" s="200" t="s">
        <v>90</v>
      </c>
      <c r="M226" s="200" t="s">
        <v>61</v>
      </c>
      <c r="N226" s="200" t="s">
        <v>19789</v>
      </c>
      <c r="O226" s="200" t="s">
        <v>31795</v>
      </c>
      <c r="P226" s="200" t="s">
        <v>31796</v>
      </c>
      <c r="Q226" s="200" t="s">
        <v>65</v>
      </c>
      <c r="R226" s="200" t="s">
        <v>1812</v>
      </c>
      <c r="S226" s="200" t="s">
        <v>1834</v>
      </c>
      <c r="T226" s="200" t="s">
        <v>646</v>
      </c>
      <c r="U226" s="203" t="s">
        <v>647</v>
      </c>
      <c r="V226" s="200">
        <v>0.95</v>
      </c>
      <c r="W226" s="200" t="s">
        <v>68</v>
      </c>
      <c r="X226" s="200" t="s">
        <v>69</v>
      </c>
      <c r="Y226" s="200" t="s">
        <v>648</v>
      </c>
      <c r="Z226" s="200" t="s">
        <v>649</v>
      </c>
      <c r="AA226" s="233" t="s">
        <v>650</v>
      </c>
      <c r="AB226" s="216">
        <v>46310</v>
      </c>
      <c r="AC226" s="200"/>
      <c r="AD226" s="229" t="s">
        <v>72</v>
      </c>
      <c r="AE226" s="184" t="s">
        <v>73</v>
      </c>
      <c r="AF226" s="185"/>
      <c r="AG226" s="186"/>
      <c r="AH226" s="187"/>
      <c r="AI226" s="187"/>
      <c r="AJ226" s="184" t="s">
        <v>73</v>
      </c>
      <c r="AK226" s="185"/>
      <c r="AL226" s="187"/>
      <c r="AM226" s="186"/>
      <c r="AN226" s="187"/>
      <c r="AO226" s="185" t="s">
        <v>79</v>
      </c>
      <c r="AP226" s="187"/>
      <c r="AQ226" s="188"/>
      <c r="AR226" s="188"/>
      <c r="AS226" s="188"/>
    </row>
    <row r="227" spans="1:45" s="189" customFormat="1" ht="30" hidden="1" customHeight="1">
      <c r="A227" s="199" t="s">
        <v>632</v>
      </c>
      <c r="B227" s="200" t="s">
        <v>1811</v>
      </c>
      <c r="C227" s="200" t="s">
        <v>1812</v>
      </c>
      <c r="D227" s="200" t="s">
        <v>1833</v>
      </c>
      <c r="E227" s="200" t="s">
        <v>1834</v>
      </c>
      <c r="F227" s="201" t="s">
        <v>1841</v>
      </c>
      <c r="G227" s="201" t="s">
        <v>1842</v>
      </c>
      <c r="H227" s="200" t="s">
        <v>1843</v>
      </c>
      <c r="I227" s="199" t="s">
        <v>1844</v>
      </c>
      <c r="J227" s="202" t="s">
        <v>1845</v>
      </c>
      <c r="K227" s="203" t="s">
        <v>44247</v>
      </c>
      <c r="L227" s="200" t="s">
        <v>60</v>
      </c>
      <c r="M227" s="200" t="s">
        <v>61</v>
      </c>
      <c r="N227" s="200" t="s">
        <v>19789</v>
      </c>
      <c r="O227" s="200" t="s">
        <v>31795</v>
      </c>
      <c r="P227" s="200" t="s">
        <v>31796</v>
      </c>
      <c r="Q227" s="200" t="s">
        <v>65</v>
      </c>
      <c r="R227" s="200" t="s">
        <v>1812</v>
      </c>
      <c r="S227" s="200" t="s">
        <v>1834</v>
      </c>
      <c r="T227" s="200" t="s">
        <v>657</v>
      </c>
      <c r="U227" s="203" t="s">
        <v>647</v>
      </c>
      <c r="V227" s="200">
        <v>1</v>
      </c>
      <c r="W227" s="200" t="s">
        <v>68</v>
      </c>
      <c r="X227" s="200" t="s">
        <v>69</v>
      </c>
      <c r="Y227" s="200" t="s">
        <v>648</v>
      </c>
      <c r="Z227" s="200" t="s">
        <v>649</v>
      </c>
      <c r="AA227" s="233" t="s">
        <v>650</v>
      </c>
      <c r="AB227" s="216">
        <v>46310</v>
      </c>
      <c r="AC227" s="200"/>
      <c r="AD227" s="229" t="s">
        <v>72</v>
      </c>
      <c r="AE227" s="184" t="s">
        <v>73</v>
      </c>
      <c r="AF227" s="185"/>
      <c r="AG227" s="186"/>
      <c r="AH227" s="187"/>
      <c r="AI227" s="187"/>
      <c r="AJ227" s="184" t="s">
        <v>73</v>
      </c>
      <c r="AK227" s="185"/>
      <c r="AL227" s="187"/>
      <c r="AM227" s="186"/>
      <c r="AN227" s="187"/>
      <c r="AO227" s="185" t="s">
        <v>79</v>
      </c>
      <c r="AP227" s="187"/>
      <c r="AQ227" s="188"/>
      <c r="AR227" s="188"/>
      <c r="AS227" s="188"/>
    </row>
    <row r="228" spans="1:45" s="189" customFormat="1" ht="30" hidden="1" customHeight="1">
      <c r="A228" s="199" t="s">
        <v>632</v>
      </c>
      <c r="B228" s="200" t="s">
        <v>1811</v>
      </c>
      <c r="C228" s="200" t="s">
        <v>1812</v>
      </c>
      <c r="D228" s="200" t="s">
        <v>1833</v>
      </c>
      <c r="E228" s="200" t="s">
        <v>1834</v>
      </c>
      <c r="F228" s="201" t="s">
        <v>1847</v>
      </c>
      <c r="G228" s="201" t="s">
        <v>1848</v>
      </c>
      <c r="H228" s="200" t="s">
        <v>1849</v>
      </c>
      <c r="I228" s="199" t="s">
        <v>1850</v>
      </c>
      <c r="J228" s="202" t="s">
        <v>1851</v>
      </c>
      <c r="K228" s="203" t="s">
        <v>44248</v>
      </c>
      <c r="L228" s="200" t="s">
        <v>1071</v>
      </c>
      <c r="M228" s="200" t="s">
        <v>61</v>
      </c>
      <c r="N228" s="200" t="s">
        <v>19789</v>
      </c>
      <c r="O228" s="200" t="s">
        <v>31795</v>
      </c>
      <c r="P228" s="200" t="s">
        <v>31796</v>
      </c>
      <c r="Q228" s="200" t="s">
        <v>65</v>
      </c>
      <c r="R228" s="200" t="s">
        <v>1812</v>
      </c>
      <c r="S228" s="200" t="s">
        <v>1834</v>
      </c>
      <c r="T228" s="200" t="s">
        <v>66</v>
      </c>
      <c r="U228" s="203" t="s">
        <v>1853</v>
      </c>
      <c r="V228" s="200">
        <v>0.95</v>
      </c>
      <c r="W228" s="200" t="s">
        <v>68</v>
      </c>
      <c r="X228" s="200" t="s">
        <v>69</v>
      </c>
      <c r="Y228" s="200" t="s">
        <v>648</v>
      </c>
      <c r="Z228" s="200" t="s">
        <v>649</v>
      </c>
      <c r="AA228" s="233" t="s">
        <v>650</v>
      </c>
      <c r="AB228" s="216">
        <v>46310</v>
      </c>
      <c r="AC228" s="200"/>
      <c r="AD228" s="229" t="s">
        <v>72</v>
      </c>
      <c r="AE228" s="184" t="s">
        <v>73</v>
      </c>
      <c r="AF228" s="185"/>
      <c r="AG228" s="186"/>
      <c r="AH228" s="187"/>
      <c r="AI228" s="187"/>
      <c r="AJ228" s="184" t="s">
        <v>73</v>
      </c>
      <c r="AK228" s="185"/>
      <c r="AL228" s="187"/>
      <c r="AM228" s="186"/>
      <c r="AN228" s="187"/>
      <c r="AO228" s="185" t="s">
        <v>79</v>
      </c>
      <c r="AP228" s="187"/>
      <c r="AQ228" s="188"/>
      <c r="AR228" s="188"/>
      <c r="AS228" s="188"/>
    </row>
    <row r="229" spans="1:45" s="189" customFormat="1" ht="30" hidden="1" customHeight="1">
      <c r="A229" s="199" t="s">
        <v>632</v>
      </c>
      <c r="B229" s="200" t="s">
        <v>1811</v>
      </c>
      <c r="C229" s="200" t="s">
        <v>1812</v>
      </c>
      <c r="D229" s="200" t="s">
        <v>1854</v>
      </c>
      <c r="E229" s="200" t="s">
        <v>1855</v>
      </c>
      <c r="F229" s="201" t="s">
        <v>1856</v>
      </c>
      <c r="G229" s="201" t="s">
        <v>1857</v>
      </c>
      <c r="H229" s="200" t="s">
        <v>1858</v>
      </c>
      <c r="I229" s="199" t="s">
        <v>1859</v>
      </c>
      <c r="J229" s="202" t="s">
        <v>1860</v>
      </c>
      <c r="K229" s="203" t="s">
        <v>44249</v>
      </c>
      <c r="L229" s="200" t="s">
        <v>90</v>
      </c>
      <c r="M229" s="200" t="s">
        <v>61</v>
      </c>
      <c r="N229" s="200" t="s">
        <v>19789</v>
      </c>
      <c r="O229" s="200" t="s">
        <v>31795</v>
      </c>
      <c r="P229" s="200" t="s">
        <v>31796</v>
      </c>
      <c r="Q229" s="200" t="s">
        <v>65</v>
      </c>
      <c r="R229" s="200" t="s">
        <v>1812</v>
      </c>
      <c r="S229" s="200" t="s">
        <v>1855</v>
      </c>
      <c r="T229" s="200" t="s">
        <v>646</v>
      </c>
      <c r="U229" s="203" t="s">
        <v>647</v>
      </c>
      <c r="V229" s="200">
        <v>0.95</v>
      </c>
      <c r="W229" s="200" t="s">
        <v>68</v>
      </c>
      <c r="X229" s="200" t="s">
        <v>69</v>
      </c>
      <c r="Y229" s="200" t="s">
        <v>648</v>
      </c>
      <c r="Z229" s="200" t="s">
        <v>649</v>
      </c>
      <c r="AA229" s="233" t="s">
        <v>650</v>
      </c>
      <c r="AB229" s="216">
        <v>46310</v>
      </c>
      <c r="AC229" s="200"/>
      <c r="AD229" s="229" t="s">
        <v>72</v>
      </c>
      <c r="AE229" s="184" t="s">
        <v>73</v>
      </c>
      <c r="AF229" s="185"/>
      <c r="AG229" s="186"/>
      <c r="AH229" s="187"/>
      <c r="AI229" s="187"/>
      <c r="AJ229" s="184" t="s">
        <v>73</v>
      </c>
      <c r="AK229" s="185"/>
      <c r="AL229" s="187"/>
      <c r="AM229" s="186"/>
      <c r="AN229" s="187"/>
      <c r="AO229" s="185" t="s">
        <v>79</v>
      </c>
      <c r="AP229" s="187"/>
      <c r="AQ229" s="188"/>
      <c r="AR229" s="188"/>
      <c r="AS229" s="188"/>
    </row>
    <row r="230" spans="1:45" s="189" customFormat="1" ht="30" hidden="1" customHeight="1">
      <c r="A230" s="199" t="s">
        <v>632</v>
      </c>
      <c r="B230" s="200" t="s">
        <v>1811</v>
      </c>
      <c r="C230" s="200" t="s">
        <v>1812</v>
      </c>
      <c r="D230" s="200" t="s">
        <v>1854</v>
      </c>
      <c r="E230" s="200" t="s">
        <v>1855</v>
      </c>
      <c r="F230" s="201" t="s">
        <v>1862</v>
      </c>
      <c r="G230" s="201" t="s">
        <v>1863</v>
      </c>
      <c r="H230" s="200" t="s">
        <v>1864</v>
      </c>
      <c r="I230" s="199" t="s">
        <v>1865</v>
      </c>
      <c r="J230" s="202" t="s">
        <v>1866</v>
      </c>
      <c r="K230" s="203" t="s">
        <v>44250</v>
      </c>
      <c r="L230" s="200" t="s">
        <v>60</v>
      </c>
      <c r="M230" s="200" t="s">
        <v>61</v>
      </c>
      <c r="N230" s="200" t="s">
        <v>19789</v>
      </c>
      <c r="O230" s="200" t="s">
        <v>31795</v>
      </c>
      <c r="P230" s="200" t="s">
        <v>31796</v>
      </c>
      <c r="Q230" s="200" t="s">
        <v>65</v>
      </c>
      <c r="R230" s="200" t="s">
        <v>1812</v>
      </c>
      <c r="S230" s="200" t="s">
        <v>1855</v>
      </c>
      <c r="T230" s="200" t="s">
        <v>657</v>
      </c>
      <c r="U230" s="203" t="s">
        <v>647</v>
      </c>
      <c r="V230" s="200">
        <v>1</v>
      </c>
      <c r="W230" s="200" t="s">
        <v>68</v>
      </c>
      <c r="X230" s="200" t="s">
        <v>69</v>
      </c>
      <c r="Y230" s="200" t="s">
        <v>648</v>
      </c>
      <c r="Z230" s="200" t="s">
        <v>649</v>
      </c>
      <c r="AA230" s="233" t="s">
        <v>650</v>
      </c>
      <c r="AB230" s="216">
        <v>46310</v>
      </c>
      <c r="AC230" s="200"/>
      <c r="AD230" s="229" t="s">
        <v>72</v>
      </c>
      <c r="AE230" s="184" t="s">
        <v>73</v>
      </c>
      <c r="AF230" s="185"/>
      <c r="AG230" s="186"/>
      <c r="AH230" s="187"/>
      <c r="AI230" s="187"/>
      <c r="AJ230" s="184" t="s">
        <v>73</v>
      </c>
      <c r="AK230" s="185"/>
      <c r="AL230" s="187"/>
      <c r="AM230" s="186"/>
      <c r="AN230" s="187"/>
      <c r="AO230" s="185" t="s">
        <v>79</v>
      </c>
      <c r="AP230" s="187"/>
      <c r="AQ230" s="188"/>
      <c r="AR230" s="188"/>
      <c r="AS230" s="188"/>
    </row>
    <row r="231" spans="1:45" s="189" customFormat="1" ht="30" hidden="1" customHeight="1">
      <c r="A231" s="199" t="s">
        <v>632</v>
      </c>
      <c r="B231" s="200" t="s">
        <v>1811</v>
      </c>
      <c r="C231" s="200" t="s">
        <v>1812</v>
      </c>
      <c r="D231" s="200" t="s">
        <v>1854</v>
      </c>
      <c r="E231" s="200" t="s">
        <v>1855</v>
      </c>
      <c r="F231" s="201" t="s">
        <v>1868</v>
      </c>
      <c r="G231" s="201" t="s">
        <v>1869</v>
      </c>
      <c r="H231" s="200" t="s">
        <v>1870</v>
      </c>
      <c r="I231" s="199" t="s">
        <v>1871</v>
      </c>
      <c r="J231" s="202" t="s">
        <v>1872</v>
      </c>
      <c r="K231" s="203" t="s">
        <v>44251</v>
      </c>
      <c r="L231" s="200" t="s">
        <v>60</v>
      </c>
      <c r="M231" s="200" t="s">
        <v>61</v>
      </c>
      <c r="N231" s="200" t="s">
        <v>19789</v>
      </c>
      <c r="O231" s="200" t="s">
        <v>31795</v>
      </c>
      <c r="P231" s="200" t="s">
        <v>31796</v>
      </c>
      <c r="Q231" s="200" t="s">
        <v>65</v>
      </c>
      <c r="R231" s="200" t="s">
        <v>1812</v>
      </c>
      <c r="S231" s="200" t="s">
        <v>1855</v>
      </c>
      <c r="T231" s="200" t="s">
        <v>852</v>
      </c>
      <c r="U231" s="203" t="s">
        <v>1874</v>
      </c>
      <c r="V231" s="200">
        <v>1</v>
      </c>
      <c r="W231" s="200" t="s">
        <v>68</v>
      </c>
      <c r="X231" s="200" t="s">
        <v>69</v>
      </c>
      <c r="Y231" s="200" t="s">
        <v>648</v>
      </c>
      <c r="Z231" s="200" t="s">
        <v>649</v>
      </c>
      <c r="AA231" s="233" t="s">
        <v>650</v>
      </c>
      <c r="AB231" s="216">
        <v>46310</v>
      </c>
      <c r="AC231" s="200"/>
      <c r="AD231" s="229" t="s">
        <v>72</v>
      </c>
      <c r="AE231" s="184" t="s">
        <v>73</v>
      </c>
      <c r="AF231" s="185"/>
      <c r="AG231" s="186"/>
      <c r="AH231" s="187"/>
      <c r="AI231" s="187"/>
      <c r="AJ231" s="184" t="s">
        <v>73</v>
      </c>
      <c r="AK231" s="185"/>
      <c r="AL231" s="187"/>
      <c r="AM231" s="186"/>
      <c r="AN231" s="187"/>
      <c r="AO231" s="185" t="s">
        <v>79</v>
      </c>
      <c r="AP231" s="187"/>
      <c r="AQ231" s="188"/>
      <c r="AR231" s="188"/>
      <c r="AS231" s="188"/>
    </row>
    <row r="232" spans="1:45" s="189" customFormat="1" ht="30" hidden="1" customHeight="1">
      <c r="A232" s="199" t="s">
        <v>632</v>
      </c>
      <c r="B232" s="200" t="s">
        <v>1875</v>
      </c>
      <c r="C232" s="200" t="s">
        <v>1876</v>
      </c>
      <c r="D232" s="200" t="s">
        <v>686</v>
      </c>
      <c r="E232" s="200" t="s">
        <v>1877</v>
      </c>
      <c r="F232" s="201" t="s">
        <v>1878</v>
      </c>
      <c r="G232" s="201" t="s">
        <v>1879</v>
      </c>
      <c r="H232" s="200" t="s">
        <v>1880</v>
      </c>
      <c r="I232" s="199" t="s">
        <v>1881</v>
      </c>
      <c r="J232" s="202" t="s">
        <v>1882</v>
      </c>
      <c r="K232" s="203" t="s">
        <v>44252</v>
      </c>
      <c r="L232" s="200" t="s">
        <v>90</v>
      </c>
      <c r="M232" s="200" t="s">
        <v>61</v>
      </c>
      <c r="N232" s="200" t="s">
        <v>19789</v>
      </c>
      <c r="O232" s="200" t="s">
        <v>31795</v>
      </c>
      <c r="P232" s="200" t="s">
        <v>31796</v>
      </c>
      <c r="Q232" s="200" t="s">
        <v>65</v>
      </c>
      <c r="R232" s="200" t="s">
        <v>1876</v>
      </c>
      <c r="S232" s="200" t="s">
        <v>1877</v>
      </c>
      <c r="T232" s="200" t="s">
        <v>646</v>
      </c>
      <c r="U232" s="203" t="s">
        <v>647</v>
      </c>
      <c r="V232" s="200">
        <v>0.95</v>
      </c>
      <c r="W232" s="200" t="s">
        <v>68</v>
      </c>
      <c r="X232" s="200" t="s">
        <v>69</v>
      </c>
      <c r="Y232" s="200" t="s">
        <v>648</v>
      </c>
      <c r="Z232" s="200" t="s">
        <v>649</v>
      </c>
      <c r="AA232" s="233" t="s">
        <v>650</v>
      </c>
      <c r="AB232" s="216">
        <v>46310</v>
      </c>
      <c r="AC232" s="200"/>
      <c r="AD232" s="229" t="s">
        <v>72</v>
      </c>
      <c r="AE232" s="184" t="s">
        <v>73</v>
      </c>
      <c r="AF232" s="185"/>
      <c r="AG232" s="186"/>
      <c r="AH232" s="187"/>
      <c r="AI232" s="187"/>
      <c r="AJ232" s="184" t="s">
        <v>73</v>
      </c>
      <c r="AK232" s="185"/>
      <c r="AL232" s="187"/>
      <c r="AM232" s="186"/>
      <c r="AN232" s="187"/>
      <c r="AO232" s="185" t="s">
        <v>79</v>
      </c>
      <c r="AP232" s="187"/>
      <c r="AQ232" s="188"/>
      <c r="AR232" s="188"/>
      <c r="AS232" s="188"/>
    </row>
    <row r="233" spans="1:45" s="189" customFormat="1" ht="30" hidden="1" customHeight="1">
      <c r="A233" s="199" t="s">
        <v>632</v>
      </c>
      <c r="B233" s="200" t="s">
        <v>1875</v>
      </c>
      <c r="C233" s="200" t="s">
        <v>1876</v>
      </c>
      <c r="D233" s="200" t="s">
        <v>686</v>
      </c>
      <c r="E233" s="200" t="s">
        <v>1877</v>
      </c>
      <c r="F233" s="201" t="s">
        <v>1884</v>
      </c>
      <c r="G233" s="201" t="s">
        <v>1885</v>
      </c>
      <c r="H233" s="200" t="s">
        <v>1886</v>
      </c>
      <c r="I233" s="199" t="s">
        <v>1887</v>
      </c>
      <c r="J233" s="202" t="s">
        <v>1888</v>
      </c>
      <c r="K233" s="203" t="s">
        <v>44253</v>
      </c>
      <c r="L233" s="200" t="s">
        <v>60</v>
      </c>
      <c r="M233" s="200" t="s">
        <v>61</v>
      </c>
      <c r="N233" s="200" t="s">
        <v>19789</v>
      </c>
      <c r="O233" s="200" t="s">
        <v>31795</v>
      </c>
      <c r="P233" s="200" t="s">
        <v>31796</v>
      </c>
      <c r="Q233" s="200" t="s">
        <v>65</v>
      </c>
      <c r="R233" s="200" t="s">
        <v>1876</v>
      </c>
      <c r="S233" s="200" t="s">
        <v>1877</v>
      </c>
      <c r="T233" s="200" t="s">
        <v>657</v>
      </c>
      <c r="U233" s="203" t="s">
        <v>647</v>
      </c>
      <c r="V233" s="200">
        <v>1</v>
      </c>
      <c r="W233" s="200" t="s">
        <v>68</v>
      </c>
      <c r="X233" s="200" t="s">
        <v>69</v>
      </c>
      <c r="Y233" s="200" t="s">
        <v>648</v>
      </c>
      <c r="Z233" s="200" t="s">
        <v>649</v>
      </c>
      <c r="AA233" s="233" t="s">
        <v>650</v>
      </c>
      <c r="AB233" s="216">
        <v>46310</v>
      </c>
      <c r="AC233" s="200"/>
      <c r="AD233" s="229" t="s">
        <v>72</v>
      </c>
      <c r="AE233" s="184" t="s">
        <v>73</v>
      </c>
      <c r="AF233" s="185"/>
      <c r="AG233" s="186"/>
      <c r="AH233" s="187"/>
      <c r="AI233" s="187"/>
      <c r="AJ233" s="184" t="s">
        <v>73</v>
      </c>
      <c r="AK233" s="185"/>
      <c r="AL233" s="187"/>
      <c r="AM233" s="186"/>
      <c r="AN233" s="187"/>
      <c r="AO233" s="185" t="s">
        <v>79</v>
      </c>
      <c r="AP233" s="187"/>
      <c r="AQ233" s="188"/>
      <c r="AR233" s="188"/>
      <c r="AS233" s="188"/>
    </row>
    <row r="234" spans="1:45" s="189" customFormat="1" ht="30" hidden="1" customHeight="1">
      <c r="A234" s="199" t="s">
        <v>632</v>
      </c>
      <c r="B234" s="200" t="s">
        <v>1875</v>
      </c>
      <c r="C234" s="200" t="s">
        <v>1876</v>
      </c>
      <c r="D234" s="200" t="s">
        <v>686</v>
      </c>
      <c r="E234" s="200" t="s">
        <v>1877</v>
      </c>
      <c r="F234" s="201" t="s">
        <v>1890</v>
      </c>
      <c r="G234" s="201" t="s">
        <v>1891</v>
      </c>
      <c r="H234" s="200" t="s">
        <v>1892</v>
      </c>
      <c r="I234" s="199" t="s">
        <v>1893</v>
      </c>
      <c r="J234" s="202" t="s">
        <v>1894</v>
      </c>
      <c r="K234" s="203" t="s">
        <v>44254</v>
      </c>
      <c r="L234" s="200" t="s">
        <v>60</v>
      </c>
      <c r="M234" s="200" t="s">
        <v>61</v>
      </c>
      <c r="N234" s="200" t="s">
        <v>19789</v>
      </c>
      <c r="O234" s="200" t="s">
        <v>31795</v>
      </c>
      <c r="P234" s="200" t="s">
        <v>31796</v>
      </c>
      <c r="Q234" s="200" t="s">
        <v>65</v>
      </c>
      <c r="R234" s="200" t="s">
        <v>1876</v>
      </c>
      <c r="S234" s="200" t="s">
        <v>1877</v>
      </c>
      <c r="T234" s="200" t="s">
        <v>852</v>
      </c>
      <c r="U234" s="203" t="s">
        <v>1896</v>
      </c>
      <c r="V234" s="200">
        <v>1</v>
      </c>
      <c r="W234" s="200" t="s">
        <v>68</v>
      </c>
      <c r="X234" s="200" t="s">
        <v>69</v>
      </c>
      <c r="Y234" s="200" t="s">
        <v>648</v>
      </c>
      <c r="Z234" s="200" t="s">
        <v>649</v>
      </c>
      <c r="AA234" s="233" t="s">
        <v>650</v>
      </c>
      <c r="AB234" s="216">
        <v>46310</v>
      </c>
      <c r="AC234" s="200"/>
      <c r="AD234" s="229" t="s">
        <v>72</v>
      </c>
      <c r="AE234" s="184" t="s">
        <v>73</v>
      </c>
      <c r="AF234" s="185"/>
      <c r="AG234" s="186"/>
      <c r="AH234" s="187"/>
      <c r="AI234" s="187"/>
      <c r="AJ234" s="184" t="s">
        <v>73</v>
      </c>
      <c r="AK234" s="185"/>
      <c r="AL234" s="187"/>
      <c r="AM234" s="186"/>
      <c r="AN234" s="187"/>
      <c r="AO234" s="185" t="s">
        <v>79</v>
      </c>
      <c r="AP234" s="187"/>
      <c r="AQ234" s="188"/>
      <c r="AR234" s="188"/>
      <c r="AS234" s="188"/>
    </row>
    <row r="235" spans="1:45" s="189" customFormat="1" ht="30" hidden="1" customHeight="1">
      <c r="A235" s="199" t="s">
        <v>632</v>
      </c>
      <c r="B235" s="200" t="s">
        <v>1875</v>
      </c>
      <c r="C235" s="200" t="s">
        <v>1876</v>
      </c>
      <c r="D235" s="200" t="s">
        <v>665</v>
      </c>
      <c r="E235" s="200" t="s">
        <v>1897</v>
      </c>
      <c r="F235" s="201" t="s">
        <v>1898</v>
      </c>
      <c r="G235" s="201" t="s">
        <v>1899</v>
      </c>
      <c r="H235" s="200" t="s">
        <v>1900</v>
      </c>
      <c r="I235" s="199" t="s">
        <v>1901</v>
      </c>
      <c r="J235" s="202" t="s">
        <v>1902</v>
      </c>
      <c r="K235" s="203" t="s">
        <v>44255</v>
      </c>
      <c r="L235" s="200" t="s">
        <v>90</v>
      </c>
      <c r="M235" s="200" t="s">
        <v>61</v>
      </c>
      <c r="N235" s="200" t="s">
        <v>19789</v>
      </c>
      <c r="O235" s="200" t="s">
        <v>31795</v>
      </c>
      <c r="P235" s="200" t="s">
        <v>31796</v>
      </c>
      <c r="Q235" s="200" t="s">
        <v>65</v>
      </c>
      <c r="R235" s="200" t="s">
        <v>1876</v>
      </c>
      <c r="S235" s="200" t="s">
        <v>1897</v>
      </c>
      <c r="T235" s="200" t="s">
        <v>646</v>
      </c>
      <c r="U235" s="203" t="s">
        <v>647</v>
      </c>
      <c r="V235" s="200">
        <v>0.95</v>
      </c>
      <c r="W235" s="200" t="s">
        <v>68</v>
      </c>
      <c r="X235" s="200" t="s">
        <v>69</v>
      </c>
      <c r="Y235" s="200" t="s">
        <v>648</v>
      </c>
      <c r="Z235" s="200" t="s">
        <v>649</v>
      </c>
      <c r="AA235" s="233" t="s">
        <v>650</v>
      </c>
      <c r="AB235" s="216">
        <v>46310</v>
      </c>
      <c r="AC235" s="200"/>
      <c r="AD235" s="229" t="s">
        <v>72</v>
      </c>
      <c r="AE235" s="184" t="s">
        <v>73</v>
      </c>
      <c r="AF235" s="185"/>
      <c r="AG235" s="186"/>
      <c r="AH235" s="187"/>
      <c r="AI235" s="187"/>
      <c r="AJ235" s="184" t="s">
        <v>73</v>
      </c>
      <c r="AK235" s="185"/>
      <c r="AL235" s="187"/>
      <c r="AM235" s="186"/>
      <c r="AN235" s="187"/>
      <c r="AO235" s="185" t="s">
        <v>79</v>
      </c>
      <c r="AP235" s="187"/>
      <c r="AQ235" s="188"/>
      <c r="AR235" s="188"/>
      <c r="AS235" s="188"/>
    </row>
    <row r="236" spans="1:45" s="189" customFormat="1" ht="30" hidden="1" customHeight="1">
      <c r="A236" s="199" t="s">
        <v>632</v>
      </c>
      <c r="B236" s="200" t="s">
        <v>1875</v>
      </c>
      <c r="C236" s="200" t="s">
        <v>1876</v>
      </c>
      <c r="D236" s="200" t="s">
        <v>665</v>
      </c>
      <c r="E236" s="200" t="s">
        <v>1897</v>
      </c>
      <c r="F236" s="201" t="s">
        <v>1904</v>
      </c>
      <c r="G236" s="201" t="s">
        <v>1905</v>
      </c>
      <c r="H236" s="200" t="s">
        <v>1906</v>
      </c>
      <c r="I236" s="199" t="s">
        <v>1907</v>
      </c>
      <c r="J236" s="202" t="s">
        <v>1908</v>
      </c>
      <c r="K236" s="203" t="s">
        <v>44256</v>
      </c>
      <c r="L236" s="200" t="s">
        <v>60</v>
      </c>
      <c r="M236" s="200" t="s">
        <v>61</v>
      </c>
      <c r="N236" s="200" t="s">
        <v>19789</v>
      </c>
      <c r="O236" s="200" t="s">
        <v>31795</v>
      </c>
      <c r="P236" s="200" t="s">
        <v>31796</v>
      </c>
      <c r="Q236" s="200" t="s">
        <v>65</v>
      </c>
      <c r="R236" s="200" t="s">
        <v>1876</v>
      </c>
      <c r="S236" s="200" t="s">
        <v>1897</v>
      </c>
      <c r="T236" s="200" t="s">
        <v>657</v>
      </c>
      <c r="U236" s="203" t="s">
        <v>647</v>
      </c>
      <c r="V236" s="200">
        <v>1</v>
      </c>
      <c r="W236" s="200" t="s">
        <v>68</v>
      </c>
      <c r="X236" s="200" t="s">
        <v>69</v>
      </c>
      <c r="Y236" s="200" t="s">
        <v>648</v>
      </c>
      <c r="Z236" s="200" t="s">
        <v>649</v>
      </c>
      <c r="AA236" s="233" t="s">
        <v>650</v>
      </c>
      <c r="AB236" s="216">
        <v>46310</v>
      </c>
      <c r="AC236" s="200"/>
      <c r="AD236" s="229" t="s">
        <v>72</v>
      </c>
      <c r="AE236" s="184" t="s">
        <v>73</v>
      </c>
      <c r="AF236" s="185"/>
      <c r="AG236" s="186"/>
      <c r="AH236" s="187"/>
      <c r="AI236" s="187"/>
      <c r="AJ236" s="184" t="s">
        <v>73</v>
      </c>
      <c r="AK236" s="185"/>
      <c r="AL236" s="187"/>
      <c r="AM236" s="186"/>
      <c r="AN236" s="187"/>
      <c r="AO236" s="185" t="s">
        <v>79</v>
      </c>
      <c r="AP236" s="187"/>
      <c r="AQ236" s="188"/>
      <c r="AR236" s="188"/>
      <c r="AS236" s="188"/>
    </row>
    <row r="237" spans="1:45" s="189" customFormat="1" ht="30" hidden="1" customHeight="1">
      <c r="A237" s="199" t="s">
        <v>632</v>
      </c>
      <c r="B237" s="200" t="s">
        <v>1875</v>
      </c>
      <c r="C237" s="200" t="s">
        <v>1876</v>
      </c>
      <c r="D237" s="200" t="s">
        <v>665</v>
      </c>
      <c r="E237" s="200" t="s">
        <v>1897</v>
      </c>
      <c r="F237" s="201" t="s">
        <v>1910</v>
      </c>
      <c r="G237" s="201" t="s">
        <v>1911</v>
      </c>
      <c r="H237" s="200" t="s">
        <v>1912</v>
      </c>
      <c r="I237" s="199" t="s">
        <v>1913</v>
      </c>
      <c r="J237" s="202" t="s">
        <v>1914</v>
      </c>
      <c r="K237" s="203" t="s">
        <v>44257</v>
      </c>
      <c r="L237" s="200" t="s">
        <v>60</v>
      </c>
      <c r="M237" s="200" t="s">
        <v>61</v>
      </c>
      <c r="N237" s="200" t="s">
        <v>19789</v>
      </c>
      <c r="O237" s="200" t="s">
        <v>31795</v>
      </c>
      <c r="P237" s="200" t="s">
        <v>31796</v>
      </c>
      <c r="Q237" s="200" t="s">
        <v>65</v>
      </c>
      <c r="R237" s="200" t="s">
        <v>1876</v>
      </c>
      <c r="S237" s="200" t="s">
        <v>1897</v>
      </c>
      <c r="T237" s="200" t="s">
        <v>852</v>
      </c>
      <c r="U237" s="203" t="s">
        <v>1916</v>
      </c>
      <c r="V237" s="200">
        <v>1</v>
      </c>
      <c r="W237" s="200" t="s">
        <v>68</v>
      </c>
      <c r="X237" s="200" t="s">
        <v>69</v>
      </c>
      <c r="Y237" s="200" t="s">
        <v>648</v>
      </c>
      <c r="Z237" s="200" t="s">
        <v>649</v>
      </c>
      <c r="AA237" s="233" t="s">
        <v>650</v>
      </c>
      <c r="AB237" s="216">
        <v>46310</v>
      </c>
      <c r="AC237" s="200"/>
      <c r="AD237" s="229" t="s">
        <v>72</v>
      </c>
      <c r="AE237" s="184" t="s">
        <v>73</v>
      </c>
      <c r="AF237" s="185"/>
      <c r="AG237" s="186"/>
      <c r="AH237" s="187"/>
      <c r="AI237" s="187"/>
      <c r="AJ237" s="184" t="s">
        <v>73</v>
      </c>
      <c r="AK237" s="185"/>
      <c r="AL237" s="187"/>
      <c r="AM237" s="186"/>
      <c r="AN237" s="187"/>
      <c r="AO237" s="185" t="s">
        <v>79</v>
      </c>
      <c r="AP237" s="187"/>
      <c r="AQ237" s="188"/>
      <c r="AR237" s="188"/>
      <c r="AS237" s="188"/>
    </row>
    <row r="238" spans="1:45" s="189" customFormat="1" ht="30" hidden="1" customHeight="1">
      <c r="A238" s="199" t="s">
        <v>632</v>
      </c>
      <c r="B238" s="200" t="s">
        <v>1875</v>
      </c>
      <c r="C238" s="200" t="s">
        <v>1876</v>
      </c>
      <c r="D238" s="200" t="s">
        <v>665</v>
      </c>
      <c r="E238" s="200" t="s">
        <v>1897</v>
      </c>
      <c r="F238" s="201" t="s">
        <v>1917</v>
      </c>
      <c r="G238" s="201" t="s">
        <v>1918</v>
      </c>
      <c r="H238" s="200" t="s">
        <v>1919</v>
      </c>
      <c r="I238" s="199" t="s">
        <v>1920</v>
      </c>
      <c r="J238" s="202" t="s">
        <v>1921</v>
      </c>
      <c r="K238" s="203" t="s">
        <v>44258</v>
      </c>
      <c r="L238" s="200" t="s">
        <v>776</v>
      </c>
      <c r="M238" s="200" t="s">
        <v>61</v>
      </c>
      <c r="N238" s="200" t="s">
        <v>19789</v>
      </c>
      <c r="O238" s="200" t="s">
        <v>31795</v>
      </c>
      <c r="P238" s="200" t="s">
        <v>31796</v>
      </c>
      <c r="Q238" s="200" t="s">
        <v>65</v>
      </c>
      <c r="R238" s="200" t="s">
        <v>1876</v>
      </c>
      <c r="S238" s="200" t="s">
        <v>1897</v>
      </c>
      <c r="T238" s="200" t="s">
        <v>837</v>
      </c>
      <c r="U238" s="203" t="s">
        <v>647</v>
      </c>
      <c r="V238" s="200">
        <v>0.9</v>
      </c>
      <c r="W238" s="200" t="s">
        <v>68</v>
      </c>
      <c r="X238" s="200" t="s">
        <v>69</v>
      </c>
      <c r="Y238" s="200" t="s">
        <v>648</v>
      </c>
      <c r="Z238" s="200" t="s">
        <v>649</v>
      </c>
      <c r="AA238" s="233" t="s">
        <v>650</v>
      </c>
      <c r="AB238" s="216">
        <v>46310</v>
      </c>
      <c r="AC238" s="200"/>
      <c r="AD238" s="229" t="s">
        <v>72</v>
      </c>
      <c r="AE238" s="184" t="s">
        <v>73</v>
      </c>
      <c r="AF238" s="185"/>
      <c r="AG238" s="186"/>
      <c r="AH238" s="187"/>
      <c r="AI238" s="187"/>
      <c r="AJ238" s="184" t="s">
        <v>73</v>
      </c>
      <c r="AK238" s="185"/>
      <c r="AL238" s="187"/>
      <c r="AM238" s="186"/>
      <c r="AN238" s="187"/>
      <c r="AO238" s="185" t="s">
        <v>79</v>
      </c>
      <c r="AP238" s="187"/>
      <c r="AQ238" s="188"/>
      <c r="AR238" s="188"/>
      <c r="AS238" s="188"/>
    </row>
    <row r="239" spans="1:45" s="189" customFormat="1" ht="30" hidden="1" customHeight="1">
      <c r="A239" s="199" t="s">
        <v>632</v>
      </c>
      <c r="B239" s="200" t="s">
        <v>1875</v>
      </c>
      <c r="C239" s="200" t="s">
        <v>1876</v>
      </c>
      <c r="D239" s="200" t="s">
        <v>1923</v>
      </c>
      <c r="E239" s="200" t="s">
        <v>1924</v>
      </c>
      <c r="F239" s="201" t="s">
        <v>1925</v>
      </c>
      <c r="G239" s="201" t="s">
        <v>1926</v>
      </c>
      <c r="H239" s="200" t="s">
        <v>1927</v>
      </c>
      <c r="I239" s="199" t="s">
        <v>1928</v>
      </c>
      <c r="J239" s="202" t="s">
        <v>1929</v>
      </c>
      <c r="K239" s="203" t="s">
        <v>44259</v>
      </c>
      <c r="L239" s="200" t="s">
        <v>90</v>
      </c>
      <c r="M239" s="200" t="s">
        <v>61</v>
      </c>
      <c r="N239" s="200" t="s">
        <v>19789</v>
      </c>
      <c r="O239" s="200" t="s">
        <v>31795</v>
      </c>
      <c r="P239" s="200" t="s">
        <v>31796</v>
      </c>
      <c r="Q239" s="200" t="s">
        <v>65</v>
      </c>
      <c r="R239" s="200" t="s">
        <v>1876</v>
      </c>
      <c r="S239" s="200" t="s">
        <v>1924</v>
      </c>
      <c r="T239" s="200" t="s">
        <v>646</v>
      </c>
      <c r="U239" s="203" t="s">
        <v>647</v>
      </c>
      <c r="V239" s="200">
        <v>0.95</v>
      </c>
      <c r="W239" s="200" t="s">
        <v>68</v>
      </c>
      <c r="X239" s="200" t="s">
        <v>69</v>
      </c>
      <c r="Y239" s="200" t="s">
        <v>648</v>
      </c>
      <c r="Z239" s="200" t="s">
        <v>649</v>
      </c>
      <c r="AA239" s="233" t="s">
        <v>650</v>
      </c>
      <c r="AB239" s="216">
        <v>46310</v>
      </c>
      <c r="AC239" s="200"/>
      <c r="AD239" s="229" t="s">
        <v>72</v>
      </c>
      <c r="AE239" s="184" t="s">
        <v>73</v>
      </c>
      <c r="AF239" s="185"/>
      <c r="AG239" s="186"/>
      <c r="AH239" s="187"/>
      <c r="AI239" s="187"/>
      <c r="AJ239" s="184" t="s">
        <v>73</v>
      </c>
      <c r="AK239" s="185"/>
      <c r="AL239" s="187"/>
      <c r="AM239" s="186"/>
      <c r="AN239" s="187"/>
      <c r="AO239" s="185" t="s">
        <v>79</v>
      </c>
      <c r="AP239" s="187"/>
      <c r="AQ239" s="188"/>
      <c r="AR239" s="188"/>
      <c r="AS239" s="188"/>
    </row>
    <row r="240" spans="1:45" customFormat="1" ht="30" hidden="1" customHeight="1">
      <c r="A240" s="204" t="s">
        <v>632</v>
      </c>
      <c r="B240" s="200" t="s">
        <v>1875</v>
      </c>
      <c r="C240" s="200" t="s">
        <v>1876</v>
      </c>
      <c r="D240" s="200" t="s">
        <v>1923</v>
      </c>
      <c r="E240" s="200" t="s">
        <v>1924</v>
      </c>
      <c r="F240" s="201" t="s">
        <v>1931</v>
      </c>
      <c r="G240" s="201" t="s">
        <v>1932</v>
      </c>
      <c r="H240" s="205" t="s">
        <v>1933</v>
      </c>
      <c r="I240" s="204" t="s">
        <v>1934</v>
      </c>
      <c r="J240" s="207" t="s">
        <v>1935</v>
      </c>
      <c r="K240" s="203" t="s">
        <v>44260</v>
      </c>
      <c r="L240" s="205" t="s">
        <v>776</v>
      </c>
      <c r="M240" s="205" t="s">
        <v>61</v>
      </c>
      <c r="N240" s="200" t="s">
        <v>19789</v>
      </c>
      <c r="O240" s="200" t="s">
        <v>31795</v>
      </c>
      <c r="P240" s="200" t="s">
        <v>31796</v>
      </c>
      <c r="Q240" s="200" t="s">
        <v>65</v>
      </c>
      <c r="R240" s="205" t="s">
        <v>1876</v>
      </c>
      <c r="S240" s="205" t="s">
        <v>1924</v>
      </c>
      <c r="T240" s="205" t="s">
        <v>837</v>
      </c>
      <c r="U240" s="208" t="s">
        <v>647</v>
      </c>
      <c r="V240" s="205">
        <v>0.9</v>
      </c>
      <c r="W240" s="205" t="s">
        <v>68</v>
      </c>
      <c r="X240" s="205" t="s">
        <v>69</v>
      </c>
      <c r="Y240" s="205" t="s">
        <v>648</v>
      </c>
      <c r="Z240" s="205" t="s">
        <v>649</v>
      </c>
      <c r="AA240" s="234" t="s">
        <v>650</v>
      </c>
      <c r="AB240" s="216">
        <v>46310</v>
      </c>
      <c r="AC240" s="205"/>
      <c r="AD240" s="230" t="s">
        <v>72</v>
      </c>
      <c r="AE240" s="126" t="s">
        <v>73</v>
      </c>
      <c r="AF240" s="127"/>
      <c r="AG240" s="128"/>
      <c r="AH240" s="129"/>
      <c r="AI240" s="129"/>
      <c r="AJ240" s="126" t="s">
        <v>73</v>
      </c>
      <c r="AK240" s="127"/>
      <c r="AL240" s="129"/>
      <c r="AM240" s="128"/>
      <c r="AN240" s="129"/>
      <c r="AO240" s="127" t="s">
        <v>79</v>
      </c>
      <c r="AP240" s="129"/>
      <c r="AQ240" s="183"/>
      <c r="AR240" s="183"/>
      <c r="AS240" s="183"/>
    </row>
    <row r="241" spans="1:45" customFormat="1" ht="30" hidden="1" customHeight="1">
      <c r="A241" s="204" t="s">
        <v>632</v>
      </c>
      <c r="B241" s="200" t="s">
        <v>1875</v>
      </c>
      <c r="C241" s="200" t="s">
        <v>1876</v>
      </c>
      <c r="D241" s="200" t="s">
        <v>1923</v>
      </c>
      <c r="E241" s="200" t="s">
        <v>1924</v>
      </c>
      <c r="F241" s="201" t="s">
        <v>1937</v>
      </c>
      <c r="G241" s="201" t="s">
        <v>1938</v>
      </c>
      <c r="H241" s="205" t="s">
        <v>1939</v>
      </c>
      <c r="I241" s="204" t="s">
        <v>1940</v>
      </c>
      <c r="J241" s="207" t="s">
        <v>1941</v>
      </c>
      <c r="K241" s="203" t="s">
        <v>44261</v>
      </c>
      <c r="L241" s="205" t="s">
        <v>60</v>
      </c>
      <c r="M241" s="205" t="s">
        <v>61</v>
      </c>
      <c r="N241" s="200" t="s">
        <v>19789</v>
      </c>
      <c r="O241" s="200" t="s">
        <v>31795</v>
      </c>
      <c r="P241" s="200" t="s">
        <v>31796</v>
      </c>
      <c r="Q241" s="200" t="s">
        <v>65</v>
      </c>
      <c r="R241" s="205" t="s">
        <v>1876</v>
      </c>
      <c r="S241" s="205" t="s">
        <v>1924</v>
      </c>
      <c r="T241" s="205" t="s">
        <v>852</v>
      </c>
      <c r="U241" s="208" t="s">
        <v>1943</v>
      </c>
      <c r="V241" s="205">
        <v>1</v>
      </c>
      <c r="W241" s="205" t="s">
        <v>68</v>
      </c>
      <c r="X241" s="205" t="s">
        <v>69</v>
      </c>
      <c r="Y241" s="205" t="s">
        <v>648</v>
      </c>
      <c r="Z241" s="205" t="s">
        <v>649</v>
      </c>
      <c r="AA241" s="234" t="s">
        <v>650</v>
      </c>
      <c r="AB241" s="216">
        <v>46310</v>
      </c>
      <c r="AC241" s="205"/>
      <c r="AD241" s="230" t="s">
        <v>72</v>
      </c>
      <c r="AE241" s="126" t="s">
        <v>73</v>
      </c>
      <c r="AF241" s="127"/>
      <c r="AG241" s="128"/>
      <c r="AH241" s="129"/>
      <c r="AI241" s="129"/>
      <c r="AJ241" s="126" t="s">
        <v>73</v>
      </c>
      <c r="AK241" s="127"/>
      <c r="AL241" s="129"/>
      <c r="AM241" s="128"/>
      <c r="AN241" s="129"/>
      <c r="AO241" s="127" t="s">
        <v>79</v>
      </c>
      <c r="AP241" s="129"/>
      <c r="AQ241" s="183"/>
      <c r="AR241" s="183"/>
      <c r="AS241" s="183"/>
    </row>
    <row r="242" spans="1:45" customFormat="1" ht="30" customHeight="1">
      <c r="A242" s="204" t="s">
        <v>632</v>
      </c>
      <c r="B242" s="200" t="s">
        <v>1875</v>
      </c>
      <c r="C242" s="200" t="s">
        <v>1876</v>
      </c>
      <c r="D242" s="200" t="s">
        <v>1923</v>
      </c>
      <c r="E242" s="200" t="s">
        <v>1924</v>
      </c>
      <c r="F242" s="206" t="s">
        <v>1944</v>
      </c>
      <c r="G242" s="206" t="s">
        <v>1945</v>
      </c>
      <c r="H242" s="205" t="s">
        <v>1946</v>
      </c>
      <c r="I242" s="204" t="s">
        <v>1947</v>
      </c>
      <c r="J242" s="207" t="s">
        <v>1935</v>
      </c>
      <c r="K242" s="203" t="s">
        <v>44234</v>
      </c>
      <c r="L242" s="205" t="s">
        <v>776</v>
      </c>
      <c r="M242" s="205" t="s">
        <v>61</v>
      </c>
      <c r="N242" s="200" t="s">
        <v>44234</v>
      </c>
      <c r="O242" s="200" t="s">
        <v>44234</v>
      </c>
      <c r="P242" s="200" t="s">
        <v>44234</v>
      </c>
      <c r="Q242" s="200" t="s">
        <v>65</v>
      </c>
      <c r="R242" s="205" t="s">
        <v>1876</v>
      </c>
      <c r="S242" s="205" t="s">
        <v>1924</v>
      </c>
      <c r="T242" s="205" t="s">
        <v>777</v>
      </c>
      <c r="U242" s="208" t="s">
        <v>778</v>
      </c>
      <c r="V242" s="205">
        <v>0.9</v>
      </c>
      <c r="W242" s="205" t="s">
        <v>68</v>
      </c>
      <c r="X242" s="205" t="s">
        <v>69</v>
      </c>
      <c r="Y242" s="205" t="s">
        <v>648</v>
      </c>
      <c r="Z242" s="205" t="s">
        <v>649</v>
      </c>
      <c r="AA242" s="234" t="s">
        <v>650</v>
      </c>
      <c r="AB242" s="216">
        <v>46310</v>
      </c>
      <c r="AC242" s="205"/>
      <c r="AD242" s="230" t="s">
        <v>72</v>
      </c>
      <c r="AE242" s="126" t="s">
        <v>73</v>
      </c>
      <c r="AF242" s="127"/>
      <c r="AG242" s="128"/>
      <c r="AH242" s="129"/>
      <c r="AI242" s="129"/>
      <c r="AJ242" s="126" t="s">
        <v>73</v>
      </c>
      <c r="AK242" s="127"/>
      <c r="AL242" s="129"/>
      <c r="AM242" s="128"/>
      <c r="AN242" s="129"/>
      <c r="AO242" s="127" t="s">
        <v>79</v>
      </c>
      <c r="AP242" s="129"/>
      <c r="AQ242" s="183"/>
      <c r="AR242" s="183"/>
      <c r="AS242" s="183"/>
    </row>
    <row r="243" spans="1:45" customFormat="1" ht="30" hidden="1" customHeight="1">
      <c r="A243" s="204" t="s">
        <v>632</v>
      </c>
      <c r="B243" s="200" t="s">
        <v>1875</v>
      </c>
      <c r="C243" s="200" t="s">
        <v>1876</v>
      </c>
      <c r="D243" s="200" t="s">
        <v>1948</v>
      </c>
      <c r="E243" s="200" t="s">
        <v>1949</v>
      </c>
      <c r="F243" s="201" t="s">
        <v>1950</v>
      </c>
      <c r="G243" s="201" t="s">
        <v>1951</v>
      </c>
      <c r="H243" s="205" t="s">
        <v>1952</v>
      </c>
      <c r="I243" s="204" t="s">
        <v>1953</v>
      </c>
      <c r="J243" s="207" t="s">
        <v>1954</v>
      </c>
      <c r="K243" s="203" t="s">
        <v>44262</v>
      </c>
      <c r="L243" s="205" t="s">
        <v>90</v>
      </c>
      <c r="M243" s="205" t="s">
        <v>61</v>
      </c>
      <c r="N243" s="200" t="s">
        <v>19789</v>
      </c>
      <c r="O243" s="200" t="s">
        <v>31795</v>
      </c>
      <c r="P243" s="200" t="s">
        <v>31796</v>
      </c>
      <c r="Q243" s="200" t="s">
        <v>65</v>
      </c>
      <c r="R243" s="205" t="s">
        <v>1876</v>
      </c>
      <c r="S243" s="205" t="s">
        <v>1949</v>
      </c>
      <c r="T243" s="205" t="s">
        <v>646</v>
      </c>
      <c r="U243" s="208" t="s">
        <v>647</v>
      </c>
      <c r="V243" s="205">
        <v>0.95</v>
      </c>
      <c r="W243" s="205" t="s">
        <v>68</v>
      </c>
      <c r="X243" s="205" t="s">
        <v>69</v>
      </c>
      <c r="Y243" s="205" t="s">
        <v>648</v>
      </c>
      <c r="Z243" s="205" t="s">
        <v>649</v>
      </c>
      <c r="AA243" s="234" t="s">
        <v>650</v>
      </c>
      <c r="AB243" s="216">
        <v>46310</v>
      </c>
      <c r="AC243" s="205"/>
      <c r="AD243" s="230" t="s">
        <v>72</v>
      </c>
      <c r="AE243" s="126" t="s">
        <v>73</v>
      </c>
      <c r="AF243" s="127"/>
      <c r="AG243" s="128"/>
      <c r="AH243" s="129"/>
      <c r="AI243" s="129"/>
      <c r="AJ243" s="126" t="s">
        <v>73</v>
      </c>
      <c r="AK243" s="127"/>
      <c r="AL243" s="129"/>
      <c r="AM243" s="128"/>
      <c r="AN243" s="129"/>
      <c r="AO243" s="127" t="s">
        <v>79</v>
      </c>
      <c r="AP243" s="129"/>
      <c r="AQ243" s="183"/>
      <c r="AR243" s="183"/>
      <c r="AS243" s="183"/>
    </row>
    <row r="244" spans="1:45" customFormat="1" ht="30" hidden="1" customHeight="1">
      <c r="A244" s="204" t="s">
        <v>632</v>
      </c>
      <c r="B244" s="200" t="s">
        <v>1875</v>
      </c>
      <c r="C244" s="200" t="s">
        <v>1876</v>
      </c>
      <c r="D244" s="200" t="s">
        <v>1948</v>
      </c>
      <c r="E244" s="200" t="s">
        <v>1949</v>
      </c>
      <c r="F244" s="201" t="s">
        <v>1956</v>
      </c>
      <c r="G244" s="201" t="s">
        <v>1957</v>
      </c>
      <c r="H244" s="205" t="s">
        <v>1958</v>
      </c>
      <c r="I244" s="204" t="s">
        <v>1959</v>
      </c>
      <c r="J244" s="207" t="s">
        <v>1960</v>
      </c>
      <c r="K244" s="203" t="s">
        <v>44263</v>
      </c>
      <c r="L244" s="205" t="s">
        <v>60</v>
      </c>
      <c r="M244" s="205" t="s">
        <v>61</v>
      </c>
      <c r="N244" s="200" t="s">
        <v>19789</v>
      </c>
      <c r="O244" s="200" t="s">
        <v>31795</v>
      </c>
      <c r="P244" s="200" t="s">
        <v>31796</v>
      </c>
      <c r="Q244" s="200" t="s">
        <v>65</v>
      </c>
      <c r="R244" s="205" t="s">
        <v>1876</v>
      </c>
      <c r="S244" s="205" t="s">
        <v>1949</v>
      </c>
      <c r="T244" s="205" t="s">
        <v>657</v>
      </c>
      <c r="U244" s="208" t="s">
        <v>647</v>
      </c>
      <c r="V244" s="205">
        <v>1</v>
      </c>
      <c r="W244" s="205" t="s">
        <v>68</v>
      </c>
      <c r="X244" s="205" t="s">
        <v>69</v>
      </c>
      <c r="Y244" s="205" t="s">
        <v>648</v>
      </c>
      <c r="Z244" s="205" t="s">
        <v>649</v>
      </c>
      <c r="AA244" s="234" t="s">
        <v>650</v>
      </c>
      <c r="AB244" s="216">
        <v>46310</v>
      </c>
      <c r="AC244" s="205"/>
      <c r="AD244" s="230" t="s">
        <v>72</v>
      </c>
      <c r="AE244" s="126" t="s">
        <v>73</v>
      </c>
      <c r="AF244" s="127"/>
      <c r="AG244" s="128"/>
      <c r="AH244" s="129"/>
      <c r="AI244" s="129"/>
      <c r="AJ244" s="126" t="s">
        <v>73</v>
      </c>
      <c r="AK244" s="127"/>
      <c r="AL244" s="129"/>
      <c r="AM244" s="128"/>
      <c r="AN244" s="129"/>
      <c r="AO244" s="127" t="s">
        <v>79</v>
      </c>
      <c r="AP244" s="129"/>
      <c r="AQ244" s="183"/>
      <c r="AR244" s="183"/>
      <c r="AS244" s="183"/>
    </row>
    <row r="245" spans="1:45" customFormat="1" ht="30" hidden="1" customHeight="1">
      <c r="A245" s="204" t="s">
        <v>632</v>
      </c>
      <c r="B245" s="200" t="s">
        <v>1875</v>
      </c>
      <c r="C245" s="200" t="s">
        <v>1876</v>
      </c>
      <c r="D245" s="200" t="s">
        <v>1948</v>
      </c>
      <c r="E245" s="200" t="s">
        <v>1949</v>
      </c>
      <c r="F245" s="201" t="s">
        <v>1962</v>
      </c>
      <c r="G245" s="201" t="s">
        <v>1963</v>
      </c>
      <c r="H245" s="205" t="s">
        <v>1964</v>
      </c>
      <c r="I245" s="204" t="s">
        <v>1965</v>
      </c>
      <c r="J245" s="207" t="s">
        <v>1966</v>
      </c>
      <c r="K245" s="203" t="s">
        <v>44264</v>
      </c>
      <c r="L245" s="205" t="s">
        <v>60</v>
      </c>
      <c r="M245" s="205" t="s">
        <v>61</v>
      </c>
      <c r="N245" s="200" t="s">
        <v>19789</v>
      </c>
      <c r="O245" s="200" t="s">
        <v>31795</v>
      </c>
      <c r="P245" s="200" t="s">
        <v>31796</v>
      </c>
      <c r="Q245" s="200" t="s">
        <v>65</v>
      </c>
      <c r="R245" s="205" t="s">
        <v>1876</v>
      </c>
      <c r="S245" s="205" t="s">
        <v>1949</v>
      </c>
      <c r="T245" s="205" t="s">
        <v>852</v>
      </c>
      <c r="U245" s="208" t="s">
        <v>1968</v>
      </c>
      <c r="V245" s="205">
        <v>1</v>
      </c>
      <c r="W245" s="205" t="s">
        <v>68</v>
      </c>
      <c r="X245" s="205" t="s">
        <v>69</v>
      </c>
      <c r="Y245" s="205" t="s">
        <v>648</v>
      </c>
      <c r="Z245" s="205" t="s">
        <v>649</v>
      </c>
      <c r="AA245" s="234" t="s">
        <v>650</v>
      </c>
      <c r="AB245" s="216">
        <v>46310</v>
      </c>
      <c r="AC245" s="205"/>
      <c r="AD245" s="230" t="s">
        <v>72</v>
      </c>
      <c r="AE245" s="126" t="s">
        <v>73</v>
      </c>
      <c r="AF245" s="127"/>
      <c r="AG245" s="128"/>
      <c r="AH245" s="129"/>
      <c r="AI245" s="129"/>
      <c r="AJ245" s="126" t="s">
        <v>73</v>
      </c>
      <c r="AK245" s="127"/>
      <c r="AL245" s="129"/>
      <c r="AM245" s="128"/>
      <c r="AN245" s="129"/>
      <c r="AO245" s="127" t="s">
        <v>79</v>
      </c>
      <c r="AP245" s="129"/>
      <c r="AQ245" s="183"/>
      <c r="AR245" s="183"/>
      <c r="AS245" s="183"/>
    </row>
    <row r="246" spans="1:45" customFormat="1" ht="30" hidden="1" customHeight="1">
      <c r="A246" s="204" t="s">
        <v>632</v>
      </c>
      <c r="B246" s="200" t="s">
        <v>1875</v>
      </c>
      <c r="C246" s="200" t="s">
        <v>1876</v>
      </c>
      <c r="D246" s="200" t="s">
        <v>1969</v>
      </c>
      <c r="E246" s="200" t="s">
        <v>1970</v>
      </c>
      <c r="F246" s="201" t="s">
        <v>1971</v>
      </c>
      <c r="G246" s="201" t="s">
        <v>1972</v>
      </c>
      <c r="H246" s="205" t="s">
        <v>1973</v>
      </c>
      <c r="I246" s="204" t="s">
        <v>1974</v>
      </c>
      <c r="J246" s="207" t="s">
        <v>1975</v>
      </c>
      <c r="K246" s="203" t="s">
        <v>44265</v>
      </c>
      <c r="L246" s="205" t="s">
        <v>90</v>
      </c>
      <c r="M246" s="205" t="s">
        <v>61</v>
      </c>
      <c r="N246" s="200" t="s">
        <v>19789</v>
      </c>
      <c r="O246" s="200" t="s">
        <v>31795</v>
      </c>
      <c r="P246" s="200" t="s">
        <v>31796</v>
      </c>
      <c r="Q246" s="200" t="s">
        <v>65</v>
      </c>
      <c r="R246" s="205" t="s">
        <v>1876</v>
      </c>
      <c r="S246" s="205" t="s">
        <v>1970</v>
      </c>
      <c r="T246" s="205" t="s">
        <v>646</v>
      </c>
      <c r="U246" s="208" t="s">
        <v>647</v>
      </c>
      <c r="V246" s="205">
        <v>0.95</v>
      </c>
      <c r="W246" s="205" t="s">
        <v>68</v>
      </c>
      <c r="X246" s="205" t="s">
        <v>69</v>
      </c>
      <c r="Y246" s="205" t="s">
        <v>648</v>
      </c>
      <c r="Z246" s="205" t="s">
        <v>649</v>
      </c>
      <c r="AA246" s="234" t="s">
        <v>650</v>
      </c>
      <c r="AB246" s="216">
        <v>46310</v>
      </c>
      <c r="AC246" s="205"/>
      <c r="AD246" s="230" t="s">
        <v>72</v>
      </c>
      <c r="AE246" s="126" t="s">
        <v>73</v>
      </c>
      <c r="AF246" s="127"/>
      <c r="AG246" s="128"/>
      <c r="AH246" s="129"/>
      <c r="AI246" s="129"/>
      <c r="AJ246" s="126" t="s">
        <v>73</v>
      </c>
      <c r="AK246" s="127"/>
      <c r="AL246" s="129"/>
      <c r="AM246" s="128"/>
      <c r="AN246" s="129"/>
      <c r="AO246" s="127" t="s">
        <v>79</v>
      </c>
      <c r="AP246" s="129"/>
      <c r="AQ246" s="183"/>
      <c r="AR246" s="183"/>
      <c r="AS246" s="183"/>
    </row>
    <row r="247" spans="1:45" customFormat="1" ht="30" hidden="1" customHeight="1">
      <c r="A247" s="204" t="s">
        <v>632</v>
      </c>
      <c r="B247" s="200" t="s">
        <v>1875</v>
      </c>
      <c r="C247" s="200" t="s">
        <v>1876</v>
      </c>
      <c r="D247" s="200" t="s">
        <v>1969</v>
      </c>
      <c r="E247" s="200" t="s">
        <v>1970</v>
      </c>
      <c r="F247" s="201" t="s">
        <v>1977</v>
      </c>
      <c r="G247" s="201" t="s">
        <v>1978</v>
      </c>
      <c r="H247" s="205" t="s">
        <v>1979</v>
      </c>
      <c r="I247" s="204" t="s">
        <v>1980</v>
      </c>
      <c r="J247" s="207" t="s">
        <v>1981</v>
      </c>
      <c r="K247" s="203" t="s">
        <v>44266</v>
      </c>
      <c r="L247" s="205" t="s">
        <v>60</v>
      </c>
      <c r="M247" s="205" t="s">
        <v>61</v>
      </c>
      <c r="N247" s="200" t="s">
        <v>19789</v>
      </c>
      <c r="O247" s="200" t="s">
        <v>31795</v>
      </c>
      <c r="P247" s="200" t="s">
        <v>31796</v>
      </c>
      <c r="Q247" s="200" t="s">
        <v>65</v>
      </c>
      <c r="R247" s="205" t="s">
        <v>1876</v>
      </c>
      <c r="S247" s="205" t="s">
        <v>1970</v>
      </c>
      <c r="T247" s="205" t="s">
        <v>657</v>
      </c>
      <c r="U247" s="208" t="s">
        <v>647</v>
      </c>
      <c r="V247" s="205">
        <v>1</v>
      </c>
      <c r="W247" s="205" t="s">
        <v>68</v>
      </c>
      <c r="X247" s="205" t="s">
        <v>69</v>
      </c>
      <c r="Y247" s="205" t="s">
        <v>648</v>
      </c>
      <c r="Z247" s="205" t="s">
        <v>649</v>
      </c>
      <c r="AA247" s="234" t="s">
        <v>650</v>
      </c>
      <c r="AB247" s="216">
        <v>46310</v>
      </c>
      <c r="AC247" s="205"/>
      <c r="AD247" s="230" t="s">
        <v>72</v>
      </c>
      <c r="AE247" s="126" t="s">
        <v>73</v>
      </c>
      <c r="AF247" s="127"/>
      <c r="AG247" s="128"/>
      <c r="AH247" s="129"/>
      <c r="AI247" s="129"/>
      <c r="AJ247" s="126" t="s">
        <v>73</v>
      </c>
      <c r="AK247" s="127"/>
      <c r="AL247" s="129"/>
      <c r="AM247" s="128"/>
      <c r="AN247" s="129"/>
      <c r="AO247" s="127" t="s">
        <v>79</v>
      </c>
      <c r="AP247" s="129"/>
      <c r="AQ247" s="183"/>
      <c r="AR247" s="183"/>
      <c r="AS247" s="183"/>
    </row>
    <row r="248" spans="1:45" customFormat="1" ht="30" hidden="1" customHeight="1">
      <c r="A248" s="204" t="s">
        <v>632</v>
      </c>
      <c r="B248" s="200" t="s">
        <v>1875</v>
      </c>
      <c r="C248" s="200" t="s">
        <v>1876</v>
      </c>
      <c r="D248" s="200" t="s">
        <v>1969</v>
      </c>
      <c r="E248" s="200" t="s">
        <v>1970</v>
      </c>
      <c r="F248" s="201" t="s">
        <v>1983</v>
      </c>
      <c r="G248" s="201" t="s">
        <v>1984</v>
      </c>
      <c r="H248" s="205" t="s">
        <v>1985</v>
      </c>
      <c r="I248" s="204" t="s">
        <v>1986</v>
      </c>
      <c r="J248" s="207" t="s">
        <v>1987</v>
      </c>
      <c r="K248" s="203" t="s">
        <v>44267</v>
      </c>
      <c r="L248" s="205" t="s">
        <v>1071</v>
      </c>
      <c r="M248" s="205" t="s">
        <v>61</v>
      </c>
      <c r="N248" s="200" t="s">
        <v>19789</v>
      </c>
      <c r="O248" s="200" t="s">
        <v>31795</v>
      </c>
      <c r="P248" s="200" t="s">
        <v>31796</v>
      </c>
      <c r="Q248" s="200" t="s">
        <v>65</v>
      </c>
      <c r="R248" s="205" t="s">
        <v>1876</v>
      </c>
      <c r="S248" s="205" t="s">
        <v>1970</v>
      </c>
      <c r="T248" s="205" t="s">
        <v>852</v>
      </c>
      <c r="U248" s="208" t="s">
        <v>1989</v>
      </c>
      <c r="V248" s="205">
        <v>0.95</v>
      </c>
      <c r="W248" s="205" t="s">
        <v>68</v>
      </c>
      <c r="X248" s="205" t="s">
        <v>69</v>
      </c>
      <c r="Y248" s="205" t="s">
        <v>648</v>
      </c>
      <c r="Z248" s="205" t="s">
        <v>649</v>
      </c>
      <c r="AA248" s="234" t="s">
        <v>650</v>
      </c>
      <c r="AB248" s="216">
        <v>46310</v>
      </c>
      <c r="AC248" s="205"/>
      <c r="AD248" s="230" t="s">
        <v>72</v>
      </c>
      <c r="AE248" s="126" t="s">
        <v>73</v>
      </c>
      <c r="AF248" s="127"/>
      <c r="AG248" s="128"/>
      <c r="AH248" s="129"/>
      <c r="AI248" s="129"/>
      <c r="AJ248" s="126" t="s">
        <v>73</v>
      </c>
      <c r="AK248" s="127"/>
      <c r="AL248" s="129"/>
      <c r="AM248" s="128"/>
      <c r="AN248" s="129"/>
      <c r="AO248" s="127" t="s">
        <v>79</v>
      </c>
      <c r="AP248" s="129"/>
      <c r="AQ248" s="183"/>
      <c r="AR248" s="183"/>
      <c r="AS248" s="183"/>
    </row>
    <row r="249" spans="1:45" customFormat="1" ht="30" hidden="1" customHeight="1">
      <c r="A249" s="204" t="s">
        <v>632</v>
      </c>
      <c r="B249" s="200" t="s">
        <v>1875</v>
      </c>
      <c r="C249" s="200" t="s">
        <v>1876</v>
      </c>
      <c r="D249" s="200" t="s">
        <v>1990</v>
      </c>
      <c r="E249" s="200" t="s">
        <v>1991</v>
      </c>
      <c r="F249" s="201" t="s">
        <v>1992</v>
      </c>
      <c r="G249" s="201" t="s">
        <v>1993</v>
      </c>
      <c r="H249" s="205" t="s">
        <v>1994</v>
      </c>
      <c r="I249" s="204" t="s">
        <v>1995</v>
      </c>
      <c r="J249" s="207" t="s">
        <v>1996</v>
      </c>
      <c r="K249" s="203" t="s">
        <v>44268</v>
      </c>
      <c r="L249" s="205" t="s">
        <v>90</v>
      </c>
      <c r="M249" s="205" t="s">
        <v>61</v>
      </c>
      <c r="N249" s="200" t="s">
        <v>19789</v>
      </c>
      <c r="O249" s="200" t="s">
        <v>31795</v>
      </c>
      <c r="P249" s="200" t="s">
        <v>31796</v>
      </c>
      <c r="Q249" s="200" t="s">
        <v>65</v>
      </c>
      <c r="R249" s="205" t="s">
        <v>1876</v>
      </c>
      <c r="S249" s="205" t="s">
        <v>1991</v>
      </c>
      <c r="T249" s="205" t="s">
        <v>646</v>
      </c>
      <c r="U249" s="208" t="s">
        <v>647</v>
      </c>
      <c r="V249" s="205">
        <v>0.95</v>
      </c>
      <c r="W249" s="205" t="s">
        <v>68</v>
      </c>
      <c r="X249" s="205" t="s">
        <v>69</v>
      </c>
      <c r="Y249" s="205" t="s">
        <v>648</v>
      </c>
      <c r="Z249" s="205" t="s">
        <v>649</v>
      </c>
      <c r="AA249" s="234" t="s">
        <v>650</v>
      </c>
      <c r="AB249" s="216">
        <v>46310</v>
      </c>
      <c r="AC249" s="205"/>
      <c r="AD249" s="230" t="s">
        <v>72</v>
      </c>
      <c r="AE249" s="126" t="s">
        <v>73</v>
      </c>
      <c r="AF249" s="127"/>
      <c r="AG249" s="128"/>
      <c r="AH249" s="129"/>
      <c r="AI249" s="129"/>
      <c r="AJ249" s="126" t="s">
        <v>73</v>
      </c>
      <c r="AK249" s="127"/>
      <c r="AL249" s="129"/>
      <c r="AM249" s="128"/>
      <c r="AN249" s="129"/>
      <c r="AO249" s="127" t="s">
        <v>79</v>
      </c>
      <c r="AP249" s="129"/>
      <c r="AQ249" s="183"/>
      <c r="AR249" s="183"/>
      <c r="AS249" s="183"/>
    </row>
    <row r="250" spans="1:45" customFormat="1" ht="30" hidden="1" customHeight="1">
      <c r="A250" s="204" t="s">
        <v>632</v>
      </c>
      <c r="B250" s="200" t="s">
        <v>1875</v>
      </c>
      <c r="C250" s="200" t="s">
        <v>1876</v>
      </c>
      <c r="D250" s="200" t="s">
        <v>1990</v>
      </c>
      <c r="E250" s="200" t="s">
        <v>1991</v>
      </c>
      <c r="F250" s="201" t="s">
        <v>1998</v>
      </c>
      <c r="G250" s="201" t="s">
        <v>1999</v>
      </c>
      <c r="H250" s="205" t="s">
        <v>2000</v>
      </c>
      <c r="I250" s="204" t="s">
        <v>2001</v>
      </c>
      <c r="J250" s="207" t="s">
        <v>2002</v>
      </c>
      <c r="K250" s="203" t="s">
        <v>44269</v>
      </c>
      <c r="L250" s="205" t="s">
        <v>60</v>
      </c>
      <c r="M250" s="205" t="s">
        <v>61</v>
      </c>
      <c r="N250" s="200" t="s">
        <v>19789</v>
      </c>
      <c r="O250" s="200" t="s">
        <v>31795</v>
      </c>
      <c r="P250" s="200" t="s">
        <v>31796</v>
      </c>
      <c r="Q250" s="200" t="s">
        <v>65</v>
      </c>
      <c r="R250" s="205" t="s">
        <v>1876</v>
      </c>
      <c r="S250" s="205" t="s">
        <v>1991</v>
      </c>
      <c r="T250" s="205" t="s">
        <v>657</v>
      </c>
      <c r="U250" s="208" t="s">
        <v>647</v>
      </c>
      <c r="V250" s="205">
        <v>1</v>
      </c>
      <c r="W250" s="205" t="s">
        <v>68</v>
      </c>
      <c r="X250" s="205" t="s">
        <v>69</v>
      </c>
      <c r="Y250" s="205" t="s">
        <v>648</v>
      </c>
      <c r="Z250" s="205" t="s">
        <v>649</v>
      </c>
      <c r="AA250" s="234" t="s">
        <v>650</v>
      </c>
      <c r="AB250" s="216">
        <v>46310</v>
      </c>
      <c r="AC250" s="205"/>
      <c r="AD250" s="230" t="s">
        <v>72</v>
      </c>
      <c r="AE250" s="126" t="s">
        <v>73</v>
      </c>
      <c r="AF250" s="127"/>
      <c r="AG250" s="128"/>
      <c r="AH250" s="129"/>
      <c r="AI250" s="129"/>
      <c r="AJ250" s="126" t="s">
        <v>73</v>
      </c>
      <c r="AK250" s="127"/>
      <c r="AL250" s="129"/>
      <c r="AM250" s="128"/>
      <c r="AN250" s="129"/>
      <c r="AO250" s="127" t="s">
        <v>79</v>
      </c>
      <c r="AP250" s="129"/>
      <c r="AQ250" s="183"/>
      <c r="AR250" s="183"/>
      <c r="AS250" s="183"/>
    </row>
    <row r="251" spans="1:45" customFormat="1" ht="30" hidden="1" customHeight="1">
      <c r="A251" s="204" t="s">
        <v>632</v>
      </c>
      <c r="B251" s="200" t="s">
        <v>1875</v>
      </c>
      <c r="C251" s="200" t="s">
        <v>1876</v>
      </c>
      <c r="D251" s="200" t="s">
        <v>2004</v>
      </c>
      <c r="E251" s="200" t="s">
        <v>2005</v>
      </c>
      <c r="F251" s="201" t="s">
        <v>2006</v>
      </c>
      <c r="G251" s="201" t="s">
        <v>2007</v>
      </c>
      <c r="H251" s="205" t="s">
        <v>2008</v>
      </c>
      <c r="I251" s="204" t="s">
        <v>2009</v>
      </c>
      <c r="J251" s="207" t="s">
        <v>2010</v>
      </c>
      <c r="K251" s="203" t="s">
        <v>44270</v>
      </c>
      <c r="L251" s="205" t="s">
        <v>90</v>
      </c>
      <c r="M251" s="205" t="s">
        <v>61</v>
      </c>
      <c r="N251" s="200" t="s">
        <v>19789</v>
      </c>
      <c r="O251" s="200" t="s">
        <v>31795</v>
      </c>
      <c r="P251" s="200" t="s">
        <v>31796</v>
      </c>
      <c r="Q251" s="200" t="s">
        <v>65</v>
      </c>
      <c r="R251" s="205" t="s">
        <v>1876</v>
      </c>
      <c r="S251" s="205" t="s">
        <v>2005</v>
      </c>
      <c r="T251" s="205" t="s">
        <v>646</v>
      </c>
      <c r="U251" s="208" t="s">
        <v>647</v>
      </c>
      <c r="V251" s="205">
        <v>0.95</v>
      </c>
      <c r="W251" s="205" t="s">
        <v>68</v>
      </c>
      <c r="X251" s="205" t="s">
        <v>69</v>
      </c>
      <c r="Y251" s="205" t="s">
        <v>648</v>
      </c>
      <c r="Z251" s="205" t="s">
        <v>649</v>
      </c>
      <c r="AA251" s="234" t="s">
        <v>650</v>
      </c>
      <c r="AB251" s="216">
        <v>46310</v>
      </c>
      <c r="AC251" s="205"/>
      <c r="AD251" s="230" t="s">
        <v>72</v>
      </c>
      <c r="AE251" s="126"/>
      <c r="AF251" s="130"/>
      <c r="AG251" s="128"/>
      <c r="AH251" s="129"/>
      <c r="AI251" s="129"/>
      <c r="AJ251" s="126"/>
      <c r="AK251" s="127"/>
      <c r="AL251" s="129"/>
      <c r="AM251" s="128"/>
      <c r="AN251" s="129"/>
      <c r="AO251" s="127" t="s">
        <v>79</v>
      </c>
      <c r="AP251" s="129"/>
    </row>
    <row r="252" spans="1:45" customFormat="1" ht="30" hidden="1" customHeight="1">
      <c r="A252" s="204" t="s">
        <v>632</v>
      </c>
      <c r="B252" s="200" t="s">
        <v>1875</v>
      </c>
      <c r="C252" s="200" t="s">
        <v>1876</v>
      </c>
      <c r="D252" s="200" t="s">
        <v>2004</v>
      </c>
      <c r="E252" s="200" t="s">
        <v>2005</v>
      </c>
      <c r="F252" s="201" t="s">
        <v>2012</v>
      </c>
      <c r="G252" s="201" t="s">
        <v>2013</v>
      </c>
      <c r="H252" s="205" t="s">
        <v>2014</v>
      </c>
      <c r="I252" s="204" t="s">
        <v>2015</v>
      </c>
      <c r="J252" s="207" t="s">
        <v>2016</v>
      </c>
      <c r="K252" s="203" t="s">
        <v>2017</v>
      </c>
      <c r="L252" s="205" t="s">
        <v>60</v>
      </c>
      <c r="M252" s="205" t="s">
        <v>61</v>
      </c>
      <c r="N252" s="200" t="s">
        <v>19789</v>
      </c>
      <c r="O252" s="200" t="s">
        <v>31795</v>
      </c>
      <c r="P252" s="200" t="s">
        <v>31796</v>
      </c>
      <c r="Q252" s="200" t="s">
        <v>65</v>
      </c>
      <c r="R252" s="205" t="s">
        <v>1876</v>
      </c>
      <c r="S252" s="205" t="s">
        <v>2005</v>
      </c>
      <c r="T252" s="205" t="s">
        <v>66</v>
      </c>
      <c r="U252" s="208" t="s">
        <v>2018</v>
      </c>
      <c r="V252" s="205">
        <v>1</v>
      </c>
      <c r="W252" s="205" t="s">
        <v>68</v>
      </c>
      <c r="X252" s="205" t="s">
        <v>69</v>
      </c>
      <c r="Y252" s="205" t="s">
        <v>648</v>
      </c>
      <c r="Z252" s="205" t="s">
        <v>649</v>
      </c>
      <c r="AA252" s="234" t="s">
        <v>650</v>
      </c>
      <c r="AB252" s="216">
        <v>46310</v>
      </c>
      <c r="AC252" s="205"/>
      <c r="AD252" s="230" t="s">
        <v>72</v>
      </c>
      <c r="AE252" s="126"/>
      <c r="AF252" s="127"/>
      <c r="AG252" s="128"/>
      <c r="AH252" s="129"/>
      <c r="AI252" s="129"/>
      <c r="AJ252" s="126"/>
      <c r="AK252" s="127"/>
      <c r="AL252" s="129"/>
      <c r="AM252" s="128"/>
      <c r="AN252" s="129"/>
      <c r="AO252" s="127" t="s">
        <v>79</v>
      </c>
      <c r="AP252" s="129"/>
    </row>
    <row r="253" spans="1:45" customFormat="1" ht="30" hidden="1" customHeight="1">
      <c r="A253" s="204" t="s">
        <v>632</v>
      </c>
      <c r="B253" s="200" t="s">
        <v>1875</v>
      </c>
      <c r="C253" s="200" t="s">
        <v>1876</v>
      </c>
      <c r="D253" s="200" t="s">
        <v>2019</v>
      </c>
      <c r="E253" s="200" t="s">
        <v>2020</v>
      </c>
      <c r="F253" s="201" t="s">
        <v>2021</v>
      </c>
      <c r="G253" s="201" t="s">
        <v>2022</v>
      </c>
      <c r="H253" s="205" t="s">
        <v>2023</v>
      </c>
      <c r="I253" s="204" t="s">
        <v>2024</v>
      </c>
      <c r="J253" s="207" t="s">
        <v>2025</v>
      </c>
      <c r="K253" s="203" t="s">
        <v>44271</v>
      </c>
      <c r="L253" s="205" t="s">
        <v>90</v>
      </c>
      <c r="M253" s="205" t="s">
        <v>61</v>
      </c>
      <c r="N253" s="200" t="s">
        <v>19789</v>
      </c>
      <c r="O253" s="200" t="s">
        <v>31795</v>
      </c>
      <c r="P253" s="200" t="s">
        <v>31796</v>
      </c>
      <c r="Q253" s="200" t="s">
        <v>65</v>
      </c>
      <c r="R253" s="205" t="s">
        <v>1876</v>
      </c>
      <c r="S253" s="205" t="s">
        <v>2020</v>
      </c>
      <c r="T253" s="205" t="s">
        <v>646</v>
      </c>
      <c r="U253" s="208" t="s">
        <v>647</v>
      </c>
      <c r="V253" s="205">
        <v>0.95</v>
      </c>
      <c r="W253" s="205" t="s">
        <v>68</v>
      </c>
      <c r="X253" s="205" t="s">
        <v>69</v>
      </c>
      <c r="Y253" s="205" t="s">
        <v>648</v>
      </c>
      <c r="Z253" s="205" t="s">
        <v>649</v>
      </c>
      <c r="AA253" s="234" t="s">
        <v>650</v>
      </c>
      <c r="AB253" s="216">
        <v>46310</v>
      </c>
      <c r="AC253" s="205"/>
      <c r="AD253" s="230" t="s">
        <v>72</v>
      </c>
      <c r="AE253" s="126"/>
      <c r="AF253" s="127"/>
      <c r="AG253" s="128"/>
      <c r="AH253" s="129"/>
      <c r="AI253" s="129"/>
      <c r="AJ253" s="126"/>
      <c r="AK253" s="127"/>
      <c r="AL253" s="129"/>
      <c r="AM253" s="128"/>
      <c r="AN253" s="129"/>
      <c r="AO253" s="127" t="s">
        <v>79</v>
      </c>
      <c r="AP253" s="129"/>
    </row>
    <row r="254" spans="1:45" customFormat="1" ht="30" hidden="1" customHeight="1">
      <c r="A254" s="204" t="s">
        <v>632</v>
      </c>
      <c r="B254" s="200" t="s">
        <v>1875</v>
      </c>
      <c r="C254" s="200" t="s">
        <v>1876</v>
      </c>
      <c r="D254" s="200" t="s">
        <v>2019</v>
      </c>
      <c r="E254" s="200" t="s">
        <v>2020</v>
      </c>
      <c r="F254" s="201" t="s">
        <v>2027</v>
      </c>
      <c r="G254" s="201" t="s">
        <v>2028</v>
      </c>
      <c r="H254" s="205" t="s">
        <v>2029</v>
      </c>
      <c r="I254" s="204" t="s">
        <v>2030</v>
      </c>
      <c r="J254" s="207" t="s">
        <v>2031</v>
      </c>
      <c r="K254" s="203" t="s">
        <v>2032</v>
      </c>
      <c r="L254" s="205" t="s">
        <v>60</v>
      </c>
      <c r="M254" s="205" t="s">
        <v>61</v>
      </c>
      <c r="N254" s="200" t="s">
        <v>19789</v>
      </c>
      <c r="O254" s="200" t="s">
        <v>31795</v>
      </c>
      <c r="P254" s="200" t="s">
        <v>31796</v>
      </c>
      <c r="Q254" s="200" t="s">
        <v>65</v>
      </c>
      <c r="R254" s="205" t="s">
        <v>1876</v>
      </c>
      <c r="S254" s="205" t="s">
        <v>2020</v>
      </c>
      <c r="T254" s="205" t="s">
        <v>66</v>
      </c>
      <c r="U254" s="208" t="s">
        <v>2033</v>
      </c>
      <c r="V254" s="205">
        <v>1</v>
      </c>
      <c r="W254" s="205" t="s">
        <v>68</v>
      </c>
      <c r="X254" s="205" t="s">
        <v>69</v>
      </c>
      <c r="Y254" s="205" t="s">
        <v>648</v>
      </c>
      <c r="Z254" s="205" t="s">
        <v>649</v>
      </c>
      <c r="AA254" s="234" t="s">
        <v>650</v>
      </c>
      <c r="AB254" s="216">
        <v>46310</v>
      </c>
      <c r="AC254" s="205"/>
      <c r="AD254" s="230" t="s">
        <v>72</v>
      </c>
      <c r="AE254" s="126"/>
      <c r="AF254" s="127"/>
      <c r="AG254" s="128"/>
      <c r="AH254" s="129"/>
      <c r="AI254" s="129"/>
      <c r="AJ254" s="126"/>
      <c r="AK254" s="127"/>
      <c r="AL254" s="129"/>
      <c r="AM254" s="128"/>
      <c r="AN254" s="129"/>
      <c r="AO254" s="127" t="s">
        <v>79</v>
      </c>
      <c r="AP254" s="129"/>
    </row>
    <row r="255" spans="1:45" customFormat="1" ht="30" hidden="1" customHeight="1">
      <c r="A255" s="204" t="s">
        <v>632</v>
      </c>
      <c r="B255" s="200" t="s">
        <v>2034</v>
      </c>
      <c r="C255" s="200" t="s">
        <v>2035</v>
      </c>
      <c r="D255" s="200" t="s">
        <v>665</v>
      </c>
      <c r="E255" s="200" t="s">
        <v>2036</v>
      </c>
      <c r="F255" s="201" t="s">
        <v>2037</v>
      </c>
      <c r="G255" s="201" t="s">
        <v>2038</v>
      </c>
      <c r="H255" s="205" t="s">
        <v>2039</v>
      </c>
      <c r="I255" s="204" t="s">
        <v>2040</v>
      </c>
      <c r="J255" s="207" t="s">
        <v>2041</v>
      </c>
      <c r="K255" s="203" t="s">
        <v>44272</v>
      </c>
      <c r="L255" s="205" t="s">
        <v>90</v>
      </c>
      <c r="M255" s="205" t="s">
        <v>61</v>
      </c>
      <c r="N255" s="200" t="s">
        <v>19789</v>
      </c>
      <c r="O255" s="200" t="s">
        <v>31795</v>
      </c>
      <c r="P255" s="200" t="s">
        <v>31796</v>
      </c>
      <c r="Q255" s="200" t="s">
        <v>65</v>
      </c>
      <c r="R255" s="205" t="s">
        <v>2035</v>
      </c>
      <c r="S255" s="205" t="s">
        <v>2036</v>
      </c>
      <c r="T255" s="205" t="s">
        <v>646</v>
      </c>
      <c r="U255" s="208" t="s">
        <v>647</v>
      </c>
      <c r="V255" s="205">
        <v>0.95</v>
      </c>
      <c r="W255" s="205" t="s">
        <v>68</v>
      </c>
      <c r="X255" s="205" t="s">
        <v>69</v>
      </c>
      <c r="Y255" s="205" t="s">
        <v>648</v>
      </c>
      <c r="Z255" s="205" t="s">
        <v>649</v>
      </c>
      <c r="AA255" s="234" t="s">
        <v>650</v>
      </c>
      <c r="AB255" s="216">
        <v>46310</v>
      </c>
      <c r="AC255" s="205"/>
      <c r="AD255" s="230" t="s">
        <v>72</v>
      </c>
      <c r="AE255" s="126" t="s">
        <v>73</v>
      </c>
      <c r="AF255" s="127"/>
      <c r="AG255" s="128"/>
      <c r="AH255" s="129"/>
      <c r="AI255" s="129"/>
      <c r="AJ255" s="126" t="s">
        <v>73</v>
      </c>
      <c r="AK255" s="127"/>
      <c r="AL255" s="129"/>
      <c r="AM255" s="128"/>
      <c r="AN255" s="129"/>
      <c r="AO255" s="127" t="s">
        <v>79</v>
      </c>
      <c r="AP255" s="129"/>
      <c r="AQ255" s="183"/>
      <c r="AR255" s="183"/>
      <c r="AS255" s="183"/>
    </row>
    <row r="256" spans="1:45" customFormat="1" ht="30" hidden="1" customHeight="1">
      <c r="A256" s="204" t="s">
        <v>632</v>
      </c>
      <c r="B256" s="200" t="s">
        <v>2034</v>
      </c>
      <c r="C256" s="200" t="s">
        <v>2035</v>
      </c>
      <c r="D256" s="200" t="s">
        <v>665</v>
      </c>
      <c r="E256" s="200" t="s">
        <v>2036</v>
      </c>
      <c r="F256" s="201" t="s">
        <v>2043</v>
      </c>
      <c r="G256" s="201" t="s">
        <v>2044</v>
      </c>
      <c r="H256" s="205" t="s">
        <v>2045</v>
      </c>
      <c r="I256" s="204" t="s">
        <v>2046</v>
      </c>
      <c r="J256" s="207" t="s">
        <v>2047</v>
      </c>
      <c r="K256" s="203" t="s">
        <v>44273</v>
      </c>
      <c r="L256" s="205" t="s">
        <v>60</v>
      </c>
      <c r="M256" s="205" t="s">
        <v>61</v>
      </c>
      <c r="N256" s="200" t="s">
        <v>19789</v>
      </c>
      <c r="O256" s="200" t="s">
        <v>31795</v>
      </c>
      <c r="P256" s="200" t="s">
        <v>31796</v>
      </c>
      <c r="Q256" s="200" t="s">
        <v>65</v>
      </c>
      <c r="R256" s="205" t="s">
        <v>2035</v>
      </c>
      <c r="S256" s="205" t="s">
        <v>2036</v>
      </c>
      <c r="T256" s="205" t="s">
        <v>657</v>
      </c>
      <c r="U256" s="208" t="s">
        <v>647</v>
      </c>
      <c r="V256" s="205">
        <v>1</v>
      </c>
      <c r="W256" s="205" t="s">
        <v>68</v>
      </c>
      <c r="X256" s="205" t="s">
        <v>69</v>
      </c>
      <c r="Y256" s="205" t="s">
        <v>648</v>
      </c>
      <c r="Z256" s="205" t="s">
        <v>649</v>
      </c>
      <c r="AA256" s="234" t="s">
        <v>650</v>
      </c>
      <c r="AB256" s="216">
        <v>46310</v>
      </c>
      <c r="AC256" s="205"/>
      <c r="AD256" s="230" t="s">
        <v>72</v>
      </c>
      <c r="AE256" s="126" t="s">
        <v>73</v>
      </c>
      <c r="AF256" s="127"/>
      <c r="AG256" s="128"/>
      <c r="AH256" s="129"/>
      <c r="AI256" s="129"/>
      <c r="AJ256" s="126" t="s">
        <v>73</v>
      </c>
      <c r="AK256" s="127"/>
      <c r="AL256" s="129"/>
      <c r="AM256" s="128"/>
      <c r="AN256" s="129"/>
      <c r="AO256" s="127" t="s">
        <v>79</v>
      </c>
      <c r="AP256" s="129"/>
      <c r="AQ256" s="183"/>
      <c r="AR256" s="183"/>
      <c r="AS256" s="183"/>
    </row>
    <row r="257" spans="1:45" customFormat="1" ht="30" hidden="1" customHeight="1">
      <c r="A257" s="204" t="s">
        <v>632</v>
      </c>
      <c r="B257" s="200" t="s">
        <v>2034</v>
      </c>
      <c r="C257" s="200" t="s">
        <v>2035</v>
      </c>
      <c r="D257" s="200" t="s">
        <v>665</v>
      </c>
      <c r="E257" s="200" t="s">
        <v>2036</v>
      </c>
      <c r="F257" s="201" t="s">
        <v>2049</v>
      </c>
      <c r="G257" s="201" t="s">
        <v>2050</v>
      </c>
      <c r="H257" s="205" t="s">
        <v>2051</v>
      </c>
      <c r="I257" s="204" t="s">
        <v>2052</v>
      </c>
      <c r="J257" s="207" t="s">
        <v>2053</v>
      </c>
      <c r="K257" s="203" t="s">
        <v>44274</v>
      </c>
      <c r="L257" s="205" t="s">
        <v>60</v>
      </c>
      <c r="M257" s="205" t="s">
        <v>61</v>
      </c>
      <c r="N257" s="200" t="s">
        <v>19789</v>
      </c>
      <c r="O257" s="200" t="s">
        <v>31795</v>
      </c>
      <c r="P257" s="200" t="s">
        <v>31796</v>
      </c>
      <c r="Q257" s="200" t="s">
        <v>65</v>
      </c>
      <c r="R257" s="205" t="s">
        <v>2035</v>
      </c>
      <c r="S257" s="205" t="s">
        <v>2036</v>
      </c>
      <c r="T257" s="205" t="s">
        <v>852</v>
      </c>
      <c r="U257" s="208" t="s">
        <v>1916</v>
      </c>
      <c r="V257" s="205">
        <v>1</v>
      </c>
      <c r="W257" s="205" t="s">
        <v>68</v>
      </c>
      <c r="X257" s="205" t="s">
        <v>69</v>
      </c>
      <c r="Y257" s="205" t="s">
        <v>648</v>
      </c>
      <c r="Z257" s="205" t="s">
        <v>649</v>
      </c>
      <c r="AA257" s="234" t="s">
        <v>650</v>
      </c>
      <c r="AB257" s="216">
        <v>46310</v>
      </c>
      <c r="AC257" s="205"/>
      <c r="AD257" s="230" t="s">
        <v>72</v>
      </c>
      <c r="AE257" s="126" t="s">
        <v>73</v>
      </c>
      <c r="AF257" s="127"/>
      <c r="AG257" s="128"/>
      <c r="AH257" s="129"/>
      <c r="AI257" s="129"/>
      <c r="AJ257" s="126" t="s">
        <v>73</v>
      </c>
      <c r="AK257" s="127"/>
      <c r="AL257" s="129"/>
      <c r="AM257" s="128"/>
      <c r="AN257" s="129"/>
      <c r="AO257" s="127" t="s">
        <v>79</v>
      </c>
      <c r="AP257" s="129"/>
      <c r="AQ257" s="183"/>
      <c r="AR257" s="183"/>
      <c r="AS257" s="183"/>
    </row>
    <row r="258" spans="1:45" customFormat="1" ht="30" hidden="1" customHeight="1">
      <c r="A258" s="204" t="s">
        <v>632</v>
      </c>
      <c r="B258" s="200" t="s">
        <v>2034</v>
      </c>
      <c r="C258" s="200" t="s">
        <v>2035</v>
      </c>
      <c r="D258" s="200" t="s">
        <v>665</v>
      </c>
      <c r="E258" s="200" t="s">
        <v>2036</v>
      </c>
      <c r="F258" s="201" t="s">
        <v>2055</v>
      </c>
      <c r="G258" s="201" t="s">
        <v>2056</v>
      </c>
      <c r="H258" s="205" t="s">
        <v>2057</v>
      </c>
      <c r="I258" s="204" t="s">
        <v>2058</v>
      </c>
      <c r="J258" s="207" t="s">
        <v>2059</v>
      </c>
      <c r="K258" s="203" t="s">
        <v>44275</v>
      </c>
      <c r="L258" s="205" t="s">
        <v>776</v>
      </c>
      <c r="M258" s="205" t="s">
        <v>61</v>
      </c>
      <c r="N258" s="200" t="s">
        <v>19789</v>
      </c>
      <c r="O258" s="200" t="s">
        <v>31795</v>
      </c>
      <c r="P258" s="200" t="s">
        <v>31796</v>
      </c>
      <c r="Q258" s="200" t="s">
        <v>65</v>
      </c>
      <c r="R258" s="205" t="s">
        <v>2035</v>
      </c>
      <c r="S258" s="205" t="s">
        <v>2036</v>
      </c>
      <c r="T258" s="205" t="s">
        <v>837</v>
      </c>
      <c r="U258" s="208" t="s">
        <v>647</v>
      </c>
      <c r="V258" s="205">
        <v>0.9</v>
      </c>
      <c r="W258" s="205" t="s">
        <v>68</v>
      </c>
      <c r="X258" s="205" t="s">
        <v>69</v>
      </c>
      <c r="Y258" s="205" t="s">
        <v>648</v>
      </c>
      <c r="Z258" s="205" t="s">
        <v>649</v>
      </c>
      <c r="AA258" s="234" t="s">
        <v>650</v>
      </c>
      <c r="AB258" s="216">
        <v>46310</v>
      </c>
      <c r="AC258" s="205"/>
      <c r="AD258" s="230" t="s">
        <v>72</v>
      </c>
      <c r="AE258" s="126" t="s">
        <v>73</v>
      </c>
      <c r="AF258" s="127"/>
      <c r="AG258" s="128"/>
      <c r="AH258" s="129"/>
      <c r="AI258" s="129"/>
      <c r="AJ258" s="126" t="s">
        <v>73</v>
      </c>
      <c r="AK258" s="127"/>
      <c r="AL258" s="129"/>
      <c r="AM258" s="128"/>
      <c r="AN258" s="129"/>
      <c r="AO258" s="127" t="s">
        <v>79</v>
      </c>
      <c r="AP258" s="129"/>
      <c r="AQ258" s="183"/>
      <c r="AR258" s="183"/>
      <c r="AS258" s="183"/>
    </row>
    <row r="259" spans="1:45" customFormat="1" ht="30" hidden="1" customHeight="1">
      <c r="A259" s="204" t="s">
        <v>632</v>
      </c>
      <c r="B259" s="200" t="s">
        <v>2034</v>
      </c>
      <c r="C259" s="200" t="s">
        <v>2035</v>
      </c>
      <c r="D259" s="200" t="s">
        <v>2061</v>
      </c>
      <c r="E259" s="200" t="s">
        <v>2062</v>
      </c>
      <c r="F259" s="201" t="s">
        <v>2063</v>
      </c>
      <c r="G259" s="201" t="s">
        <v>2064</v>
      </c>
      <c r="H259" s="205" t="s">
        <v>2065</v>
      </c>
      <c r="I259" s="204" t="s">
        <v>2066</v>
      </c>
      <c r="J259" s="207" t="s">
        <v>2067</v>
      </c>
      <c r="K259" s="203" t="s">
        <v>44276</v>
      </c>
      <c r="L259" s="205" t="s">
        <v>90</v>
      </c>
      <c r="M259" s="205" t="s">
        <v>61</v>
      </c>
      <c r="N259" s="200" t="s">
        <v>19789</v>
      </c>
      <c r="O259" s="200" t="s">
        <v>31795</v>
      </c>
      <c r="P259" s="200" t="s">
        <v>31796</v>
      </c>
      <c r="Q259" s="200" t="s">
        <v>65</v>
      </c>
      <c r="R259" s="205" t="s">
        <v>2035</v>
      </c>
      <c r="S259" s="205" t="s">
        <v>2062</v>
      </c>
      <c r="T259" s="205" t="s">
        <v>646</v>
      </c>
      <c r="U259" s="208" t="s">
        <v>647</v>
      </c>
      <c r="V259" s="205">
        <v>0.95</v>
      </c>
      <c r="W259" s="205" t="s">
        <v>68</v>
      </c>
      <c r="X259" s="205" t="s">
        <v>69</v>
      </c>
      <c r="Y259" s="205" t="s">
        <v>648</v>
      </c>
      <c r="Z259" s="205" t="s">
        <v>649</v>
      </c>
      <c r="AA259" s="234" t="s">
        <v>650</v>
      </c>
      <c r="AB259" s="216">
        <v>46310</v>
      </c>
      <c r="AC259" s="205"/>
      <c r="AD259" s="230" t="s">
        <v>72</v>
      </c>
      <c r="AE259" s="126" t="s">
        <v>73</v>
      </c>
      <c r="AF259" s="127"/>
      <c r="AG259" s="128"/>
      <c r="AH259" s="129"/>
      <c r="AI259" s="129"/>
      <c r="AJ259" s="126" t="s">
        <v>73</v>
      </c>
      <c r="AK259" s="127"/>
      <c r="AL259" s="129"/>
      <c r="AM259" s="128"/>
      <c r="AN259" s="129"/>
      <c r="AO259" s="127" t="s">
        <v>79</v>
      </c>
      <c r="AP259" s="129"/>
      <c r="AQ259" s="183"/>
      <c r="AR259" s="183"/>
      <c r="AS259" s="183"/>
    </row>
    <row r="260" spans="1:45" customFormat="1" ht="30" hidden="1" customHeight="1">
      <c r="A260" s="204" t="s">
        <v>632</v>
      </c>
      <c r="B260" s="200" t="s">
        <v>2034</v>
      </c>
      <c r="C260" s="200" t="s">
        <v>2035</v>
      </c>
      <c r="D260" s="200" t="s">
        <v>2061</v>
      </c>
      <c r="E260" s="200" t="s">
        <v>2062</v>
      </c>
      <c r="F260" s="201" t="s">
        <v>2069</v>
      </c>
      <c r="G260" s="201" t="s">
        <v>2070</v>
      </c>
      <c r="H260" s="205" t="s">
        <v>2071</v>
      </c>
      <c r="I260" s="204" t="s">
        <v>2072</v>
      </c>
      <c r="J260" s="207" t="s">
        <v>2073</v>
      </c>
      <c r="K260" s="203" t="s">
        <v>44277</v>
      </c>
      <c r="L260" s="205" t="s">
        <v>60</v>
      </c>
      <c r="M260" s="205" t="s">
        <v>61</v>
      </c>
      <c r="N260" s="200" t="s">
        <v>19789</v>
      </c>
      <c r="O260" s="200" t="s">
        <v>31795</v>
      </c>
      <c r="P260" s="200" t="s">
        <v>31796</v>
      </c>
      <c r="Q260" s="200" t="s">
        <v>65</v>
      </c>
      <c r="R260" s="205" t="s">
        <v>2035</v>
      </c>
      <c r="S260" s="205" t="s">
        <v>2062</v>
      </c>
      <c r="T260" s="205" t="s">
        <v>657</v>
      </c>
      <c r="U260" s="208" t="s">
        <v>647</v>
      </c>
      <c r="V260" s="205">
        <v>1</v>
      </c>
      <c r="W260" s="205" t="s">
        <v>68</v>
      </c>
      <c r="X260" s="205" t="s">
        <v>69</v>
      </c>
      <c r="Y260" s="205" t="s">
        <v>648</v>
      </c>
      <c r="Z260" s="205" t="s">
        <v>649</v>
      </c>
      <c r="AA260" s="234" t="s">
        <v>650</v>
      </c>
      <c r="AB260" s="216">
        <v>46310</v>
      </c>
      <c r="AC260" s="205"/>
      <c r="AD260" s="230" t="s">
        <v>72</v>
      </c>
      <c r="AE260" s="126" t="s">
        <v>73</v>
      </c>
      <c r="AF260" s="127"/>
      <c r="AG260" s="128"/>
      <c r="AH260" s="129"/>
      <c r="AI260" s="129"/>
      <c r="AJ260" s="126" t="s">
        <v>73</v>
      </c>
      <c r="AK260" s="127"/>
      <c r="AL260" s="129"/>
      <c r="AM260" s="128"/>
      <c r="AN260" s="129"/>
      <c r="AO260" s="127" t="s">
        <v>79</v>
      </c>
      <c r="AP260" s="129"/>
      <c r="AQ260" s="183"/>
      <c r="AR260" s="183"/>
      <c r="AS260" s="183"/>
    </row>
    <row r="261" spans="1:45" customFormat="1" ht="30" hidden="1" customHeight="1">
      <c r="A261" s="204" t="s">
        <v>632</v>
      </c>
      <c r="B261" s="200" t="s">
        <v>2034</v>
      </c>
      <c r="C261" s="200" t="s">
        <v>2035</v>
      </c>
      <c r="D261" s="200" t="s">
        <v>2061</v>
      </c>
      <c r="E261" s="200" t="s">
        <v>2062</v>
      </c>
      <c r="F261" s="201" t="s">
        <v>2075</v>
      </c>
      <c r="G261" s="201" t="s">
        <v>2076</v>
      </c>
      <c r="H261" s="205" t="s">
        <v>2077</v>
      </c>
      <c r="I261" s="204" t="s">
        <v>2078</v>
      </c>
      <c r="J261" s="207" t="s">
        <v>2079</v>
      </c>
      <c r="K261" s="203" t="s">
        <v>44278</v>
      </c>
      <c r="L261" s="205" t="s">
        <v>60</v>
      </c>
      <c r="M261" s="205" t="s">
        <v>61</v>
      </c>
      <c r="N261" s="200" t="s">
        <v>19789</v>
      </c>
      <c r="O261" s="200" t="s">
        <v>31795</v>
      </c>
      <c r="P261" s="200" t="s">
        <v>31796</v>
      </c>
      <c r="Q261" s="200" t="s">
        <v>65</v>
      </c>
      <c r="R261" s="205" t="s">
        <v>2035</v>
      </c>
      <c r="S261" s="205" t="s">
        <v>2062</v>
      </c>
      <c r="T261" s="205" t="s">
        <v>852</v>
      </c>
      <c r="U261" s="208" t="s">
        <v>2081</v>
      </c>
      <c r="V261" s="205">
        <v>1</v>
      </c>
      <c r="W261" s="205" t="s">
        <v>68</v>
      </c>
      <c r="X261" s="205" t="s">
        <v>69</v>
      </c>
      <c r="Y261" s="205" t="s">
        <v>648</v>
      </c>
      <c r="Z261" s="205" t="s">
        <v>649</v>
      </c>
      <c r="AA261" s="234" t="s">
        <v>650</v>
      </c>
      <c r="AB261" s="216">
        <v>46310</v>
      </c>
      <c r="AC261" s="205"/>
      <c r="AD261" s="230" t="s">
        <v>72</v>
      </c>
      <c r="AE261" s="126" t="s">
        <v>73</v>
      </c>
      <c r="AF261" s="127"/>
      <c r="AG261" s="128"/>
      <c r="AH261" s="129"/>
      <c r="AI261" s="129"/>
      <c r="AJ261" s="126" t="s">
        <v>73</v>
      </c>
      <c r="AK261" s="127"/>
      <c r="AL261" s="129"/>
      <c r="AM261" s="128"/>
      <c r="AN261" s="129"/>
      <c r="AO261" s="127" t="s">
        <v>79</v>
      </c>
      <c r="AP261" s="129"/>
      <c r="AQ261" s="183"/>
      <c r="AR261" s="183"/>
      <c r="AS261" s="183"/>
    </row>
    <row r="262" spans="1:45" customFormat="1" ht="30" hidden="1" customHeight="1">
      <c r="A262" s="204" t="s">
        <v>632</v>
      </c>
      <c r="B262" s="200" t="s">
        <v>2034</v>
      </c>
      <c r="C262" s="200" t="s">
        <v>2035</v>
      </c>
      <c r="D262" s="200" t="s">
        <v>2082</v>
      </c>
      <c r="E262" s="200" t="s">
        <v>2083</v>
      </c>
      <c r="F262" s="201" t="s">
        <v>2084</v>
      </c>
      <c r="G262" s="201" t="s">
        <v>2085</v>
      </c>
      <c r="H262" s="205" t="s">
        <v>2086</v>
      </c>
      <c r="I262" s="204" t="s">
        <v>2087</v>
      </c>
      <c r="J262" s="207" t="s">
        <v>2088</v>
      </c>
      <c r="K262" s="203" t="s">
        <v>44279</v>
      </c>
      <c r="L262" s="205" t="s">
        <v>90</v>
      </c>
      <c r="M262" s="205" t="s">
        <v>61</v>
      </c>
      <c r="N262" s="200" t="s">
        <v>19789</v>
      </c>
      <c r="O262" s="200" t="s">
        <v>31795</v>
      </c>
      <c r="P262" s="200" t="s">
        <v>31796</v>
      </c>
      <c r="Q262" s="200" t="s">
        <v>65</v>
      </c>
      <c r="R262" s="205" t="s">
        <v>2035</v>
      </c>
      <c r="S262" s="205" t="s">
        <v>2083</v>
      </c>
      <c r="T262" s="205" t="s">
        <v>646</v>
      </c>
      <c r="U262" s="208" t="s">
        <v>647</v>
      </c>
      <c r="V262" s="205">
        <v>0.95</v>
      </c>
      <c r="W262" s="205" t="s">
        <v>68</v>
      </c>
      <c r="X262" s="205" t="s">
        <v>69</v>
      </c>
      <c r="Y262" s="205" t="s">
        <v>648</v>
      </c>
      <c r="Z262" s="205" t="s">
        <v>649</v>
      </c>
      <c r="AA262" s="234" t="s">
        <v>650</v>
      </c>
      <c r="AB262" s="216">
        <v>46310</v>
      </c>
      <c r="AC262" s="205"/>
      <c r="AD262" s="230" t="s">
        <v>72</v>
      </c>
      <c r="AE262" s="126" t="s">
        <v>73</v>
      </c>
      <c r="AF262" s="127"/>
      <c r="AG262" s="128"/>
      <c r="AH262" s="129"/>
      <c r="AI262" s="129"/>
      <c r="AJ262" s="126" t="s">
        <v>73</v>
      </c>
      <c r="AK262" s="127"/>
      <c r="AL262" s="129"/>
      <c r="AM262" s="128"/>
      <c r="AN262" s="129"/>
      <c r="AO262" s="127" t="s">
        <v>79</v>
      </c>
      <c r="AP262" s="129"/>
      <c r="AQ262" s="183"/>
      <c r="AR262" s="183"/>
      <c r="AS262" s="183"/>
    </row>
    <row r="263" spans="1:45" customFormat="1" ht="30" hidden="1" customHeight="1">
      <c r="A263" s="204" t="s">
        <v>632</v>
      </c>
      <c r="B263" s="200" t="s">
        <v>2034</v>
      </c>
      <c r="C263" s="200" t="s">
        <v>2035</v>
      </c>
      <c r="D263" s="200" t="s">
        <v>2082</v>
      </c>
      <c r="E263" s="200" t="s">
        <v>2083</v>
      </c>
      <c r="F263" s="201" t="s">
        <v>2090</v>
      </c>
      <c r="G263" s="201" t="s">
        <v>2091</v>
      </c>
      <c r="H263" s="205" t="s">
        <v>2092</v>
      </c>
      <c r="I263" s="204" t="s">
        <v>2093</v>
      </c>
      <c r="J263" s="207" t="s">
        <v>2094</v>
      </c>
      <c r="K263" s="203" t="s">
        <v>44280</v>
      </c>
      <c r="L263" s="205" t="s">
        <v>60</v>
      </c>
      <c r="M263" s="205" t="s">
        <v>61</v>
      </c>
      <c r="N263" s="200" t="s">
        <v>19789</v>
      </c>
      <c r="O263" s="200" t="s">
        <v>31795</v>
      </c>
      <c r="P263" s="200" t="s">
        <v>31796</v>
      </c>
      <c r="Q263" s="200" t="s">
        <v>65</v>
      </c>
      <c r="R263" s="205" t="s">
        <v>2035</v>
      </c>
      <c r="S263" s="205" t="s">
        <v>2083</v>
      </c>
      <c r="T263" s="205" t="s">
        <v>657</v>
      </c>
      <c r="U263" s="208" t="s">
        <v>647</v>
      </c>
      <c r="V263" s="205">
        <v>1</v>
      </c>
      <c r="W263" s="205" t="s">
        <v>68</v>
      </c>
      <c r="X263" s="205" t="s">
        <v>69</v>
      </c>
      <c r="Y263" s="205" t="s">
        <v>648</v>
      </c>
      <c r="Z263" s="205" t="s">
        <v>649</v>
      </c>
      <c r="AA263" s="234" t="s">
        <v>650</v>
      </c>
      <c r="AB263" s="216">
        <v>46310</v>
      </c>
      <c r="AC263" s="205"/>
      <c r="AD263" s="230" t="s">
        <v>72</v>
      </c>
      <c r="AE263" s="126" t="s">
        <v>73</v>
      </c>
      <c r="AF263" s="127"/>
      <c r="AG263" s="128"/>
      <c r="AH263" s="129"/>
      <c r="AI263" s="129"/>
      <c r="AJ263" s="126" t="s">
        <v>73</v>
      </c>
      <c r="AK263" s="127"/>
      <c r="AL263" s="129"/>
      <c r="AM263" s="128"/>
      <c r="AN263" s="129"/>
      <c r="AO263" s="127" t="s">
        <v>79</v>
      </c>
      <c r="AP263" s="129"/>
      <c r="AQ263" s="183"/>
      <c r="AR263" s="183"/>
      <c r="AS263" s="183"/>
    </row>
    <row r="264" spans="1:45" customFormat="1" ht="30" hidden="1" customHeight="1">
      <c r="A264" s="204" t="s">
        <v>632</v>
      </c>
      <c r="B264" s="200" t="s">
        <v>2034</v>
      </c>
      <c r="C264" s="200" t="s">
        <v>2035</v>
      </c>
      <c r="D264" s="200" t="s">
        <v>2082</v>
      </c>
      <c r="E264" s="200" t="s">
        <v>2083</v>
      </c>
      <c r="F264" s="201" t="s">
        <v>2096</v>
      </c>
      <c r="G264" s="201" t="s">
        <v>2097</v>
      </c>
      <c r="H264" s="205" t="s">
        <v>2098</v>
      </c>
      <c r="I264" s="204" t="s">
        <v>2099</v>
      </c>
      <c r="J264" s="207" t="s">
        <v>2100</v>
      </c>
      <c r="K264" s="203" t="s">
        <v>44281</v>
      </c>
      <c r="L264" s="205" t="s">
        <v>60</v>
      </c>
      <c r="M264" s="205" t="s">
        <v>61</v>
      </c>
      <c r="N264" s="200" t="s">
        <v>19789</v>
      </c>
      <c r="O264" s="200" t="s">
        <v>31795</v>
      </c>
      <c r="P264" s="200" t="s">
        <v>31796</v>
      </c>
      <c r="Q264" s="200" t="s">
        <v>65</v>
      </c>
      <c r="R264" s="205" t="s">
        <v>2035</v>
      </c>
      <c r="S264" s="205" t="s">
        <v>2083</v>
      </c>
      <c r="T264" s="205" t="s">
        <v>852</v>
      </c>
      <c r="U264" s="208" t="s">
        <v>2102</v>
      </c>
      <c r="V264" s="205">
        <v>1</v>
      </c>
      <c r="W264" s="205" t="s">
        <v>68</v>
      </c>
      <c r="X264" s="205" t="s">
        <v>69</v>
      </c>
      <c r="Y264" s="205" t="s">
        <v>648</v>
      </c>
      <c r="Z264" s="205" t="s">
        <v>649</v>
      </c>
      <c r="AA264" s="234" t="s">
        <v>650</v>
      </c>
      <c r="AB264" s="216">
        <v>46310</v>
      </c>
      <c r="AC264" s="205"/>
      <c r="AD264" s="230" t="s">
        <v>72</v>
      </c>
      <c r="AE264" s="126" t="s">
        <v>73</v>
      </c>
      <c r="AF264" s="127"/>
      <c r="AG264" s="128"/>
      <c r="AH264" s="129"/>
      <c r="AI264" s="129"/>
      <c r="AJ264" s="126" t="s">
        <v>73</v>
      </c>
      <c r="AK264" s="127"/>
      <c r="AL264" s="129"/>
      <c r="AM264" s="128"/>
      <c r="AN264" s="129"/>
      <c r="AO264" s="127" t="s">
        <v>79</v>
      </c>
      <c r="AP264" s="129"/>
      <c r="AQ264" s="183"/>
      <c r="AR264" s="183"/>
      <c r="AS264" s="183"/>
    </row>
    <row r="265" spans="1:45" customFormat="1" ht="30" hidden="1" customHeight="1">
      <c r="A265" s="204" t="s">
        <v>632</v>
      </c>
      <c r="B265" s="200" t="s">
        <v>2034</v>
      </c>
      <c r="C265" s="200" t="s">
        <v>2035</v>
      </c>
      <c r="D265" s="200" t="s">
        <v>2082</v>
      </c>
      <c r="E265" s="200" t="s">
        <v>2083</v>
      </c>
      <c r="F265" s="201" t="s">
        <v>2103</v>
      </c>
      <c r="G265" s="201" t="s">
        <v>2104</v>
      </c>
      <c r="H265" s="205" t="s">
        <v>2105</v>
      </c>
      <c r="I265" s="204" t="s">
        <v>2106</v>
      </c>
      <c r="J265" s="207" t="s">
        <v>2107</v>
      </c>
      <c r="K265" s="203" t="s">
        <v>2108</v>
      </c>
      <c r="L265" s="205" t="s">
        <v>1071</v>
      </c>
      <c r="M265" s="205" t="s">
        <v>61</v>
      </c>
      <c r="N265" s="200" t="s">
        <v>19789</v>
      </c>
      <c r="O265" s="200" t="s">
        <v>31795</v>
      </c>
      <c r="P265" s="200" t="s">
        <v>31796</v>
      </c>
      <c r="Q265" s="200" t="s">
        <v>65</v>
      </c>
      <c r="R265" s="205" t="s">
        <v>2035</v>
      </c>
      <c r="S265" s="205" t="s">
        <v>2083</v>
      </c>
      <c r="T265" s="205" t="s">
        <v>66</v>
      </c>
      <c r="U265" s="208" t="s">
        <v>2109</v>
      </c>
      <c r="V265" s="205">
        <v>0.95</v>
      </c>
      <c r="W265" s="205" t="s">
        <v>68</v>
      </c>
      <c r="X265" s="205" t="s">
        <v>69</v>
      </c>
      <c r="Y265" s="205" t="s">
        <v>648</v>
      </c>
      <c r="Z265" s="205" t="s">
        <v>649</v>
      </c>
      <c r="AA265" s="234" t="s">
        <v>650</v>
      </c>
      <c r="AB265" s="216">
        <v>46310</v>
      </c>
      <c r="AC265" s="205"/>
      <c r="AD265" s="230" t="s">
        <v>72</v>
      </c>
      <c r="AE265" s="126" t="s">
        <v>73</v>
      </c>
      <c r="AF265" s="127"/>
      <c r="AG265" s="128"/>
      <c r="AH265" s="129"/>
      <c r="AI265" s="129"/>
      <c r="AJ265" s="126" t="s">
        <v>73</v>
      </c>
      <c r="AK265" s="127"/>
      <c r="AL265" s="129"/>
      <c r="AM265" s="128"/>
      <c r="AN265" s="129"/>
      <c r="AO265" s="127" t="s">
        <v>79</v>
      </c>
      <c r="AP265" s="129"/>
      <c r="AQ265" s="183"/>
      <c r="AR265" s="183"/>
      <c r="AS265" s="183"/>
    </row>
    <row r="266" spans="1:45" customFormat="1" ht="30" hidden="1" customHeight="1">
      <c r="A266" s="204" t="s">
        <v>632</v>
      </c>
      <c r="B266" s="200" t="s">
        <v>2034</v>
      </c>
      <c r="C266" s="200" t="s">
        <v>2035</v>
      </c>
      <c r="D266" s="200" t="s">
        <v>2110</v>
      </c>
      <c r="E266" s="200" t="s">
        <v>2111</v>
      </c>
      <c r="F266" s="201" t="s">
        <v>2112</v>
      </c>
      <c r="G266" s="201" t="s">
        <v>2113</v>
      </c>
      <c r="H266" s="205" t="s">
        <v>2114</v>
      </c>
      <c r="I266" s="204" t="s">
        <v>2115</v>
      </c>
      <c r="J266" s="207" t="s">
        <v>2116</v>
      </c>
      <c r="K266" s="203" t="s">
        <v>44282</v>
      </c>
      <c r="L266" s="205" t="s">
        <v>90</v>
      </c>
      <c r="M266" s="205" t="s">
        <v>61</v>
      </c>
      <c r="N266" s="200" t="s">
        <v>19789</v>
      </c>
      <c r="O266" s="200" t="s">
        <v>31795</v>
      </c>
      <c r="P266" s="200" t="s">
        <v>31796</v>
      </c>
      <c r="Q266" s="200" t="s">
        <v>65</v>
      </c>
      <c r="R266" s="205" t="s">
        <v>2035</v>
      </c>
      <c r="S266" s="205" t="s">
        <v>2111</v>
      </c>
      <c r="T266" s="205" t="s">
        <v>646</v>
      </c>
      <c r="U266" s="208" t="s">
        <v>647</v>
      </c>
      <c r="V266" s="205">
        <v>0.95</v>
      </c>
      <c r="W266" s="205" t="s">
        <v>68</v>
      </c>
      <c r="X266" s="205" t="s">
        <v>69</v>
      </c>
      <c r="Y266" s="205" t="s">
        <v>648</v>
      </c>
      <c r="Z266" s="205" t="s">
        <v>649</v>
      </c>
      <c r="AA266" s="234" t="s">
        <v>650</v>
      </c>
      <c r="AB266" s="216">
        <v>46310</v>
      </c>
      <c r="AC266" s="205"/>
      <c r="AD266" s="230" t="s">
        <v>72</v>
      </c>
      <c r="AE266" s="126" t="s">
        <v>73</v>
      </c>
      <c r="AF266" s="127"/>
      <c r="AG266" s="128"/>
      <c r="AH266" s="129"/>
      <c r="AI266" s="129"/>
      <c r="AJ266" s="126" t="s">
        <v>73</v>
      </c>
      <c r="AK266" s="127"/>
      <c r="AL266" s="129"/>
      <c r="AM266" s="128"/>
      <c r="AN266" s="129"/>
      <c r="AO266" s="127" t="s">
        <v>79</v>
      </c>
      <c r="AP266" s="129"/>
      <c r="AQ266" s="183"/>
      <c r="AR266" s="183"/>
      <c r="AS266" s="183"/>
    </row>
    <row r="267" spans="1:45" customFormat="1" ht="30" hidden="1" customHeight="1">
      <c r="A267" s="204" t="s">
        <v>632</v>
      </c>
      <c r="B267" s="200" t="s">
        <v>2034</v>
      </c>
      <c r="C267" s="200" t="s">
        <v>2035</v>
      </c>
      <c r="D267" s="200" t="s">
        <v>2110</v>
      </c>
      <c r="E267" s="200" t="s">
        <v>2111</v>
      </c>
      <c r="F267" s="201" t="s">
        <v>2118</v>
      </c>
      <c r="G267" s="201" t="s">
        <v>2119</v>
      </c>
      <c r="H267" s="205" t="s">
        <v>2120</v>
      </c>
      <c r="I267" s="204" t="s">
        <v>2121</v>
      </c>
      <c r="J267" s="207" t="s">
        <v>2122</v>
      </c>
      <c r="K267" s="203" t="s">
        <v>44283</v>
      </c>
      <c r="L267" s="205" t="s">
        <v>60</v>
      </c>
      <c r="M267" s="205" t="s">
        <v>61</v>
      </c>
      <c r="N267" s="200" t="s">
        <v>19789</v>
      </c>
      <c r="O267" s="200" t="s">
        <v>31795</v>
      </c>
      <c r="P267" s="200" t="s">
        <v>31796</v>
      </c>
      <c r="Q267" s="200" t="s">
        <v>65</v>
      </c>
      <c r="R267" s="205" t="s">
        <v>2035</v>
      </c>
      <c r="S267" s="205" t="s">
        <v>2111</v>
      </c>
      <c r="T267" s="205" t="s">
        <v>657</v>
      </c>
      <c r="U267" s="208" t="s">
        <v>647</v>
      </c>
      <c r="V267" s="205">
        <v>1</v>
      </c>
      <c r="W267" s="205" t="s">
        <v>68</v>
      </c>
      <c r="X267" s="205" t="s">
        <v>69</v>
      </c>
      <c r="Y267" s="205" t="s">
        <v>648</v>
      </c>
      <c r="Z267" s="205" t="s">
        <v>649</v>
      </c>
      <c r="AA267" s="234" t="s">
        <v>650</v>
      </c>
      <c r="AB267" s="216">
        <v>46310</v>
      </c>
      <c r="AC267" s="205"/>
      <c r="AD267" s="230" t="s">
        <v>72</v>
      </c>
      <c r="AE267" s="126" t="s">
        <v>73</v>
      </c>
      <c r="AF267" s="127"/>
      <c r="AG267" s="128"/>
      <c r="AH267" s="129"/>
      <c r="AI267" s="129"/>
      <c r="AJ267" s="126" t="s">
        <v>73</v>
      </c>
      <c r="AK267" s="127"/>
      <c r="AL267" s="129"/>
      <c r="AM267" s="128"/>
      <c r="AN267" s="129"/>
      <c r="AO267" s="127" t="s">
        <v>79</v>
      </c>
      <c r="AP267" s="129"/>
      <c r="AQ267" s="183"/>
      <c r="AR267" s="183"/>
      <c r="AS267" s="183"/>
    </row>
    <row r="268" spans="1:45" customFormat="1" ht="30" hidden="1" customHeight="1">
      <c r="A268" s="204" t="s">
        <v>632</v>
      </c>
      <c r="B268" s="200" t="s">
        <v>2034</v>
      </c>
      <c r="C268" s="200" t="s">
        <v>2035</v>
      </c>
      <c r="D268" s="200" t="s">
        <v>2004</v>
      </c>
      <c r="E268" s="200" t="s">
        <v>2124</v>
      </c>
      <c r="F268" s="201" t="s">
        <v>2125</v>
      </c>
      <c r="G268" s="201" t="s">
        <v>2126</v>
      </c>
      <c r="H268" s="205" t="s">
        <v>2127</v>
      </c>
      <c r="I268" s="204" t="s">
        <v>2128</v>
      </c>
      <c r="J268" s="207" t="s">
        <v>2129</v>
      </c>
      <c r="K268" s="203" t="s">
        <v>44284</v>
      </c>
      <c r="L268" s="205" t="s">
        <v>90</v>
      </c>
      <c r="M268" s="205" t="s">
        <v>61</v>
      </c>
      <c r="N268" s="200" t="s">
        <v>19789</v>
      </c>
      <c r="O268" s="200" t="s">
        <v>31795</v>
      </c>
      <c r="P268" s="200" t="s">
        <v>31796</v>
      </c>
      <c r="Q268" s="200" t="s">
        <v>65</v>
      </c>
      <c r="R268" s="205" t="s">
        <v>2035</v>
      </c>
      <c r="S268" s="205" t="s">
        <v>2124</v>
      </c>
      <c r="T268" s="205" t="s">
        <v>646</v>
      </c>
      <c r="U268" s="208" t="s">
        <v>647</v>
      </c>
      <c r="V268" s="205">
        <v>0.95</v>
      </c>
      <c r="W268" s="205" t="s">
        <v>68</v>
      </c>
      <c r="X268" s="205" t="s">
        <v>69</v>
      </c>
      <c r="Y268" s="205" t="s">
        <v>648</v>
      </c>
      <c r="Z268" s="205" t="s">
        <v>649</v>
      </c>
      <c r="AA268" s="234" t="s">
        <v>650</v>
      </c>
      <c r="AB268" s="216">
        <v>46310</v>
      </c>
      <c r="AC268" s="205"/>
      <c r="AD268" s="230" t="s">
        <v>72</v>
      </c>
      <c r="AE268" s="126"/>
      <c r="AF268" s="127"/>
      <c r="AG268" s="128"/>
      <c r="AH268" s="129"/>
      <c r="AI268" s="129"/>
      <c r="AJ268" s="126"/>
      <c r="AK268" s="127"/>
      <c r="AL268" s="129"/>
      <c r="AM268" s="128"/>
      <c r="AN268" s="129"/>
      <c r="AO268" s="127" t="s">
        <v>79</v>
      </c>
      <c r="AP268" s="129"/>
    </row>
    <row r="269" spans="1:45" customFormat="1" ht="30" hidden="1" customHeight="1">
      <c r="A269" s="204" t="s">
        <v>632</v>
      </c>
      <c r="B269" s="200" t="s">
        <v>2034</v>
      </c>
      <c r="C269" s="200" t="s">
        <v>2035</v>
      </c>
      <c r="D269" s="200" t="s">
        <v>2004</v>
      </c>
      <c r="E269" s="200" t="s">
        <v>2124</v>
      </c>
      <c r="F269" s="201" t="s">
        <v>2131</v>
      </c>
      <c r="G269" s="201" t="s">
        <v>2132</v>
      </c>
      <c r="H269" s="205" t="s">
        <v>2133</v>
      </c>
      <c r="I269" s="204" t="s">
        <v>2134</v>
      </c>
      <c r="J269" s="207" t="s">
        <v>2135</v>
      </c>
      <c r="K269" s="203" t="s">
        <v>2136</v>
      </c>
      <c r="L269" s="205" t="s">
        <v>60</v>
      </c>
      <c r="M269" s="205" t="s">
        <v>61</v>
      </c>
      <c r="N269" s="200" t="s">
        <v>19789</v>
      </c>
      <c r="O269" s="200" t="s">
        <v>31795</v>
      </c>
      <c r="P269" s="200" t="s">
        <v>31796</v>
      </c>
      <c r="Q269" s="200" t="s">
        <v>65</v>
      </c>
      <c r="R269" s="205" t="s">
        <v>2035</v>
      </c>
      <c r="S269" s="205" t="s">
        <v>2124</v>
      </c>
      <c r="T269" s="205" t="s">
        <v>66</v>
      </c>
      <c r="U269" s="208" t="s">
        <v>2137</v>
      </c>
      <c r="V269" s="205">
        <v>1</v>
      </c>
      <c r="W269" s="205" t="s">
        <v>68</v>
      </c>
      <c r="X269" s="205" t="s">
        <v>69</v>
      </c>
      <c r="Y269" s="205" t="s">
        <v>648</v>
      </c>
      <c r="Z269" s="205" t="s">
        <v>2138</v>
      </c>
      <c r="AA269" s="234" t="s">
        <v>650</v>
      </c>
      <c r="AB269" s="216">
        <v>46310</v>
      </c>
      <c r="AC269" s="205"/>
      <c r="AD269" s="230" t="s">
        <v>72</v>
      </c>
      <c r="AE269" s="126"/>
      <c r="AF269" s="127"/>
      <c r="AG269" s="128"/>
      <c r="AH269" s="129"/>
      <c r="AI269" s="129"/>
      <c r="AJ269" s="126"/>
      <c r="AK269" s="127"/>
      <c r="AL269" s="129"/>
      <c r="AM269" s="128"/>
      <c r="AN269" s="129"/>
      <c r="AO269" s="127" t="s">
        <v>79</v>
      </c>
      <c r="AP269" s="129"/>
    </row>
    <row r="270" spans="1:45" customFormat="1" ht="30" hidden="1" customHeight="1">
      <c r="A270" s="204" t="s">
        <v>632</v>
      </c>
      <c r="B270" s="200" t="s">
        <v>2034</v>
      </c>
      <c r="C270" s="200" t="s">
        <v>2035</v>
      </c>
      <c r="D270" s="200" t="s">
        <v>2019</v>
      </c>
      <c r="E270" s="200" t="s">
        <v>2139</v>
      </c>
      <c r="F270" s="201" t="s">
        <v>2140</v>
      </c>
      <c r="G270" s="201" t="s">
        <v>2141</v>
      </c>
      <c r="H270" s="205" t="s">
        <v>2142</v>
      </c>
      <c r="I270" s="204" t="s">
        <v>2143</v>
      </c>
      <c r="J270" s="207" t="s">
        <v>2144</v>
      </c>
      <c r="K270" s="203" t="s">
        <v>2145</v>
      </c>
      <c r="L270" s="205" t="s">
        <v>90</v>
      </c>
      <c r="M270" s="205" t="s">
        <v>61</v>
      </c>
      <c r="N270" s="200" t="s">
        <v>19789</v>
      </c>
      <c r="O270" s="200" t="s">
        <v>31795</v>
      </c>
      <c r="P270" s="200" t="s">
        <v>31796</v>
      </c>
      <c r="Q270" s="200" t="s">
        <v>65</v>
      </c>
      <c r="R270" s="205" t="s">
        <v>2035</v>
      </c>
      <c r="S270" s="205" t="s">
        <v>2139</v>
      </c>
      <c r="T270" s="205" t="s">
        <v>646</v>
      </c>
      <c r="U270" s="208" t="s">
        <v>647</v>
      </c>
      <c r="V270" s="205">
        <v>0.95</v>
      </c>
      <c r="W270" s="205" t="s">
        <v>68</v>
      </c>
      <c r="X270" s="205" t="s">
        <v>69</v>
      </c>
      <c r="Y270" s="205" t="s">
        <v>648</v>
      </c>
      <c r="Z270" s="205" t="s">
        <v>649</v>
      </c>
      <c r="AA270" s="234" t="s">
        <v>650</v>
      </c>
      <c r="AB270" s="216">
        <v>46310</v>
      </c>
      <c r="AC270" s="205"/>
      <c r="AD270" s="230" t="s">
        <v>72</v>
      </c>
      <c r="AE270" s="126"/>
      <c r="AF270" s="127"/>
      <c r="AG270" s="128"/>
      <c r="AH270" s="129"/>
      <c r="AI270" s="129"/>
      <c r="AJ270" s="126"/>
      <c r="AK270" s="127"/>
      <c r="AL270" s="129"/>
      <c r="AM270" s="128"/>
      <c r="AN270" s="129"/>
      <c r="AO270" s="127" t="s">
        <v>79</v>
      </c>
      <c r="AP270" s="129"/>
    </row>
    <row r="271" spans="1:45" customFormat="1" ht="30" hidden="1" customHeight="1">
      <c r="A271" s="204" t="s">
        <v>632</v>
      </c>
      <c r="B271" s="200" t="s">
        <v>2034</v>
      </c>
      <c r="C271" s="200" t="s">
        <v>2035</v>
      </c>
      <c r="D271" s="200" t="s">
        <v>2019</v>
      </c>
      <c r="E271" s="200" t="s">
        <v>2139</v>
      </c>
      <c r="F271" s="201" t="s">
        <v>2146</v>
      </c>
      <c r="G271" s="201" t="s">
        <v>2147</v>
      </c>
      <c r="H271" s="205" t="s">
        <v>2148</v>
      </c>
      <c r="I271" s="204" t="s">
        <v>2149</v>
      </c>
      <c r="J271" s="207" t="s">
        <v>2150</v>
      </c>
      <c r="K271" s="203" t="s">
        <v>2151</v>
      </c>
      <c r="L271" s="205" t="s">
        <v>60</v>
      </c>
      <c r="M271" s="205" t="s">
        <v>61</v>
      </c>
      <c r="N271" s="200" t="s">
        <v>19789</v>
      </c>
      <c r="O271" s="200" t="s">
        <v>31795</v>
      </c>
      <c r="P271" s="200" t="s">
        <v>31796</v>
      </c>
      <c r="Q271" s="200" t="s">
        <v>65</v>
      </c>
      <c r="R271" s="205" t="s">
        <v>2035</v>
      </c>
      <c r="S271" s="205" t="s">
        <v>2139</v>
      </c>
      <c r="T271" s="205" t="s">
        <v>66</v>
      </c>
      <c r="U271" s="208" t="s">
        <v>2152</v>
      </c>
      <c r="V271" s="205">
        <v>1</v>
      </c>
      <c r="W271" s="205" t="s">
        <v>68</v>
      </c>
      <c r="X271" s="205" t="s">
        <v>69</v>
      </c>
      <c r="Y271" s="205" t="s">
        <v>648</v>
      </c>
      <c r="Z271" s="205" t="s">
        <v>2153</v>
      </c>
      <c r="AA271" s="234" t="s">
        <v>650</v>
      </c>
      <c r="AB271" s="216">
        <v>46310</v>
      </c>
      <c r="AC271" s="205"/>
      <c r="AD271" s="230" t="s">
        <v>72</v>
      </c>
      <c r="AE271" s="126"/>
      <c r="AF271" s="127"/>
      <c r="AG271" s="128"/>
      <c r="AH271" s="129"/>
      <c r="AI271" s="129"/>
      <c r="AJ271" s="126"/>
      <c r="AK271" s="127"/>
      <c r="AL271" s="129"/>
      <c r="AM271" s="128"/>
      <c r="AN271" s="129"/>
      <c r="AO271" s="127" t="s">
        <v>79</v>
      </c>
      <c r="AP271" s="129"/>
    </row>
    <row r="272" spans="1:45" customFormat="1" ht="30" hidden="1" customHeight="1">
      <c r="A272" s="204" t="s">
        <v>632</v>
      </c>
      <c r="B272" s="200" t="s">
        <v>2154</v>
      </c>
      <c r="C272" s="200" t="s">
        <v>2155</v>
      </c>
      <c r="D272" s="200" t="s">
        <v>1270</v>
      </c>
      <c r="E272" s="200" t="s">
        <v>2156</v>
      </c>
      <c r="F272" s="201" t="s">
        <v>2157</v>
      </c>
      <c r="G272" s="201" t="s">
        <v>2158</v>
      </c>
      <c r="H272" s="205" t="s">
        <v>2159</v>
      </c>
      <c r="I272" s="204" t="s">
        <v>2160</v>
      </c>
      <c r="J272" s="207" t="s">
        <v>2161</v>
      </c>
      <c r="K272" s="203" t="s">
        <v>44285</v>
      </c>
      <c r="L272" s="205" t="s">
        <v>90</v>
      </c>
      <c r="M272" s="205" t="s">
        <v>61</v>
      </c>
      <c r="N272" s="200" t="s">
        <v>62</v>
      </c>
      <c r="O272" s="200" t="s">
        <v>30833</v>
      </c>
      <c r="P272" s="200" t="s">
        <v>92</v>
      </c>
      <c r="Q272" s="200" t="s">
        <v>65</v>
      </c>
      <c r="R272" s="205" t="s">
        <v>2155</v>
      </c>
      <c r="S272" s="205" t="s">
        <v>2156</v>
      </c>
      <c r="T272" s="205" t="s">
        <v>646</v>
      </c>
      <c r="U272" s="208" t="s">
        <v>647</v>
      </c>
      <c r="V272" s="205">
        <v>0.95</v>
      </c>
      <c r="W272" s="205" t="s">
        <v>68</v>
      </c>
      <c r="X272" s="205" t="s">
        <v>69</v>
      </c>
      <c r="Y272" s="205" t="s">
        <v>648</v>
      </c>
      <c r="Z272" s="205" t="s">
        <v>649</v>
      </c>
      <c r="AA272" s="234" t="s">
        <v>650</v>
      </c>
      <c r="AB272" s="216">
        <v>46310</v>
      </c>
      <c r="AC272" s="205"/>
      <c r="AD272" s="230" t="s">
        <v>72</v>
      </c>
      <c r="AE272" s="126" t="s">
        <v>73</v>
      </c>
      <c r="AF272" s="127"/>
      <c r="AG272" s="128"/>
      <c r="AH272" s="129"/>
      <c r="AI272" s="129"/>
      <c r="AJ272" s="126" t="s">
        <v>73</v>
      </c>
      <c r="AK272" s="127"/>
      <c r="AL272" s="129"/>
      <c r="AM272" s="128"/>
      <c r="AN272" s="129"/>
      <c r="AO272" s="127" t="s">
        <v>79</v>
      </c>
      <c r="AP272" s="129"/>
      <c r="AQ272" s="183"/>
      <c r="AR272" s="183"/>
      <c r="AS272" s="183"/>
    </row>
    <row r="273" spans="1:45" customFormat="1" ht="30" hidden="1" customHeight="1">
      <c r="A273" s="204" t="s">
        <v>632</v>
      </c>
      <c r="B273" s="200" t="s">
        <v>2154</v>
      </c>
      <c r="C273" s="200" t="s">
        <v>2155</v>
      </c>
      <c r="D273" s="200" t="s">
        <v>1270</v>
      </c>
      <c r="E273" s="200" t="s">
        <v>2156</v>
      </c>
      <c r="F273" s="201" t="s">
        <v>2163</v>
      </c>
      <c r="G273" s="201" t="s">
        <v>2164</v>
      </c>
      <c r="H273" s="205" t="s">
        <v>2165</v>
      </c>
      <c r="I273" s="204" t="s">
        <v>2166</v>
      </c>
      <c r="J273" s="207" t="s">
        <v>2167</v>
      </c>
      <c r="K273" s="203" t="s">
        <v>2168</v>
      </c>
      <c r="L273" s="205" t="s">
        <v>60</v>
      </c>
      <c r="M273" s="205" t="s">
        <v>61</v>
      </c>
      <c r="N273" s="200" t="s">
        <v>62</v>
      </c>
      <c r="O273" s="200" t="s">
        <v>30833</v>
      </c>
      <c r="P273" s="200" t="s">
        <v>92</v>
      </c>
      <c r="Q273" s="200" t="s">
        <v>65</v>
      </c>
      <c r="R273" s="205" t="s">
        <v>2155</v>
      </c>
      <c r="S273" s="205" t="s">
        <v>2156</v>
      </c>
      <c r="T273" s="205" t="s">
        <v>657</v>
      </c>
      <c r="U273" s="208" t="s">
        <v>647</v>
      </c>
      <c r="V273" s="205">
        <v>1</v>
      </c>
      <c r="W273" s="205" t="s">
        <v>68</v>
      </c>
      <c r="X273" s="205" t="s">
        <v>69</v>
      </c>
      <c r="Y273" s="205" t="s">
        <v>648</v>
      </c>
      <c r="Z273" s="205" t="s">
        <v>649</v>
      </c>
      <c r="AA273" s="234" t="s">
        <v>650</v>
      </c>
      <c r="AB273" s="216">
        <v>46310</v>
      </c>
      <c r="AC273" s="205"/>
      <c r="AD273" s="230" t="s">
        <v>72</v>
      </c>
      <c r="AE273" s="126" t="s">
        <v>73</v>
      </c>
      <c r="AF273" s="127"/>
      <c r="AG273" s="128"/>
      <c r="AH273" s="129"/>
      <c r="AI273" s="129"/>
      <c r="AJ273" s="126" t="s">
        <v>73</v>
      </c>
      <c r="AK273" s="127"/>
      <c r="AL273" s="129"/>
      <c r="AM273" s="128"/>
      <c r="AN273" s="129"/>
      <c r="AO273" s="127" t="s">
        <v>79</v>
      </c>
      <c r="AP273" s="129"/>
      <c r="AQ273" s="183"/>
      <c r="AR273" s="183"/>
      <c r="AS273" s="183"/>
    </row>
    <row r="274" spans="1:45" customFormat="1" ht="30" hidden="1" customHeight="1">
      <c r="A274" s="204" t="s">
        <v>632</v>
      </c>
      <c r="B274" s="200" t="s">
        <v>2154</v>
      </c>
      <c r="C274" s="200" t="s">
        <v>2155</v>
      </c>
      <c r="D274" s="200" t="s">
        <v>1270</v>
      </c>
      <c r="E274" s="200" t="s">
        <v>2156</v>
      </c>
      <c r="F274" s="201" t="s">
        <v>2169</v>
      </c>
      <c r="G274" s="201" t="s">
        <v>2170</v>
      </c>
      <c r="H274" s="205" t="s">
        <v>2171</v>
      </c>
      <c r="I274" s="204" t="s">
        <v>2172</v>
      </c>
      <c r="J274" s="207" t="s">
        <v>2173</v>
      </c>
      <c r="K274" s="203" t="s">
        <v>44286</v>
      </c>
      <c r="L274" s="205" t="s">
        <v>776</v>
      </c>
      <c r="M274" s="205" t="s">
        <v>61</v>
      </c>
      <c r="N274" s="200" t="s">
        <v>62</v>
      </c>
      <c r="O274" s="200" t="s">
        <v>30833</v>
      </c>
      <c r="P274" s="200" t="s">
        <v>92</v>
      </c>
      <c r="Q274" s="200" t="s">
        <v>65</v>
      </c>
      <c r="R274" s="205" t="s">
        <v>2155</v>
      </c>
      <c r="S274" s="205" t="s">
        <v>2156</v>
      </c>
      <c r="T274" s="205" t="s">
        <v>837</v>
      </c>
      <c r="U274" s="208" t="s">
        <v>647</v>
      </c>
      <c r="V274" s="205">
        <v>0.9</v>
      </c>
      <c r="W274" s="205" t="s">
        <v>68</v>
      </c>
      <c r="X274" s="205" t="s">
        <v>69</v>
      </c>
      <c r="Y274" s="205" t="s">
        <v>648</v>
      </c>
      <c r="Z274" s="205" t="s">
        <v>649</v>
      </c>
      <c r="AA274" s="234" t="s">
        <v>650</v>
      </c>
      <c r="AB274" s="216">
        <v>46310</v>
      </c>
      <c r="AC274" s="205"/>
      <c r="AD274" s="230" t="s">
        <v>72</v>
      </c>
      <c r="AE274" s="126" t="s">
        <v>73</v>
      </c>
      <c r="AF274" s="127"/>
      <c r="AG274" s="128"/>
      <c r="AH274" s="129"/>
      <c r="AI274" s="129"/>
      <c r="AJ274" s="126" t="s">
        <v>73</v>
      </c>
      <c r="AK274" s="127"/>
      <c r="AL274" s="129"/>
      <c r="AM274" s="128"/>
      <c r="AN274" s="129"/>
      <c r="AO274" s="127" t="s">
        <v>79</v>
      </c>
      <c r="AP274" s="129"/>
      <c r="AQ274" s="183"/>
      <c r="AR274" s="183"/>
      <c r="AS274" s="183"/>
    </row>
    <row r="275" spans="1:45" customFormat="1" ht="30" hidden="1" customHeight="1">
      <c r="A275" s="204" t="s">
        <v>632</v>
      </c>
      <c r="B275" s="200" t="s">
        <v>2154</v>
      </c>
      <c r="C275" s="200" t="s">
        <v>2155</v>
      </c>
      <c r="D275" s="200" t="s">
        <v>1270</v>
      </c>
      <c r="E275" s="200" t="s">
        <v>2156</v>
      </c>
      <c r="F275" s="201" t="s">
        <v>2175</v>
      </c>
      <c r="G275" s="201" t="s">
        <v>2176</v>
      </c>
      <c r="H275" s="205" t="s">
        <v>2177</v>
      </c>
      <c r="I275" s="204" t="s">
        <v>2178</v>
      </c>
      <c r="J275" s="207" t="s">
        <v>2179</v>
      </c>
      <c r="K275" s="203" t="s">
        <v>44287</v>
      </c>
      <c r="L275" s="205" t="s">
        <v>60</v>
      </c>
      <c r="M275" s="205" t="s">
        <v>61</v>
      </c>
      <c r="N275" s="200" t="s">
        <v>62</v>
      </c>
      <c r="O275" s="200" t="s">
        <v>30833</v>
      </c>
      <c r="P275" s="200" t="s">
        <v>92</v>
      </c>
      <c r="Q275" s="200" t="s">
        <v>65</v>
      </c>
      <c r="R275" s="205" t="s">
        <v>2155</v>
      </c>
      <c r="S275" s="205" t="s">
        <v>2156</v>
      </c>
      <c r="T275" s="205" t="s">
        <v>852</v>
      </c>
      <c r="U275" s="208" t="s">
        <v>2181</v>
      </c>
      <c r="V275" s="205">
        <v>1</v>
      </c>
      <c r="W275" s="205" t="s">
        <v>68</v>
      </c>
      <c r="X275" s="205" t="s">
        <v>69</v>
      </c>
      <c r="Y275" s="205" t="s">
        <v>648</v>
      </c>
      <c r="Z275" s="205" t="s">
        <v>649</v>
      </c>
      <c r="AA275" s="234" t="s">
        <v>650</v>
      </c>
      <c r="AB275" s="216">
        <v>46310</v>
      </c>
      <c r="AC275" s="205"/>
      <c r="AD275" s="230" t="s">
        <v>72</v>
      </c>
      <c r="AE275" s="126" t="s">
        <v>73</v>
      </c>
      <c r="AF275" s="127"/>
      <c r="AG275" s="128"/>
      <c r="AH275" s="129"/>
      <c r="AI275" s="129"/>
      <c r="AJ275" s="126" t="s">
        <v>73</v>
      </c>
      <c r="AK275" s="127"/>
      <c r="AL275" s="129"/>
      <c r="AM275" s="128"/>
      <c r="AN275" s="129"/>
      <c r="AO275" s="127" t="s">
        <v>79</v>
      </c>
      <c r="AP275" s="129"/>
      <c r="AQ275" s="183"/>
      <c r="AR275" s="183"/>
      <c r="AS275" s="183"/>
    </row>
    <row r="276" spans="1:45" customFormat="1" ht="30" hidden="1" customHeight="1">
      <c r="A276" s="204" t="s">
        <v>632</v>
      </c>
      <c r="B276" s="200" t="s">
        <v>2154</v>
      </c>
      <c r="C276" s="200" t="s">
        <v>2155</v>
      </c>
      <c r="D276" s="200" t="s">
        <v>2182</v>
      </c>
      <c r="E276" s="200" t="s">
        <v>2183</v>
      </c>
      <c r="F276" s="201" t="s">
        <v>2184</v>
      </c>
      <c r="G276" s="201" t="s">
        <v>2185</v>
      </c>
      <c r="H276" s="205" t="s">
        <v>2186</v>
      </c>
      <c r="I276" s="204" t="s">
        <v>2187</v>
      </c>
      <c r="J276" s="207" t="s">
        <v>2188</v>
      </c>
      <c r="K276" s="203" t="s">
        <v>44288</v>
      </c>
      <c r="L276" s="205" t="s">
        <v>90</v>
      </c>
      <c r="M276" s="205" t="s">
        <v>61</v>
      </c>
      <c r="N276" s="200" t="s">
        <v>62</v>
      </c>
      <c r="O276" s="200" t="s">
        <v>30833</v>
      </c>
      <c r="P276" s="200" t="s">
        <v>92</v>
      </c>
      <c r="Q276" s="200" t="s">
        <v>65</v>
      </c>
      <c r="R276" s="205" t="s">
        <v>2155</v>
      </c>
      <c r="S276" s="205" t="s">
        <v>2183</v>
      </c>
      <c r="T276" s="205" t="s">
        <v>646</v>
      </c>
      <c r="U276" s="208" t="s">
        <v>647</v>
      </c>
      <c r="V276" s="205">
        <v>0.95</v>
      </c>
      <c r="W276" s="205" t="s">
        <v>68</v>
      </c>
      <c r="X276" s="205" t="s">
        <v>69</v>
      </c>
      <c r="Y276" s="205" t="s">
        <v>648</v>
      </c>
      <c r="Z276" s="205" t="s">
        <v>649</v>
      </c>
      <c r="AA276" s="234" t="s">
        <v>650</v>
      </c>
      <c r="AB276" s="216">
        <v>46310</v>
      </c>
      <c r="AC276" s="205"/>
      <c r="AD276" s="230" t="s">
        <v>72</v>
      </c>
      <c r="AE276" s="126" t="s">
        <v>73</v>
      </c>
      <c r="AF276" s="127"/>
      <c r="AG276" s="128"/>
      <c r="AH276" s="129"/>
      <c r="AI276" s="129"/>
      <c r="AJ276" s="126" t="s">
        <v>73</v>
      </c>
      <c r="AK276" s="127"/>
      <c r="AL276" s="129"/>
      <c r="AM276" s="128"/>
      <c r="AN276" s="129"/>
      <c r="AO276" s="127" t="s">
        <v>79</v>
      </c>
      <c r="AP276" s="129"/>
      <c r="AQ276" s="183"/>
      <c r="AR276" s="183"/>
      <c r="AS276" s="183"/>
    </row>
    <row r="277" spans="1:45" customFormat="1" ht="30" hidden="1" customHeight="1">
      <c r="A277" s="204" t="s">
        <v>632</v>
      </c>
      <c r="B277" s="200" t="s">
        <v>2154</v>
      </c>
      <c r="C277" s="200" t="s">
        <v>2155</v>
      </c>
      <c r="D277" s="200" t="s">
        <v>2182</v>
      </c>
      <c r="E277" s="200" t="s">
        <v>2183</v>
      </c>
      <c r="F277" s="201" t="s">
        <v>2190</v>
      </c>
      <c r="G277" s="201" t="s">
        <v>2191</v>
      </c>
      <c r="H277" s="205" t="s">
        <v>2192</v>
      </c>
      <c r="I277" s="204" t="s">
        <v>2193</v>
      </c>
      <c r="J277" s="207" t="s">
        <v>2194</v>
      </c>
      <c r="K277" s="203" t="s">
        <v>44289</v>
      </c>
      <c r="L277" s="205" t="s">
        <v>60</v>
      </c>
      <c r="M277" s="205" t="s">
        <v>61</v>
      </c>
      <c r="N277" s="200" t="s">
        <v>62</v>
      </c>
      <c r="O277" s="200" t="s">
        <v>30833</v>
      </c>
      <c r="P277" s="200" t="s">
        <v>92</v>
      </c>
      <c r="Q277" s="200" t="s">
        <v>65</v>
      </c>
      <c r="R277" s="205" t="s">
        <v>2155</v>
      </c>
      <c r="S277" s="205" t="s">
        <v>2183</v>
      </c>
      <c r="T277" s="205" t="s">
        <v>852</v>
      </c>
      <c r="U277" s="208" t="s">
        <v>2196</v>
      </c>
      <c r="V277" s="205">
        <v>1</v>
      </c>
      <c r="W277" s="205" t="s">
        <v>68</v>
      </c>
      <c r="X277" s="205" t="s">
        <v>69</v>
      </c>
      <c r="Y277" s="205" t="s">
        <v>648</v>
      </c>
      <c r="Z277" s="205" t="s">
        <v>649</v>
      </c>
      <c r="AA277" s="234" t="s">
        <v>650</v>
      </c>
      <c r="AB277" s="216">
        <v>46310</v>
      </c>
      <c r="AC277" s="205"/>
      <c r="AD277" s="230" t="s">
        <v>72</v>
      </c>
      <c r="AE277" s="126" t="s">
        <v>73</v>
      </c>
      <c r="AF277" s="127"/>
      <c r="AG277" s="128"/>
      <c r="AH277" s="129"/>
      <c r="AI277" s="129"/>
      <c r="AJ277" s="126" t="s">
        <v>73</v>
      </c>
      <c r="AK277" s="127"/>
      <c r="AL277" s="129"/>
      <c r="AM277" s="128"/>
      <c r="AN277" s="129"/>
      <c r="AO277" s="127" t="s">
        <v>79</v>
      </c>
      <c r="AP277" s="129"/>
      <c r="AQ277" s="183"/>
      <c r="AR277" s="183"/>
      <c r="AS277" s="183"/>
    </row>
    <row r="278" spans="1:45" customFormat="1" ht="30" hidden="1" customHeight="1">
      <c r="A278" s="204" t="s">
        <v>632</v>
      </c>
      <c r="B278" s="200" t="s">
        <v>2197</v>
      </c>
      <c r="C278" s="200" t="s">
        <v>2198</v>
      </c>
      <c r="D278" s="200" t="s">
        <v>2199</v>
      </c>
      <c r="E278" s="200" t="s">
        <v>2200</v>
      </c>
      <c r="F278" s="201" t="s">
        <v>2201</v>
      </c>
      <c r="G278" s="201" t="s">
        <v>2202</v>
      </c>
      <c r="H278" s="205" t="s">
        <v>2203</v>
      </c>
      <c r="I278" s="204" t="s">
        <v>2204</v>
      </c>
      <c r="J278" s="207" t="s">
        <v>2205</v>
      </c>
      <c r="K278" s="203" t="s">
        <v>44290</v>
      </c>
      <c r="L278" s="205" t="s">
        <v>60</v>
      </c>
      <c r="M278" s="205" t="s">
        <v>61</v>
      </c>
      <c r="N278" s="200" t="s">
        <v>27502</v>
      </c>
      <c r="O278" s="200" t="s">
        <v>29203</v>
      </c>
      <c r="P278" s="200" t="s">
        <v>29204</v>
      </c>
      <c r="Q278" s="200" t="s">
        <v>65</v>
      </c>
      <c r="R278" s="205" t="s">
        <v>2198</v>
      </c>
      <c r="S278" s="205" t="s">
        <v>2200</v>
      </c>
      <c r="T278" s="205" t="s">
        <v>657</v>
      </c>
      <c r="U278" s="208" t="s">
        <v>647</v>
      </c>
      <c r="V278" s="205">
        <v>1</v>
      </c>
      <c r="W278" s="205" t="s">
        <v>68</v>
      </c>
      <c r="X278" s="205" t="s">
        <v>69</v>
      </c>
      <c r="Y278" s="205" t="s">
        <v>648</v>
      </c>
      <c r="Z278" s="205" t="s">
        <v>649</v>
      </c>
      <c r="AA278" s="234" t="s">
        <v>650</v>
      </c>
      <c r="AB278" s="216">
        <v>46310</v>
      </c>
      <c r="AC278" s="205"/>
      <c r="AD278" s="230" t="s">
        <v>72</v>
      </c>
      <c r="AE278" s="126" t="s">
        <v>73</v>
      </c>
      <c r="AF278" s="127"/>
      <c r="AG278" s="128"/>
      <c r="AH278" s="129"/>
      <c r="AI278" s="129"/>
      <c r="AJ278" s="126" t="s">
        <v>73</v>
      </c>
      <c r="AK278" s="127"/>
      <c r="AL278" s="129"/>
      <c r="AM278" s="128"/>
      <c r="AN278" s="129"/>
      <c r="AO278" s="127" t="s">
        <v>79</v>
      </c>
      <c r="AP278" s="129"/>
      <c r="AQ278" s="183"/>
      <c r="AR278" s="183"/>
      <c r="AS278" s="183"/>
    </row>
    <row r="279" spans="1:45" customFormat="1" ht="30" hidden="1" customHeight="1">
      <c r="A279" s="204" t="s">
        <v>632</v>
      </c>
      <c r="B279" s="200" t="s">
        <v>2197</v>
      </c>
      <c r="C279" s="200" t="s">
        <v>2198</v>
      </c>
      <c r="D279" s="200" t="s">
        <v>2199</v>
      </c>
      <c r="E279" s="200" t="s">
        <v>2200</v>
      </c>
      <c r="F279" s="201" t="s">
        <v>2210</v>
      </c>
      <c r="G279" s="201" t="s">
        <v>2211</v>
      </c>
      <c r="H279" s="205" t="s">
        <v>2212</v>
      </c>
      <c r="I279" s="204" t="s">
        <v>2213</v>
      </c>
      <c r="J279" s="207" t="s">
        <v>2214</v>
      </c>
      <c r="K279" s="203" t="s">
        <v>44291</v>
      </c>
      <c r="L279" s="205" t="s">
        <v>60</v>
      </c>
      <c r="M279" s="205" t="s">
        <v>61</v>
      </c>
      <c r="N279" s="200" t="s">
        <v>27502</v>
      </c>
      <c r="O279" s="200" t="s">
        <v>29203</v>
      </c>
      <c r="P279" s="200" t="s">
        <v>29204</v>
      </c>
      <c r="Q279" s="200" t="s">
        <v>65</v>
      </c>
      <c r="R279" s="205" t="s">
        <v>2198</v>
      </c>
      <c r="S279" s="205" t="s">
        <v>2200</v>
      </c>
      <c r="T279" s="205" t="s">
        <v>741</v>
      </c>
      <c r="U279" s="208" t="s">
        <v>2216</v>
      </c>
      <c r="V279" s="205">
        <v>1</v>
      </c>
      <c r="W279" s="205" t="s">
        <v>68</v>
      </c>
      <c r="X279" s="205" t="s">
        <v>69</v>
      </c>
      <c r="Y279" s="205" t="s">
        <v>648</v>
      </c>
      <c r="Z279" s="205" t="s">
        <v>649</v>
      </c>
      <c r="AA279" s="234" t="s">
        <v>650</v>
      </c>
      <c r="AB279" s="216">
        <v>46310</v>
      </c>
      <c r="AC279" s="205"/>
      <c r="AD279" s="230" t="s">
        <v>72</v>
      </c>
      <c r="AE279" s="126" t="s">
        <v>73</v>
      </c>
      <c r="AF279" s="127"/>
      <c r="AG279" s="128"/>
      <c r="AH279" s="129"/>
      <c r="AI279" s="129"/>
      <c r="AJ279" s="126" t="s">
        <v>73</v>
      </c>
      <c r="AK279" s="127"/>
      <c r="AL279" s="129"/>
      <c r="AM279" s="128"/>
      <c r="AN279" s="129"/>
      <c r="AO279" s="127" t="s">
        <v>79</v>
      </c>
      <c r="AP279" s="129"/>
      <c r="AQ279" s="183"/>
      <c r="AR279" s="183"/>
      <c r="AS279" s="183"/>
    </row>
    <row r="280" spans="1:45" customFormat="1" ht="30" hidden="1" customHeight="1">
      <c r="A280" s="204" t="s">
        <v>632</v>
      </c>
      <c r="B280" s="200" t="s">
        <v>2197</v>
      </c>
      <c r="C280" s="200" t="s">
        <v>2198</v>
      </c>
      <c r="D280" s="200" t="s">
        <v>2217</v>
      </c>
      <c r="E280" s="200" t="s">
        <v>2218</v>
      </c>
      <c r="F280" s="201" t="s">
        <v>2219</v>
      </c>
      <c r="G280" s="201" t="s">
        <v>2220</v>
      </c>
      <c r="H280" s="205" t="s">
        <v>2221</v>
      </c>
      <c r="I280" s="204" t="s">
        <v>2222</v>
      </c>
      <c r="J280" s="207" t="s">
        <v>2223</v>
      </c>
      <c r="K280" s="203" t="s">
        <v>44292</v>
      </c>
      <c r="L280" s="205" t="s">
        <v>60</v>
      </c>
      <c r="M280" s="205" t="s">
        <v>61</v>
      </c>
      <c r="N280" s="200" t="s">
        <v>27502</v>
      </c>
      <c r="O280" s="200" t="s">
        <v>29203</v>
      </c>
      <c r="P280" s="200" t="s">
        <v>29204</v>
      </c>
      <c r="Q280" s="200" t="s">
        <v>65</v>
      </c>
      <c r="R280" s="205" t="s">
        <v>2198</v>
      </c>
      <c r="S280" s="205" t="s">
        <v>2218</v>
      </c>
      <c r="T280" s="205" t="s">
        <v>657</v>
      </c>
      <c r="U280" s="208" t="s">
        <v>647</v>
      </c>
      <c r="V280" s="205">
        <v>1</v>
      </c>
      <c r="W280" s="205" t="s">
        <v>68</v>
      </c>
      <c r="X280" s="205" t="s">
        <v>69</v>
      </c>
      <c r="Y280" s="205" t="s">
        <v>648</v>
      </c>
      <c r="Z280" s="205" t="s">
        <v>649</v>
      </c>
      <c r="AA280" s="234" t="s">
        <v>650</v>
      </c>
      <c r="AB280" s="216">
        <v>46310</v>
      </c>
      <c r="AC280" s="205"/>
      <c r="AD280" s="230" t="s">
        <v>72</v>
      </c>
      <c r="AE280" s="126" t="s">
        <v>73</v>
      </c>
      <c r="AF280" s="127"/>
      <c r="AG280" s="128"/>
      <c r="AH280" s="129"/>
      <c r="AI280" s="129"/>
      <c r="AJ280" s="126" t="s">
        <v>73</v>
      </c>
      <c r="AK280" s="127"/>
      <c r="AL280" s="129"/>
      <c r="AM280" s="128"/>
      <c r="AN280" s="129"/>
      <c r="AO280" s="127" t="s">
        <v>79</v>
      </c>
      <c r="AP280" s="129"/>
      <c r="AQ280" s="183"/>
      <c r="AR280" s="183"/>
      <c r="AS280" s="183"/>
    </row>
    <row r="281" spans="1:45" customFormat="1" ht="30" hidden="1" customHeight="1">
      <c r="A281" s="204" t="s">
        <v>632</v>
      </c>
      <c r="B281" s="200" t="s">
        <v>2197</v>
      </c>
      <c r="C281" s="200" t="s">
        <v>2198</v>
      </c>
      <c r="D281" s="200" t="s">
        <v>2217</v>
      </c>
      <c r="E281" s="200" t="s">
        <v>2218</v>
      </c>
      <c r="F281" s="33" t="s">
        <v>2225</v>
      </c>
      <c r="G281" s="201" t="s">
        <v>2226</v>
      </c>
      <c r="H281" s="205" t="s">
        <v>2227</v>
      </c>
      <c r="I281" s="204" t="s">
        <v>2228</v>
      </c>
      <c r="J281" s="207" t="s">
        <v>2229</v>
      </c>
      <c r="K281" s="203" t="s">
        <v>44293</v>
      </c>
      <c r="L281" s="205" t="s">
        <v>60</v>
      </c>
      <c r="M281" s="205" t="s">
        <v>61</v>
      </c>
      <c r="N281" s="200" t="s">
        <v>27502</v>
      </c>
      <c r="O281" s="200" t="s">
        <v>29203</v>
      </c>
      <c r="P281" s="200" t="s">
        <v>29204</v>
      </c>
      <c r="Q281" s="200" t="s">
        <v>65</v>
      </c>
      <c r="R281" s="205" t="s">
        <v>2198</v>
      </c>
      <c r="S281" s="205" t="s">
        <v>2218</v>
      </c>
      <c r="T281" s="205" t="s">
        <v>741</v>
      </c>
      <c r="U281" s="208" t="s">
        <v>2231</v>
      </c>
      <c r="V281" s="205">
        <v>1</v>
      </c>
      <c r="W281" s="205" t="s">
        <v>68</v>
      </c>
      <c r="X281" s="205" t="s">
        <v>69</v>
      </c>
      <c r="Y281" s="205" t="s">
        <v>648</v>
      </c>
      <c r="Z281" s="205" t="s">
        <v>649</v>
      </c>
      <c r="AA281" s="234" t="s">
        <v>71</v>
      </c>
      <c r="AB281" s="217">
        <v>46218</v>
      </c>
      <c r="AC281" s="205"/>
      <c r="AD281" s="230" t="s">
        <v>72</v>
      </c>
      <c r="AE281" s="126" t="s">
        <v>73</v>
      </c>
      <c r="AF281" s="127"/>
      <c r="AG281" s="128"/>
      <c r="AH281" s="129"/>
      <c r="AI281" s="129"/>
      <c r="AJ281" s="126" t="s">
        <v>73</v>
      </c>
      <c r="AK281" s="127"/>
      <c r="AL281" s="129"/>
      <c r="AM281" s="128"/>
      <c r="AN281" s="129"/>
      <c r="AO281" s="127" t="s">
        <v>79</v>
      </c>
      <c r="AP281" s="129"/>
      <c r="AQ281" s="183"/>
      <c r="AR281" s="183"/>
      <c r="AS281" s="183"/>
    </row>
    <row r="282" spans="1:45" customFormat="1" ht="30" hidden="1" customHeight="1">
      <c r="A282" s="204" t="s">
        <v>632</v>
      </c>
      <c r="B282" s="200" t="s">
        <v>2197</v>
      </c>
      <c r="C282" s="200" t="s">
        <v>2198</v>
      </c>
      <c r="D282" s="200" t="s">
        <v>2232</v>
      </c>
      <c r="E282" s="200" t="s">
        <v>2233</v>
      </c>
      <c r="F282" s="201" t="s">
        <v>2234</v>
      </c>
      <c r="G282" s="201" t="s">
        <v>2235</v>
      </c>
      <c r="H282" s="205" t="s">
        <v>2236</v>
      </c>
      <c r="I282" s="204" t="s">
        <v>2237</v>
      </c>
      <c r="J282" s="207" t="s">
        <v>2238</v>
      </c>
      <c r="K282" s="203" t="s">
        <v>44294</v>
      </c>
      <c r="L282" s="205" t="s">
        <v>60</v>
      </c>
      <c r="M282" s="205" t="s">
        <v>61</v>
      </c>
      <c r="N282" s="200" t="s">
        <v>27502</v>
      </c>
      <c r="O282" s="200" t="s">
        <v>29203</v>
      </c>
      <c r="P282" s="200" t="s">
        <v>29204</v>
      </c>
      <c r="Q282" s="200" t="s">
        <v>65</v>
      </c>
      <c r="R282" s="205" t="s">
        <v>2198</v>
      </c>
      <c r="S282" s="205" t="s">
        <v>2233</v>
      </c>
      <c r="T282" s="205" t="s">
        <v>657</v>
      </c>
      <c r="U282" s="208" t="s">
        <v>647</v>
      </c>
      <c r="V282" s="205">
        <v>1</v>
      </c>
      <c r="W282" s="205" t="s">
        <v>68</v>
      </c>
      <c r="X282" s="205" t="s">
        <v>69</v>
      </c>
      <c r="Y282" s="205" t="s">
        <v>648</v>
      </c>
      <c r="Z282" s="205" t="s">
        <v>649</v>
      </c>
      <c r="AA282" s="234" t="s">
        <v>650</v>
      </c>
      <c r="AB282" s="216">
        <v>46310</v>
      </c>
      <c r="AC282" s="205"/>
      <c r="AD282" s="230" t="s">
        <v>72</v>
      </c>
      <c r="AE282" s="126" t="s">
        <v>73</v>
      </c>
      <c r="AF282" s="127"/>
      <c r="AG282" s="128"/>
      <c r="AH282" s="129"/>
      <c r="AI282" s="129"/>
      <c r="AJ282" s="126" t="s">
        <v>73</v>
      </c>
      <c r="AK282" s="127"/>
      <c r="AL282" s="129"/>
      <c r="AM282" s="128"/>
      <c r="AN282" s="129"/>
      <c r="AO282" s="127" t="s">
        <v>79</v>
      </c>
      <c r="AP282" s="129"/>
      <c r="AQ282" s="183"/>
      <c r="AR282" s="183"/>
      <c r="AS282" s="183"/>
    </row>
    <row r="283" spans="1:45" customFormat="1" ht="30" hidden="1" customHeight="1">
      <c r="A283" s="204" t="s">
        <v>632</v>
      </c>
      <c r="B283" s="200" t="s">
        <v>2197</v>
      </c>
      <c r="C283" s="200" t="s">
        <v>2198</v>
      </c>
      <c r="D283" s="200" t="s">
        <v>2232</v>
      </c>
      <c r="E283" s="200" t="s">
        <v>2233</v>
      </c>
      <c r="F283" s="201" t="s">
        <v>2240</v>
      </c>
      <c r="G283" s="201" t="s">
        <v>2241</v>
      </c>
      <c r="H283" s="205" t="s">
        <v>2242</v>
      </c>
      <c r="I283" s="204" t="s">
        <v>2243</v>
      </c>
      <c r="J283" s="207" t="s">
        <v>2244</v>
      </c>
      <c r="K283" s="203" t="s">
        <v>44295</v>
      </c>
      <c r="L283" s="205" t="s">
        <v>60</v>
      </c>
      <c r="M283" s="205" t="s">
        <v>61</v>
      </c>
      <c r="N283" s="200" t="s">
        <v>27502</v>
      </c>
      <c r="O283" s="200" t="s">
        <v>29203</v>
      </c>
      <c r="P283" s="200" t="s">
        <v>29204</v>
      </c>
      <c r="Q283" s="200" t="s">
        <v>65</v>
      </c>
      <c r="R283" s="205" t="s">
        <v>2198</v>
      </c>
      <c r="S283" s="205" t="s">
        <v>2233</v>
      </c>
      <c r="T283" s="205" t="s">
        <v>741</v>
      </c>
      <c r="U283" s="208" t="s">
        <v>2246</v>
      </c>
      <c r="V283" s="205">
        <v>1</v>
      </c>
      <c r="W283" s="205" t="s">
        <v>68</v>
      </c>
      <c r="X283" s="205" t="s">
        <v>69</v>
      </c>
      <c r="Y283" s="205" t="s">
        <v>648</v>
      </c>
      <c r="Z283" s="205" t="s">
        <v>649</v>
      </c>
      <c r="AA283" s="234" t="s">
        <v>650</v>
      </c>
      <c r="AB283" s="216">
        <v>46310</v>
      </c>
      <c r="AC283" s="205"/>
      <c r="AD283" s="230" t="s">
        <v>72</v>
      </c>
      <c r="AE283" s="126" t="s">
        <v>73</v>
      </c>
      <c r="AF283" s="127"/>
      <c r="AG283" s="128"/>
      <c r="AH283" s="129"/>
      <c r="AI283" s="129"/>
      <c r="AJ283" s="126" t="s">
        <v>73</v>
      </c>
      <c r="AK283" s="127"/>
      <c r="AL283" s="129"/>
      <c r="AM283" s="128"/>
      <c r="AN283" s="129"/>
      <c r="AO283" s="127" t="s">
        <v>79</v>
      </c>
      <c r="AP283" s="129"/>
      <c r="AQ283" s="183"/>
      <c r="AR283" s="183"/>
      <c r="AS283" s="183"/>
    </row>
    <row r="284" spans="1:45" customFormat="1" ht="30" hidden="1" customHeight="1">
      <c r="A284" s="204" t="s">
        <v>632</v>
      </c>
      <c r="B284" s="200" t="s">
        <v>2197</v>
      </c>
      <c r="C284" s="200" t="s">
        <v>2198</v>
      </c>
      <c r="D284" s="200" t="s">
        <v>2247</v>
      </c>
      <c r="E284" s="200" t="s">
        <v>2248</v>
      </c>
      <c r="F284" s="201" t="s">
        <v>2249</v>
      </c>
      <c r="G284" s="201" t="s">
        <v>2250</v>
      </c>
      <c r="H284" s="205" t="s">
        <v>2251</v>
      </c>
      <c r="I284" s="204" t="s">
        <v>2252</v>
      </c>
      <c r="J284" s="207" t="s">
        <v>2253</v>
      </c>
      <c r="K284" s="203" t="s">
        <v>44296</v>
      </c>
      <c r="L284" s="205" t="s">
        <v>60</v>
      </c>
      <c r="M284" s="205" t="s">
        <v>61</v>
      </c>
      <c r="N284" s="200" t="s">
        <v>27502</v>
      </c>
      <c r="O284" s="200" t="s">
        <v>29203</v>
      </c>
      <c r="P284" s="200" t="s">
        <v>29204</v>
      </c>
      <c r="Q284" s="200" t="s">
        <v>65</v>
      </c>
      <c r="R284" s="205" t="s">
        <v>2198</v>
      </c>
      <c r="S284" s="205" t="s">
        <v>2248</v>
      </c>
      <c r="T284" s="205" t="s">
        <v>657</v>
      </c>
      <c r="U284" s="208" t="s">
        <v>647</v>
      </c>
      <c r="V284" s="205">
        <v>1</v>
      </c>
      <c r="W284" s="205" t="s">
        <v>68</v>
      </c>
      <c r="X284" s="205" t="s">
        <v>69</v>
      </c>
      <c r="Y284" s="205" t="s">
        <v>648</v>
      </c>
      <c r="Z284" s="205" t="s">
        <v>649</v>
      </c>
      <c r="AA284" s="234" t="s">
        <v>650</v>
      </c>
      <c r="AB284" s="216">
        <v>46310</v>
      </c>
      <c r="AC284" s="205"/>
      <c r="AD284" s="230" t="s">
        <v>72</v>
      </c>
      <c r="AE284" s="126" t="s">
        <v>73</v>
      </c>
      <c r="AF284" s="127"/>
      <c r="AG284" s="128"/>
      <c r="AH284" s="129"/>
      <c r="AI284" s="129"/>
      <c r="AJ284" s="126" t="s">
        <v>73</v>
      </c>
      <c r="AK284" s="127"/>
      <c r="AL284" s="129"/>
      <c r="AM284" s="128"/>
      <c r="AN284" s="129"/>
      <c r="AO284" s="127" t="s">
        <v>79</v>
      </c>
      <c r="AP284" s="129"/>
      <c r="AQ284" s="183"/>
      <c r="AR284" s="183"/>
      <c r="AS284" s="183"/>
    </row>
    <row r="285" spans="1:45" customFormat="1" ht="30" hidden="1" customHeight="1">
      <c r="A285" s="204" t="s">
        <v>632</v>
      </c>
      <c r="B285" s="200" t="s">
        <v>2197</v>
      </c>
      <c r="C285" s="200" t="s">
        <v>2198</v>
      </c>
      <c r="D285" s="200" t="s">
        <v>2247</v>
      </c>
      <c r="E285" s="200" t="s">
        <v>2248</v>
      </c>
      <c r="F285" s="201" t="s">
        <v>2255</v>
      </c>
      <c r="G285" s="201" t="s">
        <v>2256</v>
      </c>
      <c r="H285" s="205" t="s">
        <v>2257</v>
      </c>
      <c r="I285" s="204" t="s">
        <v>2258</v>
      </c>
      <c r="J285" s="207" t="s">
        <v>2259</v>
      </c>
      <c r="K285" s="203" t="s">
        <v>44297</v>
      </c>
      <c r="L285" s="205" t="s">
        <v>60</v>
      </c>
      <c r="M285" s="205" t="s">
        <v>61</v>
      </c>
      <c r="N285" s="200" t="s">
        <v>27502</v>
      </c>
      <c r="O285" s="200" t="s">
        <v>29203</v>
      </c>
      <c r="P285" s="200" t="s">
        <v>29204</v>
      </c>
      <c r="Q285" s="200" t="s">
        <v>65</v>
      </c>
      <c r="R285" s="205" t="s">
        <v>2198</v>
      </c>
      <c r="S285" s="205" t="s">
        <v>2248</v>
      </c>
      <c r="T285" s="205" t="s">
        <v>741</v>
      </c>
      <c r="U285" s="208" t="s">
        <v>2261</v>
      </c>
      <c r="V285" s="205">
        <v>1</v>
      </c>
      <c r="W285" s="205" t="s">
        <v>68</v>
      </c>
      <c r="X285" s="205" t="s">
        <v>69</v>
      </c>
      <c r="Y285" s="205" t="s">
        <v>648</v>
      </c>
      <c r="Z285" s="205" t="s">
        <v>649</v>
      </c>
      <c r="AA285" s="234" t="s">
        <v>650</v>
      </c>
      <c r="AB285" s="216">
        <v>46310</v>
      </c>
      <c r="AC285" s="205"/>
      <c r="AD285" s="230" t="s">
        <v>72</v>
      </c>
      <c r="AE285" s="126" t="s">
        <v>73</v>
      </c>
      <c r="AF285" s="127"/>
      <c r="AG285" s="128"/>
      <c r="AH285" s="129"/>
      <c r="AI285" s="129"/>
      <c r="AJ285" s="126" t="s">
        <v>73</v>
      </c>
      <c r="AK285" s="127"/>
      <c r="AL285" s="129"/>
      <c r="AM285" s="128"/>
      <c r="AN285" s="129"/>
      <c r="AO285" s="127" t="s">
        <v>79</v>
      </c>
      <c r="AP285" s="129"/>
      <c r="AQ285" s="183"/>
      <c r="AR285" s="183"/>
      <c r="AS285" s="183"/>
    </row>
    <row r="286" spans="1:45" customFormat="1" ht="30" hidden="1" customHeight="1">
      <c r="A286" s="204" t="s">
        <v>632</v>
      </c>
      <c r="B286" s="200" t="s">
        <v>2197</v>
      </c>
      <c r="C286" s="200" t="s">
        <v>2198</v>
      </c>
      <c r="D286" s="200" t="s">
        <v>2262</v>
      </c>
      <c r="E286" s="200" t="s">
        <v>2263</v>
      </c>
      <c r="F286" s="201" t="s">
        <v>2264</v>
      </c>
      <c r="G286" s="201" t="s">
        <v>2265</v>
      </c>
      <c r="H286" s="205" t="s">
        <v>2266</v>
      </c>
      <c r="I286" s="204" t="s">
        <v>2267</v>
      </c>
      <c r="J286" s="207" t="s">
        <v>2268</v>
      </c>
      <c r="K286" s="203" t="s">
        <v>44298</v>
      </c>
      <c r="L286" s="205" t="s">
        <v>60</v>
      </c>
      <c r="M286" s="205" t="s">
        <v>61</v>
      </c>
      <c r="N286" s="200" t="s">
        <v>27502</v>
      </c>
      <c r="O286" s="200" t="s">
        <v>29203</v>
      </c>
      <c r="P286" s="200" t="s">
        <v>29204</v>
      </c>
      <c r="Q286" s="200" t="s">
        <v>65</v>
      </c>
      <c r="R286" s="205" t="s">
        <v>2198</v>
      </c>
      <c r="S286" s="205" t="s">
        <v>2263</v>
      </c>
      <c r="T286" s="205" t="s">
        <v>657</v>
      </c>
      <c r="U286" s="208" t="s">
        <v>647</v>
      </c>
      <c r="V286" s="205">
        <v>1</v>
      </c>
      <c r="W286" s="205" t="s">
        <v>68</v>
      </c>
      <c r="X286" s="205" t="s">
        <v>69</v>
      </c>
      <c r="Y286" s="205" t="s">
        <v>648</v>
      </c>
      <c r="Z286" s="205" t="s">
        <v>649</v>
      </c>
      <c r="AA286" s="234" t="s">
        <v>650</v>
      </c>
      <c r="AB286" s="216">
        <v>46310</v>
      </c>
      <c r="AC286" s="205"/>
      <c r="AD286" s="230" t="s">
        <v>72</v>
      </c>
      <c r="AE286" s="126" t="s">
        <v>73</v>
      </c>
      <c r="AF286" s="127"/>
      <c r="AG286" s="128"/>
      <c r="AH286" s="129"/>
      <c r="AI286" s="129"/>
      <c r="AJ286" s="126" t="s">
        <v>73</v>
      </c>
      <c r="AK286" s="127"/>
      <c r="AL286" s="129"/>
      <c r="AM286" s="128"/>
      <c r="AN286" s="129"/>
      <c r="AO286" s="127" t="s">
        <v>79</v>
      </c>
      <c r="AP286" s="129"/>
      <c r="AQ286" s="183"/>
      <c r="AR286" s="183"/>
      <c r="AS286" s="183"/>
    </row>
    <row r="287" spans="1:45" customFormat="1" ht="30" hidden="1" customHeight="1">
      <c r="A287" s="204" t="s">
        <v>632</v>
      </c>
      <c r="B287" s="200" t="s">
        <v>2197</v>
      </c>
      <c r="C287" s="200" t="s">
        <v>2198</v>
      </c>
      <c r="D287" s="200" t="s">
        <v>2262</v>
      </c>
      <c r="E287" s="200" t="s">
        <v>2263</v>
      </c>
      <c r="F287" s="201" t="s">
        <v>2270</v>
      </c>
      <c r="G287" s="201" t="s">
        <v>2271</v>
      </c>
      <c r="H287" s="205" t="s">
        <v>2272</v>
      </c>
      <c r="I287" s="204" t="s">
        <v>2273</v>
      </c>
      <c r="J287" s="207" t="s">
        <v>2274</v>
      </c>
      <c r="K287" s="203" t="s">
        <v>44299</v>
      </c>
      <c r="L287" s="205" t="s">
        <v>60</v>
      </c>
      <c r="M287" s="205" t="s">
        <v>61</v>
      </c>
      <c r="N287" s="200" t="s">
        <v>27502</v>
      </c>
      <c r="O287" s="200" t="s">
        <v>29203</v>
      </c>
      <c r="P287" s="200" t="s">
        <v>29204</v>
      </c>
      <c r="Q287" s="200" t="s">
        <v>65</v>
      </c>
      <c r="R287" s="205" t="s">
        <v>2198</v>
      </c>
      <c r="S287" s="205" t="s">
        <v>2263</v>
      </c>
      <c r="T287" s="205" t="s">
        <v>741</v>
      </c>
      <c r="U287" s="208" t="s">
        <v>2276</v>
      </c>
      <c r="V287" s="205">
        <v>1</v>
      </c>
      <c r="W287" s="205" t="s">
        <v>68</v>
      </c>
      <c r="X287" s="205" t="s">
        <v>69</v>
      </c>
      <c r="Y287" s="205" t="s">
        <v>648</v>
      </c>
      <c r="Z287" s="205" t="s">
        <v>649</v>
      </c>
      <c r="AA287" s="234" t="s">
        <v>650</v>
      </c>
      <c r="AB287" s="216">
        <v>46310</v>
      </c>
      <c r="AC287" s="205"/>
      <c r="AD287" s="230" t="s">
        <v>72</v>
      </c>
      <c r="AE287" s="126" t="s">
        <v>73</v>
      </c>
      <c r="AF287" s="127"/>
      <c r="AG287" s="128"/>
      <c r="AH287" s="129"/>
      <c r="AI287" s="129"/>
      <c r="AJ287" s="126" t="s">
        <v>73</v>
      </c>
      <c r="AK287" s="127"/>
      <c r="AL287" s="129"/>
      <c r="AM287" s="128"/>
      <c r="AN287" s="129"/>
      <c r="AO287" s="127" t="s">
        <v>79</v>
      </c>
      <c r="AP287" s="129"/>
      <c r="AQ287" s="183"/>
      <c r="AR287" s="183"/>
      <c r="AS287" s="183"/>
    </row>
    <row r="288" spans="1:45" customFormat="1" ht="30" hidden="1" customHeight="1">
      <c r="A288" s="204" t="s">
        <v>632</v>
      </c>
      <c r="B288" s="200" t="s">
        <v>2277</v>
      </c>
      <c r="C288" s="200" t="s">
        <v>2278</v>
      </c>
      <c r="D288" s="200" t="s">
        <v>2279</v>
      </c>
      <c r="E288" s="200" t="s">
        <v>2280</v>
      </c>
      <c r="F288" s="201" t="s">
        <v>2281</v>
      </c>
      <c r="G288" s="201" t="s">
        <v>2282</v>
      </c>
      <c r="H288" s="205" t="s">
        <v>2283</v>
      </c>
      <c r="I288" s="204" t="s">
        <v>2284</v>
      </c>
      <c r="J288" s="207" t="s">
        <v>2285</v>
      </c>
      <c r="K288" s="203" t="s">
        <v>44300</v>
      </c>
      <c r="L288" s="205" t="s">
        <v>90</v>
      </c>
      <c r="M288" s="205" t="s">
        <v>61</v>
      </c>
      <c r="N288" s="200" t="s">
        <v>62</v>
      </c>
      <c r="O288" s="200" t="s">
        <v>30833</v>
      </c>
      <c r="P288" s="200" t="s">
        <v>92</v>
      </c>
      <c r="Q288" s="200" t="s">
        <v>65</v>
      </c>
      <c r="R288" s="205" t="s">
        <v>2278</v>
      </c>
      <c r="S288" s="205" t="s">
        <v>2280</v>
      </c>
      <c r="T288" s="205" t="s">
        <v>646</v>
      </c>
      <c r="U288" s="208" t="s">
        <v>647</v>
      </c>
      <c r="V288" s="205">
        <v>0.95</v>
      </c>
      <c r="W288" s="205" t="s">
        <v>68</v>
      </c>
      <c r="X288" s="205" t="s">
        <v>69</v>
      </c>
      <c r="Y288" s="205" t="s">
        <v>648</v>
      </c>
      <c r="Z288" s="205" t="s">
        <v>649</v>
      </c>
      <c r="AA288" s="234" t="s">
        <v>650</v>
      </c>
      <c r="AB288" s="216">
        <v>46310</v>
      </c>
      <c r="AC288" s="205"/>
      <c r="AD288" s="230" t="s">
        <v>72</v>
      </c>
      <c r="AE288" s="126" t="s">
        <v>73</v>
      </c>
      <c r="AF288" s="127"/>
      <c r="AG288" s="128"/>
      <c r="AH288" s="129"/>
      <c r="AI288" s="129"/>
      <c r="AJ288" s="126" t="s">
        <v>73</v>
      </c>
      <c r="AK288" s="127"/>
      <c r="AL288" s="129"/>
      <c r="AM288" s="128"/>
      <c r="AN288" s="129"/>
      <c r="AO288" s="127" t="s">
        <v>79</v>
      </c>
      <c r="AP288" s="129"/>
      <c r="AQ288" s="183"/>
      <c r="AR288" s="183"/>
      <c r="AS288" s="183"/>
    </row>
    <row r="289" spans="1:45" customFormat="1" ht="30" hidden="1" customHeight="1">
      <c r="A289" s="204" t="s">
        <v>632</v>
      </c>
      <c r="B289" s="200" t="s">
        <v>2277</v>
      </c>
      <c r="C289" s="200" t="s">
        <v>2278</v>
      </c>
      <c r="D289" s="200" t="s">
        <v>2279</v>
      </c>
      <c r="E289" s="200" t="s">
        <v>2280</v>
      </c>
      <c r="F289" s="201" t="s">
        <v>2287</v>
      </c>
      <c r="G289" s="201" t="s">
        <v>2288</v>
      </c>
      <c r="H289" s="205" t="s">
        <v>2289</v>
      </c>
      <c r="I289" s="204" t="s">
        <v>2290</v>
      </c>
      <c r="J289" s="207" t="s">
        <v>2291</v>
      </c>
      <c r="K289" s="203" t="s">
        <v>44301</v>
      </c>
      <c r="L289" s="205" t="s">
        <v>60</v>
      </c>
      <c r="M289" s="205" t="s">
        <v>61</v>
      </c>
      <c r="N289" s="200" t="s">
        <v>62</v>
      </c>
      <c r="O289" s="200" t="s">
        <v>30833</v>
      </c>
      <c r="P289" s="200" t="s">
        <v>92</v>
      </c>
      <c r="Q289" s="200" t="s">
        <v>65</v>
      </c>
      <c r="R289" s="205" t="s">
        <v>2278</v>
      </c>
      <c r="S289" s="205" t="s">
        <v>2280</v>
      </c>
      <c r="T289" s="205" t="s">
        <v>852</v>
      </c>
      <c r="U289" s="208" t="s">
        <v>2293</v>
      </c>
      <c r="V289" s="205">
        <v>1</v>
      </c>
      <c r="W289" s="205" t="s">
        <v>68</v>
      </c>
      <c r="X289" s="205" t="s">
        <v>69</v>
      </c>
      <c r="Y289" s="205" t="s">
        <v>648</v>
      </c>
      <c r="Z289" s="205" t="s">
        <v>649</v>
      </c>
      <c r="AA289" s="234" t="s">
        <v>650</v>
      </c>
      <c r="AB289" s="216">
        <v>46310</v>
      </c>
      <c r="AC289" s="205"/>
      <c r="AD289" s="230" t="s">
        <v>72</v>
      </c>
      <c r="AE289" s="126" t="s">
        <v>73</v>
      </c>
      <c r="AF289" s="127"/>
      <c r="AG289" s="128"/>
      <c r="AH289" s="129"/>
      <c r="AI289" s="129"/>
      <c r="AJ289" s="126" t="s">
        <v>73</v>
      </c>
      <c r="AK289" s="127"/>
      <c r="AL289" s="129"/>
      <c r="AM289" s="128"/>
      <c r="AN289" s="129"/>
      <c r="AO289" s="127" t="s">
        <v>79</v>
      </c>
      <c r="AP289" s="129"/>
      <c r="AQ289" s="183"/>
      <c r="AR289" s="183"/>
      <c r="AS289" s="183"/>
    </row>
    <row r="290" spans="1:45" customFormat="1" ht="30" hidden="1" customHeight="1">
      <c r="A290" s="204" t="s">
        <v>632</v>
      </c>
      <c r="B290" s="200" t="s">
        <v>2277</v>
      </c>
      <c r="C290" s="200" t="s">
        <v>2278</v>
      </c>
      <c r="D290" s="200" t="s">
        <v>2294</v>
      </c>
      <c r="E290" s="200" t="s">
        <v>2295</v>
      </c>
      <c r="F290" s="201" t="s">
        <v>2296</v>
      </c>
      <c r="G290" s="201" t="s">
        <v>2297</v>
      </c>
      <c r="H290" s="205" t="s">
        <v>2298</v>
      </c>
      <c r="I290" s="204" t="s">
        <v>2299</v>
      </c>
      <c r="J290" s="207" t="s">
        <v>2300</v>
      </c>
      <c r="K290" s="203" t="s">
        <v>44302</v>
      </c>
      <c r="L290" s="205" t="s">
        <v>60</v>
      </c>
      <c r="M290" s="205" t="s">
        <v>61</v>
      </c>
      <c r="N290" s="200" t="s">
        <v>62</v>
      </c>
      <c r="O290" s="200" t="s">
        <v>30833</v>
      </c>
      <c r="P290" s="200" t="s">
        <v>92</v>
      </c>
      <c r="Q290" s="200" t="s">
        <v>65</v>
      </c>
      <c r="R290" s="205" t="s">
        <v>2278</v>
      </c>
      <c r="S290" s="205" t="s">
        <v>2295</v>
      </c>
      <c r="T290" s="205" t="s">
        <v>852</v>
      </c>
      <c r="U290" s="208" t="s">
        <v>2302</v>
      </c>
      <c r="V290" s="205">
        <v>1</v>
      </c>
      <c r="W290" s="205" t="s">
        <v>68</v>
      </c>
      <c r="X290" s="205" t="s">
        <v>69</v>
      </c>
      <c r="Y290" s="205" t="s">
        <v>648</v>
      </c>
      <c r="Z290" s="205" t="s">
        <v>649</v>
      </c>
      <c r="AA290" s="234" t="s">
        <v>650</v>
      </c>
      <c r="AB290" s="216">
        <v>46310</v>
      </c>
      <c r="AC290" s="205"/>
      <c r="AD290" s="230" t="s">
        <v>72</v>
      </c>
      <c r="AE290" s="126" t="s">
        <v>73</v>
      </c>
      <c r="AF290" s="127"/>
      <c r="AG290" s="128"/>
      <c r="AH290" s="129"/>
      <c r="AI290" s="129"/>
      <c r="AJ290" s="126" t="s">
        <v>73</v>
      </c>
      <c r="AK290" s="127"/>
      <c r="AL290" s="129"/>
      <c r="AM290" s="128"/>
      <c r="AN290" s="129"/>
      <c r="AO290" s="127" t="s">
        <v>79</v>
      </c>
      <c r="AP290" s="129"/>
      <c r="AQ290" s="183"/>
      <c r="AR290" s="183"/>
      <c r="AS290" s="183"/>
    </row>
    <row r="291" spans="1:45" customFormat="1" ht="30" hidden="1" customHeight="1">
      <c r="A291" s="204" t="s">
        <v>632</v>
      </c>
      <c r="B291" s="200" t="s">
        <v>2277</v>
      </c>
      <c r="C291" s="200" t="s">
        <v>2278</v>
      </c>
      <c r="D291" s="200" t="s">
        <v>2303</v>
      </c>
      <c r="E291" s="200" t="s">
        <v>2304</v>
      </c>
      <c r="F291" s="201" t="s">
        <v>2305</v>
      </c>
      <c r="G291" s="201" t="s">
        <v>2306</v>
      </c>
      <c r="H291" s="205" t="s">
        <v>2307</v>
      </c>
      <c r="I291" s="204" t="s">
        <v>2308</v>
      </c>
      <c r="J291" s="207" t="s">
        <v>2309</v>
      </c>
      <c r="K291" s="203" t="s">
        <v>44302</v>
      </c>
      <c r="L291" s="205" t="s">
        <v>60</v>
      </c>
      <c r="M291" s="205" t="s">
        <v>61</v>
      </c>
      <c r="N291" s="200" t="s">
        <v>62</v>
      </c>
      <c r="O291" s="200" t="s">
        <v>30833</v>
      </c>
      <c r="P291" s="200" t="s">
        <v>92</v>
      </c>
      <c r="Q291" s="200" t="s">
        <v>65</v>
      </c>
      <c r="R291" s="205" t="s">
        <v>2278</v>
      </c>
      <c r="S291" s="205" t="s">
        <v>2304</v>
      </c>
      <c r="T291" s="205" t="s">
        <v>852</v>
      </c>
      <c r="U291" s="208" t="s">
        <v>2311</v>
      </c>
      <c r="V291" s="205">
        <v>1</v>
      </c>
      <c r="W291" s="205" t="s">
        <v>68</v>
      </c>
      <c r="X291" s="205" t="s">
        <v>69</v>
      </c>
      <c r="Y291" s="205" t="s">
        <v>648</v>
      </c>
      <c r="Z291" s="205" t="s">
        <v>649</v>
      </c>
      <c r="AA291" s="234" t="s">
        <v>650</v>
      </c>
      <c r="AB291" s="216">
        <v>46310</v>
      </c>
      <c r="AC291" s="205"/>
      <c r="AD291" s="230" t="s">
        <v>72</v>
      </c>
      <c r="AE291" s="126" t="s">
        <v>73</v>
      </c>
      <c r="AF291" s="127"/>
      <c r="AG291" s="128"/>
      <c r="AH291" s="129"/>
      <c r="AI291" s="129"/>
      <c r="AJ291" s="126" t="s">
        <v>73</v>
      </c>
      <c r="AK291" s="127"/>
      <c r="AL291" s="129"/>
      <c r="AM291" s="128"/>
      <c r="AN291" s="129"/>
      <c r="AO291" s="127" t="s">
        <v>79</v>
      </c>
      <c r="AP291" s="129"/>
      <c r="AQ291" s="183"/>
      <c r="AR291" s="183"/>
      <c r="AS291" s="183"/>
    </row>
    <row r="292" spans="1:45" customFormat="1" ht="30" hidden="1" customHeight="1">
      <c r="A292" s="204" t="s">
        <v>632</v>
      </c>
      <c r="B292" s="200" t="s">
        <v>2312</v>
      </c>
      <c r="C292" s="200" t="s">
        <v>2313</v>
      </c>
      <c r="D292" s="200" t="s">
        <v>810</v>
      </c>
      <c r="E292" s="200" t="s">
        <v>2314</v>
      </c>
      <c r="F292" s="201" t="s">
        <v>2315</v>
      </c>
      <c r="G292" s="201" t="s">
        <v>2316</v>
      </c>
      <c r="H292" s="205" t="s">
        <v>2317</v>
      </c>
      <c r="I292" s="204" t="s">
        <v>2318</v>
      </c>
      <c r="J292" s="207" t="s">
        <v>2319</v>
      </c>
      <c r="K292" s="203" t="s">
        <v>44303</v>
      </c>
      <c r="L292" s="205" t="s">
        <v>90</v>
      </c>
      <c r="M292" s="205" t="s">
        <v>61</v>
      </c>
      <c r="N292" s="200" t="s">
        <v>62</v>
      </c>
      <c r="O292" s="200" t="s">
        <v>30833</v>
      </c>
      <c r="P292" s="200" t="s">
        <v>92</v>
      </c>
      <c r="Q292" s="200" t="s">
        <v>65</v>
      </c>
      <c r="R292" s="205" t="s">
        <v>2313</v>
      </c>
      <c r="S292" s="205" t="s">
        <v>2314</v>
      </c>
      <c r="T292" s="205" t="s">
        <v>646</v>
      </c>
      <c r="U292" s="208" t="s">
        <v>647</v>
      </c>
      <c r="V292" s="205">
        <v>0.95</v>
      </c>
      <c r="W292" s="205" t="s">
        <v>68</v>
      </c>
      <c r="X292" s="205" t="s">
        <v>69</v>
      </c>
      <c r="Y292" s="205" t="s">
        <v>648</v>
      </c>
      <c r="Z292" s="205" t="s">
        <v>649</v>
      </c>
      <c r="AA292" s="234" t="s">
        <v>650</v>
      </c>
      <c r="AB292" s="216">
        <v>46310</v>
      </c>
      <c r="AC292" s="205"/>
      <c r="AD292" s="230" t="s">
        <v>72</v>
      </c>
      <c r="AE292" s="126" t="s">
        <v>73</v>
      </c>
      <c r="AF292" s="127"/>
      <c r="AG292" s="128"/>
      <c r="AH292" s="129"/>
      <c r="AI292" s="129"/>
      <c r="AJ292" s="126" t="s">
        <v>73</v>
      </c>
      <c r="AK292" s="127"/>
      <c r="AL292" s="129"/>
      <c r="AM292" s="128"/>
      <c r="AN292" s="129"/>
      <c r="AO292" s="127" t="s">
        <v>79</v>
      </c>
      <c r="AP292" s="129"/>
      <c r="AQ292" s="183"/>
      <c r="AR292" s="183"/>
      <c r="AS292" s="183"/>
    </row>
    <row r="293" spans="1:45" customFormat="1" ht="30" hidden="1" customHeight="1">
      <c r="A293" s="204" t="s">
        <v>632</v>
      </c>
      <c r="B293" s="200" t="s">
        <v>2312</v>
      </c>
      <c r="C293" s="200" t="s">
        <v>2313</v>
      </c>
      <c r="D293" s="200" t="s">
        <v>810</v>
      </c>
      <c r="E293" s="200" t="s">
        <v>2314</v>
      </c>
      <c r="F293" s="201" t="s">
        <v>2322</v>
      </c>
      <c r="G293" s="201" t="s">
        <v>2323</v>
      </c>
      <c r="H293" s="205" t="s">
        <v>2324</v>
      </c>
      <c r="I293" s="204" t="s">
        <v>2325</v>
      </c>
      <c r="J293" s="207" t="s">
        <v>2326</v>
      </c>
      <c r="K293" s="203" t="s">
        <v>44304</v>
      </c>
      <c r="L293" s="205" t="s">
        <v>60</v>
      </c>
      <c r="M293" s="205" t="s">
        <v>61</v>
      </c>
      <c r="N293" s="200" t="s">
        <v>62</v>
      </c>
      <c r="O293" s="200" t="s">
        <v>30833</v>
      </c>
      <c r="P293" s="200" t="s">
        <v>92</v>
      </c>
      <c r="Q293" s="200" t="s">
        <v>65</v>
      </c>
      <c r="R293" s="205" t="s">
        <v>2313</v>
      </c>
      <c r="S293" s="205" t="s">
        <v>2314</v>
      </c>
      <c r="T293" s="205" t="s">
        <v>657</v>
      </c>
      <c r="U293" s="208" t="s">
        <v>647</v>
      </c>
      <c r="V293" s="205">
        <v>1</v>
      </c>
      <c r="W293" s="205" t="s">
        <v>68</v>
      </c>
      <c r="X293" s="205" t="s">
        <v>69</v>
      </c>
      <c r="Y293" s="205" t="s">
        <v>648</v>
      </c>
      <c r="Z293" s="205" t="s">
        <v>649</v>
      </c>
      <c r="AA293" s="234" t="s">
        <v>650</v>
      </c>
      <c r="AB293" s="216">
        <v>46310</v>
      </c>
      <c r="AC293" s="205"/>
      <c r="AD293" s="230" t="s">
        <v>72</v>
      </c>
      <c r="AE293" s="126" t="s">
        <v>73</v>
      </c>
      <c r="AF293" s="127"/>
      <c r="AG293" s="128"/>
      <c r="AH293" s="129"/>
      <c r="AI293" s="129"/>
      <c r="AJ293" s="126" t="s">
        <v>73</v>
      </c>
      <c r="AK293" s="127"/>
      <c r="AL293" s="129"/>
      <c r="AM293" s="128"/>
      <c r="AN293" s="129"/>
      <c r="AO293" s="127" t="s">
        <v>79</v>
      </c>
      <c r="AP293" s="129"/>
      <c r="AQ293" s="183"/>
      <c r="AR293" s="183"/>
      <c r="AS293" s="183"/>
    </row>
    <row r="294" spans="1:45" customFormat="1" ht="30" hidden="1" customHeight="1">
      <c r="A294" s="204" t="s">
        <v>632</v>
      </c>
      <c r="B294" s="200" t="s">
        <v>2312</v>
      </c>
      <c r="C294" s="200" t="s">
        <v>2313</v>
      </c>
      <c r="D294" s="200" t="s">
        <v>810</v>
      </c>
      <c r="E294" s="200" t="s">
        <v>2314</v>
      </c>
      <c r="F294" s="201" t="s">
        <v>2328</v>
      </c>
      <c r="G294" s="201" t="s">
        <v>2329</v>
      </c>
      <c r="H294" s="205" t="s">
        <v>2330</v>
      </c>
      <c r="I294" s="204" t="s">
        <v>2331</v>
      </c>
      <c r="J294" s="207" t="s">
        <v>2332</v>
      </c>
      <c r="K294" s="203" t="s">
        <v>2333</v>
      </c>
      <c r="L294" s="205" t="s">
        <v>60</v>
      </c>
      <c r="M294" s="205" t="s">
        <v>61</v>
      </c>
      <c r="N294" s="200" t="s">
        <v>62</v>
      </c>
      <c r="O294" s="200" t="s">
        <v>30833</v>
      </c>
      <c r="P294" s="200" t="s">
        <v>92</v>
      </c>
      <c r="Q294" s="200" t="s">
        <v>65</v>
      </c>
      <c r="R294" s="205" t="s">
        <v>2313</v>
      </c>
      <c r="S294" s="205" t="s">
        <v>2314</v>
      </c>
      <c r="T294" s="205" t="s">
        <v>66</v>
      </c>
      <c r="U294" s="208" t="s">
        <v>1596</v>
      </c>
      <c r="V294" s="205">
        <v>1</v>
      </c>
      <c r="W294" s="205" t="s">
        <v>68</v>
      </c>
      <c r="X294" s="205" t="s">
        <v>69</v>
      </c>
      <c r="Y294" s="205" t="s">
        <v>648</v>
      </c>
      <c r="Z294" s="205" t="s">
        <v>649</v>
      </c>
      <c r="AA294" s="234" t="s">
        <v>650</v>
      </c>
      <c r="AB294" s="216">
        <v>46310</v>
      </c>
      <c r="AC294" s="205"/>
      <c r="AD294" s="230" t="s">
        <v>72</v>
      </c>
      <c r="AE294" s="126" t="s">
        <v>73</v>
      </c>
      <c r="AF294" s="127"/>
      <c r="AG294" s="128"/>
      <c r="AH294" s="129"/>
      <c r="AI294" s="129"/>
      <c r="AJ294" s="126" t="s">
        <v>73</v>
      </c>
      <c r="AK294" s="127"/>
      <c r="AL294" s="129"/>
      <c r="AM294" s="128"/>
      <c r="AN294" s="129"/>
      <c r="AO294" s="127" t="s">
        <v>79</v>
      </c>
      <c r="AP294" s="129"/>
      <c r="AQ294" s="183"/>
      <c r="AR294" s="183"/>
      <c r="AS294" s="183"/>
    </row>
    <row r="295" spans="1:45" customFormat="1" ht="30" hidden="1" customHeight="1">
      <c r="A295" s="204" t="s">
        <v>632</v>
      </c>
      <c r="B295" s="200" t="s">
        <v>2312</v>
      </c>
      <c r="C295" s="200" t="s">
        <v>2313</v>
      </c>
      <c r="D295" s="200" t="s">
        <v>838</v>
      </c>
      <c r="E295" s="200" t="s">
        <v>2334</v>
      </c>
      <c r="F295" s="201" t="s">
        <v>2335</v>
      </c>
      <c r="G295" s="201" t="s">
        <v>2336</v>
      </c>
      <c r="H295" s="205" t="s">
        <v>2337</v>
      </c>
      <c r="I295" s="204" t="s">
        <v>2338</v>
      </c>
      <c r="J295" s="207" t="s">
        <v>2339</v>
      </c>
      <c r="K295" s="203" t="s">
        <v>44305</v>
      </c>
      <c r="L295" s="205" t="s">
        <v>90</v>
      </c>
      <c r="M295" s="205" t="s">
        <v>61</v>
      </c>
      <c r="N295" s="200" t="s">
        <v>62</v>
      </c>
      <c r="O295" s="200" t="s">
        <v>30833</v>
      </c>
      <c r="P295" s="200" t="s">
        <v>92</v>
      </c>
      <c r="Q295" s="200" t="s">
        <v>65</v>
      </c>
      <c r="R295" s="205" t="s">
        <v>2313</v>
      </c>
      <c r="S295" s="205" t="s">
        <v>2334</v>
      </c>
      <c r="T295" s="205" t="s">
        <v>646</v>
      </c>
      <c r="U295" s="208" t="s">
        <v>647</v>
      </c>
      <c r="V295" s="205">
        <v>0.95</v>
      </c>
      <c r="W295" s="205" t="s">
        <v>68</v>
      </c>
      <c r="X295" s="205" t="s">
        <v>69</v>
      </c>
      <c r="Y295" s="205" t="s">
        <v>648</v>
      </c>
      <c r="Z295" s="205" t="s">
        <v>649</v>
      </c>
      <c r="AA295" s="234" t="s">
        <v>650</v>
      </c>
      <c r="AB295" s="216">
        <v>46310</v>
      </c>
      <c r="AC295" s="205"/>
      <c r="AD295" s="230" t="s">
        <v>72</v>
      </c>
      <c r="AE295" s="126" t="s">
        <v>73</v>
      </c>
      <c r="AF295" s="127"/>
      <c r="AG295" s="128"/>
      <c r="AH295" s="129"/>
      <c r="AI295" s="129"/>
      <c r="AJ295" s="126" t="s">
        <v>73</v>
      </c>
      <c r="AK295" s="127"/>
      <c r="AL295" s="129"/>
      <c r="AM295" s="128"/>
      <c r="AN295" s="129"/>
      <c r="AO295" s="127" t="s">
        <v>79</v>
      </c>
      <c r="AP295" s="129"/>
      <c r="AQ295" s="183"/>
      <c r="AR295" s="183"/>
      <c r="AS295" s="183"/>
    </row>
    <row r="296" spans="1:45" customFormat="1" ht="30" hidden="1" customHeight="1">
      <c r="A296" s="204" t="s">
        <v>632</v>
      </c>
      <c r="B296" s="200" t="s">
        <v>2312</v>
      </c>
      <c r="C296" s="200" t="s">
        <v>2313</v>
      </c>
      <c r="D296" s="200" t="s">
        <v>838</v>
      </c>
      <c r="E296" s="200" t="s">
        <v>2334</v>
      </c>
      <c r="F296" s="201" t="s">
        <v>2341</v>
      </c>
      <c r="G296" s="201" t="s">
        <v>2342</v>
      </c>
      <c r="H296" s="205" t="s">
        <v>2343</v>
      </c>
      <c r="I296" s="204" t="s">
        <v>2344</v>
      </c>
      <c r="J296" s="207" t="s">
        <v>2345</v>
      </c>
      <c r="K296" s="203" t="s">
        <v>2346</v>
      </c>
      <c r="L296" s="205" t="s">
        <v>60</v>
      </c>
      <c r="M296" s="205" t="s">
        <v>61</v>
      </c>
      <c r="N296" s="200" t="s">
        <v>62</v>
      </c>
      <c r="O296" s="200" t="s">
        <v>30833</v>
      </c>
      <c r="P296" s="200" t="s">
        <v>92</v>
      </c>
      <c r="Q296" s="200" t="s">
        <v>65</v>
      </c>
      <c r="R296" s="205" t="s">
        <v>2313</v>
      </c>
      <c r="S296" s="205" t="s">
        <v>2334</v>
      </c>
      <c r="T296" s="205" t="s">
        <v>852</v>
      </c>
      <c r="U296" s="208" t="s">
        <v>853</v>
      </c>
      <c r="V296" s="205">
        <v>1</v>
      </c>
      <c r="W296" s="205" t="s">
        <v>68</v>
      </c>
      <c r="X296" s="205" t="s">
        <v>69</v>
      </c>
      <c r="Y296" s="205" t="s">
        <v>648</v>
      </c>
      <c r="Z296" s="205" t="s">
        <v>649</v>
      </c>
      <c r="AA296" s="234" t="s">
        <v>650</v>
      </c>
      <c r="AB296" s="216">
        <v>46310</v>
      </c>
      <c r="AC296" s="205"/>
      <c r="AD296" s="230" t="s">
        <v>72</v>
      </c>
      <c r="AE296" s="126" t="s">
        <v>73</v>
      </c>
      <c r="AF296" s="127"/>
      <c r="AG296" s="128"/>
      <c r="AH296" s="129"/>
      <c r="AI296" s="129"/>
      <c r="AJ296" s="126" t="s">
        <v>73</v>
      </c>
      <c r="AK296" s="127"/>
      <c r="AL296" s="129"/>
      <c r="AM296" s="128"/>
      <c r="AN296" s="129"/>
      <c r="AO296" s="127" t="s">
        <v>79</v>
      </c>
      <c r="AP296" s="129"/>
      <c r="AQ296" s="183"/>
      <c r="AR296" s="183"/>
      <c r="AS296" s="183"/>
    </row>
    <row r="297" spans="1:45" customFormat="1" ht="30" hidden="1" customHeight="1">
      <c r="A297" s="204" t="s">
        <v>632</v>
      </c>
      <c r="B297" s="200" t="s">
        <v>2347</v>
      </c>
      <c r="C297" s="200" t="s">
        <v>2348</v>
      </c>
      <c r="D297" s="200" t="s">
        <v>1096</v>
      </c>
      <c r="E297" s="200" t="s">
        <v>2349</v>
      </c>
      <c r="F297" s="201" t="s">
        <v>2350</v>
      </c>
      <c r="G297" s="201" t="s">
        <v>2351</v>
      </c>
      <c r="H297" s="205" t="s">
        <v>2352</v>
      </c>
      <c r="I297" s="204" t="s">
        <v>2353</v>
      </c>
      <c r="J297" s="207" t="s">
        <v>2354</v>
      </c>
      <c r="K297" s="203" t="s">
        <v>44306</v>
      </c>
      <c r="L297" s="205" t="s">
        <v>90</v>
      </c>
      <c r="M297" s="205" t="s">
        <v>61</v>
      </c>
      <c r="N297" s="200" t="s">
        <v>62</v>
      </c>
      <c r="O297" s="200" t="s">
        <v>30833</v>
      </c>
      <c r="P297" s="200" t="s">
        <v>92</v>
      </c>
      <c r="Q297" s="200" t="s">
        <v>65</v>
      </c>
      <c r="R297" s="205" t="s">
        <v>2348</v>
      </c>
      <c r="S297" s="205" t="s">
        <v>2349</v>
      </c>
      <c r="T297" s="205" t="s">
        <v>646</v>
      </c>
      <c r="U297" s="208" t="s">
        <v>647</v>
      </c>
      <c r="V297" s="205">
        <v>0.95</v>
      </c>
      <c r="W297" s="205" t="s">
        <v>68</v>
      </c>
      <c r="X297" s="205" t="s">
        <v>69</v>
      </c>
      <c r="Y297" s="205" t="s">
        <v>648</v>
      </c>
      <c r="Z297" s="205" t="s">
        <v>649</v>
      </c>
      <c r="AA297" s="234" t="s">
        <v>650</v>
      </c>
      <c r="AB297" s="216">
        <v>46310</v>
      </c>
      <c r="AC297" s="205"/>
      <c r="AD297" s="230" t="s">
        <v>72</v>
      </c>
      <c r="AE297" s="126" t="s">
        <v>73</v>
      </c>
      <c r="AF297" s="127"/>
      <c r="AG297" s="128"/>
      <c r="AH297" s="129"/>
      <c r="AI297" s="129"/>
      <c r="AJ297" s="126" t="s">
        <v>73</v>
      </c>
      <c r="AK297" s="127"/>
      <c r="AL297" s="129"/>
      <c r="AM297" s="128"/>
      <c r="AN297" s="129"/>
      <c r="AO297" s="127" t="s">
        <v>79</v>
      </c>
      <c r="AP297" s="129"/>
      <c r="AQ297" s="183"/>
      <c r="AR297" s="183"/>
      <c r="AS297" s="183"/>
    </row>
    <row r="298" spans="1:45" customFormat="1" ht="30" hidden="1" customHeight="1">
      <c r="A298" s="204" t="s">
        <v>632</v>
      </c>
      <c r="B298" s="200" t="s">
        <v>2347</v>
      </c>
      <c r="C298" s="200" t="s">
        <v>2348</v>
      </c>
      <c r="D298" s="200" t="s">
        <v>1096</v>
      </c>
      <c r="E298" s="200" t="s">
        <v>2349</v>
      </c>
      <c r="F298" s="201" t="s">
        <v>2358</v>
      </c>
      <c r="G298" s="201" t="s">
        <v>2359</v>
      </c>
      <c r="H298" s="205" t="s">
        <v>2360</v>
      </c>
      <c r="I298" s="204" t="s">
        <v>2361</v>
      </c>
      <c r="J298" s="207" t="s">
        <v>2362</v>
      </c>
      <c r="K298" s="203" t="s">
        <v>44307</v>
      </c>
      <c r="L298" s="205" t="s">
        <v>60</v>
      </c>
      <c r="M298" s="205" t="s">
        <v>61</v>
      </c>
      <c r="N298" s="200" t="s">
        <v>62</v>
      </c>
      <c r="O298" s="200" t="s">
        <v>30833</v>
      </c>
      <c r="P298" s="200" t="s">
        <v>92</v>
      </c>
      <c r="Q298" s="200" t="s">
        <v>65</v>
      </c>
      <c r="R298" s="205" t="s">
        <v>2348</v>
      </c>
      <c r="S298" s="205" t="s">
        <v>2349</v>
      </c>
      <c r="T298" s="205" t="s">
        <v>657</v>
      </c>
      <c r="U298" s="208" t="s">
        <v>647</v>
      </c>
      <c r="V298" s="205">
        <v>1</v>
      </c>
      <c r="W298" s="205" t="s">
        <v>68</v>
      </c>
      <c r="X298" s="205" t="s">
        <v>69</v>
      </c>
      <c r="Y298" s="205" t="s">
        <v>648</v>
      </c>
      <c r="Z298" s="205" t="s">
        <v>649</v>
      </c>
      <c r="AA298" s="234" t="s">
        <v>650</v>
      </c>
      <c r="AB298" s="216">
        <v>46310</v>
      </c>
      <c r="AC298" s="205"/>
      <c r="AD298" s="230" t="s">
        <v>72</v>
      </c>
      <c r="AE298" s="126" t="s">
        <v>73</v>
      </c>
      <c r="AF298" s="127"/>
      <c r="AG298" s="128"/>
      <c r="AH298" s="129"/>
      <c r="AI298" s="129"/>
      <c r="AJ298" s="126" t="s">
        <v>73</v>
      </c>
      <c r="AK298" s="127"/>
      <c r="AL298" s="129"/>
      <c r="AM298" s="128"/>
      <c r="AN298" s="129"/>
      <c r="AO298" s="127" t="s">
        <v>79</v>
      </c>
      <c r="AP298" s="129"/>
      <c r="AQ298" s="183"/>
      <c r="AR298" s="183"/>
      <c r="AS298" s="183"/>
    </row>
    <row r="299" spans="1:45" customFormat="1" ht="30" hidden="1" customHeight="1">
      <c r="A299" s="204" t="s">
        <v>632</v>
      </c>
      <c r="B299" s="200" t="s">
        <v>2347</v>
      </c>
      <c r="C299" s="200" t="s">
        <v>2348</v>
      </c>
      <c r="D299" s="200" t="s">
        <v>1096</v>
      </c>
      <c r="E299" s="200" t="s">
        <v>2349</v>
      </c>
      <c r="F299" s="201" t="s">
        <v>2364</v>
      </c>
      <c r="G299" s="201" t="s">
        <v>2365</v>
      </c>
      <c r="H299" s="205" t="s">
        <v>2366</v>
      </c>
      <c r="I299" s="204" t="s">
        <v>2367</v>
      </c>
      <c r="J299" s="207" t="s">
        <v>2368</v>
      </c>
      <c r="K299" s="203" t="s">
        <v>44308</v>
      </c>
      <c r="L299" s="205" t="s">
        <v>60</v>
      </c>
      <c r="M299" s="205" t="s">
        <v>61</v>
      </c>
      <c r="N299" s="200" t="s">
        <v>62</v>
      </c>
      <c r="O299" s="200" t="s">
        <v>30833</v>
      </c>
      <c r="P299" s="200" t="s">
        <v>92</v>
      </c>
      <c r="Q299" s="200" t="s">
        <v>65</v>
      </c>
      <c r="R299" s="205" t="s">
        <v>2348</v>
      </c>
      <c r="S299" s="205" t="s">
        <v>2349</v>
      </c>
      <c r="T299" s="205" t="s">
        <v>66</v>
      </c>
      <c r="U299" s="208" t="s">
        <v>2370</v>
      </c>
      <c r="V299" s="205">
        <v>1</v>
      </c>
      <c r="W299" s="205" t="s">
        <v>68</v>
      </c>
      <c r="X299" s="205" t="s">
        <v>69</v>
      </c>
      <c r="Y299" s="205" t="s">
        <v>648</v>
      </c>
      <c r="Z299" s="205" t="s">
        <v>649</v>
      </c>
      <c r="AA299" s="234" t="s">
        <v>650</v>
      </c>
      <c r="AB299" s="216">
        <v>46310</v>
      </c>
      <c r="AC299" s="205"/>
      <c r="AD299" s="230" t="s">
        <v>72</v>
      </c>
      <c r="AE299" s="126" t="s">
        <v>73</v>
      </c>
      <c r="AF299" s="127"/>
      <c r="AG299" s="128"/>
      <c r="AH299" s="129"/>
      <c r="AI299" s="129"/>
      <c r="AJ299" s="126" t="s">
        <v>73</v>
      </c>
      <c r="AK299" s="127"/>
      <c r="AL299" s="129"/>
      <c r="AM299" s="128"/>
      <c r="AN299" s="129"/>
      <c r="AO299" s="127" t="s">
        <v>79</v>
      </c>
      <c r="AP299" s="129"/>
      <c r="AQ299" s="183"/>
      <c r="AR299" s="183"/>
      <c r="AS299" s="183"/>
    </row>
    <row r="300" spans="1:45" customFormat="1" ht="30" hidden="1" customHeight="1">
      <c r="A300" s="204" t="s">
        <v>632</v>
      </c>
      <c r="B300" s="200" t="s">
        <v>2347</v>
      </c>
      <c r="C300" s="200" t="s">
        <v>2348</v>
      </c>
      <c r="D300" s="200" t="s">
        <v>1096</v>
      </c>
      <c r="E300" s="200" t="s">
        <v>2349</v>
      </c>
      <c r="F300" s="201" t="s">
        <v>2371</v>
      </c>
      <c r="G300" s="201" t="s">
        <v>2372</v>
      </c>
      <c r="H300" s="205" t="s">
        <v>2373</v>
      </c>
      <c r="I300" s="204" t="s">
        <v>2374</v>
      </c>
      <c r="J300" s="207" t="s">
        <v>2375</v>
      </c>
      <c r="K300" s="203" t="s">
        <v>44309</v>
      </c>
      <c r="L300" s="205" t="s">
        <v>776</v>
      </c>
      <c r="M300" s="205" t="s">
        <v>61</v>
      </c>
      <c r="N300" s="200" t="s">
        <v>62</v>
      </c>
      <c r="O300" s="200" t="s">
        <v>30833</v>
      </c>
      <c r="P300" s="200" t="s">
        <v>92</v>
      </c>
      <c r="Q300" s="200" t="s">
        <v>65</v>
      </c>
      <c r="R300" s="205" t="s">
        <v>2348</v>
      </c>
      <c r="S300" s="205" t="s">
        <v>2349</v>
      </c>
      <c r="T300" s="205" t="s">
        <v>837</v>
      </c>
      <c r="U300" s="208" t="s">
        <v>647</v>
      </c>
      <c r="V300" s="205">
        <v>0.9</v>
      </c>
      <c r="W300" s="205" t="s">
        <v>68</v>
      </c>
      <c r="X300" s="205" t="s">
        <v>69</v>
      </c>
      <c r="Y300" s="205" t="s">
        <v>648</v>
      </c>
      <c r="Z300" s="205" t="s">
        <v>649</v>
      </c>
      <c r="AA300" s="234" t="s">
        <v>650</v>
      </c>
      <c r="AB300" s="216">
        <v>46310</v>
      </c>
      <c r="AC300" s="205"/>
      <c r="AD300" s="230" t="s">
        <v>72</v>
      </c>
      <c r="AE300" s="126" t="s">
        <v>73</v>
      </c>
      <c r="AF300" s="127"/>
      <c r="AG300" s="128"/>
      <c r="AH300" s="129"/>
      <c r="AI300" s="129"/>
      <c r="AJ300" s="126" t="s">
        <v>73</v>
      </c>
      <c r="AK300" s="127"/>
      <c r="AL300" s="129"/>
      <c r="AM300" s="128"/>
      <c r="AN300" s="129"/>
      <c r="AO300" s="127" t="s">
        <v>79</v>
      </c>
      <c r="AP300" s="129"/>
      <c r="AQ300" s="183"/>
      <c r="AR300" s="183"/>
      <c r="AS300" s="183"/>
    </row>
    <row r="301" spans="1:45" customFormat="1" ht="30" hidden="1" customHeight="1">
      <c r="A301" s="204" t="s">
        <v>632</v>
      </c>
      <c r="B301" s="200" t="s">
        <v>2347</v>
      </c>
      <c r="C301" s="200" t="s">
        <v>2348</v>
      </c>
      <c r="D301" s="200" t="s">
        <v>2377</v>
      </c>
      <c r="E301" s="200" t="s">
        <v>2378</v>
      </c>
      <c r="F301" s="201" t="s">
        <v>2379</v>
      </c>
      <c r="G301" s="201" t="s">
        <v>2380</v>
      </c>
      <c r="H301" s="205" t="s">
        <v>2381</v>
      </c>
      <c r="I301" s="204" t="s">
        <v>2382</v>
      </c>
      <c r="J301" s="207" t="s">
        <v>2383</v>
      </c>
      <c r="K301" s="203" t="s">
        <v>44310</v>
      </c>
      <c r="L301" s="205" t="s">
        <v>60</v>
      </c>
      <c r="M301" s="205" t="s">
        <v>61</v>
      </c>
      <c r="N301" s="200" t="s">
        <v>62</v>
      </c>
      <c r="O301" s="200" t="s">
        <v>30833</v>
      </c>
      <c r="P301" s="200" t="s">
        <v>92</v>
      </c>
      <c r="Q301" s="200" t="s">
        <v>65</v>
      </c>
      <c r="R301" s="205" t="s">
        <v>2348</v>
      </c>
      <c r="S301" s="205" t="s">
        <v>2378</v>
      </c>
      <c r="T301" s="205" t="s">
        <v>657</v>
      </c>
      <c r="U301" s="208" t="s">
        <v>647</v>
      </c>
      <c r="V301" s="205">
        <v>1</v>
      </c>
      <c r="W301" s="205" t="s">
        <v>68</v>
      </c>
      <c r="X301" s="205" t="s">
        <v>69</v>
      </c>
      <c r="Y301" s="205" t="s">
        <v>648</v>
      </c>
      <c r="Z301" s="205" t="s">
        <v>649</v>
      </c>
      <c r="AA301" s="234" t="s">
        <v>650</v>
      </c>
      <c r="AB301" s="216">
        <v>46310</v>
      </c>
      <c r="AC301" s="205"/>
      <c r="AD301" s="230" t="s">
        <v>72</v>
      </c>
      <c r="AE301" s="126" t="s">
        <v>73</v>
      </c>
      <c r="AF301" s="127"/>
      <c r="AG301" s="128"/>
      <c r="AH301" s="129"/>
      <c r="AI301" s="129"/>
      <c r="AJ301" s="126" t="s">
        <v>73</v>
      </c>
      <c r="AK301" s="127"/>
      <c r="AL301" s="129"/>
      <c r="AM301" s="128"/>
      <c r="AN301" s="129"/>
      <c r="AO301" s="127" t="s">
        <v>79</v>
      </c>
      <c r="AP301" s="129"/>
      <c r="AQ301" s="183"/>
      <c r="AR301" s="183"/>
      <c r="AS301" s="183"/>
    </row>
    <row r="302" spans="1:45" customFormat="1" ht="30" hidden="1" customHeight="1">
      <c r="A302" s="204" t="s">
        <v>632</v>
      </c>
      <c r="B302" s="200" t="s">
        <v>2347</v>
      </c>
      <c r="C302" s="200" t="s">
        <v>2348</v>
      </c>
      <c r="D302" s="200" t="s">
        <v>2377</v>
      </c>
      <c r="E302" s="200" t="s">
        <v>2378</v>
      </c>
      <c r="F302" s="201" t="s">
        <v>2385</v>
      </c>
      <c r="G302" s="201" t="s">
        <v>2386</v>
      </c>
      <c r="H302" s="205" t="s">
        <v>2387</v>
      </c>
      <c r="I302" s="204" t="s">
        <v>2388</v>
      </c>
      <c r="J302" s="207" t="s">
        <v>2389</v>
      </c>
      <c r="K302" s="203" t="s">
        <v>44311</v>
      </c>
      <c r="L302" s="205" t="s">
        <v>1071</v>
      </c>
      <c r="M302" s="205" t="s">
        <v>61</v>
      </c>
      <c r="N302" s="200" t="s">
        <v>62</v>
      </c>
      <c r="O302" s="200" t="s">
        <v>30833</v>
      </c>
      <c r="P302" s="200" t="s">
        <v>92</v>
      </c>
      <c r="Q302" s="200" t="s">
        <v>65</v>
      </c>
      <c r="R302" s="205" t="s">
        <v>2348</v>
      </c>
      <c r="S302" s="205" t="s">
        <v>2378</v>
      </c>
      <c r="T302" s="205" t="s">
        <v>852</v>
      </c>
      <c r="U302" s="208" t="s">
        <v>2391</v>
      </c>
      <c r="V302" s="205">
        <v>0.95</v>
      </c>
      <c r="W302" s="205" t="s">
        <v>68</v>
      </c>
      <c r="X302" s="205" t="s">
        <v>69</v>
      </c>
      <c r="Y302" s="205" t="s">
        <v>648</v>
      </c>
      <c r="Z302" s="205" t="s">
        <v>649</v>
      </c>
      <c r="AA302" s="234" t="s">
        <v>650</v>
      </c>
      <c r="AB302" s="216">
        <v>46310</v>
      </c>
      <c r="AC302" s="205"/>
      <c r="AD302" s="230" t="s">
        <v>72</v>
      </c>
      <c r="AE302" s="126" t="s">
        <v>73</v>
      </c>
      <c r="AF302" s="127"/>
      <c r="AG302" s="128"/>
      <c r="AH302" s="129"/>
      <c r="AI302" s="129"/>
      <c r="AJ302" s="126" t="s">
        <v>73</v>
      </c>
      <c r="AK302" s="127"/>
      <c r="AL302" s="129"/>
      <c r="AM302" s="128"/>
      <c r="AN302" s="129"/>
      <c r="AO302" s="127" t="s">
        <v>79</v>
      </c>
      <c r="AP302" s="129"/>
      <c r="AQ302" s="183"/>
      <c r="AR302" s="183"/>
      <c r="AS302" s="183"/>
    </row>
    <row r="303" spans="1:45" customFormat="1" ht="30" hidden="1" customHeight="1">
      <c r="A303" s="204" t="s">
        <v>632</v>
      </c>
      <c r="B303" s="200" t="s">
        <v>2347</v>
      </c>
      <c r="C303" s="200" t="s">
        <v>2348</v>
      </c>
      <c r="D303" s="200" t="s">
        <v>2392</v>
      </c>
      <c r="E303" s="200" t="s">
        <v>2393</v>
      </c>
      <c r="F303" s="201" t="s">
        <v>2394</v>
      </c>
      <c r="G303" s="201" t="s">
        <v>2395</v>
      </c>
      <c r="H303" s="205" t="s">
        <v>2396</v>
      </c>
      <c r="I303" s="204" t="s">
        <v>2397</v>
      </c>
      <c r="J303" s="207" t="s">
        <v>2398</v>
      </c>
      <c r="K303" s="203" t="s">
        <v>44312</v>
      </c>
      <c r="L303" s="205" t="s">
        <v>60</v>
      </c>
      <c r="M303" s="205" t="s">
        <v>61</v>
      </c>
      <c r="N303" s="200" t="s">
        <v>62</v>
      </c>
      <c r="O303" s="200" t="s">
        <v>30833</v>
      </c>
      <c r="P303" s="200" t="s">
        <v>92</v>
      </c>
      <c r="Q303" s="200" t="s">
        <v>65</v>
      </c>
      <c r="R303" s="205" t="s">
        <v>2348</v>
      </c>
      <c r="S303" s="205" t="s">
        <v>2393</v>
      </c>
      <c r="T303" s="205" t="s">
        <v>657</v>
      </c>
      <c r="U303" s="208" t="s">
        <v>647</v>
      </c>
      <c r="V303" s="205">
        <v>1</v>
      </c>
      <c r="W303" s="205" t="s">
        <v>68</v>
      </c>
      <c r="X303" s="205" t="s">
        <v>69</v>
      </c>
      <c r="Y303" s="205" t="s">
        <v>648</v>
      </c>
      <c r="Z303" s="205" t="s">
        <v>649</v>
      </c>
      <c r="AA303" s="234" t="s">
        <v>650</v>
      </c>
      <c r="AB303" s="216">
        <v>46310</v>
      </c>
      <c r="AC303" s="205"/>
      <c r="AD303" s="230" t="s">
        <v>72</v>
      </c>
      <c r="AE303" s="126" t="s">
        <v>73</v>
      </c>
      <c r="AF303" s="127"/>
      <c r="AG303" s="128"/>
      <c r="AH303" s="129"/>
      <c r="AI303" s="129"/>
      <c r="AJ303" s="126" t="s">
        <v>73</v>
      </c>
      <c r="AK303" s="127"/>
      <c r="AL303" s="129"/>
      <c r="AM303" s="128"/>
      <c r="AN303" s="129"/>
      <c r="AO303" s="127" t="s">
        <v>79</v>
      </c>
      <c r="AP303" s="129"/>
      <c r="AQ303" s="183"/>
      <c r="AR303" s="183"/>
      <c r="AS303" s="183"/>
    </row>
    <row r="304" spans="1:45" customFormat="1" ht="30" hidden="1" customHeight="1">
      <c r="A304" s="204" t="s">
        <v>632</v>
      </c>
      <c r="B304" s="200" t="s">
        <v>2400</v>
      </c>
      <c r="C304" s="200" t="s">
        <v>2401</v>
      </c>
      <c r="D304" s="200" t="s">
        <v>1096</v>
      </c>
      <c r="E304" s="200" t="s">
        <v>2402</v>
      </c>
      <c r="F304" s="201" t="s">
        <v>2403</v>
      </c>
      <c r="G304" s="201" t="s">
        <v>2404</v>
      </c>
      <c r="H304" s="205" t="s">
        <v>2405</v>
      </c>
      <c r="I304" s="204" t="s">
        <v>2406</v>
      </c>
      <c r="J304" s="207" t="s">
        <v>2407</v>
      </c>
      <c r="K304" s="203" t="s">
        <v>44313</v>
      </c>
      <c r="L304" s="205" t="s">
        <v>90</v>
      </c>
      <c r="M304" s="205" t="s">
        <v>61</v>
      </c>
      <c r="N304" s="200" t="s">
        <v>62</v>
      </c>
      <c r="O304" s="200" t="s">
        <v>30833</v>
      </c>
      <c r="P304" s="200" t="s">
        <v>92</v>
      </c>
      <c r="Q304" s="200" t="s">
        <v>65</v>
      </c>
      <c r="R304" s="205" t="s">
        <v>2401</v>
      </c>
      <c r="S304" s="205" t="s">
        <v>2402</v>
      </c>
      <c r="T304" s="205" t="s">
        <v>646</v>
      </c>
      <c r="U304" s="208" t="s">
        <v>647</v>
      </c>
      <c r="V304" s="205">
        <v>0.95</v>
      </c>
      <c r="W304" s="205" t="s">
        <v>68</v>
      </c>
      <c r="X304" s="205" t="s">
        <v>69</v>
      </c>
      <c r="Y304" s="205" t="s">
        <v>648</v>
      </c>
      <c r="Z304" s="205" t="s">
        <v>649</v>
      </c>
      <c r="AA304" s="234" t="s">
        <v>650</v>
      </c>
      <c r="AB304" s="216">
        <v>46310</v>
      </c>
      <c r="AC304" s="205"/>
      <c r="AD304" s="230" t="s">
        <v>72</v>
      </c>
      <c r="AE304" s="126" t="s">
        <v>73</v>
      </c>
      <c r="AF304" s="127"/>
      <c r="AG304" s="128"/>
      <c r="AH304" s="129"/>
      <c r="AI304" s="129"/>
      <c r="AJ304" s="126" t="s">
        <v>73</v>
      </c>
      <c r="AK304" s="127"/>
      <c r="AL304" s="129"/>
      <c r="AM304" s="128"/>
      <c r="AN304" s="129"/>
      <c r="AO304" s="127" t="s">
        <v>79</v>
      </c>
      <c r="AP304" s="129"/>
      <c r="AQ304" s="183"/>
      <c r="AR304" s="183"/>
      <c r="AS304" s="183"/>
    </row>
    <row r="305" spans="1:45" customFormat="1" ht="30" hidden="1" customHeight="1">
      <c r="A305" s="204" t="s">
        <v>632</v>
      </c>
      <c r="B305" s="200" t="s">
        <v>2400</v>
      </c>
      <c r="C305" s="200" t="s">
        <v>2401</v>
      </c>
      <c r="D305" s="200" t="s">
        <v>1096</v>
      </c>
      <c r="E305" s="200" t="s">
        <v>2402</v>
      </c>
      <c r="F305" s="201" t="s">
        <v>2409</v>
      </c>
      <c r="G305" s="201" t="s">
        <v>2410</v>
      </c>
      <c r="H305" s="205" t="s">
        <v>2411</v>
      </c>
      <c r="I305" s="204" t="s">
        <v>2412</v>
      </c>
      <c r="J305" s="207" t="s">
        <v>2413</v>
      </c>
      <c r="K305" s="203" t="s">
        <v>44314</v>
      </c>
      <c r="L305" s="205" t="s">
        <v>60</v>
      </c>
      <c r="M305" s="205" t="s">
        <v>61</v>
      </c>
      <c r="N305" s="200" t="s">
        <v>62</v>
      </c>
      <c r="O305" s="200" t="s">
        <v>30833</v>
      </c>
      <c r="P305" s="200" t="s">
        <v>92</v>
      </c>
      <c r="Q305" s="200" t="s">
        <v>65</v>
      </c>
      <c r="R305" s="205" t="s">
        <v>2401</v>
      </c>
      <c r="S305" s="205" t="s">
        <v>2402</v>
      </c>
      <c r="T305" s="205" t="s">
        <v>657</v>
      </c>
      <c r="U305" s="208" t="s">
        <v>647</v>
      </c>
      <c r="V305" s="205">
        <v>1</v>
      </c>
      <c r="W305" s="205" t="s">
        <v>68</v>
      </c>
      <c r="X305" s="205" t="s">
        <v>69</v>
      </c>
      <c r="Y305" s="205" t="s">
        <v>648</v>
      </c>
      <c r="Z305" s="205" t="s">
        <v>649</v>
      </c>
      <c r="AA305" s="234" t="s">
        <v>650</v>
      </c>
      <c r="AB305" s="216">
        <v>46310</v>
      </c>
      <c r="AC305" s="205"/>
      <c r="AD305" s="230" t="s">
        <v>72</v>
      </c>
      <c r="AE305" s="126" t="s">
        <v>73</v>
      </c>
      <c r="AF305" s="127"/>
      <c r="AG305" s="128"/>
      <c r="AH305" s="129"/>
      <c r="AI305" s="129"/>
      <c r="AJ305" s="126" t="s">
        <v>73</v>
      </c>
      <c r="AK305" s="127"/>
      <c r="AL305" s="129"/>
      <c r="AM305" s="128"/>
      <c r="AN305" s="129"/>
      <c r="AO305" s="127" t="s">
        <v>79</v>
      </c>
      <c r="AP305" s="129"/>
      <c r="AQ305" s="183"/>
      <c r="AR305" s="183"/>
      <c r="AS305" s="183"/>
    </row>
    <row r="306" spans="1:45" customFormat="1" ht="30" hidden="1" customHeight="1">
      <c r="A306" s="204" t="s">
        <v>632</v>
      </c>
      <c r="B306" s="200" t="s">
        <v>2400</v>
      </c>
      <c r="C306" s="200" t="s">
        <v>2401</v>
      </c>
      <c r="D306" s="200" t="s">
        <v>1096</v>
      </c>
      <c r="E306" s="200" t="s">
        <v>2402</v>
      </c>
      <c r="F306" s="201" t="s">
        <v>2415</v>
      </c>
      <c r="G306" s="201" t="s">
        <v>2416</v>
      </c>
      <c r="H306" s="205" t="s">
        <v>2417</v>
      </c>
      <c r="I306" s="204" t="s">
        <v>2418</v>
      </c>
      <c r="J306" s="207" t="s">
        <v>2419</v>
      </c>
      <c r="K306" s="203" t="s">
        <v>44315</v>
      </c>
      <c r="L306" s="205" t="s">
        <v>60</v>
      </c>
      <c r="M306" s="205" t="s">
        <v>61</v>
      </c>
      <c r="N306" s="200" t="s">
        <v>62</v>
      </c>
      <c r="O306" s="200" t="s">
        <v>30833</v>
      </c>
      <c r="P306" s="200" t="s">
        <v>92</v>
      </c>
      <c r="Q306" s="200" t="s">
        <v>65</v>
      </c>
      <c r="R306" s="205" t="s">
        <v>2401</v>
      </c>
      <c r="S306" s="205" t="s">
        <v>2402</v>
      </c>
      <c r="T306" s="205" t="s">
        <v>66</v>
      </c>
      <c r="U306" s="208" t="s">
        <v>2421</v>
      </c>
      <c r="V306" s="205">
        <v>1</v>
      </c>
      <c r="W306" s="205" t="s">
        <v>68</v>
      </c>
      <c r="X306" s="205" t="s">
        <v>69</v>
      </c>
      <c r="Y306" s="205" t="s">
        <v>648</v>
      </c>
      <c r="Z306" s="205" t="s">
        <v>649</v>
      </c>
      <c r="AA306" s="234" t="s">
        <v>650</v>
      </c>
      <c r="AB306" s="216">
        <v>46310</v>
      </c>
      <c r="AC306" s="205"/>
      <c r="AD306" s="230" t="s">
        <v>72</v>
      </c>
      <c r="AE306" s="126" t="s">
        <v>73</v>
      </c>
      <c r="AF306" s="127"/>
      <c r="AG306" s="128"/>
      <c r="AH306" s="129"/>
      <c r="AI306" s="129"/>
      <c r="AJ306" s="126" t="s">
        <v>73</v>
      </c>
      <c r="AK306" s="127"/>
      <c r="AL306" s="129"/>
      <c r="AM306" s="128"/>
      <c r="AN306" s="129"/>
      <c r="AO306" s="127" t="s">
        <v>79</v>
      </c>
      <c r="AP306" s="129"/>
      <c r="AQ306" s="183"/>
      <c r="AR306" s="183"/>
      <c r="AS306" s="183"/>
    </row>
    <row r="307" spans="1:45" customFormat="1" ht="30" hidden="1" customHeight="1">
      <c r="A307" s="204" t="s">
        <v>632</v>
      </c>
      <c r="B307" s="200" t="s">
        <v>2400</v>
      </c>
      <c r="C307" s="200" t="s">
        <v>2401</v>
      </c>
      <c r="D307" s="200" t="s">
        <v>1096</v>
      </c>
      <c r="E307" s="200" t="s">
        <v>2402</v>
      </c>
      <c r="F307" s="201" t="s">
        <v>2422</v>
      </c>
      <c r="G307" s="201" t="s">
        <v>2423</v>
      </c>
      <c r="H307" s="205" t="s">
        <v>2424</v>
      </c>
      <c r="I307" s="204" t="s">
        <v>2425</v>
      </c>
      <c r="J307" s="207" t="s">
        <v>2426</v>
      </c>
      <c r="K307" s="203" t="s">
        <v>44316</v>
      </c>
      <c r="L307" s="205" t="s">
        <v>776</v>
      </c>
      <c r="M307" s="205" t="s">
        <v>61</v>
      </c>
      <c r="N307" s="200" t="s">
        <v>62</v>
      </c>
      <c r="O307" s="200" t="s">
        <v>30833</v>
      </c>
      <c r="P307" s="200" t="s">
        <v>92</v>
      </c>
      <c r="Q307" s="200" t="s">
        <v>65</v>
      </c>
      <c r="R307" s="205" t="s">
        <v>2401</v>
      </c>
      <c r="S307" s="205" t="s">
        <v>2402</v>
      </c>
      <c r="T307" s="205" t="s">
        <v>837</v>
      </c>
      <c r="U307" s="208" t="s">
        <v>647</v>
      </c>
      <c r="V307" s="205">
        <v>0.9</v>
      </c>
      <c r="W307" s="205" t="s">
        <v>68</v>
      </c>
      <c r="X307" s="205" t="s">
        <v>69</v>
      </c>
      <c r="Y307" s="205" t="s">
        <v>648</v>
      </c>
      <c r="Z307" s="205" t="s">
        <v>649</v>
      </c>
      <c r="AA307" s="234" t="s">
        <v>650</v>
      </c>
      <c r="AB307" s="216">
        <v>46310</v>
      </c>
      <c r="AC307" s="205"/>
      <c r="AD307" s="230" t="s">
        <v>72</v>
      </c>
      <c r="AE307" s="126" t="s">
        <v>73</v>
      </c>
      <c r="AF307" s="127"/>
      <c r="AG307" s="128"/>
      <c r="AH307" s="129"/>
      <c r="AI307" s="129"/>
      <c r="AJ307" s="126" t="s">
        <v>73</v>
      </c>
      <c r="AK307" s="127"/>
      <c r="AL307" s="129"/>
      <c r="AM307" s="128"/>
      <c r="AN307" s="129"/>
      <c r="AO307" s="127" t="s">
        <v>79</v>
      </c>
      <c r="AP307" s="129"/>
      <c r="AQ307" s="183"/>
      <c r="AR307" s="183"/>
      <c r="AS307" s="183"/>
    </row>
    <row r="308" spans="1:45" customFormat="1" ht="30" hidden="1" customHeight="1">
      <c r="A308" s="204" t="s">
        <v>632</v>
      </c>
      <c r="B308" s="200" t="s">
        <v>2400</v>
      </c>
      <c r="C308" s="200" t="s">
        <v>2401</v>
      </c>
      <c r="D308" s="200" t="s">
        <v>2428</v>
      </c>
      <c r="E308" s="200" t="s">
        <v>2429</v>
      </c>
      <c r="F308" s="201" t="s">
        <v>2430</v>
      </c>
      <c r="G308" s="201" t="s">
        <v>2431</v>
      </c>
      <c r="H308" s="205" t="s">
        <v>2432</v>
      </c>
      <c r="I308" s="204" t="s">
        <v>2433</v>
      </c>
      <c r="J308" s="207" t="s">
        <v>2434</v>
      </c>
      <c r="K308" s="203" t="s">
        <v>44317</v>
      </c>
      <c r="L308" s="205" t="s">
        <v>90</v>
      </c>
      <c r="M308" s="205" t="s">
        <v>61</v>
      </c>
      <c r="N308" s="200" t="s">
        <v>62</v>
      </c>
      <c r="O308" s="200" t="s">
        <v>30833</v>
      </c>
      <c r="P308" s="200" t="s">
        <v>92</v>
      </c>
      <c r="Q308" s="200" t="s">
        <v>65</v>
      </c>
      <c r="R308" s="205" t="s">
        <v>2401</v>
      </c>
      <c r="S308" s="205" t="s">
        <v>2429</v>
      </c>
      <c r="T308" s="205" t="s">
        <v>646</v>
      </c>
      <c r="U308" s="208" t="s">
        <v>647</v>
      </c>
      <c r="V308" s="205">
        <v>0.95</v>
      </c>
      <c r="W308" s="205" t="s">
        <v>68</v>
      </c>
      <c r="X308" s="205" t="s">
        <v>69</v>
      </c>
      <c r="Y308" s="205" t="s">
        <v>648</v>
      </c>
      <c r="Z308" s="205" t="s">
        <v>649</v>
      </c>
      <c r="AA308" s="234" t="s">
        <v>650</v>
      </c>
      <c r="AB308" s="216">
        <v>46310</v>
      </c>
      <c r="AC308" s="205"/>
      <c r="AD308" s="230" t="s">
        <v>72</v>
      </c>
      <c r="AE308" s="126" t="s">
        <v>73</v>
      </c>
      <c r="AF308" s="127"/>
      <c r="AG308" s="128"/>
      <c r="AH308" s="129"/>
      <c r="AI308" s="129"/>
      <c r="AJ308" s="126" t="s">
        <v>73</v>
      </c>
      <c r="AK308" s="127"/>
      <c r="AL308" s="129"/>
      <c r="AM308" s="128"/>
      <c r="AN308" s="129"/>
      <c r="AO308" s="127" t="s">
        <v>79</v>
      </c>
      <c r="AP308" s="129"/>
      <c r="AQ308" s="183"/>
      <c r="AR308" s="183"/>
      <c r="AS308" s="183"/>
    </row>
    <row r="309" spans="1:45" customFormat="1" ht="30" hidden="1" customHeight="1">
      <c r="A309" s="204" t="s">
        <v>632</v>
      </c>
      <c r="B309" s="200" t="s">
        <v>2400</v>
      </c>
      <c r="C309" s="200" t="s">
        <v>2401</v>
      </c>
      <c r="D309" s="200" t="s">
        <v>2428</v>
      </c>
      <c r="E309" s="200" t="s">
        <v>2429</v>
      </c>
      <c r="F309" s="201" t="s">
        <v>2436</v>
      </c>
      <c r="G309" s="201" t="s">
        <v>2437</v>
      </c>
      <c r="H309" s="205" t="s">
        <v>2438</v>
      </c>
      <c r="I309" s="204" t="s">
        <v>2439</v>
      </c>
      <c r="J309" s="207" t="s">
        <v>2440</v>
      </c>
      <c r="K309" s="203" t="s">
        <v>44318</v>
      </c>
      <c r="L309" s="205" t="s">
        <v>60</v>
      </c>
      <c r="M309" s="205" t="s">
        <v>61</v>
      </c>
      <c r="N309" s="200" t="s">
        <v>62</v>
      </c>
      <c r="O309" s="200" t="s">
        <v>30833</v>
      </c>
      <c r="P309" s="200" t="s">
        <v>92</v>
      </c>
      <c r="Q309" s="200" t="s">
        <v>65</v>
      </c>
      <c r="R309" s="205" t="s">
        <v>2401</v>
      </c>
      <c r="S309" s="205" t="s">
        <v>2429</v>
      </c>
      <c r="T309" s="205" t="s">
        <v>657</v>
      </c>
      <c r="U309" s="208" t="s">
        <v>647</v>
      </c>
      <c r="V309" s="205">
        <v>1</v>
      </c>
      <c r="W309" s="205" t="s">
        <v>68</v>
      </c>
      <c r="X309" s="205" t="s">
        <v>69</v>
      </c>
      <c r="Y309" s="205" t="s">
        <v>648</v>
      </c>
      <c r="Z309" s="205" t="s">
        <v>649</v>
      </c>
      <c r="AA309" s="234" t="s">
        <v>650</v>
      </c>
      <c r="AB309" s="216">
        <v>46310</v>
      </c>
      <c r="AC309" s="205"/>
      <c r="AD309" s="230" t="s">
        <v>72</v>
      </c>
      <c r="AE309" s="126" t="s">
        <v>73</v>
      </c>
      <c r="AF309" s="127"/>
      <c r="AG309" s="128"/>
      <c r="AH309" s="129"/>
      <c r="AI309" s="129"/>
      <c r="AJ309" s="126" t="s">
        <v>73</v>
      </c>
      <c r="AK309" s="127"/>
      <c r="AL309" s="129"/>
      <c r="AM309" s="128"/>
      <c r="AN309" s="129"/>
      <c r="AO309" s="127" t="s">
        <v>79</v>
      </c>
      <c r="AP309" s="129"/>
      <c r="AQ309" s="183"/>
      <c r="AR309" s="183"/>
      <c r="AS309" s="183"/>
    </row>
    <row r="310" spans="1:45" customFormat="1" ht="30" hidden="1" customHeight="1">
      <c r="A310" s="204" t="s">
        <v>632</v>
      </c>
      <c r="B310" s="200" t="s">
        <v>2442</v>
      </c>
      <c r="C310" s="200" t="s">
        <v>2443</v>
      </c>
      <c r="D310" s="200" t="s">
        <v>2444</v>
      </c>
      <c r="E310" s="200" t="s">
        <v>2445</v>
      </c>
      <c r="F310" s="201" t="s">
        <v>2446</v>
      </c>
      <c r="G310" s="201" t="s">
        <v>2447</v>
      </c>
      <c r="H310" s="205" t="s">
        <v>2448</v>
      </c>
      <c r="I310" s="204" t="s">
        <v>2449</v>
      </c>
      <c r="J310" s="207" t="s">
        <v>2450</v>
      </c>
      <c r="K310" s="203" t="s">
        <v>44319</v>
      </c>
      <c r="L310" s="205" t="s">
        <v>90</v>
      </c>
      <c r="M310" s="205" t="s">
        <v>61</v>
      </c>
      <c r="N310" s="200" t="s">
        <v>62</v>
      </c>
      <c r="O310" s="200" t="s">
        <v>30833</v>
      </c>
      <c r="P310" s="200" t="s">
        <v>92</v>
      </c>
      <c r="Q310" s="200" t="s">
        <v>65</v>
      </c>
      <c r="R310" s="205" t="s">
        <v>2443</v>
      </c>
      <c r="S310" s="205" t="s">
        <v>2445</v>
      </c>
      <c r="T310" s="205" t="s">
        <v>646</v>
      </c>
      <c r="U310" s="208" t="s">
        <v>647</v>
      </c>
      <c r="V310" s="205">
        <v>0.95</v>
      </c>
      <c r="W310" s="205" t="s">
        <v>68</v>
      </c>
      <c r="X310" s="205" t="s">
        <v>69</v>
      </c>
      <c r="Y310" s="205" t="s">
        <v>648</v>
      </c>
      <c r="Z310" s="205" t="s">
        <v>649</v>
      </c>
      <c r="AA310" s="234" t="s">
        <v>650</v>
      </c>
      <c r="AB310" s="216">
        <v>46310</v>
      </c>
      <c r="AC310" s="205"/>
      <c r="AD310" s="230" t="s">
        <v>72</v>
      </c>
      <c r="AE310" s="126" t="s">
        <v>73</v>
      </c>
      <c r="AF310" s="127"/>
      <c r="AG310" s="128"/>
      <c r="AH310" s="129"/>
      <c r="AI310" s="129"/>
      <c r="AJ310" s="126" t="s">
        <v>73</v>
      </c>
      <c r="AK310" s="127"/>
      <c r="AL310" s="129"/>
      <c r="AM310" s="128"/>
      <c r="AN310" s="129"/>
      <c r="AO310" s="127" t="s">
        <v>79</v>
      </c>
      <c r="AP310" s="129"/>
      <c r="AQ310" s="183"/>
      <c r="AR310" s="183"/>
      <c r="AS310" s="183"/>
    </row>
    <row r="311" spans="1:45" customFormat="1" ht="30" hidden="1" customHeight="1">
      <c r="A311" s="204" t="s">
        <v>632</v>
      </c>
      <c r="B311" s="200" t="s">
        <v>2442</v>
      </c>
      <c r="C311" s="200" t="s">
        <v>2443</v>
      </c>
      <c r="D311" s="200" t="s">
        <v>2444</v>
      </c>
      <c r="E311" s="200" t="s">
        <v>2445</v>
      </c>
      <c r="F311" s="201" t="s">
        <v>2452</v>
      </c>
      <c r="G311" s="201" t="s">
        <v>2453</v>
      </c>
      <c r="H311" s="205" t="s">
        <v>2454</v>
      </c>
      <c r="I311" s="204" t="s">
        <v>2455</v>
      </c>
      <c r="J311" s="207" t="s">
        <v>2456</v>
      </c>
      <c r="K311" s="203" t="s">
        <v>44320</v>
      </c>
      <c r="L311" s="205" t="s">
        <v>60</v>
      </c>
      <c r="M311" s="205" t="s">
        <v>61</v>
      </c>
      <c r="N311" s="200" t="s">
        <v>62</v>
      </c>
      <c r="O311" s="200" t="s">
        <v>30833</v>
      </c>
      <c r="P311" s="200" t="s">
        <v>92</v>
      </c>
      <c r="Q311" s="200" t="s">
        <v>65</v>
      </c>
      <c r="R311" s="205" t="s">
        <v>2443</v>
      </c>
      <c r="S311" s="205" t="s">
        <v>2445</v>
      </c>
      <c r="T311" s="205" t="s">
        <v>657</v>
      </c>
      <c r="U311" s="208" t="s">
        <v>647</v>
      </c>
      <c r="V311" s="205">
        <v>1</v>
      </c>
      <c r="W311" s="205" t="s">
        <v>68</v>
      </c>
      <c r="X311" s="205" t="s">
        <v>69</v>
      </c>
      <c r="Y311" s="205" t="s">
        <v>648</v>
      </c>
      <c r="Z311" s="205" t="s">
        <v>649</v>
      </c>
      <c r="AA311" s="234" t="s">
        <v>650</v>
      </c>
      <c r="AB311" s="216">
        <v>46310</v>
      </c>
      <c r="AC311" s="205"/>
      <c r="AD311" s="230" t="s">
        <v>72</v>
      </c>
      <c r="AE311" s="126" t="s">
        <v>73</v>
      </c>
      <c r="AF311" s="127"/>
      <c r="AG311" s="128"/>
      <c r="AH311" s="129"/>
      <c r="AI311" s="129"/>
      <c r="AJ311" s="126" t="s">
        <v>73</v>
      </c>
      <c r="AK311" s="127"/>
      <c r="AL311" s="129"/>
      <c r="AM311" s="128"/>
      <c r="AN311" s="129"/>
      <c r="AO311" s="127" t="s">
        <v>79</v>
      </c>
      <c r="AP311" s="129"/>
      <c r="AQ311" s="183"/>
      <c r="AR311" s="183"/>
      <c r="AS311" s="183"/>
    </row>
    <row r="312" spans="1:45" customFormat="1" ht="30" hidden="1" customHeight="1">
      <c r="A312" s="204" t="s">
        <v>632</v>
      </c>
      <c r="B312" s="200" t="s">
        <v>2442</v>
      </c>
      <c r="C312" s="200" t="s">
        <v>2443</v>
      </c>
      <c r="D312" s="200" t="s">
        <v>2444</v>
      </c>
      <c r="E312" s="200" t="s">
        <v>2445</v>
      </c>
      <c r="F312" s="201" t="s">
        <v>2458</v>
      </c>
      <c r="G312" s="201" t="s">
        <v>2459</v>
      </c>
      <c r="H312" s="205" t="s">
        <v>2460</v>
      </c>
      <c r="I312" s="204" t="s">
        <v>2461</v>
      </c>
      <c r="J312" s="207" t="s">
        <v>2462</v>
      </c>
      <c r="K312" s="203" t="s">
        <v>44321</v>
      </c>
      <c r="L312" s="205" t="s">
        <v>60</v>
      </c>
      <c r="M312" s="205" t="s">
        <v>61</v>
      </c>
      <c r="N312" s="200" t="s">
        <v>62</v>
      </c>
      <c r="O312" s="200" t="s">
        <v>30833</v>
      </c>
      <c r="P312" s="200" t="s">
        <v>92</v>
      </c>
      <c r="Q312" s="200" t="s">
        <v>65</v>
      </c>
      <c r="R312" s="205" t="s">
        <v>2443</v>
      </c>
      <c r="S312" s="205" t="s">
        <v>2445</v>
      </c>
      <c r="T312" s="205" t="s">
        <v>741</v>
      </c>
      <c r="U312" s="208" t="s">
        <v>2464</v>
      </c>
      <c r="V312" s="205">
        <v>1</v>
      </c>
      <c r="W312" s="205" t="s">
        <v>68</v>
      </c>
      <c r="X312" s="205" t="s">
        <v>69</v>
      </c>
      <c r="Y312" s="205" t="s">
        <v>648</v>
      </c>
      <c r="Z312" s="205" t="s">
        <v>649</v>
      </c>
      <c r="AA312" s="234" t="s">
        <v>71</v>
      </c>
      <c r="AB312" s="217">
        <v>46211</v>
      </c>
      <c r="AC312" s="205"/>
      <c r="AD312" s="230" t="s">
        <v>72</v>
      </c>
      <c r="AE312" s="126" t="s">
        <v>73</v>
      </c>
      <c r="AF312" s="127"/>
      <c r="AG312" s="128"/>
      <c r="AH312" s="129"/>
      <c r="AI312" s="129"/>
      <c r="AJ312" s="126" t="s">
        <v>73</v>
      </c>
      <c r="AK312" s="127"/>
      <c r="AL312" s="129"/>
      <c r="AM312" s="128"/>
      <c r="AN312" s="129"/>
      <c r="AO312" s="127" t="s">
        <v>79</v>
      </c>
      <c r="AP312" s="129"/>
      <c r="AQ312" s="183"/>
      <c r="AR312" s="183"/>
      <c r="AS312" s="183"/>
    </row>
    <row r="313" spans="1:45" customFormat="1" ht="30" hidden="1" customHeight="1">
      <c r="A313" s="204" t="s">
        <v>632</v>
      </c>
      <c r="B313" s="200" t="s">
        <v>2442</v>
      </c>
      <c r="C313" s="200" t="s">
        <v>2443</v>
      </c>
      <c r="D313" s="200" t="s">
        <v>2444</v>
      </c>
      <c r="E313" s="200" t="s">
        <v>2445</v>
      </c>
      <c r="F313" s="201" t="s">
        <v>2465</v>
      </c>
      <c r="G313" s="201" t="s">
        <v>2466</v>
      </c>
      <c r="H313" s="205" t="s">
        <v>2467</v>
      </c>
      <c r="I313" s="204" t="s">
        <v>2468</v>
      </c>
      <c r="J313" s="207" t="s">
        <v>2469</v>
      </c>
      <c r="K313" s="203" t="s">
        <v>2470</v>
      </c>
      <c r="L313" s="205" t="s">
        <v>60</v>
      </c>
      <c r="M313" s="205" t="s">
        <v>61</v>
      </c>
      <c r="N313" s="200" t="s">
        <v>62</v>
      </c>
      <c r="O313" s="200" t="s">
        <v>30833</v>
      </c>
      <c r="P313" s="200" t="s">
        <v>92</v>
      </c>
      <c r="Q313" s="200" t="s">
        <v>65</v>
      </c>
      <c r="R313" s="205" t="s">
        <v>2443</v>
      </c>
      <c r="S313" s="205" t="s">
        <v>2445</v>
      </c>
      <c r="T313" s="205" t="s">
        <v>66</v>
      </c>
      <c r="U313" s="208" t="s">
        <v>2471</v>
      </c>
      <c r="V313" s="205">
        <v>1</v>
      </c>
      <c r="W313" s="205" t="s">
        <v>68</v>
      </c>
      <c r="X313" s="205" t="s">
        <v>69</v>
      </c>
      <c r="Y313" s="205" t="s">
        <v>648</v>
      </c>
      <c r="Z313" s="205" t="s">
        <v>649</v>
      </c>
      <c r="AA313" s="234" t="s">
        <v>650</v>
      </c>
      <c r="AB313" s="216">
        <v>46310</v>
      </c>
      <c r="AC313" s="205"/>
      <c r="AD313" s="230" t="s">
        <v>72</v>
      </c>
      <c r="AE313" s="126" t="s">
        <v>73</v>
      </c>
      <c r="AF313" s="127"/>
      <c r="AG313" s="128"/>
      <c r="AH313" s="129"/>
      <c r="AI313" s="129"/>
      <c r="AJ313" s="126" t="s">
        <v>73</v>
      </c>
      <c r="AK313" s="127"/>
      <c r="AL313" s="129"/>
      <c r="AM313" s="128"/>
      <c r="AN313" s="129"/>
      <c r="AO313" s="127" t="s">
        <v>79</v>
      </c>
      <c r="AP313" s="129"/>
      <c r="AQ313" s="183"/>
      <c r="AR313" s="183"/>
      <c r="AS313" s="183"/>
    </row>
    <row r="314" spans="1:45" customFormat="1" ht="30" hidden="1" customHeight="1">
      <c r="A314" s="204" t="s">
        <v>632</v>
      </c>
      <c r="B314" s="200" t="s">
        <v>2442</v>
      </c>
      <c r="C314" s="200" t="s">
        <v>2443</v>
      </c>
      <c r="D314" s="200" t="s">
        <v>2444</v>
      </c>
      <c r="E314" s="200" t="s">
        <v>2445</v>
      </c>
      <c r="F314" s="201" t="s">
        <v>2472</v>
      </c>
      <c r="G314" s="201" t="s">
        <v>2473</v>
      </c>
      <c r="H314" s="205" t="s">
        <v>2474</v>
      </c>
      <c r="I314" s="204" t="s">
        <v>2475</v>
      </c>
      <c r="J314" s="207" t="s">
        <v>2476</v>
      </c>
      <c r="K314" s="203" t="s">
        <v>44322</v>
      </c>
      <c r="L314" s="205" t="s">
        <v>60</v>
      </c>
      <c r="M314" s="205" t="s">
        <v>61</v>
      </c>
      <c r="N314" s="200" t="s">
        <v>62</v>
      </c>
      <c r="O314" s="200" t="s">
        <v>30833</v>
      </c>
      <c r="P314" s="200" t="s">
        <v>92</v>
      </c>
      <c r="Q314" s="200" t="s">
        <v>65</v>
      </c>
      <c r="R314" s="205" t="s">
        <v>2443</v>
      </c>
      <c r="S314" s="205" t="s">
        <v>2445</v>
      </c>
      <c r="T314" s="205" t="s">
        <v>66</v>
      </c>
      <c r="U314" s="208" t="s">
        <v>2478</v>
      </c>
      <c r="V314" s="205">
        <v>1</v>
      </c>
      <c r="W314" s="205" t="s">
        <v>68</v>
      </c>
      <c r="X314" s="205" t="s">
        <v>69</v>
      </c>
      <c r="Y314" s="205" t="s">
        <v>648</v>
      </c>
      <c r="Z314" s="205" t="s">
        <v>649</v>
      </c>
      <c r="AA314" s="234" t="s">
        <v>650</v>
      </c>
      <c r="AB314" s="216">
        <v>46310</v>
      </c>
      <c r="AC314" s="205"/>
      <c r="AD314" s="230" t="s">
        <v>72</v>
      </c>
      <c r="AE314" s="126" t="s">
        <v>73</v>
      </c>
      <c r="AF314" s="127"/>
      <c r="AG314" s="128"/>
      <c r="AH314" s="129"/>
      <c r="AI314" s="129"/>
      <c r="AJ314" s="126" t="s">
        <v>73</v>
      </c>
      <c r="AK314" s="127"/>
      <c r="AL314" s="129"/>
      <c r="AM314" s="128"/>
      <c r="AN314" s="129"/>
      <c r="AO314" s="127" t="s">
        <v>79</v>
      </c>
      <c r="AP314" s="129"/>
      <c r="AQ314" s="183"/>
      <c r="AR314" s="183"/>
      <c r="AS314" s="183"/>
    </row>
    <row r="315" spans="1:45" customFormat="1" ht="30" hidden="1" customHeight="1">
      <c r="A315" s="204" t="s">
        <v>632</v>
      </c>
      <c r="B315" s="200" t="s">
        <v>2442</v>
      </c>
      <c r="C315" s="200" t="s">
        <v>2443</v>
      </c>
      <c r="D315" s="200" t="s">
        <v>2479</v>
      </c>
      <c r="E315" s="200" t="s">
        <v>2480</v>
      </c>
      <c r="F315" s="201" t="s">
        <v>2481</v>
      </c>
      <c r="G315" s="201" t="s">
        <v>2482</v>
      </c>
      <c r="H315" s="205" t="s">
        <v>2483</v>
      </c>
      <c r="I315" s="204" t="s">
        <v>2484</v>
      </c>
      <c r="J315" s="207" t="s">
        <v>2485</v>
      </c>
      <c r="K315" s="203" t="s">
        <v>44323</v>
      </c>
      <c r="L315" s="205" t="s">
        <v>90</v>
      </c>
      <c r="M315" s="205" t="s">
        <v>61</v>
      </c>
      <c r="N315" s="200" t="s">
        <v>62</v>
      </c>
      <c r="O315" s="200" t="s">
        <v>30833</v>
      </c>
      <c r="P315" s="200" t="s">
        <v>92</v>
      </c>
      <c r="Q315" s="200" t="s">
        <v>65</v>
      </c>
      <c r="R315" s="205" t="s">
        <v>2443</v>
      </c>
      <c r="S315" s="205" t="s">
        <v>2480</v>
      </c>
      <c r="T315" s="205" t="s">
        <v>646</v>
      </c>
      <c r="U315" s="208" t="s">
        <v>647</v>
      </c>
      <c r="V315" s="205">
        <v>0.95</v>
      </c>
      <c r="W315" s="205" t="s">
        <v>68</v>
      </c>
      <c r="X315" s="205" t="s">
        <v>69</v>
      </c>
      <c r="Y315" s="205" t="s">
        <v>648</v>
      </c>
      <c r="Z315" s="205" t="s">
        <v>649</v>
      </c>
      <c r="AA315" s="234" t="s">
        <v>650</v>
      </c>
      <c r="AB315" s="216">
        <v>46310</v>
      </c>
      <c r="AC315" s="205"/>
      <c r="AD315" s="230" t="s">
        <v>72</v>
      </c>
      <c r="AE315" s="126" t="s">
        <v>73</v>
      </c>
      <c r="AF315" s="127"/>
      <c r="AG315" s="128"/>
      <c r="AH315" s="129"/>
      <c r="AI315" s="129"/>
      <c r="AJ315" s="126" t="s">
        <v>73</v>
      </c>
      <c r="AK315" s="127"/>
      <c r="AL315" s="129"/>
      <c r="AM315" s="128"/>
      <c r="AN315" s="129"/>
      <c r="AO315" s="127" t="s">
        <v>79</v>
      </c>
      <c r="AP315" s="129"/>
      <c r="AQ315" s="183"/>
      <c r="AR315" s="183"/>
      <c r="AS315" s="183"/>
    </row>
    <row r="316" spans="1:45" customFormat="1" ht="30" hidden="1" customHeight="1">
      <c r="A316" s="204" t="s">
        <v>632</v>
      </c>
      <c r="B316" s="200" t="s">
        <v>2442</v>
      </c>
      <c r="C316" s="200" t="s">
        <v>2443</v>
      </c>
      <c r="D316" s="200" t="s">
        <v>2479</v>
      </c>
      <c r="E316" s="200" t="s">
        <v>2480</v>
      </c>
      <c r="F316" s="201" t="s">
        <v>2487</v>
      </c>
      <c r="G316" s="201" t="s">
        <v>2488</v>
      </c>
      <c r="H316" s="205" t="s">
        <v>2489</v>
      </c>
      <c r="I316" s="204" t="s">
        <v>2490</v>
      </c>
      <c r="J316" s="207" t="s">
        <v>2491</v>
      </c>
      <c r="K316" s="203" t="s">
        <v>44324</v>
      </c>
      <c r="L316" s="205" t="s">
        <v>60</v>
      </c>
      <c r="M316" s="205" t="s">
        <v>61</v>
      </c>
      <c r="N316" s="200" t="s">
        <v>62</v>
      </c>
      <c r="O316" s="200" t="s">
        <v>30833</v>
      </c>
      <c r="P316" s="200" t="s">
        <v>92</v>
      </c>
      <c r="Q316" s="200" t="s">
        <v>65</v>
      </c>
      <c r="R316" s="205" t="s">
        <v>2443</v>
      </c>
      <c r="S316" s="205" t="s">
        <v>2480</v>
      </c>
      <c r="T316" s="205" t="s">
        <v>657</v>
      </c>
      <c r="U316" s="208" t="s">
        <v>647</v>
      </c>
      <c r="V316" s="205">
        <v>1</v>
      </c>
      <c r="W316" s="205" t="s">
        <v>68</v>
      </c>
      <c r="X316" s="205" t="s">
        <v>69</v>
      </c>
      <c r="Y316" s="205" t="s">
        <v>648</v>
      </c>
      <c r="Z316" s="205" t="s">
        <v>649</v>
      </c>
      <c r="AA316" s="234" t="s">
        <v>650</v>
      </c>
      <c r="AB316" s="216">
        <v>46310</v>
      </c>
      <c r="AC316" s="205"/>
      <c r="AD316" s="230" t="s">
        <v>72</v>
      </c>
      <c r="AE316" s="126" t="s">
        <v>73</v>
      </c>
      <c r="AF316" s="127"/>
      <c r="AG316" s="128"/>
      <c r="AH316" s="129"/>
      <c r="AI316" s="129"/>
      <c r="AJ316" s="126" t="s">
        <v>73</v>
      </c>
      <c r="AK316" s="127"/>
      <c r="AL316" s="129"/>
      <c r="AM316" s="128"/>
      <c r="AN316" s="129"/>
      <c r="AO316" s="127" t="s">
        <v>79</v>
      </c>
      <c r="AP316" s="129"/>
      <c r="AQ316" s="183"/>
      <c r="AR316" s="183"/>
      <c r="AS316" s="183"/>
    </row>
    <row r="317" spans="1:45" customFormat="1" ht="30" hidden="1" customHeight="1">
      <c r="A317" s="204" t="s">
        <v>632</v>
      </c>
      <c r="B317" s="200" t="s">
        <v>2442</v>
      </c>
      <c r="C317" s="200" t="s">
        <v>2443</v>
      </c>
      <c r="D317" s="200" t="s">
        <v>2479</v>
      </c>
      <c r="E317" s="200" t="s">
        <v>2480</v>
      </c>
      <c r="F317" s="201" t="s">
        <v>2493</v>
      </c>
      <c r="G317" s="201" t="s">
        <v>2494</v>
      </c>
      <c r="H317" s="205" t="s">
        <v>2495</v>
      </c>
      <c r="I317" s="204" t="s">
        <v>2496</v>
      </c>
      <c r="J317" s="207" t="s">
        <v>2497</v>
      </c>
      <c r="K317" s="203" t="s">
        <v>44325</v>
      </c>
      <c r="L317" s="205" t="s">
        <v>60</v>
      </c>
      <c r="M317" s="205" t="s">
        <v>61</v>
      </c>
      <c r="N317" s="200" t="s">
        <v>62</v>
      </c>
      <c r="O317" s="200" t="s">
        <v>30833</v>
      </c>
      <c r="P317" s="200" t="s">
        <v>92</v>
      </c>
      <c r="Q317" s="200" t="s">
        <v>65</v>
      </c>
      <c r="R317" s="205" t="s">
        <v>2443</v>
      </c>
      <c r="S317" s="205" t="s">
        <v>2480</v>
      </c>
      <c r="T317" s="205" t="s">
        <v>741</v>
      </c>
      <c r="U317" s="208" t="s">
        <v>2499</v>
      </c>
      <c r="V317" s="205">
        <v>1</v>
      </c>
      <c r="W317" s="205" t="s">
        <v>68</v>
      </c>
      <c r="X317" s="205" t="s">
        <v>69</v>
      </c>
      <c r="Y317" s="205" t="s">
        <v>648</v>
      </c>
      <c r="Z317" s="205" t="s">
        <v>649</v>
      </c>
      <c r="AA317" s="234" t="s">
        <v>650</v>
      </c>
      <c r="AB317" s="216">
        <v>46310</v>
      </c>
      <c r="AC317" s="205"/>
      <c r="AD317" s="230" t="s">
        <v>72</v>
      </c>
      <c r="AE317" s="126" t="s">
        <v>73</v>
      </c>
      <c r="AF317" s="127"/>
      <c r="AG317" s="128"/>
      <c r="AH317" s="129"/>
      <c r="AI317" s="129"/>
      <c r="AJ317" s="126" t="s">
        <v>73</v>
      </c>
      <c r="AK317" s="127"/>
      <c r="AL317" s="129"/>
      <c r="AM317" s="128"/>
      <c r="AN317" s="129"/>
      <c r="AO317" s="127" t="s">
        <v>79</v>
      </c>
      <c r="AP317" s="129"/>
      <c r="AQ317" s="183"/>
      <c r="AR317" s="183"/>
      <c r="AS317" s="183"/>
    </row>
    <row r="318" spans="1:45" customFormat="1" ht="30" hidden="1" customHeight="1">
      <c r="A318" s="204" t="s">
        <v>632</v>
      </c>
      <c r="B318" s="200" t="s">
        <v>2442</v>
      </c>
      <c r="C318" s="200" t="s">
        <v>2443</v>
      </c>
      <c r="D318" s="200" t="s">
        <v>2479</v>
      </c>
      <c r="E318" s="200" t="s">
        <v>2480</v>
      </c>
      <c r="F318" s="201" t="s">
        <v>2500</v>
      </c>
      <c r="G318" s="201" t="s">
        <v>2501</v>
      </c>
      <c r="H318" s="205" t="s">
        <v>2502</v>
      </c>
      <c r="I318" s="204" t="s">
        <v>2503</v>
      </c>
      <c r="J318" s="207" t="s">
        <v>2504</v>
      </c>
      <c r="K318" s="203" t="s">
        <v>2505</v>
      </c>
      <c r="L318" s="205" t="s">
        <v>60</v>
      </c>
      <c r="M318" s="205" t="s">
        <v>61</v>
      </c>
      <c r="N318" s="200" t="s">
        <v>62</v>
      </c>
      <c r="O318" s="200" t="s">
        <v>30833</v>
      </c>
      <c r="P318" s="200" t="s">
        <v>92</v>
      </c>
      <c r="Q318" s="200" t="s">
        <v>65</v>
      </c>
      <c r="R318" s="205" t="s">
        <v>2443</v>
      </c>
      <c r="S318" s="205" t="s">
        <v>2480</v>
      </c>
      <c r="T318" s="205" t="s">
        <v>66</v>
      </c>
      <c r="U318" s="208" t="s">
        <v>2506</v>
      </c>
      <c r="V318" s="205">
        <v>1</v>
      </c>
      <c r="W318" s="205" t="s">
        <v>68</v>
      </c>
      <c r="X318" s="205" t="s">
        <v>69</v>
      </c>
      <c r="Y318" s="205" t="s">
        <v>648</v>
      </c>
      <c r="Z318" s="205" t="s">
        <v>649</v>
      </c>
      <c r="AA318" s="234" t="s">
        <v>650</v>
      </c>
      <c r="AB318" s="216">
        <v>46310</v>
      </c>
      <c r="AC318" s="205"/>
      <c r="AD318" s="230" t="s">
        <v>72</v>
      </c>
      <c r="AE318" s="126" t="s">
        <v>73</v>
      </c>
      <c r="AF318" s="127"/>
      <c r="AG318" s="128"/>
      <c r="AH318" s="129"/>
      <c r="AI318" s="129"/>
      <c r="AJ318" s="126" t="s">
        <v>73</v>
      </c>
      <c r="AK318" s="127"/>
      <c r="AL318" s="129"/>
      <c r="AM318" s="128"/>
      <c r="AN318" s="129"/>
      <c r="AO318" s="127" t="s">
        <v>79</v>
      </c>
      <c r="AP318" s="129"/>
      <c r="AQ318" s="183"/>
      <c r="AR318" s="183"/>
      <c r="AS318" s="183"/>
    </row>
    <row r="319" spans="1:45" customFormat="1" ht="30" hidden="1" customHeight="1">
      <c r="A319" s="204" t="s">
        <v>632</v>
      </c>
      <c r="B319" s="200" t="s">
        <v>2442</v>
      </c>
      <c r="C319" s="200" t="s">
        <v>2443</v>
      </c>
      <c r="D319" s="200" t="s">
        <v>2479</v>
      </c>
      <c r="E319" s="200" t="s">
        <v>2480</v>
      </c>
      <c r="F319" s="201" t="s">
        <v>2507</v>
      </c>
      <c r="G319" s="201" t="s">
        <v>2508</v>
      </c>
      <c r="H319" s="205" t="s">
        <v>2509</v>
      </c>
      <c r="I319" s="204" t="s">
        <v>2510</v>
      </c>
      <c r="J319" s="207" t="s">
        <v>2511</v>
      </c>
      <c r="K319" s="203" t="s">
        <v>44326</v>
      </c>
      <c r="L319" s="205" t="s">
        <v>60</v>
      </c>
      <c r="M319" s="205" t="s">
        <v>61</v>
      </c>
      <c r="N319" s="200" t="s">
        <v>62</v>
      </c>
      <c r="O319" s="200" t="s">
        <v>30833</v>
      </c>
      <c r="P319" s="200" t="s">
        <v>92</v>
      </c>
      <c r="Q319" s="200" t="s">
        <v>65</v>
      </c>
      <c r="R319" s="205" t="s">
        <v>2443</v>
      </c>
      <c r="S319" s="205" t="s">
        <v>2480</v>
      </c>
      <c r="T319" s="205" t="s">
        <v>66</v>
      </c>
      <c r="U319" s="208" t="s">
        <v>2513</v>
      </c>
      <c r="V319" s="205">
        <v>1</v>
      </c>
      <c r="W319" s="205" t="s">
        <v>68</v>
      </c>
      <c r="X319" s="205" t="s">
        <v>69</v>
      </c>
      <c r="Y319" s="205" t="s">
        <v>648</v>
      </c>
      <c r="Z319" s="205" t="s">
        <v>649</v>
      </c>
      <c r="AA319" s="234" t="s">
        <v>650</v>
      </c>
      <c r="AB319" s="216">
        <v>46310</v>
      </c>
      <c r="AC319" s="205"/>
      <c r="AD319" s="230" t="s">
        <v>72</v>
      </c>
      <c r="AE319" s="126" t="s">
        <v>73</v>
      </c>
      <c r="AF319" s="127"/>
      <c r="AG319" s="128"/>
      <c r="AH319" s="129"/>
      <c r="AI319" s="129"/>
      <c r="AJ319" s="126" t="s">
        <v>73</v>
      </c>
      <c r="AK319" s="127"/>
      <c r="AL319" s="129"/>
      <c r="AM319" s="128"/>
      <c r="AN319" s="129"/>
      <c r="AO319" s="127" t="s">
        <v>79</v>
      </c>
      <c r="AP319" s="129"/>
      <c r="AQ319" s="183"/>
      <c r="AR319" s="183"/>
      <c r="AS319" s="183"/>
    </row>
    <row r="320" spans="1:45" customFormat="1" ht="30" hidden="1" customHeight="1">
      <c r="A320" s="204" t="s">
        <v>632</v>
      </c>
      <c r="B320" s="200" t="s">
        <v>2442</v>
      </c>
      <c r="C320" s="200" t="s">
        <v>2443</v>
      </c>
      <c r="D320" s="200" t="s">
        <v>2514</v>
      </c>
      <c r="E320" s="200" t="s">
        <v>2515</v>
      </c>
      <c r="F320" s="201" t="s">
        <v>2516</v>
      </c>
      <c r="G320" s="201" t="s">
        <v>2517</v>
      </c>
      <c r="H320" s="205" t="s">
        <v>2518</v>
      </c>
      <c r="I320" s="204" t="s">
        <v>2519</v>
      </c>
      <c r="J320" s="207" t="s">
        <v>2520</v>
      </c>
      <c r="K320" s="203" t="s">
        <v>44327</v>
      </c>
      <c r="L320" s="205" t="s">
        <v>90</v>
      </c>
      <c r="M320" s="205" t="s">
        <v>61</v>
      </c>
      <c r="N320" s="200" t="s">
        <v>62</v>
      </c>
      <c r="O320" s="200" t="s">
        <v>30833</v>
      </c>
      <c r="P320" s="200" t="s">
        <v>92</v>
      </c>
      <c r="Q320" s="200" t="s">
        <v>65</v>
      </c>
      <c r="R320" s="205" t="s">
        <v>2443</v>
      </c>
      <c r="S320" s="205" t="s">
        <v>2515</v>
      </c>
      <c r="T320" s="205" t="s">
        <v>646</v>
      </c>
      <c r="U320" s="208" t="s">
        <v>647</v>
      </c>
      <c r="V320" s="205">
        <v>0.95</v>
      </c>
      <c r="W320" s="205" t="s">
        <v>68</v>
      </c>
      <c r="X320" s="205" t="s">
        <v>69</v>
      </c>
      <c r="Y320" s="205" t="s">
        <v>648</v>
      </c>
      <c r="Z320" s="205" t="s">
        <v>649</v>
      </c>
      <c r="AA320" s="234" t="s">
        <v>650</v>
      </c>
      <c r="AB320" s="216">
        <v>46310</v>
      </c>
      <c r="AC320" s="205"/>
      <c r="AD320" s="230" t="s">
        <v>72</v>
      </c>
      <c r="AE320" s="126" t="s">
        <v>73</v>
      </c>
      <c r="AF320" s="127"/>
      <c r="AG320" s="128"/>
      <c r="AH320" s="129"/>
      <c r="AI320" s="129"/>
      <c r="AJ320" s="126" t="s">
        <v>73</v>
      </c>
      <c r="AK320" s="127"/>
      <c r="AL320" s="129"/>
      <c r="AM320" s="128"/>
      <c r="AN320" s="129"/>
      <c r="AO320" s="127" t="s">
        <v>79</v>
      </c>
      <c r="AP320" s="129"/>
      <c r="AQ320" s="183"/>
      <c r="AR320" s="183"/>
      <c r="AS320" s="183"/>
    </row>
    <row r="321" spans="1:45" customFormat="1" ht="30" hidden="1" customHeight="1">
      <c r="A321" s="204" t="s">
        <v>632</v>
      </c>
      <c r="B321" s="200" t="s">
        <v>2442</v>
      </c>
      <c r="C321" s="200" t="s">
        <v>2443</v>
      </c>
      <c r="D321" s="200" t="s">
        <v>2514</v>
      </c>
      <c r="E321" s="200" t="s">
        <v>2515</v>
      </c>
      <c r="F321" s="201" t="s">
        <v>2522</v>
      </c>
      <c r="G321" s="201" t="s">
        <v>2523</v>
      </c>
      <c r="H321" s="205" t="s">
        <v>2524</v>
      </c>
      <c r="I321" s="204" t="s">
        <v>2525</v>
      </c>
      <c r="J321" s="207" t="s">
        <v>2526</v>
      </c>
      <c r="K321" s="203" t="s">
        <v>44328</v>
      </c>
      <c r="L321" s="205" t="s">
        <v>60</v>
      </c>
      <c r="M321" s="205" t="s">
        <v>61</v>
      </c>
      <c r="N321" s="200" t="s">
        <v>62</v>
      </c>
      <c r="O321" s="200" t="s">
        <v>30833</v>
      </c>
      <c r="P321" s="200" t="s">
        <v>92</v>
      </c>
      <c r="Q321" s="200" t="s">
        <v>65</v>
      </c>
      <c r="R321" s="205" t="s">
        <v>2443</v>
      </c>
      <c r="S321" s="205" t="s">
        <v>2515</v>
      </c>
      <c r="T321" s="205" t="s">
        <v>657</v>
      </c>
      <c r="U321" s="208" t="s">
        <v>647</v>
      </c>
      <c r="V321" s="205">
        <v>1</v>
      </c>
      <c r="W321" s="205" t="s">
        <v>68</v>
      </c>
      <c r="X321" s="205" t="s">
        <v>69</v>
      </c>
      <c r="Y321" s="205" t="s">
        <v>648</v>
      </c>
      <c r="Z321" s="205" t="s">
        <v>649</v>
      </c>
      <c r="AA321" s="234" t="s">
        <v>650</v>
      </c>
      <c r="AB321" s="216">
        <v>46310</v>
      </c>
      <c r="AC321" s="205"/>
      <c r="AD321" s="230" t="s">
        <v>72</v>
      </c>
      <c r="AE321" s="126" t="s">
        <v>73</v>
      </c>
      <c r="AF321" s="127"/>
      <c r="AG321" s="128"/>
      <c r="AH321" s="129"/>
      <c r="AI321" s="129"/>
      <c r="AJ321" s="126" t="s">
        <v>73</v>
      </c>
      <c r="AK321" s="127"/>
      <c r="AL321" s="129"/>
      <c r="AM321" s="128"/>
      <c r="AN321" s="129"/>
      <c r="AO321" s="127" t="s">
        <v>79</v>
      </c>
      <c r="AP321" s="129"/>
      <c r="AQ321" s="183"/>
      <c r="AR321" s="183"/>
      <c r="AS321" s="183"/>
    </row>
    <row r="322" spans="1:45" customFormat="1" ht="30" hidden="1" customHeight="1">
      <c r="A322" s="204" t="s">
        <v>632</v>
      </c>
      <c r="B322" s="200" t="s">
        <v>2442</v>
      </c>
      <c r="C322" s="200" t="s">
        <v>2443</v>
      </c>
      <c r="D322" s="200" t="s">
        <v>2514</v>
      </c>
      <c r="E322" s="200" t="s">
        <v>2515</v>
      </c>
      <c r="F322" s="201" t="s">
        <v>2528</v>
      </c>
      <c r="G322" s="201" t="s">
        <v>2529</v>
      </c>
      <c r="H322" s="205" t="s">
        <v>2530</v>
      </c>
      <c r="I322" s="204" t="s">
        <v>2531</v>
      </c>
      <c r="J322" s="207" t="s">
        <v>2532</v>
      </c>
      <c r="K322" s="203" t="s">
        <v>44329</v>
      </c>
      <c r="L322" s="205" t="s">
        <v>60</v>
      </c>
      <c r="M322" s="205" t="s">
        <v>61</v>
      </c>
      <c r="N322" s="200" t="s">
        <v>62</v>
      </c>
      <c r="O322" s="200" t="s">
        <v>30833</v>
      </c>
      <c r="P322" s="200" t="s">
        <v>92</v>
      </c>
      <c r="Q322" s="200" t="s">
        <v>65</v>
      </c>
      <c r="R322" s="205" t="s">
        <v>2443</v>
      </c>
      <c r="S322" s="205" t="s">
        <v>2515</v>
      </c>
      <c r="T322" s="205" t="s">
        <v>741</v>
      </c>
      <c r="U322" s="208" t="s">
        <v>2534</v>
      </c>
      <c r="V322" s="205">
        <v>1</v>
      </c>
      <c r="W322" s="205" t="s">
        <v>68</v>
      </c>
      <c r="X322" s="205" t="s">
        <v>69</v>
      </c>
      <c r="Y322" s="205" t="s">
        <v>648</v>
      </c>
      <c r="Z322" s="205" t="s">
        <v>649</v>
      </c>
      <c r="AA322" s="234" t="s">
        <v>650</v>
      </c>
      <c r="AB322" s="216">
        <v>46310</v>
      </c>
      <c r="AC322" s="205"/>
      <c r="AD322" s="230" t="s">
        <v>72</v>
      </c>
      <c r="AE322" s="126" t="s">
        <v>73</v>
      </c>
      <c r="AF322" s="127"/>
      <c r="AG322" s="128"/>
      <c r="AH322" s="129"/>
      <c r="AI322" s="129"/>
      <c r="AJ322" s="126" t="s">
        <v>73</v>
      </c>
      <c r="AK322" s="127"/>
      <c r="AL322" s="129"/>
      <c r="AM322" s="128"/>
      <c r="AN322" s="129"/>
      <c r="AO322" s="127" t="s">
        <v>79</v>
      </c>
      <c r="AP322" s="129"/>
      <c r="AQ322" s="183"/>
      <c r="AR322" s="183"/>
      <c r="AS322" s="183"/>
    </row>
    <row r="323" spans="1:45" customFormat="1" ht="30" hidden="1" customHeight="1">
      <c r="A323" s="204" t="s">
        <v>632</v>
      </c>
      <c r="B323" s="200" t="s">
        <v>2442</v>
      </c>
      <c r="C323" s="200" t="s">
        <v>2443</v>
      </c>
      <c r="D323" s="200" t="s">
        <v>2514</v>
      </c>
      <c r="E323" s="200" t="s">
        <v>2515</v>
      </c>
      <c r="F323" s="201" t="s">
        <v>2535</v>
      </c>
      <c r="G323" s="201" t="s">
        <v>2536</v>
      </c>
      <c r="H323" s="205" t="s">
        <v>2537</v>
      </c>
      <c r="I323" s="204" t="s">
        <v>2538</v>
      </c>
      <c r="J323" s="207" t="s">
        <v>2539</v>
      </c>
      <c r="K323" s="203" t="s">
        <v>44330</v>
      </c>
      <c r="L323" s="205" t="s">
        <v>60</v>
      </c>
      <c r="M323" s="205" t="s">
        <v>61</v>
      </c>
      <c r="N323" s="200" t="s">
        <v>62</v>
      </c>
      <c r="O323" s="200" t="s">
        <v>30833</v>
      </c>
      <c r="P323" s="200" t="s">
        <v>92</v>
      </c>
      <c r="Q323" s="200" t="s">
        <v>65</v>
      </c>
      <c r="R323" s="205" t="s">
        <v>2443</v>
      </c>
      <c r="S323" s="205" t="s">
        <v>2515</v>
      </c>
      <c r="T323" s="205" t="s">
        <v>66</v>
      </c>
      <c r="U323" s="208" t="s">
        <v>2541</v>
      </c>
      <c r="V323" s="205">
        <v>1</v>
      </c>
      <c r="W323" s="205" t="s">
        <v>68</v>
      </c>
      <c r="X323" s="205" t="s">
        <v>69</v>
      </c>
      <c r="Y323" s="205" t="s">
        <v>648</v>
      </c>
      <c r="Z323" s="205" t="s">
        <v>649</v>
      </c>
      <c r="AA323" s="234" t="s">
        <v>650</v>
      </c>
      <c r="AB323" s="216">
        <v>46310</v>
      </c>
      <c r="AC323" s="205"/>
      <c r="AD323" s="230" t="s">
        <v>72</v>
      </c>
      <c r="AE323" s="126" t="s">
        <v>73</v>
      </c>
      <c r="AF323" s="127"/>
      <c r="AG323" s="128"/>
      <c r="AH323" s="129"/>
      <c r="AI323" s="129"/>
      <c r="AJ323" s="126" t="s">
        <v>73</v>
      </c>
      <c r="AK323" s="127"/>
      <c r="AL323" s="129"/>
      <c r="AM323" s="128"/>
      <c r="AN323" s="129"/>
      <c r="AO323" s="127" t="s">
        <v>79</v>
      </c>
      <c r="AP323" s="129"/>
      <c r="AQ323" s="183"/>
      <c r="AR323" s="183"/>
      <c r="AS323" s="183"/>
    </row>
    <row r="324" spans="1:45" customFormat="1" ht="30" hidden="1" customHeight="1">
      <c r="A324" s="204" t="s">
        <v>632</v>
      </c>
      <c r="B324" s="200" t="s">
        <v>2442</v>
      </c>
      <c r="C324" s="200" t="s">
        <v>2443</v>
      </c>
      <c r="D324" s="200" t="s">
        <v>2514</v>
      </c>
      <c r="E324" s="200" t="s">
        <v>2515</v>
      </c>
      <c r="F324" s="201" t="s">
        <v>2542</v>
      </c>
      <c r="G324" s="201" t="s">
        <v>2543</v>
      </c>
      <c r="H324" s="205" t="s">
        <v>2544</v>
      </c>
      <c r="I324" s="204" t="s">
        <v>2545</v>
      </c>
      <c r="J324" s="207" t="s">
        <v>2546</v>
      </c>
      <c r="K324" s="203" t="s">
        <v>44331</v>
      </c>
      <c r="L324" s="205" t="s">
        <v>60</v>
      </c>
      <c r="M324" s="205" t="s">
        <v>61</v>
      </c>
      <c r="N324" s="200" t="s">
        <v>62</v>
      </c>
      <c r="O324" s="200" t="s">
        <v>30833</v>
      </c>
      <c r="P324" s="200" t="s">
        <v>92</v>
      </c>
      <c r="Q324" s="200" t="s">
        <v>65</v>
      </c>
      <c r="R324" s="205" t="s">
        <v>2443</v>
      </c>
      <c r="S324" s="205" t="s">
        <v>2515</v>
      </c>
      <c r="T324" s="205" t="s">
        <v>66</v>
      </c>
      <c r="U324" s="208" t="s">
        <v>2548</v>
      </c>
      <c r="V324" s="205">
        <v>1</v>
      </c>
      <c r="W324" s="205" t="s">
        <v>68</v>
      </c>
      <c r="X324" s="205" t="s">
        <v>69</v>
      </c>
      <c r="Y324" s="205" t="s">
        <v>648</v>
      </c>
      <c r="Z324" s="205" t="s">
        <v>649</v>
      </c>
      <c r="AA324" s="234" t="s">
        <v>650</v>
      </c>
      <c r="AB324" s="216">
        <v>46310</v>
      </c>
      <c r="AC324" s="205"/>
      <c r="AD324" s="230" t="s">
        <v>72</v>
      </c>
      <c r="AE324" s="126" t="s">
        <v>73</v>
      </c>
      <c r="AF324" s="127"/>
      <c r="AG324" s="128"/>
      <c r="AH324" s="129"/>
      <c r="AI324" s="129"/>
      <c r="AJ324" s="126" t="s">
        <v>73</v>
      </c>
      <c r="AK324" s="127"/>
      <c r="AL324" s="129"/>
      <c r="AM324" s="128"/>
      <c r="AN324" s="129"/>
      <c r="AO324" s="127" t="s">
        <v>79</v>
      </c>
      <c r="AP324" s="129"/>
      <c r="AQ324" s="183"/>
      <c r="AR324" s="183"/>
      <c r="AS324" s="183"/>
    </row>
    <row r="325" spans="1:45" customFormat="1" ht="30" hidden="1" customHeight="1">
      <c r="A325" s="204" t="s">
        <v>632</v>
      </c>
      <c r="B325" s="200" t="s">
        <v>2549</v>
      </c>
      <c r="C325" s="200" t="s">
        <v>2550</v>
      </c>
      <c r="D325" s="200" t="s">
        <v>2551</v>
      </c>
      <c r="E325" s="200" t="s">
        <v>2552</v>
      </c>
      <c r="F325" s="201" t="s">
        <v>2553</v>
      </c>
      <c r="G325" s="201" t="s">
        <v>2554</v>
      </c>
      <c r="H325" s="205" t="s">
        <v>2555</v>
      </c>
      <c r="I325" s="204" t="s">
        <v>2556</v>
      </c>
      <c r="J325" s="207" t="s">
        <v>2557</v>
      </c>
      <c r="K325" s="203" t="s">
        <v>2558</v>
      </c>
      <c r="L325" s="205" t="s">
        <v>60</v>
      </c>
      <c r="M325" s="205" t="s">
        <v>61</v>
      </c>
      <c r="N325" s="200" t="s">
        <v>19789</v>
      </c>
      <c r="O325" s="200" t="s">
        <v>31795</v>
      </c>
      <c r="P325" s="200" t="s">
        <v>31796</v>
      </c>
      <c r="Q325" s="200" t="s">
        <v>65</v>
      </c>
      <c r="R325" s="205" t="s">
        <v>2550</v>
      </c>
      <c r="S325" s="205" t="s">
        <v>2552</v>
      </c>
      <c r="T325" s="205" t="s">
        <v>66</v>
      </c>
      <c r="U325" s="208" t="s">
        <v>2560</v>
      </c>
      <c r="V325" s="205">
        <v>1</v>
      </c>
      <c r="W325" s="205" t="s">
        <v>68</v>
      </c>
      <c r="X325" s="205" t="s">
        <v>69</v>
      </c>
      <c r="Y325" s="205" t="s">
        <v>648</v>
      </c>
      <c r="Z325" s="205" t="s">
        <v>649</v>
      </c>
      <c r="AA325" s="234" t="s">
        <v>650</v>
      </c>
      <c r="AB325" s="216">
        <v>46310</v>
      </c>
      <c r="AC325" s="205"/>
      <c r="AD325" s="230" t="s">
        <v>72</v>
      </c>
      <c r="AE325" s="126" t="s">
        <v>73</v>
      </c>
      <c r="AF325" s="127"/>
      <c r="AG325" s="128"/>
      <c r="AH325" s="129"/>
      <c r="AI325" s="129"/>
      <c r="AJ325" s="126" t="s">
        <v>73</v>
      </c>
      <c r="AK325" s="127"/>
      <c r="AL325" s="129"/>
      <c r="AM325" s="128"/>
      <c r="AN325" s="129"/>
      <c r="AO325" s="127" t="s">
        <v>79</v>
      </c>
      <c r="AP325" s="129"/>
      <c r="AQ325" s="183"/>
      <c r="AR325" s="183"/>
      <c r="AS325" s="183"/>
    </row>
    <row r="326" spans="1:45" customFormat="1" ht="30" hidden="1" customHeight="1">
      <c r="A326" s="204" t="s">
        <v>632</v>
      </c>
      <c r="B326" s="200" t="s">
        <v>2549</v>
      </c>
      <c r="C326" s="200" t="s">
        <v>2550</v>
      </c>
      <c r="D326" s="200" t="s">
        <v>2551</v>
      </c>
      <c r="E326" s="200" t="s">
        <v>2552</v>
      </c>
      <c r="F326" s="201" t="s">
        <v>2561</v>
      </c>
      <c r="G326" s="201" t="s">
        <v>2562</v>
      </c>
      <c r="H326" s="205" t="s">
        <v>2563</v>
      </c>
      <c r="I326" s="204" t="s">
        <v>2564</v>
      </c>
      <c r="J326" s="207" t="s">
        <v>2565</v>
      </c>
      <c r="K326" s="203" t="s">
        <v>2566</v>
      </c>
      <c r="L326" s="205" t="s">
        <v>60</v>
      </c>
      <c r="M326" s="205" t="s">
        <v>61</v>
      </c>
      <c r="N326" s="200" t="s">
        <v>19789</v>
      </c>
      <c r="O326" s="200" t="s">
        <v>31795</v>
      </c>
      <c r="P326" s="200" t="s">
        <v>31796</v>
      </c>
      <c r="Q326" s="200" t="s">
        <v>65</v>
      </c>
      <c r="R326" s="205" t="s">
        <v>2550</v>
      </c>
      <c r="S326" s="205" t="s">
        <v>2552</v>
      </c>
      <c r="T326" s="205" t="s">
        <v>741</v>
      </c>
      <c r="U326" s="208" t="s">
        <v>2567</v>
      </c>
      <c r="V326" s="205">
        <v>1</v>
      </c>
      <c r="W326" s="205" t="s">
        <v>68</v>
      </c>
      <c r="X326" s="205" t="s">
        <v>69</v>
      </c>
      <c r="Y326" s="205" t="s">
        <v>648</v>
      </c>
      <c r="Z326" s="205" t="s">
        <v>649</v>
      </c>
      <c r="AA326" s="234" t="s">
        <v>650</v>
      </c>
      <c r="AB326" s="216">
        <v>46310</v>
      </c>
      <c r="AC326" s="205"/>
      <c r="AD326" s="230" t="s">
        <v>72</v>
      </c>
      <c r="AE326" s="126" t="s">
        <v>73</v>
      </c>
      <c r="AF326" s="127"/>
      <c r="AG326" s="128"/>
      <c r="AH326" s="129"/>
      <c r="AI326" s="129"/>
      <c r="AJ326" s="126" t="s">
        <v>73</v>
      </c>
      <c r="AK326" s="127"/>
      <c r="AL326" s="129"/>
      <c r="AM326" s="128"/>
      <c r="AN326" s="129"/>
      <c r="AO326" s="127" t="s">
        <v>79</v>
      </c>
      <c r="AP326" s="129"/>
      <c r="AQ326" s="183"/>
      <c r="AR326" s="183"/>
      <c r="AS326" s="183"/>
    </row>
    <row r="327" spans="1:45" customFormat="1" ht="30" hidden="1" customHeight="1">
      <c r="A327" s="204" t="s">
        <v>632</v>
      </c>
      <c r="B327" s="200" t="s">
        <v>2549</v>
      </c>
      <c r="C327" s="200" t="s">
        <v>2550</v>
      </c>
      <c r="D327" s="200" t="s">
        <v>2551</v>
      </c>
      <c r="E327" s="200" t="s">
        <v>2552</v>
      </c>
      <c r="F327" s="201" t="s">
        <v>2568</v>
      </c>
      <c r="G327" s="201" t="s">
        <v>2569</v>
      </c>
      <c r="H327" s="205" t="s">
        <v>2570</v>
      </c>
      <c r="I327" s="204" t="s">
        <v>2571</v>
      </c>
      <c r="J327" s="207" t="s">
        <v>2572</v>
      </c>
      <c r="K327" s="203" t="s">
        <v>2573</v>
      </c>
      <c r="L327" s="205" t="s">
        <v>60</v>
      </c>
      <c r="M327" s="205" t="s">
        <v>61</v>
      </c>
      <c r="N327" s="200" t="s">
        <v>19789</v>
      </c>
      <c r="O327" s="200" t="s">
        <v>31795</v>
      </c>
      <c r="P327" s="200" t="s">
        <v>31796</v>
      </c>
      <c r="Q327" s="200" t="s">
        <v>65</v>
      </c>
      <c r="R327" s="205" t="s">
        <v>2550</v>
      </c>
      <c r="S327" s="205" t="s">
        <v>2552</v>
      </c>
      <c r="T327" s="205" t="s">
        <v>66</v>
      </c>
      <c r="U327" s="208" t="s">
        <v>2574</v>
      </c>
      <c r="V327" s="205">
        <v>1</v>
      </c>
      <c r="W327" s="205" t="s">
        <v>68</v>
      </c>
      <c r="X327" s="205" t="s">
        <v>69</v>
      </c>
      <c r="Y327" s="205" t="s">
        <v>648</v>
      </c>
      <c r="Z327" s="205" t="s">
        <v>649</v>
      </c>
      <c r="AA327" s="234" t="s">
        <v>650</v>
      </c>
      <c r="AB327" s="216">
        <v>46310</v>
      </c>
      <c r="AC327" s="205"/>
      <c r="AD327" s="230" t="s">
        <v>72</v>
      </c>
      <c r="AE327" s="126" t="s">
        <v>73</v>
      </c>
      <c r="AF327" s="127"/>
      <c r="AG327" s="128"/>
      <c r="AH327" s="129"/>
      <c r="AI327" s="129"/>
      <c r="AJ327" s="126" t="s">
        <v>73</v>
      </c>
      <c r="AK327" s="127"/>
      <c r="AL327" s="129"/>
      <c r="AM327" s="128"/>
      <c r="AN327" s="129"/>
      <c r="AO327" s="127" t="s">
        <v>79</v>
      </c>
      <c r="AP327" s="129"/>
      <c r="AQ327" s="183"/>
      <c r="AR327" s="183"/>
      <c r="AS327" s="183"/>
    </row>
    <row r="328" spans="1:45" customFormat="1" ht="30" hidden="1" customHeight="1">
      <c r="A328" s="204" t="s">
        <v>632</v>
      </c>
      <c r="B328" s="200" t="s">
        <v>2549</v>
      </c>
      <c r="C328" s="200" t="s">
        <v>2550</v>
      </c>
      <c r="D328" s="200" t="s">
        <v>2551</v>
      </c>
      <c r="E328" s="200" t="s">
        <v>2552</v>
      </c>
      <c r="F328" s="201" t="s">
        <v>2575</v>
      </c>
      <c r="G328" s="201" t="s">
        <v>2576</v>
      </c>
      <c r="H328" s="205" t="s">
        <v>2577</v>
      </c>
      <c r="I328" s="204" t="s">
        <v>2578</v>
      </c>
      <c r="J328" s="207" t="s">
        <v>2579</v>
      </c>
      <c r="K328" s="203" t="s">
        <v>44332</v>
      </c>
      <c r="L328" s="205" t="s">
        <v>60</v>
      </c>
      <c r="M328" s="205" t="s">
        <v>61</v>
      </c>
      <c r="N328" s="200" t="s">
        <v>19789</v>
      </c>
      <c r="O328" s="200" t="s">
        <v>31795</v>
      </c>
      <c r="P328" s="200" t="s">
        <v>31796</v>
      </c>
      <c r="Q328" s="200" t="s">
        <v>65</v>
      </c>
      <c r="R328" s="205" t="s">
        <v>2550</v>
      </c>
      <c r="S328" s="205" t="s">
        <v>2552</v>
      </c>
      <c r="T328" s="205" t="s">
        <v>66</v>
      </c>
      <c r="U328" s="208" t="s">
        <v>2581</v>
      </c>
      <c r="V328" s="205">
        <v>1</v>
      </c>
      <c r="W328" s="205" t="s">
        <v>68</v>
      </c>
      <c r="X328" s="205" t="s">
        <v>69</v>
      </c>
      <c r="Y328" s="205" t="s">
        <v>648</v>
      </c>
      <c r="Z328" s="205" t="s">
        <v>649</v>
      </c>
      <c r="AA328" s="234" t="s">
        <v>650</v>
      </c>
      <c r="AB328" s="216">
        <v>46310</v>
      </c>
      <c r="AC328" s="205"/>
      <c r="AD328" s="230" t="s">
        <v>72</v>
      </c>
      <c r="AE328" s="126" t="s">
        <v>73</v>
      </c>
      <c r="AF328" s="127"/>
      <c r="AG328" s="128"/>
      <c r="AH328" s="129"/>
      <c r="AI328" s="129"/>
      <c r="AJ328" s="126" t="s">
        <v>73</v>
      </c>
      <c r="AK328" s="127"/>
      <c r="AL328" s="129"/>
      <c r="AM328" s="128"/>
      <c r="AN328" s="129"/>
      <c r="AO328" s="127" t="s">
        <v>79</v>
      </c>
      <c r="AP328" s="129"/>
      <c r="AQ328" s="183"/>
      <c r="AR328" s="183"/>
      <c r="AS328" s="183"/>
    </row>
    <row r="329" spans="1:45" customFormat="1" ht="30" hidden="1" customHeight="1">
      <c r="A329" s="204" t="s">
        <v>632</v>
      </c>
      <c r="B329" s="200" t="s">
        <v>2549</v>
      </c>
      <c r="C329" s="200" t="s">
        <v>2550</v>
      </c>
      <c r="D329" s="200" t="s">
        <v>2551</v>
      </c>
      <c r="E329" s="200" t="s">
        <v>2552</v>
      </c>
      <c r="F329" s="201" t="s">
        <v>2582</v>
      </c>
      <c r="G329" s="201" t="s">
        <v>2583</v>
      </c>
      <c r="H329" s="205" t="s">
        <v>2584</v>
      </c>
      <c r="I329" s="204" t="s">
        <v>2585</v>
      </c>
      <c r="J329" s="207" t="s">
        <v>2586</v>
      </c>
      <c r="K329" s="203" t="s">
        <v>44333</v>
      </c>
      <c r="L329" s="205" t="s">
        <v>90</v>
      </c>
      <c r="M329" s="205" t="s">
        <v>61</v>
      </c>
      <c r="N329" s="200" t="s">
        <v>19789</v>
      </c>
      <c r="O329" s="200" t="s">
        <v>31795</v>
      </c>
      <c r="P329" s="200" t="s">
        <v>31796</v>
      </c>
      <c r="Q329" s="200" t="s">
        <v>65</v>
      </c>
      <c r="R329" s="205" t="s">
        <v>2550</v>
      </c>
      <c r="S329" s="205" t="s">
        <v>2552</v>
      </c>
      <c r="T329" s="205" t="s">
        <v>646</v>
      </c>
      <c r="U329" s="208" t="s">
        <v>647</v>
      </c>
      <c r="V329" s="205">
        <v>0.95</v>
      </c>
      <c r="W329" s="205" t="s">
        <v>68</v>
      </c>
      <c r="X329" s="205" t="s">
        <v>69</v>
      </c>
      <c r="Y329" s="205" t="s">
        <v>648</v>
      </c>
      <c r="Z329" s="205" t="s">
        <v>649</v>
      </c>
      <c r="AA329" s="234" t="s">
        <v>650</v>
      </c>
      <c r="AB329" s="216">
        <v>46310</v>
      </c>
      <c r="AC329" s="205"/>
      <c r="AD329" s="230" t="s">
        <v>72</v>
      </c>
      <c r="AE329" s="126" t="s">
        <v>73</v>
      </c>
      <c r="AF329" s="127"/>
      <c r="AG329" s="128"/>
      <c r="AH329" s="129"/>
      <c r="AI329" s="129"/>
      <c r="AJ329" s="126" t="s">
        <v>73</v>
      </c>
      <c r="AK329" s="127"/>
      <c r="AL329" s="129"/>
      <c r="AM329" s="128"/>
      <c r="AN329" s="129"/>
      <c r="AO329" s="127" t="s">
        <v>79</v>
      </c>
      <c r="AP329" s="129"/>
      <c r="AQ329" s="183"/>
      <c r="AR329" s="183"/>
      <c r="AS329" s="183"/>
    </row>
    <row r="330" spans="1:45" customFormat="1" ht="30" hidden="1" customHeight="1">
      <c r="A330" s="204" t="s">
        <v>632</v>
      </c>
      <c r="B330" s="200" t="s">
        <v>2549</v>
      </c>
      <c r="C330" s="200" t="s">
        <v>2550</v>
      </c>
      <c r="D330" s="200" t="s">
        <v>2588</v>
      </c>
      <c r="E330" s="200" t="s">
        <v>2589</v>
      </c>
      <c r="F330" s="201" t="s">
        <v>2590</v>
      </c>
      <c r="G330" s="201" t="s">
        <v>2591</v>
      </c>
      <c r="H330" s="205" t="s">
        <v>2592</v>
      </c>
      <c r="I330" s="204" t="s">
        <v>2593</v>
      </c>
      <c r="J330" s="207" t="s">
        <v>2594</v>
      </c>
      <c r="K330" s="203" t="s">
        <v>44334</v>
      </c>
      <c r="L330" s="205" t="s">
        <v>60</v>
      </c>
      <c r="M330" s="205" t="s">
        <v>61</v>
      </c>
      <c r="N330" s="200" t="s">
        <v>19789</v>
      </c>
      <c r="O330" s="200" t="s">
        <v>31795</v>
      </c>
      <c r="P330" s="200" t="s">
        <v>31796</v>
      </c>
      <c r="Q330" s="200" t="s">
        <v>65</v>
      </c>
      <c r="R330" s="205" t="s">
        <v>2550</v>
      </c>
      <c r="S330" s="205" t="s">
        <v>2589</v>
      </c>
      <c r="T330" s="205" t="s">
        <v>66</v>
      </c>
      <c r="U330" s="208" t="s">
        <v>2596</v>
      </c>
      <c r="V330" s="205">
        <v>1</v>
      </c>
      <c r="W330" s="205" t="s">
        <v>68</v>
      </c>
      <c r="X330" s="205" t="s">
        <v>69</v>
      </c>
      <c r="Y330" s="205" t="s">
        <v>648</v>
      </c>
      <c r="Z330" s="205" t="s">
        <v>649</v>
      </c>
      <c r="AA330" s="234" t="s">
        <v>650</v>
      </c>
      <c r="AB330" s="216">
        <v>46310</v>
      </c>
      <c r="AC330" s="205"/>
      <c r="AD330" s="230" t="s">
        <v>72</v>
      </c>
      <c r="AE330" s="126" t="s">
        <v>73</v>
      </c>
      <c r="AF330" s="127"/>
      <c r="AG330" s="128"/>
      <c r="AH330" s="129"/>
      <c r="AI330" s="129"/>
      <c r="AJ330" s="126" t="s">
        <v>73</v>
      </c>
      <c r="AK330" s="127"/>
      <c r="AL330" s="129"/>
      <c r="AM330" s="128"/>
      <c r="AN330" s="129"/>
      <c r="AO330" s="127" t="s">
        <v>79</v>
      </c>
      <c r="AP330" s="129"/>
      <c r="AQ330" s="183"/>
      <c r="AR330" s="183"/>
      <c r="AS330" s="183"/>
    </row>
    <row r="331" spans="1:45" customFormat="1" ht="30" hidden="1" customHeight="1">
      <c r="A331" s="204" t="s">
        <v>632</v>
      </c>
      <c r="B331" s="200" t="s">
        <v>2549</v>
      </c>
      <c r="C331" s="200" t="s">
        <v>2550</v>
      </c>
      <c r="D331" s="200" t="s">
        <v>2588</v>
      </c>
      <c r="E331" s="200" t="s">
        <v>2589</v>
      </c>
      <c r="F331" s="201" t="s">
        <v>2597</v>
      </c>
      <c r="G331" s="201" t="s">
        <v>2598</v>
      </c>
      <c r="H331" s="205" t="s">
        <v>2599</v>
      </c>
      <c r="I331" s="204" t="s">
        <v>2600</v>
      </c>
      <c r="J331" s="207" t="s">
        <v>2601</v>
      </c>
      <c r="K331" s="203" t="s">
        <v>44335</v>
      </c>
      <c r="L331" s="205" t="s">
        <v>60</v>
      </c>
      <c r="M331" s="205" t="s">
        <v>61</v>
      </c>
      <c r="N331" s="200" t="s">
        <v>19789</v>
      </c>
      <c r="O331" s="200" t="s">
        <v>31795</v>
      </c>
      <c r="P331" s="200" t="s">
        <v>31796</v>
      </c>
      <c r="Q331" s="200" t="s">
        <v>65</v>
      </c>
      <c r="R331" s="205" t="s">
        <v>2550</v>
      </c>
      <c r="S331" s="205" t="s">
        <v>2589</v>
      </c>
      <c r="T331" s="205" t="s">
        <v>66</v>
      </c>
      <c r="U331" s="208" t="s">
        <v>2603</v>
      </c>
      <c r="V331" s="205">
        <v>1</v>
      </c>
      <c r="W331" s="205" t="s">
        <v>68</v>
      </c>
      <c r="X331" s="205" t="s">
        <v>69</v>
      </c>
      <c r="Y331" s="205" t="s">
        <v>648</v>
      </c>
      <c r="Z331" s="205" t="s">
        <v>649</v>
      </c>
      <c r="AA331" s="234" t="s">
        <v>650</v>
      </c>
      <c r="AB331" s="216">
        <v>46310</v>
      </c>
      <c r="AC331" s="205"/>
      <c r="AD331" s="230" t="s">
        <v>72</v>
      </c>
      <c r="AE331" s="126" t="s">
        <v>73</v>
      </c>
      <c r="AF331" s="127"/>
      <c r="AG331" s="128"/>
      <c r="AH331" s="129"/>
      <c r="AI331" s="129"/>
      <c r="AJ331" s="126" t="s">
        <v>73</v>
      </c>
      <c r="AK331" s="127"/>
      <c r="AL331" s="129"/>
      <c r="AM331" s="128"/>
      <c r="AN331" s="129"/>
      <c r="AO331" s="127" t="s">
        <v>79</v>
      </c>
      <c r="AP331" s="129"/>
      <c r="AQ331" s="183"/>
      <c r="AR331" s="183"/>
      <c r="AS331" s="183"/>
    </row>
    <row r="332" spans="1:45" customFormat="1" ht="30" hidden="1" customHeight="1">
      <c r="A332" s="204" t="s">
        <v>632</v>
      </c>
      <c r="B332" s="200" t="s">
        <v>2549</v>
      </c>
      <c r="C332" s="200" t="s">
        <v>2550</v>
      </c>
      <c r="D332" s="200" t="s">
        <v>2588</v>
      </c>
      <c r="E332" s="200" t="s">
        <v>2589</v>
      </c>
      <c r="F332" s="201" t="s">
        <v>2604</v>
      </c>
      <c r="G332" s="201" t="s">
        <v>2605</v>
      </c>
      <c r="H332" s="205" t="s">
        <v>2606</v>
      </c>
      <c r="I332" s="204" t="s">
        <v>2607</v>
      </c>
      <c r="J332" s="207" t="s">
        <v>2608</v>
      </c>
      <c r="K332" s="203" t="s">
        <v>2609</v>
      </c>
      <c r="L332" s="205" t="s">
        <v>90</v>
      </c>
      <c r="M332" s="205" t="s">
        <v>61</v>
      </c>
      <c r="N332" s="200" t="s">
        <v>19789</v>
      </c>
      <c r="O332" s="200" t="s">
        <v>31795</v>
      </c>
      <c r="P332" s="200" t="s">
        <v>31796</v>
      </c>
      <c r="Q332" s="200" t="s">
        <v>65</v>
      </c>
      <c r="R332" s="205" t="s">
        <v>2550</v>
      </c>
      <c r="S332" s="205" t="s">
        <v>2589</v>
      </c>
      <c r="T332" s="205" t="s">
        <v>646</v>
      </c>
      <c r="U332" s="208" t="s">
        <v>647</v>
      </c>
      <c r="V332" s="205">
        <v>0.95</v>
      </c>
      <c r="W332" s="205" t="s">
        <v>68</v>
      </c>
      <c r="X332" s="205" t="s">
        <v>69</v>
      </c>
      <c r="Y332" s="205" t="s">
        <v>648</v>
      </c>
      <c r="Z332" s="205" t="s">
        <v>649</v>
      </c>
      <c r="AA332" s="234" t="s">
        <v>650</v>
      </c>
      <c r="AB332" s="216">
        <v>46310</v>
      </c>
      <c r="AC332" s="205"/>
      <c r="AD332" s="230" t="s">
        <v>72</v>
      </c>
      <c r="AE332" s="126" t="s">
        <v>73</v>
      </c>
      <c r="AF332" s="127"/>
      <c r="AG332" s="128"/>
      <c r="AH332" s="129"/>
      <c r="AI332" s="129"/>
      <c r="AJ332" s="126" t="s">
        <v>73</v>
      </c>
      <c r="AK332" s="127"/>
      <c r="AL332" s="129"/>
      <c r="AM332" s="128"/>
      <c r="AN332" s="129"/>
      <c r="AO332" s="127" t="s">
        <v>79</v>
      </c>
      <c r="AP332" s="129"/>
      <c r="AQ332" s="183"/>
      <c r="AR332" s="183"/>
      <c r="AS332" s="183"/>
    </row>
    <row r="333" spans="1:45" customFormat="1" ht="30" hidden="1" customHeight="1">
      <c r="A333" s="204" t="s">
        <v>632</v>
      </c>
      <c r="B333" s="200" t="s">
        <v>2549</v>
      </c>
      <c r="C333" s="200" t="s">
        <v>2550</v>
      </c>
      <c r="D333" s="200" t="s">
        <v>2588</v>
      </c>
      <c r="E333" s="200" t="s">
        <v>2589</v>
      </c>
      <c r="F333" s="201" t="s">
        <v>2610</v>
      </c>
      <c r="G333" s="201" t="s">
        <v>2611</v>
      </c>
      <c r="H333" s="205" t="s">
        <v>2612</v>
      </c>
      <c r="I333" s="204" t="s">
        <v>2613</v>
      </c>
      <c r="J333" s="207" t="s">
        <v>2614</v>
      </c>
      <c r="K333" s="203" t="s">
        <v>44336</v>
      </c>
      <c r="L333" s="205" t="s">
        <v>60</v>
      </c>
      <c r="M333" s="205" t="s">
        <v>61</v>
      </c>
      <c r="N333" s="200" t="s">
        <v>19789</v>
      </c>
      <c r="O333" s="200" t="s">
        <v>31795</v>
      </c>
      <c r="P333" s="200" t="s">
        <v>31796</v>
      </c>
      <c r="Q333" s="200" t="s">
        <v>65</v>
      </c>
      <c r="R333" s="205" t="s">
        <v>2550</v>
      </c>
      <c r="S333" s="205" t="s">
        <v>2589</v>
      </c>
      <c r="T333" s="205" t="s">
        <v>741</v>
      </c>
      <c r="U333" s="208" t="s">
        <v>2616</v>
      </c>
      <c r="V333" s="205">
        <v>1</v>
      </c>
      <c r="W333" s="205" t="s">
        <v>68</v>
      </c>
      <c r="X333" s="205" t="s">
        <v>69</v>
      </c>
      <c r="Y333" s="205" t="s">
        <v>648</v>
      </c>
      <c r="Z333" s="205" t="s">
        <v>649</v>
      </c>
      <c r="AA333" s="234" t="s">
        <v>650</v>
      </c>
      <c r="AB333" s="216">
        <v>46310</v>
      </c>
      <c r="AC333" s="205"/>
      <c r="AD333" s="230" t="s">
        <v>72</v>
      </c>
      <c r="AE333" s="126" t="s">
        <v>73</v>
      </c>
      <c r="AF333" s="127"/>
      <c r="AG333" s="128"/>
      <c r="AH333" s="129"/>
      <c r="AI333" s="129"/>
      <c r="AJ333" s="126" t="s">
        <v>73</v>
      </c>
      <c r="AK333" s="127"/>
      <c r="AL333" s="129"/>
      <c r="AM333" s="128"/>
      <c r="AN333" s="129"/>
      <c r="AO333" s="127" t="s">
        <v>79</v>
      </c>
      <c r="AP333" s="129"/>
      <c r="AQ333" s="183"/>
      <c r="AR333" s="183"/>
      <c r="AS333" s="183"/>
    </row>
    <row r="334" spans="1:45" customFormat="1" ht="30" hidden="1" customHeight="1">
      <c r="A334" s="204" t="s">
        <v>632</v>
      </c>
      <c r="B334" s="200" t="s">
        <v>2617</v>
      </c>
      <c r="C334" s="200" t="s">
        <v>2618</v>
      </c>
      <c r="D334" s="200" t="s">
        <v>2619</v>
      </c>
      <c r="E334" s="200" t="s">
        <v>2620</v>
      </c>
      <c r="F334" s="201" t="s">
        <v>2621</v>
      </c>
      <c r="G334" s="201" t="s">
        <v>2622</v>
      </c>
      <c r="H334" s="205" t="s">
        <v>2623</v>
      </c>
      <c r="I334" s="204" t="s">
        <v>2624</v>
      </c>
      <c r="J334" s="207" t="s">
        <v>2625</v>
      </c>
      <c r="K334" s="203" t="s">
        <v>44337</v>
      </c>
      <c r="L334" s="205" t="s">
        <v>90</v>
      </c>
      <c r="M334" s="205" t="s">
        <v>61</v>
      </c>
      <c r="N334" s="200" t="s">
        <v>27502</v>
      </c>
      <c r="O334" s="200" t="s">
        <v>29203</v>
      </c>
      <c r="P334" s="200" t="s">
        <v>29204</v>
      </c>
      <c r="Q334" s="200" t="s">
        <v>65</v>
      </c>
      <c r="R334" s="205" t="s">
        <v>2618</v>
      </c>
      <c r="S334" s="205" t="s">
        <v>2620</v>
      </c>
      <c r="T334" s="205" t="s">
        <v>646</v>
      </c>
      <c r="U334" s="208" t="s">
        <v>647</v>
      </c>
      <c r="V334" s="205">
        <v>0.95</v>
      </c>
      <c r="W334" s="205" t="s">
        <v>68</v>
      </c>
      <c r="X334" s="205" t="s">
        <v>69</v>
      </c>
      <c r="Y334" s="205" t="s">
        <v>648</v>
      </c>
      <c r="Z334" s="205" t="s">
        <v>649</v>
      </c>
      <c r="AA334" s="234" t="s">
        <v>650</v>
      </c>
      <c r="AB334" s="216">
        <v>46310</v>
      </c>
      <c r="AC334" s="205"/>
      <c r="AD334" s="230" t="s">
        <v>72</v>
      </c>
      <c r="AE334" s="126" t="s">
        <v>73</v>
      </c>
      <c r="AF334" s="127"/>
      <c r="AG334" s="128"/>
      <c r="AH334" s="129"/>
      <c r="AI334" s="129"/>
      <c r="AJ334" s="126" t="s">
        <v>73</v>
      </c>
      <c r="AK334" s="127"/>
      <c r="AL334" s="129"/>
      <c r="AM334" s="128"/>
      <c r="AN334" s="129"/>
      <c r="AO334" s="127" t="s">
        <v>79</v>
      </c>
      <c r="AP334" s="129"/>
      <c r="AQ334" s="183"/>
      <c r="AR334" s="183"/>
      <c r="AS334" s="183"/>
    </row>
    <row r="335" spans="1:45" customFormat="1" ht="30" hidden="1" customHeight="1">
      <c r="A335" s="204" t="s">
        <v>632</v>
      </c>
      <c r="B335" s="200" t="s">
        <v>2617</v>
      </c>
      <c r="C335" s="200" t="s">
        <v>2618</v>
      </c>
      <c r="D335" s="200" t="s">
        <v>2619</v>
      </c>
      <c r="E335" s="200" t="s">
        <v>2620</v>
      </c>
      <c r="F335" s="201" t="s">
        <v>2627</v>
      </c>
      <c r="G335" s="201" t="s">
        <v>2628</v>
      </c>
      <c r="H335" s="205" t="s">
        <v>2629</v>
      </c>
      <c r="I335" s="204" t="s">
        <v>2630</v>
      </c>
      <c r="J335" s="207" t="s">
        <v>2631</v>
      </c>
      <c r="K335" s="203" t="s">
        <v>44338</v>
      </c>
      <c r="L335" s="205" t="s">
        <v>60</v>
      </c>
      <c r="M335" s="205" t="s">
        <v>61</v>
      </c>
      <c r="N335" s="200" t="s">
        <v>27502</v>
      </c>
      <c r="O335" s="200" t="s">
        <v>29203</v>
      </c>
      <c r="P335" s="200" t="s">
        <v>29204</v>
      </c>
      <c r="Q335" s="200" t="s">
        <v>65</v>
      </c>
      <c r="R335" s="205" t="s">
        <v>2618</v>
      </c>
      <c r="S335" s="205" t="s">
        <v>2620</v>
      </c>
      <c r="T335" s="205" t="s">
        <v>741</v>
      </c>
      <c r="U335" s="208" t="s">
        <v>2464</v>
      </c>
      <c r="V335" s="205">
        <v>1</v>
      </c>
      <c r="W335" s="205" t="s">
        <v>68</v>
      </c>
      <c r="X335" s="205" t="s">
        <v>69</v>
      </c>
      <c r="Y335" s="205" t="s">
        <v>648</v>
      </c>
      <c r="Z335" s="205" t="s">
        <v>649</v>
      </c>
      <c r="AA335" s="234" t="s">
        <v>650</v>
      </c>
      <c r="AB335" s="216">
        <v>46310</v>
      </c>
      <c r="AC335" s="205"/>
      <c r="AD335" s="230" t="s">
        <v>72</v>
      </c>
      <c r="AE335" s="126" t="s">
        <v>73</v>
      </c>
      <c r="AF335" s="127"/>
      <c r="AG335" s="128"/>
      <c r="AH335" s="129"/>
      <c r="AI335" s="129"/>
      <c r="AJ335" s="126" t="s">
        <v>73</v>
      </c>
      <c r="AK335" s="127"/>
      <c r="AL335" s="129"/>
      <c r="AM335" s="128"/>
      <c r="AN335" s="129"/>
      <c r="AO335" s="127" t="s">
        <v>79</v>
      </c>
      <c r="AP335" s="129"/>
      <c r="AQ335" s="183"/>
      <c r="AR335" s="183"/>
      <c r="AS335" s="183"/>
    </row>
    <row r="336" spans="1:45" customFormat="1" ht="30" hidden="1" customHeight="1">
      <c r="A336" s="204" t="s">
        <v>632</v>
      </c>
      <c r="B336" s="200" t="s">
        <v>2617</v>
      </c>
      <c r="C336" s="200" t="s">
        <v>2618</v>
      </c>
      <c r="D336" s="200" t="s">
        <v>2619</v>
      </c>
      <c r="E336" s="200" t="s">
        <v>2620</v>
      </c>
      <c r="F336" s="201" t="s">
        <v>2633</v>
      </c>
      <c r="G336" s="201" t="s">
        <v>2634</v>
      </c>
      <c r="H336" s="205" t="s">
        <v>2635</v>
      </c>
      <c r="I336" s="204" t="s">
        <v>2636</v>
      </c>
      <c r="J336" s="207" t="s">
        <v>2637</v>
      </c>
      <c r="K336" s="203" t="s">
        <v>44339</v>
      </c>
      <c r="L336" s="205" t="s">
        <v>60</v>
      </c>
      <c r="M336" s="205" t="s">
        <v>61</v>
      </c>
      <c r="N336" s="200" t="s">
        <v>27502</v>
      </c>
      <c r="O336" s="200" t="s">
        <v>29203</v>
      </c>
      <c r="P336" s="200" t="s">
        <v>29204</v>
      </c>
      <c r="Q336" s="200" t="s">
        <v>65</v>
      </c>
      <c r="R336" s="205" t="s">
        <v>2618</v>
      </c>
      <c r="S336" s="205" t="s">
        <v>2620</v>
      </c>
      <c r="T336" s="205" t="s">
        <v>66</v>
      </c>
      <c r="U336" s="208" t="s">
        <v>2639</v>
      </c>
      <c r="V336" s="205">
        <v>1</v>
      </c>
      <c r="W336" s="205" t="s">
        <v>68</v>
      </c>
      <c r="X336" s="205" t="s">
        <v>69</v>
      </c>
      <c r="Y336" s="205" t="s">
        <v>648</v>
      </c>
      <c r="Z336" s="205" t="s">
        <v>649</v>
      </c>
      <c r="AA336" s="234" t="s">
        <v>650</v>
      </c>
      <c r="AB336" s="216">
        <v>46310</v>
      </c>
      <c r="AC336" s="205"/>
      <c r="AD336" s="230" t="s">
        <v>72</v>
      </c>
      <c r="AE336" s="126" t="s">
        <v>73</v>
      </c>
      <c r="AF336" s="127"/>
      <c r="AG336" s="128"/>
      <c r="AH336" s="129"/>
      <c r="AI336" s="129"/>
      <c r="AJ336" s="126" t="s">
        <v>73</v>
      </c>
      <c r="AK336" s="127"/>
      <c r="AL336" s="129"/>
      <c r="AM336" s="128"/>
      <c r="AN336" s="129"/>
      <c r="AO336" s="127" t="s">
        <v>79</v>
      </c>
      <c r="AP336" s="129"/>
      <c r="AQ336" s="183"/>
      <c r="AR336" s="183"/>
      <c r="AS336" s="183"/>
    </row>
    <row r="337" spans="1:45" customFormat="1" ht="30" hidden="1" customHeight="1">
      <c r="A337" s="204" t="s">
        <v>632</v>
      </c>
      <c r="B337" s="200" t="s">
        <v>2617</v>
      </c>
      <c r="C337" s="200" t="s">
        <v>2618</v>
      </c>
      <c r="D337" s="200" t="s">
        <v>2619</v>
      </c>
      <c r="E337" s="200" t="s">
        <v>2620</v>
      </c>
      <c r="F337" s="201" t="s">
        <v>2640</v>
      </c>
      <c r="G337" s="201" t="s">
        <v>2641</v>
      </c>
      <c r="H337" s="205" t="s">
        <v>2642</v>
      </c>
      <c r="I337" s="204" t="s">
        <v>2643</v>
      </c>
      <c r="J337" s="207" t="s">
        <v>2644</v>
      </c>
      <c r="K337" s="203" t="s">
        <v>44340</v>
      </c>
      <c r="L337" s="205" t="s">
        <v>60</v>
      </c>
      <c r="M337" s="205" t="s">
        <v>61</v>
      </c>
      <c r="N337" s="200" t="s">
        <v>27502</v>
      </c>
      <c r="O337" s="200" t="s">
        <v>29203</v>
      </c>
      <c r="P337" s="200" t="s">
        <v>29204</v>
      </c>
      <c r="Q337" s="200" t="s">
        <v>65</v>
      </c>
      <c r="R337" s="205" t="s">
        <v>2618</v>
      </c>
      <c r="S337" s="205" t="s">
        <v>2620</v>
      </c>
      <c r="T337" s="205" t="s">
        <v>66</v>
      </c>
      <c r="U337" s="208" t="s">
        <v>2646</v>
      </c>
      <c r="V337" s="205">
        <v>1</v>
      </c>
      <c r="W337" s="205" t="s">
        <v>68</v>
      </c>
      <c r="X337" s="205" t="s">
        <v>69</v>
      </c>
      <c r="Y337" s="205" t="s">
        <v>648</v>
      </c>
      <c r="Z337" s="205" t="s">
        <v>649</v>
      </c>
      <c r="AA337" s="234" t="s">
        <v>650</v>
      </c>
      <c r="AB337" s="216">
        <v>46310</v>
      </c>
      <c r="AC337" s="205"/>
      <c r="AD337" s="230" t="s">
        <v>72</v>
      </c>
      <c r="AE337" s="126" t="s">
        <v>73</v>
      </c>
      <c r="AF337" s="127"/>
      <c r="AG337" s="128"/>
      <c r="AH337" s="129"/>
      <c r="AI337" s="129"/>
      <c r="AJ337" s="126" t="s">
        <v>73</v>
      </c>
      <c r="AK337" s="127"/>
      <c r="AL337" s="129"/>
      <c r="AM337" s="128"/>
      <c r="AN337" s="129"/>
      <c r="AO337" s="127" t="s">
        <v>79</v>
      </c>
      <c r="AP337" s="129"/>
      <c r="AQ337" s="183"/>
      <c r="AR337" s="183"/>
      <c r="AS337" s="183"/>
    </row>
    <row r="338" spans="1:45" customFormat="1" ht="30" hidden="1" customHeight="1">
      <c r="A338" s="204" t="s">
        <v>632</v>
      </c>
      <c r="B338" s="200" t="s">
        <v>2617</v>
      </c>
      <c r="C338" s="200" t="s">
        <v>2618</v>
      </c>
      <c r="D338" s="200" t="s">
        <v>2619</v>
      </c>
      <c r="E338" s="200" t="s">
        <v>2620</v>
      </c>
      <c r="F338" s="201" t="s">
        <v>2647</v>
      </c>
      <c r="G338" s="201" t="s">
        <v>2648</v>
      </c>
      <c r="H338" s="205" t="s">
        <v>2649</v>
      </c>
      <c r="I338" s="204" t="s">
        <v>2650</v>
      </c>
      <c r="J338" s="207" t="s">
        <v>2651</v>
      </c>
      <c r="K338" s="203" t="s">
        <v>44341</v>
      </c>
      <c r="L338" s="205" t="s">
        <v>776</v>
      </c>
      <c r="M338" s="205" t="s">
        <v>61</v>
      </c>
      <c r="N338" s="200" t="s">
        <v>27502</v>
      </c>
      <c r="O338" s="200" t="s">
        <v>29203</v>
      </c>
      <c r="P338" s="200" t="s">
        <v>29204</v>
      </c>
      <c r="Q338" s="200" t="s">
        <v>65</v>
      </c>
      <c r="R338" s="205" t="s">
        <v>2618</v>
      </c>
      <c r="S338" s="205" t="s">
        <v>2620</v>
      </c>
      <c r="T338" s="205" t="s">
        <v>837</v>
      </c>
      <c r="U338" s="208" t="s">
        <v>647</v>
      </c>
      <c r="V338" s="205">
        <v>0.9</v>
      </c>
      <c r="W338" s="205" t="s">
        <v>68</v>
      </c>
      <c r="X338" s="205" t="s">
        <v>69</v>
      </c>
      <c r="Y338" s="205" t="s">
        <v>648</v>
      </c>
      <c r="Z338" s="205" t="s">
        <v>649</v>
      </c>
      <c r="AA338" s="234" t="s">
        <v>650</v>
      </c>
      <c r="AB338" s="216">
        <v>46310</v>
      </c>
      <c r="AC338" s="205"/>
      <c r="AD338" s="230" t="s">
        <v>72</v>
      </c>
      <c r="AE338" s="126" t="s">
        <v>73</v>
      </c>
      <c r="AF338" s="127"/>
      <c r="AG338" s="128"/>
      <c r="AH338" s="129"/>
      <c r="AI338" s="129"/>
      <c r="AJ338" s="126" t="s">
        <v>73</v>
      </c>
      <c r="AK338" s="127"/>
      <c r="AL338" s="129"/>
      <c r="AM338" s="128"/>
      <c r="AN338" s="129"/>
      <c r="AO338" s="127" t="s">
        <v>79</v>
      </c>
      <c r="AP338" s="129"/>
      <c r="AQ338" s="183"/>
      <c r="AR338" s="183"/>
      <c r="AS338" s="183"/>
    </row>
    <row r="339" spans="1:45" customFormat="1" ht="30" hidden="1" customHeight="1">
      <c r="A339" s="204" t="s">
        <v>632</v>
      </c>
      <c r="B339" s="200" t="s">
        <v>2617</v>
      </c>
      <c r="C339" s="200" t="s">
        <v>2618</v>
      </c>
      <c r="D339" s="200" t="s">
        <v>2653</v>
      </c>
      <c r="E339" s="200" t="s">
        <v>2654</v>
      </c>
      <c r="F339" s="201" t="s">
        <v>2655</v>
      </c>
      <c r="G339" s="201" t="s">
        <v>2656</v>
      </c>
      <c r="H339" s="205" t="s">
        <v>2657</v>
      </c>
      <c r="I339" s="204" t="s">
        <v>2658</v>
      </c>
      <c r="J339" s="207" t="s">
        <v>2659</v>
      </c>
      <c r="K339" s="203" t="s">
        <v>44342</v>
      </c>
      <c r="L339" s="205" t="s">
        <v>90</v>
      </c>
      <c r="M339" s="205" t="s">
        <v>61</v>
      </c>
      <c r="N339" s="200" t="s">
        <v>27502</v>
      </c>
      <c r="O339" s="200" t="s">
        <v>29203</v>
      </c>
      <c r="P339" s="200" t="s">
        <v>29204</v>
      </c>
      <c r="Q339" s="200" t="s">
        <v>65</v>
      </c>
      <c r="R339" s="205" t="s">
        <v>2618</v>
      </c>
      <c r="S339" s="205" t="s">
        <v>2654</v>
      </c>
      <c r="T339" s="205" t="s">
        <v>646</v>
      </c>
      <c r="U339" s="208" t="s">
        <v>647</v>
      </c>
      <c r="V339" s="205">
        <v>0.95</v>
      </c>
      <c r="W339" s="205" t="s">
        <v>68</v>
      </c>
      <c r="X339" s="205" t="s">
        <v>69</v>
      </c>
      <c r="Y339" s="205" t="s">
        <v>648</v>
      </c>
      <c r="Z339" s="205" t="s">
        <v>649</v>
      </c>
      <c r="AA339" s="234" t="s">
        <v>650</v>
      </c>
      <c r="AB339" s="216">
        <v>46310</v>
      </c>
      <c r="AC339" s="205"/>
      <c r="AD339" s="230" t="s">
        <v>72</v>
      </c>
      <c r="AE339" s="126" t="s">
        <v>73</v>
      </c>
      <c r="AF339" s="127"/>
      <c r="AG339" s="128"/>
      <c r="AH339" s="129"/>
      <c r="AI339" s="129"/>
      <c r="AJ339" s="126" t="s">
        <v>73</v>
      </c>
      <c r="AK339" s="127"/>
      <c r="AL339" s="129"/>
      <c r="AM339" s="128"/>
      <c r="AN339" s="129"/>
      <c r="AO339" s="127" t="s">
        <v>79</v>
      </c>
      <c r="AP339" s="129"/>
      <c r="AQ339" s="183"/>
      <c r="AR339" s="183"/>
      <c r="AS339" s="183"/>
    </row>
    <row r="340" spans="1:45" customFormat="1" ht="30" hidden="1" customHeight="1">
      <c r="A340" s="204" t="s">
        <v>632</v>
      </c>
      <c r="B340" s="200" t="s">
        <v>2617</v>
      </c>
      <c r="C340" s="200" t="s">
        <v>2618</v>
      </c>
      <c r="D340" s="200" t="s">
        <v>2653</v>
      </c>
      <c r="E340" s="200" t="s">
        <v>2654</v>
      </c>
      <c r="F340" s="201" t="s">
        <v>2661</v>
      </c>
      <c r="G340" s="201" t="s">
        <v>2662</v>
      </c>
      <c r="H340" s="205" t="s">
        <v>2663</v>
      </c>
      <c r="I340" s="204" t="s">
        <v>2664</v>
      </c>
      <c r="J340" s="207" t="s">
        <v>2665</v>
      </c>
      <c r="K340" s="203" t="s">
        <v>44343</v>
      </c>
      <c r="L340" s="205" t="s">
        <v>60</v>
      </c>
      <c r="M340" s="205" t="s">
        <v>61</v>
      </c>
      <c r="N340" s="200" t="s">
        <v>27502</v>
      </c>
      <c r="O340" s="200" t="s">
        <v>29203</v>
      </c>
      <c r="P340" s="200" t="s">
        <v>29204</v>
      </c>
      <c r="Q340" s="200" t="s">
        <v>65</v>
      </c>
      <c r="R340" s="205" t="s">
        <v>2618</v>
      </c>
      <c r="S340" s="205" t="s">
        <v>2654</v>
      </c>
      <c r="T340" s="205" t="s">
        <v>741</v>
      </c>
      <c r="U340" s="208" t="s">
        <v>2464</v>
      </c>
      <c r="V340" s="205">
        <v>1</v>
      </c>
      <c r="W340" s="205" t="s">
        <v>68</v>
      </c>
      <c r="X340" s="205" t="s">
        <v>69</v>
      </c>
      <c r="Y340" s="205" t="s">
        <v>648</v>
      </c>
      <c r="Z340" s="205" t="s">
        <v>649</v>
      </c>
      <c r="AA340" s="234" t="s">
        <v>650</v>
      </c>
      <c r="AB340" s="216">
        <v>46310</v>
      </c>
      <c r="AC340" s="205"/>
      <c r="AD340" s="230" t="s">
        <v>72</v>
      </c>
      <c r="AE340" s="126" t="s">
        <v>73</v>
      </c>
      <c r="AF340" s="127"/>
      <c r="AG340" s="128"/>
      <c r="AH340" s="129"/>
      <c r="AI340" s="129"/>
      <c r="AJ340" s="126" t="s">
        <v>73</v>
      </c>
      <c r="AK340" s="127"/>
      <c r="AL340" s="129"/>
      <c r="AM340" s="128"/>
      <c r="AN340" s="129"/>
      <c r="AO340" s="127" t="s">
        <v>79</v>
      </c>
      <c r="AP340" s="129"/>
      <c r="AQ340" s="183"/>
      <c r="AR340" s="183"/>
      <c r="AS340" s="183"/>
    </row>
    <row r="341" spans="1:45" customFormat="1" ht="30" hidden="1" customHeight="1">
      <c r="A341" s="204" t="s">
        <v>632</v>
      </c>
      <c r="B341" s="200" t="s">
        <v>2617</v>
      </c>
      <c r="C341" s="200" t="s">
        <v>2618</v>
      </c>
      <c r="D341" s="200" t="s">
        <v>2653</v>
      </c>
      <c r="E341" s="200" t="s">
        <v>2654</v>
      </c>
      <c r="F341" s="201" t="s">
        <v>2667</v>
      </c>
      <c r="G341" s="201" t="s">
        <v>2668</v>
      </c>
      <c r="H341" s="205" t="s">
        <v>2669</v>
      </c>
      <c r="I341" s="204" t="s">
        <v>2670</v>
      </c>
      <c r="J341" s="207" t="s">
        <v>2671</v>
      </c>
      <c r="K341" s="203" t="s">
        <v>44344</v>
      </c>
      <c r="L341" s="205" t="s">
        <v>60</v>
      </c>
      <c r="M341" s="205" t="s">
        <v>61</v>
      </c>
      <c r="N341" s="200" t="s">
        <v>27502</v>
      </c>
      <c r="O341" s="200" t="s">
        <v>29203</v>
      </c>
      <c r="P341" s="200" t="s">
        <v>29204</v>
      </c>
      <c r="Q341" s="200" t="s">
        <v>65</v>
      </c>
      <c r="R341" s="205" t="s">
        <v>2618</v>
      </c>
      <c r="S341" s="205" t="s">
        <v>2654</v>
      </c>
      <c r="T341" s="205" t="s">
        <v>66</v>
      </c>
      <c r="U341" s="208" t="s">
        <v>2673</v>
      </c>
      <c r="V341" s="205">
        <v>1</v>
      </c>
      <c r="W341" s="205" t="s">
        <v>68</v>
      </c>
      <c r="X341" s="205" t="s">
        <v>69</v>
      </c>
      <c r="Y341" s="205" t="s">
        <v>648</v>
      </c>
      <c r="Z341" s="205" t="s">
        <v>649</v>
      </c>
      <c r="AA341" s="234" t="s">
        <v>650</v>
      </c>
      <c r="AB341" s="216">
        <v>46310</v>
      </c>
      <c r="AC341" s="205"/>
      <c r="AD341" s="230" t="s">
        <v>72</v>
      </c>
      <c r="AE341" s="126" t="s">
        <v>73</v>
      </c>
      <c r="AF341" s="127"/>
      <c r="AG341" s="128"/>
      <c r="AH341" s="129"/>
      <c r="AI341" s="129"/>
      <c r="AJ341" s="126" t="s">
        <v>73</v>
      </c>
      <c r="AK341" s="127"/>
      <c r="AL341" s="129"/>
      <c r="AM341" s="128"/>
      <c r="AN341" s="129"/>
      <c r="AO341" s="127" t="s">
        <v>79</v>
      </c>
      <c r="AP341" s="129"/>
      <c r="AQ341" s="183"/>
      <c r="AR341" s="183"/>
      <c r="AS341" s="183"/>
    </row>
    <row r="342" spans="1:45" customFormat="1" ht="30" hidden="1" customHeight="1">
      <c r="A342" s="204" t="s">
        <v>632</v>
      </c>
      <c r="B342" s="200" t="s">
        <v>2617</v>
      </c>
      <c r="C342" s="200" t="s">
        <v>2618</v>
      </c>
      <c r="D342" s="200" t="s">
        <v>2653</v>
      </c>
      <c r="E342" s="200" t="s">
        <v>2654</v>
      </c>
      <c r="F342" s="201" t="s">
        <v>2674</v>
      </c>
      <c r="G342" s="201" t="s">
        <v>2675</v>
      </c>
      <c r="H342" s="205" t="s">
        <v>2676</v>
      </c>
      <c r="I342" s="204" t="s">
        <v>2677</v>
      </c>
      <c r="J342" s="207" t="s">
        <v>2678</v>
      </c>
      <c r="K342" s="203" t="s">
        <v>44345</v>
      </c>
      <c r="L342" s="205" t="s">
        <v>60</v>
      </c>
      <c r="M342" s="205" t="s">
        <v>61</v>
      </c>
      <c r="N342" s="200" t="s">
        <v>27502</v>
      </c>
      <c r="O342" s="200" t="s">
        <v>29203</v>
      </c>
      <c r="P342" s="200" t="s">
        <v>29204</v>
      </c>
      <c r="Q342" s="200" t="s">
        <v>65</v>
      </c>
      <c r="R342" s="205" t="s">
        <v>2618</v>
      </c>
      <c r="S342" s="205" t="s">
        <v>2654</v>
      </c>
      <c r="T342" s="205" t="s">
        <v>66</v>
      </c>
      <c r="U342" s="208" t="s">
        <v>2680</v>
      </c>
      <c r="V342" s="205">
        <v>1</v>
      </c>
      <c r="W342" s="205" t="s">
        <v>68</v>
      </c>
      <c r="X342" s="205" t="s">
        <v>69</v>
      </c>
      <c r="Y342" s="205" t="s">
        <v>648</v>
      </c>
      <c r="Z342" s="205" t="s">
        <v>649</v>
      </c>
      <c r="AA342" s="234" t="s">
        <v>650</v>
      </c>
      <c r="AB342" s="216">
        <v>46310</v>
      </c>
      <c r="AC342" s="205"/>
      <c r="AD342" s="230" t="s">
        <v>72</v>
      </c>
      <c r="AE342" s="126" t="s">
        <v>73</v>
      </c>
      <c r="AF342" s="127"/>
      <c r="AG342" s="128"/>
      <c r="AH342" s="129"/>
      <c r="AI342" s="129"/>
      <c r="AJ342" s="126" t="s">
        <v>73</v>
      </c>
      <c r="AK342" s="127"/>
      <c r="AL342" s="129"/>
      <c r="AM342" s="128"/>
      <c r="AN342" s="129"/>
      <c r="AO342" s="127" t="s">
        <v>79</v>
      </c>
      <c r="AP342" s="129"/>
      <c r="AQ342" s="183"/>
      <c r="AR342" s="183"/>
      <c r="AS342" s="183"/>
    </row>
    <row r="343" spans="1:45" customFormat="1" ht="30" hidden="1" customHeight="1">
      <c r="A343" s="204" t="s">
        <v>632</v>
      </c>
      <c r="B343" s="200" t="s">
        <v>2681</v>
      </c>
      <c r="C343" s="200" t="s">
        <v>2682</v>
      </c>
      <c r="D343" s="200" t="s">
        <v>2619</v>
      </c>
      <c r="E343" s="200" t="s">
        <v>2683</v>
      </c>
      <c r="F343" s="201" t="s">
        <v>2684</v>
      </c>
      <c r="G343" s="201" t="s">
        <v>2685</v>
      </c>
      <c r="H343" s="205" t="s">
        <v>2686</v>
      </c>
      <c r="I343" s="204" t="s">
        <v>2687</v>
      </c>
      <c r="J343" s="207" t="s">
        <v>2688</v>
      </c>
      <c r="K343" s="203" t="s">
        <v>44346</v>
      </c>
      <c r="L343" s="205" t="s">
        <v>90</v>
      </c>
      <c r="M343" s="205" t="s">
        <v>61</v>
      </c>
      <c r="N343" s="200" t="s">
        <v>27502</v>
      </c>
      <c r="O343" s="200" t="s">
        <v>29203</v>
      </c>
      <c r="P343" s="200" t="s">
        <v>29204</v>
      </c>
      <c r="Q343" s="200" t="s">
        <v>65</v>
      </c>
      <c r="R343" s="205" t="s">
        <v>2682</v>
      </c>
      <c r="S343" s="205" t="s">
        <v>2683</v>
      </c>
      <c r="T343" s="205" t="s">
        <v>646</v>
      </c>
      <c r="U343" s="208" t="s">
        <v>647</v>
      </c>
      <c r="V343" s="205">
        <v>0.95</v>
      </c>
      <c r="W343" s="205" t="s">
        <v>68</v>
      </c>
      <c r="X343" s="205" t="s">
        <v>69</v>
      </c>
      <c r="Y343" s="205" t="s">
        <v>648</v>
      </c>
      <c r="Z343" s="205" t="s">
        <v>649</v>
      </c>
      <c r="AA343" s="234" t="s">
        <v>650</v>
      </c>
      <c r="AB343" s="216">
        <v>46310</v>
      </c>
      <c r="AC343" s="205"/>
      <c r="AD343" s="230" t="s">
        <v>72</v>
      </c>
      <c r="AE343" s="126" t="s">
        <v>73</v>
      </c>
      <c r="AF343" s="127"/>
      <c r="AG343" s="128"/>
      <c r="AH343" s="129"/>
      <c r="AI343" s="129"/>
      <c r="AJ343" s="126" t="s">
        <v>73</v>
      </c>
      <c r="AK343" s="127"/>
      <c r="AL343" s="129"/>
      <c r="AM343" s="128"/>
      <c r="AN343" s="129"/>
      <c r="AO343" s="127" t="s">
        <v>79</v>
      </c>
      <c r="AP343" s="129"/>
      <c r="AQ343" s="183"/>
      <c r="AR343" s="183"/>
      <c r="AS343" s="183"/>
    </row>
    <row r="344" spans="1:45" customFormat="1" ht="30" hidden="1" customHeight="1">
      <c r="A344" s="204" t="s">
        <v>632</v>
      </c>
      <c r="B344" s="200" t="s">
        <v>2681</v>
      </c>
      <c r="C344" s="200" t="s">
        <v>2682</v>
      </c>
      <c r="D344" s="200" t="s">
        <v>2619</v>
      </c>
      <c r="E344" s="200" t="s">
        <v>2683</v>
      </c>
      <c r="F344" s="201" t="s">
        <v>2690</v>
      </c>
      <c r="G344" s="201" t="s">
        <v>2691</v>
      </c>
      <c r="H344" s="205" t="s">
        <v>2692</v>
      </c>
      <c r="I344" s="204" t="s">
        <v>2693</v>
      </c>
      <c r="J344" s="207" t="s">
        <v>2694</v>
      </c>
      <c r="K344" s="203" t="s">
        <v>44347</v>
      </c>
      <c r="L344" s="205" t="s">
        <v>60</v>
      </c>
      <c r="M344" s="205" t="s">
        <v>61</v>
      </c>
      <c r="N344" s="200" t="s">
        <v>27502</v>
      </c>
      <c r="O344" s="200" t="s">
        <v>29203</v>
      </c>
      <c r="P344" s="200" t="s">
        <v>29204</v>
      </c>
      <c r="Q344" s="200" t="s">
        <v>65</v>
      </c>
      <c r="R344" s="205" t="s">
        <v>2682</v>
      </c>
      <c r="S344" s="205" t="s">
        <v>2683</v>
      </c>
      <c r="T344" s="205" t="s">
        <v>657</v>
      </c>
      <c r="U344" s="208" t="s">
        <v>647</v>
      </c>
      <c r="V344" s="205">
        <v>1</v>
      </c>
      <c r="W344" s="205" t="s">
        <v>68</v>
      </c>
      <c r="X344" s="205" t="s">
        <v>69</v>
      </c>
      <c r="Y344" s="205" t="s">
        <v>648</v>
      </c>
      <c r="Z344" s="205" t="s">
        <v>649</v>
      </c>
      <c r="AA344" s="234" t="s">
        <v>650</v>
      </c>
      <c r="AB344" s="216">
        <v>46310</v>
      </c>
      <c r="AC344" s="205"/>
      <c r="AD344" s="230" t="s">
        <v>72</v>
      </c>
      <c r="AE344" s="126" t="s">
        <v>73</v>
      </c>
      <c r="AF344" s="127"/>
      <c r="AG344" s="128"/>
      <c r="AH344" s="129"/>
      <c r="AI344" s="129"/>
      <c r="AJ344" s="126" t="s">
        <v>73</v>
      </c>
      <c r="AK344" s="127"/>
      <c r="AL344" s="129"/>
      <c r="AM344" s="128"/>
      <c r="AN344" s="129"/>
      <c r="AO344" s="127" t="s">
        <v>79</v>
      </c>
      <c r="AP344" s="129"/>
      <c r="AQ344" s="183"/>
      <c r="AR344" s="183"/>
      <c r="AS344" s="183"/>
    </row>
    <row r="345" spans="1:45" customFormat="1" ht="30" hidden="1" customHeight="1">
      <c r="A345" s="204" t="s">
        <v>632</v>
      </c>
      <c r="B345" s="200" t="s">
        <v>2681</v>
      </c>
      <c r="C345" s="200" t="s">
        <v>2682</v>
      </c>
      <c r="D345" s="200" t="s">
        <v>2619</v>
      </c>
      <c r="E345" s="200" t="s">
        <v>2683</v>
      </c>
      <c r="F345" s="201" t="s">
        <v>2696</v>
      </c>
      <c r="G345" s="201" t="s">
        <v>2697</v>
      </c>
      <c r="H345" s="205" t="s">
        <v>2698</v>
      </c>
      <c r="I345" s="204" t="s">
        <v>2699</v>
      </c>
      <c r="J345" s="207" t="s">
        <v>2700</v>
      </c>
      <c r="K345" s="203" t="s">
        <v>44348</v>
      </c>
      <c r="L345" s="205" t="s">
        <v>60</v>
      </c>
      <c r="M345" s="205" t="s">
        <v>61</v>
      </c>
      <c r="N345" s="200" t="s">
        <v>27502</v>
      </c>
      <c r="O345" s="200" t="s">
        <v>29203</v>
      </c>
      <c r="P345" s="200" t="s">
        <v>29204</v>
      </c>
      <c r="Q345" s="200" t="s">
        <v>65</v>
      </c>
      <c r="R345" s="205" t="s">
        <v>2682</v>
      </c>
      <c r="S345" s="205" t="s">
        <v>2683</v>
      </c>
      <c r="T345" s="205" t="s">
        <v>741</v>
      </c>
      <c r="U345" s="208" t="s">
        <v>2464</v>
      </c>
      <c r="V345" s="205">
        <v>1</v>
      </c>
      <c r="W345" s="205" t="s">
        <v>68</v>
      </c>
      <c r="X345" s="205" t="s">
        <v>69</v>
      </c>
      <c r="Y345" s="205" t="s">
        <v>648</v>
      </c>
      <c r="Z345" s="205" t="s">
        <v>649</v>
      </c>
      <c r="AA345" s="234" t="s">
        <v>650</v>
      </c>
      <c r="AB345" s="216">
        <v>46310</v>
      </c>
      <c r="AC345" s="205"/>
      <c r="AD345" s="230" t="s">
        <v>72</v>
      </c>
      <c r="AE345" s="126" t="s">
        <v>73</v>
      </c>
      <c r="AF345" s="127"/>
      <c r="AG345" s="128"/>
      <c r="AH345" s="129"/>
      <c r="AI345" s="129"/>
      <c r="AJ345" s="126" t="s">
        <v>73</v>
      </c>
      <c r="AK345" s="127"/>
      <c r="AL345" s="129"/>
      <c r="AM345" s="128"/>
      <c r="AN345" s="129"/>
      <c r="AO345" s="127" t="s">
        <v>79</v>
      </c>
      <c r="AP345" s="129"/>
      <c r="AQ345" s="183"/>
      <c r="AR345" s="183"/>
      <c r="AS345" s="183"/>
    </row>
    <row r="346" spans="1:45" customFormat="1" ht="30" hidden="1" customHeight="1">
      <c r="A346" s="204" t="s">
        <v>632</v>
      </c>
      <c r="B346" s="200" t="s">
        <v>2681</v>
      </c>
      <c r="C346" s="200" t="s">
        <v>2682</v>
      </c>
      <c r="D346" s="200" t="s">
        <v>2619</v>
      </c>
      <c r="E346" s="200" t="s">
        <v>2683</v>
      </c>
      <c r="F346" s="201" t="s">
        <v>2702</v>
      </c>
      <c r="G346" s="201" t="s">
        <v>2703</v>
      </c>
      <c r="H346" s="205" t="s">
        <v>2704</v>
      </c>
      <c r="I346" s="204" t="s">
        <v>2705</v>
      </c>
      <c r="J346" s="207" t="s">
        <v>2706</v>
      </c>
      <c r="K346" s="203" t="s">
        <v>2707</v>
      </c>
      <c r="L346" s="205" t="s">
        <v>60</v>
      </c>
      <c r="M346" s="205" t="s">
        <v>61</v>
      </c>
      <c r="N346" s="200" t="s">
        <v>27502</v>
      </c>
      <c r="O346" s="200" t="s">
        <v>29203</v>
      </c>
      <c r="P346" s="200" t="s">
        <v>29204</v>
      </c>
      <c r="Q346" s="200" t="s">
        <v>65</v>
      </c>
      <c r="R346" s="205" t="s">
        <v>2682</v>
      </c>
      <c r="S346" s="205" t="s">
        <v>2683</v>
      </c>
      <c r="T346" s="205" t="s">
        <v>66</v>
      </c>
      <c r="U346" s="208" t="s">
        <v>2639</v>
      </c>
      <c r="V346" s="205">
        <v>1</v>
      </c>
      <c r="W346" s="205" t="s">
        <v>68</v>
      </c>
      <c r="X346" s="205" t="s">
        <v>69</v>
      </c>
      <c r="Y346" s="205" t="s">
        <v>648</v>
      </c>
      <c r="Z346" s="205" t="s">
        <v>649</v>
      </c>
      <c r="AA346" s="234" t="s">
        <v>650</v>
      </c>
      <c r="AB346" s="216">
        <v>46310</v>
      </c>
      <c r="AC346" s="205"/>
      <c r="AD346" s="230" t="s">
        <v>72</v>
      </c>
      <c r="AE346" s="126" t="s">
        <v>73</v>
      </c>
      <c r="AF346" s="127"/>
      <c r="AG346" s="128"/>
      <c r="AH346" s="129"/>
      <c r="AI346" s="129"/>
      <c r="AJ346" s="126" t="s">
        <v>73</v>
      </c>
      <c r="AK346" s="127"/>
      <c r="AL346" s="129"/>
      <c r="AM346" s="128"/>
      <c r="AN346" s="129"/>
      <c r="AO346" s="127" t="s">
        <v>79</v>
      </c>
      <c r="AP346" s="129"/>
      <c r="AQ346" s="183"/>
      <c r="AR346" s="183"/>
      <c r="AS346" s="183"/>
    </row>
    <row r="347" spans="1:45" customFormat="1" ht="30" hidden="1" customHeight="1">
      <c r="A347" s="204" t="s">
        <v>632</v>
      </c>
      <c r="B347" s="200" t="s">
        <v>2681</v>
      </c>
      <c r="C347" s="200" t="s">
        <v>2682</v>
      </c>
      <c r="D347" s="200" t="s">
        <v>2619</v>
      </c>
      <c r="E347" s="200" t="s">
        <v>2683</v>
      </c>
      <c r="F347" s="201" t="s">
        <v>2708</v>
      </c>
      <c r="G347" s="201" t="s">
        <v>2709</v>
      </c>
      <c r="H347" s="205" t="s">
        <v>2710</v>
      </c>
      <c r="I347" s="204" t="s">
        <v>2711</v>
      </c>
      <c r="J347" s="207" t="s">
        <v>2712</v>
      </c>
      <c r="K347" s="203" t="s">
        <v>44349</v>
      </c>
      <c r="L347" s="205" t="s">
        <v>60</v>
      </c>
      <c r="M347" s="205" t="s">
        <v>61</v>
      </c>
      <c r="N347" s="200" t="s">
        <v>27502</v>
      </c>
      <c r="O347" s="200" t="s">
        <v>29203</v>
      </c>
      <c r="P347" s="200" t="s">
        <v>29204</v>
      </c>
      <c r="Q347" s="200" t="s">
        <v>65</v>
      </c>
      <c r="R347" s="205" t="s">
        <v>2682</v>
      </c>
      <c r="S347" s="205" t="s">
        <v>2683</v>
      </c>
      <c r="T347" s="205" t="s">
        <v>66</v>
      </c>
      <c r="U347" s="208" t="s">
        <v>2646</v>
      </c>
      <c r="V347" s="205">
        <v>1</v>
      </c>
      <c r="W347" s="205" t="s">
        <v>68</v>
      </c>
      <c r="X347" s="205" t="s">
        <v>69</v>
      </c>
      <c r="Y347" s="205" t="s">
        <v>648</v>
      </c>
      <c r="Z347" s="205" t="s">
        <v>649</v>
      </c>
      <c r="AA347" s="234" t="s">
        <v>650</v>
      </c>
      <c r="AB347" s="216">
        <v>46310</v>
      </c>
      <c r="AC347" s="205"/>
      <c r="AD347" s="230" t="s">
        <v>72</v>
      </c>
      <c r="AE347" s="126" t="s">
        <v>73</v>
      </c>
      <c r="AF347" s="127"/>
      <c r="AG347" s="128"/>
      <c r="AH347" s="129"/>
      <c r="AI347" s="129"/>
      <c r="AJ347" s="126" t="s">
        <v>73</v>
      </c>
      <c r="AK347" s="127"/>
      <c r="AL347" s="129"/>
      <c r="AM347" s="128"/>
      <c r="AN347" s="129"/>
      <c r="AO347" s="127" t="s">
        <v>79</v>
      </c>
      <c r="AP347" s="129"/>
      <c r="AQ347" s="183"/>
      <c r="AR347" s="183"/>
      <c r="AS347" s="183"/>
    </row>
    <row r="348" spans="1:45" customFormat="1" ht="30" hidden="1" customHeight="1">
      <c r="A348" s="204" t="s">
        <v>632</v>
      </c>
      <c r="B348" s="200" t="s">
        <v>2714</v>
      </c>
      <c r="C348" s="200" t="s">
        <v>2715</v>
      </c>
      <c r="D348" s="200" t="s">
        <v>2716</v>
      </c>
      <c r="E348" s="200" t="s">
        <v>2717</v>
      </c>
      <c r="F348" s="201" t="s">
        <v>2718</v>
      </c>
      <c r="G348" s="201" t="s">
        <v>2719</v>
      </c>
      <c r="H348" s="205" t="s">
        <v>2720</v>
      </c>
      <c r="I348" s="204" t="s">
        <v>2721</v>
      </c>
      <c r="J348" s="207" t="s">
        <v>2722</v>
      </c>
      <c r="K348" s="203" t="s">
        <v>2723</v>
      </c>
      <c r="L348" s="205" t="s">
        <v>90</v>
      </c>
      <c r="M348" s="205" t="s">
        <v>61</v>
      </c>
      <c r="N348" s="200" t="s">
        <v>62</v>
      </c>
      <c r="O348" s="200" t="s">
        <v>30833</v>
      </c>
      <c r="P348" s="200" t="s">
        <v>92</v>
      </c>
      <c r="Q348" s="200" t="s">
        <v>65</v>
      </c>
      <c r="R348" s="205" t="s">
        <v>2715</v>
      </c>
      <c r="S348" s="205" t="s">
        <v>2717</v>
      </c>
      <c r="T348" s="205" t="s">
        <v>646</v>
      </c>
      <c r="U348" s="208" t="s">
        <v>647</v>
      </c>
      <c r="V348" s="205">
        <v>0.95</v>
      </c>
      <c r="W348" s="205" t="s">
        <v>68</v>
      </c>
      <c r="X348" s="205" t="s">
        <v>69</v>
      </c>
      <c r="Y348" s="205" t="s">
        <v>648</v>
      </c>
      <c r="Z348" s="205" t="s">
        <v>649</v>
      </c>
      <c r="AA348" s="234" t="s">
        <v>650</v>
      </c>
      <c r="AB348" s="216">
        <v>46310</v>
      </c>
      <c r="AC348" s="205"/>
      <c r="AD348" s="230" t="s">
        <v>72</v>
      </c>
      <c r="AE348" s="126" t="s">
        <v>73</v>
      </c>
      <c r="AF348" s="127"/>
      <c r="AG348" s="128"/>
      <c r="AH348" s="129"/>
      <c r="AI348" s="129"/>
      <c r="AJ348" s="126" t="s">
        <v>73</v>
      </c>
      <c r="AK348" s="127"/>
      <c r="AL348" s="129"/>
      <c r="AM348" s="128"/>
      <c r="AN348" s="129"/>
      <c r="AO348" s="127" t="s">
        <v>79</v>
      </c>
      <c r="AP348" s="129"/>
      <c r="AQ348" s="183"/>
      <c r="AR348" s="183"/>
      <c r="AS348" s="183"/>
    </row>
    <row r="349" spans="1:45" customFormat="1" ht="30" hidden="1" customHeight="1">
      <c r="A349" s="204" t="s">
        <v>632</v>
      </c>
      <c r="B349" s="200" t="s">
        <v>2714</v>
      </c>
      <c r="C349" s="200" t="s">
        <v>2715</v>
      </c>
      <c r="D349" s="200" t="s">
        <v>2716</v>
      </c>
      <c r="E349" s="200" t="s">
        <v>2717</v>
      </c>
      <c r="F349" s="201" t="s">
        <v>2724</v>
      </c>
      <c r="G349" s="201" t="s">
        <v>2725</v>
      </c>
      <c r="H349" s="205" t="s">
        <v>2726</v>
      </c>
      <c r="I349" s="204" t="s">
        <v>2727</v>
      </c>
      <c r="J349" s="207" t="s">
        <v>2728</v>
      </c>
      <c r="K349" s="203" t="s">
        <v>44350</v>
      </c>
      <c r="L349" s="205" t="s">
        <v>60</v>
      </c>
      <c r="M349" s="205" t="s">
        <v>61</v>
      </c>
      <c r="N349" s="200" t="s">
        <v>62</v>
      </c>
      <c r="O349" s="200" t="s">
        <v>30833</v>
      </c>
      <c r="P349" s="200" t="s">
        <v>92</v>
      </c>
      <c r="Q349" s="200" t="s">
        <v>65</v>
      </c>
      <c r="R349" s="205" t="s">
        <v>2715</v>
      </c>
      <c r="S349" s="205" t="s">
        <v>2717</v>
      </c>
      <c r="T349" s="205" t="s">
        <v>66</v>
      </c>
      <c r="U349" s="208" t="s">
        <v>2730</v>
      </c>
      <c r="V349" s="205">
        <v>1</v>
      </c>
      <c r="W349" s="205" t="s">
        <v>68</v>
      </c>
      <c r="X349" s="205" t="s">
        <v>69</v>
      </c>
      <c r="Y349" s="205" t="s">
        <v>648</v>
      </c>
      <c r="Z349" s="205" t="s">
        <v>649</v>
      </c>
      <c r="AA349" s="234" t="s">
        <v>650</v>
      </c>
      <c r="AB349" s="216">
        <v>46310</v>
      </c>
      <c r="AC349" s="205"/>
      <c r="AD349" s="230" t="s">
        <v>72</v>
      </c>
      <c r="AE349" s="126" t="s">
        <v>73</v>
      </c>
      <c r="AF349" s="127"/>
      <c r="AG349" s="128"/>
      <c r="AH349" s="129"/>
      <c r="AI349" s="129"/>
      <c r="AJ349" s="126" t="s">
        <v>73</v>
      </c>
      <c r="AK349" s="127"/>
      <c r="AL349" s="129"/>
      <c r="AM349" s="128"/>
      <c r="AN349" s="129"/>
      <c r="AO349" s="127" t="s">
        <v>79</v>
      </c>
      <c r="AP349" s="129"/>
      <c r="AQ349" s="183"/>
      <c r="AR349" s="183"/>
      <c r="AS349" s="183"/>
    </row>
    <row r="350" spans="1:45" customFormat="1" ht="30" hidden="1" customHeight="1">
      <c r="A350" s="204" t="s">
        <v>632</v>
      </c>
      <c r="B350" s="200" t="s">
        <v>2714</v>
      </c>
      <c r="C350" s="200" t="s">
        <v>2715</v>
      </c>
      <c r="D350" s="200" t="s">
        <v>2716</v>
      </c>
      <c r="E350" s="200" t="s">
        <v>2717</v>
      </c>
      <c r="F350" s="201" t="s">
        <v>2731</v>
      </c>
      <c r="G350" s="201" t="s">
        <v>2732</v>
      </c>
      <c r="H350" s="205" t="s">
        <v>2733</v>
      </c>
      <c r="I350" s="204" t="s">
        <v>2734</v>
      </c>
      <c r="J350" s="207" t="s">
        <v>2735</v>
      </c>
      <c r="K350" s="203" t="s">
        <v>2736</v>
      </c>
      <c r="L350" s="205" t="s">
        <v>60</v>
      </c>
      <c r="M350" s="205" t="s">
        <v>61</v>
      </c>
      <c r="N350" s="200" t="s">
        <v>62</v>
      </c>
      <c r="O350" s="200" t="s">
        <v>30833</v>
      </c>
      <c r="P350" s="200" t="s">
        <v>92</v>
      </c>
      <c r="Q350" s="200" t="s">
        <v>65</v>
      </c>
      <c r="R350" s="205" t="s">
        <v>2715</v>
      </c>
      <c r="S350" s="205" t="s">
        <v>2717</v>
      </c>
      <c r="T350" s="205" t="s">
        <v>741</v>
      </c>
      <c r="U350" s="208" t="s">
        <v>2737</v>
      </c>
      <c r="V350" s="205">
        <v>1</v>
      </c>
      <c r="W350" s="205" t="s">
        <v>68</v>
      </c>
      <c r="X350" s="205" t="s">
        <v>69</v>
      </c>
      <c r="Y350" s="205" t="s">
        <v>648</v>
      </c>
      <c r="Z350" s="205" t="s">
        <v>649</v>
      </c>
      <c r="AA350" s="234" t="s">
        <v>650</v>
      </c>
      <c r="AB350" s="216">
        <v>46310</v>
      </c>
      <c r="AC350" s="205"/>
      <c r="AD350" s="230" t="s">
        <v>72</v>
      </c>
      <c r="AE350" s="126" t="s">
        <v>73</v>
      </c>
      <c r="AF350" s="127"/>
      <c r="AG350" s="128"/>
      <c r="AH350" s="129"/>
      <c r="AI350" s="129"/>
      <c r="AJ350" s="126" t="s">
        <v>73</v>
      </c>
      <c r="AK350" s="127"/>
      <c r="AL350" s="129"/>
      <c r="AM350" s="128"/>
      <c r="AN350" s="129"/>
      <c r="AO350" s="127" t="s">
        <v>79</v>
      </c>
      <c r="AP350" s="129"/>
      <c r="AQ350" s="183"/>
      <c r="AR350" s="183"/>
      <c r="AS350" s="183"/>
    </row>
    <row r="351" spans="1:45" customFormat="1" ht="30" hidden="1" customHeight="1">
      <c r="A351" s="204" t="s">
        <v>632</v>
      </c>
      <c r="B351" s="200" t="s">
        <v>2714</v>
      </c>
      <c r="C351" s="200" t="s">
        <v>2715</v>
      </c>
      <c r="D351" s="200" t="s">
        <v>2738</v>
      </c>
      <c r="E351" s="200" t="s">
        <v>2739</v>
      </c>
      <c r="F351" s="201" t="s">
        <v>2740</v>
      </c>
      <c r="G351" s="201" t="s">
        <v>2741</v>
      </c>
      <c r="H351" s="205" t="s">
        <v>2742</v>
      </c>
      <c r="I351" s="204" t="s">
        <v>2743</v>
      </c>
      <c r="J351" s="207" t="s">
        <v>2744</v>
      </c>
      <c r="K351" s="203" t="s">
        <v>2745</v>
      </c>
      <c r="L351" s="205" t="s">
        <v>90</v>
      </c>
      <c r="M351" s="205" t="s">
        <v>61</v>
      </c>
      <c r="N351" s="200" t="s">
        <v>62</v>
      </c>
      <c r="O351" s="200" t="s">
        <v>30833</v>
      </c>
      <c r="P351" s="200" t="s">
        <v>92</v>
      </c>
      <c r="Q351" s="200" t="s">
        <v>65</v>
      </c>
      <c r="R351" s="205" t="s">
        <v>2715</v>
      </c>
      <c r="S351" s="205" t="s">
        <v>2739</v>
      </c>
      <c r="T351" s="205" t="s">
        <v>646</v>
      </c>
      <c r="U351" s="208" t="s">
        <v>647</v>
      </c>
      <c r="V351" s="205">
        <v>0.95</v>
      </c>
      <c r="W351" s="205" t="s">
        <v>68</v>
      </c>
      <c r="X351" s="205" t="s">
        <v>69</v>
      </c>
      <c r="Y351" s="205" t="s">
        <v>648</v>
      </c>
      <c r="Z351" s="205" t="s">
        <v>649</v>
      </c>
      <c r="AA351" s="234" t="s">
        <v>650</v>
      </c>
      <c r="AB351" s="216">
        <v>46310</v>
      </c>
      <c r="AC351" s="205"/>
      <c r="AD351" s="230" t="s">
        <v>72</v>
      </c>
      <c r="AE351" s="126" t="s">
        <v>73</v>
      </c>
      <c r="AF351" s="127"/>
      <c r="AG351" s="128"/>
      <c r="AH351" s="129"/>
      <c r="AI351" s="129"/>
      <c r="AJ351" s="126" t="s">
        <v>73</v>
      </c>
      <c r="AK351" s="127"/>
      <c r="AL351" s="129"/>
      <c r="AM351" s="128"/>
      <c r="AN351" s="129"/>
      <c r="AO351" s="127" t="s">
        <v>79</v>
      </c>
      <c r="AP351" s="129"/>
      <c r="AQ351" s="183"/>
      <c r="AR351" s="183"/>
      <c r="AS351" s="183"/>
    </row>
    <row r="352" spans="1:45" customFormat="1" ht="30" hidden="1" customHeight="1">
      <c r="A352" s="204" t="s">
        <v>632</v>
      </c>
      <c r="B352" s="200" t="s">
        <v>2714</v>
      </c>
      <c r="C352" s="200" t="s">
        <v>2715</v>
      </c>
      <c r="D352" s="200" t="s">
        <v>2738</v>
      </c>
      <c r="E352" s="200" t="s">
        <v>2739</v>
      </c>
      <c r="F352" s="201" t="s">
        <v>2746</v>
      </c>
      <c r="G352" s="201" t="s">
        <v>2747</v>
      </c>
      <c r="H352" s="205" t="s">
        <v>2748</v>
      </c>
      <c r="I352" s="204" t="s">
        <v>2749</v>
      </c>
      <c r="J352" s="207" t="s">
        <v>2750</v>
      </c>
      <c r="K352" s="203" t="s">
        <v>44351</v>
      </c>
      <c r="L352" s="205" t="s">
        <v>60</v>
      </c>
      <c r="M352" s="205" t="s">
        <v>61</v>
      </c>
      <c r="N352" s="200" t="s">
        <v>62</v>
      </c>
      <c r="O352" s="200" t="s">
        <v>30833</v>
      </c>
      <c r="P352" s="200" t="s">
        <v>92</v>
      </c>
      <c r="Q352" s="200" t="s">
        <v>65</v>
      </c>
      <c r="R352" s="205" t="s">
        <v>2715</v>
      </c>
      <c r="S352" s="205" t="s">
        <v>2739</v>
      </c>
      <c r="T352" s="205" t="s">
        <v>66</v>
      </c>
      <c r="U352" s="208" t="s">
        <v>2752</v>
      </c>
      <c r="V352" s="205">
        <v>1</v>
      </c>
      <c r="W352" s="205" t="s">
        <v>68</v>
      </c>
      <c r="X352" s="205" t="s">
        <v>69</v>
      </c>
      <c r="Y352" s="205" t="s">
        <v>648</v>
      </c>
      <c r="Z352" s="205" t="s">
        <v>649</v>
      </c>
      <c r="AA352" s="234" t="s">
        <v>650</v>
      </c>
      <c r="AB352" s="216">
        <v>46310</v>
      </c>
      <c r="AC352" s="205"/>
      <c r="AD352" s="230" t="s">
        <v>72</v>
      </c>
      <c r="AE352" s="126" t="s">
        <v>73</v>
      </c>
      <c r="AF352" s="127"/>
      <c r="AG352" s="128"/>
      <c r="AH352" s="129"/>
      <c r="AI352" s="129"/>
      <c r="AJ352" s="126" t="s">
        <v>73</v>
      </c>
      <c r="AK352" s="127"/>
      <c r="AL352" s="129"/>
      <c r="AM352" s="128"/>
      <c r="AN352" s="129"/>
      <c r="AO352" s="127" t="s">
        <v>79</v>
      </c>
      <c r="AP352" s="129"/>
      <c r="AQ352" s="183"/>
      <c r="AR352" s="183"/>
      <c r="AS352" s="183"/>
    </row>
    <row r="353" spans="1:45" customFormat="1" ht="30" hidden="1" customHeight="1">
      <c r="A353" s="204" t="s">
        <v>632</v>
      </c>
      <c r="B353" s="200" t="s">
        <v>2714</v>
      </c>
      <c r="C353" s="200" t="s">
        <v>2715</v>
      </c>
      <c r="D353" s="200" t="s">
        <v>2738</v>
      </c>
      <c r="E353" s="200" t="s">
        <v>2739</v>
      </c>
      <c r="F353" s="201" t="s">
        <v>2753</v>
      </c>
      <c r="G353" s="201" t="s">
        <v>2754</v>
      </c>
      <c r="H353" s="205" t="s">
        <v>2755</v>
      </c>
      <c r="I353" s="204" t="s">
        <v>2756</v>
      </c>
      <c r="J353" s="207" t="s">
        <v>2757</v>
      </c>
      <c r="K353" s="203" t="s">
        <v>2758</v>
      </c>
      <c r="L353" s="205" t="s">
        <v>60</v>
      </c>
      <c r="M353" s="205" t="s">
        <v>61</v>
      </c>
      <c r="N353" s="200" t="s">
        <v>62</v>
      </c>
      <c r="O353" s="200" t="s">
        <v>30833</v>
      </c>
      <c r="P353" s="200" t="s">
        <v>92</v>
      </c>
      <c r="Q353" s="200" t="s">
        <v>65</v>
      </c>
      <c r="R353" s="205" t="s">
        <v>2715</v>
      </c>
      <c r="S353" s="205" t="s">
        <v>2739</v>
      </c>
      <c r="T353" s="205" t="s">
        <v>741</v>
      </c>
      <c r="U353" s="208" t="s">
        <v>2759</v>
      </c>
      <c r="V353" s="205">
        <v>1</v>
      </c>
      <c r="W353" s="205" t="s">
        <v>68</v>
      </c>
      <c r="X353" s="205" t="s">
        <v>69</v>
      </c>
      <c r="Y353" s="205" t="s">
        <v>648</v>
      </c>
      <c r="Z353" s="205" t="s">
        <v>649</v>
      </c>
      <c r="AA353" s="234" t="s">
        <v>650</v>
      </c>
      <c r="AB353" s="216">
        <v>46310</v>
      </c>
      <c r="AC353" s="205"/>
      <c r="AD353" s="230" t="s">
        <v>72</v>
      </c>
      <c r="AE353" s="126" t="s">
        <v>73</v>
      </c>
      <c r="AF353" s="127"/>
      <c r="AG353" s="128"/>
      <c r="AH353" s="129"/>
      <c r="AI353" s="129"/>
      <c r="AJ353" s="126" t="s">
        <v>73</v>
      </c>
      <c r="AK353" s="127"/>
      <c r="AL353" s="129"/>
      <c r="AM353" s="128"/>
      <c r="AN353" s="129"/>
      <c r="AO353" s="127" t="s">
        <v>79</v>
      </c>
      <c r="AP353" s="129"/>
      <c r="AQ353" s="183"/>
      <c r="AR353" s="183"/>
      <c r="AS353" s="183"/>
    </row>
    <row r="354" spans="1:45" customFormat="1" ht="30" hidden="1" customHeight="1">
      <c r="A354" s="204" t="s">
        <v>632</v>
      </c>
      <c r="B354" s="200" t="s">
        <v>2714</v>
      </c>
      <c r="C354" s="200" t="s">
        <v>2715</v>
      </c>
      <c r="D354" s="200" t="s">
        <v>2760</v>
      </c>
      <c r="E354" s="200" t="s">
        <v>2761</v>
      </c>
      <c r="F354" s="201" t="s">
        <v>2762</v>
      </c>
      <c r="G354" s="201" t="s">
        <v>2763</v>
      </c>
      <c r="H354" s="205" t="s">
        <v>2764</v>
      </c>
      <c r="I354" s="204" t="s">
        <v>2765</v>
      </c>
      <c r="J354" s="207" t="s">
        <v>2766</v>
      </c>
      <c r="K354" s="203" t="s">
        <v>2767</v>
      </c>
      <c r="L354" s="205" t="s">
        <v>90</v>
      </c>
      <c r="M354" s="205" t="s">
        <v>61</v>
      </c>
      <c r="N354" s="200" t="s">
        <v>62</v>
      </c>
      <c r="O354" s="200" t="s">
        <v>30833</v>
      </c>
      <c r="P354" s="200" t="s">
        <v>92</v>
      </c>
      <c r="Q354" s="200" t="s">
        <v>65</v>
      </c>
      <c r="R354" s="205" t="s">
        <v>2715</v>
      </c>
      <c r="S354" s="205" t="s">
        <v>2761</v>
      </c>
      <c r="T354" s="205" t="s">
        <v>646</v>
      </c>
      <c r="U354" s="208" t="s">
        <v>647</v>
      </c>
      <c r="V354" s="205">
        <v>0.95</v>
      </c>
      <c r="W354" s="205" t="s">
        <v>68</v>
      </c>
      <c r="X354" s="205" t="s">
        <v>69</v>
      </c>
      <c r="Y354" s="205" t="s">
        <v>648</v>
      </c>
      <c r="Z354" s="205" t="s">
        <v>649</v>
      </c>
      <c r="AA354" s="234" t="s">
        <v>650</v>
      </c>
      <c r="AB354" s="216">
        <v>46310</v>
      </c>
      <c r="AC354" s="205"/>
      <c r="AD354" s="230" t="s">
        <v>72</v>
      </c>
      <c r="AE354" s="126" t="s">
        <v>73</v>
      </c>
      <c r="AF354" s="127"/>
      <c r="AG354" s="128"/>
      <c r="AH354" s="129"/>
      <c r="AI354" s="129"/>
      <c r="AJ354" s="126" t="s">
        <v>73</v>
      </c>
      <c r="AK354" s="127"/>
      <c r="AL354" s="129"/>
      <c r="AM354" s="128"/>
      <c r="AN354" s="129"/>
      <c r="AO354" s="127" t="s">
        <v>79</v>
      </c>
      <c r="AP354" s="129"/>
      <c r="AQ354" s="183"/>
      <c r="AR354" s="183"/>
      <c r="AS354" s="183"/>
    </row>
    <row r="355" spans="1:45" customFormat="1" ht="30" hidden="1" customHeight="1">
      <c r="A355" s="204" t="s">
        <v>632</v>
      </c>
      <c r="B355" s="200" t="s">
        <v>2714</v>
      </c>
      <c r="C355" s="200" t="s">
        <v>2715</v>
      </c>
      <c r="D355" s="200" t="s">
        <v>2760</v>
      </c>
      <c r="E355" s="200" t="s">
        <v>2761</v>
      </c>
      <c r="F355" s="201" t="s">
        <v>2768</v>
      </c>
      <c r="G355" s="201" t="s">
        <v>2769</v>
      </c>
      <c r="H355" s="205" t="s">
        <v>2770</v>
      </c>
      <c r="I355" s="204" t="s">
        <v>2771</v>
      </c>
      <c r="J355" s="207" t="s">
        <v>2772</v>
      </c>
      <c r="K355" s="203" t="s">
        <v>44352</v>
      </c>
      <c r="L355" s="205" t="s">
        <v>60</v>
      </c>
      <c r="M355" s="205" t="s">
        <v>61</v>
      </c>
      <c r="N355" s="200" t="s">
        <v>62</v>
      </c>
      <c r="O355" s="200" t="s">
        <v>30833</v>
      </c>
      <c r="P355" s="200" t="s">
        <v>92</v>
      </c>
      <c r="Q355" s="200" t="s">
        <v>65</v>
      </c>
      <c r="R355" s="205" t="s">
        <v>2715</v>
      </c>
      <c r="S355" s="205" t="s">
        <v>2761</v>
      </c>
      <c r="T355" s="205" t="s">
        <v>66</v>
      </c>
      <c r="U355" s="208" t="s">
        <v>2774</v>
      </c>
      <c r="V355" s="205">
        <v>1</v>
      </c>
      <c r="W355" s="205" t="s">
        <v>68</v>
      </c>
      <c r="X355" s="205" t="s">
        <v>69</v>
      </c>
      <c r="Y355" s="205" t="s">
        <v>648</v>
      </c>
      <c r="Z355" s="205" t="s">
        <v>649</v>
      </c>
      <c r="AA355" s="234" t="s">
        <v>650</v>
      </c>
      <c r="AB355" s="216">
        <v>46310</v>
      </c>
      <c r="AC355" s="205"/>
      <c r="AD355" s="230" t="s">
        <v>72</v>
      </c>
      <c r="AE355" s="126" t="s">
        <v>73</v>
      </c>
      <c r="AF355" s="127"/>
      <c r="AG355" s="128"/>
      <c r="AH355" s="129"/>
      <c r="AI355" s="129"/>
      <c r="AJ355" s="126" t="s">
        <v>73</v>
      </c>
      <c r="AK355" s="127"/>
      <c r="AL355" s="129"/>
      <c r="AM355" s="128"/>
      <c r="AN355" s="129"/>
      <c r="AO355" s="127" t="s">
        <v>79</v>
      </c>
      <c r="AP355" s="129"/>
      <c r="AQ355" s="183"/>
      <c r="AR355" s="183"/>
      <c r="AS355" s="183"/>
    </row>
    <row r="356" spans="1:45" customFormat="1" ht="30" hidden="1" customHeight="1">
      <c r="A356" s="204" t="s">
        <v>632</v>
      </c>
      <c r="B356" s="200" t="s">
        <v>2714</v>
      </c>
      <c r="C356" s="200" t="s">
        <v>2715</v>
      </c>
      <c r="D356" s="200" t="s">
        <v>2760</v>
      </c>
      <c r="E356" s="200" t="s">
        <v>2761</v>
      </c>
      <c r="F356" s="201" t="s">
        <v>2775</v>
      </c>
      <c r="G356" s="201" t="s">
        <v>2776</v>
      </c>
      <c r="H356" s="205" t="s">
        <v>2777</v>
      </c>
      <c r="I356" s="204" t="s">
        <v>2778</v>
      </c>
      <c r="J356" s="207" t="s">
        <v>2779</v>
      </c>
      <c r="K356" s="203" t="s">
        <v>2780</v>
      </c>
      <c r="L356" s="205" t="s">
        <v>60</v>
      </c>
      <c r="M356" s="205" t="s">
        <v>61</v>
      </c>
      <c r="N356" s="200" t="s">
        <v>62</v>
      </c>
      <c r="O356" s="200" t="s">
        <v>30833</v>
      </c>
      <c r="P356" s="200" t="s">
        <v>92</v>
      </c>
      <c r="Q356" s="200" t="s">
        <v>65</v>
      </c>
      <c r="R356" s="205" t="s">
        <v>2715</v>
      </c>
      <c r="S356" s="205" t="s">
        <v>2761</v>
      </c>
      <c r="T356" s="205" t="s">
        <v>741</v>
      </c>
      <c r="U356" s="208" t="s">
        <v>2781</v>
      </c>
      <c r="V356" s="205">
        <v>1</v>
      </c>
      <c r="W356" s="205" t="s">
        <v>68</v>
      </c>
      <c r="X356" s="205" t="s">
        <v>69</v>
      </c>
      <c r="Y356" s="205" t="s">
        <v>648</v>
      </c>
      <c r="Z356" s="205" t="s">
        <v>649</v>
      </c>
      <c r="AA356" s="234" t="s">
        <v>650</v>
      </c>
      <c r="AB356" s="216">
        <v>46310</v>
      </c>
      <c r="AC356" s="205"/>
      <c r="AD356" s="230" t="s">
        <v>72</v>
      </c>
      <c r="AE356" s="126" t="s">
        <v>73</v>
      </c>
      <c r="AF356" s="127"/>
      <c r="AG356" s="128"/>
      <c r="AH356" s="129"/>
      <c r="AI356" s="129"/>
      <c r="AJ356" s="126" t="s">
        <v>73</v>
      </c>
      <c r="AK356" s="127"/>
      <c r="AL356" s="129"/>
      <c r="AM356" s="128"/>
      <c r="AN356" s="129"/>
      <c r="AO356" s="127" t="s">
        <v>79</v>
      </c>
      <c r="AP356" s="129"/>
      <c r="AQ356" s="183"/>
      <c r="AR356" s="183"/>
      <c r="AS356" s="183"/>
    </row>
    <row r="357" spans="1:45" customFormat="1" ht="30" hidden="1" customHeight="1">
      <c r="A357" s="204" t="s">
        <v>632</v>
      </c>
      <c r="B357" s="200" t="s">
        <v>2714</v>
      </c>
      <c r="C357" s="200" t="s">
        <v>2715</v>
      </c>
      <c r="D357" s="200" t="s">
        <v>2782</v>
      </c>
      <c r="E357" s="200" t="s">
        <v>2783</v>
      </c>
      <c r="F357" s="201" t="s">
        <v>2784</v>
      </c>
      <c r="G357" s="201" t="s">
        <v>2785</v>
      </c>
      <c r="H357" s="205" t="s">
        <v>2786</v>
      </c>
      <c r="I357" s="204" t="s">
        <v>2787</v>
      </c>
      <c r="J357" s="207" t="s">
        <v>2788</v>
      </c>
      <c r="K357" s="203" t="s">
        <v>2789</v>
      </c>
      <c r="L357" s="205" t="s">
        <v>90</v>
      </c>
      <c r="M357" s="205" t="s">
        <v>61</v>
      </c>
      <c r="N357" s="200" t="s">
        <v>62</v>
      </c>
      <c r="O357" s="200" t="s">
        <v>30833</v>
      </c>
      <c r="P357" s="200" t="s">
        <v>92</v>
      </c>
      <c r="Q357" s="200" t="s">
        <v>65</v>
      </c>
      <c r="R357" s="205" t="s">
        <v>2715</v>
      </c>
      <c r="S357" s="205" t="s">
        <v>2783</v>
      </c>
      <c r="T357" s="205" t="s">
        <v>646</v>
      </c>
      <c r="U357" s="208" t="s">
        <v>647</v>
      </c>
      <c r="V357" s="205">
        <v>0.95</v>
      </c>
      <c r="W357" s="205" t="s">
        <v>68</v>
      </c>
      <c r="X357" s="205" t="s">
        <v>69</v>
      </c>
      <c r="Y357" s="205" t="s">
        <v>648</v>
      </c>
      <c r="Z357" s="205" t="s">
        <v>649</v>
      </c>
      <c r="AA357" s="234" t="s">
        <v>650</v>
      </c>
      <c r="AB357" s="216">
        <v>46310</v>
      </c>
      <c r="AC357" s="205"/>
      <c r="AD357" s="230" t="s">
        <v>72</v>
      </c>
      <c r="AE357" s="126" t="s">
        <v>73</v>
      </c>
      <c r="AF357" s="127"/>
      <c r="AG357" s="128"/>
      <c r="AH357" s="129"/>
      <c r="AI357" s="129"/>
      <c r="AJ357" s="126" t="s">
        <v>73</v>
      </c>
      <c r="AK357" s="127"/>
      <c r="AL357" s="129"/>
      <c r="AM357" s="128"/>
      <c r="AN357" s="129"/>
      <c r="AO357" s="127" t="s">
        <v>79</v>
      </c>
      <c r="AP357" s="129"/>
      <c r="AQ357" s="183"/>
      <c r="AR357" s="183"/>
      <c r="AS357" s="183"/>
    </row>
    <row r="358" spans="1:45" customFormat="1" ht="30" hidden="1" customHeight="1">
      <c r="A358" s="204" t="s">
        <v>632</v>
      </c>
      <c r="B358" s="200" t="s">
        <v>2714</v>
      </c>
      <c r="C358" s="200" t="s">
        <v>2715</v>
      </c>
      <c r="D358" s="200" t="s">
        <v>2782</v>
      </c>
      <c r="E358" s="200" t="s">
        <v>2783</v>
      </c>
      <c r="F358" s="201" t="s">
        <v>2790</v>
      </c>
      <c r="G358" s="201" t="s">
        <v>2791</v>
      </c>
      <c r="H358" s="205" t="s">
        <v>2792</v>
      </c>
      <c r="I358" s="204" t="s">
        <v>2793</v>
      </c>
      <c r="J358" s="207" t="s">
        <v>2794</v>
      </c>
      <c r="K358" s="203" t="s">
        <v>2795</v>
      </c>
      <c r="L358" s="205" t="s">
        <v>60</v>
      </c>
      <c r="M358" s="205" t="s">
        <v>61</v>
      </c>
      <c r="N358" s="200" t="s">
        <v>62</v>
      </c>
      <c r="O358" s="200" t="s">
        <v>30833</v>
      </c>
      <c r="P358" s="200" t="s">
        <v>92</v>
      </c>
      <c r="Q358" s="200" t="s">
        <v>65</v>
      </c>
      <c r="R358" s="205" t="s">
        <v>2715</v>
      </c>
      <c r="S358" s="205" t="s">
        <v>2783</v>
      </c>
      <c r="T358" s="205" t="s">
        <v>657</v>
      </c>
      <c r="U358" s="208" t="s">
        <v>647</v>
      </c>
      <c r="V358" s="205">
        <v>1</v>
      </c>
      <c r="W358" s="205" t="s">
        <v>68</v>
      </c>
      <c r="X358" s="205" t="s">
        <v>69</v>
      </c>
      <c r="Y358" s="205" t="s">
        <v>648</v>
      </c>
      <c r="Z358" s="205" t="s">
        <v>649</v>
      </c>
      <c r="AA358" s="234" t="s">
        <v>650</v>
      </c>
      <c r="AB358" s="216">
        <v>46310</v>
      </c>
      <c r="AC358" s="205"/>
      <c r="AD358" s="230" t="s">
        <v>72</v>
      </c>
      <c r="AE358" s="126" t="s">
        <v>73</v>
      </c>
      <c r="AF358" s="127"/>
      <c r="AG358" s="128"/>
      <c r="AH358" s="129"/>
      <c r="AI358" s="129"/>
      <c r="AJ358" s="126" t="s">
        <v>73</v>
      </c>
      <c r="AK358" s="127"/>
      <c r="AL358" s="129"/>
      <c r="AM358" s="128"/>
      <c r="AN358" s="129"/>
      <c r="AO358" s="127" t="s">
        <v>79</v>
      </c>
      <c r="AP358" s="129"/>
      <c r="AQ358" s="183"/>
      <c r="AR358" s="183"/>
      <c r="AS358" s="183"/>
    </row>
    <row r="359" spans="1:45" customFormat="1" ht="30" hidden="1" customHeight="1">
      <c r="A359" s="204" t="s">
        <v>632</v>
      </c>
      <c r="B359" s="200" t="s">
        <v>2714</v>
      </c>
      <c r="C359" s="200" t="s">
        <v>2715</v>
      </c>
      <c r="D359" s="200" t="s">
        <v>2782</v>
      </c>
      <c r="E359" s="200" t="s">
        <v>2783</v>
      </c>
      <c r="F359" s="201" t="s">
        <v>2796</v>
      </c>
      <c r="G359" s="201" t="s">
        <v>2797</v>
      </c>
      <c r="H359" s="205" t="s">
        <v>2798</v>
      </c>
      <c r="I359" s="204" t="s">
        <v>2799</v>
      </c>
      <c r="J359" s="207" t="s">
        <v>2800</v>
      </c>
      <c r="K359" s="203" t="s">
        <v>2801</v>
      </c>
      <c r="L359" s="205" t="s">
        <v>60</v>
      </c>
      <c r="M359" s="205" t="s">
        <v>61</v>
      </c>
      <c r="N359" s="200" t="s">
        <v>62</v>
      </c>
      <c r="O359" s="200" t="s">
        <v>30833</v>
      </c>
      <c r="P359" s="200" t="s">
        <v>92</v>
      </c>
      <c r="Q359" s="200" t="s">
        <v>65</v>
      </c>
      <c r="R359" s="205" t="s">
        <v>2715</v>
      </c>
      <c r="S359" s="205" t="s">
        <v>2783</v>
      </c>
      <c r="T359" s="205" t="s">
        <v>66</v>
      </c>
      <c r="U359" s="208" t="s">
        <v>2802</v>
      </c>
      <c r="V359" s="205">
        <v>1</v>
      </c>
      <c r="W359" s="205" t="s">
        <v>68</v>
      </c>
      <c r="X359" s="205" t="s">
        <v>69</v>
      </c>
      <c r="Y359" s="205" t="s">
        <v>648</v>
      </c>
      <c r="Z359" s="205" t="s">
        <v>649</v>
      </c>
      <c r="AA359" s="234" t="s">
        <v>650</v>
      </c>
      <c r="AB359" s="216">
        <v>46310</v>
      </c>
      <c r="AC359" s="205"/>
      <c r="AD359" s="230" t="s">
        <v>72</v>
      </c>
      <c r="AE359" s="126" t="s">
        <v>73</v>
      </c>
      <c r="AF359" s="127"/>
      <c r="AG359" s="128"/>
      <c r="AH359" s="129"/>
      <c r="AI359" s="129"/>
      <c r="AJ359" s="126" t="s">
        <v>73</v>
      </c>
      <c r="AK359" s="127"/>
      <c r="AL359" s="129"/>
      <c r="AM359" s="128"/>
      <c r="AN359" s="129"/>
      <c r="AO359" s="127" t="s">
        <v>79</v>
      </c>
      <c r="AP359" s="129"/>
      <c r="AQ359" s="183"/>
      <c r="AR359" s="183"/>
      <c r="AS359" s="183"/>
    </row>
    <row r="360" spans="1:45" customFormat="1" ht="30" hidden="1" customHeight="1">
      <c r="A360" s="204" t="s">
        <v>632</v>
      </c>
      <c r="B360" s="200" t="s">
        <v>2714</v>
      </c>
      <c r="C360" s="200" t="s">
        <v>2715</v>
      </c>
      <c r="D360" s="200" t="s">
        <v>2803</v>
      </c>
      <c r="E360" s="200" t="s">
        <v>2804</v>
      </c>
      <c r="F360" s="201" t="s">
        <v>2805</v>
      </c>
      <c r="G360" s="201" t="s">
        <v>2806</v>
      </c>
      <c r="H360" s="205" t="s">
        <v>2807</v>
      </c>
      <c r="I360" s="204" t="s">
        <v>2808</v>
      </c>
      <c r="J360" s="207" t="s">
        <v>2809</v>
      </c>
      <c r="K360" s="203" t="s">
        <v>2810</v>
      </c>
      <c r="L360" s="205" t="s">
        <v>90</v>
      </c>
      <c r="M360" s="205" t="s">
        <v>61</v>
      </c>
      <c r="N360" s="200" t="s">
        <v>62</v>
      </c>
      <c r="O360" s="200" t="s">
        <v>30833</v>
      </c>
      <c r="P360" s="200" t="s">
        <v>92</v>
      </c>
      <c r="Q360" s="200" t="s">
        <v>65</v>
      </c>
      <c r="R360" s="205" t="s">
        <v>2715</v>
      </c>
      <c r="S360" s="205" t="s">
        <v>2804</v>
      </c>
      <c r="T360" s="205" t="s">
        <v>646</v>
      </c>
      <c r="U360" s="208" t="s">
        <v>647</v>
      </c>
      <c r="V360" s="205">
        <v>0.95</v>
      </c>
      <c r="W360" s="205" t="s">
        <v>68</v>
      </c>
      <c r="X360" s="205" t="s">
        <v>69</v>
      </c>
      <c r="Y360" s="205" t="s">
        <v>648</v>
      </c>
      <c r="Z360" s="205" t="s">
        <v>649</v>
      </c>
      <c r="AA360" s="234" t="s">
        <v>650</v>
      </c>
      <c r="AB360" s="216">
        <v>46310</v>
      </c>
      <c r="AC360" s="205"/>
      <c r="AD360" s="230" t="s">
        <v>72</v>
      </c>
      <c r="AE360" s="126" t="s">
        <v>73</v>
      </c>
      <c r="AF360" s="127"/>
      <c r="AG360" s="128"/>
      <c r="AH360" s="129"/>
      <c r="AI360" s="129"/>
      <c r="AJ360" s="126" t="s">
        <v>73</v>
      </c>
      <c r="AK360" s="127"/>
      <c r="AL360" s="129"/>
      <c r="AM360" s="128"/>
      <c r="AN360" s="129"/>
      <c r="AO360" s="127" t="s">
        <v>79</v>
      </c>
      <c r="AP360" s="129"/>
      <c r="AQ360" s="183"/>
      <c r="AR360" s="183"/>
      <c r="AS360" s="183"/>
    </row>
    <row r="361" spans="1:45" customFormat="1" ht="30" hidden="1" customHeight="1">
      <c r="A361" s="204" t="s">
        <v>632</v>
      </c>
      <c r="B361" s="200" t="s">
        <v>2714</v>
      </c>
      <c r="C361" s="200" t="s">
        <v>2715</v>
      </c>
      <c r="D361" s="200" t="s">
        <v>2803</v>
      </c>
      <c r="E361" s="200" t="s">
        <v>2804</v>
      </c>
      <c r="F361" s="201" t="s">
        <v>2811</v>
      </c>
      <c r="G361" s="201" t="s">
        <v>2812</v>
      </c>
      <c r="H361" s="205" t="s">
        <v>2813</v>
      </c>
      <c r="I361" s="204" t="s">
        <v>2814</v>
      </c>
      <c r="J361" s="207" t="s">
        <v>2815</v>
      </c>
      <c r="K361" s="203" t="s">
        <v>44352</v>
      </c>
      <c r="L361" s="205" t="s">
        <v>60</v>
      </c>
      <c r="M361" s="205" t="s">
        <v>61</v>
      </c>
      <c r="N361" s="200" t="s">
        <v>62</v>
      </c>
      <c r="O361" s="200" t="s">
        <v>30833</v>
      </c>
      <c r="P361" s="200" t="s">
        <v>92</v>
      </c>
      <c r="Q361" s="200" t="s">
        <v>65</v>
      </c>
      <c r="R361" s="205" t="s">
        <v>2715</v>
      </c>
      <c r="S361" s="205" t="s">
        <v>2804</v>
      </c>
      <c r="T361" s="205" t="s">
        <v>66</v>
      </c>
      <c r="U361" s="208" t="s">
        <v>2817</v>
      </c>
      <c r="V361" s="205">
        <v>1</v>
      </c>
      <c r="W361" s="205" t="s">
        <v>68</v>
      </c>
      <c r="X361" s="205" t="s">
        <v>69</v>
      </c>
      <c r="Y361" s="205" t="s">
        <v>648</v>
      </c>
      <c r="Z361" s="205" t="s">
        <v>649</v>
      </c>
      <c r="AA361" s="234" t="s">
        <v>650</v>
      </c>
      <c r="AB361" s="216">
        <v>46310</v>
      </c>
      <c r="AC361" s="205"/>
      <c r="AD361" s="230" t="s">
        <v>72</v>
      </c>
      <c r="AE361" s="126" t="s">
        <v>73</v>
      </c>
      <c r="AF361" s="127"/>
      <c r="AG361" s="128"/>
      <c r="AH361" s="129"/>
      <c r="AI361" s="129"/>
      <c r="AJ361" s="126" t="s">
        <v>73</v>
      </c>
      <c r="AK361" s="127"/>
      <c r="AL361" s="129"/>
      <c r="AM361" s="128"/>
      <c r="AN361" s="129"/>
      <c r="AO361" s="127" t="s">
        <v>79</v>
      </c>
      <c r="AP361" s="129"/>
      <c r="AQ361" s="183"/>
      <c r="AR361" s="183"/>
      <c r="AS361" s="183"/>
    </row>
    <row r="362" spans="1:45" customFormat="1" ht="30" hidden="1" customHeight="1">
      <c r="A362" s="204" t="s">
        <v>632</v>
      </c>
      <c r="B362" s="200" t="s">
        <v>2714</v>
      </c>
      <c r="C362" s="200" t="s">
        <v>2715</v>
      </c>
      <c r="D362" s="200" t="s">
        <v>2803</v>
      </c>
      <c r="E362" s="200" t="s">
        <v>2804</v>
      </c>
      <c r="F362" s="201" t="s">
        <v>2818</v>
      </c>
      <c r="G362" s="201" t="s">
        <v>2819</v>
      </c>
      <c r="H362" s="205" t="s">
        <v>2820</v>
      </c>
      <c r="I362" s="204" t="s">
        <v>2821</v>
      </c>
      <c r="J362" s="207" t="s">
        <v>2822</v>
      </c>
      <c r="K362" s="203" t="s">
        <v>2823</v>
      </c>
      <c r="L362" s="205" t="s">
        <v>60</v>
      </c>
      <c r="M362" s="205" t="s">
        <v>61</v>
      </c>
      <c r="N362" s="200" t="s">
        <v>62</v>
      </c>
      <c r="O362" s="200" t="s">
        <v>30833</v>
      </c>
      <c r="P362" s="200" t="s">
        <v>92</v>
      </c>
      <c r="Q362" s="200" t="s">
        <v>65</v>
      </c>
      <c r="R362" s="205" t="s">
        <v>2715</v>
      </c>
      <c r="S362" s="205" t="s">
        <v>2804</v>
      </c>
      <c r="T362" s="205" t="s">
        <v>741</v>
      </c>
      <c r="U362" s="208" t="s">
        <v>2824</v>
      </c>
      <c r="V362" s="205">
        <v>1</v>
      </c>
      <c r="W362" s="205" t="s">
        <v>68</v>
      </c>
      <c r="X362" s="205" t="s">
        <v>69</v>
      </c>
      <c r="Y362" s="205" t="s">
        <v>648</v>
      </c>
      <c r="Z362" s="205" t="s">
        <v>649</v>
      </c>
      <c r="AA362" s="234" t="s">
        <v>650</v>
      </c>
      <c r="AB362" s="216">
        <v>46310</v>
      </c>
      <c r="AC362" s="205"/>
      <c r="AD362" s="230" t="s">
        <v>72</v>
      </c>
      <c r="AE362" s="126" t="s">
        <v>73</v>
      </c>
      <c r="AF362" s="127"/>
      <c r="AG362" s="128"/>
      <c r="AH362" s="129"/>
      <c r="AI362" s="129"/>
      <c r="AJ362" s="126" t="s">
        <v>73</v>
      </c>
      <c r="AK362" s="127"/>
      <c r="AL362" s="129"/>
      <c r="AM362" s="128"/>
      <c r="AN362" s="129"/>
      <c r="AO362" s="127" t="s">
        <v>79</v>
      </c>
      <c r="AP362" s="129"/>
      <c r="AQ362" s="183"/>
      <c r="AR362" s="183"/>
      <c r="AS362" s="183"/>
    </row>
    <row r="363" spans="1:45" customFormat="1" ht="30" hidden="1" customHeight="1">
      <c r="A363" s="204" t="s">
        <v>632</v>
      </c>
      <c r="B363" s="200" t="s">
        <v>2714</v>
      </c>
      <c r="C363" s="200" t="s">
        <v>2715</v>
      </c>
      <c r="D363" s="200" t="s">
        <v>2825</v>
      </c>
      <c r="E363" s="200" t="s">
        <v>2826</v>
      </c>
      <c r="F363" s="201" t="s">
        <v>2827</v>
      </c>
      <c r="G363" s="201" t="s">
        <v>2828</v>
      </c>
      <c r="H363" s="205" t="s">
        <v>2829</v>
      </c>
      <c r="I363" s="204" t="s">
        <v>2830</v>
      </c>
      <c r="J363" s="207" t="s">
        <v>2831</v>
      </c>
      <c r="K363" s="203" t="s">
        <v>2832</v>
      </c>
      <c r="L363" s="205" t="s">
        <v>90</v>
      </c>
      <c r="M363" s="205" t="s">
        <v>61</v>
      </c>
      <c r="N363" s="200" t="s">
        <v>62</v>
      </c>
      <c r="O363" s="200" t="s">
        <v>30833</v>
      </c>
      <c r="P363" s="200" t="s">
        <v>92</v>
      </c>
      <c r="Q363" s="200" t="s">
        <v>65</v>
      </c>
      <c r="R363" s="205" t="s">
        <v>2715</v>
      </c>
      <c r="S363" s="205" t="s">
        <v>2826</v>
      </c>
      <c r="T363" s="205" t="s">
        <v>646</v>
      </c>
      <c r="U363" s="208" t="s">
        <v>647</v>
      </c>
      <c r="V363" s="205">
        <v>0.95</v>
      </c>
      <c r="W363" s="205" t="s">
        <v>68</v>
      </c>
      <c r="X363" s="205" t="s">
        <v>69</v>
      </c>
      <c r="Y363" s="205" t="s">
        <v>648</v>
      </c>
      <c r="Z363" s="205" t="s">
        <v>649</v>
      </c>
      <c r="AA363" s="234" t="s">
        <v>650</v>
      </c>
      <c r="AB363" s="216">
        <v>46310</v>
      </c>
      <c r="AC363" s="205"/>
      <c r="AD363" s="230" t="s">
        <v>72</v>
      </c>
      <c r="AE363" s="126" t="s">
        <v>73</v>
      </c>
      <c r="AF363" s="127"/>
      <c r="AG363" s="128"/>
      <c r="AH363" s="129"/>
      <c r="AI363" s="129"/>
      <c r="AJ363" s="126" t="s">
        <v>73</v>
      </c>
      <c r="AK363" s="127"/>
      <c r="AL363" s="129"/>
      <c r="AM363" s="128"/>
      <c r="AN363" s="129"/>
      <c r="AO363" s="127" t="s">
        <v>79</v>
      </c>
      <c r="AP363" s="129"/>
      <c r="AQ363" s="183"/>
      <c r="AR363" s="183"/>
      <c r="AS363" s="183"/>
    </row>
    <row r="364" spans="1:45" customFormat="1" ht="30" hidden="1" customHeight="1">
      <c r="A364" s="204" t="s">
        <v>632</v>
      </c>
      <c r="B364" s="200" t="s">
        <v>2714</v>
      </c>
      <c r="C364" s="200" t="s">
        <v>2715</v>
      </c>
      <c r="D364" s="200" t="s">
        <v>2825</v>
      </c>
      <c r="E364" s="200" t="s">
        <v>2826</v>
      </c>
      <c r="F364" s="201" t="s">
        <v>2833</v>
      </c>
      <c r="G364" s="201" t="s">
        <v>2834</v>
      </c>
      <c r="H364" s="205" t="s">
        <v>2835</v>
      </c>
      <c r="I364" s="204" t="s">
        <v>2836</v>
      </c>
      <c r="J364" s="207" t="s">
        <v>2837</v>
      </c>
      <c r="K364" s="203" t="s">
        <v>44353</v>
      </c>
      <c r="L364" s="205" t="s">
        <v>60</v>
      </c>
      <c r="M364" s="205" t="s">
        <v>61</v>
      </c>
      <c r="N364" s="200" t="s">
        <v>62</v>
      </c>
      <c r="O364" s="200" t="s">
        <v>30833</v>
      </c>
      <c r="P364" s="200" t="s">
        <v>92</v>
      </c>
      <c r="Q364" s="200" t="s">
        <v>65</v>
      </c>
      <c r="R364" s="205" t="s">
        <v>2715</v>
      </c>
      <c r="S364" s="205" t="s">
        <v>2826</v>
      </c>
      <c r="T364" s="205" t="s">
        <v>66</v>
      </c>
      <c r="U364" s="208" t="s">
        <v>2839</v>
      </c>
      <c r="V364" s="205">
        <v>1</v>
      </c>
      <c r="W364" s="205" t="s">
        <v>68</v>
      </c>
      <c r="X364" s="205" t="s">
        <v>69</v>
      </c>
      <c r="Y364" s="205" t="s">
        <v>648</v>
      </c>
      <c r="Z364" s="205" t="s">
        <v>649</v>
      </c>
      <c r="AA364" s="234" t="s">
        <v>650</v>
      </c>
      <c r="AB364" s="216">
        <v>46310</v>
      </c>
      <c r="AC364" s="205"/>
      <c r="AD364" s="230" t="s">
        <v>72</v>
      </c>
      <c r="AE364" s="126" t="s">
        <v>73</v>
      </c>
      <c r="AF364" s="127"/>
      <c r="AG364" s="128"/>
      <c r="AH364" s="129"/>
      <c r="AI364" s="129"/>
      <c r="AJ364" s="126" t="s">
        <v>73</v>
      </c>
      <c r="AK364" s="127"/>
      <c r="AL364" s="129"/>
      <c r="AM364" s="128"/>
      <c r="AN364" s="129"/>
      <c r="AO364" s="127" t="s">
        <v>79</v>
      </c>
      <c r="AP364" s="129"/>
      <c r="AQ364" s="183"/>
      <c r="AR364" s="183"/>
      <c r="AS364" s="183"/>
    </row>
    <row r="365" spans="1:45" customFormat="1" ht="30" hidden="1" customHeight="1">
      <c r="A365" s="204" t="s">
        <v>632</v>
      </c>
      <c r="B365" s="200" t="s">
        <v>2714</v>
      </c>
      <c r="C365" s="200" t="s">
        <v>2715</v>
      </c>
      <c r="D365" s="200" t="s">
        <v>2825</v>
      </c>
      <c r="E365" s="200" t="s">
        <v>2826</v>
      </c>
      <c r="F365" s="201" t="s">
        <v>2840</v>
      </c>
      <c r="G365" s="201" t="s">
        <v>2841</v>
      </c>
      <c r="H365" s="205" t="s">
        <v>2842</v>
      </c>
      <c r="I365" s="204" t="s">
        <v>2843</v>
      </c>
      <c r="J365" s="207" t="s">
        <v>2844</v>
      </c>
      <c r="K365" s="203" t="s">
        <v>2845</v>
      </c>
      <c r="L365" s="205" t="s">
        <v>60</v>
      </c>
      <c r="M365" s="205" t="s">
        <v>61</v>
      </c>
      <c r="N365" s="200" t="s">
        <v>62</v>
      </c>
      <c r="O365" s="200" t="s">
        <v>30833</v>
      </c>
      <c r="P365" s="200" t="s">
        <v>92</v>
      </c>
      <c r="Q365" s="200" t="s">
        <v>65</v>
      </c>
      <c r="R365" s="205" t="s">
        <v>2715</v>
      </c>
      <c r="S365" s="205" t="s">
        <v>2826</v>
      </c>
      <c r="T365" s="205" t="s">
        <v>741</v>
      </c>
      <c r="U365" s="208" t="s">
        <v>2846</v>
      </c>
      <c r="V365" s="205">
        <v>1</v>
      </c>
      <c r="W365" s="205" t="s">
        <v>68</v>
      </c>
      <c r="X365" s="205" t="s">
        <v>69</v>
      </c>
      <c r="Y365" s="205" t="s">
        <v>648</v>
      </c>
      <c r="Z365" s="205" t="s">
        <v>649</v>
      </c>
      <c r="AA365" s="234" t="s">
        <v>650</v>
      </c>
      <c r="AB365" s="216">
        <v>46310</v>
      </c>
      <c r="AC365" s="205"/>
      <c r="AD365" s="230" t="s">
        <v>72</v>
      </c>
      <c r="AE365" s="126" t="s">
        <v>73</v>
      </c>
      <c r="AF365" s="127"/>
      <c r="AG365" s="128"/>
      <c r="AH365" s="129"/>
      <c r="AI365" s="129"/>
      <c r="AJ365" s="126" t="s">
        <v>73</v>
      </c>
      <c r="AK365" s="127"/>
      <c r="AL365" s="129"/>
      <c r="AM365" s="128"/>
      <c r="AN365" s="129"/>
      <c r="AO365" s="127" t="s">
        <v>79</v>
      </c>
      <c r="AP365" s="129"/>
      <c r="AQ365" s="183"/>
      <c r="AR365" s="183"/>
      <c r="AS365" s="183"/>
    </row>
    <row r="366" spans="1:45" customFormat="1" ht="30" hidden="1" customHeight="1">
      <c r="A366" s="204" t="s">
        <v>632</v>
      </c>
      <c r="B366" s="200" t="s">
        <v>2714</v>
      </c>
      <c r="C366" s="200" t="s">
        <v>2715</v>
      </c>
      <c r="D366" s="200" t="s">
        <v>2847</v>
      </c>
      <c r="E366" s="200" t="s">
        <v>2848</v>
      </c>
      <c r="F366" s="201" t="s">
        <v>2849</v>
      </c>
      <c r="G366" s="201" t="s">
        <v>2850</v>
      </c>
      <c r="H366" s="205" t="s">
        <v>2851</v>
      </c>
      <c r="I366" s="204" t="s">
        <v>2852</v>
      </c>
      <c r="J366" s="207" t="s">
        <v>2853</v>
      </c>
      <c r="K366" s="203" t="s">
        <v>2854</v>
      </c>
      <c r="L366" s="205" t="s">
        <v>90</v>
      </c>
      <c r="M366" s="205" t="s">
        <v>61</v>
      </c>
      <c r="N366" s="200" t="s">
        <v>62</v>
      </c>
      <c r="O366" s="200" t="s">
        <v>30833</v>
      </c>
      <c r="P366" s="200" t="s">
        <v>92</v>
      </c>
      <c r="Q366" s="200" t="s">
        <v>65</v>
      </c>
      <c r="R366" s="205" t="s">
        <v>2715</v>
      </c>
      <c r="S366" s="205" t="s">
        <v>2848</v>
      </c>
      <c r="T366" s="205" t="s">
        <v>646</v>
      </c>
      <c r="U366" s="208" t="s">
        <v>647</v>
      </c>
      <c r="V366" s="205">
        <v>0.95</v>
      </c>
      <c r="W366" s="205" t="s">
        <v>68</v>
      </c>
      <c r="X366" s="205" t="s">
        <v>69</v>
      </c>
      <c r="Y366" s="205" t="s">
        <v>648</v>
      </c>
      <c r="Z366" s="205" t="s">
        <v>649</v>
      </c>
      <c r="AA366" s="234" t="s">
        <v>650</v>
      </c>
      <c r="AB366" s="216">
        <v>46310</v>
      </c>
      <c r="AC366" s="205"/>
      <c r="AD366" s="230" t="s">
        <v>72</v>
      </c>
      <c r="AE366" s="126" t="s">
        <v>73</v>
      </c>
      <c r="AF366" s="127"/>
      <c r="AG366" s="128"/>
      <c r="AH366" s="129"/>
      <c r="AI366" s="129"/>
      <c r="AJ366" s="126" t="s">
        <v>73</v>
      </c>
      <c r="AK366" s="127"/>
      <c r="AL366" s="129"/>
      <c r="AM366" s="128"/>
      <c r="AN366" s="129"/>
      <c r="AO366" s="127" t="s">
        <v>79</v>
      </c>
      <c r="AP366" s="129"/>
      <c r="AQ366" s="183"/>
      <c r="AR366" s="183"/>
      <c r="AS366" s="183"/>
    </row>
    <row r="367" spans="1:45" customFormat="1" ht="30" hidden="1" customHeight="1">
      <c r="A367" s="204" t="s">
        <v>632</v>
      </c>
      <c r="B367" s="200" t="s">
        <v>2714</v>
      </c>
      <c r="C367" s="200" t="s">
        <v>2715</v>
      </c>
      <c r="D367" s="200" t="s">
        <v>2847</v>
      </c>
      <c r="E367" s="200" t="s">
        <v>2848</v>
      </c>
      <c r="F367" s="201" t="s">
        <v>2855</v>
      </c>
      <c r="G367" s="201" t="s">
        <v>2856</v>
      </c>
      <c r="H367" s="205" t="s">
        <v>2857</v>
      </c>
      <c r="I367" s="204" t="s">
        <v>2858</v>
      </c>
      <c r="J367" s="207" t="s">
        <v>2859</v>
      </c>
      <c r="K367" s="203" t="s">
        <v>44354</v>
      </c>
      <c r="L367" s="205" t="s">
        <v>60</v>
      </c>
      <c r="M367" s="205" t="s">
        <v>61</v>
      </c>
      <c r="N367" s="200" t="s">
        <v>62</v>
      </c>
      <c r="O367" s="200" t="s">
        <v>30833</v>
      </c>
      <c r="P367" s="200" t="s">
        <v>92</v>
      </c>
      <c r="Q367" s="200" t="s">
        <v>65</v>
      </c>
      <c r="R367" s="205" t="s">
        <v>2715</v>
      </c>
      <c r="S367" s="205" t="s">
        <v>2848</v>
      </c>
      <c r="T367" s="205" t="s">
        <v>66</v>
      </c>
      <c r="U367" s="208" t="s">
        <v>2861</v>
      </c>
      <c r="V367" s="205">
        <v>1</v>
      </c>
      <c r="W367" s="205" t="s">
        <v>68</v>
      </c>
      <c r="X367" s="205" t="s">
        <v>69</v>
      </c>
      <c r="Y367" s="205" t="s">
        <v>648</v>
      </c>
      <c r="Z367" s="205" t="s">
        <v>649</v>
      </c>
      <c r="AA367" s="234" t="s">
        <v>650</v>
      </c>
      <c r="AB367" s="216">
        <v>46310</v>
      </c>
      <c r="AC367" s="205"/>
      <c r="AD367" s="230" t="s">
        <v>72</v>
      </c>
      <c r="AE367" s="126" t="s">
        <v>73</v>
      </c>
      <c r="AF367" s="127"/>
      <c r="AG367" s="128"/>
      <c r="AH367" s="129"/>
      <c r="AI367" s="129"/>
      <c r="AJ367" s="126" t="s">
        <v>73</v>
      </c>
      <c r="AK367" s="127"/>
      <c r="AL367" s="129"/>
      <c r="AM367" s="128"/>
      <c r="AN367" s="129"/>
      <c r="AO367" s="127" t="s">
        <v>79</v>
      </c>
      <c r="AP367" s="129"/>
      <c r="AQ367" s="183"/>
      <c r="AR367" s="183"/>
      <c r="AS367" s="183"/>
    </row>
    <row r="368" spans="1:45" customFormat="1" ht="30" hidden="1" customHeight="1">
      <c r="A368" s="204" t="s">
        <v>632</v>
      </c>
      <c r="B368" s="200" t="s">
        <v>2714</v>
      </c>
      <c r="C368" s="200" t="s">
        <v>2715</v>
      </c>
      <c r="D368" s="200" t="s">
        <v>2847</v>
      </c>
      <c r="E368" s="200" t="s">
        <v>2848</v>
      </c>
      <c r="F368" s="201" t="s">
        <v>2862</v>
      </c>
      <c r="G368" s="201" t="s">
        <v>2863</v>
      </c>
      <c r="H368" s="205" t="s">
        <v>2864</v>
      </c>
      <c r="I368" s="204" t="s">
        <v>2865</v>
      </c>
      <c r="J368" s="207" t="s">
        <v>2866</v>
      </c>
      <c r="K368" s="203" t="s">
        <v>2867</v>
      </c>
      <c r="L368" s="205" t="s">
        <v>60</v>
      </c>
      <c r="M368" s="205" t="s">
        <v>61</v>
      </c>
      <c r="N368" s="200" t="s">
        <v>62</v>
      </c>
      <c r="O368" s="200" t="s">
        <v>30833</v>
      </c>
      <c r="P368" s="200" t="s">
        <v>92</v>
      </c>
      <c r="Q368" s="200" t="s">
        <v>65</v>
      </c>
      <c r="R368" s="205" t="s">
        <v>2715</v>
      </c>
      <c r="S368" s="205" t="s">
        <v>2848</v>
      </c>
      <c r="T368" s="205" t="s">
        <v>741</v>
      </c>
      <c r="U368" s="208" t="s">
        <v>2868</v>
      </c>
      <c r="V368" s="205">
        <v>1</v>
      </c>
      <c r="W368" s="205" t="s">
        <v>68</v>
      </c>
      <c r="X368" s="205" t="s">
        <v>69</v>
      </c>
      <c r="Y368" s="205" t="s">
        <v>648</v>
      </c>
      <c r="Z368" s="205" t="s">
        <v>649</v>
      </c>
      <c r="AA368" s="234" t="s">
        <v>71</v>
      </c>
      <c r="AB368" s="217">
        <v>46240</v>
      </c>
      <c r="AC368" s="205"/>
      <c r="AD368" s="230" t="s">
        <v>72</v>
      </c>
      <c r="AE368" s="126" t="s">
        <v>73</v>
      </c>
      <c r="AF368" s="127"/>
      <c r="AG368" s="128"/>
      <c r="AH368" s="129"/>
      <c r="AI368" s="129"/>
      <c r="AJ368" s="126" t="s">
        <v>73</v>
      </c>
      <c r="AK368" s="127"/>
      <c r="AL368" s="129"/>
      <c r="AM368" s="128"/>
      <c r="AN368" s="129"/>
      <c r="AO368" s="127" t="s">
        <v>79</v>
      </c>
      <c r="AP368" s="129"/>
      <c r="AQ368" s="183"/>
      <c r="AR368" s="183"/>
      <c r="AS368" s="183"/>
    </row>
    <row r="369" spans="1:45" customFormat="1" ht="30" hidden="1" customHeight="1">
      <c r="A369" s="204" t="s">
        <v>632</v>
      </c>
      <c r="B369" s="200" t="s">
        <v>2869</v>
      </c>
      <c r="C369" s="200" t="s">
        <v>2870</v>
      </c>
      <c r="D369" s="200" t="s">
        <v>2871</v>
      </c>
      <c r="E369" s="200" t="s">
        <v>2872</v>
      </c>
      <c r="F369" s="201" t="s">
        <v>2873</v>
      </c>
      <c r="G369" s="201" t="s">
        <v>2874</v>
      </c>
      <c r="H369" s="205" t="s">
        <v>2875</v>
      </c>
      <c r="I369" s="204" t="s">
        <v>2876</v>
      </c>
      <c r="J369" s="207" t="s">
        <v>2877</v>
      </c>
      <c r="K369" s="203" t="s">
        <v>2878</v>
      </c>
      <c r="L369" s="205" t="s">
        <v>90</v>
      </c>
      <c r="M369" s="205" t="s">
        <v>61</v>
      </c>
      <c r="N369" s="200" t="s">
        <v>62</v>
      </c>
      <c r="O369" s="200" t="s">
        <v>30833</v>
      </c>
      <c r="P369" s="200" t="s">
        <v>92</v>
      </c>
      <c r="Q369" s="200" t="s">
        <v>65</v>
      </c>
      <c r="R369" s="205" t="s">
        <v>2870</v>
      </c>
      <c r="S369" s="205" t="s">
        <v>2872</v>
      </c>
      <c r="T369" s="205" t="s">
        <v>646</v>
      </c>
      <c r="U369" s="208" t="s">
        <v>647</v>
      </c>
      <c r="V369" s="205">
        <v>0.95</v>
      </c>
      <c r="W369" s="205" t="s">
        <v>68</v>
      </c>
      <c r="X369" s="205" t="s">
        <v>69</v>
      </c>
      <c r="Y369" s="205" t="s">
        <v>648</v>
      </c>
      <c r="Z369" s="205" t="s">
        <v>649</v>
      </c>
      <c r="AA369" s="234" t="s">
        <v>650</v>
      </c>
      <c r="AB369" s="216">
        <v>46310</v>
      </c>
      <c r="AC369" s="205"/>
      <c r="AD369" s="230" t="s">
        <v>72</v>
      </c>
      <c r="AE369" s="126" t="s">
        <v>73</v>
      </c>
      <c r="AF369" s="127"/>
      <c r="AG369" s="128"/>
      <c r="AH369" s="129"/>
      <c r="AI369" s="129"/>
      <c r="AJ369" s="126" t="s">
        <v>73</v>
      </c>
      <c r="AK369" s="127"/>
      <c r="AL369" s="129"/>
      <c r="AM369" s="128"/>
      <c r="AN369" s="129"/>
      <c r="AO369" s="127" t="s">
        <v>79</v>
      </c>
      <c r="AP369" s="129"/>
      <c r="AQ369" s="183"/>
      <c r="AR369" s="183"/>
      <c r="AS369" s="183"/>
    </row>
    <row r="370" spans="1:45" customFormat="1" ht="30" hidden="1" customHeight="1">
      <c r="A370" s="204" t="s">
        <v>632</v>
      </c>
      <c r="B370" s="200" t="s">
        <v>2869</v>
      </c>
      <c r="C370" s="200" t="s">
        <v>2870</v>
      </c>
      <c r="D370" s="200" t="s">
        <v>2871</v>
      </c>
      <c r="E370" s="200" t="s">
        <v>2872</v>
      </c>
      <c r="F370" s="201" t="s">
        <v>2879</v>
      </c>
      <c r="G370" s="201" t="s">
        <v>2880</v>
      </c>
      <c r="H370" s="205" t="s">
        <v>2881</v>
      </c>
      <c r="I370" s="204" t="s">
        <v>2882</v>
      </c>
      <c r="J370" s="207" t="s">
        <v>2883</v>
      </c>
      <c r="K370" s="203" t="s">
        <v>2884</v>
      </c>
      <c r="L370" s="205" t="s">
        <v>60</v>
      </c>
      <c r="M370" s="205" t="s">
        <v>61</v>
      </c>
      <c r="N370" s="200" t="s">
        <v>62</v>
      </c>
      <c r="O370" s="200" t="s">
        <v>30833</v>
      </c>
      <c r="P370" s="200" t="s">
        <v>92</v>
      </c>
      <c r="Q370" s="200" t="s">
        <v>65</v>
      </c>
      <c r="R370" s="205" t="s">
        <v>2870</v>
      </c>
      <c r="S370" s="205" t="s">
        <v>2872</v>
      </c>
      <c r="T370" s="205" t="s">
        <v>657</v>
      </c>
      <c r="U370" s="208" t="s">
        <v>647</v>
      </c>
      <c r="V370" s="205">
        <v>1</v>
      </c>
      <c r="W370" s="205" t="s">
        <v>68</v>
      </c>
      <c r="X370" s="205" t="s">
        <v>69</v>
      </c>
      <c r="Y370" s="205" t="s">
        <v>648</v>
      </c>
      <c r="Z370" s="205" t="s">
        <v>649</v>
      </c>
      <c r="AA370" s="234" t="s">
        <v>650</v>
      </c>
      <c r="AB370" s="216">
        <v>46310</v>
      </c>
      <c r="AC370" s="205"/>
      <c r="AD370" s="230" t="s">
        <v>72</v>
      </c>
      <c r="AE370" s="126" t="s">
        <v>73</v>
      </c>
      <c r="AF370" s="127"/>
      <c r="AG370" s="128"/>
      <c r="AH370" s="129"/>
      <c r="AI370" s="129"/>
      <c r="AJ370" s="126" t="s">
        <v>73</v>
      </c>
      <c r="AK370" s="127"/>
      <c r="AL370" s="129"/>
      <c r="AM370" s="128"/>
      <c r="AN370" s="129"/>
      <c r="AO370" s="127" t="s">
        <v>79</v>
      </c>
      <c r="AP370" s="129"/>
      <c r="AQ370" s="183"/>
      <c r="AR370" s="183"/>
      <c r="AS370" s="183"/>
    </row>
    <row r="371" spans="1:45" customFormat="1" ht="30" hidden="1" customHeight="1">
      <c r="A371" s="204" t="s">
        <v>632</v>
      </c>
      <c r="B371" s="200" t="s">
        <v>2869</v>
      </c>
      <c r="C371" s="200" t="s">
        <v>2870</v>
      </c>
      <c r="D371" s="200" t="s">
        <v>2885</v>
      </c>
      <c r="E371" s="200" t="s">
        <v>2886</v>
      </c>
      <c r="F371" s="201" t="s">
        <v>2887</v>
      </c>
      <c r="G371" s="201" t="s">
        <v>2888</v>
      </c>
      <c r="H371" s="205" t="s">
        <v>2889</v>
      </c>
      <c r="I371" s="204" t="s">
        <v>2890</v>
      </c>
      <c r="J371" s="207" t="s">
        <v>2891</v>
      </c>
      <c r="K371" s="203" t="s">
        <v>2892</v>
      </c>
      <c r="L371" s="205" t="s">
        <v>90</v>
      </c>
      <c r="M371" s="205" t="s">
        <v>61</v>
      </c>
      <c r="N371" s="200" t="s">
        <v>62</v>
      </c>
      <c r="O371" s="200" t="s">
        <v>30833</v>
      </c>
      <c r="P371" s="200" t="s">
        <v>92</v>
      </c>
      <c r="Q371" s="200" t="s">
        <v>65</v>
      </c>
      <c r="R371" s="205" t="s">
        <v>2870</v>
      </c>
      <c r="S371" s="205" t="s">
        <v>2886</v>
      </c>
      <c r="T371" s="205" t="s">
        <v>646</v>
      </c>
      <c r="U371" s="208" t="s">
        <v>647</v>
      </c>
      <c r="V371" s="205">
        <v>0.95</v>
      </c>
      <c r="W371" s="205" t="s">
        <v>68</v>
      </c>
      <c r="X371" s="205" t="s">
        <v>69</v>
      </c>
      <c r="Y371" s="205" t="s">
        <v>648</v>
      </c>
      <c r="Z371" s="205" t="s">
        <v>649</v>
      </c>
      <c r="AA371" s="234" t="s">
        <v>650</v>
      </c>
      <c r="AB371" s="216">
        <v>46310</v>
      </c>
      <c r="AC371" s="205"/>
      <c r="AD371" s="230" t="s">
        <v>72</v>
      </c>
      <c r="AE371" s="126" t="s">
        <v>73</v>
      </c>
      <c r="AF371" s="127"/>
      <c r="AG371" s="128"/>
      <c r="AH371" s="129"/>
      <c r="AI371" s="129"/>
      <c r="AJ371" s="126" t="s">
        <v>73</v>
      </c>
      <c r="AK371" s="127"/>
      <c r="AL371" s="129"/>
      <c r="AM371" s="128"/>
      <c r="AN371" s="129"/>
      <c r="AO371" s="127" t="s">
        <v>79</v>
      </c>
      <c r="AP371" s="129"/>
      <c r="AQ371" s="183"/>
      <c r="AR371" s="183"/>
      <c r="AS371" s="183"/>
    </row>
    <row r="372" spans="1:45" customFormat="1" ht="30" hidden="1" customHeight="1">
      <c r="A372" s="204" t="s">
        <v>632</v>
      </c>
      <c r="B372" s="200" t="s">
        <v>2869</v>
      </c>
      <c r="C372" s="200" t="s">
        <v>2870</v>
      </c>
      <c r="D372" s="200" t="s">
        <v>2885</v>
      </c>
      <c r="E372" s="200" t="s">
        <v>2886</v>
      </c>
      <c r="F372" s="201" t="s">
        <v>2893</v>
      </c>
      <c r="G372" s="201" t="s">
        <v>2894</v>
      </c>
      <c r="H372" s="205" t="s">
        <v>2895</v>
      </c>
      <c r="I372" s="204" t="s">
        <v>2896</v>
      </c>
      <c r="J372" s="207" t="s">
        <v>2897</v>
      </c>
      <c r="K372" s="203" t="s">
        <v>2898</v>
      </c>
      <c r="L372" s="205" t="s">
        <v>60</v>
      </c>
      <c r="M372" s="205" t="s">
        <v>61</v>
      </c>
      <c r="N372" s="200" t="s">
        <v>62</v>
      </c>
      <c r="O372" s="200" t="s">
        <v>30833</v>
      </c>
      <c r="P372" s="200" t="s">
        <v>92</v>
      </c>
      <c r="Q372" s="200" t="s">
        <v>65</v>
      </c>
      <c r="R372" s="205" t="s">
        <v>2870</v>
      </c>
      <c r="S372" s="205" t="s">
        <v>2886</v>
      </c>
      <c r="T372" s="205" t="s">
        <v>657</v>
      </c>
      <c r="U372" s="208" t="s">
        <v>647</v>
      </c>
      <c r="V372" s="205">
        <v>1</v>
      </c>
      <c r="W372" s="205" t="s">
        <v>68</v>
      </c>
      <c r="X372" s="205" t="s">
        <v>69</v>
      </c>
      <c r="Y372" s="205" t="s">
        <v>648</v>
      </c>
      <c r="Z372" s="205" t="s">
        <v>649</v>
      </c>
      <c r="AA372" s="234" t="s">
        <v>650</v>
      </c>
      <c r="AB372" s="216">
        <v>46310</v>
      </c>
      <c r="AC372" s="205"/>
      <c r="AD372" s="230" t="s">
        <v>72</v>
      </c>
      <c r="AE372" s="126" t="s">
        <v>73</v>
      </c>
      <c r="AF372" s="127"/>
      <c r="AG372" s="128"/>
      <c r="AH372" s="129"/>
      <c r="AI372" s="129"/>
      <c r="AJ372" s="126" t="s">
        <v>73</v>
      </c>
      <c r="AK372" s="127"/>
      <c r="AL372" s="129"/>
      <c r="AM372" s="128"/>
      <c r="AN372" s="129"/>
      <c r="AO372" s="127" t="s">
        <v>79</v>
      </c>
      <c r="AP372" s="129"/>
      <c r="AQ372" s="183"/>
      <c r="AR372" s="183"/>
      <c r="AS372" s="183"/>
    </row>
    <row r="373" spans="1:45" customFormat="1" ht="30" hidden="1" customHeight="1">
      <c r="A373" s="204" t="s">
        <v>632</v>
      </c>
      <c r="B373" s="200" t="s">
        <v>2899</v>
      </c>
      <c r="C373" s="200" t="s">
        <v>2900</v>
      </c>
      <c r="D373" s="200" t="s">
        <v>2901</v>
      </c>
      <c r="E373" s="200" t="s">
        <v>2902</v>
      </c>
      <c r="F373" s="201" t="s">
        <v>2903</v>
      </c>
      <c r="G373" s="201" t="s">
        <v>2904</v>
      </c>
      <c r="H373" s="205" t="s">
        <v>2905</v>
      </c>
      <c r="I373" s="204" t="s">
        <v>2906</v>
      </c>
      <c r="J373" s="207" t="s">
        <v>2907</v>
      </c>
      <c r="K373" s="203" t="s">
        <v>2908</v>
      </c>
      <c r="L373" s="205" t="s">
        <v>60</v>
      </c>
      <c r="M373" s="205" t="s">
        <v>61</v>
      </c>
      <c r="N373" s="200" t="s">
        <v>62</v>
      </c>
      <c r="O373" s="200" t="s">
        <v>30833</v>
      </c>
      <c r="P373" s="200" t="s">
        <v>92</v>
      </c>
      <c r="Q373" s="200" t="s">
        <v>65</v>
      </c>
      <c r="R373" s="205" t="s">
        <v>2900</v>
      </c>
      <c r="S373" s="205" t="s">
        <v>2902</v>
      </c>
      <c r="T373" s="205" t="s">
        <v>657</v>
      </c>
      <c r="U373" s="208" t="s">
        <v>647</v>
      </c>
      <c r="V373" s="205">
        <v>1</v>
      </c>
      <c r="W373" s="205" t="s">
        <v>68</v>
      </c>
      <c r="X373" s="205" t="s">
        <v>69</v>
      </c>
      <c r="Y373" s="205" t="s">
        <v>648</v>
      </c>
      <c r="Z373" s="205" t="s">
        <v>649</v>
      </c>
      <c r="AA373" s="234" t="s">
        <v>650</v>
      </c>
      <c r="AB373" s="216">
        <v>46310</v>
      </c>
      <c r="AC373" s="205"/>
      <c r="AD373" s="230" t="s">
        <v>72</v>
      </c>
      <c r="AE373" s="126" t="s">
        <v>73</v>
      </c>
      <c r="AF373" s="127"/>
      <c r="AG373" s="128"/>
      <c r="AH373" s="129"/>
      <c r="AI373" s="129"/>
      <c r="AJ373" s="126" t="s">
        <v>73</v>
      </c>
      <c r="AK373" s="127"/>
      <c r="AL373" s="129"/>
      <c r="AM373" s="128"/>
      <c r="AN373" s="129"/>
      <c r="AO373" s="127" t="s">
        <v>79</v>
      </c>
      <c r="AP373" s="129"/>
      <c r="AQ373" s="183"/>
      <c r="AR373" s="183"/>
      <c r="AS373" s="183"/>
    </row>
    <row r="374" spans="1:45" customFormat="1" ht="30" hidden="1" customHeight="1">
      <c r="A374" s="204" t="s">
        <v>632</v>
      </c>
      <c r="B374" s="200" t="s">
        <v>2909</v>
      </c>
      <c r="C374" s="200" t="s">
        <v>2910</v>
      </c>
      <c r="D374" s="200" t="s">
        <v>2911</v>
      </c>
      <c r="E374" s="200" t="s">
        <v>2912</v>
      </c>
      <c r="F374" s="201" t="s">
        <v>2913</v>
      </c>
      <c r="G374" s="201" t="s">
        <v>2914</v>
      </c>
      <c r="H374" s="205" t="s">
        <v>2915</v>
      </c>
      <c r="I374" s="204" t="s">
        <v>2916</v>
      </c>
      <c r="J374" s="207" t="s">
        <v>2917</v>
      </c>
      <c r="K374" s="203" t="s">
        <v>44355</v>
      </c>
      <c r="L374" s="205" t="s">
        <v>60</v>
      </c>
      <c r="M374" s="205" t="s">
        <v>61</v>
      </c>
      <c r="N374" s="200" t="s">
        <v>62</v>
      </c>
      <c r="O374" s="200" t="s">
        <v>30833</v>
      </c>
      <c r="P374" s="200" t="s">
        <v>92</v>
      </c>
      <c r="Q374" s="200" t="s">
        <v>65</v>
      </c>
      <c r="R374" s="205" t="s">
        <v>2910</v>
      </c>
      <c r="S374" s="205" t="s">
        <v>2912</v>
      </c>
      <c r="T374" s="205" t="s">
        <v>741</v>
      </c>
      <c r="U374" s="208" t="s">
        <v>2919</v>
      </c>
      <c r="V374" s="205">
        <v>1</v>
      </c>
      <c r="W374" s="205" t="s">
        <v>68</v>
      </c>
      <c r="X374" s="205" t="s">
        <v>69</v>
      </c>
      <c r="Y374" s="205" t="s">
        <v>648</v>
      </c>
      <c r="Z374" s="205" t="s">
        <v>649</v>
      </c>
      <c r="AA374" s="234" t="s">
        <v>650</v>
      </c>
      <c r="AB374" s="216">
        <v>46310</v>
      </c>
      <c r="AC374" s="205"/>
      <c r="AD374" s="230" t="s">
        <v>72</v>
      </c>
      <c r="AE374" s="126" t="s">
        <v>73</v>
      </c>
      <c r="AF374" s="127"/>
      <c r="AG374" s="128"/>
      <c r="AH374" s="129"/>
      <c r="AI374" s="129"/>
      <c r="AJ374" s="126" t="s">
        <v>73</v>
      </c>
      <c r="AK374" s="127"/>
      <c r="AL374" s="129"/>
      <c r="AM374" s="128"/>
      <c r="AN374" s="129"/>
      <c r="AO374" s="127" t="s">
        <v>79</v>
      </c>
      <c r="AP374" s="129"/>
      <c r="AQ374" s="183"/>
      <c r="AR374" s="183"/>
      <c r="AS374" s="183"/>
    </row>
    <row r="375" spans="1:45" customFormat="1" ht="30" hidden="1" customHeight="1">
      <c r="A375" s="204" t="s">
        <v>632</v>
      </c>
      <c r="B375" s="200" t="s">
        <v>2909</v>
      </c>
      <c r="C375" s="200" t="s">
        <v>2910</v>
      </c>
      <c r="D375" s="200" t="s">
        <v>2911</v>
      </c>
      <c r="E375" s="200" t="s">
        <v>2912</v>
      </c>
      <c r="F375" s="201" t="s">
        <v>2920</v>
      </c>
      <c r="G375" s="201" t="s">
        <v>2921</v>
      </c>
      <c r="H375" s="205" t="s">
        <v>2922</v>
      </c>
      <c r="I375" s="204" t="s">
        <v>2923</v>
      </c>
      <c r="J375" s="207" t="s">
        <v>2924</v>
      </c>
      <c r="K375" s="203" t="s">
        <v>44356</v>
      </c>
      <c r="L375" s="205" t="s">
        <v>90</v>
      </c>
      <c r="M375" s="205" t="s">
        <v>61</v>
      </c>
      <c r="N375" s="200" t="s">
        <v>62</v>
      </c>
      <c r="O375" s="200" t="s">
        <v>30833</v>
      </c>
      <c r="P375" s="200" t="s">
        <v>92</v>
      </c>
      <c r="Q375" s="200" t="s">
        <v>65</v>
      </c>
      <c r="R375" s="205" t="s">
        <v>2910</v>
      </c>
      <c r="S375" s="205" t="s">
        <v>2912</v>
      </c>
      <c r="T375" s="205" t="s">
        <v>646</v>
      </c>
      <c r="U375" s="208" t="s">
        <v>647</v>
      </c>
      <c r="V375" s="205">
        <v>0.95</v>
      </c>
      <c r="W375" s="205" t="s">
        <v>68</v>
      </c>
      <c r="X375" s="205" t="s">
        <v>69</v>
      </c>
      <c r="Y375" s="205" t="s">
        <v>648</v>
      </c>
      <c r="Z375" s="205" t="s">
        <v>649</v>
      </c>
      <c r="AA375" s="234" t="s">
        <v>650</v>
      </c>
      <c r="AB375" s="216">
        <v>46310</v>
      </c>
      <c r="AC375" s="205"/>
      <c r="AD375" s="230" t="s">
        <v>72</v>
      </c>
      <c r="AE375" s="126" t="s">
        <v>73</v>
      </c>
      <c r="AF375" s="127"/>
      <c r="AG375" s="128"/>
      <c r="AH375" s="129"/>
      <c r="AI375" s="129"/>
      <c r="AJ375" s="126" t="s">
        <v>73</v>
      </c>
      <c r="AK375" s="127"/>
      <c r="AL375" s="129"/>
      <c r="AM375" s="128"/>
      <c r="AN375" s="129"/>
      <c r="AO375" s="127" t="s">
        <v>79</v>
      </c>
      <c r="AP375" s="129"/>
      <c r="AQ375" s="183"/>
      <c r="AR375" s="183"/>
      <c r="AS375" s="183"/>
    </row>
    <row r="376" spans="1:45" customFormat="1" ht="30" hidden="1" customHeight="1">
      <c r="A376" s="204" t="s">
        <v>632</v>
      </c>
      <c r="B376" s="200" t="s">
        <v>2909</v>
      </c>
      <c r="C376" s="200" t="s">
        <v>2910</v>
      </c>
      <c r="D376" s="200" t="s">
        <v>2926</v>
      </c>
      <c r="E376" s="200" t="s">
        <v>2927</v>
      </c>
      <c r="F376" s="201" t="s">
        <v>2928</v>
      </c>
      <c r="G376" s="201" t="s">
        <v>2929</v>
      </c>
      <c r="H376" s="205" t="s">
        <v>2930</v>
      </c>
      <c r="I376" s="204" t="s">
        <v>2931</v>
      </c>
      <c r="J376" s="207" t="s">
        <v>2932</v>
      </c>
      <c r="K376" s="203" t="s">
        <v>44357</v>
      </c>
      <c r="L376" s="205" t="s">
        <v>90</v>
      </c>
      <c r="M376" s="205" t="s">
        <v>61</v>
      </c>
      <c r="N376" s="200" t="s">
        <v>62</v>
      </c>
      <c r="O376" s="200" t="s">
        <v>30833</v>
      </c>
      <c r="P376" s="200" t="s">
        <v>92</v>
      </c>
      <c r="Q376" s="200" t="s">
        <v>65</v>
      </c>
      <c r="R376" s="205" t="s">
        <v>2910</v>
      </c>
      <c r="S376" s="205" t="s">
        <v>2927</v>
      </c>
      <c r="T376" s="205" t="s">
        <v>646</v>
      </c>
      <c r="U376" s="208" t="s">
        <v>647</v>
      </c>
      <c r="V376" s="205">
        <v>0.95</v>
      </c>
      <c r="W376" s="205" t="s">
        <v>68</v>
      </c>
      <c r="X376" s="205" t="s">
        <v>69</v>
      </c>
      <c r="Y376" s="205" t="s">
        <v>648</v>
      </c>
      <c r="Z376" s="205" t="s">
        <v>649</v>
      </c>
      <c r="AA376" s="234" t="s">
        <v>650</v>
      </c>
      <c r="AB376" s="216">
        <v>46310</v>
      </c>
      <c r="AC376" s="205"/>
      <c r="AD376" s="230" t="s">
        <v>72</v>
      </c>
      <c r="AE376" s="126" t="s">
        <v>73</v>
      </c>
      <c r="AF376" s="127"/>
      <c r="AG376" s="128"/>
      <c r="AH376" s="129"/>
      <c r="AI376" s="129"/>
      <c r="AJ376" s="126" t="s">
        <v>73</v>
      </c>
      <c r="AK376" s="127"/>
      <c r="AL376" s="129"/>
      <c r="AM376" s="128"/>
      <c r="AN376" s="129"/>
      <c r="AO376" s="127" t="s">
        <v>79</v>
      </c>
      <c r="AP376" s="129"/>
      <c r="AQ376" s="183"/>
      <c r="AR376" s="183"/>
      <c r="AS376" s="183"/>
    </row>
    <row r="377" spans="1:45" customFormat="1" ht="30" hidden="1" customHeight="1">
      <c r="A377" s="204" t="s">
        <v>632</v>
      </c>
      <c r="B377" s="200" t="s">
        <v>2909</v>
      </c>
      <c r="C377" s="200" t="s">
        <v>2910</v>
      </c>
      <c r="D377" s="200" t="s">
        <v>2926</v>
      </c>
      <c r="E377" s="200" t="s">
        <v>2927</v>
      </c>
      <c r="F377" s="201" t="s">
        <v>2934</v>
      </c>
      <c r="G377" s="201" t="s">
        <v>2935</v>
      </c>
      <c r="H377" s="205" t="s">
        <v>2936</v>
      </c>
      <c r="I377" s="204" t="s">
        <v>2937</v>
      </c>
      <c r="J377" s="207" t="s">
        <v>2938</v>
      </c>
      <c r="K377" s="203" t="s">
        <v>2939</v>
      </c>
      <c r="L377" s="205" t="s">
        <v>60</v>
      </c>
      <c r="M377" s="205" t="s">
        <v>61</v>
      </c>
      <c r="N377" s="200" t="s">
        <v>62</v>
      </c>
      <c r="O377" s="200" t="s">
        <v>30833</v>
      </c>
      <c r="P377" s="200" t="s">
        <v>92</v>
      </c>
      <c r="Q377" s="200" t="s">
        <v>65</v>
      </c>
      <c r="R377" s="205" t="s">
        <v>2910</v>
      </c>
      <c r="S377" s="205" t="s">
        <v>2927</v>
      </c>
      <c r="T377" s="205" t="s">
        <v>66</v>
      </c>
      <c r="U377" s="208" t="s">
        <v>2940</v>
      </c>
      <c r="V377" s="205">
        <v>1</v>
      </c>
      <c r="W377" s="205" t="s">
        <v>68</v>
      </c>
      <c r="X377" s="205" t="s">
        <v>69</v>
      </c>
      <c r="Y377" s="205" t="s">
        <v>648</v>
      </c>
      <c r="Z377" s="205" t="s">
        <v>649</v>
      </c>
      <c r="AA377" s="234" t="s">
        <v>650</v>
      </c>
      <c r="AB377" s="216">
        <v>46310</v>
      </c>
      <c r="AC377" s="205"/>
      <c r="AD377" s="230" t="s">
        <v>72</v>
      </c>
      <c r="AE377" s="126"/>
      <c r="AF377" s="127"/>
      <c r="AG377" s="128"/>
      <c r="AH377" s="129"/>
      <c r="AI377" s="129"/>
      <c r="AJ377" s="126"/>
      <c r="AK377" s="127"/>
      <c r="AL377" s="129"/>
      <c r="AM377" s="128"/>
      <c r="AN377" s="129"/>
      <c r="AO377" s="127" t="s">
        <v>79</v>
      </c>
      <c r="AP377" s="129"/>
    </row>
    <row r="378" spans="1:45" customFormat="1" ht="30" hidden="1" customHeight="1">
      <c r="A378" s="204" t="s">
        <v>632</v>
      </c>
      <c r="B378" s="200" t="s">
        <v>2909</v>
      </c>
      <c r="C378" s="200" t="s">
        <v>2910</v>
      </c>
      <c r="D378" s="200" t="s">
        <v>2941</v>
      </c>
      <c r="E378" s="200" t="s">
        <v>2942</v>
      </c>
      <c r="F378" s="201" t="s">
        <v>2943</v>
      </c>
      <c r="G378" s="201" t="s">
        <v>2944</v>
      </c>
      <c r="H378" s="205" t="s">
        <v>2945</v>
      </c>
      <c r="I378" s="204" t="s">
        <v>2946</v>
      </c>
      <c r="J378" s="207" t="s">
        <v>2947</v>
      </c>
      <c r="K378" s="203" t="s">
        <v>2948</v>
      </c>
      <c r="L378" s="205" t="s">
        <v>90</v>
      </c>
      <c r="M378" s="205" t="s">
        <v>61</v>
      </c>
      <c r="N378" s="200" t="s">
        <v>62</v>
      </c>
      <c r="O378" s="200" t="s">
        <v>30833</v>
      </c>
      <c r="P378" s="200" t="s">
        <v>92</v>
      </c>
      <c r="Q378" s="200" t="s">
        <v>65</v>
      </c>
      <c r="R378" s="205" t="s">
        <v>2910</v>
      </c>
      <c r="S378" s="205" t="s">
        <v>2942</v>
      </c>
      <c r="T378" s="205" t="s">
        <v>646</v>
      </c>
      <c r="U378" s="208" t="s">
        <v>647</v>
      </c>
      <c r="V378" s="205">
        <v>0.95</v>
      </c>
      <c r="W378" s="205" t="s">
        <v>68</v>
      </c>
      <c r="X378" s="205" t="s">
        <v>69</v>
      </c>
      <c r="Y378" s="205" t="s">
        <v>648</v>
      </c>
      <c r="Z378" s="205" t="s">
        <v>649</v>
      </c>
      <c r="AA378" s="234" t="s">
        <v>650</v>
      </c>
      <c r="AB378" s="216">
        <v>46310</v>
      </c>
      <c r="AC378" s="205"/>
      <c r="AD378" s="230" t="s">
        <v>72</v>
      </c>
      <c r="AE378" s="126" t="s">
        <v>73</v>
      </c>
      <c r="AF378" s="127"/>
      <c r="AG378" s="128"/>
      <c r="AH378" s="129"/>
      <c r="AI378" s="129"/>
      <c r="AJ378" s="126" t="s">
        <v>73</v>
      </c>
      <c r="AK378" s="127"/>
      <c r="AL378" s="129"/>
      <c r="AM378" s="128"/>
      <c r="AN378" s="129"/>
      <c r="AO378" s="127" t="s">
        <v>79</v>
      </c>
      <c r="AP378" s="129"/>
      <c r="AQ378" s="183"/>
      <c r="AR378" s="183"/>
      <c r="AS378" s="183"/>
    </row>
    <row r="379" spans="1:45" customFormat="1" ht="30" hidden="1" customHeight="1">
      <c r="A379" s="204" t="s">
        <v>632</v>
      </c>
      <c r="B379" s="200" t="s">
        <v>2909</v>
      </c>
      <c r="C379" s="200" t="s">
        <v>2910</v>
      </c>
      <c r="D379" s="200" t="s">
        <v>2941</v>
      </c>
      <c r="E379" s="200" t="s">
        <v>2942</v>
      </c>
      <c r="F379" s="201" t="s">
        <v>2949</v>
      </c>
      <c r="G379" s="201" t="s">
        <v>2950</v>
      </c>
      <c r="H379" s="205" t="s">
        <v>2951</v>
      </c>
      <c r="I379" s="204" t="s">
        <v>2952</v>
      </c>
      <c r="J379" s="207" t="s">
        <v>2953</v>
      </c>
      <c r="K379" s="203" t="s">
        <v>2954</v>
      </c>
      <c r="L379" s="205" t="s">
        <v>60</v>
      </c>
      <c r="M379" s="205" t="s">
        <v>61</v>
      </c>
      <c r="N379" s="200" t="s">
        <v>62</v>
      </c>
      <c r="O379" s="200" t="s">
        <v>30833</v>
      </c>
      <c r="P379" s="200" t="s">
        <v>92</v>
      </c>
      <c r="Q379" s="200" t="s">
        <v>65</v>
      </c>
      <c r="R379" s="205" t="s">
        <v>2910</v>
      </c>
      <c r="S379" s="205" t="s">
        <v>2942</v>
      </c>
      <c r="T379" s="205" t="s">
        <v>741</v>
      </c>
      <c r="U379" s="208" t="s">
        <v>2955</v>
      </c>
      <c r="V379" s="205">
        <v>1</v>
      </c>
      <c r="W379" s="205" t="s">
        <v>68</v>
      </c>
      <c r="X379" s="205" t="s">
        <v>69</v>
      </c>
      <c r="Y379" s="205" t="s">
        <v>648</v>
      </c>
      <c r="Z379" s="205" t="s">
        <v>649</v>
      </c>
      <c r="AA379" s="234" t="s">
        <v>650</v>
      </c>
      <c r="AB379" s="216">
        <v>46310</v>
      </c>
      <c r="AC379" s="205"/>
      <c r="AD379" s="230" t="s">
        <v>72</v>
      </c>
      <c r="AE379" s="126" t="s">
        <v>73</v>
      </c>
      <c r="AF379" s="127"/>
      <c r="AG379" s="128"/>
      <c r="AH379" s="129"/>
      <c r="AI379" s="129"/>
      <c r="AJ379" s="126" t="s">
        <v>73</v>
      </c>
      <c r="AK379" s="127"/>
      <c r="AL379" s="129"/>
      <c r="AM379" s="128"/>
      <c r="AN379" s="129"/>
      <c r="AO379" s="127" t="s">
        <v>79</v>
      </c>
      <c r="AP379" s="129"/>
      <c r="AQ379" s="183"/>
      <c r="AR379" s="183"/>
      <c r="AS379" s="183"/>
    </row>
    <row r="380" spans="1:45" customFormat="1" ht="30" hidden="1" customHeight="1">
      <c r="A380" s="204" t="s">
        <v>632</v>
      </c>
      <c r="B380" s="200" t="s">
        <v>2909</v>
      </c>
      <c r="C380" s="200" t="s">
        <v>2910</v>
      </c>
      <c r="D380" s="200" t="s">
        <v>2956</v>
      </c>
      <c r="E380" s="200" t="s">
        <v>2957</v>
      </c>
      <c r="F380" s="201" t="s">
        <v>2958</v>
      </c>
      <c r="G380" s="201" t="s">
        <v>2959</v>
      </c>
      <c r="H380" s="205" t="s">
        <v>2960</v>
      </c>
      <c r="I380" s="204" t="s">
        <v>2961</v>
      </c>
      <c r="J380" s="207" t="s">
        <v>2962</v>
      </c>
      <c r="K380" s="203" t="s">
        <v>2963</v>
      </c>
      <c r="L380" s="205" t="s">
        <v>60</v>
      </c>
      <c r="M380" s="205" t="s">
        <v>61</v>
      </c>
      <c r="N380" s="200" t="s">
        <v>62</v>
      </c>
      <c r="O380" s="200" t="s">
        <v>30833</v>
      </c>
      <c r="P380" s="200" t="s">
        <v>92</v>
      </c>
      <c r="Q380" s="200" t="s">
        <v>65</v>
      </c>
      <c r="R380" s="205" t="s">
        <v>2910</v>
      </c>
      <c r="S380" s="205" t="s">
        <v>2957</v>
      </c>
      <c r="T380" s="205" t="s">
        <v>657</v>
      </c>
      <c r="U380" s="208" t="s">
        <v>647</v>
      </c>
      <c r="V380" s="205">
        <v>1</v>
      </c>
      <c r="W380" s="205" t="s">
        <v>68</v>
      </c>
      <c r="X380" s="205" t="s">
        <v>69</v>
      </c>
      <c r="Y380" s="205" t="s">
        <v>648</v>
      </c>
      <c r="Z380" s="205" t="s">
        <v>649</v>
      </c>
      <c r="AA380" s="234" t="s">
        <v>650</v>
      </c>
      <c r="AB380" s="216">
        <v>46310</v>
      </c>
      <c r="AC380" s="205"/>
      <c r="AD380" s="230" t="s">
        <v>72</v>
      </c>
      <c r="AE380" s="126" t="s">
        <v>73</v>
      </c>
      <c r="AF380" s="127"/>
      <c r="AG380" s="128"/>
      <c r="AH380" s="129"/>
      <c r="AI380" s="129"/>
      <c r="AJ380" s="126" t="s">
        <v>73</v>
      </c>
      <c r="AK380" s="127"/>
      <c r="AL380" s="129"/>
      <c r="AM380" s="128"/>
      <c r="AN380" s="129"/>
      <c r="AO380" s="127" t="s">
        <v>79</v>
      </c>
      <c r="AP380" s="129"/>
      <c r="AQ380" s="183"/>
      <c r="AR380" s="183"/>
      <c r="AS380" s="183"/>
    </row>
    <row r="381" spans="1:45" customFormat="1" ht="30" hidden="1" customHeight="1">
      <c r="A381" s="204" t="s">
        <v>632</v>
      </c>
      <c r="B381" s="200" t="s">
        <v>2909</v>
      </c>
      <c r="C381" s="200" t="s">
        <v>2910</v>
      </c>
      <c r="D381" s="200" t="s">
        <v>2956</v>
      </c>
      <c r="E381" s="200" t="s">
        <v>2957</v>
      </c>
      <c r="F381" s="201" t="s">
        <v>2964</v>
      </c>
      <c r="G381" s="201" t="s">
        <v>2965</v>
      </c>
      <c r="H381" s="205" t="s">
        <v>2966</v>
      </c>
      <c r="I381" s="204" t="s">
        <v>2967</v>
      </c>
      <c r="J381" s="207" t="s">
        <v>2968</v>
      </c>
      <c r="K381" s="203" t="s">
        <v>2969</v>
      </c>
      <c r="L381" s="205" t="s">
        <v>90</v>
      </c>
      <c r="M381" s="205" t="s">
        <v>61</v>
      </c>
      <c r="N381" s="200" t="s">
        <v>62</v>
      </c>
      <c r="O381" s="200" t="s">
        <v>30833</v>
      </c>
      <c r="P381" s="200" t="s">
        <v>92</v>
      </c>
      <c r="Q381" s="200" t="s">
        <v>65</v>
      </c>
      <c r="R381" s="205" t="s">
        <v>2910</v>
      </c>
      <c r="S381" s="205" t="s">
        <v>2957</v>
      </c>
      <c r="T381" s="205" t="s">
        <v>646</v>
      </c>
      <c r="U381" s="208" t="s">
        <v>647</v>
      </c>
      <c r="V381" s="205">
        <v>0.95</v>
      </c>
      <c r="W381" s="205" t="s">
        <v>68</v>
      </c>
      <c r="X381" s="205" t="s">
        <v>69</v>
      </c>
      <c r="Y381" s="205" t="s">
        <v>648</v>
      </c>
      <c r="Z381" s="205" t="s">
        <v>649</v>
      </c>
      <c r="AA381" s="234" t="s">
        <v>650</v>
      </c>
      <c r="AB381" s="216">
        <v>46310</v>
      </c>
      <c r="AC381" s="205"/>
      <c r="AD381" s="230" t="s">
        <v>72</v>
      </c>
      <c r="AE381" s="126" t="s">
        <v>73</v>
      </c>
      <c r="AF381" s="127"/>
      <c r="AG381" s="128"/>
      <c r="AH381" s="129"/>
      <c r="AI381" s="129"/>
      <c r="AJ381" s="126" t="s">
        <v>73</v>
      </c>
      <c r="AK381" s="127"/>
      <c r="AL381" s="129"/>
      <c r="AM381" s="128"/>
      <c r="AN381" s="129"/>
      <c r="AO381" s="127" t="s">
        <v>79</v>
      </c>
      <c r="AP381" s="129"/>
      <c r="AQ381" s="183"/>
      <c r="AR381" s="183"/>
      <c r="AS381" s="183"/>
    </row>
    <row r="382" spans="1:45" customFormat="1" ht="30" hidden="1" customHeight="1">
      <c r="A382" s="204" t="s">
        <v>632</v>
      </c>
      <c r="B382" s="200" t="s">
        <v>2909</v>
      </c>
      <c r="C382" s="200" t="s">
        <v>2910</v>
      </c>
      <c r="D382" s="200" t="s">
        <v>2956</v>
      </c>
      <c r="E382" s="200" t="s">
        <v>2957</v>
      </c>
      <c r="F382" s="201" t="s">
        <v>2970</v>
      </c>
      <c r="G382" s="201" t="s">
        <v>2971</v>
      </c>
      <c r="H382" s="205" t="s">
        <v>2972</v>
      </c>
      <c r="I382" s="204" t="s">
        <v>2973</v>
      </c>
      <c r="J382" s="207" t="s">
        <v>2974</v>
      </c>
      <c r="K382" s="203" t="s">
        <v>44358</v>
      </c>
      <c r="L382" s="205" t="s">
        <v>60</v>
      </c>
      <c r="M382" s="205" t="s">
        <v>61</v>
      </c>
      <c r="N382" s="200" t="s">
        <v>62</v>
      </c>
      <c r="O382" s="200" t="s">
        <v>30833</v>
      </c>
      <c r="P382" s="200" t="s">
        <v>92</v>
      </c>
      <c r="Q382" s="200" t="s">
        <v>65</v>
      </c>
      <c r="R382" s="205" t="s">
        <v>2910</v>
      </c>
      <c r="S382" s="205" t="s">
        <v>2957</v>
      </c>
      <c r="T382" s="205" t="s">
        <v>852</v>
      </c>
      <c r="U382" s="208" t="s">
        <v>2976</v>
      </c>
      <c r="V382" s="205">
        <v>1</v>
      </c>
      <c r="W382" s="205" t="s">
        <v>68</v>
      </c>
      <c r="X382" s="205" t="s">
        <v>69</v>
      </c>
      <c r="Y382" s="205" t="s">
        <v>648</v>
      </c>
      <c r="Z382" s="205" t="s">
        <v>649</v>
      </c>
      <c r="AA382" s="234" t="s">
        <v>650</v>
      </c>
      <c r="AB382" s="216">
        <v>46310</v>
      </c>
      <c r="AC382" s="205"/>
      <c r="AD382" s="230" t="s">
        <v>72</v>
      </c>
      <c r="AE382" s="126" t="s">
        <v>73</v>
      </c>
      <c r="AF382" s="127"/>
      <c r="AG382" s="128"/>
      <c r="AH382" s="129"/>
      <c r="AI382" s="129"/>
      <c r="AJ382" s="126" t="s">
        <v>73</v>
      </c>
      <c r="AK382" s="127"/>
      <c r="AL382" s="129"/>
      <c r="AM382" s="128"/>
      <c r="AN382" s="129"/>
      <c r="AO382" s="127" t="s">
        <v>79</v>
      </c>
      <c r="AP382" s="129"/>
      <c r="AQ382" s="183"/>
      <c r="AR382" s="183"/>
      <c r="AS382" s="183"/>
    </row>
    <row r="383" spans="1:45" customFormat="1" ht="30" hidden="1" customHeight="1">
      <c r="A383" s="204" t="s">
        <v>632</v>
      </c>
      <c r="B383" s="200" t="s">
        <v>2909</v>
      </c>
      <c r="C383" s="200" t="s">
        <v>2910</v>
      </c>
      <c r="D383" s="200" t="s">
        <v>2977</v>
      </c>
      <c r="E383" s="200" t="s">
        <v>2978</v>
      </c>
      <c r="F383" s="201" t="s">
        <v>2979</v>
      </c>
      <c r="G383" s="201" t="s">
        <v>2980</v>
      </c>
      <c r="H383" s="205" t="s">
        <v>2981</v>
      </c>
      <c r="I383" s="204" t="s">
        <v>2982</v>
      </c>
      <c r="J383" s="207" t="s">
        <v>2983</v>
      </c>
      <c r="K383" s="203" t="s">
        <v>2984</v>
      </c>
      <c r="L383" s="205" t="s">
        <v>90</v>
      </c>
      <c r="M383" s="205" t="s">
        <v>61</v>
      </c>
      <c r="N383" s="200" t="s">
        <v>62</v>
      </c>
      <c r="O383" s="200" t="s">
        <v>30833</v>
      </c>
      <c r="P383" s="200" t="s">
        <v>92</v>
      </c>
      <c r="Q383" s="200" t="s">
        <v>65</v>
      </c>
      <c r="R383" s="205" t="s">
        <v>2910</v>
      </c>
      <c r="S383" s="205" t="s">
        <v>2978</v>
      </c>
      <c r="T383" s="205" t="s">
        <v>646</v>
      </c>
      <c r="U383" s="208" t="s">
        <v>647</v>
      </c>
      <c r="V383" s="205">
        <v>0.95</v>
      </c>
      <c r="W383" s="205" t="s">
        <v>68</v>
      </c>
      <c r="X383" s="205" t="s">
        <v>69</v>
      </c>
      <c r="Y383" s="205" t="s">
        <v>648</v>
      </c>
      <c r="Z383" s="205" t="s">
        <v>649</v>
      </c>
      <c r="AA383" s="234" t="s">
        <v>650</v>
      </c>
      <c r="AB383" s="216">
        <v>46310</v>
      </c>
      <c r="AC383" s="205"/>
      <c r="AD383" s="230" t="s">
        <v>72</v>
      </c>
      <c r="AE383" s="126" t="s">
        <v>73</v>
      </c>
      <c r="AF383" s="127"/>
      <c r="AG383" s="128"/>
      <c r="AH383" s="129"/>
      <c r="AI383" s="129"/>
      <c r="AJ383" s="126" t="s">
        <v>73</v>
      </c>
      <c r="AK383" s="127"/>
      <c r="AL383" s="129"/>
      <c r="AM383" s="128"/>
      <c r="AN383" s="129"/>
      <c r="AO383" s="127" t="s">
        <v>79</v>
      </c>
      <c r="AP383" s="129"/>
      <c r="AQ383" s="183"/>
      <c r="AR383" s="183"/>
      <c r="AS383" s="183"/>
    </row>
    <row r="384" spans="1:45" customFormat="1" ht="30" hidden="1" customHeight="1">
      <c r="A384" s="204" t="s">
        <v>632</v>
      </c>
      <c r="B384" s="200" t="s">
        <v>2909</v>
      </c>
      <c r="C384" s="200" t="s">
        <v>2910</v>
      </c>
      <c r="D384" s="200" t="s">
        <v>2977</v>
      </c>
      <c r="E384" s="200" t="s">
        <v>2978</v>
      </c>
      <c r="F384" s="201" t="s">
        <v>2985</v>
      </c>
      <c r="G384" s="201" t="s">
        <v>2986</v>
      </c>
      <c r="H384" s="205" t="s">
        <v>2987</v>
      </c>
      <c r="I384" s="204" t="s">
        <v>2988</v>
      </c>
      <c r="J384" s="207" t="s">
        <v>2989</v>
      </c>
      <c r="K384" s="203" t="s">
        <v>2990</v>
      </c>
      <c r="L384" s="205" t="s">
        <v>60</v>
      </c>
      <c r="M384" s="205" t="s">
        <v>61</v>
      </c>
      <c r="N384" s="200" t="s">
        <v>62</v>
      </c>
      <c r="O384" s="200" t="s">
        <v>30833</v>
      </c>
      <c r="P384" s="200" t="s">
        <v>92</v>
      </c>
      <c r="Q384" s="200" t="s">
        <v>65</v>
      </c>
      <c r="R384" s="205" t="s">
        <v>2910</v>
      </c>
      <c r="S384" s="205" t="s">
        <v>2978</v>
      </c>
      <c r="T384" s="205" t="s">
        <v>852</v>
      </c>
      <c r="U384" s="208" t="s">
        <v>2991</v>
      </c>
      <c r="V384" s="205">
        <v>1</v>
      </c>
      <c r="W384" s="205" t="s">
        <v>68</v>
      </c>
      <c r="X384" s="205" t="s">
        <v>69</v>
      </c>
      <c r="Y384" s="205" t="s">
        <v>648</v>
      </c>
      <c r="Z384" s="205" t="s">
        <v>649</v>
      </c>
      <c r="AA384" s="234" t="s">
        <v>650</v>
      </c>
      <c r="AB384" s="216">
        <v>46310</v>
      </c>
      <c r="AC384" s="205"/>
      <c r="AD384" s="230" t="s">
        <v>72</v>
      </c>
      <c r="AE384" s="126" t="s">
        <v>73</v>
      </c>
      <c r="AF384" s="127"/>
      <c r="AG384" s="128"/>
      <c r="AH384" s="129"/>
      <c r="AI384" s="129"/>
      <c r="AJ384" s="126" t="s">
        <v>73</v>
      </c>
      <c r="AK384" s="127"/>
      <c r="AL384" s="129"/>
      <c r="AM384" s="128"/>
      <c r="AN384" s="129"/>
      <c r="AO384" s="127" t="s">
        <v>79</v>
      </c>
      <c r="AP384" s="129"/>
      <c r="AQ384" s="183"/>
      <c r="AR384" s="183"/>
      <c r="AS384" s="183"/>
    </row>
    <row r="385" spans="1:45" customFormat="1" ht="30" hidden="1" customHeight="1">
      <c r="A385" s="204" t="s">
        <v>632</v>
      </c>
      <c r="B385" s="200" t="s">
        <v>2992</v>
      </c>
      <c r="C385" s="200" t="s">
        <v>2993</v>
      </c>
      <c r="D385" s="200" t="s">
        <v>2994</v>
      </c>
      <c r="E385" s="200" t="s">
        <v>2995</v>
      </c>
      <c r="F385" s="201" t="s">
        <v>2996</v>
      </c>
      <c r="G385" s="201" t="s">
        <v>2997</v>
      </c>
      <c r="H385" s="205" t="s">
        <v>2998</v>
      </c>
      <c r="I385" s="204" t="s">
        <v>2999</v>
      </c>
      <c r="J385" s="207" t="s">
        <v>3000</v>
      </c>
      <c r="K385" s="203" t="s">
        <v>3001</v>
      </c>
      <c r="L385" s="205" t="s">
        <v>60</v>
      </c>
      <c r="M385" s="205" t="s">
        <v>61</v>
      </c>
      <c r="N385" s="200" t="s">
        <v>62</v>
      </c>
      <c r="O385" s="200" t="s">
        <v>30833</v>
      </c>
      <c r="P385" s="200" t="s">
        <v>92</v>
      </c>
      <c r="Q385" s="200" t="s">
        <v>65</v>
      </c>
      <c r="R385" s="205" t="s">
        <v>2993</v>
      </c>
      <c r="S385" s="205" t="s">
        <v>2995</v>
      </c>
      <c r="T385" s="205" t="s">
        <v>657</v>
      </c>
      <c r="U385" s="208" t="s">
        <v>647</v>
      </c>
      <c r="V385" s="205">
        <v>1</v>
      </c>
      <c r="W385" s="205" t="s">
        <v>68</v>
      </c>
      <c r="X385" s="205" t="s">
        <v>69</v>
      </c>
      <c r="Y385" s="205" t="s">
        <v>648</v>
      </c>
      <c r="Z385" s="205" t="s">
        <v>649</v>
      </c>
      <c r="AA385" s="234" t="s">
        <v>650</v>
      </c>
      <c r="AB385" s="216">
        <v>46310</v>
      </c>
      <c r="AC385" s="205"/>
      <c r="AD385" s="230" t="s">
        <v>72</v>
      </c>
      <c r="AE385" s="126" t="s">
        <v>73</v>
      </c>
      <c r="AF385" s="127"/>
      <c r="AG385" s="128"/>
      <c r="AH385" s="129"/>
      <c r="AI385" s="129"/>
      <c r="AJ385" s="126" t="s">
        <v>73</v>
      </c>
      <c r="AK385" s="127"/>
      <c r="AL385" s="129"/>
      <c r="AM385" s="128"/>
      <c r="AN385" s="129"/>
      <c r="AO385" s="127" t="s">
        <v>79</v>
      </c>
      <c r="AP385" s="129"/>
      <c r="AQ385" s="183"/>
      <c r="AR385" s="183"/>
      <c r="AS385" s="183"/>
    </row>
    <row r="386" spans="1:45" customFormat="1" ht="30" hidden="1" customHeight="1">
      <c r="A386" s="204" t="s">
        <v>632</v>
      </c>
      <c r="B386" s="200" t="s">
        <v>2992</v>
      </c>
      <c r="C386" s="200" t="s">
        <v>2993</v>
      </c>
      <c r="D386" s="200" t="s">
        <v>2994</v>
      </c>
      <c r="E386" s="200" t="s">
        <v>2995</v>
      </c>
      <c r="F386" s="201" t="s">
        <v>3002</v>
      </c>
      <c r="G386" s="201" t="s">
        <v>3003</v>
      </c>
      <c r="H386" s="205" t="s">
        <v>3004</v>
      </c>
      <c r="I386" s="204" t="s">
        <v>3005</v>
      </c>
      <c r="J386" s="207" t="s">
        <v>3006</v>
      </c>
      <c r="K386" s="203" t="s">
        <v>3007</v>
      </c>
      <c r="L386" s="205" t="s">
        <v>60</v>
      </c>
      <c r="M386" s="205" t="s">
        <v>61</v>
      </c>
      <c r="N386" s="200" t="s">
        <v>62</v>
      </c>
      <c r="O386" s="200" t="s">
        <v>30833</v>
      </c>
      <c r="P386" s="200" t="s">
        <v>92</v>
      </c>
      <c r="Q386" s="200" t="s">
        <v>65</v>
      </c>
      <c r="R386" s="205" t="s">
        <v>2993</v>
      </c>
      <c r="S386" s="205" t="s">
        <v>2995</v>
      </c>
      <c r="T386" s="205" t="s">
        <v>66</v>
      </c>
      <c r="U386" s="208" t="s">
        <v>3008</v>
      </c>
      <c r="V386" s="205">
        <v>1</v>
      </c>
      <c r="W386" s="205" t="s">
        <v>68</v>
      </c>
      <c r="X386" s="205" t="s">
        <v>69</v>
      </c>
      <c r="Y386" s="205" t="s">
        <v>648</v>
      </c>
      <c r="Z386" s="205" t="s">
        <v>649</v>
      </c>
      <c r="AA386" s="234" t="s">
        <v>650</v>
      </c>
      <c r="AB386" s="216">
        <v>46310</v>
      </c>
      <c r="AC386" s="205"/>
      <c r="AD386" s="230" t="s">
        <v>72</v>
      </c>
      <c r="AE386" s="126"/>
      <c r="AF386" s="127"/>
      <c r="AG386" s="128"/>
      <c r="AH386" s="129"/>
      <c r="AI386" s="129"/>
      <c r="AJ386" s="126"/>
      <c r="AK386" s="127"/>
      <c r="AL386" s="129"/>
      <c r="AM386" s="128"/>
      <c r="AN386" s="129"/>
      <c r="AO386" s="127" t="s">
        <v>79</v>
      </c>
      <c r="AP386" s="129"/>
    </row>
    <row r="387" spans="1:45" customFormat="1" ht="30" hidden="1" customHeight="1">
      <c r="A387" s="204" t="s">
        <v>632</v>
      </c>
      <c r="B387" s="200" t="s">
        <v>2992</v>
      </c>
      <c r="C387" s="200" t="s">
        <v>2993</v>
      </c>
      <c r="D387" s="200" t="s">
        <v>2885</v>
      </c>
      <c r="E387" s="200" t="s">
        <v>3009</v>
      </c>
      <c r="F387" s="201" t="s">
        <v>3010</v>
      </c>
      <c r="G387" s="201" t="s">
        <v>3011</v>
      </c>
      <c r="H387" s="205" t="s">
        <v>3012</v>
      </c>
      <c r="I387" s="204" t="s">
        <v>3013</v>
      </c>
      <c r="J387" s="207" t="s">
        <v>3014</v>
      </c>
      <c r="K387" s="203" t="s">
        <v>2892</v>
      </c>
      <c r="L387" s="205" t="s">
        <v>90</v>
      </c>
      <c r="M387" s="205" t="s">
        <v>61</v>
      </c>
      <c r="N387" s="200" t="s">
        <v>62</v>
      </c>
      <c r="O387" s="200" t="s">
        <v>30833</v>
      </c>
      <c r="P387" s="200" t="s">
        <v>92</v>
      </c>
      <c r="Q387" s="200" t="s">
        <v>65</v>
      </c>
      <c r="R387" s="205" t="s">
        <v>2993</v>
      </c>
      <c r="S387" s="205" t="s">
        <v>3009</v>
      </c>
      <c r="T387" s="205" t="s">
        <v>646</v>
      </c>
      <c r="U387" s="208" t="s">
        <v>647</v>
      </c>
      <c r="V387" s="205">
        <v>0.95</v>
      </c>
      <c r="W387" s="205" t="s">
        <v>68</v>
      </c>
      <c r="X387" s="205" t="s">
        <v>69</v>
      </c>
      <c r="Y387" s="205" t="s">
        <v>648</v>
      </c>
      <c r="Z387" s="205" t="s">
        <v>649</v>
      </c>
      <c r="AA387" s="234" t="s">
        <v>650</v>
      </c>
      <c r="AB387" s="216">
        <v>46310</v>
      </c>
      <c r="AC387" s="205"/>
      <c r="AD387" s="230" t="s">
        <v>72</v>
      </c>
      <c r="AE387" s="126" t="s">
        <v>73</v>
      </c>
      <c r="AF387" s="127"/>
      <c r="AG387" s="128"/>
      <c r="AH387" s="129"/>
      <c r="AI387" s="129"/>
      <c r="AJ387" s="126" t="s">
        <v>73</v>
      </c>
      <c r="AK387" s="127"/>
      <c r="AL387" s="129"/>
      <c r="AM387" s="128"/>
      <c r="AN387" s="129"/>
      <c r="AO387" s="127" t="s">
        <v>79</v>
      </c>
      <c r="AP387" s="129"/>
      <c r="AQ387" s="183"/>
      <c r="AR387" s="183"/>
      <c r="AS387" s="183"/>
    </row>
    <row r="388" spans="1:45" customFormat="1" ht="30" hidden="1" customHeight="1">
      <c r="A388" s="204" t="s">
        <v>632</v>
      </c>
      <c r="B388" s="200" t="s">
        <v>2992</v>
      </c>
      <c r="C388" s="200" t="s">
        <v>2993</v>
      </c>
      <c r="D388" s="200" t="s">
        <v>2885</v>
      </c>
      <c r="E388" s="200" t="s">
        <v>3009</v>
      </c>
      <c r="F388" s="201" t="s">
        <v>3015</v>
      </c>
      <c r="G388" s="201" t="s">
        <v>3016</v>
      </c>
      <c r="H388" s="205" t="s">
        <v>3017</v>
      </c>
      <c r="I388" s="204" t="s">
        <v>3018</v>
      </c>
      <c r="J388" s="207" t="s">
        <v>3019</v>
      </c>
      <c r="K388" s="203" t="s">
        <v>2898</v>
      </c>
      <c r="L388" s="205" t="s">
        <v>60</v>
      </c>
      <c r="M388" s="205" t="s">
        <v>61</v>
      </c>
      <c r="N388" s="200" t="s">
        <v>62</v>
      </c>
      <c r="O388" s="200" t="s">
        <v>30833</v>
      </c>
      <c r="P388" s="200" t="s">
        <v>92</v>
      </c>
      <c r="Q388" s="200" t="s">
        <v>65</v>
      </c>
      <c r="R388" s="205" t="s">
        <v>2993</v>
      </c>
      <c r="S388" s="205" t="s">
        <v>3009</v>
      </c>
      <c r="T388" s="205" t="s">
        <v>657</v>
      </c>
      <c r="U388" s="208" t="s">
        <v>647</v>
      </c>
      <c r="V388" s="205">
        <v>1</v>
      </c>
      <c r="W388" s="205" t="s">
        <v>68</v>
      </c>
      <c r="X388" s="205" t="s">
        <v>69</v>
      </c>
      <c r="Y388" s="205" t="s">
        <v>648</v>
      </c>
      <c r="Z388" s="205" t="s">
        <v>649</v>
      </c>
      <c r="AA388" s="234" t="s">
        <v>650</v>
      </c>
      <c r="AB388" s="216">
        <v>46310</v>
      </c>
      <c r="AC388" s="205"/>
      <c r="AD388" s="230" t="s">
        <v>72</v>
      </c>
      <c r="AE388" s="126" t="s">
        <v>73</v>
      </c>
      <c r="AF388" s="127"/>
      <c r="AG388" s="128"/>
      <c r="AH388" s="129"/>
      <c r="AI388" s="129"/>
      <c r="AJ388" s="126" t="s">
        <v>73</v>
      </c>
      <c r="AK388" s="127"/>
      <c r="AL388" s="129"/>
      <c r="AM388" s="128"/>
      <c r="AN388" s="129"/>
      <c r="AO388" s="127" t="s">
        <v>79</v>
      </c>
      <c r="AP388" s="129"/>
      <c r="AQ388" s="183"/>
      <c r="AR388" s="183"/>
      <c r="AS388" s="183"/>
    </row>
    <row r="389" spans="1:45" customFormat="1" ht="30" hidden="1" customHeight="1">
      <c r="A389" s="204" t="s">
        <v>632</v>
      </c>
      <c r="B389" s="200" t="s">
        <v>3020</v>
      </c>
      <c r="C389" s="200" t="s">
        <v>3021</v>
      </c>
      <c r="D389" s="200" t="s">
        <v>3022</v>
      </c>
      <c r="E389" s="200" t="s">
        <v>3023</v>
      </c>
      <c r="F389" s="201" t="s">
        <v>3024</v>
      </c>
      <c r="G389" s="201" t="s">
        <v>3025</v>
      </c>
      <c r="H389" s="205" t="s">
        <v>3026</v>
      </c>
      <c r="I389" s="204" t="s">
        <v>3027</v>
      </c>
      <c r="J389" s="207" t="s">
        <v>3028</v>
      </c>
      <c r="K389" s="203" t="s">
        <v>3029</v>
      </c>
      <c r="L389" s="205" t="s">
        <v>60</v>
      </c>
      <c r="M389" s="205" t="s">
        <v>61</v>
      </c>
      <c r="N389" s="200" t="s">
        <v>22799</v>
      </c>
      <c r="O389" s="200" t="s">
        <v>30483</v>
      </c>
      <c r="P389" s="200" t="s">
        <v>30484</v>
      </c>
      <c r="Q389" s="200" t="s">
        <v>65</v>
      </c>
      <c r="R389" s="205" t="s">
        <v>3021</v>
      </c>
      <c r="S389" s="205" t="s">
        <v>3023</v>
      </c>
      <c r="T389" s="205" t="s">
        <v>66</v>
      </c>
      <c r="U389" s="208" t="s">
        <v>3033</v>
      </c>
      <c r="V389" s="205">
        <v>1</v>
      </c>
      <c r="W389" s="205" t="s">
        <v>68</v>
      </c>
      <c r="X389" s="205" t="s">
        <v>69</v>
      </c>
      <c r="Y389" s="205" t="s">
        <v>648</v>
      </c>
      <c r="Z389" s="205" t="s">
        <v>649</v>
      </c>
      <c r="AA389" s="234" t="s">
        <v>650</v>
      </c>
      <c r="AB389" s="216">
        <v>46310</v>
      </c>
      <c r="AC389" s="205"/>
      <c r="AD389" s="230" t="s">
        <v>72</v>
      </c>
      <c r="AE389" s="126"/>
      <c r="AF389" s="127"/>
      <c r="AG389" s="128"/>
      <c r="AH389" s="129"/>
      <c r="AI389" s="129"/>
      <c r="AJ389" s="126"/>
      <c r="AK389" s="127"/>
      <c r="AL389" s="129"/>
      <c r="AM389" s="128"/>
      <c r="AN389" s="129"/>
      <c r="AO389" s="127" t="s">
        <v>79</v>
      </c>
      <c r="AP389" s="129"/>
    </row>
    <row r="390" spans="1:45" customFormat="1" ht="30" hidden="1" customHeight="1">
      <c r="A390" s="204" t="s">
        <v>632</v>
      </c>
      <c r="B390" s="200" t="s">
        <v>3020</v>
      </c>
      <c r="C390" s="200" t="s">
        <v>3021</v>
      </c>
      <c r="D390" s="200" t="s">
        <v>3034</v>
      </c>
      <c r="E390" s="200" t="s">
        <v>3035</v>
      </c>
      <c r="F390" s="201" t="s">
        <v>3036</v>
      </c>
      <c r="G390" s="201" t="s">
        <v>3037</v>
      </c>
      <c r="H390" s="205" t="s">
        <v>3038</v>
      </c>
      <c r="I390" s="204" t="s">
        <v>3039</v>
      </c>
      <c r="J390" s="207" t="s">
        <v>3040</v>
      </c>
      <c r="K390" s="203" t="s">
        <v>3041</v>
      </c>
      <c r="L390" s="205" t="s">
        <v>60</v>
      </c>
      <c r="M390" s="205" t="s">
        <v>61</v>
      </c>
      <c r="N390" s="205" t="s">
        <v>3030</v>
      </c>
      <c r="O390" s="200" t="s">
        <v>30483</v>
      </c>
      <c r="P390" s="200" t="s">
        <v>30484</v>
      </c>
      <c r="Q390" s="200" t="s">
        <v>65</v>
      </c>
      <c r="R390" s="205" t="s">
        <v>3021</v>
      </c>
      <c r="S390" s="205" t="s">
        <v>3035</v>
      </c>
      <c r="T390" s="205" t="s">
        <v>66</v>
      </c>
      <c r="U390" s="208" t="s">
        <v>3042</v>
      </c>
      <c r="V390" s="205">
        <v>1</v>
      </c>
      <c r="W390" s="205" t="s">
        <v>68</v>
      </c>
      <c r="X390" s="205" t="s">
        <v>69</v>
      </c>
      <c r="Y390" s="205" t="s">
        <v>648</v>
      </c>
      <c r="Z390" s="205" t="s">
        <v>649</v>
      </c>
      <c r="AA390" s="234" t="s">
        <v>44091</v>
      </c>
      <c r="AB390" s="216">
        <v>46310</v>
      </c>
      <c r="AC390" s="205"/>
      <c r="AD390" s="230" t="s">
        <v>72</v>
      </c>
      <c r="AE390" s="126"/>
      <c r="AF390" s="127"/>
      <c r="AG390" s="128"/>
      <c r="AH390" s="129"/>
      <c r="AI390" s="129"/>
      <c r="AJ390" s="126"/>
      <c r="AK390" s="127"/>
      <c r="AL390" s="129"/>
      <c r="AM390" s="128"/>
      <c r="AN390" s="129"/>
      <c r="AO390" s="127" t="s">
        <v>79</v>
      </c>
      <c r="AP390" s="129"/>
    </row>
    <row r="391" spans="1:45" customFormat="1" ht="30" hidden="1" customHeight="1">
      <c r="A391" s="204" t="s">
        <v>632</v>
      </c>
      <c r="B391" s="200" t="s">
        <v>3020</v>
      </c>
      <c r="C391" s="200" t="s">
        <v>3021</v>
      </c>
      <c r="D391" s="200" t="s">
        <v>3043</v>
      </c>
      <c r="E391" s="200" t="s">
        <v>3044</v>
      </c>
      <c r="F391" s="201" t="s">
        <v>3045</v>
      </c>
      <c r="G391" s="201" t="s">
        <v>3046</v>
      </c>
      <c r="H391" s="205" t="s">
        <v>3047</v>
      </c>
      <c r="I391" s="204" t="s">
        <v>3048</v>
      </c>
      <c r="J391" s="207" t="s">
        <v>3049</v>
      </c>
      <c r="K391" s="203" t="s">
        <v>3050</v>
      </c>
      <c r="L391" s="205" t="s">
        <v>90</v>
      </c>
      <c r="M391" s="205" t="s">
        <v>61</v>
      </c>
      <c r="N391" s="200" t="s">
        <v>22799</v>
      </c>
      <c r="O391" s="200" t="s">
        <v>30483</v>
      </c>
      <c r="P391" s="200" t="s">
        <v>30484</v>
      </c>
      <c r="Q391" s="200" t="s">
        <v>65</v>
      </c>
      <c r="R391" s="205" t="s">
        <v>3021</v>
      </c>
      <c r="S391" s="205" t="s">
        <v>3044</v>
      </c>
      <c r="T391" s="205" t="s">
        <v>646</v>
      </c>
      <c r="U391" s="208" t="s">
        <v>647</v>
      </c>
      <c r="V391" s="205">
        <v>0.95</v>
      </c>
      <c r="W391" s="205" t="s">
        <v>68</v>
      </c>
      <c r="X391" s="205" t="s">
        <v>69</v>
      </c>
      <c r="Y391" s="205" t="s">
        <v>648</v>
      </c>
      <c r="Z391" s="205" t="s">
        <v>649</v>
      </c>
      <c r="AA391" s="234" t="s">
        <v>650</v>
      </c>
      <c r="AB391" s="216">
        <v>46310</v>
      </c>
      <c r="AC391" s="205"/>
      <c r="AD391" s="230" t="s">
        <v>72</v>
      </c>
      <c r="AE391" s="126" t="s">
        <v>73</v>
      </c>
      <c r="AF391" s="127"/>
      <c r="AG391" s="128"/>
      <c r="AH391" s="129"/>
      <c r="AI391" s="129"/>
      <c r="AJ391" s="126" t="s">
        <v>73</v>
      </c>
      <c r="AK391" s="127"/>
      <c r="AL391" s="129"/>
      <c r="AM391" s="128"/>
      <c r="AN391" s="129"/>
      <c r="AO391" s="127" t="s">
        <v>79</v>
      </c>
      <c r="AP391" s="129"/>
      <c r="AQ391" s="183"/>
      <c r="AR391" s="183"/>
      <c r="AS391" s="183"/>
    </row>
    <row r="392" spans="1:45" customFormat="1" ht="30" hidden="1" customHeight="1">
      <c r="A392" s="204" t="s">
        <v>632</v>
      </c>
      <c r="B392" s="200" t="s">
        <v>3020</v>
      </c>
      <c r="C392" s="200" t="s">
        <v>3021</v>
      </c>
      <c r="D392" s="200" t="s">
        <v>3043</v>
      </c>
      <c r="E392" s="200" t="s">
        <v>3044</v>
      </c>
      <c r="F392" s="201" t="s">
        <v>3051</v>
      </c>
      <c r="G392" s="201" t="s">
        <v>3052</v>
      </c>
      <c r="H392" s="205" t="s">
        <v>3053</v>
      </c>
      <c r="I392" s="204" t="s">
        <v>3054</v>
      </c>
      <c r="J392" s="207" t="s">
        <v>3055</v>
      </c>
      <c r="K392" s="203" t="s">
        <v>3056</v>
      </c>
      <c r="L392" s="205" t="s">
        <v>60</v>
      </c>
      <c r="M392" s="205" t="s">
        <v>61</v>
      </c>
      <c r="N392" s="200" t="s">
        <v>22799</v>
      </c>
      <c r="O392" s="200" t="s">
        <v>30483</v>
      </c>
      <c r="P392" s="200" t="s">
        <v>30484</v>
      </c>
      <c r="Q392" s="200" t="s">
        <v>65</v>
      </c>
      <c r="R392" s="205" t="s">
        <v>3021</v>
      </c>
      <c r="S392" s="205" t="s">
        <v>3044</v>
      </c>
      <c r="T392" s="205" t="s">
        <v>657</v>
      </c>
      <c r="U392" s="208" t="s">
        <v>647</v>
      </c>
      <c r="V392" s="205">
        <v>1</v>
      </c>
      <c r="W392" s="205" t="s">
        <v>68</v>
      </c>
      <c r="X392" s="205" t="s">
        <v>69</v>
      </c>
      <c r="Y392" s="205" t="s">
        <v>648</v>
      </c>
      <c r="Z392" s="205" t="s">
        <v>649</v>
      </c>
      <c r="AA392" s="234" t="s">
        <v>650</v>
      </c>
      <c r="AB392" s="216">
        <v>46310</v>
      </c>
      <c r="AC392" s="205"/>
      <c r="AD392" s="230" t="s">
        <v>72</v>
      </c>
      <c r="AE392" s="126" t="s">
        <v>73</v>
      </c>
      <c r="AF392" s="127"/>
      <c r="AG392" s="128"/>
      <c r="AH392" s="129"/>
      <c r="AI392" s="129"/>
      <c r="AJ392" s="126" t="s">
        <v>73</v>
      </c>
      <c r="AK392" s="127"/>
      <c r="AL392" s="129"/>
      <c r="AM392" s="128"/>
      <c r="AN392" s="129"/>
      <c r="AO392" s="127" t="s">
        <v>79</v>
      </c>
      <c r="AP392" s="129"/>
      <c r="AQ392" s="183"/>
      <c r="AR392" s="183"/>
      <c r="AS392" s="183"/>
    </row>
    <row r="393" spans="1:45" customFormat="1" ht="30" hidden="1" customHeight="1">
      <c r="A393" s="204" t="s">
        <v>632</v>
      </c>
      <c r="B393" s="200" t="s">
        <v>3020</v>
      </c>
      <c r="C393" s="200" t="s">
        <v>3021</v>
      </c>
      <c r="D393" s="200" t="s">
        <v>3034</v>
      </c>
      <c r="E393" s="200" t="s">
        <v>3057</v>
      </c>
      <c r="F393" s="201" t="s">
        <v>3058</v>
      </c>
      <c r="G393" s="201" t="s">
        <v>3059</v>
      </c>
      <c r="H393" s="205" t="s">
        <v>3060</v>
      </c>
      <c r="I393" s="204" t="s">
        <v>3061</v>
      </c>
      <c r="J393" s="207" t="s">
        <v>3062</v>
      </c>
      <c r="K393" s="203" t="s">
        <v>3063</v>
      </c>
      <c r="L393" s="205" t="s">
        <v>90</v>
      </c>
      <c r="M393" s="205" t="s">
        <v>61</v>
      </c>
      <c r="N393" s="205" t="s">
        <v>3030</v>
      </c>
      <c r="O393" s="200" t="s">
        <v>30483</v>
      </c>
      <c r="P393" s="200" t="s">
        <v>30484</v>
      </c>
      <c r="Q393" s="200" t="s">
        <v>65</v>
      </c>
      <c r="R393" s="205" t="s">
        <v>3021</v>
      </c>
      <c r="S393" s="205" t="s">
        <v>3057</v>
      </c>
      <c r="T393" s="205" t="s">
        <v>646</v>
      </c>
      <c r="U393" s="208" t="s">
        <v>647</v>
      </c>
      <c r="V393" s="205">
        <v>0.95</v>
      </c>
      <c r="W393" s="205" t="s">
        <v>68</v>
      </c>
      <c r="X393" s="205" t="s">
        <v>69</v>
      </c>
      <c r="Y393" s="205" t="s">
        <v>648</v>
      </c>
      <c r="Z393" s="205" t="s">
        <v>649</v>
      </c>
      <c r="AA393" s="234" t="s">
        <v>44091</v>
      </c>
      <c r="AB393" s="216">
        <v>46310</v>
      </c>
      <c r="AC393" s="205"/>
      <c r="AD393" s="230" t="s">
        <v>72</v>
      </c>
      <c r="AE393" s="126" t="s">
        <v>73</v>
      </c>
      <c r="AF393" s="127"/>
      <c r="AG393" s="128"/>
      <c r="AH393" s="129"/>
      <c r="AI393" s="129"/>
      <c r="AJ393" s="126" t="s">
        <v>73</v>
      </c>
      <c r="AK393" s="127"/>
      <c r="AL393" s="129"/>
      <c r="AM393" s="128"/>
      <c r="AN393" s="129"/>
      <c r="AO393" s="127" t="s">
        <v>79</v>
      </c>
      <c r="AP393" s="129"/>
      <c r="AQ393" s="183"/>
      <c r="AR393" s="183"/>
      <c r="AS393" s="183"/>
    </row>
    <row r="394" spans="1:45" customFormat="1" ht="30" hidden="1" customHeight="1">
      <c r="A394" s="204" t="s">
        <v>632</v>
      </c>
      <c r="B394" s="200" t="s">
        <v>3020</v>
      </c>
      <c r="C394" s="200" t="s">
        <v>3021</v>
      </c>
      <c r="D394" s="200" t="s">
        <v>3034</v>
      </c>
      <c r="E394" s="200" t="s">
        <v>3057</v>
      </c>
      <c r="F394" s="201" t="s">
        <v>3064</v>
      </c>
      <c r="G394" s="201" t="s">
        <v>3065</v>
      </c>
      <c r="H394" s="205" t="s">
        <v>3066</v>
      </c>
      <c r="I394" s="204" t="s">
        <v>3067</v>
      </c>
      <c r="J394" s="207" t="s">
        <v>3068</v>
      </c>
      <c r="K394" s="203" t="s">
        <v>3069</v>
      </c>
      <c r="L394" s="205" t="s">
        <v>60</v>
      </c>
      <c r="M394" s="205" t="s">
        <v>61</v>
      </c>
      <c r="N394" s="205" t="s">
        <v>3030</v>
      </c>
      <c r="O394" s="200" t="s">
        <v>30483</v>
      </c>
      <c r="P394" s="200" t="s">
        <v>30484</v>
      </c>
      <c r="Q394" s="200" t="s">
        <v>65</v>
      </c>
      <c r="R394" s="205" t="s">
        <v>3021</v>
      </c>
      <c r="S394" s="205" t="s">
        <v>3057</v>
      </c>
      <c r="T394" s="205" t="s">
        <v>657</v>
      </c>
      <c r="U394" s="208" t="s">
        <v>647</v>
      </c>
      <c r="V394" s="205">
        <v>1</v>
      </c>
      <c r="W394" s="205" t="s">
        <v>68</v>
      </c>
      <c r="X394" s="205" t="s">
        <v>69</v>
      </c>
      <c r="Y394" s="205" t="s">
        <v>648</v>
      </c>
      <c r="Z394" s="205" t="s">
        <v>649</v>
      </c>
      <c r="AA394" s="234" t="s">
        <v>44091</v>
      </c>
      <c r="AB394" s="216">
        <v>46310</v>
      </c>
      <c r="AC394" s="205"/>
      <c r="AD394" s="230" t="s">
        <v>72</v>
      </c>
      <c r="AE394" s="126" t="s">
        <v>73</v>
      </c>
      <c r="AF394" s="127"/>
      <c r="AG394" s="128"/>
      <c r="AH394" s="129"/>
      <c r="AI394" s="129"/>
      <c r="AJ394" s="126" t="s">
        <v>73</v>
      </c>
      <c r="AK394" s="127"/>
      <c r="AL394" s="129"/>
      <c r="AM394" s="128"/>
      <c r="AN394" s="129"/>
      <c r="AO394" s="127" t="s">
        <v>79</v>
      </c>
      <c r="AP394" s="129"/>
      <c r="AQ394" s="183"/>
      <c r="AR394" s="183"/>
      <c r="AS394" s="183"/>
    </row>
    <row r="395" spans="1:45" customFormat="1" ht="30" hidden="1" customHeight="1">
      <c r="A395" s="204" t="s">
        <v>632</v>
      </c>
      <c r="B395" s="200" t="s">
        <v>3020</v>
      </c>
      <c r="C395" s="200" t="s">
        <v>3021</v>
      </c>
      <c r="D395" s="200" t="s">
        <v>3034</v>
      </c>
      <c r="E395" s="200" t="s">
        <v>3070</v>
      </c>
      <c r="F395" s="201" t="s">
        <v>3071</v>
      </c>
      <c r="G395" s="201" t="s">
        <v>3072</v>
      </c>
      <c r="H395" s="205" t="s">
        <v>3073</v>
      </c>
      <c r="I395" s="204" t="s">
        <v>3074</v>
      </c>
      <c r="J395" s="207" t="s">
        <v>3075</v>
      </c>
      <c r="K395" s="203" t="s">
        <v>3076</v>
      </c>
      <c r="L395" s="205" t="s">
        <v>90</v>
      </c>
      <c r="M395" s="205" t="s">
        <v>61</v>
      </c>
      <c r="N395" s="205" t="s">
        <v>3030</v>
      </c>
      <c r="O395" s="200" t="s">
        <v>30483</v>
      </c>
      <c r="P395" s="200" t="s">
        <v>30484</v>
      </c>
      <c r="Q395" s="200" t="s">
        <v>65</v>
      </c>
      <c r="R395" s="205" t="s">
        <v>3021</v>
      </c>
      <c r="S395" s="205" t="s">
        <v>3070</v>
      </c>
      <c r="T395" s="205" t="s">
        <v>646</v>
      </c>
      <c r="U395" s="208" t="s">
        <v>647</v>
      </c>
      <c r="V395" s="205">
        <v>0.95</v>
      </c>
      <c r="W395" s="205" t="s">
        <v>68</v>
      </c>
      <c r="X395" s="205" t="s">
        <v>69</v>
      </c>
      <c r="Y395" s="205" t="s">
        <v>648</v>
      </c>
      <c r="Z395" s="205" t="s">
        <v>649</v>
      </c>
      <c r="AA395" s="234" t="s">
        <v>44091</v>
      </c>
      <c r="AB395" s="216">
        <v>46310</v>
      </c>
      <c r="AC395" s="205"/>
      <c r="AD395" s="230" t="s">
        <v>72</v>
      </c>
      <c r="AE395" s="126" t="s">
        <v>73</v>
      </c>
      <c r="AF395" s="127"/>
      <c r="AG395" s="128"/>
      <c r="AH395" s="129"/>
      <c r="AI395" s="129"/>
      <c r="AJ395" s="126" t="s">
        <v>73</v>
      </c>
      <c r="AK395" s="127"/>
      <c r="AL395" s="129"/>
      <c r="AM395" s="128"/>
      <c r="AN395" s="129"/>
      <c r="AO395" s="127" t="s">
        <v>79</v>
      </c>
      <c r="AP395" s="129"/>
      <c r="AQ395" s="183"/>
      <c r="AR395" s="183"/>
      <c r="AS395" s="183"/>
    </row>
    <row r="396" spans="1:45" customFormat="1" ht="30" hidden="1" customHeight="1">
      <c r="A396" s="204" t="s">
        <v>632</v>
      </c>
      <c r="B396" s="200" t="s">
        <v>3020</v>
      </c>
      <c r="C396" s="200" t="s">
        <v>3021</v>
      </c>
      <c r="D396" s="200" t="s">
        <v>3034</v>
      </c>
      <c r="E396" s="200" t="s">
        <v>3070</v>
      </c>
      <c r="F396" s="201" t="s">
        <v>3077</v>
      </c>
      <c r="G396" s="201" t="s">
        <v>3078</v>
      </c>
      <c r="H396" s="205" t="s">
        <v>3079</v>
      </c>
      <c r="I396" s="204" t="s">
        <v>3080</v>
      </c>
      <c r="J396" s="207" t="s">
        <v>3081</v>
      </c>
      <c r="K396" s="203" t="s">
        <v>3082</v>
      </c>
      <c r="L396" s="205" t="s">
        <v>60</v>
      </c>
      <c r="M396" s="205" t="s">
        <v>61</v>
      </c>
      <c r="N396" s="205" t="s">
        <v>3030</v>
      </c>
      <c r="O396" s="200" t="s">
        <v>30483</v>
      </c>
      <c r="P396" s="200" t="s">
        <v>30484</v>
      </c>
      <c r="Q396" s="200" t="s">
        <v>65</v>
      </c>
      <c r="R396" s="205" t="s">
        <v>3021</v>
      </c>
      <c r="S396" s="205" t="s">
        <v>3070</v>
      </c>
      <c r="T396" s="205" t="s">
        <v>657</v>
      </c>
      <c r="U396" s="208" t="s">
        <v>647</v>
      </c>
      <c r="V396" s="205">
        <v>1</v>
      </c>
      <c r="W396" s="205" t="s">
        <v>68</v>
      </c>
      <c r="X396" s="205" t="s">
        <v>69</v>
      </c>
      <c r="Y396" s="205" t="s">
        <v>648</v>
      </c>
      <c r="Z396" s="205" t="s">
        <v>649</v>
      </c>
      <c r="AA396" s="234" t="s">
        <v>44091</v>
      </c>
      <c r="AB396" s="216">
        <v>46310</v>
      </c>
      <c r="AC396" s="205"/>
      <c r="AD396" s="230" t="s">
        <v>72</v>
      </c>
      <c r="AE396" s="126" t="s">
        <v>73</v>
      </c>
      <c r="AF396" s="127"/>
      <c r="AG396" s="128"/>
      <c r="AH396" s="129"/>
      <c r="AI396" s="129"/>
      <c r="AJ396" s="126" t="s">
        <v>73</v>
      </c>
      <c r="AK396" s="127"/>
      <c r="AL396" s="129"/>
      <c r="AM396" s="128"/>
      <c r="AN396" s="129"/>
      <c r="AO396" s="127" t="s">
        <v>79</v>
      </c>
      <c r="AP396" s="129"/>
      <c r="AQ396" s="183"/>
      <c r="AR396" s="183"/>
      <c r="AS396" s="183"/>
    </row>
    <row r="397" spans="1:45" customFormat="1" ht="30" hidden="1" customHeight="1">
      <c r="A397" s="204" t="s">
        <v>632</v>
      </c>
      <c r="B397" s="200" t="s">
        <v>3020</v>
      </c>
      <c r="C397" s="200" t="s">
        <v>3021</v>
      </c>
      <c r="D397" s="200" t="s">
        <v>3083</v>
      </c>
      <c r="E397" s="200" t="s">
        <v>3084</v>
      </c>
      <c r="F397" s="201" t="s">
        <v>3085</v>
      </c>
      <c r="G397" s="201" t="s">
        <v>3086</v>
      </c>
      <c r="H397" s="205" t="s">
        <v>3087</v>
      </c>
      <c r="I397" s="204" t="s">
        <v>3088</v>
      </c>
      <c r="J397" s="207" t="s">
        <v>3089</v>
      </c>
      <c r="K397" s="203" t="s">
        <v>3090</v>
      </c>
      <c r="L397" s="205" t="s">
        <v>60</v>
      </c>
      <c r="M397" s="205" t="s">
        <v>61</v>
      </c>
      <c r="N397" s="200" t="s">
        <v>22799</v>
      </c>
      <c r="O397" s="200" t="s">
        <v>30483</v>
      </c>
      <c r="P397" s="200" t="s">
        <v>30484</v>
      </c>
      <c r="Q397" s="200" t="s">
        <v>65</v>
      </c>
      <c r="R397" s="205" t="s">
        <v>3021</v>
      </c>
      <c r="S397" s="205" t="s">
        <v>3084</v>
      </c>
      <c r="T397" s="205" t="s">
        <v>852</v>
      </c>
      <c r="U397" s="208" t="s">
        <v>3091</v>
      </c>
      <c r="V397" s="205">
        <v>1</v>
      </c>
      <c r="W397" s="205" t="s">
        <v>68</v>
      </c>
      <c r="X397" s="205" t="s">
        <v>69</v>
      </c>
      <c r="Y397" s="205" t="s">
        <v>648</v>
      </c>
      <c r="Z397" s="205" t="s">
        <v>649</v>
      </c>
      <c r="AA397" s="234" t="s">
        <v>650</v>
      </c>
      <c r="AB397" s="216">
        <v>46310</v>
      </c>
      <c r="AC397" s="205"/>
      <c r="AD397" s="230" t="s">
        <v>72</v>
      </c>
      <c r="AE397" s="126" t="s">
        <v>73</v>
      </c>
      <c r="AF397" s="127"/>
      <c r="AG397" s="128"/>
      <c r="AH397" s="129"/>
      <c r="AI397" s="129"/>
      <c r="AJ397" s="126" t="s">
        <v>73</v>
      </c>
      <c r="AK397" s="127"/>
      <c r="AL397" s="129"/>
      <c r="AM397" s="128"/>
      <c r="AN397" s="129"/>
      <c r="AO397" s="127" t="s">
        <v>79</v>
      </c>
      <c r="AP397" s="129"/>
      <c r="AQ397" s="183"/>
      <c r="AR397" s="183"/>
      <c r="AS397" s="183"/>
    </row>
    <row r="398" spans="1:45" customFormat="1" ht="30" hidden="1" customHeight="1">
      <c r="A398" s="204" t="s">
        <v>632</v>
      </c>
      <c r="B398" s="200" t="s">
        <v>3020</v>
      </c>
      <c r="C398" s="200" t="s">
        <v>3021</v>
      </c>
      <c r="D398" s="200" t="s">
        <v>3083</v>
      </c>
      <c r="E398" s="200" t="s">
        <v>3084</v>
      </c>
      <c r="F398" s="201" t="s">
        <v>3092</v>
      </c>
      <c r="G398" s="201" t="s">
        <v>3093</v>
      </c>
      <c r="H398" s="205" t="s">
        <v>3094</v>
      </c>
      <c r="I398" s="204" t="s">
        <v>3095</v>
      </c>
      <c r="J398" s="207" t="s">
        <v>3096</v>
      </c>
      <c r="K398" s="203" t="s">
        <v>3097</v>
      </c>
      <c r="L398" s="205" t="s">
        <v>90</v>
      </c>
      <c r="M398" s="205" t="s">
        <v>61</v>
      </c>
      <c r="N398" s="200" t="s">
        <v>22799</v>
      </c>
      <c r="O398" s="200" t="s">
        <v>30483</v>
      </c>
      <c r="P398" s="200" t="s">
        <v>30484</v>
      </c>
      <c r="Q398" s="200" t="s">
        <v>65</v>
      </c>
      <c r="R398" s="205" t="s">
        <v>3021</v>
      </c>
      <c r="S398" s="205" t="s">
        <v>3084</v>
      </c>
      <c r="T398" s="205" t="s">
        <v>646</v>
      </c>
      <c r="U398" s="208" t="s">
        <v>647</v>
      </c>
      <c r="V398" s="205">
        <v>0.95</v>
      </c>
      <c r="W398" s="205" t="s">
        <v>68</v>
      </c>
      <c r="X398" s="205" t="s">
        <v>69</v>
      </c>
      <c r="Y398" s="205" t="s">
        <v>648</v>
      </c>
      <c r="Z398" s="205" t="s">
        <v>649</v>
      </c>
      <c r="AA398" s="234" t="s">
        <v>650</v>
      </c>
      <c r="AB398" s="216">
        <v>46310</v>
      </c>
      <c r="AC398" s="205"/>
      <c r="AD398" s="230" t="s">
        <v>72</v>
      </c>
      <c r="AE398" s="126" t="s">
        <v>73</v>
      </c>
      <c r="AF398" s="127"/>
      <c r="AG398" s="128"/>
      <c r="AH398" s="129"/>
      <c r="AI398" s="129"/>
      <c r="AJ398" s="126" t="s">
        <v>73</v>
      </c>
      <c r="AK398" s="127"/>
      <c r="AL398" s="129"/>
      <c r="AM398" s="128"/>
      <c r="AN398" s="129"/>
      <c r="AO398" s="127" t="s">
        <v>79</v>
      </c>
      <c r="AP398" s="129"/>
      <c r="AQ398" s="183"/>
      <c r="AR398" s="183"/>
      <c r="AS398" s="183"/>
    </row>
    <row r="399" spans="1:45" customFormat="1" ht="30" hidden="1" customHeight="1">
      <c r="A399" s="204" t="s">
        <v>632</v>
      </c>
      <c r="B399" s="200" t="s">
        <v>3020</v>
      </c>
      <c r="C399" s="200" t="s">
        <v>3021</v>
      </c>
      <c r="D399" s="200" t="s">
        <v>3098</v>
      </c>
      <c r="E399" s="200" t="s">
        <v>3099</v>
      </c>
      <c r="F399" s="201" t="s">
        <v>3100</v>
      </c>
      <c r="G399" s="201" t="s">
        <v>3101</v>
      </c>
      <c r="H399" s="205" t="s">
        <v>3102</v>
      </c>
      <c r="I399" s="204" t="s">
        <v>3103</v>
      </c>
      <c r="J399" s="207" t="s">
        <v>3104</v>
      </c>
      <c r="K399" s="203" t="s">
        <v>3105</v>
      </c>
      <c r="L399" s="205" t="s">
        <v>90</v>
      </c>
      <c r="M399" s="205" t="s">
        <v>61</v>
      </c>
      <c r="N399" s="200" t="s">
        <v>22799</v>
      </c>
      <c r="O399" s="200" t="s">
        <v>30483</v>
      </c>
      <c r="P399" s="200" t="s">
        <v>30484</v>
      </c>
      <c r="Q399" s="200" t="s">
        <v>65</v>
      </c>
      <c r="R399" s="205" t="s">
        <v>3021</v>
      </c>
      <c r="S399" s="205" t="s">
        <v>3099</v>
      </c>
      <c r="T399" s="205" t="s">
        <v>646</v>
      </c>
      <c r="U399" s="208" t="s">
        <v>647</v>
      </c>
      <c r="V399" s="205">
        <v>0.95</v>
      </c>
      <c r="W399" s="205" t="s">
        <v>68</v>
      </c>
      <c r="X399" s="205" t="s">
        <v>69</v>
      </c>
      <c r="Y399" s="205" t="s">
        <v>648</v>
      </c>
      <c r="Z399" s="205" t="s">
        <v>649</v>
      </c>
      <c r="AA399" s="234" t="s">
        <v>650</v>
      </c>
      <c r="AB399" s="216">
        <v>46310</v>
      </c>
      <c r="AC399" s="205"/>
      <c r="AD399" s="230" t="s">
        <v>72</v>
      </c>
      <c r="AE399" s="126" t="s">
        <v>73</v>
      </c>
      <c r="AF399" s="127"/>
      <c r="AG399" s="128"/>
      <c r="AH399" s="129"/>
      <c r="AI399" s="129"/>
      <c r="AJ399" s="126" t="s">
        <v>73</v>
      </c>
      <c r="AK399" s="127"/>
      <c r="AL399" s="129"/>
      <c r="AM399" s="128"/>
      <c r="AN399" s="129"/>
      <c r="AO399" s="127" t="s">
        <v>79</v>
      </c>
      <c r="AP399" s="129"/>
      <c r="AQ399" s="183"/>
      <c r="AR399" s="183"/>
      <c r="AS399" s="183"/>
    </row>
    <row r="400" spans="1:45" customFormat="1" ht="30" hidden="1" customHeight="1">
      <c r="A400" s="204" t="s">
        <v>632</v>
      </c>
      <c r="B400" s="200" t="s">
        <v>3020</v>
      </c>
      <c r="C400" s="200" t="s">
        <v>3021</v>
      </c>
      <c r="D400" s="200" t="s">
        <v>3098</v>
      </c>
      <c r="E400" s="200" t="s">
        <v>3099</v>
      </c>
      <c r="F400" s="201" t="s">
        <v>3106</v>
      </c>
      <c r="G400" s="201" t="s">
        <v>3107</v>
      </c>
      <c r="H400" s="205" t="s">
        <v>3108</v>
      </c>
      <c r="I400" s="204" t="s">
        <v>3109</v>
      </c>
      <c r="J400" s="207" t="s">
        <v>3110</v>
      </c>
      <c r="K400" s="203" t="s">
        <v>3111</v>
      </c>
      <c r="L400" s="205" t="s">
        <v>60</v>
      </c>
      <c r="M400" s="205" t="s">
        <v>61</v>
      </c>
      <c r="N400" s="200" t="s">
        <v>22799</v>
      </c>
      <c r="O400" s="200" t="s">
        <v>30483</v>
      </c>
      <c r="P400" s="200" t="s">
        <v>30484</v>
      </c>
      <c r="Q400" s="200" t="s">
        <v>65</v>
      </c>
      <c r="R400" s="205" t="s">
        <v>3021</v>
      </c>
      <c r="S400" s="205" t="s">
        <v>3099</v>
      </c>
      <c r="T400" s="205" t="s">
        <v>657</v>
      </c>
      <c r="U400" s="208" t="s">
        <v>647</v>
      </c>
      <c r="V400" s="205">
        <v>1</v>
      </c>
      <c r="W400" s="205" t="s">
        <v>68</v>
      </c>
      <c r="X400" s="205" t="s">
        <v>69</v>
      </c>
      <c r="Y400" s="205" t="s">
        <v>648</v>
      </c>
      <c r="Z400" s="205" t="s">
        <v>649</v>
      </c>
      <c r="AA400" s="234" t="s">
        <v>650</v>
      </c>
      <c r="AB400" s="216">
        <v>46310</v>
      </c>
      <c r="AC400" s="205"/>
      <c r="AD400" s="230" t="s">
        <v>72</v>
      </c>
      <c r="AE400" s="126" t="s">
        <v>73</v>
      </c>
      <c r="AF400" s="127"/>
      <c r="AG400" s="128"/>
      <c r="AH400" s="129"/>
      <c r="AI400" s="129"/>
      <c r="AJ400" s="126" t="s">
        <v>73</v>
      </c>
      <c r="AK400" s="127"/>
      <c r="AL400" s="129"/>
      <c r="AM400" s="128"/>
      <c r="AN400" s="129"/>
      <c r="AO400" s="127" t="s">
        <v>79</v>
      </c>
      <c r="AP400" s="129"/>
      <c r="AQ400" s="183"/>
      <c r="AR400" s="183"/>
      <c r="AS400" s="183"/>
    </row>
    <row r="401" spans="1:45" customFormat="1" ht="30" hidden="1" customHeight="1">
      <c r="A401" s="204" t="s">
        <v>632</v>
      </c>
      <c r="B401" s="200" t="s">
        <v>3020</v>
      </c>
      <c r="C401" s="200" t="s">
        <v>3021</v>
      </c>
      <c r="D401" s="200" t="s">
        <v>3112</v>
      </c>
      <c r="E401" s="200" t="s">
        <v>3113</v>
      </c>
      <c r="F401" s="201" t="s">
        <v>3114</v>
      </c>
      <c r="G401" s="201" t="s">
        <v>3115</v>
      </c>
      <c r="H401" s="205" t="s">
        <v>3116</v>
      </c>
      <c r="I401" s="204" t="s">
        <v>3117</v>
      </c>
      <c r="J401" s="207" t="s">
        <v>3118</v>
      </c>
      <c r="K401" s="203" t="s">
        <v>3119</v>
      </c>
      <c r="L401" s="205" t="s">
        <v>60</v>
      </c>
      <c r="M401" s="205" t="s">
        <v>61</v>
      </c>
      <c r="N401" s="200" t="s">
        <v>22799</v>
      </c>
      <c r="O401" s="200" t="s">
        <v>30483</v>
      </c>
      <c r="P401" s="200" t="s">
        <v>30484</v>
      </c>
      <c r="Q401" s="200" t="s">
        <v>65</v>
      </c>
      <c r="R401" s="205" t="s">
        <v>3021</v>
      </c>
      <c r="S401" s="205" t="s">
        <v>3113</v>
      </c>
      <c r="T401" s="205" t="s">
        <v>852</v>
      </c>
      <c r="U401" s="208" t="s">
        <v>3120</v>
      </c>
      <c r="V401" s="205">
        <v>1</v>
      </c>
      <c r="W401" s="205" t="s">
        <v>68</v>
      </c>
      <c r="X401" s="205" t="s">
        <v>69</v>
      </c>
      <c r="Y401" s="205" t="s">
        <v>648</v>
      </c>
      <c r="Z401" s="205" t="s">
        <v>649</v>
      </c>
      <c r="AA401" s="234" t="s">
        <v>650</v>
      </c>
      <c r="AB401" s="216">
        <v>46310</v>
      </c>
      <c r="AC401" s="205"/>
      <c r="AD401" s="230" t="s">
        <v>72</v>
      </c>
      <c r="AE401" s="126" t="s">
        <v>73</v>
      </c>
      <c r="AF401" s="127"/>
      <c r="AG401" s="128"/>
      <c r="AH401" s="129"/>
      <c r="AI401" s="129"/>
      <c r="AJ401" s="126" t="s">
        <v>73</v>
      </c>
      <c r="AK401" s="127"/>
      <c r="AL401" s="129"/>
      <c r="AM401" s="128"/>
      <c r="AN401" s="129"/>
      <c r="AO401" s="127" t="s">
        <v>79</v>
      </c>
      <c r="AP401" s="129"/>
      <c r="AQ401" s="183"/>
      <c r="AR401" s="183"/>
      <c r="AS401" s="183"/>
    </row>
    <row r="402" spans="1:45" customFormat="1" ht="30" hidden="1" customHeight="1">
      <c r="A402" s="204" t="s">
        <v>632</v>
      </c>
      <c r="B402" s="200" t="s">
        <v>3020</v>
      </c>
      <c r="C402" s="200" t="s">
        <v>3021</v>
      </c>
      <c r="D402" s="200" t="s">
        <v>3112</v>
      </c>
      <c r="E402" s="200" t="s">
        <v>3113</v>
      </c>
      <c r="F402" s="201" t="s">
        <v>3121</v>
      </c>
      <c r="G402" s="201" t="s">
        <v>3122</v>
      </c>
      <c r="H402" s="205" t="s">
        <v>3123</v>
      </c>
      <c r="I402" s="204" t="s">
        <v>3124</v>
      </c>
      <c r="J402" s="207" t="s">
        <v>3125</v>
      </c>
      <c r="K402" s="203" t="s">
        <v>3126</v>
      </c>
      <c r="L402" s="205" t="s">
        <v>90</v>
      </c>
      <c r="M402" s="205" t="s">
        <v>61</v>
      </c>
      <c r="N402" s="200" t="s">
        <v>22799</v>
      </c>
      <c r="O402" s="200" t="s">
        <v>30483</v>
      </c>
      <c r="P402" s="200" t="s">
        <v>30484</v>
      </c>
      <c r="Q402" s="200" t="s">
        <v>65</v>
      </c>
      <c r="R402" s="205" t="s">
        <v>3021</v>
      </c>
      <c r="S402" s="205" t="s">
        <v>3113</v>
      </c>
      <c r="T402" s="205" t="s">
        <v>646</v>
      </c>
      <c r="U402" s="208" t="s">
        <v>647</v>
      </c>
      <c r="V402" s="205">
        <v>0.95</v>
      </c>
      <c r="W402" s="205" t="s">
        <v>68</v>
      </c>
      <c r="X402" s="205" t="s">
        <v>69</v>
      </c>
      <c r="Y402" s="205" t="s">
        <v>648</v>
      </c>
      <c r="Z402" s="205" t="s">
        <v>649</v>
      </c>
      <c r="AA402" s="234" t="s">
        <v>650</v>
      </c>
      <c r="AB402" s="216">
        <v>46310</v>
      </c>
      <c r="AC402" s="205"/>
      <c r="AD402" s="230" t="s">
        <v>72</v>
      </c>
      <c r="AE402" s="126" t="s">
        <v>73</v>
      </c>
      <c r="AF402" s="127"/>
      <c r="AG402" s="128"/>
      <c r="AH402" s="129"/>
      <c r="AI402" s="129"/>
      <c r="AJ402" s="126" t="s">
        <v>73</v>
      </c>
      <c r="AK402" s="127"/>
      <c r="AL402" s="129"/>
      <c r="AM402" s="128"/>
      <c r="AN402" s="129"/>
      <c r="AO402" s="127" t="s">
        <v>79</v>
      </c>
      <c r="AP402" s="129"/>
      <c r="AQ402" s="183"/>
      <c r="AR402" s="183"/>
      <c r="AS402" s="183"/>
    </row>
    <row r="403" spans="1:45" customFormat="1" ht="30" hidden="1" customHeight="1">
      <c r="A403" s="204" t="s">
        <v>632</v>
      </c>
      <c r="B403" s="200" t="s">
        <v>3020</v>
      </c>
      <c r="C403" s="200" t="s">
        <v>3021</v>
      </c>
      <c r="D403" s="200" t="s">
        <v>3127</v>
      </c>
      <c r="E403" s="200" t="s">
        <v>3128</v>
      </c>
      <c r="F403" s="201" t="s">
        <v>3129</v>
      </c>
      <c r="G403" s="201" t="s">
        <v>3130</v>
      </c>
      <c r="H403" s="205" t="s">
        <v>3131</v>
      </c>
      <c r="I403" s="204" t="s">
        <v>3132</v>
      </c>
      <c r="J403" s="207" t="s">
        <v>3133</v>
      </c>
      <c r="K403" s="203" t="s">
        <v>3134</v>
      </c>
      <c r="L403" s="205" t="s">
        <v>90</v>
      </c>
      <c r="M403" s="205" t="s">
        <v>61</v>
      </c>
      <c r="N403" s="200" t="s">
        <v>22799</v>
      </c>
      <c r="O403" s="200" t="s">
        <v>30483</v>
      </c>
      <c r="P403" s="200" t="s">
        <v>30484</v>
      </c>
      <c r="Q403" s="200" t="s">
        <v>65</v>
      </c>
      <c r="R403" s="205" t="s">
        <v>3021</v>
      </c>
      <c r="S403" s="205" t="s">
        <v>3128</v>
      </c>
      <c r="T403" s="205" t="s">
        <v>646</v>
      </c>
      <c r="U403" s="208" t="s">
        <v>647</v>
      </c>
      <c r="V403" s="205">
        <v>0.95</v>
      </c>
      <c r="W403" s="205" t="s">
        <v>68</v>
      </c>
      <c r="X403" s="205" t="s">
        <v>69</v>
      </c>
      <c r="Y403" s="205" t="s">
        <v>648</v>
      </c>
      <c r="Z403" s="205" t="s">
        <v>649</v>
      </c>
      <c r="AA403" s="234" t="s">
        <v>650</v>
      </c>
      <c r="AB403" s="216">
        <v>46310</v>
      </c>
      <c r="AC403" s="205"/>
      <c r="AD403" s="230" t="s">
        <v>72</v>
      </c>
      <c r="AE403" s="126" t="s">
        <v>73</v>
      </c>
      <c r="AF403" s="127"/>
      <c r="AG403" s="128"/>
      <c r="AH403" s="129"/>
      <c r="AI403" s="129"/>
      <c r="AJ403" s="126" t="s">
        <v>73</v>
      </c>
      <c r="AK403" s="127"/>
      <c r="AL403" s="129"/>
      <c r="AM403" s="128"/>
      <c r="AN403" s="129"/>
      <c r="AO403" s="127" t="s">
        <v>79</v>
      </c>
      <c r="AP403" s="129"/>
      <c r="AQ403" s="183"/>
      <c r="AR403" s="183"/>
      <c r="AS403" s="183"/>
    </row>
    <row r="404" spans="1:45" customFormat="1" ht="30" hidden="1" customHeight="1">
      <c r="A404" s="204" t="s">
        <v>632</v>
      </c>
      <c r="B404" s="200" t="s">
        <v>3020</v>
      </c>
      <c r="C404" s="200" t="s">
        <v>3021</v>
      </c>
      <c r="D404" s="200" t="s">
        <v>3127</v>
      </c>
      <c r="E404" s="200" t="s">
        <v>3128</v>
      </c>
      <c r="F404" s="201" t="s">
        <v>3135</v>
      </c>
      <c r="G404" s="201" t="s">
        <v>3136</v>
      </c>
      <c r="H404" s="205" t="s">
        <v>3137</v>
      </c>
      <c r="I404" s="204" t="s">
        <v>3138</v>
      </c>
      <c r="J404" s="207" t="s">
        <v>3139</v>
      </c>
      <c r="K404" s="203" t="s">
        <v>3140</v>
      </c>
      <c r="L404" s="205" t="s">
        <v>60</v>
      </c>
      <c r="M404" s="205" t="s">
        <v>61</v>
      </c>
      <c r="N404" s="200" t="s">
        <v>22799</v>
      </c>
      <c r="O404" s="200" t="s">
        <v>30483</v>
      </c>
      <c r="P404" s="200" t="s">
        <v>30484</v>
      </c>
      <c r="Q404" s="200" t="s">
        <v>65</v>
      </c>
      <c r="R404" s="205" t="s">
        <v>3021</v>
      </c>
      <c r="S404" s="205" t="s">
        <v>3128</v>
      </c>
      <c r="T404" s="205" t="s">
        <v>657</v>
      </c>
      <c r="U404" s="208" t="s">
        <v>647</v>
      </c>
      <c r="V404" s="205">
        <v>1</v>
      </c>
      <c r="W404" s="205" t="s">
        <v>68</v>
      </c>
      <c r="X404" s="205" t="s">
        <v>69</v>
      </c>
      <c r="Y404" s="205" t="s">
        <v>648</v>
      </c>
      <c r="Z404" s="205" t="s">
        <v>649</v>
      </c>
      <c r="AA404" s="234" t="s">
        <v>650</v>
      </c>
      <c r="AB404" s="216">
        <v>46310</v>
      </c>
      <c r="AC404" s="205"/>
      <c r="AD404" s="230" t="s">
        <v>72</v>
      </c>
      <c r="AE404" s="126" t="s">
        <v>73</v>
      </c>
      <c r="AF404" s="127"/>
      <c r="AG404" s="128"/>
      <c r="AH404" s="129"/>
      <c r="AI404" s="129"/>
      <c r="AJ404" s="126" t="s">
        <v>73</v>
      </c>
      <c r="AK404" s="127"/>
      <c r="AL404" s="129"/>
      <c r="AM404" s="128"/>
      <c r="AN404" s="129"/>
      <c r="AO404" s="127" t="s">
        <v>79</v>
      </c>
      <c r="AP404" s="129"/>
      <c r="AQ404" s="183"/>
      <c r="AR404" s="183"/>
      <c r="AS404" s="183"/>
    </row>
    <row r="405" spans="1:45" customFormat="1" ht="30" hidden="1" customHeight="1">
      <c r="A405" s="204" t="s">
        <v>632</v>
      </c>
      <c r="B405" s="200" t="s">
        <v>3020</v>
      </c>
      <c r="C405" s="200" t="s">
        <v>3021</v>
      </c>
      <c r="D405" s="200" t="s">
        <v>3141</v>
      </c>
      <c r="E405" s="200" t="s">
        <v>3142</v>
      </c>
      <c r="F405" s="201" t="s">
        <v>3143</v>
      </c>
      <c r="G405" s="201" t="s">
        <v>3144</v>
      </c>
      <c r="H405" s="205" t="s">
        <v>3145</v>
      </c>
      <c r="I405" s="204" t="s">
        <v>3146</v>
      </c>
      <c r="J405" s="207" t="s">
        <v>3147</v>
      </c>
      <c r="K405" s="203" t="s">
        <v>3148</v>
      </c>
      <c r="L405" s="205" t="s">
        <v>60</v>
      </c>
      <c r="M405" s="205" t="s">
        <v>61</v>
      </c>
      <c r="N405" s="200" t="s">
        <v>22799</v>
      </c>
      <c r="O405" s="200" t="s">
        <v>30483</v>
      </c>
      <c r="P405" s="200" t="s">
        <v>30484</v>
      </c>
      <c r="Q405" s="200" t="s">
        <v>65</v>
      </c>
      <c r="R405" s="205" t="s">
        <v>3021</v>
      </c>
      <c r="S405" s="205" t="s">
        <v>3142</v>
      </c>
      <c r="T405" s="205" t="s">
        <v>66</v>
      </c>
      <c r="U405" s="208" t="s">
        <v>3149</v>
      </c>
      <c r="V405" s="205">
        <v>1</v>
      </c>
      <c r="W405" s="205" t="s">
        <v>68</v>
      </c>
      <c r="X405" s="205" t="s">
        <v>69</v>
      </c>
      <c r="Y405" s="205" t="s">
        <v>648</v>
      </c>
      <c r="Z405" s="205" t="s">
        <v>649</v>
      </c>
      <c r="AA405" s="234" t="s">
        <v>650</v>
      </c>
      <c r="AB405" s="216">
        <v>46310</v>
      </c>
      <c r="AC405" s="205"/>
      <c r="AD405" s="230" t="s">
        <v>72</v>
      </c>
      <c r="AE405" s="126"/>
      <c r="AF405" s="127"/>
      <c r="AG405" s="128"/>
      <c r="AH405" s="129"/>
      <c r="AI405" s="129"/>
      <c r="AJ405" s="126"/>
      <c r="AK405" s="127"/>
      <c r="AL405" s="129"/>
      <c r="AM405" s="128"/>
      <c r="AN405" s="129"/>
      <c r="AO405" s="127" t="s">
        <v>79</v>
      </c>
      <c r="AP405" s="129"/>
    </row>
    <row r="406" spans="1:45" customFormat="1" ht="30" hidden="1" customHeight="1">
      <c r="A406" s="204" t="s">
        <v>632</v>
      </c>
      <c r="B406" s="200" t="s">
        <v>3020</v>
      </c>
      <c r="C406" s="200" t="s">
        <v>3021</v>
      </c>
      <c r="D406" s="200" t="s">
        <v>3034</v>
      </c>
      <c r="E406" s="200" t="s">
        <v>3150</v>
      </c>
      <c r="F406" s="201" t="s">
        <v>3151</v>
      </c>
      <c r="G406" s="201" t="s">
        <v>3152</v>
      </c>
      <c r="H406" s="205" t="s">
        <v>3153</v>
      </c>
      <c r="I406" s="204" t="s">
        <v>3154</v>
      </c>
      <c r="J406" s="207" t="s">
        <v>3155</v>
      </c>
      <c r="K406" s="203" t="s">
        <v>3156</v>
      </c>
      <c r="L406" s="205" t="s">
        <v>90</v>
      </c>
      <c r="M406" s="205" t="s">
        <v>61</v>
      </c>
      <c r="N406" s="205" t="s">
        <v>3030</v>
      </c>
      <c r="O406" s="200" t="s">
        <v>30483</v>
      </c>
      <c r="P406" s="200" t="s">
        <v>30484</v>
      </c>
      <c r="Q406" s="200" t="s">
        <v>65</v>
      </c>
      <c r="R406" s="205" t="s">
        <v>3021</v>
      </c>
      <c r="S406" s="205" t="s">
        <v>3150</v>
      </c>
      <c r="T406" s="205" t="s">
        <v>646</v>
      </c>
      <c r="U406" s="208" t="s">
        <v>647</v>
      </c>
      <c r="V406" s="205">
        <v>0.95</v>
      </c>
      <c r="W406" s="205" t="s">
        <v>68</v>
      </c>
      <c r="X406" s="205" t="s">
        <v>69</v>
      </c>
      <c r="Y406" s="205" t="s">
        <v>648</v>
      </c>
      <c r="Z406" s="205" t="s">
        <v>649</v>
      </c>
      <c r="AA406" s="234" t="s">
        <v>44091</v>
      </c>
      <c r="AB406" s="216">
        <v>46310</v>
      </c>
      <c r="AC406" s="205"/>
      <c r="AD406" s="230" t="s">
        <v>72</v>
      </c>
      <c r="AE406" s="126" t="s">
        <v>73</v>
      </c>
      <c r="AF406" s="127"/>
      <c r="AG406" s="128"/>
      <c r="AH406" s="129"/>
      <c r="AI406" s="129"/>
      <c r="AJ406" s="126" t="s">
        <v>73</v>
      </c>
      <c r="AK406" s="127"/>
      <c r="AL406" s="129"/>
      <c r="AM406" s="128"/>
      <c r="AN406" s="129"/>
      <c r="AO406" s="127" t="s">
        <v>79</v>
      </c>
      <c r="AP406" s="129"/>
      <c r="AQ406" s="183"/>
      <c r="AR406" s="183"/>
      <c r="AS406" s="183"/>
    </row>
    <row r="407" spans="1:45" customFormat="1" ht="30" hidden="1" customHeight="1">
      <c r="A407" s="204" t="s">
        <v>632</v>
      </c>
      <c r="B407" s="200" t="s">
        <v>3020</v>
      </c>
      <c r="C407" s="200" t="s">
        <v>3021</v>
      </c>
      <c r="D407" s="200" t="s">
        <v>3034</v>
      </c>
      <c r="E407" s="200" t="s">
        <v>3150</v>
      </c>
      <c r="F407" s="201" t="s">
        <v>3157</v>
      </c>
      <c r="G407" s="201" t="s">
        <v>3158</v>
      </c>
      <c r="H407" s="205" t="s">
        <v>3159</v>
      </c>
      <c r="I407" s="204" t="s">
        <v>3160</v>
      </c>
      <c r="J407" s="207" t="s">
        <v>3161</v>
      </c>
      <c r="K407" s="203" t="s">
        <v>3162</v>
      </c>
      <c r="L407" s="205" t="s">
        <v>60</v>
      </c>
      <c r="M407" s="205" t="s">
        <v>61</v>
      </c>
      <c r="N407" s="205" t="s">
        <v>3030</v>
      </c>
      <c r="O407" s="200" t="s">
        <v>30483</v>
      </c>
      <c r="P407" s="200" t="s">
        <v>30484</v>
      </c>
      <c r="Q407" s="200" t="s">
        <v>65</v>
      </c>
      <c r="R407" s="205" t="s">
        <v>3021</v>
      </c>
      <c r="S407" s="205" t="s">
        <v>3150</v>
      </c>
      <c r="T407" s="205" t="s">
        <v>657</v>
      </c>
      <c r="U407" s="208" t="s">
        <v>647</v>
      </c>
      <c r="V407" s="205">
        <v>1</v>
      </c>
      <c r="W407" s="205" t="s">
        <v>68</v>
      </c>
      <c r="X407" s="205" t="s">
        <v>69</v>
      </c>
      <c r="Y407" s="205" t="s">
        <v>648</v>
      </c>
      <c r="Z407" s="205" t="s">
        <v>649</v>
      </c>
      <c r="AA407" s="234" t="s">
        <v>44091</v>
      </c>
      <c r="AB407" s="216">
        <v>46310</v>
      </c>
      <c r="AC407" s="205"/>
      <c r="AD407" s="230" t="s">
        <v>72</v>
      </c>
      <c r="AE407" s="126" t="s">
        <v>73</v>
      </c>
      <c r="AF407" s="127"/>
      <c r="AG407" s="128"/>
      <c r="AH407" s="129"/>
      <c r="AI407" s="129"/>
      <c r="AJ407" s="126" t="s">
        <v>73</v>
      </c>
      <c r="AK407" s="127"/>
      <c r="AL407" s="129"/>
      <c r="AM407" s="128"/>
      <c r="AN407" s="129"/>
      <c r="AO407" s="127" t="s">
        <v>79</v>
      </c>
      <c r="AP407" s="129"/>
      <c r="AQ407" s="183"/>
      <c r="AR407" s="183"/>
      <c r="AS407" s="183"/>
    </row>
    <row r="408" spans="1:45" customFormat="1" ht="30" hidden="1" customHeight="1">
      <c r="A408" s="204" t="s">
        <v>632</v>
      </c>
      <c r="B408" s="200" t="s">
        <v>3020</v>
      </c>
      <c r="C408" s="200" t="s">
        <v>3021</v>
      </c>
      <c r="D408" s="200" t="s">
        <v>3034</v>
      </c>
      <c r="E408" s="200" t="s">
        <v>3163</v>
      </c>
      <c r="F408" s="201" t="s">
        <v>3164</v>
      </c>
      <c r="G408" s="201" t="s">
        <v>3165</v>
      </c>
      <c r="H408" s="205" t="s">
        <v>3166</v>
      </c>
      <c r="I408" s="204" t="s">
        <v>3167</v>
      </c>
      <c r="J408" s="207" t="s">
        <v>3168</v>
      </c>
      <c r="K408" s="203" t="s">
        <v>3169</v>
      </c>
      <c r="L408" s="205" t="s">
        <v>60</v>
      </c>
      <c r="M408" s="205" t="s">
        <v>61</v>
      </c>
      <c r="N408" s="205" t="s">
        <v>3030</v>
      </c>
      <c r="O408" s="200" t="s">
        <v>30483</v>
      </c>
      <c r="P408" s="200" t="s">
        <v>30484</v>
      </c>
      <c r="Q408" s="200" t="s">
        <v>65</v>
      </c>
      <c r="R408" s="205" t="s">
        <v>3021</v>
      </c>
      <c r="S408" s="205" t="s">
        <v>3163</v>
      </c>
      <c r="T408" s="205" t="s">
        <v>657</v>
      </c>
      <c r="U408" s="208" t="s">
        <v>647</v>
      </c>
      <c r="V408" s="205">
        <v>1</v>
      </c>
      <c r="W408" s="205" t="s">
        <v>68</v>
      </c>
      <c r="X408" s="205" t="s">
        <v>69</v>
      </c>
      <c r="Y408" s="205" t="s">
        <v>648</v>
      </c>
      <c r="Z408" s="205" t="s">
        <v>649</v>
      </c>
      <c r="AA408" s="234" t="s">
        <v>44091</v>
      </c>
      <c r="AB408" s="216">
        <v>46310</v>
      </c>
      <c r="AC408" s="205"/>
      <c r="AD408" s="230" t="s">
        <v>72</v>
      </c>
      <c r="AE408" s="126" t="s">
        <v>73</v>
      </c>
      <c r="AF408" s="127"/>
      <c r="AG408" s="128"/>
      <c r="AH408" s="129"/>
      <c r="AI408" s="129"/>
      <c r="AJ408" s="126" t="s">
        <v>73</v>
      </c>
      <c r="AK408" s="127"/>
      <c r="AL408" s="129"/>
      <c r="AM408" s="128"/>
      <c r="AN408" s="129"/>
      <c r="AO408" s="127" t="s">
        <v>79</v>
      </c>
      <c r="AP408" s="129"/>
      <c r="AQ408" s="183"/>
      <c r="AR408" s="183"/>
      <c r="AS408" s="183"/>
    </row>
    <row r="409" spans="1:45" customFormat="1" ht="30" hidden="1" customHeight="1">
      <c r="A409" s="204" t="s">
        <v>632</v>
      </c>
      <c r="B409" s="200" t="s">
        <v>3020</v>
      </c>
      <c r="C409" s="200" t="s">
        <v>3021</v>
      </c>
      <c r="D409" s="200" t="s">
        <v>3170</v>
      </c>
      <c r="E409" s="200" t="s">
        <v>3171</v>
      </c>
      <c r="F409" s="201" t="s">
        <v>3172</v>
      </c>
      <c r="G409" s="201" t="s">
        <v>3173</v>
      </c>
      <c r="H409" s="205" t="s">
        <v>3174</v>
      </c>
      <c r="I409" s="204" t="s">
        <v>3175</v>
      </c>
      <c r="J409" s="207" t="s">
        <v>3176</v>
      </c>
      <c r="K409" s="203" t="s">
        <v>3177</v>
      </c>
      <c r="L409" s="205" t="s">
        <v>60</v>
      </c>
      <c r="M409" s="205" t="s">
        <v>61</v>
      </c>
      <c r="N409" s="200" t="s">
        <v>22799</v>
      </c>
      <c r="O409" s="200" t="s">
        <v>30483</v>
      </c>
      <c r="P409" s="200" t="s">
        <v>30484</v>
      </c>
      <c r="Q409" s="200" t="s">
        <v>65</v>
      </c>
      <c r="R409" s="205" t="s">
        <v>3021</v>
      </c>
      <c r="S409" s="205" t="s">
        <v>3171</v>
      </c>
      <c r="T409" s="205" t="s">
        <v>657</v>
      </c>
      <c r="U409" s="208" t="s">
        <v>647</v>
      </c>
      <c r="V409" s="205">
        <v>1</v>
      </c>
      <c r="W409" s="205" t="s">
        <v>68</v>
      </c>
      <c r="X409" s="205" t="s">
        <v>69</v>
      </c>
      <c r="Y409" s="205" t="s">
        <v>648</v>
      </c>
      <c r="Z409" s="205" t="s">
        <v>649</v>
      </c>
      <c r="AA409" s="234" t="s">
        <v>650</v>
      </c>
      <c r="AB409" s="216">
        <v>46310</v>
      </c>
      <c r="AC409" s="205"/>
      <c r="AD409" s="230" t="s">
        <v>72</v>
      </c>
      <c r="AE409" s="126" t="s">
        <v>73</v>
      </c>
      <c r="AF409" s="127"/>
      <c r="AG409" s="128"/>
      <c r="AH409" s="129"/>
      <c r="AI409" s="129"/>
      <c r="AJ409" s="126" t="s">
        <v>73</v>
      </c>
      <c r="AK409" s="127"/>
      <c r="AL409" s="129"/>
      <c r="AM409" s="128"/>
      <c r="AN409" s="129"/>
      <c r="AO409" s="127" t="s">
        <v>79</v>
      </c>
      <c r="AP409" s="129"/>
      <c r="AQ409" s="183"/>
      <c r="AR409" s="183"/>
      <c r="AS409" s="183"/>
    </row>
    <row r="410" spans="1:45" customFormat="1" ht="30" hidden="1" customHeight="1">
      <c r="A410" s="204" t="s">
        <v>632</v>
      </c>
      <c r="B410" s="200" t="s">
        <v>3020</v>
      </c>
      <c r="C410" s="200" t="s">
        <v>3021</v>
      </c>
      <c r="D410" s="200" t="s">
        <v>3034</v>
      </c>
      <c r="E410" s="200" t="s">
        <v>3178</v>
      </c>
      <c r="F410" s="201" t="s">
        <v>3179</v>
      </c>
      <c r="G410" s="201" t="s">
        <v>3180</v>
      </c>
      <c r="H410" s="205" t="s">
        <v>3181</v>
      </c>
      <c r="I410" s="204" t="s">
        <v>3182</v>
      </c>
      <c r="J410" s="207" t="s">
        <v>3183</v>
      </c>
      <c r="K410" s="203" t="s">
        <v>3184</v>
      </c>
      <c r="L410" s="205" t="s">
        <v>90</v>
      </c>
      <c r="M410" s="205" t="s">
        <v>61</v>
      </c>
      <c r="N410" s="205" t="s">
        <v>3030</v>
      </c>
      <c r="O410" s="200" t="s">
        <v>30483</v>
      </c>
      <c r="P410" s="200" t="s">
        <v>30484</v>
      </c>
      <c r="Q410" s="200" t="s">
        <v>65</v>
      </c>
      <c r="R410" s="205" t="s">
        <v>3021</v>
      </c>
      <c r="S410" s="205" t="s">
        <v>3178</v>
      </c>
      <c r="T410" s="205" t="s">
        <v>646</v>
      </c>
      <c r="U410" s="208" t="s">
        <v>647</v>
      </c>
      <c r="V410" s="205">
        <v>0.95</v>
      </c>
      <c r="W410" s="205" t="s">
        <v>68</v>
      </c>
      <c r="X410" s="205" t="s">
        <v>69</v>
      </c>
      <c r="Y410" s="205" t="s">
        <v>648</v>
      </c>
      <c r="Z410" s="205" t="s">
        <v>649</v>
      </c>
      <c r="AA410" s="234" t="s">
        <v>44091</v>
      </c>
      <c r="AB410" s="216">
        <v>46310</v>
      </c>
      <c r="AC410" s="205"/>
      <c r="AD410" s="230" t="s">
        <v>72</v>
      </c>
      <c r="AE410" s="126" t="s">
        <v>73</v>
      </c>
      <c r="AF410" s="127"/>
      <c r="AG410" s="128"/>
      <c r="AH410" s="129"/>
      <c r="AI410" s="129"/>
      <c r="AJ410" s="126" t="s">
        <v>73</v>
      </c>
      <c r="AK410" s="127"/>
      <c r="AL410" s="129"/>
      <c r="AM410" s="128"/>
      <c r="AN410" s="129"/>
      <c r="AO410" s="127" t="s">
        <v>79</v>
      </c>
      <c r="AP410" s="129"/>
      <c r="AQ410" s="183"/>
      <c r="AR410" s="183"/>
      <c r="AS410" s="183"/>
    </row>
    <row r="411" spans="1:45" customFormat="1" ht="30" hidden="1" customHeight="1">
      <c r="A411" s="204" t="s">
        <v>632</v>
      </c>
      <c r="B411" s="200" t="s">
        <v>3020</v>
      </c>
      <c r="C411" s="200" t="s">
        <v>3021</v>
      </c>
      <c r="D411" s="200" t="s">
        <v>3034</v>
      </c>
      <c r="E411" s="200" t="s">
        <v>3178</v>
      </c>
      <c r="F411" s="201" t="s">
        <v>3185</v>
      </c>
      <c r="G411" s="201" t="s">
        <v>3186</v>
      </c>
      <c r="H411" s="205" t="s">
        <v>3187</v>
      </c>
      <c r="I411" s="204" t="s">
        <v>3188</v>
      </c>
      <c r="J411" s="207" t="s">
        <v>3189</v>
      </c>
      <c r="K411" s="203" t="s">
        <v>3190</v>
      </c>
      <c r="L411" s="205" t="s">
        <v>60</v>
      </c>
      <c r="M411" s="205" t="s">
        <v>61</v>
      </c>
      <c r="N411" s="205" t="s">
        <v>3030</v>
      </c>
      <c r="O411" s="200" t="s">
        <v>30483</v>
      </c>
      <c r="P411" s="200" t="s">
        <v>30484</v>
      </c>
      <c r="Q411" s="200" t="s">
        <v>65</v>
      </c>
      <c r="R411" s="205" t="s">
        <v>3021</v>
      </c>
      <c r="S411" s="205" t="s">
        <v>3178</v>
      </c>
      <c r="T411" s="205" t="s">
        <v>852</v>
      </c>
      <c r="U411" s="208" t="s">
        <v>3191</v>
      </c>
      <c r="V411" s="205">
        <v>1</v>
      </c>
      <c r="W411" s="205" t="s">
        <v>68</v>
      </c>
      <c r="X411" s="205" t="s">
        <v>69</v>
      </c>
      <c r="Y411" s="205" t="s">
        <v>648</v>
      </c>
      <c r="Z411" s="205" t="s">
        <v>649</v>
      </c>
      <c r="AA411" s="234" t="s">
        <v>44091</v>
      </c>
      <c r="AB411" s="216">
        <v>46310</v>
      </c>
      <c r="AC411" s="205"/>
      <c r="AD411" s="230" t="s">
        <v>72</v>
      </c>
      <c r="AE411" s="126" t="s">
        <v>73</v>
      </c>
      <c r="AF411" s="127"/>
      <c r="AG411" s="128"/>
      <c r="AH411" s="129"/>
      <c r="AI411" s="129"/>
      <c r="AJ411" s="126" t="s">
        <v>73</v>
      </c>
      <c r="AK411" s="127"/>
      <c r="AL411" s="129"/>
      <c r="AM411" s="128"/>
      <c r="AN411" s="129"/>
      <c r="AO411" s="127" t="s">
        <v>79</v>
      </c>
      <c r="AP411" s="129"/>
      <c r="AQ411" s="183"/>
      <c r="AR411" s="183"/>
      <c r="AS411" s="183"/>
    </row>
    <row r="412" spans="1:45" customFormat="1" ht="30" hidden="1" customHeight="1">
      <c r="A412" s="204" t="s">
        <v>632</v>
      </c>
      <c r="B412" s="200" t="s">
        <v>3020</v>
      </c>
      <c r="C412" s="200" t="s">
        <v>3021</v>
      </c>
      <c r="D412" s="200" t="s">
        <v>3034</v>
      </c>
      <c r="E412" s="200" t="s">
        <v>3178</v>
      </c>
      <c r="F412" s="201" t="s">
        <v>3192</v>
      </c>
      <c r="G412" s="201" t="s">
        <v>3193</v>
      </c>
      <c r="H412" s="205" t="s">
        <v>3194</v>
      </c>
      <c r="I412" s="204" t="s">
        <v>3195</v>
      </c>
      <c r="J412" s="207" t="s">
        <v>3196</v>
      </c>
      <c r="K412" s="203" t="s">
        <v>3197</v>
      </c>
      <c r="L412" s="205" t="s">
        <v>60</v>
      </c>
      <c r="M412" s="205" t="s">
        <v>61</v>
      </c>
      <c r="N412" s="205" t="s">
        <v>3030</v>
      </c>
      <c r="O412" s="200" t="s">
        <v>30483</v>
      </c>
      <c r="P412" s="200" t="s">
        <v>30484</v>
      </c>
      <c r="Q412" s="200" t="s">
        <v>65</v>
      </c>
      <c r="R412" s="205" t="s">
        <v>3021</v>
      </c>
      <c r="S412" s="205" t="s">
        <v>3178</v>
      </c>
      <c r="T412" s="205" t="s">
        <v>741</v>
      </c>
      <c r="U412" s="208" t="s">
        <v>3198</v>
      </c>
      <c r="V412" s="205">
        <v>1</v>
      </c>
      <c r="W412" s="205" t="s">
        <v>68</v>
      </c>
      <c r="X412" s="205" t="s">
        <v>69</v>
      </c>
      <c r="Y412" s="205" t="s">
        <v>648</v>
      </c>
      <c r="Z412" s="205" t="s">
        <v>649</v>
      </c>
      <c r="AA412" s="234" t="s">
        <v>44091</v>
      </c>
      <c r="AB412" s="216">
        <v>46310</v>
      </c>
      <c r="AC412" s="205"/>
      <c r="AD412" s="230" t="s">
        <v>72</v>
      </c>
      <c r="AE412" s="126" t="s">
        <v>73</v>
      </c>
      <c r="AF412" s="127"/>
      <c r="AG412" s="128"/>
      <c r="AH412" s="129"/>
      <c r="AI412" s="129"/>
      <c r="AJ412" s="126" t="s">
        <v>73</v>
      </c>
      <c r="AK412" s="127"/>
      <c r="AL412" s="129"/>
      <c r="AM412" s="128"/>
      <c r="AN412" s="129"/>
      <c r="AO412" s="127" t="s">
        <v>79</v>
      </c>
      <c r="AP412" s="129"/>
      <c r="AQ412" s="183"/>
      <c r="AR412" s="183"/>
      <c r="AS412" s="183"/>
    </row>
    <row r="413" spans="1:45" customFormat="1" ht="30" hidden="1" customHeight="1">
      <c r="A413" s="204" t="s">
        <v>632</v>
      </c>
      <c r="B413" s="200" t="s">
        <v>3020</v>
      </c>
      <c r="C413" s="200" t="s">
        <v>3021</v>
      </c>
      <c r="D413" s="200" t="s">
        <v>3199</v>
      </c>
      <c r="E413" s="200" t="s">
        <v>3200</v>
      </c>
      <c r="F413" s="201" t="s">
        <v>3201</v>
      </c>
      <c r="G413" s="201" t="s">
        <v>3202</v>
      </c>
      <c r="H413" s="205" t="s">
        <v>3203</v>
      </c>
      <c r="I413" s="204" t="s">
        <v>3204</v>
      </c>
      <c r="J413" s="207" t="s">
        <v>3205</v>
      </c>
      <c r="K413" s="203" t="s">
        <v>3206</v>
      </c>
      <c r="L413" s="205" t="s">
        <v>90</v>
      </c>
      <c r="M413" s="205" t="s">
        <v>61</v>
      </c>
      <c r="N413" s="200" t="s">
        <v>22799</v>
      </c>
      <c r="O413" s="200" t="s">
        <v>30483</v>
      </c>
      <c r="P413" s="200" t="s">
        <v>30484</v>
      </c>
      <c r="Q413" s="200" t="s">
        <v>65</v>
      </c>
      <c r="R413" s="205" t="s">
        <v>3021</v>
      </c>
      <c r="S413" s="205" t="s">
        <v>3200</v>
      </c>
      <c r="T413" s="205" t="s">
        <v>646</v>
      </c>
      <c r="U413" s="208" t="s">
        <v>647</v>
      </c>
      <c r="V413" s="205">
        <v>0.95</v>
      </c>
      <c r="W413" s="205" t="s">
        <v>68</v>
      </c>
      <c r="X413" s="205" t="s">
        <v>69</v>
      </c>
      <c r="Y413" s="205" t="s">
        <v>648</v>
      </c>
      <c r="Z413" s="205" t="s">
        <v>649</v>
      </c>
      <c r="AA413" s="234" t="s">
        <v>650</v>
      </c>
      <c r="AB413" s="216">
        <v>46310</v>
      </c>
      <c r="AC413" s="205"/>
      <c r="AD413" s="230" t="s">
        <v>72</v>
      </c>
      <c r="AE413" s="126" t="s">
        <v>73</v>
      </c>
      <c r="AF413" s="127"/>
      <c r="AG413" s="128"/>
      <c r="AH413" s="129"/>
      <c r="AI413" s="129"/>
      <c r="AJ413" s="126" t="s">
        <v>73</v>
      </c>
      <c r="AK413" s="127"/>
      <c r="AL413" s="129"/>
      <c r="AM413" s="128"/>
      <c r="AN413" s="129"/>
      <c r="AO413" s="127" t="s">
        <v>79</v>
      </c>
      <c r="AP413" s="129"/>
      <c r="AQ413" s="183"/>
      <c r="AR413" s="183"/>
      <c r="AS413" s="183"/>
    </row>
    <row r="414" spans="1:45" customFormat="1" ht="30" hidden="1" customHeight="1">
      <c r="A414" s="204" t="s">
        <v>632</v>
      </c>
      <c r="B414" s="200" t="s">
        <v>3020</v>
      </c>
      <c r="C414" s="200" t="s">
        <v>3021</v>
      </c>
      <c r="D414" s="200" t="s">
        <v>3199</v>
      </c>
      <c r="E414" s="200" t="s">
        <v>3200</v>
      </c>
      <c r="F414" s="201" t="s">
        <v>3207</v>
      </c>
      <c r="G414" s="201" t="s">
        <v>3208</v>
      </c>
      <c r="H414" s="205" t="s">
        <v>3209</v>
      </c>
      <c r="I414" s="204" t="s">
        <v>3210</v>
      </c>
      <c r="J414" s="207" t="s">
        <v>3211</v>
      </c>
      <c r="K414" s="203" t="s">
        <v>3212</v>
      </c>
      <c r="L414" s="205" t="s">
        <v>60</v>
      </c>
      <c r="M414" s="205" t="s">
        <v>61</v>
      </c>
      <c r="N414" s="200" t="s">
        <v>22799</v>
      </c>
      <c r="O414" s="200" t="s">
        <v>30483</v>
      </c>
      <c r="P414" s="200" t="s">
        <v>30484</v>
      </c>
      <c r="Q414" s="200" t="s">
        <v>65</v>
      </c>
      <c r="R414" s="205" t="s">
        <v>3021</v>
      </c>
      <c r="S414" s="205" t="s">
        <v>3200</v>
      </c>
      <c r="T414" s="205" t="s">
        <v>66</v>
      </c>
      <c r="U414" s="208" t="s">
        <v>3213</v>
      </c>
      <c r="V414" s="205">
        <v>1</v>
      </c>
      <c r="W414" s="205" t="s">
        <v>68</v>
      </c>
      <c r="X414" s="205" t="s">
        <v>69</v>
      </c>
      <c r="Y414" s="205" t="s">
        <v>648</v>
      </c>
      <c r="Z414" s="205" t="s">
        <v>649</v>
      </c>
      <c r="AA414" s="234" t="s">
        <v>650</v>
      </c>
      <c r="AB414" s="216">
        <v>46310</v>
      </c>
      <c r="AC414" s="205"/>
      <c r="AD414" s="230" t="s">
        <v>72</v>
      </c>
      <c r="AE414" s="126"/>
      <c r="AF414" s="127"/>
      <c r="AG414" s="128"/>
      <c r="AH414" s="129"/>
      <c r="AI414" s="129"/>
      <c r="AJ414" s="126"/>
      <c r="AK414" s="127"/>
      <c r="AL414" s="129"/>
      <c r="AM414" s="128"/>
      <c r="AN414" s="129"/>
      <c r="AO414" s="127" t="s">
        <v>79</v>
      </c>
      <c r="AP414" s="129"/>
    </row>
    <row r="415" spans="1:45" customFormat="1" ht="30" hidden="1" customHeight="1">
      <c r="A415" s="204" t="s">
        <v>632</v>
      </c>
      <c r="B415" s="200" t="s">
        <v>3214</v>
      </c>
      <c r="C415" s="200" t="s">
        <v>3215</v>
      </c>
      <c r="D415" s="200" t="s">
        <v>3216</v>
      </c>
      <c r="E415" s="200" t="s">
        <v>3217</v>
      </c>
      <c r="F415" s="201" t="s">
        <v>3218</v>
      </c>
      <c r="G415" s="201" t="s">
        <v>3219</v>
      </c>
      <c r="H415" s="205" t="s">
        <v>3220</v>
      </c>
      <c r="I415" s="204" t="s">
        <v>3221</v>
      </c>
      <c r="J415" s="207" t="s">
        <v>3222</v>
      </c>
      <c r="K415" s="203" t="s">
        <v>44359</v>
      </c>
      <c r="L415" s="205" t="s">
        <v>60</v>
      </c>
      <c r="M415" s="205" t="s">
        <v>61</v>
      </c>
      <c r="N415" s="200" t="s">
        <v>62</v>
      </c>
      <c r="O415" s="200" t="s">
        <v>30833</v>
      </c>
      <c r="P415" s="200" t="s">
        <v>92</v>
      </c>
      <c r="Q415" s="200" t="s">
        <v>65</v>
      </c>
      <c r="R415" s="205" t="s">
        <v>3215</v>
      </c>
      <c r="S415" s="205" t="s">
        <v>3217</v>
      </c>
      <c r="T415" s="205" t="s">
        <v>657</v>
      </c>
      <c r="U415" s="208" t="s">
        <v>647</v>
      </c>
      <c r="V415" s="205">
        <v>1</v>
      </c>
      <c r="W415" s="205" t="s">
        <v>68</v>
      </c>
      <c r="X415" s="205" t="s">
        <v>69</v>
      </c>
      <c r="Y415" s="205" t="s">
        <v>648</v>
      </c>
      <c r="Z415" s="205" t="s">
        <v>649</v>
      </c>
      <c r="AA415" s="234" t="s">
        <v>650</v>
      </c>
      <c r="AB415" s="216">
        <v>46310</v>
      </c>
      <c r="AC415" s="205"/>
      <c r="AD415" s="230" t="s">
        <v>72</v>
      </c>
      <c r="AE415" s="126" t="s">
        <v>73</v>
      </c>
      <c r="AF415" s="127"/>
      <c r="AG415" s="128"/>
      <c r="AH415" s="129"/>
      <c r="AI415" s="129"/>
      <c r="AJ415" s="126" t="s">
        <v>73</v>
      </c>
      <c r="AK415" s="127"/>
      <c r="AL415" s="129"/>
      <c r="AM415" s="128"/>
      <c r="AN415" s="129"/>
      <c r="AO415" s="127" t="s">
        <v>79</v>
      </c>
      <c r="AP415" s="129"/>
      <c r="AQ415" s="183"/>
      <c r="AR415" s="183"/>
      <c r="AS415" s="183"/>
    </row>
    <row r="416" spans="1:45" customFormat="1" ht="30" hidden="1" customHeight="1">
      <c r="A416" s="204" t="s">
        <v>632</v>
      </c>
      <c r="B416" s="200" t="s">
        <v>3214</v>
      </c>
      <c r="C416" s="200" t="s">
        <v>3215</v>
      </c>
      <c r="D416" s="200" t="s">
        <v>3216</v>
      </c>
      <c r="E416" s="200" t="s">
        <v>3217</v>
      </c>
      <c r="F416" s="201" t="s">
        <v>3224</v>
      </c>
      <c r="G416" s="201" t="s">
        <v>3225</v>
      </c>
      <c r="H416" s="205" t="s">
        <v>3226</v>
      </c>
      <c r="I416" s="204" t="s">
        <v>3227</v>
      </c>
      <c r="J416" s="207" t="s">
        <v>3228</v>
      </c>
      <c r="K416" s="203" t="s">
        <v>44360</v>
      </c>
      <c r="L416" s="205" t="s">
        <v>90</v>
      </c>
      <c r="M416" s="205" t="s">
        <v>61</v>
      </c>
      <c r="N416" s="200" t="s">
        <v>62</v>
      </c>
      <c r="O416" s="200" t="s">
        <v>30833</v>
      </c>
      <c r="P416" s="200" t="s">
        <v>92</v>
      </c>
      <c r="Q416" s="200" t="s">
        <v>65</v>
      </c>
      <c r="R416" s="205" t="s">
        <v>3215</v>
      </c>
      <c r="S416" s="205" t="s">
        <v>3217</v>
      </c>
      <c r="T416" s="205" t="s">
        <v>646</v>
      </c>
      <c r="U416" s="208" t="s">
        <v>647</v>
      </c>
      <c r="V416" s="205">
        <v>0.95</v>
      </c>
      <c r="W416" s="205" t="s">
        <v>68</v>
      </c>
      <c r="X416" s="205" t="s">
        <v>69</v>
      </c>
      <c r="Y416" s="205" t="s">
        <v>648</v>
      </c>
      <c r="Z416" s="205" t="s">
        <v>649</v>
      </c>
      <c r="AA416" s="234" t="s">
        <v>650</v>
      </c>
      <c r="AB416" s="216">
        <v>46310</v>
      </c>
      <c r="AC416" s="205"/>
      <c r="AD416" s="230" t="s">
        <v>72</v>
      </c>
      <c r="AE416" s="126" t="s">
        <v>73</v>
      </c>
      <c r="AF416" s="127"/>
      <c r="AG416" s="128"/>
      <c r="AH416" s="129"/>
      <c r="AI416" s="129"/>
      <c r="AJ416" s="126" t="s">
        <v>73</v>
      </c>
      <c r="AK416" s="127"/>
      <c r="AL416" s="129"/>
      <c r="AM416" s="128"/>
      <c r="AN416" s="129"/>
      <c r="AO416" s="127" t="s">
        <v>79</v>
      </c>
      <c r="AP416" s="129"/>
      <c r="AQ416" s="183"/>
      <c r="AR416" s="183"/>
      <c r="AS416" s="183"/>
    </row>
    <row r="417" spans="1:45" customFormat="1" ht="30" hidden="1" customHeight="1">
      <c r="A417" s="204" t="s">
        <v>632</v>
      </c>
      <c r="B417" s="200" t="s">
        <v>3214</v>
      </c>
      <c r="C417" s="200" t="s">
        <v>3215</v>
      </c>
      <c r="D417" s="200" t="s">
        <v>3216</v>
      </c>
      <c r="E417" s="200" t="s">
        <v>3217</v>
      </c>
      <c r="F417" s="201" t="s">
        <v>3230</v>
      </c>
      <c r="G417" s="201" t="s">
        <v>3231</v>
      </c>
      <c r="H417" s="205" t="s">
        <v>3232</v>
      </c>
      <c r="I417" s="204" t="s">
        <v>3233</v>
      </c>
      <c r="J417" s="207" t="s">
        <v>3234</v>
      </c>
      <c r="K417" s="203" t="s">
        <v>3235</v>
      </c>
      <c r="L417" s="205" t="s">
        <v>60</v>
      </c>
      <c r="M417" s="205" t="s">
        <v>61</v>
      </c>
      <c r="N417" s="200" t="s">
        <v>62</v>
      </c>
      <c r="O417" s="200" t="s">
        <v>30833</v>
      </c>
      <c r="P417" s="200" t="s">
        <v>92</v>
      </c>
      <c r="Q417" s="200" t="s">
        <v>65</v>
      </c>
      <c r="R417" s="205" t="s">
        <v>3215</v>
      </c>
      <c r="S417" s="205" t="s">
        <v>3217</v>
      </c>
      <c r="T417" s="205" t="s">
        <v>66</v>
      </c>
      <c r="U417" s="208" t="s">
        <v>3236</v>
      </c>
      <c r="V417" s="205">
        <v>1</v>
      </c>
      <c r="W417" s="205" t="s">
        <v>68</v>
      </c>
      <c r="X417" s="205" t="s">
        <v>69</v>
      </c>
      <c r="Y417" s="205" t="s">
        <v>648</v>
      </c>
      <c r="Z417" s="205" t="s">
        <v>649</v>
      </c>
      <c r="AA417" s="234" t="s">
        <v>650</v>
      </c>
      <c r="AB417" s="216">
        <v>46310</v>
      </c>
      <c r="AC417" s="205"/>
      <c r="AD417" s="230" t="s">
        <v>72</v>
      </c>
      <c r="AE417" s="126" t="s">
        <v>73</v>
      </c>
      <c r="AF417" s="127"/>
      <c r="AG417" s="128"/>
      <c r="AH417" s="129"/>
      <c r="AI417" s="129"/>
      <c r="AJ417" s="126" t="s">
        <v>73</v>
      </c>
      <c r="AK417" s="127"/>
      <c r="AL417" s="129"/>
      <c r="AM417" s="128"/>
      <c r="AN417" s="129"/>
      <c r="AO417" s="127" t="s">
        <v>79</v>
      </c>
      <c r="AP417" s="129"/>
      <c r="AQ417" s="183"/>
      <c r="AR417" s="183"/>
      <c r="AS417" s="183"/>
    </row>
    <row r="418" spans="1:45" customFormat="1" ht="30" hidden="1" customHeight="1">
      <c r="A418" s="204" t="s">
        <v>632</v>
      </c>
      <c r="B418" s="200" t="s">
        <v>3214</v>
      </c>
      <c r="C418" s="200" t="s">
        <v>3215</v>
      </c>
      <c r="D418" s="200" t="s">
        <v>3237</v>
      </c>
      <c r="E418" s="200" t="s">
        <v>3238</v>
      </c>
      <c r="F418" s="201" t="s">
        <v>3239</v>
      </c>
      <c r="G418" s="201" t="s">
        <v>3240</v>
      </c>
      <c r="H418" s="205" t="s">
        <v>3241</v>
      </c>
      <c r="I418" s="204" t="s">
        <v>3242</v>
      </c>
      <c r="J418" s="207" t="s">
        <v>3243</v>
      </c>
      <c r="K418" s="203" t="s">
        <v>44361</v>
      </c>
      <c r="L418" s="205" t="s">
        <v>60</v>
      </c>
      <c r="M418" s="205" t="s">
        <v>61</v>
      </c>
      <c r="N418" s="200" t="s">
        <v>62</v>
      </c>
      <c r="O418" s="200" t="s">
        <v>30833</v>
      </c>
      <c r="P418" s="200" t="s">
        <v>92</v>
      </c>
      <c r="Q418" s="200" t="s">
        <v>65</v>
      </c>
      <c r="R418" s="205" t="s">
        <v>3215</v>
      </c>
      <c r="S418" s="205" t="s">
        <v>3238</v>
      </c>
      <c r="T418" s="205" t="s">
        <v>66</v>
      </c>
      <c r="U418" s="208" t="s">
        <v>3245</v>
      </c>
      <c r="V418" s="205">
        <v>1</v>
      </c>
      <c r="W418" s="205" t="s">
        <v>68</v>
      </c>
      <c r="X418" s="205" t="s">
        <v>69</v>
      </c>
      <c r="Y418" s="205" t="s">
        <v>648</v>
      </c>
      <c r="Z418" s="205" t="s">
        <v>649</v>
      </c>
      <c r="AA418" s="234" t="s">
        <v>650</v>
      </c>
      <c r="AB418" s="216">
        <v>46310</v>
      </c>
      <c r="AC418" s="205"/>
      <c r="AD418" s="230" t="s">
        <v>72</v>
      </c>
      <c r="AE418" s="126" t="s">
        <v>73</v>
      </c>
      <c r="AF418" s="127"/>
      <c r="AG418" s="128"/>
      <c r="AH418" s="129"/>
      <c r="AI418" s="129"/>
      <c r="AJ418" s="126" t="s">
        <v>73</v>
      </c>
      <c r="AK418" s="127"/>
      <c r="AL418" s="129"/>
      <c r="AM418" s="128"/>
      <c r="AN418" s="129"/>
      <c r="AO418" s="127" t="s">
        <v>79</v>
      </c>
      <c r="AP418" s="129"/>
      <c r="AQ418" s="183"/>
      <c r="AR418" s="183"/>
      <c r="AS418" s="183"/>
    </row>
    <row r="419" spans="1:45" customFormat="1" ht="30" hidden="1" customHeight="1">
      <c r="A419" s="204" t="s">
        <v>632</v>
      </c>
      <c r="B419" s="200" t="s">
        <v>3214</v>
      </c>
      <c r="C419" s="200" t="s">
        <v>3215</v>
      </c>
      <c r="D419" s="200" t="s">
        <v>3237</v>
      </c>
      <c r="E419" s="200" t="s">
        <v>3238</v>
      </c>
      <c r="F419" s="201" t="s">
        <v>3246</v>
      </c>
      <c r="G419" s="201" t="s">
        <v>3247</v>
      </c>
      <c r="H419" s="205" t="s">
        <v>3248</v>
      </c>
      <c r="I419" s="204" t="s">
        <v>3249</v>
      </c>
      <c r="J419" s="207" t="s">
        <v>3250</v>
      </c>
      <c r="K419" s="203" t="s">
        <v>44362</v>
      </c>
      <c r="L419" s="205" t="s">
        <v>60</v>
      </c>
      <c r="M419" s="205" t="s">
        <v>61</v>
      </c>
      <c r="N419" s="200" t="s">
        <v>62</v>
      </c>
      <c r="O419" s="200" t="s">
        <v>30833</v>
      </c>
      <c r="P419" s="200" t="s">
        <v>92</v>
      </c>
      <c r="Q419" s="200" t="s">
        <v>65</v>
      </c>
      <c r="R419" s="205" t="s">
        <v>3215</v>
      </c>
      <c r="S419" s="205" t="s">
        <v>3238</v>
      </c>
      <c r="T419" s="205" t="s">
        <v>657</v>
      </c>
      <c r="U419" s="208" t="s">
        <v>647</v>
      </c>
      <c r="V419" s="205">
        <v>1</v>
      </c>
      <c r="W419" s="205" t="s">
        <v>68</v>
      </c>
      <c r="X419" s="205" t="s">
        <v>69</v>
      </c>
      <c r="Y419" s="205" t="s">
        <v>648</v>
      </c>
      <c r="Z419" s="205" t="s">
        <v>649</v>
      </c>
      <c r="AA419" s="234" t="s">
        <v>650</v>
      </c>
      <c r="AB419" s="216">
        <v>46310</v>
      </c>
      <c r="AC419" s="205"/>
      <c r="AD419" s="230" t="s">
        <v>72</v>
      </c>
      <c r="AE419" s="126" t="s">
        <v>73</v>
      </c>
      <c r="AF419" s="127"/>
      <c r="AG419" s="128"/>
      <c r="AH419" s="129"/>
      <c r="AI419" s="129"/>
      <c r="AJ419" s="126" t="s">
        <v>73</v>
      </c>
      <c r="AK419" s="127"/>
      <c r="AL419" s="129"/>
      <c r="AM419" s="128"/>
      <c r="AN419" s="129"/>
      <c r="AO419" s="127" t="s">
        <v>79</v>
      </c>
      <c r="AP419" s="129"/>
      <c r="AQ419" s="183"/>
      <c r="AR419" s="183"/>
      <c r="AS419" s="183"/>
    </row>
    <row r="420" spans="1:45" customFormat="1" ht="30" hidden="1" customHeight="1">
      <c r="A420" s="204" t="s">
        <v>632</v>
      </c>
      <c r="B420" s="200" t="s">
        <v>3214</v>
      </c>
      <c r="C420" s="200" t="s">
        <v>3215</v>
      </c>
      <c r="D420" s="200" t="s">
        <v>2977</v>
      </c>
      <c r="E420" s="200" t="s">
        <v>3252</v>
      </c>
      <c r="F420" s="201" t="s">
        <v>3253</v>
      </c>
      <c r="G420" s="201" t="s">
        <v>3254</v>
      </c>
      <c r="H420" s="205" t="s">
        <v>3255</v>
      </c>
      <c r="I420" s="204" t="s">
        <v>3256</v>
      </c>
      <c r="J420" s="207" t="s">
        <v>3257</v>
      </c>
      <c r="K420" s="203" t="s">
        <v>44363</v>
      </c>
      <c r="L420" s="205" t="s">
        <v>90</v>
      </c>
      <c r="M420" s="205" t="s">
        <v>61</v>
      </c>
      <c r="N420" s="200" t="s">
        <v>62</v>
      </c>
      <c r="O420" s="200" t="s">
        <v>30833</v>
      </c>
      <c r="P420" s="200" t="s">
        <v>92</v>
      </c>
      <c r="Q420" s="200" t="s">
        <v>65</v>
      </c>
      <c r="R420" s="205" t="s">
        <v>3215</v>
      </c>
      <c r="S420" s="205" t="s">
        <v>3252</v>
      </c>
      <c r="T420" s="205" t="s">
        <v>646</v>
      </c>
      <c r="U420" s="208" t="s">
        <v>647</v>
      </c>
      <c r="V420" s="205">
        <v>0.95</v>
      </c>
      <c r="W420" s="205" t="s">
        <v>68</v>
      </c>
      <c r="X420" s="205" t="s">
        <v>69</v>
      </c>
      <c r="Y420" s="205" t="s">
        <v>648</v>
      </c>
      <c r="Z420" s="205" t="s">
        <v>649</v>
      </c>
      <c r="AA420" s="234" t="s">
        <v>650</v>
      </c>
      <c r="AB420" s="216">
        <v>46310</v>
      </c>
      <c r="AC420" s="205"/>
      <c r="AD420" s="230" t="s">
        <v>72</v>
      </c>
      <c r="AE420" s="126" t="s">
        <v>73</v>
      </c>
      <c r="AF420" s="127"/>
      <c r="AG420" s="128"/>
      <c r="AH420" s="129"/>
      <c r="AI420" s="129"/>
      <c r="AJ420" s="126" t="s">
        <v>73</v>
      </c>
      <c r="AK420" s="127"/>
      <c r="AL420" s="129"/>
      <c r="AM420" s="128"/>
      <c r="AN420" s="129"/>
      <c r="AO420" s="127" t="s">
        <v>79</v>
      </c>
      <c r="AP420" s="129"/>
      <c r="AQ420" s="183"/>
      <c r="AR420" s="183"/>
      <c r="AS420" s="183"/>
    </row>
    <row r="421" spans="1:45" customFormat="1" ht="30" hidden="1" customHeight="1">
      <c r="A421" s="204" t="s">
        <v>632</v>
      </c>
      <c r="B421" s="200" t="s">
        <v>3214</v>
      </c>
      <c r="C421" s="200" t="s">
        <v>3215</v>
      </c>
      <c r="D421" s="200" t="s">
        <v>2977</v>
      </c>
      <c r="E421" s="200" t="s">
        <v>3252</v>
      </c>
      <c r="F421" s="201" t="s">
        <v>3259</v>
      </c>
      <c r="G421" s="201" t="s">
        <v>3260</v>
      </c>
      <c r="H421" s="205" t="s">
        <v>3261</v>
      </c>
      <c r="I421" s="204" t="s">
        <v>3262</v>
      </c>
      <c r="J421" s="207" t="s">
        <v>3263</v>
      </c>
      <c r="K421" s="203" t="s">
        <v>3264</v>
      </c>
      <c r="L421" s="205" t="s">
        <v>60</v>
      </c>
      <c r="M421" s="205" t="s">
        <v>61</v>
      </c>
      <c r="N421" s="200" t="s">
        <v>62</v>
      </c>
      <c r="O421" s="200" t="s">
        <v>30833</v>
      </c>
      <c r="P421" s="200" t="s">
        <v>92</v>
      </c>
      <c r="Q421" s="200" t="s">
        <v>65</v>
      </c>
      <c r="R421" s="205" t="s">
        <v>3215</v>
      </c>
      <c r="S421" s="205" t="s">
        <v>3252</v>
      </c>
      <c r="T421" s="205" t="s">
        <v>66</v>
      </c>
      <c r="U421" s="208" t="s">
        <v>3265</v>
      </c>
      <c r="V421" s="205">
        <v>1</v>
      </c>
      <c r="W421" s="205" t="s">
        <v>68</v>
      </c>
      <c r="X421" s="205" t="s">
        <v>69</v>
      </c>
      <c r="Y421" s="205" t="s">
        <v>648</v>
      </c>
      <c r="Z421" s="205" t="s">
        <v>649</v>
      </c>
      <c r="AA421" s="234" t="s">
        <v>650</v>
      </c>
      <c r="AB421" s="216">
        <v>46310</v>
      </c>
      <c r="AC421" s="205"/>
      <c r="AD421" s="230" t="s">
        <v>72</v>
      </c>
      <c r="AE421" s="126"/>
      <c r="AF421" s="127"/>
      <c r="AG421" s="128"/>
      <c r="AH421" s="129"/>
      <c r="AI421" s="129"/>
      <c r="AJ421" s="126"/>
      <c r="AK421" s="127"/>
      <c r="AL421" s="129"/>
      <c r="AM421" s="128"/>
      <c r="AN421" s="129"/>
      <c r="AO421" s="127" t="s">
        <v>79</v>
      </c>
      <c r="AP421" s="129"/>
    </row>
    <row r="422" spans="1:45" customFormat="1" ht="30" hidden="1" customHeight="1">
      <c r="A422" s="204" t="s">
        <v>632</v>
      </c>
      <c r="B422" s="200" t="s">
        <v>3214</v>
      </c>
      <c r="C422" s="200" t="s">
        <v>3215</v>
      </c>
      <c r="D422" s="200" t="s">
        <v>3266</v>
      </c>
      <c r="E422" s="200" t="s">
        <v>3267</v>
      </c>
      <c r="F422" s="201" t="s">
        <v>3268</v>
      </c>
      <c r="G422" s="201" t="s">
        <v>3269</v>
      </c>
      <c r="H422" s="205" t="s">
        <v>3270</v>
      </c>
      <c r="I422" s="204" t="s">
        <v>3271</v>
      </c>
      <c r="J422" s="207" t="s">
        <v>3272</v>
      </c>
      <c r="K422" s="203" t="s">
        <v>44364</v>
      </c>
      <c r="L422" s="205" t="s">
        <v>60</v>
      </c>
      <c r="M422" s="205" t="s">
        <v>61</v>
      </c>
      <c r="N422" s="200" t="s">
        <v>62</v>
      </c>
      <c r="O422" s="200" t="s">
        <v>30833</v>
      </c>
      <c r="P422" s="200" t="s">
        <v>92</v>
      </c>
      <c r="Q422" s="200" t="s">
        <v>65</v>
      </c>
      <c r="R422" s="205" t="s">
        <v>3215</v>
      </c>
      <c r="S422" s="205" t="s">
        <v>3267</v>
      </c>
      <c r="T422" s="205" t="s">
        <v>66</v>
      </c>
      <c r="U422" s="208" t="s">
        <v>3274</v>
      </c>
      <c r="V422" s="205">
        <v>1</v>
      </c>
      <c r="W422" s="205" t="s">
        <v>68</v>
      </c>
      <c r="X422" s="205" t="s">
        <v>69</v>
      </c>
      <c r="Y422" s="205" t="s">
        <v>648</v>
      </c>
      <c r="Z422" s="205" t="s">
        <v>649</v>
      </c>
      <c r="AA422" s="234" t="s">
        <v>650</v>
      </c>
      <c r="AB422" s="216">
        <v>46310</v>
      </c>
      <c r="AC422" s="205"/>
      <c r="AD422" s="230" t="s">
        <v>72</v>
      </c>
      <c r="AE422" s="126" t="s">
        <v>73</v>
      </c>
      <c r="AF422" s="127"/>
      <c r="AG422" s="128"/>
      <c r="AH422" s="129"/>
      <c r="AI422" s="129"/>
      <c r="AJ422" s="126" t="s">
        <v>73</v>
      </c>
      <c r="AK422" s="127"/>
      <c r="AL422" s="129"/>
      <c r="AM422" s="128"/>
      <c r="AN422" s="129"/>
      <c r="AO422" s="127" t="s">
        <v>79</v>
      </c>
      <c r="AP422" s="129"/>
      <c r="AQ422" s="183"/>
      <c r="AR422" s="183"/>
      <c r="AS422" s="183"/>
    </row>
    <row r="423" spans="1:45" customFormat="1" ht="30" hidden="1" customHeight="1">
      <c r="A423" s="204" t="s">
        <v>632</v>
      </c>
      <c r="B423" s="200" t="s">
        <v>3214</v>
      </c>
      <c r="C423" s="200" t="s">
        <v>3215</v>
      </c>
      <c r="D423" s="200" t="s">
        <v>3266</v>
      </c>
      <c r="E423" s="200" t="s">
        <v>3267</v>
      </c>
      <c r="F423" s="201" t="s">
        <v>3275</v>
      </c>
      <c r="G423" s="201" t="s">
        <v>3276</v>
      </c>
      <c r="H423" s="205" t="s">
        <v>3277</v>
      </c>
      <c r="I423" s="204" t="s">
        <v>3278</v>
      </c>
      <c r="J423" s="207" t="s">
        <v>3279</v>
      </c>
      <c r="K423" s="203" t="s">
        <v>44365</v>
      </c>
      <c r="L423" s="205" t="s">
        <v>60</v>
      </c>
      <c r="M423" s="205" t="s">
        <v>61</v>
      </c>
      <c r="N423" s="200" t="s">
        <v>62</v>
      </c>
      <c r="O423" s="200" t="s">
        <v>30833</v>
      </c>
      <c r="P423" s="200" t="s">
        <v>92</v>
      </c>
      <c r="Q423" s="200" t="s">
        <v>65</v>
      </c>
      <c r="R423" s="205" t="s">
        <v>3215</v>
      </c>
      <c r="S423" s="205" t="s">
        <v>3267</v>
      </c>
      <c r="T423" s="205" t="s">
        <v>657</v>
      </c>
      <c r="U423" s="208" t="s">
        <v>647</v>
      </c>
      <c r="V423" s="205">
        <v>1</v>
      </c>
      <c r="W423" s="205" t="s">
        <v>68</v>
      </c>
      <c r="X423" s="205" t="s">
        <v>69</v>
      </c>
      <c r="Y423" s="205" t="s">
        <v>648</v>
      </c>
      <c r="Z423" s="205" t="s">
        <v>649</v>
      </c>
      <c r="AA423" s="234" t="s">
        <v>650</v>
      </c>
      <c r="AB423" s="216">
        <v>46310</v>
      </c>
      <c r="AC423" s="205"/>
      <c r="AD423" s="230" t="s">
        <v>72</v>
      </c>
      <c r="AE423" s="126" t="s">
        <v>73</v>
      </c>
      <c r="AF423" s="127"/>
      <c r="AG423" s="128"/>
      <c r="AH423" s="129"/>
      <c r="AI423" s="129"/>
      <c r="AJ423" s="126" t="s">
        <v>73</v>
      </c>
      <c r="AK423" s="127"/>
      <c r="AL423" s="129"/>
      <c r="AM423" s="128"/>
      <c r="AN423" s="129"/>
      <c r="AO423" s="127" t="s">
        <v>79</v>
      </c>
      <c r="AP423" s="129"/>
      <c r="AQ423" s="183"/>
      <c r="AR423" s="183"/>
      <c r="AS423" s="183"/>
    </row>
    <row r="424" spans="1:45" customFormat="1" ht="30" hidden="1" customHeight="1">
      <c r="A424" s="204" t="s">
        <v>632</v>
      </c>
      <c r="B424" s="200" t="s">
        <v>3214</v>
      </c>
      <c r="C424" s="200" t="s">
        <v>3215</v>
      </c>
      <c r="D424" s="200" t="s">
        <v>3266</v>
      </c>
      <c r="E424" s="200" t="s">
        <v>3267</v>
      </c>
      <c r="F424" s="201" t="s">
        <v>3281</v>
      </c>
      <c r="G424" s="201" t="s">
        <v>3282</v>
      </c>
      <c r="H424" s="205" t="s">
        <v>3283</v>
      </c>
      <c r="I424" s="204" t="s">
        <v>3284</v>
      </c>
      <c r="J424" s="207" t="s">
        <v>3285</v>
      </c>
      <c r="K424" s="203" t="s">
        <v>3286</v>
      </c>
      <c r="L424" s="205" t="s">
        <v>90</v>
      </c>
      <c r="M424" s="205" t="s">
        <v>61</v>
      </c>
      <c r="N424" s="200" t="s">
        <v>62</v>
      </c>
      <c r="O424" s="200" t="s">
        <v>30833</v>
      </c>
      <c r="P424" s="200" t="s">
        <v>92</v>
      </c>
      <c r="Q424" s="200" t="s">
        <v>65</v>
      </c>
      <c r="R424" s="205" t="s">
        <v>3215</v>
      </c>
      <c r="S424" s="205" t="s">
        <v>3267</v>
      </c>
      <c r="T424" s="205" t="s">
        <v>646</v>
      </c>
      <c r="U424" s="208" t="s">
        <v>647</v>
      </c>
      <c r="V424" s="205">
        <v>0.95</v>
      </c>
      <c r="W424" s="205" t="s">
        <v>68</v>
      </c>
      <c r="X424" s="205" t="s">
        <v>69</v>
      </c>
      <c r="Y424" s="205" t="s">
        <v>648</v>
      </c>
      <c r="Z424" s="205" t="s">
        <v>649</v>
      </c>
      <c r="AA424" s="234" t="s">
        <v>650</v>
      </c>
      <c r="AB424" s="216">
        <v>46310</v>
      </c>
      <c r="AC424" s="205"/>
      <c r="AD424" s="230" t="s">
        <v>72</v>
      </c>
      <c r="AE424" s="126" t="s">
        <v>73</v>
      </c>
      <c r="AF424" s="127"/>
      <c r="AG424" s="128"/>
      <c r="AH424" s="129"/>
      <c r="AI424" s="129"/>
      <c r="AJ424" s="126" t="s">
        <v>73</v>
      </c>
      <c r="AK424" s="127"/>
      <c r="AL424" s="129"/>
      <c r="AM424" s="128"/>
      <c r="AN424" s="129"/>
      <c r="AO424" s="127" t="s">
        <v>79</v>
      </c>
      <c r="AP424" s="129"/>
      <c r="AQ424" s="183"/>
      <c r="AR424" s="183"/>
      <c r="AS424" s="183"/>
    </row>
    <row r="425" spans="1:45" customFormat="1" ht="30" hidden="1" customHeight="1">
      <c r="A425" s="204" t="s">
        <v>632</v>
      </c>
      <c r="B425" s="200" t="s">
        <v>3214</v>
      </c>
      <c r="C425" s="200" t="s">
        <v>3215</v>
      </c>
      <c r="D425" s="200" t="s">
        <v>3266</v>
      </c>
      <c r="E425" s="200" t="s">
        <v>3267</v>
      </c>
      <c r="F425" s="201" t="s">
        <v>3287</v>
      </c>
      <c r="G425" s="201" t="s">
        <v>3288</v>
      </c>
      <c r="H425" s="205" t="s">
        <v>3289</v>
      </c>
      <c r="I425" s="204" t="s">
        <v>3290</v>
      </c>
      <c r="J425" s="207" t="s">
        <v>3291</v>
      </c>
      <c r="K425" s="203" t="s">
        <v>44366</v>
      </c>
      <c r="L425" s="205" t="s">
        <v>776</v>
      </c>
      <c r="M425" s="205" t="s">
        <v>61</v>
      </c>
      <c r="N425" s="200" t="s">
        <v>62</v>
      </c>
      <c r="O425" s="200" t="s">
        <v>30833</v>
      </c>
      <c r="P425" s="200" t="s">
        <v>92</v>
      </c>
      <c r="Q425" s="200" t="s">
        <v>65</v>
      </c>
      <c r="R425" s="205" t="s">
        <v>3215</v>
      </c>
      <c r="S425" s="205" t="s">
        <v>3267</v>
      </c>
      <c r="T425" s="205" t="s">
        <v>837</v>
      </c>
      <c r="U425" s="208" t="s">
        <v>647</v>
      </c>
      <c r="V425" s="205">
        <v>0.9</v>
      </c>
      <c r="W425" s="205" t="s">
        <v>68</v>
      </c>
      <c r="X425" s="205" t="s">
        <v>69</v>
      </c>
      <c r="Y425" s="205" t="s">
        <v>648</v>
      </c>
      <c r="Z425" s="205" t="s">
        <v>649</v>
      </c>
      <c r="AA425" s="234" t="s">
        <v>650</v>
      </c>
      <c r="AB425" s="216">
        <v>46310</v>
      </c>
      <c r="AC425" s="205"/>
      <c r="AD425" s="230" t="s">
        <v>72</v>
      </c>
      <c r="AE425" s="126" t="s">
        <v>73</v>
      </c>
      <c r="AF425" s="127"/>
      <c r="AG425" s="128"/>
      <c r="AH425" s="129"/>
      <c r="AI425" s="129"/>
      <c r="AJ425" s="126" t="s">
        <v>73</v>
      </c>
      <c r="AK425" s="127"/>
      <c r="AL425" s="129"/>
      <c r="AM425" s="128"/>
      <c r="AN425" s="129"/>
      <c r="AO425" s="127" t="s">
        <v>79</v>
      </c>
      <c r="AP425" s="129"/>
      <c r="AQ425" s="183"/>
      <c r="AR425" s="183"/>
      <c r="AS425" s="183"/>
    </row>
    <row r="426" spans="1:45" customFormat="1" ht="30" hidden="1" customHeight="1">
      <c r="A426" s="204" t="s">
        <v>632</v>
      </c>
      <c r="B426" s="200" t="s">
        <v>3214</v>
      </c>
      <c r="C426" s="200" t="s">
        <v>3215</v>
      </c>
      <c r="D426" s="200" t="s">
        <v>3293</v>
      </c>
      <c r="E426" s="200" t="s">
        <v>3294</v>
      </c>
      <c r="F426" s="201" t="s">
        <v>3295</v>
      </c>
      <c r="G426" s="201" t="s">
        <v>3296</v>
      </c>
      <c r="H426" s="205" t="s">
        <v>3297</v>
      </c>
      <c r="I426" s="204" t="s">
        <v>3298</v>
      </c>
      <c r="J426" s="207" t="s">
        <v>3299</v>
      </c>
      <c r="K426" s="203" t="s">
        <v>44367</v>
      </c>
      <c r="L426" s="205" t="s">
        <v>60</v>
      </c>
      <c r="M426" s="205" t="s">
        <v>61</v>
      </c>
      <c r="N426" s="200" t="s">
        <v>62</v>
      </c>
      <c r="O426" s="200" t="s">
        <v>30833</v>
      </c>
      <c r="P426" s="200" t="s">
        <v>92</v>
      </c>
      <c r="Q426" s="200" t="s">
        <v>65</v>
      </c>
      <c r="R426" s="205" t="s">
        <v>3215</v>
      </c>
      <c r="S426" s="205" t="s">
        <v>3294</v>
      </c>
      <c r="T426" s="205" t="s">
        <v>66</v>
      </c>
      <c r="U426" s="208" t="s">
        <v>3301</v>
      </c>
      <c r="V426" s="205">
        <v>1</v>
      </c>
      <c r="W426" s="205" t="s">
        <v>68</v>
      </c>
      <c r="X426" s="205" t="s">
        <v>69</v>
      </c>
      <c r="Y426" s="205" t="s">
        <v>648</v>
      </c>
      <c r="Z426" s="205" t="s">
        <v>649</v>
      </c>
      <c r="AA426" s="234" t="s">
        <v>650</v>
      </c>
      <c r="AB426" s="216">
        <v>46310</v>
      </c>
      <c r="AC426" s="205"/>
      <c r="AD426" s="230" t="s">
        <v>72</v>
      </c>
      <c r="AE426" s="126" t="s">
        <v>73</v>
      </c>
      <c r="AF426" s="127"/>
      <c r="AG426" s="128"/>
      <c r="AH426" s="129"/>
      <c r="AI426" s="129"/>
      <c r="AJ426" s="126" t="s">
        <v>73</v>
      </c>
      <c r="AK426" s="127"/>
      <c r="AL426" s="129"/>
      <c r="AM426" s="128"/>
      <c r="AN426" s="129"/>
      <c r="AO426" s="127" t="s">
        <v>79</v>
      </c>
      <c r="AP426" s="129"/>
      <c r="AQ426" s="183"/>
      <c r="AR426" s="183"/>
      <c r="AS426" s="183"/>
    </row>
    <row r="427" spans="1:45" customFormat="1" ht="30" hidden="1" customHeight="1">
      <c r="A427" s="204" t="s">
        <v>632</v>
      </c>
      <c r="B427" s="200" t="s">
        <v>3214</v>
      </c>
      <c r="C427" s="200" t="s">
        <v>3215</v>
      </c>
      <c r="D427" s="200" t="s">
        <v>3293</v>
      </c>
      <c r="E427" s="200" t="s">
        <v>3294</v>
      </c>
      <c r="F427" s="201" t="s">
        <v>3302</v>
      </c>
      <c r="G427" s="201" t="s">
        <v>3303</v>
      </c>
      <c r="H427" s="205" t="s">
        <v>3304</v>
      </c>
      <c r="I427" s="204" t="s">
        <v>3305</v>
      </c>
      <c r="J427" s="207" t="s">
        <v>3306</v>
      </c>
      <c r="K427" s="203" t="s">
        <v>44368</v>
      </c>
      <c r="L427" s="205" t="s">
        <v>60</v>
      </c>
      <c r="M427" s="205" t="s">
        <v>61</v>
      </c>
      <c r="N427" s="200" t="s">
        <v>62</v>
      </c>
      <c r="O427" s="200" t="s">
        <v>30833</v>
      </c>
      <c r="P427" s="200" t="s">
        <v>92</v>
      </c>
      <c r="Q427" s="200" t="s">
        <v>65</v>
      </c>
      <c r="R427" s="205" t="s">
        <v>3215</v>
      </c>
      <c r="S427" s="205" t="s">
        <v>3294</v>
      </c>
      <c r="T427" s="205" t="s">
        <v>657</v>
      </c>
      <c r="U427" s="208" t="s">
        <v>647</v>
      </c>
      <c r="V427" s="205">
        <v>1</v>
      </c>
      <c r="W427" s="205" t="s">
        <v>68</v>
      </c>
      <c r="X427" s="205" t="s">
        <v>69</v>
      </c>
      <c r="Y427" s="205" t="s">
        <v>648</v>
      </c>
      <c r="Z427" s="205" t="s">
        <v>649</v>
      </c>
      <c r="AA427" s="234" t="s">
        <v>650</v>
      </c>
      <c r="AB427" s="216">
        <v>46310</v>
      </c>
      <c r="AC427" s="205"/>
      <c r="AD427" s="230" t="s">
        <v>72</v>
      </c>
      <c r="AE427" s="126" t="s">
        <v>73</v>
      </c>
      <c r="AF427" s="127"/>
      <c r="AG427" s="128"/>
      <c r="AH427" s="129"/>
      <c r="AI427" s="129"/>
      <c r="AJ427" s="126" t="s">
        <v>73</v>
      </c>
      <c r="AK427" s="127"/>
      <c r="AL427" s="129"/>
      <c r="AM427" s="128"/>
      <c r="AN427" s="129"/>
      <c r="AO427" s="127" t="s">
        <v>79</v>
      </c>
      <c r="AP427" s="129"/>
      <c r="AQ427" s="183"/>
      <c r="AR427" s="183"/>
      <c r="AS427" s="183"/>
    </row>
    <row r="428" spans="1:45" customFormat="1" ht="30" hidden="1" customHeight="1">
      <c r="A428" s="204" t="s">
        <v>632</v>
      </c>
      <c r="B428" s="200" t="s">
        <v>3214</v>
      </c>
      <c r="C428" s="200" t="s">
        <v>3215</v>
      </c>
      <c r="D428" s="200" t="s">
        <v>3293</v>
      </c>
      <c r="E428" s="200" t="s">
        <v>3294</v>
      </c>
      <c r="F428" s="201" t="s">
        <v>3308</v>
      </c>
      <c r="G428" s="201" t="s">
        <v>3309</v>
      </c>
      <c r="H428" s="205" t="s">
        <v>3310</v>
      </c>
      <c r="I428" s="204" t="s">
        <v>3311</v>
      </c>
      <c r="J428" s="207" t="s">
        <v>3312</v>
      </c>
      <c r="K428" s="203" t="s">
        <v>3313</v>
      </c>
      <c r="L428" s="205" t="s">
        <v>90</v>
      </c>
      <c r="M428" s="205" t="s">
        <v>61</v>
      </c>
      <c r="N428" s="200" t="s">
        <v>62</v>
      </c>
      <c r="O428" s="200" t="s">
        <v>30833</v>
      </c>
      <c r="P428" s="200" t="s">
        <v>92</v>
      </c>
      <c r="Q428" s="200" t="s">
        <v>65</v>
      </c>
      <c r="R428" s="205" t="s">
        <v>3215</v>
      </c>
      <c r="S428" s="205" t="s">
        <v>3294</v>
      </c>
      <c r="T428" s="205" t="s">
        <v>646</v>
      </c>
      <c r="U428" s="208" t="s">
        <v>647</v>
      </c>
      <c r="V428" s="205">
        <v>0.95</v>
      </c>
      <c r="W428" s="205" t="s">
        <v>68</v>
      </c>
      <c r="X428" s="205" t="s">
        <v>69</v>
      </c>
      <c r="Y428" s="205" t="s">
        <v>648</v>
      </c>
      <c r="Z428" s="205" t="s">
        <v>649</v>
      </c>
      <c r="AA428" s="234" t="s">
        <v>650</v>
      </c>
      <c r="AB428" s="216">
        <v>46310</v>
      </c>
      <c r="AC428" s="205"/>
      <c r="AD428" s="230" t="s">
        <v>72</v>
      </c>
      <c r="AE428" s="126" t="s">
        <v>73</v>
      </c>
      <c r="AF428" s="127"/>
      <c r="AG428" s="128"/>
      <c r="AH428" s="129"/>
      <c r="AI428" s="129"/>
      <c r="AJ428" s="126" t="s">
        <v>73</v>
      </c>
      <c r="AK428" s="127"/>
      <c r="AL428" s="129"/>
      <c r="AM428" s="128"/>
      <c r="AN428" s="129"/>
      <c r="AO428" s="127" t="s">
        <v>79</v>
      </c>
      <c r="AP428" s="129"/>
      <c r="AQ428" s="183"/>
      <c r="AR428" s="183"/>
      <c r="AS428" s="183"/>
    </row>
    <row r="429" spans="1:45" customFormat="1" ht="30" hidden="1" customHeight="1">
      <c r="A429" s="204" t="s">
        <v>632</v>
      </c>
      <c r="B429" s="200" t="s">
        <v>3314</v>
      </c>
      <c r="C429" s="200" t="s">
        <v>3315</v>
      </c>
      <c r="D429" s="200" t="s">
        <v>3216</v>
      </c>
      <c r="E429" s="200" t="s">
        <v>3316</v>
      </c>
      <c r="F429" s="201" t="s">
        <v>3317</v>
      </c>
      <c r="G429" s="201" t="s">
        <v>3318</v>
      </c>
      <c r="H429" s="205" t="s">
        <v>3319</v>
      </c>
      <c r="I429" s="204" t="s">
        <v>3320</v>
      </c>
      <c r="J429" s="207" t="s">
        <v>3321</v>
      </c>
      <c r="K429" s="203" t="s">
        <v>44369</v>
      </c>
      <c r="L429" s="205" t="s">
        <v>90</v>
      </c>
      <c r="M429" s="205" t="s">
        <v>61</v>
      </c>
      <c r="N429" s="200" t="s">
        <v>62</v>
      </c>
      <c r="O429" s="200" t="s">
        <v>30833</v>
      </c>
      <c r="P429" s="200" t="s">
        <v>92</v>
      </c>
      <c r="Q429" s="200" t="s">
        <v>65</v>
      </c>
      <c r="R429" s="205" t="s">
        <v>3315</v>
      </c>
      <c r="S429" s="205" t="s">
        <v>3316</v>
      </c>
      <c r="T429" s="205" t="s">
        <v>646</v>
      </c>
      <c r="U429" s="208" t="s">
        <v>647</v>
      </c>
      <c r="V429" s="205">
        <v>0.95</v>
      </c>
      <c r="W429" s="205" t="s">
        <v>68</v>
      </c>
      <c r="X429" s="205" t="s">
        <v>69</v>
      </c>
      <c r="Y429" s="205" t="s">
        <v>648</v>
      </c>
      <c r="Z429" s="205" t="s">
        <v>649</v>
      </c>
      <c r="AA429" s="234" t="s">
        <v>650</v>
      </c>
      <c r="AB429" s="216">
        <v>46310</v>
      </c>
      <c r="AC429" s="205"/>
      <c r="AD429" s="230" t="s">
        <v>72</v>
      </c>
      <c r="AE429" s="126" t="s">
        <v>73</v>
      </c>
      <c r="AF429" s="127"/>
      <c r="AG429" s="128"/>
      <c r="AH429" s="129"/>
      <c r="AI429" s="129"/>
      <c r="AJ429" s="126" t="s">
        <v>73</v>
      </c>
      <c r="AK429" s="127"/>
      <c r="AL429" s="129"/>
      <c r="AM429" s="128"/>
      <c r="AN429" s="129"/>
      <c r="AO429" s="127" t="s">
        <v>79</v>
      </c>
      <c r="AP429" s="129"/>
      <c r="AQ429" s="183"/>
      <c r="AR429" s="183"/>
      <c r="AS429" s="183"/>
    </row>
    <row r="430" spans="1:45" customFormat="1" ht="30" hidden="1" customHeight="1">
      <c r="A430" s="204" t="s">
        <v>632</v>
      </c>
      <c r="B430" s="200" t="s">
        <v>3314</v>
      </c>
      <c r="C430" s="200" t="s">
        <v>3315</v>
      </c>
      <c r="D430" s="200" t="s">
        <v>3216</v>
      </c>
      <c r="E430" s="200" t="s">
        <v>3316</v>
      </c>
      <c r="F430" s="201" t="s">
        <v>3323</v>
      </c>
      <c r="G430" s="201" t="s">
        <v>3324</v>
      </c>
      <c r="H430" s="205" t="s">
        <v>3325</v>
      </c>
      <c r="I430" s="204" t="s">
        <v>3326</v>
      </c>
      <c r="J430" s="207" t="s">
        <v>3327</v>
      </c>
      <c r="K430" s="203" t="s">
        <v>3328</v>
      </c>
      <c r="L430" s="205" t="s">
        <v>60</v>
      </c>
      <c r="M430" s="205" t="s">
        <v>61</v>
      </c>
      <c r="N430" s="200" t="s">
        <v>62</v>
      </c>
      <c r="O430" s="200" t="s">
        <v>30833</v>
      </c>
      <c r="P430" s="200" t="s">
        <v>92</v>
      </c>
      <c r="Q430" s="200" t="s">
        <v>65</v>
      </c>
      <c r="R430" s="205" t="s">
        <v>3315</v>
      </c>
      <c r="S430" s="205" t="s">
        <v>3316</v>
      </c>
      <c r="T430" s="205" t="s">
        <v>66</v>
      </c>
      <c r="U430" s="208" t="s">
        <v>3329</v>
      </c>
      <c r="V430" s="205">
        <v>1</v>
      </c>
      <c r="W430" s="205" t="s">
        <v>68</v>
      </c>
      <c r="X430" s="205" t="s">
        <v>69</v>
      </c>
      <c r="Y430" s="205" t="s">
        <v>648</v>
      </c>
      <c r="Z430" s="205" t="s">
        <v>649</v>
      </c>
      <c r="AA430" s="234" t="s">
        <v>650</v>
      </c>
      <c r="AB430" s="216">
        <v>46310</v>
      </c>
      <c r="AC430" s="205"/>
      <c r="AD430" s="230" t="s">
        <v>72</v>
      </c>
      <c r="AE430" s="126"/>
      <c r="AF430" s="127"/>
      <c r="AG430" s="128"/>
      <c r="AH430" s="129"/>
      <c r="AI430" s="129"/>
      <c r="AJ430" s="126"/>
      <c r="AK430" s="127"/>
      <c r="AL430" s="129"/>
      <c r="AM430" s="128"/>
      <c r="AN430" s="129"/>
      <c r="AO430" s="127" t="s">
        <v>79</v>
      </c>
      <c r="AP430" s="129"/>
    </row>
    <row r="431" spans="1:45" customFormat="1" ht="30" hidden="1" customHeight="1">
      <c r="A431" s="204" t="s">
        <v>632</v>
      </c>
      <c r="B431" s="200" t="s">
        <v>3314</v>
      </c>
      <c r="C431" s="200" t="s">
        <v>3315</v>
      </c>
      <c r="D431" s="200" t="s">
        <v>3266</v>
      </c>
      <c r="E431" s="200" t="s">
        <v>3330</v>
      </c>
      <c r="F431" s="201" t="s">
        <v>3331</v>
      </c>
      <c r="G431" s="201" t="s">
        <v>3332</v>
      </c>
      <c r="H431" s="205" t="s">
        <v>3333</v>
      </c>
      <c r="I431" s="204" t="s">
        <v>3334</v>
      </c>
      <c r="J431" s="207" t="s">
        <v>3335</v>
      </c>
      <c r="K431" s="203" t="s">
        <v>44370</v>
      </c>
      <c r="L431" s="205" t="s">
        <v>60</v>
      </c>
      <c r="M431" s="205" t="s">
        <v>61</v>
      </c>
      <c r="N431" s="200" t="s">
        <v>62</v>
      </c>
      <c r="O431" s="200" t="s">
        <v>30833</v>
      </c>
      <c r="P431" s="200" t="s">
        <v>92</v>
      </c>
      <c r="Q431" s="200" t="s">
        <v>65</v>
      </c>
      <c r="R431" s="205" t="s">
        <v>3315</v>
      </c>
      <c r="S431" s="205" t="s">
        <v>3330</v>
      </c>
      <c r="T431" s="205" t="s">
        <v>657</v>
      </c>
      <c r="U431" s="208" t="s">
        <v>647</v>
      </c>
      <c r="V431" s="205">
        <v>1</v>
      </c>
      <c r="W431" s="205" t="s">
        <v>68</v>
      </c>
      <c r="X431" s="205" t="s">
        <v>69</v>
      </c>
      <c r="Y431" s="205" t="s">
        <v>648</v>
      </c>
      <c r="Z431" s="205" t="s">
        <v>649</v>
      </c>
      <c r="AA431" s="234" t="s">
        <v>650</v>
      </c>
      <c r="AB431" s="216">
        <v>46310</v>
      </c>
      <c r="AC431" s="205"/>
      <c r="AD431" s="230" t="s">
        <v>72</v>
      </c>
      <c r="AE431" s="126" t="s">
        <v>73</v>
      </c>
      <c r="AF431" s="127"/>
      <c r="AG431" s="128"/>
      <c r="AH431" s="129"/>
      <c r="AI431" s="129"/>
      <c r="AJ431" s="126" t="s">
        <v>73</v>
      </c>
      <c r="AK431" s="127"/>
      <c r="AL431" s="129"/>
      <c r="AM431" s="128"/>
      <c r="AN431" s="129"/>
      <c r="AO431" s="127" t="s">
        <v>79</v>
      </c>
      <c r="AP431" s="129"/>
      <c r="AQ431" s="183"/>
      <c r="AR431" s="183"/>
      <c r="AS431" s="183"/>
    </row>
    <row r="432" spans="1:45" customFormat="1" ht="30" hidden="1" customHeight="1">
      <c r="A432" s="204" t="s">
        <v>632</v>
      </c>
      <c r="B432" s="200" t="s">
        <v>3314</v>
      </c>
      <c r="C432" s="200" t="s">
        <v>3315</v>
      </c>
      <c r="D432" s="200" t="s">
        <v>3266</v>
      </c>
      <c r="E432" s="200" t="s">
        <v>3330</v>
      </c>
      <c r="F432" s="201" t="s">
        <v>3337</v>
      </c>
      <c r="G432" s="201" t="s">
        <v>3338</v>
      </c>
      <c r="H432" s="205" t="s">
        <v>3339</v>
      </c>
      <c r="I432" s="204" t="s">
        <v>3340</v>
      </c>
      <c r="J432" s="207" t="s">
        <v>3341</v>
      </c>
      <c r="K432" s="203" t="s">
        <v>44371</v>
      </c>
      <c r="L432" s="205" t="s">
        <v>60</v>
      </c>
      <c r="M432" s="205" t="s">
        <v>61</v>
      </c>
      <c r="N432" s="200" t="s">
        <v>62</v>
      </c>
      <c r="O432" s="200" t="s">
        <v>30833</v>
      </c>
      <c r="P432" s="200" t="s">
        <v>92</v>
      </c>
      <c r="Q432" s="200" t="s">
        <v>65</v>
      </c>
      <c r="R432" s="205" t="s">
        <v>3315</v>
      </c>
      <c r="S432" s="205" t="s">
        <v>3330</v>
      </c>
      <c r="T432" s="205" t="s">
        <v>66</v>
      </c>
      <c r="U432" s="208" t="s">
        <v>3343</v>
      </c>
      <c r="V432" s="205">
        <v>1</v>
      </c>
      <c r="W432" s="205" t="s">
        <v>68</v>
      </c>
      <c r="X432" s="205" t="s">
        <v>69</v>
      </c>
      <c r="Y432" s="205" t="s">
        <v>648</v>
      </c>
      <c r="Z432" s="205" t="s">
        <v>649</v>
      </c>
      <c r="AA432" s="234" t="s">
        <v>650</v>
      </c>
      <c r="AB432" s="216">
        <v>46310</v>
      </c>
      <c r="AC432" s="205"/>
      <c r="AD432" s="230" t="s">
        <v>72</v>
      </c>
      <c r="AE432" s="126" t="s">
        <v>73</v>
      </c>
      <c r="AF432" s="127"/>
      <c r="AG432" s="128"/>
      <c r="AH432" s="129"/>
      <c r="AI432" s="129"/>
      <c r="AJ432" s="126" t="s">
        <v>73</v>
      </c>
      <c r="AK432" s="127"/>
      <c r="AL432" s="129"/>
      <c r="AM432" s="128"/>
      <c r="AN432" s="129"/>
      <c r="AO432" s="127" t="s">
        <v>79</v>
      </c>
      <c r="AP432" s="129"/>
      <c r="AQ432" s="183"/>
      <c r="AR432" s="183"/>
      <c r="AS432" s="183"/>
    </row>
    <row r="433" spans="1:45" customFormat="1" ht="30" hidden="1" customHeight="1">
      <c r="A433" s="204" t="s">
        <v>632</v>
      </c>
      <c r="B433" s="200" t="s">
        <v>3314</v>
      </c>
      <c r="C433" s="200" t="s">
        <v>3315</v>
      </c>
      <c r="D433" s="200" t="s">
        <v>3266</v>
      </c>
      <c r="E433" s="200" t="s">
        <v>3330</v>
      </c>
      <c r="F433" s="201" t="s">
        <v>3344</v>
      </c>
      <c r="G433" s="201" t="s">
        <v>3345</v>
      </c>
      <c r="H433" s="205" t="s">
        <v>3346</v>
      </c>
      <c r="I433" s="204" t="s">
        <v>3347</v>
      </c>
      <c r="J433" s="207" t="s">
        <v>3348</v>
      </c>
      <c r="K433" s="203" t="s">
        <v>44372</v>
      </c>
      <c r="L433" s="205" t="s">
        <v>90</v>
      </c>
      <c r="M433" s="205" t="s">
        <v>61</v>
      </c>
      <c r="N433" s="200" t="s">
        <v>62</v>
      </c>
      <c r="O433" s="200" t="s">
        <v>30833</v>
      </c>
      <c r="P433" s="200" t="s">
        <v>92</v>
      </c>
      <c r="Q433" s="200" t="s">
        <v>65</v>
      </c>
      <c r="R433" s="205" t="s">
        <v>3315</v>
      </c>
      <c r="S433" s="205" t="s">
        <v>3330</v>
      </c>
      <c r="T433" s="205" t="s">
        <v>646</v>
      </c>
      <c r="U433" s="208" t="s">
        <v>647</v>
      </c>
      <c r="V433" s="205">
        <v>0.95</v>
      </c>
      <c r="W433" s="205" t="s">
        <v>68</v>
      </c>
      <c r="X433" s="205" t="s">
        <v>69</v>
      </c>
      <c r="Y433" s="205" t="s">
        <v>648</v>
      </c>
      <c r="Z433" s="205" t="s">
        <v>649</v>
      </c>
      <c r="AA433" s="234" t="s">
        <v>650</v>
      </c>
      <c r="AB433" s="216">
        <v>46310</v>
      </c>
      <c r="AC433" s="205"/>
      <c r="AD433" s="230" t="s">
        <v>72</v>
      </c>
      <c r="AE433" s="126"/>
      <c r="AF433" s="127"/>
      <c r="AG433" s="128"/>
      <c r="AH433" s="129"/>
      <c r="AI433" s="129"/>
      <c r="AJ433" s="126"/>
      <c r="AK433" s="127"/>
      <c r="AL433" s="129"/>
      <c r="AM433" s="128"/>
      <c r="AN433" s="129"/>
      <c r="AO433" s="127" t="s">
        <v>79</v>
      </c>
      <c r="AP433" s="129"/>
    </row>
    <row r="434" spans="1:45" customFormat="1" ht="30" hidden="1" customHeight="1">
      <c r="A434" s="204" t="s">
        <v>632</v>
      </c>
      <c r="B434" s="200" t="s">
        <v>3314</v>
      </c>
      <c r="C434" s="200" t="s">
        <v>3315</v>
      </c>
      <c r="D434" s="200" t="s">
        <v>3293</v>
      </c>
      <c r="E434" s="200" t="s">
        <v>3350</v>
      </c>
      <c r="F434" s="201" t="s">
        <v>3351</v>
      </c>
      <c r="G434" s="201" t="s">
        <v>3352</v>
      </c>
      <c r="H434" s="205" t="s">
        <v>3353</v>
      </c>
      <c r="I434" s="204" t="s">
        <v>3354</v>
      </c>
      <c r="J434" s="207" t="s">
        <v>3355</v>
      </c>
      <c r="K434" s="203" t="s">
        <v>44373</v>
      </c>
      <c r="L434" s="205" t="s">
        <v>60</v>
      </c>
      <c r="M434" s="205" t="s">
        <v>61</v>
      </c>
      <c r="N434" s="200" t="s">
        <v>62</v>
      </c>
      <c r="O434" s="200" t="s">
        <v>30833</v>
      </c>
      <c r="P434" s="200" t="s">
        <v>92</v>
      </c>
      <c r="Q434" s="200" t="s">
        <v>65</v>
      </c>
      <c r="R434" s="205" t="s">
        <v>3315</v>
      </c>
      <c r="S434" s="205" t="s">
        <v>3350</v>
      </c>
      <c r="T434" s="205" t="s">
        <v>657</v>
      </c>
      <c r="U434" s="208" t="s">
        <v>647</v>
      </c>
      <c r="V434" s="205">
        <v>1</v>
      </c>
      <c r="W434" s="205" t="s">
        <v>68</v>
      </c>
      <c r="X434" s="205" t="s">
        <v>69</v>
      </c>
      <c r="Y434" s="205" t="s">
        <v>648</v>
      </c>
      <c r="Z434" s="205" t="s">
        <v>649</v>
      </c>
      <c r="AA434" s="234" t="s">
        <v>650</v>
      </c>
      <c r="AB434" s="216">
        <v>46310</v>
      </c>
      <c r="AC434" s="205"/>
      <c r="AD434" s="230" t="s">
        <v>72</v>
      </c>
      <c r="AE434" s="126" t="s">
        <v>73</v>
      </c>
      <c r="AF434" s="127"/>
      <c r="AG434" s="128"/>
      <c r="AH434" s="129"/>
      <c r="AI434" s="129"/>
      <c r="AJ434" s="126" t="s">
        <v>73</v>
      </c>
      <c r="AK434" s="127"/>
      <c r="AL434" s="129"/>
      <c r="AM434" s="128"/>
      <c r="AN434" s="129"/>
      <c r="AO434" s="127" t="s">
        <v>79</v>
      </c>
      <c r="AP434" s="129"/>
      <c r="AQ434" s="183"/>
      <c r="AR434" s="183"/>
      <c r="AS434" s="183"/>
    </row>
    <row r="435" spans="1:45" customFormat="1" ht="30" hidden="1" customHeight="1">
      <c r="A435" s="204" t="s">
        <v>632</v>
      </c>
      <c r="B435" s="200" t="s">
        <v>3314</v>
      </c>
      <c r="C435" s="200" t="s">
        <v>3315</v>
      </c>
      <c r="D435" s="200" t="s">
        <v>3293</v>
      </c>
      <c r="E435" s="200" t="s">
        <v>3350</v>
      </c>
      <c r="F435" s="201" t="s">
        <v>3357</v>
      </c>
      <c r="G435" s="201" t="s">
        <v>3358</v>
      </c>
      <c r="H435" s="205" t="s">
        <v>3359</v>
      </c>
      <c r="I435" s="204" t="s">
        <v>3360</v>
      </c>
      <c r="J435" s="207" t="s">
        <v>3361</v>
      </c>
      <c r="K435" s="203" t="s">
        <v>44374</v>
      </c>
      <c r="L435" s="205" t="s">
        <v>60</v>
      </c>
      <c r="M435" s="205" t="s">
        <v>61</v>
      </c>
      <c r="N435" s="200" t="s">
        <v>62</v>
      </c>
      <c r="O435" s="200" t="s">
        <v>30833</v>
      </c>
      <c r="P435" s="200" t="s">
        <v>92</v>
      </c>
      <c r="Q435" s="200" t="s">
        <v>65</v>
      </c>
      <c r="R435" s="205" t="s">
        <v>3315</v>
      </c>
      <c r="S435" s="205" t="s">
        <v>3350</v>
      </c>
      <c r="T435" s="205" t="s">
        <v>66</v>
      </c>
      <c r="U435" s="208" t="s">
        <v>3301</v>
      </c>
      <c r="V435" s="205">
        <v>1</v>
      </c>
      <c r="W435" s="205" t="s">
        <v>68</v>
      </c>
      <c r="X435" s="205" t="s">
        <v>69</v>
      </c>
      <c r="Y435" s="205" t="s">
        <v>648</v>
      </c>
      <c r="Z435" s="205" t="s">
        <v>649</v>
      </c>
      <c r="AA435" s="234" t="s">
        <v>650</v>
      </c>
      <c r="AB435" s="216">
        <v>46310</v>
      </c>
      <c r="AC435" s="205"/>
      <c r="AD435" s="230" t="s">
        <v>72</v>
      </c>
      <c r="AE435" s="126" t="s">
        <v>73</v>
      </c>
      <c r="AF435" s="127"/>
      <c r="AG435" s="128"/>
      <c r="AH435" s="129"/>
      <c r="AI435" s="129"/>
      <c r="AJ435" s="126" t="s">
        <v>73</v>
      </c>
      <c r="AK435" s="127"/>
      <c r="AL435" s="129"/>
      <c r="AM435" s="128"/>
      <c r="AN435" s="129"/>
      <c r="AO435" s="127" t="s">
        <v>79</v>
      </c>
      <c r="AP435" s="129"/>
      <c r="AQ435" s="183"/>
      <c r="AR435" s="183"/>
      <c r="AS435" s="183"/>
    </row>
    <row r="436" spans="1:45" customFormat="1" ht="30" hidden="1" customHeight="1">
      <c r="A436" s="204" t="s">
        <v>632</v>
      </c>
      <c r="B436" s="200" t="s">
        <v>3314</v>
      </c>
      <c r="C436" s="200" t="s">
        <v>3315</v>
      </c>
      <c r="D436" s="200" t="s">
        <v>3293</v>
      </c>
      <c r="E436" s="200" t="s">
        <v>3350</v>
      </c>
      <c r="F436" s="201" t="s">
        <v>3363</v>
      </c>
      <c r="G436" s="201" t="s">
        <v>3364</v>
      </c>
      <c r="H436" s="205" t="s">
        <v>3365</v>
      </c>
      <c r="I436" s="204" t="s">
        <v>3366</v>
      </c>
      <c r="J436" s="207" t="s">
        <v>3367</v>
      </c>
      <c r="K436" s="203" t="s">
        <v>44375</v>
      </c>
      <c r="L436" s="205" t="s">
        <v>90</v>
      </c>
      <c r="M436" s="205" t="s">
        <v>61</v>
      </c>
      <c r="N436" s="200" t="s">
        <v>62</v>
      </c>
      <c r="O436" s="200" t="s">
        <v>30833</v>
      </c>
      <c r="P436" s="200" t="s">
        <v>92</v>
      </c>
      <c r="Q436" s="200" t="s">
        <v>65</v>
      </c>
      <c r="R436" s="205" t="s">
        <v>3315</v>
      </c>
      <c r="S436" s="205" t="s">
        <v>3350</v>
      </c>
      <c r="T436" s="205" t="s">
        <v>646</v>
      </c>
      <c r="U436" s="208" t="s">
        <v>647</v>
      </c>
      <c r="V436" s="205">
        <v>0.95</v>
      </c>
      <c r="W436" s="205" t="s">
        <v>68</v>
      </c>
      <c r="X436" s="205" t="s">
        <v>69</v>
      </c>
      <c r="Y436" s="205" t="s">
        <v>648</v>
      </c>
      <c r="Z436" s="205" t="s">
        <v>649</v>
      </c>
      <c r="AA436" s="234" t="s">
        <v>650</v>
      </c>
      <c r="AB436" s="216">
        <v>46310</v>
      </c>
      <c r="AC436" s="205"/>
      <c r="AD436" s="230" t="s">
        <v>72</v>
      </c>
      <c r="AE436" s="126"/>
      <c r="AF436" s="127"/>
      <c r="AG436" s="128"/>
      <c r="AH436" s="129"/>
      <c r="AI436" s="129"/>
      <c r="AJ436" s="126"/>
      <c r="AK436" s="127"/>
      <c r="AL436" s="129"/>
      <c r="AM436" s="128"/>
      <c r="AN436" s="129"/>
      <c r="AO436" s="127" t="s">
        <v>79</v>
      </c>
      <c r="AP436" s="129"/>
    </row>
    <row r="437" spans="1:45" customFormat="1" ht="30" hidden="1" customHeight="1">
      <c r="A437" s="204" t="s">
        <v>632</v>
      </c>
      <c r="B437" s="200" t="s">
        <v>3369</v>
      </c>
      <c r="C437" s="200" t="s">
        <v>3370</v>
      </c>
      <c r="D437" s="200" t="s">
        <v>3371</v>
      </c>
      <c r="E437" s="200" t="s">
        <v>3372</v>
      </c>
      <c r="F437" s="201" t="s">
        <v>3373</v>
      </c>
      <c r="G437" s="201" t="s">
        <v>3374</v>
      </c>
      <c r="H437" s="205" t="s">
        <v>3375</v>
      </c>
      <c r="I437" s="204" t="s">
        <v>3376</v>
      </c>
      <c r="J437" s="207" t="s">
        <v>3377</v>
      </c>
      <c r="K437" s="203" t="s">
        <v>3378</v>
      </c>
      <c r="L437" s="205" t="s">
        <v>60</v>
      </c>
      <c r="M437" s="205" t="s">
        <v>61</v>
      </c>
      <c r="N437" s="200" t="s">
        <v>62</v>
      </c>
      <c r="O437" s="200" t="s">
        <v>30833</v>
      </c>
      <c r="P437" s="200" t="s">
        <v>92</v>
      </c>
      <c r="Q437" s="200" t="s">
        <v>65</v>
      </c>
      <c r="R437" s="205" t="s">
        <v>3370</v>
      </c>
      <c r="S437" s="205" t="s">
        <v>3372</v>
      </c>
      <c r="T437" s="205" t="s">
        <v>657</v>
      </c>
      <c r="U437" s="208" t="s">
        <v>647</v>
      </c>
      <c r="V437" s="205">
        <v>1</v>
      </c>
      <c r="W437" s="205" t="s">
        <v>68</v>
      </c>
      <c r="X437" s="205" t="s">
        <v>69</v>
      </c>
      <c r="Y437" s="205" t="s">
        <v>648</v>
      </c>
      <c r="Z437" s="205" t="s">
        <v>649</v>
      </c>
      <c r="AA437" s="234" t="s">
        <v>650</v>
      </c>
      <c r="AB437" s="216">
        <v>46310</v>
      </c>
      <c r="AC437" s="205"/>
      <c r="AD437" s="230" t="s">
        <v>72</v>
      </c>
      <c r="AE437" s="126" t="s">
        <v>73</v>
      </c>
      <c r="AF437" s="127"/>
      <c r="AG437" s="128"/>
      <c r="AH437" s="129"/>
      <c r="AI437" s="129"/>
      <c r="AJ437" s="126" t="s">
        <v>73</v>
      </c>
      <c r="AK437" s="127"/>
      <c r="AL437" s="129"/>
      <c r="AM437" s="128"/>
      <c r="AN437" s="129"/>
      <c r="AO437" s="127" t="s">
        <v>79</v>
      </c>
      <c r="AP437" s="129"/>
      <c r="AQ437" s="183"/>
      <c r="AR437" s="183"/>
      <c r="AS437" s="183"/>
    </row>
    <row r="438" spans="1:45" customFormat="1" ht="30" hidden="1" customHeight="1">
      <c r="A438" s="204" t="s">
        <v>632</v>
      </c>
      <c r="B438" s="200" t="s">
        <v>3369</v>
      </c>
      <c r="C438" s="200" t="s">
        <v>3370</v>
      </c>
      <c r="D438" s="200" t="s">
        <v>3371</v>
      </c>
      <c r="E438" s="200" t="s">
        <v>3372</v>
      </c>
      <c r="F438" s="201" t="s">
        <v>3379</v>
      </c>
      <c r="G438" s="201" t="s">
        <v>3380</v>
      </c>
      <c r="H438" s="205" t="s">
        <v>3381</v>
      </c>
      <c r="I438" s="204" t="s">
        <v>3382</v>
      </c>
      <c r="J438" s="207" t="s">
        <v>3383</v>
      </c>
      <c r="K438" s="203" t="s">
        <v>44376</v>
      </c>
      <c r="L438" s="205" t="s">
        <v>60</v>
      </c>
      <c r="M438" s="205" t="s">
        <v>61</v>
      </c>
      <c r="N438" s="200" t="s">
        <v>62</v>
      </c>
      <c r="O438" s="200" t="s">
        <v>30833</v>
      </c>
      <c r="P438" s="200" t="s">
        <v>92</v>
      </c>
      <c r="Q438" s="200" t="s">
        <v>65</v>
      </c>
      <c r="R438" s="205" t="s">
        <v>3370</v>
      </c>
      <c r="S438" s="205" t="s">
        <v>3372</v>
      </c>
      <c r="T438" s="205" t="s">
        <v>852</v>
      </c>
      <c r="U438" s="208" t="s">
        <v>3385</v>
      </c>
      <c r="V438" s="205">
        <v>1</v>
      </c>
      <c r="W438" s="205" t="s">
        <v>68</v>
      </c>
      <c r="X438" s="205" t="s">
        <v>69</v>
      </c>
      <c r="Y438" s="205" t="s">
        <v>648</v>
      </c>
      <c r="Z438" s="205" t="s">
        <v>649</v>
      </c>
      <c r="AA438" s="234" t="s">
        <v>650</v>
      </c>
      <c r="AB438" s="216">
        <v>46310</v>
      </c>
      <c r="AC438" s="205"/>
      <c r="AD438" s="230" t="s">
        <v>72</v>
      </c>
      <c r="AE438" s="126" t="s">
        <v>73</v>
      </c>
      <c r="AF438" s="127"/>
      <c r="AG438" s="128"/>
      <c r="AH438" s="129"/>
      <c r="AI438" s="129"/>
      <c r="AJ438" s="126" t="s">
        <v>73</v>
      </c>
      <c r="AK438" s="127"/>
      <c r="AL438" s="129"/>
      <c r="AM438" s="128"/>
      <c r="AN438" s="129"/>
      <c r="AO438" s="127" t="s">
        <v>79</v>
      </c>
      <c r="AP438" s="129"/>
      <c r="AQ438" s="183"/>
      <c r="AR438" s="183"/>
      <c r="AS438" s="183"/>
    </row>
    <row r="439" spans="1:45" customFormat="1" ht="30" hidden="1" customHeight="1">
      <c r="A439" s="204" t="s">
        <v>632</v>
      </c>
      <c r="B439" s="200" t="s">
        <v>3369</v>
      </c>
      <c r="C439" s="200" t="s">
        <v>3370</v>
      </c>
      <c r="D439" s="200" t="s">
        <v>3371</v>
      </c>
      <c r="E439" s="200" t="s">
        <v>3372</v>
      </c>
      <c r="F439" s="201" t="s">
        <v>3386</v>
      </c>
      <c r="G439" s="201" t="s">
        <v>3387</v>
      </c>
      <c r="H439" s="205" t="s">
        <v>3388</v>
      </c>
      <c r="I439" s="204" t="s">
        <v>3389</v>
      </c>
      <c r="J439" s="207" t="s">
        <v>3390</v>
      </c>
      <c r="K439" s="203" t="s">
        <v>44377</v>
      </c>
      <c r="L439" s="205" t="s">
        <v>90</v>
      </c>
      <c r="M439" s="205" t="s">
        <v>61</v>
      </c>
      <c r="N439" s="200" t="s">
        <v>62</v>
      </c>
      <c r="O439" s="200" t="s">
        <v>30833</v>
      </c>
      <c r="P439" s="200" t="s">
        <v>92</v>
      </c>
      <c r="Q439" s="200" t="s">
        <v>65</v>
      </c>
      <c r="R439" s="205" t="s">
        <v>3370</v>
      </c>
      <c r="S439" s="205" t="s">
        <v>3372</v>
      </c>
      <c r="T439" s="205" t="s">
        <v>646</v>
      </c>
      <c r="U439" s="208" t="s">
        <v>647</v>
      </c>
      <c r="V439" s="205">
        <v>0.95</v>
      </c>
      <c r="W439" s="205" t="s">
        <v>68</v>
      </c>
      <c r="X439" s="205" t="s">
        <v>69</v>
      </c>
      <c r="Y439" s="205" t="s">
        <v>648</v>
      </c>
      <c r="Z439" s="205" t="s">
        <v>649</v>
      </c>
      <c r="AA439" s="234" t="s">
        <v>650</v>
      </c>
      <c r="AB439" s="216">
        <v>46310</v>
      </c>
      <c r="AC439" s="205"/>
      <c r="AD439" s="230" t="s">
        <v>72</v>
      </c>
      <c r="AE439" s="126"/>
      <c r="AF439" s="127"/>
      <c r="AG439" s="128"/>
      <c r="AH439" s="129"/>
      <c r="AI439" s="129"/>
      <c r="AJ439" s="126"/>
      <c r="AK439" s="127"/>
      <c r="AL439" s="129"/>
      <c r="AM439" s="128"/>
      <c r="AN439" s="129"/>
      <c r="AO439" s="127" t="s">
        <v>79</v>
      </c>
      <c r="AP439" s="129"/>
    </row>
    <row r="440" spans="1:45" customFormat="1" ht="30" hidden="1" customHeight="1">
      <c r="A440" s="204" t="s">
        <v>632</v>
      </c>
      <c r="B440" s="200" t="s">
        <v>3369</v>
      </c>
      <c r="C440" s="200" t="s">
        <v>3370</v>
      </c>
      <c r="D440" s="200" t="s">
        <v>3392</v>
      </c>
      <c r="E440" s="200" t="s">
        <v>3393</v>
      </c>
      <c r="F440" s="201" t="s">
        <v>3394</v>
      </c>
      <c r="G440" s="201" t="s">
        <v>3395</v>
      </c>
      <c r="H440" s="205" t="s">
        <v>3396</v>
      </c>
      <c r="I440" s="204" t="s">
        <v>3397</v>
      </c>
      <c r="J440" s="207" t="s">
        <v>3398</v>
      </c>
      <c r="K440" s="203" t="s">
        <v>3399</v>
      </c>
      <c r="L440" s="205" t="s">
        <v>60</v>
      </c>
      <c r="M440" s="205" t="s">
        <v>61</v>
      </c>
      <c r="N440" s="200" t="s">
        <v>62</v>
      </c>
      <c r="O440" s="200" t="s">
        <v>30833</v>
      </c>
      <c r="P440" s="200" t="s">
        <v>92</v>
      </c>
      <c r="Q440" s="200" t="s">
        <v>65</v>
      </c>
      <c r="R440" s="205" t="s">
        <v>3370</v>
      </c>
      <c r="S440" s="205" t="s">
        <v>3393</v>
      </c>
      <c r="T440" s="205" t="s">
        <v>657</v>
      </c>
      <c r="U440" s="208" t="s">
        <v>647</v>
      </c>
      <c r="V440" s="205">
        <v>1</v>
      </c>
      <c r="W440" s="205" t="s">
        <v>68</v>
      </c>
      <c r="X440" s="205" t="s">
        <v>69</v>
      </c>
      <c r="Y440" s="205" t="s">
        <v>648</v>
      </c>
      <c r="Z440" s="205" t="s">
        <v>649</v>
      </c>
      <c r="AA440" s="234" t="s">
        <v>650</v>
      </c>
      <c r="AB440" s="216">
        <v>46310</v>
      </c>
      <c r="AC440" s="205"/>
      <c r="AD440" s="230" t="s">
        <v>72</v>
      </c>
      <c r="AE440" s="126" t="s">
        <v>73</v>
      </c>
      <c r="AF440" s="127"/>
      <c r="AG440" s="128"/>
      <c r="AH440" s="129"/>
      <c r="AI440" s="129"/>
      <c r="AJ440" s="126" t="s">
        <v>73</v>
      </c>
      <c r="AK440" s="127"/>
      <c r="AL440" s="129"/>
      <c r="AM440" s="128"/>
      <c r="AN440" s="129"/>
      <c r="AO440" s="127" t="s">
        <v>79</v>
      </c>
      <c r="AP440" s="129"/>
      <c r="AQ440" s="183"/>
      <c r="AR440" s="183"/>
      <c r="AS440" s="183"/>
    </row>
    <row r="441" spans="1:45" customFormat="1" ht="30" hidden="1" customHeight="1">
      <c r="A441" s="204" t="s">
        <v>632</v>
      </c>
      <c r="B441" s="200" t="s">
        <v>3400</v>
      </c>
      <c r="C441" s="200" t="s">
        <v>3401</v>
      </c>
      <c r="D441" s="200" t="s">
        <v>2941</v>
      </c>
      <c r="E441" s="200" t="s">
        <v>3402</v>
      </c>
      <c r="F441" s="201" t="s">
        <v>3403</v>
      </c>
      <c r="G441" s="201" t="s">
        <v>3404</v>
      </c>
      <c r="H441" s="205" t="s">
        <v>3405</v>
      </c>
      <c r="I441" s="204" t="s">
        <v>3406</v>
      </c>
      <c r="J441" s="207" t="s">
        <v>3407</v>
      </c>
      <c r="K441" s="203" t="s">
        <v>44378</v>
      </c>
      <c r="L441" s="205" t="s">
        <v>60</v>
      </c>
      <c r="M441" s="205" t="s">
        <v>61</v>
      </c>
      <c r="N441" s="200" t="s">
        <v>62</v>
      </c>
      <c r="O441" s="200" t="s">
        <v>30833</v>
      </c>
      <c r="P441" s="200" t="s">
        <v>92</v>
      </c>
      <c r="Q441" s="200" t="s">
        <v>65</v>
      </c>
      <c r="R441" s="205" t="s">
        <v>3401</v>
      </c>
      <c r="S441" s="205" t="s">
        <v>3402</v>
      </c>
      <c r="T441" s="205" t="s">
        <v>66</v>
      </c>
      <c r="U441" s="208" t="s">
        <v>3409</v>
      </c>
      <c r="V441" s="205">
        <v>1</v>
      </c>
      <c r="W441" s="205" t="s">
        <v>68</v>
      </c>
      <c r="X441" s="205" t="s">
        <v>69</v>
      </c>
      <c r="Y441" s="205" t="s">
        <v>648</v>
      </c>
      <c r="Z441" s="205" t="s">
        <v>649</v>
      </c>
      <c r="AA441" s="234" t="s">
        <v>650</v>
      </c>
      <c r="AB441" s="216">
        <v>46310</v>
      </c>
      <c r="AC441" s="205"/>
      <c r="AD441" s="230" t="s">
        <v>72</v>
      </c>
      <c r="AE441" s="126" t="s">
        <v>73</v>
      </c>
      <c r="AF441" s="127"/>
      <c r="AG441" s="128"/>
      <c r="AH441" s="129"/>
      <c r="AI441" s="129"/>
      <c r="AJ441" s="126" t="s">
        <v>73</v>
      </c>
      <c r="AK441" s="127"/>
      <c r="AL441" s="129"/>
      <c r="AM441" s="128"/>
      <c r="AN441" s="129"/>
      <c r="AO441" s="127" t="s">
        <v>79</v>
      </c>
      <c r="AP441" s="129"/>
      <c r="AQ441" s="183"/>
      <c r="AR441" s="183"/>
      <c r="AS441" s="183"/>
    </row>
    <row r="442" spans="1:45" customFormat="1" ht="30" hidden="1" customHeight="1">
      <c r="A442" s="204" t="s">
        <v>632</v>
      </c>
      <c r="B442" s="200" t="s">
        <v>3400</v>
      </c>
      <c r="C442" s="200" t="s">
        <v>3401</v>
      </c>
      <c r="D442" s="200" t="s">
        <v>2941</v>
      </c>
      <c r="E442" s="200" t="s">
        <v>3402</v>
      </c>
      <c r="F442" s="201" t="s">
        <v>3410</v>
      </c>
      <c r="G442" s="201" t="s">
        <v>3411</v>
      </c>
      <c r="H442" s="205" t="s">
        <v>3412</v>
      </c>
      <c r="I442" s="204" t="s">
        <v>3413</v>
      </c>
      <c r="J442" s="207" t="s">
        <v>3414</v>
      </c>
      <c r="K442" s="203" t="s">
        <v>44379</v>
      </c>
      <c r="L442" s="205" t="s">
        <v>60</v>
      </c>
      <c r="M442" s="205" t="s">
        <v>61</v>
      </c>
      <c r="N442" s="200" t="s">
        <v>62</v>
      </c>
      <c r="O442" s="200" t="s">
        <v>30833</v>
      </c>
      <c r="P442" s="200" t="s">
        <v>92</v>
      </c>
      <c r="Q442" s="200" t="s">
        <v>65</v>
      </c>
      <c r="R442" s="205" t="s">
        <v>3401</v>
      </c>
      <c r="S442" s="205" t="s">
        <v>3402</v>
      </c>
      <c r="T442" s="205" t="s">
        <v>66</v>
      </c>
      <c r="U442" s="208" t="s">
        <v>3416</v>
      </c>
      <c r="V442" s="205">
        <v>1</v>
      </c>
      <c r="W442" s="205" t="s">
        <v>68</v>
      </c>
      <c r="X442" s="205" t="s">
        <v>69</v>
      </c>
      <c r="Y442" s="205" t="s">
        <v>648</v>
      </c>
      <c r="Z442" s="205" t="s">
        <v>649</v>
      </c>
      <c r="AA442" s="234" t="s">
        <v>650</v>
      </c>
      <c r="AB442" s="216">
        <v>46310</v>
      </c>
      <c r="AC442" s="205"/>
      <c r="AD442" s="230" t="s">
        <v>72</v>
      </c>
      <c r="AE442" s="126" t="s">
        <v>73</v>
      </c>
      <c r="AF442" s="127"/>
      <c r="AG442" s="128"/>
      <c r="AH442" s="129"/>
      <c r="AI442" s="129"/>
      <c r="AJ442" s="126" t="s">
        <v>73</v>
      </c>
      <c r="AK442" s="127"/>
      <c r="AL442" s="129"/>
      <c r="AM442" s="128"/>
      <c r="AN442" s="129"/>
      <c r="AO442" s="127" t="s">
        <v>79</v>
      </c>
      <c r="AP442" s="129"/>
      <c r="AQ442" s="183"/>
      <c r="AR442" s="183"/>
      <c r="AS442" s="183"/>
    </row>
    <row r="443" spans="1:45" customFormat="1" ht="30" hidden="1" customHeight="1">
      <c r="A443" s="204" t="s">
        <v>632</v>
      </c>
      <c r="B443" s="200" t="s">
        <v>3400</v>
      </c>
      <c r="C443" s="200" t="s">
        <v>3401</v>
      </c>
      <c r="D443" s="200" t="s">
        <v>2941</v>
      </c>
      <c r="E443" s="200" t="s">
        <v>3402</v>
      </c>
      <c r="F443" s="201" t="s">
        <v>3417</v>
      </c>
      <c r="G443" s="201" t="s">
        <v>3418</v>
      </c>
      <c r="H443" s="205" t="s">
        <v>3419</v>
      </c>
      <c r="I443" s="204" t="s">
        <v>3420</v>
      </c>
      <c r="J443" s="207" t="s">
        <v>3421</v>
      </c>
      <c r="K443" s="203" t="s">
        <v>44380</v>
      </c>
      <c r="L443" s="205" t="s">
        <v>60</v>
      </c>
      <c r="M443" s="205" t="s">
        <v>61</v>
      </c>
      <c r="N443" s="200" t="s">
        <v>62</v>
      </c>
      <c r="O443" s="200" t="s">
        <v>30833</v>
      </c>
      <c r="P443" s="200" t="s">
        <v>92</v>
      </c>
      <c r="Q443" s="200" t="s">
        <v>65</v>
      </c>
      <c r="R443" s="205" t="s">
        <v>3401</v>
      </c>
      <c r="S443" s="205" t="s">
        <v>3402</v>
      </c>
      <c r="T443" s="205" t="s">
        <v>741</v>
      </c>
      <c r="U443" s="208" t="s">
        <v>3423</v>
      </c>
      <c r="V443" s="205">
        <v>1</v>
      </c>
      <c r="W443" s="205" t="s">
        <v>68</v>
      </c>
      <c r="X443" s="205" t="s">
        <v>69</v>
      </c>
      <c r="Y443" s="205" t="s">
        <v>648</v>
      </c>
      <c r="Z443" s="205" t="s">
        <v>649</v>
      </c>
      <c r="AA443" s="234" t="s">
        <v>650</v>
      </c>
      <c r="AB443" s="216">
        <v>46310</v>
      </c>
      <c r="AC443" s="205"/>
      <c r="AD443" s="230" t="s">
        <v>72</v>
      </c>
      <c r="AE443" s="126" t="s">
        <v>73</v>
      </c>
      <c r="AF443" s="127"/>
      <c r="AG443" s="128"/>
      <c r="AH443" s="129"/>
      <c r="AI443" s="129"/>
      <c r="AJ443" s="126" t="s">
        <v>73</v>
      </c>
      <c r="AK443" s="127"/>
      <c r="AL443" s="129"/>
      <c r="AM443" s="128"/>
      <c r="AN443" s="129"/>
      <c r="AO443" s="127" t="s">
        <v>79</v>
      </c>
      <c r="AP443" s="129"/>
      <c r="AQ443" s="183"/>
      <c r="AR443" s="183"/>
      <c r="AS443" s="183"/>
    </row>
    <row r="444" spans="1:45" customFormat="1" ht="30" hidden="1" customHeight="1">
      <c r="A444" s="204" t="s">
        <v>632</v>
      </c>
      <c r="B444" s="200" t="s">
        <v>3400</v>
      </c>
      <c r="C444" s="200" t="s">
        <v>3401</v>
      </c>
      <c r="D444" s="200" t="s">
        <v>2941</v>
      </c>
      <c r="E444" s="200" t="s">
        <v>3402</v>
      </c>
      <c r="F444" s="201" t="s">
        <v>3424</v>
      </c>
      <c r="G444" s="201" t="s">
        <v>3425</v>
      </c>
      <c r="H444" s="205" t="s">
        <v>3426</v>
      </c>
      <c r="I444" s="204" t="s">
        <v>3427</v>
      </c>
      <c r="J444" s="207" t="s">
        <v>3428</v>
      </c>
      <c r="K444" s="203" t="s">
        <v>44381</v>
      </c>
      <c r="L444" s="205" t="s">
        <v>90</v>
      </c>
      <c r="M444" s="205" t="s">
        <v>61</v>
      </c>
      <c r="N444" s="200" t="s">
        <v>62</v>
      </c>
      <c r="O444" s="200" t="s">
        <v>30833</v>
      </c>
      <c r="P444" s="200" t="s">
        <v>92</v>
      </c>
      <c r="Q444" s="200" t="s">
        <v>65</v>
      </c>
      <c r="R444" s="205" t="s">
        <v>3401</v>
      </c>
      <c r="S444" s="205" t="s">
        <v>3402</v>
      </c>
      <c r="T444" s="205" t="s">
        <v>646</v>
      </c>
      <c r="U444" s="208" t="s">
        <v>647</v>
      </c>
      <c r="V444" s="205">
        <v>0.95</v>
      </c>
      <c r="W444" s="205" t="s">
        <v>68</v>
      </c>
      <c r="X444" s="205" t="s">
        <v>69</v>
      </c>
      <c r="Y444" s="205" t="s">
        <v>648</v>
      </c>
      <c r="Z444" s="205" t="s">
        <v>649</v>
      </c>
      <c r="AA444" s="234" t="s">
        <v>650</v>
      </c>
      <c r="AB444" s="216">
        <v>46310</v>
      </c>
      <c r="AC444" s="205"/>
      <c r="AD444" s="230" t="s">
        <v>72</v>
      </c>
      <c r="AE444" s="126" t="s">
        <v>73</v>
      </c>
      <c r="AF444" s="127"/>
      <c r="AG444" s="128"/>
      <c r="AH444" s="129"/>
      <c r="AI444" s="129"/>
      <c r="AJ444" s="126" t="s">
        <v>73</v>
      </c>
      <c r="AK444" s="127"/>
      <c r="AL444" s="129"/>
      <c r="AM444" s="128"/>
      <c r="AN444" s="129"/>
      <c r="AO444" s="127" t="s">
        <v>79</v>
      </c>
      <c r="AP444" s="129"/>
      <c r="AQ444" s="183"/>
      <c r="AR444" s="183"/>
      <c r="AS444" s="183"/>
    </row>
    <row r="445" spans="1:45" customFormat="1" ht="30" customHeight="1">
      <c r="A445" s="204" t="s">
        <v>632</v>
      </c>
      <c r="B445" s="200" t="s">
        <v>3400</v>
      </c>
      <c r="C445" s="200" t="s">
        <v>3401</v>
      </c>
      <c r="D445" s="200" t="s">
        <v>2941</v>
      </c>
      <c r="E445" s="200" t="s">
        <v>3402</v>
      </c>
      <c r="F445" s="206" t="s">
        <v>3430</v>
      </c>
      <c r="G445" s="206" t="s">
        <v>3431</v>
      </c>
      <c r="H445" s="205" t="s">
        <v>3432</v>
      </c>
      <c r="I445" s="204" t="s">
        <v>3433</v>
      </c>
      <c r="J445" s="207" t="s">
        <v>3434</v>
      </c>
      <c r="K445" s="203" t="s">
        <v>44382</v>
      </c>
      <c r="L445" s="205" t="s">
        <v>776</v>
      </c>
      <c r="M445" s="205" t="s">
        <v>61</v>
      </c>
      <c r="N445" s="200" t="s">
        <v>62</v>
      </c>
      <c r="O445" s="200" t="s">
        <v>30833</v>
      </c>
      <c r="P445" s="200" t="s">
        <v>92</v>
      </c>
      <c r="Q445" s="200" t="s">
        <v>65</v>
      </c>
      <c r="R445" s="205" t="s">
        <v>3401</v>
      </c>
      <c r="S445" s="205" t="s">
        <v>3402</v>
      </c>
      <c r="T445" s="205" t="s">
        <v>777</v>
      </c>
      <c r="U445" s="208" t="s">
        <v>778</v>
      </c>
      <c r="V445" s="205">
        <v>0.9</v>
      </c>
      <c r="W445" s="205" t="s">
        <v>68</v>
      </c>
      <c r="X445" s="205" t="s">
        <v>69</v>
      </c>
      <c r="Y445" s="205" t="s">
        <v>648</v>
      </c>
      <c r="Z445" s="205" t="s">
        <v>649</v>
      </c>
      <c r="AA445" s="234" t="s">
        <v>650</v>
      </c>
      <c r="AB445" s="216">
        <v>46310</v>
      </c>
      <c r="AC445" s="205"/>
      <c r="AD445" s="230" t="s">
        <v>72</v>
      </c>
      <c r="AE445" s="126" t="s">
        <v>73</v>
      </c>
      <c r="AF445" s="127"/>
      <c r="AG445" s="128"/>
      <c r="AH445" s="129"/>
      <c r="AI445" s="129"/>
      <c r="AJ445" s="126" t="s">
        <v>73</v>
      </c>
      <c r="AK445" s="127"/>
      <c r="AL445" s="129"/>
      <c r="AM445" s="128"/>
      <c r="AN445" s="129"/>
      <c r="AO445" s="127" t="s">
        <v>79</v>
      </c>
      <c r="AP445" s="129"/>
      <c r="AQ445" s="183"/>
      <c r="AR445" s="183"/>
      <c r="AS445" s="183"/>
    </row>
    <row r="446" spans="1:45" customFormat="1" ht="30" hidden="1" customHeight="1">
      <c r="A446" s="204" t="s">
        <v>632</v>
      </c>
      <c r="B446" s="200" t="s">
        <v>3400</v>
      </c>
      <c r="C446" s="200" t="s">
        <v>3401</v>
      </c>
      <c r="D446" s="200" t="s">
        <v>2977</v>
      </c>
      <c r="E446" s="200" t="s">
        <v>3436</v>
      </c>
      <c r="F446" s="201" t="s">
        <v>3437</v>
      </c>
      <c r="G446" s="201" t="s">
        <v>3438</v>
      </c>
      <c r="H446" s="205" t="s">
        <v>3439</v>
      </c>
      <c r="I446" s="204" t="s">
        <v>3440</v>
      </c>
      <c r="J446" s="207" t="s">
        <v>3441</v>
      </c>
      <c r="K446" s="203" t="s">
        <v>44383</v>
      </c>
      <c r="L446" s="205" t="s">
        <v>60</v>
      </c>
      <c r="M446" s="205" t="s">
        <v>61</v>
      </c>
      <c r="N446" s="200" t="s">
        <v>62</v>
      </c>
      <c r="O446" s="200" t="s">
        <v>30833</v>
      </c>
      <c r="P446" s="200" t="s">
        <v>92</v>
      </c>
      <c r="Q446" s="200" t="s">
        <v>65</v>
      </c>
      <c r="R446" s="205" t="s">
        <v>3401</v>
      </c>
      <c r="S446" s="205" t="s">
        <v>3436</v>
      </c>
      <c r="T446" s="205" t="s">
        <v>741</v>
      </c>
      <c r="U446" s="208" t="s">
        <v>3443</v>
      </c>
      <c r="V446" s="205">
        <v>1</v>
      </c>
      <c r="W446" s="205" t="s">
        <v>68</v>
      </c>
      <c r="X446" s="205" t="s">
        <v>69</v>
      </c>
      <c r="Y446" s="205" t="s">
        <v>648</v>
      </c>
      <c r="Z446" s="205" t="s">
        <v>649</v>
      </c>
      <c r="AA446" s="234" t="s">
        <v>650</v>
      </c>
      <c r="AB446" s="216">
        <v>46310</v>
      </c>
      <c r="AC446" s="205"/>
      <c r="AD446" s="230" t="s">
        <v>72</v>
      </c>
      <c r="AE446" s="126" t="s">
        <v>73</v>
      </c>
      <c r="AF446" s="127"/>
      <c r="AG446" s="128"/>
      <c r="AH446" s="129"/>
      <c r="AI446" s="129"/>
      <c r="AJ446" s="126" t="s">
        <v>73</v>
      </c>
      <c r="AK446" s="127"/>
      <c r="AL446" s="129"/>
      <c r="AM446" s="128"/>
      <c r="AN446" s="129"/>
      <c r="AO446" s="127" t="s">
        <v>79</v>
      </c>
      <c r="AP446" s="129"/>
      <c r="AQ446" s="183"/>
      <c r="AR446" s="183"/>
      <c r="AS446" s="183"/>
    </row>
    <row r="447" spans="1:45" customFormat="1" ht="30" hidden="1" customHeight="1">
      <c r="A447" s="204" t="s">
        <v>632</v>
      </c>
      <c r="B447" s="200" t="s">
        <v>3400</v>
      </c>
      <c r="C447" s="200" t="s">
        <v>3401</v>
      </c>
      <c r="D447" s="200" t="s">
        <v>2977</v>
      </c>
      <c r="E447" s="200" t="s">
        <v>3436</v>
      </c>
      <c r="F447" s="201" t="s">
        <v>3444</v>
      </c>
      <c r="G447" s="201" t="s">
        <v>3445</v>
      </c>
      <c r="H447" s="205" t="s">
        <v>3446</v>
      </c>
      <c r="I447" s="204" t="s">
        <v>3447</v>
      </c>
      <c r="J447" s="207" t="s">
        <v>3448</v>
      </c>
      <c r="K447" s="203" t="s">
        <v>44384</v>
      </c>
      <c r="L447" s="205" t="s">
        <v>60</v>
      </c>
      <c r="M447" s="205" t="s">
        <v>61</v>
      </c>
      <c r="N447" s="200" t="s">
        <v>62</v>
      </c>
      <c r="O447" s="200" t="s">
        <v>30833</v>
      </c>
      <c r="P447" s="200" t="s">
        <v>92</v>
      </c>
      <c r="Q447" s="200" t="s">
        <v>65</v>
      </c>
      <c r="R447" s="205" t="s">
        <v>3401</v>
      </c>
      <c r="S447" s="205" t="s">
        <v>3436</v>
      </c>
      <c r="T447" s="205" t="s">
        <v>66</v>
      </c>
      <c r="U447" s="208" t="s">
        <v>3450</v>
      </c>
      <c r="V447" s="205">
        <v>1</v>
      </c>
      <c r="W447" s="205" t="s">
        <v>68</v>
      </c>
      <c r="X447" s="205" t="s">
        <v>69</v>
      </c>
      <c r="Y447" s="205" t="s">
        <v>648</v>
      </c>
      <c r="Z447" s="205" t="s">
        <v>649</v>
      </c>
      <c r="AA447" s="234" t="s">
        <v>650</v>
      </c>
      <c r="AB447" s="216">
        <v>46310</v>
      </c>
      <c r="AC447" s="205"/>
      <c r="AD447" s="230" t="s">
        <v>72</v>
      </c>
      <c r="AE447" s="126" t="s">
        <v>73</v>
      </c>
      <c r="AF447" s="127"/>
      <c r="AG447" s="128"/>
      <c r="AH447" s="129"/>
      <c r="AI447" s="129"/>
      <c r="AJ447" s="126" t="s">
        <v>73</v>
      </c>
      <c r="AK447" s="127"/>
      <c r="AL447" s="129"/>
      <c r="AM447" s="128"/>
      <c r="AN447" s="129"/>
      <c r="AO447" s="127" t="s">
        <v>79</v>
      </c>
      <c r="AP447" s="129"/>
      <c r="AQ447" s="183"/>
      <c r="AR447" s="183"/>
      <c r="AS447" s="183"/>
    </row>
    <row r="448" spans="1:45" customFormat="1" ht="30" hidden="1" customHeight="1">
      <c r="A448" s="204" t="s">
        <v>632</v>
      </c>
      <c r="B448" s="200" t="s">
        <v>3400</v>
      </c>
      <c r="C448" s="200" t="s">
        <v>3401</v>
      </c>
      <c r="D448" s="200" t="s">
        <v>2977</v>
      </c>
      <c r="E448" s="200" t="s">
        <v>3436</v>
      </c>
      <c r="F448" s="201" t="s">
        <v>3451</v>
      </c>
      <c r="G448" s="201" t="s">
        <v>3452</v>
      </c>
      <c r="H448" s="205" t="s">
        <v>3453</v>
      </c>
      <c r="I448" s="204" t="s">
        <v>3454</v>
      </c>
      <c r="J448" s="207" t="s">
        <v>3455</v>
      </c>
      <c r="K448" s="203" t="s">
        <v>44385</v>
      </c>
      <c r="L448" s="205" t="s">
        <v>60</v>
      </c>
      <c r="M448" s="205" t="s">
        <v>61</v>
      </c>
      <c r="N448" s="200" t="s">
        <v>62</v>
      </c>
      <c r="O448" s="200" t="s">
        <v>30833</v>
      </c>
      <c r="P448" s="200" t="s">
        <v>92</v>
      </c>
      <c r="Q448" s="200" t="s">
        <v>65</v>
      </c>
      <c r="R448" s="205" t="s">
        <v>3401</v>
      </c>
      <c r="S448" s="205" t="s">
        <v>3436</v>
      </c>
      <c r="T448" s="205" t="s">
        <v>66</v>
      </c>
      <c r="U448" s="208" t="s">
        <v>3457</v>
      </c>
      <c r="V448" s="205">
        <v>1</v>
      </c>
      <c r="W448" s="205" t="s">
        <v>68</v>
      </c>
      <c r="X448" s="205" t="s">
        <v>69</v>
      </c>
      <c r="Y448" s="205" t="s">
        <v>648</v>
      </c>
      <c r="Z448" s="205" t="s">
        <v>649</v>
      </c>
      <c r="AA448" s="234" t="s">
        <v>650</v>
      </c>
      <c r="AB448" s="216">
        <v>46310</v>
      </c>
      <c r="AC448" s="205"/>
      <c r="AD448" s="230" t="s">
        <v>72</v>
      </c>
      <c r="AE448" s="126" t="s">
        <v>73</v>
      </c>
      <c r="AF448" s="127"/>
      <c r="AG448" s="128"/>
      <c r="AH448" s="129"/>
      <c r="AI448" s="129"/>
      <c r="AJ448" s="126" t="s">
        <v>73</v>
      </c>
      <c r="AK448" s="127"/>
      <c r="AL448" s="129"/>
      <c r="AM448" s="128"/>
      <c r="AN448" s="129"/>
      <c r="AO448" s="127" t="s">
        <v>79</v>
      </c>
      <c r="AP448" s="129"/>
      <c r="AQ448" s="183"/>
      <c r="AR448" s="183"/>
      <c r="AS448" s="183"/>
    </row>
    <row r="449" spans="1:45" customFormat="1" ht="30" hidden="1" customHeight="1">
      <c r="A449" s="204" t="s">
        <v>632</v>
      </c>
      <c r="B449" s="200" t="s">
        <v>3400</v>
      </c>
      <c r="C449" s="200" t="s">
        <v>3401</v>
      </c>
      <c r="D449" s="200" t="s">
        <v>2977</v>
      </c>
      <c r="E449" s="200" t="s">
        <v>3436</v>
      </c>
      <c r="F449" s="201" t="s">
        <v>3458</v>
      </c>
      <c r="G449" s="201" t="s">
        <v>3459</v>
      </c>
      <c r="H449" s="205" t="s">
        <v>3460</v>
      </c>
      <c r="I449" s="204" t="s">
        <v>3461</v>
      </c>
      <c r="J449" s="207" t="s">
        <v>3462</v>
      </c>
      <c r="K449" s="203" t="s">
        <v>44386</v>
      </c>
      <c r="L449" s="205" t="s">
        <v>90</v>
      </c>
      <c r="M449" s="205" t="s">
        <v>61</v>
      </c>
      <c r="N449" s="200" t="s">
        <v>62</v>
      </c>
      <c r="O449" s="200" t="s">
        <v>30833</v>
      </c>
      <c r="P449" s="200" t="s">
        <v>92</v>
      </c>
      <c r="Q449" s="200" t="s">
        <v>65</v>
      </c>
      <c r="R449" s="205" t="s">
        <v>3401</v>
      </c>
      <c r="S449" s="205" t="s">
        <v>3436</v>
      </c>
      <c r="T449" s="205" t="s">
        <v>646</v>
      </c>
      <c r="U449" s="208" t="s">
        <v>647</v>
      </c>
      <c r="V449" s="205">
        <v>0.95</v>
      </c>
      <c r="W449" s="205" t="s">
        <v>68</v>
      </c>
      <c r="X449" s="205" t="s">
        <v>69</v>
      </c>
      <c r="Y449" s="205" t="s">
        <v>648</v>
      </c>
      <c r="Z449" s="205" t="s">
        <v>649</v>
      </c>
      <c r="AA449" s="234" t="s">
        <v>650</v>
      </c>
      <c r="AB449" s="216">
        <v>46310</v>
      </c>
      <c r="AC449" s="205"/>
      <c r="AD449" s="230" t="s">
        <v>72</v>
      </c>
      <c r="AE449" s="126" t="s">
        <v>73</v>
      </c>
      <c r="AF449" s="127"/>
      <c r="AG449" s="128"/>
      <c r="AH449" s="129"/>
      <c r="AI449" s="129"/>
      <c r="AJ449" s="126" t="s">
        <v>73</v>
      </c>
      <c r="AK449" s="127"/>
      <c r="AL449" s="129"/>
      <c r="AM449" s="128"/>
      <c r="AN449" s="129"/>
      <c r="AO449" s="127" t="s">
        <v>79</v>
      </c>
      <c r="AP449" s="129"/>
      <c r="AQ449" s="183"/>
      <c r="AR449" s="183"/>
      <c r="AS449" s="183"/>
    </row>
    <row r="450" spans="1:45" customFormat="1" ht="30" customHeight="1">
      <c r="A450" s="204" t="s">
        <v>632</v>
      </c>
      <c r="B450" s="200" t="s">
        <v>3400</v>
      </c>
      <c r="C450" s="200" t="s">
        <v>3401</v>
      </c>
      <c r="D450" s="200" t="s">
        <v>2977</v>
      </c>
      <c r="E450" s="200" t="s">
        <v>3436</v>
      </c>
      <c r="F450" s="201" t="s">
        <v>3464</v>
      </c>
      <c r="G450" s="201" t="s">
        <v>3465</v>
      </c>
      <c r="H450" s="205" t="s">
        <v>3466</v>
      </c>
      <c r="I450" s="204" t="s">
        <v>3467</v>
      </c>
      <c r="J450" s="207" t="s">
        <v>3468</v>
      </c>
      <c r="K450" s="203" t="s">
        <v>3469</v>
      </c>
      <c r="L450" s="205" t="s">
        <v>776</v>
      </c>
      <c r="M450" s="205" t="s">
        <v>61</v>
      </c>
      <c r="N450" s="200" t="s">
        <v>62</v>
      </c>
      <c r="O450" s="200" t="s">
        <v>30833</v>
      </c>
      <c r="P450" s="200" t="s">
        <v>92</v>
      </c>
      <c r="Q450" s="200" t="s">
        <v>65</v>
      </c>
      <c r="R450" s="205" t="s">
        <v>3401</v>
      </c>
      <c r="S450" s="205" t="s">
        <v>3436</v>
      </c>
      <c r="T450" s="205" t="s">
        <v>777</v>
      </c>
      <c r="U450" s="208" t="s">
        <v>778</v>
      </c>
      <c r="V450" s="205">
        <v>0.9</v>
      </c>
      <c r="W450" s="205" t="s">
        <v>68</v>
      </c>
      <c r="X450" s="205" t="s">
        <v>69</v>
      </c>
      <c r="Y450" s="205" t="s">
        <v>648</v>
      </c>
      <c r="Z450" s="205" t="s">
        <v>649</v>
      </c>
      <c r="AA450" s="234" t="s">
        <v>650</v>
      </c>
      <c r="AB450" s="216">
        <v>46310</v>
      </c>
      <c r="AC450" s="205"/>
      <c r="AD450" s="230" t="s">
        <v>72</v>
      </c>
      <c r="AE450" s="126" t="s">
        <v>73</v>
      </c>
      <c r="AF450" s="127"/>
      <c r="AG450" s="128"/>
      <c r="AH450" s="129"/>
      <c r="AI450" s="129"/>
      <c r="AJ450" s="126" t="s">
        <v>73</v>
      </c>
      <c r="AK450" s="127"/>
      <c r="AL450" s="129"/>
      <c r="AM450" s="128"/>
      <c r="AN450" s="129"/>
      <c r="AO450" s="127" t="s">
        <v>79</v>
      </c>
      <c r="AP450" s="129"/>
      <c r="AQ450" s="183"/>
      <c r="AR450" s="183"/>
      <c r="AS450" s="183"/>
    </row>
    <row r="451" spans="1:45" customFormat="1" ht="30" hidden="1" customHeight="1">
      <c r="A451" s="204" t="s">
        <v>632</v>
      </c>
      <c r="B451" s="200" t="s">
        <v>3470</v>
      </c>
      <c r="C451" s="200" t="s">
        <v>3471</v>
      </c>
      <c r="D451" s="200" t="s">
        <v>3472</v>
      </c>
      <c r="E451" s="200" t="s">
        <v>3473</v>
      </c>
      <c r="F451" s="201" t="s">
        <v>3474</v>
      </c>
      <c r="G451" s="201" t="s">
        <v>3475</v>
      </c>
      <c r="H451" s="205" t="s">
        <v>3476</v>
      </c>
      <c r="I451" s="204" t="s">
        <v>3477</v>
      </c>
      <c r="J451" s="207" t="s">
        <v>3478</v>
      </c>
      <c r="K451" s="203" t="s">
        <v>44387</v>
      </c>
      <c r="L451" s="205" t="s">
        <v>60</v>
      </c>
      <c r="M451" s="205" t="s">
        <v>61</v>
      </c>
      <c r="N451" s="200" t="s">
        <v>62</v>
      </c>
      <c r="O451" s="200" t="s">
        <v>30833</v>
      </c>
      <c r="P451" s="200" t="s">
        <v>92</v>
      </c>
      <c r="Q451" s="200" t="s">
        <v>65</v>
      </c>
      <c r="R451" s="205" t="s">
        <v>3471</v>
      </c>
      <c r="S451" s="205" t="s">
        <v>3473</v>
      </c>
      <c r="T451" s="205" t="s">
        <v>741</v>
      </c>
      <c r="U451" s="208" t="s">
        <v>966</v>
      </c>
      <c r="V451" s="205">
        <v>1</v>
      </c>
      <c r="W451" s="205" t="s">
        <v>68</v>
      </c>
      <c r="X451" s="205" t="s">
        <v>69</v>
      </c>
      <c r="Y451" s="205" t="s">
        <v>648</v>
      </c>
      <c r="Z451" s="205" t="s">
        <v>649</v>
      </c>
      <c r="AA451" s="234" t="s">
        <v>650</v>
      </c>
      <c r="AB451" s="216">
        <v>46310</v>
      </c>
      <c r="AC451" s="205"/>
      <c r="AD451" s="230" t="s">
        <v>72</v>
      </c>
      <c r="AE451" s="126" t="s">
        <v>73</v>
      </c>
      <c r="AF451" s="127"/>
      <c r="AG451" s="128"/>
      <c r="AH451" s="129"/>
      <c r="AI451" s="129"/>
      <c r="AJ451" s="126" t="s">
        <v>73</v>
      </c>
      <c r="AK451" s="127"/>
      <c r="AL451" s="129"/>
      <c r="AM451" s="128"/>
      <c r="AN451" s="129"/>
      <c r="AO451" s="127" t="s">
        <v>79</v>
      </c>
      <c r="AP451" s="129"/>
      <c r="AQ451" s="183"/>
      <c r="AR451" s="183"/>
      <c r="AS451" s="183"/>
    </row>
    <row r="452" spans="1:45" customFormat="1" ht="30" hidden="1" customHeight="1">
      <c r="A452" s="204" t="s">
        <v>632</v>
      </c>
      <c r="B452" s="200" t="s">
        <v>3470</v>
      </c>
      <c r="C452" s="200" t="s">
        <v>3471</v>
      </c>
      <c r="D452" s="200" t="s">
        <v>3472</v>
      </c>
      <c r="E452" s="200" t="s">
        <v>3473</v>
      </c>
      <c r="F452" s="201" t="s">
        <v>3480</v>
      </c>
      <c r="G452" s="201" t="s">
        <v>3481</v>
      </c>
      <c r="H452" s="205" t="s">
        <v>3482</v>
      </c>
      <c r="I452" s="204" t="s">
        <v>3483</v>
      </c>
      <c r="J452" s="207" t="s">
        <v>3484</v>
      </c>
      <c r="K452" s="203" t="s">
        <v>44388</v>
      </c>
      <c r="L452" s="205" t="s">
        <v>90</v>
      </c>
      <c r="M452" s="205" t="s">
        <v>61</v>
      </c>
      <c r="N452" s="200" t="s">
        <v>62</v>
      </c>
      <c r="O452" s="200" t="s">
        <v>30833</v>
      </c>
      <c r="P452" s="200" t="s">
        <v>92</v>
      </c>
      <c r="Q452" s="200" t="s">
        <v>65</v>
      </c>
      <c r="R452" s="205" t="s">
        <v>3471</v>
      </c>
      <c r="S452" s="205" t="s">
        <v>3473</v>
      </c>
      <c r="T452" s="205" t="s">
        <v>646</v>
      </c>
      <c r="U452" s="208" t="s">
        <v>647</v>
      </c>
      <c r="V452" s="205">
        <v>0.95</v>
      </c>
      <c r="W452" s="205" t="s">
        <v>68</v>
      </c>
      <c r="X452" s="205" t="s">
        <v>69</v>
      </c>
      <c r="Y452" s="205" t="s">
        <v>648</v>
      </c>
      <c r="Z452" s="205" t="s">
        <v>649</v>
      </c>
      <c r="AA452" s="234" t="s">
        <v>650</v>
      </c>
      <c r="AB452" s="216">
        <v>46310</v>
      </c>
      <c r="AC452" s="205"/>
      <c r="AD452" s="230" t="s">
        <v>72</v>
      </c>
      <c r="AE452" s="126"/>
      <c r="AF452" s="127"/>
      <c r="AG452" s="128"/>
      <c r="AH452" s="129"/>
      <c r="AI452" s="129"/>
      <c r="AJ452" s="126"/>
      <c r="AK452" s="127"/>
      <c r="AL452" s="129"/>
      <c r="AM452" s="128"/>
      <c r="AN452" s="129"/>
      <c r="AO452" s="127" t="s">
        <v>79</v>
      </c>
      <c r="AP452" s="129"/>
    </row>
    <row r="453" spans="1:45" customFormat="1" ht="30" hidden="1" customHeight="1">
      <c r="A453" s="204" t="s">
        <v>632</v>
      </c>
      <c r="B453" s="200" t="s">
        <v>3470</v>
      </c>
      <c r="C453" s="200" t="s">
        <v>3471</v>
      </c>
      <c r="D453" s="200" t="s">
        <v>3486</v>
      </c>
      <c r="E453" s="200" t="s">
        <v>3487</v>
      </c>
      <c r="F453" s="201" t="s">
        <v>3488</v>
      </c>
      <c r="G453" s="201" t="s">
        <v>3489</v>
      </c>
      <c r="H453" s="205" t="s">
        <v>3490</v>
      </c>
      <c r="I453" s="204" t="s">
        <v>3491</v>
      </c>
      <c r="J453" s="207" t="s">
        <v>3492</v>
      </c>
      <c r="K453" s="203" t="s">
        <v>44389</v>
      </c>
      <c r="L453" s="205" t="s">
        <v>90</v>
      </c>
      <c r="M453" s="205" t="s">
        <v>61</v>
      </c>
      <c r="N453" s="200" t="s">
        <v>62</v>
      </c>
      <c r="O453" s="200" t="s">
        <v>30833</v>
      </c>
      <c r="P453" s="200" t="s">
        <v>92</v>
      </c>
      <c r="Q453" s="200" t="s">
        <v>65</v>
      </c>
      <c r="R453" s="205" t="s">
        <v>3471</v>
      </c>
      <c r="S453" s="205" t="s">
        <v>3487</v>
      </c>
      <c r="T453" s="205" t="s">
        <v>646</v>
      </c>
      <c r="U453" s="208" t="s">
        <v>647</v>
      </c>
      <c r="V453" s="205">
        <v>0.95</v>
      </c>
      <c r="W453" s="205" t="s">
        <v>68</v>
      </c>
      <c r="X453" s="205" t="s">
        <v>69</v>
      </c>
      <c r="Y453" s="205" t="s">
        <v>648</v>
      </c>
      <c r="Z453" s="205" t="s">
        <v>649</v>
      </c>
      <c r="AA453" s="234" t="s">
        <v>650</v>
      </c>
      <c r="AB453" s="216">
        <v>46310</v>
      </c>
      <c r="AC453" s="205"/>
      <c r="AD453" s="230" t="s">
        <v>72</v>
      </c>
      <c r="AE453" s="126" t="s">
        <v>73</v>
      </c>
      <c r="AF453" s="127"/>
      <c r="AG453" s="128"/>
      <c r="AH453" s="129"/>
      <c r="AI453" s="129"/>
      <c r="AJ453" s="126" t="s">
        <v>73</v>
      </c>
      <c r="AK453" s="127"/>
      <c r="AL453" s="129"/>
      <c r="AM453" s="128"/>
      <c r="AN453" s="129"/>
      <c r="AO453" s="127" t="s">
        <v>79</v>
      </c>
      <c r="AP453" s="129"/>
      <c r="AQ453" s="183"/>
      <c r="AR453" s="183"/>
      <c r="AS453" s="183"/>
    </row>
    <row r="454" spans="1:45" customFormat="1" ht="30" hidden="1" customHeight="1">
      <c r="A454" s="204" t="s">
        <v>632</v>
      </c>
      <c r="B454" s="200" t="s">
        <v>3470</v>
      </c>
      <c r="C454" s="200" t="s">
        <v>3471</v>
      </c>
      <c r="D454" s="200" t="s">
        <v>3486</v>
      </c>
      <c r="E454" s="200" t="s">
        <v>3487</v>
      </c>
      <c r="F454" s="201" t="s">
        <v>3494</v>
      </c>
      <c r="G454" s="201" t="s">
        <v>3495</v>
      </c>
      <c r="H454" s="205" t="s">
        <v>3496</v>
      </c>
      <c r="I454" s="204" t="s">
        <v>3497</v>
      </c>
      <c r="J454" s="207" t="s">
        <v>3498</v>
      </c>
      <c r="K454" s="203" t="s">
        <v>44390</v>
      </c>
      <c r="L454" s="205" t="s">
        <v>60</v>
      </c>
      <c r="M454" s="205" t="s">
        <v>61</v>
      </c>
      <c r="N454" s="200" t="s">
        <v>62</v>
      </c>
      <c r="O454" s="200" t="s">
        <v>30833</v>
      </c>
      <c r="P454" s="200" t="s">
        <v>92</v>
      </c>
      <c r="Q454" s="200" t="s">
        <v>65</v>
      </c>
      <c r="R454" s="205" t="s">
        <v>3471</v>
      </c>
      <c r="S454" s="205" t="s">
        <v>3487</v>
      </c>
      <c r="T454" s="205" t="s">
        <v>741</v>
      </c>
      <c r="U454" s="208" t="s">
        <v>966</v>
      </c>
      <c r="V454" s="205">
        <v>1</v>
      </c>
      <c r="W454" s="205" t="s">
        <v>68</v>
      </c>
      <c r="X454" s="205" t="s">
        <v>69</v>
      </c>
      <c r="Y454" s="205" t="s">
        <v>648</v>
      </c>
      <c r="Z454" s="205" t="s">
        <v>649</v>
      </c>
      <c r="AA454" s="234" t="s">
        <v>650</v>
      </c>
      <c r="AB454" s="216">
        <v>46310</v>
      </c>
      <c r="AC454" s="205"/>
      <c r="AD454" s="230" t="s">
        <v>72</v>
      </c>
      <c r="AE454" s="126" t="s">
        <v>73</v>
      </c>
      <c r="AF454" s="127"/>
      <c r="AG454" s="128"/>
      <c r="AH454" s="129"/>
      <c r="AI454" s="129"/>
      <c r="AJ454" s="126" t="s">
        <v>73</v>
      </c>
      <c r="AK454" s="127"/>
      <c r="AL454" s="129"/>
      <c r="AM454" s="128"/>
      <c r="AN454" s="129"/>
      <c r="AO454" s="127" t="s">
        <v>79</v>
      </c>
      <c r="AP454" s="129"/>
      <c r="AQ454" s="183"/>
      <c r="AR454" s="183"/>
      <c r="AS454" s="183"/>
    </row>
    <row r="455" spans="1:45" customFormat="1" ht="30" hidden="1" customHeight="1">
      <c r="A455" s="204" t="s">
        <v>632</v>
      </c>
      <c r="B455" s="200" t="s">
        <v>3500</v>
      </c>
      <c r="C455" s="200" t="s">
        <v>3501</v>
      </c>
      <c r="D455" s="200" t="s">
        <v>3392</v>
      </c>
      <c r="E455" s="200" t="s">
        <v>3502</v>
      </c>
      <c r="F455" s="201" t="s">
        <v>3503</v>
      </c>
      <c r="G455" s="201" t="s">
        <v>3504</v>
      </c>
      <c r="H455" s="205" t="s">
        <v>3505</v>
      </c>
      <c r="I455" s="204" t="s">
        <v>3506</v>
      </c>
      <c r="J455" s="207" t="s">
        <v>3507</v>
      </c>
      <c r="K455" s="203" t="s">
        <v>44391</v>
      </c>
      <c r="L455" s="205" t="s">
        <v>90</v>
      </c>
      <c r="M455" s="205" t="s">
        <v>61</v>
      </c>
      <c r="N455" s="200" t="s">
        <v>62</v>
      </c>
      <c r="O455" s="200" t="s">
        <v>30833</v>
      </c>
      <c r="P455" s="200" t="s">
        <v>92</v>
      </c>
      <c r="Q455" s="200" t="s">
        <v>65</v>
      </c>
      <c r="R455" s="205" t="s">
        <v>3501</v>
      </c>
      <c r="S455" s="205" t="s">
        <v>3502</v>
      </c>
      <c r="T455" s="205" t="s">
        <v>646</v>
      </c>
      <c r="U455" s="208" t="s">
        <v>647</v>
      </c>
      <c r="V455" s="205">
        <v>0.95</v>
      </c>
      <c r="W455" s="205" t="s">
        <v>68</v>
      </c>
      <c r="X455" s="205" t="s">
        <v>69</v>
      </c>
      <c r="Y455" s="205" t="s">
        <v>648</v>
      </c>
      <c r="Z455" s="205" t="s">
        <v>649</v>
      </c>
      <c r="AA455" s="234" t="s">
        <v>650</v>
      </c>
      <c r="AB455" s="216">
        <v>46310</v>
      </c>
      <c r="AC455" s="205"/>
      <c r="AD455" s="230" t="s">
        <v>72</v>
      </c>
      <c r="AE455" s="126" t="s">
        <v>73</v>
      </c>
      <c r="AF455" s="127"/>
      <c r="AG455" s="128"/>
      <c r="AH455" s="129"/>
      <c r="AI455" s="129"/>
      <c r="AJ455" s="126" t="s">
        <v>73</v>
      </c>
      <c r="AK455" s="127"/>
      <c r="AL455" s="129"/>
      <c r="AM455" s="128"/>
      <c r="AN455" s="129"/>
      <c r="AO455" s="127" t="s">
        <v>79</v>
      </c>
      <c r="AP455" s="129"/>
      <c r="AQ455" s="183"/>
      <c r="AR455" s="183"/>
      <c r="AS455" s="183"/>
    </row>
    <row r="456" spans="1:45" customFormat="1" ht="30" hidden="1" customHeight="1">
      <c r="A456" s="204" t="s">
        <v>632</v>
      </c>
      <c r="B456" s="200" t="s">
        <v>3500</v>
      </c>
      <c r="C456" s="200" t="s">
        <v>3501</v>
      </c>
      <c r="D456" s="200" t="s">
        <v>3392</v>
      </c>
      <c r="E456" s="200" t="s">
        <v>3502</v>
      </c>
      <c r="F456" s="201" t="s">
        <v>3509</v>
      </c>
      <c r="G456" s="201" t="s">
        <v>3510</v>
      </c>
      <c r="H456" s="205" t="s">
        <v>3511</v>
      </c>
      <c r="I456" s="204" t="s">
        <v>3512</v>
      </c>
      <c r="J456" s="207" t="s">
        <v>3513</v>
      </c>
      <c r="K456" s="203" t="s">
        <v>44392</v>
      </c>
      <c r="L456" s="205" t="s">
        <v>60</v>
      </c>
      <c r="M456" s="205" t="s">
        <v>61</v>
      </c>
      <c r="N456" s="200" t="s">
        <v>62</v>
      </c>
      <c r="O456" s="200" t="s">
        <v>30833</v>
      </c>
      <c r="P456" s="200" t="s">
        <v>92</v>
      </c>
      <c r="Q456" s="200" t="s">
        <v>65</v>
      </c>
      <c r="R456" s="205" t="s">
        <v>3501</v>
      </c>
      <c r="S456" s="205" t="s">
        <v>3502</v>
      </c>
      <c r="T456" s="205" t="s">
        <v>657</v>
      </c>
      <c r="U456" s="208" t="s">
        <v>647</v>
      </c>
      <c r="V456" s="205">
        <v>1</v>
      </c>
      <c r="W456" s="205" t="s">
        <v>68</v>
      </c>
      <c r="X456" s="205" t="s">
        <v>69</v>
      </c>
      <c r="Y456" s="205" t="s">
        <v>648</v>
      </c>
      <c r="Z456" s="205" t="s">
        <v>649</v>
      </c>
      <c r="AA456" s="234" t="s">
        <v>650</v>
      </c>
      <c r="AB456" s="216">
        <v>46310</v>
      </c>
      <c r="AC456" s="205"/>
      <c r="AD456" s="230" t="s">
        <v>72</v>
      </c>
      <c r="AE456" s="126" t="s">
        <v>73</v>
      </c>
      <c r="AF456" s="127"/>
      <c r="AG456" s="128"/>
      <c r="AH456" s="129"/>
      <c r="AI456" s="129"/>
      <c r="AJ456" s="126" t="s">
        <v>73</v>
      </c>
      <c r="AK456" s="127"/>
      <c r="AL456" s="129"/>
      <c r="AM456" s="128"/>
      <c r="AN456" s="129"/>
      <c r="AO456" s="127" t="s">
        <v>79</v>
      </c>
      <c r="AP456" s="129"/>
      <c r="AQ456" s="183"/>
      <c r="AR456" s="183"/>
      <c r="AS456" s="183"/>
    </row>
    <row r="457" spans="1:45" customFormat="1" ht="30" hidden="1" customHeight="1">
      <c r="A457" s="204" t="s">
        <v>632</v>
      </c>
      <c r="B457" s="200" t="s">
        <v>3500</v>
      </c>
      <c r="C457" s="200" t="s">
        <v>3501</v>
      </c>
      <c r="D457" s="200" t="s">
        <v>3515</v>
      </c>
      <c r="E457" s="200" t="s">
        <v>3516</v>
      </c>
      <c r="F457" s="201" t="s">
        <v>3517</v>
      </c>
      <c r="G457" s="201" t="s">
        <v>3518</v>
      </c>
      <c r="H457" s="205" t="s">
        <v>3519</v>
      </c>
      <c r="I457" s="204" t="s">
        <v>3520</v>
      </c>
      <c r="J457" s="207" t="s">
        <v>3521</v>
      </c>
      <c r="K457" s="203" t="s">
        <v>44393</v>
      </c>
      <c r="L457" s="205" t="s">
        <v>90</v>
      </c>
      <c r="M457" s="205" t="s">
        <v>61</v>
      </c>
      <c r="N457" s="200" t="s">
        <v>62</v>
      </c>
      <c r="O457" s="200" t="s">
        <v>30833</v>
      </c>
      <c r="P457" s="200" t="s">
        <v>92</v>
      </c>
      <c r="Q457" s="200" t="s">
        <v>65</v>
      </c>
      <c r="R457" s="205" t="s">
        <v>3501</v>
      </c>
      <c r="S457" s="205" t="s">
        <v>3516</v>
      </c>
      <c r="T457" s="205" t="s">
        <v>646</v>
      </c>
      <c r="U457" s="208" t="s">
        <v>647</v>
      </c>
      <c r="V457" s="205">
        <v>0.95</v>
      </c>
      <c r="W457" s="205" t="s">
        <v>68</v>
      </c>
      <c r="X457" s="205" t="s">
        <v>69</v>
      </c>
      <c r="Y457" s="205" t="s">
        <v>648</v>
      </c>
      <c r="Z457" s="205" t="s">
        <v>649</v>
      </c>
      <c r="AA457" s="234" t="s">
        <v>650</v>
      </c>
      <c r="AB457" s="216">
        <v>46310</v>
      </c>
      <c r="AC457" s="205"/>
      <c r="AD457" s="230" t="s">
        <v>72</v>
      </c>
      <c r="AE457" s="126" t="s">
        <v>73</v>
      </c>
      <c r="AF457" s="127"/>
      <c r="AG457" s="128"/>
      <c r="AH457" s="129"/>
      <c r="AI457" s="129"/>
      <c r="AJ457" s="126" t="s">
        <v>73</v>
      </c>
      <c r="AK457" s="127"/>
      <c r="AL457" s="129"/>
      <c r="AM457" s="128"/>
      <c r="AN457" s="129"/>
      <c r="AO457" s="127" t="s">
        <v>79</v>
      </c>
      <c r="AP457" s="129"/>
      <c r="AQ457" s="183"/>
      <c r="AR457" s="183"/>
      <c r="AS457" s="183"/>
    </row>
    <row r="458" spans="1:45" customFormat="1" ht="30" hidden="1" customHeight="1">
      <c r="A458" s="204" t="s">
        <v>632</v>
      </c>
      <c r="B458" s="200" t="s">
        <v>3500</v>
      </c>
      <c r="C458" s="200" t="s">
        <v>3501</v>
      </c>
      <c r="D458" s="200" t="s">
        <v>3515</v>
      </c>
      <c r="E458" s="200" t="s">
        <v>3516</v>
      </c>
      <c r="F458" s="201" t="s">
        <v>3523</v>
      </c>
      <c r="G458" s="201" t="s">
        <v>3524</v>
      </c>
      <c r="H458" s="205" t="s">
        <v>3525</v>
      </c>
      <c r="I458" s="204" t="s">
        <v>3526</v>
      </c>
      <c r="J458" s="207" t="s">
        <v>3527</v>
      </c>
      <c r="K458" s="203" t="s">
        <v>3528</v>
      </c>
      <c r="L458" s="205" t="s">
        <v>60</v>
      </c>
      <c r="M458" s="205" t="s">
        <v>61</v>
      </c>
      <c r="N458" s="200" t="s">
        <v>62</v>
      </c>
      <c r="O458" s="200" t="s">
        <v>30833</v>
      </c>
      <c r="P458" s="200" t="s">
        <v>92</v>
      </c>
      <c r="Q458" s="200" t="s">
        <v>65</v>
      </c>
      <c r="R458" s="205" t="s">
        <v>3501</v>
      </c>
      <c r="S458" s="205" t="s">
        <v>3516</v>
      </c>
      <c r="T458" s="205" t="s">
        <v>66</v>
      </c>
      <c r="U458" s="208" t="s">
        <v>3529</v>
      </c>
      <c r="V458" s="205">
        <v>1</v>
      </c>
      <c r="W458" s="205" t="s">
        <v>68</v>
      </c>
      <c r="X458" s="205" t="s">
        <v>69</v>
      </c>
      <c r="Y458" s="205" t="s">
        <v>648</v>
      </c>
      <c r="Z458" s="205" t="s">
        <v>3530</v>
      </c>
      <c r="AA458" s="234" t="s">
        <v>650</v>
      </c>
      <c r="AB458" s="216">
        <v>46310</v>
      </c>
      <c r="AC458" s="205"/>
      <c r="AD458" s="230" t="s">
        <v>72</v>
      </c>
      <c r="AE458" s="126" t="s">
        <v>73</v>
      </c>
      <c r="AF458" s="127"/>
      <c r="AG458" s="128"/>
      <c r="AH458" s="129"/>
      <c r="AI458" s="129"/>
      <c r="AJ458" s="126" t="s">
        <v>73</v>
      </c>
      <c r="AK458" s="127"/>
      <c r="AL458" s="129"/>
      <c r="AM458" s="128"/>
      <c r="AN458" s="129"/>
      <c r="AO458" s="127" t="s">
        <v>79</v>
      </c>
      <c r="AP458" s="129"/>
      <c r="AQ458" s="183"/>
      <c r="AR458" s="183"/>
      <c r="AS458" s="183"/>
    </row>
    <row r="459" spans="1:45" customFormat="1" ht="30" hidden="1" customHeight="1">
      <c r="A459" s="204" t="s">
        <v>632</v>
      </c>
      <c r="B459" s="200" t="s">
        <v>3500</v>
      </c>
      <c r="C459" s="200" t="s">
        <v>3501</v>
      </c>
      <c r="D459" s="200" t="s">
        <v>3515</v>
      </c>
      <c r="E459" s="200" t="s">
        <v>3516</v>
      </c>
      <c r="F459" s="201" t="s">
        <v>3531</v>
      </c>
      <c r="G459" s="201" t="s">
        <v>3532</v>
      </c>
      <c r="H459" s="205" t="s">
        <v>3533</v>
      </c>
      <c r="I459" s="204" t="s">
        <v>3534</v>
      </c>
      <c r="J459" s="207" t="s">
        <v>3535</v>
      </c>
      <c r="K459" s="203" t="s">
        <v>44394</v>
      </c>
      <c r="L459" s="205" t="s">
        <v>60</v>
      </c>
      <c r="M459" s="205" t="s">
        <v>61</v>
      </c>
      <c r="N459" s="200" t="s">
        <v>62</v>
      </c>
      <c r="O459" s="200" t="s">
        <v>30833</v>
      </c>
      <c r="P459" s="200" t="s">
        <v>92</v>
      </c>
      <c r="Q459" s="200" t="s">
        <v>65</v>
      </c>
      <c r="R459" s="205" t="s">
        <v>3501</v>
      </c>
      <c r="S459" s="205" t="s">
        <v>3516</v>
      </c>
      <c r="T459" s="205" t="s">
        <v>66</v>
      </c>
      <c r="U459" s="208" t="s">
        <v>3537</v>
      </c>
      <c r="V459" s="205">
        <v>1</v>
      </c>
      <c r="W459" s="205" t="s">
        <v>68</v>
      </c>
      <c r="X459" s="205" t="s">
        <v>69</v>
      </c>
      <c r="Y459" s="205" t="s">
        <v>648</v>
      </c>
      <c r="Z459" s="205" t="s">
        <v>3538</v>
      </c>
      <c r="AA459" s="234" t="s">
        <v>650</v>
      </c>
      <c r="AB459" s="216">
        <v>46310</v>
      </c>
      <c r="AC459" s="205"/>
      <c r="AD459" s="230" t="s">
        <v>72</v>
      </c>
      <c r="AE459" s="126" t="s">
        <v>73</v>
      </c>
      <c r="AF459" s="127"/>
      <c r="AG459" s="128"/>
      <c r="AH459" s="129"/>
      <c r="AI459" s="129"/>
      <c r="AJ459" s="126" t="s">
        <v>73</v>
      </c>
      <c r="AK459" s="127"/>
      <c r="AL459" s="129"/>
      <c r="AM459" s="128"/>
      <c r="AN459" s="129"/>
      <c r="AO459" s="127" t="s">
        <v>79</v>
      </c>
      <c r="AP459" s="129"/>
      <c r="AQ459" s="183"/>
      <c r="AR459" s="183"/>
      <c r="AS459" s="183"/>
    </row>
    <row r="460" spans="1:45" customFormat="1" ht="30" hidden="1" customHeight="1">
      <c r="A460" s="204" t="s">
        <v>632</v>
      </c>
      <c r="B460" s="200" t="s">
        <v>3500</v>
      </c>
      <c r="C460" s="200" t="s">
        <v>3501</v>
      </c>
      <c r="D460" s="200" t="s">
        <v>3515</v>
      </c>
      <c r="E460" s="200" t="s">
        <v>3516</v>
      </c>
      <c r="F460" s="201" t="s">
        <v>3539</v>
      </c>
      <c r="G460" s="201" t="s">
        <v>3540</v>
      </c>
      <c r="H460" s="205" t="s">
        <v>3541</v>
      </c>
      <c r="I460" s="204" t="s">
        <v>3542</v>
      </c>
      <c r="J460" s="207" t="s">
        <v>3543</v>
      </c>
      <c r="K460" s="203" t="s">
        <v>44395</v>
      </c>
      <c r="L460" s="205" t="s">
        <v>60</v>
      </c>
      <c r="M460" s="205" t="s">
        <v>61</v>
      </c>
      <c r="N460" s="200" t="s">
        <v>62</v>
      </c>
      <c r="O460" s="200" t="s">
        <v>30833</v>
      </c>
      <c r="P460" s="200" t="s">
        <v>92</v>
      </c>
      <c r="Q460" s="200" t="s">
        <v>65</v>
      </c>
      <c r="R460" s="205" t="s">
        <v>3501</v>
      </c>
      <c r="S460" s="205" t="s">
        <v>3516</v>
      </c>
      <c r="T460" s="205" t="s">
        <v>657</v>
      </c>
      <c r="U460" s="208" t="s">
        <v>647</v>
      </c>
      <c r="V460" s="205">
        <v>1</v>
      </c>
      <c r="W460" s="205" t="s">
        <v>68</v>
      </c>
      <c r="X460" s="205" t="s">
        <v>69</v>
      </c>
      <c r="Y460" s="205" t="s">
        <v>648</v>
      </c>
      <c r="Z460" s="205" t="s">
        <v>649</v>
      </c>
      <c r="AA460" s="234" t="s">
        <v>650</v>
      </c>
      <c r="AB460" s="216">
        <v>46310</v>
      </c>
      <c r="AC460" s="205"/>
      <c r="AD460" s="230" t="s">
        <v>72</v>
      </c>
      <c r="AE460" s="126" t="s">
        <v>73</v>
      </c>
      <c r="AF460" s="127"/>
      <c r="AG460" s="128"/>
      <c r="AH460" s="129"/>
      <c r="AI460" s="129"/>
      <c r="AJ460" s="126" t="s">
        <v>73</v>
      </c>
      <c r="AK460" s="127"/>
      <c r="AL460" s="129"/>
      <c r="AM460" s="128"/>
      <c r="AN460" s="129"/>
      <c r="AO460" s="127" t="s">
        <v>79</v>
      </c>
      <c r="AP460" s="129"/>
      <c r="AQ460" s="183"/>
      <c r="AR460" s="183"/>
      <c r="AS460" s="183"/>
    </row>
    <row r="461" spans="1:45" customFormat="1" ht="30" hidden="1" customHeight="1">
      <c r="A461" s="204" t="s">
        <v>632</v>
      </c>
      <c r="B461" s="200" t="s">
        <v>3500</v>
      </c>
      <c r="C461" s="200" t="s">
        <v>3501</v>
      </c>
      <c r="D461" s="200" t="s">
        <v>3545</v>
      </c>
      <c r="E461" s="200" t="s">
        <v>3546</v>
      </c>
      <c r="F461" s="201" t="s">
        <v>3547</v>
      </c>
      <c r="G461" s="201" t="s">
        <v>3548</v>
      </c>
      <c r="H461" s="205" t="s">
        <v>3549</v>
      </c>
      <c r="I461" s="204" t="s">
        <v>3550</v>
      </c>
      <c r="J461" s="207" t="s">
        <v>3551</v>
      </c>
      <c r="K461" s="203" t="s">
        <v>44396</v>
      </c>
      <c r="L461" s="205" t="s">
        <v>90</v>
      </c>
      <c r="M461" s="205" t="s">
        <v>61</v>
      </c>
      <c r="N461" s="200" t="s">
        <v>62</v>
      </c>
      <c r="O461" s="200" t="s">
        <v>30833</v>
      </c>
      <c r="P461" s="200" t="s">
        <v>92</v>
      </c>
      <c r="Q461" s="200" t="s">
        <v>65</v>
      </c>
      <c r="R461" s="205" t="s">
        <v>3501</v>
      </c>
      <c r="S461" s="205" t="s">
        <v>3546</v>
      </c>
      <c r="T461" s="205" t="s">
        <v>646</v>
      </c>
      <c r="U461" s="208" t="s">
        <v>647</v>
      </c>
      <c r="V461" s="205">
        <v>0.95</v>
      </c>
      <c r="W461" s="205" t="s">
        <v>68</v>
      </c>
      <c r="X461" s="205" t="s">
        <v>69</v>
      </c>
      <c r="Y461" s="205" t="s">
        <v>648</v>
      </c>
      <c r="Z461" s="205" t="s">
        <v>649</v>
      </c>
      <c r="AA461" s="234" t="s">
        <v>650</v>
      </c>
      <c r="AB461" s="216">
        <v>46310</v>
      </c>
      <c r="AC461" s="205"/>
      <c r="AD461" s="230" t="s">
        <v>72</v>
      </c>
      <c r="AE461" s="126" t="s">
        <v>73</v>
      </c>
      <c r="AF461" s="127"/>
      <c r="AG461" s="128"/>
      <c r="AH461" s="129"/>
      <c r="AI461" s="129"/>
      <c r="AJ461" s="126" t="s">
        <v>73</v>
      </c>
      <c r="AK461" s="127"/>
      <c r="AL461" s="129"/>
      <c r="AM461" s="128"/>
      <c r="AN461" s="129"/>
      <c r="AO461" s="127" t="s">
        <v>79</v>
      </c>
      <c r="AP461" s="129"/>
      <c r="AQ461" s="183"/>
      <c r="AR461" s="183"/>
      <c r="AS461" s="183"/>
    </row>
    <row r="462" spans="1:45" customFormat="1" ht="30" hidden="1" customHeight="1">
      <c r="A462" s="204" t="s">
        <v>632</v>
      </c>
      <c r="B462" s="200" t="s">
        <v>3500</v>
      </c>
      <c r="C462" s="200" t="s">
        <v>3501</v>
      </c>
      <c r="D462" s="200" t="s">
        <v>3545</v>
      </c>
      <c r="E462" s="200" t="s">
        <v>3546</v>
      </c>
      <c r="F462" s="201" t="s">
        <v>3553</v>
      </c>
      <c r="G462" s="201" t="s">
        <v>3554</v>
      </c>
      <c r="H462" s="205" t="s">
        <v>3555</v>
      </c>
      <c r="I462" s="204" t="s">
        <v>3556</v>
      </c>
      <c r="J462" s="207" t="s">
        <v>3557</v>
      </c>
      <c r="K462" s="203" t="s">
        <v>44397</v>
      </c>
      <c r="L462" s="205" t="s">
        <v>60</v>
      </c>
      <c r="M462" s="205" t="s">
        <v>61</v>
      </c>
      <c r="N462" s="200" t="s">
        <v>62</v>
      </c>
      <c r="O462" s="200" t="s">
        <v>30833</v>
      </c>
      <c r="P462" s="200" t="s">
        <v>92</v>
      </c>
      <c r="Q462" s="200" t="s">
        <v>65</v>
      </c>
      <c r="R462" s="205" t="s">
        <v>3501</v>
      </c>
      <c r="S462" s="205" t="s">
        <v>3546</v>
      </c>
      <c r="T462" s="205" t="s">
        <v>741</v>
      </c>
      <c r="U462" s="208" t="s">
        <v>3559</v>
      </c>
      <c r="V462" s="205">
        <v>1</v>
      </c>
      <c r="W462" s="205" t="s">
        <v>68</v>
      </c>
      <c r="X462" s="205" t="s">
        <v>69</v>
      </c>
      <c r="Y462" s="205" t="s">
        <v>648</v>
      </c>
      <c r="Z462" s="205" t="s">
        <v>649</v>
      </c>
      <c r="AA462" s="234" t="s">
        <v>650</v>
      </c>
      <c r="AB462" s="216">
        <v>46310</v>
      </c>
      <c r="AC462" s="205"/>
      <c r="AD462" s="230" t="s">
        <v>72</v>
      </c>
      <c r="AE462" s="126" t="s">
        <v>73</v>
      </c>
      <c r="AF462" s="127"/>
      <c r="AG462" s="128"/>
      <c r="AH462" s="129"/>
      <c r="AI462" s="129"/>
      <c r="AJ462" s="126" t="s">
        <v>73</v>
      </c>
      <c r="AK462" s="127"/>
      <c r="AL462" s="129"/>
      <c r="AM462" s="128"/>
      <c r="AN462" s="129"/>
      <c r="AO462" s="127" t="s">
        <v>79</v>
      </c>
      <c r="AP462" s="129"/>
      <c r="AQ462" s="183"/>
      <c r="AR462" s="183"/>
      <c r="AS462" s="183"/>
    </row>
    <row r="463" spans="1:45" customFormat="1" ht="30" hidden="1" customHeight="1">
      <c r="A463" s="204" t="s">
        <v>632</v>
      </c>
      <c r="B463" s="200" t="s">
        <v>3560</v>
      </c>
      <c r="C463" s="200" t="s">
        <v>3561</v>
      </c>
      <c r="D463" s="200" t="s">
        <v>3562</v>
      </c>
      <c r="E463" s="200" t="s">
        <v>3563</v>
      </c>
      <c r="F463" s="201" t="s">
        <v>3564</v>
      </c>
      <c r="G463" s="201" t="s">
        <v>3565</v>
      </c>
      <c r="H463" s="205" t="s">
        <v>3566</v>
      </c>
      <c r="I463" s="204" t="s">
        <v>3567</v>
      </c>
      <c r="J463" s="207" t="s">
        <v>3568</v>
      </c>
      <c r="K463" s="203" t="s">
        <v>44398</v>
      </c>
      <c r="L463" s="205" t="s">
        <v>90</v>
      </c>
      <c r="M463" s="205" t="s">
        <v>61</v>
      </c>
      <c r="N463" s="200" t="s">
        <v>27502</v>
      </c>
      <c r="O463" s="200" t="s">
        <v>29203</v>
      </c>
      <c r="P463" s="200" t="s">
        <v>29204</v>
      </c>
      <c r="Q463" s="200" t="s">
        <v>65</v>
      </c>
      <c r="R463" s="205" t="s">
        <v>3561</v>
      </c>
      <c r="S463" s="205" t="s">
        <v>3563</v>
      </c>
      <c r="T463" s="205" t="s">
        <v>646</v>
      </c>
      <c r="U463" s="208" t="s">
        <v>647</v>
      </c>
      <c r="V463" s="205">
        <v>0.95</v>
      </c>
      <c r="W463" s="205" t="s">
        <v>68</v>
      </c>
      <c r="X463" s="205" t="s">
        <v>69</v>
      </c>
      <c r="Y463" s="205" t="s">
        <v>648</v>
      </c>
      <c r="Z463" s="205" t="s">
        <v>649</v>
      </c>
      <c r="AA463" s="234" t="s">
        <v>650</v>
      </c>
      <c r="AB463" s="216">
        <v>46310</v>
      </c>
      <c r="AC463" s="205"/>
      <c r="AD463" s="230" t="s">
        <v>72</v>
      </c>
      <c r="AE463" s="126" t="s">
        <v>73</v>
      </c>
      <c r="AF463" s="127"/>
      <c r="AG463" s="128"/>
      <c r="AH463" s="129"/>
      <c r="AI463" s="129"/>
      <c r="AJ463" s="126" t="s">
        <v>73</v>
      </c>
      <c r="AK463" s="127"/>
      <c r="AL463" s="129"/>
      <c r="AM463" s="128"/>
      <c r="AN463" s="129"/>
      <c r="AO463" s="127" t="s">
        <v>79</v>
      </c>
      <c r="AP463" s="129"/>
      <c r="AQ463" s="183"/>
      <c r="AR463" s="183"/>
      <c r="AS463" s="183"/>
    </row>
    <row r="464" spans="1:45" customFormat="1" ht="30" hidden="1" customHeight="1">
      <c r="A464" s="204" t="s">
        <v>632</v>
      </c>
      <c r="B464" s="200" t="s">
        <v>3560</v>
      </c>
      <c r="C464" s="200" t="s">
        <v>3561</v>
      </c>
      <c r="D464" s="200" t="s">
        <v>3562</v>
      </c>
      <c r="E464" s="200" t="s">
        <v>3563</v>
      </c>
      <c r="F464" s="201" t="s">
        <v>3571</v>
      </c>
      <c r="G464" s="201" t="s">
        <v>3572</v>
      </c>
      <c r="H464" s="205" t="s">
        <v>3573</v>
      </c>
      <c r="I464" s="204" t="s">
        <v>3574</v>
      </c>
      <c r="J464" s="207" t="s">
        <v>3575</v>
      </c>
      <c r="K464" s="203" t="s">
        <v>44399</v>
      </c>
      <c r="L464" s="205" t="s">
        <v>60</v>
      </c>
      <c r="M464" s="205" t="s">
        <v>61</v>
      </c>
      <c r="N464" s="200" t="s">
        <v>27502</v>
      </c>
      <c r="O464" s="200" t="s">
        <v>29203</v>
      </c>
      <c r="P464" s="200" t="s">
        <v>29204</v>
      </c>
      <c r="Q464" s="200" t="s">
        <v>65</v>
      </c>
      <c r="R464" s="205" t="s">
        <v>3561</v>
      </c>
      <c r="S464" s="205" t="s">
        <v>3563</v>
      </c>
      <c r="T464" s="205" t="s">
        <v>657</v>
      </c>
      <c r="U464" s="208" t="s">
        <v>647</v>
      </c>
      <c r="V464" s="205">
        <v>1</v>
      </c>
      <c r="W464" s="205" t="s">
        <v>68</v>
      </c>
      <c r="X464" s="205" t="s">
        <v>69</v>
      </c>
      <c r="Y464" s="205" t="s">
        <v>648</v>
      </c>
      <c r="Z464" s="205" t="s">
        <v>649</v>
      </c>
      <c r="AA464" s="234" t="s">
        <v>650</v>
      </c>
      <c r="AB464" s="216">
        <v>46310</v>
      </c>
      <c r="AC464" s="205"/>
      <c r="AD464" s="230" t="s">
        <v>72</v>
      </c>
      <c r="AE464" s="126" t="s">
        <v>73</v>
      </c>
      <c r="AF464" s="127"/>
      <c r="AG464" s="128"/>
      <c r="AH464" s="129"/>
      <c r="AI464" s="129"/>
      <c r="AJ464" s="126" t="s">
        <v>73</v>
      </c>
      <c r="AK464" s="127"/>
      <c r="AL464" s="129"/>
      <c r="AM464" s="128"/>
      <c r="AN464" s="129"/>
      <c r="AO464" s="127" t="s">
        <v>79</v>
      </c>
      <c r="AP464" s="129"/>
      <c r="AQ464" s="183"/>
      <c r="AR464" s="183"/>
      <c r="AS464" s="183"/>
    </row>
    <row r="465" spans="1:45" customFormat="1" ht="30" hidden="1" customHeight="1">
      <c r="A465" s="204" t="s">
        <v>632</v>
      </c>
      <c r="B465" s="200" t="s">
        <v>3560</v>
      </c>
      <c r="C465" s="200" t="s">
        <v>3561</v>
      </c>
      <c r="D465" s="200" t="s">
        <v>3562</v>
      </c>
      <c r="E465" s="200" t="s">
        <v>3563</v>
      </c>
      <c r="F465" s="201" t="s">
        <v>3577</v>
      </c>
      <c r="G465" s="201" t="s">
        <v>3578</v>
      </c>
      <c r="H465" s="205" t="s">
        <v>3579</v>
      </c>
      <c r="I465" s="204" t="s">
        <v>3580</v>
      </c>
      <c r="J465" s="207" t="s">
        <v>3581</v>
      </c>
      <c r="K465" s="203" t="s">
        <v>44400</v>
      </c>
      <c r="L465" s="205" t="s">
        <v>60</v>
      </c>
      <c r="M465" s="205" t="s">
        <v>61</v>
      </c>
      <c r="N465" s="200" t="s">
        <v>27502</v>
      </c>
      <c r="O465" s="200" t="s">
        <v>29203</v>
      </c>
      <c r="P465" s="200" t="s">
        <v>29204</v>
      </c>
      <c r="Q465" s="200" t="s">
        <v>65</v>
      </c>
      <c r="R465" s="205" t="s">
        <v>3561</v>
      </c>
      <c r="S465" s="205" t="s">
        <v>3563</v>
      </c>
      <c r="T465" s="205" t="s">
        <v>741</v>
      </c>
      <c r="U465" s="208" t="s">
        <v>3583</v>
      </c>
      <c r="V465" s="205">
        <v>1</v>
      </c>
      <c r="W465" s="205" t="s">
        <v>68</v>
      </c>
      <c r="X465" s="205" t="s">
        <v>69</v>
      </c>
      <c r="Y465" s="205" t="s">
        <v>648</v>
      </c>
      <c r="Z465" s="205" t="s">
        <v>649</v>
      </c>
      <c r="AA465" s="234" t="s">
        <v>650</v>
      </c>
      <c r="AB465" s="216">
        <v>46310</v>
      </c>
      <c r="AC465" s="205"/>
      <c r="AD465" s="230" t="s">
        <v>72</v>
      </c>
      <c r="AE465" s="126" t="s">
        <v>73</v>
      </c>
      <c r="AF465" s="127"/>
      <c r="AG465" s="128"/>
      <c r="AH465" s="129"/>
      <c r="AI465" s="129"/>
      <c r="AJ465" s="126" t="s">
        <v>73</v>
      </c>
      <c r="AK465" s="127"/>
      <c r="AL465" s="129"/>
      <c r="AM465" s="128"/>
      <c r="AN465" s="129"/>
      <c r="AO465" s="127" t="s">
        <v>79</v>
      </c>
      <c r="AP465" s="129"/>
      <c r="AQ465" s="183"/>
      <c r="AR465" s="183"/>
      <c r="AS465" s="183"/>
    </row>
    <row r="466" spans="1:45" customFormat="1" ht="30" hidden="1" customHeight="1">
      <c r="A466" s="204" t="s">
        <v>632</v>
      </c>
      <c r="B466" s="200" t="s">
        <v>3584</v>
      </c>
      <c r="C466" s="200" t="s">
        <v>3585</v>
      </c>
      <c r="D466" s="200" t="s">
        <v>3586</v>
      </c>
      <c r="E466" s="200" t="s">
        <v>3587</v>
      </c>
      <c r="F466" s="201" t="s">
        <v>3588</v>
      </c>
      <c r="G466" s="201" t="s">
        <v>3589</v>
      </c>
      <c r="H466" s="205" t="s">
        <v>3590</v>
      </c>
      <c r="I466" s="204" t="s">
        <v>3591</v>
      </c>
      <c r="J466" s="207" t="s">
        <v>3592</v>
      </c>
      <c r="K466" s="203" t="s">
        <v>44401</v>
      </c>
      <c r="L466" s="205" t="s">
        <v>90</v>
      </c>
      <c r="M466" s="205" t="s">
        <v>61</v>
      </c>
      <c r="N466" s="200" t="s">
        <v>62</v>
      </c>
      <c r="O466" s="200" t="s">
        <v>30833</v>
      </c>
      <c r="P466" s="200" t="s">
        <v>92</v>
      </c>
      <c r="Q466" s="200" t="s">
        <v>65</v>
      </c>
      <c r="R466" s="205" t="s">
        <v>3585</v>
      </c>
      <c r="S466" s="205" t="s">
        <v>3587</v>
      </c>
      <c r="T466" s="205" t="s">
        <v>646</v>
      </c>
      <c r="U466" s="208" t="s">
        <v>647</v>
      </c>
      <c r="V466" s="205">
        <v>0.95</v>
      </c>
      <c r="W466" s="205" t="s">
        <v>68</v>
      </c>
      <c r="X466" s="205" t="s">
        <v>69</v>
      </c>
      <c r="Y466" s="205" t="s">
        <v>648</v>
      </c>
      <c r="Z466" s="205" t="s">
        <v>649</v>
      </c>
      <c r="AA466" s="234" t="s">
        <v>650</v>
      </c>
      <c r="AB466" s="216">
        <v>46310</v>
      </c>
      <c r="AC466" s="205"/>
      <c r="AD466" s="230" t="s">
        <v>72</v>
      </c>
      <c r="AE466" s="126" t="s">
        <v>73</v>
      </c>
      <c r="AF466" s="127"/>
      <c r="AG466" s="128"/>
      <c r="AH466" s="129"/>
      <c r="AI466" s="129"/>
      <c r="AJ466" s="126" t="s">
        <v>73</v>
      </c>
      <c r="AK466" s="127"/>
      <c r="AL466" s="129"/>
      <c r="AM466" s="128"/>
      <c r="AN466" s="129"/>
      <c r="AO466" s="127" t="s">
        <v>79</v>
      </c>
      <c r="AP466" s="129"/>
      <c r="AQ466" s="183"/>
      <c r="AR466" s="183"/>
      <c r="AS466" s="183"/>
    </row>
    <row r="467" spans="1:45" customFormat="1" ht="30" hidden="1" customHeight="1">
      <c r="A467" s="204" t="s">
        <v>632</v>
      </c>
      <c r="B467" s="200" t="s">
        <v>3584</v>
      </c>
      <c r="C467" s="200" t="s">
        <v>3585</v>
      </c>
      <c r="D467" s="200" t="s">
        <v>3586</v>
      </c>
      <c r="E467" s="200" t="s">
        <v>3587</v>
      </c>
      <c r="F467" s="201" t="s">
        <v>3594</v>
      </c>
      <c r="G467" s="201" t="s">
        <v>3595</v>
      </c>
      <c r="H467" s="205" t="s">
        <v>3596</v>
      </c>
      <c r="I467" s="204" t="s">
        <v>3597</v>
      </c>
      <c r="J467" s="207" t="s">
        <v>3598</v>
      </c>
      <c r="K467" s="203" t="s">
        <v>44402</v>
      </c>
      <c r="L467" s="205" t="s">
        <v>60</v>
      </c>
      <c r="M467" s="205" t="s">
        <v>61</v>
      </c>
      <c r="N467" s="200" t="s">
        <v>62</v>
      </c>
      <c r="O467" s="200" t="s">
        <v>30833</v>
      </c>
      <c r="P467" s="200" t="s">
        <v>92</v>
      </c>
      <c r="Q467" s="200" t="s">
        <v>65</v>
      </c>
      <c r="R467" s="205" t="s">
        <v>3585</v>
      </c>
      <c r="S467" s="205" t="s">
        <v>3587</v>
      </c>
      <c r="T467" s="205" t="s">
        <v>66</v>
      </c>
      <c r="U467" s="208" t="s">
        <v>3600</v>
      </c>
      <c r="V467" s="205">
        <v>1</v>
      </c>
      <c r="W467" s="205" t="s">
        <v>68</v>
      </c>
      <c r="X467" s="205" t="s">
        <v>69</v>
      </c>
      <c r="Y467" s="205" t="s">
        <v>648</v>
      </c>
      <c r="Z467" s="205" t="s">
        <v>649</v>
      </c>
      <c r="AA467" s="234" t="s">
        <v>650</v>
      </c>
      <c r="AB467" s="216">
        <v>46310</v>
      </c>
      <c r="AC467" s="205"/>
      <c r="AD467" s="230" t="s">
        <v>72</v>
      </c>
      <c r="AE467" s="126" t="s">
        <v>73</v>
      </c>
      <c r="AF467" s="127"/>
      <c r="AG467" s="128"/>
      <c r="AH467" s="129"/>
      <c r="AI467" s="129"/>
      <c r="AJ467" s="126" t="s">
        <v>73</v>
      </c>
      <c r="AK467" s="127"/>
      <c r="AL467" s="129"/>
      <c r="AM467" s="128"/>
      <c r="AN467" s="129"/>
      <c r="AO467" s="127" t="s">
        <v>79</v>
      </c>
      <c r="AP467" s="129"/>
      <c r="AQ467" s="183"/>
      <c r="AR467" s="183"/>
      <c r="AS467" s="183"/>
    </row>
    <row r="468" spans="1:45" customFormat="1" ht="30" hidden="1" customHeight="1">
      <c r="A468" s="204" t="s">
        <v>632</v>
      </c>
      <c r="B468" s="200" t="s">
        <v>3584</v>
      </c>
      <c r="C468" s="200" t="s">
        <v>3585</v>
      </c>
      <c r="D468" s="200" t="s">
        <v>3586</v>
      </c>
      <c r="E468" s="200" t="s">
        <v>3587</v>
      </c>
      <c r="F468" s="201" t="s">
        <v>3601</v>
      </c>
      <c r="G468" s="201" t="s">
        <v>3602</v>
      </c>
      <c r="H468" s="205" t="s">
        <v>3603</v>
      </c>
      <c r="I468" s="204" t="s">
        <v>3604</v>
      </c>
      <c r="J468" s="207" t="s">
        <v>3605</v>
      </c>
      <c r="K468" s="203" t="s">
        <v>44403</v>
      </c>
      <c r="L468" s="205" t="s">
        <v>60</v>
      </c>
      <c r="M468" s="205" t="s">
        <v>61</v>
      </c>
      <c r="N468" s="200" t="s">
        <v>62</v>
      </c>
      <c r="O468" s="200" t="s">
        <v>30833</v>
      </c>
      <c r="P468" s="200" t="s">
        <v>92</v>
      </c>
      <c r="Q468" s="200" t="s">
        <v>65</v>
      </c>
      <c r="R468" s="205" t="s">
        <v>3585</v>
      </c>
      <c r="S468" s="205" t="s">
        <v>3587</v>
      </c>
      <c r="T468" s="205" t="s">
        <v>66</v>
      </c>
      <c r="U468" s="208" t="s">
        <v>3607</v>
      </c>
      <c r="V468" s="205">
        <v>1</v>
      </c>
      <c r="W468" s="205" t="s">
        <v>68</v>
      </c>
      <c r="X468" s="205" t="s">
        <v>69</v>
      </c>
      <c r="Y468" s="205" t="s">
        <v>648</v>
      </c>
      <c r="Z468" s="205" t="s">
        <v>649</v>
      </c>
      <c r="AA468" s="234" t="s">
        <v>650</v>
      </c>
      <c r="AB468" s="216">
        <v>46310</v>
      </c>
      <c r="AC468" s="205"/>
      <c r="AD468" s="230" t="s">
        <v>72</v>
      </c>
      <c r="AE468" s="126" t="s">
        <v>73</v>
      </c>
      <c r="AF468" s="127"/>
      <c r="AG468" s="128"/>
      <c r="AH468" s="129"/>
      <c r="AI468" s="129"/>
      <c r="AJ468" s="126" t="s">
        <v>73</v>
      </c>
      <c r="AK468" s="127"/>
      <c r="AL468" s="129"/>
      <c r="AM468" s="128"/>
      <c r="AN468" s="129"/>
      <c r="AO468" s="127" t="s">
        <v>79</v>
      </c>
      <c r="AP468" s="129"/>
      <c r="AQ468" s="183"/>
      <c r="AR468" s="183"/>
      <c r="AS468" s="183"/>
    </row>
    <row r="469" spans="1:45" customFormat="1" ht="30" hidden="1" customHeight="1">
      <c r="A469" s="204" t="s">
        <v>632</v>
      </c>
      <c r="B469" s="200" t="s">
        <v>3584</v>
      </c>
      <c r="C469" s="200" t="s">
        <v>3585</v>
      </c>
      <c r="D469" s="200" t="s">
        <v>3586</v>
      </c>
      <c r="E469" s="200" t="s">
        <v>3587</v>
      </c>
      <c r="F469" s="201" t="s">
        <v>3608</v>
      </c>
      <c r="G469" s="201" t="s">
        <v>3609</v>
      </c>
      <c r="H469" s="205" t="s">
        <v>3610</v>
      </c>
      <c r="I469" s="204" t="s">
        <v>3611</v>
      </c>
      <c r="J469" s="207" t="s">
        <v>3612</v>
      </c>
      <c r="K469" s="203" t="s">
        <v>44404</v>
      </c>
      <c r="L469" s="205" t="s">
        <v>60</v>
      </c>
      <c r="M469" s="205" t="s">
        <v>61</v>
      </c>
      <c r="N469" s="200" t="s">
        <v>62</v>
      </c>
      <c r="O469" s="200" t="s">
        <v>30833</v>
      </c>
      <c r="P469" s="200" t="s">
        <v>92</v>
      </c>
      <c r="Q469" s="200" t="s">
        <v>65</v>
      </c>
      <c r="R469" s="205" t="s">
        <v>3585</v>
      </c>
      <c r="S469" s="205" t="s">
        <v>3587</v>
      </c>
      <c r="T469" s="205" t="s">
        <v>66</v>
      </c>
      <c r="U469" s="208" t="s">
        <v>3614</v>
      </c>
      <c r="V469" s="205">
        <v>1</v>
      </c>
      <c r="W469" s="205" t="s">
        <v>68</v>
      </c>
      <c r="X469" s="205" t="s">
        <v>69</v>
      </c>
      <c r="Y469" s="205" t="s">
        <v>648</v>
      </c>
      <c r="Z469" s="205" t="s">
        <v>649</v>
      </c>
      <c r="AA469" s="234" t="s">
        <v>650</v>
      </c>
      <c r="AB469" s="216">
        <v>46310</v>
      </c>
      <c r="AC469" s="205"/>
      <c r="AD469" s="230" t="s">
        <v>72</v>
      </c>
      <c r="AE469" s="126" t="s">
        <v>73</v>
      </c>
      <c r="AF469" s="127"/>
      <c r="AG469" s="128"/>
      <c r="AH469" s="129"/>
      <c r="AI469" s="129"/>
      <c r="AJ469" s="126" t="s">
        <v>73</v>
      </c>
      <c r="AK469" s="127"/>
      <c r="AL469" s="129"/>
      <c r="AM469" s="128"/>
      <c r="AN469" s="129"/>
      <c r="AO469" s="127" t="s">
        <v>79</v>
      </c>
      <c r="AP469" s="129"/>
      <c r="AQ469" s="183"/>
      <c r="AR469" s="183"/>
      <c r="AS469" s="183"/>
    </row>
    <row r="470" spans="1:45" customFormat="1" ht="30" hidden="1" customHeight="1">
      <c r="A470" s="204" t="s">
        <v>632</v>
      </c>
      <c r="B470" s="200" t="s">
        <v>3584</v>
      </c>
      <c r="C470" s="200" t="s">
        <v>3585</v>
      </c>
      <c r="D470" s="200" t="s">
        <v>3586</v>
      </c>
      <c r="E470" s="200" t="s">
        <v>3587</v>
      </c>
      <c r="F470" s="201" t="s">
        <v>3615</v>
      </c>
      <c r="G470" s="201" t="s">
        <v>3616</v>
      </c>
      <c r="H470" s="205" t="s">
        <v>3617</v>
      </c>
      <c r="I470" s="204" t="s">
        <v>3618</v>
      </c>
      <c r="J470" s="207" t="s">
        <v>3619</v>
      </c>
      <c r="K470" s="203" t="s">
        <v>44405</v>
      </c>
      <c r="L470" s="205" t="s">
        <v>776</v>
      </c>
      <c r="M470" s="205" t="s">
        <v>61</v>
      </c>
      <c r="N470" s="200" t="s">
        <v>62</v>
      </c>
      <c r="O470" s="200" t="s">
        <v>30833</v>
      </c>
      <c r="P470" s="200" t="s">
        <v>92</v>
      </c>
      <c r="Q470" s="200" t="s">
        <v>65</v>
      </c>
      <c r="R470" s="205" t="s">
        <v>3585</v>
      </c>
      <c r="S470" s="205" t="s">
        <v>3587</v>
      </c>
      <c r="T470" s="205" t="s">
        <v>837</v>
      </c>
      <c r="U470" s="208" t="s">
        <v>647</v>
      </c>
      <c r="V470" s="205">
        <v>0.9</v>
      </c>
      <c r="W470" s="205" t="s">
        <v>68</v>
      </c>
      <c r="X470" s="205" t="s">
        <v>69</v>
      </c>
      <c r="Y470" s="205" t="s">
        <v>648</v>
      </c>
      <c r="Z470" s="205" t="s">
        <v>649</v>
      </c>
      <c r="AA470" s="234" t="s">
        <v>650</v>
      </c>
      <c r="AB470" s="216">
        <v>46310</v>
      </c>
      <c r="AC470" s="205"/>
      <c r="AD470" s="230" t="s">
        <v>72</v>
      </c>
      <c r="AE470" s="126" t="s">
        <v>73</v>
      </c>
      <c r="AF470" s="127"/>
      <c r="AG470" s="128"/>
      <c r="AH470" s="129"/>
      <c r="AI470" s="129"/>
      <c r="AJ470" s="126" t="s">
        <v>73</v>
      </c>
      <c r="AK470" s="127"/>
      <c r="AL470" s="129"/>
      <c r="AM470" s="128"/>
      <c r="AN470" s="129"/>
      <c r="AO470" s="127" t="s">
        <v>79</v>
      </c>
      <c r="AP470" s="129"/>
      <c r="AQ470" s="183"/>
      <c r="AR470" s="183"/>
      <c r="AS470" s="183"/>
    </row>
    <row r="471" spans="1:45" customFormat="1" ht="30" hidden="1" customHeight="1">
      <c r="A471" s="204" t="s">
        <v>632</v>
      </c>
      <c r="B471" s="200" t="s">
        <v>3584</v>
      </c>
      <c r="C471" s="200" t="s">
        <v>3585</v>
      </c>
      <c r="D471" s="200" t="s">
        <v>3621</v>
      </c>
      <c r="E471" s="200" t="s">
        <v>3622</v>
      </c>
      <c r="F471" s="201" t="s">
        <v>3623</v>
      </c>
      <c r="G471" s="201" t="s">
        <v>3624</v>
      </c>
      <c r="H471" s="205" t="s">
        <v>3625</v>
      </c>
      <c r="I471" s="204" t="s">
        <v>3626</v>
      </c>
      <c r="J471" s="207" t="s">
        <v>3627</v>
      </c>
      <c r="K471" s="203" t="s">
        <v>44406</v>
      </c>
      <c r="L471" s="205" t="s">
        <v>60</v>
      </c>
      <c r="M471" s="205" t="s">
        <v>61</v>
      </c>
      <c r="N471" s="200" t="s">
        <v>62</v>
      </c>
      <c r="O471" s="200" t="s">
        <v>30833</v>
      </c>
      <c r="P471" s="200" t="s">
        <v>92</v>
      </c>
      <c r="Q471" s="200" t="s">
        <v>65</v>
      </c>
      <c r="R471" s="205" t="s">
        <v>3585</v>
      </c>
      <c r="S471" s="205" t="s">
        <v>3622</v>
      </c>
      <c r="T471" s="205" t="s">
        <v>66</v>
      </c>
      <c r="U471" s="208" t="s">
        <v>3629</v>
      </c>
      <c r="V471" s="205">
        <v>1</v>
      </c>
      <c r="W471" s="205" t="s">
        <v>68</v>
      </c>
      <c r="X471" s="205" t="s">
        <v>69</v>
      </c>
      <c r="Y471" s="205" t="s">
        <v>648</v>
      </c>
      <c r="Z471" s="205" t="s">
        <v>649</v>
      </c>
      <c r="AA471" s="234" t="s">
        <v>650</v>
      </c>
      <c r="AB471" s="216">
        <v>46310</v>
      </c>
      <c r="AC471" s="205"/>
      <c r="AD471" s="230" t="s">
        <v>72</v>
      </c>
      <c r="AE471" s="126" t="s">
        <v>73</v>
      </c>
      <c r="AF471" s="127"/>
      <c r="AG471" s="128"/>
      <c r="AH471" s="129"/>
      <c r="AI471" s="129"/>
      <c r="AJ471" s="126" t="s">
        <v>73</v>
      </c>
      <c r="AK471" s="127"/>
      <c r="AL471" s="129"/>
      <c r="AM471" s="128"/>
      <c r="AN471" s="129"/>
      <c r="AO471" s="127" t="s">
        <v>79</v>
      </c>
      <c r="AP471" s="129"/>
      <c r="AQ471" s="183"/>
      <c r="AR471" s="183"/>
      <c r="AS471" s="183"/>
    </row>
    <row r="472" spans="1:45" customFormat="1" ht="30" hidden="1" customHeight="1">
      <c r="A472" s="204" t="s">
        <v>632</v>
      </c>
      <c r="B472" s="200" t="s">
        <v>3584</v>
      </c>
      <c r="C472" s="200" t="s">
        <v>3585</v>
      </c>
      <c r="D472" s="200" t="s">
        <v>3621</v>
      </c>
      <c r="E472" s="200" t="s">
        <v>3622</v>
      </c>
      <c r="F472" s="201" t="s">
        <v>3630</v>
      </c>
      <c r="G472" s="201" t="s">
        <v>3631</v>
      </c>
      <c r="H472" s="205" t="s">
        <v>3632</v>
      </c>
      <c r="I472" s="204" t="s">
        <v>3633</v>
      </c>
      <c r="J472" s="207" t="s">
        <v>3634</v>
      </c>
      <c r="K472" s="203" t="s">
        <v>44407</v>
      </c>
      <c r="L472" s="205" t="s">
        <v>60</v>
      </c>
      <c r="M472" s="205" t="s">
        <v>61</v>
      </c>
      <c r="N472" s="200" t="s">
        <v>62</v>
      </c>
      <c r="O472" s="200" t="s">
        <v>30833</v>
      </c>
      <c r="P472" s="200" t="s">
        <v>92</v>
      </c>
      <c r="Q472" s="200" t="s">
        <v>65</v>
      </c>
      <c r="R472" s="205" t="s">
        <v>3585</v>
      </c>
      <c r="S472" s="205" t="s">
        <v>3622</v>
      </c>
      <c r="T472" s="205" t="s">
        <v>66</v>
      </c>
      <c r="U472" s="208" t="s">
        <v>3636</v>
      </c>
      <c r="V472" s="205">
        <v>1</v>
      </c>
      <c r="W472" s="205" t="s">
        <v>68</v>
      </c>
      <c r="X472" s="205" t="s">
        <v>69</v>
      </c>
      <c r="Y472" s="205" t="s">
        <v>648</v>
      </c>
      <c r="Z472" s="205" t="s">
        <v>649</v>
      </c>
      <c r="AA472" s="234" t="s">
        <v>650</v>
      </c>
      <c r="AB472" s="216">
        <v>46310</v>
      </c>
      <c r="AC472" s="205"/>
      <c r="AD472" s="230" t="s">
        <v>72</v>
      </c>
      <c r="AE472" s="126" t="s">
        <v>73</v>
      </c>
      <c r="AF472" s="127"/>
      <c r="AG472" s="128"/>
      <c r="AH472" s="129"/>
      <c r="AI472" s="129"/>
      <c r="AJ472" s="126" t="s">
        <v>73</v>
      </c>
      <c r="AK472" s="127"/>
      <c r="AL472" s="129"/>
      <c r="AM472" s="128"/>
      <c r="AN472" s="129"/>
      <c r="AO472" s="127" t="s">
        <v>79</v>
      </c>
      <c r="AP472" s="129"/>
      <c r="AQ472" s="183"/>
      <c r="AR472" s="183"/>
      <c r="AS472" s="183"/>
    </row>
    <row r="473" spans="1:45" customFormat="1" ht="30" hidden="1" customHeight="1">
      <c r="A473" s="204" t="s">
        <v>632</v>
      </c>
      <c r="B473" s="200" t="s">
        <v>3584</v>
      </c>
      <c r="C473" s="200" t="s">
        <v>3585</v>
      </c>
      <c r="D473" s="200" t="s">
        <v>3621</v>
      </c>
      <c r="E473" s="200" t="s">
        <v>3622</v>
      </c>
      <c r="F473" s="201" t="s">
        <v>3637</v>
      </c>
      <c r="G473" s="201" t="s">
        <v>3638</v>
      </c>
      <c r="H473" s="205" t="s">
        <v>3639</v>
      </c>
      <c r="I473" s="204" t="s">
        <v>3640</v>
      </c>
      <c r="J473" s="207" t="s">
        <v>3641</v>
      </c>
      <c r="K473" s="203" t="s">
        <v>44408</v>
      </c>
      <c r="L473" s="205" t="s">
        <v>60</v>
      </c>
      <c r="M473" s="205" t="s">
        <v>61</v>
      </c>
      <c r="N473" s="200" t="s">
        <v>62</v>
      </c>
      <c r="O473" s="200" t="s">
        <v>30833</v>
      </c>
      <c r="P473" s="200" t="s">
        <v>92</v>
      </c>
      <c r="Q473" s="200" t="s">
        <v>65</v>
      </c>
      <c r="R473" s="205" t="s">
        <v>3585</v>
      </c>
      <c r="S473" s="205" t="s">
        <v>3622</v>
      </c>
      <c r="T473" s="205" t="s">
        <v>741</v>
      </c>
      <c r="U473" s="208" t="s">
        <v>3643</v>
      </c>
      <c r="V473" s="205">
        <v>1</v>
      </c>
      <c r="W473" s="205" t="s">
        <v>68</v>
      </c>
      <c r="X473" s="205" t="s">
        <v>69</v>
      </c>
      <c r="Y473" s="205" t="s">
        <v>648</v>
      </c>
      <c r="Z473" s="205" t="s">
        <v>649</v>
      </c>
      <c r="AA473" s="234" t="s">
        <v>650</v>
      </c>
      <c r="AB473" s="216">
        <v>46310</v>
      </c>
      <c r="AC473" s="205"/>
      <c r="AD473" s="230" t="s">
        <v>72</v>
      </c>
      <c r="AE473" s="126" t="s">
        <v>73</v>
      </c>
      <c r="AF473" s="127"/>
      <c r="AG473" s="128"/>
      <c r="AH473" s="129"/>
      <c r="AI473" s="129"/>
      <c r="AJ473" s="126" t="s">
        <v>73</v>
      </c>
      <c r="AK473" s="127"/>
      <c r="AL473" s="129"/>
      <c r="AM473" s="128"/>
      <c r="AN473" s="129"/>
      <c r="AO473" s="127" t="s">
        <v>79</v>
      </c>
      <c r="AP473" s="129"/>
      <c r="AQ473" s="183"/>
      <c r="AR473" s="183"/>
      <c r="AS473" s="183"/>
    </row>
    <row r="474" spans="1:45" customFormat="1" ht="30" hidden="1" customHeight="1">
      <c r="A474" s="204" t="s">
        <v>632</v>
      </c>
      <c r="B474" s="200" t="s">
        <v>3584</v>
      </c>
      <c r="C474" s="200" t="s">
        <v>3585</v>
      </c>
      <c r="D474" s="200" t="s">
        <v>3621</v>
      </c>
      <c r="E474" s="200" t="s">
        <v>3622</v>
      </c>
      <c r="F474" s="201" t="s">
        <v>3644</v>
      </c>
      <c r="G474" s="201" t="s">
        <v>3645</v>
      </c>
      <c r="H474" s="205" t="s">
        <v>3646</v>
      </c>
      <c r="I474" s="204" t="s">
        <v>3647</v>
      </c>
      <c r="J474" s="207" t="s">
        <v>3648</v>
      </c>
      <c r="K474" s="203" t="s">
        <v>44409</v>
      </c>
      <c r="L474" s="205" t="s">
        <v>90</v>
      </c>
      <c r="M474" s="205" t="s">
        <v>61</v>
      </c>
      <c r="N474" s="200" t="s">
        <v>62</v>
      </c>
      <c r="O474" s="200" t="s">
        <v>30833</v>
      </c>
      <c r="P474" s="200" t="s">
        <v>92</v>
      </c>
      <c r="Q474" s="200" t="s">
        <v>65</v>
      </c>
      <c r="R474" s="205" t="s">
        <v>3585</v>
      </c>
      <c r="S474" s="205" t="s">
        <v>3622</v>
      </c>
      <c r="T474" s="205" t="s">
        <v>646</v>
      </c>
      <c r="U474" s="208" t="s">
        <v>647</v>
      </c>
      <c r="V474" s="205">
        <v>0.95</v>
      </c>
      <c r="W474" s="205" t="s">
        <v>68</v>
      </c>
      <c r="X474" s="205" t="s">
        <v>69</v>
      </c>
      <c r="Y474" s="205" t="s">
        <v>648</v>
      </c>
      <c r="Z474" s="205" t="s">
        <v>649</v>
      </c>
      <c r="AA474" s="234" t="s">
        <v>650</v>
      </c>
      <c r="AB474" s="216">
        <v>46310</v>
      </c>
      <c r="AC474" s="205"/>
      <c r="AD474" s="230" t="s">
        <v>72</v>
      </c>
      <c r="AE474" s="126"/>
      <c r="AF474" s="127"/>
      <c r="AG474" s="128"/>
      <c r="AH474" s="129"/>
      <c r="AI474" s="129"/>
      <c r="AJ474" s="126"/>
      <c r="AK474" s="127"/>
      <c r="AL474" s="129"/>
      <c r="AM474" s="128"/>
      <c r="AN474" s="129"/>
      <c r="AO474" s="127" t="s">
        <v>79</v>
      </c>
      <c r="AP474" s="129"/>
    </row>
    <row r="475" spans="1:45" customFormat="1" ht="30" hidden="1" customHeight="1">
      <c r="A475" s="204" t="s">
        <v>632</v>
      </c>
      <c r="B475" s="200" t="s">
        <v>3584</v>
      </c>
      <c r="C475" s="200" t="s">
        <v>3585</v>
      </c>
      <c r="D475" s="200" t="s">
        <v>3650</v>
      </c>
      <c r="E475" s="200" t="s">
        <v>3651</v>
      </c>
      <c r="F475" s="201" t="s">
        <v>3652</v>
      </c>
      <c r="G475" s="201" t="s">
        <v>3653</v>
      </c>
      <c r="H475" s="205" t="s">
        <v>3654</v>
      </c>
      <c r="I475" s="204" t="s">
        <v>3655</v>
      </c>
      <c r="J475" s="207" t="s">
        <v>3656</v>
      </c>
      <c r="K475" s="203" t="s">
        <v>3657</v>
      </c>
      <c r="L475" s="205" t="s">
        <v>60</v>
      </c>
      <c r="M475" s="205" t="s">
        <v>61</v>
      </c>
      <c r="N475" s="200" t="s">
        <v>62</v>
      </c>
      <c r="O475" s="200" t="s">
        <v>30833</v>
      </c>
      <c r="P475" s="200" t="s">
        <v>92</v>
      </c>
      <c r="Q475" s="200" t="s">
        <v>65</v>
      </c>
      <c r="R475" s="205" t="s">
        <v>3585</v>
      </c>
      <c r="S475" s="205" t="s">
        <v>3651</v>
      </c>
      <c r="T475" s="205" t="s">
        <v>741</v>
      </c>
      <c r="U475" s="208" t="s">
        <v>3658</v>
      </c>
      <c r="V475" s="205">
        <v>1</v>
      </c>
      <c r="W475" s="205" t="s">
        <v>68</v>
      </c>
      <c r="X475" s="205" t="s">
        <v>69</v>
      </c>
      <c r="Y475" s="205" t="s">
        <v>648</v>
      </c>
      <c r="Z475" s="205" t="s">
        <v>649</v>
      </c>
      <c r="AA475" s="234" t="s">
        <v>650</v>
      </c>
      <c r="AB475" s="216">
        <v>46310</v>
      </c>
      <c r="AC475" s="205"/>
      <c r="AD475" s="230" t="s">
        <v>72</v>
      </c>
      <c r="AE475" s="126" t="s">
        <v>73</v>
      </c>
      <c r="AF475" s="127"/>
      <c r="AG475" s="128"/>
      <c r="AH475" s="129"/>
      <c r="AI475" s="129"/>
      <c r="AJ475" s="126" t="s">
        <v>73</v>
      </c>
      <c r="AK475" s="127"/>
      <c r="AL475" s="129"/>
      <c r="AM475" s="128"/>
      <c r="AN475" s="129"/>
      <c r="AO475" s="127" t="s">
        <v>79</v>
      </c>
      <c r="AP475" s="129"/>
      <c r="AQ475" s="183"/>
      <c r="AR475" s="183"/>
      <c r="AS475" s="183"/>
    </row>
    <row r="476" spans="1:45" customFormat="1" ht="30" hidden="1" customHeight="1">
      <c r="A476" s="204" t="s">
        <v>632</v>
      </c>
      <c r="B476" s="200" t="s">
        <v>3584</v>
      </c>
      <c r="C476" s="200" t="s">
        <v>3585</v>
      </c>
      <c r="D476" s="200" t="s">
        <v>3650</v>
      </c>
      <c r="E476" s="200" t="s">
        <v>3651</v>
      </c>
      <c r="F476" s="201" t="s">
        <v>3659</v>
      </c>
      <c r="G476" s="201" t="s">
        <v>3660</v>
      </c>
      <c r="H476" s="205" t="s">
        <v>3661</v>
      </c>
      <c r="I476" s="204" t="s">
        <v>3662</v>
      </c>
      <c r="J476" s="207" t="s">
        <v>3663</v>
      </c>
      <c r="K476" s="203" t="s">
        <v>44410</v>
      </c>
      <c r="L476" s="205" t="s">
        <v>60</v>
      </c>
      <c r="M476" s="205" t="s">
        <v>61</v>
      </c>
      <c r="N476" s="200" t="s">
        <v>62</v>
      </c>
      <c r="O476" s="200" t="s">
        <v>30833</v>
      </c>
      <c r="P476" s="200" t="s">
        <v>92</v>
      </c>
      <c r="Q476" s="200" t="s">
        <v>65</v>
      </c>
      <c r="R476" s="205" t="s">
        <v>3585</v>
      </c>
      <c r="S476" s="205" t="s">
        <v>3651</v>
      </c>
      <c r="T476" s="205" t="s">
        <v>66</v>
      </c>
      <c r="U476" s="208" t="s">
        <v>3664</v>
      </c>
      <c r="V476" s="205">
        <v>1</v>
      </c>
      <c r="W476" s="205" t="s">
        <v>68</v>
      </c>
      <c r="X476" s="205" t="s">
        <v>69</v>
      </c>
      <c r="Y476" s="205" t="s">
        <v>648</v>
      </c>
      <c r="Z476" s="205" t="s">
        <v>649</v>
      </c>
      <c r="AA476" s="234" t="s">
        <v>650</v>
      </c>
      <c r="AB476" s="216">
        <v>46310</v>
      </c>
      <c r="AC476" s="205"/>
      <c r="AD476" s="230" t="s">
        <v>72</v>
      </c>
      <c r="AE476" s="126" t="s">
        <v>73</v>
      </c>
      <c r="AF476" s="127"/>
      <c r="AG476" s="128"/>
      <c r="AH476" s="129"/>
      <c r="AI476" s="129"/>
      <c r="AJ476" s="126" t="s">
        <v>73</v>
      </c>
      <c r="AK476" s="127"/>
      <c r="AL476" s="129"/>
      <c r="AM476" s="128"/>
      <c r="AN476" s="129"/>
      <c r="AO476" s="127" t="s">
        <v>79</v>
      </c>
      <c r="AP476" s="129"/>
      <c r="AQ476" s="183"/>
      <c r="AR476" s="183"/>
      <c r="AS476" s="183"/>
    </row>
    <row r="477" spans="1:45" customFormat="1" ht="30" hidden="1" customHeight="1">
      <c r="A477" s="204" t="s">
        <v>632</v>
      </c>
      <c r="B477" s="200" t="s">
        <v>3584</v>
      </c>
      <c r="C477" s="200" t="s">
        <v>3585</v>
      </c>
      <c r="D477" s="200" t="s">
        <v>3650</v>
      </c>
      <c r="E477" s="200" t="s">
        <v>3651</v>
      </c>
      <c r="F477" s="201" t="s">
        <v>3665</v>
      </c>
      <c r="G477" s="201" t="s">
        <v>3666</v>
      </c>
      <c r="H477" s="205" t="s">
        <v>3667</v>
      </c>
      <c r="I477" s="204" t="s">
        <v>3668</v>
      </c>
      <c r="J477" s="207" t="s">
        <v>3669</v>
      </c>
      <c r="K477" s="203" t="s">
        <v>44411</v>
      </c>
      <c r="L477" s="205" t="s">
        <v>60</v>
      </c>
      <c r="M477" s="205" t="s">
        <v>61</v>
      </c>
      <c r="N477" s="200" t="s">
        <v>62</v>
      </c>
      <c r="O477" s="200" t="s">
        <v>30833</v>
      </c>
      <c r="P477" s="200" t="s">
        <v>92</v>
      </c>
      <c r="Q477" s="200" t="s">
        <v>65</v>
      </c>
      <c r="R477" s="205" t="s">
        <v>3585</v>
      </c>
      <c r="S477" s="205" t="s">
        <v>3651</v>
      </c>
      <c r="T477" s="205" t="s">
        <v>66</v>
      </c>
      <c r="U477" s="208" t="s">
        <v>3671</v>
      </c>
      <c r="V477" s="205">
        <v>1</v>
      </c>
      <c r="W477" s="205" t="s">
        <v>68</v>
      </c>
      <c r="X477" s="205" t="s">
        <v>69</v>
      </c>
      <c r="Y477" s="205" t="s">
        <v>648</v>
      </c>
      <c r="Z477" s="205" t="s">
        <v>649</v>
      </c>
      <c r="AA477" s="234" t="s">
        <v>650</v>
      </c>
      <c r="AB477" s="216">
        <v>46310</v>
      </c>
      <c r="AC477" s="205"/>
      <c r="AD477" s="230" t="s">
        <v>72</v>
      </c>
      <c r="AE477" s="126" t="s">
        <v>73</v>
      </c>
      <c r="AF477" s="127"/>
      <c r="AG477" s="128"/>
      <c r="AH477" s="129"/>
      <c r="AI477" s="129"/>
      <c r="AJ477" s="126" t="s">
        <v>73</v>
      </c>
      <c r="AK477" s="127"/>
      <c r="AL477" s="129"/>
      <c r="AM477" s="128"/>
      <c r="AN477" s="129"/>
      <c r="AO477" s="127" t="s">
        <v>79</v>
      </c>
      <c r="AP477" s="129"/>
      <c r="AQ477" s="183"/>
      <c r="AR477" s="183"/>
      <c r="AS477" s="183"/>
    </row>
    <row r="478" spans="1:45" customFormat="1" ht="30" hidden="1" customHeight="1">
      <c r="A478" s="204" t="s">
        <v>632</v>
      </c>
      <c r="B478" s="200" t="s">
        <v>3584</v>
      </c>
      <c r="C478" s="200" t="s">
        <v>3585</v>
      </c>
      <c r="D478" s="200" t="s">
        <v>3650</v>
      </c>
      <c r="E478" s="200" t="s">
        <v>3651</v>
      </c>
      <c r="F478" s="201" t="s">
        <v>3672</v>
      </c>
      <c r="G478" s="201" t="s">
        <v>3673</v>
      </c>
      <c r="H478" s="205" t="s">
        <v>3674</v>
      </c>
      <c r="I478" s="204" t="s">
        <v>3675</v>
      </c>
      <c r="J478" s="207" t="s">
        <v>3676</v>
      </c>
      <c r="K478" s="203" t="s">
        <v>44412</v>
      </c>
      <c r="L478" s="205" t="s">
        <v>90</v>
      </c>
      <c r="M478" s="205" t="s">
        <v>61</v>
      </c>
      <c r="N478" s="200" t="s">
        <v>62</v>
      </c>
      <c r="O478" s="200" t="s">
        <v>30833</v>
      </c>
      <c r="P478" s="200" t="s">
        <v>92</v>
      </c>
      <c r="Q478" s="200" t="s">
        <v>65</v>
      </c>
      <c r="R478" s="205" t="s">
        <v>3585</v>
      </c>
      <c r="S478" s="205" t="s">
        <v>3651</v>
      </c>
      <c r="T478" s="205" t="s">
        <v>646</v>
      </c>
      <c r="U478" s="208" t="s">
        <v>647</v>
      </c>
      <c r="V478" s="205">
        <v>0.95</v>
      </c>
      <c r="W478" s="205" t="s">
        <v>68</v>
      </c>
      <c r="X478" s="205" t="s">
        <v>69</v>
      </c>
      <c r="Y478" s="205" t="s">
        <v>648</v>
      </c>
      <c r="Z478" s="205" t="s">
        <v>649</v>
      </c>
      <c r="AA478" s="234" t="s">
        <v>650</v>
      </c>
      <c r="AB478" s="216">
        <v>46310</v>
      </c>
      <c r="AC478" s="205"/>
      <c r="AD478" s="230" t="s">
        <v>72</v>
      </c>
      <c r="AE478" s="126" t="s">
        <v>73</v>
      </c>
      <c r="AF478" s="127"/>
      <c r="AG478" s="128"/>
      <c r="AH478" s="129"/>
      <c r="AI478" s="129"/>
      <c r="AJ478" s="126" t="s">
        <v>73</v>
      </c>
      <c r="AK478" s="127"/>
      <c r="AL478" s="129"/>
      <c r="AM478" s="128"/>
      <c r="AN478" s="129"/>
      <c r="AO478" s="127" t="s">
        <v>79</v>
      </c>
      <c r="AP478" s="129"/>
      <c r="AQ478" s="183"/>
      <c r="AR478" s="183"/>
      <c r="AS478" s="183"/>
    </row>
    <row r="479" spans="1:45" customFormat="1" ht="30" hidden="1" customHeight="1">
      <c r="A479" s="204" t="s">
        <v>632</v>
      </c>
      <c r="B479" s="200" t="s">
        <v>3678</v>
      </c>
      <c r="C479" s="200" t="s">
        <v>3679</v>
      </c>
      <c r="D479" s="200" t="s">
        <v>3680</v>
      </c>
      <c r="E479" s="200" t="s">
        <v>3681</v>
      </c>
      <c r="F479" s="201" t="s">
        <v>3682</v>
      </c>
      <c r="G479" s="201" t="s">
        <v>3683</v>
      </c>
      <c r="H479" s="205" t="s">
        <v>3684</v>
      </c>
      <c r="I479" s="204" t="s">
        <v>3685</v>
      </c>
      <c r="J479" s="207" t="s">
        <v>3686</v>
      </c>
      <c r="K479" s="203" t="s">
        <v>44413</v>
      </c>
      <c r="L479" s="205" t="s">
        <v>90</v>
      </c>
      <c r="M479" s="205" t="s">
        <v>61</v>
      </c>
      <c r="N479" s="200" t="s">
        <v>62</v>
      </c>
      <c r="O479" s="200" t="s">
        <v>30833</v>
      </c>
      <c r="P479" s="200" t="s">
        <v>92</v>
      </c>
      <c r="Q479" s="200" t="s">
        <v>65</v>
      </c>
      <c r="R479" s="205" t="s">
        <v>3679</v>
      </c>
      <c r="S479" s="205" t="s">
        <v>3681</v>
      </c>
      <c r="T479" s="205" t="s">
        <v>646</v>
      </c>
      <c r="U479" s="208" t="s">
        <v>647</v>
      </c>
      <c r="V479" s="205">
        <v>0.95</v>
      </c>
      <c r="W479" s="205" t="s">
        <v>68</v>
      </c>
      <c r="X479" s="205" t="s">
        <v>69</v>
      </c>
      <c r="Y479" s="205" t="s">
        <v>648</v>
      </c>
      <c r="Z479" s="205" t="s">
        <v>649</v>
      </c>
      <c r="AA479" s="234" t="s">
        <v>650</v>
      </c>
      <c r="AB479" s="216">
        <v>46310</v>
      </c>
      <c r="AC479" s="205"/>
      <c r="AD479" s="230" t="s">
        <v>72</v>
      </c>
      <c r="AE479" s="126" t="s">
        <v>73</v>
      </c>
      <c r="AF479" s="127"/>
      <c r="AG479" s="128"/>
      <c r="AH479" s="129"/>
      <c r="AI479" s="129"/>
      <c r="AJ479" s="126" t="s">
        <v>73</v>
      </c>
      <c r="AK479" s="127"/>
      <c r="AL479" s="129"/>
      <c r="AM479" s="128"/>
      <c r="AN479" s="129"/>
      <c r="AO479" s="127" t="s">
        <v>79</v>
      </c>
      <c r="AP479" s="129"/>
      <c r="AQ479" s="183"/>
      <c r="AR479" s="183"/>
      <c r="AS479" s="183"/>
    </row>
    <row r="480" spans="1:45" customFormat="1" ht="30" hidden="1" customHeight="1">
      <c r="A480" s="204" t="s">
        <v>632</v>
      </c>
      <c r="B480" s="200" t="s">
        <v>3678</v>
      </c>
      <c r="C480" s="200" t="s">
        <v>3679</v>
      </c>
      <c r="D480" s="200" t="s">
        <v>3680</v>
      </c>
      <c r="E480" s="200" t="s">
        <v>3681</v>
      </c>
      <c r="F480" s="201" t="s">
        <v>3688</v>
      </c>
      <c r="G480" s="201" t="s">
        <v>3689</v>
      </c>
      <c r="H480" s="205" t="s">
        <v>3690</v>
      </c>
      <c r="I480" s="204" t="s">
        <v>3691</v>
      </c>
      <c r="J480" s="207" t="s">
        <v>3692</v>
      </c>
      <c r="K480" s="203" t="s">
        <v>3693</v>
      </c>
      <c r="L480" s="205" t="s">
        <v>60</v>
      </c>
      <c r="M480" s="205" t="s">
        <v>61</v>
      </c>
      <c r="N480" s="200" t="s">
        <v>62</v>
      </c>
      <c r="O480" s="200" t="s">
        <v>30833</v>
      </c>
      <c r="P480" s="200" t="s">
        <v>92</v>
      </c>
      <c r="Q480" s="200" t="s">
        <v>65</v>
      </c>
      <c r="R480" s="205" t="s">
        <v>3679</v>
      </c>
      <c r="S480" s="205" t="s">
        <v>3681</v>
      </c>
      <c r="T480" s="205" t="s">
        <v>66</v>
      </c>
      <c r="U480" s="208" t="s">
        <v>3694</v>
      </c>
      <c r="V480" s="205">
        <v>1</v>
      </c>
      <c r="W480" s="205" t="s">
        <v>68</v>
      </c>
      <c r="X480" s="205" t="s">
        <v>69</v>
      </c>
      <c r="Y480" s="205" t="s">
        <v>648</v>
      </c>
      <c r="Z480" s="205" t="s">
        <v>649</v>
      </c>
      <c r="AA480" s="234" t="s">
        <v>650</v>
      </c>
      <c r="AB480" s="216">
        <v>46310</v>
      </c>
      <c r="AC480" s="205"/>
      <c r="AD480" s="230" t="s">
        <v>72</v>
      </c>
      <c r="AE480" s="126"/>
      <c r="AF480" s="127"/>
      <c r="AG480" s="128"/>
      <c r="AH480" s="129"/>
      <c r="AI480" s="129"/>
      <c r="AJ480" s="126"/>
      <c r="AK480" s="127"/>
      <c r="AL480" s="129"/>
      <c r="AM480" s="128"/>
      <c r="AN480" s="129"/>
      <c r="AO480" s="127" t="s">
        <v>79</v>
      </c>
      <c r="AP480" s="129"/>
    </row>
    <row r="481" spans="1:45" customFormat="1" ht="30" hidden="1" customHeight="1">
      <c r="A481" s="204" t="s">
        <v>632</v>
      </c>
      <c r="B481" s="200" t="s">
        <v>3695</v>
      </c>
      <c r="C481" s="200" t="s">
        <v>3696</v>
      </c>
      <c r="D481" s="200" t="s">
        <v>3697</v>
      </c>
      <c r="E481" s="200" t="s">
        <v>3698</v>
      </c>
      <c r="F481" s="201" t="s">
        <v>3699</v>
      </c>
      <c r="G481" s="201" t="s">
        <v>3700</v>
      </c>
      <c r="H481" s="205" t="s">
        <v>3701</v>
      </c>
      <c r="I481" s="204" t="s">
        <v>3702</v>
      </c>
      <c r="J481" s="207" t="s">
        <v>3703</v>
      </c>
      <c r="K481" s="203" t="s">
        <v>44414</v>
      </c>
      <c r="L481" s="205" t="s">
        <v>60</v>
      </c>
      <c r="M481" s="205" t="s">
        <v>61</v>
      </c>
      <c r="N481" s="200" t="s">
        <v>62</v>
      </c>
      <c r="O481" s="200" t="s">
        <v>30833</v>
      </c>
      <c r="P481" s="200" t="s">
        <v>92</v>
      </c>
      <c r="Q481" s="200" t="s">
        <v>65</v>
      </c>
      <c r="R481" s="205" t="s">
        <v>3696</v>
      </c>
      <c r="S481" s="205" t="s">
        <v>3698</v>
      </c>
      <c r="T481" s="205" t="s">
        <v>66</v>
      </c>
      <c r="U481" s="208" t="s">
        <v>3705</v>
      </c>
      <c r="V481" s="205">
        <v>1</v>
      </c>
      <c r="W481" s="205" t="s">
        <v>68</v>
      </c>
      <c r="X481" s="205" t="s">
        <v>69</v>
      </c>
      <c r="Y481" s="205" t="s">
        <v>648</v>
      </c>
      <c r="Z481" s="205" t="s">
        <v>649</v>
      </c>
      <c r="AA481" s="234" t="s">
        <v>650</v>
      </c>
      <c r="AB481" s="216">
        <v>46310</v>
      </c>
      <c r="AC481" s="205"/>
      <c r="AD481" s="230" t="s">
        <v>72</v>
      </c>
      <c r="AE481" s="126" t="s">
        <v>73</v>
      </c>
      <c r="AF481" s="127"/>
      <c r="AG481" s="128"/>
      <c r="AH481" s="129"/>
      <c r="AI481" s="129"/>
      <c r="AJ481" s="126" t="s">
        <v>73</v>
      </c>
      <c r="AK481" s="127"/>
      <c r="AL481" s="129"/>
      <c r="AM481" s="128"/>
      <c r="AN481" s="129"/>
      <c r="AO481" s="127" t="s">
        <v>79</v>
      </c>
      <c r="AP481" s="129"/>
      <c r="AQ481" s="183"/>
      <c r="AR481" s="183"/>
      <c r="AS481" s="183"/>
    </row>
    <row r="482" spans="1:45" customFormat="1" ht="30" hidden="1" customHeight="1">
      <c r="A482" s="204" t="s">
        <v>632</v>
      </c>
      <c r="B482" s="200" t="s">
        <v>3695</v>
      </c>
      <c r="C482" s="200" t="s">
        <v>3696</v>
      </c>
      <c r="D482" s="200" t="s">
        <v>3697</v>
      </c>
      <c r="E482" s="200" t="s">
        <v>3698</v>
      </c>
      <c r="F482" s="201" t="s">
        <v>3706</v>
      </c>
      <c r="G482" s="201" t="s">
        <v>3707</v>
      </c>
      <c r="H482" s="205" t="s">
        <v>3708</v>
      </c>
      <c r="I482" s="204" t="s">
        <v>3709</v>
      </c>
      <c r="J482" s="207" t="s">
        <v>3710</v>
      </c>
      <c r="K482" s="203" t="s">
        <v>44415</v>
      </c>
      <c r="L482" s="205" t="s">
        <v>60</v>
      </c>
      <c r="M482" s="205" t="s">
        <v>61</v>
      </c>
      <c r="N482" s="200" t="s">
        <v>62</v>
      </c>
      <c r="O482" s="200" t="s">
        <v>30833</v>
      </c>
      <c r="P482" s="200" t="s">
        <v>92</v>
      </c>
      <c r="Q482" s="200" t="s">
        <v>65</v>
      </c>
      <c r="R482" s="205" t="s">
        <v>3696</v>
      </c>
      <c r="S482" s="205" t="s">
        <v>3698</v>
      </c>
      <c r="T482" s="205" t="s">
        <v>66</v>
      </c>
      <c r="U482" s="208" t="s">
        <v>3712</v>
      </c>
      <c r="V482" s="205">
        <v>1</v>
      </c>
      <c r="W482" s="205" t="s">
        <v>68</v>
      </c>
      <c r="X482" s="205" t="s">
        <v>69</v>
      </c>
      <c r="Y482" s="205" t="s">
        <v>648</v>
      </c>
      <c r="Z482" s="205" t="s">
        <v>649</v>
      </c>
      <c r="AA482" s="234" t="s">
        <v>650</v>
      </c>
      <c r="AB482" s="216">
        <v>46310</v>
      </c>
      <c r="AC482" s="205"/>
      <c r="AD482" s="230" t="s">
        <v>72</v>
      </c>
      <c r="AE482" s="126" t="s">
        <v>73</v>
      </c>
      <c r="AF482" s="127"/>
      <c r="AG482" s="128"/>
      <c r="AH482" s="129"/>
      <c r="AI482" s="129"/>
      <c r="AJ482" s="126" t="s">
        <v>73</v>
      </c>
      <c r="AK482" s="127"/>
      <c r="AL482" s="129"/>
      <c r="AM482" s="128"/>
      <c r="AN482" s="129"/>
      <c r="AO482" s="127" t="s">
        <v>79</v>
      </c>
      <c r="AP482" s="129"/>
      <c r="AQ482" s="183"/>
      <c r="AR482" s="183"/>
      <c r="AS482" s="183"/>
    </row>
    <row r="483" spans="1:45" customFormat="1" ht="30" hidden="1" customHeight="1">
      <c r="A483" s="204" t="s">
        <v>632</v>
      </c>
      <c r="B483" s="200" t="s">
        <v>3695</v>
      </c>
      <c r="C483" s="200" t="s">
        <v>3696</v>
      </c>
      <c r="D483" s="200" t="s">
        <v>3697</v>
      </c>
      <c r="E483" s="200" t="s">
        <v>3698</v>
      </c>
      <c r="F483" s="201" t="s">
        <v>3713</v>
      </c>
      <c r="G483" s="201" t="s">
        <v>3714</v>
      </c>
      <c r="H483" s="205" t="s">
        <v>3715</v>
      </c>
      <c r="I483" s="204" t="s">
        <v>3716</v>
      </c>
      <c r="J483" s="207" t="s">
        <v>3717</v>
      </c>
      <c r="K483" s="203" t="s">
        <v>44416</v>
      </c>
      <c r="L483" s="205" t="s">
        <v>90</v>
      </c>
      <c r="M483" s="205" t="s">
        <v>61</v>
      </c>
      <c r="N483" s="200" t="s">
        <v>62</v>
      </c>
      <c r="O483" s="200" t="s">
        <v>30833</v>
      </c>
      <c r="P483" s="200" t="s">
        <v>92</v>
      </c>
      <c r="Q483" s="200" t="s">
        <v>65</v>
      </c>
      <c r="R483" s="205" t="s">
        <v>3696</v>
      </c>
      <c r="S483" s="205" t="s">
        <v>3698</v>
      </c>
      <c r="T483" s="205" t="s">
        <v>646</v>
      </c>
      <c r="U483" s="208" t="s">
        <v>647</v>
      </c>
      <c r="V483" s="205">
        <v>0.95</v>
      </c>
      <c r="W483" s="205" t="s">
        <v>68</v>
      </c>
      <c r="X483" s="205" t="s">
        <v>69</v>
      </c>
      <c r="Y483" s="205" t="s">
        <v>648</v>
      </c>
      <c r="Z483" s="205" t="s">
        <v>649</v>
      </c>
      <c r="AA483" s="234" t="s">
        <v>650</v>
      </c>
      <c r="AB483" s="216">
        <v>46310</v>
      </c>
      <c r="AC483" s="205"/>
      <c r="AD483" s="230" t="s">
        <v>72</v>
      </c>
      <c r="AE483" s="126" t="s">
        <v>73</v>
      </c>
      <c r="AF483" s="127"/>
      <c r="AG483" s="128"/>
      <c r="AH483" s="129"/>
      <c r="AI483" s="129"/>
      <c r="AJ483" s="126" t="s">
        <v>73</v>
      </c>
      <c r="AK483" s="127"/>
      <c r="AL483" s="129"/>
      <c r="AM483" s="128"/>
      <c r="AN483" s="129"/>
      <c r="AO483" s="127" t="s">
        <v>79</v>
      </c>
      <c r="AP483" s="129"/>
      <c r="AQ483" s="183"/>
      <c r="AR483" s="183"/>
      <c r="AS483" s="183"/>
    </row>
    <row r="484" spans="1:45" customFormat="1" ht="30" hidden="1" customHeight="1">
      <c r="A484" s="204" t="s">
        <v>632</v>
      </c>
      <c r="B484" s="200" t="s">
        <v>3695</v>
      </c>
      <c r="C484" s="200" t="s">
        <v>3696</v>
      </c>
      <c r="D484" s="200" t="s">
        <v>3719</v>
      </c>
      <c r="E484" s="200" t="s">
        <v>3720</v>
      </c>
      <c r="F484" s="201" t="s">
        <v>3721</v>
      </c>
      <c r="G484" s="201" t="s">
        <v>3722</v>
      </c>
      <c r="H484" s="205" t="s">
        <v>3723</v>
      </c>
      <c r="I484" s="204" t="s">
        <v>3724</v>
      </c>
      <c r="J484" s="207" t="s">
        <v>3725</v>
      </c>
      <c r="K484" s="203" t="s">
        <v>3726</v>
      </c>
      <c r="L484" s="205" t="s">
        <v>60</v>
      </c>
      <c r="M484" s="205" t="s">
        <v>61</v>
      </c>
      <c r="N484" s="200" t="s">
        <v>62</v>
      </c>
      <c r="O484" s="200" t="s">
        <v>30833</v>
      </c>
      <c r="P484" s="200" t="s">
        <v>92</v>
      </c>
      <c r="Q484" s="200" t="s">
        <v>65</v>
      </c>
      <c r="R484" s="205" t="s">
        <v>3696</v>
      </c>
      <c r="S484" s="205" t="s">
        <v>3720</v>
      </c>
      <c r="T484" s="205" t="s">
        <v>66</v>
      </c>
      <c r="U484" s="208" t="s">
        <v>3727</v>
      </c>
      <c r="V484" s="205">
        <v>1</v>
      </c>
      <c r="W484" s="205" t="s">
        <v>68</v>
      </c>
      <c r="X484" s="205" t="s">
        <v>69</v>
      </c>
      <c r="Y484" s="205" t="s">
        <v>648</v>
      </c>
      <c r="Z484" s="205" t="s">
        <v>649</v>
      </c>
      <c r="AA484" s="234" t="s">
        <v>650</v>
      </c>
      <c r="AB484" s="216">
        <v>46310</v>
      </c>
      <c r="AC484" s="205"/>
      <c r="AD484" s="230" t="s">
        <v>72</v>
      </c>
      <c r="AE484" s="126"/>
      <c r="AF484" s="127"/>
      <c r="AG484" s="128"/>
      <c r="AH484" s="129"/>
      <c r="AI484" s="129"/>
      <c r="AJ484" s="126"/>
      <c r="AK484" s="127"/>
      <c r="AL484" s="129"/>
      <c r="AM484" s="128"/>
      <c r="AN484" s="129"/>
      <c r="AO484" s="127" t="s">
        <v>79</v>
      </c>
      <c r="AP484" s="129"/>
    </row>
    <row r="485" spans="1:45" customFormat="1" ht="30" hidden="1" customHeight="1">
      <c r="A485" s="204" t="s">
        <v>632</v>
      </c>
      <c r="B485" s="200" t="s">
        <v>3728</v>
      </c>
      <c r="C485" s="200" t="s">
        <v>3729</v>
      </c>
      <c r="D485" s="200" t="s">
        <v>3730</v>
      </c>
      <c r="E485" s="200" t="s">
        <v>3731</v>
      </c>
      <c r="F485" s="201" t="s">
        <v>3732</v>
      </c>
      <c r="G485" s="201" t="s">
        <v>3733</v>
      </c>
      <c r="H485" s="205" t="s">
        <v>3734</v>
      </c>
      <c r="I485" s="204" t="s">
        <v>3735</v>
      </c>
      <c r="J485" s="207" t="s">
        <v>3736</v>
      </c>
      <c r="K485" s="203" t="s">
        <v>44417</v>
      </c>
      <c r="L485" s="205" t="s">
        <v>90</v>
      </c>
      <c r="M485" s="205" t="s">
        <v>61</v>
      </c>
      <c r="N485" s="200" t="s">
        <v>22799</v>
      </c>
      <c r="O485" s="200" t="s">
        <v>30483</v>
      </c>
      <c r="P485" s="200" t="s">
        <v>30484</v>
      </c>
      <c r="Q485" s="200" t="s">
        <v>65</v>
      </c>
      <c r="R485" s="205" t="s">
        <v>3729</v>
      </c>
      <c r="S485" s="205" t="s">
        <v>3731</v>
      </c>
      <c r="T485" s="205" t="s">
        <v>646</v>
      </c>
      <c r="U485" s="208" t="s">
        <v>647</v>
      </c>
      <c r="V485" s="205">
        <v>0.95</v>
      </c>
      <c r="W485" s="205" t="s">
        <v>68</v>
      </c>
      <c r="X485" s="205" t="s">
        <v>69</v>
      </c>
      <c r="Y485" s="205" t="s">
        <v>648</v>
      </c>
      <c r="Z485" s="205" t="s">
        <v>649</v>
      </c>
      <c r="AA485" s="234" t="s">
        <v>650</v>
      </c>
      <c r="AB485" s="216">
        <v>46310</v>
      </c>
      <c r="AC485" s="205"/>
      <c r="AD485" s="230" t="s">
        <v>72</v>
      </c>
      <c r="AE485" s="126" t="s">
        <v>73</v>
      </c>
      <c r="AF485" s="127"/>
      <c r="AG485" s="128"/>
      <c r="AH485" s="129"/>
      <c r="AI485" s="129"/>
      <c r="AJ485" s="126" t="s">
        <v>73</v>
      </c>
      <c r="AK485" s="127"/>
      <c r="AL485" s="129"/>
      <c r="AM485" s="128"/>
      <c r="AN485" s="129"/>
      <c r="AO485" s="127" t="s">
        <v>79</v>
      </c>
      <c r="AP485" s="129"/>
      <c r="AQ485" s="183"/>
      <c r="AR485" s="183"/>
      <c r="AS485" s="183"/>
    </row>
    <row r="486" spans="1:45" customFormat="1" ht="30" hidden="1" customHeight="1">
      <c r="A486" s="204" t="s">
        <v>632</v>
      </c>
      <c r="B486" s="200" t="s">
        <v>3728</v>
      </c>
      <c r="C486" s="200" t="s">
        <v>3729</v>
      </c>
      <c r="D486" s="200" t="s">
        <v>3730</v>
      </c>
      <c r="E486" s="200" t="s">
        <v>3731</v>
      </c>
      <c r="F486" s="201" t="s">
        <v>3739</v>
      </c>
      <c r="G486" s="201" t="s">
        <v>3740</v>
      </c>
      <c r="H486" s="205" t="s">
        <v>3741</v>
      </c>
      <c r="I486" s="204" t="s">
        <v>3742</v>
      </c>
      <c r="J486" s="207" t="s">
        <v>3743</v>
      </c>
      <c r="K486" s="203" t="s">
        <v>44418</v>
      </c>
      <c r="L486" s="205" t="s">
        <v>60</v>
      </c>
      <c r="M486" s="205" t="s">
        <v>61</v>
      </c>
      <c r="N486" s="200" t="s">
        <v>22799</v>
      </c>
      <c r="O486" s="200" t="s">
        <v>30483</v>
      </c>
      <c r="P486" s="200" t="s">
        <v>30484</v>
      </c>
      <c r="Q486" s="200" t="s">
        <v>65</v>
      </c>
      <c r="R486" s="205" t="s">
        <v>3729</v>
      </c>
      <c r="S486" s="205" t="s">
        <v>3731</v>
      </c>
      <c r="T486" s="205" t="s">
        <v>741</v>
      </c>
      <c r="U486" s="208" t="s">
        <v>3745</v>
      </c>
      <c r="V486" s="205">
        <v>1</v>
      </c>
      <c r="W486" s="205" t="s">
        <v>68</v>
      </c>
      <c r="X486" s="205" t="s">
        <v>69</v>
      </c>
      <c r="Y486" s="205" t="s">
        <v>648</v>
      </c>
      <c r="Z486" s="205" t="s">
        <v>649</v>
      </c>
      <c r="AA486" s="234" t="s">
        <v>650</v>
      </c>
      <c r="AB486" s="216">
        <v>46310</v>
      </c>
      <c r="AC486" s="205"/>
      <c r="AD486" s="230" t="s">
        <v>72</v>
      </c>
      <c r="AE486" s="126" t="s">
        <v>73</v>
      </c>
      <c r="AF486" s="127"/>
      <c r="AG486" s="128"/>
      <c r="AH486" s="129"/>
      <c r="AI486" s="129"/>
      <c r="AJ486" s="126" t="s">
        <v>73</v>
      </c>
      <c r="AK486" s="127"/>
      <c r="AL486" s="129"/>
      <c r="AM486" s="128"/>
      <c r="AN486" s="129"/>
      <c r="AO486" s="127" t="s">
        <v>79</v>
      </c>
      <c r="AP486" s="129"/>
      <c r="AQ486" s="183"/>
      <c r="AR486" s="183"/>
      <c r="AS486" s="183"/>
    </row>
    <row r="487" spans="1:45" customFormat="1" ht="30" hidden="1" customHeight="1">
      <c r="A487" s="204" t="s">
        <v>632</v>
      </c>
      <c r="B487" s="200" t="s">
        <v>3728</v>
      </c>
      <c r="C487" s="200" t="s">
        <v>3729</v>
      </c>
      <c r="D487" s="200" t="s">
        <v>3730</v>
      </c>
      <c r="E487" s="200" t="s">
        <v>3731</v>
      </c>
      <c r="F487" s="201" t="s">
        <v>3746</v>
      </c>
      <c r="G487" s="201" t="s">
        <v>3747</v>
      </c>
      <c r="H487" s="205" t="s">
        <v>3748</v>
      </c>
      <c r="I487" s="204" t="s">
        <v>3749</v>
      </c>
      <c r="J487" s="207" t="s">
        <v>3750</v>
      </c>
      <c r="K487" s="203" t="s">
        <v>44419</v>
      </c>
      <c r="L487" s="205" t="s">
        <v>60</v>
      </c>
      <c r="M487" s="205" t="s">
        <v>61</v>
      </c>
      <c r="N487" s="200" t="s">
        <v>22799</v>
      </c>
      <c r="O487" s="200" t="s">
        <v>30483</v>
      </c>
      <c r="P487" s="200" t="s">
        <v>30484</v>
      </c>
      <c r="Q487" s="200" t="s">
        <v>65</v>
      </c>
      <c r="R487" s="205" t="s">
        <v>3729</v>
      </c>
      <c r="S487" s="205" t="s">
        <v>3731</v>
      </c>
      <c r="T487" s="205" t="s">
        <v>66</v>
      </c>
      <c r="U487" s="208" t="s">
        <v>3752</v>
      </c>
      <c r="V487" s="205">
        <v>1</v>
      </c>
      <c r="W487" s="205" t="s">
        <v>68</v>
      </c>
      <c r="X487" s="205" t="s">
        <v>69</v>
      </c>
      <c r="Y487" s="205" t="s">
        <v>648</v>
      </c>
      <c r="Z487" s="205" t="s">
        <v>649</v>
      </c>
      <c r="AA487" s="234" t="s">
        <v>650</v>
      </c>
      <c r="AB487" s="216">
        <v>46310</v>
      </c>
      <c r="AC487" s="205"/>
      <c r="AD487" s="230" t="s">
        <v>72</v>
      </c>
      <c r="AE487" s="126" t="s">
        <v>73</v>
      </c>
      <c r="AF487" s="127"/>
      <c r="AG487" s="128"/>
      <c r="AH487" s="129"/>
      <c r="AI487" s="129"/>
      <c r="AJ487" s="126" t="s">
        <v>73</v>
      </c>
      <c r="AK487" s="127"/>
      <c r="AL487" s="129"/>
      <c r="AM487" s="128"/>
      <c r="AN487" s="129"/>
      <c r="AO487" s="127" t="s">
        <v>79</v>
      </c>
      <c r="AP487" s="129"/>
      <c r="AQ487" s="183"/>
      <c r="AR487" s="183"/>
      <c r="AS487" s="183"/>
    </row>
    <row r="488" spans="1:45" customFormat="1" ht="30" hidden="1" customHeight="1">
      <c r="A488" s="204" t="s">
        <v>632</v>
      </c>
      <c r="B488" s="200" t="s">
        <v>3728</v>
      </c>
      <c r="C488" s="200" t="s">
        <v>3729</v>
      </c>
      <c r="D488" s="200" t="s">
        <v>3730</v>
      </c>
      <c r="E488" s="200" t="s">
        <v>3731</v>
      </c>
      <c r="F488" s="201" t="s">
        <v>3753</v>
      </c>
      <c r="G488" s="201" t="s">
        <v>3754</v>
      </c>
      <c r="H488" s="205" t="s">
        <v>3755</v>
      </c>
      <c r="I488" s="204" t="s">
        <v>3756</v>
      </c>
      <c r="J488" s="207" t="s">
        <v>3757</v>
      </c>
      <c r="K488" s="203" t="s">
        <v>44420</v>
      </c>
      <c r="L488" s="205" t="s">
        <v>60</v>
      </c>
      <c r="M488" s="205" t="s">
        <v>61</v>
      </c>
      <c r="N488" s="200" t="s">
        <v>22799</v>
      </c>
      <c r="O488" s="200" t="s">
        <v>30483</v>
      </c>
      <c r="P488" s="200" t="s">
        <v>30484</v>
      </c>
      <c r="Q488" s="200" t="s">
        <v>65</v>
      </c>
      <c r="R488" s="205" t="s">
        <v>3729</v>
      </c>
      <c r="S488" s="205" t="s">
        <v>3731</v>
      </c>
      <c r="T488" s="205" t="s">
        <v>66</v>
      </c>
      <c r="U488" s="208" t="s">
        <v>3759</v>
      </c>
      <c r="V488" s="205">
        <v>1</v>
      </c>
      <c r="W488" s="205" t="s">
        <v>68</v>
      </c>
      <c r="X488" s="205" t="s">
        <v>69</v>
      </c>
      <c r="Y488" s="205" t="s">
        <v>648</v>
      </c>
      <c r="Z488" s="205" t="s">
        <v>649</v>
      </c>
      <c r="AA488" s="234" t="s">
        <v>650</v>
      </c>
      <c r="AB488" s="216">
        <v>46310</v>
      </c>
      <c r="AC488" s="205"/>
      <c r="AD488" s="230" t="s">
        <v>72</v>
      </c>
      <c r="AE488" s="126" t="s">
        <v>73</v>
      </c>
      <c r="AF488" s="127"/>
      <c r="AG488" s="128"/>
      <c r="AH488" s="129"/>
      <c r="AI488" s="129"/>
      <c r="AJ488" s="126" t="s">
        <v>73</v>
      </c>
      <c r="AK488" s="127"/>
      <c r="AL488" s="129"/>
      <c r="AM488" s="128"/>
      <c r="AN488" s="129"/>
      <c r="AO488" s="127" t="s">
        <v>79</v>
      </c>
      <c r="AP488" s="129"/>
      <c r="AQ488" s="183"/>
      <c r="AR488" s="183"/>
      <c r="AS488" s="183"/>
    </row>
    <row r="489" spans="1:45" customFormat="1" ht="30" hidden="1" customHeight="1">
      <c r="A489" s="204" t="s">
        <v>632</v>
      </c>
      <c r="B489" s="200" t="s">
        <v>3760</v>
      </c>
      <c r="C489" s="200" t="s">
        <v>3761</v>
      </c>
      <c r="D489" s="200" t="s">
        <v>3762</v>
      </c>
      <c r="E489" s="200" t="s">
        <v>3763</v>
      </c>
      <c r="F489" s="201" t="s">
        <v>3764</v>
      </c>
      <c r="G489" s="201" t="s">
        <v>3765</v>
      </c>
      <c r="H489" s="205" t="s">
        <v>3766</v>
      </c>
      <c r="I489" s="204" t="s">
        <v>3767</v>
      </c>
      <c r="J489" s="207" t="s">
        <v>3768</v>
      </c>
      <c r="K489" s="203" t="s">
        <v>44421</v>
      </c>
      <c r="L489" s="205" t="s">
        <v>90</v>
      </c>
      <c r="M489" s="205" t="s">
        <v>61</v>
      </c>
      <c r="N489" s="200" t="s">
        <v>62</v>
      </c>
      <c r="O489" s="200" t="s">
        <v>30833</v>
      </c>
      <c r="P489" s="200" t="s">
        <v>92</v>
      </c>
      <c r="Q489" s="200" t="s">
        <v>65</v>
      </c>
      <c r="R489" s="205" t="s">
        <v>3761</v>
      </c>
      <c r="S489" s="205" t="s">
        <v>3763</v>
      </c>
      <c r="T489" s="205" t="s">
        <v>646</v>
      </c>
      <c r="U489" s="208" t="s">
        <v>647</v>
      </c>
      <c r="V489" s="205">
        <v>0.95</v>
      </c>
      <c r="W489" s="205" t="s">
        <v>68</v>
      </c>
      <c r="X489" s="205" t="s">
        <v>69</v>
      </c>
      <c r="Y489" s="205" t="s">
        <v>648</v>
      </c>
      <c r="Z489" s="205" t="s">
        <v>649</v>
      </c>
      <c r="AA489" s="234" t="s">
        <v>650</v>
      </c>
      <c r="AB489" s="216">
        <v>46310</v>
      </c>
      <c r="AC489" s="205"/>
      <c r="AD489" s="230" t="s">
        <v>72</v>
      </c>
      <c r="AE489" s="126" t="s">
        <v>73</v>
      </c>
      <c r="AF489" s="127"/>
      <c r="AG489" s="128"/>
      <c r="AH489" s="129"/>
      <c r="AI489" s="129"/>
      <c r="AJ489" s="126" t="s">
        <v>73</v>
      </c>
      <c r="AK489" s="127"/>
      <c r="AL489" s="129"/>
      <c r="AM489" s="128"/>
      <c r="AN489" s="129"/>
      <c r="AO489" s="127" t="s">
        <v>79</v>
      </c>
      <c r="AP489" s="129"/>
      <c r="AQ489" s="183"/>
      <c r="AR489" s="183"/>
      <c r="AS489" s="183"/>
    </row>
    <row r="490" spans="1:45" customFormat="1" ht="30" hidden="1" customHeight="1">
      <c r="A490" s="204" t="s">
        <v>632</v>
      </c>
      <c r="B490" s="200" t="s">
        <v>3760</v>
      </c>
      <c r="C490" s="200" t="s">
        <v>3761</v>
      </c>
      <c r="D490" s="200" t="s">
        <v>3762</v>
      </c>
      <c r="E490" s="200" t="s">
        <v>3763</v>
      </c>
      <c r="F490" s="201" t="s">
        <v>3770</v>
      </c>
      <c r="G490" s="201" t="s">
        <v>3771</v>
      </c>
      <c r="H490" s="205" t="s">
        <v>3772</v>
      </c>
      <c r="I490" s="204" t="s">
        <v>3773</v>
      </c>
      <c r="J490" s="207" t="s">
        <v>3774</v>
      </c>
      <c r="K490" s="203" t="s">
        <v>44422</v>
      </c>
      <c r="L490" s="205" t="s">
        <v>60</v>
      </c>
      <c r="M490" s="205" t="s">
        <v>61</v>
      </c>
      <c r="N490" s="200" t="s">
        <v>62</v>
      </c>
      <c r="O490" s="200" t="s">
        <v>30833</v>
      </c>
      <c r="P490" s="200" t="s">
        <v>92</v>
      </c>
      <c r="Q490" s="200" t="s">
        <v>65</v>
      </c>
      <c r="R490" s="205" t="s">
        <v>3761</v>
      </c>
      <c r="S490" s="205" t="s">
        <v>3763</v>
      </c>
      <c r="T490" s="205" t="s">
        <v>657</v>
      </c>
      <c r="U490" s="208" t="s">
        <v>647</v>
      </c>
      <c r="V490" s="205">
        <v>1</v>
      </c>
      <c r="W490" s="205" t="s">
        <v>68</v>
      </c>
      <c r="X490" s="205" t="s">
        <v>69</v>
      </c>
      <c r="Y490" s="205" t="s">
        <v>648</v>
      </c>
      <c r="Z490" s="205" t="s">
        <v>649</v>
      </c>
      <c r="AA490" s="234" t="s">
        <v>650</v>
      </c>
      <c r="AB490" s="216">
        <v>46310</v>
      </c>
      <c r="AC490" s="205"/>
      <c r="AD490" s="230" t="s">
        <v>72</v>
      </c>
      <c r="AE490" s="126" t="s">
        <v>73</v>
      </c>
      <c r="AF490" s="127"/>
      <c r="AG490" s="128"/>
      <c r="AH490" s="129"/>
      <c r="AI490" s="129"/>
      <c r="AJ490" s="126" t="s">
        <v>73</v>
      </c>
      <c r="AK490" s="127"/>
      <c r="AL490" s="129"/>
      <c r="AM490" s="128"/>
      <c r="AN490" s="129"/>
      <c r="AO490" s="127" t="s">
        <v>79</v>
      </c>
      <c r="AP490" s="129"/>
      <c r="AQ490" s="183"/>
      <c r="AR490" s="183"/>
      <c r="AS490" s="183"/>
    </row>
    <row r="491" spans="1:45" customFormat="1" ht="30" hidden="1" customHeight="1">
      <c r="A491" s="204" t="s">
        <v>632</v>
      </c>
      <c r="B491" s="200" t="s">
        <v>3760</v>
      </c>
      <c r="C491" s="200" t="s">
        <v>3761</v>
      </c>
      <c r="D491" s="200" t="s">
        <v>3762</v>
      </c>
      <c r="E491" s="200" t="s">
        <v>3763</v>
      </c>
      <c r="F491" s="201" t="s">
        <v>3776</v>
      </c>
      <c r="G491" s="201" t="s">
        <v>3777</v>
      </c>
      <c r="H491" s="205" t="s">
        <v>3778</v>
      </c>
      <c r="I491" s="204" t="s">
        <v>3779</v>
      </c>
      <c r="J491" s="207" t="s">
        <v>3780</v>
      </c>
      <c r="K491" s="203" t="s">
        <v>44423</v>
      </c>
      <c r="L491" s="205" t="s">
        <v>60</v>
      </c>
      <c r="M491" s="205" t="s">
        <v>61</v>
      </c>
      <c r="N491" s="200" t="s">
        <v>62</v>
      </c>
      <c r="O491" s="200" t="s">
        <v>30833</v>
      </c>
      <c r="P491" s="200" t="s">
        <v>92</v>
      </c>
      <c r="Q491" s="200" t="s">
        <v>65</v>
      </c>
      <c r="R491" s="205" t="s">
        <v>3761</v>
      </c>
      <c r="S491" s="205" t="s">
        <v>3763</v>
      </c>
      <c r="T491" s="205" t="s">
        <v>66</v>
      </c>
      <c r="U491" s="208" t="s">
        <v>3782</v>
      </c>
      <c r="V491" s="205">
        <v>1</v>
      </c>
      <c r="W491" s="205" t="s">
        <v>68</v>
      </c>
      <c r="X491" s="205" t="s">
        <v>69</v>
      </c>
      <c r="Y491" s="205" t="s">
        <v>648</v>
      </c>
      <c r="Z491" s="205" t="s">
        <v>649</v>
      </c>
      <c r="AA491" s="234" t="s">
        <v>650</v>
      </c>
      <c r="AB491" s="216">
        <v>46310</v>
      </c>
      <c r="AC491" s="205"/>
      <c r="AD491" s="230" t="s">
        <v>72</v>
      </c>
      <c r="AE491" s="126" t="s">
        <v>73</v>
      </c>
      <c r="AF491" s="127"/>
      <c r="AG491" s="128"/>
      <c r="AH491" s="129"/>
      <c r="AI491" s="129"/>
      <c r="AJ491" s="126" t="s">
        <v>73</v>
      </c>
      <c r="AK491" s="127"/>
      <c r="AL491" s="129"/>
      <c r="AM491" s="128"/>
      <c r="AN491" s="129"/>
      <c r="AO491" s="127" t="s">
        <v>79</v>
      </c>
      <c r="AP491" s="129"/>
      <c r="AQ491" s="183"/>
      <c r="AR491" s="183"/>
      <c r="AS491" s="183"/>
    </row>
    <row r="492" spans="1:45" customFormat="1" ht="30" hidden="1" customHeight="1">
      <c r="A492" s="204" t="s">
        <v>632</v>
      </c>
      <c r="B492" s="200" t="s">
        <v>3214</v>
      </c>
      <c r="C492" s="200" t="s">
        <v>3215</v>
      </c>
      <c r="D492" s="200" t="s">
        <v>3783</v>
      </c>
      <c r="E492" s="200" t="s">
        <v>3784</v>
      </c>
      <c r="F492" s="201" t="s">
        <v>3785</v>
      </c>
      <c r="G492" s="201" t="s">
        <v>3786</v>
      </c>
      <c r="H492" s="205" t="s">
        <v>3787</v>
      </c>
      <c r="I492" s="204" t="s">
        <v>3788</v>
      </c>
      <c r="J492" s="207" t="s">
        <v>3789</v>
      </c>
      <c r="K492" s="203" t="s">
        <v>44424</v>
      </c>
      <c r="L492" s="205" t="s">
        <v>3791</v>
      </c>
      <c r="M492" s="205" t="s">
        <v>3792</v>
      </c>
      <c r="N492" s="200" t="s">
        <v>62</v>
      </c>
      <c r="O492" s="200" t="s">
        <v>30833</v>
      </c>
      <c r="P492" s="200" t="s">
        <v>92</v>
      </c>
      <c r="Q492" s="200" t="s">
        <v>65</v>
      </c>
      <c r="R492" s="205" t="s">
        <v>3215</v>
      </c>
      <c r="S492" s="205" t="s">
        <v>3784</v>
      </c>
      <c r="T492" s="205" t="s">
        <v>3793</v>
      </c>
      <c r="U492" s="208" t="s">
        <v>647</v>
      </c>
      <c r="V492" s="205">
        <v>1</v>
      </c>
      <c r="W492" s="205" t="s">
        <v>68</v>
      </c>
      <c r="X492" s="205" t="s">
        <v>69</v>
      </c>
      <c r="Y492" s="205" t="s">
        <v>648</v>
      </c>
      <c r="Z492" s="205" t="s">
        <v>649</v>
      </c>
      <c r="AA492" s="234" t="s">
        <v>650</v>
      </c>
      <c r="AB492" s="216">
        <v>46310</v>
      </c>
      <c r="AC492" s="205"/>
      <c r="AD492" s="230" t="s">
        <v>72</v>
      </c>
      <c r="AE492" s="126" t="s">
        <v>73</v>
      </c>
      <c r="AF492" s="127"/>
      <c r="AG492" s="128"/>
      <c r="AH492" s="129"/>
      <c r="AI492" s="129"/>
      <c r="AJ492" s="126" t="s">
        <v>73</v>
      </c>
      <c r="AK492" s="127"/>
      <c r="AL492" s="129"/>
      <c r="AM492" s="128"/>
      <c r="AN492" s="129"/>
      <c r="AO492" s="127" t="s">
        <v>79</v>
      </c>
      <c r="AP492" s="129"/>
      <c r="AQ492" s="183"/>
      <c r="AR492" s="183"/>
      <c r="AS492" s="183"/>
    </row>
    <row r="493" spans="1:45" customFormat="1" ht="30" hidden="1" customHeight="1">
      <c r="A493" s="204" t="s">
        <v>632</v>
      </c>
      <c r="B493" s="200" t="s">
        <v>3214</v>
      </c>
      <c r="C493" s="200" t="s">
        <v>3215</v>
      </c>
      <c r="D493" s="200" t="s">
        <v>3783</v>
      </c>
      <c r="E493" s="200" t="s">
        <v>3784</v>
      </c>
      <c r="F493" s="201" t="s">
        <v>3794</v>
      </c>
      <c r="G493" s="201" t="s">
        <v>3795</v>
      </c>
      <c r="H493" s="205" t="s">
        <v>3796</v>
      </c>
      <c r="I493" s="204" t="s">
        <v>3797</v>
      </c>
      <c r="J493" s="207" t="s">
        <v>3798</v>
      </c>
      <c r="K493" s="203" t="s">
        <v>44425</v>
      </c>
      <c r="L493" s="205" t="s">
        <v>3800</v>
      </c>
      <c r="M493" s="205" t="s">
        <v>3792</v>
      </c>
      <c r="N493" s="200" t="s">
        <v>62</v>
      </c>
      <c r="O493" s="200" t="s">
        <v>30833</v>
      </c>
      <c r="P493" s="200" t="s">
        <v>92</v>
      </c>
      <c r="Q493" s="200" t="s">
        <v>65</v>
      </c>
      <c r="R493" s="205" t="s">
        <v>3215</v>
      </c>
      <c r="S493" s="205" t="s">
        <v>3784</v>
      </c>
      <c r="T493" s="205" t="s">
        <v>3800</v>
      </c>
      <c r="U493" s="208" t="s">
        <v>647</v>
      </c>
      <c r="V493" s="205">
        <v>0.9</v>
      </c>
      <c r="W493" s="205" t="s">
        <v>68</v>
      </c>
      <c r="X493" s="205" t="s">
        <v>69</v>
      </c>
      <c r="Y493" s="205" t="s">
        <v>648</v>
      </c>
      <c r="Z493" s="205" t="s">
        <v>649</v>
      </c>
      <c r="AA493" s="234" t="s">
        <v>650</v>
      </c>
      <c r="AB493" s="216">
        <v>46310</v>
      </c>
      <c r="AC493" s="205"/>
      <c r="AD493" s="230" t="s">
        <v>72</v>
      </c>
      <c r="AE493" s="126" t="s">
        <v>73</v>
      </c>
      <c r="AF493" s="127"/>
      <c r="AG493" s="128"/>
      <c r="AH493" s="129"/>
      <c r="AI493" s="129"/>
      <c r="AJ493" s="126" t="s">
        <v>73</v>
      </c>
      <c r="AK493" s="127"/>
      <c r="AL493" s="129"/>
      <c r="AM493" s="128"/>
      <c r="AN493" s="129"/>
      <c r="AO493" s="127" t="s">
        <v>79</v>
      </c>
      <c r="AP493" s="129"/>
      <c r="AQ493" s="183"/>
      <c r="AR493" s="183"/>
      <c r="AS493" s="183"/>
    </row>
    <row r="494" spans="1:45" customFormat="1" ht="30" hidden="1" customHeight="1">
      <c r="A494" s="204" t="s">
        <v>632</v>
      </c>
      <c r="B494" s="200" t="s">
        <v>3500</v>
      </c>
      <c r="C494" s="200" t="s">
        <v>3501</v>
      </c>
      <c r="D494" s="200" t="s">
        <v>3783</v>
      </c>
      <c r="E494" s="200" t="s">
        <v>3784</v>
      </c>
      <c r="F494" s="201" t="s">
        <v>3801</v>
      </c>
      <c r="G494" s="201" t="s">
        <v>3802</v>
      </c>
      <c r="H494" s="205" t="s">
        <v>3803</v>
      </c>
      <c r="I494" s="204" t="s">
        <v>3804</v>
      </c>
      <c r="J494" s="207" t="s">
        <v>3805</v>
      </c>
      <c r="K494" s="203" t="s">
        <v>44426</v>
      </c>
      <c r="L494" s="205" t="s">
        <v>3800</v>
      </c>
      <c r="M494" s="205" t="s">
        <v>3792</v>
      </c>
      <c r="N494" s="200" t="s">
        <v>62</v>
      </c>
      <c r="O494" s="200" t="s">
        <v>30833</v>
      </c>
      <c r="P494" s="200" t="s">
        <v>92</v>
      </c>
      <c r="Q494" s="200" t="s">
        <v>65</v>
      </c>
      <c r="R494" s="205" t="s">
        <v>3501</v>
      </c>
      <c r="S494" s="205" t="s">
        <v>3784</v>
      </c>
      <c r="T494" s="205" t="s">
        <v>3800</v>
      </c>
      <c r="U494" s="208" t="s">
        <v>647</v>
      </c>
      <c r="V494" s="205">
        <v>0.9</v>
      </c>
      <c r="W494" s="205" t="s">
        <v>68</v>
      </c>
      <c r="X494" s="205" t="s">
        <v>69</v>
      </c>
      <c r="Y494" s="205" t="s">
        <v>648</v>
      </c>
      <c r="Z494" s="205" t="s">
        <v>649</v>
      </c>
      <c r="AA494" s="234" t="s">
        <v>650</v>
      </c>
      <c r="AB494" s="216">
        <v>46310</v>
      </c>
      <c r="AC494" s="205"/>
      <c r="AD494" s="230" t="s">
        <v>72</v>
      </c>
      <c r="AE494" s="126" t="s">
        <v>73</v>
      </c>
      <c r="AF494" s="127"/>
      <c r="AG494" s="128"/>
      <c r="AH494" s="129"/>
      <c r="AI494" s="129"/>
      <c r="AJ494" s="126" t="s">
        <v>73</v>
      </c>
      <c r="AK494" s="127"/>
      <c r="AL494" s="129"/>
      <c r="AM494" s="128"/>
      <c r="AN494" s="129"/>
      <c r="AO494" s="127" t="s">
        <v>79</v>
      </c>
      <c r="AP494" s="129"/>
      <c r="AQ494" s="183"/>
      <c r="AR494" s="183"/>
      <c r="AS494" s="183"/>
    </row>
    <row r="495" spans="1:45" customFormat="1" ht="30" hidden="1" customHeight="1">
      <c r="A495" s="204" t="s">
        <v>632</v>
      </c>
      <c r="B495" s="200" t="s">
        <v>3500</v>
      </c>
      <c r="C495" s="200" t="s">
        <v>3501</v>
      </c>
      <c r="D495" s="200" t="s">
        <v>3783</v>
      </c>
      <c r="E495" s="200" t="s">
        <v>3784</v>
      </c>
      <c r="F495" s="201" t="s">
        <v>3807</v>
      </c>
      <c r="G495" s="201" t="s">
        <v>3808</v>
      </c>
      <c r="H495" s="205" t="s">
        <v>3809</v>
      </c>
      <c r="I495" s="204" t="s">
        <v>3810</v>
      </c>
      <c r="J495" s="207" t="s">
        <v>3811</v>
      </c>
      <c r="K495" s="203" t="s">
        <v>3812</v>
      </c>
      <c r="L495" s="205" t="s">
        <v>3791</v>
      </c>
      <c r="M495" s="205" t="s">
        <v>3792</v>
      </c>
      <c r="N495" s="200" t="s">
        <v>62</v>
      </c>
      <c r="O495" s="200" t="s">
        <v>30833</v>
      </c>
      <c r="P495" s="200" t="s">
        <v>92</v>
      </c>
      <c r="Q495" s="200" t="s">
        <v>65</v>
      </c>
      <c r="R495" s="205" t="s">
        <v>3501</v>
      </c>
      <c r="S495" s="205" t="s">
        <v>3784</v>
      </c>
      <c r="T495" s="205" t="s">
        <v>3793</v>
      </c>
      <c r="U495" s="208" t="s">
        <v>647</v>
      </c>
      <c r="V495" s="205">
        <v>1</v>
      </c>
      <c r="W495" s="205" t="s">
        <v>68</v>
      </c>
      <c r="X495" s="205" t="s">
        <v>69</v>
      </c>
      <c r="Y495" s="205" t="s">
        <v>648</v>
      </c>
      <c r="Z495" s="205" t="s">
        <v>649</v>
      </c>
      <c r="AA495" s="234" t="s">
        <v>650</v>
      </c>
      <c r="AB495" s="216">
        <v>46310</v>
      </c>
      <c r="AC495" s="205"/>
      <c r="AD495" s="230" t="s">
        <v>72</v>
      </c>
      <c r="AE495" s="126" t="s">
        <v>73</v>
      </c>
      <c r="AF495" s="127"/>
      <c r="AG495" s="128"/>
      <c r="AH495" s="129"/>
      <c r="AI495" s="129"/>
      <c r="AJ495" s="126" t="s">
        <v>73</v>
      </c>
      <c r="AK495" s="127"/>
      <c r="AL495" s="129"/>
      <c r="AM495" s="128"/>
      <c r="AN495" s="129"/>
      <c r="AO495" s="127" t="s">
        <v>79</v>
      </c>
      <c r="AP495" s="129"/>
      <c r="AQ495" s="183"/>
      <c r="AR495" s="183"/>
      <c r="AS495" s="183"/>
    </row>
    <row r="496" spans="1:45" customFormat="1" ht="30" hidden="1" customHeight="1">
      <c r="A496" s="204" t="s">
        <v>632</v>
      </c>
      <c r="B496" s="200" t="s">
        <v>3695</v>
      </c>
      <c r="C496" s="200" t="s">
        <v>3696</v>
      </c>
      <c r="D496" s="200" t="s">
        <v>3783</v>
      </c>
      <c r="E496" s="200" t="s">
        <v>3784</v>
      </c>
      <c r="F496" s="201" t="s">
        <v>3813</v>
      </c>
      <c r="G496" s="201" t="s">
        <v>3814</v>
      </c>
      <c r="H496" s="205" t="s">
        <v>3815</v>
      </c>
      <c r="I496" s="204" t="s">
        <v>3816</v>
      </c>
      <c r="J496" s="207" t="s">
        <v>3817</v>
      </c>
      <c r="K496" s="203" t="s">
        <v>3818</v>
      </c>
      <c r="L496" s="205" t="s">
        <v>3791</v>
      </c>
      <c r="M496" s="205" t="s">
        <v>3792</v>
      </c>
      <c r="N496" s="200" t="s">
        <v>62</v>
      </c>
      <c r="O496" s="200" t="s">
        <v>30833</v>
      </c>
      <c r="P496" s="200" t="s">
        <v>92</v>
      </c>
      <c r="Q496" s="200" t="s">
        <v>65</v>
      </c>
      <c r="R496" s="205" t="s">
        <v>3696</v>
      </c>
      <c r="S496" s="205" t="s">
        <v>3784</v>
      </c>
      <c r="T496" s="205" t="s">
        <v>3793</v>
      </c>
      <c r="U496" s="208" t="s">
        <v>647</v>
      </c>
      <c r="V496" s="205">
        <v>1</v>
      </c>
      <c r="W496" s="205" t="s">
        <v>68</v>
      </c>
      <c r="X496" s="205" t="s">
        <v>69</v>
      </c>
      <c r="Y496" s="205" t="s">
        <v>648</v>
      </c>
      <c r="Z496" s="205" t="s">
        <v>649</v>
      </c>
      <c r="AA496" s="234" t="s">
        <v>650</v>
      </c>
      <c r="AB496" s="216">
        <v>46310</v>
      </c>
      <c r="AC496" s="205"/>
      <c r="AD496" s="230" t="s">
        <v>72</v>
      </c>
      <c r="AE496" s="126" t="s">
        <v>73</v>
      </c>
      <c r="AF496" s="127"/>
      <c r="AG496" s="128"/>
      <c r="AH496" s="129"/>
      <c r="AI496" s="129"/>
      <c r="AJ496" s="126" t="s">
        <v>73</v>
      </c>
      <c r="AK496" s="127"/>
      <c r="AL496" s="129"/>
      <c r="AM496" s="128"/>
      <c r="AN496" s="129"/>
      <c r="AO496" s="127" t="s">
        <v>79</v>
      </c>
      <c r="AP496" s="129"/>
      <c r="AQ496" s="183"/>
      <c r="AR496" s="183"/>
      <c r="AS496" s="183"/>
    </row>
    <row r="497" spans="1:45" customFormat="1" ht="30" hidden="1" customHeight="1">
      <c r="A497" s="204" t="s">
        <v>632</v>
      </c>
      <c r="B497" s="200" t="s">
        <v>3695</v>
      </c>
      <c r="C497" s="200" t="s">
        <v>3696</v>
      </c>
      <c r="D497" s="200" t="s">
        <v>3783</v>
      </c>
      <c r="E497" s="200" t="s">
        <v>3784</v>
      </c>
      <c r="F497" s="201" t="s">
        <v>3819</v>
      </c>
      <c r="G497" s="201" t="s">
        <v>3820</v>
      </c>
      <c r="H497" s="205" t="s">
        <v>3821</v>
      </c>
      <c r="I497" s="204" t="s">
        <v>3822</v>
      </c>
      <c r="J497" s="207" t="s">
        <v>3823</v>
      </c>
      <c r="K497" s="203" t="s">
        <v>44427</v>
      </c>
      <c r="L497" s="205" t="s">
        <v>3800</v>
      </c>
      <c r="M497" s="205" t="s">
        <v>3792</v>
      </c>
      <c r="N497" s="200" t="s">
        <v>62</v>
      </c>
      <c r="O497" s="200" t="s">
        <v>30833</v>
      </c>
      <c r="P497" s="200" t="s">
        <v>92</v>
      </c>
      <c r="Q497" s="200" t="s">
        <v>65</v>
      </c>
      <c r="R497" s="205" t="s">
        <v>3696</v>
      </c>
      <c r="S497" s="205" t="s">
        <v>3784</v>
      </c>
      <c r="T497" s="205" t="s">
        <v>3800</v>
      </c>
      <c r="U497" s="208" t="s">
        <v>647</v>
      </c>
      <c r="V497" s="205">
        <v>0.9</v>
      </c>
      <c r="W497" s="205" t="s">
        <v>68</v>
      </c>
      <c r="X497" s="205" t="s">
        <v>69</v>
      </c>
      <c r="Y497" s="205" t="s">
        <v>648</v>
      </c>
      <c r="Z497" s="205" t="s">
        <v>649</v>
      </c>
      <c r="AA497" s="234" t="s">
        <v>650</v>
      </c>
      <c r="AB497" s="216">
        <v>46310</v>
      </c>
      <c r="AC497" s="205"/>
      <c r="AD497" s="230" t="s">
        <v>72</v>
      </c>
      <c r="AE497" s="126" t="s">
        <v>73</v>
      </c>
      <c r="AF497" s="127"/>
      <c r="AG497" s="128"/>
      <c r="AH497" s="129"/>
      <c r="AI497" s="129"/>
      <c r="AJ497" s="126" t="s">
        <v>73</v>
      </c>
      <c r="AK497" s="127"/>
      <c r="AL497" s="129"/>
      <c r="AM497" s="128"/>
      <c r="AN497" s="129"/>
      <c r="AO497" s="127" t="s">
        <v>79</v>
      </c>
      <c r="AP497" s="129"/>
      <c r="AQ497" s="183"/>
      <c r="AR497" s="183"/>
      <c r="AS497" s="183"/>
    </row>
    <row r="498" spans="1:45" customFormat="1" ht="30" hidden="1" customHeight="1">
      <c r="A498" s="204" t="s">
        <v>632</v>
      </c>
      <c r="B498" s="200" t="s">
        <v>3314</v>
      </c>
      <c r="C498" s="200" t="s">
        <v>3315</v>
      </c>
      <c r="D498" s="200" t="s">
        <v>3783</v>
      </c>
      <c r="E498" s="200" t="s">
        <v>3784</v>
      </c>
      <c r="F498" s="201" t="s">
        <v>3825</v>
      </c>
      <c r="G498" s="201" t="s">
        <v>3826</v>
      </c>
      <c r="H498" s="205" t="s">
        <v>3827</v>
      </c>
      <c r="I498" s="204" t="s">
        <v>3828</v>
      </c>
      <c r="J498" s="207" t="s">
        <v>3829</v>
      </c>
      <c r="K498" s="203" t="s">
        <v>44428</v>
      </c>
      <c r="L498" s="205" t="s">
        <v>3791</v>
      </c>
      <c r="M498" s="205" t="s">
        <v>3792</v>
      </c>
      <c r="N498" s="200" t="s">
        <v>62</v>
      </c>
      <c r="O498" s="200" t="s">
        <v>30833</v>
      </c>
      <c r="P498" s="200" t="s">
        <v>92</v>
      </c>
      <c r="Q498" s="200" t="s">
        <v>65</v>
      </c>
      <c r="R498" s="205" t="s">
        <v>3315</v>
      </c>
      <c r="S498" s="205" t="s">
        <v>3784</v>
      </c>
      <c r="T498" s="205" t="s">
        <v>3793</v>
      </c>
      <c r="U498" s="208" t="s">
        <v>647</v>
      </c>
      <c r="V498" s="205">
        <v>1</v>
      </c>
      <c r="W498" s="205" t="s">
        <v>68</v>
      </c>
      <c r="X498" s="205" t="s">
        <v>69</v>
      </c>
      <c r="Y498" s="205" t="s">
        <v>648</v>
      </c>
      <c r="Z498" s="205" t="s">
        <v>649</v>
      </c>
      <c r="AA498" s="234" t="s">
        <v>650</v>
      </c>
      <c r="AB498" s="216">
        <v>46310</v>
      </c>
      <c r="AC498" s="205"/>
      <c r="AD498" s="230" t="s">
        <v>72</v>
      </c>
      <c r="AE498" s="126" t="s">
        <v>73</v>
      </c>
      <c r="AF498" s="127"/>
      <c r="AG498" s="128"/>
      <c r="AH498" s="129"/>
      <c r="AI498" s="129"/>
      <c r="AJ498" s="126" t="s">
        <v>73</v>
      </c>
      <c r="AK498" s="127"/>
      <c r="AL498" s="129"/>
      <c r="AM498" s="128"/>
      <c r="AN498" s="129"/>
      <c r="AO498" s="127" t="s">
        <v>79</v>
      </c>
      <c r="AP498" s="129"/>
      <c r="AQ498" s="183"/>
      <c r="AR498" s="183"/>
      <c r="AS498" s="183"/>
    </row>
    <row r="499" spans="1:45" customFormat="1" ht="30" hidden="1" customHeight="1">
      <c r="A499" s="204" t="s">
        <v>632</v>
      </c>
      <c r="B499" s="200" t="s">
        <v>3314</v>
      </c>
      <c r="C499" s="200" t="s">
        <v>3315</v>
      </c>
      <c r="D499" s="200" t="s">
        <v>3783</v>
      </c>
      <c r="E499" s="200" t="s">
        <v>3784</v>
      </c>
      <c r="F499" s="201" t="s">
        <v>3831</v>
      </c>
      <c r="G499" s="201" t="s">
        <v>3832</v>
      </c>
      <c r="H499" s="205" t="s">
        <v>3833</v>
      </c>
      <c r="I499" s="204" t="s">
        <v>3834</v>
      </c>
      <c r="J499" s="207" t="s">
        <v>3835</v>
      </c>
      <c r="K499" s="203" t="s">
        <v>44429</v>
      </c>
      <c r="L499" s="205" t="s">
        <v>3800</v>
      </c>
      <c r="M499" s="205" t="s">
        <v>3792</v>
      </c>
      <c r="N499" s="200" t="s">
        <v>62</v>
      </c>
      <c r="O499" s="200" t="s">
        <v>30833</v>
      </c>
      <c r="P499" s="200" t="s">
        <v>92</v>
      </c>
      <c r="Q499" s="200" t="s">
        <v>65</v>
      </c>
      <c r="R499" s="205" t="s">
        <v>3315</v>
      </c>
      <c r="S499" s="205" t="s">
        <v>3784</v>
      </c>
      <c r="T499" s="205" t="s">
        <v>3800</v>
      </c>
      <c r="U499" s="208" t="s">
        <v>647</v>
      </c>
      <c r="V499" s="205">
        <v>0.9</v>
      </c>
      <c r="W499" s="205" t="s">
        <v>68</v>
      </c>
      <c r="X499" s="205" t="s">
        <v>69</v>
      </c>
      <c r="Y499" s="205" t="s">
        <v>648</v>
      </c>
      <c r="Z499" s="205" t="s">
        <v>649</v>
      </c>
      <c r="AA499" s="234" t="s">
        <v>650</v>
      </c>
      <c r="AB499" s="216">
        <v>46310</v>
      </c>
      <c r="AC499" s="205"/>
      <c r="AD499" s="230" t="s">
        <v>72</v>
      </c>
      <c r="AE499" s="126" t="s">
        <v>73</v>
      </c>
      <c r="AF499" s="127"/>
      <c r="AG499" s="128"/>
      <c r="AH499" s="129"/>
      <c r="AI499" s="129"/>
      <c r="AJ499" s="126" t="s">
        <v>73</v>
      </c>
      <c r="AK499" s="127"/>
      <c r="AL499" s="129"/>
      <c r="AM499" s="128"/>
      <c r="AN499" s="129"/>
      <c r="AO499" s="127" t="s">
        <v>79</v>
      </c>
      <c r="AP499" s="129"/>
      <c r="AQ499" s="183"/>
      <c r="AR499" s="183"/>
      <c r="AS499" s="183"/>
    </row>
    <row r="500" spans="1:45" customFormat="1" ht="30" hidden="1" customHeight="1">
      <c r="A500" s="204" t="s">
        <v>632</v>
      </c>
      <c r="B500" s="200" t="s">
        <v>3400</v>
      </c>
      <c r="C500" s="200" t="s">
        <v>3401</v>
      </c>
      <c r="D500" s="200" t="s">
        <v>3783</v>
      </c>
      <c r="E500" s="200" t="s">
        <v>3784</v>
      </c>
      <c r="F500" s="201" t="s">
        <v>3837</v>
      </c>
      <c r="G500" s="201" t="s">
        <v>3838</v>
      </c>
      <c r="H500" s="205" t="s">
        <v>3839</v>
      </c>
      <c r="I500" s="204" t="s">
        <v>3840</v>
      </c>
      <c r="J500" s="207" t="s">
        <v>3841</v>
      </c>
      <c r="K500" s="203" t="s">
        <v>3842</v>
      </c>
      <c r="L500" s="205" t="s">
        <v>3791</v>
      </c>
      <c r="M500" s="205" t="s">
        <v>3792</v>
      </c>
      <c r="N500" s="200" t="s">
        <v>62</v>
      </c>
      <c r="O500" s="200" t="s">
        <v>30833</v>
      </c>
      <c r="P500" s="200" t="s">
        <v>92</v>
      </c>
      <c r="Q500" s="200" t="s">
        <v>65</v>
      </c>
      <c r="R500" s="205" t="s">
        <v>3401</v>
      </c>
      <c r="S500" s="205" t="s">
        <v>3784</v>
      </c>
      <c r="T500" s="205" t="s">
        <v>3793</v>
      </c>
      <c r="U500" s="208" t="s">
        <v>647</v>
      </c>
      <c r="V500" s="205">
        <v>1</v>
      </c>
      <c r="W500" s="205" t="s">
        <v>68</v>
      </c>
      <c r="X500" s="205" t="s">
        <v>69</v>
      </c>
      <c r="Y500" s="205" t="s">
        <v>648</v>
      </c>
      <c r="Z500" s="205" t="s">
        <v>649</v>
      </c>
      <c r="AA500" s="234" t="s">
        <v>650</v>
      </c>
      <c r="AB500" s="216">
        <v>46310</v>
      </c>
      <c r="AC500" s="205"/>
      <c r="AD500" s="230" t="s">
        <v>72</v>
      </c>
      <c r="AE500" s="126" t="s">
        <v>73</v>
      </c>
      <c r="AF500" s="127"/>
      <c r="AG500" s="128"/>
      <c r="AH500" s="129"/>
      <c r="AI500" s="129"/>
      <c r="AJ500" s="126" t="s">
        <v>73</v>
      </c>
      <c r="AK500" s="127"/>
      <c r="AL500" s="129"/>
      <c r="AM500" s="128"/>
      <c r="AN500" s="129"/>
      <c r="AO500" s="127" t="s">
        <v>79</v>
      </c>
      <c r="AP500" s="129"/>
      <c r="AQ500" s="183"/>
      <c r="AR500" s="183"/>
      <c r="AS500" s="183"/>
    </row>
    <row r="501" spans="1:45" customFormat="1" ht="30" hidden="1" customHeight="1">
      <c r="A501" s="204" t="s">
        <v>632</v>
      </c>
      <c r="B501" s="200" t="s">
        <v>3400</v>
      </c>
      <c r="C501" s="200" t="s">
        <v>3401</v>
      </c>
      <c r="D501" s="200" t="s">
        <v>3783</v>
      </c>
      <c r="E501" s="200" t="s">
        <v>3784</v>
      </c>
      <c r="F501" s="201" t="s">
        <v>3843</v>
      </c>
      <c r="G501" s="201" t="s">
        <v>3844</v>
      </c>
      <c r="H501" s="205" t="s">
        <v>3845</v>
      </c>
      <c r="I501" s="204" t="s">
        <v>3846</v>
      </c>
      <c r="J501" s="207" t="s">
        <v>3847</v>
      </c>
      <c r="K501" s="203" t="s">
        <v>44430</v>
      </c>
      <c r="L501" s="205" t="s">
        <v>3800</v>
      </c>
      <c r="M501" s="205" t="s">
        <v>3792</v>
      </c>
      <c r="N501" s="200" t="s">
        <v>62</v>
      </c>
      <c r="O501" s="200" t="s">
        <v>30833</v>
      </c>
      <c r="P501" s="200" t="s">
        <v>92</v>
      </c>
      <c r="Q501" s="200" t="s">
        <v>65</v>
      </c>
      <c r="R501" s="205" t="s">
        <v>3401</v>
      </c>
      <c r="S501" s="205" t="s">
        <v>3784</v>
      </c>
      <c r="T501" s="205" t="s">
        <v>3800</v>
      </c>
      <c r="U501" s="208" t="s">
        <v>647</v>
      </c>
      <c r="V501" s="205">
        <v>0.9</v>
      </c>
      <c r="W501" s="205" t="s">
        <v>68</v>
      </c>
      <c r="X501" s="205" t="s">
        <v>69</v>
      </c>
      <c r="Y501" s="205" t="s">
        <v>648</v>
      </c>
      <c r="Z501" s="205" t="s">
        <v>649</v>
      </c>
      <c r="AA501" s="234" t="s">
        <v>650</v>
      </c>
      <c r="AB501" s="216">
        <v>46310</v>
      </c>
      <c r="AC501" s="205"/>
      <c r="AD501" s="230" t="s">
        <v>72</v>
      </c>
      <c r="AE501" s="126" t="s">
        <v>73</v>
      </c>
      <c r="AF501" s="127"/>
      <c r="AG501" s="128"/>
      <c r="AH501" s="129"/>
      <c r="AI501" s="129"/>
      <c r="AJ501" s="126" t="s">
        <v>73</v>
      </c>
      <c r="AK501" s="127"/>
      <c r="AL501" s="129"/>
      <c r="AM501" s="128"/>
      <c r="AN501" s="129"/>
      <c r="AO501" s="127" t="s">
        <v>79</v>
      </c>
      <c r="AP501" s="129"/>
      <c r="AQ501" s="183"/>
      <c r="AR501" s="183"/>
      <c r="AS501" s="183"/>
    </row>
    <row r="502" spans="1:45" customFormat="1" ht="30" hidden="1" customHeight="1">
      <c r="A502" s="204" t="s">
        <v>632</v>
      </c>
      <c r="B502" s="200" t="s">
        <v>3470</v>
      </c>
      <c r="C502" s="200" t="s">
        <v>3471</v>
      </c>
      <c r="D502" s="200" t="s">
        <v>3783</v>
      </c>
      <c r="E502" s="200" t="s">
        <v>3784</v>
      </c>
      <c r="F502" s="201" t="s">
        <v>3849</v>
      </c>
      <c r="G502" s="201" t="s">
        <v>3850</v>
      </c>
      <c r="H502" s="205" t="s">
        <v>3851</v>
      </c>
      <c r="I502" s="204" t="s">
        <v>3852</v>
      </c>
      <c r="J502" s="207" t="s">
        <v>3853</v>
      </c>
      <c r="K502" s="203" t="s">
        <v>44431</v>
      </c>
      <c r="L502" s="205" t="s">
        <v>3800</v>
      </c>
      <c r="M502" s="205" t="s">
        <v>3792</v>
      </c>
      <c r="N502" s="200" t="s">
        <v>62</v>
      </c>
      <c r="O502" s="200" t="s">
        <v>30833</v>
      </c>
      <c r="P502" s="200" t="s">
        <v>92</v>
      </c>
      <c r="Q502" s="200" t="s">
        <v>65</v>
      </c>
      <c r="R502" s="205" t="s">
        <v>3471</v>
      </c>
      <c r="S502" s="205" t="s">
        <v>3784</v>
      </c>
      <c r="T502" s="205" t="s">
        <v>3800</v>
      </c>
      <c r="U502" s="208" t="s">
        <v>647</v>
      </c>
      <c r="V502" s="205">
        <v>0.9</v>
      </c>
      <c r="W502" s="205" t="s">
        <v>68</v>
      </c>
      <c r="X502" s="205" t="s">
        <v>69</v>
      </c>
      <c r="Y502" s="205" t="s">
        <v>648</v>
      </c>
      <c r="Z502" s="205" t="s">
        <v>649</v>
      </c>
      <c r="AA502" s="234" t="s">
        <v>650</v>
      </c>
      <c r="AB502" s="216">
        <v>46310</v>
      </c>
      <c r="AC502" s="205"/>
      <c r="AD502" s="230" t="s">
        <v>72</v>
      </c>
      <c r="AE502" s="126" t="s">
        <v>73</v>
      </c>
      <c r="AF502" s="127"/>
      <c r="AG502" s="128"/>
      <c r="AH502" s="129"/>
      <c r="AI502" s="129"/>
      <c r="AJ502" s="126" t="s">
        <v>73</v>
      </c>
      <c r="AK502" s="127"/>
      <c r="AL502" s="129"/>
      <c r="AM502" s="128"/>
      <c r="AN502" s="129"/>
      <c r="AO502" s="127" t="s">
        <v>79</v>
      </c>
      <c r="AP502" s="129"/>
      <c r="AQ502" s="183"/>
      <c r="AR502" s="183"/>
      <c r="AS502" s="183"/>
    </row>
    <row r="503" spans="1:45" customFormat="1" ht="30" hidden="1" customHeight="1">
      <c r="A503" s="204" t="s">
        <v>632</v>
      </c>
      <c r="B503" s="200" t="s">
        <v>3470</v>
      </c>
      <c r="C503" s="200" t="s">
        <v>3471</v>
      </c>
      <c r="D503" s="200" t="s">
        <v>3783</v>
      </c>
      <c r="E503" s="200" t="s">
        <v>3784</v>
      </c>
      <c r="F503" s="201" t="s">
        <v>3855</v>
      </c>
      <c r="G503" s="201" t="s">
        <v>3856</v>
      </c>
      <c r="H503" s="205" t="s">
        <v>3857</v>
      </c>
      <c r="I503" s="204" t="s">
        <v>3858</v>
      </c>
      <c r="J503" s="207" t="s">
        <v>3859</v>
      </c>
      <c r="K503" s="203" t="s">
        <v>3812</v>
      </c>
      <c r="L503" s="205" t="s">
        <v>3791</v>
      </c>
      <c r="M503" s="205" t="s">
        <v>3792</v>
      </c>
      <c r="N503" s="200" t="s">
        <v>62</v>
      </c>
      <c r="O503" s="200" t="s">
        <v>30833</v>
      </c>
      <c r="P503" s="200" t="s">
        <v>92</v>
      </c>
      <c r="Q503" s="200" t="s">
        <v>65</v>
      </c>
      <c r="R503" s="205" t="s">
        <v>3471</v>
      </c>
      <c r="S503" s="205" t="s">
        <v>3784</v>
      </c>
      <c r="T503" s="205" t="s">
        <v>3793</v>
      </c>
      <c r="U503" s="208" t="s">
        <v>647</v>
      </c>
      <c r="V503" s="205">
        <v>1</v>
      </c>
      <c r="W503" s="205" t="s">
        <v>68</v>
      </c>
      <c r="X503" s="205" t="s">
        <v>69</v>
      </c>
      <c r="Y503" s="205" t="s">
        <v>648</v>
      </c>
      <c r="Z503" s="205" t="s">
        <v>649</v>
      </c>
      <c r="AA503" s="234" t="s">
        <v>650</v>
      </c>
      <c r="AB503" s="216">
        <v>46310</v>
      </c>
      <c r="AC503" s="205"/>
      <c r="AD503" s="230" t="s">
        <v>72</v>
      </c>
      <c r="AE503" s="126" t="s">
        <v>73</v>
      </c>
      <c r="AF503" s="127"/>
      <c r="AG503" s="128"/>
      <c r="AH503" s="129"/>
      <c r="AI503" s="129"/>
      <c r="AJ503" s="126" t="s">
        <v>73</v>
      </c>
      <c r="AK503" s="127"/>
      <c r="AL503" s="129"/>
      <c r="AM503" s="128"/>
      <c r="AN503" s="129"/>
      <c r="AO503" s="127" t="s">
        <v>79</v>
      </c>
      <c r="AP503" s="129"/>
      <c r="AQ503" s="183"/>
      <c r="AR503" s="183"/>
      <c r="AS503" s="183"/>
    </row>
    <row r="504" spans="1:45" customFormat="1" ht="30" hidden="1" customHeight="1">
      <c r="A504" s="204" t="s">
        <v>632</v>
      </c>
      <c r="B504" s="200" t="s">
        <v>3560</v>
      </c>
      <c r="C504" s="200" t="s">
        <v>3561</v>
      </c>
      <c r="D504" s="200" t="s">
        <v>3783</v>
      </c>
      <c r="E504" s="200" t="s">
        <v>3784</v>
      </c>
      <c r="F504" s="201" t="s">
        <v>3860</v>
      </c>
      <c r="G504" s="201" t="s">
        <v>3861</v>
      </c>
      <c r="H504" s="205" t="s">
        <v>3862</v>
      </c>
      <c r="I504" s="204" t="s">
        <v>3863</v>
      </c>
      <c r="J504" s="207" t="s">
        <v>3864</v>
      </c>
      <c r="K504" s="203" t="s">
        <v>44432</v>
      </c>
      <c r="L504" s="205" t="s">
        <v>3800</v>
      </c>
      <c r="M504" s="205" t="s">
        <v>3792</v>
      </c>
      <c r="N504" s="200" t="s">
        <v>27502</v>
      </c>
      <c r="O504" s="200" t="s">
        <v>29203</v>
      </c>
      <c r="P504" s="200" t="s">
        <v>29204</v>
      </c>
      <c r="Q504" s="200" t="s">
        <v>65</v>
      </c>
      <c r="R504" s="205" t="s">
        <v>3561</v>
      </c>
      <c r="S504" s="205" t="s">
        <v>3784</v>
      </c>
      <c r="T504" s="205" t="s">
        <v>3800</v>
      </c>
      <c r="U504" s="208" t="s">
        <v>647</v>
      </c>
      <c r="V504" s="205">
        <v>0.9</v>
      </c>
      <c r="W504" s="205" t="s">
        <v>68</v>
      </c>
      <c r="X504" s="205" t="s">
        <v>69</v>
      </c>
      <c r="Y504" s="205" t="s">
        <v>648</v>
      </c>
      <c r="Z504" s="205" t="s">
        <v>649</v>
      </c>
      <c r="AA504" s="234" t="s">
        <v>650</v>
      </c>
      <c r="AB504" s="216">
        <v>46310</v>
      </c>
      <c r="AC504" s="205"/>
      <c r="AD504" s="230" t="s">
        <v>72</v>
      </c>
      <c r="AE504" s="126" t="s">
        <v>73</v>
      </c>
      <c r="AF504" s="127"/>
      <c r="AG504" s="128"/>
      <c r="AH504" s="129"/>
      <c r="AI504" s="129"/>
      <c r="AJ504" s="126" t="s">
        <v>73</v>
      </c>
      <c r="AK504" s="127"/>
      <c r="AL504" s="129"/>
      <c r="AM504" s="128"/>
      <c r="AN504" s="129"/>
      <c r="AO504" s="127" t="s">
        <v>79</v>
      </c>
      <c r="AP504" s="129"/>
      <c r="AQ504" s="183"/>
      <c r="AR504" s="183"/>
      <c r="AS504" s="183"/>
    </row>
    <row r="505" spans="1:45" customFormat="1" ht="30" hidden="1" customHeight="1">
      <c r="A505" s="204" t="s">
        <v>632</v>
      </c>
      <c r="B505" s="200" t="s">
        <v>3560</v>
      </c>
      <c r="C505" s="200" t="s">
        <v>3561</v>
      </c>
      <c r="D505" s="200" t="s">
        <v>3783</v>
      </c>
      <c r="E505" s="200" t="s">
        <v>3784</v>
      </c>
      <c r="F505" s="201" t="s">
        <v>3866</v>
      </c>
      <c r="G505" s="201" t="s">
        <v>3867</v>
      </c>
      <c r="H505" s="205" t="s">
        <v>3868</v>
      </c>
      <c r="I505" s="204" t="s">
        <v>3869</v>
      </c>
      <c r="J505" s="207" t="s">
        <v>3870</v>
      </c>
      <c r="K505" s="203" t="s">
        <v>3812</v>
      </c>
      <c r="L505" s="205" t="s">
        <v>3791</v>
      </c>
      <c r="M505" s="205" t="s">
        <v>3792</v>
      </c>
      <c r="N505" s="200" t="s">
        <v>27502</v>
      </c>
      <c r="O505" s="200" t="s">
        <v>29203</v>
      </c>
      <c r="P505" s="200" t="s">
        <v>29204</v>
      </c>
      <c r="Q505" s="200" t="s">
        <v>65</v>
      </c>
      <c r="R505" s="205" t="s">
        <v>3561</v>
      </c>
      <c r="S505" s="205" t="s">
        <v>3784</v>
      </c>
      <c r="T505" s="205" t="s">
        <v>3793</v>
      </c>
      <c r="U505" s="208" t="s">
        <v>647</v>
      </c>
      <c r="V505" s="205">
        <v>1</v>
      </c>
      <c r="W505" s="205" t="s">
        <v>68</v>
      </c>
      <c r="X505" s="205" t="s">
        <v>69</v>
      </c>
      <c r="Y505" s="205" t="s">
        <v>648</v>
      </c>
      <c r="Z505" s="205" t="s">
        <v>649</v>
      </c>
      <c r="AA505" s="234" t="s">
        <v>650</v>
      </c>
      <c r="AB505" s="216">
        <v>46310</v>
      </c>
      <c r="AC505" s="205"/>
      <c r="AD505" s="230" t="s">
        <v>72</v>
      </c>
      <c r="AE505" s="126" t="s">
        <v>73</v>
      </c>
      <c r="AF505" s="127"/>
      <c r="AG505" s="128"/>
      <c r="AH505" s="129"/>
      <c r="AI505" s="129"/>
      <c r="AJ505" s="126" t="s">
        <v>73</v>
      </c>
      <c r="AK505" s="127"/>
      <c r="AL505" s="129"/>
      <c r="AM505" s="128"/>
      <c r="AN505" s="129"/>
      <c r="AO505" s="127" t="s">
        <v>79</v>
      </c>
      <c r="AP505" s="129"/>
      <c r="AQ505" s="183"/>
      <c r="AR505" s="183"/>
      <c r="AS505" s="183"/>
    </row>
    <row r="506" spans="1:45" customFormat="1" ht="30" hidden="1" customHeight="1">
      <c r="A506" s="204" t="s">
        <v>632</v>
      </c>
      <c r="B506" s="200" t="s">
        <v>3584</v>
      </c>
      <c r="C506" s="200" t="s">
        <v>3585</v>
      </c>
      <c r="D506" s="200" t="s">
        <v>3783</v>
      </c>
      <c r="E506" s="200" t="s">
        <v>3784</v>
      </c>
      <c r="F506" s="201" t="s">
        <v>3871</v>
      </c>
      <c r="G506" s="201" t="s">
        <v>3872</v>
      </c>
      <c r="H506" s="205" t="s">
        <v>3873</v>
      </c>
      <c r="I506" s="204" t="s">
        <v>3874</v>
      </c>
      <c r="J506" s="207" t="s">
        <v>3875</v>
      </c>
      <c r="K506" s="203" t="s">
        <v>3876</v>
      </c>
      <c r="L506" s="205" t="s">
        <v>3791</v>
      </c>
      <c r="M506" s="205" t="s">
        <v>3792</v>
      </c>
      <c r="N506" s="200" t="s">
        <v>62</v>
      </c>
      <c r="O506" s="200" t="s">
        <v>30833</v>
      </c>
      <c r="P506" s="200" t="s">
        <v>92</v>
      </c>
      <c r="Q506" s="200" t="s">
        <v>65</v>
      </c>
      <c r="R506" s="205" t="s">
        <v>3585</v>
      </c>
      <c r="S506" s="205" t="s">
        <v>3784</v>
      </c>
      <c r="T506" s="205" t="s">
        <v>3793</v>
      </c>
      <c r="U506" s="208" t="s">
        <v>647</v>
      </c>
      <c r="V506" s="205">
        <v>1</v>
      </c>
      <c r="W506" s="205" t="s">
        <v>68</v>
      </c>
      <c r="X506" s="205" t="s">
        <v>69</v>
      </c>
      <c r="Y506" s="205" t="s">
        <v>648</v>
      </c>
      <c r="Z506" s="205" t="s">
        <v>649</v>
      </c>
      <c r="AA506" s="234" t="s">
        <v>650</v>
      </c>
      <c r="AB506" s="216">
        <v>46310</v>
      </c>
      <c r="AC506" s="205"/>
      <c r="AD506" s="230" t="s">
        <v>72</v>
      </c>
      <c r="AE506" s="126" t="s">
        <v>73</v>
      </c>
      <c r="AF506" s="127"/>
      <c r="AG506" s="128"/>
      <c r="AH506" s="129"/>
      <c r="AI506" s="129"/>
      <c r="AJ506" s="126" t="s">
        <v>73</v>
      </c>
      <c r="AK506" s="127"/>
      <c r="AL506" s="129"/>
      <c r="AM506" s="128"/>
      <c r="AN506" s="129"/>
      <c r="AO506" s="127" t="s">
        <v>79</v>
      </c>
      <c r="AP506" s="129"/>
      <c r="AQ506" s="183"/>
      <c r="AR506" s="183"/>
      <c r="AS506" s="183"/>
    </row>
    <row r="507" spans="1:45" customFormat="1" ht="30" hidden="1" customHeight="1">
      <c r="A507" s="204" t="s">
        <v>632</v>
      </c>
      <c r="B507" s="200" t="s">
        <v>3584</v>
      </c>
      <c r="C507" s="200" t="s">
        <v>3585</v>
      </c>
      <c r="D507" s="200" t="s">
        <v>3783</v>
      </c>
      <c r="E507" s="200" t="s">
        <v>3784</v>
      </c>
      <c r="F507" s="201" t="s">
        <v>3877</v>
      </c>
      <c r="G507" s="201" t="s">
        <v>3878</v>
      </c>
      <c r="H507" s="205" t="s">
        <v>3879</v>
      </c>
      <c r="I507" s="204" t="s">
        <v>3880</v>
      </c>
      <c r="J507" s="207" t="s">
        <v>3881</v>
      </c>
      <c r="K507" s="203" t="s">
        <v>44433</v>
      </c>
      <c r="L507" s="205" t="s">
        <v>3800</v>
      </c>
      <c r="M507" s="205" t="s">
        <v>3792</v>
      </c>
      <c r="N507" s="200" t="s">
        <v>62</v>
      </c>
      <c r="O507" s="200" t="s">
        <v>30833</v>
      </c>
      <c r="P507" s="200" t="s">
        <v>92</v>
      </c>
      <c r="Q507" s="200" t="s">
        <v>65</v>
      </c>
      <c r="R507" s="205" t="s">
        <v>3585</v>
      </c>
      <c r="S507" s="205" t="s">
        <v>3784</v>
      </c>
      <c r="T507" s="205" t="s">
        <v>3800</v>
      </c>
      <c r="U507" s="208" t="s">
        <v>647</v>
      </c>
      <c r="V507" s="205">
        <v>0.9</v>
      </c>
      <c r="W507" s="205" t="s">
        <v>68</v>
      </c>
      <c r="X507" s="205" t="s">
        <v>69</v>
      </c>
      <c r="Y507" s="205" t="s">
        <v>648</v>
      </c>
      <c r="Z507" s="205" t="s">
        <v>649</v>
      </c>
      <c r="AA507" s="234" t="s">
        <v>650</v>
      </c>
      <c r="AB507" s="216">
        <v>46310</v>
      </c>
      <c r="AC507" s="205"/>
      <c r="AD507" s="230" t="s">
        <v>72</v>
      </c>
      <c r="AE507" s="126" t="s">
        <v>73</v>
      </c>
      <c r="AF507" s="127"/>
      <c r="AG507" s="128"/>
      <c r="AH507" s="129"/>
      <c r="AI507" s="129"/>
      <c r="AJ507" s="126" t="s">
        <v>73</v>
      </c>
      <c r="AK507" s="127"/>
      <c r="AL507" s="129"/>
      <c r="AM507" s="128"/>
      <c r="AN507" s="129"/>
      <c r="AO507" s="127" t="s">
        <v>79</v>
      </c>
      <c r="AP507" s="129"/>
      <c r="AQ507" s="183"/>
      <c r="AR507" s="183"/>
      <c r="AS507" s="183"/>
    </row>
    <row r="508" spans="1:45" customFormat="1" ht="30" hidden="1" customHeight="1">
      <c r="A508" s="204" t="s">
        <v>632</v>
      </c>
      <c r="B508" s="200" t="s">
        <v>2681</v>
      </c>
      <c r="C508" s="200" t="s">
        <v>2682</v>
      </c>
      <c r="D508" s="200" t="s">
        <v>3783</v>
      </c>
      <c r="E508" s="200" t="s">
        <v>3784</v>
      </c>
      <c r="F508" s="201" t="s">
        <v>3883</v>
      </c>
      <c r="G508" s="201" t="s">
        <v>3884</v>
      </c>
      <c r="H508" s="205" t="s">
        <v>3885</v>
      </c>
      <c r="I508" s="204" t="s">
        <v>3886</v>
      </c>
      <c r="J508" s="207" t="s">
        <v>3887</v>
      </c>
      <c r="K508" s="203" t="s">
        <v>44434</v>
      </c>
      <c r="L508" s="205" t="s">
        <v>3800</v>
      </c>
      <c r="M508" s="205" t="s">
        <v>3792</v>
      </c>
      <c r="N508" s="200" t="s">
        <v>27502</v>
      </c>
      <c r="O508" s="200" t="s">
        <v>29203</v>
      </c>
      <c r="P508" s="200" t="s">
        <v>29204</v>
      </c>
      <c r="Q508" s="200" t="s">
        <v>65</v>
      </c>
      <c r="R508" s="205" t="s">
        <v>2682</v>
      </c>
      <c r="S508" s="205" t="s">
        <v>3784</v>
      </c>
      <c r="T508" s="205" t="s">
        <v>3800</v>
      </c>
      <c r="U508" s="208" t="s">
        <v>647</v>
      </c>
      <c r="V508" s="205">
        <v>0.9</v>
      </c>
      <c r="W508" s="205" t="s">
        <v>68</v>
      </c>
      <c r="X508" s="205" t="s">
        <v>69</v>
      </c>
      <c r="Y508" s="205" t="s">
        <v>648</v>
      </c>
      <c r="Z508" s="205" t="s">
        <v>649</v>
      </c>
      <c r="AA508" s="234" t="s">
        <v>650</v>
      </c>
      <c r="AB508" s="216">
        <v>46310</v>
      </c>
      <c r="AC508" s="205"/>
      <c r="AD508" s="230" t="s">
        <v>72</v>
      </c>
      <c r="AE508" s="126" t="s">
        <v>73</v>
      </c>
      <c r="AF508" s="127"/>
      <c r="AG508" s="128"/>
      <c r="AH508" s="129"/>
      <c r="AI508" s="129"/>
      <c r="AJ508" s="126" t="s">
        <v>73</v>
      </c>
      <c r="AK508" s="127"/>
      <c r="AL508" s="129"/>
      <c r="AM508" s="128"/>
      <c r="AN508" s="129"/>
      <c r="AO508" s="127" t="s">
        <v>79</v>
      </c>
      <c r="AP508" s="129"/>
      <c r="AQ508" s="183"/>
      <c r="AR508" s="183"/>
      <c r="AS508" s="183"/>
    </row>
    <row r="509" spans="1:45" customFormat="1" ht="30" hidden="1" customHeight="1">
      <c r="A509" s="204" t="s">
        <v>632</v>
      </c>
      <c r="B509" s="200" t="s">
        <v>2681</v>
      </c>
      <c r="C509" s="200" t="s">
        <v>2682</v>
      </c>
      <c r="D509" s="200" t="s">
        <v>3783</v>
      </c>
      <c r="E509" s="200" t="s">
        <v>3784</v>
      </c>
      <c r="F509" s="201" t="s">
        <v>3889</v>
      </c>
      <c r="G509" s="201" t="s">
        <v>3890</v>
      </c>
      <c r="H509" s="205" t="s">
        <v>3891</v>
      </c>
      <c r="I509" s="204" t="s">
        <v>3892</v>
      </c>
      <c r="J509" s="207" t="s">
        <v>3893</v>
      </c>
      <c r="K509" s="203" t="s">
        <v>44435</v>
      </c>
      <c r="L509" s="205" t="s">
        <v>3791</v>
      </c>
      <c r="M509" s="205" t="s">
        <v>3792</v>
      </c>
      <c r="N509" s="200" t="s">
        <v>27502</v>
      </c>
      <c r="O509" s="200" t="s">
        <v>29203</v>
      </c>
      <c r="P509" s="200" t="s">
        <v>29204</v>
      </c>
      <c r="Q509" s="200" t="s">
        <v>65</v>
      </c>
      <c r="R509" s="205" t="s">
        <v>2682</v>
      </c>
      <c r="S509" s="205" t="s">
        <v>3784</v>
      </c>
      <c r="T509" s="205" t="s">
        <v>3793</v>
      </c>
      <c r="U509" s="208" t="s">
        <v>647</v>
      </c>
      <c r="V509" s="205">
        <v>1</v>
      </c>
      <c r="W509" s="205" t="s">
        <v>68</v>
      </c>
      <c r="X509" s="205" t="s">
        <v>69</v>
      </c>
      <c r="Y509" s="205" t="s">
        <v>648</v>
      </c>
      <c r="Z509" s="205" t="s">
        <v>649</v>
      </c>
      <c r="AA509" s="234" t="s">
        <v>650</v>
      </c>
      <c r="AB509" s="216">
        <v>46310</v>
      </c>
      <c r="AC509" s="205"/>
      <c r="AD509" s="230" t="s">
        <v>72</v>
      </c>
      <c r="AE509" s="126" t="s">
        <v>73</v>
      </c>
      <c r="AF509" s="127"/>
      <c r="AG509" s="128"/>
      <c r="AH509" s="129"/>
      <c r="AI509" s="129"/>
      <c r="AJ509" s="126" t="s">
        <v>73</v>
      </c>
      <c r="AK509" s="127"/>
      <c r="AL509" s="129"/>
      <c r="AM509" s="128"/>
      <c r="AN509" s="129"/>
      <c r="AO509" s="127" t="s">
        <v>79</v>
      </c>
      <c r="AP509" s="129"/>
      <c r="AQ509" s="183"/>
      <c r="AR509" s="183"/>
      <c r="AS509" s="183"/>
    </row>
    <row r="510" spans="1:45" customFormat="1" ht="30" hidden="1" customHeight="1">
      <c r="A510" s="204" t="s">
        <v>632</v>
      </c>
      <c r="B510" s="200" t="s">
        <v>2347</v>
      </c>
      <c r="C510" s="200" t="s">
        <v>2348</v>
      </c>
      <c r="D510" s="200" t="s">
        <v>3783</v>
      </c>
      <c r="E510" s="200" t="s">
        <v>3784</v>
      </c>
      <c r="F510" s="201" t="s">
        <v>3895</v>
      </c>
      <c r="G510" s="201" t="s">
        <v>3896</v>
      </c>
      <c r="H510" s="205" t="s">
        <v>3897</v>
      </c>
      <c r="I510" s="204" t="s">
        <v>3898</v>
      </c>
      <c r="J510" s="207" t="s">
        <v>3899</v>
      </c>
      <c r="K510" s="203" t="s">
        <v>44436</v>
      </c>
      <c r="L510" s="205" t="s">
        <v>3800</v>
      </c>
      <c r="M510" s="205" t="s">
        <v>3792</v>
      </c>
      <c r="N510" s="200" t="s">
        <v>62</v>
      </c>
      <c r="O510" s="200" t="s">
        <v>30833</v>
      </c>
      <c r="P510" s="200" t="s">
        <v>92</v>
      </c>
      <c r="Q510" s="200" t="s">
        <v>65</v>
      </c>
      <c r="R510" s="205" t="s">
        <v>2348</v>
      </c>
      <c r="S510" s="205" t="s">
        <v>3784</v>
      </c>
      <c r="T510" s="205" t="s">
        <v>3800</v>
      </c>
      <c r="U510" s="208" t="s">
        <v>647</v>
      </c>
      <c r="V510" s="205">
        <v>0.9</v>
      </c>
      <c r="W510" s="205" t="s">
        <v>68</v>
      </c>
      <c r="X510" s="205" t="s">
        <v>69</v>
      </c>
      <c r="Y510" s="205" t="s">
        <v>648</v>
      </c>
      <c r="Z510" s="205" t="s">
        <v>649</v>
      </c>
      <c r="AA510" s="234" t="s">
        <v>650</v>
      </c>
      <c r="AB510" s="216">
        <v>46310</v>
      </c>
      <c r="AC510" s="205"/>
      <c r="AD510" s="230" t="s">
        <v>72</v>
      </c>
      <c r="AE510" s="126" t="s">
        <v>73</v>
      </c>
      <c r="AF510" s="127"/>
      <c r="AG510" s="128"/>
      <c r="AH510" s="129"/>
      <c r="AI510" s="129"/>
      <c r="AJ510" s="126" t="s">
        <v>73</v>
      </c>
      <c r="AK510" s="127"/>
      <c r="AL510" s="129"/>
      <c r="AM510" s="128"/>
      <c r="AN510" s="129"/>
      <c r="AO510" s="127" t="s">
        <v>79</v>
      </c>
      <c r="AP510" s="129"/>
      <c r="AQ510" s="183"/>
      <c r="AR510" s="183"/>
      <c r="AS510" s="183"/>
    </row>
    <row r="511" spans="1:45" customFormat="1" ht="30" hidden="1" customHeight="1">
      <c r="A511" s="204" t="s">
        <v>632</v>
      </c>
      <c r="B511" s="200" t="s">
        <v>2347</v>
      </c>
      <c r="C511" s="200" t="s">
        <v>2348</v>
      </c>
      <c r="D511" s="200" t="s">
        <v>3783</v>
      </c>
      <c r="E511" s="200" t="s">
        <v>3784</v>
      </c>
      <c r="F511" s="201" t="s">
        <v>3901</v>
      </c>
      <c r="G511" s="201" t="s">
        <v>3902</v>
      </c>
      <c r="H511" s="205" t="s">
        <v>3903</v>
      </c>
      <c r="I511" s="204" t="s">
        <v>3904</v>
      </c>
      <c r="J511" s="207" t="s">
        <v>3905</v>
      </c>
      <c r="K511" s="203" t="s">
        <v>44437</v>
      </c>
      <c r="L511" s="205" t="s">
        <v>3791</v>
      </c>
      <c r="M511" s="205" t="s">
        <v>3792</v>
      </c>
      <c r="N511" s="200" t="s">
        <v>62</v>
      </c>
      <c r="O511" s="200" t="s">
        <v>30833</v>
      </c>
      <c r="P511" s="200" t="s">
        <v>92</v>
      </c>
      <c r="Q511" s="200" t="s">
        <v>65</v>
      </c>
      <c r="R511" s="205" t="s">
        <v>2348</v>
      </c>
      <c r="S511" s="205" t="s">
        <v>3784</v>
      </c>
      <c r="T511" s="205" t="s">
        <v>3793</v>
      </c>
      <c r="U511" s="208" t="s">
        <v>647</v>
      </c>
      <c r="V511" s="205">
        <v>1</v>
      </c>
      <c r="W511" s="205" t="s">
        <v>68</v>
      </c>
      <c r="X511" s="205" t="s">
        <v>69</v>
      </c>
      <c r="Y511" s="205" t="s">
        <v>648</v>
      </c>
      <c r="Z511" s="205" t="s">
        <v>649</v>
      </c>
      <c r="AA511" s="234" t="s">
        <v>650</v>
      </c>
      <c r="AB511" s="216">
        <v>46310</v>
      </c>
      <c r="AC511" s="205"/>
      <c r="AD511" s="230" t="s">
        <v>72</v>
      </c>
      <c r="AE511" s="126" t="s">
        <v>73</v>
      </c>
      <c r="AF511" s="127"/>
      <c r="AG511" s="128"/>
      <c r="AH511" s="129"/>
      <c r="AI511" s="129"/>
      <c r="AJ511" s="126" t="s">
        <v>73</v>
      </c>
      <c r="AK511" s="127"/>
      <c r="AL511" s="129"/>
      <c r="AM511" s="128"/>
      <c r="AN511" s="129"/>
      <c r="AO511" s="127" t="s">
        <v>79</v>
      </c>
      <c r="AP511" s="129"/>
      <c r="AQ511" s="183"/>
      <c r="AR511" s="183"/>
      <c r="AS511" s="183"/>
    </row>
    <row r="512" spans="1:45" customFormat="1" ht="30" hidden="1" customHeight="1">
      <c r="A512" s="204" t="s">
        <v>632</v>
      </c>
      <c r="B512" s="200" t="s">
        <v>2549</v>
      </c>
      <c r="C512" s="200" t="s">
        <v>2550</v>
      </c>
      <c r="D512" s="200" t="s">
        <v>3783</v>
      </c>
      <c r="E512" s="200" t="s">
        <v>3784</v>
      </c>
      <c r="F512" s="201" t="s">
        <v>3907</v>
      </c>
      <c r="G512" s="201" t="s">
        <v>3908</v>
      </c>
      <c r="H512" s="205" t="s">
        <v>3909</v>
      </c>
      <c r="I512" s="204" t="s">
        <v>3910</v>
      </c>
      <c r="J512" s="207" t="s">
        <v>3911</v>
      </c>
      <c r="K512" s="203" t="s">
        <v>44438</v>
      </c>
      <c r="L512" s="205" t="s">
        <v>3791</v>
      </c>
      <c r="M512" s="205" t="s">
        <v>3792</v>
      </c>
      <c r="N512" s="200" t="s">
        <v>19789</v>
      </c>
      <c r="O512" s="200" t="s">
        <v>31795</v>
      </c>
      <c r="P512" s="200" t="s">
        <v>31796</v>
      </c>
      <c r="Q512" s="200" t="s">
        <v>65</v>
      </c>
      <c r="R512" s="205" t="s">
        <v>2550</v>
      </c>
      <c r="S512" s="205" t="s">
        <v>3784</v>
      </c>
      <c r="T512" s="205" t="s">
        <v>3793</v>
      </c>
      <c r="U512" s="208" t="s">
        <v>647</v>
      </c>
      <c r="V512" s="205">
        <v>1</v>
      </c>
      <c r="W512" s="205" t="s">
        <v>68</v>
      </c>
      <c r="X512" s="205" t="s">
        <v>69</v>
      </c>
      <c r="Y512" s="205" t="s">
        <v>648</v>
      </c>
      <c r="Z512" s="205" t="s">
        <v>649</v>
      </c>
      <c r="AA512" s="234" t="s">
        <v>650</v>
      </c>
      <c r="AB512" s="216">
        <v>46310</v>
      </c>
      <c r="AC512" s="205"/>
      <c r="AD512" s="230" t="s">
        <v>72</v>
      </c>
      <c r="AE512" s="126" t="s">
        <v>73</v>
      </c>
      <c r="AF512" s="127"/>
      <c r="AG512" s="128"/>
      <c r="AH512" s="129"/>
      <c r="AI512" s="129"/>
      <c r="AJ512" s="126" t="s">
        <v>73</v>
      </c>
      <c r="AK512" s="127"/>
      <c r="AL512" s="129"/>
      <c r="AM512" s="128"/>
      <c r="AN512" s="129"/>
      <c r="AO512" s="127" t="s">
        <v>79</v>
      </c>
      <c r="AP512" s="129"/>
      <c r="AQ512" s="183"/>
      <c r="AR512" s="183"/>
      <c r="AS512" s="183"/>
    </row>
    <row r="513" spans="1:45" customFormat="1" ht="30" hidden="1" customHeight="1">
      <c r="A513" s="204" t="s">
        <v>632</v>
      </c>
      <c r="B513" s="200" t="s">
        <v>2549</v>
      </c>
      <c r="C513" s="200" t="s">
        <v>2550</v>
      </c>
      <c r="D513" s="200" t="s">
        <v>3783</v>
      </c>
      <c r="E513" s="200" t="s">
        <v>3784</v>
      </c>
      <c r="F513" s="201" t="s">
        <v>3913</v>
      </c>
      <c r="G513" s="201" t="s">
        <v>3914</v>
      </c>
      <c r="H513" s="205" t="s">
        <v>3915</v>
      </c>
      <c r="I513" s="204" t="s">
        <v>3916</v>
      </c>
      <c r="J513" s="207" t="s">
        <v>3917</v>
      </c>
      <c r="K513" s="203" t="s">
        <v>44439</v>
      </c>
      <c r="L513" s="205" t="s">
        <v>3800</v>
      </c>
      <c r="M513" s="205" t="s">
        <v>3792</v>
      </c>
      <c r="N513" s="200" t="s">
        <v>19789</v>
      </c>
      <c r="O513" s="200" t="s">
        <v>31795</v>
      </c>
      <c r="P513" s="200" t="s">
        <v>31796</v>
      </c>
      <c r="Q513" s="200" t="s">
        <v>65</v>
      </c>
      <c r="R513" s="205" t="s">
        <v>2550</v>
      </c>
      <c r="S513" s="205" t="s">
        <v>3784</v>
      </c>
      <c r="T513" s="205" t="s">
        <v>3800</v>
      </c>
      <c r="U513" s="208" t="s">
        <v>647</v>
      </c>
      <c r="V513" s="205">
        <v>0.9</v>
      </c>
      <c r="W513" s="205" t="s">
        <v>68</v>
      </c>
      <c r="X513" s="205" t="s">
        <v>69</v>
      </c>
      <c r="Y513" s="205" t="s">
        <v>648</v>
      </c>
      <c r="Z513" s="205" t="s">
        <v>649</v>
      </c>
      <c r="AA513" s="234" t="s">
        <v>650</v>
      </c>
      <c r="AB513" s="216">
        <v>46310</v>
      </c>
      <c r="AC513" s="205"/>
      <c r="AD513" s="230" t="s">
        <v>72</v>
      </c>
      <c r="AE513" s="126" t="s">
        <v>73</v>
      </c>
      <c r="AF513" s="127"/>
      <c r="AG513" s="128"/>
      <c r="AH513" s="129"/>
      <c r="AI513" s="129"/>
      <c r="AJ513" s="126" t="s">
        <v>73</v>
      </c>
      <c r="AK513" s="127"/>
      <c r="AL513" s="129"/>
      <c r="AM513" s="128"/>
      <c r="AN513" s="129"/>
      <c r="AO513" s="127" t="s">
        <v>79</v>
      </c>
      <c r="AP513" s="129"/>
      <c r="AQ513" s="183"/>
      <c r="AR513" s="183"/>
      <c r="AS513" s="183"/>
    </row>
    <row r="514" spans="1:45" customFormat="1" ht="30" hidden="1" customHeight="1">
      <c r="A514" s="204" t="s">
        <v>632</v>
      </c>
      <c r="B514" s="200" t="s">
        <v>1109</v>
      </c>
      <c r="C514" s="200" t="s">
        <v>1110</v>
      </c>
      <c r="D514" s="200" t="s">
        <v>3783</v>
      </c>
      <c r="E514" s="200" t="s">
        <v>3784</v>
      </c>
      <c r="F514" s="201" t="s">
        <v>3919</v>
      </c>
      <c r="G514" s="201" t="s">
        <v>3920</v>
      </c>
      <c r="H514" s="205" t="s">
        <v>3921</v>
      </c>
      <c r="I514" s="204" t="s">
        <v>3922</v>
      </c>
      <c r="J514" s="207" t="s">
        <v>3923</v>
      </c>
      <c r="K514" s="203" t="s">
        <v>44440</v>
      </c>
      <c r="L514" s="205" t="s">
        <v>3791</v>
      </c>
      <c r="M514" s="205" t="s">
        <v>3792</v>
      </c>
      <c r="N514" s="200" t="s">
        <v>62</v>
      </c>
      <c r="O514" s="200" t="s">
        <v>30833</v>
      </c>
      <c r="P514" s="200" t="s">
        <v>92</v>
      </c>
      <c r="Q514" s="200" t="s">
        <v>65</v>
      </c>
      <c r="R514" s="205" t="s">
        <v>1110</v>
      </c>
      <c r="S514" s="205" t="s">
        <v>3784</v>
      </c>
      <c r="T514" s="205" t="s">
        <v>3793</v>
      </c>
      <c r="U514" s="208" t="s">
        <v>647</v>
      </c>
      <c r="V514" s="205">
        <v>1</v>
      </c>
      <c r="W514" s="205" t="s">
        <v>68</v>
      </c>
      <c r="X514" s="205" t="s">
        <v>69</v>
      </c>
      <c r="Y514" s="205" t="s">
        <v>648</v>
      </c>
      <c r="Z514" s="205" t="s">
        <v>649</v>
      </c>
      <c r="AA514" s="234" t="s">
        <v>650</v>
      </c>
      <c r="AB514" s="216">
        <v>46310</v>
      </c>
      <c r="AC514" s="205"/>
      <c r="AD514" s="230" t="s">
        <v>72</v>
      </c>
      <c r="AE514" s="126" t="s">
        <v>73</v>
      </c>
      <c r="AF514" s="127"/>
      <c r="AG514" s="128"/>
      <c r="AH514" s="129"/>
      <c r="AI514" s="129"/>
      <c r="AJ514" s="126" t="s">
        <v>73</v>
      </c>
      <c r="AK514" s="127"/>
      <c r="AL514" s="129"/>
      <c r="AM514" s="128"/>
      <c r="AN514" s="129"/>
      <c r="AO514" s="127" t="s">
        <v>79</v>
      </c>
      <c r="AP514" s="129"/>
      <c r="AQ514" s="183"/>
      <c r="AR514" s="183"/>
      <c r="AS514" s="183"/>
    </row>
    <row r="515" spans="1:45" customFormat="1" ht="30" hidden="1" customHeight="1">
      <c r="A515" s="204" t="s">
        <v>632</v>
      </c>
      <c r="B515" s="200" t="s">
        <v>1109</v>
      </c>
      <c r="C515" s="200" t="s">
        <v>1110</v>
      </c>
      <c r="D515" s="200" t="s">
        <v>3783</v>
      </c>
      <c r="E515" s="200" t="s">
        <v>3784</v>
      </c>
      <c r="F515" s="201" t="s">
        <v>3925</v>
      </c>
      <c r="G515" s="201" t="s">
        <v>3926</v>
      </c>
      <c r="H515" s="205" t="s">
        <v>3927</v>
      </c>
      <c r="I515" s="204" t="s">
        <v>3928</v>
      </c>
      <c r="J515" s="207" t="s">
        <v>3929</v>
      </c>
      <c r="K515" s="203" t="s">
        <v>44441</v>
      </c>
      <c r="L515" s="205" t="s">
        <v>3800</v>
      </c>
      <c r="M515" s="205" t="s">
        <v>3792</v>
      </c>
      <c r="N515" s="200" t="s">
        <v>62</v>
      </c>
      <c r="O515" s="200" t="s">
        <v>30833</v>
      </c>
      <c r="P515" s="200" t="s">
        <v>92</v>
      </c>
      <c r="Q515" s="200" t="s">
        <v>65</v>
      </c>
      <c r="R515" s="205" t="s">
        <v>1110</v>
      </c>
      <c r="S515" s="205" t="s">
        <v>3784</v>
      </c>
      <c r="T515" s="205" t="s">
        <v>3800</v>
      </c>
      <c r="U515" s="208" t="s">
        <v>647</v>
      </c>
      <c r="V515" s="205">
        <v>0.9</v>
      </c>
      <c r="W515" s="205" t="s">
        <v>68</v>
      </c>
      <c r="X515" s="205" t="s">
        <v>69</v>
      </c>
      <c r="Y515" s="205" t="s">
        <v>648</v>
      </c>
      <c r="Z515" s="205" t="s">
        <v>649</v>
      </c>
      <c r="AA515" s="234" t="s">
        <v>650</v>
      </c>
      <c r="AB515" s="216">
        <v>46310</v>
      </c>
      <c r="AC515" s="205"/>
      <c r="AD515" s="230" t="s">
        <v>72</v>
      </c>
      <c r="AE515" s="126" t="s">
        <v>73</v>
      </c>
      <c r="AF515" s="127"/>
      <c r="AG515" s="128"/>
      <c r="AH515" s="129"/>
      <c r="AI515" s="129"/>
      <c r="AJ515" s="126" t="s">
        <v>73</v>
      </c>
      <c r="AK515" s="127"/>
      <c r="AL515" s="129"/>
      <c r="AM515" s="128"/>
      <c r="AN515" s="129"/>
      <c r="AO515" s="127" t="s">
        <v>79</v>
      </c>
      <c r="AP515" s="129"/>
      <c r="AQ515" s="183"/>
      <c r="AR515" s="183"/>
      <c r="AS515" s="183"/>
    </row>
    <row r="516" spans="1:45" customFormat="1" ht="30" hidden="1" customHeight="1">
      <c r="A516" s="204" t="s">
        <v>632</v>
      </c>
      <c r="B516" s="200" t="s">
        <v>2442</v>
      </c>
      <c r="C516" s="200" t="s">
        <v>2443</v>
      </c>
      <c r="D516" s="200" t="s">
        <v>3783</v>
      </c>
      <c r="E516" s="200" t="s">
        <v>3784</v>
      </c>
      <c r="F516" s="201" t="s">
        <v>3931</v>
      </c>
      <c r="G516" s="201" t="s">
        <v>3932</v>
      </c>
      <c r="H516" s="205" t="s">
        <v>3933</v>
      </c>
      <c r="I516" s="204" t="s">
        <v>3934</v>
      </c>
      <c r="J516" s="207" t="s">
        <v>3935</v>
      </c>
      <c r="K516" s="203" t="s">
        <v>44442</v>
      </c>
      <c r="L516" s="205" t="s">
        <v>3800</v>
      </c>
      <c r="M516" s="205" t="s">
        <v>3792</v>
      </c>
      <c r="N516" s="200" t="s">
        <v>62</v>
      </c>
      <c r="O516" s="200" t="s">
        <v>30833</v>
      </c>
      <c r="P516" s="200" t="s">
        <v>92</v>
      </c>
      <c r="Q516" s="200" t="s">
        <v>65</v>
      </c>
      <c r="R516" s="205" t="s">
        <v>2443</v>
      </c>
      <c r="S516" s="205" t="s">
        <v>3784</v>
      </c>
      <c r="T516" s="205" t="s">
        <v>3800</v>
      </c>
      <c r="U516" s="208" t="s">
        <v>647</v>
      </c>
      <c r="V516" s="205">
        <v>0.9</v>
      </c>
      <c r="W516" s="205" t="s">
        <v>68</v>
      </c>
      <c r="X516" s="205" t="s">
        <v>69</v>
      </c>
      <c r="Y516" s="205" t="s">
        <v>648</v>
      </c>
      <c r="Z516" s="205" t="s">
        <v>649</v>
      </c>
      <c r="AA516" s="234" t="s">
        <v>650</v>
      </c>
      <c r="AB516" s="216">
        <v>46310</v>
      </c>
      <c r="AC516" s="205"/>
      <c r="AD516" s="230" t="s">
        <v>72</v>
      </c>
      <c r="AE516" s="126" t="s">
        <v>73</v>
      </c>
      <c r="AF516" s="127"/>
      <c r="AG516" s="128"/>
      <c r="AH516" s="129"/>
      <c r="AI516" s="129"/>
      <c r="AJ516" s="126" t="s">
        <v>73</v>
      </c>
      <c r="AK516" s="127"/>
      <c r="AL516" s="129"/>
      <c r="AM516" s="128"/>
      <c r="AN516" s="129"/>
      <c r="AO516" s="127" t="s">
        <v>79</v>
      </c>
      <c r="AP516" s="129"/>
      <c r="AQ516" s="183"/>
      <c r="AR516" s="183"/>
      <c r="AS516" s="183"/>
    </row>
    <row r="517" spans="1:45" customFormat="1" ht="30" hidden="1" customHeight="1">
      <c r="A517" s="204" t="s">
        <v>632</v>
      </c>
      <c r="B517" s="200" t="s">
        <v>2442</v>
      </c>
      <c r="C517" s="200" t="s">
        <v>2443</v>
      </c>
      <c r="D517" s="200" t="s">
        <v>3783</v>
      </c>
      <c r="E517" s="200" t="s">
        <v>3784</v>
      </c>
      <c r="F517" s="201" t="s">
        <v>3937</v>
      </c>
      <c r="G517" s="201" t="s">
        <v>3938</v>
      </c>
      <c r="H517" s="205" t="s">
        <v>3939</v>
      </c>
      <c r="I517" s="204" t="s">
        <v>3940</v>
      </c>
      <c r="J517" s="207" t="s">
        <v>3941</v>
      </c>
      <c r="K517" s="203" t="s">
        <v>44443</v>
      </c>
      <c r="L517" s="205" t="s">
        <v>3791</v>
      </c>
      <c r="M517" s="205" t="s">
        <v>3792</v>
      </c>
      <c r="N517" s="200" t="s">
        <v>62</v>
      </c>
      <c r="O517" s="200" t="s">
        <v>30833</v>
      </c>
      <c r="P517" s="200" t="s">
        <v>92</v>
      </c>
      <c r="Q517" s="200" t="s">
        <v>65</v>
      </c>
      <c r="R517" s="205" t="s">
        <v>2443</v>
      </c>
      <c r="S517" s="205" t="s">
        <v>3784</v>
      </c>
      <c r="T517" s="205" t="s">
        <v>3793</v>
      </c>
      <c r="U517" s="208" t="s">
        <v>647</v>
      </c>
      <c r="V517" s="205">
        <v>1</v>
      </c>
      <c r="W517" s="205" t="s">
        <v>68</v>
      </c>
      <c r="X517" s="205" t="s">
        <v>69</v>
      </c>
      <c r="Y517" s="205" t="s">
        <v>648</v>
      </c>
      <c r="Z517" s="205" t="s">
        <v>649</v>
      </c>
      <c r="AA517" s="234" t="s">
        <v>650</v>
      </c>
      <c r="AB517" s="216">
        <v>46310</v>
      </c>
      <c r="AC517" s="205"/>
      <c r="AD517" s="230" t="s">
        <v>72</v>
      </c>
      <c r="AE517" s="126" t="s">
        <v>73</v>
      </c>
      <c r="AF517" s="127"/>
      <c r="AG517" s="128"/>
      <c r="AH517" s="129"/>
      <c r="AI517" s="129"/>
      <c r="AJ517" s="126" t="s">
        <v>73</v>
      </c>
      <c r="AK517" s="127"/>
      <c r="AL517" s="129"/>
      <c r="AM517" s="128"/>
      <c r="AN517" s="129"/>
      <c r="AO517" s="127" t="s">
        <v>79</v>
      </c>
      <c r="AP517" s="129"/>
      <c r="AQ517" s="183"/>
      <c r="AR517" s="183"/>
      <c r="AS517" s="183"/>
    </row>
    <row r="518" spans="1:45" customFormat="1" ht="30" hidden="1" customHeight="1">
      <c r="A518" s="204" t="s">
        <v>632</v>
      </c>
      <c r="B518" s="200" t="s">
        <v>2400</v>
      </c>
      <c r="C518" s="200" t="s">
        <v>2401</v>
      </c>
      <c r="D518" s="200" t="s">
        <v>3783</v>
      </c>
      <c r="E518" s="200" t="s">
        <v>3784</v>
      </c>
      <c r="F518" s="201" t="s">
        <v>3943</v>
      </c>
      <c r="G518" s="201" t="s">
        <v>3944</v>
      </c>
      <c r="H518" s="205" t="s">
        <v>3945</v>
      </c>
      <c r="I518" s="204" t="s">
        <v>3946</v>
      </c>
      <c r="J518" s="207" t="s">
        <v>3947</v>
      </c>
      <c r="K518" s="203" t="s">
        <v>44444</v>
      </c>
      <c r="L518" s="205" t="s">
        <v>3791</v>
      </c>
      <c r="M518" s="205" t="s">
        <v>3792</v>
      </c>
      <c r="N518" s="200" t="s">
        <v>62</v>
      </c>
      <c r="O518" s="200" t="s">
        <v>30833</v>
      </c>
      <c r="P518" s="200" t="s">
        <v>92</v>
      </c>
      <c r="Q518" s="200" t="s">
        <v>65</v>
      </c>
      <c r="R518" s="205" t="s">
        <v>2401</v>
      </c>
      <c r="S518" s="205" t="s">
        <v>3784</v>
      </c>
      <c r="T518" s="205" t="s">
        <v>3793</v>
      </c>
      <c r="U518" s="208" t="s">
        <v>647</v>
      </c>
      <c r="V518" s="205">
        <v>1</v>
      </c>
      <c r="W518" s="205" t="s">
        <v>68</v>
      </c>
      <c r="X518" s="205" t="s">
        <v>69</v>
      </c>
      <c r="Y518" s="205" t="s">
        <v>648</v>
      </c>
      <c r="Z518" s="205" t="s">
        <v>649</v>
      </c>
      <c r="AA518" s="234" t="s">
        <v>650</v>
      </c>
      <c r="AB518" s="216">
        <v>46310</v>
      </c>
      <c r="AC518" s="205"/>
      <c r="AD518" s="230" t="s">
        <v>72</v>
      </c>
      <c r="AE518" s="126" t="s">
        <v>73</v>
      </c>
      <c r="AF518" s="127"/>
      <c r="AG518" s="128"/>
      <c r="AH518" s="129"/>
      <c r="AI518" s="129"/>
      <c r="AJ518" s="126" t="s">
        <v>73</v>
      </c>
      <c r="AK518" s="127"/>
      <c r="AL518" s="129"/>
      <c r="AM518" s="128"/>
      <c r="AN518" s="129"/>
      <c r="AO518" s="127" t="s">
        <v>79</v>
      </c>
      <c r="AP518" s="129"/>
      <c r="AQ518" s="183"/>
      <c r="AR518" s="183"/>
      <c r="AS518" s="183"/>
    </row>
    <row r="519" spans="1:45" customFormat="1" ht="30" hidden="1" customHeight="1">
      <c r="A519" s="204" t="s">
        <v>632</v>
      </c>
      <c r="B519" s="200" t="s">
        <v>2400</v>
      </c>
      <c r="C519" s="200" t="s">
        <v>2401</v>
      </c>
      <c r="D519" s="200" t="s">
        <v>3783</v>
      </c>
      <c r="E519" s="200" t="s">
        <v>3784</v>
      </c>
      <c r="F519" s="201" t="s">
        <v>3949</v>
      </c>
      <c r="G519" s="201" t="s">
        <v>3950</v>
      </c>
      <c r="H519" s="205" t="s">
        <v>3951</v>
      </c>
      <c r="I519" s="204" t="s">
        <v>3952</v>
      </c>
      <c r="J519" s="207" t="s">
        <v>3953</v>
      </c>
      <c r="K519" s="203" t="s">
        <v>44445</v>
      </c>
      <c r="L519" s="205" t="s">
        <v>3800</v>
      </c>
      <c r="M519" s="205" t="s">
        <v>3792</v>
      </c>
      <c r="N519" s="200" t="s">
        <v>62</v>
      </c>
      <c r="O519" s="200" t="s">
        <v>30833</v>
      </c>
      <c r="P519" s="200" t="s">
        <v>92</v>
      </c>
      <c r="Q519" s="200" t="s">
        <v>65</v>
      </c>
      <c r="R519" s="205" t="s">
        <v>2401</v>
      </c>
      <c r="S519" s="205" t="s">
        <v>3784</v>
      </c>
      <c r="T519" s="205" t="s">
        <v>3800</v>
      </c>
      <c r="U519" s="208" t="s">
        <v>647</v>
      </c>
      <c r="V519" s="205">
        <v>0.9</v>
      </c>
      <c r="W519" s="205" t="s">
        <v>68</v>
      </c>
      <c r="X519" s="205" t="s">
        <v>69</v>
      </c>
      <c r="Y519" s="205" t="s">
        <v>648</v>
      </c>
      <c r="Z519" s="205" t="s">
        <v>649</v>
      </c>
      <c r="AA519" s="234" t="s">
        <v>650</v>
      </c>
      <c r="AB519" s="216">
        <v>46310</v>
      </c>
      <c r="AC519" s="205"/>
      <c r="AD519" s="230" t="s">
        <v>72</v>
      </c>
      <c r="AE519" s="126" t="s">
        <v>73</v>
      </c>
      <c r="AF519" s="127"/>
      <c r="AG519" s="128"/>
      <c r="AH519" s="129"/>
      <c r="AI519" s="129"/>
      <c r="AJ519" s="126" t="s">
        <v>73</v>
      </c>
      <c r="AK519" s="127"/>
      <c r="AL519" s="129"/>
      <c r="AM519" s="128"/>
      <c r="AN519" s="129"/>
      <c r="AO519" s="127" t="s">
        <v>79</v>
      </c>
      <c r="AP519" s="129"/>
      <c r="AQ519" s="183"/>
      <c r="AR519" s="183"/>
      <c r="AS519" s="183"/>
    </row>
    <row r="520" spans="1:45" customFormat="1" ht="30" hidden="1" customHeight="1">
      <c r="A520" s="204" t="s">
        <v>632</v>
      </c>
      <c r="B520" s="200" t="s">
        <v>2714</v>
      </c>
      <c r="C520" s="200" t="s">
        <v>2715</v>
      </c>
      <c r="D520" s="200" t="s">
        <v>3783</v>
      </c>
      <c r="E520" s="200" t="s">
        <v>3784</v>
      </c>
      <c r="F520" s="201" t="s">
        <v>3955</v>
      </c>
      <c r="G520" s="201" t="s">
        <v>3956</v>
      </c>
      <c r="H520" s="205" t="s">
        <v>3957</v>
      </c>
      <c r="I520" s="204" t="s">
        <v>3958</v>
      </c>
      <c r="J520" s="207" t="s">
        <v>3959</v>
      </c>
      <c r="K520" s="203" t="s">
        <v>44446</v>
      </c>
      <c r="L520" s="205" t="s">
        <v>3791</v>
      </c>
      <c r="M520" s="205" t="s">
        <v>3792</v>
      </c>
      <c r="N520" s="200" t="s">
        <v>62</v>
      </c>
      <c r="O520" s="200" t="s">
        <v>30833</v>
      </c>
      <c r="P520" s="200" t="s">
        <v>92</v>
      </c>
      <c r="Q520" s="200" t="s">
        <v>65</v>
      </c>
      <c r="R520" s="205" t="s">
        <v>2715</v>
      </c>
      <c r="S520" s="205" t="s">
        <v>3784</v>
      </c>
      <c r="T520" s="205" t="s">
        <v>3793</v>
      </c>
      <c r="U520" s="208" t="s">
        <v>647</v>
      </c>
      <c r="V520" s="205">
        <v>1</v>
      </c>
      <c r="W520" s="205" t="s">
        <v>68</v>
      </c>
      <c r="X520" s="205" t="s">
        <v>69</v>
      </c>
      <c r="Y520" s="205" t="s">
        <v>648</v>
      </c>
      <c r="Z520" s="205" t="s">
        <v>649</v>
      </c>
      <c r="AA520" s="234" t="s">
        <v>650</v>
      </c>
      <c r="AB520" s="216">
        <v>46310</v>
      </c>
      <c r="AC520" s="205"/>
      <c r="AD520" s="230" t="s">
        <v>72</v>
      </c>
      <c r="AE520" s="126" t="s">
        <v>73</v>
      </c>
      <c r="AF520" s="127"/>
      <c r="AG520" s="128"/>
      <c r="AH520" s="129"/>
      <c r="AI520" s="129"/>
      <c r="AJ520" s="126" t="s">
        <v>73</v>
      </c>
      <c r="AK520" s="127"/>
      <c r="AL520" s="129"/>
      <c r="AM520" s="128"/>
      <c r="AN520" s="129"/>
      <c r="AO520" s="127" t="s">
        <v>79</v>
      </c>
      <c r="AP520" s="129"/>
      <c r="AQ520" s="183"/>
      <c r="AR520" s="183"/>
      <c r="AS520" s="183"/>
    </row>
    <row r="521" spans="1:45" customFormat="1" ht="30" hidden="1" customHeight="1">
      <c r="A521" s="204" t="s">
        <v>632</v>
      </c>
      <c r="B521" s="200" t="s">
        <v>2714</v>
      </c>
      <c r="C521" s="200" t="s">
        <v>2715</v>
      </c>
      <c r="D521" s="200" t="s">
        <v>3783</v>
      </c>
      <c r="E521" s="200" t="s">
        <v>3784</v>
      </c>
      <c r="F521" s="201" t="s">
        <v>3961</v>
      </c>
      <c r="G521" s="201" t="s">
        <v>3962</v>
      </c>
      <c r="H521" s="205" t="s">
        <v>3963</v>
      </c>
      <c r="I521" s="204" t="s">
        <v>3964</v>
      </c>
      <c r="J521" s="207" t="s">
        <v>3965</v>
      </c>
      <c r="K521" s="203" t="s">
        <v>3966</v>
      </c>
      <c r="L521" s="205" t="s">
        <v>3800</v>
      </c>
      <c r="M521" s="205" t="s">
        <v>3792</v>
      </c>
      <c r="N521" s="200" t="s">
        <v>62</v>
      </c>
      <c r="O521" s="200" t="s">
        <v>30833</v>
      </c>
      <c r="P521" s="200" t="s">
        <v>92</v>
      </c>
      <c r="Q521" s="200" t="s">
        <v>65</v>
      </c>
      <c r="R521" s="205" t="s">
        <v>2715</v>
      </c>
      <c r="S521" s="205" t="s">
        <v>3784</v>
      </c>
      <c r="T521" s="205" t="s">
        <v>3800</v>
      </c>
      <c r="U521" s="208" t="s">
        <v>647</v>
      </c>
      <c r="V521" s="205">
        <v>0.9</v>
      </c>
      <c r="W521" s="205" t="s">
        <v>68</v>
      </c>
      <c r="X521" s="205" t="s">
        <v>69</v>
      </c>
      <c r="Y521" s="205" t="s">
        <v>648</v>
      </c>
      <c r="Z521" s="205" t="s">
        <v>649</v>
      </c>
      <c r="AA521" s="234" t="s">
        <v>650</v>
      </c>
      <c r="AB521" s="216">
        <v>46310</v>
      </c>
      <c r="AC521" s="205"/>
      <c r="AD521" s="230" t="s">
        <v>72</v>
      </c>
      <c r="AE521" s="126" t="s">
        <v>73</v>
      </c>
      <c r="AF521" s="127"/>
      <c r="AG521" s="128"/>
      <c r="AH521" s="129"/>
      <c r="AI521" s="129"/>
      <c r="AJ521" s="126" t="s">
        <v>73</v>
      </c>
      <c r="AK521" s="127"/>
      <c r="AL521" s="129"/>
      <c r="AM521" s="128"/>
      <c r="AN521" s="129"/>
      <c r="AO521" s="127" t="s">
        <v>79</v>
      </c>
      <c r="AP521" s="129"/>
      <c r="AQ521" s="183"/>
      <c r="AR521" s="183"/>
      <c r="AS521" s="183"/>
    </row>
    <row r="522" spans="1:45" customFormat="1" ht="30" hidden="1" customHeight="1">
      <c r="A522" s="204" t="s">
        <v>632</v>
      </c>
      <c r="B522" s="200" t="s">
        <v>2899</v>
      </c>
      <c r="C522" s="200" t="s">
        <v>2900</v>
      </c>
      <c r="D522" s="200" t="s">
        <v>3783</v>
      </c>
      <c r="E522" s="200" t="s">
        <v>3784</v>
      </c>
      <c r="F522" s="201" t="s">
        <v>3967</v>
      </c>
      <c r="G522" s="201" t="s">
        <v>3968</v>
      </c>
      <c r="H522" s="205" t="s">
        <v>3969</v>
      </c>
      <c r="I522" s="204" t="s">
        <v>3970</v>
      </c>
      <c r="J522" s="207" t="s">
        <v>3971</v>
      </c>
      <c r="K522" s="203" t="s">
        <v>44447</v>
      </c>
      <c r="L522" s="205" t="s">
        <v>3791</v>
      </c>
      <c r="M522" s="205" t="s">
        <v>3792</v>
      </c>
      <c r="N522" s="200" t="s">
        <v>62</v>
      </c>
      <c r="O522" s="200" t="s">
        <v>30833</v>
      </c>
      <c r="P522" s="200" t="s">
        <v>92</v>
      </c>
      <c r="Q522" s="200" t="s">
        <v>65</v>
      </c>
      <c r="R522" s="205" t="s">
        <v>2900</v>
      </c>
      <c r="S522" s="205" t="s">
        <v>3784</v>
      </c>
      <c r="T522" s="205" t="s">
        <v>3793</v>
      </c>
      <c r="U522" s="208" t="s">
        <v>647</v>
      </c>
      <c r="V522" s="205">
        <v>1</v>
      </c>
      <c r="W522" s="205" t="s">
        <v>68</v>
      </c>
      <c r="X522" s="205" t="s">
        <v>69</v>
      </c>
      <c r="Y522" s="205" t="s">
        <v>648</v>
      </c>
      <c r="Z522" s="205" t="s">
        <v>649</v>
      </c>
      <c r="AA522" s="234" t="s">
        <v>650</v>
      </c>
      <c r="AB522" s="216">
        <v>46310</v>
      </c>
      <c r="AC522" s="205"/>
      <c r="AD522" s="230" t="s">
        <v>72</v>
      </c>
      <c r="AE522" s="126" t="s">
        <v>73</v>
      </c>
      <c r="AF522" s="127"/>
      <c r="AG522" s="128"/>
      <c r="AH522" s="129"/>
      <c r="AI522" s="129"/>
      <c r="AJ522" s="126" t="s">
        <v>73</v>
      </c>
      <c r="AK522" s="127"/>
      <c r="AL522" s="129"/>
      <c r="AM522" s="128"/>
      <c r="AN522" s="129"/>
      <c r="AO522" s="127" t="s">
        <v>79</v>
      </c>
      <c r="AP522" s="129"/>
      <c r="AQ522" s="183"/>
      <c r="AR522" s="183"/>
      <c r="AS522" s="183"/>
    </row>
    <row r="523" spans="1:45" customFormat="1" ht="30" hidden="1" customHeight="1">
      <c r="A523" s="204" t="s">
        <v>632</v>
      </c>
      <c r="B523" s="200" t="s">
        <v>2899</v>
      </c>
      <c r="C523" s="200" t="s">
        <v>2900</v>
      </c>
      <c r="D523" s="200" t="s">
        <v>3783</v>
      </c>
      <c r="E523" s="200" t="s">
        <v>3784</v>
      </c>
      <c r="F523" s="201" t="s">
        <v>3973</v>
      </c>
      <c r="G523" s="201" t="s">
        <v>3974</v>
      </c>
      <c r="H523" s="205" t="s">
        <v>3975</v>
      </c>
      <c r="I523" s="204" t="s">
        <v>3976</v>
      </c>
      <c r="J523" s="207" t="s">
        <v>3977</v>
      </c>
      <c r="K523" s="203" t="s">
        <v>44448</v>
      </c>
      <c r="L523" s="205" t="s">
        <v>3800</v>
      </c>
      <c r="M523" s="205" t="s">
        <v>3792</v>
      </c>
      <c r="N523" s="200" t="s">
        <v>62</v>
      </c>
      <c r="O523" s="200" t="s">
        <v>30833</v>
      </c>
      <c r="P523" s="200" t="s">
        <v>92</v>
      </c>
      <c r="Q523" s="200" t="s">
        <v>65</v>
      </c>
      <c r="R523" s="205" t="s">
        <v>2900</v>
      </c>
      <c r="S523" s="205" t="s">
        <v>3784</v>
      </c>
      <c r="T523" s="205" t="s">
        <v>3800</v>
      </c>
      <c r="U523" s="208" t="s">
        <v>647</v>
      </c>
      <c r="V523" s="205">
        <v>0.9</v>
      </c>
      <c r="W523" s="205" t="s">
        <v>68</v>
      </c>
      <c r="X523" s="205" t="s">
        <v>69</v>
      </c>
      <c r="Y523" s="205" t="s">
        <v>648</v>
      </c>
      <c r="Z523" s="205" t="s">
        <v>649</v>
      </c>
      <c r="AA523" s="234" t="s">
        <v>650</v>
      </c>
      <c r="AB523" s="216">
        <v>46310</v>
      </c>
      <c r="AC523" s="205"/>
      <c r="AD523" s="230" t="s">
        <v>72</v>
      </c>
      <c r="AE523" s="126" t="s">
        <v>73</v>
      </c>
      <c r="AF523" s="127"/>
      <c r="AG523" s="128"/>
      <c r="AH523" s="129"/>
      <c r="AI523" s="129"/>
      <c r="AJ523" s="126" t="s">
        <v>73</v>
      </c>
      <c r="AK523" s="127"/>
      <c r="AL523" s="129"/>
      <c r="AM523" s="128"/>
      <c r="AN523" s="129"/>
      <c r="AO523" s="127" t="s">
        <v>79</v>
      </c>
      <c r="AP523" s="129"/>
      <c r="AQ523" s="183"/>
      <c r="AR523" s="183"/>
      <c r="AS523" s="183"/>
    </row>
    <row r="524" spans="1:45" customFormat="1" ht="30" hidden="1" customHeight="1">
      <c r="A524" s="204" t="s">
        <v>632</v>
      </c>
      <c r="B524" s="200" t="s">
        <v>2869</v>
      </c>
      <c r="C524" s="200" t="s">
        <v>2870</v>
      </c>
      <c r="D524" s="200" t="s">
        <v>3783</v>
      </c>
      <c r="E524" s="200" t="s">
        <v>3784</v>
      </c>
      <c r="F524" s="201" t="s">
        <v>3979</v>
      </c>
      <c r="G524" s="201" t="s">
        <v>3980</v>
      </c>
      <c r="H524" s="205" t="s">
        <v>3981</v>
      </c>
      <c r="I524" s="204" t="s">
        <v>3982</v>
      </c>
      <c r="J524" s="207" t="s">
        <v>3983</v>
      </c>
      <c r="K524" s="203" t="s">
        <v>44449</v>
      </c>
      <c r="L524" s="205" t="s">
        <v>3800</v>
      </c>
      <c r="M524" s="205" t="s">
        <v>3792</v>
      </c>
      <c r="N524" s="200" t="s">
        <v>62</v>
      </c>
      <c r="O524" s="200" t="s">
        <v>30833</v>
      </c>
      <c r="P524" s="200" t="s">
        <v>92</v>
      </c>
      <c r="Q524" s="200" t="s">
        <v>65</v>
      </c>
      <c r="R524" s="205" t="s">
        <v>2870</v>
      </c>
      <c r="S524" s="205" t="s">
        <v>3784</v>
      </c>
      <c r="T524" s="205" t="s">
        <v>3800</v>
      </c>
      <c r="U524" s="208" t="s">
        <v>647</v>
      </c>
      <c r="V524" s="205">
        <v>0.9</v>
      </c>
      <c r="W524" s="205" t="s">
        <v>68</v>
      </c>
      <c r="X524" s="205" t="s">
        <v>69</v>
      </c>
      <c r="Y524" s="205" t="s">
        <v>648</v>
      </c>
      <c r="Z524" s="205" t="s">
        <v>649</v>
      </c>
      <c r="AA524" s="234" t="s">
        <v>650</v>
      </c>
      <c r="AB524" s="216">
        <v>46310</v>
      </c>
      <c r="AC524" s="205"/>
      <c r="AD524" s="230" t="s">
        <v>72</v>
      </c>
      <c r="AE524" s="126" t="s">
        <v>73</v>
      </c>
      <c r="AF524" s="127"/>
      <c r="AG524" s="128"/>
      <c r="AH524" s="129"/>
      <c r="AI524" s="129"/>
      <c r="AJ524" s="126" t="s">
        <v>73</v>
      </c>
      <c r="AK524" s="127"/>
      <c r="AL524" s="129"/>
      <c r="AM524" s="128"/>
      <c r="AN524" s="129"/>
      <c r="AO524" s="127" t="s">
        <v>79</v>
      </c>
      <c r="AP524" s="129"/>
      <c r="AQ524" s="183"/>
      <c r="AR524" s="183"/>
      <c r="AS524" s="183"/>
    </row>
    <row r="525" spans="1:45" customFormat="1" ht="30" hidden="1" customHeight="1">
      <c r="A525" s="204" t="s">
        <v>632</v>
      </c>
      <c r="B525" s="200" t="s">
        <v>2869</v>
      </c>
      <c r="C525" s="200" t="s">
        <v>2870</v>
      </c>
      <c r="D525" s="200" t="s">
        <v>3783</v>
      </c>
      <c r="E525" s="200" t="s">
        <v>3784</v>
      </c>
      <c r="F525" s="201" t="s">
        <v>3985</v>
      </c>
      <c r="G525" s="201" t="s">
        <v>3986</v>
      </c>
      <c r="H525" s="205" t="s">
        <v>3987</v>
      </c>
      <c r="I525" s="204" t="s">
        <v>3988</v>
      </c>
      <c r="J525" s="207" t="s">
        <v>3989</v>
      </c>
      <c r="K525" s="203" t="s">
        <v>44450</v>
      </c>
      <c r="L525" s="205" t="s">
        <v>3791</v>
      </c>
      <c r="M525" s="205" t="s">
        <v>3792</v>
      </c>
      <c r="N525" s="200" t="s">
        <v>62</v>
      </c>
      <c r="O525" s="200" t="s">
        <v>30833</v>
      </c>
      <c r="P525" s="200" t="s">
        <v>92</v>
      </c>
      <c r="Q525" s="200" t="s">
        <v>65</v>
      </c>
      <c r="R525" s="205" t="s">
        <v>2870</v>
      </c>
      <c r="S525" s="205" t="s">
        <v>3784</v>
      </c>
      <c r="T525" s="205" t="s">
        <v>3793</v>
      </c>
      <c r="U525" s="208" t="s">
        <v>647</v>
      </c>
      <c r="V525" s="205">
        <v>1</v>
      </c>
      <c r="W525" s="205" t="s">
        <v>68</v>
      </c>
      <c r="X525" s="205" t="s">
        <v>69</v>
      </c>
      <c r="Y525" s="205" t="s">
        <v>648</v>
      </c>
      <c r="Z525" s="205" t="s">
        <v>649</v>
      </c>
      <c r="AA525" s="234" t="s">
        <v>650</v>
      </c>
      <c r="AB525" s="216">
        <v>46310</v>
      </c>
      <c r="AC525" s="205"/>
      <c r="AD525" s="230" t="s">
        <v>72</v>
      </c>
      <c r="AE525" s="126" t="s">
        <v>73</v>
      </c>
      <c r="AF525" s="127"/>
      <c r="AG525" s="128"/>
      <c r="AH525" s="129"/>
      <c r="AI525" s="129"/>
      <c r="AJ525" s="126" t="s">
        <v>73</v>
      </c>
      <c r="AK525" s="127"/>
      <c r="AL525" s="129"/>
      <c r="AM525" s="128"/>
      <c r="AN525" s="129"/>
      <c r="AO525" s="127" t="s">
        <v>79</v>
      </c>
      <c r="AP525" s="129"/>
      <c r="AQ525" s="183"/>
      <c r="AR525" s="183"/>
      <c r="AS525" s="183"/>
    </row>
    <row r="526" spans="1:45" customFormat="1" ht="30" hidden="1" customHeight="1">
      <c r="A526" s="204" t="s">
        <v>632</v>
      </c>
      <c r="B526" s="200" t="s">
        <v>633</v>
      </c>
      <c r="C526" s="200" t="s">
        <v>634</v>
      </c>
      <c r="D526" s="200" t="s">
        <v>3783</v>
      </c>
      <c r="E526" s="200" t="s">
        <v>3784</v>
      </c>
      <c r="F526" s="201" t="s">
        <v>3991</v>
      </c>
      <c r="G526" s="201" t="s">
        <v>3992</v>
      </c>
      <c r="H526" s="205" t="s">
        <v>3993</v>
      </c>
      <c r="I526" s="204" t="s">
        <v>3994</v>
      </c>
      <c r="J526" s="207" t="s">
        <v>3995</v>
      </c>
      <c r="K526" s="203" t="s">
        <v>44451</v>
      </c>
      <c r="L526" s="205" t="s">
        <v>3800</v>
      </c>
      <c r="M526" s="205" t="s">
        <v>3792</v>
      </c>
      <c r="N526" s="200" t="s">
        <v>19789</v>
      </c>
      <c r="O526" s="200" t="s">
        <v>31795</v>
      </c>
      <c r="P526" s="200" t="s">
        <v>31796</v>
      </c>
      <c r="Q526" s="200" t="s">
        <v>65</v>
      </c>
      <c r="R526" s="205" t="s">
        <v>634</v>
      </c>
      <c r="S526" s="205" t="s">
        <v>3784</v>
      </c>
      <c r="T526" s="205" t="s">
        <v>3800</v>
      </c>
      <c r="U526" s="208" t="s">
        <v>647</v>
      </c>
      <c r="V526" s="205">
        <v>0.9</v>
      </c>
      <c r="W526" s="205" t="s">
        <v>68</v>
      </c>
      <c r="X526" s="205" t="s">
        <v>69</v>
      </c>
      <c r="Y526" s="205" t="s">
        <v>648</v>
      </c>
      <c r="Z526" s="205" t="s">
        <v>649</v>
      </c>
      <c r="AA526" s="234" t="s">
        <v>650</v>
      </c>
      <c r="AB526" s="216">
        <v>46310</v>
      </c>
      <c r="AC526" s="205"/>
      <c r="AD526" s="230" t="s">
        <v>72</v>
      </c>
      <c r="AE526" s="126" t="s">
        <v>73</v>
      </c>
      <c r="AF526" s="127"/>
      <c r="AG526" s="128"/>
      <c r="AH526" s="129"/>
      <c r="AI526" s="129"/>
      <c r="AJ526" s="126" t="s">
        <v>73</v>
      </c>
      <c r="AK526" s="127"/>
      <c r="AL526" s="129"/>
      <c r="AM526" s="128"/>
      <c r="AN526" s="129"/>
      <c r="AO526" s="127" t="s">
        <v>79</v>
      </c>
      <c r="AP526" s="129"/>
      <c r="AQ526" s="183"/>
      <c r="AR526" s="183"/>
      <c r="AS526" s="183"/>
    </row>
    <row r="527" spans="1:45" customFormat="1" ht="30" hidden="1" customHeight="1">
      <c r="A527" s="204" t="s">
        <v>632</v>
      </c>
      <c r="B527" s="200" t="s">
        <v>2992</v>
      </c>
      <c r="C527" s="200" t="s">
        <v>2993</v>
      </c>
      <c r="D527" s="200" t="s">
        <v>3783</v>
      </c>
      <c r="E527" s="200" t="s">
        <v>3784</v>
      </c>
      <c r="F527" s="201" t="s">
        <v>3997</v>
      </c>
      <c r="G527" s="201" t="s">
        <v>3998</v>
      </c>
      <c r="H527" s="205" t="s">
        <v>3999</v>
      </c>
      <c r="I527" s="204" t="s">
        <v>4000</v>
      </c>
      <c r="J527" s="207" t="s">
        <v>4001</v>
      </c>
      <c r="K527" s="203" t="s">
        <v>44452</v>
      </c>
      <c r="L527" s="205" t="s">
        <v>3800</v>
      </c>
      <c r="M527" s="205" t="s">
        <v>3792</v>
      </c>
      <c r="N527" s="200" t="s">
        <v>62</v>
      </c>
      <c r="O527" s="200" t="s">
        <v>30833</v>
      </c>
      <c r="P527" s="200" t="s">
        <v>92</v>
      </c>
      <c r="Q527" s="200" t="s">
        <v>65</v>
      </c>
      <c r="R527" s="205" t="s">
        <v>2993</v>
      </c>
      <c r="S527" s="205" t="s">
        <v>3784</v>
      </c>
      <c r="T527" s="205" t="s">
        <v>3800</v>
      </c>
      <c r="U527" s="208" t="s">
        <v>647</v>
      </c>
      <c r="V527" s="205">
        <v>0.9</v>
      </c>
      <c r="W527" s="205" t="s">
        <v>68</v>
      </c>
      <c r="X527" s="205" t="s">
        <v>69</v>
      </c>
      <c r="Y527" s="205" t="s">
        <v>648</v>
      </c>
      <c r="Z527" s="205" t="s">
        <v>649</v>
      </c>
      <c r="AA527" s="234" t="s">
        <v>650</v>
      </c>
      <c r="AB527" s="216">
        <v>46310</v>
      </c>
      <c r="AC527" s="205"/>
      <c r="AD527" s="230" t="s">
        <v>72</v>
      </c>
      <c r="AE527" s="126" t="s">
        <v>73</v>
      </c>
      <c r="AF527" s="127"/>
      <c r="AG527" s="128"/>
      <c r="AH527" s="129"/>
      <c r="AI527" s="129"/>
      <c r="AJ527" s="126" t="s">
        <v>73</v>
      </c>
      <c r="AK527" s="127"/>
      <c r="AL527" s="129"/>
      <c r="AM527" s="128"/>
      <c r="AN527" s="129"/>
      <c r="AO527" s="127" t="s">
        <v>79</v>
      </c>
      <c r="AP527" s="129"/>
      <c r="AQ527" s="183"/>
      <c r="AR527" s="183"/>
      <c r="AS527" s="183"/>
    </row>
    <row r="528" spans="1:45" customFormat="1" ht="30" hidden="1" customHeight="1">
      <c r="A528" s="204" t="s">
        <v>632</v>
      </c>
      <c r="B528" s="200" t="s">
        <v>2992</v>
      </c>
      <c r="C528" s="200" t="s">
        <v>2993</v>
      </c>
      <c r="D528" s="200" t="s">
        <v>3783</v>
      </c>
      <c r="E528" s="200" t="s">
        <v>3784</v>
      </c>
      <c r="F528" s="201" t="s">
        <v>4003</v>
      </c>
      <c r="G528" s="201" t="s">
        <v>4004</v>
      </c>
      <c r="H528" s="205" t="s">
        <v>4005</v>
      </c>
      <c r="I528" s="204" t="s">
        <v>4006</v>
      </c>
      <c r="J528" s="207" t="s">
        <v>4007</v>
      </c>
      <c r="K528" s="203" t="s">
        <v>44453</v>
      </c>
      <c r="L528" s="205" t="s">
        <v>3791</v>
      </c>
      <c r="M528" s="205" t="s">
        <v>3792</v>
      </c>
      <c r="N528" s="200" t="s">
        <v>62</v>
      </c>
      <c r="O528" s="200" t="s">
        <v>30833</v>
      </c>
      <c r="P528" s="200" t="s">
        <v>92</v>
      </c>
      <c r="Q528" s="200" t="s">
        <v>65</v>
      </c>
      <c r="R528" s="205" t="s">
        <v>2993</v>
      </c>
      <c r="S528" s="205" t="s">
        <v>3784</v>
      </c>
      <c r="T528" s="205" t="s">
        <v>3793</v>
      </c>
      <c r="U528" s="208" t="s">
        <v>647</v>
      </c>
      <c r="V528" s="205">
        <v>1</v>
      </c>
      <c r="W528" s="205" t="s">
        <v>68</v>
      </c>
      <c r="X528" s="205" t="s">
        <v>69</v>
      </c>
      <c r="Y528" s="205" t="s">
        <v>648</v>
      </c>
      <c r="Z528" s="205" t="s">
        <v>649</v>
      </c>
      <c r="AA528" s="234" t="s">
        <v>650</v>
      </c>
      <c r="AB528" s="216">
        <v>46310</v>
      </c>
      <c r="AC528" s="205"/>
      <c r="AD528" s="230" t="s">
        <v>72</v>
      </c>
      <c r="AE528" s="126" t="s">
        <v>73</v>
      </c>
      <c r="AF528" s="127"/>
      <c r="AG528" s="128"/>
      <c r="AH528" s="129"/>
      <c r="AI528" s="129"/>
      <c r="AJ528" s="126" t="s">
        <v>73</v>
      </c>
      <c r="AK528" s="127"/>
      <c r="AL528" s="129"/>
      <c r="AM528" s="128"/>
      <c r="AN528" s="129"/>
      <c r="AO528" s="127" t="s">
        <v>79</v>
      </c>
      <c r="AP528" s="129"/>
      <c r="AQ528" s="183"/>
      <c r="AR528" s="183"/>
      <c r="AS528" s="183"/>
    </row>
    <row r="529" spans="1:45" customFormat="1" ht="30" hidden="1" customHeight="1">
      <c r="A529" s="204" t="s">
        <v>632</v>
      </c>
      <c r="B529" s="200" t="s">
        <v>2909</v>
      </c>
      <c r="C529" s="200" t="s">
        <v>2910</v>
      </c>
      <c r="D529" s="200" t="s">
        <v>3783</v>
      </c>
      <c r="E529" s="200" t="s">
        <v>3784</v>
      </c>
      <c r="F529" s="201" t="s">
        <v>4009</v>
      </c>
      <c r="G529" s="201" t="s">
        <v>4010</v>
      </c>
      <c r="H529" s="205" t="s">
        <v>4011</v>
      </c>
      <c r="I529" s="204" t="s">
        <v>4012</v>
      </c>
      <c r="J529" s="207" t="s">
        <v>4013</v>
      </c>
      <c r="K529" s="203" t="s">
        <v>4014</v>
      </c>
      <c r="L529" s="205" t="s">
        <v>3800</v>
      </c>
      <c r="M529" s="205" t="s">
        <v>3792</v>
      </c>
      <c r="N529" s="200" t="s">
        <v>62</v>
      </c>
      <c r="O529" s="200" t="s">
        <v>30833</v>
      </c>
      <c r="P529" s="200" t="s">
        <v>92</v>
      </c>
      <c r="Q529" s="200" t="s">
        <v>65</v>
      </c>
      <c r="R529" s="205" t="s">
        <v>2910</v>
      </c>
      <c r="S529" s="205" t="s">
        <v>3784</v>
      </c>
      <c r="T529" s="205" t="s">
        <v>3800</v>
      </c>
      <c r="U529" s="208" t="s">
        <v>647</v>
      </c>
      <c r="V529" s="205">
        <v>0.9</v>
      </c>
      <c r="W529" s="205" t="s">
        <v>68</v>
      </c>
      <c r="X529" s="205" t="s">
        <v>69</v>
      </c>
      <c r="Y529" s="205" t="s">
        <v>648</v>
      </c>
      <c r="Z529" s="205" t="s">
        <v>649</v>
      </c>
      <c r="AA529" s="234" t="s">
        <v>650</v>
      </c>
      <c r="AB529" s="216">
        <v>46310</v>
      </c>
      <c r="AC529" s="205"/>
      <c r="AD529" s="230" t="s">
        <v>72</v>
      </c>
      <c r="AE529" s="126" t="s">
        <v>73</v>
      </c>
      <c r="AF529" s="127"/>
      <c r="AG529" s="128"/>
      <c r="AH529" s="129"/>
      <c r="AI529" s="129"/>
      <c r="AJ529" s="126" t="s">
        <v>73</v>
      </c>
      <c r="AK529" s="127"/>
      <c r="AL529" s="129"/>
      <c r="AM529" s="128"/>
      <c r="AN529" s="129"/>
      <c r="AO529" s="127" t="s">
        <v>79</v>
      </c>
      <c r="AP529" s="129"/>
      <c r="AQ529" s="183"/>
      <c r="AR529" s="183"/>
      <c r="AS529" s="183"/>
    </row>
    <row r="530" spans="1:45" customFormat="1" ht="30" hidden="1" customHeight="1">
      <c r="A530" s="204" t="s">
        <v>632</v>
      </c>
      <c r="B530" s="200" t="s">
        <v>3369</v>
      </c>
      <c r="C530" s="200" t="s">
        <v>3370</v>
      </c>
      <c r="D530" s="200" t="s">
        <v>3783</v>
      </c>
      <c r="E530" s="200" t="s">
        <v>3784</v>
      </c>
      <c r="F530" s="201" t="s">
        <v>4015</v>
      </c>
      <c r="G530" s="201" t="s">
        <v>4016</v>
      </c>
      <c r="H530" s="205" t="s">
        <v>4017</v>
      </c>
      <c r="I530" s="204" t="s">
        <v>4018</v>
      </c>
      <c r="J530" s="207" t="s">
        <v>4019</v>
      </c>
      <c r="K530" s="203" t="s">
        <v>44454</v>
      </c>
      <c r="L530" s="205" t="s">
        <v>3800</v>
      </c>
      <c r="M530" s="205" t="s">
        <v>3792</v>
      </c>
      <c r="N530" s="200" t="s">
        <v>62</v>
      </c>
      <c r="O530" s="200" t="s">
        <v>30833</v>
      </c>
      <c r="P530" s="200" t="s">
        <v>92</v>
      </c>
      <c r="Q530" s="200" t="s">
        <v>65</v>
      </c>
      <c r="R530" s="205" t="s">
        <v>3370</v>
      </c>
      <c r="S530" s="205" t="s">
        <v>3784</v>
      </c>
      <c r="T530" s="205" t="s">
        <v>3800</v>
      </c>
      <c r="U530" s="208" t="s">
        <v>647</v>
      </c>
      <c r="V530" s="205">
        <v>0.9</v>
      </c>
      <c r="W530" s="205" t="s">
        <v>68</v>
      </c>
      <c r="X530" s="205" t="s">
        <v>69</v>
      </c>
      <c r="Y530" s="205" t="s">
        <v>648</v>
      </c>
      <c r="Z530" s="205" t="s">
        <v>649</v>
      </c>
      <c r="AA530" s="234" t="s">
        <v>650</v>
      </c>
      <c r="AB530" s="216">
        <v>46310</v>
      </c>
      <c r="AC530" s="205"/>
      <c r="AD530" s="230" t="s">
        <v>72</v>
      </c>
      <c r="AE530" s="126" t="s">
        <v>73</v>
      </c>
      <c r="AF530" s="127"/>
      <c r="AG530" s="128"/>
      <c r="AH530" s="129"/>
      <c r="AI530" s="129"/>
      <c r="AJ530" s="126" t="s">
        <v>73</v>
      </c>
      <c r="AK530" s="127"/>
      <c r="AL530" s="129"/>
      <c r="AM530" s="128"/>
      <c r="AN530" s="129"/>
      <c r="AO530" s="127" t="s">
        <v>79</v>
      </c>
      <c r="AP530" s="129"/>
      <c r="AQ530" s="183"/>
      <c r="AR530" s="183"/>
      <c r="AS530" s="183"/>
    </row>
    <row r="531" spans="1:45" customFormat="1" ht="30" hidden="1" customHeight="1">
      <c r="A531" s="204" t="s">
        <v>632</v>
      </c>
      <c r="B531" s="200" t="s">
        <v>3369</v>
      </c>
      <c r="C531" s="200" t="s">
        <v>3370</v>
      </c>
      <c r="D531" s="200" t="s">
        <v>3783</v>
      </c>
      <c r="E531" s="200" t="s">
        <v>3784</v>
      </c>
      <c r="F531" s="201" t="s">
        <v>4021</v>
      </c>
      <c r="G531" s="201" t="s">
        <v>4022</v>
      </c>
      <c r="H531" s="205" t="s">
        <v>4023</v>
      </c>
      <c r="I531" s="204" t="s">
        <v>4024</v>
      </c>
      <c r="J531" s="207" t="s">
        <v>4025</v>
      </c>
      <c r="K531" s="203" t="s">
        <v>44455</v>
      </c>
      <c r="L531" s="205" t="s">
        <v>3791</v>
      </c>
      <c r="M531" s="205" t="s">
        <v>3792</v>
      </c>
      <c r="N531" s="200" t="s">
        <v>62</v>
      </c>
      <c r="O531" s="200" t="s">
        <v>30833</v>
      </c>
      <c r="P531" s="200" t="s">
        <v>92</v>
      </c>
      <c r="Q531" s="200" t="s">
        <v>65</v>
      </c>
      <c r="R531" s="205" t="s">
        <v>3370</v>
      </c>
      <c r="S531" s="205" t="s">
        <v>3784</v>
      </c>
      <c r="T531" s="205" t="s">
        <v>3793</v>
      </c>
      <c r="U531" s="208" t="s">
        <v>647</v>
      </c>
      <c r="V531" s="205">
        <v>1</v>
      </c>
      <c r="W531" s="205" t="s">
        <v>68</v>
      </c>
      <c r="X531" s="205" t="s">
        <v>69</v>
      </c>
      <c r="Y531" s="205" t="s">
        <v>648</v>
      </c>
      <c r="Z531" s="205" t="s">
        <v>649</v>
      </c>
      <c r="AA531" s="234" t="s">
        <v>650</v>
      </c>
      <c r="AB531" s="216">
        <v>46310</v>
      </c>
      <c r="AC531" s="205"/>
      <c r="AD531" s="230" t="s">
        <v>72</v>
      </c>
      <c r="AE531" s="126" t="s">
        <v>73</v>
      </c>
      <c r="AF531" s="127"/>
      <c r="AG531" s="128"/>
      <c r="AH531" s="129"/>
      <c r="AI531" s="129"/>
      <c r="AJ531" s="126" t="s">
        <v>73</v>
      </c>
      <c r="AK531" s="127"/>
      <c r="AL531" s="129"/>
      <c r="AM531" s="128"/>
      <c r="AN531" s="129"/>
      <c r="AO531" s="127" t="s">
        <v>79</v>
      </c>
      <c r="AP531" s="129"/>
      <c r="AQ531" s="183"/>
      <c r="AR531" s="183"/>
      <c r="AS531" s="183"/>
    </row>
    <row r="532" spans="1:45" customFormat="1" ht="30" hidden="1" customHeight="1">
      <c r="A532" s="204" t="s">
        <v>632</v>
      </c>
      <c r="B532" s="200" t="s">
        <v>888</v>
      </c>
      <c r="C532" s="200" t="s">
        <v>889</v>
      </c>
      <c r="D532" s="200" t="s">
        <v>3783</v>
      </c>
      <c r="E532" s="200" t="s">
        <v>3784</v>
      </c>
      <c r="F532" s="201" t="s">
        <v>4027</v>
      </c>
      <c r="G532" s="201" t="s">
        <v>4028</v>
      </c>
      <c r="H532" s="205" t="s">
        <v>4029</v>
      </c>
      <c r="I532" s="204" t="s">
        <v>4030</v>
      </c>
      <c r="J532" s="207" t="s">
        <v>4031</v>
      </c>
      <c r="K532" s="203" t="s">
        <v>44456</v>
      </c>
      <c r="L532" s="205" t="s">
        <v>3791</v>
      </c>
      <c r="M532" s="205" t="s">
        <v>3792</v>
      </c>
      <c r="N532" s="200" t="s">
        <v>62</v>
      </c>
      <c r="O532" s="200" t="s">
        <v>30833</v>
      </c>
      <c r="P532" s="200" t="s">
        <v>92</v>
      </c>
      <c r="Q532" s="200" t="s">
        <v>65</v>
      </c>
      <c r="R532" s="205" t="s">
        <v>889</v>
      </c>
      <c r="S532" s="205" t="s">
        <v>3784</v>
      </c>
      <c r="T532" s="205" t="s">
        <v>3793</v>
      </c>
      <c r="U532" s="208" t="s">
        <v>647</v>
      </c>
      <c r="V532" s="205">
        <v>1</v>
      </c>
      <c r="W532" s="205" t="s">
        <v>68</v>
      </c>
      <c r="X532" s="205" t="s">
        <v>69</v>
      </c>
      <c r="Y532" s="205" t="s">
        <v>648</v>
      </c>
      <c r="Z532" s="205" t="s">
        <v>649</v>
      </c>
      <c r="AA532" s="234" t="s">
        <v>650</v>
      </c>
      <c r="AB532" s="216">
        <v>46310</v>
      </c>
      <c r="AC532" s="205"/>
      <c r="AD532" s="230" t="s">
        <v>72</v>
      </c>
      <c r="AE532" s="126" t="s">
        <v>73</v>
      </c>
      <c r="AF532" s="127"/>
      <c r="AG532" s="128"/>
      <c r="AH532" s="129"/>
      <c r="AI532" s="129"/>
      <c r="AJ532" s="126" t="s">
        <v>73</v>
      </c>
      <c r="AK532" s="127"/>
      <c r="AL532" s="129"/>
      <c r="AM532" s="128"/>
      <c r="AN532" s="129"/>
      <c r="AO532" s="127" t="s">
        <v>79</v>
      </c>
      <c r="AP532" s="129"/>
      <c r="AQ532" s="183"/>
      <c r="AR532" s="183"/>
      <c r="AS532" s="183"/>
    </row>
    <row r="533" spans="1:45" customFormat="1" ht="30" hidden="1" customHeight="1">
      <c r="A533" s="204" t="s">
        <v>632</v>
      </c>
      <c r="B533" s="200" t="s">
        <v>888</v>
      </c>
      <c r="C533" s="200" t="s">
        <v>889</v>
      </c>
      <c r="D533" s="200" t="s">
        <v>3783</v>
      </c>
      <c r="E533" s="200" t="s">
        <v>3784</v>
      </c>
      <c r="F533" s="201" t="s">
        <v>4033</v>
      </c>
      <c r="G533" s="201" t="s">
        <v>4034</v>
      </c>
      <c r="H533" s="205" t="s">
        <v>4035</v>
      </c>
      <c r="I533" s="204" t="s">
        <v>4036</v>
      </c>
      <c r="J533" s="207" t="s">
        <v>4037</v>
      </c>
      <c r="K533" s="203" t="s">
        <v>44457</v>
      </c>
      <c r="L533" s="205" t="s">
        <v>3800</v>
      </c>
      <c r="M533" s="205" t="s">
        <v>3792</v>
      </c>
      <c r="N533" s="200" t="s">
        <v>62</v>
      </c>
      <c r="O533" s="200" t="s">
        <v>30833</v>
      </c>
      <c r="P533" s="200" t="s">
        <v>92</v>
      </c>
      <c r="Q533" s="200" t="s">
        <v>65</v>
      </c>
      <c r="R533" s="205" t="s">
        <v>889</v>
      </c>
      <c r="S533" s="205" t="s">
        <v>3784</v>
      </c>
      <c r="T533" s="205" t="s">
        <v>3800</v>
      </c>
      <c r="U533" s="208" t="s">
        <v>647</v>
      </c>
      <c r="V533" s="205">
        <v>0.9</v>
      </c>
      <c r="W533" s="205" t="s">
        <v>68</v>
      </c>
      <c r="X533" s="205" t="s">
        <v>69</v>
      </c>
      <c r="Y533" s="205" t="s">
        <v>648</v>
      </c>
      <c r="Z533" s="205" t="s">
        <v>649</v>
      </c>
      <c r="AA533" s="234" t="s">
        <v>650</v>
      </c>
      <c r="AB533" s="216">
        <v>46310</v>
      </c>
      <c r="AC533" s="205"/>
      <c r="AD533" s="230" t="s">
        <v>72</v>
      </c>
      <c r="AE533" s="126" t="s">
        <v>73</v>
      </c>
      <c r="AF533" s="127"/>
      <c r="AG533" s="128"/>
      <c r="AH533" s="129"/>
      <c r="AI533" s="129"/>
      <c r="AJ533" s="126" t="s">
        <v>73</v>
      </c>
      <c r="AK533" s="127"/>
      <c r="AL533" s="129"/>
      <c r="AM533" s="128"/>
      <c r="AN533" s="129"/>
      <c r="AO533" s="127" t="s">
        <v>79</v>
      </c>
      <c r="AP533" s="129"/>
      <c r="AQ533" s="183"/>
      <c r="AR533" s="183"/>
      <c r="AS533" s="183"/>
    </row>
    <row r="534" spans="1:45" customFormat="1" ht="30" hidden="1" customHeight="1">
      <c r="A534" s="204" t="s">
        <v>632</v>
      </c>
      <c r="B534" s="200" t="s">
        <v>1015</v>
      </c>
      <c r="C534" s="200" t="s">
        <v>1016</v>
      </c>
      <c r="D534" s="200" t="s">
        <v>3783</v>
      </c>
      <c r="E534" s="200" t="s">
        <v>3784</v>
      </c>
      <c r="F534" s="201" t="s">
        <v>4039</v>
      </c>
      <c r="G534" s="201" t="s">
        <v>4040</v>
      </c>
      <c r="H534" s="205" t="s">
        <v>4041</v>
      </c>
      <c r="I534" s="204" t="s">
        <v>4042</v>
      </c>
      <c r="J534" s="207" t="s">
        <v>4043</v>
      </c>
      <c r="K534" s="203" t="s">
        <v>44458</v>
      </c>
      <c r="L534" s="205" t="s">
        <v>3791</v>
      </c>
      <c r="M534" s="205" t="s">
        <v>3792</v>
      </c>
      <c r="N534" s="200" t="s">
        <v>62</v>
      </c>
      <c r="O534" s="200" t="s">
        <v>30833</v>
      </c>
      <c r="P534" s="200" t="s">
        <v>92</v>
      </c>
      <c r="Q534" s="200" t="s">
        <v>65</v>
      </c>
      <c r="R534" s="205" t="s">
        <v>1016</v>
      </c>
      <c r="S534" s="205" t="s">
        <v>3784</v>
      </c>
      <c r="T534" s="205" t="s">
        <v>3793</v>
      </c>
      <c r="U534" s="208" t="s">
        <v>647</v>
      </c>
      <c r="V534" s="205">
        <v>1</v>
      </c>
      <c r="W534" s="205" t="s">
        <v>68</v>
      </c>
      <c r="X534" s="205" t="s">
        <v>69</v>
      </c>
      <c r="Y534" s="205" t="s">
        <v>648</v>
      </c>
      <c r="Z534" s="205" t="s">
        <v>649</v>
      </c>
      <c r="AA534" s="234" t="s">
        <v>650</v>
      </c>
      <c r="AB534" s="216">
        <v>46310</v>
      </c>
      <c r="AC534" s="205"/>
      <c r="AD534" s="230" t="s">
        <v>72</v>
      </c>
      <c r="AE534" s="126" t="s">
        <v>73</v>
      </c>
      <c r="AF534" s="127"/>
      <c r="AG534" s="128"/>
      <c r="AH534" s="129"/>
      <c r="AI534" s="129"/>
      <c r="AJ534" s="126" t="s">
        <v>73</v>
      </c>
      <c r="AK534" s="127"/>
      <c r="AL534" s="129"/>
      <c r="AM534" s="128"/>
      <c r="AN534" s="129"/>
      <c r="AO534" s="127" t="s">
        <v>79</v>
      </c>
      <c r="AP534" s="129"/>
      <c r="AQ534" s="183"/>
      <c r="AR534" s="183"/>
      <c r="AS534" s="183"/>
    </row>
    <row r="535" spans="1:45" customFormat="1" ht="30" hidden="1" customHeight="1">
      <c r="A535" s="204" t="s">
        <v>632</v>
      </c>
      <c r="B535" s="200" t="s">
        <v>1015</v>
      </c>
      <c r="C535" s="200" t="s">
        <v>1016</v>
      </c>
      <c r="D535" s="200" t="s">
        <v>3783</v>
      </c>
      <c r="E535" s="200" t="s">
        <v>3784</v>
      </c>
      <c r="F535" s="201" t="s">
        <v>4045</v>
      </c>
      <c r="G535" s="201" t="s">
        <v>4046</v>
      </c>
      <c r="H535" s="205" t="s">
        <v>4047</v>
      </c>
      <c r="I535" s="204" t="s">
        <v>4048</v>
      </c>
      <c r="J535" s="207" t="s">
        <v>4049</v>
      </c>
      <c r="K535" s="203" t="s">
        <v>44459</v>
      </c>
      <c r="L535" s="205" t="s">
        <v>3800</v>
      </c>
      <c r="M535" s="205" t="s">
        <v>3792</v>
      </c>
      <c r="N535" s="200" t="s">
        <v>62</v>
      </c>
      <c r="O535" s="200" t="s">
        <v>30833</v>
      </c>
      <c r="P535" s="200" t="s">
        <v>92</v>
      </c>
      <c r="Q535" s="200" t="s">
        <v>65</v>
      </c>
      <c r="R535" s="205" t="s">
        <v>1016</v>
      </c>
      <c r="S535" s="205" t="s">
        <v>3784</v>
      </c>
      <c r="T535" s="205" t="s">
        <v>3800</v>
      </c>
      <c r="U535" s="208" t="s">
        <v>647</v>
      </c>
      <c r="V535" s="205">
        <v>0.9</v>
      </c>
      <c r="W535" s="205" t="s">
        <v>68</v>
      </c>
      <c r="X535" s="205" t="s">
        <v>69</v>
      </c>
      <c r="Y535" s="205" t="s">
        <v>648</v>
      </c>
      <c r="Z535" s="205" t="s">
        <v>649</v>
      </c>
      <c r="AA535" s="234" t="s">
        <v>650</v>
      </c>
      <c r="AB535" s="216">
        <v>46310</v>
      </c>
      <c r="AC535" s="205"/>
      <c r="AD535" s="230" t="s">
        <v>72</v>
      </c>
      <c r="AE535" s="126" t="s">
        <v>73</v>
      </c>
      <c r="AF535" s="127"/>
      <c r="AG535" s="128"/>
      <c r="AH535" s="129"/>
      <c r="AI535" s="129"/>
      <c r="AJ535" s="126" t="s">
        <v>73</v>
      </c>
      <c r="AK535" s="127"/>
      <c r="AL535" s="129"/>
      <c r="AM535" s="128"/>
      <c r="AN535" s="129"/>
      <c r="AO535" s="127" t="s">
        <v>79</v>
      </c>
      <c r="AP535" s="129"/>
      <c r="AQ535" s="183"/>
      <c r="AR535" s="183"/>
      <c r="AS535" s="183"/>
    </row>
    <row r="536" spans="1:45" customFormat="1" ht="30" hidden="1" customHeight="1">
      <c r="A536" s="204" t="s">
        <v>632</v>
      </c>
      <c r="B536" s="200" t="s">
        <v>728</v>
      </c>
      <c r="C536" s="200" t="s">
        <v>729</v>
      </c>
      <c r="D536" s="200" t="s">
        <v>3783</v>
      </c>
      <c r="E536" s="200" t="s">
        <v>3784</v>
      </c>
      <c r="F536" s="201" t="s">
        <v>4051</v>
      </c>
      <c r="G536" s="201" t="s">
        <v>4052</v>
      </c>
      <c r="H536" s="205" t="s">
        <v>4053</v>
      </c>
      <c r="I536" s="204" t="s">
        <v>4054</v>
      </c>
      <c r="J536" s="207" t="s">
        <v>4055</v>
      </c>
      <c r="K536" s="203" t="s">
        <v>44460</v>
      </c>
      <c r="L536" s="205" t="s">
        <v>3791</v>
      </c>
      <c r="M536" s="205" t="s">
        <v>3792</v>
      </c>
      <c r="N536" s="200" t="s">
        <v>62</v>
      </c>
      <c r="O536" s="200" t="s">
        <v>30833</v>
      </c>
      <c r="P536" s="200" t="s">
        <v>92</v>
      </c>
      <c r="Q536" s="200" t="s">
        <v>65</v>
      </c>
      <c r="R536" s="205" t="s">
        <v>729</v>
      </c>
      <c r="S536" s="205" t="s">
        <v>3784</v>
      </c>
      <c r="T536" s="205" t="s">
        <v>3793</v>
      </c>
      <c r="U536" s="208" t="s">
        <v>647</v>
      </c>
      <c r="V536" s="205">
        <v>1</v>
      </c>
      <c r="W536" s="205" t="s">
        <v>68</v>
      </c>
      <c r="X536" s="205" t="s">
        <v>69</v>
      </c>
      <c r="Y536" s="205" t="s">
        <v>648</v>
      </c>
      <c r="Z536" s="205" t="s">
        <v>649</v>
      </c>
      <c r="AA536" s="234" t="s">
        <v>650</v>
      </c>
      <c r="AB536" s="216">
        <v>46310</v>
      </c>
      <c r="AC536" s="205"/>
      <c r="AD536" s="230" t="s">
        <v>72</v>
      </c>
      <c r="AE536" s="126" t="s">
        <v>73</v>
      </c>
      <c r="AF536" s="127"/>
      <c r="AG536" s="128"/>
      <c r="AH536" s="129"/>
      <c r="AI536" s="129"/>
      <c r="AJ536" s="126" t="s">
        <v>73</v>
      </c>
      <c r="AK536" s="127"/>
      <c r="AL536" s="129"/>
      <c r="AM536" s="128"/>
      <c r="AN536" s="129"/>
      <c r="AO536" s="127" t="s">
        <v>79</v>
      </c>
      <c r="AP536" s="129"/>
      <c r="AQ536" s="183"/>
      <c r="AR536" s="183"/>
      <c r="AS536" s="183"/>
    </row>
    <row r="537" spans="1:45" customFormat="1" ht="30" hidden="1" customHeight="1">
      <c r="A537" s="204" t="s">
        <v>632</v>
      </c>
      <c r="B537" s="200" t="s">
        <v>728</v>
      </c>
      <c r="C537" s="200" t="s">
        <v>729</v>
      </c>
      <c r="D537" s="200" t="s">
        <v>3783</v>
      </c>
      <c r="E537" s="200" t="s">
        <v>3784</v>
      </c>
      <c r="F537" s="201" t="s">
        <v>4057</v>
      </c>
      <c r="G537" s="201" t="s">
        <v>4058</v>
      </c>
      <c r="H537" s="205" t="s">
        <v>4059</v>
      </c>
      <c r="I537" s="204" t="s">
        <v>4060</v>
      </c>
      <c r="J537" s="207" t="s">
        <v>4061</v>
      </c>
      <c r="K537" s="203" t="s">
        <v>44461</v>
      </c>
      <c r="L537" s="205" t="s">
        <v>3800</v>
      </c>
      <c r="M537" s="205" t="s">
        <v>3792</v>
      </c>
      <c r="N537" s="200" t="s">
        <v>62</v>
      </c>
      <c r="O537" s="200" t="s">
        <v>30833</v>
      </c>
      <c r="P537" s="200" t="s">
        <v>92</v>
      </c>
      <c r="Q537" s="200" t="s">
        <v>65</v>
      </c>
      <c r="R537" s="205" t="s">
        <v>729</v>
      </c>
      <c r="S537" s="205" t="s">
        <v>3784</v>
      </c>
      <c r="T537" s="205" t="s">
        <v>3800</v>
      </c>
      <c r="U537" s="208" t="s">
        <v>647</v>
      </c>
      <c r="V537" s="205">
        <v>0.9</v>
      </c>
      <c r="W537" s="205" t="s">
        <v>68</v>
      </c>
      <c r="X537" s="205" t="s">
        <v>69</v>
      </c>
      <c r="Y537" s="205" t="s">
        <v>648</v>
      </c>
      <c r="Z537" s="205" t="s">
        <v>649</v>
      </c>
      <c r="AA537" s="234" t="s">
        <v>650</v>
      </c>
      <c r="AB537" s="216">
        <v>46310</v>
      </c>
      <c r="AC537" s="205"/>
      <c r="AD537" s="230" t="s">
        <v>72</v>
      </c>
      <c r="AE537" s="126" t="s">
        <v>73</v>
      </c>
      <c r="AF537" s="127"/>
      <c r="AG537" s="128"/>
      <c r="AH537" s="129"/>
      <c r="AI537" s="129"/>
      <c r="AJ537" s="126" t="s">
        <v>73</v>
      </c>
      <c r="AK537" s="127"/>
      <c r="AL537" s="129"/>
      <c r="AM537" s="128"/>
      <c r="AN537" s="129"/>
      <c r="AO537" s="127" t="s">
        <v>79</v>
      </c>
      <c r="AP537" s="129"/>
      <c r="AQ537" s="183"/>
      <c r="AR537" s="183"/>
      <c r="AS537" s="183"/>
    </row>
    <row r="538" spans="1:45" customFormat="1" ht="30" hidden="1" customHeight="1">
      <c r="A538" s="204" t="s">
        <v>632</v>
      </c>
      <c r="B538" s="200" t="s">
        <v>1040</v>
      </c>
      <c r="C538" s="200" t="s">
        <v>1041</v>
      </c>
      <c r="D538" s="200" t="s">
        <v>3783</v>
      </c>
      <c r="E538" s="200" t="s">
        <v>3784</v>
      </c>
      <c r="F538" s="201" t="s">
        <v>4063</v>
      </c>
      <c r="G538" s="201" t="s">
        <v>4064</v>
      </c>
      <c r="H538" s="205" t="s">
        <v>4065</v>
      </c>
      <c r="I538" s="204" t="s">
        <v>4066</v>
      </c>
      <c r="J538" s="207" t="s">
        <v>4067</v>
      </c>
      <c r="K538" s="203" t="s">
        <v>44462</v>
      </c>
      <c r="L538" s="205" t="s">
        <v>3791</v>
      </c>
      <c r="M538" s="205" t="s">
        <v>3792</v>
      </c>
      <c r="N538" s="200" t="s">
        <v>62</v>
      </c>
      <c r="O538" s="200" t="s">
        <v>30833</v>
      </c>
      <c r="P538" s="200" t="s">
        <v>92</v>
      </c>
      <c r="Q538" s="200" t="s">
        <v>65</v>
      </c>
      <c r="R538" s="205" t="s">
        <v>1041</v>
      </c>
      <c r="S538" s="205" t="s">
        <v>3784</v>
      </c>
      <c r="T538" s="205" t="s">
        <v>3793</v>
      </c>
      <c r="U538" s="208" t="s">
        <v>647</v>
      </c>
      <c r="V538" s="205">
        <v>1</v>
      </c>
      <c r="W538" s="205" t="s">
        <v>68</v>
      </c>
      <c r="X538" s="205" t="s">
        <v>69</v>
      </c>
      <c r="Y538" s="205" t="s">
        <v>648</v>
      </c>
      <c r="Z538" s="205" t="s">
        <v>649</v>
      </c>
      <c r="AA538" s="234" t="s">
        <v>650</v>
      </c>
      <c r="AB538" s="216">
        <v>46310</v>
      </c>
      <c r="AC538" s="205"/>
      <c r="AD538" s="230" t="s">
        <v>72</v>
      </c>
      <c r="AE538" s="126" t="s">
        <v>73</v>
      </c>
      <c r="AF538" s="127"/>
      <c r="AG538" s="128"/>
      <c r="AH538" s="129"/>
      <c r="AI538" s="129"/>
      <c r="AJ538" s="126" t="s">
        <v>73</v>
      </c>
      <c r="AK538" s="127"/>
      <c r="AL538" s="129"/>
      <c r="AM538" s="128"/>
      <c r="AN538" s="129"/>
      <c r="AO538" s="127" t="s">
        <v>79</v>
      </c>
      <c r="AP538" s="129"/>
      <c r="AQ538" s="183"/>
      <c r="AR538" s="183"/>
      <c r="AS538" s="183"/>
    </row>
    <row r="539" spans="1:45" customFormat="1" ht="30" hidden="1" customHeight="1">
      <c r="A539" s="204" t="s">
        <v>632</v>
      </c>
      <c r="B539" s="200" t="s">
        <v>1040</v>
      </c>
      <c r="C539" s="200" t="s">
        <v>1041</v>
      </c>
      <c r="D539" s="200" t="s">
        <v>3783</v>
      </c>
      <c r="E539" s="200" t="s">
        <v>3784</v>
      </c>
      <c r="F539" s="201" t="s">
        <v>4069</v>
      </c>
      <c r="G539" s="201" t="s">
        <v>4070</v>
      </c>
      <c r="H539" s="205" t="s">
        <v>4071</v>
      </c>
      <c r="I539" s="204" t="s">
        <v>4072</v>
      </c>
      <c r="J539" s="207" t="s">
        <v>4073</v>
      </c>
      <c r="K539" s="203" t="s">
        <v>44463</v>
      </c>
      <c r="L539" s="205" t="s">
        <v>3800</v>
      </c>
      <c r="M539" s="205" t="s">
        <v>3792</v>
      </c>
      <c r="N539" s="200" t="s">
        <v>62</v>
      </c>
      <c r="O539" s="200" t="s">
        <v>30833</v>
      </c>
      <c r="P539" s="200" t="s">
        <v>92</v>
      </c>
      <c r="Q539" s="200" t="s">
        <v>65</v>
      </c>
      <c r="R539" s="205" t="s">
        <v>1041</v>
      </c>
      <c r="S539" s="205" t="s">
        <v>3784</v>
      </c>
      <c r="T539" s="205" t="s">
        <v>3800</v>
      </c>
      <c r="U539" s="208" t="s">
        <v>647</v>
      </c>
      <c r="V539" s="205">
        <v>0.9</v>
      </c>
      <c r="W539" s="205" t="s">
        <v>68</v>
      </c>
      <c r="X539" s="205" t="s">
        <v>69</v>
      </c>
      <c r="Y539" s="205" t="s">
        <v>648</v>
      </c>
      <c r="Z539" s="205" t="s">
        <v>649</v>
      </c>
      <c r="AA539" s="234" t="s">
        <v>650</v>
      </c>
      <c r="AB539" s="216">
        <v>46310</v>
      </c>
      <c r="AC539" s="205"/>
      <c r="AD539" s="230" t="s">
        <v>72</v>
      </c>
      <c r="AE539" s="126" t="s">
        <v>73</v>
      </c>
      <c r="AF539" s="127"/>
      <c r="AG539" s="128"/>
      <c r="AH539" s="129"/>
      <c r="AI539" s="129"/>
      <c r="AJ539" s="126" t="s">
        <v>73</v>
      </c>
      <c r="AK539" s="127"/>
      <c r="AL539" s="129"/>
      <c r="AM539" s="128"/>
      <c r="AN539" s="129"/>
      <c r="AO539" s="127" t="s">
        <v>79</v>
      </c>
      <c r="AP539" s="129"/>
      <c r="AQ539" s="183"/>
      <c r="AR539" s="183"/>
      <c r="AS539" s="183"/>
    </row>
    <row r="540" spans="1:45" customFormat="1" ht="30" hidden="1" customHeight="1">
      <c r="A540" s="204" t="s">
        <v>632</v>
      </c>
      <c r="B540" s="200" t="s">
        <v>808</v>
      </c>
      <c r="C540" s="200" t="s">
        <v>809</v>
      </c>
      <c r="D540" s="200" t="s">
        <v>3783</v>
      </c>
      <c r="E540" s="200" t="s">
        <v>3784</v>
      </c>
      <c r="F540" s="201" t="s">
        <v>4075</v>
      </c>
      <c r="G540" s="201" t="s">
        <v>4076</v>
      </c>
      <c r="H540" s="205" t="s">
        <v>4077</v>
      </c>
      <c r="I540" s="204" t="s">
        <v>4078</v>
      </c>
      <c r="J540" s="207" t="s">
        <v>4079</v>
      </c>
      <c r="K540" s="203" t="s">
        <v>44464</v>
      </c>
      <c r="L540" s="205" t="s">
        <v>3791</v>
      </c>
      <c r="M540" s="205" t="s">
        <v>3792</v>
      </c>
      <c r="N540" s="200" t="s">
        <v>62</v>
      </c>
      <c r="O540" s="200" t="s">
        <v>30833</v>
      </c>
      <c r="P540" s="200" t="s">
        <v>92</v>
      </c>
      <c r="Q540" s="200" t="s">
        <v>65</v>
      </c>
      <c r="R540" s="205" t="s">
        <v>809</v>
      </c>
      <c r="S540" s="205" t="s">
        <v>3784</v>
      </c>
      <c r="T540" s="205" t="s">
        <v>3793</v>
      </c>
      <c r="U540" s="208" t="s">
        <v>647</v>
      </c>
      <c r="V540" s="205">
        <v>1</v>
      </c>
      <c r="W540" s="205" t="s">
        <v>68</v>
      </c>
      <c r="X540" s="205" t="s">
        <v>69</v>
      </c>
      <c r="Y540" s="205" t="s">
        <v>648</v>
      </c>
      <c r="Z540" s="205" t="s">
        <v>649</v>
      </c>
      <c r="AA540" s="234" t="s">
        <v>650</v>
      </c>
      <c r="AB540" s="216">
        <v>46310</v>
      </c>
      <c r="AC540" s="205"/>
      <c r="AD540" s="230" t="s">
        <v>72</v>
      </c>
      <c r="AE540" s="126" t="s">
        <v>73</v>
      </c>
      <c r="AF540" s="127"/>
      <c r="AG540" s="128"/>
      <c r="AH540" s="129"/>
      <c r="AI540" s="129"/>
      <c r="AJ540" s="126" t="s">
        <v>73</v>
      </c>
      <c r="AK540" s="127"/>
      <c r="AL540" s="129"/>
      <c r="AM540" s="128"/>
      <c r="AN540" s="129"/>
      <c r="AO540" s="127" t="s">
        <v>79</v>
      </c>
      <c r="AP540" s="129"/>
      <c r="AQ540" s="183"/>
      <c r="AR540" s="183"/>
      <c r="AS540" s="183"/>
    </row>
    <row r="541" spans="1:45" customFormat="1" ht="30" hidden="1" customHeight="1">
      <c r="A541" s="204" t="s">
        <v>632</v>
      </c>
      <c r="B541" s="200" t="s">
        <v>808</v>
      </c>
      <c r="C541" s="200" t="s">
        <v>809</v>
      </c>
      <c r="D541" s="200" t="s">
        <v>3783</v>
      </c>
      <c r="E541" s="200" t="s">
        <v>3784</v>
      </c>
      <c r="F541" s="201" t="s">
        <v>4081</v>
      </c>
      <c r="G541" s="201" t="s">
        <v>4082</v>
      </c>
      <c r="H541" s="205" t="s">
        <v>4083</v>
      </c>
      <c r="I541" s="204" t="s">
        <v>4084</v>
      </c>
      <c r="J541" s="207" t="s">
        <v>4085</v>
      </c>
      <c r="K541" s="203" t="s">
        <v>44465</v>
      </c>
      <c r="L541" s="205" t="s">
        <v>3800</v>
      </c>
      <c r="M541" s="205" t="s">
        <v>3792</v>
      </c>
      <c r="N541" s="200" t="s">
        <v>62</v>
      </c>
      <c r="O541" s="200" t="s">
        <v>30833</v>
      </c>
      <c r="P541" s="200" t="s">
        <v>92</v>
      </c>
      <c r="Q541" s="200" t="s">
        <v>65</v>
      </c>
      <c r="R541" s="205" t="s">
        <v>809</v>
      </c>
      <c r="S541" s="205" t="s">
        <v>3784</v>
      </c>
      <c r="T541" s="205" t="s">
        <v>3800</v>
      </c>
      <c r="U541" s="208" t="s">
        <v>647</v>
      </c>
      <c r="V541" s="205">
        <v>0.9</v>
      </c>
      <c r="W541" s="205" t="s">
        <v>68</v>
      </c>
      <c r="X541" s="205" t="s">
        <v>69</v>
      </c>
      <c r="Y541" s="205" t="s">
        <v>648</v>
      </c>
      <c r="Z541" s="205" t="s">
        <v>649</v>
      </c>
      <c r="AA541" s="234" t="s">
        <v>650</v>
      </c>
      <c r="AB541" s="216">
        <v>46310</v>
      </c>
      <c r="AC541" s="205"/>
      <c r="AD541" s="230" t="s">
        <v>72</v>
      </c>
      <c r="AE541" s="126" t="s">
        <v>73</v>
      </c>
      <c r="AF541" s="127"/>
      <c r="AG541" s="128"/>
      <c r="AH541" s="129"/>
      <c r="AI541" s="129"/>
      <c r="AJ541" s="126" t="s">
        <v>73</v>
      </c>
      <c r="AK541" s="127"/>
      <c r="AL541" s="129"/>
      <c r="AM541" s="128"/>
      <c r="AN541" s="129"/>
      <c r="AO541" s="127" t="s">
        <v>79</v>
      </c>
      <c r="AP541" s="129"/>
      <c r="AQ541" s="183"/>
      <c r="AR541" s="183"/>
      <c r="AS541" s="183"/>
    </row>
    <row r="542" spans="1:45" customFormat="1" ht="30" hidden="1" customHeight="1">
      <c r="A542" s="204" t="s">
        <v>632</v>
      </c>
      <c r="B542" s="200" t="s">
        <v>1623</v>
      </c>
      <c r="C542" s="200" t="s">
        <v>1624</v>
      </c>
      <c r="D542" s="200" t="s">
        <v>3783</v>
      </c>
      <c r="E542" s="200" t="s">
        <v>3784</v>
      </c>
      <c r="F542" s="201" t="s">
        <v>4087</v>
      </c>
      <c r="G542" s="201" t="s">
        <v>4088</v>
      </c>
      <c r="H542" s="205" t="s">
        <v>4089</v>
      </c>
      <c r="I542" s="204" t="s">
        <v>4090</v>
      </c>
      <c r="J542" s="207" t="s">
        <v>4091</v>
      </c>
      <c r="K542" s="203" t="s">
        <v>44466</v>
      </c>
      <c r="L542" s="205" t="s">
        <v>3800</v>
      </c>
      <c r="M542" s="205" t="s">
        <v>3792</v>
      </c>
      <c r="N542" s="200" t="s">
        <v>62</v>
      </c>
      <c r="O542" s="200" t="s">
        <v>30833</v>
      </c>
      <c r="P542" s="200" t="s">
        <v>92</v>
      </c>
      <c r="Q542" s="200" t="s">
        <v>65</v>
      </c>
      <c r="R542" s="205" t="s">
        <v>1624</v>
      </c>
      <c r="S542" s="205" t="s">
        <v>3784</v>
      </c>
      <c r="T542" s="205" t="s">
        <v>3800</v>
      </c>
      <c r="U542" s="208" t="s">
        <v>647</v>
      </c>
      <c r="V542" s="205">
        <v>0.9</v>
      </c>
      <c r="W542" s="205" t="s">
        <v>68</v>
      </c>
      <c r="X542" s="205" t="s">
        <v>69</v>
      </c>
      <c r="Y542" s="205" t="s">
        <v>648</v>
      </c>
      <c r="Z542" s="205" t="s">
        <v>649</v>
      </c>
      <c r="AA542" s="234" t="s">
        <v>650</v>
      </c>
      <c r="AB542" s="216">
        <v>46310</v>
      </c>
      <c r="AC542" s="205"/>
      <c r="AD542" s="230" t="s">
        <v>72</v>
      </c>
      <c r="AE542" s="126" t="s">
        <v>73</v>
      </c>
      <c r="AF542" s="127"/>
      <c r="AG542" s="128"/>
      <c r="AH542" s="129"/>
      <c r="AI542" s="129"/>
      <c r="AJ542" s="126" t="s">
        <v>73</v>
      </c>
      <c r="AK542" s="127"/>
      <c r="AL542" s="129"/>
      <c r="AM542" s="128"/>
      <c r="AN542" s="129"/>
      <c r="AO542" s="127" t="s">
        <v>79</v>
      </c>
      <c r="AP542" s="129"/>
      <c r="AQ542" s="183"/>
      <c r="AR542" s="183"/>
      <c r="AS542" s="183"/>
    </row>
    <row r="543" spans="1:45" customFormat="1" ht="30" hidden="1" customHeight="1">
      <c r="A543" s="204" t="s">
        <v>632</v>
      </c>
      <c r="B543" s="200" t="s">
        <v>1623</v>
      </c>
      <c r="C543" s="200" t="s">
        <v>1624</v>
      </c>
      <c r="D543" s="200" t="s">
        <v>3783</v>
      </c>
      <c r="E543" s="200" t="s">
        <v>3784</v>
      </c>
      <c r="F543" s="201" t="s">
        <v>4093</v>
      </c>
      <c r="G543" s="201" t="s">
        <v>4094</v>
      </c>
      <c r="H543" s="205" t="s">
        <v>4095</v>
      </c>
      <c r="I543" s="204" t="s">
        <v>4096</v>
      </c>
      <c r="J543" s="207" t="s">
        <v>4097</v>
      </c>
      <c r="K543" s="203" t="s">
        <v>44467</v>
      </c>
      <c r="L543" s="205" t="s">
        <v>3791</v>
      </c>
      <c r="M543" s="205" t="s">
        <v>3792</v>
      </c>
      <c r="N543" s="200" t="s">
        <v>62</v>
      </c>
      <c r="O543" s="200" t="s">
        <v>30833</v>
      </c>
      <c r="P543" s="200" t="s">
        <v>92</v>
      </c>
      <c r="Q543" s="200" t="s">
        <v>65</v>
      </c>
      <c r="R543" s="205" t="s">
        <v>1624</v>
      </c>
      <c r="S543" s="205" t="s">
        <v>3784</v>
      </c>
      <c r="T543" s="205" t="s">
        <v>3793</v>
      </c>
      <c r="U543" s="208" t="s">
        <v>647</v>
      </c>
      <c r="V543" s="205">
        <v>1</v>
      </c>
      <c r="W543" s="205" t="s">
        <v>68</v>
      </c>
      <c r="X543" s="205" t="s">
        <v>69</v>
      </c>
      <c r="Y543" s="205" t="s">
        <v>648</v>
      </c>
      <c r="Z543" s="205" t="s">
        <v>649</v>
      </c>
      <c r="AA543" s="234" t="s">
        <v>650</v>
      </c>
      <c r="AB543" s="216">
        <v>46310</v>
      </c>
      <c r="AC543" s="205"/>
      <c r="AD543" s="230" t="s">
        <v>72</v>
      </c>
      <c r="AE543" s="126" t="s">
        <v>73</v>
      </c>
      <c r="AF543" s="127"/>
      <c r="AG543" s="128"/>
      <c r="AH543" s="129"/>
      <c r="AI543" s="129"/>
      <c r="AJ543" s="126" t="s">
        <v>73</v>
      </c>
      <c r="AK543" s="127"/>
      <c r="AL543" s="129"/>
      <c r="AM543" s="128"/>
      <c r="AN543" s="129"/>
      <c r="AO543" s="127" t="s">
        <v>79</v>
      </c>
      <c r="AP543" s="129"/>
      <c r="AQ543" s="183"/>
      <c r="AR543" s="183"/>
      <c r="AS543" s="183"/>
    </row>
    <row r="544" spans="1:45" customFormat="1" ht="30" hidden="1" customHeight="1">
      <c r="A544" s="204" t="s">
        <v>632</v>
      </c>
      <c r="B544" s="200" t="s">
        <v>1696</v>
      </c>
      <c r="C544" s="200" t="s">
        <v>1697</v>
      </c>
      <c r="D544" s="200" t="s">
        <v>3783</v>
      </c>
      <c r="E544" s="200" t="s">
        <v>3784</v>
      </c>
      <c r="F544" s="201" t="s">
        <v>4099</v>
      </c>
      <c r="G544" s="201" t="s">
        <v>4100</v>
      </c>
      <c r="H544" s="205" t="s">
        <v>4101</v>
      </c>
      <c r="I544" s="204" t="s">
        <v>4102</v>
      </c>
      <c r="J544" s="207" t="s">
        <v>4103</v>
      </c>
      <c r="K544" s="203" t="s">
        <v>44468</v>
      </c>
      <c r="L544" s="205" t="s">
        <v>3791</v>
      </c>
      <c r="M544" s="205" t="s">
        <v>3792</v>
      </c>
      <c r="N544" s="200" t="s">
        <v>19789</v>
      </c>
      <c r="O544" s="200" t="s">
        <v>31795</v>
      </c>
      <c r="P544" s="200" t="s">
        <v>31796</v>
      </c>
      <c r="Q544" s="200" t="s">
        <v>65</v>
      </c>
      <c r="R544" s="205" t="s">
        <v>1697</v>
      </c>
      <c r="S544" s="205" t="s">
        <v>3784</v>
      </c>
      <c r="T544" s="205" t="s">
        <v>3793</v>
      </c>
      <c r="U544" s="208" t="s">
        <v>647</v>
      </c>
      <c r="V544" s="205">
        <v>1</v>
      </c>
      <c r="W544" s="205" t="s">
        <v>68</v>
      </c>
      <c r="X544" s="205" t="s">
        <v>69</v>
      </c>
      <c r="Y544" s="205" t="s">
        <v>648</v>
      </c>
      <c r="Z544" s="205" t="s">
        <v>649</v>
      </c>
      <c r="AA544" s="234" t="s">
        <v>650</v>
      </c>
      <c r="AB544" s="216">
        <v>46310</v>
      </c>
      <c r="AC544" s="205"/>
      <c r="AD544" s="230" t="s">
        <v>72</v>
      </c>
      <c r="AE544" s="126" t="s">
        <v>73</v>
      </c>
      <c r="AF544" s="127"/>
      <c r="AG544" s="128"/>
      <c r="AH544" s="129"/>
      <c r="AI544" s="129"/>
      <c r="AJ544" s="126" t="s">
        <v>73</v>
      </c>
      <c r="AK544" s="127"/>
      <c r="AL544" s="129"/>
      <c r="AM544" s="128"/>
      <c r="AN544" s="129"/>
      <c r="AO544" s="127" t="s">
        <v>79</v>
      </c>
      <c r="AP544" s="129"/>
      <c r="AQ544" s="183"/>
      <c r="AR544" s="183"/>
      <c r="AS544" s="183"/>
    </row>
    <row r="545" spans="1:45" customFormat="1" ht="30" hidden="1" customHeight="1">
      <c r="A545" s="204" t="s">
        <v>632</v>
      </c>
      <c r="B545" s="200" t="s">
        <v>1696</v>
      </c>
      <c r="C545" s="200" t="s">
        <v>1697</v>
      </c>
      <c r="D545" s="200" t="s">
        <v>3783</v>
      </c>
      <c r="E545" s="200" t="s">
        <v>3784</v>
      </c>
      <c r="F545" s="201" t="s">
        <v>4105</v>
      </c>
      <c r="G545" s="201" t="s">
        <v>4106</v>
      </c>
      <c r="H545" s="205" t="s">
        <v>4107</v>
      </c>
      <c r="I545" s="204" t="s">
        <v>4108</v>
      </c>
      <c r="J545" s="207" t="s">
        <v>4109</v>
      </c>
      <c r="K545" s="203" t="s">
        <v>44469</v>
      </c>
      <c r="L545" s="205" t="s">
        <v>3800</v>
      </c>
      <c r="M545" s="205" t="s">
        <v>3792</v>
      </c>
      <c r="N545" s="200" t="s">
        <v>19789</v>
      </c>
      <c r="O545" s="200" t="s">
        <v>31795</v>
      </c>
      <c r="P545" s="200" t="s">
        <v>31796</v>
      </c>
      <c r="Q545" s="200" t="s">
        <v>65</v>
      </c>
      <c r="R545" s="205" t="s">
        <v>1697</v>
      </c>
      <c r="S545" s="205" t="s">
        <v>3784</v>
      </c>
      <c r="T545" s="205" t="s">
        <v>3800</v>
      </c>
      <c r="U545" s="208" t="s">
        <v>647</v>
      </c>
      <c r="V545" s="205">
        <v>0.9</v>
      </c>
      <c r="W545" s="205" t="s">
        <v>68</v>
      </c>
      <c r="X545" s="205" t="s">
        <v>69</v>
      </c>
      <c r="Y545" s="205" t="s">
        <v>648</v>
      </c>
      <c r="Z545" s="205" t="s">
        <v>649</v>
      </c>
      <c r="AA545" s="234" t="s">
        <v>650</v>
      </c>
      <c r="AB545" s="216">
        <v>46310</v>
      </c>
      <c r="AC545" s="205"/>
      <c r="AD545" s="230" t="s">
        <v>72</v>
      </c>
      <c r="AE545" s="126" t="s">
        <v>73</v>
      </c>
      <c r="AF545" s="127"/>
      <c r="AG545" s="128"/>
      <c r="AH545" s="129"/>
      <c r="AI545" s="129"/>
      <c r="AJ545" s="126" t="s">
        <v>73</v>
      </c>
      <c r="AK545" s="127"/>
      <c r="AL545" s="129"/>
      <c r="AM545" s="128"/>
      <c r="AN545" s="129"/>
      <c r="AO545" s="127" t="s">
        <v>79</v>
      </c>
      <c r="AP545" s="129"/>
      <c r="AQ545" s="183"/>
      <c r="AR545" s="183"/>
      <c r="AS545" s="183"/>
    </row>
    <row r="546" spans="1:45" customFormat="1" ht="30" hidden="1" customHeight="1">
      <c r="A546" s="204" t="s">
        <v>632</v>
      </c>
      <c r="B546" s="200" t="s">
        <v>1581</v>
      </c>
      <c r="C546" s="200" t="s">
        <v>1582</v>
      </c>
      <c r="D546" s="200" t="s">
        <v>3783</v>
      </c>
      <c r="E546" s="200" t="s">
        <v>3784</v>
      </c>
      <c r="F546" s="201" t="s">
        <v>4111</v>
      </c>
      <c r="G546" s="201" t="s">
        <v>4112</v>
      </c>
      <c r="H546" s="205" t="s">
        <v>4113</v>
      </c>
      <c r="I546" s="204" t="s">
        <v>4114</v>
      </c>
      <c r="J546" s="207" t="s">
        <v>4115</v>
      </c>
      <c r="K546" s="203" t="s">
        <v>44470</v>
      </c>
      <c r="L546" s="205" t="s">
        <v>3791</v>
      </c>
      <c r="M546" s="205" t="s">
        <v>3792</v>
      </c>
      <c r="N546" s="200" t="s">
        <v>62</v>
      </c>
      <c r="O546" s="200" t="s">
        <v>30833</v>
      </c>
      <c r="P546" s="200" t="s">
        <v>92</v>
      </c>
      <c r="Q546" s="200" t="s">
        <v>65</v>
      </c>
      <c r="R546" s="205" t="s">
        <v>1582</v>
      </c>
      <c r="S546" s="205" t="s">
        <v>3784</v>
      </c>
      <c r="T546" s="205" t="s">
        <v>3793</v>
      </c>
      <c r="U546" s="208" t="s">
        <v>647</v>
      </c>
      <c r="V546" s="205">
        <v>1</v>
      </c>
      <c r="W546" s="205" t="s">
        <v>68</v>
      </c>
      <c r="X546" s="205" t="s">
        <v>69</v>
      </c>
      <c r="Y546" s="205" t="s">
        <v>648</v>
      </c>
      <c r="Z546" s="205" t="s">
        <v>649</v>
      </c>
      <c r="AA546" s="234" t="s">
        <v>650</v>
      </c>
      <c r="AB546" s="216">
        <v>46310</v>
      </c>
      <c r="AC546" s="205"/>
      <c r="AD546" s="230" t="s">
        <v>72</v>
      </c>
      <c r="AE546" s="126" t="s">
        <v>73</v>
      </c>
      <c r="AF546" s="127"/>
      <c r="AG546" s="128"/>
      <c r="AH546" s="129"/>
      <c r="AI546" s="129"/>
      <c r="AJ546" s="126" t="s">
        <v>73</v>
      </c>
      <c r="AK546" s="127"/>
      <c r="AL546" s="129"/>
      <c r="AM546" s="128"/>
      <c r="AN546" s="129"/>
      <c r="AO546" s="127" t="s">
        <v>79</v>
      </c>
      <c r="AP546" s="129"/>
      <c r="AQ546" s="183"/>
      <c r="AR546" s="183"/>
      <c r="AS546" s="183"/>
    </row>
    <row r="547" spans="1:45" customFormat="1" ht="30" hidden="1" customHeight="1">
      <c r="A547" s="204" t="s">
        <v>632</v>
      </c>
      <c r="B547" s="200" t="s">
        <v>1581</v>
      </c>
      <c r="C547" s="200" t="s">
        <v>1582</v>
      </c>
      <c r="D547" s="200" t="s">
        <v>3783</v>
      </c>
      <c r="E547" s="200" t="s">
        <v>3784</v>
      </c>
      <c r="F547" s="201" t="s">
        <v>4117</v>
      </c>
      <c r="G547" s="201" t="s">
        <v>4118</v>
      </c>
      <c r="H547" s="205" t="s">
        <v>4119</v>
      </c>
      <c r="I547" s="204" t="s">
        <v>4120</v>
      </c>
      <c r="J547" s="207" t="s">
        <v>4121</v>
      </c>
      <c r="K547" s="203" t="s">
        <v>44471</v>
      </c>
      <c r="L547" s="205" t="s">
        <v>3800</v>
      </c>
      <c r="M547" s="205" t="s">
        <v>3792</v>
      </c>
      <c r="N547" s="200" t="s">
        <v>62</v>
      </c>
      <c r="O547" s="200" t="s">
        <v>30833</v>
      </c>
      <c r="P547" s="200" t="s">
        <v>92</v>
      </c>
      <c r="Q547" s="200" t="s">
        <v>65</v>
      </c>
      <c r="R547" s="205" t="s">
        <v>1582</v>
      </c>
      <c r="S547" s="205" t="s">
        <v>3784</v>
      </c>
      <c r="T547" s="205" t="s">
        <v>3800</v>
      </c>
      <c r="U547" s="208" t="s">
        <v>647</v>
      </c>
      <c r="V547" s="205">
        <v>0.9</v>
      </c>
      <c r="W547" s="205" t="s">
        <v>68</v>
      </c>
      <c r="X547" s="205" t="s">
        <v>69</v>
      </c>
      <c r="Y547" s="205" t="s">
        <v>648</v>
      </c>
      <c r="Z547" s="205" t="s">
        <v>649</v>
      </c>
      <c r="AA547" s="234" t="s">
        <v>650</v>
      </c>
      <c r="AB547" s="216">
        <v>46310</v>
      </c>
      <c r="AC547" s="205"/>
      <c r="AD547" s="230" t="s">
        <v>72</v>
      </c>
      <c r="AE547" s="126" t="s">
        <v>73</v>
      </c>
      <c r="AF547" s="127"/>
      <c r="AG547" s="128"/>
      <c r="AH547" s="129"/>
      <c r="AI547" s="129"/>
      <c r="AJ547" s="126" t="s">
        <v>73</v>
      </c>
      <c r="AK547" s="127"/>
      <c r="AL547" s="129"/>
      <c r="AM547" s="128"/>
      <c r="AN547" s="129"/>
      <c r="AO547" s="127" t="s">
        <v>79</v>
      </c>
      <c r="AP547" s="129"/>
      <c r="AQ547" s="183"/>
      <c r="AR547" s="183"/>
      <c r="AS547" s="183"/>
    </row>
    <row r="548" spans="1:45" customFormat="1" ht="30" hidden="1" customHeight="1">
      <c r="A548" s="204" t="s">
        <v>632</v>
      </c>
      <c r="B548" s="200" t="s">
        <v>1430</v>
      </c>
      <c r="C548" s="200" t="s">
        <v>1431</v>
      </c>
      <c r="D548" s="200" t="s">
        <v>3783</v>
      </c>
      <c r="E548" s="200" t="s">
        <v>3784</v>
      </c>
      <c r="F548" s="201" t="s">
        <v>4123</v>
      </c>
      <c r="G548" s="201" t="s">
        <v>4124</v>
      </c>
      <c r="H548" s="205" t="s">
        <v>4125</v>
      </c>
      <c r="I548" s="204" t="s">
        <v>4126</v>
      </c>
      <c r="J548" s="207" t="s">
        <v>4127</v>
      </c>
      <c r="K548" s="203" t="s">
        <v>44472</v>
      </c>
      <c r="L548" s="205" t="s">
        <v>3791</v>
      </c>
      <c r="M548" s="205" t="s">
        <v>3792</v>
      </c>
      <c r="N548" s="200" t="s">
        <v>62</v>
      </c>
      <c r="O548" s="200" t="s">
        <v>30833</v>
      </c>
      <c r="P548" s="200" t="s">
        <v>92</v>
      </c>
      <c r="Q548" s="200" t="s">
        <v>65</v>
      </c>
      <c r="R548" s="205" t="s">
        <v>1431</v>
      </c>
      <c r="S548" s="205" t="s">
        <v>3784</v>
      </c>
      <c r="T548" s="205" t="s">
        <v>3793</v>
      </c>
      <c r="U548" s="208" t="s">
        <v>647</v>
      </c>
      <c r="V548" s="205">
        <v>1</v>
      </c>
      <c r="W548" s="205" t="s">
        <v>68</v>
      </c>
      <c r="X548" s="205" t="s">
        <v>69</v>
      </c>
      <c r="Y548" s="205" t="s">
        <v>648</v>
      </c>
      <c r="Z548" s="205" t="s">
        <v>649</v>
      </c>
      <c r="AA548" s="234" t="s">
        <v>650</v>
      </c>
      <c r="AB548" s="216">
        <v>46310</v>
      </c>
      <c r="AC548" s="205"/>
      <c r="AD548" s="230" t="s">
        <v>72</v>
      </c>
      <c r="AE548" s="126" t="s">
        <v>73</v>
      </c>
      <c r="AF548" s="127"/>
      <c r="AG548" s="128"/>
      <c r="AH548" s="129"/>
      <c r="AI548" s="129"/>
      <c r="AJ548" s="126" t="s">
        <v>73</v>
      </c>
      <c r="AK548" s="127"/>
      <c r="AL548" s="129"/>
      <c r="AM548" s="128"/>
      <c r="AN548" s="129"/>
      <c r="AO548" s="127" t="s">
        <v>79</v>
      </c>
      <c r="AP548" s="129"/>
      <c r="AQ548" s="183"/>
      <c r="AR548" s="183"/>
      <c r="AS548" s="183"/>
    </row>
    <row r="549" spans="1:45" customFormat="1" ht="30" hidden="1" customHeight="1">
      <c r="A549" s="204" t="s">
        <v>632</v>
      </c>
      <c r="B549" s="200" t="s">
        <v>1430</v>
      </c>
      <c r="C549" s="200" t="s">
        <v>1431</v>
      </c>
      <c r="D549" s="200" t="s">
        <v>3783</v>
      </c>
      <c r="E549" s="200" t="s">
        <v>3784</v>
      </c>
      <c r="F549" s="201" t="s">
        <v>4129</v>
      </c>
      <c r="G549" s="201" t="s">
        <v>4130</v>
      </c>
      <c r="H549" s="205" t="s">
        <v>4131</v>
      </c>
      <c r="I549" s="204" t="s">
        <v>4132</v>
      </c>
      <c r="J549" s="207" t="s">
        <v>4133</v>
      </c>
      <c r="K549" s="203" t="s">
        <v>44473</v>
      </c>
      <c r="L549" s="205" t="s">
        <v>3800</v>
      </c>
      <c r="M549" s="205" t="s">
        <v>3792</v>
      </c>
      <c r="N549" s="200" t="s">
        <v>62</v>
      </c>
      <c r="O549" s="200" t="s">
        <v>30833</v>
      </c>
      <c r="P549" s="200" t="s">
        <v>92</v>
      </c>
      <c r="Q549" s="200" t="s">
        <v>65</v>
      </c>
      <c r="R549" s="205" t="s">
        <v>1431</v>
      </c>
      <c r="S549" s="205" t="s">
        <v>3784</v>
      </c>
      <c r="T549" s="205" t="s">
        <v>3800</v>
      </c>
      <c r="U549" s="208" t="s">
        <v>647</v>
      </c>
      <c r="V549" s="205">
        <v>0.9</v>
      </c>
      <c r="W549" s="205" t="s">
        <v>68</v>
      </c>
      <c r="X549" s="205" t="s">
        <v>69</v>
      </c>
      <c r="Y549" s="205" t="s">
        <v>648</v>
      </c>
      <c r="Z549" s="205" t="s">
        <v>649</v>
      </c>
      <c r="AA549" s="234" t="s">
        <v>650</v>
      </c>
      <c r="AB549" s="216">
        <v>46310</v>
      </c>
      <c r="AC549" s="205"/>
      <c r="AD549" s="230" t="s">
        <v>72</v>
      </c>
      <c r="AE549" s="126" t="s">
        <v>73</v>
      </c>
      <c r="AF549" s="127"/>
      <c r="AG549" s="128"/>
      <c r="AH549" s="129"/>
      <c r="AI549" s="129"/>
      <c r="AJ549" s="126" t="s">
        <v>73</v>
      </c>
      <c r="AK549" s="127"/>
      <c r="AL549" s="129"/>
      <c r="AM549" s="128"/>
      <c r="AN549" s="129"/>
      <c r="AO549" s="127" t="s">
        <v>79</v>
      </c>
      <c r="AP549" s="129"/>
      <c r="AQ549" s="183"/>
      <c r="AR549" s="183"/>
      <c r="AS549" s="183"/>
    </row>
    <row r="550" spans="1:45" customFormat="1" ht="30" hidden="1" customHeight="1">
      <c r="A550" s="204" t="s">
        <v>632</v>
      </c>
      <c r="B550" s="200" t="s">
        <v>1145</v>
      </c>
      <c r="C550" s="200" t="s">
        <v>1146</v>
      </c>
      <c r="D550" s="200" t="s">
        <v>3783</v>
      </c>
      <c r="E550" s="200" t="s">
        <v>3784</v>
      </c>
      <c r="F550" s="201" t="s">
        <v>4135</v>
      </c>
      <c r="G550" s="201" t="s">
        <v>4136</v>
      </c>
      <c r="H550" s="205" t="s">
        <v>4137</v>
      </c>
      <c r="I550" s="204" t="s">
        <v>4138</v>
      </c>
      <c r="J550" s="207" t="s">
        <v>4139</v>
      </c>
      <c r="K550" s="203" t="s">
        <v>44474</v>
      </c>
      <c r="L550" s="205" t="s">
        <v>3800</v>
      </c>
      <c r="M550" s="205" t="s">
        <v>3792</v>
      </c>
      <c r="N550" s="200" t="s">
        <v>62</v>
      </c>
      <c r="O550" s="200" t="s">
        <v>30833</v>
      </c>
      <c r="P550" s="200" t="s">
        <v>92</v>
      </c>
      <c r="Q550" s="200" t="s">
        <v>65</v>
      </c>
      <c r="R550" s="205" t="s">
        <v>1146</v>
      </c>
      <c r="S550" s="205" t="s">
        <v>3784</v>
      </c>
      <c r="T550" s="205" t="s">
        <v>3800</v>
      </c>
      <c r="U550" s="208" t="s">
        <v>647</v>
      </c>
      <c r="V550" s="205">
        <v>0.9</v>
      </c>
      <c r="W550" s="205" t="s">
        <v>68</v>
      </c>
      <c r="X550" s="205" t="s">
        <v>69</v>
      </c>
      <c r="Y550" s="205" t="s">
        <v>648</v>
      </c>
      <c r="Z550" s="205" t="s">
        <v>649</v>
      </c>
      <c r="AA550" s="234" t="s">
        <v>650</v>
      </c>
      <c r="AB550" s="216">
        <v>46310</v>
      </c>
      <c r="AC550" s="205"/>
      <c r="AD550" s="230" t="s">
        <v>72</v>
      </c>
      <c r="AE550" s="126" t="s">
        <v>73</v>
      </c>
      <c r="AF550" s="127"/>
      <c r="AG550" s="128"/>
      <c r="AH550" s="129"/>
      <c r="AI550" s="129"/>
      <c r="AJ550" s="126" t="s">
        <v>73</v>
      </c>
      <c r="AK550" s="127"/>
      <c r="AL550" s="129"/>
      <c r="AM550" s="128"/>
      <c r="AN550" s="129"/>
      <c r="AO550" s="127" t="s">
        <v>79</v>
      </c>
      <c r="AP550" s="129"/>
      <c r="AQ550" s="183"/>
      <c r="AR550" s="183"/>
      <c r="AS550" s="183"/>
    </row>
    <row r="551" spans="1:45" customFormat="1" ht="30" hidden="1" customHeight="1">
      <c r="A551" s="204" t="s">
        <v>632</v>
      </c>
      <c r="B551" s="200" t="s">
        <v>1145</v>
      </c>
      <c r="C551" s="200" t="s">
        <v>1146</v>
      </c>
      <c r="D551" s="200" t="s">
        <v>3783</v>
      </c>
      <c r="E551" s="200" t="s">
        <v>3784</v>
      </c>
      <c r="F551" s="201" t="s">
        <v>4141</v>
      </c>
      <c r="G551" s="201" t="s">
        <v>4142</v>
      </c>
      <c r="H551" s="205" t="s">
        <v>4143</v>
      </c>
      <c r="I551" s="204" t="s">
        <v>4144</v>
      </c>
      <c r="J551" s="207" t="s">
        <v>4145</v>
      </c>
      <c r="K551" s="203" t="s">
        <v>44475</v>
      </c>
      <c r="L551" s="205" t="s">
        <v>3791</v>
      </c>
      <c r="M551" s="205" t="s">
        <v>3792</v>
      </c>
      <c r="N551" s="200" t="s">
        <v>62</v>
      </c>
      <c r="O551" s="200" t="s">
        <v>30833</v>
      </c>
      <c r="P551" s="200" t="s">
        <v>92</v>
      </c>
      <c r="Q551" s="200" t="s">
        <v>65</v>
      </c>
      <c r="R551" s="205" t="s">
        <v>1146</v>
      </c>
      <c r="S551" s="205" t="s">
        <v>3784</v>
      </c>
      <c r="T551" s="205" t="s">
        <v>3793</v>
      </c>
      <c r="U551" s="208" t="s">
        <v>647</v>
      </c>
      <c r="V551" s="205">
        <v>1</v>
      </c>
      <c r="W551" s="205" t="s">
        <v>68</v>
      </c>
      <c r="X551" s="205" t="s">
        <v>69</v>
      </c>
      <c r="Y551" s="205" t="s">
        <v>648</v>
      </c>
      <c r="Z551" s="205" t="s">
        <v>649</v>
      </c>
      <c r="AA551" s="234" t="s">
        <v>650</v>
      </c>
      <c r="AB551" s="216">
        <v>46310</v>
      </c>
      <c r="AC551" s="205"/>
      <c r="AD551" s="230" t="s">
        <v>72</v>
      </c>
      <c r="AE551" s="126" t="s">
        <v>73</v>
      </c>
      <c r="AF551" s="127"/>
      <c r="AG551" s="128"/>
      <c r="AH551" s="129"/>
      <c r="AI551" s="129"/>
      <c r="AJ551" s="126" t="s">
        <v>73</v>
      </c>
      <c r="AK551" s="127"/>
      <c r="AL551" s="129"/>
      <c r="AM551" s="128"/>
      <c r="AN551" s="129"/>
      <c r="AO551" s="127" t="s">
        <v>79</v>
      </c>
      <c r="AP551" s="129"/>
      <c r="AQ551" s="183"/>
      <c r="AR551" s="183"/>
      <c r="AS551" s="183"/>
    </row>
    <row r="552" spans="1:45" customFormat="1" ht="30" hidden="1" customHeight="1">
      <c r="A552" s="204" t="s">
        <v>632</v>
      </c>
      <c r="B552" s="200" t="s">
        <v>1297</v>
      </c>
      <c r="C552" s="200" t="s">
        <v>1298</v>
      </c>
      <c r="D552" s="200" t="s">
        <v>3783</v>
      </c>
      <c r="E552" s="200" t="s">
        <v>3784</v>
      </c>
      <c r="F552" s="201" t="s">
        <v>4147</v>
      </c>
      <c r="G552" s="201" t="s">
        <v>4148</v>
      </c>
      <c r="H552" s="205" t="s">
        <v>4149</v>
      </c>
      <c r="I552" s="204" t="s">
        <v>4150</v>
      </c>
      <c r="J552" s="207" t="s">
        <v>4151</v>
      </c>
      <c r="K552" s="203" t="s">
        <v>44476</v>
      </c>
      <c r="L552" s="205" t="s">
        <v>3791</v>
      </c>
      <c r="M552" s="205" t="s">
        <v>3792</v>
      </c>
      <c r="N552" s="200" t="s">
        <v>62</v>
      </c>
      <c r="O552" s="200" t="s">
        <v>30833</v>
      </c>
      <c r="P552" s="200" t="s">
        <v>92</v>
      </c>
      <c r="Q552" s="200" t="s">
        <v>65</v>
      </c>
      <c r="R552" s="205" t="s">
        <v>1298</v>
      </c>
      <c r="S552" s="205" t="s">
        <v>3784</v>
      </c>
      <c r="T552" s="205" t="s">
        <v>3793</v>
      </c>
      <c r="U552" s="208" t="s">
        <v>647</v>
      </c>
      <c r="V552" s="205">
        <v>1</v>
      </c>
      <c r="W552" s="205" t="s">
        <v>68</v>
      </c>
      <c r="X552" s="205" t="s">
        <v>69</v>
      </c>
      <c r="Y552" s="205" t="s">
        <v>648</v>
      </c>
      <c r="Z552" s="205" t="s">
        <v>649</v>
      </c>
      <c r="AA552" s="234" t="s">
        <v>650</v>
      </c>
      <c r="AB552" s="216">
        <v>46310</v>
      </c>
      <c r="AC552" s="205"/>
      <c r="AD552" s="230" t="s">
        <v>72</v>
      </c>
      <c r="AE552" s="126" t="s">
        <v>73</v>
      </c>
      <c r="AF552" s="127"/>
      <c r="AG552" s="128"/>
      <c r="AH552" s="129"/>
      <c r="AI552" s="129"/>
      <c r="AJ552" s="126" t="s">
        <v>73</v>
      </c>
      <c r="AK552" s="127"/>
      <c r="AL552" s="129"/>
      <c r="AM552" s="128"/>
      <c r="AN552" s="129"/>
      <c r="AO552" s="127" t="s">
        <v>79</v>
      </c>
      <c r="AP552" s="129"/>
      <c r="AQ552" s="183"/>
      <c r="AR552" s="183"/>
      <c r="AS552" s="183"/>
    </row>
    <row r="553" spans="1:45" customFormat="1" ht="30" hidden="1" customHeight="1">
      <c r="A553" s="204" t="s">
        <v>632</v>
      </c>
      <c r="B553" s="200" t="s">
        <v>1297</v>
      </c>
      <c r="C553" s="200" t="s">
        <v>1298</v>
      </c>
      <c r="D553" s="200" t="s">
        <v>3783</v>
      </c>
      <c r="E553" s="200" t="s">
        <v>3784</v>
      </c>
      <c r="F553" s="201" t="s">
        <v>4153</v>
      </c>
      <c r="G553" s="201" t="s">
        <v>4154</v>
      </c>
      <c r="H553" s="205" t="s">
        <v>4155</v>
      </c>
      <c r="I553" s="204" t="s">
        <v>4156</v>
      </c>
      <c r="J553" s="207" t="s">
        <v>4157</v>
      </c>
      <c r="K553" s="203" t="s">
        <v>44477</v>
      </c>
      <c r="L553" s="205" t="s">
        <v>3800</v>
      </c>
      <c r="M553" s="205" t="s">
        <v>3792</v>
      </c>
      <c r="N553" s="200" t="s">
        <v>62</v>
      </c>
      <c r="O553" s="200" t="s">
        <v>30833</v>
      </c>
      <c r="P553" s="200" t="s">
        <v>92</v>
      </c>
      <c r="Q553" s="200" t="s">
        <v>65</v>
      </c>
      <c r="R553" s="205" t="s">
        <v>1298</v>
      </c>
      <c r="S553" s="205" t="s">
        <v>3784</v>
      </c>
      <c r="T553" s="205" t="s">
        <v>3800</v>
      </c>
      <c r="U553" s="208" t="s">
        <v>647</v>
      </c>
      <c r="V553" s="205">
        <v>0.9</v>
      </c>
      <c r="W553" s="205" t="s">
        <v>68</v>
      </c>
      <c r="X553" s="205" t="s">
        <v>69</v>
      </c>
      <c r="Y553" s="205" t="s">
        <v>648</v>
      </c>
      <c r="Z553" s="205" t="s">
        <v>649</v>
      </c>
      <c r="AA553" s="234" t="s">
        <v>650</v>
      </c>
      <c r="AB553" s="216">
        <v>46310</v>
      </c>
      <c r="AC553" s="205"/>
      <c r="AD553" s="230" t="s">
        <v>72</v>
      </c>
      <c r="AE553" s="126" t="s">
        <v>73</v>
      </c>
      <c r="AF553" s="127"/>
      <c r="AG553" s="128"/>
      <c r="AH553" s="129"/>
      <c r="AI553" s="129"/>
      <c r="AJ553" s="126" t="s">
        <v>73</v>
      </c>
      <c r="AK553" s="127"/>
      <c r="AL553" s="129"/>
      <c r="AM553" s="128"/>
      <c r="AN553" s="129"/>
      <c r="AO553" s="127" t="s">
        <v>79</v>
      </c>
      <c r="AP553" s="129"/>
      <c r="AQ553" s="183"/>
      <c r="AR553" s="183"/>
      <c r="AS553" s="183"/>
    </row>
    <row r="554" spans="1:45" customFormat="1" ht="30" hidden="1" customHeight="1">
      <c r="A554" s="204" t="s">
        <v>632</v>
      </c>
      <c r="B554" s="200" t="s">
        <v>1472</v>
      </c>
      <c r="C554" s="200" t="s">
        <v>1473</v>
      </c>
      <c r="D554" s="200" t="s">
        <v>3783</v>
      </c>
      <c r="E554" s="200" t="s">
        <v>3784</v>
      </c>
      <c r="F554" s="201" t="s">
        <v>4159</v>
      </c>
      <c r="G554" s="201" t="s">
        <v>4160</v>
      </c>
      <c r="H554" s="205" t="s">
        <v>4161</v>
      </c>
      <c r="I554" s="204" t="s">
        <v>4162</v>
      </c>
      <c r="J554" s="207" t="s">
        <v>4163</v>
      </c>
      <c r="K554" s="203" t="s">
        <v>44478</v>
      </c>
      <c r="L554" s="205" t="s">
        <v>3791</v>
      </c>
      <c r="M554" s="205" t="s">
        <v>3792</v>
      </c>
      <c r="N554" s="200" t="s">
        <v>62</v>
      </c>
      <c r="O554" s="200" t="s">
        <v>30833</v>
      </c>
      <c r="P554" s="200" t="s">
        <v>92</v>
      </c>
      <c r="Q554" s="200" t="s">
        <v>65</v>
      </c>
      <c r="R554" s="205" t="s">
        <v>1473</v>
      </c>
      <c r="S554" s="205" t="s">
        <v>3784</v>
      </c>
      <c r="T554" s="205" t="s">
        <v>3793</v>
      </c>
      <c r="U554" s="208" t="s">
        <v>647</v>
      </c>
      <c r="V554" s="205">
        <v>1</v>
      </c>
      <c r="W554" s="205" t="s">
        <v>68</v>
      </c>
      <c r="X554" s="205" t="s">
        <v>69</v>
      </c>
      <c r="Y554" s="205" t="s">
        <v>648</v>
      </c>
      <c r="Z554" s="205" t="s">
        <v>649</v>
      </c>
      <c r="AA554" s="234" t="s">
        <v>650</v>
      </c>
      <c r="AB554" s="216">
        <v>46310</v>
      </c>
      <c r="AC554" s="205"/>
      <c r="AD554" s="230" t="s">
        <v>72</v>
      </c>
      <c r="AE554" s="126" t="s">
        <v>73</v>
      </c>
      <c r="AF554" s="127"/>
      <c r="AG554" s="128"/>
      <c r="AH554" s="129"/>
      <c r="AI554" s="129"/>
      <c r="AJ554" s="126" t="s">
        <v>73</v>
      </c>
      <c r="AK554" s="127"/>
      <c r="AL554" s="129"/>
      <c r="AM554" s="128"/>
      <c r="AN554" s="129"/>
      <c r="AO554" s="127" t="s">
        <v>79</v>
      </c>
      <c r="AP554" s="129"/>
      <c r="AQ554" s="183"/>
      <c r="AR554" s="183"/>
      <c r="AS554" s="183"/>
    </row>
    <row r="555" spans="1:45" customFormat="1" ht="30" hidden="1" customHeight="1">
      <c r="A555" s="204" t="s">
        <v>632</v>
      </c>
      <c r="B555" s="200" t="s">
        <v>1472</v>
      </c>
      <c r="C555" s="200" t="s">
        <v>1473</v>
      </c>
      <c r="D555" s="200" t="s">
        <v>3783</v>
      </c>
      <c r="E555" s="200" t="s">
        <v>3784</v>
      </c>
      <c r="F555" s="201" t="s">
        <v>4165</v>
      </c>
      <c r="G555" s="201" t="s">
        <v>4166</v>
      </c>
      <c r="H555" s="205" t="s">
        <v>4167</v>
      </c>
      <c r="I555" s="204" t="s">
        <v>4168</v>
      </c>
      <c r="J555" s="207" t="s">
        <v>4169</v>
      </c>
      <c r="K555" s="203" t="s">
        <v>44479</v>
      </c>
      <c r="L555" s="205" t="s">
        <v>3800</v>
      </c>
      <c r="M555" s="205" t="s">
        <v>3792</v>
      </c>
      <c r="N555" s="200" t="s">
        <v>62</v>
      </c>
      <c r="O555" s="200" t="s">
        <v>30833</v>
      </c>
      <c r="P555" s="200" t="s">
        <v>92</v>
      </c>
      <c r="Q555" s="200" t="s">
        <v>65</v>
      </c>
      <c r="R555" s="205" t="s">
        <v>1473</v>
      </c>
      <c r="S555" s="205" t="s">
        <v>3784</v>
      </c>
      <c r="T555" s="205" t="s">
        <v>3800</v>
      </c>
      <c r="U555" s="208" t="s">
        <v>647</v>
      </c>
      <c r="V555" s="205">
        <v>0.9</v>
      </c>
      <c r="W555" s="205" t="s">
        <v>68</v>
      </c>
      <c r="X555" s="205" t="s">
        <v>69</v>
      </c>
      <c r="Y555" s="205" t="s">
        <v>648</v>
      </c>
      <c r="Z555" s="205" t="s">
        <v>649</v>
      </c>
      <c r="AA555" s="234" t="s">
        <v>650</v>
      </c>
      <c r="AB555" s="216">
        <v>46310</v>
      </c>
      <c r="AC555" s="205"/>
      <c r="AD555" s="230" t="s">
        <v>72</v>
      </c>
      <c r="AE555" s="126" t="s">
        <v>73</v>
      </c>
      <c r="AF555" s="127"/>
      <c r="AG555" s="128"/>
      <c r="AH555" s="129"/>
      <c r="AI555" s="129"/>
      <c r="AJ555" s="126" t="s">
        <v>73</v>
      </c>
      <c r="AK555" s="127"/>
      <c r="AL555" s="129"/>
      <c r="AM555" s="128"/>
      <c r="AN555" s="129"/>
      <c r="AO555" s="127" t="s">
        <v>79</v>
      </c>
      <c r="AP555" s="129"/>
      <c r="AQ555" s="183"/>
      <c r="AR555" s="183"/>
      <c r="AS555" s="183"/>
    </row>
    <row r="556" spans="1:45" customFormat="1" ht="30" hidden="1" customHeight="1">
      <c r="A556" s="204" t="s">
        <v>632</v>
      </c>
      <c r="B556" s="200" t="s">
        <v>1540</v>
      </c>
      <c r="C556" s="200" t="s">
        <v>1541</v>
      </c>
      <c r="D556" s="200" t="s">
        <v>3783</v>
      </c>
      <c r="E556" s="200" t="s">
        <v>3784</v>
      </c>
      <c r="F556" s="201" t="s">
        <v>4171</v>
      </c>
      <c r="G556" s="201" t="s">
        <v>4172</v>
      </c>
      <c r="H556" s="205" t="s">
        <v>4173</v>
      </c>
      <c r="I556" s="204" t="s">
        <v>4174</v>
      </c>
      <c r="J556" s="207" t="s">
        <v>4175</v>
      </c>
      <c r="K556" s="203" t="s">
        <v>44480</v>
      </c>
      <c r="L556" s="205" t="s">
        <v>3791</v>
      </c>
      <c r="M556" s="205" t="s">
        <v>3792</v>
      </c>
      <c r="N556" s="200" t="s">
        <v>62</v>
      </c>
      <c r="O556" s="200" t="s">
        <v>30833</v>
      </c>
      <c r="P556" s="200" t="s">
        <v>92</v>
      </c>
      <c r="Q556" s="200" t="s">
        <v>65</v>
      </c>
      <c r="R556" s="205" t="s">
        <v>1541</v>
      </c>
      <c r="S556" s="205" t="s">
        <v>3784</v>
      </c>
      <c r="T556" s="205" t="s">
        <v>3793</v>
      </c>
      <c r="U556" s="208" t="s">
        <v>647</v>
      </c>
      <c r="V556" s="205">
        <v>1</v>
      </c>
      <c r="W556" s="205" t="s">
        <v>68</v>
      </c>
      <c r="X556" s="205" t="s">
        <v>69</v>
      </c>
      <c r="Y556" s="205" t="s">
        <v>648</v>
      </c>
      <c r="Z556" s="205" t="s">
        <v>649</v>
      </c>
      <c r="AA556" s="234" t="s">
        <v>650</v>
      </c>
      <c r="AB556" s="216">
        <v>46310</v>
      </c>
      <c r="AC556" s="205"/>
      <c r="AD556" s="230" t="s">
        <v>72</v>
      </c>
      <c r="AE556" s="126" t="s">
        <v>73</v>
      </c>
      <c r="AF556" s="127"/>
      <c r="AG556" s="128"/>
      <c r="AH556" s="129"/>
      <c r="AI556" s="129"/>
      <c r="AJ556" s="126" t="s">
        <v>73</v>
      </c>
      <c r="AK556" s="127"/>
      <c r="AL556" s="129"/>
      <c r="AM556" s="128"/>
      <c r="AN556" s="129"/>
      <c r="AO556" s="127" t="s">
        <v>79</v>
      </c>
      <c r="AP556" s="129"/>
      <c r="AQ556" s="183"/>
      <c r="AR556" s="183"/>
      <c r="AS556" s="183"/>
    </row>
    <row r="557" spans="1:45" customFormat="1" ht="30" hidden="1" customHeight="1">
      <c r="A557" s="204" t="s">
        <v>632</v>
      </c>
      <c r="B557" s="200" t="s">
        <v>1540</v>
      </c>
      <c r="C557" s="200" t="s">
        <v>1541</v>
      </c>
      <c r="D557" s="200" t="s">
        <v>3783</v>
      </c>
      <c r="E557" s="200" t="s">
        <v>3784</v>
      </c>
      <c r="F557" s="201" t="s">
        <v>4177</v>
      </c>
      <c r="G557" s="201" t="s">
        <v>4178</v>
      </c>
      <c r="H557" s="205" t="s">
        <v>4179</v>
      </c>
      <c r="I557" s="204" t="s">
        <v>4180</v>
      </c>
      <c r="J557" s="207" t="s">
        <v>4181</v>
      </c>
      <c r="K557" s="203" t="s">
        <v>44481</v>
      </c>
      <c r="L557" s="205" t="s">
        <v>3800</v>
      </c>
      <c r="M557" s="205" t="s">
        <v>3792</v>
      </c>
      <c r="N557" s="200" t="s">
        <v>62</v>
      </c>
      <c r="O557" s="200" t="s">
        <v>30833</v>
      </c>
      <c r="P557" s="200" t="s">
        <v>92</v>
      </c>
      <c r="Q557" s="200" t="s">
        <v>65</v>
      </c>
      <c r="R557" s="205" t="s">
        <v>1541</v>
      </c>
      <c r="S557" s="205" t="s">
        <v>3784</v>
      </c>
      <c r="T557" s="205" t="s">
        <v>3800</v>
      </c>
      <c r="U557" s="208" t="s">
        <v>647</v>
      </c>
      <c r="V557" s="205">
        <v>0.9</v>
      </c>
      <c r="W557" s="205" t="s">
        <v>68</v>
      </c>
      <c r="X557" s="205" t="s">
        <v>69</v>
      </c>
      <c r="Y557" s="205" t="s">
        <v>648</v>
      </c>
      <c r="Z557" s="205" t="s">
        <v>649</v>
      </c>
      <c r="AA557" s="234" t="s">
        <v>650</v>
      </c>
      <c r="AB557" s="216">
        <v>46310</v>
      </c>
      <c r="AC557" s="205"/>
      <c r="AD557" s="230" t="s">
        <v>72</v>
      </c>
      <c r="AE557" s="126" t="s">
        <v>73</v>
      </c>
      <c r="AF557" s="127"/>
      <c r="AG557" s="128"/>
      <c r="AH557" s="129"/>
      <c r="AI557" s="129"/>
      <c r="AJ557" s="126" t="s">
        <v>73</v>
      </c>
      <c r="AK557" s="127"/>
      <c r="AL557" s="129"/>
      <c r="AM557" s="128"/>
      <c r="AN557" s="129"/>
      <c r="AO557" s="127" t="s">
        <v>79</v>
      </c>
      <c r="AP557" s="129"/>
      <c r="AQ557" s="183"/>
      <c r="AR557" s="183"/>
      <c r="AS557" s="183"/>
    </row>
    <row r="558" spans="1:45" customFormat="1" ht="30" hidden="1" customHeight="1">
      <c r="A558" s="204" t="s">
        <v>632</v>
      </c>
      <c r="B558" s="200" t="s">
        <v>1373</v>
      </c>
      <c r="C558" s="200" t="s">
        <v>1374</v>
      </c>
      <c r="D558" s="200" t="s">
        <v>3783</v>
      </c>
      <c r="E558" s="200" t="s">
        <v>3784</v>
      </c>
      <c r="F558" s="201" t="s">
        <v>4183</v>
      </c>
      <c r="G558" s="201" t="s">
        <v>4184</v>
      </c>
      <c r="H558" s="205" t="s">
        <v>4185</v>
      </c>
      <c r="I558" s="204" t="s">
        <v>4186</v>
      </c>
      <c r="J558" s="207" t="s">
        <v>4187</v>
      </c>
      <c r="K558" s="203" t="s">
        <v>44482</v>
      </c>
      <c r="L558" s="205" t="s">
        <v>3791</v>
      </c>
      <c r="M558" s="205" t="s">
        <v>3792</v>
      </c>
      <c r="N558" s="200" t="s">
        <v>62</v>
      </c>
      <c r="O558" s="200" t="s">
        <v>30833</v>
      </c>
      <c r="P558" s="200" t="s">
        <v>92</v>
      </c>
      <c r="Q558" s="200" t="s">
        <v>65</v>
      </c>
      <c r="R558" s="205" t="s">
        <v>1374</v>
      </c>
      <c r="S558" s="205" t="s">
        <v>3784</v>
      </c>
      <c r="T558" s="205" t="s">
        <v>3793</v>
      </c>
      <c r="U558" s="208" t="s">
        <v>647</v>
      </c>
      <c r="V558" s="205">
        <v>1</v>
      </c>
      <c r="W558" s="205" t="s">
        <v>68</v>
      </c>
      <c r="X558" s="205" t="s">
        <v>69</v>
      </c>
      <c r="Y558" s="205" t="s">
        <v>648</v>
      </c>
      <c r="Z558" s="205" t="s">
        <v>649</v>
      </c>
      <c r="AA558" s="234" t="s">
        <v>650</v>
      </c>
      <c r="AB558" s="216">
        <v>46310</v>
      </c>
      <c r="AC558" s="205"/>
      <c r="AD558" s="230" t="s">
        <v>72</v>
      </c>
      <c r="AE558" s="126" t="s">
        <v>73</v>
      </c>
      <c r="AF558" s="127"/>
      <c r="AG558" s="128"/>
      <c r="AH558" s="129"/>
      <c r="AI558" s="129"/>
      <c r="AJ558" s="126" t="s">
        <v>73</v>
      </c>
      <c r="AK558" s="127"/>
      <c r="AL558" s="129"/>
      <c r="AM558" s="128"/>
      <c r="AN558" s="129"/>
      <c r="AO558" s="127" t="s">
        <v>79</v>
      </c>
      <c r="AP558" s="129"/>
      <c r="AQ558" s="183"/>
      <c r="AR558" s="183"/>
      <c r="AS558" s="183"/>
    </row>
    <row r="559" spans="1:45" customFormat="1" ht="30" hidden="1" customHeight="1">
      <c r="A559" s="204" t="s">
        <v>632</v>
      </c>
      <c r="B559" s="200" t="s">
        <v>1373</v>
      </c>
      <c r="C559" s="200" t="s">
        <v>1374</v>
      </c>
      <c r="D559" s="200" t="s">
        <v>3783</v>
      </c>
      <c r="E559" s="200" t="s">
        <v>3784</v>
      </c>
      <c r="F559" s="201" t="s">
        <v>4189</v>
      </c>
      <c r="G559" s="201" t="s">
        <v>4190</v>
      </c>
      <c r="H559" s="205" t="s">
        <v>4191</v>
      </c>
      <c r="I559" s="204" t="s">
        <v>4192</v>
      </c>
      <c r="J559" s="207" t="s">
        <v>4193</v>
      </c>
      <c r="K559" s="203" t="s">
        <v>4194</v>
      </c>
      <c r="L559" s="205" t="s">
        <v>3800</v>
      </c>
      <c r="M559" s="205" t="s">
        <v>3792</v>
      </c>
      <c r="N559" s="200" t="s">
        <v>62</v>
      </c>
      <c r="O559" s="200" t="s">
        <v>30833</v>
      </c>
      <c r="P559" s="200" t="s">
        <v>92</v>
      </c>
      <c r="Q559" s="200" t="s">
        <v>65</v>
      </c>
      <c r="R559" s="205" t="s">
        <v>1374</v>
      </c>
      <c r="S559" s="205" t="s">
        <v>3784</v>
      </c>
      <c r="T559" s="205" t="s">
        <v>3800</v>
      </c>
      <c r="U559" s="208" t="s">
        <v>647</v>
      </c>
      <c r="V559" s="205">
        <v>0.9</v>
      </c>
      <c r="W559" s="205" t="s">
        <v>68</v>
      </c>
      <c r="X559" s="205" t="s">
        <v>69</v>
      </c>
      <c r="Y559" s="205" t="s">
        <v>648</v>
      </c>
      <c r="Z559" s="205" t="s">
        <v>649</v>
      </c>
      <c r="AA559" s="234" t="s">
        <v>650</v>
      </c>
      <c r="AB559" s="216">
        <v>46310</v>
      </c>
      <c r="AC559" s="205"/>
      <c r="AD559" s="230" t="s">
        <v>72</v>
      </c>
      <c r="AE559" s="126" t="s">
        <v>73</v>
      </c>
      <c r="AF559" s="127"/>
      <c r="AG559" s="128"/>
      <c r="AH559" s="129"/>
      <c r="AI559" s="129"/>
      <c r="AJ559" s="126" t="s">
        <v>73</v>
      </c>
      <c r="AK559" s="127"/>
      <c r="AL559" s="129"/>
      <c r="AM559" s="128"/>
      <c r="AN559" s="129"/>
      <c r="AO559" s="127" t="s">
        <v>79</v>
      </c>
      <c r="AP559" s="129"/>
      <c r="AQ559" s="183"/>
      <c r="AR559" s="183"/>
      <c r="AS559" s="183"/>
    </row>
    <row r="560" spans="1:45" customFormat="1" ht="30" hidden="1" customHeight="1">
      <c r="A560" s="204" t="s">
        <v>632</v>
      </c>
      <c r="B560" s="200" t="s">
        <v>1402</v>
      </c>
      <c r="C560" s="200" t="s">
        <v>1403</v>
      </c>
      <c r="D560" s="200" t="s">
        <v>3783</v>
      </c>
      <c r="E560" s="200" t="s">
        <v>3784</v>
      </c>
      <c r="F560" s="201" t="s">
        <v>4195</v>
      </c>
      <c r="G560" s="201" t="s">
        <v>4196</v>
      </c>
      <c r="H560" s="205" t="s">
        <v>4197</v>
      </c>
      <c r="I560" s="204" t="s">
        <v>4198</v>
      </c>
      <c r="J560" s="207" t="s">
        <v>4199</v>
      </c>
      <c r="K560" s="203" t="s">
        <v>44483</v>
      </c>
      <c r="L560" s="205" t="s">
        <v>3791</v>
      </c>
      <c r="M560" s="205" t="s">
        <v>3792</v>
      </c>
      <c r="N560" s="200" t="s">
        <v>62</v>
      </c>
      <c r="O560" s="200" t="s">
        <v>30833</v>
      </c>
      <c r="P560" s="200" t="s">
        <v>92</v>
      </c>
      <c r="Q560" s="200" t="s">
        <v>65</v>
      </c>
      <c r="R560" s="205" t="s">
        <v>1403</v>
      </c>
      <c r="S560" s="205" t="s">
        <v>3784</v>
      </c>
      <c r="T560" s="205" t="s">
        <v>3793</v>
      </c>
      <c r="U560" s="208" t="s">
        <v>647</v>
      </c>
      <c r="V560" s="205">
        <v>1</v>
      </c>
      <c r="W560" s="205" t="s">
        <v>68</v>
      </c>
      <c r="X560" s="205" t="s">
        <v>69</v>
      </c>
      <c r="Y560" s="205" t="s">
        <v>648</v>
      </c>
      <c r="Z560" s="205" t="s">
        <v>649</v>
      </c>
      <c r="AA560" s="234" t="s">
        <v>650</v>
      </c>
      <c r="AB560" s="216">
        <v>46310</v>
      </c>
      <c r="AC560" s="205"/>
      <c r="AD560" s="230" t="s">
        <v>72</v>
      </c>
      <c r="AE560" s="126" t="s">
        <v>73</v>
      </c>
      <c r="AF560" s="127"/>
      <c r="AG560" s="128"/>
      <c r="AH560" s="129"/>
      <c r="AI560" s="129"/>
      <c r="AJ560" s="126" t="s">
        <v>73</v>
      </c>
      <c r="AK560" s="127"/>
      <c r="AL560" s="129"/>
      <c r="AM560" s="128"/>
      <c r="AN560" s="129"/>
      <c r="AO560" s="127" t="s">
        <v>79</v>
      </c>
      <c r="AP560" s="129"/>
      <c r="AQ560" s="183"/>
      <c r="AR560" s="183"/>
      <c r="AS560" s="183"/>
    </row>
    <row r="561" spans="1:45" customFormat="1" ht="30" hidden="1" customHeight="1">
      <c r="A561" s="204" t="s">
        <v>632</v>
      </c>
      <c r="B561" s="200" t="s">
        <v>1402</v>
      </c>
      <c r="C561" s="200" t="s">
        <v>1403</v>
      </c>
      <c r="D561" s="200" t="s">
        <v>3783</v>
      </c>
      <c r="E561" s="200" t="s">
        <v>3784</v>
      </c>
      <c r="F561" s="201" t="s">
        <v>4201</v>
      </c>
      <c r="G561" s="201" t="s">
        <v>4202</v>
      </c>
      <c r="H561" s="205" t="s">
        <v>4203</v>
      </c>
      <c r="I561" s="204" t="s">
        <v>4204</v>
      </c>
      <c r="J561" s="207" t="s">
        <v>4205</v>
      </c>
      <c r="K561" s="203" t="s">
        <v>44484</v>
      </c>
      <c r="L561" s="205" t="s">
        <v>3800</v>
      </c>
      <c r="M561" s="205" t="s">
        <v>3792</v>
      </c>
      <c r="N561" s="200" t="s">
        <v>62</v>
      </c>
      <c r="O561" s="200" t="s">
        <v>30833</v>
      </c>
      <c r="P561" s="200" t="s">
        <v>92</v>
      </c>
      <c r="Q561" s="200" t="s">
        <v>65</v>
      </c>
      <c r="R561" s="205" t="s">
        <v>1403</v>
      </c>
      <c r="S561" s="205" t="s">
        <v>3784</v>
      </c>
      <c r="T561" s="205" t="s">
        <v>3800</v>
      </c>
      <c r="U561" s="208" t="s">
        <v>647</v>
      </c>
      <c r="V561" s="205">
        <v>0.9</v>
      </c>
      <c r="W561" s="205" t="s">
        <v>68</v>
      </c>
      <c r="X561" s="205" t="s">
        <v>69</v>
      </c>
      <c r="Y561" s="205" t="s">
        <v>648</v>
      </c>
      <c r="Z561" s="205" t="s">
        <v>649</v>
      </c>
      <c r="AA561" s="234" t="s">
        <v>650</v>
      </c>
      <c r="AB561" s="216">
        <v>46310</v>
      </c>
      <c r="AC561" s="205"/>
      <c r="AD561" s="230" t="s">
        <v>72</v>
      </c>
      <c r="AE561" s="126" t="s">
        <v>73</v>
      </c>
      <c r="AF561" s="127"/>
      <c r="AG561" s="128"/>
      <c r="AH561" s="129"/>
      <c r="AI561" s="129"/>
      <c r="AJ561" s="126" t="s">
        <v>73</v>
      </c>
      <c r="AK561" s="127"/>
      <c r="AL561" s="129"/>
      <c r="AM561" s="128"/>
      <c r="AN561" s="129"/>
      <c r="AO561" s="127" t="s">
        <v>79</v>
      </c>
      <c r="AP561" s="129"/>
      <c r="AQ561" s="183"/>
      <c r="AR561" s="183"/>
      <c r="AS561" s="183"/>
    </row>
    <row r="562" spans="1:45" customFormat="1" ht="30" hidden="1" customHeight="1">
      <c r="A562" s="204" t="s">
        <v>632</v>
      </c>
      <c r="B562" s="200" t="s">
        <v>2034</v>
      </c>
      <c r="C562" s="200" t="s">
        <v>2035</v>
      </c>
      <c r="D562" s="200" t="s">
        <v>3783</v>
      </c>
      <c r="E562" s="200" t="s">
        <v>3784</v>
      </c>
      <c r="F562" s="201" t="s">
        <v>4207</v>
      </c>
      <c r="G562" s="201" t="s">
        <v>4208</v>
      </c>
      <c r="H562" s="205" t="s">
        <v>4209</v>
      </c>
      <c r="I562" s="204" t="s">
        <v>4210</v>
      </c>
      <c r="J562" s="207" t="s">
        <v>4211</v>
      </c>
      <c r="K562" s="203" t="s">
        <v>44485</v>
      </c>
      <c r="L562" s="205" t="s">
        <v>3791</v>
      </c>
      <c r="M562" s="205" t="s">
        <v>3792</v>
      </c>
      <c r="N562" s="200" t="s">
        <v>19789</v>
      </c>
      <c r="O562" s="200" t="s">
        <v>31795</v>
      </c>
      <c r="P562" s="200" t="s">
        <v>31796</v>
      </c>
      <c r="Q562" s="200" t="s">
        <v>65</v>
      </c>
      <c r="R562" s="205" t="s">
        <v>2035</v>
      </c>
      <c r="S562" s="205" t="s">
        <v>3784</v>
      </c>
      <c r="T562" s="205" t="s">
        <v>3793</v>
      </c>
      <c r="U562" s="208" t="s">
        <v>647</v>
      </c>
      <c r="V562" s="205">
        <v>1</v>
      </c>
      <c r="W562" s="205" t="s">
        <v>68</v>
      </c>
      <c r="X562" s="205" t="s">
        <v>69</v>
      </c>
      <c r="Y562" s="205" t="s">
        <v>648</v>
      </c>
      <c r="Z562" s="205" t="s">
        <v>649</v>
      </c>
      <c r="AA562" s="234" t="s">
        <v>650</v>
      </c>
      <c r="AB562" s="216">
        <v>46310</v>
      </c>
      <c r="AC562" s="205"/>
      <c r="AD562" s="230" t="s">
        <v>72</v>
      </c>
      <c r="AE562" s="126" t="s">
        <v>73</v>
      </c>
      <c r="AF562" s="127"/>
      <c r="AG562" s="128"/>
      <c r="AH562" s="129"/>
      <c r="AI562" s="129"/>
      <c r="AJ562" s="126" t="s">
        <v>73</v>
      </c>
      <c r="AK562" s="127"/>
      <c r="AL562" s="129"/>
      <c r="AM562" s="128"/>
      <c r="AN562" s="129"/>
      <c r="AO562" s="127" t="s">
        <v>79</v>
      </c>
      <c r="AP562" s="129"/>
      <c r="AQ562" s="183"/>
      <c r="AR562" s="183"/>
      <c r="AS562" s="183"/>
    </row>
    <row r="563" spans="1:45" customFormat="1" ht="30" hidden="1" customHeight="1">
      <c r="A563" s="204" t="s">
        <v>632</v>
      </c>
      <c r="B563" s="200" t="s">
        <v>2034</v>
      </c>
      <c r="C563" s="200" t="s">
        <v>2035</v>
      </c>
      <c r="D563" s="200" t="s">
        <v>3783</v>
      </c>
      <c r="E563" s="200" t="s">
        <v>3784</v>
      </c>
      <c r="F563" s="201" t="s">
        <v>4213</v>
      </c>
      <c r="G563" s="201" t="s">
        <v>4214</v>
      </c>
      <c r="H563" s="205" t="s">
        <v>4215</v>
      </c>
      <c r="I563" s="204" t="s">
        <v>4216</v>
      </c>
      <c r="J563" s="207" t="s">
        <v>4217</v>
      </c>
      <c r="K563" s="203" t="s">
        <v>44486</v>
      </c>
      <c r="L563" s="205" t="s">
        <v>3800</v>
      </c>
      <c r="M563" s="205" t="s">
        <v>3792</v>
      </c>
      <c r="N563" s="200" t="s">
        <v>19789</v>
      </c>
      <c r="O563" s="200" t="s">
        <v>31795</v>
      </c>
      <c r="P563" s="200" t="s">
        <v>31796</v>
      </c>
      <c r="Q563" s="200" t="s">
        <v>65</v>
      </c>
      <c r="R563" s="205" t="s">
        <v>2035</v>
      </c>
      <c r="S563" s="205" t="s">
        <v>3784</v>
      </c>
      <c r="T563" s="205" t="s">
        <v>3800</v>
      </c>
      <c r="U563" s="208" t="s">
        <v>647</v>
      </c>
      <c r="V563" s="205">
        <v>0.9</v>
      </c>
      <c r="W563" s="205" t="s">
        <v>68</v>
      </c>
      <c r="X563" s="205" t="s">
        <v>69</v>
      </c>
      <c r="Y563" s="205" t="s">
        <v>648</v>
      </c>
      <c r="Z563" s="205" t="s">
        <v>649</v>
      </c>
      <c r="AA563" s="234" t="s">
        <v>650</v>
      </c>
      <c r="AB563" s="216">
        <v>46310</v>
      </c>
      <c r="AC563" s="205"/>
      <c r="AD563" s="230" t="s">
        <v>72</v>
      </c>
      <c r="AE563" s="126" t="s">
        <v>73</v>
      </c>
      <c r="AF563" s="127"/>
      <c r="AG563" s="128"/>
      <c r="AH563" s="129"/>
      <c r="AI563" s="129"/>
      <c r="AJ563" s="126" t="s">
        <v>73</v>
      </c>
      <c r="AK563" s="127"/>
      <c r="AL563" s="129"/>
      <c r="AM563" s="128"/>
      <c r="AN563" s="129"/>
      <c r="AO563" s="127" t="s">
        <v>79</v>
      </c>
      <c r="AP563" s="129"/>
      <c r="AQ563" s="183"/>
      <c r="AR563" s="183"/>
      <c r="AS563" s="183"/>
    </row>
    <row r="564" spans="1:45" customFormat="1" ht="30" hidden="1" customHeight="1">
      <c r="A564" s="204" t="s">
        <v>632</v>
      </c>
      <c r="B564" s="200" t="s">
        <v>2154</v>
      </c>
      <c r="C564" s="200" t="s">
        <v>2155</v>
      </c>
      <c r="D564" s="200" t="s">
        <v>3783</v>
      </c>
      <c r="E564" s="200" t="s">
        <v>3784</v>
      </c>
      <c r="F564" s="201" t="s">
        <v>4219</v>
      </c>
      <c r="G564" s="201" t="s">
        <v>4220</v>
      </c>
      <c r="H564" s="205" t="s">
        <v>4221</v>
      </c>
      <c r="I564" s="204" t="s">
        <v>4222</v>
      </c>
      <c r="J564" s="207" t="s">
        <v>4223</v>
      </c>
      <c r="K564" s="203" t="s">
        <v>44487</v>
      </c>
      <c r="L564" s="205" t="s">
        <v>3791</v>
      </c>
      <c r="M564" s="205" t="s">
        <v>3792</v>
      </c>
      <c r="N564" s="200" t="s">
        <v>62</v>
      </c>
      <c r="O564" s="200" t="s">
        <v>30833</v>
      </c>
      <c r="P564" s="200" t="s">
        <v>92</v>
      </c>
      <c r="Q564" s="200" t="s">
        <v>65</v>
      </c>
      <c r="R564" s="205" t="s">
        <v>2155</v>
      </c>
      <c r="S564" s="205" t="s">
        <v>3784</v>
      </c>
      <c r="T564" s="205" t="s">
        <v>3793</v>
      </c>
      <c r="U564" s="208" t="s">
        <v>647</v>
      </c>
      <c r="V564" s="205">
        <v>1</v>
      </c>
      <c r="W564" s="205" t="s">
        <v>68</v>
      </c>
      <c r="X564" s="205" t="s">
        <v>69</v>
      </c>
      <c r="Y564" s="205" t="s">
        <v>648</v>
      </c>
      <c r="Z564" s="205" t="s">
        <v>649</v>
      </c>
      <c r="AA564" s="234" t="s">
        <v>650</v>
      </c>
      <c r="AB564" s="216">
        <v>46310</v>
      </c>
      <c r="AC564" s="205"/>
      <c r="AD564" s="230" t="s">
        <v>72</v>
      </c>
      <c r="AE564" s="126" t="s">
        <v>73</v>
      </c>
      <c r="AF564" s="127"/>
      <c r="AG564" s="128"/>
      <c r="AH564" s="129"/>
      <c r="AI564" s="129"/>
      <c r="AJ564" s="126" t="s">
        <v>73</v>
      </c>
      <c r="AK564" s="127"/>
      <c r="AL564" s="129"/>
      <c r="AM564" s="128"/>
      <c r="AN564" s="129"/>
      <c r="AO564" s="127" t="s">
        <v>79</v>
      </c>
      <c r="AP564" s="129"/>
      <c r="AQ564" s="183"/>
      <c r="AR564" s="183"/>
      <c r="AS564" s="183"/>
    </row>
    <row r="565" spans="1:45" customFormat="1" ht="30" hidden="1" customHeight="1">
      <c r="A565" s="204" t="s">
        <v>632</v>
      </c>
      <c r="B565" s="200" t="s">
        <v>2154</v>
      </c>
      <c r="C565" s="200" t="s">
        <v>2155</v>
      </c>
      <c r="D565" s="200" t="s">
        <v>3783</v>
      </c>
      <c r="E565" s="200" t="s">
        <v>3784</v>
      </c>
      <c r="F565" s="201" t="s">
        <v>4225</v>
      </c>
      <c r="G565" s="201" t="s">
        <v>4226</v>
      </c>
      <c r="H565" s="205" t="s">
        <v>4227</v>
      </c>
      <c r="I565" s="204" t="s">
        <v>4228</v>
      </c>
      <c r="J565" s="207" t="s">
        <v>4229</v>
      </c>
      <c r="K565" s="203" t="s">
        <v>44488</v>
      </c>
      <c r="L565" s="205" t="s">
        <v>3800</v>
      </c>
      <c r="M565" s="205" t="s">
        <v>3792</v>
      </c>
      <c r="N565" s="200" t="s">
        <v>62</v>
      </c>
      <c r="O565" s="200" t="s">
        <v>30833</v>
      </c>
      <c r="P565" s="200" t="s">
        <v>92</v>
      </c>
      <c r="Q565" s="200" t="s">
        <v>65</v>
      </c>
      <c r="R565" s="205" t="s">
        <v>2155</v>
      </c>
      <c r="S565" s="205" t="s">
        <v>3784</v>
      </c>
      <c r="T565" s="205" t="s">
        <v>3800</v>
      </c>
      <c r="U565" s="208" t="s">
        <v>647</v>
      </c>
      <c r="V565" s="205">
        <v>0.9</v>
      </c>
      <c r="W565" s="205" t="s">
        <v>68</v>
      </c>
      <c r="X565" s="205" t="s">
        <v>69</v>
      </c>
      <c r="Y565" s="205" t="s">
        <v>648</v>
      </c>
      <c r="Z565" s="205" t="s">
        <v>649</v>
      </c>
      <c r="AA565" s="234" t="s">
        <v>650</v>
      </c>
      <c r="AB565" s="216">
        <v>46310</v>
      </c>
      <c r="AC565" s="205"/>
      <c r="AD565" s="230" t="s">
        <v>72</v>
      </c>
      <c r="AE565" s="126" t="s">
        <v>73</v>
      </c>
      <c r="AF565" s="127"/>
      <c r="AG565" s="128"/>
      <c r="AH565" s="129"/>
      <c r="AI565" s="129"/>
      <c r="AJ565" s="126" t="s">
        <v>73</v>
      </c>
      <c r="AK565" s="127"/>
      <c r="AL565" s="129"/>
      <c r="AM565" s="128"/>
      <c r="AN565" s="129"/>
      <c r="AO565" s="127" t="s">
        <v>79</v>
      </c>
      <c r="AP565" s="129"/>
      <c r="AQ565" s="183"/>
      <c r="AR565" s="183"/>
      <c r="AS565" s="183"/>
    </row>
    <row r="566" spans="1:45" customFormat="1" ht="30" hidden="1" customHeight="1">
      <c r="A566" s="204" t="s">
        <v>632</v>
      </c>
      <c r="B566" s="200" t="s">
        <v>2312</v>
      </c>
      <c r="C566" s="200" t="s">
        <v>2313</v>
      </c>
      <c r="D566" s="200" t="s">
        <v>3783</v>
      </c>
      <c r="E566" s="200" t="s">
        <v>3784</v>
      </c>
      <c r="F566" s="201" t="s">
        <v>4231</v>
      </c>
      <c r="G566" s="201" t="s">
        <v>4232</v>
      </c>
      <c r="H566" s="205" t="s">
        <v>4233</v>
      </c>
      <c r="I566" s="204" t="s">
        <v>4234</v>
      </c>
      <c r="J566" s="207" t="s">
        <v>4235</v>
      </c>
      <c r="K566" s="203" t="s">
        <v>44489</v>
      </c>
      <c r="L566" s="205" t="s">
        <v>3791</v>
      </c>
      <c r="M566" s="205" t="s">
        <v>3792</v>
      </c>
      <c r="N566" s="200" t="s">
        <v>62</v>
      </c>
      <c r="O566" s="200" t="s">
        <v>30833</v>
      </c>
      <c r="P566" s="200" t="s">
        <v>92</v>
      </c>
      <c r="Q566" s="200" t="s">
        <v>65</v>
      </c>
      <c r="R566" s="205" t="s">
        <v>2313</v>
      </c>
      <c r="S566" s="205" t="s">
        <v>3784</v>
      </c>
      <c r="T566" s="205" t="s">
        <v>3793</v>
      </c>
      <c r="U566" s="208" t="s">
        <v>647</v>
      </c>
      <c r="V566" s="205">
        <v>1</v>
      </c>
      <c r="W566" s="205" t="s">
        <v>68</v>
      </c>
      <c r="X566" s="205" t="s">
        <v>69</v>
      </c>
      <c r="Y566" s="205" t="s">
        <v>648</v>
      </c>
      <c r="Z566" s="205" t="s">
        <v>649</v>
      </c>
      <c r="AA566" s="234" t="s">
        <v>650</v>
      </c>
      <c r="AB566" s="216">
        <v>46310</v>
      </c>
      <c r="AC566" s="205"/>
      <c r="AD566" s="230" t="s">
        <v>72</v>
      </c>
      <c r="AE566" s="126" t="s">
        <v>73</v>
      </c>
      <c r="AF566" s="127"/>
      <c r="AG566" s="128"/>
      <c r="AH566" s="129"/>
      <c r="AI566" s="129"/>
      <c r="AJ566" s="126" t="s">
        <v>73</v>
      </c>
      <c r="AK566" s="127"/>
      <c r="AL566" s="129"/>
      <c r="AM566" s="128"/>
      <c r="AN566" s="129"/>
      <c r="AO566" s="127" t="s">
        <v>79</v>
      </c>
      <c r="AP566" s="129"/>
      <c r="AQ566" s="183"/>
      <c r="AR566" s="183"/>
      <c r="AS566" s="183"/>
    </row>
    <row r="567" spans="1:45" customFormat="1" ht="30" hidden="1" customHeight="1">
      <c r="A567" s="204" t="s">
        <v>632</v>
      </c>
      <c r="B567" s="200" t="s">
        <v>2312</v>
      </c>
      <c r="C567" s="200" t="s">
        <v>2313</v>
      </c>
      <c r="D567" s="200" t="s">
        <v>3783</v>
      </c>
      <c r="E567" s="200" t="s">
        <v>3784</v>
      </c>
      <c r="F567" s="201" t="s">
        <v>4237</v>
      </c>
      <c r="G567" s="201" t="s">
        <v>4238</v>
      </c>
      <c r="H567" s="205" t="s">
        <v>4239</v>
      </c>
      <c r="I567" s="204" t="s">
        <v>4240</v>
      </c>
      <c r="J567" s="207" t="s">
        <v>4241</v>
      </c>
      <c r="K567" s="203" t="s">
        <v>44490</v>
      </c>
      <c r="L567" s="205" t="s">
        <v>3800</v>
      </c>
      <c r="M567" s="205" t="s">
        <v>3792</v>
      </c>
      <c r="N567" s="200" t="s">
        <v>62</v>
      </c>
      <c r="O567" s="200" t="s">
        <v>30833</v>
      </c>
      <c r="P567" s="200" t="s">
        <v>92</v>
      </c>
      <c r="Q567" s="200" t="s">
        <v>65</v>
      </c>
      <c r="R567" s="205" t="s">
        <v>2313</v>
      </c>
      <c r="S567" s="205" t="s">
        <v>3784</v>
      </c>
      <c r="T567" s="205" t="s">
        <v>3800</v>
      </c>
      <c r="U567" s="208" t="s">
        <v>647</v>
      </c>
      <c r="V567" s="205">
        <v>0.9</v>
      </c>
      <c r="W567" s="205" t="s">
        <v>68</v>
      </c>
      <c r="X567" s="205" t="s">
        <v>69</v>
      </c>
      <c r="Y567" s="205" t="s">
        <v>648</v>
      </c>
      <c r="Z567" s="205" t="s">
        <v>649</v>
      </c>
      <c r="AA567" s="234" t="s">
        <v>650</v>
      </c>
      <c r="AB567" s="216">
        <v>46310</v>
      </c>
      <c r="AC567" s="205"/>
      <c r="AD567" s="230" t="s">
        <v>72</v>
      </c>
      <c r="AE567" s="126" t="s">
        <v>73</v>
      </c>
      <c r="AF567" s="127"/>
      <c r="AG567" s="128"/>
      <c r="AH567" s="129"/>
      <c r="AI567" s="129"/>
      <c r="AJ567" s="126" t="s">
        <v>73</v>
      </c>
      <c r="AK567" s="127"/>
      <c r="AL567" s="129"/>
      <c r="AM567" s="128"/>
      <c r="AN567" s="129"/>
      <c r="AO567" s="127" t="s">
        <v>79</v>
      </c>
      <c r="AP567" s="129"/>
      <c r="AQ567" s="183"/>
      <c r="AR567" s="183"/>
      <c r="AS567" s="183"/>
    </row>
    <row r="568" spans="1:45" customFormat="1" ht="30" hidden="1" customHeight="1">
      <c r="A568" s="204" t="s">
        <v>632</v>
      </c>
      <c r="B568" s="200" t="s">
        <v>2197</v>
      </c>
      <c r="C568" s="200" t="s">
        <v>2198</v>
      </c>
      <c r="D568" s="200" t="s">
        <v>3783</v>
      </c>
      <c r="E568" s="200" t="s">
        <v>3784</v>
      </c>
      <c r="F568" s="201" t="s">
        <v>4243</v>
      </c>
      <c r="G568" s="201" t="s">
        <v>4244</v>
      </c>
      <c r="H568" s="205" t="s">
        <v>4245</v>
      </c>
      <c r="I568" s="204" t="s">
        <v>4246</v>
      </c>
      <c r="J568" s="207" t="s">
        <v>4247</v>
      </c>
      <c r="K568" s="203" t="s">
        <v>44491</v>
      </c>
      <c r="L568" s="205" t="s">
        <v>3791</v>
      </c>
      <c r="M568" s="205" t="s">
        <v>3792</v>
      </c>
      <c r="N568" s="200" t="s">
        <v>27502</v>
      </c>
      <c r="O568" s="200" t="s">
        <v>29203</v>
      </c>
      <c r="P568" s="200" t="s">
        <v>29204</v>
      </c>
      <c r="Q568" s="200" t="s">
        <v>65</v>
      </c>
      <c r="R568" s="205" t="s">
        <v>2198</v>
      </c>
      <c r="S568" s="205" t="s">
        <v>3784</v>
      </c>
      <c r="T568" s="205" t="s">
        <v>3793</v>
      </c>
      <c r="U568" s="208" t="s">
        <v>647</v>
      </c>
      <c r="V568" s="205">
        <v>1</v>
      </c>
      <c r="W568" s="205" t="s">
        <v>68</v>
      </c>
      <c r="X568" s="205" t="s">
        <v>69</v>
      </c>
      <c r="Y568" s="205" t="s">
        <v>648</v>
      </c>
      <c r="Z568" s="205" t="s">
        <v>649</v>
      </c>
      <c r="AA568" s="234" t="s">
        <v>650</v>
      </c>
      <c r="AB568" s="216">
        <v>46310</v>
      </c>
      <c r="AC568" s="205"/>
      <c r="AD568" s="230" t="s">
        <v>72</v>
      </c>
      <c r="AE568" s="126" t="s">
        <v>73</v>
      </c>
      <c r="AF568" s="127"/>
      <c r="AG568" s="128"/>
      <c r="AH568" s="129"/>
      <c r="AI568" s="129"/>
      <c r="AJ568" s="126" t="s">
        <v>73</v>
      </c>
      <c r="AK568" s="127"/>
      <c r="AL568" s="129"/>
      <c r="AM568" s="128"/>
      <c r="AN568" s="129"/>
      <c r="AO568" s="127" t="s">
        <v>79</v>
      </c>
      <c r="AP568" s="129"/>
      <c r="AQ568" s="183"/>
      <c r="AR568" s="183"/>
      <c r="AS568" s="183"/>
    </row>
    <row r="569" spans="1:45" customFormat="1" ht="30" hidden="1" customHeight="1">
      <c r="A569" s="204" t="s">
        <v>632</v>
      </c>
      <c r="B569" s="200" t="s">
        <v>2197</v>
      </c>
      <c r="C569" s="200" t="s">
        <v>2198</v>
      </c>
      <c r="D569" s="200" t="s">
        <v>3783</v>
      </c>
      <c r="E569" s="200" t="s">
        <v>3784</v>
      </c>
      <c r="F569" s="201" t="s">
        <v>4249</v>
      </c>
      <c r="G569" s="201" t="s">
        <v>4250</v>
      </c>
      <c r="H569" s="205" t="s">
        <v>4251</v>
      </c>
      <c r="I569" s="204" t="s">
        <v>4252</v>
      </c>
      <c r="J569" s="207" t="s">
        <v>4253</v>
      </c>
      <c r="K569" s="203" t="s">
        <v>44492</v>
      </c>
      <c r="L569" s="205" t="s">
        <v>3800</v>
      </c>
      <c r="M569" s="205" t="s">
        <v>3792</v>
      </c>
      <c r="N569" s="200" t="s">
        <v>27502</v>
      </c>
      <c r="O569" s="200" t="s">
        <v>29203</v>
      </c>
      <c r="P569" s="200" t="s">
        <v>29204</v>
      </c>
      <c r="Q569" s="200" t="s">
        <v>65</v>
      </c>
      <c r="R569" s="205" t="s">
        <v>2198</v>
      </c>
      <c r="S569" s="205" t="s">
        <v>3784</v>
      </c>
      <c r="T569" s="205" t="s">
        <v>3800</v>
      </c>
      <c r="U569" s="208" t="s">
        <v>647</v>
      </c>
      <c r="V569" s="205">
        <v>0.9</v>
      </c>
      <c r="W569" s="205" t="s">
        <v>68</v>
      </c>
      <c r="X569" s="205" t="s">
        <v>69</v>
      </c>
      <c r="Y569" s="205" t="s">
        <v>648</v>
      </c>
      <c r="Z569" s="205" t="s">
        <v>649</v>
      </c>
      <c r="AA569" s="234" t="s">
        <v>650</v>
      </c>
      <c r="AB569" s="216">
        <v>46310</v>
      </c>
      <c r="AC569" s="205"/>
      <c r="AD569" s="230" t="s">
        <v>72</v>
      </c>
      <c r="AE569" s="126" t="s">
        <v>73</v>
      </c>
      <c r="AF569" s="127"/>
      <c r="AG569" s="128"/>
      <c r="AH569" s="129"/>
      <c r="AI569" s="129"/>
      <c r="AJ569" s="126" t="s">
        <v>73</v>
      </c>
      <c r="AK569" s="127"/>
      <c r="AL569" s="129"/>
      <c r="AM569" s="128"/>
      <c r="AN569" s="129"/>
      <c r="AO569" s="127" t="s">
        <v>79</v>
      </c>
      <c r="AP569" s="129"/>
      <c r="AQ569" s="183"/>
      <c r="AR569" s="183"/>
      <c r="AS569" s="183"/>
    </row>
    <row r="570" spans="1:45" customFormat="1" ht="30" hidden="1" customHeight="1">
      <c r="A570" s="204" t="s">
        <v>632</v>
      </c>
      <c r="B570" s="200" t="s">
        <v>2277</v>
      </c>
      <c r="C570" s="200" t="s">
        <v>2278</v>
      </c>
      <c r="D570" s="200" t="s">
        <v>3783</v>
      </c>
      <c r="E570" s="200" t="s">
        <v>3784</v>
      </c>
      <c r="F570" s="201" t="s">
        <v>4255</v>
      </c>
      <c r="G570" s="201" t="s">
        <v>4256</v>
      </c>
      <c r="H570" s="205" t="s">
        <v>4257</v>
      </c>
      <c r="I570" s="204" t="s">
        <v>4258</v>
      </c>
      <c r="J570" s="207" t="s">
        <v>4259</v>
      </c>
      <c r="K570" s="203" t="s">
        <v>44493</v>
      </c>
      <c r="L570" s="205" t="s">
        <v>3791</v>
      </c>
      <c r="M570" s="205" t="s">
        <v>3792</v>
      </c>
      <c r="N570" s="200" t="s">
        <v>62</v>
      </c>
      <c r="O570" s="200" t="s">
        <v>30833</v>
      </c>
      <c r="P570" s="200" t="s">
        <v>92</v>
      </c>
      <c r="Q570" s="200" t="s">
        <v>65</v>
      </c>
      <c r="R570" s="205" t="s">
        <v>2278</v>
      </c>
      <c r="S570" s="205" t="s">
        <v>3784</v>
      </c>
      <c r="T570" s="205" t="s">
        <v>3793</v>
      </c>
      <c r="U570" s="208" t="s">
        <v>647</v>
      </c>
      <c r="V570" s="205">
        <v>1</v>
      </c>
      <c r="W570" s="205" t="s">
        <v>68</v>
      </c>
      <c r="X570" s="205" t="s">
        <v>69</v>
      </c>
      <c r="Y570" s="205" t="s">
        <v>648</v>
      </c>
      <c r="Z570" s="205" t="s">
        <v>649</v>
      </c>
      <c r="AA570" s="234" t="s">
        <v>650</v>
      </c>
      <c r="AB570" s="216">
        <v>46310</v>
      </c>
      <c r="AC570" s="205"/>
      <c r="AD570" s="230" t="s">
        <v>72</v>
      </c>
      <c r="AE570" s="126" t="s">
        <v>73</v>
      </c>
      <c r="AF570" s="127"/>
      <c r="AG570" s="128"/>
      <c r="AH570" s="129"/>
      <c r="AI570" s="129"/>
      <c r="AJ570" s="126" t="s">
        <v>73</v>
      </c>
      <c r="AK570" s="127"/>
      <c r="AL570" s="129"/>
      <c r="AM570" s="128"/>
      <c r="AN570" s="129"/>
      <c r="AO570" s="127" t="s">
        <v>79</v>
      </c>
      <c r="AP570" s="129"/>
      <c r="AQ570" s="183"/>
      <c r="AR570" s="183"/>
      <c r="AS570" s="183"/>
    </row>
    <row r="571" spans="1:45" customFormat="1" ht="30" hidden="1" customHeight="1">
      <c r="A571" s="204" t="s">
        <v>632</v>
      </c>
      <c r="B571" s="200" t="s">
        <v>2277</v>
      </c>
      <c r="C571" s="200" t="s">
        <v>2278</v>
      </c>
      <c r="D571" s="200" t="s">
        <v>3783</v>
      </c>
      <c r="E571" s="200" t="s">
        <v>3784</v>
      </c>
      <c r="F571" s="201" t="s">
        <v>4261</v>
      </c>
      <c r="G571" s="201" t="s">
        <v>4262</v>
      </c>
      <c r="H571" s="205" t="s">
        <v>4263</v>
      </c>
      <c r="I571" s="204" t="s">
        <v>4264</v>
      </c>
      <c r="J571" s="207" t="s">
        <v>4265</v>
      </c>
      <c r="K571" s="203" t="s">
        <v>44494</v>
      </c>
      <c r="L571" s="205" t="s">
        <v>3800</v>
      </c>
      <c r="M571" s="205" t="s">
        <v>3792</v>
      </c>
      <c r="N571" s="200" t="s">
        <v>62</v>
      </c>
      <c r="O571" s="200" t="s">
        <v>30833</v>
      </c>
      <c r="P571" s="200" t="s">
        <v>92</v>
      </c>
      <c r="Q571" s="200" t="s">
        <v>65</v>
      </c>
      <c r="R571" s="205" t="s">
        <v>2278</v>
      </c>
      <c r="S571" s="205" t="s">
        <v>3784</v>
      </c>
      <c r="T571" s="205" t="s">
        <v>3800</v>
      </c>
      <c r="U571" s="208" t="s">
        <v>647</v>
      </c>
      <c r="V571" s="205">
        <v>0.9</v>
      </c>
      <c r="W571" s="205" t="s">
        <v>68</v>
      </c>
      <c r="X571" s="205" t="s">
        <v>69</v>
      </c>
      <c r="Y571" s="205" t="s">
        <v>648</v>
      </c>
      <c r="Z571" s="205" t="s">
        <v>649</v>
      </c>
      <c r="AA571" s="234" t="s">
        <v>650</v>
      </c>
      <c r="AB571" s="216">
        <v>46310</v>
      </c>
      <c r="AC571" s="205"/>
      <c r="AD571" s="230" t="s">
        <v>72</v>
      </c>
      <c r="AE571" s="126" t="s">
        <v>73</v>
      </c>
      <c r="AF571" s="127"/>
      <c r="AG571" s="128"/>
      <c r="AH571" s="129"/>
      <c r="AI571" s="129"/>
      <c r="AJ571" s="126" t="s">
        <v>73</v>
      </c>
      <c r="AK571" s="127"/>
      <c r="AL571" s="129"/>
      <c r="AM571" s="128"/>
      <c r="AN571" s="129"/>
      <c r="AO571" s="127" t="s">
        <v>79</v>
      </c>
      <c r="AP571" s="129"/>
      <c r="AQ571" s="183"/>
      <c r="AR571" s="183"/>
      <c r="AS571" s="183"/>
    </row>
    <row r="572" spans="1:45" customFormat="1" ht="30" hidden="1" customHeight="1">
      <c r="A572" s="204" t="s">
        <v>632</v>
      </c>
      <c r="B572" s="200" t="s">
        <v>1875</v>
      </c>
      <c r="C572" s="200" t="s">
        <v>1876</v>
      </c>
      <c r="D572" s="200" t="s">
        <v>3783</v>
      </c>
      <c r="E572" s="200" t="s">
        <v>3784</v>
      </c>
      <c r="F572" s="201" t="s">
        <v>4267</v>
      </c>
      <c r="G572" s="201" t="s">
        <v>4268</v>
      </c>
      <c r="H572" s="205" t="s">
        <v>4269</v>
      </c>
      <c r="I572" s="204" t="s">
        <v>4270</v>
      </c>
      <c r="J572" s="207" t="s">
        <v>4271</v>
      </c>
      <c r="K572" s="203" t="s">
        <v>44495</v>
      </c>
      <c r="L572" s="205" t="s">
        <v>3791</v>
      </c>
      <c r="M572" s="205" t="s">
        <v>3792</v>
      </c>
      <c r="N572" s="200" t="s">
        <v>19789</v>
      </c>
      <c r="O572" s="200" t="s">
        <v>31795</v>
      </c>
      <c r="P572" s="200" t="s">
        <v>31796</v>
      </c>
      <c r="Q572" s="200" t="s">
        <v>65</v>
      </c>
      <c r="R572" s="205" t="s">
        <v>1876</v>
      </c>
      <c r="S572" s="205" t="s">
        <v>3784</v>
      </c>
      <c r="T572" s="205" t="s">
        <v>3793</v>
      </c>
      <c r="U572" s="208" t="s">
        <v>647</v>
      </c>
      <c r="V572" s="205">
        <v>1</v>
      </c>
      <c r="W572" s="205" t="s">
        <v>68</v>
      </c>
      <c r="X572" s="205" t="s">
        <v>69</v>
      </c>
      <c r="Y572" s="205" t="s">
        <v>648</v>
      </c>
      <c r="Z572" s="205" t="s">
        <v>649</v>
      </c>
      <c r="AA572" s="234" t="s">
        <v>650</v>
      </c>
      <c r="AB572" s="216">
        <v>46310</v>
      </c>
      <c r="AC572" s="205"/>
      <c r="AD572" s="230" t="s">
        <v>72</v>
      </c>
      <c r="AE572" s="126" t="s">
        <v>73</v>
      </c>
      <c r="AF572" s="127"/>
      <c r="AG572" s="128"/>
      <c r="AH572" s="129"/>
      <c r="AI572" s="129"/>
      <c r="AJ572" s="126" t="s">
        <v>73</v>
      </c>
      <c r="AK572" s="127"/>
      <c r="AL572" s="129"/>
      <c r="AM572" s="128"/>
      <c r="AN572" s="129"/>
      <c r="AO572" s="127" t="s">
        <v>79</v>
      </c>
      <c r="AP572" s="129"/>
      <c r="AQ572" s="183"/>
      <c r="AR572" s="183"/>
      <c r="AS572" s="183"/>
    </row>
    <row r="573" spans="1:45" customFormat="1" ht="30" hidden="1" customHeight="1">
      <c r="A573" s="204" t="s">
        <v>632</v>
      </c>
      <c r="B573" s="200" t="s">
        <v>1875</v>
      </c>
      <c r="C573" s="200" t="s">
        <v>1876</v>
      </c>
      <c r="D573" s="200" t="s">
        <v>3783</v>
      </c>
      <c r="E573" s="200" t="s">
        <v>3784</v>
      </c>
      <c r="F573" s="201" t="s">
        <v>4273</v>
      </c>
      <c r="G573" s="201" t="s">
        <v>4274</v>
      </c>
      <c r="H573" s="205" t="s">
        <v>4275</v>
      </c>
      <c r="I573" s="204" t="s">
        <v>4276</v>
      </c>
      <c r="J573" s="207" t="s">
        <v>4277</v>
      </c>
      <c r="K573" s="203" t="s">
        <v>44496</v>
      </c>
      <c r="L573" s="205" t="s">
        <v>3800</v>
      </c>
      <c r="M573" s="205" t="s">
        <v>3792</v>
      </c>
      <c r="N573" s="200" t="s">
        <v>19789</v>
      </c>
      <c r="O573" s="200" t="s">
        <v>31795</v>
      </c>
      <c r="P573" s="200" t="s">
        <v>31796</v>
      </c>
      <c r="Q573" s="200" t="s">
        <v>65</v>
      </c>
      <c r="R573" s="205" t="s">
        <v>1876</v>
      </c>
      <c r="S573" s="205" t="s">
        <v>3784</v>
      </c>
      <c r="T573" s="205" t="s">
        <v>3800</v>
      </c>
      <c r="U573" s="208" t="s">
        <v>647</v>
      </c>
      <c r="V573" s="205">
        <v>0.9</v>
      </c>
      <c r="W573" s="205" t="s">
        <v>68</v>
      </c>
      <c r="X573" s="205" t="s">
        <v>69</v>
      </c>
      <c r="Y573" s="205" t="s">
        <v>648</v>
      </c>
      <c r="Z573" s="205" t="s">
        <v>649</v>
      </c>
      <c r="AA573" s="234" t="s">
        <v>650</v>
      </c>
      <c r="AB573" s="216">
        <v>46310</v>
      </c>
      <c r="AC573" s="205"/>
      <c r="AD573" s="230" t="s">
        <v>72</v>
      </c>
      <c r="AE573" s="126" t="s">
        <v>73</v>
      </c>
      <c r="AF573" s="127"/>
      <c r="AG573" s="128"/>
      <c r="AH573" s="129"/>
      <c r="AI573" s="129"/>
      <c r="AJ573" s="126" t="s">
        <v>73</v>
      </c>
      <c r="AK573" s="127"/>
      <c r="AL573" s="129"/>
      <c r="AM573" s="128"/>
      <c r="AN573" s="129"/>
      <c r="AO573" s="127" t="s">
        <v>79</v>
      </c>
      <c r="AP573" s="129"/>
      <c r="AQ573" s="183"/>
      <c r="AR573" s="183"/>
      <c r="AS573" s="183"/>
    </row>
    <row r="574" spans="1:45" customFormat="1" ht="30" hidden="1" customHeight="1">
      <c r="A574" s="204" t="s">
        <v>632</v>
      </c>
      <c r="B574" s="200" t="s">
        <v>1749</v>
      </c>
      <c r="C574" s="200" t="s">
        <v>1750</v>
      </c>
      <c r="D574" s="200" t="s">
        <v>3783</v>
      </c>
      <c r="E574" s="200" t="s">
        <v>3784</v>
      </c>
      <c r="F574" s="201" t="s">
        <v>4279</v>
      </c>
      <c r="G574" s="201" t="s">
        <v>4280</v>
      </c>
      <c r="H574" s="205" t="s">
        <v>4281</v>
      </c>
      <c r="I574" s="204" t="s">
        <v>4282</v>
      </c>
      <c r="J574" s="207" t="s">
        <v>4283</v>
      </c>
      <c r="K574" s="203" t="s">
        <v>44497</v>
      </c>
      <c r="L574" s="205" t="s">
        <v>3791</v>
      </c>
      <c r="M574" s="205" t="s">
        <v>3792</v>
      </c>
      <c r="N574" s="200" t="s">
        <v>19789</v>
      </c>
      <c r="O574" s="200" t="s">
        <v>31795</v>
      </c>
      <c r="P574" s="200" t="s">
        <v>31796</v>
      </c>
      <c r="Q574" s="200" t="s">
        <v>65</v>
      </c>
      <c r="R574" s="205" t="s">
        <v>1750</v>
      </c>
      <c r="S574" s="205" t="s">
        <v>3784</v>
      </c>
      <c r="T574" s="205" t="s">
        <v>3793</v>
      </c>
      <c r="U574" s="208" t="s">
        <v>647</v>
      </c>
      <c r="V574" s="205">
        <v>1</v>
      </c>
      <c r="W574" s="205" t="s">
        <v>68</v>
      </c>
      <c r="X574" s="205" t="s">
        <v>69</v>
      </c>
      <c r="Y574" s="205" t="s">
        <v>648</v>
      </c>
      <c r="Z574" s="205" t="s">
        <v>649</v>
      </c>
      <c r="AA574" s="234" t="s">
        <v>650</v>
      </c>
      <c r="AB574" s="216">
        <v>46310</v>
      </c>
      <c r="AC574" s="205"/>
      <c r="AD574" s="230" t="s">
        <v>72</v>
      </c>
      <c r="AE574" s="126" t="s">
        <v>73</v>
      </c>
      <c r="AF574" s="127"/>
      <c r="AG574" s="128"/>
      <c r="AH574" s="129"/>
      <c r="AI574" s="129"/>
      <c r="AJ574" s="126" t="s">
        <v>73</v>
      </c>
      <c r="AK574" s="127"/>
      <c r="AL574" s="129"/>
      <c r="AM574" s="128"/>
      <c r="AN574" s="129"/>
      <c r="AO574" s="127" t="s">
        <v>79</v>
      </c>
      <c r="AP574" s="129"/>
      <c r="AQ574" s="183"/>
      <c r="AR574" s="183"/>
      <c r="AS574" s="183"/>
    </row>
    <row r="575" spans="1:45" customFormat="1" ht="30" hidden="1" customHeight="1">
      <c r="A575" s="204" t="s">
        <v>632</v>
      </c>
      <c r="B575" s="200" t="s">
        <v>1749</v>
      </c>
      <c r="C575" s="200" t="s">
        <v>1750</v>
      </c>
      <c r="D575" s="200" t="s">
        <v>3783</v>
      </c>
      <c r="E575" s="200" t="s">
        <v>3784</v>
      </c>
      <c r="F575" s="201" t="s">
        <v>4285</v>
      </c>
      <c r="G575" s="201" t="s">
        <v>4286</v>
      </c>
      <c r="H575" s="205" t="s">
        <v>4287</v>
      </c>
      <c r="I575" s="204" t="s">
        <v>4288</v>
      </c>
      <c r="J575" s="207" t="s">
        <v>4289</v>
      </c>
      <c r="K575" s="203" t="s">
        <v>44498</v>
      </c>
      <c r="L575" s="205" t="s">
        <v>3800</v>
      </c>
      <c r="M575" s="205" t="s">
        <v>3792</v>
      </c>
      <c r="N575" s="200" t="s">
        <v>19789</v>
      </c>
      <c r="O575" s="200" t="s">
        <v>31795</v>
      </c>
      <c r="P575" s="200" t="s">
        <v>31796</v>
      </c>
      <c r="Q575" s="200" t="s">
        <v>65</v>
      </c>
      <c r="R575" s="205" t="s">
        <v>1750</v>
      </c>
      <c r="S575" s="205" t="s">
        <v>3784</v>
      </c>
      <c r="T575" s="205" t="s">
        <v>3800</v>
      </c>
      <c r="U575" s="208" t="s">
        <v>647</v>
      </c>
      <c r="V575" s="205">
        <v>0.9</v>
      </c>
      <c r="W575" s="205" t="s">
        <v>68</v>
      </c>
      <c r="X575" s="205" t="s">
        <v>69</v>
      </c>
      <c r="Y575" s="205" t="s">
        <v>648</v>
      </c>
      <c r="Z575" s="205" t="s">
        <v>649</v>
      </c>
      <c r="AA575" s="234" t="s">
        <v>650</v>
      </c>
      <c r="AB575" s="216">
        <v>46310</v>
      </c>
      <c r="AC575" s="205"/>
      <c r="AD575" s="230" t="s">
        <v>72</v>
      </c>
      <c r="AE575" s="126" t="s">
        <v>73</v>
      </c>
      <c r="AF575" s="127"/>
      <c r="AG575" s="128"/>
      <c r="AH575" s="129"/>
      <c r="AI575" s="129"/>
      <c r="AJ575" s="126" t="s">
        <v>73</v>
      </c>
      <c r="AK575" s="127"/>
      <c r="AL575" s="129"/>
      <c r="AM575" s="128"/>
      <c r="AN575" s="129"/>
      <c r="AO575" s="127" t="s">
        <v>79</v>
      </c>
      <c r="AP575" s="129"/>
      <c r="AQ575" s="183"/>
      <c r="AR575" s="183"/>
      <c r="AS575" s="183"/>
    </row>
    <row r="576" spans="1:45" customFormat="1" ht="30" hidden="1" customHeight="1">
      <c r="A576" s="204" t="s">
        <v>632</v>
      </c>
      <c r="B576" s="200" t="s">
        <v>1811</v>
      </c>
      <c r="C576" s="200" t="s">
        <v>1812</v>
      </c>
      <c r="D576" s="200" t="s">
        <v>3783</v>
      </c>
      <c r="E576" s="200" t="s">
        <v>3784</v>
      </c>
      <c r="F576" s="201" t="s">
        <v>4291</v>
      </c>
      <c r="G576" s="201" t="s">
        <v>4292</v>
      </c>
      <c r="H576" s="205" t="s">
        <v>4293</v>
      </c>
      <c r="I576" s="204" t="s">
        <v>4294</v>
      </c>
      <c r="J576" s="207" t="s">
        <v>4295</v>
      </c>
      <c r="K576" s="203" t="s">
        <v>44499</v>
      </c>
      <c r="L576" s="205" t="s">
        <v>3791</v>
      </c>
      <c r="M576" s="205" t="s">
        <v>3792</v>
      </c>
      <c r="N576" s="200" t="s">
        <v>19789</v>
      </c>
      <c r="O576" s="200" t="s">
        <v>31795</v>
      </c>
      <c r="P576" s="200" t="s">
        <v>31796</v>
      </c>
      <c r="Q576" s="200" t="s">
        <v>65</v>
      </c>
      <c r="R576" s="205" t="s">
        <v>1812</v>
      </c>
      <c r="S576" s="205" t="s">
        <v>3784</v>
      </c>
      <c r="T576" s="205" t="s">
        <v>3793</v>
      </c>
      <c r="U576" s="208" t="s">
        <v>647</v>
      </c>
      <c r="V576" s="205">
        <v>1</v>
      </c>
      <c r="W576" s="205" t="s">
        <v>68</v>
      </c>
      <c r="X576" s="205" t="s">
        <v>69</v>
      </c>
      <c r="Y576" s="205" t="s">
        <v>648</v>
      </c>
      <c r="Z576" s="205" t="s">
        <v>649</v>
      </c>
      <c r="AA576" s="234" t="s">
        <v>650</v>
      </c>
      <c r="AB576" s="216">
        <v>46310</v>
      </c>
      <c r="AC576" s="205"/>
      <c r="AD576" s="230" t="s">
        <v>72</v>
      </c>
      <c r="AE576" s="126" t="s">
        <v>73</v>
      </c>
      <c r="AF576" s="127"/>
      <c r="AG576" s="128"/>
      <c r="AH576" s="129"/>
      <c r="AI576" s="129"/>
      <c r="AJ576" s="126" t="s">
        <v>73</v>
      </c>
      <c r="AK576" s="127"/>
      <c r="AL576" s="129"/>
      <c r="AM576" s="128"/>
      <c r="AN576" s="129"/>
      <c r="AO576" s="127" t="s">
        <v>79</v>
      </c>
      <c r="AP576" s="129"/>
      <c r="AQ576" s="183"/>
      <c r="AR576" s="183"/>
      <c r="AS576" s="183"/>
    </row>
    <row r="577" spans="1:45" customFormat="1" ht="30" hidden="1" customHeight="1">
      <c r="A577" s="204" t="s">
        <v>632</v>
      </c>
      <c r="B577" s="200" t="s">
        <v>1811</v>
      </c>
      <c r="C577" s="200" t="s">
        <v>1812</v>
      </c>
      <c r="D577" s="200" t="s">
        <v>3783</v>
      </c>
      <c r="E577" s="200" t="s">
        <v>3784</v>
      </c>
      <c r="F577" s="201" t="s">
        <v>4297</v>
      </c>
      <c r="G577" s="201" t="s">
        <v>4298</v>
      </c>
      <c r="H577" s="205" t="s">
        <v>4299</v>
      </c>
      <c r="I577" s="204" t="s">
        <v>4300</v>
      </c>
      <c r="J577" s="207" t="s">
        <v>4301</v>
      </c>
      <c r="K577" s="203" t="s">
        <v>44500</v>
      </c>
      <c r="L577" s="205" t="s">
        <v>3800</v>
      </c>
      <c r="M577" s="205" t="s">
        <v>3792</v>
      </c>
      <c r="N577" s="200" t="s">
        <v>19789</v>
      </c>
      <c r="O577" s="200" t="s">
        <v>31795</v>
      </c>
      <c r="P577" s="200" t="s">
        <v>31796</v>
      </c>
      <c r="Q577" s="200" t="s">
        <v>65</v>
      </c>
      <c r="R577" s="205" t="s">
        <v>1812</v>
      </c>
      <c r="S577" s="205" t="s">
        <v>3784</v>
      </c>
      <c r="T577" s="205" t="s">
        <v>3800</v>
      </c>
      <c r="U577" s="208" t="s">
        <v>647</v>
      </c>
      <c r="V577" s="205">
        <v>0.9</v>
      </c>
      <c r="W577" s="205" t="s">
        <v>68</v>
      </c>
      <c r="X577" s="205" t="s">
        <v>69</v>
      </c>
      <c r="Y577" s="205" t="s">
        <v>648</v>
      </c>
      <c r="Z577" s="205" t="s">
        <v>649</v>
      </c>
      <c r="AA577" s="234" t="s">
        <v>650</v>
      </c>
      <c r="AB577" s="216">
        <v>46310</v>
      </c>
      <c r="AC577" s="205"/>
      <c r="AD577" s="230" t="s">
        <v>72</v>
      </c>
      <c r="AE577" s="126" t="s">
        <v>73</v>
      </c>
      <c r="AF577" s="127"/>
      <c r="AG577" s="128"/>
      <c r="AH577" s="129"/>
      <c r="AI577" s="129"/>
      <c r="AJ577" s="126" t="s">
        <v>73</v>
      </c>
      <c r="AK577" s="127"/>
      <c r="AL577" s="129"/>
      <c r="AM577" s="128"/>
      <c r="AN577" s="129"/>
      <c r="AO577" s="127" t="s">
        <v>79</v>
      </c>
      <c r="AP577" s="129"/>
      <c r="AQ577" s="183"/>
      <c r="AR577" s="183"/>
      <c r="AS577" s="183"/>
    </row>
    <row r="578" spans="1:45" customFormat="1" ht="30" hidden="1" customHeight="1">
      <c r="A578" s="204" t="s">
        <v>632</v>
      </c>
      <c r="B578" s="200" t="s">
        <v>2617</v>
      </c>
      <c r="C578" s="200" t="s">
        <v>2618</v>
      </c>
      <c r="D578" s="200" t="s">
        <v>3783</v>
      </c>
      <c r="E578" s="200" t="s">
        <v>3784</v>
      </c>
      <c r="F578" s="201" t="s">
        <v>4303</v>
      </c>
      <c r="G578" s="201" t="s">
        <v>4304</v>
      </c>
      <c r="H578" s="205" t="s">
        <v>4305</v>
      </c>
      <c r="I578" s="204" t="s">
        <v>4306</v>
      </c>
      <c r="J578" s="207" t="s">
        <v>4307</v>
      </c>
      <c r="K578" s="203" t="s">
        <v>44501</v>
      </c>
      <c r="L578" s="205" t="s">
        <v>3800</v>
      </c>
      <c r="M578" s="205" t="s">
        <v>3792</v>
      </c>
      <c r="N578" s="200" t="s">
        <v>27502</v>
      </c>
      <c r="O578" s="200" t="s">
        <v>29203</v>
      </c>
      <c r="P578" s="200" t="s">
        <v>29204</v>
      </c>
      <c r="Q578" s="200" t="s">
        <v>65</v>
      </c>
      <c r="R578" s="205" t="s">
        <v>2618</v>
      </c>
      <c r="S578" s="205" t="s">
        <v>3784</v>
      </c>
      <c r="T578" s="205" t="s">
        <v>3800</v>
      </c>
      <c r="U578" s="208" t="s">
        <v>647</v>
      </c>
      <c r="V578" s="205">
        <v>0.9</v>
      </c>
      <c r="W578" s="205" t="s">
        <v>68</v>
      </c>
      <c r="X578" s="205" t="s">
        <v>69</v>
      </c>
      <c r="Y578" s="205" t="s">
        <v>648</v>
      </c>
      <c r="Z578" s="205" t="s">
        <v>649</v>
      </c>
      <c r="AA578" s="234" t="s">
        <v>650</v>
      </c>
      <c r="AB578" s="216">
        <v>46310</v>
      </c>
      <c r="AC578" s="205"/>
      <c r="AD578" s="230" t="s">
        <v>72</v>
      </c>
      <c r="AE578" s="126" t="s">
        <v>73</v>
      </c>
      <c r="AF578" s="127"/>
      <c r="AG578" s="128"/>
      <c r="AH578" s="129"/>
      <c r="AI578" s="129"/>
      <c r="AJ578" s="126" t="s">
        <v>73</v>
      </c>
      <c r="AK578" s="127"/>
      <c r="AL578" s="129"/>
      <c r="AM578" s="128"/>
      <c r="AN578" s="129"/>
      <c r="AO578" s="127" t="s">
        <v>79</v>
      </c>
      <c r="AP578" s="129"/>
      <c r="AQ578" s="183"/>
      <c r="AR578" s="183"/>
      <c r="AS578" s="183"/>
    </row>
    <row r="579" spans="1:45" customFormat="1" ht="30" hidden="1" customHeight="1">
      <c r="A579" s="204" t="s">
        <v>632</v>
      </c>
      <c r="B579" s="200" t="s">
        <v>2617</v>
      </c>
      <c r="C579" s="200" t="s">
        <v>2618</v>
      </c>
      <c r="D579" s="200" t="s">
        <v>3783</v>
      </c>
      <c r="E579" s="200" t="s">
        <v>3784</v>
      </c>
      <c r="F579" s="201" t="s">
        <v>4309</v>
      </c>
      <c r="G579" s="201" t="s">
        <v>4310</v>
      </c>
      <c r="H579" s="205" t="s">
        <v>4311</v>
      </c>
      <c r="I579" s="204" t="s">
        <v>4312</v>
      </c>
      <c r="J579" s="207" t="s">
        <v>4313</v>
      </c>
      <c r="K579" s="203" t="s">
        <v>44502</v>
      </c>
      <c r="L579" s="205" t="s">
        <v>3791</v>
      </c>
      <c r="M579" s="205" t="s">
        <v>3792</v>
      </c>
      <c r="N579" s="200" t="s">
        <v>27502</v>
      </c>
      <c r="O579" s="200" t="s">
        <v>29203</v>
      </c>
      <c r="P579" s="200" t="s">
        <v>29204</v>
      </c>
      <c r="Q579" s="200" t="s">
        <v>65</v>
      </c>
      <c r="R579" s="205" t="s">
        <v>2618</v>
      </c>
      <c r="S579" s="205" t="s">
        <v>3784</v>
      </c>
      <c r="T579" s="205" t="s">
        <v>3793</v>
      </c>
      <c r="U579" s="208" t="s">
        <v>647</v>
      </c>
      <c r="V579" s="205">
        <v>1</v>
      </c>
      <c r="W579" s="205" t="s">
        <v>68</v>
      </c>
      <c r="X579" s="205" t="s">
        <v>69</v>
      </c>
      <c r="Y579" s="205" t="s">
        <v>648</v>
      </c>
      <c r="Z579" s="205" t="s">
        <v>649</v>
      </c>
      <c r="AA579" s="234" t="s">
        <v>650</v>
      </c>
      <c r="AB579" s="216">
        <v>46310</v>
      </c>
      <c r="AC579" s="205"/>
      <c r="AD579" s="230" t="s">
        <v>72</v>
      </c>
      <c r="AE579" s="126" t="s">
        <v>73</v>
      </c>
      <c r="AF579" s="127"/>
      <c r="AG579" s="128"/>
      <c r="AH579" s="129"/>
      <c r="AI579" s="129"/>
      <c r="AJ579" s="126" t="s">
        <v>73</v>
      </c>
      <c r="AK579" s="127"/>
      <c r="AL579" s="129"/>
      <c r="AM579" s="128"/>
      <c r="AN579" s="129"/>
      <c r="AO579" s="127" t="s">
        <v>79</v>
      </c>
      <c r="AP579" s="129"/>
      <c r="AQ579" s="183"/>
      <c r="AR579" s="183"/>
      <c r="AS579" s="183"/>
    </row>
    <row r="580" spans="1:45" customFormat="1" ht="30" hidden="1" customHeight="1">
      <c r="A580" s="204" t="s">
        <v>632</v>
      </c>
      <c r="B580" s="200" t="s">
        <v>3020</v>
      </c>
      <c r="C580" s="200" t="s">
        <v>3021</v>
      </c>
      <c r="D580" s="200" t="s">
        <v>3783</v>
      </c>
      <c r="E580" s="200" t="s">
        <v>3784</v>
      </c>
      <c r="F580" s="201" t="s">
        <v>4315</v>
      </c>
      <c r="G580" s="201" t="s">
        <v>4316</v>
      </c>
      <c r="H580" s="205" t="s">
        <v>4317</v>
      </c>
      <c r="I580" s="204" t="s">
        <v>4318</v>
      </c>
      <c r="J580" s="207" t="s">
        <v>4319</v>
      </c>
      <c r="K580" s="203" t="s">
        <v>44503</v>
      </c>
      <c r="L580" s="205" t="s">
        <v>3800</v>
      </c>
      <c r="M580" s="205" t="s">
        <v>3792</v>
      </c>
      <c r="N580" s="200" t="s">
        <v>22799</v>
      </c>
      <c r="O580" s="200" t="s">
        <v>30483</v>
      </c>
      <c r="P580" s="200" t="s">
        <v>30484</v>
      </c>
      <c r="Q580" s="200" t="s">
        <v>65</v>
      </c>
      <c r="R580" s="205" t="s">
        <v>3021</v>
      </c>
      <c r="S580" s="205" t="s">
        <v>3784</v>
      </c>
      <c r="T580" s="205" t="s">
        <v>3800</v>
      </c>
      <c r="U580" s="208" t="s">
        <v>647</v>
      </c>
      <c r="V580" s="205">
        <v>0.9</v>
      </c>
      <c r="W580" s="205" t="s">
        <v>68</v>
      </c>
      <c r="X580" s="205" t="s">
        <v>69</v>
      </c>
      <c r="Y580" s="205" t="s">
        <v>648</v>
      </c>
      <c r="Z580" s="205" t="s">
        <v>649</v>
      </c>
      <c r="AA580" s="234" t="s">
        <v>650</v>
      </c>
      <c r="AB580" s="216">
        <v>46310</v>
      </c>
      <c r="AC580" s="205"/>
      <c r="AD580" s="230" t="s">
        <v>72</v>
      </c>
      <c r="AE580" s="126" t="s">
        <v>73</v>
      </c>
      <c r="AF580" s="127"/>
      <c r="AG580" s="128"/>
      <c r="AH580" s="129"/>
      <c r="AI580" s="129"/>
      <c r="AJ580" s="126" t="s">
        <v>73</v>
      </c>
      <c r="AK580" s="127"/>
      <c r="AL580" s="129"/>
      <c r="AM580" s="128"/>
      <c r="AN580" s="129"/>
      <c r="AO580" s="127" t="s">
        <v>79</v>
      </c>
      <c r="AP580" s="129"/>
      <c r="AQ580" s="183"/>
      <c r="AR580" s="183"/>
      <c r="AS580" s="183"/>
    </row>
    <row r="581" spans="1:45" customFormat="1" ht="30" hidden="1" customHeight="1">
      <c r="A581" s="204" t="s">
        <v>632</v>
      </c>
      <c r="B581" s="200" t="s">
        <v>3020</v>
      </c>
      <c r="C581" s="200" t="s">
        <v>3021</v>
      </c>
      <c r="D581" s="200" t="s">
        <v>3783</v>
      </c>
      <c r="E581" s="200" t="s">
        <v>3784</v>
      </c>
      <c r="F581" s="201" t="s">
        <v>4321</v>
      </c>
      <c r="G581" s="201" t="s">
        <v>4322</v>
      </c>
      <c r="H581" s="205" t="s">
        <v>4323</v>
      </c>
      <c r="I581" s="204" t="s">
        <v>4324</v>
      </c>
      <c r="J581" s="207" t="s">
        <v>4325</v>
      </c>
      <c r="K581" s="203" t="s">
        <v>4326</v>
      </c>
      <c r="L581" s="205" t="s">
        <v>3791</v>
      </c>
      <c r="M581" s="205" t="s">
        <v>3792</v>
      </c>
      <c r="N581" s="200" t="s">
        <v>22799</v>
      </c>
      <c r="O581" s="200" t="s">
        <v>30483</v>
      </c>
      <c r="P581" s="200" t="s">
        <v>30484</v>
      </c>
      <c r="Q581" s="200" t="s">
        <v>65</v>
      </c>
      <c r="R581" s="205" t="s">
        <v>3021</v>
      </c>
      <c r="S581" s="205" t="s">
        <v>3784</v>
      </c>
      <c r="T581" s="205" t="s">
        <v>3793</v>
      </c>
      <c r="U581" s="208" t="s">
        <v>647</v>
      </c>
      <c r="V581" s="205">
        <v>1</v>
      </c>
      <c r="W581" s="205" t="s">
        <v>68</v>
      </c>
      <c r="X581" s="205" t="s">
        <v>69</v>
      </c>
      <c r="Y581" s="205" t="s">
        <v>648</v>
      </c>
      <c r="Z581" s="205" t="s">
        <v>649</v>
      </c>
      <c r="AA581" s="234" t="s">
        <v>650</v>
      </c>
      <c r="AB581" s="216">
        <v>46310</v>
      </c>
      <c r="AC581" s="205"/>
      <c r="AD581" s="230" t="s">
        <v>72</v>
      </c>
      <c r="AE581" s="126" t="s">
        <v>73</v>
      </c>
      <c r="AF581" s="127"/>
      <c r="AG581" s="128"/>
      <c r="AH581" s="129"/>
      <c r="AI581" s="129"/>
      <c r="AJ581" s="126" t="s">
        <v>73</v>
      </c>
      <c r="AK581" s="127"/>
      <c r="AL581" s="129"/>
      <c r="AM581" s="128"/>
      <c r="AN581" s="129"/>
      <c r="AO581" s="127" t="s">
        <v>79</v>
      </c>
      <c r="AP581" s="129"/>
      <c r="AQ581" s="183"/>
      <c r="AR581" s="183"/>
      <c r="AS581" s="183"/>
    </row>
    <row r="582" spans="1:45" customFormat="1" ht="30" hidden="1" customHeight="1">
      <c r="A582" s="204" t="s">
        <v>632</v>
      </c>
      <c r="B582" s="200" t="s">
        <v>3678</v>
      </c>
      <c r="C582" s="200" t="s">
        <v>3679</v>
      </c>
      <c r="D582" s="200" t="s">
        <v>3783</v>
      </c>
      <c r="E582" s="200" t="s">
        <v>3784</v>
      </c>
      <c r="F582" s="201" t="s">
        <v>4327</v>
      </c>
      <c r="G582" s="201" t="s">
        <v>4328</v>
      </c>
      <c r="H582" s="205" t="s">
        <v>4329</v>
      </c>
      <c r="I582" s="204" t="s">
        <v>4330</v>
      </c>
      <c r="J582" s="207" t="s">
        <v>4331</v>
      </c>
      <c r="K582" s="203" t="s">
        <v>44504</v>
      </c>
      <c r="L582" s="205" t="s">
        <v>3800</v>
      </c>
      <c r="M582" s="205" t="s">
        <v>3792</v>
      </c>
      <c r="N582" s="200" t="s">
        <v>62</v>
      </c>
      <c r="O582" s="200" t="s">
        <v>30833</v>
      </c>
      <c r="P582" s="200" t="s">
        <v>92</v>
      </c>
      <c r="Q582" s="200" t="s">
        <v>65</v>
      </c>
      <c r="R582" s="205" t="s">
        <v>3679</v>
      </c>
      <c r="S582" s="205" t="s">
        <v>3784</v>
      </c>
      <c r="T582" s="205" t="s">
        <v>3800</v>
      </c>
      <c r="U582" s="208" t="s">
        <v>647</v>
      </c>
      <c r="V582" s="205">
        <v>0.9</v>
      </c>
      <c r="W582" s="205" t="s">
        <v>68</v>
      </c>
      <c r="X582" s="205" t="s">
        <v>69</v>
      </c>
      <c r="Y582" s="205" t="s">
        <v>648</v>
      </c>
      <c r="Z582" s="205" t="s">
        <v>649</v>
      </c>
      <c r="AA582" s="234" t="s">
        <v>650</v>
      </c>
      <c r="AB582" s="216">
        <v>46310</v>
      </c>
      <c r="AC582" s="205"/>
      <c r="AD582" s="230" t="s">
        <v>72</v>
      </c>
      <c r="AE582" s="126" t="s">
        <v>73</v>
      </c>
      <c r="AF582" s="127"/>
      <c r="AG582" s="128"/>
      <c r="AH582" s="129"/>
      <c r="AI582" s="129"/>
      <c r="AJ582" s="126" t="s">
        <v>73</v>
      </c>
      <c r="AK582" s="127"/>
      <c r="AL582" s="129"/>
      <c r="AM582" s="128"/>
      <c r="AN582" s="129"/>
      <c r="AO582" s="127" t="s">
        <v>79</v>
      </c>
      <c r="AP582" s="129"/>
      <c r="AQ582" s="183"/>
      <c r="AR582" s="183"/>
      <c r="AS582" s="183"/>
    </row>
    <row r="583" spans="1:45" customFormat="1" ht="30" hidden="1" customHeight="1">
      <c r="A583" s="204" t="s">
        <v>632</v>
      </c>
      <c r="B583" s="200" t="s">
        <v>3678</v>
      </c>
      <c r="C583" s="200" t="s">
        <v>3679</v>
      </c>
      <c r="D583" s="200" t="s">
        <v>3783</v>
      </c>
      <c r="E583" s="200" t="s">
        <v>3784</v>
      </c>
      <c r="F583" s="201" t="s">
        <v>4333</v>
      </c>
      <c r="G583" s="201" t="s">
        <v>4334</v>
      </c>
      <c r="H583" s="205" t="s">
        <v>4335</v>
      </c>
      <c r="I583" s="204" t="s">
        <v>4336</v>
      </c>
      <c r="J583" s="207" t="s">
        <v>4337</v>
      </c>
      <c r="K583" s="203" t="s">
        <v>44505</v>
      </c>
      <c r="L583" s="205" t="s">
        <v>3791</v>
      </c>
      <c r="M583" s="205" t="s">
        <v>3792</v>
      </c>
      <c r="N583" s="200" t="s">
        <v>62</v>
      </c>
      <c r="O583" s="200" t="s">
        <v>30833</v>
      </c>
      <c r="P583" s="200" t="s">
        <v>92</v>
      </c>
      <c r="Q583" s="200" t="s">
        <v>65</v>
      </c>
      <c r="R583" s="205" t="s">
        <v>3679</v>
      </c>
      <c r="S583" s="205" t="s">
        <v>3784</v>
      </c>
      <c r="T583" s="205" t="s">
        <v>3793</v>
      </c>
      <c r="U583" s="208" t="s">
        <v>647</v>
      </c>
      <c r="V583" s="205">
        <v>1</v>
      </c>
      <c r="W583" s="205" t="s">
        <v>68</v>
      </c>
      <c r="X583" s="205" t="s">
        <v>69</v>
      </c>
      <c r="Y583" s="205" t="s">
        <v>648</v>
      </c>
      <c r="Z583" s="205" t="s">
        <v>649</v>
      </c>
      <c r="AA583" s="234" t="s">
        <v>650</v>
      </c>
      <c r="AB583" s="216">
        <v>46310</v>
      </c>
      <c r="AC583" s="205"/>
      <c r="AD583" s="230" t="s">
        <v>72</v>
      </c>
      <c r="AE583" s="126" t="s">
        <v>73</v>
      </c>
      <c r="AF583" s="127"/>
      <c r="AG583" s="128"/>
      <c r="AH583" s="129"/>
      <c r="AI583" s="129"/>
      <c r="AJ583" s="126" t="s">
        <v>73</v>
      </c>
      <c r="AK583" s="127"/>
      <c r="AL583" s="129"/>
      <c r="AM583" s="128"/>
      <c r="AN583" s="129"/>
      <c r="AO583" s="127" t="s">
        <v>79</v>
      </c>
      <c r="AP583" s="129"/>
      <c r="AQ583" s="183"/>
      <c r="AR583" s="183"/>
      <c r="AS583" s="183"/>
    </row>
    <row r="584" spans="1:45" customFormat="1" ht="30" hidden="1" customHeight="1">
      <c r="A584" s="204" t="s">
        <v>632</v>
      </c>
      <c r="B584" s="200" t="s">
        <v>3728</v>
      </c>
      <c r="C584" s="200" t="s">
        <v>3729</v>
      </c>
      <c r="D584" s="200" t="s">
        <v>3783</v>
      </c>
      <c r="E584" s="200" t="s">
        <v>3784</v>
      </c>
      <c r="F584" s="201" t="s">
        <v>4339</v>
      </c>
      <c r="G584" s="201" t="s">
        <v>4340</v>
      </c>
      <c r="H584" s="205" t="s">
        <v>4341</v>
      </c>
      <c r="I584" s="204" t="s">
        <v>4342</v>
      </c>
      <c r="J584" s="207" t="s">
        <v>4343</v>
      </c>
      <c r="K584" s="203" t="s">
        <v>44506</v>
      </c>
      <c r="L584" s="205" t="s">
        <v>3800</v>
      </c>
      <c r="M584" s="205" t="s">
        <v>3792</v>
      </c>
      <c r="N584" s="200" t="s">
        <v>22799</v>
      </c>
      <c r="O584" s="200" t="s">
        <v>30483</v>
      </c>
      <c r="P584" s="200" t="s">
        <v>30484</v>
      </c>
      <c r="Q584" s="200" t="s">
        <v>65</v>
      </c>
      <c r="R584" s="205" t="s">
        <v>3729</v>
      </c>
      <c r="S584" s="205" t="s">
        <v>3784</v>
      </c>
      <c r="T584" s="205" t="s">
        <v>3800</v>
      </c>
      <c r="U584" s="208" t="s">
        <v>647</v>
      </c>
      <c r="V584" s="205">
        <v>0.9</v>
      </c>
      <c r="W584" s="205" t="s">
        <v>68</v>
      </c>
      <c r="X584" s="205" t="s">
        <v>69</v>
      </c>
      <c r="Y584" s="205" t="s">
        <v>648</v>
      </c>
      <c r="Z584" s="205" t="s">
        <v>649</v>
      </c>
      <c r="AA584" s="234" t="s">
        <v>650</v>
      </c>
      <c r="AB584" s="216">
        <v>46310</v>
      </c>
      <c r="AC584" s="205"/>
      <c r="AD584" s="230" t="s">
        <v>72</v>
      </c>
      <c r="AE584" s="126" t="s">
        <v>73</v>
      </c>
      <c r="AF584" s="127"/>
      <c r="AG584" s="128"/>
      <c r="AH584" s="129"/>
      <c r="AI584" s="129"/>
      <c r="AJ584" s="126" t="s">
        <v>73</v>
      </c>
      <c r="AK584" s="127"/>
      <c r="AL584" s="129"/>
      <c r="AM584" s="128"/>
      <c r="AN584" s="129"/>
      <c r="AO584" s="127" t="s">
        <v>79</v>
      </c>
      <c r="AP584" s="129"/>
      <c r="AQ584" s="183"/>
      <c r="AR584" s="183"/>
      <c r="AS584" s="183"/>
    </row>
    <row r="585" spans="1:45" customFormat="1" ht="30" hidden="1" customHeight="1">
      <c r="A585" s="204" t="s">
        <v>632</v>
      </c>
      <c r="B585" s="200" t="s">
        <v>3728</v>
      </c>
      <c r="C585" s="200" t="s">
        <v>3729</v>
      </c>
      <c r="D585" s="200" t="s">
        <v>3783</v>
      </c>
      <c r="E585" s="200" t="s">
        <v>3784</v>
      </c>
      <c r="F585" s="201" t="s">
        <v>4345</v>
      </c>
      <c r="G585" s="201" t="s">
        <v>4346</v>
      </c>
      <c r="H585" s="205" t="s">
        <v>4347</v>
      </c>
      <c r="I585" s="204" t="s">
        <v>4348</v>
      </c>
      <c r="J585" s="207" t="s">
        <v>4349</v>
      </c>
      <c r="K585" s="203" t="s">
        <v>4350</v>
      </c>
      <c r="L585" s="205" t="s">
        <v>3791</v>
      </c>
      <c r="M585" s="205" t="s">
        <v>3792</v>
      </c>
      <c r="N585" s="200" t="s">
        <v>22799</v>
      </c>
      <c r="O585" s="200" t="s">
        <v>30483</v>
      </c>
      <c r="P585" s="200" t="s">
        <v>30484</v>
      </c>
      <c r="Q585" s="200" t="s">
        <v>65</v>
      </c>
      <c r="R585" s="205" t="s">
        <v>3729</v>
      </c>
      <c r="S585" s="205" t="s">
        <v>3784</v>
      </c>
      <c r="T585" s="205" t="s">
        <v>3793</v>
      </c>
      <c r="U585" s="208" t="s">
        <v>647</v>
      </c>
      <c r="V585" s="205">
        <v>1</v>
      </c>
      <c r="W585" s="205" t="s">
        <v>68</v>
      </c>
      <c r="X585" s="205" t="s">
        <v>69</v>
      </c>
      <c r="Y585" s="205" t="s">
        <v>648</v>
      </c>
      <c r="Z585" s="205" t="s">
        <v>649</v>
      </c>
      <c r="AA585" s="234" t="s">
        <v>650</v>
      </c>
      <c r="AB585" s="216">
        <v>46310</v>
      </c>
      <c r="AC585" s="205"/>
      <c r="AD585" s="230" t="s">
        <v>72</v>
      </c>
      <c r="AE585" s="126" t="s">
        <v>73</v>
      </c>
      <c r="AF585" s="127"/>
      <c r="AG585" s="128"/>
      <c r="AH585" s="129"/>
      <c r="AI585" s="129"/>
      <c r="AJ585" s="126" t="s">
        <v>73</v>
      </c>
      <c r="AK585" s="127"/>
      <c r="AL585" s="129"/>
      <c r="AM585" s="128"/>
      <c r="AN585" s="129"/>
      <c r="AO585" s="127" t="s">
        <v>79</v>
      </c>
      <c r="AP585" s="129"/>
      <c r="AQ585" s="183"/>
      <c r="AR585" s="183"/>
      <c r="AS585" s="183"/>
    </row>
    <row r="586" spans="1:45" customFormat="1" ht="30" hidden="1" customHeight="1">
      <c r="A586" s="204" t="s">
        <v>632</v>
      </c>
      <c r="B586" s="200" t="s">
        <v>3760</v>
      </c>
      <c r="C586" s="200" t="s">
        <v>3761</v>
      </c>
      <c r="D586" s="200" t="s">
        <v>3783</v>
      </c>
      <c r="E586" s="200" t="s">
        <v>3784</v>
      </c>
      <c r="F586" s="201" t="s">
        <v>4351</v>
      </c>
      <c r="G586" s="201" t="s">
        <v>4352</v>
      </c>
      <c r="H586" s="205" t="s">
        <v>4353</v>
      </c>
      <c r="I586" s="204" t="s">
        <v>4354</v>
      </c>
      <c r="J586" s="207" t="s">
        <v>4355</v>
      </c>
      <c r="K586" s="203" t="s">
        <v>44507</v>
      </c>
      <c r="L586" s="205" t="s">
        <v>3800</v>
      </c>
      <c r="M586" s="205" t="s">
        <v>3792</v>
      </c>
      <c r="N586" s="200" t="s">
        <v>62</v>
      </c>
      <c r="O586" s="200" t="s">
        <v>30833</v>
      </c>
      <c r="P586" s="200" t="s">
        <v>92</v>
      </c>
      <c r="Q586" s="200" t="s">
        <v>65</v>
      </c>
      <c r="R586" s="205" t="s">
        <v>3761</v>
      </c>
      <c r="S586" s="205" t="s">
        <v>3784</v>
      </c>
      <c r="T586" s="205" t="s">
        <v>3800</v>
      </c>
      <c r="U586" s="208" t="s">
        <v>647</v>
      </c>
      <c r="V586" s="205">
        <v>0.9</v>
      </c>
      <c r="W586" s="205" t="s">
        <v>68</v>
      </c>
      <c r="X586" s="205" t="s">
        <v>69</v>
      </c>
      <c r="Y586" s="205" t="s">
        <v>648</v>
      </c>
      <c r="Z586" s="205" t="s">
        <v>649</v>
      </c>
      <c r="AA586" s="234" t="s">
        <v>650</v>
      </c>
      <c r="AB586" s="216">
        <v>46310</v>
      </c>
      <c r="AC586" s="205"/>
      <c r="AD586" s="230" t="s">
        <v>72</v>
      </c>
      <c r="AE586" s="126" t="s">
        <v>73</v>
      </c>
      <c r="AF586" s="127"/>
      <c r="AG586" s="128"/>
      <c r="AH586" s="129"/>
      <c r="AI586" s="129"/>
      <c r="AJ586" s="126" t="s">
        <v>73</v>
      </c>
      <c r="AK586" s="127"/>
      <c r="AL586" s="129"/>
      <c r="AM586" s="128"/>
      <c r="AN586" s="129"/>
      <c r="AO586" s="127" t="s">
        <v>79</v>
      </c>
      <c r="AP586" s="129"/>
      <c r="AQ586" s="183"/>
      <c r="AR586" s="183"/>
      <c r="AS586" s="183"/>
    </row>
    <row r="587" spans="1:45" customFormat="1" ht="30" hidden="1" customHeight="1">
      <c r="A587" s="204" t="s">
        <v>632</v>
      </c>
      <c r="B587" s="200" t="s">
        <v>3760</v>
      </c>
      <c r="C587" s="200" t="s">
        <v>3761</v>
      </c>
      <c r="D587" s="200" t="s">
        <v>3783</v>
      </c>
      <c r="E587" s="200" t="s">
        <v>3784</v>
      </c>
      <c r="F587" s="201" t="s">
        <v>4357</v>
      </c>
      <c r="G587" s="201" t="s">
        <v>4358</v>
      </c>
      <c r="H587" s="205" t="s">
        <v>4359</v>
      </c>
      <c r="I587" s="204" t="s">
        <v>4360</v>
      </c>
      <c r="J587" s="207" t="s">
        <v>4361</v>
      </c>
      <c r="K587" s="203" t="s">
        <v>44508</v>
      </c>
      <c r="L587" s="205" t="s">
        <v>3791</v>
      </c>
      <c r="M587" s="205" t="s">
        <v>3792</v>
      </c>
      <c r="N587" s="200" t="s">
        <v>62</v>
      </c>
      <c r="O587" s="200" t="s">
        <v>30833</v>
      </c>
      <c r="P587" s="200" t="s">
        <v>92</v>
      </c>
      <c r="Q587" s="200" t="s">
        <v>65</v>
      </c>
      <c r="R587" s="205" t="s">
        <v>3761</v>
      </c>
      <c r="S587" s="205" t="s">
        <v>3784</v>
      </c>
      <c r="T587" s="205" t="s">
        <v>3793</v>
      </c>
      <c r="U587" s="208" t="s">
        <v>647</v>
      </c>
      <c r="V587" s="205">
        <v>1</v>
      </c>
      <c r="W587" s="205" t="s">
        <v>68</v>
      </c>
      <c r="X587" s="205" t="s">
        <v>69</v>
      </c>
      <c r="Y587" s="205" t="s">
        <v>648</v>
      </c>
      <c r="Z587" s="205" t="s">
        <v>649</v>
      </c>
      <c r="AA587" s="234" t="s">
        <v>650</v>
      </c>
      <c r="AB587" s="216">
        <v>46310</v>
      </c>
      <c r="AC587" s="205"/>
      <c r="AD587" s="230" t="s">
        <v>72</v>
      </c>
      <c r="AE587" s="126" t="s">
        <v>73</v>
      </c>
      <c r="AF587" s="127"/>
      <c r="AG587" s="128"/>
      <c r="AH587" s="129"/>
      <c r="AI587" s="129"/>
      <c r="AJ587" s="126" t="s">
        <v>73</v>
      </c>
      <c r="AK587" s="127"/>
      <c r="AL587" s="129"/>
      <c r="AM587" s="128"/>
      <c r="AN587" s="129"/>
      <c r="AO587" s="127" t="s">
        <v>79</v>
      </c>
      <c r="AP587" s="129"/>
      <c r="AQ587" s="183"/>
      <c r="AR587" s="183"/>
      <c r="AS587" s="183"/>
    </row>
    <row r="588" spans="1:45" customFormat="1" ht="30" hidden="1" customHeight="1">
      <c r="A588" s="204" t="s">
        <v>632</v>
      </c>
      <c r="B588" s="200" t="s">
        <v>633</v>
      </c>
      <c r="C588" s="200" t="s">
        <v>634</v>
      </c>
      <c r="D588" s="200" t="s">
        <v>3034</v>
      </c>
      <c r="E588" s="200" t="s">
        <v>4363</v>
      </c>
      <c r="F588" s="201" t="s">
        <v>4364</v>
      </c>
      <c r="G588" s="201" t="s">
        <v>4365</v>
      </c>
      <c r="H588" s="205" t="s">
        <v>4366</v>
      </c>
      <c r="I588" s="204" t="s">
        <v>4367</v>
      </c>
      <c r="J588" s="207" t="s">
        <v>4368</v>
      </c>
      <c r="K588" s="203" t="s">
        <v>4369</v>
      </c>
      <c r="L588" s="205" t="s">
        <v>3791</v>
      </c>
      <c r="M588" s="205" t="s">
        <v>3792</v>
      </c>
      <c r="N588" s="200" t="s">
        <v>19789</v>
      </c>
      <c r="O588" s="200" t="s">
        <v>31795</v>
      </c>
      <c r="P588" s="200" t="s">
        <v>31796</v>
      </c>
      <c r="Q588" s="200" t="s">
        <v>65</v>
      </c>
      <c r="R588" s="205" t="s">
        <v>634</v>
      </c>
      <c r="S588" s="205" t="s">
        <v>4363</v>
      </c>
      <c r="T588" s="205" t="s">
        <v>3793</v>
      </c>
      <c r="U588" s="208" t="s">
        <v>647</v>
      </c>
      <c r="V588" s="205">
        <v>1</v>
      </c>
      <c r="W588" s="205" t="s">
        <v>68</v>
      </c>
      <c r="X588" s="205" t="s">
        <v>69</v>
      </c>
      <c r="Y588" s="205" t="s">
        <v>648</v>
      </c>
      <c r="Z588" s="205" t="s">
        <v>649</v>
      </c>
      <c r="AA588" s="234" t="s">
        <v>650</v>
      </c>
      <c r="AB588" s="216">
        <v>46310</v>
      </c>
      <c r="AC588" s="205"/>
      <c r="AD588" s="230" t="s">
        <v>72</v>
      </c>
      <c r="AE588" s="126"/>
      <c r="AF588" s="127"/>
      <c r="AG588" s="128"/>
      <c r="AH588" s="129"/>
      <c r="AI588" s="129"/>
      <c r="AJ588" s="126"/>
      <c r="AK588" s="127"/>
      <c r="AL588" s="129"/>
      <c r="AM588" s="128"/>
      <c r="AN588" s="129"/>
      <c r="AO588" s="127" t="s">
        <v>79</v>
      </c>
      <c r="AP588" s="129"/>
    </row>
    <row r="589" spans="1:45" customFormat="1" ht="30" hidden="1" customHeight="1">
      <c r="A589" s="204" t="s">
        <v>4370</v>
      </c>
      <c r="B589" s="200" t="s">
        <v>4371</v>
      </c>
      <c r="C589" s="200" t="s">
        <v>4372</v>
      </c>
      <c r="D589" s="200" t="s">
        <v>2653</v>
      </c>
      <c r="E589" s="200" t="s">
        <v>4373</v>
      </c>
      <c r="F589" s="206" t="s">
        <v>4374</v>
      </c>
      <c r="G589" s="206" t="s">
        <v>4375</v>
      </c>
      <c r="H589" s="205" t="s">
        <v>4376</v>
      </c>
      <c r="I589" s="204" t="s">
        <v>4377</v>
      </c>
      <c r="J589" s="207" t="s">
        <v>4378</v>
      </c>
      <c r="K589" s="208" t="s">
        <v>4379</v>
      </c>
      <c r="L589" s="205" t="s">
        <v>90</v>
      </c>
      <c r="M589" s="205" t="s">
        <v>61</v>
      </c>
      <c r="N589" s="205" t="s">
        <v>2207</v>
      </c>
      <c r="O589" s="205" t="s">
        <v>4380</v>
      </c>
      <c r="P589" s="205" t="s">
        <v>4381</v>
      </c>
      <c r="Q589" s="205" t="s">
        <v>65</v>
      </c>
      <c r="R589" s="205" t="s">
        <v>4372</v>
      </c>
      <c r="S589" s="205" t="s">
        <v>4373</v>
      </c>
      <c r="T589" s="205" t="s">
        <v>93</v>
      </c>
      <c r="U589" s="208" t="s">
        <v>4382</v>
      </c>
      <c r="V589" s="205">
        <v>0.95</v>
      </c>
      <c r="W589" s="205" t="s">
        <v>68</v>
      </c>
      <c r="X589" s="205" t="s">
        <v>69</v>
      </c>
      <c r="Y589" s="205" t="s">
        <v>70</v>
      </c>
      <c r="Z589" s="205" t="s">
        <v>95</v>
      </c>
      <c r="AA589" s="234" t="s">
        <v>650</v>
      </c>
      <c r="AB589" s="216">
        <v>46310</v>
      </c>
      <c r="AC589" s="205"/>
      <c r="AD589" s="230" t="s">
        <v>72</v>
      </c>
      <c r="AE589" s="126" t="s">
        <v>73</v>
      </c>
      <c r="AF589" s="127"/>
      <c r="AG589" s="128"/>
      <c r="AH589" s="129"/>
      <c r="AI589" s="129"/>
      <c r="AJ589" s="126" t="s">
        <v>75</v>
      </c>
      <c r="AK589" s="127"/>
      <c r="AL589" s="129"/>
      <c r="AM589" s="128"/>
      <c r="AN589" s="129"/>
      <c r="AO589" s="127" t="s">
        <v>79</v>
      </c>
      <c r="AP589" s="129"/>
      <c r="AQ589" s="183"/>
      <c r="AR589" s="183"/>
      <c r="AS589" s="183"/>
    </row>
    <row r="590" spans="1:45" customFormat="1" ht="30" hidden="1" customHeight="1">
      <c r="A590" s="204" t="s">
        <v>4370</v>
      </c>
      <c r="B590" s="200" t="s">
        <v>4371</v>
      </c>
      <c r="C590" s="200" t="s">
        <v>4372</v>
      </c>
      <c r="D590" s="200" t="s">
        <v>2653</v>
      </c>
      <c r="E590" s="200" t="s">
        <v>4373</v>
      </c>
      <c r="F590" s="206" t="s">
        <v>4383</v>
      </c>
      <c r="G590" s="206" t="s">
        <v>4384</v>
      </c>
      <c r="H590" s="205" t="s">
        <v>4385</v>
      </c>
      <c r="I590" s="204" t="s">
        <v>4386</v>
      </c>
      <c r="J590" s="207" t="s">
        <v>4387</v>
      </c>
      <c r="K590" s="208" t="s">
        <v>4388</v>
      </c>
      <c r="L590" s="205" t="s">
        <v>60</v>
      </c>
      <c r="M590" s="205" t="s">
        <v>61</v>
      </c>
      <c r="N590" s="205" t="s">
        <v>2207</v>
      </c>
      <c r="O590" s="205" t="s">
        <v>4380</v>
      </c>
      <c r="P590" s="205" t="s">
        <v>4381</v>
      </c>
      <c r="Q590" s="205" t="s">
        <v>65</v>
      </c>
      <c r="R590" s="205" t="s">
        <v>4372</v>
      </c>
      <c r="S590" s="205" t="s">
        <v>4373</v>
      </c>
      <c r="T590" s="205" t="s">
        <v>66</v>
      </c>
      <c r="U590" s="208" t="s">
        <v>4389</v>
      </c>
      <c r="V590" s="205">
        <v>1</v>
      </c>
      <c r="W590" s="205" t="s">
        <v>68</v>
      </c>
      <c r="X590" s="205" t="s">
        <v>69</v>
      </c>
      <c r="Y590" s="205" t="s">
        <v>70</v>
      </c>
      <c r="Z590" s="205" t="s">
        <v>4390</v>
      </c>
      <c r="AA590" s="234" t="s">
        <v>650</v>
      </c>
      <c r="AB590" s="216">
        <v>46310</v>
      </c>
      <c r="AC590" s="205"/>
      <c r="AD590" s="230" t="s">
        <v>72</v>
      </c>
      <c r="AE590" s="126"/>
      <c r="AF590" s="127"/>
      <c r="AG590" s="128"/>
      <c r="AH590" s="129"/>
      <c r="AI590" s="129"/>
      <c r="AJ590" s="126"/>
      <c r="AK590" s="127"/>
      <c r="AL590" s="129"/>
      <c r="AM590" s="128"/>
      <c r="AN590" s="129"/>
      <c r="AO590" s="127" t="s">
        <v>79</v>
      </c>
      <c r="AP590" s="129"/>
    </row>
    <row r="591" spans="1:45" customFormat="1" ht="30" hidden="1" customHeight="1">
      <c r="A591" s="204" t="s">
        <v>4370</v>
      </c>
      <c r="B591" s="200" t="s">
        <v>4371</v>
      </c>
      <c r="C591" s="200" t="s">
        <v>4372</v>
      </c>
      <c r="D591" s="200" t="s">
        <v>2653</v>
      </c>
      <c r="E591" s="200" t="s">
        <v>4373</v>
      </c>
      <c r="F591" s="206" t="s">
        <v>4391</v>
      </c>
      <c r="G591" s="206" t="s">
        <v>4392</v>
      </c>
      <c r="H591" s="205" t="s">
        <v>4393</v>
      </c>
      <c r="I591" s="204" t="s">
        <v>4394</v>
      </c>
      <c r="J591" s="207" t="s">
        <v>4395</v>
      </c>
      <c r="K591" s="208" t="s">
        <v>4396</v>
      </c>
      <c r="L591" s="205" t="s">
        <v>1071</v>
      </c>
      <c r="M591" s="205" t="s">
        <v>61</v>
      </c>
      <c r="N591" s="205" t="s">
        <v>2207</v>
      </c>
      <c r="O591" s="205" t="s">
        <v>4380</v>
      </c>
      <c r="P591" s="205" t="s">
        <v>4381</v>
      </c>
      <c r="Q591" s="205" t="s">
        <v>65</v>
      </c>
      <c r="R591" s="205" t="s">
        <v>4372</v>
      </c>
      <c r="S591" s="205" t="s">
        <v>4373</v>
      </c>
      <c r="T591" s="205" t="s">
        <v>66</v>
      </c>
      <c r="U591" s="208" t="s">
        <v>4397</v>
      </c>
      <c r="V591" s="205">
        <v>0.95</v>
      </c>
      <c r="W591" s="205" t="s">
        <v>68</v>
      </c>
      <c r="X591" s="205" t="s">
        <v>69</v>
      </c>
      <c r="Y591" s="205" t="s">
        <v>70</v>
      </c>
      <c r="Z591" s="205" t="s">
        <v>4390</v>
      </c>
      <c r="AA591" s="234" t="s">
        <v>650</v>
      </c>
      <c r="AB591" s="216">
        <v>46310</v>
      </c>
      <c r="AC591" s="205"/>
      <c r="AD591" s="230" t="s">
        <v>72</v>
      </c>
      <c r="AE591" s="126"/>
      <c r="AF591" s="127"/>
      <c r="AG591" s="128"/>
      <c r="AH591" s="129"/>
      <c r="AI591" s="129"/>
      <c r="AJ591" s="126"/>
      <c r="AK591" s="127"/>
      <c r="AL591" s="129"/>
      <c r="AM591" s="128"/>
      <c r="AN591" s="129"/>
      <c r="AO591" s="127" t="s">
        <v>79</v>
      </c>
      <c r="AP591" s="129"/>
    </row>
    <row r="592" spans="1:45" customFormat="1" ht="30" hidden="1" customHeight="1">
      <c r="A592" s="204" t="s">
        <v>4370</v>
      </c>
      <c r="B592" s="200" t="s">
        <v>4371</v>
      </c>
      <c r="C592" s="200" t="s">
        <v>4372</v>
      </c>
      <c r="D592" s="200" t="s">
        <v>4398</v>
      </c>
      <c r="E592" s="200" t="s">
        <v>4399</v>
      </c>
      <c r="F592" s="206" t="s">
        <v>4400</v>
      </c>
      <c r="G592" s="206" t="s">
        <v>4401</v>
      </c>
      <c r="H592" s="205" t="s">
        <v>4402</v>
      </c>
      <c r="I592" s="204" t="s">
        <v>4403</v>
      </c>
      <c r="J592" s="207" t="s">
        <v>4404</v>
      </c>
      <c r="K592" s="208" t="s">
        <v>4405</v>
      </c>
      <c r="L592" s="205" t="s">
        <v>90</v>
      </c>
      <c r="M592" s="205" t="s">
        <v>61</v>
      </c>
      <c r="N592" s="205" t="s">
        <v>2207</v>
      </c>
      <c r="O592" s="205" t="s">
        <v>4380</v>
      </c>
      <c r="P592" s="205" t="s">
        <v>4381</v>
      </c>
      <c r="Q592" s="205" t="s">
        <v>65</v>
      </c>
      <c r="R592" s="205" t="s">
        <v>4372</v>
      </c>
      <c r="S592" s="205" t="s">
        <v>4399</v>
      </c>
      <c r="T592" s="205" t="s">
        <v>93</v>
      </c>
      <c r="U592" s="208" t="s">
        <v>4406</v>
      </c>
      <c r="V592" s="205">
        <v>0.95</v>
      </c>
      <c r="W592" s="205" t="s">
        <v>68</v>
      </c>
      <c r="X592" s="205" t="s">
        <v>69</v>
      </c>
      <c r="Y592" s="205" t="s">
        <v>4407</v>
      </c>
      <c r="Z592" s="205" t="s">
        <v>95</v>
      </c>
      <c r="AA592" s="234" t="s">
        <v>650</v>
      </c>
      <c r="AB592" s="216">
        <v>46310</v>
      </c>
      <c r="AC592" s="205"/>
      <c r="AD592" s="230" t="s">
        <v>72</v>
      </c>
      <c r="AE592" s="126" t="s">
        <v>73</v>
      </c>
      <c r="AF592" s="127"/>
      <c r="AG592" s="128"/>
      <c r="AH592" s="129"/>
      <c r="AI592" s="129"/>
      <c r="AJ592" s="126" t="s">
        <v>75</v>
      </c>
      <c r="AK592" s="127"/>
      <c r="AL592" s="129"/>
      <c r="AM592" s="128"/>
      <c r="AN592" s="129"/>
      <c r="AO592" s="127" t="s">
        <v>79</v>
      </c>
      <c r="AP592" s="129"/>
      <c r="AQ592" s="183"/>
      <c r="AR592" s="183"/>
      <c r="AS592" s="183"/>
    </row>
    <row r="593" spans="1:45" customFormat="1" ht="30" hidden="1" customHeight="1">
      <c r="A593" s="204" t="s">
        <v>4370</v>
      </c>
      <c r="B593" s="200" t="s">
        <v>4371</v>
      </c>
      <c r="C593" s="200" t="s">
        <v>4372</v>
      </c>
      <c r="D593" s="200" t="s">
        <v>4398</v>
      </c>
      <c r="E593" s="200" t="s">
        <v>4399</v>
      </c>
      <c r="F593" s="206" t="s">
        <v>4408</v>
      </c>
      <c r="G593" s="206" t="s">
        <v>4409</v>
      </c>
      <c r="H593" s="205" t="s">
        <v>4410</v>
      </c>
      <c r="I593" s="204" t="s">
        <v>4411</v>
      </c>
      <c r="J593" s="207" t="s">
        <v>4412</v>
      </c>
      <c r="K593" s="208" t="s">
        <v>4413</v>
      </c>
      <c r="L593" s="205" t="s">
        <v>1071</v>
      </c>
      <c r="M593" s="205" t="s">
        <v>61</v>
      </c>
      <c r="N593" s="205" t="s">
        <v>2207</v>
      </c>
      <c r="O593" s="205" t="s">
        <v>4380</v>
      </c>
      <c r="P593" s="205" t="s">
        <v>4381</v>
      </c>
      <c r="Q593" s="205" t="s">
        <v>65</v>
      </c>
      <c r="R593" s="205" t="s">
        <v>4372</v>
      </c>
      <c r="S593" s="205" t="s">
        <v>4399</v>
      </c>
      <c r="T593" s="205" t="s">
        <v>66</v>
      </c>
      <c r="U593" s="208" t="s">
        <v>4414</v>
      </c>
      <c r="V593" s="205">
        <v>0.95</v>
      </c>
      <c r="W593" s="205" t="s">
        <v>68</v>
      </c>
      <c r="X593" s="205" t="s">
        <v>69</v>
      </c>
      <c r="Y593" s="205" t="s">
        <v>4407</v>
      </c>
      <c r="Z593" s="205" t="s">
        <v>4390</v>
      </c>
      <c r="AA593" s="234" t="s">
        <v>650</v>
      </c>
      <c r="AB593" s="216">
        <v>46310</v>
      </c>
      <c r="AC593" s="205"/>
      <c r="AD593" s="230" t="s">
        <v>72</v>
      </c>
      <c r="AE593" s="126"/>
      <c r="AF593" s="127"/>
      <c r="AG593" s="128"/>
      <c r="AH593" s="129"/>
      <c r="AI593" s="129"/>
      <c r="AJ593" s="126"/>
      <c r="AK593" s="127"/>
      <c r="AL593" s="129"/>
      <c r="AM593" s="128"/>
      <c r="AN593" s="129"/>
      <c r="AO593" s="127" t="s">
        <v>79</v>
      </c>
      <c r="AP593" s="129"/>
    </row>
    <row r="594" spans="1:45" customFormat="1" ht="30" hidden="1" customHeight="1">
      <c r="A594" s="204" t="s">
        <v>4370</v>
      </c>
      <c r="B594" s="200" t="s">
        <v>4371</v>
      </c>
      <c r="C594" s="200" t="s">
        <v>4372</v>
      </c>
      <c r="D594" s="200" t="s">
        <v>4398</v>
      </c>
      <c r="E594" s="200" t="s">
        <v>4399</v>
      </c>
      <c r="F594" s="206" t="s">
        <v>4415</v>
      </c>
      <c r="G594" s="206" t="s">
        <v>4416</v>
      </c>
      <c r="H594" s="205" t="s">
        <v>4417</v>
      </c>
      <c r="I594" s="204" t="s">
        <v>4418</v>
      </c>
      <c r="J594" s="207" t="s">
        <v>4419</v>
      </c>
      <c r="K594" s="208" t="s">
        <v>4420</v>
      </c>
      <c r="L594" s="205" t="s">
        <v>1071</v>
      </c>
      <c r="M594" s="205" t="s">
        <v>61</v>
      </c>
      <c r="N594" s="205" t="s">
        <v>2207</v>
      </c>
      <c r="O594" s="205" t="s">
        <v>4380</v>
      </c>
      <c r="P594" s="205" t="s">
        <v>4381</v>
      </c>
      <c r="Q594" s="205" t="s">
        <v>65</v>
      </c>
      <c r="R594" s="205" t="s">
        <v>4372</v>
      </c>
      <c r="S594" s="205" t="s">
        <v>4399</v>
      </c>
      <c r="T594" s="205" t="s">
        <v>66</v>
      </c>
      <c r="U594" s="208" t="s">
        <v>4421</v>
      </c>
      <c r="V594" s="205">
        <v>0.95</v>
      </c>
      <c r="W594" s="205" t="s">
        <v>68</v>
      </c>
      <c r="X594" s="205" t="s">
        <v>69</v>
      </c>
      <c r="Y594" s="205" t="s">
        <v>4407</v>
      </c>
      <c r="Z594" s="205" t="s">
        <v>4390</v>
      </c>
      <c r="AA594" s="234" t="s">
        <v>650</v>
      </c>
      <c r="AB594" s="216">
        <v>46310</v>
      </c>
      <c r="AC594" s="205"/>
      <c r="AD594" s="230" t="s">
        <v>72</v>
      </c>
      <c r="AE594" s="126"/>
      <c r="AF594" s="127"/>
      <c r="AG594" s="128"/>
      <c r="AH594" s="129"/>
      <c r="AI594" s="129"/>
      <c r="AJ594" s="126"/>
      <c r="AK594" s="127"/>
      <c r="AL594" s="129"/>
      <c r="AM594" s="128"/>
      <c r="AN594" s="129"/>
      <c r="AO594" s="127" t="s">
        <v>79</v>
      </c>
      <c r="AP594" s="129"/>
    </row>
    <row r="595" spans="1:45" customFormat="1" ht="30" hidden="1" customHeight="1">
      <c r="A595" s="204" t="s">
        <v>4370</v>
      </c>
      <c r="B595" s="200" t="s">
        <v>4371</v>
      </c>
      <c r="C595" s="200" t="s">
        <v>4372</v>
      </c>
      <c r="D595" s="200" t="s">
        <v>4422</v>
      </c>
      <c r="E595" s="200" t="s">
        <v>4423</v>
      </c>
      <c r="F595" s="206" t="s">
        <v>4424</v>
      </c>
      <c r="G595" s="206" t="s">
        <v>4425</v>
      </c>
      <c r="H595" s="205" t="s">
        <v>4426</v>
      </c>
      <c r="I595" s="204" t="s">
        <v>4427</v>
      </c>
      <c r="J595" s="207" t="s">
        <v>4428</v>
      </c>
      <c r="K595" s="208" t="s">
        <v>4429</v>
      </c>
      <c r="L595" s="205" t="s">
        <v>90</v>
      </c>
      <c r="M595" s="205" t="s">
        <v>61</v>
      </c>
      <c r="N595" s="205" t="s">
        <v>2207</v>
      </c>
      <c r="O595" s="205" t="s">
        <v>4380</v>
      </c>
      <c r="P595" s="205" t="s">
        <v>4381</v>
      </c>
      <c r="Q595" s="205" t="s">
        <v>65</v>
      </c>
      <c r="R595" s="205" t="s">
        <v>4372</v>
      </c>
      <c r="S595" s="205" t="s">
        <v>4423</v>
      </c>
      <c r="T595" s="205" t="s">
        <v>93</v>
      </c>
      <c r="U595" s="208" t="s">
        <v>4430</v>
      </c>
      <c r="V595" s="205">
        <v>0.95</v>
      </c>
      <c r="W595" s="205" t="s">
        <v>68</v>
      </c>
      <c r="X595" s="205" t="s">
        <v>69</v>
      </c>
      <c r="Y595" s="205" t="s">
        <v>4407</v>
      </c>
      <c r="Z595" s="205" t="s">
        <v>95</v>
      </c>
      <c r="AA595" s="234" t="s">
        <v>650</v>
      </c>
      <c r="AB595" s="216">
        <v>46310</v>
      </c>
      <c r="AC595" s="205"/>
      <c r="AD595" s="230" t="s">
        <v>72</v>
      </c>
      <c r="AE595" s="126" t="s">
        <v>73</v>
      </c>
      <c r="AF595" s="127"/>
      <c r="AG595" s="128"/>
      <c r="AH595" s="129"/>
      <c r="AI595" s="129"/>
      <c r="AJ595" s="126" t="s">
        <v>75</v>
      </c>
      <c r="AK595" s="127"/>
      <c r="AL595" s="129"/>
      <c r="AM595" s="128"/>
      <c r="AN595" s="129"/>
      <c r="AO595" s="127" t="s">
        <v>79</v>
      </c>
      <c r="AP595" s="129"/>
      <c r="AQ595" s="183"/>
      <c r="AR595" s="183"/>
      <c r="AS595" s="183"/>
    </row>
    <row r="596" spans="1:45" customFormat="1" ht="30" hidden="1" customHeight="1">
      <c r="A596" s="204" t="s">
        <v>4370</v>
      </c>
      <c r="B596" s="200" t="s">
        <v>4431</v>
      </c>
      <c r="C596" s="200" t="s">
        <v>4432</v>
      </c>
      <c r="D596" s="200" t="s">
        <v>4433</v>
      </c>
      <c r="E596" s="200" t="s">
        <v>4434</v>
      </c>
      <c r="F596" s="206" t="s">
        <v>4435</v>
      </c>
      <c r="G596" s="206" t="s">
        <v>4436</v>
      </c>
      <c r="H596" s="205" t="s">
        <v>4437</v>
      </c>
      <c r="I596" s="204" t="s">
        <v>4438</v>
      </c>
      <c r="J596" s="207" t="s">
        <v>4439</v>
      </c>
      <c r="K596" s="208" t="s">
        <v>4440</v>
      </c>
      <c r="L596" s="205" t="s">
        <v>90</v>
      </c>
      <c r="M596" s="205" t="s">
        <v>61</v>
      </c>
      <c r="N596" s="205" t="s">
        <v>738</v>
      </c>
      <c r="O596" s="205" t="s">
        <v>4441</v>
      </c>
      <c r="P596" s="205" t="s">
        <v>4442</v>
      </c>
      <c r="Q596" s="205" t="s">
        <v>65</v>
      </c>
      <c r="R596" s="205" t="s">
        <v>4432</v>
      </c>
      <c r="S596" s="205" t="s">
        <v>4434</v>
      </c>
      <c r="T596" s="205" t="s">
        <v>93</v>
      </c>
      <c r="U596" s="208" t="s">
        <v>4443</v>
      </c>
      <c r="V596" s="205">
        <v>0.95</v>
      </c>
      <c r="W596" s="205" t="s">
        <v>68</v>
      </c>
      <c r="X596" s="205" t="s">
        <v>69</v>
      </c>
      <c r="Y596" s="205" t="s">
        <v>70</v>
      </c>
      <c r="Z596" s="205" t="s">
        <v>95</v>
      </c>
      <c r="AA596" s="234" t="s">
        <v>650</v>
      </c>
      <c r="AB596" s="216">
        <v>46310</v>
      </c>
      <c r="AC596" s="205"/>
      <c r="AD596" s="230" t="s">
        <v>72</v>
      </c>
      <c r="AE596" s="126" t="s">
        <v>73</v>
      </c>
      <c r="AF596" s="127"/>
      <c r="AG596" s="128"/>
      <c r="AH596" s="129"/>
      <c r="AI596" s="129"/>
      <c r="AJ596" s="126" t="s">
        <v>75</v>
      </c>
      <c r="AK596" s="127"/>
      <c r="AL596" s="129"/>
      <c r="AM596" s="128"/>
      <c r="AN596" s="129"/>
      <c r="AO596" s="127" t="s">
        <v>79</v>
      </c>
      <c r="AP596" s="129"/>
      <c r="AQ596" s="183"/>
      <c r="AR596" s="183"/>
      <c r="AS596" s="183"/>
    </row>
    <row r="597" spans="1:45" customFormat="1" ht="30" hidden="1" customHeight="1">
      <c r="A597" s="204" t="s">
        <v>4370</v>
      </c>
      <c r="B597" s="200" t="s">
        <v>4431</v>
      </c>
      <c r="C597" s="200" t="s">
        <v>4432</v>
      </c>
      <c r="D597" s="200" t="s">
        <v>4433</v>
      </c>
      <c r="E597" s="200" t="s">
        <v>4434</v>
      </c>
      <c r="F597" s="206" t="s">
        <v>4444</v>
      </c>
      <c r="G597" s="206" t="s">
        <v>4445</v>
      </c>
      <c r="H597" s="205" t="s">
        <v>4446</v>
      </c>
      <c r="I597" s="204" t="s">
        <v>4447</v>
      </c>
      <c r="J597" s="207" t="s">
        <v>4448</v>
      </c>
      <c r="K597" s="208" t="s">
        <v>4449</v>
      </c>
      <c r="L597" s="205" t="s">
        <v>60</v>
      </c>
      <c r="M597" s="205" t="s">
        <v>61</v>
      </c>
      <c r="N597" s="205" t="s">
        <v>738</v>
      </c>
      <c r="O597" s="205" t="s">
        <v>4441</v>
      </c>
      <c r="P597" s="205" t="s">
        <v>4442</v>
      </c>
      <c r="Q597" s="205" t="s">
        <v>65</v>
      </c>
      <c r="R597" s="205" t="s">
        <v>4432</v>
      </c>
      <c r="S597" s="205" t="s">
        <v>4434</v>
      </c>
      <c r="T597" s="205" t="s">
        <v>66</v>
      </c>
      <c r="U597" s="208" t="s">
        <v>4450</v>
      </c>
      <c r="V597" s="205">
        <v>1</v>
      </c>
      <c r="W597" s="205" t="s">
        <v>68</v>
      </c>
      <c r="X597" s="205" t="s">
        <v>69</v>
      </c>
      <c r="Y597" s="205" t="s">
        <v>70</v>
      </c>
      <c r="Z597" s="205" t="s">
        <v>4390</v>
      </c>
      <c r="AA597" s="234" t="s">
        <v>650</v>
      </c>
      <c r="AB597" s="216">
        <v>46310</v>
      </c>
      <c r="AC597" s="205"/>
      <c r="AD597" s="230" t="s">
        <v>72</v>
      </c>
      <c r="AE597" s="126"/>
      <c r="AF597" s="127"/>
      <c r="AG597" s="128"/>
      <c r="AH597" s="129"/>
      <c r="AI597" s="129"/>
      <c r="AJ597" s="126"/>
      <c r="AK597" s="127"/>
      <c r="AL597" s="129"/>
      <c r="AM597" s="128"/>
      <c r="AN597" s="129"/>
      <c r="AO597" s="127" t="s">
        <v>79</v>
      </c>
      <c r="AP597" s="129"/>
    </row>
    <row r="598" spans="1:45" customFormat="1" ht="30" hidden="1" customHeight="1">
      <c r="A598" s="204" t="s">
        <v>4370</v>
      </c>
      <c r="B598" s="200" t="s">
        <v>4431</v>
      </c>
      <c r="C598" s="200" t="s">
        <v>4432</v>
      </c>
      <c r="D598" s="200" t="s">
        <v>4451</v>
      </c>
      <c r="E598" s="200" t="s">
        <v>4452</v>
      </c>
      <c r="F598" s="206" t="s">
        <v>4453</v>
      </c>
      <c r="G598" s="206" t="s">
        <v>4454</v>
      </c>
      <c r="H598" s="205" t="s">
        <v>4455</v>
      </c>
      <c r="I598" s="204" t="s">
        <v>4456</v>
      </c>
      <c r="J598" s="207" t="s">
        <v>4457</v>
      </c>
      <c r="K598" s="208" t="s">
        <v>4458</v>
      </c>
      <c r="L598" s="205" t="s">
        <v>90</v>
      </c>
      <c r="M598" s="205" t="s">
        <v>61</v>
      </c>
      <c r="N598" s="205" t="s">
        <v>738</v>
      </c>
      <c r="O598" s="205" t="s">
        <v>4441</v>
      </c>
      <c r="P598" s="205" t="s">
        <v>4442</v>
      </c>
      <c r="Q598" s="205" t="s">
        <v>65</v>
      </c>
      <c r="R598" s="205" t="s">
        <v>4432</v>
      </c>
      <c r="S598" s="205" t="s">
        <v>4452</v>
      </c>
      <c r="T598" s="205" t="s">
        <v>93</v>
      </c>
      <c r="U598" s="208" t="s">
        <v>4459</v>
      </c>
      <c r="V598" s="205">
        <v>0.95</v>
      </c>
      <c r="W598" s="205" t="s">
        <v>68</v>
      </c>
      <c r="X598" s="205" t="s">
        <v>69</v>
      </c>
      <c r="Y598" s="205" t="s">
        <v>70</v>
      </c>
      <c r="Z598" s="205" t="s">
        <v>95</v>
      </c>
      <c r="AA598" s="234" t="s">
        <v>650</v>
      </c>
      <c r="AB598" s="216">
        <v>46310</v>
      </c>
      <c r="AC598" s="205"/>
      <c r="AD598" s="230" t="s">
        <v>72</v>
      </c>
      <c r="AE598" s="126" t="s">
        <v>73</v>
      </c>
      <c r="AF598" s="127"/>
      <c r="AG598" s="128"/>
      <c r="AH598" s="129"/>
      <c r="AI598" s="129"/>
      <c r="AJ598" s="126" t="s">
        <v>75</v>
      </c>
      <c r="AK598" s="127"/>
      <c r="AL598" s="129"/>
      <c r="AM598" s="128"/>
      <c r="AN598" s="129"/>
      <c r="AO598" s="127" t="s">
        <v>79</v>
      </c>
      <c r="AP598" s="129"/>
      <c r="AQ598" s="183"/>
      <c r="AR598" s="183"/>
      <c r="AS598" s="183"/>
    </row>
    <row r="599" spans="1:45" customFormat="1" ht="30" hidden="1" customHeight="1">
      <c r="A599" s="204" t="s">
        <v>4370</v>
      </c>
      <c r="B599" s="200" t="s">
        <v>4431</v>
      </c>
      <c r="C599" s="200" t="s">
        <v>4432</v>
      </c>
      <c r="D599" s="200" t="s">
        <v>4451</v>
      </c>
      <c r="E599" s="200" t="s">
        <v>4452</v>
      </c>
      <c r="F599" s="206" t="s">
        <v>4460</v>
      </c>
      <c r="G599" s="206" t="s">
        <v>4461</v>
      </c>
      <c r="H599" s="205" t="s">
        <v>4462</v>
      </c>
      <c r="I599" s="204" t="s">
        <v>4463</v>
      </c>
      <c r="J599" s="207" t="s">
        <v>4464</v>
      </c>
      <c r="K599" s="208" t="s">
        <v>4465</v>
      </c>
      <c r="L599" s="205" t="s">
        <v>60</v>
      </c>
      <c r="M599" s="205" t="s">
        <v>61</v>
      </c>
      <c r="N599" s="205" t="s">
        <v>738</v>
      </c>
      <c r="O599" s="205" t="s">
        <v>4441</v>
      </c>
      <c r="P599" s="205" t="s">
        <v>4442</v>
      </c>
      <c r="Q599" s="205" t="s">
        <v>65</v>
      </c>
      <c r="R599" s="205" t="s">
        <v>4432</v>
      </c>
      <c r="S599" s="205" t="s">
        <v>4452</v>
      </c>
      <c r="T599" s="205" t="s">
        <v>66</v>
      </c>
      <c r="U599" s="208" t="s">
        <v>4466</v>
      </c>
      <c r="V599" s="205">
        <v>1</v>
      </c>
      <c r="W599" s="205" t="s">
        <v>68</v>
      </c>
      <c r="X599" s="205" t="s">
        <v>69</v>
      </c>
      <c r="Y599" s="205" t="s">
        <v>70</v>
      </c>
      <c r="Z599" s="205" t="s">
        <v>4390</v>
      </c>
      <c r="AA599" s="234" t="s">
        <v>650</v>
      </c>
      <c r="AB599" s="216">
        <v>46310</v>
      </c>
      <c r="AC599" s="205"/>
      <c r="AD599" s="230" t="s">
        <v>72</v>
      </c>
      <c r="AE599" s="126"/>
      <c r="AF599" s="127"/>
      <c r="AG599" s="128"/>
      <c r="AH599" s="129"/>
      <c r="AI599" s="129"/>
      <c r="AJ599" s="126"/>
      <c r="AK599" s="127"/>
      <c r="AL599" s="129"/>
      <c r="AM599" s="128"/>
      <c r="AN599" s="129"/>
      <c r="AO599" s="127" t="s">
        <v>79</v>
      </c>
      <c r="AP599" s="129"/>
    </row>
    <row r="600" spans="1:45" customFormat="1" ht="30" hidden="1" customHeight="1">
      <c r="A600" s="204" t="s">
        <v>4370</v>
      </c>
      <c r="B600" s="200" t="s">
        <v>4431</v>
      </c>
      <c r="C600" s="200" t="s">
        <v>4432</v>
      </c>
      <c r="D600" s="200" t="s">
        <v>4451</v>
      </c>
      <c r="E600" s="200" t="s">
        <v>4452</v>
      </c>
      <c r="F600" s="206" t="s">
        <v>4467</v>
      </c>
      <c r="G600" s="206" t="s">
        <v>4468</v>
      </c>
      <c r="H600" s="205" t="s">
        <v>4469</v>
      </c>
      <c r="I600" s="204" t="s">
        <v>4470</v>
      </c>
      <c r="J600" s="207" t="s">
        <v>4471</v>
      </c>
      <c r="K600" s="208" t="s">
        <v>4472</v>
      </c>
      <c r="L600" s="205" t="s">
        <v>1071</v>
      </c>
      <c r="M600" s="205" t="s">
        <v>61</v>
      </c>
      <c r="N600" s="205" t="s">
        <v>738</v>
      </c>
      <c r="O600" s="205" t="s">
        <v>4441</v>
      </c>
      <c r="P600" s="205" t="s">
        <v>4442</v>
      </c>
      <c r="Q600" s="205" t="s">
        <v>65</v>
      </c>
      <c r="R600" s="205" t="s">
        <v>4432</v>
      </c>
      <c r="S600" s="205" t="s">
        <v>4452</v>
      </c>
      <c r="T600" s="205" t="s">
        <v>66</v>
      </c>
      <c r="U600" s="208" t="s">
        <v>4473</v>
      </c>
      <c r="V600" s="205">
        <v>0.95</v>
      </c>
      <c r="W600" s="205" t="s">
        <v>68</v>
      </c>
      <c r="X600" s="205" t="s">
        <v>69</v>
      </c>
      <c r="Y600" s="205" t="s">
        <v>70</v>
      </c>
      <c r="Z600" s="205" t="s">
        <v>4390</v>
      </c>
      <c r="AA600" s="234" t="s">
        <v>650</v>
      </c>
      <c r="AB600" s="216">
        <v>46310</v>
      </c>
      <c r="AC600" s="205"/>
      <c r="AD600" s="230" t="s">
        <v>72</v>
      </c>
      <c r="AE600" s="126"/>
      <c r="AF600" s="127"/>
      <c r="AG600" s="128"/>
      <c r="AH600" s="129"/>
      <c r="AI600" s="129"/>
      <c r="AJ600" s="126"/>
      <c r="AK600" s="127"/>
      <c r="AL600" s="129"/>
      <c r="AM600" s="128"/>
      <c r="AN600" s="129"/>
      <c r="AO600" s="127" t="s">
        <v>79</v>
      </c>
      <c r="AP600" s="129"/>
    </row>
    <row r="601" spans="1:45" customFormat="1" ht="30" hidden="1" customHeight="1">
      <c r="A601" s="204" t="s">
        <v>4370</v>
      </c>
      <c r="B601" s="200" t="s">
        <v>4431</v>
      </c>
      <c r="C601" s="200" t="s">
        <v>4432</v>
      </c>
      <c r="D601" s="200" t="s">
        <v>4451</v>
      </c>
      <c r="E601" s="200" t="s">
        <v>4452</v>
      </c>
      <c r="F601" s="206" t="s">
        <v>4474</v>
      </c>
      <c r="G601" s="206" t="s">
        <v>4475</v>
      </c>
      <c r="H601" s="205" t="s">
        <v>4476</v>
      </c>
      <c r="I601" s="204" t="s">
        <v>4477</v>
      </c>
      <c r="J601" s="207" t="s">
        <v>4478</v>
      </c>
      <c r="K601" s="208" t="s">
        <v>4479</v>
      </c>
      <c r="L601" s="205" t="s">
        <v>60</v>
      </c>
      <c r="M601" s="205" t="s">
        <v>61</v>
      </c>
      <c r="N601" s="205" t="s">
        <v>738</v>
      </c>
      <c r="O601" s="205" t="s">
        <v>4441</v>
      </c>
      <c r="P601" s="205" t="s">
        <v>4442</v>
      </c>
      <c r="Q601" s="205" t="s">
        <v>65</v>
      </c>
      <c r="R601" s="205" t="s">
        <v>4432</v>
      </c>
      <c r="S601" s="205" t="s">
        <v>4452</v>
      </c>
      <c r="T601" s="205" t="s">
        <v>777</v>
      </c>
      <c r="U601" s="208" t="s">
        <v>647</v>
      </c>
      <c r="V601" s="205">
        <v>0.9</v>
      </c>
      <c r="W601" s="205" t="s">
        <v>68</v>
      </c>
      <c r="X601" s="205" t="s">
        <v>69</v>
      </c>
      <c r="Y601" s="205" t="s">
        <v>70</v>
      </c>
      <c r="Z601" s="205" t="s">
        <v>647</v>
      </c>
      <c r="AA601" s="234" t="s">
        <v>650</v>
      </c>
      <c r="AB601" s="216">
        <v>46310</v>
      </c>
      <c r="AC601" s="205"/>
      <c r="AD601" s="230" t="s">
        <v>72</v>
      </c>
      <c r="AE601" s="126"/>
      <c r="AF601" s="127"/>
      <c r="AG601" s="128"/>
      <c r="AH601" s="129"/>
      <c r="AI601" s="129"/>
      <c r="AJ601" s="126"/>
      <c r="AK601" s="127"/>
      <c r="AL601" s="129"/>
      <c r="AM601" s="128"/>
      <c r="AN601" s="129"/>
      <c r="AO601" s="127" t="s">
        <v>79</v>
      </c>
      <c r="AP601" s="129"/>
    </row>
    <row r="602" spans="1:45" customFormat="1" ht="30" hidden="1" customHeight="1">
      <c r="A602" s="204" t="s">
        <v>4370</v>
      </c>
      <c r="B602" s="200" t="s">
        <v>4431</v>
      </c>
      <c r="C602" s="200" t="s">
        <v>4432</v>
      </c>
      <c r="D602" s="200" t="s">
        <v>4480</v>
      </c>
      <c r="E602" s="200" t="s">
        <v>4481</v>
      </c>
      <c r="F602" s="206" t="s">
        <v>4482</v>
      </c>
      <c r="G602" s="206" t="s">
        <v>4483</v>
      </c>
      <c r="H602" s="205" t="s">
        <v>4484</v>
      </c>
      <c r="I602" s="204" t="s">
        <v>4485</v>
      </c>
      <c r="J602" s="207" t="s">
        <v>4486</v>
      </c>
      <c r="K602" s="208" t="s">
        <v>4487</v>
      </c>
      <c r="L602" s="205" t="s">
        <v>90</v>
      </c>
      <c r="M602" s="205" t="s">
        <v>61</v>
      </c>
      <c r="N602" s="205" t="s">
        <v>738</v>
      </c>
      <c r="O602" s="205" t="s">
        <v>4441</v>
      </c>
      <c r="P602" s="205" t="s">
        <v>4442</v>
      </c>
      <c r="Q602" s="205" t="s">
        <v>65</v>
      </c>
      <c r="R602" s="205" t="s">
        <v>4432</v>
      </c>
      <c r="S602" s="205" t="s">
        <v>4481</v>
      </c>
      <c r="T602" s="205" t="s">
        <v>93</v>
      </c>
      <c r="U602" s="208" t="s">
        <v>4488</v>
      </c>
      <c r="V602" s="205">
        <v>0.95</v>
      </c>
      <c r="W602" s="205" t="s">
        <v>68</v>
      </c>
      <c r="X602" s="205" t="s">
        <v>69</v>
      </c>
      <c r="Y602" s="205" t="s">
        <v>70</v>
      </c>
      <c r="Z602" s="205" t="s">
        <v>95</v>
      </c>
      <c r="AA602" s="234" t="s">
        <v>650</v>
      </c>
      <c r="AB602" s="216">
        <v>46310</v>
      </c>
      <c r="AC602" s="205"/>
      <c r="AD602" s="230" t="s">
        <v>72</v>
      </c>
      <c r="AE602" s="126" t="s">
        <v>73</v>
      </c>
      <c r="AF602" s="127"/>
      <c r="AG602" s="128"/>
      <c r="AH602" s="129"/>
      <c r="AI602" s="129"/>
      <c r="AJ602" s="126" t="s">
        <v>75</v>
      </c>
      <c r="AK602" s="127"/>
      <c r="AL602" s="129"/>
      <c r="AM602" s="128"/>
      <c r="AN602" s="129"/>
      <c r="AO602" s="127" t="s">
        <v>79</v>
      </c>
      <c r="AP602" s="129"/>
      <c r="AQ602" s="183"/>
      <c r="AR602" s="183"/>
      <c r="AS602" s="183"/>
    </row>
    <row r="603" spans="1:45" customFormat="1" ht="30" hidden="1" customHeight="1">
      <c r="A603" s="204" t="s">
        <v>4370</v>
      </c>
      <c r="B603" s="200" t="s">
        <v>4431</v>
      </c>
      <c r="C603" s="200" t="s">
        <v>4432</v>
      </c>
      <c r="D603" s="200" t="s">
        <v>4480</v>
      </c>
      <c r="E603" s="200" t="s">
        <v>4481</v>
      </c>
      <c r="F603" s="206" t="s">
        <v>4489</v>
      </c>
      <c r="G603" s="206" t="s">
        <v>4490</v>
      </c>
      <c r="H603" s="205" t="s">
        <v>4491</v>
      </c>
      <c r="I603" s="204" t="s">
        <v>4492</v>
      </c>
      <c r="J603" s="207" t="s">
        <v>4493</v>
      </c>
      <c r="K603" s="208" t="s">
        <v>4494</v>
      </c>
      <c r="L603" s="205" t="s">
        <v>60</v>
      </c>
      <c r="M603" s="205" t="s">
        <v>61</v>
      </c>
      <c r="N603" s="205" t="s">
        <v>738</v>
      </c>
      <c r="O603" s="205" t="s">
        <v>4441</v>
      </c>
      <c r="P603" s="205" t="s">
        <v>4442</v>
      </c>
      <c r="Q603" s="205" t="s">
        <v>65</v>
      </c>
      <c r="R603" s="205" t="s">
        <v>4432</v>
      </c>
      <c r="S603" s="205" t="s">
        <v>4481</v>
      </c>
      <c r="T603" s="205" t="s">
        <v>66</v>
      </c>
      <c r="U603" s="208" t="s">
        <v>4495</v>
      </c>
      <c r="V603" s="205">
        <v>1</v>
      </c>
      <c r="W603" s="205" t="s">
        <v>68</v>
      </c>
      <c r="X603" s="205" t="s">
        <v>69</v>
      </c>
      <c r="Y603" s="205" t="s">
        <v>70</v>
      </c>
      <c r="Z603" s="205" t="s">
        <v>4390</v>
      </c>
      <c r="AA603" s="234" t="s">
        <v>650</v>
      </c>
      <c r="AB603" s="216">
        <v>46310</v>
      </c>
      <c r="AC603" s="205"/>
      <c r="AD603" s="230" t="s">
        <v>72</v>
      </c>
      <c r="AE603" s="126"/>
      <c r="AF603" s="127"/>
      <c r="AG603" s="128"/>
      <c r="AH603" s="129"/>
      <c r="AI603" s="129"/>
      <c r="AJ603" s="126"/>
      <c r="AK603" s="127"/>
      <c r="AL603" s="129"/>
      <c r="AM603" s="128"/>
      <c r="AN603" s="129"/>
      <c r="AO603" s="127" t="s">
        <v>79</v>
      </c>
      <c r="AP603" s="129"/>
    </row>
    <row r="604" spans="1:45" customFormat="1" ht="30" hidden="1" customHeight="1">
      <c r="A604" s="204" t="s">
        <v>4370</v>
      </c>
      <c r="B604" s="200" t="s">
        <v>4431</v>
      </c>
      <c r="C604" s="200" t="s">
        <v>4432</v>
      </c>
      <c r="D604" s="200" t="s">
        <v>4480</v>
      </c>
      <c r="E604" s="200" t="s">
        <v>4481</v>
      </c>
      <c r="F604" s="206" t="s">
        <v>4496</v>
      </c>
      <c r="G604" s="206" t="s">
        <v>4497</v>
      </c>
      <c r="H604" s="205" t="s">
        <v>4498</v>
      </c>
      <c r="I604" s="204" t="s">
        <v>4499</v>
      </c>
      <c r="J604" s="207" t="s">
        <v>4500</v>
      </c>
      <c r="K604" s="208" t="s">
        <v>4501</v>
      </c>
      <c r="L604" s="205" t="s">
        <v>1071</v>
      </c>
      <c r="M604" s="205" t="s">
        <v>61</v>
      </c>
      <c r="N604" s="205" t="s">
        <v>738</v>
      </c>
      <c r="O604" s="205" t="s">
        <v>4441</v>
      </c>
      <c r="P604" s="205" t="s">
        <v>4442</v>
      </c>
      <c r="Q604" s="205" t="s">
        <v>65</v>
      </c>
      <c r="R604" s="205" t="s">
        <v>4432</v>
      </c>
      <c r="S604" s="205" t="s">
        <v>4481</v>
      </c>
      <c r="T604" s="205" t="s">
        <v>66</v>
      </c>
      <c r="U604" s="208" t="s">
        <v>4502</v>
      </c>
      <c r="V604" s="205">
        <v>0.95</v>
      </c>
      <c r="W604" s="205" t="s">
        <v>68</v>
      </c>
      <c r="X604" s="205" t="s">
        <v>69</v>
      </c>
      <c r="Y604" s="205" t="s">
        <v>70</v>
      </c>
      <c r="Z604" s="205" t="s">
        <v>4390</v>
      </c>
      <c r="AA604" s="234" t="s">
        <v>650</v>
      </c>
      <c r="AB604" s="216">
        <v>46310</v>
      </c>
      <c r="AC604" s="205"/>
      <c r="AD604" s="230" t="s">
        <v>72</v>
      </c>
      <c r="AE604" s="126"/>
      <c r="AF604" s="127"/>
      <c r="AG604" s="128"/>
      <c r="AH604" s="129"/>
      <c r="AI604" s="129"/>
      <c r="AJ604" s="126"/>
      <c r="AK604" s="127"/>
      <c r="AL604" s="129"/>
      <c r="AM604" s="128"/>
      <c r="AN604" s="129"/>
      <c r="AO604" s="127" t="s">
        <v>79</v>
      </c>
      <c r="AP604" s="129"/>
    </row>
    <row r="605" spans="1:45" customFormat="1" ht="30" hidden="1" customHeight="1">
      <c r="A605" s="204" t="s">
        <v>4370</v>
      </c>
      <c r="B605" s="200" t="s">
        <v>4431</v>
      </c>
      <c r="C605" s="200" t="s">
        <v>4432</v>
      </c>
      <c r="D605" s="200" t="s">
        <v>4480</v>
      </c>
      <c r="E605" s="200" t="s">
        <v>4481</v>
      </c>
      <c r="F605" s="206" t="s">
        <v>4503</v>
      </c>
      <c r="G605" s="206" t="s">
        <v>4504</v>
      </c>
      <c r="H605" s="205" t="s">
        <v>4505</v>
      </c>
      <c r="I605" s="204" t="s">
        <v>4506</v>
      </c>
      <c r="J605" s="207" t="s">
        <v>4507</v>
      </c>
      <c r="K605" s="208" t="s">
        <v>4508</v>
      </c>
      <c r="L605" s="205" t="s">
        <v>1071</v>
      </c>
      <c r="M605" s="205" t="s">
        <v>61</v>
      </c>
      <c r="N605" s="205" t="s">
        <v>738</v>
      </c>
      <c r="O605" s="205" t="s">
        <v>4441</v>
      </c>
      <c r="P605" s="205" t="s">
        <v>4442</v>
      </c>
      <c r="Q605" s="205" t="s">
        <v>65</v>
      </c>
      <c r="R605" s="205" t="s">
        <v>4432</v>
      </c>
      <c r="S605" s="205" t="s">
        <v>4481</v>
      </c>
      <c r="T605" s="205" t="s">
        <v>66</v>
      </c>
      <c r="U605" s="208" t="s">
        <v>4509</v>
      </c>
      <c r="V605" s="205">
        <v>0.95</v>
      </c>
      <c r="W605" s="205" t="s">
        <v>68</v>
      </c>
      <c r="X605" s="205" t="s">
        <v>69</v>
      </c>
      <c r="Y605" s="205" t="s">
        <v>70</v>
      </c>
      <c r="Z605" s="205" t="s">
        <v>4390</v>
      </c>
      <c r="AA605" s="234" t="s">
        <v>650</v>
      </c>
      <c r="AB605" s="216">
        <v>46310</v>
      </c>
      <c r="AC605" s="205"/>
      <c r="AD605" s="230" t="s">
        <v>72</v>
      </c>
      <c r="AE605" s="126"/>
      <c r="AF605" s="127"/>
      <c r="AG605" s="128"/>
      <c r="AH605" s="129"/>
      <c r="AI605" s="129"/>
      <c r="AJ605" s="126"/>
      <c r="AK605" s="127"/>
      <c r="AL605" s="129"/>
      <c r="AM605" s="128"/>
      <c r="AN605" s="129"/>
      <c r="AO605" s="127" t="s">
        <v>79</v>
      </c>
      <c r="AP605" s="129"/>
    </row>
    <row r="606" spans="1:45" customFormat="1" ht="30" hidden="1" customHeight="1">
      <c r="A606" s="204" t="s">
        <v>4370</v>
      </c>
      <c r="B606" s="200" t="s">
        <v>4431</v>
      </c>
      <c r="C606" s="200" t="s">
        <v>4432</v>
      </c>
      <c r="D606" s="200" t="s">
        <v>4480</v>
      </c>
      <c r="E606" s="200" t="s">
        <v>4481</v>
      </c>
      <c r="F606" s="206" t="s">
        <v>4510</v>
      </c>
      <c r="G606" s="206" t="s">
        <v>4511</v>
      </c>
      <c r="H606" s="205" t="s">
        <v>4512</v>
      </c>
      <c r="I606" s="204" t="s">
        <v>4513</v>
      </c>
      <c r="J606" s="207" t="s">
        <v>4514</v>
      </c>
      <c r="K606" s="208" t="s">
        <v>4515</v>
      </c>
      <c r="L606" s="205" t="s">
        <v>1071</v>
      </c>
      <c r="M606" s="205" t="s">
        <v>61</v>
      </c>
      <c r="N606" s="205" t="s">
        <v>738</v>
      </c>
      <c r="O606" s="205" t="s">
        <v>4441</v>
      </c>
      <c r="P606" s="205" t="s">
        <v>4442</v>
      </c>
      <c r="Q606" s="205" t="s">
        <v>65</v>
      </c>
      <c r="R606" s="205" t="s">
        <v>4432</v>
      </c>
      <c r="S606" s="205" t="s">
        <v>4481</v>
      </c>
      <c r="T606" s="205" t="s">
        <v>66</v>
      </c>
      <c r="U606" s="208" t="s">
        <v>4516</v>
      </c>
      <c r="V606" s="205">
        <v>0.95</v>
      </c>
      <c r="W606" s="205" t="s">
        <v>68</v>
      </c>
      <c r="X606" s="205" t="s">
        <v>69</v>
      </c>
      <c r="Y606" s="205" t="s">
        <v>70</v>
      </c>
      <c r="Z606" s="205" t="s">
        <v>4390</v>
      </c>
      <c r="AA606" s="234" t="s">
        <v>650</v>
      </c>
      <c r="AB606" s="216">
        <v>46310</v>
      </c>
      <c r="AC606" s="205"/>
      <c r="AD606" s="230" t="s">
        <v>72</v>
      </c>
      <c r="AE606" s="126"/>
      <c r="AF606" s="127"/>
      <c r="AG606" s="128"/>
      <c r="AH606" s="129"/>
      <c r="AI606" s="129"/>
      <c r="AJ606" s="126"/>
      <c r="AK606" s="127"/>
      <c r="AL606" s="129"/>
      <c r="AM606" s="128"/>
      <c r="AN606" s="129"/>
      <c r="AO606" s="127" t="s">
        <v>79</v>
      </c>
      <c r="AP606" s="129"/>
    </row>
    <row r="607" spans="1:45" customFormat="1" ht="30" hidden="1" customHeight="1">
      <c r="A607" s="204" t="s">
        <v>4370</v>
      </c>
      <c r="B607" s="200" t="s">
        <v>4431</v>
      </c>
      <c r="C607" s="200" t="s">
        <v>4432</v>
      </c>
      <c r="D607" s="200" t="s">
        <v>4517</v>
      </c>
      <c r="E607" s="200" t="s">
        <v>4518</v>
      </c>
      <c r="F607" s="206" t="s">
        <v>4519</v>
      </c>
      <c r="G607" s="206" t="s">
        <v>4520</v>
      </c>
      <c r="H607" s="205" t="s">
        <v>4521</v>
      </c>
      <c r="I607" s="204" t="s">
        <v>4522</v>
      </c>
      <c r="J607" s="207" t="s">
        <v>4523</v>
      </c>
      <c r="K607" s="208" t="s">
        <v>4524</v>
      </c>
      <c r="L607" s="205" t="s">
        <v>90</v>
      </c>
      <c r="M607" s="205" t="s">
        <v>61</v>
      </c>
      <c r="N607" s="205" t="s">
        <v>738</v>
      </c>
      <c r="O607" s="205" t="s">
        <v>4441</v>
      </c>
      <c r="P607" s="205" t="s">
        <v>4442</v>
      </c>
      <c r="Q607" s="205" t="s">
        <v>65</v>
      </c>
      <c r="R607" s="205" t="s">
        <v>4432</v>
      </c>
      <c r="S607" s="205" t="s">
        <v>4518</v>
      </c>
      <c r="T607" s="205" t="s">
        <v>93</v>
      </c>
      <c r="U607" s="208" t="s">
        <v>4525</v>
      </c>
      <c r="V607" s="205">
        <v>0.95</v>
      </c>
      <c r="W607" s="205" t="s">
        <v>68</v>
      </c>
      <c r="X607" s="205" t="s">
        <v>69</v>
      </c>
      <c r="Y607" s="205" t="s">
        <v>70</v>
      </c>
      <c r="Z607" s="205" t="s">
        <v>95</v>
      </c>
      <c r="AA607" s="234" t="s">
        <v>650</v>
      </c>
      <c r="AB607" s="216">
        <v>46310</v>
      </c>
      <c r="AC607" s="205"/>
      <c r="AD607" s="230" t="s">
        <v>72</v>
      </c>
      <c r="AE607" s="126" t="s">
        <v>73</v>
      </c>
      <c r="AF607" s="127"/>
      <c r="AG607" s="128"/>
      <c r="AH607" s="129"/>
      <c r="AI607" s="129"/>
      <c r="AJ607" s="126" t="s">
        <v>75</v>
      </c>
      <c r="AK607" s="127"/>
      <c r="AL607" s="129"/>
      <c r="AM607" s="128"/>
      <c r="AN607" s="129"/>
      <c r="AO607" s="127" t="s">
        <v>79</v>
      </c>
      <c r="AP607" s="129"/>
      <c r="AQ607" s="183"/>
      <c r="AR607" s="183"/>
      <c r="AS607" s="183"/>
    </row>
    <row r="608" spans="1:45" customFormat="1" ht="30" hidden="1" customHeight="1">
      <c r="A608" s="204" t="s">
        <v>4370</v>
      </c>
      <c r="B608" s="200" t="s">
        <v>4431</v>
      </c>
      <c r="C608" s="200" t="s">
        <v>4432</v>
      </c>
      <c r="D608" s="200" t="s">
        <v>4517</v>
      </c>
      <c r="E608" s="200" t="s">
        <v>4518</v>
      </c>
      <c r="F608" s="206" t="s">
        <v>4526</v>
      </c>
      <c r="G608" s="206" t="s">
        <v>4527</v>
      </c>
      <c r="H608" s="205" t="s">
        <v>4528</v>
      </c>
      <c r="I608" s="204" t="s">
        <v>4529</v>
      </c>
      <c r="J608" s="207" t="s">
        <v>4530</v>
      </c>
      <c r="K608" s="208" t="s">
        <v>4531</v>
      </c>
      <c r="L608" s="205" t="s">
        <v>60</v>
      </c>
      <c r="M608" s="205" t="s">
        <v>61</v>
      </c>
      <c r="N608" s="205" t="s">
        <v>738</v>
      </c>
      <c r="O608" s="205" t="s">
        <v>4441</v>
      </c>
      <c r="P608" s="205" t="s">
        <v>4442</v>
      </c>
      <c r="Q608" s="205" t="s">
        <v>65</v>
      </c>
      <c r="R608" s="205" t="s">
        <v>4432</v>
      </c>
      <c r="S608" s="205" t="s">
        <v>4518</v>
      </c>
      <c r="T608" s="205" t="s">
        <v>66</v>
      </c>
      <c r="U608" s="208" t="s">
        <v>4532</v>
      </c>
      <c r="V608" s="205">
        <v>1</v>
      </c>
      <c r="W608" s="205" t="s">
        <v>68</v>
      </c>
      <c r="X608" s="205" t="s">
        <v>69</v>
      </c>
      <c r="Y608" s="205" t="s">
        <v>70</v>
      </c>
      <c r="Z608" s="205" t="s">
        <v>4390</v>
      </c>
      <c r="AA608" s="234" t="s">
        <v>650</v>
      </c>
      <c r="AB608" s="216">
        <v>46310</v>
      </c>
      <c r="AC608" s="205"/>
      <c r="AD608" s="230" t="s">
        <v>72</v>
      </c>
      <c r="AE608" s="126"/>
      <c r="AF608" s="127"/>
      <c r="AG608" s="128"/>
      <c r="AH608" s="129"/>
      <c r="AI608" s="129"/>
      <c r="AJ608" s="126"/>
      <c r="AK608" s="127"/>
      <c r="AL608" s="129"/>
      <c r="AM608" s="128"/>
      <c r="AN608" s="129"/>
      <c r="AO608" s="127" t="s">
        <v>79</v>
      </c>
      <c r="AP608" s="129"/>
    </row>
    <row r="609" spans="1:45" customFormat="1" ht="30" hidden="1" customHeight="1">
      <c r="A609" s="204" t="s">
        <v>4370</v>
      </c>
      <c r="B609" s="200" t="s">
        <v>4431</v>
      </c>
      <c r="C609" s="200" t="s">
        <v>4432</v>
      </c>
      <c r="D609" s="200" t="s">
        <v>4533</v>
      </c>
      <c r="E609" s="200" t="s">
        <v>4534</v>
      </c>
      <c r="F609" s="206" t="s">
        <v>4535</v>
      </c>
      <c r="G609" s="206" t="s">
        <v>4536</v>
      </c>
      <c r="H609" s="205" t="s">
        <v>4537</v>
      </c>
      <c r="I609" s="204" t="s">
        <v>4538</v>
      </c>
      <c r="J609" s="207" t="s">
        <v>4539</v>
      </c>
      <c r="K609" s="208" t="s">
        <v>4540</v>
      </c>
      <c r="L609" s="205" t="s">
        <v>90</v>
      </c>
      <c r="M609" s="205" t="s">
        <v>61</v>
      </c>
      <c r="N609" s="205" t="s">
        <v>738</v>
      </c>
      <c r="O609" s="205" t="s">
        <v>4441</v>
      </c>
      <c r="P609" s="205" t="s">
        <v>4442</v>
      </c>
      <c r="Q609" s="205" t="s">
        <v>65</v>
      </c>
      <c r="R609" s="205" t="s">
        <v>4432</v>
      </c>
      <c r="S609" s="205" t="s">
        <v>4534</v>
      </c>
      <c r="T609" s="205" t="s">
        <v>93</v>
      </c>
      <c r="U609" s="208" t="s">
        <v>4541</v>
      </c>
      <c r="V609" s="205">
        <v>0.95</v>
      </c>
      <c r="W609" s="205" t="s">
        <v>68</v>
      </c>
      <c r="X609" s="205" t="s">
        <v>69</v>
      </c>
      <c r="Y609" s="205" t="s">
        <v>70</v>
      </c>
      <c r="Z609" s="205" t="s">
        <v>95</v>
      </c>
      <c r="AA609" s="234" t="s">
        <v>650</v>
      </c>
      <c r="AB609" s="216">
        <v>46310</v>
      </c>
      <c r="AC609" s="205"/>
      <c r="AD609" s="230" t="s">
        <v>72</v>
      </c>
      <c r="AE609" s="126" t="s">
        <v>73</v>
      </c>
      <c r="AF609" s="127"/>
      <c r="AG609" s="128"/>
      <c r="AH609" s="129"/>
      <c r="AI609" s="129"/>
      <c r="AJ609" s="126" t="s">
        <v>75</v>
      </c>
      <c r="AK609" s="127"/>
      <c r="AL609" s="129"/>
      <c r="AM609" s="128"/>
      <c r="AN609" s="129"/>
      <c r="AO609" s="127" t="s">
        <v>79</v>
      </c>
      <c r="AP609" s="129"/>
      <c r="AQ609" s="183"/>
      <c r="AR609" s="183"/>
      <c r="AS609" s="183"/>
    </row>
    <row r="610" spans="1:45" customFormat="1" ht="30" hidden="1" customHeight="1">
      <c r="A610" s="204" t="s">
        <v>4370</v>
      </c>
      <c r="B610" s="200" t="s">
        <v>4431</v>
      </c>
      <c r="C610" s="200" t="s">
        <v>4432</v>
      </c>
      <c r="D610" s="200" t="s">
        <v>4533</v>
      </c>
      <c r="E610" s="200" t="s">
        <v>4534</v>
      </c>
      <c r="F610" s="206" t="s">
        <v>4542</v>
      </c>
      <c r="G610" s="206" t="s">
        <v>4543</v>
      </c>
      <c r="H610" s="205" t="s">
        <v>4544</v>
      </c>
      <c r="I610" s="204" t="s">
        <v>4545</v>
      </c>
      <c r="J610" s="207" t="s">
        <v>4546</v>
      </c>
      <c r="K610" s="208" t="s">
        <v>4547</v>
      </c>
      <c r="L610" s="205" t="s">
        <v>60</v>
      </c>
      <c r="M610" s="205" t="s">
        <v>61</v>
      </c>
      <c r="N610" s="205" t="s">
        <v>738</v>
      </c>
      <c r="O610" s="205" t="s">
        <v>4441</v>
      </c>
      <c r="P610" s="205" t="s">
        <v>4442</v>
      </c>
      <c r="Q610" s="205" t="s">
        <v>65</v>
      </c>
      <c r="R610" s="205" t="s">
        <v>4432</v>
      </c>
      <c r="S610" s="205" t="s">
        <v>4534</v>
      </c>
      <c r="T610" s="205" t="s">
        <v>66</v>
      </c>
      <c r="U610" s="208" t="s">
        <v>4548</v>
      </c>
      <c r="V610" s="205">
        <v>1</v>
      </c>
      <c r="W610" s="205" t="s">
        <v>68</v>
      </c>
      <c r="X610" s="205" t="s">
        <v>69</v>
      </c>
      <c r="Y610" s="205" t="s">
        <v>70</v>
      </c>
      <c r="Z610" s="205" t="s">
        <v>4390</v>
      </c>
      <c r="AA610" s="234" t="s">
        <v>650</v>
      </c>
      <c r="AB610" s="216">
        <v>46310</v>
      </c>
      <c r="AC610" s="205"/>
      <c r="AD610" s="230" t="s">
        <v>72</v>
      </c>
      <c r="AE610" s="126"/>
      <c r="AF610" s="127"/>
      <c r="AG610" s="128"/>
      <c r="AH610" s="129"/>
      <c r="AI610" s="129"/>
      <c r="AJ610" s="126"/>
      <c r="AK610" s="127"/>
      <c r="AL610" s="129"/>
      <c r="AM610" s="128"/>
      <c r="AN610" s="129"/>
      <c r="AO610" s="127" t="s">
        <v>79</v>
      </c>
      <c r="AP610" s="129"/>
    </row>
    <row r="611" spans="1:45" customFormat="1" ht="30" hidden="1" customHeight="1">
      <c r="A611" s="204" t="s">
        <v>4370</v>
      </c>
      <c r="B611" s="200" t="s">
        <v>4549</v>
      </c>
      <c r="C611" s="200" t="s">
        <v>4550</v>
      </c>
      <c r="D611" s="200" t="s">
        <v>749</v>
      </c>
      <c r="E611" s="200" t="s">
        <v>4551</v>
      </c>
      <c r="F611" s="206" t="s">
        <v>4552</v>
      </c>
      <c r="G611" s="206" t="s">
        <v>4553</v>
      </c>
      <c r="H611" s="205" t="s">
        <v>4554</v>
      </c>
      <c r="I611" s="204" t="s">
        <v>4555</v>
      </c>
      <c r="J611" s="207" t="s">
        <v>4556</v>
      </c>
      <c r="K611" s="208" t="s">
        <v>4557</v>
      </c>
      <c r="L611" s="205" t="s">
        <v>90</v>
      </c>
      <c r="M611" s="205" t="s">
        <v>61</v>
      </c>
      <c r="N611" s="205" t="s">
        <v>738</v>
      </c>
      <c r="O611" s="205" t="s">
        <v>4441</v>
      </c>
      <c r="P611" s="205" t="s">
        <v>4442</v>
      </c>
      <c r="Q611" s="205" t="s">
        <v>65</v>
      </c>
      <c r="R611" s="205" t="s">
        <v>4550</v>
      </c>
      <c r="S611" s="205" t="s">
        <v>4551</v>
      </c>
      <c r="T611" s="205" t="s">
        <v>93</v>
      </c>
      <c r="U611" s="208" t="s">
        <v>4558</v>
      </c>
      <c r="V611" s="205">
        <v>0.95</v>
      </c>
      <c r="W611" s="205" t="s">
        <v>68</v>
      </c>
      <c r="X611" s="205" t="s">
        <v>69</v>
      </c>
      <c r="Y611" s="205" t="s">
        <v>70</v>
      </c>
      <c r="Z611" s="205" t="s">
        <v>95</v>
      </c>
      <c r="AA611" s="234" t="s">
        <v>650</v>
      </c>
      <c r="AB611" s="216">
        <v>46310</v>
      </c>
      <c r="AC611" s="205"/>
      <c r="AD611" s="230" t="s">
        <v>72</v>
      </c>
      <c r="AE611" s="126" t="s">
        <v>73</v>
      </c>
      <c r="AF611" s="127"/>
      <c r="AG611" s="128"/>
      <c r="AH611" s="129"/>
      <c r="AI611" s="129"/>
      <c r="AJ611" s="126" t="s">
        <v>75</v>
      </c>
      <c r="AK611" s="127"/>
      <c r="AL611" s="129"/>
      <c r="AM611" s="128"/>
      <c r="AN611" s="129"/>
      <c r="AO611" s="127" t="s">
        <v>79</v>
      </c>
      <c r="AP611" s="129"/>
      <c r="AQ611" s="183"/>
      <c r="AR611" s="183"/>
      <c r="AS611" s="183"/>
    </row>
    <row r="612" spans="1:45" customFormat="1" ht="30" hidden="1" customHeight="1">
      <c r="A612" s="204" t="s">
        <v>4370</v>
      </c>
      <c r="B612" s="200" t="s">
        <v>4549</v>
      </c>
      <c r="C612" s="200" t="s">
        <v>4550</v>
      </c>
      <c r="D612" s="200" t="s">
        <v>749</v>
      </c>
      <c r="E612" s="200" t="s">
        <v>4551</v>
      </c>
      <c r="F612" s="206" t="s">
        <v>4559</v>
      </c>
      <c r="G612" s="206" t="s">
        <v>4560</v>
      </c>
      <c r="H612" s="205" t="s">
        <v>4561</v>
      </c>
      <c r="I612" s="204" t="s">
        <v>4562</v>
      </c>
      <c r="J612" s="207" t="s">
        <v>4563</v>
      </c>
      <c r="K612" s="208" t="s">
        <v>4564</v>
      </c>
      <c r="L612" s="205" t="s">
        <v>60</v>
      </c>
      <c r="M612" s="205" t="s">
        <v>61</v>
      </c>
      <c r="N612" s="205" t="s">
        <v>738</v>
      </c>
      <c r="O612" s="205" t="s">
        <v>4565</v>
      </c>
      <c r="P612" s="205" t="s">
        <v>4566</v>
      </c>
      <c r="Q612" s="205" t="s">
        <v>65</v>
      </c>
      <c r="R612" s="205" t="s">
        <v>4550</v>
      </c>
      <c r="S612" s="205" t="s">
        <v>4551</v>
      </c>
      <c r="T612" s="205" t="s">
        <v>66</v>
      </c>
      <c r="U612" s="208" t="s">
        <v>3265</v>
      </c>
      <c r="V612" s="205">
        <v>1</v>
      </c>
      <c r="W612" s="205" t="s">
        <v>68</v>
      </c>
      <c r="X612" s="205" t="s">
        <v>69</v>
      </c>
      <c r="Y612" s="205" t="s">
        <v>70</v>
      </c>
      <c r="Z612" s="205" t="s">
        <v>4390</v>
      </c>
      <c r="AA612" s="234" t="s">
        <v>650</v>
      </c>
      <c r="AB612" s="216">
        <v>46310</v>
      </c>
      <c r="AC612" s="205"/>
      <c r="AD612" s="230" t="s">
        <v>72</v>
      </c>
      <c r="AE612" s="126"/>
      <c r="AF612" s="127"/>
      <c r="AG612" s="128"/>
      <c r="AH612" s="129"/>
      <c r="AI612" s="129"/>
      <c r="AJ612" s="126"/>
      <c r="AK612" s="127"/>
      <c r="AL612" s="129"/>
      <c r="AM612" s="128"/>
      <c r="AN612" s="129"/>
      <c r="AO612" s="127" t="s">
        <v>79</v>
      </c>
      <c r="AP612" s="129"/>
    </row>
    <row r="613" spans="1:45" customFormat="1" ht="30" hidden="1" customHeight="1">
      <c r="A613" s="204" t="s">
        <v>4370</v>
      </c>
      <c r="B613" s="200" t="s">
        <v>4549</v>
      </c>
      <c r="C613" s="200" t="s">
        <v>4550</v>
      </c>
      <c r="D613" s="200" t="s">
        <v>749</v>
      </c>
      <c r="E613" s="200" t="s">
        <v>4551</v>
      </c>
      <c r="F613" s="206" t="s">
        <v>4567</v>
      </c>
      <c r="G613" s="206" t="s">
        <v>4568</v>
      </c>
      <c r="H613" s="205" t="s">
        <v>4569</v>
      </c>
      <c r="I613" s="204" t="s">
        <v>4570</v>
      </c>
      <c r="J613" s="207" t="s">
        <v>4571</v>
      </c>
      <c r="K613" s="208" t="s">
        <v>4572</v>
      </c>
      <c r="L613" s="205" t="s">
        <v>60</v>
      </c>
      <c r="M613" s="205" t="s">
        <v>61</v>
      </c>
      <c r="N613" s="205" t="s">
        <v>738</v>
      </c>
      <c r="O613" s="205" t="s">
        <v>4565</v>
      </c>
      <c r="P613" s="205" t="s">
        <v>4566</v>
      </c>
      <c r="Q613" s="205" t="s">
        <v>65</v>
      </c>
      <c r="R613" s="205" t="s">
        <v>4550</v>
      </c>
      <c r="S613" s="205" t="s">
        <v>4551</v>
      </c>
      <c r="T613" s="205" t="s">
        <v>66</v>
      </c>
      <c r="U613" s="208" t="s">
        <v>4573</v>
      </c>
      <c r="V613" s="205">
        <v>1</v>
      </c>
      <c r="W613" s="205" t="s">
        <v>68</v>
      </c>
      <c r="X613" s="205" t="s">
        <v>69</v>
      </c>
      <c r="Y613" s="205" t="s">
        <v>70</v>
      </c>
      <c r="Z613" s="205" t="s">
        <v>4390</v>
      </c>
      <c r="AA613" s="234" t="s">
        <v>650</v>
      </c>
      <c r="AB613" s="216">
        <v>46310</v>
      </c>
      <c r="AC613" s="205"/>
      <c r="AD613" s="230" t="s">
        <v>72</v>
      </c>
      <c r="AE613" s="126"/>
      <c r="AF613" s="127"/>
      <c r="AG613" s="128"/>
      <c r="AH613" s="129"/>
      <c r="AI613" s="129"/>
      <c r="AJ613" s="126"/>
      <c r="AK613" s="127"/>
      <c r="AL613" s="129"/>
      <c r="AM613" s="128"/>
      <c r="AN613" s="129"/>
      <c r="AO613" s="127" t="s">
        <v>79</v>
      </c>
      <c r="AP613" s="129"/>
    </row>
    <row r="614" spans="1:45" customFormat="1" ht="30" hidden="1" customHeight="1">
      <c r="A614" s="204" t="s">
        <v>4370</v>
      </c>
      <c r="B614" s="200" t="s">
        <v>4549</v>
      </c>
      <c r="C614" s="200" t="s">
        <v>4550</v>
      </c>
      <c r="D614" s="200" t="s">
        <v>749</v>
      </c>
      <c r="E614" s="200" t="s">
        <v>4551</v>
      </c>
      <c r="F614" s="206" t="s">
        <v>4574</v>
      </c>
      <c r="G614" s="224" t="s">
        <v>4575</v>
      </c>
      <c r="H614" s="205" t="s">
        <v>4576</v>
      </c>
      <c r="I614" s="204" t="s">
        <v>4577</v>
      </c>
      <c r="J614" s="207" t="s">
        <v>4578</v>
      </c>
      <c r="K614" s="208" t="s">
        <v>4579</v>
      </c>
      <c r="L614" s="205" t="s">
        <v>1071</v>
      </c>
      <c r="M614" s="205" t="s">
        <v>61</v>
      </c>
      <c r="N614" s="205" t="s">
        <v>738</v>
      </c>
      <c r="O614" s="205" t="s">
        <v>4565</v>
      </c>
      <c r="P614" s="205" t="s">
        <v>4566</v>
      </c>
      <c r="Q614" s="205" t="s">
        <v>65</v>
      </c>
      <c r="R614" s="205" t="s">
        <v>4550</v>
      </c>
      <c r="S614" s="205" t="s">
        <v>4551</v>
      </c>
      <c r="T614" s="205" t="s">
        <v>66</v>
      </c>
      <c r="U614" s="208" t="s">
        <v>4580</v>
      </c>
      <c r="V614" s="205">
        <v>0.95</v>
      </c>
      <c r="W614" s="205" t="s">
        <v>68</v>
      </c>
      <c r="X614" s="205" t="s">
        <v>69</v>
      </c>
      <c r="Y614" s="205" t="s">
        <v>70</v>
      </c>
      <c r="Z614" s="205" t="s">
        <v>4390</v>
      </c>
      <c r="AA614" s="234" t="s">
        <v>650</v>
      </c>
      <c r="AB614" s="216">
        <v>46310</v>
      </c>
      <c r="AC614" s="205"/>
      <c r="AD614" s="230" t="s">
        <v>72</v>
      </c>
      <c r="AE614" s="126"/>
      <c r="AF614" s="127"/>
      <c r="AG614" s="128"/>
      <c r="AH614" s="129"/>
      <c r="AI614" s="129"/>
      <c r="AJ614" s="126"/>
      <c r="AK614" s="127"/>
      <c r="AL614" s="129"/>
      <c r="AM614" s="128"/>
      <c r="AN614" s="129"/>
      <c r="AO614" s="127" t="s">
        <v>79</v>
      </c>
      <c r="AP614" s="129"/>
    </row>
    <row r="615" spans="1:45" customFormat="1" ht="30" hidden="1" customHeight="1">
      <c r="A615" s="204" t="s">
        <v>4370</v>
      </c>
      <c r="B615" s="200" t="s">
        <v>4549</v>
      </c>
      <c r="C615" s="200" t="s">
        <v>4550</v>
      </c>
      <c r="D615" s="200" t="s">
        <v>4581</v>
      </c>
      <c r="E615" s="200" t="s">
        <v>4582</v>
      </c>
      <c r="F615" s="206" t="s">
        <v>4583</v>
      </c>
      <c r="G615" s="206" t="s">
        <v>4584</v>
      </c>
      <c r="H615" s="205" t="s">
        <v>4585</v>
      </c>
      <c r="I615" s="204" t="s">
        <v>4586</v>
      </c>
      <c r="J615" s="207" t="s">
        <v>4587</v>
      </c>
      <c r="K615" s="208" t="s">
        <v>4588</v>
      </c>
      <c r="L615" s="205" t="s">
        <v>90</v>
      </c>
      <c r="M615" s="205" t="s">
        <v>61</v>
      </c>
      <c r="N615" s="205" t="s">
        <v>738</v>
      </c>
      <c r="O615" s="205" t="s">
        <v>4441</v>
      </c>
      <c r="P615" s="205" t="s">
        <v>4442</v>
      </c>
      <c r="Q615" s="205" t="s">
        <v>65</v>
      </c>
      <c r="R615" s="205" t="s">
        <v>4550</v>
      </c>
      <c r="S615" s="205" t="s">
        <v>4582</v>
      </c>
      <c r="T615" s="205" t="s">
        <v>93</v>
      </c>
      <c r="U615" s="208" t="s">
        <v>4589</v>
      </c>
      <c r="V615" s="205">
        <v>0.95</v>
      </c>
      <c r="W615" s="205" t="s">
        <v>68</v>
      </c>
      <c r="X615" s="205" t="s">
        <v>69</v>
      </c>
      <c r="Y615" s="205" t="s">
        <v>70</v>
      </c>
      <c r="Z615" s="205" t="s">
        <v>95</v>
      </c>
      <c r="AA615" s="234" t="s">
        <v>650</v>
      </c>
      <c r="AB615" s="216">
        <v>46310</v>
      </c>
      <c r="AC615" s="205"/>
      <c r="AD615" s="230" t="s">
        <v>72</v>
      </c>
      <c r="AE615" s="126" t="s">
        <v>73</v>
      </c>
      <c r="AF615" s="127"/>
      <c r="AG615" s="128"/>
      <c r="AH615" s="129"/>
      <c r="AI615" s="129"/>
      <c r="AJ615" s="126" t="s">
        <v>75</v>
      </c>
      <c r="AK615" s="127"/>
      <c r="AL615" s="129"/>
      <c r="AM615" s="128"/>
      <c r="AN615" s="129"/>
      <c r="AO615" s="127" t="s">
        <v>79</v>
      </c>
      <c r="AP615" s="129"/>
      <c r="AQ615" s="183"/>
      <c r="AR615" s="183"/>
      <c r="AS615" s="183"/>
    </row>
    <row r="616" spans="1:45" customFormat="1" ht="30" hidden="1" customHeight="1">
      <c r="A616" s="204" t="s">
        <v>4370</v>
      </c>
      <c r="B616" s="200" t="s">
        <v>4549</v>
      </c>
      <c r="C616" s="200" t="s">
        <v>4550</v>
      </c>
      <c r="D616" s="200" t="s">
        <v>4581</v>
      </c>
      <c r="E616" s="200" t="s">
        <v>4582</v>
      </c>
      <c r="F616" s="206" t="s">
        <v>4590</v>
      </c>
      <c r="G616" s="206" t="s">
        <v>4591</v>
      </c>
      <c r="H616" s="205" t="s">
        <v>4592</v>
      </c>
      <c r="I616" s="204" t="s">
        <v>4593</v>
      </c>
      <c r="J616" s="207" t="s">
        <v>4594</v>
      </c>
      <c r="K616" s="208" t="s">
        <v>4595</v>
      </c>
      <c r="L616" s="205" t="s">
        <v>60</v>
      </c>
      <c r="M616" s="205" t="s">
        <v>61</v>
      </c>
      <c r="N616" s="205" t="s">
        <v>738</v>
      </c>
      <c r="O616" s="205" t="s">
        <v>4565</v>
      </c>
      <c r="P616" s="205" t="s">
        <v>4566</v>
      </c>
      <c r="Q616" s="205" t="s">
        <v>65</v>
      </c>
      <c r="R616" s="205" t="s">
        <v>4550</v>
      </c>
      <c r="S616" s="205" t="s">
        <v>4582</v>
      </c>
      <c r="T616" s="205" t="s">
        <v>66</v>
      </c>
      <c r="U616" s="208" t="s">
        <v>4596</v>
      </c>
      <c r="V616" s="205">
        <v>1</v>
      </c>
      <c r="W616" s="205" t="s">
        <v>68</v>
      </c>
      <c r="X616" s="205" t="s">
        <v>69</v>
      </c>
      <c r="Y616" s="205" t="s">
        <v>70</v>
      </c>
      <c r="Z616" s="205" t="s">
        <v>4390</v>
      </c>
      <c r="AA616" s="234" t="s">
        <v>650</v>
      </c>
      <c r="AB616" s="216">
        <v>46310</v>
      </c>
      <c r="AC616" s="205"/>
      <c r="AD616" s="230" t="s">
        <v>72</v>
      </c>
      <c r="AE616" s="126"/>
      <c r="AF616" s="127"/>
      <c r="AG616" s="128"/>
      <c r="AH616" s="129"/>
      <c r="AI616" s="129"/>
      <c r="AJ616" s="126"/>
      <c r="AK616" s="127"/>
      <c r="AL616" s="129"/>
      <c r="AM616" s="128"/>
      <c r="AN616" s="129"/>
      <c r="AO616" s="127" t="s">
        <v>79</v>
      </c>
      <c r="AP616" s="129"/>
    </row>
    <row r="617" spans="1:45" customFormat="1" ht="30" hidden="1" customHeight="1">
      <c r="A617" s="204" t="s">
        <v>4370</v>
      </c>
      <c r="B617" s="200" t="s">
        <v>4549</v>
      </c>
      <c r="C617" s="200" t="s">
        <v>4550</v>
      </c>
      <c r="D617" s="200" t="s">
        <v>4581</v>
      </c>
      <c r="E617" s="200" t="s">
        <v>4582</v>
      </c>
      <c r="F617" s="206" t="s">
        <v>4597</v>
      </c>
      <c r="G617" s="206" t="s">
        <v>4598</v>
      </c>
      <c r="H617" s="205" t="s">
        <v>4599</v>
      </c>
      <c r="I617" s="204" t="s">
        <v>4600</v>
      </c>
      <c r="J617" s="207" t="s">
        <v>4601</v>
      </c>
      <c r="K617" s="208" t="s">
        <v>4602</v>
      </c>
      <c r="L617" s="205" t="s">
        <v>1071</v>
      </c>
      <c r="M617" s="205" t="s">
        <v>61</v>
      </c>
      <c r="N617" s="205" t="s">
        <v>738</v>
      </c>
      <c r="O617" s="205" t="s">
        <v>4565</v>
      </c>
      <c r="P617" s="205" t="s">
        <v>4566</v>
      </c>
      <c r="Q617" s="205" t="s">
        <v>65</v>
      </c>
      <c r="R617" s="205" t="s">
        <v>4550</v>
      </c>
      <c r="S617" s="205" t="s">
        <v>4582</v>
      </c>
      <c r="T617" s="205" t="s">
        <v>66</v>
      </c>
      <c r="U617" s="208" t="s">
        <v>4603</v>
      </c>
      <c r="V617" s="205">
        <v>0.95</v>
      </c>
      <c r="W617" s="205" t="s">
        <v>68</v>
      </c>
      <c r="X617" s="205" t="s">
        <v>69</v>
      </c>
      <c r="Y617" s="205" t="s">
        <v>70</v>
      </c>
      <c r="Z617" s="205" t="s">
        <v>4390</v>
      </c>
      <c r="AA617" s="234" t="s">
        <v>650</v>
      </c>
      <c r="AB617" s="216">
        <v>46310</v>
      </c>
      <c r="AC617" s="205"/>
      <c r="AD617" s="230" t="s">
        <v>72</v>
      </c>
      <c r="AE617" s="126"/>
      <c r="AF617" s="127"/>
      <c r="AG617" s="128"/>
      <c r="AH617" s="129"/>
      <c r="AI617" s="129"/>
      <c r="AJ617" s="126"/>
      <c r="AK617" s="127"/>
      <c r="AL617" s="129"/>
      <c r="AM617" s="128"/>
      <c r="AN617" s="129"/>
      <c r="AO617" s="127" t="s">
        <v>79</v>
      </c>
      <c r="AP617" s="129"/>
    </row>
    <row r="618" spans="1:45" customFormat="1" ht="30" hidden="1" customHeight="1">
      <c r="A618" s="204" t="s">
        <v>4370</v>
      </c>
      <c r="B618" s="200" t="s">
        <v>4604</v>
      </c>
      <c r="C618" s="200" t="s">
        <v>4605</v>
      </c>
      <c r="D618" s="200" t="s">
        <v>4606</v>
      </c>
      <c r="E618" s="200" t="s">
        <v>4607</v>
      </c>
      <c r="F618" s="206" t="s">
        <v>4608</v>
      </c>
      <c r="G618" s="206" t="s">
        <v>4609</v>
      </c>
      <c r="H618" s="205" t="s">
        <v>4610</v>
      </c>
      <c r="I618" s="204" t="s">
        <v>4611</v>
      </c>
      <c r="J618" s="207" t="s">
        <v>4612</v>
      </c>
      <c r="K618" s="208" t="s">
        <v>4613</v>
      </c>
      <c r="L618" s="205" t="s">
        <v>90</v>
      </c>
      <c r="M618" s="205" t="s">
        <v>61</v>
      </c>
      <c r="N618" s="205" t="s">
        <v>738</v>
      </c>
      <c r="O618" s="205" t="s">
        <v>4441</v>
      </c>
      <c r="P618" s="205" t="s">
        <v>4442</v>
      </c>
      <c r="Q618" s="205" t="s">
        <v>65</v>
      </c>
      <c r="R618" s="205" t="s">
        <v>4605</v>
      </c>
      <c r="S618" s="205" t="s">
        <v>4607</v>
      </c>
      <c r="T618" s="205" t="s">
        <v>93</v>
      </c>
      <c r="U618" s="208" t="s">
        <v>4614</v>
      </c>
      <c r="V618" s="205">
        <v>0.95</v>
      </c>
      <c r="W618" s="205" t="s">
        <v>68</v>
      </c>
      <c r="X618" s="205" t="s">
        <v>69</v>
      </c>
      <c r="Y618" s="205" t="s">
        <v>4407</v>
      </c>
      <c r="Z618" s="205" t="s">
        <v>95</v>
      </c>
      <c r="AA618" s="234" t="s">
        <v>650</v>
      </c>
      <c r="AB618" s="216">
        <v>46310</v>
      </c>
      <c r="AC618" s="205"/>
      <c r="AD618" s="230" t="s">
        <v>72</v>
      </c>
      <c r="AE618" s="126" t="s">
        <v>73</v>
      </c>
      <c r="AF618" s="127"/>
      <c r="AG618" s="128"/>
      <c r="AH618" s="129"/>
      <c r="AI618" s="129"/>
      <c r="AJ618" s="126" t="s">
        <v>75</v>
      </c>
      <c r="AK618" s="127"/>
      <c r="AL618" s="129"/>
      <c r="AM618" s="128"/>
      <c r="AN618" s="129"/>
      <c r="AO618" s="127" t="s">
        <v>79</v>
      </c>
      <c r="AP618" s="129"/>
      <c r="AQ618" s="183"/>
      <c r="AR618" s="183"/>
      <c r="AS618" s="183"/>
    </row>
    <row r="619" spans="1:45" customFormat="1" ht="30" hidden="1" customHeight="1">
      <c r="A619" s="204" t="s">
        <v>4370</v>
      </c>
      <c r="B619" s="200" t="s">
        <v>4615</v>
      </c>
      <c r="C619" s="200" t="s">
        <v>4616</v>
      </c>
      <c r="D619" s="200" t="s">
        <v>4617</v>
      </c>
      <c r="E619" s="200" t="s">
        <v>4618</v>
      </c>
      <c r="F619" s="206" t="s">
        <v>4619</v>
      </c>
      <c r="G619" s="206" t="s">
        <v>4620</v>
      </c>
      <c r="H619" s="205" t="s">
        <v>4621</v>
      </c>
      <c r="I619" s="204" t="s">
        <v>4622</v>
      </c>
      <c r="J619" s="207" t="s">
        <v>4623</v>
      </c>
      <c r="K619" s="208" t="s">
        <v>4624</v>
      </c>
      <c r="L619" s="205" t="s">
        <v>90</v>
      </c>
      <c r="M619" s="205" t="s">
        <v>61</v>
      </c>
      <c r="N619" s="205" t="s">
        <v>3030</v>
      </c>
      <c r="O619" s="205" t="s">
        <v>4625</v>
      </c>
      <c r="P619" s="205" t="s">
        <v>4626</v>
      </c>
      <c r="Q619" s="205" t="s">
        <v>65</v>
      </c>
      <c r="R619" s="205" t="s">
        <v>4616</v>
      </c>
      <c r="S619" s="205" t="s">
        <v>4618</v>
      </c>
      <c r="T619" s="205" t="s">
        <v>93</v>
      </c>
      <c r="U619" s="208" t="s">
        <v>4627</v>
      </c>
      <c r="V619" s="205">
        <v>0.95</v>
      </c>
      <c r="W619" s="205" t="s">
        <v>68</v>
      </c>
      <c r="X619" s="205" t="s">
        <v>69</v>
      </c>
      <c r="Y619" s="205" t="s">
        <v>70</v>
      </c>
      <c r="Z619" s="205" t="s">
        <v>95</v>
      </c>
      <c r="AA619" s="234" t="s">
        <v>650</v>
      </c>
      <c r="AB619" s="216">
        <v>46310</v>
      </c>
      <c r="AC619" s="205"/>
      <c r="AD619" s="230" t="s">
        <v>72</v>
      </c>
      <c r="AE619" s="126" t="s">
        <v>73</v>
      </c>
      <c r="AF619" s="127"/>
      <c r="AG619" s="128"/>
      <c r="AH619" s="129"/>
      <c r="AI619" s="129"/>
      <c r="AJ619" s="126" t="s">
        <v>75</v>
      </c>
      <c r="AK619" s="127"/>
      <c r="AL619" s="129"/>
      <c r="AM619" s="128"/>
      <c r="AN619" s="129"/>
      <c r="AO619" s="127" t="s">
        <v>79</v>
      </c>
      <c r="AP619" s="129"/>
      <c r="AQ619" s="183"/>
      <c r="AR619" s="183"/>
      <c r="AS619" s="183"/>
    </row>
    <row r="620" spans="1:45" customFormat="1" ht="30" hidden="1" customHeight="1">
      <c r="A620" s="204" t="s">
        <v>4370</v>
      </c>
      <c r="B620" s="200" t="s">
        <v>4615</v>
      </c>
      <c r="C620" s="200" t="s">
        <v>4616</v>
      </c>
      <c r="D620" s="200" t="s">
        <v>4617</v>
      </c>
      <c r="E620" s="200" t="s">
        <v>4618</v>
      </c>
      <c r="F620" s="206" t="s">
        <v>4628</v>
      </c>
      <c r="G620" s="206" t="s">
        <v>4629</v>
      </c>
      <c r="H620" s="205" t="s">
        <v>4630</v>
      </c>
      <c r="I620" s="204" t="s">
        <v>4631</v>
      </c>
      <c r="J620" s="207" t="s">
        <v>4632</v>
      </c>
      <c r="K620" s="208" t="s">
        <v>4633</v>
      </c>
      <c r="L620" s="205" t="s">
        <v>60</v>
      </c>
      <c r="M620" s="205" t="s">
        <v>61</v>
      </c>
      <c r="N620" s="205" t="s">
        <v>3030</v>
      </c>
      <c r="O620" s="205" t="s">
        <v>4625</v>
      </c>
      <c r="P620" s="205" t="s">
        <v>4626</v>
      </c>
      <c r="Q620" s="205" t="s">
        <v>65</v>
      </c>
      <c r="R620" s="205" t="s">
        <v>4616</v>
      </c>
      <c r="S620" s="205" t="s">
        <v>4618</v>
      </c>
      <c r="T620" s="205" t="s">
        <v>66</v>
      </c>
      <c r="U620" s="208" t="s">
        <v>4634</v>
      </c>
      <c r="V620" s="205">
        <v>1</v>
      </c>
      <c r="W620" s="205" t="s">
        <v>68</v>
      </c>
      <c r="X620" s="205" t="s">
        <v>69</v>
      </c>
      <c r="Y620" s="205" t="s">
        <v>70</v>
      </c>
      <c r="Z620" s="205" t="s">
        <v>4390</v>
      </c>
      <c r="AA620" s="234" t="s">
        <v>650</v>
      </c>
      <c r="AB620" s="216">
        <v>46310</v>
      </c>
      <c r="AC620" s="205"/>
      <c r="AD620" s="230" t="s">
        <v>72</v>
      </c>
      <c r="AE620" s="126"/>
      <c r="AF620" s="127"/>
      <c r="AG620" s="128"/>
      <c r="AH620" s="129"/>
      <c r="AI620" s="129"/>
      <c r="AJ620" s="126"/>
      <c r="AK620" s="127"/>
      <c r="AL620" s="129"/>
      <c r="AM620" s="128"/>
      <c r="AN620" s="129"/>
      <c r="AO620" s="127" t="s">
        <v>79</v>
      </c>
      <c r="AP620" s="129"/>
    </row>
    <row r="621" spans="1:45" customFormat="1" ht="30" hidden="1" customHeight="1">
      <c r="A621" s="204" t="s">
        <v>4370</v>
      </c>
      <c r="B621" s="200" t="s">
        <v>4615</v>
      </c>
      <c r="C621" s="200" t="s">
        <v>4616</v>
      </c>
      <c r="D621" s="200" t="s">
        <v>4617</v>
      </c>
      <c r="E621" s="200" t="s">
        <v>4618</v>
      </c>
      <c r="F621" s="206" t="s">
        <v>4635</v>
      </c>
      <c r="G621" s="206" t="s">
        <v>4636</v>
      </c>
      <c r="H621" s="205" t="s">
        <v>4637</v>
      </c>
      <c r="I621" s="204" t="s">
        <v>4638</v>
      </c>
      <c r="J621" s="207" t="s">
        <v>4639</v>
      </c>
      <c r="K621" s="208" t="s">
        <v>4640</v>
      </c>
      <c r="L621" s="205" t="s">
        <v>60</v>
      </c>
      <c r="M621" s="205" t="s">
        <v>61</v>
      </c>
      <c r="N621" s="205" t="s">
        <v>3030</v>
      </c>
      <c r="O621" s="205" t="s">
        <v>4625</v>
      </c>
      <c r="P621" s="205" t="s">
        <v>4626</v>
      </c>
      <c r="Q621" s="205" t="s">
        <v>65</v>
      </c>
      <c r="R621" s="205" t="s">
        <v>4616</v>
      </c>
      <c r="S621" s="205" t="s">
        <v>4618</v>
      </c>
      <c r="T621" s="205" t="s">
        <v>777</v>
      </c>
      <c r="U621" s="208" t="s">
        <v>647</v>
      </c>
      <c r="V621" s="205">
        <v>0.9</v>
      </c>
      <c r="W621" s="205" t="s">
        <v>68</v>
      </c>
      <c r="X621" s="205" t="s">
        <v>69</v>
      </c>
      <c r="Y621" s="205" t="s">
        <v>70</v>
      </c>
      <c r="Z621" s="205" t="s">
        <v>647</v>
      </c>
      <c r="AA621" s="234" t="s">
        <v>650</v>
      </c>
      <c r="AB621" s="216">
        <v>46310</v>
      </c>
      <c r="AC621" s="205"/>
      <c r="AD621" s="230" t="s">
        <v>72</v>
      </c>
      <c r="AE621" s="126"/>
      <c r="AF621" s="127"/>
      <c r="AG621" s="128"/>
      <c r="AH621" s="129"/>
      <c r="AI621" s="129"/>
      <c r="AJ621" s="126"/>
      <c r="AK621" s="127"/>
      <c r="AL621" s="129"/>
      <c r="AM621" s="128"/>
      <c r="AN621" s="129"/>
      <c r="AO621" s="127" t="s">
        <v>79</v>
      </c>
      <c r="AP621" s="129"/>
    </row>
    <row r="622" spans="1:45" customFormat="1" ht="30" hidden="1" customHeight="1">
      <c r="A622" s="204" t="s">
        <v>4370</v>
      </c>
      <c r="B622" s="200" t="s">
        <v>4615</v>
      </c>
      <c r="C622" s="200" t="s">
        <v>4616</v>
      </c>
      <c r="D622" s="200" t="s">
        <v>4641</v>
      </c>
      <c r="E622" s="200" t="s">
        <v>4642</v>
      </c>
      <c r="F622" s="206" t="s">
        <v>4643</v>
      </c>
      <c r="G622" s="206" t="s">
        <v>4644</v>
      </c>
      <c r="H622" s="205" t="s">
        <v>4645</v>
      </c>
      <c r="I622" s="204" t="s">
        <v>4646</v>
      </c>
      <c r="J622" s="207" t="s">
        <v>4647</v>
      </c>
      <c r="K622" s="208" t="s">
        <v>4648</v>
      </c>
      <c r="L622" s="205" t="s">
        <v>90</v>
      </c>
      <c r="M622" s="205" t="s">
        <v>61</v>
      </c>
      <c r="N622" s="205" t="s">
        <v>3030</v>
      </c>
      <c r="O622" s="205" t="s">
        <v>4625</v>
      </c>
      <c r="P622" s="205" t="s">
        <v>4626</v>
      </c>
      <c r="Q622" s="205" t="s">
        <v>65</v>
      </c>
      <c r="R622" s="205" t="s">
        <v>4616</v>
      </c>
      <c r="S622" s="205" t="s">
        <v>4642</v>
      </c>
      <c r="T622" s="205" t="s">
        <v>93</v>
      </c>
      <c r="U622" s="208" t="s">
        <v>4649</v>
      </c>
      <c r="V622" s="205">
        <v>0.95</v>
      </c>
      <c r="W622" s="205" t="s">
        <v>68</v>
      </c>
      <c r="X622" s="205" t="s">
        <v>69</v>
      </c>
      <c r="Y622" s="205" t="s">
        <v>70</v>
      </c>
      <c r="Z622" s="205" t="s">
        <v>95</v>
      </c>
      <c r="AA622" s="234" t="s">
        <v>650</v>
      </c>
      <c r="AB622" s="216">
        <v>46310</v>
      </c>
      <c r="AC622" s="205"/>
      <c r="AD622" s="230" t="s">
        <v>72</v>
      </c>
      <c r="AE622" s="126" t="s">
        <v>73</v>
      </c>
      <c r="AF622" s="127"/>
      <c r="AG622" s="128"/>
      <c r="AH622" s="129"/>
      <c r="AI622" s="129"/>
      <c r="AJ622" s="126" t="s">
        <v>75</v>
      </c>
      <c r="AK622" s="127"/>
      <c r="AL622" s="129"/>
      <c r="AM622" s="128"/>
      <c r="AN622" s="129"/>
      <c r="AO622" s="127" t="s">
        <v>79</v>
      </c>
      <c r="AP622" s="129"/>
      <c r="AQ622" s="183"/>
      <c r="AR622" s="183"/>
      <c r="AS622" s="183"/>
    </row>
    <row r="623" spans="1:45" customFormat="1" ht="30" hidden="1" customHeight="1">
      <c r="A623" s="204" t="s">
        <v>4370</v>
      </c>
      <c r="B623" s="200" t="s">
        <v>4615</v>
      </c>
      <c r="C623" s="200" t="s">
        <v>4616</v>
      </c>
      <c r="D623" s="200" t="s">
        <v>4641</v>
      </c>
      <c r="E623" s="200" t="s">
        <v>4642</v>
      </c>
      <c r="F623" s="206" t="s">
        <v>4650</v>
      </c>
      <c r="G623" s="206" t="s">
        <v>4651</v>
      </c>
      <c r="H623" s="205" t="s">
        <v>4652</v>
      </c>
      <c r="I623" s="204" t="s">
        <v>4653</v>
      </c>
      <c r="J623" s="207" t="s">
        <v>4654</v>
      </c>
      <c r="K623" s="208" t="s">
        <v>4655</v>
      </c>
      <c r="L623" s="205" t="s">
        <v>60</v>
      </c>
      <c r="M623" s="205" t="s">
        <v>61</v>
      </c>
      <c r="N623" s="205" t="s">
        <v>3030</v>
      </c>
      <c r="O623" s="205" t="s">
        <v>4625</v>
      </c>
      <c r="P623" s="205" t="s">
        <v>4626</v>
      </c>
      <c r="Q623" s="205" t="s">
        <v>65</v>
      </c>
      <c r="R623" s="205" t="s">
        <v>4616</v>
      </c>
      <c r="S623" s="205" t="s">
        <v>4642</v>
      </c>
      <c r="T623" s="205" t="s">
        <v>66</v>
      </c>
      <c r="U623" s="208" t="s">
        <v>4656</v>
      </c>
      <c r="V623" s="205">
        <v>1</v>
      </c>
      <c r="W623" s="205" t="s">
        <v>68</v>
      </c>
      <c r="X623" s="205" t="s">
        <v>69</v>
      </c>
      <c r="Y623" s="205" t="s">
        <v>70</v>
      </c>
      <c r="Z623" s="205" t="s">
        <v>4390</v>
      </c>
      <c r="AA623" s="234" t="s">
        <v>650</v>
      </c>
      <c r="AB623" s="216">
        <v>46310</v>
      </c>
      <c r="AC623" s="205"/>
      <c r="AD623" s="230" t="s">
        <v>72</v>
      </c>
      <c r="AE623" s="126"/>
      <c r="AF623" s="127"/>
      <c r="AG623" s="128"/>
      <c r="AH623" s="129"/>
      <c r="AI623" s="129"/>
      <c r="AJ623" s="126"/>
      <c r="AK623" s="127"/>
      <c r="AL623" s="129"/>
      <c r="AM623" s="128"/>
      <c r="AN623" s="129"/>
      <c r="AO623" s="127" t="s">
        <v>79</v>
      </c>
      <c r="AP623" s="129"/>
    </row>
    <row r="624" spans="1:45" customFormat="1" ht="30" hidden="1" customHeight="1">
      <c r="A624" s="204" t="s">
        <v>4370</v>
      </c>
      <c r="B624" s="200" t="s">
        <v>4615</v>
      </c>
      <c r="C624" s="200" t="s">
        <v>4616</v>
      </c>
      <c r="D624" s="200" t="s">
        <v>4657</v>
      </c>
      <c r="E624" s="200" t="s">
        <v>4658</v>
      </c>
      <c r="F624" s="206" t="s">
        <v>4659</v>
      </c>
      <c r="G624" s="206" t="s">
        <v>4660</v>
      </c>
      <c r="H624" s="205" t="s">
        <v>4661</v>
      </c>
      <c r="I624" s="204" t="s">
        <v>4662</v>
      </c>
      <c r="J624" s="207" t="s">
        <v>4663</v>
      </c>
      <c r="K624" s="208" t="s">
        <v>4664</v>
      </c>
      <c r="L624" s="205" t="s">
        <v>90</v>
      </c>
      <c r="M624" s="205" t="s">
        <v>61</v>
      </c>
      <c r="N624" s="205" t="s">
        <v>3030</v>
      </c>
      <c r="O624" s="205" t="s">
        <v>4625</v>
      </c>
      <c r="P624" s="205" t="s">
        <v>4626</v>
      </c>
      <c r="Q624" s="205" t="s">
        <v>65</v>
      </c>
      <c r="R624" s="205" t="s">
        <v>4616</v>
      </c>
      <c r="S624" s="205" t="s">
        <v>4658</v>
      </c>
      <c r="T624" s="205" t="s">
        <v>93</v>
      </c>
      <c r="U624" s="208" t="s">
        <v>4665</v>
      </c>
      <c r="V624" s="205">
        <v>0.95</v>
      </c>
      <c r="W624" s="205" t="s">
        <v>68</v>
      </c>
      <c r="X624" s="205" t="s">
        <v>69</v>
      </c>
      <c r="Y624" s="205" t="s">
        <v>70</v>
      </c>
      <c r="Z624" s="205" t="s">
        <v>95</v>
      </c>
      <c r="AA624" s="234" t="s">
        <v>650</v>
      </c>
      <c r="AB624" s="216">
        <v>46310</v>
      </c>
      <c r="AC624" s="205"/>
      <c r="AD624" s="230" t="s">
        <v>72</v>
      </c>
      <c r="AE624" s="126" t="s">
        <v>73</v>
      </c>
      <c r="AF624" s="127"/>
      <c r="AG624" s="128"/>
      <c r="AH624" s="129"/>
      <c r="AI624" s="129"/>
      <c r="AJ624" s="126" t="s">
        <v>75</v>
      </c>
      <c r="AK624" s="127"/>
      <c r="AL624" s="129"/>
      <c r="AM624" s="128"/>
      <c r="AN624" s="129"/>
      <c r="AO624" s="127" t="s">
        <v>79</v>
      </c>
      <c r="AP624" s="129"/>
      <c r="AQ624" s="183"/>
      <c r="AR624" s="183"/>
      <c r="AS624" s="183"/>
    </row>
    <row r="625" spans="1:45" customFormat="1" ht="30" hidden="1" customHeight="1">
      <c r="A625" s="204" t="s">
        <v>4370</v>
      </c>
      <c r="B625" s="200" t="s">
        <v>4615</v>
      </c>
      <c r="C625" s="200" t="s">
        <v>4616</v>
      </c>
      <c r="D625" s="200" t="s">
        <v>4657</v>
      </c>
      <c r="E625" s="200" t="s">
        <v>4658</v>
      </c>
      <c r="F625" s="206" t="s">
        <v>4666</v>
      </c>
      <c r="G625" s="206" t="s">
        <v>4667</v>
      </c>
      <c r="H625" s="205" t="s">
        <v>4668</v>
      </c>
      <c r="I625" s="204" t="s">
        <v>4669</v>
      </c>
      <c r="J625" s="207" t="s">
        <v>4670</v>
      </c>
      <c r="K625" s="208" t="s">
        <v>4671</v>
      </c>
      <c r="L625" s="205" t="s">
        <v>60</v>
      </c>
      <c r="M625" s="205" t="s">
        <v>61</v>
      </c>
      <c r="N625" s="205" t="s">
        <v>3030</v>
      </c>
      <c r="O625" s="205" t="s">
        <v>4625</v>
      </c>
      <c r="P625" s="205" t="s">
        <v>4626</v>
      </c>
      <c r="Q625" s="205" t="s">
        <v>65</v>
      </c>
      <c r="R625" s="205" t="s">
        <v>4616</v>
      </c>
      <c r="S625" s="205" t="s">
        <v>4658</v>
      </c>
      <c r="T625" s="205" t="s">
        <v>66</v>
      </c>
      <c r="U625" s="208" t="s">
        <v>4672</v>
      </c>
      <c r="V625" s="205">
        <v>1</v>
      </c>
      <c r="W625" s="205" t="s">
        <v>68</v>
      </c>
      <c r="X625" s="205" t="s">
        <v>69</v>
      </c>
      <c r="Y625" s="205" t="s">
        <v>70</v>
      </c>
      <c r="Z625" s="205" t="s">
        <v>4390</v>
      </c>
      <c r="AA625" s="234" t="s">
        <v>650</v>
      </c>
      <c r="AB625" s="216">
        <v>46310</v>
      </c>
      <c r="AC625" s="205"/>
      <c r="AD625" s="230" t="s">
        <v>72</v>
      </c>
      <c r="AE625" s="126"/>
      <c r="AF625" s="127"/>
      <c r="AG625" s="128"/>
      <c r="AH625" s="129"/>
      <c r="AI625" s="129"/>
      <c r="AJ625" s="126"/>
      <c r="AK625" s="127"/>
      <c r="AL625" s="129"/>
      <c r="AM625" s="128"/>
      <c r="AN625" s="129"/>
      <c r="AO625" s="127" t="s">
        <v>79</v>
      </c>
      <c r="AP625" s="129"/>
    </row>
    <row r="626" spans="1:45" customFormat="1" ht="30" hidden="1" customHeight="1">
      <c r="A626" s="204" t="s">
        <v>4370</v>
      </c>
      <c r="B626" s="200" t="s">
        <v>4615</v>
      </c>
      <c r="C626" s="200" t="s">
        <v>4616</v>
      </c>
      <c r="D626" s="200" t="s">
        <v>4657</v>
      </c>
      <c r="E626" s="200" t="s">
        <v>4658</v>
      </c>
      <c r="F626" s="206" t="s">
        <v>4673</v>
      </c>
      <c r="G626" s="206" t="s">
        <v>4674</v>
      </c>
      <c r="H626" s="205" t="s">
        <v>4675</v>
      </c>
      <c r="I626" s="204" t="s">
        <v>4676</v>
      </c>
      <c r="J626" s="207" t="s">
        <v>4677</v>
      </c>
      <c r="K626" s="208" t="s">
        <v>4678</v>
      </c>
      <c r="L626" s="205" t="s">
        <v>60</v>
      </c>
      <c r="M626" s="205" t="s">
        <v>61</v>
      </c>
      <c r="N626" s="205" t="s">
        <v>3030</v>
      </c>
      <c r="O626" s="205" t="s">
        <v>4625</v>
      </c>
      <c r="P626" s="205" t="s">
        <v>4626</v>
      </c>
      <c r="Q626" s="205" t="s">
        <v>65</v>
      </c>
      <c r="R626" s="205" t="s">
        <v>4616</v>
      </c>
      <c r="S626" s="205" t="s">
        <v>4658</v>
      </c>
      <c r="T626" s="205" t="s">
        <v>66</v>
      </c>
      <c r="U626" s="208" t="s">
        <v>4672</v>
      </c>
      <c r="V626" s="205">
        <v>1</v>
      </c>
      <c r="W626" s="205" t="s">
        <v>68</v>
      </c>
      <c r="X626" s="205" t="s">
        <v>69</v>
      </c>
      <c r="Y626" s="205" t="s">
        <v>70</v>
      </c>
      <c r="Z626" s="205" t="s">
        <v>4390</v>
      </c>
      <c r="AA626" s="234" t="s">
        <v>650</v>
      </c>
      <c r="AB626" s="216">
        <v>46310</v>
      </c>
      <c r="AC626" s="205"/>
      <c r="AD626" s="230" t="s">
        <v>72</v>
      </c>
      <c r="AE626" s="126"/>
      <c r="AF626" s="127"/>
      <c r="AG626" s="128"/>
      <c r="AH626" s="129"/>
      <c r="AI626" s="129"/>
      <c r="AJ626" s="126"/>
      <c r="AK626" s="127"/>
      <c r="AL626" s="129"/>
      <c r="AM626" s="128"/>
      <c r="AN626" s="129"/>
      <c r="AO626" s="127" t="s">
        <v>79</v>
      </c>
      <c r="AP626" s="129"/>
    </row>
    <row r="627" spans="1:45" customFormat="1" ht="30" hidden="1" customHeight="1">
      <c r="A627" s="204" t="s">
        <v>4370</v>
      </c>
      <c r="B627" s="200" t="s">
        <v>4615</v>
      </c>
      <c r="C627" s="200" t="s">
        <v>4616</v>
      </c>
      <c r="D627" s="200" t="s">
        <v>4679</v>
      </c>
      <c r="E627" s="200" t="s">
        <v>4680</v>
      </c>
      <c r="F627" s="206" t="s">
        <v>4681</v>
      </c>
      <c r="G627" s="206" t="s">
        <v>4682</v>
      </c>
      <c r="H627" s="205" t="s">
        <v>4683</v>
      </c>
      <c r="I627" s="204" t="s">
        <v>4684</v>
      </c>
      <c r="J627" s="207" t="s">
        <v>4685</v>
      </c>
      <c r="K627" s="208" t="s">
        <v>4686</v>
      </c>
      <c r="L627" s="205" t="s">
        <v>90</v>
      </c>
      <c r="M627" s="205" t="s">
        <v>61</v>
      </c>
      <c r="N627" s="205" t="s">
        <v>3030</v>
      </c>
      <c r="O627" s="205" t="s">
        <v>4625</v>
      </c>
      <c r="P627" s="205" t="s">
        <v>4626</v>
      </c>
      <c r="Q627" s="205" t="s">
        <v>65</v>
      </c>
      <c r="R627" s="205" t="s">
        <v>4616</v>
      </c>
      <c r="S627" s="205" t="s">
        <v>4680</v>
      </c>
      <c r="T627" s="205" t="s">
        <v>93</v>
      </c>
      <c r="U627" s="208" t="s">
        <v>4687</v>
      </c>
      <c r="V627" s="205">
        <v>0.95</v>
      </c>
      <c r="W627" s="205" t="s">
        <v>68</v>
      </c>
      <c r="X627" s="205" t="s">
        <v>69</v>
      </c>
      <c r="Y627" s="205" t="s">
        <v>70</v>
      </c>
      <c r="Z627" s="205" t="s">
        <v>95</v>
      </c>
      <c r="AA627" s="234" t="s">
        <v>650</v>
      </c>
      <c r="AB627" s="216">
        <v>46310</v>
      </c>
      <c r="AC627" s="205"/>
      <c r="AD627" s="230" t="s">
        <v>72</v>
      </c>
      <c r="AE627" s="126" t="s">
        <v>73</v>
      </c>
      <c r="AF627" s="127"/>
      <c r="AG627" s="128"/>
      <c r="AH627" s="129"/>
      <c r="AI627" s="129"/>
      <c r="AJ627" s="126" t="s">
        <v>75</v>
      </c>
      <c r="AK627" s="127"/>
      <c r="AL627" s="129"/>
      <c r="AM627" s="128"/>
      <c r="AN627" s="129"/>
      <c r="AO627" s="127" t="s">
        <v>79</v>
      </c>
      <c r="AP627" s="129"/>
      <c r="AQ627" s="183"/>
      <c r="AR627" s="183"/>
      <c r="AS627" s="183"/>
    </row>
    <row r="628" spans="1:45" customFormat="1" ht="30" hidden="1" customHeight="1">
      <c r="A628" s="204" t="s">
        <v>4370</v>
      </c>
      <c r="B628" s="200" t="s">
        <v>4615</v>
      </c>
      <c r="C628" s="200" t="s">
        <v>4616</v>
      </c>
      <c r="D628" s="200" t="s">
        <v>4679</v>
      </c>
      <c r="E628" s="200" t="s">
        <v>4680</v>
      </c>
      <c r="F628" s="206" t="s">
        <v>4688</v>
      </c>
      <c r="G628" s="206" t="s">
        <v>4689</v>
      </c>
      <c r="H628" s="205" t="s">
        <v>4690</v>
      </c>
      <c r="I628" s="204" t="s">
        <v>4691</v>
      </c>
      <c r="J628" s="207" t="s">
        <v>4692</v>
      </c>
      <c r="K628" s="208" t="s">
        <v>4693</v>
      </c>
      <c r="L628" s="205" t="s">
        <v>60</v>
      </c>
      <c r="M628" s="205" t="s">
        <v>61</v>
      </c>
      <c r="N628" s="205" t="s">
        <v>3030</v>
      </c>
      <c r="O628" s="205" t="s">
        <v>4625</v>
      </c>
      <c r="P628" s="205" t="s">
        <v>4626</v>
      </c>
      <c r="Q628" s="205" t="s">
        <v>65</v>
      </c>
      <c r="R628" s="205" t="s">
        <v>4616</v>
      </c>
      <c r="S628" s="205" t="s">
        <v>4680</v>
      </c>
      <c r="T628" s="205" t="s">
        <v>66</v>
      </c>
      <c r="U628" s="208" t="s">
        <v>4694</v>
      </c>
      <c r="V628" s="205">
        <v>1</v>
      </c>
      <c r="W628" s="205" t="s">
        <v>68</v>
      </c>
      <c r="X628" s="205" t="s">
        <v>69</v>
      </c>
      <c r="Y628" s="205" t="s">
        <v>70</v>
      </c>
      <c r="Z628" s="205" t="s">
        <v>4390</v>
      </c>
      <c r="AA628" s="234" t="s">
        <v>650</v>
      </c>
      <c r="AB628" s="216">
        <v>46310</v>
      </c>
      <c r="AC628" s="205"/>
      <c r="AD628" s="230" t="s">
        <v>72</v>
      </c>
      <c r="AE628" s="126"/>
      <c r="AF628" s="127"/>
      <c r="AG628" s="128"/>
      <c r="AH628" s="129"/>
      <c r="AI628" s="129"/>
      <c r="AJ628" s="126"/>
      <c r="AK628" s="127"/>
      <c r="AL628" s="129"/>
      <c r="AM628" s="128"/>
      <c r="AN628" s="129"/>
      <c r="AO628" s="127" t="s">
        <v>79</v>
      </c>
      <c r="AP628" s="129"/>
    </row>
    <row r="629" spans="1:45" customFormat="1" ht="30" hidden="1" customHeight="1">
      <c r="A629" s="204" t="s">
        <v>4370</v>
      </c>
      <c r="B629" s="200" t="s">
        <v>4615</v>
      </c>
      <c r="C629" s="200" t="s">
        <v>4616</v>
      </c>
      <c r="D629" s="200" t="s">
        <v>4679</v>
      </c>
      <c r="E629" s="200" t="s">
        <v>4680</v>
      </c>
      <c r="F629" s="206" t="s">
        <v>4695</v>
      </c>
      <c r="G629" s="206" t="s">
        <v>4696</v>
      </c>
      <c r="H629" s="205" t="s">
        <v>4697</v>
      </c>
      <c r="I629" s="204" t="s">
        <v>4698</v>
      </c>
      <c r="J629" s="207" t="s">
        <v>4699</v>
      </c>
      <c r="K629" s="208" t="s">
        <v>4700</v>
      </c>
      <c r="L629" s="205" t="s">
        <v>60</v>
      </c>
      <c r="M629" s="205" t="s">
        <v>61</v>
      </c>
      <c r="N629" s="205" t="s">
        <v>3030</v>
      </c>
      <c r="O629" s="205" t="s">
        <v>4625</v>
      </c>
      <c r="P629" s="205" t="s">
        <v>4626</v>
      </c>
      <c r="Q629" s="205" t="s">
        <v>65</v>
      </c>
      <c r="R629" s="205" t="s">
        <v>4616</v>
      </c>
      <c r="S629" s="205" t="s">
        <v>4680</v>
      </c>
      <c r="T629" s="205" t="s">
        <v>66</v>
      </c>
      <c r="U629" s="208" t="s">
        <v>4694</v>
      </c>
      <c r="V629" s="205">
        <v>1</v>
      </c>
      <c r="W629" s="205" t="s">
        <v>68</v>
      </c>
      <c r="X629" s="205" t="s">
        <v>69</v>
      </c>
      <c r="Y629" s="205" t="s">
        <v>70</v>
      </c>
      <c r="Z629" s="205" t="s">
        <v>4390</v>
      </c>
      <c r="AA629" s="234" t="s">
        <v>650</v>
      </c>
      <c r="AB629" s="216">
        <v>46310</v>
      </c>
      <c r="AC629" s="205"/>
      <c r="AD629" s="230" t="s">
        <v>72</v>
      </c>
      <c r="AE629" s="126"/>
      <c r="AF629" s="127"/>
      <c r="AG629" s="128"/>
      <c r="AH629" s="129"/>
      <c r="AI629" s="129"/>
      <c r="AJ629" s="126"/>
      <c r="AK629" s="127"/>
      <c r="AL629" s="129"/>
      <c r="AM629" s="128"/>
      <c r="AN629" s="129"/>
      <c r="AO629" s="127" t="s">
        <v>79</v>
      </c>
      <c r="AP629" s="129"/>
    </row>
    <row r="630" spans="1:45" customFormat="1" ht="30" hidden="1" customHeight="1">
      <c r="A630" s="204" t="s">
        <v>4370</v>
      </c>
      <c r="B630" s="200" t="s">
        <v>4615</v>
      </c>
      <c r="C630" s="200" t="s">
        <v>4616</v>
      </c>
      <c r="D630" s="200" t="s">
        <v>3034</v>
      </c>
      <c r="E630" s="200" t="s">
        <v>4701</v>
      </c>
      <c r="F630" s="206" t="s">
        <v>4702</v>
      </c>
      <c r="G630" s="206" t="s">
        <v>4703</v>
      </c>
      <c r="H630" s="205" t="s">
        <v>4704</v>
      </c>
      <c r="I630" s="204" t="s">
        <v>4705</v>
      </c>
      <c r="J630" s="207" t="s">
        <v>4706</v>
      </c>
      <c r="K630" s="208" t="s">
        <v>4707</v>
      </c>
      <c r="L630" s="205" t="s">
        <v>90</v>
      </c>
      <c r="M630" s="205" t="s">
        <v>61</v>
      </c>
      <c r="N630" s="205" t="s">
        <v>3030</v>
      </c>
      <c r="O630" s="205" t="s">
        <v>4625</v>
      </c>
      <c r="P630" s="205" t="s">
        <v>4626</v>
      </c>
      <c r="Q630" s="205" t="s">
        <v>65</v>
      </c>
      <c r="R630" s="205" t="s">
        <v>4616</v>
      </c>
      <c r="S630" s="205" t="s">
        <v>4701</v>
      </c>
      <c r="T630" s="205" t="s">
        <v>93</v>
      </c>
      <c r="U630" s="208" t="s">
        <v>4708</v>
      </c>
      <c r="V630" s="205">
        <v>0.95</v>
      </c>
      <c r="W630" s="205" t="s">
        <v>68</v>
      </c>
      <c r="X630" s="205" t="s">
        <v>69</v>
      </c>
      <c r="Y630" s="205" t="s">
        <v>70</v>
      </c>
      <c r="Z630" s="205" t="s">
        <v>95</v>
      </c>
      <c r="AA630" s="234" t="s">
        <v>44091</v>
      </c>
      <c r="AB630" s="216">
        <v>46310</v>
      </c>
      <c r="AC630" s="205"/>
      <c r="AD630" s="230" t="s">
        <v>72</v>
      </c>
      <c r="AE630" s="126"/>
      <c r="AF630" s="127"/>
      <c r="AG630" s="128"/>
      <c r="AH630" s="129"/>
      <c r="AI630" s="129"/>
      <c r="AJ630" s="126"/>
      <c r="AK630" s="127"/>
      <c r="AL630" s="129"/>
      <c r="AM630" s="128"/>
      <c r="AN630" s="129"/>
      <c r="AO630" s="127" t="s">
        <v>79</v>
      </c>
      <c r="AP630" s="129"/>
    </row>
    <row r="631" spans="1:45" customFormat="1" ht="30" hidden="1" customHeight="1">
      <c r="A631" s="204" t="s">
        <v>4370</v>
      </c>
      <c r="B631" s="200" t="s">
        <v>4615</v>
      </c>
      <c r="C631" s="200" t="s">
        <v>4616</v>
      </c>
      <c r="D631" s="200" t="s">
        <v>3034</v>
      </c>
      <c r="E631" s="200" t="s">
        <v>4701</v>
      </c>
      <c r="F631" s="206" t="s">
        <v>4709</v>
      </c>
      <c r="G631" s="206" t="s">
        <v>4710</v>
      </c>
      <c r="H631" s="205" t="s">
        <v>4711</v>
      </c>
      <c r="I631" s="204" t="s">
        <v>4712</v>
      </c>
      <c r="J631" s="207" t="s">
        <v>4713</v>
      </c>
      <c r="K631" s="208" t="s">
        <v>4714</v>
      </c>
      <c r="L631" s="205" t="s">
        <v>60</v>
      </c>
      <c r="M631" s="205" t="s">
        <v>61</v>
      </c>
      <c r="N631" s="205" t="s">
        <v>3030</v>
      </c>
      <c r="O631" s="205" t="s">
        <v>4625</v>
      </c>
      <c r="P631" s="205" t="s">
        <v>4626</v>
      </c>
      <c r="Q631" s="205" t="s">
        <v>65</v>
      </c>
      <c r="R631" s="205" t="s">
        <v>4616</v>
      </c>
      <c r="S631" s="205" t="s">
        <v>4701</v>
      </c>
      <c r="T631" s="205" t="s">
        <v>66</v>
      </c>
      <c r="U631" s="208" t="s">
        <v>4715</v>
      </c>
      <c r="V631" s="205">
        <v>1</v>
      </c>
      <c r="W631" s="205" t="s">
        <v>68</v>
      </c>
      <c r="X631" s="205" t="s">
        <v>69</v>
      </c>
      <c r="Y631" s="205" t="s">
        <v>70</v>
      </c>
      <c r="Z631" s="205" t="s">
        <v>4390</v>
      </c>
      <c r="AA631" s="234" t="s">
        <v>44091</v>
      </c>
      <c r="AB631" s="216">
        <v>46310</v>
      </c>
      <c r="AC631" s="205"/>
      <c r="AD631" s="230" t="s">
        <v>72</v>
      </c>
      <c r="AE631" s="126"/>
      <c r="AF631" s="127"/>
      <c r="AG631" s="128"/>
      <c r="AH631" s="129"/>
      <c r="AI631" s="129"/>
      <c r="AJ631" s="126"/>
      <c r="AK631" s="127"/>
      <c r="AL631" s="129"/>
      <c r="AM631" s="128"/>
      <c r="AN631" s="129"/>
      <c r="AO631" s="127" t="s">
        <v>79</v>
      </c>
      <c r="AP631" s="129"/>
    </row>
    <row r="632" spans="1:45" customFormat="1" ht="30" hidden="1" customHeight="1">
      <c r="A632" s="204" t="s">
        <v>4370</v>
      </c>
      <c r="B632" s="200" t="s">
        <v>4615</v>
      </c>
      <c r="C632" s="200" t="s">
        <v>4616</v>
      </c>
      <c r="D632" s="200" t="s">
        <v>3034</v>
      </c>
      <c r="E632" s="200" t="s">
        <v>4701</v>
      </c>
      <c r="F632" s="206" t="s">
        <v>4716</v>
      </c>
      <c r="G632" s="206" t="s">
        <v>4717</v>
      </c>
      <c r="H632" s="205" t="s">
        <v>4718</v>
      </c>
      <c r="I632" s="204" t="s">
        <v>4719</v>
      </c>
      <c r="J632" s="207" t="s">
        <v>4720</v>
      </c>
      <c r="K632" s="208" t="s">
        <v>4721</v>
      </c>
      <c r="L632" s="205" t="s">
        <v>60</v>
      </c>
      <c r="M632" s="205" t="s">
        <v>61</v>
      </c>
      <c r="N632" s="205" t="s">
        <v>3030</v>
      </c>
      <c r="O632" s="205" t="s">
        <v>4625</v>
      </c>
      <c r="P632" s="205" t="s">
        <v>4626</v>
      </c>
      <c r="Q632" s="205" t="s">
        <v>65</v>
      </c>
      <c r="R632" s="205" t="s">
        <v>4616</v>
      </c>
      <c r="S632" s="205" t="s">
        <v>4701</v>
      </c>
      <c r="T632" s="205" t="s">
        <v>66</v>
      </c>
      <c r="U632" s="208" t="s">
        <v>4715</v>
      </c>
      <c r="V632" s="205">
        <v>1</v>
      </c>
      <c r="W632" s="205" t="s">
        <v>68</v>
      </c>
      <c r="X632" s="205" t="s">
        <v>69</v>
      </c>
      <c r="Y632" s="205" t="s">
        <v>70</v>
      </c>
      <c r="Z632" s="205" t="s">
        <v>4390</v>
      </c>
      <c r="AA632" s="234" t="s">
        <v>44091</v>
      </c>
      <c r="AB632" s="216">
        <v>46310</v>
      </c>
      <c r="AC632" s="205"/>
      <c r="AD632" s="230" t="s">
        <v>72</v>
      </c>
      <c r="AE632" s="126"/>
      <c r="AF632" s="127"/>
      <c r="AG632" s="128"/>
      <c r="AH632" s="129"/>
      <c r="AI632" s="129"/>
      <c r="AJ632" s="126"/>
      <c r="AK632" s="127"/>
      <c r="AL632" s="129"/>
      <c r="AM632" s="128"/>
      <c r="AN632" s="129"/>
      <c r="AO632" s="127" t="s">
        <v>79</v>
      </c>
      <c r="AP632" s="129"/>
    </row>
    <row r="633" spans="1:45" customFormat="1" ht="30" hidden="1" customHeight="1">
      <c r="A633" s="204" t="s">
        <v>4370</v>
      </c>
      <c r="B633" s="200" t="s">
        <v>4722</v>
      </c>
      <c r="C633" s="200" t="s">
        <v>4723</v>
      </c>
      <c r="D633" s="200" t="s">
        <v>4724</v>
      </c>
      <c r="E633" s="200" t="s">
        <v>4725</v>
      </c>
      <c r="F633" s="206" t="s">
        <v>4726</v>
      </c>
      <c r="G633" s="206" t="s">
        <v>4727</v>
      </c>
      <c r="H633" s="205" t="s">
        <v>4728</v>
      </c>
      <c r="I633" s="204" t="s">
        <v>4729</v>
      </c>
      <c r="J633" s="207" t="s">
        <v>4730</v>
      </c>
      <c r="K633" s="208" t="s">
        <v>4731</v>
      </c>
      <c r="L633" s="205" t="s">
        <v>60</v>
      </c>
      <c r="M633" s="205" t="s">
        <v>61</v>
      </c>
      <c r="N633" s="205" t="s">
        <v>3030</v>
      </c>
      <c r="O633" s="205" t="s">
        <v>4625</v>
      </c>
      <c r="P633" s="205" t="s">
        <v>4626</v>
      </c>
      <c r="Q633" s="205" t="s">
        <v>65</v>
      </c>
      <c r="R633" s="205" t="s">
        <v>4723</v>
      </c>
      <c r="S633" s="205" t="s">
        <v>4725</v>
      </c>
      <c r="T633" s="205" t="s">
        <v>66</v>
      </c>
      <c r="U633" s="208" t="s">
        <v>4732</v>
      </c>
      <c r="V633" s="205">
        <v>1</v>
      </c>
      <c r="W633" s="205" t="s">
        <v>68</v>
      </c>
      <c r="X633" s="205" t="s">
        <v>69</v>
      </c>
      <c r="Y633" s="205" t="s">
        <v>70</v>
      </c>
      <c r="Z633" s="205" t="s">
        <v>4390</v>
      </c>
      <c r="AA633" s="234" t="s">
        <v>650</v>
      </c>
      <c r="AB633" s="216">
        <v>46310</v>
      </c>
      <c r="AC633" s="205"/>
      <c r="AD633" s="230" t="s">
        <v>72</v>
      </c>
      <c r="AE633" s="126"/>
      <c r="AF633" s="127"/>
      <c r="AG633" s="128"/>
      <c r="AH633" s="129"/>
      <c r="AI633" s="129"/>
      <c r="AJ633" s="126"/>
      <c r="AK633" s="127"/>
      <c r="AL633" s="129"/>
      <c r="AM633" s="128"/>
      <c r="AN633" s="129"/>
      <c r="AO633" s="127" t="s">
        <v>79</v>
      </c>
      <c r="AP633" s="129"/>
    </row>
    <row r="634" spans="1:45" customFormat="1" ht="30" hidden="1" customHeight="1">
      <c r="A634" s="204" t="s">
        <v>4370</v>
      </c>
      <c r="B634" s="200" t="s">
        <v>4722</v>
      </c>
      <c r="C634" s="200" t="s">
        <v>4723</v>
      </c>
      <c r="D634" s="200" t="s">
        <v>4724</v>
      </c>
      <c r="E634" s="200" t="s">
        <v>4725</v>
      </c>
      <c r="F634" s="206" t="s">
        <v>4733</v>
      </c>
      <c r="G634" s="206" t="s">
        <v>4734</v>
      </c>
      <c r="H634" s="205" t="s">
        <v>4735</v>
      </c>
      <c r="I634" s="204" t="s">
        <v>4736</v>
      </c>
      <c r="J634" s="207" t="s">
        <v>4737</v>
      </c>
      <c r="K634" s="208" t="s">
        <v>4738</v>
      </c>
      <c r="L634" s="205" t="s">
        <v>60</v>
      </c>
      <c r="M634" s="205" t="s">
        <v>61</v>
      </c>
      <c r="N634" s="205" t="s">
        <v>3030</v>
      </c>
      <c r="O634" s="205" t="s">
        <v>4625</v>
      </c>
      <c r="P634" s="205" t="s">
        <v>4626</v>
      </c>
      <c r="Q634" s="205" t="s">
        <v>65</v>
      </c>
      <c r="R634" s="205" t="s">
        <v>4723</v>
      </c>
      <c r="S634" s="205" t="s">
        <v>4725</v>
      </c>
      <c r="T634" s="205" t="s">
        <v>66</v>
      </c>
      <c r="U634" s="208" t="s">
        <v>4732</v>
      </c>
      <c r="V634" s="205">
        <v>1</v>
      </c>
      <c r="W634" s="205" t="s">
        <v>68</v>
      </c>
      <c r="X634" s="205" t="s">
        <v>69</v>
      </c>
      <c r="Y634" s="205" t="s">
        <v>70</v>
      </c>
      <c r="Z634" s="205" t="s">
        <v>4390</v>
      </c>
      <c r="AA634" s="234" t="s">
        <v>650</v>
      </c>
      <c r="AB634" s="216">
        <v>46310</v>
      </c>
      <c r="AC634" s="205"/>
      <c r="AD634" s="230" t="s">
        <v>72</v>
      </c>
      <c r="AE634" s="126"/>
      <c r="AF634" s="127"/>
      <c r="AG634" s="128"/>
      <c r="AH634" s="129"/>
      <c r="AI634" s="129"/>
      <c r="AJ634" s="126"/>
      <c r="AK634" s="127"/>
      <c r="AL634" s="129"/>
      <c r="AM634" s="128"/>
      <c r="AN634" s="129"/>
      <c r="AO634" s="127" t="s">
        <v>79</v>
      </c>
      <c r="AP634" s="129"/>
    </row>
    <row r="635" spans="1:45" customFormat="1" ht="30" hidden="1" customHeight="1">
      <c r="A635" s="204" t="s">
        <v>4370</v>
      </c>
      <c r="B635" s="200" t="s">
        <v>4722</v>
      </c>
      <c r="C635" s="200" t="s">
        <v>4723</v>
      </c>
      <c r="D635" s="200" t="s">
        <v>4724</v>
      </c>
      <c r="E635" s="200" t="s">
        <v>4725</v>
      </c>
      <c r="F635" s="206" t="s">
        <v>4739</v>
      </c>
      <c r="G635" s="206" t="s">
        <v>4740</v>
      </c>
      <c r="H635" s="205" t="s">
        <v>4741</v>
      </c>
      <c r="I635" s="204" t="s">
        <v>4742</v>
      </c>
      <c r="J635" s="207" t="s">
        <v>4743</v>
      </c>
      <c r="K635" s="208" t="s">
        <v>4744</v>
      </c>
      <c r="L635" s="205" t="s">
        <v>90</v>
      </c>
      <c r="M635" s="205" t="s">
        <v>61</v>
      </c>
      <c r="N635" s="205" t="s">
        <v>3030</v>
      </c>
      <c r="O635" s="205" t="s">
        <v>4625</v>
      </c>
      <c r="P635" s="205" t="s">
        <v>4626</v>
      </c>
      <c r="Q635" s="205" t="s">
        <v>65</v>
      </c>
      <c r="R635" s="205" t="s">
        <v>4723</v>
      </c>
      <c r="S635" s="205" t="s">
        <v>4725</v>
      </c>
      <c r="T635" s="205" t="s">
        <v>93</v>
      </c>
      <c r="U635" s="208" t="s">
        <v>4745</v>
      </c>
      <c r="V635" s="205">
        <v>0.95</v>
      </c>
      <c r="W635" s="205" t="s">
        <v>68</v>
      </c>
      <c r="X635" s="205" t="s">
        <v>69</v>
      </c>
      <c r="Y635" s="205" t="s">
        <v>70</v>
      </c>
      <c r="Z635" s="205" t="s">
        <v>95</v>
      </c>
      <c r="AA635" s="234" t="s">
        <v>650</v>
      </c>
      <c r="AB635" s="216">
        <v>46310</v>
      </c>
      <c r="AC635" s="205"/>
      <c r="AD635" s="230" t="s">
        <v>72</v>
      </c>
      <c r="AE635" s="126"/>
      <c r="AF635" s="127"/>
      <c r="AG635" s="128"/>
      <c r="AH635" s="129"/>
      <c r="AI635" s="129"/>
      <c r="AJ635" s="126"/>
      <c r="AK635" s="127"/>
      <c r="AL635" s="129"/>
      <c r="AM635" s="128"/>
      <c r="AN635" s="129"/>
      <c r="AO635" s="127" t="s">
        <v>79</v>
      </c>
      <c r="AP635" s="129"/>
    </row>
    <row r="636" spans="1:45" customFormat="1" ht="30" hidden="1" customHeight="1">
      <c r="A636" s="204" t="s">
        <v>4370</v>
      </c>
      <c r="B636" s="200" t="s">
        <v>4722</v>
      </c>
      <c r="C636" s="200" t="s">
        <v>4723</v>
      </c>
      <c r="D636" s="200" t="s">
        <v>4746</v>
      </c>
      <c r="E636" s="200" t="s">
        <v>4747</v>
      </c>
      <c r="F636" s="206" t="s">
        <v>4748</v>
      </c>
      <c r="G636" s="206" t="s">
        <v>4749</v>
      </c>
      <c r="H636" s="205" t="s">
        <v>4750</v>
      </c>
      <c r="I636" s="204" t="s">
        <v>4751</v>
      </c>
      <c r="J636" s="207" t="s">
        <v>4752</v>
      </c>
      <c r="K636" s="208" t="s">
        <v>4753</v>
      </c>
      <c r="L636" s="205" t="s">
        <v>90</v>
      </c>
      <c r="M636" s="205" t="s">
        <v>61</v>
      </c>
      <c r="N636" s="205" t="s">
        <v>3030</v>
      </c>
      <c r="O636" s="205" t="s">
        <v>4625</v>
      </c>
      <c r="P636" s="205" t="s">
        <v>4626</v>
      </c>
      <c r="Q636" s="205" t="s">
        <v>65</v>
      </c>
      <c r="R636" s="205" t="s">
        <v>4723</v>
      </c>
      <c r="S636" s="205" t="s">
        <v>4747</v>
      </c>
      <c r="T636" s="205" t="s">
        <v>93</v>
      </c>
      <c r="U636" s="208" t="s">
        <v>4754</v>
      </c>
      <c r="V636" s="205">
        <v>0.95</v>
      </c>
      <c r="W636" s="205" t="s">
        <v>68</v>
      </c>
      <c r="X636" s="205" t="s">
        <v>69</v>
      </c>
      <c r="Y636" s="205" t="s">
        <v>70</v>
      </c>
      <c r="Z636" s="205" t="s">
        <v>95</v>
      </c>
      <c r="AA636" s="234" t="s">
        <v>650</v>
      </c>
      <c r="AB636" s="216">
        <v>46310</v>
      </c>
      <c r="AC636" s="205"/>
      <c r="AD636" s="230" t="s">
        <v>72</v>
      </c>
      <c r="AE636" s="126" t="s">
        <v>73</v>
      </c>
      <c r="AF636" s="127"/>
      <c r="AG636" s="128"/>
      <c r="AH636" s="129"/>
      <c r="AI636" s="129"/>
      <c r="AJ636" s="126" t="s">
        <v>75</v>
      </c>
      <c r="AK636" s="127"/>
      <c r="AL636" s="129"/>
      <c r="AM636" s="128"/>
      <c r="AN636" s="129"/>
      <c r="AO636" s="127" t="s">
        <v>79</v>
      </c>
      <c r="AP636" s="129"/>
      <c r="AQ636" s="183"/>
      <c r="AR636" s="183"/>
      <c r="AS636" s="183"/>
    </row>
    <row r="637" spans="1:45" customFormat="1" ht="30" hidden="1" customHeight="1">
      <c r="A637" s="204" t="s">
        <v>4370</v>
      </c>
      <c r="B637" s="200" t="s">
        <v>4722</v>
      </c>
      <c r="C637" s="200" t="s">
        <v>4723</v>
      </c>
      <c r="D637" s="200" t="s">
        <v>4746</v>
      </c>
      <c r="E637" s="200" t="s">
        <v>4747</v>
      </c>
      <c r="F637" s="206" t="s">
        <v>4755</v>
      </c>
      <c r="G637" s="206" t="s">
        <v>4756</v>
      </c>
      <c r="H637" s="205" t="s">
        <v>4757</v>
      </c>
      <c r="I637" s="204" t="s">
        <v>4758</v>
      </c>
      <c r="J637" s="207" t="s">
        <v>4759</v>
      </c>
      <c r="K637" s="208" t="s">
        <v>4760</v>
      </c>
      <c r="L637" s="205" t="s">
        <v>60</v>
      </c>
      <c r="M637" s="205" t="s">
        <v>61</v>
      </c>
      <c r="N637" s="205" t="s">
        <v>3030</v>
      </c>
      <c r="O637" s="205" t="s">
        <v>4625</v>
      </c>
      <c r="P637" s="205" t="s">
        <v>4626</v>
      </c>
      <c r="Q637" s="205" t="s">
        <v>65</v>
      </c>
      <c r="R637" s="205" t="s">
        <v>4723</v>
      </c>
      <c r="S637" s="205" t="s">
        <v>4747</v>
      </c>
      <c r="T637" s="205" t="s">
        <v>66</v>
      </c>
      <c r="U637" s="208" t="s">
        <v>4761</v>
      </c>
      <c r="V637" s="205">
        <v>1</v>
      </c>
      <c r="W637" s="205" t="s">
        <v>68</v>
      </c>
      <c r="X637" s="205" t="s">
        <v>69</v>
      </c>
      <c r="Y637" s="205" t="s">
        <v>70</v>
      </c>
      <c r="Z637" s="205" t="s">
        <v>4390</v>
      </c>
      <c r="AA637" s="234" t="s">
        <v>650</v>
      </c>
      <c r="AB637" s="216">
        <v>46310</v>
      </c>
      <c r="AC637" s="205"/>
      <c r="AD637" s="230" t="s">
        <v>72</v>
      </c>
      <c r="AE637" s="126"/>
      <c r="AF637" s="127"/>
      <c r="AG637" s="128"/>
      <c r="AH637" s="129"/>
      <c r="AI637" s="129"/>
      <c r="AJ637" s="126"/>
      <c r="AK637" s="127"/>
      <c r="AL637" s="129"/>
      <c r="AM637" s="128"/>
      <c r="AN637" s="129"/>
      <c r="AO637" s="127" t="s">
        <v>79</v>
      </c>
      <c r="AP637" s="129"/>
    </row>
    <row r="638" spans="1:45" customFormat="1" ht="30" hidden="1" customHeight="1">
      <c r="A638" s="204" t="s">
        <v>4370</v>
      </c>
      <c r="B638" s="200" t="s">
        <v>4722</v>
      </c>
      <c r="C638" s="200" t="s">
        <v>4723</v>
      </c>
      <c r="D638" s="200" t="s">
        <v>4746</v>
      </c>
      <c r="E638" s="200" t="s">
        <v>4747</v>
      </c>
      <c r="F638" s="206" t="s">
        <v>4762</v>
      </c>
      <c r="G638" s="206" t="s">
        <v>4763</v>
      </c>
      <c r="H638" s="205" t="s">
        <v>4764</v>
      </c>
      <c r="I638" s="204" t="s">
        <v>4765</v>
      </c>
      <c r="J638" s="207" t="s">
        <v>4766</v>
      </c>
      <c r="K638" s="208" t="s">
        <v>4767</v>
      </c>
      <c r="L638" s="205" t="s">
        <v>60</v>
      </c>
      <c r="M638" s="205" t="s">
        <v>61</v>
      </c>
      <c r="N638" s="205" t="s">
        <v>3030</v>
      </c>
      <c r="O638" s="205" t="s">
        <v>4625</v>
      </c>
      <c r="P638" s="205" t="s">
        <v>4626</v>
      </c>
      <c r="Q638" s="205" t="s">
        <v>65</v>
      </c>
      <c r="R638" s="205" t="s">
        <v>4723</v>
      </c>
      <c r="S638" s="205" t="s">
        <v>4747</v>
      </c>
      <c r="T638" s="205" t="s">
        <v>66</v>
      </c>
      <c r="U638" s="208" t="s">
        <v>4768</v>
      </c>
      <c r="V638" s="205">
        <v>1</v>
      </c>
      <c r="W638" s="205" t="s">
        <v>68</v>
      </c>
      <c r="X638" s="205" t="s">
        <v>69</v>
      </c>
      <c r="Y638" s="205" t="s">
        <v>70</v>
      </c>
      <c r="Z638" s="205" t="s">
        <v>4390</v>
      </c>
      <c r="AA638" s="234" t="s">
        <v>650</v>
      </c>
      <c r="AB638" s="216">
        <v>46310</v>
      </c>
      <c r="AC638" s="205"/>
      <c r="AD638" s="230" t="s">
        <v>72</v>
      </c>
      <c r="AE638" s="126"/>
      <c r="AF638" s="127"/>
      <c r="AG638" s="128"/>
      <c r="AH638" s="129"/>
      <c r="AI638" s="129"/>
      <c r="AJ638" s="126"/>
      <c r="AK638" s="127"/>
      <c r="AL638" s="129"/>
      <c r="AM638" s="128"/>
      <c r="AN638" s="129"/>
      <c r="AO638" s="127" t="s">
        <v>79</v>
      </c>
      <c r="AP638" s="129"/>
    </row>
    <row r="639" spans="1:45" customFormat="1" ht="30" hidden="1" customHeight="1">
      <c r="A639" s="204" t="s">
        <v>4370</v>
      </c>
      <c r="B639" s="200" t="s">
        <v>4722</v>
      </c>
      <c r="C639" s="200" t="s">
        <v>4723</v>
      </c>
      <c r="D639" s="200" t="s">
        <v>4769</v>
      </c>
      <c r="E639" s="200" t="s">
        <v>4770</v>
      </c>
      <c r="F639" s="206" t="s">
        <v>4771</v>
      </c>
      <c r="G639" s="206" t="s">
        <v>4772</v>
      </c>
      <c r="H639" s="205" t="s">
        <v>4773</v>
      </c>
      <c r="I639" s="204" t="s">
        <v>4774</v>
      </c>
      <c r="J639" s="207" t="s">
        <v>4775</v>
      </c>
      <c r="K639" s="208" t="s">
        <v>4776</v>
      </c>
      <c r="L639" s="205" t="s">
        <v>90</v>
      </c>
      <c r="M639" s="205" t="s">
        <v>61</v>
      </c>
      <c r="N639" s="205" t="s">
        <v>3030</v>
      </c>
      <c r="O639" s="205" t="s">
        <v>4625</v>
      </c>
      <c r="P639" s="205" t="s">
        <v>4626</v>
      </c>
      <c r="Q639" s="205" t="s">
        <v>65</v>
      </c>
      <c r="R639" s="205" t="s">
        <v>4723</v>
      </c>
      <c r="S639" s="205" t="s">
        <v>4770</v>
      </c>
      <c r="T639" s="205" t="s">
        <v>93</v>
      </c>
      <c r="U639" s="208" t="s">
        <v>4777</v>
      </c>
      <c r="V639" s="205">
        <v>0.95</v>
      </c>
      <c r="W639" s="205" t="s">
        <v>68</v>
      </c>
      <c r="X639" s="205" t="s">
        <v>69</v>
      </c>
      <c r="Y639" s="205" t="s">
        <v>70</v>
      </c>
      <c r="Z639" s="205" t="s">
        <v>95</v>
      </c>
      <c r="AA639" s="234" t="s">
        <v>650</v>
      </c>
      <c r="AB639" s="216">
        <v>46310</v>
      </c>
      <c r="AC639" s="205"/>
      <c r="AD639" s="230" t="s">
        <v>72</v>
      </c>
      <c r="AE639" s="126" t="s">
        <v>73</v>
      </c>
      <c r="AF639" s="127"/>
      <c r="AG639" s="128"/>
      <c r="AH639" s="129"/>
      <c r="AI639" s="129"/>
      <c r="AJ639" s="126" t="s">
        <v>75</v>
      </c>
      <c r="AK639" s="127"/>
      <c r="AL639" s="129"/>
      <c r="AM639" s="128"/>
      <c r="AN639" s="129"/>
      <c r="AO639" s="127" t="s">
        <v>79</v>
      </c>
      <c r="AP639" s="129"/>
      <c r="AQ639" s="183"/>
      <c r="AR639" s="183"/>
      <c r="AS639" s="183"/>
    </row>
    <row r="640" spans="1:45" customFormat="1" ht="30" hidden="1" customHeight="1">
      <c r="A640" s="204" t="s">
        <v>4370</v>
      </c>
      <c r="B640" s="200" t="s">
        <v>4722</v>
      </c>
      <c r="C640" s="200" t="s">
        <v>4723</v>
      </c>
      <c r="D640" s="200" t="s">
        <v>4769</v>
      </c>
      <c r="E640" s="200" t="s">
        <v>4770</v>
      </c>
      <c r="F640" s="206" t="s">
        <v>4778</v>
      </c>
      <c r="G640" s="206" t="s">
        <v>4779</v>
      </c>
      <c r="H640" s="205" t="s">
        <v>4780</v>
      </c>
      <c r="I640" s="204" t="s">
        <v>4781</v>
      </c>
      <c r="J640" s="207" t="s">
        <v>4782</v>
      </c>
      <c r="K640" s="208" t="s">
        <v>4783</v>
      </c>
      <c r="L640" s="205" t="s">
        <v>60</v>
      </c>
      <c r="M640" s="205" t="s">
        <v>61</v>
      </c>
      <c r="N640" s="205" t="s">
        <v>3030</v>
      </c>
      <c r="O640" s="205" t="s">
        <v>4625</v>
      </c>
      <c r="P640" s="205" t="s">
        <v>4626</v>
      </c>
      <c r="Q640" s="205" t="s">
        <v>65</v>
      </c>
      <c r="R640" s="205" t="s">
        <v>4723</v>
      </c>
      <c r="S640" s="205" t="s">
        <v>4770</v>
      </c>
      <c r="T640" s="205" t="s">
        <v>66</v>
      </c>
      <c r="U640" s="208" t="s">
        <v>4784</v>
      </c>
      <c r="V640" s="205">
        <v>1</v>
      </c>
      <c r="W640" s="205" t="s">
        <v>68</v>
      </c>
      <c r="X640" s="205" t="s">
        <v>69</v>
      </c>
      <c r="Y640" s="205" t="s">
        <v>70</v>
      </c>
      <c r="Z640" s="205" t="s">
        <v>4390</v>
      </c>
      <c r="AA640" s="234" t="s">
        <v>650</v>
      </c>
      <c r="AB640" s="216">
        <v>46310</v>
      </c>
      <c r="AC640" s="205"/>
      <c r="AD640" s="230" t="s">
        <v>72</v>
      </c>
      <c r="AE640" s="126"/>
      <c r="AF640" s="127"/>
      <c r="AG640" s="128"/>
      <c r="AH640" s="129"/>
      <c r="AI640" s="129"/>
      <c r="AJ640" s="126"/>
      <c r="AK640" s="127"/>
      <c r="AL640" s="129"/>
      <c r="AM640" s="128"/>
      <c r="AN640" s="129"/>
      <c r="AO640" s="127" t="s">
        <v>79</v>
      </c>
      <c r="AP640" s="129"/>
    </row>
    <row r="641" spans="1:45" customFormat="1" ht="30" hidden="1" customHeight="1">
      <c r="A641" s="204" t="s">
        <v>4370</v>
      </c>
      <c r="B641" s="200" t="s">
        <v>4722</v>
      </c>
      <c r="C641" s="200" t="s">
        <v>4723</v>
      </c>
      <c r="D641" s="200" t="s">
        <v>4769</v>
      </c>
      <c r="E641" s="200" t="s">
        <v>4770</v>
      </c>
      <c r="F641" s="206" t="s">
        <v>4785</v>
      </c>
      <c r="G641" s="206" t="s">
        <v>4786</v>
      </c>
      <c r="H641" s="205" t="s">
        <v>4787</v>
      </c>
      <c r="I641" s="204" t="s">
        <v>4788</v>
      </c>
      <c r="J641" s="207" t="s">
        <v>4789</v>
      </c>
      <c r="K641" s="208" t="s">
        <v>4790</v>
      </c>
      <c r="L641" s="205" t="s">
        <v>60</v>
      </c>
      <c r="M641" s="205" t="s">
        <v>61</v>
      </c>
      <c r="N641" s="205" t="s">
        <v>3030</v>
      </c>
      <c r="O641" s="205" t="s">
        <v>4625</v>
      </c>
      <c r="P641" s="205" t="s">
        <v>4626</v>
      </c>
      <c r="Q641" s="205" t="s">
        <v>65</v>
      </c>
      <c r="R641" s="205" t="s">
        <v>4723</v>
      </c>
      <c r="S641" s="205" t="s">
        <v>4770</v>
      </c>
      <c r="T641" s="205" t="s">
        <v>66</v>
      </c>
      <c r="U641" s="208" t="s">
        <v>4784</v>
      </c>
      <c r="V641" s="205">
        <v>1</v>
      </c>
      <c r="W641" s="205" t="s">
        <v>68</v>
      </c>
      <c r="X641" s="205" t="s">
        <v>69</v>
      </c>
      <c r="Y641" s="205" t="s">
        <v>70</v>
      </c>
      <c r="Z641" s="205" t="s">
        <v>4390</v>
      </c>
      <c r="AA641" s="234" t="s">
        <v>650</v>
      </c>
      <c r="AB641" s="216">
        <v>46310</v>
      </c>
      <c r="AC641" s="205"/>
      <c r="AD641" s="230" t="s">
        <v>72</v>
      </c>
      <c r="AE641" s="126"/>
      <c r="AF641" s="127"/>
      <c r="AG641" s="128"/>
      <c r="AH641" s="129"/>
      <c r="AI641" s="129"/>
      <c r="AJ641" s="126"/>
      <c r="AK641" s="127"/>
      <c r="AL641" s="129"/>
      <c r="AM641" s="128"/>
      <c r="AN641" s="129"/>
      <c r="AO641" s="127" t="s">
        <v>79</v>
      </c>
      <c r="AP641" s="129"/>
    </row>
    <row r="642" spans="1:45" customFormat="1" ht="30" hidden="1" customHeight="1">
      <c r="A642" s="204" t="s">
        <v>4370</v>
      </c>
      <c r="B642" s="200" t="s">
        <v>4722</v>
      </c>
      <c r="C642" s="200" t="s">
        <v>4723</v>
      </c>
      <c r="D642" s="200" t="s">
        <v>4769</v>
      </c>
      <c r="E642" s="200" t="s">
        <v>4770</v>
      </c>
      <c r="F642" s="206" t="s">
        <v>4791</v>
      </c>
      <c r="G642" s="206" t="s">
        <v>4792</v>
      </c>
      <c r="H642" s="205" t="s">
        <v>4793</v>
      </c>
      <c r="I642" s="204" t="s">
        <v>4794</v>
      </c>
      <c r="J642" s="207" t="s">
        <v>4795</v>
      </c>
      <c r="K642" s="208" t="s">
        <v>4796</v>
      </c>
      <c r="L642" s="205" t="s">
        <v>60</v>
      </c>
      <c r="M642" s="205" t="s">
        <v>61</v>
      </c>
      <c r="N642" s="205" t="s">
        <v>3030</v>
      </c>
      <c r="O642" s="205" t="s">
        <v>4625</v>
      </c>
      <c r="P642" s="205" t="s">
        <v>4626</v>
      </c>
      <c r="Q642" s="205" t="s">
        <v>65</v>
      </c>
      <c r="R642" s="205" t="s">
        <v>4723</v>
      </c>
      <c r="S642" s="205" t="s">
        <v>4770</v>
      </c>
      <c r="T642" s="205" t="s">
        <v>66</v>
      </c>
      <c r="U642" s="208" t="s">
        <v>4784</v>
      </c>
      <c r="V642" s="205">
        <v>1</v>
      </c>
      <c r="W642" s="205" t="s">
        <v>68</v>
      </c>
      <c r="X642" s="205" t="s">
        <v>69</v>
      </c>
      <c r="Y642" s="205" t="s">
        <v>70</v>
      </c>
      <c r="Z642" s="205" t="s">
        <v>4390</v>
      </c>
      <c r="AA642" s="234" t="s">
        <v>650</v>
      </c>
      <c r="AB642" s="216">
        <v>46310</v>
      </c>
      <c r="AC642" s="205"/>
      <c r="AD642" s="230" t="s">
        <v>72</v>
      </c>
      <c r="AE642" s="126"/>
      <c r="AF642" s="127"/>
      <c r="AG642" s="128"/>
      <c r="AH642" s="129"/>
      <c r="AI642" s="129"/>
      <c r="AJ642" s="126"/>
      <c r="AK642" s="127"/>
      <c r="AL642" s="129"/>
      <c r="AM642" s="128"/>
      <c r="AN642" s="129"/>
      <c r="AO642" s="127" t="s">
        <v>79</v>
      </c>
      <c r="AP642" s="129"/>
    </row>
    <row r="643" spans="1:45" customFormat="1" ht="30" hidden="1" customHeight="1">
      <c r="A643" s="204" t="s">
        <v>4370</v>
      </c>
      <c r="B643" s="200" t="s">
        <v>4722</v>
      </c>
      <c r="C643" s="200" t="s">
        <v>4723</v>
      </c>
      <c r="D643" s="200" t="s">
        <v>4797</v>
      </c>
      <c r="E643" s="200" t="s">
        <v>4798</v>
      </c>
      <c r="F643" s="206" t="s">
        <v>4799</v>
      </c>
      <c r="G643" s="206" t="s">
        <v>4800</v>
      </c>
      <c r="H643" s="205" t="s">
        <v>4801</v>
      </c>
      <c r="I643" s="204" t="s">
        <v>4802</v>
      </c>
      <c r="J643" s="207" t="s">
        <v>4803</v>
      </c>
      <c r="K643" s="208" t="s">
        <v>4783</v>
      </c>
      <c r="L643" s="205" t="s">
        <v>60</v>
      </c>
      <c r="M643" s="205" t="s">
        <v>61</v>
      </c>
      <c r="N643" s="205" t="s">
        <v>3030</v>
      </c>
      <c r="O643" s="205" t="s">
        <v>4625</v>
      </c>
      <c r="P643" s="205" t="s">
        <v>4626</v>
      </c>
      <c r="Q643" s="205" t="s">
        <v>65</v>
      </c>
      <c r="R643" s="205" t="s">
        <v>4723</v>
      </c>
      <c r="S643" s="205" t="s">
        <v>4798</v>
      </c>
      <c r="T643" s="205" t="s">
        <v>66</v>
      </c>
      <c r="U643" s="208" t="s">
        <v>4804</v>
      </c>
      <c r="V643" s="205">
        <v>1</v>
      </c>
      <c r="W643" s="205" t="s">
        <v>68</v>
      </c>
      <c r="X643" s="205" t="s">
        <v>69</v>
      </c>
      <c r="Y643" s="205" t="s">
        <v>70</v>
      </c>
      <c r="Z643" s="205" t="s">
        <v>4390</v>
      </c>
      <c r="AA643" s="234" t="s">
        <v>4805</v>
      </c>
      <c r="AB643" s="216">
        <v>46310</v>
      </c>
      <c r="AC643" s="205"/>
      <c r="AD643" s="230" t="s">
        <v>72</v>
      </c>
      <c r="AE643" s="126"/>
      <c r="AF643" s="127"/>
      <c r="AG643" s="128"/>
      <c r="AH643" s="129"/>
      <c r="AI643" s="129"/>
      <c r="AJ643" s="126"/>
      <c r="AK643" s="127"/>
      <c r="AL643" s="129"/>
      <c r="AM643" s="128"/>
      <c r="AN643" s="129"/>
      <c r="AO643" s="127" t="s">
        <v>79</v>
      </c>
      <c r="AP643" s="129"/>
    </row>
    <row r="644" spans="1:45" customFormat="1" ht="30" hidden="1" customHeight="1">
      <c r="A644" s="204" t="s">
        <v>4370</v>
      </c>
      <c r="B644" s="200" t="s">
        <v>4722</v>
      </c>
      <c r="C644" s="200" t="s">
        <v>4723</v>
      </c>
      <c r="D644" s="200" t="s">
        <v>4797</v>
      </c>
      <c r="E644" s="200" t="s">
        <v>4798</v>
      </c>
      <c r="F644" s="206" t="s">
        <v>4806</v>
      </c>
      <c r="G644" s="206" t="s">
        <v>4807</v>
      </c>
      <c r="H644" s="205" t="s">
        <v>4808</v>
      </c>
      <c r="I644" s="204" t="s">
        <v>4809</v>
      </c>
      <c r="J644" s="207" t="s">
        <v>4810</v>
      </c>
      <c r="K644" s="208" t="s">
        <v>4811</v>
      </c>
      <c r="L644" s="205" t="s">
        <v>60</v>
      </c>
      <c r="M644" s="205" t="s">
        <v>61</v>
      </c>
      <c r="N644" s="205" t="s">
        <v>3030</v>
      </c>
      <c r="O644" s="205" t="s">
        <v>4625</v>
      </c>
      <c r="P644" s="205" t="s">
        <v>4626</v>
      </c>
      <c r="Q644" s="205" t="s">
        <v>65</v>
      </c>
      <c r="R644" s="205" t="s">
        <v>4723</v>
      </c>
      <c r="S644" s="205" t="s">
        <v>4798</v>
      </c>
      <c r="T644" s="205" t="s">
        <v>66</v>
      </c>
      <c r="U644" s="208" t="s">
        <v>4804</v>
      </c>
      <c r="V644" s="205">
        <v>1</v>
      </c>
      <c r="W644" s="205" t="s">
        <v>68</v>
      </c>
      <c r="X644" s="205" t="s">
        <v>69</v>
      </c>
      <c r="Y644" s="205" t="s">
        <v>70</v>
      </c>
      <c r="Z644" s="205" t="s">
        <v>4390</v>
      </c>
      <c r="AA644" s="234" t="s">
        <v>4805</v>
      </c>
      <c r="AB644" s="216">
        <v>46310</v>
      </c>
      <c r="AC644" s="205"/>
      <c r="AD644" s="230" t="s">
        <v>72</v>
      </c>
      <c r="AE644" s="126"/>
      <c r="AF644" s="127"/>
      <c r="AG644" s="128"/>
      <c r="AH644" s="129"/>
      <c r="AI644" s="129"/>
      <c r="AJ644" s="126"/>
      <c r="AK644" s="127"/>
      <c r="AL644" s="129"/>
      <c r="AM644" s="128"/>
      <c r="AN644" s="129"/>
      <c r="AO644" s="127" t="s">
        <v>79</v>
      </c>
      <c r="AP644" s="129"/>
    </row>
    <row r="645" spans="1:45" customFormat="1" ht="30" hidden="1" customHeight="1">
      <c r="A645" s="204" t="s">
        <v>4370</v>
      </c>
      <c r="B645" s="200" t="s">
        <v>4722</v>
      </c>
      <c r="C645" s="200" t="s">
        <v>4723</v>
      </c>
      <c r="D645" s="200" t="s">
        <v>4797</v>
      </c>
      <c r="E645" s="200" t="s">
        <v>4798</v>
      </c>
      <c r="F645" s="206" t="s">
        <v>4812</v>
      </c>
      <c r="G645" s="206" t="s">
        <v>4813</v>
      </c>
      <c r="H645" s="205" t="s">
        <v>4814</v>
      </c>
      <c r="I645" s="204" t="s">
        <v>4815</v>
      </c>
      <c r="J645" s="207" t="s">
        <v>4816</v>
      </c>
      <c r="K645" s="208" t="s">
        <v>4817</v>
      </c>
      <c r="L645" s="205" t="s">
        <v>60</v>
      </c>
      <c r="M645" s="205" t="s">
        <v>61</v>
      </c>
      <c r="N645" s="205" t="s">
        <v>3030</v>
      </c>
      <c r="O645" s="205" t="s">
        <v>4625</v>
      </c>
      <c r="P645" s="205" t="s">
        <v>4626</v>
      </c>
      <c r="Q645" s="205" t="s">
        <v>65</v>
      </c>
      <c r="R645" s="205" t="s">
        <v>4723</v>
      </c>
      <c r="S645" s="205" t="s">
        <v>4798</v>
      </c>
      <c r="T645" s="205" t="s">
        <v>66</v>
      </c>
      <c r="U645" s="208" t="s">
        <v>4804</v>
      </c>
      <c r="V645" s="205">
        <v>1</v>
      </c>
      <c r="W645" s="205" t="s">
        <v>68</v>
      </c>
      <c r="X645" s="205" t="s">
        <v>69</v>
      </c>
      <c r="Y645" s="205" t="s">
        <v>70</v>
      </c>
      <c r="Z645" s="205" t="s">
        <v>4390</v>
      </c>
      <c r="AA645" s="234" t="s">
        <v>650</v>
      </c>
      <c r="AB645" s="216">
        <v>46310</v>
      </c>
      <c r="AC645" s="205"/>
      <c r="AD645" s="230" t="s">
        <v>72</v>
      </c>
      <c r="AE645" s="126"/>
      <c r="AF645" s="127"/>
      <c r="AG645" s="128"/>
      <c r="AH645" s="129"/>
      <c r="AI645" s="129"/>
      <c r="AJ645" s="126"/>
      <c r="AK645" s="127"/>
      <c r="AL645" s="129"/>
      <c r="AM645" s="128"/>
      <c r="AN645" s="129"/>
      <c r="AO645" s="127" t="s">
        <v>79</v>
      </c>
      <c r="AP645" s="129"/>
    </row>
    <row r="646" spans="1:45" customFormat="1" ht="30" hidden="1" customHeight="1">
      <c r="A646" s="204" t="s">
        <v>4370</v>
      </c>
      <c r="B646" s="200" t="s">
        <v>4722</v>
      </c>
      <c r="C646" s="200" t="s">
        <v>4723</v>
      </c>
      <c r="D646" s="200" t="s">
        <v>4797</v>
      </c>
      <c r="E646" s="200" t="s">
        <v>4798</v>
      </c>
      <c r="F646" s="206" t="s">
        <v>4818</v>
      </c>
      <c r="G646" s="206" t="s">
        <v>4819</v>
      </c>
      <c r="H646" s="205" t="s">
        <v>4820</v>
      </c>
      <c r="I646" s="204" t="s">
        <v>4821</v>
      </c>
      <c r="J646" s="207" t="s">
        <v>4822</v>
      </c>
      <c r="K646" s="208" t="s">
        <v>4823</v>
      </c>
      <c r="L646" s="205" t="s">
        <v>90</v>
      </c>
      <c r="M646" s="205" t="s">
        <v>61</v>
      </c>
      <c r="N646" s="205" t="s">
        <v>3030</v>
      </c>
      <c r="O646" s="205" t="s">
        <v>4625</v>
      </c>
      <c r="P646" s="205" t="s">
        <v>4626</v>
      </c>
      <c r="Q646" s="205" t="s">
        <v>65</v>
      </c>
      <c r="R646" s="205" t="s">
        <v>4723</v>
      </c>
      <c r="S646" s="205" t="s">
        <v>4798</v>
      </c>
      <c r="T646" s="205" t="s">
        <v>93</v>
      </c>
      <c r="U646" s="208" t="s">
        <v>4824</v>
      </c>
      <c r="V646" s="205">
        <v>0.95</v>
      </c>
      <c r="W646" s="205" t="s">
        <v>68</v>
      </c>
      <c r="X646" s="205" t="s">
        <v>69</v>
      </c>
      <c r="Y646" s="205" t="s">
        <v>70</v>
      </c>
      <c r="Z646" s="205" t="s">
        <v>95</v>
      </c>
      <c r="AA646" s="234" t="s">
        <v>650</v>
      </c>
      <c r="AB646" s="216">
        <v>46310</v>
      </c>
      <c r="AC646" s="205"/>
      <c r="AD646" s="230" t="s">
        <v>72</v>
      </c>
      <c r="AE646" s="126"/>
      <c r="AF646" s="127"/>
      <c r="AG646" s="128"/>
      <c r="AH646" s="129"/>
      <c r="AI646" s="129"/>
      <c r="AJ646" s="126"/>
      <c r="AK646" s="127"/>
      <c r="AL646" s="129"/>
      <c r="AM646" s="128"/>
      <c r="AN646" s="129"/>
      <c r="AO646" s="127" t="s">
        <v>79</v>
      </c>
      <c r="AP646" s="129"/>
    </row>
    <row r="647" spans="1:45" customFormat="1" ht="30" hidden="1" customHeight="1">
      <c r="A647" s="204" t="s">
        <v>4370</v>
      </c>
      <c r="B647" s="200" t="s">
        <v>4722</v>
      </c>
      <c r="C647" s="200" t="s">
        <v>4723</v>
      </c>
      <c r="D647" s="200" t="s">
        <v>4825</v>
      </c>
      <c r="E647" s="200" t="s">
        <v>4826</v>
      </c>
      <c r="F647" s="206" t="s">
        <v>4827</v>
      </c>
      <c r="G647" s="206" t="s">
        <v>4828</v>
      </c>
      <c r="H647" s="205" t="s">
        <v>4829</v>
      </c>
      <c r="I647" s="204" t="s">
        <v>4830</v>
      </c>
      <c r="J647" s="207" t="s">
        <v>4831</v>
      </c>
      <c r="K647" s="208" t="s">
        <v>4832</v>
      </c>
      <c r="L647" s="205" t="s">
        <v>90</v>
      </c>
      <c r="M647" s="205" t="s">
        <v>61</v>
      </c>
      <c r="N647" s="205" t="s">
        <v>3030</v>
      </c>
      <c r="O647" s="205" t="s">
        <v>4625</v>
      </c>
      <c r="P647" s="205" t="s">
        <v>4626</v>
      </c>
      <c r="Q647" s="205" t="s">
        <v>65</v>
      </c>
      <c r="R647" s="205" t="s">
        <v>4723</v>
      </c>
      <c r="S647" s="205" t="s">
        <v>4826</v>
      </c>
      <c r="T647" s="205" t="s">
        <v>93</v>
      </c>
      <c r="U647" s="208" t="s">
        <v>4833</v>
      </c>
      <c r="V647" s="205">
        <v>0.95</v>
      </c>
      <c r="W647" s="205" t="s">
        <v>68</v>
      </c>
      <c r="X647" s="205" t="s">
        <v>69</v>
      </c>
      <c r="Y647" s="205" t="s">
        <v>70</v>
      </c>
      <c r="Z647" s="205" t="s">
        <v>95</v>
      </c>
      <c r="AA647" s="234" t="s">
        <v>650</v>
      </c>
      <c r="AB647" s="216">
        <v>46310</v>
      </c>
      <c r="AC647" s="205"/>
      <c r="AD647" s="230" t="s">
        <v>72</v>
      </c>
      <c r="AE647" s="126" t="s">
        <v>73</v>
      </c>
      <c r="AF647" s="127"/>
      <c r="AG647" s="128"/>
      <c r="AH647" s="129"/>
      <c r="AI647" s="129"/>
      <c r="AJ647" s="126" t="s">
        <v>75</v>
      </c>
      <c r="AK647" s="127"/>
      <c r="AL647" s="129"/>
      <c r="AM647" s="128"/>
      <c r="AN647" s="129"/>
      <c r="AO647" s="127" t="s">
        <v>79</v>
      </c>
      <c r="AP647" s="129"/>
      <c r="AQ647" s="183"/>
      <c r="AR647" s="183"/>
      <c r="AS647" s="183"/>
    </row>
    <row r="648" spans="1:45" customFormat="1" ht="30" hidden="1" customHeight="1">
      <c r="A648" s="204" t="s">
        <v>4370</v>
      </c>
      <c r="B648" s="200" t="s">
        <v>4722</v>
      </c>
      <c r="C648" s="200" t="s">
        <v>4723</v>
      </c>
      <c r="D648" s="200" t="s">
        <v>4825</v>
      </c>
      <c r="E648" s="200" t="s">
        <v>4826</v>
      </c>
      <c r="F648" s="206" t="s">
        <v>4834</v>
      </c>
      <c r="G648" s="206" t="s">
        <v>4835</v>
      </c>
      <c r="H648" s="205" t="s">
        <v>4836</v>
      </c>
      <c r="I648" s="204" t="s">
        <v>4837</v>
      </c>
      <c r="J648" s="207" t="s">
        <v>4838</v>
      </c>
      <c r="K648" s="208" t="s">
        <v>4839</v>
      </c>
      <c r="L648" s="205" t="s">
        <v>60</v>
      </c>
      <c r="M648" s="205" t="s">
        <v>61</v>
      </c>
      <c r="N648" s="205" t="s">
        <v>3030</v>
      </c>
      <c r="O648" s="205" t="s">
        <v>4625</v>
      </c>
      <c r="P648" s="205" t="s">
        <v>4626</v>
      </c>
      <c r="Q648" s="205" t="s">
        <v>65</v>
      </c>
      <c r="R648" s="205" t="s">
        <v>4723</v>
      </c>
      <c r="S648" s="205" t="s">
        <v>4826</v>
      </c>
      <c r="T648" s="205" t="s">
        <v>66</v>
      </c>
      <c r="U648" s="208" t="s">
        <v>4840</v>
      </c>
      <c r="V648" s="205">
        <v>1</v>
      </c>
      <c r="W648" s="205" t="s">
        <v>68</v>
      </c>
      <c r="X648" s="205" t="s">
        <v>69</v>
      </c>
      <c r="Y648" s="205" t="s">
        <v>70</v>
      </c>
      <c r="Z648" s="205" t="s">
        <v>4390</v>
      </c>
      <c r="AA648" s="234" t="s">
        <v>650</v>
      </c>
      <c r="AB648" s="216">
        <v>46310</v>
      </c>
      <c r="AC648" s="205"/>
      <c r="AD648" s="230" t="s">
        <v>72</v>
      </c>
      <c r="AE648" s="126"/>
      <c r="AF648" s="127"/>
      <c r="AG648" s="128"/>
      <c r="AH648" s="129"/>
      <c r="AI648" s="129"/>
      <c r="AJ648" s="126"/>
      <c r="AK648" s="127"/>
      <c r="AL648" s="129"/>
      <c r="AM648" s="128"/>
      <c r="AN648" s="129"/>
      <c r="AO648" s="127" t="s">
        <v>79</v>
      </c>
      <c r="AP648" s="129"/>
    </row>
    <row r="649" spans="1:45" customFormat="1" ht="30" hidden="1" customHeight="1">
      <c r="A649" s="204" t="s">
        <v>4370</v>
      </c>
      <c r="B649" s="200" t="s">
        <v>4722</v>
      </c>
      <c r="C649" s="200" t="s">
        <v>4723</v>
      </c>
      <c r="D649" s="200" t="s">
        <v>4825</v>
      </c>
      <c r="E649" s="200" t="s">
        <v>4826</v>
      </c>
      <c r="F649" s="206" t="s">
        <v>4841</v>
      </c>
      <c r="G649" s="206" t="s">
        <v>4842</v>
      </c>
      <c r="H649" s="205" t="s">
        <v>4843</v>
      </c>
      <c r="I649" s="204" t="s">
        <v>4844</v>
      </c>
      <c r="J649" s="207" t="s">
        <v>4845</v>
      </c>
      <c r="K649" s="208" t="s">
        <v>4846</v>
      </c>
      <c r="L649" s="205" t="s">
        <v>60</v>
      </c>
      <c r="M649" s="205" t="s">
        <v>61</v>
      </c>
      <c r="N649" s="205" t="s">
        <v>3030</v>
      </c>
      <c r="O649" s="205" t="s">
        <v>4625</v>
      </c>
      <c r="P649" s="205" t="s">
        <v>4626</v>
      </c>
      <c r="Q649" s="205" t="s">
        <v>65</v>
      </c>
      <c r="R649" s="205" t="s">
        <v>4723</v>
      </c>
      <c r="S649" s="205" t="s">
        <v>4826</v>
      </c>
      <c r="T649" s="205" t="s">
        <v>66</v>
      </c>
      <c r="U649" s="208" t="s">
        <v>4840</v>
      </c>
      <c r="V649" s="205">
        <v>1</v>
      </c>
      <c r="W649" s="205" t="s">
        <v>68</v>
      </c>
      <c r="X649" s="205" t="s">
        <v>69</v>
      </c>
      <c r="Y649" s="205" t="s">
        <v>70</v>
      </c>
      <c r="Z649" s="205" t="s">
        <v>4390</v>
      </c>
      <c r="AA649" s="234" t="s">
        <v>650</v>
      </c>
      <c r="AB649" s="216">
        <v>46310</v>
      </c>
      <c r="AC649" s="205"/>
      <c r="AD649" s="230" t="s">
        <v>72</v>
      </c>
      <c r="AE649" s="126"/>
      <c r="AF649" s="127"/>
      <c r="AG649" s="128"/>
      <c r="AH649" s="129"/>
      <c r="AI649" s="129"/>
      <c r="AJ649" s="126"/>
      <c r="AK649" s="127"/>
      <c r="AL649" s="129"/>
      <c r="AM649" s="128"/>
      <c r="AN649" s="129"/>
      <c r="AO649" s="127" t="s">
        <v>79</v>
      </c>
      <c r="AP649" s="129"/>
    </row>
    <row r="650" spans="1:45" customFormat="1" ht="30" hidden="1" customHeight="1">
      <c r="A650" s="204" t="s">
        <v>4370</v>
      </c>
      <c r="B650" s="200" t="s">
        <v>4722</v>
      </c>
      <c r="C650" s="200" t="s">
        <v>4723</v>
      </c>
      <c r="D650" s="200" t="s">
        <v>4825</v>
      </c>
      <c r="E650" s="200" t="s">
        <v>4826</v>
      </c>
      <c r="F650" s="206" t="s">
        <v>4847</v>
      </c>
      <c r="G650" s="206" t="s">
        <v>4848</v>
      </c>
      <c r="H650" s="205" t="s">
        <v>4849</v>
      </c>
      <c r="I650" s="204" t="s">
        <v>4850</v>
      </c>
      <c r="J650" s="207" t="s">
        <v>4851</v>
      </c>
      <c r="K650" s="208" t="s">
        <v>4852</v>
      </c>
      <c r="L650" s="205" t="s">
        <v>60</v>
      </c>
      <c r="M650" s="205" t="s">
        <v>61</v>
      </c>
      <c r="N650" s="205" t="s">
        <v>3030</v>
      </c>
      <c r="O650" s="205" t="s">
        <v>4625</v>
      </c>
      <c r="P650" s="205" t="s">
        <v>4626</v>
      </c>
      <c r="Q650" s="205" t="s">
        <v>65</v>
      </c>
      <c r="R650" s="205" t="s">
        <v>4723</v>
      </c>
      <c r="S650" s="205" t="s">
        <v>4826</v>
      </c>
      <c r="T650" s="205" t="s">
        <v>66</v>
      </c>
      <c r="U650" s="208" t="s">
        <v>4840</v>
      </c>
      <c r="V650" s="205">
        <v>1</v>
      </c>
      <c r="W650" s="205" t="s">
        <v>68</v>
      </c>
      <c r="X650" s="205" t="s">
        <v>69</v>
      </c>
      <c r="Y650" s="205" t="s">
        <v>70</v>
      </c>
      <c r="Z650" s="205" t="s">
        <v>4390</v>
      </c>
      <c r="AA650" s="234" t="s">
        <v>650</v>
      </c>
      <c r="AB650" s="216">
        <v>46310</v>
      </c>
      <c r="AC650" s="205"/>
      <c r="AD650" s="230" t="s">
        <v>72</v>
      </c>
      <c r="AE650" s="126"/>
      <c r="AF650" s="127"/>
      <c r="AG650" s="128"/>
      <c r="AH650" s="129"/>
      <c r="AI650" s="129"/>
      <c r="AJ650" s="126"/>
      <c r="AK650" s="127"/>
      <c r="AL650" s="129"/>
      <c r="AM650" s="128"/>
      <c r="AN650" s="129"/>
      <c r="AO650" s="127" t="s">
        <v>79</v>
      </c>
      <c r="AP650" s="129"/>
    </row>
    <row r="651" spans="1:45" customFormat="1" ht="30" hidden="1" customHeight="1">
      <c r="A651" s="204" t="s">
        <v>4370</v>
      </c>
      <c r="B651" s="200" t="s">
        <v>4722</v>
      </c>
      <c r="C651" s="200" t="s">
        <v>4723</v>
      </c>
      <c r="D651" s="200" t="s">
        <v>4853</v>
      </c>
      <c r="E651" s="200" t="s">
        <v>4854</v>
      </c>
      <c r="F651" s="206" t="s">
        <v>4855</v>
      </c>
      <c r="G651" s="206" t="s">
        <v>4856</v>
      </c>
      <c r="H651" s="205" t="s">
        <v>4857</v>
      </c>
      <c r="I651" s="204" t="s">
        <v>4858</v>
      </c>
      <c r="J651" s="207" t="s">
        <v>4859</v>
      </c>
      <c r="K651" s="208" t="s">
        <v>4860</v>
      </c>
      <c r="L651" s="205" t="s">
        <v>90</v>
      </c>
      <c r="M651" s="205" t="s">
        <v>61</v>
      </c>
      <c r="N651" s="205" t="s">
        <v>3030</v>
      </c>
      <c r="O651" s="205" t="s">
        <v>4625</v>
      </c>
      <c r="P651" s="205" t="s">
        <v>4626</v>
      </c>
      <c r="Q651" s="205" t="s">
        <v>65</v>
      </c>
      <c r="R651" s="205" t="s">
        <v>4723</v>
      </c>
      <c r="S651" s="205" t="s">
        <v>4854</v>
      </c>
      <c r="T651" s="205" t="s">
        <v>93</v>
      </c>
      <c r="U651" s="208" t="s">
        <v>4861</v>
      </c>
      <c r="V651" s="205">
        <v>0.95</v>
      </c>
      <c r="W651" s="205" t="s">
        <v>68</v>
      </c>
      <c r="X651" s="205" t="s">
        <v>69</v>
      </c>
      <c r="Y651" s="205" t="s">
        <v>70</v>
      </c>
      <c r="Z651" s="205" t="s">
        <v>95</v>
      </c>
      <c r="AA651" s="234" t="s">
        <v>650</v>
      </c>
      <c r="AB651" s="216">
        <v>46310</v>
      </c>
      <c r="AC651" s="205"/>
      <c r="AD651" s="230" t="s">
        <v>72</v>
      </c>
      <c r="AE651" s="126" t="s">
        <v>73</v>
      </c>
      <c r="AF651" s="127"/>
      <c r="AG651" s="128"/>
      <c r="AH651" s="129"/>
      <c r="AI651" s="129"/>
      <c r="AJ651" s="126" t="s">
        <v>75</v>
      </c>
      <c r="AK651" s="127"/>
      <c r="AL651" s="129"/>
      <c r="AM651" s="128"/>
      <c r="AN651" s="129"/>
      <c r="AO651" s="127" t="s">
        <v>79</v>
      </c>
      <c r="AP651" s="129"/>
      <c r="AQ651" s="183"/>
      <c r="AR651" s="183"/>
      <c r="AS651" s="183"/>
    </row>
    <row r="652" spans="1:45" customFormat="1" ht="30" hidden="1" customHeight="1">
      <c r="A652" s="204" t="s">
        <v>4370</v>
      </c>
      <c r="B652" s="200" t="s">
        <v>4722</v>
      </c>
      <c r="C652" s="200" t="s">
        <v>4723</v>
      </c>
      <c r="D652" s="200" t="s">
        <v>4853</v>
      </c>
      <c r="E652" s="200" t="s">
        <v>4854</v>
      </c>
      <c r="F652" s="206" t="s">
        <v>4862</v>
      </c>
      <c r="G652" s="206" t="s">
        <v>4863</v>
      </c>
      <c r="H652" s="205" t="s">
        <v>4864</v>
      </c>
      <c r="I652" s="204" t="s">
        <v>4865</v>
      </c>
      <c r="J652" s="207" t="s">
        <v>4866</v>
      </c>
      <c r="K652" s="208" t="s">
        <v>4867</v>
      </c>
      <c r="L652" s="205" t="s">
        <v>60</v>
      </c>
      <c r="M652" s="205" t="s">
        <v>61</v>
      </c>
      <c r="N652" s="205" t="s">
        <v>3030</v>
      </c>
      <c r="O652" s="205" t="s">
        <v>4625</v>
      </c>
      <c r="P652" s="205" t="s">
        <v>4626</v>
      </c>
      <c r="Q652" s="205" t="s">
        <v>65</v>
      </c>
      <c r="R652" s="205" t="s">
        <v>4723</v>
      </c>
      <c r="S652" s="205" t="s">
        <v>4854</v>
      </c>
      <c r="T652" s="205" t="s">
        <v>66</v>
      </c>
      <c r="U652" s="208" t="s">
        <v>4868</v>
      </c>
      <c r="V652" s="205">
        <v>1</v>
      </c>
      <c r="W652" s="205" t="s">
        <v>68</v>
      </c>
      <c r="X652" s="205" t="s">
        <v>69</v>
      </c>
      <c r="Y652" s="205" t="s">
        <v>70</v>
      </c>
      <c r="Z652" s="205" t="s">
        <v>4390</v>
      </c>
      <c r="AA652" s="234" t="s">
        <v>650</v>
      </c>
      <c r="AB652" s="216">
        <v>46310</v>
      </c>
      <c r="AC652" s="205"/>
      <c r="AD652" s="230" t="s">
        <v>72</v>
      </c>
      <c r="AE652" s="126"/>
      <c r="AF652" s="127"/>
      <c r="AG652" s="128"/>
      <c r="AH652" s="129"/>
      <c r="AI652" s="129"/>
      <c r="AJ652" s="126"/>
      <c r="AK652" s="127"/>
      <c r="AL652" s="129"/>
      <c r="AM652" s="128"/>
      <c r="AN652" s="129"/>
      <c r="AO652" s="127" t="s">
        <v>79</v>
      </c>
      <c r="AP652" s="129"/>
    </row>
    <row r="653" spans="1:45" customFormat="1" ht="30" hidden="1" customHeight="1">
      <c r="A653" s="204" t="s">
        <v>4370</v>
      </c>
      <c r="B653" s="200" t="s">
        <v>4722</v>
      </c>
      <c r="C653" s="200" t="s">
        <v>4723</v>
      </c>
      <c r="D653" s="200" t="s">
        <v>4853</v>
      </c>
      <c r="E653" s="200" t="s">
        <v>4854</v>
      </c>
      <c r="F653" s="206" t="s">
        <v>4869</v>
      </c>
      <c r="G653" s="206" t="s">
        <v>4870</v>
      </c>
      <c r="H653" s="205" t="s">
        <v>4871</v>
      </c>
      <c r="I653" s="204" t="s">
        <v>4872</v>
      </c>
      <c r="J653" s="207" t="s">
        <v>4873</v>
      </c>
      <c r="K653" s="208" t="s">
        <v>4874</v>
      </c>
      <c r="L653" s="205" t="s">
        <v>60</v>
      </c>
      <c r="M653" s="205" t="s">
        <v>61</v>
      </c>
      <c r="N653" s="205" t="s">
        <v>3030</v>
      </c>
      <c r="O653" s="205" t="s">
        <v>4625</v>
      </c>
      <c r="P653" s="205" t="s">
        <v>4626</v>
      </c>
      <c r="Q653" s="205" t="s">
        <v>65</v>
      </c>
      <c r="R653" s="205" t="s">
        <v>4723</v>
      </c>
      <c r="S653" s="205" t="s">
        <v>4854</v>
      </c>
      <c r="T653" s="205" t="s">
        <v>66</v>
      </c>
      <c r="U653" s="208" t="s">
        <v>4868</v>
      </c>
      <c r="V653" s="205">
        <v>1</v>
      </c>
      <c r="W653" s="205" t="s">
        <v>68</v>
      </c>
      <c r="X653" s="205" t="s">
        <v>69</v>
      </c>
      <c r="Y653" s="205" t="s">
        <v>70</v>
      </c>
      <c r="Z653" s="205" t="s">
        <v>4390</v>
      </c>
      <c r="AA653" s="234" t="s">
        <v>650</v>
      </c>
      <c r="AB653" s="216">
        <v>46310</v>
      </c>
      <c r="AC653" s="205"/>
      <c r="AD653" s="230" t="s">
        <v>72</v>
      </c>
      <c r="AE653" s="126"/>
      <c r="AF653" s="127"/>
      <c r="AG653" s="128"/>
      <c r="AH653" s="129"/>
      <c r="AI653" s="129"/>
      <c r="AJ653" s="126"/>
      <c r="AK653" s="127"/>
      <c r="AL653" s="129"/>
      <c r="AM653" s="128"/>
      <c r="AN653" s="129"/>
      <c r="AO653" s="127" t="s">
        <v>79</v>
      </c>
      <c r="AP653" s="129"/>
    </row>
    <row r="654" spans="1:45" customFormat="1" ht="30" hidden="1" customHeight="1">
      <c r="A654" s="204" t="s">
        <v>4370</v>
      </c>
      <c r="B654" s="200" t="s">
        <v>4722</v>
      </c>
      <c r="C654" s="200" t="s">
        <v>4723</v>
      </c>
      <c r="D654" s="200" t="s">
        <v>4853</v>
      </c>
      <c r="E654" s="200" t="s">
        <v>4854</v>
      </c>
      <c r="F654" s="206" t="s">
        <v>4875</v>
      </c>
      <c r="G654" s="206" t="s">
        <v>4876</v>
      </c>
      <c r="H654" s="205" t="s">
        <v>4877</v>
      </c>
      <c r="I654" s="204" t="s">
        <v>4878</v>
      </c>
      <c r="J654" s="207" t="s">
        <v>4879</v>
      </c>
      <c r="K654" s="208" t="s">
        <v>4880</v>
      </c>
      <c r="L654" s="205" t="s">
        <v>60</v>
      </c>
      <c r="M654" s="205" t="s">
        <v>61</v>
      </c>
      <c r="N654" s="205" t="s">
        <v>3030</v>
      </c>
      <c r="O654" s="205" t="s">
        <v>4625</v>
      </c>
      <c r="P654" s="205" t="s">
        <v>4626</v>
      </c>
      <c r="Q654" s="205" t="s">
        <v>65</v>
      </c>
      <c r="R654" s="205" t="s">
        <v>4723</v>
      </c>
      <c r="S654" s="205" t="s">
        <v>4854</v>
      </c>
      <c r="T654" s="205" t="s">
        <v>66</v>
      </c>
      <c r="U654" s="208" t="s">
        <v>4868</v>
      </c>
      <c r="V654" s="205">
        <v>1</v>
      </c>
      <c r="W654" s="205" t="s">
        <v>68</v>
      </c>
      <c r="X654" s="205" t="s">
        <v>69</v>
      </c>
      <c r="Y654" s="205" t="s">
        <v>70</v>
      </c>
      <c r="Z654" s="205" t="s">
        <v>4390</v>
      </c>
      <c r="AA654" s="234" t="s">
        <v>650</v>
      </c>
      <c r="AB654" s="216">
        <v>46310</v>
      </c>
      <c r="AC654" s="205"/>
      <c r="AD654" s="230" t="s">
        <v>72</v>
      </c>
      <c r="AE654" s="126"/>
      <c r="AF654" s="127"/>
      <c r="AG654" s="128"/>
      <c r="AH654" s="129"/>
      <c r="AI654" s="129"/>
      <c r="AJ654" s="126"/>
      <c r="AK654" s="127"/>
      <c r="AL654" s="129"/>
      <c r="AM654" s="128"/>
      <c r="AN654" s="129"/>
      <c r="AO654" s="127" t="s">
        <v>79</v>
      </c>
      <c r="AP654" s="129"/>
    </row>
    <row r="655" spans="1:45" customFormat="1" ht="30" hidden="1" customHeight="1">
      <c r="A655" s="204" t="s">
        <v>4370</v>
      </c>
      <c r="B655" s="200" t="s">
        <v>4722</v>
      </c>
      <c r="C655" s="200" t="s">
        <v>4723</v>
      </c>
      <c r="D655" s="200" t="s">
        <v>4853</v>
      </c>
      <c r="E655" s="200" t="s">
        <v>4854</v>
      </c>
      <c r="F655" s="206" t="s">
        <v>4881</v>
      </c>
      <c r="G655" s="206" t="s">
        <v>4882</v>
      </c>
      <c r="H655" s="205" t="s">
        <v>4883</v>
      </c>
      <c r="I655" s="204" t="s">
        <v>4884</v>
      </c>
      <c r="J655" s="207" t="s">
        <v>4885</v>
      </c>
      <c r="K655" s="208" t="s">
        <v>4886</v>
      </c>
      <c r="L655" s="205" t="s">
        <v>1071</v>
      </c>
      <c r="M655" s="205" t="s">
        <v>61</v>
      </c>
      <c r="N655" s="205" t="s">
        <v>3030</v>
      </c>
      <c r="O655" s="205" t="s">
        <v>4625</v>
      </c>
      <c r="P655" s="205" t="s">
        <v>4626</v>
      </c>
      <c r="Q655" s="205" t="s">
        <v>65</v>
      </c>
      <c r="R655" s="205" t="s">
        <v>4723</v>
      </c>
      <c r="S655" s="205" t="s">
        <v>4854</v>
      </c>
      <c r="T655" s="205" t="s">
        <v>66</v>
      </c>
      <c r="U655" s="208" t="s">
        <v>4887</v>
      </c>
      <c r="V655" s="205">
        <v>0.95</v>
      </c>
      <c r="W655" s="205" t="s">
        <v>68</v>
      </c>
      <c r="X655" s="205" t="s">
        <v>69</v>
      </c>
      <c r="Y655" s="205" t="s">
        <v>70</v>
      </c>
      <c r="Z655" s="205" t="s">
        <v>4390</v>
      </c>
      <c r="AA655" s="234" t="s">
        <v>650</v>
      </c>
      <c r="AB655" s="216">
        <v>46310</v>
      </c>
      <c r="AC655" s="205"/>
      <c r="AD655" s="230" t="s">
        <v>72</v>
      </c>
      <c r="AE655" s="126"/>
      <c r="AF655" s="127"/>
      <c r="AG655" s="128"/>
      <c r="AH655" s="129"/>
      <c r="AI655" s="129"/>
      <c r="AJ655" s="126"/>
      <c r="AK655" s="127"/>
      <c r="AL655" s="129"/>
      <c r="AM655" s="128"/>
      <c r="AN655" s="129"/>
      <c r="AO655" s="127" t="s">
        <v>79</v>
      </c>
      <c r="AP655" s="129"/>
    </row>
    <row r="656" spans="1:45" customFormat="1" ht="30" hidden="1" customHeight="1">
      <c r="A656" s="204" t="s">
        <v>4370</v>
      </c>
      <c r="B656" s="200" t="s">
        <v>4722</v>
      </c>
      <c r="C656" s="200" t="s">
        <v>4723</v>
      </c>
      <c r="D656" s="200" t="s">
        <v>4853</v>
      </c>
      <c r="E656" s="200" t="s">
        <v>4854</v>
      </c>
      <c r="F656" s="206" t="s">
        <v>4888</v>
      </c>
      <c r="G656" s="206" t="s">
        <v>4889</v>
      </c>
      <c r="H656" s="205" t="s">
        <v>4890</v>
      </c>
      <c r="I656" s="204" t="s">
        <v>4891</v>
      </c>
      <c r="J656" s="207" t="s">
        <v>4892</v>
      </c>
      <c r="K656" s="208" t="s">
        <v>4893</v>
      </c>
      <c r="L656" s="205" t="s">
        <v>4894</v>
      </c>
      <c r="M656" s="205" t="s">
        <v>61</v>
      </c>
      <c r="N656" s="205" t="s">
        <v>3030</v>
      </c>
      <c r="O656" s="205" t="s">
        <v>4625</v>
      </c>
      <c r="P656" s="205" t="s">
        <v>4626</v>
      </c>
      <c r="Q656" s="205" t="s">
        <v>65</v>
      </c>
      <c r="R656" s="205" t="s">
        <v>4723</v>
      </c>
      <c r="S656" s="205" t="s">
        <v>4854</v>
      </c>
      <c r="T656" s="205" t="s">
        <v>66</v>
      </c>
      <c r="U656" s="208" t="s">
        <v>4895</v>
      </c>
      <c r="V656" s="205">
        <v>0.95</v>
      </c>
      <c r="W656" s="205" t="s">
        <v>68</v>
      </c>
      <c r="X656" s="205" t="s">
        <v>69</v>
      </c>
      <c r="Y656" s="205" t="s">
        <v>70</v>
      </c>
      <c r="Z656" s="205" t="s">
        <v>4390</v>
      </c>
      <c r="AA656" s="234" t="s">
        <v>650</v>
      </c>
      <c r="AB656" s="216">
        <v>46310</v>
      </c>
      <c r="AC656" s="205"/>
      <c r="AD656" s="230" t="s">
        <v>72</v>
      </c>
      <c r="AE656" s="126"/>
      <c r="AF656" s="127"/>
      <c r="AG656" s="128"/>
      <c r="AH656" s="129"/>
      <c r="AI656" s="129"/>
      <c r="AJ656" s="126"/>
      <c r="AK656" s="127"/>
      <c r="AL656" s="129"/>
      <c r="AM656" s="128"/>
      <c r="AN656" s="129"/>
      <c r="AO656" s="127" t="s">
        <v>79</v>
      </c>
      <c r="AP656" s="129"/>
    </row>
    <row r="657" spans="1:45" customFormat="1" ht="30" hidden="1" customHeight="1">
      <c r="A657" s="204" t="s">
        <v>4370</v>
      </c>
      <c r="B657" s="200" t="s">
        <v>4722</v>
      </c>
      <c r="C657" s="200" t="s">
        <v>4723</v>
      </c>
      <c r="D657" s="200" t="s">
        <v>4896</v>
      </c>
      <c r="E657" s="200" t="s">
        <v>4897</v>
      </c>
      <c r="F657" s="206" t="s">
        <v>4898</v>
      </c>
      <c r="G657" s="206" t="s">
        <v>4899</v>
      </c>
      <c r="H657" s="205" t="s">
        <v>4900</v>
      </c>
      <c r="I657" s="204" t="s">
        <v>4901</v>
      </c>
      <c r="J657" s="207" t="s">
        <v>4902</v>
      </c>
      <c r="K657" s="208" t="s">
        <v>4903</v>
      </c>
      <c r="L657" s="205" t="s">
        <v>90</v>
      </c>
      <c r="M657" s="205" t="s">
        <v>61</v>
      </c>
      <c r="N657" s="205" t="s">
        <v>3030</v>
      </c>
      <c r="O657" s="205" t="s">
        <v>4625</v>
      </c>
      <c r="P657" s="205" t="s">
        <v>4626</v>
      </c>
      <c r="Q657" s="205" t="s">
        <v>65</v>
      </c>
      <c r="R657" s="205" t="s">
        <v>4723</v>
      </c>
      <c r="S657" s="205" t="s">
        <v>4897</v>
      </c>
      <c r="T657" s="205" t="s">
        <v>93</v>
      </c>
      <c r="U657" s="208" t="s">
        <v>4904</v>
      </c>
      <c r="V657" s="205">
        <v>0.95</v>
      </c>
      <c r="W657" s="205" t="s">
        <v>68</v>
      </c>
      <c r="X657" s="205" t="s">
        <v>69</v>
      </c>
      <c r="Y657" s="205" t="s">
        <v>70</v>
      </c>
      <c r="Z657" s="205" t="s">
        <v>95</v>
      </c>
      <c r="AA657" s="234" t="s">
        <v>650</v>
      </c>
      <c r="AB657" s="216">
        <v>46310</v>
      </c>
      <c r="AC657" s="205"/>
      <c r="AD657" s="230" t="s">
        <v>72</v>
      </c>
      <c r="AE657" s="126" t="s">
        <v>73</v>
      </c>
      <c r="AF657" s="127"/>
      <c r="AG657" s="128"/>
      <c r="AH657" s="129"/>
      <c r="AI657" s="129"/>
      <c r="AJ657" s="126" t="s">
        <v>75</v>
      </c>
      <c r="AK657" s="127"/>
      <c r="AL657" s="129"/>
      <c r="AM657" s="128"/>
      <c r="AN657" s="129"/>
      <c r="AO657" s="127" t="s">
        <v>79</v>
      </c>
      <c r="AP657" s="129"/>
      <c r="AQ657" s="183"/>
      <c r="AR657" s="183"/>
      <c r="AS657" s="183"/>
    </row>
    <row r="658" spans="1:45" customFormat="1" ht="30" hidden="1" customHeight="1">
      <c r="A658" s="204" t="s">
        <v>4370</v>
      </c>
      <c r="B658" s="200" t="s">
        <v>4722</v>
      </c>
      <c r="C658" s="200" t="s">
        <v>4723</v>
      </c>
      <c r="D658" s="200" t="s">
        <v>4896</v>
      </c>
      <c r="E658" s="200" t="s">
        <v>4897</v>
      </c>
      <c r="F658" s="206" t="s">
        <v>4905</v>
      </c>
      <c r="G658" s="206" t="s">
        <v>4906</v>
      </c>
      <c r="H658" s="205" t="s">
        <v>4907</v>
      </c>
      <c r="I658" s="204" t="s">
        <v>4908</v>
      </c>
      <c r="J658" s="207" t="s">
        <v>4909</v>
      </c>
      <c r="K658" s="208" t="s">
        <v>4910</v>
      </c>
      <c r="L658" s="205" t="s">
        <v>60</v>
      </c>
      <c r="M658" s="205" t="s">
        <v>61</v>
      </c>
      <c r="N658" s="205" t="s">
        <v>3030</v>
      </c>
      <c r="O658" s="205" t="s">
        <v>4625</v>
      </c>
      <c r="P658" s="205" t="s">
        <v>4626</v>
      </c>
      <c r="Q658" s="205" t="s">
        <v>65</v>
      </c>
      <c r="R658" s="205" t="s">
        <v>4723</v>
      </c>
      <c r="S658" s="205" t="s">
        <v>4897</v>
      </c>
      <c r="T658" s="205" t="s">
        <v>66</v>
      </c>
      <c r="U658" s="208" t="s">
        <v>4911</v>
      </c>
      <c r="V658" s="205">
        <v>1</v>
      </c>
      <c r="W658" s="205" t="s">
        <v>68</v>
      </c>
      <c r="X658" s="205" t="s">
        <v>69</v>
      </c>
      <c r="Y658" s="205" t="s">
        <v>70</v>
      </c>
      <c r="Z658" s="205" t="s">
        <v>4390</v>
      </c>
      <c r="AA658" s="234" t="s">
        <v>650</v>
      </c>
      <c r="AB658" s="216">
        <v>46310</v>
      </c>
      <c r="AC658" s="205"/>
      <c r="AD658" s="230" t="s">
        <v>72</v>
      </c>
      <c r="AE658" s="126"/>
      <c r="AF658" s="127"/>
      <c r="AG658" s="128"/>
      <c r="AH658" s="129"/>
      <c r="AI658" s="129"/>
      <c r="AJ658" s="126"/>
      <c r="AK658" s="127"/>
      <c r="AL658" s="129"/>
      <c r="AM658" s="128"/>
      <c r="AN658" s="129"/>
      <c r="AO658" s="127" t="s">
        <v>79</v>
      </c>
      <c r="AP658" s="129"/>
    </row>
    <row r="659" spans="1:45" customFormat="1" ht="30" hidden="1" customHeight="1">
      <c r="A659" s="204" t="s">
        <v>4370</v>
      </c>
      <c r="B659" s="200" t="s">
        <v>4722</v>
      </c>
      <c r="C659" s="200" t="s">
        <v>4723</v>
      </c>
      <c r="D659" s="200" t="s">
        <v>4896</v>
      </c>
      <c r="E659" s="200" t="s">
        <v>4897</v>
      </c>
      <c r="F659" s="206" t="s">
        <v>4912</v>
      </c>
      <c r="G659" s="206" t="s">
        <v>4913</v>
      </c>
      <c r="H659" s="205" t="s">
        <v>4914</v>
      </c>
      <c r="I659" s="204" t="s">
        <v>4915</v>
      </c>
      <c r="J659" s="207" t="s">
        <v>4916</v>
      </c>
      <c r="K659" s="208" t="s">
        <v>4917</v>
      </c>
      <c r="L659" s="205" t="s">
        <v>60</v>
      </c>
      <c r="M659" s="205" t="s">
        <v>61</v>
      </c>
      <c r="N659" s="205" t="s">
        <v>3030</v>
      </c>
      <c r="O659" s="205" t="s">
        <v>4625</v>
      </c>
      <c r="P659" s="205" t="s">
        <v>4626</v>
      </c>
      <c r="Q659" s="205" t="s">
        <v>65</v>
      </c>
      <c r="R659" s="205" t="s">
        <v>4723</v>
      </c>
      <c r="S659" s="205" t="s">
        <v>4897</v>
      </c>
      <c r="T659" s="205" t="s">
        <v>66</v>
      </c>
      <c r="U659" s="208" t="s">
        <v>4911</v>
      </c>
      <c r="V659" s="205">
        <v>1</v>
      </c>
      <c r="W659" s="205" t="s">
        <v>68</v>
      </c>
      <c r="X659" s="205" t="s">
        <v>69</v>
      </c>
      <c r="Y659" s="205" t="s">
        <v>70</v>
      </c>
      <c r="Z659" s="205" t="s">
        <v>4390</v>
      </c>
      <c r="AA659" s="234" t="s">
        <v>650</v>
      </c>
      <c r="AB659" s="216">
        <v>46310</v>
      </c>
      <c r="AC659" s="205"/>
      <c r="AD659" s="230" t="s">
        <v>72</v>
      </c>
      <c r="AE659" s="126"/>
      <c r="AF659" s="127"/>
      <c r="AG659" s="128"/>
      <c r="AH659" s="129"/>
      <c r="AI659" s="129"/>
      <c r="AJ659" s="126"/>
      <c r="AK659" s="127"/>
      <c r="AL659" s="129"/>
      <c r="AM659" s="128"/>
      <c r="AN659" s="129"/>
      <c r="AO659" s="127" t="s">
        <v>79</v>
      </c>
      <c r="AP659" s="129"/>
    </row>
    <row r="660" spans="1:45" customFormat="1" ht="30" hidden="1" customHeight="1">
      <c r="A660" s="204" t="s">
        <v>4370</v>
      </c>
      <c r="B660" s="200" t="s">
        <v>4722</v>
      </c>
      <c r="C660" s="200" t="s">
        <v>4723</v>
      </c>
      <c r="D660" s="200" t="s">
        <v>4918</v>
      </c>
      <c r="E660" s="200" t="s">
        <v>4919</v>
      </c>
      <c r="F660" s="206" t="s">
        <v>4920</v>
      </c>
      <c r="G660" s="206" t="s">
        <v>4921</v>
      </c>
      <c r="H660" s="205" t="s">
        <v>4922</v>
      </c>
      <c r="I660" s="204" t="s">
        <v>4923</v>
      </c>
      <c r="J660" s="207" t="s">
        <v>4924</v>
      </c>
      <c r="K660" s="208" t="s">
        <v>4925</v>
      </c>
      <c r="L660" s="205" t="s">
        <v>90</v>
      </c>
      <c r="M660" s="205" t="s">
        <v>61</v>
      </c>
      <c r="N660" s="205" t="s">
        <v>3030</v>
      </c>
      <c r="O660" s="205" t="s">
        <v>4625</v>
      </c>
      <c r="P660" s="205" t="s">
        <v>4626</v>
      </c>
      <c r="Q660" s="205" t="s">
        <v>65</v>
      </c>
      <c r="R660" s="205" t="s">
        <v>4723</v>
      </c>
      <c r="S660" s="205" t="s">
        <v>4919</v>
      </c>
      <c r="T660" s="205" t="s">
        <v>93</v>
      </c>
      <c r="U660" s="208" t="s">
        <v>4926</v>
      </c>
      <c r="V660" s="205">
        <v>0.95</v>
      </c>
      <c r="W660" s="205" t="s">
        <v>68</v>
      </c>
      <c r="X660" s="205" t="s">
        <v>69</v>
      </c>
      <c r="Y660" s="205" t="s">
        <v>70</v>
      </c>
      <c r="Z660" s="205" t="s">
        <v>95</v>
      </c>
      <c r="AA660" s="234" t="s">
        <v>650</v>
      </c>
      <c r="AB660" s="216">
        <v>46310</v>
      </c>
      <c r="AC660" s="205"/>
      <c r="AD660" s="230" t="s">
        <v>72</v>
      </c>
      <c r="AE660" s="126" t="s">
        <v>73</v>
      </c>
      <c r="AF660" s="127"/>
      <c r="AG660" s="128"/>
      <c r="AH660" s="129"/>
      <c r="AI660" s="129"/>
      <c r="AJ660" s="126" t="s">
        <v>75</v>
      </c>
      <c r="AK660" s="127"/>
      <c r="AL660" s="129"/>
      <c r="AM660" s="128"/>
      <c r="AN660" s="129"/>
      <c r="AO660" s="127" t="s">
        <v>79</v>
      </c>
      <c r="AP660" s="129"/>
      <c r="AQ660" s="183"/>
      <c r="AR660" s="183"/>
      <c r="AS660" s="183"/>
    </row>
    <row r="661" spans="1:45" customFormat="1" ht="30" hidden="1" customHeight="1">
      <c r="A661" s="204" t="s">
        <v>4370</v>
      </c>
      <c r="B661" s="200" t="s">
        <v>4722</v>
      </c>
      <c r="C661" s="200" t="s">
        <v>4723</v>
      </c>
      <c r="D661" s="200" t="s">
        <v>4918</v>
      </c>
      <c r="E661" s="200" t="s">
        <v>4919</v>
      </c>
      <c r="F661" s="206" t="s">
        <v>4927</v>
      </c>
      <c r="G661" s="206" t="s">
        <v>4928</v>
      </c>
      <c r="H661" s="205" t="s">
        <v>4929</v>
      </c>
      <c r="I661" s="204" t="s">
        <v>4930</v>
      </c>
      <c r="J661" s="207" t="s">
        <v>4931</v>
      </c>
      <c r="K661" s="208" t="s">
        <v>4932</v>
      </c>
      <c r="L661" s="205" t="s">
        <v>60</v>
      </c>
      <c r="M661" s="205" t="s">
        <v>61</v>
      </c>
      <c r="N661" s="205" t="s">
        <v>3030</v>
      </c>
      <c r="O661" s="205" t="s">
        <v>4625</v>
      </c>
      <c r="P661" s="205" t="s">
        <v>4626</v>
      </c>
      <c r="Q661" s="205" t="s">
        <v>65</v>
      </c>
      <c r="R661" s="205" t="s">
        <v>4723</v>
      </c>
      <c r="S661" s="205" t="s">
        <v>4919</v>
      </c>
      <c r="T661" s="205" t="s">
        <v>66</v>
      </c>
      <c r="U661" s="208" t="s">
        <v>4933</v>
      </c>
      <c r="V661" s="205">
        <v>1</v>
      </c>
      <c r="W661" s="205" t="s">
        <v>68</v>
      </c>
      <c r="X661" s="205" t="s">
        <v>69</v>
      </c>
      <c r="Y661" s="205" t="s">
        <v>70</v>
      </c>
      <c r="Z661" s="205" t="s">
        <v>4390</v>
      </c>
      <c r="AA661" s="234" t="s">
        <v>650</v>
      </c>
      <c r="AB661" s="216">
        <v>46310</v>
      </c>
      <c r="AC661" s="205"/>
      <c r="AD661" s="230" t="s">
        <v>72</v>
      </c>
      <c r="AE661" s="126"/>
      <c r="AF661" s="127"/>
      <c r="AG661" s="128"/>
      <c r="AH661" s="129"/>
      <c r="AI661" s="129"/>
      <c r="AJ661" s="126"/>
      <c r="AK661" s="127"/>
      <c r="AL661" s="129"/>
      <c r="AM661" s="128"/>
      <c r="AN661" s="129"/>
      <c r="AO661" s="127" t="s">
        <v>79</v>
      </c>
      <c r="AP661" s="129"/>
    </row>
    <row r="662" spans="1:45" customFormat="1" ht="30" hidden="1" customHeight="1">
      <c r="A662" s="204" t="s">
        <v>4370</v>
      </c>
      <c r="B662" s="200" t="s">
        <v>4722</v>
      </c>
      <c r="C662" s="200" t="s">
        <v>4723</v>
      </c>
      <c r="D662" s="200" t="s">
        <v>4918</v>
      </c>
      <c r="E662" s="200" t="s">
        <v>4919</v>
      </c>
      <c r="F662" s="206" t="s">
        <v>4934</v>
      </c>
      <c r="G662" s="206" t="s">
        <v>4935</v>
      </c>
      <c r="H662" s="205" t="s">
        <v>4936</v>
      </c>
      <c r="I662" s="204" t="s">
        <v>4937</v>
      </c>
      <c r="J662" s="207" t="s">
        <v>4938</v>
      </c>
      <c r="K662" s="208" t="s">
        <v>4939</v>
      </c>
      <c r="L662" s="205" t="s">
        <v>60</v>
      </c>
      <c r="M662" s="205" t="s">
        <v>61</v>
      </c>
      <c r="N662" s="205" t="s">
        <v>3030</v>
      </c>
      <c r="O662" s="205" t="s">
        <v>4625</v>
      </c>
      <c r="P662" s="205" t="s">
        <v>4626</v>
      </c>
      <c r="Q662" s="205" t="s">
        <v>65</v>
      </c>
      <c r="R662" s="205" t="s">
        <v>4723</v>
      </c>
      <c r="S662" s="205" t="s">
        <v>4919</v>
      </c>
      <c r="T662" s="205" t="s">
        <v>66</v>
      </c>
      <c r="U662" s="208" t="s">
        <v>4933</v>
      </c>
      <c r="V662" s="205">
        <v>1</v>
      </c>
      <c r="W662" s="205" t="s">
        <v>68</v>
      </c>
      <c r="X662" s="205" t="s">
        <v>69</v>
      </c>
      <c r="Y662" s="205" t="s">
        <v>70</v>
      </c>
      <c r="Z662" s="205" t="s">
        <v>4390</v>
      </c>
      <c r="AA662" s="234" t="s">
        <v>650</v>
      </c>
      <c r="AB662" s="216">
        <v>46310</v>
      </c>
      <c r="AC662" s="205"/>
      <c r="AD662" s="230" t="s">
        <v>72</v>
      </c>
      <c r="AE662" s="126"/>
      <c r="AF662" s="127"/>
      <c r="AG662" s="128"/>
      <c r="AH662" s="129"/>
      <c r="AI662" s="129"/>
      <c r="AJ662" s="126"/>
      <c r="AK662" s="127"/>
      <c r="AL662" s="129"/>
      <c r="AM662" s="128"/>
      <c r="AN662" s="129"/>
      <c r="AO662" s="127" t="s">
        <v>79</v>
      </c>
      <c r="AP662" s="129"/>
    </row>
    <row r="663" spans="1:45" customFormat="1" ht="30" hidden="1" customHeight="1">
      <c r="A663" s="204" t="s">
        <v>4370</v>
      </c>
      <c r="B663" s="200" t="s">
        <v>4722</v>
      </c>
      <c r="C663" s="200" t="s">
        <v>4723</v>
      </c>
      <c r="D663" s="200" t="s">
        <v>4918</v>
      </c>
      <c r="E663" s="200" t="s">
        <v>4919</v>
      </c>
      <c r="F663" s="206" t="s">
        <v>4940</v>
      </c>
      <c r="G663" s="206" t="s">
        <v>4941</v>
      </c>
      <c r="H663" s="205" t="s">
        <v>4942</v>
      </c>
      <c r="I663" s="204" t="s">
        <v>4943</v>
      </c>
      <c r="J663" s="207" t="s">
        <v>4944</v>
      </c>
      <c r="K663" s="208" t="s">
        <v>4945</v>
      </c>
      <c r="L663" s="205" t="s">
        <v>1071</v>
      </c>
      <c r="M663" s="205" t="s">
        <v>61</v>
      </c>
      <c r="N663" s="205" t="s">
        <v>3030</v>
      </c>
      <c r="O663" s="205" t="s">
        <v>4625</v>
      </c>
      <c r="P663" s="205" t="s">
        <v>4626</v>
      </c>
      <c r="Q663" s="205" t="s">
        <v>65</v>
      </c>
      <c r="R663" s="205" t="s">
        <v>4723</v>
      </c>
      <c r="S663" s="205" t="s">
        <v>4919</v>
      </c>
      <c r="T663" s="205" t="s">
        <v>93</v>
      </c>
      <c r="U663" s="208" t="s">
        <v>4946</v>
      </c>
      <c r="V663" s="205">
        <v>0.95</v>
      </c>
      <c r="W663" s="205" t="s">
        <v>68</v>
      </c>
      <c r="X663" s="205" t="s">
        <v>69</v>
      </c>
      <c r="Y663" s="205" t="s">
        <v>70</v>
      </c>
      <c r="Z663" s="205" t="s">
        <v>95</v>
      </c>
      <c r="AA663" s="234" t="s">
        <v>4805</v>
      </c>
      <c r="AB663" s="216">
        <v>46310</v>
      </c>
      <c r="AC663" s="205"/>
      <c r="AD663" s="230" t="s">
        <v>72</v>
      </c>
      <c r="AE663" s="126"/>
      <c r="AF663" s="127"/>
      <c r="AG663" s="128"/>
      <c r="AH663" s="129"/>
      <c r="AI663" s="129"/>
      <c r="AJ663" s="126"/>
      <c r="AK663" s="127"/>
      <c r="AL663" s="129"/>
      <c r="AM663" s="128"/>
      <c r="AN663" s="129"/>
      <c r="AO663" s="127" t="s">
        <v>79</v>
      </c>
      <c r="AP663" s="129"/>
    </row>
    <row r="664" spans="1:45" customFormat="1" ht="30" hidden="1" customHeight="1">
      <c r="A664" s="204" t="s">
        <v>4370</v>
      </c>
      <c r="B664" s="200" t="s">
        <v>4722</v>
      </c>
      <c r="C664" s="200" t="s">
        <v>4723</v>
      </c>
      <c r="D664" s="200" t="s">
        <v>4947</v>
      </c>
      <c r="E664" s="200" t="s">
        <v>4948</v>
      </c>
      <c r="F664" s="206" t="s">
        <v>4949</v>
      </c>
      <c r="G664" s="206" t="s">
        <v>4950</v>
      </c>
      <c r="H664" s="205" t="s">
        <v>4951</v>
      </c>
      <c r="I664" s="204" t="s">
        <v>4952</v>
      </c>
      <c r="J664" s="207" t="s">
        <v>4953</v>
      </c>
      <c r="K664" s="208" t="s">
        <v>4954</v>
      </c>
      <c r="L664" s="205" t="s">
        <v>90</v>
      </c>
      <c r="M664" s="205" t="s">
        <v>61</v>
      </c>
      <c r="N664" s="205" t="s">
        <v>3030</v>
      </c>
      <c r="O664" s="205" t="s">
        <v>4625</v>
      </c>
      <c r="P664" s="205" t="s">
        <v>4626</v>
      </c>
      <c r="Q664" s="205" t="s">
        <v>65</v>
      </c>
      <c r="R664" s="205" t="s">
        <v>4723</v>
      </c>
      <c r="S664" s="205" t="s">
        <v>4948</v>
      </c>
      <c r="T664" s="205" t="s">
        <v>93</v>
      </c>
      <c r="U664" s="208" t="s">
        <v>4955</v>
      </c>
      <c r="V664" s="205">
        <v>0.95</v>
      </c>
      <c r="W664" s="205" t="s">
        <v>68</v>
      </c>
      <c r="X664" s="205" t="s">
        <v>69</v>
      </c>
      <c r="Y664" s="205" t="s">
        <v>70</v>
      </c>
      <c r="Z664" s="205" t="s">
        <v>95</v>
      </c>
      <c r="AA664" s="234" t="s">
        <v>650</v>
      </c>
      <c r="AB664" s="216">
        <v>46310</v>
      </c>
      <c r="AC664" s="205"/>
      <c r="AD664" s="230" t="s">
        <v>72</v>
      </c>
      <c r="AE664" s="126" t="s">
        <v>73</v>
      </c>
      <c r="AF664" s="127"/>
      <c r="AG664" s="128"/>
      <c r="AH664" s="129"/>
      <c r="AI664" s="129"/>
      <c r="AJ664" s="126" t="s">
        <v>75</v>
      </c>
      <c r="AK664" s="127"/>
      <c r="AL664" s="129"/>
      <c r="AM664" s="128"/>
      <c r="AN664" s="129"/>
      <c r="AO664" s="127" t="s">
        <v>79</v>
      </c>
      <c r="AP664" s="129"/>
      <c r="AQ664" s="183"/>
      <c r="AR664" s="183"/>
      <c r="AS664" s="183"/>
    </row>
    <row r="665" spans="1:45" customFormat="1" ht="30" hidden="1" customHeight="1">
      <c r="A665" s="204" t="s">
        <v>4370</v>
      </c>
      <c r="B665" s="200" t="s">
        <v>4722</v>
      </c>
      <c r="C665" s="200" t="s">
        <v>4723</v>
      </c>
      <c r="D665" s="200" t="s">
        <v>4947</v>
      </c>
      <c r="E665" s="200" t="s">
        <v>4948</v>
      </c>
      <c r="F665" s="206" t="s">
        <v>4956</v>
      </c>
      <c r="G665" s="206" t="s">
        <v>4957</v>
      </c>
      <c r="H665" s="205" t="s">
        <v>4958</v>
      </c>
      <c r="I665" s="204" t="s">
        <v>4959</v>
      </c>
      <c r="J665" s="207" t="s">
        <v>4960</v>
      </c>
      <c r="K665" s="208" t="s">
        <v>4961</v>
      </c>
      <c r="L665" s="205" t="s">
        <v>60</v>
      </c>
      <c r="M665" s="205" t="s">
        <v>61</v>
      </c>
      <c r="N665" s="205" t="s">
        <v>3030</v>
      </c>
      <c r="O665" s="205" t="s">
        <v>4625</v>
      </c>
      <c r="P665" s="205" t="s">
        <v>4626</v>
      </c>
      <c r="Q665" s="205" t="s">
        <v>65</v>
      </c>
      <c r="R665" s="205" t="s">
        <v>4723</v>
      </c>
      <c r="S665" s="205" t="s">
        <v>4948</v>
      </c>
      <c r="T665" s="205" t="s">
        <v>66</v>
      </c>
      <c r="U665" s="208" t="s">
        <v>4962</v>
      </c>
      <c r="V665" s="205">
        <v>1</v>
      </c>
      <c r="W665" s="205" t="s">
        <v>68</v>
      </c>
      <c r="X665" s="205" t="s">
        <v>69</v>
      </c>
      <c r="Y665" s="205" t="s">
        <v>70</v>
      </c>
      <c r="Z665" s="205" t="s">
        <v>4390</v>
      </c>
      <c r="AA665" s="234" t="s">
        <v>650</v>
      </c>
      <c r="AB665" s="216">
        <v>46310</v>
      </c>
      <c r="AC665" s="205"/>
      <c r="AD665" s="230" t="s">
        <v>72</v>
      </c>
      <c r="AE665" s="126"/>
      <c r="AF665" s="127"/>
      <c r="AG665" s="128"/>
      <c r="AH665" s="129"/>
      <c r="AI665" s="129"/>
      <c r="AJ665" s="126"/>
      <c r="AK665" s="127"/>
      <c r="AL665" s="129"/>
      <c r="AM665" s="128"/>
      <c r="AN665" s="129"/>
      <c r="AO665" s="127" t="s">
        <v>79</v>
      </c>
      <c r="AP665" s="129"/>
    </row>
    <row r="666" spans="1:45" customFormat="1" ht="30" hidden="1" customHeight="1">
      <c r="A666" s="204" t="s">
        <v>4370</v>
      </c>
      <c r="B666" s="200" t="s">
        <v>4722</v>
      </c>
      <c r="C666" s="200" t="s">
        <v>4723</v>
      </c>
      <c r="D666" s="200" t="s">
        <v>4947</v>
      </c>
      <c r="E666" s="200" t="s">
        <v>4948</v>
      </c>
      <c r="F666" s="206" t="s">
        <v>4963</v>
      </c>
      <c r="G666" s="206" t="s">
        <v>4964</v>
      </c>
      <c r="H666" s="205" t="s">
        <v>4965</v>
      </c>
      <c r="I666" s="204" t="s">
        <v>4966</v>
      </c>
      <c r="J666" s="207" t="s">
        <v>4967</v>
      </c>
      <c r="K666" s="208" t="s">
        <v>4968</v>
      </c>
      <c r="L666" s="205" t="s">
        <v>60</v>
      </c>
      <c r="M666" s="205" t="s">
        <v>61</v>
      </c>
      <c r="N666" s="205" t="s">
        <v>3030</v>
      </c>
      <c r="O666" s="205" t="s">
        <v>4625</v>
      </c>
      <c r="P666" s="205" t="s">
        <v>4626</v>
      </c>
      <c r="Q666" s="205" t="s">
        <v>65</v>
      </c>
      <c r="R666" s="205" t="s">
        <v>4723</v>
      </c>
      <c r="S666" s="205" t="s">
        <v>4948</v>
      </c>
      <c r="T666" s="205" t="s">
        <v>66</v>
      </c>
      <c r="U666" s="208" t="s">
        <v>4962</v>
      </c>
      <c r="V666" s="205">
        <v>1</v>
      </c>
      <c r="W666" s="205" t="s">
        <v>68</v>
      </c>
      <c r="X666" s="205" t="s">
        <v>69</v>
      </c>
      <c r="Y666" s="205" t="s">
        <v>70</v>
      </c>
      <c r="Z666" s="205" t="s">
        <v>4390</v>
      </c>
      <c r="AA666" s="234" t="s">
        <v>650</v>
      </c>
      <c r="AB666" s="216">
        <v>46310</v>
      </c>
      <c r="AC666" s="205"/>
      <c r="AD666" s="230" t="s">
        <v>72</v>
      </c>
      <c r="AE666" s="126"/>
      <c r="AF666" s="127"/>
      <c r="AG666" s="128"/>
      <c r="AH666" s="129"/>
      <c r="AI666" s="129"/>
      <c r="AJ666" s="126"/>
      <c r="AK666" s="127"/>
      <c r="AL666" s="129"/>
      <c r="AM666" s="128"/>
      <c r="AN666" s="129"/>
      <c r="AO666" s="127" t="s">
        <v>79</v>
      </c>
      <c r="AP666" s="129"/>
    </row>
    <row r="667" spans="1:45" customFormat="1" ht="30" hidden="1" customHeight="1">
      <c r="A667" s="204" t="s">
        <v>4370</v>
      </c>
      <c r="B667" s="200" t="s">
        <v>4722</v>
      </c>
      <c r="C667" s="200" t="s">
        <v>4723</v>
      </c>
      <c r="D667" s="200" t="s">
        <v>4947</v>
      </c>
      <c r="E667" s="200" t="s">
        <v>4948</v>
      </c>
      <c r="F667" s="206" t="s">
        <v>4969</v>
      </c>
      <c r="G667" s="206" t="s">
        <v>4970</v>
      </c>
      <c r="H667" s="205" t="s">
        <v>4971</v>
      </c>
      <c r="I667" s="204" t="s">
        <v>4972</v>
      </c>
      <c r="J667" s="207" t="s">
        <v>4973</v>
      </c>
      <c r="K667" s="208" t="s">
        <v>4974</v>
      </c>
      <c r="L667" s="205" t="s">
        <v>60</v>
      </c>
      <c r="M667" s="205" t="s">
        <v>61</v>
      </c>
      <c r="N667" s="205" t="s">
        <v>3030</v>
      </c>
      <c r="O667" s="205" t="s">
        <v>4625</v>
      </c>
      <c r="P667" s="205" t="s">
        <v>4626</v>
      </c>
      <c r="Q667" s="205" t="s">
        <v>65</v>
      </c>
      <c r="R667" s="205" t="s">
        <v>4723</v>
      </c>
      <c r="S667" s="205" t="s">
        <v>4948</v>
      </c>
      <c r="T667" s="205" t="s">
        <v>66</v>
      </c>
      <c r="U667" s="208" t="s">
        <v>4962</v>
      </c>
      <c r="V667" s="205">
        <v>1</v>
      </c>
      <c r="W667" s="205" t="s">
        <v>68</v>
      </c>
      <c r="X667" s="205" t="s">
        <v>69</v>
      </c>
      <c r="Y667" s="205" t="s">
        <v>70</v>
      </c>
      <c r="Z667" s="205" t="s">
        <v>4390</v>
      </c>
      <c r="AA667" s="234" t="s">
        <v>650</v>
      </c>
      <c r="AB667" s="216">
        <v>46310</v>
      </c>
      <c r="AC667" s="205"/>
      <c r="AD667" s="230" t="s">
        <v>72</v>
      </c>
      <c r="AE667" s="126"/>
      <c r="AF667" s="127"/>
      <c r="AG667" s="128"/>
      <c r="AH667" s="129"/>
      <c r="AI667" s="129"/>
      <c r="AJ667" s="126"/>
      <c r="AK667" s="127"/>
      <c r="AL667" s="129"/>
      <c r="AM667" s="128"/>
      <c r="AN667" s="129"/>
      <c r="AO667" s="127" t="s">
        <v>79</v>
      </c>
      <c r="AP667" s="129"/>
    </row>
    <row r="668" spans="1:45" customFormat="1" ht="30" hidden="1" customHeight="1">
      <c r="A668" s="204" t="s">
        <v>4370</v>
      </c>
      <c r="B668" s="200" t="s">
        <v>4722</v>
      </c>
      <c r="C668" s="200" t="s">
        <v>4723</v>
      </c>
      <c r="D668" s="200" t="s">
        <v>4975</v>
      </c>
      <c r="E668" s="200" t="s">
        <v>4976</v>
      </c>
      <c r="F668" s="206" t="s">
        <v>4977</v>
      </c>
      <c r="G668" s="206" t="s">
        <v>4978</v>
      </c>
      <c r="H668" s="205" t="s">
        <v>4979</v>
      </c>
      <c r="I668" s="204" t="s">
        <v>4980</v>
      </c>
      <c r="J668" s="207" t="s">
        <v>4981</v>
      </c>
      <c r="K668" s="208" t="s">
        <v>4982</v>
      </c>
      <c r="L668" s="205" t="s">
        <v>90</v>
      </c>
      <c r="M668" s="205" t="s">
        <v>61</v>
      </c>
      <c r="N668" s="205" t="s">
        <v>3030</v>
      </c>
      <c r="O668" s="205" t="s">
        <v>4625</v>
      </c>
      <c r="P668" s="205" t="s">
        <v>4626</v>
      </c>
      <c r="Q668" s="205" t="s">
        <v>65</v>
      </c>
      <c r="R668" s="205" t="s">
        <v>4723</v>
      </c>
      <c r="S668" s="205" t="s">
        <v>4976</v>
      </c>
      <c r="T668" s="205" t="s">
        <v>93</v>
      </c>
      <c r="U668" s="208" t="s">
        <v>4983</v>
      </c>
      <c r="V668" s="205">
        <v>0.95</v>
      </c>
      <c r="W668" s="205" t="s">
        <v>68</v>
      </c>
      <c r="X668" s="205" t="s">
        <v>69</v>
      </c>
      <c r="Y668" s="205" t="s">
        <v>70</v>
      </c>
      <c r="Z668" s="205" t="s">
        <v>95</v>
      </c>
      <c r="AA668" s="234" t="s">
        <v>650</v>
      </c>
      <c r="AB668" s="216">
        <v>46310</v>
      </c>
      <c r="AC668" s="205"/>
      <c r="AD668" s="230" t="s">
        <v>72</v>
      </c>
      <c r="AE668" s="126" t="s">
        <v>73</v>
      </c>
      <c r="AF668" s="127"/>
      <c r="AG668" s="128"/>
      <c r="AH668" s="129"/>
      <c r="AI668" s="129"/>
      <c r="AJ668" s="126" t="s">
        <v>75</v>
      </c>
      <c r="AK668" s="127"/>
      <c r="AL668" s="129"/>
      <c r="AM668" s="128"/>
      <c r="AN668" s="129"/>
      <c r="AO668" s="127" t="s">
        <v>79</v>
      </c>
      <c r="AP668" s="129"/>
      <c r="AQ668" s="183"/>
      <c r="AR668" s="183"/>
      <c r="AS668" s="183"/>
    </row>
    <row r="669" spans="1:45" customFormat="1" ht="30" hidden="1" customHeight="1">
      <c r="A669" s="204" t="s">
        <v>4370</v>
      </c>
      <c r="B669" s="200" t="s">
        <v>4722</v>
      </c>
      <c r="C669" s="200" t="s">
        <v>4723</v>
      </c>
      <c r="D669" s="200" t="s">
        <v>4975</v>
      </c>
      <c r="E669" s="200" t="s">
        <v>4976</v>
      </c>
      <c r="F669" s="206" t="s">
        <v>4984</v>
      </c>
      <c r="G669" s="206" t="s">
        <v>4985</v>
      </c>
      <c r="H669" s="205" t="s">
        <v>4986</v>
      </c>
      <c r="I669" s="204" t="s">
        <v>4987</v>
      </c>
      <c r="J669" s="207" t="s">
        <v>4988</v>
      </c>
      <c r="K669" s="208" t="s">
        <v>4989</v>
      </c>
      <c r="L669" s="205" t="s">
        <v>60</v>
      </c>
      <c r="M669" s="205" t="s">
        <v>61</v>
      </c>
      <c r="N669" s="205" t="s">
        <v>3030</v>
      </c>
      <c r="O669" s="205" t="s">
        <v>4625</v>
      </c>
      <c r="P669" s="205" t="s">
        <v>4626</v>
      </c>
      <c r="Q669" s="205" t="s">
        <v>65</v>
      </c>
      <c r="R669" s="205" t="s">
        <v>4723</v>
      </c>
      <c r="S669" s="205" t="s">
        <v>4976</v>
      </c>
      <c r="T669" s="205" t="s">
        <v>66</v>
      </c>
      <c r="U669" s="208" t="s">
        <v>4990</v>
      </c>
      <c r="V669" s="205">
        <v>1</v>
      </c>
      <c r="W669" s="205" t="s">
        <v>68</v>
      </c>
      <c r="X669" s="205" t="s">
        <v>69</v>
      </c>
      <c r="Y669" s="205" t="s">
        <v>70</v>
      </c>
      <c r="Z669" s="205" t="s">
        <v>4390</v>
      </c>
      <c r="AA669" s="234" t="s">
        <v>650</v>
      </c>
      <c r="AB669" s="216">
        <v>46310</v>
      </c>
      <c r="AC669" s="205"/>
      <c r="AD669" s="230" t="s">
        <v>72</v>
      </c>
      <c r="AE669" s="126"/>
      <c r="AF669" s="127"/>
      <c r="AG669" s="128"/>
      <c r="AH669" s="129"/>
      <c r="AI669" s="129"/>
      <c r="AJ669" s="126"/>
      <c r="AK669" s="127"/>
      <c r="AL669" s="129"/>
      <c r="AM669" s="128"/>
      <c r="AN669" s="129"/>
      <c r="AO669" s="127" t="s">
        <v>79</v>
      </c>
      <c r="AP669" s="129"/>
    </row>
    <row r="670" spans="1:45" customFormat="1" ht="30" hidden="1" customHeight="1">
      <c r="A670" s="204" t="s">
        <v>4370</v>
      </c>
      <c r="B670" s="200" t="s">
        <v>4722</v>
      </c>
      <c r="C670" s="200" t="s">
        <v>4723</v>
      </c>
      <c r="D670" s="200" t="s">
        <v>4975</v>
      </c>
      <c r="E670" s="200" t="s">
        <v>4976</v>
      </c>
      <c r="F670" s="206" t="s">
        <v>4991</v>
      </c>
      <c r="G670" s="206" t="s">
        <v>4992</v>
      </c>
      <c r="H670" s="205" t="s">
        <v>4993</v>
      </c>
      <c r="I670" s="204" t="s">
        <v>4994</v>
      </c>
      <c r="J670" s="207" t="s">
        <v>4995</v>
      </c>
      <c r="K670" s="208" t="s">
        <v>4996</v>
      </c>
      <c r="L670" s="205" t="s">
        <v>60</v>
      </c>
      <c r="M670" s="205" t="s">
        <v>61</v>
      </c>
      <c r="N670" s="205" t="s">
        <v>3030</v>
      </c>
      <c r="O670" s="205" t="s">
        <v>4625</v>
      </c>
      <c r="P670" s="205" t="s">
        <v>4626</v>
      </c>
      <c r="Q670" s="205" t="s">
        <v>65</v>
      </c>
      <c r="R670" s="205" t="s">
        <v>4723</v>
      </c>
      <c r="S670" s="205" t="s">
        <v>4976</v>
      </c>
      <c r="T670" s="205" t="s">
        <v>66</v>
      </c>
      <c r="U670" s="208" t="s">
        <v>4990</v>
      </c>
      <c r="V670" s="205">
        <v>1</v>
      </c>
      <c r="W670" s="205" t="s">
        <v>68</v>
      </c>
      <c r="X670" s="205" t="s">
        <v>69</v>
      </c>
      <c r="Y670" s="205" t="s">
        <v>70</v>
      </c>
      <c r="Z670" s="205" t="s">
        <v>4390</v>
      </c>
      <c r="AA670" s="234" t="s">
        <v>650</v>
      </c>
      <c r="AB670" s="216">
        <v>46310</v>
      </c>
      <c r="AC670" s="205"/>
      <c r="AD670" s="230" t="s">
        <v>72</v>
      </c>
      <c r="AE670" s="126"/>
      <c r="AF670" s="127"/>
      <c r="AG670" s="128"/>
      <c r="AH670" s="129"/>
      <c r="AI670" s="129"/>
      <c r="AJ670" s="126"/>
      <c r="AK670" s="127"/>
      <c r="AL670" s="129"/>
      <c r="AM670" s="128"/>
      <c r="AN670" s="129"/>
      <c r="AO670" s="127" t="s">
        <v>79</v>
      </c>
      <c r="AP670" s="129"/>
    </row>
    <row r="671" spans="1:45" customFormat="1" ht="30" hidden="1" customHeight="1">
      <c r="A671" s="204" t="s">
        <v>4370</v>
      </c>
      <c r="B671" s="200" t="s">
        <v>4722</v>
      </c>
      <c r="C671" s="200" t="s">
        <v>4723</v>
      </c>
      <c r="D671" s="200" t="s">
        <v>4975</v>
      </c>
      <c r="E671" s="200" t="s">
        <v>4976</v>
      </c>
      <c r="F671" s="206" t="s">
        <v>4997</v>
      </c>
      <c r="G671" s="206" t="s">
        <v>4998</v>
      </c>
      <c r="H671" s="205" t="s">
        <v>4999</v>
      </c>
      <c r="I671" s="204" t="s">
        <v>5000</v>
      </c>
      <c r="J671" s="207" t="s">
        <v>5001</v>
      </c>
      <c r="K671" s="208" t="s">
        <v>5002</v>
      </c>
      <c r="L671" s="205" t="s">
        <v>60</v>
      </c>
      <c r="M671" s="205" t="s">
        <v>61</v>
      </c>
      <c r="N671" s="205" t="s">
        <v>3030</v>
      </c>
      <c r="O671" s="205" t="s">
        <v>4625</v>
      </c>
      <c r="P671" s="205" t="s">
        <v>4626</v>
      </c>
      <c r="Q671" s="205" t="s">
        <v>65</v>
      </c>
      <c r="R671" s="205" t="s">
        <v>4723</v>
      </c>
      <c r="S671" s="205" t="s">
        <v>4976</v>
      </c>
      <c r="T671" s="205" t="s">
        <v>93</v>
      </c>
      <c r="U671" s="208" t="s">
        <v>5003</v>
      </c>
      <c r="V671" s="205">
        <v>1</v>
      </c>
      <c r="W671" s="205" t="s">
        <v>68</v>
      </c>
      <c r="X671" s="205" t="s">
        <v>69</v>
      </c>
      <c r="Y671" s="205" t="s">
        <v>70</v>
      </c>
      <c r="Z671" s="205" t="s">
        <v>95</v>
      </c>
      <c r="AA671" s="234" t="s">
        <v>650</v>
      </c>
      <c r="AB671" s="216">
        <v>46310</v>
      </c>
      <c r="AC671" s="205"/>
      <c r="AD671" s="230" t="s">
        <v>72</v>
      </c>
      <c r="AE671" s="126"/>
      <c r="AF671" s="127"/>
      <c r="AG671" s="128"/>
      <c r="AH671" s="129"/>
      <c r="AI671" s="129"/>
      <c r="AJ671" s="126"/>
      <c r="AK671" s="127"/>
      <c r="AL671" s="129"/>
      <c r="AM671" s="128"/>
      <c r="AN671" s="129"/>
      <c r="AO671" s="127" t="s">
        <v>79</v>
      </c>
      <c r="AP671" s="129"/>
    </row>
    <row r="672" spans="1:45" customFormat="1" ht="30" hidden="1" customHeight="1">
      <c r="A672" s="204" t="s">
        <v>4370</v>
      </c>
      <c r="B672" s="200" t="s">
        <v>4722</v>
      </c>
      <c r="C672" s="200" t="s">
        <v>4723</v>
      </c>
      <c r="D672" s="200" t="s">
        <v>4975</v>
      </c>
      <c r="E672" s="200" t="s">
        <v>4976</v>
      </c>
      <c r="F672" s="206" t="s">
        <v>5004</v>
      </c>
      <c r="G672" s="206" t="s">
        <v>5005</v>
      </c>
      <c r="H672" s="205" t="s">
        <v>5006</v>
      </c>
      <c r="I672" s="204" t="s">
        <v>5007</v>
      </c>
      <c r="J672" s="207" t="s">
        <v>5008</v>
      </c>
      <c r="K672" s="208" t="s">
        <v>5009</v>
      </c>
      <c r="L672" s="205" t="s">
        <v>1071</v>
      </c>
      <c r="M672" s="205" t="s">
        <v>61</v>
      </c>
      <c r="N672" s="205" t="s">
        <v>3030</v>
      </c>
      <c r="O672" s="205" t="s">
        <v>4625</v>
      </c>
      <c r="P672" s="205" t="s">
        <v>4626</v>
      </c>
      <c r="Q672" s="205" t="s">
        <v>65</v>
      </c>
      <c r="R672" s="205" t="s">
        <v>4723</v>
      </c>
      <c r="S672" s="205" t="s">
        <v>4976</v>
      </c>
      <c r="T672" s="205" t="s">
        <v>66</v>
      </c>
      <c r="U672" s="208" t="s">
        <v>5010</v>
      </c>
      <c r="V672" s="205">
        <v>0.95</v>
      </c>
      <c r="W672" s="205" t="s">
        <v>68</v>
      </c>
      <c r="X672" s="205" t="s">
        <v>69</v>
      </c>
      <c r="Y672" s="205" t="s">
        <v>70</v>
      </c>
      <c r="Z672" s="205" t="s">
        <v>4390</v>
      </c>
      <c r="AA672" s="234" t="s">
        <v>650</v>
      </c>
      <c r="AB672" s="216">
        <v>46310</v>
      </c>
      <c r="AC672" s="205"/>
      <c r="AD672" s="230" t="s">
        <v>72</v>
      </c>
      <c r="AE672" s="126"/>
      <c r="AF672" s="127"/>
      <c r="AG672" s="128"/>
      <c r="AH672" s="129"/>
      <c r="AI672" s="129"/>
      <c r="AJ672" s="126"/>
      <c r="AK672" s="127"/>
      <c r="AL672" s="129"/>
      <c r="AM672" s="128"/>
      <c r="AN672" s="129"/>
      <c r="AO672" s="127" t="s">
        <v>79</v>
      </c>
      <c r="AP672" s="129"/>
    </row>
    <row r="673" spans="1:45" customFormat="1" ht="30" hidden="1" customHeight="1">
      <c r="A673" s="204" t="s">
        <v>4370</v>
      </c>
      <c r="B673" s="200" t="s">
        <v>4722</v>
      </c>
      <c r="C673" s="200" t="s">
        <v>4723</v>
      </c>
      <c r="D673" s="200" t="s">
        <v>5011</v>
      </c>
      <c r="E673" s="200" t="s">
        <v>5012</v>
      </c>
      <c r="F673" s="206" t="s">
        <v>5013</v>
      </c>
      <c r="G673" s="206" t="s">
        <v>5014</v>
      </c>
      <c r="H673" s="205" t="s">
        <v>5015</v>
      </c>
      <c r="I673" s="204" t="s">
        <v>5016</v>
      </c>
      <c r="J673" s="207" t="s">
        <v>5017</v>
      </c>
      <c r="K673" s="208" t="s">
        <v>5018</v>
      </c>
      <c r="L673" s="205" t="s">
        <v>90</v>
      </c>
      <c r="M673" s="205" t="s">
        <v>61</v>
      </c>
      <c r="N673" s="205" t="s">
        <v>3030</v>
      </c>
      <c r="O673" s="205" t="s">
        <v>4625</v>
      </c>
      <c r="P673" s="205" t="s">
        <v>4626</v>
      </c>
      <c r="Q673" s="205" t="s">
        <v>65</v>
      </c>
      <c r="R673" s="205" t="s">
        <v>4723</v>
      </c>
      <c r="S673" s="205" t="s">
        <v>5012</v>
      </c>
      <c r="T673" s="205" t="s">
        <v>93</v>
      </c>
      <c r="U673" s="208" t="s">
        <v>5019</v>
      </c>
      <c r="V673" s="205">
        <v>0.95</v>
      </c>
      <c r="W673" s="205" t="s">
        <v>68</v>
      </c>
      <c r="X673" s="205" t="s">
        <v>69</v>
      </c>
      <c r="Y673" s="205" t="s">
        <v>70</v>
      </c>
      <c r="Z673" s="205" t="s">
        <v>5020</v>
      </c>
      <c r="AA673" s="234" t="s">
        <v>650</v>
      </c>
      <c r="AB673" s="216">
        <v>46310</v>
      </c>
      <c r="AC673" s="205"/>
      <c r="AD673" s="230" t="s">
        <v>72</v>
      </c>
      <c r="AE673" s="126" t="s">
        <v>73</v>
      </c>
      <c r="AF673" s="127"/>
      <c r="AG673" s="128"/>
      <c r="AH673" s="129"/>
      <c r="AI673" s="129"/>
      <c r="AJ673" s="126" t="s">
        <v>75</v>
      </c>
      <c r="AK673" s="127"/>
      <c r="AL673" s="129"/>
      <c r="AM673" s="128"/>
      <c r="AN673" s="129"/>
      <c r="AO673" s="127" t="s">
        <v>79</v>
      </c>
      <c r="AP673" s="129"/>
      <c r="AQ673" s="183"/>
      <c r="AR673" s="183"/>
      <c r="AS673" s="183"/>
    </row>
    <row r="674" spans="1:45" customFormat="1" ht="30" hidden="1" customHeight="1">
      <c r="A674" s="204" t="s">
        <v>4370</v>
      </c>
      <c r="B674" s="200" t="s">
        <v>4722</v>
      </c>
      <c r="C674" s="200" t="s">
        <v>4723</v>
      </c>
      <c r="D674" s="200" t="s">
        <v>5011</v>
      </c>
      <c r="E674" s="200" t="s">
        <v>5012</v>
      </c>
      <c r="F674" s="206" t="s">
        <v>5021</v>
      </c>
      <c r="G674" s="206" t="s">
        <v>5022</v>
      </c>
      <c r="H674" s="205" t="s">
        <v>5023</v>
      </c>
      <c r="I674" s="204" t="s">
        <v>5024</v>
      </c>
      <c r="J674" s="207" t="s">
        <v>5025</v>
      </c>
      <c r="K674" s="208" t="s">
        <v>5026</v>
      </c>
      <c r="L674" s="205" t="s">
        <v>60</v>
      </c>
      <c r="M674" s="205" t="s">
        <v>61</v>
      </c>
      <c r="N674" s="205" t="s">
        <v>3030</v>
      </c>
      <c r="O674" s="205" t="s">
        <v>4625</v>
      </c>
      <c r="P674" s="205" t="s">
        <v>4626</v>
      </c>
      <c r="Q674" s="205" t="s">
        <v>65</v>
      </c>
      <c r="R674" s="205" t="s">
        <v>4723</v>
      </c>
      <c r="S674" s="205" t="s">
        <v>5012</v>
      </c>
      <c r="T674" s="205" t="s">
        <v>66</v>
      </c>
      <c r="U674" s="208" t="s">
        <v>5027</v>
      </c>
      <c r="V674" s="205">
        <v>1</v>
      </c>
      <c r="W674" s="205" t="s">
        <v>68</v>
      </c>
      <c r="X674" s="205" t="s">
        <v>69</v>
      </c>
      <c r="Y674" s="205" t="s">
        <v>70</v>
      </c>
      <c r="Z674" s="205" t="s">
        <v>4390</v>
      </c>
      <c r="AA674" s="234" t="s">
        <v>650</v>
      </c>
      <c r="AB674" s="216">
        <v>46310</v>
      </c>
      <c r="AC674" s="205"/>
      <c r="AD674" s="230" t="s">
        <v>72</v>
      </c>
      <c r="AE674" s="126"/>
      <c r="AF674" s="127"/>
      <c r="AG674" s="128"/>
      <c r="AH674" s="129"/>
      <c r="AI674" s="129"/>
      <c r="AJ674" s="126"/>
      <c r="AK674" s="127"/>
      <c r="AL674" s="129"/>
      <c r="AM674" s="128"/>
      <c r="AN674" s="129"/>
      <c r="AO674" s="127" t="s">
        <v>79</v>
      </c>
      <c r="AP674" s="129"/>
    </row>
    <row r="675" spans="1:45" customFormat="1" ht="30" hidden="1" customHeight="1">
      <c r="A675" s="204" t="s">
        <v>4370</v>
      </c>
      <c r="B675" s="200" t="s">
        <v>4722</v>
      </c>
      <c r="C675" s="200" t="s">
        <v>4723</v>
      </c>
      <c r="D675" s="200" t="s">
        <v>5011</v>
      </c>
      <c r="E675" s="200" t="s">
        <v>5012</v>
      </c>
      <c r="F675" s="206" t="s">
        <v>5028</v>
      </c>
      <c r="G675" s="206" t="s">
        <v>5029</v>
      </c>
      <c r="H675" s="205" t="s">
        <v>5030</v>
      </c>
      <c r="I675" s="204" t="s">
        <v>5031</v>
      </c>
      <c r="J675" s="207" t="s">
        <v>5032</v>
      </c>
      <c r="K675" s="208" t="s">
        <v>5033</v>
      </c>
      <c r="L675" s="205" t="s">
        <v>60</v>
      </c>
      <c r="M675" s="205" t="s">
        <v>61</v>
      </c>
      <c r="N675" s="205" t="s">
        <v>3030</v>
      </c>
      <c r="O675" s="205" t="s">
        <v>4625</v>
      </c>
      <c r="P675" s="205" t="s">
        <v>4626</v>
      </c>
      <c r="Q675" s="205" t="s">
        <v>65</v>
      </c>
      <c r="R675" s="205" t="s">
        <v>4723</v>
      </c>
      <c r="S675" s="205" t="s">
        <v>5012</v>
      </c>
      <c r="T675" s="205" t="s">
        <v>66</v>
      </c>
      <c r="U675" s="208" t="s">
        <v>5027</v>
      </c>
      <c r="V675" s="205">
        <v>1</v>
      </c>
      <c r="W675" s="205" t="s">
        <v>68</v>
      </c>
      <c r="X675" s="205" t="s">
        <v>69</v>
      </c>
      <c r="Y675" s="205" t="s">
        <v>70</v>
      </c>
      <c r="Z675" s="205" t="s">
        <v>4390</v>
      </c>
      <c r="AA675" s="234" t="s">
        <v>650</v>
      </c>
      <c r="AB675" s="216">
        <v>46310</v>
      </c>
      <c r="AC675" s="205"/>
      <c r="AD675" s="230" t="s">
        <v>72</v>
      </c>
      <c r="AE675" s="126"/>
      <c r="AF675" s="127"/>
      <c r="AG675" s="128"/>
      <c r="AH675" s="129"/>
      <c r="AI675" s="129"/>
      <c r="AJ675" s="126"/>
      <c r="AK675" s="127"/>
      <c r="AL675" s="129"/>
      <c r="AM675" s="128"/>
      <c r="AN675" s="129"/>
      <c r="AO675" s="127" t="s">
        <v>79</v>
      </c>
      <c r="AP675" s="129"/>
    </row>
    <row r="676" spans="1:45" customFormat="1" ht="30" hidden="1" customHeight="1">
      <c r="A676" s="204" t="s">
        <v>4370</v>
      </c>
      <c r="B676" s="200" t="s">
        <v>4722</v>
      </c>
      <c r="C676" s="200" t="s">
        <v>4723</v>
      </c>
      <c r="D676" s="200" t="s">
        <v>5011</v>
      </c>
      <c r="E676" s="200" t="s">
        <v>5012</v>
      </c>
      <c r="F676" s="206" t="s">
        <v>5034</v>
      </c>
      <c r="G676" s="206" t="s">
        <v>5035</v>
      </c>
      <c r="H676" s="205" t="s">
        <v>5036</v>
      </c>
      <c r="I676" s="204" t="s">
        <v>5037</v>
      </c>
      <c r="J676" s="207" t="s">
        <v>5038</v>
      </c>
      <c r="K676" s="208" t="s">
        <v>5039</v>
      </c>
      <c r="L676" s="205" t="s">
        <v>60</v>
      </c>
      <c r="M676" s="205" t="s">
        <v>61</v>
      </c>
      <c r="N676" s="205" t="s">
        <v>3030</v>
      </c>
      <c r="O676" s="205" t="s">
        <v>4625</v>
      </c>
      <c r="P676" s="205" t="s">
        <v>4626</v>
      </c>
      <c r="Q676" s="205" t="s">
        <v>65</v>
      </c>
      <c r="R676" s="205" t="s">
        <v>4723</v>
      </c>
      <c r="S676" s="205" t="s">
        <v>5012</v>
      </c>
      <c r="T676" s="205" t="s">
        <v>66</v>
      </c>
      <c r="U676" s="208" t="s">
        <v>5027</v>
      </c>
      <c r="V676" s="205">
        <v>1</v>
      </c>
      <c r="W676" s="205" t="s">
        <v>68</v>
      </c>
      <c r="X676" s="205" t="s">
        <v>69</v>
      </c>
      <c r="Y676" s="205" t="s">
        <v>70</v>
      </c>
      <c r="Z676" s="205" t="s">
        <v>4390</v>
      </c>
      <c r="AA676" s="234" t="s">
        <v>650</v>
      </c>
      <c r="AB676" s="216">
        <v>46310</v>
      </c>
      <c r="AC676" s="205"/>
      <c r="AD676" s="230" t="s">
        <v>72</v>
      </c>
      <c r="AE676" s="126"/>
      <c r="AF676" s="127"/>
      <c r="AG676" s="128"/>
      <c r="AH676" s="129"/>
      <c r="AI676" s="129"/>
      <c r="AJ676" s="126"/>
      <c r="AK676" s="127"/>
      <c r="AL676" s="129"/>
      <c r="AM676" s="128"/>
      <c r="AN676" s="129"/>
      <c r="AO676" s="127" t="s">
        <v>79</v>
      </c>
      <c r="AP676" s="129"/>
    </row>
    <row r="677" spans="1:45" customFormat="1" ht="30" hidden="1" customHeight="1">
      <c r="A677" s="204" t="s">
        <v>4370</v>
      </c>
      <c r="B677" s="200" t="s">
        <v>4722</v>
      </c>
      <c r="C677" s="200" t="s">
        <v>4723</v>
      </c>
      <c r="D677" s="200" t="s">
        <v>5011</v>
      </c>
      <c r="E677" s="200" t="s">
        <v>5012</v>
      </c>
      <c r="F677" s="206" t="s">
        <v>5040</v>
      </c>
      <c r="G677" s="206" t="s">
        <v>5041</v>
      </c>
      <c r="H677" s="205" t="s">
        <v>5042</v>
      </c>
      <c r="I677" s="204" t="s">
        <v>5043</v>
      </c>
      <c r="J677" s="207" t="s">
        <v>5044</v>
      </c>
      <c r="K677" s="208" t="s">
        <v>5045</v>
      </c>
      <c r="L677" s="205" t="s">
        <v>1071</v>
      </c>
      <c r="M677" s="205" t="s">
        <v>61</v>
      </c>
      <c r="N677" s="205" t="s">
        <v>3030</v>
      </c>
      <c r="O677" s="205" t="s">
        <v>4625</v>
      </c>
      <c r="P677" s="205" t="s">
        <v>4626</v>
      </c>
      <c r="Q677" s="205" t="s">
        <v>65</v>
      </c>
      <c r="R677" s="205" t="s">
        <v>4723</v>
      </c>
      <c r="S677" s="205" t="s">
        <v>5012</v>
      </c>
      <c r="T677" s="205" t="s">
        <v>66</v>
      </c>
      <c r="U677" s="208" t="s">
        <v>5046</v>
      </c>
      <c r="V677" s="205">
        <v>0.95</v>
      </c>
      <c r="W677" s="205" t="s">
        <v>68</v>
      </c>
      <c r="X677" s="205" t="s">
        <v>69</v>
      </c>
      <c r="Y677" s="205" t="s">
        <v>4407</v>
      </c>
      <c r="Z677" s="205" t="s">
        <v>4390</v>
      </c>
      <c r="AA677" s="234" t="s">
        <v>650</v>
      </c>
      <c r="AB677" s="216">
        <v>46310</v>
      </c>
      <c r="AC677" s="205"/>
      <c r="AD677" s="230" t="s">
        <v>72</v>
      </c>
      <c r="AE677" s="126"/>
      <c r="AF677" s="127"/>
      <c r="AG677" s="128"/>
      <c r="AH677" s="129"/>
      <c r="AI677" s="129"/>
      <c r="AJ677" s="126"/>
      <c r="AK677" s="127"/>
      <c r="AL677" s="129"/>
      <c r="AM677" s="128"/>
      <c r="AN677" s="129"/>
      <c r="AO677" s="127" t="s">
        <v>79</v>
      </c>
      <c r="AP677" s="129"/>
    </row>
    <row r="678" spans="1:45" customFormat="1" ht="30" hidden="1" customHeight="1">
      <c r="A678" s="204" t="s">
        <v>4370</v>
      </c>
      <c r="B678" s="200" t="s">
        <v>4722</v>
      </c>
      <c r="C678" s="200" t="s">
        <v>4723</v>
      </c>
      <c r="D678" s="200" t="s">
        <v>5011</v>
      </c>
      <c r="E678" s="200" t="s">
        <v>5012</v>
      </c>
      <c r="F678" s="206" t="s">
        <v>5047</v>
      </c>
      <c r="G678" s="206" t="s">
        <v>5048</v>
      </c>
      <c r="H678" s="205" t="s">
        <v>5049</v>
      </c>
      <c r="I678" s="204" t="s">
        <v>5050</v>
      </c>
      <c r="J678" s="207" t="s">
        <v>5051</v>
      </c>
      <c r="K678" s="208" t="s">
        <v>5052</v>
      </c>
      <c r="L678" s="205" t="s">
        <v>1071</v>
      </c>
      <c r="M678" s="205" t="s">
        <v>61</v>
      </c>
      <c r="N678" s="205" t="s">
        <v>3030</v>
      </c>
      <c r="O678" s="205" t="s">
        <v>4625</v>
      </c>
      <c r="P678" s="205" t="s">
        <v>4626</v>
      </c>
      <c r="Q678" s="205" t="s">
        <v>65</v>
      </c>
      <c r="R678" s="205" t="s">
        <v>4723</v>
      </c>
      <c r="S678" s="205" t="s">
        <v>5012</v>
      </c>
      <c r="T678" s="205" t="s">
        <v>66</v>
      </c>
      <c r="U678" s="208" t="s">
        <v>5053</v>
      </c>
      <c r="V678" s="205">
        <v>0.95</v>
      </c>
      <c r="W678" s="205" t="s">
        <v>68</v>
      </c>
      <c r="X678" s="205" t="s">
        <v>69</v>
      </c>
      <c r="Y678" s="205" t="s">
        <v>4407</v>
      </c>
      <c r="Z678" s="205" t="s">
        <v>4390</v>
      </c>
      <c r="AA678" s="234" t="s">
        <v>650</v>
      </c>
      <c r="AB678" s="216">
        <v>46310</v>
      </c>
      <c r="AC678" s="205"/>
      <c r="AD678" s="230" t="s">
        <v>72</v>
      </c>
      <c r="AE678" s="126"/>
      <c r="AF678" s="127"/>
      <c r="AG678" s="128"/>
      <c r="AH678" s="129"/>
      <c r="AI678" s="129"/>
      <c r="AJ678" s="126"/>
      <c r="AK678" s="127"/>
      <c r="AL678" s="129"/>
      <c r="AM678" s="128"/>
      <c r="AN678" s="129"/>
      <c r="AO678" s="127" t="s">
        <v>79</v>
      </c>
      <c r="AP678" s="129"/>
    </row>
    <row r="679" spans="1:45" customFormat="1" ht="30" hidden="1" customHeight="1">
      <c r="A679" s="204" t="s">
        <v>4370</v>
      </c>
      <c r="B679" s="200" t="s">
        <v>4722</v>
      </c>
      <c r="C679" s="200" t="s">
        <v>4723</v>
      </c>
      <c r="D679" s="200" t="s">
        <v>5054</v>
      </c>
      <c r="E679" s="200" t="s">
        <v>5055</v>
      </c>
      <c r="F679" s="206" t="s">
        <v>5056</v>
      </c>
      <c r="G679" s="206" t="s">
        <v>5057</v>
      </c>
      <c r="H679" s="205" t="s">
        <v>5058</v>
      </c>
      <c r="I679" s="204" t="s">
        <v>5059</v>
      </c>
      <c r="J679" s="207" t="s">
        <v>5060</v>
      </c>
      <c r="K679" s="208" t="s">
        <v>5061</v>
      </c>
      <c r="L679" s="205" t="s">
        <v>90</v>
      </c>
      <c r="M679" s="205" t="s">
        <v>61</v>
      </c>
      <c r="N679" s="205" t="s">
        <v>3030</v>
      </c>
      <c r="O679" s="205" t="s">
        <v>4625</v>
      </c>
      <c r="P679" s="205" t="s">
        <v>4626</v>
      </c>
      <c r="Q679" s="205" t="s">
        <v>65</v>
      </c>
      <c r="R679" s="205" t="s">
        <v>4723</v>
      </c>
      <c r="S679" s="205" t="s">
        <v>5055</v>
      </c>
      <c r="T679" s="205" t="s">
        <v>93</v>
      </c>
      <c r="U679" s="208" t="s">
        <v>5062</v>
      </c>
      <c r="V679" s="205">
        <v>0.95</v>
      </c>
      <c r="W679" s="205" t="s">
        <v>68</v>
      </c>
      <c r="X679" s="205" t="s">
        <v>69</v>
      </c>
      <c r="Y679" s="205" t="s">
        <v>70</v>
      </c>
      <c r="Z679" s="205" t="s">
        <v>95</v>
      </c>
      <c r="AA679" s="234" t="s">
        <v>650</v>
      </c>
      <c r="AB679" s="216">
        <v>46310</v>
      </c>
      <c r="AC679" s="205"/>
      <c r="AD679" s="230" t="s">
        <v>72</v>
      </c>
      <c r="AE679" s="126" t="s">
        <v>73</v>
      </c>
      <c r="AF679" s="127"/>
      <c r="AG679" s="128"/>
      <c r="AH679" s="129"/>
      <c r="AI679" s="129"/>
      <c r="AJ679" s="126" t="s">
        <v>75</v>
      </c>
      <c r="AK679" s="127"/>
      <c r="AL679" s="129"/>
      <c r="AM679" s="128"/>
      <c r="AN679" s="129"/>
      <c r="AO679" s="127" t="s">
        <v>79</v>
      </c>
      <c r="AP679" s="129"/>
      <c r="AQ679" s="183"/>
      <c r="AR679" s="183"/>
      <c r="AS679" s="183"/>
    </row>
    <row r="680" spans="1:45" customFormat="1" ht="30" hidden="1" customHeight="1">
      <c r="A680" s="204" t="s">
        <v>4370</v>
      </c>
      <c r="B680" s="200" t="s">
        <v>4722</v>
      </c>
      <c r="C680" s="200" t="s">
        <v>4723</v>
      </c>
      <c r="D680" s="200" t="s">
        <v>5054</v>
      </c>
      <c r="E680" s="200" t="s">
        <v>5055</v>
      </c>
      <c r="F680" s="206" t="s">
        <v>5063</v>
      </c>
      <c r="G680" s="206" t="s">
        <v>5064</v>
      </c>
      <c r="H680" s="205" t="s">
        <v>5065</v>
      </c>
      <c r="I680" s="204" t="s">
        <v>5066</v>
      </c>
      <c r="J680" s="207" t="s">
        <v>5067</v>
      </c>
      <c r="K680" s="208" t="s">
        <v>5068</v>
      </c>
      <c r="L680" s="205" t="s">
        <v>60</v>
      </c>
      <c r="M680" s="205" t="s">
        <v>61</v>
      </c>
      <c r="N680" s="205" t="s">
        <v>3030</v>
      </c>
      <c r="O680" s="205" t="s">
        <v>4625</v>
      </c>
      <c r="P680" s="205" t="s">
        <v>4626</v>
      </c>
      <c r="Q680" s="205" t="s">
        <v>65</v>
      </c>
      <c r="R680" s="205" t="s">
        <v>4723</v>
      </c>
      <c r="S680" s="205" t="s">
        <v>5055</v>
      </c>
      <c r="T680" s="205" t="s">
        <v>66</v>
      </c>
      <c r="U680" s="208" t="s">
        <v>5069</v>
      </c>
      <c r="V680" s="205">
        <v>1</v>
      </c>
      <c r="W680" s="205" t="s">
        <v>68</v>
      </c>
      <c r="X680" s="205" t="s">
        <v>69</v>
      </c>
      <c r="Y680" s="205" t="s">
        <v>70</v>
      </c>
      <c r="Z680" s="205" t="s">
        <v>4390</v>
      </c>
      <c r="AA680" s="234" t="s">
        <v>650</v>
      </c>
      <c r="AB680" s="216">
        <v>46310</v>
      </c>
      <c r="AC680" s="205"/>
      <c r="AD680" s="230" t="s">
        <v>72</v>
      </c>
      <c r="AE680" s="126"/>
      <c r="AF680" s="127"/>
      <c r="AG680" s="128"/>
      <c r="AH680" s="129"/>
      <c r="AI680" s="129"/>
      <c r="AJ680" s="126"/>
      <c r="AK680" s="127"/>
      <c r="AL680" s="129"/>
      <c r="AM680" s="128"/>
      <c r="AN680" s="129"/>
      <c r="AO680" s="127" t="s">
        <v>79</v>
      </c>
      <c r="AP680" s="129"/>
    </row>
    <row r="681" spans="1:45" customFormat="1" ht="30" hidden="1" customHeight="1">
      <c r="A681" s="204" t="s">
        <v>4370</v>
      </c>
      <c r="B681" s="200" t="s">
        <v>4722</v>
      </c>
      <c r="C681" s="200" t="s">
        <v>4723</v>
      </c>
      <c r="D681" s="200" t="s">
        <v>5054</v>
      </c>
      <c r="E681" s="200" t="s">
        <v>5055</v>
      </c>
      <c r="F681" s="206" t="s">
        <v>5070</v>
      </c>
      <c r="G681" s="206" t="s">
        <v>5071</v>
      </c>
      <c r="H681" s="205" t="s">
        <v>5072</v>
      </c>
      <c r="I681" s="204" t="s">
        <v>5073</v>
      </c>
      <c r="J681" s="207" t="s">
        <v>5074</v>
      </c>
      <c r="K681" s="208" t="s">
        <v>5075</v>
      </c>
      <c r="L681" s="205" t="s">
        <v>60</v>
      </c>
      <c r="M681" s="205" t="s">
        <v>61</v>
      </c>
      <c r="N681" s="205" t="s">
        <v>3030</v>
      </c>
      <c r="O681" s="205" t="s">
        <v>4625</v>
      </c>
      <c r="P681" s="205" t="s">
        <v>4626</v>
      </c>
      <c r="Q681" s="205" t="s">
        <v>65</v>
      </c>
      <c r="R681" s="205" t="s">
        <v>4723</v>
      </c>
      <c r="S681" s="205" t="s">
        <v>5055</v>
      </c>
      <c r="T681" s="205" t="s">
        <v>66</v>
      </c>
      <c r="U681" s="208" t="s">
        <v>5069</v>
      </c>
      <c r="V681" s="205">
        <v>1</v>
      </c>
      <c r="W681" s="205" t="s">
        <v>68</v>
      </c>
      <c r="X681" s="205" t="s">
        <v>69</v>
      </c>
      <c r="Y681" s="205" t="s">
        <v>70</v>
      </c>
      <c r="Z681" s="205" t="s">
        <v>4390</v>
      </c>
      <c r="AA681" s="234" t="s">
        <v>650</v>
      </c>
      <c r="AB681" s="216">
        <v>46310</v>
      </c>
      <c r="AC681" s="205"/>
      <c r="AD681" s="230" t="s">
        <v>72</v>
      </c>
      <c r="AE681" s="126"/>
      <c r="AF681" s="127"/>
      <c r="AG681" s="128"/>
      <c r="AH681" s="129"/>
      <c r="AI681" s="129"/>
      <c r="AJ681" s="126"/>
      <c r="AK681" s="127"/>
      <c r="AL681" s="129"/>
      <c r="AM681" s="128"/>
      <c r="AN681" s="129"/>
      <c r="AO681" s="127" t="s">
        <v>79</v>
      </c>
      <c r="AP681" s="129"/>
    </row>
    <row r="682" spans="1:45" customFormat="1" ht="30" hidden="1" customHeight="1">
      <c r="A682" s="204" t="s">
        <v>4370</v>
      </c>
      <c r="B682" s="200" t="s">
        <v>4722</v>
      </c>
      <c r="C682" s="200" t="s">
        <v>4723</v>
      </c>
      <c r="D682" s="200" t="s">
        <v>5054</v>
      </c>
      <c r="E682" s="200" t="s">
        <v>5055</v>
      </c>
      <c r="F682" s="206" t="s">
        <v>5076</v>
      </c>
      <c r="G682" s="206" t="s">
        <v>5077</v>
      </c>
      <c r="H682" s="205" t="s">
        <v>5078</v>
      </c>
      <c r="I682" s="204" t="s">
        <v>5079</v>
      </c>
      <c r="J682" s="207" t="s">
        <v>5080</v>
      </c>
      <c r="K682" s="208" t="s">
        <v>5081</v>
      </c>
      <c r="L682" s="205" t="s">
        <v>60</v>
      </c>
      <c r="M682" s="205" t="s">
        <v>61</v>
      </c>
      <c r="N682" s="205" t="s">
        <v>3030</v>
      </c>
      <c r="O682" s="205" t="s">
        <v>4625</v>
      </c>
      <c r="P682" s="205" t="s">
        <v>4626</v>
      </c>
      <c r="Q682" s="205" t="s">
        <v>65</v>
      </c>
      <c r="R682" s="205" t="s">
        <v>4723</v>
      </c>
      <c r="S682" s="205" t="s">
        <v>5055</v>
      </c>
      <c r="T682" s="205" t="s">
        <v>66</v>
      </c>
      <c r="U682" s="208" t="s">
        <v>5069</v>
      </c>
      <c r="V682" s="205">
        <v>1</v>
      </c>
      <c r="W682" s="205" t="s">
        <v>68</v>
      </c>
      <c r="X682" s="205" t="s">
        <v>69</v>
      </c>
      <c r="Y682" s="205" t="s">
        <v>70</v>
      </c>
      <c r="Z682" s="205" t="s">
        <v>4390</v>
      </c>
      <c r="AA682" s="234" t="s">
        <v>650</v>
      </c>
      <c r="AB682" s="216">
        <v>46310</v>
      </c>
      <c r="AC682" s="205"/>
      <c r="AD682" s="230" t="s">
        <v>72</v>
      </c>
      <c r="AE682" s="126"/>
      <c r="AF682" s="127"/>
      <c r="AG682" s="128"/>
      <c r="AH682" s="129"/>
      <c r="AI682" s="129"/>
      <c r="AJ682" s="126"/>
      <c r="AK682" s="127"/>
      <c r="AL682" s="129"/>
      <c r="AM682" s="128"/>
      <c r="AN682" s="129"/>
      <c r="AO682" s="127" t="s">
        <v>79</v>
      </c>
      <c r="AP682" s="129"/>
    </row>
    <row r="683" spans="1:45" customFormat="1" ht="30" hidden="1" customHeight="1">
      <c r="A683" s="204" t="s">
        <v>4370</v>
      </c>
      <c r="B683" s="200" t="s">
        <v>4722</v>
      </c>
      <c r="C683" s="200" t="s">
        <v>4723</v>
      </c>
      <c r="D683" s="200" t="s">
        <v>5082</v>
      </c>
      <c r="E683" s="200" t="s">
        <v>5083</v>
      </c>
      <c r="F683" s="206" t="s">
        <v>5084</v>
      </c>
      <c r="G683" s="206" t="s">
        <v>5085</v>
      </c>
      <c r="H683" s="205" t="s">
        <v>5086</v>
      </c>
      <c r="I683" s="204" t="s">
        <v>5087</v>
      </c>
      <c r="J683" s="207" t="s">
        <v>5088</v>
      </c>
      <c r="K683" s="208" t="s">
        <v>5089</v>
      </c>
      <c r="L683" s="205" t="s">
        <v>90</v>
      </c>
      <c r="M683" s="205" t="s">
        <v>61</v>
      </c>
      <c r="N683" s="205" t="s">
        <v>3030</v>
      </c>
      <c r="O683" s="205" t="s">
        <v>4625</v>
      </c>
      <c r="P683" s="205" t="s">
        <v>4626</v>
      </c>
      <c r="Q683" s="205" t="s">
        <v>65</v>
      </c>
      <c r="R683" s="205" t="s">
        <v>4723</v>
      </c>
      <c r="S683" s="205" t="s">
        <v>5083</v>
      </c>
      <c r="T683" s="205" t="s">
        <v>93</v>
      </c>
      <c r="U683" s="208" t="s">
        <v>5090</v>
      </c>
      <c r="V683" s="205">
        <v>0.95</v>
      </c>
      <c r="W683" s="205" t="s">
        <v>68</v>
      </c>
      <c r="X683" s="205" t="s">
        <v>69</v>
      </c>
      <c r="Y683" s="205" t="s">
        <v>70</v>
      </c>
      <c r="Z683" s="205" t="s">
        <v>95</v>
      </c>
      <c r="AA683" s="234" t="s">
        <v>650</v>
      </c>
      <c r="AB683" s="216">
        <v>46310</v>
      </c>
      <c r="AC683" s="205"/>
      <c r="AD683" s="230" t="s">
        <v>72</v>
      </c>
      <c r="AE683" s="126" t="s">
        <v>73</v>
      </c>
      <c r="AF683" s="127"/>
      <c r="AG683" s="128"/>
      <c r="AH683" s="129"/>
      <c r="AI683" s="129"/>
      <c r="AJ683" s="126" t="s">
        <v>75</v>
      </c>
      <c r="AK683" s="127"/>
      <c r="AL683" s="129"/>
      <c r="AM683" s="128"/>
      <c r="AN683" s="129"/>
      <c r="AO683" s="127" t="s">
        <v>79</v>
      </c>
      <c r="AP683" s="129"/>
      <c r="AQ683" s="183"/>
      <c r="AR683" s="183"/>
      <c r="AS683" s="183"/>
    </row>
    <row r="684" spans="1:45" customFormat="1" ht="30" hidden="1" customHeight="1">
      <c r="A684" s="204" t="s">
        <v>4370</v>
      </c>
      <c r="B684" s="200" t="s">
        <v>4722</v>
      </c>
      <c r="C684" s="200" t="s">
        <v>4723</v>
      </c>
      <c r="D684" s="200" t="s">
        <v>5082</v>
      </c>
      <c r="E684" s="200" t="s">
        <v>5083</v>
      </c>
      <c r="F684" s="206" t="s">
        <v>5091</v>
      </c>
      <c r="G684" s="206" t="s">
        <v>5092</v>
      </c>
      <c r="H684" s="205" t="s">
        <v>5093</v>
      </c>
      <c r="I684" s="204" t="s">
        <v>5094</v>
      </c>
      <c r="J684" s="207" t="s">
        <v>5095</v>
      </c>
      <c r="K684" s="208" t="s">
        <v>5096</v>
      </c>
      <c r="L684" s="205" t="s">
        <v>60</v>
      </c>
      <c r="M684" s="205" t="s">
        <v>61</v>
      </c>
      <c r="N684" s="205" t="s">
        <v>3030</v>
      </c>
      <c r="O684" s="205" t="s">
        <v>4625</v>
      </c>
      <c r="P684" s="205" t="s">
        <v>4626</v>
      </c>
      <c r="Q684" s="205" t="s">
        <v>65</v>
      </c>
      <c r="R684" s="205" t="s">
        <v>4723</v>
      </c>
      <c r="S684" s="205" t="s">
        <v>5083</v>
      </c>
      <c r="T684" s="205" t="s">
        <v>66</v>
      </c>
      <c r="U684" s="208" t="s">
        <v>5097</v>
      </c>
      <c r="V684" s="205">
        <v>1</v>
      </c>
      <c r="W684" s="205" t="s">
        <v>68</v>
      </c>
      <c r="X684" s="205" t="s">
        <v>69</v>
      </c>
      <c r="Y684" s="205" t="s">
        <v>70</v>
      </c>
      <c r="Z684" s="205" t="s">
        <v>4390</v>
      </c>
      <c r="AA684" s="234" t="s">
        <v>650</v>
      </c>
      <c r="AB684" s="216">
        <v>46310</v>
      </c>
      <c r="AC684" s="205"/>
      <c r="AD684" s="230" t="s">
        <v>72</v>
      </c>
      <c r="AE684" s="126"/>
      <c r="AF684" s="127"/>
      <c r="AG684" s="128"/>
      <c r="AH684" s="129"/>
      <c r="AI684" s="129"/>
      <c r="AJ684" s="126"/>
      <c r="AK684" s="127"/>
      <c r="AL684" s="129"/>
      <c r="AM684" s="128"/>
      <c r="AN684" s="129"/>
      <c r="AO684" s="127" t="s">
        <v>79</v>
      </c>
      <c r="AP684" s="129"/>
    </row>
    <row r="685" spans="1:45" customFormat="1" ht="30" hidden="1" customHeight="1">
      <c r="A685" s="204" t="s">
        <v>4370</v>
      </c>
      <c r="B685" s="200" t="s">
        <v>4722</v>
      </c>
      <c r="C685" s="200" t="s">
        <v>4723</v>
      </c>
      <c r="D685" s="200" t="s">
        <v>5082</v>
      </c>
      <c r="E685" s="200" t="s">
        <v>5083</v>
      </c>
      <c r="F685" s="206" t="s">
        <v>5098</v>
      </c>
      <c r="G685" s="206" t="s">
        <v>5099</v>
      </c>
      <c r="H685" s="205" t="s">
        <v>5100</v>
      </c>
      <c r="I685" s="204" t="s">
        <v>5101</v>
      </c>
      <c r="J685" s="207" t="s">
        <v>5102</v>
      </c>
      <c r="K685" s="208" t="s">
        <v>5103</v>
      </c>
      <c r="L685" s="205" t="s">
        <v>60</v>
      </c>
      <c r="M685" s="205" t="s">
        <v>61</v>
      </c>
      <c r="N685" s="205" t="s">
        <v>3030</v>
      </c>
      <c r="O685" s="205" t="s">
        <v>4625</v>
      </c>
      <c r="P685" s="205" t="s">
        <v>4626</v>
      </c>
      <c r="Q685" s="205" t="s">
        <v>65</v>
      </c>
      <c r="R685" s="205" t="s">
        <v>4723</v>
      </c>
      <c r="S685" s="205" t="s">
        <v>5083</v>
      </c>
      <c r="T685" s="205" t="s">
        <v>66</v>
      </c>
      <c r="U685" s="208" t="s">
        <v>5097</v>
      </c>
      <c r="V685" s="205">
        <v>1</v>
      </c>
      <c r="W685" s="205" t="s">
        <v>68</v>
      </c>
      <c r="X685" s="205" t="s">
        <v>69</v>
      </c>
      <c r="Y685" s="205" t="s">
        <v>70</v>
      </c>
      <c r="Z685" s="205" t="s">
        <v>4390</v>
      </c>
      <c r="AA685" s="234" t="s">
        <v>650</v>
      </c>
      <c r="AB685" s="216">
        <v>46310</v>
      </c>
      <c r="AC685" s="205"/>
      <c r="AD685" s="230" t="s">
        <v>72</v>
      </c>
      <c r="AE685" s="126"/>
      <c r="AF685" s="127"/>
      <c r="AG685" s="128"/>
      <c r="AH685" s="129"/>
      <c r="AI685" s="129"/>
      <c r="AJ685" s="126"/>
      <c r="AK685" s="127"/>
      <c r="AL685" s="129"/>
      <c r="AM685" s="128"/>
      <c r="AN685" s="129"/>
      <c r="AO685" s="127" t="s">
        <v>79</v>
      </c>
      <c r="AP685" s="129"/>
    </row>
    <row r="686" spans="1:45" customFormat="1" ht="30" hidden="1" customHeight="1">
      <c r="A686" s="204" t="s">
        <v>4370</v>
      </c>
      <c r="B686" s="200" t="s">
        <v>4722</v>
      </c>
      <c r="C686" s="200" t="s">
        <v>4723</v>
      </c>
      <c r="D686" s="200" t="s">
        <v>5082</v>
      </c>
      <c r="E686" s="200" t="s">
        <v>5083</v>
      </c>
      <c r="F686" s="206" t="s">
        <v>5104</v>
      </c>
      <c r="G686" s="206" t="s">
        <v>5105</v>
      </c>
      <c r="H686" s="205" t="s">
        <v>5106</v>
      </c>
      <c r="I686" s="204" t="s">
        <v>5107</v>
      </c>
      <c r="J686" s="207" t="s">
        <v>5108</v>
      </c>
      <c r="K686" s="208" t="s">
        <v>5109</v>
      </c>
      <c r="L686" s="205" t="s">
        <v>60</v>
      </c>
      <c r="M686" s="205" t="s">
        <v>61</v>
      </c>
      <c r="N686" s="205" t="s">
        <v>3030</v>
      </c>
      <c r="O686" s="205" t="s">
        <v>4625</v>
      </c>
      <c r="P686" s="205" t="s">
        <v>4626</v>
      </c>
      <c r="Q686" s="205" t="s">
        <v>65</v>
      </c>
      <c r="R686" s="205" t="s">
        <v>4723</v>
      </c>
      <c r="S686" s="205" t="s">
        <v>5083</v>
      </c>
      <c r="T686" s="205" t="s">
        <v>777</v>
      </c>
      <c r="U686" s="208" t="s">
        <v>647</v>
      </c>
      <c r="V686" s="205">
        <v>0.9</v>
      </c>
      <c r="W686" s="205" t="s">
        <v>68</v>
      </c>
      <c r="X686" s="205" t="s">
        <v>69</v>
      </c>
      <c r="Y686" s="205" t="s">
        <v>70</v>
      </c>
      <c r="Z686" s="205" t="s">
        <v>647</v>
      </c>
      <c r="AA686" s="234" t="s">
        <v>650</v>
      </c>
      <c r="AB686" s="216">
        <v>46310</v>
      </c>
      <c r="AC686" s="205"/>
      <c r="AD686" s="230" t="s">
        <v>72</v>
      </c>
      <c r="AE686" s="126"/>
      <c r="AF686" s="127"/>
      <c r="AG686" s="128"/>
      <c r="AH686" s="129"/>
      <c r="AI686" s="129"/>
      <c r="AJ686" s="126"/>
      <c r="AK686" s="127"/>
      <c r="AL686" s="129"/>
      <c r="AM686" s="128"/>
      <c r="AN686" s="129"/>
      <c r="AO686" s="127" t="s">
        <v>79</v>
      </c>
      <c r="AP686" s="129"/>
    </row>
    <row r="687" spans="1:45" customFormat="1" ht="30" hidden="1" customHeight="1">
      <c r="A687" s="204" t="s">
        <v>4370</v>
      </c>
      <c r="B687" s="200" t="s">
        <v>4722</v>
      </c>
      <c r="C687" s="200" t="s">
        <v>4723</v>
      </c>
      <c r="D687" s="200" t="s">
        <v>5110</v>
      </c>
      <c r="E687" s="200" t="s">
        <v>5111</v>
      </c>
      <c r="F687" s="206" t="s">
        <v>5112</v>
      </c>
      <c r="G687" s="206" t="s">
        <v>5113</v>
      </c>
      <c r="H687" s="205" t="s">
        <v>5114</v>
      </c>
      <c r="I687" s="204" t="s">
        <v>5115</v>
      </c>
      <c r="J687" s="207" t="s">
        <v>5116</v>
      </c>
      <c r="K687" s="208" t="s">
        <v>5117</v>
      </c>
      <c r="L687" s="205" t="s">
        <v>90</v>
      </c>
      <c r="M687" s="205" t="s">
        <v>61</v>
      </c>
      <c r="N687" s="205" t="s">
        <v>3030</v>
      </c>
      <c r="O687" s="205" t="s">
        <v>4625</v>
      </c>
      <c r="P687" s="205" t="s">
        <v>4626</v>
      </c>
      <c r="Q687" s="205" t="s">
        <v>65</v>
      </c>
      <c r="R687" s="205" t="s">
        <v>4723</v>
      </c>
      <c r="S687" s="205" t="s">
        <v>5111</v>
      </c>
      <c r="T687" s="205" t="s">
        <v>93</v>
      </c>
      <c r="U687" s="208" t="s">
        <v>5118</v>
      </c>
      <c r="V687" s="205">
        <v>0.95</v>
      </c>
      <c r="W687" s="205" t="s">
        <v>68</v>
      </c>
      <c r="X687" s="205" t="s">
        <v>69</v>
      </c>
      <c r="Y687" s="205" t="s">
        <v>70</v>
      </c>
      <c r="Z687" s="205" t="s">
        <v>95</v>
      </c>
      <c r="AA687" s="234" t="s">
        <v>650</v>
      </c>
      <c r="AB687" s="216">
        <v>46310</v>
      </c>
      <c r="AC687" s="205"/>
      <c r="AD687" s="230" t="s">
        <v>72</v>
      </c>
      <c r="AE687" s="126" t="s">
        <v>73</v>
      </c>
      <c r="AF687" s="127"/>
      <c r="AG687" s="128"/>
      <c r="AH687" s="129"/>
      <c r="AI687" s="129"/>
      <c r="AJ687" s="126" t="s">
        <v>75</v>
      </c>
      <c r="AK687" s="127"/>
      <c r="AL687" s="129"/>
      <c r="AM687" s="128"/>
      <c r="AN687" s="129"/>
      <c r="AO687" s="127" t="s">
        <v>79</v>
      </c>
      <c r="AP687" s="129"/>
      <c r="AQ687" s="183"/>
      <c r="AR687" s="183"/>
      <c r="AS687" s="183"/>
    </row>
    <row r="688" spans="1:45" customFormat="1" ht="30" hidden="1" customHeight="1">
      <c r="A688" s="204" t="s">
        <v>4370</v>
      </c>
      <c r="B688" s="200" t="s">
        <v>4722</v>
      </c>
      <c r="C688" s="200" t="s">
        <v>4723</v>
      </c>
      <c r="D688" s="200" t="s">
        <v>5110</v>
      </c>
      <c r="E688" s="200" t="s">
        <v>5111</v>
      </c>
      <c r="F688" s="206" t="s">
        <v>5119</v>
      </c>
      <c r="G688" s="206" t="s">
        <v>5120</v>
      </c>
      <c r="H688" s="205" t="s">
        <v>5121</v>
      </c>
      <c r="I688" s="204" t="s">
        <v>5122</v>
      </c>
      <c r="J688" s="207" t="s">
        <v>5123</v>
      </c>
      <c r="K688" s="208" t="s">
        <v>5124</v>
      </c>
      <c r="L688" s="205" t="s">
        <v>60</v>
      </c>
      <c r="M688" s="205" t="s">
        <v>61</v>
      </c>
      <c r="N688" s="205" t="s">
        <v>3030</v>
      </c>
      <c r="O688" s="205" t="s">
        <v>4625</v>
      </c>
      <c r="P688" s="205" t="s">
        <v>4626</v>
      </c>
      <c r="Q688" s="205" t="s">
        <v>65</v>
      </c>
      <c r="R688" s="205" t="s">
        <v>4723</v>
      </c>
      <c r="S688" s="205" t="s">
        <v>5111</v>
      </c>
      <c r="T688" s="205" t="s">
        <v>66</v>
      </c>
      <c r="U688" s="208" t="s">
        <v>5125</v>
      </c>
      <c r="V688" s="205">
        <v>1</v>
      </c>
      <c r="W688" s="205" t="s">
        <v>68</v>
      </c>
      <c r="X688" s="205" t="s">
        <v>69</v>
      </c>
      <c r="Y688" s="205" t="s">
        <v>70</v>
      </c>
      <c r="Z688" s="205" t="s">
        <v>4390</v>
      </c>
      <c r="AA688" s="234" t="s">
        <v>650</v>
      </c>
      <c r="AB688" s="216">
        <v>46310</v>
      </c>
      <c r="AC688" s="205"/>
      <c r="AD688" s="230" t="s">
        <v>72</v>
      </c>
      <c r="AE688" s="126"/>
      <c r="AF688" s="127"/>
      <c r="AG688" s="128"/>
      <c r="AH688" s="129"/>
      <c r="AI688" s="129"/>
      <c r="AJ688" s="126"/>
      <c r="AK688" s="127"/>
      <c r="AL688" s="129"/>
      <c r="AM688" s="128"/>
      <c r="AN688" s="129"/>
      <c r="AO688" s="127" t="s">
        <v>79</v>
      </c>
      <c r="AP688" s="129"/>
    </row>
    <row r="689" spans="1:45" customFormat="1" ht="30" hidden="1" customHeight="1">
      <c r="A689" s="204" t="s">
        <v>4370</v>
      </c>
      <c r="B689" s="200" t="s">
        <v>4722</v>
      </c>
      <c r="C689" s="200" t="s">
        <v>4723</v>
      </c>
      <c r="D689" s="200" t="s">
        <v>5110</v>
      </c>
      <c r="E689" s="200" t="s">
        <v>5111</v>
      </c>
      <c r="F689" s="206" t="s">
        <v>5126</v>
      </c>
      <c r="G689" s="206" t="s">
        <v>5127</v>
      </c>
      <c r="H689" s="205" t="s">
        <v>5128</v>
      </c>
      <c r="I689" s="204" t="s">
        <v>5129</v>
      </c>
      <c r="J689" s="207" t="s">
        <v>5130</v>
      </c>
      <c r="K689" s="208" t="s">
        <v>5131</v>
      </c>
      <c r="L689" s="205" t="s">
        <v>60</v>
      </c>
      <c r="M689" s="205" t="s">
        <v>61</v>
      </c>
      <c r="N689" s="205" t="s">
        <v>3030</v>
      </c>
      <c r="O689" s="205" t="s">
        <v>4625</v>
      </c>
      <c r="P689" s="205" t="s">
        <v>4626</v>
      </c>
      <c r="Q689" s="205" t="s">
        <v>65</v>
      </c>
      <c r="R689" s="205" t="s">
        <v>4723</v>
      </c>
      <c r="S689" s="205" t="s">
        <v>5111</v>
      </c>
      <c r="T689" s="205" t="s">
        <v>66</v>
      </c>
      <c r="U689" s="208" t="s">
        <v>5125</v>
      </c>
      <c r="V689" s="205">
        <v>1</v>
      </c>
      <c r="W689" s="205" t="s">
        <v>68</v>
      </c>
      <c r="X689" s="205" t="s">
        <v>69</v>
      </c>
      <c r="Y689" s="205" t="s">
        <v>70</v>
      </c>
      <c r="Z689" s="205" t="s">
        <v>4390</v>
      </c>
      <c r="AA689" s="234" t="s">
        <v>650</v>
      </c>
      <c r="AB689" s="216">
        <v>46310</v>
      </c>
      <c r="AC689" s="205"/>
      <c r="AD689" s="230" t="s">
        <v>72</v>
      </c>
      <c r="AE689" s="126"/>
      <c r="AF689" s="127"/>
      <c r="AG689" s="128"/>
      <c r="AH689" s="129"/>
      <c r="AI689" s="129"/>
      <c r="AJ689" s="126"/>
      <c r="AK689" s="127"/>
      <c r="AL689" s="129"/>
      <c r="AM689" s="128"/>
      <c r="AN689" s="129"/>
      <c r="AO689" s="127" t="s">
        <v>79</v>
      </c>
      <c r="AP689" s="129"/>
    </row>
    <row r="690" spans="1:45" customFormat="1" ht="30" hidden="1" customHeight="1">
      <c r="A690" s="204" t="s">
        <v>4370</v>
      </c>
      <c r="B690" s="200" t="s">
        <v>4722</v>
      </c>
      <c r="C690" s="200" t="s">
        <v>4723</v>
      </c>
      <c r="D690" s="200" t="s">
        <v>5110</v>
      </c>
      <c r="E690" s="200" t="s">
        <v>5111</v>
      </c>
      <c r="F690" s="206" t="s">
        <v>5132</v>
      </c>
      <c r="G690" s="206" t="s">
        <v>5133</v>
      </c>
      <c r="H690" s="205" t="s">
        <v>5134</v>
      </c>
      <c r="I690" s="204" t="s">
        <v>5135</v>
      </c>
      <c r="J690" s="207" t="s">
        <v>5136</v>
      </c>
      <c r="K690" s="208" t="s">
        <v>5137</v>
      </c>
      <c r="L690" s="205" t="s">
        <v>60</v>
      </c>
      <c r="M690" s="205" t="s">
        <v>61</v>
      </c>
      <c r="N690" s="205" t="s">
        <v>3030</v>
      </c>
      <c r="O690" s="205" t="s">
        <v>4625</v>
      </c>
      <c r="P690" s="205" t="s">
        <v>4626</v>
      </c>
      <c r="Q690" s="205" t="s">
        <v>65</v>
      </c>
      <c r="R690" s="205" t="s">
        <v>4723</v>
      </c>
      <c r="S690" s="205" t="s">
        <v>5111</v>
      </c>
      <c r="T690" s="205" t="s">
        <v>93</v>
      </c>
      <c r="U690" s="208" t="s">
        <v>5138</v>
      </c>
      <c r="V690" s="205">
        <v>1</v>
      </c>
      <c r="W690" s="205" t="s">
        <v>68</v>
      </c>
      <c r="X690" s="205" t="s">
        <v>69</v>
      </c>
      <c r="Y690" s="205" t="s">
        <v>70</v>
      </c>
      <c r="Z690" s="205" t="s">
        <v>5139</v>
      </c>
      <c r="AA690" s="234" t="s">
        <v>650</v>
      </c>
      <c r="AB690" s="216">
        <v>46310</v>
      </c>
      <c r="AC690" s="205"/>
      <c r="AD690" s="230" t="s">
        <v>72</v>
      </c>
      <c r="AE690" s="126"/>
      <c r="AF690" s="127"/>
      <c r="AG690" s="128"/>
      <c r="AH690" s="129"/>
      <c r="AI690" s="129"/>
      <c r="AJ690" s="126"/>
      <c r="AK690" s="127"/>
      <c r="AL690" s="129"/>
      <c r="AM690" s="128"/>
      <c r="AN690" s="129"/>
      <c r="AO690" s="127" t="s">
        <v>79</v>
      </c>
      <c r="AP690" s="129"/>
    </row>
    <row r="691" spans="1:45" customFormat="1" ht="30" hidden="1" customHeight="1">
      <c r="A691" s="204" t="s">
        <v>4370</v>
      </c>
      <c r="B691" s="200" t="s">
        <v>4722</v>
      </c>
      <c r="C691" s="200" t="s">
        <v>4723</v>
      </c>
      <c r="D691" s="200" t="s">
        <v>5140</v>
      </c>
      <c r="E691" s="200" t="s">
        <v>5141</v>
      </c>
      <c r="F691" s="206" t="s">
        <v>5142</v>
      </c>
      <c r="G691" s="206" t="s">
        <v>5143</v>
      </c>
      <c r="H691" s="205" t="s">
        <v>5144</v>
      </c>
      <c r="I691" s="204" t="s">
        <v>5145</v>
      </c>
      <c r="J691" s="207" t="s">
        <v>5146</v>
      </c>
      <c r="K691" s="208" t="s">
        <v>5147</v>
      </c>
      <c r="L691" s="205" t="s">
        <v>90</v>
      </c>
      <c r="M691" s="205" t="s">
        <v>61</v>
      </c>
      <c r="N691" s="205" t="s">
        <v>3030</v>
      </c>
      <c r="O691" s="205" t="s">
        <v>4625</v>
      </c>
      <c r="P691" s="205" t="s">
        <v>4626</v>
      </c>
      <c r="Q691" s="205" t="s">
        <v>65</v>
      </c>
      <c r="R691" s="205" t="s">
        <v>4723</v>
      </c>
      <c r="S691" s="205" t="s">
        <v>5141</v>
      </c>
      <c r="T691" s="205" t="s">
        <v>93</v>
      </c>
      <c r="U691" s="208" t="s">
        <v>5148</v>
      </c>
      <c r="V691" s="205">
        <v>0.95</v>
      </c>
      <c r="W691" s="205" t="s">
        <v>68</v>
      </c>
      <c r="X691" s="205" t="s">
        <v>69</v>
      </c>
      <c r="Y691" s="205" t="s">
        <v>70</v>
      </c>
      <c r="Z691" s="205" t="s">
        <v>95</v>
      </c>
      <c r="AA691" s="234" t="s">
        <v>650</v>
      </c>
      <c r="AB691" s="216">
        <v>46310</v>
      </c>
      <c r="AC691" s="205"/>
      <c r="AD691" s="230" t="s">
        <v>72</v>
      </c>
      <c r="AE691" s="126" t="s">
        <v>73</v>
      </c>
      <c r="AF691" s="127"/>
      <c r="AG691" s="128"/>
      <c r="AH691" s="129"/>
      <c r="AI691" s="129"/>
      <c r="AJ691" s="126" t="s">
        <v>75</v>
      </c>
      <c r="AK691" s="127"/>
      <c r="AL691" s="129"/>
      <c r="AM691" s="128"/>
      <c r="AN691" s="129"/>
      <c r="AO691" s="127" t="s">
        <v>79</v>
      </c>
      <c r="AP691" s="129"/>
      <c r="AQ691" s="183"/>
      <c r="AR691" s="183"/>
      <c r="AS691" s="183"/>
    </row>
    <row r="692" spans="1:45" customFormat="1" ht="30" hidden="1" customHeight="1">
      <c r="A692" s="204" t="s">
        <v>4370</v>
      </c>
      <c r="B692" s="200" t="s">
        <v>4722</v>
      </c>
      <c r="C692" s="200" t="s">
        <v>4723</v>
      </c>
      <c r="D692" s="200" t="s">
        <v>5140</v>
      </c>
      <c r="E692" s="200" t="s">
        <v>5141</v>
      </c>
      <c r="F692" s="206" t="s">
        <v>5149</v>
      </c>
      <c r="G692" s="206" t="s">
        <v>5150</v>
      </c>
      <c r="H692" s="205" t="s">
        <v>5151</v>
      </c>
      <c r="I692" s="204" t="s">
        <v>5152</v>
      </c>
      <c r="J692" s="207" t="s">
        <v>5153</v>
      </c>
      <c r="K692" s="208" t="s">
        <v>5154</v>
      </c>
      <c r="L692" s="205" t="s">
        <v>60</v>
      </c>
      <c r="M692" s="205" t="s">
        <v>61</v>
      </c>
      <c r="N692" s="205" t="s">
        <v>3030</v>
      </c>
      <c r="O692" s="205" t="s">
        <v>4625</v>
      </c>
      <c r="P692" s="205" t="s">
        <v>4626</v>
      </c>
      <c r="Q692" s="205" t="s">
        <v>65</v>
      </c>
      <c r="R692" s="205" t="s">
        <v>4723</v>
      </c>
      <c r="S692" s="205" t="s">
        <v>5141</v>
      </c>
      <c r="T692" s="205" t="s">
        <v>66</v>
      </c>
      <c r="U692" s="208" t="s">
        <v>5155</v>
      </c>
      <c r="V692" s="205">
        <v>1</v>
      </c>
      <c r="W692" s="205" t="s">
        <v>68</v>
      </c>
      <c r="X692" s="205" t="s">
        <v>69</v>
      </c>
      <c r="Y692" s="205" t="s">
        <v>70</v>
      </c>
      <c r="Z692" s="205" t="s">
        <v>4390</v>
      </c>
      <c r="AA692" s="234" t="s">
        <v>650</v>
      </c>
      <c r="AB692" s="216">
        <v>46310</v>
      </c>
      <c r="AC692" s="205"/>
      <c r="AD692" s="230" t="s">
        <v>72</v>
      </c>
      <c r="AE692" s="126"/>
      <c r="AF692" s="127"/>
      <c r="AG692" s="128"/>
      <c r="AH692" s="129"/>
      <c r="AI692" s="129"/>
      <c r="AJ692" s="126"/>
      <c r="AK692" s="127"/>
      <c r="AL692" s="129"/>
      <c r="AM692" s="128"/>
      <c r="AN692" s="129"/>
      <c r="AO692" s="127" t="s">
        <v>79</v>
      </c>
      <c r="AP692" s="129"/>
    </row>
    <row r="693" spans="1:45" customFormat="1" ht="30" hidden="1" customHeight="1">
      <c r="A693" s="204" t="s">
        <v>4370</v>
      </c>
      <c r="B693" s="200" t="s">
        <v>4722</v>
      </c>
      <c r="C693" s="200" t="s">
        <v>4723</v>
      </c>
      <c r="D693" s="200" t="s">
        <v>5140</v>
      </c>
      <c r="E693" s="200" t="s">
        <v>5141</v>
      </c>
      <c r="F693" s="206" t="s">
        <v>5156</v>
      </c>
      <c r="G693" s="206" t="s">
        <v>5157</v>
      </c>
      <c r="H693" s="205" t="s">
        <v>5158</v>
      </c>
      <c r="I693" s="204" t="s">
        <v>5159</v>
      </c>
      <c r="J693" s="207" t="s">
        <v>5160</v>
      </c>
      <c r="K693" s="208" t="s">
        <v>5161</v>
      </c>
      <c r="L693" s="205" t="s">
        <v>60</v>
      </c>
      <c r="M693" s="205" t="s">
        <v>61</v>
      </c>
      <c r="N693" s="205" t="s">
        <v>3030</v>
      </c>
      <c r="O693" s="205" t="s">
        <v>4625</v>
      </c>
      <c r="P693" s="205" t="s">
        <v>4626</v>
      </c>
      <c r="Q693" s="205" t="s">
        <v>65</v>
      </c>
      <c r="R693" s="205" t="s">
        <v>4723</v>
      </c>
      <c r="S693" s="205" t="s">
        <v>5141</v>
      </c>
      <c r="T693" s="205" t="s">
        <v>66</v>
      </c>
      <c r="U693" s="208" t="s">
        <v>5155</v>
      </c>
      <c r="V693" s="205">
        <v>1</v>
      </c>
      <c r="W693" s="205" t="s">
        <v>68</v>
      </c>
      <c r="X693" s="205" t="s">
        <v>69</v>
      </c>
      <c r="Y693" s="205" t="s">
        <v>70</v>
      </c>
      <c r="Z693" s="205" t="s">
        <v>4390</v>
      </c>
      <c r="AA693" s="234" t="s">
        <v>650</v>
      </c>
      <c r="AB693" s="216">
        <v>46310</v>
      </c>
      <c r="AC693" s="205"/>
      <c r="AD693" s="230" t="s">
        <v>72</v>
      </c>
      <c r="AE693" s="126"/>
      <c r="AF693" s="127"/>
      <c r="AG693" s="128"/>
      <c r="AH693" s="129"/>
      <c r="AI693" s="129"/>
      <c r="AJ693" s="126"/>
      <c r="AK693" s="127"/>
      <c r="AL693" s="129"/>
      <c r="AM693" s="128"/>
      <c r="AN693" s="129"/>
      <c r="AO693" s="127" t="s">
        <v>79</v>
      </c>
      <c r="AP693" s="129"/>
    </row>
    <row r="694" spans="1:45" customFormat="1" ht="30" hidden="1" customHeight="1">
      <c r="A694" s="204" t="s">
        <v>4370</v>
      </c>
      <c r="B694" s="200" t="s">
        <v>4722</v>
      </c>
      <c r="C694" s="200" t="s">
        <v>4723</v>
      </c>
      <c r="D694" s="200" t="s">
        <v>5140</v>
      </c>
      <c r="E694" s="200" t="s">
        <v>5141</v>
      </c>
      <c r="F694" s="206" t="s">
        <v>5162</v>
      </c>
      <c r="G694" s="206" t="s">
        <v>5163</v>
      </c>
      <c r="H694" s="205" t="s">
        <v>5164</v>
      </c>
      <c r="I694" s="204" t="s">
        <v>5165</v>
      </c>
      <c r="J694" s="207" t="s">
        <v>5166</v>
      </c>
      <c r="K694" s="208" t="s">
        <v>5167</v>
      </c>
      <c r="L694" s="205" t="s">
        <v>60</v>
      </c>
      <c r="M694" s="205" t="s">
        <v>61</v>
      </c>
      <c r="N694" s="205" t="s">
        <v>3030</v>
      </c>
      <c r="O694" s="205" t="s">
        <v>4625</v>
      </c>
      <c r="P694" s="205" t="s">
        <v>4626</v>
      </c>
      <c r="Q694" s="205" t="s">
        <v>65</v>
      </c>
      <c r="R694" s="205" t="s">
        <v>4723</v>
      </c>
      <c r="S694" s="205" t="s">
        <v>5141</v>
      </c>
      <c r="T694" s="205" t="s">
        <v>66</v>
      </c>
      <c r="U694" s="208" t="s">
        <v>5155</v>
      </c>
      <c r="V694" s="205">
        <v>1</v>
      </c>
      <c r="W694" s="205" t="s">
        <v>68</v>
      </c>
      <c r="X694" s="205" t="s">
        <v>69</v>
      </c>
      <c r="Y694" s="205" t="s">
        <v>70</v>
      </c>
      <c r="Z694" s="205" t="s">
        <v>4390</v>
      </c>
      <c r="AA694" s="234" t="s">
        <v>650</v>
      </c>
      <c r="AB694" s="216">
        <v>46310</v>
      </c>
      <c r="AC694" s="205"/>
      <c r="AD694" s="230" t="s">
        <v>72</v>
      </c>
      <c r="AE694" s="126"/>
      <c r="AF694" s="127"/>
      <c r="AG694" s="128"/>
      <c r="AH694" s="129"/>
      <c r="AI694" s="129"/>
      <c r="AJ694" s="126"/>
      <c r="AK694" s="127"/>
      <c r="AL694" s="129"/>
      <c r="AM694" s="128"/>
      <c r="AN694" s="129"/>
      <c r="AO694" s="127" t="s">
        <v>79</v>
      </c>
      <c r="AP694" s="129"/>
    </row>
    <row r="695" spans="1:45" customFormat="1" ht="30" hidden="1" customHeight="1">
      <c r="A695" s="204" t="s">
        <v>4370</v>
      </c>
      <c r="B695" s="200" t="s">
        <v>4722</v>
      </c>
      <c r="C695" s="200" t="s">
        <v>4723</v>
      </c>
      <c r="D695" s="200" t="s">
        <v>5168</v>
      </c>
      <c r="E695" s="200" t="s">
        <v>5169</v>
      </c>
      <c r="F695" s="206" t="s">
        <v>5170</v>
      </c>
      <c r="G695" s="206" t="s">
        <v>5171</v>
      </c>
      <c r="H695" s="205" t="s">
        <v>5172</v>
      </c>
      <c r="I695" s="204" t="s">
        <v>5173</v>
      </c>
      <c r="J695" s="207" t="s">
        <v>5174</v>
      </c>
      <c r="K695" s="208" t="s">
        <v>5175</v>
      </c>
      <c r="L695" s="205" t="s">
        <v>60</v>
      </c>
      <c r="M695" s="205" t="s">
        <v>61</v>
      </c>
      <c r="N695" s="205" t="s">
        <v>3030</v>
      </c>
      <c r="O695" s="205" t="s">
        <v>4625</v>
      </c>
      <c r="P695" s="205" t="s">
        <v>4626</v>
      </c>
      <c r="Q695" s="205" t="s">
        <v>65</v>
      </c>
      <c r="R695" s="205" t="s">
        <v>4723</v>
      </c>
      <c r="S695" s="205" t="s">
        <v>5169</v>
      </c>
      <c r="T695" s="205" t="s">
        <v>66</v>
      </c>
      <c r="U695" s="208" t="s">
        <v>5176</v>
      </c>
      <c r="V695" s="205">
        <v>1</v>
      </c>
      <c r="W695" s="205" t="s">
        <v>68</v>
      </c>
      <c r="X695" s="205" t="s">
        <v>69</v>
      </c>
      <c r="Y695" s="205" t="s">
        <v>70</v>
      </c>
      <c r="Z695" s="205" t="s">
        <v>4390</v>
      </c>
      <c r="AA695" s="234" t="s">
        <v>650</v>
      </c>
      <c r="AB695" s="216">
        <v>46310</v>
      </c>
      <c r="AC695" s="205"/>
      <c r="AD695" s="230" t="s">
        <v>72</v>
      </c>
      <c r="AE695" s="126"/>
      <c r="AF695" s="127"/>
      <c r="AG695" s="128"/>
      <c r="AH695" s="129"/>
      <c r="AI695" s="129"/>
      <c r="AJ695" s="126"/>
      <c r="AK695" s="127"/>
      <c r="AL695" s="129"/>
      <c r="AM695" s="128"/>
      <c r="AN695" s="129"/>
      <c r="AO695" s="127" t="s">
        <v>79</v>
      </c>
      <c r="AP695" s="129"/>
    </row>
    <row r="696" spans="1:45" customFormat="1" ht="30" hidden="1" customHeight="1">
      <c r="A696" s="204" t="s">
        <v>4370</v>
      </c>
      <c r="B696" s="200" t="s">
        <v>4722</v>
      </c>
      <c r="C696" s="200" t="s">
        <v>4723</v>
      </c>
      <c r="D696" s="200" t="s">
        <v>5168</v>
      </c>
      <c r="E696" s="200" t="s">
        <v>5169</v>
      </c>
      <c r="F696" s="206" t="s">
        <v>5177</v>
      </c>
      <c r="G696" s="206" t="s">
        <v>5178</v>
      </c>
      <c r="H696" s="205" t="s">
        <v>5179</v>
      </c>
      <c r="I696" s="204" t="s">
        <v>5180</v>
      </c>
      <c r="J696" s="207" t="s">
        <v>5181</v>
      </c>
      <c r="K696" s="208" t="s">
        <v>5182</v>
      </c>
      <c r="L696" s="205" t="s">
        <v>60</v>
      </c>
      <c r="M696" s="205" t="s">
        <v>61</v>
      </c>
      <c r="N696" s="205" t="s">
        <v>3030</v>
      </c>
      <c r="O696" s="205" t="s">
        <v>4625</v>
      </c>
      <c r="P696" s="205" t="s">
        <v>4626</v>
      </c>
      <c r="Q696" s="205" t="s">
        <v>65</v>
      </c>
      <c r="R696" s="205" t="s">
        <v>4723</v>
      </c>
      <c r="S696" s="205" t="s">
        <v>5169</v>
      </c>
      <c r="T696" s="205" t="s">
        <v>66</v>
      </c>
      <c r="U696" s="208" t="s">
        <v>5176</v>
      </c>
      <c r="V696" s="205">
        <v>1</v>
      </c>
      <c r="W696" s="205" t="s">
        <v>68</v>
      </c>
      <c r="X696" s="205" t="s">
        <v>69</v>
      </c>
      <c r="Y696" s="205" t="s">
        <v>70</v>
      </c>
      <c r="Z696" s="205" t="s">
        <v>4390</v>
      </c>
      <c r="AA696" s="234" t="s">
        <v>650</v>
      </c>
      <c r="AB696" s="216">
        <v>46310</v>
      </c>
      <c r="AC696" s="205"/>
      <c r="AD696" s="230" t="s">
        <v>72</v>
      </c>
      <c r="AE696" s="126"/>
      <c r="AF696" s="127"/>
      <c r="AG696" s="128"/>
      <c r="AH696" s="129"/>
      <c r="AI696" s="129"/>
      <c r="AJ696" s="126"/>
      <c r="AK696" s="127"/>
      <c r="AL696" s="129"/>
      <c r="AM696" s="128"/>
      <c r="AN696" s="129"/>
      <c r="AO696" s="127" t="s">
        <v>79</v>
      </c>
      <c r="AP696" s="129"/>
    </row>
    <row r="697" spans="1:45" customFormat="1" ht="30" hidden="1" customHeight="1">
      <c r="A697" s="204" t="s">
        <v>4370</v>
      </c>
      <c r="B697" s="200" t="s">
        <v>4722</v>
      </c>
      <c r="C697" s="200" t="s">
        <v>4723</v>
      </c>
      <c r="D697" s="200" t="s">
        <v>5168</v>
      </c>
      <c r="E697" s="200" t="s">
        <v>5169</v>
      </c>
      <c r="F697" s="206" t="s">
        <v>5183</v>
      </c>
      <c r="G697" s="206" t="s">
        <v>5184</v>
      </c>
      <c r="H697" s="205" t="s">
        <v>5185</v>
      </c>
      <c r="I697" s="204" t="s">
        <v>5186</v>
      </c>
      <c r="J697" s="207" t="s">
        <v>5187</v>
      </c>
      <c r="K697" s="208" t="s">
        <v>5188</v>
      </c>
      <c r="L697" s="205" t="s">
        <v>60</v>
      </c>
      <c r="M697" s="205" t="s">
        <v>61</v>
      </c>
      <c r="N697" s="205" t="s">
        <v>3030</v>
      </c>
      <c r="O697" s="205" t="s">
        <v>4625</v>
      </c>
      <c r="P697" s="205" t="s">
        <v>4626</v>
      </c>
      <c r="Q697" s="205" t="s">
        <v>65</v>
      </c>
      <c r="R697" s="205" t="s">
        <v>4723</v>
      </c>
      <c r="S697" s="205" t="s">
        <v>5169</v>
      </c>
      <c r="T697" s="205" t="s">
        <v>93</v>
      </c>
      <c r="U697" s="208" t="s">
        <v>5189</v>
      </c>
      <c r="V697" s="205">
        <v>1</v>
      </c>
      <c r="W697" s="205" t="s">
        <v>68</v>
      </c>
      <c r="X697" s="205" t="s">
        <v>69</v>
      </c>
      <c r="Y697" s="205" t="s">
        <v>70</v>
      </c>
      <c r="Z697" s="205" t="s">
        <v>95</v>
      </c>
      <c r="AA697" s="234" t="s">
        <v>650</v>
      </c>
      <c r="AB697" s="216">
        <v>46310</v>
      </c>
      <c r="AC697" s="205"/>
      <c r="AD697" s="230" t="s">
        <v>72</v>
      </c>
      <c r="AE697" s="126"/>
      <c r="AF697" s="127"/>
      <c r="AG697" s="128"/>
      <c r="AH697" s="129"/>
      <c r="AI697" s="129"/>
      <c r="AJ697" s="126"/>
      <c r="AK697" s="127"/>
      <c r="AL697" s="129"/>
      <c r="AM697" s="128"/>
      <c r="AN697" s="129"/>
      <c r="AO697" s="127" t="s">
        <v>79</v>
      </c>
      <c r="AP697" s="129"/>
    </row>
    <row r="698" spans="1:45" customFormat="1" ht="30" hidden="1" customHeight="1">
      <c r="A698" s="204" t="s">
        <v>4370</v>
      </c>
      <c r="B698" s="200" t="s">
        <v>4722</v>
      </c>
      <c r="C698" s="200" t="s">
        <v>4723</v>
      </c>
      <c r="D698" s="200" t="s">
        <v>5168</v>
      </c>
      <c r="E698" s="200" t="s">
        <v>5169</v>
      </c>
      <c r="F698" s="206" t="s">
        <v>5190</v>
      </c>
      <c r="G698" s="206" t="s">
        <v>5191</v>
      </c>
      <c r="H698" s="205" t="s">
        <v>5192</v>
      </c>
      <c r="I698" s="204" t="s">
        <v>5193</v>
      </c>
      <c r="J698" s="207" t="s">
        <v>5194</v>
      </c>
      <c r="K698" s="208" t="s">
        <v>5195</v>
      </c>
      <c r="L698" s="205" t="s">
        <v>1071</v>
      </c>
      <c r="M698" s="205" t="s">
        <v>61</v>
      </c>
      <c r="N698" s="205" t="s">
        <v>3030</v>
      </c>
      <c r="O698" s="205" t="s">
        <v>4625</v>
      </c>
      <c r="P698" s="205" t="s">
        <v>4626</v>
      </c>
      <c r="Q698" s="205" t="s">
        <v>65</v>
      </c>
      <c r="R698" s="205" t="s">
        <v>4723</v>
      </c>
      <c r="S698" s="205" t="s">
        <v>5169</v>
      </c>
      <c r="T698" s="205" t="s">
        <v>66</v>
      </c>
      <c r="U698" s="208" t="s">
        <v>5196</v>
      </c>
      <c r="V698" s="205">
        <v>0.95</v>
      </c>
      <c r="W698" s="205" t="s">
        <v>68</v>
      </c>
      <c r="X698" s="205" t="s">
        <v>69</v>
      </c>
      <c r="Y698" s="205" t="s">
        <v>4407</v>
      </c>
      <c r="Z698" s="205" t="s">
        <v>4390</v>
      </c>
      <c r="AA698" s="234" t="s">
        <v>650</v>
      </c>
      <c r="AB698" s="216">
        <v>46310</v>
      </c>
      <c r="AC698" s="205"/>
      <c r="AD698" s="230" t="s">
        <v>72</v>
      </c>
      <c r="AE698" s="126"/>
      <c r="AF698" s="127"/>
      <c r="AG698" s="128"/>
      <c r="AH698" s="129"/>
      <c r="AI698" s="129"/>
      <c r="AJ698" s="126"/>
      <c r="AK698" s="127"/>
      <c r="AL698" s="129"/>
      <c r="AM698" s="128"/>
      <c r="AN698" s="129"/>
      <c r="AO698" s="127" t="s">
        <v>79</v>
      </c>
      <c r="AP698" s="129"/>
    </row>
    <row r="699" spans="1:45" customFormat="1" ht="30" hidden="1" customHeight="1">
      <c r="A699" s="204" t="s">
        <v>4370</v>
      </c>
      <c r="B699" s="200" t="s">
        <v>4722</v>
      </c>
      <c r="C699" s="200" t="s">
        <v>4723</v>
      </c>
      <c r="D699" s="200" t="s">
        <v>5168</v>
      </c>
      <c r="E699" s="200" t="s">
        <v>5169</v>
      </c>
      <c r="F699" s="206" t="s">
        <v>5197</v>
      </c>
      <c r="G699" s="206" t="s">
        <v>5198</v>
      </c>
      <c r="H699" s="205" t="s">
        <v>5199</v>
      </c>
      <c r="I699" s="204" t="s">
        <v>5200</v>
      </c>
      <c r="J699" s="207" t="s">
        <v>5201</v>
      </c>
      <c r="K699" s="208" t="s">
        <v>5202</v>
      </c>
      <c r="L699" s="205" t="s">
        <v>90</v>
      </c>
      <c r="M699" s="205" t="s">
        <v>61</v>
      </c>
      <c r="N699" s="205" t="s">
        <v>3030</v>
      </c>
      <c r="O699" s="205" t="s">
        <v>4625</v>
      </c>
      <c r="P699" s="205" t="s">
        <v>4626</v>
      </c>
      <c r="Q699" s="205" t="s">
        <v>65</v>
      </c>
      <c r="R699" s="205" t="s">
        <v>4723</v>
      </c>
      <c r="S699" s="205" t="s">
        <v>5169</v>
      </c>
      <c r="T699" s="205" t="s">
        <v>93</v>
      </c>
      <c r="U699" s="208" t="s">
        <v>5203</v>
      </c>
      <c r="V699" s="205">
        <v>0.95</v>
      </c>
      <c r="W699" s="205" t="s">
        <v>68</v>
      </c>
      <c r="X699" s="205" t="s">
        <v>69</v>
      </c>
      <c r="Y699" s="205" t="s">
        <v>70</v>
      </c>
      <c r="Z699" s="205" t="s">
        <v>95</v>
      </c>
      <c r="AA699" s="234" t="s">
        <v>650</v>
      </c>
      <c r="AB699" s="216">
        <v>46310</v>
      </c>
      <c r="AC699" s="205"/>
      <c r="AD699" s="230" t="s">
        <v>72</v>
      </c>
      <c r="AE699" s="126"/>
      <c r="AF699" s="127"/>
      <c r="AG699" s="128"/>
      <c r="AH699" s="129"/>
      <c r="AI699" s="129"/>
      <c r="AJ699" s="126"/>
      <c r="AK699" s="127"/>
      <c r="AL699" s="129"/>
      <c r="AM699" s="128"/>
      <c r="AN699" s="129"/>
      <c r="AO699" s="127" t="s">
        <v>79</v>
      </c>
      <c r="AP699" s="129"/>
    </row>
    <row r="700" spans="1:45" customFormat="1" ht="30" hidden="1" customHeight="1">
      <c r="A700" s="204" t="s">
        <v>4370</v>
      </c>
      <c r="B700" s="200" t="s">
        <v>4722</v>
      </c>
      <c r="C700" s="200" t="s">
        <v>4723</v>
      </c>
      <c r="D700" s="200" t="s">
        <v>5204</v>
      </c>
      <c r="E700" s="200" t="s">
        <v>5205</v>
      </c>
      <c r="F700" s="206" t="s">
        <v>5206</v>
      </c>
      <c r="G700" s="206" t="s">
        <v>5207</v>
      </c>
      <c r="H700" s="205" t="s">
        <v>5208</v>
      </c>
      <c r="I700" s="204" t="s">
        <v>5209</v>
      </c>
      <c r="J700" s="207" t="s">
        <v>5210</v>
      </c>
      <c r="K700" s="208" t="s">
        <v>5211</v>
      </c>
      <c r="L700" s="205" t="s">
        <v>60</v>
      </c>
      <c r="M700" s="205" t="s">
        <v>61</v>
      </c>
      <c r="N700" s="205" t="s">
        <v>3030</v>
      </c>
      <c r="O700" s="205" t="s">
        <v>4625</v>
      </c>
      <c r="P700" s="205" t="s">
        <v>4626</v>
      </c>
      <c r="Q700" s="205" t="s">
        <v>65</v>
      </c>
      <c r="R700" s="205" t="s">
        <v>4723</v>
      </c>
      <c r="S700" s="205" t="s">
        <v>5205</v>
      </c>
      <c r="T700" s="205" t="s">
        <v>66</v>
      </c>
      <c r="U700" s="208" t="s">
        <v>5212</v>
      </c>
      <c r="V700" s="205">
        <v>1</v>
      </c>
      <c r="W700" s="205" t="s">
        <v>68</v>
      </c>
      <c r="X700" s="205" t="s">
        <v>69</v>
      </c>
      <c r="Y700" s="205" t="s">
        <v>70</v>
      </c>
      <c r="Z700" s="205" t="s">
        <v>4390</v>
      </c>
      <c r="AA700" s="234" t="s">
        <v>4805</v>
      </c>
      <c r="AB700" s="216">
        <v>46310</v>
      </c>
      <c r="AC700" s="205"/>
      <c r="AD700" s="230" t="s">
        <v>72</v>
      </c>
      <c r="AE700" s="126"/>
      <c r="AF700" s="127"/>
      <c r="AG700" s="128"/>
      <c r="AH700" s="129"/>
      <c r="AI700" s="129"/>
      <c r="AJ700" s="126"/>
      <c r="AK700" s="127"/>
      <c r="AL700" s="129"/>
      <c r="AM700" s="128"/>
      <c r="AN700" s="129"/>
      <c r="AO700" s="127" t="s">
        <v>79</v>
      </c>
      <c r="AP700" s="129"/>
    </row>
    <row r="701" spans="1:45" customFormat="1" ht="30" hidden="1" customHeight="1">
      <c r="A701" s="204" t="s">
        <v>4370</v>
      </c>
      <c r="B701" s="200" t="s">
        <v>4722</v>
      </c>
      <c r="C701" s="200" t="s">
        <v>4723</v>
      </c>
      <c r="D701" s="200" t="s">
        <v>5204</v>
      </c>
      <c r="E701" s="200" t="s">
        <v>5205</v>
      </c>
      <c r="F701" s="206" t="s">
        <v>5213</v>
      </c>
      <c r="G701" s="206" t="s">
        <v>5214</v>
      </c>
      <c r="H701" s="205" t="s">
        <v>5215</v>
      </c>
      <c r="I701" s="204" t="s">
        <v>5216</v>
      </c>
      <c r="J701" s="207" t="s">
        <v>5217</v>
      </c>
      <c r="K701" s="208" t="s">
        <v>5218</v>
      </c>
      <c r="L701" s="205" t="s">
        <v>60</v>
      </c>
      <c r="M701" s="205" t="s">
        <v>61</v>
      </c>
      <c r="N701" s="205" t="s">
        <v>3030</v>
      </c>
      <c r="O701" s="205" t="s">
        <v>4625</v>
      </c>
      <c r="P701" s="205" t="s">
        <v>4626</v>
      </c>
      <c r="Q701" s="205" t="s">
        <v>65</v>
      </c>
      <c r="R701" s="205" t="s">
        <v>4723</v>
      </c>
      <c r="S701" s="205" t="s">
        <v>5205</v>
      </c>
      <c r="T701" s="205" t="s">
        <v>66</v>
      </c>
      <c r="U701" s="208" t="s">
        <v>5212</v>
      </c>
      <c r="V701" s="205">
        <v>1</v>
      </c>
      <c r="W701" s="205" t="s">
        <v>68</v>
      </c>
      <c r="X701" s="205" t="s">
        <v>69</v>
      </c>
      <c r="Y701" s="205" t="s">
        <v>70</v>
      </c>
      <c r="Z701" s="205" t="s">
        <v>4390</v>
      </c>
      <c r="AA701" s="234" t="s">
        <v>650</v>
      </c>
      <c r="AB701" s="216">
        <v>46310</v>
      </c>
      <c r="AC701" s="205"/>
      <c r="AD701" s="230" t="s">
        <v>72</v>
      </c>
      <c r="AE701" s="126"/>
      <c r="AF701" s="127"/>
      <c r="AG701" s="128"/>
      <c r="AH701" s="129"/>
      <c r="AI701" s="129"/>
      <c r="AJ701" s="126"/>
      <c r="AK701" s="127"/>
      <c r="AL701" s="129"/>
      <c r="AM701" s="128"/>
      <c r="AN701" s="129"/>
      <c r="AO701" s="127" t="s">
        <v>79</v>
      </c>
      <c r="AP701" s="129"/>
    </row>
    <row r="702" spans="1:45" customFormat="1" ht="30" hidden="1" customHeight="1">
      <c r="A702" s="204" t="s">
        <v>4370</v>
      </c>
      <c r="B702" s="200" t="s">
        <v>4722</v>
      </c>
      <c r="C702" s="200" t="s">
        <v>4723</v>
      </c>
      <c r="D702" s="200" t="s">
        <v>5204</v>
      </c>
      <c r="E702" s="200" t="s">
        <v>5205</v>
      </c>
      <c r="F702" s="206" t="s">
        <v>5219</v>
      </c>
      <c r="G702" s="206" t="s">
        <v>5220</v>
      </c>
      <c r="H702" s="205" t="s">
        <v>5221</v>
      </c>
      <c r="I702" s="204" t="s">
        <v>5222</v>
      </c>
      <c r="J702" s="207" t="s">
        <v>5223</v>
      </c>
      <c r="K702" s="208" t="s">
        <v>5224</v>
      </c>
      <c r="L702" s="205" t="s">
        <v>1071</v>
      </c>
      <c r="M702" s="205" t="s">
        <v>61</v>
      </c>
      <c r="N702" s="205" t="s">
        <v>3030</v>
      </c>
      <c r="O702" s="205" t="s">
        <v>4625</v>
      </c>
      <c r="P702" s="205" t="s">
        <v>4626</v>
      </c>
      <c r="Q702" s="205" t="s">
        <v>65</v>
      </c>
      <c r="R702" s="205" t="s">
        <v>4723</v>
      </c>
      <c r="S702" s="205" t="s">
        <v>5205</v>
      </c>
      <c r="T702" s="205" t="s">
        <v>66</v>
      </c>
      <c r="U702" s="208" t="s">
        <v>5225</v>
      </c>
      <c r="V702" s="205">
        <v>0.95</v>
      </c>
      <c r="W702" s="205" t="s">
        <v>68</v>
      </c>
      <c r="X702" s="205" t="s">
        <v>69</v>
      </c>
      <c r="Y702" s="205" t="s">
        <v>70</v>
      </c>
      <c r="Z702" s="205" t="s">
        <v>4390</v>
      </c>
      <c r="AA702" s="234" t="s">
        <v>650</v>
      </c>
      <c r="AB702" s="216">
        <v>46310</v>
      </c>
      <c r="AC702" s="205"/>
      <c r="AD702" s="230" t="s">
        <v>72</v>
      </c>
      <c r="AE702" s="126"/>
      <c r="AF702" s="127"/>
      <c r="AG702" s="128"/>
      <c r="AH702" s="129"/>
      <c r="AI702" s="129"/>
      <c r="AJ702" s="126"/>
      <c r="AK702" s="127"/>
      <c r="AL702" s="129"/>
      <c r="AM702" s="128"/>
      <c r="AN702" s="129"/>
      <c r="AO702" s="127" t="s">
        <v>79</v>
      </c>
      <c r="AP702" s="129"/>
    </row>
    <row r="703" spans="1:45" customFormat="1" ht="30" hidden="1" customHeight="1">
      <c r="A703" s="204" t="s">
        <v>4370</v>
      </c>
      <c r="B703" s="200" t="s">
        <v>4722</v>
      </c>
      <c r="C703" s="200" t="s">
        <v>4723</v>
      </c>
      <c r="D703" s="200" t="s">
        <v>5204</v>
      </c>
      <c r="E703" s="200" t="s">
        <v>5205</v>
      </c>
      <c r="F703" s="206" t="s">
        <v>5226</v>
      </c>
      <c r="G703" s="206" t="s">
        <v>5227</v>
      </c>
      <c r="H703" s="205" t="s">
        <v>5228</v>
      </c>
      <c r="I703" s="204" t="s">
        <v>5229</v>
      </c>
      <c r="J703" s="207" t="s">
        <v>5230</v>
      </c>
      <c r="K703" s="208" t="s">
        <v>5231</v>
      </c>
      <c r="L703" s="205" t="s">
        <v>60</v>
      </c>
      <c r="M703" s="205" t="s">
        <v>61</v>
      </c>
      <c r="N703" s="205" t="s">
        <v>3030</v>
      </c>
      <c r="O703" s="205" t="s">
        <v>4625</v>
      </c>
      <c r="P703" s="205" t="s">
        <v>4626</v>
      </c>
      <c r="Q703" s="205" t="s">
        <v>65</v>
      </c>
      <c r="R703" s="205" t="s">
        <v>4723</v>
      </c>
      <c r="S703" s="205" t="s">
        <v>5205</v>
      </c>
      <c r="T703" s="205" t="s">
        <v>66</v>
      </c>
      <c r="U703" s="208" t="s">
        <v>5232</v>
      </c>
      <c r="V703" s="205">
        <v>1</v>
      </c>
      <c r="W703" s="205" t="s">
        <v>68</v>
      </c>
      <c r="X703" s="205" t="s">
        <v>69</v>
      </c>
      <c r="Y703" s="205" t="s">
        <v>70</v>
      </c>
      <c r="Z703" s="205" t="s">
        <v>4390</v>
      </c>
      <c r="AA703" s="234" t="s">
        <v>4805</v>
      </c>
      <c r="AB703" s="216">
        <v>46310</v>
      </c>
      <c r="AC703" s="205"/>
      <c r="AD703" s="230" t="s">
        <v>72</v>
      </c>
      <c r="AE703" s="126"/>
      <c r="AF703" s="127"/>
      <c r="AG703" s="128"/>
      <c r="AH703" s="129"/>
      <c r="AI703" s="129"/>
      <c r="AJ703" s="126"/>
      <c r="AK703" s="127"/>
      <c r="AL703" s="129"/>
      <c r="AM703" s="128"/>
      <c r="AN703" s="129"/>
      <c r="AO703" s="127" t="s">
        <v>79</v>
      </c>
      <c r="AP703" s="129"/>
    </row>
    <row r="704" spans="1:45" customFormat="1" ht="30" hidden="1" customHeight="1">
      <c r="A704" s="204" t="s">
        <v>4370</v>
      </c>
      <c r="B704" s="200" t="s">
        <v>4722</v>
      </c>
      <c r="C704" s="200" t="s">
        <v>4723</v>
      </c>
      <c r="D704" s="200" t="s">
        <v>5204</v>
      </c>
      <c r="E704" s="200" t="s">
        <v>5205</v>
      </c>
      <c r="F704" s="206" t="s">
        <v>5233</v>
      </c>
      <c r="G704" s="206" t="s">
        <v>5234</v>
      </c>
      <c r="H704" s="205" t="s">
        <v>5235</v>
      </c>
      <c r="I704" s="204" t="s">
        <v>5236</v>
      </c>
      <c r="J704" s="207" t="s">
        <v>5237</v>
      </c>
      <c r="K704" s="208" t="s">
        <v>5238</v>
      </c>
      <c r="L704" s="205" t="s">
        <v>90</v>
      </c>
      <c r="M704" s="205" t="s">
        <v>61</v>
      </c>
      <c r="N704" s="205" t="s">
        <v>3030</v>
      </c>
      <c r="O704" s="205" t="s">
        <v>4625</v>
      </c>
      <c r="P704" s="205" t="s">
        <v>4626</v>
      </c>
      <c r="Q704" s="205" t="s">
        <v>65</v>
      </c>
      <c r="R704" s="205" t="s">
        <v>4723</v>
      </c>
      <c r="S704" s="205" t="s">
        <v>5205</v>
      </c>
      <c r="T704" s="205" t="s">
        <v>93</v>
      </c>
      <c r="U704" s="208" t="s">
        <v>5239</v>
      </c>
      <c r="V704" s="205">
        <v>0.95</v>
      </c>
      <c r="W704" s="205" t="s">
        <v>68</v>
      </c>
      <c r="X704" s="205" t="s">
        <v>69</v>
      </c>
      <c r="Y704" s="205" t="s">
        <v>70</v>
      </c>
      <c r="Z704" s="205" t="s">
        <v>95</v>
      </c>
      <c r="AA704" s="234" t="s">
        <v>650</v>
      </c>
      <c r="AB704" s="216">
        <v>46310</v>
      </c>
      <c r="AC704" s="205"/>
      <c r="AD704" s="230" t="s">
        <v>72</v>
      </c>
      <c r="AE704" s="126"/>
      <c r="AF704" s="127"/>
      <c r="AG704" s="128"/>
      <c r="AH704" s="129"/>
      <c r="AI704" s="129"/>
      <c r="AJ704" s="126"/>
      <c r="AK704" s="127"/>
      <c r="AL704" s="129"/>
      <c r="AM704" s="128"/>
      <c r="AN704" s="129"/>
      <c r="AO704" s="127" t="s">
        <v>79</v>
      </c>
      <c r="AP704" s="129"/>
    </row>
    <row r="705" spans="1:45" customFormat="1" ht="30" hidden="1" customHeight="1">
      <c r="A705" s="204" t="s">
        <v>4370</v>
      </c>
      <c r="B705" s="200" t="s">
        <v>4722</v>
      </c>
      <c r="C705" s="200" t="s">
        <v>4723</v>
      </c>
      <c r="D705" s="200" t="s">
        <v>5240</v>
      </c>
      <c r="E705" s="200" t="s">
        <v>5241</v>
      </c>
      <c r="F705" s="206" t="s">
        <v>5242</v>
      </c>
      <c r="G705" s="206" t="s">
        <v>5243</v>
      </c>
      <c r="H705" s="205" t="s">
        <v>5244</v>
      </c>
      <c r="I705" s="204" t="s">
        <v>5245</v>
      </c>
      <c r="J705" s="207" t="s">
        <v>5246</v>
      </c>
      <c r="K705" s="208" t="s">
        <v>5247</v>
      </c>
      <c r="L705" s="205" t="s">
        <v>60</v>
      </c>
      <c r="M705" s="205" t="s">
        <v>61</v>
      </c>
      <c r="N705" s="205" t="s">
        <v>3030</v>
      </c>
      <c r="O705" s="205" t="s">
        <v>4625</v>
      </c>
      <c r="P705" s="205" t="s">
        <v>4626</v>
      </c>
      <c r="Q705" s="205" t="s">
        <v>65</v>
      </c>
      <c r="R705" s="205" t="s">
        <v>4723</v>
      </c>
      <c r="S705" s="205" t="s">
        <v>5241</v>
      </c>
      <c r="T705" s="205" t="s">
        <v>66</v>
      </c>
      <c r="U705" s="208" t="s">
        <v>5248</v>
      </c>
      <c r="V705" s="205">
        <v>1</v>
      </c>
      <c r="W705" s="205" t="s">
        <v>68</v>
      </c>
      <c r="X705" s="205" t="s">
        <v>69</v>
      </c>
      <c r="Y705" s="205" t="s">
        <v>70</v>
      </c>
      <c r="Z705" s="205" t="s">
        <v>4390</v>
      </c>
      <c r="AA705" s="234" t="s">
        <v>650</v>
      </c>
      <c r="AB705" s="216">
        <v>46310</v>
      </c>
      <c r="AC705" s="205"/>
      <c r="AD705" s="230" t="s">
        <v>72</v>
      </c>
      <c r="AE705" s="126"/>
      <c r="AF705" s="127"/>
      <c r="AG705" s="128"/>
      <c r="AH705" s="129"/>
      <c r="AI705" s="129"/>
      <c r="AJ705" s="126"/>
      <c r="AK705" s="127"/>
      <c r="AL705" s="129"/>
      <c r="AM705" s="128"/>
      <c r="AN705" s="129"/>
      <c r="AO705" s="127" t="s">
        <v>79</v>
      </c>
      <c r="AP705" s="129"/>
    </row>
    <row r="706" spans="1:45" customFormat="1" ht="30" hidden="1" customHeight="1">
      <c r="A706" s="204" t="s">
        <v>4370</v>
      </c>
      <c r="B706" s="200" t="s">
        <v>4722</v>
      </c>
      <c r="C706" s="200" t="s">
        <v>4723</v>
      </c>
      <c r="D706" s="200" t="s">
        <v>5240</v>
      </c>
      <c r="E706" s="200" t="s">
        <v>5241</v>
      </c>
      <c r="F706" s="206" t="s">
        <v>5249</v>
      </c>
      <c r="G706" s="206" t="s">
        <v>5250</v>
      </c>
      <c r="H706" s="205" t="s">
        <v>5251</v>
      </c>
      <c r="I706" s="204" t="s">
        <v>5252</v>
      </c>
      <c r="J706" s="207" t="s">
        <v>5253</v>
      </c>
      <c r="K706" s="208" t="s">
        <v>5254</v>
      </c>
      <c r="L706" s="205" t="s">
        <v>90</v>
      </c>
      <c r="M706" s="205" t="s">
        <v>61</v>
      </c>
      <c r="N706" s="205" t="s">
        <v>3030</v>
      </c>
      <c r="O706" s="205" t="s">
        <v>4625</v>
      </c>
      <c r="P706" s="205" t="s">
        <v>4626</v>
      </c>
      <c r="Q706" s="205" t="s">
        <v>65</v>
      </c>
      <c r="R706" s="205" t="s">
        <v>4723</v>
      </c>
      <c r="S706" s="205" t="s">
        <v>5241</v>
      </c>
      <c r="T706" s="205" t="s">
        <v>93</v>
      </c>
      <c r="U706" s="208" t="s">
        <v>5255</v>
      </c>
      <c r="V706" s="205">
        <v>0.95</v>
      </c>
      <c r="W706" s="205" t="s">
        <v>68</v>
      </c>
      <c r="X706" s="205" t="s">
        <v>69</v>
      </c>
      <c r="Y706" s="205" t="s">
        <v>70</v>
      </c>
      <c r="Z706" s="205" t="s">
        <v>95</v>
      </c>
      <c r="AA706" s="234" t="s">
        <v>650</v>
      </c>
      <c r="AB706" s="216">
        <v>46310</v>
      </c>
      <c r="AC706" s="205"/>
      <c r="AD706" s="230" t="s">
        <v>72</v>
      </c>
      <c r="AE706" s="126"/>
      <c r="AF706" s="127"/>
      <c r="AG706" s="128"/>
      <c r="AH706" s="129"/>
      <c r="AI706" s="129"/>
      <c r="AJ706" s="126"/>
      <c r="AK706" s="127"/>
      <c r="AL706" s="129"/>
      <c r="AM706" s="128"/>
      <c r="AN706" s="129"/>
      <c r="AO706" s="127" t="s">
        <v>79</v>
      </c>
      <c r="AP706" s="129"/>
    </row>
    <row r="707" spans="1:45" customFormat="1" ht="30" hidden="1" customHeight="1">
      <c r="A707" s="204" t="s">
        <v>4370</v>
      </c>
      <c r="B707" s="200" t="s">
        <v>4722</v>
      </c>
      <c r="C707" s="200" t="s">
        <v>4723</v>
      </c>
      <c r="D707" s="200" t="s">
        <v>5256</v>
      </c>
      <c r="E707" s="200" t="s">
        <v>5257</v>
      </c>
      <c r="F707" s="206" t="s">
        <v>5258</v>
      </c>
      <c r="G707" s="206" t="s">
        <v>5259</v>
      </c>
      <c r="H707" s="205" t="s">
        <v>5260</v>
      </c>
      <c r="I707" s="204" t="s">
        <v>5261</v>
      </c>
      <c r="J707" s="207" t="s">
        <v>5262</v>
      </c>
      <c r="K707" s="208" t="s">
        <v>5263</v>
      </c>
      <c r="L707" s="205" t="s">
        <v>90</v>
      </c>
      <c r="M707" s="205" t="s">
        <v>61</v>
      </c>
      <c r="N707" s="205" t="s">
        <v>3030</v>
      </c>
      <c r="O707" s="205" t="s">
        <v>4625</v>
      </c>
      <c r="P707" s="205" t="s">
        <v>4626</v>
      </c>
      <c r="Q707" s="205" t="s">
        <v>65</v>
      </c>
      <c r="R707" s="205" t="s">
        <v>4723</v>
      </c>
      <c r="S707" s="205" t="s">
        <v>5257</v>
      </c>
      <c r="T707" s="205" t="s">
        <v>93</v>
      </c>
      <c r="U707" s="208" t="s">
        <v>5264</v>
      </c>
      <c r="V707" s="205">
        <v>0.95</v>
      </c>
      <c r="W707" s="205" t="s">
        <v>68</v>
      </c>
      <c r="X707" s="205" t="s">
        <v>69</v>
      </c>
      <c r="Y707" s="205" t="s">
        <v>70</v>
      </c>
      <c r="Z707" s="205" t="s">
        <v>95</v>
      </c>
      <c r="AA707" s="234" t="s">
        <v>650</v>
      </c>
      <c r="AB707" s="216">
        <v>46310</v>
      </c>
      <c r="AC707" s="205"/>
      <c r="AD707" s="230" t="s">
        <v>72</v>
      </c>
      <c r="AE707" s="126"/>
      <c r="AF707" s="127"/>
      <c r="AG707" s="128"/>
      <c r="AH707" s="129"/>
      <c r="AI707" s="129"/>
      <c r="AJ707" s="126"/>
      <c r="AK707" s="127"/>
      <c r="AL707" s="129"/>
      <c r="AM707" s="128"/>
      <c r="AN707" s="129"/>
      <c r="AO707" s="127" t="s">
        <v>79</v>
      </c>
      <c r="AP707" s="129"/>
    </row>
    <row r="708" spans="1:45" customFormat="1" ht="30" hidden="1" customHeight="1">
      <c r="A708" s="204" t="s">
        <v>4370</v>
      </c>
      <c r="B708" s="200" t="s">
        <v>4722</v>
      </c>
      <c r="C708" s="200" t="s">
        <v>4723</v>
      </c>
      <c r="D708" s="200" t="s">
        <v>5256</v>
      </c>
      <c r="E708" s="200" t="s">
        <v>5257</v>
      </c>
      <c r="F708" s="206" t="s">
        <v>5265</v>
      </c>
      <c r="G708" s="206" t="s">
        <v>5266</v>
      </c>
      <c r="H708" s="205" t="s">
        <v>5267</v>
      </c>
      <c r="I708" s="204" t="s">
        <v>5268</v>
      </c>
      <c r="J708" s="207" t="s">
        <v>5269</v>
      </c>
      <c r="K708" s="208" t="s">
        <v>5270</v>
      </c>
      <c r="L708" s="205" t="s">
        <v>60</v>
      </c>
      <c r="M708" s="205" t="s">
        <v>61</v>
      </c>
      <c r="N708" s="205" t="s">
        <v>3030</v>
      </c>
      <c r="O708" s="205" t="s">
        <v>4625</v>
      </c>
      <c r="P708" s="205" t="s">
        <v>4626</v>
      </c>
      <c r="Q708" s="205" t="s">
        <v>65</v>
      </c>
      <c r="R708" s="205" t="s">
        <v>4723</v>
      </c>
      <c r="S708" s="205" t="s">
        <v>5257</v>
      </c>
      <c r="T708" s="205" t="s">
        <v>66</v>
      </c>
      <c r="U708" s="208" t="s">
        <v>5271</v>
      </c>
      <c r="V708" s="205">
        <v>1</v>
      </c>
      <c r="W708" s="205" t="s">
        <v>68</v>
      </c>
      <c r="X708" s="205" t="s">
        <v>69</v>
      </c>
      <c r="Y708" s="205" t="s">
        <v>70</v>
      </c>
      <c r="Z708" s="205" t="s">
        <v>4390</v>
      </c>
      <c r="AA708" s="234" t="s">
        <v>650</v>
      </c>
      <c r="AB708" s="216">
        <v>46310</v>
      </c>
      <c r="AC708" s="205"/>
      <c r="AD708" s="230" t="s">
        <v>72</v>
      </c>
      <c r="AE708" s="126"/>
      <c r="AF708" s="127"/>
      <c r="AG708" s="128"/>
      <c r="AH708" s="129"/>
      <c r="AI708" s="129"/>
      <c r="AJ708" s="126"/>
      <c r="AK708" s="127"/>
      <c r="AL708" s="129"/>
      <c r="AM708" s="128"/>
      <c r="AN708" s="129"/>
      <c r="AO708" s="127" t="s">
        <v>79</v>
      </c>
      <c r="AP708" s="129"/>
    </row>
    <row r="709" spans="1:45" customFormat="1" ht="30" hidden="1" customHeight="1">
      <c r="A709" s="204" t="s">
        <v>4370</v>
      </c>
      <c r="B709" s="200" t="s">
        <v>4722</v>
      </c>
      <c r="C709" s="200" t="s">
        <v>4723</v>
      </c>
      <c r="D709" s="200" t="s">
        <v>5256</v>
      </c>
      <c r="E709" s="200" t="s">
        <v>5257</v>
      </c>
      <c r="F709" s="206" t="s">
        <v>5272</v>
      </c>
      <c r="G709" s="206" t="s">
        <v>5273</v>
      </c>
      <c r="H709" s="205" t="s">
        <v>5274</v>
      </c>
      <c r="I709" s="204" t="s">
        <v>5275</v>
      </c>
      <c r="J709" s="207" t="s">
        <v>5276</v>
      </c>
      <c r="K709" s="208" t="s">
        <v>5277</v>
      </c>
      <c r="L709" s="205" t="s">
        <v>60</v>
      </c>
      <c r="M709" s="205" t="s">
        <v>61</v>
      </c>
      <c r="N709" s="205" t="s">
        <v>3030</v>
      </c>
      <c r="O709" s="205" t="s">
        <v>4625</v>
      </c>
      <c r="P709" s="205" t="s">
        <v>4626</v>
      </c>
      <c r="Q709" s="205" t="s">
        <v>65</v>
      </c>
      <c r="R709" s="205" t="s">
        <v>4723</v>
      </c>
      <c r="S709" s="205" t="s">
        <v>5257</v>
      </c>
      <c r="T709" s="205" t="s">
        <v>66</v>
      </c>
      <c r="U709" s="208" t="s">
        <v>5271</v>
      </c>
      <c r="V709" s="205">
        <v>1</v>
      </c>
      <c r="W709" s="205" t="s">
        <v>68</v>
      </c>
      <c r="X709" s="205" t="s">
        <v>69</v>
      </c>
      <c r="Y709" s="205" t="s">
        <v>70</v>
      </c>
      <c r="Z709" s="205" t="s">
        <v>4390</v>
      </c>
      <c r="AA709" s="234" t="s">
        <v>650</v>
      </c>
      <c r="AB709" s="216">
        <v>46310</v>
      </c>
      <c r="AC709" s="205"/>
      <c r="AD709" s="230" t="s">
        <v>72</v>
      </c>
      <c r="AE709" s="126"/>
      <c r="AF709" s="127"/>
      <c r="AG709" s="128"/>
      <c r="AH709" s="129"/>
      <c r="AI709" s="129"/>
      <c r="AJ709" s="126"/>
      <c r="AK709" s="127"/>
      <c r="AL709" s="129"/>
      <c r="AM709" s="128"/>
      <c r="AN709" s="129"/>
      <c r="AO709" s="127" t="s">
        <v>79</v>
      </c>
      <c r="AP709" s="129"/>
    </row>
    <row r="710" spans="1:45" customFormat="1" ht="30" hidden="1" customHeight="1">
      <c r="A710" s="204" t="s">
        <v>4370</v>
      </c>
      <c r="B710" s="200" t="s">
        <v>4722</v>
      </c>
      <c r="C710" s="200" t="s">
        <v>4723</v>
      </c>
      <c r="D710" s="200" t="s">
        <v>5278</v>
      </c>
      <c r="E710" s="200" t="s">
        <v>5279</v>
      </c>
      <c r="F710" s="206" t="s">
        <v>5280</v>
      </c>
      <c r="G710" s="206" t="s">
        <v>5281</v>
      </c>
      <c r="H710" s="205" t="s">
        <v>5282</v>
      </c>
      <c r="I710" s="204" t="s">
        <v>5283</v>
      </c>
      <c r="J710" s="207" t="s">
        <v>5284</v>
      </c>
      <c r="K710" s="208" t="s">
        <v>5285</v>
      </c>
      <c r="L710" s="205" t="s">
        <v>90</v>
      </c>
      <c r="M710" s="205" t="s">
        <v>61</v>
      </c>
      <c r="N710" s="205" t="s">
        <v>3030</v>
      </c>
      <c r="O710" s="205" t="s">
        <v>4625</v>
      </c>
      <c r="P710" s="205" t="s">
        <v>4626</v>
      </c>
      <c r="Q710" s="205" t="s">
        <v>65</v>
      </c>
      <c r="R710" s="205" t="s">
        <v>4723</v>
      </c>
      <c r="S710" s="205" t="s">
        <v>5279</v>
      </c>
      <c r="T710" s="205" t="s">
        <v>93</v>
      </c>
      <c r="U710" s="208" t="s">
        <v>5286</v>
      </c>
      <c r="V710" s="205">
        <v>0.95</v>
      </c>
      <c r="W710" s="205" t="s">
        <v>68</v>
      </c>
      <c r="X710" s="205" t="s">
        <v>69</v>
      </c>
      <c r="Y710" s="205" t="s">
        <v>70</v>
      </c>
      <c r="Z710" s="205" t="s">
        <v>95</v>
      </c>
      <c r="AA710" s="234" t="s">
        <v>650</v>
      </c>
      <c r="AB710" s="216">
        <v>46310</v>
      </c>
      <c r="AC710" s="205"/>
      <c r="AD710" s="230" t="s">
        <v>72</v>
      </c>
      <c r="AE710" s="126" t="s">
        <v>73</v>
      </c>
      <c r="AF710" s="127"/>
      <c r="AG710" s="128"/>
      <c r="AH710" s="129"/>
      <c r="AI710" s="129"/>
      <c r="AJ710" s="126" t="s">
        <v>75</v>
      </c>
      <c r="AK710" s="127"/>
      <c r="AL710" s="129"/>
      <c r="AM710" s="128"/>
      <c r="AN710" s="129"/>
      <c r="AO710" s="127" t="s">
        <v>79</v>
      </c>
      <c r="AP710" s="129"/>
      <c r="AQ710" s="183"/>
      <c r="AR710" s="183"/>
      <c r="AS710" s="183"/>
    </row>
    <row r="711" spans="1:45" customFormat="1" ht="30" hidden="1" customHeight="1">
      <c r="A711" s="204" t="s">
        <v>4370</v>
      </c>
      <c r="B711" s="200" t="s">
        <v>4722</v>
      </c>
      <c r="C711" s="200" t="s">
        <v>4723</v>
      </c>
      <c r="D711" s="200" t="s">
        <v>5278</v>
      </c>
      <c r="E711" s="200" t="s">
        <v>5279</v>
      </c>
      <c r="F711" s="206" t="s">
        <v>5287</v>
      </c>
      <c r="G711" s="206" t="s">
        <v>5288</v>
      </c>
      <c r="H711" s="205" t="s">
        <v>5289</v>
      </c>
      <c r="I711" s="204" t="s">
        <v>5290</v>
      </c>
      <c r="J711" s="207" t="s">
        <v>5291</v>
      </c>
      <c r="K711" s="208" t="s">
        <v>5292</v>
      </c>
      <c r="L711" s="205" t="s">
        <v>60</v>
      </c>
      <c r="M711" s="205" t="s">
        <v>61</v>
      </c>
      <c r="N711" s="205" t="s">
        <v>3030</v>
      </c>
      <c r="O711" s="205" t="s">
        <v>4625</v>
      </c>
      <c r="P711" s="205" t="s">
        <v>4626</v>
      </c>
      <c r="Q711" s="205" t="s">
        <v>65</v>
      </c>
      <c r="R711" s="205" t="s">
        <v>4723</v>
      </c>
      <c r="S711" s="205" t="s">
        <v>5279</v>
      </c>
      <c r="T711" s="205" t="s">
        <v>66</v>
      </c>
      <c r="U711" s="208" t="s">
        <v>5293</v>
      </c>
      <c r="V711" s="205">
        <v>1</v>
      </c>
      <c r="W711" s="205" t="s">
        <v>68</v>
      </c>
      <c r="X711" s="205" t="s">
        <v>69</v>
      </c>
      <c r="Y711" s="205" t="s">
        <v>70</v>
      </c>
      <c r="Z711" s="205" t="s">
        <v>4390</v>
      </c>
      <c r="AA711" s="234" t="s">
        <v>650</v>
      </c>
      <c r="AB711" s="216">
        <v>46310</v>
      </c>
      <c r="AC711" s="205"/>
      <c r="AD711" s="230" t="s">
        <v>72</v>
      </c>
      <c r="AE711" s="126"/>
      <c r="AF711" s="127"/>
      <c r="AG711" s="128"/>
      <c r="AH711" s="129"/>
      <c r="AI711" s="129"/>
      <c r="AJ711" s="126"/>
      <c r="AK711" s="127"/>
      <c r="AL711" s="129"/>
      <c r="AM711" s="128"/>
      <c r="AN711" s="129"/>
      <c r="AO711" s="127" t="s">
        <v>79</v>
      </c>
      <c r="AP711" s="129"/>
    </row>
    <row r="712" spans="1:45" customFormat="1" ht="30" hidden="1" customHeight="1">
      <c r="A712" s="204" t="s">
        <v>4370</v>
      </c>
      <c r="B712" s="200" t="s">
        <v>4722</v>
      </c>
      <c r="C712" s="200" t="s">
        <v>4723</v>
      </c>
      <c r="D712" s="200" t="s">
        <v>5278</v>
      </c>
      <c r="E712" s="200" t="s">
        <v>5279</v>
      </c>
      <c r="F712" s="206" t="s">
        <v>5294</v>
      </c>
      <c r="G712" s="206" t="s">
        <v>5295</v>
      </c>
      <c r="H712" s="205" t="s">
        <v>5296</v>
      </c>
      <c r="I712" s="204" t="s">
        <v>5297</v>
      </c>
      <c r="J712" s="207" t="s">
        <v>5298</v>
      </c>
      <c r="K712" s="208" t="s">
        <v>5299</v>
      </c>
      <c r="L712" s="205" t="s">
        <v>60</v>
      </c>
      <c r="M712" s="205" t="s">
        <v>61</v>
      </c>
      <c r="N712" s="205" t="s">
        <v>3030</v>
      </c>
      <c r="O712" s="205" t="s">
        <v>4625</v>
      </c>
      <c r="P712" s="205" t="s">
        <v>4626</v>
      </c>
      <c r="Q712" s="205" t="s">
        <v>65</v>
      </c>
      <c r="R712" s="205" t="s">
        <v>4723</v>
      </c>
      <c r="S712" s="205" t="s">
        <v>5279</v>
      </c>
      <c r="T712" s="205" t="s">
        <v>66</v>
      </c>
      <c r="U712" s="208" t="s">
        <v>5293</v>
      </c>
      <c r="V712" s="205">
        <v>1</v>
      </c>
      <c r="W712" s="205" t="s">
        <v>68</v>
      </c>
      <c r="X712" s="205" t="s">
        <v>69</v>
      </c>
      <c r="Y712" s="205" t="s">
        <v>70</v>
      </c>
      <c r="Z712" s="205" t="s">
        <v>4390</v>
      </c>
      <c r="AA712" s="234" t="s">
        <v>650</v>
      </c>
      <c r="AB712" s="216">
        <v>46310</v>
      </c>
      <c r="AC712" s="205"/>
      <c r="AD712" s="230" t="s">
        <v>72</v>
      </c>
      <c r="AE712" s="126"/>
      <c r="AF712" s="127"/>
      <c r="AG712" s="128"/>
      <c r="AH712" s="129"/>
      <c r="AI712" s="129"/>
      <c r="AJ712" s="126"/>
      <c r="AK712" s="127"/>
      <c r="AL712" s="129"/>
      <c r="AM712" s="128"/>
      <c r="AN712" s="129"/>
      <c r="AO712" s="127" t="s">
        <v>79</v>
      </c>
      <c r="AP712" s="129"/>
    </row>
    <row r="713" spans="1:45" customFormat="1" ht="30" hidden="1" customHeight="1">
      <c r="A713" s="204" t="s">
        <v>4370</v>
      </c>
      <c r="B713" s="200" t="s">
        <v>4722</v>
      </c>
      <c r="C713" s="200" t="s">
        <v>4723</v>
      </c>
      <c r="D713" s="200" t="s">
        <v>5278</v>
      </c>
      <c r="E713" s="200" t="s">
        <v>5279</v>
      </c>
      <c r="F713" s="206" t="s">
        <v>5300</v>
      </c>
      <c r="G713" s="206" t="s">
        <v>5301</v>
      </c>
      <c r="H713" s="205" t="s">
        <v>5302</v>
      </c>
      <c r="I713" s="204" t="s">
        <v>5303</v>
      </c>
      <c r="J713" s="207" t="s">
        <v>5304</v>
      </c>
      <c r="K713" s="208" t="s">
        <v>5305</v>
      </c>
      <c r="L713" s="205" t="s">
        <v>1071</v>
      </c>
      <c r="M713" s="205" t="s">
        <v>61</v>
      </c>
      <c r="N713" s="205" t="s">
        <v>3030</v>
      </c>
      <c r="O713" s="205" t="s">
        <v>4625</v>
      </c>
      <c r="P713" s="205" t="s">
        <v>4626</v>
      </c>
      <c r="Q713" s="205" t="s">
        <v>65</v>
      </c>
      <c r="R713" s="205" t="s">
        <v>4723</v>
      </c>
      <c r="S713" s="205" t="s">
        <v>5279</v>
      </c>
      <c r="T713" s="205" t="s">
        <v>66</v>
      </c>
      <c r="U713" s="208" t="s">
        <v>5306</v>
      </c>
      <c r="V713" s="205">
        <v>0.95</v>
      </c>
      <c r="W713" s="205" t="s">
        <v>68</v>
      </c>
      <c r="X713" s="205" t="s">
        <v>69</v>
      </c>
      <c r="Y713" s="205" t="s">
        <v>70</v>
      </c>
      <c r="Z713" s="205" t="s">
        <v>4390</v>
      </c>
      <c r="AA713" s="234" t="s">
        <v>650</v>
      </c>
      <c r="AB713" s="216">
        <v>46310</v>
      </c>
      <c r="AC713" s="205"/>
      <c r="AD713" s="230" t="s">
        <v>72</v>
      </c>
      <c r="AE713" s="126"/>
      <c r="AF713" s="127"/>
      <c r="AG713" s="128"/>
      <c r="AH713" s="129"/>
      <c r="AI713" s="129"/>
      <c r="AJ713" s="126"/>
      <c r="AK713" s="127"/>
      <c r="AL713" s="129"/>
      <c r="AM713" s="128"/>
      <c r="AN713" s="129"/>
      <c r="AO713" s="127" t="s">
        <v>79</v>
      </c>
      <c r="AP713" s="129"/>
    </row>
    <row r="714" spans="1:45" customFormat="1" ht="30" hidden="1" customHeight="1">
      <c r="A714" s="204" t="s">
        <v>4370</v>
      </c>
      <c r="B714" s="200" t="s">
        <v>4722</v>
      </c>
      <c r="C714" s="200" t="s">
        <v>4723</v>
      </c>
      <c r="D714" s="200" t="s">
        <v>5307</v>
      </c>
      <c r="E714" s="200" t="s">
        <v>5308</v>
      </c>
      <c r="F714" s="206" t="s">
        <v>5309</v>
      </c>
      <c r="G714" s="206" t="s">
        <v>5310</v>
      </c>
      <c r="H714" s="205" t="s">
        <v>5311</v>
      </c>
      <c r="I714" s="204" t="s">
        <v>5312</v>
      </c>
      <c r="J714" s="207" t="s">
        <v>5313</v>
      </c>
      <c r="K714" s="208" t="s">
        <v>5314</v>
      </c>
      <c r="L714" s="205" t="s">
        <v>90</v>
      </c>
      <c r="M714" s="205" t="s">
        <v>61</v>
      </c>
      <c r="N714" s="205" t="s">
        <v>3030</v>
      </c>
      <c r="O714" s="205" t="s">
        <v>4625</v>
      </c>
      <c r="P714" s="205" t="s">
        <v>4626</v>
      </c>
      <c r="Q714" s="205" t="s">
        <v>65</v>
      </c>
      <c r="R714" s="205" t="s">
        <v>4723</v>
      </c>
      <c r="S714" s="205" t="s">
        <v>5308</v>
      </c>
      <c r="T714" s="205" t="s">
        <v>93</v>
      </c>
      <c r="U714" s="208" t="s">
        <v>5315</v>
      </c>
      <c r="V714" s="205">
        <v>0.95</v>
      </c>
      <c r="W714" s="205" t="s">
        <v>68</v>
      </c>
      <c r="X714" s="205" t="s">
        <v>69</v>
      </c>
      <c r="Y714" s="205" t="s">
        <v>70</v>
      </c>
      <c r="Z714" s="205" t="s">
        <v>95</v>
      </c>
      <c r="AA714" s="234" t="s">
        <v>650</v>
      </c>
      <c r="AB714" s="216">
        <v>46310</v>
      </c>
      <c r="AC714" s="205"/>
      <c r="AD714" s="230" t="s">
        <v>72</v>
      </c>
      <c r="AE714" s="126" t="s">
        <v>73</v>
      </c>
      <c r="AF714" s="127"/>
      <c r="AG714" s="128"/>
      <c r="AH714" s="129"/>
      <c r="AI714" s="129"/>
      <c r="AJ714" s="126" t="s">
        <v>75</v>
      </c>
      <c r="AK714" s="127"/>
      <c r="AL714" s="129"/>
      <c r="AM714" s="128"/>
      <c r="AN714" s="129"/>
      <c r="AO714" s="127" t="s">
        <v>79</v>
      </c>
      <c r="AP714" s="129"/>
      <c r="AQ714" s="183"/>
      <c r="AR714" s="183"/>
      <c r="AS714" s="183"/>
    </row>
    <row r="715" spans="1:45" customFormat="1" ht="30" hidden="1" customHeight="1">
      <c r="A715" s="204" t="s">
        <v>4370</v>
      </c>
      <c r="B715" s="200" t="s">
        <v>4722</v>
      </c>
      <c r="C715" s="200" t="s">
        <v>4723</v>
      </c>
      <c r="D715" s="200" t="s">
        <v>5307</v>
      </c>
      <c r="E715" s="200" t="s">
        <v>5308</v>
      </c>
      <c r="F715" s="206" t="s">
        <v>5316</v>
      </c>
      <c r="G715" s="206" t="s">
        <v>5317</v>
      </c>
      <c r="H715" s="205" t="s">
        <v>5318</v>
      </c>
      <c r="I715" s="204" t="s">
        <v>5319</v>
      </c>
      <c r="J715" s="207" t="s">
        <v>5320</v>
      </c>
      <c r="K715" s="208" t="s">
        <v>5321</v>
      </c>
      <c r="L715" s="205" t="s">
        <v>60</v>
      </c>
      <c r="M715" s="205" t="s">
        <v>61</v>
      </c>
      <c r="N715" s="205" t="s">
        <v>3030</v>
      </c>
      <c r="O715" s="205" t="s">
        <v>4625</v>
      </c>
      <c r="P715" s="205" t="s">
        <v>4626</v>
      </c>
      <c r="Q715" s="205" t="s">
        <v>65</v>
      </c>
      <c r="R715" s="205" t="s">
        <v>4723</v>
      </c>
      <c r="S715" s="205" t="s">
        <v>5308</v>
      </c>
      <c r="T715" s="205" t="s">
        <v>66</v>
      </c>
      <c r="U715" s="208" t="s">
        <v>5322</v>
      </c>
      <c r="V715" s="205">
        <v>1</v>
      </c>
      <c r="W715" s="205" t="s">
        <v>68</v>
      </c>
      <c r="X715" s="205" t="s">
        <v>69</v>
      </c>
      <c r="Y715" s="205" t="s">
        <v>70</v>
      </c>
      <c r="Z715" s="205" t="s">
        <v>4390</v>
      </c>
      <c r="AA715" s="234" t="s">
        <v>650</v>
      </c>
      <c r="AB715" s="216">
        <v>46310</v>
      </c>
      <c r="AC715" s="205"/>
      <c r="AD715" s="230" t="s">
        <v>72</v>
      </c>
      <c r="AE715" s="126"/>
      <c r="AF715" s="127"/>
      <c r="AG715" s="128"/>
      <c r="AH715" s="129"/>
      <c r="AI715" s="129"/>
      <c r="AJ715" s="126"/>
      <c r="AK715" s="127"/>
      <c r="AL715" s="129"/>
      <c r="AM715" s="128"/>
      <c r="AN715" s="129"/>
      <c r="AO715" s="127" t="s">
        <v>79</v>
      </c>
      <c r="AP715" s="129"/>
    </row>
    <row r="716" spans="1:45" customFormat="1" ht="30" hidden="1" customHeight="1">
      <c r="A716" s="204" t="s">
        <v>4370</v>
      </c>
      <c r="B716" s="200" t="s">
        <v>4722</v>
      </c>
      <c r="C716" s="200" t="s">
        <v>4723</v>
      </c>
      <c r="D716" s="200" t="s">
        <v>5307</v>
      </c>
      <c r="E716" s="200" t="s">
        <v>5308</v>
      </c>
      <c r="F716" s="206" t="s">
        <v>5323</v>
      </c>
      <c r="G716" s="206" t="s">
        <v>5324</v>
      </c>
      <c r="H716" s="205" t="s">
        <v>5325</v>
      </c>
      <c r="I716" s="204" t="s">
        <v>5326</v>
      </c>
      <c r="J716" s="207" t="s">
        <v>5327</v>
      </c>
      <c r="K716" s="208" t="s">
        <v>5328</v>
      </c>
      <c r="L716" s="205" t="s">
        <v>60</v>
      </c>
      <c r="M716" s="205" t="s">
        <v>61</v>
      </c>
      <c r="N716" s="205" t="s">
        <v>3030</v>
      </c>
      <c r="O716" s="205" t="s">
        <v>4625</v>
      </c>
      <c r="P716" s="205" t="s">
        <v>4626</v>
      </c>
      <c r="Q716" s="205" t="s">
        <v>65</v>
      </c>
      <c r="R716" s="205" t="s">
        <v>4723</v>
      </c>
      <c r="S716" s="205" t="s">
        <v>5308</v>
      </c>
      <c r="T716" s="205" t="s">
        <v>66</v>
      </c>
      <c r="U716" s="208" t="s">
        <v>5322</v>
      </c>
      <c r="V716" s="205">
        <v>1</v>
      </c>
      <c r="W716" s="205" t="s">
        <v>68</v>
      </c>
      <c r="X716" s="205" t="s">
        <v>69</v>
      </c>
      <c r="Y716" s="205" t="s">
        <v>70</v>
      </c>
      <c r="Z716" s="205" t="s">
        <v>4390</v>
      </c>
      <c r="AA716" s="234" t="s">
        <v>650</v>
      </c>
      <c r="AB716" s="216">
        <v>46310</v>
      </c>
      <c r="AC716" s="205"/>
      <c r="AD716" s="230" t="s">
        <v>72</v>
      </c>
      <c r="AE716" s="126"/>
      <c r="AF716" s="127"/>
      <c r="AG716" s="128"/>
      <c r="AH716" s="129"/>
      <c r="AI716" s="129"/>
      <c r="AJ716" s="126"/>
      <c r="AK716" s="127"/>
      <c r="AL716" s="129"/>
      <c r="AM716" s="128"/>
      <c r="AN716" s="129"/>
      <c r="AO716" s="127" t="s">
        <v>79</v>
      </c>
      <c r="AP716" s="129"/>
    </row>
    <row r="717" spans="1:45" customFormat="1" ht="30" hidden="1" customHeight="1">
      <c r="A717" s="204" t="s">
        <v>4370</v>
      </c>
      <c r="B717" s="200" t="s">
        <v>4722</v>
      </c>
      <c r="C717" s="200" t="s">
        <v>4723</v>
      </c>
      <c r="D717" s="200" t="s">
        <v>5329</v>
      </c>
      <c r="E717" s="200" t="s">
        <v>5330</v>
      </c>
      <c r="F717" s="206" t="s">
        <v>5331</v>
      </c>
      <c r="G717" s="206" t="s">
        <v>5332</v>
      </c>
      <c r="H717" s="205" t="s">
        <v>5333</v>
      </c>
      <c r="I717" s="204" t="s">
        <v>5334</v>
      </c>
      <c r="J717" s="207" t="s">
        <v>5335</v>
      </c>
      <c r="K717" s="208" t="s">
        <v>5336</v>
      </c>
      <c r="L717" s="205" t="s">
        <v>60</v>
      </c>
      <c r="M717" s="205" t="s">
        <v>61</v>
      </c>
      <c r="N717" s="205" t="s">
        <v>3030</v>
      </c>
      <c r="O717" s="205" t="s">
        <v>4625</v>
      </c>
      <c r="P717" s="205" t="s">
        <v>4626</v>
      </c>
      <c r="Q717" s="205" t="s">
        <v>65</v>
      </c>
      <c r="R717" s="205" t="s">
        <v>4723</v>
      </c>
      <c r="S717" s="205" t="s">
        <v>5330</v>
      </c>
      <c r="T717" s="205" t="s">
        <v>66</v>
      </c>
      <c r="U717" s="208" t="s">
        <v>5337</v>
      </c>
      <c r="V717" s="205">
        <v>1</v>
      </c>
      <c r="W717" s="205" t="s">
        <v>68</v>
      </c>
      <c r="X717" s="205" t="s">
        <v>69</v>
      </c>
      <c r="Y717" s="205" t="s">
        <v>70</v>
      </c>
      <c r="Z717" s="205" t="s">
        <v>4390</v>
      </c>
      <c r="AA717" s="234" t="s">
        <v>650</v>
      </c>
      <c r="AB717" s="216">
        <v>46310</v>
      </c>
      <c r="AC717" s="205"/>
      <c r="AD717" s="230" t="s">
        <v>72</v>
      </c>
      <c r="AE717" s="126"/>
      <c r="AF717" s="127"/>
      <c r="AG717" s="128"/>
      <c r="AH717" s="129"/>
      <c r="AI717" s="129"/>
      <c r="AJ717" s="126"/>
      <c r="AK717" s="127"/>
      <c r="AL717" s="129"/>
      <c r="AM717" s="128"/>
      <c r="AN717" s="129"/>
      <c r="AO717" s="127" t="s">
        <v>79</v>
      </c>
      <c r="AP717" s="129"/>
    </row>
    <row r="718" spans="1:45" customFormat="1" ht="30" hidden="1" customHeight="1">
      <c r="A718" s="204" t="s">
        <v>4370</v>
      </c>
      <c r="B718" s="200" t="s">
        <v>4722</v>
      </c>
      <c r="C718" s="200" t="s">
        <v>4723</v>
      </c>
      <c r="D718" s="200" t="s">
        <v>5329</v>
      </c>
      <c r="E718" s="200" t="s">
        <v>5330</v>
      </c>
      <c r="F718" s="206" t="s">
        <v>5338</v>
      </c>
      <c r="G718" s="206" t="s">
        <v>5339</v>
      </c>
      <c r="H718" s="205" t="s">
        <v>5340</v>
      </c>
      <c r="I718" s="204" t="s">
        <v>5341</v>
      </c>
      <c r="J718" s="207" t="s">
        <v>5342</v>
      </c>
      <c r="K718" s="208" t="s">
        <v>5343</v>
      </c>
      <c r="L718" s="205" t="s">
        <v>90</v>
      </c>
      <c r="M718" s="205" t="s">
        <v>61</v>
      </c>
      <c r="N718" s="205" t="s">
        <v>3030</v>
      </c>
      <c r="O718" s="205" t="s">
        <v>4625</v>
      </c>
      <c r="P718" s="205" t="s">
        <v>4626</v>
      </c>
      <c r="Q718" s="205" t="s">
        <v>65</v>
      </c>
      <c r="R718" s="205" t="s">
        <v>4723</v>
      </c>
      <c r="S718" s="205" t="s">
        <v>5330</v>
      </c>
      <c r="T718" s="205" t="s">
        <v>93</v>
      </c>
      <c r="U718" s="208" t="s">
        <v>5344</v>
      </c>
      <c r="V718" s="205">
        <v>0.95</v>
      </c>
      <c r="W718" s="205" t="s">
        <v>68</v>
      </c>
      <c r="X718" s="205" t="s">
        <v>69</v>
      </c>
      <c r="Y718" s="205" t="s">
        <v>70</v>
      </c>
      <c r="Z718" s="205" t="s">
        <v>95</v>
      </c>
      <c r="AA718" s="234" t="s">
        <v>650</v>
      </c>
      <c r="AB718" s="216">
        <v>46310</v>
      </c>
      <c r="AC718" s="205"/>
      <c r="AD718" s="230" t="s">
        <v>72</v>
      </c>
      <c r="AE718" s="126"/>
      <c r="AF718" s="127"/>
      <c r="AG718" s="128"/>
      <c r="AH718" s="129"/>
      <c r="AI718" s="129"/>
      <c r="AJ718" s="126"/>
      <c r="AK718" s="127"/>
      <c r="AL718" s="129"/>
      <c r="AM718" s="128"/>
      <c r="AN718" s="129"/>
      <c r="AO718" s="127" t="s">
        <v>79</v>
      </c>
      <c r="AP718" s="129"/>
    </row>
    <row r="719" spans="1:45" customFormat="1" ht="30" hidden="1" customHeight="1">
      <c r="A719" s="204" t="s">
        <v>4370</v>
      </c>
      <c r="B719" s="200" t="s">
        <v>4722</v>
      </c>
      <c r="C719" s="200" t="s">
        <v>4723</v>
      </c>
      <c r="D719" s="200" t="s">
        <v>5345</v>
      </c>
      <c r="E719" s="200" t="s">
        <v>5346</v>
      </c>
      <c r="F719" s="206" t="s">
        <v>5347</v>
      </c>
      <c r="G719" s="206" t="s">
        <v>5348</v>
      </c>
      <c r="H719" s="205" t="s">
        <v>5349</v>
      </c>
      <c r="I719" s="204" t="s">
        <v>5350</v>
      </c>
      <c r="J719" s="207" t="s">
        <v>5351</v>
      </c>
      <c r="K719" s="208" t="s">
        <v>5352</v>
      </c>
      <c r="L719" s="205" t="s">
        <v>90</v>
      </c>
      <c r="M719" s="205" t="s">
        <v>61</v>
      </c>
      <c r="N719" s="205" t="s">
        <v>3030</v>
      </c>
      <c r="O719" s="205" t="s">
        <v>4625</v>
      </c>
      <c r="P719" s="205" t="s">
        <v>4626</v>
      </c>
      <c r="Q719" s="205" t="s">
        <v>65</v>
      </c>
      <c r="R719" s="205" t="s">
        <v>4723</v>
      </c>
      <c r="S719" s="205" t="s">
        <v>5346</v>
      </c>
      <c r="T719" s="205" t="s">
        <v>93</v>
      </c>
      <c r="U719" s="208" t="s">
        <v>5353</v>
      </c>
      <c r="V719" s="205">
        <v>0.95</v>
      </c>
      <c r="W719" s="205" t="s">
        <v>68</v>
      </c>
      <c r="X719" s="205" t="s">
        <v>69</v>
      </c>
      <c r="Y719" s="205" t="s">
        <v>70</v>
      </c>
      <c r="Z719" s="205" t="s">
        <v>95</v>
      </c>
      <c r="AA719" s="234" t="s">
        <v>650</v>
      </c>
      <c r="AB719" s="216">
        <v>46310</v>
      </c>
      <c r="AC719" s="205"/>
      <c r="AD719" s="230" t="s">
        <v>72</v>
      </c>
      <c r="AE719" s="126" t="s">
        <v>73</v>
      </c>
      <c r="AF719" s="127"/>
      <c r="AG719" s="128"/>
      <c r="AH719" s="129"/>
      <c r="AI719" s="129"/>
      <c r="AJ719" s="126" t="s">
        <v>75</v>
      </c>
      <c r="AK719" s="127"/>
      <c r="AL719" s="129"/>
      <c r="AM719" s="128"/>
      <c r="AN719" s="129"/>
      <c r="AO719" s="127" t="s">
        <v>79</v>
      </c>
      <c r="AP719" s="129"/>
      <c r="AQ719" s="183"/>
      <c r="AR719" s="183"/>
      <c r="AS719" s="183"/>
    </row>
    <row r="720" spans="1:45" customFormat="1" ht="30" hidden="1" customHeight="1">
      <c r="A720" s="204" t="s">
        <v>4370</v>
      </c>
      <c r="B720" s="200" t="s">
        <v>4722</v>
      </c>
      <c r="C720" s="200" t="s">
        <v>4723</v>
      </c>
      <c r="D720" s="200" t="s">
        <v>5345</v>
      </c>
      <c r="E720" s="200" t="s">
        <v>5346</v>
      </c>
      <c r="F720" s="206" t="s">
        <v>5354</v>
      </c>
      <c r="G720" s="206" t="s">
        <v>5355</v>
      </c>
      <c r="H720" s="205" t="s">
        <v>5356</v>
      </c>
      <c r="I720" s="204" t="s">
        <v>5357</v>
      </c>
      <c r="J720" s="207" t="s">
        <v>5358</v>
      </c>
      <c r="K720" s="208" t="s">
        <v>5359</v>
      </c>
      <c r="L720" s="205" t="s">
        <v>60</v>
      </c>
      <c r="M720" s="205" t="s">
        <v>61</v>
      </c>
      <c r="N720" s="205" t="s">
        <v>3030</v>
      </c>
      <c r="O720" s="205" t="s">
        <v>4625</v>
      </c>
      <c r="P720" s="205" t="s">
        <v>4626</v>
      </c>
      <c r="Q720" s="205" t="s">
        <v>65</v>
      </c>
      <c r="R720" s="205" t="s">
        <v>4723</v>
      </c>
      <c r="S720" s="205" t="s">
        <v>5346</v>
      </c>
      <c r="T720" s="205" t="s">
        <v>66</v>
      </c>
      <c r="U720" s="208" t="s">
        <v>5360</v>
      </c>
      <c r="V720" s="205">
        <v>1</v>
      </c>
      <c r="W720" s="205" t="s">
        <v>68</v>
      </c>
      <c r="X720" s="205" t="s">
        <v>69</v>
      </c>
      <c r="Y720" s="205" t="s">
        <v>70</v>
      </c>
      <c r="Z720" s="205" t="s">
        <v>4390</v>
      </c>
      <c r="AA720" s="234" t="s">
        <v>650</v>
      </c>
      <c r="AB720" s="216">
        <v>46310</v>
      </c>
      <c r="AC720" s="205"/>
      <c r="AD720" s="230" t="s">
        <v>72</v>
      </c>
      <c r="AE720" s="126"/>
      <c r="AF720" s="127"/>
      <c r="AG720" s="128"/>
      <c r="AH720" s="129"/>
      <c r="AI720" s="129"/>
      <c r="AJ720" s="126"/>
      <c r="AK720" s="127"/>
      <c r="AL720" s="129"/>
      <c r="AM720" s="128"/>
      <c r="AN720" s="129"/>
      <c r="AO720" s="127" t="s">
        <v>79</v>
      </c>
      <c r="AP720" s="129"/>
    </row>
    <row r="721" spans="1:45" customFormat="1" ht="30" hidden="1" customHeight="1">
      <c r="A721" s="204" t="s">
        <v>4370</v>
      </c>
      <c r="B721" s="200" t="s">
        <v>4722</v>
      </c>
      <c r="C721" s="200" t="s">
        <v>4723</v>
      </c>
      <c r="D721" s="200" t="s">
        <v>5345</v>
      </c>
      <c r="E721" s="200" t="s">
        <v>5346</v>
      </c>
      <c r="F721" s="206" t="s">
        <v>5361</v>
      </c>
      <c r="G721" s="206" t="s">
        <v>5362</v>
      </c>
      <c r="H721" s="205" t="s">
        <v>5363</v>
      </c>
      <c r="I721" s="204" t="s">
        <v>5364</v>
      </c>
      <c r="J721" s="207" t="s">
        <v>5365</v>
      </c>
      <c r="K721" s="208" t="s">
        <v>5366</v>
      </c>
      <c r="L721" s="205" t="s">
        <v>60</v>
      </c>
      <c r="M721" s="205" t="s">
        <v>61</v>
      </c>
      <c r="N721" s="205" t="s">
        <v>3030</v>
      </c>
      <c r="O721" s="205" t="s">
        <v>4625</v>
      </c>
      <c r="P721" s="205" t="s">
        <v>4626</v>
      </c>
      <c r="Q721" s="205" t="s">
        <v>65</v>
      </c>
      <c r="R721" s="205" t="s">
        <v>4723</v>
      </c>
      <c r="S721" s="205" t="s">
        <v>5346</v>
      </c>
      <c r="T721" s="205" t="s">
        <v>66</v>
      </c>
      <c r="U721" s="208" t="s">
        <v>5360</v>
      </c>
      <c r="V721" s="205">
        <v>1</v>
      </c>
      <c r="W721" s="205" t="s">
        <v>68</v>
      </c>
      <c r="X721" s="205" t="s">
        <v>69</v>
      </c>
      <c r="Y721" s="205" t="s">
        <v>70</v>
      </c>
      <c r="Z721" s="205" t="s">
        <v>4390</v>
      </c>
      <c r="AA721" s="234" t="s">
        <v>650</v>
      </c>
      <c r="AB721" s="216">
        <v>46310</v>
      </c>
      <c r="AC721" s="205"/>
      <c r="AD721" s="230" t="s">
        <v>72</v>
      </c>
      <c r="AE721" s="126"/>
      <c r="AF721" s="127"/>
      <c r="AG721" s="128"/>
      <c r="AH721" s="129"/>
      <c r="AI721" s="129"/>
      <c r="AJ721" s="126"/>
      <c r="AK721" s="127"/>
      <c r="AL721" s="129"/>
      <c r="AM721" s="128"/>
      <c r="AN721" s="129"/>
      <c r="AO721" s="127" t="s">
        <v>79</v>
      </c>
      <c r="AP721" s="129"/>
    </row>
    <row r="722" spans="1:45" customFormat="1" ht="30" hidden="1" customHeight="1">
      <c r="A722" s="204" t="s">
        <v>4370</v>
      </c>
      <c r="B722" s="200" t="s">
        <v>4722</v>
      </c>
      <c r="C722" s="200" t="s">
        <v>4723</v>
      </c>
      <c r="D722" s="200" t="s">
        <v>5345</v>
      </c>
      <c r="E722" s="200" t="s">
        <v>5346</v>
      </c>
      <c r="F722" s="206" t="s">
        <v>5367</v>
      </c>
      <c r="G722" s="206" t="s">
        <v>5368</v>
      </c>
      <c r="H722" s="205" t="s">
        <v>5369</v>
      </c>
      <c r="I722" s="204" t="s">
        <v>5370</v>
      </c>
      <c r="J722" s="207" t="s">
        <v>5371</v>
      </c>
      <c r="K722" s="208" t="s">
        <v>5372</v>
      </c>
      <c r="L722" s="205" t="s">
        <v>4894</v>
      </c>
      <c r="M722" s="205" t="s">
        <v>61</v>
      </c>
      <c r="N722" s="205" t="s">
        <v>3030</v>
      </c>
      <c r="O722" s="205" t="s">
        <v>4625</v>
      </c>
      <c r="P722" s="205" t="s">
        <v>4626</v>
      </c>
      <c r="Q722" s="205" t="s">
        <v>65</v>
      </c>
      <c r="R722" s="205" t="s">
        <v>4723</v>
      </c>
      <c r="S722" s="205" t="s">
        <v>5346</v>
      </c>
      <c r="T722" s="205" t="s">
        <v>66</v>
      </c>
      <c r="U722" s="208" t="s">
        <v>5373</v>
      </c>
      <c r="V722" s="205">
        <v>0.95</v>
      </c>
      <c r="W722" s="205" t="s">
        <v>68</v>
      </c>
      <c r="X722" s="205" t="s">
        <v>69</v>
      </c>
      <c r="Y722" s="205" t="s">
        <v>70</v>
      </c>
      <c r="Z722" s="205" t="s">
        <v>4390</v>
      </c>
      <c r="AA722" s="234" t="s">
        <v>650</v>
      </c>
      <c r="AB722" s="216">
        <v>46310</v>
      </c>
      <c r="AC722" s="205"/>
      <c r="AD722" s="230" t="s">
        <v>72</v>
      </c>
      <c r="AE722" s="126"/>
      <c r="AF722" s="127"/>
      <c r="AG722" s="128"/>
      <c r="AH722" s="129"/>
      <c r="AI722" s="129"/>
      <c r="AJ722" s="126"/>
      <c r="AK722" s="127"/>
      <c r="AL722" s="129"/>
      <c r="AM722" s="128"/>
      <c r="AN722" s="129"/>
      <c r="AO722" s="127" t="s">
        <v>79</v>
      </c>
      <c r="AP722" s="129"/>
    </row>
    <row r="723" spans="1:45" customFormat="1" ht="30" hidden="1" customHeight="1">
      <c r="A723" s="204" t="s">
        <v>4370</v>
      </c>
      <c r="B723" s="200" t="s">
        <v>4722</v>
      </c>
      <c r="C723" s="200" t="s">
        <v>4723</v>
      </c>
      <c r="D723" s="200" t="s">
        <v>5374</v>
      </c>
      <c r="E723" s="200" t="s">
        <v>5375</v>
      </c>
      <c r="F723" s="206" t="s">
        <v>5376</v>
      </c>
      <c r="G723" s="206" t="s">
        <v>5377</v>
      </c>
      <c r="H723" s="205" t="s">
        <v>5378</v>
      </c>
      <c r="I723" s="204" t="s">
        <v>5379</v>
      </c>
      <c r="J723" s="207" t="s">
        <v>5380</v>
      </c>
      <c r="K723" s="208" t="s">
        <v>5381</v>
      </c>
      <c r="L723" s="205" t="s">
        <v>90</v>
      </c>
      <c r="M723" s="205" t="s">
        <v>61</v>
      </c>
      <c r="N723" s="205" t="s">
        <v>3030</v>
      </c>
      <c r="O723" s="205" t="s">
        <v>4625</v>
      </c>
      <c r="P723" s="205" t="s">
        <v>4626</v>
      </c>
      <c r="Q723" s="205" t="s">
        <v>65</v>
      </c>
      <c r="R723" s="205" t="s">
        <v>4723</v>
      </c>
      <c r="S723" s="205" t="s">
        <v>5375</v>
      </c>
      <c r="T723" s="205" t="s">
        <v>93</v>
      </c>
      <c r="U723" s="208" t="s">
        <v>5382</v>
      </c>
      <c r="V723" s="205">
        <v>0.95</v>
      </c>
      <c r="W723" s="205" t="s">
        <v>68</v>
      </c>
      <c r="X723" s="205" t="s">
        <v>69</v>
      </c>
      <c r="Y723" s="205" t="s">
        <v>70</v>
      </c>
      <c r="Z723" s="205" t="s">
        <v>95</v>
      </c>
      <c r="AA723" s="234" t="s">
        <v>650</v>
      </c>
      <c r="AB723" s="216">
        <v>46310</v>
      </c>
      <c r="AC723" s="205"/>
      <c r="AD723" s="230" t="s">
        <v>72</v>
      </c>
      <c r="AE723" s="126"/>
      <c r="AF723" s="127"/>
      <c r="AG723" s="128"/>
      <c r="AH723" s="129"/>
      <c r="AI723" s="129"/>
      <c r="AJ723" s="126"/>
      <c r="AK723" s="127"/>
      <c r="AL723" s="129"/>
      <c r="AM723" s="128"/>
      <c r="AN723" s="129"/>
      <c r="AO723" s="127" t="s">
        <v>79</v>
      </c>
      <c r="AP723" s="129"/>
    </row>
    <row r="724" spans="1:45" customFormat="1" ht="30" hidden="1" customHeight="1">
      <c r="A724" s="204" t="s">
        <v>4370</v>
      </c>
      <c r="B724" s="200" t="s">
        <v>4722</v>
      </c>
      <c r="C724" s="200" t="s">
        <v>4723</v>
      </c>
      <c r="D724" s="200" t="s">
        <v>5374</v>
      </c>
      <c r="E724" s="200" t="s">
        <v>5375</v>
      </c>
      <c r="F724" s="206" t="s">
        <v>5383</v>
      </c>
      <c r="G724" s="206" t="s">
        <v>5384</v>
      </c>
      <c r="H724" s="205" t="s">
        <v>5385</v>
      </c>
      <c r="I724" s="204" t="s">
        <v>5386</v>
      </c>
      <c r="J724" s="207" t="s">
        <v>5387</v>
      </c>
      <c r="K724" s="208" t="s">
        <v>5388</v>
      </c>
      <c r="L724" s="205" t="s">
        <v>60</v>
      </c>
      <c r="M724" s="205" t="s">
        <v>61</v>
      </c>
      <c r="N724" s="205" t="s">
        <v>3030</v>
      </c>
      <c r="O724" s="205" t="s">
        <v>4625</v>
      </c>
      <c r="P724" s="205" t="s">
        <v>4626</v>
      </c>
      <c r="Q724" s="205" t="s">
        <v>65</v>
      </c>
      <c r="R724" s="205" t="s">
        <v>4723</v>
      </c>
      <c r="S724" s="205" t="s">
        <v>5375</v>
      </c>
      <c r="T724" s="205" t="s">
        <v>66</v>
      </c>
      <c r="U724" s="208" t="s">
        <v>5389</v>
      </c>
      <c r="V724" s="205">
        <v>1</v>
      </c>
      <c r="W724" s="205" t="s">
        <v>68</v>
      </c>
      <c r="X724" s="205" t="s">
        <v>69</v>
      </c>
      <c r="Y724" s="205" t="s">
        <v>70</v>
      </c>
      <c r="Z724" s="205" t="s">
        <v>4390</v>
      </c>
      <c r="AA724" s="234" t="s">
        <v>4805</v>
      </c>
      <c r="AB724" s="216">
        <v>46310</v>
      </c>
      <c r="AC724" s="205"/>
      <c r="AD724" s="230" t="s">
        <v>72</v>
      </c>
      <c r="AE724" s="126"/>
      <c r="AF724" s="127"/>
      <c r="AG724" s="128"/>
      <c r="AH724" s="129"/>
      <c r="AI724" s="129"/>
      <c r="AJ724" s="126"/>
      <c r="AK724" s="127"/>
      <c r="AL724" s="129"/>
      <c r="AM724" s="128"/>
      <c r="AN724" s="129"/>
      <c r="AO724" s="127" t="s">
        <v>79</v>
      </c>
      <c r="AP724" s="129"/>
    </row>
    <row r="725" spans="1:45" customFormat="1" ht="30" hidden="1" customHeight="1">
      <c r="A725" s="204" t="s">
        <v>4370</v>
      </c>
      <c r="B725" s="200" t="s">
        <v>4722</v>
      </c>
      <c r="C725" s="200" t="s">
        <v>4723</v>
      </c>
      <c r="D725" s="200" t="s">
        <v>5374</v>
      </c>
      <c r="E725" s="200" t="s">
        <v>5375</v>
      </c>
      <c r="F725" s="206" t="s">
        <v>5390</v>
      </c>
      <c r="G725" s="206" t="s">
        <v>5391</v>
      </c>
      <c r="H725" s="205" t="s">
        <v>5392</v>
      </c>
      <c r="I725" s="204" t="s">
        <v>5393</v>
      </c>
      <c r="J725" s="207" t="s">
        <v>5394</v>
      </c>
      <c r="K725" s="208" t="s">
        <v>5395</v>
      </c>
      <c r="L725" s="205" t="s">
        <v>60</v>
      </c>
      <c r="M725" s="205" t="s">
        <v>61</v>
      </c>
      <c r="N725" s="205" t="s">
        <v>3030</v>
      </c>
      <c r="O725" s="205" t="s">
        <v>4625</v>
      </c>
      <c r="P725" s="205" t="s">
        <v>4626</v>
      </c>
      <c r="Q725" s="205" t="s">
        <v>65</v>
      </c>
      <c r="R725" s="205" t="s">
        <v>4723</v>
      </c>
      <c r="S725" s="205" t="s">
        <v>5375</v>
      </c>
      <c r="T725" s="205" t="s">
        <v>66</v>
      </c>
      <c r="U725" s="208" t="s">
        <v>5389</v>
      </c>
      <c r="V725" s="205">
        <v>1</v>
      </c>
      <c r="W725" s="205" t="s">
        <v>68</v>
      </c>
      <c r="X725" s="205" t="s">
        <v>69</v>
      </c>
      <c r="Y725" s="205" t="s">
        <v>70</v>
      </c>
      <c r="Z725" s="205" t="s">
        <v>4390</v>
      </c>
      <c r="AA725" s="234" t="s">
        <v>650</v>
      </c>
      <c r="AB725" s="216">
        <v>46310</v>
      </c>
      <c r="AC725" s="205"/>
      <c r="AD725" s="230" t="s">
        <v>72</v>
      </c>
      <c r="AE725" s="126"/>
      <c r="AF725" s="127"/>
      <c r="AG725" s="128"/>
      <c r="AH725" s="129"/>
      <c r="AI725" s="129"/>
      <c r="AJ725" s="126"/>
      <c r="AK725" s="127"/>
      <c r="AL725" s="129"/>
      <c r="AM725" s="128"/>
      <c r="AN725" s="129"/>
      <c r="AO725" s="127" t="s">
        <v>79</v>
      </c>
      <c r="AP725" s="129"/>
    </row>
    <row r="726" spans="1:45" customFormat="1" ht="30" hidden="1" customHeight="1">
      <c r="A726" s="204" t="s">
        <v>4370</v>
      </c>
      <c r="B726" s="200" t="s">
        <v>4722</v>
      </c>
      <c r="C726" s="200" t="s">
        <v>4723</v>
      </c>
      <c r="D726" s="200" t="s">
        <v>5396</v>
      </c>
      <c r="E726" s="200" t="s">
        <v>5397</v>
      </c>
      <c r="F726" s="206" t="s">
        <v>5398</v>
      </c>
      <c r="G726" s="206" t="s">
        <v>5399</v>
      </c>
      <c r="H726" s="205" t="s">
        <v>5400</v>
      </c>
      <c r="I726" s="204" t="s">
        <v>5401</v>
      </c>
      <c r="J726" s="207" t="s">
        <v>5402</v>
      </c>
      <c r="K726" s="208" t="s">
        <v>5403</v>
      </c>
      <c r="L726" s="205" t="s">
        <v>90</v>
      </c>
      <c r="M726" s="205" t="s">
        <v>61</v>
      </c>
      <c r="N726" s="205" t="s">
        <v>3030</v>
      </c>
      <c r="O726" s="205" t="s">
        <v>4625</v>
      </c>
      <c r="P726" s="205" t="s">
        <v>4626</v>
      </c>
      <c r="Q726" s="205" t="s">
        <v>65</v>
      </c>
      <c r="R726" s="205" t="s">
        <v>4723</v>
      </c>
      <c r="S726" s="205" t="s">
        <v>5397</v>
      </c>
      <c r="T726" s="205" t="s">
        <v>93</v>
      </c>
      <c r="U726" s="208" t="s">
        <v>5404</v>
      </c>
      <c r="V726" s="205">
        <v>0.95</v>
      </c>
      <c r="W726" s="205" t="s">
        <v>68</v>
      </c>
      <c r="X726" s="205" t="s">
        <v>69</v>
      </c>
      <c r="Y726" s="205" t="s">
        <v>70</v>
      </c>
      <c r="Z726" s="205" t="s">
        <v>95</v>
      </c>
      <c r="AA726" s="234" t="s">
        <v>650</v>
      </c>
      <c r="AB726" s="216">
        <v>46310</v>
      </c>
      <c r="AC726" s="205"/>
      <c r="AD726" s="230" t="s">
        <v>72</v>
      </c>
      <c r="AE726" s="126" t="s">
        <v>73</v>
      </c>
      <c r="AF726" s="127"/>
      <c r="AG726" s="128"/>
      <c r="AH726" s="129"/>
      <c r="AI726" s="129"/>
      <c r="AJ726" s="126" t="s">
        <v>75</v>
      </c>
      <c r="AK726" s="127"/>
      <c r="AL726" s="129"/>
      <c r="AM726" s="128"/>
      <c r="AN726" s="129"/>
      <c r="AO726" s="127" t="s">
        <v>79</v>
      </c>
      <c r="AP726" s="129"/>
      <c r="AQ726" s="183"/>
      <c r="AR726" s="183"/>
      <c r="AS726" s="183"/>
    </row>
    <row r="727" spans="1:45" customFormat="1" ht="30" hidden="1" customHeight="1">
      <c r="A727" s="204" t="s">
        <v>4370</v>
      </c>
      <c r="B727" s="200" t="s">
        <v>4722</v>
      </c>
      <c r="C727" s="200" t="s">
        <v>4723</v>
      </c>
      <c r="D727" s="200" t="s">
        <v>5396</v>
      </c>
      <c r="E727" s="200" t="s">
        <v>5397</v>
      </c>
      <c r="F727" s="206" t="s">
        <v>5405</v>
      </c>
      <c r="G727" s="206" t="s">
        <v>5406</v>
      </c>
      <c r="H727" s="205" t="s">
        <v>5407</v>
      </c>
      <c r="I727" s="204" t="s">
        <v>5408</v>
      </c>
      <c r="J727" s="207" t="s">
        <v>5409</v>
      </c>
      <c r="K727" s="208" t="s">
        <v>5410</v>
      </c>
      <c r="L727" s="205" t="s">
        <v>60</v>
      </c>
      <c r="M727" s="205" t="s">
        <v>61</v>
      </c>
      <c r="N727" s="205" t="s">
        <v>3030</v>
      </c>
      <c r="O727" s="205" t="s">
        <v>4625</v>
      </c>
      <c r="P727" s="205" t="s">
        <v>4626</v>
      </c>
      <c r="Q727" s="205" t="s">
        <v>65</v>
      </c>
      <c r="R727" s="205" t="s">
        <v>4723</v>
      </c>
      <c r="S727" s="205" t="s">
        <v>5397</v>
      </c>
      <c r="T727" s="205" t="s">
        <v>66</v>
      </c>
      <c r="U727" s="208" t="s">
        <v>5411</v>
      </c>
      <c r="V727" s="205">
        <v>1</v>
      </c>
      <c r="W727" s="205" t="s">
        <v>68</v>
      </c>
      <c r="X727" s="205" t="s">
        <v>69</v>
      </c>
      <c r="Y727" s="205" t="s">
        <v>70</v>
      </c>
      <c r="Z727" s="205" t="s">
        <v>4390</v>
      </c>
      <c r="AA727" s="234" t="s">
        <v>650</v>
      </c>
      <c r="AB727" s="216">
        <v>46310</v>
      </c>
      <c r="AC727" s="205"/>
      <c r="AD727" s="230" t="s">
        <v>72</v>
      </c>
      <c r="AE727" s="126"/>
      <c r="AF727" s="127"/>
      <c r="AG727" s="128"/>
      <c r="AH727" s="129"/>
      <c r="AI727" s="129"/>
      <c r="AJ727" s="126"/>
      <c r="AK727" s="127"/>
      <c r="AL727" s="129"/>
      <c r="AM727" s="128"/>
      <c r="AN727" s="129"/>
      <c r="AO727" s="127" t="s">
        <v>79</v>
      </c>
      <c r="AP727" s="129"/>
    </row>
    <row r="728" spans="1:45" customFormat="1" ht="30" hidden="1" customHeight="1">
      <c r="A728" s="204" t="s">
        <v>4370</v>
      </c>
      <c r="B728" s="200" t="s">
        <v>4722</v>
      </c>
      <c r="C728" s="200" t="s">
        <v>4723</v>
      </c>
      <c r="D728" s="200" t="s">
        <v>5412</v>
      </c>
      <c r="E728" s="200" t="s">
        <v>5413</v>
      </c>
      <c r="F728" s="206" t="s">
        <v>5414</v>
      </c>
      <c r="G728" s="206" t="s">
        <v>5415</v>
      </c>
      <c r="H728" s="205" t="s">
        <v>5416</v>
      </c>
      <c r="I728" s="204" t="s">
        <v>5417</v>
      </c>
      <c r="J728" s="207" t="s">
        <v>5418</v>
      </c>
      <c r="K728" s="208" t="s">
        <v>5419</v>
      </c>
      <c r="L728" s="205" t="s">
        <v>90</v>
      </c>
      <c r="M728" s="205" t="s">
        <v>61</v>
      </c>
      <c r="N728" s="205" t="s">
        <v>3030</v>
      </c>
      <c r="O728" s="205" t="s">
        <v>4625</v>
      </c>
      <c r="P728" s="205" t="s">
        <v>4626</v>
      </c>
      <c r="Q728" s="205" t="s">
        <v>65</v>
      </c>
      <c r="R728" s="205" t="s">
        <v>4723</v>
      </c>
      <c r="S728" s="205" t="s">
        <v>5413</v>
      </c>
      <c r="T728" s="205" t="s">
        <v>93</v>
      </c>
      <c r="U728" s="208" t="s">
        <v>5420</v>
      </c>
      <c r="V728" s="205">
        <v>0.95</v>
      </c>
      <c r="W728" s="205" t="s">
        <v>68</v>
      </c>
      <c r="X728" s="205" t="s">
        <v>69</v>
      </c>
      <c r="Y728" s="205" t="s">
        <v>70</v>
      </c>
      <c r="Z728" s="205" t="s">
        <v>95</v>
      </c>
      <c r="AA728" s="234" t="s">
        <v>650</v>
      </c>
      <c r="AB728" s="216">
        <v>46310</v>
      </c>
      <c r="AC728" s="205"/>
      <c r="AD728" s="230" t="s">
        <v>72</v>
      </c>
      <c r="AE728" s="126" t="s">
        <v>73</v>
      </c>
      <c r="AF728" s="127"/>
      <c r="AG728" s="128"/>
      <c r="AH728" s="129"/>
      <c r="AI728" s="129"/>
      <c r="AJ728" s="126" t="s">
        <v>75</v>
      </c>
      <c r="AK728" s="127"/>
      <c r="AL728" s="129"/>
      <c r="AM728" s="128"/>
      <c r="AN728" s="129"/>
      <c r="AO728" s="127" t="s">
        <v>79</v>
      </c>
      <c r="AP728" s="129"/>
      <c r="AQ728" s="183"/>
      <c r="AR728" s="183"/>
      <c r="AS728" s="183"/>
    </row>
    <row r="729" spans="1:45" customFormat="1" ht="30" hidden="1" customHeight="1">
      <c r="A729" s="204" t="s">
        <v>4370</v>
      </c>
      <c r="B729" s="200" t="s">
        <v>4722</v>
      </c>
      <c r="C729" s="200" t="s">
        <v>4723</v>
      </c>
      <c r="D729" s="200" t="s">
        <v>5412</v>
      </c>
      <c r="E729" s="200" t="s">
        <v>5413</v>
      </c>
      <c r="F729" s="206" t="s">
        <v>5421</v>
      </c>
      <c r="G729" s="206" t="s">
        <v>5422</v>
      </c>
      <c r="H729" s="205" t="s">
        <v>5423</v>
      </c>
      <c r="I729" s="204" t="s">
        <v>5424</v>
      </c>
      <c r="J729" s="207" t="s">
        <v>5425</v>
      </c>
      <c r="K729" s="208" t="s">
        <v>5426</v>
      </c>
      <c r="L729" s="205" t="s">
        <v>60</v>
      </c>
      <c r="M729" s="205" t="s">
        <v>61</v>
      </c>
      <c r="N729" s="205" t="s">
        <v>3030</v>
      </c>
      <c r="O729" s="205" t="s">
        <v>4625</v>
      </c>
      <c r="P729" s="205" t="s">
        <v>4626</v>
      </c>
      <c r="Q729" s="205" t="s">
        <v>65</v>
      </c>
      <c r="R729" s="205" t="s">
        <v>4723</v>
      </c>
      <c r="S729" s="205" t="s">
        <v>5413</v>
      </c>
      <c r="T729" s="205" t="s">
        <v>66</v>
      </c>
      <c r="U729" s="208" t="s">
        <v>5427</v>
      </c>
      <c r="V729" s="205">
        <v>1</v>
      </c>
      <c r="W729" s="205" t="s">
        <v>68</v>
      </c>
      <c r="X729" s="205" t="s">
        <v>69</v>
      </c>
      <c r="Y729" s="205" t="s">
        <v>70</v>
      </c>
      <c r="Z729" s="205" t="s">
        <v>4390</v>
      </c>
      <c r="AA729" s="234" t="s">
        <v>650</v>
      </c>
      <c r="AB729" s="216">
        <v>46310</v>
      </c>
      <c r="AC729" s="205"/>
      <c r="AD729" s="230" t="s">
        <v>72</v>
      </c>
      <c r="AE729" s="126"/>
      <c r="AF729" s="127"/>
      <c r="AG729" s="128"/>
      <c r="AH729" s="129"/>
      <c r="AI729" s="129"/>
      <c r="AJ729" s="126"/>
      <c r="AK729" s="127"/>
      <c r="AL729" s="129"/>
      <c r="AM729" s="128"/>
      <c r="AN729" s="129"/>
      <c r="AO729" s="127" t="s">
        <v>79</v>
      </c>
      <c r="AP729" s="129"/>
    </row>
    <row r="730" spans="1:45" customFormat="1" ht="30" hidden="1" customHeight="1">
      <c r="A730" s="204" t="s">
        <v>4370</v>
      </c>
      <c r="B730" s="200" t="s">
        <v>4722</v>
      </c>
      <c r="C730" s="200" t="s">
        <v>4723</v>
      </c>
      <c r="D730" s="200" t="s">
        <v>5412</v>
      </c>
      <c r="E730" s="200" t="s">
        <v>5413</v>
      </c>
      <c r="F730" s="206" t="s">
        <v>5428</v>
      </c>
      <c r="G730" s="206" t="s">
        <v>5429</v>
      </c>
      <c r="H730" s="205" t="s">
        <v>5430</v>
      </c>
      <c r="I730" s="204" t="s">
        <v>5431</v>
      </c>
      <c r="J730" s="207" t="s">
        <v>5432</v>
      </c>
      <c r="K730" s="208" t="s">
        <v>5433</v>
      </c>
      <c r="L730" s="205" t="s">
        <v>60</v>
      </c>
      <c r="M730" s="205" t="s">
        <v>61</v>
      </c>
      <c r="N730" s="205" t="s">
        <v>3030</v>
      </c>
      <c r="O730" s="205" t="s">
        <v>4625</v>
      </c>
      <c r="P730" s="205" t="s">
        <v>4626</v>
      </c>
      <c r="Q730" s="205" t="s">
        <v>65</v>
      </c>
      <c r="R730" s="205" t="s">
        <v>4723</v>
      </c>
      <c r="S730" s="205" t="s">
        <v>5413</v>
      </c>
      <c r="T730" s="205" t="s">
        <v>66</v>
      </c>
      <c r="U730" s="208" t="s">
        <v>5427</v>
      </c>
      <c r="V730" s="205">
        <v>1</v>
      </c>
      <c r="W730" s="205" t="s">
        <v>68</v>
      </c>
      <c r="X730" s="205" t="s">
        <v>69</v>
      </c>
      <c r="Y730" s="205" t="s">
        <v>70</v>
      </c>
      <c r="Z730" s="205" t="s">
        <v>4390</v>
      </c>
      <c r="AA730" s="234" t="s">
        <v>650</v>
      </c>
      <c r="AB730" s="216">
        <v>46310</v>
      </c>
      <c r="AC730" s="205"/>
      <c r="AD730" s="230" t="s">
        <v>72</v>
      </c>
      <c r="AE730" s="126"/>
      <c r="AF730" s="127"/>
      <c r="AG730" s="128"/>
      <c r="AH730" s="129"/>
      <c r="AI730" s="129"/>
      <c r="AJ730" s="126"/>
      <c r="AK730" s="127"/>
      <c r="AL730" s="129"/>
      <c r="AM730" s="128"/>
      <c r="AN730" s="129"/>
      <c r="AO730" s="127" t="s">
        <v>79</v>
      </c>
      <c r="AP730" s="129"/>
    </row>
    <row r="731" spans="1:45" customFormat="1" ht="30" hidden="1" customHeight="1">
      <c r="A731" s="204" t="s">
        <v>4370</v>
      </c>
      <c r="B731" s="200" t="s">
        <v>4722</v>
      </c>
      <c r="C731" s="200" t="s">
        <v>4723</v>
      </c>
      <c r="D731" s="200" t="s">
        <v>5412</v>
      </c>
      <c r="E731" s="200" t="s">
        <v>5413</v>
      </c>
      <c r="F731" s="206" t="s">
        <v>5434</v>
      </c>
      <c r="G731" s="206" t="s">
        <v>5435</v>
      </c>
      <c r="H731" s="205" t="s">
        <v>5436</v>
      </c>
      <c r="I731" s="204" t="s">
        <v>5437</v>
      </c>
      <c r="J731" s="207" t="s">
        <v>5438</v>
      </c>
      <c r="K731" s="208" t="s">
        <v>5439</v>
      </c>
      <c r="L731" s="205" t="s">
        <v>1071</v>
      </c>
      <c r="M731" s="205" t="s">
        <v>61</v>
      </c>
      <c r="N731" s="205" t="s">
        <v>3030</v>
      </c>
      <c r="O731" s="205" t="s">
        <v>4625</v>
      </c>
      <c r="P731" s="205" t="s">
        <v>4626</v>
      </c>
      <c r="Q731" s="205" t="s">
        <v>65</v>
      </c>
      <c r="R731" s="205" t="s">
        <v>4723</v>
      </c>
      <c r="S731" s="205" t="s">
        <v>5413</v>
      </c>
      <c r="T731" s="205" t="s">
        <v>93</v>
      </c>
      <c r="U731" s="208" t="s">
        <v>5440</v>
      </c>
      <c r="V731" s="205">
        <v>0.95</v>
      </c>
      <c r="W731" s="205" t="s">
        <v>68</v>
      </c>
      <c r="X731" s="205" t="s">
        <v>69</v>
      </c>
      <c r="Y731" s="205" t="s">
        <v>70</v>
      </c>
      <c r="Z731" s="205" t="s">
        <v>95</v>
      </c>
      <c r="AA731" s="234" t="s">
        <v>650</v>
      </c>
      <c r="AB731" s="216">
        <v>46310</v>
      </c>
      <c r="AC731" s="205"/>
      <c r="AD731" s="230" t="s">
        <v>72</v>
      </c>
      <c r="AE731" s="126"/>
      <c r="AF731" s="127"/>
      <c r="AG731" s="128"/>
      <c r="AH731" s="129"/>
      <c r="AI731" s="129"/>
      <c r="AJ731" s="126"/>
      <c r="AK731" s="127"/>
      <c r="AL731" s="129"/>
      <c r="AM731" s="128"/>
      <c r="AN731" s="129"/>
      <c r="AO731" s="127" t="s">
        <v>79</v>
      </c>
      <c r="AP731" s="129"/>
    </row>
    <row r="732" spans="1:45" customFormat="1" ht="30" hidden="1" customHeight="1">
      <c r="A732" s="204" t="s">
        <v>4370</v>
      </c>
      <c r="B732" s="200" t="s">
        <v>4722</v>
      </c>
      <c r="C732" s="200" t="s">
        <v>4723</v>
      </c>
      <c r="D732" s="200" t="s">
        <v>5441</v>
      </c>
      <c r="E732" s="200" t="s">
        <v>5442</v>
      </c>
      <c r="F732" s="206" t="s">
        <v>5443</v>
      </c>
      <c r="G732" s="206" t="s">
        <v>5444</v>
      </c>
      <c r="H732" s="205" t="s">
        <v>5445</v>
      </c>
      <c r="I732" s="204" t="s">
        <v>5446</v>
      </c>
      <c r="J732" s="207" t="s">
        <v>5447</v>
      </c>
      <c r="K732" s="208" t="s">
        <v>5448</v>
      </c>
      <c r="L732" s="205" t="s">
        <v>90</v>
      </c>
      <c r="M732" s="205" t="s">
        <v>61</v>
      </c>
      <c r="N732" s="205" t="s">
        <v>3030</v>
      </c>
      <c r="O732" s="205" t="s">
        <v>4625</v>
      </c>
      <c r="P732" s="205" t="s">
        <v>4626</v>
      </c>
      <c r="Q732" s="205" t="s">
        <v>65</v>
      </c>
      <c r="R732" s="205" t="s">
        <v>4723</v>
      </c>
      <c r="S732" s="205" t="s">
        <v>5442</v>
      </c>
      <c r="T732" s="205" t="s">
        <v>93</v>
      </c>
      <c r="U732" s="208" t="s">
        <v>5449</v>
      </c>
      <c r="V732" s="205">
        <v>0.95</v>
      </c>
      <c r="W732" s="205" t="s">
        <v>68</v>
      </c>
      <c r="X732" s="205" t="s">
        <v>69</v>
      </c>
      <c r="Y732" s="205" t="s">
        <v>70</v>
      </c>
      <c r="Z732" s="205" t="s">
        <v>5450</v>
      </c>
      <c r="AA732" s="234" t="s">
        <v>650</v>
      </c>
      <c r="AB732" s="216">
        <v>46310</v>
      </c>
      <c r="AC732" s="205"/>
      <c r="AD732" s="230" t="s">
        <v>72</v>
      </c>
      <c r="AE732" s="126" t="s">
        <v>73</v>
      </c>
      <c r="AF732" s="127"/>
      <c r="AG732" s="128"/>
      <c r="AH732" s="129"/>
      <c r="AI732" s="129"/>
      <c r="AJ732" s="126" t="s">
        <v>75</v>
      </c>
      <c r="AK732" s="127"/>
      <c r="AL732" s="129"/>
      <c r="AM732" s="128"/>
      <c r="AN732" s="129"/>
      <c r="AO732" s="127" t="s">
        <v>79</v>
      </c>
      <c r="AP732" s="129"/>
      <c r="AQ732" s="183"/>
      <c r="AR732" s="183"/>
      <c r="AS732" s="183"/>
    </row>
    <row r="733" spans="1:45" customFormat="1" ht="30" hidden="1" customHeight="1">
      <c r="A733" s="204" t="s">
        <v>4370</v>
      </c>
      <c r="B733" s="200" t="s">
        <v>4722</v>
      </c>
      <c r="C733" s="200" t="s">
        <v>4723</v>
      </c>
      <c r="D733" s="200" t="s">
        <v>5441</v>
      </c>
      <c r="E733" s="200" t="s">
        <v>5442</v>
      </c>
      <c r="F733" s="206" t="s">
        <v>5451</v>
      </c>
      <c r="G733" s="206" t="s">
        <v>5452</v>
      </c>
      <c r="H733" s="205" t="s">
        <v>5453</v>
      </c>
      <c r="I733" s="204" t="s">
        <v>5454</v>
      </c>
      <c r="J733" s="207" t="s">
        <v>5455</v>
      </c>
      <c r="K733" s="208" t="s">
        <v>5456</v>
      </c>
      <c r="L733" s="205" t="s">
        <v>60</v>
      </c>
      <c r="M733" s="205" t="s">
        <v>61</v>
      </c>
      <c r="N733" s="205" t="s">
        <v>3030</v>
      </c>
      <c r="O733" s="205" t="s">
        <v>4625</v>
      </c>
      <c r="P733" s="205" t="s">
        <v>4626</v>
      </c>
      <c r="Q733" s="205" t="s">
        <v>65</v>
      </c>
      <c r="R733" s="205" t="s">
        <v>4723</v>
      </c>
      <c r="S733" s="205" t="s">
        <v>5442</v>
      </c>
      <c r="T733" s="205" t="s">
        <v>66</v>
      </c>
      <c r="U733" s="208" t="s">
        <v>5457</v>
      </c>
      <c r="V733" s="205">
        <v>1</v>
      </c>
      <c r="W733" s="205" t="s">
        <v>68</v>
      </c>
      <c r="X733" s="205" t="s">
        <v>69</v>
      </c>
      <c r="Y733" s="205" t="s">
        <v>70</v>
      </c>
      <c r="Z733" s="205" t="s">
        <v>4390</v>
      </c>
      <c r="AA733" s="234" t="s">
        <v>650</v>
      </c>
      <c r="AB733" s="216">
        <v>46310</v>
      </c>
      <c r="AC733" s="205"/>
      <c r="AD733" s="230" t="s">
        <v>72</v>
      </c>
      <c r="AE733" s="126"/>
      <c r="AF733" s="127"/>
      <c r="AG733" s="128"/>
      <c r="AH733" s="129"/>
      <c r="AI733" s="129"/>
      <c r="AJ733" s="126"/>
      <c r="AK733" s="127"/>
      <c r="AL733" s="129"/>
      <c r="AM733" s="128"/>
      <c r="AN733" s="129"/>
      <c r="AO733" s="127" t="s">
        <v>79</v>
      </c>
      <c r="AP733" s="129"/>
    </row>
    <row r="734" spans="1:45" customFormat="1" ht="30" hidden="1" customHeight="1">
      <c r="A734" s="204" t="s">
        <v>4370</v>
      </c>
      <c r="B734" s="200" t="s">
        <v>4722</v>
      </c>
      <c r="C734" s="200" t="s">
        <v>4723</v>
      </c>
      <c r="D734" s="200" t="s">
        <v>5441</v>
      </c>
      <c r="E734" s="200" t="s">
        <v>5442</v>
      </c>
      <c r="F734" s="206" t="s">
        <v>5458</v>
      </c>
      <c r="G734" s="206" t="s">
        <v>5459</v>
      </c>
      <c r="H734" s="205" t="s">
        <v>5460</v>
      </c>
      <c r="I734" s="204" t="s">
        <v>5461</v>
      </c>
      <c r="J734" s="207" t="s">
        <v>5462</v>
      </c>
      <c r="K734" s="208" t="s">
        <v>5463</v>
      </c>
      <c r="L734" s="205" t="s">
        <v>60</v>
      </c>
      <c r="M734" s="205" t="s">
        <v>61</v>
      </c>
      <c r="N734" s="205" t="s">
        <v>3030</v>
      </c>
      <c r="O734" s="205" t="s">
        <v>4625</v>
      </c>
      <c r="P734" s="205" t="s">
        <v>4626</v>
      </c>
      <c r="Q734" s="205" t="s">
        <v>65</v>
      </c>
      <c r="R734" s="205" t="s">
        <v>4723</v>
      </c>
      <c r="S734" s="205" t="s">
        <v>5442</v>
      </c>
      <c r="T734" s="205" t="s">
        <v>66</v>
      </c>
      <c r="U734" s="208" t="s">
        <v>5457</v>
      </c>
      <c r="V734" s="205">
        <v>1</v>
      </c>
      <c r="W734" s="205" t="s">
        <v>68</v>
      </c>
      <c r="X734" s="205" t="s">
        <v>69</v>
      </c>
      <c r="Y734" s="205" t="s">
        <v>70</v>
      </c>
      <c r="Z734" s="205" t="s">
        <v>4390</v>
      </c>
      <c r="AA734" s="234" t="s">
        <v>650</v>
      </c>
      <c r="AB734" s="216">
        <v>46310</v>
      </c>
      <c r="AC734" s="205"/>
      <c r="AD734" s="230" t="s">
        <v>72</v>
      </c>
      <c r="AE734" s="126"/>
      <c r="AF734" s="127"/>
      <c r="AG734" s="128"/>
      <c r="AH734" s="129"/>
      <c r="AI734" s="129"/>
      <c r="AJ734" s="126"/>
      <c r="AK734" s="127"/>
      <c r="AL734" s="129"/>
      <c r="AM734" s="128"/>
      <c r="AN734" s="129"/>
      <c r="AO734" s="127" t="s">
        <v>79</v>
      </c>
      <c r="AP734" s="129"/>
    </row>
    <row r="735" spans="1:45" customFormat="1" ht="30" hidden="1" customHeight="1">
      <c r="A735" s="204" t="s">
        <v>4370</v>
      </c>
      <c r="B735" s="200" t="s">
        <v>4722</v>
      </c>
      <c r="C735" s="200" t="s">
        <v>4723</v>
      </c>
      <c r="D735" s="200" t="s">
        <v>5441</v>
      </c>
      <c r="E735" s="200" t="s">
        <v>5442</v>
      </c>
      <c r="F735" s="206" t="s">
        <v>5464</v>
      </c>
      <c r="G735" s="206" t="s">
        <v>5465</v>
      </c>
      <c r="H735" s="205" t="s">
        <v>5466</v>
      </c>
      <c r="I735" s="204" t="s">
        <v>5467</v>
      </c>
      <c r="J735" s="207" t="s">
        <v>5468</v>
      </c>
      <c r="K735" s="208" t="s">
        <v>5469</v>
      </c>
      <c r="L735" s="205" t="s">
        <v>1071</v>
      </c>
      <c r="M735" s="205" t="s">
        <v>61</v>
      </c>
      <c r="N735" s="205" t="s">
        <v>3030</v>
      </c>
      <c r="O735" s="205" t="s">
        <v>4625</v>
      </c>
      <c r="P735" s="205" t="s">
        <v>4626</v>
      </c>
      <c r="Q735" s="205" t="s">
        <v>65</v>
      </c>
      <c r="R735" s="205" t="s">
        <v>4723</v>
      </c>
      <c r="S735" s="205" t="s">
        <v>5442</v>
      </c>
      <c r="T735" s="205" t="s">
        <v>93</v>
      </c>
      <c r="U735" s="208" t="s">
        <v>5470</v>
      </c>
      <c r="V735" s="205">
        <v>0.95</v>
      </c>
      <c r="W735" s="205" t="s">
        <v>68</v>
      </c>
      <c r="X735" s="205" t="s">
        <v>69</v>
      </c>
      <c r="Y735" s="205" t="s">
        <v>70</v>
      </c>
      <c r="Z735" s="205" t="s">
        <v>95</v>
      </c>
      <c r="AA735" s="234" t="s">
        <v>650</v>
      </c>
      <c r="AB735" s="216">
        <v>46310</v>
      </c>
      <c r="AC735" s="205"/>
      <c r="AD735" s="230" t="s">
        <v>72</v>
      </c>
      <c r="AE735" s="126"/>
      <c r="AF735" s="127"/>
      <c r="AG735" s="128"/>
      <c r="AH735" s="129"/>
      <c r="AI735" s="129"/>
      <c r="AJ735" s="126"/>
      <c r="AK735" s="127"/>
      <c r="AL735" s="129"/>
      <c r="AM735" s="128"/>
      <c r="AN735" s="129"/>
      <c r="AO735" s="127" t="s">
        <v>79</v>
      </c>
      <c r="AP735" s="129"/>
    </row>
    <row r="736" spans="1:45" customFormat="1" ht="30" hidden="1" customHeight="1">
      <c r="A736" s="204" t="s">
        <v>4370</v>
      </c>
      <c r="B736" s="200" t="s">
        <v>4722</v>
      </c>
      <c r="C736" s="200" t="s">
        <v>4723</v>
      </c>
      <c r="D736" s="200" t="s">
        <v>5471</v>
      </c>
      <c r="E736" s="200" t="s">
        <v>5472</v>
      </c>
      <c r="F736" s="206" t="s">
        <v>5473</v>
      </c>
      <c r="G736" s="206" t="s">
        <v>5474</v>
      </c>
      <c r="H736" s="205" t="s">
        <v>5475</v>
      </c>
      <c r="I736" s="204" t="s">
        <v>5476</v>
      </c>
      <c r="J736" s="207" t="s">
        <v>5477</v>
      </c>
      <c r="K736" s="208" t="s">
        <v>5478</v>
      </c>
      <c r="L736" s="205" t="s">
        <v>90</v>
      </c>
      <c r="M736" s="205" t="s">
        <v>61</v>
      </c>
      <c r="N736" s="205" t="s">
        <v>3030</v>
      </c>
      <c r="O736" s="205" t="s">
        <v>4625</v>
      </c>
      <c r="P736" s="205" t="s">
        <v>4626</v>
      </c>
      <c r="Q736" s="205" t="s">
        <v>65</v>
      </c>
      <c r="R736" s="205" t="s">
        <v>4723</v>
      </c>
      <c r="S736" s="205" t="s">
        <v>5472</v>
      </c>
      <c r="T736" s="205" t="s">
        <v>93</v>
      </c>
      <c r="U736" s="208" t="s">
        <v>5479</v>
      </c>
      <c r="V736" s="205">
        <v>0.95</v>
      </c>
      <c r="W736" s="205" t="s">
        <v>68</v>
      </c>
      <c r="X736" s="205" t="s">
        <v>69</v>
      </c>
      <c r="Y736" s="205" t="s">
        <v>70</v>
      </c>
      <c r="Z736" s="205" t="s">
        <v>95</v>
      </c>
      <c r="AA736" s="234" t="s">
        <v>650</v>
      </c>
      <c r="AB736" s="216">
        <v>46310</v>
      </c>
      <c r="AC736" s="205"/>
      <c r="AD736" s="230" t="s">
        <v>72</v>
      </c>
      <c r="AE736" s="126"/>
      <c r="AF736" s="127"/>
      <c r="AG736" s="128"/>
      <c r="AH736" s="129"/>
      <c r="AI736" s="129"/>
      <c r="AJ736" s="126"/>
      <c r="AK736" s="127"/>
      <c r="AL736" s="129"/>
      <c r="AM736" s="128"/>
      <c r="AN736" s="129"/>
      <c r="AO736" s="127" t="s">
        <v>79</v>
      </c>
      <c r="AP736" s="129"/>
    </row>
    <row r="737" spans="1:45" customFormat="1" ht="30" hidden="1" customHeight="1">
      <c r="A737" s="204" t="s">
        <v>4370</v>
      </c>
      <c r="B737" s="200" t="s">
        <v>4722</v>
      </c>
      <c r="C737" s="200" t="s">
        <v>4723</v>
      </c>
      <c r="D737" s="200" t="s">
        <v>5471</v>
      </c>
      <c r="E737" s="200" t="s">
        <v>5472</v>
      </c>
      <c r="F737" s="206" t="s">
        <v>5480</v>
      </c>
      <c r="G737" s="206" t="s">
        <v>5481</v>
      </c>
      <c r="H737" s="205" t="s">
        <v>5482</v>
      </c>
      <c r="I737" s="204" t="s">
        <v>5483</v>
      </c>
      <c r="J737" s="207" t="s">
        <v>5484</v>
      </c>
      <c r="K737" s="208" t="s">
        <v>5485</v>
      </c>
      <c r="L737" s="205" t="s">
        <v>60</v>
      </c>
      <c r="M737" s="205" t="s">
        <v>61</v>
      </c>
      <c r="N737" s="205" t="s">
        <v>3030</v>
      </c>
      <c r="O737" s="205" t="s">
        <v>4625</v>
      </c>
      <c r="P737" s="205" t="s">
        <v>4626</v>
      </c>
      <c r="Q737" s="205" t="s">
        <v>65</v>
      </c>
      <c r="R737" s="205" t="s">
        <v>4723</v>
      </c>
      <c r="S737" s="205" t="s">
        <v>5472</v>
      </c>
      <c r="T737" s="205" t="s">
        <v>66</v>
      </c>
      <c r="U737" s="208" t="s">
        <v>5486</v>
      </c>
      <c r="V737" s="205">
        <v>1</v>
      </c>
      <c r="W737" s="205" t="s">
        <v>68</v>
      </c>
      <c r="X737" s="205" t="s">
        <v>69</v>
      </c>
      <c r="Y737" s="205" t="s">
        <v>70</v>
      </c>
      <c r="Z737" s="205" t="s">
        <v>4390</v>
      </c>
      <c r="AA737" s="234" t="s">
        <v>650</v>
      </c>
      <c r="AB737" s="216">
        <v>46310</v>
      </c>
      <c r="AC737" s="205"/>
      <c r="AD737" s="230" t="s">
        <v>72</v>
      </c>
      <c r="AE737" s="126"/>
      <c r="AF737" s="127"/>
      <c r="AG737" s="128"/>
      <c r="AH737" s="129"/>
      <c r="AI737" s="129"/>
      <c r="AJ737" s="126"/>
      <c r="AK737" s="127"/>
      <c r="AL737" s="129"/>
      <c r="AM737" s="128"/>
      <c r="AN737" s="129"/>
      <c r="AO737" s="127" t="s">
        <v>79</v>
      </c>
      <c r="AP737" s="129"/>
    </row>
    <row r="738" spans="1:45" customFormat="1" ht="30" hidden="1" customHeight="1">
      <c r="A738" s="204" t="s">
        <v>4370</v>
      </c>
      <c r="B738" s="200" t="s">
        <v>4722</v>
      </c>
      <c r="C738" s="200" t="s">
        <v>4723</v>
      </c>
      <c r="D738" s="200" t="s">
        <v>5471</v>
      </c>
      <c r="E738" s="200" t="s">
        <v>5472</v>
      </c>
      <c r="F738" s="206" t="s">
        <v>5487</v>
      </c>
      <c r="G738" s="206" t="s">
        <v>5488</v>
      </c>
      <c r="H738" s="205" t="s">
        <v>5489</v>
      </c>
      <c r="I738" s="204" t="s">
        <v>5490</v>
      </c>
      <c r="J738" s="207" t="s">
        <v>5491</v>
      </c>
      <c r="K738" s="208" t="s">
        <v>5492</v>
      </c>
      <c r="L738" s="205" t="s">
        <v>60</v>
      </c>
      <c r="M738" s="205" t="s">
        <v>61</v>
      </c>
      <c r="N738" s="205" t="s">
        <v>3030</v>
      </c>
      <c r="O738" s="205" t="s">
        <v>4625</v>
      </c>
      <c r="P738" s="205" t="s">
        <v>4626</v>
      </c>
      <c r="Q738" s="205" t="s">
        <v>65</v>
      </c>
      <c r="R738" s="205" t="s">
        <v>4723</v>
      </c>
      <c r="S738" s="205" t="s">
        <v>5472</v>
      </c>
      <c r="T738" s="205" t="s">
        <v>66</v>
      </c>
      <c r="U738" s="208" t="s">
        <v>5486</v>
      </c>
      <c r="V738" s="205">
        <v>1</v>
      </c>
      <c r="W738" s="205" t="s">
        <v>68</v>
      </c>
      <c r="X738" s="205" t="s">
        <v>69</v>
      </c>
      <c r="Y738" s="205" t="s">
        <v>70</v>
      </c>
      <c r="Z738" s="205" t="s">
        <v>4390</v>
      </c>
      <c r="AA738" s="234" t="s">
        <v>650</v>
      </c>
      <c r="AB738" s="216">
        <v>46310</v>
      </c>
      <c r="AC738" s="205"/>
      <c r="AD738" s="230" t="s">
        <v>72</v>
      </c>
      <c r="AE738" s="126"/>
      <c r="AF738" s="127"/>
      <c r="AG738" s="128"/>
      <c r="AH738" s="129"/>
      <c r="AI738" s="129"/>
      <c r="AJ738" s="126"/>
      <c r="AK738" s="127"/>
      <c r="AL738" s="129"/>
      <c r="AM738" s="128"/>
      <c r="AN738" s="129"/>
      <c r="AO738" s="127" t="s">
        <v>79</v>
      </c>
      <c r="AP738" s="129"/>
    </row>
    <row r="739" spans="1:45" customFormat="1" ht="30" hidden="1" customHeight="1">
      <c r="A739" s="204" t="s">
        <v>4370</v>
      </c>
      <c r="B739" s="200" t="s">
        <v>4722</v>
      </c>
      <c r="C739" s="200" t="s">
        <v>4723</v>
      </c>
      <c r="D739" s="200" t="s">
        <v>5493</v>
      </c>
      <c r="E739" s="200" t="s">
        <v>5494</v>
      </c>
      <c r="F739" s="206" t="s">
        <v>5495</v>
      </c>
      <c r="G739" s="206" t="s">
        <v>5496</v>
      </c>
      <c r="H739" s="205" t="s">
        <v>5497</v>
      </c>
      <c r="I739" s="204" t="s">
        <v>5498</v>
      </c>
      <c r="J739" s="207" t="s">
        <v>5499</v>
      </c>
      <c r="K739" s="208" t="s">
        <v>5500</v>
      </c>
      <c r="L739" s="205" t="s">
        <v>90</v>
      </c>
      <c r="M739" s="205" t="s">
        <v>61</v>
      </c>
      <c r="N739" s="205" t="s">
        <v>3030</v>
      </c>
      <c r="O739" s="205" t="s">
        <v>4625</v>
      </c>
      <c r="P739" s="205" t="s">
        <v>4626</v>
      </c>
      <c r="Q739" s="205" t="s">
        <v>65</v>
      </c>
      <c r="R739" s="205" t="s">
        <v>4723</v>
      </c>
      <c r="S739" s="205" t="s">
        <v>5494</v>
      </c>
      <c r="T739" s="205" t="s">
        <v>93</v>
      </c>
      <c r="U739" s="208" t="s">
        <v>5501</v>
      </c>
      <c r="V739" s="205">
        <v>0.95</v>
      </c>
      <c r="W739" s="205" t="s">
        <v>68</v>
      </c>
      <c r="X739" s="205" t="s">
        <v>69</v>
      </c>
      <c r="Y739" s="205" t="s">
        <v>70</v>
      </c>
      <c r="Z739" s="205" t="s">
        <v>95</v>
      </c>
      <c r="AA739" s="234" t="s">
        <v>650</v>
      </c>
      <c r="AB739" s="216">
        <v>46310</v>
      </c>
      <c r="AC739" s="205"/>
      <c r="AD739" s="230" t="s">
        <v>72</v>
      </c>
      <c r="AE739" s="126"/>
      <c r="AF739" s="127"/>
      <c r="AG739" s="128"/>
      <c r="AH739" s="129"/>
      <c r="AI739" s="129"/>
      <c r="AJ739" s="126"/>
      <c r="AK739" s="127"/>
      <c r="AL739" s="129"/>
      <c r="AM739" s="128"/>
      <c r="AN739" s="129"/>
      <c r="AO739" s="127" t="s">
        <v>79</v>
      </c>
      <c r="AP739" s="129"/>
    </row>
    <row r="740" spans="1:45" customFormat="1" ht="30" hidden="1" customHeight="1">
      <c r="A740" s="204" t="s">
        <v>4370</v>
      </c>
      <c r="B740" s="200" t="s">
        <v>4722</v>
      </c>
      <c r="C740" s="200" t="s">
        <v>4723</v>
      </c>
      <c r="D740" s="200" t="s">
        <v>5493</v>
      </c>
      <c r="E740" s="200" t="s">
        <v>5494</v>
      </c>
      <c r="F740" s="206" t="s">
        <v>5502</v>
      </c>
      <c r="G740" s="206" t="s">
        <v>5503</v>
      </c>
      <c r="H740" s="205" t="s">
        <v>5504</v>
      </c>
      <c r="I740" s="204" t="s">
        <v>5505</v>
      </c>
      <c r="J740" s="207" t="s">
        <v>5506</v>
      </c>
      <c r="K740" s="208" t="s">
        <v>5507</v>
      </c>
      <c r="L740" s="205" t="s">
        <v>60</v>
      </c>
      <c r="M740" s="205" t="s">
        <v>61</v>
      </c>
      <c r="N740" s="205" t="s">
        <v>3030</v>
      </c>
      <c r="O740" s="205" t="s">
        <v>4625</v>
      </c>
      <c r="P740" s="205" t="s">
        <v>4626</v>
      </c>
      <c r="Q740" s="205" t="s">
        <v>65</v>
      </c>
      <c r="R740" s="205" t="s">
        <v>4723</v>
      </c>
      <c r="S740" s="205" t="s">
        <v>5494</v>
      </c>
      <c r="T740" s="205" t="s">
        <v>66</v>
      </c>
      <c r="U740" s="208" t="s">
        <v>5508</v>
      </c>
      <c r="V740" s="205">
        <v>1</v>
      </c>
      <c r="W740" s="205" t="s">
        <v>68</v>
      </c>
      <c r="X740" s="205" t="s">
        <v>69</v>
      </c>
      <c r="Y740" s="205" t="s">
        <v>70</v>
      </c>
      <c r="Z740" s="205" t="s">
        <v>4390</v>
      </c>
      <c r="AA740" s="234" t="s">
        <v>650</v>
      </c>
      <c r="AB740" s="216">
        <v>46310</v>
      </c>
      <c r="AC740" s="205"/>
      <c r="AD740" s="230" t="s">
        <v>72</v>
      </c>
      <c r="AE740" s="126"/>
      <c r="AF740" s="127"/>
      <c r="AG740" s="128"/>
      <c r="AH740" s="129"/>
      <c r="AI740" s="129"/>
      <c r="AJ740" s="126"/>
      <c r="AK740" s="127"/>
      <c r="AL740" s="129"/>
      <c r="AM740" s="128"/>
      <c r="AN740" s="129"/>
      <c r="AO740" s="127" t="s">
        <v>79</v>
      </c>
      <c r="AP740" s="129"/>
    </row>
    <row r="741" spans="1:45" customFormat="1" ht="30" hidden="1" customHeight="1">
      <c r="A741" s="204" t="s">
        <v>4370</v>
      </c>
      <c r="B741" s="200" t="s">
        <v>4722</v>
      </c>
      <c r="C741" s="200" t="s">
        <v>4723</v>
      </c>
      <c r="D741" s="200" t="s">
        <v>5493</v>
      </c>
      <c r="E741" s="200" t="s">
        <v>5494</v>
      </c>
      <c r="F741" s="206" t="s">
        <v>5509</v>
      </c>
      <c r="G741" s="206" t="s">
        <v>5510</v>
      </c>
      <c r="H741" s="205" t="s">
        <v>5511</v>
      </c>
      <c r="I741" s="204" t="s">
        <v>5512</v>
      </c>
      <c r="J741" s="207" t="s">
        <v>5513</v>
      </c>
      <c r="K741" s="208" t="s">
        <v>5514</v>
      </c>
      <c r="L741" s="205" t="s">
        <v>60</v>
      </c>
      <c r="M741" s="205" t="s">
        <v>61</v>
      </c>
      <c r="N741" s="205" t="s">
        <v>3030</v>
      </c>
      <c r="O741" s="205" t="s">
        <v>4625</v>
      </c>
      <c r="P741" s="205" t="s">
        <v>4626</v>
      </c>
      <c r="Q741" s="205" t="s">
        <v>65</v>
      </c>
      <c r="R741" s="205" t="s">
        <v>4723</v>
      </c>
      <c r="S741" s="205" t="s">
        <v>5494</v>
      </c>
      <c r="T741" s="205" t="s">
        <v>66</v>
      </c>
      <c r="U741" s="208" t="s">
        <v>5515</v>
      </c>
      <c r="V741" s="205">
        <v>1</v>
      </c>
      <c r="W741" s="205" t="s">
        <v>68</v>
      </c>
      <c r="X741" s="205" t="s">
        <v>69</v>
      </c>
      <c r="Y741" s="205" t="s">
        <v>70</v>
      </c>
      <c r="Z741" s="205" t="s">
        <v>4390</v>
      </c>
      <c r="AA741" s="234" t="s">
        <v>650</v>
      </c>
      <c r="AB741" s="216">
        <v>46310</v>
      </c>
      <c r="AC741" s="205"/>
      <c r="AD741" s="230" t="s">
        <v>72</v>
      </c>
      <c r="AE741" s="126"/>
      <c r="AF741" s="127"/>
      <c r="AG741" s="128"/>
      <c r="AH741" s="129"/>
      <c r="AI741" s="129"/>
      <c r="AJ741" s="126"/>
      <c r="AK741" s="127"/>
      <c r="AL741" s="129"/>
      <c r="AM741" s="128"/>
      <c r="AN741" s="129"/>
      <c r="AO741" s="127" t="s">
        <v>79</v>
      </c>
      <c r="AP741" s="129"/>
    </row>
    <row r="742" spans="1:45" customFormat="1" ht="30" hidden="1" customHeight="1">
      <c r="A742" s="204" t="s">
        <v>4370</v>
      </c>
      <c r="B742" s="200" t="s">
        <v>4722</v>
      </c>
      <c r="C742" s="200" t="s">
        <v>4723</v>
      </c>
      <c r="D742" s="200" t="s">
        <v>5493</v>
      </c>
      <c r="E742" s="200" t="s">
        <v>5494</v>
      </c>
      <c r="F742" s="206" t="s">
        <v>5516</v>
      </c>
      <c r="G742" s="206" t="s">
        <v>5517</v>
      </c>
      <c r="H742" s="205" t="s">
        <v>5518</v>
      </c>
      <c r="I742" s="204" t="s">
        <v>5519</v>
      </c>
      <c r="J742" s="207" t="s">
        <v>5520</v>
      </c>
      <c r="K742" s="208" t="s">
        <v>5521</v>
      </c>
      <c r="L742" s="205" t="s">
        <v>60</v>
      </c>
      <c r="M742" s="205" t="s">
        <v>61</v>
      </c>
      <c r="N742" s="205" t="s">
        <v>3030</v>
      </c>
      <c r="O742" s="205" t="s">
        <v>4625</v>
      </c>
      <c r="P742" s="205" t="s">
        <v>4626</v>
      </c>
      <c r="Q742" s="205" t="s">
        <v>65</v>
      </c>
      <c r="R742" s="205" t="s">
        <v>4723</v>
      </c>
      <c r="S742" s="205" t="s">
        <v>5494</v>
      </c>
      <c r="T742" s="205" t="s">
        <v>66</v>
      </c>
      <c r="U742" s="208" t="s">
        <v>5515</v>
      </c>
      <c r="V742" s="205">
        <v>1</v>
      </c>
      <c r="W742" s="205" t="s">
        <v>68</v>
      </c>
      <c r="X742" s="205" t="s">
        <v>69</v>
      </c>
      <c r="Y742" s="205" t="s">
        <v>70</v>
      </c>
      <c r="Z742" s="205" t="s">
        <v>4390</v>
      </c>
      <c r="AA742" s="234" t="s">
        <v>650</v>
      </c>
      <c r="AB742" s="216">
        <v>46310</v>
      </c>
      <c r="AC742" s="205"/>
      <c r="AD742" s="230" t="s">
        <v>72</v>
      </c>
      <c r="AE742" s="126"/>
      <c r="AF742" s="127"/>
      <c r="AG742" s="128"/>
      <c r="AH742" s="129"/>
      <c r="AI742" s="129"/>
      <c r="AJ742" s="126"/>
      <c r="AK742" s="127"/>
      <c r="AL742" s="129"/>
      <c r="AM742" s="128"/>
      <c r="AN742" s="129"/>
      <c r="AO742" s="127" t="s">
        <v>79</v>
      </c>
      <c r="AP742" s="129"/>
    </row>
    <row r="743" spans="1:45" customFormat="1" ht="30" hidden="1" customHeight="1">
      <c r="A743" s="204" t="s">
        <v>4370</v>
      </c>
      <c r="B743" s="200" t="s">
        <v>4722</v>
      </c>
      <c r="C743" s="200" t="s">
        <v>4723</v>
      </c>
      <c r="D743" s="200" t="s">
        <v>5493</v>
      </c>
      <c r="E743" s="200" t="s">
        <v>5494</v>
      </c>
      <c r="F743" s="206" t="s">
        <v>5522</v>
      </c>
      <c r="G743" s="206" t="s">
        <v>5523</v>
      </c>
      <c r="H743" s="205" t="s">
        <v>5524</v>
      </c>
      <c r="I743" s="204" t="s">
        <v>5525</v>
      </c>
      <c r="J743" s="207" t="s">
        <v>5526</v>
      </c>
      <c r="K743" s="208" t="s">
        <v>5527</v>
      </c>
      <c r="L743" s="205" t="s">
        <v>60</v>
      </c>
      <c r="M743" s="205" t="s">
        <v>61</v>
      </c>
      <c r="N743" s="205" t="s">
        <v>3030</v>
      </c>
      <c r="O743" s="205" t="s">
        <v>4625</v>
      </c>
      <c r="P743" s="205" t="s">
        <v>4626</v>
      </c>
      <c r="Q743" s="205" t="s">
        <v>65</v>
      </c>
      <c r="R743" s="205" t="s">
        <v>4723</v>
      </c>
      <c r="S743" s="205" t="s">
        <v>5494</v>
      </c>
      <c r="T743" s="205" t="s">
        <v>66</v>
      </c>
      <c r="U743" s="208" t="s">
        <v>5508</v>
      </c>
      <c r="V743" s="205">
        <v>1</v>
      </c>
      <c r="W743" s="205" t="s">
        <v>68</v>
      </c>
      <c r="X743" s="205" t="s">
        <v>69</v>
      </c>
      <c r="Y743" s="205" t="s">
        <v>70</v>
      </c>
      <c r="Z743" s="205" t="s">
        <v>4390</v>
      </c>
      <c r="AA743" s="234" t="s">
        <v>650</v>
      </c>
      <c r="AB743" s="216">
        <v>46310</v>
      </c>
      <c r="AC743" s="205"/>
      <c r="AD743" s="230" t="s">
        <v>72</v>
      </c>
      <c r="AE743" s="126"/>
      <c r="AF743" s="127"/>
      <c r="AG743" s="128"/>
      <c r="AH743" s="129"/>
      <c r="AI743" s="129"/>
      <c r="AJ743" s="126"/>
      <c r="AK743" s="127"/>
      <c r="AL743" s="129"/>
      <c r="AM743" s="128"/>
      <c r="AN743" s="129"/>
      <c r="AO743" s="127" t="s">
        <v>79</v>
      </c>
      <c r="AP743" s="129"/>
    </row>
    <row r="744" spans="1:45" customFormat="1" ht="30" hidden="1" customHeight="1">
      <c r="A744" s="204" t="s">
        <v>4370</v>
      </c>
      <c r="B744" s="200" t="s">
        <v>4722</v>
      </c>
      <c r="C744" s="200" t="s">
        <v>4723</v>
      </c>
      <c r="D744" s="200" t="s">
        <v>5528</v>
      </c>
      <c r="E744" s="200" t="s">
        <v>5529</v>
      </c>
      <c r="F744" s="206" t="s">
        <v>5530</v>
      </c>
      <c r="G744" s="206" t="s">
        <v>5531</v>
      </c>
      <c r="H744" s="205" t="s">
        <v>5532</v>
      </c>
      <c r="I744" s="204" t="s">
        <v>5533</v>
      </c>
      <c r="J744" s="207" t="s">
        <v>5534</v>
      </c>
      <c r="K744" s="208" t="s">
        <v>5535</v>
      </c>
      <c r="L744" s="205" t="s">
        <v>90</v>
      </c>
      <c r="M744" s="205" t="s">
        <v>61</v>
      </c>
      <c r="N744" s="205" t="s">
        <v>3030</v>
      </c>
      <c r="O744" s="205" t="s">
        <v>4625</v>
      </c>
      <c r="P744" s="205" t="s">
        <v>4626</v>
      </c>
      <c r="Q744" s="205" t="s">
        <v>65</v>
      </c>
      <c r="R744" s="205" t="s">
        <v>4723</v>
      </c>
      <c r="S744" s="205" t="s">
        <v>5529</v>
      </c>
      <c r="T744" s="205" t="s">
        <v>93</v>
      </c>
      <c r="U744" s="208" t="s">
        <v>5536</v>
      </c>
      <c r="V744" s="205">
        <v>0.95</v>
      </c>
      <c r="W744" s="205" t="s">
        <v>68</v>
      </c>
      <c r="X744" s="205" t="s">
        <v>69</v>
      </c>
      <c r="Y744" s="205" t="s">
        <v>70</v>
      </c>
      <c r="Z744" s="205" t="s">
        <v>95</v>
      </c>
      <c r="AA744" s="234" t="s">
        <v>650</v>
      </c>
      <c r="AB744" s="216">
        <v>46310</v>
      </c>
      <c r="AC744" s="205"/>
      <c r="AD744" s="230" t="s">
        <v>72</v>
      </c>
      <c r="AE744" s="126"/>
      <c r="AF744" s="127"/>
      <c r="AG744" s="128"/>
      <c r="AH744" s="129"/>
      <c r="AI744" s="129"/>
      <c r="AJ744" s="126"/>
      <c r="AK744" s="127"/>
      <c r="AL744" s="129"/>
      <c r="AM744" s="128"/>
      <c r="AN744" s="129"/>
      <c r="AO744" s="127" t="s">
        <v>79</v>
      </c>
      <c r="AP744" s="129"/>
    </row>
    <row r="745" spans="1:45" customFormat="1" ht="30" hidden="1" customHeight="1">
      <c r="A745" s="204" t="s">
        <v>4370</v>
      </c>
      <c r="B745" s="200" t="s">
        <v>4722</v>
      </c>
      <c r="C745" s="200" t="s">
        <v>4723</v>
      </c>
      <c r="D745" s="200" t="s">
        <v>5528</v>
      </c>
      <c r="E745" s="200" t="s">
        <v>5529</v>
      </c>
      <c r="F745" s="206" t="s">
        <v>5537</v>
      </c>
      <c r="G745" s="206" t="s">
        <v>5538</v>
      </c>
      <c r="H745" s="205" t="s">
        <v>5539</v>
      </c>
      <c r="I745" s="204" t="s">
        <v>5540</v>
      </c>
      <c r="J745" s="207" t="s">
        <v>5541</v>
      </c>
      <c r="K745" s="208" t="s">
        <v>5542</v>
      </c>
      <c r="L745" s="205" t="s">
        <v>60</v>
      </c>
      <c r="M745" s="205" t="s">
        <v>61</v>
      </c>
      <c r="N745" s="205" t="s">
        <v>3030</v>
      </c>
      <c r="O745" s="205" t="s">
        <v>4625</v>
      </c>
      <c r="P745" s="205" t="s">
        <v>4626</v>
      </c>
      <c r="Q745" s="205" t="s">
        <v>65</v>
      </c>
      <c r="R745" s="205" t="s">
        <v>4723</v>
      </c>
      <c r="S745" s="205" t="s">
        <v>5529</v>
      </c>
      <c r="T745" s="205" t="s">
        <v>66</v>
      </c>
      <c r="U745" s="208" t="s">
        <v>5543</v>
      </c>
      <c r="V745" s="205">
        <v>1</v>
      </c>
      <c r="W745" s="205" t="s">
        <v>68</v>
      </c>
      <c r="X745" s="205" t="s">
        <v>69</v>
      </c>
      <c r="Y745" s="205" t="s">
        <v>70</v>
      </c>
      <c r="Z745" s="205" t="s">
        <v>4390</v>
      </c>
      <c r="AA745" s="234" t="s">
        <v>650</v>
      </c>
      <c r="AB745" s="216">
        <v>46310</v>
      </c>
      <c r="AC745" s="205"/>
      <c r="AD745" s="230" t="s">
        <v>72</v>
      </c>
      <c r="AE745" s="126"/>
      <c r="AF745" s="127"/>
      <c r="AG745" s="128"/>
      <c r="AH745" s="129"/>
      <c r="AI745" s="129"/>
      <c r="AJ745" s="126"/>
      <c r="AK745" s="127"/>
      <c r="AL745" s="129"/>
      <c r="AM745" s="128"/>
      <c r="AN745" s="129"/>
      <c r="AO745" s="127" t="s">
        <v>79</v>
      </c>
      <c r="AP745" s="129"/>
    </row>
    <row r="746" spans="1:45" customFormat="1" ht="30" hidden="1" customHeight="1">
      <c r="A746" s="204" t="s">
        <v>4370</v>
      </c>
      <c r="B746" s="200" t="s">
        <v>4722</v>
      </c>
      <c r="C746" s="200" t="s">
        <v>4723</v>
      </c>
      <c r="D746" s="200" t="s">
        <v>5528</v>
      </c>
      <c r="E746" s="200" t="s">
        <v>5529</v>
      </c>
      <c r="F746" s="206" t="s">
        <v>5544</v>
      </c>
      <c r="G746" s="206" t="s">
        <v>5545</v>
      </c>
      <c r="H746" s="205" t="s">
        <v>5546</v>
      </c>
      <c r="I746" s="204" t="s">
        <v>5547</v>
      </c>
      <c r="J746" s="207" t="s">
        <v>5548</v>
      </c>
      <c r="K746" s="208" t="s">
        <v>5549</v>
      </c>
      <c r="L746" s="205" t="s">
        <v>60</v>
      </c>
      <c r="M746" s="205" t="s">
        <v>61</v>
      </c>
      <c r="N746" s="205" t="s">
        <v>3030</v>
      </c>
      <c r="O746" s="205" t="s">
        <v>4625</v>
      </c>
      <c r="P746" s="205" t="s">
        <v>4626</v>
      </c>
      <c r="Q746" s="205" t="s">
        <v>65</v>
      </c>
      <c r="R746" s="205" t="s">
        <v>4723</v>
      </c>
      <c r="S746" s="205" t="s">
        <v>5529</v>
      </c>
      <c r="T746" s="205" t="s">
        <v>66</v>
      </c>
      <c r="U746" s="208" t="s">
        <v>5543</v>
      </c>
      <c r="V746" s="205">
        <v>1</v>
      </c>
      <c r="W746" s="205" t="s">
        <v>68</v>
      </c>
      <c r="X746" s="205" t="s">
        <v>69</v>
      </c>
      <c r="Y746" s="205" t="s">
        <v>70</v>
      </c>
      <c r="Z746" s="205" t="s">
        <v>4390</v>
      </c>
      <c r="AA746" s="234" t="s">
        <v>650</v>
      </c>
      <c r="AB746" s="216">
        <v>46310</v>
      </c>
      <c r="AC746" s="205"/>
      <c r="AD746" s="230" t="s">
        <v>72</v>
      </c>
      <c r="AE746" s="126"/>
      <c r="AF746" s="127"/>
      <c r="AG746" s="128"/>
      <c r="AH746" s="129"/>
      <c r="AI746" s="129"/>
      <c r="AJ746" s="126"/>
      <c r="AK746" s="127"/>
      <c r="AL746" s="129"/>
      <c r="AM746" s="128"/>
      <c r="AN746" s="129"/>
      <c r="AO746" s="127" t="s">
        <v>79</v>
      </c>
      <c r="AP746" s="129"/>
    </row>
    <row r="747" spans="1:45" customFormat="1" ht="30" hidden="1" customHeight="1">
      <c r="A747" s="204" t="s">
        <v>4370</v>
      </c>
      <c r="B747" s="200" t="s">
        <v>4722</v>
      </c>
      <c r="C747" s="200" t="s">
        <v>4723</v>
      </c>
      <c r="D747" s="200" t="s">
        <v>5550</v>
      </c>
      <c r="E747" s="200" t="s">
        <v>5551</v>
      </c>
      <c r="F747" s="206" t="s">
        <v>5552</v>
      </c>
      <c r="G747" s="206" t="s">
        <v>5553</v>
      </c>
      <c r="H747" s="205" t="s">
        <v>5554</v>
      </c>
      <c r="I747" s="204" t="s">
        <v>5555</v>
      </c>
      <c r="J747" s="207" t="s">
        <v>5556</v>
      </c>
      <c r="K747" s="208" t="s">
        <v>5557</v>
      </c>
      <c r="L747" s="205" t="s">
        <v>90</v>
      </c>
      <c r="M747" s="205" t="s">
        <v>61</v>
      </c>
      <c r="N747" s="205" t="s">
        <v>3030</v>
      </c>
      <c r="O747" s="205" t="s">
        <v>4625</v>
      </c>
      <c r="P747" s="205" t="s">
        <v>4626</v>
      </c>
      <c r="Q747" s="205" t="s">
        <v>65</v>
      </c>
      <c r="R747" s="205" t="s">
        <v>4723</v>
      </c>
      <c r="S747" s="205" t="s">
        <v>5551</v>
      </c>
      <c r="T747" s="205" t="s">
        <v>93</v>
      </c>
      <c r="U747" s="208" t="s">
        <v>5558</v>
      </c>
      <c r="V747" s="205">
        <v>0.95</v>
      </c>
      <c r="W747" s="205" t="s">
        <v>68</v>
      </c>
      <c r="X747" s="205" t="s">
        <v>69</v>
      </c>
      <c r="Y747" s="205" t="s">
        <v>70</v>
      </c>
      <c r="Z747" s="205" t="s">
        <v>95</v>
      </c>
      <c r="AA747" s="234" t="s">
        <v>650</v>
      </c>
      <c r="AB747" s="216">
        <v>46310</v>
      </c>
      <c r="AC747" s="205"/>
      <c r="AD747" s="230" t="s">
        <v>72</v>
      </c>
      <c r="AE747" s="126" t="s">
        <v>73</v>
      </c>
      <c r="AF747" s="127"/>
      <c r="AG747" s="128"/>
      <c r="AH747" s="129"/>
      <c r="AI747" s="129"/>
      <c r="AJ747" s="126" t="s">
        <v>75</v>
      </c>
      <c r="AK747" s="127"/>
      <c r="AL747" s="129"/>
      <c r="AM747" s="128"/>
      <c r="AN747" s="129"/>
      <c r="AO747" s="127" t="s">
        <v>79</v>
      </c>
      <c r="AP747" s="129"/>
      <c r="AQ747" s="183"/>
      <c r="AR747" s="183"/>
      <c r="AS747" s="183"/>
    </row>
    <row r="748" spans="1:45" customFormat="1" ht="30" hidden="1" customHeight="1">
      <c r="A748" s="204" t="s">
        <v>4370</v>
      </c>
      <c r="B748" s="200" t="s">
        <v>4722</v>
      </c>
      <c r="C748" s="200" t="s">
        <v>4723</v>
      </c>
      <c r="D748" s="200" t="s">
        <v>5550</v>
      </c>
      <c r="E748" s="200" t="s">
        <v>5551</v>
      </c>
      <c r="F748" s="206" t="s">
        <v>5559</v>
      </c>
      <c r="G748" s="206" t="s">
        <v>5560</v>
      </c>
      <c r="H748" s="205" t="s">
        <v>5561</v>
      </c>
      <c r="I748" s="204" t="s">
        <v>5562</v>
      </c>
      <c r="J748" s="207" t="s">
        <v>5563</v>
      </c>
      <c r="K748" s="208" t="s">
        <v>5564</v>
      </c>
      <c r="L748" s="205" t="s">
        <v>60</v>
      </c>
      <c r="M748" s="205" t="s">
        <v>61</v>
      </c>
      <c r="N748" s="205" t="s">
        <v>3030</v>
      </c>
      <c r="O748" s="205" t="s">
        <v>4625</v>
      </c>
      <c r="P748" s="205" t="s">
        <v>4626</v>
      </c>
      <c r="Q748" s="205" t="s">
        <v>65</v>
      </c>
      <c r="R748" s="205" t="s">
        <v>4723</v>
      </c>
      <c r="S748" s="205" t="s">
        <v>5551</v>
      </c>
      <c r="T748" s="205" t="s">
        <v>66</v>
      </c>
      <c r="U748" s="208" t="s">
        <v>5565</v>
      </c>
      <c r="V748" s="205">
        <v>1</v>
      </c>
      <c r="W748" s="205" t="s">
        <v>68</v>
      </c>
      <c r="X748" s="205" t="s">
        <v>69</v>
      </c>
      <c r="Y748" s="205" t="s">
        <v>70</v>
      </c>
      <c r="Z748" s="205" t="s">
        <v>4390</v>
      </c>
      <c r="AA748" s="234" t="s">
        <v>650</v>
      </c>
      <c r="AB748" s="216">
        <v>46310</v>
      </c>
      <c r="AC748" s="205"/>
      <c r="AD748" s="230" t="s">
        <v>72</v>
      </c>
      <c r="AE748" s="126"/>
      <c r="AF748" s="127"/>
      <c r="AG748" s="128"/>
      <c r="AH748" s="129"/>
      <c r="AI748" s="129"/>
      <c r="AJ748" s="126"/>
      <c r="AK748" s="127"/>
      <c r="AL748" s="129"/>
      <c r="AM748" s="128"/>
      <c r="AN748" s="129"/>
      <c r="AO748" s="127" t="s">
        <v>79</v>
      </c>
      <c r="AP748" s="129"/>
    </row>
    <row r="749" spans="1:45" customFormat="1" ht="30" hidden="1" customHeight="1">
      <c r="A749" s="204" t="s">
        <v>4370</v>
      </c>
      <c r="B749" s="200" t="s">
        <v>4722</v>
      </c>
      <c r="C749" s="200" t="s">
        <v>4723</v>
      </c>
      <c r="D749" s="200" t="s">
        <v>5550</v>
      </c>
      <c r="E749" s="200" t="s">
        <v>5551</v>
      </c>
      <c r="F749" s="206" t="s">
        <v>5566</v>
      </c>
      <c r="G749" s="206" t="s">
        <v>5567</v>
      </c>
      <c r="H749" s="205" t="s">
        <v>5568</v>
      </c>
      <c r="I749" s="204" t="s">
        <v>5569</v>
      </c>
      <c r="J749" s="207" t="s">
        <v>5570</v>
      </c>
      <c r="K749" s="208" t="s">
        <v>5571</v>
      </c>
      <c r="L749" s="205" t="s">
        <v>60</v>
      </c>
      <c r="M749" s="205" t="s">
        <v>61</v>
      </c>
      <c r="N749" s="205" t="s">
        <v>3030</v>
      </c>
      <c r="O749" s="205" t="s">
        <v>4625</v>
      </c>
      <c r="P749" s="205" t="s">
        <v>4626</v>
      </c>
      <c r="Q749" s="205" t="s">
        <v>65</v>
      </c>
      <c r="R749" s="205" t="s">
        <v>4723</v>
      </c>
      <c r="S749" s="205" t="s">
        <v>5551</v>
      </c>
      <c r="T749" s="205" t="s">
        <v>66</v>
      </c>
      <c r="U749" s="208" t="s">
        <v>5565</v>
      </c>
      <c r="V749" s="205">
        <v>1</v>
      </c>
      <c r="W749" s="205" t="s">
        <v>68</v>
      </c>
      <c r="X749" s="205" t="s">
        <v>69</v>
      </c>
      <c r="Y749" s="205" t="s">
        <v>70</v>
      </c>
      <c r="Z749" s="205" t="s">
        <v>4390</v>
      </c>
      <c r="AA749" s="234" t="s">
        <v>650</v>
      </c>
      <c r="AB749" s="216">
        <v>46310</v>
      </c>
      <c r="AC749" s="205"/>
      <c r="AD749" s="230" t="s">
        <v>72</v>
      </c>
      <c r="AE749" s="126"/>
      <c r="AF749" s="127"/>
      <c r="AG749" s="128"/>
      <c r="AH749" s="129"/>
      <c r="AI749" s="129"/>
      <c r="AJ749" s="126"/>
      <c r="AK749" s="127"/>
      <c r="AL749" s="129"/>
      <c r="AM749" s="128"/>
      <c r="AN749" s="129"/>
      <c r="AO749" s="127" t="s">
        <v>79</v>
      </c>
      <c r="AP749" s="129"/>
    </row>
    <row r="750" spans="1:45" customFormat="1" ht="30" hidden="1" customHeight="1">
      <c r="A750" s="204" t="s">
        <v>4370</v>
      </c>
      <c r="B750" s="200" t="s">
        <v>4722</v>
      </c>
      <c r="C750" s="200" t="s">
        <v>4723</v>
      </c>
      <c r="D750" s="200" t="s">
        <v>5550</v>
      </c>
      <c r="E750" s="200" t="s">
        <v>5551</v>
      </c>
      <c r="F750" s="206" t="s">
        <v>5572</v>
      </c>
      <c r="G750" s="206" t="s">
        <v>5573</v>
      </c>
      <c r="H750" s="205" t="s">
        <v>5574</v>
      </c>
      <c r="I750" s="204" t="s">
        <v>5575</v>
      </c>
      <c r="J750" s="207" t="s">
        <v>5576</v>
      </c>
      <c r="K750" s="208" t="s">
        <v>5577</v>
      </c>
      <c r="L750" s="205" t="s">
        <v>60</v>
      </c>
      <c r="M750" s="205" t="s">
        <v>61</v>
      </c>
      <c r="N750" s="205" t="s">
        <v>3030</v>
      </c>
      <c r="O750" s="205" t="s">
        <v>4625</v>
      </c>
      <c r="P750" s="205" t="s">
        <v>4626</v>
      </c>
      <c r="Q750" s="205" t="s">
        <v>65</v>
      </c>
      <c r="R750" s="205" t="s">
        <v>4723</v>
      </c>
      <c r="S750" s="205" t="s">
        <v>5551</v>
      </c>
      <c r="T750" s="205" t="s">
        <v>66</v>
      </c>
      <c r="U750" s="208" t="s">
        <v>5565</v>
      </c>
      <c r="V750" s="205">
        <v>1</v>
      </c>
      <c r="W750" s="205" t="s">
        <v>68</v>
      </c>
      <c r="X750" s="205" t="s">
        <v>69</v>
      </c>
      <c r="Y750" s="205" t="s">
        <v>70</v>
      </c>
      <c r="Z750" s="205" t="s">
        <v>4390</v>
      </c>
      <c r="AA750" s="234" t="s">
        <v>650</v>
      </c>
      <c r="AB750" s="216">
        <v>46310</v>
      </c>
      <c r="AC750" s="205"/>
      <c r="AD750" s="230" t="s">
        <v>72</v>
      </c>
      <c r="AE750" s="126"/>
      <c r="AF750" s="127"/>
      <c r="AG750" s="128"/>
      <c r="AH750" s="129"/>
      <c r="AI750" s="129"/>
      <c r="AJ750" s="126"/>
      <c r="AK750" s="127"/>
      <c r="AL750" s="129"/>
      <c r="AM750" s="128"/>
      <c r="AN750" s="129"/>
      <c r="AO750" s="127" t="s">
        <v>79</v>
      </c>
      <c r="AP750" s="129"/>
    </row>
    <row r="751" spans="1:45" customFormat="1" ht="30" hidden="1" customHeight="1">
      <c r="A751" s="204" t="s">
        <v>4370</v>
      </c>
      <c r="B751" s="200" t="s">
        <v>4722</v>
      </c>
      <c r="C751" s="200" t="s">
        <v>4723</v>
      </c>
      <c r="D751" s="200" t="s">
        <v>5578</v>
      </c>
      <c r="E751" s="200" t="s">
        <v>5579</v>
      </c>
      <c r="F751" s="206" t="s">
        <v>5580</v>
      </c>
      <c r="G751" s="206" t="s">
        <v>5581</v>
      </c>
      <c r="H751" s="205" t="s">
        <v>5582</v>
      </c>
      <c r="I751" s="204" t="s">
        <v>5583</v>
      </c>
      <c r="J751" s="207" t="s">
        <v>5584</v>
      </c>
      <c r="K751" s="208" t="s">
        <v>5585</v>
      </c>
      <c r="L751" s="205" t="s">
        <v>90</v>
      </c>
      <c r="M751" s="205" t="s">
        <v>61</v>
      </c>
      <c r="N751" s="205" t="s">
        <v>3030</v>
      </c>
      <c r="O751" s="205" t="s">
        <v>4625</v>
      </c>
      <c r="P751" s="205" t="s">
        <v>4626</v>
      </c>
      <c r="Q751" s="205" t="s">
        <v>65</v>
      </c>
      <c r="R751" s="205" t="s">
        <v>4723</v>
      </c>
      <c r="S751" s="205" t="s">
        <v>5579</v>
      </c>
      <c r="T751" s="205" t="s">
        <v>93</v>
      </c>
      <c r="U751" s="208" t="s">
        <v>5586</v>
      </c>
      <c r="V751" s="205">
        <v>0.95</v>
      </c>
      <c r="W751" s="205" t="s">
        <v>68</v>
      </c>
      <c r="X751" s="205" t="s">
        <v>69</v>
      </c>
      <c r="Y751" s="205" t="s">
        <v>70</v>
      </c>
      <c r="Z751" s="205" t="s">
        <v>95</v>
      </c>
      <c r="AA751" s="234" t="s">
        <v>650</v>
      </c>
      <c r="AB751" s="216">
        <v>46310</v>
      </c>
      <c r="AC751" s="205"/>
      <c r="AD751" s="230" t="s">
        <v>72</v>
      </c>
      <c r="AE751" s="126" t="s">
        <v>73</v>
      </c>
      <c r="AF751" s="127"/>
      <c r="AG751" s="128"/>
      <c r="AH751" s="129"/>
      <c r="AI751" s="129"/>
      <c r="AJ751" s="126" t="s">
        <v>75</v>
      </c>
      <c r="AK751" s="127"/>
      <c r="AL751" s="129"/>
      <c r="AM751" s="128"/>
      <c r="AN751" s="129"/>
      <c r="AO751" s="127" t="s">
        <v>79</v>
      </c>
      <c r="AP751" s="129"/>
      <c r="AQ751" s="183"/>
      <c r="AR751" s="183"/>
      <c r="AS751" s="183"/>
    </row>
    <row r="752" spans="1:45" customFormat="1" ht="30" hidden="1" customHeight="1">
      <c r="A752" s="204" t="s">
        <v>4370</v>
      </c>
      <c r="B752" s="200" t="s">
        <v>4722</v>
      </c>
      <c r="C752" s="200" t="s">
        <v>4723</v>
      </c>
      <c r="D752" s="200" t="s">
        <v>5578</v>
      </c>
      <c r="E752" s="200" t="s">
        <v>5579</v>
      </c>
      <c r="F752" s="206" t="s">
        <v>5587</v>
      </c>
      <c r="G752" s="206" t="s">
        <v>5588</v>
      </c>
      <c r="H752" s="205" t="s">
        <v>5589</v>
      </c>
      <c r="I752" s="204" t="s">
        <v>5590</v>
      </c>
      <c r="J752" s="207" t="s">
        <v>5591</v>
      </c>
      <c r="K752" s="208" t="s">
        <v>5592</v>
      </c>
      <c r="L752" s="205" t="s">
        <v>60</v>
      </c>
      <c r="M752" s="205" t="s">
        <v>61</v>
      </c>
      <c r="N752" s="205" t="s">
        <v>3030</v>
      </c>
      <c r="O752" s="205" t="s">
        <v>4625</v>
      </c>
      <c r="P752" s="205" t="s">
        <v>4626</v>
      </c>
      <c r="Q752" s="205" t="s">
        <v>65</v>
      </c>
      <c r="R752" s="205" t="s">
        <v>4723</v>
      </c>
      <c r="S752" s="205" t="s">
        <v>5579</v>
      </c>
      <c r="T752" s="205" t="s">
        <v>66</v>
      </c>
      <c r="U752" s="208" t="s">
        <v>5593</v>
      </c>
      <c r="V752" s="205">
        <v>1</v>
      </c>
      <c r="W752" s="205" t="s">
        <v>68</v>
      </c>
      <c r="X752" s="205" t="s">
        <v>69</v>
      </c>
      <c r="Y752" s="205" t="s">
        <v>70</v>
      </c>
      <c r="Z752" s="205" t="s">
        <v>4390</v>
      </c>
      <c r="AA752" s="234" t="s">
        <v>650</v>
      </c>
      <c r="AB752" s="216">
        <v>46310</v>
      </c>
      <c r="AC752" s="205"/>
      <c r="AD752" s="230" t="s">
        <v>72</v>
      </c>
      <c r="AE752" s="126"/>
      <c r="AF752" s="127"/>
      <c r="AG752" s="128"/>
      <c r="AH752" s="129"/>
      <c r="AI752" s="129"/>
      <c r="AJ752" s="126"/>
      <c r="AK752" s="127"/>
      <c r="AL752" s="129"/>
      <c r="AM752" s="128"/>
      <c r="AN752" s="129"/>
      <c r="AO752" s="127" t="s">
        <v>79</v>
      </c>
      <c r="AP752" s="129"/>
    </row>
    <row r="753" spans="1:45" customFormat="1" ht="30" hidden="1" customHeight="1">
      <c r="A753" s="204" t="s">
        <v>4370</v>
      </c>
      <c r="B753" s="200" t="s">
        <v>4722</v>
      </c>
      <c r="C753" s="200" t="s">
        <v>4723</v>
      </c>
      <c r="D753" s="200" t="s">
        <v>5578</v>
      </c>
      <c r="E753" s="200" t="s">
        <v>5579</v>
      </c>
      <c r="F753" s="206" t="s">
        <v>5594</v>
      </c>
      <c r="G753" s="206" t="s">
        <v>5595</v>
      </c>
      <c r="H753" s="205" t="s">
        <v>5596</v>
      </c>
      <c r="I753" s="204" t="s">
        <v>5597</v>
      </c>
      <c r="J753" s="207" t="s">
        <v>5598</v>
      </c>
      <c r="K753" s="208" t="s">
        <v>5599</v>
      </c>
      <c r="L753" s="205" t="s">
        <v>60</v>
      </c>
      <c r="M753" s="205" t="s">
        <v>61</v>
      </c>
      <c r="N753" s="205" t="s">
        <v>3030</v>
      </c>
      <c r="O753" s="205" t="s">
        <v>4625</v>
      </c>
      <c r="P753" s="205" t="s">
        <v>4626</v>
      </c>
      <c r="Q753" s="205" t="s">
        <v>65</v>
      </c>
      <c r="R753" s="205" t="s">
        <v>4723</v>
      </c>
      <c r="S753" s="205" t="s">
        <v>5579</v>
      </c>
      <c r="T753" s="205" t="s">
        <v>66</v>
      </c>
      <c r="U753" s="208" t="s">
        <v>5593</v>
      </c>
      <c r="V753" s="205">
        <v>1</v>
      </c>
      <c r="W753" s="205" t="s">
        <v>68</v>
      </c>
      <c r="X753" s="205" t="s">
        <v>69</v>
      </c>
      <c r="Y753" s="205" t="s">
        <v>70</v>
      </c>
      <c r="Z753" s="205" t="s">
        <v>4390</v>
      </c>
      <c r="AA753" s="234" t="s">
        <v>650</v>
      </c>
      <c r="AB753" s="216">
        <v>46310</v>
      </c>
      <c r="AC753" s="205"/>
      <c r="AD753" s="230" t="s">
        <v>72</v>
      </c>
      <c r="AE753" s="126"/>
      <c r="AF753" s="127"/>
      <c r="AG753" s="128"/>
      <c r="AH753" s="129"/>
      <c r="AI753" s="129"/>
      <c r="AJ753" s="126"/>
      <c r="AK753" s="127"/>
      <c r="AL753" s="129"/>
      <c r="AM753" s="128"/>
      <c r="AN753" s="129"/>
      <c r="AO753" s="127" t="s">
        <v>79</v>
      </c>
      <c r="AP753" s="129"/>
    </row>
    <row r="754" spans="1:45" customFormat="1" ht="30" hidden="1" customHeight="1">
      <c r="A754" s="204" t="s">
        <v>4370</v>
      </c>
      <c r="B754" s="200" t="s">
        <v>4722</v>
      </c>
      <c r="C754" s="200" t="s">
        <v>4723</v>
      </c>
      <c r="D754" s="200" t="s">
        <v>5578</v>
      </c>
      <c r="E754" s="200" t="s">
        <v>5579</v>
      </c>
      <c r="F754" s="206" t="s">
        <v>5600</v>
      </c>
      <c r="G754" s="206" t="s">
        <v>5601</v>
      </c>
      <c r="H754" s="205" t="s">
        <v>5602</v>
      </c>
      <c r="I754" s="204" t="s">
        <v>5603</v>
      </c>
      <c r="J754" s="207" t="s">
        <v>5604</v>
      </c>
      <c r="K754" s="208" t="s">
        <v>5605</v>
      </c>
      <c r="L754" s="205" t="s">
        <v>60</v>
      </c>
      <c r="M754" s="205" t="s">
        <v>61</v>
      </c>
      <c r="N754" s="205" t="s">
        <v>3030</v>
      </c>
      <c r="O754" s="205" t="s">
        <v>4625</v>
      </c>
      <c r="P754" s="205" t="s">
        <v>4626</v>
      </c>
      <c r="Q754" s="205" t="s">
        <v>65</v>
      </c>
      <c r="R754" s="205" t="s">
        <v>4723</v>
      </c>
      <c r="S754" s="205" t="s">
        <v>5579</v>
      </c>
      <c r="T754" s="205" t="s">
        <v>66</v>
      </c>
      <c r="U754" s="208" t="s">
        <v>5593</v>
      </c>
      <c r="V754" s="205">
        <v>1</v>
      </c>
      <c r="W754" s="205" t="s">
        <v>68</v>
      </c>
      <c r="X754" s="205" t="s">
        <v>69</v>
      </c>
      <c r="Y754" s="205" t="s">
        <v>70</v>
      </c>
      <c r="Z754" s="205" t="s">
        <v>4390</v>
      </c>
      <c r="AA754" s="234" t="s">
        <v>650</v>
      </c>
      <c r="AB754" s="216">
        <v>46310</v>
      </c>
      <c r="AC754" s="205"/>
      <c r="AD754" s="230" t="s">
        <v>72</v>
      </c>
      <c r="AE754" s="126"/>
      <c r="AF754" s="127"/>
      <c r="AG754" s="128"/>
      <c r="AH754" s="129"/>
      <c r="AI754" s="129"/>
      <c r="AJ754" s="126"/>
      <c r="AK754" s="127"/>
      <c r="AL754" s="129"/>
      <c r="AM754" s="128"/>
      <c r="AN754" s="129"/>
      <c r="AO754" s="127" t="s">
        <v>79</v>
      </c>
      <c r="AP754" s="129"/>
    </row>
    <row r="755" spans="1:45" customFormat="1" ht="30" hidden="1" customHeight="1">
      <c r="A755" s="204" t="s">
        <v>4370</v>
      </c>
      <c r="B755" s="200" t="s">
        <v>4722</v>
      </c>
      <c r="C755" s="200" t="s">
        <v>4723</v>
      </c>
      <c r="D755" s="200" t="s">
        <v>5606</v>
      </c>
      <c r="E755" s="200" t="s">
        <v>5607</v>
      </c>
      <c r="F755" s="206" t="s">
        <v>5608</v>
      </c>
      <c r="G755" s="206" t="s">
        <v>5609</v>
      </c>
      <c r="H755" s="205" t="s">
        <v>5610</v>
      </c>
      <c r="I755" s="204" t="s">
        <v>5611</v>
      </c>
      <c r="J755" s="207" t="s">
        <v>5612</v>
      </c>
      <c r="K755" s="208" t="s">
        <v>5613</v>
      </c>
      <c r="L755" s="205" t="s">
        <v>90</v>
      </c>
      <c r="M755" s="205" t="s">
        <v>61</v>
      </c>
      <c r="N755" s="205" t="s">
        <v>3030</v>
      </c>
      <c r="O755" s="205" t="s">
        <v>4625</v>
      </c>
      <c r="P755" s="205" t="s">
        <v>4626</v>
      </c>
      <c r="Q755" s="205" t="s">
        <v>65</v>
      </c>
      <c r="R755" s="205" t="s">
        <v>4723</v>
      </c>
      <c r="S755" s="205" t="s">
        <v>5607</v>
      </c>
      <c r="T755" s="205" t="s">
        <v>93</v>
      </c>
      <c r="U755" s="208" t="s">
        <v>5614</v>
      </c>
      <c r="V755" s="205">
        <v>0.95</v>
      </c>
      <c r="W755" s="205" t="s">
        <v>68</v>
      </c>
      <c r="X755" s="205" t="s">
        <v>69</v>
      </c>
      <c r="Y755" s="205" t="s">
        <v>70</v>
      </c>
      <c r="Z755" s="205" t="s">
        <v>95</v>
      </c>
      <c r="AA755" s="234" t="s">
        <v>650</v>
      </c>
      <c r="AB755" s="216">
        <v>46310</v>
      </c>
      <c r="AC755" s="205"/>
      <c r="AD755" s="230" t="s">
        <v>72</v>
      </c>
      <c r="AE755" s="126" t="s">
        <v>73</v>
      </c>
      <c r="AF755" s="127"/>
      <c r="AG755" s="128"/>
      <c r="AH755" s="129"/>
      <c r="AI755" s="129"/>
      <c r="AJ755" s="126" t="s">
        <v>75</v>
      </c>
      <c r="AK755" s="127"/>
      <c r="AL755" s="129"/>
      <c r="AM755" s="128"/>
      <c r="AN755" s="129"/>
      <c r="AO755" s="127" t="s">
        <v>79</v>
      </c>
      <c r="AP755" s="129"/>
      <c r="AQ755" s="183"/>
      <c r="AR755" s="183"/>
      <c r="AS755" s="183"/>
    </row>
    <row r="756" spans="1:45" customFormat="1" ht="30" hidden="1" customHeight="1">
      <c r="A756" s="204" t="s">
        <v>4370</v>
      </c>
      <c r="B756" s="200" t="s">
        <v>4722</v>
      </c>
      <c r="C756" s="200" t="s">
        <v>4723</v>
      </c>
      <c r="D756" s="200" t="s">
        <v>5606</v>
      </c>
      <c r="E756" s="200" t="s">
        <v>5607</v>
      </c>
      <c r="F756" s="206" t="s">
        <v>5615</v>
      </c>
      <c r="G756" s="206" t="s">
        <v>5616</v>
      </c>
      <c r="H756" s="205" t="s">
        <v>5617</v>
      </c>
      <c r="I756" s="204" t="s">
        <v>5618</v>
      </c>
      <c r="J756" s="207" t="s">
        <v>5619</v>
      </c>
      <c r="K756" s="208" t="s">
        <v>5620</v>
      </c>
      <c r="L756" s="205" t="s">
        <v>60</v>
      </c>
      <c r="M756" s="205" t="s">
        <v>61</v>
      </c>
      <c r="N756" s="205" t="s">
        <v>3030</v>
      </c>
      <c r="O756" s="205" t="s">
        <v>4625</v>
      </c>
      <c r="P756" s="205" t="s">
        <v>4626</v>
      </c>
      <c r="Q756" s="205" t="s">
        <v>65</v>
      </c>
      <c r="R756" s="205" t="s">
        <v>4723</v>
      </c>
      <c r="S756" s="205" t="s">
        <v>5607</v>
      </c>
      <c r="T756" s="205" t="s">
        <v>66</v>
      </c>
      <c r="U756" s="208" t="s">
        <v>5621</v>
      </c>
      <c r="V756" s="205">
        <v>1</v>
      </c>
      <c r="W756" s="205" t="s">
        <v>68</v>
      </c>
      <c r="X756" s="205" t="s">
        <v>69</v>
      </c>
      <c r="Y756" s="205" t="s">
        <v>70</v>
      </c>
      <c r="Z756" s="205" t="s">
        <v>4390</v>
      </c>
      <c r="AA756" s="234" t="s">
        <v>650</v>
      </c>
      <c r="AB756" s="216">
        <v>46310</v>
      </c>
      <c r="AC756" s="205"/>
      <c r="AD756" s="230" t="s">
        <v>72</v>
      </c>
      <c r="AE756" s="126"/>
      <c r="AF756" s="127"/>
      <c r="AG756" s="128"/>
      <c r="AH756" s="129"/>
      <c r="AI756" s="129"/>
      <c r="AJ756" s="126"/>
      <c r="AK756" s="127"/>
      <c r="AL756" s="129"/>
      <c r="AM756" s="128"/>
      <c r="AN756" s="129"/>
      <c r="AO756" s="127" t="s">
        <v>79</v>
      </c>
      <c r="AP756" s="129"/>
    </row>
    <row r="757" spans="1:45" customFormat="1" ht="30" hidden="1" customHeight="1">
      <c r="A757" s="204" t="s">
        <v>4370</v>
      </c>
      <c r="B757" s="200" t="s">
        <v>4722</v>
      </c>
      <c r="C757" s="200" t="s">
        <v>4723</v>
      </c>
      <c r="D757" s="200" t="s">
        <v>5606</v>
      </c>
      <c r="E757" s="200" t="s">
        <v>5607</v>
      </c>
      <c r="F757" s="206" t="s">
        <v>5622</v>
      </c>
      <c r="G757" s="206" t="s">
        <v>5623</v>
      </c>
      <c r="H757" s="205" t="s">
        <v>5624</v>
      </c>
      <c r="I757" s="204" t="s">
        <v>5625</v>
      </c>
      <c r="J757" s="207" t="s">
        <v>5626</v>
      </c>
      <c r="K757" s="208" t="s">
        <v>5627</v>
      </c>
      <c r="L757" s="205" t="s">
        <v>60</v>
      </c>
      <c r="M757" s="205" t="s">
        <v>61</v>
      </c>
      <c r="N757" s="205" t="s">
        <v>3030</v>
      </c>
      <c r="O757" s="205" t="s">
        <v>4625</v>
      </c>
      <c r="P757" s="205" t="s">
        <v>4626</v>
      </c>
      <c r="Q757" s="205" t="s">
        <v>65</v>
      </c>
      <c r="R757" s="205" t="s">
        <v>4723</v>
      </c>
      <c r="S757" s="205" t="s">
        <v>5607</v>
      </c>
      <c r="T757" s="205" t="s">
        <v>66</v>
      </c>
      <c r="U757" s="208" t="s">
        <v>5621</v>
      </c>
      <c r="V757" s="205">
        <v>1</v>
      </c>
      <c r="W757" s="205" t="s">
        <v>68</v>
      </c>
      <c r="X757" s="205" t="s">
        <v>69</v>
      </c>
      <c r="Y757" s="205" t="s">
        <v>70</v>
      </c>
      <c r="Z757" s="205" t="s">
        <v>4390</v>
      </c>
      <c r="AA757" s="234" t="s">
        <v>650</v>
      </c>
      <c r="AB757" s="216">
        <v>46310</v>
      </c>
      <c r="AC757" s="205"/>
      <c r="AD757" s="230" t="s">
        <v>72</v>
      </c>
      <c r="AE757" s="126"/>
      <c r="AF757" s="127"/>
      <c r="AG757" s="128"/>
      <c r="AH757" s="129"/>
      <c r="AI757" s="129"/>
      <c r="AJ757" s="126"/>
      <c r="AK757" s="127"/>
      <c r="AL757" s="129"/>
      <c r="AM757" s="128"/>
      <c r="AN757" s="129"/>
      <c r="AO757" s="127" t="s">
        <v>79</v>
      </c>
      <c r="AP757" s="129"/>
    </row>
    <row r="758" spans="1:45" customFormat="1" ht="30" hidden="1" customHeight="1">
      <c r="A758" s="204" t="s">
        <v>4370</v>
      </c>
      <c r="B758" s="200" t="s">
        <v>4722</v>
      </c>
      <c r="C758" s="200" t="s">
        <v>4723</v>
      </c>
      <c r="D758" s="200" t="s">
        <v>5606</v>
      </c>
      <c r="E758" s="200" t="s">
        <v>5607</v>
      </c>
      <c r="F758" s="206" t="s">
        <v>5628</v>
      </c>
      <c r="G758" s="206" t="s">
        <v>5629</v>
      </c>
      <c r="H758" s="205" t="s">
        <v>5630</v>
      </c>
      <c r="I758" s="204" t="s">
        <v>5631</v>
      </c>
      <c r="J758" s="207" t="s">
        <v>5632</v>
      </c>
      <c r="K758" s="208" t="s">
        <v>5633</v>
      </c>
      <c r="L758" s="205" t="s">
        <v>60</v>
      </c>
      <c r="M758" s="205" t="s">
        <v>61</v>
      </c>
      <c r="N758" s="205" t="s">
        <v>3030</v>
      </c>
      <c r="O758" s="205" t="s">
        <v>4625</v>
      </c>
      <c r="P758" s="205" t="s">
        <v>4626</v>
      </c>
      <c r="Q758" s="205" t="s">
        <v>65</v>
      </c>
      <c r="R758" s="205" t="s">
        <v>4723</v>
      </c>
      <c r="S758" s="205" t="s">
        <v>5607</v>
      </c>
      <c r="T758" s="205" t="s">
        <v>66</v>
      </c>
      <c r="U758" s="208" t="s">
        <v>5621</v>
      </c>
      <c r="V758" s="205">
        <v>1</v>
      </c>
      <c r="W758" s="205" t="s">
        <v>68</v>
      </c>
      <c r="X758" s="205" t="s">
        <v>69</v>
      </c>
      <c r="Y758" s="205" t="s">
        <v>70</v>
      </c>
      <c r="Z758" s="205" t="s">
        <v>4390</v>
      </c>
      <c r="AA758" s="234" t="s">
        <v>650</v>
      </c>
      <c r="AB758" s="216">
        <v>46310</v>
      </c>
      <c r="AC758" s="205"/>
      <c r="AD758" s="230" t="s">
        <v>72</v>
      </c>
      <c r="AE758" s="126"/>
      <c r="AF758" s="127"/>
      <c r="AG758" s="128"/>
      <c r="AH758" s="129"/>
      <c r="AI758" s="129"/>
      <c r="AJ758" s="126"/>
      <c r="AK758" s="127"/>
      <c r="AL758" s="129"/>
      <c r="AM758" s="128"/>
      <c r="AN758" s="129"/>
      <c r="AO758" s="127" t="s">
        <v>79</v>
      </c>
      <c r="AP758" s="129"/>
    </row>
    <row r="759" spans="1:45" customFormat="1" ht="30" hidden="1" customHeight="1">
      <c r="A759" s="204" t="s">
        <v>4370</v>
      </c>
      <c r="B759" s="200" t="s">
        <v>4722</v>
      </c>
      <c r="C759" s="200" t="s">
        <v>4723</v>
      </c>
      <c r="D759" s="200" t="s">
        <v>5606</v>
      </c>
      <c r="E759" s="200" t="s">
        <v>5607</v>
      </c>
      <c r="F759" s="206" t="s">
        <v>5634</v>
      </c>
      <c r="G759" s="206" t="s">
        <v>5635</v>
      </c>
      <c r="H759" s="205" t="s">
        <v>5636</v>
      </c>
      <c r="I759" s="204" t="s">
        <v>5637</v>
      </c>
      <c r="J759" s="207" t="s">
        <v>5638</v>
      </c>
      <c r="K759" s="208" t="s">
        <v>5639</v>
      </c>
      <c r="L759" s="205" t="s">
        <v>1071</v>
      </c>
      <c r="M759" s="205" t="s">
        <v>61</v>
      </c>
      <c r="N759" s="205" t="s">
        <v>3030</v>
      </c>
      <c r="O759" s="205" t="s">
        <v>4625</v>
      </c>
      <c r="P759" s="205" t="s">
        <v>4626</v>
      </c>
      <c r="Q759" s="205" t="s">
        <v>65</v>
      </c>
      <c r="R759" s="205" t="s">
        <v>4723</v>
      </c>
      <c r="S759" s="205" t="s">
        <v>5607</v>
      </c>
      <c r="T759" s="205" t="s">
        <v>66</v>
      </c>
      <c r="U759" s="208" t="s">
        <v>5640</v>
      </c>
      <c r="V759" s="205">
        <v>0.95</v>
      </c>
      <c r="W759" s="205" t="s">
        <v>68</v>
      </c>
      <c r="X759" s="205" t="s">
        <v>69</v>
      </c>
      <c r="Y759" s="205" t="s">
        <v>4407</v>
      </c>
      <c r="Z759" s="205" t="s">
        <v>4390</v>
      </c>
      <c r="AA759" s="234" t="s">
        <v>650</v>
      </c>
      <c r="AB759" s="216">
        <v>46310</v>
      </c>
      <c r="AC759" s="205"/>
      <c r="AD759" s="230" t="s">
        <v>72</v>
      </c>
      <c r="AE759" s="126"/>
      <c r="AF759" s="127"/>
      <c r="AG759" s="128"/>
      <c r="AH759" s="129"/>
      <c r="AI759" s="129"/>
      <c r="AJ759" s="126"/>
      <c r="AK759" s="127"/>
      <c r="AL759" s="129"/>
      <c r="AM759" s="128"/>
      <c r="AN759" s="129"/>
      <c r="AO759" s="127" t="s">
        <v>79</v>
      </c>
      <c r="AP759" s="129"/>
    </row>
    <row r="760" spans="1:45" customFormat="1" ht="30" hidden="1" customHeight="1">
      <c r="A760" s="204" t="s">
        <v>4370</v>
      </c>
      <c r="B760" s="200" t="s">
        <v>4722</v>
      </c>
      <c r="C760" s="200" t="s">
        <v>4723</v>
      </c>
      <c r="D760" s="200" t="s">
        <v>3034</v>
      </c>
      <c r="E760" s="200" t="s">
        <v>5641</v>
      </c>
      <c r="F760" s="206" t="s">
        <v>5642</v>
      </c>
      <c r="G760" s="206" t="s">
        <v>5643</v>
      </c>
      <c r="H760" s="205" t="s">
        <v>5644</v>
      </c>
      <c r="I760" s="204" t="s">
        <v>5645</v>
      </c>
      <c r="J760" s="207" t="s">
        <v>5646</v>
      </c>
      <c r="K760" s="208" t="s">
        <v>5647</v>
      </c>
      <c r="L760" s="205" t="s">
        <v>90</v>
      </c>
      <c r="M760" s="205" t="s">
        <v>61</v>
      </c>
      <c r="N760" s="205" t="s">
        <v>3030</v>
      </c>
      <c r="O760" s="205" t="s">
        <v>4625</v>
      </c>
      <c r="P760" s="205" t="s">
        <v>4626</v>
      </c>
      <c r="Q760" s="205" t="s">
        <v>65</v>
      </c>
      <c r="R760" s="205" t="s">
        <v>4723</v>
      </c>
      <c r="S760" s="205" t="s">
        <v>5641</v>
      </c>
      <c r="T760" s="205" t="s">
        <v>93</v>
      </c>
      <c r="U760" s="208" t="s">
        <v>5648</v>
      </c>
      <c r="V760" s="205">
        <v>0.95</v>
      </c>
      <c r="W760" s="205" t="s">
        <v>68</v>
      </c>
      <c r="X760" s="205" t="s">
        <v>69</v>
      </c>
      <c r="Y760" s="205" t="s">
        <v>70</v>
      </c>
      <c r="Z760" s="205" t="s">
        <v>95</v>
      </c>
      <c r="AA760" s="234" t="s">
        <v>44091</v>
      </c>
      <c r="AB760" s="216">
        <v>46310</v>
      </c>
      <c r="AC760" s="205"/>
      <c r="AD760" s="230" t="s">
        <v>72</v>
      </c>
      <c r="AE760" s="126" t="s">
        <v>73</v>
      </c>
      <c r="AF760" s="127"/>
      <c r="AG760" s="128"/>
      <c r="AH760" s="129"/>
      <c r="AI760" s="129"/>
      <c r="AJ760" s="126" t="s">
        <v>75</v>
      </c>
      <c r="AK760" s="127"/>
      <c r="AL760" s="129"/>
      <c r="AM760" s="128"/>
      <c r="AN760" s="129"/>
      <c r="AO760" s="127" t="s">
        <v>79</v>
      </c>
      <c r="AP760" s="129"/>
      <c r="AQ760" s="183"/>
      <c r="AR760" s="183"/>
      <c r="AS760" s="183"/>
    </row>
    <row r="761" spans="1:45" customFormat="1" ht="30" hidden="1" customHeight="1">
      <c r="A761" s="204" t="s">
        <v>4370</v>
      </c>
      <c r="B761" s="200" t="s">
        <v>4722</v>
      </c>
      <c r="C761" s="200" t="s">
        <v>4723</v>
      </c>
      <c r="D761" s="200" t="s">
        <v>3034</v>
      </c>
      <c r="E761" s="200" t="s">
        <v>5641</v>
      </c>
      <c r="F761" s="206" t="s">
        <v>5649</v>
      </c>
      <c r="G761" s="206" t="s">
        <v>5650</v>
      </c>
      <c r="H761" s="205" t="s">
        <v>5651</v>
      </c>
      <c r="I761" s="204" t="s">
        <v>5652</v>
      </c>
      <c r="J761" s="207" t="s">
        <v>5653</v>
      </c>
      <c r="K761" s="208" t="s">
        <v>5654</v>
      </c>
      <c r="L761" s="205" t="s">
        <v>60</v>
      </c>
      <c r="M761" s="205" t="s">
        <v>61</v>
      </c>
      <c r="N761" s="205" t="s">
        <v>3030</v>
      </c>
      <c r="O761" s="205" t="s">
        <v>4625</v>
      </c>
      <c r="P761" s="205" t="s">
        <v>4626</v>
      </c>
      <c r="Q761" s="205" t="s">
        <v>65</v>
      </c>
      <c r="R761" s="205" t="s">
        <v>4723</v>
      </c>
      <c r="S761" s="205" t="s">
        <v>5641</v>
      </c>
      <c r="T761" s="205" t="s">
        <v>66</v>
      </c>
      <c r="U761" s="208" t="s">
        <v>5655</v>
      </c>
      <c r="V761" s="205">
        <v>1</v>
      </c>
      <c r="W761" s="205" t="s">
        <v>68</v>
      </c>
      <c r="X761" s="205" t="s">
        <v>69</v>
      </c>
      <c r="Y761" s="205" t="s">
        <v>70</v>
      </c>
      <c r="Z761" s="205" t="s">
        <v>4390</v>
      </c>
      <c r="AA761" s="234" t="s">
        <v>44091</v>
      </c>
      <c r="AB761" s="216">
        <v>46310</v>
      </c>
      <c r="AC761" s="205"/>
      <c r="AD761" s="230" t="s">
        <v>72</v>
      </c>
      <c r="AE761" s="126"/>
      <c r="AF761" s="127"/>
      <c r="AG761" s="128"/>
      <c r="AH761" s="129"/>
      <c r="AI761" s="129"/>
      <c r="AJ761" s="126"/>
      <c r="AK761" s="127"/>
      <c r="AL761" s="129"/>
      <c r="AM761" s="128"/>
      <c r="AN761" s="129"/>
      <c r="AO761" s="127" t="s">
        <v>79</v>
      </c>
      <c r="AP761" s="129"/>
    </row>
    <row r="762" spans="1:45" customFormat="1" ht="30" hidden="1" customHeight="1">
      <c r="A762" s="204" t="s">
        <v>4370</v>
      </c>
      <c r="B762" s="200" t="s">
        <v>4722</v>
      </c>
      <c r="C762" s="200" t="s">
        <v>4723</v>
      </c>
      <c r="D762" s="200" t="s">
        <v>3034</v>
      </c>
      <c r="E762" s="200" t="s">
        <v>5641</v>
      </c>
      <c r="F762" s="206" t="s">
        <v>5656</v>
      </c>
      <c r="G762" s="206" t="s">
        <v>5657</v>
      </c>
      <c r="H762" s="205" t="s">
        <v>5658</v>
      </c>
      <c r="I762" s="204" t="s">
        <v>5659</v>
      </c>
      <c r="J762" s="207" t="s">
        <v>5660</v>
      </c>
      <c r="K762" s="208" t="s">
        <v>5661</v>
      </c>
      <c r="L762" s="205" t="s">
        <v>60</v>
      </c>
      <c r="M762" s="205" t="s">
        <v>61</v>
      </c>
      <c r="N762" s="205" t="s">
        <v>3030</v>
      </c>
      <c r="O762" s="205" t="s">
        <v>4625</v>
      </c>
      <c r="P762" s="205" t="s">
        <v>4626</v>
      </c>
      <c r="Q762" s="205" t="s">
        <v>65</v>
      </c>
      <c r="R762" s="205" t="s">
        <v>4723</v>
      </c>
      <c r="S762" s="205" t="s">
        <v>5641</v>
      </c>
      <c r="T762" s="205" t="s">
        <v>66</v>
      </c>
      <c r="U762" s="208" t="s">
        <v>5655</v>
      </c>
      <c r="V762" s="205">
        <v>1</v>
      </c>
      <c r="W762" s="205" t="s">
        <v>68</v>
      </c>
      <c r="X762" s="205" t="s">
        <v>69</v>
      </c>
      <c r="Y762" s="205" t="s">
        <v>70</v>
      </c>
      <c r="Z762" s="205" t="s">
        <v>4390</v>
      </c>
      <c r="AA762" s="234" t="s">
        <v>44091</v>
      </c>
      <c r="AB762" s="216">
        <v>46310</v>
      </c>
      <c r="AC762" s="205"/>
      <c r="AD762" s="230" t="s">
        <v>72</v>
      </c>
      <c r="AE762" s="126"/>
      <c r="AF762" s="127"/>
      <c r="AG762" s="128"/>
      <c r="AH762" s="129"/>
      <c r="AI762" s="129"/>
      <c r="AJ762" s="126"/>
      <c r="AK762" s="127"/>
      <c r="AL762" s="129"/>
      <c r="AM762" s="128"/>
      <c r="AN762" s="129"/>
      <c r="AO762" s="127" t="s">
        <v>79</v>
      </c>
      <c r="AP762" s="129"/>
    </row>
    <row r="763" spans="1:45" customFormat="1" ht="30" hidden="1" customHeight="1">
      <c r="A763" s="204" t="s">
        <v>4370</v>
      </c>
      <c r="B763" s="200" t="s">
        <v>4722</v>
      </c>
      <c r="C763" s="200" t="s">
        <v>4723</v>
      </c>
      <c r="D763" s="200" t="s">
        <v>3034</v>
      </c>
      <c r="E763" s="200" t="s">
        <v>5641</v>
      </c>
      <c r="F763" s="206" t="s">
        <v>5662</v>
      </c>
      <c r="G763" s="206" t="s">
        <v>5663</v>
      </c>
      <c r="H763" s="205" t="s">
        <v>5664</v>
      </c>
      <c r="I763" s="204" t="s">
        <v>5665</v>
      </c>
      <c r="J763" s="207" t="s">
        <v>5666</v>
      </c>
      <c r="K763" s="208" t="s">
        <v>5667</v>
      </c>
      <c r="L763" s="205" t="s">
        <v>60</v>
      </c>
      <c r="M763" s="205" t="s">
        <v>61</v>
      </c>
      <c r="N763" s="205" t="s">
        <v>3030</v>
      </c>
      <c r="O763" s="205" t="s">
        <v>4625</v>
      </c>
      <c r="P763" s="205" t="s">
        <v>4626</v>
      </c>
      <c r="Q763" s="205" t="s">
        <v>65</v>
      </c>
      <c r="R763" s="205" t="s">
        <v>4723</v>
      </c>
      <c r="S763" s="205" t="s">
        <v>5641</v>
      </c>
      <c r="T763" s="205" t="s">
        <v>66</v>
      </c>
      <c r="U763" s="208" t="s">
        <v>5655</v>
      </c>
      <c r="V763" s="205">
        <v>1</v>
      </c>
      <c r="W763" s="205" t="s">
        <v>68</v>
      </c>
      <c r="X763" s="205" t="s">
        <v>69</v>
      </c>
      <c r="Y763" s="205" t="s">
        <v>70</v>
      </c>
      <c r="Z763" s="205" t="s">
        <v>4390</v>
      </c>
      <c r="AA763" s="234" t="s">
        <v>44091</v>
      </c>
      <c r="AB763" s="216">
        <v>46310</v>
      </c>
      <c r="AC763" s="205"/>
      <c r="AD763" s="230" t="s">
        <v>72</v>
      </c>
      <c r="AE763" s="126"/>
      <c r="AF763" s="127"/>
      <c r="AG763" s="128"/>
      <c r="AH763" s="129"/>
      <c r="AI763" s="129"/>
      <c r="AJ763" s="126"/>
      <c r="AK763" s="127"/>
      <c r="AL763" s="129"/>
      <c r="AM763" s="128"/>
      <c r="AN763" s="129"/>
      <c r="AO763" s="127" t="s">
        <v>79</v>
      </c>
      <c r="AP763" s="129"/>
    </row>
    <row r="764" spans="1:45" customFormat="1" ht="30" hidden="1" customHeight="1">
      <c r="A764" s="204" t="s">
        <v>4370</v>
      </c>
      <c r="B764" s="200" t="s">
        <v>4722</v>
      </c>
      <c r="C764" s="200" t="s">
        <v>4723</v>
      </c>
      <c r="D764" s="200" t="s">
        <v>5668</v>
      </c>
      <c r="E764" s="200" t="s">
        <v>5669</v>
      </c>
      <c r="F764" s="206" t="s">
        <v>5670</v>
      </c>
      <c r="G764" s="206" t="s">
        <v>5671</v>
      </c>
      <c r="H764" s="205" t="s">
        <v>5672</v>
      </c>
      <c r="I764" s="204" t="s">
        <v>5673</v>
      </c>
      <c r="J764" s="207" t="s">
        <v>5674</v>
      </c>
      <c r="K764" s="208" t="s">
        <v>5675</v>
      </c>
      <c r="L764" s="205" t="s">
        <v>90</v>
      </c>
      <c r="M764" s="205" t="s">
        <v>61</v>
      </c>
      <c r="N764" s="205" t="s">
        <v>3030</v>
      </c>
      <c r="O764" s="205" t="s">
        <v>4625</v>
      </c>
      <c r="P764" s="205" t="s">
        <v>4626</v>
      </c>
      <c r="Q764" s="205" t="s">
        <v>65</v>
      </c>
      <c r="R764" s="205" t="s">
        <v>4723</v>
      </c>
      <c r="S764" s="205" t="s">
        <v>5669</v>
      </c>
      <c r="T764" s="205" t="s">
        <v>93</v>
      </c>
      <c r="U764" s="208" t="s">
        <v>5676</v>
      </c>
      <c r="V764" s="205">
        <v>0.95</v>
      </c>
      <c r="W764" s="205" t="s">
        <v>68</v>
      </c>
      <c r="X764" s="205" t="s">
        <v>69</v>
      </c>
      <c r="Y764" s="205" t="s">
        <v>70</v>
      </c>
      <c r="Z764" s="205" t="s">
        <v>95</v>
      </c>
      <c r="AA764" s="234" t="s">
        <v>650</v>
      </c>
      <c r="AB764" s="216">
        <v>46310</v>
      </c>
      <c r="AC764" s="205"/>
      <c r="AD764" s="230" t="s">
        <v>72</v>
      </c>
      <c r="AE764" s="126" t="s">
        <v>73</v>
      </c>
      <c r="AF764" s="127"/>
      <c r="AG764" s="128"/>
      <c r="AH764" s="129"/>
      <c r="AI764" s="129"/>
      <c r="AJ764" s="126" t="s">
        <v>75</v>
      </c>
      <c r="AK764" s="127"/>
      <c r="AL764" s="129"/>
      <c r="AM764" s="128"/>
      <c r="AN764" s="129"/>
      <c r="AO764" s="127" t="s">
        <v>79</v>
      </c>
      <c r="AP764" s="129"/>
      <c r="AQ764" s="183"/>
      <c r="AR764" s="183"/>
      <c r="AS764" s="183"/>
    </row>
    <row r="765" spans="1:45" customFormat="1" ht="30" hidden="1" customHeight="1">
      <c r="A765" s="204" t="s">
        <v>4370</v>
      </c>
      <c r="B765" s="200" t="s">
        <v>4722</v>
      </c>
      <c r="C765" s="200" t="s">
        <v>4723</v>
      </c>
      <c r="D765" s="200" t="s">
        <v>5668</v>
      </c>
      <c r="E765" s="200" t="s">
        <v>5669</v>
      </c>
      <c r="F765" s="206" t="s">
        <v>5677</v>
      </c>
      <c r="G765" s="206" t="s">
        <v>5678</v>
      </c>
      <c r="H765" s="205" t="s">
        <v>5679</v>
      </c>
      <c r="I765" s="204" t="s">
        <v>5680</v>
      </c>
      <c r="J765" s="207" t="s">
        <v>5681</v>
      </c>
      <c r="K765" s="208" t="s">
        <v>5682</v>
      </c>
      <c r="L765" s="205" t="s">
        <v>60</v>
      </c>
      <c r="M765" s="205" t="s">
        <v>61</v>
      </c>
      <c r="N765" s="205" t="s">
        <v>3030</v>
      </c>
      <c r="O765" s="205" t="s">
        <v>4625</v>
      </c>
      <c r="P765" s="205" t="s">
        <v>4626</v>
      </c>
      <c r="Q765" s="205" t="s">
        <v>65</v>
      </c>
      <c r="R765" s="205" t="s">
        <v>4723</v>
      </c>
      <c r="S765" s="205" t="s">
        <v>5669</v>
      </c>
      <c r="T765" s="205" t="s">
        <v>66</v>
      </c>
      <c r="U765" s="208" t="s">
        <v>5683</v>
      </c>
      <c r="V765" s="205">
        <v>1</v>
      </c>
      <c r="W765" s="205" t="s">
        <v>68</v>
      </c>
      <c r="X765" s="205" t="s">
        <v>69</v>
      </c>
      <c r="Y765" s="205" t="s">
        <v>70</v>
      </c>
      <c r="Z765" s="205" t="s">
        <v>4390</v>
      </c>
      <c r="AA765" s="234" t="s">
        <v>650</v>
      </c>
      <c r="AB765" s="216">
        <v>46310</v>
      </c>
      <c r="AC765" s="205"/>
      <c r="AD765" s="230" t="s">
        <v>72</v>
      </c>
      <c r="AE765" s="126"/>
      <c r="AF765" s="127"/>
      <c r="AG765" s="128"/>
      <c r="AH765" s="129"/>
      <c r="AI765" s="129"/>
      <c r="AJ765" s="126"/>
      <c r="AK765" s="127"/>
      <c r="AL765" s="129"/>
      <c r="AM765" s="128"/>
      <c r="AN765" s="129"/>
      <c r="AO765" s="127" t="s">
        <v>79</v>
      </c>
      <c r="AP765" s="129"/>
    </row>
    <row r="766" spans="1:45" customFormat="1" ht="30" hidden="1" customHeight="1">
      <c r="A766" s="204" t="s">
        <v>4370</v>
      </c>
      <c r="B766" s="200" t="s">
        <v>4722</v>
      </c>
      <c r="C766" s="200" t="s">
        <v>4723</v>
      </c>
      <c r="D766" s="200" t="s">
        <v>5668</v>
      </c>
      <c r="E766" s="200" t="s">
        <v>5669</v>
      </c>
      <c r="F766" s="206" t="s">
        <v>5684</v>
      </c>
      <c r="G766" s="206" t="s">
        <v>5685</v>
      </c>
      <c r="H766" s="205" t="s">
        <v>5686</v>
      </c>
      <c r="I766" s="204" t="s">
        <v>5687</v>
      </c>
      <c r="J766" s="207" t="s">
        <v>5688</v>
      </c>
      <c r="K766" s="208" t="s">
        <v>5689</v>
      </c>
      <c r="L766" s="205" t="s">
        <v>60</v>
      </c>
      <c r="M766" s="205" t="s">
        <v>61</v>
      </c>
      <c r="N766" s="205" t="s">
        <v>3030</v>
      </c>
      <c r="O766" s="205" t="s">
        <v>4625</v>
      </c>
      <c r="P766" s="205" t="s">
        <v>4626</v>
      </c>
      <c r="Q766" s="205" t="s">
        <v>65</v>
      </c>
      <c r="R766" s="205" t="s">
        <v>4723</v>
      </c>
      <c r="S766" s="205" t="s">
        <v>5669</v>
      </c>
      <c r="T766" s="205" t="s">
        <v>66</v>
      </c>
      <c r="U766" s="208" t="s">
        <v>5683</v>
      </c>
      <c r="V766" s="205">
        <v>1</v>
      </c>
      <c r="W766" s="205" t="s">
        <v>68</v>
      </c>
      <c r="X766" s="205" t="s">
        <v>69</v>
      </c>
      <c r="Y766" s="205" t="s">
        <v>70</v>
      </c>
      <c r="Z766" s="205" t="s">
        <v>4390</v>
      </c>
      <c r="AA766" s="234" t="s">
        <v>650</v>
      </c>
      <c r="AB766" s="216">
        <v>46310</v>
      </c>
      <c r="AC766" s="205"/>
      <c r="AD766" s="230" t="s">
        <v>72</v>
      </c>
      <c r="AE766" s="126"/>
      <c r="AF766" s="127"/>
      <c r="AG766" s="128"/>
      <c r="AH766" s="129"/>
      <c r="AI766" s="129"/>
      <c r="AJ766" s="126"/>
      <c r="AK766" s="127"/>
      <c r="AL766" s="129"/>
      <c r="AM766" s="128"/>
      <c r="AN766" s="129"/>
      <c r="AO766" s="127" t="s">
        <v>79</v>
      </c>
      <c r="AP766" s="129"/>
    </row>
    <row r="767" spans="1:45" customFormat="1" ht="30" hidden="1" customHeight="1">
      <c r="A767" s="204" t="s">
        <v>4370</v>
      </c>
      <c r="B767" s="200" t="s">
        <v>4722</v>
      </c>
      <c r="C767" s="200" t="s">
        <v>4723</v>
      </c>
      <c r="D767" s="200" t="s">
        <v>5668</v>
      </c>
      <c r="E767" s="200" t="s">
        <v>5669</v>
      </c>
      <c r="F767" s="206" t="s">
        <v>5690</v>
      </c>
      <c r="G767" s="206" t="s">
        <v>5691</v>
      </c>
      <c r="H767" s="205" t="s">
        <v>5692</v>
      </c>
      <c r="I767" s="204" t="s">
        <v>5693</v>
      </c>
      <c r="J767" s="207" t="s">
        <v>5694</v>
      </c>
      <c r="K767" s="208" t="s">
        <v>5695</v>
      </c>
      <c r="L767" s="205" t="s">
        <v>60</v>
      </c>
      <c r="M767" s="205" t="s">
        <v>61</v>
      </c>
      <c r="N767" s="205" t="s">
        <v>3030</v>
      </c>
      <c r="O767" s="205" t="s">
        <v>4625</v>
      </c>
      <c r="P767" s="205" t="s">
        <v>4626</v>
      </c>
      <c r="Q767" s="205" t="s">
        <v>65</v>
      </c>
      <c r="R767" s="205" t="s">
        <v>4723</v>
      </c>
      <c r="S767" s="205" t="s">
        <v>5669</v>
      </c>
      <c r="T767" s="205" t="s">
        <v>66</v>
      </c>
      <c r="U767" s="208" t="s">
        <v>5683</v>
      </c>
      <c r="V767" s="205">
        <v>1</v>
      </c>
      <c r="W767" s="205" t="s">
        <v>68</v>
      </c>
      <c r="X767" s="205" t="s">
        <v>69</v>
      </c>
      <c r="Y767" s="205" t="s">
        <v>70</v>
      </c>
      <c r="Z767" s="205" t="s">
        <v>4390</v>
      </c>
      <c r="AA767" s="234" t="s">
        <v>650</v>
      </c>
      <c r="AB767" s="216">
        <v>46310</v>
      </c>
      <c r="AC767" s="205"/>
      <c r="AD767" s="230" t="s">
        <v>72</v>
      </c>
      <c r="AE767" s="126"/>
      <c r="AF767" s="127"/>
      <c r="AG767" s="128"/>
      <c r="AH767" s="129"/>
      <c r="AI767" s="129"/>
      <c r="AJ767" s="126"/>
      <c r="AK767" s="127"/>
      <c r="AL767" s="129"/>
      <c r="AM767" s="128"/>
      <c r="AN767" s="129"/>
      <c r="AO767" s="127" t="s">
        <v>79</v>
      </c>
      <c r="AP767" s="129"/>
    </row>
    <row r="768" spans="1:45" customFormat="1" ht="30" hidden="1" customHeight="1">
      <c r="A768" s="204" t="s">
        <v>4370</v>
      </c>
      <c r="B768" s="200" t="s">
        <v>4722</v>
      </c>
      <c r="C768" s="200" t="s">
        <v>4723</v>
      </c>
      <c r="D768" s="200" t="s">
        <v>5696</v>
      </c>
      <c r="E768" s="200" t="s">
        <v>5697</v>
      </c>
      <c r="F768" s="206" t="s">
        <v>5698</v>
      </c>
      <c r="G768" s="206" t="s">
        <v>5699</v>
      </c>
      <c r="H768" s="205" t="s">
        <v>5700</v>
      </c>
      <c r="I768" s="204" t="s">
        <v>5701</v>
      </c>
      <c r="J768" s="207" t="s">
        <v>5702</v>
      </c>
      <c r="K768" s="208" t="s">
        <v>5703</v>
      </c>
      <c r="L768" s="205" t="s">
        <v>90</v>
      </c>
      <c r="M768" s="205" t="s">
        <v>61</v>
      </c>
      <c r="N768" s="205" t="s">
        <v>3030</v>
      </c>
      <c r="O768" s="205" t="s">
        <v>4625</v>
      </c>
      <c r="P768" s="205" t="s">
        <v>4626</v>
      </c>
      <c r="Q768" s="205" t="s">
        <v>65</v>
      </c>
      <c r="R768" s="205" t="s">
        <v>4723</v>
      </c>
      <c r="S768" s="205" t="s">
        <v>5697</v>
      </c>
      <c r="T768" s="205" t="s">
        <v>93</v>
      </c>
      <c r="U768" s="208" t="s">
        <v>5704</v>
      </c>
      <c r="V768" s="205">
        <v>0.95</v>
      </c>
      <c r="W768" s="205" t="s">
        <v>68</v>
      </c>
      <c r="X768" s="205" t="s">
        <v>69</v>
      </c>
      <c r="Y768" s="205" t="s">
        <v>70</v>
      </c>
      <c r="Z768" s="205" t="s">
        <v>95</v>
      </c>
      <c r="AA768" s="234" t="s">
        <v>650</v>
      </c>
      <c r="AB768" s="216">
        <v>46310</v>
      </c>
      <c r="AC768" s="205"/>
      <c r="AD768" s="230" t="s">
        <v>72</v>
      </c>
      <c r="AE768" s="126"/>
      <c r="AF768" s="127"/>
      <c r="AG768" s="128"/>
      <c r="AH768" s="129"/>
      <c r="AI768" s="129"/>
      <c r="AJ768" s="126"/>
      <c r="AK768" s="127"/>
      <c r="AL768" s="129"/>
      <c r="AM768" s="128"/>
      <c r="AN768" s="129"/>
      <c r="AO768" s="127" t="s">
        <v>79</v>
      </c>
      <c r="AP768" s="129"/>
    </row>
    <row r="769" spans="1:45" customFormat="1" ht="30" hidden="1" customHeight="1">
      <c r="A769" s="204" t="s">
        <v>4370</v>
      </c>
      <c r="B769" s="200" t="s">
        <v>4722</v>
      </c>
      <c r="C769" s="200" t="s">
        <v>4723</v>
      </c>
      <c r="D769" s="200" t="s">
        <v>5696</v>
      </c>
      <c r="E769" s="200" t="s">
        <v>5697</v>
      </c>
      <c r="F769" s="206" t="s">
        <v>5705</v>
      </c>
      <c r="G769" s="206" t="s">
        <v>5706</v>
      </c>
      <c r="H769" s="205" t="s">
        <v>5707</v>
      </c>
      <c r="I769" s="204" t="s">
        <v>5708</v>
      </c>
      <c r="J769" s="207" t="s">
        <v>5709</v>
      </c>
      <c r="K769" s="208" t="s">
        <v>5710</v>
      </c>
      <c r="L769" s="205" t="s">
        <v>60</v>
      </c>
      <c r="M769" s="205" t="s">
        <v>61</v>
      </c>
      <c r="N769" s="205" t="s">
        <v>3030</v>
      </c>
      <c r="O769" s="205" t="s">
        <v>4625</v>
      </c>
      <c r="P769" s="205" t="s">
        <v>4626</v>
      </c>
      <c r="Q769" s="205" t="s">
        <v>65</v>
      </c>
      <c r="R769" s="205" t="s">
        <v>4723</v>
      </c>
      <c r="S769" s="205" t="s">
        <v>5697</v>
      </c>
      <c r="T769" s="205" t="s">
        <v>66</v>
      </c>
      <c r="U769" s="208" t="s">
        <v>5711</v>
      </c>
      <c r="V769" s="205">
        <v>1</v>
      </c>
      <c r="W769" s="205" t="s">
        <v>68</v>
      </c>
      <c r="X769" s="205" t="s">
        <v>69</v>
      </c>
      <c r="Y769" s="205" t="s">
        <v>70</v>
      </c>
      <c r="Z769" s="205" t="s">
        <v>4390</v>
      </c>
      <c r="AA769" s="234" t="s">
        <v>650</v>
      </c>
      <c r="AB769" s="216">
        <v>46310</v>
      </c>
      <c r="AC769" s="205"/>
      <c r="AD769" s="230" t="s">
        <v>72</v>
      </c>
      <c r="AE769" s="126"/>
      <c r="AF769" s="127"/>
      <c r="AG769" s="128"/>
      <c r="AH769" s="129"/>
      <c r="AI769" s="129"/>
      <c r="AJ769" s="126"/>
      <c r="AK769" s="127"/>
      <c r="AL769" s="129"/>
      <c r="AM769" s="128"/>
      <c r="AN769" s="129"/>
      <c r="AO769" s="127" t="s">
        <v>79</v>
      </c>
      <c r="AP769" s="129"/>
    </row>
    <row r="770" spans="1:45" customFormat="1" ht="30" hidden="1" customHeight="1">
      <c r="A770" s="204" t="s">
        <v>4370</v>
      </c>
      <c r="B770" s="200" t="s">
        <v>4722</v>
      </c>
      <c r="C770" s="200" t="s">
        <v>4723</v>
      </c>
      <c r="D770" s="200" t="s">
        <v>5696</v>
      </c>
      <c r="E770" s="200" t="s">
        <v>5697</v>
      </c>
      <c r="F770" s="206" t="s">
        <v>5712</v>
      </c>
      <c r="G770" s="206" t="s">
        <v>5713</v>
      </c>
      <c r="H770" s="205" t="s">
        <v>5714</v>
      </c>
      <c r="I770" s="204" t="s">
        <v>5715</v>
      </c>
      <c r="J770" s="207" t="s">
        <v>5716</v>
      </c>
      <c r="K770" s="208" t="s">
        <v>5717</v>
      </c>
      <c r="L770" s="205" t="s">
        <v>60</v>
      </c>
      <c r="M770" s="205" t="s">
        <v>61</v>
      </c>
      <c r="N770" s="205" t="s">
        <v>3030</v>
      </c>
      <c r="O770" s="205" t="s">
        <v>4625</v>
      </c>
      <c r="P770" s="205" t="s">
        <v>4626</v>
      </c>
      <c r="Q770" s="205" t="s">
        <v>65</v>
      </c>
      <c r="R770" s="205" t="s">
        <v>4723</v>
      </c>
      <c r="S770" s="205" t="s">
        <v>5697</v>
      </c>
      <c r="T770" s="205" t="s">
        <v>66</v>
      </c>
      <c r="U770" s="208" t="s">
        <v>5711</v>
      </c>
      <c r="V770" s="205">
        <v>1</v>
      </c>
      <c r="W770" s="205" t="s">
        <v>68</v>
      </c>
      <c r="X770" s="205" t="s">
        <v>69</v>
      </c>
      <c r="Y770" s="205" t="s">
        <v>70</v>
      </c>
      <c r="Z770" s="205" t="s">
        <v>4390</v>
      </c>
      <c r="AA770" s="234" t="s">
        <v>650</v>
      </c>
      <c r="AB770" s="216">
        <v>46310</v>
      </c>
      <c r="AC770" s="205"/>
      <c r="AD770" s="230" t="s">
        <v>72</v>
      </c>
      <c r="AE770" s="126"/>
      <c r="AF770" s="127"/>
      <c r="AG770" s="128"/>
      <c r="AH770" s="129"/>
      <c r="AI770" s="129"/>
      <c r="AJ770" s="126"/>
      <c r="AK770" s="127"/>
      <c r="AL770" s="129"/>
      <c r="AM770" s="128"/>
      <c r="AN770" s="129"/>
      <c r="AO770" s="127" t="s">
        <v>79</v>
      </c>
      <c r="AP770" s="129"/>
    </row>
    <row r="771" spans="1:45" customFormat="1" ht="30" hidden="1" customHeight="1">
      <c r="A771" s="204" t="s">
        <v>4370</v>
      </c>
      <c r="B771" s="200" t="s">
        <v>4722</v>
      </c>
      <c r="C771" s="200" t="s">
        <v>4723</v>
      </c>
      <c r="D771" s="200" t="s">
        <v>5696</v>
      </c>
      <c r="E771" s="200" t="s">
        <v>5697</v>
      </c>
      <c r="F771" s="206" t="s">
        <v>5718</v>
      </c>
      <c r="G771" s="206" t="s">
        <v>5719</v>
      </c>
      <c r="H771" s="205" t="s">
        <v>5720</v>
      </c>
      <c r="I771" s="204" t="s">
        <v>5721</v>
      </c>
      <c r="J771" s="207" t="s">
        <v>5722</v>
      </c>
      <c r="K771" s="208" t="s">
        <v>5723</v>
      </c>
      <c r="L771" s="205" t="s">
        <v>60</v>
      </c>
      <c r="M771" s="205" t="s">
        <v>61</v>
      </c>
      <c r="N771" s="205" t="s">
        <v>3030</v>
      </c>
      <c r="O771" s="205" t="s">
        <v>4625</v>
      </c>
      <c r="P771" s="205" t="s">
        <v>4626</v>
      </c>
      <c r="Q771" s="205" t="s">
        <v>65</v>
      </c>
      <c r="R771" s="205" t="s">
        <v>4723</v>
      </c>
      <c r="S771" s="205" t="s">
        <v>5697</v>
      </c>
      <c r="T771" s="205" t="s">
        <v>66</v>
      </c>
      <c r="U771" s="208" t="s">
        <v>5711</v>
      </c>
      <c r="V771" s="205">
        <v>1</v>
      </c>
      <c r="W771" s="205" t="s">
        <v>68</v>
      </c>
      <c r="X771" s="205" t="s">
        <v>69</v>
      </c>
      <c r="Y771" s="205" t="s">
        <v>70</v>
      </c>
      <c r="Z771" s="205" t="s">
        <v>4390</v>
      </c>
      <c r="AA771" s="234" t="s">
        <v>650</v>
      </c>
      <c r="AB771" s="216">
        <v>46310</v>
      </c>
      <c r="AC771" s="205"/>
      <c r="AD771" s="230" t="s">
        <v>72</v>
      </c>
      <c r="AE771" s="126"/>
      <c r="AF771" s="127"/>
      <c r="AG771" s="128"/>
      <c r="AH771" s="129"/>
      <c r="AI771" s="129"/>
      <c r="AJ771" s="126"/>
      <c r="AK771" s="127"/>
      <c r="AL771" s="129"/>
      <c r="AM771" s="128"/>
      <c r="AN771" s="129"/>
      <c r="AO771" s="127" t="s">
        <v>79</v>
      </c>
      <c r="AP771" s="129"/>
    </row>
    <row r="772" spans="1:45" customFormat="1" ht="30" hidden="1" customHeight="1">
      <c r="A772" s="204" t="s">
        <v>4370</v>
      </c>
      <c r="B772" s="200" t="s">
        <v>4722</v>
      </c>
      <c r="C772" s="200" t="s">
        <v>4723</v>
      </c>
      <c r="D772" s="200" t="s">
        <v>5724</v>
      </c>
      <c r="E772" s="200" t="s">
        <v>5725</v>
      </c>
      <c r="F772" s="206" t="s">
        <v>5726</v>
      </c>
      <c r="G772" s="206" t="s">
        <v>5727</v>
      </c>
      <c r="H772" s="205" t="s">
        <v>5728</v>
      </c>
      <c r="I772" s="204" t="s">
        <v>5729</v>
      </c>
      <c r="J772" s="207" t="s">
        <v>5730</v>
      </c>
      <c r="K772" s="208" t="s">
        <v>5731</v>
      </c>
      <c r="L772" s="205" t="s">
        <v>90</v>
      </c>
      <c r="M772" s="205" t="s">
        <v>61</v>
      </c>
      <c r="N772" s="205" t="s">
        <v>3030</v>
      </c>
      <c r="O772" s="205" t="s">
        <v>4625</v>
      </c>
      <c r="P772" s="205" t="s">
        <v>4626</v>
      </c>
      <c r="Q772" s="205" t="s">
        <v>65</v>
      </c>
      <c r="R772" s="205" t="s">
        <v>4723</v>
      </c>
      <c r="S772" s="205" t="s">
        <v>5725</v>
      </c>
      <c r="T772" s="205" t="s">
        <v>93</v>
      </c>
      <c r="U772" s="208" t="s">
        <v>5732</v>
      </c>
      <c r="V772" s="205">
        <v>0.95</v>
      </c>
      <c r="W772" s="205" t="s">
        <v>68</v>
      </c>
      <c r="X772" s="205" t="s">
        <v>69</v>
      </c>
      <c r="Y772" s="205" t="s">
        <v>70</v>
      </c>
      <c r="Z772" s="205" t="s">
        <v>95</v>
      </c>
      <c r="AA772" s="234" t="s">
        <v>650</v>
      </c>
      <c r="AB772" s="216">
        <v>46310</v>
      </c>
      <c r="AC772" s="205"/>
      <c r="AD772" s="230" t="s">
        <v>72</v>
      </c>
      <c r="AE772" s="126"/>
      <c r="AF772" s="127"/>
      <c r="AG772" s="128"/>
      <c r="AH772" s="129"/>
      <c r="AI772" s="129"/>
      <c r="AJ772" s="126"/>
      <c r="AK772" s="127"/>
      <c r="AL772" s="129"/>
      <c r="AM772" s="128"/>
      <c r="AN772" s="129"/>
      <c r="AO772" s="127" t="s">
        <v>79</v>
      </c>
      <c r="AP772" s="129"/>
    </row>
    <row r="773" spans="1:45" customFormat="1" ht="30" hidden="1" customHeight="1">
      <c r="A773" s="204" t="s">
        <v>4370</v>
      </c>
      <c r="B773" s="200" t="s">
        <v>4722</v>
      </c>
      <c r="C773" s="200" t="s">
        <v>4723</v>
      </c>
      <c r="D773" s="200" t="s">
        <v>5724</v>
      </c>
      <c r="E773" s="200" t="s">
        <v>5725</v>
      </c>
      <c r="F773" s="206" t="s">
        <v>5733</v>
      </c>
      <c r="G773" s="206" t="s">
        <v>5734</v>
      </c>
      <c r="H773" s="205" t="s">
        <v>5735</v>
      </c>
      <c r="I773" s="204" t="s">
        <v>5736</v>
      </c>
      <c r="J773" s="207" t="s">
        <v>5737</v>
      </c>
      <c r="K773" s="208" t="s">
        <v>5738</v>
      </c>
      <c r="L773" s="205" t="s">
        <v>60</v>
      </c>
      <c r="M773" s="205" t="s">
        <v>61</v>
      </c>
      <c r="N773" s="205" t="s">
        <v>3030</v>
      </c>
      <c r="O773" s="205" t="s">
        <v>4625</v>
      </c>
      <c r="P773" s="205" t="s">
        <v>4626</v>
      </c>
      <c r="Q773" s="205" t="s">
        <v>65</v>
      </c>
      <c r="R773" s="205" t="s">
        <v>4723</v>
      </c>
      <c r="S773" s="205" t="s">
        <v>5725</v>
      </c>
      <c r="T773" s="205" t="s">
        <v>66</v>
      </c>
      <c r="U773" s="208" t="s">
        <v>5739</v>
      </c>
      <c r="V773" s="205">
        <v>1</v>
      </c>
      <c r="W773" s="205" t="s">
        <v>68</v>
      </c>
      <c r="X773" s="205" t="s">
        <v>69</v>
      </c>
      <c r="Y773" s="205" t="s">
        <v>70</v>
      </c>
      <c r="Z773" s="205" t="s">
        <v>4390</v>
      </c>
      <c r="AA773" s="234" t="s">
        <v>650</v>
      </c>
      <c r="AB773" s="216">
        <v>46310</v>
      </c>
      <c r="AC773" s="205"/>
      <c r="AD773" s="230" t="s">
        <v>72</v>
      </c>
      <c r="AE773" s="126"/>
      <c r="AF773" s="127"/>
      <c r="AG773" s="128"/>
      <c r="AH773" s="129"/>
      <c r="AI773" s="129"/>
      <c r="AJ773" s="126"/>
      <c r="AK773" s="127"/>
      <c r="AL773" s="129"/>
      <c r="AM773" s="128"/>
      <c r="AN773" s="129"/>
      <c r="AO773" s="127" t="s">
        <v>79</v>
      </c>
      <c r="AP773" s="129"/>
    </row>
    <row r="774" spans="1:45" customFormat="1" ht="30" hidden="1" customHeight="1">
      <c r="A774" s="204" t="s">
        <v>4370</v>
      </c>
      <c r="B774" s="200" t="s">
        <v>4722</v>
      </c>
      <c r="C774" s="200" t="s">
        <v>4723</v>
      </c>
      <c r="D774" s="200" t="s">
        <v>5724</v>
      </c>
      <c r="E774" s="200" t="s">
        <v>5725</v>
      </c>
      <c r="F774" s="206" t="s">
        <v>5740</v>
      </c>
      <c r="G774" s="206" t="s">
        <v>5741</v>
      </c>
      <c r="H774" s="205" t="s">
        <v>5742</v>
      </c>
      <c r="I774" s="204" t="s">
        <v>5743</v>
      </c>
      <c r="J774" s="207" t="s">
        <v>5744</v>
      </c>
      <c r="K774" s="208" t="s">
        <v>5745</v>
      </c>
      <c r="L774" s="205" t="s">
        <v>1071</v>
      </c>
      <c r="M774" s="205" t="s">
        <v>61</v>
      </c>
      <c r="N774" s="205" t="s">
        <v>3030</v>
      </c>
      <c r="O774" s="205" t="s">
        <v>4625</v>
      </c>
      <c r="P774" s="205" t="s">
        <v>4626</v>
      </c>
      <c r="Q774" s="205" t="s">
        <v>65</v>
      </c>
      <c r="R774" s="205" t="s">
        <v>4723</v>
      </c>
      <c r="S774" s="205" t="s">
        <v>5725</v>
      </c>
      <c r="T774" s="205" t="s">
        <v>66</v>
      </c>
      <c r="U774" s="208" t="s">
        <v>5746</v>
      </c>
      <c r="V774" s="205">
        <v>0.95</v>
      </c>
      <c r="W774" s="205" t="s">
        <v>68</v>
      </c>
      <c r="X774" s="205" t="s">
        <v>69</v>
      </c>
      <c r="Y774" s="205" t="s">
        <v>70</v>
      </c>
      <c r="Z774" s="205" t="s">
        <v>4390</v>
      </c>
      <c r="AA774" s="234" t="s">
        <v>650</v>
      </c>
      <c r="AB774" s="216">
        <v>46310</v>
      </c>
      <c r="AC774" s="205"/>
      <c r="AD774" s="230" t="s">
        <v>72</v>
      </c>
      <c r="AE774" s="126"/>
      <c r="AF774" s="127"/>
      <c r="AG774" s="128"/>
      <c r="AH774" s="129"/>
      <c r="AI774" s="129"/>
      <c r="AJ774" s="126"/>
      <c r="AK774" s="127"/>
      <c r="AL774" s="129"/>
      <c r="AM774" s="128"/>
      <c r="AN774" s="129"/>
      <c r="AO774" s="127" t="s">
        <v>79</v>
      </c>
      <c r="AP774" s="129"/>
    </row>
    <row r="775" spans="1:45" customFormat="1" ht="30" hidden="1" customHeight="1">
      <c r="A775" s="204" t="s">
        <v>4370</v>
      </c>
      <c r="B775" s="200" t="s">
        <v>4722</v>
      </c>
      <c r="C775" s="200" t="s">
        <v>4723</v>
      </c>
      <c r="D775" s="200" t="s">
        <v>5747</v>
      </c>
      <c r="E775" s="200" t="s">
        <v>5748</v>
      </c>
      <c r="F775" s="206" t="s">
        <v>5749</v>
      </c>
      <c r="G775" s="206" t="s">
        <v>5750</v>
      </c>
      <c r="H775" s="205" t="s">
        <v>5751</v>
      </c>
      <c r="I775" s="204" t="s">
        <v>5752</v>
      </c>
      <c r="J775" s="207" t="s">
        <v>5753</v>
      </c>
      <c r="K775" s="208" t="s">
        <v>5754</v>
      </c>
      <c r="L775" s="205" t="s">
        <v>90</v>
      </c>
      <c r="M775" s="205" t="s">
        <v>61</v>
      </c>
      <c r="N775" s="205" t="s">
        <v>3030</v>
      </c>
      <c r="O775" s="205" t="s">
        <v>4625</v>
      </c>
      <c r="P775" s="205" t="s">
        <v>4626</v>
      </c>
      <c r="Q775" s="205" t="s">
        <v>65</v>
      </c>
      <c r="R775" s="205" t="s">
        <v>4723</v>
      </c>
      <c r="S775" s="205" t="s">
        <v>5748</v>
      </c>
      <c r="T775" s="205" t="s">
        <v>93</v>
      </c>
      <c r="U775" s="208" t="s">
        <v>5755</v>
      </c>
      <c r="V775" s="205">
        <v>0.95</v>
      </c>
      <c r="W775" s="205" t="s">
        <v>68</v>
      </c>
      <c r="X775" s="205" t="s">
        <v>69</v>
      </c>
      <c r="Y775" s="205" t="s">
        <v>70</v>
      </c>
      <c r="Z775" s="205" t="s">
        <v>95</v>
      </c>
      <c r="AA775" s="234" t="s">
        <v>650</v>
      </c>
      <c r="AB775" s="216">
        <v>46310</v>
      </c>
      <c r="AC775" s="205"/>
      <c r="AD775" s="230" t="s">
        <v>72</v>
      </c>
      <c r="AE775" s="126"/>
      <c r="AF775" s="127"/>
      <c r="AG775" s="128"/>
      <c r="AH775" s="129"/>
      <c r="AI775" s="129"/>
      <c r="AJ775" s="126"/>
      <c r="AK775" s="127"/>
      <c r="AL775" s="129"/>
      <c r="AM775" s="128"/>
      <c r="AN775" s="129"/>
      <c r="AO775" s="127" t="s">
        <v>79</v>
      </c>
      <c r="AP775" s="129"/>
    </row>
    <row r="776" spans="1:45" customFormat="1" ht="30" hidden="1" customHeight="1">
      <c r="A776" s="204" t="s">
        <v>4370</v>
      </c>
      <c r="B776" s="200" t="s">
        <v>4722</v>
      </c>
      <c r="C776" s="200" t="s">
        <v>4723</v>
      </c>
      <c r="D776" s="200" t="s">
        <v>5747</v>
      </c>
      <c r="E776" s="200" t="s">
        <v>5748</v>
      </c>
      <c r="F776" s="206" t="s">
        <v>5756</v>
      </c>
      <c r="G776" s="206" t="s">
        <v>5757</v>
      </c>
      <c r="H776" s="205" t="s">
        <v>5758</v>
      </c>
      <c r="I776" s="204" t="s">
        <v>5759</v>
      </c>
      <c r="J776" s="207" t="s">
        <v>5760</v>
      </c>
      <c r="K776" s="208" t="s">
        <v>5761</v>
      </c>
      <c r="L776" s="205" t="s">
        <v>60</v>
      </c>
      <c r="M776" s="205" t="s">
        <v>61</v>
      </c>
      <c r="N776" s="205" t="s">
        <v>3030</v>
      </c>
      <c r="O776" s="205" t="s">
        <v>4625</v>
      </c>
      <c r="P776" s="205" t="s">
        <v>4626</v>
      </c>
      <c r="Q776" s="205" t="s">
        <v>65</v>
      </c>
      <c r="R776" s="205" t="s">
        <v>4723</v>
      </c>
      <c r="S776" s="205" t="s">
        <v>5748</v>
      </c>
      <c r="T776" s="205" t="s">
        <v>66</v>
      </c>
      <c r="U776" s="208" t="s">
        <v>5762</v>
      </c>
      <c r="V776" s="205">
        <v>1</v>
      </c>
      <c r="W776" s="205" t="s">
        <v>68</v>
      </c>
      <c r="X776" s="205" t="s">
        <v>69</v>
      </c>
      <c r="Y776" s="205" t="s">
        <v>70</v>
      </c>
      <c r="Z776" s="205" t="s">
        <v>4390</v>
      </c>
      <c r="AA776" s="234" t="s">
        <v>650</v>
      </c>
      <c r="AB776" s="216">
        <v>46310</v>
      </c>
      <c r="AC776" s="205"/>
      <c r="AD776" s="230" t="s">
        <v>72</v>
      </c>
      <c r="AE776" s="126"/>
      <c r="AF776" s="127"/>
      <c r="AG776" s="128"/>
      <c r="AH776" s="129"/>
      <c r="AI776" s="129"/>
      <c r="AJ776" s="126"/>
      <c r="AK776" s="127"/>
      <c r="AL776" s="129"/>
      <c r="AM776" s="128"/>
      <c r="AN776" s="129"/>
      <c r="AO776" s="127" t="s">
        <v>79</v>
      </c>
      <c r="AP776" s="129"/>
    </row>
    <row r="777" spans="1:45" customFormat="1" ht="30" hidden="1" customHeight="1">
      <c r="A777" s="204" t="s">
        <v>4370</v>
      </c>
      <c r="B777" s="200" t="s">
        <v>4722</v>
      </c>
      <c r="C777" s="200" t="s">
        <v>4723</v>
      </c>
      <c r="D777" s="200" t="s">
        <v>5763</v>
      </c>
      <c r="E777" s="200" t="s">
        <v>5764</v>
      </c>
      <c r="F777" s="206" t="s">
        <v>5765</v>
      </c>
      <c r="G777" s="206" t="s">
        <v>5766</v>
      </c>
      <c r="H777" s="205" t="s">
        <v>5767</v>
      </c>
      <c r="I777" s="204" t="s">
        <v>5768</v>
      </c>
      <c r="J777" s="207" t="s">
        <v>5769</v>
      </c>
      <c r="K777" s="208" t="s">
        <v>5770</v>
      </c>
      <c r="L777" s="205" t="s">
        <v>90</v>
      </c>
      <c r="M777" s="205" t="s">
        <v>61</v>
      </c>
      <c r="N777" s="205" t="s">
        <v>3030</v>
      </c>
      <c r="O777" s="205" t="s">
        <v>4625</v>
      </c>
      <c r="P777" s="205" t="s">
        <v>4626</v>
      </c>
      <c r="Q777" s="205" t="s">
        <v>65</v>
      </c>
      <c r="R777" s="205" t="s">
        <v>4723</v>
      </c>
      <c r="S777" s="205" t="s">
        <v>5764</v>
      </c>
      <c r="T777" s="205" t="s">
        <v>93</v>
      </c>
      <c r="U777" s="208" t="s">
        <v>5771</v>
      </c>
      <c r="V777" s="205">
        <v>0.95</v>
      </c>
      <c r="W777" s="205" t="s">
        <v>68</v>
      </c>
      <c r="X777" s="205" t="s">
        <v>69</v>
      </c>
      <c r="Y777" s="205" t="s">
        <v>70</v>
      </c>
      <c r="Z777" s="205" t="s">
        <v>95</v>
      </c>
      <c r="AA777" s="234" t="s">
        <v>650</v>
      </c>
      <c r="AB777" s="216">
        <v>46310</v>
      </c>
      <c r="AC777" s="205"/>
      <c r="AD777" s="230" t="s">
        <v>72</v>
      </c>
      <c r="AE777" s="126" t="s">
        <v>73</v>
      </c>
      <c r="AF777" s="127"/>
      <c r="AG777" s="128"/>
      <c r="AH777" s="129"/>
      <c r="AI777" s="129"/>
      <c r="AJ777" s="126" t="s">
        <v>75</v>
      </c>
      <c r="AK777" s="127"/>
      <c r="AL777" s="129"/>
      <c r="AM777" s="128"/>
      <c r="AN777" s="129"/>
      <c r="AO777" s="127" t="s">
        <v>79</v>
      </c>
      <c r="AP777" s="129"/>
      <c r="AQ777" s="183"/>
      <c r="AR777" s="183"/>
      <c r="AS777" s="183"/>
    </row>
    <row r="778" spans="1:45" customFormat="1" ht="30" hidden="1" customHeight="1">
      <c r="A778" s="204" t="s">
        <v>4370</v>
      </c>
      <c r="B778" s="200" t="s">
        <v>4722</v>
      </c>
      <c r="C778" s="200" t="s">
        <v>4723</v>
      </c>
      <c r="D778" s="200" t="s">
        <v>5763</v>
      </c>
      <c r="E778" s="200" t="s">
        <v>5764</v>
      </c>
      <c r="F778" s="206" t="s">
        <v>5772</v>
      </c>
      <c r="G778" s="206" t="s">
        <v>5773</v>
      </c>
      <c r="H778" s="205" t="s">
        <v>5774</v>
      </c>
      <c r="I778" s="204" t="s">
        <v>5775</v>
      </c>
      <c r="J778" s="207" t="s">
        <v>5776</v>
      </c>
      <c r="K778" s="208" t="s">
        <v>5777</v>
      </c>
      <c r="L778" s="205" t="s">
        <v>60</v>
      </c>
      <c r="M778" s="205" t="s">
        <v>61</v>
      </c>
      <c r="N778" s="205" t="s">
        <v>3030</v>
      </c>
      <c r="O778" s="205" t="s">
        <v>4625</v>
      </c>
      <c r="P778" s="205" t="s">
        <v>4626</v>
      </c>
      <c r="Q778" s="205" t="s">
        <v>65</v>
      </c>
      <c r="R778" s="205" t="s">
        <v>4723</v>
      </c>
      <c r="S778" s="205" t="s">
        <v>5764</v>
      </c>
      <c r="T778" s="205" t="s">
        <v>66</v>
      </c>
      <c r="U778" s="208" t="s">
        <v>5778</v>
      </c>
      <c r="V778" s="205">
        <v>1</v>
      </c>
      <c r="W778" s="205" t="s">
        <v>68</v>
      </c>
      <c r="X778" s="205" t="s">
        <v>69</v>
      </c>
      <c r="Y778" s="205" t="s">
        <v>70</v>
      </c>
      <c r="Z778" s="205" t="s">
        <v>4390</v>
      </c>
      <c r="AA778" s="234" t="s">
        <v>650</v>
      </c>
      <c r="AB778" s="216">
        <v>46310</v>
      </c>
      <c r="AC778" s="205"/>
      <c r="AD778" s="230" t="s">
        <v>72</v>
      </c>
      <c r="AE778" s="126"/>
      <c r="AF778" s="127"/>
      <c r="AG778" s="128"/>
      <c r="AH778" s="129"/>
      <c r="AI778" s="129"/>
      <c r="AJ778" s="126"/>
      <c r="AK778" s="127"/>
      <c r="AL778" s="129"/>
      <c r="AM778" s="128"/>
      <c r="AN778" s="129"/>
      <c r="AO778" s="127" t="s">
        <v>79</v>
      </c>
      <c r="AP778" s="129"/>
    </row>
    <row r="779" spans="1:45" customFormat="1" ht="30" hidden="1" customHeight="1">
      <c r="A779" s="204" t="s">
        <v>4370</v>
      </c>
      <c r="B779" s="200" t="s">
        <v>4722</v>
      </c>
      <c r="C779" s="200" t="s">
        <v>4723</v>
      </c>
      <c r="D779" s="200" t="s">
        <v>5763</v>
      </c>
      <c r="E779" s="200" t="s">
        <v>5764</v>
      </c>
      <c r="F779" s="206" t="s">
        <v>5779</v>
      </c>
      <c r="G779" s="206" t="s">
        <v>5780</v>
      </c>
      <c r="H779" s="205" t="s">
        <v>5781</v>
      </c>
      <c r="I779" s="204" t="s">
        <v>5782</v>
      </c>
      <c r="J779" s="207" t="s">
        <v>5783</v>
      </c>
      <c r="K779" s="208" t="s">
        <v>5784</v>
      </c>
      <c r="L779" s="205" t="s">
        <v>60</v>
      </c>
      <c r="M779" s="205" t="s">
        <v>61</v>
      </c>
      <c r="N779" s="205" t="s">
        <v>3030</v>
      </c>
      <c r="O779" s="205" t="s">
        <v>4625</v>
      </c>
      <c r="P779" s="205" t="s">
        <v>4626</v>
      </c>
      <c r="Q779" s="205" t="s">
        <v>65</v>
      </c>
      <c r="R779" s="205" t="s">
        <v>4723</v>
      </c>
      <c r="S779" s="205" t="s">
        <v>5764</v>
      </c>
      <c r="T779" s="205" t="s">
        <v>66</v>
      </c>
      <c r="U779" s="208" t="s">
        <v>5778</v>
      </c>
      <c r="V779" s="205">
        <v>1</v>
      </c>
      <c r="W779" s="205" t="s">
        <v>68</v>
      </c>
      <c r="X779" s="205" t="s">
        <v>69</v>
      </c>
      <c r="Y779" s="205" t="s">
        <v>70</v>
      </c>
      <c r="Z779" s="205" t="s">
        <v>4390</v>
      </c>
      <c r="AA779" s="234" t="s">
        <v>650</v>
      </c>
      <c r="AB779" s="216">
        <v>46310</v>
      </c>
      <c r="AC779" s="205"/>
      <c r="AD779" s="230" t="s">
        <v>72</v>
      </c>
      <c r="AE779" s="126"/>
      <c r="AF779" s="127"/>
      <c r="AG779" s="128"/>
      <c r="AH779" s="129"/>
      <c r="AI779" s="129"/>
      <c r="AJ779" s="126"/>
      <c r="AK779" s="127"/>
      <c r="AL779" s="129"/>
      <c r="AM779" s="128"/>
      <c r="AN779" s="129"/>
      <c r="AO779" s="127" t="s">
        <v>79</v>
      </c>
      <c r="AP779" s="129"/>
    </row>
    <row r="780" spans="1:45" customFormat="1" ht="30" hidden="1" customHeight="1">
      <c r="A780" s="204" t="s">
        <v>4370</v>
      </c>
      <c r="B780" s="200" t="s">
        <v>4722</v>
      </c>
      <c r="C780" s="200" t="s">
        <v>4723</v>
      </c>
      <c r="D780" s="200" t="s">
        <v>5785</v>
      </c>
      <c r="E780" s="200" t="s">
        <v>5786</v>
      </c>
      <c r="F780" s="206" t="s">
        <v>5787</v>
      </c>
      <c r="G780" s="206" t="s">
        <v>5788</v>
      </c>
      <c r="H780" s="205" t="s">
        <v>5789</v>
      </c>
      <c r="I780" s="204" t="s">
        <v>5790</v>
      </c>
      <c r="J780" s="207" t="s">
        <v>5791</v>
      </c>
      <c r="K780" s="208" t="s">
        <v>5792</v>
      </c>
      <c r="L780" s="205" t="s">
        <v>90</v>
      </c>
      <c r="M780" s="205" t="s">
        <v>61</v>
      </c>
      <c r="N780" s="205" t="s">
        <v>3030</v>
      </c>
      <c r="O780" s="205" t="s">
        <v>4625</v>
      </c>
      <c r="P780" s="205" t="s">
        <v>4626</v>
      </c>
      <c r="Q780" s="205" t="s">
        <v>65</v>
      </c>
      <c r="R780" s="205" t="s">
        <v>4723</v>
      </c>
      <c r="S780" s="205" t="s">
        <v>5786</v>
      </c>
      <c r="T780" s="205" t="s">
        <v>93</v>
      </c>
      <c r="U780" s="208" t="s">
        <v>5793</v>
      </c>
      <c r="V780" s="205">
        <v>0.95</v>
      </c>
      <c r="W780" s="205" t="s">
        <v>68</v>
      </c>
      <c r="X780" s="205" t="s">
        <v>69</v>
      </c>
      <c r="Y780" s="205" t="s">
        <v>70</v>
      </c>
      <c r="Z780" s="205" t="s">
        <v>95</v>
      </c>
      <c r="AA780" s="234" t="s">
        <v>650</v>
      </c>
      <c r="AB780" s="216">
        <v>46310</v>
      </c>
      <c r="AC780" s="205"/>
      <c r="AD780" s="230" t="s">
        <v>72</v>
      </c>
      <c r="AE780" s="126"/>
      <c r="AF780" s="127"/>
      <c r="AG780" s="128"/>
      <c r="AH780" s="129"/>
      <c r="AI780" s="129"/>
      <c r="AJ780" s="126"/>
      <c r="AK780" s="127"/>
      <c r="AL780" s="129"/>
      <c r="AM780" s="128"/>
      <c r="AN780" s="129"/>
      <c r="AO780" s="127" t="s">
        <v>79</v>
      </c>
      <c r="AP780" s="129"/>
    </row>
    <row r="781" spans="1:45" customFormat="1" ht="30" hidden="1" customHeight="1">
      <c r="A781" s="204" t="s">
        <v>4370</v>
      </c>
      <c r="B781" s="200" t="s">
        <v>4722</v>
      </c>
      <c r="C781" s="200" t="s">
        <v>4723</v>
      </c>
      <c r="D781" s="200" t="s">
        <v>5785</v>
      </c>
      <c r="E781" s="200" t="s">
        <v>5786</v>
      </c>
      <c r="F781" s="206" t="s">
        <v>5794</v>
      </c>
      <c r="G781" s="206" t="s">
        <v>5795</v>
      </c>
      <c r="H781" s="205" t="s">
        <v>5796</v>
      </c>
      <c r="I781" s="204" t="s">
        <v>5797</v>
      </c>
      <c r="J781" s="207" t="s">
        <v>5798</v>
      </c>
      <c r="K781" s="208" t="s">
        <v>5799</v>
      </c>
      <c r="L781" s="205" t="s">
        <v>60</v>
      </c>
      <c r="M781" s="205" t="s">
        <v>61</v>
      </c>
      <c r="N781" s="205" t="s">
        <v>3030</v>
      </c>
      <c r="O781" s="205" t="s">
        <v>4625</v>
      </c>
      <c r="P781" s="205" t="s">
        <v>4626</v>
      </c>
      <c r="Q781" s="205" t="s">
        <v>65</v>
      </c>
      <c r="R781" s="205" t="s">
        <v>4723</v>
      </c>
      <c r="S781" s="205" t="s">
        <v>5786</v>
      </c>
      <c r="T781" s="205" t="s">
        <v>66</v>
      </c>
      <c r="U781" s="208" t="s">
        <v>5800</v>
      </c>
      <c r="V781" s="205">
        <v>1</v>
      </c>
      <c r="W781" s="205" t="s">
        <v>68</v>
      </c>
      <c r="X781" s="205" t="s">
        <v>69</v>
      </c>
      <c r="Y781" s="205" t="s">
        <v>70</v>
      </c>
      <c r="Z781" s="205" t="s">
        <v>4390</v>
      </c>
      <c r="AA781" s="234" t="s">
        <v>650</v>
      </c>
      <c r="AB781" s="216">
        <v>46310</v>
      </c>
      <c r="AC781" s="205"/>
      <c r="AD781" s="230" t="s">
        <v>72</v>
      </c>
      <c r="AE781" s="126"/>
      <c r="AF781" s="127"/>
      <c r="AG781" s="128"/>
      <c r="AH781" s="129"/>
      <c r="AI781" s="129"/>
      <c r="AJ781" s="126"/>
      <c r="AK781" s="127"/>
      <c r="AL781" s="129"/>
      <c r="AM781" s="128"/>
      <c r="AN781" s="129"/>
      <c r="AO781" s="127" t="s">
        <v>79</v>
      </c>
      <c r="AP781" s="129"/>
    </row>
    <row r="782" spans="1:45" customFormat="1" ht="30" hidden="1" customHeight="1">
      <c r="A782" s="204" t="s">
        <v>4370</v>
      </c>
      <c r="B782" s="200" t="s">
        <v>4722</v>
      </c>
      <c r="C782" s="200" t="s">
        <v>4723</v>
      </c>
      <c r="D782" s="200" t="s">
        <v>5785</v>
      </c>
      <c r="E782" s="200" t="s">
        <v>5786</v>
      </c>
      <c r="F782" s="206" t="s">
        <v>5801</v>
      </c>
      <c r="G782" s="206" t="s">
        <v>5802</v>
      </c>
      <c r="H782" s="205" t="s">
        <v>5803</v>
      </c>
      <c r="I782" s="204" t="s">
        <v>5804</v>
      </c>
      <c r="J782" s="207" t="s">
        <v>5805</v>
      </c>
      <c r="K782" s="208" t="s">
        <v>5806</v>
      </c>
      <c r="L782" s="205" t="s">
        <v>60</v>
      </c>
      <c r="M782" s="205" t="s">
        <v>61</v>
      </c>
      <c r="N782" s="205" t="s">
        <v>3030</v>
      </c>
      <c r="O782" s="205" t="s">
        <v>4625</v>
      </c>
      <c r="P782" s="205" t="s">
        <v>4626</v>
      </c>
      <c r="Q782" s="205" t="s">
        <v>65</v>
      </c>
      <c r="R782" s="205" t="s">
        <v>4723</v>
      </c>
      <c r="S782" s="205" t="s">
        <v>5786</v>
      </c>
      <c r="T782" s="205" t="s">
        <v>66</v>
      </c>
      <c r="U782" s="208" t="s">
        <v>5800</v>
      </c>
      <c r="V782" s="205">
        <v>1</v>
      </c>
      <c r="W782" s="205" t="s">
        <v>68</v>
      </c>
      <c r="X782" s="205" t="s">
        <v>69</v>
      </c>
      <c r="Y782" s="205" t="s">
        <v>70</v>
      </c>
      <c r="Z782" s="205" t="s">
        <v>4390</v>
      </c>
      <c r="AA782" s="234" t="s">
        <v>650</v>
      </c>
      <c r="AB782" s="216">
        <v>46310</v>
      </c>
      <c r="AC782" s="205"/>
      <c r="AD782" s="230" t="s">
        <v>72</v>
      </c>
      <c r="AE782" s="126"/>
      <c r="AF782" s="127"/>
      <c r="AG782" s="128"/>
      <c r="AH782" s="129"/>
      <c r="AI782" s="129"/>
      <c r="AJ782" s="126"/>
      <c r="AK782" s="127"/>
      <c r="AL782" s="129"/>
      <c r="AM782" s="128"/>
      <c r="AN782" s="129"/>
      <c r="AO782" s="127" t="s">
        <v>79</v>
      </c>
      <c r="AP782" s="129"/>
    </row>
    <row r="783" spans="1:45" customFormat="1" ht="30" hidden="1" customHeight="1">
      <c r="A783" s="204" t="s">
        <v>4370</v>
      </c>
      <c r="B783" s="200" t="s">
        <v>4722</v>
      </c>
      <c r="C783" s="200" t="s">
        <v>4723</v>
      </c>
      <c r="D783" s="200" t="s">
        <v>5807</v>
      </c>
      <c r="E783" s="200" t="s">
        <v>5808</v>
      </c>
      <c r="F783" s="206" t="s">
        <v>5809</v>
      </c>
      <c r="G783" s="206" t="s">
        <v>5810</v>
      </c>
      <c r="H783" s="205" t="s">
        <v>5811</v>
      </c>
      <c r="I783" s="204" t="s">
        <v>5812</v>
      </c>
      <c r="J783" s="207" t="s">
        <v>5813</v>
      </c>
      <c r="K783" s="208" t="s">
        <v>5814</v>
      </c>
      <c r="L783" s="205" t="s">
        <v>90</v>
      </c>
      <c r="M783" s="205" t="s">
        <v>61</v>
      </c>
      <c r="N783" s="205" t="s">
        <v>3030</v>
      </c>
      <c r="O783" s="205" t="s">
        <v>4625</v>
      </c>
      <c r="P783" s="205" t="s">
        <v>4626</v>
      </c>
      <c r="Q783" s="205" t="s">
        <v>65</v>
      </c>
      <c r="R783" s="205" t="s">
        <v>4723</v>
      </c>
      <c r="S783" s="205" t="s">
        <v>5808</v>
      </c>
      <c r="T783" s="205" t="s">
        <v>93</v>
      </c>
      <c r="U783" s="208" t="s">
        <v>5815</v>
      </c>
      <c r="V783" s="205">
        <v>0.95</v>
      </c>
      <c r="W783" s="205" t="s">
        <v>68</v>
      </c>
      <c r="X783" s="205" t="s">
        <v>69</v>
      </c>
      <c r="Y783" s="205" t="s">
        <v>70</v>
      </c>
      <c r="Z783" s="205" t="s">
        <v>95</v>
      </c>
      <c r="AA783" s="234" t="s">
        <v>650</v>
      </c>
      <c r="AB783" s="216">
        <v>46310</v>
      </c>
      <c r="AC783" s="205"/>
      <c r="AD783" s="230" t="s">
        <v>72</v>
      </c>
      <c r="AE783" s="126"/>
      <c r="AF783" s="127"/>
      <c r="AG783" s="128"/>
      <c r="AH783" s="129"/>
      <c r="AI783" s="129"/>
      <c r="AJ783" s="126"/>
      <c r="AK783" s="127"/>
      <c r="AL783" s="129"/>
      <c r="AM783" s="128"/>
      <c r="AN783" s="129"/>
      <c r="AO783" s="127" t="s">
        <v>79</v>
      </c>
      <c r="AP783" s="129"/>
    </row>
    <row r="784" spans="1:45" customFormat="1" ht="30" hidden="1" customHeight="1">
      <c r="A784" s="204" t="s">
        <v>4370</v>
      </c>
      <c r="B784" s="200" t="s">
        <v>4722</v>
      </c>
      <c r="C784" s="200" t="s">
        <v>4723</v>
      </c>
      <c r="D784" s="200" t="s">
        <v>5807</v>
      </c>
      <c r="E784" s="200" t="s">
        <v>5808</v>
      </c>
      <c r="F784" s="206" t="s">
        <v>5816</v>
      </c>
      <c r="G784" s="206" t="s">
        <v>5817</v>
      </c>
      <c r="H784" s="205" t="s">
        <v>5818</v>
      </c>
      <c r="I784" s="204" t="s">
        <v>5819</v>
      </c>
      <c r="J784" s="207" t="s">
        <v>5820</v>
      </c>
      <c r="K784" s="208" t="s">
        <v>5821</v>
      </c>
      <c r="L784" s="205" t="s">
        <v>60</v>
      </c>
      <c r="M784" s="205" t="s">
        <v>61</v>
      </c>
      <c r="N784" s="205" t="s">
        <v>3030</v>
      </c>
      <c r="O784" s="205" t="s">
        <v>4625</v>
      </c>
      <c r="P784" s="205" t="s">
        <v>4626</v>
      </c>
      <c r="Q784" s="205" t="s">
        <v>65</v>
      </c>
      <c r="R784" s="205" t="s">
        <v>4723</v>
      </c>
      <c r="S784" s="205" t="s">
        <v>5808</v>
      </c>
      <c r="T784" s="205" t="s">
        <v>66</v>
      </c>
      <c r="U784" s="208" t="s">
        <v>5822</v>
      </c>
      <c r="V784" s="205">
        <v>1</v>
      </c>
      <c r="W784" s="205" t="s">
        <v>68</v>
      </c>
      <c r="X784" s="205" t="s">
        <v>69</v>
      </c>
      <c r="Y784" s="205" t="s">
        <v>70</v>
      </c>
      <c r="Z784" s="205" t="s">
        <v>4390</v>
      </c>
      <c r="AA784" s="234" t="s">
        <v>650</v>
      </c>
      <c r="AB784" s="216">
        <v>46310</v>
      </c>
      <c r="AC784" s="205"/>
      <c r="AD784" s="230" t="s">
        <v>72</v>
      </c>
      <c r="AE784" s="126"/>
      <c r="AF784" s="127"/>
      <c r="AG784" s="128"/>
      <c r="AH784" s="129"/>
      <c r="AI784" s="129"/>
      <c r="AJ784" s="126"/>
      <c r="AK784" s="127"/>
      <c r="AL784" s="129"/>
      <c r="AM784" s="128"/>
      <c r="AN784" s="129"/>
      <c r="AO784" s="127" t="s">
        <v>79</v>
      </c>
      <c r="AP784" s="129"/>
    </row>
    <row r="785" spans="1:45" customFormat="1" ht="30" hidden="1" customHeight="1">
      <c r="A785" s="204" t="s">
        <v>4370</v>
      </c>
      <c r="B785" s="200" t="s">
        <v>4722</v>
      </c>
      <c r="C785" s="200" t="s">
        <v>4723</v>
      </c>
      <c r="D785" s="200" t="s">
        <v>5807</v>
      </c>
      <c r="E785" s="200" t="s">
        <v>5808</v>
      </c>
      <c r="F785" s="206" t="s">
        <v>5823</v>
      </c>
      <c r="G785" s="206" t="s">
        <v>5824</v>
      </c>
      <c r="H785" s="205" t="s">
        <v>5825</v>
      </c>
      <c r="I785" s="204" t="s">
        <v>5826</v>
      </c>
      <c r="J785" s="207" t="s">
        <v>5827</v>
      </c>
      <c r="K785" s="208" t="s">
        <v>5828</v>
      </c>
      <c r="L785" s="205" t="s">
        <v>60</v>
      </c>
      <c r="M785" s="205" t="s">
        <v>61</v>
      </c>
      <c r="N785" s="205" t="s">
        <v>3030</v>
      </c>
      <c r="O785" s="205" t="s">
        <v>4625</v>
      </c>
      <c r="P785" s="205" t="s">
        <v>4626</v>
      </c>
      <c r="Q785" s="205" t="s">
        <v>65</v>
      </c>
      <c r="R785" s="205" t="s">
        <v>4723</v>
      </c>
      <c r="S785" s="205" t="s">
        <v>5808</v>
      </c>
      <c r="T785" s="205" t="s">
        <v>66</v>
      </c>
      <c r="U785" s="208" t="s">
        <v>5822</v>
      </c>
      <c r="V785" s="205">
        <v>1</v>
      </c>
      <c r="W785" s="205" t="s">
        <v>68</v>
      </c>
      <c r="X785" s="205" t="s">
        <v>69</v>
      </c>
      <c r="Y785" s="205" t="s">
        <v>70</v>
      </c>
      <c r="Z785" s="205" t="s">
        <v>4390</v>
      </c>
      <c r="AA785" s="234" t="s">
        <v>650</v>
      </c>
      <c r="AB785" s="216">
        <v>46310</v>
      </c>
      <c r="AC785" s="205"/>
      <c r="AD785" s="230" t="s">
        <v>72</v>
      </c>
      <c r="AE785" s="126"/>
      <c r="AF785" s="127"/>
      <c r="AG785" s="128"/>
      <c r="AH785" s="129"/>
      <c r="AI785" s="129"/>
      <c r="AJ785" s="126"/>
      <c r="AK785" s="127"/>
      <c r="AL785" s="129"/>
      <c r="AM785" s="128"/>
      <c r="AN785" s="129"/>
      <c r="AO785" s="127" t="s">
        <v>79</v>
      </c>
      <c r="AP785" s="129"/>
    </row>
    <row r="786" spans="1:45" customFormat="1" ht="30" hidden="1" customHeight="1">
      <c r="A786" s="204" t="s">
        <v>4370</v>
      </c>
      <c r="B786" s="200" t="s">
        <v>4722</v>
      </c>
      <c r="C786" s="200" t="s">
        <v>4723</v>
      </c>
      <c r="D786" s="200" t="s">
        <v>5829</v>
      </c>
      <c r="E786" s="200" t="s">
        <v>5830</v>
      </c>
      <c r="F786" s="206" t="s">
        <v>5831</v>
      </c>
      <c r="G786" s="206" t="s">
        <v>5832</v>
      </c>
      <c r="H786" s="205" t="s">
        <v>5833</v>
      </c>
      <c r="I786" s="204" t="s">
        <v>5834</v>
      </c>
      <c r="J786" s="207" t="s">
        <v>5835</v>
      </c>
      <c r="K786" s="208" t="s">
        <v>5836</v>
      </c>
      <c r="L786" s="205" t="s">
        <v>90</v>
      </c>
      <c r="M786" s="205" t="s">
        <v>61</v>
      </c>
      <c r="N786" s="205" t="s">
        <v>3030</v>
      </c>
      <c r="O786" s="205" t="s">
        <v>4625</v>
      </c>
      <c r="P786" s="205" t="s">
        <v>4626</v>
      </c>
      <c r="Q786" s="205" t="s">
        <v>65</v>
      </c>
      <c r="R786" s="205" t="s">
        <v>4723</v>
      </c>
      <c r="S786" s="205" t="s">
        <v>5830</v>
      </c>
      <c r="T786" s="205" t="s">
        <v>93</v>
      </c>
      <c r="U786" s="208" t="s">
        <v>5837</v>
      </c>
      <c r="V786" s="205">
        <v>0.95</v>
      </c>
      <c r="W786" s="205" t="s">
        <v>68</v>
      </c>
      <c r="X786" s="205" t="s">
        <v>69</v>
      </c>
      <c r="Y786" s="205" t="s">
        <v>70</v>
      </c>
      <c r="Z786" s="205" t="s">
        <v>95</v>
      </c>
      <c r="AA786" s="234" t="s">
        <v>650</v>
      </c>
      <c r="AB786" s="216">
        <v>46310</v>
      </c>
      <c r="AC786" s="205"/>
      <c r="AD786" s="230" t="s">
        <v>72</v>
      </c>
      <c r="AE786" s="126"/>
      <c r="AF786" s="127"/>
      <c r="AG786" s="128"/>
      <c r="AH786" s="129"/>
      <c r="AI786" s="129"/>
      <c r="AJ786" s="126"/>
      <c r="AK786" s="127"/>
      <c r="AL786" s="129"/>
      <c r="AM786" s="128"/>
      <c r="AN786" s="129"/>
      <c r="AO786" s="127" t="s">
        <v>79</v>
      </c>
      <c r="AP786" s="129"/>
    </row>
    <row r="787" spans="1:45" customFormat="1" ht="30" hidden="1" customHeight="1">
      <c r="A787" s="204" t="s">
        <v>4370</v>
      </c>
      <c r="B787" s="200" t="s">
        <v>4722</v>
      </c>
      <c r="C787" s="200" t="s">
        <v>4723</v>
      </c>
      <c r="D787" s="200" t="s">
        <v>5829</v>
      </c>
      <c r="E787" s="200" t="s">
        <v>5830</v>
      </c>
      <c r="F787" s="206" t="s">
        <v>5838</v>
      </c>
      <c r="G787" s="206" t="s">
        <v>5839</v>
      </c>
      <c r="H787" s="205" t="s">
        <v>5840</v>
      </c>
      <c r="I787" s="204" t="s">
        <v>5841</v>
      </c>
      <c r="J787" s="207" t="s">
        <v>5842</v>
      </c>
      <c r="K787" s="208" t="s">
        <v>5843</v>
      </c>
      <c r="L787" s="205" t="s">
        <v>60</v>
      </c>
      <c r="M787" s="205" t="s">
        <v>61</v>
      </c>
      <c r="N787" s="205" t="s">
        <v>3030</v>
      </c>
      <c r="O787" s="205" t="s">
        <v>4625</v>
      </c>
      <c r="P787" s="205" t="s">
        <v>4626</v>
      </c>
      <c r="Q787" s="205" t="s">
        <v>65</v>
      </c>
      <c r="R787" s="205" t="s">
        <v>4723</v>
      </c>
      <c r="S787" s="205" t="s">
        <v>5830</v>
      </c>
      <c r="T787" s="205" t="s">
        <v>66</v>
      </c>
      <c r="U787" s="208" t="s">
        <v>5844</v>
      </c>
      <c r="V787" s="205">
        <v>1</v>
      </c>
      <c r="W787" s="205" t="s">
        <v>68</v>
      </c>
      <c r="X787" s="205" t="s">
        <v>69</v>
      </c>
      <c r="Y787" s="205" t="s">
        <v>70</v>
      </c>
      <c r="Z787" s="205" t="s">
        <v>4390</v>
      </c>
      <c r="AA787" s="234" t="s">
        <v>650</v>
      </c>
      <c r="AB787" s="216">
        <v>46310</v>
      </c>
      <c r="AC787" s="205"/>
      <c r="AD787" s="230" t="s">
        <v>72</v>
      </c>
      <c r="AE787" s="126"/>
      <c r="AF787" s="127"/>
      <c r="AG787" s="128"/>
      <c r="AH787" s="129"/>
      <c r="AI787" s="129"/>
      <c r="AJ787" s="126"/>
      <c r="AK787" s="127"/>
      <c r="AL787" s="129"/>
      <c r="AM787" s="128"/>
      <c r="AN787" s="129"/>
      <c r="AO787" s="127" t="s">
        <v>79</v>
      </c>
      <c r="AP787" s="129"/>
    </row>
    <row r="788" spans="1:45" customFormat="1" ht="30" hidden="1" customHeight="1">
      <c r="A788" s="204" t="s">
        <v>4370</v>
      </c>
      <c r="B788" s="200" t="s">
        <v>4722</v>
      </c>
      <c r="C788" s="200" t="s">
        <v>4723</v>
      </c>
      <c r="D788" s="200" t="s">
        <v>5829</v>
      </c>
      <c r="E788" s="200" t="s">
        <v>5830</v>
      </c>
      <c r="F788" s="206" t="s">
        <v>5845</v>
      </c>
      <c r="G788" s="206" t="s">
        <v>5846</v>
      </c>
      <c r="H788" s="205" t="s">
        <v>5847</v>
      </c>
      <c r="I788" s="204" t="s">
        <v>5848</v>
      </c>
      <c r="J788" s="207" t="s">
        <v>5849</v>
      </c>
      <c r="K788" s="208" t="s">
        <v>5850</v>
      </c>
      <c r="L788" s="205" t="s">
        <v>60</v>
      </c>
      <c r="M788" s="205" t="s">
        <v>61</v>
      </c>
      <c r="N788" s="205" t="s">
        <v>3030</v>
      </c>
      <c r="O788" s="205" t="s">
        <v>4625</v>
      </c>
      <c r="P788" s="205" t="s">
        <v>4626</v>
      </c>
      <c r="Q788" s="205" t="s">
        <v>65</v>
      </c>
      <c r="R788" s="205" t="s">
        <v>4723</v>
      </c>
      <c r="S788" s="205" t="s">
        <v>5830</v>
      </c>
      <c r="T788" s="205" t="s">
        <v>66</v>
      </c>
      <c r="U788" s="208" t="s">
        <v>5844</v>
      </c>
      <c r="V788" s="205">
        <v>1</v>
      </c>
      <c r="W788" s="205" t="s">
        <v>68</v>
      </c>
      <c r="X788" s="205" t="s">
        <v>69</v>
      </c>
      <c r="Y788" s="205" t="s">
        <v>70</v>
      </c>
      <c r="Z788" s="205" t="s">
        <v>4390</v>
      </c>
      <c r="AA788" s="234" t="s">
        <v>650</v>
      </c>
      <c r="AB788" s="216">
        <v>46310</v>
      </c>
      <c r="AC788" s="205"/>
      <c r="AD788" s="230" t="s">
        <v>72</v>
      </c>
      <c r="AE788" s="126"/>
      <c r="AF788" s="127"/>
      <c r="AG788" s="128"/>
      <c r="AH788" s="129"/>
      <c r="AI788" s="129"/>
      <c r="AJ788" s="126"/>
      <c r="AK788" s="127"/>
      <c r="AL788" s="129"/>
      <c r="AM788" s="128"/>
      <c r="AN788" s="129"/>
      <c r="AO788" s="127" t="s">
        <v>79</v>
      </c>
      <c r="AP788" s="129"/>
    </row>
    <row r="789" spans="1:45" customFormat="1" ht="30" hidden="1" customHeight="1">
      <c r="A789" s="204" t="s">
        <v>4370</v>
      </c>
      <c r="B789" s="200" t="s">
        <v>4722</v>
      </c>
      <c r="C789" s="200" t="s">
        <v>4723</v>
      </c>
      <c r="D789" s="200" t="s">
        <v>5829</v>
      </c>
      <c r="E789" s="200" t="s">
        <v>5830</v>
      </c>
      <c r="F789" s="206" t="s">
        <v>5851</v>
      </c>
      <c r="G789" s="206" t="s">
        <v>5852</v>
      </c>
      <c r="H789" s="205" t="s">
        <v>5853</v>
      </c>
      <c r="I789" s="204" t="s">
        <v>5854</v>
      </c>
      <c r="J789" s="207" t="s">
        <v>5855</v>
      </c>
      <c r="K789" s="208" t="s">
        <v>5856</v>
      </c>
      <c r="L789" s="205" t="s">
        <v>1071</v>
      </c>
      <c r="M789" s="205" t="s">
        <v>61</v>
      </c>
      <c r="N789" s="205" t="s">
        <v>3030</v>
      </c>
      <c r="O789" s="205" t="s">
        <v>4625</v>
      </c>
      <c r="P789" s="205" t="s">
        <v>4626</v>
      </c>
      <c r="Q789" s="205" t="s">
        <v>65</v>
      </c>
      <c r="R789" s="205" t="s">
        <v>4723</v>
      </c>
      <c r="S789" s="205" t="s">
        <v>5830</v>
      </c>
      <c r="T789" s="205" t="s">
        <v>66</v>
      </c>
      <c r="U789" s="208" t="s">
        <v>5857</v>
      </c>
      <c r="V789" s="205">
        <v>0.95</v>
      </c>
      <c r="W789" s="205" t="s">
        <v>68</v>
      </c>
      <c r="X789" s="205" t="s">
        <v>69</v>
      </c>
      <c r="Y789" s="205" t="s">
        <v>70</v>
      </c>
      <c r="Z789" s="205" t="s">
        <v>4390</v>
      </c>
      <c r="AA789" s="234" t="s">
        <v>650</v>
      </c>
      <c r="AB789" s="216">
        <v>46310</v>
      </c>
      <c r="AC789" s="205"/>
      <c r="AD789" s="230" t="s">
        <v>72</v>
      </c>
      <c r="AE789" s="126"/>
      <c r="AF789" s="127"/>
      <c r="AG789" s="128"/>
      <c r="AH789" s="129"/>
      <c r="AI789" s="129"/>
      <c r="AJ789" s="126"/>
      <c r="AK789" s="127"/>
      <c r="AL789" s="129"/>
      <c r="AM789" s="128"/>
      <c r="AN789" s="129"/>
      <c r="AO789" s="127" t="s">
        <v>79</v>
      </c>
      <c r="AP789" s="129"/>
    </row>
    <row r="790" spans="1:45" customFormat="1" ht="30" hidden="1" customHeight="1">
      <c r="A790" s="204" t="s">
        <v>4370</v>
      </c>
      <c r="B790" s="200" t="s">
        <v>4722</v>
      </c>
      <c r="C790" s="200" t="s">
        <v>4723</v>
      </c>
      <c r="D790" s="200" t="s">
        <v>5858</v>
      </c>
      <c r="E790" s="200" t="s">
        <v>5859</v>
      </c>
      <c r="F790" s="206" t="s">
        <v>5860</v>
      </c>
      <c r="G790" s="206" t="s">
        <v>5861</v>
      </c>
      <c r="H790" s="205" t="s">
        <v>5862</v>
      </c>
      <c r="I790" s="204" t="s">
        <v>5863</v>
      </c>
      <c r="J790" s="207" t="s">
        <v>5864</v>
      </c>
      <c r="K790" s="208" t="s">
        <v>5865</v>
      </c>
      <c r="L790" s="205" t="s">
        <v>90</v>
      </c>
      <c r="M790" s="205" t="s">
        <v>61</v>
      </c>
      <c r="N790" s="205" t="s">
        <v>3030</v>
      </c>
      <c r="O790" s="205" t="s">
        <v>4625</v>
      </c>
      <c r="P790" s="205" t="s">
        <v>4626</v>
      </c>
      <c r="Q790" s="205" t="s">
        <v>65</v>
      </c>
      <c r="R790" s="205" t="s">
        <v>4723</v>
      </c>
      <c r="S790" s="205" t="s">
        <v>5859</v>
      </c>
      <c r="T790" s="205" t="s">
        <v>93</v>
      </c>
      <c r="U790" s="208" t="s">
        <v>5866</v>
      </c>
      <c r="V790" s="205">
        <v>0.95</v>
      </c>
      <c r="W790" s="205" t="s">
        <v>68</v>
      </c>
      <c r="X790" s="205" t="s">
        <v>69</v>
      </c>
      <c r="Y790" s="205" t="s">
        <v>70</v>
      </c>
      <c r="Z790" s="205" t="s">
        <v>95</v>
      </c>
      <c r="AA790" s="234" t="s">
        <v>650</v>
      </c>
      <c r="AB790" s="216">
        <v>46310</v>
      </c>
      <c r="AC790" s="205"/>
      <c r="AD790" s="230" t="s">
        <v>72</v>
      </c>
      <c r="AE790" s="126"/>
      <c r="AF790" s="127"/>
      <c r="AG790" s="128"/>
      <c r="AH790" s="129"/>
      <c r="AI790" s="129"/>
      <c r="AJ790" s="126"/>
      <c r="AK790" s="127"/>
      <c r="AL790" s="129"/>
      <c r="AM790" s="128"/>
      <c r="AN790" s="129"/>
      <c r="AO790" s="127" t="s">
        <v>79</v>
      </c>
      <c r="AP790" s="129"/>
    </row>
    <row r="791" spans="1:45" customFormat="1" ht="30" hidden="1" customHeight="1">
      <c r="A791" s="204" t="s">
        <v>4370</v>
      </c>
      <c r="B791" s="200" t="s">
        <v>4722</v>
      </c>
      <c r="C791" s="200" t="s">
        <v>4723</v>
      </c>
      <c r="D791" s="200" t="s">
        <v>5858</v>
      </c>
      <c r="E791" s="200" t="s">
        <v>5859</v>
      </c>
      <c r="F791" s="206" t="s">
        <v>5867</v>
      </c>
      <c r="G791" s="206" t="s">
        <v>5868</v>
      </c>
      <c r="H791" s="205" t="s">
        <v>5869</v>
      </c>
      <c r="I791" s="204" t="s">
        <v>5870</v>
      </c>
      <c r="J791" s="207" t="s">
        <v>5871</v>
      </c>
      <c r="K791" s="208" t="s">
        <v>5872</v>
      </c>
      <c r="L791" s="205" t="s">
        <v>60</v>
      </c>
      <c r="M791" s="205" t="s">
        <v>61</v>
      </c>
      <c r="N791" s="205" t="s">
        <v>3030</v>
      </c>
      <c r="O791" s="205" t="s">
        <v>4625</v>
      </c>
      <c r="P791" s="205" t="s">
        <v>4626</v>
      </c>
      <c r="Q791" s="205" t="s">
        <v>65</v>
      </c>
      <c r="R791" s="205" t="s">
        <v>4723</v>
      </c>
      <c r="S791" s="205" t="s">
        <v>5859</v>
      </c>
      <c r="T791" s="205" t="s">
        <v>66</v>
      </c>
      <c r="U791" s="208" t="s">
        <v>5873</v>
      </c>
      <c r="V791" s="205">
        <v>1</v>
      </c>
      <c r="W791" s="205" t="s">
        <v>68</v>
      </c>
      <c r="X791" s="205" t="s">
        <v>69</v>
      </c>
      <c r="Y791" s="205" t="s">
        <v>70</v>
      </c>
      <c r="Z791" s="205" t="s">
        <v>4390</v>
      </c>
      <c r="AA791" s="234" t="s">
        <v>650</v>
      </c>
      <c r="AB791" s="216">
        <v>46310</v>
      </c>
      <c r="AC791" s="205"/>
      <c r="AD791" s="230" t="s">
        <v>72</v>
      </c>
      <c r="AE791" s="126"/>
      <c r="AF791" s="127"/>
      <c r="AG791" s="128"/>
      <c r="AH791" s="129"/>
      <c r="AI791" s="129"/>
      <c r="AJ791" s="126"/>
      <c r="AK791" s="127"/>
      <c r="AL791" s="129"/>
      <c r="AM791" s="128"/>
      <c r="AN791" s="129"/>
      <c r="AO791" s="127" t="s">
        <v>79</v>
      </c>
      <c r="AP791" s="129"/>
    </row>
    <row r="792" spans="1:45" customFormat="1" ht="30" hidden="1" customHeight="1">
      <c r="A792" s="204" t="s">
        <v>4370</v>
      </c>
      <c r="B792" s="200" t="s">
        <v>4722</v>
      </c>
      <c r="C792" s="200" t="s">
        <v>4723</v>
      </c>
      <c r="D792" s="200" t="s">
        <v>5858</v>
      </c>
      <c r="E792" s="200" t="s">
        <v>5859</v>
      </c>
      <c r="F792" s="206" t="s">
        <v>5874</v>
      </c>
      <c r="G792" s="206" t="s">
        <v>5875</v>
      </c>
      <c r="H792" s="205" t="s">
        <v>5876</v>
      </c>
      <c r="I792" s="204" t="s">
        <v>5877</v>
      </c>
      <c r="J792" s="207" t="s">
        <v>5878</v>
      </c>
      <c r="K792" s="208" t="s">
        <v>5879</v>
      </c>
      <c r="L792" s="205" t="s">
        <v>60</v>
      </c>
      <c r="M792" s="205" t="s">
        <v>61</v>
      </c>
      <c r="N792" s="205" t="s">
        <v>3030</v>
      </c>
      <c r="O792" s="205" t="s">
        <v>4625</v>
      </c>
      <c r="P792" s="205" t="s">
        <v>4626</v>
      </c>
      <c r="Q792" s="205" t="s">
        <v>65</v>
      </c>
      <c r="R792" s="205" t="s">
        <v>4723</v>
      </c>
      <c r="S792" s="205" t="s">
        <v>5859</v>
      </c>
      <c r="T792" s="205" t="s">
        <v>66</v>
      </c>
      <c r="U792" s="208" t="s">
        <v>5873</v>
      </c>
      <c r="V792" s="205">
        <v>1</v>
      </c>
      <c r="W792" s="205" t="s">
        <v>68</v>
      </c>
      <c r="X792" s="205" t="s">
        <v>69</v>
      </c>
      <c r="Y792" s="205" t="s">
        <v>70</v>
      </c>
      <c r="Z792" s="205" t="s">
        <v>4390</v>
      </c>
      <c r="AA792" s="234" t="s">
        <v>650</v>
      </c>
      <c r="AB792" s="216">
        <v>46310</v>
      </c>
      <c r="AC792" s="205"/>
      <c r="AD792" s="230" t="s">
        <v>72</v>
      </c>
      <c r="AE792" s="126"/>
      <c r="AF792" s="127"/>
      <c r="AG792" s="128"/>
      <c r="AH792" s="129"/>
      <c r="AI792" s="129"/>
      <c r="AJ792" s="126"/>
      <c r="AK792" s="127"/>
      <c r="AL792" s="129"/>
      <c r="AM792" s="128"/>
      <c r="AN792" s="129"/>
      <c r="AO792" s="127" t="s">
        <v>79</v>
      </c>
      <c r="AP792" s="129"/>
    </row>
    <row r="793" spans="1:45" customFormat="1" ht="30" hidden="1" customHeight="1">
      <c r="A793" s="204" t="s">
        <v>4370</v>
      </c>
      <c r="B793" s="200" t="s">
        <v>4722</v>
      </c>
      <c r="C793" s="200" t="s">
        <v>4723</v>
      </c>
      <c r="D793" s="200" t="s">
        <v>5880</v>
      </c>
      <c r="E793" s="200" t="s">
        <v>5881</v>
      </c>
      <c r="F793" s="206" t="s">
        <v>5882</v>
      </c>
      <c r="G793" s="206" t="s">
        <v>5883</v>
      </c>
      <c r="H793" s="205" t="s">
        <v>5884</v>
      </c>
      <c r="I793" s="204" t="s">
        <v>5885</v>
      </c>
      <c r="J793" s="207" t="s">
        <v>5886</v>
      </c>
      <c r="K793" s="208" t="s">
        <v>5887</v>
      </c>
      <c r="L793" s="205" t="s">
        <v>90</v>
      </c>
      <c r="M793" s="205" t="s">
        <v>61</v>
      </c>
      <c r="N793" s="205" t="s">
        <v>3030</v>
      </c>
      <c r="O793" s="205" t="s">
        <v>4625</v>
      </c>
      <c r="P793" s="205" t="s">
        <v>4626</v>
      </c>
      <c r="Q793" s="205" t="s">
        <v>65</v>
      </c>
      <c r="R793" s="205" t="s">
        <v>4723</v>
      </c>
      <c r="S793" s="205" t="s">
        <v>5881</v>
      </c>
      <c r="T793" s="205" t="s">
        <v>93</v>
      </c>
      <c r="U793" s="208" t="s">
        <v>5888</v>
      </c>
      <c r="V793" s="205">
        <v>0.95</v>
      </c>
      <c r="W793" s="205" t="s">
        <v>68</v>
      </c>
      <c r="X793" s="205" t="s">
        <v>69</v>
      </c>
      <c r="Y793" s="205" t="s">
        <v>70</v>
      </c>
      <c r="Z793" s="205" t="s">
        <v>5889</v>
      </c>
      <c r="AA793" s="234" t="s">
        <v>650</v>
      </c>
      <c r="AB793" s="216">
        <v>46310</v>
      </c>
      <c r="AC793" s="205"/>
      <c r="AD793" s="230" t="s">
        <v>72</v>
      </c>
      <c r="AE793" s="126"/>
      <c r="AF793" s="127"/>
      <c r="AG793" s="128"/>
      <c r="AH793" s="129"/>
      <c r="AI793" s="129"/>
      <c r="AJ793" s="126"/>
      <c r="AK793" s="127"/>
      <c r="AL793" s="129"/>
      <c r="AM793" s="128"/>
      <c r="AN793" s="129"/>
      <c r="AO793" s="127" t="s">
        <v>79</v>
      </c>
      <c r="AP793" s="129"/>
    </row>
    <row r="794" spans="1:45" customFormat="1" ht="30" hidden="1" customHeight="1">
      <c r="A794" s="204" t="s">
        <v>4370</v>
      </c>
      <c r="B794" s="200" t="s">
        <v>4722</v>
      </c>
      <c r="C794" s="200" t="s">
        <v>4723</v>
      </c>
      <c r="D794" s="200" t="s">
        <v>5880</v>
      </c>
      <c r="E794" s="200" t="s">
        <v>5881</v>
      </c>
      <c r="F794" s="206" t="s">
        <v>5890</v>
      </c>
      <c r="G794" s="206" t="s">
        <v>5891</v>
      </c>
      <c r="H794" s="205" t="s">
        <v>5892</v>
      </c>
      <c r="I794" s="204" t="s">
        <v>5893</v>
      </c>
      <c r="J794" s="207" t="s">
        <v>5894</v>
      </c>
      <c r="K794" s="208" t="s">
        <v>5895</v>
      </c>
      <c r="L794" s="205" t="s">
        <v>60</v>
      </c>
      <c r="M794" s="205" t="s">
        <v>61</v>
      </c>
      <c r="N794" s="205" t="s">
        <v>3030</v>
      </c>
      <c r="O794" s="205" t="s">
        <v>4625</v>
      </c>
      <c r="P794" s="205" t="s">
        <v>4626</v>
      </c>
      <c r="Q794" s="205" t="s">
        <v>65</v>
      </c>
      <c r="R794" s="205" t="s">
        <v>4723</v>
      </c>
      <c r="S794" s="205" t="s">
        <v>5881</v>
      </c>
      <c r="T794" s="205" t="s">
        <v>66</v>
      </c>
      <c r="U794" s="208" t="s">
        <v>5896</v>
      </c>
      <c r="V794" s="205">
        <v>1</v>
      </c>
      <c r="W794" s="205" t="s">
        <v>68</v>
      </c>
      <c r="X794" s="205" t="s">
        <v>69</v>
      </c>
      <c r="Y794" s="205" t="s">
        <v>70</v>
      </c>
      <c r="Z794" s="205" t="s">
        <v>4390</v>
      </c>
      <c r="AA794" s="234" t="s">
        <v>650</v>
      </c>
      <c r="AB794" s="216">
        <v>46310</v>
      </c>
      <c r="AC794" s="205"/>
      <c r="AD794" s="230" t="s">
        <v>72</v>
      </c>
      <c r="AE794" s="126"/>
      <c r="AF794" s="127"/>
      <c r="AG794" s="128"/>
      <c r="AH794" s="129"/>
      <c r="AI794" s="129"/>
      <c r="AJ794" s="126"/>
      <c r="AK794" s="127"/>
      <c r="AL794" s="129"/>
      <c r="AM794" s="128"/>
      <c r="AN794" s="129"/>
      <c r="AO794" s="127" t="s">
        <v>79</v>
      </c>
      <c r="AP794" s="129"/>
    </row>
    <row r="795" spans="1:45" customFormat="1" ht="30" hidden="1" customHeight="1">
      <c r="A795" s="204" t="s">
        <v>4370</v>
      </c>
      <c r="B795" s="200" t="s">
        <v>4722</v>
      </c>
      <c r="C795" s="200" t="s">
        <v>4723</v>
      </c>
      <c r="D795" s="200" t="s">
        <v>5880</v>
      </c>
      <c r="E795" s="200" t="s">
        <v>5881</v>
      </c>
      <c r="F795" s="206" t="s">
        <v>5897</v>
      </c>
      <c r="G795" s="206" t="s">
        <v>5898</v>
      </c>
      <c r="H795" s="205" t="s">
        <v>5899</v>
      </c>
      <c r="I795" s="204" t="s">
        <v>5900</v>
      </c>
      <c r="J795" s="207" t="s">
        <v>5901</v>
      </c>
      <c r="K795" s="208" t="s">
        <v>5902</v>
      </c>
      <c r="L795" s="205" t="s">
        <v>60</v>
      </c>
      <c r="M795" s="205" t="s">
        <v>61</v>
      </c>
      <c r="N795" s="205" t="s">
        <v>3030</v>
      </c>
      <c r="O795" s="205" t="s">
        <v>4625</v>
      </c>
      <c r="P795" s="205" t="s">
        <v>4626</v>
      </c>
      <c r="Q795" s="205" t="s">
        <v>65</v>
      </c>
      <c r="R795" s="205" t="s">
        <v>4723</v>
      </c>
      <c r="S795" s="205" t="s">
        <v>5881</v>
      </c>
      <c r="T795" s="205" t="s">
        <v>66</v>
      </c>
      <c r="U795" s="208" t="s">
        <v>5896</v>
      </c>
      <c r="V795" s="205">
        <v>1</v>
      </c>
      <c r="W795" s="205" t="s">
        <v>68</v>
      </c>
      <c r="X795" s="205" t="s">
        <v>69</v>
      </c>
      <c r="Y795" s="205" t="s">
        <v>70</v>
      </c>
      <c r="Z795" s="205" t="s">
        <v>4390</v>
      </c>
      <c r="AA795" s="234" t="s">
        <v>650</v>
      </c>
      <c r="AB795" s="216">
        <v>46310</v>
      </c>
      <c r="AC795" s="205"/>
      <c r="AD795" s="230" t="s">
        <v>72</v>
      </c>
      <c r="AE795" s="126"/>
      <c r="AF795" s="127"/>
      <c r="AG795" s="128"/>
      <c r="AH795" s="129"/>
      <c r="AI795" s="129"/>
      <c r="AJ795" s="126"/>
      <c r="AK795" s="127"/>
      <c r="AL795" s="129"/>
      <c r="AM795" s="128"/>
      <c r="AN795" s="129"/>
      <c r="AO795" s="127" t="s">
        <v>79</v>
      </c>
      <c r="AP795" s="129"/>
    </row>
    <row r="796" spans="1:45" customFormat="1" ht="30" hidden="1" customHeight="1">
      <c r="A796" s="204" t="s">
        <v>4370</v>
      </c>
      <c r="B796" s="200" t="s">
        <v>4722</v>
      </c>
      <c r="C796" s="200" t="s">
        <v>4723</v>
      </c>
      <c r="D796" s="200" t="s">
        <v>5880</v>
      </c>
      <c r="E796" s="200" t="s">
        <v>5881</v>
      </c>
      <c r="F796" s="206" t="s">
        <v>5903</v>
      </c>
      <c r="G796" s="206" t="s">
        <v>5904</v>
      </c>
      <c r="H796" s="205" t="s">
        <v>5905</v>
      </c>
      <c r="I796" s="204" t="s">
        <v>5906</v>
      </c>
      <c r="J796" s="207" t="s">
        <v>5907</v>
      </c>
      <c r="K796" s="208" t="s">
        <v>5908</v>
      </c>
      <c r="L796" s="205" t="s">
        <v>1071</v>
      </c>
      <c r="M796" s="205" t="s">
        <v>61</v>
      </c>
      <c r="N796" s="205" t="s">
        <v>3030</v>
      </c>
      <c r="O796" s="205" t="s">
        <v>4625</v>
      </c>
      <c r="P796" s="205" t="s">
        <v>4626</v>
      </c>
      <c r="Q796" s="205" t="s">
        <v>65</v>
      </c>
      <c r="R796" s="205" t="s">
        <v>4723</v>
      </c>
      <c r="S796" s="205" t="s">
        <v>5881</v>
      </c>
      <c r="T796" s="205" t="s">
        <v>93</v>
      </c>
      <c r="U796" s="208" t="s">
        <v>5909</v>
      </c>
      <c r="V796" s="205">
        <v>0.95</v>
      </c>
      <c r="W796" s="205" t="s">
        <v>68</v>
      </c>
      <c r="X796" s="205" t="s">
        <v>69</v>
      </c>
      <c r="Y796" s="205" t="s">
        <v>70</v>
      </c>
      <c r="Z796" s="205" t="s">
        <v>95</v>
      </c>
      <c r="AA796" s="234" t="s">
        <v>650</v>
      </c>
      <c r="AB796" s="216">
        <v>46310</v>
      </c>
      <c r="AC796" s="205"/>
      <c r="AD796" s="230" t="s">
        <v>72</v>
      </c>
      <c r="AE796" s="126"/>
      <c r="AF796" s="127"/>
      <c r="AG796" s="128"/>
      <c r="AH796" s="129"/>
      <c r="AI796" s="129"/>
      <c r="AJ796" s="126"/>
      <c r="AK796" s="127"/>
      <c r="AL796" s="129"/>
      <c r="AM796" s="128"/>
      <c r="AN796" s="129"/>
      <c r="AO796" s="127" t="s">
        <v>79</v>
      </c>
      <c r="AP796" s="129"/>
    </row>
    <row r="797" spans="1:45" customFormat="1" ht="30" hidden="1" customHeight="1">
      <c r="A797" s="204" t="s">
        <v>4370</v>
      </c>
      <c r="B797" s="200" t="s">
        <v>4722</v>
      </c>
      <c r="C797" s="200" t="s">
        <v>4723</v>
      </c>
      <c r="D797" s="200" t="s">
        <v>5910</v>
      </c>
      <c r="E797" s="200" t="s">
        <v>5911</v>
      </c>
      <c r="F797" s="206" t="s">
        <v>5912</v>
      </c>
      <c r="G797" s="206" t="s">
        <v>5913</v>
      </c>
      <c r="H797" s="205" t="s">
        <v>5914</v>
      </c>
      <c r="I797" s="204" t="s">
        <v>5915</v>
      </c>
      <c r="J797" s="207" t="s">
        <v>5916</v>
      </c>
      <c r="K797" s="208" t="s">
        <v>5917</v>
      </c>
      <c r="L797" s="205" t="s">
        <v>90</v>
      </c>
      <c r="M797" s="205" t="s">
        <v>61</v>
      </c>
      <c r="N797" s="205" t="s">
        <v>3030</v>
      </c>
      <c r="O797" s="205" t="s">
        <v>4625</v>
      </c>
      <c r="P797" s="205" t="s">
        <v>4626</v>
      </c>
      <c r="Q797" s="205" t="s">
        <v>65</v>
      </c>
      <c r="R797" s="205" t="s">
        <v>4723</v>
      </c>
      <c r="S797" s="205" t="s">
        <v>5911</v>
      </c>
      <c r="T797" s="205" t="s">
        <v>93</v>
      </c>
      <c r="U797" s="208" t="s">
        <v>5918</v>
      </c>
      <c r="V797" s="205">
        <v>0.95</v>
      </c>
      <c r="W797" s="205" t="s">
        <v>68</v>
      </c>
      <c r="X797" s="205" t="s">
        <v>69</v>
      </c>
      <c r="Y797" s="205" t="s">
        <v>70</v>
      </c>
      <c r="Z797" s="205" t="s">
        <v>95</v>
      </c>
      <c r="AA797" s="234" t="s">
        <v>650</v>
      </c>
      <c r="AB797" s="216">
        <v>46310</v>
      </c>
      <c r="AC797" s="205"/>
      <c r="AD797" s="230" t="s">
        <v>72</v>
      </c>
      <c r="AE797" s="126" t="s">
        <v>73</v>
      </c>
      <c r="AF797" s="127"/>
      <c r="AG797" s="128"/>
      <c r="AH797" s="129"/>
      <c r="AI797" s="129"/>
      <c r="AJ797" s="126" t="s">
        <v>75</v>
      </c>
      <c r="AK797" s="127"/>
      <c r="AL797" s="129"/>
      <c r="AM797" s="128"/>
      <c r="AN797" s="129"/>
      <c r="AO797" s="127" t="s">
        <v>79</v>
      </c>
      <c r="AP797" s="129"/>
      <c r="AQ797" s="183"/>
      <c r="AR797" s="183"/>
      <c r="AS797" s="183"/>
    </row>
    <row r="798" spans="1:45" customFormat="1" ht="30" hidden="1" customHeight="1">
      <c r="A798" s="204" t="s">
        <v>4370</v>
      </c>
      <c r="B798" s="200" t="s">
        <v>4722</v>
      </c>
      <c r="C798" s="200" t="s">
        <v>4723</v>
      </c>
      <c r="D798" s="200" t="s">
        <v>5910</v>
      </c>
      <c r="E798" s="200" t="s">
        <v>5911</v>
      </c>
      <c r="F798" s="206" t="s">
        <v>5919</v>
      </c>
      <c r="G798" s="206" t="s">
        <v>5920</v>
      </c>
      <c r="H798" s="205" t="s">
        <v>5921</v>
      </c>
      <c r="I798" s="204" t="s">
        <v>5922</v>
      </c>
      <c r="J798" s="207" t="s">
        <v>5923</v>
      </c>
      <c r="K798" s="208" t="s">
        <v>5924</v>
      </c>
      <c r="L798" s="205" t="s">
        <v>60</v>
      </c>
      <c r="M798" s="205" t="s">
        <v>61</v>
      </c>
      <c r="N798" s="205" t="s">
        <v>3030</v>
      </c>
      <c r="O798" s="205" t="s">
        <v>4625</v>
      </c>
      <c r="P798" s="205" t="s">
        <v>4626</v>
      </c>
      <c r="Q798" s="205" t="s">
        <v>65</v>
      </c>
      <c r="R798" s="205" t="s">
        <v>4723</v>
      </c>
      <c r="S798" s="205" t="s">
        <v>5911</v>
      </c>
      <c r="T798" s="205" t="s">
        <v>66</v>
      </c>
      <c r="U798" s="208" t="s">
        <v>5925</v>
      </c>
      <c r="V798" s="205">
        <v>1</v>
      </c>
      <c r="W798" s="205" t="s">
        <v>68</v>
      </c>
      <c r="X798" s="205" t="s">
        <v>69</v>
      </c>
      <c r="Y798" s="205" t="s">
        <v>70</v>
      </c>
      <c r="Z798" s="205" t="s">
        <v>4390</v>
      </c>
      <c r="AA798" s="234" t="s">
        <v>650</v>
      </c>
      <c r="AB798" s="216">
        <v>46310</v>
      </c>
      <c r="AC798" s="205"/>
      <c r="AD798" s="230" t="s">
        <v>72</v>
      </c>
      <c r="AE798" s="126"/>
      <c r="AF798" s="127"/>
      <c r="AG798" s="128"/>
      <c r="AH798" s="129"/>
      <c r="AI798" s="129"/>
      <c r="AJ798" s="126"/>
      <c r="AK798" s="127"/>
      <c r="AL798" s="129"/>
      <c r="AM798" s="128"/>
      <c r="AN798" s="129"/>
      <c r="AO798" s="127" t="s">
        <v>79</v>
      </c>
      <c r="AP798" s="129"/>
    </row>
    <row r="799" spans="1:45" customFormat="1" ht="30" hidden="1" customHeight="1">
      <c r="A799" s="204" t="s">
        <v>4370</v>
      </c>
      <c r="B799" s="200" t="s">
        <v>4722</v>
      </c>
      <c r="C799" s="200" t="s">
        <v>4723</v>
      </c>
      <c r="D799" s="200" t="s">
        <v>5910</v>
      </c>
      <c r="E799" s="200" t="s">
        <v>5911</v>
      </c>
      <c r="F799" s="206" t="s">
        <v>5926</v>
      </c>
      <c r="G799" s="206" t="s">
        <v>5927</v>
      </c>
      <c r="H799" s="205" t="s">
        <v>5928</v>
      </c>
      <c r="I799" s="204" t="s">
        <v>5929</v>
      </c>
      <c r="J799" s="207" t="s">
        <v>5930</v>
      </c>
      <c r="K799" s="208" t="s">
        <v>5931</v>
      </c>
      <c r="L799" s="205" t="s">
        <v>60</v>
      </c>
      <c r="M799" s="205" t="s">
        <v>61</v>
      </c>
      <c r="N799" s="205" t="s">
        <v>3030</v>
      </c>
      <c r="O799" s="205" t="s">
        <v>4625</v>
      </c>
      <c r="P799" s="205" t="s">
        <v>4626</v>
      </c>
      <c r="Q799" s="205" t="s">
        <v>65</v>
      </c>
      <c r="R799" s="205" t="s">
        <v>4723</v>
      </c>
      <c r="S799" s="205" t="s">
        <v>5911</v>
      </c>
      <c r="T799" s="205" t="s">
        <v>66</v>
      </c>
      <c r="U799" s="208" t="s">
        <v>5925</v>
      </c>
      <c r="V799" s="205">
        <v>1</v>
      </c>
      <c r="W799" s="205" t="s">
        <v>68</v>
      </c>
      <c r="X799" s="205" t="s">
        <v>69</v>
      </c>
      <c r="Y799" s="205" t="s">
        <v>70</v>
      </c>
      <c r="Z799" s="205" t="s">
        <v>4390</v>
      </c>
      <c r="AA799" s="234" t="s">
        <v>650</v>
      </c>
      <c r="AB799" s="216">
        <v>46310</v>
      </c>
      <c r="AC799" s="205"/>
      <c r="AD799" s="230" t="s">
        <v>72</v>
      </c>
      <c r="AE799" s="126"/>
      <c r="AF799" s="127"/>
      <c r="AG799" s="128"/>
      <c r="AH799" s="129"/>
      <c r="AI799" s="129"/>
      <c r="AJ799" s="126"/>
      <c r="AK799" s="127"/>
      <c r="AL799" s="129"/>
      <c r="AM799" s="128"/>
      <c r="AN799" s="129"/>
      <c r="AO799" s="127" t="s">
        <v>79</v>
      </c>
      <c r="AP799" s="129"/>
    </row>
    <row r="800" spans="1:45" customFormat="1" ht="30" hidden="1" customHeight="1">
      <c r="A800" s="204" t="s">
        <v>4370</v>
      </c>
      <c r="B800" s="200" t="s">
        <v>4722</v>
      </c>
      <c r="C800" s="200" t="s">
        <v>4723</v>
      </c>
      <c r="D800" s="200" t="s">
        <v>5932</v>
      </c>
      <c r="E800" s="200" t="s">
        <v>5933</v>
      </c>
      <c r="F800" s="206" t="s">
        <v>5934</v>
      </c>
      <c r="G800" s="206" t="s">
        <v>5935</v>
      </c>
      <c r="H800" s="205" t="s">
        <v>5936</v>
      </c>
      <c r="I800" s="204" t="s">
        <v>5937</v>
      </c>
      <c r="J800" s="207" t="s">
        <v>5938</v>
      </c>
      <c r="K800" s="208" t="s">
        <v>5939</v>
      </c>
      <c r="L800" s="205" t="s">
        <v>90</v>
      </c>
      <c r="M800" s="205" t="s">
        <v>61</v>
      </c>
      <c r="N800" s="205" t="s">
        <v>3030</v>
      </c>
      <c r="O800" s="205" t="s">
        <v>4625</v>
      </c>
      <c r="P800" s="205" t="s">
        <v>4626</v>
      </c>
      <c r="Q800" s="205" t="s">
        <v>65</v>
      </c>
      <c r="R800" s="205" t="s">
        <v>4723</v>
      </c>
      <c r="S800" s="205" t="s">
        <v>5933</v>
      </c>
      <c r="T800" s="205" t="s">
        <v>93</v>
      </c>
      <c r="U800" s="208" t="s">
        <v>5940</v>
      </c>
      <c r="V800" s="205">
        <v>0.95</v>
      </c>
      <c r="W800" s="205" t="s">
        <v>68</v>
      </c>
      <c r="X800" s="205" t="s">
        <v>69</v>
      </c>
      <c r="Y800" s="205" t="s">
        <v>70</v>
      </c>
      <c r="Z800" s="205" t="s">
        <v>95</v>
      </c>
      <c r="AA800" s="234" t="s">
        <v>650</v>
      </c>
      <c r="AB800" s="216">
        <v>46310</v>
      </c>
      <c r="AC800" s="205"/>
      <c r="AD800" s="230" t="s">
        <v>72</v>
      </c>
      <c r="AE800" s="126" t="s">
        <v>73</v>
      </c>
      <c r="AF800" s="127"/>
      <c r="AG800" s="128"/>
      <c r="AH800" s="129"/>
      <c r="AI800" s="129"/>
      <c r="AJ800" s="126" t="s">
        <v>75</v>
      </c>
      <c r="AK800" s="127"/>
      <c r="AL800" s="129"/>
      <c r="AM800" s="128"/>
      <c r="AN800" s="129"/>
      <c r="AO800" s="127" t="s">
        <v>79</v>
      </c>
      <c r="AP800" s="129"/>
      <c r="AQ800" s="183"/>
      <c r="AR800" s="183"/>
      <c r="AS800" s="183"/>
    </row>
    <row r="801" spans="1:45" customFormat="1" ht="30" hidden="1" customHeight="1">
      <c r="A801" s="204" t="s">
        <v>4370</v>
      </c>
      <c r="B801" s="200" t="s">
        <v>4722</v>
      </c>
      <c r="C801" s="200" t="s">
        <v>4723</v>
      </c>
      <c r="D801" s="200" t="s">
        <v>5932</v>
      </c>
      <c r="E801" s="200" t="s">
        <v>5933</v>
      </c>
      <c r="F801" s="206" t="s">
        <v>5941</v>
      </c>
      <c r="G801" s="206" t="s">
        <v>5942</v>
      </c>
      <c r="H801" s="205" t="s">
        <v>5943</v>
      </c>
      <c r="I801" s="204" t="s">
        <v>5944</v>
      </c>
      <c r="J801" s="207" t="s">
        <v>5945</v>
      </c>
      <c r="K801" s="208" t="s">
        <v>5946</v>
      </c>
      <c r="L801" s="205" t="s">
        <v>60</v>
      </c>
      <c r="M801" s="205" t="s">
        <v>61</v>
      </c>
      <c r="N801" s="205" t="s">
        <v>3030</v>
      </c>
      <c r="O801" s="205" t="s">
        <v>4625</v>
      </c>
      <c r="P801" s="205" t="s">
        <v>4626</v>
      </c>
      <c r="Q801" s="205" t="s">
        <v>65</v>
      </c>
      <c r="R801" s="205" t="s">
        <v>4723</v>
      </c>
      <c r="S801" s="205" t="s">
        <v>5933</v>
      </c>
      <c r="T801" s="205" t="s">
        <v>66</v>
      </c>
      <c r="U801" s="208" t="s">
        <v>5947</v>
      </c>
      <c r="V801" s="205">
        <v>1</v>
      </c>
      <c r="W801" s="205" t="s">
        <v>68</v>
      </c>
      <c r="X801" s="205" t="s">
        <v>69</v>
      </c>
      <c r="Y801" s="205" t="s">
        <v>70</v>
      </c>
      <c r="Z801" s="205" t="s">
        <v>4390</v>
      </c>
      <c r="AA801" s="234" t="s">
        <v>650</v>
      </c>
      <c r="AB801" s="216">
        <v>46310</v>
      </c>
      <c r="AC801" s="205"/>
      <c r="AD801" s="230" t="s">
        <v>72</v>
      </c>
      <c r="AE801" s="126"/>
      <c r="AF801" s="127"/>
      <c r="AG801" s="128"/>
      <c r="AH801" s="129"/>
      <c r="AI801" s="129"/>
      <c r="AJ801" s="126"/>
      <c r="AK801" s="127"/>
      <c r="AL801" s="129"/>
      <c r="AM801" s="128"/>
      <c r="AN801" s="129"/>
      <c r="AO801" s="127" t="s">
        <v>79</v>
      </c>
      <c r="AP801" s="129"/>
    </row>
    <row r="802" spans="1:45" customFormat="1" ht="30" hidden="1" customHeight="1">
      <c r="A802" s="204" t="s">
        <v>4370</v>
      </c>
      <c r="B802" s="200" t="s">
        <v>4722</v>
      </c>
      <c r="C802" s="200" t="s">
        <v>4723</v>
      </c>
      <c r="D802" s="200" t="s">
        <v>5932</v>
      </c>
      <c r="E802" s="200" t="s">
        <v>5933</v>
      </c>
      <c r="F802" s="206" t="s">
        <v>5948</v>
      </c>
      <c r="G802" s="206" t="s">
        <v>5949</v>
      </c>
      <c r="H802" s="205" t="s">
        <v>5950</v>
      </c>
      <c r="I802" s="204" t="s">
        <v>5951</v>
      </c>
      <c r="J802" s="207" t="s">
        <v>5952</v>
      </c>
      <c r="K802" s="208" t="s">
        <v>5953</v>
      </c>
      <c r="L802" s="205" t="s">
        <v>60</v>
      </c>
      <c r="M802" s="205" t="s">
        <v>61</v>
      </c>
      <c r="N802" s="205" t="s">
        <v>3030</v>
      </c>
      <c r="O802" s="205" t="s">
        <v>4625</v>
      </c>
      <c r="P802" s="205" t="s">
        <v>4626</v>
      </c>
      <c r="Q802" s="205" t="s">
        <v>65</v>
      </c>
      <c r="R802" s="205" t="s">
        <v>4723</v>
      </c>
      <c r="S802" s="205" t="s">
        <v>5933</v>
      </c>
      <c r="T802" s="205" t="s">
        <v>66</v>
      </c>
      <c r="U802" s="208" t="s">
        <v>5947</v>
      </c>
      <c r="V802" s="205">
        <v>1</v>
      </c>
      <c r="W802" s="205" t="s">
        <v>68</v>
      </c>
      <c r="X802" s="205" t="s">
        <v>69</v>
      </c>
      <c r="Y802" s="205" t="s">
        <v>70</v>
      </c>
      <c r="Z802" s="205" t="s">
        <v>4390</v>
      </c>
      <c r="AA802" s="234" t="s">
        <v>650</v>
      </c>
      <c r="AB802" s="216">
        <v>46310</v>
      </c>
      <c r="AC802" s="205"/>
      <c r="AD802" s="230" t="s">
        <v>72</v>
      </c>
      <c r="AE802" s="126"/>
      <c r="AF802" s="127"/>
      <c r="AG802" s="128"/>
      <c r="AH802" s="129"/>
      <c r="AI802" s="129"/>
      <c r="AJ802" s="126"/>
      <c r="AK802" s="127"/>
      <c r="AL802" s="129"/>
      <c r="AM802" s="128"/>
      <c r="AN802" s="129"/>
      <c r="AO802" s="127" t="s">
        <v>79</v>
      </c>
      <c r="AP802" s="129"/>
    </row>
    <row r="803" spans="1:45" customFormat="1" ht="30" hidden="1" customHeight="1">
      <c r="A803" s="204" t="s">
        <v>4370</v>
      </c>
      <c r="B803" s="200" t="s">
        <v>4722</v>
      </c>
      <c r="C803" s="200" t="s">
        <v>4723</v>
      </c>
      <c r="D803" s="200" t="s">
        <v>5932</v>
      </c>
      <c r="E803" s="200" t="s">
        <v>5933</v>
      </c>
      <c r="F803" s="206" t="s">
        <v>5954</v>
      </c>
      <c r="G803" s="206" t="s">
        <v>5955</v>
      </c>
      <c r="H803" s="205" t="s">
        <v>5956</v>
      </c>
      <c r="I803" s="204" t="s">
        <v>5957</v>
      </c>
      <c r="J803" s="207" t="s">
        <v>5958</v>
      </c>
      <c r="K803" s="208" t="s">
        <v>5959</v>
      </c>
      <c r="L803" s="205" t="s">
        <v>1071</v>
      </c>
      <c r="M803" s="205" t="s">
        <v>61</v>
      </c>
      <c r="N803" s="205" t="s">
        <v>3030</v>
      </c>
      <c r="O803" s="205" t="s">
        <v>4625</v>
      </c>
      <c r="P803" s="205" t="s">
        <v>4626</v>
      </c>
      <c r="Q803" s="205" t="s">
        <v>65</v>
      </c>
      <c r="R803" s="205" t="s">
        <v>4723</v>
      </c>
      <c r="S803" s="205" t="s">
        <v>5933</v>
      </c>
      <c r="T803" s="205" t="s">
        <v>93</v>
      </c>
      <c r="U803" s="208" t="s">
        <v>5960</v>
      </c>
      <c r="V803" s="205">
        <v>0.95</v>
      </c>
      <c r="W803" s="205" t="s">
        <v>68</v>
      </c>
      <c r="X803" s="205" t="s">
        <v>69</v>
      </c>
      <c r="Y803" s="205" t="s">
        <v>70</v>
      </c>
      <c r="Z803" s="205" t="s">
        <v>95</v>
      </c>
      <c r="AA803" s="234" t="s">
        <v>650</v>
      </c>
      <c r="AB803" s="216">
        <v>46310</v>
      </c>
      <c r="AC803" s="205"/>
      <c r="AD803" s="230" t="s">
        <v>72</v>
      </c>
      <c r="AE803" s="126"/>
      <c r="AF803" s="127"/>
      <c r="AG803" s="128"/>
      <c r="AH803" s="129"/>
      <c r="AI803" s="129"/>
      <c r="AJ803" s="126"/>
      <c r="AK803" s="127"/>
      <c r="AL803" s="129"/>
      <c r="AM803" s="128"/>
      <c r="AN803" s="129"/>
      <c r="AO803" s="127" t="s">
        <v>79</v>
      </c>
      <c r="AP803" s="129"/>
    </row>
    <row r="804" spans="1:45" customFormat="1" ht="30" hidden="1" customHeight="1">
      <c r="A804" s="204" t="s">
        <v>4370</v>
      </c>
      <c r="B804" s="200" t="s">
        <v>4722</v>
      </c>
      <c r="C804" s="200" t="s">
        <v>4723</v>
      </c>
      <c r="D804" s="200" t="s">
        <v>5961</v>
      </c>
      <c r="E804" s="200" t="s">
        <v>5962</v>
      </c>
      <c r="F804" s="206" t="s">
        <v>5963</v>
      </c>
      <c r="G804" s="206" t="s">
        <v>5964</v>
      </c>
      <c r="H804" s="205" t="s">
        <v>5965</v>
      </c>
      <c r="I804" s="204" t="s">
        <v>5966</v>
      </c>
      <c r="J804" s="207" t="s">
        <v>5967</v>
      </c>
      <c r="K804" s="208" t="s">
        <v>5968</v>
      </c>
      <c r="L804" s="205" t="s">
        <v>90</v>
      </c>
      <c r="M804" s="205" t="s">
        <v>61</v>
      </c>
      <c r="N804" s="205" t="s">
        <v>3030</v>
      </c>
      <c r="O804" s="205" t="s">
        <v>4625</v>
      </c>
      <c r="P804" s="205" t="s">
        <v>4626</v>
      </c>
      <c r="Q804" s="205" t="s">
        <v>65</v>
      </c>
      <c r="R804" s="205" t="s">
        <v>4723</v>
      </c>
      <c r="S804" s="205" t="s">
        <v>5962</v>
      </c>
      <c r="T804" s="205" t="s">
        <v>93</v>
      </c>
      <c r="U804" s="208" t="s">
        <v>5969</v>
      </c>
      <c r="V804" s="205">
        <v>0.95</v>
      </c>
      <c r="W804" s="205" t="s">
        <v>68</v>
      </c>
      <c r="X804" s="205" t="s">
        <v>69</v>
      </c>
      <c r="Y804" s="205" t="s">
        <v>70</v>
      </c>
      <c r="Z804" s="205" t="s">
        <v>95</v>
      </c>
      <c r="AA804" s="234" t="s">
        <v>650</v>
      </c>
      <c r="AB804" s="216">
        <v>46310</v>
      </c>
      <c r="AC804" s="205"/>
      <c r="AD804" s="230" t="s">
        <v>72</v>
      </c>
      <c r="AE804" s="126"/>
      <c r="AF804" s="127"/>
      <c r="AG804" s="128"/>
      <c r="AH804" s="129"/>
      <c r="AI804" s="129"/>
      <c r="AJ804" s="126"/>
      <c r="AK804" s="127"/>
      <c r="AL804" s="129"/>
      <c r="AM804" s="128"/>
      <c r="AN804" s="129"/>
      <c r="AO804" s="127" t="s">
        <v>79</v>
      </c>
      <c r="AP804" s="129"/>
    </row>
    <row r="805" spans="1:45" customFormat="1" ht="30" hidden="1" customHeight="1">
      <c r="A805" s="204" t="s">
        <v>4370</v>
      </c>
      <c r="B805" s="200" t="s">
        <v>4722</v>
      </c>
      <c r="C805" s="200" t="s">
        <v>4723</v>
      </c>
      <c r="D805" s="200" t="s">
        <v>5961</v>
      </c>
      <c r="E805" s="200" t="s">
        <v>5962</v>
      </c>
      <c r="F805" s="206" t="s">
        <v>5970</v>
      </c>
      <c r="G805" s="206" t="s">
        <v>5971</v>
      </c>
      <c r="H805" s="205" t="s">
        <v>5972</v>
      </c>
      <c r="I805" s="204" t="s">
        <v>5973</v>
      </c>
      <c r="J805" s="207" t="s">
        <v>5974</v>
      </c>
      <c r="K805" s="208" t="s">
        <v>5975</v>
      </c>
      <c r="L805" s="205" t="s">
        <v>60</v>
      </c>
      <c r="M805" s="205" t="s">
        <v>61</v>
      </c>
      <c r="N805" s="205" t="s">
        <v>3030</v>
      </c>
      <c r="O805" s="205" t="s">
        <v>4625</v>
      </c>
      <c r="P805" s="205" t="s">
        <v>4626</v>
      </c>
      <c r="Q805" s="205" t="s">
        <v>65</v>
      </c>
      <c r="R805" s="205" t="s">
        <v>4723</v>
      </c>
      <c r="S805" s="205" t="s">
        <v>5962</v>
      </c>
      <c r="T805" s="205" t="s">
        <v>66</v>
      </c>
      <c r="U805" s="208" t="s">
        <v>5976</v>
      </c>
      <c r="V805" s="205">
        <v>1</v>
      </c>
      <c r="W805" s="205" t="s">
        <v>68</v>
      </c>
      <c r="X805" s="205" t="s">
        <v>69</v>
      </c>
      <c r="Y805" s="205" t="s">
        <v>70</v>
      </c>
      <c r="Z805" s="205" t="s">
        <v>4390</v>
      </c>
      <c r="AA805" s="234" t="s">
        <v>650</v>
      </c>
      <c r="AB805" s="216">
        <v>46310</v>
      </c>
      <c r="AC805" s="205"/>
      <c r="AD805" s="230" t="s">
        <v>72</v>
      </c>
      <c r="AE805" s="126"/>
      <c r="AF805" s="127"/>
      <c r="AG805" s="128"/>
      <c r="AH805" s="129"/>
      <c r="AI805" s="129"/>
      <c r="AJ805" s="126"/>
      <c r="AK805" s="127"/>
      <c r="AL805" s="129"/>
      <c r="AM805" s="128"/>
      <c r="AN805" s="129"/>
      <c r="AO805" s="127" t="s">
        <v>79</v>
      </c>
      <c r="AP805" s="129"/>
    </row>
    <row r="806" spans="1:45" customFormat="1" ht="30" hidden="1" customHeight="1">
      <c r="A806" s="204" t="s">
        <v>4370</v>
      </c>
      <c r="B806" s="200" t="s">
        <v>4722</v>
      </c>
      <c r="C806" s="200" t="s">
        <v>4723</v>
      </c>
      <c r="D806" s="200" t="s">
        <v>5961</v>
      </c>
      <c r="E806" s="200" t="s">
        <v>5962</v>
      </c>
      <c r="F806" s="206" t="s">
        <v>5977</v>
      </c>
      <c r="G806" s="206" t="s">
        <v>5978</v>
      </c>
      <c r="H806" s="205" t="s">
        <v>5979</v>
      </c>
      <c r="I806" s="204" t="s">
        <v>5980</v>
      </c>
      <c r="J806" s="207" t="s">
        <v>5981</v>
      </c>
      <c r="K806" s="208" t="s">
        <v>5982</v>
      </c>
      <c r="L806" s="205" t="s">
        <v>60</v>
      </c>
      <c r="M806" s="205" t="s">
        <v>61</v>
      </c>
      <c r="N806" s="205" t="s">
        <v>3030</v>
      </c>
      <c r="O806" s="205" t="s">
        <v>4625</v>
      </c>
      <c r="P806" s="205" t="s">
        <v>4626</v>
      </c>
      <c r="Q806" s="205" t="s">
        <v>65</v>
      </c>
      <c r="R806" s="205" t="s">
        <v>4723</v>
      </c>
      <c r="S806" s="205" t="s">
        <v>5962</v>
      </c>
      <c r="T806" s="205" t="s">
        <v>66</v>
      </c>
      <c r="U806" s="208" t="s">
        <v>5976</v>
      </c>
      <c r="V806" s="205">
        <v>1</v>
      </c>
      <c r="W806" s="205" t="s">
        <v>68</v>
      </c>
      <c r="X806" s="205" t="s">
        <v>69</v>
      </c>
      <c r="Y806" s="205" t="s">
        <v>70</v>
      </c>
      <c r="Z806" s="205" t="s">
        <v>4390</v>
      </c>
      <c r="AA806" s="234" t="s">
        <v>650</v>
      </c>
      <c r="AB806" s="216">
        <v>46310</v>
      </c>
      <c r="AC806" s="205"/>
      <c r="AD806" s="230" t="s">
        <v>72</v>
      </c>
      <c r="AE806" s="126"/>
      <c r="AF806" s="127"/>
      <c r="AG806" s="128"/>
      <c r="AH806" s="129"/>
      <c r="AI806" s="129"/>
      <c r="AJ806" s="126"/>
      <c r="AK806" s="127"/>
      <c r="AL806" s="129"/>
      <c r="AM806" s="128"/>
      <c r="AN806" s="129"/>
      <c r="AO806" s="127" t="s">
        <v>79</v>
      </c>
      <c r="AP806" s="129"/>
    </row>
    <row r="807" spans="1:45" customFormat="1" ht="30" hidden="1" customHeight="1">
      <c r="A807" s="204" t="s">
        <v>4370</v>
      </c>
      <c r="B807" s="200" t="s">
        <v>4722</v>
      </c>
      <c r="C807" s="200" t="s">
        <v>4723</v>
      </c>
      <c r="D807" s="200" t="s">
        <v>5983</v>
      </c>
      <c r="E807" s="200" t="s">
        <v>5984</v>
      </c>
      <c r="F807" s="206" t="s">
        <v>5985</v>
      </c>
      <c r="G807" s="206" t="s">
        <v>5986</v>
      </c>
      <c r="H807" s="205" t="s">
        <v>5987</v>
      </c>
      <c r="I807" s="204" t="s">
        <v>5988</v>
      </c>
      <c r="J807" s="207" t="s">
        <v>5989</v>
      </c>
      <c r="K807" s="208" t="s">
        <v>5990</v>
      </c>
      <c r="L807" s="205" t="s">
        <v>90</v>
      </c>
      <c r="M807" s="205" t="s">
        <v>61</v>
      </c>
      <c r="N807" s="205" t="s">
        <v>3030</v>
      </c>
      <c r="O807" s="205" t="s">
        <v>4625</v>
      </c>
      <c r="P807" s="205" t="s">
        <v>4626</v>
      </c>
      <c r="Q807" s="205" t="s">
        <v>65</v>
      </c>
      <c r="R807" s="205" t="s">
        <v>4723</v>
      </c>
      <c r="S807" s="205" t="s">
        <v>5984</v>
      </c>
      <c r="T807" s="205" t="s">
        <v>93</v>
      </c>
      <c r="U807" s="208" t="s">
        <v>5991</v>
      </c>
      <c r="V807" s="205">
        <v>0.95</v>
      </c>
      <c r="W807" s="205" t="s">
        <v>68</v>
      </c>
      <c r="X807" s="205" t="s">
        <v>69</v>
      </c>
      <c r="Y807" s="205" t="s">
        <v>70</v>
      </c>
      <c r="Z807" s="205" t="s">
        <v>95</v>
      </c>
      <c r="AA807" s="234" t="s">
        <v>650</v>
      </c>
      <c r="AB807" s="216">
        <v>46310</v>
      </c>
      <c r="AC807" s="205"/>
      <c r="AD807" s="230" t="s">
        <v>72</v>
      </c>
      <c r="AE807" s="126" t="s">
        <v>73</v>
      </c>
      <c r="AF807" s="127"/>
      <c r="AG807" s="128"/>
      <c r="AH807" s="129"/>
      <c r="AI807" s="129"/>
      <c r="AJ807" s="126" t="s">
        <v>75</v>
      </c>
      <c r="AK807" s="127"/>
      <c r="AL807" s="129"/>
      <c r="AM807" s="128"/>
      <c r="AN807" s="129"/>
      <c r="AO807" s="127" t="s">
        <v>79</v>
      </c>
      <c r="AP807" s="129"/>
      <c r="AQ807" s="183"/>
      <c r="AR807" s="183"/>
      <c r="AS807" s="183"/>
    </row>
    <row r="808" spans="1:45" customFormat="1" ht="30" hidden="1" customHeight="1">
      <c r="A808" s="204" t="s">
        <v>4370</v>
      </c>
      <c r="B808" s="200" t="s">
        <v>4722</v>
      </c>
      <c r="C808" s="200" t="s">
        <v>4723</v>
      </c>
      <c r="D808" s="200" t="s">
        <v>5983</v>
      </c>
      <c r="E808" s="200" t="s">
        <v>5984</v>
      </c>
      <c r="F808" s="206" t="s">
        <v>5992</v>
      </c>
      <c r="G808" s="206" t="s">
        <v>5993</v>
      </c>
      <c r="H808" s="205" t="s">
        <v>5994</v>
      </c>
      <c r="I808" s="204" t="s">
        <v>5995</v>
      </c>
      <c r="J808" s="207" t="s">
        <v>5996</v>
      </c>
      <c r="K808" s="208" t="s">
        <v>5997</v>
      </c>
      <c r="L808" s="205" t="s">
        <v>60</v>
      </c>
      <c r="M808" s="205" t="s">
        <v>61</v>
      </c>
      <c r="N808" s="205" t="s">
        <v>3030</v>
      </c>
      <c r="O808" s="205" t="s">
        <v>4625</v>
      </c>
      <c r="P808" s="205" t="s">
        <v>4626</v>
      </c>
      <c r="Q808" s="205" t="s">
        <v>65</v>
      </c>
      <c r="R808" s="205" t="s">
        <v>4723</v>
      </c>
      <c r="S808" s="205" t="s">
        <v>5984</v>
      </c>
      <c r="T808" s="205" t="s">
        <v>66</v>
      </c>
      <c r="U808" s="208" t="s">
        <v>5998</v>
      </c>
      <c r="V808" s="205">
        <v>1</v>
      </c>
      <c r="W808" s="205" t="s">
        <v>68</v>
      </c>
      <c r="X808" s="205" t="s">
        <v>69</v>
      </c>
      <c r="Y808" s="205" t="s">
        <v>70</v>
      </c>
      <c r="Z808" s="205" t="s">
        <v>4390</v>
      </c>
      <c r="AA808" s="234" t="s">
        <v>650</v>
      </c>
      <c r="AB808" s="216">
        <v>46310</v>
      </c>
      <c r="AC808" s="205"/>
      <c r="AD808" s="230" t="s">
        <v>72</v>
      </c>
      <c r="AE808" s="126"/>
      <c r="AF808" s="127"/>
      <c r="AG808" s="128"/>
      <c r="AH808" s="129"/>
      <c r="AI808" s="129"/>
      <c r="AJ808" s="126"/>
      <c r="AK808" s="127"/>
      <c r="AL808" s="129"/>
      <c r="AM808" s="128"/>
      <c r="AN808" s="129"/>
      <c r="AO808" s="127" t="s">
        <v>79</v>
      </c>
      <c r="AP808" s="129"/>
    </row>
    <row r="809" spans="1:45" customFormat="1" ht="30" hidden="1" customHeight="1">
      <c r="A809" s="204" t="s">
        <v>4370</v>
      </c>
      <c r="B809" s="200" t="s">
        <v>4722</v>
      </c>
      <c r="C809" s="200" t="s">
        <v>4723</v>
      </c>
      <c r="D809" s="200" t="s">
        <v>5983</v>
      </c>
      <c r="E809" s="200" t="s">
        <v>5984</v>
      </c>
      <c r="F809" s="206" t="s">
        <v>5999</v>
      </c>
      <c r="G809" s="206" t="s">
        <v>6000</v>
      </c>
      <c r="H809" s="205" t="s">
        <v>6001</v>
      </c>
      <c r="I809" s="204" t="s">
        <v>6002</v>
      </c>
      <c r="J809" s="207" t="s">
        <v>6003</v>
      </c>
      <c r="K809" s="208" t="s">
        <v>6004</v>
      </c>
      <c r="L809" s="205" t="s">
        <v>60</v>
      </c>
      <c r="M809" s="205" t="s">
        <v>61</v>
      </c>
      <c r="N809" s="205" t="s">
        <v>3030</v>
      </c>
      <c r="O809" s="205" t="s">
        <v>4625</v>
      </c>
      <c r="P809" s="205" t="s">
        <v>4626</v>
      </c>
      <c r="Q809" s="205" t="s">
        <v>65</v>
      </c>
      <c r="R809" s="205" t="s">
        <v>4723</v>
      </c>
      <c r="S809" s="205" t="s">
        <v>5984</v>
      </c>
      <c r="T809" s="205" t="s">
        <v>66</v>
      </c>
      <c r="U809" s="208" t="s">
        <v>5998</v>
      </c>
      <c r="V809" s="205">
        <v>1</v>
      </c>
      <c r="W809" s="205" t="s">
        <v>68</v>
      </c>
      <c r="X809" s="205" t="s">
        <v>69</v>
      </c>
      <c r="Y809" s="205" t="s">
        <v>70</v>
      </c>
      <c r="Z809" s="205" t="s">
        <v>4390</v>
      </c>
      <c r="AA809" s="234" t="s">
        <v>650</v>
      </c>
      <c r="AB809" s="216">
        <v>46310</v>
      </c>
      <c r="AC809" s="205"/>
      <c r="AD809" s="230" t="s">
        <v>72</v>
      </c>
      <c r="AE809" s="126"/>
      <c r="AF809" s="127"/>
      <c r="AG809" s="128"/>
      <c r="AH809" s="129"/>
      <c r="AI809" s="129"/>
      <c r="AJ809" s="126"/>
      <c r="AK809" s="127"/>
      <c r="AL809" s="129"/>
      <c r="AM809" s="128"/>
      <c r="AN809" s="129"/>
      <c r="AO809" s="127" t="s">
        <v>79</v>
      </c>
      <c r="AP809" s="129"/>
    </row>
    <row r="810" spans="1:45" customFormat="1" ht="30" hidden="1" customHeight="1">
      <c r="A810" s="204" t="s">
        <v>4370</v>
      </c>
      <c r="B810" s="200" t="s">
        <v>4722</v>
      </c>
      <c r="C810" s="200" t="s">
        <v>4723</v>
      </c>
      <c r="D810" s="200" t="s">
        <v>6005</v>
      </c>
      <c r="E810" s="200" t="s">
        <v>6006</v>
      </c>
      <c r="F810" s="206" t="s">
        <v>6007</v>
      </c>
      <c r="G810" s="206" t="s">
        <v>6008</v>
      </c>
      <c r="H810" s="205" t="s">
        <v>6009</v>
      </c>
      <c r="I810" s="204" t="s">
        <v>6010</v>
      </c>
      <c r="J810" s="207" t="s">
        <v>6011</v>
      </c>
      <c r="K810" s="208" t="s">
        <v>6012</v>
      </c>
      <c r="L810" s="205" t="s">
        <v>90</v>
      </c>
      <c r="M810" s="205" t="s">
        <v>61</v>
      </c>
      <c r="N810" s="205" t="s">
        <v>3030</v>
      </c>
      <c r="O810" s="205" t="s">
        <v>4625</v>
      </c>
      <c r="P810" s="205" t="s">
        <v>4626</v>
      </c>
      <c r="Q810" s="205" t="s">
        <v>65</v>
      </c>
      <c r="R810" s="205" t="s">
        <v>4723</v>
      </c>
      <c r="S810" s="205" t="s">
        <v>6006</v>
      </c>
      <c r="T810" s="205" t="s">
        <v>93</v>
      </c>
      <c r="U810" s="208" t="s">
        <v>6013</v>
      </c>
      <c r="V810" s="205">
        <v>0.95</v>
      </c>
      <c r="W810" s="205" t="s">
        <v>68</v>
      </c>
      <c r="X810" s="205" t="s">
        <v>69</v>
      </c>
      <c r="Y810" s="205" t="s">
        <v>70</v>
      </c>
      <c r="Z810" s="205" t="s">
        <v>95</v>
      </c>
      <c r="AA810" s="234" t="s">
        <v>650</v>
      </c>
      <c r="AB810" s="216">
        <v>46310</v>
      </c>
      <c r="AC810" s="205"/>
      <c r="AD810" s="230" t="s">
        <v>72</v>
      </c>
      <c r="AE810" s="126"/>
      <c r="AF810" s="127"/>
      <c r="AG810" s="128"/>
      <c r="AH810" s="129"/>
      <c r="AI810" s="129"/>
      <c r="AJ810" s="126"/>
      <c r="AK810" s="127"/>
      <c r="AL810" s="129"/>
      <c r="AM810" s="128"/>
      <c r="AN810" s="129"/>
      <c r="AO810" s="127" t="s">
        <v>79</v>
      </c>
      <c r="AP810" s="129"/>
    </row>
    <row r="811" spans="1:45" customFormat="1" ht="30" hidden="1" customHeight="1">
      <c r="A811" s="204" t="s">
        <v>4370</v>
      </c>
      <c r="B811" s="200" t="s">
        <v>4722</v>
      </c>
      <c r="C811" s="200" t="s">
        <v>4723</v>
      </c>
      <c r="D811" s="200" t="s">
        <v>6005</v>
      </c>
      <c r="E811" s="200" t="s">
        <v>6006</v>
      </c>
      <c r="F811" s="206" t="s">
        <v>6014</v>
      </c>
      <c r="G811" s="206" t="s">
        <v>6015</v>
      </c>
      <c r="H811" s="205" t="s">
        <v>6016</v>
      </c>
      <c r="I811" s="204" t="s">
        <v>6017</v>
      </c>
      <c r="J811" s="207" t="s">
        <v>6018</v>
      </c>
      <c r="K811" s="208" t="s">
        <v>6019</v>
      </c>
      <c r="L811" s="205" t="s">
        <v>60</v>
      </c>
      <c r="M811" s="205" t="s">
        <v>61</v>
      </c>
      <c r="N811" s="205" t="s">
        <v>3030</v>
      </c>
      <c r="O811" s="205" t="s">
        <v>4625</v>
      </c>
      <c r="P811" s="205" t="s">
        <v>4626</v>
      </c>
      <c r="Q811" s="205" t="s">
        <v>65</v>
      </c>
      <c r="R811" s="205" t="s">
        <v>4723</v>
      </c>
      <c r="S811" s="205" t="s">
        <v>6006</v>
      </c>
      <c r="T811" s="205" t="s">
        <v>66</v>
      </c>
      <c r="U811" s="208" t="s">
        <v>6020</v>
      </c>
      <c r="V811" s="205">
        <v>1</v>
      </c>
      <c r="W811" s="205" t="s">
        <v>68</v>
      </c>
      <c r="X811" s="205" t="s">
        <v>69</v>
      </c>
      <c r="Y811" s="205" t="s">
        <v>70</v>
      </c>
      <c r="Z811" s="205" t="s">
        <v>4390</v>
      </c>
      <c r="AA811" s="234" t="s">
        <v>650</v>
      </c>
      <c r="AB811" s="216">
        <v>46310</v>
      </c>
      <c r="AC811" s="205"/>
      <c r="AD811" s="230" t="s">
        <v>72</v>
      </c>
      <c r="AE811" s="126"/>
      <c r="AF811" s="127"/>
      <c r="AG811" s="128"/>
      <c r="AH811" s="129"/>
      <c r="AI811" s="129"/>
      <c r="AJ811" s="126"/>
      <c r="AK811" s="127"/>
      <c r="AL811" s="129"/>
      <c r="AM811" s="128"/>
      <c r="AN811" s="129"/>
      <c r="AO811" s="127" t="s">
        <v>79</v>
      </c>
      <c r="AP811" s="129"/>
    </row>
    <row r="812" spans="1:45" customFormat="1" ht="30" hidden="1" customHeight="1">
      <c r="A812" s="204" t="s">
        <v>4370</v>
      </c>
      <c r="B812" s="200" t="s">
        <v>4722</v>
      </c>
      <c r="C812" s="200" t="s">
        <v>4723</v>
      </c>
      <c r="D812" s="200" t="s">
        <v>6005</v>
      </c>
      <c r="E812" s="200" t="s">
        <v>6006</v>
      </c>
      <c r="F812" s="206" t="s">
        <v>6021</v>
      </c>
      <c r="G812" s="206" t="s">
        <v>6022</v>
      </c>
      <c r="H812" s="205" t="s">
        <v>6023</v>
      </c>
      <c r="I812" s="204" t="s">
        <v>6024</v>
      </c>
      <c r="J812" s="207" t="s">
        <v>6025</v>
      </c>
      <c r="K812" s="208" t="s">
        <v>6026</v>
      </c>
      <c r="L812" s="205" t="s">
        <v>60</v>
      </c>
      <c r="M812" s="205" t="s">
        <v>61</v>
      </c>
      <c r="N812" s="205" t="s">
        <v>3030</v>
      </c>
      <c r="O812" s="205" t="s">
        <v>4625</v>
      </c>
      <c r="P812" s="205" t="s">
        <v>4626</v>
      </c>
      <c r="Q812" s="205" t="s">
        <v>65</v>
      </c>
      <c r="R812" s="205" t="s">
        <v>4723</v>
      </c>
      <c r="S812" s="205" t="s">
        <v>6006</v>
      </c>
      <c r="T812" s="205" t="s">
        <v>66</v>
      </c>
      <c r="U812" s="208" t="s">
        <v>6020</v>
      </c>
      <c r="V812" s="205">
        <v>1</v>
      </c>
      <c r="W812" s="205" t="s">
        <v>68</v>
      </c>
      <c r="X812" s="205" t="s">
        <v>69</v>
      </c>
      <c r="Y812" s="205" t="s">
        <v>70</v>
      </c>
      <c r="Z812" s="205" t="s">
        <v>4390</v>
      </c>
      <c r="AA812" s="234" t="s">
        <v>650</v>
      </c>
      <c r="AB812" s="216">
        <v>46310</v>
      </c>
      <c r="AC812" s="205"/>
      <c r="AD812" s="230" t="s">
        <v>72</v>
      </c>
      <c r="AE812" s="126"/>
      <c r="AF812" s="127"/>
      <c r="AG812" s="128"/>
      <c r="AH812" s="129"/>
      <c r="AI812" s="129"/>
      <c r="AJ812" s="126"/>
      <c r="AK812" s="127"/>
      <c r="AL812" s="129"/>
      <c r="AM812" s="128"/>
      <c r="AN812" s="129"/>
      <c r="AO812" s="127" t="s">
        <v>79</v>
      </c>
      <c r="AP812" s="129"/>
    </row>
    <row r="813" spans="1:45" customFormat="1" ht="30" hidden="1" customHeight="1">
      <c r="A813" s="204" t="s">
        <v>4370</v>
      </c>
      <c r="B813" s="200" t="s">
        <v>4722</v>
      </c>
      <c r="C813" s="200" t="s">
        <v>4723</v>
      </c>
      <c r="D813" s="200" t="s">
        <v>6027</v>
      </c>
      <c r="E813" s="200" t="s">
        <v>6028</v>
      </c>
      <c r="F813" s="206" t="s">
        <v>6029</v>
      </c>
      <c r="G813" s="206" t="s">
        <v>6030</v>
      </c>
      <c r="H813" s="205" t="s">
        <v>6031</v>
      </c>
      <c r="I813" s="204" t="s">
        <v>6032</v>
      </c>
      <c r="J813" s="207" t="s">
        <v>6033</v>
      </c>
      <c r="K813" s="208" t="s">
        <v>6034</v>
      </c>
      <c r="L813" s="205" t="s">
        <v>90</v>
      </c>
      <c r="M813" s="205" t="s">
        <v>61</v>
      </c>
      <c r="N813" s="205" t="s">
        <v>3030</v>
      </c>
      <c r="O813" s="205" t="s">
        <v>4625</v>
      </c>
      <c r="P813" s="205" t="s">
        <v>4626</v>
      </c>
      <c r="Q813" s="205" t="s">
        <v>65</v>
      </c>
      <c r="R813" s="205" t="s">
        <v>4723</v>
      </c>
      <c r="S813" s="205" t="s">
        <v>6028</v>
      </c>
      <c r="T813" s="205" t="s">
        <v>93</v>
      </c>
      <c r="U813" s="208" t="s">
        <v>6035</v>
      </c>
      <c r="V813" s="205">
        <v>0.95</v>
      </c>
      <c r="W813" s="205" t="s">
        <v>68</v>
      </c>
      <c r="X813" s="205" t="s">
        <v>69</v>
      </c>
      <c r="Y813" s="205" t="s">
        <v>70</v>
      </c>
      <c r="Z813" s="205" t="s">
        <v>95</v>
      </c>
      <c r="AA813" s="234" t="s">
        <v>650</v>
      </c>
      <c r="AB813" s="216">
        <v>46310</v>
      </c>
      <c r="AC813" s="205"/>
      <c r="AD813" s="230" t="s">
        <v>72</v>
      </c>
      <c r="AE813" s="126" t="s">
        <v>73</v>
      </c>
      <c r="AF813" s="127"/>
      <c r="AG813" s="128"/>
      <c r="AH813" s="129"/>
      <c r="AI813" s="129"/>
      <c r="AJ813" s="126" t="s">
        <v>75</v>
      </c>
      <c r="AK813" s="127"/>
      <c r="AL813" s="129"/>
      <c r="AM813" s="128"/>
      <c r="AN813" s="129"/>
      <c r="AO813" s="127" t="s">
        <v>79</v>
      </c>
      <c r="AP813" s="129"/>
      <c r="AQ813" s="183"/>
      <c r="AR813" s="183"/>
      <c r="AS813" s="183"/>
    </row>
    <row r="814" spans="1:45" customFormat="1" ht="30" hidden="1" customHeight="1">
      <c r="A814" s="204" t="s">
        <v>4370</v>
      </c>
      <c r="B814" s="200" t="s">
        <v>4722</v>
      </c>
      <c r="C814" s="200" t="s">
        <v>4723</v>
      </c>
      <c r="D814" s="200" t="s">
        <v>6027</v>
      </c>
      <c r="E814" s="200" t="s">
        <v>6028</v>
      </c>
      <c r="F814" s="206" t="s">
        <v>6036</v>
      </c>
      <c r="G814" s="206" t="s">
        <v>6037</v>
      </c>
      <c r="H814" s="205" t="s">
        <v>6038</v>
      </c>
      <c r="I814" s="204" t="s">
        <v>6039</v>
      </c>
      <c r="J814" s="207" t="s">
        <v>6040</v>
      </c>
      <c r="K814" s="208" t="s">
        <v>6041</v>
      </c>
      <c r="L814" s="205" t="s">
        <v>60</v>
      </c>
      <c r="M814" s="205" t="s">
        <v>61</v>
      </c>
      <c r="N814" s="205" t="s">
        <v>3030</v>
      </c>
      <c r="O814" s="205" t="s">
        <v>4625</v>
      </c>
      <c r="P814" s="205" t="s">
        <v>4626</v>
      </c>
      <c r="Q814" s="205" t="s">
        <v>65</v>
      </c>
      <c r="R814" s="205" t="s">
        <v>4723</v>
      </c>
      <c r="S814" s="205" t="s">
        <v>6028</v>
      </c>
      <c r="T814" s="205" t="s">
        <v>66</v>
      </c>
      <c r="U814" s="208" t="s">
        <v>6042</v>
      </c>
      <c r="V814" s="205">
        <v>1</v>
      </c>
      <c r="W814" s="205" t="s">
        <v>68</v>
      </c>
      <c r="X814" s="205" t="s">
        <v>69</v>
      </c>
      <c r="Y814" s="205" t="s">
        <v>70</v>
      </c>
      <c r="Z814" s="205" t="s">
        <v>4390</v>
      </c>
      <c r="AA814" s="234" t="s">
        <v>4805</v>
      </c>
      <c r="AB814" s="216">
        <v>46310</v>
      </c>
      <c r="AC814" s="205"/>
      <c r="AD814" s="230" t="s">
        <v>72</v>
      </c>
      <c r="AE814" s="126"/>
      <c r="AF814" s="127"/>
      <c r="AG814" s="128"/>
      <c r="AH814" s="129"/>
      <c r="AI814" s="129"/>
      <c r="AJ814" s="126"/>
      <c r="AK814" s="127"/>
      <c r="AL814" s="129"/>
      <c r="AM814" s="128"/>
      <c r="AN814" s="129"/>
      <c r="AO814" s="127" t="s">
        <v>79</v>
      </c>
      <c r="AP814" s="129"/>
    </row>
    <row r="815" spans="1:45" customFormat="1" ht="30" hidden="1" customHeight="1">
      <c r="A815" s="204" t="s">
        <v>4370</v>
      </c>
      <c r="B815" s="200" t="s">
        <v>4722</v>
      </c>
      <c r="C815" s="200" t="s">
        <v>4723</v>
      </c>
      <c r="D815" s="200" t="s">
        <v>6027</v>
      </c>
      <c r="E815" s="200" t="s">
        <v>6028</v>
      </c>
      <c r="F815" s="206" t="s">
        <v>6043</v>
      </c>
      <c r="G815" s="206" t="s">
        <v>6044</v>
      </c>
      <c r="H815" s="205" t="s">
        <v>6045</v>
      </c>
      <c r="I815" s="204" t="s">
        <v>6046</v>
      </c>
      <c r="J815" s="207" t="s">
        <v>6047</v>
      </c>
      <c r="K815" s="208" t="s">
        <v>6048</v>
      </c>
      <c r="L815" s="205" t="s">
        <v>60</v>
      </c>
      <c r="M815" s="205" t="s">
        <v>61</v>
      </c>
      <c r="N815" s="205" t="s">
        <v>3030</v>
      </c>
      <c r="O815" s="205" t="s">
        <v>4625</v>
      </c>
      <c r="P815" s="205" t="s">
        <v>4626</v>
      </c>
      <c r="Q815" s="205" t="s">
        <v>65</v>
      </c>
      <c r="R815" s="205" t="s">
        <v>4723</v>
      </c>
      <c r="S815" s="205" t="s">
        <v>6028</v>
      </c>
      <c r="T815" s="205" t="s">
        <v>66</v>
      </c>
      <c r="U815" s="208" t="s">
        <v>6042</v>
      </c>
      <c r="V815" s="205">
        <v>1</v>
      </c>
      <c r="W815" s="205" t="s">
        <v>68</v>
      </c>
      <c r="X815" s="205" t="s">
        <v>69</v>
      </c>
      <c r="Y815" s="205" t="s">
        <v>70</v>
      </c>
      <c r="Z815" s="205" t="s">
        <v>4390</v>
      </c>
      <c r="AA815" s="234" t="s">
        <v>650</v>
      </c>
      <c r="AB815" s="216">
        <v>46310</v>
      </c>
      <c r="AC815" s="205"/>
      <c r="AD815" s="230" t="s">
        <v>72</v>
      </c>
      <c r="AE815" s="126"/>
      <c r="AF815" s="127"/>
      <c r="AG815" s="128"/>
      <c r="AH815" s="129"/>
      <c r="AI815" s="129"/>
      <c r="AJ815" s="126"/>
      <c r="AK815" s="127"/>
      <c r="AL815" s="129"/>
      <c r="AM815" s="128"/>
      <c r="AN815" s="129"/>
      <c r="AO815" s="127" t="s">
        <v>79</v>
      </c>
      <c r="AP815" s="129"/>
    </row>
    <row r="816" spans="1:45" customFormat="1" ht="30" hidden="1" customHeight="1">
      <c r="A816" s="204" t="s">
        <v>4370</v>
      </c>
      <c r="B816" s="200" t="s">
        <v>4722</v>
      </c>
      <c r="C816" s="200" t="s">
        <v>4723</v>
      </c>
      <c r="D816" s="200" t="s">
        <v>6049</v>
      </c>
      <c r="E816" s="200" t="s">
        <v>6050</v>
      </c>
      <c r="F816" s="206" t="s">
        <v>6051</v>
      </c>
      <c r="G816" s="206" t="s">
        <v>6052</v>
      </c>
      <c r="H816" s="205" t="s">
        <v>6053</v>
      </c>
      <c r="I816" s="204" t="s">
        <v>6054</v>
      </c>
      <c r="J816" s="207" t="s">
        <v>6055</v>
      </c>
      <c r="K816" s="208" t="s">
        <v>6056</v>
      </c>
      <c r="L816" s="205" t="s">
        <v>90</v>
      </c>
      <c r="M816" s="205" t="s">
        <v>61</v>
      </c>
      <c r="N816" s="205" t="s">
        <v>3030</v>
      </c>
      <c r="O816" s="205" t="s">
        <v>4625</v>
      </c>
      <c r="P816" s="205" t="s">
        <v>4626</v>
      </c>
      <c r="Q816" s="205" t="s">
        <v>65</v>
      </c>
      <c r="R816" s="205" t="s">
        <v>4723</v>
      </c>
      <c r="S816" s="205" t="s">
        <v>6050</v>
      </c>
      <c r="T816" s="205" t="s">
        <v>93</v>
      </c>
      <c r="U816" s="208" t="s">
        <v>6057</v>
      </c>
      <c r="V816" s="205">
        <v>0.95</v>
      </c>
      <c r="W816" s="205" t="s">
        <v>68</v>
      </c>
      <c r="X816" s="205" t="s">
        <v>69</v>
      </c>
      <c r="Y816" s="205" t="s">
        <v>70</v>
      </c>
      <c r="Z816" s="205" t="s">
        <v>95</v>
      </c>
      <c r="AA816" s="234" t="s">
        <v>71</v>
      </c>
      <c r="AB816" s="216">
        <v>46310</v>
      </c>
      <c r="AC816" s="205"/>
      <c r="AD816" s="230" t="s">
        <v>72</v>
      </c>
      <c r="AE816" s="126" t="s">
        <v>73</v>
      </c>
      <c r="AF816" s="127"/>
      <c r="AG816" s="128"/>
      <c r="AH816" s="129"/>
      <c r="AI816" s="129"/>
      <c r="AJ816" s="126" t="s">
        <v>75</v>
      </c>
      <c r="AK816" s="127"/>
      <c r="AL816" s="129"/>
      <c r="AM816" s="128"/>
      <c r="AN816" s="129"/>
      <c r="AO816" s="127" t="s">
        <v>79</v>
      </c>
      <c r="AP816" s="129"/>
      <c r="AQ816" s="183"/>
      <c r="AR816" s="183"/>
      <c r="AS816" s="183"/>
    </row>
    <row r="817" spans="1:45" customFormat="1" ht="30" hidden="1" customHeight="1">
      <c r="A817" s="204" t="s">
        <v>4370</v>
      </c>
      <c r="B817" s="200" t="s">
        <v>4722</v>
      </c>
      <c r="C817" s="200" t="s">
        <v>4723</v>
      </c>
      <c r="D817" s="200" t="s">
        <v>6049</v>
      </c>
      <c r="E817" s="200" t="s">
        <v>6050</v>
      </c>
      <c r="F817" s="206" t="s">
        <v>6058</v>
      </c>
      <c r="G817" s="206" t="s">
        <v>6059</v>
      </c>
      <c r="H817" s="205" t="s">
        <v>6060</v>
      </c>
      <c r="I817" s="204" t="s">
        <v>6061</v>
      </c>
      <c r="J817" s="207" t="s">
        <v>6062</v>
      </c>
      <c r="K817" s="208" t="s">
        <v>6063</v>
      </c>
      <c r="L817" s="205" t="s">
        <v>60</v>
      </c>
      <c r="M817" s="205" t="s">
        <v>61</v>
      </c>
      <c r="N817" s="205" t="s">
        <v>3030</v>
      </c>
      <c r="O817" s="205" t="s">
        <v>4625</v>
      </c>
      <c r="P817" s="205" t="s">
        <v>4626</v>
      </c>
      <c r="Q817" s="205" t="s">
        <v>65</v>
      </c>
      <c r="R817" s="205" t="s">
        <v>4723</v>
      </c>
      <c r="S817" s="205" t="s">
        <v>6050</v>
      </c>
      <c r="T817" s="205" t="s">
        <v>66</v>
      </c>
      <c r="U817" s="208" t="s">
        <v>6064</v>
      </c>
      <c r="V817" s="205">
        <v>1</v>
      </c>
      <c r="W817" s="205" t="s">
        <v>68</v>
      </c>
      <c r="X817" s="205" t="s">
        <v>69</v>
      </c>
      <c r="Y817" s="205" t="s">
        <v>70</v>
      </c>
      <c r="Z817" s="205" t="s">
        <v>4390</v>
      </c>
      <c r="AA817" s="234" t="s">
        <v>650</v>
      </c>
      <c r="AB817" s="216">
        <v>46310</v>
      </c>
      <c r="AC817" s="205"/>
      <c r="AD817" s="230" t="s">
        <v>72</v>
      </c>
      <c r="AE817" s="126"/>
      <c r="AF817" s="127"/>
      <c r="AG817" s="128"/>
      <c r="AH817" s="129"/>
      <c r="AI817" s="129"/>
      <c r="AJ817" s="126"/>
      <c r="AK817" s="127"/>
      <c r="AL817" s="129"/>
      <c r="AM817" s="128"/>
      <c r="AN817" s="129"/>
      <c r="AO817" s="127" t="s">
        <v>79</v>
      </c>
      <c r="AP817" s="129"/>
    </row>
    <row r="818" spans="1:45" customFormat="1" ht="30" hidden="1" customHeight="1">
      <c r="A818" s="204" t="s">
        <v>4370</v>
      </c>
      <c r="B818" s="200" t="s">
        <v>4722</v>
      </c>
      <c r="C818" s="200" t="s">
        <v>4723</v>
      </c>
      <c r="D818" s="200" t="s">
        <v>6049</v>
      </c>
      <c r="E818" s="200" t="s">
        <v>6050</v>
      </c>
      <c r="F818" s="206" t="s">
        <v>6065</v>
      </c>
      <c r="G818" s="206" t="s">
        <v>6066</v>
      </c>
      <c r="H818" s="205" t="s">
        <v>6067</v>
      </c>
      <c r="I818" s="204" t="s">
        <v>6068</v>
      </c>
      <c r="J818" s="207" t="s">
        <v>6069</v>
      </c>
      <c r="K818" s="208" t="s">
        <v>6070</v>
      </c>
      <c r="L818" s="205" t="s">
        <v>60</v>
      </c>
      <c r="M818" s="205" t="s">
        <v>61</v>
      </c>
      <c r="N818" s="205" t="s">
        <v>3030</v>
      </c>
      <c r="O818" s="205" t="s">
        <v>4625</v>
      </c>
      <c r="P818" s="205" t="s">
        <v>4626</v>
      </c>
      <c r="Q818" s="205" t="s">
        <v>65</v>
      </c>
      <c r="R818" s="205" t="s">
        <v>4723</v>
      </c>
      <c r="S818" s="205" t="s">
        <v>6050</v>
      </c>
      <c r="T818" s="205" t="s">
        <v>66</v>
      </c>
      <c r="U818" s="208" t="s">
        <v>6064</v>
      </c>
      <c r="V818" s="205">
        <v>1</v>
      </c>
      <c r="W818" s="205" t="s">
        <v>68</v>
      </c>
      <c r="X818" s="205" t="s">
        <v>69</v>
      </c>
      <c r="Y818" s="205" t="s">
        <v>70</v>
      </c>
      <c r="Z818" s="205" t="s">
        <v>4390</v>
      </c>
      <c r="AA818" s="234" t="s">
        <v>650</v>
      </c>
      <c r="AB818" s="216">
        <v>46310</v>
      </c>
      <c r="AC818" s="205"/>
      <c r="AD818" s="230" t="s">
        <v>72</v>
      </c>
      <c r="AE818" s="126"/>
      <c r="AF818" s="127"/>
      <c r="AG818" s="128"/>
      <c r="AH818" s="129"/>
      <c r="AI818" s="129"/>
      <c r="AJ818" s="126"/>
      <c r="AK818" s="127"/>
      <c r="AL818" s="129"/>
      <c r="AM818" s="128"/>
      <c r="AN818" s="129"/>
      <c r="AO818" s="127" t="s">
        <v>79</v>
      </c>
      <c r="AP818" s="129"/>
    </row>
    <row r="819" spans="1:45" customFormat="1" ht="30" hidden="1" customHeight="1">
      <c r="A819" s="204" t="s">
        <v>4370</v>
      </c>
      <c r="B819" s="200" t="s">
        <v>4722</v>
      </c>
      <c r="C819" s="200" t="s">
        <v>4723</v>
      </c>
      <c r="D819" s="200" t="s">
        <v>6071</v>
      </c>
      <c r="E819" s="200" t="s">
        <v>6072</v>
      </c>
      <c r="F819" s="206" t="s">
        <v>6073</v>
      </c>
      <c r="G819" s="206" t="s">
        <v>6074</v>
      </c>
      <c r="H819" s="205" t="s">
        <v>6075</v>
      </c>
      <c r="I819" s="204" t="s">
        <v>6076</v>
      </c>
      <c r="J819" s="207" t="s">
        <v>6077</v>
      </c>
      <c r="K819" s="208" t="s">
        <v>6078</v>
      </c>
      <c r="L819" s="205" t="s">
        <v>90</v>
      </c>
      <c r="M819" s="205" t="s">
        <v>61</v>
      </c>
      <c r="N819" s="205" t="s">
        <v>3030</v>
      </c>
      <c r="O819" s="205" t="s">
        <v>4625</v>
      </c>
      <c r="P819" s="205" t="s">
        <v>4626</v>
      </c>
      <c r="Q819" s="205" t="s">
        <v>65</v>
      </c>
      <c r="R819" s="205" t="s">
        <v>4723</v>
      </c>
      <c r="S819" s="205" t="s">
        <v>6072</v>
      </c>
      <c r="T819" s="205" t="s">
        <v>93</v>
      </c>
      <c r="U819" s="208" t="s">
        <v>6079</v>
      </c>
      <c r="V819" s="205">
        <v>0.95</v>
      </c>
      <c r="W819" s="205" t="s">
        <v>68</v>
      </c>
      <c r="X819" s="205" t="s">
        <v>69</v>
      </c>
      <c r="Y819" s="205" t="s">
        <v>70</v>
      </c>
      <c r="Z819" s="205" t="s">
        <v>95</v>
      </c>
      <c r="AA819" s="234" t="s">
        <v>650</v>
      </c>
      <c r="AB819" s="216">
        <v>46310</v>
      </c>
      <c r="AC819" s="205"/>
      <c r="AD819" s="230" t="s">
        <v>72</v>
      </c>
      <c r="AE819" s="126" t="s">
        <v>73</v>
      </c>
      <c r="AF819" s="127"/>
      <c r="AG819" s="128"/>
      <c r="AH819" s="129"/>
      <c r="AI819" s="129"/>
      <c r="AJ819" s="126" t="s">
        <v>75</v>
      </c>
      <c r="AK819" s="127"/>
      <c r="AL819" s="129"/>
      <c r="AM819" s="128"/>
      <c r="AN819" s="129"/>
      <c r="AO819" s="127" t="s">
        <v>79</v>
      </c>
      <c r="AP819" s="129"/>
      <c r="AQ819" s="183"/>
      <c r="AR819" s="183"/>
      <c r="AS819" s="183"/>
    </row>
    <row r="820" spans="1:45" customFormat="1" ht="30" hidden="1" customHeight="1">
      <c r="A820" s="204" t="s">
        <v>4370</v>
      </c>
      <c r="B820" s="200" t="s">
        <v>4722</v>
      </c>
      <c r="C820" s="200" t="s">
        <v>4723</v>
      </c>
      <c r="D820" s="200" t="s">
        <v>6071</v>
      </c>
      <c r="E820" s="200" t="s">
        <v>6072</v>
      </c>
      <c r="F820" s="206" t="s">
        <v>6080</v>
      </c>
      <c r="G820" s="206" t="s">
        <v>6081</v>
      </c>
      <c r="H820" s="205" t="s">
        <v>6082</v>
      </c>
      <c r="I820" s="204" t="s">
        <v>6083</v>
      </c>
      <c r="J820" s="207" t="s">
        <v>6084</v>
      </c>
      <c r="K820" s="208" t="s">
        <v>6085</v>
      </c>
      <c r="L820" s="205" t="s">
        <v>60</v>
      </c>
      <c r="M820" s="205" t="s">
        <v>61</v>
      </c>
      <c r="N820" s="205" t="s">
        <v>3030</v>
      </c>
      <c r="O820" s="205" t="s">
        <v>4625</v>
      </c>
      <c r="P820" s="205" t="s">
        <v>4626</v>
      </c>
      <c r="Q820" s="205" t="s">
        <v>65</v>
      </c>
      <c r="R820" s="205" t="s">
        <v>4723</v>
      </c>
      <c r="S820" s="205" t="s">
        <v>6072</v>
      </c>
      <c r="T820" s="205" t="s">
        <v>66</v>
      </c>
      <c r="U820" s="208" t="s">
        <v>6086</v>
      </c>
      <c r="V820" s="205">
        <v>1</v>
      </c>
      <c r="W820" s="205" t="s">
        <v>68</v>
      </c>
      <c r="X820" s="205" t="s">
        <v>69</v>
      </c>
      <c r="Y820" s="205" t="s">
        <v>70</v>
      </c>
      <c r="Z820" s="205" t="s">
        <v>4390</v>
      </c>
      <c r="AA820" s="234" t="s">
        <v>650</v>
      </c>
      <c r="AB820" s="216">
        <v>46310</v>
      </c>
      <c r="AC820" s="205"/>
      <c r="AD820" s="230" t="s">
        <v>72</v>
      </c>
      <c r="AE820" s="126"/>
      <c r="AF820" s="127"/>
      <c r="AG820" s="128"/>
      <c r="AH820" s="129"/>
      <c r="AI820" s="129"/>
      <c r="AJ820" s="126"/>
      <c r="AK820" s="127"/>
      <c r="AL820" s="129"/>
      <c r="AM820" s="128"/>
      <c r="AN820" s="129"/>
      <c r="AO820" s="127" t="s">
        <v>79</v>
      </c>
      <c r="AP820" s="129"/>
    </row>
    <row r="821" spans="1:45" customFormat="1" ht="30" hidden="1" customHeight="1">
      <c r="A821" s="204" t="s">
        <v>4370</v>
      </c>
      <c r="B821" s="200" t="s">
        <v>4722</v>
      </c>
      <c r="C821" s="200" t="s">
        <v>4723</v>
      </c>
      <c r="D821" s="200" t="s">
        <v>6071</v>
      </c>
      <c r="E821" s="200" t="s">
        <v>6072</v>
      </c>
      <c r="F821" s="206" t="s">
        <v>6087</v>
      </c>
      <c r="G821" s="206" t="s">
        <v>6088</v>
      </c>
      <c r="H821" s="205" t="s">
        <v>6089</v>
      </c>
      <c r="I821" s="204" t="s">
        <v>6090</v>
      </c>
      <c r="J821" s="207" t="s">
        <v>6091</v>
      </c>
      <c r="K821" s="208" t="s">
        <v>6092</v>
      </c>
      <c r="L821" s="205" t="s">
        <v>60</v>
      </c>
      <c r="M821" s="205" t="s">
        <v>61</v>
      </c>
      <c r="N821" s="205" t="s">
        <v>3030</v>
      </c>
      <c r="O821" s="205" t="s">
        <v>4625</v>
      </c>
      <c r="P821" s="205" t="s">
        <v>4626</v>
      </c>
      <c r="Q821" s="205" t="s">
        <v>65</v>
      </c>
      <c r="R821" s="205" t="s">
        <v>4723</v>
      </c>
      <c r="S821" s="205" t="s">
        <v>6072</v>
      </c>
      <c r="T821" s="205" t="s">
        <v>66</v>
      </c>
      <c r="U821" s="208" t="s">
        <v>6086</v>
      </c>
      <c r="V821" s="205">
        <v>1</v>
      </c>
      <c r="W821" s="205" t="s">
        <v>68</v>
      </c>
      <c r="X821" s="205" t="s">
        <v>69</v>
      </c>
      <c r="Y821" s="205" t="s">
        <v>70</v>
      </c>
      <c r="Z821" s="205" t="s">
        <v>4390</v>
      </c>
      <c r="AA821" s="234" t="s">
        <v>650</v>
      </c>
      <c r="AB821" s="216">
        <v>46310</v>
      </c>
      <c r="AC821" s="205"/>
      <c r="AD821" s="230" t="s">
        <v>72</v>
      </c>
      <c r="AE821" s="126"/>
      <c r="AF821" s="127"/>
      <c r="AG821" s="128"/>
      <c r="AH821" s="129"/>
      <c r="AI821" s="129"/>
      <c r="AJ821" s="126"/>
      <c r="AK821" s="127"/>
      <c r="AL821" s="129"/>
      <c r="AM821" s="128"/>
      <c r="AN821" s="129"/>
      <c r="AO821" s="127" t="s">
        <v>79</v>
      </c>
      <c r="AP821" s="129"/>
    </row>
    <row r="822" spans="1:45" customFormat="1" ht="30" hidden="1" customHeight="1">
      <c r="A822" s="204" t="s">
        <v>4370</v>
      </c>
      <c r="B822" s="200" t="s">
        <v>4722</v>
      </c>
      <c r="C822" s="200" t="s">
        <v>4723</v>
      </c>
      <c r="D822" s="200" t="s">
        <v>3034</v>
      </c>
      <c r="E822" s="200" t="s">
        <v>6093</v>
      </c>
      <c r="F822" s="206" t="s">
        <v>6094</v>
      </c>
      <c r="G822" s="206" t="s">
        <v>6095</v>
      </c>
      <c r="H822" s="205" t="s">
        <v>6096</v>
      </c>
      <c r="I822" s="204" t="s">
        <v>6097</v>
      </c>
      <c r="J822" s="207" t="s">
        <v>6098</v>
      </c>
      <c r="K822" s="208" t="s">
        <v>6099</v>
      </c>
      <c r="L822" s="205" t="s">
        <v>60</v>
      </c>
      <c r="M822" s="205" t="s">
        <v>61</v>
      </c>
      <c r="N822" s="205" t="s">
        <v>3030</v>
      </c>
      <c r="O822" s="205" t="s">
        <v>4625</v>
      </c>
      <c r="P822" s="205" t="s">
        <v>4626</v>
      </c>
      <c r="Q822" s="205" t="s">
        <v>65</v>
      </c>
      <c r="R822" s="205" t="s">
        <v>4723</v>
      </c>
      <c r="S822" s="205" t="s">
        <v>6093</v>
      </c>
      <c r="T822" s="205" t="s">
        <v>66</v>
      </c>
      <c r="U822" s="208" t="s">
        <v>6100</v>
      </c>
      <c r="V822" s="205">
        <v>1</v>
      </c>
      <c r="W822" s="205" t="s">
        <v>68</v>
      </c>
      <c r="X822" s="205" t="s">
        <v>69</v>
      </c>
      <c r="Y822" s="205" t="s">
        <v>70</v>
      </c>
      <c r="Z822" s="205" t="s">
        <v>4390</v>
      </c>
      <c r="AA822" s="234" t="s">
        <v>44091</v>
      </c>
      <c r="AB822" s="216">
        <v>46310</v>
      </c>
      <c r="AC822" s="205"/>
      <c r="AD822" s="230" t="s">
        <v>72</v>
      </c>
      <c r="AE822" s="126"/>
      <c r="AF822" s="127"/>
      <c r="AG822" s="128"/>
      <c r="AH822" s="129"/>
      <c r="AI822" s="129"/>
      <c r="AJ822" s="126"/>
      <c r="AK822" s="127"/>
      <c r="AL822" s="129"/>
      <c r="AM822" s="128"/>
      <c r="AN822" s="129"/>
      <c r="AO822" s="127" t="s">
        <v>79</v>
      </c>
      <c r="AP822" s="129"/>
    </row>
    <row r="823" spans="1:45" customFormat="1" ht="30" hidden="1" customHeight="1">
      <c r="A823" s="204" t="s">
        <v>4370</v>
      </c>
      <c r="B823" s="200" t="s">
        <v>4722</v>
      </c>
      <c r="C823" s="200" t="s">
        <v>4723</v>
      </c>
      <c r="D823" s="200" t="s">
        <v>3034</v>
      </c>
      <c r="E823" s="200" t="s">
        <v>6093</v>
      </c>
      <c r="F823" s="206" t="s">
        <v>6101</v>
      </c>
      <c r="G823" s="206" t="s">
        <v>6102</v>
      </c>
      <c r="H823" s="205" t="s">
        <v>6103</v>
      </c>
      <c r="I823" s="204" t="s">
        <v>6104</v>
      </c>
      <c r="J823" s="207" t="s">
        <v>6105</v>
      </c>
      <c r="K823" s="208" t="s">
        <v>6106</v>
      </c>
      <c r="L823" s="205" t="s">
        <v>60</v>
      </c>
      <c r="M823" s="205" t="s">
        <v>61</v>
      </c>
      <c r="N823" s="205" t="s">
        <v>3030</v>
      </c>
      <c r="O823" s="205" t="s">
        <v>4625</v>
      </c>
      <c r="P823" s="205" t="s">
        <v>4626</v>
      </c>
      <c r="Q823" s="205" t="s">
        <v>65</v>
      </c>
      <c r="R823" s="205" t="s">
        <v>4723</v>
      </c>
      <c r="S823" s="205" t="s">
        <v>6093</v>
      </c>
      <c r="T823" s="205" t="s">
        <v>66</v>
      </c>
      <c r="U823" s="208" t="s">
        <v>6100</v>
      </c>
      <c r="V823" s="205">
        <v>1</v>
      </c>
      <c r="W823" s="205" t="s">
        <v>68</v>
      </c>
      <c r="X823" s="205" t="s">
        <v>69</v>
      </c>
      <c r="Y823" s="205" t="s">
        <v>70</v>
      </c>
      <c r="Z823" s="205" t="s">
        <v>4390</v>
      </c>
      <c r="AA823" s="234" t="s">
        <v>44091</v>
      </c>
      <c r="AB823" s="216">
        <v>46310</v>
      </c>
      <c r="AC823" s="205"/>
      <c r="AD823" s="230" t="s">
        <v>72</v>
      </c>
      <c r="AE823" s="126"/>
      <c r="AF823" s="127"/>
      <c r="AG823" s="128"/>
      <c r="AH823" s="129"/>
      <c r="AI823" s="129"/>
      <c r="AJ823" s="126"/>
      <c r="AK823" s="127"/>
      <c r="AL823" s="129"/>
      <c r="AM823" s="128"/>
      <c r="AN823" s="129"/>
      <c r="AO823" s="127" t="s">
        <v>79</v>
      </c>
      <c r="AP823" s="129"/>
    </row>
    <row r="824" spans="1:45" customFormat="1" ht="30" hidden="1" customHeight="1">
      <c r="A824" s="204" t="s">
        <v>4370</v>
      </c>
      <c r="B824" s="200" t="s">
        <v>4722</v>
      </c>
      <c r="C824" s="200" t="s">
        <v>4723</v>
      </c>
      <c r="D824" s="200" t="s">
        <v>3034</v>
      </c>
      <c r="E824" s="200" t="s">
        <v>6093</v>
      </c>
      <c r="F824" s="206" t="s">
        <v>6107</v>
      </c>
      <c r="G824" s="206" t="s">
        <v>6108</v>
      </c>
      <c r="H824" s="205" t="s">
        <v>6109</v>
      </c>
      <c r="I824" s="204" t="s">
        <v>6110</v>
      </c>
      <c r="J824" s="207" t="s">
        <v>6111</v>
      </c>
      <c r="K824" s="208" t="s">
        <v>6112</v>
      </c>
      <c r="L824" s="205" t="s">
        <v>90</v>
      </c>
      <c r="M824" s="205" t="s">
        <v>61</v>
      </c>
      <c r="N824" s="205" t="s">
        <v>3030</v>
      </c>
      <c r="O824" s="205" t="s">
        <v>4625</v>
      </c>
      <c r="P824" s="205" t="s">
        <v>4626</v>
      </c>
      <c r="Q824" s="205" t="s">
        <v>65</v>
      </c>
      <c r="R824" s="205" t="s">
        <v>4723</v>
      </c>
      <c r="S824" s="205" t="s">
        <v>6093</v>
      </c>
      <c r="T824" s="205" t="s">
        <v>93</v>
      </c>
      <c r="U824" s="208" t="s">
        <v>6113</v>
      </c>
      <c r="V824" s="205">
        <v>0.95</v>
      </c>
      <c r="W824" s="205" t="s">
        <v>68</v>
      </c>
      <c r="X824" s="205" t="s">
        <v>69</v>
      </c>
      <c r="Y824" s="205" t="s">
        <v>70</v>
      </c>
      <c r="Z824" s="205" t="s">
        <v>95</v>
      </c>
      <c r="AA824" s="234" t="s">
        <v>44091</v>
      </c>
      <c r="AB824" s="216">
        <v>46310</v>
      </c>
      <c r="AC824" s="205"/>
      <c r="AD824" s="230" t="s">
        <v>72</v>
      </c>
      <c r="AE824" s="126"/>
      <c r="AF824" s="127"/>
      <c r="AG824" s="128"/>
      <c r="AH824" s="129"/>
      <c r="AI824" s="129"/>
      <c r="AJ824" s="126"/>
      <c r="AK824" s="127"/>
      <c r="AL824" s="129"/>
      <c r="AM824" s="128"/>
      <c r="AN824" s="129"/>
      <c r="AO824" s="127" t="s">
        <v>79</v>
      </c>
      <c r="AP824" s="129"/>
    </row>
    <row r="825" spans="1:45" customFormat="1" ht="30" hidden="1" customHeight="1">
      <c r="A825" s="204" t="s">
        <v>4370</v>
      </c>
      <c r="B825" s="200" t="s">
        <v>4722</v>
      </c>
      <c r="C825" s="200" t="s">
        <v>4723</v>
      </c>
      <c r="D825" s="200" t="s">
        <v>6114</v>
      </c>
      <c r="E825" s="200" t="s">
        <v>6115</v>
      </c>
      <c r="F825" s="206" t="s">
        <v>6116</v>
      </c>
      <c r="G825" s="206" t="s">
        <v>6117</v>
      </c>
      <c r="H825" s="205" t="s">
        <v>6118</v>
      </c>
      <c r="I825" s="204" t="s">
        <v>6119</v>
      </c>
      <c r="J825" s="207" t="s">
        <v>6120</v>
      </c>
      <c r="K825" s="208" t="s">
        <v>6121</v>
      </c>
      <c r="L825" s="205" t="s">
        <v>90</v>
      </c>
      <c r="M825" s="205" t="s">
        <v>61</v>
      </c>
      <c r="N825" s="205" t="s">
        <v>3030</v>
      </c>
      <c r="O825" s="205" t="s">
        <v>4625</v>
      </c>
      <c r="P825" s="205" t="s">
        <v>4626</v>
      </c>
      <c r="Q825" s="205" t="s">
        <v>65</v>
      </c>
      <c r="R825" s="205" t="s">
        <v>4723</v>
      </c>
      <c r="S825" s="205" t="s">
        <v>6115</v>
      </c>
      <c r="T825" s="205" t="s">
        <v>93</v>
      </c>
      <c r="U825" s="208" t="s">
        <v>6122</v>
      </c>
      <c r="V825" s="205">
        <v>0.95</v>
      </c>
      <c r="W825" s="205" t="s">
        <v>68</v>
      </c>
      <c r="X825" s="205" t="s">
        <v>69</v>
      </c>
      <c r="Y825" s="205" t="s">
        <v>70</v>
      </c>
      <c r="Z825" s="205" t="s">
        <v>95</v>
      </c>
      <c r="AA825" s="234" t="s">
        <v>650</v>
      </c>
      <c r="AB825" s="216">
        <v>46310</v>
      </c>
      <c r="AC825" s="205"/>
      <c r="AD825" s="230" t="s">
        <v>72</v>
      </c>
      <c r="AE825" s="126"/>
      <c r="AF825" s="127"/>
      <c r="AG825" s="128"/>
      <c r="AH825" s="129"/>
      <c r="AI825" s="129"/>
      <c r="AJ825" s="126"/>
      <c r="AK825" s="127"/>
      <c r="AL825" s="129"/>
      <c r="AM825" s="128"/>
      <c r="AN825" s="129"/>
      <c r="AO825" s="127" t="s">
        <v>79</v>
      </c>
      <c r="AP825" s="129"/>
    </row>
    <row r="826" spans="1:45" customFormat="1" ht="30" hidden="1" customHeight="1">
      <c r="A826" s="204" t="s">
        <v>4370</v>
      </c>
      <c r="B826" s="200" t="s">
        <v>4722</v>
      </c>
      <c r="C826" s="200" t="s">
        <v>4723</v>
      </c>
      <c r="D826" s="200" t="s">
        <v>6114</v>
      </c>
      <c r="E826" s="200" t="s">
        <v>6115</v>
      </c>
      <c r="F826" s="206" t="s">
        <v>6123</v>
      </c>
      <c r="G826" s="206" t="s">
        <v>6124</v>
      </c>
      <c r="H826" s="205" t="s">
        <v>6125</v>
      </c>
      <c r="I826" s="204" t="s">
        <v>6126</v>
      </c>
      <c r="J826" s="207" t="s">
        <v>6127</v>
      </c>
      <c r="K826" s="208" t="s">
        <v>6128</v>
      </c>
      <c r="L826" s="205" t="s">
        <v>60</v>
      </c>
      <c r="M826" s="205" t="s">
        <v>61</v>
      </c>
      <c r="N826" s="205" t="s">
        <v>3030</v>
      </c>
      <c r="O826" s="205" t="s">
        <v>4625</v>
      </c>
      <c r="P826" s="205" t="s">
        <v>4626</v>
      </c>
      <c r="Q826" s="205" t="s">
        <v>65</v>
      </c>
      <c r="R826" s="205" t="s">
        <v>4723</v>
      </c>
      <c r="S826" s="205" t="s">
        <v>6115</v>
      </c>
      <c r="T826" s="205" t="s">
        <v>66</v>
      </c>
      <c r="U826" s="208" t="s">
        <v>6129</v>
      </c>
      <c r="V826" s="205">
        <v>1</v>
      </c>
      <c r="W826" s="205" t="s">
        <v>68</v>
      </c>
      <c r="X826" s="205" t="s">
        <v>69</v>
      </c>
      <c r="Y826" s="205" t="s">
        <v>70</v>
      </c>
      <c r="Z826" s="205" t="s">
        <v>4390</v>
      </c>
      <c r="AA826" s="234" t="s">
        <v>4805</v>
      </c>
      <c r="AB826" s="216">
        <v>46310</v>
      </c>
      <c r="AC826" s="205"/>
      <c r="AD826" s="230" t="s">
        <v>72</v>
      </c>
      <c r="AE826" s="126"/>
      <c r="AF826" s="127"/>
      <c r="AG826" s="128"/>
      <c r="AH826" s="129"/>
      <c r="AI826" s="129"/>
      <c r="AJ826" s="126"/>
      <c r="AK826" s="127"/>
      <c r="AL826" s="129"/>
      <c r="AM826" s="128"/>
      <c r="AN826" s="129"/>
      <c r="AO826" s="127" t="s">
        <v>79</v>
      </c>
      <c r="AP826" s="129"/>
    </row>
    <row r="827" spans="1:45" customFormat="1" ht="30" hidden="1" customHeight="1">
      <c r="A827" s="204" t="s">
        <v>4370</v>
      </c>
      <c r="B827" s="200" t="s">
        <v>4722</v>
      </c>
      <c r="C827" s="200" t="s">
        <v>4723</v>
      </c>
      <c r="D827" s="200" t="s">
        <v>6114</v>
      </c>
      <c r="E827" s="200" t="s">
        <v>6115</v>
      </c>
      <c r="F827" s="206" t="s">
        <v>6130</v>
      </c>
      <c r="G827" s="206" t="s">
        <v>6131</v>
      </c>
      <c r="H827" s="205" t="s">
        <v>6132</v>
      </c>
      <c r="I827" s="204" t="s">
        <v>6133</v>
      </c>
      <c r="J827" s="207" t="s">
        <v>6134</v>
      </c>
      <c r="K827" s="208" t="s">
        <v>6135</v>
      </c>
      <c r="L827" s="205" t="s">
        <v>60</v>
      </c>
      <c r="M827" s="205" t="s">
        <v>61</v>
      </c>
      <c r="N827" s="205" t="s">
        <v>3030</v>
      </c>
      <c r="O827" s="205" t="s">
        <v>4625</v>
      </c>
      <c r="P827" s="205" t="s">
        <v>4626</v>
      </c>
      <c r="Q827" s="205" t="s">
        <v>65</v>
      </c>
      <c r="R827" s="205" t="s">
        <v>4723</v>
      </c>
      <c r="S827" s="205" t="s">
        <v>6115</v>
      </c>
      <c r="T827" s="205" t="s">
        <v>66</v>
      </c>
      <c r="U827" s="208" t="s">
        <v>6136</v>
      </c>
      <c r="V827" s="205">
        <v>1</v>
      </c>
      <c r="W827" s="205" t="s">
        <v>68</v>
      </c>
      <c r="X827" s="205" t="s">
        <v>69</v>
      </c>
      <c r="Y827" s="205" t="s">
        <v>70</v>
      </c>
      <c r="Z827" s="205" t="s">
        <v>4390</v>
      </c>
      <c r="AA827" s="234" t="s">
        <v>650</v>
      </c>
      <c r="AB827" s="216">
        <v>46310</v>
      </c>
      <c r="AC827" s="205"/>
      <c r="AD827" s="230" t="s">
        <v>72</v>
      </c>
      <c r="AE827" s="126"/>
      <c r="AF827" s="127"/>
      <c r="AG827" s="128"/>
      <c r="AH827" s="129"/>
      <c r="AI827" s="129"/>
      <c r="AJ827" s="126"/>
      <c r="AK827" s="127"/>
      <c r="AL827" s="129"/>
      <c r="AM827" s="128"/>
      <c r="AN827" s="129"/>
      <c r="AO827" s="127" t="s">
        <v>79</v>
      </c>
      <c r="AP827" s="129"/>
    </row>
    <row r="828" spans="1:45" customFormat="1" ht="30" hidden="1" customHeight="1">
      <c r="A828" s="204" t="s">
        <v>4370</v>
      </c>
      <c r="B828" s="200" t="s">
        <v>4722</v>
      </c>
      <c r="C828" s="200" t="s">
        <v>4723</v>
      </c>
      <c r="D828" s="200" t="s">
        <v>6114</v>
      </c>
      <c r="E828" s="200" t="s">
        <v>6115</v>
      </c>
      <c r="F828" s="206" t="s">
        <v>6137</v>
      </c>
      <c r="G828" s="206" t="s">
        <v>6138</v>
      </c>
      <c r="H828" s="205" t="s">
        <v>6139</v>
      </c>
      <c r="I828" s="204" t="s">
        <v>6140</v>
      </c>
      <c r="J828" s="207" t="s">
        <v>6141</v>
      </c>
      <c r="K828" s="208" t="s">
        <v>6142</v>
      </c>
      <c r="L828" s="205" t="s">
        <v>60</v>
      </c>
      <c r="M828" s="205" t="s">
        <v>61</v>
      </c>
      <c r="N828" s="205" t="s">
        <v>3030</v>
      </c>
      <c r="O828" s="205" t="s">
        <v>4625</v>
      </c>
      <c r="P828" s="205" t="s">
        <v>4626</v>
      </c>
      <c r="Q828" s="205" t="s">
        <v>65</v>
      </c>
      <c r="R828" s="205" t="s">
        <v>4723</v>
      </c>
      <c r="S828" s="205" t="s">
        <v>6115</v>
      </c>
      <c r="T828" s="205" t="s">
        <v>66</v>
      </c>
      <c r="U828" s="208" t="s">
        <v>6143</v>
      </c>
      <c r="V828" s="205">
        <v>1</v>
      </c>
      <c r="W828" s="205" t="s">
        <v>68</v>
      </c>
      <c r="X828" s="205" t="s">
        <v>69</v>
      </c>
      <c r="Y828" s="205" t="s">
        <v>70</v>
      </c>
      <c r="Z828" s="205" t="s">
        <v>4390</v>
      </c>
      <c r="AA828" s="234" t="s">
        <v>650</v>
      </c>
      <c r="AB828" s="216">
        <v>46310</v>
      </c>
      <c r="AC828" s="205"/>
      <c r="AD828" s="230" t="s">
        <v>72</v>
      </c>
      <c r="AE828" s="126"/>
      <c r="AF828" s="127"/>
      <c r="AG828" s="128"/>
      <c r="AH828" s="129"/>
      <c r="AI828" s="129"/>
      <c r="AJ828" s="126"/>
      <c r="AK828" s="127"/>
      <c r="AL828" s="129"/>
      <c r="AM828" s="128"/>
      <c r="AN828" s="129"/>
      <c r="AO828" s="127" t="s">
        <v>79</v>
      </c>
      <c r="AP828" s="129"/>
    </row>
    <row r="829" spans="1:45" customFormat="1" ht="30" hidden="1" customHeight="1">
      <c r="A829" s="204" t="s">
        <v>4370</v>
      </c>
      <c r="B829" s="200" t="s">
        <v>6144</v>
      </c>
      <c r="C829" s="200" t="s">
        <v>6145</v>
      </c>
      <c r="D829" s="200" t="s">
        <v>6146</v>
      </c>
      <c r="E829" s="200" t="s">
        <v>6147</v>
      </c>
      <c r="F829" s="206" t="s">
        <v>6148</v>
      </c>
      <c r="G829" s="206" t="s">
        <v>6149</v>
      </c>
      <c r="H829" s="205" t="s">
        <v>6150</v>
      </c>
      <c r="I829" s="204" t="s">
        <v>6151</v>
      </c>
      <c r="J829" s="207" t="s">
        <v>6152</v>
      </c>
      <c r="K829" s="208" t="s">
        <v>6153</v>
      </c>
      <c r="L829" s="205" t="s">
        <v>90</v>
      </c>
      <c r="M829" s="205" t="s">
        <v>61</v>
      </c>
      <c r="N829" s="205" t="s">
        <v>3030</v>
      </c>
      <c r="O829" s="205" t="s">
        <v>4625</v>
      </c>
      <c r="P829" s="205" t="s">
        <v>4626</v>
      </c>
      <c r="Q829" s="205" t="s">
        <v>65</v>
      </c>
      <c r="R829" s="205" t="s">
        <v>6145</v>
      </c>
      <c r="S829" s="205" t="s">
        <v>6147</v>
      </c>
      <c r="T829" s="205" t="s">
        <v>93</v>
      </c>
      <c r="U829" s="208" t="s">
        <v>6154</v>
      </c>
      <c r="V829" s="205">
        <v>0.95</v>
      </c>
      <c r="W829" s="205" t="s">
        <v>68</v>
      </c>
      <c r="X829" s="205" t="s">
        <v>69</v>
      </c>
      <c r="Y829" s="205" t="s">
        <v>70</v>
      </c>
      <c r="Z829" s="205" t="s">
        <v>95</v>
      </c>
      <c r="AA829" s="234" t="s">
        <v>650</v>
      </c>
      <c r="AB829" s="216">
        <v>46310</v>
      </c>
      <c r="AC829" s="205"/>
      <c r="AD829" s="230" t="s">
        <v>72</v>
      </c>
      <c r="AE829" s="126" t="s">
        <v>73</v>
      </c>
      <c r="AF829" s="127"/>
      <c r="AG829" s="128"/>
      <c r="AH829" s="129"/>
      <c r="AI829" s="129"/>
      <c r="AJ829" s="126" t="s">
        <v>75</v>
      </c>
      <c r="AK829" s="127"/>
      <c r="AL829" s="129"/>
      <c r="AM829" s="128"/>
      <c r="AN829" s="129"/>
      <c r="AO829" s="127" t="s">
        <v>79</v>
      </c>
      <c r="AP829" s="129"/>
      <c r="AQ829" s="183"/>
      <c r="AR829" s="183"/>
      <c r="AS829" s="183"/>
    </row>
    <row r="830" spans="1:45" customFormat="1" ht="30" hidden="1" customHeight="1">
      <c r="A830" s="204" t="s">
        <v>4370</v>
      </c>
      <c r="B830" s="200" t="s">
        <v>6144</v>
      </c>
      <c r="C830" s="200" t="s">
        <v>6145</v>
      </c>
      <c r="D830" s="200" t="s">
        <v>6146</v>
      </c>
      <c r="E830" s="200" t="s">
        <v>6147</v>
      </c>
      <c r="F830" s="206" t="s">
        <v>6155</v>
      </c>
      <c r="G830" s="206" t="s">
        <v>6156</v>
      </c>
      <c r="H830" s="205" t="s">
        <v>6157</v>
      </c>
      <c r="I830" s="204" t="s">
        <v>6158</v>
      </c>
      <c r="J830" s="207" t="s">
        <v>6159</v>
      </c>
      <c r="K830" s="208" t="s">
        <v>6160</v>
      </c>
      <c r="L830" s="205" t="s">
        <v>60</v>
      </c>
      <c r="M830" s="205" t="s">
        <v>61</v>
      </c>
      <c r="N830" s="205" t="s">
        <v>3030</v>
      </c>
      <c r="O830" s="205" t="s">
        <v>4625</v>
      </c>
      <c r="P830" s="205" t="s">
        <v>4626</v>
      </c>
      <c r="Q830" s="205" t="s">
        <v>65</v>
      </c>
      <c r="R830" s="205" t="s">
        <v>6145</v>
      </c>
      <c r="S830" s="205" t="s">
        <v>6147</v>
      </c>
      <c r="T830" s="205" t="s">
        <v>66</v>
      </c>
      <c r="U830" s="208" t="s">
        <v>6161</v>
      </c>
      <c r="V830" s="205">
        <v>1</v>
      </c>
      <c r="W830" s="205" t="s">
        <v>68</v>
      </c>
      <c r="X830" s="205" t="s">
        <v>69</v>
      </c>
      <c r="Y830" s="205" t="s">
        <v>70</v>
      </c>
      <c r="Z830" s="205" t="s">
        <v>4390</v>
      </c>
      <c r="AA830" s="234" t="s">
        <v>650</v>
      </c>
      <c r="AB830" s="216">
        <v>46310</v>
      </c>
      <c r="AC830" s="205"/>
      <c r="AD830" s="230" t="s">
        <v>72</v>
      </c>
      <c r="AE830" s="126"/>
      <c r="AF830" s="127"/>
      <c r="AG830" s="128"/>
      <c r="AH830" s="129"/>
      <c r="AI830" s="129"/>
      <c r="AJ830" s="126"/>
      <c r="AK830" s="127"/>
      <c r="AL830" s="129"/>
      <c r="AM830" s="128"/>
      <c r="AN830" s="129"/>
      <c r="AO830" s="127" t="s">
        <v>79</v>
      </c>
      <c r="AP830" s="129"/>
    </row>
    <row r="831" spans="1:45" customFormat="1" ht="30" hidden="1" customHeight="1">
      <c r="A831" s="204" t="s">
        <v>4370</v>
      </c>
      <c r="B831" s="200" t="s">
        <v>6144</v>
      </c>
      <c r="C831" s="200" t="s">
        <v>6145</v>
      </c>
      <c r="D831" s="200" t="s">
        <v>6146</v>
      </c>
      <c r="E831" s="200" t="s">
        <v>6147</v>
      </c>
      <c r="F831" s="206" t="s">
        <v>6162</v>
      </c>
      <c r="G831" s="206" t="s">
        <v>6163</v>
      </c>
      <c r="H831" s="205" t="s">
        <v>6164</v>
      </c>
      <c r="I831" s="204" t="s">
        <v>6165</v>
      </c>
      <c r="J831" s="207" t="s">
        <v>6166</v>
      </c>
      <c r="K831" s="208" t="s">
        <v>6167</v>
      </c>
      <c r="L831" s="205" t="s">
        <v>60</v>
      </c>
      <c r="M831" s="205" t="s">
        <v>61</v>
      </c>
      <c r="N831" s="205" t="s">
        <v>3030</v>
      </c>
      <c r="O831" s="205" t="s">
        <v>4625</v>
      </c>
      <c r="P831" s="205" t="s">
        <v>4626</v>
      </c>
      <c r="Q831" s="205" t="s">
        <v>65</v>
      </c>
      <c r="R831" s="205" t="s">
        <v>6145</v>
      </c>
      <c r="S831" s="205" t="s">
        <v>6147</v>
      </c>
      <c r="T831" s="205" t="s">
        <v>66</v>
      </c>
      <c r="U831" s="208" t="s">
        <v>6161</v>
      </c>
      <c r="V831" s="205">
        <v>1</v>
      </c>
      <c r="W831" s="205" t="s">
        <v>68</v>
      </c>
      <c r="X831" s="205" t="s">
        <v>69</v>
      </c>
      <c r="Y831" s="205" t="s">
        <v>70</v>
      </c>
      <c r="Z831" s="205" t="s">
        <v>4390</v>
      </c>
      <c r="AA831" s="234" t="s">
        <v>650</v>
      </c>
      <c r="AB831" s="216">
        <v>46310</v>
      </c>
      <c r="AC831" s="205"/>
      <c r="AD831" s="230" t="s">
        <v>72</v>
      </c>
      <c r="AE831" s="126"/>
      <c r="AF831" s="127"/>
      <c r="AG831" s="128"/>
      <c r="AH831" s="129"/>
      <c r="AI831" s="129"/>
      <c r="AJ831" s="126"/>
      <c r="AK831" s="127"/>
      <c r="AL831" s="129"/>
      <c r="AM831" s="128"/>
      <c r="AN831" s="129"/>
      <c r="AO831" s="127" t="s">
        <v>79</v>
      </c>
      <c r="AP831" s="129"/>
    </row>
    <row r="832" spans="1:45" customFormat="1" ht="30" hidden="1" customHeight="1">
      <c r="A832" s="204" t="s">
        <v>4370</v>
      </c>
      <c r="B832" s="200" t="s">
        <v>6144</v>
      </c>
      <c r="C832" s="200" t="s">
        <v>6145</v>
      </c>
      <c r="D832" s="200" t="s">
        <v>6146</v>
      </c>
      <c r="E832" s="200" t="s">
        <v>6147</v>
      </c>
      <c r="F832" s="206" t="s">
        <v>6168</v>
      </c>
      <c r="G832" s="206" t="s">
        <v>6169</v>
      </c>
      <c r="H832" s="205" t="s">
        <v>6170</v>
      </c>
      <c r="I832" s="204" t="s">
        <v>6171</v>
      </c>
      <c r="J832" s="207" t="s">
        <v>6172</v>
      </c>
      <c r="K832" s="208" t="s">
        <v>6173</v>
      </c>
      <c r="L832" s="205" t="s">
        <v>1071</v>
      </c>
      <c r="M832" s="205" t="s">
        <v>61</v>
      </c>
      <c r="N832" s="205" t="s">
        <v>3030</v>
      </c>
      <c r="O832" s="205" t="s">
        <v>4625</v>
      </c>
      <c r="P832" s="205" t="s">
        <v>4626</v>
      </c>
      <c r="Q832" s="205" t="s">
        <v>65</v>
      </c>
      <c r="R832" s="205" t="s">
        <v>6145</v>
      </c>
      <c r="S832" s="205" t="s">
        <v>6147</v>
      </c>
      <c r="T832" s="205" t="s">
        <v>66</v>
      </c>
      <c r="U832" s="208" t="s">
        <v>6174</v>
      </c>
      <c r="V832" s="205">
        <v>0.95</v>
      </c>
      <c r="W832" s="205" t="s">
        <v>68</v>
      </c>
      <c r="X832" s="205" t="s">
        <v>69</v>
      </c>
      <c r="Y832" s="205" t="s">
        <v>70</v>
      </c>
      <c r="Z832" s="205" t="s">
        <v>4390</v>
      </c>
      <c r="AA832" s="234" t="s">
        <v>650</v>
      </c>
      <c r="AB832" s="216">
        <v>46310</v>
      </c>
      <c r="AC832" s="205"/>
      <c r="AD832" s="230" t="s">
        <v>72</v>
      </c>
      <c r="AE832" s="126"/>
      <c r="AF832" s="127"/>
      <c r="AG832" s="128"/>
      <c r="AH832" s="129"/>
      <c r="AI832" s="129"/>
      <c r="AJ832" s="126"/>
      <c r="AK832" s="127"/>
      <c r="AL832" s="129"/>
      <c r="AM832" s="128"/>
      <c r="AN832" s="129"/>
      <c r="AO832" s="127" t="s">
        <v>79</v>
      </c>
      <c r="AP832" s="129"/>
    </row>
    <row r="833" spans="1:45" customFormat="1" ht="30" hidden="1" customHeight="1">
      <c r="A833" s="204" t="s">
        <v>4370</v>
      </c>
      <c r="B833" s="200" t="s">
        <v>6144</v>
      </c>
      <c r="C833" s="200" t="s">
        <v>6145</v>
      </c>
      <c r="D833" s="200" t="s">
        <v>2941</v>
      </c>
      <c r="E833" s="200" t="s">
        <v>6175</v>
      </c>
      <c r="F833" s="206" t="s">
        <v>6176</v>
      </c>
      <c r="G833" s="206" t="s">
        <v>6177</v>
      </c>
      <c r="H833" s="205" t="s">
        <v>6178</v>
      </c>
      <c r="I833" s="204" t="s">
        <v>6179</v>
      </c>
      <c r="J833" s="207" t="s">
        <v>6180</v>
      </c>
      <c r="K833" s="208" t="s">
        <v>6181</v>
      </c>
      <c r="L833" s="205" t="s">
        <v>90</v>
      </c>
      <c r="M833" s="205" t="s">
        <v>61</v>
      </c>
      <c r="N833" s="205" t="s">
        <v>3030</v>
      </c>
      <c r="O833" s="205" t="s">
        <v>4625</v>
      </c>
      <c r="P833" s="205" t="s">
        <v>4626</v>
      </c>
      <c r="Q833" s="205" t="s">
        <v>65</v>
      </c>
      <c r="R833" s="205" t="s">
        <v>6145</v>
      </c>
      <c r="S833" s="205" t="s">
        <v>6175</v>
      </c>
      <c r="T833" s="205" t="s">
        <v>93</v>
      </c>
      <c r="U833" s="208" t="s">
        <v>6182</v>
      </c>
      <c r="V833" s="205">
        <v>0.95</v>
      </c>
      <c r="W833" s="205" t="s">
        <v>68</v>
      </c>
      <c r="X833" s="205" t="s">
        <v>69</v>
      </c>
      <c r="Y833" s="205" t="s">
        <v>70</v>
      </c>
      <c r="Z833" s="205" t="s">
        <v>95</v>
      </c>
      <c r="AA833" s="234" t="s">
        <v>650</v>
      </c>
      <c r="AB833" s="216">
        <v>46310</v>
      </c>
      <c r="AC833" s="205"/>
      <c r="AD833" s="230" t="s">
        <v>72</v>
      </c>
      <c r="AE833" s="126"/>
      <c r="AF833" s="127"/>
      <c r="AG833" s="128"/>
      <c r="AH833" s="129"/>
      <c r="AI833" s="129"/>
      <c r="AJ833" s="126"/>
      <c r="AK833" s="127"/>
      <c r="AL833" s="129"/>
      <c r="AM833" s="128"/>
      <c r="AN833" s="129"/>
      <c r="AO833" s="127" t="s">
        <v>79</v>
      </c>
      <c r="AP833" s="129"/>
    </row>
    <row r="834" spans="1:45" customFormat="1" ht="30" hidden="1" customHeight="1">
      <c r="A834" s="204" t="s">
        <v>4370</v>
      </c>
      <c r="B834" s="200" t="s">
        <v>6144</v>
      </c>
      <c r="C834" s="200" t="s">
        <v>6145</v>
      </c>
      <c r="D834" s="200" t="s">
        <v>2941</v>
      </c>
      <c r="E834" s="200" t="s">
        <v>6175</v>
      </c>
      <c r="F834" s="206" t="s">
        <v>6183</v>
      </c>
      <c r="G834" s="206" t="s">
        <v>6184</v>
      </c>
      <c r="H834" s="205" t="s">
        <v>6185</v>
      </c>
      <c r="I834" s="204" t="s">
        <v>6186</v>
      </c>
      <c r="J834" s="207" t="s">
        <v>6187</v>
      </c>
      <c r="K834" s="208" t="s">
        <v>6188</v>
      </c>
      <c r="L834" s="205" t="s">
        <v>60</v>
      </c>
      <c r="M834" s="205" t="s">
        <v>61</v>
      </c>
      <c r="N834" s="205" t="s">
        <v>3030</v>
      </c>
      <c r="O834" s="205" t="s">
        <v>4625</v>
      </c>
      <c r="P834" s="205" t="s">
        <v>4626</v>
      </c>
      <c r="Q834" s="205" t="s">
        <v>65</v>
      </c>
      <c r="R834" s="205" t="s">
        <v>6145</v>
      </c>
      <c r="S834" s="205" t="s">
        <v>6175</v>
      </c>
      <c r="T834" s="205" t="s">
        <v>66</v>
      </c>
      <c r="U834" s="208" t="s">
        <v>6189</v>
      </c>
      <c r="V834" s="205">
        <v>1</v>
      </c>
      <c r="W834" s="205" t="s">
        <v>68</v>
      </c>
      <c r="X834" s="205" t="s">
        <v>69</v>
      </c>
      <c r="Y834" s="205" t="s">
        <v>70</v>
      </c>
      <c r="Z834" s="205" t="s">
        <v>4390</v>
      </c>
      <c r="AA834" s="234" t="s">
        <v>650</v>
      </c>
      <c r="AB834" s="216">
        <v>46310</v>
      </c>
      <c r="AC834" s="205"/>
      <c r="AD834" s="230" t="s">
        <v>72</v>
      </c>
      <c r="AE834" s="126"/>
      <c r="AF834" s="127"/>
      <c r="AG834" s="128"/>
      <c r="AH834" s="129"/>
      <c r="AI834" s="129"/>
      <c r="AJ834" s="126"/>
      <c r="AK834" s="127"/>
      <c r="AL834" s="129"/>
      <c r="AM834" s="128"/>
      <c r="AN834" s="129"/>
      <c r="AO834" s="127" t="s">
        <v>79</v>
      </c>
      <c r="AP834" s="129"/>
    </row>
    <row r="835" spans="1:45" customFormat="1" ht="30" hidden="1" customHeight="1">
      <c r="A835" s="204" t="s">
        <v>4370</v>
      </c>
      <c r="B835" s="200" t="s">
        <v>6144</v>
      </c>
      <c r="C835" s="200" t="s">
        <v>6145</v>
      </c>
      <c r="D835" s="200" t="s">
        <v>2941</v>
      </c>
      <c r="E835" s="200" t="s">
        <v>6175</v>
      </c>
      <c r="F835" s="206" t="s">
        <v>6190</v>
      </c>
      <c r="G835" s="206" t="s">
        <v>6191</v>
      </c>
      <c r="H835" s="205" t="s">
        <v>6192</v>
      </c>
      <c r="I835" s="204" t="s">
        <v>6193</v>
      </c>
      <c r="J835" s="207" t="s">
        <v>6194</v>
      </c>
      <c r="K835" s="208" t="s">
        <v>6195</v>
      </c>
      <c r="L835" s="205" t="s">
        <v>60</v>
      </c>
      <c r="M835" s="205" t="s">
        <v>61</v>
      </c>
      <c r="N835" s="205" t="s">
        <v>3030</v>
      </c>
      <c r="O835" s="205" t="s">
        <v>4625</v>
      </c>
      <c r="P835" s="205" t="s">
        <v>4626</v>
      </c>
      <c r="Q835" s="205" t="s">
        <v>65</v>
      </c>
      <c r="R835" s="205" t="s">
        <v>6145</v>
      </c>
      <c r="S835" s="205" t="s">
        <v>6175</v>
      </c>
      <c r="T835" s="205" t="s">
        <v>66</v>
      </c>
      <c r="U835" s="208" t="s">
        <v>6189</v>
      </c>
      <c r="V835" s="205">
        <v>1</v>
      </c>
      <c r="W835" s="205" t="s">
        <v>68</v>
      </c>
      <c r="X835" s="205" t="s">
        <v>69</v>
      </c>
      <c r="Y835" s="205" t="s">
        <v>70</v>
      </c>
      <c r="Z835" s="205" t="s">
        <v>4390</v>
      </c>
      <c r="AA835" s="234" t="s">
        <v>650</v>
      </c>
      <c r="AB835" s="216">
        <v>46310</v>
      </c>
      <c r="AC835" s="205"/>
      <c r="AD835" s="230" t="s">
        <v>72</v>
      </c>
      <c r="AE835" s="126"/>
      <c r="AF835" s="127"/>
      <c r="AG835" s="128"/>
      <c r="AH835" s="129"/>
      <c r="AI835" s="129"/>
      <c r="AJ835" s="126"/>
      <c r="AK835" s="127"/>
      <c r="AL835" s="129"/>
      <c r="AM835" s="128"/>
      <c r="AN835" s="129"/>
      <c r="AO835" s="127" t="s">
        <v>79</v>
      </c>
      <c r="AP835" s="129"/>
    </row>
    <row r="836" spans="1:45" customFormat="1" ht="30" hidden="1" customHeight="1">
      <c r="A836" s="204" t="s">
        <v>4370</v>
      </c>
      <c r="B836" s="200" t="s">
        <v>6144</v>
      </c>
      <c r="C836" s="200" t="s">
        <v>6145</v>
      </c>
      <c r="D836" s="200" t="s">
        <v>6196</v>
      </c>
      <c r="E836" s="200" t="s">
        <v>6197</v>
      </c>
      <c r="F836" s="206" t="s">
        <v>6198</v>
      </c>
      <c r="G836" s="206" t="s">
        <v>6199</v>
      </c>
      <c r="H836" s="205" t="s">
        <v>6200</v>
      </c>
      <c r="I836" s="204" t="s">
        <v>6201</v>
      </c>
      <c r="J836" s="207" t="s">
        <v>6202</v>
      </c>
      <c r="K836" s="208" t="s">
        <v>6203</v>
      </c>
      <c r="L836" s="205" t="s">
        <v>90</v>
      </c>
      <c r="M836" s="205" t="s">
        <v>61</v>
      </c>
      <c r="N836" s="205" t="s">
        <v>3030</v>
      </c>
      <c r="O836" s="205" t="s">
        <v>4625</v>
      </c>
      <c r="P836" s="205" t="s">
        <v>4626</v>
      </c>
      <c r="Q836" s="205" t="s">
        <v>65</v>
      </c>
      <c r="R836" s="205" t="s">
        <v>6145</v>
      </c>
      <c r="S836" s="205" t="s">
        <v>6197</v>
      </c>
      <c r="T836" s="205" t="s">
        <v>93</v>
      </c>
      <c r="U836" s="208" t="s">
        <v>6204</v>
      </c>
      <c r="V836" s="205">
        <v>0.95</v>
      </c>
      <c r="W836" s="205" t="s">
        <v>68</v>
      </c>
      <c r="X836" s="205" t="s">
        <v>69</v>
      </c>
      <c r="Y836" s="205" t="s">
        <v>70</v>
      </c>
      <c r="Z836" s="205" t="s">
        <v>95</v>
      </c>
      <c r="AA836" s="234" t="s">
        <v>650</v>
      </c>
      <c r="AB836" s="216">
        <v>46310</v>
      </c>
      <c r="AC836" s="205"/>
      <c r="AD836" s="230" t="s">
        <v>72</v>
      </c>
      <c r="AE836" s="126"/>
      <c r="AF836" s="127"/>
      <c r="AG836" s="128"/>
      <c r="AH836" s="129"/>
      <c r="AI836" s="129"/>
      <c r="AJ836" s="126"/>
      <c r="AK836" s="127"/>
      <c r="AL836" s="129"/>
      <c r="AM836" s="128"/>
      <c r="AN836" s="129"/>
      <c r="AO836" s="127" t="s">
        <v>79</v>
      </c>
      <c r="AP836" s="129"/>
    </row>
    <row r="837" spans="1:45" customFormat="1" ht="30" hidden="1" customHeight="1">
      <c r="A837" s="204" t="s">
        <v>4370</v>
      </c>
      <c r="B837" s="200" t="s">
        <v>6144</v>
      </c>
      <c r="C837" s="200" t="s">
        <v>6145</v>
      </c>
      <c r="D837" s="200" t="s">
        <v>6196</v>
      </c>
      <c r="E837" s="200" t="s">
        <v>6197</v>
      </c>
      <c r="F837" s="206" t="s">
        <v>6205</v>
      </c>
      <c r="G837" s="206" t="s">
        <v>6206</v>
      </c>
      <c r="H837" s="205" t="s">
        <v>6207</v>
      </c>
      <c r="I837" s="204" t="s">
        <v>6208</v>
      </c>
      <c r="J837" s="207" t="s">
        <v>6209</v>
      </c>
      <c r="K837" s="208" t="s">
        <v>6210</v>
      </c>
      <c r="L837" s="205" t="s">
        <v>60</v>
      </c>
      <c r="M837" s="205" t="s">
        <v>61</v>
      </c>
      <c r="N837" s="205" t="s">
        <v>3030</v>
      </c>
      <c r="O837" s="205" t="s">
        <v>4625</v>
      </c>
      <c r="P837" s="205" t="s">
        <v>4626</v>
      </c>
      <c r="Q837" s="205" t="s">
        <v>65</v>
      </c>
      <c r="R837" s="205" t="s">
        <v>6145</v>
      </c>
      <c r="S837" s="205" t="s">
        <v>6197</v>
      </c>
      <c r="T837" s="205" t="s">
        <v>66</v>
      </c>
      <c r="U837" s="208" t="s">
        <v>6211</v>
      </c>
      <c r="V837" s="205">
        <v>1</v>
      </c>
      <c r="W837" s="205" t="s">
        <v>68</v>
      </c>
      <c r="X837" s="205" t="s">
        <v>69</v>
      </c>
      <c r="Y837" s="205" t="s">
        <v>70</v>
      </c>
      <c r="Z837" s="205" t="s">
        <v>4390</v>
      </c>
      <c r="AA837" s="234" t="s">
        <v>650</v>
      </c>
      <c r="AB837" s="216">
        <v>46310</v>
      </c>
      <c r="AC837" s="205"/>
      <c r="AD837" s="230" t="s">
        <v>72</v>
      </c>
      <c r="AE837" s="126"/>
      <c r="AF837" s="127"/>
      <c r="AG837" s="128"/>
      <c r="AH837" s="129"/>
      <c r="AI837" s="129"/>
      <c r="AJ837" s="126"/>
      <c r="AK837" s="127"/>
      <c r="AL837" s="129"/>
      <c r="AM837" s="128"/>
      <c r="AN837" s="129"/>
      <c r="AO837" s="127" t="s">
        <v>79</v>
      </c>
      <c r="AP837" s="129"/>
    </row>
    <row r="838" spans="1:45" customFormat="1" ht="30" hidden="1" customHeight="1">
      <c r="A838" s="204" t="s">
        <v>4370</v>
      </c>
      <c r="B838" s="200" t="s">
        <v>6144</v>
      </c>
      <c r="C838" s="200" t="s">
        <v>6145</v>
      </c>
      <c r="D838" s="200" t="s">
        <v>6196</v>
      </c>
      <c r="E838" s="200" t="s">
        <v>6197</v>
      </c>
      <c r="F838" s="206" t="s">
        <v>6212</v>
      </c>
      <c r="G838" s="206" t="s">
        <v>6213</v>
      </c>
      <c r="H838" s="205" t="s">
        <v>6214</v>
      </c>
      <c r="I838" s="204" t="s">
        <v>6215</v>
      </c>
      <c r="J838" s="207" t="s">
        <v>6216</v>
      </c>
      <c r="K838" s="208" t="s">
        <v>6217</v>
      </c>
      <c r="L838" s="205" t="s">
        <v>60</v>
      </c>
      <c r="M838" s="205" t="s">
        <v>61</v>
      </c>
      <c r="N838" s="205" t="s">
        <v>3030</v>
      </c>
      <c r="O838" s="205" t="s">
        <v>4625</v>
      </c>
      <c r="P838" s="205" t="s">
        <v>4626</v>
      </c>
      <c r="Q838" s="205" t="s">
        <v>65</v>
      </c>
      <c r="R838" s="205" t="s">
        <v>6145</v>
      </c>
      <c r="S838" s="205" t="s">
        <v>6197</v>
      </c>
      <c r="T838" s="205" t="s">
        <v>66</v>
      </c>
      <c r="U838" s="208" t="s">
        <v>6211</v>
      </c>
      <c r="V838" s="205">
        <v>1</v>
      </c>
      <c r="W838" s="205" t="s">
        <v>68</v>
      </c>
      <c r="X838" s="205" t="s">
        <v>69</v>
      </c>
      <c r="Y838" s="205" t="s">
        <v>70</v>
      </c>
      <c r="Z838" s="205" t="s">
        <v>4390</v>
      </c>
      <c r="AA838" s="234" t="s">
        <v>650</v>
      </c>
      <c r="AB838" s="216">
        <v>46310</v>
      </c>
      <c r="AC838" s="205"/>
      <c r="AD838" s="230" t="s">
        <v>72</v>
      </c>
      <c r="AE838" s="126"/>
      <c r="AF838" s="127"/>
      <c r="AG838" s="128"/>
      <c r="AH838" s="129"/>
      <c r="AI838" s="129"/>
      <c r="AJ838" s="126"/>
      <c r="AK838" s="127"/>
      <c r="AL838" s="129"/>
      <c r="AM838" s="128"/>
      <c r="AN838" s="129"/>
      <c r="AO838" s="127" t="s">
        <v>79</v>
      </c>
      <c r="AP838" s="129"/>
    </row>
    <row r="839" spans="1:45" customFormat="1" ht="30" hidden="1" customHeight="1">
      <c r="A839" s="204" t="s">
        <v>4370</v>
      </c>
      <c r="B839" s="200" t="s">
        <v>6144</v>
      </c>
      <c r="C839" s="200" t="s">
        <v>6145</v>
      </c>
      <c r="D839" s="200" t="s">
        <v>6196</v>
      </c>
      <c r="E839" s="200" t="s">
        <v>6197</v>
      </c>
      <c r="F839" s="206" t="s">
        <v>6218</v>
      </c>
      <c r="G839" s="206" t="s">
        <v>6219</v>
      </c>
      <c r="H839" s="205" t="s">
        <v>6220</v>
      </c>
      <c r="I839" s="204" t="s">
        <v>6221</v>
      </c>
      <c r="J839" s="207" t="s">
        <v>6222</v>
      </c>
      <c r="K839" s="208" t="s">
        <v>6223</v>
      </c>
      <c r="L839" s="205" t="s">
        <v>1071</v>
      </c>
      <c r="M839" s="205" t="s">
        <v>61</v>
      </c>
      <c r="N839" s="205" t="s">
        <v>3030</v>
      </c>
      <c r="O839" s="205" t="s">
        <v>4625</v>
      </c>
      <c r="P839" s="205" t="s">
        <v>4626</v>
      </c>
      <c r="Q839" s="205" t="s">
        <v>65</v>
      </c>
      <c r="R839" s="205" t="s">
        <v>6145</v>
      </c>
      <c r="S839" s="205" t="s">
        <v>6197</v>
      </c>
      <c r="T839" s="205" t="s">
        <v>66</v>
      </c>
      <c r="U839" s="208" t="s">
        <v>6224</v>
      </c>
      <c r="V839" s="205">
        <v>0.95</v>
      </c>
      <c r="W839" s="205" t="s">
        <v>68</v>
      </c>
      <c r="X839" s="205" t="s">
        <v>69</v>
      </c>
      <c r="Y839" s="205" t="s">
        <v>70</v>
      </c>
      <c r="Z839" s="205" t="s">
        <v>4390</v>
      </c>
      <c r="AA839" s="234" t="s">
        <v>650</v>
      </c>
      <c r="AB839" s="216">
        <v>46310</v>
      </c>
      <c r="AC839" s="205"/>
      <c r="AD839" s="230" t="s">
        <v>72</v>
      </c>
      <c r="AE839" s="126"/>
      <c r="AF839" s="127"/>
      <c r="AG839" s="128"/>
      <c r="AH839" s="129"/>
      <c r="AI839" s="129"/>
      <c r="AJ839" s="126"/>
      <c r="AK839" s="127"/>
      <c r="AL839" s="129"/>
      <c r="AM839" s="128"/>
      <c r="AN839" s="129"/>
      <c r="AO839" s="127" t="s">
        <v>79</v>
      </c>
      <c r="AP839" s="129"/>
    </row>
    <row r="840" spans="1:45" customFormat="1" ht="30" hidden="1" customHeight="1">
      <c r="A840" s="204" t="s">
        <v>4370</v>
      </c>
      <c r="B840" s="200" t="s">
        <v>6144</v>
      </c>
      <c r="C840" s="200" t="s">
        <v>6145</v>
      </c>
      <c r="D840" s="200" t="s">
        <v>3034</v>
      </c>
      <c r="E840" s="200" t="s">
        <v>6225</v>
      </c>
      <c r="F840" s="206" t="s">
        <v>6226</v>
      </c>
      <c r="G840" s="206" t="s">
        <v>6227</v>
      </c>
      <c r="H840" s="205" t="s">
        <v>6228</v>
      </c>
      <c r="I840" s="204" t="s">
        <v>6229</v>
      </c>
      <c r="J840" s="207" t="s">
        <v>6230</v>
      </c>
      <c r="K840" s="208" t="s">
        <v>6231</v>
      </c>
      <c r="L840" s="205" t="s">
        <v>90</v>
      </c>
      <c r="M840" s="205" t="s">
        <v>61</v>
      </c>
      <c r="N840" s="205" t="s">
        <v>3030</v>
      </c>
      <c r="O840" s="205" t="s">
        <v>4625</v>
      </c>
      <c r="P840" s="205" t="s">
        <v>4626</v>
      </c>
      <c r="Q840" s="205" t="s">
        <v>65</v>
      </c>
      <c r="R840" s="205" t="s">
        <v>6145</v>
      </c>
      <c r="S840" s="205" t="s">
        <v>6225</v>
      </c>
      <c r="T840" s="205" t="s">
        <v>93</v>
      </c>
      <c r="U840" s="208" t="s">
        <v>4708</v>
      </c>
      <c r="V840" s="205">
        <v>0.95</v>
      </c>
      <c r="W840" s="205" t="s">
        <v>68</v>
      </c>
      <c r="X840" s="205" t="s">
        <v>69</v>
      </c>
      <c r="Y840" s="205" t="s">
        <v>4407</v>
      </c>
      <c r="Z840" s="205" t="s">
        <v>95</v>
      </c>
      <c r="AA840" s="234" t="s">
        <v>44091</v>
      </c>
      <c r="AB840" s="216">
        <v>46310</v>
      </c>
      <c r="AC840" s="205"/>
      <c r="AD840" s="230" t="s">
        <v>72</v>
      </c>
      <c r="AE840" s="126" t="s">
        <v>73</v>
      </c>
      <c r="AF840" s="127"/>
      <c r="AG840" s="128"/>
      <c r="AH840" s="129"/>
      <c r="AI840" s="129"/>
      <c r="AJ840" s="126" t="s">
        <v>75</v>
      </c>
      <c r="AK840" s="127"/>
      <c r="AL840" s="129"/>
      <c r="AM840" s="128"/>
      <c r="AN840" s="129"/>
      <c r="AO840" s="127" t="s">
        <v>79</v>
      </c>
      <c r="AP840" s="129"/>
      <c r="AQ840" s="183"/>
      <c r="AR840" s="183"/>
      <c r="AS840" s="183"/>
    </row>
    <row r="841" spans="1:45" customFormat="1" ht="30" hidden="1" customHeight="1">
      <c r="A841" s="204" t="s">
        <v>4370</v>
      </c>
      <c r="B841" s="200" t="s">
        <v>6144</v>
      </c>
      <c r="C841" s="200" t="s">
        <v>6145</v>
      </c>
      <c r="D841" s="200" t="s">
        <v>3034</v>
      </c>
      <c r="E841" s="200" t="s">
        <v>6225</v>
      </c>
      <c r="F841" s="206" t="s">
        <v>6232</v>
      </c>
      <c r="G841" s="206" t="s">
        <v>6233</v>
      </c>
      <c r="H841" s="205" t="s">
        <v>6234</v>
      </c>
      <c r="I841" s="204" t="s">
        <v>6235</v>
      </c>
      <c r="J841" s="207" t="s">
        <v>6236</v>
      </c>
      <c r="K841" s="208" t="s">
        <v>6237</v>
      </c>
      <c r="L841" s="205" t="s">
        <v>60</v>
      </c>
      <c r="M841" s="205" t="s">
        <v>61</v>
      </c>
      <c r="N841" s="205" t="s">
        <v>3030</v>
      </c>
      <c r="O841" s="205" t="s">
        <v>4625</v>
      </c>
      <c r="P841" s="205" t="s">
        <v>4626</v>
      </c>
      <c r="Q841" s="205" t="s">
        <v>65</v>
      </c>
      <c r="R841" s="205" t="s">
        <v>6145</v>
      </c>
      <c r="S841" s="205" t="s">
        <v>6225</v>
      </c>
      <c r="T841" s="205" t="s">
        <v>777</v>
      </c>
      <c r="U841" s="208" t="s">
        <v>647</v>
      </c>
      <c r="V841" s="205">
        <v>0.9</v>
      </c>
      <c r="W841" s="205" t="s">
        <v>68</v>
      </c>
      <c r="X841" s="205" t="s">
        <v>69</v>
      </c>
      <c r="Y841" s="205" t="s">
        <v>4407</v>
      </c>
      <c r="Z841" s="205" t="s">
        <v>647</v>
      </c>
      <c r="AA841" s="234" t="s">
        <v>44091</v>
      </c>
      <c r="AB841" s="217">
        <v>46268</v>
      </c>
      <c r="AC841" s="205"/>
      <c r="AD841" s="230" t="s">
        <v>72</v>
      </c>
      <c r="AE841" s="126"/>
      <c r="AF841" s="127"/>
      <c r="AG841" s="128"/>
      <c r="AH841" s="129"/>
      <c r="AI841" s="129"/>
      <c r="AJ841" s="126"/>
      <c r="AK841" s="127"/>
      <c r="AL841" s="129"/>
      <c r="AM841" s="128"/>
      <c r="AN841" s="129"/>
      <c r="AO841" s="127" t="s">
        <v>79</v>
      </c>
      <c r="AP841" s="129"/>
    </row>
    <row r="842" spans="1:45" customFormat="1" ht="30" hidden="1" customHeight="1">
      <c r="A842" s="204" t="s">
        <v>4370</v>
      </c>
      <c r="B842" s="200" t="s">
        <v>6144</v>
      </c>
      <c r="C842" s="200" t="s">
        <v>6145</v>
      </c>
      <c r="D842" s="200" t="s">
        <v>2977</v>
      </c>
      <c r="E842" s="200" t="s">
        <v>6238</v>
      </c>
      <c r="F842" s="206" t="s">
        <v>6239</v>
      </c>
      <c r="G842" s="206" t="s">
        <v>6240</v>
      </c>
      <c r="H842" s="205" t="s">
        <v>6241</v>
      </c>
      <c r="I842" s="204" t="s">
        <v>6242</v>
      </c>
      <c r="J842" s="207" t="s">
        <v>6243</v>
      </c>
      <c r="K842" s="208" t="s">
        <v>6244</v>
      </c>
      <c r="L842" s="205" t="s">
        <v>90</v>
      </c>
      <c r="M842" s="205" t="s">
        <v>61</v>
      </c>
      <c r="N842" s="205" t="s">
        <v>3030</v>
      </c>
      <c r="O842" s="205" t="s">
        <v>4625</v>
      </c>
      <c r="P842" s="205" t="s">
        <v>4626</v>
      </c>
      <c r="Q842" s="205" t="s">
        <v>65</v>
      </c>
      <c r="R842" s="205" t="s">
        <v>6145</v>
      </c>
      <c r="S842" s="205" t="s">
        <v>6238</v>
      </c>
      <c r="T842" s="205" t="s">
        <v>93</v>
      </c>
      <c r="U842" s="208" t="s">
        <v>4558</v>
      </c>
      <c r="V842" s="205">
        <v>0.95</v>
      </c>
      <c r="W842" s="205" t="s">
        <v>68</v>
      </c>
      <c r="X842" s="205" t="s">
        <v>69</v>
      </c>
      <c r="Y842" s="205" t="s">
        <v>70</v>
      </c>
      <c r="Z842" s="205" t="s">
        <v>95</v>
      </c>
      <c r="AA842" s="234" t="s">
        <v>650</v>
      </c>
      <c r="AB842" s="216">
        <v>46310</v>
      </c>
      <c r="AC842" s="205"/>
      <c r="AD842" s="230" t="s">
        <v>72</v>
      </c>
      <c r="AE842" s="126"/>
      <c r="AF842" s="127"/>
      <c r="AG842" s="128"/>
      <c r="AH842" s="129"/>
      <c r="AI842" s="129"/>
      <c r="AJ842" s="126"/>
      <c r="AK842" s="127"/>
      <c r="AL842" s="129"/>
      <c r="AM842" s="128"/>
      <c r="AN842" s="129"/>
      <c r="AO842" s="127" t="s">
        <v>79</v>
      </c>
      <c r="AP842" s="129"/>
    </row>
    <row r="843" spans="1:45" customFormat="1" ht="30" hidden="1" customHeight="1">
      <c r="A843" s="204" t="s">
        <v>4370</v>
      </c>
      <c r="B843" s="200" t="s">
        <v>6144</v>
      </c>
      <c r="C843" s="200" t="s">
        <v>6145</v>
      </c>
      <c r="D843" s="200" t="s">
        <v>2977</v>
      </c>
      <c r="E843" s="200" t="s">
        <v>6238</v>
      </c>
      <c r="F843" s="206" t="s">
        <v>6245</v>
      </c>
      <c r="G843" s="206" t="s">
        <v>6246</v>
      </c>
      <c r="H843" s="205" t="s">
        <v>6247</v>
      </c>
      <c r="I843" s="204" t="s">
        <v>6248</v>
      </c>
      <c r="J843" s="207" t="s">
        <v>6249</v>
      </c>
      <c r="K843" s="208" t="s">
        <v>6250</v>
      </c>
      <c r="L843" s="205" t="s">
        <v>60</v>
      </c>
      <c r="M843" s="205" t="s">
        <v>61</v>
      </c>
      <c r="N843" s="205" t="s">
        <v>3030</v>
      </c>
      <c r="O843" s="205" t="s">
        <v>4625</v>
      </c>
      <c r="P843" s="205" t="s">
        <v>4626</v>
      </c>
      <c r="Q843" s="205" t="s">
        <v>65</v>
      </c>
      <c r="R843" s="205" t="s">
        <v>6145</v>
      </c>
      <c r="S843" s="205" t="s">
        <v>6238</v>
      </c>
      <c r="T843" s="205" t="s">
        <v>66</v>
      </c>
      <c r="U843" s="208" t="s">
        <v>3265</v>
      </c>
      <c r="V843" s="205">
        <v>1</v>
      </c>
      <c r="W843" s="205" t="s">
        <v>68</v>
      </c>
      <c r="X843" s="205" t="s">
        <v>69</v>
      </c>
      <c r="Y843" s="205" t="s">
        <v>70</v>
      </c>
      <c r="Z843" s="205" t="s">
        <v>4390</v>
      </c>
      <c r="AA843" s="234" t="s">
        <v>650</v>
      </c>
      <c r="AB843" s="216">
        <v>46310</v>
      </c>
      <c r="AC843" s="205"/>
      <c r="AD843" s="230" t="s">
        <v>72</v>
      </c>
      <c r="AE843" s="126"/>
      <c r="AF843" s="127"/>
      <c r="AG843" s="128"/>
      <c r="AH843" s="129"/>
      <c r="AI843" s="129"/>
      <c r="AJ843" s="126"/>
      <c r="AK843" s="127"/>
      <c r="AL843" s="129"/>
      <c r="AM843" s="128"/>
      <c r="AN843" s="129"/>
      <c r="AO843" s="127" t="s">
        <v>79</v>
      </c>
      <c r="AP843" s="129"/>
    </row>
    <row r="844" spans="1:45" customFormat="1" ht="30" hidden="1" customHeight="1">
      <c r="A844" s="204" t="s">
        <v>4370</v>
      </c>
      <c r="B844" s="200" t="s">
        <v>6144</v>
      </c>
      <c r="C844" s="200" t="s">
        <v>6145</v>
      </c>
      <c r="D844" s="200" t="s">
        <v>2977</v>
      </c>
      <c r="E844" s="200" t="s">
        <v>6238</v>
      </c>
      <c r="F844" s="206" t="s">
        <v>6251</v>
      </c>
      <c r="G844" s="206" t="s">
        <v>6252</v>
      </c>
      <c r="H844" s="205" t="s">
        <v>6253</v>
      </c>
      <c r="I844" s="204" t="s">
        <v>6254</v>
      </c>
      <c r="J844" s="207" t="s">
        <v>6255</v>
      </c>
      <c r="K844" s="208" t="s">
        <v>6256</v>
      </c>
      <c r="L844" s="205" t="s">
        <v>1071</v>
      </c>
      <c r="M844" s="205" t="s">
        <v>61</v>
      </c>
      <c r="N844" s="205" t="s">
        <v>3030</v>
      </c>
      <c r="O844" s="205" t="s">
        <v>4625</v>
      </c>
      <c r="P844" s="205" t="s">
        <v>4626</v>
      </c>
      <c r="Q844" s="205" t="s">
        <v>65</v>
      </c>
      <c r="R844" s="205" t="s">
        <v>6145</v>
      </c>
      <c r="S844" s="205" t="s">
        <v>6238</v>
      </c>
      <c r="T844" s="205" t="s">
        <v>66</v>
      </c>
      <c r="U844" s="208" t="s">
        <v>6257</v>
      </c>
      <c r="V844" s="205">
        <v>0.95</v>
      </c>
      <c r="W844" s="205" t="s">
        <v>68</v>
      </c>
      <c r="X844" s="205" t="s">
        <v>69</v>
      </c>
      <c r="Y844" s="205" t="s">
        <v>70</v>
      </c>
      <c r="Z844" s="205" t="s">
        <v>4390</v>
      </c>
      <c r="AA844" s="234" t="s">
        <v>650</v>
      </c>
      <c r="AB844" s="216">
        <v>46310</v>
      </c>
      <c r="AC844" s="205"/>
      <c r="AD844" s="230" t="s">
        <v>72</v>
      </c>
      <c r="AE844" s="126"/>
      <c r="AF844" s="127"/>
      <c r="AG844" s="128"/>
      <c r="AH844" s="129"/>
      <c r="AI844" s="129"/>
      <c r="AJ844" s="126"/>
      <c r="AK844" s="127"/>
      <c r="AL844" s="129"/>
      <c r="AM844" s="128"/>
      <c r="AN844" s="129"/>
      <c r="AO844" s="127" t="s">
        <v>79</v>
      </c>
      <c r="AP844" s="129"/>
    </row>
    <row r="845" spans="1:45" customFormat="1" ht="30" hidden="1" customHeight="1">
      <c r="A845" s="204" t="s">
        <v>4370</v>
      </c>
      <c r="B845" s="200" t="s">
        <v>6258</v>
      </c>
      <c r="C845" s="200" t="s">
        <v>6259</v>
      </c>
      <c r="D845" s="200" t="s">
        <v>6260</v>
      </c>
      <c r="E845" s="200" t="s">
        <v>6261</v>
      </c>
      <c r="F845" s="206" t="s">
        <v>6262</v>
      </c>
      <c r="G845" s="206" t="s">
        <v>6263</v>
      </c>
      <c r="H845" s="205" t="s">
        <v>6264</v>
      </c>
      <c r="I845" s="204" t="s">
        <v>6265</v>
      </c>
      <c r="J845" s="207" t="s">
        <v>6266</v>
      </c>
      <c r="K845" s="208" t="s">
        <v>6267</v>
      </c>
      <c r="L845" s="205" t="s">
        <v>90</v>
      </c>
      <c r="M845" s="205" t="s">
        <v>61</v>
      </c>
      <c r="N845" s="205" t="s">
        <v>738</v>
      </c>
      <c r="O845" s="205" t="s">
        <v>4441</v>
      </c>
      <c r="P845" s="205" t="s">
        <v>4442</v>
      </c>
      <c r="Q845" s="205" t="s">
        <v>65</v>
      </c>
      <c r="R845" s="205" t="s">
        <v>6259</v>
      </c>
      <c r="S845" s="205" t="s">
        <v>6261</v>
      </c>
      <c r="T845" s="205" t="s">
        <v>93</v>
      </c>
      <c r="U845" s="208" t="s">
        <v>6268</v>
      </c>
      <c r="V845" s="205">
        <v>0.95</v>
      </c>
      <c r="W845" s="205" t="s">
        <v>68</v>
      </c>
      <c r="X845" s="205" t="s">
        <v>69</v>
      </c>
      <c r="Y845" s="205" t="s">
        <v>70</v>
      </c>
      <c r="Z845" s="205" t="s">
        <v>95</v>
      </c>
      <c r="AA845" s="234" t="s">
        <v>650</v>
      </c>
      <c r="AB845" s="216">
        <v>46310</v>
      </c>
      <c r="AC845" s="205"/>
      <c r="AD845" s="230" t="s">
        <v>72</v>
      </c>
      <c r="AE845" s="126"/>
      <c r="AF845" s="127"/>
      <c r="AG845" s="128"/>
      <c r="AH845" s="129"/>
      <c r="AI845" s="129"/>
      <c r="AJ845" s="126"/>
      <c r="AK845" s="127"/>
      <c r="AL845" s="129"/>
      <c r="AM845" s="128"/>
      <c r="AN845" s="129"/>
      <c r="AO845" s="127" t="s">
        <v>79</v>
      </c>
      <c r="AP845" s="129"/>
    </row>
    <row r="846" spans="1:45" customFormat="1" ht="30" hidden="1" customHeight="1">
      <c r="A846" s="204" t="s">
        <v>4370</v>
      </c>
      <c r="B846" s="200" t="s">
        <v>6258</v>
      </c>
      <c r="C846" s="200" t="s">
        <v>6259</v>
      </c>
      <c r="D846" s="200" t="s">
        <v>6260</v>
      </c>
      <c r="E846" s="200" t="s">
        <v>6261</v>
      </c>
      <c r="F846" s="206" t="s">
        <v>6269</v>
      </c>
      <c r="G846" s="206" t="s">
        <v>6270</v>
      </c>
      <c r="H846" s="205" t="s">
        <v>6271</v>
      </c>
      <c r="I846" s="204" t="s">
        <v>6272</v>
      </c>
      <c r="J846" s="207" t="s">
        <v>6273</v>
      </c>
      <c r="K846" s="208" t="s">
        <v>6274</v>
      </c>
      <c r="L846" s="205" t="s">
        <v>60</v>
      </c>
      <c r="M846" s="205" t="s">
        <v>61</v>
      </c>
      <c r="N846" s="205" t="s">
        <v>738</v>
      </c>
      <c r="O846" s="205" t="s">
        <v>4441</v>
      </c>
      <c r="P846" s="205" t="s">
        <v>4442</v>
      </c>
      <c r="Q846" s="205" t="s">
        <v>65</v>
      </c>
      <c r="R846" s="205" t="s">
        <v>6259</v>
      </c>
      <c r="S846" s="205" t="s">
        <v>6261</v>
      </c>
      <c r="T846" s="205" t="s">
        <v>66</v>
      </c>
      <c r="U846" s="208" t="s">
        <v>6275</v>
      </c>
      <c r="V846" s="205">
        <v>1</v>
      </c>
      <c r="W846" s="205" t="s">
        <v>68</v>
      </c>
      <c r="X846" s="205" t="s">
        <v>69</v>
      </c>
      <c r="Y846" s="205" t="s">
        <v>70</v>
      </c>
      <c r="Z846" s="205" t="s">
        <v>4390</v>
      </c>
      <c r="AA846" s="234" t="s">
        <v>650</v>
      </c>
      <c r="AB846" s="216">
        <v>46310</v>
      </c>
      <c r="AC846" s="205"/>
      <c r="AD846" s="230" t="s">
        <v>72</v>
      </c>
      <c r="AE846" s="126"/>
      <c r="AF846" s="127"/>
      <c r="AG846" s="128"/>
      <c r="AH846" s="129"/>
      <c r="AI846" s="129"/>
      <c r="AJ846" s="126"/>
      <c r="AK846" s="127"/>
      <c r="AL846" s="129"/>
      <c r="AM846" s="128"/>
      <c r="AN846" s="129"/>
      <c r="AO846" s="127" t="s">
        <v>79</v>
      </c>
      <c r="AP846" s="129"/>
    </row>
    <row r="847" spans="1:45" customFormat="1" ht="30" hidden="1" customHeight="1">
      <c r="A847" s="204" t="s">
        <v>4370</v>
      </c>
      <c r="B847" s="200" t="s">
        <v>6258</v>
      </c>
      <c r="C847" s="200" t="s">
        <v>6259</v>
      </c>
      <c r="D847" s="200" t="s">
        <v>6276</v>
      </c>
      <c r="E847" s="200" t="s">
        <v>6277</v>
      </c>
      <c r="F847" s="206" t="s">
        <v>6278</v>
      </c>
      <c r="G847" s="206" t="s">
        <v>6279</v>
      </c>
      <c r="H847" s="205" t="s">
        <v>6280</v>
      </c>
      <c r="I847" s="204" t="s">
        <v>6281</v>
      </c>
      <c r="J847" s="207" t="s">
        <v>6282</v>
      </c>
      <c r="K847" s="208" t="s">
        <v>6283</v>
      </c>
      <c r="L847" s="205" t="s">
        <v>90</v>
      </c>
      <c r="M847" s="205" t="s">
        <v>61</v>
      </c>
      <c r="N847" s="205" t="s">
        <v>738</v>
      </c>
      <c r="O847" s="205" t="s">
        <v>4441</v>
      </c>
      <c r="P847" s="205" t="s">
        <v>4442</v>
      </c>
      <c r="Q847" s="205" t="s">
        <v>65</v>
      </c>
      <c r="R847" s="205" t="s">
        <v>6259</v>
      </c>
      <c r="S847" s="205" t="s">
        <v>6277</v>
      </c>
      <c r="T847" s="205" t="s">
        <v>93</v>
      </c>
      <c r="U847" s="208" t="s">
        <v>6284</v>
      </c>
      <c r="V847" s="205">
        <v>0.95</v>
      </c>
      <c r="W847" s="205" t="s">
        <v>68</v>
      </c>
      <c r="X847" s="205" t="s">
        <v>69</v>
      </c>
      <c r="Y847" s="205" t="s">
        <v>70</v>
      </c>
      <c r="Z847" s="205" t="s">
        <v>95</v>
      </c>
      <c r="AA847" s="234" t="s">
        <v>650</v>
      </c>
      <c r="AB847" s="216">
        <v>46310</v>
      </c>
      <c r="AC847" s="205"/>
      <c r="AD847" s="230" t="s">
        <v>72</v>
      </c>
      <c r="AE847" s="126" t="s">
        <v>73</v>
      </c>
      <c r="AF847" s="127"/>
      <c r="AG847" s="128"/>
      <c r="AH847" s="129"/>
      <c r="AI847" s="129"/>
      <c r="AJ847" s="126" t="s">
        <v>75</v>
      </c>
      <c r="AK847" s="127"/>
      <c r="AL847" s="129"/>
      <c r="AM847" s="128"/>
      <c r="AN847" s="129"/>
      <c r="AO847" s="127" t="s">
        <v>79</v>
      </c>
      <c r="AP847" s="129"/>
      <c r="AQ847" s="183"/>
      <c r="AR847" s="183"/>
      <c r="AS847" s="183"/>
    </row>
    <row r="848" spans="1:45" customFormat="1" ht="30" hidden="1" customHeight="1">
      <c r="A848" s="204" t="s">
        <v>4370</v>
      </c>
      <c r="B848" s="200" t="s">
        <v>6258</v>
      </c>
      <c r="C848" s="200" t="s">
        <v>6259</v>
      </c>
      <c r="D848" s="200" t="s">
        <v>6276</v>
      </c>
      <c r="E848" s="200" t="s">
        <v>6277</v>
      </c>
      <c r="F848" s="206" t="s">
        <v>6285</v>
      </c>
      <c r="G848" s="206" t="s">
        <v>6286</v>
      </c>
      <c r="H848" s="205" t="s">
        <v>6287</v>
      </c>
      <c r="I848" s="204" t="s">
        <v>6288</v>
      </c>
      <c r="J848" s="207" t="s">
        <v>6289</v>
      </c>
      <c r="K848" s="208" t="s">
        <v>6290</v>
      </c>
      <c r="L848" s="205" t="s">
        <v>60</v>
      </c>
      <c r="M848" s="205" t="s">
        <v>61</v>
      </c>
      <c r="N848" s="205" t="s">
        <v>738</v>
      </c>
      <c r="O848" s="205" t="s">
        <v>4441</v>
      </c>
      <c r="P848" s="205" t="s">
        <v>4442</v>
      </c>
      <c r="Q848" s="205" t="s">
        <v>65</v>
      </c>
      <c r="R848" s="205" t="s">
        <v>6259</v>
      </c>
      <c r="S848" s="205" t="s">
        <v>6277</v>
      </c>
      <c r="T848" s="205" t="s">
        <v>66</v>
      </c>
      <c r="U848" s="208" t="s">
        <v>6291</v>
      </c>
      <c r="V848" s="205">
        <v>1</v>
      </c>
      <c r="W848" s="205" t="s">
        <v>68</v>
      </c>
      <c r="X848" s="205" t="s">
        <v>69</v>
      </c>
      <c r="Y848" s="205" t="s">
        <v>70</v>
      </c>
      <c r="Z848" s="205" t="s">
        <v>4390</v>
      </c>
      <c r="AA848" s="234" t="s">
        <v>650</v>
      </c>
      <c r="AB848" s="216">
        <v>46310</v>
      </c>
      <c r="AC848" s="205"/>
      <c r="AD848" s="230" t="s">
        <v>72</v>
      </c>
      <c r="AE848" s="126"/>
      <c r="AF848" s="127"/>
      <c r="AG848" s="128"/>
      <c r="AH848" s="129"/>
      <c r="AI848" s="129"/>
      <c r="AJ848" s="126"/>
      <c r="AK848" s="127"/>
      <c r="AL848" s="129"/>
      <c r="AM848" s="128"/>
      <c r="AN848" s="129"/>
      <c r="AO848" s="127" t="s">
        <v>79</v>
      </c>
      <c r="AP848" s="129"/>
    </row>
    <row r="849" spans="1:45" customFormat="1" ht="30" hidden="1" customHeight="1">
      <c r="A849" s="204" t="s">
        <v>4370</v>
      </c>
      <c r="B849" s="200" t="s">
        <v>6258</v>
      </c>
      <c r="C849" s="200" t="s">
        <v>6259</v>
      </c>
      <c r="D849" s="200" t="s">
        <v>6276</v>
      </c>
      <c r="E849" s="200" t="s">
        <v>6277</v>
      </c>
      <c r="F849" s="206" t="s">
        <v>6292</v>
      </c>
      <c r="G849" s="206" t="s">
        <v>6293</v>
      </c>
      <c r="H849" s="205" t="s">
        <v>6294</v>
      </c>
      <c r="I849" s="204" t="s">
        <v>6295</v>
      </c>
      <c r="J849" s="207" t="s">
        <v>6296</v>
      </c>
      <c r="K849" s="208" t="s">
        <v>6297</v>
      </c>
      <c r="L849" s="205" t="s">
        <v>60</v>
      </c>
      <c r="M849" s="205" t="s">
        <v>61</v>
      </c>
      <c r="N849" s="205" t="s">
        <v>738</v>
      </c>
      <c r="O849" s="205" t="s">
        <v>4441</v>
      </c>
      <c r="P849" s="205" t="s">
        <v>4442</v>
      </c>
      <c r="Q849" s="205" t="s">
        <v>65</v>
      </c>
      <c r="R849" s="205" t="s">
        <v>6259</v>
      </c>
      <c r="S849" s="205" t="s">
        <v>6277</v>
      </c>
      <c r="T849" s="205" t="s">
        <v>66</v>
      </c>
      <c r="U849" s="208" t="s">
        <v>6298</v>
      </c>
      <c r="V849" s="205">
        <v>1</v>
      </c>
      <c r="W849" s="205" t="s">
        <v>68</v>
      </c>
      <c r="X849" s="205" t="s">
        <v>69</v>
      </c>
      <c r="Y849" s="205" t="s">
        <v>70</v>
      </c>
      <c r="Z849" s="205" t="s">
        <v>4390</v>
      </c>
      <c r="AA849" s="234" t="s">
        <v>650</v>
      </c>
      <c r="AB849" s="216">
        <v>46310</v>
      </c>
      <c r="AC849" s="205"/>
      <c r="AD849" s="230" t="s">
        <v>72</v>
      </c>
      <c r="AE849" s="126"/>
      <c r="AF849" s="127"/>
      <c r="AG849" s="128"/>
      <c r="AH849" s="129"/>
      <c r="AI849" s="129"/>
      <c r="AJ849" s="126"/>
      <c r="AK849" s="127"/>
      <c r="AL849" s="129"/>
      <c r="AM849" s="128"/>
      <c r="AN849" s="129"/>
      <c r="AO849" s="127" t="s">
        <v>79</v>
      </c>
      <c r="AP849" s="129"/>
    </row>
    <row r="850" spans="1:45" customFormat="1" ht="30" hidden="1" customHeight="1">
      <c r="A850" s="204" t="s">
        <v>4370</v>
      </c>
      <c r="B850" s="200" t="s">
        <v>6258</v>
      </c>
      <c r="C850" s="200" t="s">
        <v>6259</v>
      </c>
      <c r="D850" s="200" t="s">
        <v>6276</v>
      </c>
      <c r="E850" s="200" t="s">
        <v>6277</v>
      </c>
      <c r="F850" s="206" t="s">
        <v>6299</v>
      </c>
      <c r="G850" s="206" t="s">
        <v>6300</v>
      </c>
      <c r="H850" s="205" t="s">
        <v>6301</v>
      </c>
      <c r="I850" s="204" t="s">
        <v>6302</v>
      </c>
      <c r="J850" s="207" t="s">
        <v>6303</v>
      </c>
      <c r="K850" s="208" t="s">
        <v>6304</v>
      </c>
      <c r="L850" s="205" t="s">
        <v>1071</v>
      </c>
      <c r="M850" s="205" t="s">
        <v>61</v>
      </c>
      <c r="N850" s="205" t="s">
        <v>738</v>
      </c>
      <c r="O850" s="205" t="s">
        <v>4441</v>
      </c>
      <c r="P850" s="205" t="s">
        <v>4442</v>
      </c>
      <c r="Q850" s="205" t="s">
        <v>65</v>
      </c>
      <c r="R850" s="205" t="s">
        <v>6259</v>
      </c>
      <c r="S850" s="205" t="s">
        <v>6277</v>
      </c>
      <c r="T850" s="205" t="s">
        <v>66</v>
      </c>
      <c r="U850" s="208" t="s">
        <v>6305</v>
      </c>
      <c r="V850" s="205">
        <v>0.95</v>
      </c>
      <c r="W850" s="205" t="s">
        <v>68</v>
      </c>
      <c r="X850" s="205" t="s">
        <v>69</v>
      </c>
      <c r="Y850" s="205" t="s">
        <v>4407</v>
      </c>
      <c r="Z850" s="205" t="s">
        <v>4390</v>
      </c>
      <c r="AA850" s="234" t="s">
        <v>650</v>
      </c>
      <c r="AB850" s="216">
        <v>46310</v>
      </c>
      <c r="AC850" s="205"/>
      <c r="AD850" s="230" t="s">
        <v>72</v>
      </c>
      <c r="AE850" s="126"/>
      <c r="AF850" s="127"/>
      <c r="AG850" s="128"/>
      <c r="AH850" s="129"/>
      <c r="AI850" s="129"/>
      <c r="AJ850" s="126"/>
      <c r="AK850" s="127"/>
      <c r="AL850" s="129"/>
      <c r="AM850" s="128"/>
      <c r="AN850" s="129"/>
      <c r="AO850" s="127" t="s">
        <v>79</v>
      </c>
      <c r="AP850" s="129"/>
    </row>
    <row r="851" spans="1:45" customFormat="1" ht="30" hidden="1" customHeight="1">
      <c r="A851" s="204" t="s">
        <v>4370</v>
      </c>
      <c r="B851" s="200" t="s">
        <v>6258</v>
      </c>
      <c r="C851" s="200" t="s">
        <v>6259</v>
      </c>
      <c r="D851" s="200" t="s">
        <v>2977</v>
      </c>
      <c r="E851" s="200" t="s">
        <v>6306</v>
      </c>
      <c r="F851" s="206" t="s">
        <v>6307</v>
      </c>
      <c r="G851" s="206" t="s">
        <v>6308</v>
      </c>
      <c r="H851" s="205" t="s">
        <v>6309</v>
      </c>
      <c r="I851" s="204" t="s">
        <v>6310</v>
      </c>
      <c r="J851" s="207" t="s">
        <v>6311</v>
      </c>
      <c r="K851" s="208" t="s">
        <v>6312</v>
      </c>
      <c r="L851" s="205" t="s">
        <v>90</v>
      </c>
      <c r="M851" s="205" t="s">
        <v>61</v>
      </c>
      <c r="N851" s="205" t="s">
        <v>738</v>
      </c>
      <c r="O851" s="205" t="s">
        <v>4441</v>
      </c>
      <c r="P851" s="205" t="s">
        <v>4442</v>
      </c>
      <c r="Q851" s="205" t="s">
        <v>65</v>
      </c>
      <c r="R851" s="205" t="s">
        <v>6259</v>
      </c>
      <c r="S851" s="205" t="s">
        <v>6306</v>
      </c>
      <c r="T851" s="205" t="s">
        <v>93</v>
      </c>
      <c r="U851" s="208" t="s">
        <v>4558</v>
      </c>
      <c r="V851" s="205">
        <v>0.95</v>
      </c>
      <c r="W851" s="205" t="s">
        <v>68</v>
      </c>
      <c r="X851" s="205" t="s">
        <v>69</v>
      </c>
      <c r="Y851" s="205" t="s">
        <v>4407</v>
      </c>
      <c r="Z851" s="205" t="s">
        <v>95</v>
      </c>
      <c r="AA851" s="234" t="s">
        <v>650</v>
      </c>
      <c r="AB851" s="216">
        <v>46310</v>
      </c>
      <c r="AC851" s="205"/>
      <c r="AD851" s="230" t="s">
        <v>72</v>
      </c>
      <c r="AE851" s="126" t="s">
        <v>73</v>
      </c>
      <c r="AF851" s="127"/>
      <c r="AG851" s="128"/>
      <c r="AH851" s="129"/>
      <c r="AI851" s="129"/>
      <c r="AJ851" s="126" t="s">
        <v>75</v>
      </c>
      <c r="AK851" s="127"/>
      <c r="AL851" s="129"/>
      <c r="AM851" s="128"/>
      <c r="AN851" s="129"/>
      <c r="AO851" s="127" t="s">
        <v>79</v>
      </c>
      <c r="AP851" s="129"/>
      <c r="AQ851" s="183"/>
      <c r="AR851" s="183"/>
      <c r="AS851" s="183"/>
    </row>
    <row r="852" spans="1:45" customFormat="1" ht="30" hidden="1" customHeight="1">
      <c r="A852" s="204" t="s">
        <v>4370</v>
      </c>
      <c r="B852" s="200" t="s">
        <v>6258</v>
      </c>
      <c r="C852" s="200" t="s">
        <v>6259</v>
      </c>
      <c r="D852" s="200" t="s">
        <v>2977</v>
      </c>
      <c r="E852" s="200" t="s">
        <v>6306</v>
      </c>
      <c r="F852" s="206" t="s">
        <v>6313</v>
      </c>
      <c r="G852" s="206" t="s">
        <v>6314</v>
      </c>
      <c r="H852" s="205" t="s">
        <v>6315</v>
      </c>
      <c r="I852" s="204" t="s">
        <v>6316</v>
      </c>
      <c r="J852" s="207" t="s">
        <v>6317</v>
      </c>
      <c r="K852" s="208" t="s">
        <v>6318</v>
      </c>
      <c r="L852" s="205" t="s">
        <v>1071</v>
      </c>
      <c r="M852" s="205" t="s">
        <v>61</v>
      </c>
      <c r="N852" s="205" t="s">
        <v>738</v>
      </c>
      <c r="O852" s="205" t="s">
        <v>4441</v>
      </c>
      <c r="P852" s="205" t="s">
        <v>4442</v>
      </c>
      <c r="Q852" s="205" t="s">
        <v>65</v>
      </c>
      <c r="R852" s="205" t="s">
        <v>6259</v>
      </c>
      <c r="S852" s="205" t="s">
        <v>6306</v>
      </c>
      <c r="T852" s="205" t="s">
        <v>66</v>
      </c>
      <c r="U852" s="208" t="s">
        <v>6319</v>
      </c>
      <c r="V852" s="205">
        <v>0.95</v>
      </c>
      <c r="W852" s="205" t="s">
        <v>68</v>
      </c>
      <c r="X852" s="205" t="s">
        <v>69</v>
      </c>
      <c r="Y852" s="205" t="s">
        <v>4407</v>
      </c>
      <c r="Z852" s="205" t="s">
        <v>4390</v>
      </c>
      <c r="AA852" s="234" t="s">
        <v>650</v>
      </c>
      <c r="AB852" s="216">
        <v>46310</v>
      </c>
      <c r="AC852" s="205"/>
      <c r="AD852" s="230" t="s">
        <v>72</v>
      </c>
      <c r="AE852" s="126"/>
      <c r="AF852" s="127"/>
      <c r="AG852" s="128"/>
      <c r="AH852" s="129"/>
      <c r="AI852" s="129"/>
      <c r="AJ852" s="126"/>
      <c r="AK852" s="127"/>
      <c r="AL852" s="129"/>
      <c r="AM852" s="128"/>
      <c r="AN852" s="129"/>
      <c r="AO852" s="127" t="s">
        <v>79</v>
      </c>
      <c r="AP852" s="129"/>
    </row>
    <row r="853" spans="1:45" customFormat="1" ht="30" hidden="1" customHeight="1">
      <c r="A853" s="204" t="s">
        <v>4370</v>
      </c>
      <c r="B853" s="200" t="s">
        <v>6320</v>
      </c>
      <c r="C853" s="200" t="s">
        <v>6321</v>
      </c>
      <c r="D853" s="200" t="s">
        <v>6322</v>
      </c>
      <c r="E853" s="200" t="s">
        <v>6323</v>
      </c>
      <c r="F853" s="206" t="s">
        <v>6324</v>
      </c>
      <c r="G853" s="206" t="s">
        <v>6325</v>
      </c>
      <c r="H853" s="205" t="s">
        <v>6326</v>
      </c>
      <c r="I853" s="204" t="s">
        <v>6327</v>
      </c>
      <c r="J853" s="207" t="s">
        <v>6328</v>
      </c>
      <c r="K853" s="208" t="s">
        <v>6329</v>
      </c>
      <c r="L853" s="205" t="s">
        <v>60</v>
      </c>
      <c r="M853" s="205" t="s">
        <v>61</v>
      </c>
      <c r="N853" s="205" t="s">
        <v>3030</v>
      </c>
      <c r="O853" s="205" t="s">
        <v>4625</v>
      </c>
      <c r="P853" s="205" t="s">
        <v>4626</v>
      </c>
      <c r="Q853" s="205" t="s">
        <v>65</v>
      </c>
      <c r="R853" s="205" t="s">
        <v>6321</v>
      </c>
      <c r="S853" s="205" t="s">
        <v>6323</v>
      </c>
      <c r="T853" s="205" t="s">
        <v>66</v>
      </c>
      <c r="U853" s="208" t="s">
        <v>6330</v>
      </c>
      <c r="V853" s="205">
        <v>1</v>
      </c>
      <c r="W853" s="205" t="s">
        <v>68</v>
      </c>
      <c r="X853" s="205" t="s">
        <v>69</v>
      </c>
      <c r="Y853" s="205" t="s">
        <v>70</v>
      </c>
      <c r="Z853" s="205" t="s">
        <v>4390</v>
      </c>
      <c r="AA853" s="234" t="s">
        <v>650</v>
      </c>
      <c r="AB853" s="216">
        <v>46310</v>
      </c>
      <c r="AC853" s="205"/>
      <c r="AD853" s="230" t="s">
        <v>72</v>
      </c>
      <c r="AE853" s="126"/>
      <c r="AF853" s="127"/>
      <c r="AG853" s="128"/>
      <c r="AH853" s="129"/>
      <c r="AI853" s="129"/>
      <c r="AJ853" s="126"/>
      <c r="AK853" s="127"/>
      <c r="AL853" s="129"/>
      <c r="AM853" s="128"/>
      <c r="AN853" s="129"/>
      <c r="AO853" s="127" t="s">
        <v>79</v>
      </c>
      <c r="AP853" s="129"/>
    </row>
    <row r="854" spans="1:45" customFormat="1" ht="30" hidden="1" customHeight="1">
      <c r="A854" s="204" t="s">
        <v>4370</v>
      </c>
      <c r="B854" s="200" t="s">
        <v>6320</v>
      </c>
      <c r="C854" s="200" t="s">
        <v>6321</v>
      </c>
      <c r="D854" s="200" t="s">
        <v>6322</v>
      </c>
      <c r="E854" s="200" t="s">
        <v>6323</v>
      </c>
      <c r="F854" s="206" t="s">
        <v>6331</v>
      </c>
      <c r="G854" s="206" t="s">
        <v>6332</v>
      </c>
      <c r="H854" s="205" t="s">
        <v>6333</v>
      </c>
      <c r="I854" s="204" t="s">
        <v>6334</v>
      </c>
      <c r="J854" s="207" t="s">
        <v>6335</v>
      </c>
      <c r="K854" s="208" t="s">
        <v>6336</v>
      </c>
      <c r="L854" s="205" t="s">
        <v>60</v>
      </c>
      <c r="M854" s="205" t="s">
        <v>61</v>
      </c>
      <c r="N854" s="205" t="s">
        <v>3030</v>
      </c>
      <c r="O854" s="205" t="s">
        <v>4625</v>
      </c>
      <c r="P854" s="205" t="s">
        <v>4626</v>
      </c>
      <c r="Q854" s="205" t="s">
        <v>65</v>
      </c>
      <c r="R854" s="205" t="s">
        <v>6321</v>
      </c>
      <c r="S854" s="205" t="s">
        <v>6323</v>
      </c>
      <c r="T854" s="205" t="s">
        <v>66</v>
      </c>
      <c r="U854" s="208" t="s">
        <v>6330</v>
      </c>
      <c r="V854" s="205">
        <v>1</v>
      </c>
      <c r="W854" s="205" t="s">
        <v>68</v>
      </c>
      <c r="X854" s="205" t="s">
        <v>69</v>
      </c>
      <c r="Y854" s="205" t="s">
        <v>70</v>
      </c>
      <c r="Z854" s="205" t="s">
        <v>4390</v>
      </c>
      <c r="AA854" s="234" t="s">
        <v>650</v>
      </c>
      <c r="AB854" s="216">
        <v>46310</v>
      </c>
      <c r="AC854" s="205"/>
      <c r="AD854" s="230" t="s">
        <v>72</v>
      </c>
      <c r="AE854" s="126"/>
      <c r="AF854" s="127"/>
      <c r="AG854" s="128"/>
      <c r="AH854" s="129"/>
      <c r="AI854" s="129"/>
      <c r="AJ854" s="126"/>
      <c r="AK854" s="127"/>
      <c r="AL854" s="129"/>
      <c r="AM854" s="128"/>
      <c r="AN854" s="129"/>
      <c r="AO854" s="127" t="s">
        <v>79</v>
      </c>
      <c r="AP854" s="129"/>
    </row>
    <row r="855" spans="1:45" customFormat="1" ht="30" hidden="1" customHeight="1">
      <c r="A855" s="204" t="s">
        <v>4370</v>
      </c>
      <c r="B855" s="200" t="s">
        <v>6320</v>
      </c>
      <c r="C855" s="200" t="s">
        <v>6321</v>
      </c>
      <c r="D855" s="200" t="s">
        <v>6322</v>
      </c>
      <c r="E855" s="200" t="s">
        <v>6323</v>
      </c>
      <c r="F855" s="206" t="s">
        <v>6337</v>
      </c>
      <c r="G855" s="206" t="s">
        <v>6338</v>
      </c>
      <c r="H855" s="205" t="s">
        <v>6339</v>
      </c>
      <c r="I855" s="204" t="s">
        <v>6340</v>
      </c>
      <c r="J855" s="207" t="s">
        <v>6341</v>
      </c>
      <c r="K855" s="208" t="s">
        <v>6342</v>
      </c>
      <c r="L855" s="205" t="s">
        <v>90</v>
      </c>
      <c r="M855" s="205" t="s">
        <v>61</v>
      </c>
      <c r="N855" s="205" t="s">
        <v>3030</v>
      </c>
      <c r="O855" s="205" t="s">
        <v>4625</v>
      </c>
      <c r="P855" s="205" t="s">
        <v>4626</v>
      </c>
      <c r="Q855" s="205" t="s">
        <v>65</v>
      </c>
      <c r="R855" s="205" t="s">
        <v>6321</v>
      </c>
      <c r="S855" s="205" t="s">
        <v>6323</v>
      </c>
      <c r="T855" s="205" t="s">
        <v>93</v>
      </c>
      <c r="U855" s="208" t="s">
        <v>6343</v>
      </c>
      <c r="V855" s="205">
        <v>0.95</v>
      </c>
      <c r="W855" s="205" t="s">
        <v>68</v>
      </c>
      <c r="X855" s="205" t="s">
        <v>69</v>
      </c>
      <c r="Y855" s="205" t="s">
        <v>70</v>
      </c>
      <c r="Z855" s="205" t="s">
        <v>95</v>
      </c>
      <c r="AA855" s="234" t="s">
        <v>650</v>
      </c>
      <c r="AB855" s="216">
        <v>46310</v>
      </c>
      <c r="AC855" s="205"/>
      <c r="AD855" s="230" t="s">
        <v>72</v>
      </c>
      <c r="AE855" s="126"/>
      <c r="AF855" s="127"/>
      <c r="AG855" s="128"/>
      <c r="AH855" s="129"/>
      <c r="AI855" s="129"/>
      <c r="AJ855" s="126"/>
      <c r="AK855" s="127"/>
      <c r="AL855" s="129"/>
      <c r="AM855" s="128"/>
      <c r="AN855" s="129"/>
      <c r="AO855" s="127" t="s">
        <v>79</v>
      </c>
      <c r="AP855" s="129"/>
    </row>
    <row r="856" spans="1:45" customFormat="1" ht="30" hidden="1" customHeight="1">
      <c r="A856" s="204" t="s">
        <v>4370</v>
      </c>
      <c r="B856" s="200" t="s">
        <v>6320</v>
      </c>
      <c r="C856" s="200" t="s">
        <v>6321</v>
      </c>
      <c r="D856" s="200" t="s">
        <v>6344</v>
      </c>
      <c r="E856" s="200" t="s">
        <v>6345</v>
      </c>
      <c r="F856" s="206" t="s">
        <v>6346</v>
      </c>
      <c r="G856" s="206" t="s">
        <v>6347</v>
      </c>
      <c r="H856" s="205" t="s">
        <v>6348</v>
      </c>
      <c r="I856" s="204" t="s">
        <v>6349</v>
      </c>
      <c r="J856" s="207" t="s">
        <v>6350</v>
      </c>
      <c r="K856" s="208" t="s">
        <v>6351</v>
      </c>
      <c r="L856" s="205" t="s">
        <v>60</v>
      </c>
      <c r="M856" s="205" t="s">
        <v>61</v>
      </c>
      <c r="N856" s="205" t="s">
        <v>3030</v>
      </c>
      <c r="O856" s="205" t="s">
        <v>4625</v>
      </c>
      <c r="P856" s="205" t="s">
        <v>4626</v>
      </c>
      <c r="Q856" s="205" t="s">
        <v>65</v>
      </c>
      <c r="R856" s="205" t="s">
        <v>6321</v>
      </c>
      <c r="S856" s="205" t="s">
        <v>6345</v>
      </c>
      <c r="T856" s="205" t="s">
        <v>66</v>
      </c>
      <c r="U856" s="208" t="s">
        <v>6352</v>
      </c>
      <c r="V856" s="205">
        <v>1</v>
      </c>
      <c r="W856" s="205" t="s">
        <v>68</v>
      </c>
      <c r="X856" s="205" t="s">
        <v>69</v>
      </c>
      <c r="Y856" s="205" t="s">
        <v>70</v>
      </c>
      <c r="Z856" s="205" t="s">
        <v>4390</v>
      </c>
      <c r="AA856" s="234" t="s">
        <v>650</v>
      </c>
      <c r="AB856" s="216">
        <v>46310</v>
      </c>
      <c r="AC856" s="205"/>
      <c r="AD856" s="230" t="s">
        <v>72</v>
      </c>
      <c r="AE856" s="126"/>
      <c r="AF856" s="127"/>
      <c r="AG856" s="128"/>
      <c r="AH856" s="129"/>
      <c r="AI856" s="129"/>
      <c r="AJ856" s="126"/>
      <c r="AK856" s="127"/>
      <c r="AL856" s="129"/>
      <c r="AM856" s="128"/>
      <c r="AN856" s="129"/>
      <c r="AO856" s="127" t="s">
        <v>79</v>
      </c>
      <c r="AP856" s="129"/>
    </row>
    <row r="857" spans="1:45" customFormat="1" ht="30" hidden="1" customHeight="1">
      <c r="A857" s="204" t="s">
        <v>4370</v>
      </c>
      <c r="B857" s="200" t="s">
        <v>6320</v>
      </c>
      <c r="C857" s="200" t="s">
        <v>6321</v>
      </c>
      <c r="D857" s="200" t="s">
        <v>6344</v>
      </c>
      <c r="E857" s="200" t="s">
        <v>6345</v>
      </c>
      <c r="F857" s="206" t="s">
        <v>6353</v>
      </c>
      <c r="G857" s="206" t="s">
        <v>6354</v>
      </c>
      <c r="H857" s="205" t="s">
        <v>6355</v>
      </c>
      <c r="I857" s="204" t="s">
        <v>6356</v>
      </c>
      <c r="J857" s="207" t="s">
        <v>6357</v>
      </c>
      <c r="K857" s="208" t="s">
        <v>6358</v>
      </c>
      <c r="L857" s="205" t="s">
        <v>60</v>
      </c>
      <c r="M857" s="205" t="s">
        <v>61</v>
      </c>
      <c r="N857" s="205" t="s">
        <v>3030</v>
      </c>
      <c r="O857" s="205" t="s">
        <v>4625</v>
      </c>
      <c r="P857" s="205" t="s">
        <v>4626</v>
      </c>
      <c r="Q857" s="205" t="s">
        <v>65</v>
      </c>
      <c r="R857" s="205" t="s">
        <v>6321</v>
      </c>
      <c r="S857" s="205" t="s">
        <v>6345</v>
      </c>
      <c r="T857" s="205" t="s">
        <v>66</v>
      </c>
      <c r="U857" s="208" t="s">
        <v>6352</v>
      </c>
      <c r="V857" s="205">
        <v>1</v>
      </c>
      <c r="W857" s="205" t="s">
        <v>68</v>
      </c>
      <c r="X857" s="205" t="s">
        <v>69</v>
      </c>
      <c r="Y857" s="205" t="s">
        <v>70</v>
      </c>
      <c r="Z857" s="205" t="s">
        <v>4390</v>
      </c>
      <c r="AA857" s="234" t="s">
        <v>650</v>
      </c>
      <c r="AB857" s="216">
        <v>46310</v>
      </c>
      <c r="AC857" s="205"/>
      <c r="AD857" s="230" t="s">
        <v>72</v>
      </c>
      <c r="AE857" s="126"/>
      <c r="AF857" s="127"/>
      <c r="AG857" s="128"/>
      <c r="AH857" s="129"/>
      <c r="AI857" s="129"/>
      <c r="AJ857" s="126"/>
      <c r="AK857" s="127"/>
      <c r="AL857" s="129"/>
      <c r="AM857" s="128"/>
      <c r="AN857" s="129"/>
      <c r="AO857" s="127" t="s">
        <v>79</v>
      </c>
      <c r="AP857" s="129"/>
    </row>
    <row r="858" spans="1:45" customFormat="1" ht="30" hidden="1" customHeight="1">
      <c r="A858" s="204" t="s">
        <v>4370</v>
      </c>
      <c r="B858" s="200" t="s">
        <v>6320</v>
      </c>
      <c r="C858" s="200" t="s">
        <v>6321</v>
      </c>
      <c r="D858" s="200" t="s">
        <v>6344</v>
      </c>
      <c r="E858" s="200" t="s">
        <v>6345</v>
      </c>
      <c r="F858" s="206" t="s">
        <v>6359</v>
      </c>
      <c r="G858" s="206" t="s">
        <v>6360</v>
      </c>
      <c r="H858" s="205" t="s">
        <v>6361</v>
      </c>
      <c r="I858" s="204" t="s">
        <v>6362</v>
      </c>
      <c r="J858" s="207" t="s">
        <v>6363</v>
      </c>
      <c r="K858" s="208" t="s">
        <v>6364</v>
      </c>
      <c r="L858" s="205" t="s">
        <v>60</v>
      </c>
      <c r="M858" s="205" t="s">
        <v>61</v>
      </c>
      <c r="N858" s="205" t="s">
        <v>3030</v>
      </c>
      <c r="O858" s="205" t="s">
        <v>4625</v>
      </c>
      <c r="P858" s="205" t="s">
        <v>4626</v>
      </c>
      <c r="Q858" s="205" t="s">
        <v>65</v>
      </c>
      <c r="R858" s="205" t="s">
        <v>6321</v>
      </c>
      <c r="S858" s="205" t="s">
        <v>6345</v>
      </c>
      <c r="T858" s="205" t="s">
        <v>66</v>
      </c>
      <c r="U858" s="208" t="s">
        <v>6365</v>
      </c>
      <c r="V858" s="205">
        <v>1</v>
      </c>
      <c r="W858" s="205" t="s">
        <v>68</v>
      </c>
      <c r="X858" s="205" t="s">
        <v>69</v>
      </c>
      <c r="Y858" s="205" t="s">
        <v>70</v>
      </c>
      <c r="Z858" s="205" t="s">
        <v>4390</v>
      </c>
      <c r="AA858" s="234" t="s">
        <v>650</v>
      </c>
      <c r="AB858" s="216">
        <v>46310</v>
      </c>
      <c r="AC858" s="205"/>
      <c r="AD858" s="230" t="s">
        <v>72</v>
      </c>
      <c r="AE858" s="126"/>
      <c r="AF858" s="127"/>
      <c r="AG858" s="128"/>
      <c r="AH858" s="129"/>
      <c r="AI858" s="129"/>
      <c r="AJ858" s="126"/>
      <c r="AK858" s="127"/>
      <c r="AL858" s="129"/>
      <c r="AM858" s="128"/>
      <c r="AN858" s="129"/>
      <c r="AO858" s="127" t="s">
        <v>79</v>
      </c>
      <c r="AP858" s="129"/>
    </row>
    <row r="859" spans="1:45" customFormat="1" ht="30" hidden="1" customHeight="1">
      <c r="A859" s="204" t="s">
        <v>4370</v>
      </c>
      <c r="B859" s="200" t="s">
        <v>6320</v>
      </c>
      <c r="C859" s="200" t="s">
        <v>6321</v>
      </c>
      <c r="D859" s="200" t="s">
        <v>6344</v>
      </c>
      <c r="E859" s="200" t="s">
        <v>6345</v>
      </c>
      <c r="F859" s="206" t="s">
        <v>6366</v>
      </c>
      <c r="G859" s="206" t="s">
        <v>6367</v>
      </c>
      <c r="H859" s="205" t="s">
        <v>6368</v>
      </c>
      <c r="I859" s="204" t="s">
        <v>6369</v>
      </c>
      <c r="J859" s="207" t="s">
        <v>6370</v>
      </c>
      <c r="K859" s="208" t="s">
        <v>6371</v>
      </c>
      <c r="L859" s="205" t="s">
        <v>90</v>
      </c>
      <c r="M859" s="205" t="s">
        <v>61</v>
      </c>
      <c r="N859" s="205" t="s">
        <v>3030</v>
      </c>
      <c r="O859" s="205" t="s">
        <v>4625</v>
      </c>
      <c r="P859" s="205" t="s">
        <v>4626</v>
      </c>
      <c r="Q859" s="205" t="s">
        <v>65</v>
      </c>
      <c r="R859" s="205" t="s">
        <v>6321</v>
      </c>
      <c r="S859" s="205" t="s">
        <v>6345</v>
      </c>
      <c r="T859" s="205" t="s">
        <v>93</v>
      </c>
      <c r="U859" s="208" t="s">
        <v>6372</v>
      </c>
      <c r="V859" s="205">
        <v>0.95</v>
      </c>
      <c r="W859" s="205" t="s">
        <v>68</v>
      </c>
      <c r="X859" s="205" t="s">
        <v>69</v>
      </c>
      <c r="Y859" s="205" t="s">
        <v>70</v>
      </c>
      <c r="Z859" s="205" t="s">
        <v>95</v>
      </c>
      <c r="AA859" s="234" t="s">
        <v>650</v>
      </c>
      <c r="AB859" s="216">
        <v>46310</v>
      </c>
      <c r="AC859" s="205"/>
      <c r="AD859" s="230" t="s">
        <v>72</v>
      </c>
      <c r="AE859" s="126"/>
      <c r="AF859" s="127"/>
      <c r="AG859" s="128"/>
      <c r="AH859" s="129"/>
      <c r="AI859" s="129"/>
      <c r="AJ859" s="126"/>
      <c r="AK859" s="127"/>
      <c r="AL859" s="129"/>
      <c r="AM859" s="128"/>
      <c r="AN859" s="129"/>
      <c r="AO859" s="127" t="s">
        <v>79</v>
      </c>
      <c r="AP859" s="129"/>
    </row>
    <row r="860" spans="1:45" customFormat="1" ht="30" hidden="1" customHeight="1">
      <c r="A860" s="204" t="s">
        <v>4370</v>
      </c>
      <c r="B860" s="200" t="s">
        <v>6320</v>
      </c>
      <c r="C860" s="200" t="s">
        <v>6321</v>
      </c>
      <c r="D860" s="200" t="s">
        <v>6373</v>
      </c>
      <c r="E860" s="200" t="s">
        <v>6374</v>
      </c>
      <c r="F860" s="206" t="s">
        <v>6375</v>
      </c>
      <c r="G860" s="206" t="s">
        <v>6376</v>
      </c>
      <c r="H860" s="205" t="s">
        <v>6377</v>
      </c>
      <c r="I860" s="204" t="s">
        <v>6378</v>
      </c>
      <c r="J860" s="207" t="s">
        <v>6379</v>
      </c>
      <c r="K860" s="208" t="s">
        <v>6380</v>
      </c>
      <c r="L860" s="205" t="s">
        <v>60</v>
      </c>
      <c r="M860" s="205" t="s">
        <v>61</v>
      </c>
      <c r="N860" s="205" t="s">
        <v>3030</v>
      </c>
      <c r="O860" s="205" t="s">
        <v>4625</v>
      </c>
      <c r="P860" s="205" t="s">
        <v>4626</v>
      </c>
      <c r="Q860" s="205" t="s">
        <v>65</v>
      </c>
      <c r="R860" s="205" t="s">
        <v>6321</v>
      </c>
      <c r="S860" s="205" t="s">
        <v>6374</v>
      </c>
      <c r="T860" s="205" t="s">
        <v>66</v>
      </c>
      <c r="U860" s="208" t="s">
        <v>6381</v>
      </c>
      <c r="V860" s="205">
        <v>1</v>
      </c>
      <c r="W860" s="205" t="s">
        <v>68</v>
      </c>
      <c r="X860" s="205" t="s">
        <v>69</v>
      </c>
      <c r="Y860" s="205" t="s">
        <v>70</v>
      </c>
      <c r="Z860" s="205" t="s">
        <v>4390</v>
      </c>
      <c r="AA860" s="234" t="s">
        <v>650</v>
      </c>
      <c r="AB860" s="216">
        <v>46310</v>
      </c>
      <c r="AC860" s="205"/>
      <c r="AD860" s="230" t="s">
        <v>72</v>
      </c>
      <c r="AE860" s="126"/>
      <c r="AF860" s="127"/>
      <c r="AG860" s="128"/>
      <c r="AH860" s="129"/>
      <c r="AI860" s="129"/>
      <c r="AJ860" s="126"/>
      <c r="AK860" s="127"/>
      <c r="AL860" s="129"/>
      <c r="AM860" s="128"/>
      <c r="AN860" s="129"/>
      <c r="AO860" s="127" t="s">
        <v>79</v>
      </c>
      <c r="AP860" s="129"/>
    </row>
    <row r="861" spans="1:45" customFormat="1" ht="30" hidden="1" customHeight="1">
      <c r="A861" s="204" t="s">
        <v>4370</v>
      </c>
      <c r="B861" s="200" t="s">
        <v>6320</v>
      </c>
      <c r="C861" s="200" t="s">
        <v>6321</v>
      </c>
      <c r="D861" s="200" t="s">
        <v>6373</v>
      </c>
      <c r="E861" s="200" t="s">
        <v>6374</v>
      </c>
      <c r="F861" s="206" t="s">
        <v>6382</v>
      </c>
      <c r="G861" s="206" t="s">
        <v>6383</v>
      </c>
      <c r="H861" s="205" t="s">
        <v>6384</v>
      </c>
      <c r="I861" s="204" t="s">
        <v>6385</v>
      </c>
      <c r="J861" s="207" t="s">
        <v>6386</v>
      </c>
      <c r="K861" s="208" t="s">
        <v>6387</v>
      </c>
      <c r="L861" s="205" t="s">
        <v>60</v>
      </c>
      <c r="M861" s="205" t="s">
        <v>61</v>
      </c>
      <c r="N861" s="205" t="s">
        <v>3030</v>
      </c>
      <c r="O861" s="205" t="s">
        <v>4625</v>
      </c>
      <c r="P861" s="205" t="s">
        <v>4626</v>
      </c>
      <c r="Q861" s="205" t="s">
        <v>65</v>
      </c>
      <c r="R861" s="205" t="s">
        <v>6321</v>
      </c>
      <c r="S861" s="205" t="s">
        <v>6374</v>
      </c>
      <c r="T861" s="205" t="s">
        <v>66</v>
      </c>
      <c r="U861" s="208" t="s">
        <v>6381</v>
      </c>
      <c r="V861" s="205">
        <v>1</v>
      </c>
      <c r="W861" s="205" t="s">
        <v>68</v>
      </c>
      <c r="X861" s="205" t="s">
        <v>69</v>
      </c>
      <c r="Y861" s="205" t="s">
        <v>70</v>
      </c>
      <c r="Z861" s="205" t="s">
        <v>4390</v>
      </c>
      <c r="AA861" s="234" t="s">
        <v>650</v>
      </c>
      <c r="AB861" s="216">
        <v>46310</v>
      </c>
      <c r="AC861" s="205"/>
      <c r="AD861" s="230" t="s">
        <v>72</v>
      </c>
      <c r="AE861" s="126"/>
      <c r="AF861" s="127"/>
      <c r="AG861" s="128"/>
      <c r="AH861" s="129"/>
      <c r="AI861" s="129"/>
      <c r="AJ861" s="126"/>
      <c r="AK861" s="127"/>
      <c r="AL861" s="129"/>
      <c r="AM861" s="128"/>
      <c r="AN861" s="129"/>
      <c r="AO861" s="127" t="s">
        <v>79</v>
      </c>
      <c r="AP861" s="129"/>
    </row>
    <row r="862" spans="1:45" customFormat="1" ht="30" hidden="1" customHeight="1">
      <c r="A862" s="204" t="s">
        <v>4370</v>
      </c>
      <c r="B862" s="200" t="s">
        <v>6320</v>
      </c>
      <c r="C862" s="200" t="s">
        <v>6321</v>
      </c>
      <c r="D862" s="200" t="s">
        <v>6373</v>
      </c>
      <c r="E862" s="200" t="s">
        <v>6374</v>
      </c>
      <c r="F862" s="206" t="s">
        <v>6388</v>
      </c>
      <c r="G862" s="206" t="s">
        <v>6389</v>
      </c>
      <c r="H862" s="205" t="s">
        <v>6390</v>
      </c>
      <c r="I862" s="204" t="s">
        <v>6391</v>
      </c>
      <c r="J862" s="207" t="s">
        <v>6392</v>
      </c>
      <c r="K862" s="208" t="s">
        <v>6393</v>
      </c>
      <c r="L862" s="205" t="s">
        <v>60</v>
      </c>
      <c r="M862" s="205" t="s">
        <v>61</v>
      </c>
      <c r="N862" s="205" t="s">
        <v>3030</v>
      </c>
      <c r="O862" s="205" t="s">
        <v>4625</v>
      </c>
      <c r="P862" s="205" t="s">
        <v>4626</v>
      </c>
      <c r="Q862" s="205" t="s">
        <v>65</v>
      </c>
      <c r="R862" s="205" t="s">
        <v>6321</v>
      </c>
      <c r="S862" s="205" t="s">
        <v>6374</v>
      </c>
      <c r="T862" s="205" t="s">
        <v>777</v>
      </c>
      <c r="U862" s="208" t="s">
        <v>647</v>
      </c>
      <c r="V862" s="205">
        <v>0.9</v>
      </c>
      <c r="W862" s="205" t="s">
        <v>68</v>
      </c>
      <c r="X862" s="205" t="s">
        <v>69</v>
      </c>
      <c r="Y862" s="205" t="s">
        <v>70</v>
      </c>
      <c r="Z862" s="205" t="s">
        <v>647</v>
      </c>
      <c r="AA862" s="234" t="s">
        <v>650</v>
      </c>
      <c r="AB862" s="216">
        <v>46310</v>
      </c>
      <c r="AC862" s="205"/>
      <c r="AD862" s="230" t="s">
        <v>72</v>
      </c>
      <c r="AE862" s="126"/>
      <c r="AF862" s="127"/>
      <c r="AG862" s="128"/>
      <c r="AH862" s="129"/>
      <c r="AI862" s="129"/>
      <c r="AJ862" s="126"/>
      <c r="AK862" s="127"/>
      <c r="AL862" s="129"/>
      <c r="AM862" s="128"/>
      <c r="AN862" s="129"/>
      <c r="AO862" s="127" t="s">
        <v>79</v>
      </c>
      <c r="AP862" s="129"/>
    </row>
    <row r="863" spans="1:45" customFormat="1" ht="30" hidden="1" customHeight="1">
      <c r="A863" s="204" t="s">
        <v>4370</v>
      </c>
      <c r="B863" s="200" t="s">
        <v>6320</v>
      </c>
      <c r="C863" s="200" t="s">
        <v>6321</v>
      </c>
      <c r="D863" s="200" t="s">
        <v>6373</v>
      </c>
      <c r="E863" s="200" t="s">
        <v>6374</v>
      </c>
      <c r="F863" s="206" t="s">
        <v>6394</v>
      </c>
      <c r="G863" s="206" t="s">
        <v>6395</v>
      </c>
      <c r="H863" s="205" t="s">
        <v>6396</v>
      </c>
      <c r="I863" s="204" t="s">
        <v>6397</v>
      </c>
      <c r="J863" s="207" t="s">
        <v>6398</v>
      </c>
      <c r="K863" s="208" t="s">
        <v>6399</v>
      </c>
      <c r="L863" s="205" t="s">
        <v>90</v>
      </c>
      <c r="M863" s="205" t="s">
        <v>61</v>
      </c>
      <c r="N863" s="205" t="s">
        <v>3030</v>
      </c>
      <c r="O863" s="205" t="s">
        <v>4625</v>
      </c>
      <c r="P863" s="205" t="s">
        <v>4626</v>
      </c>
      <c r="Q863" s="205" t="s">
        <v>65</v>
      </c>
      <c r="R863" s="205" t="s">
        <v>6321</v>
      </c>
      <c r="S863" s="205" t="s">
        <v>6374</v>
      </c>
      <c r="T863" s="205" t="s">
        <v>93</v>
      </c>
      <c r="U863" s="208" t="s">
        <v>6400</v>
      </c>
      <c r="V863" s="205">
        <v>0.95</v>
      </c>
      <c r="W863" s="205" t="s">
        <v>68</v>
      </c>
      <c r="X863" s="205" t="s">
        <v>69</v>
      </c>
      <c r="Y863" s="205" t="s">
        <v>70</v>
      </c>
      <c r="Z863" s="205" t="s">
        <v>95</v>
      </c>
      <c r="AA863" s="234" t="s">
        <v>650</v>
      </c>
      <c r="AB863" s="216">
        <v>46310</v>
      </c>
      <c r="AC863" s="205"/>
      <c r="AD863" s="230" t="s">
        <v>72</v>
      </c>
      <c r="AE863" s="126"/>
      <c r="AF863" s="127"/>
      <c r="AG863" s="128"/>
      <c r="AH863" s="129"/>
      <c r="AI863" s="129"/>
      <c r="AJ863" s="126"/>
      <c r="AK863" s="127"/>
      <c r="AL863" s="129"/>
      <c r="AM863" s="128"/>
      <c r="AN863" s="129"/>
      <c r="AO863" s="127" t="s">
        <v>79</v>
      </c>
      <c r="AP863" s="129"/>
    </row>
    <row r="864" spans="1:45" customFormat="1" ht="30" hidden="1" customHeight="1">
      <c r="A864" s="204" t="s">
        <v>4370</v>
      </c>
      <c r="B864" s="200" t="s">
        <v>6320</v>
      </c>
      <c r="C864" s="200" t="s">
        <v>6321</v>
      </c>
      <c r="D864" s="200" t="s">
        <v>6401</v>
      </c>
      <c r="E864" s="200" t="s">
        <v>6402</v>
      </c>
      <c r="F864" s="206" t="s">
        <v>6403</v>
      </c>
      <c r="G864" s="206" t="s">
        <v>6404</v>
      </c>
      <c r="H864" s="205" t="s">
        <v>6405</v>
      </c>
      <c r="I864" s="204" t="s">
        <v>6406</v>
      </c>
      <c r="J864" s="207" t="s">
        <v>6407</v>
      </c>
      <c r="K864" s="208" t="s">
        <v>6408</v>
      </c>
      <c r="L864" s="205" t="s">
        <v>90</v>
      </c>
      <c r="M864" s="205" t="s">
        <v>61</v>
      </c>
      <c r="N864" s="205" t="s">
        <v>3030</v>
      </c>
      <c r="O864" s="205" t="s">
        <v>4625</v>
      </c>
      <c r="P864" s="205" t="s">
        <v>4626</v>
      </c>
      <c r="Q864" s="205" t="s">
        <v>65</v>
      </c>
      <c r="R864" s="205" t="s">
        <v>6321</v>
      </c>
      <c r="S864" s="205" t="s">
        <v>6402</v>
      </c>
      <c r="T864" s="205" t="s">
        <v>93</v>
      </c>
      <c r="U864" s="208" t="s">
        <v>6409</v>
      </c>
      <c r="V864" s="205">
        <v>0.95</v>
      </c>
      <c r="W864" s="205" t="s">
        <v>68</v>
      </c>
      <c r="X864" s="205" t="s">
        <v>69</v>
      </c>
      <c r="Y864" s="205" t="s">
        <v>70</v>
      </c>
      <c r="Z864" s="205" t="s">
        <v>95</v>
      </c>
      <c r="AA864" s="234" t="s">
        <v>650</v>
      </c>
      <c r="AB864" s="216">
        <v>46310</v>
      </c>
      <c r="AC864" s="205"/>
      <c r="AD864" s="230" t="s">
        <v>72</v>
      </c>
      <c r="AE864" s="126" t="s">
        <v>73</v>
      </c>
      <c r="AF864" s="127"/>
      <c r="AG864" s="128"/>
      <c r="AH864" s="129"/>
      <c r="AI864" s="129"/>
      <c r="AJ864" s="126" t="s">
        <v>75</v>
      </c>
      <c r="AK864" s="127"/>
      <c r="AL864" s="129"/>
      <c r="AM864" s="128"/>
      <c r="AN864" s="129"/>
      <c r="AO864" s="127" t="s">
        <v>79</v>
      </c>
      <c r="AP864" s="129"/>
      <c r="AQ864" s="183"/>
      <c r="AR864" s="183"/>
      <c r="AS864" s="183"/>
    </row>
    <row r="865" spans="1:45" customFormat="1" ht="30" hidden="1" customHeight="1">
      <c r="A865" s="204" t="s">
        <v>4370</v>
      </c>
      <c r="B865" s="200" t="s">
        <v>6320</v>
      </c>
      <c r="C865" s="200" t="s">
        <v>6321</v>
      </c>
      <c r="D865" s="200" t="s">
        <v>6401</v>
      </c>
      <c r="E865" s="200" t="s">
        <v>6402</v>
      </c>
      <c r="F865" s="206" t="s">
        <v>6410</v>
      </c>
      <c r="G865" s="206" t="s">
        <v>6411</v>
      </c>
      <c r="H865" s="205" t="s">
        <v>6412</v>
      </c>
      <c r="I865" s="204" t="s">
        <v>6413</v>
      </c>
      <c r="J865" s="207" t="s">
        <v>6414</v>
      </c>
      <c r="K865" s="208" t="s">
        <v>6415</v>
      </c>
      <c r="L865" s="205" t="s">
        <v>60</v>
      </c>
      <c r="M865" s="205" t="s">
        <v>61</v>
      </c>
      <c r="N865" s="205" t="s">
        <v>3030</v>
      </c>
      <c r="O865" s="205" t="s">
        <v>4625</v>
      </c>
      <c r="P865" s="205" t="s">
        <v>4626</v>
      </c>
      <c r="Q865" s="205" t="s">
        <v>65</v>
      </c>
      <c r="R865" s="205" t="s">
        <v>6321</v>
      </c>
      <c r="S865" s="205" t="s">
        <v>6402</v>
      </c>
      <c r="T865" s="205" t="s">
        <v>66</v>
      </c>
      <c r="U865" s="208" t="s">
        <v>6416</v>
      </c>
      <c r="V865" s="205">
        <v>1</v>
      </c>
      <c r="W865" s="205" t="s">
        <v>68</v>
      </c>
      <c r="X865" s="205" t="s">
        <v>69</v>
      </c>
      <c r="Y865" s="205" t="s">
        <v>70</v>
      </c>
      <c r="Z865" s="205" t="s">
        <v>4390</v>
      </c>
      <c r="AA865" s="234" t="s">
        <v>650</v>
      </c>
      <c r="AB865" s="216">
        <v>46310</v>
      </c>
      <c r="AC865" s="205"/>
      <c r="AD865" s="230" t="s">
        <v>72</v>
      </c>
      <c r="AE865" s="126"/>
      <c r="AF865" s="127"/>
      <c r="AG865" s="128"/>
      <c r="AH865" s="129"/>
      <c r="AI865" s="129"/>
      <c r="AJ865" s="126"/>
      <c r="AK865" s="127"/>
      <c r="AL865" s="129"/>
      <c r="AM865" s="128"/>
      <c r="AN865" s="129"/>
      <c r="AO865" s="127" t="s">
        <v>79</v>
      </c>
      <c r="AP865" s="129"/>
    </row>
    <row r="866" spans="1:45" customFormat="1" ht="30" hidden="1" customHeight="1">
      <c r="A866" s="204" t="s">
        <v>4370</v>
      </c>
      <c r="B866" s="200" t="s">
        <v>6320</v>
      </c>
      <c r="C866" s="200" t="s">
        <v>6321</v>
      </c>
      <c r="D866" s="200" t="s">
        <v>6401</v>
      </c>
      <c r="E866" s="200" t="s">
        <v>6402</v>
      </c>
      <c r="F866" s="206" t="s">
        <v>6417</v>
      </c>
      <c r="G866" s="206" t="s">
        <v>6418</v>
      </c>
      <c r="H866" s="205" t="s">
        <v>6419</v>
      </c>
      <c r="I866" s="204" t="s">
        <v>6420</v>
      </c>
      <c r="J866" s="207" t="s">
        <v>6421</v>
      </c>
      <c r="K866" s="208" t="s">
        <v>6422</v>
      </c>
      <c r="L866" s="205" t="s">
        <v>60</v>
      </c>
      <c r="M866" s="205" t="s">
        <v>61</v>
      </c>
      <c r="N866" s="205" t="s">
        <v>3030</v>
      </c>
      <c r="O866" s="205" t="s">
        <v>4625</v>
      </c>
      <c r="P866" s="205" t="s">
        <v>4626</v>
      </c>
      <c r="Q866" s="205" t="s">
        <v>65</v>
      </c>
      <c r="R866" s="205" t="s">
        <v>6321</v>
      </c>
      <c r="S866" s="205" t="s">
        <v>6402</v>
      </c>
      <c r="T866" s="205" t="s">
        <v>66</v>
      </c>
      <c r="U866" s="208" t="s">
        <v>6416</v>
      </c>
      <c r="V866" s="205">
        <v>1</v>
      </c>
      <c r="W866" s="205" t="s">
        <v>68</v>
      </c>
      <c r="X866" s="205" t="s">
        <v>69</v>
      </c>
      <c r="Y866" s="205" t="s">
        <v>70</v>
      </c>
      <c r="Z866" s="205" t="s">
        <v>4390</v>
      </c>
      <c r="AA866" s="234" t="s">
        <v>650</v>
      </c>
      <c r="AB866" s="216">
        <v>46310</v>
      </c>
      <c r="AC866" s="205"/>
      <c r="AD866" s="230" t="s">
        <v>72</v>
      </c>
      <c r="AE866" s="126"/>
      <c r="AF866" s="127"/>
      <c r="AG866" s="128"/>
      <c r="AH866" s="129"/>
      <c r="AI866" s="129"/>
      <c r="AJ866" s="126"/>
      <c r="AK866" s="127"/>
      <c r="AL866" s="129"/>
      <c r="AM866" s="128"/>
      <c r="AN866" s="129"/>
      <c r="AO866" s="127" t="s">
        <v>79</v>
      </c>
      <c r="AP866" s="129"/>
    </row>
    <row r="867" spans="1:45" customFormat="1" ht="30" hidden="1" customHeight="1">
      <c r="A867" s="204" t="s">
        <v>4370</v>
      </c>
      <c r="B867" s="200" t="s">
        <v>6320</v>
      </c>
      <c r="C867" s="200" t="s">
        <v>6321</v>
      </c>
      <c r="D867" s="200" t="s">
        <v>6401</v>
      </c>
      <c r="E867" s="200" t="s">
        <v>6402</v>
      </c>
      <c r="F867" s="206" t="s">
        <v>6423</v>
      </c>
      <c r="G867" s="206" t="s">
        <v>6424</v>
      </c>
      <c r="H867" s="205" t="s">
        <v>6425</v>
      </c>
      <c r="I867" s="204" t="s">
        <v>6426</v>
      </c>
      <c r="J867" s="207" t="s">
        <v>6427</v>
      </c>
      <c r="K867" s="208" t="s">
        <v>6428</v>
      </c>
      <c r="L867" s="205" t="s">
        <v>60</v>
      </c>
      <c r="M867" s="205" t="s">
        <v>61</v>
      </c>
      <c r="N867" s="205" t="s">
        <v>3030</v>
      </c>
      <c r="O867" s="205" t="s">
        <v>4625</v>
      </c>
      <c r="P867" s="205" t="s">
        <v>4626</v>
      </c>
      <c r="Q867" s="205" t="s">
        <v>65</v>
      </c>
      <c r="R867" s="205" t="s">
        <v>6321</v>
      </c>
      <c r="S867" s="205" t="s">
        <v>6402</v>
      </c>
      <c r="T867" s="205" t="s">
        <v>66</v>
      </c>
      <c r="U867" s="208" t="s">
        <v>6416</v>
      </c>
      <c r="V867" s="205">
        <v>1</v>
      </c>
      <c r="W867" s="205" t="s">
        <v>68</v>
      </c>
      <c r="X867" s="205" t="s">
        <v>69</v>
      </c>
      <c r="Y867" s="205" t="s">
        <v>70</v>
      </c>
      <c r="Z867" s="205" t="s">
        <v>4390</v>
      </c>
      <c r="AA867" s="234" t="s">
        <v>650</v>
      </c>
      <c r="AB867" s="216">
        <v>46310</v>
      </c>
      <c r="AC867" s="205"/>
      <c r="AD867" s="230" t="s">
        <v>72</v>
      </c>
      <c r="AE867" s="126"/>
      <c r="AF867" s="127"/>
      <c r="AG867" s="128"/>
      <c r="AH867" s="129"/>
      <c r="AI867" s="129"/>
      <c r="AJ867" s="126"/>
      <c r="AK867" s="127"/>
      <c r="AL867" s="129"/>
      <c r="AM867" s="128"/>
      <c r="AN867" s="129"/>
      <c r="AO867" s="127" t="s">
        <v>79</v>
      </c>
      <c r="AP867" s="129"/>
    </row>
    <row r="868" spans="1:45" customFormat="1" ht="30" hidden="1" customHeight="1">
      <c r="A868" s="204" t="s">
        <v>4370</v>
      </c>
      <c r="B868" s="200" t="s">
        <v>6320</v>
      </c>
      <c r="C868" s="200" t="s">
        <v>6321</v>
      </c>
      <c r="D868" s="200" t="s">
        <v>6429</v>
      </c>
      <c r="E868" s="200" t="s">
        <v>6430</v>
      </c>
      <c r="F868" s="206" t="s">
        <v>6431</v>
      </c>
      <c r="G868" s="206" t="s">
        <v>6432</v>
      </c>
      <c r="H868" s="205" t="s">
        <v>6433</v>
      </c>
      <c r="I868" s="204" t="s">
        <v>6434</v>
      </c>
      <c r="J868" s="207" t="s">
        <v>6435</v>
      </c>
      <c r="K868" s="208" t="s">
        <v>6436</v>
      </c>
      <c r="L868" s="205" t="s">
        <v>90</v>
      </c>
      <c r="M868" s="205" t="s">
        <v>61</v>
      </c>
      <c r="N868" s="205" t="s">
        <v>3030</v>
      </c>
      <c r="O868" s="205" t="s">
        <v>4625</v>
      </c>
      <c r="P868" s="205" t="s">
        <v>4626</v>
      </c>
      <c r="Q868" s="205" t="s">
        <v>65</v>
      </c>
      <c r="R868" s="205" t="s">
        <v>6321</v>
      </c>
      <c r="S868" s="205" t="s">
        <v>6430</v>
      </c>
      <c r="T868" s="205" t="s">
        <v>93</v>
      </c>
      <c r="U868" s="208" t="s">
        <v>6437</v>
      </c>
      <c r="V868" s="205">
        <v>0.95</v>
      </c>
      <c r="W868" s="205" t="s">
        <v>68</v>
      </c>
      <c r="X868" s="205" t="s">
        <v>69</v>
      </c>
      <c r="Y868" s="205" t="s">
        <v>70</v>
      </c>
      <c r="Z868" s="205" t="s">
        <v>95</v>
      </c>
      <c r="AA868" s="234" t="s">
        <v>650</v>
      </c>
      <c r="AB868" s="216">
        <v>46310</v>
      </c>
      <c r="AC868" s="205"/>
      <c r="AD868" s="230" t="s">
        <v>72</v>
      </c>
      <c r="AE868" s="126" t="s">
        <v>73</v>
      </c>
      <c r="AF868" s="127"/>
      <c r="AG868" s="128"/>
      <c r="AH868" s="129"/>
      <c r="AI868" s="129"/>
      <c r="AJ868" s="126" t="s">
        <v>75</v>
      </c>
      <c r="AK868" s="127"/>
      <c r="AL868" s="129"/>
      <c r="AM868" s="128"/>
      <c r="AN868" s="129"/>
      <c r="AO868" s="127" t="s">
        <v>79</v>
      </c>
      <c r="AP868" s="129"/>
      <c r="AQ868" s="183"/>
      <c r="AR868" s="183"/>
      <c r="AS868" s="183"/>
    </row>
    <row r="869" spans="1:45" customFormat="1" ht="30" hidden="1" customHeight="1">
      <c r="A869" s="204" t="s">
        <v>4370</v>
      </c>
      <c r="B869" s="200" t="s">
        <v>6320</v>
      </c>
      <c r="C869" s="200" t="s">
        <v>6321</v>
      </c>
      <c r="D869" s="200" t="s">
        <v>6429</v>
      </c>
      <c r="E869" s="200" t="s">
        <v>6430</v>
      </c>
      <c r="F869" s="206" t="s">
        <v>6438</v>
      </c>
      <c r="G869" s="206" t="s">
        <v>6439</v>
      </c>
      <c r="H869" s="205" t="s">
        <v>6440</v>
      </c>
      <c r="I869" s="204" t="s">
        <v>6441</v>
      </c>
      <c r="J869" s="207" t="s">
        <v>6442</v>
      </c>
      <c r="K869" s="208" t="s">
        <v>6443</v>
      </c>
      <c r="L869" s="205" t="s">
        <v>60</v>
      </c>
      <c r="M869" s="205" t="s">
        <v>61</v>
      </c>
      <c r="N869" s="205" t="s">
        <v>3030</v>
      </c>
      <c r="O869" s="205" t="s">
        <v>4625</v>
      </c>
      <c r="P869" s="205" t="s">
        <v>4626</v>
      </c>
      <c r="Q869" s="205" t="s">
        <v>65</v>
      </c>
      <c r="R869" s="205" t="s">
        <v>6321</v>
      </c>
      <c r="S869" s="205" t="s">
        <v>6430</v>
      </c>
      <c r="T869" s="205" t="s">
        <v>66</v>
      </c>
      <c r="U869" s="208" t="s">
        <v>6444</v>
      </c>
      <c r="V869" s="205">
        <v>1</v>
      </c>
      <c r="W869" s="205" t="s">
        <v>68</v>
      </c>
      <c r="X869" s="205" t="s">
        <v>69</v>
      </c>
      <c r="Y869" s="205" t="s">
        <v>70</v>
      </c>
      <c r="Z869" s="205" t="s">
        <v>4390</v>
      </c>
      <c r="AA869" s="234" t="s">
        <v>650</v>
      </c>
      <c r="AB869" s="216">
        <v>46310</v>
      </c>
      <c r="AC869" s="205"/>
      <c r="AD869" s="230" t="s">
        <v>72</v>
      </c>
      <c r="AE869" s="126"/>
      <c r="AF869" s="127"/>
      <c r="AG869" s="128"/>
      <c r="AH869" s="129"/>
      <c r="AI869" s="129"/>
      <c r="AJ869" s="126"/>
      <c r="AK869" s="127"/>
      <c r="AL869" s="129"/>
      <c r="AM869" s="128"/>
      <c r="AN869" s="129"/>
      <c r="AO869" s="127" t="s">
        <v>79</v>
      </c>
      <c r="AP869" s="129"/>
    </row>
    <row r="870" spans="1:45" customFormat="1" ht="30" hidden="1" customHeight="1">
      <c r="A870" s="204" t="s">
        <v>4370</v>
      </c>
      <c r="B870" s="200" t="s">
        <v>6320</v>
      </c>
      <c r="C870" s="200" t="s">
        <v>6321</v>
      </c>
      <c r="D870" s="200" t="s">
        <v>6429</v>
      </c>
      <c r="E870" s="200" t="s">
        <v>6430</v>
      </c>
      <c r="F870" s="206" t="s">
        <v>6445</v>
      </c>
      <c r="G870" s="206" t="s">
        <v>6446</v>
      </c>
      <c r="H870" s="205" t="s">
        <v>6447</v>
      </c>
      <c r="I870" s="204" t="s">
        <v>6448</v>
      </c>
      <c r="J870" s="207" t="s">
        <v>6449</v>
      </c>
      <c r="K870" s="208" t="s">
        <v>6450</v>
      </c>
      <c r="L870" s="205" t="s">
        <v>60</v>
      </c>
      <c r="M870" s="205" t="s">
        <v>61</v>
      </c>
      <c r="N870" s="205" t="s">
        <v>3030</v>
      </c>
      <c r="O870" s="205" t="s">
        <v>4625</v>
      </c>
      <c r="P870" s="205" t="s">
        <v>4626</v>
      </c>
      <c r="Q870" s="205" t="s">
        <v>65</v>
      </c>
      <c r="R870" s="205" t="s">
        <v>6321</v>
      </c>
      <c r="S870" s="205" t="s">
        <v>6430</v>
      </c>
      <c r="T870" s="205" t="s">
        <v>66</v>
      </c>
      <c r="U870" s="208" t="s">
        <v>6444</v>
      </c>
      <c r="V870" s="205">
        <v>1</v>
      </c>
      <c r="W870" s="205" t="s">
        <v>68</v>
      </c>
      <c r="X870" s="205" t="s">
        <v>69</v>
      </c>
      <c r="Y870" s="205" t="s">
        <v>70</v>
      </c>
      <c r="Z870" s="205" t="s">
        <v>4390</v>
      </c>
      <c r="AA870" s="234" t="s">
        <v>650</v>
      </c>
      <c r="AB870" s="216">
        <v>46310</v>
      </c>
      <c r="AC870" s="205"/>
      <c r="AD870" s="230" t="s">
        <v>72</v>
      </c>
      <c r="AE870" s="126"/>
      <c r="AF870" s="127"/>
      <c r="AG870" s="128"/>
      <c r="AH870" s="129"/>
      <c r="AI870" s="129"/>
      <c r="AJ870" s="126"/>
      <c r="AK870" s="127"/>
      <c r="AL870" s="129"/>
      <c r="AM870" s="128"/>
      <c r="AN870" s="129"/>
      <c r="AO870" s="127" t="s">
        <v>79</v>
      </c>
      <c r="AP870" s="129"/>
    </row>
    <row r="871" spans="1:45" customFormat="1" ht="30" hidden="1" customHeight="1">
      <c r="A871" s="204" t="s">
        <v>4370</v>
      </c>
      <c r="B871" s="200" t="s">
        <v>6320</v>
      </c>
      <c r="C871" s="200" t="s">
        <v>6321</v>
      </c>
      <c r="D871" s="200" t="s">
        <v>6429</v>
      </c>
      <c r="E871" s="200" t="s">
        <v>6430</v>
      </c>
      <c r="F871" s="206" t="s">
        <v>6451</v>
      </c>
      <c r="G871" s="206" t="s">
        <v>6452</v>
      </c>
      <c r="H871" s="205" t="s">
        <v>6453</v>
      </c>
      <c r="I871" s="204" t="s">
        <v>6454</v>
      </c>
      <c r="J871" s="207" t="s">
        <v>6455</v>
      </c>
      <c r="K871" s="208" t="s">
        <v>6456</v>
      </c>
      <c r="L871" s="205" t="s">
        <v>60</v>
      </c>
      <c r="M871" s="205" t="s">
        <v>61</v>
      </c>
      <c r="N871" s="205" t="s">
        <v>3030</v>
      </c>
      <c r="O871" s="205" t="s">
        <v>4625</v>
      </c>
      <c r="P871" s="205" t="s">
        <v>4626</v>
      </c>
      <c r="Q871" s="205" t="s">
        <v>65</v>
      </c>
      <c r="R871" s="205" t="s">
        <v>6321</v>
      </c>
      <c r="S871" s="205" t="s">
        <v>6430</v>
      </c>
      <c r="T871" s="205" t="s">
        <v>66</v>
      </c>
      <c r="U871" s="208" t="s">
        <v>6444</v>
      </c>
      <c r="V871" s="205">
        <v>1</v>
      </c>
      <c r="W871" s="205" t="s">
        <v>68</v>
      </c>
      <c r="X871" s="205" t="s">
        <v>69</v>
      </c>
      <c r="Y871" s="205" t="s">
        <v>70</v>
      </c>
      <c r="Z871" s="205" t="s">
        <v>4390</v>
      </c>
      <c r="AA871" s="234" t="s">
        <v>650</v>
      </c>
      <c r="AB871" s="216">
        <v>46310</v>
      </c>
      <c r="AC871" s="205"/>
      <c r="AD871" s="230" t="s">
        <v>72</v>
      </c>
      <c r="AE871" s="126"/>
      <c r="AF871" s="127"/>
      <c r="AG871" s="128"/>
      <c r="AH871" s="129"/>
      <c r="AI871" s="129"/>
      <c r="AJ871" s="126"/>
      <c r="AK871" s="127"/>
      <c r="AL871" s="129"/>
      <c r="AM871" s="128"/>
      <c r="AN871" s="129"/>
      <c r="AO871" s="127" t="s">
        <v>79</v>
      </c>
      <c r="AP871" s="129"/>
    </row>
    <row r="872" spans="1:45" customFormat="1" ht="30" hidden="1" customHeight="1">
      <c r="A872" s="204" t="s">
        <v>4370</v>
      </c>
      <c r="B872" s="200" t="s">
        <v>6320</v>
      </c>
      <c r="C872" s="200" t="s">
        <v>6321</v>
      </c>
      <c r="D872" s="200" t="s">
        <v>5240</v>
      </c>
      <c r="E872" s="200" t="s">
        <v>6457</v>
      </c>
      <c r="F872" s="206" t="s">
        <v>6458</v>
      </c>
      <c r="G872" s="206" t="s">
        <v>6459</v>
      </c>
      <c r="H872" s="205" t="s">
        <v>6460</v>
      </c>
      <c r="I872" s="204" t="s">
        <v>6461</v>
      </c>
      <c r="J872" s="207" t="s">
        <v>6462</v>
      </c>
      <c r="K872" s="208" t="s">
        <v>6463</v>
      </c>
      <c r="L872" s="205" t="s">
        <v>90</v>
      </c>
      <c r="M872" s="205" t="s">
        <v>61</v>
      </c>
      <c r="N872" s="205" t="s">
        <v>3030</v>
      </c>
      <c r="O872" s="205" t="s">
        <v>4625</v>
      </c>
      <c r="P872" s="205" t="s">
        <v>4626</v>
      </c>
      <c r="Q872" s="205" t="s">
        <v>65</v>
      </c>
      <c r="R872" s="205" t="s">
        <v>6321</v>
      </c>
      <c r="S872" s="205" t="s">
        <v>6457</v>
      </c>
      <c r="T872" s="205" t="s">
        <v>93</v>
      </c>
      <c r="U872" s="208" t="s">
        <v>5255</v>
      </c>
      <c r="V872" s="205">
        <v>0.95</v>
      </c>
      <c r="W872" s="205" t="s">
        <v>68</v>
      </c>
      <c r="X872" s="205" t="s">
        <v>69</v>
      </c>
      <c r="Y872" s="205" t="s">
        <v>4407</v>
      </c>
      <c r="Z872" s="205" t="s">
        <v>95</v>
      </c>
      <c r="AA872" s="234" t="s">
        <v>650</v>
      </c>
      <c r="AB872" s="216">
        <v>46310</v>
      </c>
      <c r="AC872" s="205"/>
      <c r="AD872" s="230" t="s">
        <v>72</v>
      </c>
      <c r="AE872" s="126"/>
      <c r="AF872" s="127"/>
      <c r="AG872" s="128"/>
      <c r="AH872" s="129"/>
      <c r="AI872" s="129"/>
      <c r="AJ872" s="126"/>
      <c r="AK872" s="127"/>
      <c r="AL872" s="129"/>
      <c r="AM872" s="128"/>
      <c r="AN872" s="129"/>
      <c r="AO872" s="127" t="s">
        <v>79</v>
      </c>
      <c r="AP872" s="129"/>
    </row>
    <row r="873" spans="1:45" customFormat="1" ht="30" hidden="1" customHeight="1">
      <c r="A873" s="204" t="s">
        <v>4370</v>
      </c>
      <c r="B873" s="200" t="s">
        <v>6320</v>
      </c>
      <c r="C873" s="200" t="s">
        <v>6321</v>
      </c>
      <c r="D873" s="200" t="s">
        <v>5240</v>
      </c>
      <c r="E873" s="200" t="s">
        <v>6457</v>
      </c>
      <c r="F873" s="206" t="s">
        <v>6464</v>
      </c>
      <c r="G873" s="206" t="s">
        <v>6465</v>
      </c>
      <c r="H873" s="205" t="s">
        <v>6466</v>
      </c>
      <c r="I873" s="204" t="s">
        <v>6467</v>
      </c>
      <c r="J873" s="207" t="s">
        <v>6468</v>
      </c>
      <c r="K873" s="208" t="s">
        <v>6469</v>
      </c>
      <c r="L873" s="205" t="s">
        <v>60</v>
      </c>
      <c r="M873" s="205" t="s">
        <v>61</v>
      </c>
      <c r="N873" s="205" t="s">
        <v>3030</v>
      </c>
      <c r="O873" s="205" t="s">
        <v>4625</v>
      </c>
      <c r="P873" s="205" t="s">
        <v>4626</v>
      </c>
      <c r="Q873" s="205" t="s">
        <v>65</v>
      </c>
      <c r="R873" s="205" t="s">
        <v>6321</v>
      </c>
      <c r="S873" s="205" t="s">
        <v>6457</v>
      </c>
      <c r="T873" s="205" t="s">
        <v>903</v>
      </c>
      <c r="U873" s="208" t="s">
        <v>6470</v>
      </c>
      <c r="V873" s="205">
        <v>1</v>
      </c>
      <c r="W873" s="205" t="s">
        <v>68</v>
      </c>
      <c r="X873" s="205" t="s">
        <v>69</v>
      </c>
      <c r="Y873" s="205" t="s">
        <v>4407</v>
      </c>
      <c r="Z873" s="205" t="s">
        <v>6471</v>
      </c>
      <c r="AA873" s="234" t="s">
        <v>650</v>
      </c>
      <c r="AB873" s="216">
        <v>46310</v>
      </c>
      <c r="AC873" s="205"/>
      <c r="AD873" s="230" t="s">
        <v>72</v>
      </c>
      <c r="AE873" s="126"/>
      <c r="AF873" s="127"/>
      <c r="AG873" s="128"/>
      <c r="AH873" s="129"/>
      <c r="AI873" s="129"/>
      <c r="AJ873" s="126"/>
      <c r="AK873" s="127"/>
      <c r="AL873" s="129"/>
      <c r="AM873" s="128"/>
      <c r="AN873" s="129"/>
      <c r="AO873" s="127" t="s">
        <v>79</v>
      </c>
      <c r="AP873" s="129"/>
    </row>
    <row r="874" spans="1:45" customFormat="1" ht="30" hidden="1" customHeight="1">
      <c r="A874" s="204" t="s">
        <v>4370</v>
      </c>
      <c r="B874" s="200" t="s">
        <v>6320</v>
      </c>
      <c r="C874" s="200" t="s">
        <v>6321</v>
      </c>
      <c r="D874" s="200" t="s">
        <v>5256</v>
      </c>
      <c r="E874" s="200" t="s">
        <v>6472</v>
      </c>
      <c r="F874" s="206" t="s">
        <v>6473</v>
      </c>
      <c r="G874" s="206" t="s">
        <v>6474</v>
      </c>
      <c r="H874" s="205" t="s">
        <v>6475</v>
      </c>
      <c r="I874" s="204" t="s">
        <v>6476</v>
      </c>
      <c r="J874" s="207" t="s">
        <v>6477</v>
      </c>
      <c r="K874" s="208" t="s">
        <v>6478</v>
      </c>
      <c r="L874" s="205" t="s">
        <v>60</v>
      </c>
      <c r="M874" s="205" t="s">
        <v>61</v>
      </c>
      <c r="N874" s="205" t="s">
        <v>3030</v>
      </c>
      <c r="O874" s="205" t="s">
        <v>4625</v>
      </c>
      <c r="P874" s="205" t="s">
        <v>4626</v>
      </c>
      <c r="Q874" s="205" t="s">
        <v>65</v>
      </c>
      <c r="R874" s="205" t="s">
        <v>6321</v>
      </c>
      <c r="S874" s="205" t="s">
        <v>6472</v>
      </c>
      <c r="T874" s="205" t="s">
        <v>66</v>
      </c>
      <c r="U874" s="208" t="s">
        <v>5271</v>
      </c>
      <c r="V874" s="205">
        <v>1</v>
      </c>
      <c r="W874" s="205" t="s">
        <v>68</v>
      </c>
      <c r="X874" s="205" t="s">
        <v>69</v>
      </c>
      <c r="Y874" s="205" t="s">
        <v>70</v>
      </c>
      <c r="Z874" s="205" t="s">
        <v>4390</v>
      </c>
      <c r="AA874" s="234" t="s">
        <v>650</v>
      </c>
      <c r="AB874" s="216">
        <v>46310</v>
      </c>
      <c r="AC874" s="205"/>
      <c r="AD874" s="230" t="s">
        <v>72</v>
      </c>
      <c r="AE874" s="126"/>
      <c r="AF874" s="127"/>
      <c r="AG874" s="128"/>
      <c r="AH874" s="129"/>
      <c r="AI874" s="129"/>
      <c r="AJ874" s="126"/>
      <c r="AK874" s="127"/>
      <c r="AL874" s="129"/>
      <c r="AM874" s="128"/>
      <c r="AN874" s="129"/>
      <c r="AO874" s="127" t="s">
        <v>79</v>
      </c>
      <c r="AP874" s="129"/>
    </row>
    <row r="875" spans="1:45" customFormat="1" ht="30" hidden="1" customHeight="1">
      <c r="A875" s="204" t="s">
        <v>4370</v>
      </c>
      <c r="B875" s="200" t="s">
        <v>6320</v>
      </c>
      <c r="C875" s="200" t="s">
        <v>6321</v>
      </c>
      <c r="D875" s="200" t="s">
        <v>5256</v>
      </c>
      <c r="E875" s="200" t="s">
        <v>6472</v>
      </c>
      <c r="F875" s="206" t="s">
        <v>6479</v>
      </c>
      <c r="G875" s="206" t="s">
        <v>6480</v>
      </c>
      <c r="H875" s="205" t="s">
        <v>6481</v>
      </c>
      <c r="I875" s="204" t="s">
        <v>6482</v>
      </c>
      <c r="J875" s="207" t="s">
        <v>6483</v>
      </c>
      <c r="K875" s="208" t="s">
        <v>6484</v>
      </c>
      <c r="L875" s="205" t="s">
        <v>60</v>
      </c>
      <c r="M875" s="205" t="s">
        <v>61</v>
      </c>
      <c r="N875" s="205" t="s">
        <v>3030</v>
      </c>
      <c r="O875" s="205" t="s">
        <v>4625</v>
      </c>
      <c r="P875" s="205" t="s">
        <v>4626</v>
      </c>
      <c r="Q875" s="205" t="s">
        <v>65</v>
      </c>
      <c r="R875" s="205" t="s">
        <v>6321</v>
      </c>
      <c r="S875" s="205" t="s">
        <v>6472</v>
      </c>
      <c r="T875" s="205" t="s">
        <v>66</v>
      </c>
      <c r="U875" s="208" t="s">
        <v>5271</v>
      </c>
      <c r="V875" s="205">
        <v>1</v>
      </c>
      <c r="W875" s="205" t="s">
        <v>68</v>
      </c>
      <c r="X875" s="205" t="s">
        <v>69</v>
      </c>
      <c r="Y875" s="205" t="s">
        <v>70</v>
      </c>
      <c r="Z875" s="205" t="s">
        <v>4390</v>
      </c>
      <c r="AA875" s="234" t="s">
        <v>650</v>
      </c>
      <c r="AB875" s="216">
        <v>46310</v>
      </c>
      <c r="AC875" s="205"/>
      <c r="AD875" s="230" t="s">
        <v>72</v>
      </c>
      <c r="AE875" s="126"/>
      <c r="AF875" s="127"/>
      <c r="AG875" s="128"/>
      <c r="AH875" s="129"/>
      <c r="AI875" s="129"/>
      <c r="AJ875" s="126"/>
      <c r="AK875" s="127"/>
      <c r="AL875" s="129"/>
      <c r="AM875" s="128"/>
      <c r="AN875" s="129"/>
      <c r="AO875" s="127" t="s">
        <v>79</v>
      </c>
      <c r="AP875" s="129"/>
    </row>
    <row r="876" spans="1:45" customFormat="1" ht="30" hidden="1" customHeight="1">
      <c r="A876" s="204" t="s">
        <v>4370</v>
      </c>
      <c r="B876" s="200" t="s">
        <v>6320</v>
      </c>
      <c r="C876" s="200" t="s">
        <v>6321</v>
      </c>
      <c r="D876" s="200" t="s">
        <v>5256</v>
      </c>
      <c r="E876" s="200" t="s">
        <v>6472</v>
      </c>
      <c r="F876" s="206" t="s">
        <v>6485</v>
      </c>
      <c r="G876" s="206" t="s">
        <v>6486</v>
      </c>
      <c r="H876" s="205" t="s">
        <v>6487</v>
      </c>
      <c r="I876" s="204" t="s">
        <v>6488</v>
      </c>
      <c r="J876" s="207" t="s">
        <v>6489</v>
      </c>
      <c r="K876" s="208" t="s">
        <v>6490</v>
      </c>
      <c r="L876" s="205" t="s">
        <v>90</v>
      </c>
      <c r="M876" s="205" t="s">
        <v>61</v>
      </c>
      <c r="N876" s="205" t="s">
        <v>3030</v>
      </c>
      <c r="O876" s="205" t="s">
        <v>4625</v>
      </c>
      <c r="P876" s="205" t="s">
        <v>4626</v>
      </c>
      <c r="Q876" s="205" t="s">
        <v>65</v>
      </c>
      <c r="R876" s="205" t="s">
        <v>6321</v>
      </c>
      <c r="S876" s="205" t="s">
        <v>6472</v>
      </c>
      <c r="T876" s="205" t="s">
        <v>93</v>
      </c>
      <c r="U876" s="208" t="s">
        <v>5264</v>
      </c>
      <c r="V876" s="205">
        <v>0.95</v>
      </c>
      <c r="W876" s="205" t="s">
        <v>68</v>
      </c>
      <c r="X876" s="205" t="s">
        <v>69</v>
      </c>
      <c r="Y876" s="205" t="s">
        <v>70</v>
      </c>
      <c r="Z876" s="205" t="s">
        <v>95</v>
      </c>
      <c r="AA876" s="234" t="s">
        <v>650</v>
      </c>
      <c r="AB876" s="216">
        <v>46310</v>
      </c>
      <c r="AC876" s="205"/>
      <c r="AD876" s="230" t="s">
        <v>72</v>
      </c>
      <c r="AE876" s="126"/>
      <c r="AF876" s="127"/>
      <c r="AG876" s="128"/>
      <c r="AH876" s="129"/>
      <c r="AI876" s="129"/>
      <c r="AJ876" s="126"/>
      <c r="AK876" s="127"/>
      <c r="AL876" s="129"/>
      <c r="AM876" s="128"/>
      <c r="AN876" s="129"/>
      <c r="AO876" s="127" t="s">
        <v>79</v>
      </c>
      <c r="AP876" s="129"/>
    </row>
    <row r="877" spans="1:45" customFormat="1" ht="30" hidden="1" customHeight="1">
      <c r="A877" s="204" t="s">
        <v>4370</v>
      </c>
      <c r="B877" s="200" t="s">
        <v>6320</v>
      </c>
      <c r="C877" s="200" t="s">
        <v>6321</v>
      </c>
      <c r="D877" s="200" t="s">
        <v>6491</v>
      </c>
      <c r="E877" s="200" t="s">
        <v>6492</v>
      </c>
      <c r="F877" s="206" t="s">
        <v>6493</v>
      </c>
      <c r="G877" s="206" t="s">
        <v>6494</v>
      </c>
      <c r="H877" s="205" t="s">
        <v>6495</v>
      </c>
      <c r="I877" s="204" t="s">
        <v>6496</v>
      </c>
      <c r="J877" s="207" t="s">
        <v>6497</v>
      </c>
      <c r="K877" s="208" t="s">
        <v>6498</v>
      </c>
      <c r="L877" s="205" t="s">
        <v>90</v>
      </c>
      <c r="M877" s="205" t="s">
        <v>61</v>
      </c>
      <c r="N877" s="205" t="s">
        <v>3030</v>
      </c>
      <c r="O877" s="205" t="s">
        <v>4625</v>
      </c>
      <c r="P877" s="205" t="s">
        <v>4626</v>
      </c>
      <c r="Q877" s="205" t="s">
        <v>65</v>
      </c>
      <c r="R877" s="205" t="s">
        <v>6321</v>
      </c>
      <c r="S877" s="205" t="s">
        <v>6492</v>
      </c>
      <c r="T877" s="205" t="s">
        <v>93</v>
      </c>
      <c r="U877" s="208" t="s">
        <v>6499</v>
      </c>
      <c r="V877" s="205">
        <v>0.95</v>
      </c>
      <c r="W877" s="205" t="s">
        <v>68</v>
      </c>
      <c r="X877" s="205" t="s">
        <v>69</v>
      </c>
      <c r="Y877" s="205" t="s">
        <v>70</v>
      </c>
      <c r="Z877" s="205" t="s">
        <v>95</v>
      </c>
      <c r="AA877" s="234" t="s">
        <v>650</v>
      </c>
      <c r="AB877" s="216">
        <v>46310</v>
      </c>
      <c r="AC877" s="205"/>
      <c r="AD877" s="230" t="s">
        <v>72</v>
      </c>
      <c r="AE877" s="126" t="s">
        <v>73</v>
      </c>
      <c r="AF877" s="127"/>
      <c r="AG877" s="128"/>
      <c r="AH877" s="129"/>
      <c r="AI877" s="129"/>
      <c r="AJ877" s="126" t="s">
        <v>75</v>
      </c>
      <c r="AK877" s="127"/>
      <c r="AL877" s="129"/>
      <c r="AM877" s="128"/>
      <c r="AN877" s="129"/>
      <c r="AO877" s="127" t="s">
        <v>79</v>
      </c>
      <c r="AP877" s="129"/>
      <c r="AQ877" s="183"/>
      <c r="AR877" s="183"/>
      <c r="AS877" s="183"/>
    </row>
    <row r="878" spans="1:45" customFormat="1" ht="30" hidden="1" customHeight="1">
      <c r="A878" s="204" t="s">
        <v>4370</v>
      </c>
      <c r="B878" s="200" t="s">
        <v>6320</v>
      </c>
      <c r="C878" s="200" t="s">
        <v>6321</v>
      </c>
      <c r="D878" s="200" t="s">
        <v>6491</v>
      </c>
      <c r="E878" s="200" t="s">
        <v>6492</v>
      </c>
      <c r="F878" s="206" t="s">
        <v>6500</v>
      </c>
      <c r="G878" s="206" t="s">
        <v>6501</v>
      </c>
      <c r="H878" s="205" t="s">
        <v>6502</v>
      </c>
      <c r="I878" s="204" t="s">
        <v>6503</v>
      </c>
      <c r="J878" s="207" t="s">
        <v>6504</v>
      </c>
      <c r="K878" s="208" t="s">
        <v>6505</v>
      </c>
      <c r="L878" s="205" t="s">
        <v>60</v>
      </c>
      <c r="M878" s="205" t="s">
        <v>61</v>
      </c>
      <c r="N878" s="205" t="s">
        <v>3030</v>
      </c>
      <c r="O878" s="205" t="s">
        <v>4625</v>
      </c>
      <c r="P878" s="205" t="s">
        <v>4626</v>
      </c>
      <c r="Q878" s="205" t="s">
        <v>65</v>
      </c>
      <c r="R878" s="205" t="s">
        <v>6321</v>
      </c>
      <c r="S878" s="205" t="s">
        <v>6492</v>
      </c>
      <c r="T878" s="205" t="s">
        <v>66</v>
      </c>
      <c r="U878" s="208" t="s">
        <v>6506</v>
      </c>
      <c r="V878" s="205">
        <v>1</v>
      </c>
      <c r="W878" s="205" t="s">
        <v>68</v>
      </c>
      <c r="X878" s="205" t="s">
        <v>69</v>
      </c>
      <c r="Y878" s="205" t="s">
        <v>70</v>
      </c>
      <c r="Z878" s="205" t="s">
        <v>4390</v>
      </c>
      <c r="AA878" s="234" t="s">
        <v>650</v>
      </c>
      <c r="AB878" s="216">
        <v>46310</v>
      </c>
      <c r="AC878" s="205"/>
      <c r="AD878" s="230" t="s">
        <v>72</v>
      </c>
      <c r="AE878" s="126"/>
      <c r="AF878" s="127"/>
      <c r="AG878" s="128"/>
      <c r="AH878" s="129"/>
      <c r="AI878" s="129"/>
      <c r="AJ878" s="126"/>
      <c r="AK878" s="127"/>
      <c r="AL878" s="129"/>
      <c r="AM878" s="128"/>
      <c r="AN878" s="129"/>
      <c r="AO878" s="127" t="s">
        <v>79</v>
      </c>
      <c r="AP878" s="129"/>
    </row>
    <row r="879" spans="1:45" customFormat="1" ht="30" hidden="1" customHeight="1">
      <c r="A879" s="204" t="s">
        <v>4370</v>
      </c>
      <c r="B879" s="200" t="s">
        <v>6320</v>
      </c>
      <c r="C879" s="200" t="s">
        <v>6321</v>
      </c>
      <c r="D879" s="200" t="s">
        <v>6491</v>
      </c>
      <c r="E879" s="200" t="s">
        <v>6492</v>
      </c>
      <c r="F879" s="206" t="s">
        <v>6507</v>
      </c>
      <c r="G879" s="206" t="s">
        <v>6508</v>
      </c>
      <c r="H879" s="205" t="s">
        <v>6509</v>
      </c>
      <c r="I879" s="204" t="s">
        <v>6510</v>
      </c>
      <c r="J879" s="207" t="s">
        <v>6511</v>
      </c>
      <c r="K879" s="208" t="s">
        <v>6512</v>
      </c>
      <c r="L879" s="205" t="s">
        <v>60</v>
      </c>
      <c r="M879" s="205" t="s">
        <v>61</v>
      </c>
      <c r="N879" s="205" t="s">
        <v>3030</v>
      </c>
      <c r="O879" s="205" t="s">
        <v>4625</v>
      </c>
      <c r="P879" s="205" t="s">
        <v>4626</v>
      </c>
      <c r="Q879" s="205" t="s">
        <v>65</v>
      </c>
      <c r="R879" s="205" t="s">
        <v>6321</v>
      </c>
      <c r="S879" s="205" t="s">
        <v>6492</v>
      </c>
      <c r="T879" s="205" t="s">
        <v>66</v>
      </c>
      <c r="U879" s="208" t="s">
        <v>6513</v>
      </c>
      <c r="V879" s="205">
        <v>1</v>
      </c>
      <c r="W879" s="205" t="s">
        <v>68</v>
      </c>
      <c r="X879" s="205" t="s">
        <v>69</v>
      </c>
      <c r="Y879" s="205" t="s">
        <v>70</v>
      </c>
      <c r="Z879" s="205" t="s">
        <v>4390</v>
      </c>
      <c r="AA879" s="234" t="s">
        <v>650</v>
      </c>
      <c r="AB879" s="216">
        <v>46310</v>
      </c>
      <c r="AC879" s="205"/>
      <c r="AD879" s="230" t="s">
        <v>72</v>
      </c>
      <c r="AE879" s="126"/>
      <c r="AF879" s="127"/>
      <c r="AG879" s="128"/>
      <c r="AH879" s="129"/>
      <c r="AI879" s="129"/>
      <c r="AJ879" s="126"/>
      <c r="AK879" s="127"/>
      <c r="AL879" s="129"/>
      <c r="AM879" s="128"/>
      <c r="AN879" s="129"/>
      <c r="AO879" s="127" t="s">
        <v>79</v>
      </c>
      <c r="AP879" s="129"/>
    </row>
    <row r="880" spans="1:45" customFormat="1" ht="30" hidden="1" customHeight="1">
      <c r="A880" s="204" t="s">
        <v>4370</v>
      </c>
      <c r="B880" s="200" t="s">
        <v>6320</v>
      </c>
      <c r="C880" s="200" t="s">
        <v>6321</v>
      </c>
      <c r="D880" s="200" t="s">
        <v>6491</v>
      </c>
      <c r="E880" s="200" t="s">
        <v>6492</v>
      </c>
      <c r="F880" s="206" t="s">
        <v>6514</v>
      </c>
      <c r="G880" s="206" t="s">
        <v>6515</v>
      </c>
      <c r="H880" s="205" t="s">
        <v>6516</v>
      </c>
      <c r="I880" s="204" t="s">
        <v>6517</v>
      </c>
      <c r="J880" s="207" t="s">
        <v>6518</v>
      </c>
      <c r="K880" s="208" t="s">
        <v>6519</v>
      </c>
      <c r="L880" s="205" t="s">
        <v>60</v>
      </c>
      <c r="M880" s="205" t="s">
        <v>61</v>
      </c>
      <c r="N880" s="205" t="s">
        <v>3030</v>
      </c>
      <c r="O880" s="205" t="s">
        <v>4625</v>
      </c>
      <c r="P880" s="205" t="s">
        <v>4626</v>
      </c>
      <c r="Q880" s="205" t="s">
        <v>65</v>
      </c>
      <c r="R880" s="205" t="s">
        <v>6321</v>
      </c>
      <c r="S880" s="205" t="s">
        <v>6492</v>
      </c>
      <c r="T880" s="205" t="s">
        <v>66</v>
      </c>
      <c r="U880" s="208" t="s">
        <v>6520</v>
      </c>
      <c r="V880" s="205">
        <v>1</v>
      </c>
      <c r="W880" s="205" t="s">
        <v>68</v>
      </c>
      <c r="X880" s="205" t="s">
        <v>69</v>
      </c>
      <c r="Y880" s="205" t="s">
        <v>70</v>
      </c>
      <c r="Z880" s="205" t="s">
        <v>4390</v>
      </c>
      <c r="AA880" s="234" t="s">
        <v>650</v>
      </c>
      <c r="AB880" s="216">
        <v>46310</v>
      </c>
      <c r="AC880" s="205"/>
      <c r="AD880" s="230" t="s">
        <v>72</v>
      </c>
      <c r="AE880" s="126"/>
      <c r="AF880" s="127"/>
      <c r="AG880" s="128"/>
      <c r="AH880" s="129"/>
      <c r="AI880" s="129"/>
      <c r="AJ880" s="126"/>
      <c r="AK880" s="127"/>
      <c r="AL880" s="129"/>
      <c r="AM880" s="128"/>
      <c r="AN880" s="129"/>
      <c r="AO880" s="127" t="s">
        <v>79</v>
      </c>
      <c r="AP880" s="129"/>
    </row>
    <row r="881" spans="1:45" customFormat="1" ht="30" hidden="1" customHeight="1">
      <c r="A881" s="204" t="s">
        <v>4370</v>
      </c>
      <c r="B881" s="200" t="s">
        <v>6320</v>
      </c>
      <c r="C881" s="200" t="s">
        <v>6321</v>
      </c>
      <c r="D881" s="200" t="s">
        <v>6491</v>
      </c>
      <c r="E881" s="200" t="s">
        <v>6492</v>
      </c>
      <c r="F881" s="206" t="s">
        <v>6521</v>
      </c>
      <c r="G881" s="206" t="s">
        <v>6522</v>
      </c>
      <c r="H881" s="205" t="s">
        <v>6523</v>
      </c>
      <c r="I881" s="204" t="s">
        <v>6524</v>
      </c>
      <c r="J881" s="207" t="s">
        <v>6525</v>
      </c>
      <c r="K881" s="208" t="s">
        <v>6526</v>
      </c>
      <c r="L881" s="205" t="s">
        <v>1071</v>
      </c>
      <c r="M881" s="205" t="s">
        <v>61</v>
      </c>
      <c r="N881" s="205" t="s">
        <v>3030</v>
      </c>
      <c r="O881" s="205" t="s">
        <v>4625</v>
      </c>
      <c r="P881" s="205" t="s">
        <v>4626</v>
      </c>
      <c r="Q881" s="205" t="s">
        <v>65</v>
      </c>
      <c r="R881" s="205" t="s">
        <v>6321</v>
      </c>
      <c r="S881" s="205" t="s">
        <v>6492</v>
      </c>
      <c r="T881" s="205" t="s">
        <v>66</v>
      </c>
      <c r="U881" s="208" t="s">
        <v>6527</v>
      </c>
      <c r="V881" s="205">
        <v>0.95</v>
      </c>
      <c r="W881" s="205" t="s">
        <v>68</v>
      </c>
      <c r="X881" s="205" t="s">
        <v>69</v>
      </c>
      <c r="Y881" s="205" t="s">
        <v>70</v>
      </c>
      <c r="Z881" s="205" t="s">
        <v>4390</v>
      </c>
      <c r="AA881" s="234" t="s">
        <v>650</v>
      </c>
      <c r="AB881" s="216">
        <v>46310</v>
      </c>
      <c r="AC881" s="205"/>
      <c r="AD881" s="230" t="s">
        <v>72</v>
      </c>
      <c r="AE881" s="126"/>
      <c r="AF881" s="127"/>
      <c r="AG881" s="128"/>
      <c r="AH881" s="129"/>
      <c r="AI881" s="129"/>
      <c r="AJ881" s="126"/>
      <c r="AK881" s="127"/>
      <c r="AL881" s="129"/>
      <c r="AM881" s="128"/>
      <c r="AN881" s="129"/>
      <c r="AO881" s="127" t="s">
        <v>79</v>
      </c>
      <c r="AP881" s="129"/>
    </row>
    <row r="882" spans="1:45" customFormat="1" ht="30" hidden="1" customHeight="1">
      <c r="A882" s="204" t="s">
        <v>4370</v>
      </c>
      <c r="B882" s="200" t="s">
        <v>6320</v>
      </c>
      <c r="C882" s="200" t="s">
        <v>6321</v>
      </c>
      <c r="D882" s="200" t="s">
        <v>5329</v>
      </c>
      <c r="E882" s="200" t="s">
        <v>6528</v>
      </c>
      <c r="F882" s="206" t="s">
        <v>6529</v>
      </c>
      <c r="G882" s="206" t="s">
        <v>6530</v>
      </c>
      <c r="H882" s="205" t="s">
        <v>6531</v>
      </c>
      <c r="I882" s="204" t="s">
        <v>6532</v>
      </c>
      <c r="J882" s="207" t="s">
        <v>6533</v>
      </c>
      <c r="K882" s="208" t="s">
        <v>6534</v>
      </c>
      <c r="L882" s="205" t="s">
        <v>90</v>
      </c>
      <c r="M882" s="205" t="s">
        <v>61</v>
      </c>
      <c r="N882" s="205" t="s">
        <v>3030</v>
      </c>
      <c r="O882" s="205" t="s">
        <v>4625</v>
      </c>
      <c r="P882" s="205" t="s">
        <v>4626</v>
      </c>
      <c r="Q882" s="205" t="s">
        <v>65</v>
      </c>
      <c r="R882" s="205" t="s">
        <v>6321</v>
      </c>
      <c r="S882" s="205" t="s">
        <v>6528</v>
      </c>
      <c r="T882" s="205" t="s">
        <v>93</v>
      </c>
      <c r="U882" s="208" t="s">
        <v>5344</v>
      </c>
      <c r="V882" s="205">
        <v>0.95</v>
      </c>
      <c r="W882" s="205" t="s">
        <v>68</v>
      </c>
      <c r="X882" s="205" t="s">
        <v>69</v>
      </c>
      <c r="Y882" s="205" t="s">
        <v>4407</v>
      </c>
      <c r="Z882" s="205" t="s">
        <v>95</v>
      </c>
      <c r="AA882" s="234" t="s">
        <v>650</v>
      </c>
      <c r="AB882" s="216">
        <v>46310</v>
      </c>
      <c r="AC882" s="205"/>
      <c r="AD882" s="230" t="s">
        <v>72</v>
      </c>
      <c r="AE882" s="126"/>
      <c r="AF882" s="127"/>
      <c r="AG882" s="128"/>
      <c r="AH882" s="129"/>
      <c r="AI882" s="129"/>
      <c r="AJ882" s="126"/>
      <c r="AK882" s="127"/>
      <c r="AL882" s="129"/>
      <c r="AM882" s="128"/>
      <c r="AN882" s="129"/>
      <c r="AO882" s="127" t="s">
        <v>79</v>
      </c>
      <c r="AP882" s="129"/>
    </row>
    <row r="883" spans="1:45" customFormat="1" ht="30" hidden="1" customHeight="1">
      <c r="A883" s="204" t="s">
        <v>4370</v>
      </c>
      <c r="B883" s="200" t="s">
        <v>6320</v>
      </c>
      <c r="C883" s="200" t="s">
        <v>6321</v>
      </c>
      <c r="D883" s="200" t="s">
        <v>5329</v>
      </c>
      <c r="E883" s="200" t="s">
        <v>6528</v>
      </c>
      <c r="F883" s="206" t="s">
        <v>6535</v>
      </c>
      <c r="G883" s="206" t="s">
        <v>6536</v>
      </c>
      <c r="H883" s="205" t="s">
        <v>6537</v>
      </c>
      <c r="I883" s="204" t="s">
        <v>6538</v>
      </c>
      <c r="J883" s="207" t="s">
        <v>6539</v>
      </c>
      <c r="K883" s="208" t="s">
        <v>6540</v>
      </c>
      <c r="L883" s="205" t="s">
        <v>60</v>
      </c>
      <c r="M883" s="205" t="s">
        <v>61</v>
      </c>
      <c r="N883" s="205" t="s">
        <v>3030</v>
      </c>
      <c r="O883" s="205" t="s">
        <v>4625</v>
      </c>
      <c r="P883" s="205" t="s">
        <v>4626</v>
      </c>
      <c r="Q883" s="205" t="s">
        <v>65</v>
      </c>
      <c r="R883" s="205" t="s">
        <v>6321</v>
      </c>
      <c r="S883" s="205" t="s">
        <v>6528</v>
      </c>
      <c r="T883" s="205" t="s">
        <v>903</v>
      </c>
      <c r="U883" s="208" t="s">
        <v>6541</v>
      </c>
      <c r="V883" s="205">
        <v>1</v>
      </c>
      <c r="W883" s="205" t="s">
        <v>68</v>
      </c>
      <c r="X883" s="205" t="s">
        <v>69</v>
      </c>
      <c r="Y883" s="205" t="s">
        <v>4407</v>
      </c>
      <c r="Z883" s="205" t="s">
        <v>6542</v>
      </c>
      <c r="AA883" s="234" t="s">
        <v>650</v>
      </c>
      <c r="AB883" s="216">
        <v>46310</v>
      </c>
      <c r="AC883" s="205"/>
      <c r="AD883" s="230" t="s">
        <v>72</v>
      </c>
      <c r="AE883" s="126"/>
      <c r="AF883" s="127"/>
      <c r="AG883" s="128"/>
      <c r="AH883" s="129"/>
      <c r="AI883" s="129"/>
      <c r="AJ883" s="126"/>
      <c r="AK883" s="127"/>
      <c r="AL883" s="129"/>
      <c r="AM883" s="128"/>
      <c r="AN883" s="129"/>
      <c r="AO883" s="127" t="s">
        <v>79</v>
      </c>
      <c r="AP883" s="129"/>
    </row>
    <row r="884" spans="1:45" customFormat="1" ht="30" hidden="1" customHeight="1">
      <c r="A884" s="204" t="s">
        <v>4370</v>
      </c>
      <c r="B884" s="200" t="s">
        <v>6320</v>
      </c>
      <c r="C884" s="200" t="s">
        <v>6321</v>
      </c>
      <c r="D884" s="200" t="s">
        <v>5471</v>
      </c>
      <c r="E884" s="200" t="s">
        <v>6543</v>
      </c>
      <c r="F884" s="206" t="s">
        <v>6544</v>
      </c>
      <c r="G884" s="206" t="s">
        <v>6545</v>
      </c>
      <c r="H884" s="205" t="s">
        <v>6546</v>
      </c>
      <c r="I884" s="204" t="s">
        <v>6547</v>
      </c>
      <c r="J884" s="207" t="s">
        <v>6548</v>
      </c>
      <c r="K884" s="208" t="s">
        <v>6549</v>
      </c>
      <c r="L884" s="205" t="s">
        <v>90</v>
      </c>
      <c r="M884" s="205" t="s">
        <v>61</v>
      </c>
      <c r="N884" s="205" t="s">
        <v>3030</v>
      </c>
      <c r="O884" s="205" t="s">
        <v>4625</v>
      </c>
      <c r="P884" s="205" t="s">
        <v>4626</v>
      </c>
      <c r="Q884" s="205" t="s">
        <v>65</v>
      </c>
      <c r="R884" s="205" t="s">
        <v>6321</v>
      </c>
      <c r="S884" s="205" t="s">
        <v>6543</v>
      </c>
      <c r="T884" s="205" t="s">
        <v>93</v>
      </c>
      <c r="U884" s="208" t="s">
        <v>5479</v>
      </c>
      <c r="V884" s="205">
        <v>0.95</v>
      </c>
      <c r="W884" s="205" t="s">
        <v>68</v>
      </c>
      <c r="X884" s="205" t="s">
        <v>69</v>
      </c>
      <c r="Y884" s="205" t="s">
        <v>4407</v>
      </c>
      <c r="Z884" s="205" t="s">
        <v>95</v>
      </c>
      <c r="AA884" s="234" t="s">
        <v>650</v>
      </c>
      <c r="AB884" s="216">
        <v>46310</v>
      </c>
      <c r="AC884" s="205"/>
      <c r="AD884" s="230" t="s">
        <v>72</v>
      </c>
      <c r="AE884" s="126"/>
      <c r="AF884" s="127"/>
      <c r="AG884" s="128"/>
      <c r="AH884" s="129"/>
      <c r="AI884" s="129"/>
      <c r="AJ884" s="126"/>
      <c r="AK884" s="127"/>
      <c r="AL884" s="129"/>
      <c r="AM884" s="128"/>
      <c r="AN884" s="129"/>
      <c r="AO884" s="127" t="s">
        <v>79</v>
      </c>
      <c r="AP884" s="129"/>
    </row>
    <row r="885" spans="1:45" customFormat="1" ht="30" hidden="1" customHeight="1">
      <c r="A885" s="204" t="s">
        <v>4370</v>
      </c>
      <c r="B885" s="200" t="s">
        <v>6320</v>
      </c>
      <c r="C885" s="200" t="s">
        <v>6321</v>
      </c>
      <c r="D885" s="200" t="s">
        <v>5471</v>
      </c>
      <c r="E885" s="200" t="s">
        <v>6543</v>
      </c>
      <c r="F885" s="206" t="s">
        <v>6550</v>
      </c>
      <c r="G885" s="206" t="s">
        <v>6551</v>
      </c>
      <c r="H885" s="205" t="s">
        <v>6552</v>
      </c>
      <c r="I885" s="204" t="s">
        <v>6553</v>
      </c>
      <c r="J885" s="207" t="s">
        <v>6554</v>
      </c>
      <c r="K885" s="208" t="s">
        <v>6555</v>
      </c>
      <c r="L885" s="205" t="s">
        <v>60</v>
      </c>
      <c r="M885" s="205" t="s">
        <v>61</v>
      </c>
      <c r="N885" s="205" t="s">
        <v>3030</v>
      </c>
      <c r="O885" s="205" t="s">
        <v>4625</v>
      </c>
      <c r="P885" s="205" t="s">
        <v>4626</v>
      </c>
      <c r="Q885" s="205" t="s">
        <v>65</v>
      </c>
      <c r="R885" s="205" t="s">
        <v>6321</v>
      </c>
      <c r="S885" s="205" t="s">
        <v>6543</v>
      </c>
      <c r="T885" s="205" t="s">
        <v>903</v>
      </c>
      <c r="U885" s="208" t="s">
        <v>6556</v>
      </c>
      <c r="V885" s="205">
        <v>1</v>
      </c>
      <c r="W885" s="205" t="s">
        <v>68</v>
      </c>
      <c r="X885" s="205" t="s">
        <v>69</v>
      </c>
      <c r="Y885" s="205" t="s">
        <v>4407</v>
      </c>
      <c r="Z885" s="205" t="s">
        <v>6557</v>
      </c>
      <c r="AA885" s="234" t="s">
        <v>650</v>
      </c>
      <c r="AB885" s="216">
        <v>46310</v>
      </c>
      <c r="AC885" s="205"/>
      <c r="AD885" s="230" t="s">
        <v>72</v>
      </c>
      <c r="AE885" s="126"/>
      <c r="AF885" s="127"/>
      <c r="AG885" s="128"/>
      <c r="AH885" s="129"/>
      <c r="AI885" s="129"/>
      <c r="AJ885" s="126"/>
      <c r="AK885" s="127"/>
      <c r="AL885" s="129"/>
      <c r="AM885" s="128"/>
      <c r="AN885" s="129"/>
      <c r="AO885" s="127" t="s">
        <v>79</v>
      </c>
      <c r="AP885" s="129"/>
    </row>
    <row r="886" spans="1:45" customFormat="1" ht="30" hidden="1" customHeight="1">
      <c r="A886" s="204" t="s">
        <v>4370</v>
      </c>
      <c r="B886" s="200" t="s">
        <v>6320</v>
      </c>
      <c r="C886" s="200" t="s">
        <v>6321</v>
      </c>
      <c r="D886" s="200" t="s">
        <v>5493</v>
      </c>
      <c r="E886" s="200" t="s">
        <v>6558</v>
      </c>
      <c r="F886" s="206" t="s">
        <v>6559</v>
      </c>
      <c r="G886" s="206" t="s">
        <v>6560</v>
      </c>
      <c r="H886" s="205" t="s">
        <v>6561</v>
      </c>
      <c r="I886" s="204" t="s">
        <v>6562</v>
      </c>
      <c r="J886" s="207" t="s">
        <v>6563</v>
      </c>
      <c r="K886" s="208" t="s">
        <v>6564</v>
      </c>
      <c r="L886" s="205" t="s">
        <v>60</v>
      </c>
      <c r="M886" s="205" t="s">
        <v>61</v>
      </c>
      <c r="N886" s="205" t="s">
        <v>3030</v>
      </c>
      <c r="O886" s="205" t="s">
        <v>4625</v>
      </c>
      <c r="P886" s="205" t="s">
        <v>4626</v>
      </c>
      <c r="Q886" s="205" t="s">
        <v>65</v>
      </c>
      <c r="R886" s="205" t="s">
        <v>6321</v>
      </c>
      <c r="S886" s="205" t="s">
        <v>6558</v>
      </c>
      <c r="T886" s="205" t="s">
        <v>93</v>
      </c>
      <c r="U886" s="208" t="s">
        <v>6565</v>
      </c>
      <c r="V886" s="205">
        <v>1</v>
      </c>
      <c r="W886" s="205" t="s">
        <v>68</v>
      </c>
      <c r="X886" s="205" t="s">
        <v>69</v>
      </c>
      <c r="Y886" s="205" t="s">
        <v>4407</v>
      </c>
      <c r="Z886" s="205" t="s">
        <v>5139</v>
      </c>
      <c r="AA886" s="234" t="s">
        <v>650</v>
      </c>
      <c r="AB886" s="216">
        <v>46310</v>
      </c>
      <c r="AC886" s="205"/>
      <c r="AD886" s="230" t="s">
        <v>72</v>
      </c>
      <c r="AE886" s="126"/>
      <c r="AF886" s="127"/>
      <c r="AG886" s="128"/>
      <c r="AH886" s="129"/>
      <c r="AI886" s="129"/>
      <c r="AJ886" s="126"/>
      <c r="AK886" s="127"/>
      <c r="AL886" s="129"/>
      <c r="AM886" s="128"/>
      <c r="AN886" s="129"/>
      <c r="AO886" s="127" t="s">
        <v>79</v>
      </c>
      <c r="AP886" s="129"/>
    </row>
    <row r="887" spans="1:45" customFormat="1" ht="30" hidden="1" customHeight="1">
      <c r="A887" s="204" t="s">
        <v>4370</v>
      </c>
      <c r="B887" s="200" t="s">
        <v>6320</v>
      </c>
      <c r="C887" s="200" t="s">
        <v>6321</v>
      </c>
      <c r="D887" s="200" t="s">
        <v>5493</v>
      </c>
      <c r="E887" s="200" t="s">
        <v>6558</v>
      </c>
      <c r="F887" s="206" t="s">
        <v>6566</v>
      </c>
      <c r="G887" s="206" t="s">
        <v>6567</v>
      </c>
      <c r="H887" s="205" t="s">
        <v>6568</v>
      </c>
      <c r="I887" s="204" t="s">
        <v>6569</v>
      </c>
      <c r="J887" s="207" t="s">
        <v>6570</v>
      </c>
      <c r="K887" s="208" t="s">
        <v>6571</v>
      </c>
      <c r="L887" s="205" t="s">
        <v>90</v>
      </c>
      <c r="M887" s="205" t="s">
        <v>61</v>
      </c>
      <c r="N887" s="205" t="s">
        <v>3030</v>
      </c>
      <c r="O887" s="205" t="s">
        <v>4625</v>
      </c>
      <c r="P887" s="205" t="s">
        <v>4626</v>
      </c>
      <c r="Q887" s="205" t="s">
        <v>65</v>
      </c>
      <c r="R887" s="205" t="s">
        <v>6321</v>
      </c>
      <c r="S887" s="205" t="s">
        <v>6558</v>
      </c>
      <c r="T887" s="205" t="s">
        <v>93</v>
      </c>
      <c r="U887" s="208" t="s">
        <v>5501</v>
      </c>
      <c r="V887" s="205">
        <v>0.95</v>
      </c>
      <c r="W887" s="205" t="s">
        <v>68</v>
      </c>
      <c r="X887" s="205" t="s">
        <v>69</v>
      </c>
      <c r="Y887" s="205" t="s">
        <v>4407</v>
      </c>
      <c r="Z887" s="205" t="s">
        <v>95</v>
      </c>
      <c r="AA887" s="234" t="s">
        <v>650</v>
      </c>
      <c r="AB887" s="216">
        <v>46310</v>
      </c>
      <c r="AC887" s="205"/>
      <c r="AD887" s="230" t="s">
        <v>72</v>
      </c>
      <c r="AE887" s="126"/>
      <c r="AF887" s="127"/>
      <c r="AG887" s="128"/>
      <c r="AH887" s="129"/>
      <c r="AI887" s="129"/>
      <c r="AJ887" s="126"/>
      <c r="AK887" s="127"/>
      <c r="AL887" s="129"/>
      <c r="AM887" s="128"/>
      <c r="AN887" s="129"/>
      <c r="AO887" s="127" t="s">
        <v>79</v>
      </c>
      <c r="AP887" s="129"/>
    </row>
    <row r="888" spans="1:45" customFormat="1" ht="30" hidden="1" customHeight="1">
      <c r="A888" s="204" t="s">
        <v>4370</v>
      </c>
      <c r="B888" s="200" t="s">
        <v>6320</v>
      </c>
      <c r="C888" s="200" t="s">
        <v>6321</v>
      </c>
      <c r="D888" s="200" t="s">
        <v>5528</v>
      </c>
      <c r="E888" s="200" t="s">
        <v>6572</v>
      </c>
      <c r="F888" s="206" t="s">
        <v>6573</v>
      </c>
      <c r="G888" s="206" t="s">
        <v>6574</v>
      </c>
      <c r="H888" s="205" t="s">
        <v>6575</v>
      </c>
      <c r="I888" s="204" t="s">
        <v>6576</v>
      </c>
      <c r="J888" s="207" t="s">
        <v>6577</v>
      </c>
      <c r="K888" s="208" t="s">
        <v>6578</v>
      </c>
      <c r="L888" s="205" t="s">
        <v>90</v>
      </c>
      <c r="M888" s="205" t="s">
        <v>61</v>
      </c>
      <c r="N888" s="205" t="s">
        <v>3030</v>
      </c>
      <c r="O888" s="205" t="s">
        <v>4625</v>
      </c>
      <c r="P888" s="205" t="s">
        <v>4626</v>
      </c>
      <c r="Q888" s="205" t="s">
        <v>65</v>
      </c>
      <c r="R888" s="205" t="s">
        <v>6321</v>
      </c>
      <c r="S888" s="205" t="s">
        <v>6572</v>
      </c>
      <c r="T888" s="205" t="s">
        <v>93</v>
      </c>
      <c r="U888" s="208" t="s">
        <v>5536</v>
      </c>
      <c r="V888" s="205">
        <v>0.95</v>
      </c>
      <c r="W888" s="205" t="s">
        <v>68</v>
      </c>
      <c r="X888" s="205" t="s">
        <v>69</v>
      </c>
      <c r="Y888" s="205" t="s">
        <v>4407</v>
      </c>
      <c r="Z888" s="205" t="s">
        <v>95</v>
      </c>
      <c r="AA888" s="234" t="s">
        <v>650</v>
      </c>
      <c r="AB888" s="216">
        <v>46310</v>
      </c>
      <c r="AC888" s="205"/>
      <c r="AD888" s="230" t="s">
        <v>72</v>
      </c>
      <c r="AE888" s="126"/>
      <c r="AF888" s="127"/>
      <c r="AG888" s="128"/>
      <c r="AH888" s="129"/>
      <c r="AI888" s="129"/>
      <c r="AJ888" s="126"/>
      <c r="AK888" s="127"/>
      <c r="AL888" s="129"/>
      <c r="AM888" s="128"/>
      <c r="AN888" s="129"/>
      <c r="AO888" s="127" t="s">
        <v>79</v>
      </c>
      <c r="AP888" s="129"/>
    </row>
    <row r="889" spans="1:45" customFormat="1" ht="30" hidden="1" customHeight="1">
      <c r="A889" s="204" t="s">
        <v>4370</v>
      </c>
      <c r="B889" s="200" t="s">
        <v>6320</v>
      </c>
      <c r="C889" s="200" t="s">
        <v>6321</v>
      </c>
      <c r="D889" s="200" t="s">
        <v>3034</v>
      </c>
      <c r="E889" s="200" t="s">
        <v>6579</v>
      </c>
      <c r="F889" s="206" t="s">
        <v>6580</v>
      </c>
      <c r="G889" s="206" t="s">
        <v>6581</v>
      </c>
      <c r="H889" s="205" t="s">
        <v>6582</v>
      </c>
      <c r="I889" s="204" t="s">
        <v>6583</v>
      </c>
      <c r="J889" s="207" t="s">
        <v>6584</v>
      </c>
      <c r="K889" s="208" t="s">
        <v>6585</v>
      </c>
      <c r="L889" s="205" t="s">
        <v>90</v>
      </c>
      <c r="M889" s="205" t="s">
        <v>61</v>
      </c>
      <c r="N889" s="205" t="s">
        <v>3030</v>
      </c>
      <c r="O889" s="205" t="s">
        <v>4625</v>
      </c>
      <c r="P889" s="205" t="s">
        <v>4626</v>
      </c>
      <c r="Q889" s="205" t="s">
        <v>65</v>
      </c>
      <c r="R889" s="205" t="s">
        <v>6321</v>
      </c>
      <c r="S889" s="205" t="s">
        <v>6579</v>
      </c>
      <c r="T889" s="205" t="s">
        <v>93</v>
      </c>
      <c r="U889" s="208" t="s">
        <v>6586</v>
      </c>
      <c r="V889" s="205">
        <v>0.95</v>
      </c>
      <c r="W889" s="205" t="s">
        <v>68</v>
      </c>
      <c r="X889" s="205" t="s">
        <v>69</v>
      </c>
      <c r="Y889" s="205" t="s">
        <v>70</v>
      </c>
      <c r="Z889" s="205" t="s">
        <v>95</v>
      </c>
      <c r="AA889" s="234" t="s">
        <v>44091</v>
      </c>
      <c r="AB889" s="216">
        <v>46310</v>
      </c>
      <c r="AC889" s="205"/>
      <c r="AD889" s="230" t="s">
        <v>72</v>
      </c>
      <c r="AE889" s="126" t="s">
        <v>73</v>
      </c>
      <c r="AF889" s="127"/>
      <c r="AG889" s="128"/>
      <c r="AH889" s="129"/>
      <c r="AI889" s="129"/>
      <c r="AJ889" s="126" t="s">
        <v>75</v>
      </c>
      <c r="AK889" s="127"/>
      <c r="AL889" s="129"/>
      <c r="AM889" s="128"/>
      <c r="AN889" s="129"/>
      <c r="AO889" s="127" t="s">
        <v>79</v>
      </c>
      <c r="AP889" s="129"/>
      <c r="AQ889" s="183"/>
      <c r="AR889" s="183"/>
      <c r="AS889" s="183"/>
    </row>
    <row r="890" spans="1:45" customFormat="1" ht="30" hidden="1" customHeight="1">
      <c r="A890" s="204" t="s">
        <v>4370</v>
      </c>
      <c r="B890" s="200" t="s">
        <v>6320</v>
      </c>
      <c r="C890" s="200" t="s">
        <v>6321</v>
      </c>
      <c r="D890" s="200" t="s">
        <v>3034</v>
      </c>
      <c r="E890" s="200" t="s">
        <v>6579</v>
      </c>
      <c r="F890" s="206" t="s">
        <v>6587</v>
      </c>
      <c r="G890" s="206" t="s">
        <v>6588</v>
      </c>
      <c r="H890" s="205" t="s">
        <v>6589</v>
      </c>
      <c r="I890" s="204" t="s">
        <v>6590</v>
      </c>
      <c r="J890" s="207" t="s">
        <v>6591</v>
      </c>
      <c r="K890" s="208" t="s">
        <v>6592</v>
      </c>
      <c r="L890" s="205" t="s">
        <v>60</v>
      </c>
      <c r="M890" s="205" t="s">
        <v>61</v>
      </c>
      <c r="N890" s="205" t="s">
        <v>3030</v>
      </c>
      <c r="O890" s="205" t="s">
        <v>4625</v>
      </c>
      <c r="P890" s="205" t="s">
        <v>4626</v>
      </c>
      <c r="Q890" s="205" t="s">
        <v>65</v>
      </c>
      <c r="R890" s="205" t="s">
        <v>6321</v>
      </c>
      <c r="S890" s="205" t="s">
        <v>6579</v>
      </c>
      <c r="T890" s="205" t="s">
        <v>66</v>
      </c>
      <c r="U890" s="208" t="s">
        <v>6593</v>
      </c>
      <c r="V890" s="205">
        <v>1</v>
      </c>
      <c r="W890" s="205" t="s">
        <v>68</v>
      </c>
      <c r="X890" s="205" t="s">
        <v>69</v>
      </c>
      <c r="Y890" s="205" t="s">
        <v>70</v>
      </c>
      <c r="Z890" s="205" t="s">
        <v>4390</v>
      </c>
      <c r="AA890" s="234" t="s">
        <v>44091</v>
      </c>
      <c r="AB890" s="216">
        <v>46310</v>
      </c>
      <c r="AC890" s="205"/>
      <c r="AD890" s="230" t="s">
        <v>72</v>
      </c>
      <c r="AE890" s="126"/>
      <c r="AF890" s="127"/>
      <c r="AG890" s="128"/>
      <c r="AH890" s="129"/>
      <c r="AI890" s="129"/>
      <c r="AJ890" s="126"/>
      <c r="AK890" s="127"/>
      <c r="AL890" s="129"/>
      <c r="AM890" s="128"/>
      <c r="AN890" s="129"/>
      <c r="AO890" s="127" t="s">
        <v>79</v>
      </c>
      <c r="AP890" s="129"/>
    </row>
    <row r="891" spans="1:45" customFormat="1" ht="30" hidden="1" customHeight="1">
      <c r="A891" s="204" t="s">
        <v>4370</v>
      </c>
      <c r="B891" s="200" t="s">
        <v>6320</v>
      </c>
      <c r="C891" s="200" t="s">
        <v>6321</v>
      </c>
      <c r="D891" s="200" t="s">
        <v>3034</v>
      </c>
      <c r="E891" s="200" t="s">
        <v>6579</v>
      </c>
      <c r="F891" s="206" t="s">
        <v>6594</v>
      </c>
      <c r="G891" s="206" t="s">
        <v>6595</v>
      </c>
      <c r="H891" s="205" t="s">
        <v>6596</v>
      </c>
      <c r="I891" s="204" t="s">
        <v>6597</v>
      </c>
      <c r="J891" s="207" t="s">
        <v>6598</v>
      </c>
      <c r="K891" s="208" t="s">
        <v>6599</v>
      </c>
      <c r="L891" s="205" t="s">
        <v>60</v>
      </c>
      <c r="M891" s="205" t="s">
        <v>61</v>
      </c>
      <c r="N891" s="205" t="s">
        <v>3030</v>
      </c>
      <c r="O891" s="205" t="s">
        <v>4625</v>
      </c>
      <c r="P891" s="205" t="s">
        <v>4626</v>
      </c>
      <c r="Q891" s="205" t="s">
        <v>65</v>
      </c>
      <c r="R891" s="205" t="s">
        <v>6321</v>
      </c>
      <c r="S891" s="205" t="s">
        <v>6579</v>
      </c>
      <c r="T891" s="205" t="s">
        <v>66</v>
      </c>
      <c r="U891" s="208" t="s">
        <v>6593</v>
      </c>
      <c r="V891" s="205">
        <v>1</v>
      </c>
      <c r="W891" s="205" t="s">
        <v>68</v>
      </c>
      <c r="X891" s="205" t="s">
        <v>69</v>
      </c>
      <c r="Y891" s="205" t="s">
        <v>70</v>
      </c>
      <c r="Z891" s="205" t="s">
        <v>4390</v>
      </c>
      <c r="AA891" s="234" t="s">
        <v>44091</v>
      </c>
      <c r="AB891" s="216">
        <v>46310</v>
      </c>
      <c r="AC891" s="205"/>
      <c r="AD891" s="230" t="s">
        <v>72</v>
      </c>
      <c r="AE891" s="126"/>
      <c r="AF891" s="127"/>
      <c r="AG891" s="128"/>
      <c r="AH891" s="129"/>
      <c r="AI891" s="129"/>
      <c r="AJ891" s="126"/>
      <c r="AK891" s="127"/>
      <c r="AL891" s="129"/>
      <c r="AM891" s="128"/>
      <c r="AN891" s="129"/>
      <c r="AO891" s="127" t="s">
        <v>79</v>
      </c>
      <c r="AP891" s="129"/>
    </row>
    <row r="892" spans="1:45" customFormat="1" ht="30" hidden="1" customHeight="1">
      <c r="A892" s="204" t="s">
        <v>4370</v>
      </c>
      <c r="B892" s="200" t="s">
        <v>6320</v>
      </c>
      <c r="C892" s="200" t="s">
        <v>6321</v>
      </c>
      <c r="D892" s="200" t="s">
        <v>3034</v>
      </c>
      <c r="E892" s="200" t="s">
        <v>6579</v>
      </c>
      <c r="F892" s="206" t="s">
        <v>6600</v>
      </c>
      <c r="G892" s="206" t="s">
        <v>6601</v>
      </c>
      <c r="H892" s="205" t="s">
        <v>6602</v>
      </c>
      <c r="I892" s="204" t="s">
        <v>6603</v>
      </c>
      <c r="J892" s="207" t="s">
        <v>6604</v>
      </c>
      <c r="K892" s="208" t="s">
        <v>6605</v>
      </c>
      <c r="L892" s="205" t="s">
        <v>60</v>
      </c>
      <c r="M892" s="205" t="s">
        <v>61</v>
      </c>
      <c r="N892" s="205" t="s">
        <v>3030</v>
      </c>
      <c r="O892" s="205" t="s">
        <v>4625</v>
      </c>
      <c r="P892" s="205" t="s">
        <v>4626</v>
      </c>
      <c r="Q892" s="205" t="s">
        <v>65</v>
      </c>
      <c r="R892" s="205" t="s">
        <v>6321</v>
      </c>
      <c r="S892" s="205" t="s">
        <v>6579</v>
      </c>
      <c r="T892" s="205" t="s">
        <v>66</v>
      </c>
      <c r="U892" s="208" t="s">
        <v>6593</v>
      </c>
      <c r="V892" s="205">
        <v>1</v>
      </c>
      <c r="W892" s="205" t="s">
        <v>68</v>
      </c>
      <c r="X892" s="205" t="s">
        <v>69</v>
      </c>
      <c r="Y892" s="205" t="s">
        <v>70</v>
      </c>
      <c r="Z892" s="205" t="s">
        <v>4390</v>
      </c>
      <c r="AA892" s="234" t="s">
        <v>44091</v>
      </c>
      <c r="AB892" s="216">
        <v>46310</v>
      </c>
      <c r="AC892" s="205"/>
      <c r="AD892" s="230" t="s">
        <v>72</v>
      </c>
      <c r="AE892" s="126"/>
      <c r="AF892" s="127"/>
      <c r="AG892" s="128"/>
      <c r="AH892" s="129"/>
      <c r="AI892" s="129"/>
      <c r="AJ892" s="126"/>
      <c r="AK892" s="127"/>
      <c r="AL892" s="129"/>
      <c r="AM892" s="128"/>
      <c r="AN892" s="129"/>
      <c r="AO892" s="127" t="s">
        <v>79</v>
      </c>
      <c r="AP892" s="129"/>
    </row>
    <row r="893" spans="1:45" customFormat="1" ht="30" hidden="1" customHeight="1">
      <c r="A893" s="204" t="s">
        <v>4370</v>
      </c>
      <c r="B893" s="200" t="s">
        <v>6320</v>
      </c>
      <c r="C893" s="200" t="s">
        <v>6321</v>
      </c>
      <c r="D893" s="200" t="s">
        <v>6606</v>
      </c>
      <c r="E893" s="200" t="s">
        <v>6607</v>
      </c>
      <c r="F893" s="206" t="s">
        <v>6608</v>
      </c>
      <c r="G893" s="206" t="s">
        <v>6609</v>
      </c>
      <c r="H893" s="205" t="s">
        <v>6610</v>
      </c>
      <c r="I893" s="204" t="s">
        <v>6611</v>
      </c>
      <c r="J893" s="207" t="s">
        <v>6612</v>
      </c>
      <c r="K893" s="208" t="s">
        <v>6613</v>
      </c>
      <c r="L893" s="205" t="s">
        <v>90</v>
      </c>
      <c r="M893" s="205" t="s">
        <v>61</v>
      </c>
      <c r="N893" s="205" t="s">
        <v>3030</v>
      </c>
      <c r="O893" s="205" t="s">
        <v>4625</v>
      </c>
      <c r="P893" s="205" t="s">
        <v>4626</v>
      </c>
      <c r="Q893" s="205" t="s">
        <v>65</v>
      </c>
      <c r="R893" s="205" t="s">
        <v>6321</v>
      </c>
      <c r="S893" s="205" t="s">
        <v>6607</v>
      </c>
      <c r="T893" s="205" t="s">
        <v>93</v>
      </c>
      <c r="U893" s="208" t="s">
        <v>6614</v>
      </c>
      <c r="V893" s="205">
        <v>0.95</v>
      </c>
      <c r="W893" s="205" t="s">
        <v>68</v>
      </c>
      <c r="X893" s="205" t="s">
        <v>69</v>
      </c>
      <c r="Y893" s="205" t="s">
        <v>70</v>
      </c>
      <c r="Z893" s="205" t="s">
        <v>95</v>
      </c>
      <c r="AA893" s="234" t="s">
        <v>650</v>
      </c>
      <c r="AB893" s="216">
        <v>46310</v>
      </c>
      <c r="AC893" s="205"/>
      <c r="AD893" s="230" t="s">
        <v>72</v>
      </c>
      <c r="AE893" s="126" t="s">
        <v>73</v>
      </c>
      <c r="AF893" s="127"/>
      <c r="AG893" s="128"/>
      <c r="AH893" s="129"/>
      <c r="AI893" s="129"/>
      <c r="AJ893" s="126" t="s">
        <v>75</v>
      </c>
      <c r="AK893" s="127"/>
      <c r="AL893" s="129"/>
      <c r="AM893" s="128"/>
      <c r="AN893" s="129"/>
      <c r="AO893" s="127" t="s">
        <v>79</v>
      </c>
      <c r="AP893" s="129"/>
      <c r="AQ893" s="183"/>
      <c r="AR893" s="183"/>
      <c r="AS893" s="183"/>
    </row>
    <row r="894" spans="1:45" customFormat="1" ht="30" hidden="1" customHeight="1">
      <c r="A894" s="204" t="s">
        <v>4370</v>
      </c>
      <c r="B894" s="200" t="s">
        <v>6320</v>
      </c>
      <c r="C894" s="200" t="s">
        <v>6321</v>
      </c>
      <c r="D894" s="200" t="s">
        <v>6606</v>
      </c>
      <c r="E894" s="200" t="s">
        <v>6607</v>
      </c>
      <c r="F894" s="206" t="s">
        <v>6615</v>
      </c>
      <c r="G894" s="206" t="s">
        <v>6616</v>
      </c>
      <c r="H894" s="205" t="s">
        <v>6617</v>
      </c>
      <c r="I894" s="204" t="s">
        <v>6618</v>
      </c>
      <c r="J894" s="207" t="s">
        <v>6619</v>
      </c>
      <c r="K894" s="208" t="s">
        <v>6620</v>
      </c>
      <c r="L894" s="205" t="s">
        <v>60</v>
      </c>
      <c r="M894" s="205" t="s">
        <v>61</v>
      </c>
      <c r="N894" s="205" t="s">
        <v>3030</v>
      </c>
      <c r="O894" s="205" t="s">
        <v>4625</v>
      </c>
      <c r="P894" s="205" t="s">
        <v>4626</v>
      </c>
      <c r="Q894" s="205" t="s">
        <v>65</v>
      </c>
      <c r="R894" s="205" t="s">
        <v>6321</v>
      </c>
      <c r="S894" s="205" t="s">
        <v>6607</v>
      </c>
      <c r="T894" s="205" t="s">
        <v>66</v>
      </c>
      <c r="U894" s="208" t="s">
        <v>6621</v>
      </c>
      <c r="V894" s="205">
        <v>1</v>
      </c>
      <c r="W894" s="205" t="s">
        <v>68</v>
      </c>
      <c r="X894" s="205" t="s">
        <v>69</v>
      </c>
      <c r="Y894" s="205" t="s">
        <v>70</v>
      </c>
      <c r="Z894" s="205" t="s">
        <v>4390</v>
      </c>
      <c r="AA894" s="234" t="s">
        <v>650</v>
      </c>
      <c r="AB894" s="216">
        <v>46310</v>
      </c>
      <c r="AC894" s="205"/>
      <c r="AD894" s="230" t="s">
        <v>72</v>
      </c>
      <c r="AE894" s="126"/>
      <c r="AF894" s="127"/>
      <c r="AG894" s="128"/>
      <c r="AH894" s="129"/>
      <c r="AI894" s="129"/>
      <c r="AJ894" s="126"/>
      <c r="AK894" s="127"/>
      <c r="AL894" s="129"/>
      <c r="AM894" s="128"/>
      <c r="AN894" s="129"/>
      <c r="AO894" s="127" t="s">
        <v>79</v>
      </c>
      <c r="AP894" s="129"/>
    </row>
    <row r="895" spans="1:45" customFormat="1" ht="30" hidden="1" customHeight="1">
      <c r="A895" s="204" t="s">
        <v>4370</v>
      </c>
      <c r="B895" s="200" t="s">
        <v>6320</v>
      </c>
      <c r="C895" s="200" t="s">
        <v>6321</v>
      </c>
      <c r="D895" s="200" t="s">
        <v>6606</v>
      </c>
      <c r="E895" s="200" t="s">
        <v>6607</v>
      </c>
      <c r="F895" s="206" t="s">
        <v>6622</v>
      </c>
      <c r="G895" s="206" t="s">
        <v>6623</v>
      </c>
      <c r="H895" s="205" t="s">
        <v>6624</v>
      </c>
      <c r="I895" s="204" t="s">
        <v>6625</v>
      </c>
      <c r="J895" s="207" t="s">
        <v>6626</v>
      </c>
      <c r="K895" s="208" t="s">
        <v>6627</v>
      </c>
      <c r="L895" s="205" t="s">
        <v>60</v>
      </c>
      <c r="M895" s="205" t="s">
        <v>61</v>
      </c>
      <c r="N895" s="205" t="s">
        <v>3030</v>
      </c>
      <c r="O895" s="205" t="s">
        <v>4625</v>
      </c>
      <c r="P895" s="205" t="s">
        <v>4626</v>
      </c>
      <c r="Q895" s="205" t="s">
        <v>65</v>
      </c>
      <c r="R895" s="205" t="s">
        <v>6321</v>
      </c>
      <c r="S895" s="205" t="s">
        <v>6607</v>
      </c>
      <c r="T895" s="205" t="s">
        <v>66</v>
      </c>
      <c r="U895" s="208" t="s">
        <v>6621</v>
      </c>
      <c r="V895" s="205">
        <v>1</v>
      </c>
      <c r="W895" s="205" t="s">
        <v>68</v>
      </c>
      <c r="X895" s="205" t="s">
        <v>69</v>
      </c>
      <c r="Y895" s="205" t="s">
        <v>70</v>
      </c>
      <c r="Z895" s="205" t="s">
        <v>4390</v>
      </c>
      <c r="AA895" s="234" t="s">
        <v>650</v>
      </c>
      <c r="AB895" s="216">
        <v>46310</v>
      </c>
      <c r="AC895" s="205"/>
      <c r="AD895" s="230" t="s">
        <v>72</v>
      </c>
      <c r="AE895" s="126"/>
      <c r="AF895" s="127"/>
      <c r="AG895" s="128"/>
      <c r="AH895" s="129"/>
      <c r="AI895" s="129"/>
      <c r="AJ895" s="126"/>
      <c r="AK895" s="127"/>
      <c r="AL895" s="129"/>
      <c r="AM895" s="128"/>
      <c r="AN895" s="129"/>
      <c r="AO895" s="127" t="s">
        <v>79</v>
      </c>
      <c r="AP895" s="129"/>
    </row>
    <row r="896" spans="1:45" customFormat="1" ht="30" hidden="1" customHeight="1">
      <c r="A896" s="204" t="s">
        <v>4370</v>
      </c>
      <c r="B896" s="200" t="s">
        <v>6320</v>
      </c>
      <c r="C896" s="200" t="s">
        <v>6321</v>
      </c>
      <c r="D896" s="200" t="s">
        <v>6606</v>
      </c>
      <c r="E896" s="200" t="s">
        <v>6607</v>
      </c>
      <c r="F896" s="206" t="s">
        <v>6628</v>
      </c>
      <c r="G896" s="206" t="s">
        <v>6629</v>
      </c>
      <c r="H896" s="205" t="s">
        <v>6630</v>
      </c>
      <c r="I896" s="204" t="s">
        <v>6631</v>
      </c>
      <c r="J896" s="207" t="s">
        <v>6632</v>
      </c>
      <c r="K896" s="208" t="s">
        <v>6633</v>
      </c>
      <c r="L896" s="205" t="s">
        <v>60</v>
      </c>
      <c r="M896" s="205" t="s">
        <v>61</v>
      </c>
      <c r="N896" s="205" t="s">
        <v>3030</v>
      </c>
      <c r="O896" s="205" t="s">
        <v>4625</v>
      </c>
      <c r="P896" s="205" t="s">
        <v>4626</v>
      </c>
      <c r="Q896" s="205" t="s">
        <v>65</v>
      </c>
      <c r="R896" s="205" t="s">
        <v>6321</v>
      </c>
      <c r="S896" s="205" t="s">
        <v>6607</v>
      </c>
      <c r="T896" s="205" t="s">
        <v>66</v>
      </c>
      <c r="U896" s="208" t="s">
        <v>6621</v>
      </c>
      <c r="V896" s="205">
        <v>1</v>
      </c>
      <c r="W896" s="205" t="s">
        <v>68</v>
      </c>
      <c r="X896" s="205" t="s">
        <v>69</v>
      </c>
      <c r="Y896" s="205" t="s">
        <v>70</v>
      </c>
      <c r="Z896" s="205" t="s">
        <v>4390</v>
      </c>
      <c r="AA896" s="234" t="s">
        <v>650</v>
      </c>
      <c r="AB896" s="216">
        <v>46310</v>
      </c>
      <c r="AC896" s="205"/>
      <c r="AD896" s="230" t="s">
        <v>72</v>
      </c>
      <c r="AE896" s="126"/>
      <c r="AF896" s="127"/>
      <c r="AG896" s="128"/>
      <c r="AH896" s="129"/>
      <c r="AI896" s="129"/>
      <c r="AJ896" s="126"/>
      <c r="AK896" s="127"/>
      <c r="AL896" s="129"/>
      <c r="AM896" s="128"/>
      <c r="AN896" s="129"/>
      <c r="AO896" s="127" t="s">
        <v>79</v>
      </c>
      <c r="AP896" s="129"/>
    </row>
    <row r="897" spans="1:45" customFormat="1" ht="30" hidden="1" customHeight="1">
      <c r="A897" s="204" t="s">
        <v>4370</v>
      </c>
      <c r="B897" s="200" t="s">
        <v>6320</v>
      </c>
      <c r="C897" s="200" t="s">
        <v>6321</v>
      </c>
      <c r="D897" s="200" t="s">
        <v>5724</v>
      </c>
      <c r="E897" s="200" t="s">
        <v>6634</v>
      </c>
      <c r="F897" s="206" t="s">
        <v>6635</v>
      </c>
      <c r="G897" s="206" t="s">
        <v>6636</v>
      </c>
      <c r="H897" s="205" t="s">
        <v>6637</v>
      </c>
      <c r="I897" s="204" t="s">
        <v>6638</v>
      </c>
      <c r="J897" s="207" t="s">
        <v>6639</v>
      </c>
      <c r="K897" s="208" t="s">
        <v>6640</v>
      </c>
      <c r="L897" s="205" t="s">
        <v>90</v>
      </c>
      <c r="M897" s="205" t="s">
        <v>61</v>
      </c>
      <c r="N897" s="205" t="s">
        <v>3030</v>
      </c>
      <c r="O897" s="205" t="s">
        <v>4625</v>
      </c>
      <c r="P897" s="205" t="s">
        <v>4626</v>
      </c>
      <c r="Q897" s="205" t="s">
        <v>65</v>
      </c>
      <c r="R897" s="205" t="s">
        <v>6321</v>
      </c>
      <c r="S897" s="205" t="s">
        <v>6634</v>
      </c>
      <c r="T897" s="205" t="s">
        <v>93</v>
      </c>
      <c r="U897" s="208" t="s">
        <v>5732</v>
      </c>
      <c r="V897" s="205">
        <v>0.95</v>
      </c>
      <c r="W897" s="205" t="s">
        <v>68</v>
      </c>
      <c r="X897" s="205" t="s">
        <v>69</v>
      </c>
      <c r="Y897" s="205" t="s">
        <v>4407</v>
      </c>
      <c r="Z897" s="205" t="s">
        <v>95</v>
      </c>
      <c r="AA897" s="234" t="s">
        <v>650</v>
      </c>
      <c r="AB897" s="216">
        <v>46310</v>
      </c>
      <c r="AC897" s="205"/>
      <c r="AD897" s="230" t="s">
        <v>72</v>
      </c>
      <c r="AE897" s="126" t="s">
        <v>73</v>
      </c>
      <c r="AF897" s="127"/>
      <c r="AG897" s="128"/>
      <c r="AH897" s="129"/>
      <c r="AI897" s="129"/>
      <c r="AJ897" s="126" t="s">
        <v>75</v>
      </c>
      <c r="AK897" s="127"/>
      <c r="AL897" s="129"/>
      <c r="AM897" s="128"/>
      <c r="AN897" s="129"/>
      <c r="AO897" s="127" t="s">
        <v>79</v>
      </c>
      <c r="AP897" s="129"/>
      <c r="AQ897" s="183"/>
      <c r="AR897" s="183"/>
      <c r="AS897" s="183"/>
    </row>
    <row r="898" spans="1:45" customFormat="1" ht="30" hidden="1" customHeight="1">
      <c r="A898" s="204" t="s">
        <v>4370</v>
      </c>
      <c r="B898" s="200" t="s">
        <v>6320</v>
      </c>
      <c r="C898" s="200" t="s">
        <v>6321</v>
      </c>
      <c r="D898" s="200" t="s">
        <v>5724</v>
      </c>
      <c r="E898" s="200" t="s">
        <v>6634</v>
      </c>
      <c r="F898" s="206" t="s">
        <v>6641</v>
      </c>
      <c r="G898" s="206" t="s">
        <v>6642</v>
      </c>
      <c r="H898" s="205" t="s">
        <v>6643</v>
      </c>
      <c r="I898" s="204" t="s">
        <v>6644</v>
      </c>
      <c r="J898" s="207" t="s">
        <v>6645</v>
      </c>
      <c r="K898" s="208" t="s">
        <v>6646</v>
      </c>
      <c r="L898" s="205" t="s">
        <v>60</v>
      </c>
      <c r="M898" s="205" t="s">
        <v>61</v>
      </c>
      <c r="N898" s="205" t="s">
        <v>3030</v>
      </c>
      <c r="O898" s="205" t="s">
        <v>4625</v>
      </c>
      <c r="P898" s="205" t="s">
        <v>4626</v>
      </c>
      <c r="Q898" s="205" t="s">
        <v>65</v>
      </c>
      <c r="R898" s="205" t="s">
        <v>6321</v>
      </c>
      <c r="S898" s="205" t="s">
        <v>6634</v>
      </c>
      <c r="T898" s="205" t="s">
        <v>93</v>
      </c>
      <c r="U898" s="208" t="s">
        <v>6647</v>
      </c>
      <c r="V898" s="205">
        <v>1</v>
      </c>
      <c r="W898" s="205" t="s">
        <v>68</v>
      </c>
      <c r="X898" s="205" t="s">
        <v>69</v>
      </c>
      <c r="Y898" s="205" t="s">
        <v>4407</v>
      </c>
      <c r="Z898" s="205" t="s">
        <v>5139</v>
      </c>
      <c r="AA898" s="234" t="s">
        <v>650</v>
      </c>
      <c r="AB898" s="216">
        <v>46310</v>
      </c>
      <c r="AC898" s="205"/>
      <c r="AD898" s="230" t="s">
        <v>72</v>
      </c>
      <c r="AE898" s="126"/>
      <c r="AF898" s="127"/>
      <c r="AG898" s="128"/>
      <c r="AH898" s="129"/>
      <c r="AI898" s="129"/>
      <c r="AJ898" s="126"/>
      <c r="AK898" s="127"/>
      <c r="AL898" s="129"/>
      <c r="AM898" s="128"/>
      <c r="AN898" s="129"/>
      <c r="AO898" s="127" t="s">
        <v>79</v>
      </c>
      <c r="AP898" s="129"/>
    </row>
    <row r="899" spans="1:45" customFormat="1" ht="30" hidden="1" customHeight="1">
      <c r="A899" s="204" t="s">
        <v>4370</v>
      </c>
      <c r="B899" s="200" t="s">
        <v>6320</v>
      </c>
      <c r="C899" s="200" t="s">
        <v>6321</v>
      </c>
      <c r="D899" s="200" t="s">
        <v>5724</v>
      </c>
      <c r="E899" s="200" t="s">
        <v>6634</v>
      </c>
      <c r="F899" s="206" t="s">
        <v>6648</v>
      </c>
      <c r="G899" s="206" t="s">
        <v>6649</v>
      </c>
      <c r="H899" s="205" t="s">
        <v>6650</v>
      </c>
      <c r="I899" s="204" t="s">
        <v>6651</v>
      </c>
      <c r="J899" s="207" t="s">
        <v>6652</v>
      </c>
      <c r="K899" s="208" t="s">
        <v>6653</v>
      </c>
      <c r="L899" s="205" t="s">
        <v>1071</v>
      </c>
      <c r="M899" s="205" t="s">
        <v>61</v>
      </c>
      <c r="N899" s="205" t="s">
        <v>3030</v>
      </c>
      <c r="O899" s="205" t="s">
        <v>4625</v>
      </c>
      <c r="P899" s="205" t="s">
        <v>4626</v>
      </c>
      <c r="Q899" s="205" t="s">
        <v>65</v>
      </c>
      <c r="R899" s="205" t="s">
        <v>6321</v>
      </c>
      <c r="S899" s="205" t="s">
        <v>6634</v>
      </c>
      <c r="T899" s="205" t="s">
        <v>66</v>
      </c>
      <c r="U899" s="208" t="s">
        <v>6654</v>
      </c>
      <c r="V899" s="205">
        <v>0.95</v>
      </c>
      <c r="W899" s="205" t="s">
        <v>68</v>
      </c>
      <c r="X899" s="205" t="s">
        <v>69</v>
      </c>
      <c r="Y899" s="205" t="s">
        <v>4407</v>
      </c>
      <c r="Z899" s="205" t="s">
        <v>4390</v>
      </c>
      <c r="AA899" s="234" t="s">
        <v>650</v>
      </c>
      <c r="AB899" s="216">
        <v>46310</v>
      </c>
      <c r="AC899" s="205"/>
      <c r="AD899" s="230" t="s">
        <v>72</v>
      </c>
      <c r="AE899" s="126"/>
      <c r="AF899" s="127"/>
      <c r="AG899" s="128"/>
      <c r="AH899" s="129"/>
      <c r="AI899" s="129"/>
      <c r="AJ899" s="126"/>
      <c r="AK899" s="127"/>
      <c r="AL899" s="129"/>
      <c r="AM899" s="128"/>
      <c r="AN899" s="129"/>
      <c r="AO899" s="127" t="s">
        <v>79</v>
      </c>
      <c r="AP899" s="129"/>
    </row>
    <row r="900" spans="1:45" customFormat="1" ht="30" hidden="1" customHeight="1">
      <c r="A900" s="204" t="s">
        <v>4370</v>
      </c>
      <c r="B900" s="200" t="s">
        <v>6320</v>
      </c>
      <c r="C900" s="200" t="s">
        <v>6321</v>
      </c>
      <c r="D900" s="200" t="s">
        <v>5747</v>
      </c>
      <c r="E900" s="200" t="s">
        <v>6655</v>
      </c>
      <c r="F900" s="206" t="s">
        <v>6656</v>
      </c>
      <c r="G900" s="206" t="s">
        <v>6657</v>
      </c>
      <c r="H900" s="205" t="s">
        <v>6658</v>
      </c>
      <c r="I900" s="204" t="s">
        <v>6659</v>
      </c>
      <c r="J900" s="207" t="s">
        <v>6660</v>
      </c>
      <c r="K900" s="208" t="s">
        <v>6661</v>
      </c>
      <c r="L900" s="205" t="s">
        <v>90</v>
      </c>
      <c r="M900" s="205" t="s">
        <v>61</v>
      </c>
      <c r="N900" s="205" t="s">
        <v>3030</v>
      </c>
      <c r="O900" s="205" t="s">
        <v>4625</v>
      </c>
      <c r="P900" s="205" t="s">
        <v>4626</v>
      </c>
      <c r="Q900" s="205" t="s">
        <v>65</v>
      </c>
      <c r="R900" s="205" t="s">
        <v>6321</v>
      </c>
      <c r="S900" s="205" t="s">
        <v>6655</v>
      </c>
      <c r="T900" s="205" t="s">
        <v>93</v>
      </c>
      <c r="U900" s="208" t="s">
        <v>5755</v>
      </c>
      <c r="V900" s="205">
        <v>0.95</v>
      </c>
      <c r="W900" s="205" t="s">
        <v>68</v>
      </c>
      <c r="X900" s="205" t="s">
        <v>69</v>
      </c>
      <c r="Y900" s="205" t="s">
        <v>4407</v>
      </c>
      <c r="Z900" s="205" t="s">
        <v>95</v>
      </c>
      <c r="AA900" s="234" t="s">
        <v>650</v>
      </c>
      <c r="AB900" s="216">
        <v>46310</v>
      </c>
      <c r="AC900" s="205"/>
      <c r="AD900" s="230" t="s">
        <v>72</v>
      </c>
      <c r="AE900" s="126" t="s">
        <v>73</v>
      </c>
      <c r="AF900" s="127"/>
      <c r="AG900" s="128"/>
      <c r="AH900" s="129"/>
      <c r="AI900" s="129"/>
      <c r="AJ900" s="126" t="s">
        <v>75</v>
      </c>
      <c r="AK900" s="127"/>
      <c r="AL900" s="129"/>
      <c r="AM900" s="128"/>
      <c r="AN900" s="129"/>
      <c r="AO900" s="127" t="s">
        <v>79</v>
      </c>
      <c r="AP900" s="129"/>
      <c r="AQ900" s="183"/>
      <c r="AR900" s="183"/>
      <c r="AS900" s="183"/>
    </row>
    <row r="901" spans="1:45" customFormat="1" ht="30" hidden="1" customHeight="1">
      <c r="A901" s="204" t="s">
        <v>4370</v>
      </c>
      <c r="B901" s="200" t="s">
        <v>6320</v>
      </c>
      <c r="C901" s="200" t="s">
        <v>6321</v>
      </c>
      <c r="D901" s="200" t="s">
        <v>5747</v>
      </c>
      <c r="E901" s="200" t="s">
        <v>6655</v>
      </c>
      <c r="F901" s="206" t="s">
        <v>6662</v>
      </c>
      <c r="G901" s="206" t="s">
        <v>6663</v>
      </c>
      <c r="H901" s="205" t="s">
        <v>6664</v>
      </c>
      <c r="I901" s="204" t="s">
        <v>6665</v>
      </c>
      <c r="J901" s="207" t="s">
        <v>6666</v>
      </c>
      <c r="K901" s="208" t="s">
        <v>6667</v>
      </c>
      <c r="L901" s="205" t="s">
        <v>60</v>
      </c>
      <c r="M901" s="205" t="s">
        <v>61</v>
      </c>
      <c r="N901" s="205" t="s">
        <v>3030</v>
      </c>
      <c r="O901" s="205" t="s">
        <v>4625</v>
      </c>
      <c r="P901" s="205" t="s">
        <v>4626</v>
      </c>
      <c r="Q901" s="205" t="s">
        <v>65</v>
      </c>
      <c r="R901" s="205" t="s">
        <v>6321</v>
      </c>
      <c r="S901" s="205" t="s">
        <v>6655</v>
      </c>
      <c r="T901" s="205" t="s">
        <v>93</v>
      </c>
      <c r="U901" s="208" t="s">
        <v>6668</v>
      </c>
      <c r="V901" s="205">
        <v>1</v>
      </c>
      <c r="W901" s="205" t="s">
        <v>68</v>
      </c>
      <c r="X901" s="205" t="s">
        <v>69</v>
      </c>
      <c r="Y901" s="205" t="s">
        <v>4407</v>
      </c>
      <c r="Z901" s="205" t="s">
        <v>5139</v>
      </c>
      <c r="AA901" s="234" t="s">
        <v>650</v>
      </c>
      <c r="AB901" s="216">
        <v>46310</v>
      </c>
      <c r="AC901" s="205"/>
      <c r="AD901" s="230" t="s">
        <v>72</v>
      </c>
      <c r="AE901" s="126"/>
      <c r="AF901" s="127"/>
      <c r="AG901" s="128"/>
      <c r="AH901" s="129"/>
      <c r="AI901" s="129"/>
      <c r="AJ901" s="126"/>
      <c r="AK901" s="127"/>
      <c r="AL901" s="129"/>
      <c r="AM901" s="128"/>
      <c r="AN901" s="129"/>
      <c r="AO901" s="127" t="s">
        <v>79</v>
      </c>
      <c r="AP901" s="129"/>
    </row>
    <row r="902" spans="1:45" customFormat="1" ht="30" hidden="1" customHeight="1">
      <c r="A902" s="204" t="s">
        <v>4370</v>
      </c>
      <c r="B902" s="200" t="s">
        <v>6320</v>
      </c>
      <c r="C902" s="200" t="s">
        <v>6321</v>
      </c>
      <c r="D902" s="200" t="s">
        <v>5785</v>
      </c>
      <c r="E902" s="200" t="s">
        <v>6669</v>
      </c>
      <c r="F902" s="206" t="s">
        <v>6670</v>
      </c>
      <c r="G902" s="206" t="s">
        <v>6671</v>
      </c>
      <c r="H902" s="205" t="s">
        <v>6672</v>
      </c>
      <c r="I902" s="204" t="s">
        <v>6673</v>
      </c>
      <c r="J902" s="207" t="s">
        <v>6674</v>
      </c>
      <c r="K902" s="208" t="s">
        <v>6675</v>
      </c>
      <c r="L902" s="205" t="s">
        <v>90</v>
      </c>
      <c r="M902" s="205" t="s">
        <v>61</v>
      </c>
      <c r="N902" s="205" t="s">
        <v>3030</v>
      </c>
      <c r="O902" s="205" t="s">
        <v>4625</v>
      </c>
      <c r="P902" s="205" t="s">
        <v>4626</v>
      </c>
      <c r="Q902" s="205" t="s">
        <v>65</v>
      </c>
      <c r="R902" s="205" t="s">
        <v>6321</v>
      </c>
      <c r="S902" s="205" t="s">
        <v>6669</v>
      </c>
      <c r="T902" s="205" t="s">
        <v>93</v>
      </c>
      <c r="U902" s="208" t="s">
        <v>5793</v>
      </c>
      <c r="V902" s="205">
        <v>0.95</v>
      </c>
      <c r="W902" s="205" t="s">
        <v>68</v>
      </c>
      <c r="X902" s="205" t="s">
        <v>69</v>
      </c>
      <c r="Y902" s="205" t="s">
        <v>4407</v>
      </c>
      <c r="Z902" s="205" t="s">
        <v>95</v>
      </c>
      <c r="AA902" s="234" t="s">
        <v>650</v>
      </c>
      <c r="AB902" s="216">
        <v>46310</v>
      </c>
      <c r="AC902" s="205"/>
      <c r="AD902" s="230" t="s">
        <v>72</v>
      </c>
      <c r="AE902" s="126" t="s">
        <v>73</v>
      </c>
      <c r="AF902" s="127"/>
      <c r="AG902" s="128"/>
      <c r="AH902" s="129"/>
      <c r="AI902" s="129"/>
      <c r="AJ902" s="126" t="s">
        <v>75</v>
      </c>
      <c r="AK902" s="127"/>
      <c r="AL902" s="129"/>
      <c r="AM902" s="128"/>
      <c r="AN902" s="129"/>
      <c r="AO902" s="127" t="s">
        <v>79</v>
      </c>
      <c r="AP902" s="129"/>
      <c r="AQ902" s="183"/>
      <c r="AR902" s="183"/>
      <c r="AS902" s="183"/>
    </row>
    <row r="903" spans="1:45" customFormat="1" ht="30" hidden="1" customHeight="1">
      <c r="A903" s="204" t="s">
        <v>4370</v>
      </c>
      <c r="B903" s="200" t="s">
        <v>6320</v>
      </c>
      <c r="C903" s="200" t="s">
        <v>6321</v>
      </c>
      <c r="D903" s="200" t="s">
        <v>5807</v>
      </c>
      <c r="E903" s="200" t="s">
        <v>6676</v>
      </c>
      <c r="F903" s="206" t="s">
        <v>6677</v>
      </c>
      <c r="G903" s="206" t="s">
        <v>6678</v>
      </c>
      <c r="H903" s="205" t="s">
        <v>6679</v>
      </c>
      <c r="I903" s="204" t="s">
        <v>6680</v>
      </c>
      <c r="J903" s="207" t="s">
        <v>6681</v>
      </c>
      <c r="K903" s="208" t="s">
        <v>6682</v>
      </c>
      <c r="L903" s="205" t="s">
        <v>90</v>
      </c>
      <c r="M903" s="205" t="s">
        <v>61</v>
      </c>
      <c r="N903" s="205" t="s">
        <v>3030</v>
      </c>
      <c r="O903" s="205" t="s">
        <v>4625</v>
      </c>
      <c r="P903" s="205" t="s">
        <v>4626</v>
      </c>
      <c r="Q903" s="205" t="s">
        <v>65</v>
      </c>
      <c r="R903" s="205" t="s">
        <v>6321</v>
      </c>
      <c r="S903" s="205" t="s">
        <v>6676</v>
      </c>
      <c r="T903" s="205" t="s">
        <v>93</v>
      </c>
      <c r="U903" s="208" t="s">
        <v>5815</v>
      </c>
      <c r="V903" s="205">
        <v>0.95</v>
      </c>
      <c r="W903" s="205" t="s">
        <v>68</v>
      </c>
      <c r="X903" s="205" t="s">
        <v>69</v>
      </c>
      <c r="Y903" s="205" t="s">
        <v>4407</v>
      </c>
      <c r="Z903" s="205" t="s">
        <v>95</v>
      </c>
      <c r="AA903" s="234" t="s">
        <v>650</v>
      </c>
      <c r="AB903" s="216">
        <v>46310</v>
      </c>
      <c r="AC903" s="205"/>
      <c r="AD903" s="230" t="s">
        <v>72</v>
      </c>
      <c r="AE903" s="126"/>
      <c r="AF903" s="127"/>
      <c r="AG903" s="128"/>
      <c r="AH903" s="129"/>
      <c r="AI903" s="129"/>
      <c r="AJ903" s="126"/>
      <c r="AK903" s="127"/>
      <c r="AL903" s="129"/>
      <c r="AM903" s="128"/>
      <c r="AN903" s="129"/>
      <c r="AO903" s="127" t="s">
        <v>79</v>
      </c>
      <c r="AP903" s="129"/>
    </row>
    <row r="904" spans="1:45" customFormat="1" ht="30" hidden="1" customHeight="1">
      <c r="A904" s="204" t="s">
        <v>4370</v>
      </c>
      <c r="B904" s="200" t="s">
        <v>6320</v>
      </c>
      <c r="C904" s="200" t="s">
        <v>6321</v>
      </c>
      <c r="D904" s="200" t="s">
        <v>5807</v>
      </c>
      <c r="E904" s="200" t="s">
        <v>6676</v>
      </c>
      <c r="F904" s="206" t="s">
        <v>6683</v>
      </c>
      <c r="G904" s="206" t="s">
        <v>6684</v>
      </c>
      <c r="H904" s="205" t="s">
        <v>6685</v>
      </c>
      <c r="I904" s="204" t="s">
        <v>6686</v>
      </c>
      <c r="J904" s="207" t="s">
        <v>6687</v>
      </c>
      <c r="K904" s="208" t="s">
        <v>6688</v>
      </c>
      <c r="L904" s="205" t="s">
        <v>60</v>
      </c>
      <c r="M904" s="205" t="s">
        <v>61</v>
      </c>
      <c r="N904" s="205" t="s">
        <v>3030</v>
      </c>
      <c r="O904" s="205" t="s">
        <v>4625</v>
      </c>
      <c r="P904" s="205" t="s">
        <v>4626</v>
      </c>
      <c r="Q904" s="205" t="s">
        <v>65</v>
      </c>
      <c r="R904" s="205" t="s">
        <v>6321</v>
      </c>
      <c r="S904" s="205" t="s">
        <v>6676</v>
      </c>
      <c r="T904" s="205" t="s">
        <v>903</v>
      </c>
      <c r="U904" s="208" t="s">
        <v>6689</v>
      </c>
      <c r="V904" s="205">
        <v>1</v>
      </c>
      <c r="W904" s="205" t="s">
        <v>68</v>
      </c>
      <c r="X904" s="205" t="s">
        <v>69</v>
      </c>
      <c r="Y904" s="205" t="s">
        <v>4407</v>
      </c>
      <c r="Z904" s="205" t="s">
        <v>6690</v>
      </c>
      <c r="AA904" s="234" t="s">
        <v>650</v>
      </c>
      <c r="AB904" s="216">
        <v>46310</v>
      </c>
      <c r="AC904" s="205"/>
      <c r="AD904" s="230" t="s">
        <v>72</v>
      </c>
      <c r="AE904" s="126"/>
      <c r="AF904" s="127"/>
      <c r="AG904" s="128"/>
      <c r="AH904" s="129"/>
      <c r="AI904" s="129"/>
      <c r="AJ904" s="126"/>
      <c r="AK904" s="127"/>
      <c r="AL904" s="129"/>
      <c r="AM904" s="128"/>
      <c r="AN904" s="129"/>
      <c r="AO904" s="127" t="s">
        <v>79</v>
      </c>
      <c r="AP904" s="129"/>
    </row>
    <row r="905" spans="1:45" customFormat="1" ht="30" hidden="1" customHeight="1">
      <c r="A905" s="204" t="s">
        <v>4370</v>
      </c>
      <c r="B905" s="200" t="s">
        <v>6320</v>
      </c>
      <c r="C905" s="200" t="s">
        <v>6321</v>
      </c>
      <c r="D905" s="200" t="s">
        <v>6691</v>
      </c>
      <c r="E905" s="200" t="s">
        <v>6692</v>
      </c>
      <c r="F905" s="206" t="s">
        <v>6693</v>
      </c>
      <c r="G905" s="206" t="s">
        <v>6694</v>
      </c>
      <c r="H905" s="205" t="s">
        <v>6695</v>
      </c>
      <c r="I905" s="204" t="s">
        <v>6696</v>
      </c>
      <c r="J905" s="207" t="s">
        <v>6697</v>
      </c>
      <c r="K905" s="208" t="s">
        <v>6698</v>
      </c>
      <c r="L905" s="205" t="s">
        <v>90</v>
      </c>
      <c r="M905" s="205" t="s">
        <v>61</v>
      </c>
      <c r="N905" s="205" t="s">
        <v>3030</v>
      </c>
      <c r="O905" s="205" t="s">
        <v>4625</v>
      </c>
      <c r="P905" s="205" t="s">
        <v>4626</v>
      </c>
      <c r="Q905" s="205" t="s">
        <v>65</v>
      </c>
      <c r="R905" s="205" t="s">
        <v>6321</v>
      </c>
      <c r="S905" s="205" t="s">
        <v>6692</v>
      </c>
      <c r="T905" s="205" t="s">
        <v>93</v>
      </c>
      <c r="U905" s="208" t="s">
        <v>6699</v>
      </c>
      <c r="V905" s="205">
        <v>0.95</v>
      </c>
      <c r="W905" s="205" t="s">
        <v>68</v>
      </c>
      <c r="X905" s="205" t="s">
        <v>69</v>
      </c>
      <c r="Y905" s="205" t="s">
        <v>4407</v>
      </c>
      <c r="Z905" s="205" t="s">
        <v>95</v>
      </c>
      <c r="AA905" s="234" t="s">
        <v>650</v>
      </c>
      <c r="AB905" s="216">
        <v>46310</v>
      </c>
      <c r="AC905" s="205"/>
      <c r="AD905" s="230" t="s">
        <v>72</v>
      </c>
      <c r="AE905" s="126" t="s">
        <v>73</v>
      </c>
      <c r="AF905" s="127"/>
      <c r="AG905" s="128"/>
      <c r="AH905" s="129"/>
      <c r="AI905" s="129"/>
      <c r="AJ905" s="126" t="s">
        <v>75</v>
      </c>
      <c r="AK905" s="127"/>
      <c r="AL905" s="129"/>
      <c r="AM905" s="128"/>
      <c r="AN905" s="129"/>
      <c r="AO905" s="127" t="s">
        <v>79</v>
      </c>
      <c r="AP905" s="129"/>
      <c r="AQ905" s="183"/>
      <c r="AR905" s="183"/>
      <c r="AS905" s="183"/>
    </row>
    <row r="906" spans="1:45" customFormat="1" ht="30" hidden="1" customHeight="1">
      <c r="A906" s="204" t="s">
        <v>4370</v>
      </c>
      <c r="B906" s="200" t="s">
        <v>6320</v>
      </c>
      <c r="C906" s="200" t="s">
        <v>6321</v>
      </c>
      <c r="D906" s="200" t="s">
        <v>6691</v>
      </c>
      <c r="E906" s="200" t="s">
        <v>6692</v>
      </c>
      <c r="F906" s="206" t="s">
        <v>6700</v>
      </c>
      <c r="G906" s="206" t="s">
        <v>6701</v>
      </c>
      <c r="H906" s="205" t="s">
        <v>6702</v>
      </c>
      <c r="I906" s="204" t="s">
        <v>6703</v>
      </c>
      <c r="J906" s="207" t="s">
        <v>6704</v>
      </c>
      <c r="K906" s="208" t="s">
        <v>6705</v>
      </c>
      <c r="L906" s="205" t="s">
        <v>60</v>
      </c>
      <c r="M906" s="205" t="s">
        <v>61</v>
      </c>
      <c r="N906" s="205" t="s">
        <v>3030</v>
      </c>
      <c r="O906" s="205" t="s">
        <v>4625</v>
      </c>
      <c r="P906" s="205" t="s">
        <v>4626</v>
      </c>
      <c r="Q906" s="205" t="s">
        <v>65</v>
      </c>
      <c r="R906" s="205" t="s">
        <v>6321</v>
      </c>
      <c r="S906" s="205" t="s">
        <v>6692</v>
      </c>
      <c r="T906" s="205" t="s">
        <v>93</v>
      </c>
      <c r="U906" s="208" t="s">
        <v>6706</v>
      </c>
      <c r="V906" s="205">
        <v>1</v>
      </c>
      <c r="W906" s="205" t="s">
        <v>68</v>
      </c>
      <c r="X906" s="205" t="s">
        <v>69</v>
      </c>
      <c r="Y906" s="205" t="s">
        <v>4407</v>
      </c>
      <c r="Z906" s="205" t="s">
        <v>5139</v>
      </c>
      <c r="AA906" s="234" t="s">
        <v>650</v>
      </c>
      <c r="AB906" s="216">
        <v>46310</v>
      </c>
      <c r="AC906" s="205"/>
      <c r="AD906" s="230" t="s">
        <v>72</v>
      </c>
      <c r="AE906" s="126"/>
      <c r="AF906" s="127"/>
      <c r="AG906" s="128"/>
      <c r="AH906" s="129"/>
      <c r="AI906" s="129"/>
      <c r="AJ906" s="126"/>
      <c r="AK906" s="127"/>
      <c r="AL906" s="129"/>
      <c r="AM906" s="128"/>
      <c r="AN906" s="129"/>
      <c r="AO906" s="127" t="s">
        <v>79</v>
      </c>
      <c r="AP906" s="129"/>
    </row>
    <row r="907" spans="1:45" customFormat="1" ht="30" hidden="1" customHeight="1">
      <c r="A907" s="204" t="s">
        <v>4370</v>
      </c>
      <c r="B907" s="200" t="s">
        <v>6320</v>
      </c>
      <c r="C907" s="200" t="s">
        <v>6321</v>
      </c>
      <c r="D907" s="200" t="s">
        <v>3034</v>
      </c>
      <c r="E907" s="200" t="s">
        <v>6707</v>
      </c>
      <c r="F907" s="206" t="s">
        <v>6708</v>
      </c>
      <c r="G907" s="206" t="s">
        <v>6709</v>
      </c>
      <c r="H907" s="205" t="s">
        <v>6710</v>
      </c>
      <c r="I907" s="204" t="s">
        <v>6711</v>
      </c>
      <c r="J907" s="207" t="s">
        <v>6712</v>
      </c>
      <c r="K907" s="208" t="s">
        <v>6713</v>
      </c>
      <c r="L907" s="205" t="s">
        <v>60</v>
      </c>
      <c r="M907" s="205" t="s">
        <v>61</v>
      </c>
      <c r="N907" s="205" t="s">
        <v>3030</v>
      </c>
      <c r="O907" s="205" t="s">
        <v>4625</v>
      </c>
      <c r="P907" s="205" t="s">
        <v>4626</v>
      </c>
      <c r="Q907" s="205" t="s">
        <v>65</v>
      </c>
      <c r="R907" s="205" t="s">
        <v>6321</v>
      </c>
      <c r="S907" s="205" t="s">
        <v>6707</v>
      </c>
      <c r="T907" s="205" t="s">
        <v>93</v>
      </c>
      <c r="U907" s="208" t="s">
        <v>6714</v>
      </c>
      <c r="V907" s="205">
        <v>1</v>
      </c>
      <c r="W907" s="205" t="s">
        <v>68</v>
      </c>
      <c r="X907" s="205" t="s">
        <v>69</v>
      </c>
      <c r="Y907" s="205" t="s">
        <v>4407</v>
      </c>
      <c r="Z907" s="205" t="s">
        <v>5139</v>
      </c>
      <c r="AA907" s="234" t="s">
        <v>44091</v>
      </c>
      <c r="AB907" s="216">
        <v>46310</v>
      </c>
      <c r="AC907" s="205"/>
      <c r="AD907" s="230" t="s">
        <v>72</v>
      </c>
      <c r="AE907" s="126"/>
      <c r="AF907" s="127"/>
      <c r="AG907" s="128"/>
      <c r="AH907" s="129"/>
      <c r="AI907" s="129"/>
      <c r="AJ907" s="126"/>
      <c r="AK907" s="127"/>
      <c r="AL907" s="129"/>
      <c r="AM907" s="128"/>
      <c r="AN907" s="129"/>
      <c r="AO907" s="127" t="s">
        <v>79</v>
      </c>
      <c r="AP907" s="129"/>
    </row>
    <row r="908" spans="1:45" customFormat="1" ht="30" hidden="1" customHeight="1">
      <c r="A908" s="204" t="s">
        <v>4370</v>
      </c>
      <c r="B908" s="200" t="s">
        <v>6320</v>
      </c>
      <c r="C908" s="200" t="s">
        <v>6321</v>
      </c>
      <c r="D908" s="200" t="s">
        <v>3034</v>
      </c>
      <c r="E908" s="200" t="s">
        <v>6707</v>
      </c>
      <c r="F908" s="206" t="s">
        <v>6715</v>
      </c>
      <c r="G908" s="206" t="s">
        <v>6716</v>
      </c>
      <c r="H908" s="205" t="s">
        <v>6717</v>
      </c>
      <c r="I908" s="204" t="s">
        <v>6718</v>
      </c>
      <c r="J908" s="207" t="s">
        <v>6719</v>
      </c>
      <c r="K908" s="208" t="s">
        <v>6720</v>
      </c>
      <c r="L908" s="205" t="s">
        <v>90</v>
      </c>
      <c r="M908" s="205" t="s">
        <v>61</v>
      </c>
      <c r="N908" s="205" t="s">
        <v>3030</v>
      </c>
      <c r="O908" s="205" t="s">
        <v>4625</v>
      </c>
      <c r="P908" s="205" t="s">
        <v>4626</v>
      </c>
      <c r="Q908" s="205" t="s">
        <v>65</v>
      </c>
      <c r="R908" s="205" t="s">
        <v>6321</v>
      </c>
      <c r="S908" s="205" t="s">
        <v>6707</v>
      </c>
      <c r="T908" s="205" t="s">
        <v>93</v>
      </c>
      <c r="U908" s="208" t="s">
        <v>6113</v>
      </c>
      <c r="V908" s="205">
        <v>0.95</v>
      </c>
      <c r="W908" s="205" t="s">
        <v>68</v>
      </c>
      <c r="X908" s="205" t="s">
        <v>69</v>
      </c>
      <c r="Y908" s="205" t="s">
        <v>4407</v>
      </c>
      <c r="Z908" s="205" t="s">
        <v>95</v>
      </c>
      <c r="AA908" s="234" t="s">
        <v>44091</v>
      </c>
      <c r="AB908" s="216">
        <v>46310</v>
      </c>
      <c r="AC908" s="205"/>
      <c r="AD908" s="230" t="s">
        <v>72</v>
      </c>
      <c r="AE908" s="126"/>
      <c r="AF908" s="127"/>
      <c r="AG908" s="128"/>
      <c r="AH908" s="129"/>
      <c r="AI908" s="129"/>
      <c r="AJ908" s="126"/>
      <c r="AK908" s="127"/>
      <c r="AL908" s="129"/>
      <c r="AM908" s="128"/>
      <c r="AN908" s="129"/>
      <c r="AO908" s="127" t="s">
        <v>79</v>
      </c>
      <c r="AP908" s="129"/>
    </row>
    <row r="909" spans="1:45" customFormat="1" ht="30" hidden="1" customHeight="1">
      <c r="A909" s="204" t="s">
        <v>4370</v>
      </c>
      <c r="B909" s="200" t="s">
        <v>6320</v>
      </c>
      <c r="C909" s="200" t="s">
        <v>6321</v>
      </c>
      <c r="D909" s="200" t="s">
        <v>6721</v>
      </c>
      <c r="E909" s="200" t="s">
        <v>6722</v>
      </c>
      <c r="F909" s="206" t="s">
        <v>6723</v>
      </c>
      <c r="G909" s="206" t="s">
        <v>6724</v>
      </c>
      <c r="H909" s="205" t="s">
        <v>6725</v>
      </c>
      <c r="I909" s="204" t="s">
        <v>6726</v>
      </c>
      <c r="J909" s="207" t="s">
        <v>6727</v>
      </c>
      <c r="K909" s="208" t="s">
        <v>6728</v>
      </c>
      <c r="L909" s="205" t="s">
        <v>90</v>
      </c>
      <c r="M909" s="205" t="s">
        <v>61</v>
      </c>
      <c r="N909" s="205" t="s">
        <v>3030</v>
      </c>
      <c r="O909" s="205" t="s">
        <v>4625</v>
      </c>
      <c r="P909" s="205" t="s">
        <v>4626</v>
      </c>
      <c r="Q909" s="205" t="s">
        <v>65</v>
      </c>
      <c r="R909" s="205" t="s">
        <v>6321</v>
      </c>
      <c r="S909" s="205" t="s">
        <v>6722</v>
      </c>
      <c r="T909" s="205" t="s">
        <v>93</v>
      </c>
      <c r="U909" s="208" t="s">
        <v>6729</v>
      </c>
      <c r="V909" s="205">
        <v>0.95</v>
      </c>
      <c r="W909" s="205" t="s">
        <v>68</v>
      </c>
      <c r="X909" s="205" t="s">
        <v>69</v>
      </c>
      <c r="Y909" s="205" t="s">
        <v>70</v>
      </c>
      <c r="Z909" s="205" t="s">
        <v>95</v>
      </c>
      <c r="AA909" s="234" t="s">
        <v>650</v>
      </c>
      <c r="AB909" s="216">
        <v>46310</v>
      </c>
      <c r="AC909" s="205"/>
      <c r="AD909" s="230" t="s">
        <v>72</v>
      </c>
      <c r="AE909" s="126"/>
      <c r="AF909" s="127"/>
      <c r="AG909" s="128"/>
      <c r="AH909" s="129"/>
      <c r="AI909" s="129"/>
      <c r="AJ909" s="126"/>
      <c r="AK909" s="127"/>
      <c r="AL909" s="129"/>
      <c r="AM909" s="128"/>
      <c r="AN909" s="129"/>
      <c r="AO909" s="127" t="s">
        <v>79</v>
      </c>
      <c r="AP909" s="129"/>
    </row>
    <row r="910" spans="1:45" customFormat="1" ht="30" hidden="1" customHeight="1">
      <c r="A910" s="204" t="s">
        <v>4370</v>
      </c>
      <c r="B910" s="200" t="s">
        <v>6320</v>
      </c>
      <c r="C910" s="200" t="s">
        <v>6321</v>
      </c>
      <c r="D910" s="200" t="s">
        <v>6721</v>
      </c>
      <c r="E910" s="200" t="s">
        <v>6722</v>
      </c>
      <c r="F910" s="206" t="s">
        <v>6730</v>
      </c>
      <c r="G910" s="206" t="s">
        <v>6731</v>
      </c>
      <c r="H910" s="205" t="s">
        <v>6732</v>
      </c>
      <c r="I910" s="204" t="s">
        <v>6733</v>
      </c>
      <c r="J910" s="207" t="s">
        <v>6734</v>
      </c>
      <c r="K910" s="208" t="s">
        <v>6735</v>
      </c>
      <c r="L910" s="205" t="s">
        <v>60</v>
      </c>
      <c r="M910" s="205" t="s">
        <v>61</v>
      </c>
      <c r="N910" s="205" t="s">
        <v>3030</v>
      </c>
      <c r="O910" s="205" t="s">
        <v>4625</v>
      </c>
      <c r="P910" s="205" t="s">
        <v>4626</v>
      </c>
      <c r="Q910" s="205" t="s">
        <v>65</v>
      </c>
      <c r="R910" s="205" t="s">
        <v>6321</v>
      </c>
      <c r="S910" s="205" t="s">
        <v>6722</v>
      </c>
      <c r="T910" s="205" t="s">
        <v>66</v>
      </c>
      <c r="U910" s="208" t="s">
        <v>6736</v>
      </c>
      <c r="V910" s="205">
        <v>1</v>
      </c>
      <c r="W910" s="205" t="s">
        <v>68</v>
      </c>
      <c r="X910" s="205" t="s">
        <v>69</v>
      </c>
      <c r="Y910" s="205" t="s">
        <v>70</v>
      </c>
      <c r="Z910" s="205" t="s">
        <v>4390</v>
      </c>
      <c r="AA910" s="234" t="s">
        <v>650</v>
      </c>
      <c r="AB910" s="216">
        <v>46310</v>
      </c>
      <c r="AC910" s="205"/>
      <c r="AD910" s="230" t="s">
        <v>72</v>
      </c>
      <c r="AE910" s="126"/>
      <c r="AF910" s="127"/>
      <c r="AG910" s="128"/>
      <c r="AH910" s="129"/>
      <c r="AI910" s="129"/>
      <c r="AJ910" s="126"/>
      <c r="AK910" s="127"/>
      <c r="AL910" s="129"/>
      <c r="AM910" s="128"/>
      <c r="AN910" s="129"/>
      <c r="AO910" s="127" t="s">
        <v>79</v>
      </c>
      <c r="AP910" s="129"/>
    </row>
    <row r="911" spans="1:45" customFormat="1" ht="30" hidden="1" customHeight="1">
      <c r="A911" s="204" t="s">
        <v>4370</v>
      </c>
      <c r="B911" s="200" t="s">
        <v>6320</v>
      </c>
      <c r="C911" s="200" t="s">
        <v>6321</v>
      </c>
      <c r="D911" s="200" t="s">
        <v>6721</v>
      </c>
      <c r="E911" s="200" t="s">
        <v>6722</v>
      </c>
      <c r="F911" s="206" t="s">
        <v>6737</v>
      </c>
      <c r="G911" s="206" t="s">
        <v>6738</v>
      </c>
      <c r="H911" s="205" t="s">
        <v>6739</v>
      </c>
      <c r="I911" s="204" t="s">
        <v>6740</v>
      </c>
      <c r="J911" s="207" t="s">
        <v>6741</v>
      </c>
      <c r="K911" s="208" t="s">
        <v>6742</v>
      </c>
      <c r="L911" s="205" t="s">
        <v>60</v>
      </c>
      <c r="M911" s="205" t="s">
        <v>61</v>
      </c>
      <c r="N911" s="205" t="s">
        <v>3030</v>
      </c>
      <c r="O911" s="205" t="s">
        <v>4625</v>
      </c>
      <c r="P911" s="205" t="s">
        <v>4626</v>
      </c>
      <c r="Q911" s="205" t="s">
        <v>65</v>
      </c>
      <c r="R911" s="205" t="s">
        <v>6321</v>
      </c>
      <c r="S911" s="205" t="s">
        <v>6722</v>
      </c>
      <c r="T911" s="205" t="s">
        <v>66</v>
      </c>
      <c r="U911" s="208" t="s">
        <v>6736</v>
      </c>
      <c r="V911" s="205">
        <v>1</v>
      </c>
      <c r="W911" s="205" t="s">
        <v>68</v>
      </c>
      <c r="X911" s="205" t="s">
        <v>69</v>
      </c>
      <c r="Y911" s="205" t="s">
        <v>70</v>
      </c>
      <c r="Z911" s="205" t="s">
        <v>4390</v>
      </c>
      <c r="AA911" s="234" t="s">
        <v>650</v>
      </c>
      <c r="AB911" s="216">
        <v>46310</v>
      </c>
      <c r="AC911" s="205"/>
      <c r="AD911" s="230" t="s">
        <v>72</v>
      </c>
      <c r="AE911" s="126"/>
      <c r="AF911" s="127"/>
      <c r="AG911" s="128"/>
      <c r="AH911" s="129"/>
      <c r="AI911" s="129"/>
      <c r="AJ911" s="126"/>
      <c r="AK911" s="127"/>
      <c r="AL911" s="129"/>
      <c r="AM911" s="128"/>
      <c r="AN911" s="129"/>
      <c r="AO911" s="127" t="s">
        <v>79</v>
      </c>
      <c r="AP911" s="129"/>
    </row>
    <row r="912" spans="1:45" customFormat="1" ht="30" hidden="1" customHeight="1">
      <c r="A912" s="204" t="s">
        <v>4370</v>
      </c>
      <c r="B912" s="200" t="s">
        <v>6320</v>
      </c>
      <c r="C912" s="200" t="s">
        <v>6321</v>
      </c>
      <c r="D912" s="200" t="s">
        <v>6721</v>
      </c>
      <c r="E912" s="200" t="s">
        <v>6722</v>
      </c>
      <c r="F912" s="206" t="s">
        <v>6743</v>
      </c>
      <c r="G912" s="206" t="s">
        <v>6744</v>
      </c>
      <c r="H912" s="205" t="s">
        <v>6745</v>
      </c>
      <c r="I912" s="204" t="s">
        <v>6746</v>
      </c>
      <c r="J912" s="207" t="s">
        <v>6747</v>
      </c>
      <c r="K912" s="208" t="s">
        <v>6748</v>
      </c>
      <c r="L912" s="205" t="s">
        <v>60</v>
      </c>
      <c r="M912" s="205" t="s">
        <v>61</v>
      </c>
      <c r="N912" s="205" t="s">
        <v>3030</v>
      </c>
      <c r="O912" s="205" t="s">
        <v>4625</v>
      </c>
      <c r="P912" s="205" t="s">
        <v>4626</v>
      </c>
      <c r="Q912" s="205" t="s">
        <v>65</v>
      </c>
      <c r="R912" s="205" t="s">
        <v>6321</v>
      </c>
      <c r="S912" s="205" t="s">
        <v>6722</v>
      </c>
      <c r="T912" s="205" t="s">
        <v>66</v>
      </c>
      <c r="U912" s="208" t="s">
        <v>6736</v>
      </c>
      <c r="V912" s="205">
        <v>1</v>
      </c>
      <c r="W912" s="205" t="s">
        <v>68</v>
      </c>
      <c r="X912" s="205" t="s">
        <v>69</v>
      </c>
      <c r="Y912" s="205" t="s">
        <v>70</v>
      </c>
      <c r="Z912" s="205" t="s">
        <v>4390</v>
      </c>
      <c r="AA912" s="234" t="s">
        <v>650</v>
      </c>
      <c r="AB912" s="216">
        <v>46310</v>
      </c>
      <c r="AC912" s="205"/>
      <c r="AD912" s="230" t="s">
        <v>72</v>
      </c>
      <c r="AE912" s="126"/>
      <c r="AF912" s="127"/>
      <c r="AG912" s="128"/>
      <c r="AH912" s="129"/>
      <c r="AI912" s="129"/>
      <c r="AJ912" s="126"/>
      <c r="AK912" s="127"/>
      <c r="AL912" s="129"/>
      <c r="AM912" s="128"/>
      <c r="AN912" s="129"/>
      <c r="AO912" s="127" t="s">
        <v>79</v>
      </c>
      <c r="AP912" s="129"/>
    </row>
    <row r="913" spans="1:45" customFormat="1" ht="30" hidden="1" customHeight="1">
      <c r="A913" s="204" t="s">
        <v>4370</v>
      </c>
      <c r="B913" s="200" t="s">
        <v>6320</v>
      </c>
      <c r="C913" s="200" t="s">
        <v>6321</v>
      </c>
      <c r="D913" s="200" t="s">
        <v>6114</v>
      </c>
      <c r="E913" s="200" t="s">
        <v>6749</v>
      </c>
      <c r="F913" s="206" t="s">
        <v>6750</v>
      </c>
      <c r="G913" s="206" t="s">
        <v>6751</v>
      </c>
      <c r="H913" s="205" t="s">
        <v>6752</v>
      </c>
      <c r="I913" s="204" t="s">
        <v>6753</v>
      </c>
      <c r="J913" s="207" t="s">
        <v>6754</v>
      </c>
      <c r="K913" s="208" t="s">
        <v>6755</v>
      </c>
      <c r="L913" s="205" t="s">
        <v>60</v>
      </c>
      <c r="M913" s="205" t="s">
        <v>61</v>
      </c>
      <c r="N913" s="205" t="s">
        <v>3030</v>
      </c>
      <c r="O913" s="205" t="s">
        <v>4625</v>
      </c>
      <c r="P913" s="205" t="s">
        <v>4626</v>
      </c>
      <c r="Q913" s="205" t="s">
        <v>65</v>
      </c>
      <c r="R913" s="205" t="s">
        <v>6321</v>
      </c>
      <c r="S913" s="205" t="s">
        <v>6749</v>
      </c>
      <c r="T913" s="205" t="s">
        <v>93</v>
      </c>
      <c r="U913" s="208" t="s">
        <v>6756</v>
      </c>
      <c r="V913" s="205">
        <v>1</v>
      </c>
      <c r="W913" s="205" t="s">
        <v>68</v>
      </c>
      <c r="X913" s="205" t="s">
        <v>69</v>
      </c>
      <c r="Y913" s="205" t="s">
        <v>4407</v>
      </c>
      <c r="Z913" s="205" t="s">
        <v>5139</v>
      </c>
      <c r="AA913" s="234" t="s">
        <v>650</v>
      </c>
      <c r="AB913" s="216">
        <v>46310</v>
      </c>
      <c r="AC913" s="205"/>
      <c r="AD913" s="230" t="s">
        <v>72</v>
      </c>
      <c r="AE913" s="126"/>
      <c r="AF913" s="127"/>
      <c r="AG913" s="128"/>
      <c r="AH913" s="129"/>
      <c r="AI913" s="129"/>
      <c r="AJ913" s="126"/>
      <c r="AK913" s="127"/>
      <c r="AL913" s="129"/>
      <c r="AM913" s="128"/>
      <c r="AN913" s="129"/>
      <c r="AO913" s="127" t="s">
        <v>79</v>
      </c>
      <c r="AP913" s="129"/>
    </row>
    <row r="914" spans="1:45" customFormat="1" ht="30" hidden="1" customHeight="1">
      <c r="A914" s="204" t="s">
        <v>4370</v>
      </c>
      <c r="B914" s="200" t="s">
        <v>6320</v>
      </c>
      <c r="C914" s="200" t="s">
        <v>6321</v>
      </c>
      <c r="D914" s="200" t="s">
        <v>6114</v>
      </c>
      <c r="E914" s="200" t="s">
        <v>6749</v>
      </c>
      <c r="F914" s="206" t="s">
        <v>6757</v>
      </c>
      <c r="G914" s="206" t="s">
        <v>6758</v>
      </c>
      <c r="H914" s="205" t="s">
        <v>6759</v>
      </c>
      <c r="I914" s="204" t="s">
        <v>6760</v>
      </c>
      <c r="J914" s="207" t="s">
        <v>6761</v>
      </c>
      <c r="K914" s="208" t="s">
        <v>6762</v>
      </c>
      <c r="L914" s="205" t="s">
        <v>90</v>
      </c>
      <c r="M914" s="205" t="s">
        <v>61</v>
      </c>
      <c r="N914" s="205" t="s">
        <v>3030</v>
      </c>
      <c r="O914" s="205" t="s">
        <v>4625</v>
      </c>
      <c r="P914" s="205" t="s">
        <v>4626</v>
      </c>
      <c r="Q914" s="205" t="s">
        <v>65</v>
      </c>
      <c r="R914" s="205" t="s">
        <v>6321</v>
      </c>
      <c r="S914" s="205" t="s">
        <v>6749</v>
      </c>
      <c r="T914" s="205" t="s">
        <v>93</v>
      </c>
      <c r="U914" s="208" t="s">
        <v>6122</v>
      </c>
      <c r="V914" s="205">
        <v>0.95</v>
      </c>
      <c r="W914" s="205" t="s">
        <v>68</v>
      </c>
      <c r="X914" s="205" t="s">
        <v>69</v>
      </c>
      <c r="Y914" s="205" t="s">
        <v>4407</v>
      </c>
      <c r="Z914" s="205" t="s">
        <v>95</v>
      </c>
      <c r="AA914" s="234" t="s">
        <v>650</v>
      </c>
      <c r="AB914" s="216">
        <v>46310</v>
      </c>
      <c r="AC914" s="205"/>
      <c r="AD914" s="230" t="s">
        <v>72</v>
      </c>
      <c r="AE914" s="126"/>
      <c r="AF914" s="127"/>
      <c r="AG914" s="128"/>
      <c r="AH914" s="129"/>
      <c r="AI914" s="129"/>
      <c r="AJ914" s="126"/>
      <c r="AK914" s="127"/>
      <c r="AL914" s="129"/>
      <c r="AM914" s="128"/>
      <c r="AN914" s="129"/>
      <c r="AO914" s="127" t="s">
        <v>79</v>
      </c>
      <c r="AP914" s="129"/>
    </row>
    <row r="915" spans="1:45" customFormat="1" ht="30" hidden="1" customHeight="1">
      <c r="A915" s="204" t="s">
        <v>4370</v>
      </c>
      <c r="B915" s="200" t="s">
        <v>6763</v>
      </c>
      <c r="C915" s="200" t="s">
        <v>6764</v>
      </c>
      <c r="D915" s="200" t="s">
        <v>6765</v>
      </c>
      <c r="E915" s="200" t="s">
        <v>6766</v>
      </c>
      <c r="F915" s="206" t="s">
        <v>6767</v>
      </c>
      <c r="G915" s="206" t="s">
        <v>6768</v>
      </c>
      <c r="H915" s="205" t="s">
        <v>6769</v>
      </c>
      <c r="I915" s="204" t="s">
        <v>6770</v>
      </c>
      <c r="J915" s="207" t="s">
        <v>6771</v>
      </c>
      <c r="K915" s="208" t="s">
        <v>6772</v>
      </c>
      <c r="L915" s="205" t="s">
        <v>60</v>
      </c>
      <c r="M915" s="205" t="s">
        <v>61</v>
      </c>
      <c r="N915" s="205" t="s">
        <v>738</v>
      </c>
      <c r="O915" s="205" t="s">
        <v>4441</v>
      </c>
      <c r="P915" s="205" t="s">
        <v>4442</v>
      </c>
      <c r="Q915" s="205" t="s">
        <v>65</v>
      </c>
      <c r="R915" s="205" t="s">
        <v>6764</v>
      </c>
      <c r="S915" s="205" t="s">
        <v>6766</v>
      </c>
      <c r="T915" s="205" t="s">
        <v>66</v>
      </c>
      <c r="U915" s="208" t="s">
        <v>6773</v>
      </c>
      <c r="V915" s="205">
        <v>1</v>
      </c>
      <c r="W915" s="205" t="s">
        <v>68</v>
      </c>
      <c r="X915" s="205" t="s">
        <v>69</v>
      </c>
      <c r="Y915" s="205" t="s">
        <v>70</v>
      </c>
      <c r="Z915" s="205" t="s">
        <v>4390</v>
      </c>
      <c r="AA915" s="234" t="s">
        <v>650</v>
      </c>
      <c r="AB915" s="216">
        <v>46310</v>
      </c>
      <c r="AC915" s="205"/>
      <c r="AD915" s="230" t="s">
        <v>72</v>
      </c>
      <c r="AE915" s="126"/>
      <c r="AF915" s="127"/>
      <c r="AG915" s="128"/>
      <c r="AH915" s="129"/>
      <c r="AI915" s="129"/>
      <c r="AJ915" s="126"/>
      <c r="AK915" s="127"/>
      <c r="AL915" s="129"/>
      <c r="AM915" s="128"/>
      <c r="AN915" s="129"/>
      <c r="AO915" s="127" t="s">
        <v>79</v>
      </c>
      <c r="AP915" s="129"/>
    </row>
    <row r="916" spans="1:45" customFormat="1" ht="30" hidden="1" customHeight="1">
      <c r="A916" s="204" t="s">
        <v>4370</v>
      </c>
      <c r="B916" s="200" t="s">
        <v>6763</v>
      </c>
      <c r="C916" s="200" t="s">
        <v>6764</v>
      </c>
      <c r="D916" s="200" t="s">
        <v>6765</v>
      </c>
      <c r="E916" s="200" t="s">
        <v>6766</v>
      </c>
      <c r="F916" s="206" t="s">
        <v>6774</v>
      </c>
      <c r="G916" s="206" t="s">
        <v>6775</v>
      </c>
      <c r="H916" s="205" t="s">
        <v>6776</v>
      </c>
      <c r="I916" s="204" t="s">
        <v>6777</v>
      </c>
      <c r="J916" s="207" t="s">
        <v>6778</v>
      </c>
      <c r="K916" s="208" t="s">
        <v>6779</v>
      </c>
      <c r="L916" s="205" t="s">
        <v>60</v>
      </c>
      <c r="M916" s="205" t="s">
        <v>61</v>
      </c>
      <c r="N916" s="205" t="s">
        <v>738</v>
      </c>
      <c r="O916" s="205" t="s">
        <v>4441</v>
      </c>
      <c r="P916" s="205" t="s">
        <v>4442</v>
      </c>
      <c r="Q916" s="205" t="s">
        <v>65</v>
      </c>
      <c r="R916" s="205" t="s">
        <v>6764</v>
      </c>
      <c r="S916" s="205" t="s">
        <v>6766</v>
      </c>
      <c r="T916" s="205" t="s">
        <v>66</v>
      </c>
      <c r="U916" s="208" t="s">
        <v>6780</v>
      </c>
      <c r="V916" s="205">
        <v>1</v>
      </c>
      <c r="W916" s="205" t="s">
        <v>68</v>
      </c>
      <c r="X916" s="205" t="s">
        <v>69</v>
      </c>
      <c r="Y916" s="205" t="s">
        <v>70</v>
      </c>
      <c r="Z916" s="205" t="s">
        <v>4390</v>
      </c>
      <c r="AA916" s="234" t="s">
        <v>650</v>
      </c>
      <c r="AB916" s="216">
        <v>46310</v>
      </c>
      <c r="AC916" s="205"/>
      <c r="AD916" s="230" t="s">
        <v>72</v>
      </c>
      <c r="AE916" s="126"/>
      <c r="AF916" s="127"/>
      <c r="AG916" s="128"/>
      <c r="AH916" s="129"/>
      <c r="AI916" s="129"/>
      <c r="AJ916" s="126"/>
      <c r="AK916" s="127"/>
      <c r="AL916" s="129"/>
      <c r="AM916" s="128"/>
      <c r="AN916" s="129"/>
      <c r="AO916" s="127" t="s">
        <v>79</v>
      </c>
      <c r="AP916" s="129"/>
    </row>
    <row r="917" spans="1:45" customFormat="1" ht="30" hidden="1" customHeight="1">
      <c r="A917" s="204" t="s">
        <v>4370</v>
      </c>
      <c r="B917" s="200" t="s">
        <v>6763</v>
      </c>
      <c r="C917" s="200" t="s">
        <v>6764</v>
      </c>
      <c r="D917" s="200" t="s">
        <v>6765</v>
      </c>
      <c r="E917" s="200" t="s">
        <v>6766</v>
      </c>
      <c r="F917" s="206" t="s">
        <v>6781</v>
      </c>
      <c r="G917" s="206" t="s">
        <v>6782</v>
      </c>
      <c r="H917" s="205" t="s">
        <v>6783</v>
      </c>
      <c r="I917" s="204" t="s">
        <v>6784</v>
      </c>
      <c r="J917" s="207" t="s">
        <v>6785</v>
      </c>
      <c r="K917" s="208" t="s">
        <v>6786</v>
      </c>
      <c r="L917" s="205" t="s">
        <v>1071</v>
      </c>
      <c r="M917" s="205" t="s">
        <v>61</v>
      </c>
      <c r="N917" s="205" t="s">
        <v>738</v>
      </c>
      <c r="O917" s="205" t="s">
        <v>4441</v>
      </c>
      <c r="P917" s="205" t="s">
        <v>4442</v>
      </c>
      <c r="Q917" s="205" t="s">
        <v>65</v>
      </c>
      <c r="R917" s="205" t="s">
        <v>6764</v>
      </c>
      <c r="S917" s="205" t="s">
        <v>6766</v>
      </c>
      <c r="T917" s="205" t="s">
        <v>66</v>
      </c>
      <c r="U917" s="208" t="s">
        <v>6787</v>
      </c>
      <c r="V917" s="205">
        <v>0.95</v>
      </c>
      <c r="W917" s="205" t="s">
        <v>68</v>
      </c>
      <c r="X917" s="205" t="s">
        <v>69</v>
      </c>
      <c r="Y917" s="205" t="s">
        <v>4407</v>
      </c>
      <c r="Z917" s="205" t="s">
        <v>4390</v>
      </c>
      <c r="AA917" s="234" t="s">
        <v>650</v>
      </c>
      <c r="AB917" s="216">
        <v>46310</v>
      </c>
      <c r="AC917" s="205"/>
      <c r="AD917" s="230" t="s">
        <v>72</v>
      </c>
      <c r="AE917" s="126"/>
      <c r="AF917" s="127"/>
      <c r="AG917" s="128"/>
      <c r="AH917" s="129"/>
      <c r="AI917" s="129"/>
      <c r="AJ917" s="126"/>
      <c r="AK917" s="127"/>
      <c r="AL917" s="129"/>
      <c r="AM917" s="128"/>
      <c r="AN917" s="129"/>
      <c r="AO917" s="127" t="s">
        <v>79</v>
      </c>
      <c r="AP917" s="129"/>
    </row>
    <row r="918" spans="1:45" customFormat="1" ht="30" hidden="1" customHeight="1">
      <c r="A918" s="204" t="s">
        <v>4370</v>
      </c>
      <c r="B918" s="200" t="s">
        <v>6763</v>
      </c>
      <c r="C918" s="200" t="s">
        <v>6764</v>
      </c>
      <c r="D918" s="200" t="s">
        <v>6765</v>
      </c>
      <c r="E918" s="200" t="s">
        <v>6766</v>
      </c>
      <c r="F918" s="206" t="s">
        <v>6788</v>
      </c>
      <c r="G918" s="206" t="s">
        <v>6789</v>
      </c>
      <c r="H918" s="205" t="s">
        <v>6790</v>
      </c>
      <c r="I918" s="204" t="s">
        <v>6791</v>
      </c>
      <c r="J918" s="207" t="s">
        <v>6792</v>
      </c>
      <c r="K918" s="208" t="s">
        <v>6793</v>
      </c>
      <c r="L918" s="205" t="s">
        <v>90</v>
      </c>
      <c r="M918" s="205" t="s">
        <v>61</v>
      </c>
      <c r="N918" s="205" t="s">
        <v>738</v>
      </c>
      <c r="O918" s="205" t="s">
        <v>4441</v>
      </c>
      <c r="P918" s="205" t="s">
        <v>4442</v>
      </c>
      <c r="Q918" s="205" t="s">
        <v>65</v>
      </c>
      <c r="R918" s="205" t="s">
        <v>6764</v>
      </c>
      <c r="S918" s="205" t="s">
        <v>6766</v>
      </c>
      <c r="T918" s="205" t="s">
        <v>93</v>
      </c>
      <c r="U918" s="208" t="s">
        <v>6794</v>
      </c>
      <c r="V918" s="205">
        <v>0.95</v>
      </c>
      <c r="W918" s="205" t="s">
        <v>68</v>
      </c>
      <c r="X918" s="205" t="s">
        <v>69</v>
      </c>
      <c r="Y918" s="205" t="s">
        <v>70</v>
      </c>
      <c r="Z918" s="205" t="s">
        <v>95</v>
      </c>
      <c r="AA918" s="234" t="s">
        <v>650</v>
      </c>
      <c r="AB918" s="216">
        <v>46310</v>
      </c>
      <c r="AC918" s="205"/>
      <c r="AD918" s="230" t="s">
        <v>72</v>
      </c>
      <c r="AE918" s="126"/>
      <c r="AF918" s="127"/>
      <c r="AG918" s="128"/>
      <c r="AH918" s="129"/>
      <c r="AI918" s="129"/>
      <c r="AJ918" s="126"/>
      <c r="AK918" s="127"/>
      <c r="AL918" s="129"/>
      <c r="AM918" s="128"/>
      <c r="AN918" s="129"/>
      <c r="AO918" s="127" t="s">
        <v>79</v>
      </c>
      <c r="AP918" s="129"/>
    </row>
    <row r="919" spans="1:45" customFormat="1" ht="30" hidden="1" customHeight="1">
      <c r="A919" s="204" t="s">
        <v>4370</v>
      </c>
      <c r="B919" s="200" t="s">
        <v>6763</v>
      </c>
      <c r="C919" s="200" t="s">
        <v>6764</v>
      </c>
      <c r="D919" s="200" t="s">
        <v>2782</v>
      </c>
      <c r="E919" s="200" t="s">
        <v>6795</v>
      </c>
      <c r="F919" s="206" t="s">
        <v>6796</v>
      </c>
      <c r="G919" s="206" t="s">
        <v>6797</v>
      </c>
      <c r="H919" s="205" t="s">
        <v>6798</v>
      </c>
      <c r="I919" s="204" t="s">
        <v>6799</v>
      </c>
      <c r="J919" s="207" t="s">
        <v>6800</v>
      </c>
      <c r="K919" s="208" t="s">
        <v>6801</v>
      </c>
      <c r="L919" s="205" t="s">
        <v>90</v>
      </c>
      <c r="M919" s="205" t="s">
        <v>61</v>
      </c>
      <c r="N919" s="205" t="s">
        <v>738</v>
      </c>
      <c r="O919" s="205" t="s">
        <v>4441</v>
      </c>
      <c r="P919" s="205" t="s">
        <v>4442</v>
      </c>
      <c r="Q919" s="205" t="s">
        <v>65</v>
      </c>
      <c r="R919" s="205" t="s">
        <v>6764</v>
      </c>
      <c r="S919" s="205" t="s">
        <v>6795</v>
      </c>
      <c r="T919" s="205" t="s">
        <v>93</v>
      </c>
      <c r="U919" s="208" t="s">
        <v>6802</v>
      </c>
      <c r="V919" s="205">
        <v>0.95</v>
      </c>
      <c r="W919" s="205" t="s">
        <v>68</v>
      </c>
      <c r="X919" s="205" t="s">
        <v>69</v>
      </c>
      <c r="Y919" s="205" t="s">
        <v>70</v>
      </c>
      <c r="Z919" s="205" t="s">
        <v>95</v>
      </c>
      <c r="AA919" s="234" t="s">
        <v>650</v>
      </c>
      <c r="AB919" s="216">
        <v>46310</v>
      </c>
      <c r="AC919" s="205"/>
      <c r="AD919" s="230" t="s">
        <v>72</v>
      </c>
      <c r="AE919" s="126" t="s">
        <v>73</v>
      </c>
      <c r="AF919" s="127"/>
      <c r="AG919" s="128"/>
      <c r="AH919" s="129"/>
      <c r="AI919" s="129"/>
      <c r="AJ919" s="126" t="s">
        <v>75</v>
      </c>
      <c r="AK919" s="127"/>
      <c r="AL919" s="129"/>
      <c r="AM919" s="128"/>
      <c r="AN919" s="129"/>
      <c r="AO919" s="127" t="s">
        <v>79</v>
      </c>
      <c r="AP919" s="129"/>
      <c r="AQ919" s="183"/>
      <c r="AR919" s="183"/>
      <c r="AS919" s="183"/>
    </row>
    <row r="920" spans="1:45" customFormat="1" ht="30" hidden="1" customHeight="1">
      <c r="A920" s="204" t="s">
        <v>4370</v>
      </c>
      <c r="B920" s="200" t="s">
        <v>6763</v>
      </c>
      <c r="C920" s="200" t="s">
        <v>6764</v>
      </c>
      <c r="D920" s="200" t="s">
        <v>2782</v>
      </c>
      <c r="E920" s="200" t="s">
        <v>6795</v>
      </c>
      <c r="F920" s="206" t="s">
        <v>6803</v>
      </c>
      <c r="G920" s="206" t="s">
        <v>6804</v>
      </c>
      <c r="H920" s="205" t="s">
        <v>6805</v>
      </c>
      <c r="I920" s="204" t="s">
        <v>6806</v>
      </c>
      <c r="J920" s="207" t="s">
        <v>6807</v>
      </c>
      <c r="K920" s="208" t="s">
        <v>6808</v>
      </c>
      <c r="L920" s="205" t="s">
        <v>60</v>
      </c>
      <c r="M920" s="205" t="s">
        <v>61</v>
      </c>
      <c r="N920" s="205" t="s">
        <v>738</v>
      </c>
      <c r="O920" s="205" t="s">
        <v>4441</v>
      </c>
      <c r="P920" s="205" t="s">
        <v>4442</v>
      </c>
      <c r="Q920" s="205" t="s">
        <v>65</v>
      </c>
      <c r="R920" s="205" t="s">
        <v>6764</v>
      </c>
      <c r="S920" s="205" t="s">
        <v>6795</v>
      </c>
      <c r="T920" s="205" t="s">
        <v>66</v>
      </c>
      <c r="U920" s="208" t="s">
        <v>6809</v>
      </c>
      <c r="V920" s="205">
        <v>1</v>
      </c>
      <c r="W920" s="205" t="s">
        <v>68</v>
      </c>
      <c r="X920" s="205" t="s">
        <v>69</v>
      </c>
      <c r="Y920" s="205" t="s">
        <v>70</v>
      </c>
      <c r="Z920" s="205" t="s">
        <v>4390</v>
      </c>
      <c r="AA920" s="234" t="s">
        <v>650</v>
      </c>
      <c r="AB920" s="216">
        <v>46310</v>
      </c>
      <c r="AC920" s="205"/>
      <c r="AD920" s="230" t="s">
        <v>72</v>
      </c>
      <c r="AE920" s="126"/>
      <c r="AF920" s="127"/>
      <c r="AG920" s="128"/>
      <c r="AH920" s="129"/>
      <c r="AI920" s="129"/>
      <c r="AJ920" s="126"/>
      <c r="AK920" s="127"/>
      <c r="AL920" s="129"/>
      <c r="AM920" s="128"/>
      <c r="AN920" s="129"/>
      <c r="AO920" s="127" t="s">
        <v>79</v>
      </c>
      <c r="AP920" s="129"/>
    </row>
    <row r="921" spans="1:45" customFormat="1" ht="30" hidden="1" customHeight="1">
      <c r="A921" s="204" t="s">
        <v>4370</v>
      </c>
      <c r="B921" s="200" t="s">
        <v>6763</v>
      </c>
      <c r="C921" s="200" t="s">
        <v>6764</v>
      </c>
      <c r="D921" s="200" t="s">
        <v>2782</v>
      </c>
      <c r="E921" s="200" t="s">
        <v>6795</v>
      </c>
      <c r="F921" s="206" t="s">
        <v>6810</v>
      </c>
      <c r="G921" s="206" t="s">
        <v>6811</v>
      </c>
      <c r="H921" s="205" t="s">
        <v>6812</v>
      </c>
      <c r="I921" s="204" t="s">
        <v>6813</v>
      </c>
      <c r="J921" s="207" t="s">
        <v>6814</v>
      </c>
      <c r="K921" s="208" t="s">
        <v>6815</v>
      </c>
      <c r="L921" s="205" t="s">
        <v>60</v>
      </c>
      <c r="M921" s="205" t="s">
        <v>61</v>
      </c>
      <c r="N921" s="205" t="s">
        <v>738</v>
      </c>
      <c r="O921" s="205" t="s">
        <v>4441</v>
      </c>
      <c r="P921" s="205" t="s">
        <v>4442</v>
      </c>
      <c r="Q921" s="205" t="s">
        <v>65</v>
      </c>
      <c r="R921" s="205" t="s">
        <v>6764</v>
      </c>
      <c r="S921" s="205" t="s">
        <v>6795</v>
      </c>
      <c r="T921" s="205" t="s">
        <v>66</v>
      </c>
      <c r="U921" s="208" t="s">
        <v>6809</v>
      </c>
      <c r="V921" s="205">
        <v>1</v>
      </c>
      <c r="W921" s="205" t="s">
        <v>68</v>
      </c>
      <c r="X921" s="205" t="s">
        <v>69</v>
      </c>
      <c r="Y921" s="205" t="s">
        <v>70</v>
      </c>
      <c r="Z921" s="205" t="s">
        <v>4390</v>
      </c>
      <c r="AA921" s="234" t="s">
        <v>650</v>
      </c>
      <c r="AB921" s="216">
        <v>46310</v>
      </c>
      <c r="AC921" s="205"/>
      <c r="AD921" s="230" t="s">
        <v>72</v>
      </c>
      <c r="AE921" s="126"/>
      <c r="AF921" s="127"/>
      <c r="AG921" s="128"/>
      <c r="AH921" s="129"/>
      <c r="AI921" s="129"/>
      <c r="AJ921" s="126"/>
      <c r="AK921" s="127"/>
      <c r="AL921" s="129"/>
      <c r="AM921" s="128"/>
      <c r="AN921" s="129"/>
      <c r="AO921" s="127" t="s">
        <v>79</v>
      </c>
      <c r="AP921" s="129"/>
    </row>
    <row r="922" spans="1:45" customFormat="1" ht="30" hidden="1" customHeight="1">
      <c r="A922" s="204" t="s">
        <v>4370</v>
      </c>
      <c r="B922" s="200" t="s">
        <v>6763</v>
      </c>
      <c r="C922" s="200" t="s">
        <v>6764</v>
      </c>
      <c r="D922" s="200" t="s">
        <v>2782</v>
      </c>
      <c r="E922" s="200" t="s">
        <v>6795</v>
      </c>
      <c r="F922" s="206" t="s">
        <v>6816</v>
      </c>
      <c r="G922" s="206" t="s">
        <v>6817</v>
      </c>
      <c r="H922" s="205" t="s">
        <v>6818</v>
      </c>
      <c r="I922" s="204" t="s">
        <v>6819</v>
      </c>
      <c r="J922" s="207" t="s">
        <v>6820</v>
      </c>
      <c r="K922" s="208" t="s">
        <v>6821</v>
      </c>
      <c r="L922" s="205" t="s">
        <v>60</v>
      </c>
      <c r="M922" s="205" t="s">
        <v>61</v>
      </c>
      <c r="N922" s="205" t="s">
        <v>738</v>
      </c>
      <c r="O922" s="205" t="s">
        <v>4441</v>
      </c>
      <c r="P922" s="205" t="s">
        <v>4442</v>
      </c>
      <c r="Q922" s="205" t="s">
        <v>65</v>
      </c>
      <c r="R922" s="205" t="s">
        <v>6764</v>
      </c>
      <c r="S922" s="205" t="s">
        <v>6795</v>
      </c>
      <c r="T922" s="205" t="s">
        <v>66</v>
      </c>
      <c r="U922" s="208" t="s">
        <v>6809</v>
      </c>
      <c r="V922" s="205">
        <v>1</v>
      </c>
      <c r="W922" s="205" t="s">
        <v>68</v>
      </c>
      <c r="X922" s="205" t="s">
        <v>69</v>
      </c>
      <c r="Y922" s="205" t="s">
        <v>70</v>
      </c>
      <c r="Z922" s="205" t="s">
        <v>4390</v>
      </c>
      <c r="AA922" s="234" t="s">
        <v>650</v>
      </c>
      <c r="AB922" s="216">
        <v>46310</v>
      </c>
      <c r="AC922" s="205"/>
      <c r="AD922" s="230" t="s">
        <v>72</v>
      </c>
      <c r="AE922" s="126"/>
      <c r="AF922" s="127"/>
      <c r="AG922" s="128"/>
      <c r="AH922" s="129"/>
      <c r="AI922" s="129"/>
      <c r="AJ922" s="126"/>
      <c r="AK922" s="127"/>
      <c r="AL922" s="129"/>
      <c r="AM922" s="128"/>
      <c r="AN922" s="129"/>
      <c r="AO922" s="127" t="s">
        <v>79</v>
      </c>
      <c r="AP922" s="129"/>
    </row>
    <row r="923" spans="1:45" customFormat="1" ht="30" hidden="1" customHeight="1">
      <c r="A923" s="204" t="s">
        <v>4370</v>
      </c>
      <c r="B923" s="200" t="s">
        <v>6763</v>
      </c>
      <c r="C923" s="200" t="s">
        <v>6764</v>
      </c>
      <c r="D923" s="200" t="s">
        <v>2782</v>
      </c>
      <c r="E923" s="200" t="s">
        <v>6795</v>
      </c>
      <c r="F923" s="206" t="s">
        <v>6822</v>
      </c>
      <c r="G923" s="206" t="s">
        <v>6823</v>
      </c>
      <c r="H923" s="205" t="s">
        <v>6824</v>
      </c>
      <c r="I923" s="204" t="s">
        <v>6825</v>
      </c>
      <c r="J923" s="207" t="s">
        <v>6826</v>
      </c>
      <c r="K923" s="208" t="s">
        <v>6827</v>
      </c>
      <c r="L923" s="205" t="s">
        <v>60</v>
      </c>
      <c r="M923" s="205" t="s">
        <v>61</v>
      </c>
      <c r="N923" s="205" t="s">
        <v>738</v>
      </c>
      <c r="O923" s="205" t="s">
        <v>4441</v>
      </c>
      <c r="P923" s="205" t="s">
        <v>4442</v>
      </c>
      <c r="Q923" s="205" t="s">
        <v>65</v>
      </c>
      <c r="R923" s="205" t="s">
        <v>6764</v>
      </c>
      <c r="S923" s="205" t="s">
        <v>6795</v>
      </c>
      <c r="T923" s="205" t="s">
        <v>66</v>
      </c>
      <c r="U923" s="208" t="s">
        <v>6828</v>
      </c>
      <c r="V923" s="205">
        <v>0.95</v>
      </c>
      <c r="W923" s="205" t="s">
        <v>68</v>
      </c>
      <c r="X923" s="205" t="s">
        <v>69</v>
      </c>
      <c r="Y923" s="205" t="s">
        <v>4407</v>
      </c>
      <c r="Z923" s="205" t="s">
        <v>4390</v>
      </c>
      <c r="AA923" s="234" t="s">
        <v>650</v>
      </c>
      <c r="AB923" s="216">
        <v>46310</v>
      </c>
      <c r="AC923" s="205"/>
      <c r="AD923" s="230" t="s">
        <v>72</v>
      </c>
      <c r="AE923" s="126"/>
      <c r="AF923" s="127"/>
      <c r="AG923" s="128"/>
      <c r="AH923" s="129"/>
      <c r="AI923" s="129"/>
      <c r="AJ923" s="126"/>
      <c r="AK923" s="127"/>
      <c r="AL923" s="129"/>
      <c r="AM923" s="128"/>
      <c r="AN923" s="129"/>
      <c r="AO923" s="127" t="s">
        <v>79</v>
      </c>
      <c r="AP923" s="129"/>
    </row>
    <row r="924" spans="1:45" customFormat="1" ht="30" hidden="1" customHeight="1">
      <c r="A924" s="204" t="s">
        <v>4370</v>
      </c>
      <c r="B924" s="200" t="s">
        <v>6763</v>
      </c>
      <c r="C924" s="200" t="s">
        <v>6764</v>
      </c>
      <c r="D924" s="200" t="s">
        <v>6829</v>
      </c>
      <c r="E924" s="200" t="s">
        <v>6830</v>
      </c>
      <c r="F924" s="206" t="s">
        <v>6831</v>
      </c>
      <c r="G924" s="206" t="s">
        <v>6832</v>
      </c>
      <c r="H924" s="205" t="s">
        <v>6833</v>
      </c>
      <c r="I924" s="204" t="s">
        <v>6834</v>
      </c>
      <c r="J924" s="207" t="s">
        <v>6835</v>
      </c>
      <c r="K924" s="208" t="s">
        <v>6836</v>
      </c>
      <c r="L924" s="205" t="s">
        <v>90</v>
      </c>
      <c r="M924" s="205" t="s">
        <v>61</v>
      </c>
      <c r="N924" s="205" t="s">
        <v>738</v>
      </c>
      <c r="O924" s="205" t="s">
        <v>4441</v>
      </c>
      <c r="P924" s="205" t="s">
        <v>4442</v>
      </c>
      <c r="Q924" s="205" t="s">
        <v>65</v>
      </c>
      <c r="R924" s="205" t="s">
        <v>6764</v>
      </c>
      <c r="S924" s="205" t="s">
        <v>6830</v>
      </c>
      <c r="T924" s="205" t="s">
        <v>93</v>
      </c>
      <c r="U924" s="208" t="s">
        <v>6837</v>
      </c>
      <c r="V924" s="205">
        <v>0.95</v>
      </c>
      <c r="W924" s="205" t="s">
        <v>68</v>
      </c>
      <c r="X924" s="205" t="s">
        <v>69</v>
      </c>
      <c r="Y924" s="205" t="s">
        <v>70</v>
      </c>
      <c r="Z924" s="205" t="s">
        <v>95</v>
      </c>
      <c r="AA924" s="234" t="s">
        <v>650</v>
      </c>
      <c r="AB924" s="216">
        <v>46310</v>
      </c>
      <c r="AC924" s="205"/>
      <c r="AD924" s="230" t="s">
        <v>72</v>
      </c>
      <c r="AE924" s="126" t="s">
        <v>73</v>
      </c>
      <c r="AF924" s="127"/>
      <c r="AG924" s="128"/>
      <c r="AH924" s="129"/>
      <c r="AI924" s="129"/>
      <c r="AJ924" s="126" t="s">
        <v>75</v>
      </c>
      <c r="AK924" s="127"/>
      <c r="AL924" s="129"/>
      <c r="AM924" s="128"/>
      <c r="AN924" s="129"/>
      <c r="AO924" s="127" t="s">
        <v>79</v>
      </c>
      <c r="AP924" s="129"/>
      <c r="AQ924" s="183"/>
      <c r="AR924" s="183"/>
      <c r="AS924" s="183"/>
    </row>
    <row r="925" spans="1:45" customFormat="1" ht="30" hidden="1" customHeight="1">
      <c r="A925" s="204" t="s">
        <v>4370</v>
      </c>
      <c r="B925" s="200" t="s">
        <v>6763</v>
      </c>
      <c r="C925" s="200" t="s">
        <v>6764</v>
      </c>
      <c r="D925" s="200" t="s">
        <v>6829</v>
      </c>
      <c r="E925" s="200" t="s">
        <v>6830</v>
      </c>
      <c r="F925" s="206" t="s">
        <v>6838</v>
      </c>
      <c r="G925" s="206" t="s">
        <v>6839</v>
      </c>
      <c r="H925" s="205" t="s">
        <v>6840</v>
      </c>
      <c r="I925" s="204" t="s">
        <v>6841</v>
      </c>
      <c r="J925" s="207" t="s">
        <v>6842</v>
      </c>
      <c r="K925" s="208" t="s">
        <v>6843</v>
      </c>
      <c r="L925" s="205" t="s">
        <v>60</v>
      </c>
      <c r="M925" s="205" t="s">
        <v>61</v>
      </c>
      <c r="N925" s="205" t="s">
        <v>738</v>
      </c>
      <c r="O925" s="205" t="s">
        <v>4441</v>
      </c>
      <c r="P925" s="205" t="s">
        <v>4442</v>
      </c>
      <c r="Q925" s="205" t="s">
        <v>65</v>
      </c>
      <c r="R925" s="205" t="s">
        <v>6764</v>
      </c>
      <c r="S925" s="205" t="s">
        <v>6830</v>
      </c>
      <c r="T925" s="205" t="s">
        <v>66</v>
      </c>
      <c r="U925" s="208" t="s">
        <v>6844</v>
      </c>
      <c r="V925" s="205">
        <v>1</v>
      </c>
      <c r="W925" s="205" t="s">
        <v>68</v>
      </c>
      <c r="X925" s="205" t="s">
        <v>69</v>
      </c>
      <c r="Y925" s="205" t="s">
        <v>70</v>
      </c>
      <c r="Z925" s="205" t="s">
        <v>4390</v>
      </c>
      <c r="AA925" s="234" t="s">
        <v>650</v>
      </c>
      <c r="AB925" s="216">
        <v>46310</v>
      </c>
      <c r="AC925" s="205"/>
      <c r="AD925" s="230" t="s">
        <v>72</v>
      </c>
      <c r="AE925" s="126"/>
      <c r="AF925" s="127"/>
      <c r="AG925" s="128"/>
      <c r="AH925" s="129"/>
      <c r="AI925" s="129"/>
      <c r="AJ925" s="126"/>
      <c r="AK925" s="127"/>
      <c r="AL925" s="129"/>
      <c r="AM925" s="128"/>
      <c r="AN925" s="129"/>
      <c r="AO925" s="127" t="s">
        <v>79</v>
      </c>
      <c r="AP925" s="129"/>
    </row>
    <row r="926" spans="1:45" customFormat="1" ht="30" hidden="1" customHeight="1">
      <c r="A926" s="204" t="s">
        <v>4370</v>
      </c>
      <c r="B926" s="200" t="s">
        <v>6763</v>
      </c>
      <c r="C926" s="200" t="s">
        <v>6764</v>
      </c>
      <c r="D926" s="200" t="s">
        <v>6829</v>
      </c>
      <c r="E926" s="200" t="s">
        <v>6830</v>
      </c>
      <c r="F926" s="206" t="s">
        <v>6845</v>
      </c>
      <c r="G926" s="206" t="s">
        <v>6846</v>
      </c>
      <c r="H926" s="205" t="s">
        <v>6847</v>
      </c>
      <c r="I926" s="204" t="s">
        <v>6848</v>
      </c>
      <c r="J926" s="207" t="s">
        <v>6849</v>
      </c>
      <c r="K926" s="208" t="s">
        <v>6850</v>
      </c>
      <c r="L926" s="205" t="s">
        <v>60</v>
      </c>
      <c r="M926" s="205" t="s">
        <v>61</v>
      </c>
      <c r="N926" s="205" t="s">
        <v>738</v>
      </c>
      <c r="O926" s="205" t="s">
        <v>4441</v>
      </c>
      <c r="P926" s="205" t="s">
        <v>4442</v>
      </c>
      <c r="Q926" s="205" t="s">
        <v>65</v>
      </c>
      <c r="R926" s="205" t="s">
        <v>6764</v>
      </c>
      <c r="S926" s="205" t="s">
        <v>6830</v>
      </c>
      <c r="T926" s="205" t="s">
        <v>66</v>
      </c>
      <c r="U926" s="208" t="s">
        <v>6851</v>
      </c>
      <c r="V926" s="205">
        <v>1</v>
      </c>
      <c r="W926" s="205" t="s">
        <v>68</v>
      </c>
      <c r="X926" s="205" t="s">
        <v>69</v>
      </c>
      <c r="Y926" s="205" t="s">
        <v>70</v>
      </c>
      <c r="Z926" s="205" t="s">
        <v>4390</v>
      </c>
      <c r="AA926" s="234" t="s">
        <v>650</v>
      </c>
      <c r="AB926" s="216">
        <v>46310</v>
      </c>
      <c r="AC926" s="205"/>
      <c r="AD926" s="230" t="s">
        <v>72</v>
      </c>
      <c r="AE926" s="126"/>
      <c r="AF926" s="127"/>
      <c r="AG926" s="128"/>
      <c r="AH926" s="129"/>
      <c r="AI926" s="129"/>
      <c r="AJ926" s="126"/>
      <c r="AK926" s="127"/>
      <c r="AL926" s="129"/>
      <c r="AM926" s="128"/>
      <c r="AN926" s="129"/>
      <c r="AO926" s="127" t="s">
        <v>79</v>
      </c>
      <c r="AP926" s="129"/>
    </row>
    <row r="927" spans="1:45" customFormat="1" ht="30" hidden="1" customHeight="1">
      <c r="A927" s="204" t="s">
        <v>4370</v>
      </c>
      <c r="B927" s="200" t="s">
        <v>6763</v>
      </c>
      <c r="C927" s="200" t="s">
        <v>6764</v>
      </c>
      <c r="D927" s="200" t="s">
        <v>6852</v>
      </c>
      <c r="E927" s="200" t="s">
        <v>6853</v>
      </c>
      <c r="F927" s="206" t="s">
        <v>6854</v>
      </c>
      <c r="G927" s="206" t="s">
        <v>6855</v>
      </c>
      <c r="H927" s="205" t="s">
        <v>6856</v>
      </c>
      <c r="I927" s="204" t="s">
        <v>6857</v>
      </c>
      <c r="J927" s="207" t="s">
        <v>6858</v>
      </c>
      <c r="K927" s="208" t="s">
        <v>6859</v>
      </c>
      <c r="L927" s="205" t="s">
        <v>90</v>
      </c>
      <c r="M927" s="205" t="s">
        <v>61</v>
      </c>
      <c r="N927" s="205" t="s">
        <v>738</v>
      </c>
      <c r="O927" s="205" t="s">
        <v>4441</v>
      </c>
      <c r="P927" s="205" t="s">
        <v>4442</v>
      </c>
      <c r="Q927" s="205" t="s">
        <v>65</v>
      </c>
      <c r="R927" s="205" t="s">
        <v>6764</v>
      </c>
      <c r="S927" s="205" t="s">
        <v>6853</v>
      </c>
      <c r="T927" s="205" t="s">
        <v>93</v>
      </c>
      <c r="U927" s="208" t="s">
        <v>6860</v>
      </c>
      <c r="V927" s="205">
        <v>0.95</v>
      </c>
      <c r="W927" s="205" t="s">
        <v>68</v>
      </c>
      <c r="X927" s="205" t="s">
        <v>69</v>
      </c>
      <c r="Y927" s="205" t="s">
        <v>70</v>
      </c>
      <c r="Z927" s="205" t="s">
        <v>95</v>
      </c>
      <c r="AA927" s="234" t="s">
        <v>650</v>
      </c>
      <c r="AB927" s="216">
        <v>46310</v>
      </c>
      <c r="AC927" s="205"/>
      <c r="AD927" s="230" t="s">
        <v>72</v>
      </c>
      <c r="AE927" s="126" t="s">
        <v>73</v>
      </c>
      <c r="AF927" s="127"/>
      <c r="AG927" s="128"/>
      <c r="AH927" s="129"/>
      <c r="AI927" s="129"/>
      <c r="AJ927" s="126" t="s">
        <v>75</v>
      </c>
      <c r="AK927" s="127"/>
      <c r="AL927" s="129"/>
      <c r="AM927" s="128"/>
      <c r="AN927" s="129"/>
      <c r="AO927" s="127" t="s">
        <v>79</v>
      </c>
      <c r="AP927" s="129"/>
      <c r="AQ927" s="183"/>
      <c r="AR927" s="183"/>
      <c r="AS927" s="183"/>
    </row>
    <row r="928" spans="1:45" customFormat="1" ht="30" hidden="1" customHeight="1">
      <c r="A928" s="204" t="s">
        <v>4370</v>
      </c>
      <c r="B928" s="200" t="s">
        <v>6763</v>
      </c>
      <c r="C928" s="200" t="s">
        <v>6764</v>
      </c>
      <c r="D928" s="200" t="s">
        <v>6852</v>
      </c>
      <c r="E928" s="200" t="s">
        <v>6853</v>
      </c>
      <c r="F928" s="206" t="s">
        <v>6861</v>
      </c>
      <c r="G928" s="206" t="s">
        <v>6862</v>
      </c>
      <c r="H928" s="205" t="s">
        <v>6863</v>
      </c>
      <c r="I928" s="204" t="s">
        <v>6864</v>
      </c>
      <c r="J928" s="207" t="s">
        <v>6865</v>
      </c>
      <c r="K928" s="208" t="s">
        <v>6866</v>
      </c>
      <c r="L928" s="205" t="s">
        <v>60</v>
      </c>
      <c r="M928" s="205" t="s">
        <v>61</v>
      </c>
      <c r="N928" s="205" t="s">
        <v>738</v>
      </c>
      <c r="O928" s="205" t="s">
        <v>4441</v>
      </c>
      <c r="P928" s="205" t="s">
        <v>4442</v>
      </c>
      <c r="Q928" s="205" t="s">
        <v>65</v>
      </c>
      <c r="R928" s="205" t="s">
        <v>6764</v>
      </c>
      <c r="S928" s="205" t="s">
        <v>6853</v>
      </c>
      <c r="T928" s="205" t="s">
        <v>66</v>
      </c>
      <c r="U928" s="208" t="s">
        <v>6867</v>
      </c>
      <c r="V928" s="205">
        <v>1</v>
      </c>
      <c r="W928" s="205" t="s">
        <v>68</v>
      </c>
      <c r="X928" s="205" t="s">
        <v>69</v>
      </c>
      <c r="Y928" s="205" t="s">
        <v>70</v>
      </c>
      <c r="Z928" s="205" t="s">
        <v>4390</v>
      </c>
      <c r="AA928" s="234" t="s">
        <v>650</v>
      </c>
      <c r="AB928" s="216">
        <v>46310</v>
      </c>
      <c r="AC928" s="205"/>
      <c r="AD928" s="230" t="s">
        <v>72</v>
      </c>
      <c r="AE928" s="126"/>
      <c r="AF928" s="127"/>
      <c r="AG928" s="128"/>
      <c r="AH928" s="129"/>
      <c r="AI928" s="129"/>
      <c r="AJ928" s="126"/>
      <c r="AK928" s="127"/>
      <c r="AL928" s="129"/>
      <c r="AM928" s="128"/>
      <c r="AN928" s="129"/>
      <c r="AO928" s="127" t="s">
        <v>79</v>
      </c>
      <c r="AP928" s="129"/>
    </row>
    <row r="929" spans="1:45" customFormat="1" ht="30" hidden="1" customHeight="1">
      <c r="A929" s="204" t="s">
        <v>4370</v>
      </c>
      <c r="B929" s="200" t="s">
        <v>6763</v>
      </c>
      <c r="C929" s="200" t="s">
        <v>6764</v>
      </c>
      <c r="D929" s="200" t="s">
        <v>6852</v>
      </c>
      <c r="E929" s="200" t="s">
        <v>6853</v>
      </c>
      <c r="F929" s="206" t="s">
        <v>6868</v>
      </c>
      <c r="G929" s="206" t="s">
        <v>6869</v>
      </c>
      <c r="H929" s="205" t="s">
        <v>6870</v>
      </c>
      <c r="I929" s="204" t="s">
        <v>6871</v>
      </c>
      <c r="J929" s="207" t="s">
        <v>6872</v>
      </c>
      <c r="K929" s="208" t="s">
        <v>6873</v>
      </c>
      <c r="L929" s="205" t="s">
        <v>60</v>
      </c>
      <c r="M929" s="205" t="s">
        <v>61</v>
      </c>
      <c r="N929" s="205" t="s">
        <v>738</v>
      </c>
      <c r="O929" s="205" t="s">
        <v>4441</v>
      </c>
      <c r="P929" s="205" t="s">
        <v>4442</v>
      </c>
      <c r="Q929" s="205" t="s">
        <v>65</v>
      </c>
      <c r="R929" s="205" t="s">
        <v>6764</v>
      </c>
      <c r="S929" s="205" t="s">
        <v>6853</v>
      </c>
      <c r="T929" s="205" t="s">
        <v>66</v>
      </c>
      <c r="U929" s="208" t="s">
        <v>6867</v>
      </c>
      <c r="V929" s="205">
        <v>1</v>
      </c>
      <c r="W929" s="205" t="s">
        <v>68</v>
      </c>
      <c r="X929" s="205" t="s">
        <v>69</v>
      </c>
      <c r="Y929" s="205" t="s">
        <v>70</v>
      </c>
      <c r="Z929" s="205" t="s">
        <v>4390</v>
      </c>
      <c r="AA929" s="234" t="s">
        <v>650</v>
      </c>
      <c r="AB929" s="216">
        <v>46310</v>
      </c>
      <c r="AC929" s="205"/>
      <c r="AD929" s="230" t="s">
        <v>72</v>
      </c>
      <c r="AE929" s="126"/>
      <c r="AF929" s="127"/>
      <c r="AG929" s="128"/>
      <c r="AH929" s="129"/>
      <c r="AI929" s="129"/>
      <c r="AJ929" s="126"/>
      <c r="AK929" s="127"/>
      <c r="AL929" s="129"/>
      <c r="AM929" s="128"/>
      <c r="AN929" s="129"/>
      <c r="AO929" s="127" t="s">
        <v>79</v>
      </c>
      <c r="AP929" s="129"/>
    </row>
    <row r="930" spans="1:45" customFormat="1" ht="30" hidden="1" customHeight="1">
      <c r="A930" s="204" t="s">
        <v>4370</v>
      </c>
      <c r="B930" s="200" t="s">
        <v>6763</v>
      </c>
      <c r="C930" s="200" t="s">
        <v>6764</v>
      </c>
      <c r="D930" s="200" t="s">
        <v>6852</v>
      </c>
      <c r="E930" s="200" t="s">
        <v>6853</v>
      </c>
      <c r="F930" s="206" t="s">
        <v>6874</v>
      </c>
      <c r="G930" s="206" t="s">
        <v>6875</v>
      </c>
      <c r="H930" s="205" t="s">
        <v>6876</v>
      </c>
      <c r="I930" s="204" t="s">
        <v>6877</v>
      </c>
      <c r="J930" s="207" t="s">
        <v>6878</v>
      </c>
      <c r="K930" s="208" t="s">
        <v>6879</v>
      </c>
      <c r="L930" s="205" t="s">
        <v>1071</v>
      </c>
      <c r="M930" s="205" t="s">
        <v>61</v>
      </c>
      <c r="N930" s="205" t="s">
        <v>738</v>
      </c>
      <c r="O930" s="205" t="s">
        <v>4441</v>
      </c>
      <c r="P930" s="205" t="s">
        <v>4442</v>
      </c>
      <c r="Q930" s="205" t="s">
        <v>65</v>
      </c>
      <c r="R930" s="205" t="s">
        <v>6764</v>
      </c>
      <c r="S930" s="205" t="s">
        <v>6853</v>
      </c>
      <c r="T930" s="205" t="s">
        <v>66</v>
      </c>
      <c r="U930" s="208" t="s">
        <v>6880</v>
      </c>
      <c r="V930" s="205">
        <v>0.95</v>
      </c>
      <c r="W930" s="205" t="s">
        <v>68</v>
      </c>
      <c r="X930" s="205" t="s">
        <v>69</v>
      </c>
      <c r="Y930" s="205" t="s">
        <v>4407</v>
      </c>
      <c r="Z930" s="205" t="s">
        <v>4390</v>
      </c>
      <c r="AA930" s="234" t="s">
        <v>650</v>
      </c>
      <c r="AB930" s="216">
        <v>46310</v>
      </c>
      <c r="AC930" s="205"/>
      <c r="AD930" s="230" t="s">
        <v>72</v>
      </c>
      <c r="AE930" s="126"/>
      <c r="AF930" s="127"/>
      <c r="AG930" s="128"/>
      <c r="AH930" s="129"/>
      <c r="AI930" s="129"/>
      <c r="AJ930" s="126"/>
      <c r="AK930" s="127"/>
      <c r="AL930" s="129"/>
      <c r="AM930" s="128"/>
      <c r="AN930" s="129"/>
      <c r="AO930" s="127" t="s">
        <v>79</v>
      </c>
      <c r="AP930" s="129"/>
    </row>
    <row r="931" spans="1:45" customFormat="1" ht="30" hidden="1" customHeight="1">
      <c r="A931" s="204" t="s">
        <v>4370</v>
      </c>
      <c r="B931" s="200" t="s">
        <v>6763</v>
      </c>
      <c r="C931" s="200" t="s">
        <v>6764</v>
      </c>
      <c r="D931" s="200" t="s">
        <v>6881</v>
      </c>
      <c r="E931" s="200" t="s">
        <v>6882</v>
      </c>
      <c r="F931" s="206" t="s">
        <v>6883</v>
      </c>
      <c r="G931" s="206" t="s">
        <v>6884</v>
      </c>
      <c r="H931" s="205" t="s">
        <v>6885</v>
      </c>
      <c r="I931" s="204" t="s">
        <v>6886</v>
      </c>
      <c r="J931" s="207" t="s">
        <v>6887</v>
      </c>
      <c r="K931" s="208" t="s">
        <v>6888</v>
      </c>
      <c r="L931" s="205" t="s">
        <v>90</v>
      </c>
      <c r="M931" s="205" t="s">
        <v>61</v>
      </c>
      <c r="N931" s="205" t="s">
        <v>738</v>
      </c>
      <c r="O931" s="205" t="s">
        <v>4441</v>
      </c>
      <c r="P931" s="205" t="s">
        <v>4442</v>
      </c>
      <c r="Q931" s="205" t="s">
        <v>65</v>
      </c>
      <c r="R931" s="205" t="s">
        <v>6764</v>
      </c>
      <c r="S931" s="205" t="s">
        <v>6882</v>
      </c>
      <c r="T931" s="205" t="s">
        <v>93</v>
      </c>
      <c r="U931" s="208" t="s">
        <v>6889</v>
      </c>
      <c r="V931" s="205">
        <v>0.95</v>
      </c>
      <c r="W931" s="205" t="s">
        <v>68</v>
      </c>
      <c r="X931" s="205" t="s">
        <v>69</v>
      </c>
      <c r="Y931" s="205" t="s">
        <v>70</v>
      </c>
      <c r="Z931" s="205" t="s">
        <v>95</v>
      </c>
      <c r="AA931" s="234" t="s">
        <v>650</v>
      </c>
      <c r="AB931" s="216">
        <v>46310</v>
      </c>
      <c r="AC931" s="205"/>
      <c r="AD931" s="230" t="s">
        <v>72</v>
      </c>
      <c r="AE931" s="126" t="s">
        <v>73</v>
      </c>
      <c r="AF931" s="127"/>
      <c r="AG931" s="128"/>
      <c r="AH931" s="129"/>
      <c r="AI931" s="129"/>
      <c r="AJ931" s="126" t="s">
        <v>75</v>
      </c>
      <c r="AK931" s="127"/>
      <c r="AL931" s="129"/>
      <c r="AM931" s="128"/>
      <c r="AN931" s="129"/>
      <c r="AO931" s="127" t="s">
        <v>79</v>
      </c>
      <c r="AP931" s="129"/>
      <c r="AQ931" s="183"/>
      <c r="AR931" s="183"/>
      <c r="AS931" s="183"/>
    </row>
    <row r="932" spans="1:45" customFormat="1" ht="30" hidden="1" customHeight="1">
      <c r="A932" s="204" t="s">
        <v>4370</v>
      </c>
      <c r="B932" s="200" t="s">
        <v>6763</v>
      </c>
      <c r="C932" s="200" t="s">
        <v>6764</v>
      </c>
      <c r="D932" s="200" t="s">
        <v>6881</v>
      </c>
      <c r="E932" s="200" t="s">
        <v>6882</v>
      </c>
      <c r="F932" s="206" t="s">
        <v>6890</v>
      </c>
      <c r="G932" s="206" t="s">
        <v>6891</v>
      </c>
      <c r="H932" s="205" t="s">
        <v>6892</v>
      </c>
      <c r="I932" s="204" t="s">
        <v>6893</v>
      </c>
      <c r="J932" s="207" t="s">
        <v>6894</v>
      </c>
      <c r="K932" s="208" t="s">
        <v>6895</v>
      </c>
      <c r="L932" s="205" t="s">
        <v>60</v>
      </c>
      <c r="M932" s="205" t="s">
        <v>61</v>
      </c>
      <c r="N932" s="205" t="s">
        <v>738</v>
      </c>
      <c r="O932" s="205" t="s">
        <v>4441</v>
      </c>
      <c r="P932" s="205" t="s">
        <v>4442</v>
      </c>
      <c r="Q932" s="205" t="s">
        <v>65</v>
      </c>
      <c r="R932" s="205" t="s">
        <v>6764</v>
      </c>
      <c r="S932" s="205" t="s">
        <v>6882</v>
      </c>
      <c r="T932" s="205" t="s">
        <v>66</v>
      </c>
      <c r="U932" s="208" t="s">
        <v>6896</v>
      </c>
      <c r="V932" s="205">
        <v>1</v>
      </c>
      <c r="W932" s="205" t="s">
        <v>68</v>
      </c>
      <c r="X932" s="205" t="s">
        <v>69</v>
      </c>
      <c r="Y932" s="205" t="s">
        <v>70</v>
      </c>
      <c r="Z932" s="205" t="s">
        <v>4390</v>
      </c>
      <c r="AA932" s="234" t="s">
        <v>650</v>
      </c>
      <c r="AB932" s="216">
        <v>46310</v>
      </c>
      <c r="AC932" s="205"/>
      <c r="AD932" s="230" t="s">
        <v>72</v>
      </c>
      <c r="AE932" s="126"/>
      <c r="AF932" s="127"/>
      <c r="AG932" s="128"/>
      <c r="AH932" s="129"/>
      <c r="AI932" s="129"/>
      <c r="AJ932" s="126"/>
      <c r="AK932" s="127"/>
      <c r="AL932" s="129"/>
      <c r="AM932" s="128"/>
      <c r="AN932" s="129"/>
      <c r="AO932" s="127" t="s">
        <v>79</v>
      </c>
      <c r="AP932" s="129"/>
    </row>
    <row r="933" spans="1:45" customFormat="1" ht="30" hidden="1" customHeight="1">
      <c r="A933" s="204" t="s">
        <v>4370</v>
      </c>
      <c r="B933" s="200" t="s">
        <v>6763</v>
      </c>
      <c r="C933" s="200" t="s">
        <v>6764</v>
      </c>
      <c r="D933" s="200" t="s">
        <v>6881</v>
      </c>
      <c r="E933" s="200" t="s">
        <v>6882</v>
      </c>
      <c r="F933" s="206" t="s">
        <v>6897</v>
      </c>
      <c r="G933" s="206" t="s">
        <v>6898</v>
      </c>
      <c r="H933" s="205" t="s">
        <v>6899</v>
      </c>
      <c r="I933" s="204" t="s">
        <v>6900</v>
      </c>
      <c r="J933" s="207" t="s">
        <v>6901</v>
      </c>
      <c r="K933" s="208" t="s">
        <v>6902</v>
      </c>
      <c r="L933" s="205" t="s">
        <v>60</v>
      </c>
      <c r="M933" s="205" t="s">
        <v>61</v>
      </c>
      <c r="N933" s="205" t="s">
        <v>738</v>
      </c>
      <c r="O933" s="205" t="s">
        <v>4441</v>
      </c>
      <c r="P933" s="205" t="s">
        <v>4442</v>
      </c>
      <c r="Q933" s="205" t="s">
        <v>65</v>
      </c>
      <c r="R933" s="205" t="s">
        <v>6764</v>
      </c>
      <c r="S933" s="205" t="s">
        <v>6882</v>
      </c>
      <c r="T933" s="205" t="s">
        <v>66</v>
      </c>
      <c r="U933" s="208" t="s">
        <v>6903</v>
      </c>
      <c r="V933" s="205">
        <v>1</v>
      </c>
      <c r="W933" s="205" t="s">
        <v>68</v>
      </c>
      <c r="X933" s="205" t="s">
        <v>69</v>
      </c>
      <c r="Y933" s="205" t="s">
        <v>70</v>
      </c>
      <c r="Z933" s="205" t="s">
        <v>4390</v>
      </c>
      <c r="AA933" s="234" t="s">
        <v>650</v>
      </c>
      <c r="AB933" s="216">
        <v>46310</v>
      </c>
      <c r="AC933" s="205"/>
      <c r="AD933" s="230" t="s">
        <v>72</v>
      </c>
      <c r="AE933" s="126"/>
      <c r="AF933" s="127"/>
      <c r="AG933" s="128"/>
      <c r="AH933" s="129"/>
      <c r="AI933" s="129"/>
      <c r="AJ933" s="126"/>
      <c r="AK933" s="127"/>
      <c r="AL933" s="129"/>
      <c r="AM933" s="128"/>
      <c r="AN933" s="129"/>
      <c r="AO933" s="127" t="s">
        <v>79</v>
      </c>
      <c r="AP933" s="129"/>
    </row>
    <row r="934" spans="1:45" customFormat="1" ht="30" hidden="1" customHeight="1">
      <c r="A934" s="204" t="s">
        <v>4370</v>
      </c>
      <c r="B934" s="200" t="s">
        <v>6763</v>
      </c>
      <c r="C934" s="200" t="s">
        <v>6764</v>
      </c>
      <c r="D934" s="200" t="s">
        <v>6881</v>
      </c>
      <c r="E934" s="200" t="s">
        <v>6882</v>
      </c>
      <c r="F934" s="206" t="s">
        <v>6904</v>
      </c>
      <c r="G934" s="206" t="s">
        <v>6905</v>
      </c>
      <c r="H934" s="205" t="s">
        <v>6906</v>
      </c>
      <c r="I934" s="204" t="s">
        <v>6907</v>
      </c>
      <c r="J934" s="207" t="s">
        <v>6908</v>
      </c>
      <c r="K934" s="208" t="s">
        <v>6909</v>
      </c>
      <c r="L934" s="205" t="s">
        <v>1071</v>
      </c>
      <c r="M934" s="205" t="s">
        <v>61</v>
      </c>
      <c r="N934" s="205" t="s">
        <v>738</v>
      </c>
      <c r="O934" s="205" t="s">
        <v>4441</v>
      </c>
      <c r="P934" s="205" t="s">
        <v>4442</v>
      </c>
      <c r="Q934" s="205" t="s">
        <v>65</v>
      </c>
      <c r="R934" s="205" t="s">
        <v>6764</v>
      </c>
      <c r="S934" s="205" t="s">
        <v>6882</v>
      </c>
      <c r="T934" s="205" t="s">
        <v>66</v>
      </c>
      <c r="U934" s="208" t="s">
        <v>6910</v>
      </c>
      <c r="V934" s="205">
        <v>0.95</v>
      </c>
      <c r="W934" s="205" t="s">
        <v>68</v>
      </c>
      <c r="X934" s="205" t="s">
        <v>69</v>
      </c>
      <c r="Y934" s="205" t="s">
        <v>70</v>
      </c>
      <c r="Z934" s="205" t="s">
        <v>4390</v>
      </c>
      <c r="AA934" s="234" t="s">
        <v>650</v>
      </c>
      <c r="AB934" s="216">
        <v>46310</v>
      </c>
      <c r="AC934" s="205"/>
      <c r="AD934" s="230" t="s">
        <v>72</v>
      </c>
      <c r="AE934" s="126"/>
      <c r="AF934" s="127"/>
      <c r="AG934" s="128"/>
      <c r="AH934" s="129"/>
      <c r="AI934" s="129"/>
      <c r="AJ934" s="126"/>
      <c r="AK934" s="127"/>
      <c r="AL934" s="129"/>
      <c r="AM934" s="128"/>
      <c r="AN934" s="129"/>
      <c r="AO934" s="127" t="s">
        <v>79</v>
      </c>
      <c r="AP934" s="129"/>
    </row>
    <row r="935" spans="1:45" customFormat="1" ht="30" hidden="1" customHeight="1">
      <c r="A935" s="204" t="s">
        <v>4370</v>
      </c>
      <c r="B935" s="200" t="s">
        <v>6763</v>
      </c>
      <c r="C935" s="200" t="s">
        <v>6764</v>
      </c>
      <c r="D935" s="200" t="s">
        <v>6911</v>
      </c>
      <c r="E935" s="200" t="s">
        <v>6912</v>
      </c>
      <c r="F935" s="206" t="s">
        <v>6913</v>
      </c>
      <c r="G935" s="206" t="s">
        <v>6914</v>
      </c>
      <c r="H935" s="205" t="s">
        <v>6915</v>
      </c>
      <c r="I935" s="204" t="s">
        <v>6916</v>
      </c>
      <c r="J935" s="207" t="s">
        <v>6917</v>
      </c>
      <c r="K935" s="208" t="s">
        <v>6918</v>
      </c>
      <c r="L935" s="205" t="s">
        <v>90</v>
      </c>
      <c r="M935" s="205" t="s">
        <v>61</v>
      </c>
      <c r="N935" s="205" t="s">
        <v>738</v>
      </c>
      <c r="O935" s="205" t="s">
        <v>4441</v>
      </c>
      <c r="P935" s="205" t="s">
        <v>4442</v>
      </c>
      <c r="Q935" s="205" t="s">
        <v>65</v>
      </c>
      <c r="R935" s="205" t="s">
        <v>6764</v>
      </c>
      <c r="S935" s="205" t="s">
        <v>6912</v>
      </c>
      <c r="T935" s="205" t="s">
        <v>93</v>
      </c>
      <c r="U935" s="208" t="s">
        <v>6919</v>
      </c>
      <c r="V935" s="205">
        <v>0.95</v>
      </c>
      <c r="W935" s="205" t="s">
        <v>68</v>
      </c>
      <c r="X935" s="205" t="s">
        <v>69</v>
      </c>
      <c r="Y935" s="205" t="s">
        <v>70</v>
      </c>
      <c r="Z935" s="205" t="s">
        <v>95</v>
      </c>
      <c r="AA935" s="234" t="s">
        <v>650</v>
      </c>
      <c r="AB935" s="216">
        <v>46310</v>
      </c>
      <c r="AC935" s="205"/>
      <c r="AD935" s="230" t="s">
        <v>72</v>
      </c>
      <c r="AE935" s="126" t="s">
        <v>73</v>
      </c>
      <c r="AF935" s="127"/>
      <c r="AG935" s="128"/>
      <c r="AH935" s="129"/>
      <c r="AI935" s="129"/>
      <c r="AJ935" s="126" t="s">
        <v>75</v>
      </c>
      <c r="AK935" s="127"/>
      <c r="AL935" s="129"/>
      <c r="AM935" s="128"/>
      <c r="AN935" s="129"/>
      <c r="AO935" s="127" t="s">
        <v>79</v>
      </c>
      <c r="AP935" s="129"/>
      <c r="AQ935" s="183"/>
      <c r="AR935" s="183"/>
      <c r="AS935" s="183"/>
    </row>
    <row r="936" spans="1:45" customFormat="1" ht="30" hidden="1" customHeight="1">
      <c r="A936" s="204" t="s">
        <v>4370</v>
      </c>
      <c r="B936" s="200" t="s">
        <v>6763</v>
      </c>
      <c r="C936" s="200" t="s">
        <v>6764</v>
      </c>
      <c r="D936" s="200" t="s">
        <v>6911</v>
      </c>
      <c r="E936" s="200" t="s">
        <v>6912</v>
      </c>
      <c r="F936" s="206" t="s">
        <v>6920</v>
      </c>
      <c r="G936" s="206" t="s">
        <v>6921</v>
      </c>
      <c r="H936" s="205" t="s">
        <v>6922</v>
      </c>
      <c r="I936" s="204" t="s">
        <v>6923</v>
      </c>
      <c r="J936" s="207" t="s">
        <v>6924</v>
      </c>
      <c r="K936" s="208" t="s">
        <v>6925</v>
      </c>
      <c r="L936" s="205" t="s">
        <v>60</v>
      </c>
      <c r="M936" s="205" t="s">
        <v>61</v>
      </c>
      <c r="N936" s="205" t="s">
        <v>738</v>
      </c>
      <c r="O936" s="205" t="s">
        <v>4441</v>
      </c>
      <c r="P936" s="205" t="s">
        <v>4442</v>
      </c>
      <c r="Q936" s="205" t="s">
        <v>65</v>
      </c>
      <c r="R936" s="205" t="s">
        <v>6764</v>
      </c>
      <c r="S936" s="205" t="s">
        <v>6912</v>
      </c>
      <c r="T936" s="205" t="s">
        <v>66</v>
      </c>
      <c r="U936" s="208" t="s">
        <v>6926</v>
      </c>
      <c r="V936" s="205">
        <v>1</v>
      </c>
      <c r="W936" s="205" t="s">
        <v>68</v>
      </c>
      <c r="X936" s="205" t="s">
        <v>69</v>
      </c>
      <c r="Y936" s="205" t="s">
        <v>70</v>
      </c>
      <c r="Z936" s="205" t="s">
        <v>4390</v>
      </c>
      <c r="AA936" s="234" t="s">
        <v>650</v>
      </c>
      <c r="AB936" s="216">
        <v>46310</v>
      </c>
      <c r="AC936" s="205"/>
      <c r="AD936" s="230" t="s">
        <v>72</v>
      </c>
      <c r="AE936" s="126"/>
      <c r="AF936" s="127"/>
      <c r="AG936" s="128"/>
      <c r="AH936" s="129"/>
      <c r="AI936" s="129"/>
      <c r="AJ936" s="126"/>
      <c r="AK936" s="127"/>
      <c r="AL936" s="129"/>
      <c r="AM936" s="128"/>
      <c r="AN936" s="129"/>
      <c r="AO936" s="127" t="s">
        <v>79</v>
      </c>
      <c r="AP936" s="129"/>
    </row>
    <row r="937" spans="1:45" customFormat="1" ht="30" hidden="1" customHeight="1">
      <c r="A937" s="204" t="s">
        <v>4370</v>
      </c>
      <c r="B937" s="200" t="s">
        <v>6763</v>
      </c>
      <c r="C937" s="200" t="s">
        <v>6764</v>
      </c>
      <c r="D937" s="200" t="s">
        <v>6911</v>
      </c>
      <c r="E937" s="200" t="s">
        <v>6912</v>
      </c>
      <c r="F937" s="206" t="s">
        <v>6927</v>
      </c>
      <c r="G937" s="206" t="s">
        <v>6928</v>
      </c>
      <c r="H937" s="205" t="s">
        <v>6929</v>
      </c>
      <c r="I937" s="204" t="s">
        <v>6930</v>
      </c>
      <c r="J937" s="207" t="s">
        <v>6931</v>
      </c>
      <c r="K937" s="208" t="s">
        <v>6932</v>
      </c>
      <c r="L937" s="205" t="s">
        <v>60</v>
      </c>
      <c r="M937" s="205" t="s">
        <v>61</v>
      </c>
      <c r="N937" s="205" t="s">
        <v>738</v>
      </c>
      <c r="O937" s="205" t="s">
        <v>4441</v>
      </c>
      <c r="P937" s="205" t="s">
        <v>4442</v>
      </c>
      <c r="Q937" s="205" t="s">
        <v>65</v>
      </c>
      <c r="R937" s="205" t="s">
        <v>6764</v>
      </c>
      <c r="S937" s="205" t="s">
        <v>6912</v>
      </c>
      <c r="T937" s="205" t="s">
        <v>66</v>
      </c>
      <c r="U937" s="208" t="s">
        <v>6933</v>
      </c>
      <c r="V937" s="205">
        <v>1</v>
      </c>
      <c r="W937" s="205" t="s">
        <v>68</v>
      </c>
      <c r="X937" s="205" t="s">
        <v>69</v>
      </c>
      <c r="Y937" s="205" t="s">
        <v>70</v>
      </c>
      <c r="Z937" s="205" t="s">
        <v>4390</v>
      </c>
      <c r="AA937" s="234" t="s">
        <v>650</v>
      </c>
      <c r="AB937" s="216">
        <v>46310</v>
      </c>
      <c r="AC937" s="205"/>
      <c r="AD937" s="230" t="s">
        <v>72</v>
      </c>
      <c r="AE937" s="126"/>
      <c r="AF937" s="127"/>
      <c r="AG937" s="128"/>
      <c r="AH937" s="129"/>
      <c r="AI937" s="129"/>
      <c r="AJ937" s="126"/>
      <c r="AK937" s="127"/>
      <c r="AL937" s="129"/>
      <c r="AM937" s="128"/>
      <c r="AN937" s="129"/>
      <c r="AO937" s="127" t="s">
        <v>79</v>
      </c>
      <c r="AP937" s="129"/>
    </row>
    <row r="938" spans="1:45" customFormat="1" ht="30" hidden="1" customHeight="1">
      <c r="A938" s="204" t="s">
        <v>4370</v>
      </c>
      <c r="B938" s="200" t="s">
        <v>6763</v>
      </c>
      <c r="C938" s="200" t="s">
        <v>6764</v>
      </c>
      <c r="D938" s="200" t="s">
        <v>6911</v>
      </c>
      <c r="E938" s="200" t="s">
        <v>6912</v>
      </c>
      <c r="F938" s="206" t="s">
        <v>6934</v>
      </c>
      <c r="G938" s="206" t="s">
        <v>6935</v>
      </c>
      <c r="H938" s="205" t="s">
        <v>6936</v>
      </c>
      <c r="I938" s="204" t="s">
        <v>6937</v>
      </c>
      <c r="J938" s="207" t="s">
        <v>6938</v>
      </c>
      <c r="K938" s="208" t="s">
        <v>6939</v>
      </c>
      <c r="L938" s="205" t="s">
        <v>1071</v>
      </c>
      <c r="M938" s="205" t="s">
        <v>61</v>
      </c>
      <c r="N938" s="205" t="s">
        <v>738</v>
      </c>
      <c r="O938" s="205" t="s">
        <v>4441</v>
      </c>
      <c r="P938" s="205" t="s">
        <v>4442</v>
      </c>
      <c r="Q938" s="205" t="s">
        <v>65</v>
      </c>
      <c r="R938" s="205" t="s">
        <v>6764</v>
      </c>
      <c r="S938" s="205" t="s">
        <v>6912</v>
      </c>
      <c r="T938" s="205" t="s">
        <v>66</v>
      </c>
      <c r="U938" s="208" t="s">
        <v>6940</v>
      </c>
      <c r="V938" s="205">
        <v>0.95</v>
      </c>
      <c r="W938" s="205" t="s">
        <v>68</v>
      </c>
      <c r="X938" s="205" t="s">
        <v>69</v>
      </c>
      <c r="Y938" s="205" t="s">
        <v>4407</v>
      </c>
      <c r="Z938" s="205" t="s">
        <v>4390</v>
      </c>
      <c r="AA938" s="234" t="s">
        <v>650</v>
      </c>
      <c r="AB938" s="216">
        <v>46310</v>
      </c>
      <c r="AC938" s="205"/>
      <c r="AD938" s="230" t="s">
        <v>72</v>
      </c>
      <c r="AE938" s="126"/>
      <c r="AF938" s="127"/>
      <c r="AG938" s="128"/>
      <c r="AH938" s="129"/>
      <c r="AI938" s="129"/>
      <c r="AJ938" s="126"/>
      <c r="AK938" s="127"/>
      <c r="AL938" s="129"/>
      <c r="AM938" s="128"/>
      <c r="AN938" s="129"/>
      <c r="AO938" s="127" t="s">
        <v>79</v>
      </c>
      <c r="AP938" s="129"/>
    </row>
    <row r="939" spans="1:45" customFormat="1" ht="30" hidden="1" customHeight="1">
      <c r="A939" s="204" t="s">
        <v>4370</v>
      </c>
      <c r="B939" s="200" t="s">
        <v>6763</v>
      </c>
      <c r="C939" s="200" t="s">
        <v>6764</v>
      </c>
      <c r="D939" s="200" t="s">
        <v>6911</v>
      </c>
      <c r="E939" s="200" t="s">
        <v>6912</v>
      </c>
      <c r="F939" s="206" t="s">
        <v>6941</v>
      </c>
      <c r="G939" s="206" t="s">
        <v>6942</v>
      </c>
      <c r="H939" s="205" t="s">
        <v>6943</v>
      </c>
      <c r="I939" s="204" t="s">
        <v>6944</v>
      </c>
      <c r="J939" s="207" t="s">
        <v>6945</v>
      </c>
      <c r="K939" s="208" t="s">
        <v>6946</v>
      </c>
      <c r="L939" s="205" t="s">
        <v>60</v>
      </c>
      <c r="M939" s="205" t="s">
        <v>61</v>
      </c>
      <c r="N939" s="205" t="s">
        <v>738</v>
      </c>
      <c r="O939" s="205" t="s">
        <v>4441</v>
      </c>
      <c r="P939" s="205" t="s">
        <v>4442</v>
      </c>
      <c r="Q939" s="205" t="s">
        <v>65</v>
      </c>
      <c r="R939" s="205" t="s">
        <v>6764</v>
      </c>
      <c r="S939" s="205" t="s">
        <v>6912</v>
      </c>
      <c r="T939" s="205" t="s">
        <v>66</v>
      </c>
      <c r="U939" s="208" t="s">
        <v>6947</v>
      </c>
      <c r="V939" s="205">
        <v>1</v>
      </c>
      <c r="W939" s="205" t="s">
        <v>68</v>
      </c>
      <c r="X939" s="205" t="s">
        <v>69</v>
      </c>
      <c r="Y939" s="205" t="s">
        <v>70</v>
      </c>
      <c r="Z939" s="205" t="s">
        <v>4390</v>
      </c>
      <c r="AA939" s="234" t="s">
        <v>650</v>
      </c>
      <c r="AB939" s="216">
        <v>46310</v>
      </c>
      <c r="AC939" s="205"/>
      <c r="AD939" s="230" t="s">
        <v>72</v>
      </c>
      <c r="AE939" s="126"/>
      <c r="AF939" s="127"/>
      <c r="AG939" s="128"/>
      <c r="AH939" s="129"/>
      <c r="AI939" s="129"/>
      <c r="AJ939" s="126"/>
      <c r="AK939" s="127"/>
      <c r="AL939" s="129"/>
      <c r="AM939" s="128"/>
      <c r="AN939" s="129"/>
      <c r="AO939" s="127" t="s">
        <v>79</v>
      </c>
      <c r="AP939" s="129"/>
    </row>
    <row r="940" spans="1:45" customFormat="1" ht="30" hidden="1" customHeight="1">
      <c r="A940" s="204" t="s">
        <v>4370</v>
      </c>
      <c r="B940" s="200" t="s">
        <v>6763</v>
      </c>
      <c r="C940" s="200" t="s">
        <v>6764</v>
      </c>
      <c r="D940" s="200" t="s">
        <v>6948</v>
      </c>
      <c r="E940" s="200" t="s">
        <v>6949</v>
      </c>
      <c r="F940" s="206" t="s">
        <v>6950</v>
      </c>
      <c r="G940" s="206" t="s">
        <v>6951</v>
      </c>
      <c r="H940" s="205" t="s">
        <v>6952</v>
      </c>
      <c r="I940" s="204" t="s">
        <v>6953</v>
      </c>
      <c r="J940" s="207" t="s">
        <v>6954</v>
      </c>
      <c r="K940" s="208" t="s">
        <v>6955</v>
      </c>
      <c r="L940" s="205" t="s">
        <v>90</v>
      </c>
      <c r="M940" s="205" t="s">
        <v>61</v>
      </c>
      <c r="N940" s="205" t="s">
        <v>738</v>
      </c>
      <c r="O940" s="205" t="s">
        <v>4441</v>
      </c>
      <c r="P940" s="205" t="s">
        <v>4442</v>
      </c>
      <c r="Q940" s="205" t="s">
        <v>65</v>
      </c>
      <c r="R940" s="205" t="s">
        <v>6764</v>
      </c>
      <c r="S940" s="205" t="s">
        <v>6949</v>
      </c>
      <c r="T940" s="205" t="s">
        <v>93</v>
      </c>
      <c r="U940" s="208" t="s">
        <v>6956</v>
      </c>
      <c r="V940" s="205">
        <v>0.95</v>
      </c>
      <c r="W940" s="205" t="s">
        <v>68</v>
      </c>
      <c r="X940" s="205" t="s">
        <v>69</v>
      </c>
      <c r="Y940" s="205" t="s">
        <v>70</v>
      </c>
      <c r="Z940" s="205" t="s">
        <v>95</v>
      </c>
      <c r="AA940" s="234" t="s">
        <v>650</v>
      </c>
      <c r="AB940" s="216">
        <v>46310</v>
      </c>
      <c r="AC940" s="205"/>
      <c r="AD940" s="230" t="s">
        <v>72</v>
      </c>
      <c r="AE940" s="126" t="s">
        <v>73</v>
      </c>
      <c r="AF940" s="127"/>
      <c r="AG940" s="128"/>
      <c r="AH940" s="129"/>
      <c r="AI940" s="129"/>
      <c r="AJ940" s="126" t="s">
        <v>75</v>
      </c>
      <c r="AK940" s="127"/>
      <c r="AL940" s="129"/>
      <c r="AM940" s="128"/>
      <c r="AN940" s="129"/>
      <c r="AO940" s="127" t="s">
        <v>79</v>
      </c>
      <c r="AP940" s="129"/>
      <c r="AQ940" s="183"/>
      <c r="AR940" s="183"/>
      <c r="AS940" s="183"/>
    </row>
    <row r="941" spans="1:45" customFormat="1" ht="30" hidden="1" customHeight="1">
      <c r="A941" s="204" t="s">
        <v>4370</v>
      </c>
      <c r="B941" s="200" t="s">
        <v>6763</v>
      </c>
      <c r="C941" s="200" t="s">
        <v>6764</v>
      </c>
      <c r="D941" s="200" t="s">
        <v>6948</v>
      </c>
      <c r="E941" s="200" t="s">
        <v>6949</v>
      </c>
      <c r="F941" s="206" t="s">
        <v>6957</v>
      </c>
      <c r="G941" s="206" t="s">
        <v>6958</v>
      </c>
      <c r="H941" s="205" t="s">
        <v>6959</v>
      </c>
      <c r="I941" s="204" t="s">
        <v>6960</v>
      </c>
      <c r="J941" s="207" t="s">
        <v>6961</v>
      </c>
      <c r="K941" s="208" t="s">
        <v>6962</v>
      </c>
      <c r="L941" s="205" t="s">
        <v>60</v>
      </c>
      <c r="M941" s="205" t="s">
        <v>61</v>
      </c>
      <c r="N941" s="205" t="s">
        <v>738</v>
      </c>
      <c r="O941" s="205" t="s">
        <v>4441</v>
      </c>
      <c r="P941" s="205" t="s">
        <v>4442</v>
      </c>
      <c r="Q941" s="205" t="s">
        <v>65</v>
      </c>
      <c r="R941" s="205" t="s">
        <v>6764</v>
      </c>
      <c r="S941" s="205" t="s">
        <v>6949</v>
      </c>
      <c r="T941" s="205" t="s">
        <v>66</v>
      </c>
      <c r="U941" s="208" t="s">
        <v>6963</v>
      </c>
      <c r="V941" s="205">
        <v>1</v>
      </c>
      <c r="W941" s="205" t="s">
        <v>68</v>
      </c>
      <c r="X941" s="205" t="s">
        <v>69</v>
      </c>
      <c r="Y941" s="205" t="s">
        <v>70</v>
      </c>
      <c r="Z941" s="205" t="s">
        <v>4390</v>
      </c>
      <c r="AA941" s="234" t="s">
        <v>650</v>
      </c>
      <c r="AB941" s="216">
        <v>46310</v>
      </c>
      <c r="AC941" s="205"/>
      <c r="AD941" s="230" t="s">
        <v>72</v>
      </c>
      <c r="AE941" s="126"/>
      <c r="AF941" s="127"/>
      <c r="AG941" s="128"/>
      <c r="AH941" s="129"/>
      <c r="AI941" s="129"/>
      <c r="AJ941" s="126"/>
      <c r="AK941" s="127"/>
      <c r="AL941" s="129"/>
      <c r="AM941" s="128"/>
      <c r="AN941" s="129"/>
      <c r="AO941" s="127" t="s">
        <v>79</v>
      </c>
      <c r="AP941" s="129"/>
    </row>
    <row r="942" spans="1:45" customFormat="1" ht="30" hidden="1" customHeight="1">
      <c r="A942" s="204" t="s">
        <v>4370</v>
      </c>
      <c r="B942" s="200" t="s">
        <v>6763</v>
      </c>
      <c r="C942" s="200" t="s">
        <v>6764</v>
      </c>
      <c r="D942" s="200" t="s">
        <v>6948</v>
      </c>
      <c r="E942" s="200" t="s">
        <v>6949</v>
      </c>
      <c r="F942" s="206" t="s">
        <v>6964</v>
      </c>
      <c r="G942" s="206" t="s">
        <v>6965</v>
      </c>
      <c r="H942" s="205" t="s">
        <v>6966</v>
      </c>
      <c r="I942" s="204" t="s">
        <v>6967</v>
      </c>
      <c r="J942" s="207" t="s">
        <v>6968</v>
      </c>
      <c r="K942" s="208" t="s">
        <v>6969</v>
      </c>
      <c r="L942" s="205" t="s">
        <v>60</v>
      </c>
      <c r="M942" s="205" t="s">
        <v>61</v>
      </c>
      <c r="N942" s="205" t="s">
        <v>738</v>
      </c>
      <c r="O942" s="205" t="s">
        <v>4441</v>
      </c>
      <c r="P942" s="205" t="s">
        <v>4442</v>
      </c>
      <c r="Q942" s="205" t="s">
        <v>65</v>
      </c>
      <c r="R942" s="205" t="s">
        <v>6764</v>
      </c>
      <c r="S942" s="205" t="s">
        <v>6949</v>
      </c>
      <c r="T942" s="205" t="s">
        <v>66</v>
      </c>
      <c r="U942" s="208" t="s">
        <v>6963</v>
      </c>
      <c r="V942" s="205">
        <v>1</v>
      </c>
      <c r="W942" s="205" t="s">
        <v>68</v>
      </c>
      <c r="X942" s="205" t="s">
        <v>69</v>
      </c>
      <c r="Y942" s="205" t="s">
        <v>70</v>
      </c>
      <c r="Z942" s="205" t="s">
        <v>4390</v>
      </c>
      <c r="AA942" s="234" t="s">
        <v>650</v>
      </c>
      <c r="AB942" s="216">
        <v>46310</v>
      </c>
      <c r="AC942" s="205"/>
      <c r="AD942" s="230" t="s">
        <v>72</v>
      </c>
      <c r="AE942" s="126"/>
      <c r="AF942" s="127"/>
      <c r="AG942" s="128"/>
      <c r="AH942" s="129"/>
      <c r="AI942" s="129"/>
      <c r="AJ942" s="126"/>
      <c r="AK942" s="127"/>
      <c r="AL942" s="129"/>
      <c r="AM942" s="128"/>
      <c r="AN942" s="129"/>
      <c r="AO942" s="127" t="s">
        <v>79</v>
      </c>
      <c r="AP942" s="129"/>
    </row>
    <row r="943" spans="1:45" customFormat="1" ht="30" hidden="1" customHeight="1">
      <c r="A943" s="204" t="s">
        <v>4370</v>
      </c>
      <c r="B943" s="200" t="s">
        <v>6763</v>
      </c>
      <c r="C943" s="200" t="s">
        <v>6764</v>
      </c>
      <c r="D943" s="200" t="s">
        <v>6970</v>
      </c>
      <c r="E943" s="200" t="s">
        <v>6971</v>
      </c>
      <c r="F943" s="206" t="s">
        <v>6972</v>
      </c>
      <c r="G943" s="206" t="s">
        <v>6973</v>
      </c>
      <c r="H943" s="205" t="s">
        <v>6974</v>
      </c>
      <c r="I943" s="204" t="s">
        <v>6975</v>
      </c>
      <c r="J943" s="207" t="s">
        <v>6976</v>
      </c>
      <c r="K943" s="208" t="s">
        <v>6977</v>
      </c>
      <c r="L943" s="205" t="s">
        <v>90</v>
      </c>
      <c r="M943" s="205" t="s">
        <v>61</v>
      </c>
      <c r="N943" s="205" t="s">
        <v>738</v>
      </c>
      <c r="O943" s="205" t="s">
        <v>4441</v>
      </c>
      <c r="P943" s="205" t="s">
        <v>4442</v>
      </c>
      <c r="Q943" s="205" t="s">
        <v>65</v>
      </c>
      <c r="R943" s="205" t="s">
        <v>6764</v>
      </c>
      <c r="S943" s="205" t="s">
        <v>6971</v>
      </c>
      <c r="T943" s="205" t="s">
        <v>93</v>
      </c>
      <c r="U943" s="208" t="s">
        <v>6978</v>
      </c>
      <c r="V943" s="205">
        <v>0.95</v>
      </c>
      <c r="W943" s="205" t="s">
        <v>68</v>
      </c>
      <c r="X943" s="205" t="s">
        <v>69</v>
      </c>
      <c r="Y943" s="205" t="s">
        <v>70</v>
      </c>
      <c r="Z943" s="205" t="s">
        <v>95</v>
      </c>
      <c r="AA943" s="234" t="s">
        <v>650</v>
      </c>
      <c r="AB943" s="216">
        <v>46310</v>
      </c>
      <c r="AC943" s="205"/>
      <c r="AD943" s="230" t="s">
        <v>72</v>
      </c>
      <c r="AE943" s="126" t="s">
        <v>73</v>
      </c>
      <c r="AF943" s="127"/>
      <c r="AG943" s="128"/>
      <c r="AH943" s="129"/>
      <c r="AI943" s="129"/>
      <c r="AJ943" s="126" t="s">
        <v>75</v>
      </c>
      <c r="AK943" s="127"/>
      <c r="AL943" s="129"/>
      <c r="AM943" s="128"/>
      <c r="AN943" s="129"/>
      <c r="AO943" s="127" t="s">
        <v>79</v>
      </c>
      <c r="AP943" s="129"/>
      <c r="AQ943" s="183"/>
      <c r="AR943" s="183"/>
      <c r="AS943" s="183"/>
    </row>
    <row r="944" spans="1:45" customFormat="1" ht="30" hidden="1" customHeight="1">
      <c r="A944" s="204" t="s">
        <v>4370</v>
      </c>
      <c r="B944" s="200" t="s">
        <v>6763</v>
      </c>
      <c r="C944" s="200" t="s">
        <v>6764</v>
      </c>
      <c r="D944" s="200" t="s">
        <v>6970</v>
      </c>
      <c r="E944" s="200" t="s">
        <v>6971</v>
      </c>
      <c r="F944" s="206" t="s">
        <v>6979</v>
      </c>
      <c r="G944" s="206" t="s">
        <v>6980</v>
      </c>
      <c r="H944" s="205" t="s">
        <v>6981</v>
      </c>
      <c r="I944" s="204" t="s">
        <v>6982</v>
      </c>
      <c r="J944" s="207" t="s">
        <v>6983</v>
      </c>
      <c r="K944" s="208" t="s">
        <v>6984</v>
      </c>
      <c r="L944" s="205" t="s">
        <v>60</v>
      </c>
      <c r="M944" s="205" t="s">
        <v>61</v>
      </c>
      <c r="N944" s="205" t="s">
        <v>738</v>
      </c>
      <c r="O944" s="205" t="s">
        <v>4441</v>
      </c>
      <c r="P944" s="205" t="s">
        <v>4442</v>
      </c>
      <c r="Q944" s="205" t="s">
        <v>65</v>
      </c>
      <c r="R944" s="205" t="s">
        <v>6764</v>
      </c>
      <c r="S944" s="205" t="s">
        <v>6971</v>
      </c>
      <c r="T944" s="205" t="s">
        <v>66</v>
      </c>
      <c r="U944" s="208" t="s">
        <v>6985</v>
      </c>
      <c r="V944" s="205">
        <v>1</v>
      </c>
      <c r="W944" s="205" t="s">
        <v>68</v>
      </c>
      <c r="X944" s="205" t="s">
        <v>69</v>
      </c>
      <c r="Y944" s="205" t="s">
        <v>70</v>
      </c>
      <c r="Z944" s="205" t="s">
        <v>4390</v>
      </c>
      <c r="AA944" s="234" t="s">
        <v>650</v>
      </c>
      <c r="AB944" s="216">
        <v>46310</v>
      </c>
      <c r="AC944" s="205"/>
      <c r="AD944" s="230" t="s">
        <v>72</v>
      </c>
      <c r="AE944" s="126"/>
      <c r="AF944" s="127"/>
      <c r="AG944" s="128"/>
      <c r="AH944" s="129"/>
      <c r="AI944" s="129"/>
      <c r="AJ944" s="126"/>
      <c r="AK944" s="127"/>
      <c r="AL944" s="129"/>
      <c r="AM944" s="128"/>
      <c r="AN944" s="129"/>
      <c r="AO944" s="127" t="s">
        <v>79</v>
      </c>
      <c r="AP944" s="129"/>
    </row>
    <row r="945" spans="1:45" customFormat="1" ht="30" hidden="1" customHeight="1">
      <c r="A945" s="204" t="s">
        <v>4370</v>
      </c>
      <c r="B945" s="200" t="s">
        <v>6763</v>
      </c>
      <c r="C945" s="200" t="s">
        <v>6764</v>
      </c>
      <c r="D945" s="200" t="s">
        <v>6970</v>
      </c>
      <c r="E945" s="200" t="s">
        <v>6971</v>
      </c>
      <c r="F945" s="206" t="s">
        <v>6986</v>
      </c>
      <c r="G945" s="206" t="s">
        <v>6987</v>
      </c>
      <c r="H945" s="205" t="s">
        <v>6988</v>
      </c>
      <c r="I945" s="204" t="s">
        <v>6989</v>
      </c>
      <c r="J945" s="207" t="s">
        <v>6990</v>
      </c>
      <c r="K945" s="208" t="s">
        <v>6991</v>
      </c>
      <c r="L945" s="205" t="s">
        <v>60</v>
      </c>
      <c r="M945" s="205" t="s">
        <v>61</v>
      </c>
      <c r="N945" s="205" t="s">
        <v>738</v>
      </c>
      <c r="O945" s="205" t="s">
        <v>4441</v>
      </c>
      <c r="P945" s="205" t="s">
        <v>4442</v>
      </c>
      <c r="Q945" s="205" t="s">
        <v>65</v>
      </c>
      <c r="R945" s="205" t="s">
        <v>6764</v>
      </c>
      <c r="S945" s="205" t="s">
        <v>6971</v>
      </c>
      <c r="T945" s="205" t="s">
        <v>66</v>
      </c>
      <c r="U945" s="208" t="s">
        <v>6985</v>
      </c>
      <c r="V945" s="205">
        <v>1</v>
      </c>
      <c r="W945" s="205" t="s">
        <v>68</v>
      </c>
      <c r="X945" s="205" t="s">
        <v>69</v>
      </c>
      <c r="Y945" s="205" t="s">
        <v>70</v>
      </c>
      <c r="Z945" s="205" t="s">
        <v>4390</v>
      </c>
      <c r="AA945" s="234" t="s">
        <v>650</v>
      </c>
      <c r="AB945" s="216">
        <v>46310</v>
      </c>
      <c r="AC945" s="205"/>
      <c r="AD945" s="230" t="s">
        <v>72</v>
      </c>
      <c r="AE945" s="126"/>
      <c r="AF945" s="127"/>
      <c r="AG945" s="128"/>
      <c r="AH945" s="129"/>
      <c r="AI945" s="129"/>
      <c r="AJ945" s="126"/>
      <c r="AK945" s="127"/>
      <c r="AL945" s="129"/>
      <c r="AM945" s="128"/>
      <c r="AN945" s="129"/>
      <c r="AO945" s="127" t="s">
        <v>79</v>
      </c>
      <c r="AP945" s="129"/>
    </row>
    <row r="946" spans="1:45" customFormat="1" ht="30" hidden="1" customHeight="1">
      <c r="A946" s="204" t="s">
        <v>4370</v>
      </c>
      <c r="B946" s="200" t="s">
        <v>6763</v>
      </c>
      <c r="C946" s="200" t="s">
        <v>6764</v>
      </c>
      <c r="D946" s="200" t="s">
        <v>6992</v>
      </c>
      <c r="E946" s="200" t="s">
        <v>6993</v>
      </c>
      <c r="F946" s="206" t="s">
        <v>6994</v>
      </c>
      <c r="G946" s="206" t="s">
        <v>6995</v>
      </c>
      <c r="H946" s="205" t="s">
        <v>6996</v>
      </c>
      <c r="I946" s="204" t="s">
        <v>6997</v>
      </c>
      <c r="J946" s="207" t="s">
        <v>6998</v>
      </c>
      <c r="K946" s="208" t="s">
        <v>6999</v>
      </c>
      <c r="L946" s="205" t="s">
        <v>90</v>
      </c>
      <c r="M946" s="205" t="s">
        <v>61</v>
      </c>
      <c r="N946" s="205" t="s">
        <v>738</v>
      </c>
      <c r="O946" s="205" t="s">
        <v>4441</v>
      </c>
      <c r="P946" s="205" t="s">
        <v>4442</v>
      </c>
      <c r="Q946" s="205" t="s">
        <v>65</v>
      </c>
      <c r="R946" s="205" t="s">
        <v>6764</v>
      </c>
      <c r="S946" s="205" t="s">
        <v>6993</v>
      </c>
      <c r="T946" s="205" t="s">
        <v>93</v>
      </c>
      <c r="U946" s="208" t="s">
        <v>7000</v>
      </c>
      <c r="V946" s="205">
        <v>0.95</v>
      </c>
      <c r="W946" s="205" t="s">
        <v>68</v>
      </c>
      <c r="X946" s="205" t="s">
        <v>69</v>
      </c>
      <c r="Y946" s="205" t="s">
        <v>70</v>
      </c>
      <c r="Z946" s="205" t="s">
        <v>95</v>
      </c>
      <c r="AA946" s="234" t="s">
        <v>650</v>
      </c>
      <c r="AB946" s="216">
        <v>46310</v>
      </c>
      <c r="AC946" s="205"/>
      <c r="AD946" s="230" t="s">
        <v>72</v>
      </c>
      <c r="AE946" s="126" t="s">
        <v>73</v>
      </c>
      <c r="AF946" s="127"/>
      <c r="AG946" s="128"/>
      <c r="AH946" s="129"/>
      <c r="AI946" s="129"/>
      <c r="AJ946" s="126" t="s">
        <v>75</v>
      </c>
      <c r="AK946" s="127"/>
      <c r="AL946" s="129"/>
      <c r="AM946" s="128"/>
      <c r="AN946" s="129"/>
      <c r="AO946" s="127" t="s">
        <v>79</v>
      </c>
      <c r="AP946" s="129"/>
      <c r="AQ946" s="183"/>
      <c r="AR946" s="183"/>
      <c r="AS946" s="183"/>
    </row>
    <row r="947" spans="1:45" customFormat="1" ht="30" hidden="1" customHeight="1">
      <c r="A947" s="204" t="s">
        <v>4370</v>
      </c>
      <c r="B947" s="200" t="s">
        <v>6763</v>
      </c>
      <c r="C947" s="200" t="s">
        <v>6764</v>
      </c>
      <c r="D947" s="200" t="s">
        <v>6992</v>
      </c>
      <c r="E947" s="200" t="s">
        <v>6993</v>
      </c>
      <c r="F947" s="206" t="s">
        <v>7001</v>
      </c>
      <c r="G947" s="206" t="s">
        <v>7002</v>
      </c>
      <c r="H947" s="205" t="s">
        <v>7003</v>
      </c>
      <c r="I947" s="204" t="s">
        <v>7004</v>
      </c>
      <c r="J947" s="207" t="s">
        <v>7005</v>
      </c>
      <c r="K947" s="208" t="s">
        <v>7006</v>
      </c>
      <c r="L947" s="205" t="s">
        <v>60</v>
      </c>
      <c r="M947" s="205" t="s">
        <v>61</v>
      </c>
      <c r="N947" s="205" t="s">
        <v>738</v>
      </c>
      <c r="O947" s="205" t="s">
        <v>4441</v>
      </c>
      <c r="P947" s="205" t="s">
        <v>4442</v>
      </c>
      <c r="Q947" s="205" t="s">
        <v>65</v>
      </c>
      <c r="R947" s="205" t="s">
        <v>6764</v>
      </c>
      <c r="S947" s="205" t="s">
        <v>6993</v>
      </c>
      <c r="T947" s="205" t="s">
        <v>66</v>
      </c>
      <c r="U947" s="208" t="s">
        <v>7007</v>
      </c>
      <c r="V947" s="205">
        <v>1</v>
      </c>
      <c r="W947" s="205" t="s">
        <v>68</v>
      </c>
      <c r="X947" s="205" t="s">
        <v>69</v>
      </c>
      <c r="Y947" s="205" t="s">
        <v>70</v>
      </c>
      <c r="Z947" s="205" t="s">
        <v>4390</v>
      </c>
      <c r="AA947" s="234" t="s">
        <v>650</v>
      </c>
      <c r="AB947" s="216">
        <v>46310</v>
      </c>
      <c r="AC947" s="205"/>
      <c r="AD947" s="230" t="s">
        <v>72</v>
      </c>
      <c r="AE947" s="126"/>
      <c r="AF947" s="127"/>
      <c r="AG947" s="128"/>
      <c r="AH947" s="129"/>
      <c r="AI947" s="129"/>
      <c r="AJ947" s="126"/>
      <c r="AK947" s="127"/>
      <c r="AL947" s="129"/>
      <c r="AM947" s="128"/>
      <c r="AN947" s="129"/>
      <c r="AO947" s="127" t="s">
        <v>79</v>
      </c>
      <c r="AP947" s="129"/>
    </row>
    <row r="948" spans="1:45" customFormat="1" ht="30" hidden="1" customHeight="1">
      <c r="A948" s="204" t="s">
        <v>4370</v>
      </c>
      <c r="B948" s="200" t="s">
        <v>6763</v>
      </c>
      <c r="C948" s="200" t="s">
        <v>6764</v>
      </c>
      <c r="D948" s="200" t="s">
        <v>6992</v>
      </c>
      <c r="E948" s="200" t="s">
        <v>6993</v>
      </c>
      <c r="F948" s="206" t="s">
        <v>7008</v>
      </c>
      <c r="G948" s="206" t="s">
        <v>7009</v>
      </c>
      <c r="H948" s="205" t="s">
        <v>7010</v>
      </c>
      <c r="I948" s="204" t="s">
        <v>7011</v>
      </c>
      <c r="J948" s="207" t="s">
        <v>7012</v>
      </c>
      <c r="K948" s="208" t="s">
        <v>7013</v>
      </c>
      <c r="L948" s="205" t="s">
        <v>60</v>
      </c>
      <c r="M948" s="205" t="s">
        <v>61</v>
      </c>
      <c r="N948" s="205" t="s">
        <v>738</v>
      </c>
      <c r="O948" s="205" t="s">
        <v>4441</v>
      </c>
      <c r="P948" s="205" t="s">
        <v>4442</v>
      </c>
      <c r="Q948" s="205" t="s">
        <v>65</v>
      </c>
      <c r="R948" s="205" t="s">
        <v>6764</v>
      </c>
      <c r="S948" s="205" t="s">
        <v>6993</v>
      </c>
      <c r="T948" s="205" t="s">
        <v>66</v>
      </c>
      <c r="U948" s="208" t="s">
        <v>7014</v>
      </c>
      <c r="V948" s="205">
        <v>1</v>
      </c>
      <c r="W948" s="205" t="s">
        <v>68</v>
      </c>
      <c r="X948" s="205" t="s">
        <v>69</v>
      </c>
      <c r="Y948" s="205" t="s">
        <v>70</v>
      </c>
      <c r="Z948" s="205" t="s">
        <v>4390</v>
      </c>
      <c r="AA948" s="234" t="s">
        <v>650</v>
      </c>
      <c r="AB948" s="216">
        <v>46310</v>
      </c>
      <c r="AC948" s="205"/>
      <c r="AD948" s="230" t="s">
        <v>72</v>
      </c>
      <c r="AE948" s="126"/>
      <c r="AF948" s="127"/>
      <c r="AG948" s="128"/>
      <c r="AH948" s="129"/>
      <c r="AI948" s="129"/>
      <c r="AJ948" s="126"/>
      <c r="AK948" s="127"/>
      <c r="AL948" s="129"/>
      <c r="AM948" s="128"/>
      <c r="AN948" s="129"/>
      <c r="AO948" s="127" t="s">
        <v>79</v>
      </c>
      <c r="AP948" s="129"/>
    </row>
    <row r="949" spans="1:45" customFormat="1" ht="30" hidden="1" customHeight="1">
      <c r="A949" s="204" t="s">
        <v>4370</v>
      </c>
      <c r="B949" s="200" t="s">
        <v>6763</v>
      </c>
      <c r="C949" s="200" t="s">
        <v>6764</v>
      </c>
      <c r="D949" s="200" t="s">
        <v>6992</v>
      </c>
      <c r="E949" s="200" t="s">
        <v>6993</v>
      </c>
      <c r="F949" s="206" t="s">
        <v>7015</v>
      </c>
      <c r="G949" s="206" t="s">
        <v>7016</v>
      </c>
      <c r="H949" s="205" t="s">
        <v>7017</v>
      </c>
      <c r="I949" s="204" t="s">
        <v>7018</v>
      </c>
      <c r="J949" s="207" t="s">
        <v>7019</v>
      </c>
      <c r="K949" s="208" t="s">
        <v>7020</v>
      </c>
      <c r="L949" s="205" t="s">
        <v>60</v>
      </c>
      <c r="M949" s="205" t="s">
        <v>61</v>
      </c>
      <c r="N949" s="205" t="s">
        <v>738</v>
      </c>
      <c r="O949" s="205" t="s">
        <v>4441</v>
      </c>
      <c r="P949" s="205" t="s">
        <v>4442</v>
      </c>
      <c r="Q949" s="205" t="s">
        <v>65</v>
      </c>
      <c r="R949" s="205" t="s">
        <v>6764</v>
      </c>
      <c r="S949" s="205" t="s">
        <v>6993</v>
      </c>
      <c r="T949" s="205" t="s">
        <v>66</v>
      </c>
      <c r="U949" s="208" t="s">
        <v>7021</v>
      </c>
      <c r="V949" s="205">
        <v>1</v>
      </c>
      <c r="W949" s="205" t="s">
        <v>68</v>
      </c>
      <c r="X949" s="205" t="s">
        <v>69</v>
      </c>
      <c r="Y949" s="205" t="s">
        <v>70</v>
      </c>
      <c r="Z949" s="205" t="s">
        <v>4390</v>
      </c>
      <c r="AA949" s="234" t="s">
        <v>650</v>
      </c>
      <c r="AB949" s="216">
        <v>46310</v>
      </c>
      <c r="AC949" s="205"/>
      <c r="AD949" s="230" t="s">
        <v>72</v>
      </c>
      <c r="AE949" s="126"/>
      <c r="AF949" s="127"/>
      <c r="AG949" s="128"/>
      <c r="AH949" s="129"/>
      <c r="AI949" s="129"/>
      <c r="AJ949" s="126"/>
      <c r="AK949" s="127"/>
      <c r="AL949" s="129"/>
      <c r="AM949" s="128"/>
      <c r="AN949" s="129"/>
      <c r="AO949" s="127" t="s">
        <v>79</v>
      </c>
      <c r="AP949" s="129"/>
    </row>
    <row r="950" spans="1:45" customFormat="1" ht="30" hidden="1" customHeight="1">
      <c r="A950" s="204" t="s">
        <v>4370</v>
      </c>
      <c r="B950" s="200" t="s">
        <v>6763</v>
      </c>
      <c r="C950" s="200" t="s">
        <v>6764</v>
      </c>
      <c r="D950" s="200" t="s">
        <v>7022</v>
      </c>
      <c r="E950" s="200" t="s">
        <v>7023</v>
      </c>
      <c r="F950" s="206" t="s">
        <v>7024</v>
      </c>
      <c r="G950" s="206" t="s">
        <v>7025</v>
      </c>
      <c r="H950" s="205" t="s">
        <v>7026</v>
      </c>
      <c r="I950" s="204" t="s">
        <v>7027</v>
      </c>
      <c r="J950" s="207" t="s">
        <v>7028</v>
      </c>
      <c r="K950" s="208" t="s">
        <v>7029</v>
      </c>
      <c r="L950" s="205" t="s">
        <v>90</v>
      </c>
      <c r="M950" s="205" t="s">
        <v>61</v>
      </c>
      <c r="N950" s="205" t="s">
        <v>738</v>
      </c>
      <c r="O950" s="205" t="s">
        <v>4441</v>
      </c>
      <c r="P950" s="205" t="s">
        <v>4442</v>
      </c>
      <c r="Q950" s="205" t="s">
        <v>65</v>
      </c>
      <c r="R950" s="205" t="s">
        <v>6764</v>
      </c>
      <c r="S950" s="205" t="s">
        <v>7023</v>
      </c>
      <c r="T950" s="205" t="s">
        <v>93</v>
      </c>
      <c r="U950" s="208" t="s">
        <v>7030</v>
      </c>
      <c r="V950" s="205">
        <v>0.95</v>
      </c>
      <c r="W950" s="205" t="s">
        <v>68</v>
      </c>
      <c r="X950" s="205" t="s">
        <v>69</v>
      </c>
      <c r="Y950" s="205" t="s">
        <v>70</v>
      </c>
      <c r="Z950" s="205" t="s">
        <v>95</v>
      </c>
      <c r="AA950" s="234" t="s">
        <v>650</v>
      </c>
      <c r="AB950" s="216">
        <v>46310</v>
      </c>
      <c r="AC950" s="205"/>
      <c r="AD950" s="230" t="s">
        <v>72</v>
      </c>
      <c r="AE950" s="126" t="s">
        <v>73</v>
      </c>
      <c r="AF950" s="127"/>
      <c r="AG950" s="128"/>
      <c r="AH950" s="129"/>
      <c r="AI950" s="129"/>
      <c r="AJ950" s="126" t="s">
        <v>75</v>
      </c>
      <c r="AK950" s="127"/>
      <c r="AL950" s="129"/>
      <c r="AM950" s="128"/>
      <c r="AN950" s="129"/>
      <c r="AO950" s="127" t="s">
        <v>79</v>
      </c>
      <c r="AP950" s="129"/>
      <c r="AQ950" s="183"/>
      <c r="AR950" s="183"/>
      <c r="AS950" s="183"/>
    </row>
    <row r="951" spans="1:45" customFormat="1" ht="30" hidden="1" customHeight="1">
      <c r="A951" s="204" t="s">
        <v>4370</v>
      </c>
      <c r="B951" s="200" t="s">
        <v>6763</v>
      </c>
      <c r="C951" s="200" t="s">
        <v>6764</v>
      </c>
      <c r="D951" s="200" t="s">
        <v>7022</v>
      </c>
      <c r="E951" s="200" t="s">
        <v>7023</v>
      </c>
      <c r="F951" s="206" t="s">
        <v>7031</v>
      </c>
      <c r="G951" s="206" t="s">
        <v>7032</v>
      </c>
      <c r="H951" s="205" t="s">
        <v>7033</v>
      </c>
      <c r="I951" s="204" t="s">
        <v>7034</v>
      </c>
      <c r="J951" s="207" t="s">
        <v>7035</v>
      </c>
      <c r="K951" s="208" t="s">
        <v>7036</v>
      </c>
      <c r="L951" s="205" t="s">
        <v>60</v>
      </c>
      <c r="M951" s="205" t="s">
        <v>61</v>
      </c>
      <c r="N951" s="205" t="s">
        <v>738</v>
      </c>
      <c r="O951" s="205" t="s">
        <v>4441</v>
      </c>
      <c r="P951" s="205" t="s">
        <v>4442</v>
      </c>
      <c r="Q951" s="205" t="s">
        <v>65</v>
      </c>
      <c r="R951" s="205" t="s">
        <v>6764</v>
      </c>
      <c r="S951" s="205" t="s">
        <v>7023</v>
      </c>
      <c r="T951" s="205" t="s">
        <v>66</v>
      </c>
      <c r="U951" s="208" t="s">
        <v>7037</v>
      </c>
      <c r="V951" s="205">
        <v>1</v>
      </c>
      <c r="W951" s="205" t="s">
        <v>68</v>
      </c>
      <c r="X951" s="205" t="s">
        <v>69</v>
      </c>
      <c r="Y951" s="205" t="s">
        <v>70</v>
      </c>
      <c r="Z951" s="205" t="s">
        <v>4390</v>
      </c>
      <c r="AA951" s="234" t="s">
        <v>650</v>
      </c>
      <c r="AB951" s="216">
        <v>46310</v>
      </c>
      <c r="AC951" s="205"/>
      <c r="AD951" s="230" t="s">
        <v>72</v>
      </c>
      <c r="AE951" s="126"/>
      <c r="AF951" s="127"/>
      <c r="AG951" s="128"/>
      <c r="AH951" s="129"/>
      <c r="AI951" s="129"/>
      <c r="AJ951" s="126"/>
      <c r="AK951" s="127"/>
      <c r="AL951" s="129"/>
      <c r="AM951" s="128"/>
      <c r="AN951" s="129"/>
      <c r="AO951" s="127" t="s">
        <v>79</v>
      </c>
      <c r="AP951" s="129"/>
    </row>
    <row r="952" spans="1:45" customFormat="1" ht="30" hidden="1" customHeight="1">
      <c r="A952" s="204" t="s">
        <v>4370</v>
      </c>
      <c r="B952" s="200" t="s">
        <v>6763</v>
      </c>
      <c r="C952" s="200" t="s">
        <v>6764</v>
      </c>
      <c r="D952" s="200" t="s">
        <v>7022</v>
      </c>
      <c r="E952" s="200" t="s">
        <v>7023</v>
      </c>
      <c r="F952" s="206" t="s">
        <v>7038</v>
      </c>
      <c r="G952" s="206" t="s">
        <v>7039</v>
      </c>
      <c r="H952" s="205" t="s">
        <v>7040</v>
      </c>
      <c r="I952" s="204" t="s">
        <v>7041</v>
      </c>
      <c r="J952" s="207" t="s">
        <v>7042</v>
      </c>
      <c r="K952" s="208" t="s">
        <v>7043</v>
      </c>
      <c r="L952" s="205" t="s">
        <v>60</v>
      </c>
      <c r="M952" s="205" t="s">
        <v>61</v>
      </c>
      <c r="N952" s="205" t="s">
        <v>738</v>
      </c>
      <c r="O952" s="205" t="s">
        <v>4441</v>
      </c>
      <c r="P952" s="205" t="s">
        <v>4442</v>
      </c>
      <c r="Q952" s="205" t="s">
        <v>65</v>
      </c>
      <c r="R952" s="205" t="s">
        <v>6764</v>
      </c>
      <c r="S952" s="205" t="s">
        <v>7023</v>
      </c>
      <c r="T952" s="205" t="s">
        <v>66</v>
      </c>
      <c r="U952" s="208" t="s">
        <v>7037</v>
      </c>
      <c r="V952" s="205">
        <v>1</v>
      </c>
      <c r="W952" s="205" t="s">
        <v>68</v>
      </c>
      <c r="X952" s="205" t="s">
        <v>69</v>
      </c>
      <c r="Y952" s="205" t="s">
        <v>70</v>
      </c>
      <c r="Z952" s="205" t="s">
        <v>4390</v>
      </c>
      <c r="AA952" s="234" t="s">
        <v>650</v>
      </c>
      <c r="AB952" s="216">
        <v>46310</v>
      </c>
      <c r="AC952" s="205"/>
      <c r="AD952" s="230" t="s">
        <v>72</v>
      </c>
      <c r="AE952" s="126"/>
      <c r="AF952" s="127"/>
      <c r="AG952" s="128"/>
      <c r="AH952" s="129"/>
      <c r="AI952" s="129"/>
      <c r="AJ952" s="126"/>
      <c r="AK952" s="127"/>
      <c r="AL952" s="129"/>
      <c r="AM952" s="128"/>
      <c r="AN952" s="129"/>
      <c r="AO952" s="127" t="s">
        <v>79</v>
      </c>
      <c r="AP952" s="129"/>
    </row>
    <row r="953" spans="1:45" customFormat="1" ht="30" hidden="1" customHeight="1">
      <c r="A953" s="204" t="s">
        <v>4370</v>
      </c>
      <c r="B953" s="200" t="s">
        <v>6763</v>
      </c>
      <c r="C953" s="200" t="s">
        <v>6764</v>
      </c>
      <c r="D953" s="200" t="s">
        <v>7022</v>
      </c>
      <c r="E953" s="200" t="s">
        <v>7023</v>
      </c>
      <c r="F953" s="206" t="s">
        <v>7044</v>
      </c>
      <c r="G953" s="206" t="s">
        <v>7045</v>
      </c>
      <c r="H953" s="205" t="s">
        <v>7046</v>
      </c>
      <c r="I953" s="204" t="s">
        <v>7047</v>
      </c>
      <c r="J953" s="207" t="s">
        <v>7048</v>
      </c>
      <c r="K953" s="208" t="s">
        <v>7049</v>
      </c>
      <c r="L953" s="205" t="s">
        <v>1071</v>
      </c>
      <c r="M953" s="205" t="s">
        <v>61</v>
      </c>
      <c r="N953" s="205" t="s">
        <v>738</v>
      </c>
      <c r="O953" s="205" t="s">
        <v>4441</v>
      </c>
      <c r="P953" s="205" t="s">
        <v>4442</v>
      </c>
      <c r="Q953" s="205" t="s">
        <v>65</v>
      </c>
      <c r="R953" s="205" t="s">
        <v>6764</v>
      </c>
      <c r="S953" s="205" t="s">
        <v>7023</v>
      </c>
      <c r="T953" s="205" t="s">
        <v>66</v>
      </c>
      <c r="U953" s="208" t="s">
        <v>7050</v>
      </c>
      <c r="V953" s="205">
        <v>0.95</v>
      </c>
      <c r="W953" s="205" t="s">
        <v>68</v>
      </c>
      <c r="X953" s="205" t="s">
        <v>69</v>
      </c>
      <c r="Y953" s="205" t="s">
        <v>4407</v>
      </c>
      <c r="Z953" s="205" t="s">
        <v>4390</v>
      </c>
      <c r="AA953" s="234" t="s">
        <v>650</v>
      </c>
      <c r="AB953" s="216">
        <v>46310</v>
      </c>
      <c r="AC953" s="205"/>
      <c r="AD953" s="230" t="s">
        <v>72</v>
      </c>
      <c r="AE953" s="126"/>
      <c r="AF953" s="127"/>
      <c r="AG953" s="128"/>
      <c r="AH953" s="129"/>
      <c r="AI953" s="129"/>
      <c r="AJ953" s="126"/>
      <c r="AK953" s="127"/>
      <c r="AL953" s="129"/>
      <c r="AM953" s="128"/>
      <c r="AN953" s="129"/>
      <c r="AO953" s="127" t="s">
        <v>79</v>
      </c>
      <c r="AP953" s="129"/>
    </row>
    <row r="954" spans="1:45" customFormat="1" ht="30" hidden="1" customHeight="1">
      <c r="A954" s="204" t="s">
        <v>4370</v>
      </c>
      <c r="B954" s="200" t="s">
        <v>6763</v>
      </c>
      <c r="C954" s="200" t="s">
        <v>6764</v>
      </c>
      <c r="D954" s="200" t="s">
        <v>7051</v>
      </c>
      <c r="E954" s="200" t="s">
        <v>7052</v>
      </c>
      <c r="F954" s="206" t="s">
        <v>7053</v>
      </c>
      <c r="G954" s="206" t="s">
        <v>7054</v>
      </c>
      <c r="H954" s="205" t="s">
        <v>7055</v>
      </c>
      <c r="I954" s="204" t="s">
        <v>7056</v>
      </c>
      <c r="J954" s="207" t="s">
        <v>7057</v>
      </c>
      <c r="K954" s="208" t="s">
        <v>7058</v>
      </c>
      <c r="L954" s="205" t="s">
        <v>90</v>
      </c>
      <c r="M954" s="205" t="s">
        <v>61</v>
      </c>
      <c r="N954" s="205" t="s">
        <v>738</v>
      </c>
      <c r="O954" s="205" t="s">
        <v>4441</v>
      </c>
      <c r="P954" s="205" t="s">
        <v>4442</v>
      </c>
      <c r="Q954" s="205" t="s">
        <v>65</v>
      </c>
      <c r="R954" s="205" t="s">
        <v>6764</v>
      </c>
      <c r="S954" s="205" t="s">
        <v>7052</v>
      </c>
      <c r="T954" s="205" t="s">
        <v>93</v>
      </c>
      <c r="U954" s="208" t="s">
        <v>7059</v>
      </c>
      <c r="V954" s="205">
        <v>0.95</v>
      </c>
      <c r="W954" s="205" t="s">
        <v>68</v>
      </c>
      <c r="X954" s="205" t="s">
        <v>69</v>
      </c>
      <c r="Y954" s="205" t="s">
        <v>70</v>
      </c>
      <c r="Z954" s="205" t="s">
        <v>95</v>
      </c>
      <c r="AA954" s="234" t="s">
        <v>650</v>
      </c>
      <c r="AB954" s="216">
        <v>46310</v>
      </c>
      <c r="AC954" s="205"/>
      <c r="AD954" s="230" t="s">
        <v>72</v>
      </c>
      <c r="AE954" s="126" t="s">
        <v>73</v>
      </c>
      <c r="AF954" s="127"/>
      <c r="AG954" s="128"/>
      <c r="AH954" s="129"/>
      <c r="AI954" s="129"/>
      <c r="AJ954" s="126" t="s">
        <v>75</v>
      </c>
      <c r="AK954" s="127"/>
      <c r="AL954" s="129"/>
      <c r="AM954" s="128"/>
      <c r="AN954" s="129"/>
      <c r="AO954" s="127" t="s">
        <v>79</v>
      </c>
      <c r="AP954" s="129"/>
      <c r="AQ954" s="183"/>
      <c r="AR954" s="183"/>
      <c r="AS954" s="183"/>
    </row>
    <row r="955" spans="1:45" customFormat="1" ht="30" hidden="1" customHeight="1">
      <c r="A955" s="204" t="s">
        <v>4370</v>
      </c>
      <c r="B955" s="200" t="s">
        <v>6763</v>
      </c>
      <c r="C955" s="200" t="s">
        <v>6764</v>
      </c>
      <c r="D955" s="200" t="s">
        <v>7051</v>
      </c>
      <c r="E955" s="200" t="s">
        <v>7052</v>
      </c>
      <c r="F955" s="206" t="s">
        <v>7060</v>
      </c>
      <c r="G955" s="206" t="s">
        <v>7061</v>
      </c>
      <c r="H955" s="205" t="s">
        <v>7062</v>
      </c>
      <c r="I955" s="204" t="s">
        <v>7063</v>
      </c>
      <c r="J955" s="207" t="s">
        <v>7064</v>
      </c>
      <c r="K955" s="208" t="s">
        <v>7065</v>
      </c>
      <c r="L955" s="205" t="s">
        <v>60</v>
      </c>
      <c r="M955" s="205" t="s">
        <v>61</v>
      </c>
      <c r="N955" s="205" t="s">
        <v>738</v>
      </c>
      <c r="O955" s="205" t="s">
        <v>4441</v>
      </c>
      <c r="P955" s="205" t="s">
        <v>4442</v>
      </c>
      <c r="Q955" s="205" t="s">
        <v>65</v>
      </c>
      <c r="R955" s="205" t="s">
        <v>6764</v>
      </c>
      <c r="S955" s="205" t="s">
        <v>7052</v>
      </c>
      <c r="T955" s="205" t="s">
        <v>66</v>
      </c>
      <c r="U955" s="208" t="s">
        <v>7066</v>
      </c>
      <c r="V955" s="205">
        <v>1</v>
      </c>
      <c r="W955" s="205" t="s">
        <v>68</v>
      </c>
      <c r="X955" s="205" t="s">
        <v>69</v>
      </c>
      <c r="Y955" s="205" t="s">
        <v>70</v>
      </c>
      <c r="Z955" s="205" t="s">
        <v>4390</v>
      </c>
      <c r="AA955" s="234" t="s">
        <v>650</v>
      </c>
      <c r="AB955" s="216">
        <v>46310</v>
      </c>
      <c r="AC955" s="205"/>
      <c r="AD955" s="230" t="s">
        <v>72</v>
      </c>
      <c r="AE955" s="126"/>
      <c r="AF955" s="127"/>
      <c r="AG955" s="128"/>
      <c r="AH955" s="129"/>
      <c r="AI955" s="129"/>
      <c r="AJ955" s="126"/>
      <c r="AK955" s="127"/>
      <c r="AL955" s="129"/>
      <c r="AM955" s="128"/>
      <c r="AN955" s="129"/>
      <c r="AO955" s="127" t="s">
        <v>79</v>
      </c>
      <c r="AP955" s="129"/>
    </row>
    <row r="956" spans="1:45" customFormat="1" ht="30" hidden="1" customHeight="1">
      <c r="A956" s="204" t="s">
        <v>4370</v>
      </c>
      <c r="B956" s="200" t="s">
        <v>6763</v>
      </c>
      <c r="C956" s="200" t="s">
        <v>6764</v>
      </c>
      <c r="D956" s="200" t="s">
        <v>7051</v>
      </c>
      <c r="E956" s="200" t="s">
        <v>7052</v>
      </c>
      <c r="F956" s="206" t="s">
        <v>7067</v>
      </c>
      <c r="G956" s="206" t="s">
        <v>7068</v>
      </c>
      <c r="H956" s="205" t="s">
        <v>7069</v>
      </c>
      <c r="I956" s="204" t="s">
        <v>7070</v>
      </c>
      <c r="J956" s="207" t="s">
        <v>7071</v>
      </c>
      <c r="K956" s="208" t="s">
        <v>7072</v>
      </c>
      <c r="L956" s="205" t="s">
        <v>60</v>
      </c>
      <c r="M956" s="205" t="s">
        <v>61</v>
      </c>
      <c r="N956" s="205" t="s">
        <v>738</v>
      </c>
      <c r="O956" s="205" t="s">
        <v>4441</v>
      </c>
      <c r="P956" s="205" t="s">
        <v>4442</v>
      </c>
      <c r="Q956" s="205" t="s">
        <v>65</v>
      </c>
      <c r="R956" s="205" t="s">
        <v>6764</v>
      </c>
      <c r="S956" s="205" t="s">
        <v>7052</v>
      </c>
      <c r="T956" s="205" t="s">
        <v>66</v>
      </c>
      <c r="U956" s="208" t="s">
        <v>7066</v>
      </c>
      <c r="V956" s="205">
        <v>1</v>
      </c>
      <c r="W956" s="205" t="s">
        <v>68</v>
      </c>
      <c r="X956" s="205" t="s">
        <v>69</v>
      </c>
      <c r="Y956" s="205" t="s">
        <v>70</v>
      </c>
      <c r="Z956" s="205" t="s">
        <v>4390</v>
      </c>
      <c r="AA956" s="234" t="s">
        <v>650</v>
      </c>
      <c r="AB956" s="216">
        <v>46310</v>
      </c>
      <c r="AC956" s="205"/>
      <c r="AD956" s="230" t="s">
        <v>72</v>
      </c>
      <c r="AE956" s="126"/>
      <c r="AF956" s="127"/>
      <c r="AG956" s="128"/>
      <c r="AH956" s="129"/>
      <c r="AI956" s="129"/>
      <c r="AJ956" s="126"/>
      <c r="AK956" s="127"/>
      <c r="AL956" s="129"/>
      <c r="AM956" s="128"/>
      <c r="AN956" s="129"/>
      <c r="AO956" s="127" t="s">
        <v>79</v>
      </c>
      <c r="AP956" s="129"/>
    </row>
    <row r="957" spans="1:45" customFormat="1" ht="30" hidden="1" customHeight="1">
      <c r="A957" s="204" t="s">
        <v>4370</v>
      </c>
      <c r="B957" s="200" t="s">
        <v>6763</v>
      </c>
      <c r="C957" s="200" t="s">
        <v>6764</v>
      </c>
      <c r="D957" s="200" t="s">
        <v>7051</v>
      </c>
      <c r="E957" s="200" t="s">
        <v>7052</v>
      </c>
      <c r="F957" s="206" t="s">
        <v>7073</v>
      </c>
      <c r="G957" s="206" t="s">
        <v>7074</v>
      </c>
      <c r="H957" s="205" t="s">
        <v>7075</v>
      </c>
      <c r="I957" s="204" t="s">
        <v>7076</v>
      </c>
      <c r="J957" s="207" t="s">
        <v>7077</v>
      </c>
      <c r="K957" s="208" t="s">
        <v>7078</v>
      </c>
      <c r="L957" s="205" t="s">
        <v>60</v>
      </c>
      <c r="M957" s="205" t="s">
        <v>61</v>
      </c>
      <c r="N957" s="205" t="s">
        <v>738</v>
      </c>
      <c r="O957" s="205" t="s">
        <v>4441</v>
      </c>
      <c r="P957" s="205" t="s">
        <v>4442</v>
      </c>
      <c r="Q957" s="205" t="s">
        <v>65</v>
      </c>
      <c r="R957" s="205" t="s">
        <v>6764</v>
      </c>
      <c r="S957" s="205" t="s">
        <v>7052</v>
      </c>
      <c r="T957" s="205" t="s">
        <v>66</v>
      </c>
      <c r="U957" s="208" t="s">
        <v>7066</v>
      </c>
      <c r="V957" s="205">
        <v>1</v>
      </c>
      <c r="W957" s="205" t="s">
        <v>68</v>
      </c>
      <c r="X957" s="205" t="s">
        <v>69</v>
      </c>
      <c r="Y957" s="205" t="s">
        <v>70</v>
      </c>
      <c r="Z957" s="205" t="s">
        <v>4390</v>
      </c>
      <c r="AA957" s="234" t="s">
        <v>650</v>
      </c>
      <c r="AB957" s="216">
        <v>46310</v>
      </c>
      <c r="AC957" s="205"/>
      <c r="AD957" s="230" t="s">
        <v>72</v>
      </c>
      <c r="AE957" s="126"/>
      <c r="AF957" s="127"/>
      <c r="AG957" s="128"/>
      <c r="AH957" s="129"/>
      <c r="AI957" s="129"/>
      <c r="AJ957" s="126"/>
      <c r="AK957" s="127"/>
      <c r="AL957" s="129"/>
      <c r="AM957" s="128"/>
      <c r="AN957" s="129"/>
      <c r="AO957" s="127" t="s">
        <v>79</v>
      </c>
      <c r="AP957" s="129"/>
    </row>
    <row r="958" spans="1:45" customFormat="1" ht="30" hidden="1" customHeight="1">
      <c r="A958" s="204" t="s">
        <v>4370</v>
      </c>
      <c r="B958" s="200" t="s">
        <v>6763</v>
      </c>
      <c r="C958" s="200" t="s">
        <v>6764</v>
      </c>
      <c r="D958" s="200" t="s">
        <v>7051</v>
      </c>
      <c r="E958" s="200" t="s">
        <v>7052</v>
      </c>
      <c r="F958" s="206" t="s">
        <v>7079</v>
      </c>
      <c r="G958" s="206" t="s">
        <v>7080</v>
      </c>
      <c r="H958" s="205" t="s">
        <v>7081</v>
      </c>
      <c r="I958" s="204" t="s">
        <v>7082</v>
      </c>
      <c r="J958" s="207" t="s">
        <v>7083</v>
      </c>
      <c r="K958" s="208" t="s">
        <v>7084</v>
      </c>
      <c r="L958" s="205" t="s">
        <v>60</v>
      </c>
      <c r="M958" s="205" t="s">
        <v>61</v>
      </c>
      <c r="N958" s="205" t="s">
        <v>738</v>
      </c>
      <c r="O958" s="205" t="s">
        <v>4441</v>
      </c>
      <c r="P958" s="205" t="s">
        <v>4442</v>
      </c>
      <c r="Q958" s="205" t="s">
        <v>65</v>
      </c>
      <c r="R958" s="205" t="s">
        <v>6764</v>
      </c>
      <c r="S958" s="205" t="s">
        <v>7052</v>
      </c>
      <c r="T958" s="205" t="s">
        <v>777</v>
      </c>
      <c r="U958" s="208" t="s">
        <v>647</v>
      </c>
      <c r="V958" s="205">
        <v>0.9</v>
      </c>
      <c r="W958" s="205" t="s">
        <v>68</v>
      </c>
      <c r="X958" s="205" t="s">
        <v>69</v>
      </c>
      <c r="Y958" s="205" t="s">
        <v>70</v>
      </c>
      <c r="Z958" s="205" t="s">
        <v>647</v>
      </c>
      <c r="AA958" s="234" t="s">
        <v>650</v>
      </c>
      <c r="AB958" s="216">
        <v>46310</v>
      </c>
      <c r="AC958" s="205"/>
      <c r="AD958" s="230" t="s">
        <v>72</v>
      </c>
      <c r="AE958" s="126"/>
      <c r="AF958" s="127"/>
      <c r="AG958" s="128"/>
      <c r="AH958" s="129"/>
      <c r="AI958" s="129"/>
      <c r="AJ958" s="126"/>
      <c r="AK958" s="127"/>
      <c r="AL958" s="129"/>
      <c r="AM958" s="128"/>
      <c r="AN958" s="129"/>
      <c r="AO958" s="127" t="s">
        <v>79</v>
      </c>
      <c r="AP958" s="129"/>
    </row>
    <row r="959" spans="1:45" customFormat="1" ht="30" hidden="1" customHeight="1">
      <c r="A959" s="204" t="s">
        <v>4370</v>
      </c>
      <c r="B959" s="200" t="s">
        <v>6763</v>
      </c>
      <c r="C959" s="200" t="s">
        <v>6764</v>
      </c>
      <c r="D959" s="200" t="s">
        <v>7085</v>
      </c>
      <c r="E959" s="200" t="s">
        <v>7086</v>
      </c>
      <c r="F959" s="206" t="s">
        <v>7087</v>
      </c>
      <c r="G959" s="206" t="s">
        <v>7088</v>
      </c>
      <c r="H959" s="205" t="s">
        <v>7089</v>
      </c>
      <c r="I959" s="204" t="s">
        <v>7090</v>
      </c>
      <c r="J959" s="207" t="s">
        <v>7091</v>
      </c>
      <c r="K959" s="208" t="s">
        <v>7092</v>
      </c>
      <c r="L959" s="205" t="s">
        <v>90</v>
      </c>
      <c r="M959" s="205" t="s">
        <v>61</v>
      </c>
      <c r="N959" s="205" t="s">
        <v>738</v>
      </c>
      <c r="O959" s="205" t="s">
        <v>4441</v>
      </c>
      <c r="P959" s="205" t="s">
        <v>4442</v>
      </c>
      <c r="Q959" s="205" t="s">
        <v>65</v>
      </c>
      <c r="R959" s="205" t="s">
        <v>6764</v>
      </c>
      <c r="S959" s="205" t="s">
        <v>7086</v>
      </c>
      <c r="T959" s="205" t="s">
        <v>93</v>
      </c>
      <c r="U959" s="208" t="s">
        <v>7093</v>
      </c>
      <c r="V959" s="205">
        <v>0.95</v>
      </c>
      <c r="W959" s="205" t="s">
        <v>68</v>
      </c>
      <c r="X959" s="205" t="s">
        <v>69</v>
      </c>
      <c r="Y959" s="205" t="s">
        <v>70</v>
      </c>
      <c r="Z959" s="205" t="s">
        <v>95</v>
      </c>
      <c r="AA959" s="234" t="s">
        <v>650</v>
      </c>
      <c r="AB959" s="216">
        <v>46310</v>
      </c>
      <c r="AC959" s="205"/>
      <c r="AD959" s="230" t="s">
        <v>72</v>
      </c>
      <c r="AE959" s="126" t="s">
        <v>73</v>
      </c>
      <c r="AF959" s="127"/>
      <c r="AG959" s="128"/>
      <c r="AH959" s="129"/>
      <c r="AI959" s="129"/>
      <c r="AJ959" s="126" t="s">
        <v>75</v>
      </c>
      <c r="AK959" s="127"/>
      <c r="AL959" s="129"/>
      <c r="AM959" s="128"/>
      <c r="AN959" s="129"/>
      <c r="AO959" s="127" t="s">
        <v>79</v>
      </c>
      <c r="AP959" s="129"/>
      <c r="AQ959" s="183"/>
      <c r="AR959" s="183"/>
      <c r="AS959" s="183"/>
    </row>
    <row r="960" spans="1:45" customFormat="1" ht="30" hidden="1" customHeight="1">
      <c r="A960" s="204" t="s">
        <v>4370</v>
      </c>
      <c r="B960" s="200" t="s">
        <v>6763</v>
      </c>
      <c r="C960" s="200" t="s">
        <v>6764</v>
      </c>
      <c r="D960" s="200" t="s">
        <v>7085</v>
      </c>
      <c r="E960" s="200" t="s">
        <v>7086</v>
      </c>
      <c r="F960" s="206" t="s">
        <v>7094</v>
      </c>
      <c r="G960" s="206" t="s">
        <v>7095</v>
      </c>
      <c r="H960" s="205" t="s">
        <v>7096</v>
      </c>
      <c r="I960" s="204" t="s">
        <v>7097</v>
      </c>
      <c r="J960" s="207" t="s">
        <v>7098</v>
      </c>
      <c r="K960" s="208" t="s">
        <v>7099</v>
      </c>
      <c r="L960" s="205" t="s">
        <v>60</v>
      </c>
      <c r="M960" s="205" t="s">
        <v>61</v>
      </c>
      <c r="N960" s="205" t="s">
        <v>738</v>
      </c>
      <c r="O960" s="205" t="s">
        <v>4441</v>
      </c>
      <c r="P960" s="205" t="s">
        <v>4442</v>
      </c>
      <c r="Q960" s="205" t="s">
        <v>65</v>
      </c>
      <c r="R960" s="205" t="s">
        <v>6764</v>
      </c>
      <c r="S960" s="205" t="s">
        <v>7086</v>
      </c>
      <c r="T960" s="205" t="s">
        <v>66</v>
      </c>
      <c r="U960" s="208" t="s">
        <v>7100</v>
      </c>
      <c r="V960" s="205">
        <v>1</v>
      </c>
      <c r="W960" s="205" t="s">
        <v>68</v>
      </c>
      <c r="X960" s="205" t="s">
        <v>69</v>
      </c>
      <c r="Y960" s="205" t="s">
        <v>70</v>
      </c>
      <c r="Z960" s="205" t="s">
        <v>4390</v>
      </c>
      <c r="AA960" s="234" t="s">
        <v>650</v>
      </c>
      <c r="AB960" s="216">
        <v>46310</v>
      </c>
      <c r="AC960" s="205"/>
      <c r="AD960" s="230" t="s">
        <v>72</v>
      </c>
      <c r="AE960" s="126"/>
      <c r="AF960" s="127"/>
      <c r="AG960" s="128"/>
      <c r="AH960" s="129"/>
      <c r="AI960" s="129"/>
      <c r="AJ960" s="126"/>
      <c r="AK960" s="127"/>
      <c r="AL960" s="129"/>
      <c r="AM960" s="128"/>
      <c r="AN960" s="129"/>
      <c r="AO960" s="127" t="s">
        <v>79</v>
      </c>
      <c r="AP960" s="129"/>
    </row>
    <row r="961" spans="1:45" customFormat="1" ht="30" hidden="1" customHeight="1">
      <c r="A961" s="204" t="s">
        <v>4370</v>
      </c>
      <c r="B961" s="200" t="s">
        <v>6763</v>
      </c>
      <c r="C961" s="200" t="s">
        <v>6764</v>
      </c>
      <c r="D961" s="200" t="s">
        <v>7085</v>
      </c>
      <c r="E961" s="200" t="s">
        <v>7086</v>
      </c>
      <c r="F961" s="206" t="s">
        <v>7101</v>
      </c>
      <c r="G961" s="206" t="s">
        <v>7102</v>
      </c>
      <c r="H961" s="205" t="s">
        <v>7103</v>
      </c>
      <c r="I961" s="204" t="s">
        <v>7104</v>
      </c>
      <c r="J961" s="207" t="s">
        <v>7105</v>
      </c>
      <c r="K961" s="208" t="s">
        <v>7106</v>
      </c>
      <c r="L961" s="205" t="s">
        <v>60</v>
      </c>
      <c r="M961" s="205" t="s">
        <v>61</v>
      </c>
      <c r="N961" s="205" t="s">
        <v>738</v>
      </c>
      <c r="O961" s="205" t="s">
        <v>4441</v>
      </c>
      <c r="P961" s="205" t="s">
        <v>4442</v>
      </c>
      <c r="Q961" s="205" t="s">
        <v>65</v>
      </c>
      <c r="R961" s="205" t="s">
        <v>6764</v>
      </c>
      <c r="S961" s="205" t="s">
        <v>7086</v>
      </c>
      <c r="T961" s="205" t="s">
        <v>66</v>
      </c>
      <c r="U961" s="208" t="s">
        <v>7100</v>
      </c>
      <c r="V961" s="205">
        <v>1</v>
      </c>
      <c r="W961" s="205" t="s">
        <v>68</v>
      </c>
      <c r="X961" s="205" t="s">
        <v>69</v>
      </c>
      <c r="Y961" s="205" t="s">
        <v>70</v>
      </c>
      <c r="Z961" s="205" t="s">
        <v>4390</v>
      </c>
      <c r="AA961" s="234" t="s">
        <v>650</v>
      </c>
      <c r="AB961" s="216">
        <v>46310</v>
      </c>
      <c r="AC961" s="205"/>
      <c r="AD961" s="230" t="s">
        <v>72</v>
      </c>
      <c r="AE961" s="126"/>
      <c r="AF961" s="127"/>
      <c r="AG961" s="128"/>
      <c r="AH961" s="129"/>
      <c r="AI961" s="129"/>
      <c r="AJ961" s="126"/>
      <c r="AK961" s="127"/>
      <c r="AL961" s="129"/>
      <c r="AM961" s="128"/>
      <c r="AN961" s="129"/>
      <c r="AO961" s="127" t="s">
        <v>79</v>
      </c>
      <c r="AP961" s="129"/>
    </row>
    <row r="962" spans="1:45" customFormat="1" ht="30" hidden="1" customHeight="1">
      <c r="A962" s="204" t="s">
        <v>4370</v>
      </c>
      <c r="B962" s="200" t="s">
        <v>6763</v>
      </c>
      <c r="C962" s="200" t="s">
        <v>6764</v>
      </c>
      <c r="D962" s="200" t="s">
        <v>7085</v>
      </c>
      <c r="E962" s="200" t="s">
        <v>7086</v>
      </c>
      <c r="F962" s="206" t="s">
        <v>7107</v>
      </c>
      <c r="G962" s="206" t="s">
        <v>7108</v>
      </c>
      <c r="H962" s="205" t="s">
        <v>7109</v>
      </c>
      <c r="I962" s="204" t="s">
        <v>7110</v>
      </c>
      <c r="J962" s="207" t="s">
        <v>7111</v>
      </c>
      <c r="K962" s="208" t="s">
        <v>7112</v>
      </c>
      <c r="L962" s="205" t="s">
        <v>60</v>
      </c>
      <c r="M962" s="205" t="s">
        <v>61</v>
      </c>
      <c r="N962" s="205" t="s">
        <v>738</v>
      </c>
      <c r="O962" s="205" t="s">
        <v>4441</v>
      </c>
      <c r="P962" s="205" t="s">
        <v>4442</v>
      </c>
      <c r="Q962" s="205" t="s">
        <v>65</v>
      </c>
      <c r="R962" s="205" t="s">
        <v>6764</v>
      </c>
      <c r="S962" s="205" t="s">
        <v>7086</v>
      </c>
      <c r="T962" s="205" t="s">
        <v>93</v>
      </c>
      <c r="U962" s="208" t="s">
        <v>7113</v>
      </c>
      <c r="V962" s="205">
        <v>1</v>
      </c>
      <c r="W962" s="205" t="s">
        <v>68</v>
      </c>
      <c r="X962" s="205" t="s">
        <v>69</v>
      </c>
      <c r="Y962" s="205" t="s">
        <v>70</v>
      </c>
      <c r="Z962" s="205" t="s">
        <v>95</v>
      </c>
      <c r="AA962" s="234" t="s">
        <v>650</v>
      </c>
      <c r="AB962" s="216">
        <v>46310</v>
      </c>
      <c r="AC962" s="205"/>
      <c r="AD962" s="230" t="s">
        <v>72</v>
      </c>
      <c r="AE962" s="126"/>
      <c r="AF962" s="127"/>
      <c r="AG962" s="128"/>
      <c r="AH962" s="129"/>
      <c r="AI962" s="129"/>
      <c r="AJ962" s="126"/>
      <c r="AK962" s="127"/>
      <c r="AL962" s="129"/>
      <c r="AM962" s="128"/>
      <c r="AN962" s="129"/>
      <c r="AO962" s="127" t="s">
        <v>79</v>
      </c>
      <c r="AP962" s="129"/>
    </row>
    <row r="963" spans="1:45" customFormat="1" ht="30" hidden="1" customHeight="1">
      <c r="A963" s="204" t="s">
        <v>4370</v>
      </c>
      <c r="B963" s="200" t="s">
        <v>6763</v>
      </c>
      <c r="C963" s="200" t="s">
        <v>6764</v>
      </c>
      <c r="D963" s="200" t="s">
        <v>7114</v>
      </c>
      <c r="E963" s="200" t="s">
        <v>7115</v>
      </c>
      <c r="F963" s="206" t="s">
        <v>7116</v>
      </c>
      <c r="G963" s="206" t="s">
        <v>7117</v>
      </c>
      <c r="H963" s="205" t="s">
        <v>7118</v>
      </c>
      <c r="I963" s="204" t="s">
        <v>7119</v>
      </c>
      <c r="J963" s="207" t="s">
        <v>7120</v>
      </c>
      <c r="K963" s="208" t="s">
        <v>7121</v>
      </c>
      <c r="L963" s="205" t="s">
        <v>60</v>
      </c>
      <c r="M963" s="205" t="s">
        <v>61</v>
      </c>
      <c r="N963" s="205" t="s">
        <v>738</v>
      </c>
      <c r="O963" s="205" t="s">
        <v>4441</v>
      </c>
      <c r="P963" s="205" t="s">
        <v>4442</v>
      </c>
      <c r="Q963" s="205" t="s">
        <v>65</v>
      </c>
      <c r="R963" s="205" t="s">
        <v>6764</v>
      </c>
      <c r="S963" s="205" t="s">
        <v>7115</v>
      </c>
      <c r="T963" s="205" t="s">
        <v>66</v>
      </c>
      <c r="U963" s="208" t="s">
        <v>7122</v>
      </c>
      <c r="V963" s="205">
        <v>1</v>
      </c>
      <c r="W963" s="205" t="s">
        <v>68</v>
      </c>
      <c r="X963" s="205" t="s">
        <v>69</v>
      </c>
      <c r="Y963" s="205" t="s">
        <v>70</v>
      </c>
      <c r="Z963" s="205" t="s">
        <v>4390</v>
      </c>
      <c r="AA963" s="234" t="s">
        <v>650</v>
      </c>
      <c r="AB963" s="216">
        <v>46310</v>
      </c>
      <c r="AC963" s="205"/>
      <c r="AD963" s="230" t="s">
        <v>72</v>
      </c>
      <c r="AE963" s="126"/>
      <c r="AF963" s="127"/>
      <c r="AG963" s="128"/>
      <c r="AH963" s="129"/>
      <c r="AI963" s="129"/>
      <c r="AJ963" s="126"/>
      <c r="AK963" s="127"/>
      <c r="AL963" s="129"/>
      <c r="AM963" s="128"/>
      <c r="AN963" s="129"/>
      <c r="AO963" s="127" t="s">
        <v>79</v>
      </c>
      <c r="AP963" s="129"/>
    </row>
    <row r="964" spans="1:45" customFormat="1" ht="30" hidden="1" customHeight="1">
      <c r="A964" s="204" t="s">
        <v>4370</v>
      </c>
      <c r="B964" s="200" t="s">
        <v>6763</v>
      </c>
      <c r="C964" s="200" t="s">
        <v>6764</v>
      </c>
      <c r="D964" s="200" t="s">
        <v>7114</v>
      </c>
      <c r="E964" s="200" t="s">
        <v>7115</v>
      </c>
      <c r="F964" s="206" t="s">
        <v>7123</v>
      </c>
      <c r="G964" s="206" t="s">
        <v>7124</v>
      </c>
      <c r="H964" s="205" t="s">
        <v>7125</v>
      </c>
      <c r="I964" s="204" t="s">
        <v>7126</v>
      </c>
      <c r="J964" s="207" t="s">
        <v>7127</v>
      </c>
      <c r="K964" s="208" t="s">
        <v>7128</v>
      </c>
      <c r="L964" s="205" t="s">
        <v>60</v>
      </c>
      <c r="M964" s="205" t="s">
        <v>61</v>
      </c>
      <c r="N964" s="205" t="s">
        <v>738</v>
      </c>
      <c r="O964" s="205" t="s">
        <v>4441</v>
      </c>
      <c r="P964" s="205" t="s">
        <v>4442</v>
      </c>
      <c r="Q964" s="205" t="s">
        <v>65</v>
      </c>
      <c r="R964" s="205" t="s">
        <v>6764</v>
      </c>
      <c r="S964" s="205" t="s">
        <v>7115</v>
      </c>
      <c r="T964" s="205" t="s">
        <v>66</v>
      </c>
      <c r="U964" s="208" t="s">
        <v>7129</v>
      </c>
      <c r="V964" s="205">
        <v>1</v>
      </c>
      <c r="W964" s="205" t="s">
        <v>68</v>
      </c>
      <c r="X964" s="205" t="s">
        <v>69</v>
      </c>
      <c r="Y964" s="205" t="s">
        <v>70</v>
      </c>
      <c r="Z964" s="205" t="s">
        <v>4390</v>
      </c>
      <c r="AA964" s="234" t="s">
        <v>650</v>
      </c>
      <c r="AB964" s="216">
        <v>46310</v>
      </c>
      <c r="AC964" s="205"/>
      <c r="AD964" s="230" t="s">
        <v>72</v>
      </c>
      <c r="AE964" s="126"/>
      <c r="AF964" s="127"/>
      <c r="AG964" s="128"/>
      <c r="AH964" s="129"/>
      <c r="AI964" s="129"/>
      <c r="AJ964" s="126"/>
      <c r="AK964" s="127"/>
      <c r="AL964" s="129"/>
      <c r="AM964" s="128"/>
      <c r="AN964" s="129"/>
      <c r="AO964" s="127" t="s">
        <v>79</v>
      </c>
      <c r="AP964" s="129"/>
    </row>
    <row r="965" spans="1:45" customFormat="1" ht="30" hidden="1" customHeight="1">
      <c r="A965" s="204" t="s">
        <v>4370</v>
      </c>
      <c r="B965" s="200" t="s">
        <v>6763</v>
      </c>
      <c r="C965" s="200" t="s">
        <v>6764</v>
      </c>
      <c r="D965" s="200" t="s">
        <v>7114</v>
      </c>
      <c r="E965" s="200" t="s">
        <v>7115</v>
      </c>
      <c r="F965" s="206" t="s">
        <v>7130</v>
      </c>
      <c r="G965" s="206" t="s">
        <v>7131</v>
      </c>
      <c r="H965" s="205" t="s">
        <v>7132</v>
      </c>
      <c r="I965" s="204" t="s">
        <v>7133</v>
      </c>
      <c r="J965" s="207" t="s">
        <v>7134</v>
      </c>
      <c r="K965" s="208" t="s">
        <v>7135</v>
      </c>
      <c r="L965" s="205" t="s">
        <v>90</v>
      </c>
      <c r="M965" s="205" t="s">
        <v>61</v>
      </c>
      <c r="N965" s="205" t="s">
        <v>738</v>
      </c>
      <c r="O965" s="205" t="s">
        <v>4441</v>
      </c>
      <c r="P965" s="205" t="s">
        <v>4442</v>
      </c>
      <c r="Q965" s="205" t="s">
        <v>65</v>
      </c>
      <c r="R965" s="205" t="s">
        <v>6764</v>
      </c>
      <c r="S965" s="205" t="s">
        <v>7115</v>
      </c>
      <c r="T965" s="205" t="s">
        <v>93</v>
      </c>
      <c r="U965" s="208" t="s">
        <v>7136</v>
      </c>
      <c r="V965" s="205">
        <v>0.95</v>
      </c>
      <c r="W965" s="205" t="s">
        <v>68</v>
      </c>
      <c r="X965" s="205" t="s">
        <v>69</v>
      </c>
      <c r="Y965" s="205" t="s">
        <v>70</v>
      </c>
      <c r="Z965" s="205" t="s">
        <v>95</v>
      </c>
      <c r="AA965" s="234" t="s">
        <v>650</v>
      </c>
      <c r="AB965" s="216">
        <v>46310</v>
      </c>
      <c r="AC965" s="205"/>
      <c r="AD965" s="230" t="s">
        <v>72</v>
      </c>
      <c r="AE965" s="126"/>
      <c r="AF965" s="127"/>
      <c r="AG965" s="128"/>
      <c r="AH965" s="129"/>
      <c r="AI965" s="129"/>
      <c r="AJ965" s="126"/>
      <c r="AK965" s="127"/>
      <c r="AL965" s="129"/>
      <c r="AM965" s="128"/>
      <c r="AN965" s="129"/>
      <c r="AO965" s="127" t="s">
        <v>79</v>
      </c>
      <c r="AP965" s="129"/>
    </row>
    <row r="966" spans="1:45" customFormat="1" ht="30" hidden="1" customHeight="1">
      <c r="A966" s="204" t="s">
        <v>4370</v>
      </c>
      <c r="B966" s="200" t="s">
        <v>6763</v>
      </c>
      <c r="C966" s="200" t="s">
        <v>6764</v>
      </c>
      <c r="D966" s="200" t="s">
        <v>7137</v>
      </c>
      <c r="E966" s="200" t="s">
        <v>7138</v>
      </c>
      <c r="F966" s="206" t="s">
        <v>7139</v>
      </c>
      <c r="G966" s="206" t="s">
        <v>7140</v>
      </c>
      <c r="H966" s="205" t="s">
        <v>7141</v>
      </c>
      <c r="I966" s="204" t="s">
        <v>7142</v>
      </c>
      <c r="J966" s="207" t="s">
        <v>7143</v>
      </c>
      <c r="K966" s="208" t="s">
        <v>7144</v>
      </c>
      <c r="L966" s="205" t="s">
        <v>90</v>
      </c>
      <c r="M966" s="205" t="s">
        <v>61</v>
      </c>
      <c r="N966" s="205" t="s">
        <v>738</v>
      </c>
      <c r="O966" s="205" t="s">
        <v>4441</v>
      </c>
      <c r="P966" s="205" t="s">
        <v>4442</v>
      </c>
      <c r="Q966" s="205" t="s">
        <v>65</v>
      </c>
      <c r="R966" s="205" t="s">
        <v>6764</v>
      </c>
      <c r="S966" s="205" t="s">
        <v>7138</v>
      </c>
      <c r="T966" s="205" t="s">
        <v>93</v>
      </c>
      <c r="U966" s="208" t="s">
        <v>7145</v>
      </c>
      <c r="V966" s="205">
        <v>0.95</v>
      </c>
      <c r="W966" s="205" t="s">
        <v>68</v>
      </c>
      <c r="X966" s="205" t="s">
        <v>69</v>
      </c>
      <c r="Y966" s="205" t="s">
        <v>70</v>
      </c>
      <c r="Z966" s="205" t="s">
        <v>95</v>
      </c>
      <c r="AA966" s="234" t="s">
        <v>650</v>
      </c>
      <c r="AB966" s="216">
        <v>46310</v>
      </c>
      <c r="AC966" s="205"/>
      <c r="AD966" s="230" t="s">
        <v>72</v>
      </c>
      <c r="AE966" s="126" t="s">
        <v>73</v>
      </c>
      <c r="AF966" s="127"/>
      <c r="AG966" s="128"/>
      <c r="AH966" s="129"/>
      <c r="AI966" s="129"/>
      <c r="AJ966" s="126" t="s">
        <v>75</v>
      </c>
      <c r="AK966" s="127"/>
      <c r="AL966" s="129"/>
      <c r="AM966" s="128"/>
      <c r="AN966" s="129"/>
      <c r="AO966" s="127" t="s">
        <v>79</v>
      </c>
      <c r="AP966" s="129"/>
      <c r="AQ966" s="183"/>
      <c r="AR966" s="183"/>
      <c r="AS966" s="183"/>
    </row>
    <row r="967" spans="1:45" customFormat="1" ht="30" hidden="1" customHeight="1">
      <c r="A967" s="204" t="s">
        <v>4370</v>
      </c>
      <c r="B967" s="200" t="s">
        <v>6763</v>
      </c>
      <c r="C967" s="200" t="s">
        <v>6764</v>
      </c>
      <c r="D967" s="200" t="s">
        <v>7137</v>
      </c>
      <c r="E967" s="200" t="s">
        <v>7138</v>
      </c>
      <c r="F967" s="206" t="s">
        <v>7146</v>
      </c>
      <c r="G967" s="206" t="s">
        <v>7147</v>
      </c>
      <c r="H967" s="205" t="s">
        <v>7148</v>
      </c>
      <c r="I967" s="204" t="s">
        <v>7149</v>
      </c>
      <c r="J967" s="207" t="s">
        <v>7150</v>
      </c>
      <c r="K967" s="208" t="s">
        <v>7151</v>
      </c>
      <c r="L967" s="205" t="s">
        <v>60</v>
      </c>
      <c r="M967" s="205" t="s">
        <v>61</v>
      </c>
      <c r="N967" s="205" t="s">
        <v>738</v>
      </c>
      <c r="O967" s="205" t="s">
        <v>4441</v>
      </c>
      <c r="P967" s="205" t="s">
        <v>4442</v>
      </c>
      <c r="Q967" s="205" t="s">
        <v>65</v>
      </c>
      <c r="R967" s="205" t="s">
        <v>6764</v>
      </c>
      <c r="S967" s="205" t="s">
        <v>7138</v>
      </c>
      <c r="T967" s="205" t="s">
        <v>66</v>
      </c>
      <c r="U967" s="208" t="s">
        <v>7152</v>
      </c>
      <c r="V967" s="205">
        <v>1</v>
      </c>
      <c r="W967" s="205" t="s">
        <v>68</v>
      </c>
      <c r="X967" s="205" t="s">
        <v>69</v>
      </c>
      <c r="Y967" s="205" t="s">
        <v>70</v>
      </c>
      <c r="Z967" s="205" t="s">
        <v>4390</v>
      </c>
      <c r="AA967" s="234" t="s">
        <v>650</v>
      </c>
      <c r="AB967" s="216">
        <v>46310</v>
      </c>
      <c r="AC967" s="205"/>
      <c r="AD967" s="230" t="s">
        <v>72</v>
      </c>
      <c r="AE967" s="126"/>
      <c r="AF967" s="127"/>
      <c r="AG967" s="128"/>
      <c r="AH967" s="129"/>
      <c r="AI967" s="129"/>
      <c r="AJ967" s="126"/>
      <c r="AK967" s="127"/>
      <c r="AL967" s="129"/>
      <c r="AM967" s="128"/>
      <c r="AN967" s="129"/>
      <c r="AO967" s="127" t="s">
        <v>79</v>
      </c>
      <c r="AP967" s="129"/>
    </row>
    <row r="968" spans="1:45" customFormat="1" ht="30" hidden="1" customHeight="1">
      <c r="A968" s="204" t="s">
        <v>4370</v>
      </c>
      <c r="B968" s="200" t="s">
        <v>6763</v>
      </c>
      <c r="C968" s="200" t="s">
        <v>6764</v>
      </c>
      <c r="D968" s="200" t="s">
        <v>7137</v>
      </c>
      <c r="E968" s="200" t="s">
        <v>7138</v>
      </c>
      <c r="F968" s="206" t="s">
        <v>7153</v>
      </c>
      <c r="G968" s="206" t="s">
        <v>7154</v>
      </c>
      <c r="H968" s="205" t="s">
        <v>7155</v>
      </c>
      <c r="I968" s="204" t="s">
        <v>7156</v>
      </c>
      <c r="J968" s="207" t="s">
        <v>7157</v>
      </c>
      <c r="K968" s="208" t="s">
        <v>7158</v>
      </c>
      <c r="L968" s="205" t="s">
        <v>60</v>
      </c>
      <c r="M968" s="205" t="s">
        <v>61</v>
      </c>
      <c r="N968" s="205" t="s">
        <v>738</v>
      </c>
      <c r="O968" s="205" t="s">
        <v>4441</v>
      </c>
      <c r="P968" s="205" t="s">
        <v>4442</v>
      </c>
      <c r="Q968" s="205" t="s">
        <v>65</v>
      </c>
      <c r="R968" s="205" t="s">
        <v>6764</v>
      </c>
      <c r="S968" s="205" t="s">
        <v>7138</v>
      </c>
      <c r="T968" s="205" t="s">
        <v>66</v>
      </c>
      <c r="U968" s="208" t="s">
        <v>7152</v>
      </c>
      <c r="V968" s="205">
        <v>1</v>
      </c>
      <c r="W968" s="205" t="s">
        <v>68</v>
      </c>
      <c r="X968" s="205" t="s">
        <v>69</v>
      </c>
      <c r="Y968" s="205" t="s">
        <v>70</v>
      </c>
      <c r="Z968" s="205" t="s">
        <v>4390</v>
      </c>
      <c r="AA968" s="234" t="s">
        <v>650</v>
      </c>
      <c r="AB968" s="216">
        <v>46310</v>
      </c>
      <c r="AC968" s="205"/>
      <c r="AD968" s="230" t="s">
        <v>72</v>
      </c>
      <c r="AE968" s="126"/>
      <c r="AF968" s="127"/>
      <c r="AG968" s="128"/>
      <c r="AH968" s="129"/>
      <c r="AI968" s="129"/>
      <c r="AJ968" s="126"/>
      <c r="AK968" s="127"/>
      <c r="AL968" s="129"/>
      <c r="AM968" s="128"/>
      <c r="AN968" s="129"/>
      <c r="AO968" s="127" t="s">
        <v>79</v>
      </c>
      <c r="AP968" s="129"/>
    </row>
    <row r="969" spans="1:45" customFormat="1" ht="30" hidden="1" customHeight="1">
      <c r="A969" s="204" t="s">
        <v>4370</v>
      </c>
      <c r="B969" s="200" t="s">
        <v>6763</v>
      </c>
      <c r="C969" s="200" t="s">
        <v>6764</v>
      </c>
      <c r="D969" s="200" t="s">
        <v>7159</v>
      </c>
      <c r="E969" s="200" t="s">
        <v>7160</v>
      </c>
      <c r="F969" s="206" t="s">
        <v>7161</v>
      </c>
      <c r="G969" s="206" t="s">
        <v>7162</v>
      </c>
      <c r="H969" s="205" t="s">
        <v>7163</v>
      </c>
      <c r="I969" s="204" t="s">
        <v>7164</v>
      </c>
      <c r="J969" s="207" t="s">
        <v>7165</v>
      </c>
      <c r="K969" s="208" t="s">
        <v>7166</v>
      </c>
      <c r="L969" s="205" t="s">
        <v>90</v>
      </c>
      <c r="M969" s="205" t="s">
        <v>61</v>
      </c>
      <c r="N969" s="205" t="s">
        <v>738</v>
      </c>
      <c r="O969" s="205" t="s">
        <v>4441</v>
      </c>
      <c r="P969" s="205" t="s">
        <v>4442</v>
      </c>
      <c r="Q969" s="205" t="s">
        <v>65</v>
      </c>
      <c r="R969" s="205" t="s">
        <v>6764</v>
      </c>
      <c r="S969" s="205" t="s">
        <v>7160</v>
      </c>
      <c r="T969" s="205" t="s">
        <v>93</v>
      </c>
      <c r="U969" s="208" t="s">
        <v>7167</v>
      </c>
      <c r="V969" s="205">
        <v>0.95</v>
      </c>
      <c r="W969" s="205" t="s">
        <v>68</v>
      </c>
      <c r="X969" s="205" t="s">
        <v>69</v>
      </c>
      <c r="Y969" s="205" t="s">
        <v>70</v>
      </c>
      <c r="Z969" s="205" t="s">
        <v>95</v>
      </c>
      <c r="AA969" s="234" t="s">
        <v>650</v>
      </c>
      <c r="AB969" s="216">
        <v>46310</v>
      </c>
      <c r="AC969" s="205"/>
      <c r="AD969" s="230" t="s">
        <v>72</v>
      </c>
      <c r="AE969" s="126" t="s">
        <v>73</v>
      </c>
      <c r="AF969" s="127"/>
      <c r="AG969" s="128"/>
      <c r="AH969" s="129"/>
      <c r="AI969" s="129"/>
      <c r="AJ969" s="126" t="s">
        <v>75</v>
      </c>
      <c r="AK969" s="127"/>
      <c r="AL969" s="129"/>
      <c r="AM969" s="128"/>
      <c r="AN969" s="129"/>
      <c r="AO969" s="127" t="s">
        <v>79</v>
      </c>
      <c r="AP969" s="129"/>
      <c r="AQ969" s="183"/>
      <c r="AR969" s="183"/>
      <c r="AS969" s="183"/>
    </row>
    <row r="970" spans="1:45" customFormat="1" ht="30" hidden="1" customHeight="1">
      <c r="A970" s="204" t="s">
        <v>4370</v>
      </c>
      <c r="B970" s="200" t="s">
        <v>6763</v>
      </c>
      <c r="C970" s="200" t="s">
        <v>6764</v>
      </c>
      <c r="D970" s="200" t="s">
        <v>7159</v>
      </c>
      <c r="E970" s="200" t="s">
        <v>7160</v>
      </c>
      <c r="F970" s="206" t="s">
        <v>7168</v>
      </c>
      <c r="G970" s="206" t="s">
        <v>7169</v>
      </c>
      <c r="H970" s="205" t="s">
        <v>7170</v>
      </c>
      <c r="I970" s="204" t="s">
        <v>7171</v>
      </c>
      <c r="J970" s="207" t="s">
        <v>7172</v>
      </c>
      <c r="K970" s="208" t="s">
        <v>7173</v>
      </c>
      <c r="L970" s="205" t="s">
        <v>60</v>
      </c>
      <c r="M970" s="205" t="s">
        <v>61</v>
      </c>
      <c r="N970" s="205" t="s">
        <v>738</v>
      </c>
      <c r="O970" s="205" t="s">
        <v>4441</v>
      </c>
      <c r="P970" s="205" t="s">
        <v>4442</v>
      </c>
      <c r="Q970" s="205" t="s">
        <v>65</v>
      </c>
      <c r="R970" s="205" t="s">
        <v>6764</v>
      </c>
      <c r="S970" s="205" t="s">
        <v>7160</v>
      </c>
      <c r="T970" s="205" t="s">
        <v>66</v>
      </c>
      <c r="U970" s="208" t="s">
        <v>7174</v>
      </c>
      <c r="V970" s="205">
        <v>1</v>
      </c>
      <c r="W970" s="205" t="s">
        <v>68</v>
      </c>
      <c r="X970" s="205" t="s">
        <v>69</v>
      </c>
      <c r="Y970" s="205" t="s">
        <v>70</v>
      </c>
      <c r="Z970" s="205" t="s">
        <v>4390</v>
      </c>
      <c r="AA970" s="234" t="s">
        <v>650</v>
      </c>
      <c r="AB970" s="216">
        <v>46310</v>
      </c>
      <c r="AC970" s="205"/>
      <c r="AD970" s="230" t="s">
        <v>72</v>
      </c>
      <c r="AE970" s="126"/>
      <c r="AF970" s="127"/>
      <c r="AG970" s="128"/>
      <c r="AH970" s="129"/>
      <c r="AI970" s="129"/>
      <c r="AJ970" s="126"/>
      <c r="AK970" s="127"/>
      <c r="AL970" s="129"/>
      <c r="AM970" s="128"/>
      <c r="AN970" s="129"/>
      <c r="AO970" s="127" t="s">
        <v>79</v>
      </c>
      <c r="AP970" s="129"/>
    </row>
    <row r="971" spans="1:45" customFormat="1" ht="30" hidden="1" customHeight="1">
      <c r="A971" s="204" t="s">
        <v>4370</v>
      </c>
      <c r="B971" s="200" t="s">
        <v>6763</v>
      </c>
      <c r="C971" s="200" t="s">
        <v>6764</v>
      </c>
      <c r="D971" s="200" t="s">
        <v>7159</v>
      </c>
      <c r="E971" s="200" t="s">
        <v>7160</v>
      </c>
      <c r="F971" s="206" t="s">
        <v>7175</v>
      </c>
      <c r="G971" s="206" t="s">
        <v>7176</v>
      </c>
      <c r="H971" s="205" t="s">
        <v>7177</v>
      </c>
      <c r="I971" s="204" t="s">
        <v>7178</v>
      </c>
      <c r="J971" s="207" t="s">
        <v>7179</v>
      </c>
      <c r="K971" s="208" t="s">
        <v>7180</v>
      </c>
      <c r="L971" s="205" t="s">
        <v>60</v>
      </c>
      <c r="M971" s="205" t="s">
        <v>61</v>
      </c>
      <c r="N971" s="205" t="s">
        <v>738</v>
      </c>
      <c r="O971" s="205" t="s">
        <v>4441</v>
      </c>
      <c r="P971" s="205" t="s">
        <v>4442</v>
      </c>
      <c r="Q971" s="205" t="s">
        <v>65</v>
      </c>
      <c r="R971" s="205" t="s">
        <v>6764</v>
      </c>
      <c r="S971" s="205" t="s">
        <v>7160</v>
      </c>
      <c r="T971" s="205" t="s">
        <v>66</v>
      </c>
      <c r="U971" s="208" t="s">
        <v>7174</v>
      </c>
      <c r="V971" s="205">
        <v>1</v>
      </c>
      <c r="W971" s="205" t="s">
        <v>68</v>
      </c>
      <c r="X971" s="205" t="s">
        <v>69</v>
      </c>
      <c r="Y971" s="205" t="s">
        <v>70</v>
      </c>
      <c r="Z971" s="205" t="s">
        <v>4390</v>
      </c>
      <c r="AA971" s="234" t="s">
        <v>650</v>
      </c>
      <c r="AB971" s="216">
        <v>46310</v>
      </c>
      <c r="AC971" s="205"/>
      <c r="AD971" s="230" t="s">
        <v>72</v>
      </c>
      <c r="AE971" s="126"/>
      <c r="AF971" s="127"/>
      <c r="AG971" s="128"/>
      <c r="AH971" s="129"/>
      <c r="AI971" s="129"/>
      <c r="AJ971" s="126"/>
      <c r="AK971" s="127"/>
      <c r="AL971" s="129"/>
      <c r="AM971" s="128"/>
      <c r="AN971" s="129"/>
      <c r="AO971" s="127" t="s">
        <v>79</v>
      </c>
      <c r="AP971" s="129"/>
    </row>
    <row r="972" spans="1:45" customFormat="1" ht="30" hidden="1" customHeight="1">
      <c r="A972" s="204" t="s">
        <v>4370</v>
      </c>
      <c r="B972" s="200" t="s">
        <v>6763</v>
      </c>
      <c r="C972" s="200" t="s">
        <v>6764</v>
      </c>
      <c r="D972" s="200" t="s">
        <v>7159</v>
      </c>
      <c r="E972" s="200" t="s">
        <v>7160</v>
      </c>
      <c r="F972" s="206" t="s">
        <v>7181</v>
      </c>
      <c r="G972" s="206" t="s">
        <v>7182</v>
      </c>
      <c r="H972" s="205" t="s">
        <v>7183</v>
      </c>
      <c r="I972" s="204" t="s">
        <v>7184</v>
      </c>
      <c r="J972" s="207" t="s">
        <v>7185</v>
      </c>
      <c r="K972" s="208" t="s">
        <v>7186</v>
      </c>
      <c r="L972" s="205" t="s">
        <v>1071</v>
      </c>
      <c r="M972" s="205" t="s">
        <v>61</v>
      </c>
      <c r="N972" s="205" t="s">
        <v>738</v>
      </c>
      <c r="O972" s="205" t="s">
        <v>4441</v>
      </c>
      <c r="P972" s="205" t="s">
        <v>4442</v>
      </c>
      <c r="Q972" s="205" t="s">
        <v>65</v>
      </c>
      <c r="R972" s="205" t="s">
        <v>6764</v>
      </c>
      <c r="S972" s="205" t="s">
        <v>7160</v>
      </c>
      <c r="T972" s="205" t="s">
        <v>66</v>
      </c>
      <c r="U972" s="208" t="s">
        <v>7187</v>
      </c>
      <c r="V972" s="205">
        <v>0.95</v>
      </c>
      <c r="W972" s="205" t="s">
        <v>68</v>
      </c>
      <c r="X972" s="205" t="s">
        <v>69</v>
      </c>
      <c r="Y972" s="205" t="s">
        <v>70</v>
      </c>
      <c r="Z972" s="205" t="s">
        <v>4390</v>
      </c>
      <c r="AA972" s="234" t="s">
        <v>650</v>
      </c>
      <c r="AB972" s="216">
        <v>46310</v>
      </c>
      <c r="AC972" s="205"/>
      <c r="AD972" s="230" t="s">
        <v>72</v>
      </c>
      <c r="AE972" s="126"/>
      <c r="AF972" s="127"/>
      <c r="AG972" s="128"/>
      <c r="AH972" s="129"/>
      <c r="AI972" s="129"/>
      <c r="AJ972" s="126"/>
      <c r="AK972" s="127"/>
      <c r="AL972" s="129"/>
      <c r="AM972" s="128"/>
      <c r="AN972" s="129"/>
      <c r="AO972" s="127" t="s">
        <v>79</v>
      </c>
      <c r="AP972" s="129"/>
    </row>
    <row r="973" spans="1:45" customFormat="1" ht="30" hidden="1" customHeight="1">
      <c r="A973" s="204" t="s">
        <v>4370</v>
      </c>
      <c r="B973" s="200" t="s">
        <v>6763</v>
      </c>
      <c r="C973" s="200" t="s">
        <v>6764</v>
      </c>
      <c r="D973" s="200" t="s">
        <v>7188</v>
      </c>
      <c r="E973" s="200" t="s">
        <v>7189</v>
      </c>
      <c r="F973" s="206" t="s">
        <v>7190</v>
      </c>
      <c r="G973" s="206" t="s">
        <v>7191</v>
      </c>
      <c r="H973" s="205" t="s">
        <v>7192</v>
      </c>
      <c r="I973" s="204" t="s">
        <v>7193</v>
      </c>
      <c r="J973" s="207" t="s">
        <v>7194</v>
      </c>
      <c r="K973" s="208" t="s">
        <v>7195</v>
      </c>
      <c r="L973" s="205" t="s">
        <v>90</v>
      </c>
      <c r="M973" s="205" t="s">
        <v>61</v>
      </c>
      <c r="N973" s="205" t="s">
        <v>738</v>
      </c>
      <c r="O973" s="205" t="s">
        <v>4441</v>
      </c>
      <c r="P973" s="205" t="s">
        <v>4442</v>
      </c>
      <c r="Q973" s="205" t="s">
        <v>65</v>
      </c>
      <c r="R973" s="205" t="s">
        <v>6764</v>
      </c>
      <c r="S973" s="205" t="s">
        <v>7189</v>
      </c>
      <c r="T973" s="205" t="s">
        <v>93</v>
      </c>
      <c r="U973" s="208" t="s">
        <v>7196</v>
      </c>
      <c r="V973" s="205">
        <v>0.95</v>
      </c>
      <c r="W973" s="205" t="s">
        <v>68</v>
      </c>
      <c r="X973" s="205" t="s">
        <v>69</v>
      </c>
      <c r="Y973" s="205" t="s">
        <v>70</v>
      </c>
      <c r="Z973" s="205" t="s">
        <v>95</v>
      </c>
      <c r="AA973" s="234" t="s">
        <v>650</v>
      </c>
      <c r="AB973" s="216">
        <v>46310</v>
      </c>
      <c r="AC973" s="205"/>
      <c r="AD973" s="230" t="s">
        <v>72</v>
      </c>
      <c r="AE973" s="126" t="s">
        <v>73</v>
      </c>
      <c r="AF973" s="127"/>
      <c r="AG973" s="128"/>
      <c r="AH973" s="129"/>
      <c r="AI973" s="129"/>
      <c r="AJ973" s="126" t="s">
        <v>75</v>
      </c>
      <c r="AK973" s="127"/>
      <c r="AL973" s="129"/>
      <c r="AM973" s="128"/>
      <c r="AN973" s="129"/>
      <c r="AO973" s="127" t="s">
        <v>79</v>
      </c>
      <c r="AP973" s="129"/>
      <c r="AQ973" s="183"/>
      <c r="AR973" s="183"/>
      <c r="AS973" s="183"/>
    </row>
    <row r="974" spans="1:45" customFormat="1" ht="30" hidden="1" customHeight="1">
      <c r="A974" s="204" t="s">
        <v>4370</v>
      </c>
      <c r="B974" s="200" t="s">
        <v>6763</v>
      </c>
      <c r="C974" s="200" t="s">
        <v>6764</v>
      </c>
      <c r="D974" s="200" t="s">
        <v>7188</v>
      </c>
      <c r="E974" s="200" t="s">
        <v>7189</v>
      </c>
      <c r="F974" s="206" t="s">
        <v>7197</v>
      </c>
      <c r="G974" s="206" t="s">
        <v>7198</v>
      </c>
      <c r="H974" s="205" t="s">
        <v>7199</v>
      </c>
      <c r="I974" s="204" t="s">
        <v>7200</v>
      </c>
      <c r="J974" s="207" t="s">
        <v>7201</v>
      </c>
      <c r="K974" s="208" t="s">
        <v>7202</v>
      </c>
      <c r="L974" s="205" t="s">
        <v>60</v>
      </c>
      <c r="M974" s="205" t="s">
        <v>61</v>
      </c>
      <c r="N974" s="205" t="s">
        <v>738</v>
      </c>
      <c r="O974" s="205" t="s">
        <v>4441</v>
      </c>
      <c r="P974" s="205" t="s">
        <v>4442</v>
      </c>
      <c r="Q974" s="205" t="s">
        <v>65</v>
      </c>
      <c r="R974" s="205" t="s">
        <v>6764</v>
      </c>
      <c r="S974" s="205" t="s">
        <v>7189</v>
      </c>
      <c r="T974" s="205" t="s">
        <v>66</v>
      </c>
      <c r="U974" s="208" t="s">
        <v>7203</v>
      </c>
      <c r="V974" s="205">
        <v>1</v>
      </c>
      <c r="W974" s="205" t="s">
        <v>68</v>
      </c>
      <c r="X974" s="205" t="s">
        <v>69</v>
      </c>
      <c r="Y974" s="205" t="s">
        <v>70</v>
      </c>
      <c r="Z974" s="205" t="s">
        <v>4390</v>
      </c>
      <c r="AA974" s="234" t="s">
        <v>650</v>
      </c>
      <c r="AB974" s="216">
        <v>46310</v>
      </c>
      <c r="AC974" s="205"/>
      <c r="AD974" s="230" t="s">
        <v>72</v>
      </c>
      <c r="AE974" s="126"/>
      <c r="AF974" s="127"/>
      <c r="AG974" s="128"/>
      <c r="AH974" s="129"/>
      <c r="AI974" s="129"/>
      <c r="AJ974" s="126"/>
      <c r="AK974" s="127"/>
      <c r="AL974" s="129"/>
      <c r="AM974" s="128"/>
      <c r="AN974" s="129"/>
      <c r="AO974" s="127" t="s">
        <v>79</v>
      </c>
      <c r="AP974" s="129"/>
    </row>
    <row r="975" spans="1:45" customFormat="1" ht="30" hidden="1" customHeight="1">
      <c r="A975" s="204" t="s">
        <v>4370</v>
      </c>
      <c r="B975" s="200" t="s">
        <v>6763</v>
      </c>
      <c r="C975" s="200" t="s">
        <v>6764</v>
      </c>
      <c r="D975" s="200" t="s">
        <v>7188</v>
      </c>
      <c r="E975" s="200" t="s">
        <v>7189</v>
      </c>
      <c r="F975" s="206" t="s">
        <v>7204</v>
      </c>
      <c r="G975" s="206" t="s">
        <v>7205</v>
      </c>
      <c r="H975" s="205" t="s">
        <v>7206</v>
      </c>
      <c r="I975" s="204" t="s">
        <v>7207</v>
      </c>
      <c r="J975" s="207" t="s">
        <v>7208</v>
      </c>
      <c r="K975" s="208" t="s">
        <v>7209</v>
      </c>
      <c r="L975" s="205" t="s">
        <v>60</v>
      </c>
      <c r="M975" s="205" t="s">
        <v>61</v>
      </c>
      <c r="N975" s="205" t="s">
        <v>738</v>
      </c>
      <c r="O975" s="205" t="s">
        <v>4441</v>
      </c>
      <c r="P975" s="205" t="s">
        <v>4442</v>
      </c>
      <c r="Q975" s="205" t="s">
        <v>65</v>
      </c>
      <c r="R975" s="205" t="s">
        <v>6764</v>
      </c>
      <c r="S975" s="205" t="s">
        <v>7189</v>
      </c>
      <c r="T975" s="205" t="s">
        <v>66</v>
      </c>
      <c r="U975" s="208" t="s">
        <v>7203</v>
      </c>
      <c r="V975" s="205">
        <v>1</v>
      </c>
      <c r="W975" s="205" t="s">
        <v>68</v>
      </c>
      <c r="X975" s="205" t="s">
        <v>69</v>
      </c>
      <c r="Y975" s="205" t="s">
        <v>70</v>
      </c>
      <c r="Z975" s="205" t="s">
        <v>4390</v>
      </c>
      <c r="AA975" s="234" t="s">
        <v>650</v>
      </c>
      <c r="AB975" s="216">
        <v>46310</v>
      </c>
      <c r="AC975" s="205"/>
      <c r="AD975" s="230" t="s">
        <v>72</v>
      </c>
      <c r="AE975" s="126"/>
      <c r="AF975" s="127"/>
      <c r="AG975" s="128"/>
      <c r="AH975" s="129"/>
      <c r="AI975" s="129"/>
      <c r="AJ975" s="126"/>
      <c r="AK975" s="127"/>
      <c r="AL975" s="129"/>
      <c r="AM975" s="128"/>
      <c r="AN975" s="129"/>
      <c r="AO975" s="127" t="s">
        <v>79</v>
      </c>
      <c r="AP975" s="129"/>
    </row>
    <row r="976" spans="1:45" customFormat="1" ht="30" hidden="1" customHeight="1">
      <c r="A976" s="204" t="s">
        <v>4370</v>
      </c>
      <c r="B976" s="200" t="s">
        <v>6763</v>
      </c>
      <c r="C976" s="200" t="s">
        <v>6764</v>
      </c>
      <c r="D976" s="200" t="s">
        <v>7210</v>
      </c>
      <c r="E976" s="200" t="s">
        <v>7211</v>
      </c>
      <c r="F976" s="206" t="s">
        <v>7212</v>
      </c>
      <c r="G976" s="206" t="s">
        <v>7213</v>
      </c>
      <c r="H976" s="205" t="s">
        <v>7214</v>
      </c>
      <c r="I976" s="204" t="s">
        <v>7215</v>
      </c>
      <c r="J976" s="207" t="s">
        <v>7216</v>
      </c>
      <c r="K976" s="208" t="s">
        <v>7217</v>
      </c>
      <c r="L976" s="205" t="s">
        <v>90</v>
      </c>
      <c r="M976" s="205" t="s">
        <v>61</v>
      </c>
      <c r="N976" s="205" t="s">
        <v>738</v>
      </c>
      <c r="O976" s="205" t="s">
        <v>4441</v>
      </c>
      <c r="P976" s="205" t="s">
        <v>4442</v>
      </c>
      <c r="Q976" s="205" t="s">
        <v>65</v>
      </c>
      <c r="R976" s="205" t="s">
        <v>6764</v>
      </c>
      <c r="S976" s="205" t="s">
        <v>7211</v>
      </c>
      <c r="T976" s="205" t="s">
        <v>93</v>
      </c>
      <c r="U976" s="208" t="s">
        <v>7218</v>
      </c>
      <c r="V976" s="205">
        <v>0.95</v>
      </c>
      <c r="W976" s="205" t="s">
        <v>68</v>
      </c>
      <c r="X976" s="205" t="s">
        <v>69</v>
      </c>
      <c r="Y976" s="205" t="s">
        <v>70</v>
      </c>
      <c r="Z976" s="205" t="s">
        <v>95</v>
      </c>
      <c r="AA976" s="234" t="s">
        <v>650</v>
      </c>
      <c r="AB976" s="216">
        <v>46310</v>
      </c>
      <c r="AC976" s="205"/>
      <c r="AD976" s="230" t="s">
        <v>72</v>
      </c>
      <c r="AE976" s="126" t="s">
        <v>73</v>
      </c>
      <c r="AF976" s="127"/>
      <c r="AG976" s="128"/>
      <c r="AH976" s="129"/>
      <c r="AI976" s="129"/>
      <c r="AJ976" s="126" t="s">
        <v>75</v>
      </c>
      <c r="AK976" s="127"/>
      <c r="AL976" s="129"/>
      <c r="AM976" s="128"/>
      <c r="AN976" s="129"/>
      <c r="AO976" s="127" t="s">
        <v>79</v>
      </c>
      <c r="AP976" s="129"/>
      <c r="AQ976" s="183"/>
      <c r="AR976" s="183"/>
      <c r="AS976" s="183"/>
    </row>
    <row r="977" spans="1:45" customFormat="1" ht="30" hidden="1" customHeight="1">
      <c r="A977" s="204" t="s">
        <v>4370</v>
      </c>
      <c r="B977" s="200" t="s">
        <v>6763</v>
      </c>
      <c r="C977" s="200" t="s">
        <v>6764</v>
      </c>
      <c r="D977" s="200" t="s">
        <v>7210</v>
      </c>
      <c r="E977" s="200" t="s">
        <v>7211</v>
      </c>
      <c r="F977" s="206" t="s">
        <v>7219</v>
      </c>
      <c r="G977" s="206" t="s">
        <v>7220</v>
      </c>
      <c r="H977" s="205" t="s">
        <v>7221</v>
      </c>
      <c r="I977" s="204" t="s">
        <v>7222</v>
      </c>
      <c r="J977" s="207" t="s">
        <v>7223</v>
      </c>
      <c r="K977" s="208" t="s">
        <v>7224</v>
      </c>
      <c r="L977" s="205" t="s">
        <v>60</v>
      </c>
      <c r="M977" s="205" t="s">
        <v>61</v>
      </c>
      <c r="N977" s="205" t="s">
        <v>738</v>
      </c>
      <c r="O977" s="205" t="s">
        <v>4441</v>
      </c>
      <c r="P977" s="205" t="s">
        <v>4442</v>
      </c>
      <c r="Q977" s="205" t="s">
        <v>65</v>
      </c>
      <c r="R977" s="205" t="s">
        <v>6764</v>
      </c>
      <c r="S977" s="205" t="s">
        <v>7211</v>
      </c>
      <c r="T977" s="205" t="s">
        <v>66</v>
      </c>
      <c r="U977" s="208" t="s">
        <v>7225</v>
      </c>
      <c r="V977" s="205">
        <v>1</v>
      </c>
      <c r="W977" s="205" t="s">
        <v>68</v>
      </c>
      <c r="X977" s="205" t="s">
        <v>69</v>
      </c>
      <c r="Y977" s="205" t="s">
        <v>70</v>
      </c>
      <c r="Z977" s="205" t="s">
        <v>4390</v>
      </c>
      <c r="AA977" s="234" t="s">
        <v>650</v>
      </c>
      <c r="AB977" s="216">
        <v>46310</v>
      </c>
      <c r="AC977" s="205"/>
      <c r="AD977" s="230" t="s">
        <v>72</v>
      </c>
      <c r="AE977" s="126"/>
      <c r="AF977" s="127"/>
      <c r="AG977" s="128"/>
      <c r="AH977" s="129"/>
      <c r="AI977" s="129"/>
      <c r="AJ977" s="126"/>
      <c r="AK977" s="127"/>
      <c r="AL977" s="129"/>
      <c r="AM977" s="128"/>
      <c r="AN977" s="129"/>
      <c r="AO977" s="127" t="s">
        <v>79</v>
      </c>
      <c r="AP977" s="129"/>
    </row>
    <row r="978" spans="1:45" customFormat="1" ht="30" hidden="1" customHeight="1">
      <c r="A978" s="204" t="s">
        <v>4370</v>
      </c>
      <c r="B978" s="200" t="s">
        <v>6763</v>
      </c>
      <c r="C978" s="200" t="s">
        <v>6764</v>
      </c>
      <c r="D978" s="200" t="s">
        <v>7210</v>
      </c>
      <c r="E978" s="200" t="s">
        <v>7211</v>
      </c>
      <c r="F978" s="206" t="s">
        <v>7226</v>
      </c>
      <c r="G978" s="206" t="s">
        <v>7227</v>
      </c>
      <c r="H978" s="205" t="s">
        <v>7228</v>
      </c>
      <c r="I978" s="204" t="s">
        <v>7229</v>
      </c>
      <c r="J978" s="207" t="s">
        <v>7230</v>
      </c>
      <c r="K978" s="208" t="s">
        <v>7231</v>
      </c>
      <c r="L978" s="205" t="s">
        <v>60</v>
      </c>
      <c r="M978" s="205" t="s">
        <v>61</v>
      </c>
      <c r="N978" s="205" t="s">
        <v>738</v>
      </c>
      <c r="O978" s="205" t="s">
        <v>4441</v>
      </c>
      <c r="P978" s="205" t="s">
        <v>4442</v>
      </c>
      <c r="Q978" s="205" t="s">
        <v>65</v>
      </c>
      <c r="R978" s="205" t="s">
        <v>6764</v>
      </c>
      <c r="S978" s="205" t="s">
        <v>7211</v>
      </c>
      <c r="T978" s="205" t="s">
        <v>66</v>
      </c>
      <c r="U978" s="208" t="s">
        <v>7225</v>
      </c>
      <c r="V978" s="205">
        <v>1</v>
      </c>
      <c r="W978" s="205" t="s">
        <v>68</v>
      </c>
      <c r="X978" s="205" t="s">
        <v>69</v>
      </c>
      <c r="Y978" s="205" t="s">
        <v>70</v>
      </c>
      <c r="Z978" s="205" t="s">
        <v>4390</v>
      </c>
      <c r="AA978" s="234" t="s">
        <v>650</v>
      </c>
      <c r="AB978" s="216">
        <v>46310</v>
      </c>
      <c r="AC978" s="205"/>
      <c r="AD978" s="230" t="s">
        <v>72</v>
      </c>
      <c r="AE978" s="126"/>
      <c r="AF978" s="127"/>
      <c r="AG978" s="128"/>
      <c r="AH978" s="129"/>
      <c r="AI978" s="129"/>
      <c r="AJ978" s="126"/>
      <c r="AK978" s="127"/>
      <c r="AL978" s="129"/>
      <c r="AM978" s="128"/>
      <c r="AN978" s="129"/>
      <c r="AO978" s="127" t="s">
        <v>79</v>
      </c>
      <c r="AP978" s="129"/>
    </row>
    <row r="979" spans="1:45" customFormat="1" ht="30" hidden="1" customHeight="1">
      <c r="A979" s="204" t="s">
        <v>4370</v>
      </c>
      <c r="B979" s="200" t="s">
        <v>7232</v>
      </c>
      <c r="C979" s="200" t="s">
        <v>7233</v>
      </c>
      <c r="D979" s="200" t="s">
        <v>7234</v>
      </c>
      <c r="E979" s="200" t="s">
        <v>7235</v>
      </c>
      <c r="F979" s="206" t="s">
        <v>7236</v>
      </c>
      <c r="G979" s="206" t="s">
        <v>7237</v>
      </c>
      <c r="H979" s="205" t="s">
        <v>7238</v>
      </c>
      <c r="I979" s="204" t="s">
        <v>7239</v>
      </c>
      <c r="J979" s="207" t="s">
        <v>7240</v>
      </c>
      <c r="K979" s="208" t="s">
        <v>7241</v>
      </c>
      <c r="L979" s="205" t="s">
        <v>90</v>
      </c>
      <c r="M979" s="205" t="s">
        <v>61</v>
      </c>
      <c r="N979" s="205" t="s">
        <v>738</v>
      </c>
      <c r="O979" s="205" t="s">
        <v>4441</v>
      </c>
      <c r="P979" s="205" t="s">
        <v>4442</v>
      </c>
      <c r="Q979" s="205" t="s">
        <v>65</v>
      </c>
      <c r="R979" s="205" t="s">
        <v>7233</v>
      </c>
      <c r="S979" s="205" t="s">
        <v>7235</v>
      </c>
      <c r="T979" s="205" t="s">
        <v>93</v>
      </c>
      <c r="U979" s="208" t="s">
        <v>7242</v>
      </c>
      <c r="V979" s="205">
        <v>0.95</v>
      </c>
      <c r="W979" s="205" t="s">
        <v>68</v>
      </c>
      <c r="X979" s="205" t="s">
        <v>69</v>
      </c>
      <c r="Y979" s="205" t="s">
        <v>4407</v>
      </c>
      <c r="Z979" s="205" t="s">
        <v>95</v>
      </c>
      <c r="AA979" s="234" t="s">
        <v>650</v>
      </c>
      <c r="AB979" s="216">
        <v>46310</v>
      </c>
      <c r="AC979" s="205"/>
      <c r="AD979" s="230" t="s">
        <v>72</v>
      </c>
      <c r="AE979" s="126" t="s">
        <v>73</v>
      </c>
      <c r="AF979" s="127"/>
      <c r="AG979" s="128"/>
      <c r="AH979" s="129"/>
      <c r="AI979" s="129"/>
      <c r="AJ979" s="126" t="s">
        <v>75</v>
      </c>
      <c r="AK979" s="127"/>
      <c r="AL979" s="129"/>
      <c r="AM979" s="128"/>
      <c r="AN979" s="129"/>
      <c r="AO979" s="127" t="s">
        <v>79</v>
      </c>
      <c r="AP979" s="129"/>
      <c r="AQ979" s="183"/>
      <c r="AR979" s="183"/>
      <c r="AS979" s="183"/>
    </row>
    <row r="980" spans="1:45" customFormat="1" ht="30" hidden="1" customHeight="1">
      <c r="A980" s="204" t="s">
        <v>4370</v>
      </c>
      <c r="B980" s="200" t="s">
        <v>7232</v>
      </c>
      <c r="C980" s="200" t="s">
        <v>7233</v>
      </c>
      <c r="D980" s="200" t="s">
        <v>7234</v>
      </c>
      <c r="E980" s="200" t="s">
        <v>7235</v>
      </c>
      <c r="F980" s="206" t="s">
        <v>7243</v>
      </c>
      <c r="G980" s="206" t="s">
        <v>7244</v>
      </c>
      <c r="H980" s="205" t="s">
        <v>7245</v>
      </c>
      <c r="I980" s="204" t="s">
        <v>7246</v>
      </c>
      <c r="J980" s="207" t="s">
        <v>7247</v>
      </c>
      <c r="K980" s="208" t="s">
        <v>7248</v>
      </c>
      <c r="L980" s="205" t="s">
        <v>60</v>
      </c>
      <c r="M980" s="205" t="s">
        <v>61</v>
      </c>
      <c r="N980" s="205" t="s">
        <v>738</v>
      </c>
      <c r="O980" s="205" t="s">
        <v>4441</v>
      </c>
      <c r="P980" s="205" t="s">
        <v>4442</v>
      </c>
      <c r="Q980" s="205" t="s">
        <v>65</v>
      </c>
      <c r="R980" s="205" t="s">
        <v>7233</v>
      </c>
      <c r="S980" s="205" t="s">
        <v>7235</v>
      </c>
      <c r="T980" s="205" t="s">
        <v>93</v>
      </c>
      <c r="U980" s="208" t="s">
        <v>7249</v>
      </c>
      <c r="V980" s="205">
        <v>1</v>
      </c>
      <c r="W980" s="205" t="s">
        <v>68</v>
      </c>
      <c r="X980" s="205" t="s">
        <v>69</v>
      </c>
      <c r="Y980" s="205" t="s">
        <v>4407</v>
      </c>
      <c r="Z980" s="205" t="s">
        <v>5139</v>
      </c>
      <c r="AA980" s="234" t="s">
        <v>650</v>
      </c>
      <c r="AB980" s="216">
        <v>46310</v>
      </c>
      <c r="AC980" s="205"/>
      <c r="AD980" s="230" t="s">
        <v>72</v>
      </c>
      <c r="AE980" s="126"/>
      <c r="AF980" s="127"/>
      <c r="AG980" s="128"/>
      <c r="AH980" s="129"/>
      <c r="AI980" s="129"/>
      <c r="AJ980" s="126"/>
      <c r="AK980" s="127"/>
      <c r="AL980" s="129"/>
      <c r="AM980" s="128"/>
      <c r="AN980" s="129"/>
      <c r="AO980" s="127" t="s">
        <v>79</v>
      </c>
      <c r="AP980" s="129"/>
    </row>
    <row r="981" spans="1:45" customFormat="1" ht="30" hidden="1" customHeight="1">
      <c r="A981" s="204" t="s">
        <v>4370</v>
      </c>
      <c r="B981" s="200" t="s">
        <v>7232</v>
      </c>
      <c r="C981" s="200" t="s">
        <v>7233</v>
      </c>
      <c r="D981" s="200" t="s">
        <v>7250</v>
      </c>
      <c r="E981" s="200" t="s">
        <v>7251</v>
      </c>
      <c r="F981" s="206" t="s">
        <v>7252</v>
      </c>
      <c r="G981" s="206" t="s">
        <v>7253</v>
      </c>
      <c r="H981" s="205" t="s">
        <v>7254</v>
      </c>
      <c r="I981" s="204" t="s">
        <v>7255</v>
      </c>
      <c r="J981" s="207" t="s">
        <v>7256</v>
      </c>
      <c r="K981" s="208" t="s">
        <v>7257</v>
      </c>
      <c r="L981" s="205" t="s">
        <v>90</v>
      </c>
      <c r="M981" s="205" t="s">
        <v>61</v>
      </c>
      <c r="N981" s="205" t="s">
        <v>738</v>
      </c>
      <c r="O981" s="205" t="s">
        <v>4441</v>
      </c>
      <c r="P981" s="205" t="s">
        <v>4442</v>
      </c>
      <c r="Q981" s="205" t="s">
        <v>65</v>
      </c>
      <c r="R981" s="205" t="s">
        <v>7233</v>
      </c>
      <c r="S981" s="205" t="s">
        <v>7251</v>
      </c>
      <c r="T981" s="205" t="s">
        <v>93</v>
      </c>
      <c r="U981" s="208" t="s">
        <v>7258</v>
      </c>
      <c r="V981" s="205">
        <v>0.95</v>
      </c>
      <c r="W981" s="205" t="s">
        <v>68</v>
      </c>
      <c r="X981" s="205" t="s">
        <v>69</v>
      </c>
      <c r="Y981" s="205" t="s">
        <v>70</v>
      </c>
      <c r="Z981" s="205" t="s">
        <v>95</v>
      </c>
      <c r="AA981" s="234" t="s">
        <v>650</v>
      </c>
      <c r="AB981" s="216">
        <v>46310</v>
      </c>
      <c r="AC981" s="205"/>
      <c r="AD981" s="230" t="s">
        <v>72</v>
      </c>
      <c r="AE981" s="126"/>
      <c r="AF981" s="127"/>
      <c r="AG981" s="128"/>
      <c r="AH981" s="129"/>
      <c r="AI981" s="129"/>
      <c r="AJ981" s="126"/>
      <c r="AK981" s="127"/>
      <c r="AL981" s="129"/>
      <c r="AM981" s="128"/>
      <c r="AN981" s="129"/>
      <c r="AO981" s="127" t="s">
        <v>79</v>
      </c>
      <c r="AP981" s="129"/>
    </row>
    <row r="982" spans="1:45" customFormat="1" ht="30" hidden="1" customHeight="1">
      <c r="A982" s="204" t="s">
        <v>4370</v>
      </c>
      <c r="B982" s="200" t="s">
        <v>7232</v>
      </c>
      <c r="C982" s="200" t="s">
        <v>7233</v>
      </c>
      <c r="D982" s="200" t="s">
        <v>7250</v>
      </c>
      <c r="E982" s="200" t="s">
        <v>7251</v>
      </c>
      <c r="F982" s="206" t="s">
        <v>7259</v>
      </c>
      <c r="G982" s="206" t="s">
        <v>7260</v>
      </c>
      <c r="H982" s="205" t="s">
        <v>7261</v>
      </c>
      <c r="I982" s="204" t="s">
        <v>7262</v>
      </c>
      <c r="J982" s="207" t="s">
        <v>7263</v>
      </c>
      <c r="K982" s="208" t="s">
        <v>7264</v>
      </c>
      <c r="L982" s="205" t="s">
        <v>60</v>
      </c>
      <c r="M982" s="205" t="s">
        <v>61</v>
      </c>
      <c r="N982" s="205" t="s">
        <v>738</v>
      </c>
      <c r="O982" s="205" t="s">
        <v>4441</v>
      </c>
      <c r="P982" s="205" t="s">
        <v>4442</v>
      </c>
      <c r="Q982" s="205" t="s">
        <v>65</v>
      </c>
      <c r="R982" s="205" t="s">
        <v>7233</v>
      </c>
      <c r="S982" s="205" t="s">
        <v>7251</v>
      </c>
      <c r="T982" s="205" t="s">
        <v>66</v>
      </c>
      <c r="U982" s="208" t="s">
        <v>7265</v>
      </c>
      <c r="V982" s="205">
        <v>1</v>
      </c>
      <c r="W982" s="205" t="s">
        <v>68</v>
      </c>
      <c r="X982" s="205" t="s">
        <v>69</v>
      </c>
      <c r="Y982" s="205" t="s">
        <v>70</v>
      </c>
      <c r="Z982" s="205" t="s">
        <v>4390</v>
      </c>
      <c r="AA982" s="234" t="s">
        <v>650</v>
      </c>
      <c r="AB982" s="216">
        <v>46310</v>
      </c>
      <c r="AC982" s="205"/>
      <c r="AD982" s="230" t="s">
        <v>72</v>
      </c>
      <c r="AE982" s="126"/>
      <c r="AF982" s="127"/>
      <c r="AG982" s="128"/>
      <c r="AH982" s="129"/>
      <c r="AI982" s="129"/>
      <c r="AJ982" s="126"/>
      <c r="AK982" s="127"/>
      <c r="AL982" s="129"/>
      <c r="AM982" s="128"/>
      <c r="AN982" s="129"/>
      <c r="AO982" s="127" t="s">
        <v>79</v>
      </c>
      <c r="AP982" s="129"/>
    </row>
    <row r="983" spans="1:45" customFormat="1" ht="30" hidden="1" customHeight="1">
      <c r="A983" s="204" t="s">
        <v>4370</v>
      </c>
      <c r="B983" s="200" t="s">
        <v>7232</v>
      </c>
      <c r="C983" s="200" t="s">
        <v>7233</v>
      </c>
      <c r="D983" s="200" t="s">
        <v>7250</v>
      </c>
      <c r="E983" s="200" t="s">
        <v>7251</v>
      </c>
      <c r="F983" s="206" t="s">
        <v>7266</v>
      </c>
      <c r="G983" s="206" t="s">
        <v>7267</v>
      </c>
      <c r="H983" s="205" t="s">
        <v>7268</v>
      </c>
      <c r="I983" s="204" t="s">
        <v>7269</v>
      </c>
      <c r="J983" s="207" t="s">
        <v>7270</v>
      </c>
      <c r="K983" s="208" t="s">
        <v>7271</v>
      </c>
      <c r="L983" s="205" t="s">
        <v>60</v>
      </c>
      <c r="M983" s="205" t="s">
        <v>61</v>
      </c>
      <c r="N983" s="205" t="s">
        <v>738</v>
      </c>
      <c r="O983" s="205" t="s">
        <v>4441</v>
      </c>
      <c r="P983" s="205" t="s">
        <v>4442</v>
      </c>
      <c r="Q983" s="205" t="s">
        <v>65</v>
      </c>
      <c r="R983" s="205" t="s">
        <v>7233</v>
      </c>
      <c r="S983" s="205" t="s">
        <v>7251</v>
      </c>
      <c r="T983" s="205" t="s">
        <v>66</v>
      </c>
      <c r="U983" s="208" t="s">
        <v>7265</v>
      </c>
      <c r="V983" s="205">
        <v>1</v>
      </c>
      <c r="W983" s="205" t="s">
        <v>68</v>
      </c>
      <c r="X983" s="205" t="s">
        <v>69</v>
      </c>
      <c r="Y983" s="205" t="s">
        <v>70</v>
      </c>
      <c r="Z983" s="205" t="s">
        <v>4390</v>
      </c>
      <c r="AA983" s="234" t="s">
        <v>650</v>
      </c>
      <c r="AB983" s="216">
        <v>46310</v>
      </c>
      <c r="AC983" s="205"/>
      <c r="AD983" s="230" t="s">
        <v>72</v>
      </c>
      <c r="AE983" s="126"/>
      <c r="AF983" s="127"/>
      <c r="AG983" s="128"/>
      <c r="AH983" s="129"/>
      <c r="AI983" s="129"/>
      <c r="AJ983" s="126"/>
      <c r="AK983" s="127"/>
      <c r="AL983" s="129"/>
      <c r="AM983" s="128"/>
      <c r="AN983" s="129"/>
      <c r="AO983" s="127" t="s">
        <v>79</v>
      </c>
      <c r="AP983" s="129"/>
    </row>
    <row r="984" spans="1:45" customFormat="1" ht="30" hidden="1" customHeight="1">
      <c r="A984" s="204" t="s">
        <v>4370</v>
      </c>
      <c r="B984" s="200" t="s">
        <v>7232</v>
      </c>
      <c r="C984" s="200" t="s">
        <v>7233</v>
      </c>
      <c r="D984" s="200" t="s">
        <v>7250</v>
      </c>
      <c r="E984" s="200" t="s">
        <v>7251</v>
      </c>
      <c r="F984" s="206" t="s">
        <v>7272</v>
      </c>
      <c r="G984" s="206" t="s">
        <v>7273</v>
      </c>
      <c r="H984" s="205" t="s">
        <v>7274</v>
      </c>
      <c r="I984" s="204" t="s">
        <v>7275</v>
      </c>
      <c r="J984" s="207" t="s">
        <v>7276</v>
      </c>
      <c r="K984" s="208" t="s">
        <v>7277</v>
      </c>
      <c r="L984" s="205" t="s">
        <v>1071</v>
      </c>
      <c r="M984" s="205" t="s">
        <v>61</v>
      </c>
      <c r="N984" s="205" t="s">
        <v>738</v>
      </c>
      <c r="O984" s="205" t="s">
        <v>4441</v>
      </c>
      <c r="P984" s="205" t="s">
        <v>4442</v>
      </c>
      <c r="Q984" s="205" t="s">
        <v>65</v>
      </c>
      <c r="R984" s="205" t="s">
        <v>7233</v>
      </c>
      <c r="S984" s="205" t="s">
        <v>7251</v>
      </c>
      <c r="T984" s="205" t="s">
        <v>66</v>
      </c>
      <c r="U984" s="208" t="s">
        <v>7278</v>
      </c>
      <c r="V984" s="205">
        <v>0.95</v>
      </c>
      <c r="W984" s="205" t="s">
        <v>68</v>
      </c>
      <c r="X984" s="205" t="s">
        <v>69</v>
      </c>
      <c r="Y984" s="205" t="s">
        <v>70</v>
      </c>
      <c r="Z984" s="205" t="s">
        <v>4390</v>
      </c>
      <c r="AA984" s="234" t="s">
        <v>650</v>
      </c>
      <c r="AB984" s="216">
        <v>46310</v>
      </c>
      <c r="AC984" s="205"/>
      <c r="AD984" s="230" t="s">
        <v>72</v>
      </c>
      <c r="AE984" s="126"/>
      <c r="AF984" s="127"/>
      <c r="AG984" s="128"/>
      <c r="AH984" s="129"/>
      <c r="AI984" s="129"/>
      <c r="AJ984" s="126"/>
      <c r="AK984" s="127"/>
      <c r="AL984" s="129"/>
      <c r="AM984" s="128"/>
      <c r="AN984" s="129"/>
      <c r="AO984" s="127" t="s">
        <v>79</v>
      </c>
      <c r="AP984" s="129"/>
    </row>
    <row r="985" spans="1:45" customFormat="1" ht="30" hidden="1" customHeight="1">
      <c r="A985" s="204" t="s">
        <v>4370</v>
      </c>
      <c r="B985" s="200" t="s">
        <v>7232</v>
      </c>
      <c r="C985" s="200" t="s">
        <v>7233</v>
      </c>
      <c r="D985" s="200" t="s">
        <v>7279</v>
      </c>
      <c r="E985" s="200" t="s">
        <v>7280</v>
      </c>
      <c r="F985" s="206" t="s">
        <v>7281</v>
      </c>
      <c r="G985" s="206" t="s">
        <v>7282</v>
      </c>
      <c r="H985" s="205" t="s">
        <v>7283</v>
      </c>
      <c r="I985" s="204" t="s">
        <v>7284</v>
      </c>
      <c r="J985" s="207" t="s">
        <v>7285</v>
      </c>
      <c r="K985" s="208" t="s">
        <v>7286</v>
      </c>
      <c r="L985" s="205" t="s">
        <v>90</v>
      </c>
      <c r="M985" s="205" t="s">
        <v>61</v>
      </c>
      <c r="N985" s="205" t="s">
        <v>738</v>
      </c>
      <c r="O985" s="205" t="s">
        <v>4441</v>
      </c>
      <c r="P985" s="205" t="s">
        <v>4442</v>
      </c>
      <c r="Q985" s="205" t="s">
        <v>65</v>
      </c>
      <c r="R985" s="205" t="s">
        <v>7233</v>
      </c>
      <c r="S985" s="205" t="s">
        <v>7280</v>
      </c>
      <c r="T985" s="205" t="s">
        <v>93</v>
      </c>
      <c r="U985" s="208" t="s">
        <v>7287</v>
      </c>
      <c r="V985" s="205">
        <v>0.95</v>
      </c>
      <c r="W985" s="205" t="s">
        <v>68</v>
      </c>
      <c r="X985" s="205" t="s">
        <v>69</v>
      </c>
      <c r="Y985" s="205" t="s">
        <v>70</v>
      </c>
      <c r="Z985" s="205" t="s">
        <v>95</v>
      </c>
      <c r="AA985" s="234" t="s">
        <v>650</v>
      </c>
      <c r="AB985" s="216">
        <v>46310</v>
      </c>
      <c r="AC985" s="205"/>
      <c r="AD985" s="230" t="s">
        <v>72</v>
      </c>
      <c r="AE985" s="126"/>
      <c r="AF985" s="127"/>
      <c r="AG985" s="128"/>
      <c r="AH985" s="129"/>
      <c r="AI985" s="129"/>
      <c r="AJ985" s="126"/>
      <c r="AK985" s="127"/>
      <c r="AL985" s="129"/>
      <c r="AM985" s="128"/>
      <c r="AN985" s="129"/>
      <c r="AO985" s="127" t="s">
        <v>79</v>
      </c>
      <c r="AP985" s="129"/>
    </row>
    <row r="986" spans="1:45" customFormat="1" ht="30" hidden="1" customHeight="1">
      <c r="A986" s="204" t="s">
        <v>4370</v>
      </c>
      <c r="B986" s="200" t="s">
        <v>7232</v>
      </c>
      <c r="C986" s="200" t="s">
        <v>7233</v>
      </c>
      <c r="D986" s="200" t="s">
        <v>7279</v>
      </c>
      <c r="E986" s="200" t="s">
        <v>7280</v>
      </c>
      <c r="F986" s="206" t="s">
        <v>7288</v>
      </c>
      <c r="G986" s="206" t="s">
        <v>7289</v>
      </c>
      <c r="H986" s="205" t="s">
        <v>7290</v>
      </c>
      <c r="I986" s="204" t="s">
        <v>7291</v>
      </c>
      <c r="J986" s="207" t="s">
        <v>7292</v>
      </c>
      <c r="K986" s="208" t="s">
        <v>7293</v>
      </c>
      <c r="L986" s="205" t="s">
        <v>60</v>
      </c>
      <c r="M986" s="205" t="s">
        <v>61</v>
      </c>
      <c r="N986" s="205" t="s">
        <v>738</v>
      </c>
      <c r="O986" s="205" t="s">
        <v>4441</v>
      </c>
      <c r="P986" s="205" t="s">
        <v>4442</v>
      </c>
      <c r="Q986" s="205" t="s">
        <v>65</v>
      </c>
      <c r="R986" s="205" t="s">
        <v>7233</v>
      </c>
      <c r="S986" s="205" t="s">
        <v>7280</v>
      </c>
      <c r="T986" s="205" t="s">
        <v>66</v>
      </c>
      <c r="U986" s="208" t="s">
        <v>7294</v>
      </c>
      <c r="V986" s="205">
        <v>1</v>
      </c>
      <c r="W986" s="205" t="s">
        <v>68</v>
      </c>
      <c r="X986" s="205" t="s">
        <v>69</v>
      </c>
      <c r="Y986" s="205" t="s">
        <v>70</v>
      </c>
      <c r="Z986" s="205" t="s">
        <v>4390</v>
      </c>
      <c r="AA986" s="234" t="s">
        <v>650</v>
      </c>
      <c r="AB986" s="216">
        <v>46310</v>
      </c>
      <c r="AC986" s="205"/>
      <c r="AD986" s="230" t="s">
        <v>72</v>
      </c>
      <c r="AE986" s="126"/>
      <c r="AF986" s="127"/>
      <c r="AG986" s="128"/>
      <c r="AH986" s="129"/>
      <c r="AI986" s="129"/>
      <c r="AJ986" s="126"/>
      <c r="AK986" s="127"/>
      <c r="AL986" s="129"/>
      <c r="AM986" s="128"/>
      <c r="AN986" s="129"/>
      <c r="AO986" s="127" t="s">
        <v>79</v>
      </c>
      <c r="AP986" s="129"/>
    </row>
    <row r="987" spans="1:45" customFormat="1" ht="30" hidden="1" customHeight="1">
      <c r="A987" s="204" t="s">
        <v>4370</v>
      </c>
      <c r="B987" s="200" t="s">
        <v>7232</v>
      </c>
      <c r="C987" s="200" t="s">
        <v>7233</v>
      </c>
      <c r="D987" s="200" t="s">
        <v>7279</v>
      </c>
      <c r="E987" s="200" t="s">
        <v>7280</v>
      </c>
      <c r="F987" s="206" t="s">
        <v>7295</v>
      </c>
      <c r="G987" s="206" t="s">
        <v>7296</v>
      </c>
      <c r="H987" s="205" t="s">
        <v>7297</v>
      </c>
      <c r="I987" s="204" t="s">
        <v>7298</v>
      </c>
      <c r="J987" s="207" t="s">
        <v>7299</v>
      </c>
      <c r="K987" s="208" t="s">
        <v>7300</v>
      </c>
      <c r="L987" s="205" t="s">
        <v>60</v>
      </c>
      <c r="M987" s="205" t="s">
        <v>61</v>
      </c>
      <c r="N987" s="205" t="s">
        <v>738</v>
      </c>
      <c r="O987" s="205" t="s">
        <v>4441</v>
      </c>
      <c r="P987" s="205" t="s">
        <v>4442</v>
      </c>
      <c r="Q987" s="205" t="s">
        <v>65</v>
      </c>
      <c r="R987" s="205" t="s">
        <v>7233</v>
      </c>
      <c r="S987" s="205" t="s">
        <v>7280</v>
      </c>
      <c r="T987" s="205" t="s">
        <v>66</v>
      </c>
      <c r="U987" s="208" t="s">
        <v>7294</v>
      </c>
      <c r="V987" s="205">
        <v>1</v>
      </c>
      <c r="W987" s="205" t="s">
        <v>68</v>
      </c>
      <c r="X987" s="205" t="s">
        <v>69</v>
      </c>
      <c r="Y987" s="205" t="s">
        <v>70</v>
      </c>
      <c r="Z987" s="205" t="s">
        <v>4390</v>
      </c>
      <c r="AA987" s="234" t="s">
        <v>650</v>
      </c>
      <c r="AB987" s="216">
        <v>46310</v>
      </c>
      <c r="AC987" s="205"/>
      <c r="AD987" s="230" t="s">
        <v>72</v>
      </c>
      <c r="AE987" s="126"/>
      <c r="AF987" s="127"/>
      <c r="AG987" s="128"/>
      <c r="AH987" s="129"/>
      <c r="AI987" s="129"/>
      <c r="AJ987" s="126"/>
      <c r="AK987" s="127"/>
      <c r="AL987" s="129"/>
      <c r="AM987" s="128"/>
      <c r="AN987" s="129"/>
      <c r="AO987" s="127" t="s">
        <v>79</v>
      </c>
      <c r="AP987" s="129"/>
    </row>
    <row r="988" spans="1:45" customFormat="1" ht="30" hidden="1" customHeight="1">
      <c r="A988" s="204" t="s">
        <v>4370</v>
      </c>
      <c r="B988" s="200" t="s">
        <v>7301</v>
      </c>
      <c r="C988" s="200" t="s">
        <v>7302</v>
      </c>
      <c r="D988" s="200" t="s">
        <v>650</v>
      </c>
      <c r="E988" s="200" t="s">
        <v>7303</v>
      </c>
      <c r="F988" s="206" t="s">
        <v>7304</v>
      </c>
      <c r="G988" s="206" t="s">
        <v>7305</v>
      </c>
      <c r="H988" s="205" t="s">
        <v>7306</v>
      </c>
      <c r="I988" s="204" t="s">
        <v>7307</v>
      </c>
      <c r="J988" s="207" t="s">
        <v>7308</v>
      </c>
      <c r="K988" s="208" t="s">
        <v>7309</v>
      </c>
      <c r="L988" s="205" t="s">
        <v>90</v>
      </c>
      <c r="M988" s="205" t="s">
        <v>61</v>
      </c>
      <c r="N988" s="205" t="s">
        <v>738</v>
      </c>
      <c r="O988" s="205" t="s">
        <v>4441</v>
      </c>
      <c r="P988" s="205" t="s">
        <v>4442</v>
      </c>
      <c r="Q988" s="205" t="s">
        <v>65</v>
      </c>
      <c r="R988" s="205" t="s">
        <v>7302</v>
      </c>
      <c r="S988" s="205" t="s">
        <v>7303</v>
      </c>
      <c r="T988" s="205" t="s">
        <v>93</v>
      </c>
      <c r="U988" s="208" t="s">
        <v>7310</v>
      </c>
      <c r="V988" s="205">
        <v>0.95</v>
      </c>
      <c r="W988" s="205" t="s">
        <v>68</v>
      </c>
      <c r="X988" s="205" t="s">
        <v>69</v>
      </c>
      <c r="Y988" s="205" t="s">
        <v>70</v>
      </c>
      <c r="Z988" s="205" t="s">
        <v>95</v>
      </c>
      <c r="AA988" s="234" t="s">
        <v>650</v>
      </c>
      <c r="AB988" s="216">
        <v>46310</v>
      </c>
      <c r="AC988" s="205"/>
      <c r="AD988" s="230" t="s">
        <v>72</v>
      </c>
      <c r="AE988" s="126"/>
      <c r="AF988" s="127"/>
      <c r="AG988" s="128"/>
      <c r="AH988" s="129"/>
      <c r="AI988" s="129"/>
      <c r="AJ988" s="126"/>
      <c r="AK988" s="127"/>
      <c r="AL988" s="129"/>
      <c r="AM988" s="128"/>
      <c r="AN988" s="129"/>
      <c r="AO988" s="127" t="s">
        <v>79</v>
      </c>
      <c r="AP988" s="129"/>
    </row>
    <row r="989" spans="1:45" customFormat="1" ht="30" hidden="1" customHeight="1">
      <c r="A989" s="204" t="s">
        <v>4370</v>
      </c>
      <c r="B989" s="200" t="s">
        <v>7301</v>
      </c>
      <c r="C989" s="200" t="s">
        <v>7302</v>
      </c>
      <c r="D989" s="200" t="s">
        <v>650</v>
      </c>
      <c r="E989" s="200" t="s">
        <v>7303</v>
      </c>
      <c r="F989" s="206" t="s">
        <v>7311</v>
      </c>
      <c r="G989" s="206" t="s">
        <v>7312</v>
      </c>
      <c r="H989" s="205" t="s">
        <v>7313</v>
      </c>
      <c r="I989" s="204" t="s">
        <v>7314</v>
      </c>
      <c r="J989" s="207" t="s">
        <v>7315</v>
      </c>
      <c r="K989" s="208" t="s">
        <v>7316</v>
      </c>
      <c r="L989" s="205" t="s">
        <v>60</v>
      </c>
      <c r="M989" s="205" t="s">
        <v>61</v>
      </c>
      <c r="N989" s="205" t="s">
        <v>738</v>
      </c>
      <c r="O989" s="205" t="s">
        <v>4441</v>
      </c>
      <c r="P989" s="205" t="s">
        <v>4442</v>
      </c>
      <c r="Q989" s="205" t="s">
        <v>65</v>
      </c>
      <c r="R989" s="205" t="s">
        <v>7302</v>
      </c>
      <c r="S989" s="205" t="s">
        <v>7303</v>
      </c>
      <c r="T989" s="205" t="s">
        <v>66</v>
      </c>
      <c r="U989" s="208" t="s">
        <v>7317</v>
      </c>
      <c r="V989" s="205">
        <v>1</v>
      </c>
      <c r="W989" s="205" t="s">
        <v>68</v>
      </c>
      <c r="X989" s="205" t="s">
        <v>69</v>
      </c>
      <c r="Y989" s="205" t="s">
        <v>70</v>
      </c>
      <c r="Z989" s="205" t="s">
        <v>4390</v>
      </c>
      <c r="AA989" s="234" t="s">
        <v>650</v>
      </c>
      <c r="AB989" s="216">
        <v>46310</v>
      </c>
      <c r="AC989" s="205"/>
      <c r="AD989" s="230" t="s">
        <v>72</v>
      </c>
      <c r="AE989" s="126"/>
      <c r="AF989" s="127"/>
      <c r="AG989" s="128"/>
      <c r="AH989" s="129"/>
      <c r="AI989" s="129"/>
      <c r="AJ989" s="126"/>
      <c r="AK989" s="127"/>
      <c r="AL989" s="129"/>
      <c r="AM989" s="128"/>
      <c r="AN989" s="129"/>
      <c r="AO989" s="127" t="s">
        <v>79</v>
      </c>
      <c r="AP989" s="129"/>
    </row>
    <row r="990" spans="1:45" customFormat="1" ht="30" hidden="1" customHeight="1">
      <c r="A990" s="204" t="s">
        <v>4370</v>
      </c>
      <c r="B990" s="200" t="s">
        <v>7301</v>
      </c>
      <c r="C990" s="200" t="s">
        <v>7302</v>
      </c>
      <c r="D990" s="200" t="s">
        <v>650</v>
      </c>
      <c r="E990" s="200" t="s">
        <v>7303</v>
      </c>
      <c r="F990" s="206" t="s">
        <v>7318</v>
      </c>
      <c r="G990" s="206" t="s">
        <v>7319</v>
      </c>
      <c r="H990" s="205" t="s">
        <v>7320</v>
      </c>
      <c r="I990" s="204" t="s">
        <v>7321</v>
      </c>
      <c r="J990" s="207" t="s">
        <v>7322</v>
      </c>
      <c r="K990" s="208" t="s">
        <v>7323</v>
      </c>
      <c r="L990" s="205" t="s">
        <v>60</v>
      </c>
      <c r="M990" s="205" t="s">
        <v>61</v>
      </c>
      <c r="N990" s="205" t="s">
        <v>738</v>
      </c>
      <c r="O990" s="205" t="s">
        <v>4441</v>
      </c>
      <c r="P990" s="205" t="s">
        <v>4442</v>
      </c>
      <c r="Q990" s="205" t="s">
        <v>65</v>
      </c>
      <c r="R990" s="205" t="s">
        <v>7302</v>
      </c>
      <c r="S990" s="205" t="s">
        <v>7303</v>
      </c>
      <c r="T990" s="205" t="s">
        <v>66</v>
      </c>
      <c r="U990" s="208" t="s">
        <v>7324</v>
      </c>
      <c r="V990" s="205">
        <v>1</v>
      </c>
      <c r="W990" s="205" t="s">
        <v>68</v>
      </c>
      <c r="X990" s="205" t="s">
        <v>69</v>
      </c>
      <c r="Y990" s="205" t="s">
        <v>70</v>
      </c>
      <c r="Z990" s="205" t="s">
        <v>4390</v>
      </c>
      <c r="AA990" s="234" t="s">
        <v>650</v>
      </c>
      <c r="AB990" s="216">
        <v>46310</v>
      </c>
      <c r="AC990" s="205"/>
      <c r="AD990" s="230" t="s">
        <v>72</v>
      </c>
      <c r="AE990" s="126"/>
      <c r="AF990" s="127"/>
      <c r="AG990" s="128"/>
      <c r="AH990" s="129"/>
      <c r="AI990" s="129"/>
      <c r="AJ990" s="126"/>
      <c r="AK990" s="127"/>
      <c r="AL990" s="129"/>
      <c r="AM990" s="128"/>
      <c r="AN990" s="129"/>
      <c r="AO990" s="127" t="s">
        <v>79</v>
      </c>
      <c r="AP990" s="129"/>
    </row>
    <row r="991" spans="1:45" customFormat="1" ht="30" hidden="1" customHeight="1">
      <c r="A991" s="204" t="s">
        <v>4370</v>
      </c>
      <c r="B991" s="200" t="s">
        <v>7301</v>
      </c>
      <c r="C991" s="200" t="s">
        <v>7302</v>
      </c>
      <c r="D991" s="200" t="s">
        <v>7325</v>
      </c>
      <c r="E991" s="200" t="s">
        <v>7326</v>
      </c>
      <c r="F991" s="206" t="s">
        <v>7327</v>
      </c>
      <c r="G991" s="206" t="s">
        <v>7328</v>
      </c>
      <c r="H991" s="205" t="s">
        <v>7329</v>
      </c>
      <c r="I991" s="204" t="s">
        <v>7330</v>
      </c>
      <c r="J991" s="207" t="s">
        <v>7331</v>
      </c>
      <c r="K991" s="208" t="s">
        <v>7332</v>
      </c>
      <c r="L991" s="205" t="s">
        <v>60</v>
      </c>
      <c r="M991" s="205" t="s">
        <v>61</v>
      </c>
      <c r="N991" s="205" t="s">
        <v>738</v>
      </c>
      <c r="O991" s="205" t="s">
        <v>4441</v>
      </c>
      <c r="P991" s="205" t="s">
        <v>4442</v>
      </c>
      <c r="Q991" s="205" t="s">
        <v>65</v>
      </c>
      <c r="R991" s="205" t="s">
        <v>7302</v>
      </c>
      <c r="S991" s="205" t="s">
        <v>7326</v>
      </c>
      <c r="T991" s="205" t="s">
        <v>66</v>
      </c>
      <c r="U991" s="208" t="s">
        <v>7333</v>
      </c>
      <c r="V991" s="205">
        <v>1</v>
      </c>
      <c r="W991" s="205" t="s">
        <v>68</v>
      </c>
      <c r="X991" s="205" t="s">
        <v>69</v>
      </c>
      <c r="Y991" s="205" t="s">
        <v>70</v>
      </c>
      <c r="Z991" s="205" t="s">
        <v>4390</v>
      </c>
      <c r="AA991" s="234" t="s">
        <v>650</v>
      </c>
      <c r="AB991" s="216">
        <v>46310</v>
      </c>
      <c r="AC991" s="205"/>
      <c r="AD991" s="230" t="s">
        <v>72</v>
      </c>
      <c r="AE991" s="126"/>
      <c r="AF991" s="127"/>
      <c r="AG991" s="128"/>
      <c r="AH991" s="129"/>
      <c r="AI991" s="129"/>
      <c r="AJ991" s="126"/>
      <c r="AK991" s="127"/>
      <c r="AL991" s="129"/>
      <c r="AM991" s="128"/>
      <c r="AN991" s="129"/>
      <c r="AO991" s="127" t="s">
        <v>79</v>
      </c>
      <c r="AP991" s="129"/>
    </row>
    <row r="992" spans="1:45" customFormat="1" ht="30" hidden="1" customHeight="1">
      <c r="A992" s="204" t="s">
        <v>4370</v>
      </c>
      <c r="B992" s="200" t="s">
        <v>7301</v>
      </c>
      <c r="C992" s="200" t="s">
        <v>7302</v>
      </c>
      <c r="D992" s="200" t="s">
        <v>7325</v>
      </c>
      <c r="E992" s="200" t="s">
        <v>7326</v>
      </c>
      <c r="F992" s="206" t="s">
        <v>7334</v>
      </c>
      <c r="G992" s="206" t="s">
        <v>7335</v>
      </c>
      <c r="H992" s="205" t="s">
        <v>7336</v>
      </c>
      <c r="I992" s="204" t="s">
        <v>7337</v>
      </c>
      <c r="J992" s="207" t="s">
        <v>7338</v>
      </c>
      <c r="K992" s="208" t="s">
        <v>7339</v>
      </c>
      <c r="L992" s="205" t="s">
        <v>60</v>
      </c>
      <c r="M992" s="205" t="s">
        <v>61</v>
      </c>
      <c r="N992" s="205" t="s">
        <v>738</v>
      </c>
      <c r="O992" s="205" t="s">
        <v>4441</v>
      </c>
      <c r="P992" s="205" t="s">
        <v>4442</v>
      </c>
      <c r="Q992" s="205" t="s">
        <v>65</v>
      </c>
      <c r="R992" s="205" t="s">
        <v>7302</v>
      </c>
      <c r="S992" s="205" t="s">
        <v>7326</v>
      </c>
      <c r="T992" s="205" t="s">
        <v>66</v>
      </c>
      <c r="U992" s="208" t="s">
        <v>7333</v>
      </c>
      <c r="V992" s="205">
        <v>1</v>
      </c>
      <c r="W992" s="205" t="s">
        <v>68</v>
      </c>
      <c r="X992" s="205" t="s">
        <v>69</v>
      </c>
      <c r="Y992" s="205" t="s">
        <v>70</v>
      </c>
      <c r="Z992" s="205" t="s">
        <v>4390</v>
      </c>
      <c r="AA992" s="234" t="s">
        <v>650</v>
      </c>
      <c r="AB992" s="216">
        <v>46310</v>
      </c>
      <c r="AC992" s="205"/>
      <c r="AD992" s="230" t="s">
        <v>72</v>
      </c>
      <c r="AE992" s="126"/>
      <c r="AF992" s="127"/>
      <c r="AG992" s="128"/>
      <c r="AH992" s="129"/>
      <c r="AI992" s="129"/>
      <c r="AJ992" s="126"/>
      <c r="AK992" s="127"/>
      <c r="AL992" s="129"/>
      <c r="AM992" s="128"/>
      <c r="AN992" s="129"/>
      <c r="AO992" s="127" t="s">
        <v>79</v>
      </c>
      <c r="AP992" s="129"/>
    </row>
    <row r="993" spans="1:45" customFormat="1" ht="30" hidden="1" customHeight="1">
      <c r="A993" s="204" t="s">
        <v>4370</v>
      </c>
      <c r="B993" s="200" t="s">
        <v>7301</v>
      </c>
      <c r="C993" s="200" t="s">
        <v>7302</v>
      </c>
      <c r="D993" s="200" t="s">
        <v>7325</v>
      </c>
      <c r="E993" s="200" t="s">
        <v>7326</v>
      </c>
      <c r="F993" s="206" t="s">
        <v>7340</v>
      </c>
      <c r="G993" s="206" t="s">
        <v>7341</v>
      </c>
      <c r="H993" s="205" t="s">
        <v>7342</v>
      </c>
      <c r="I993" s="204" t="s">
        <v>7343</v>
      </c>
      <c r="J993" s="207" t="s">
        <v>7344</v>
      </c>
      <c r="K993" s="208" t="s">
        <v>7345</v>
      </c>
      <c r="L993" s="205" t="s">
        <v>60</v>
      </c>
      <c r="M993" s="205" t="s">
        <v>61</v>
      </c>
      <c r="N993" s="205" t="s">
        <v>738</v>
      </c>
      <c r="O993" s="205" t="s">
        <v>4441</v>
      </c>
      <c r="P993" s="205" t="s">
        <v>4442</v>
      </c>
      <c r="Q993" s="205" t="s">
        <v>65</v>
      </c>
      <c r="R993" s="205" t="s">
        <v>7302</v>
      </c>
      <c r="S993" s="205" t="s">
        <v>7326</v>
      </c>
      <c r="T993" s="205" t="s">
        <v>66</v>
      </c>
      <c r="U993" s="208" t="s">
        <v>7346</v>
      </c>
      <c r="V993" s="205">
        <v>1</v>
      </c>
      <c r="W993" s="205" t="s">
        <v>68</v>
      </c>
      <c r="X993" s="205" t="s">
        <v>69</v>
      </c>
      <c r="Y993" s="205" t="s">
        <v>70</v>
      </c>
      <c r="Z993" s="205" t="s">
        <v>4390</v>
      </c>
      <c r="AA993" s="234" t="s">
        <v>650</v>
      </c>
      <c r="AB993" s="216">
        <v>46310</v>
      </c>
      <c r="AC993" s="205"/>
      <c r="AD993" s="230" t="s">
        <v>72</v>
      </c>
      <c r="AE993" s="126"/>
      <c r="AF993" s="127"/>
      <c r="AG993" s="128"/>
      <c r="AH993" s="129"/>
      <c r="AI993" s="129"/>
      <c r="AJ993" s="126"/>
      <c r="AK993" s="127"/>
      <c r="AL993" s="129"/>
      <c r="AM993" s="128"/>
      <c r="AN993" s="129"/>
      <c r="AO993" s="127" t="s">
        <v>79</v>
      </c>
      <c r="AP993" s="129"/>
    </row>
    <row r="994" spans="1:45" customFormat="1" ht="30" hidden="1" customHeight="1">
      <c r="A994" s="204" t="s">
        <v>4370</v>
      </c>
      <c r="B994" s="200" t="s">
        <v>7301</v>
      </c>
      <c r="C994" s="200" t="s">
        <v>7302</v>
      </c>
      <c r="D994" s="200" t="s">
        <v>7325</v>
      </c>
      <c r="E994" s="200" t="s">
        <v>7326</v>
      </c>
      <c r="F994" s="206" t="s">
        <v>7347</v>
      </c>
      <c r="G994" s="206" t="s">
        <v>7348</v>
      </c>
      <c r="H994" s="205" t="s">
        <v>7349</v>
      </c>
      <c r="I994" s="204" t="s">
        <v>7350</v>
      </c>
      <c r="J994" s="207" t="s">
        <v>7351</v>
      </c>
      <c r="K994" s="208" t="s">
        <v>7352</v>
      </c>
      <c r="L994" s="205" t="s">
        <v>90</v>
      </c>
      <c r="M994" s="205" t="s">
        <v>61</v>
      </c>
      <c r="N994" s="205" t="s">
        <v>738</v>
      </c>
      <c r="O994" s="205" t="s">
        <v>4441</v>
      </c>
      <c r="P994" s="205" t="s">
        <v>4442</v>
      </c>
      <c r="Q994" s="205" t="s">
        <v>65</v>
      </c>
      <c r="R994" s="205" t="s">
        <v>7302</v>
      </c>
      <c r="S994" s="205" t="s">
        <v>7326</v>
      </c>
      <c r="T994" s="205" t="s">
        <v>93</v>
      </c>
      <c r="U994" s="208" t="s">
        <v>7353</v>
      </c>
      <c r="V994" s="205">
        <v>0.95</v>
      </c>
      <c r="W994" s="205" t="s">
        <v>68</v>
      </c>
      <c r="X994" s="205" t="s">
        <v>69</v>
      </c>
      <c r="Y994" s="205" t="s">
        <v>70</v>
      </c>
      <c r="Z994" s="205" t="s">
        <v>95</v>
      </c>
      <c r="AA994" s="234" t="s">
        <v>650</v>
      </c>
      <c r="AB994" s="216">
        <v>46310</v>
      </c>
      <c r="AC994" s="205"/>
      <c r="AD994" s="230" t="s">
        <v>72</v>
      </c>
      <c r="AE994" s="126"/>
      <c r="AF994" s="127"/>
      <c r="AG994" s="128"/>
      <c r="AH994" s="129"/>
      <c r="AI994" s="129"/>
      <c r="AJ994" s="126"/>
      <c r="AK994" s="127"/>
      <c r="AL994" s="129"/>
      <c r="AM994" s="128"/>
      <c r="AN994" s="129"/>
      <c r="AO994" s="127" t="s">
        <v>79</v>
      </c>
      <c r="AP994" s="129"/>
    </row>
    <row r="995" spans="1:45" customFormat="1" ht="30" hidden="1" customHeight="1">
      <c r="A995" s="204" t="s">
        <v>4370</v>
      </c>
      <c r="B995" s="200" t="s">
        <v>7301</v>
      </c>
      <c r="C995" s="200" t="s">
        <v>7302</v>
      </c>
      <c r="D995" s="200" t="s">
        <v>3216</v>
      </c>
      <c r="E995" s="200" t="s">
        <v>7354</v>
      </c>
      <c r="F995" s="206" t="s">
        <v>7355</v>
      </c>
      <c r="G995" s="206" t="s">
        <v>7356</v>
      </c>
      <c r="H995" s="205" t="s">
        <v>7357</v>
      </c>
      <c r="I995" s="204" t="s">
        <v>7358</v>
      </c>
      <c r="J995" s="207" t="s">
        <v>7359</v>
      </c>
      <c r="K995" s="208" t="s">
        <v>7360</v>
      </c>
      <c r="L995" s="205" t="s">
        <v>90</v>
      </c>
      <c r="M995" s="205" t="s">
        <v>61</v>
      </c>
      <c r="N995" s="205" t="s">
        <v>738</v>
      </c>
      <c r="O995" s="205" t="s">
        <v>4441</v>
      </c>
      <c r="P995" s="205" t="s">
        <v>4442</v>
      </c>
      <c r="Q995" s="205" t="s">
        <v>65</v>
      </c>
      <c r="R995" s="205" t="s">
        <v>7302</v>
      </c>
      <c r="S995" s="205" t="s">
        <v>7354</v>
      </c>
      <c r="T995" s="205" t="s">
        <v>93</v>
      </c>
      <c r="U995" s="208" t="s">
        <v>7361</v>
      </c>
      <c r="V995" s="205">
        <v>0.95</v>
      </c>
      <c r="W995" s="205" t="s">
        <v>68</v>
      </c>
      <c r="X995" s="205" t="s">
        <v>69</v>
      </c>
      <c r="Y995" s="205" t="s">
        <v>4407</v>
      </c>
      <c r="Z995" s="205" t="s">
        <v>95</v>
      </c>
      <c r="AA995" s="234" t="s">
        <v>650</v>
      </c>
      <c r="AB995" s="216">
        <v>46310</v>
      </c>
      <c r="AC995" s="205"/>
      <c r="AD995" s="230" t="s">
        <v>72</v>
      </c>
      <c r="AE995" s="126" t="s">
        <v>73</v>
      </c>
      <c r="AF995" s="127"/>
      <c r="AG995" s="128"/>
      <c r="AH995" s="129"/>
      <c r="AI995" s="129"/>
      <c r="AJ995" s="126" t="s">
        <v>75</v>
      </c>
      <c r="AK995" s="127"/>
      <c r="AL995" s="129"/>
      <c r="AM995" s="128"/>
      <c r="AN995" s="129"/>
      <c r="AO995" s="127" t="s">
        <v>79</v>
      </c>
      <c r="AP995" s="129"/>
      <c r="AQ995" s="183"/>
      <c r="AR995" s="183"/>
      <c r="AS995" s="183"/>
    </row>
    <row r="996" spans="1:45" customFormat="1" ht="30" hidden="1" customHeight="1">
      <c r="A996" s="204" t="s">
        <v>4370</v>
      </c>
      <c r="B996" s="200" t="s">
        <v>7301</v>
      </c>
      <c r="C996" s="200" t="s">
        <v>7302</v>
      </c>
      <c r="D996" s="200" t="s">
        <v>3216</v>
      </c>
      <c r="E996" s="200" t="s">
        <v>7354</v>
      </c>
      <c r="F996" s="206" t="s">
        <v>7362</v>
      </c>
      <c r="G996" s="206" t="s">
        <v>7363</v>
      </c>
      <c r="H996" s="205" t="s">
        <v>7364</v>
      </c>
      <c r="I996" s="204" t="s">
        <v>7365</v>
      </c>
      <c r="J996" s="207" t="s">
        <v>7366</v>
      </c>
      <c r="K996" s="208" t="s">
        <v>7367</v>
      </c>
      <c r="L996" s="205" t="s">
        <v>60</v>
      </c>
      <c r="M996" s="205" t="s">
        <v>61</v>
      </c>
      <c r="N996" s="205" t="s">
        <v>738</v>
      </c>
      <c r="O996" s="205" t="s">
        <v>4441</v>
      </c>
      <c r="P996" s="205" t="s">
        <v>4442</v>
      </c>
      <c r="Q996" s="205" t="s">
        <v>65</v>
      </c>
      <c r="R996" s="205" t="s">
        <v>7302</v>
      </c>
      <c r="S996" s="205" t="s">
        <v>7354</v>
      </c>
      <c r="T996" s="205" t="s">
        <v>93</v>
      </c>
      <c r="U996" s="208" t="s">
        <v>7368</v>
      </c>
      <c r="V996" s="205">
        <v>1</v>
      </c>
      <c r="W996" s="205" t="s">
        <v>68</v>
      </c>
      <c r="X996" s="205" t="s">
        <v>69</v>
      </c>
      <c r="Y996" s="205" t="s">
        <v>4407</v>
      </c>
      <c r="Z996" s="205" t="s">
        <v>5139</v>
      </c>
      <c r="AA996" s="234" t="s">
        <v>650</v>
      </c>
      <c r="AB996" s="216">
        <v>46310</v>
      </c>
      <c r="AC996" s="205"/>
      <c r="AD996" s="230" t="s">
        <v>72</v>
      </c>
      <c r="AE996" s="126"/>
      <c r="AF996" s="127"/>
      <c r="AG996" s="128"/>
      <c r="AH996" s="129"/>
      <c r="AI996" s="129"/>
      <c r="AJ996" s="126"/>
      <c r="AK996" s="127"/>
      <c r="AL996" s="129"/>
      <c r="AM996" s="128"/>
      <c r="AN996" s="129"/>
      <c r="AO996" s="127" t="s">
        <v>79</v>
      </c>
      <c r="AP996" s="129"/>
    </row>
    <row r="997" spans="1:45" customFormat="1" ht="30" hidden="1" customHeight="1">
      <c r="A997" s="204" t="s">
        <v>4370</v>
      </c>
      <c r="B997" s="200" t="s">
        <v>7301</v>
      </c>
      <c r="C997" s="200" t="s">
        <v>7302</v>
      </c>
      <c r="D997" s="200" t="s">
        <v>3216</v>
      </c>
      <c r="E997" s="200" t="s">
        <v>7354</v>
      </c>
      <c r="F997" s="206" t="s">
        <v>7369</v>
      </c>
      <c r="G997" s="206" t="s">
        <v>7370</v>
      </c>
      <c r="H997" s="205" t="s">
        <v>7371</v>
      </c>
      <c r="I997" s="204" t="s">
        <v>7372</v>
      </c>
      <c r="J997" s="207" t="s">
        <v>7373</v>
      </c>
      <c r="K997" s="208" t="s">
        <v>7374</v>
      </c>
      <c r="L997" s="205" t="s">
        <v>1071</v>
      </c>
      <c r="M997" s="205" t="s">
        <v>61</v>
      </c>
      <c r="N997" s="205" t="s">
        <v>738</v>
      </c>
      <c r="O997" s="205" t="s">
        <v>4441</v>
      </c>
      <c r="P997" s="205" t="s">
        <v>4442</v>
      </c>
      <c r="Q997" s="205" t="s">
        <v>65</v>
      </c>
      <c r="R997" s="205" t="s">
        <v>7302</v>
      </c>
      <c r="S997" s="205" t="s">
        <v>7354</v>
      </c>
      <c r="T997" s="205" t="s">
        <v>66</v>
      </c>
      <c r="U997" s="208" t="s">
        <v>7375</v>
      </c>
      <c r="V997" s="205">
        <v>0.95</v>
      </c>
      <c r="W997" s="205" t="s">
        <v>68</v>
      </c>
      <c r="X997" s="205" t="s">
        <v>69</v>
      </c>
      <c r="Y997" s="205" t="s">
        <v>4407</v>
      </c>
      <c r="Z997" s="205" t="s">
        <v>4390</v>
      </c>
      <c r="AA997" s="234" t="s">
        <v>650</v>
      </c>
      <c r="AB997" s="216">
        <v>46310</v>
      </c>
      <c r="AC997" s="205"/>
      <c r="AD997" s="230" t="s">
        <v>72</v>
      </c>
      <c r="AE997" s="126"/>
      <c r="AF997" s="127"/>
      <c r="AG997" s="128"/>
      <c r="AH997" s="129"/>
      <c r="AI997" s="129"/>
      <c r="AJ997" s="126"/>
      <c r="AK997" s="127"/>
      <c r="AL997" s="129"/>
      <c r="AM997" s="128"/>
      <c r="AN997" s="129"/>
      <c r="AO997" s="127" t="s">
        <v>79</v>
      </c>
      <c r="AP997" s="129"/>
    </row>
    <row r="998" spans="1:45" customFormat="1" ht="30" hidden="1" customHeight="1">
      <c r="A998" s="204" t="s">
        <v>4370</v>
      </c>
      <c r="B998" s="200" t="s">
        <v>7301</v>
      </c>
      <c r="C998" s="200" t="s">
        <v>7302</v>
      </c>
      <c r="D998" s="200" t="s">
        <v>7376</v>
      </c>
      <c r="E998" s="200" t="s">
        <v>7377</v>
      </c>
      <c r="F998" s="206" t="s">
        <v>7378</v>
      </c>
      <c r="G998" s="206" t="s">
        <v>7379</v>
      </c>
      <c r="H998" s="205" t="s">
        <v>7380</v>
      </c>
      <c r="I998" s="204" t="s">
        <v>7381</v>
      </c>
      <c r="J998" s="207" t="s">
        <v>7382</v>
      </c>
      <c r="K998" s="208" t="s">
        <v>7383</v>
      </c>
      <c r="L998" s="205" t="s">
        <v>90</v>
      </c>
      <c r="M998" s="205" t="s">
        <v>61</v>
      </c>
      <c r="N998" s="205" t="s">
        <v>738</v>
      </c>
      <c r="O998" s="205" t="s">
        <v>4441</v>
      </c>
      <c r="P998" s="205" t="s">
        <v>4442</v>
      </c>
      <c r="Q998" s="205" t="s">
        <v>65</v>
      </c>
      <c r="R998" s="205" t="s">
        <v>7302</v>
      </c>
      <c r="S998" s="205" t="s">
        <v>7377</v>
      </c>
      <c r="T998" s="205" t="s">
        <v>93</v>
      </c>
      <c r="U998" s="208" t="s">
        <v>7384</v>
      </c>
      <c r="V998" s="205">
        <v>0.95</v>
      </c>
      <c r="W998" s="205" t="s">
        <v>68</v>
      </c>
      <c r="X998" s="205" t="s">
        <v>69</v>
      </c>
      <c r="Y998" s="205" t="s">
        <v>70</v>
      </c>
      <c r="Z998" s="205" t="s">
        <v>95</v>
      </c>
      <c r="AA998" s="234" t="s">
        <v>650</v>
      </c>
      <c r="AB998" s="216">
        <v>46310</v>
      </c>
      <c r="AC998" s="205"/>
      <c r="AD998" s="230" t="s">
        <v>72</v>
      </c>
      <c r="AE998" s="126"/>
      <c r="AF998" s="127"/>
      <c r="AG998" s="128"/>
      <c r="AH998" s="129"/>
      <c r="AI998" s="129"/>
      <c r="AJ998" s="126"/>
      <c r="AK998" s="127"/>
      <c r="AL998" s="129"/>
      <c r="AM998" s="128"/>
      <c r="AN998" s="129"/>
      <c r="AO998" s="127" t="s">
        <v>79</v>
      </c>
      <c r="AP998" s="129"/>
    </row>
    <row r="999" spans="1:45" customFormat="1" ht="30" hidden="1" customHeight="1">
      <c r="A999" s="204" t="s">
        <v>4370</v>
      </c>
      <c r="B999" s="200" t="s">
        <v>7301</v>
      </c>
      <c r="C999" s="200" t="s">
        <v>7302</v>
      </c>
      <c r="D999" s="200" t="s">
        <v>7376</v>
      </c>
      <c r="E999" s="200" t="s">
        <v>7377</v>
      </c>
      <c r="F999" s="206" t="s">
        <v>7385</v>
      </c>
      <c r="G999" s="206" t="s">
        <v>7386</v>
      </c>
      <c r="H999" s="205" t="s">
        <v>7387</v>
      </c>
      <c r="I999" s="204" t="s">
        <v>7388</v>
      </c>
      <c r="J999" s="207" t="s">
        <v>7389</v>
      </c>
      <c r="K999" s="208" t="s">
        <v>7390</v>
      </c>
      <c r="L999" s="205" t="s">
        <v>60</v>
      </c>
      <c r="M999" s="205" t="s">
        <v>61</v>
      </c>
      <c r="N999" s="205" t="s">
        <v>738</v>
      </c>
      <c r="O999" s="205" t="s">
        <v>4441</v>
      </c>
      <c r="P999" s="205" t="s">
        <v>4442</v>
      </c>
      <c r="Q999" s="205" t="s">
        <v>65</v>
      </c>
      <c r="R999" s="205" t="s">
        <v>7302</v>
      </c>
      <c r="S999" s="205" t="s">
        <v>7377</v>
      </c>
      <c r="T999" s="205" t="s">
        <v>66</v>
      </c>
      <c r="U999" s="208" t="s">
        <v>7391</v>
      </c>
      <c r="V999" s="205">
        <v>1</v>
      </c>
      <c r="W999" s="205" t="s">
        <v>68</v>
      </c>
      <c r="X999" s="205" t="s">
        <v>69</v>
      </c>
      <c r="Y999" s="205" t="s">
        <v>70</v>
      </c>
      <c r="Z999" s="205" t="s">
        <v>4390</v>
      </c>
      <c r="AA999" s="234" t="s">
        <v>650</v>
      </c>
      <c r="AB999" s="216">
        <v>46310</v>
      </c>
      <c r="AC999" s="205"/>
      <c r="AD999" s="230" t="s">
        <v>72</v>
      </c>
      <c r="AE999" s="126"/>
      <c r="AF999" s="127"/>
      <c r="AG999" s="128"/>
      <c r="AH999" s="129"/>
      <c r="AI999" s="129"/>
      <c r="AJ999" s="126"/>
      <c r="AK999" s="127"/>
      <c r="AL999" s="129"/>
      <c r="AM999" s="128"/>
      <c r="AN999" s="129"/>
      <c r="AO999" s="127" t="s">
        <v>79</v>
      </c>
      <c r="AP999" s="129"/>
    </row>
    <row r="1000" spans="1:45" customFormat="1" ht="30" hidden="1" customHeight="1">
      <c r="A1000" s="204" t="s">
        <v>4370</v>
      </c>
      <c r="B1000" s="200" t="s">
        <v>7301</v>
      </c>
      <c r="C1000" s="200" t="s">
        <v>7302</v>
      </c>
      <c r="D1000" s="200" t="s">
        <v>7376</v>
      </c>
      <c r="E1000" s="200" t="s">
        <v>7377</v>
      </c>
      <c r="F1000" s="206" t="s">
        <v>7392</v>
      </c>
      <c r="G1000" s="206" t="s">
        <v>7393</v>
      </c>
      <c r="H1000" s="205" t="s">
        <v>7394</v>
      </c>
      <c r="I1000" s="204" t="s">
        <v>7395</v>
      </c>
      <c r="J1000" s="207" t="s">
        <v>7396</v>
      </c>
      <c r="K1000" s="208" t="s">
        <v>7397</v>
      </c>
      <c r="L1000" s="205" t="s">
        <v>60</v>
      </c>
      <c r="M1000" s="205" t="s">
        <v>61</v>
      </c>
      <c r="N1000" s="205" t="s">
        <v>738</v>
      </c>
      <c r="O1000" s="205" t="s">
        <v>4441</v>
      </c>
      <c r="P1000" s="205" t="s">
        <v>4442</v>
      </c>
      <c r="Q1000" s="205" t="s">
        <v>65</v>
      </c>
      <c r="R1000" s="205" t="s">
        <v>7302</v>
      </c>
      <c r="S1000" s="205" t="s">
        <v>7377</v>
      </c>
      <c r="T1000" s="205" t="s">
        <v>66</v>
      </c>
      <c r="U1000" s="208" t="s">
        <v>7391</v>
      </c>
      <c r="V1000" s="205">
        <v>1</v>
      </c>
      <c r="W1000" s="205" t="s">
        <v>68</v>
      </c>
      <c r="X1000" s="205" t="s">
        <v>69</v>
      </c>
      <c r="Y1000" s="205" t="s">
        <v>70</v>
      </c>
      <c r="Z1000" s="205" t="s">
        <v>4390</v>
      </c>
      <c r="AA1000" s="234" t="s">
        <v>650</v>
      </c>
      <c r="AB1000" s="216">
        <v>46310</v>
      </c>
      <c r="AC1000" s="205"/>
      <c r="AD1000" s="230" t="s">
        <v>72</v>
      </c>
      <c r="AE1000" s="126"/>
      <c r="AF1000" s="127"/>
      <c r="AG1000" s="128"/>
      <c r="AH1000" s="129"/>
      <c r="AI1000" s="129"/>
      <c r="AJ1000" s="126"/>
      <c r="AK1000" s="127"/>
      <c r="AL1000" s="129"/>
      <c r="AM1000" s="128"/>
      <c r="AN1000" s="129"/>
      <c r="AO1000" s="127" t="s">
        <v>79</v>
      </c>
      <c r="AP1000" s="129"/>
    </row>
    <row r="1001" spans="1:45" customFormat="1" ht="30" hidden="1" customHeight="1">
      <c r="A1001" s="204" t="s">
        <v>4370</v>
      </c>
      <c r="B1001" s="200" t="s">
        <v>7301</v>
      </c>
      <c r="C1001" s="200" t="s">
        <v>7302</v>
      </c>
      <c r="D1001" s="200" t="s">
        <v>7398</v>
      </c>
      <c r="E1001" s="200" t="s">
        <v>7399</v>
      </c>
      <c r="F1001" s="206" t="s">
        <v>7400</v>
      </c>
      <c r="G1001" s="206" t="s">
        <v>7401</v>
      </c>
      <c r="H1001" s="205" t="s">
        <v>7402</v>
      </c>
      <c r="I1001" s="204" t="s">
        <v>7403</v>
      </c>
      <c r="J1001" s="207" t="s">
        <v>7404</v>
      </c>
      <c r="K1001" s="208" t="s">
        <v>7405</v>
      </c>
      <c r="L1001" s="205" t="s">
        <v>90</v>
      </c>
      <c r="M1001" s="205" t="s">
        <v>61</v>
      </c>
      <c r="N1001" s="205" t="s">
        <v>738</v>
      </c>
      <c r="O1001" s="205" t="s">
        <v>4441</v>
      </c>
      <c r="P1001" s="205" t="s">
        <v>4442</v>
      </c>
      <c r="Q1001" s="205" t="s">
        <v>65</v>
      </c>
      <c r="R1001" s="205" t="s">
        <v>7302</v>
      </c>
      <c r="S1001" s="205" t="s">
        <v>7399</v>
      </c>
      <c r="T1001" s="205" t="s">
        <v>93</v>
      </c>
      <c r="U1001" s="208" t="s">
        <v>7406</v>
      </c>
      <c r="V1001" s="205">
        <v>0.95</v>
      </c>
      <c r="W1001" s="205" t="s">
        <v>68</v>
      </c>
      <c r="X1001" s="205" t="s">
        <v>69</v>
      </c>
      <c r="Y1001" s="205" t="s">
        <v>70</v>
      </c>
      <c r="Z1001" s="205" t="s">
        <v>95</v>
      </c>
      <c r="AA1001" s="234" t="s">
        <v>650</v>
      </c>
      <c r="AB1001" s="216">
        <v>46310</v>
      </c>
      <c r="AC1001" s="205"/>
      <c r="AD1001" s="230" t="s">
        <v>72</v>
      </c>
      <c r="AE1001" s="126" t="s">
        <v>73</v>
      </c>
      <c r="AF1001" s="127"/>
      <c r="AG1001" s="128"/>
      <c r="AH1001" s="129"/>
      <c r="AI1001" s="129"/>
      <c r="AJ1001" s="126" t="s">
        <v>75</v>
      </c>
      <c r="AK1001" s="127"/>
      <c r="AL1001" s="129"/>
      <c r="AM1001" s="128"/>
      <c r="AN1001" s="129"/>
      <c r="AO1001" s="127" t="s">
        <v>79</v>
      </c>
      <c r="AP1001" s="129"/>
      <c r="AQ1001" s="183"/>
      <c r="AR1001" s="183"/>
      <c r="AS1001" s="183"/>
    </row>
    <row r="1002" spans="1:45" customFormat="1" ht="30" hidden="1" customHeight="1">
      <c r="A1002" s="204" t="s">
        <v>4370</v>
      </c>
      <c r="B1002" s="200" t="s">
        <v>7301</v>
      </c>
      <c r="C1002" s="200" t="s">
        <v>7302</v>
      </c>
      <c r="D1002" s="200" t="s">
        <v>7398</v>
      </c>
      <c r="E1002" s="200" t="s">
        <v>7399</v>
      </c>
      <c r="F1002" s="206" t="s">
        <v>7407</v>
      </c>
      <c r="G1002" s="206" t="s">
        <v>7408</v>
      </c>
      <c r="H1002" s="205" t="s">
        <v>7409</v>
      </c>
      <c r="I1002" s="204" t="s">
        <v>7410</v>
      </c>
      <c r="J1002" s="207" t="s">
        <v>7411</v>
      </c>
      <c r="K1002" s="208" t="s">
        <v>7412</v>
      </c>
      <c r="L1002" s="205" t="s">
        <v>60</v>
      </c>
      <c r="M1002" s="205" t="s">
        <v>61</v>
      </c>
      <c r="N1002" s="205" t="s">
        <v>738</v>
      </c>
      <c r="O1002" s="205" t="s">
        <v>4441</v>
      </c>
      <c r="P1002" s="205" t="s">
        <v>4442</v>
      </c>
      <c r="Q1002" s="205" t="s">
        <v>65</v>
      </c>
      <c r="R1002" s="205" t="s">
        <v>7302</v>
      </c>
      <c r="S1002" s="205" t="s">
        <v>7399</v>
      </c>
      <c r="T1002" s="205" t="s">
        <v>66</v>
      </c>
      <c r="U1002" s="208" t="s">
        <v>7413</v>
      </c>
      <c r="V1002" s="205">
        <v>1</v>
      </c>
      <c r="W1002" s="205" t="s">
        <v>68</v>
      </c>
      <c r="X1002" s="205" t="s">
        <v>69</v>
      </c>
      <c r="Y1002" s="205" t="s">
        <v>70</v>
      </c>
      <c r="Z1002" s="205" t="s">
        <v>4390</v>
      </c>
      <c r="AA1002" s="234" t="s">
        <v>650</v>
      </c>
      <c r="AB1002" s="216">
        <v>46310</v>
      </c>
      <c r="AC1002" s="205"/>
      <c r="AD1002" s="230" t="s">
        <v>72</v>
      </c>
      <c r="AE1002" s="126"/>
      <c r="AF1002" s="127"/>
      <c r="AG1002" s="128"/>
      <c r="AH1002" s="129"/>
      <c r="AI1002" s="129"/>
      <c r="AJ1002" s="126"/>
      <c r="AK1002" s="127"/>
      <c r="AL1002" s="129"/>
      <c r="AM1002" s="128"/>
      <c r="AN1002" s="129"/>
      <c r="AO1002" s="127" t="s">
        <v>79</v>
      </c>
      <c r="AP1002" s="129"/>
    </row>
    <row r="1003" spans="1:45" customFormat="1" ht="30" hidden="1" customHeight="1">
      <c r="A1003" s="204" t="s">
        <v>4370</v>
      </c>
      <c r="B1003" s="200" t="s">
        <v>7301</v>
      </c>
      <c r="C1003" s="200" t="s">
        <v>7302</v>
      </c>
      <c r="D1003" s="200" t="s">
        <v>7398</v>
      </c>
      <c r="E1003" s="200" t="s">
        <v>7399</v>
      </c>
      <c r="F1003" s="206" t="s">
        <v>7414</v>
      </c>
      <c r="G1003" s="206" t="s">
        <v>7415</v>
      </c>
      <c r="H1003" s="205" t="s">
        <v>7416</v>
      </c>
      <c r="I1003" s="204" t="s">
        <v>7417</v>
      </c>
      <c r="J1003" s="207" t="s">
        <v>7418</v>
      </c>
      <c r="K1003" s="208" t="s">
        <v>7419</v>
      </c>
      <c r="L1003" s="205" t="s">
        <v>60</v>
      </c>
      <c r="M1003" s="205" t="s">
        <v>61</v>
      </c>
      <c r="N1003" s="205" t="s">
        <v>738</v>
      </c>
      <c r="O1003" s="205" t="s">
        <v>4441</v>
      </c>
      <c r="P1003" s="205" t="s">
        <v>4442</v>
      </c>
      <c r="Q1003" s="205" t="s">
        <v>65</v>
      </c>
      <c r="R1003" s="205" t="s">
        <v>7302</v>
      </c>
      <c r="S1003" s="205" t="s">
        <v>7399</v>
      </c>
      <c r="T1003" s="205" t="s">
        <v>66</v>
      </c>
      <c r="U1003" s="208" t="s">
        <v>7413</v>
      </c>
      <c r="V1003" s="205">
        <v>1</v>
      </c>
      <c r="W1003" s="205" t="s">
        <v>68</v>
      </c>
      <c r="X1003" s="205" t="s">
        <v>69</v>
      </c>
      <c r="Y1003" s="205" t="s">
        <v>70</v>
      </c>
      <c r="Z1003" s="205" t="s">
        <v>4390</v>
      </c>
      <c r="AA1003" s="234" t="s">
        <v>650</v>
      </c>
      <c r="AB1003" s="216">
        <v>46310</v>
      </c>
      <c r="AC1003" s="205"/>
      <c r="AD1003" s="230" t="s">
        <v>72</v>
      </c>
      <c r="AE1003" s="126"/>
      <c r="AF1003" s="127"/>
      <c r="AG1003" s="128"/>
      <c r="AH1003" s="129"/>
      <c r="AI1003" s="129"/>
      <c r="AJ1003" s="126"/>
      <c r="AK1003" s="127"/>
      <c r="AL1003" s="129"/>
      <c r="AM1003" s="128"/>
      <c r="AN1003" s="129"/>
      <c r="AO1003" s="127" t="s">
        <v>79</v>
      </c>
      <c r="AP1003" s="129"/>
    </row>
    <row r="1004" spans="1:45" customFormat="1" ht="30" hidden="1" customHeight="1">
      <c r="A1004" s="204" t="s">
        <v>4370</v>
      </c>
      <c r="B1004" s="200" t="s">
        <v>7301</v>
      </c>
      <c r="C1004" s="200" t="s">
        <v>7302</v>
      </c>
      <c r="D1004" s="200" t="s">
        <v>7398</v>
      </c>
      <c r="E1004" s="200" t="s">
        <v>7399</v>
      </c>
      <c r="F1004" s="206" t="s">
        <v>7420</v>
      </c>
      <c r="G1004" s="206" t="s">
        <v>7421</v>
      </c>
      <c r="H1004" s="205" t="s">
        <v>7422</v>
      </c>
      <c r="I1004" s="204" t="s">
        <v>7423</v>
      </c>
      <c r="J1004" s="207" t="s">
        <v>7424</v>
      </c>
      <c r="K1004" s="208" t="s">
        <v>7425</v>
      </c>
      <c r="L1004" s="205" t="s">
        <v>60</v>
      </c>
      <c r="M1004" s="205" t="s">
        <v>61</v>
      </c>
      <c r="N1004" s="205" t="s">
        <v>738</v>
      </c>
      <c r="O1004" s="205" t="s">
        <v>4441</v>
      </c>
      <c r="P1004" s="205" t="s">
        <v>4442</v>
      </c>
      <c r="Q1004" s="205" t="s">
        <v>65</v>
      </c>
      <c r="R1004" s="205" t="s">
        <v>7302</v>
      </c>
      <c r="S1004" s="205" t="s">
        <v>7399</v>
      </c>
      <c r="T1004" s="205" t="s">
        <v>93</v>
      </c>
      <c r="U1004" s="208" t="s">
        <v>7426</v>
      </c>
      <c r="V1004" s="205">
        <v>1</v>
      </c>
      <c r="W1004" s="205" t="s">
        <v>68</v>
      </c>
      <c r="X1004" s="205" t="s">
        <v>69</v>
      </c>
      <c r="Y1004" s="205" t="s">
        <v>70</v>
      </c>
      <c r="Z1004" s="205" t="s">
        <v>95</v>
      </c>
      <c r="AA1004" s="234" t="s">
        <v>650</v>
      </c>
      <c r="AB1004" s="216">
        <v>46310</v>
      </c>
      <c r="AC1004" s="205"/>
      <c r="AD1004" s="230" t="s">
        <v>72</v>
      </c>
      <c r="AE1004" s="126"/>
      <c r="AF1004" s="127"/>
      <c r="AG1004" s="128"/>
      <c r="AH1004" s="129"/>
      <c r="AI1004" s="129"/>
      <c r="AJ1004" s="126"/>
      <c r="AK1004" s="127"/>
      <c r="AL1004" s="129"/>
      <c r="AM1004" s="128"/>
      <c r="AN1004" s="129"/>
      <c r="AO1004" s="127" t="s">
        <v>79</v>
      </c>
      <c r="AP1004" s="129"/>
    </row>
    <row r="1005" spans="1:45" customFormat="1" ht="30" hidden="1" customHeight="1">
      <c r="A1005" s="204" t="s">
        <v>4370</v>
      </c>
      <c r="B1005" s="200" t="s">
        <v>7301</v>
      </c>
      <c r="C1005" s="200" t="s">
        <v>7302</v>
      </c>
      <c r="D1005" s="200" t="s">
        <v>7398</v>
      </c>
      <c r="E1005" s="200" t="s">
        <v>7399</v>
      </c>
      <c r="F1005" s="206" t="s">
        <v>7427</v>
      </c>
      <c r="G1005" s="206" t="s">
        <v>7428</v>
      </c>
      <c r="H1005" s="205" t="s">
        <v>7429</v>
      </c>
      <c r="I1005" s="204" t="s">
        <v>7430</v>
      </c>
      <c r="J1005" s="207" t="s">
        <v>7431</v>
      </c>
      <c r="K1005" s="208" t="s">
        <v>7432</v>
      </c>
      <c r="L1005" s="205" t="s">
        <v>60</v>
      </c>
      <c r="M1005" s="205" t="s">
        <v>61</v>
      </c>
      <c r="N1005" s="205" t="s">
        <v>738</v>
      </c>
      <c r="O1005" s="205" t="s">
        <v>4441</v>
      </c>
      <c r="P1005" s="205" t="s">
        <v>4442</v>
      </c>
      <c r="Q1005" s="205" t="s">
        <v>65</v>
      </c>
      <c r="R1005" s="205" t="s">
        <v>7302</v>
      </c>
      <c r="S1005" s="205" t="s">
        <v>7399</v>
      </c>
      <c r="T1005" s="205" t="s">
        <v>66</v>
      </c>
      <c r="U1005" s="208" t="s">
        <v>7433</v>
      </c>
      <c r="V1005" s="205">
        <v>0.95</v>
      </c>
      <c r="W1005" s="205" t="s">
        <v>68</v>
      </c>
      <c r="X1005" s="205" t="s">
        <v>69</v>
      </c>
      <c r="Y1005" s="205" t="s">
        <v>70</v>
      </c>
      <c r="Z1005" s="205" t="s">
        <v>4390</v>
      </c>
      <c r="AA1005" s="234" t="s">
        <v>650</v>
      </c>
      <c r="AB1005" s="216">
        <v>46310</v>
      </c>
      <c r="AC1005" s="205"/>
      <c r="AD1005" s="230" t="s">
        <v>72</v>
      </c>
      <c r="AE1005" s="126"/>
      <c r="AF1005" s="127"/>
      <c r="AG1005" s="128"/>
      <c r="AH1005" s="129"/>
      <c r="AI1005" s="129"/>
      <c r="AJ1005" s="126"/>
      <c r="AK1005" s="127"/>
      <c r="AL1005" s="129"/>
      <c r="AM1005" s="128"/>
      <c r="AN1005" s="129"/>
      <c r="AO1005" s="127" t="s">
        <v>79</v>
      </c>
      <c r="AP1005" s="129"/>
    </row>
    <row r="1006" spans="1:45" customFormat="1" ht="30" hidden="1" customHeight="1">
      <c r="A1006" s="204" t="s">
        <v>4370</v>
      </c>
      <c r="B1006" s="200" t="s">
        <v>7301</v>
      </c>
      <c r="C1006" s="200" t="s">
        <v>7302</v>
      </c>
      <c r="D1006" s="200" t="s">
        <v>7434</v>
      </c>
      <c r="E1006" s="200" t="s">
        <v>7435</v>
      </c>
      <c r="F1006" s="206" t="s">
        <v>7436</v>
      </c>
      <c r="G1006" s="206" t="s">
        <v>7437</v>
      </c>
      <c r="H1006" s="205" t="s">
        <v>7438</v>
      </c>
      <c r="I1006" s="204" t="s">
        <v>7439</v>
      </c>
      <c r="J1006" s="207" t="s">
        <v>7440</v>
      </c>
      <c r="K1006" s="208" t="s">
        <v>7441</v>
      </c>
      <c r="L1006" s="205" t="s">
        <v>90</v>
      </c>
      <c r="M1006" s="205" t="s">
        <v>61</v>
      </c>
      <c r="N1006" s="205" t="s">
        <v>738</v>
      </c>
      <c r="O1006" s="205" t="s">
        <v>4441</v>
      </c>
      <c r="P1006" s="205" t="s">
        <v>4442</v>
      </c>
      <c r="Q1006" s="205" t="s">
        <v>65</v>
      </c>
      <c r="R1006" s="205" t="s">
        <v>7302</v>
      </c>
      <c r="S1006" s="205" t="s">
        <v>7435</v>
      </c>
      <c r="T1006" s="205" t="s">
        <v>93</v>
      </c>
      <c r="U1006" s="208" t="s">
        <v>7442</v>
      </c>
      <c r="V1006" s="205">
        <v>0.95</v>
      </c>
      <c r="W1006" s="205" t="s">
        <v>68</v>
      </c>
      <c r="X1006" s="205" t="s">
        <v>69</v>
      </c>
      <c r="Y1006" s="205" t="s">
        <v>70</v>
      </c>
      <c r="Z1006" s="205" t="s">
        <v>95</v>
      </c>
      <c r="AA1006" s="234" t="s">
        <v>650</v>
      </c>
      <c r="AB1006" s="216">
        <v>46310</v>
      </c>
      <c r="AC1006" s="205"/>
      <c r="AD1006" s="230" t="s">
        <v>72</v>
      </c>
      <c r="AE1006" s="126"/>
      <c r="AF1006" s="127"/>
      <c r="AG1006" s="128"/>
      <c r="AH1006" s="129"/>
      <c r="AI1006" s="129"/>
      <c r="AJ1006" s="126"/>
      <c r="AK1006" s="127"/>
      <c r="AL1006" s="129"/>
      <c r="AM1006" s="128"/>
      <c r="AN1006" s="129"/>
      <c r="AO1006" s="127" t="s">
        <v>79</v>
      </c>
      <c r="AP1006" s="129"/>
    </row>
    <row r="1007" spans="1:45" customFormat="1" ht="30" hidden="1" customHeight="1">
      <c r="A1007" s="204" t="s">
        <v>4370</v>
      </c>
      <c r="B1007" s="200" t="s">
        <v>7301</v>
      </c>
      <c r="C1007" s="200" t="s">
        <v>7302</v>
      </c>
      <c r="D1007" s="200" t="s">
        <v>7434</v>
      </c>
      <c r="E1007" s="200" t="s">
        <v>7435</v>
      </c>
      <c r="F1007" s="206" t="s">
        <v>7443</v>
      </c>
      <c r="G1007" s="206" t="s">
        <v>7444</v>
      </c>
      <c r="H1007" s="205" t="s">
        <v>7445</v>
      </c>
      <c r="I1007" s="204" t="s">
        <v>7446</v>
      </c>
      <c r="J1007" s="207" t="s">
        <v>7447</v>
      </c>
      <c r="K1007" s="208" t="s">
        <v>7448</v>
      </c>
      <c r="L1007" s="205" t="s">
        <v>60</v>
      </c>
      <c r="M1007" s="205" t="s">
        <v>61</v>
      </c>
      <c r="N1007" s="205" t="s">
        <v>738</v>
      </c>
      <c r="O1007" s="205" t="s">
        <v>4441</v>
      </c>
      <c r="P1007" s="205" t="s">
        <v>4442</v>
      </c>
      <c r="Q1007" s="205" t="s">
        <v>65</v>
      </c>
      <c r="R1007" s="205" t="s">
        <v>7302</v>
      </c>
      <c r="S1007" s="205" t="s">
        <v>7435</v>
      </c>
      <c r="T1007" s="205" t="s">
        <v>66</v>
      </c>
      <c r="U1007" s="208" t="s">
        <v>7449</v>
      </c>
      <c r="V1007" s="205">
        <v>1</v>
      </c>
      <c r="W1007" s="205" t="s">
        <v>68</v>
      </c>
      <c r="X1007" s="205" t="s">
        <v>69</v>
      </c>
      <c r="Y1007" s="205" t="s">
        <v>70</v>
      </c>
      <c r="Z1007" s="205" t="s">
        <v>4390</v>
      </c>
      <c r="AA1007" s="234" t="s">
        <v>650</v>
      </c>
      <c r="AB1007" s="216">
        <v>46310</v>
      </c>
      <c r="AC1007" s="205"/>
      <c r="AD1007" s="230" t="s">
        <v>72</v>
      </c>
      <c r="AE1007" s="126"/>
      <c r="AF1007" s="127"/>
      <c r="AG1007" s="128"/>
      <c r="AH1007" s="129"/>
      <c r="AI1007" s="129"/>
      <c r="AJ1007" s="126"/>
      <c r="AK1007" s="127"/>
      <c r="AL1007" s="129"/>
      <c r="AM1007" s="128"/>
      <c r="AN1007" s="129"/>
      <c r="AO1007" s="127" t="s">
        <v>79</v>
      </c>
      <c r="AP1007" s="129"/>
    </row>
    <row r="1008" spans="1:45" customFormat="1" ht="30" hidden="1" customHeight="1">
      <c r="A1008" s="204" t="s">
        <v>4370</v>
      </c>
      <c r="B1008" s="200" t="s">
        <v>7301</v>
      </c>
      <c r="C1008" s="200" t="s">
        <v>7302</v>
      </c>
      <c r="D1008" s="200" t="s">
        <v>7434</v>
      </c>
      <c r="E1008" s="200" t="s">
        <v>7435</v>
      </c>
      <c r="F1008" s="206" t="s">
        <v>7450</v>
      </c>
      <c r="G1008" s="206" t="s">
        <v>7451</v>
      </c>
      <c r="H1008" s="205" t="s">
        <v>7452</v>
      </c>
      <c r="I1008" s="204" t="s">
        <v>7453</v>
      </c>
      <c r="J1008" s="207" t="s">
        <v>7454</v>
      </c>
      <c r="K1008" s="208" t="s">
        <v>7455</v>
      </c>
      <c r="L1008" s="205" t="s">
        <v>1071</v>
      </c>
      <c r="M1008" s="205" t="s">
        <v>61</v>
      </c>
      <c r="N1008" s="205" t="s">
        <v>738</v>
      </c>
      <c r="O1008" s="205" t="s">
        <v>4441</v>
      </c>
      <c r="P1008" s="205" t="s">
        <v>4442</v>
      </c>
      <c r="Q1008" s="205" t="s">
        <v>65</v>
      </c>
      <c r="R1008" s="205" t="s">
        <v>7302</v>
      </c>
      <c r="S1008" s="205" t="s">
        <v>7435</v>
      </c>
      <c r="T1008" s="205" t="s">
        <v>66</v>
      </c>
      <c r="U1008" s="208" t="s">
        <v>7456</v>
      </c>
      <c r="V1008" s="205">
        <v>0.95</v>
      </c>
      <c r="W1008" s="205" t="s">
        <v>68</v>
      </c>
      <c r="X1008" s="205" t="s">
        <v>69</v>
      </c>
      <c r="Y1008" s="205" t="s">
        <v>4407</v>
      </c>
      <c r="Z1008" s="205" t="s">
        <v>4390</v>
      </c>
      <c r="AA1008" s="234" t="s">
        <v>650</v>
      </c>
      <c r="AB1008" s="216">
        <v>46310</v>
      </c>
      <c r="AC1008" s="205"/>
      <c r="AD1008" s="230" t="s">
        <v>72</v>
      </c>
      <c r="AE1008" s="126"/>
      <c r="AF1008" s="127"/>
      <c r="AG1008" s="128"/>
      <c r="AH1008" s="129"/>
      <c r="AI1008" s="129"/>
      <c r="AJ1008" s="126"/>
      <c r="AK1008" s="127"/>
      <c r="AL1008" s="129"/>
      <c r="AM1008" s="128"/>
      <c r="AN1008" s="129"/>
      <c r="AO1008" s="127" t="s">
        <v>79</v>
      </c>
      <c r="AP1008" s="129"/>
    </row>
    <row r="1009" spans="1:45" customFormat="1" ht="30" hidden="1" customHeight="1">
      <c r="A1009" s="204" t="s">
        <v>4370</v>
      </c>
      <c r="B1009" s="200" t="s">
        <v>7301</v>
      </c>
      <c r="C1009" s="200" t="s">
        <v>7302</v>
      </c>
      <c r="D1009" s="200" t="s">
        <v>7457</v>
      </c>
      <c r="E1009" s="200" t="s">
        <v>7458</v>
      </c>
      <c r="F1009" s="206" t="s">
        <v>7459</v>
      </c>
      <c r="G1009" s="206" t="s">
        <v>7460</v>
      </c>
      <c r="H1009" s="205" t="s">
        <v>7461</v>
      </c>
      <c r="I1009" s="204" t="s">
        <v>7462</v>
      </c>
      <c r="J1009" s="207" t="s">
        <v>7463</v>
      </c>
      <c r="K1009" s="208" t="s">
        <v>7464</v>
      </c>
      <c r="L1009" s="205" t="s">
        <v>90</v>
      </c>
      <c r="M1009" s="205" t="s">
        <v>61</v>
      </c>
      <c r="N1009" s="205" t="s">
        <v>738</v>
      </c>
      <c r="O1009" s="205" t="s">
        <v>4441</v>
      </c>
      <c r="P1009" s="205" t="s">
        <v>4442</v>
      </c>
      <c r="Q1009" s="205" t="s">
        <v>65</v>
      </c>
      <c r="R1009" s="205" t="s">
        <v>7302</v>
      </c>
      <c r="S1009" s="205" t="s">
        <v>7458</v>
      </c>
      <c r="T1009" s="205" t="s">
        <v>93</v>
      </c>
      <c r="U1009" s="208" t="s">
        <v>7465</v>
      </c>
      <c r="V1009" s="205">
        <v>0.95</v>
      </c>
      <c r="W1009" s="205" t="s">
        <v>68</v>
      </c>
      <c r="X1009" s="205" t="s">
        <v>69</v>
      </c>
      <c r="Y1009" s="205" t="s">
        <v>70</v>
      </c>
      <c r="Z1009" s="205" t="s">
        <v>95</v>
      </c>
      <c r="AA1009" s="234" t="s">
        <v>650</v>
      </c>
      <c r="AB1009" s="216">
        <v>46310</v>
      </c>
      <c r="AC1009" s="205"/>
      <c r="AD1009" s="230" t="s">
        <v>72</v>
      </c>
      <c r="AE1009" s="126" t="s">
        <v>73</v>
      </c>
      <c r="AF1009" s="127"/>
      <c r="AG1009" s="128"/>
      <c r="AH1009" s="129"/>
      <c r="AI1009" s="129"/>
      <c r="AJ1009" s="126" t="s">
        <v>75</v>
      </c>
      <c r="AK1009" s="127"/>
      <c r="AL1009" s="129"/>
      <c r="AM1009" s="128"/>
      <c r="AN1009" s="129"/>
      <c r="AO1009" s="127" t="s">
        <v>79</v>
      </c>
      <c r="AP1009" s="129"/>
      <c r="AQ1009" s="183"/>
      <c r="AR1009" s="183"/>
      <c r="AS1009" s="183"/>
    </row>
    <row r="1010" spans="1:45" customFormat="1" ht="30" hidden="1" customHeight="1">
      <c r="A1010" s="204" t="s">
        <v>4370</v>
      </c>
      <c r="B1010" s="200" t="s">
        <v>7301</v>
      </c>
      <c r="C1010" s="200" t="s">
        <v>7302</v>
      </c>
      <c r="D1010" s="200" t="s">
        <v>7457</v>
      </c>
      <c r="E1010" s="200" t="s">
        <v>7458</v>
      </c>
      <c r="F1010" s="206" t="s">
        <v>7466</v>
      </c>
      <c r="G1010" s="206" t="s">
        <v>7467</v>
      </c>
      <c r="H1010" s="205" t="s">
        <v>7468</v>
      </c>
      <c r="I1010" s="204" t="s">
        <v>7469</v>
      </c>
      <c r="J1010" s="207" t="s">
        <v>7470</v>
      </c>
      <c r="K1010" s="208" t="s">
        <v>7471</v>
      </c>
      <c r="L1010" s="205" t="s">
        <v>60</v>
      </c>
      <c r="M1010" s="205" t="s">
        <v>61</v>
      </c>
      <c r="N1010" s="205" t="s">
        <v>738</v>
      </c>
      <c r="O1010" s="205" t="s">
        <v>4441</v>
      </c>
      <c r="P1010" s="205" t="s">
        <v>4442</v>
      </c>
      <c r="Q1010" s="205" t="s">
        <v>65</v>
      </c>
      <c r="R1010" s="205" t="s">
        <v>7302</v>
      </c>
      <c r="S1010" s="205" t="s">
        <v>7458</v>
      </c>
      <c r="T1010" s="205" t="s">
        <v>66</v>
      </c>
      <c r="U1010" s="208" t="s">
        <v>7472</v>
      </c>
      <c r="V1010" s="205">
        <v>1</v>
      </c>
      <c r="W1010" s="205" t="s">
        <v>68</v>
      </c>
      <c r="X1010" s="205" t="s">
        <v>69</v>
      </c>
      <c r="Y1010" s="205" t="s">
        <v>70</v>
      </c>
      <c r="Z1010" s="205" t="s">
        <v>4390</v>
      </c>
      <c r="AA1010" s="234" t="s">
        <v>650</v>
      </c>
      <c r="AB1010" s="216">
        <v>46310</v>
      </c>
      <c r="AC1010" s="205"/>
      <c r="AD1010" s="230" t="s">
        <v>72</v>
      </c>
      <c r="AE1010" s="126"/>
      <c r="AF1010" s="127"/>
      <c r="AG1010" s="128"/>
      <c r="AH1010" s="129"/>
      <c r="AI1010" s="129"/>
      <c r="AJ1010" s="126"/>
      <c r="AK1010" s="127"/>
      <c r="AL1010" s="129"/>
      <c r="AM1010" s="128"/>
      <c r="AN1010" s="129"/>
      <c r="AO1010" s="127" t="s">
        <v>79</v>
      </c>
      <c r="AP1010" s="129"/>
    </row>
    <row r="1011" spans="1:45" customFormat="1" ht="30" hidden="1" customHeight="1">
      <c r="A1011" s="204" t="s">
        <v>4370</v>
      </c>
      <c r="B1011" s="200" t="s">
        <v>7301</v>
      </c>
      <c r="C1011" s="200" t="s">
        <v>7302</v>
      </c>
      <c r="D1011" s="200" t="s">
        <v>7457</v>
      </c>
      <c r="E1011" s="200" t="s">
        <v>7458</v>
      </c>
      <c r="F1011" s="206" t="s">
        <v>7473</v>
      </c>
      <c r="G1011" s="206" t="s">
        <v>7474</v>
      </c>
      <c r="H1011" s="205" t="s">
        <v>7475</v>
      </c>
      <c r="I1011" s="204" t="s">
        <v>7476</v>
      </c>
      <c r="J1011" s="207" t="s">
        <v>7477</v>
      </c>
      <c r="K1011" s="208" t="s">
        <v>7478</v>
      </c>
      <c r="L1011" s="205" t="s">
        <v>60</v>
      </c>
      <c r="M1011" s="205" t="s">
        <v>61</v>
      </c>
      <c r="N1011" s="205" t="s">
        <v>738</v>
      </c>
      <c r="O1011" s="205" t="s">
        <v>4441</v>
      </c>
      <c r="P1011" s="205" t="s">
        <v>4442</v>
      </c>
      <c r="Q1011" s="205" t="s">
        <v>65</v>
      </c>
      <c r="R1011" s="205" t="s">
        <v>7302</v>
      </c>
      <c r="S1011" s="205" t="s">
        <v>7458</v>
      </c>
      <c r="T1011" s="205" t="s">
        <v>66</v>
      </c>
      <c r="U1011" s="208" t="s">
        <v>7479</v>
      </c>
      <c r="V1011" s="205">
        <v>1</v>
      </c>
      <c r="W1011" s="205" t="s">
        <v>68</v>
      </c>
      <c r="X1011" s="205" t="s">
        <v>69</v>
      </c>
      <c r="Y1011" s="205" t="s">
        <v>70</v>
      </c>
      <c r="Z1011" s="205" t="s">
        <v>4390</v>
      </c>
      <c r="AA1011" s="234" t="s">
        <v>650</v>
      </c>
      <c r="AB1011" s="216">
        <v>46310</v>
      </c>
      <c r="AC1011" s="205"/>
      <c r="AD1011" s="230" t="s">
        <v>72</v>
      </c>
      <c r="AE1011" s="126"/>
      <c r="AF1011" s="127"/>
      <c r="AG1011" s="128"/>
      <c r="AH1011" s="129"/>
      <c r="AI1011" s="129"/>
      <c r="AJ1011" s="126"/>
      <c r="AK1011" s="127"/>
      <c r="AL1011" s="129"/>
      <c r="AM1011" s="128"/>
      <c r="AN1011" s="129"/>
      <c r="AO1011" s="127" t="s">
        <v>79</v>
      </c>
      <c r="AP1011" s="129"/>
    </row>
    <row r="1012" spans="1:45" customFormat="1" ht="30" hidden="1" customHeight="1">
      <c r="A1012" s="204" t="s">
        <v>4370</v>
      </c>
      <c r="B1012" s="200" t="s">
        <v>7301</v>
      </c>
      <c r="C1012" s="200" t="s">
        <v>7302</v>
      </c>
      <c r="D1012" s="200" t="s">
        <v>7457</v>
      </c>
      <c r="E1012" s="200" t="s">
        <v>7458</v>
      </c>
      <c r="F1012" s="206" t="s">
        <v>7480</v>
      </c>
      <c r="G1012" s="206" t="s">
        <v>7481</v>
      </c>
      <c r="H1012" s="205" t="s">
        <v>7482</v>
      </c>
      <c r="I1012" s="204" t="s">
        <v>7483</v>
      </c>
      <c r="J1012" s="207" t="s">
        <v>7484</v>
      </c>
      <c r="K1012" s="208" t="s">
        <v>7485</v>
      </c>
      <c r="L1012" s="205" t="s">
        <v>1071</v>
      </c>
      <c r="M1012" s="205" t="s">
        <v>61</v>
      </c>
      <c r="N1012" s="205" t="s">
        <v>738</v>
      </c>
      <c r="O1012" s="205" t="s">
        <v>4441</v>
      </c>
      <c r="P1012" s="205" t="s">
        <v>4442</v>
      </c>
      <c r="Q1012" s="205" t="s">
        <v>65</v>
      </c>
      <c r="R1012" s="205" t="s">
        <v>7302</v>
      </c>
      <c r="S1012" s="205" t="s">
        <v>7458</v>
      </c>
      <c r="T1012" s="205" t="s">
        <v>66</v>
      </c>
      <c r="U1012" s="208" t="s">
        <v>7486</v>
      </c>
      <c r="V1012" s="205">
        <v>0.95</v>
      </c>
      <c r="W1012" s="205" t="s">
        <v>68</v>
      </c>
      <c r="X1012" s="205" t="s">
        <v>69</v>
      </c>
      <c r="Y1012" s="205" t="s">
        <v>4407</v>
      </c>
      <c r="Z1012" s="205" t="s">
        <v>4390</v>
      </c>
      <c r="AA1012" s="234" t="s">
        <v>650</v>
      </c>
      <c r="AB1012" s="216">
        <v>46310</v>
      </c>
      <c r="AC1012" s="205"/>
      <c r="AD1012" s="230" t="s">
        <v>72</v>
      </c>
      <c r="AE1012" s="126"/>
      <c r="AF1012" s="127"/>
      <c r="AG1012" s="128"/>
      <c r="AH1012" s="129"/>
      <c r="AI1012" s="129"/>
      <c r="AJ1012" s="126"/>
      <c r="AK1012" s="127"/>
      <c r="AL1012" s="129"/>
      <c r="AM1012" s="128"/>
      <c r="AN1012" s="129"/>
      <c r="AO1012" s="127" t="s">
        <v>79</v>
      </c>
      <c r="AP1012" s="129"/>
    </row>
    <row r="1013" spans="1:45" customFormat="1" ht="30" hidden="1" customHeight="1">
      <c r="A1013" s="204" t="s">
        <v>4370</v>
      </c>
      <c r="B1013" s="200" t="s">
        <v>7301</v>
      </c>
      <c r="C1013" s="200" t="s">
        <v>7302</v>
      </c>
      <c r="D1013" s="200" t="s">
        <v>7487</v>
      </c>
      <c r="E1013" s="200" t="s">
        <v>7488</v>
      </c>
      <c r="F1013" s="206" t="s">
        <v>7489</v>
      </c>
      <c r="G1013" s="206" t="s">
        <v>7490</v>
      </c>
      <c r="H1013" s="205" t="s">
        <v>7491</v>
      </c>
      <c r="I1013" s="204" t="s">
        <v>7492</v>
      </c>
      <c r="J1013" s="207" t="s">
        <v>7493</v>
      </c>
      <c r="K1013" s="208" t="s">
        <v>7494</v>
      </c>
      <c r="L1013" s="205" t="s">
        <v>60</v>
      </c>
      <c r="M1013" s="205" t="s">
        <v>61</v>
      </c>
      <c r="N1013" s="205" t="s">
        <v>738</v>
      </c>
      <c r="O1013" s="205" t="s">
        <v>4441</v>
      </c>
      <c r="P1013" s="205" t="s">
        <v>4442</v>
      </c>
      <c r="Q1013" s="205" t="s">
        <v>65</v>
      </c>
      <c r="R1013" s="205" t="s">
        <v>7302</v>
      </c>
      <c r="S1013" s="205" t="s">
        <v>7488</v>
      </c>
      <c r="T1013" s="205" t="s">
        <v>66</v>
      </c>
      <c r="U1013" s="208" t="s">
        <v>7495</v>
      </c>
      <c r="V1013" s="205">
        <v>1</v>
      </c>
      <c r="W1013" s="205" t="s">
        <v>68</v>
      </c>
      <c r="X1013" s="205" t="s">
        <v>69</v>
      </c>
      <c r="Y1013" s="205" t="s">
        <v>70</v>
      </c>
      <c r="Z1013" s="205" t="s">
        <v>4390</v>
      </c>
      <c r="AA1013" s="234" t="s">
        <v>650</v>
      </c>
      <c r="AB1013" s="216">
        <v>46310</v>
      </c>
      <c r="AC1013" s="205"/>
      <c r="AD1013" s="230" t="s">
        <v>72</v>
      </c>
      <c r="AE1013" s="126"/>
      <c r="AF1013" s="127"/>
      <c r="AG1013" s="128"/>
      <c r="AH1013" s="129"/>
      <c r="AI1013" s="129"/>
      <c r="AJ1013" s="126"/>
      <c r="AK1013" s="127"/>
      <c r="AL1013" s="129"/>
      <c r="AM1013" s="128"/>
      <c r="AN1013" s="129"/>
      <c r="AO1013" s="127" t="s">
        <v>79</v>
      </c>
      <c r="AP1013" s="129"/>
    </row>
    <row r="1014" spans="1:45" customFormat="1" ht="30" hidden="1" customHeight="1">
      <c r="A1014" s="204" t="s">
        <v>4370</v>
      </c>
      <c r="B1014" s="200" t="s">
        <v>7301</v>
      </c>
      <c r="C1014" s="200" t="s">
        <v>7302</v>
      </c>
      <c r="D1014" s="200" t="s">
        <v>7487</v>
      </c>
      <c r="E1014" s="200" t="s">
        <v>7488</v>
      </c>
      <c r="F1014" s="206" t="s">
        <v>7496</v>
      </c>
      <c r="G1014" s="206" t="s">
        <v>7497</v>
      </c>
      <c r="H1014" s="205" t="s">
        <v>7498</v>
      </c>
      <c r="I1014" s="204" t="s">
        <v>7499</v>
      </c>
      <c r="J1014" s="207" t="s">
        <v>7500</v>
      </c>
      <c r="K1014" s="208" t="s">
        <v>7501</v>
      </c>
      <c r="L1014" s="205" t="s">
        <v>60</v>
      </c>
      <c r="M1014" s="205" t="s">
        <v>61</v>
      </c>
      <c r="N1014" s="205" t="s">
        <v>738</v>
      </c>
      <c r="O1014" s="205" t="s">
        <v>4441</v>
      </c>
      <c r="P1014" s="205" t="s">
        <v>4442</v>
      </c>
      <c r="Q1014" s="205" t="s">
        <v>65</v>
      </c>
      <c r="R1014" s="205" t="s">
        <v>7302</v>
      </c>
      <c r="S1014" s="205" t="s">
        <v>7488</v>
      </c>
      <c r="T1014" s="205" t="s">
        <v>66</v>
      </c>
      <c r="U1014" s="208" t="s">
        <v>7495</v>
      </c>
      <c r="V1014" s="205">
        <v>1</v>
      </c>
      <c r="W1014" s="205" t="s">
        <v>68</v>
      </c>
      <c r="X1014" s="205" t="s">
        <v>69</v>
      </c>
      <c r="Y1014" s="205" t="s">
        <v>70</v>
      </c>
      <c r="Z1014" s="205" t="s">
        <v>4390</v>
      </c>
      <c r="AA1014" s="234" t="s">
        <v>650</v>
      </c>
      <c r="AB1014" s="216">
        <v>46310</v>
      </c>
      <c r="AC1014" s="205"/>
      <c r="AD1014" s="230" t="s">
        <v>72</v>
      </c>
      <c r="AE1014" s="126"/>
      <c r="AF1014" s="127"/>
      <c r="AG1014" s="128"/>
      <c r="AH1014" s="129"/>
      <c r="AI1014" s="129"/>
      <c r="AJ1014" s="126"/>
      <c r="AK1014" s="127"/>
      <c r="AL1014" s="129"/>
      <c r="AM1014" s="128"/>
      <c r="AN1014" s="129"/>
      <c r="AO1014" s="127" t="s">
        <v>79</v>
      </c>
      <c r="AP1014" s="129"/>
    </row>
    <row r="1015" spans="1:45" customFormat="1" ht="30" hidden="1" customHeight="1">
      <c r="A1015" s="204" t="s">
        <v>4370</v>
      </c>
      <c r="B1015" s="200" t="s">
        <v>7301</v>
      </c>
      <c r="C1015" s="200" t="s">
        <v>7302</v>
      </c>
      <c r="D1015" s="200" t="s">
        <v>7487</v>
      </c>
      <c r="E1015" s="200" t="s">
        <v>7488</v>
      </c>
      <c r="F1015" s="206" t="s">
        <v>7502</v>
      </c>
      <c r="G1015" s="206" t="s">
        <v>7503</v>
      </c>
      <c r="H1015" s="205" t="s">
        <v>7504</v>
      </c>
      <c r="I1015" s="204" t="s">
        <v>7505</v>
      </c>
      <c r="J1015" s="207" t="s">
        <v>7506</v>
      </c>
      <c r="K1015" s="208" t="s">
        <v>7507</v>
      </c>
      <c r="L1015" s="205" t="s">
        <v>90</v>
      </c>
      <c r="M1015" s="205" t="s">
        <v>61</v>
      </c>
      <c r="N1015" s="205" t="s">
        <v>738</v>
      </c>
      <c r="O1015" s="205" t="s">
        <v>4441</v>
      </c>
      <c r="P1015" s="205" t="s">
        <v>4442</v>
      </c>
      <c r="Q1015" s="205" t="s">
        <v>65</v>
      </c>
      <c r="R1015" s="205" t="s">
        <v>7302</v>
      </c>
      <c r="S1015" s="205" t="s">
        <v>7488</v>
      </c>
      <c r="T1015" s="205" t="s">
        <v>93</v>
      </c>
      <c r="U1015" s="208" t="s">
        <v>7508</v>
      </c>
      <c r="V1015" s="205">
        <v>0.95</v>
      </c>
      <c r="W1015" s="205" t="s">
        <v>68</v>
      </c>
      <c r="X1015" s="205" t="s">
        <v>69</v>
      </c>
      <c r="Y1015" s="205" t="s">
        <v>70</v>
      </c>
      <c r="Z1015" s="205" t="s">
        <v>95</v>
      </c>
      <c r="AA1015" s="234" t="s">
        <v>650</v>
      </c>
      <c r="AB1015" s="216">
        <v>46310</v>
      </c>
      <c r="AC1015" s="205"/>
      <c r="AD1015" s="230" t="s">
        <v>72</v>
      </c>
      <c r="AE1015" s="126"/>
      <c r="AF1015" s="127"/>
      <c r="AG1015" s="128"/>
      <c r="AH1015" s="129"/>
      <c r="AI1015" s="129"/>
      <c r="AJ1015" s="126"/>
      <c r="AK1015" s="127"/>
      <c r="AL1015" s="129"/>
      <c r="AM1015" s="128"/>
      <c r="AN1015" s="129"/>
      <c r="AO1015" s="127" t="s">
        <v>79</v>
      </c>
      <c r="AP1015" s="129"/>
    </row>
    <row r="1016" spans="1:45" customFormat="1" ht="30" hidden="1" customHeight="1">
      <c r="A1016" s="204" t="s">
        <v>4370</v>
      </c>
      <c r="B1016" s="200" t="s">
        <v>7301</v>
      </c>
      <c r="C1016" s="200" t="s">
        <v>7302</v>
      </c>
      <c r="D1016" s="200" t="s">
        <v>7509</v>
      </c>
      <c r="E1016" s="200" t="s">
        <v>7510</v>
      </c>
      <c r="F1016" s="206" t="s">
        <v>7511</v>
      </c>
      <c r="G1016" s="206" t="s">
        <v>7512</v>
      </c>
      <c r="H1016" s="205" t="s">
        <v>7513</v>
      </c>
      <c r="I1016" s="204" t="s">
        <v>7514</v>
      </c>
      <c r="J1016" s="207" t="s">
        <v>7515</v>
      </c>
      <c r="K1016" s="208" t="s">
        <v>7516</v>
      </c>
      <c r="L1016" s="205" t="s">
        <v>90</v>
      </c>
      <c r="M1016" s="205" t="s">
        <v>61</v>
      </c>
      <c r="N1016" s="205" t="s">
        <v>738</v>
      </c>
      <c r="O1016" s="205" t="s">
        <v>4441</v>
      </c>
      <c r="P1016" s="205" t="s">
        <v>4442</v>
      </c>
      <c r="Q1016" s="205" t="s">
        <v>65</v>
      </c>
      <c r="R1016" s="205" t="s">
        <v>7302</v>
      </c>
      <c r="S1016" s="205" t="s">
        <v>7510</v>
      </c>
      <c r="T1016" s="205" t="s">
        <v>93</v>
      </c>
      <c r="U1016" s="208" t="s">
        <v>7517</v>
      </c>
      <c r="V1016" s="205">
        <v>0.95</v>
      </c>
      <c r="W1016" s="205" t="s">
        <v>68</v>
      </c>
      <c r="X1016" s="205" t="s">
        <v>69</v>
      </c>
      <c r="Y1016" s="205" t="s">
        <v>70</v>
      </c>
      <c r="Z1016" s="205" t="s">
        <v>95</v>
      </c>
      <c r="AA1016" s="234" t="s">
        <v>650</v>
      </c>
      <c r="AB1016" s="216">
        <v>46310</v>
      </c>
      <c r="AC1016" s="205"/>
      <c r="AD1016" s="230" t="s">
        <v>72</v>
      </c>
      <c r="AE1016" s="126" t="s">
        <v>73</v>
      </c>
      <c r="AF1016" s="127"/>
      <c r="AG1016" s="128"/>
      <c r="AH1016" s="129"/>
      <c r="AI1016" s="129"/>
      <c r="AJ1016" s="126" t="s">
        <v>75</v>
      </c>
      <c r="AK1016" s="127"/>
      <c r="AL1016" s="129"/>
      <c r="AM1016" s="128"/>
      <c r="AN1016" s="129"/>
      <c r="AO1016" s="127" t="s">
        <v>79</v>
      </c>
      <c r="AP1016" s="129"/>
      <c r="AQ1016" s="183"/>
      <c r="AR1016" s="183"/>
      <c r="AS1016" s="183"/>
    </row>
    <row r="1017" spans="1:45" customFormat="1" ht="30" hidden="1" customHeight="1">
      <c r="A1017" s="204" t="s">
        <v>4370</v>
      </c>
      <c r="B1017" s="200" t="s">
        <v>7301</v>
      </c>
      <c r="C1017" s="200" t="s">
        <v>7302</v>
      </c>
      <c r="D1017" s="200" t="s">
        <v>7509</v>
      </c>
      <c r="E1017" s="200" t="s">
        <v>7510</v>
      </c>
      <c r="F1017" s="206" t="s">
        <v>7518</v>
      </c>
      <c r="G1017" s="206" t="s">
        <v>7519</v>
      </c>
      <c r="H1017" s="205" t="s">
        <v>7520</v>
      </c>
      <c r="I1017" s="204" t="s">
        <v>7521</v>
      </c>
      <c r="J1017" s="207" t="s">
        <v>7522</v>
      </c>
      <c r="K1017" s="208" t="s">
        <v>7523</v>
      </c>
      <c r="L1017" s="205" t="s">
        <v>60</v>
      </c>
      <c r="M1017" s="205" t="s">
        <v>61</v>
      </c>
      <c r="N1017" s="205" t="s">
        <v>738</v>
      </c>
      <c r="O1017" s="205" t="s">
        <v>4441</v>
      </c>
      <c r="P1017" s="205" t="s">
        <v>4442</v>
      </c>
      <c r="Q1017" s="205" t="s">
        <v>65</v>
      </c>
      <c r="R1017" s="205" t="s">
        <v>7302</v>
      </c>
      <c r="S1017" s="205" t="s">
        <v>7510</v>
      </c>
      <c r="T1017" s="205" t="s">
        <v>66</v>
      </c>
      <c r="U1017" s="208" t="s">
        <v>7524</v>
      </c>
      <c r="V1017" s="205">
        <v>1</v>
      </c>
      <c r="W1017" s="205" t="s">
        <v>68</v>
      </c>
      <c r="X1017" s="205" t="s">
        <v>69</v>
      </c>
      <c r="Y1017" s="205" t="s">
        <v>70</v>
      </c>
      <c r="Z1017" s="205" t="s">
        <v>4390</v>
      </c>
      <c r="AA1017" s="234" t="s">
        <v>650</v>
      </c>
      <c r="AB1017" s="216">
        <v>46310</v>
      </c>
      <c r="AC1017" s="205"/>
      <c r="AD1017" s="230" t="s">
        <v>72</v>
      </c>
      <c r="AE1017" s="126"/>
      <c r="AF1017" s="127"/>
      <c r="AG1017" s="128"/>
      <c r="AH1017" s="129"/>
      <c r="AI1017" s="129"/>
      <c r="AJ1017" s="126"/>
      <c r="AK1017" s="127"/>
      <c r="AL1017" s="129"/>
      <c r="AM1017" s="128"/>
      <c r="AN1017" s="129"/>
      <c r="AO1017" s="127" t="s">
        <v>79</v>
      </c>
      <c r="AP1017" s="129"/>
    </row>
    <row r="1018" spans="1:45" customFormat="1" ht="30" hidden="1" customHeight="1">
      <c r="A1018" s="204" t="s">
        <v>4370</v>
      </c>
      <c r="B1018" s="200" t="s">
        <v>7301</v>
      </c>
      <c r="C1018" s="200" t="s">
        <v>7302</v>
      </c>
      <c r="D1018" s="200" t="s">
        <v>7509</v>
      </c>
      <c r="E1018" s="200" t="s">
        <v>7510</v>
      </c>
      <c r="F1018" s="206" t="s">
        <v>7525</v>
      </c>
      <c r="G1018" s="206" t="s">
        <v>7526</v>
      </c>
      <c r="H1018" s="205" t="s">
        <v>7527</v>
      </c>
      <c r="I1018" s="204" t="s">
        <v>7528</v>
      </c>
      <c r="J1018" s="207" t="s">
        <v>7529</v>
      </c>
      <c r="K1018" s="208" t="s">
        <v>7530</v>
      </c>
      <c r="L1018" s="205" t="s">
        <v>60</v>
      </c>
      <c r="M1018" s="205" t="s">
        <v>61</v>
      </c>
      <c r="N1018" s="205" t="s">
        <v>738</v>
      </c>
      <c r="O1018" s="205" t="s">
        <v>4441</v>
      </c>
      <c r="P1018" s="205" t="s">
        <v>4442</v>
      </c>
      <c r="Q1018" s="205" t="s">
        <v>65</v>
      </c>
      <c r="R1018" s="205" t="s">
        <v>7302</v>
      </c>
      <c r="S1018" s="205" t="s">
        <v>7510</v>
      </c>
      <c r="T1018" s="205" t="s">
        <v>66</v>
      </c>
      <c r="U1018" s="208" t="s">
        <v>7531</v>
      </c>
      <c r="V1018" s="205">
        <v>1</v>
      </c>
      <c r="W1018" s="205" t="s">
        <v>68</v>
      </c>
      <c r="X1018" s="205" t="s">
        <v>69</v>
      </c>
      <c r="Y1018" s="205" t="s">
        <v>70</v>
      </c>
      <c r="Z1018" s="205" t="s">
        <v>4390</v>
      </c>
      <c r="AA1018" s="234" t="s">
        <v>650</v>
      </c>
      <c r="AB1018" s="216">
        <v>46310</v>
      </c>
      <c r="AC1018" s="205"/>
      <c r="AD1018" s="230" t="s">
        <v>72</v>
      </c>
      <c r="AE1018" s="126"/>
      <c r="AF1018" s="127"/>
      <c r="AG1018" s="128"/>
      <c r="AH1018" s="129"/>
      <c r="AI1018" s="129"/>
      <c r="AJ1018" s="126"/>
      <c r="AK1018" s="127"/>
      <c r="AL1018" s="129"/>
      <c r="AM1018" s="128"/>
      <c r="AN1018" s="129"/>
      <c r="AO1018" s="127" t="s">
        <v>79</v>
      </c>
      <c r="AP1018" s="129"/>
    </row>
    <row r="1019" spans="1:45" customFormat="1" ht="30" hidden="1" customHeight="1">
      <c r="A1019" s="204" t="s">
        <v>4370</v>
      </c>
      <c r="B1019" s="200" t="s">
        <v>7301</v>
      </c>
      <c r="C1019" s="200" t="s">
        <v>7302</v>
      </c>
      <c r="D1019" s="200" t="s">
        <v>7532</v>
      </c>
      <c r="E1019" s="200" t="s">
        <v>7533</v>
      </c>
      <c r="F1019" s="206" t="s">
        <v>7534</v>
      </c>
      <c r="G1019" s="206" t="s">
        <v>7535</v>
      </c>
      <c r="H1019" s="205" t="s">
        <v>7536</v>
      </c>
      <c r="I1019" s="204" t="s">
        <v>7537</v>
      </c>
      <c r="J1019" s="207" t="s">
        <v>7538</v>
      </c>
      <c r="K1019" s="208" t="s">
        <v>7539</v>
      </c>
      <c r="L1019" s="205" t="s">
        <v>60</v>
      </c>
      <c r="M1019" s="205" t="s">
        <v>61</v>
      </c>
      <c r="N1019" s="205" t="s">
        <v>738</v>
      </c>
      <c r="O1019" s="205" t="s">
        <v>4441</v>
      </c>
      <c r="P1019" s="205" t="s">
        <v>4442</v>
      </c>
      <c r="Q1019" s="205" t="s">
        <v>65</v>
      </c>
      <c r="R1019" s="205" t="s">
        <v>7302</v>
      </c>
      <c r="S1019" s="205" t="s">
        <v>7533</v>
      </c>
      <c r="T1019" s="205" t="s">
        <v>66</v>
      </c>
      <c r="U1019" s="208" t="s">
        <v>7540</v>
      </c>
      <c r="V1019" s="205">
        <v>1</v>
      </c>
      <c r="W1019" s="205" t="s">
        <v>68</v>
      </c>
      <c r="X1019" s="205" t="s">
        <v>69</v>
      </c>
      <c r="Y1019" s="205" t="s">
        <v>70</v>
      </c>
      <c r="Z1019" s="205" t="s">
        <v>4390</v>
      </c>
      <c r="AA1019" s="234" t="s">
        <v>650</v>
      </c>
      <c r="AB1019" s="216">
        <v>46310</v>
      </c>
      <c r="AC1019" s="205"/>
      <c r="AD1019" s="230" t="s">
        <v>72</v>
      </c>
      <c r="AE1019" s="126"/>
      <c r="AF1019" s="127"/>
      <c r="AG1019" s="128"/>
      <c r="AH1019" s="129"/>
      <c r="AI1019" s="129"/>
      <c r="AJ1019" s="126"/>
      <c r="AK1019" s="127"/>
      <c r="AL1019" s="129"/>
      <c r="AM1019" s="128"/>
      <c r="AN1019" s="129"/>
      <c r="AO1019" s="127" t="s">
        <v>79</v>
      </c>
      <c r="AP1019" s="129"/>
    </row>
    <row r="1020" spans="1:45" customFormat="1" ht="30" hidden="1" customHeight="1">
      <c r="A1020" s="204" t="s">
        <v>4370</v>
      </c>
      <c r="B1020" s="200" t="s">
        <v>7301</v>
      </c>
      <c r="C1020" s="200" t="s">
        <v>7302</v>
      </c>
      <c r="D1020" s="200" t="s">
        <v>7532</v>
      </c>
      <c r="E1020" s="200" t="s">
        <v>7533</v>
      </c>
      <c r="F1020" s="206" t="s">
        <v>7541</v>
      </c>
      <c r="G1020" s="206" t="s">
        <v>7542</v>
      </c>
      <c r="H1020" s="205" t="s">
        <v>7543</v>
      </c>
      <c r="I1020" s="204" t="s">
        <v>7544</v>
      </c>
      <c r="J1020" s="207" t="s">
        <v>7545</v>
      </c>
      <c r="K1020" s="208" t="s">
        <v>7546</v>
      </c>
      <c r="L1020" s="205" t="s">
        <v>90</v>
      </c>
      <c r="M1020" s="205" t="s">
        <v>61</v>
      </c>
      <c r="N1020" s="205" t="s">
        <v>738</v>
      </c>
      <c r="O1020" s="205" t="s">
        <v>4441</v>
      </c>
      <c r="P1020" s="205" t="s">
        <v>4442</v>
      </c>
      <c r="Q1020" s="205" t="s">
        <v>65</v>
      </c>
      <c r="R1020" s="205" t="s">
        <v>7302</v>
      </c>
      <c r="S1020" s="205" t="s">
        <v>7533</v>
      </c>
      <c r="T1020" s="205" t="s">
        <v>93</v>
      </c>
      <c r="U1020" s="208" t="s">
        <v>7547</v>
      </c>
      <c r="V1020" s="205">
        <v>0.95</v>
      </c>
      <c r="W1020" s="205" t="s">
        <v>68</v>
      </c>
      <c r="X1020" s="205" t="s">
        <v>69</v>
      </c>
      <c r="Y1020" s="205" t="s">
        <v>70</v>
      </c>
      <c r="Z1020" s="205" t="s">
        <v>95</v>
      </c>
      <c r="AA1020" s="234" t="s">
        <v>650</v>
      </c>
      <c r="AB1020" s="216">
        <v>46310</v>
      </c>
      <c r="AC1020" s="205"/>
      <c r="AD1020" s="230" t="s">
        <v>72</v>
      </c>
      <c r="AE1020" s="126"/>
      <c r="AF1020" s="127"/>
      <c r="AG1020" s="128"/>
      <c r="AH1020" s="129"/>
      <c r="AI1020" s="129"/>
      <c r="AJ1020" s="126"/>
      <c r="AK1020" s="127"/>
      <c r="AL1020" s="129"/>
      <c r="AM1020" s="128"/>
      <c r="AN1020" s="129"/>
      <c r="AO1020" s="127" t="s">
        <v>79</v>
      </c>
      <c r="AP1020" s="129"/>
    </row>
    <row r="1021" spans="1:45" customFormat="1" ht="30" hidden="1" customHeight="1">
      <c r="A1021" s="204" t="s">
        <v>4370</v>
      </c>
      <c r="B1021" s="200" t="s">
        <v>7301</v>
      </c>
      <c r="C1021" s="200" t="s">
        <v>7302</v>
      </c>
      <c r="D1021" s="200" t="s">
        <v>7548</v>
      </c>
      <c r="E1021" s="200" t="s">
        <v>7549</v>
      </c>
      <c r="F1021" s="206" t="s">
        <v>7550</v>
      </c>
      <c r="G1021" s="206" t="s">
        <v>7551</v>
      </c>
      <c r="H1021" s="205" t="s">
        <v>7552</v>
      </c>
      <c r="I1021" s="204" t="s">
        <v>7553</v>
      </c>
      <c r="J1021" s="207" t="s">
        <v>7554</v>
      </c>
      <c r="K1021" s="208" t="s">
        <v>7006</v>
      </c>
      <c r="L1021" s="205" t="s">
        <v>60</v>
      </c>
      <c r="M1021" s="205" t="s">
        <v>61</v>
      </c>
      <c r="N1021" s="205" t="s">
        <v>738</v>
      </c>
      <c r="O1021" s="205" t="s">
        <v>4441</v>
      </c>
      <c r="P1021" s="205" t="s">
        <v>4442</v>
      </c>
      <c r="Q1021" s="205" t="s">
        <v>65</v>
      </c>
      <c r="R1021" s="205" t="s">
        <v>7302</v>
      </c>
      <c r="S1021" s="205" t="s">
        <v>7549</v>
      </c>
      <c r="T1021" s="205" t="s">
        <v>66</v>
      </c>
      <c r="U1021" s="208" t="s">
        <v>7555</v>
      </c>
      <c r="V1021" s="205">
        <v>1</v>
      </c>
      <c r="W1021" s="205" t="s">
        <v>68</v>
      </c>
      <c r="X1021" s="205" t="s">
        <v>69</v>
      </c>
      <c r="Y1021" s="205" t="s">
        <v>70</v>
      </c>
      <c r="Z1021" s="205" t="s">
        <v>4390</v>
      </c>
      <c r="AA1021" s="234" t="s">
        <v>650</v>
      </c>
      <c r="AB1021" s="216">
        <v>46310</v>
      </c>
      <c r="AC1021" s="205"/>
      <c r="AD1021" s="230" t="s">
        <v>72</v>
      </c>
      <c r="AE1021" s="126"/>
      <c r="AF1021" s="127"/>
      <c r="AG1021" s="128"/>
      <c r="AH1021" s="129"/>
      <c r="AI1021" s="129"/>
      <c r="AJ1021" s="126"/>
      <c r="AK1021" s="127"/>
      <c r="AL1021" s="129"/>
      <c r="AM1021" s="128"/>
      <c r="AN1021" s="129"/>
      <c r="AO1021" s="127" t="s">
        <v>79</v>
      </c>
      <c r="AP1021" s="129"/>
    </row>
    <row r="1022" spans="1:45" customFormat="1" ht="30" hidden="1" customHeight="1">
      <c r="A1022" s="204" t="s">
        <v>4370</v>
      </c>
      <c r="B1022" s="200" t="s">
        <v>7301</v>
      </c>
      <c r="C1022" s="200" t="s">
        <v>7302</v>
      </c>
      <c r="D1022" s="200" t="s">
        <v>7548</v>
      </c>
      <c r="E1022" s="200" t="s">
        <v>7549</v>
      </c>
      <c r="F1022" s="206" t="s">
        <v>7556</v>
      </c>
      <c r="G1022" s="206" t="s">
        <v>7557</v>
      </c>
      <c r="H1022" s="205" t="s">
        <v>7558</v>
      </c>
      <c r="I1022" s="204" t="s">
        <v>7559</v>
      </c>
      <c r="J1022" s="207" t="s">
        <v>7560</v>
      </c>
      <c r="K1022" s="208" t="s">
        <v>7561</v>
      </c>
      <c r="L1022" s="205" t="s">
        <v>60</v>
      </c>
      <c r="M1022" s="205" t="s">
        <v>61</v>
      </c>
      <c r="N1022" s="205" t="s">
        <v>738</v>
      </c>
      <c r="O1022" s="205" t="s">
        <v>4441</v>
      </c>
      <c r="P1022" s="205" t="s">
        <v>4442</v>
      </c>
      <c r="Q1022" s="205" t="s">
        <v>65</v>
      </c>
      <c r="R1022" s="205" t="s">
        <v>7302</v>
      </c>
      <c r="S1022" s="205" t="s">
        <v>7549</v>
      </c>
      <c r="T1022" s="205" t="s">
        <v>66</v>
      </c>
      <c r="U1022" s="208" t="s">
        <v>7555</v>
      </c>
      <c r="V1022" s="205">
        <v>1</v>
      </c>
      <c r="W1022" s="205" t="s">
        <v>68</v>
      </c>
      <c r="X1022" s="205" t="s">
        <v>69</v>
      </c>
      <c r="Y1022" s="205" t="s">
        <v>70</v>
      </c>
      <c r="Z1022" s="205" t="s">
        <v>4390</v>
      </c>
      <c r="AA1022" s="234" t="s">
        <v>650</v>
      </c>
      <c r="AB1022" s="216">
        <v>46310</v>
      </c>
      <c r="AC1022" s="205"/>
      <c r="AD1022" s="230" t="s">
        <v>72</v>
      </c>
      <c r="AE1022" s="126"/>
      <c r="AF1022" s="127"/>
      <c r="AG1022" s="128"/>
      <c r="AH1022" s="129"/>
      <c r="AI1022" s="129"/>
      <c r="AJ1022" s="126"/>
      <c r="AK1022" s="127"/>
      <c r="AL1022" s="129"/>
      <c r="AM1022" s="128"/>
      <c r="AN1022" s="129"/>
      <c r="AO1022" s="127" t="s">
        <v>79</v>
      </c>
      <c r="AP1022" s="129"/>
    </row>
    <row r="1023" spans="1:45" customFormat="1" ht="30" hidden="1" customHeight="1">
      <c r="A1023" s="204" t="s">
        <v>4370</v>
      </c>
      <c r="B1023" s="200" t="s">
        <v>7301</v>
      </c>
      <c r="C1023" s="200" t="s">
        <v>7302</v>
      </c>
      <c r="D1023" s="200" t="s">
        <v>7548</v>
      </c>
      <c r="E1023" s="200" t="s">
        <v>7549</v>
      </c>
      <c r="F1023" s="206" t="s">
        <v>7562</v>
      </c>
      <c r="G1023" s="206" t="s">
        <v>7563</v>
      </c>
      <c r="H1023" s="205" t="s">
        <v>7564</v>
      </c>
      <c r="I1023" s="204" t="s">
        <v>7565</v>
      </c>
      <c r="J1023" s="207" t="s">
        <v>7566</v>
      </c>
      <c r="K1023" s="208" t="s">
        <v>7567</v>
      </c>
      <c r="L1023" s="205" t="s">
        <v>60</v>
      </c>
      <c r="M1023" s="205" t="s">
        <v>61</v>
      </c>
      <c r="N1023" s="205" t="s">
        <v>738</v>
      </c>
      <c r="O1023" s="205" t="s">
        <v>4441</v>
      </c>
      <c r="P1023" s="205" t="s">
        <v>4442</v>
      </c>
      <c r="Q1023" s="205" t="s">
        <v>65</v>
      </c>
      <c r="R1023" s="205" t="s">
        <v>7302</v>
      </c>
      <c r="S1023" s="205" t="s">
        <v>7549</v>
      </c>
      <c r="T1023" s="205" t="s">
        <v>66</v>
      </c>
      <c r="U1023" s="208" t="s">
        <v>7555</v>
      </c>
      <c r="V1023" s="205">
        <v>1</v>
      </c>
      <c r="W1023" s="205" t="s">
        <v>68</v>
      </c>
      <c r="X1023" s="205" t="s">
        <v>69</v>
      </c>
      <c r="Y1023" s="205" t="s">
        <v>70</v>
      </c>
      <c r="Z1023" s="205" t="s">
        <v>4390</v>
      </c>
      <c r="AA1023" s="234" t="s">
        <v>650</v>
      </c>
      <c r="AB1023" s="216">
        <v>46310</v>
      </c>
      <c r="AC1023" s="205"/>
      <c r="AD1023" s="230" t="s">
        <v>72</v>
      </c>
      <c r="AE1023" s="126"/>
      <c r="AF1023" s="127"/>
      <c r="AG1023" s="128"/>
      <c r="AH1023" s="129"/>
      <c r="AI1023" s="129"/>
      <c r="AJ1023" s="126"/>
      <c r="AK1023" s="127"/>
      <c r="AL1023" s="129"/>
      <c r="AM1023" s="128"/>
      <c r="AN1023" s="129"/>
      <c r="AO1023" s="127" t="s">
        <v>79</v>
      </c>
      <c r="AP1023" s="129"/>
    </row>
    <row r="1024" spans="1:45" customFormat="1" ht="30" hidden="1" customHeight="1">
      <c r="A1024" s="204" t="s">
        <v>4370</v>
      </c>
      <c r="B1024" s="200" t="s">
        <v>7301</v>
      </c>
      <c r="C1024" s="200" t="s">
        <v>7302</v>
      </c>
      <c r="D1024" s="200" t="s">
        <v>7548</v>
      </c>
      <c r="E1024" s="200" t="s">
        <v>7549</v>
      </c>
      <c r="F1024" s="206" t="s">
        <v>7568</v>
      </c>
      <c r="G1024" s="206" t="s">
        <v>7569</v>
      </c>
      <c r="H1024" s="205" t="s">
        <v>7570</v>
      </c>
      <c r="I1024" s="204" t="s">
        <v>7571</v>
      </c>
      <c r="J1024" s="207" t="s">
        <v>7572</v>
      </c>
      <c r="K1024" s="208" t="s">
        <v>7573</v>
      </c>
      <c r="L1024" s="205" t="s">
        <v>60</v>
      </c>
      <c r="M1024" s="205" t="s">
        <v>61</v>
      </c>
      <c r="N1024" s="205" t="s">
        <v>738</v>
      </c>
      <c r="O1024" s="205" t="s">
        <v>4441</v>
      </c>
      <c r="P1024" s="205" t="s">
        <v>4442</v>
      </c>
      <c r="Q1024" s="205" t="s">
        <v>65</v>
      </c>
      <c r="R1024" s="205" t="s">
        <v>7302</v>
      </c>
      <c r="S1024" s="205" t="s">
        <v>7549</v>
      </c>
      <c r="T1024" s="205" t="s">
        <v>66</v>
      </c>
      <c r="U1024" s="208" t="s">
        <v>7555</v>
      </c>
      <c r="V1024" s="205">
        <v>1</v>
      </c>
      <c r="W1024" s="205" t="s">
        <v>68</v>
      </c>
      <c r="X1024" s="205" t="s">
        <v>69</v>
      </c>
      <c r="Y1024" s="205" t="s">
        <v>70</v>
      </c>
      <c r="Z1024" s="205" t="s">
        <v>4390</v>
      </c>
      <c r="AA1024" s="234" t="s">
        <v>650</v>
      </c>
      <c r="AB1024" s="216">
        <v>46310</v>
      </c>
      <c r="AC1024" s="205"/>
      <c r="AD1024" s="230" t="s">
        <v>72</v>
      </c>
      <c r="AE1024" s="126"/>
      <c r="AF1024" s="127"/>
      <c r="AG1024" s="128"/>
      <c r="AH1024" s="129"/>
      <c r="AI1024" s="129"/>
      <c r="AJ1024" s="126"/>
      <c r="AK1024" s="127"/>
      <c r="AL1024" s="129"/>
      <c r="AM1024" s="128"/>
      <c r="AN1024" s="129"/>
      <c r="AO1024" s="127" t="s">
        <v>79</v>
      </c>
      <c r="AP1024" s="129"/>
    </row>
    <row r="1025" spans="1:45" customFormat="1" ht="30" hidden="1" customHeight="1">
      <c r="A1025" s="204" t="s">
        <v>4370</v>
      </c>
      <c r="B1025" s="200" t="s">
        <v>7301</v>
      </c>
      <c r="C1025" s="200" t="s">
        <v>7302</v>
      </c>
      <c r="D1025" s="200" t="s">
        <v>7548</v>
      </c>
      <c r="E1025" s="200" t="s">
        <v>7549</v>
      </c>
      <c r="F1025" s="206" t="s">
        <v>7574</v>
      </c>
      <c r="G1025" s="206" t="s">
        <v>7575</v>
      </c>
      <c r="H1025" s="205" t="s">
        <v>7576</v>
      </c>
      <c r="I1025" s="204" t="s">
        <v>7577</v>
      </c>
      <c r="J1025" s="207" t="s">
        <v>7578</v>
      </c>
      <c r="K1025" s="208" t="s">
        <v>7579</v>
      </c>
      <c r="L1025" s="205" t="s">
        <v>90</v>
      </c>
      <c r="M1025" s="205" t="s">
        <v>61</v>
      </c>
      <c r="N1025" s="205" t="s">
        <v>738</v>
      </c>
      <c r="O1025" s="205" t="s">
        <v>4441</v>
      </c>
      <c r="P1025" s="205" t="s">
        <v>4442</v>
      </c>
      <c r="Q1025" s="205" t="s">
        <v>65</v>
      </c>
      <c r="R1025" s="205" t="s">
        <v>7302</v>
      </c>
      <c r="S1025" s="205" t="s">
        <v>7549</v>
      </c>
      <c r="T1025" s="205" t="s">
        <v>93</v>
      </c>
      <c r="U1025" s="208" t="s">
        <v>7580</v>
      </c>
      <c r="V1025" s="205">
        <v>0.95</v>
      </c>
      <c r="W1025" s="205" t="s">
        <v>68</v>
      </c>
      <c r="X1025" s="205" t="s">
        <v>69</v>
      </c>
      <c r="Y1025" s="205" t="s">
        <v>70</v>
      </c>
      <c r="Z1025" s="205" t="s">
        <v>95</v>
      </c>
      <c r="AA1025" s="234" t="s">
        <v>650</v>
      </c>
      <c r="AB1025" s="216">
        <v>46310</v>
      </c>
      <c r="AC1025" s="205"/>
      <c r="AD1025" s="230" t="s">
        <v>72</v>
      </c>
      <c r="AE1025" s="126"/>
      <c r="AF1025" s="127"/>
      <c r="AG1025" s="128"/>
      <c r="AH1025" s="129"/>
      <c r="AI1025" s="129"/>
      <c r="AJ1025" s="126"/>
      <c r="AK1025" s="127"/>
      <c r="AL1025" s="129"/>
      <c r="AM1025" s="128"/>
      <c r="AN1025" s="129"/>
      <c r="AO1025" s="127" t="s">
        <v>79</v>
      </c>
      <c r="AP1025" s="129"/>
    </row>
    <row r="1026" spans="1:45" customFormat="1" ht="30" hidden="1" customHeight="1">
      <c r="A1026" s="204" t="s">
        <v>4370</v>
      </c>
      <c r="B1026" s="200" t="s">
        <v>7301</v>
      </c>
      <c r="C1026" s="200" t="s">
        <v>7302</v>
      </c>
      <c r="D1026" s="200" t="s">
        <v>2977</v>
      </c>
      <c r="E1026" s="200" t="s">
        <v>7581</v>
      </c>
      <c r="F1026" s="206" t="s">
        <v>7582</v>
      </c>
      <c r="G1026" s="206" t="s">
        <v>7583</v>
      </c>
      <c r="H1026" s="205" t="s">
        <v>7584</v>
      </c>
      <c r="I1026" s="204" t="s">
        <v>7585</v>
      </c>
      <c r="J1026" s="207" t="s">
        <v>7586</v>
      </c>
      <c r="K1026" s="208" t="s">
        <v>7587</v>
      </c>
      <c r="L1026" s="205" t="s">
        <v>90</v>
      </c>
      <c r="M1026" s="205" t="s">
        <v>61</v>
      </c>
      <c r="N1026" s="205" t="s">
        <v>738</v>
      </c>
      <c r="O1026" s="205" t="s">
        <v>4441</v>
      </c>
      <c r="P1026" s="205" t="s">
        <v>4442</v>
      </c>
      <c r="Q1026" s="205" t="s">
        <v>65</v>
      </c>
      <c r="R1026" s="205" t="s">
        <v>7302</v>
      </c>
      <c r="S1026" s="205" t="s">
        <v>7581</v>
      </c>
      <c r="T1026" s="205" t="s">
        <v>93</v>
      </c>
      <c r="U1026" s="208" t="s">
        <v>4558</v>
      </c>
      <c r="V1026" s="205">
        <v>0.95</v>
      </c>
      <c r="W1026" s="205" t="s">
        <v>68</v>
      </c>
      <c r="X1026" s="205" t="s">
        <v>69</v>
      </c>
      <c r="Y1026" s="205" t="s">
        <v>4407</v>
      </c>
      <c r="Z1026" s="205" t="s">
        <v>95</v>
      </c>
      <c r="AA1026" s="234" t="s">
        <v>650</v>
      </c>
      <c r="AB1026" s="216">
        <v>46310</v>
      </c>
      <c r="AC1026" s="205"/>
      <c r="AD1026" s="230" t="s">
        <v>72</v>
      </c>
      <c r="AE1026" s="126" t="s">
        <v>73</v>
      </c>
      <c r="AF1026" s="127"/>
      <c r="AG1026" s="128"/>
      <c r="AH1026" s="129"/>
      <c r="AI1026" s="129"/>
      <c r="AJ1026" s="126" t="s">
        <v>75</v>
      </c>
      <c r="AK1026" s="127"/>
      <c r="AL1026" s="129"/>
      <c r="AM1026" s="128"/>
      <c r="AN1026" s="129"/>
      <c r="AO1026" s="127" t="s">
        <v>79</v>
      </c>
      <c r="AP1026" s="129"/>
      <c r="AQ1026" s="183"/>
      <c r="AR1026" s="183"/>
      <c r="AS1026" s="183"/>
    </row>
    <row r="1027" spans="1:45" customFormat="1" ht="30" hidden="1" customHeight="1">
      <c r="A1027" s="204" t="s">
        <v>4370</v>
      </c>
      <c r="B1027" s="200" t="s">
        <v>7301</v>
      </c>
      <c r="C1027" s="200" t="s">
        <v>7302</v>
      </c>
      <c r="D1027" s="200" t="s">
        <v>7588</v>
      </c>
      <c r="E1027" s="200" t="s">
        <v>7589</v>
      </c>
      <c r="F1027" s="206" t="s">
        <v>7590</v>
      </c>
      <c r="G1027" s="206" t="s">
        <v>7591</v>
      </c>
      <c r="H1027" s="205" t="s">
        <v>7592</v>
      </c>
      <c r="I1027" s="204" t="s">
        <v>7593</v>
      </c>
      <c r="J1027" s="207" t="s">
        <v>7594</v>
      </c>
      <c r="K1027" s="208" t="s">
        <v>7065</v>
      </c>
      <c r="L1027" s="205" t="s">
        <v>60</v>
      </c>
      <c r="M1027" s="205" t="s">
        <v>61</v>
      </c>
      <c r="N1027" s="205" t="s">
        <v>738</v>
      </c>
      <c r="O1027" s="205" t="s">
        <v>4441</v>
      </c>
      <c r="P1027" s="205" t="s">
        <v>4442</v>
      </c>
      <c r="Q1027" s="205" t="s">
        <v>65</v>
      </c>
      <c r="R1027" s="205" t="s">
        <v>7302</v>
      </c>
      <c r="S1027" s="205" t="s">
        <v>7589</v>
      </c>
      <c r="T1027" s="205" t="s">
        <v>66</v>
      </c>
      <c r="U1027" s="208" t="s">
        <v>7595</v>
      </c>
      <c r="V1027" s="205">
        <v>1</v>
      </c>
      <c r="W1027" s="205" t="s">
        <v>68</v>
      </c>
      <c r="X1027" s="205" t="s">
        <v>69</v>
      </c>
      <c r="Y1027" s="205" t="s">
        <v>70</v>
      </c>
      <c r="Z1027" s="205" t="s">
        <v>4390</v>
      </c>
      <c r="AA1027" s="234" t="s">
        <v>650</v>
      </c>
      <c r="AB1027" s="216">
        <v>46310</v>
      </c>
      <c r="AC1027" s="205"/>
      <c r="AD1027" s="230" t="s">
        <v>72</v>
      </c>
      <c r="AE1027" s="126"/>
      <c r="AF1027" s="127"/>
      <c r="AG1027" s="128"/>
      <c r="AH1027" s="129"/>
      <c r="AI1027" s="129"/>
      <c r="AJ1027" s="126"/>
      <c r="AK1027" s="127"/>
      <c r="AL1027" s="129"/>
      <c r="AM1027" s="128"/>
      <c r="AN1027" s="129"/>
      <c r="AO1027" s="127" t="s">
        <v>79</v>
      </c>
      <c r="AP1027" s="129"/>
    </row>
    <row r="1028" spans="1:45" customFormat="1" ht="30" hidden="1" customHeight="1">
      <c r="A1028" s="204" t="s">
        <v>4370</v>
      </c>
      <c r="B1028" s="200" t="s">
        <v>7301</v>
      </c>
      <c r="C1028" s="200" t="s">
        <v>7302</v>
      </c>
      <c r="D1028" s="200" t="s">
        <v>7588</v>
      </c>
      <c r="E1028" s="200" t="s">
        <v>7589</v>
      </c>
      <c r="F1028" s="206" t="s">
        <v>7596</v>
      </c>
      <c r="G1028" s="206" t="s">
        <v>7597</v>
      </c>
      <c r="H1028" s="205" t="s">
        <v>7598</v>
      </c>
      <c r="I1028" s="204" t="s">
        <v>7599</v>
      </c>
      <c r="J1028" s="207" t="s">
        <v>7600</v>
      </c>
      <c r="K1028" s="208" t="s">
        <v>7601</v>
      </c>
      <c r="L1028" s="205" t="s">
        <v>60</v>
      </c>
      <c r="M1028" s="205" t="s">
        <v>61</v>
      </c>
      <c r="N1028" s="205" t="s">
        <v>738</v>
      </c>
      <c r="O1028" s="205" t="s">
        <v>4441</v>
      </c>
      <c r="P1028" s="205" t="s">
        <v>4442</v>
      </c>
      <c r="Q1028" s="205" t="s">
        <v>65</v>
      </c>
      <c r="R1028" s="205" t="s">
        <v>7302</v>
      </c>
      <c r="S1028" s="205" t="s">
        <v>7589</v>
      </c>
      <c r="T1028" s="205" t="s">
        <v>66</v>
      </c>
      <c r="U1028" s="208" t="s">
        <v>7602</v>
      </c>
      <c r="V1028" s="205">
        <v>1</v>
      </c>
      <c r="W1028" s="205" t="s">
        <v>68</v>
      </c>
      <c r="X1028" s="205" t="s">
        <v>69</v>
      </c>
      <c r="Y1028" s="205" t="s">
        <v>70</v>
      </c>
      <c r="Z1028" s="205" t="s">
        <v>4390</v>
      </c>
      <c r="AA1028" s="234" t="s">
        <v>650</v>
      </c>
      <c r="AB1028" s="216">
        <v>46310</v>
      </c>
      <c r="AC1028" s="205"/>
      <c r="AD1028" s="230" t="s">
        <v>72</v>
      </c>
      <c r="AE1028" s="126"/>
      <c r="AF1028" s="127"/>
      <c r="AG1028" s="128"/>
      <c r="AH1028" s="129"/>
      <c r="AI1028" s="129"/>
      <c r="AJ1028" s="126"/>
      <c r="AK1028" s="127"/>
      <c r="AL1028" s="129"/>
      <c r="AM1028" s="128"/>
      <c r="AN1028" s="129"/>
      <c r="AO1028" s="127" t="s">
        <v>79</v>
      </c>
      <c r="AP1028" s="129"/>
    </row>
    <row r="1029" spans="1:45" customFormat="1" ht="30" hidden="1" customHeight="1">
      <c r="A1029" s="204" t="s">
        <v>4370</v>
      </c>
      <c r="B1029" s="200" t="s">
        <v>7301</v>
      </c>
      <c r="C1029" s="200" t="s">
        <v>7302</v>
      </c>
      <c r="D1029" s="200" t="s">
        <v>7588</v>
      </c>
      <c r="E1029" s="200" t="s">
        <v>7589</v>
      </c>
      <c r="F1029" s="206" t="s">
        <v>7603</v>
      </c>
      <c r="G1029" s="206" t="s">
        <v>7604</v>
      </c>
      <c r="H1029" s="205" t="s">
        <v>7605</v>
      </c>
      <c r="I1029" s="204" t="s">
        <v>7606</v>
      </c>
      <c r="J1029" s="207" t="s">
        <v>7607</v>
      </c>
      <c r="K1029" s="208" t="s">
        <v>7608</v>
      </c>
      <c r="L1029" s="205" t="s">
        <v>90</v>
      </c>
      <c r="M1029" s="205" t="s">
        <v>61</v>
      </c>
      <c r="N1029" s="205" t="s">
        <v>738</v>
      </c>
      <c r="O1029" s="205" t="s">
        <v>4441</v>
      </c>
      <c r="P1029" s="205" t="s">
        <v>4442</v>
      </c>
      <c r="Q1029" s="205" t="s">
        <v>65</v>
      </c>
      <c r="R1029" s="205" t="s">
        <v>7302</v>
      </c>
      <c r="S1029" s="205" t="s">
        <v>7589</v>
      </c>
      <c r="T1029" s="205" t="s">
        <v>93</v>
      </c>
      <c r="U1029" s="208" t="s">
        <v>7609</v>
      </c>
      <c r="V1029" s="205">
        <v>0.95</v>
      </c>
      <c r="W1029" s="205" t="s">
        <v>68</v>
      </c>
      <c r="X1029" s="205" t="s">
        <v>69</v>
      </c>
      <c r="Y1029" s="205" t="s">
        <v>70</v>
      </c>
      <c r="Z1029" s="205" t="s">
        <v>95</v>
      </c>
      <c r="AA1029" s="234" t="s">
        <v>650</v>
      </c>
      <c r="AB1029" s="216">
        <v>46310</v>
      </c>
      <c r="AC1029" s="205"/>
      <c r="AD1029" s="230" t="s">
        <v>72</v>
      </c>
      <c r="AE1029" s="126"/>
      <c r="AF1029" s="127"/>
      <c r="AG1029" s="128"/>
      <c r="AH1029" s="129"/>
      <c r="AI1029" s="129"/>
      <c r="AJ1029" s="126"/>
      <c r="AK1029" s="127"/>
      <c r="AL1029" s="129"/>
      <c r="AM1029" s="128"/>
      <c r="AN1029" s="129"/>
      <c r="AO1029" s="127" t="s">
        <v>79</v>
      </c>
      <c r="AP1029" s="129"/>
    </row>
    <row r="1030" spans="1:45" customFormat="1" ht="30" hidden="1" customHeight="1">
      <c r="A1030" s="204" t="s">
        <v>4370</v>
      </c>
      <c r="B1030" s="200" t="s">
        <v>7610</v>
      </c>
      <c r="C1030" s="200" t="s">
        <v>7611</v>
      </c>
      <c r="D1030" s="200" t="s">
        <v>6322</v>
      </c>
      <c r="E1030" s="200" t="s">
        <v>7612</v>
      </c>
      <c r="F1030" s="206" t="s">
        <v>7613</v>
      </c>
      <c r="G1030" s="206" t="s">
        <v>7614</v>
      </c>
      <c r="H1030" s="205" t="s">
        <v>7615</v>
      </c>
      <c r="I1030" s="204" t="s">
        <v>7616</v>
      </c>
      <c r="J1030" s="207" t="s">
        <v>7617</v>
      </c>
      <c r="K1030" s="208" t="s">
        <v>7618</v>
      </c>
      <c r="L1030" s="205" t="s">
        <v>90</v>
      </c>
      <c r="M1030" s="205" t="s">
        <v>61</v>
      </c>
      <c r="N1030" s="205" t="s">
        <v>738</v>
      </c>
      <c r="O1030" s="205" t="s">
        <v>4441</v>
      </c>
      <c r="P1030" s="205" t="s">
        <v>4442</v>
      </c>
      <c r="Q1030" s="205" t="s">
        <v>65</v>
      </c>
      <c r="R1030" s="205" t="s">
        <v>7611</v>
      </c>
      <c r="S1030" s="205" t="s">
        <v>7612</v>
      </c>
      <c r="T1030" s="205" t="s">
        <v>93</v>
      </c>
      <c r="U1030" s="208" t="s">
        <v>6343</v>
      </c>
      <c r="V1030" s="205">
        <v>0.95</v>
      </c>
      <c r="W1030" s="205" t="s">
        <v>68</v>
      </c>
      <c r="X1030" s="205" t="s">
        <v>69</v>
      </c>
      <c r="Y1030" s="205" t="s">
        <v>4407</v>
      </c>
      <c r="Z1030" s="205" t="s">
        <v>95</v>
      </c>
      <c r="AA1030" s="234" t="s">
        <v>650</v>
      </c>
      <c r="AB1030" s="216">
        <v>46310</v>
      </c>
      <c r="AC1030" s="205"/>
      <c r="AD1030" s="230" t="s">
        <v>72</v>
      </c>
      <c r="AE1030" s="126"/>
      <c r="AF1030" s="127"/>
      <c r="AG1030" s="128"/>
      <c r="AH1030" s="129"/>
      <c r="AI1030" s="129"/>
      <c r="AJ1030" s="126"/>
      <c r="AK1030" s="127"/>
      <c r="AL1030" s="129"/>
      <c r="AM1030" s="128"/>
      <c r="AN1030" s="129"/>
      <c r="AO1030" s="127" t="s">
        <v>79</v>
      </c>
      <c r="AP1030" s="129"/>
    </row>
    <row r="1031" spans="1:45" customFormat="1" ht="30" hidden="1" customHeight="1">
      <c r="A1031" s="204" t="s">
        <v>4370</v>
      </c>
      <c r="B1031" s="200" t="s">
        <v>7610</v>
      </c>
      <c r="C1031" s="200" t="s">
        <v>7611</v>
      </c>
      <c r="D1031" s="200" t="s">
        <v>6322</v>
      </c>
      <c r="E1031" s="200" t="s">
        <v>7612</v>
      </c>
      <c r="F1031" s="206" t="s">
        <v>7619</v>
      </c>
      <c r="G1031" s="206" t="s">
        <v>7620</v>
      </c>
      <c r="H1031" s="205" t="s">
        <v>7621</v>
      </c>
      <c r="I1031" s="204" t="s">
        <v>7622</v>
      </c>
      <c r="J1031" s="207" t="s">
        <v>7623</v>
      </c>
      <c r="K1031" s="208" t="s">
        <v>7624</v>
      </c>
      <c r="L1031" s="205" t="s">
        <v>60</v>
      </c>
      <c r="M1031" s="205" t="s">
        <v>61</v>
      </c>
      <c r="N1031" s="205" t="s">
        <v>738</v>
      </c>
      <c r="O1031" s="205" t="s">
        <v>4441</v>
      </c>
      <c r="P1031" s="205" t="s">
        <v>4442</v>
      </c>
      <c r="Q1031" s="205" t="s">
        <v>65</v>
      </c>
      <c r="R1031" s="205" t="s">
        <v>7611</v>
      </c>
      <c r="S1031" s="205" t="s">
        <v>7612</v>
      </c>
      <c r="T1031" s="205" t="s">
        <v>903</v>
      </c>
      <c r="U1031" s="208" t="s">
        <v>7625</v>
      </c>
      <c r="V1031" s="205">
        <v>1</v>
      </c>
      <c r="W1031" s="205" t="s">
        <v>68</v>
      </c>
      <c r="X1031" s="205" t="s">
        <v>69</v>
      </c>
      <c r="Y1031" s="205" t="s">
        <v>4407</v>
      </c>
      <c r="Z1031" s="205" t="s">
        <v>7626</v>
      </c>
      <c r="AA1031" s="234" t="s">
        <v>650</v>
      </c>
      <c r="AB1031" s="216">
        <v>46310</v>
      </c>
      <c r="AC1031" s="205"/>
      <c r="AD1031" s="230" t="s">
        <v>72</v>
      </c>
      <c r="AE1031" s="126"/>
      <c r="AF1031" s="127"/>
      <c r="AG1031" s="128"/>
      <c r="AH1031" s="129"/>
      <c r="AI1031" s="129"/>
      <c r="AJ1031" s="126"/>
      <c r="AK1031" s="127"/>
      <c r="AL1031" s="129"/>
      <c r="AM1031" s="128"/>
      <c r="AN1031" s="129"/>
      <c r="AO1031" s="127" t="s">
        <v>79</v>
      </c>
      <c r="AP1031" s="129"/>
    </row>
    <row r="1032" spans="1:45" customFormat="1" ht="30" hidden="1" customHeight="1">
      <c r="A1032" s="204" t="s">
        <v>4370</v>
      </c>
      <c r="B1032" s="200" t="s">
        <v>7610</v>
      </c>
      <c r="C1032" s="200" t="s">
        <v>7611</v>
      </c>
      <c r="D1032" s="200" t="s">
        <v>5240</v>
      </c>
      <c r="E1032" s="200" t="s">
        <v>7627</v>
      </c>
      <c r="F1032" s="206" t="s">
        <v>7628</v>
      </c>
      <c r="G1032" s="206" t="s">
        <v>7629</v>
      </c>
      <c r="H1032" s="205" t="s">
        <v>7630</v>
      </c>
      <c r="I1032" s="204" t="s">
        <v>7631</v>
      </c>
      <c r="J1032" s="207" t="s">
        <v>7632</v>
      </c>
      <c r="K1032" s="208" t="s">
        <v>7633</v>
      </c>
      <c r="L1032" s="205" t="s">
        <v>90</v>
      </c>
      <c r="M1032" s="205" t="s">
        <v>61</v>
      </c>
      <c r="N1032" s="205" t="s">
        <v>738</v>
      </c>
      <c r="O1032" s="205" t="s">
        <v>4441</v>
      </c>
      <c r="P1032" s="205" t="s">
        <v>4442</v>
      </c>
      <c r="Q1032" s="205" t="s">
        <v>65</v>
      </c>
      <c r="R1032" s="205" t="s">
        <v>7611</v>
      </c>
      <c r="S1032" s="205" t="s">
        <v>7627</v>
      </c>
      <c r="T1032" s="205" t="s">
        <v>93</v>
      </c>
      <c r="U1032" s="208" t="s">
        <v>5255</v>
      </c>
      <c r="V1032" s="205">
        <v>0.95</v>
      </c>
      <c r="W1032" s="205" t="s">
        <v>68</v>
      </c>
      <c r="X1032" s="205" t="s">
        <v>69</v>
      </c>
      <c r="Y1032" s="205" t="s">
        <v>4407</v>
      </c>
      <c r="Z1032" s="205" t="s">
        <v>95</v>
      </c>
      <c r="AA1032" s="234" t="s">
        <v>650</v>
      </c>
      <c r="AB1032" s="216">
        <v>46310</v>
      </c>
      <c r="AC1032" s="205"/>
      <c r="AD1032" s="230" t="s">
        <v>72</v>
      </c>
      <c r="AE1032" s="126" t="s">
        <v>73</v>
      </c>
      <c r="AF1032" s="127"/>
      <c r="AG1032" s="128"/>
      <c r="AH1032" s="129"/>
      <c r="AI1032" s="129"/>
      <c r="AJ1032" s="126" t="s">
        <v>75</v>
      </c>
      <c r="AK1032" s="127"/>
      <c r="AL1032" s="129"/>
      <c r="AM1032" s="128"/>
      <c r="AN1032" s="129"/>
      <c r="AO1032" s="127" t="s">
        <v>79</v>
      </c>
      <c r="AP1032" s="129"/>
      <c r="AQ1032" s="183"/>
      <c r="AR1032" s="183"/>
      <c r="AS1032" s="183"/>
    </row>
    <row r="1033" spans="1:45" customFormat="1" ht="30" hidden="1" customHeight="1">
      <c r="A1033" s="204" t="s">
        <v>4370</v>
      </c>
      <c r="B1033" s="200" t="s">
        <v>7610</v>
      </c>
      <c r="C1033" s="200" t="s">
        <v>7611</v>
      </c>
      <c r="D1033" s="200" t="s">
        <v>5256</v>
      </c>
      <c r="E1033" s="200" t="s">
        <v>7634</v>
      </c>
      <c r="F1033" s="206" t="s">
        <v>7635</v>
      </c>
      <c r="G1033" s="206" t="s">
        <v>7636</v>
      </c>
      <c r="H1033" s="205" t="s">
        <v>7637</v>
      </c>
      <c r="I1033" s="204" t="s">
        <v>7638</v>
      </c>
      <c r="J1033" s="207" t="s">
        <v>7639</v>
      </c>
      <c r="K1033" s="208" t="s">
        <v>7640</v>
      </c>
      <c r="L1033" s="205" t="s">
        <v>90</v>
      </c>
      <c r="M1033" s="205" t="s">
        <v>61</v>
      </c>
      <c r="N1033" s="205" t="s">
        <v>738</v>
      </c>
      <c r="O1033" s="205" t="s">
        <v>4441</v>
      </c>
      <c r="P1033" s="205" t="s">
        <v>4442</v>
      </c>
      <c r="Q1033" s="205" t="s">
        <v>65</v>
      </c>
      <c r="R1033" s="205" t="s">
        <v>7611</v>
      </c>
      <c r="S1033" s="205" t="s">
        <v>7634</v>
      </c>
      <c r="T1033" s="205" t="s">
        <v>93</v>
      </c>
      <c r="U1033" s="208" t="s">
        <v>5264</v>
      </c>
      <c r="V1033" s="205">
        <v>0.95</v>
      </c>
      <c r="W1033" s="205" t="s">
        <v>68</v>
      </c>
      <c r="X1033" s="205" t="s">
        <v>69</v>
      </c>
      <c r="Y1033" s="205" t="s">
        <v>4407</v>
      </c>
      <c r="Z1033" s="205" t="s">
        <v>95</v>
      </c>
      <c r="AA1033" s="234" t="s">
        <v>650</v>
      </c>
      <c r="AB1033" s="216">
        <v>46310</v>
      </c>
      <c r="AC1033" s="205"/>
      <c r="AD1033" s="230" t="s">
        <v>72</v>
      </c>
      <c r="AE1033" s="126" t="s">
        <v>73</v>
      </c>
      <c r="AF1033" s="127"/>
      <c r="AG1033" s="128"/>
      <c r="AH1033" s="129"/>
      <c r="AI1033" s="129"/>
      <c r="AJ1033" s="126" t="s">
        <v>75</v>
      </c>
      <c r="AK1033" s="127"/>
      <c r="AL1033" s="129"/>
      <c r="AM1033" s="128"/>
      <c r="AN1033" s="129"/>
      <c r="AO1033" s="127" t="s">
        <v>79</v>
      </c>
      <c r="AP1033" s="129"/>
      <c r="AQ1033" s="183"/>
      <c r="AR1033" s="183"/>
      <c r="AS1033" s="183"/>
    </row>
    <row r="1034" spans="1:45" customFormat="1" ht="30" hidden="1" customHeight="1">
      <c r="A1034" s="204" t="s">
        <v>4370</v>
      </c>
      <c r="B1034" s="200" t="s">
        <v>7610</v>
      </c>
      <c r="C1034" s="200" t="s">
        <v>7611</v>
      </c>
      <c r="D1034" s="200" t="s">
        <v>7641</v>
      </c>
      <c r="E1034" s="200" t="s">
        <v>7642</v>
      </c>
      <c r="F1034" s="206" t="s">
        <v>7643</v>
      </c>
      <c r="G1034" s="206" t="s">
        <v>7644</v>
      </c>
      <c r="H1034" s="205" t="s">
        <v>7645</v>
      </c>
      <c r="I1034" s="204" t="s">
        <v>7646</v>
      </c>
      <c r="J1034" s="207" t="s">
        <v>7647</v>
      </c>
      <c r="K1034" s="208" t="s">
        <v>7648</v>
      </c>
      <c r="L1034" s="205" t="s">
        <v>90</v>
      </c>
      <c r="M1034" s="205" t="s">
        <v>61</v>
      </c>
      <c r="N1034" s="205" t="s">
        <v>738</v>
      </c>
      <c r="O1034" s="205" t="s">
        <v>4441</v>
      </c>
      <c r="P1034" s="205" t="s">
        <v>4442</v>
      </c>
      <c r="Q1034" s="205" t="s">
        <v>65</v>
      </c>
      <c r="R1034" s="205" t="s">
        <v>7611</v>
      </c>
      <c r="S1034" s="205" t="s">
        <v>7642</v>
      </c>
      <c r="T1034" s="205" t="s">
        <v>93</v>
      </c>
      <c r="U1034" s="208" t="s">
        <v>7649</v>
      </c>
      <c r="V1034" s="205">
        <v>0.95</v>
      </c>
      <c r="W1034" s="205" t="s">
        <v>68</v>
      </c>
      <c r="X1034" s="205" t="s">
        <v>69</v>
      </c>
      <c r="Y1034" s="205" t="s">
        <v>70</v>
      </c>
      <c r="Z1034" s="205" t="s">
        <v>95</v>
      </c>
      <c r="AA1034" s="234" t="s">
        <v>650</v>
      </c>
      <c r="AB1034" s="216">
        <v>46310</v>
      </c>
      <c r="AC1034" s="205"/>
      <c r="AD1034" s="230" t="s">
        <v>72</v>
      </c>
      <c r="AE1034" s="126" t="s">
        <v>73</v>
      </c>
      <c r="AF1034" s="127"/>
      <c r="AG1034" s="128"/>
      <c r="AH1034" s="129"/>
      <c r="AI1034" s="129"/>
      <c r="AJ1034" s="126" t="s">
        <v>75</v>
      </c>
      <c r="AK1034" s="127"/>
      <c r="AL1034" s="129"/>
      <c r="AM1034" s="128"/>
      <c r="AN1034" s="129"/>
      <c r="AO1034" s="127" t="s">
        <v>79</v>
      </c>
      <c r="AP1034" s="129"/>
      <c r="AQ1034" s="183"/>
      <c r="AR1034" s="183"/>
      <c r="AS1034" s="183"/>
    </row>
    <row r="1035" spans="1:45" customFormat="1" ht="30" hidden="1" customHeight="1">
      <c r="A1035" s="204" t="s">
        <v>4370</v>
      </c>
      <c r="B1035" s="200" t="s">
        <v>7610</v>
      </c>
      <c r="C1035" s="200" t="s">
        <v>7611</v>
      </c>
      <c r="D1035" s="200" t="s">
        <v>7641</v>
      </c>
      <c r="E1035" s="200" t="s">
        <v>7642</v>
      </c>
      <c r="F1035" s="206" t="s">
        <v>7650</v>
      </c>
      <c r="G1035" s="206" t="s">
        <v>7651</v>
      </c>
      <c r="H1035" s="205" t="s">
        <v>7652</v>
      </c>
      <c r="I1035" s="204" t="s">
        <v>7653</v>
      </c>
      <c r="J1035" s="207" t="s">
        <v>7654</v>
      </c>
      <c r="K1035" s="208" t="s">
        <v>7655</v>
      </c>
      <c r="L1035" s="205" t="s">
        <v>60</v>
      </c>
      <c r="M1035" s="205" t="s">
        <v>61</v>
      </c>
      <c r="N1035" s="205" t="s">
        <v>738</v>
      </c>
      <c r="O1035" s="205" t="s">
        <v>4441</v>
      </c>
      <c r="P1035" s="205" t="s">
        <v>4442</v>
      </c>
      <c r="Q1035" s="205" t="s">
        <v>65</v>
      </c>
      <c r="R1035" s="205" t="s">
        <v>7611</v>
      </c>
      <c r="S1035" s="205" t="s">
        <v>7642</v>
      </c>
      <c r="T1035" s="205" t="s">
        <v>66</v>
      </c>
      <c r="U1035" s="208" t="s">
        <v>7656</v>
      </c>
      <c r="V1035" s="205">
        <v>1</v>
      </c>
      <c r="W1035" s="205" t="s">
        <v>68</v>
      </c>
      <c r="X1035" s="205" t="s">
        <v>69</v>
      </c>
      <c r="Y1035" s="205" t="s">
        <v>70</v>
      </c>
      <c r="Z1035" s="205" t="s">
        <v>4390</v>
      </c>
      <c r="AA1035" s="234" t="s">
        <v>650</v>
      </c>
      <c r="AB1035" s="216">
        <v>46310</v>
      </c>
      <c r="AC1035" s="205"/>
      <c r="AD1035" s="230" t="s">
        <v>72</v>
      </c>
      <c r="AE1035" s="126"/>
      <c r="AF1035" s="127"/>
      <c r="AG1035" s="128"/>
      <c r="AH1035" s="129"/>
      <c r="AI1035" s="129"/>
      <c r="AJ1035" s="126"/>
      <c r="AK1035" s="127"/>
      <c r="AL1035" s="129"/>
      <c r="AM1035" s="128"/>
      <c r="AN1035" s="129"/>
      <c r="AO1035" s="127" t="s">
        <v>79</v>
      </c>
      <c r="AP1035" s="129"/>
    </row>
    <row r="1036" spans="1:45" customFormat="1" ht="30" hidden="1" customHeight="1">
      <c r="A1036" s="204" t="s">
        <v>4370</v>
      </c>
      <c r="B1036" s="200" t="s">
        <v>7610</v>
      </c>
      <c r="C1036" s="200" t="s">
        <v>7611</v>
      </c>
      <c r="D1036" s="200" t="s">
        <v>5329</v>
      </c>
      <c r="E1036" s="200" t="s">
        <v>7657</v>
      </c>
      <c r="F1036" s="206" t="s">
        <v>7658</v>
      </c>
      <c r="G1036" s="206" t="s">
        <v>7659</v>
      </c>
      <c r="H1036" s="205" t="s">
        <v>7660</v>
      </c>
      <c r="I1036" s="204" t="s">
        <v>7661</v>
      </c>
      <c r="J1036" s="207" t="s">
        <v>7662</v>
      </c>
      <c r="K1036" s="208" t="s">
        <v>7663</v>
      </c>
      <c r="L1036" s="205" t="s">
        <v>90</v>
      </c>
      <c r="M1036" s="205" t="s">
        <v>61</v>
      </c>
      <c r="N1036" s="205" t="s">
        <v>738</v>
      </c>
      <c r="O1036" s="205" t="s">
        <v>4441</v>
      </c>
      <c r="P1036" s="205" t="s">
        <v>4442</v>
      </c>
      <c r="Q1036" s="205" t="s">
        <v>65</v>
      </c>
      <c r="R1036" s="205" t="s">
        <v>7611</v>
      </c>
      <c r="S1036" s="205" t="s">
        <v>7657</v>
      </c>
      <c r="T1036" s="205" t="s">
        <v>93</v>
      </c>
      <c r="U1036" s="208" t="s">
        <v>5344</v>
      </c>
      <c r="V1036" s="205">
        <v>0.95</v>
      </c>
      <c r="W1036" s="205" t="s">
        <v>68</v>
      </c>
      <c r="X1036" s="205" t="s">
        <v>69</v>
      </c>
      <c r="Y1036" s="205" t="s">
        <v>4407</v>
      </c>
      <c r="Z1036" s="205" t="s">
        <v>95</v>
      </c>
      <c r="AA1036" s="234" t="s">
        <v>650</v>
      </c>
      <c r="AB1036" s="216">
        <v>46310</v>
      </c>
      <c r="AC1036" s="205"/>
      <c r="AD1036" s="230" t="s">
        <v>72</v>
      </c>
      <c r="AE1036" s="126" t="s">
        <v>73</v>
      </c>
      <c r="AF1036" s="127"/>
      <c r="AG1036" s="128"/>
      <c r="AH1036" s="129"/>
      <c r="AI1036" s="129"/>
      <c r="AJ1036" s="126" t="s">
        <v>75</v>
      </c>
      <c r="AK1036" s="127"/>
      <c r="AL1036" s="129"/>
      <c r="AM1036" s="128"/>
      <c r="AN1036" s="129"/>
      <c r="AO1036" s="127" t="s">
        <v>79</v>
      </c>
      <c r="AP1036" s="129"/>
      <c r="AQ1036" s="183"/>
      <c r="AR1036" s="183"/>
      <c r="AS1036" s="183"/>
    </row>
    <row r="1037" spans="1:45" customFormat="1" ht="30" hidden="1" customHeight="1">
      <c r="A1037" s="204" t="s">
        <v>4370</v>
      </c>
      <c r="B1037" s="200" t="s">
        <v>7610</v>
      </c>
      <c r="C1037" s="200" t="s">
        <v>7611</v>
      </c>
      <c r="D1037" s="200" t="s">
        <v>5471</v>
      </c>
      <c r="E1037" s="200" t="s">
        <v>7664</v>
      </c>
      <c r="F1037" s="206" t="s">
        <v>7665</v>
      </c>
      <c r="G1037" s="206" t="s">
        <v>7666</v>
      </c>
      <c r="H1037" s="205" t="s">
        <v>7667</v>
      </c>
      <c r="I1037" s="204" t="s">
        <v>7668</v>
      </c>
      <c r="J1037" s="207" t="s">
        <v>7669</v>
      </c>
      <c r="K1037" s="208" t="s">
        <v>7670</v>
      </c>
      <c r="L1037" s="205" t="s">
        <v>90</v>
      </c>
      <c r="M1037" s="205" t="s">
        <v>61</v>
      </c>
      <c r="N1037" s="205" t="s">
        <v>738</v>
      </c>
      <c r="O1037" s="205" t="s">
        <v>4441</v>
      </c>
      <c r="P1037" s="205" t="s">
        <v>4442</v>
      </c>
      <c r="Q1037" s="205" t="s">
        <v>65</v>
      </c>
      <c r="R1037" s="205" t="s">
        <v>7611</v>
      </c>
      <c r="S1037" s="205" t="s">
        <v>7664</v>
      </c>
      <c r="T1037" s="205" t="s">
        <v>93</v>
      </c>
      <c r="U1037" s="208" t="s">
        <v>5479</v>
      </c>
      <c r="V1037" s="205">
        <v>0.95</v>
      </c>
      <c r="W1037" s="205" t="s">
        <v>68</v>
      </c>
      <c r="X1037" s="205" t="s">
        <v>69</v>
      </c>
      <c r="Y1037" s="205" t="s">
        <v>4407</v>
      </c>
      <c r="Z1037" s="205" t="s">
        <v>95</v>
      </c>
      <c r="AA1037" s="234" t="s">
        <v>650</v>
      </c>
      <c r="AB1037" s="216">
        <v>46310</v>
      </c>
      <c r="AC1037" s="205"/>
      <c r="AD1037" s="230" t="s">
        <v>72</v>
      </c>
      <c r="AE1037" s="126"/>
      <c r="AF1037" s="127"/>
      <c r="AG1037" s="128"/>
      <c r="AH1037" s="129"/>
      <c r="AI1037" s="129"/>
      <c r="AJ1037" s="126"/>
      <c r="AK1037" s="127"/>
      <c r="AL1037" s="129"/>
      <c r="AM1037" s="128"/>
      <c r="AN1037" s="129"/>
      <c r="AO1037" s="127" t="s">
        <v>79</v>
      </c>
      <c r="AP1037" s="129"/>
    </row>
    <row r="1038" spans="1:45" customFormat="1" ht="30" hidden="1" customHeight="1">
      <c r="A1038" s="204" t="s">
        <v>4370</v>
      </c>
      <c r="B1038" s="200" t="s">
        <v>7610</v>
      </c>
      <c r="C1038" s="200" t="s">
        <v>7611</v>
      </c>
      <c r="D1038" s="200" t="s">
        <v>5471</v>
      </c>
      <c r="E1038" s="200" t="s">
        <v>7664</v>
      </c>
      <c r="F1038" s="206" t="s">
        <v>7671</v>
      </c>
      <c r="G1038" s="206" t="s">
        <v>7672</v>
      </c>
      <c r="H1038" s="205" t="s">
        <v>7673</v>
      </c>
      <c r="I1038" s="204" t="s">
        <v>7674</v>
      </c>
      <c r="J1038" s="207" t="s">
        <v>7675</v>
      </c>
      <c r="K1038" s="208" t="s">
        <v>7676</v>
      </c>
      <c r="L1038" s="205" t="s">
        <v>60</v>
      </c>
      <c r="M1038" s="205" t="s">
        <v>61</v>
      </c>
      <c r="N1038" s="205" t="s">
        <v>738</v>
      </c>
      <c r="O1038" s="205" t="s">
        <v>4441</v>
      </c>
      <c r="P1038" s="205" t="s">
        <v>4442</v>
      </c>
      <c r="Q1038" s="205" t="s">
        <v>65</v>
      </c>
      <c r="R1038" s="205" t="s">
        <v>7611</v>
      </c>
      <c r="S1038" s="205" t="s">
        <v>7664</v>
      </c>
      <c r="T1038" s="205" t="s">
        <v>903</v>
      </c>
      <c r="U1038" s="208" t="s">
        <v>6556</v>
      </c>
      <c r="V1038" s="205">
        <v>1</v>
      </c>
      <c r="W1038" s="205" t="s">
        <v>68</v>
      </c>
      <c r="X1038" s="205" t="s">
        <v>69</v>
      </c>
      <c r="Y1038" s="205" t="s">
        <v>4407</v>
      </c>
      <c r="Z1038" s="205" t="s">
        <v>6557</v>
      </c>
      <c r="AA1038" s="234" t="s">
        <v>650</v>
      </c>
      <c r="AB1038" s="216">
        <v>46310</v>
      </c>
      <c r="AC1038" s="205"/>
      <c r="AD1038" s="230" t="s">
        <v>72</v>
      </c>
      <c r="AE1038" s="126"/>
      <c r="AF1038" s="127"/>
      <c r="AG1038" s="128"/>
      <c r="AH1038" s="129"/>
      <c r="AI1038" s="129"/>
      <c r="AJ1038" s="126"/>
      <c r="AK1038" s="127"/>
      <c r="AL1038" s="129"/>
      <c r="AM1038" s="128"/>
      <c r="AN1038" s="129"/>
      <c r="AO1038" s="127" t="s">
        <v>79</v>
      </c>
      <c r="AP1038" s="129"/>
    </row>
    <row r="1039" spans="1:45" customFormat="1" ht="30" hidden="1" customHeight="1">
      <c r="A1039" s="204" t="s">
        <v>4370</v>
      </c>
      <c r="B1039" s="200" t="s">
        <v>7610</v>
      </c>
      <c r="C1039" s="200" t="s">
        <v>7611</v>
      </c>
      <c r="D1039" s="200" t="s">
        <v>5493</v>
      </c>
      <c r="E1039" s="200" t="s">
        <v>7677</v>
      </c>
      <c r="F1039" s="206" t="s">
        <v>7678</v>
      </c>
      <c r="G1039" s="206" t="s">
        <v>7679</v>
      </c>
      <c r="H1039" s="205" t="s">
        <v>7680</v>
      </c>
      <c r="I1039" s="204" t="s">
        <v>7681</v>
      </c>
      <c r="J1039" s="207" t="s">
        <v>7682</v>
      </c>
      <c r="K1039" s="208" t="s">
        <v>7683</v>
      </c>
      <c r="L1039" s="205" t="s">
        <v>60</v>
      </c>
      <c r="M1039" s="205" t="s">
        <v>61</v>
      </c>
      <c r="N1039" s="205" t="s">
        <v>738</v>
      </c>
      <c r="O1039" s="205" t="s">
        <v>4441</v>
      </c>
      <c r="P1039" s="205" t="s">
        <v>4442</v>
      </c>
      <c r="Q1039" s="205" t="s">
        <v>65</v>
      </c>
      <c r="R1039" s="205" t="s">
        <v>7611</v>
      </c>
      <c r="S1039" s="205" t="s">
        <v>7677</v>
      </c>
      <c r="T1039" s="205" t="s">
        <v>93</v>
      </c>
      <c r="U1039" s="208" t="s">
        <v>6565</v>
      </c>
      <c r="V1039" s="205">
        <v>1</v>
      </c>
      <c r="W1039" s="205" t="s">
        <v>68</v>
      </c>
      <c r="X1039" s="205" t="s">
        <v>69</v>
      </c>
      <c r="Y1039" s="205" t="s">
        <v>4407</v>
      </c>
      <c r="Z1039" s="205" t="s">
        <v>5139</v>
      </c>
      <c r="AA1039" s="234" t="s">
        <v>650</v>
      </c>
      <c r="AB1039" s="216">
        <v>46310</v>
      </c>
      <c r="AC1039" s="205"/>
      <c r="AD1039" s="230" t="s">
        <v>72</v>
      </c>
      <c r="AE1039" s="126"/>
      <c r="AF1039" s="127"/>
      <c r="AG1039" s="128"/>
      <c r="AH1039" s="129"/>
      <c r="AI1039" s="129"/>
      <c r="AJ1039" s="126"/>
      <c r="AK1039" s="127"/>
      <c r="AL1039" s="129"/>
      <c r="AM1039" s="128"/>
      <c r="AN1039" s="129"/>
      <c r="AO1039" s="127" t="s">
        <v>79</v>
      </c>
      <c r="AP1039" s="129"/>
    </row>
    <row r="1040" spans="1:45" customFormat="1" ht="30" hidden="1" customHeight="1">
      <c r="A1040" s="204" t="s">
        <v>4370</v>
      </c>
      <c r="B1040" s="200" t="s">
        <v>7610</v>
      </c>
      <c r="C1040" s="200" t="s">
        <v>7611</v>
      </c>
      <c r="D1040" s="200" t="s">
        <v>5493</v>
      </c>
      <c r="E1040" s="200" t="s">
        <v>7677</v>
      </c>
      <c r="F1040" s="206" t="s">
        <v>7684</v>
      </c>
      <c r="G1040" s="206" t="s">
        <v>7685</v>
      </c>
      <c r="H1040" s="205" t="s">
        <v>7686</v>
      </c>
      <c r="I1040" s="204" t="s">
        <v>7687</v>
      </c>
      <c r="J1040" s="207" t="s">
        <v>7688</v>
      </c>
      <c r="K1040" s="208" t="s">
        <v>7689</v>
      </c>
      <c r="L1040" s="205" t="s">
        <v>90</v>
      </c>
      <c r="M1040" s="205" t="s">
        <v>61</v>
      </c>
      <c r="N1040" s="205" t="s">
        <v>738</v>
      </c>
      <c r="O1040" s="205" t="s">
        <v>4441</v>
      </c>
      <c r="P1040" s="205" t="s">
        <v>4442</v>
      </c>
      <c r="Q1040" s="205" t="s">
        <v>65</v>
      </c>
      <c r="R1040" s="205" t="s">
        <v>7611</v>
      </c>
      <c r="S1040" s="205" t="s">
        <v>7677</v>
      </c>
      <c r="T1040" s="205" t="s">
        <v>93</v>
      </c>
      <c r="U1040" s="208" t="s">
        <v>5501</v>
      </c>
      <c r="V1040" s="205">
        <v>0.95</v>
      </c>
      <c r="W1040" s="205" t="s">
        <v>68</v>
      </c>
      <c r="X1040" s="205" t="s">
        <v>69</v>
      </c>
      <c r="Y1040" s="205" t="s">
        <v>4407</v>
      </c>
      <c r="Z1040" s="205" t="s">
        <v>95</v>
      </c>
      <c r="AA1040" s="234" t="s">
        <v>650</v>
      </c>
      <c r="AB1040" s="216">
        <v>46310</v>
      </c>
      <c r="AC1040" s="205"/>
      <c r="AD1040" s="230" t="s">
        <v>72</v>
      </c>
      <c r="AE1040" s="126"/>
      <c r="AF1040" s="127"/>
      <c r="AG1040" s="128"/>
      <c r="AH1040" s="129"/>
      <c r="AI1040" s="129"/>
      <c r="AJ1040" s="126"/>
      <c r="AK1040" s="127"/>
      <c r="AL1040" s="129"/>
      <c r="AM1040" s="128"/>
      <c r="AN1040" s="129"/>
      <c r="AO1040" s="127" t="s">
        <v>79</v>
      </c>
      <c r="AP1040" s="129"/>
    </row>
    <row r="1041" spans="1:45" customFormat="1" ht="30" hidden="1" customHeight="1">
      <c r="A1041" s="204" t="s">
        <v>4370</v>
      </c>
      <c r="B1041" s="200" t="s">
        <v>7610</v>
      </c>
      <c r="C1041" s="200" t="s">
        <v>7611</v>
      </c>
      <c r="D1041" s="200" t="s">
        <v>5528</v>
      </c>
      <c r="E1041" s="200" t="s">
        <v>7690</v>
      </c>
      <c r="F1041" s="206" t="s">
        <v>7691</v>
      </c>
      <c r="G1041" s="206" t="s">
        <v>7692</v>
      </c>
      <c r="H1041" s="205" t="s">
        <v>7693</v>
      </c>
      <c r="I1041" s="204" t="s">
        <v>7694</v>
      </c>
      <c r="J1041" s="207" t="s">
        <v>7695</v>
      </c>
      <c r="K1041" s="208" t="s">
        <v>7696</v>
      </c>
      <c r="L1041" s="205" t="s">
        <v>90</v>
      </c>
      <c r="M1041" s="205" t="s">
        <v>61</v>
      </c>
      <c r="N1041" s="205" t="s">
        <v>738</v>
      </c>
      <c r="O1041" s="205" t="s">
        <v>4441</v>
      </c>
      <c r="P1041" s="205" t="s">
        <v>4442</v>
      </c>
      <c r="Q1041" s="205" t="s">
        <v>65</v>
      </c>
      <c r="R1041" s="205" t="s">
        <v>7611</v>
      </c>
      <c r="S1041" s="205" t="s">
        <v>7690</v>
      </c>
      <c r="T1041" s="205" t="s">
        <v>93</v>
      </c>
      <c r="U1041" s="208" t="s">
        <v>5536</v>
      </c>
      <c r="V1041" s="205">
        <v>0.95</v>
      </c>
      <c r="W1041" s="205" t="s">
        <v>68</v>
      </c>
      <c r="X1041" s="205" t="s">
        <v>69</v>
      </c>
      <c r="Y1041" s="205" t="s">
        <v>4407</v>
      </c>
      <c r="Z1041" s="205" t="s">
        <v>95</v>
      </c>
      <c r="AA1041" s="234" t="s">
        <v>650</v>
      </c>
      <c r="AB1041" s="216">
        <v>46310</v>
      </c>
      <c r="AC1041" s="205"/>
      <c r="AD1041" s="230" t="s">
        <v>72</v>
      </c>
      <c r="AE1041" s="126"/>
      <c r="AF1041" s="127"/>
      <c r="AG1041" s="128"/>
      <c r="AH1041" s="129"/>
      <c r="AI1041" s="129"/>
      <c r="AJ1041" s="126"/>
      <c r="AK1041" s="127"/>
      <c r="AL1041" s="129"/>
      <c r="AM1041" s="128"/>
      <c r="AN1041" s="129"/>
      <c r="AO1041" s="127" t="s">
        <v>79</v>
      </c>
      <c r="AP1041" s="129"/>
    </row>
    <row r="1042" spans="1:45" customFormat="1" ht="30" hidden="1" customHeight="1">
      <c r="A1042" s="204" t="s">
        <v>4370</v>
      </c>
      <c r="B1042" s="200" t="s">
        <v>7610</v>
      </c>
      <c r="C1042" s="200" t="s">
        <v>7611</v>
      </c>
      <c r="D1042" s="200" t="s">
        <v>5528</v>
      </c>
      <c r="E1042" s="200" t="s">
        <v>7690</v>
      </c>
      <c r="F1042" s="206" t="s">
        <v>7697</v>
      </c>
      <c r="G1042" s="206" t="s">
        <v>7698</v>
      </c>
      <c r="H1042" s="205" t="s">
        <v>7699</v>
      </c>
      <c r="I1042" s="204" t="s">
        <v>7700</v>
      </c>
      <c r="J1042" s="207" t="s">
        <v>7701</v>
      </c>
      <c r="K1042" s="208" t="s">
        <v>7702</v>
      </c>
      <c r="L1042" s="205" t="s">
        <v>60</v>
      </c>
      <c r="M1042" s="205" t="s">
        <v>61</v>
      </c>
      <c r="N1042" s="205" t="s">
        <v>738</v>
      </c>
      <c r="O1042" s="205" t="s">
        <v>4441</v>
      </c>
      <c r="P1042" s="205" t="s">
        <v>4442</v>
      </c>
      <c r="Q1042" s="205" t="s">
        <v>65</v>
      </c>
      <c r="R1042" s="205" t="s">
        <v>7611</v>
      </c>
      <c r="S1042" s="205" t="s">
        <v>7690</v>
      </c>
      <c r="T1042" s="205" t="s">
        <v>903</v>
      </c>
      <c r="U1042" s="208" t="s">
        <v>7703</v>
      </c>
      <c r="V1042" s="205">
        <v>1</v>
      </c>
      <c r="W1042" s="205" t="s">
        <v>68</v>
      </c>
      <c r="X1042" s="205" t="s">
        <v>69</v>
      </c>
      <c r="Y1042" s="205" t="s">
        <v>4407</v>
      </c>
      <c r="Z1042" s="205" t="s">
        <v>7704</v>
      </c>
      <c r="AA1042" s="234" t="s">
        <v>650</v>
      </c>
      <c r="AB1042" s="216">
        <v>46310</v>
      </c>
      <c r="AC1042" s="205"/>
      <c r="AD1042" s="230" t="s">
        <v>72</v>
      </c>
      <c r="AE1042" s="126"/>
      <c r="AF1042" s="127"/>
      <c r="AG1042" s="128"/>
      <c r="AH1042" s="129"/>
      <c r="AI1042" s="129"/>
      <c r="AJ1042" s="126"/>
      <c r="AK1042" s="127"/>
      <c r="AL1042" s="129"/>
      <c r="AM1042" s="128"/>
      <c r="AN1042" s="129"/>
      <c r="AO1042" s="127" t="s">
        <v>79</v>
      </c>
      <c r="AP1042" s="129"/>
    </row>
    <row r="1043" spans="1:45" customFormat="1" ht="30" hidden="1" customHeight="1">
      <c r="A1043" s="204" t="s">
        <v>4370</v>
      </c>
      <c r="B1043" s="200" t="s">
        <v>7610</v>
      </c>
      <c r="C1043" s="200" t="s">
        <v>7611</v>
      </c>
      <c r="D1043" s="200" t="s">
        <v>3034</v>
      </c>
      <c r="E1043" s="200" t="s">
        <v>7705</v>
      </c>
      <c r="F1043" s="206" t="s">
        <v>7706</v>
      </c>
      <c r="G1043" s="206" t="s">
        <v>7707</v>
      </c>
      <c r="H1043" s="205" t="s">
        <v>7708</v>
      </c>
      <c r="I1043" s="204" t="s">
        <v>7709</v>
      </c>
      <c r="J1043" s="207" t="s">
        <v>7710</v>
      </c>
      <c r="K1043" s="208" t="s">
        <v>7711</v>
      </c>
      <c r="L1043" s="205" t="s">
        <v>90</v>
      </c>
      <c r="M1043" s="205" t="s">
        <v>61</v>
      </c>
      <c r="N1043" s="205" t="s">
        <v>738</v>
      </c>
      <c r="O1043" s="205" t="s">
        <v>4441</v>
      </c>
      <c r="P1043" s="205" t="s">
        <v>4442</v>
      </c>
      <c r="Q1043" s="205" t="s">
        <v>65</v>
      </c>
      <c r="R1043" s="205" t="s">
        <v>7611</v>
      </c>
      <c r="S1043" s="205" t="s">
        <v>7705</v>
      </c>
      <c r="T1043" s="205" t="s">
        <v>93</v>
      </c>
      <c r="U1043" s="208" t="s">
        <v>7712</v>
      </c>
      <c r="V1043" s="205">
        <v>0.95</v>
      </c>
      <c r="W1043" s="205" t="s">
        <v>68</v>
      </c>
      <c r="X1043" s="205" t="s">
        <v>69</v>
      </c>
      <c r="Y1043" s="205" t="s">
        <v>70</v>
      </c>
      <c r="Z1043" s="205" t="s">
        <v>95</v>
      </c>
      <c r="AA1043" s="234" t="s">
        <v>44091</v>
      </c>
      <c r="AB1043" s="216">
        <v>46310</v>
      </c>
      <c r="AC1043" s="205"/>
      <c r="AD1043" s="230" t="s">
        <v>72</v>
      </c>
      <c r="AE1043" s="126" t="s">
        <v>73</v>
      </c>
      <c r="AF1043" s="127"/>
      <c r="AG1043" s="128"/>
      <c r="AH1043" s="129"/>
      <c r="AI1043" s="129"/>
      <c r="AJ1043" s="126" t="s">
        <v>75</v>
      </c>
      <c r="AK1043" s="127"/>
      <c r="AL1043" s="129"/>
      <c r="AM1043" s="128"/>
      <c r="AN1043" s="129"/>
      <c r="AO1043" s="127" t="s">
        <v>79</v>
      </c>
      <c r="AP1043" s="129"/>
      <c r="AQ1043" s="183"/>
      <c r="AR1043" s="183"/>
      <c r="AS1043" s="183"/>
    </row>
    <row r="1044" spans="1:45" customFormat="1" ht="30" hidden="1" customHeight="1">
      <c r="A1044" s="204" t="s">
        <v>4370</v>
      </c>
      <c r="B1044" s="200" t="s">
        <v>7610</v>
      </c>
      <c r="C1044" s="200" t="s">
        <v>7611</v>
      </c>
      <c r="D1044" s="200" t="s">
        <v>3034</v>
      </c>
      <c r="E1044" s="200" t="s">
        <v>7705</v>
      </c>
      <c r="F1044" s="206" t="s">
        <v>7713</v>
      </c>
      <c r="G1044" s="206" t="s">
        <v>7714</v>
      </c>
      <c r="H1044" s="205" t="s">
        <v>7715</v>
      </c>
      <c r="I1044" s="204" t="s">
        <v>7716</v>
      </c>
      <c r="J1044" s="207" t="s">
        <v>7717</v>
      </c>
      <c r="K1044" s="208" t="s">
        <v>7718</v>
      </c>
      <c r="L1044" s="205" t="s">
        <v>60</v>
      </c>
      <c r="M1044" s="205" t="s">
        <v>61</v>
      </c>
      <c r="N1044" s="205" t="s">
        <v>738</v>
      </c>
      <c r="O1044" s="205" t="s">
        <v>4441</v>
      </c>
      <c r="P1044" s="205" t="s">
        <v>4442</v>
      </c>
      <c r="Q1044" s="205" t="s">
        <v>65</v>
      </c>
      <c r="R1044" s="205" t="s">
        <v>7611</v>
      </c>
      <c r="S1044" s="205" t="s">
        <v>7705</v>
      </c>
      <c r="T1044" s="205" t="s">
        <v>66</v>
      </c>
      <c r="U1044" s="208" t="s">
        <v>7719</v>
      </c>
      <c r="V1044" s="205">
        <v>1</v>
      </c>
      <c r="W1044" s="205" t="s">
        <v>68</v>
      </c>
      <c r="X1044" s="205" t="s">
        <v>69</v>
      </c>
      <c r="Y1044" s="205" t="s">
        <v>70</v>
      </c>
      <c r="Z1044" s="205" t="s">
        <v>4390</v>
      </c>
      <c r="AA1044" s="234" t="s">
        <v>44091</v>
      </c>
      <c r="AB1044" s="216">
        <v>46310</v>
      </c>
      <c r="AC1044" s="205"/>
      <c r="AD1044" s="230" t="s">
        <v>72</v>
      </c>
      <c r="AE1044" s="126"/>
      <c r="AF1044" s="127"/>
      <c r="AG1044" s="128"/>
      <c r="AH1044" s="129"/>
      <c r="AI1044" s="129"/>
      <c r="AJ1044" s="126"/>
      <c r="AK1044" s="127"/>
      <c r="AL1044" s="129"/>
      <c r="AM1044" s="128"/>
      <c r="AN1044" s="129"/>
      <c r="AO1044" s="127" t="s">
        <v>79</v>
      </c>
      <c r="AP1044" s="129"/>
    </row>
    <row r="1045" spans="1:45" customFormat="1" ht="30" hidden="1" customHeight="1">
      <c r="A1045" s="204" t="s">
        <v>4370</v>
      </c>
      <c r="B1045" s="200" t="s">
        <v>7610</v>
      </c>
      <c r="C1045" s="200" t="s">
        <v>7611</v>
      </c>
      <c r="D1045" s="200" t="s">
        <v>3034</v>
      </c>
      <c r="E1045" s="200" t="s">
        <v>7705</v>
      </c>
      <c r="F1045" s="206" t="s">
        <v>7720</v>
      </c>
      <c r="G1045" s="206" t="s">
        <v>7721</v>
      </c>
      <c r="H1045" s="205" t="s">
        <v>7722</v>
      </c>
      <c r="I1045" s="204" t="s">
        <v>7723</v>
      </c>
      <c r="J1045" s="207" t="s">
        <v>7724</v>
      </c>
      <c r="K1045" s="208" t="s">
        <v>7725</v>
      </c>
      <c r="L1045" s="205" t="s">
        <v>60</v>
      </c>
      <c r="M1045" s="205" t="s">
        <v>61</v>
      </c>
      <c r="N1045" s="205" t="s">
        <v>738</v>
      </c>
      <c r="O1045" s="205" t="s">
        <v>4441</v>
      </c>
      <c r="P1045" s="205" t="s">
        <v>4442</v>
      </c>
      <c r="Q1045" s="205" t="s">
        <v>65</v>
      </c>
      <c r="R1045" s="205" t="s">
        <v>7611</v>
      </c>
      <c r="S1045" s="205" t="s">
        <v>7705</v>
      </c>
      <c r="T1045" s="205" t="s">
        <v>66</v>
      </c>
      <c r="U1045" s="208" t="s">
        <v>7719</v>
      </c>
      <c r="V1045" s="205">
        <v>1</v>
      </c>
      <c r="W1045" s="205" t="s">
        <v>68</v>
      </c>
      <c r="X1045" s="205" t="s">
        <v>69</v>
      </c>
      <c r="Y1045" s="205" t="s">
        <v>70</v>
      </c>
      <c r="Z1045" s="205" t="s">
        <v>4390</v>
      </c>
      <c r="AA1045" s="234" t="s">
        <v>44091</v>
      </c>
      <c r="AB1045" s="216">
        <v>46310</v>
      </c>
      <c r="AC1045" s="205"/>
      <c r="AD1045" s="230" t="s">
        <v>72</v>
      </c>
      <c r="AE1045" s="126"/>
      <c r="AF1045" s="127"/>
      <c r="AG1045" s="128"/>
      <c r="AH1045" s="129"/>
      <c r="AI1045" s="129"/>
      <c r="AJ1045" s="126"/>
      <c r="AK1045" s="127"/>
      <c r="AL1045" s="129"/>
      <c r="AM1045" s="128"/>
      <c r="AN1045" s="129"/>
      <c r="AO1045" s="127" t="s">
        <v>79</v>
      </c>
      <c r="AP1045" s="129"/>
    </row>
    <row r="1046" spans="1:45" customFormat="1" ht="30" hidden="1" customHeight="1">
      <c r="A1046" s="204" t="s">
        <v>4370</v>
      </c>
      <c r="B1046" s="200" t="s">
        <v>7610</v>
      </c>
      <c r="C1046" s="200" t="s">
        <v>7611</v>
      </c>
      <c r="D1046" s="200" t="s">
        <v>3034</v>
      </c>
      <c r="E1046" s="200" t="s">
        <v>7705</v>
      </c>
      <c r="F1046" s="206" t="s">
        <v>7726</v>
      </c>
      <c r="G1046" s="206" t="s">
        <v>7727</v>
      </c>
      <c r="H1046" s="205" t="s">
        <v>7728</v>
      </c>
      <c r="I1046" s="204" t="s">
        <v>7729</v>
      </c>
      <c r="J1046" s="207" t="s">
        <v>7730</v>
      </c>
      <c r="K1046" s="208" t="s">
        <v>7731</v>
      </c>
      <c r="L1046" s="205" t="s">
        <v>60</v>
      </c>
      <c r="M1046" s="205" t="s">
        <v>61</v>
      </c>
      <c r="N1046" s="205" t="s">
        <v>738</v>
      </c>
      <c r="O1046" s="205" t="s">
        <v>4441</v>
      </c>
      <c r="P1046" s="205" t="s">
        <v>4442</v>
      </c>
      <c r="Q1046" s="205" t="s">
        <v>65</v>
      </c>
      <c r="R1046" s="205" t="s">
        <v>7611</v>
      </c>
      <c r="S1046" s="205" t="s">
        <v>7705</v>
      </c>
      <c r="T1046" s="205" t="s">
        <v>66</v>
      </c>
      <c r="U1046" s="208" t="s">
        <v>7719</v>
      </c>
      <c r="V1046" s="205">
        <v>1</v>
      </c>
      <c r="W1046" s="205" t="s">
        <v>68</v>
      </c>
      <c r="X1046" s="205" t="s">
        <v>69</v>
      </c>
      <c r="Y1046" s="205" t="s">
        <v>70</v>
      </c>
      <c r="Z1046" s="205" t="s">
        <v>4390</v>
      </c>
      <c r="AA1046" s="234" t="s">
        <v>44091</v>
      </c>
      <c r="AB1046" s="216">
        <v>46310</v>
      </c>
      <c r="AC1046" s="205"/>
      <c r="AD1046" s="230" t="s">
        <v>72</v>
      </c>
      <c r="AE1046" s="126"/>
      <c r="AF1046" s="127"/>
      <c r="AG1046" s="128"/>
      <c r="AH1046" s="129"/>
      <c r="AI1046" s="129"/>
      <c r="AJ1046" s="126"/>
      <c r="AK1046" s="127"/>
      <c r="AL1046" s="129"/>
      <c r="AM1046" s="128"/>
      <c r="AN1046" s="129"/>
      <c r="AO1046" s="127" t="s">
        <v>79</v>
      </c>
      <c r="AP1046" s="129"/>
    </row>
    <row r="1047" spans="1:45" customFormat="1" ht="30" hidden="1" customHeight="1">
      <c r="A1047" s="204" t="s">
        <v>4370</v>
      </c>
      <c r="B1047" s="200" t="s">
        <v>7610</v>
      </c>
      <c r="C1047" s="200" t="s">
        <v>7611</v>
      </c>
      <c r="D1047" s="200" t="s">
        <v>7732</v>
      </c>
      <c r="E1047" s="200" t="s">
        <v>7733</v>
      </c>
      <c r="F1047" s="206" t="s">
        <v>7734</v>
      </c>
      <c r="G1047" s="206" t="s">
        <v>7735</v>
      </c>
      <c r="H1047" s="205" t="s">
        <v>7736</v>
      </c>
      <c r="I1047" s="204" t="s">
        <v>7737</v>
      </c>
      <c r="J1047" s="207" t="s">
        <v>7738</v>
      </c>
      <c r="K1047" s="208" t="s">
        <v>7739</v>
      </c>
      <c r="L1047" s="205" t="s">
        <v>90</v>
      </c>
      <c r="M1047" s="205" t="s">
        <v>61</v>
      </c>
      <c r="N1047" s="205" t="s">
        <v>738</v>
      </c>
      <c r="O1047" s="205" t="s">
        <v>4441</v>
      </c>
      <c r="P1047" s="205" t="s">
        <v>4442</v>
      </c>
      <c r="Q1047" s="205" t="s">
        <v>65</v>
      </c>
      <c r="R1047" s="205" t="s">
        <v>7611</v>
      </c>
      <c r="S1047" s="205" t="s">
        <v>7733</v>
      </c>
      <c r="T1047" s="205" t="s">
        <v>93</v>
      </c>
      <c r="U1047" s="208" t="s">
        <v>7740</v>
      </c>
      <c r="V1047" s="205">
        <v>0.95</v>
      </c>
      <c r="W1047" s="205" t="s">
        <v>68</v>
      </c>
      <c r="X1047" s="205" t="s">
        <v>69</v>
      </c>
      <c r="Y1047" s="205" t="s">
        <v>70</v>
      </c>
      <c r="Z1047" s="205" t="s">
        <v>95</v>
      </c>
      <c r="AA1047" s="234" t="s">
        <v>650</v>
      </c>
      <c r="AB1047" s="216">
        <v>46310</v>
      </c>
      <c r="AC1047" s="205"/>
      <c r="AD1047" s="230" t="s">
        <v>72</v>
      </c>
      <c r="AE1047" s="126" t="s">
        <v>73</v>
      </c>
      <c r="AF1047" s="127"/>
      <c r="AG1047" s="128"/>
      <c r="AH1047" s="129"/>
      <c r="AI1047" s="129"/>
      <c r="AJ1047" s="126" t="s">
        <v>75</v>
      </c>
      <c r="AK1047" s="127"/>
      <c r="AL1047" s="129"/>
      <c r="AM1047" s="128"/>
      <c r="AN1047" s="129"/>
      <c r="AO1047" s="127" t="s">
        <v>79</v>
      </c>
      <c r="AP1047" s="129"/>
      <c r="AQ1047" s="183"/>
      <c r="AR1047" s="183"/>
      <c r="AS1047" s="183"/>
    </row>
    <row r="1048" spans="1:45" customFormat="1" ht="30" hidden="1" customHeight="1">
      <c r="A1048" s="204" t="s">
        <v>4370</v>
      </c>
      <c r="B1048" s="200" t="s">
        <v>7610</v>
      </c>
      <c r="C1048" s="200" t="s">
        <v>7611</v>
      </c>
      <c r="D1048" s="200" t="s">
        <v>7732</v>
      </c>
      <c r="E1048" s="200" t="s">
        <v>7733</v>
      </c>
      <c r="F1048" s="206" t="s">
        <v>7741</v>
      </c>
      <c r="G1048" s="206" t="s">
        <v>7742</v>
      </c>
      <c r="H1048" s="205" t="s">
        <v>7743</v>
      </c>
      <c r="I1048" s="204" t="s">
        <v>7744</v>
      </c>
      <c r="J1048" s="207" t="s">
        <v>7745</v>
      </c>
      <c r="K1048" s="208" t="s">
        <v>7746</v>
      </c>
      <c r="L1048" s="205" t="s">
        <v>60</v>
      </c>
      <c r="M1048" s="205" t="s">
        <v>61</v>
      </c>
      <c r="N1048" s="205" t="s">
        <v>738</v>
      </c>
      <c r="O1048" s="205" t="s">
        <v>4441</v>
      </c>
      <c r="P1048" s="205" t="s">
        <v>4442</v>
      </c>
      <c r="Q1048" s="205" t="s">
        <v>65</v>
      </c>
      <c r="R1048" s="205" t="s">
        <v>7611</v>
      </c>
      <c r="S1048" s="205" t="s">
        <v>7733</v>
      </c>
      <c r="T1048" s="205" t="s">
        <v>66</v>
      </c>
      <c r="U1048" s="208" t="s">
        <v>7747</v>
      </c>
      <c r="V1048" s="205">
        <v>1</v>
      </c>
      <c r="W1048" s="205" t="s">
        <v>68</v>
      </c>
      <c r="X1048" s="205" t="s">
        <v>69</v>
      </c>
      <c r="Y1048" s="205" t="s">
        <v>70</v>
      </c>
      <c r="Z1048" s="205" t="s">
        <v>4390</v>
      </c>
      <c r="AA1048" s="234" t="s">
        <v>650</v>
      </c>
      <c r="AB1048" s="216">
        <v>46310</v>
      </c>
      <c r="AC1048" s="205"/>
      <c r="AD1048" s="230" t="s">
        <v>72</v>
      </c>
      <c r="AE1048" s="126"/>
      <c r="AF1048" s="127"/>
      <c r="AG1048" s="128"/>
      <c r="AH1048" s="129"/>
      <c r="AI1048" s="129"/>
      <c r="AJ1048" s="126"/>
      <c r="AK1048" s="127"/>
      <c r="AL1048" s="129"/>
      <c r="AM1048" s="128"/>
      <c r="AN1048" s="129"/>
      <c r="AO1048" s="127" t="s">
        <v>79</v>
      </c>
      <c r="AP1048" s="129"/>
    </row>
    <row r="1049" spans="1:45" customFormat="1" ht="30" hidden="1" customHeight="1">
      <c r="A1049" s="204" t="s">
        <v>4370</v>
      </c>
      <c r="B1049" s="200" t="s">
        <v>7610</v>
      </c>
      <c r="C1049" s="200" t="s">
        <v>7611</v>
      </c>
      <c r="D1049" s="200" t="s">
        <v>7732</v>
      </c>
      <c r="E1049" s="200" t="s">
        <v>7733</v>
      </c>
      <c r="F1049" s="206" t="s">
        <v>7748</v>
      </c>
      <c r="G1049" s="206" t="s">
        <v>7749</v>
      </c>
      <c r="H1049" s="205" t="s">
        <v>7750</v>
      </c>
      <c r="I1049" s="204" t="s">
        <v>7751</v>
      </c>
      <c r="J1049" s="207" t="s">
        <v>7752</v>
      </c>
      <c r="K1049" s="208" t="s">
        <v>7753</v>
      </c>
      <c r="L1049" s="205" t="s">
        <v>60</v>
      </c>
      <c r="M1049" s="205" t="s">
        <v>61</v>
      </c>
      <c r="N1049" s="205" t="s">
        <v>738</v>
      </c>
      <c r="O1049" s="205" t="s">
        <v>4441</v>
      </c>
      <c r="P1049" s="205" t="s">
        <v>4442</v>
      </c>
      <c r="Q1049" s="205" t="s">
        <v>65</v>
      </c>
      <c r="R1049" s="205" t="s">
        <v>7611</v>
      </c>
      <c r="S1049" s="205" t="s">
        <v>7733</v>
      </c>
      <c r="T1049" s="205" t="s">
        <v>66</v>
      </c>
      <c r="U1049" s="208" t="s">
        <v>7747</v>
      </c>
      <c r="V1049" s="205">
        <v>1</v>
      </c>
      <c r="W1049" s="205" t="s">
        <v>68</v>
      </c>
      <c r="X1049" s="205" t="s">
        <v>69</v>
      </c>
      <c r="Y1049" s="205" t="s">
        <v>70</v>
      </c>
      <c r="Z1049" s="205" t="s">
        <v>4390</v>
      </c>
      <c r="AA1049" s="234" t="s">
        <v>650</v>
      </c>
      <c r="AB1049" s="216">
        <v>46310</v>
      </c>
      <c r="AC1049" s="205"/>
      <c r="AD1049" s="230" t="s">
        <v>72</v>
      </c>
      <c r="AE1049" s="126"/>
      <c r="AF1049" s="127"/>
      <c r="AG1049" s="128"/>
      <c r="AH1049" s="129"/>
      <c r="AI1049" s="129"/>
      <c r="AJ1049" s="126"/>
      <c r="AK1049" s="127"/>
      <c r="AL1049" s="129"/>
      <c r="AM1049" s="128"/>
      <c r="AN1049" s="129"/>
      <c r="AO1049" s="127" t="s">
        <v>79</v>
      </c>
      <c r="AP1049" s="129"/>
    </row>
    <row r="1050" spans="1:45" customFormat="1" ht="30" hidden="1" customHeight="1">
      <c r="A1050" s="204" t="s">
        <v>4370</v>
      </c>
      <c r="B1050" s="200" t="s">
        <v>7610</v>
      </c>
      <c r="C1050" s="200" t="s">
        <v>7611</v>
      </c>
      <c r="D1050" s="200" t="s">
        <v>7732</v>
      </c>
      <c r="E1050" s="200" t="s">
        <v>7733</v>
      </c>
      <c r="F1050" s="206" t="s">
        <v>7754</v>
      </c>
      <c r="G1050" s="206" t="s">
        <v>7755</v>
      </c>
      <c r="H1050" s="205" t="s">
        <v>7756</v>
      </c>
      <c r="I1050" s="204" t="s">
        <v>7757</v>
      </c>
      <c r="J1050" s="207" t="s">
        <v>7758</v>
      </c>
      <c r="K1050" s="208" t="s">
        <v>7759</v>
      </c>
      <c r="L1050" s="205" t="s">
        <v>60</v>
      </c>
      <c r="M1050" s="205" t="s">
        <v>61</v>
      </c>
      <c r="N1050" s="205" t="s">
        <v>738</v>
      </c>
      <c r="O1050" s="205" t="s">
        <v>4441</v>
      </c>
      <c r="P1050" s="205" t="s">
        <v>4442</v>
      </c>
      <c r="Q1050" s="205" t="s">
        <v>65</v>
      </c>
      <c r="R1050" s="205" t="s">
        <v>7611</v>
      </c>
      <c r="S1050" s="205" t="s">
        <v>7733</v>
      </c>
      <c r="T1050" s="205" t="s">
        <v>66</v>
      </c>
      <c r="U1050" s="208" t="s">
        <v>7747</v>
      </c>
      <c r="V1050" s="205">
        <v>1</v>
      </c>
      <c r="W1050" s="205" t="s">
        <v>68</v>
      </c>
      <c r="X1050" s="205" t="s">
        <v>69</v>
      </c>
      <c r="Y1050" s="205" t="s">
        <v>70</v>
      </c>
      <c r="Z1050" s="205" t="s">
        <v>4390</v>
      </c>
      <c r="AA1050" s="234" t="s">
        <v>650</v>
      </c>
      <c r="AB1050" s="216">
        <v>46310</v>
      </c>
      <c r="AC1050" s="205"/>
      <c r="AD1050" s="230" t="s">
        <v>72</v>
      </c>
      <c r="AE1050" s="126"/>
      <c r="AF1050" s="127"/>
      <c r="AG1050" s="128"/>
      <c r="AH1050" s="129"/>
      <c r="AI1050" s="129"/>
      <c r="AJ1050" s="126"/>
      <c r="AK1050" s="127"/>
      <c r="AL1050" s="129"/>
      <c r="AM1050" s="128"/>
      <c r="AN1050" s="129"/>
      <c r="AO1050" s="127" t="s">
        <v>79</v>
      </c>
      <c r="AP1050" s="129"/>
    </row>
    <row r="1051" spans="1:45" customFormat="1" ht="30" hidden="1" customHeight="1">
      <c r="A1051" s="204" t="s">
        <v>4370</v>
      </c>
      <c r="B1051" s="200" t="s">
        <v>7610</v>
      </c>
      <c r="C1051" s="200" t="s">
        <v>7611</v>
      </c>
      <c r="D1051" s="200" t="s">
        <v>7760</v>
      </c>
      <c r="E1051" s="200" t="s">
        <v>7761</v>
      </c>
      <c r="F1051" s="206" t="s">
        <v>7762</v>
      </c>
      <c r="G1051" s="206" t="s">
        <v>7763</v>
      </c>
      <c r="H1051" s="205" t="s">
        <v>7764</v>
      </c>
      <c r="I1051" s="204" t="s">
        <v>7765</v>
      </c>
      <c r="J1051" s="207" t="s">
        <v>7766</v>
      </c>
      <c r="K1051" s="208" t="s">
        <v>7767</v>
      </c>
      <c r="L1051" s="205" t="s">
        <v>90</v>
      </c>
      <c r="M1051" s="205" t="s">
        <v>61</v>
      </c>
      <c r="N1051" s="205" t="s">
        <v>738</v>
      </c>
      <c r="O1051" s="205" t="s">
        <v>4441</v>
      </c>
      <c r="P1051" s="205" t="s">
        <v>4442</v>
      </c>
      <c r="Q1051" s="205" t="s">
        <v>65</v>
      </c>
      <c r="R1051" s="205" t="s">
        <v>7611</v>
      </c>
      <c r="S1051" s="205" t="s">
        <v>7761</v>
      </c>
      <c r="T1051" s="205" t="s">
        <v>93</v>
      </c>
      <c r="U1051" s="208" t="s">
        <v>7768</v>
      </c>
      <c r="V1051" s="205">
        <v>0.95</v>
      </c>
      <c r="W1051" s="205" t="s">
        <v>68</v>
      </c>
      <c r="X1051" s="205" t="s">
        <v>69</v>
      </c>
      <c r="Y1051" s="205" t="s">
        <v>70</v>
      </c>
      <c r="Z1051" s="205" t="s">
        <v>95</v>
      </c>
      <c r="AA1051" s="234" t="s">
        <v>650</v>
      </c>
      <c r="AB1051" s="216">
        <v>46310</v>
      </c>
      <c r="AC1051" s="205"/>
      <c r="AD1051" s="230" t="s">
        <v>72</v>
      </c>
      <c r="AE1051" s="126" t="s">
        <v>73</v>
      </c>
      <c r="AF1051" s="127"/>
      <c r="AG1051" s="128"/>
      <c r="AH1051" s="129"/>
      <c r="AI1051" s="129"/>
      <c r="AJ1051" s="126" t="s">
        <v>75</v>
      </c>
      <c r="AK1051" s="127"/>
      <c r="AL1051" s="129"/>
      <c r="AM1051" s="128"/>
      <c r="AN1051" s="129"/>
      <c r="AO1051" s="127" t="s">
        <v>79</v>
      </c>
      <c r="AP1051" s="129"/>
      <c r="AQ1051" s="183"/>
      <c r="AR1051" s="183"/>
      <c r="AS1051" s="183"/>
    </row>
    <row r="1052" spans="1:45" customFormat="1" ht="30" hidden="1" customHeight="1">
      <c r="A1052" s="204" t="s">
        <v>4370</v>
      </c>
      <c r="B1052" s="200" t="s">
        <v>7610</v>
      </c>
      <c r="C1052" s="200" t="s">
        <v>7611</v>
      </c>
      <c r="D1052" s="200" t="s">
        <v>7760</v>
      </c>
      <c r="E1052" s="200" t="s">
        <v>7761</v>
      </c>
      <c r="F1052" s="206" t="s">
        <v>7769</v>
      </c>
      <c r="G1052" s="206" t="s">
        <v>7770</v>
      </c>
      <c r="H1052" s="205" t="s">
        <v>7771</v>
      </c>
      <c r="I1052" s="204" t="s">
        <v>7772</v>
      </c>
      <c r="J1052" s="207" t="s">
        <v>7773</v>
      </c>
      <c r="K1052" s="208" t="s">
        <v>7774</v>
      </c>
      <c r="L1052" s="205" t="s">
        <v>60</v>
      </c>
      <c r="M1052" s="205" t="s">
        <v>61</v>
      </c>
      <c r="N1052" s="205" t="s">
        <v>738</v>
      </c>
      <c r="O1052" s="205" t="s">
        <v>4441</v>
      </c>
      <c r="P1052" s="205" t="s">
        <v>4442</v>
      </c>
      <c r="Q1052" s="205" t="s">
        <v>65</v>
      </c>
      <c r="R1052" s="205" t="s">
        <v>7611</v>
      </c>
      <c r="S1052" s="205" t="s">
        <v>7761</v>
      </c>
      <c r="T1052" s="205" t="s">
        <v>66</v>
      </c>
      <c r="U1052" s="208" t="s">
        <v>7775</v>
      </c>
      <c r="V1052" s="205">
        <v>1</v>
      </c>
      <c r="W1052" s="205" t="s">
        <v>68</v>
      </c>
      <c r="X1052" s="205" t="s">
        <v>69</v>
      </c>
      <c r="Y1052" s="205" t="s">
        <v>70</v>
      </c>
      <c r="Z1052" s="205" t="s">
        <v>4390</v>
      </c>
      <c r="AA1052" s="234" t="s">
        <v>650</v>
      </c>
      <c r="AB1052" s="216">
        <v>46310</v>
      </c>
      <c r="AC1052" s="205"/>
      <c r="AD1052" s="230" t="s">
        <v>72</v>
      </c>
      <c r="AE1052" s="126"/>
      <c r="AF1052" s="127"/>
      <c r="AG1052" s="128"/>
      <c r="AH1052" s="129"/>
      <c r="AI1052" s="129"/>
      <c r="AJ1052" s="126"/>
      <c r="AK1052" s="127"/>
      <c r="AL1052" s="129"/>
      <c r="AM1052" s="128"/>
      <c r="AN1052" s="129"/>
      <c r="AO1052" s="127" t="s">
        <v>79</v>
      </c>
      <c r="AP1052" s="129"/>
    </row>
    <row r="1053" spans="1:45" customFormat="1" ht="30" hidden="1" customHeight="1">
      <c r="A1053" s="204" t="s">
        <v>4370</v>
      </c>
      <c r="B1053" s="200" t="s">
        <v>7610</v>
      </c>
      <c r="C1053" s="200" t="s">
        <v>7611</v>
      </c>
      <c r="D1053" s="200" t="s">
        <v>7760</v>
      </c>
      <c r="E1053" s="200" t="s">
        <v>7761</v>
      </c>
      <c r="F1053" s="206" t="s">
        <v>7776</v>
      </c>
      <c r="G1053" s="206" t="s">
        <v>7777</v>
      </c>
      <c r="H1053" s="205" t="s">
        <v>7778</v>
      </c>
      <c r="I1053" s="204" t="s">
        <v>7779</v>
      </c>
      <c r="J1053" s="207" t="s">
        <v>7780</v>
      </c>
      <c r="K1053" s="208" t="s">
        <v>7781</v>
      </c>
      <c r="L1053" s="205" t="s">
        <v>60</v>
      </c>
      <c r="M1053" s="205" t="s">
        <v>61</v>
      </c>
      <c r="N1053" s="205" t="s">
        <v>738</v>
      </c>
      <c r="O1053" s="205" t="s">
        <v>4441</v>
      </c>
      <c r="P1053" s="205" t="s">
        <v>4442</v>
      </c>
      <c r="Q1053" s="205" t="s">
        <v>65</v>
      </c>
      <c r="R1053" s="205" t="s">
        <v>7611</v>
      </c>
      <c r="S1053" s="205" t="s">
        <v>7761</v>
      </c>
      <c r="T1053" s="205" t="s">
        <v>66</v>
      </c>
      <c r="U1053" s="208" t="s">
        <v>7775</v>
      </c>
      <c r="V1053" s="205">
        <v>1</v>
      </c>
      <c r="W1053" s="205" t="s">
        <v>68</v>
      </c>
      <c r="X1053" s="205" t="s">
        <v>69</v>
      </c>
      <c r="Y1053" s="205" t="s">
        <v>70</v>
      </c>
      <c r="Z1053" s="205" t="s">
        <v>4390</v>
      </c>
      <c r="AA1053" s="234" t="s">
        <v>650</v>
      </c>
      <c r="AB1053" s="216">
        <v>46310</v>
      </c>
      <c r="AC1053" s="205"/>
      <c r="AD1053" s="230" t="s">
        <v>72</v>
      </c>
      <c r="AE1053" s="126"/>
      <c r="AF1053" s="127"/>
      <c r="AG1053" s="128"/>
      <c r="AH1053" s="129"/>
      <c r="AI1053" s="129"/>
      <c r="AJ1053" s="126"/>
      <c r="AK1053" s="127"/>
      <c r="AL1053" s="129"/>
      <c r="AM1053" s="128"/>
      <c r="AN1053" s="129"/>
      <c r="AO1053" s="127" t="s">
        <v>79</v>
      </c>
      <c r="AP1053" s="129"/>
    </row>
    <row r="1054" spans="1:45" customFormat="1" ht="30" hidden="1" customHeight="1">
      <c r="A1054" s="204" t="s">
        <v>4370</v>
      </c>
      <c r="B1054" s="200" t="s">
        <v>7610</v>
      </c>
      <c r="C1054" s="200" t="s">
        <v>7611</v>
      </c>
      <c r="D1054" s="200" t="s">
        <v>7760</v>
      </c>
      <c r="E1054" s="200" t="s">
        <v>7761</v>
      </c>
      <c r="F1054" s="206" t="s">
        <v>7782</v>
      </c>
      <c r="G1054" s="206" t="s">
        <v>7783</v>
      </c>
      <c r="H1054" s="205" t="s">
        <v>7784</v>
      </c>
      <c r="I1054" s="204" t="s">
        <v>7785</v>
      </c>
      <c r="J1054" s="207" t="s">
        <v>7786</v>
      </c>
      <c r="K1054" s="208" t="s">
        <v>7787</v>
      </c>
      <c r="L1054" s="205" t="s">
        <v>60</v>
      </c>
      <c r="M1054" s="205" t="s">
        <v>61</v>
      </c>
      <c r="N1054" s="205" t="s">
        <v>738</v>
      </c>
      <c r="O1054" s="205" t="s">
        <v>4441</v>
      </c>
      <c r="P1054" s="205" t="s">
        <v>4442</v>
      </c>
      <c r="Q1054" s="205" t="s">
        <v>65</v>
      </c>
      <c r="R1054" s="205" t="s">
        <v>7611</v>
      </c>
      <c r="S1054" s="205" t="s">
        <v>7761</v>
      </c>
      <c r="T1054" s="205" t="s">
        <v>66</v>
      </c>
      <c r="U1054" s="208" t="s">
        <v>7775</v>
      </c>
      <c r="V1054" s="205">
        <v>1</v>
      </c>
      <c r="W1054" s="205" t="s">
        <v>68</v>
      </c>
      <c r="X1054" s="205" t="s">
        <v>69</v>
      </c>
      <c r="Y1054" s="205" t="s">
        <v>70</v>
      </c>
      <c r="Z1054" s="205" t="s">
        <v>4390</v>
      </c>
      <c r="AA1054" s="234" t="s">
        <v>650</v>
      </c>
      <c r="AB1054" s="216">
        <v>46310</v>
      </c>
      <c r="AC1054" s="205"/>
      <c r="AD1054" s="230" t="s">
        <v>72</v>
      </c>
      <c r="AE1054" s="126"/>
      <c r="AF1054" s="127"/>
      <c r="AG1054" s="128"/>
      <c r="AH1054" s="129"/>
      <c r="AI1054" s="129"/>
      <c r="AJ1054" s="126"/>
      <c r="AK1054" s="127"/>
      <c r="AL1054" s="129"/>
      <c r="AM1054" s="128"/>
      <c r="AN1054" s="129"/>
      <c r="AO1054" s="127" t="s">
        <v>79</v>
      </c>
      <c r="AP1054" s="129"/>
    </row>
    <row r="1055" spans="1:45" customFormat="1" ht="30" hidden="1" customHeight="1">
      <c r="A1055" s="204" t="s">
        <v>4370</v>
      </c>
      <c r="B1055" s="200" t="s">
        <v>7610</v>
      </c>
      <c r="C1055" s="200" t="s">
        <v>7611</v>
      </c>
      <c r="D1055" s="200" t="s">
        <v>7760</v>
      </c>
      <c r="E1055" s="200" t="s">
        <v>7761</v>
      </c>
      <c r="F1055" s="206" t="s">
        <v>7788</v>
      </c>
      <c r="G1055" s="206" t="s">
        <v>7789</v>
      </c>
      <c r="H1055" s="205" t="s">
        <v>7790</v>
      </c>
      <c r="I1055" s="204" t="s">
        <v>7791</v>
      </c>
      <c r="J1055" s="207" t="s">
        <v>7792</v>
      </c>
      <c r="K1055" s="208" t="s">
        <v>7793</v>
      </c>
      <c r="L1055" s="205" t="s">
        <v>1071</v>
      </c>
      <c r="M1055" s="205" t="s">
        <v>61</v>
      </c>
      <c r="N1055" s="205" t="s">
        <v>738</v>
      </c>
      <c r="O1055" s="205" t="s">
        <v>4441</v>
      </c>
      <c r="P1055" s="205" t="s">
        <v>4442</v>
      </c>
      <c r="Q1055" s="205" t="s">
        <v>65</v>
      </c>
      <c r="R1055" s="205" t="s">
        <v>7611</v>
      </c>
      <c r="S1055" s="205" t="s">
        <v>7761</v>
      </c>
      <c r="T1055" s="205" t="s">
        <v>66</v>
      </c>
      <c r="U1055" s="208" t="s">
        <v>7794</v>
      </c>
      <c r="V1055" s="205">
        <v>0.95</v>
      </c>
      <c r="W1055" s="205" t="s">
        <v>68</v>
      </c>
      <c r="X1055" s="205" t="s">
        <v>69</v>
      </c>
      <c r="Y1055" s="205" t="s">
        <v>70</v>
      </c>
      <c r="Z1055" s="205" t="s">
        <v>4390</v>
      </c>
      <c r="AA1055" s="234" t="s">
        <v>650</v>
      </c>
      <c r="AB1055" s="216">
        <v>46310</v>
      </c>
      <c r="AC1055" s="205"/>
      <c r="AD1055" s="230" t="s">
        <v>72</v>
      </c>
      <c r="AE1055" s="126"/>
      <c r="AF1055" s="127"/>
      <c r="AG1055" s="128"/>
      <c r="AH1055" s="129"/>
      <c r="AI1055" s="129"/>
      <c r="AJ1055" s="126"/>
      <c r="AK1055" s="127"/>
      <c r="AL1055" s="129"/>
      <c r="AM1055" s="128"/>
      <c r="AN1055" s="129"/>
      <c r="AO1055" s="127" t="s">
        <v>79</v>
      </c>
      <c r="AP1055" s="129"/>
    </row>
    <row r="1056" spans="1:45" customFormat="1" ht="30" hidden="1" customHeight="1">
      <c r="A1056" s="204" t="s">
        <v>4370</v>
      </c>
      <c r="B1056" s="200" t="s">
        <v>7610</v>
      </c>
      <c r="C1056" s="200" t="s">
        <v>7611</v>
      </c>
      <c r="D1056" s="200" t="s">
        <v>7795</v>
      </c>
      <c r="E1056" s="200" t="s">
        <v>7796</v>
      </c>
      <c r="F1056" s="206" t="s">
        <v>7797</v>
      </c>
      <c r="G1056" s="206" t="s">
        <v>7798</v>
      </c>
      <c r="H1056" s="205" t="s">
        <v>7799</v>
      </c>
      <c r="I1056" s="204" t="s">
        <v>7800</v>
      </c>
      <c r="J1056" s="207" t="s">
        <v>7801</v>
      </c>
      <c r="K1056" s="208" t="s">
        <v>7802</v>
      </c>
      <c r="L1056" s="205" t="s">
        <v>90</v>
      </c>
      <c r="M1056" s="205" t="s">
        <v>61</v>
      </c>
      <c r="N1056" s="205" t="s">
        <v>738</v>
      </c>
      <c r="O1056" s="205" t="s">
        <v>4441</v>
      </c>
      <c r="P1056" s="205" t="s">
        <v>4442</v>
      </c>
      <c r="Q1056" s="205" t="s">
        <v>65</v>
      </c>
      <c r="R1056" s="205" t="s">
        <v>7611</v>
      </c>
      <c r="S1056" s="205" t="s">
        <v>7796</v>
      </c>
      <c r="T1056" s="205" t="s">
        <v>93</v>
      </c>
      <c r="U1056" s="208" t="s">
        <v>7803</v>
      </c>
      <c r="V1056" s="205">
        <v>0.95</v>
      </c>
      <c r="W1056" s="205" t="s">
        <v>68</v>
      </c>
      <c r="X1056" s="205" t="s">
        <v>69</v>
      </c>
      <c r="Y1056" s="205" t="s">
        <v>70</v>
      </c>
      <c r="Z1056" s="205" t="s">
        <v>95</v>
      </c>
      <c r="AA1056" s="234" t="s">
        <v>650</v>
      </c>
      <c r="AB1056" s="216">
        <v>46310</v>
      </c>
      <c r="AC1056" s="205"/>
      <c r="AD1056" s="230" t="s">
        <v>72</v>
      </c>
      <c r="AE1056" s="126" t="s">
        <v>73</v>
      </c>
      <c r="AF1056" s="127"/>
      <c r="AG1056" s="128"/>
      <c r="AH1056" s="129"/>
      <c r="AI1056" s="129"/>
      <c r="AJ1056" s="126" t="s">
        <v>75</v>
      </c>
      <c r="AK1056" s="127"/>
      <c r="AL1056" s="129"/>
      <c r="AM1056" s="128"/>
      <c r="AN1056" s="129"/>
      <c r="AO1056" s="127" t="s">
        <v>79</v>
      </c>
      <c r="AP1056" s="129"/>
      <c r="AQ1056" s="183"/>
      <c r="AR1056" s="183"/>
      <c r="AS1056" s="183"/>
    </row>
    <row r="1057" spans="1:45" customFormat="1" ht="30" hidden="1" customHeight="1">
      <c r="A1057" s="204" t="s">
        <v>4370</v>
      </c>
      <c r="B1057" s="200" t="s">
        <v>7610</v>
      </c>
      <c r="C1057" s="200" t="s">
        <v>7611</v>
      </c>
      <c r="D1057" s="200" t="s">
        <v>7795</v>
      </c>
      <c r="E1057" s="200" t="s">
        <v>7796</v>
      </c>
      <c r="F1057" s="206" t="s">
        <v>7804</v>
      </c>
      <c r="G1057" s="206" t="s">
        <v>7805</v>
      </c>
      <c r="H1057" s="205" t="s">
        <v>7806</v>
      </c>
      <c r="I1057" s="204" t="s">
        <v>7807</v>
      </c>
      <c r="J1057" s="207" t="s">
        <v>7808</v>
      </c>
      <c r="K1057" s="208" t="s">
        <v>7809</v>
      </c>
      <c r="L1057" s="205" t="s">
        <v>60</v>
      </c>
      <c r="M1057" s="205" t="s">
        <v>61</v>
      </c>
      <c r="N1057" s="205" t="s">
        <v>738</v>
      </c>
      <c r="O1057" s="205" t="s">
        <v>4441</v>
      </c>
      <c r="P1057" s="205" t="s">
        <v>4442</v>
      </c>
      <c r="Q1057" s="205" t="s">
        <v>65</v>
      </c>
      <c r="R1057" s="205" t="s">
        <v>7611</v>
      </c>
      <c r="S1057" s="205" t="s">
        <v>7796</v>
      </c>
      <c r="T1057" s="205" t="s">
        <v>66</v>
      </c>
      <c r="U1057" s="208" t="s">
        <v>7810</v>
      </c>
      <c r="V1057" s="205">
        <v>1</v>
      </c>
      <c r="W1057" s="205" t="s">
        <v>68</v>
      </c>
      <c r="X1057" s="205" t="s">
        <v>69</v>
      </c>
      <c r="Y1057" s="205" t="s">
        <v>70</v>
      </c>
      <c r="Z1057" s="205" t="s">
        <v>4390</v>
      </c>
      <c r="AA1057" s="234" t="s">
        <v>650</v>
      </c>
      <c r="AB1057" s="216">
        <v>46310</v>
      </c>
      <c r="AC1057" s="205"/>
      <c r="AD1057" s="230" t="s">
        <v>72</v>
      </c>
      <c r="AE1057" s="126"/>
      <c r="AF1057" s="127"/>
      <c r="AG1057" s="128"/>
      <c r="AH1057" s="129"/>
      <c r="AI1057" s="129"/>
      <c r="AJ1057" s="126"/>
      <c r="AK1057" s="127"/>
      <c r="AL1057" s="129"/>
      <c r="AM1057" s="128"/>
      <c r="AN1057" s="129"/>
      <c r="AO1057" s="127" t="s">
        <v>79</v>
      </c>
      <c r="AP1057" s="129"/>
    </row>
    <row r="1058" spans="1:45" customFormat="1" ht="30" hidden="1" customHeight="1">
      <c r="A1058" s="204" t="s">
        <v>4370</v>
      </c>
      <c r="B1058" s="200" t="s">
        <v>7610</v>
      </c>
      <c r="C1058" s="200" t="s">
        <v>7611</v>
      </c>
      <c r="D1058" s="200" t="s">
        <v>7795</v>
      </c>
      <c r="E1058" s="200" t="s">
        <v>7796</v>
      </c>
      <c r="F1058" s="206" t="s">
        <v>7811</v>
      </c>
      <c r="G1058" s="206" t="s">
        <v>7812</v>
      </c>
      <c r="H1058" s="205" t="s">
        <v>7813</v>
      </c>
      <c r="I1058" s="204" t="s">
        <v>7814</v>
      </c>
      <c r="J1058" s="207" t="s">
        <v>7815</v>
      </c>
      <c r="K1058" s="208" t="s">
        <v>7816</v>
      </c>
      <c r="L1058" s="205" t="s">
        <v>60</v>
      </c>
      <c r="M1058" s="205" t="s">
        <v>61</v>
      </c>
      <c r="N1058" s="205" t="s">
        <v>738</v>
      </c>
      <c r="O1058" s="205" t="s">
        <v>4441</v>
      </c>
      <c r="P1058" s="205" t="s">
        <v>4442</v>
      </c>
      <c r="Q1058" s="205" t="s">
        <v>65</v>
      </c>
      <c r="R1058" s="205" t="s">
        <v>7611</v>
      </c>
      <c r="S1058" s="205" t="s">
        <v>7796</v>
      </c>
      <c r="T1058" s="205" t="s">
        <v>66</v>
      </c>
      <c r="U1058" s="208" t="s">
        <v>7810</v>
      </c>
      <c r="V1058" s="205">
        <v>1</v>
      </c>
      <c r="W1058" s="205" t="s">
        <v>68</v>
      </c>
      <c r="X1058" s="205" t="s">
        <v>69</v>
      </c>
      <c r="Y1058" s="205" t="s">
        <v>70</v>
      </c>
      <c r="Z1058" s="205" t="s">
        <v>4390</v>
      </c>
      <c r="AA1058" s="234" t="s">
        <v>650</v>
      </c>
      <c r="AB1058" s="216">
        <v>46310</v>
      </c>
      <c r="AC1058" s="205"/>
      <c r="AD1058" s="230" t="s">
        <v>72</v>
      </c>
      <c r="AE1058" s="126"/>
      <c r="AF1058" s="127"/>
      <c r="AG1058" s="128"/>
      <c r="AH1058" s="129"/>
      <c r="AI1058" s="129"/>
      <c r="AJ1058" s="126"/>
      <c r="AK1058" s="127"/>
      <c r="AL1058" s="129"/>
      <c r="AM1058" s="128"/>
      <c r="AN1058" s="129"/>
      <c r="AO1058" s="127" t="s">
        <v>79</v>
      </c>
      <c r="AP1058" s="129"/>
    </row>
    <row r="1059" spans="1:45" customFormat="1" ht="30" hidden="1" customHeight="1">
      <c r="A1059" s="204" t="s">
        <v>4370</v>
      </c>
      <c r="B1059" s="200" t="s">
        <v>7610</v>
      </c>
      <c r="C1059" s="200" t="s">
        <v>7611</v>
      </c>
      <c r="D1059" s="200" t="s">
        <v>7817</v>
      </c>
      <c r="E1059" s="200" t="s">
        <v>7818</v>
      </c>
      <c r="F1059" s="206" t="s">
        <v>7819</v>
      </c>
      <c r="G1059" s="206" t="s">
        <v>7820</v>
      </c>
      <c r="H1059" s="205" t="s">
        <v>7821</v>
      </c>
      <c r="I1059" s="204" t="s">
        <v>7822</v>
      </c>
      <c r="J1059" s="207" t="s">
        <v>7823</v>
      </c>
      <c r="K1059" s="208" t="s">
        <v>7824</v>
      </c>
      <c r="L1059" s="205" t="s">
        <v>90</v>
      </c>
      <c r="M1059" s="205" t="s">
        <v>61</v>
      </c>
      <c r="N1059" s="205" t="s">
        <v>738</v>
      </c>
      <c r="O1059" s="205" t="s">
        <v>4441</v>
      </c>
      <c r="P1059" s="205" t="s">
        <v>4442</v>
      </c>
      <c r="Q1059" s="205" t="s">
        <v>65</v>
      </c>
      <c r="R1059" s="205" t="s">
        <v>7611</v>
      </c>
      <c r="S1059" s="205" t="s">
        <v>7818</v>
      </c>
      <c r="T1059" s="205" t="s">
        <v>93</v>
      </c>
      <c r="U1059" s="208" t="s">
        <v>7825</v>
      </c>
      <c r="V1059" s="205">
        <v>0.95</v>
      </c>
      <c r="W1059" s="205" t="s">
        <v>68</v>
      </c>
      <c r="X1059" s="205" t="s">
        <v>69</v>
      </c>
      <c r="Y1059" s="205" t="s">
        <v>70</v>
      </c>
      <c r="Z1059" s="205" t="s">
        <v>95</v>
      </c>
      <c r="AA1059" s="234" t="s">
        <v>650</v>
      </c>
      <c r="AB1059" s="216">
        <v>46310</v>
      </c>
      <c r="AC1059" s="205"/>
      <c r="AD1059" s="230" t="s">
        <v>72</v>
      </c>
      <c r="AE1059" s="126" t="s">
        <v>73</v>
      </c>
      <c r="AF1059" s="127"/>
      <c r="AG1059" s="128"/>
      <c r="AH1059" s="129"/>
      <c r="AI1059" s="129"/>
      <c r="AJ1059" s="126" t="s">
        <v>75</v>
      </c>
      <c r="AK1059" s="127"/>
      <c r="AL1059" s="129"/>
      <c r="AM1059" s="128"/>
      <c r="AN1059" s="129"/>
      <c r="AO1059" s="127" t="s">
        <v>79</v>
      </c>
      <c r="AP1059" s="129"/>
      <c r="AQ1059" s="183"/>
      <c r="AR1059" s="183"/>
      <c r="AS1059" s="183"/>
    </row>
    <row r="1060" spans="1:45" customFormat="1" ht="30" hidden="1" customHeight="1">
      <c r="A1060" s="204" t="s">
        <v>4370</v>
      </c>
      <c r="B1060" s="200" t="s">
        <v>7610</v>
      </c>
      <c r="C1060" s="200" t="s">
        <v>7611</v>
      </c>
      <c r="D1060" s="200" t="s">
        <v>7817</v>
      </c>
      <c r="E1060" s="200" t="s">
        <v>7818</v>
      </c>
      <c r="F1060" s="206" t="s">
        <v>7826</v>
      </c>
      <c r="G1060" s="206" t="s">
        <v>7827</v>
      </c>
      <c r="H1060" s="205" t="s">
        <v>7828</v>
      </c>
      <c r="I1060" s="204" t="s">
        <v>7829</v>
      </c>
      <c r="J1060" s="207" t="s">
        <v>7830</v>
      </c>
      <c r="K1060" s="208" t="s">
        <v>7831</v>
      </c>
      <c r="L1060" s="205" t="s">
        <v>60</v>
      </c>
      <c r="M1060" s="205" t="s">
        <v>61</v>
      </c>
      <c r="N1060" s="205" t="s">
        <v>738</v>
      </c>
      <c r="O1060" s="205" t="s">
        <v>4441</v>
      </c>
      <c r="P1060" s="205" t="s">
        <v>4442</v>
      </c>
      <c r="Q1060" s="205" t="s">
        <v>65</v>
      </c>
      <c r="R1060" s="205" t="s">
        <v>7611</v>
      </c>
      <c r="S1060" s="205" t="s">
        <v>7818</v>
      </c>
      <c r="T1060" s="205" t="s">
        <v>66</v>
      </c>
      <c r="U1060" s="208" t="s">
        <v>7832</v>
      </c>
      <c r="V1060" s="205">
        <v>1</v>
      </c>
      <c r="W1060" s="205" t="s">
        <v>68</v>
      </c>
      <c r="X1060" s="205" t="s">
        <v>69</v>
      </c>
      <c r="Y1060" s="205" t="s">
        <v>70</v>
      </c>
      <c r="Z1060" s="205" t="s">
        <v>4390</v>
      </c>
      <c r="AA1060" s="234" t="s">
        <v>650</v>
      </c>
      <c r="AB1060" s="216">
        <v>46310</v>
      </c>
      <c r="AC1060" s="205"/>
      <c r="AD1060" s="230" t="s">
        <v>72</v>
      </c>
      <c r="AE1060" s="126"/>
      <c r="AF1060" s="127"/>
      <c r="AG1060" s="128"/>
      <c r="AH1060" s="129"/>
      <c r="AI1060" s="129"/>
      <c r="AJ1060" s="126"/>
      <c r="AK1060" s="127"/>
      <c r="AL1060" s="129"/>
      <c r="AM1060" s="128"/>
      <c r="AN1060" s="129"/>
      <c r="AO1060" s="127" t="s">
        <v>79</v>
      </c>
      <c r="AP1060" s="129"/>
    </row>
    <row r="1061" spans="1:45" customFormat="1" ht="30" hidden="1" customHeight="1">
      <c r="A1061" s="204" t="s">
        <v>4370</v>
      </c>
      <c r="B1061" s="200" t="s">
        <v>7610</v>
      </c>
      <c r="C1061" s="200" t="s">
        <v>7611</v>
      </c>
      <c r="D1061" s="200" t="s">
        <v>7817</v>
      </c>
      <c r="E1061" s="200" t="s">
        <v>7818</v>
      </c>
      <c r="F1061" s="206" t="s">
        <v>7833</v>
      </c>
      <c r="G1061" s="206" t="s">
        <v>7834</v>
      </c>
      <c r="H1061" s="205" t="s">
        <v>7835</v>
      </c>
      <c r="I1061" s="204" t="s">
        <v>7836</v>
      </c>
      <c r="J1061" s="207" t="s">
        <v>7837</v>
      </c>
      <c r="K1061" s="208" t="s">
        <v>7838</v>
      </c>
      <c r="L1061" s="205" t="s">
        <v>60</v>
      </c>
      <c r="M1061" s="205" t="s">
        <v>61</v>
      </c>
      <c r="N1061" s="205" t="s">
        <v>738</v>
      </c>
      <c r="O1061" s="205" t="s">
        <v>4441</v>
      </c>
      <c r="P1061" s="205" t="s">
        <v>4442</v>
      </c>
      <c r="Q1061" s="205" t="s">
        <v>65</v>
      </c>
      <c r="R1061" s="205" t="s">
        <v>7611</v>
      </c>
      <c r="S1061" s="205" t="s">
        <v>7818</v>
      </c>
      <c r="T1061" s="205" t="s">
        <v>66</v>
      </c>
      <c r="U1061" s="208" t="s">
        <v>7832</v>
      </c>
      <c r="V1061" s="205">
        <v>1</v>
      </c>
      <c r="W1061" s="205" t="s">
        <v>68</v>
      </c>
      <c r="X1061" s="205" t="s">
        <v>69</v>
      </c>
      <c r="Y1061" s="205" t="s">
        <v>70</v>
      </c>
      <c r="Z1061" s="205" t="s">
        <v>4390</v>
      </c>
      <c r="AA1061" s="234" t="s">
        <v>650</v>
      </c>
      <c r="AB1061" s="216">
        <v>46310</v>
      </c>
      <c r="AC1061" s="205"/>
      <c r="AD1061" s="230" t="s">
        <v>72</v>
      </c>
      <c r="AE1061" s="126"/>
      <c r="AF1061" s="127"/>
      <c r="AG1061" s="128"/>
      <c r="AH1061" s="129"/>
      <c r="AI1061" s="129"/>
      <c r="AJ1061" s="126"/>
      <c r="AK1061" s="127"/>
      <c r="AL1061" s="129"/>
      <c r="AM1061" s="128"/>
      <c r="AN1061" s="129"/>
      <c r="AO1061" s="127" t="s">
        <v>79</v>
      </c>
      <c r="AP1061" s="129"/>
    </row>
    <row r="1062" spans="1:45" customFormat="1" ht="30" hidden="1" customHeight="1">
      <c r="A1062" s="204" t="s">
        <v>4370</v>
      </c>
      <c r="B1062" s="200" t="s">
        <v>7610</v>
      </c>
      <c r="C1062" s="200" t="s">
        <v>7611</v>
      </c>
      <c r="D1062" s="200" t="s">
        <v>7817</v>
      </c>
      <c r="E1062" s="200" t="s">
        <v>7818</v>
      </c>
      <c r="F1062" s="206" t="s">
        <v>7839</v>
      </c>
      <c r="G1062" s="206" t="s">
        <v>7840</v>
      </c>
      <c r="H1062" s="205" t="s">
        <v>7841</v>
      </c>
      <c r="I1062" s="204" t="s">
        <v>7842</v>
      </c>
      <c r="J1062" s="207" t="s">
        <v>7843</v>
      </c>
      <c r="K1062" s="208" t="s">
        <v>7844</v>
      </c>
      <c r="L1062" s="205" t="s">
        <v>1071</v>
      </c>
      <c r="M1062" s="205" t="s">
        <v>61</v>
      </c>
      <c r="N1062" s="205" t="s">
        <v>738</v>
      </c>
      <c r="O1062" s="205" t="s">
        <v>4441</v>
      </c>
      <c r="P1062" s="205" t="s">
        <v>4442</v>
      </c>
      <c r="Q1062" s="205" t="s">
        <v>65</v>
      </c>
      <c r="R1062" s="205" t="s">
        <v>7611</v>
      </c>
      <c r="S1062" s="205" t="s">
        <v>7818</v>
      </c>
      <c r="T1062" s="205" t="s">
        <v>66</v>
      </c>
      <c r="U1062" s="208" t="s">
        <v>7845</v>
      </c>
      <c r="V1062" s="205">
        <v>0.95</v>
      </c>
      <c r="W1062" s="205" t="s">
        <v>68</v>
      </c>
      <c r="X1062" s="205" t="s">
        <v>69</v>
      </c>
      <c r="Y1062" s="205" t="s">
        <v>70</v>
      </c>
      <c r="Z1062" s="205" t="s">
        <v>4390</v>
      </c>
      <c r="AA1062" s="234" t="s">
        <v>650</v>
      </c>
      <c r="AB1062" s="216">
        <v>46310</v>
      </c>
      <c r="AC1062" s="205"/>
      <c r="AD1062" s="230" t="s">
        <v>72</v>
      </c>
      <c r="AE1062" s="126"/>
      <c r="AF1062" s="127"/>
      <c r="AG1062" s="128"/>
      <c r="AH1062" s="129"/>
      <c r="AI1062" s="129"/>
      <c r="AJ1062" s="126"/>
      <c r="AK1062" s="127"/>
      <c r="AL1062" s="129"/>
      <c r="AM1062" s="128"/>
      <c r="AN1062" s="129"/>
      <c r="AO1062" s="127" t="s">
        <v>79</v>
      </c>
      <c r="AP1062" s="129"/>
    </row>
    <row r="1063" spans="1:45" customFormat="1" ht="30" hidden="1" customHeight="1">
      <c r="A1063" s="204" t="s">
        <v>4370</v>
      </c>
      <c r="B1063" s="200" t="s">
        <v>7610</v>
      </c>
      <c r="C1063" s="200" t="s">
        <v>7611</v>
      </c>
      <c r="D1063" s="200" t="s">
        <v>7846</v>
      </c>
      <c r="E1063" s="200" t="s">
        <v>7847</v>
      </c>
      <c r="F1063" s="206" t="s">
        <v>7848</v>
      </c>
      <c r="G1063" s="206" t="s">
        <v>7849</v>
      </c>
      <c r="H1063" s="205" t="s">
        <v>7850</v>
      </c>
      <c r="I1063" s="204" t="s">
        <v>7851</v>
      </c>
      <c r="J1063" s="207" t="s">
        <v>7852</v>
      </c>
      <c r="K1063" s="208" t="s">
        <v>7853</v>
      </c>
      <c r="L1063" s="205" t="s">
        <v>90</v>
      </c>
      <c r="M1063" s="205" t="s">
        <v>61</v>
      </c>
      <c r="N1063" s="205" t="s">
        <v>738</v>
      </c>
      <c r="O1063" s="205" t="s">
        <v>4441</v>
      </c>
      <c r="P1063" s="205" t="s">
        <v>4442</v>
      </c>
      <c r="Q1063" s="205" t="s">
        <v>65</v>
      </c>
      <c r="R1063" s="205" t="s">
        <v>7611</v>
      </c>
      <c r="S1063" s="205" t="s">
        <v>7847</v>
      </c>
      <c r="T1063" s="205" t="s">
        <v>93</v>
      </c>
      <c r="U1063" s="208" t="s">
        <v>7854</v>
      </c>
      <c r="V1063" s="205">
        <v>0.95</v>
      </c>
      <c r="W1063" s="205" t="s">
        <v>68</v>
      </c>
      <c r="X1063" s="205" t="s">
        <v>69</v>
      </c>
      <c r="Y1063" s="205" t="s">
        <v>70</v>
      </c>
      <c r="Z1063" s="205" t="s">
        <v>95</v>
      </c>
      <c r="AA1063" s="234" t="s">
        <v>650</v>
      </c>
      <c r="AB1063" s="216">
        <v>46310</v>
      </c>
      <c r="AC1063" s="205"/>
      <c r="AD1063" s="230" t="s">
        <v>72</v>
      </c>
      <c r="AE1063" s="126" t="s">
        <v>73</v>
      </c>
      <c r="AF1063" s="127"/>
      <c r="AG1063" s="128"/>
      <c r="AH1063" s="129"/>
      <c r="AI1063" s="129"/>
      <c r="AJ1063" s="126" t="s">
        <v>75</v>
      </c>
      <c r="AK1063" s="127"/>
      <c r="AL1063" s="129"/>
      <c r="AM1063" s="128"/>
      <c r="AN1063" s="129"/>
      <c r="AO1063" s="127" t="s">
        <v>79</v>
      </c>
      <c r="AP1063" s="129"/>
      <c r="AQ1063" s="183"/>
      <c r="AR1063" s="183"/>
      <c r="AS1063" s="183"/>
    </row>
    <row r="1064" spans="1:45" customFormat="1" ht="30" hidden="1" customHeight="1">
      <c r="A1064" s="204" t="s">
        <v>4370</v>
      </c>
      <c r="B1064" s="200" t="s">
        <v>7610</v>
      </c>
      <c r="C1064" s="200" t="s">
        <v>7611</v>
      </c>
      <c r="D1064" s="200" t="s">
        <v>7846</v>
      </c>
      <c r="E1064" s="200" t="s">
        <v>7847</v>
      </c>
      <c r="F1064" s="206" t="s">
        <v>7855</v>
      </c>
      <c r="G1064" s="206" t="s">
        <v>7856</v>
      </c>
      <c r="H1064" s="205" t="s">
        <v>7857</v>
      </c>
      <c r="I1064" s="204" t="s">
        <v>7858</v>
      </c>
      <c r="J1064" s="207" t="s">
        <v>7859</v>
      </c>
      <c r="K1064" s="208" t="s">
        <v>7860</v>
      </c>
      <c r="L1064" s="205" t="s">
        <v>60</v>
      </c>
      <c r="M1064" s="205" t="s">
        <v>61</v>
      </c>
      <c r="N1064" s="205" t="s">
        <v>738</v>
      </c>
      <c r="O1064" s="205" t="s">
        <v>4441</v>
      </c>
      <c r="P1064" s="205" t="s">
        <v>4442</v>
      </c>
      <c r="Q1064" s="205" t="s">
        <v>65</v>
      </c>
      <c r="R1064" s="205" t="s">
        <v>7611</v>
      </c>
      <c r="S1064" s="205" t="s">
        <v>7847</v>
      </c>
      <c r="T1064" s="205" t="s">
        <v>66</v>
      </c>
      <c r="U1064" s="208" t="s">
        <v>7861</v>
      </c>
      <c r="V1064" s="205">
        <v>1</v>
      </c>
      <c r="W1064" s="205" t="s">
        <v>68</v>
      </c>
      <c r="X1064" s="205" t="s">
        <v>69</v>
      </c>
      <c r="Y1064" s="205" t="s">
        <v>70</v>
      </c>
      <c r="Z1064" s="205" t="s">
        <v>4390</v>
      </c>
      <c r="AA1064" s="234" t="s">
        <v>650</v>
      </c>
      <c r="AB1064" s="216">
        <v>46310</v>
      </c>
      <c r="AC1064" s="205"/>
      <c r="AD1064" s="230" t="s">
        <v>72</v>
      </c>
      <c r="AE1064" s="126"/>
      <c r="AF1064" s="127"/>
      <c r="AG1064" s="128"/>
      <c r="AH1064" s="129"/>
      <c r="AI1064" s="129"/>
      <c r="AJ1064" s="126"/>
      <c r="AK1064" s="127"/>
      <c r="AL1064" s="129"/>
      <c r="AM1064" s="128"/>
      <c r="AN1064" s="129"/>
      <c r="AO1064" s="127" t="s">
        <v>79</v>
      </c>
      <c r="AP1064" s="129"/>
    </row>
    <row r="1065" spans="1:45" customFormat="1" ht="30" hidden="1" customHeight="1">
      <c r="A1065" s="204" t="s">
        <v>4370</v>
      </c>
      <c r="B1065" s="200" t="s">
        <v>7610</v>
      </c>
      <c r="C1065" s="200" t="s">
        <v>7611</v>
      </c>
      <c r="D1065" s="200" t="s">
        <v>7846</v>
      </c>
      <c r="E1065" s="200" t="s">
        <v>7847</v>
      </c>
      <c r="F1065" s="206" t="s">
        <v>7862</v>
      </c>
      <c r="G1065" s="206" t="s">
        <v>7863</v>
      </c>
      <c r="H1065" s="205" t="s">
        <v>7864</v>
      </c>
      <c r="I1065" s="204" t="s">
        <v>7865</v>
      </c>
      <c r="J1065" s="207" t="s">
        <v>7866</v>
      </c>
      <c r="K1065" s="208" t="s">
        <v>7867</v>
      </c>
      <c r="L1065" s="205" t="s">
        <v>60</v>
      </c>
      <c r="M1065" s="205" t="s">
        <v>61</v>
      </c>
      <c r="N1065" s="205" t="s">
        <v>738</v>
      </c>
      <c r="O1065" s="205" t="s">
        <v>4441</v>
      </c>
      <c r="P1065" s="205" t="s">
        <v>4442</v>
      </c>
      <c r="Q1065" s="205" t="s">
        <v>65</v>
      </c>
      <c r="R1065" s="205" t="s">
        <v>7611</v>
      </c>
      <c r="S1065" s="205" t="s">
        <v>7847</v>
      </c>
      <c r="T1065" s="205" t="s">
        <v>66</v>
      </c>
      <c r="U1065" s="208" t="s">
        <v>7861</v>
      </c>
      <c r="V1065" s="205">
        <v>1</v>
      </c>
      <c r="W1065" s="205" t="s">
        <v>68</v>
      </c>
      <c r="X1065" s="205" t="s">
        <v>69</v>
      </c>
      <c r="Y1065" s="205" t="s">
        <v>70</v>
      </c>
      <c r="Z1065" s="205" t="s">
        <v>4390</v>
      </c>
      <c r="AA1065" s="234" t="s">
        <v>650</v>
      </c>
      <c r="AB1065" s="216">
        <v>46310</v>
      </c>
      <c r="AC1065" s="205"/>
      <c r="AD1065" s="230" t="s">
        <v>72</v>
      </c>
      <c r="AE1065" s="126"/>
      <c r="AF1065" s="127"/>
      <c r="AG1065" s="128"/>
      <c r="AH1065" s="129"/>
      <c r="AI1065" s="129"/>
      <c r="AJ1065" s="126"/>
      <c r="AK1065" s="127"/>
      <c r="AL1065" s="129"/>
      <c r="AM1065" s="128"/>
      <c r="AN1065" s="129"/>
      <c r="AO1065" s="127" t="s">
        <v>79</v>
      </c>
      <c r="AP1065" s="129"/>
    </row>
    <row r="1066" spans="1:45" customFormat="1" ht="30" hidden="1" customHeight="1">
      <c r="A1066" s="204" t="s">
        <v>4370</v>
      </c>
      <c r="B1066" s="200" t="s">
        <v>7610</v>
      </c>
      <c r="C1066" s="200" t="s">
        <v>7611</v>
      </c>
      <c r="D1066" s="200" t="s">
        <v>7868</v>
      </c>
      <c r="E1066" s="200" t="s">
        <v>7869</v>
      </c>
      <c r="F1066" s="206" t="s">
        <v>7870</v>
      </c>
      <c r="G1066" s="206" t="s">
        <v>7871</v>
      </c>
      <c r="H1066" s="205" t="s">
        <v>7872</v>
      </c>
      <c r="I1066" s="204" t="s">
        <v>7873</v>
      </c>
      <c r="J1066" s="207" t="s">
        <v>7874</v>
      </c>
      <c r="K1066" s="208" t="s">
        <v>7875</v>
      </c>
      <c r="L1066" s="205" t="s">
        <v>90</v>
      </c>
      <c r="M1066" s="205" t="s">
        <v>61</v>
      </c>
      <c r="N1066" s="205" t="s">
        <v>738</v>
      </c>
      <c r="O1066" s="205" t="s">
        <v>4441</v>
      </c>
      <c r="P1066" s="205" t="s">
        <v>4442</v>
      </c>
      <c r="Q1066" s="205" t="s">
        <v>65</v>
      </c>
      <c r="R1066" s="205" t="s">
        <v>7611</v>
      </c>
      <c r="S1066" s="205" t="s">
        <v>7869</v>
      </c>
      <c r="T1066" s="205" t="s">
        <v>93</v>
      </c>
      <c r="U1066" s="208" t="s">
        <v>7876</v>
      </c>
      <c r="V1066" s="205">
        <v>0.95</v>
      </c>
      <c r="W1066" s="205" t="s">
        <v>68</v>
      </c>
      <c r="X1066" s="205" t="s">
        <v>69</v>
      </c>
      <c r="Y1066" s="205" t="s">
        <v>70</v>
      </c>
      <c r="Z1066" s="205" t="s">
        <v>95</v>
      </c>
      <c r="AA1066" s="234" t="s">
        <v>650</v>
      </c>
      <c r="AB1066" s="216">
        <v>46310</v>
      </c>
      <c r="AC1066" s="205"/>
      <c r="AD1066" s="230" t="s">
        <v>72</v>
      </c>
      <c r="AE1066" s="126" t="s">
        <v>73</v>
      </c>
      <c r="AF1066" s="127"/>
      <c r="AG1066" s="128"/>
      <c r="AH1066" s="129"/>
      <c r="AI1066" s="129"/>
      <c r="AJ1066" s="126" t="s">
        <v>75</v>
      </c>
      <c r="AK1066" s="127"/>
      <c r="AL1066" s="129"/>
      <c r="AM1066" s="128"/>
      <c r="AN1066" s="129"/>
      <c r="AO1066" s="127" t="s">
        <v>79</v>
      </c>
      <c r="AP1066" s="129"/>
      <c r="AQ1066" s="183"/>
      <c r="AR1066" s="183"/>
      <c r="AS1066" s="183"/>
    </row>
    <row r="1067" spans="1:45" customFormat="1" ht="30" hidden="1" customHeight="1">
      <c r="A1067" s="204" t="s">
        <v>4370</v>
      </c>
      <c r="B1067" s="200" t="s">
        <v>7610</v>
      </c>
      <c r="C1067" s="200" t="s">
        <v>7611</v>
      </c>
      <c r="D1067" s="200" t="s">
        <v>7868</v>
      </c>
      <c r="E1067" s="200" t="s">
        <v>7869</v>
      </c>
      <c r="F1067" s="206" t="s">
        <v>7877</v>
      </c>
      <c r="G1067" s="206" t="s">
        <v>7878</v>
      </c>
      <c r="H1067" s="205" t="s">
        <v>7879</v>
      </c>
      <c r="I1067" s="204" t="s">
        <v>7880</v>
      </c>
      <c r="J1067" s="207" t="s">
        <v>7881</v>
      </c>
      <c r="K1067" s="208" t="s">
        <v>7882</v>
      </c>
      <c r="L1067" s="205" t="s">
        <v>60</v>
      </c>
      <c r="M1067" s="205" t="s">
        <v>61</v>
      </c>
      <c r="N1067" s="205" t="s">
        <v>738</v>
      </c>
      <c r="O1067" s="205" t="s">
        <v>4441</v>
      </c>
      <c r="P1067" s="205" t="s">
        <v>4442</v>
      </c>
      <c r="Q1067" s="205" t="s">
        <v>65</v>
      </c>
      <c r="R1067" s="205" t="s">
        <v>7611</v>
      </c>
      <c r="S1067" s="205" t="s">
        <v>7869</v>
      </c>
      <c r="T1067" s="205" t="s">
        <v>66</v>
      </c>
      <c r="U1067" s="208" t="s">
        <v>7883</v>
      </c>
      <c r="V1067" s="205">
        <v>1</v>
      </c>
      <c r="W1067" s="205" t="s">
        <v>68</v>
      </c>
      <c r="X1067" s="205" t="s">
        <v>69</v>
      </c>
      <c r="Y1067" s="205" t="s">
        <v>70</v>
      </c>
      <c r="Z1067" s="205" t="s">
        <v>4390</v>
      </c>
      <c r="AA1067" s="234" t="s">
        <v>650</v>
      </c>
      <c r="AB1067" s="216">
        <v>46310</v>
      </c>
      <c r="AC1067" s="205"/>
      <c r="AD1067" s="230" t="s">
        <v>72</v>
      </c>
      <c r="AE1067" s="126"/>
      <c r="AF1067" s="127"/>
      <c r="AG1067" s="128"/>
      <c r="AH1067" s="129"/>
      <c r="AI1067" s="129"/>
      <c r="AJ1067" s="126"/>
      <c r="AK1067" s="127"/>
      <c r="AL1067" s="129"/>
      <c r="AM1067" s="128"/>
      <c r="AN1067" s="129"/>
      <c r="AO1067" s="127" t="s">
        <v>79</v>
      </c>
      <c r="AP1067" s="129"/>
    </row>
    <row r="1068" spans="1:45" customFormat="1" ht="30" hidden="1" customHeight="1">
      <c r="A1068" s="204" t="s">
        <v>4370</v>
      </c>
      <c r="B1068" s="200" t="s">
        <v>7610</v>
      </c>
      <c r="C1068" s="200" t="s">
        <v>7611</v>
      </c>
      <c r="D1068" s="200" t="s">
        <v>7868</v>
      </c>
      <c r="E1068" s="200" t="s">
        <v>7869</v>
      </c>
      <c r="F1068" s="206" t="s">
        <v>7884</v>
      </c>
      <c r="G1068" s="206" t="s">
        <v>7885</v>
      </c>
      <c r="H1068" s="205" t="s">
        <v>7886</v>
      </c>
      <c r="I1068" s="204" t="s">
        <v>7887</v>
      </c>
      <c r="J1068" s="207" t="s">
        <v>7888</v>
      </c>
      <c r="K1068" s="208" t="s">
        <v>7889</v>
      </c>
      <c r="L1068" s="205" t="s">
        <v>60</v>
      </c>
      <c r="M1068" s="205" t="s">
        <v>61</v>
      </c>
      <c r="N1068" s="205" t="s">
        <v>738</v>
      </c>
      <c r="O1068" s="205" t="s">
        <v>4441</v>
      </c>
      <c r="P1068" s="205" t="s">
        <v>4442</v>
      </c>
      <c r="Q1068" s="205" t="s">
        <v>65</v>
      </c>
      <c r="R1068" s="205" t="s">
        <v>7611</v>
      </c>
      <c r="S1068" s="205" t="s">
        <v>7869</v>
      </c>
      <c r="T1068" s="205" t="s">
        <v>66</v>
      </c>
      <c r="U1068" s="208" t="s">
        <v>7883</v>
      </c>
      <c r="V1068" s="205">
        <v>1</v>
      </c>
      <c r="W1068" s="205" t="s">
        <v>68</v>
      </c>
      <c r="X1068" s="205" t="s">
        <v>69</v>
      </c>
      <c r="Y1068" s="205" t="s">
        <v>70</v>
      </c>
      <c r="Z1068" s="205" t="s">
        <v>4390</v>
      </c>
      <c r="AA1068" s="234" t="s">
        <v>650</v>
      </c>
      <c r="AB1068" s="216">
        <v>46310</v>
      </c>
      <c r="AC1068" s="205"/>
      <c r="AD1068" s="230" t="s">
        <v>72</v>
      </c>
      <c r="AE1068" s="126"/>
      <c r="AF1068" s="127"/>
      <c r="AG1068" s="128"/>
      <c r="AH1068" s="129"/>
      <c r="AI1068" s="129"/>
      <c r="AJ1068" s="126"/>
      <c r="AK1068" s="127"/>
      <c r="AL1068" s="129"/>
      <c r="AM1068" s="128"/>
      <c r="AN1068" s="129"/>
      <c r="AO1068" s="127" t="s">
        <v>79</v>
      </c>
      <c r="AP1068" s="129"/>
    </row>
    <row r="1069" spans="1:45" customFormat="1" ht="30" hidden="1" customHeight="1">
      <c r="A1069" s="204" t="s">
        <v>4370</v>
      </c>
      <c r="B1069" s="200" t="s">
        <v>7610</v>
      </c>
      <c r="C1069" s="200" t="s">
        <v>7611</v>
      </c>
      <c r="D1069" s="200" t="s">
        <v>7868</v>
      </c>
      <c r="E1069" s="200" t="s">
        <v>7869</v>
      </c>
      <c r="F1069" s="206" t="s">
        <v>7890</v>
      </c>
      <c r="G1069" s="206" t="s">
        <v>7891</v>
      </c>
      <c r="H1069" s="205" t="s">
        <v>7892</v>
      </c>
      <c r="I1069" s="204" t="s">
        <v>7893</v>
      </c>
      <c r="J1069" s="207" t="s">
        <v>7894</v>
      </c>
      <c r="K1069" s="208" t="s">
        <v>7895</v>
      </c>
      <c r="L1069" s="205" t="s">
        <v>60</v>
      </c>
      <c r="M1069" s="205" t="s">
        <v>61</v>
      </c>
      <c r="N1069" s="205" t="s">
        <v>3030</v>
      </c>
      <c r="O1069" s="205" t="s">
        <v>4625</v>
      </c>
      <c r="P1069" s="205" t="s">
        <v>4626</v>
      </c>
      <c r="Q1069" s="205" t="s">
        <v>65</v>
      </c>
      <c r="R1069" s="205" t="s">
        <v>7611</v>
      </c>
      <c r="S1069" s="205" t="s">
        <v>7869</v>
      </c>
      <c r="T1069" s="205" t="s">
        <v>777</v>
      </c>
      <c r="U1069" s="208" t="s">
        <v>647</v>
      </c>
      <c r="V1069" s="205">
        <v>0.9</v>
      </c>
      <c r="W1069" s="205" t="s">
        <v>68</v>
      </c>
      <c r="X1069" s="205" t="s">
        <v>69</v>
      </c>
      <c r="Y1069" s="205" t="s">
        <v>70</v>
      </c>
      <c r="Z1069" s="205" t="s">
        <v>647</v>
      </c>
      <c r="AA1069" s="234" t="s">
        <v>650</v>
      </c>
      <c r="AB1069" s="216">
        <v>46310</v>
      </c>
      <c r="AC1069" s="205"/>
      <c r="AD1069" s="230" t="s">
        <v>72</v>
      </c>
      <c r="AE1069" s="126"/>
      <c r="AF1069" s="127"/>
      <c r="AG1069" s="128"/>
      <c r="AH1069" s="129"/>
      <c r="AI1069" s="129"/>
      <c r="AJ1069" s="126"/>
      <c r="AK1069" s="127"/>
      <c r="AL1069" s="129"/>
      <c r="AM1069" s="128"/>
      <c r="AN1069" s="129"/>
      <c r="AO1069" s="127" t="s">
        <v>79</v>
      </c>
      <c r="AP1069" s="129"/>
    </row>
    <row r="1070" spans="1:45" customFormat="1" ht="30" hidden="1" customHeight="1">
      <c r="A1070" s="204" t="s">
        <v>4370</v>
      </c>
      <c r="B1070" s="200" t="s">
        <v>7610</v>
      </c>
      <c r="C1070" s="200" t="s">
        <v>7611</v>
      </c>
      <c r="D1070" s="200" t="s">
        <v>7896</v>
      </c>
      <c r="E1070" s="200" t="s">
        <v>7897</v>
      </c>
      <c r="F1070" s="206" t="s">
        <v>7898</v>
      </c>
      <c r="G1070" s="206" t="s">
        <v>7899</v>
      </c>
      <c r="H1070" s="205" t="s">
        <v>7900</v>
      </c>
      <c r="I1070" s="204" t="s">
        <v>7901</v>
      </c>
      <c r="J1070" s="207" t="s">
        <v>7902</v>
      </c>
      <c r="K1070" s="208" t="s">
        <v>7903</v>
      </c>
      <c r="L1070" s="205" t="s">
        <v>90</v>
      </c>
      <c r="M1070" s="205" t="s">
        <v>61</v>
      </c>
      <c r="N1070" s="205" t="s">
        <v>738</v>
      </c>
      <c r="O1070" s="205" t="s">
        <v>4441</v>
      </c>
      <c r="P1070" s="205" t="s">
        <v>4442</v>
      </c>
      <c r="Q1070" s="205" t="s">
        <v>65</v>
      </c>
      <c r="R1070" s="205" t="s">
        <v>7611</v>
      </c>
      <c r="S1070" s="205" t="s">
        <v>7897</v>
      </c>
      <c r="T1070" s="205" t="s">
        <v>93</v>
      </c>
      <c r="U1070" s="208" t="s">
        <v>7904</v>
      </c>
      <c r="V1070" s="205">
        <v>0.95</v>
      </c>
      <c r="W1070" s="205" t="s">
        <v>68</v>
      </c>
      <c r="X1070" s="205" t="s">
        <v>69</v>
      </c>
      <c r="Y1070" s="205" t="s">
        <v>70</v>
      </c>
      <c r="Z1070" s="205" t="s">
        <v>95</v>
      </c>
      <c r="AA1070" s="234" t="s">
        <v>650</v>
      </c>
      <c r="AB1070" s="216">
        <v>46310</v>
      </c>
      <c r="AC1070" s="205"/>
      <c r="AD1070" s="230" t="s">
        <v>72</v>
      </c>
      <c r="AE1070" s="126" t="s">
        <v>73</v>
      </c>
      <c r="AF1070" s="127"/>
      <c r="AG1070" s="128"/>
      <c r="AH1070" s="129"/>
      <c r="AI1070" s="129"/>
      <c r="AJ1070" s="126" t="s">
        <v>75</v>
      </c>
      <c r="AK1070" s="127"/>
      <c r="AL1070" s="129"/>
      <c r="AM1070" s="128"/>
      <c r="AN1070" s="129"/>
      <c r="AO1070" s="127" t="s">
        <v>79</v>
      </c>
      <c r="AP1070" s="129"/>
      <c r="AQ1070" s="183"/>
      <c r="AR1070" s="183"/>
      <c r="AS1070" s="183"/>
    </row>
    <row r="1071" spans="1:45" customFormat="1" ht="30" hidden="1" customHeight="1">
      <c r="A1071" s="204" t="s">
        <v>4370</v>
      </c>
      <c r="B1071" s="200" t="s">
        <v>7610</v>
      </c>
      <c r="C1071" s="200" t="s">
        <v>7611</v>
      </c>
      <c r="D1071" s="200" t="s">
        <v>7896</v>
      </c>
      <c r="E1071" s="200" t="s">
        <v>7897</v>
      </c>
      <c r="F1071" s="206" t="s">
        <v>7905</v>
      </c>
      <c r="G1071" s="206" t="s">
        <v>7906</v>
      </c>
      <c r="H1071" s="205" t="s">
        <v>7907</v>
      </c>
      <c r="I1071" s="204" t="s">
        <v>7908</v>
      </c>
      <c r="J1071" s="207" t="s">
        <v>7909</v>
      </c>
      <c r="K1071" s="208" t="s">
        <v>7910</v>
      </c>
      <c r="L1071" s="205" t="s">
        <v>60</v>
      </c>
      <c r="M1071" s="205" t="s">
        <v>61</v>
      </c>
      <c r="N1071" s="205" t="s">
        <v>738</v>
      </c>
      <c r="O1071" s="205" t="s">
        <v>4441</v>
      </c>
      <c r="P1071" s="205" t="s">
        <v>4442</v>
      </c>
      <c r="Q1071" s="205" t="s">
        <v>65</v>
      </c>
      <c r="R1071" s="205" t="s">
        <v>7611</v>
      </c>
      <c r="S1071" s="205" t="s">
        <v>7897</v>
      </c>
      <c r="T1071" s="205" t="s">
        <v>66</v>
      </c>
      <c r="U1071" s="208" t="s">
        <v>7911</v>
      </c>
      <c r="V1071" s="205">
        <v>1</v>
      </c>
      <c r="W1071" s="205" t="s">
        <v>68</v>
      </c>
      <c r="X1071" s="205" t="s">
        <v>69</v>
      </c>
      <c r="Y1071" s="205" t="s">
        <v>70</v>
      </c>
      <c r="Z1071" s="205" t="s">
        <v>4390</v>
      </c>
      <c r="AA1071" s="234" t="s">
        <v>650</v>
      </c>
      <c r="AB1071" s="216">
        <v>46310</v>
      </c>
      <c r="AC1071" s="205"/>
      <c r="AD1071" s="230" t="s">
        <v>72</v>
      </c>
      <c r="AE1071" s="126"/>
      <c r="AF1071" s="127"/>
      <c r="AG1071" s="128"/>
      <c r="AH1071" s="129"/>
      <c r="AI1071" s="129"/>
      <c r="AJ1071" s="126"/>
      <c r="AK1071" s="127"/>
      <c r="AL1071" s="129"/>
      <c r="AM1071" s="128"/>
      <c r="AN1071" s="129"/>
      <c r="AO1071" s="127" t="s">
        <v>79</v>
      </c>
      <c r="AP1071" s="129"/>
    </row>
    <row r="1072" spans="1:45" customFormat="1" ht="30" hidden="1" customHeight="1">
      <c r="A1072" s="204" t="s">
        <v>4370</v>
      </c>
      <c r="B1072" s="200" t="s">
        <v>7610</v>
      </c>
      <c r="C1072" s="200" t="s">
        <v>7611</v>
      </c>
      <c r="D1072" s="200" t="s">
        <v>7896</v>
      </c>
      <c r="E1072" s="200" t="s">
        <v>7897</v>
      </c>
      <c r="F1072" s="206" t="s">
        <v>7912</v>
      </c>
      <c r="G1072" s="206" t="s">
        <v>7913</v>
      </c>
      <c r="H1072" s="205" t="s">
        <v>7914</v>
      </c>
      <c r="I1072" s="204" t="s">
        <v>7915</v>
      </c>
      <c r="J1072" s="207" t="s">
        <v>7916</v>
      </c>
      <c r="K1072" s="208" t="s">
        <v>7917</v>
      </c>
      <c r="L1072" s="205" t="s">
        <v>60</v>
      </c>
      <c r="M1072" s="205" t="s">
        <v>61</v>
      </c>
      <c r="N1072" s="205" t="s">
        <v>738</v>
      </c>
      <c r="O1072" s="205" t="s">
        <v>4441</v>
      </c>
      <c r="P1072" s="205" t="s">
        <v>4442</v>
      </c>
      <c r="Q1072" s="205" t="s">
        <v>65</v>
      </c>
      <c r="R1072" s="205" t="s">
        <v>7611</v>
      </c>
      <c r="S1072" s="205" t="s">
        <v>7897</v>
      </c>
      <c r="T1072" s="205" t="s">
        <v>66</v>
      </c>
      <c r="U1072" s="208" t="s">
        <v>7911</v>
      </c>
      <c r="V1072" s="205">
        <v>1</v>
      </c>
      <c r="W1072" s="205" t="s">
        <v>68</v>
      </c>
      <c r="X1072" s="205" t="s">
        <v>69</v>
      </c>
      <c r="Y1072" s="205" t="s">
        <v>70</v>
      </c>
      <c r="Z1072" s="205" t="s">
        <v>4390</v>
      </c>
      <c r="AA1072" s="234" t="s">
        <v>650</v>
      </c>
      <c r="AB1072" s="216">
        <v>46310</v>
      </c>
      <c r="AC1072" s="205"/>
      <c r="AD1072" s="230" t="s">
        <v>72</v>
      </c>
      <c r="AE1072" s="126"/>
      <c r="AF1072" s="127"/>
      <c r="AG1072" s="128"/>
      <c r="AH1072" s="129"/>
      <c r="AI1072" s="129"/>
      <c r="AJ1072" s="126"/>
      <c r="AK1072" s="127"/>
      <c r="AL1072" s="129"/>
      <c r="AM1072" s="128"/>
      <c r="AN1072" s="129"/>
      <c r="AO1072" s="127" t="s">
        <v>79</v>
      </c>
      <c r="AP1072" s="129"/>
    </row>
    <row r="1073" spans="1:45" customFormat="1" ht="30" hidden="1" customHeight="1">
      <c r="A1073" s="204" t="s">
        <v>4370</v>
      </c>
      <c r="B1073" s="200" t="s">
        <v>7610</v>
      </c>
      <c r="C1073" s="200" t="s">
        <v>7611</v>
      </c>
      <c r="D1073" s="200" t="s">
        <v>7896</v>
      </c>
      <c r="E1073" s="200" t="s">
        <v>7897</v>
      </c>
      <c r="F1073" s="206" t="s">
        <v>7918</v>
      </c>
      <c r="G1073" s="206" t="s">
        <v>7919</v>
      </c>
      <c r="H1073" s="205" t="s">
        <v>7920</v>
      </c>
      <c r="I1073" s="204" t="s">
        <v>7921</v>
      </c>
      <c r="J1073" s="207" t="s">
        <v>7922</v>
      </c>
      <c r="K1073" s="208" t="s">
        <v>7923</v>
      </c>
      <c r="L1073" s="205" t="s">
        <v>60</v>
      </c>
      <c r="M1073" s="205" t="s">
        <v>61</v>
      </c>
      <c r="N1073" s="205" t="s">
        <v>738</v>
      </c>
      <c r="O1073" s="205" t="s">
        <v>4441</v>
      </c>
      <c r="P1073" s="205" t="s">
        <v>4442</v>
      </c>
      <c r="Q1073" s="205" t="s">
        <v>65</v>
      </c>
      <c r="R1073" s="205" t="s">
        <v>7611</v>
      </c>
      <c r="S1073" s="205" t="s">
        <v>7897</v>
      </c>
      <c r="T1073" s="205" t="s">
        <v>66</v>
      </c>
      <c r="U1073" s="208" t="s">
        <v>7911</v>
      </c>
      <c r="V1073" s="205">
        <v>1</v>
      </c>
      <c r="W1073" s="205" t="s">
        <v>68</v>
      </c>
      <c r="X1073" s="205" t="s">
        <v>69</v>
      </c>
      <c r="Y1073" s="205" t="s">
        <v>70</v>
      </c>
      <c r="Z1073" s="205" t="s">
        <v>4390</v>
      </c>
      <c r="AA1073" s="234" t="s">
        <v>650</v>
      </c>
      <c r="AB1073" s="216">
        <v>46310</v>
      </c>
      <c r="AC1073" s="205"/>
      <c r="AD1073" s="230" t="s">
        <v>72</v>
      </c>
      <c r="AE1073" s="126"/>
      <c r="AF1073" s="127"/>
      <c r="AG1073" s="128"/>
      <c r="AH1073" s="129"/>
      <c r="AI1073" s="129"/>
      <c r="AJ1073" s="126"/>
      <c r="AK1073" s="127"/>
      <c r="AL1073" s="129"/>
      <c r="AM1073" s="128"/>
      <c r="AN1073" s="129"/>
      <c r="AO1073" s="127" t="s">
        <v>79</v>
      </c>
      <c r="AP1073" s="129"/>
    </row>
    <row r="1074" spans="1:45" customFormat="1" ht="30" hidden="1" customHeight="1">
      <c r="A1074" s="204" t="s">
        <v>4370</v>
      </c>
      <c r="B1074" s="200" t="s">
        <v>7610</v>
      </c>
      <c r="C1074" s="200" t="s">
        <v>7611</v>
      </c>
      <c r="D1074" s="200" t="s">
        <v>7924</v>
      </c>
      <c r="E1074" s="200" t="s">
        <v>7925</v>
      </c>
      <c r="F1074" s="206" t="s">
        <v>7926</v>
      </c>
      <c r="G1074" s="206" t="s">
        <v>7927</v>
      </c>
      <c r="H1074" s="205" t="s">
        <v>7928</v>
      </c>
      <c r="I1074" s="204" t="s">
        <v>7929</v>
      </c>
      <c r="J1074" s="207" t="s">
        <v>7930</v>
      </c>
      <c r="K1074" s="208" t="s">
        <v>7931</v>
      </c>
      <c r="L1074" s="205" t="s">
        <v>90</v>
      </c>
      <c r="M1074" s="205" t="s">
        <v>61</v>
      </c>
      <c r="N1074" s="205" t="s">
        <v>738</v>
      </c>
      <c r="O1074" s="205" t="s">
        <v>4441</v>
      </c>
      <c r="P1074" s="205" t="s">
        <v>4442</v>
      </c>
      <c r="Q1074" s="205" t="s">
        <v>65</v>
      </c>
      <c r="R1074" s="205" t="s">
        <v>7611</v>
      </c>
      <c r="S1074" s="205" t="s">
        <v>7925</v>
      </c>
      <c r="T1074" s="205" t="s">
        <v>93</v>
      </c>
      <c r="U1074" s="208" t="s">
        <v>7932</v>
      </c>
      <c r="V1074" s="205">
        <v>0.95</v>
      </c>
      <c r="W1074" s="205" t="s">
        <v>68</v>
      </c>
      <c r="X1074" s="205" t="s">
        <v>69</v>
      </c>
      <c r="Y1074" s="205" t="s">
        <v>70</v>
      </c>
      <c r="Z1074" s="205" t="s">
        <v>95</v>
      </c>
      <c r="AA1074" s="234" t="s">
        <v>650</v>
      </c>
      <c r="AB1074" s="216">
        <v>46310</v>
      </c>
      <c r="AC1074" s="205"/>
      <c r="AD1074" s="230" t="s">
        <v>72</v>
      </c>
      <c r="AE1074" s="126" t="s">
        <v>73</v>
      </c>
      <c r="AF1074" s="127"/>
      <c r="AG1074" s="128"/>
      <c r="AH1074" s="129"/>
      <c r="AI1074" s="129"/>
      <c r="AJ1074" s="126" t="s">
        <v>75</v>
      </c>
      <c r="AK1074" s="127"/>
      <c r="AL1074" s="129"/>
      <c r="AM1074" s="128"/>
      <c r="AN1074" s="129"/>
      <c r="AO1074" s="127" t="s">
        <v>79</v>
      </c>
      <c r="AP1074" s="129"/>
      <c r="AQ1074" s="183"/>
      <c r="AR1074" s="183"/>
      <c r="AS1074" s="183"/>
    </row>
    <row r="1075" spans="1:45" customFormat="1" ht="30" hidden="1" customHeight="1">
      <c r="A1075" s="204" t="s">
        <v>4370</v>
      </c>
      <c r="B1075" s="200" t="s">
        <v>7610</v>
      </c>
      <c r="C1075" s="200" t="s">
        <v>7611</v>
      </c>
      <c r="D1075" s="200" t="s">
        <v>7924</v>
      </c>
      <c r="E1075" s="200" t="s">
        <v>7925</v>
      </c>
      <c r="F1075" s="206" t="s">
        <v>7933</v>
      </c>
      <c r="G1075" s="206" t="s">
        <v>7934</v>
      </c>
      <c r="H1075" s="205" t="s">
        <v>7935</v>
      </c>
      <c r="I1075" s="204" t="s">
        <v>7936</v>
      </c>
      <c r="J1075" s="207" t="s">
        <v>7937</v>
      </c>
      <c r="K1075" s="208" t="s">
        <v>7938</v>
      </c>
      <c r="L1075" s="205" t="s">
        <v>60</v>
      </c>
      <c r="M1075" s="205" t="s">
        <v>61</v>
      </c>
      <c r="N1075" s="205" t="s">
        <v>738</v>
      </c>
      <c r="O1075" s="205" t="s">
        <v>4441</v>
      </c>
      <c r="P1075" s="205" t="s">
        <v>4442</v>
      </c>
      <c r="Q1075" s="205" t="s">
        <v>65</v>
      </c>
      <c r="R1075" s="205" t="s">
        <v>7611</v>
      </c>
      <c r="S1075" s="205" t="s">
        <v>7925</v>
      </c>
      <c r="T1075" s="205" t="s">
        <v>66</v>
      </c>
      <c r="U1075" s="208" t="s">
        <v>7939</v>
      </c>
      <c r="V1075" s="205">
        <v>1</v>
      </c>
      <c r="W1075" s="205" t="s">
        <v>68</v>
      </c>
      <c r="X1075" s="205" t="s">
        <v>69</v>
      </c>
      <c r="Y1075" s="205" t="s">
        <v>70</v>
      </c>
      <c r="Z1075" s="205" t="s">
        <v>4390</v>
      </c>
      <c r="AA1075" s="234" t="s">
        <v>650</v>
      </c>
      <c r="AB1075" s="216">
        <v>46310</v>
      </c>
      <c r="AC1075" s="205"/>
      <c r="AD1075" s="230" t="s">
        <v>72</v>
      </c>
      <c r="AE1075" s="126"/>
      <c r="AF1075" s="127"/>
      <c r="AG1075" s="128"/>
      <c r="AH1075" s="129"/>
      <c r="AI1075" s="129"/>
      <c r="AJ1075" s="126"/>
      <c r="AK1075" s="127"/>
      <c r="AL1075" s="129"/>
      <c r="AM1075" s="128"/>
      <c r="AN1075" s="129"/>
      <c r="AO1075" s="127" t="s">
        <v>79</v>
      </c>
      <c r="AP1075" s="129"/>
    </row>
    <row r="1076" spans="1:45" customFormat="1" ht="30" hidden="1" customHeight="1">
      <c r="A1076" s="204" t="s">
        <v>4370</v>
      </c>
      <c r="B1076" s="200" t="s">
        <v>7610</v>
      </c>
      <c r="C1076" s="200" t="s">
        <v>7611</v>
      </c>
      <c r="D1076" s="200" t="s">
        <v>7924</v>
      </c>
      <c r="E1076" s="200" t="s">
        <v>7925</v>
      </c>
      <c r="F1076" s="206" t="s">
        <v>7940</v>
      </c>
      <c r="G1076" s="206" t="s">
        <v>7941</v>
      </c>
      <c r="H1076" s="205" t="s">
        <v>7942</v>
      </c>
      <c r="I1076" s="204" t="s">
        <v>7943</v>
      </c>
      <c r="J1076" s="207" t="s">
        <v>7944</v>
      </c>
      <c r="K1076" s="208" t="s">
        <v>7945</v>
      </c>
      <c r="L1076" s="205" t="s">
        <v>60</v>
      </c>
      <c r="M1076" s="205" t="s">
        <v>61</v>
      </c>
      <c r="N1076" s="205" t="s">
        <v>738</v>
      </c>
      <c r="O1076" s="205" t="s">
        <v>4441</v>
      </c>
      <c r="P1076" s="205" t="s">
        <v>4442</v>
      </c>
      <c r="Q1076" s="205" t="s">
        <v>65</v>
      </c>
      <c r="R1076" s="205" t="s">
        <v>7611</v>
      </c>
      <c r="S1076" s="205" t="s">
        <v>7925</v>
      </c>
      <c r="T1076" s="205" t="s">
        <v>66</v>
      </c>
      <c r="U1076" s="208" t="s">
        <v>7939</v>
      </c>
      <c r="V1076" s="205">
        <v>1</v>
      </c>
      <c r="W1076" s="205" t="s">
        <v>68</v>
      </c>
      <c r="X1076" s="205" t="s">
        <v>69</v>
      </c>
      <c r="Y1076" s="205" t="s">
        <v>70</v>
      </c>
      <c r="Z1076" s="205" t="s">
        <v>4390</v>
      </c>
      <c r="AA1076" s="234" t="s">
        <v>650</v>
      </c>
      <c r="AB1076" s="216">
        <v>46310</v>
      </c>
      <c r="AC1076" s="205"/>
      <c r="AD1076" s="230" t="s">
        <v>72</v>
      </c>
      <c r="AE1076" s="126"/>
      <c r="AF1076" s="127"/>
      <c r="AG1076" s="128"/>
      <c r="AH1076" s="129"/>
      <c r="AI1076" s="129"/>
      <c r="AJ1076" s="126"/>
      <c r="AK1076" s="127"/>
      <c r="AL1076" s="129"/>
      <c r="AM1076" s="128"/>
      <c r="AN1076" s="129"/>
      <c r="AO1076" s="127" t="s">
        <v>79</v>
      </c>
      <c r="AP1076" s="129"/>
    </row>
    <row r="1077" spans="1:45" customFormat="1" ht="30" hidden="1" customHeight="1">
      <c r="A1077" s="204" t="s">
        <v>4370</v>
      </c>
      <c r="B1077" s="200" t="s">
        <v>7610</v>
      </c>
      <c r="C1077" s="200" t="s">
        <v>7611</v>
      </c>
      <c r="D1077" s="200" t="s">
        <v>7924</v>
      </c>
      <c r="E1077" s="200" t="s">
        <v>7925</v>
      </c>
      <c r="F1077" s="206" t="s">
        <v>7946</v>
      </c>
      <c r="G1077" s="206" t="s">
        <v>7947</v>
      </c>
      <c r="H1077" s="205" t="s">
        <v>7948</v>
      </c>
      <c r="I1077" s="204" t="s">
        <v>7949</v>
      </c>
      <c r="J1077" s="207" t="s">
        <v>7950</v>
      </c>
      <c r="K1077" s="208" t="s">
        <v>7951</v>
      </c>
      <c r="L1077" s="205" t="s">
        <v>60</v>
      </c>
      <c r="M1077" s="205" t="s">
        <v>61</v>
      </c>
      <c r="N1077" s="205" t="s">
        <v>738</v>
      </c>
      <c r="O1077" s="205" t="s">
        <v>4441</v>
      </c>
      <c r="P1077" s="205" t="s">
        <v>4442</v>
      </c>
      <c r="Q1077" s="205" t="s">
        <v>65</v>
      </c>
      <c r="R1077" s="205" t="s">
        <v>7611</v>
      </c>
      <c r="S1077" s="205" t="s">
        <v>7925</v>
      </c>
      <c r="T1077" s="205" t="s">
        <v>66</v>
      </c>
      <c r="U1077" s="208" t="s">
        <v>7939</v>
      </c>
      <c r="V1077" s="205">
        <v>1</v>
      </c>
      <c r="W1077" s="205" t="s">
        <v>68</v>
      </c>
      <c r="X1077" s="205" t="s">
        <v>69</v>
      </c>
      <c r="Y1077" s="205" t="s">
        <v>70</v>
      </c>
      <c r="Z1077" s="205" t="s">
        <v>4390</v>
      </c>
      <c r="AA1077" s="234" t="s">
        <v>650</v>
      </c>
      <c r="AB1077" s="216">
        <v>46310</v>
      </c>
      <c r="AC1077" s="205"/>
      <c r="AD1077" s="230" t="s">
        <v>72</v>
      </c>
      <c r="AE1077" s="126"/>
      <c r="AF1077" s="127"/>
      <c r="AG1077" s="128"/>
      <c r="AH1077" s="129"/>
      <c r="AI1077" s="129"/>
      <c r="AJ1077" s="126"/>
      <c r="AK1077" s="127"/>
      <c r="AL1077" s="129"/>
      <c r="AM1077" s="128"/>
      <c r="AN1077" s="129"/>
      <c r="AO1077" s="127" t="s">
        <v>79</v>
      </c>
      <c r="AP1077" s="129"/>
    </row>
    <row r="1078" spans="1:45" customFormat="1" ht="30" hidden="1" customHeight="1">
      <c r="A1078" s="204" t="s">
        <v>4370</v>
      </c>
      <c r="B1078" s="200" t="s">
        <v>7610</v>
      </c>
      <c r="C1078" s="200" t="s">
        <v>7611</v>
      </c>
      <c r="D1078" s="200" t="s">
        <v>5807</v>
      </c>
      <c r="E1078" s="200" t="s">
        <v>7952</v>
      </c>
      <c r="F1078" s="206" t="s">
        <v>7953</v>
      </c>
      <c r="G1078" s="206" t="s">
        <v>7954</v>
      </c>
      <c r="H1078" s="205" t="s">
        <v>7955</v>
      </c>
      <c r="I1078" s="204" t="s">
        <v>7956</v>
      </c>
      <c r="J1078" s="207" t="s">
        <v>7957</v>
      </c>
      <c r="K1078" s="208" t="s">
        <v>7958</v>
      </c>
      <c r="L1078" s="205" t="s">
        <v>90</v>
      </c>
      <c r="M1078" s="205" t="s">
        <v>61</v>
      </c>
      <c r="N1078" s="205" t="s">
        <v>738</v>
      </c>
      <c r="O1078" s="205" t="s">
        <v>4441</v>
      </c>
      <c r="P1078" s="205" t="s">
        <v>4442</v>
      </c>
      <c r="Q1078" s="205" t="s">
        <v>65</v>
      </c>
      <c r="R1078" s="205" t="s">
        <v>7611</v>
      </c>
      <c r="S1078" s="205" t="s">
        <v>7952</v>
      </c>
      <c r="T1078" s="205" t="s">
        <v>93</v>
      </c>
      <c r="U1078" s="208" t="s">
        <v>5815</v>
      </c>
      <c r="V1078" s="205">
        <v>0.95</v>
      </c>
      <c r="W1078" s="205" t="s">
        <v>68</v>
      </c>
      <c r="X1078" s="205" t="s">
        <v>69</v>
      </c>
      <c r="Y1078" s="205" t="s">
        <v>4407</v>
      </c>
      <c r="Z1078" s="205" t="s">
        <v>95</v>
      </c>
      <c r="AA1078" s="234" t="s">
        <v>650</v>
      </c>
      <c r="AB1078" s="216">
        <v>46310</v>
      </c>
      <c r="AC1078" s="205"/>
      <c r="AD1078" s="230" t="s">
        <v>72</v>
      </c>
      <c r="AE1078" s="126"/>
      <c r="AF1078" s="127"/>
      <c r="AG1078" s="128"/>
      <c r="AH1078" s="129"/>
      <c r="AI1078" s="129"/>
      <c r="AJ1078" s="126"/>
      <c r="AK1078" s="127"/>
      <c r="AL1078" s="129"/>
      <c r="AM1078" s="128"/>
      <c r="AN1078" s="129"/>
      <c r="AO1078" s="127" t="s">
        <v>79</v>
      </c>
      <c r="AP1078" s="129"/>
    </row>
    <row r="1079" spans="1:45" customFormat="1" ht="30" hidden="1" customHeight="1">
      <c r="A1079" s="204" t="s">
        <v>4370</v>
      </c>
      <c r="B1079" s="200" t="s">
        <v>7610</v>
      </c>
      <c r="C1079" s="200" t="s">
        <v>7611</v>
      </c>
      <c r="D1079" s="200" t="s">
        <v>5807</v>
      </c>
      <c r="E1079" s="200" t="s">
        <v>7952</v>
      </c>
      <c r="F1079" s="206" t="s">
        <v>7959</v>
      </c>
      <c r="G1079" s="206" t="s">
        <v>7960</v>
      </c>
      <c r="H1079" s="205" t="s">
        <v>7961</v>
      </c>
      <c r="I1079" s="204" t="s">
        <v>7962</v>
      </c>
      <c r="J1079" s="207" t="s">
        <v>7963</v>
      </c>
      <c r="K1079" s="208" t="s">
        <v>7964</v>
      </c>
      <c r="L1079" s="205" t="s">
        <v>60</v>
      </c>
      <c r="M1079" s="205" t="s">
        <v>61</v>
      </c>
      <c r="N1079" s="205" t="s">
        <v>738</v>
      </c>
      <c r="O1079" s="205" t="s">
        <v>4441</v>
      </c>
      <c r="P1079" s="205" t="s">
        <v>4442</v>
      </c>
      <c r="Q1079" s="205" t="s">
        <v>65</v>
      </c>
      <c r="R1079" s="205" t="s">
        <v>7611</v>
      </c>
      <c r="S1079" s="205" t="s">
        <v>7952</v>
      </c>
      <c r="T1079" s="205" t="s">
        <v>903</v>
      </c>
      <c r="U1079" s="208" t="s">
        <v>6689</v>
      </c>
      <c r="V1079" s="205">
        <v>1</v>
      </c>
      <c r="W1079" s="205" t="s">
        <v>68</v>
      </c>
      <c r="X1079" s="205" t="s">
        <v>69</v>
      </c>
      <c r="Y1079" s="205" t="s">
        <v>4407</v>
      </c>
      <c r="Z1079" s="205" t="s">
        <v>6690</v>
      </c>
      <c r="AA1079" s="234" t="s">
        <v>650</v>
      </c>
      <c r="AB1079" s="216">
        <v>46310</v>
      </c>
      <c r="AC1079" s="205"/>
      <c r="AD1079" s="230" t="s">
        <v>72</v>
      </c>
      <c r="AE1079" s="126"/>
      <c r="AF1079" s="127"/>
      <c r="AG1079" s="128"/>
      <c r="AH1079" s="129"/>
      <c r="AI1079" s="129"/>
      <c r="AJ1079" s="126"/>
      <c r="AK1079" s="127"/>
      <c r="AL1079" s="129"/>
      <c r="AM1079" s="128"/>
      <c r="AN1079" s="129"/>
      <c r="AO1079" s="127" t="s">
        <v>79</v>
      </c>
      <c r="AP1079" s="129"/>
    </row>
    <row r="1080" spans="1:45" customFormat="1" ht="30" hidden="1" customHeight="1">
      <c r="A1080" s="204" t="s">
        <v>4370</v>
      </c>
      <c r="B1080" s="200" t="s">
        <v>7610</v>
      </c>
      <c r="C1080" s="200" t="s">
        <v>7611</v>
      </c>
      <c r="D1080" s="200" t="s">
        <v>7965</v>
      </c>
      <c r="E1080" s="200" t="s">
        <v>7966</v>
      </c>
      <c r="F1080" s="206" t="s">
        <v>7967</v>
      </c>
      <c r="G1080" s="206" t="s">
        <v>7968</v>
      </c>
      <c r="H1080" s="205" t="s">
        <v>7969</v>
      </c>
      <c r="I1080" s="204" t="s">
        <v>7970</v>
      </c>
      <c r="J1080" s="207" t="s">
        <v>7971</v>
      </c>
      <c r="K1080" s="208" t="s">
        <v>7972</v>
      </c>
      <c r="L1080" s="205" t="s">
        <v>90</v>
      </c>
      <c r="M1080" s="205" t="s">
        <v>61</v>
      </c>
      <c r="N1080" s="205" t="s">
        <v>738</v>
      </c>
      <c r="O1080" s="205" t="s">
        <v>4441</v>
      </c>
      <c r="P1080" s="205" t="s">
        <v>4442</v>
      </c>
      <c r="Q1080" s="205" t="s">
        <v>65</v>
      </c>
      <c r="R1080" s="205" t="s">
        <v>7611</v>
      </c>
      <c r="S1080" s="205" t="s">
        <v>7966</v>
      </c>
      <c r="T1080" s="205" t="s">
        <v>93</v>
      </c>
      <c r="U1080" s="208" t="s">
        <v>7973</v>
      </c>
      <c r="V1080" s="205">
        <v>0.95</v>
      </c>
      <c r="W1080" s="205" t="s">
        <v>68</v>
      </c>
      <c r="X1080" s="205" t="s">
        <v>69</v>
      </c>
      <c r="Y1080" s="205" t="s">
        <v>70</v>
      </c>
      <c r="Z1080" s="205" t="s">
        <v>95</v>
      </c>
      <c r="AA1080" s="234" t="s">
        <v>650</v>
      </c>
      <c r="AB1080" s="216">
        <v>46310</v>
      </c>
      <c r="AC1080" s="205"/>
      <c r="AD1080" s="230" t="s">
        <v>72</v>
      </c>
      <c r="AE1080" s="126" t="s">
        <v>73</v>
      </c>
      <c r="AF1080" s="127"/>
      <c r="AG1080" s="128"/>
      <c r="AH1080" s="129"/>
      <c r="AI1080" s="129"/>
      <c r="AJ1080" s="126" t="s">
        <v>75</v>
      </c>
      <c r="AK1080" s="127"/>
      <c r="AL1080" s="129"/>
      <c r="AM1080" s="128"/>
      <c r="AN1080" s="129"/>
      <c r="AO1080" s="127" t="s">
        <v>79</v>
      </c>
      <c r="AP1080" s="129"/>
      <c r="AQ1080" s="183"/>
      <c r="AR1080" s="183"/>
      <c r="AS1080" s="183"/>
    </row>
    <row r="1081" spans="1:45" customFormat="1" ht="30" hidden="1" customHeight="1">
      <c r="A1081" s="204" t="s">
        <v>4370</v>
      </c>
      <c r="B1081" s="200" t="s">
        <v>7610</v>
      </c>
      <c r="C1081" s="200" t="s">
        <v>7611</v>
      </c>
      <c r="D1081" s="200" t="s">
        <v>7965</v>
      </c>
      <c r="E1081" s="200" t="s">
        <v>7966</v>
      </c>
      <c r="F1081" s="206" t="s">
        <v>7974</v>
      </c>
      <c r="G1081" s="206" t="s">
        <v>7975</v>
      </c>
      <c r="H1081" s="205" t="s">
        <v>7976</v>
      </c>
      <c r="I1081" s="204" t="s">
        <v>7977</v>
      </c>
      <c r="J1081" s="207" t="s">
        <v>7978</v>
      </c>
      <c r="K1081" s="208" t="s">
        <v>7979</v>
      </c>
      <c r="L1081" s="205" t="s">
        <v>60</v>
      </c>
      <c r="M1081" s="205" t="s">
        <v>61</v>
      </c>
      <c r="N1081" s="205" t="s">
        <v>738</v>
      </c>
      <c r="O1081" s="205" t="s">
        <v>4441</v>
      </c>
      <c r="P1081" s="205" t="s">
        <v>4442</v>
      </c>
      <c r="Q1081" s="205" t="s">
        <v>65</v>
      </c>
      <c r="R1081" s="205" t="s">
        <v>7611</v>
      </c>
      <c r="S1081" s="205" t="s">
        <v>7966</v>
      </c>
      <c r="T1081" s="205" t="s">
        <v>66</v>
      </c>
      <c r="U1081" s="208" t="s">
        <v>7980</v>
      </c>
      <c r="V1081" s="205">
        <v>1</v>
      </c>
      <c r="W1081" s="205" t="s">
        <v>68</v>
      </c>
      <c r="X1081" s="205" t="s">
        <v>69</v>
      </c>
      <c r="Y1081" s="205" t="s">
        <v>70</v>
      </c>
      <c r="Z1081" s="205" t="s">
        <v>4390</v>
      </c>
      <c r="AA1081" s="234" t="s">
        <v>650</v>
      </c>
      <c r="AB1081" s="216">
        <v>46310</v>
      </c>
      <c r="AC1081" s="205"/>
      <c r="AD1081" s="230" t="s">
        <v>72</v>
      </c>
      <c r="AE1081" s="126"/>
      <c r="AF1081" s="127"/>
      <c r="AG1081" s="128"/>
      <c r="AH1081" s="129"/>
      <c r="AI1081" s="129"/>
      <c r="AJ1081" s="126"/>
      <c r="AK1081" s="127"/>
      <c r="AL1081" s="129"/>
      <c r="AM1081" s="128"/>
      <c r="AN1081" s="129"/>
      <c r="AO1081" s="127" t="s">
        <v>79</v>
      </c>
      <c r="AP1081" s="129"/>
    </row>
    <row r="1082" spans="1:45" customFormat="1" ht="30" hidden="1" customHeight="1">
      <c r="A1082" s="204" t="s">
        <v>4370</v>
      </c>
      <c r="B1082" s="200" t="s">
        <v>7610</v>
      </c>
      <c r="C1082" s="200" t="s">
        <v>7611</v>
      </c>
      <c r="D1082" s="200" t="s">
        <v>7965</v>
      </c>
      <c r="E1082" s="200" t="s">
        <v>7966</v>
      </c>
      <c r="F1082" s="206" t="s">
        <v>7981</v>
      </c>
      <c r="G1082" s="206" t="s">
        <v>7982</v>
      </c>
      <c r="H1082" s="205" t="s">
        <v>7983</v>
      </c>
      <c r="I1082" s="204" t="s">
        <v>7984</v>
      </c>
      <c r="J1082" s="207" t="s">
        <v>7985</v>
      </c>
      <c r="K1082" s="208" t="s">
        <v>7986</v>
      </c>
      <c r="L1082" s="205" t="s">
        <v>60</v>
      </c>
      <c r="M1082" s="205" t="s">
        <v>61</v>
      </c>
      <c r="N1082" s="205" t="s">
        <v>738</v>
      </c>
      <c r="O1082" s="205" t="s">
        <v>4441</v>
      </c>
      <c r="P1082" s="205" t="s">
        <v>4442</v>
      </c>
      <c r="Q1082" s="205" t="s">
        <v>65</v>
      </c>
      <c r="R1082" s="205" t="s">
        <v>7611</v>
      </c>
      <c r="S1082" s="205" t="s">
        <v>7966</v>
      </c>
      <c r="T1082" s="205" t="s">
        <v>66</v>
      </c>
      <c r="U1082" s="208" t="s">
        <v>7980</v>
      </c>
      <c r="V1082" s="205">
        <v>1</v>
      </c>
      <c r="W1082" s="205" t="s">
        <v>68</v>
      </c>
      <c r="X1082" s="205" t="s">
        <v>69</v>
      </c>
      <c r="Y1082" s="205" t="s">
        <v>70</v>
      </c>
      <c r="Z1082" s="205" t="s">
        <v>4390</v>
      </c>
      <c r="AA1082" s="234" t="s">
        <v>650</v>
      </c>
      <c r="AB1082" s="216">
        <v>46310</v>
      </c>
      <c r="AC1082" s="205"/>
      <c r="AD1082" s="230" t="s">
        <v>72</v>
      </c>
      <c r="AE1082" s="126"/>
      <c r="AF1082" s="127"/>
      <c r="AG1082" s="128"/>
      <c r="AH1082" s="129"/>
      <c r="AI1082" s="129"/>
      <c r="AJ1082" s="126"/>
      <c r="AK1082" s="127"/>
      <c r="AL1082" s="129"/>
      <c r="AM1082" s="128"/>
      <c r="AN1082" s="129"/>
      <c r="AO1082" s="127" t="s">
        <v>79</v>
      </c>
      <c r="AP1082" s="129"/>
    </row>
    <row r="1083" spans="1:45" customFormat="1" ht="30" hidden="1" customHeight="1">
      <c r="A1083" s="204" t="s">
        <v>4370</v>
      </c>
      <c r="B1083" s="200" t="s">
        <v>7610</v>
      </c>
      <c r="C1083" s="200" t="s">
        <v>7611</v>
      </c>
      <c r="D1083" s="200" t="s">
        <v>7965</v>
      </c>
      <c r="E1083" s="200" t="s">
        <v>7966</v>
      </c>
      <c r="F1083" s="206" t="s">
        <v>7987</v>
      </c>
      <c r="G1083" s="206" t="s">
        <v>7988</v>
      </c>
      <c r="H1083" s="205" t="s">
        <v>7989</v>
      </c>
      <c r="I1083" s="204" t="s">
        <v>7990</v>
      </c>
      <c r="J1083" s="207" t="s">
        <v>7991</v>
      </c>
      <c r="K1083" s="208" t="s">
        <v>7992</v>
      </c>
      <c r="L1083" s="205" t="s">
        <v>60</v>
      </c>
      <c r="M1083" s="205" t="s">
        <v>61</v>
      </c>
      <c r="N1083" s="205" t="s">
        <v>738</v>
      </c>
      <c r="O1083" s="205" t="s">
        <v>4441</v>
      </c>
      <c r="P1083" s="205" t="s">
        <v>4442</v>
      </c>
      <c r="Q1083" s="205" t="s">
        <v>65</v>
      </c>
      <c r="R1083" s="205" t="s">
        <v>7611</v>
      </c>
      <c r="S1083" s="205" t="s">
        <v>7966</v>
      </c>
      <c r="T1083" s="205" t="s">
        <v>66</v>
      </c>
      <c r="U1083" s="208" t="s">
        <v>7980</v>
      </c>
      <c r="V1083" s="205">
        <v>1</v>
      </c>
      <c r="W1083" s="205" t="s">
        <v>68</v>
      </c>
      <c r="X1083" s="205" t="s">
        <v>69</v>
      </c>
      <c r="Y1083" s="205" t="s">
        <v>70</v>
      </c>
      <c r="Z1083" s="205" t="s">
        <v>4390</v>
      </c>
      <c r="AA1083" s="234" t="s">
        <v>650</v>
      </c>
      <c r="AB1083" s="216">
        <v>46310</v>
      </c>
      <c r="AC1083" s="205"/>
      <c r="AD1083" s="230" t="s">
        <v>72</v>
      </c>
      <c r="AE1083" s="126"/>
      <c r="AF1083" s="127"/>
      <c r="AG1083" s="128"/>
      <c r="AH1083" s="129"/>
      <c r="AI1083" s="129"/>
      <c r="AJ1083" s="126"/>
      <c r="AK1083" s="127"/>
      <c r="AL1083" s="129"/>
      <c r="AM1083" s="128"/>
      <c r="AN1083" s="129"/>
      <c r="AO1083" s="127" t="s">
        <v>79</v>
      </c>
      <c r="AP1083" s="129"/>
    </row>
    <row r="1084" spans="1:45" customFormat="1" ht="30" hidden="1" customHeight="1">
      <c r="A1084" s="204" t="s">
        <v>4370</v>
      </c>
      <c r="B1084" s="200" t="s">
        <v>7610</v>
      </c>
      <c r="C1084" s="200" t="s">
        <v>7611</v>
      </c>
      <c r="D1084" s="200" t="s">
        <v>6005</v>
      </c>
      <c r="E1084" s="200" t="s">
        <v>7993</v>
      </c>
      <c r="F1084" s="206" t="s">
        <v>7994</v>
      </c>
      <c r="G1084" s="206" t="s">
        <v>7995</v>
      </c>
      <c r="H1084" s="205" t="s">
        <v>7996</v>
      </c>
      <c r="I1084" s="204" t="s">
        <v>7997</v>
      </c>
      <c r="J1084" s="207" t="s">
        <v>7998</v>
      </c>
      <c r="K1084" s="208" t="s">
        <v>7999</v>
      </c>
      <c r="L1084" s="205" t="s">
        <v>90</v>
      </c>
      <c r="M1084" s="205" t="s">
        <v>61</v>
      </c>
      <c r="N1084" s="205" t="s">
        <v>738</v>
      </c>
      <c r="O1084" s="205" t="s">
        <v>4441</v>
      </c>
      <c r="P1084" s="205" t="s">
        <v>4442</v>
      </c>
      <c r="Q1084" s="205" t="s">
        <v>65</v>
      </c>
      <c r="R1084" s="205" t="s">
        <v>7611</v>
      </c>
      <c r="S1084" s="205" t="s">
        <v>7993</v>
      </c>
      <c r="T1084" s="205" t="s">
        <v>93</v>
      </c>
      <c r="U1084" s="208" t="s">
        <v>6013</v>
      </c>
      <c r="V1084" s="205">
        <v>0.95</v>
      </c>
      <c r="W1084" s="205" t="s">
        <v>68</v>
      </c>
      <c r="X1084" s="205" t="s">
        <v>69</v>
      </c>
      <c r="Y1084" s="205" t="s">
        <v>4407</v>
      </c>
      <c r="Z1084" s="205" t="s">
        <v>95</v>
      </c>
      <c r="AA1084" s="234" t="s">
        <v>650</v>
      </c>
      <c r="AB1084" s="216">
        <v>46310</v>
      </c>
      <c r="AC1084" s="205"/>
      <c r="AD1084" s="230" t="s">
        <v>72</v>
      </c>
      <c r="AE1084" s="126"/>
      <c r="AF1084" s="127"/>
      <c r="AG1084" s="128"/>
      <c r="AH1084" s="129"/>
      <c r="AI1084" s="129"/>
      <c r="AJ1084" s="126"/>
      <c r="AK1084" s="127"/>
      <c r="AL1084" s="129"/>
      <c r="AM1084" s="128"/>
      <c r="AN1084" s="129"/>
      <c r="AO1084" s="127" t="s">
        <v>79</v>
      </c>
      <c r="AP1084" s="129"/>
    </row>
    <row r="1085" spans="1:45" customFormat="1" ht="30" hidden="1" customHeight="1">
      <c r="A1085" s="204" t="s">
        <v>4370</v>
      </c>
      <c r="B1085" s="200" t="s">
        <v>7610</v>
      </c>
      <c r="C1085" s="200" t="s">
        <v>7611</v>
      </c>
      <c r="D1085" s="200" t="s">
        <v>6005</v>
      </c>
      <c r="E1085" s="200" t="s">
        <v>7993</v>
      </c>
      <c r="F1085" s="206" t="s">
        <v>8000</v>
      </c>
      <c r="G1085" s="206" t="s">
        <v>8001</v>
      </c>
      <c r="H1085" s="205" t="s">
        <v>8002</v>
      </c>
      <c r="I1085" s="204" t="s">
        <v>8003</v>
      </c>
      <c r="J1085" s="207" t="s">
        <v>8004</v>
      </c>
      <c r="K1085" s="208" t="s">
        <v>8005</v>
      </c>
      <c r="L1085" s="205" t="s">
        <v>60</v>
      </c>
      <c r="M1085" s="205" t="s">
        <v>61</v>
      </c>
      <c r="N1085" s="205" t="s">
        <v>738</v>
      </c>
      <c r="O1085" s="205" t="s">
        <v>4441</v>
      </c>
      <c r="P1085" s="205" t="s">
        <v>4442</v>
      </c>
      <c r="Q1085" s="205" t="s">
        <v>65</v>
      </c>
      <c r="R1085" s="205" t="s">
        <v>7611</v>
      </c>
      <c r="S1085" s="205" t="s">
        <v>7993</v>
      </c>
      <c r="T1085" s="205" t="s">
        <v>903</v>
      </c>
      <c r="U1085" s="208" t="s">
        <v>8006</v>
      </c>
      <c r="V1085" s="205">
        <v>1</v>
      </c>
      <c r="W1085" s="205" t="s">
        <v>68</v>
      </c>
      <c r="X1085" s="205" t="s">
        <v>69</v>
      </c>
      <c r="Y1085" s="205" t="s">
        <v>4407</v>
      </c>
      <c r="Z1085" s="205" t="s">
        <v>8007</v>
      </c>
      <c r="AA1085" s="234" t="s">
        <v>650</v>
      </c>
      <c r="AB1085" s="216">
        <v>46310</v>
      </c>
      <c r="AC1085" s="205"/>
      <c r="AD1085" s="230" t="s">
        <v>72</v>
      </c>
      <c r="AE1085" s="126"/>
      <c r="AF1085" s="127"/>
      <c r="AG1085" s="128"/>
      <c r="AH1085" s="129"/>
      <c r="AI1085" s="129"/>
      <c r="AJ1085" s="126"/>
      <c r="AK1085" s="127"/>
      <c r="AL1085" s="129"/>
      <c r="AM1085" s="128"/>
      <c r="AN1085" s="129"/>
      <c r="AO1085" s="127" t="s">
        <v>79</v>
      </c>
      <c r="AP1085" s="128"/>
    </row>
    <row r="1086" spans="1:45" customFormat="1" ht="30" hidden="1" customHeight="1">
      <c r="A1086" s="204" t="s">
        <v>4370</v>
      </c>
      <c r="B1086" s="200" t="s">
        <v>7610</v>
      </c>
      <c r="C1086" s="200" t="s">
        <v>7611</v>
      </c>
      <c r="D1086" s="200" t="s">
        <v>6691</v>
      </c>
      <c r="E1086" s="200" t="s">
        <v>8008</v>
      </c>
      <c r="F1086" s="206" t="s">
        <v>8009</v>
      </c>
      <c r="G1086" s="206" t="s">
        <v>8010</v>
      </c>
      <c r="H1086" s="205" t="s">
        <v>8011</v>
      </c>
      <c r="I1086" s="204" t="s">
        <v>8012</v>
      </c>
      <c r="J1086" s="207" t="s">
        <v>8013</v>
      </c>
      <c r="K1086" s="208" t="s">
        <v>8014</v>
      </c>
      <c r="L1086" s="205" t="s">
        <v>90</v>
      </c>
      <c r="M1086" s="205" t="s">
        <v>61</v>
      </c>
      <c r="N1086" s="205" t="s">
        <v>738</v>
      </c>
      <c r="O1086" s="205" t="s">
        <v>4441</v>
      </c>
      <c r="P1086" s="205" t="s">
        <v>4442</v>
      </c>
      <c r="Q1086" s="205" t="s">
        <v>65</v>
      </c>
      <c r="R1086" s="205" t="s">
        <v>7611</v>
      </c>
      <c r="S1086" s="205" t="s">
        <v>8008</v>
      </c>
      <c r="T1086" s="205" t="s">
        <v>93</v>
      </c>
      <c r="U1086" s="208" t="s">
        <v>6699</v>
      </c>
      <c r="V1086" s="205">
        <v>0.95</v>
      </c>
      <c r="W1086" s="205" t="s">
        <v>68</v>
      </c>
      <c r="X1086" s="205" t="s">
        <v>69</v>
      </c>
      <c r="Y1086" s="205" t="s">
        <v>4407</v>
      </c>
      <c r="Z1086" s="205" t="s">
        <v>95</v>
      </c>
      <c r="AA1086" s="234" t="s">
        <v>650</v>
      </c>
      <c r="AB1086" s="216">
        <v>46310</v>
      </c>
      <c r="AC1086" s="205"/>
      <c r="AD1086" s="230" t="s">
        <v>72</v>
      </c>
      <c r="AE1086" s="126" t="s">
        <v>73</v>
      </c>
      <c r="AF1086" s="127"/>
      <c r="AG1086" s="128"/>
      <c r="AH1086" s="129"/>
      <c r="AI1086" s="129"/>
      <c r="AJ1086" s="126" t="s">
        <v>75</v>
      </c>
      <c r="AK1086" s="127"/>
      <c r="AL1086" s="129"/>
      <c r="AM1086" s="128"/>
      <c r="AN1086" s="129"/>
      <c r="AO1086" s="127" t="s">
        <v>79</v>
      </c>
      <c r="AP1086" s="129"/>
      <c r="AQ1086" s="183"/>
      <c r="AR1086" s="183"/>
      <c r="AS1086" s="183"/>
    </row>
    <row r="1087" spans="1:45" customFormat="1" ht="30" hidden="1" customHeight="1">
      <c r="A1087" s="204" t="s">
        <v>4370</v>
      </c>
      <c r="B1087" s="200" t="s">
        <v>7610</v>
      </c>
      <c r="C1087" s="200" t="s">
        <v>7611</v>
      </c>
      <c r="D1087" s="200" t="s">
        <v>6691</v>
      </c>
      <c r="E1087" s="200" t="s">
        <v>8008</v>
      </c>
      <c r="F1087" s="206" t="s">
        <v>8015</v>
      </c>
      <c r="G1087" s="206" t="s">
        <v>8016</v>
      </c>
      <c r="H1087" s="205" t="s">
        <v>8017</v>
      </c>
      <c r="I1087" s="204" t="s">
        <v>8018</v>
      </c>
      <c r="J1087" s="207" t="s">
        <v>8019</v>
      </c>
      <c r="K1087" s="208" t="s">
        <v>8020</v>
      </c>
      <c r="L1087" s="205" t="s">
        <v>60</v>
      </c>
      <c r="M1087" s="205" t="s">
        <v>61</v>
      </c>
      <c r="N1087" s="205" t="s">
        <v>738</v>
      </c>
      <c r="O1087" s="205" t="s">
        <v>4441</v>
      </c>
      <c r="P1087" s="205" t="s">
        <v>4442</v>
      </c>
      <c r="Q1087" s="205" t="s">
        <v>65</v>
      </c>
      <c r="R1087" s="205" t="s">
        <v>7611</v>
      </c>
      <c r="S1087" s="205" t="s">
        <v>8008</v>
      </c>
      <c r="T1087" s="205" t="s">
        <v>93</v>
      </c>
      <c r="U1087" s="208" t="s">
        <v>6706</v>
      </c>
      <c r="V1087" s="205">
        <v>1</v>
      </c>
      <c r="W1087" s="205" t="s">
        <v>68</v>
      </c>
      <c r="X1087" s="205" t="s">
        <v>69</v>
      </c>
      <c r="Y1087" s="205" t="s">
        <v>4407</v>
      </c>
      <c r="Z1087" s="205" t="s">
        <v>5139</v>
      </c>
      <c r="AA1087" s="234" t="s">
        <v>650</v>
      </c>
      <c r="AB1087" s="216">
        <v>46310</v>
      </c>
      <c r="AC1087" s="205"/>
      <c r="AD1087" s="230" t="s">
        <v>72</v>
      </c>
      <c r="AE1087" s="126"/>
      <c r="AF1087" s="127"/>
      <c r="AG1087" s="128"/>
      <c r="AH1087" s="129"/>
      <c r="AI1087" s="129"/>
      <c r="AJ1087" s="126"/>
      <c r="AK1087" s="127"/>
      <c r="AL1087" s="129"/>
      <c r="AM1087" s="128"/>
      <c r="AN1087" s="129"/>
      <c r="AO1087" s="127" t="s">
        <v>79</v>
      </c>
      <c r="AP1087" s="129"/>
    </row>
    <row r="1088" spans="1:45" customFormat="1" ht="30" hidden="1" customHeight="1">
      <c r="A1088" s="204" t="s">
        <v>4370</v>
      </c>
      <c r="B1088" s="200" t="s">
        <v>7610</v>
      </c>
      <c r="C1088" s="200" t="s">
        <v>7611</v>
      </c>
      <c r="D1088" s="200" t="s">
        <v>3034</v>
      </c>
      <c r="E1088" s="200" t="s">
        <v>8021</v>
      </c>
      <c r="F1088" s="206" t="s">
        <v>8022</v>
      </c>
      <c r="G1088" s="206" t="s">
        <v>8023</v>
      </c>
      <c r="H1088" s="205" t="s">
        <v>8024</v>
      </c>
      <c r="I1088" s="204" t="s">
        <v>8025</v>
      </c>
      <c r="J1088" s="207" t="s">
        <v>8026</v>
      </c>
      <c r="K1088" s="208" t="s">
        <v>8027</v>
      </c>
      <c r="L1088" s="205" t="s">
        <v>60</v>
      </c>
      <c r="M1088" s="205" t="s">
        <v>61</v>
      </c>
      <c r="N1088" s="205" t="s">
        <v>738</v>
      </c>
      <c r="O1088" s="205" t="s">
        <v>4441</v>
      </c>
      <c r="P1088" s="205" t="s">
        <v>4442</v>
      </c>
      <c r="Q1088" s="205" t="s">
        <v>65</v>
      </c>
      <c r="R1088" s="205" t="s">
        <v>7611</v>
      </c>
      <c r="S1088" s="205" t="s">
        <v>8021</v>
      </c>
      <c r="T1088" s="205" t="s">
        <v>66</v>
      </c>
      <c r="U1088" s="208" t="s">
        <v>8028</v>
      </c>
      <c r="V1088" s="205">
        <v>1</v>
      </c>
      <c r="W1088" s="205" t="s">
        <v>68</v>
      </c>
      <c r="X1088" s="205" t="s">
        <v>69</v>
      </c>
      <c r="Y1088" s="205" t="s">
        <v>4407</v>
      </c>
      <c r="Z1088" s="205" t="s">
        <v>4390</v>
      </c>
      <c r="AA1088" s="234" t="s">
        <v>44091</v>
      </c>
      <c r="AB1088" s="216">
        <v>46310</v>
      </c>
      <c r="AC1088" s="205"/>
      <c r="AD1088" s="230" t="s">
        <v>72</v>
      </c>
      <c r="AE1088" s="126"/>
      <c r="AF1088" s="127"/>
      <c r="AG1088" s="128"/>
      <c r="AH1088" s="129"/>
      <c r="AI1088" s="129"/>
      <c r="AJ1088" s="126"/>
      <c r="AK1088" s="127"/>
      <c r="AL1088" s="129"/>
      <c r="AM1088" s="128"/>
      <c r="AN1088" s="129"/>
      <c r="AO1088" s="127" t="s">
        <v>79</v>
      </c>
      <c r="AP1088" s="129"/>
    </row>
    <row r="1089" spans="1:45" customFormat="1" ht="30" hidden="1" customHeight="1">
      <c r="A1089" s="204" t="s">
        <v>4370</v>
      </c>
      <c r="B1089" s="200" t="s">
        <v>7610</v>
      </c>
      <c r="C1089" s="200" t="s">
        <v>7611</v>
      </c>
      <c r="D1089" s="200" t="s">
        <v>3034</v>
      </c>
      <c r="E1089" s="200" t="s">
        <v>8021</v>
      </c>
      <c r="F1089" s="206" t="s">
        <v>8029</v>
      </c>
      <c r="G1089" s="206" t="s">
        <v>8030</v>
      </c>
      <c r="H1089" s="205" t="s">
        <v>8031</v>
      </c>
      <c r="I1089" s="204" t="s">
        <v>8032</v>
      </c>
      <c r="J1089" s="207" t="s">
        <v>8033</v>
      </c>
      <c r="K1089" s="208" t="s">
        <v>8034</v>
      </c>
      <c r="L1089" s="205" t="s">
        <v>60</v>
      </c>
      <c r="M1089" s="205" t="s">
        <v>61</v>
      </c>
      <c r="N1089" s="205" t="s">
        <v>738</v>
      </c>
      <c r="O1089" s="205" t="s">
        <v>4441</v>
      </c>
      <c r="P1089" s="205" t="s">
        <v>4442</v>
      </c>
      <c r="Q1089" s="205" t="s">
        <v>65</v>
      </c>
      <c r="R1089" s="205" t="s">
        <v>7611</v>
      </c>
      <c r="S1089" s="205" t="s">
        <v>8021</v>
      </c>
      <c r="T1089" s="205" t="s">
        <v>93</v>
      </c>
      <c r="U1089" s="208" t="s">
        <v>8035</v>
      </c>
      <c r="V1089" s="205">
        <v>1</v>
      </c>
      <c r="W1089" s="205" t="s">
        <v>68</v>
      </c>
      <c r="X1089" s="205" t="s">
        <v>69</v>
      </c>
      <c r="Y1089" s="205" t="s">
        <v>4407</v>
      </c>
      <c r="Z1089" s="205" t="s">
        <v>5139</v>
      </c>
      <c r="AA1089" s="234" t="s">
        <v>44091</v>
      </c>
      <c r="AB1089" s="216">
        <v>46310</v>
      </c>
      <c r="AC1089" s="205"/>
      <c r="AD1089" s="230" t="s">
        <v>72</v>
      </c>
      <c r="AE1089" s="126"/>
      <c r="AF1089" s="127"/>
      <c r="AG1089" s="128"/>
      <c r="AH1089" s="129"/>
      <c r="AI1089" s="129"/>
      <c r="AJ1089" s="126"/>
      <c r="AK1089" s="127"/>
      <c r="AL1089" s="129"/>
      <c r="AM1089" s="128"/>
      <c r="AN1089" s="129"/>
      <c r="AO1089" s="127" t="s">
        <v>79</v>
      </c>
      <c r="AP1089" s="129"/>
    </row>
    <row r="1090" spans="1:45" customFormat="1" ht="30" hidden="1" customHeight="1">
      <c r="A1090" s="204" t="s">
        <v>4370</v>
      </c>
      <c r="B1090" s="200" t="s">
        <v>7610</v>
      </c>
      <c r="C1090" s="200" t="s">
        <v>7611</v>
      </c>
      <c r="D1090" s="200" t="s">
        <v>3034</v>
      </c>
      <c r="E1090" s="200" t="s">
        <v>8021</v>
      </c>
      <c r="F1090" s="206" t="s">
        <v>8036</v>
      </c>
      <c r="G1090" s="206" t="s">
        <v>8037</v>
      </c>
      <c r="H1090" s="205" t="s">
        <v>8038</v>
      </c>
      <c r="I1090" s="204" t="s">
        <v>8039</v>
      </c>
      <c r="J1090" s="207" t="s">
        <v>8040</v>
      </c>
      <c r="K1090" s="208" t="s">
        <v>8041</v>
      </c>
      <c r="L1090" s="205" t="s">
        <v>90</v>
      </c>
      <c r="M1090" s="205" t="s">
        <v>61</v>
      </c>
      <c r="N1090" s="205" t="s">
        <v>738</v>
      </c>
      <c r="O1090" s="205" t="s">
        <v>4441</v>
      </c>
      <c r="P1090" s="205" t="s">
        <v>4442</v>
      </c>
      <c r="Q1090" s="205" t="s">
        <v>65</v>
      </c>
      <c r="R1090" s="205" t="s">
        <v>7611</v>
      </c>
      <c r="S1090" s="205" t="s">
        <v>8021</v>
      </c>
      <c r="T1090" s="205" t="s">
        <v>93</v>
      </c>
      <c r="U1090" s="208" t="s">
        <v>6113</v>
      </c>
      <c r="V1090" s="205">
        <v>0.95</v>
      </c>
      <c r="W1090" s="205" t="s">
        <v>68</v>
      </c>
      <c r="X1090" s="205" t="s">
        <v>69</v>
      </c>
      <c r="Y1090" s="205" t="s">
        <v>4407</v>
      </c>
      <c r="Z1090" s="205" t="s">
        <v>95</v>
      </c>
      <c r="AA1090" s="234" t="s">
        <v>44091</v>
      </c>
      <c r="AB1090" s="216">
        <v>46310</v>
      </c>
      <c r="AC1090" s="205"/>
      <c r="AD1090" s="230" t="s">
        <v>72</v>
      </c>
      <c r="AE1090" s="126"/>
      <c r="AF1090" s="127"/>
      <c r="AG1090" s="128"/>
      <c r="AH1090" s="129"/>
      <c r="AI1090" s="129"/>
      <c r="AJ1090" s="126"/>
      <c r="AK1090" s="127"/>
      <c r="AL1090" s="129"/>
      <c r="AM1090" s="128"/>
      <c r="AN1090" s="129"/>
      <c r="AO1090" s="127" t="s">
        <v>79</v>
      </c>
      <c r="AP1090" s="129"/>
    </row>
    <row r="1091" spans="1:45" customFormat="1" ht="30" hidden="1" customHeight="1">
      <c r="A1091" s="204" t="s">
        <v>4370</v>
      </c>
      <c r="B1091" s="200" t="s">
        <v>7610</v>
      </c>
      <c r="C1091" s="200" t="s">
        <v>7611</v>
      </c>
      <c r="D1091" s="200" t="s">
        <v>6721</v>
      </c>
      <c r="E1091" s="200" t="s">
        <v>8042</v>
      </c>
      <c r="F1091" s="206" t="s">
        <v>8043</v>
      </c>
      <c r="G1091" s="206" t="s">
        <v>8044</v>
      </c>
      <c r="H1091" s="205" t="s">
        <v>8045</v>
      </c>
      <c r="I1091" s="204" t="s">
        <v>8046</v>
      </c>
      <c r="J1091" s="207" t="s">
        <v>8047</v>
      </c>
      <c r="K1091" s="208" t="s">
        <v>8048</v>
      </c>
      <c r="L1091" s="205" t="s">
        <v>60</v>
      </c>
      <c r="M1091" s="205" t="s">
        <v>61</v>
      </c>
      <c r="N1091" s="205" t="s">
        <v>738</v>
      </c>
      <c r="O1091" s="205" t="s">
        <v>4441</v>
      </c>
      <c r="P1091" s="205" t="s">
        <v>4442</v>
      </c>
      <c r="Q1091" s="205" t="s">
        <v>65</v>
      </c>
      <c r="R1091" s="205" t="s">
        <v>7611</v>
      </c>
      <c r="S1091" s="205" t="s">
        <v>8042</v>
      </c>
      <c r="T1091" s="205" t="s">
        <v>66</v>
      </c>
      <c r="U1091" s="208" t="s">
        <v>8049</v>
      </c>
      <c r="V1091" s="205">
        <v>1</v>
      </c>
      <c r="W1091" s="205" t="s">
        <v>68</v>
      </c>
      <c r="X1091" s="205" t="s">
        <v>69</v>
      </c>
      <c r="Y1091" s="205" t="s">
        <v>4407</v>
      </c>
      <c r="Z1091" s="205" t="s">
        <v>4390</v>
      </c>
      <c r="AA1091" s="234" t="s">
        <v>4805</v>
      </c>
      <c r="AB1091" s="216">
        <v>46310</v>
      </c>
      <c r="AC1091" s="205"/>
      <c r="AD1091" s="230" t="s">
        <v>72</v>
      </c>
      <c r="AE1091" s="126"/>
      <c r="AF1091" s="127"/>
      <c r="AG1091" s="128"/>
      <c r="AH1091" s="129"/>
      <c r="AI1091" s="129"/>
      <c r="AJ1091" s="126"/>
      <c r="AK1091" s="127"/>
      <c r="AL1091" s="129"/>
      <c r="AM1091" s="128"/>
      <c r="AN1091" s="129"/>
      <c r="AO1091" s="127" t="s">
        <v>79</v>
      </c>
      <c r="AP1091" s="129"/>
    </row>
    <row r="1092" spans="1:45" customFormat="1" ht="30" hidden="1" customHeight="1">
      <c r="A1092" s="204" t="s">
        <v>4370</v>
      </c>
      <c r="B1092" s="200" t="s">
        <v>7610</v>
      </c>
      <c r="C1092" s="200" t="s">
        <v>7611</v>
      </c>
      <c r="D1092" s="200" t="s">
        <v>6721</v>
      </c>
      <c r="E1092" s="200" t="s">
        <v>8042</v>
      </c>
      <c r="F1092" s="206" t="s">
        <v>8050</v>
      </c>
      <c r="G1092" s="206" t="s">
        <v>8051</v>
      </c>
      <c r="H1092" s="205" t="s">
        <v>8052</v>
      </c>
      <c r="I1092" s="204" t="s">
        <v>8053</v>
      </c>
      <c r="J1092" s="207" t="s">
        <v>8054</v>
      </c>
      <c r="K1092" s="208" t="s">
        <v>8055</v>
      </c>
      <c r="L1092" s="205" t="s">
        <v>60</v>
      </c>
      <c r="M1092" s="205" t="s">
        <v>61</v>
      </c>
      <c r="N1092" s="205" t="s">
        <v>738</v>
      </c>
      <c r="O1092" s="205" t="s">
        <v>4441</v>
      </c>
      <c r="P1092" s="205" t="s">
        <v>4442</v>
      </c>
      <c r="Q1092" s="205" t="s">
        <v>65</v>
      </c>
      <c r="R1092" s="205" t="s">
        <v>7611</v>
      </c>
      <c r="S1092" s="205" t="s">
        <v>8042</v>
      </c>
      <c r="T1092" s="205" t="s">
        <v>93</v>
      </c>
      <c r="U1092" s="208" t="s">
        <v>8056</v>
      </c>
      <c r="V1092" s="205">
        <v>1</v>
      </c>
      <c r="W1092" s="205" t="s">
        <v>68</v>
      </c>
      <c r="X1092" s="205" t="s">
        <v>69</v>
      </c>
      <c r="Y1092" s="205" t="s">
        <v>4407</v>
      </c>
      <c r="Z1092" s="205" t="s">
        <v>5139</v>
      </c>
      <c r="AA1092" s="234" t="s">
        <v>650</v>
      </c>
      <c r="AB1092" s="216">
        <v>46310</v>
      </c>
      <c r="AC1092" s="205"/>
      <c r="AD1092" s="230" t="s">
        <v>72</v>
      </c>
      <c r="AE1092" s="126"/>
      <c r="AF1092" s="127"/>
      <c r="AG1092" s="128"/>
      <c r="AH1092" s="129"/>
      <c r="AI1092" s="129"/>
      <c r="AJ1092" s="126"/>
      <c r="AK1092" s="127"/>
      <c r="AL1092" s="129"/>
      <c r="AM1092" s="128"/>
      <c r="AN1092" s="129"/>
      <c r="AO1092" s="127" t="s">
        <v>79</v>
      </c>
      <c r="AP1092" s="129"/>
    </row>
    <row r="1093" spans="1:45" customFormat="1" ht="30" hidden="1" customHeight="1">
      <c r="A1093" s="204" t="s">
        <v>4370</v>
      </c>
      <c r="B1093" s="200" t="s">
        <v>7610</v>
      </c>
      <c r="C1093" s="200" t="s">
        <v>7611</v>
      </c>
      <c r="D1093" s="200" t="s">
        <v>6721</v>
      </c>
      <c r="E1093" s="200" t="s">
        <v>8042</v>
      </c>
      <c r="F1093" s="206" t="s">
        <v>8057</v>
      </c>
      <c r="G1093" s="206" t="s">
        <v>8058</v>
      </c>
      <c r="H1093" s="205" t="s">
        <v>8059</v>
      </c>
      <c r="I1093" s="204" t="s">
        <v>8060</v>
      </c>
      <c r="J1093" s="207" t="s">
        <v>8061</v>
      </c>
      <c r="K1093" s="208" t="s">
        <v>8062</v>
      </c>
      <c r="L1093" s="205" t="s">
        <v>90</v>
      </c>
      <c r="M1093" s="205" t="s">
        <v>61</v>
      </c>
      <c r="N1093" s="205" t="s">
        <v>738</v>
      </c>
      <c r="O1093" s="205" t="s">
        <v>4441</v>
      </c>
      <c r="P1093" s="205" t="s">
        <v>4442</v>
      </c>
      <c r="Q1093" s="205" t="s">
        <v>65</v>
      </c>
      <c r="R1093" s="205" t="s">
        <v>7611</v>
      </c>
      <c r="S1093" s="205" t="s">
        <v>8042</v>
      </c>
      <c r="T1093" s="205" t="s">
        <v>93</v>
      </c>
      <c r="U1093" s="208" t="s">
        <v>6729</v>
      </c>
      <c r="V1093" s="205">
        <v>0.95</v>
      </c>
      <c r="W1093" s="205" t="s">
        <v>68</v>
      </c>
      <c r="X1093" s="205" t="s">
        <v>69</v>
      </c>
      <c r="Y1093" s="205" t="s">
        <v>4407</v>
      </c>
      <c r="Z1093" s="205" t="s">
        <v>95</v>
      </c>
      <c r="AA1093" s="234" t="s">
        <v>650</v>
      </c>
      <c r="AB1093" s="216">
        <v>46310</v>
      </c>
      <c r="AC1093" s="205"/>
      <c r="AD1093" s="230" t="s">
        <v>72</v>
      </c>
      <c r="AE1093" s="126"/>
      <c r="AF1093" s="127"/>
      <c r="AG1093" s="128"/>
      <c r="AH1093" s="129"/>
      <c r="AI1093" s="129"/>
      <c r="AJ1093" s="126"/>
      <c r="AK1093" s="127"/>
      <c r="AL1093" s="129"/>
      <c r="AM1093" s="128"/>
      <c r="AN1093" s="129"/>
      <c r="AO1093" s="127" t="s">
        <v>79</v>
      </c>
      <c r="AP1093" s="129"/>
    </row>
    <row r="1094" spans="1:45" customFormat="1" ht="30" hidden="1" customHeight="1">
      <c r="A1094" s="204" t="s">
        <v>4370</v>
      </c>
      <c r="B1094" s="200" t="s">
        <v>7610</v>
      </c>
      <c r="C1094" s="200" t="s">
        <v>7611</v>
      </c>
      <c r="D1094" s="200" t="s">
        <v>6114</v>
      </c>
      <c r="E1094" s="200" t="s">
        <v>8063</v>
      </c>
      <c r="F1094" s="206" t="s">
        <v>8064</v>
      </c>
      <c r="G1094" s="206" t="s">
        <v>8065</v>
      </c>
      <c r="H1094" s="205" t="s">
        <v>8066</v>
      </c>
      <c r="I1094" s="204" t="s">
        <v>8067</v>
      </c>
      <c r="J1094" s="207" t="s">
        <v>8068</v>
      </c>
      <c r="K1094" s="208" t="s">
        <v>8069</v>
      </c>
      <c r="L1094" s="205" t="s">
        <v>60</v>
      </c>
      <c r="M1094" s="205" t="s">
        <v>61</v>
      </c>
      <c r="N1094" s="205" t="s">
        <v>738</v>
      </c>
      <c r="O1094" s="205" t="s">
        <v>4441</v>
      </c>
      <c r="P1094" s="205" t="s">
        <v>4442</v>
      </c>
      <c r="Q1094" s="205" t="s">
        <v>65</v>
      </c>
      <c r="R1094" s="205" t="s">
        <v>7611</v>
      </c>
      <c r="S1094" s="205" t="s">
        <v>8063</v>
      </c>
      <c r="T1094" s="205" t="s">
        <v>93</v>
      </c>
      <c r="U1094" s="208" t="s">
        <v>6756</v>
      </c>
      <c r="V1094" s="205">
        <v>1</v>
      </c>
      <c r="W1094" s="205" t="s">
        <v>68</v>
      </c>
      <c r="X1094" s="205" t="s">
        <v>69</v>
      </c>
      <c r="Y1094" s="205" t="s">
        <v>4407</v>
      </c>
      <c r="Z1094" s="205" t="s">
        <v>5139</v>
      </c>
      <c r="AA1094" s="234" t="s">
        <v>650</v>
      </c>
      <c r="AB1094" s="216">
        <v>46310</v>
      </c>
      <c r="AC1094" s="205"/>
      <c r="AD1094" s="230" t="s">
        <v>72</v>
      </c>
      <c r="AE1094" s="126"/>
      <c r="AF1094" s="127"/>
      <c r="AG1094" s="128"/>
      <c r="AH1094" s="129"/>
      <c r="AI1094" s="129"/>
      <c r="AJ1094" s="126"/>
      <c r="AK1094" s="127"/>
      <c r="AL1094" s="129"/>
      <c r="AM1094" s="128"/>
      <c r="AN1094" s="129"/>
      <c r="AO1094" s="127" t="s">
        <v>79</v>
      </c>
      <c r="AP1094" s="129"/>
    </row>
    <row r="1095" spans="1:45" customFormat="1" ht="30" hidden="1" customHeight="1">
      <c r="A1095" s="204" t="s">
        <v>4370</v>
      </c>
      <c r="B1095" s="200" t="s">
        <v>7610</v>
      </c>
      <c r="C1095" s="200" t="s">
        <v>7611</v>
      </c>
      <c r="D1095" s="200" t="s">
        <v>6114</v>
      </c>
      <c r="E1095" s="200" t="s">
        <v>8063</v>
      </c>
      <c r="F1095" s="206" t="s">
        <v>8070</v>
      </c>
      <c r="G1095" s="206" t="s">
        <v>8071</v>
      </c>
      <c r="H1095" s="205" t="s">
        <v>8072</v>
      </c>
      <c r="I1095" s="204" t="s">
        <v>8073</v>
      </c>
      <c r="J1095" s="207" t="s">
        <v>8074</v>
      </c>
      <c r="K1095" s="208" t="s">
        <v>8075</v>
      </c>
      <c r="L1095" s="205" t="s">
        <v>90</v>
      </c>
      <c r="M1095" s="205" t="s">
        <v>61</v>
      </c>
      <c r="N1095" s="205" t="s">
        <v>738</v>
      </c>
      <c r="O1095" s="205" t="s">
        <v>4441</v>
      </c>
      <c r="P1095" s="205" t="s">
        <v>4442</v>
      </c>
      <c r="Q1095" s="205" t="s">
        <v>65</v>
      </c>
      <c r="R1095" s="205" t="s">
        <v>7611</v>
      </c>
      <c r="S1095" s="205" t="s">
        <v>8063</v>
      </c>
      <c r="T1095" s="205" t="s">
        <v>93</v>
      </c>
      <c r="U1095" s="208" t="s">
        <v>6122</v>
      </c>
      <c r="V1095" s="205">
        <v>0.95</v>
      </c>
      <c r="W1095" s="205" t="s">
        <v>68</v>
      </c>
      <c r="X1095" s="205" t="s">
        <v>69</v>
      </c>
      <c r="Y1095" s="205" t="s">
        <v>4407</v>
      </c>
      <c r="Z1095" s="205" t="s">
        <v>95</v>
      </c>
      <c r="AA1095" s="234" t="s">
        <v>650</v>
      </c>
      <c r="AB1095" s="216">
        <v>46310</v>
      </c>
      <c r="AC1095" s="205"/>
      <c r="AD1095" s="230" t="s">
        <v>72</v>
      </c>
      <c r="AE1095" s="126"/>
      <c r="AF1095" s="127"/>
      <c r="AG1095" s="128"/>
      <c r="AH1095" s="129"/>
      <c r="AI1095" s="129"/>
      <c r="AJ1095" s="126"/>
      <c r="AK1095" s="127"/>
      <c r="AL1095" s="129"/>
      <c r="AM1095" s="128"/>
      <c r="AN1095" s="129"/>
      <c r="AO1095" s="127" t="s">
        <v>79</v>
      </c>
      <c r="AP1095" s="129"/>
    </row>
    <row r="1096" spans="1:45" customFormat="1" ht="30" hidden="1" customHeight="1">
      <c r="A1096" s="204" t="s">
        <v>4370</v>
      </c>
      <c r="B1096" s="200" t="s">
        <v>8076</v>
      </c>
      <c r="C1096" s="200" t="s">
        <v>8077</v>
      </c>
      <c r="D1096" s="200" t="s">
        <v>2977</v>
      </c>
      <c r="E1096" s="200" t="s">
        <v>8078</v>
      </c>
      <c r="F1096" s="206" t="s">
        <v>8079</v>
      </c>
      <c r="G1096" s="206" t="s">
        <v>8080</v>
      </c>
      <c r="H1096" s="205" t="s">
        <v>8081</v>
      </c>
      <c r="I1096" s="204" t="s">
        <v>8082</v>
      </c>
      <c r="J1096" s="207" t="s">
        <v>8083</v>
      </c>
      <c r="K1096" s="208" t="s">
        <v>8084</v>
      </c>
      <c r="L1096" s="205" t="s">
        <v>90</v>
      </c>
      <c r="M1096" s="205" t="s">
        <v>61</v>
      </c>
      <c r="N1096" s="205" t="s">
        <v>738</v>
      </c>
      <c r="O1096" s="205" t="s">
        <v>4441</v>
      </c>
      <c r="P1096" s="205" t="s">
        <v>4442</v>
      </c>
      <c r="Q1096" s="205" t="s">
        <v>65</v>
      </c>
      <c r="R1096" s="205" t="s">
        <v>8077</v>
      </c>
      <c r="S1096" s="205" t="s">
        <v>8078</v>
      </c>
      <c r="T1096" s="205" t="s">
        <v>93</v>
      </c>
      <c r="U1096" s="208" t="s">
        <v>4558</v>
      </c>
      <c r="V1096" s="205">
        <v>0.95</v>
      </c>
      <c r="W1096" s="205" t="s">
        <v>68</v>
      </c>
      <c r="X1096" s="205" t="s">
        <v>69</v>
      </c>
      <c r="Y1096" s="205" t="s">
        <v>4407</v>
      </c>
      <c r="Z1096" s="205" t="s">
        <v>95</v>
      </c>
      <c r="AA1096" s="234" t="s">
        <v>650</v>
      </c>
      <c r="AB1096" s="216">
        <v>46310</v>
      </c>
      <c r="AC1096" s="205"/>
      <c r="AD1096" s="230" t="s">
        <v>72</v>
      </c>
      <c r="AE1096" s="126" t="s">
        <v>73</v>
      </c>
      <c r="AF1096" s="127"/>
      <c r="AG1096" s="128"/>
      <c r="AH1096" s="129"/>
      <c r="AI1096" s="129"/>
      <c r="AJ1096" s="126" t="s">
        <v>75</v>
      </c>
      <c r="AK1096" s="127"/>
      <c r="AL1096" s="129"/>
      <c r="AM1096" s="128"/>
      <c r="AN1096" s="129"/>
      <c r="AO1096" s="127" t="s">
        <v>79</v>
      </c>
      <c r="AP1096" s="129"/>
      <c r="AQ1096" s="183"/>
      <c r="AR1096" s="183"/>
      <c r="AS1096" s="183"/>
    </row>
    <row r="1097" spans="1:45" customFormat="1" ht="30" hidden="1" customHeight="1">
      <c r="A1097" s="204" t="s">
        <v>4370</v>
      </c>
      <c r="B1097" s="200" t="s">
        <v>8076</v>
      </c>
      <c r="C1097" s="200" t="s">
        <v>8077</v>
      </c>
      <c r="D1097" s="200" t="s">
        <v>2977</v>
      </c>
      <c r="E1097" s="200" t="s">
        <v>8078</v>
      </c>
      <c r="F1097" s="206" t="s">
        <v>8085</v>
      </c>
      <c r="G1097" s="206" t="s">
        <v>8086</v>
      </c>
      <c r="H1097" s="205" t="s">
        <v>8087</v>
      </c>
      <c r="I1097" s="204" t="s">
        <v>8088</v>
      </c>
      <c r="J1097" s="207" t="s">
        <v>8089</v>
      </c>
      <c r="K1097" s="208" t="s">
        <v>8090</v>
      </c>
      <c r="L1097" s="205" t="s">
        <v>1071</v>
      </c>
      <c r="M1097" s="205" t="s">
        <v>61</v>
      </c>
      <c r="N1097" s="205" t="s">
        <v>738</v>
      </c>
      <c r="O1097" s="205" t="s">
        <v>4441</v>
      </c>
      <c r="P1097" s="205" t="s">
        <v>4442</v>
      </c>
      <c r="Q1097" s="205" t="s">
        <v>65</v>
      </c>
      <c r="R1097" s="205" t="s">
        <v>8077</v>
      </c>
      <c r="S1097" s="205" t="s">
        <v>8078</v>
      </c>
      <c r="T1097" s="205" t="s">
        <v>66</v>
      </c>
      <c r="U1097" s="208" t="s">
        <v>8091</v>
      </c>
      <c r="V1097" s="205">
        <v>0.95</v>
      </c>
      <c r="W1097" s="205" t="s">
        <v>68</v>
      </c>
      <c r="X1097" s="205" t="s">
        <v>69</v>
      </c>
      <c r="Y1097" s="205" t="s">
        <v>4407</v>
      </c>
      <c r="Z1097" s="205" t="s">
        <v>4390</v>
      </c>
      <c r="AA1097" s="234" t="s">
        <v>650</v>
      </c>
      <c r="AB1097" s="216">
        <v>46310</v>
      </c>
      <c r="AC1097" s="205"/>
      <c r="AD1097" s="230" t="s">
        <v>72</v>
      </c>
      <c r="AE1097" s="126"/>
      <c r="AF1097" s="127"/>
      <c r="AG1097" s="128"/>
      <c r="AH1097" s="129"/>
      <c r="AI1097" s="129"/>
      <c r="AJ1097" s="126"/>
      <c r="AK1097" s="127"/>
      <c r="AL1097" s="129"/>
      <c r="AM1097" s="128"/>
      <c r="AN1097" s="129"/>
      <c r="AO1097" s="127" t="s">
        <v>79</v>
      </c>
      <c r="AP1097" s="129"/>
    </row>
    <row r="1098" spans="1:45" customFormat="1" ht="30" hidden="1" customHeight="1">
      <c r="A1098" s="204" t="s">
        <v>4370</v>
      </c>
      <c r="B1098" s="200" t="s">
        <v>8076</v>
      </c>
      <c r="C1098" s="200" t="s">
        <v>8077</v>
      </c>
      <c r="D1098" s="200" t="s">
        <v>8092</v>
      </c>
      <c r="E1098" s="200" t="s">
        <v>8093</v>
      </c>
      <c r="F1098" s="206" t="s">
        <v>8094</v>
      </c>
      <c r="G1098" s="206" t="s">
        <v>8095</v>
      </c>
      <c r="H1098" s="205" t="s">
        <v>8096</v>
      </c>
      <c r="I1098" s="204" t="s">
        <v>8097</v>
      </c>
      <c r="J1098" s="207" t="s">
        <v>8098</v>
      </c>
      <c r="K1098" s="208" t="s">
        <v>8099</v>
      </c>
      <c r="L1098" s="205" t="s">
        <v>90</v>
      </c>
      <c r="M1098" s="205" t="s">
        <v>61</v>
      </c>
      <c r="N1098" s="205" t="s">
        <v>738</v>
      </c>
      <c r="O1098" s="205" t="s">
        <v>4441</v>
      </c>
      <c r="P1098" s="205" t="s">
        <v>4442</v>
      </c>
      <c r="Q1098" s="205" t="s">
        <v>65</v>
      </c>
      <c r="R1098" s="205" t="s">
        <v>8077</v>
      </c>
      <c r="S1098" s="205" t="s">
        <v>8093</v>
      </c>
      <c r="T1098" s="205" t="s">
        <v>93</v>
      </c>
      <c r="U1098" s="208" t="s">
        <v>8100</v>
      </c>
      <c r="V1098" s="205">
        <v>0.95</v>
      </c>
      <c r="W1098" s="205" t="s">
        <v>68</v>
      </c>
      <c r="X1098" s="205" t="s">
        <v>69</v>
      </c>
      <c r="Y1098" s="205" t="s">
        <v>70</v>
      </c>
      <c r="Z1098" s="205" t="s">
        <v>95</v>
      </c>
      <c r="AA1098" s="234" t="s">
        <v>650</v>
      </c>
      <c r="AB1098" s="216">
        <v>46310</v>
      </c>
      <c r="AC1098" s="205"/>
      <c r="AD1098" s="230" t="s">
        <v>72</v>
      </c>
      <c r="AE1098" s="126" t="s">
        <v>73</v>
      </c>
      <c r="AF1098" s="127"/>
      <c r="AG1098" s="128"/>
      <c r="AH1098" s="129"/>
      <c r="AI1098" s="129"/>
      <c r="AJ1098" s="126" t="s">
        <v>75</v>
      </c>
      <c r="AK1098" s="127"/>
      <c r="AL1098" s="129"/>
      <c r="AM1098" s="128"/>
      <c r="AN1098" s="129"/>
      <c r="AO1098" s="127" t="s">
        <v>79</v>
      </c>
      <c r="AP1098" s="129"/>
      <c r="AQ1098" s="183"/>
      <c r="AR1098" s="183"/>
      <c r="AS1098" s="183"/>
    </row>
    <row r="1099" spans="1:45" customFormat="1" ht="30" hidden="1" customHeight="1">
      <c r="A1099" s="204" t="s">
        <v>4370</v>
      </c>
      <c r="B1099" s="200" t="s">
        <v>8076</v>
      </c>
      <c r="C1099" s="200" t="s">
        <v>8077</v>
      </c>
      <c r="D1099" s="200" t="s">
        <v>8092</v>
      </c>
      <c r="E1099" s="200" t="s">
        <v>8093</v>
      </c>
      <c r="F1099" s="206" t="s">
        <v>8101</v>
      </c>
      <c r="G1099" s="206" t="s">
        <v>8102</v>
      </c>
      <c r="H1099" s="205" t="s">
        <v>8103</v>
      </c>
      <c r="I1099" s="204" t="s">
        <v>8104</v>
      </c>
      <c r="J1099" s="207" t="s">
        <v>8105</v>
      </c>
      <c r="K1099" s="208" t="s">
        <v>8106</v>
      </c>
      <c r="L1099" s="205" t="s">
        <v>60</v>
      </c>
      <c r="M1099" s="205" t="s">
        <v>61</v>
      </c>
      <c r="N1099" s="205" t="s">
        <v>738</v>
      </c>
      <c r="O1099" s="205" t="s">
        <v>4441</v>
      </c>
      <c r="P1099" s="205" t="s">
        <v>4442</v>
      </c>
      <c r="Q1099" s="205" t="s">
        <v>65</v>
      </c>
      <c r="R1099" s="205" t="s">
        <v>8077</v>
      </c>
      <c r="S1099" s="205" t="s">
        <v>8093</v>
      </c>
      <c r="T1099" s="205" t="s">
        <v>66</v>
      </c>
      <c r="U1099" s="208" t="s">
        <v>8107</v>
      </c>
      <c r="V1099" s="205">
        <v>1</v>
      </c>
      <c r="W1099" s="205" t="s">
        <v>68</v>
      </c>
      <c r="X1099" s="205" t="s">
        <v>69</v>
      </c>
      <c r="Y1099" s="205" t="s">
        <v>70</v>
      </c>
      <c r="Z1099" s="205" t="s">
        <v>4390</v>
      </c>
      <c r="AA1099" s="234" t="s">
        <v>650</v>
      </c>
      <c r="AB1099" s="216">
        <v>46310</v>
      </c>
      <c r="AC1099" s="205"/>
      <c r="AD1099" s="230" t="s">
        <v>72</v>
      </c>
      <c r="AE1099" s="126"/>
      <c r="AF1099" s="127"/>
      <c r="AG1099" s="128"/>
      <c r="AH1099" s="129"/>
      <c r="AI1099" s="129"/>
      <c r="AJ1099" s="126"/>
      <c r="AK1099" s="127"/>
      <c r="AL1099" s="129"/>
      <c r="AM1099" s="128"/>
      <c r="AN1099" s="129"/>
      <c r="AO1099" s="127" t="s">
        <v>79</v>
      </c>
      <c r="AP1099" s="129"/>
    </row>
    <row r="1100" spans="1:45" customFormat="1" ht="30" hidden="1" customHeight="1">
      <c r="A1100" s="204" t="s">
        <v>4370</v>
      </c>
      <c r="B1100" s="200" t="s">
        <v>8076</v>
      </c>
      <c r="C1100" s="200" t="s">
        <v>8077</v>
      </c>
      <c r="D1100" s="200" t="s">
        <v>8092</v>
      </c>
      <c r="E1100" s="200" t="s">
        <v>8093</v>
      </c>
      <c r="F1100" s="206" t="s">
        <v>8108</v>
      </c>
      <c r="G1100" s="206" t="s">
        <v>8109</v>
      </c>
      <c r="H1100" s="205" t="s">
        <v>8110</v>
      </c>
      <c r="I1100" s="204" t="s">
        <v>8111</v>
      </c>
      <c r="J1100" s="207" t="s">
        <v>8112</v>
      </c>
      <c r="K1100" s="208" t="s">
        <v>8113</v>
      </c>
      <c r="L1100" s="205" t="s">
        <v>60</v>
      </c>
      <c r="M1100" s="205" t="s">
        <v>61</v>
      </c>
      <c r="N1100" s="205" t="s">
        <v>738</v>
      </c>
      <c r="O1100" s="205" t="s">
        <v>4441</v>
      </c>
      <c r="P1100" s="205" t="s">
        <v>4442</v>
      </c>
      <c r="Q1100" s="205" t="s">
        <v>65</v>
      </c>
      <c r="R1100" s="205" t="s">
        <v>8077</v>
      </c>
      <c r="S1100" s="205" t="s">
        <v>8093</v>
      </c>
      <c r="T1100" s="205" t="s">
        <v>66</v>
      </c>
      <c r="U1100" s="208" t="s">
        <v>8107</v>
      </c>
      <c r="V1100" s="205">
        <v>1</v>
      </c>
      <c r="W1100" s="205" t="s">
        <v>68</v>
      </c>
      <c r="X1100" s="205" t="s">
        <v>69</v>
      </c>
      <c r="Y1100" s="205" t="s">
        <v>70</v>
      </c>
      <c r="Z1100" s="205" t="s">
        <v>4390</v>
      </c>
      <c r="AA1100" s="234" t="s">
        <v>650</v>
      </c>
      <c r="AB1100" s="216">
        <v>46310</v>
      </c>
      <c r="AC1100" s="205"/>
      <c r="AD1100" s="230" t="s">
        <v>72</v>
      </c>
      <c r="AE1100" s="126"/>
      <c r="AF1100" s="127"/>
      <c r="AG1100" s="128"/>
      <c r="AH1100" s="129"/>
      <c r="AI1100" s="129"/>
      <c r="AJ1100" s="126"/>
      <c r="AK1100" s="127"/>
      <c r="AL1100" s="129"/>
      <c r="AM1100" s="128"/>
      <c r="AN1100" s="129"/>
      <c r="AO1100" s="127" t="s">
        <v>79</v>
      </c>
      <c r="AP1100" s="129"/>
    </row>
    <row r="1101" spans="1:45" customFormat="1" ht="30" hidden="1" customHeight="1">
      <c r="A1101" s="204" t="s">
        <v>4370</v>
      </c>
      <c r="B1101" s="200" t="s">
        <v>8076</v>
      </c>
      <c r="C1101" s="200" t="s">
        <v>8077</v>
      </c>
      <c r="D1101" s="200" t="s">
        <v>8092</v>
      </c>
      <c r="E1101" s="200" t="s">
        <v>8093</v>
      </c>
      <c r="F1101" s="206" t="s">
        <v>8114</v>
      </c>
      <c r="G1101" s="206" t="s">
        <v>8115</v>
      </c>
      <c r="H1101" s="205" t="s">
        <v>8116</v>
      </c>
      <c r="I1101" s="204" t="s">
        <v>8117</v>
      </c>
      <c r="J1101" s="207" t="s">
        <v>8118</v>
      </c>
      <c r="K1101" s="208" t="s">
        <v>8119</v>
      </c>
      <c r="L1101" s="205" t="s">
        <v>1071</v>
      </c>
      <c r="M1101" s="205" t="s">
        <v>61</v>
      </c>
      <c r="N1101" s="205" t="s">
        <v>738</v>
      </c>
      <c r="O1101" s="205" t="s">
        <v>4441</v>
      </c>
      <c r="P1101" s="205" t="s">
        <v>4442</v>
      </c>
      <c r="Q1101" s="205" t="s">
        <v>65</v>
      </c>
      <c r="R1101" s="205" t="s">
        <v>8077</v>
      </c>
      <c r="S1101" s="205" t="s">
        <v>8093</v>
      </c>
      <c r="T1101" s="205" t="s">
        <v>66</v>
      </c>
      <c r="U1101" s="208" t="s">
        <v>8120</v>
      </c>
      <c r="V1101" s="205">
        <v>0.95</v>
      </c>
      <c r="W1101" s="205" t="s">
        <v>68</v>
      </c>
      <c r="X1101" s="205" t="s">
        <v>69</v>
      </c>
      <c r="Y1101" s="205" t="s">
        <v>4407</v>
      </c>
      <c r="Z1101" s="205" t="s">
        <v>4390</v>
      </c>
      <c r="AA1101" s="234" t="s">
        <v>650</v>
      </c>
      <c r="AB1101" s="216">
        <v>46310</v>
      </c>
      <c r="AC1101" s="205"/>
      <c r="AD1101" s="230" t="s">
        <v>72</v>
      </c>
      <c r="AE1101" s="126"/>
      <c r="AF1101" s="127"/>
      <c r="AG1101" s="128"/>
      <c r="AH1101" s="129"/>
      <c r="AI1101" s="129"/>
      <c r="AJ1101" s="126"/>
      <c r="AK1101" s="127"/>
      <c r="AL1101" s="129"/>
      <c r="AM1101" s="128"/>
      <c r="AN1101" s="129"/>
      <c r="AO1101" s="127" t="s">
        <v>79</v>
      </c>
      <c r="AP1101" s="129"/>
    </row>
    <row r="1102" spans="1:45" customFormat="1" ht="30" hidden="1" customHeight="1">
      <c r="A1102" s="204" t="s">
        <v>4370</v>
      </c>
      <c r="B1102" s="200" t="s">
        <v>8076</v>
      </c>
      <c r="C1102" s="200" t="s">
        <v>8077</v>
      </c>
      <c r="D1102" s="200" t="s">
        <v>8121</v>
      </c>
      <c r="E1102" s="200" t="s">
        <v>8122</v>
      </c>
      <c r="F1102" s="206" t="s">
        <v>8123</v>
      </c>
      <c r="G1102" s="206" t="s">
        <v>8124</v>
      </c>
      <c r="H1102" s="205" t="s">
        <v>8125</v>
      </c>
      <c r="I1102" s="204" t="s">
        <v>8126</v>
      </c>
      <c r="J1102" s="207" t="s">
        <v>8127</v>
      </c>
      <c r="K1102" s="208" t="s">
        <v>8128</v>
      </c>
      <c r="L1102" s="205" t="s">
        <v>90</v>
      </c>
      <c r="M1102" s="205" t="s">
        <v>61</v>
      </c>
      <c r="N1102" s="205" t="s">
        <v>738</v>
      </c>
      <c r="O1102" s="205" t="s">
        <v>4441</v>
      </c>
      <c r="P1102" s="205" t="s">
        <v>4442</v>
      </c>
      <c r="Q1102" s="205" t="s">
        <v>65</v>
      </c>
      <c r="R1102" s="205" t="s">
        <v>8077</v>
      </c>
      <c r="S1102" s="205" t="s">
        <v>8122</v>
      </c>
      <c r="T1102" s="205" t="s">
        <v>93</v>
      </c>
      <c r="U1102" s="208" t="s">
        <v>8129</v>
      </c>
      <c r="V1102" s="205">
        <v>0.95</v>
      </c>
      <c r="W1102" s="205" t="s">
        <v>68</v>
      </c>
      <c r="X1102" s="205" t="s">
        <v>69</v>
      </c>
      <c r="Y1102" s="205" t="s">
        <v>70</v>
      </c>
      <c r="Z1102" s="205" t="s">
        <v>95</v>
      </c>
      <c r="AA1102" s="234" t="s">
        <v>650</v>
      </c>
      <c r="AB1102" s="216">
        <v>46310</v>
      </c>
      <c r="AC1102" s="205"/>
      <c r="AD1102" s="230" t="s">
        <v>72</v>
      </c>
      <c r="AE1102" s="126" t="s">
        <v>73</v>
      </c>
      <c r="AF1102" s="127"/>
      <c r="AG1102" s="128"/>
      <c r="AH1102" s="129"/>
      <c r="AI1102" s="129"/>
      <c r="AJ1102" s="126" t="s">
        <v>75</v>
      </c>
      <c r="AK1102" s="127"/>
      <c r="AL1102" s="129"/>
      <c r="AM1102" s="128"/>
      <c r="AN1102" s="129"/>
      <c r="AO1102" s="127" t="s">
        <v>79</v>
      </c>
      <c r="AP1102" s="129"/>
      <c r="AQ1102" s="183"/>
      <c r="AR1102" s="183"/>
      <c r="AS1102" s="183"/>
    </row>
    <row r="1103" spans="1:45" customFormat="1" ht="30" hidden="1" customHeight="1">
      <c r="A1103" s="204" t="s">
        <v>4370</v>
      </c>
      <c r="B1103" s="200" t="s">
        <v>8076</v>
      </c>
      <c r="C1103" s="200" t="s">
        <v>8077</v>
      </c>
      <c r="D1103" s="200" t="s">
        <v>8121</v>
      </c>
      <c r="E1103" s="200" t="s">
        <v>8122</v>
      </c>
      <c r="F1103" s="206" t="s">
        <v>8130</v>
      </c>
      <c r="G1103" s="206" t="s">
        <v>8131</v>
      </c>
      <c r="H1103" s="205" t="s">
        <v>8132</v>
      </c>
      <c r="I1103" s="204" t="s">
        <v>8133</v>
      </c>
      <c r="J1103" s="207" t="s">
        <v>8134</v>
      </c>
      <c r="K1103" s="208" t="s">
        <v>8135</v>
      </c>
      <c r="L1103" s="205" t="s">
        <v>60</v>
      </c>
      <c r="M1103" s="205" t="s">
        <v>61</v>
      </c>
      <c r="N1103" s="205" t="s">
        <v>738</v>
      </c>
      <c r="O1103" s="205" t="s">
        <v>4441</v>
      </c>
      <c r="P1103" s="205" t="s">
        <v>4442</v>
      </c>
      <c r="Q1103" s="205" t="s">
        <v>65</v>
      </c>
      <c r="R1103" s="205" t="s">
        <v>8077</v>
      </c>
      <c r="S1103" s="205" t="s">
        <v>8122</v>
      </c>
      <c r="T1103" s="205" t="s">
        <v>66</v>
      </c>
      <c r="U1103" s="208" t="s">
        <v>8136</v>
      </c>
      <c r="V1103" s="205">
        <v>1</v>
      </c>
      <c r="W1103" s="205" t="s">
        <v>68</v>
      </c>
      <c r="X1103" s="205" t="s">
        <v>69</v>
      </c>
      <c r="Y1103" s="205" t="s">
        <v>70</v>
      </c>
      <c r="Z1103" s="205" t="s">
        <v>4390</v>
      </c>
      <c r="AA1103" s="234" t="s">
        <v>650</v>
      </c>
      <c r="AB1103" s="216">
        <v>46310</v>
      </c>
      <c r="AC1103" s="205"/>
      <c r="AD1103" s="230" t="s">
        <v>72</v>
      </c>
      <c r="AE1103" s="126"/>
      <c r="AF1103" s="127"/>
      <c r="AG1103" s="128"/>
      <c r="AH1103" s="129"/>
      <c r="AI1103" s="129"/>
      <c r="AJ1103" s="126"/>
      <c r="AK1103" s="127"/>
      <c r="AL1103" s="129"/>
      <c r="AM1103" s="128"/>
      <c r="AN1103" s="129"/>
      <c r="AO1103" s="127" t="s">
        <v>79</v>
      </c>
      <c r="AP1103" s="129"/>
    </row>
    <row r="1104" spans="1:45" customFormat="1" ht="30" hidden="1" customHeight="1">
      <c r="A1104" s="204" t="s">
        <v>4370</v>
      </c>
      <c r="B1104" s="200" t="s">
        <v>8076</v>
      </c>
      <c r="C1104" s="200" t="s">
        <v>8077</v>
      </c>
      <c r="D1104" s="200" t="s">
        <v>8121</v>
      </c>
      <c r="E1104" s="200" t="s">
        <v>8122</v>
      </c>
      <c r="F1104" s="206" t="s">
        <v>8137</v>
      </c>
      <c r="G1104" s="206" t="s">
        <v>8138</v>
      </c>
      <c r="H1104" s="205" t="s">
        <v>8139</v>
      </c>
      <c r="I1104" s="204" t="s">
        <v>8140</v>
      </c>
      <c r="J1104" s="207" t="s">
        <v>8141</v>
      </c>
      <c r="K1104" s="208" t="s">
        <v>8142</v>
      </c>
      <c r="L1104" s="205" t="s">
        <v>60</v>
      </c>
      <c r="M1104" s="205" t="s">
        <v>61</v>
      </c>
      <c r="N1104" s="205" t="s">
        <v>738</v>
      </c>
      <c r="O1104" s="205" t="s">
        <v>4441</v>
      </c>
      <c r="P1104" s="205" t="s">
        <v>4442</v>
      </c>
      <c r="Q1104" s="205" t="s">
        <v>65</v>
      </c>
      <c r="R1104" s="205" t="s">
        <v>8077</v>
      </c>
      <c r="S1104" s="205" t="s">
        <v>8122</v>
      </c>
      <c r="T1104" s="205" t="s">
        <v>66</v>
      </c>
      <c r="U1104" s="208" t="s">
        <v>8136</v>
      </c>
      <c r="V1104" s="205">
        <v>1</v>
      </c>
      <c r="W1104" s="205" t="s">
        <v>68</v>
      </c>
      <c r="X1104" s="205" t="s">
        <v>69</v>
      </c>
      <c r="Y1104" s="205" t="s">
        <v>70</v>
      </c>
      <c r="Z1104" s="205" t="s">
        <v>4390</v>
      </c>
      <c r="AA1104" s="234" t="s">
        <v>650</v>
      </c>
      <c r="AB1104" s="216">
        <v>46310</v>
      </c>
      <c r="AC1104" s="205"/>
      <c r="AD1104" s="230" t="s">
        <v>72</v>
      </c>
      <c r="AE1104" s="126"/>
      <c r="AF1104" s="127"/>
      <c r="AG1104" s="128"/>
      <c r="AH1104" s="129"/>
      <c r="AI1104" s="129"/>
      <c r="AJ1104" s="126"/>
      <c r="AK1104" s="127"/>
      <c r="AL1104" s="129"/>
      <c r="AM1104" s="128"/>
      <c r="AN1104" s="129"/>
      <c r="AO1104" s="127" t="s">
        <v>79</v>
      </c>
      <c r="AP1104" s="129"/>
    </row>
    <row r="1105" spans="1:45" customFormat="1" ht="30" hidden="1" customHeight="1">
      <c r="A1105" s="204" t="s">
        <v>4370</v>
      </c>
      <c r="B1105" s="200" t="s">
        <v>8076</v>
      </c>
      <c r="C1105" s="200" t="s">
        <v>8077</v>
      </c>
      <c r="D1105" s="200" t="s">
        <v>8121</v>
      </c>
      <c r="E1105" s="200" t="s">
        <v>8122</v>
      </c>
      <c r="F1105" s="206" t="s">
        <v>8143</v>
      </c>
      <c r="G1105" s="206" t="s">
        <v>8144</v>
      </c>
      <c r="H1105" s="205" t="s">
        <v>8145</v>
      </c>
      <c r="I1105" s="204" t="s">
        <v>8146</v>
      </c>
      <c r="J1105" s="207" t="s">
        <v>8147</v>
      </c>
      <c r="K1105" s="208" t="s">
        <v>8148</v>
      </c>
      <c r="L1105" s="205" t="s">
        <v>1071</v>
      </c>
      <c r="M1105" s="205" t="s">
        <v>61</v>
      </c>
      <c r="N1105" s="205" t="s">
        <v>738</v>
      </c>
      <c r="O1105" s="205" t="s">
        <v>4441</v>
      </c>
      <c r="P1105" s="205" t="s">
        <v>4442</v>
      </c>
      <c r="Q1105" s="205" t="s">
        <v>65</v>
      </c>
      <c r="R1105" s="205" t="s">
        <v>8077</v>
      </c>
      <c r="S1105" s="205" t="s">
        <v>8122</v>
      </c>
      <c r="T1105" s="205" t="s">
        <v>66</v>
      </c>
      <c r="U1105" s="208" t="s">
        <v>8149</v>
      </c>
      <c r="V1105" s="205">
        <v>0.95</v>
      </c>
      <c r="W1105" s="205" t="s">
        <v>68</v>
      </c>
      <c r="X1105" s="205" t="s">
        <v>69</v>
      </c>
      <c r="Y1105" s="205" t="s">
        <v>70</v>
      </c>
      <c r="Z1105" s="205" t="s">
        <v>4390</v>
      </c>
      <c r="AA1105" s="234" t="s">
        <v>650</v>
      </c>
      <c r="AB1105" s="216">
        <v>46310</v>
      </c>
      <c r="AC1105" s="205"/>
      <c r="AD1105" s="230" t="s">
        <v>72</v>
      </c>
      <c r="AE1105" s="126"/>
      <c r="AF1105" s="127"/>
      <c r="AG1105" s="128"/>
      <c r="AH1105" s="129"/>
      <c r="AI1105" s="129"/>
      <c r="AJ1105" s="126"/>
      <c r="AK1105" s="127"/>
      <c r="AL1105" s="129"/>
      <c r="AM1105" s="128"/>
      <c r="AN1105" s="129"/>
      <c r="AO1105" s="127" t="s">
        <v>79</v>
      </c>
      <c r="AP1105" s="129"/>
    </row>
    <row r="1106" spans="1:45" customFormat="1" ht="30" hidden="1" customHeight="1">
      <c r="A1106" s="204" t="s">
        <v>4370</v>
      </c>
      <c r="B1106" s="200" t="s">
        <v>8150</v>
      </c>
      <c r="C1106" s="200" t="s">
        <v>8151</v>
      </c>
      <c r="D1106" s="200" t="s">
        <v>8152</v>
      </c>
      <c r="E1106" s="200" t="s">
        <v>8153</v>
      </c>
      <c r="F1106" s="206" t="s">
        <v>8154</v>
      </c>
      <c r="G1106" s="206" t="s">
        <v>8155</v>
      </c>
      <c r="H1106" s="205" t="s">
        <v>8156</v>
      </c>
      <c r="I1106" s="204" t="s">
        <v>8157</v>
      </c>
      <c r="J1106" s="207" t="s">
        <v>8158</v>
      </c>
      <c r="K1106" s="208" t="s">
        <v>8159</v>
      </c>
      <c r="L1106" s="205" t="s">
        <v>90</v>
      </c>
      <c r="M1106" s="205" t="s">
        <v>61</v>
      </c>
      <c r="N1106" s="205" t="s">
        <v>738</v>
      </c>
      <c r="O1106" s="205" t="s">
        <v>4441</v>
      </c>
      <c r="P1106" s="205" t="s">
        <v>4442</v>
      </c>
      <c r="Q1106" s="205" t="s">
        <v>65</v>
      </c>
      <c r="R1106" s="205" t="s">
        <v>8151</v>
      </c>
      <c r="S1106" s="205" t="s">
        <v>8153</v>
      </c>
      <c r="T1106" s="205" t="s">
        <v>93</v>
      </c>
      <c r="U1106" s="208" t="s">
        <v>8160</v>
      </c>
      <c r="V1106" s="205">
        <v>0.95</v>
      </c>
      <c r="W1106" s="205" t="s">
        <v>68</v>
      </c>
      <c r="X1106" s="205" t="s">
        <v>69</v>
      </c>
      <c r="Y1106" s="205" t="s">
        <v>70</v>
      </c>
      <c r="Z1106" s="205" t="s">
        <v>95</v>
      </c>
      <c r="AA1106" s="234" t="s">
        <v>650</v>
      </c>
      <c r="AB1106" s="216">
        <v>46310</v>
      </c>
      <c r="AC1106" s="205"/>
      <c r="AD1106" s="230" t="s">
        <v>72</v>
      </c>
      <c r="AE1106" s="126" t="s">
        <v>73</v>
      </c>
      <c r="AF1106" s="127"/>
      <c r="AG1106" s="128"/>
      <c r="AH1106" s="129"/>
      <c r="AI1106" s="129"/>
      <c r="AJ1106" s="126" t="s">
        <v>75</v>
      </c>
      <c r="AK1106" s="127"/>
      <c r="AL1106" s="129"/>
      <c r="AM1106" s="128"/>
      <c r="AN1106" s="129"/>
      <c r="AO1106" s="127" t="s">
        <v>79</v>
      </c>
      <c r="AP1106" s="129"/>
      <c r="AQ1106" s="183"/>
      <c r="AR1106" s="183"/>
      <c r="AS1106" s="183"/>
    </row>
    <row r="1107" spans="1:45" customFormat="1" ht="30" hidden="1" customHeight="1">
      <c r="A1107" s="204" t="s">
        <v>4370</v>
      </c>
      <c r="B1107" s="200" t="s">
        <v>8150</v>
      </c>
      <c r="C1107" s="200" t="s">
        <v>8151</v>
      </c>
      <c r="D1107" s="200" t="s">
        <v>8152</v>
      </c>
      <c r="E1107" s="200" t="s">
        <v>8153</v>
      </c>
      <c r="F1107" s="206" t="s">
        <v>8161</v>
      </c>
      <c r="G1107" s="206" t="s">
        <v>8162</v>
      </c>
      <c r="H1107" s="205" t="s">
        <v>8163</v>
      </c>
      <c r="I1107" s="204" t="s">
        <v>8164</v>
      </c>
      <c r="J1107" s="207" t="s">
        <v>8165</v>
      </c>
      <c r="K1107" s="208" t="s">
        <v>8166</v>
      </c>
      <c r="L1107" s="205" t="s">
        <v>60</v>
      </c>
      <c r="M1107" s="205" t="s">
        <v>61</v>
      </c>
      <c r="N1107" s="205" t="s">
        <v>738</v>
      </c>
      <c r="O1107" s="205" t="s">
        <v>4441</v>
      </c>
      <c r="P1107" s="205" t="s">
        <v>4442</v>
      </c>
      <c r="Q1107" s="205" t="s">
        <v>65</v>
      </c>
      <c r="R1107" s="205" t="s">
        <v>8151</v>
      </c>
      <c r="S1107" s="205" t="s">
        <v>8153</v>
      </c>
      <c r="T1107" s="205" t="s">
        <v>66</v>
      </c>
      <c r="U1107" s="208" t="s">
        <v>8167</v>
      </c>
      <c r="V1107" s="205">
        <v>1</v>
      </c>
      <c r="W1107" s="205" t="s">
        <v>68</v>
      </c>
      <c r="X1107" s="205" t="s">
        <v>69</v>
      </c>
      <c r="Y1107" s="205" t="s">
        <v>70</v>
      </c>
      <c r="Z1107" s="205" t="s">
        <v>4390</v>
      </c>
      <c r="AA1107" s="234" t="s">
        <v>650</v>
      </c>
      <c r="AB1107" s="216">
        <v>46310</v>
      </c>
      <c r="AC1107" s="205"/>
      <c r="AD1107" s="230" t="s">
        <v>72</v>
      </c>
      <c r="AE1107" s="126"/>
      <c r="AF1107" s="127"/>
      <c r="AG1107" s="128"/>
      <c r="AH1107" s="129"/>
      <c r="AI1107" s="129"/>
      <c r="AJ1107" s="126"/>
      <c r="AK1107" s="127"/>
      <c r="AL1107" s="129"/>
      <c r="AM1107" s="128"/>
      <c r="AN1107" s="129"/>
      <c r="AO1107" s="127" t="s">
        <v>79</v>
      </c>
      <c r="AP1107" s="129"/>
    </row>
    <row r="1108" spans="1:45" customFormat="1" ht="30" hidden="1" customHeight="1">
      <c r="A1108" s="204" t="s">
        <v>4370</v>
      </c>
      <c r="B1108" s="200" t="s">
        <v>8150</v>
      </c>
      <c r="C1108" s="200" t="s">
        <v>8151</v>
      </c>
      <c r="D1108" s="200" t="s">
        <v>8152</v>
      </c>
      <c r="E1108" s="200" t="s">
        <v>8153</v>
      </c>
      <c r="F1108" s="206" t="s">
        <v>8168</v>
      </c>
      <c r="G1108" s="206" t="s">
        <v>8169</v>
      </c>
      <c r="H1108" s="205" t="s">
        <v>8170</v>
      </c>
      <c r="I1108" s="204" t="s">
        <v>8171</v>
      </c>
      <c r="J1108" s="207" t="s">
        <v>8172</v>
      </c>
      <c r="K1108" s="208" t="s">
        <v>8173</v>
      </c>
      <c r="L1108" s="205" t="s">
        <v>60</v>
      </c>
      <c r="M1108" s="205" t="s">
        <v>61</v>
      </c>
      <c r="N1108" s="205" t="s">
        <v>738</v>
      </c>
      <c r="O1108" s="205" t="s">
        <v>4441</v>
      </c>
      <c r="P1108" s="205" t="s">
        <v>4442</v>
      </c>
      <c r="Q1108" s="205" t="s">
        <v>65</v>
      </c>
      <c r="R1108" s="205" t="s">
        <v>8151</v>
      </c>
      <c r="S1108" s="205" t="s">
        <v>8153</v>
      </c>
      <c r="T1108" s="205" t="s">
        <v>66</v>
      </c>
      <c r="U1108" s="208" t="s">
        <v>8167</v>
      </c>
      <c r="V1108" s="205">
        <v>1</v>
      </c>
      <c r="W1108" s="205" t="s">
        <v>68</v>
      </c>
      <c r="X1108" s="205" t="s">
        <v>69</v>
      </c>
      <c r="Y1108" s="205" t="s">
        <v>70</v>
      </c>
      <c r="Z1108" s="205" t="s">
        <v>4390</v>
      </c>
      <c r="AA1108" s="234" t="s">
        <v>650</v>
      </c>
      <c r="AB1108" s="216">
        <v>46310</v>
      </c>
      <c r="AC1108" s="205"/>
      <c r="AD1108" s="230" t="s">
        <v>72</v>
      </c>
      <c r="AE1108" s="126"/>
      <c r="AF1108" s="127"/>
      <c r="AG1108" s="128"/>
      <c r="AH1108" s="129"/>
      <c r="AI1108" s="129"/>
      <c r="AJ1108" s="126"/>
      <c r="AK1108" s="127"/>
      <c r="AL1108" s="129"/>
      <c r="AM1108" s="128"/>
      <c r="AN1108" s="129"/>
      <c r="AO1108" s="127" t="s">
        <v>79</v>
      </c>
      <c r="AP1108" s="129"/>
    </row>
    <row r="1109" spans="1:45" customFormat="1" ht="30" hidden="1" customHeight="1">
      <c r="A1109" s="204" t="s">
        <v>4370</v>
      </c>
      <c r="B1109" s="200" t="s">
        <v>8150</v>
      </c>
      <c r="C1109" s="200" t="s">
        <v>8151</v>
      </c>
      <c r="D1109" s="200" t="s">
        <v>8152</v>
      </c>
      <c r="E1109" s="200" t="s">
        <v>8153</v>
      </c>
      <c r="F1109" s="206" t="s">
        <v>8174</v>
      </c>
      <c r="G1109" s="206" t="s">
        <v>8175</v>
      </c>
      <c r="H1109" s="205" t="s">
        <v>8176</v>
      </c>
      <c r="I1109" s="204" t="s">
        <v>8177</v>
      </c>
      <c r="J1109" s="207" t="s">
        <v>8178</v>
      </c>
      <c r="K1109" s="208" t="s">
        <v>8179</v>
      </c>
      <c r="L1109" s="205" t="s">
        <v>1071</v>
      </c>
      <c r="M1109" s="205" t="s">
        <v>61</v>
      </c>
      <c r="N1109" s="205" t="s">
        <v>738</v>
      </c>
      <c r="O1109" s="205" t="s">
        <v>4441</v>
      </c>
      <c r="P1109" s="205" t="s">
        <v>4442</v>
      </c>
      <c r="Q1109" s="205" t="s">
        <v>65</v>
      </c>
      <c r="R1109" s="205" t="s">
        <v>8151</v>
      </c>
      <c r="S1109" s="205" t="s">
        <v>8153</v>
      </c>
      <c r="T1109" s="205" t="s">
        <v>66</v>
      </c>
      <c r="U1109" s="208" t="s">
        <v>8180</v>
      </c>
      <c r="V1109" s="205">
        <v>0.95</v>
      </c>
      <c r="W1109" s="205" t="s">
        <v>68</v>
      </c>
      <c r="X1109" s="205" t="s">
        <v>69</v>
      </c>
      <c r="Y1109" s="205" t="s">
        <v>4407</v>
      </c>
      <c r="Z1109" s="205" t="s">
        <v>4390</v>
      </c>
      <c r="AA1109" s="234" t="s">
        <v>650</v>
      </c>
      <c r="AB1109" s="216">
        <v>46310</v>
      </c>
      <c r="AC1109" s="205"/>
      <c r="AD1109" s="230" t="s">
        <v>72</v>
      </c>
      <c r="AE1109" s="126"/>
      <c r="AF1109" s="127"/>
      <c r="AG1109" s="128"/>
      <c r="AH1109" s="129"/>
      <c r="AI1109" s="129"/>
      <c r="AJ1109" s="126"/>
      <c r="AK1109" s="127"/>
      <c r="AL1109" s="129"/>
      <c r="AM1109" s="128"/>
      <c r="AN1109" s="129"/>
      <c r="AO1109" s="127" t="s">
        <v>79</v>
      </c>
      <c r="AP1109" s="129"/>
    </row>
    <row r="1110" spans="1:45" customFormat="1" ht="30" hidden="1" customHeight="1">
      <c r="A1110" s="204" t="s">
        <v>4370</v>
      </c>
      <c r="B1110" s="200" t="s">
        <v>8150</v>
      </c>
      <c r="C1110" s="200" t="s">
        <v>8151</v>
      </c>
      <c r="D1110" s="200" t="s">
        <v>8152</v>
      </c>
      <c r="E1110" s="200" t="s">
        <v>8153</v>
      </c>
      <c r="F1110" s="206" t="s">
        <v>8181</v>
      </c>
      <c r="G1110" s="206" t="s">
        <v>8182</v>
      </c>
      <c r="H1110" s="205" t="s">
        <v>8183</v>
      </c>
      <c r="I1110" s="204" t="s">
        <v>8184</v>
      </c>
      <c r="J1110" s="207" t="s">
        <v>8185</v>
      </c>
      <c r="K1110" s="208" t="s">
        <v>8186</v>
      </c>
      <c r="L1110" s="205" t="s">
        <v>60</v>
      </c>
      <c r="M1110" s="205" t="s">
        <v>61</v>
      </c>
      <c r="N1110" s="205" t="s">
        <v>738</v>
      </c>
      <c r="O1110" s="205" t="s">
        <v>4441</v>
      </c>
      <c r="P1110" s="205" t="s">
        <v>4442</v>
      </c>
      <c r="Q1110" s="205" t="s">
        <v>65</v>
      </c>
      <c r="R1110" s="205" t="s">
        <v>8151</v>
      </c>
      <c r="S1110" s="205" t="s">
        <v>8153</v>
      </c>
      <c r="T1110" s="205" t="s">
        <v>66</v>
      </c>
      <c r="U1110" s="208" t="s">
        <v>8187</v>
      </c>
      <c r="V1110" s="205">
        <v>1</v>
      </c>
      <c r="W1110" s="205" t="s">
        <v>68</v>
      </c>
      <c r="X1110" s="205" t="s">
        <v>69</v>
      </c>
      <c r="Y1110" s="205" t="s">
        <v>70</v>
      </c>
      <c r="Z1110" s="205" t="s">
        <v>4390</v>
      </c>
      <c r="AA1110" s="234" t="s">
        <v>650</v>
      </c>
      <c r="AB1110" s="216">
        <v>46310</v>
      </c>
      <c r="AC1110" s="205"/>
      <c r="AD1110" s="230" t="s">
        <v>72</v>
      </c>
      <c r="AE1110" s="126"/>
      <c r="AF1110" s="127"/>
      <c r="AG1110" s="128"/>
      <c r="AH1110" s="129"/>
      <c r="AI1110" s="129"/>
      <c r="AJ1110" s="126"/>
      <c r="AK1110" s="127"/>
      <c r="AL1110" s="129"/>
      <c r="AM1110" s="128"/>
      <c r="AN1110" s="129"/>
      <c r="AO1110" s="127" t="s">
        <v>79</v>
      </c>
      <c r="AP1110" s="129"/>
    </row>
    <row r="1111" spans="1:45" customFormat="1" ht="30" hidden="1" customHeight="1">
      <c r="A1111" s="204" t="s">
        <v>4370</v>
      </c>
      <c r="B1111" s="200" t="s">
        <v>8150</v>
      </c>
      <c r="C1111" s="200" t="s">
        <v>8151</v>
      </c>
      <c r="D1111" s="200" t="s">
        <v>6260</v>
      </c>
      <c r="E1111" s="200" t="s">
        <v>8188</v>
      </c>
      <c r="F1111" s="206" t="s">
        <v>8189</v>
      </c>
      <c r="G1111" s="206" t="s">
        <v>8190</v>
      </c>
      <c r="H1111" s="205" t="s">
        <v>8191</v>
      </c>
      <c r="I1111" s="204" t="s">
        <v>8192</v>
      </c>
      <c r="J1111" s="207" t="s">
        <v>8193</v>
      </c>
      <c r="K1111" s="208" t="s">
        <v>8194</v>
      </c>
      <c r="L1111" s="205" t="s">
        <v>90</v>
      </c>
      <c r="M1111" s="205" t="s">
        <v>61</v>
      </c>
      <c r="N1111" s="205" t="s">
        <v>738</v>
      </c>
      <c r="O1111" s="205" t="s">
        <v>4441</v>
      </c>
      <c r="P1111" s="205" t="s">
        <v>4442</v>
      </c>
      <c r="Q1111" s="205" t="s">
        <v>65</v>
      </c>
      <c r="R1111" s="205" t="s">
        <v>8151</v>
      </c>
      <c r="S1111" s="205" t="s">
        <v>8188</v>
      </c>
      <c r="T1111" s="205" t="s">
        <v>93</v>
      </c>
      <c r="U1111" s="208" t="s">
        <v>6268</v>
      </c>
      <c r="V1111" s="205">
        <v>0.95</v>
      </c>
      <c r="W1111" s="205" t="s">
        <v>68</v>
      </c>
      <c r="X1111" s="205" t="s">
        <v>69</v>
      </c>
      <c r="Y1111" s="205" t="s">
        <v>4407</v>
      </c>
      <c r="Z1111" s="205" t="s">
        <v>95</v>
      </c>
      <c r="AA1111" s="234" t="s">
        <v>650</v>
      </c>
      <c r="AB1111" s="216">
        <v>46310</v>
      </c>
      <c r="AC1111" s="205"/>
      <c r="AD1111" s="230" t="s">
        <v>72</v>
      </c>
      <c r="AE1111" s="126" t="s">
        <v>73</v>
      </c>
      <c r="AF1111" s="127"/>
      <c r="AG1111" s="128"/>
      <c r="AH1111" s="129"/>
      <c r="AI1111" s="129"/>
      <c r="AJ1111" s="126" t="s">
        <v>75</v>
      </c>
      <c r="AK1111" s="127"/>
      <c r="AL1111" s="129"/>
      <c r="AM1111" s="128"/>
      <c r="AN1111" s="129"/>
      <c r="AO1111" s="127" t="s">
        <v>79</v>
      </c>
      <c r="AP1111" s="129"/>
      <c r="AQ1111" s="183"/>
      <c r="AR1111" s="183"/>
      <c r="AS1111" s="183"/>
    </row>
    <row r="1112" spans="1:45" customFormat="1" ht="30" hidden="1" customHeight="1">
      <c r="A1112" s="204" t="s">
        <v>4370</v>
      </c>
      <c r="B1112" s="200" t="s">
        <v>8150</v>
      </c>
      <c r="C1112" s="200" t="s">
        <v>8151</v>
      </c>
      <c r="D1112" s="200" t="s">
        <v>8195</v>
      </c>
      <c r="E1112" s="200" t="s">
        <v>8196</v>
      </c>
      <c r="F1112" s="206" t="s">
        <v>8197</v>
      </c>
      <c r="G1112" s="206" t="s">
        <v>8198</v>
      </c>
      <c r="H1112" s="205" t="s">
        <v>8199</v>
      </c>
      <c r="I1112" s="204" t="s">
        <v>8200</v>
      </c>
      <c r="J1112" s="207" t="s">
        <v>8201</v>
      </c>
      <c r="K1112" s="208" t="s">
        <v>8202</v>
      </c>
      <c r="L1112" s="205" t="s">
        <v>90</v>
      </c>
      <c r="M1112" s="205" t="s">
        <v>61</v>
      </c>
      <c r="N1112" s="205" t="s">
        <v>738</v>
      </c>
      <c r="O1112" s="205" t="s">
        <v>4441</v>
      </c>
      <c r="P1112" s="205" t="s">
        <v>4442</v>
      </c>
      <c r="Q1112" s="205" t="s">
        <v>65</v>
      </c>
      <c r="R1112" s="205" t="s">
        <v>8151</v>
      </c>
      <c r="S1112" s="205" t="s">
        <v>8196</v>
      </c>
      <c r="T1112" s="205" t="s">
        <v>93</v>
      </c>
      <c r="U1112" s="208" t="s">
        <v>8203</v>
      </c>
      <c r="V1112" s="205">
        <v>0.95</v>
      </c>
      <c r="W1112" s="205" t="s">
        <v>68</v>
      </c>
      <c r="X1112" s="205" t="s">
        <v>69</v>
      </c>
      <c r="Y1112" s="205" t="s">
        <v>70</v>
      </c>
      <c r="Z1112" s="205" t="s">
        <v>95</v>
      </c>
      <c r="AA1112" s="234" t="s">
        <v>650</v>
      </c>
      <c r="AB1112" s="216">
        <v>46310</v>
      </c>
      <c r="AC1112" s="205"/>
      <c r="AD1112" s="230" t="s">
        <v>72</v>
      </c>
      <c r="AE1112" s="126" t="s">
        <v>73</v>
      </c>
      <c r="AF1112" s="127"/>
      <c r="AG1112" s="128"/>
      <c r="AH1112" s="129"/>
      <c r="AI1112" s="129"/>
      <c r="AJ1112" s="126" t="s">
        <v>75</v>
      </c>
      <c r="AK1112" s="127"/>
      <c r="AL1112" s="129"/>
      <c r="AM1112" s="128"/>
      <c r="AN1112" s="129"/>
      <c r="AO1112" s="127" t="s">
        <v>79</v>
      </c>
      <c r="AP1112" s="129"/>
      <c r="AQ1112" s="183"/>
      <c r="AR1112" s="183"/>
      <c r="AS1112" s="183"/>
    </row>
    <row r="1113" spans="1:45" customFormat="1" ht="30" hidden="1" customHeight="1">
      <c r="A1113" s="204" t="s">
        <v>4370</v>
      </c>
      <c r="B1113" s="200" t="s">
        <v>8150</v>
      </c>
      <c r="C1113" s="200" t="s">
        <v>8151</v>
      </c>
      <c r="D1113" s="200" t="s">
        <v>8195</v>
      </c>
      <c r="E1113" s="200" t="s">
        <v>8196</v>
      </c>
      <c r="F1113" s="206" t="s">
        <v>8204</v>
      </c>
      <c r="G1113" s="206" t="s">
        <v>8205</v>
      </c>
      <c r="H1113" s="205" t="s">
        <v>8206</v>
      </c>
      <c r="I1113" s="204" t="s">
        <v>8207</v>
      </c>
      <c r="J1113" s="207" t="s">
        <v>8208</v>
      </c>
      <c r="K1113" s="208" t="s">
        <v>8209</v>
      </c>
      <c r="L1113" s="205" t="s">
        <v>60</v>
      </c>
      <c r="M1113" s="205" t="s">
        <v>61</v>
      </c>
      <c r="N1113" s="205" t="s">
        <v>738</v>
      </c>
      <c r="O1113" s="205" t="s">
        <v>4441</v>
      </c>
      <c r="P1113" s="205" t="s">
        <v>4442</v>
      </c>
      <c r="Q1113" s="205" t="s">
        <v>65</v>
      </c>
      <c r="R1113" s="205" t="s">
        <v>8151</v>
      </c>
      <c r="S1113" s="205" t="s">
        <v>8196</v>
      </c>
      <c r="T1113" s="205" t="s">
        <v>66</v>
      </c>
      <c r="U1113" s="208" t="s">
        <v>8210</v>
      </c>
      <c r="V1113" s="205">
        <v>1</v>
      </c>
      <c r="W1113" s="205" t="s">
        <v>68</v>
      </c>
      <c r="X1113" s="205" t="s">
        <v>69</v>
      </c>
      <c r="Y1113" s="205" t="s">
        <v>70</v>
      </c>
      <c r="Z1113" s="205" t="s">
        <v>4390</v>
      </c>
      <c r="AA1113" s="234" t="s">
        <v>650</v>
      </c>
      <c r="AB1113" s="216">
        <v>46310</v>
      </c>
      <c r="AC1113" s="205"/>
      <c r="AD1113" s="230" t="s">
        <v>72</v>
      </c>
      <c r="AE1113" s="126"/>
      <c r="AF1113" s="127"/>
      <c r="AG1113" s="128"/>
      <c r="AH1113" s="129"/>
      <c r="AI1113" s="129"/>
      <c r="AJ1113" s="126"/>
      <c r="AK1113" s="127"/>
      <c r="AL1113" s="129"/>
      <c r="AM1113" s="128"/>
      <c r="AN1113" s="129"/>
      <c r="AO1113" s="127" t="s">
        <v>79</v>
      </c>
      <c r="AP1113" s="129"/>
    </row>
    <row r="1114" spans="1:45" customFormat="1" ht="30" hidden="1" customHeight="1">
      <c r="A1114" s="204" t="s">
        <v>4370</v>
      </c>
      <c r="B1114" s="200" t="s">
        <v>8150</v>
      </c>
      <c r="C1114" s="200" t="s">
        <v>8151</v>
      </c>
      <c r="D1114" s="200" t="s">
        <v>8195</v>
      </c>
      <c r="E1114" s="200" t="s">
        <v>8196</v>
      </c>
      <c r="F1114" s="206" t="s">
        <v>8211</v>
      </c>
      <c r="G1114" s="206" t="s">
        <v>8212</v>
      </c>
      <c r="H1114" s="205" t="s">
        <v>8213</v>
      </c>
      <c r="I1114" s="204" t="s">
        <v>8214</v>
      </c>
      <c r="J1114" s="207" t="s">
        <v>8215</v>
      </c>
      <c r="K1114" s="208" t="s">
        <v>8216</v>
      </c>
      <c r="L1114" s="205" t="s">
        <v>60</v>
      </c>
      <c r="M1114" s="205" t="s">
        <v>61</v>
      </c>
      <c r="N1114" s="205" t="s">
        <v>738</v>
      </c>
      <c r="O1114" s="205" t="s">
        <v>4441</v>
      </c>
      <c r="P1114" s="205" t="s">
        <v>4442</v>
      </c>
      <c r="Q1114" s="205" t="s">
        <v>65</v>
      </c>
      <c r="R1114" s="205" t="s">
        <v>8151</v>
      </c>
      <c r="S1114" s="205" t="s">
        <v>8196</v>
      </c>
      <c r="T1114" s="205" t="s">
        <v>66</v>
      </c>
      <c r="U1114" s="208" t="s">
        <v>8210</v>
      </c>
      <c r="V1114" s="205">
        <v>1</v>
      </c>
      <c r="W1114" s="205" t="s">
        <v>68</v>
      </c>
      <c r="X1114" s="205" t="s">
        <v>69</v>
      </c>
      <c r="Y1114" s="205" t="s">
        <v>70</v>
      </c>
      <c r="Z1114" s="205" t="s">
        <v>4390</v>
      </c>
      <c r="AA1114" s="234" t="s">
        <v>650</v>
      </c>
      <c r="AB1114" s="216">
        <v>46310</v>
      </c>
      <c r="AC1114" s="205"/>
      <c r="AD1114" s="230" t="s">
        <v>72</v>
      </c>
      <c r="AE1114" s="126"/>
      <c r="AF1114" s="127"/>
      <c r="AG1114" s="128"/>
      <c r="AH1114" s="129"/>
      <c r="AI1114" s="129"/>
      <c r="AJ1114" s="126"/>
      <c r="AK1114" s="127"/>
      <c r="AL1114" s="129"/>
      <c r="AM1114" s="128"/>
      <c r="AN1114" s="129"/>
      <c r="AO1114" s="127" t="s">
        <v>79</v>
      </c>
      <c r="AP1114" s="129"/>
    </row>
    <row r="1115" spans="1:45" customFormat="1" ht="30" hidden="1" customHeight="1">
      <c r="A1115" s="204" t="s">
        <v>4370</v>
      </c>
      <c r="B1115" s="200" t="s">
        <v>8150</v>
      </c>
      <c r="C1115" s="200" t="s">
        <v>8151</v>
      </c>
      <c r="D1115" s="200" t="s">
        <v>8195</v>
      </c>
      <c r="E1115" s="200" t="s">
        <v>8196</v>
      </c>
      <c r="F1115" s="206" t="s">
        <v>8217</v>
      </c>
      <c r="G1115" s="206" t="s">
        <v>8218</v>
      </c>
      <c r="H1115" s="205" t="s">
        <v>8219</v>
      </c>
      <c r="I1115" s="204" t="s">
        <v>8220</v>
      </c>
      <c r="J1115" s="207" t="s">
        <v>8221</v>
      </c>
      <c r="K1115" s="208" t="s">
        <v>8222</v>
      </c>
      <c r="L1115" s="205" t="s">
        <v>60</v>
      </c>
      <c r="M1115" s="205" t="s">
        <v>61</v>
      </c>
      <c r="N1115" s="205" t="s">
        <v>738</v>
      </c>
      <c r="O1115" s="205" t="s">
        <v>4441</v>
      </c>
      <c r="P1115" s="205" t="s">
        <v>4442</v>
      </c>
      <c r="Q1115" s="205" t="s">
        <v>65</v>
      </c>
      <c r="R1115" s="205" t="s">
        <v>8151</v>
      </c>
      <c r="S1115" s="205" t="s">
        <v>8196</v>
      </c>
      <c r="T1115" s="205" t="s">
        <v>66</v>
      </c>
      <c r="U1115" s="208" t="s">
        <v>8210</v>
      </c>
      <c r="V1115" s="205">
        <v>1</v>
      </c>
      <c r="W1115" s="205" t="s">
        <v>68</v>
      </c>
      <c r="X1115" s="205" t="s">
        <v>69</v>
      </c>
      <c r="Y1115" s="205" t="s">
        <v>70</v>
      </c>
      <c r="Z1115" s="205" t="s">
        <v>4390</v>
      </c>
      <c r="AA1115" s="234" t="s">
        <v>650</v>
      </c>
      <c r="AB1115" s="216">
        <v>46310</v>
      </c>
      <c r="AC1115" s="205"/>
      <c r="AD1115" s="230" t="s">
        <v>72</v>
      </c>
      <c r="AE1115" s="126"/>
      <c r="AF1115" s="127"/>
      <c r="AG1115" s="128"/>
      <c r="AH1115" s="129"/>
      <c r="AI1115" s="129"/>
      <c r="AJ1115" s="126"/>
      <c r="AK1115" s="127"/>
      <c r="AL1115" s="129"/>
      <c r="AM1115" s="128"/>
      <c r="AN1115" s="129"/>
      <c r="AO1115" s="127" t="s">
        <v>79</v>
      </c>
      <c r="AP1115" s="129"/>
    </row>
    <row r="1116" spans="1:45" customFormat="1" ht="30" hidden="1" customHeight="1">
      <c r="A1116" s="204" t="s">
        <v>4370</v>
      </c>
      <c r="B1116" s="200" t="s">
        <v>8150</v>
      </c>
      <c r="C1116" s="200" t="s">
        <v>8151</v>
      </c>
      <c r="D1116" s="200" t="s">
        <v>6196</v>
      </c>
      <c r="E1116" s="200" t="s">
        <v>8223</v>
      </c>
      <c r="F1116" s="206" t="s">
        <v>8224</v>
      </c>
      <c r="G1116" s="206" t="s">
        <v>8225</v>
      </c>
      <c r="H1116" s="205" t="s">
        <v>8226</v>
      </c>
      <c r="I1116" s="204" t="s">
        <v>8227</v>
      </c>
      <c r="J1116" s="207" t="s">
        <v>8228</v>
      </c>
      <c r="K1116" s="208" t="s">
        <v>8229</v>
      </c>
      <c r="L1116" s="205" t="s">
        <v>90</v>
      </c>
      <c r="M1116" s="205" t="s">
        <v>61</v>
      </c>
      <c r="N1116" s="205" t="s">
        <v>738</v>
      </c>
      <c r="O1116" s="205" t="s">
        <v>4441</v>
      </c>
      <c r="P1116" s="205" t="s">
        <v>4442</v>
      </c>
      <c r="Q1116" s="205" t="s">
        <v>65</v>
      </c>
      <c r="R1116" s="205" t="s">
        <v>8151</v>
      </c>
      <c r="S1116" s="205" t="s">
        <v>8223</v>
      </c>
      <c r="T1116" s="205" t="s">
        <v>93</v>
      </c>
      <c r="U1116" s="208" t="s">
        <v>6204</v>
      </c>
      <c r="V1116" s="205">
        <v>0.95</v>
      </c>
      <c r="W1116" s="205" t="s">
        <v>68</v>
      </c>
      <c r="X1116" s="205" t="s">
        <v>69</v>
      </c>
      <c r="Y1116" s="205" t="s">
        <v>4407</v>
      </c>
      <c r="Z1116" s="205" t="s">
        <v>95</v>
      </c>
      <c r="AA1116" s="234" t="s">
        <v>650</v>
      </c>
      <c r="AB1116" s="216">
        <v>46310</v>
      </c>
      <c r="AC1116" s="205"/>
      <c r="AD1116" s="230" t="s">
        <v>72</v>
      </c>
      <c r="AE1116" s="126" t="s">
        <v>73</v>
      </c>
      <c r="AF1116" s="127"/>
      <c r="AG1116" s="128"/>
      <c r="AH1116" s="129"/>
      <c r="AI1116" s="129"/>
      <c r="AJ1116" s="126" t="s">
        <v>75</v>
      </c>
      <c r="AK1116" s="127"/>
      <c r="AL1116" s="129"/>
      <c r="AM1116" s="128"/>
      <c r="AN1116" s="129"/>
      <c r="AO1116" s="127" t="s">
        <v>79</v>
      </c>
      <c r="AP1116" s="129"/>
      <c r="AQ1116" s="183"/>
      <c r="AR1116" s="183"/>
      <c r="AS1116" s="183"/>
    </row>
    <row r="1117" spans="1:45" customFormat="1" ht="30" hidden="1" customHeight="1">
      <c r="A1117" s="204" t="s">
        <v>4370</v>
      </c>
      <c r="B1117" s="200" t="s">
        <v>8150</v>
      </c>
      <c r="C1117" s="200" t="s">
        <v>8151</v>
      </c>
      <c r="D1117" s="200" t="s">
        <v>6196</v>
      </c>
      <c r="E1117" s="200" t="s">
        <v>8223</v>
      </c>
      <c r="F1117" s="206" t="s">
        <v>8230</v>
      </c>
      <c r="G1117" s="206" t="s">
        <v>8231</v>
      </c>
      <c r="H1117" s="205" t="s">
        <v>8232</v>
      </c>
      <c r="I1117" s="204" t="s">
        <v>8233</v>
      </c>
      <c r="J1117" s="207" t="s">
        <v>8234</v>
      </c>
      <c r="K1117" s="208" t="s">
        <v>8235</v>
      </c>
      <c r="L1117" s="205" t="s">
        <v>60</v>
      </c>
      <c r="M1117" s="205" t="s">
        <v>61</v>
      </c>
      <c r="N1117" s="205" t="s">
        <v>738</v>
      </c>
      <c r="O1117" s="205" t="s">
        <v>4441</v>
      </c>
      <c r="P1117" s="205" t="s">
        <v>4442</v>
      </c>
      <c r="Q1117" s="205" t="s">
        <v>65</v>
      </c>
      <c r="R1117" s="205" t="s">
        <v>8151</v>
      </c>
      <c r="S1117" s="205" t="s">
        <v>8223</v>
      </c>
      <c r="T1117" s="205" t="s">
        <v>66</v>
      </c>
      <c r="U1117" s="208" t="s">
        <v>8236</v>
      </c>
      <c r="V1117" s="205">
        <v>1</v>
      </c>
      <c r="W1117" s="205" t="s">
        <v>68</v>
      </c>
      <c r="X1117" s="205" t="s">
        <v>69</v>
      </c>
      <c r="Y1117" s="205" t="s">
        <v>4407</v>
      </c>
      <c r="Z1117" s="205" t="s">
        <v>4390</v>
      </c>
      <c r="AA1117" s="234" t="s">
        <v>650</v>
      </c>
      <c r="AB1117" s="216">
        <v>46310</v>
      </c>
      <c r="AC1117" s="205"/>
      <c r="AD1117" s="230" t="s">
        <v>72</v>
      </c>
      <c r="AE1117" s="126"/>
      <c r="AF1117" s="127"/>
      <c r="AG1117" s="128"/>
      <c r="AH1117" s="129"/>
      <c r="AI1117" s="129"/>
      <c r="AJ1117" s="126"/>
      <c r="AK1117" s="127"/>
      <c r="AL1117" s="129"/>
      <c r="AM1117" s="128"/>
      <c r="AN1117" s="129"/>
      <c r="AO1117" s="127" t="s">
        <v>79</v>
      </c>
      <c r="AP1117" s="129"/>
    </row>
    <row r="1118" spans="1:45" customFormat="1" ht="30" hidden="1" customHeight="1">
      <c r="A1118" s="204" t="s">
        <v>4370</v>
      </c>
      <c r="B1118" s="200" t="s">
        <v>8150</v>
      </c>
      <c r="C1118" s="200" t="s">
        <v>8151</v>
      </c>
      <c r="D1118" s="200" t="s">
        <v>6196</v>
      </c>
      <c r="E1118" s="200" t="s">
        <v>8223</v>
      </c>
      <c r="F1118" s="206" t="s">
        <v>8237</v>
      </c>
      <c r="G1118" s="206" t="s">
        <v>8238</v>
      </c>
      <c r="H1118" s="205" t="s">
        <v>8239</v>
      </c>
      <c r="I1118" s="204" t="s">
        <v>8240</v>
      </c>
      <c r="J1118" s="207" t="s">
        <v>8241</v>
      </c>
      <c r="K1118" s="208" t="s">
        <v>8242</v>
      </c>
      <c r="L1118" s="205" t="s">
        <v>60</v>
      </c>
      <c r="M1118" s="205" t="s">
        <v>61</v>
      </c>
      <c r="N1118" s="205" t="s">
        <v>738</v>
      </c>
      <c r="O1118" s="205" t="s">
        <v>4441</v>
      </c>
      <c r="P1118" s="205" t="s">
        <v>4442</v>
      </c>
      <c r="Q1118" s="205" t="s">
        <v>65</v>
      </c>
      <c r="R1118" s="205" t="s">
        <v>8151</v>
      </c>
      <c r="S1118" s="205" t="s">
        <v>8223</v>
      </c>
      <c r="T1118" s="205" t="s">
        <v>66</v>
      </c>
      <c r="U1118" s="208" t="s">
        <v>8243</v>
      </c>
      <c r="V1118" s="205">
        <v>1</v>
      </c>
      <c r="W1118" s="205" t="s">
        <v>68</v>
      </c>
      <c r="X1118" s="205" t="s">
        <v>69</v>
      </c>
      <c r="Y1118" s="205" t="s">
        <v>4407</v>
      </c>
      <c r="Z1118" s="205" t="s">
        <v>4390</v>
      </c>
      <c r="AA1118" s="234" t="s">
        <v>650</v>
      </c>
      <c r="AB1118" s="216">
        <v>46310</v>
      </c>
      <c r="AC1118" s="205"/>
      <c r="AD1118" s="230" t="s">
        <v>72</v>
      </c>
      <c r="AE1118" s="126"/>
      <c r="AF1118" s="127"/>
      <c r="AG1118" s="128"/>
      <c r="AH1118" s="129"/>
      <c r="AI1118" s="129"/>
      <c r="AJ1118" s="126"/>
      <c r="AK1118" s="127"/>
      <c r="AL1118" s="129"/>
      <c r="AM1118" s="128"/>
      <c r="AN1118" s="129"/>
      <c r="AO1118" s="127" t="s">
        <v>79</v>
      </c>
      <c r="AP1118" s="129"/>
    </row>
    <row r="1119" spans="1:45" customFormat="1" ht="30" hidden="1" customHeight="1">
      <c r="A1119" s="204" t="s">
        <v>4370</v>
      </c>
      <c r="B1119" s="200" t="s">
        <v>8244</v>
      </c>
      <c r="C1119" s="200" t="s">
        <v>8245</v>
      </c>
      <c r="D1119" s="200" t="s">
        <v>8246</v>
      </c>
      <c r="E1119" s="200" t="s">
        <v>8247</v>
      </c>
      <c r="F1119" s="206" t="s">
        <v>8248</v>
      </c>
      <c r="G1119" s="206" t="s">
        <v>8249</v>
      </c>
      <c r="H1119" s="205" t="s">
        <v>8250</v>
      </c>
      <c r="I1119" s="204" t="s">
        <v>8251</v>
      </c>
      <c r="J1119" s="207" t="s">
        <v>8252</v>
      </c>
      <c r="K1119" s="208" t="s">
        <v>8253</v>
      </c>
      <c r="L1119" s="205" t="s">
        <v>90</v>
      </c>
      <c r="M1119" s="205" t="s">
        <v>61</v>
      </c>
      <c r="N1119" s="205" t="s">
        <v>738</v>
      </c>
      <c r="O1119" s="205" t="s">
        <v>4441</v>
      </c>
      <c r="P1119" s="205" t="s">
        <v>4442</v>
      </c>
      <c r="Q1119" s="205" t="s">
        <v>65</v>
      </c>
      <c r="R1119" s="205" t="s">
        <v>8245</v>
      </c>
      <c r="S1119" s="205" t="s">
        <v>8247</v>
      </c>
      <c r="T1119" s="205" t="s">
        <v>93</v>
      </c>
      <c r="U1119" s="208" t="s">
        <v>8254</v>
      </c>
      <c r="V1119" s="205">
        <v>0.95</v>
      </c>
      <c r="W1119" s="205" t="s">
        <v>68</v>
      </c>
      <c r="X1119" s="205" t="s">
        <v>69</v>
      </c>
      <c r="Y1119" s="205" t="s">
        <v>70</v>
      </c>
      <c r="Z1119" s="205" t="s">
        <v>95</v>
      </c>
      <c r="AA1119" s="234" t="s">
        <v>650</v>
      </c>
      <c r="AB1119" s="216">
        <v>46310</v>
      </c>
      <c r="AC1119" s="205"/>
      <c r="AD1119" s="230" t="s">
        <v>72</v>
      </c>
      <c r="AE1119" s="126" t="s">
        <v>73</v>
      </c>
      <c r="AF1119" s="127"/>
      <c r="AG1119" s="128"/>
      <c r="AH1119" s="129"/>
      <c r="AI1119" s="129"/>
      <c r="AJ1119" s="126" t="s">
        <v>75</v>
      </c>
      <c r="AK1119" s="127"/>
      <c r="AL1119" s="129"/>
      <c r="AM1119" s="128"/>
      <c r="AN1119" s="129"/>
      <c r="AO1119" s="127" t="s">
        <v>79</v>
      </c>
      <c r="AP1119" s="129"/>
      <c r="AQ1119" s="183"/>
      <c r="AR1119" s="183"/>
      <c r="AS1119" s="183"/>
    </row>
    <row r="1120" spans="1:45" customFormat="1" ht="30" hidden="1" customHeight="1">
      <c r="A1120" s="204" t="s">
        <v>4370</v>
      </c>
      <c r="B1120" s="200" t="s">
        <v>8244</v>
      </c>
      <c r="C1120" s="200" t="s">
        <v>8245</v>
      </c>
      <c r="D1120" s="200" t="s">
        <v>8246</v>
      </c>
      <c r="E1120" s="200" t="s">
        <v>8247</v>
      </c>
      <c r="F1120" s="206" t="s">
        <v>8255</v>
      </c>
      <c r="G1120" s="206" t="s">
        <v>8256</v>
      </c>
      <c r="H1120" s="205" t="s">
        <v>8257</v>
      </c>
      <c r="I1120" s="204" t="s">
        <v>8258</v>
      </c>
      <c r="J1120" s="207" t="s">
        <v>8259</v>
      </c>
      <c r="K1120" s="208" t="s">
        <v>8260</v>
      </c>
      <c r="L1120" s="205" t="s">
        <v>60</v>
      </c>
      <c r="M1120" s="205" t="s">
        <v>61</v>
      </c>
      <c r="N1120" s="205" t="s">
        <v>738</v>
      </c>
      <c r="O1120" s="205" t="s">
        <v>4441</v>
      </c>
      <c r="P1120" s="205" t="s">
        <v>4442</v>
      </c>
      <c r="Q1120" s="205" t="s">
        <v>65</v>
      </c>
      <c r="R1120" s="205" t="s">
        <v>8245</v>
      </c>
      <c r="S1120" s="205" t="s">
        <v>8247</v>
      </c>
      <c r="T1120" s="205" t="s">
        <v>66</v>
      </c>
      <c r="U1120" s="208" t="s">
        <v>8261</v>
      </c>
      <c r="V1120" s="205">
        <v>1</v>
      </c>
      <c r="W1120" s="205" t="s">
        <v>68</v>
      </c>
      <c r="X1120" s="205" t="s">
        <v>69</v>
      </c>
      <c r="Y1120" s="205" t="s">
        <v>70</v>
      </c>
      <c r="Z1120" s="205" t="s">
        <v>4390</v>
      </c>
      <c r="AA1120" s="234" t="s">
        <v>650</v>
      </c>
      <c r="AB1120" s="216">
        <v>46310</v>
      </c>
      <c r="AC1120" s="205"/>
      <c r="AD1120" s="230" t="s">
        <v>72</v>
      </c>
      <c r="AE1120" s="126"/>
      <c r="AF1120" s="127"/>
      <c r="AG1120" s="128"/>
      <c r="AH1120" s="129"/>
      <c r="AI1120" s="129"/>
      <c r="AJ1120" s="126"/>
      <c r="AK1120" s="127"/>
      <c r="AL1120" s="129"/>
      <c r="AM1120" s="128"/>
      <c r="AN1120" s="129"/>
      <c r="AO1120" s="127" t="s">
        <v>79</v>
      </c>
      <c r="AP1120" s="129"/>
    </row>
    <row r="1121" spans="1:45" customFormat="1" ht="30" hidden="1" customHeight="1">
      <c r="A1121" s="204" t="s">
        <v>4370</v>
      </c>
      <c r="B1121" s="200" t="s">
        <v>8244</v>
      </c>
      <c r="C1121" s="200" t="s">
        <v>8245</v>
      </c>
      <c r="D1121" s="200" t="s">
        <v>8246</v>
      </c>
      <c r="E1121" s="200" t="s">
        <v>8247</v>
      </c>
      <c r="F1121" s="206" t="s">
        <v>8262</v>
      </c>
      <c r="G1121" s="206" t="s">
        <v>8263</v>
      </c>
      <c r="H1121" s="205" t="s">
        <v>8264</v>
      </c>
      <c r="I1121" s="204" t="s">
        <v>8265</v>
      </c>
      <c r="J1121" s="207" t="s">
        <v>8266</v>
      </c>
      <c r="K1121" s="208" t="s">
        <v>8267</v>
      </c>
      <c r="L1121" s="205" t="s">
        <v>60</v>
      </c>
      <c r="M1121" s="205" t="s">
        <v>61</v>
      </c>
      <c r="N1121" s="205" t="s">
        <v>738</v>
      </c>
      <c r="O1121" s="205" t="s">
        <v>4441</v>
      </c>
      <c r="P1121" s="205" t="s">
        <v>4442</v>
      </c>
      <c r="Q1121" s="205" t="s">
        <v>65</v>
      </c>
      <c r="R1121" s="205" t="s">
        <v>8245</v>
      </c>
      <c r="S1121" s="205" t="s">
        <v>8247</v>
      </c>
      <c r="T1121" s="205" t="s">
        <v>66</v>
      </c>
      <c r="U1121" s="208" t="s">
        <v>8261</v>
      </c>
      <c r="V1121" s="205">
        <v>1</v>
      </c>
      <c r="W1121" s="205" t="s">
        <v>68</v>
      </c>
      <c r="X1121" s="205" t="s">
        <v>69</v>
      </c>
      <c r="Y1121" s="205" t="s">
        <v>70</v>
      </c>
      <c r="Z1121" s="205" t="s">
        <v>4390</v>
      </c>
      <c r="AA1121" s="234" t="s">
        <v>650</v>
      </c>
      <c r="AB1121" s="216">
        <v>46310</v>
      </c>
      <c r="AC1121" s="205"/>
      <c r="AD1121" s="230" t="s">
        <v>72</v>
      </c>
      <c r="AE1121" s="126"/>
      <c r="AF1121" s="127"/>
      <c r="AG1121" s="128"/>
      <c r="AH1121" s="129"/>
      <c r="AI1121" s="129"/>
      <c r="AJ1121" s="126"/>
      <c r="AK1121" s="127"/>
      <c r="AL1121" s="129"/>
      <c r="AM1121" s="128"/>
      <c r="AN1121" s="129"/>
      <c r="AO1121" s="127" t="s">
        <v>79</v>
      </c>
      <c r="AP1121" s="129"/>
    </row>
    <row r="1122" spans="1:45" customFormat="1" ht="30" hidden="1" customHeight="1">
      <c r="A1122" s="204" t="s">
        <v>4370</v>
      </c>
      <c r="B1122" s="200" t="s">
        <v>8244</v>
      </c>
      <c r="C1122" s="200" t="s">
        <v>8245</v>
      </c>
      <c r="D1122" s="200" t="s">
        <v>8246</v>
      </c>
      <c r="E1122" s="200" t="s">
        <v>8247</v>
      </c>
      <c r="F1122" s="206" t="s">
        <v>8268</v>
      </c>
      <c r="G1122" s="206" t="s">
        <v>8269</v>
      </c>
      <c r="H1122" s="205" t="s">
        <v>8270</v>
      </c>
      <c r="I1122" s="204" t="s">
        <v>8271</v>
      </c>
      <c r="J1122" s="207" t="s">
        <v>8272</v>
      </c>
      <c r="K1122" s="208" t="s">
        <v>8273</v>
      </c>
      <c r="L1122" s="205" t="s">
        <v>60</v>
      </c>
      <c r="M1122" s="205" t="s">
        <v>61</v>
      </c>
      <c r="N1122" s="205" t="s">
        <v>738</v>
      </c>
      <c r="O1122" s="205" t="s">
        <v>4441</v>
      </c>
      <c r="P1122" s="205" t="s">
        <v>4442</v>
      </c>
      <c r="Q1122" s="205" t="s">
        <v>65</v>
      </c>
      <c r="R1122" s="205" t="s">
        <v>8245</v>
      </c>
      <c r="S1122" s="205" t="s">
        <v>8247</v>
      </c>
      <c r="T1122" s="205" t="s">
        <v>777</v>
      </c>
      <c r="U1122" s="208" t="s">
        <v>647</v>
      </c>
      <c r="V1122" s="205">
        <v>0.9</v>
      </c>
      <c r="W1122" s="205" t="s">
        <v>68</v>
      </c>
      <c r="X1122" s="205" t="s">
        <v>69</v>
      </c>
      <c r="Y1122" s="205" t="s">
        <v>70</v>
      </c>
      <c r="Z1122" s="205" t="s">
        <v>647</v>
      </c>
      <c r="AA1122" s="234" t="s">
        <v>650</v>
      </c>
      <c r="AB1122" s="216">
        <v>46310</v>
      </c>
      <c r="AC1122" s="205"/>
      <c r="AD1122" s="230" t="s">
        <v>72</v>
      </c>
      <c r="AE1122" s="126"/>
      <c r="AF1122" s="127"/>
      <c r="AG1122" s="128"/>
      <c r="AH1122" s="129"/>
      <c r="AI1122" s="129"/>
      <c r="AJ1122" s="126"/>
      <c r="AK1122" s="127"/>
      <c r="AL1122" s="129"/>
      <c r="AM1122" s="128"/>
      <c r="AN1122" s="129"/>
      <c r="AO1122" s="127" t="s">
        <v>79</v>
      </c>
      <c r="AP1122" s="129"/>
    </row>
    <row r="1123" spans="1:45" customFormat="1" ht="30" hidden="1" customHeight="1">
      <c r="A1123" s="204" t="s">
        <v>4370</v>
      </c>
      <c r="B1123" s="200" t="s">
        <v>8244</v>
      </c>
      <c r="C1123" s="200" t="s">
        <v>8245</v>
      </c>
      <c r="D1123" s="200" t="s">
        <v>3392</v>
      </c>
      <c r="E1123" s="200" t="s">
        <v>8274</v>
      </c>
      <c r="F1123" s="206" t="s">
        <v>8275</v>
      </c>
      <c r="G1123" s="206" t="s">
        <v>8276</v>
      </c>
      <c r="H1123" s="205" t="s">
        <v>8277</v>
      </c>
      <c r="I1123" s="204" t="s">
        <v>8278</v>
      </c>
      <c r="J1123" s="207" t="s">
        <v>8279</v>
      </c>
      <c r="K1123" s="208" t="s">
        <v>8280</v>
      </c>
      <c r="L1123" s="205" t="s">
        <v>90</v>
      </c>
      <c r="M1123" s="205" t="s">
        <v>61</v>
      </c>
      <c r="N1123" s="205" t="s">
        <v>738</v>
      </c>
      <c r="O1123" s="205" t="s">
        <v>4441</v>
      </c>
      <c r="P1123" s="205" t="s">
        <v>4442</v>
      </c>
      <c r="Q1123" s="205" t="s">
        <v>65</v>
      </c>
      <c r="R1123" s="205" t="s">
        <v>8245</v>
      </c>
      <c r="S1123" s="205" t="s">
        <v>8274</v>
      </c>
      <c r="T1123" s="205" t="s">
        <v>93</v>
      </c>
      <c r="U1123" s="208" t="s">
        <v>8281</v>
      </c>
      <c r="V1123" s="205">
        <v>0.95</v>
      </c>
      <c r="W1123" s="205" t="s">
        <v>68</v>
      </c>
      <c r="X1123" s="205" t="s">
        <v>69</v>
      </c>
      <c r="Y1123" s="205" t="s">
        <v>70</v>
      </c>
      <c r="Z1123" s="205" t="s">
        <v>95</v>
      </c>
      <c r="AA1123" s="234" t="s">
        <v>650</v>
      </c>
      <c r="AB1123" s="216">
        <v>46310</v>
      </c>
      <c r="AC1123" s="205"/>
      <c r="AD1123" s="230" t="s">
        <v>72</v>
      </c>
      <c r="AE1123" s="126" t="s">
        <v>73</v>
      </c>
      <c r="AF1123" s="127"/>
      <c r="AG1123" s="128"/>
      <c r="AH1123" s="129"/>
      <c r="AI1123" s="129"/>
      <c r="AJ1123" s="126" t="s">
        <v>75</v>
      </c>
      <c r="AK1123" s="127"/>
      <c r="AL1123" s="129"/>
      <c r="AM1123" s="128"/>
      <c r="AN1123" s="129"/>
      <c r="AO1123" s="127" t="s">
        <v>79</v>
      </c>
      <c r="AP1123" s="129"/>
      <c r="AQ1123" s="183"/>
      <c r="AR1123" s="183"/>
      <c r="AS1123" s="183"/>
    </row>
    <row r="1124" spans="1:45" customFormat="1" ht="30" hidden="1" customHeight="1">
      <c r="A1124" s="204" t="s">
        <v>4370</v>
      </c>
      <c r="B1124" s="200" t="s">
        <v>8244</v>
      </c>
      <c r="C1124" s="200" t="s">
        <v>8245</v>
      </c>
      <c r="D1124" s="200" t="s">
        <v>3392</v>
      </c>
      <c r="E1124" s="200" t="s">
        <v>8274</v>
      </c>
      <c r="F1124" s="206" t="s">
        <v>8282</v>
      </c>
      <c r="G1124" s="206" t="s">
        <v>8283</v>
      </c>
      <c r="H1124" s="205" t="s">
        <v>8284</v>
      </c>
      <c r="I1124" s="204" t="s">
        <v>8285</v>
      </c>
      <c r="J1124" s="207" t="s">
        <v>8286</v>
      </c>
      <c r="K1124" s="208" t="s">
        <v>8287</v>
      </c>
      <c r="L1124" s="205" t="s">
        <v>60</v>
      </c>
      <c r="M1124" s="205" t="s">
        <v>61</v>
      </c>
      <c r="N1124" s="205" t="s">
        <v>738</v>
      </c>
      <c r="O1124" s="205" t="s">
        <v>4441</v>
      </c>
      <c r="P1124" s="205" t="s">
        <v>4442</v>
      </c>
      <c r="Q1124" s="205" t="s">
        <v>65</v>
      </c>
      <c r="R1124" s="205" t="s">
        <v>8245</v>
      </c>
      <c r="S1124" s="205" t="s">
        <v>8274</v>
      </c>
      <c r="T1124" s="205" t="s">
        <v>66</v>
      </c>
      <c r="U1124" s="208" t="s">
        <v>8288</v>
      </c>
      <c r="V1124" s="205">
        <v>1</v>
      </c>
      <c r="W1124" s="205" t="s">
        <v>68</v>
      </c>
      <c r="X1124" s="205" t="s">
        <v>69</v>
      </c>
      <c r="Y1124" s="205" t="s">
        <v>70</v>
      </c>
      <c r="Z1124" s="205" t="s">
        <v>4390</v>
      </c>
      <c r="AA1124" s="234" t="s">
        <v>650</v>
      </c>
      <c r="AB1124" s="216">
        <v>46310</v>
      </c>
      <c r="AC1124" s="205"/>
      <c r="AD1124" s="230" t="s">
        <v>72</v>
      </c>
      <c r="AE1124" s="126"/>
      <c r="AF1124" s="127"/>
      <c r="AG1124" s="128"/>
      <c r="AH1124" s="129"/>
      <c r="AI1124" s="129"/>
      <c r="AJ1124" s="126"/>
      <c r="AK1124" s="127"/>
      <c r="AL1124" s="129"/>
      <c r="AM1124" s="128"/>
      <c r="AN1124" s="129"/>
      <c r="AO1124" s="127" t="s">
        <v>79</v>
      </c>
      <c r="AP1124" s="129"/>
    </row>
    <row r="1125" spans="1:45" customFormat="1" ht="30" hidden="1" customHeight="1">
      <c r="A1125" s="204" t="s">
        <v>4370</v>
      </c>
      <c r="B1125" s="200" t="s">
        <v>8244</v>
      </c>
      <c r="C1125" s="200" t="s">
        <v>8245</v>
      </c>
      <c r="D1125" s="200" t="s">
        <v>3392</v>
      </c>
      <c r="E1125" s="200" t="s">
        <v>8274</v>
      </c>
      <c r="F1125" s="206" t="s">
        <v>8289</v>
      </c>
      <c r="G1125" s="206" t="s">
        <v>8290</v>
      </c>
      <c r="H1125" s="205" t="s">
        <v>8291</v>
      </c>
      <c r="I1125" s="204" t="s">
        <v>8292</v>
      </c>
      <c r="J1125" s="207" t="s">
        <v>8293</v>
      </c>
      <c r="K1125" s="208" t="s">
        <v>8294</v>
      </c>
      <c r="L1125" s="205" t="s">
        <v>60</v>
      </c>
      <c r="M1125" s="205" t="s">
        <v>61</v>
      </c>
      <c r="N1125" s="205" t="s">
        <v>738</v>
      </c>
      <c r="O1125" s="205" t="s">
        <v>4441</v>
      </c>
      <c r="P1125" s="205" t="s">
        <v>4442</v>
      </c>
      <c r="Q1125" s="205" t="s">
        <v>65</v>
      </c>
      <c r="R1125" s="205" t="s">
        <v>8245</v>
      </c>
      <c r="S1125" s="205" t="s">
        <v>8274</v>
      </c>
      <c r="T1125" s="205" t="s">
        <v>66</v>
      </c>
      <c r="U1125" s="208" t="s">
        <v>8288</v>
      </c>
      <c r="V1125" s="205">
        <v>1</v>
      </c>
      <c r="W1125" s="205" t="s">
        <v>68</v>
      </c>
      <c r="X1125" s="205" t="s">
        <v>69</v>
      </c>
      <c r="Y1125" s="205" t="s">
        <v>70</v>
      </c>
      <c r="Z1125" s="205" t="s">
        <v>4390</v>
      </c>
      <c r="AA1125" s="234" t="s">
        <v>650</v>
      </c>
      <c r="AB1125" s="216">
        <v>46310</v>
      </c>
      <c r="AC1125" s="205"/>
      <c r="AD1125" s="230" t="s">
        <v>72</v>
      </c>
      <c r="AE1125" s="126"/>
      <c r="AF1125" s="127"/>
      <c r="AG1125" s="128"/>
      <c r="AH1125" s="129"/>
      <c r="AI1125" s="129"/>
      <c r="AJ1125" s="126"/>
      <c r="AK1125" s="127"/>
      <c r="AL1125" s="129"/>
      <c r="AM1125" s="128"/>
      <c r="AN1125" s="129"/>
      <c r="AO1125" s="127" t="s">
        <v>79</v>
      </c>
      <c r="AP1125" s="129"/>
    </row>
    <row r="1126" spans="1:45" customFormat="1" ht="30" hidden="1" customHeight="1">
      <c r="A1126" s="204" t="s">
        <v>4370</v>
      </c>
      <c r="B1126" s="200" t="s">
        <v>8244</v>
      </c>
      <c r="C1126" s="200" t="s">
        <v>8245</v>
      </c>
      <c r="D1126" s="200" t="s">
        <v>8295</v>
      </c>
      <c r="E1126" s="200" t="s">
        <v>8296</v>
      </c>
      <c r="F1126" s="206" t="s">
        <v>8297</v>
      </c>
      <c r="G1126" s="206" t="s">
        <v>8298</v>
      </c>
      <c r="H1126" s="205" t="s">
        <v>8299</v>
      </c>
      <c r="I1126" s="204" t="s">
        <v>8300</v>
      </c>
      <c r="J1126" s="207" t="s">
        <v>8301</v>
      </c>
      <c r="K1126" s="208" t="s">
        <v>8302</v>
      </c>
      <c r="L1126" s="205" t="s">
        <v>90</v>
      </c>
      <c r="M1126" s="205" t="s">
        <v>61</v>
      </c>
      <c r="N1126" s="205" t="s">
        <v>738</v>
      </c>
      <c r="O1126" s="205" t="s">
        <v>4441</v>
      </c>
      <c r="P1126" s="205" t="s">
        <v>4442</v>
      </c>
      <c r="Q1126" s="205" t="s">
        <v>65</v>
      </c>
      <c r="R1126" s="205" t="s">
        <v>8245</v>
      </c>
      <c r="S1126" s="205" t="s">
        <v>8296</v>
      </c>
      <c r="T1126" s="205" t="s">
        <v>93</v>
      </c>
      <c r="U1126" s="208" t="s">
        <v>8303</v>
      </c>
      <c r="V1126" s="205">
        <v>0.95</v>
      </c>
      <c r="W1126" s="205" t="s">
        <v>68</v>
      </c>
      <c r="X1126" s="205" t="s">
        <v>69</v>
      </c>
      <c r="Y1126" s="205" t="s">
        <v>70</v>
      </c>
      <c r="Z1126" s="205" t="s">
        <v>95</v>
      </c>
      <c r="AA1126" s="234" t="s">
        <v>650</v>
      </c>
      <c r="AB1126" s="216">
        <v>46310</v>
      </c>
      <c r="AC1126" s="205"/>
      <c r="AD1126" s="230" t="s">
        <v>72</v>
      </c>
      <c r="AE1126" s="126" t="s">
        <v>73</v>
      </c>
      <c r="AF1126" s="127"/>
      <c r="AG1126" s="128"/>
      <c r="AH1126" s="129"/>
      <c r="AI1126" s="129"/>
      <c r="AJ1126" s="126" t="s">
        <v>75</v>
      </c>
      <c r="AK1126" s="127"/>
      <c r="AL1126" s="129"/>
      <c r="AM1126" s="128"/>
      <c r="AN1126" s="129"/>
      <c r="AO1126" s="127" t="s">
        <v>79</v>
      </c>
      <c r="AP1126" s="129"/>
      <c r="AQ1126" s="183"/>
      <c r="AR1126" s="183"/>
      <c r="AS1126" s="183"/>
    </row>
    <row r="1127" spans="1:45" customFormat="1" ht="30" hidden="1" customHeight="1">
      <c r="A1127" s="204" t="s">
        <v>4370</v>
      </c>
      <c r="B1127" s="200" t="s">
        <v>8244</v>
      </c>
      <c r="C1127" s="200" t="s">
        <v>8245</v>
      </c>
      <c r="D1127" s="200" t="s">
        <v>8295</v>
      </c>
      <c r="E1127" s="200" t="s">
        <v>8296</v>
      </c>
      <c r="F1127" s="206" t="s">
        <v>8304</v>
      </c>
      <c r="G1127" s="206" t="s">
        <v>8305</v>
      </c>
      <c r="H1127" s="205" t="s">
        <v>8306</v>
      </c>
      <c r="I1127" s="204" t="s">
        <v>8307</v>
      </c>
      <c r="J1127" s="207" t="s">
        <v>8308</v>
      </c>
      <c r="K1127" s="208" t="s">
        <v>8309</v>
      </c>
      <c r="L1127" s="205" t="s">
        <v>60</v>
      </c>
      <c r="M1127" s="205" t="s">
        <v>61</v>
      </c>
      <c r="N1127" s="205" t="s">
        <v>738</v>
      </c>
      <c r="O1127" s="205" t="s">
        <v>4441</v>
      </c>
      <c r="P1127" s="205" t="s">
        <v>4442</v>
      </c>
      <c r="Q1127" s="205" t="s">
        <v>65</v>
      </c>
      <c r="R1127" s="205" t="s">
        <v>8245</v>
      </c>
      <c r="S1127" s="205" t="s">
        <v>8296</v>
      </c>
      <c r="T1127" s="205" t="s">
        <v>66</v>
      </c>
      <c r="U1127" s="208" t="s">
        <v>8310</v>
      </c>
      <c r="V1127" s="205">
        <v>1</v>
      </c>
      <c r="W1127" s="205" t="s">
        <v>68</v>
      </c>
      <c r="X1127" s="205" t="s">
        <v>69</v>
      </c>
      <c r="Y1127" s="205" t="s">
        <v>70</v>
      </c>
      <c r="Z1127" s="205" t="s">
        <v>4390</v>
      </c>
      <c r="AA1127" s="234" t="s">
        <v>650</v>
      </c>
      <c r="AB1127" s="216">
        <v>46310</v>
      </c>
      <c r="AC1127" s="205"/>
      <c r="AD1127" s="230" t="s">
        <v>72</v>
      </c>
      <c r="AE1127" s="126"/>
      <c r="AF1127" s="127"/>
      <c r="AG1127" s="128"/>
      <c r="AH1127" s="129"/>
      <c r="AI1127" s="129"/>
      <c r="AJ1127" s="126"/>
      <c r="AK1127" s="127"/>
      <c r="AL1127" s="129"/>
      <c r="AM1127" s="128"/>
      <c r="AN1127" s="129"/>
      <c r="AO1127" s="127" t="s">
        <v>79</v>
      </c>
      <c r="AP1127" s="129"/>
    </row>
    <row r="1128" spans="1:45" customFormat="1" ht="30" hidden="1" customHeight="1">
      <c r="A1128" s="204" t="s">
        <v>4370</v>
      </c>
      <c r="B1128" s="200" t="s">
        <v>8244</v>
      </c>
      <c r="C1128" s="200" t="s">
        <v>8245</v>
      </c>
      <c r="D1128" s="200" t="s">
        <v>8295</v>
      </c>
      <c r="E1128" s="200" t="s">
        <v>8296</v>
      </c>
      <c r="F1128" s="206" t="s">
        <v>8311</v>
      </c>
      <c r="G1128" s="206" t="s">
        <v>8312</v>
      </c>
      <c r="H1128" s="205" t="s">
        <v>8313</v>
      </c>
      <c r="I1128" s="204" t="s">
        <v>8314</v>
      </c>
      <c r="J1128" s="207" t="s">
        <v>8315</v>
      </c>
      <c r="K1128" s="208" t="s">
        <v>8316</v>
      </c>
      <c r="L1128" s="205" t="s">
        <v>60</v>
      </c>
      <c r="M1128" s="205" t="s">
        <v>61</v>
      </c>
      <c r="N1128" s="205" t="s">
        <v>738</v>
      </c>
      <c r="O1128" s="205" t="s">
        <v>4441</v>
      </c>
      <c r="P1128" s="205" t="s">
        <v>4442</v>
      </c>
      <c r="Q1128" s="205" t="s">
        <v>65</v>
      </c>
      <c r="R1128" s="205" t="s">
        <v>8245</v>
      </c>
      <c r="S1128" s="205" t="s">
        <v>8296</v>
      </c>
      <c r="T1128" s="205" t="s">
        <v>66</v>
      </c>
      <c r="U1128" s="208" t="s">
        <v>8310</v>
      </c>
      <c r="V1128" s="205">
        <v>1</v>
      </c>
      <c r="W1128" s="205" t="s">
        <v>68</v>
      </c>
      <c r="X1128" s="205" t="s">
        <v>69</v>
      </c>
      <c r="Y1128" s="205" t="s">
        <v>70</v>
      </c>
      <c r="Z1128" s="205" t="s">
        <v>4390</v>
      </c>
      <c r="AA1128" s="234" t="s">
        <v>650</v>
      </c>
      <c r="AB1128" s="216">
        <v>46310</v>
      </c>
      <c r="AC1128" s="205"/>
      <c r="AD1128" s="230" t="s">
        <v>72</v>
      </c>
      <c r="AE1128" s="126"/>
      <c r="AF1128" s="127"/>
      <c r="AG1128" s="128"/>
      <c r="AH1128" s="129"/>
      <c r="AI1128" s="129"/>
      <c r="AJ1128" s="126"/>
      <c r="AK1128" s="127"/>
      <c r="AL1128" s="129"/>
      <c r="AM1128" s="128"/>
      <c r="AN1128" s="129"/>
      <c r="AO1128" s="127" t="s">
        <v>79</v>
      </c>
      <c r="AP1128" s="129"/>
    </row>
    <row r="1129" spans="1:45" customFormat="1" ht="30" hidden="1" customHeight="1">
      <c r="A1129" s="204" t="s">
        <v>4370</v>
      </c>
      <c r="B1129" s="200" t="s">
        <v>8244</v>
      </c>
      <c r="C1129" s="200" t="s">
        <v>8245</v>
      </c>
      <c r="D1129" s="200" t="s">
        <v>8317</v>
      </c>
      <c r="E1129" s="200" t="s">
        <v>8318</v>
      </c>
      <c r="F1129" s="206" t="s">
        <v>8319</v>
      </c>
      <c r="G1129" s="206" t="s">
        <v>8320</v>
      </c>
      <c r="H1129" s="205" t="s">
        <v>8321</v>
      </c>
      <c r="I1129" s="204" t="s">
        <v>8322</v>
      </c>
      <c r="J1129" s="207" t="s">
        <v>8323</v>
      </c>
      <c r="K1129" s="208" t="s">
        <v>8324</v>
      </c>
      <c r="L1129" s="205" t="s">
        <v>90</v>
      </c>
      <c r="M1129" s="205" t="s">
        <v>61</v>
      </c>
      <c r="N1129" s="205" t="s">
        <v>738</v>
      </c>
      <c r="O1129" s="205" t="s">
        <v>4441</v>
      </c>
      <c r="P1129" s="205" t="s">
        <v>4442</v>
      </c>
      <c r="Q1129" s="205" t="s">
        <v>65</v>
      </c>
      <c r="R1129" s="205" t="s">
        <v>8245</v>
      </c>
      <c r="S1129" s="205" t="s">
        <v>8318</v>
      </c>
      <c r="T1129" s="205" t="s">
        <v>93</v>
      </c>
      <c r="U1129" s="208" t="s">
        <v>8325</v>
      </c>
      <c r="V1129" s="205">
        <v>0.95</v>
      </c>
      <c r="W1129" s="205" t="s">
        <v>68</v>
      </c>
      <c r="X1129" s="205" t="s">
        <v>69</v>
      </c>
      <c r="Y1129" s="205" t="s">
        <v>70</v>
      </c>
      <c r="Z1129" s="205" t="s">
        <v>95</v>
      </c>
      <c r="AA1129" s="234" t="s">
        <v>650</v>
      </c>
      <c r="AB1129" s="216">
        <v>46310</v>
      </c>
      <c r="AC1129" s="205"/>
      <c r="AD1129" s="230" t="s">
        <v>72</v>
      </c>
      <c r="AE1129" s="126" t="s">
        <v>73</v>
      </c>
      <c r="AF1129" s="127"/>
      <c r="AG1129" s="128"/>
      <c r="AH1129" s="129"/>
      <c r="AI1129" s="129"/>
      <c r="AJ1129" s="126" t="s">
        <v>75</v>
      </c>
      <c r="AK1129" s="127"/>
      <c r="AL1129" s="129"/>
      <c r="AM1129" s="128"/>
      <c r="AN1129" s="129"/>
      <c r="AO1129" s="127" t="s">
        <v>79</v>
      </c>
      <c r="AP1129" s="129"/>
      <c r="AQ1129" s="183"/>
      <c r="AR1129" s="183"/>
      <c r="AS1129" s="183"/>
    </row>
    <row r="1130" spans="1:45" customFormat="1" ht="30" hidden="1" customHeight="1">
      <c r="A1130" s="204" t="s">
        <v>4370</v>
      </c>
      <c r="B1130" s="200" t="s">
        <v>8244</v>
      </c>
      <c r="C1130" s="200" t="s">
        <v>8245</v>
      </c>
      <c r="D1130" s="200" t="s">
        <v>8317</v>
      </c>
      <c r="E1130" s="200" t="s">
        <v>8318</v>
      </c>
      <c r="F1130" s="206" t="s">
        <v>8326</v>
      </c>
      <c r="G1130" s="206" t="s">
        <v>8327</v>
      </c>
      <c r="H1130" s="205" t="s">
        <v>8328</v>
      </c>
      <c r="I1130" s="204" t="s">
        <v>8329</v>
      </c>
      <c r="J1130" s="207" t="s">
        <v>8330</v>
      </c>
      <c r="K1130" s="208" t="s">
        <v>8331</v>
      </c>
      <c r="L1130" s="205" t="s">
        <v>60</v>
      </c>
      <c r="M1130" s="205" t="s">
        <v>61</v>
      </c>
      <c r="N1130" s="205" t="s">
        <v>738</v>
      </c>
      <c r="O1130" s="205" t="s">
        <v>4441</v>
      </c>
      <c r="P1130" s="205" t="s">
        <v>4442</v>
      </c>
      <c r="Q1130" s="205" t="s">
        <v>65</v>
      </c>
      <c r="R1130" s="205" t="s">
        <v>8245</v>
      </c>
      <c r="S1130" s="205" t="s">
        <v>8318</v>
      </c>
      <c r="T1130" s="205" t="s">
        <v>66</v>
      </c>
      <c r="U1130" s="208" t="s">
        <v>8332</v>
      </c>
      <c r="V1130" s="205">
        <v>1</v>
      </c>
      <c r="W1130" s="205" t="s">
        <v>68</v>
      </c>
      <c r="X1130" s="205" t="s">
        <v>69</v>
      </c>
      <c r="Y1130" s="205" t="s">
        <v>70</v>
      </c>
      <c r="Z1130" s="205" t="s">
        <v>4390</v>
      </c>
      <c r="AA1130" s="234" t="s">
        <v>650</v>
      </c>
      <c r="AB1130" s="216">
        <v>46310</v>
      </c>
      <c r="AC1130" s="205"/>
      <c r="AD1130" s="230" t="s">
        <v>72</v>
      </c>
      <c r="AE1130" s="126"/>
      <c r="AF1130" s="127"/>
      <c r="AG1130" s="128"/>
      <c r="AH1130" s="129"/>
      <c r="AI1130" s="129"/>
      <c r="AJ1130" s="126"/>
      <c r="AK1130" s="127"/>
      <c r="AL1130" s="129"/>
      <c r="AM1130" s="128"/>
      <c r="AN1130" s="129"/>
      <c r="AO1130" s="127" t="s">
        <v>79</v>
      </c>
      <c r="AP1130" s="129"/>
    </row>
    <row r="1131" spans="1:45" customFormat="1" ht="30" hidden="1" customHeight="1">
      <c r="A1131" s="204" t="s">
        <v>4370</v>
      </c>
      <c r="B1131" s="200" t="s">
        <v>8244</v>
      </c>
      <c r="C1131" s="200" t="s">
        <v>8245</v>
      </c>
      <c r="D1131" s="200" t="s">
        <v>8317</v>
      </c>
      <c r="E1131" s="200" t="s">
        <v>8318</v>
      </c>
      <c r="F1131" s="206" t="s">
        <v>8333</v>
      </c>
      <c r="G1131" s="206" t="s">
        <v>8334</v>
      </c>
      <c r="H1131" s="205" t="s">
        <v>8335</v>
      </c>
      <c r="I1131" s="204" t="s">
        <v>8336</v>
      </c>
      <c r="J1131" s="207" t="s">
        <v>8337</v>
      </c>
      <c r="K1131" s="208" t="s">
        <v>8338</v>
      </c>
      <c r="L1131" s="205" t="s">
        <v>60</v>
      </c>
      <c r="M1131" s="205" t="s">
        <v>61</v>
      </c>
      <c r="N1131" s="205" t="s">
        <v>738</v>
      </c>
      <c r="O1131" s="205" t="s">
        <v>4441</v>
      </c>
      <c r="P1131" s="205" t="s">
        <v>4442</v>
      </c>
      <c r="Q1131" s="205" t="s">
        <v>65</v>
      </c>
      <c r="R1131" s="205" t="s">
        <v>8245</v>
      </c>
      <c r="S1131" s="205" t="s">
        <v>8318</v>
      </c>
      <c r="T1131" s="205" t="s">
        <v>66</v>
      </c>
      <c r="U1131" s="208" t="s">
        <v>8332</v>
      </c>
      <c r="V1131" s="205">
        <v>1</v>
      </c>
      <c r="W1131" s="205" t="s">
        <v>68</v>
      </c>
      <c r="X1131" s="205" t="s">
        <v>69</v>
      </c>
      <c r="Y1131" s="205" t="s">
        <v>70</v>
      </c>
      <c r="Z1131" s="205" t="s">
        <v>4390</v>
      </c>
      <c r="AA1131" s="234" t="s">
        <v>650</v>
      </c>
      <c r="AB1131" s="216">
        <v>46310</v>
      </c>
      <c r="AC1131" s="205"/>
      <c r="AD1131" s="230" t="s">
        <v>72</v>
      </c>
      <c r="AE1131" s="126"/>
      <c r="AF1131" s="127"/>
      <c r="AG1131" s="128"/>
      <c r="AH1131" s="129"/>
      <c r="AI1131" s="129"/>
      <c r="AJ1131" s="126"/>
      <c r="AK1131" s="127"/>
      <c r="AL1131" s="129"/>
      <c r="AM1131" s="128"/>
      <c r="AN1131" s="129"/>
      <c r="AO1131" s="127" t="s">
        <v>79</v>
      </c>
      <c r="AP1131" s="129"/>
    </row>
    <row r="1132" spans="1:45" customFormat="1" ht="30" hidden="1" customHeight="1">
      <c r="A1132" s="204" t="s">
        <v>4370</v>
      </c>
      <c r="B1132" s="200" t="s">
        <v>8244</v>
      </c>
      <c r="C1132" s="200" t="s">
        <v>8245</v>
      </c>
      <c r="D1132" s="200" t="s">
        <v>8339</v>
      </c>
      <c r="E1132" s="200" t="s">
        <v>8340</v>
      </c>
      <c r="F1132" s="206" t="s">
        <v>8341</v>
      </c>
      <c r="G1132" s="206" t="s">
        <v>8342</v>
      </c>
      <c r="H1132" s="205" t="s">
        <v>8343</v>
      </c>
      <c r="I1132" s="204" t="s">
        <v>8344</v>
      </c>
      <c r="J1132" s="207" t="s">
        <v>8345</v>
      </c>
      <c r="K1132" s="208" t="s">
        <v>8346</v>
      </c>
      <c r="L1132" s="205" t="s">
        <v>90</v>
      </c>
      <c r="M1132" s="205" t="s">
        <v>61</v>
      </c>
      <c r="N1132" s="205" t="s">
        <v>738</v>
      </c>
      <c r="O1132" s="205" t="s">
        <v>4441</v>
      </c>
      <c r="P1132" s="205" t="s">
        <v>4442</v>
      </c>
      <c r="Q1132" s="205" t="s">
        <v>65</v>
      </c>
      <c r="R1132" s="205" t="s">
        <v>8245</v>
      </c>
      <c r="S1132" s="205" t="s">
        <v>8340</v>
      </c>
      <c r="T1132" s="205" t="s">
        <v>93</v>
      </c>
      <c r="U1132" s="208" t="s">
        <v>8347</v>
      </c>
      <c r="V1132" s="205">
        <v>0.95</v>
      </c>
      <c r="W1132" s="205" t="s">
        <v>68</v>
      </c>
      <c r="X1132" s="205" t="s">
        <v>69</v>
      </c>
      <c r="Y1132" s="205" t="s">
        <v>70</v>
      </c>
      <c r="Z1132" s="205" t="s">
        <v>95</v>
      </c>
      <c r="AA1132" s="234" t="s">
        <v>650</v>
      </c>
      <c r="AB1132" s="216">
        <v>46310</v>
      </c>
      <c r="AC1132" s="205"/>
      <c r="AD1132" s="230" t="s">
        <v>72</v>
      </c>
      <c r="AE1132" s="126" t="s">
        <v>73</v>
      </c>
      <c r="AF1132" s="127"/>
      <c r="AG1132" s="128"/>
      <c r="AH1132" s="129"/>
      <c r="AI1132" s="129"/>
      <c r="AJ1132" s="126" t="s">
        <v>75</v>
      </c>
      <c r="AK1132" s="127"/>
      <c r="AL1132" s="129"/>
      <c r="AM1132" s="128"/>
      <c r="AN1132" s="129"/>
      <c r="AO1132" s="127" t="s">
        <v>79</v>
      </c>
      <c r="AP1132" s="129"/>
      <c r="AQ1132" s="183"/>
      <c r="AR1132" s="183"/>
      <c r="AS1132" s="183"/>
    </row>
    <row r="1133" spans="1:45" customFormat="1" ht="30" hidden="1" customHeight="1">
      <c r="A1133" s="204" t="s">
        <v>4370</v>
      </c>
      <c r="B1133" s="200" t="s">
        <v>8244</v>
      </c>
      <c r="C1133" s="200" t="s">
        <v>8245</v>
      </c>
      <c r="D1133" s="200" t="s">
        <v>8339</v>
      </c>
      <c r="E1133" s="200" t="s">
        <v>8340</v>
      </c>
      <c r="F1133" s="206" t="s">
        <v>8348</v>
      </c>
      <c r="G1133" s="206" t="s">
        <v>8349</v>
      </c>
      <c r="H1133" s="205" t="s">
        <v>8350</v>
      </c>
      <c r="I1133" s="204" t="s">
        <v>8351</v>
      </c>
      <c r="J1133" s="207" t="s">
        <v>8352</v>
      </c>
      <c r="K1133" s="208" t="s">
        <v>8353</v>
      </c>
      <c r="L1133" s="205" t="s">
        <v>60</v>
      </c>
      <c r="M1133" s="205" t="s">
        <v>61</v>
      </c>
      <c r="N1133" s="205" t="s">
        <v>738</v>
      </c>
      <c r="O1133" s="205" t="s">
        <v>4441</v>
      </c>
      <c r="P1133" s="205" t="s">
        <v>4442</v>
      </c>
      <c r="Q1133" s="205" t="s">
        <v>65</v>
      </c>
      <c r="R1133" s="205" t="s">
        <v>8245</v>
      </c>
      <c r="S1133" s="205" t="s">
        <v>8340</v>
      </c>
      <c r="T1133" s="205" t="s">
        <v>66</v>
      </c>
      <c r="U1133" s="208" t="s">
        <v>8354</v>
      </c>
      <c r="V1133" s="205">
        <v>1</v>
      </c>
      <c r="W1133" s="205" t="s">
        <v>68</v>
      </c>
      <c r="X1133" s="205" t="s">
        <v>69</v>
      </c>
      <c r="Y1133" s="205" t="s">
        <v>70</v>
      </c>
      <c r="Z1133" s="205" t="s">
        <v>4390</v>
      </c>
      <c r="AA1133" s="234" t="s">
        <v>650</v>
      </c>
      <c r="AB1133" s="216">
        <v>46310</v>
      </c>
      <c r="AC1133" s="205"/>
      <c r="AD1133" s="230" t="s">
        <v>72</v>
      </c>
      <c r="AE1133" s="126"/>
      <c r="AF1133" s="127"/>
      <c r="AG1133" s="128"/>
      <c r="AH1133" s="129"/>
      <c r="AI1133" s="129"/>
      <c r="AJ1133" s="126"/>
      <c r="AK1133" s="127"/>
      <c r="AL1133" s="129"/>
      <c r="AM1133" s="128"/>
      <c r="AN1133" s="129"/>
      <c r="AO1133" s="127" t="s">
        <v>79</v>
      </c>
      <c r="AP1133" s="129"/>
    </row>
    <row r="1134" spans="1:45" customFormat="1" ht="30" hidden="1" customHeight="1">
      <c r="A1134" s="204" t="s">
        <v>4370</v>
      </c>
      <c r="B1134" s="200" t="s">
        <v>8244</v>
      </c>
      <c r="C1134" s="200" t="s">
        <v>8245</v>
      </c>
      <c r="D1134" s="200" t="s">
        <v>8339</v>
      </c>
      <c r="E1134" s="200" t="s">
        <v>8340</v>
      </c>
      <c r="F1134" s="206" t="s">
        <v>8355</v>
      </c>
      <c r="G1134" s="206" t="s">
        <v>8356</v>
      </c>
      <c r="H1134" s="205" t="s">
        <v>8357</v>
      </c>
      <c r="I1134" s="204" t="s">
        <v>8358</v>
      </c>
      <c r="J1134" s="207" t="s">
        <v>8359</v>
      </c>
      <c r="K1134" s="208" t="s">
        <v>8360</v>
      </c>
      <c r="L1134" s="205" t="s">
        <v>60</v>
      </c>
      <c r="M1134" s="205" t="s">
        <v>61</v>
      </c>
      <c r="N1134" s="205" t="s">
        <v>738</v>
      </c>
      <c r="O1134" s="205" t="s">
        <v>4441</v>
      </c>
      <c r="P1134" s="205" t="s">
        <v>4442</v>
      </c>
      <c r="Q1134" s="205" t="s">
        <v>65</v>
      </c>
      <c r="R1134" s="205" t="s">
        <v>8245</v>
      </c>
      <c r="S1134" s="205" t="s">
        <v>8340</v>
      </c>
      <c r="T1134" s="205" t="s">
        <v>66</v>
      </c>
      <c r="U1134" s="208" t="s">
        <v>8354</v>
      </c>
      <c r="V1134" s="205">
        <v>1</v>
      </c>
      <c r="W1134" s="205" t="s">
        <v>68</v>
      </c>
      <c r="X1134" s="205" t="s">
        <v>69</v>
      </c>
      <c r="Y1134" s="205" t="s">
        <v>70</v>
      </c>
      <c r="Z1134" s="205" t="s">
        <v>4390</v>
      </c>
      <c r="AA1134" s="234" t="s">
        <v>650</v>
      </c>
      <c r="AB1134" s="216">
        <v>46310</v>
      </c>
      <c r="AC1134" s="205"/>
      <c r="AD1134" s="230" t="s">
        <v>72</v>
      </c>
      <c r="AE1134" s="126"/>
      <c r="AF1134" s="127"/>
      <c r="AG1134" s="128"/>
      <c r="AH1134" s="129"/>
      <c r="AI1134" s="129"/>
      <c r="AJ1134" s="126"/>
      <c r="AK1134" s="127"/>
      <c r="AL1134" s="129"/>
      <c r="AM1134" s="128"/>
      <c r="AN1134" s="129"/>
      <c r="AO1134" s="127" t="s">
        <v>79</v>
      </c>
      <c r="AP1134" s="129"/>
    </row>
    <row r="1135" spans="1:45" customFormat="1" ht="30" hidden="1" customHeight="1">
      <c r="A1135" s="204" t="s">
        <v>4370</v>
      </c>
      <c r="B1135" s="200" t="s">
        <v>8361</v>
      </c>
      <c r="C1135" s="200" t="s">
        <v>8362</v>
      </c>
      <c r="D1135" s="200" t="s">
        <v>3472</v>
      </c>
      <c r="E1135" s="200" t="s">
        <v>8363</v>
      </c>
      <c r="F1135" s="206" t="s">
        <v>8364</v>
      </c>
      <c r="G1135" s="206" t="s">
        <v>8365</v>
      </c>
      <c r="H1135" s="205" t="s">
        <v>8366</v>
      </c>
      <c r="I1135" s="204" t="s">
        <v>8367</v>
      </c>
      <c r="J1135" s="207" t="s">
        <v>8368</v>
      </c>
      <c r="K1135" s="208" t="s">
        <v>8369</v>
      </c>
      <c r="L1135" s="205" t="s">
        <v>90</v>
      </c>
      <c r="M1135" s="205" t="s">
        <v>61</v>
      </c>
      <c r="N1135" s="205" t="s">
        <v>738</v>
      </c>
      <c r="O1135" s="205" t="s">
        <v>4441</v>
      </c>
      <c r="P1135" s="205" t="s">
        <v>4442</v>
      </c>
      <c r="Q1135" s="205" t="s">
        <v>65</v>
      </c>
      <c r="R1135" s="205" t="s">
        <v>8362</v>
      </c>
      <c r="S1135" s="205" t="s">
        <v>8363</v>
      </c>
      <c r="T1135" s="205" t="s">
        <v>93</v>
      </c>
      <c r="U1135" s="208" t="s">
        <v>8370</v>
      </c>
      <c r="V1135" s="205">
        <v>0.95</v>
      </c>
      <c r="W1135" s="205" t="s">
        <v>68</v>
      </c>
      <c r="X1135" s="205" t="s">
        <v>69</v>
      </c>
      <c r="Y1135" s="205" t="s">
        <v>70</v>
      </c>
      <c r="Z1135" s="205" t="s">
        <v>95</v>
      </c>
      <c r="AA1135" s="234" t="s">
        <v>650</v>
      </c>
      <c r="AB1135" s="216">
        <v>46310</v>
      </c>
      <c r="AC1135" s="205"/>
      <c r="AD1135" s="230" t="s">
        <v>72</v>
      </c>
      <c r="AE1135" s="126" t="s">
        <v>73</v>
      </c>
      <c r="AF1135" s="127"/>
      <c r="AG1135" s="128"/>
      <c r="AH1135" s="129"/>
      <c r="AI1135" s="129"/>
      <c r="AJ1135" s="126" t="s">
        <v>75</v>
      </c>
      <c r="AK1135" s="127"/>
      <c r="AL1135" s="129"/>
      <c r="AM1135" s="128"/>
      <c r="AN1135" s="129"/>
      <c r="AO1135" s="127" t="s">
        <v>79</v>
      </c>
      <c r="AP1135" s="129"/>
      <c r="AQ1135" s="183"/>
      <c r="AR1135" s="183"/>
      <c r="AS1135" s="183"/>
    </row>
    <row r="1136" spans="1:45" customFormat="1" ht="30" hidden="1" customHeight="1">
      <c r="A1136" s="204" t="s">
        <v>4370</v>
      </c>
      <c r="B1136" s="200" t="s">
        <v>8361</v>
      </c>
      <c r="C1136" s="200" t="s">
        <v>8362</v>
      </c>
      <c r="D1136" s="200" t="s">
        <v>3472</v>
      </c>
      <c r="E1136" s="200" t="s">
        <v>8363</v>
      </c>
      <c r="F1136" s="206" t="s">
        <v>8371</v>
      </c>
      <c r="G1136" s="206" t="s">
        <v>8372</v>
      </c>
      <c r="H1136" s="205" t="s">
        <v>8373</v>
      </c>
      <c r="I1136" s="204" t="s">
        <v>8374</v>
      </c>
      <c r="J1136" s="207" t="s">
        <v>8375</v>
      </c>
      <c r="K1136" s="208" t="s">
        <v>8376</v>
      </c>
      <c r="L1136" s="205" t="s">
        <v>60</v>
      </c>
      <c r="M1136" s="205" t="s">
        <v>61</v>
      </c>
      <c r="N1136" s="205" t="s">
        <v>738</v>
      </c>
      <c r="O1136" s="205" t="s">
        <v>4441</v>
      </c>
      <c r="P1136" s="205" t="s">
        <v>4442</v>
      </c>
      <c r="Q1136" s="205" t="s">
        <v>65</v>
      </c>
      <c r="R1136" s="205" t="s">
        <v>8362</v>
      </c>
      <c r="S1136" s="205" t="s">
        <v>8363</v>
      </c>
      <c r="T1136" s="205" t="s">
        <v>66</v>
      </c>
      <c r="U1136" s="208" t="s">
        <v>8377</v>
      </c>
      <c r="V1136" s="205">
        <v>1</v>
      </c>
      <c r="W1136" s="205" t="s">
        <v>68</v>
      </c>
      <c r="X1136" s="205" t="s">
        <v>69</v>
      </c>
      <c r="Y1136" s="205" t="s">
        <v>70</v>
      </c>
      <c r="Z1136" s="205" t="s">
        <v>4390</v>
      </c>
      <c r="AA1136" s="234" t="s">
        <v>650</v>
      </c>
      <c r="AB1136" s="216">
        <v>46310</v>
      </c>
      <c r="AC1136" s="205"/>
      <c r="AD1136" s="230" t="s">
        <v>72</v>
      </c>
      <c r="AE1136" s="126"/>
      <c r="AF1136" s="127"/>
      <c r="AG1136" s="128"/>
      <c r="AH1136" s="129"/>
      <c r="AI1136" s="129"/>
      <c r="AJ1136" s="126"/>
      <c r="AK1136" s="127"/>
      <c r="AL1136" s="129"/>
      <c r="AM1136" s="128"/>
      <c r="AN1136" s="129"/>
      <c r="AO1136" s="127" t="s">
        <v>79</v>
      </c>
      <c r="AP1136" s="129"/>
    </row>
    <row r="1137" spans="1:45" customFormat="1" ht="30" hidden="1" customHeight="1">
      <c r="A1137" s="204" t="s">
        <v>4370</v>
      </c>
      <c r="B1137" s="200" t="s">
        <v>8361</v>
      </c>
      <c r="C1137" s="200" t="s">
        <v>8362</v>
      </c>
      <c r="D1137" s="200" t="s">
        <v>3472</v>
      </c>
      <c r="E1137" s="200" t="s">
        <v>8363</v>
      </c>
      <c r="F1137" s="206" t="s">
        <v>8378</v>
      </c>
      <c r="G1137" s="206" t="s">
        <v>8379</v>
      </c>
      <c r="H1137" s="205" t="s">
        <v>8380</v>
      </c>
      <c r="I1137" s="204" t="s">
        <v>8381</v>
      </c>
      <c r="J1137" s="207" t="s">
        <v>8382</v>
      </c>
      <c r="K1137" s="208" t="s">
        <v>8383</v>
      </c>
      <c r="L1137" s="205" t="s">
        <v>60</v>
      </c>
      <c r="M1137" s="205" t="s">
        <v>61</v>
      </c>
      <c r="N1137" s="205" t="s">
        <v>738</v>
      </c>
      <c r="O1137" s="205" t="s">
        <v>4441</v>
      </c>
      <c r="P1137" s="205" t="s">
        <v>4442</v>
      </c>
      <c r="Q1137" s="205" t="s">
        <v>65</v>
      </c>
      <c r="R1137" s="205" t="s">
        <v>8362</v>
      </c>
      <c r="S1137" s="205" t="s">
        <v>8363</v>
      </c>
      <c r="T1137" s="205" t="s">
        <v>66</v>
      </c>
      <c r="U1137" s="208" t="s">
        <v>8377</v>
      </c>
      <c r="V1137" s="205">
        <v>1</v>
      </c>
      <c r="W1137" s="205" t="s">
        <v>68</v>
      </c>
      <c r="X1137" s="205" t="s">
        <v>69</v>
      </c>
      <c r="Y1137" s="205" t="s">
        <v>70</v>
      </c>
      <c r="Z1137" s="205" t="s">
        <v>4390</v>
      </c>
      <c r="AA1137" s="234" t="s">
        <v>650</v>
      </c>
      <c r="AB1137" s="216">
        <v>46310</v>
      </c>
      <c r="AC1137" s="205"/>
      <c r="AD1137" s="230" t="s">
        <v>72</v>
      </c>
      <c r="AE1137" s="126"/>
      <c r="AF1137" s="127"/>
      <c r="AG1137" s="128"/>
      <c r="AH1137" s="129"/>
      <c r="AI1137" s="129"/>
      <c r="AJ1137" s="126"/>
      <c r="AK1137" s="127"/>
      <c r="AL1137" s="129"/>
      <c r="AM1137" s="128"/>
      <c r="AN1137" s="129"/>
      <c r="AO1137" s="127" t="s">
        <v>79</v>
      </c>
      <c r="AP1137" s="129"/>
    </row>
    <row r="1138" spans="1:45" customFormat="1" ht="30" hidden="1" customHeight="1">
      <c r="A1138" s="204" t="s">
        <v>4370</v>
      </c>
      <c r="B1138" s="200" t="s">
        <v>8361</v>
      </c>
      <c r="C1138" s="200" t="s">
        <v>8362</v>
      </c>
      <c r="D1138" s="200" t="s">
        <v>3472</v>
      </c>
      <c r="E1138" s="200" t="s">
        <v>8363</v>
      </c>
      <c r="F1138" s="206" t="s">
        <v>8384</v>
      </c>
      <c r="G1138" s="206" t="s">
        <v>8385</v>
      </c>
      <c r="H1138" s="205" t="s">
        <v>8386</v>
      </c>
      <c r="I1138" s="204" t="s">
        <v>8387</v>
      </c>
      <c r="J1138" s="207" t="s">
        <v>8388</v>
      </c>
      <c r="K1138" s="208" t="s">
        <v>8389</v>
      </c>
      <c r="L1138" s="205" t="s">
        <v>60</v>
      </c>
      <c r="M1138" s="205" t="s">
        <v>61</v>
      </c>
      <c r="N1138" s="205" t="s">
        <v>738</v>
      </c>
      <c r="O1138" s="205" t="s">
        <v>4441</v>
      </c>
      <c r="P1138" s="205" t="s">
        <v>4442</v>
      </c>
      <c r="Q1138" s="205" t="s">
        <v>65</v>
      </c>
      <c r="R1138" s="205" t="s">
        <v>8362</v>
      </c>
      <c r="S1138" s="205" t="s">
        <v>8363</v>
      </c>
      <c r="T1138" s="205" t="s">
        <v>777</v>
      </c>
      <c r="U1138" s="208" t="s">
        <v>647</v>
      </c>
      <c r="V1138" s="205">
        <v>0.9</v>
      </c>
      <c r="W1138" s="205" t="s">
        <v>68</v>
      </c>
      <c r="X1138" s="205" t="s">
        <v>69</v>
      </c>
      <c r="Y1138" s="205" t="s">
        <v>4407</v>
      </c>
      <c r="Z1138" s="205" t="s">
        <v>647</v>
      </c>
      <c r="AA1138" s="234" t="s">
        <v>650</v>
      </c>
      <c r="AB1138" s="216">
        <v>46310</v>
      </c>
      <c r="AC1138" s="205"/>
      <c r="AD1138" s="230" t="s">
        <v>72</v>
      </c>
      <c r="AE1138" s="126"/>
      <c r="AF1138" s="127"/>
      <c r="AG1138" s="128"/>
      <c r="AH1138" s="129"/>
      <c r="AI1138" s="129"/>
      <c r="AJ1138" s="126"/>
      <c r="AK1138" s="127"/>
      <c r="AL1138" s="129"/>
      <c r="AM1138" s="128"/>
      <c r="AN1138" s="129"/>
      <c r="AO1138" s="127" t="s">
        <v>79</v>
      </c>
      <c r="AP1138" s="129"/>
    </row>
    <row r="1139" spans="1:45" customFormat="1" ht="30" hidden="1" customHeight="1">
      <c r="A1139" s="204" t="s">
        <v>4370</v>
      </c>
      <c r="B1139" s="200" t="s">
        <v>8361</v>
      </c>
      <c r="C1139" s="200" t="s">
        <v>8362</v>
      </c>
      <c r="D1139" s="200" t="s">
        <v>8390</v>
      </c>
      <c r="E1139" s="200" t="s">
        <v>8391</v>
      </c>
      <c r="F1139" s="206" t="s">
        <v>8392</v>
      </c>
      <c r="G1139" s="206" t="s">
        <v>8393</v>
      </c>
      <c r="H1139" s="205" t="s">
        <v>8394</v>
      </c>
      <c r="I1139" s="204" t="s">
        <v>8395</v>
      </c>
      <c r="J1139" s="207" t="s">
        <v>8396</v>
      </c>
      <c r="K1139" s="208" t="s">
        <v>8397</v>
      </c>
      <c r="L1139" s="205" t="s">
        <v>90</v>
      </c>
      <c r="M1139" s="205" t="s">
        <v>61</v>
      </c>
      <c r="N1139" s="205" t="s">
        <v>738</v>
      </c>
      <c r="O1139" s="205" t="s">
        <v>4441</v>
      </c>
      <c r="P1139" s="205" t="s">
        <v>4442</v>
      </c>
      <c r="Q1139" s="205" t="s">
        <v>65</v>
      </c>
      <c r="R1139" s="205" t="s">
        <v>8362</v>
      </c>
      <c r="S1139" s="205" t="s">
        <v>8391</v>
      </c>
      <c r="T1139" s="205" t="s">
        <v>93</v>
      </c>
      <c r="U1139" s="208" t="s">
        <v>8398</v>
      </c>
      <c r="V1139" s="205">
        <v>0.95</v>
      </c>
      <c r="W1139" s="205" t="s">
        <v>68</v>
      </c>
      <c r="X1139" s="205" t="s">
        <v>69</v>
      </c>
      <c r="Y1139" s="205" t="s">
        <v>70</v>
      </c>
      <c r="Z1139" s="205" t="s">
        <v>95</v>
      </c>
      <c r="AA1139" s="234" t="s">
        <v>650</v>
      </c>
      <c r="AB1139" s="216">
        <v>46310</v>
      </c>
      <c r="AC1139" s="205"/>
      <c r="AD1139" s="230" t="s">
        <v>72</v>
      </c>
      <c r="AE1139" s="126" t="s">
        <v>73</v>
      </c>
      <c r="AF1139" s="127"/>
      <c r="AG1139" s="128"/>
      <c r="AH1139" s="129"/>
      <c r="AI1139" s="129"/>
      <c r="AJ1139" s="126" t="s">
        <v>75</v>
      </c>
      <c r="AK1139" s="127"/>
      <c r="AL1139" s="129"/>
      <c r="AM1139" s="128"/>
      <c r="AN1139" s="129"/>
      <c r="AO1139" s="127" t="s">
        <v>79</v>
      </c>
      <c r="AP1139" s="129"/>
      <c r="AQ1139" s="183"/>
      <c r="AR1139" s="183"/>
      <c r="AS1139" s="183"/>
    </row>
    <row r="1140" spans="1:45" customFormat="1" ht="30" hidden="1" customHeight="1">
      <c r="A1140" s="204" t="s">
        <v>4370</v>
      </c>
      <c r="B1140" s="200" t="s">
        <v>8361</v>
      </c>
      <c r="C1140" s="200" t="s">
        <v>8362</v>
      </c>
      <c r="D1140" s="200" t="s">
        <v>8390</v>
      </c>
      <c r="E1140" s="200" t="s">
        <v>8391</v>
      </c>
      <c r="F1140" s="206" t="s">
        <v>8399</v>
      </c>
      <c r="G1140" s="206" t="s">
        <v>8400</v>
      </c>
      <c r="H1140" s="205" t="s">
        <v>8401</v>
      </c>
      <c r="I1140" s="204" t="s">
        <v>8402</v>
      </c>
      <c r="J1140" s="207" t="s">
        <v>8403</v>
      </c>
      <c r="K1140" s="208" t="s">
        <v>8404</v>
      </c>
      <c r="L1140" s="205" t="s">
        <v>60</v>
      </c>
      <c r="M1140" s="205" t="s">
        <v>61</v>
      </c>
      <c r="N1140" s="205" t="s">
        <v>738</v>
      </c>
      <c r="O1140" s="205" t="s">
        <v>4441</v>
      </c>
      <c r="P1140" s="205" t="s">
        <v>4442</v>
      </c>
      <c r="Q1140" s="205" t="s">
        <v>65</v>
      </c>
      <c r="R1140" s="205" t="s">
        <v>8362</v>
      </c>
      <c r="S1140" s="205" t="s">
        <v>8391</v>
      </c>
      <c r="T1140" s="205" t="s">
        <v>66</v>
      </c>
      <c r="U1140" s="208" t="s">
        <v>8405</v>
      </c>
      <c r="V1140" s="205">
        <v>1</v>
      </c>
      <c r="W1140" s="205" t="s">
        <v>68</v>
      </c>
      <c r="X1140" s="205" t="s">
        <v>69</v>
      </c>
      <c r="Y1140" s="205" t="s">
        <v>70</v>
      </c>
      <c r="Z1140" s="205" t="s">
        <v>4390</v>
      </c>
      <c r="AA1140" s="234" t="s">
        <v>650</v>
      </c>
      <c r="AB1140" s="216">
        <v>46310</v>
      </c>
      <c r="AC1140" s="205"/>
      <c r="AD1140" s="230" t="s">
        <v>72</v>
      </c>
      <c r="AE1140" s="126"/>
      <c r="AF1140" s="127"/>
      <c r="AG1140" s="128"/>
      <c r="AH1140" s="129"/>
      <c r="AI1140" s="129"/>
      <c r="AJ1140" s="126"/>
      <c r="AK1140" s="127"/>
      <c r="AL1140" s="129"/>
      <c r="AM1140" s="128"/>
      <c r="AN1140" s="129"/>
      <c r="AO1140" s="127" t="s">
        <v>79</v>
      </c>
      <c r="AP1140" s="129"/>
    </row>
    <row r="1141" spans="1:45" customFormat="1" ht="30" hidden="1" customHeight="1">
      <c r="A1141" s="204" t="s">
        <v>4370</v>
      </c>
      <c r="B1141" s="200" t="s">
        <v>8361</v>
      </c>
      <c r="C1141" s="200" t="s">
        <v>8362</v>
      </c>
      <c r="D1141" s="200" t="s">
        <v>8406</v>
      </c>
      <c r="E1141" s="200" t="s">
        <v>8407</v>
      </c>
      <c r="F1141" s="206" t="s">
        <v>8408</v>
      </c>
      <c r="G1141" s="206" t="s">
        <v>8409</v>
      </c>
      <c r="H1141" s="205" t="s">
        <v>8410</v>
      </c>
      <c r="I1141" s="204" t="s">
        <v>8411</v>
      </c>
      <c r="J1141" s="207" t="s">
        <v>8412</v>
      </c>
      <c r="K1141" s="208" t="s">
        <v>8413</v>
      </c>
      <c r="L1141" s="205" t="s">
        <v>60</v>
      </c>
      <c r="M1141" s="205" t="s">
        <v>61</v>
      </c>
      <c r="N1141" s="205" t="s">
        <v>738</v>
      </c>
      <c r="O1141" s="205" t="s">
        <v>4441</v>
      </c>
      <c r="P1141" s="205" t="s">
        <v>4442</v>
      </c>
      <c r="Q1141" s="205" t="s">
        <v>65</v>
      </c>
      <c r="R1141" s="205" t="s">
        <v>8362</v>
      </c>
      <c r="S1141" s="205" t="s">
        <v>8407</v>
      </c>
      <c r="T1141" s="205" t="s">
        <v>66</v>
      </c>
      <c r="U1141" s="208" t="s">
        <v>8414</v>
      </c>
      <c r="V1141" s="205">
        <v>1</v>
      </c>
      <c r="W1141" s="205" t="s">
        <v>68</v>
      </c>
      <c r="X1141" s="205" t="s">
        <v>69</v>
      </c>
      <c r="Y1141" s="205" t="s">
        <v>70</v>
      </c>
      <c r="Z1141" s="205" t="s">
        <v>4390</v>
      </c>
      <c r="AA1141" s="234" t="s">
        <v>650</v>
      </c>
      <c r="AB1141" s="216">
        <v>46310</v>
      </c>
      <c r="AC1141" s="205"/>
      <c r="AD1141" s="230" t="s">
        <v>72</v>
      </c>
      <c r="AE1141" s="126"/>
      <c r="AF1141" s="127"/>
      <c r="AG1141" s="128"/>
      <c r="AH1141" s="129"/>
      <c r="AI1141" s="129"/>
      <c r="AJ1141" s="126"/>
      <c r="AK1141" s="127"/>
      <c r="AL1141" s="129"/>
      <c r="AM1141" s="128"/>
      <c r="AN1141" s="129"/>
      <c r="AO1141" s="127" t="s">
        <v>79</v>
      </c>
      <c r="AP1141" s="129"/>
    </row>
    <row r="1142" spans="1:45" customFormat="1" ht="30" hidden="1" customHeight="1">
      <c r="A1142" s="204" t="s">
        <v>4370</v>
      </c>
      <c r="B1142" s="200" t="s">
        <v>8361</v>
      </c>
      <c r="C1142" s="200" t="s">
        <v>8362</v>
      </c>
      <c r="D1142" s="200" t="s">
        <v>8406</v>
      </c>
      <c r="E1142" s="200" t="s">
        <v>8407</v>
      </c>
      <c r="F1142" s="206" t="s">
        <v>8415</v>
      </c>
      <c r="G1142" s="206" t="s">
        <v>8416</v>
      </c>
      <c r="H1142" s="205" t="s">
        <v>8417</v>
      </c>
      <c r="I1142" s="204" t="s">
        <v>8418</v>
      </c>
      <c r="J1142" s="207" t="s">
        <v>8419</v>
      </c>
      <c r="K1142" s="208" t="s">
        <v>8420</v>
      </c>
      <c r="L1142" s="205" t="s">
        <v>90</v>
      </c>
      <c r="M1142" s="205" t="s">
        <v>61</v>
      </c>
      <c r="N1142" s="205" t="s">
        <v>738</v>
      </c>
      <c r="O1142" s="205" t="s">
        <v>4441</v>
      </c>
      <c r="P1142" s="205" t="s">
        <v>4442</v>
      </c>
      <c r="Q1142" s="205" t="s">
        <v>65</v>
      </c>
      <c r="R1142" s="205" t="s">
        <v>8362</v>
      </c>
      <c r="S1142" s="205" t="s">
        <v>8407</v>
      </c>
      <c r="T1142" s="205" t="s">
        <v>93</v>
      </c>
      <c r="U1142" s="208" t="s">
        <v>8421</v>
      </c>
      <c r="V1142" s="205">
        <v>0.95</v>
      </c>
      <c r="W1142" s="205" t="s">
        <v>68</v>
      </c>
      <c r="X1142" s="205" t="s">
        <v>69</v>
      </c>
      <c r="Y1142" s="205" t="s">
        <v>70</v>
      </c>
      <c r="Z1142" s="205" t="s">
        <v>95</v>
      </c>
      <c r="AA1142" s="234" t="s">
        <v>650</v>
      </c>
      <c r="AB1142" s="216">
        <v>46310</v>
      </c>
      <c r="AC1142" s="205"/>
      <c r="AD1142" s="230" t="s">
        <v>72</v>
      </c>
      <c r="AE1142" s="126"/>
      <c r="AF1142" s="127"/>
      <c r="AG1142" s="128"/>
      <c r="AH1142" s="129"/>
      <c r="AI1142" s="129"/>
      <c r="AJ1142" s="126"/>
      <c r="AK1142" s="127"/>
      <c r="AL1142" s="129"/>
      <c r="AM1142" s="128"/>
      <c r="AN1142" s="129"/>
      <c r="AO1142" s="127" t="s">
        <v>79</v>
      </c>
      <c r="AP1142" s="129"/>
    </row>
    <row r="1143" spans="1:45" customFormat="1" ht="30" hidden="1" customHeight="1">
      <c r="A1143" s="204" t="s">
        <v>4370</v>
      </c>
      <c r="B1143" s="200" t="s">
        <v>8422</v>
      </c>
      <c r="C1143" s="200" t="s">
        <v>8423</v>
      </c>
      <c r="D1143" s="200" t="s">
        <v>8424</v>
      </c>
      <c r="E1143" s="200" t="s">
        <v>8425</v>
      </c>
      <c r="F1143" s="206" t="s">
        <v>8426</v>
      </c>
      <c r="G1143" s="206" t="s">
        <v>8427</v>
      </c>
      <c r="H1143" s="205" t="s">
        <v>8428</v>
      </c>
      <c r="I1143" s="204" t="s">
        <v>8429</v>
      </c>
      <c r="J1143" s="207" t="s">
        <v>8430</v>
      </c>
      <c r="K1143" s="208" t="s">
        <v>8431</v>
      </c>
      <c r="L1143" s="205" t="s">
        <v>60</v>
      </c>
      <c r="M1143" s="205" t="s">
        <v>61</v>
      </c>
      <c r="N1143" s="205" t="s">
        <v>643</v>
      </c>
      <c r="O1143" s="205" t="s">
        <v>8432</v>
      </c>
      <c r="P1143" s="205" t="s">
        <v>8433</v>
      </c>
      <c r="Q1143" s="205" t="s">
        <v>65</v>
      </c>
      <c r="R1143" s="205" t="s">
        <v>8423</v>
      </c>
      <c r="S1143" s="205" t="s">
        <v>8425</v>
      </c>
      <c r="T1143" s="205" t="s">
        <v>66</v>
      </c>
      <c r="U1143" s="208" t="s">
        <v>8434</v>
      </c>
      <c r="V1143" s="205">
        <v>1</v>
      </c>
      <c r="W1143" s="205" t="s">
        <v>68</v>
      </c>
      <c r="X1143" s="205" t="s">
        <v>69</v>
      </c>
      <c r="Y1143" s="205" t="s">
        <v>70</v>
      </c>
      <c r="Z1143" s="205" t="s">
        <v>4390</v>
      </c>
      <c r="AA1143" s="234" t="s">
        <v>650</v>
      </c>
      <c r="AB1143" s="216">
        <v>46310</v>
      </c>
      <c r="AC1143" s="205"/>
      <c r="AD1143" s="230" t="s">
        <v>72</v>
      </c>
      <c r="AE1143" s="126"/>
      <c r="AF1143" s="127"/>
      <c r="AG1143" s="128"/>
      <c r="AH1143" s="129"/>
      <c r="AI1143" s="129"/>
      <c r="AJ1143" s="126"/>
      <c r="AK1143" s="127"/>
      <c r="AL1143" s="129"/>
      <c r="AM1143" s="128"/>
      <c r="AN1143" s="129"/>
      <c r="AO1143" s="127" t="s">
        <v>79</v>
      </c>
      <c r="AP1143" s="129"/>
    </row>
    <row r="1144" spans="1:45" customFormat="1" ht="30" hidden="1" customHeight="1">
      <c r="A1144" s="204" t="s">
        <v>4370</v>
      </c>
      <c r="B1144" s="200" t="s">
        <v>8422</v>
      </c>
      <c r="C1144" s="200" t="s">
        <v>8423</v>
      </c>
      <c r="D1144" s="200" t="s">
        <v>8424</v>
      </c>
      <c r="E1144" s="200" t="s">
        <v>8425</v>
      </c>
      <c r="F1144" s="206" t="s">
        <v>8435</v>
      </c>
      <c r="G1144" s="206" t="s">
        <v>8436</v>
      </c>
      <c r="H1144" s="205" t="s">
        <v>8437</v>
      </c>
      <c r="I1144" s="204" t="s">
        <v>8438</v>
      </c>
      <c r="J1144" s="207" t="s">
        <v>8439</v>
      </c>
      <c r="K1144" s="208" t="s">
        <v>8440</v>
      </c>
      <c r="L1144" s="205" t="s">
        <v>90</v>
      </c>
      <c r="M1144" s="205" t="s">
        <v>61</v>
      </c>
      <c r="N1144" s="205" t="s">
        <v>643</v>
      </c>
      <c r="O1144" s="205" t="s">
        <v>8432</v>
      </c>
      <c r="P1144" s="205" t="s">
        <v>8433</v>
      </c>
      <c r="Q1144" s="205" t="s">
        <v>65</v>
      </c>
      <c r="R1144" s="205" t="s">
        <v>8423</v>
      </c>
      <c r="S1144" s="205" t="s">
        <v>8425</v>
      </c>
      <c r="T1144" s="205" t="s">
        <v>93</v>
      </c>
      <c r="U1144" s="208" t="s">
        <v>8441</v>
      </c>
      <c r="V1144" s="205">
        <v>0.95</v>
      </c>
      <c r="W1144" s="205" t="s">
        <v>68</v>
      </c>
      <c r="X1144" s="205" t="s">
        <v>69</v>
      </c>
      <c r="Y1144" s="205" t="s">
        <v>70</v>
      </c>
      <c r="Z1144" s="205" t="s">
        <v>95</v>
      </c>
      <c r="AA1144" s="234" t="s">
        <v>650</v>
      </c>
      <c r="AB1144" s="216">
        <v>46310</v>
      </c>
      <c r="AC1144" s="205"/>
      <c r="AD1144" s="230" t="s">
        <v>72</v>
      </c>
      <c r="AE1144" s="126"/>
      <c r="AF1144" s="127"/>
      <c r="AG1144" s="128"/>
      <c r="AH1144" s="129"/>
      <c r="AI1144" s="129"/>
      <c r="AJ1144" s="126"/>
      <c r="AK1144" s="127"/>
      <c r="AL1144" s="129"/>
      <c r="AM1144" s="128"/>
      <c r="AN1144" s="129"/>
      <c r="AO1144" s="127" t="s">
        <v>79</v>
      </c>
      <c r="AP1144" s="129"/>
    </row>
    <row r="1145" spans="1:45" customFormat="1" ht="30" hidden="1" customHeight="1">
      <c r="A1145" s="204" t="s">
        <v>4370</v>
      </c>
      <c r="B1145" s="200" t="s">
        <v>8422</v>
      </c>
      <c r="C1145" s="200" t="s">
        <v>8423</v>
      </c>
      <c r="D1145" s="200" t="s">
        <v>8442</v>
      </c>
      <c r="E1145" s="200" t="s">
        <v>8443</v>
      </c>
      <c r="F1145" s="206" t="s">
        <v>8444</v>
      </c>
      <c r="G1145" s="206" t="s">
        <v>8445</v>
      </c>
      <c r="H1145" s="205" t="s">
        <v>8446</v>
      </c>
      <c r="I1145" s="204" t="s">
        <v>8447</v>
      </c>
      <c r="J1145" s="207" t="s">
        <v>8448</v>
      </c>
      <c r="K1145" s="208" t="s">
        <v>8449</v>
      </c>
      <c r="L1145" s="205" t="s">
        <v>90</v>
      </c>
      <c r="M1145" s="205" t="s">
        <v>61</v>
      </c>
      <c r="N1145" s="205" t="s">
        <v>643</v>
      </c>
      <c r="O1145" s="205" t="s">
        <v>8432</v>
      </c>
      <c r="P1145" s="205" t="s">
        <v>8433</v>
      </c>
      <c r="Q1145" s="205" t="s">
        <v>65</v>
      </c>
      <c r="R1145" s="205" t="s">
        <v>8423</v>
      </c>
      <c r="S1145" s="205" t="s">
        <v>8443</v>
      </c>
      <c r="T1145" s="205" t="s">
        <v>93</v>
      </c>
      <c r="U1145" s="208" t="s">
        <v>8450</v>
      </c>
      <c r="V1145" s="205">
        <v>0.95</v>
      </c>
      <c r="W1145" s="205" t="s">
        <v>68</v>
      </c>
      <c r="X1145" s="205" t="s">
        <v>69</v>
      </c>
      <c r="Y1145" s="205" t="s">
        <v>70</v>
      </c>
      <c r="Z1145" s="205" t="s">
        <v>95</v>
      </c>
      <c r="AA1145" s="234" t="s">
        <v>650</v>
      </c>
      <c r="AB1145" s="216">
        <v>46310</v>
      </c>
      <c r="AC1145" s="205"/>
      <c r="AD1145" s="230" t="s">
        <v>72</v>
      </c>
      <c r="AE1145" s="126" t="s">
        <v>73</v>
      </c>
      <c r="AF1145" s="127"/>
      <c r="AG1145" s="128"/>
      <c r="AH1145" s="129"/>
      <c r="AI1145" s="129"/>
      <c r="AJ1145" s="126" t="s">
        <v>75</v>
      </c>
      <c r="AK1145" s="127"/>
      <c r="AL1145" s="129"/>
      <c r="AM1145" s="128"/>
      <c r="AN1145" s="129"/>
      <c r="AO1145" s="127" t="s">
        <v>79</v>
      </c>
      <c r="AP1145" s="129"/>
      <c r="AQ1145" s="183"/>
      <c r="AR1145" s="183"/>
      <c r="AS1145" s="183"/>
    </row>
    <row r="1146" spans="1:45" customFormat="1" ht="30" hidden="1" customHeight="1">
      <c r="A1146" s="204" t="s">
        <v>4370</v>
      </c>
      <c r="B1146" s="200" t="s">
        <v>8422</v>
      </c>
      <c r="C1146" s="200" t="s">
        <v>8423</v>
      </c>
      <c r="D1146" s="200" t="s">
        <v>8442</v>
      </c>
      <c r="E1146" s="200" t="s">
        <v>8443</v>
      </c>
      <c r="F1146" s="206" t="s">
        <v>8451</v>
      </c>
      <c r="G1146" s="206" t="s">
        <v>8452</v>
      </c>
      <c r="H1146" s="205" t="s">
        <v>8453</v>
      </c>
      <c r="I1146" s="204" t="s">
        <v>8454</v>
      </c>
      <c r="J1146" s="207" t="s">
        <v>8455</v>
      </c>
      <c r="K1146" s="208" t="s">
        <v>8456</v>
      </c>
      <c r="L1146" s="205" t="s">
        <v>60</v>
      </c>
      <c r="M1146" s="205" t="s">
        <v>61</v>
      </c>
      <c r="N1146" s="205" t="s">
        <v>643</v>
      </c>
      <c r="O1146" s="205" t="s">
        <v>8432</v>
      </c>
      <c r="P1146" s="205" t="s">
        <v>8433</v>
      </c>
      <c r="Q1146" s="205" t="s">
        <v>65</v>
      </c>
      <c r="R1146" s="205" t="s">
        <v>8423</v>
      </c>
      <c r="S1146" s="205" t="s">
        <v>8443</v>
      </c>
      <c r="T1146" s="205" t="s">
        <v>66</v>
      </c>
      <c r="U1146" s="208" t="s">
        <v>8457</v>
      </c>
      <c r="V1146" s="205">
        <v>1</v>
      </c>
      <c r="W1146" s="205" t="s">
        <v>68</v>
      </c>
      <c r="X1146" s="205" t="s">
        <v>69</v>
      </c>
      <c r="Y1146" s="205" t="s">
        <v>70</v>
      </c>
      <c r="Z1146" s="205" t="s">
        <v>4390</v>
      </c>
      <c r="AA1146" s="234" t="s">
        <v>650</v>
      </c>
      <c r="AB1146" s="216">
        <v>46310</v>
      </c>
      <c r="AC1146" s="205"/>
      <c r="AD1146" s="230" t="s">
        <v>72</v>
      </c>
      <c r="AE1146" s="126"/>
      <c r="AF1146" s="127"/>
      <c r="AG1146" s="128"/>
      <c r="AH1146" s="129"/>
      <c r="AI1146" s="129"/>
      <c r="AJ1146" s="126"/>
      <c r="AK1146" s="127"/>
      <c r="AL1146" s="129"/>
      <c r="AM1146" s="128"/>
      <c r="AN1146" s="129"/>
      <c r="AO1146" s="127" t="s">
        <v>79</v>
      </c>
      <c r="AP1146" s="129"/>
    </row>
    <row r="1147" spans="1:45" customFormat="1" ht="30" hidden="1" customHeight="1">
      <c r="A1147" s="204" t="s">
        <v>4370</v>
      </c>
      <c r="B1147" s="200" t="s">
        <v>8422</v>
      </c>
      <c r="C1147" s="200" t="s">
        <v>8423</v>
      </c>
      <c r="D1147" s="200" t="s">
        <v>8442</v>
      </c>
      <c r="E1147" s="200" t="s">
        <v>8443</v>
      </c>
      <c r="F1147" s="206" t="s">
        <v>8458</v>
      </c>
      <c r="G1147" s="206" t="s">
        <v>8459</v>
      </c>
      <c r="H1147" s="205" t="s">
        <v>8460</v>
      </c>
      <c r="I1147" s="204" t="s">
        <v>8461</v>
      </c>
      <c r="J1147" s="207" t="s">
        <v>8462</v>
      </c>
      <c r="K1147" s="208" t="s">
        <v>8463</v>
      </c>
      <c r="L1147" s="205" t="s">
        <v>60</v>
      </c>
      <c r="M1147" s="205" t="s">
        <v>61</v>
      </c>
      <c r="N1147" s="205" t="s">
        <v>643</v>
      </c>
      <c r="O1147" s="205" t="s">
        <v>8432</v>
      </c>
      <c r="P1147" s="205" t="s">
        <v>8433</v>
      </c>
      <c r="Q1147" s="205" t="s">
        <v>65</v>
      </c>
      <c r="R1147" s="205" t="s">
        <v>8423</v>
      </c>
      <c r="S1147" s="205" t="s">
        <v>8443</v>
      </c>
      <c r="T1147" s="205" t="s">
        <v>66</v>
      </c>
      <c r="U1147" s="208" t="s">
        <v>8457</v>
      </c>
      <c r="V1147" s="205">
        <v>1</v>
      </c>
      <c r="W1147" s="205" t="s">
        <v>68</v>
      </c>
      <c r="X1147" s="205" t="s">
        <v>69</v>
      </c>
      <c r="Y1147" s="205" t="s">
        <v>70</v>
      </c>
      <c r="Z1147" s="205" t="s">
        <v>4390</v>
      </c>
      <c r="AA1147" s="234" t="s">
        <v>650</v>
      </c>
      <c r="AB1147" s="216">
        <v>46310</v>
      </c>
      <c r="AC1147" s="205"/>
      <c r="AD1147" s="230" t="s">
        <v>72</v>
      </c>
      <c r="AE1147" s="126"/>
      <c r="AF1147" s="127"/>
      <c r="AG1147" s="128"/>
      <c r="AH1147" s="129"/>
      <c r="AI1147" s="129"/>
      <c r="AJ1147" s="126"/>
      <c r="AK1147" s="127"/>
      <c r="AL1147" s="129"/>
      <c r="AM1147" s="128"/>
      <c r="AN1147" s="129"/>
      <c r="AO1147" s="127" t="s">
        <v>79</v>
      </c>
      <c r="AP1147" s="129"/>
    </row>
    <row r="1148" spans="1:45" customFormat="1" ht="30" hidden="1" customHeight="1">
      <c r="A1148" s="204" t="s">
        <v>4370</v>
      </c>
      <c r="B1148" s="200" t="s">
        <v>8422</v>
      </c>
      <c r="C1148" s="200" t="s">
        <v>8423</v>
      </c>
      <c r="D1148" s="200" t="s">
        <v>8442</v>
      </c>
      <c r="E1148" s="200" t="s">
        <v>8443</v>
      </c>
      <c r="F1148" s="206" t="s">
        <v>8464</v>
      </c>
      <c r="G1148" s="206" t="s">
        <v>8465</v>
      </c>
      <c r="H1148" s="205" t="s">
        <v>8466</v>
      </c>
      <c r="I1148" s="204" t="s">
        <v>8467</v>
      </c>
      <c r="J1148" s="207" t="s">
        <v>8468</v>
      </c>
      <c r="K1148" s="208" t="s">
        <v>8469</v>
      </c>
      <c r="L1148" s="205" t="s">
        <v>60</v>
      </c>
      <c r="M1148" s="205" t="s">
        <v>61</v>
      </c>
      <c r="N1148" s="205" t="s">
        <v>643</v>
      </c>
      <c r="O1148" s="205" t="s">
        <v>8432</v>
      </c>
      <c r="P1148" s="205" t="s">
        <v>8433</v>
      </c>
      <c r="Q1148" s="205" t="s">
        <v>65</v>
      </c>
      <c r="R1148" s="205" t="s">
        <v>8423</v>
      </c>
      <c r="S1148" s="205" t="s">
        <v>8443</v>
      </c>
      <c r="T1148" s="205" t="s">
        <v>66</v>
      </c>
      <c r="U1148" s="208" t="s">
        <v>8457</v>
      </c>
      <c r="V1148" s="205">
        <v>1</v>
      </c>
      <c r="W1148" s="205" t="s">
        <v>68</v>
      </c>
      <c r="X1148" s="205" t="s">
        <v>69</v>
      </c>
      <c r="Y1148" s="205" t="s">
        <v>70</v>
      </c>
      <c r="Z1148" s="205" t="s">
        <v>4390</v>
      </c>
      <c r="AA1148" s="234" t="s">
        <v>650</v>
      </c>
      <c r="AB1148" s="216">
        <v>46310</v>
      </c>
      <c r="AC1148" s="205"/>
      <c r="AD1148" s="230" t="s">
        <v>72</v>
      </c>
      <c r="AE1148" s="126"/>
      <c r="AF1148" s="127"/>
      <c r="AG1148" s="128"/>
      <c r="AH1148" s="129"/>
      <c r="AI1148" s="129"/>
      <c r="AJ1148" s="126"/>
      <c r="AK1148" s="127"/>
      <c r="AL1148" s="129"/>
      <c r="AM1148" s="128"/>
      <c r="AN1148" s="129"/>
      <c r="AO1148" s="127" t="s">
        <v>79</v>
      </c>
      <c r="AP1148" s="129"/>
    </row>
    <row r="1149" spans="1:45" customFormat="1" ht="30" hidden="1" customHeight="1">
      <c r="A1149" s="204" t="s">
        <v>4370</v>
      </c>
      <c r="B1149" s="200" t="s">
        <v>8422</v>
      </c>
      <c r="C1149" s="200" t="s">
        <v>8423</v>
      </c>
      <c r="D1149" s="200" t="s">
        <v>8470</v>
      </c>
      <c r="E1149" s="200" t="s">
        <v>8471</v>
      </c>
      <c r="F1149" s="206" t="s">
        <v>8472</v>
      </c>
      <c r="G1149" s="206" t="s">
        <v>8473</v>
      </c>
      <c r="H1149" s="205" t="s">
        <v>8474</v>
      </c>
      <c r="I1149" s="204" t="s">
        <v>8475</v>
      </c>
      <c r="J1149" s="207" t="s">
        <v>8476</v>
      </c>
      <c r="K1149" s="208" t="s">
        <v>8477</v>
      </c>
      <c r="L1149" s="205" t="s">
        <v>90</v>
      </c>
      <c r="M1149" s="205" t="s">
        <v>61</v>
      </c>
      <c r="N1149" s="205" t="s">
        <v>643</v>
      </c>
      <c r="O1149" s="205" t="s">
        <v>8432</v>
      </c>
      <c r="P1149" s="205" t="s">
        <v>8433</v>
      </c>
      <c r="Q1149" s="205" t="s">
        <v>65</v>
      </c>
      <c r="R1149" s="205" t="s">
        <v>8423</v>
      </c>
      <c r="S1149" s="205" t="s">
        <v>8471</v>
      </c>
      <c r="T1149" s="205" t="s">
        <v>93</v>
      </c>
      <c r="U1149" s="208" t="s">
        <v>8478</v>
      </c>
      <c r="V1149" s="205">
        <v>0.95</v>
      </c>
      <c r="W1149" s="205" t="s">
        <v>68</v>
      </c>
      <c r="X1149" s="205" t="s">
        <v>69</v>
      </c>
      <c r="Y1149" s="205" t="s">
        <v>70</v>
      </c>
      <c r="Z1149" s="205" t="s">
        <v>95</v>
      </c>
      <c r="AA1149" s="234" t="s">
        <v>650</v>
      </c>
      <c r="AB1149" s="216">
        <v>46310</v>
      </c>
      <c r="AC1149" s="205"/>
      <c r="AD1149" s="230" t="s">
        <v>72</v>
      </c>
      <c r="AE1149" s="126" t="s">
        <v>73</v>
      </c>
      <c r="AF1149" s="127"/>
      <c r="AG1149" s="128"/>
      <c r="AH1149" s="129"/>
      <c r="AI1149" s="129"/>
      <c r="AJ1149" s="126" t="s">
        <v>75</v>
      </c>
      <c r="AK1149" s="127"/>
      <c r="AL1149" s="129"/>
      <c r="AM1149" s="128"/>
      <c r="AN1149" s="129"/>
      <c r="AO1149" s="127" t="s">
        <v>79</v>
      </c>
      <c r="AP1149" s="129"/>
      <c r="AQ1149" s="183"/>
      <c r="AR1149" s="183"/>
      <c r="AS1149" s="183"/>
    </row>
    <row r="1150" spans="1:45" customFormat="1" ht="30" hidden="1" customHeight="1">
      <c r="A1150" s="204" t="s">
        <v>4370</v>
      </c>
      <c r="B1150" s="200" t="s">
        <v>8422</v>
      </c>
      <c r="C1150" s="200" t="s">
        <v>8423</v>
      </c>
      <c r="D1150" s="200" t="s">
        <v>8470</v>
      </c>
      <c r="E1150" s="200" t="s">
        <v>8471</v>
      </c>
      <c r="F1150" s="206" t="s">
        <v>8479</v>
      </c>
      <c r="G1150" s="206" t="s">
        <v>8480</v>
      </c>
      <c r="H1150" s="205" t="s">
        <v>8481</v>
      </c>
      <c r="I1150" s="204" t="s">
        <v>8482</v>
      </c>
      <c r="J1150" s="207" t="s">
        <v>8483</v>
      </c>
      <c r="K1150" s="208" t="s">
        <v>8484</v>
      </c>
      <c r="L1150" s="205" t="s">
        <v>60</v>
      </c>
      <c r="M1150" s="205" t="s">
        <v>61</v>
      </c>
      <c r="N1150" s="205" t="s">
        <v>643</v>
      </c>
      <c r="O1150" s="205" t="s">
        <v>8432</v>
      </c>
      <c r="P1150" s="205" t="s">
        <v>8433</v>
      </c>
      <c r="Q1150" s="205" t="s">
        <v>65</v>
      </c>
      <c r="R1150" s="205" t="s">
        <v>8423</v>
      </c>
      <c r="S1150" s="205" t="s">
        <v>8471</v>
      </c>
      <c r="T1150" s="205" t="s">
        <v>66</v>
      </c>
      <c r="U1150" s="208" t="s">
        <v>8485</v>
      </c>
      <c r="V1150" s="205">
        <v>1</v>
      </c>
      <c r="W1150" s="205" t="s">
        <v>68</v>
      </c>
      <c r="X1150" s="205" t="s">
        <v>69</v>
      </c>
      <c r="Y1150" s="205" t="s">
        <v>70</v>
      </c>
      <c r="Z1150" s="205" t="s">
        <v>4390</v>
      </c>
      <c r="AA1150" s="234" t="s">
        <v>650</v>
      </c>
      <c r="AB1150" s="216">
        <v>46310</v>
      </c>
      <c r="AC1150" s="205"/>
      <c r="AD1150" s="230" t="s">
        <v>72</v>
      </c>
      <c r="AE1150" s="126"/>
      <c r="AF1150" s="127"/>
      <c r="AG1150" s="128"/>
      <c r="AH1150" s="129"/>
      <c r="AI1150" s="129"/>
      <c r="AJ1150" s="126"/>
      <c r="AK1150" s="127"/>
      <c r="AL1150" s="129"/>
      <c r="AM1150" s="128"/>
      <c r="AN1150" s="129"/>
      <c r="AO1150" s="127" t="s">
        <v>79</v>
      </c>
      <c r="AP1150" s="129"/>
    </row>
    <row r="1151" spans="1:45" customFormat="1" ht="30" hidden="1" customHeight="1">
      <c r="A1151" s="204" t="s">
        <v>4370</v>
      </c>
      <c r="B1151" s="200" t="s">
        <v>8422</v>
      </c>
      <c r="C1151" s="200" t="s">
        <v>8423</v>
      </c>
      <c r="D1151" s="200" t="s">
        <v>8470</v>
      </c>
      <c r="E1151" s="200" t="s">
        <v>8471</v>
      </c>
      <c r="F1151" s="206" t="s">
        <v>8486</v>
      </c>
      <c r="G1151" s="206" t="s">
        <v>8487</v>
      </c>
      <c r="H1151" s="205" t="s">
        <v>8488</v>
      </c>
      <c r="I1151" s="204" t="s">
        <v>8489</v>
      </c>
      <c r="J1151" s="207" t="s">
        <v>8490</v>
      </c>
      <c r="K1151" s="208" t="s">
        <v>8491</v>
      </c>
      <c r="L1151" s="205" t="s">
        <v>60</v>
      </c>
      <c r="M1151" s="205" t="s">
        <v>61</v>
      </c>
      <c r="N1151" s="205" t="s">
        <v>643</v>
      </c>
      <c r="O1151" s="205" t="s">
        <v>8432</v>
      </c>
      <c r="P1151" s="205" t="s">
        <v>8433</v>
      </c>
      <c r="Q1151" s="205" t="s">
        <v>65</v>
      </c>
      <c r="R1151" s="205" t="s">
        <v>8423</v>
      </c>
      <c r="S1151" s="205" t="s">
        <v>8471</v>
      </c>
      <c r="T1151" s="205" t="s">
        <v>66</v>
      </c>
      <c r="U1151" s="208" t="s">
        <v>8485</v>
      </c>
      <c r="V1151" s="205">
        <v>1</v>
      </c>
      <c r="W1151" s="205" t="s">
        <v>68</v>
      </c>
      <c r="X1151" s="205" t="s">
        <v>69</v>
      </c>
      <c r="Y1151" s="205" t="s">
        <v>70</v>
      </c>
      <c r="Z1151" s="205" t="s">
        <v>4390</v>
      </c>
      <c r="AA1151" s="234" t="s">
        <v>650</v>
      </c>
      <c r="AB1151" s="216">
        <v>46310</v>
      </c>
      <c r="AC1151" s="205"/>
      <c r="AD1151" s="230" t="s">
        <v>72</v>
      </c>
      <c r="AE1151" s="126"/>
      <c r="AF1151" s="127"/>
      <c r="AG1151" s="128"/>
      <c r="AH1151" s="129"/>
      <c r="AI1151" s="129"/>
      <c r="AJ1151" s="126"/>
      <c r="AK1151" s="127"/>
      <c r="AL1151" s="129"/>
      <c r="AM1151" s="128"/>
      <c r="AN1151" s="129"/>
      <c r="AO1151" s="127" t="s">
        <v>79</v>
      </c>
      <c r="AP1151" s="129"/>
    </row>
    <row r="1152" spans="1:45" customFormat="1" ht="30" hidden="1" customHeight="1">
      <c r="A1152" s="204" t="s">
        <v>4370</v>
      </c>
      <c r="B1152" s="200" t="s">
        <v>8422</v>
      </c>
      <c r="C1152" s="200" t="s">
        <v>8423</v>
      </c>
      <c r="D1152" s="200" t="s">
        <v>8492</v>
      </c>
      <c r="E1152" s="200" t="s">
        <v>8493</v>
      </c>
      <c r="F1152" s="206" t="s">
        <v>8494</v>
      </c>
      <c r="G1152" s="206" t="s">
        <v>8495</v>
      </c>
      <c r="H1152" s="205" t="s">
        <v>8496</v>
      </c>
      <c r="I1152" s="204" t="s">
        <v>8497</v>
      </c>
      <c r="J1152" s="207" t="s">
        <v>8498</v>
      </c>
      <c r="K1152" s="208" t="s">
        <v>8499</v>
      </c>
      <c r="L1152" s="205" t="s">
        <v>90</v>
      </c>
      <c r="M1152" s="205" t="s">
        <v>61</v>
      </c>
      <c r="N1152" s="205" t="s">
        <v>643</v>
      </c>
      <c r="O1152" s="205" t="s">
        <v>8432</v>
      </c>
      <c r="P1152" s="205" t="s">
        <v>8433</v>
      </c>
      <c r="Q1152" s="205" t="s">
        <v>65</v>
      </c>
      <c r="R1152" s="205" t="s">
        <v>8423</v>
      </c>
      <c r="S1152" s="205" t="s">
        <v>8493</v>
      </c>
      <c r="T1152" s="205" t="s">
        <v>93</v>
      </c>
      <c r="U1152" s="208" t="s">
        <v>8500</v>
      </c>
      <c r="V1152" s="205">
        <v>0.95</v>
      </c>
      <c r="W1152" s="205" t="s">
        <v>68</v>
      </c>
      <c r="X1152" s="205" t="s">
        <v>69</v>
      </c>
      <c r="Y1152" s="205" t="s">
        <v>70</v>
      </c>
      <c r="Z1152" s="205" t="s">
        <v>95</v>
      </c>
      <c r="AA1152" s="234" t="s">
        <v>650</v>
      </c>
      <c r="AB1152" s="216">
        <v>46310</v>
      </c>
      <c r="AC1152" s="205"/>
      <c r="AD1152" s="230" t="s">
        <v>72</v>
      </c>
      <c r="AE1152" s="126" t="s">
        <v>73</v>
      </c>
      <c r="AF1152" s="127"/>
      <c r="AG1152" s="128"/>
      <c r="AH1152" s="129"/>
      <c r="AI1152" s="129"/>
      <c r="AJ1152" s="126" t="s">
        <v>75</v>
      </c>
      <c r="AK1152" s="127"/>
      <c r="AL1152" s="129"/>
      <c r="AM1152" s="128"/>
      <c r="AN1152" s="129"/>
      <c r="AO1152" s="127" t="s">
        <v>79</v>
      </c>
      <c r="AP1152" s="129"/>
      <c r="AQ1152" s="183"/>
      <c r="AR1152" s="183"/>
      <c r="AS1152" s="183"/>
    </row>
    <row r="1153" spans="1:45" customFormat="1" ht="30" hidden="1" customHeight="1">
      <c r="A1153" s="204" t="s">
        <v>4370</v>
      </c>
      <c r="B1153" s="200" t="s">
        <v>8422</v>
      </c>
      <c r="C1153" s="200" t="s">
        <v>8423</v>
      </c>
      <c r="D1153" s="200" t="s">
        <v>8492</v>
      </c>
      <c r="E1153" s="200" t="s">
        <v>8493</v>
      </c>
      <c r="F1153" s="206" t="s">
        <v>8501</v>
      </c>
      <c r="G1153" s="206" t="s">
        <v>8502</v>
      </c>
      <c r="H1153" s="205" t="s">
        <v>8503</v>
      </c>
      <c r="I1153" s="204" t="s">
        <v>8504</v>
      </c>
      <c r="J1153" s="207" t="s">
        <v>8505</v>
      </c>
      <c r="K1153" s="208" t="s">
        <v>8506</v>
      </c>
      <c r="L1153" s="205" t="s">
        <v>60</v>
      </c>
      <c r="M1153" s="205" t="s">
        <v>61</v>
      </c>
      <c r="N1153" s="205" t="s">
        <v>643</v>
      </c>
      <c r="O1153" s="205" t="s">
        <v>8432</v>
      </c>
      <c r="P1153" s="205" t="s">
        <v>8433</v>
      </c>
      <c r="Q1153" s="205" t="s">
        <v>65</v>
      </c>
      <c r="R1153" s="205" t="s">
        <v>8423</v>
      </c>
      <c r="S1153" s="205" t="s">
        <v>8493</v>
      </c>
      <c r="T1153" s="205" t="s">
        <v>66</v>
      </c>
      <c r="U1153" s="208" t="s">
        <v>8507</v>
      </c>
      <c r="V1153" s="205">
        <v>1</v>
      </c>
      <c r="W1153" s="205" t="s">
        <v>68</v>
      </c>
      <c r="X1153" s="205" t="s">
        <v>69</v>
      </c>
      <c r="Y1153" s="205" t="s">
        <v>70</v>
      </c>
      <c r="Z1153" s="205" t="s">
        <v>4390</v>
      </c>
      <c r="AA1153" s="234" t="s">
        <v>650</v>
      </c>
      <c r="AB1153" s="216">
        <v>46310</v>
      </c>
      <c r="AC1153" s="205"/>
      <c r="AD1153" s="230" t="s">
        <v>72</v>
      </c>
      <c r="AE1153" s="126"/>
      <c r="AF1153" s="127"/>
      <c r="AG1153" s="128"/>
      <c r="AH1153" s="129"/>
      <c r="AI1153" s="129"/>
      <c r="AJ1153" s="126"/>
      <c r="AK1153" s="127"/>
      <c r="AL1153" s="129"/>
      <c r="AM1153" s="128"/>
      <c r="AN1153" s="129"/>
      <c r="AO1153" s="127" t="s">
        <v>79</v>
      </c>
      <c r="AP1153" s="129"/>
    </row>
    <row r="1154" spans="1:45" customFormat="1" ht="30" hidden="1" customHeight="1">
      <c r="A1154" s="204" t="s">
        <v>4370</v>
      </c>
      <c r="B1154" s="200" t="s">
        <v>8422</v>
      </c>
      <c r="C1154" s="200" t="s">
        <v>8423</v>
      </c>
      <c r="D1154" s="200" t="s">
        <v>8492</v>
      </c>
      <c r="E1154" s="200" t="s">
        <v>8493</v>
      </c>
      <c r="F1154" s="206" t="s">
        <v>8508</v>
      </c>
      <c r="G1154" s="206" t="s">
        <v>8509</v>
      </c>
      <c r="H1154" s="205" t="s">
        <v>8510</v>
      </c>
      <c r="I1154" s="204" t="s">
        <v>8511</v>
      </c>
      <c r="J1154" s="207" t="s">
        <v>8512</v>
      </c>
      <c r="K1154" s="208" t="s">
        <v>8513</v>
      </c>
      <c r="L1154" s="205" t="s">
        <v>60</v>
      </c>
      <c r="M1154" s="205" t="s">
        <v>61</v>
      </c>
      <c r="N1154" s="205" t="s">
        <v>643</v>
      </c>
      <c r="O1154" s="205" t="s">
        <v>8432</v>
      </c>
      <c r="P1154" s="205" t="s">
        <v>8433</v>
      </c>
      <c r="Q1154" s="205" t="s">
        <v>65</v>
      </c>
      <c r="R1154" s="205" t="s">
        <v>8423</v>
      </c>
      <c r="S1154" s="205" t="s">
        <v>8493</v>
      </c>
      <c r="T1154" s="205" t="s">
        <v>66</v>
      </c>
      <c r="U1154" s="208" t="s">
        <v>8514</v>
      </c>
      <c r="V1154" s="205">
        <v>1</v>
      </c>
      <c r="W1154" s="205" t="s">
        <v>68</v>
      </c>
      <c r="X1154" s="205" t="s">
        <v>69</v>
      </c>
      <c r="Y1154" s="205" t="s">
        <v>70</v>
      </c>
      <c r="Z1154" s="205" t="s">
        <v>4390</v>
      </c>
      <c r="AA1154" s="234" t="s">
        <v>650</v>
      </c>
      <c r="AB1154" s="216">
        <v>46310</v>
      </c>
      <c r="AC1154" s="205"/>
      <c r="AD1154" s="230" t="s">
        <v>72</v>
      </c>
      <c r="AE1154" s="126"/>
      <c r="AF1154" s="127"/>
      <c r="AG1154" s="128"/>
      <c r="AH1154" s="129"/>
      <c r="AI1154" s="129"/>
      <c r="AJ1154" s="126"/>
      <c r="AK1154" s="127"/>
      <c r="AL1154" s="129"/>
      <c r="AM1154" s="128"/>
      <c r="AN1154" s="129"/>
      <c r="AO1154" s="127" t="s">
        <v>79</v>
      </c>
      <c r="AP1154" s="129"/>
    </row>
    <row r="1155" spans="1:45" customFormat="1" ht="30" hidden="1" customHeight="1">
      <c r="A1155" s="204" t="s">
        <v>4370</v>
      </c>
      <c r="B1155" s="200" t="s">
        <v>8422</v>
      </c>
      <c r="C1155" s="200" t="s">
        <v>8423</v>
      </c>
      <c r="D1155" s="200" t="s">
        <v>8492</v>
      </c>
      <c r="E1155" s="200" t="s">
        <v>8493</v>
      </c>
      <c r="F1155" s="206" t="s">
        <v>8515</v>
      </c>
      <c r="G1155" s="206" t="s">
        <v>8516</v>
      </c>
      <c r="H1155" s="205" t="s">
        <v>8517</v>
      </c>
      <c r="I1155" s="204" t="s">
        <v>8518</v>
      </c>
      <c r="J1155" s="207" t="s">
        <v>8519</v>
      </c>
      <c r="K1155" s="208" t="s">
        <v>8520</v>
      </c>
      <c r="L1155" s="205" t="s">
        <v>60</v>
      </c>
      <c r="M1155" s="205" t="s">
        <v>61</v>
      </c>
      <c r="N1155" s="205" t="s">
        <v>643</v>
      </c>
      <c r="O1155" s="205" t="s">
        <v>8432</v>
      </c>
      <c r="P1155" s="205" t="s">
        <v>8433</v>
      </c>
      <c r="Q1155" s="205" t="s">
        <v>65</v>
      </c>
      <c r="R1155" s="205" t="s">
        <v>8423</v>
      </c>
      <c r="S1155" s="205" t="s">
        <v>8493</v>
      </c>
      <c r="T1155" s="205" t="s">
        <v>93</v>
      </c>
      <c r="U1155" s="208" t="s">
        <v>8521</v>
      </c>
      <c r="V1155" s="205">
        <v>1</v>
      </c>
      <c r="W1155" s="205" t="s">
        <v>68</v>
      </c>
      <c r="X1155" s="205" t="s">
        <v>69</v>
      </c>
      <c r="Y1155" s="205" t="s">
        <v>70</v>
      </c>
      <c r="Z1155" s="205" t="s">
        <v>95</v>
      </c>
      <c r="AA1155" s="234" t="s">
        <v>650</v>
      </c>
      <c r="AB1155" s="216">
        <v>46310</v>
      </c>
      <c r="AC1155" s="205"/>
      <c r="AD1155" s="230" t="s">
        <v>72</v>
      </c>
      <c r="AE1155" s="126"/>
      <c r="AF1155" s="127"/>
      <c r="AG1155" s="128"/>
      <c r="AH1155" s="129"/>
      <c r="AI1155" s="129"/>
      <c r="AJ1155" s="126"/>
      <c r="AK1155" s="127"/>
      <c r="AL1155" s="129"/>
      <c r="AM1155" s="128"/>
      <c r="AN1155" s="129"/>
      <c r="AO1155" s="127" t="s">
        <v>79</v>
      </c>
      <c r="AP1155" s="129"/>
    </row>
    <row r="1156" spans="1:45" customFormat="1" ht="30" hidden="1" customHeight="1">
      <c r="A1156" s="204" t="s">
        <v>4370</v>
      </c>
      <c r="B1156" s="200" t="s">
        <v>8422</v>
      </c>
      <c r="C1156" s="200" t="s">
        <v>8423</v>
      </c>
      <c r="D1156" s="200" t="s">
        <v>8492</v>
      </c>
      <c r="E1156" s="200" t="s">
        <v>8493</v>
      </c>
      <c r="F1156" s="206" t="s">
        <v>8522</v>
      </c>
      <c r="G1156" s="206" t="s">
        <v>8523</v>
      </c>
      <c r="H1156" s="205" t="s">
        <v>8524</v>
      </c>
      <c r="I1156" s="204" t="s">
        <v>8525</v>
      </c>
      <c r="J1156" s="207" t="s">
        <v>8526</v>
      </c>
      <c r="K1156" s="208" t="s">
        <v>8527</v>
      </c>
      <c r="L1156" s="205" t="s">
        <v>1071</v>
      </c>
      <c r="M1156" s="205" t="s">
        <v>61</v>
      </c>
      <c r="N1156" s="205" t="s">
        <v>643</v>
      </c>
      <c r="O1156" s="205" t="s">
        <v>8432</v>
      </c>
      <c r="P1156" s="205" t="s">
        <v>8433</v>
      </c>
      <c r="Q1156" s="205" t="s">
        <v>65</v>
      </c>
      <c r="R1156" s="205" t="s">
        <v>8423</v>
      </c>
      <c r="S1156" s="205" t="s">
        <v>8493</v>
      </c>
      <c r="T1156" s="205" t="s">
        <v>66</v>
      </c>
      <c r="U1156" s="208" t="s">
        <v>8528</v>
      </c>
      <c r="V1156" s="205">
        <v>0.95</v>
      </c>
      <c r="W1156" s="205" t="s">
        <v>68</v>
      </c>
      <c r="X1156" s="205" t="s">
        <v>69</v>
      </c>
      <c r="Y1156" s="205" t="s">
        <v>4407</v>
      </c>
      <c r="Z1156" s="205" t="s">
        <v>4390</v>
      </c>
      <c r="AA1156" s="234" t="s">
        <v>650</v>
      </c>
      <c r="AB1156" s="216">
        <v>46310</v>
      </c>
      <c r="AC1156" s="205"/>
      <c r="AD1156" s="230" t="s">
        <v>72</v>
      </c>
      <c r="AE1156" s="126"/>
      <c r="AF1156" s="127"/>
      <c r="AG1156" s="128"/>
      <c r="AH1156" s="129"/>
      <c r="AI1156" s="129"/>
      <c r="AJ1156" s="126"/>
      <c r="AK1156" s="127"/>
      <c r="AL1156" s="129"/>
      <c r="AM1156" s="128"/>
      <c r="AN1156" s="129"/>
      <c r="AO1156" s="127" t="s">
        <v>79</v>
      </c>
      <c r="AP1156" s="129"/>
    </row>
    <row r="1157" spans="1:45" customFormat="1" ht="30" hidden="1" customHeight="1">
      <c r="A1157" s="204" t="s">
        <v>4370</v>
      </c>
      <c r="B1157" s="200" t="s">
        <v>8422</v>
      </c>
      <c r="C1157" s="200" t="s">
        <v>8423</v>
      </c>
      <c r="D1157" s="200" t="s">
        <v>8529</v>
      </c>
      <c r="E1157" s="200" t="s">
        <v>8530</v>
      </c>
      <c r="F1157" s="206" t="s">
        <v>8531</v>
      </c>
      <c r="G1157" s="206" t="s">
        <v>8532</v>
      </c>
      <c r="H1157" s="205" t="s">
        <v>8533</v>
      </c>
      <c r="I1157" s="204" t="s">
        <v>8534</v>
      </c>
      <c r="J1157" s="207" t="s">
        <v>8535</v>
      </c>
      <c r="K1157" s="208" t="s">
        <v>8536</v>
      </c>
      <c r="L1157" s="205" t="s">
        <v>60</v>
      </c>
      <c r="M1157" s="205" t="s">
        <v>61</v>
      </c>
      <c r="N1157" s="205" t="s">
        <v>643</v>
      </c>
      <c r="O1157" s="205" t="s">
        <v>8432</v>
      </c>
      <c r="P1157" s="205" t="s">
        <v>8433</v>
      </c>
      <c r="Q1157" s="205" t="s">
        <v>65</v>
      </c>
      <c r="R1157" s="205" t="s">
        <v>8423</v>
      </c>
      <c r="S1157" s="205" t="s">
        <v>8530</v>
      </c>
      <c r="T1157" s="205" t="s">
        <v>66</v>
      </c>
      <c r="U1157" s="208" t="s">
        <v>8537</v>
      </c>
      <c r="V1157" s="205">
        <v>1</v>
      </c>
      <c r="W1157" s="205" t="s">
        <v>68</v>
      </c>
      <c r="X1157" s="205" t="s">
        <v>69</v>
      </c>
      <c r="Y1157" s="205" t="s">
        <v>70</v>
      </c>
      <c r="Z1157" s="205" t="s">
        <v>4390</v>
      </c>
      <c r="AA1157" s="234" t="s">
        <v>650</v>
      </c>
      <c r="AB1157" s="216">
        <v>46310</v>
      </c>
      <c r="AC1157" s="205"/>
      <c r="AD1157" s="230" t="s">
        <v>72</v>
      </c>
      <c r="AE1157" s="126"/>
      <c r="AF1157" s="127"/>
      <c r="AG1157" s="128"/>
      <c r="AH1157" s="129"/>
      <c r="AI1157" s="129"/>
      <c r="AJ1157" s="126"/>
      <c r="AK1157" s="127"/>
      <c r="AL1157" s="129"/>
      <c r="AM1157" s="128"/>
      <c r="AN1157" s="129"/>
      <c r="AO1157" s="127" t="s">
        <v>79</v>
      </c>
      <c r="AP1157" s="129"/>
    </row>
    <row r="1158" spans="1:45" customFormat="1" ht="30" hidden="1" customHeight="1">
      <c r="A1158" s="204" t="s">
        <v>4370</v>
      </c>
      <c r="B1158" s="200" t="s">
        <v>8422</v>
      </c>
      <c r="C1158" s="200" t="s">
        <v>8423</v>
      </c>
      <c r="D1158" s="200" t="s">
        <v>8529</v>
      </c>
      <c r="E1158" s="200" t="s">
        <v>8530</v>
      </c>
      <c r="F1158" s="206" t="s">
        <v>8538</v>
      </c>
      <c r="G1158" s="206" t="s">
        <v>8539</v>
      </c>
      <c r="H1158" s="205" t="s">
        <v>8540</v>
      </c>
      <c r="I1158" s="204" t="s">
        <v>8541</v>
      </c>
      <c r="J1158" s="207" t="s">
        <v>8542</v>
      </c>
      <c r="K1158" s="208" t="s">
        <v>8543</v>
      </c>
      <c r="L1158" s="205" t="s">
        <v>60</v>
      </c>
      <c r="M1158" s="205" t="s">
        <v>61</v>
      </c>
      <c r="N1158" s="205" t="s">
        <v>643</v>
      </c>
      <c r="O1158" s="205" t="s">
        <v>8432</v>
      </c>
      <c r="P1158" s="205" t="s">
        <v>8433</v>
      </c>
      <c r="Q1158" s="205" t="s">
        <v>65</v>
      </c>
      <c r="R1158" s="205" t="s">
        <v>8423</v>
      </c>
      <c r="S1158" s="205" t="s">
        <v>8530</v>
      </c>
      <c r="T1158" s="205" t="s">
        <v>66</v>
      </c>
      <c r="U1158" s="208" t="s">
        <v>8537</v>
      </c>
      <c r="V1158" s="205">
        <v>1</v>
      </c>
      <c r="W1158" s="205" t="s">
        <v>68</v>
      </c>
      <c r="X1158" s="205" t="s">
        <v>69</v>
      </c>
      <c r="Y1158" s="205" t="s">
        <v>70</v>
      </c>
      <c r="Z1158" s="205" t="s">
        <v>4390</v>
      </c>
      <c r="AA1158" s="234" t="s">
        <v>650</v>
      </c>
      <c r="AB1158" s="216">
        <v>46310</v>
      </c>
      <c r="AC1158" s="205"/>
      <c r="AD1158" s="230" t="s">
        <v>72</v>
      </c>
      <c r="AE1158" s="126"/>
      <c r="AF1158" s="127"/>
      <c r="AG1158" s="128"/>
      <c r="AH1158" s="129"/>
      <c r="AI1158" s="129"/>
      <c r="AJ1158" s="126"/>
      <c r="AK1158" s="127"/>
      <c r="AL1158" s="129"/>
      <c r="AM1158" s="128"/>
      <c r="AN1158" s="129"/>
      <c r="AO1158" s="127" t="s">
        <v>79</v>
      </c>
      <c r="AP1158" s="129"/>
    </row>
    <row r="1159" spans="1:45" customFormat="1" ht="30" hidden="1" customHeight="1">
      <c r="A1159" s="204" t="s">
        <v>4370</v>
      </c>
      <c r="B1159" s="200" t="s">
        <v>8422</v>
      </c>
      <c r="C1159" s="200" t="s">
        <v>8423</v>
      </c>
      <c r="D1159" s="200" t="s">
        <v>8529</v>
      </c>
      <c r="E1159" s="200" t="s">
        <v>8530</v>
      </c>
      <c r="F1159" s="206" t="s">
        <v>8544</v>
      </c>
      <c r="G1159" s="206" t="s">
        <v>8545</v>
      </c>
      <c r="H1159" s="205" t="s">
        <v>8546</v>
      </c>
      <c r="I1159" s="204" t="s">
        <v>8547</v>
      </c>
      <c r="J1159" s="207" t="s">
        <v>8548</v>
      </c>
      <c r="K1159" s="208" t="s">
        <v>8549</v>
      </c>
      <c r="L1159" s="205" t="s">
        <v>90</v>
      </c>
      <c r="M1159" s="205" t="s">
        <v>61</v>
      </c>
      <c r="N1159" s="205" t="s">
        <v>643</v>
      </c>
      <c r="O1159" s="205" t="s">
        <v>8432</v>
      </c>
      <c r="P1159" s="205" t="s">
        <v>8433</v>
      </c>
      <c r="Q1159" s="205" t="s">
        <v>65</v>
      </c>
      <c r="R1159" s="205" t="s">
        <v>8423</v>
      </c>
      <c r="S1159" s="205" t="s">
        <v>8530</v>
      </c>
      <c r="T1159" s="205" t="s">
        <v>93</v>
      </c>
      <c r="U1159" s="208" t="s">
        <v>8550</v>
      </c>
      <c r="V1159" s="205">
        <v>0.95</v>
      </c>
      <c r="W1159" s="205" t="s">
        <v>68</v>
      </c>
      <c r="X1159" s="205" t="s">
        <v>69</v>
      </c>
      <c r="Y1159" s="205" t="s">
        <v>70</v>
      </c>
      <c r="Z1159" s="205" t="s">
        <v>95</v>
      </c>
      <c r="AA1159" s="234" t="s">
        <v>650</v>
      </c>
      <c r="AB1159" s="216">
        <v>46310</v>
      </c>
      <c r="AC1159" s="205"/>
      <c r="AD1159" s="230" t="s">
        <v>72</v>
      </c>
      <c r="AE1159" s="126"/>
      <c r="AF1159" s="127"/>
      <c r="AG1159" s="128"/>
      <c r="AH1159" s="129"/>
      <c r="AI1159" s="129"/>
      <c r="AJ1159" s="126"/>
      <c r="AK1159" s="127"/>
      <c r="AL1159" s="129"/>
      <c r="AM1159" s="128"/>
      <c r="AN1159" s="129"/>
      <c r="AO1159" s="127" t="s">
        <v>79</v>
      </c>
      <c r="AP1159" s="129"/>
    </row>
    <row r="1160" spans="1:45" customFormat="1" ht="30" hidden="1" customHeight="1">
      <c r="A1160" s="204" t="s">
        <v>4370</v>
      </c>
      <c r="B1160" s="200" t="s">
        <v>8422</v>
      </c>
      <c r="C1160" s="200" t="s">
        <v>8423</v>
      </c>
      <c r="D1160" s="200" t="s">
        <v>8551</v>
      </c>
      <c r="E1160" s="200" t="s">
        <v>8552</v>
      </c>
      <c r="F1160" s="206" t="s">
        <v>8553</v>
      </c>
      <c r="G1160" s="206" t="s">
        <v>8554</v>
      </c>
      <c r="H1160" s="205" t="s">
        <v>8555</v>
      </c>
      <c r="I1160" s="204" t="s">
        <v>8556</v>
      </c>
      <c r="J1160" s="207" t="s">
        <v>8557</v>
      </c>
      <c r="K1160" s="208" t="s">
        <v>8558</v>
      </c>
      <c r="L1160" s="205" t="s">
        <v>90</v>
      </c>
      <c r="M1160" s="205" t="s">
        <v>61</v>
      </c>
      <c r="N1160" s="205" t="s">
        <v>643</v>
      </c>
      <c r="O1160" s="205" t="s">
        <v>8432</v>
      </c>
      <c r="P1160" s="205" t="s">
        <v>8433</v>
      </c>
      <c r="Q1160" s="205" t="s">
        <v>65</v>
      </c>
      <c r="R1160" s="205" t="s">
        <v>8423</v>
      </c>
      <c r="S1160" s="205" t="s">
        <v>8552</v>
      </c>
      <c r="T1160" s="205" t="s">
        <v>93</v>
      </c>
      <c r="U1160" s="208" t="s">
        <v>8559</v>
      </c>
      <c r="V1160" s="205">
        <v>0.95</v>
      </c>
      <c r="W1160" s="205" t="s">
        <v>68</v>
      </c>
      <c r="X1160" s="205" t="s">
        <v>69</v>
      </c>
      <c r="Y1160" s="205" t="s">
        <v>70</v>
      </c>
      <c r="Z1160" s="205" t="s">
        <v>95</v>
      </c>
      <c r="AA1160" s="234" t="s">
        <v>650</v>
      </c>
      <c r="AB1160" s="216">
        <v>46310</v>
      </c>
      <c r="AC1160" s="205"/>
      <c r="AD1160" s="230" t="s">
        <v>72</v>
      </c>
      <c r="AE1160" s="126" t="s">
        <v>73</v>
      </c>
      <c r="AF1160" s="127"/>
      <c r="AG1160" s="128"/>
      <c r="AH1160" s="129"/>
      <c r="AI1160" s="129"/>
      <c r="AJ1160" s="126" t="s">
        <v>75</v>
      </c>
      <c r="AK1160" s="127"/>
      <c r="AL1160" s="129"/>
      <c r="AM1160" s="128"/>
      <c r="AN1160" s="129"/>
      <c r="AO1160" s="127" t="s">
        <v>79</v>
      </c>
      <c r="AP1160" s="129"/>
      <c r="AQ1160" s="183"/>
      <c r="AR1160" s="183"/>
      <c r="AS1160" s="183"/>
    </row>
    <row r="1161" spans="1:45" customFormat="1" ht="30" hidden="1" customHeight="1">
      <c r="A1161" s="204" t="s">
        <v>4370</v>
      </c>
      <c r="B1161" s="200" t="s">
        <v>8422</v>
      </c>
      <c r="C1161" s="200" t="s">
        <v>8423</v>
      </c>
      <c r="D1161" s="200" t="s">
        <v>8551</v>
      </c>
      <c r="E1161" s="200" t="s">
        <v>8552</v>
      </c>
      <c r="F1161" s="206" t="s">
        <v>8560</v>
      </c>
      <c r="G1161" s="206" t="s">
        <v>8561</v>
      </c>
      <c r="H1161" s="205" t="s">
        <v>8562</v>
      </c>
      <c r="I1161" s="204" t="s">
        <v>8563</v>
      </c>
      <c r="J1161" s="207" t="s">
        <v>8564</v>
      </c>
      <c r="K1161" s="208" t="s">
        <v>8565</v>
      </c>
      <c r="L1161" s="205" t="s">
        <v>60</v>
      </c>
      <c r="M1161" s="205" t="s">
        <v>61</v>
      </c>
      <c r="N1161" s="205" t="s">
        <v>643</v>
      </c>
      <c r="O1161" s="205" t="s">
        <v>8432</v>
      </c>
      <c r="P1161" s="205" t="s">
        <v>8433</v>
      </c>
      <c r="Q1161" s="205" t="s">
        <v>65</v>
      </c>
      <c r="R1161" s="205" t="s">
        <v>8423</v>
      </c>
      <c r="S1161" s="205" t="s">
        <v>8552</v>
      </c>
      <c r="T1161" s="205" t="s">
        <v>66</v>
      </c>
      <c r="U1161" s="208" t="s">
        <v>8566</v>
      </c>
      <c r="V1161" s="205">
        <v>1</v>
      </c>
      <c r="W1161" s="205" t="s">
        <v>68</v>
      </c>
      <c r="X1161" s="205" t="s">
        <v>69</v>
      </c>
      <c r="Y1161" s="205" t="s">
        <v>70</v>
      </c>
      <c r="Z1161" s="205" t="s">
        <v>4390</v>
      </c>
      <c r="AA1161" s="234" t="s">
        <v>650</v>
      </c>
      <c r="AB1161" s="216">
        <v>46310</v>
      </c>
      <c r="AC1161" s="205"/>
      <c r="AD1161" s="230" t="s">
        <v>72</v>
      </c>
      <c r="AE1161" s="126"/>
      <c r="AF1161" s="127"/>
      <c r="AG1161" s="128"/>
      <c r="AH1161" s="129"/>
      <c r="AI1161" s="129"/>
      <c r="AJ1161" s="126"/>
      <c r="AK1161" s="127"/>
      <c r="AL1161" s="129"/>
      <c r="AM1161" s="128"/>
      <c r="AN1161" s="129"/>
      <c r="AO1161" s="127" t="s">
        <v>79</v>
      </c>
      <c r="AP1161" s="129"/>
    </row>
    <row r="1162" spans="1:45" customFormat="1" ht="30" hidden="1" customHeight="1">
      <c r="A1162" s="204" t="s">
        <v>4370</v>
      </c>
      <c r="B1162" s="200" t="s">
        <v>8422</v>
      </c>
      <c r="C1162" s="200" t="s">
        <v>8423</v>
      </c>
      <c r="D1162" s="200" t="s">
        <v>8551</v>
      </c>
      <c r="E1162" s="200" t="s">
        <v>8552</v>
      </c>
      <c r="F1162" s="206" t="s">
        <v>8567</v>
      </c>
      <c r="G1162" s="206" t="s">
        <v>8568</v>
      </c>
      <c r="H1162" s="205" t="s">
        <v>8569</v>
      </c>
      <c r="I1162" s="204" t="s">
        <v>8570</v>
      </c>
      <c r="J1162" s="207" t="s">
        <v>8571</v>
      </c>
      <c r="K1162" s="208" t="s">
        <v>8572</v>
      </c>
      <c r="L1162" s="205" t="s">
        <v>60</v>
      </c>
      <c r="M1162" s="205" t="s">
        <v>61</v>
      </c>
      <c r="N1162" s="205" t="s">
        <v>643</v>
      </c>
      <c r="O1162" s="205" t="s">
        <v>8432</v>
      </c>
      <c r="P1162" s="205" t="s">
        <v>8433</v>
      </c>
      <c r="Q1162" s="205" t="s">
        <v>65</v>
      </c>
      <c r="R1162" s="205" t="s">
        <v>8423</v>
      </c>
      <c r="S1162" s="205" t="s">
        <v>8552</v>
      </c>
      <c r="T1162" s="205" t="s">
        <v>66</v>
      </c>
      <c r="U1162" s="208" t="s">
        <v>8566</v>
      </c>
      <c r="V1162" s="205">
        <v>1</v>
      </c>
      <c r="W1162" s="205" t="s">
        <v>68</v>
      </c>
      <c r="X1162" s="205" t="s">
        <v>69</v>
      </c>
      <c r="Y1162" s="205" t="s">
        <v>70</v>
      </c>
      <c r="Z1162" s="205" t="s">
        <v>4390</v>
      </c>
      <c r="AA1162" s="234" t="s">
        <v>650</v>
      </c>
      <c r="AB1162" s="216">
        <v>46310</v>
      </c>
      <c r="AC1162" s="205"/>
      <c r="AD1162" s="230" t="s">
        <v>72</v>
      </c>
      <c r="AE1162" s="126"/>
      <c r="AF1162" s="127"/>
      <c r="AG1162" s="128"/>
      <c r="AH1162" s="129"/>
      <c r="AI1162" s="129"/>
      <c r="AJ1162" s="126"/>
      <c r="AK1162" s="127"/>
      <c r="AL1162" s="129"/>
      <c r="AM1162" s="128"/>
      <c r="AN1162" s="129"/>
      <c r="AO1162" s="127" t="s">
        <v>79</v>
      </c>
      <c r="AP1162" s="129"/>
    </row>
    <row r="1163" spans="1:45" customFormat="1" ht="30" hidden="1" customHeight="1">
      <c r="A1163" s="204" t="s">
        <v>4370</v>
      </c>
      <c r="B1163" s="200" t="s">
        <v>8422</v>
      </c>
      <c r="C1163" s="200" t="s">
        <v>8423</v>
      </c>
      <c r="D1163" s="200" t="s">
        <v>8551</v>
      </c>
      <c r="E1163" s="200" t="s">
        <v>8552</v>
      </c>
      <c r="F1163" s="206" t="s">
        <v>8573</v>
      </c>
      <c r="G1163" s="206" t="s">
        <v>8574</v>
      </c>
      <c r="H1163" s="205" t="s">
        <v>8575</v>
      </c>
      <c r="I1163" s="204" t="s">
        <v>8576</v>
      </c>
      <c r="J1163" s="207" t="s">
        <v>8577</v>
      </c>
      <c r="K1163" s="208" t="s">
        <v>8578</v>
      </c>
      <c r="L1163" s="205" t="s">
        <v>60</v>
      </c>
      <c r="M1163" s="205" t="s">
        <v>61</v>
      </c>
      <c r="N1163" s="205" t="s">
        <v>643</v>
      </c>
      <c r="O1163" s="205" t="s">
        <v>8432</v>
      </c>
      <c r="P1163" s="205" t="s">
        <v>8433</v>
      </c>
      <c r="Q1163" s="205" t="s">
        <v>65</v>
      </c>
      <c r="R1163" s="205" t="s">
        <v>8423</v>
      </c>
      <c r="S1163" s="205" t="s">
        <v>8552</v>
      </c>
      <c r="T1163" s="205" t="s">
        <v>93</v>
      </c>
      <c r="U1163" s="208" t="s">
        <v>8579</v>
      </c>
      <c r="V1163" s="205">
        <v>1</v>
      </c>
      <c r="W1163" s="205" t="s">
        <v>68</v>
      </c>
      <c r="X1163" s="205" t="s">
        <v>69</v>
      </c>
      <c r="Y1163" s="205" t="s">
        <v>70</v>
      </c>
      <c r="Z1163" s="205" t="s">
        <v>95</v>
      </c>
      <c r="AA1163" s="234" t="s">
        <v>650</v>
      </c>
      <c r="AB1163" s="216">
        <v>46310</v>
      </c>
      <c r="AC1163" s="205"/>
      <c r="AD1163" s="230" t="s">
        <v>72</v>
      </c>
      <c r="AE1163" s="126"/>
      <c r="AF1163" s="127"/>
      <c r="AG1163" s="128"/>
      <c r="AH1163" s="129"/>
      <c r="AI1163" s="129"/>
      <c r="AJ1163" s="126"/>
      <c r="AK1163" s="127"/>
      <c r="AL1163" s="129"/>
      <c r="AM1163" s="128"/>
      <c r="AN1163" s="129"/>
      <c r="AO1163" s="127" t="s">
        <v>79</v>
      </c>
      <c r="AP1163" s="129"/>
    </row>
    <row r="1164" spans="1:45" customFormat="1" ht="30" hidden="1" customHeight="1">
      <c r="A1164" s="204" t="s">
        <v>4370</v>
      </c>
      <c r="B1164" s="200" t="s">
        <v>8422</v>
      </c>
      <c r="C1164" s="200" t="s">
        <v>8423</v>
      </c>
      <c r="D1164" s="200" t="s">
        <v>8580</v>
      </c>
      <c r="E1164" s="200" t="s">
        <v>8581</v>
      </c>
      <c r="F1164" s="206" t="s">
        <v>8582</v>
      </c>
      <c r="G1164" s="206" t="s">
        <v>8583</v>
      </c>
      <c r="H1164" s="205" t="s">
        <v>8584</v>
      </c>
      <c r="I1164" s="204" t="s">
        <v>8585</v>
      </c>
      <c r="J1164" s="207" t="s">
        <v>8586</v>
      </c>
      <c r="K1164" s="208" t="s">
        <v>8587</v>
      </c>
      <c r="L1164" s="205" t="s">
        <v>60</v>
      </c>
      <c r="M1164" s="205" t="s">
        <v>61</v>
      </c>
      <c r="N1164" s="205" t="s">
        <v>643</v>
      </c>
      <c r="O1164" s="205" t="s">
        <v>8432</v>
      </c>
      <c r="P1164" s="205" t="s">
        <v>8433</v>
      </c>
      <c r="Q1164" s="205" t="s">
        <v>65</v>
      </c>
      <c r="R1164" s="205" t="s">
        <v>8423</v>
      </c>
      <c r="S1164" s="205" t="s">
        <v>8581</v>
      </c>
      <c r="T1164" s="205" t="s">
        <v>66</v>
      </c>
      <c r="U1164" s="208" t="s">
        <v>8588</v>
      </c>
      <c r="V1164" s="205">
        <v>1</v>
      </c>
      <c r="W1164" s="205" t="s">
        <v>68</v>
      </c>
      <c r="X1164" s="205" t="s">
        <v>69</v>
      </c>
      <c r="Y1164" s="205" t="s">
        <v>70</v>
      </c>
      <c r="Z1164" s="205" t="s">
        <v>4390</v>
      </c>
      <c r="AA1164" s="234" t="s">
        <v>650</v>
      </c>
      <c r="AB1164" s="216">
        <v>46310</v>
      </c>
      <c r="AC1164" s="205"/>
      <c r="AD1164" s="230" t="s">
        <v>72</v>
      </c>
      <c r="AE1164" s="126"/>
      <c r="AF1164" s="127"/>
      <c r="AG1164" s="128"/>
      <c r="AH1164" s="129"/>
      <c r="AI1164" s="129"/>
      <c r="AJ1164" s="126"/>
      <c r="AK1164" s="127"/>
      <c r="AL1164" s="129"/>
      <c r="AM1164" s="128"/>
      <c r="AN1164" s="129"/>
      <c r="AO1164" s="127" t="s">
        <v>79</v>
      </c>
      <c r="AP1164" s="129"/>
    </row>
    <row r="1165" spans="1:45" customFormat="1" ht="30" hidden="1" customHeight="1">
      <c r="A1165" s="204" t="s">
        <v>4370</v>
      </c>
      <c r="B1165" s="200" t="s">
        <v>8422</v>
      </c>
      <c r="C1165" s="200" t="s">
        <v>8423</v>
      </c>
      <c r="D1165" s="200" t="s">
        <v>8580</v>
      </c>
      <c r="E1165" s="200" t="s">
        <v>8581</v>
      </c>
      <c r="F1165" s="206" t="s">
        <v>8589</v>
      </c>
      <c r="G1165" s="206" t="s">
        <v>8590</v>
      </c>
      <c r="H1165" s="205" t="s">
        <v>8591</v>
      </c>
      <c r="I1165" s="204" t="s">
        <v>8592</v>
      </c>
      <c r="J1165" s="207" t="s">
        <v>8593</v>
      </c>
      <c r="K1165" s="208" t="s">
        <v>8594</v>
      </c>
      <c r="L1165" s="205" t="s">
        <v>60</v>
      </c>
      <c r="M1165" s="205" t="s">
        <v>61</v>
      </c>
      <c r="N1165" s="205" t="s">
        <v>643</v>
      </c>
      <c r="O1165" s="205" t="s">
        <v>8432</v>
      </c>
      <c r="P1165" s="205" t="s">
        <v>8433</v>
      </c>
      <c r="Q1165" s="205" t="s">
        <v>65</v>
      </c>
      <c r="R1165" s="205" t="s">
        <v>8423</v>
      </c>
      <c r="S1165" s="205" t="s">
        <v>8581</v>
      </c>
      <c r="T1165" s="205" t="s">
        <v>66</v>
      </c>
      <c r="U1165" s="208" t="s">
        <v>8588</v>
      </c>
      <c r="V1165" s="205">
        <v>1</v>
      </c>
      <c r="W1165" s="205" t="s">
        <v>68</v>
      </c>
      <c r="X1165" s="205" t="s">
        <v>69</v>
      </c>
      <c r="Y1165" s="205" t="s">
        <v>70</v>
      </c>
      <c r="Z1165" s="205" t="s">
        <v>4390</v>
      </c>
      <c r="AA1165" s="234" t="s">
        <v>650</v>
      </c>
      <c r="AB1165" s="216">
        <v>46310</v>
      </c>
      <c r="AC1165" s="205"/>
      <c r="AD1165" s="230" t="s">
        <v>72</v>
      </c>
      <c r="AE1165" s="126"/>
      <c r="AF1165" s="127"/>
      <c r="AG1165" s="128"/>
      <c r="AH1165" s="129"/>
      <c r="AI1165" s="129"/>
      <c r="AJ1165" s="126"/>
      <c r="AK1165" s="127"/>
      <c r="AL1165" s="129"/>
      <c r="AM1165" s="128"/>
      <c r="AN1165" s="129"/>
      <c r="AO1165" s="127" t="s">
        <v>79</v>
      </c>
      <c r="AP1165" s="129"/>
    </row>
    <row r="1166" spans="1:45" customFormat="1" ht="30" hidden="1" customHeight="1">
      <c r="A1166" s="204" t="s">
        <v>4370</v>
      </c>
      <c r="B1166" s="200" t="s">
        <v>8422</v>
      </c>
      <c r="C1166" s="200" t="s">
        <v>8423</v>
      </c>
      <c r="D1166" s="200" t="s">
        <v>8580</v>
      </c>
      <c r="E1166" s="200" t="s">
        <v>8581</v>
      </c>
      <c r="F1166" s="206" t="s">
        <v>8595</v>
      </c>
      <c r="G1166" s="206" t="s">
        <v>8596</v>
      </c>
      <c r="H1166" s="205" t="s">
        <v>8597</v>
      </c>
      <c r="I1166" s="204" t="s">
        <v>8598</v>
      </c>
      <c r="J1166" s="207" t="s">
        <v>8599</v>
      </c>
      <c r="K1166" s="208" t="s">
        <v>8600</v>
      </c>
      <c r="L1166" s="205" t="s">
        <v>60</v>
      </c>
      <c r="M1166" s="205" t="s">
        <v>61</v>
      </c>
      <c r="N1166" s="205" t="s">
        <v>643</v>
      </c>
      <c r="O1166" s="205" t="s">
        <v>8432</v>
      </c>
      <c r="P1166" s="205" t="s">
        <v>8433</v>
      </c>
      <c r="Q1166" s="205" t="s">
        <v>65</v>
      </c>
      <c r="R1166" s="205" t="s">
        <v>8423</v>
      </c>
      <c r="S1166" s="205" t="s">
        <v>8581</v>
      </c>
      <c r="T1166" s="205" t="s">
        <v>66</v>
      </c>
      <c r="U1166" s="208" t="s">
        <v>8588</v>
      </c>
      <c r="V1166" s="205">
        <v>1</v>
      </c>
      <c r="W1166" s="205" t="s">
        <v>68</v>
      </c>
      <c r="X1166" s="205" t="s">
        <v>69</v>
      </c>
      <c r="Y1166" s="205" t="s">
        <v>70</v>
      </c>
      <c r="Z1166" s="205" t="s">
        <v>4390</v>
      </c>
      <c r="AA1166" s="234" t="s">
        <v>650</v>
      </c>
      <c r="AB1166" s="216">
        <v>46310</v>
      </c>
      <c r="AC1166" s="205"/>
      <c r="AD1166" s="230" t="s">
        <v>72</v>
      </c>
      <c r="AE1166" s="126"/>
      <c r="AF1166" s="127"/>
      <c r="AG1166" s="128"/>
      <c r="AH1166" s="129"/>
      <c r="AI1166" s="129"/>
      <c r="AJ1166" s="126"/>
      <c r="AK1166" s="127"/>
      <c r="AL1166" s="129"/>
      <c r="AM1166" s="128"/>
      <c r="AN1166" s="129"/>
      <c r="AO1166" s="127" t="s">
        <v>79</v>
      </c>
      <c r="AP1166" s="129"/>
    </row>
    <row r="1167" spans="1:45" customFormat="1" ht="30" hidden="1" customHeight="1">
      <c r="A1167" s="204" t="s">
        <v>4370</v>
      </c>
      <c r="B1167" s="200" t="s">
        <v>8422</v>
      </c>
      <c r="C1167" s="200" t="s">
        <v>8423</v>
      </c>
      <c r="D1167" s="200" t="s">
        <v>8580</v>
      </c>
      <c r="E1167" s="200" t="s">
        <v>8581</v>
      </c>
      <c r="F1167" s="206" t="s">
        <v>8601</v>
      </c>
      <c r="G1167" s="206" t="s">
        <v>8602</v>
      </c>
      <c r="H1167" s="205" t="s">
        <v>8603</v>
      </c>
      <c r="I1167" s="204" t="s">
        <v>8604</v>
      </c>
      <c r="J1167" s="207" t="s">
        <v>8605</v>
      </c>
      <c r="K1167" s="208" t="s">
        <v>8606</v>
      </c>
      <c r="L1167" s="205" t="s">
        <v>60</v>
      </c>
      <c r="M1167" s="205" t="s">
        <v>61</v>
      </c>
      <c r="N1167" s="205" t="s">
        <v>643</v>
      </c>
      <c r="O1167" s="205" t="s">
        <v>8432</v>
      </c>
      <c r="P1167" s="205" t="s">
        <v>8433</v>
      </c>
      <c r="Q1167" s="205" t="s">
        <v>65</v>
      </c>
      <c r="R1167" s="205" t="s">
        <v>8423</v>
      </c>
      <c r="S1167" s="205" t="s">
        <v>8581</v>
      </c>
      <c r="T1167" s="205" t="s">
        <v>93</v>
      </c>
      <c r="U1167" s="208" t="s">
        <v>8607</v>
      </c>
      <c r="V1167" s="205">
        <v>1</v>
      </c>
      <c r="W1167" s="205" t="s">
        <v>68</v>
      </c>
      <c r="X1167" s="205" t="s">
        <v>69</v>
      </c>
      <c r="Y1167" s="205" t="s">
        <v>70</v>
      </c>
      <c r="Z1167" s="205" t="s">
        <v>95</v>
      </c>
      <c r="AA1167" s="234" t="s">
        <v>650</v>
      </c>
      <c r="AB1167" s="216">
        <v>46310</v>
      </c>
      <c r="AC1167" s="205"/>
      <c r="AD1167" s="230" t="s">
        <v>72</v>
      </c>
      <c r="AE1167" s="126"/>
      <c r="AF1167" s="127"/>
      <c r="AG1167" s="128"/>
      <c r="AH1167" s="129"/>
      <c r="AI1167" s="129"/>
      <c r="AJ1167" s="126"/>
      <c r="AK1167" s="127"/>
      <c r="AL1167" s="129"/>
      <c r="AM1167" s="128"/>
      <c r="AN1167" s="129"/>
      <c r="AO1167" s="127" t="s">
        <v>79</v>
      </c>
      <c r="AP1167" s="129"/>
    </row>
    <row r="1168" spans="1:45" customFormat="1" ht="30" hidden="1" customHeight="1">
      <c r="A1168" s="204" t="s">
        <v>4370</v>
      </c>
      <c r="B1168" s="200" t="s">
        <v>8422</v>
      </c>
      <c r="C1168" s="200" t="s">
        <v>8423</v>
      </c>
      <c r="D1168" s="200" t="s">
        <v>8580</v>
      </c>
      <c r="E1168" s="200" t="s">
        <v>8581</v>
      </c>
      <c r="F1168" s="206" t="s">
        <v>8608</v>
      </c>
      <c r="G1168" s="206" t="s">
        <v>8609</v>
      </c>
      <c r="H1168" s="205" t="s">
        <v>8610</v>
      </c>
      <c r="I1168" s="204" t="s">
        <v>8611</v>
      </c>
      <c r="J1168" s="207" t="s">
        <v>8612</v>
      </c>
      <c r="K1168" s="208" t="s">
        <v>8613</v>
      </c>
      <c r="L1168" s="205" t="s">
        <v>90</v>
      </c>
      <c r="M1168" s="205" t="s">
        <v>61</v>
      </c>
      <c r="N1168" s="205" t="s">
        <v>643</v>
      </c>
      <c r="O1168" s="205" t="s">
        <v>8432</v>
      </c>
      <c r="P1168" s="205" t="s">
        <v>8433</v>
      </c>
      <c r="Q1168" s="205" t="s">
        <v>65</v>
      </c>
      <c r="R1168" s="205" t="s">
        <v>8423</v>
      </c>
      <c r="S1168" s="205" t="s">
        <v>8581</v>
      </c>
      <c r="T1168" s="205" t="s">
        <v>93</v>
      </c>
      <c r="U1168" s="208" t="s">
        <v>8614</v>
      </c>
      <c r="V1168" s="205">
        <v>0.95</v>
      </c>
      <c r="W1168" s="205" t="s">
        <v>68</v>
      </c>
      <c r="X1168" s="205" t="s">
        <v>69</v>
      </c>
      <c r="Y1168" s="205" t="s">
        <v>70</v>
      </c>
      <c r="Z1168" s="205" t="s">
        <v>95</v>
      </c>
      <c r="AA1168" s="234" t="s">
        <v>650</v>
      </c>
      <c r="AB1168" s="216">
        <v>46310</v>
      </c>
      <c r="AC1168" s="205"/>
      <c r="AD1168" s="230" t="s">
        <v>72</v>
      </c>
      <c r="AE1168" s="126"/>
      <c r="AF1168" s="127"/>
      <c r="AG1168" s="128"/>
      <c r="AH1168" s="129"/>
      <c r="AI1168" s="129"/>
      <c r="AJ1168" s="126"/>
      <c r="AK1168" s="127"/>
      <c r="AL1168" s="129"/>
      <c r="AM1168" s="128"/>
      <c r="AN1168" s="129"/>
      <c r="AO1168" s="127" t="s">
        <v>79</v>
      </c>
      <c r="AP1168" s="129"/>
    </row>
    <row r="1169" spans="1:45" customFormat="1" ht="30" hidden="1" customHeight="1">
      <c r="A1169" s="204" t="s">
        <v>4370</v>
      </c>
      <c r="B1169" s="200" t="s">
        <v>8422</v>
      </c>
      <c r="C1169" s="200" t="s">
        <v>8423</v>
      </c>
      <c r="D1169" s="200" t="s">
        <v>8615</v>
      </c>
      <c r="E1169" s="200" t="s">
        <v>8616</v>
      </c>
      <c r="F1169" s="206" t="s">
        <v>8617</v>
      </c>
      <c r="G1169" s="206" t="s">
        <v>8618</v>
      </c>
      <c r="H1169" s="205" t="s">
        <v>8619</v>
      </c>
      <c r="I1169" s="204" t="s">
        <v>8620</v>
      </c>
      <c r="J1169" s="207" t="s">
        <v>8621</v>
      </c>
      <c r="K1169" s="208" t="s">
        <v>8622</v>
      </c>
      <c r="L1169" s="205" t="s">
        <v>90</v>
      </c>
      <c r="M1169" s="205" t="s">
        <v>61</v>
      </c>
      <c r="N1169" s="205" t="s">
        <v>643</v>
      </c>
      <c r="O1169" s="205" t="s">
        <v>8432</v>
      </c>
      <c r="P1169" s="205" t="s">
        <v>8433</v>
      </c>
      <c r="Q1169" s="205" t="s">
        <v>65</v>
      </c>
      <c r="R1169" s="205" t="s">
        <v>8423</v>
      </c>
      <c r="S1169" s="205" t="s">
        <v>8616</v>
      </c>
      <c r="T1169" s="205" t="s">
        <v>93</v>
      </c>
      <c r="U1169" s="208" t="s">
        <v>8623</v>
      </c>
      <c r="V1169" s="205">
        <v>0.95</v>
      </c>
      <c r="W1169" s="205" t="s">
        <v>68</v>
      </c>
      <c r="X1169" s="205" t="s">
        <v>69</v>
      </c>
      <c r="Y1169" s="205" t="s">
        <v>70</v>
      </c>
      <c r="Z1169" s="205" t="s">
        <v>95</v>
      </c>
      <c r="AA1169" s="234" t="s">
        <v>650</v>
      </c>
      <c r="AB1169" s="216">
        <v>46310</v>
      </c>
      <c r="AC1169" s="205"/>
      <c r="AD1169" s="230" t="s">
        <v>72</v>
      </c>
      <c r="AE1169" s="126" t="s">
        <v>73</v>
      </c>
      <c r="AF1169" s="127"/>
      <c r="AG1169" s="128"/>
      <c r="AH1169" s="129"/>
      <c r="AI1169" s="129"/>
      <c r="AJ1169" s="126" t="s">
        <v>75</v>
      </c>
      <c r="AK1169" s="127"/>
      <c r="AL1169" s="129"/>
      <c r="AM1169" s="128"/>
      <c r="AN1169" s="129"/>
      <c r="AO1169" s="127" t="s">
        <v>79</v>
      </c>
      <c r="AP1169" s="129"/>
      <c r="AQ1169" s="183"/>
      <c r="AR1169" s="183"/>
      <c r="AS1169" s="183"/>
    </row>
    <row r="1170" spans="1:45" customFormat="1" ht="30" hidden="1" customHeight="1">
      <c r="A1170" s="204" t="s">
        <v>4370</v>
      </c>
      <c r="B1170" s="200" t="s">
        <v>8422</v>
      </c>
      <c r="C1170" s="200" t="s">
        <v>8423</v>
      </c>
      <c r="D1170" s="200" t="s">
        <v>8615</v>
      </c>
      <c r="E1170" s="200" t="s">
        <v>8616</v>
      </c>
      <c r="F1170" s="206" t="s">
        <v>8624</v>
      </c>
      <c r="G1170" s="206" t="s">
        <v>8625</v>
      </c>
      <c r="H1170" s="205" t="s">
        <v>8626</v>
      </c>
      <c r="I1170" s="204" t="s">
        <v>8627</v>
      </c>
      <c r="J1170" s="207" t="s">
        <v>8628</v>
      </c>
      <c r="K1170" s="208" t="s">
        <v>8629</v>
      </c>
      <c r="L1170" s="205" t="s">
        <v>60</v>
      </c>
      <c r="M1170" s="205" t="s">
        <v>61</v>
      </c>
      <c r="N1170" s="205" t="s">
        <v>643</v>
      </c>
      <c r="O1170" s="205" t="s">
        <v>8432</v>
      </c>
      <c r="P1170" s="205" t="s">
        <v>8433</v>
      </c>
      <c r="Q1170" s="205" t="s">
        <v>65</v>
      </c>
      <c r="R1170" s="205" t="s">
        <v>8423</v>
      </c>
      <c r="S1170" s="205" t="s">
        <v>8616</v>
      </c>
      <c r="T1170" s="205" t="s">
        <v>66</v>
      </c>
      <c r="U1170" s="208" t="s">
        <v>8630</v>
      </c>
      <c r="V1170" s="205">
        <v>1</v>
      </c>
      <c r="W1170" s="205" t="s">
        <v>68</v>
      </c>
      <c r="X1170" s="205" t="s">
        <v>69</v>
      </c>
      <c r="Y1170" s="205" t="s">
        <v>70</v>
      </c>
      <c r="Z1170" s="205" t="s">
        <v>4390</v>
      </c>
      <c r="AA1170" s="234" t="s">
        <v>650</v>
      </c>
      <c r="AB1170" s="216">
        <v>46310</v>
      </c>
      <c r="AC1170" s="205"/>
      <c r="AD1170" s="230" t="s">
        <v>72</v>
      </c>
      <c r="AE1170" s="126"/>
      <c r="AF1170" s="127"/>
      <c r="AG1170" s="128"/>
      <c r="AH1170" s="129"/>
      <c r="AI1170" s="129"/>
      <c r="AJ1170" s="126"/>
      <c r="AK1170" s="127"/>
      <c r="AL1170" s="129"/>
      <c r="AM1170" s="128"/>
      <c r="AN1170" s="129"/>
      <c r="AO1170" s="127" t="s">
        <v>79</v>
      </c>
      <c r="AP1170" s="129"/>
    </row>
    <row r="1171" spans="1:45" customFormat="1" ht="30" hidden="1" customHeight="1">
      <c r="A1171" s="204" t="s">
        <v>4370</v>
      </c>
      <c r="B1171" s="200" t="s">
        <v>8422</v>
      </c>
      <c r="C1171" s="200" t="s">
        <v>8423</v>
      </c>
      <c r="D1171" s="200" t="s">
        <v>8615</v>
      </c>
      <c r="E1171" s="200" t="s">
        <v>8616</v>
      </c>
      <c r="F1171" s="206" t="s">
        <v>8631</v>
      </c>
      <c r="G1171" s="206" t="s">
        <v>8632</v>
      </c>
      <c r="H1171" s="205" t="s">
        <v>8633</v>
      </c>
      <c r="I1171" s="204" t="s">
        <v>8634</v>
      </c>
      <c r="J1171" s="207" t="s">
        <v>8635</v>
      </c>
      <c r="K1171" s="208" t="s">
        <v>8636</v>
      </c>
      <c r="L1171" s="205" t="s">
        <v>60</v>
      </c>
      <c r="M1171" s="205" t="s">
        <v>61</v>
      </c>
      <c r="N1171" s="205" t="s">
        <v>643</v>
      </c>
      <c r="O1171" s="205" t="s">
        <v>8432</v>
      </c>
      <c r="P1171" s="205" t="s">
        <v>8433</v>
      </c>
      <c r="Q1171" s="205" t="s">
        <v>65</v>
      </c>
      <c r="R1171" s="205" t="s">
        <v>8423</v>
      </c>
      <c r="S1171" s="205" t="s">
        <v>8616</v>
      </c>
      <c r="T1171" s="205" t="s">
        <v>66</v>
      </c>
      <c r="U1171" s="208" t="s">
        <v>8630</v>
      </c>
      <c r="V1171" s="205">
        <v>1</v>
      </c>
      <c r="W1171" s="205" t="s">
        <v>68</v>
      </c>
      <c r="X1171" s="205" t="s">
        <v>69</v>
      </c>
      <c r="Y1171" s="205" t="s">
        <v>70</v>
      </c>
      <c r="Z1171" s="205" t="s">
        <v>4390</v>
      </c>
      <c r="AA1171" s="234" t="s">
        <v>650</v>
      </c>
      <c r="AB1171" s="216">
        <v>46310</v>
      </c>
      <c r="AC1171" s="205"/>
      <c r="AD1171" s="230" t="s">
        <v>72</v>
      </c>
      <c r="AE1171" s="126"/>
      <c r="AF1171" s="127"/>
      <c r="AG1171" s="128"/>
      <c r="AH1171" s="129"/>
      <c r="AI1171" s="129"/>
      <c r="AJ1171" s="126"/>
      <c r="AK1171" s="127"/>
      <c r="AL1171" s="129"/>
      <c r="AM1171" s="128"/>
      <c r="AN1171" s="129"/>
      <c r="AO1171" s="127" t="s">
        <v>79</v>
      </c>
      <c r="AP1171" s="129"/>
    </row>
    <row r="1172" spans="1:45" customFormat="1" ht="30" hidden="1" customHeight="1">
      <c r="A1172" s="204" t="s">
        <v>4370</v>
      </c>
      <c r="B1172" s="200" t="s">
        <v>8422</v>
      </c>
      <c r="C1172" s="200" t="s">
        <v>8423</v>
      </c>
      <c r="D1172" s="200" t="s">
        <v>8637</v>
      </c>
      <c r="E1172" s="200" t="s">
        <v>8638</v>
      </c>
      <c r="F1172" s="206" t="s">
        <v>8639</v>
      </c>
      <c r="G1172" s="206" t="s">
        <v>8640</v>
      </c>
      <c r="H1172" s="205" t="s">
        <v>8641</v>
      </c>
      <c r="I1172" s="204" t="s">
        <v>8642</v>
      </c>
      <c r="J1172" s="207" t="s">
        <v>8643</v>
      </c>
      <c r="K1172" s="208" t="s">
        <v>8644</v>
      </c>
      <c r="L1172" s="205" t="s">
        <v>90</v>
      </c>
      <c r="M1172" s="205" t="s">
        <v>61</v>
      </c>
      <c r="N1172" s="205" t="s">
        <v>643</v>
      </c>
      <c r="O1172" s="205" t="s">
        <v>8432</v>
      </c>
      <c r="P1172" s="205" t="s">
        <v>8433</v>
      </c>
      <c r="Q1172" s="205" t="s">
        <v>65</v>
      </c>
      <c r="R1172" s="205" t="s">
        <v>8423</v>
      </c>
      <c r="S1172" s="205" t="s">
        <v>8638</v>
      </c>
      <c r="T1172" s="205" t="s">
        <v>93</v>
      </c>
      <c r="U1172" s="208" t="s">
        <v>8645</v>
      </c>
      <c r="V1172" s="205">
        <v>0.95</v>
      </c>
      <c r="W1172" s="205" t="s">
        <v>68</v>
      </c>
      <c r="X1172" s="205" t="s">
        <v>69</v>
      </c>
      <c r="Y1172" s="205" t="s">
        <v>70</v>
      </c>
      <c r="Z1172" s="205" t="s">
        <v>95</v>
      </c>
      <c r="AA1172" s="234" t="s">
        <v>650</v>
      </c>
      <c r="AB1172" s="216">
        <v>46310</v>
      </c>
      <c r="AC1172" s="205"/>
      <c r="AD1172" s="230" t="s">
        <v>72</v>
      </c>
      <c r="AE1172" s="126" t="s">
        <v>73</v>
      </c>
      <c r="AF1172" s="127"/>
      <c r="AG1172" s="128"/>
      <c r="AH1172" s="129"/>
      <c r="AI1172" s="129"/>
      <c r="AJ1172" s="126" t="s">
        <v>75</v>
      </c>
      <c r="AK1172" s="127"/>
      <c r="AL1172" s="129"/>
      <c r="AM1172" s="128"/>
      <c r="AN1172" s="129"/>
      <c r="AO1172" s="127" t="s">
        <v>79</v>
      </c>
      <c r="AP1172" s="129"/>
      <c r="AQ1172" s="183"/>
      <c r="AR1172" s="183"/>
      <c r="AS1172" s="183"/>
    </row>
    <row r="1173" spans="1:45" customFormat="1" ht="30" hidden="1" customHeight="1">
      <c r="A1173" s="204" t="s">
        <v>4370</v>
      </c>
      <c r="B1173" s="200" t="s">
        <v>8422</v>
      </c>
      <c r="C1173" s="200" t="s">
        <v>8423</v>
      </c>
      <c r="D1173" s="200" t="s">
        <v>8637</v>
      </c>
      <c r="E1173" s="200" t="s">
        <v>8638</v>
      </c>
      <c r="F1173" s="206" t="s">
        <v>8646</v>
      </c>
      <c r="G1173" s="206" t="s">
        <v>8647</v>
      </c>
      <c r="H1173" s="205" t="s">
        <v>8648</v>
      </c>
      <c r="I1173" s="204" t="s">
        <v>8649</v>
      </c>
      <c r="J1173" s="207" t="s">
        <v>8650</v>
      </c>
      <c r="K1173" s="208" t="s">
        <v>8651</v>
      </c>
      <c r="L1173" s="205" t="s">
        <v>60</v>
      </c>
      <c r="M1173" s="205" t="s">
        <v>61</v>
      </c>
      <c r="N1173" s="205" t="s">
        <v>643</v>
      </c>
      <c r="O1173" s="205" t="s">
        <v>8432</v>
      </c>
      <c r="P1173" s="205" t="s">
        <v>8433</v>
      </c>
      <c r="Q1173" s="205" t="s">
        <v>65</v>
      </c>
      <c r="R1173" s="205" t="s">
        <v>8423</v>
      </c>
      <c r="S1173" s="205" t="s">
        <v>8638</v>
      </c>
      <c r="T1173" s="205" t="s">
        <v>66</v>
      </c>
      <c r="U1173" s="208" t="s">
        <v>8652</v>
      </c>
      <c r="V1173" s="205">
        <v>1</v>
      </c>
      <c r="W1173" s="205" t="s">
        <v>68</v>
      </c>
      <c r="X1173" s="205" t="s">
        <v>69</v>
      </c>
      <c r="Y1173" s="205" t="s">
        <v>70</v>
      </c>
      <c r="Z1173" s="205" t="s">
        <v>4390</v>
      </c>
      <c r="AA1173" s="234" t="s">
        <v>650</v>
      </c>
      <c r="AB1173" s="216">
        <v>46310</v>
      </c>
      <c r="AC1173" s="205"/>
      <c r="AD1173" s="230" t="s">
        <v>72</v>
      </c>
      <c r="AE1173" s="126"/>
      <c r="AF1173" s="127"/>
      <c r="AG1173" s="128"/>
      <c r="AH1173" s="129"/>
      <c r="AI1173" s="129"/>
      <c r="AJ1173" s="126"/>
      <c r="AK1173" s="127"/>
      <c r="AL1173" s="129"/>
      <c r="AM1173" s="128"/>
      <c r="AN1173" s="129"/>
      <c r="AO1173" s="127" t="s">
        <v>79</v>
      </c>
      <c r="AP1173" s="129"/>
    </row>
    <row r="1174" spans="1:45" customFormat="1" ht="30" hidden="1" customHeight="1">
      <c r="A1174" s="204" t="s">
        <v>4370</v>
      </c>
      <c r="B1174" s="200" t="s">
        <v>8422</v>
      </c>
      <c r="C1174" s="200" t="s">
        <v>8423</v>
      </c>
      <c r="D1174" s="200" t="s">
        <v>8637</v>
      </c>
      <c r="E1174" s="200" t="s">
        <v>8638</v>
      </c>
      <c r="F1174" s="206" t="s">
        <v>8653</v>
      </c>
      <c r="G1174" s="206" t="s">
        <v>8654</v>
      </c>
      <c r="H1174" s="205" t="s">
        <v>8655</v>
      </c>
      <c r="I1174" s="204" t="s">
        <v>8656</v>
      </c>
      <c r="J1174" s="207" t="s">
        <v>8657</v>
      </c>
      <c r="K1174" s="208" t="s">
        <v>8658</v>
      </c>
      <c r="L1174" s="205" t="s">
        <v>60</v>
      </c>
      <c r="M1174" s="205" t="s">
        <v>61</v>
      </c>
      <c r="N1174" s="205" t="s">
        <v>643</v>
      </c>
      <c r="O1174" s="205" t="s">
        <v>8432</v>
      </c>
      <c r="P1174" s="205" t="s">
        <v>8433</v>
      </c>
      <c r="Q1174" s="205" t="s">
        <v>65</v>
      </c>
      <c r="R1174" s="205" t="s">
        <v>8423</v>
      </c>
      <c r="S1174" s="205" t="s">
        <v>8638</v>
      </c>
      <c r="T1174" s="205" t="s">
        <v>66</v>
      </c>
      <c r="U1174" s="208" t="s">
        <v>8659</v>
      </c>
      <c r="V1174" s="205">
        <v>1</v>
      </c>
      <c r="W1174" s="205" t="s">
        <v>68</v>
      </c>
      <c r="X1174" s="205" t="s">
        <v>69</v>
      </c>
      <c r="Y1174" s="205" t="s">
        <v>70</v>
      </c>
      <c r="Z1174" s="205" t="s">
        <v>4390</v>
      </c>
      <c r="AA1174" s="234" t="s">
        <v>650</v>
      </c>
      <c r="AB1174" s="216">
        <v>46310</v>
      </c>
      <c r="AC1174" s="205"/>
      <c r="AD1174" s="230" t="s">
        <v>72</v>
      </c>
      <c r="AE1174" s="126"/>
      <c r="AF1174" s="127"/>
      <c r="AG1174" s="128"/>
      <c r="AH1174" s="129"/>
      <c r="AI1174" s="129"/>
      <c r="AJ1174" s="126"/>
      <c r="AK1174" s="127"/>
      <c r="AL1174" s="129"/>
      <c r="AM1174" s="128"/>
      <c r="AN1174" s="129"/>
      <c r="AO1174" s="127" t="s">
        <v>79</v>
      </c>
      <c r="AP1174" s="129"/>
    </row>
    <row r="1175" spans="1:45" customFormat="1" ht="30" hidden="1" customHeight="1">
      <c r="A1175" s="204" t="s">
        <v>4370</v>
      </c>
      <c r="B1175" s="200" t="s">
        <v>8422</v>
      </c>
      <c r="C1175" s="200" t="s">
        <v>8423</v>
      </c>
      <c r="D1175" s="200" t="s">
        <v>8637</v>
      </c>
      <c r="E1175" s="200" t="s">
        <v>8638</v>
      </c>
      <c r="F1175" s="206" t="s">
        <v>8660</v>
      </c>
      <c r="G1175" s="206" t="s">
        <v>8661</v>
      </c>
      <c r="H1175" s="205" t="s">
        <v>8662</v>
      </c>
      <c r="I1175" s="204" t="s">
        <v>8663</v>
      </c>
      <c r="J1175" s="207" t="s">
        <v>8664</v>
      </c>
      <c r="K1175" s="208" t="s">
        <v>8665</v>
      </c>
      <c r="L1175" s="205" t="s">
        <v>1071</v>
      </c>
      <c r="M1175" s="205" t="s">
        <v>61</v>
      </c>
      <c r="N1175" s="205" t="s">
        <v>643</v>
      </c>
      <c r="O1175" s="205" t="s">
        <v>8432</v>
      </c>
      <c r="P1175" s="205" t="s">
        <v>8433</v>
      </c>
      <c r="Q1175" s="205" t="s">
        <v>65</v>
      </c>
      <c r="R1175" s="205" t="s">
        <v>8423</v>
      </c>
      <c r="S1175" s="205" t="s">
        <v>8638</v>
      </c>
      <c r="T1175" s="205" t="s">
        <v>66</v>
      </c>
      <c r="U1175" s="208" t="s">
        <v>8666</v>
      </c>
      <c r="V1175" s="205">
        <v>0.95</v>
      </c>
      <c r="W1175" s="205" t="s">
        <v>68</v>
      </c>
      <c r="X1175" s="205" t="s">
        <v>69</v>
      </c>
      <c r="Y1175" s="205" t="s">
        <v>4407</v>
      </c>
      <c r="Z1175" s="205" t="s">
        <v>4390</v>
      </c>
      <c r="AA1175" s="234" t="s">
        <v>650</v>
      </c>
      <c r="AB1175" s="216">
        <v>46310</v>
      </c>
      <c r="AC1175" s="205"/>
      <c r="AD1175" s="230" t="s">
        <v>72</v>
      </c>
      <c r="AE1175" s="126"/>
      <c r="AF1175" s="127"/>
      <c r="AG1175" s="128"/>
      <c r="AH1175" s="129"/>
      <c r="AI1175" s="129"/>
      <c r="AJ1175" s="126"/>
      <c r="AK1175" s="127"/>
      <c r="AL1175" s="129"/>
      <c r="AM1175" s="128"/>
      <c r="AN1175" s="129"/>
      <c r="AO1175" s="127" t="s">
        <v>79</v>
      </c>
      <c r="AP1175" s="129"/>
    </row>
    <row r="1176" spans="1:45" customFormat="1" ht="30" hidden="1" customHeight="1">
      <c r="A1176" s="204" t="s">
        <v>4370</v>
      </c>
      <c r="B1176" s="200" t="s">
        <v>8422</v>
      </c>
      <c r="C1176" s="200" t="s">
        <v>8423</v>
      </c>
      <c r="D1176" s="200" t="s">
        <v>8637</v>
      </c>
      <c r="E1176" s="200" t="s">
        <v>8638</v>
      </c>
      <c r="F1176" s="206" t="s">
        <v>8667</v>
      </c>
      <c r="G1176" s="206" t="s">
        <v>8668</v>
      </c>
      <c r="H1176" s="205" t="s">
        <v>8669</v>
      </c>
      <c r="I1176" s="204" t="s">
        <v>8670</v>
      </c>
      <c r="J1176" s="207" t="s">
        <v>8671</v>
      </c>
      <c r="K1176" s="208" t="s">
        <v>8672</v>
      </c>
      <c r="L1176" s="205" t="s">
        <v>60</v>
      </c>
      <c r="M1176" s="205" t="s">
        <v>61</v>
      </c>
      <c r="N1176" s="205" t="s">
        <v>643</v>
      </c>
      <c r="O1176" s="205" t="s">
        <v>8432</v>
      </c>
      <c r="P1176" s="205" t="s">
        <v>8433</v>
      </c>
      <c r="Q1176" s="205" t="s">
        <v>65</v>
      </c>
      <c r="R1176" s="205" t="s">
        <v>8423</v>
      </c>
      <c r="S1176" s="205" t="s">
        <v>8638</v>
      </c>
      <c r="T1176" s="205" t="s">
        <v>66</v>
      </c>
      <c r="U1176" s="208" t="s">
        <v>8673</v>
      </c>
      <c r="V1176" s="205">
        <v>1</v>
      </c>
      <c r="W1176" s="205" t="s">
        <v>68</v>
      </c>
      <c r="X1176" s="205" t="s">
        <v>69</v>
      </c>
      <c r="Y1176" s="205" t="s">
        <v>70</v>
      </c>
      <c r="Z1176" s="205" t="s">
        <v>4390</v>
      </c>
      <c r="AA1176" s="234" t="s">
        <v>650</v>
      </c>
      <c r="AB1176" s="216">
        <v>46310</v>
      </c>
      <c r="AC1176" s="205"/>
      <c r="AD1176" s="230" t="s">
        <v>72</v>
      </c>
      <c r="AE1176" s="126"/>
      <c r="AF1176" s="127"/>
      <c r="AG1176" s="128"/>
      <c r="AH1176" s="129"/>
      <c r="AI1176" s="129"/>
      <c r="AJ1176" s="126"/>
      <c r="AK1176" s="127"/>
      <c r="AL1176" s="129"/>
      <c r="AM1176" s="128"/>
      <c r="AN1176" s="129"/>
      <c r="AO1176" s="127" t="s">
        <v>79</v>
      </c>
      <c r="AP1176" s="129"/>
    </row>
    <row r="1177" spans="1:45" customFormat="1" ht="30" hidden="1" customHeight="1">
      <c r="A1177" s="204" t="s">
        <v>4370</v>
      </c>
      <c r="B1177" s="200" t="s">
        <v>8422</v>
      </c>
      <c r="C1177" s="200" t="s">
        <v>8423</v>
      </c>
      <c r="D1177" s="200" t="s">
        <v>2977</v>
      </c>
      <c r="E1177" s="200" t="s">
        <v>8674</v>
      </c>
      <c r="F1177" s="206" t="s">
        <v>8675</v>
      </c>
      <c r="G1177" s="206" t="s">
        <v>8676</v>
      </c>
      <c r="H1177" s="205" t="s">
        <v>8677</v>
      </c>
      <c r="I1177" s="204" t="s">
        <v>8678</v>
      </c>
      <c r="J1177" s="207" t="s">
        <v>8679</v>
      </c>
      <c r="K1177" s="208" t="s">
        <v>8680</v>
      </c>
      <c r="L1177" s="205" t="s">
        <v>90</v>
      </c>
      <c r="M1177" s="205" t="s">
        <v>61</v>
      </c>
      <c r="N1177" s="205" t="s">
        <v>643</v>
      </c>
      <c r="O1177" s="205" t="s">
        <v>8432</v>
      </c>
      <c r="P1177" s="205" t="s">
        <v>8433</v>
      </c>
      <c r="Q1177" s="205" t="s">
        <v>65</v>
      </c>
      <c r="R1177" s="205" t="s">
        <v>8423</v>
      </c>
      <c r="S1177" s="205" t="s">
        <v>8674</v>
      </c>
      <c r="T1177" s="205" t="s">
        <v>93</v>
      </c>
      <c r="U1177" s="208" t="s">
        <v>4558</v>
      </c>
      <c r="V1177" s="205">
        <v>0.95</v>
      </c>
      <c r="W1177" s="205" t="s">
        <v>68</v>
      </c>
      <c r="X1177" s="205" t="s">
        <v>69</v>
      </c>
      <c r="Y1177" s="205" t="s">
        <v>4407</v>
      </c>
      <c r="Z1177" s="205" t="s">
        <v>95</v>
      </c>
      <c r="AA1177" s="234" t="s">
        <v>650</v>
      </c>
      <c r="AB1177" s="216">
        <v>46310</v>
      </c>
      <c r="AC1177" s="205"/>
      <c r="AD1177" s="230" t="s">
        <v>72</v>
      </c>
      <c r="AE1177" s="126" t="s">
        <v>73</v>
      </c>
      <c r="AF1177" s="127"/>
      <c r="AG1177" s="128"/>
      <c r="AH1177" s="129"/>
      <c r="AI1177" s="129"/>
      <c r="AJ1177" s="126" t="s">
        <v>75</v>
      </c>
      <c r="AK1177" s="127"/>
      <c r="AL1177" s="129"/>
      <c r="AM1177" s="128"/>
      <c r="AN1177" s="129"/>
      <c r="AO1177" s="127" t="s">
        <v>79</v>
      </c>
      <c r="AP1177" s="129"/>
      <c r="AQ1177" s="183"/>
      <c r="AR1177" s="183"/>
      <c r="AS1177" s="183"/>
    </row>
    <row r="1178" spans="1:45" customFormat="1" ht="30" hidden="1" customHeight="1">
      <c r="A1178" s="204" t="s">
        <v>4370</v>
      </c>
      <c r="B1178" s="200" t="s">
        <v>8422</v>
      </c>
      <c r="C1178" s="200" t="s">
        <v>8423</v>
      </c>
      <c r="D1178" s="200" t="s">
        <v>2977</v>
      </c>
      <c r="E1178" s="200" t="s">
        <v>8674</v>
      </c>
      <c r="F1178" s="206" t="s">
        <v>8681</v>
      </c>
      <c r="G1178" s="206" t="s">
        <v>8682</v>
      </c>
      <c r="H1178" s="205" t="s">
        <v>8683</v>
      </c>
      <c r="I1178" s="204" t="s">
        <v>8684</v>
      </c>
      <c r="J1178" s="207" t="s">
        <v>8685</v>
      </c>
      <c r="K1178" s="208" t="s">
        <v>8686</v>
      </c>
      <c r="L1178" s="205" t="s">
        <v>4894</v>
      </c>
      <c r="M1178" s="205" t="s">
        <v>61</v>
      </c>
      <c r="N1178" s="205" t="s">
        <v>643</v>
      </c>
      <c r="O1178" s="205" t="s">
        <v>8432</v>
      </c>
      <c r="P1178" s="205" t="s">
        <v>8433</v>
      </c>
      <c r="Q1178" s="205" t="s">
        <v>65</v>
      </c>
      <c r="R1178" s="205" t="s">
        <v>8423</v>
      </c>
      <c r="S1178" s="205" t="s">
        <v>8674</v>
      </c>
      <c r="T1178" s="205" t="s">
        <v>66</v>
      </c>
      <c r="U1178" s="208" t="s">
        <v>8687</v>
      </c>
      <c r="V1178" s="205">
        <v>0.95</v>
      </c>
      <c r="W1178" s="205" t="s">
        <v>68</v>
      </c>
      <c r="X1178" s="205" t="s">
        <v>69</v>
      </c>
      <c r="Y1178" s="205" t="s">
        <v>4407</v>
      </c>
      <c r="Z1178" s="205" t="s">
        <v>4390</v>
      </c>
      <c r="AA1178" s="234" t="s">
        <v>650</v>
      </c>
      <c r="AB1178" s="216">
        <v>46310</v>
      </c>
      <c r="AC1178" s="205"/>
      <c r="AD1178" s="230" t="s">
        <v>72</v>
      </c>
      <c r="AE1178" s="126"/>
      <c r="AF1178" s="127"/>
      <c r="AG1178" s="128"/>
      <c r="AH1178" s="129"/>
      <c r="AI1178" s="129"/>
      <c r="AJ1178" s="126"/>
      <c r="AK1178" s="127"/>
      <c r="AL1178" s="129"/>
      <c r="AM1178" s="128"/>
      <c r="AN1178" s="129"/>
      <c r="AO1178" s="127" t="s">
        <v>79</v>
      </c>
      <c r="AP1178" s="129"/>
    </row>
    <row r="1179" spans="1:45" customFormat="1" ht="30" hidden="1" customHeight="1">
      <c r="A1179" s="204" t="s">
        <v>4370</v>
      </c>
      <c r="B1179" s="200" t="s">
        <v>8422</v>
      </c>
      <c r="C1179" s="200" t="s">
        <v>8423</v>
      </c>
      <c r="D1179" s="200" t="s">
        <v>8688</v>
      </c>
      <c r="E1179" s="200" t="s">
        <v>8689</v>
      </c>
      <c r="F1179" s="206" t="s">
        <v>8690</v>
      </c>
      <c r="G1179" s="206" t="s">
        <v>8691</v>
      </c>
      <c r="H1179" s="205" t="s">
        <v>8692</v>
      </c>
      <c r="I1179" s="204" t="s">
        <v>8693</v>
      </c>
      <c r="J1179" s="207" t="s">
        <v>8694</v>
      </c>
      <c r="K1179" s="208" t="s">
        <v>8695</v>
      </c>
      <c r="L1179" s="205" t="s">
        <v>90</v>
      </c>
      <c r="M1179" s="205" t="s">
        <v>61</v>
      </c>
      <c r="N1179" s="205" t="s">
        <v>643</v>
      </c>
      <c r="O1179" s="205" t="s">
        <v>8432</v>
      </c>
      <c r="P1179" s="205" t="s">
        <v>8433</v>
      </c>
      <c r="Q1179" s="205" t="s">
        <v>65</v>
      </c>
      <c r="R1179" s="205" t="s">
        <v>8423</v>
      </c>
      <c r="S1179" s="205" t="s">
        <v>8689</v>
      </c>
      <c r="T1179" s="205" t="s">
        <v>93</v>
      </c>
      <c r="U1179" s="208" t="s">
        <v>8696</v>
      </c>
      <c r="V1179" s="205">
        <v>0.95</v>
      </c>
      <c r="W1179" s="205" t="s">
        <v>68</v>
      </c>
      <c r="X1179" s="205" t="s">
        <v>69</v>
      </c>
      <c r="Y1179" s="205" t="s">
        <v>70</v>
      </c>
      <c r="Z1179" s="205" t="s">
        <v>95</v>
      </c>
      <c r="AA1179" s="234" t="s">
        <v>650</v>
      </c>
      <c r="AB1179" s="216">
        <v>46310</v>
      </c>
      <c r="AC1179" s="205"/>
      <c r="AD1179" s="230" t="s">
        <v>72</v>
      </c>
      <c r="AE1179" s="126"/>
      <c r="AF1179" s="127"/>
      <c r="AG1179" s="128"/>
      <c r="AH1179" s="129"/>
      <c r="AI1179" s="129"/>
      <c r="AJ1179" s="126"/>
      <c r="AK1179" s="127"/>
      <c r="AL1179" s="129"/>
      <c r="AM1179" s="128"/>
      <c r="AN1179" s="129"/>
      <c r="AO1179" s="127" t="s">
        <v>79</v>
      </c>
      <c r="AP1179" s="129"/>
    </row>
    <row r="1180" spans="1:45" customFormat="1" ht="30" hidden="1" customHeight="1">
      <c r="A1180" s="204" t="s">
        <v>4370</v>
      </c>
      <c r="B1180" s="200" t="s">
        <v>8422</v>
      </c>
      <c r="C1180" s="200" t="s">
        <v>8423</v>
      </c>
      <c r="D1180" s="200" t="s">
        <v>8688</v>
      </c>
      <c r="E1180" s="200" t="s">
        <v>8689</v>
      </c>
      <c r="F1180" s="206" t="s">
        <v>8697</v>
      </c>
      <c r="G1180" s="206" t="s">
        <v>8698</v>
      </c>
      <c r="H1180" s="205" t="s">
        <v>8699</v>
      </c>
      <c r="I1180" s="204" t="s">
        <v>8700</v>
      </c>
      <c r="J1180" s="207" t="s">
        <v>8701</v>
      </c>
      <c r="K1180" s="208" t="s">
        <v>8702</v>
      </c>
      <c r="L1180" s="205" t="s">
        <v>60</v>
      </c>
      <c r="M1180" s="205" t="s">
        <v>61</v>
      </c>
      <c r="N1180" s="205" t="s">
        <v>643</v>
      </c>
      <c r="O1180" s="205" t="s">
        <v>8432</v>
      </c>
      <c r="P1180" s="205" t="s">
        <v>8433</v>
      </c>
      <c r="Q1180" s="205" t="s">
        <v>65</v>
      </c>
      <c r="R1180" s="205" t="s">
        <v>8423</v>
      </c>
      <c r="S1180" s="205" t="s">
        <v>8689</v>
      </c>
      <c r="T1180" s="205" t="s">
        <v>66</v>
      </c>
      <c r="U1180" s="208" t="s">
        <v>8703</v>
      </c>
      <c r="V1180" s="205">
        <v>1</v>
      </c>
      <c r="W1180" s="205" t="s">
        <v>68</v>
      </c>
      <c r="X1180" s="205" t="s">
        <v>69</v>
      </c>
      <c r="Y1180" s="205" t="s">
        <v>70</v>
      </c>
      <c r="Z1180" s="205" t="s">
        <v>4390</v>
      </c>
      <c r="AA1180" s="234" t="s">
        <v>650</v>
      </c>
      <c r="AB1180" s="216">
        <v>46310</v>
      </c>
      <c r="AC1180" s="205"/>
      <c r="AD1180" s="230" t="s">
        <v>72</v>
      </c>
      <c r="AE1180" s="126"/>
      <c r="AF1180" s="127"/>
      <c r="AG1180" s="128"/>
      <c r="AH1180" s="129"/>
      <c r="AI1180" s="129"/>
      <c r="AJ1180" s="126"/>
      <c r="AK1180" s="127"/>
      <c r="AL1180" s="129"/>
      <c r="AM1180" s="128"/>
      <c r="AN1180" s="129"/>
      <c r="AO1180" s="127" t="s">
        <v>79</v>
      </c>
      <c r="AP1180" s="129"/>
    </row>
    <row r="1181" spans="1:45" customFormat="1" ht="30" hidden="1" customHeight="1">
      <c r="A1181" s="204" t="s">
        <v>4370</v>
      </c>
      <c r="B1181" s="200" t="s">
        <v>8422</v>
      </c>
      <c r="C1181" s="200" t="s">
        <v>8423</v>
      </c>
      <c r="D1181" s="200" t="s">
        <v>8688</v>
      </c>
      <c r="E1181" s="200" t="s">
        <v>8689</v>
      </c>
      <c r="F1181" s="206" t="s">
        <v>8704</v>
      </c>
      <c r="G1181" s="206" t="s">
        <v>8705</v>
      </c>
      <c r="H1181" s="205" t="s">
        <v>8706</v>
      </c>
      <c r="I1181" s="204" t="s">
        <v>8707</v>
      </c>
      <c r="J1181" s="207" t="s">
        <v>8708</v>
      </c>
      <c r="K1181" s="208" t="s">
        <v>8709</v>
      </c>
      <c r="L1181" s="205" t="s">
        <v>60</v>
      </c>
      <c r="M1181" s="205" t="s">
        <v>61</v>
      </c>
      <c r="N1181" s="205" t="s">
        <v>643</v>
      </c>
      <c r="O1181" s="205" t="s">
        <v>8432</v>
      </c>
      <c r="P1181" s="205" t="s">
        <v>8433</v>
      </c>
      <c r="Q1181" s="205" t="s">
        <v>65</v>
      </c>
      <c r="R1181" s="205" t="s">
        <v>8423</v>
      </c>
      <c r="S1181" s="205" t="s">
        <v>8689</v>
      </c>
      <c r="T1181" s="205" t="s">
        <v>66</v>
      </c>
      <c r="U1181" s="208" t="s">
        <v>8703</v>
      </c>
      <c r="V1181" s="205">
        <v>1</v>
      </c>
      <c r="W1181" s="205" t="s">
        <v>68</v>
      </c>
      <c r="X1181" s="205" t="s">
        <v>69</v>
      </c>
      <c r="Y1181" s="205" t="s">
        <v>70</v>
      </c>
      <c r="Z1181" s="205" t="s">
        <v>4390</v>
      </c>
      <c r="AA1181" s="234" t="s">
        <v>650</v>
      </c>
      <c r="AB1181" s="216">
        <v>46310</v>
      </c>
      <c r="AC1181" s="205"/>
      <c r="AD1181" s="230" t="s">
        <v>72</v>
      </c>
      <c r="AE1181" s="126"/>
      <c r="AF1181" s="127"/>
      <c r="AG1181" s="128"/>
      <c r="AH1181" s="129"/>
      <c r="AI1181" s="129"/>
      <c r="AJ1181" s="126"/>
      <c r="AK1181" s="127"/>
      <c r="AL1181" s="129"/>
      <c r="AM1181" s="128"/>
      <c r="AN1181" s="129"/>
      <c r="AO1181" s="127" t="s">
        <v>79</v>
      </c>
      <c r="AP1181" s="129"/>
    </row>
    <row r="1182" spans="1:45" customFormat="1" ht="30" hidden="1" customHeight="1">
      <c r="A1182" s="204" t="s">
        <v>4370</v>
      </c>
      <c r="B1182" s="200" t="s">
        <v>8422</v>
      </c>
      <c r="C1182" s="200" t="s">
        <v>8423</v>
      </c>
      <c r="D1182" s="200" t="s">
        <v>8688</v>
      </c>
      <c r="E1182" s="200" t="s">
        <v>8689</v>
      </c>
      <c r="F1182" s="206" t="s">
        <v>8710</v>
      </c>
      <c r="G1182" s="206" t="s">
        <v>8711</v>
      </c>
      <c r="H1182" s="205" t="s">
        <v>8712</v>
      </c>
      <c r="I1182" s="204" t="s">
        <v>8713</v>
      </c>
      <c r="J1182" s="207" t="s">
        <v>8714</v>
      </c>
      <c r="K1182" s="208" t="s">
        <v>8715</v>
      </c>
      <c r="L1182" s="205" t="s">
        <v>60</v>
      </c>
      <c r="M1182" s="205" t="s">
        <v>61</v>
      </c>
      <c r="N1182" s="205" t="s">
        <v>643</v>
      </c>
      <c r="O1182" s="205" t="s">
        <v>8432</v>
      </c>
      <c r="P1182" s="205" t="s">
        <v>8433</v>
      </c>
      <c r="Q1182" s="205" t="s">
        <v>65</v>
      </c>
      <c r="R1182" s="205" t="s">
        <v>8423</v>
      </c>
      <c r="S1182" s="205" t="s">
        <v>8689</v>
      </c>
      <c r="T1182" s="205" t="s">
        <v>66</v>
      </c>
      <c r="U1182" s="208" t="s">
        <v>8703</v>
      </c>
      <c r="V1182" s="205">
        <v>1</v>
      </c>
      <c r="W1182" s="205" t="s">
        <v>68</v>
      </c>
      <c r="X1182" s="205" t="s">
        <v>69</v>
      </c>
      <c r="Y1182" s="205" t="s">
        <v>70</v>
      </c>
      <c r="Z1182" s="205" t="s">
        <v>4390</v>
      </c>
      <c r="AA1182" s="234" t="s">
        <v>650</v>
      </c>
      <c r="AB1182" s="216">
        <v>46310</v>
      </c>
      <c r="AC1182" s="205"/>
      <c r="AD1182" s="230" t="s">
        <v>72</v>
      </c>
      <c r="AE1182" s="126"/>
      <c r="AF1182" s="127"/>
      <c r="AG1182" s="128"/>
      <c r="AH1182" s="129"/>
      <c r="AI1182" s="129"/>
      <c r="AJ1182" s="126"/>
      <c r="AK1182" s="127"/>
      <c r="AL1182" s="129"/>
      <c r="AM1182" s="128"/>
      <c r="AN1182" s="129"/>
      <c r="AO1182" s="127" t="s">
        <v>79</v>
      </c>
      <c r="AP1182" s="129"/>
    </row>
    <row r="1183" spans="1:45" customFormat="1" ht="30" hidden="1" customHeight="1">
      <c r="A1183" s="204" t="s">
        <v>4370</v>
      </c>
      <c r="B1183" s="200" t="s">
        <v>8422</v>
      </c>
      <c r="C1183" s="200" t="s">
        <v>8423</v>
      </c>
      <c r="D1183" s="200" t="s">
        <v>8688</v>
      </c>
      <c r="E1183" s="200" t="s">
        <v>8689</v>
      </c>
      <c r="F1183" s="206" t="s">
        <v>8716</v>
      </c>
      <c r="G1183" s="206" t="s">
        <v>8717</v>
      </c>
      <c r="H1183" s="205" t="s">
        <v>8718</v>
      </c>
      <c r="I1183" s="204" t="s">
        <v>8719</v>
      </c>
      <c r="J1183" s="207" t="s">
        <v>8720</v>
      </c>
      <c r="K1183" s="208" t="s">
        <v>8721</v>
      </c>
      <c r="L1183" s="205" t="s">
        <v>4894</v>
      </c>
      <c r="M1183" s="205" t="s">
        <v>61</v>
      </c>
      <c r="N1183" s="205" t="s">
        <v>643</v>
      </c>
      <c r="O1183" s="205" t="s">
        <v>8432</v>
      </c>
      <c r="P1183" s="205" t="s">
        <v>8433</v>
      </c>
      <c r="Q1183" s="205" t="s">
        <v>65</v>
      </c>
      <c r="R1183" s="205" t="s">
        <v>8423</v>
      </c>
      <c r="S1183" s="205" t="s">
        <v>8689</v>
      </c>
      <c r="T1183" s="205" t="s">
        <v>66</v>
      </c>
      <c r="U1183" s="208" t="s">
        <v>8722</v>
      </c>
      <c r="V1183" s="205">
        <v>0.95</v>
      </c>
      <c r="W1183" s="205" t="s">
        <v>68</v>
      </c>
      <c r="X1183" s="205" t="s">
        <v>69</v>
      </c>
      <c r="Y1183" s="205" t="s">
        <v>70</v>
      </c>
      <c r="Z1183" s="205" t="s">
        <v>4390</v>
      </c>
      <c r="AA1183" s="234" t="s">
        <v>650</v>
      </c>
      <c r="AB1183" s="216">
        <v>46310</v>
      </c>
      <c r="AC1183" s="205"/>
      <c r="AD1183" s="230" t="s">
        <v>72</v>
      </c>
      <c r="AE1183" s="126"/>
      <c r="AF1183" s="127"/>
      <c r="AG1183" s="128"/>
      <c r="AH1183" s="129"/>
      <c r="AI1183" s="129"/>
      <c r="AJ1183" s="126"/>
      <c r="AK1183" s="127"/>
      <c r="AL1183" s="129"/>
      <c r="AM1183" s="128"/>
      <c r="AN1183" s="129"/>
      <c r="AO1183" s="127" t="s">
        <v>79</v>
      </c>
      <c r="AP1183" s="129"/>
    </row>
    <row r="1184" spans="1:45" customFormat="1" ht="30" hidden="1" customHeight="1">
      <c r="A1184" s="204" t="s">
        <v>4370</v>
      </c>
      <c r="B1184" s="200" t="s">
        <v>8422</v>
      </c>
      <c r="C1184" s="200" t="s">
        <v>8423</v>
      </c>
      <c r="D1184" s="200" t="s">
        <v>8723</v>
      </c>
      <c r="E1184" s="200" t="s">
        <v>8724</v>
      </c>
      <c r="F1184" s="206" t="s">
        <v>8725</v>
      </c>
      <c r="G1184" s="206" t="s">
        <v>8726</v>
      </c>
      <c r="H1184" s="205" t="s">
        <v>8727</v>
      </c>
      <c r="I1184" s="204" t="s">
        <v>8728</v>
      </c>
      <c r="J1184" s="207" t="s">
        <v>8729</v>
      </c>
      <c r="K1184" s="208" t="s">
        <v>8730</v>
      </c>
      <c r="L1184" s="205" t="s">
        <v>90</v>
      </c>
      <c r="M1184" s="205" t="s">
        <v>61</v>
      </c>
      <c r="N1184" s="205" t="s">
        <v>643</v>
      </c>
      <c r="O1184" s="205" t="s">
        <v>8432</v>
      </c>
      <c r="P1184" s="205" t="s">
        <v>8433</v>
      </c>
      <c r="Q1184" s="205" t="s">
        <v>65</v>
      </c>
      <c r="R1184" s="205" t="s">
        <v>8423</v>
      </c>
      <c r="S1184" s="205" t="s">
        <v>8724</v>
      </c>
      <c r="T1184" s="205" t="s">
        <v>93</v>
      </c>
      <c r="U1184" s="208" t="s">
        <v>8731</v>
      </c>
      <c r="V1184" s="205">
        <v>0.95</v>
      </c>
      <c r="W1184" s="205" t="s">
        <v>68</v>
      </c>
      <c r="X1184" s="205" t="s">
        <v>69</v>
      </c>
      <c r="Y1184" s="205" t="s">
        <v>70</v>
      </c>
      <c r="Z1184" s="205" t="s">
        <v>95</v>
      </c>
      <c r="AA1184" s="234" t="s">
        <v>650</v>
      </c>
      <c r="AB1184" s="216">
        <v>46310</v>
      </c>
      <c r="AC1184" s="205"/>
      <c r="AD1184" s="230" t="s">
        <v>72</v>
      </c>
      <c r="AE1184" s="126" t="s">
        <v>73</v>
      </c>
      <c r="AF1184" s="127"/>
      <c r="AG1184" s="128"/>
      <c r="AH1184" s="129"/>
      <c r="AI1184" s="129"/>
      <c r="AJ1184" s="126" t="s">
        <v>75</v>
      </c>
      <c r="AK1184" s="127"/>
      <c r="AL1184" s="129"/>
      <c r="AM1184" s="128"/>
      <c r="AN1184" s="129"/>
      <c r="AO1184" s="127" t="s">
        <v>79</v>
      </c>
      <c r="AP1184" s="129"/>
      <c r="AQ1184" s="183"/>
      <c r="AR1184" s="183"/>
      <c r="AS1184" s="183"/>
    </row>
    <row r="1185" spans="1:45" customFormat="1" ht="30" hidden="1" customHeight="1">
      <c r="A1185" s="204" t="s">
        <v>4370</v>
      </c>
      <c r="B1185" s="200" t="s">
        <v>8422</v>
      </c>
      <c r="C1185" s="200" t="s">
        <v>8423</v>
      </c>
      <c r="D1185" s="200" t="s">
        <v>8723</v>
      </c>
      <c r="E1185" s="200" t="s">
        <v>8724</v>
      </c>
      <c r="F1185" s="206" t="s">
        <v>8732</v>
      </c>
      <c r="G1185" s="206" t="s">
        <v>8733</v>
      </c>
      <c r="H1185" s="205" t="s">
        <v>8734</v>
      </c>
      <c r="I1185" s="204" t="s">
        <v>8735</v>
      </c>
      <c r="J1185" s="207" t="s">
        <v>8736</v>
      </c>
      <c r="K1185" s="208" t="s">
        <v>8737</v>
      </c>
      <c r="L1185" s="205" t="s">
        <v>60</v>
      </c>
      <c r="M1185" s="205" t="s">
        <v>61</v>
      </c>
      <c r="N1185" s="205" t="s">
        <v>643</v>
      </c>
      <c r="O1185" s="205" t="s">
        <v>8432</v>
      </c>
      <c r="P1185" s="205" t="s">
        <v>8433</v>
      </c>
      <c r="Q1185" s="205" t="s">
        <v>65</v>
      </c>
      <c r="R1185" s="205" t="s">
        <v>8423</v>
      </c>
      <c r="S1185" s="205" t="s">
        <v>8724</v>
      </c>
      <c r="T1185" s="205" t="s">
        <v>66</v>
      </c>
      <c r="U1185" s="208" t="s">
        <v>8738</v>
      </c>
      <c r="V1185" s="205">
        <v>1</v>
      </c>
      <c r="W1185" s="205" t="s">
        <v>68</v>
      </c>
      <c r="X1185" s="205" t="s">
        <v>69</v>
      </c>
      <c r="Y1185" s="205" t="s">
        <v>70</v>
      </c>
      <c r="Z1185" s="205" t="s">
        <v>4390</v>
      </c>
      <c r="AA1185" s="234" t="s">
        <v>650</v>
      </c>
      <c r="AB1185" s="216">
        <v>46310</v>
      </c>
      <c r="AC1185" s="205"/>
      <c r="AD1185" s="230" t="s">
        <v>72</v>
      </c>
      <c r="AE1185" s="126"/>
      <c r="AF1185" s="127"/>
      <c r="AG1185" s="128"/>
      <c r="AH1185" s="129"/>
      <c r="AI1185" s="129"/>
      <c r="AJ1185" s="126"/>
      <c r="AK1185" s="127"/>
      <c r="AL1185" s="129"/>
      <c r="AM1185" s="128"/>
      <c r="AN1185" s="129"/>
      <c r="AO1185" s="127" t="s">
        <v>79</v>
      </c>
      <c r="AP1185" s="129"/>
    </row>
    <row r="1186" spans="1:45" customFormat="1" ht="30" hidden="1" customHeight="1">
      <c r="A1186" s="204" t="s">
        <v>4370</v>
      </c>
      <c r="B1186" s="200" t="s">
        <v>8422</v>
      </c>
      <c r="C1186" s="200" t="s">
        <v>8423</v>
      </c>
      <c r="D1186" s="200" t="s">
        <v>8723</v>
      </c>
      <c r="E1186" s="200" t="s">
        <v>8724</v>
      </c>
      <c r="F1186" s="206" t="s">
        <v>8739</v>
      </c>
      <c r="G1186" s="206" t="s">
        <v>8740</v>
      </c>
      <c r="H1186" s="205" t="s">
        <v>8741</v>
      </c>
      <c r="I1186" s="204" t="s">
        <v>8742</v>
      </c>
      <c r="J1186" s="207" t="s">
        <v>8743</v>
      </c>
      <c r="K1186" s="208" t="s">
        <v>8744</v>
      </c>
      <c r="L1186" s="205" t="s">
        <v>60</v>
      </c>
      <c r="M1186" s="205" t="s">
        <v>61</v>
      </c>
      <c r="N1186" s="205" t="s">
        <v>643</v>
      </c>
      <c r="O1186" s="205" t="s">
        <v>8432</v>
      </c>
      <c r="P1186" s="205" t="s">
        <v>8433</v>
      </c>
      <c r="Q1186" s="205" t="s">
        <v>65</v>
      </c>
      <c r="R1186" s="205" t="s">
        <v>8423</v>
      </c>
      <c r="S1186" s="205" t="s">
        <v>8724</v>
      </c>
      <c r="T1186" s="205" t="s">
        <v>777</v>
      </c>
      <c r="U1186" s="208" t="s">
        <v>647</v>
      </c>
      <c r="V1186" s="205">
        <v>0.9</v>
      </c>
      <c r="W1186" s="205" t="s">
        <v>68</v>
      </c>
      <c r="X1186" s="205" t="s">
        <v>69</v>
      </c>
      <c r="Y1186" s="205" t="s">
        <v>70</v>
      </c>
      <c r="Z1186" s="205" t="s">
        <v>647</v>
      </c>
      <c r="AA1186" s="234" t="s">
        <v>650</v>
      </c>
      <c r="AB1186" s="216">
        <v>46310</v>
      </c>
      <c r="AC1186" s="205"/>
      <c r="AD1186" s="230" t="s">
        <v>72</v>
      </c>
      <c r="AE1186" s="126"/>
      <c r="AF1186" s="127"/>
      <c r="AG1186" s="128"/>
      <c r="AH1186" s="129"/>
      <c r="AI1186" s="129"/>
      <c r="AJ1186" s="126"/>
      <c r="AK1186" s="127"/>
      <c r="AL1186" s="129"/>
      <c r="AM1186" s="128"/>
      <c r="AN1186" s="129"/>
      <c r="AO1186" s="127" t="s">
        <v>79</v>
      </c>
      <c r="AP1186" s="129"/>
    </row>
    <row r="1187" spans="1:45" customFormat="1" ht="30" hidden="1" customHeight="1">
      <c r="A1187" s="204" t="s">
        <v>4370</v>
      </c>
      <c r="B1187" s="200" t="s">
        <v>8745</v>
      </c>
      <c r="C1187" s="200" t="s">
        <v>8746</v>
      </c>
      <c r="D1187" s="200" t="s">
        <v>8747</v>
      </c>
      <c r="E1187" s="200" t="s">
        <v>8748</v>
      </c>
      <c r="F1187" s="206" t="s">
        <v>8749</v>
      </c>
      <c r="G1187" s="206" t="s">
        <v>8750</v>
      </c>
      <c r="H1187" s="205" t="s">
        <v>8751</v>
      </c>
      <c r="I1187" s="204" t="s">
        <v>8752</v>
      </c>
      <c r="J1187" s="207" t="s">
        <v>8753</v>
      </c>
      <c r="K1187" s="208" t="s">
        <v>8754</v>
      </c>
      <c r="L1187" s="205" t="s">
        <v>60</v>
      </c>
      <c r="M1187" s="205" t="s">
        <v>61</v>
      </c>
      <c r="N1187" s="205" t="s">
        <v>3030</v>
      </c>
      <c r="O1187" s="205" t="s">
        <v>4625</v>
      </c>
      <c r="P1187" s="205" t="s">
        <v>4626</v>
      </c>
      <c r="Q1187" s="205" t="s">
        <v>65</v>
      </c>
      <c r="R1187" s="205" t="s">
        <v>8746</v>
      </c>
      <c r="S1187" s="205" t="s">
        <v>8748</v>
      </c>
      <c r="T1187" s="205" t="s">
        <v>66</v>
      </c>
      <c r="U1187" s="208" t="s">
        <v>8755</v>
      </c>
      <c r="V1187" s="205">
        <v>1</v>
      </c>
      <c r="W1187" s="205" t="s">
        <v>68</v>
      </c>
      <c r="X1187" s="205" t="s">
        <v>69</v>
      </c>
      <c r="Y1187" s="205" t="s">
        <v>70</v>
      </c>
      <c r="Z1187" s="205" t="s">
        <v>4390</v>
      </c>
      <c r="AA1187" s="234" t="s">
        <v>650</v>
      </c>
      <c r="AB1187" s="216">
        <v>46310</v>
      </c>
      <c r="AC1187" s="205"/>
      <c r="AD1187" s="230" t="s">
        <v>72</v>
      </c>
      <c r="AE1187" s="126"/>
      <c r="AF1187" s="127"/>
      <c r="AG1187" s="128"/>
      <c r="AH1187" s="129"/>
      <c r="AI1187" s="129"/>
      <c r="AJ1187" s="126"/>
      <c r="AK1187" s="127"/>
      <c r="AL1187" s="129"/>
      <c r="AM1187" s="128"/>
      <c r="AN1187" s="129"/>
      <c r="AO1187" s="127" t="s">
        <v>79</v>
      </c>
      <c r="AP1187" s="129"/>
    </row>
    <row r="1188" spans="1:45" customFormat="1" ht="30" hidden="1" customHeight="1">
      <c r="A1188" s="204" t="s">
        <v>4370</v>
      </c>
      <c r="B1188" s="200" t="s">
        <v>8745</v>
      </c>
      <c r="C1188" s="200" t="s">
        <v>8746</v>
      </c>
      <c r="D1188" s="200" t="s">
        <v>8747</v>
      </c>
      <c r="E1188" s="200" t="s">
        <v>8748</v>
      </c>
      <c r="F1188" s="206" t="s">
        <v>8756</v>
      </c>
      <c r="G1188" s="206" t="s">
        <v>8757</v>
      </c>
      <c r="H1188" s="205" t="s">
        <v>8758</v>
      </c>
      <c r="I1188" s="204" t="s">
        <v>8759</v>
      </c>
      <c r="J1188" s="207" t="s">
        <v>8760</v>
      </c>
      <c r="K1188" s="208" t="s">
        <v>8761</v>
      </c>
      <c r="L1188" s="205" t="s">
        <v>60</v>
      </c>
      <c r="M1188" s="205" t="s">
        <v>61</v>
      </c>
      <c r="N1188" s="205" t="s">
        <v>3030</v>
      </c>
      <c r="O1188" s="205" t="s">
        <v>4625</v>
      </c>
      <c r="P1188" s="205" t="s">
        <v>4626</v>
      </c>
      <c r="Q1188" s="205" t="s">
        <v>65</v>
      </c>
      <c r="R1188" s="205" t="s">
        <v>8746</v>
      </c>
      <c r="S1188" s="205" t="s">
        <v>8748</v>
      </c>
      <c r="T1188" s="205" t="s">
        <v>66</v>
      </c>
      <c r="U1188" s="208" t="s">
        <v>8762</v>
      </c>
      <c r="V1188" s="205">
        <v>1</v>
      </c>
      <c r="W1188" s="205" t="s">
        <v>68</v>
      </c>
      <c r="X1188" s="205" t="s">
        <v>69</v>
      </c>
      <c r="Y1188" s="205" t="s">
        <v>70</v>
      </c>
      <c r="Z1188" s="205" t="s">
        <v>4390</v>
      </c>
      <c r="AA1188" s="234" t="s">
        <v>650</v>
      </c>
      <c r="AB1188" s="216">
        <v>46310</v>
      </c>
      <c r="AC1188" s="205"/>
      <c r="AD1188" s="230" t="s">
        <v>72</v>
      </c>
      <c r="AE1188" s="126"/>
      <c r="AF1188" s="127"/>
      <c r="AG1188" s="128"/>
      <c r="AH1188" s="129"/>
      <c r="AI1188" s="129"/>
      <c r="AJ1188" s="126"/>
      <c r="AK1188" s="127"/>
      <c r="AL1188" s="129"/>
      <c r="AM1188" s="128"/>
      <c r="AN1188" s="129"/>
      <c r="AO1188" s="127" t="s">
        <v>79</v>
      </c>
      <c r="AP1188" s="129"/>
    </row>
    <row r="1189" spans="1:45" customFormat="1" ht="30" hidden="1" customHeight="1">
      <c r="A1189" s="204" t="s">
        <v>4370</v>
      </c>
      <c r="B1189" s="200" t="s">
        <v>8745</v>
      </c>
      <c r="C1189" s="200" t="s">
        <v>8746</v>
      </c>
      <c r="D1189" s="200" t="s">
        <v>8747</v>
      </c>
      <c r="E1189" s="200" t="s">
        <v>8748</v>
      </c>
      <c r="F1189" s="206" t="s">
        <v>8763</v>
      </c>
      <c r="G1189" s="206" t="s">
        <v>8764</v>
      </c>
      <c r="H1189" s="205" t="s">
        <v>8765</v>
      </c>
      <c r="I1189" s="204" t="s">
        <v>8766</v>
      </c>
      <c r="J1189" s="207" t="s">
        <v>8767</v>
      </c>
      <c r="K1189" s="208" t="s">
        <v>8768</v>
      </c>
      <c r="L1189" s="205" t="s">
        <v>1071</v>
      </c>
      <c r="M1189" s="205" t="s">
        <v>61</v>
      </c>
      <c r="N1189" s="205" t="s">
        <v>3030</v>
      </c>
      <c r="O1189" s="205" t="s">
        <v>4625</v>
      </c>
      <c r="P1189" s="205" t="s">
        <v>4626</v>
      </c>
      <c r="Q1189" s="205" t="s">
        <v>65</v>
      </c>
      <c r="R1189" s="205" t="s">
        <v>8746</v>
      </c>
      <c r="S1189" s="205" t="s">
        <v>8748</v>
      </c>
      <c r="T1189" s="205" t="s">
        <v>93</v>
      </c>
      <c r="U1189" s="208" t="s">
        <v>8769</v>
      </c>
      <c r="V1189" s="205">
        <v>0.95</v>
      </c>
      <c r="W1189" s="205" t="s">
        <v>68</v>
      </c>
      <c r="X1189" s="205" t="s">
        <v>69</v>
      </c>
      <c r="Y1189" s="205" t="s">
        <v>70</v>
      </c>
      <c r="Z1189" s="205" t="s">
        <v>95</v>
      </c>
      <c r="AA1189" s="234" t="s">
        <v>650</v>
      </c>
      <c r="AB1189" s="216">
        <v>46310</v>
      </c>
      <c r="AC1189" s="205"/>
      <c r="AD1189" s="230" t="s">
        <v>72</v>
      </c>
      <c r="AE1189" s="126"/>
      <c r="AF1189" s="127"/>
      <c r="AG1189" s="128"/>
      <c r="AH1189" s="129"/>
      <c r="AI1189" s="129"/>
      <c r="AJ1189" s="126"/>
      <c r="AK1189" s="127"/>
      <c r="AL1189" s="129"/>
      <c r="AM1189" s="128"/>
      <c r="AN1189" s="129"/>
      <c r="AO1189" s="127" t="s">
        <v>79</v>
      </c>
      <c r="AP1189" s="129"/>
    </row>
    <row r="1190" spans="1:45" customFormat="1" ht="30" hidden="1" customHeight="1">
      <c r="A1190" s="204" t="s">
        <v>4370</v>
      </c>
      <c r="B1190" s="200" t="s">
        <v>8745</v>
      </c>
      <c r="C1190" s="200" t="s">
        <v>8746</v>
      </c>
      <c r="D1190" s="200" t="s">
        <v>8747</v>
      </c>
      <c r="E1190" s="200" t="s">
        <v>8748</v>
      </c>
      <c r="F1190" s="206" t="s">
        <v>8770</v>
      </c>
      <c r="G1190" s="206" t="s">
        <v>8771</v>
      </c>
      <c r="H1190" s="205" t="s">
        <v>8772</v>
      </c>
      <c r="I1190" s="204" t="s">
        <v>8773</v>
      </c>
      <c r="J1190" s="207" t="s">
        <v>8774</v>
      </c>
      <c r="K1190" s="208" t="s">
        <v>8775</v>
      </c>
      <c r="L1190" s="205" t="s">
        <v>90</v>
      </c>
      <c r="M1190" s="205" t="s">
        <v>61</v>
      </c>
      <c r="N1190" s="205" t="s">
        <v>3030</v>
      </c>
      <c r="O1190" s="205" t="s">
        <v>4625</v>
      </c>
      <c r="P1190" s="205" t="s">
        <v>4626</v>
      </c>
      <c r="Q1190" s="205" t="s">
        <v>65</v>
      </c>
      <c r="R1190" s="205" t="s">
        <v>8746</v>
      </c>
      <c r="S1190" s="205" t="s">
        <v>8748</v>
      </c>
      <c r="T1190" s="205" t="s">
        <v>93</v>
      </c>
      <c r="U1190" s="208" t="s">
        <v>8776</v>
      </c>
      <c r="V1190" s="205">
        <v>0.95</v>
      </c>
      <c r="W1190" s="205" t="s">
        <v>68</v>
      </c>
      <c r="X1190" s="205" t="s">
        <v>69</v>
      </c>
      <c r="Y1190" s="205" t="s">
        <v>70</v>
      </c>
      <c r="Z1190" s="205" t="s">
        <v>95</v>
      </c>
      <c r="AA1190" s="234" t="s">
        <v>650</v>
      </c>
      <c r="AB1190" s="216">
        <v>46310</v>
      </c>
      <c r="AC1190" s="205"/>
      <c r="AD1190" s="230" t="s">
        <v>72</v>
      </c>
      <c r="AE1190" s="126"/>
      <c r="AF1190" s="127"/>
      <c r="AG1190" s="128"/>
      <c r="AH1190" s="129"/>
      <c r="AI1190" s="129"/>
      <c r="AJ1190" s="126"/>
      <c r="AK1190" s="127"/>
      <c r="AL1190" s="129"/>
      <c r="AM1190" s="128"/>
      <c r="AN1190" s="129"/>
      <c r="AO1190" s="127" t="s">
        <v>79</v>
      </c>
      <c r="AP1190" s="129"/>
    </row>
    <row r="1191" spans="1:45" customFormat="1" ht="30" hidden="1" customHeight="1">
      <c r="A1191" s="204" t="s">
        <v>4370</v>
      </c>
      <c r="B1191" s="200" t="s">
        <v>8745</v>
      </c>
      <c r="C1191" s="200" t="s">
        <v>8746</v>
      </c>
      <c r="D1191" s="200" t="s">
        <v>2941</v>
      </c>
      <c r="E1191" s="200" t="s">
        <v>8777</v>
      </c>
      <c r="F1191" s="206" t="s">
        <v>8778</v>
      </c>
      <c r="G1191" s="206" t="s">
        <v>8779</v>
      </c>
      <c r="H1191" s="205" t="s">
        <v>8780</v>
      </c>
      <c r="I1191" s="204" t="s">
        <v>8781</v>
      </c>
      <c r="J1191" s="207" t="s">
        <v>8782</v>
      </c>
      <c r="K1191" s="208" t="s">
        <v>8783</v>
      </c>
      <c r="L1191" s="205" t="s">
        <v>90</v>
      </c>
      <c r="M1191" s="205" t="s">
        <v>61</v>
      </c>
      <c r="N1191" s="205" t="s">
        <v>3030</v>
      </c>
      <c r="O1191" s="205" t="s">
        <v>4625</v>
      </c>
      <c r="P1191" s="205" t="s">
        <v>4626</v>
      </c>
      <c r="Q1191" s="205" t="s">
        <v>65</v>
      </c>
      <c r="R1191" s="205" t="s">
        <v>8746</v>
      </c>
      <c r="S1191" s="205" t="s">
        <v>8777</v>
      </c>
      <c r="T1191" s="205" t="s">
        <v>93</v>
      </c>
      <c r="U1191" s="208" t="s">
        <v>6182</v>
      </c>
      <c r="V1191" s="205">
        <v>0.95</v>
      </c>
      <c r="W1191" s="205" t="s">
        <v>68</v>
      </c>
      <c r="X1191" s="205" t="s">
        <v>69</v>
      </c>
      <c r="Y1191" s="205" t="s">
        <v>4407</v>
      </c>
      <c r="Z1191" s="205" t="s">
        <v>95</v>
      </c>
      <c r="AA1191" s="234" t="s">
        <v>650</v>
      </c>
      <c r="AB1191" s="216">
        <v>46310</v>
      </c>
      <c r="AC1191" s="205"/>
      <c r="AD1191" s="230" t="s">
        <v>72</v>
      </c>
      <c r="AE1191" s="126" t="s">
        <v>73</v>
      </c>
      <c r="AF1191" s="127"/>
      <c r="AG1191" s="128"/>
      <c r="AH1191" s="129"/>
      <c r="AI1191" s="129"/>
      <c r="AJ1191" s="126" t="s">
        <v>75</v>
      </c>
      <c r="AK1191" s="127"/>
      <c r="AL1191" s="129"/>
      <c r="AM1191" s="128"/>
      <c r="AN1191" s="129"/>
      <c r="AO1191" s="127" t="s">
        <v>79</v>
      </c>
      <c r="AP1191" s="129"/>
      <c r="AQ1191" s="183"/>
      <c r="AR1191" s="183"/>
      <c r="AS1191" s="183"/>
    </row>
    <row r="1192" spans="1:45" customFormat="1" ht="30" hidden="1" customHeight="1">
      <c r="A1192" s="204" t="s">
        <v>4370</v>
      </c>
      <c r="B1192" s="200" t="s">
        <v>8745</v>
      </c>
      <c r="C1192" s="200" t="s">
        <v>8746</v>
      </c>
      <c r="D1192" s="200" t="s">
        <v>2941</v>
      </c>
      <c r="E1192" s="200" t="s">
        <v>8777</v>
      </c>
      <c r="F1192" s="206" t="s">
        <v>8784</v>
      </c>
      <c r="G1192" s="206" t="s">
        <v>8785</v>
      </c>
      <c r="H1192" s="205" t="s">
        <v>8786</v>
      </c>
      <c r="I1192" s="204" t="s">
        <v>8787</v>
      </c>
      <c r="J1192" s="207" t="s">
        <v>8788</v>
      </c>
      <c r="K1192" s="208" t="s">
        <v>8789</v>
      </c>
      <c r="L1192" s="205" t="s">
        <v>1071</v>
      </c>
      <c r="M1192" s="205" t="s">
        <v>61</v>
      </c>
      <c r="N1192" s="205" t="s">
        <v>3030</v>
      </c>
      <c r="O1192" s="205" t="s">
        <v>4625</v>
      </c>
      <c r="P1192" s="205" t="s">
        <v>4626</v>
      </c>
      <c r="Q1192" s="205" t="s">
        <v>65</v>
      </c>
      <c r="R1192" s="205" t="s">
        <v>8746</v>
      </c>
      <c r="S1192" s="205" t="s">
        <v>8777</v>
      </c>
      <c r="T1192" s="205" t="s">
        <v>66</v>
      </c>
      <c r="U1192" s="208" t="s">
        <v>8790</v>
      </c>
      <c r="V1192" s="205">
        <v>0.95</v>
      </c>
      <c r="W1192" s="205" t="s">
        <v>68</v>
      </c>
      <c r="X1192" s="205" t="s">
        <v>69</v>
      </c>
      <c r="Y1192" s="205" t="s">
        <v>70</v>
      </c>
      <c r="Z1192" s="205" t="s">
        <v>4390</v>
      </c>
      <c r="AA1192" s="234" t="s">
        <v>650</v>
      </c>
      <c r="AB1192" s="216">
        <v>46310</v>
      </c>
      <c r="AC1192" s="205"/>
      <c r="AD1192" s="230" t="s">
        <v>72</v>
      </c>
      <c r="AE1192" s="126"/>
      <c r="AF1192" s="127"/>
      <c r="AG1192" s="128"/>
      <c r="AH1192" s="129"/>
      <c r="AI1192" s="129"/>
      <c r="AJ1192" s="126"/>
      <c r="AK1192" s="127"/>
      <c r="AL1192" s="129"/>
      <c r="AM1192" s="128"/>
      <c r="AN1192" s="129"/>
      <c r="AO1192" s="127" t="s">
        <v>79</v>
      </c>
      <c r="AP1192" s="129"/>
    </row>
    <row r="1193" spans="1:45" customFormat="1" ht="30" hidden="1" customHeight="1">
      <c r="A1193" s="204" t="s">
        <v>4370</v>
      </c>
      <c r="B1193" s="200" t="s">
        <v>8745</v>
      </c>
      <c r="C1193" s="200" t="s">
        <v>8746</v>
      </c>
      <c r="D1193" s="200" t="s">
        <v>3034</v>
      </c>
      <c r="E1193" s="200" t="s">
        <v>8791</v>
      </c>
      <c r="F1193" s="206" t="s">
        <v>8792</v>
      </c>
      <c r="G1193" s="206" t="s">
        <v>8793</v>
      </c>
      <c r="H1193" s="205" t="s">
        <v>8794</v>
      </c>
      <c r="I1193" s="204" t="s">
        <v>8795</v>
      </c>
      <c r="J1193" s="207" t="s">
        <v>8796</v>
      </c>
      <c r="K1193" s="208" t="s">
        <v>8797</v>
      </c>
      <c r="L1193" s="205" t="s">
        <v>90</v>
      </c>
      <c r="M1193" s="205" t="s">
        <v>61</v>
      </c>
      <c r="N1193" s="205" t="s">
        <v>3030</v>
      </c>
      <c r="O1193" s="205" t="s">
        <v>4625</v>
      </c>
      <c r="P1193" s="205" t="s">
        <v>4626</v>
      </c>
      <c r="Q1193" s="205" t="s">
        <v>65</v>
      </c>
      <c r="R1193" s="205" t="s">
        <v>8746</v>
      </c>
      <c r="S1193" s="205" t="s">
        <v>8791</v>
      </c>
      <c r="T1193" s="205" t="s">
        <v>93</v>
      </c>
      <c r="U1193" s="208" t="s">
        <v>4708</v>
      </c>
      <c r="V1193" s="205">
        <v>0.95</v>
      </c>
      <c r="W1193" s="205" t="s">
        <v>68</v>
      </c>
      <c r="X1193" s="205" t="s">
        <v>69</v>
      </c>
      <c r="Y1193" s="205" t="s">
        <v>4407</v>
      </c>
      <c r="Z1193" s="205" t="s">
        <v>95</v>
      </c>
      <c r="AA1193" s="234" t="s">
        <v>44091</v>
      </c>
      <c r="AB1193" s="216">
        <v>46310</v>
      </c>
      <c r="AC1193" s="205"/>
      <c r="AD1193" s="230" t="s">
        <v>72</v>
      </c>
      <c r="AE1193" s="126" t="s">
        <v>73</v>
      </c>
      <c r="AF1193" s="127"/>
      <c r="AG1193" s="128"/>
      <c r="AH1193" s="129"/>
      <c r="AI1193" s="129"/>
      <c r="AJ1193" s="126" t="s">
        <v>75</v>
      </c>
      <c r="AK1193" s="127"/>
      <c r="AL1193" s="129"/>
      <c r="AM1193" s="128"/>
      <c r="AN1193" s="129"/>
      <c r="AO1193" s="127" t="s">
        <v>79</v>
      </c>
      <c r="AP1193" s="129"/>
      <c r="AQ1193" s="183"/>
      <c r="AR1193" s="183"/>
      <c r="AS1193" s="183"/>
    </row>
    <row r="1194" spans="1:45" customFormat="1" ht="30" hidden="1" customHeight="1">
      <c r="A1194" s="204" t="s">
        <v>4370</v>
      </c>
      <c r="B1194" s="200" t="s">
        <v>8745</v>
      </c>
      <c r="C1194" s="200" t="s">
        <v>8746</v>
      </c>
      <c r="D1194" s="200" t="s">
        <v>3034</v>
      </c>
      <c r="E1194" s="200" t="s">
        <v>8791</v>
      </c>
      <c r="F1194" s="206" t="s">
        <v>8798</v>
      </c>
      <c r="G1194" s="206" t="s">
        <v>8799</v>
      </c>
      <c r="H1194" s="205" t="s">
        <v>8800</v>
      </c>
      <c r="I1194" s="204" t="s">
        <v>8801</v>
      </c>
      <c r="J1194" s="207" t="s">
        <v>8802</v>
      </c>
      <c r="K1194" s="208" t="s">
        <v>8803</v>
      </c>
      <c r="L1194" s="205" t="s">
        <v>60</v>
      </c>
      <c r="M1194" s="205" t="s">
        <v>61</v>
      </c>
      <c r="N1194" s="205" t="s">
        <v>3030</v>
      </c>
      <c r="O1194" s="205" t="s">
        <v>4625</v>
      </c>
      <c r="P1194" s="205" t="s">
        <v>4626</v>
      </c>
      <c r="Q1194" s="205" t="s">
        <v>65</v>
      </c>
      <c r="R1194" s="205" t="s">
        <v>8746</v>
      </c>
      <c r="S1194" s="205" t="s">
        <v>8791</v>
      </c>
      <c r="T1194" s="205" t="s">
        <v>777</v>
      </c>
      <c r="U1194" s="208" t="s">
        <v>647</v>
      </c>
      <c r="V1194" s="205">
        <v>0.9</v>
      </c>
      <c r="W1194" s="205" t="s">
        <v>68</v>
      </c>
      <c r="X1194" s="205" t="s">
        <v>69</v>
      </c>
      <c r="Y1194" s="205" t="s">
        <v>4407</v>
      </c>
      <c r="Z1194" s="205" t="s">
        <v>647</v>
      </c>
      <c r="AA1194" s="234" t="s">
        <v>44091</v>
      </c>
      <c r="AB1194" s="217">
        <v>46268</v>
      </c>
      <c r="AC1194" s="205"/>
      <c r="AD1194" s="230" t="s">
        <v>72</v>
      </c>
      <c r="AE1194" s="126"/>
      <c r="AF1194" s="127"/>
      <c r="AG1194" s="128"/>
      <c r="AH1194" s="129"/>
      <c r="AI1194" s="129"/>
      <c r="AJ1194" s="126"/>
      <c r="AK1194" s="127"/>
      <c r="AL1194" s="129"/>
      <c r="AM1194" s="128"/>
      <c r="AN1194" s="129"/>
      <c r="AO1194" s="127" t="s">
        <v>79</v>
      </c>
      <c r="AP1194" s="129"/>
    </row>
    <row r="1195" spans="1:45" customFormat="1" ht="30" hidden="1" customHeight="1">
      <c r="A1195" s="204" t="s">
        <v>4370</v>
      </c>
      <c r="B1195" s="200" t="s">
        <v>8745</v>
      </c>
      <c r="C1195" s="200" t="s">
        <v>8746</v>
      </c>
      <c r="D1195" s="200" t="s">
        <v>8804</v>
      </c>
      <c r="E1195" s="200" t="s">
        <v>8805</v>
      </c>
      <c r="F1195" s="206" t="s">
        <v>8806</v>
      </c>
      <c r="G1195" s="206" t="s">
        <v>8807</v>
      </c>
      <c r="H1195" s="205" t="s">
        <v>8808</v>
      </c>
      <c r="I1195" s="204" t="s">
        <v>8809</v>
      </c>
      <c r="J1195" s="207" t="s">
        <v>8810</v>
      </c>
      <c r="K1195" s="208" t="s">
        <v>8811</v>
      </c>
      <c r="L1195" s="205" t="s">
        <v>90</v>
      </c>
      <c r="M1195" s="205" t="s">
        <v>61</v>
      </c>
      <c r="N1195" s="205" t="s">
        <v>3030</v>
      </c>
      <c r="O1195" s="205" t="s">
        <v>4625</v>
      </c>
      <c r="P1195" s="205" t="s">
        <v>4626</v>
      </c>
      <c r="Q1195" s="205" t="s">
        <v>65</v>
      </c>
      <c r="R1195" s="205" t="s">
        <v>8746</v>
      </c>
      <c r="S1195" s="205" t="s">
        <v>8805</v>
      </c>
      <c r="T1195" s="205" t="s">
        <v>93</v>
      </c>
      <c r="U1195" s="208" t="s">
        <v>8812</v>
      </c>
      <c r="V1195" s="205">
        <v>0.95</v>
      </c>
      <c r="W1195" s="205" t="s">
        <v>68</v>
      </c>
      <c r="X1195" s="205" t="s">
        <v>69</v>
      </c>
      <c r="Y1195" s="205" t="s">
        <v>70</v>
      </c>
      <c r="Z1195" s="205" t="s">
        <v>95</v>
      </c>
      <c r="AA1195" s="234" t="s">
        <v>650</v>
      </c>
      <c r="AB1195" s="216">
        <v>46310</v>
      </c>
      <c r="AC1195" s="205"/>
      <c r="AD1195" s="230" t="s">
        <v>72</v>
      </c>
      <c r="AE1195" s="126" t="s">
        <v>73</v>
      </c>
      <c r="AF1195" s="127"/>
      <c r="AG1195" s="128"/>
      <c r="AH1195" s="129"/>
      <c r="AI1195" s="129"/>
      <c r="AJ1195" s="126" t="s">
        <v>75</v>
      </c>
      <c r="AK1195" s="127"/>
      <c r="AL1195" s="129"/>
      <c r="AM1195" s="128"/>
      <c r="AN1195" s="129"/>
      <c r="AO1195" s="127" t="s">
        <v>79</v>
      </c>
      <c r="AP1195" s="129"/>
      <c r="AQ1195" s="183"/>
      <c r="AR1195" s="183"/>
      <c r="AS1195" s="183"/>
    </row>
    <row r="1196" spans="1:45" customFormat="1" ht="30" hidden="1" customHeight="1">
      <c r="A1196" s="204" t="s">
        <v>4370</v>
      </c>
      <c r="B1196" s="200" t="s">
        <v>8745</v>
      </c>
      <c r="C1196" s="200" t="s">
        <v>8746</v>
      </c>
      <c r="D1196" s="200" t="s">
        <v>8804</v>
      </c>
      <c r="E1196" s="200" t="s">
        <v>8805</v>
      </c>
      <c r="F1196" s="206" t="s">
        <v>8813</v>
      </c>
      <c r="G1196" s="206" t="s">
        <v>8814</v>
      </c>
      <c r="H1196" s="205" t="s">
        <v>8815</v>
      </c>
      <c r="I1196" s="204" t="s">
        <v>8816</v>
      </c>
      <c r="J1196" s="207" t="s">
        <v>8817</v>
      </c>
      <c r="K1196" s="208" t="s">
        <v>8818</v>
      </c>
      <c r="L1196" s="205" t="s">
        <v>60</v>
      </c>
      <c r="M1196" s="205" t="s">
        <v>61</v>
      </c>
      <c r="N1196" s="205" t="s">
        <v>3030</v>
      </c>
      <c r="O1196" s="205" t="s">
        <v>4625</v>
      </c>
      <c r="P1196" s="205" t="s">
        <v>4626</v>
      </c>
      <c r="Q1196" s="205" t="s">
        <v>65</v>
      </c>
      <c r="R1196" s="205" t="s">
        <v>8746</v>
      </c>
      <c r="S1196" s="205" t="s">
        <v>8805</v>
      </c>
      <c r="T1196" s="205" t="s">
        <v>66</v>
      </c>
      <c r="U1196" s="208" t="s">
        <v>8819</v>
      </c>
      <c r="V1196" s="205">
        <v>1</v>
      </c>
      <c r="W1196" s="205" t="s">
        <v>68</v>
      </c>
      <c r="X1196" s="205" t="s">
        <v>69</v>
      </c>
      <c r="Y1196" s="205" t="s">
        <v>70</v>
      </c>
      <c r="Z1196" s="205" t="s">
        <v>4390</v>
      </c>
      <c r="AA1196" s="234" t="s">
        <v>650</v>
      </c>
      <c r="AB1196" s="216">
        <v>46310</v>
      </c>
      <c r="AC1196" s="205"/>
      <c r="AD1196" s="230" t="s">
        <v>72</v>
      </c>
      <c r="AE1196" s="126"/>
      <c r="AF1196" s="127"/>
      <c r="AG1196" s="128"/>
      <c r="AH1196" s="129"/>
      <c r="AI1196" s="129"/>
      <c r="AJ1196" s="126"/>
      <c r="AK1196" s="127"/>
      <c r="AL1196" s="129"/>
      <c r="AM1196" s="128"/>
      <c r="AN1196" s="129"/>
      <c r="AO1196" s="127" t="s">
        <v>79</v>
      </c>
      <c r="AP1196" s="129"/>
    </row>
    <row r="1197" spans="1:45" customFormat="1" ht="30" hidden="1" customHeight="1">
      <c r="A1197" s="204" t="s">
        <v>4370</v>
      </c>
      <c r="B1197" s="200" t="s">
        <v>8745</v>
      </c>
      <c r="C1197" s="200" t="s">
        <v>8746</v>
      </c>
      <c r="D1197" s="200" t="s">
        <v>8804</v>
      </c>
      <c r="E1197" s="200" t="s">
        <v>8805</v>
      </c>
      <c r="F1197" s="206" t="s">
        <v>8820</v>
      </c>
      <c r="G1197" s="206" t="s">
        <v>8821</v>
      </c>
      <c r="H1197" s="205" t="s">
        <v>8822</v>
      </c>
      <c r="I1197" s="204" t="s">
        <v>8823</v>
      </c>
      <c r="J1197" s="207" t="s">
        <v>8824</v>
      </c>
      <c r="K1197" s="208" t="s">
        <v>8825</v>
      </c>
      <c r="L1197" s="205" t="s">
        <v>60</v>
      </c>
      <c r="M1197" s="205" t="s">
        <v>61</v>
      </c>
      <c r="N1197" s="205" t="s">
        <v>3030</v>
      </c>
      <c r="O1197" s="205" t="s">
        <v>4625</v>
      </c>
      <c r="P1197" s="205" t="s">
        <v>4626</v>
      </c>
      <c r="Q1197" s="205" t="s">
        <v>65</v>
      </c>
      <c r="R1197" s="205" t="s">
        <v>8746</v>
      </c>
      <c r="S1197" s="205" t="s">
        <v>8805</v>
      </c>
      <c r="T1197" s="205" t="s">
        <v>66</v>
      </c>
      <c r="U1197" s="208" t="s">
        <v>8819</v>
      </c>
      <c r="V1197" s="205">
        <v>1</v>
      </c>
      <c r="W1197" s="205" t="s">
        <v>68</v>
      </c>
      <c r="X1197" s="205" t="s">
        <v>69</v>
      </c>
      <c r="Y1197" s="205" t="s">
        <v>70</v>
      </c>
      <c r="Z1197" s="205" t="s">
        <v>4390</v>
      </c>
      <c r="AA1197" s="234" t="s">
        <v>650</v>
      </c>
      <c r="AB1197" s="216">
        <v>46310</v>
      </c>
      <c r="AC1197" s="205"/>
      <c r="AD1197" s="230" t="s">
        <v>72</v>
      </c>
      <c r="AE1197" s="126"/>
      <c r="AF1197" s="127"/>
      <c r="AG1197" s="128"/>
      <c r="AH1197" s="129"/>
      <c r="AI1197" s="129"/>
      <c r="AJ1197" s="126"/>
      <c r="AK1197" s="127"/>
      <c r="AL1197" s="129"/>
      <c r="AM1197" s="128"/>
      <c r="AN1197" s="129"/>
      <c r="AO1197" s="127" t="s">
        <v>79</v>
      </c>
      <c r="AP1197" s="129"/>
    </row>
    <row r="1198" spans="1:45" customFormat="1" ht="30" hidden="1" customHeight="1">
      <c r="A1198" s="204" t="s">
        <v>4370</v>
      </c>
      <c r="B1198" s="200" t="s">
        <v>8745</v>
      </c>
      <c r="C1198" s="200" t="s">
        <v>8746</v>
      </c>
      <c r="D1198" s="200" t="s">
        <v>8804</v>
      </c>
      <c r="E1198" s="200" t="s">
        <v>8805</v>
      </c>
      <c r="F1198" s="206" t="s">
        <v>8826</v>
      </c>
      <c r="G1198" s="206" t="s">
        <v>8827</v>
      </c>
      <c r="H1198" s="205" t="s">
        <v>8828</v>
      </c>
      <c r="I1198" s="204" t="s">
        <v>8829</v>
      </c>
      <c r="J1198" s="207" t="s">
        <v>8830</v>
      </c>
      <c r="K1198" s="208" t="s">
        <v>8831</v>
      </c>
      <c r="L1198" s="205" t="s">
        <v>1071</v>
      </c>
      <c r="M1198" s="205" t="s">
        <v>61</v>
      </c>
      <c r="N1198" s="205" t="s">
        <v>3030</v>
      </c>
      <c r="O1198" s="205" t="s">
        <v>4625</v>
      </c>
      <c r="P1198" s="205" t="s">
        <v>4626</v>
      </c>
      <c r="Q1198" s="205" t="s">
        <v>65</v>
      </c>
      <c r="R1198" s="205" t="s">
        <v>8746</v>
      </c>
      <c r="S1198" s="205" t="s">
        <v>8805</v>
      </c>
      <c r="T1198" s="205" t="s">
        <v>93</v>
      </c>
      <c r="U1198" s="208" t="s">
        <v>8832</v>
      </c>
      <c r="V1198" s="205">
        <v>0.95</v>
      </c>
      <c r="W1198" s="205" t="s">
        <v>68</v>
      </c>
      <c r="X1198" s="205" t="s">
        <v>69</v>
      </c>
      <c r="Y1198" s="205" t="s">
        <v>70</v>
      </c>
      <c r="Z1198" s="205" t="s">
        <v>95</v>
      </c>
      <c r="AA1198" s="234" t="s">
        <v>650</v>
      </c>
      <c r="AB1198" s="216">
        <v>46310</v>
      </c>
      <c r="AC1198" s="205"/>
      <c r="AD1198" s="230" t="s">
        <v>72</v>
      </c>
      <c r="AE1198" s="126"/>
      <c r="AF1198" s="127"/>
      <c r="AG1198" s="128"/>
      <c r="AH1198" s="129"/>
      <c r="AI1198" s="129"/>
      <c r="AJ1198" s="126"/>
      <c r="AK1198" s="127"/>
      <c r="AL1198" s="129"/>
      <c r="AM1198" s="128"/>
      <c r="AN1198" s="129"/>
      <c r="AO1198" s="127" t="s">
        <v>79</v>
      </c>
      <c r="AP1198" s="129"/>
    </row>
    <row r="1199" spans="1:45" customFormat="1" ht="30" hidden="1" customHeight="1">
      <c r="A1199" s="204" t="s">
        <v>4370</v>
      </c>
      <c r="B1199" s="200" t="s">
        <v>8833</v>
      </c>
      <c r="C1199" s="200" t="s">
        <v>8834</v>
      </c>
      <c r="D1199" s="200" t="s">
        <v>8835</v>
      </c>
      <c r="E1199" s="200" t="s">
        <v>8836</v>
      </c>
      <c r="F1199" s="206" t="s">
        <v>8837</v>
      </c>
      <c r="G1199" s="206" t="s">
        <v>8838</v>
      </c>
      <c r="H1199" s="205" t="s">
        <v>8839</v>
      </c>
      <c r="I1199" s="204" t="s">
        <v>8840</v>
      </c>
      <c r="J1199" s="207" t="s">
        <v>8841</v>
      </c>
      <c r="K1199" s="208" t="s">
        <v>8842</v>
      </c>
      <c r="L1199" s="205" t="s">
        <v>90</v>
      </c>
      <c r="M1199" s="205" t="s">
        <v>61</v>
      </c>
      <c r="N1199" s="205" t="s">
        <v>738</v>
      </c>
      <c r="O1199" s="205" t="s">
        <v>4441</v>
      </c>
      <c r="P1199" s="205" t="s">
        <v>4442</v>
      </c>
      <c r="Q1199" s="205" t="s">
        <v>65</v>
      </c>
      <c r="R1199" s="205" t="s">
        <v>8834</v>
      </c>
      <c r="S1199" s="205" t="s">
        <v>8836</v>
      </c>
      <c r="T1199" s="205" t="s">
        <v>93</v>
      </c>
      <c r="U1199" s="208" t="s">
        <v>8843</v>
      </c>
      <c r="V1199" s="205">
        <v>0.95</v>
      </c>
      <c r="W1199" s="205" t="s">
        <v>68</v>
      </c>
      <c r="X1199" s="205" t="s">
        <v>69</v>
      </c>
      <c r="Y1199" s="205" t="s">
        <v>70</v>
      </c>
      <c r="Z1199" s="205" t="s">
        <v>95</v>
      </c>
      <c r="AA1199" s="234" t="s">
        <v>650</v>
      </c>
      <c r="AB1199" s="216">
        <v>46310</v>
      </c>
      <c r="AC1199" s="205"/>
      <c r="AD1199" s="230" t="s">
        <v>72</v>
      </c>
      <c r="AE1199" s="126" t="s">
        <v>73</v>
      </c>
      <c r="AF1199" s="127"/>
      <c r="AG1199" s="128"/>
      <c r="AH1199" s="129"/>
      <c r="AI1199" s="129"/>
      <c r="AJ1199" s="126" t="s">
        <v>75</v>
      </c>
      <c r="AK1199" s="127"/>
      <c r="AL1199" s="129"/>
      <c r="AM1199" s="128"/>
      <c r="AN1199" s="129"/>
      <c r="AO1199" s="127" t="s">
        <v>79</v>
      </c>
      <c r="AP1199" s="129"/>
      <c r="AQ1199" s="183"/>
      <c r="AR1199" s="183"/>
      <c r="AS1199" s="183"/>
    </row>
    <row r="1200" spans="1:45" customFormat="1" ht="30" hidden="1" customHeight="1">
      <c r="A1200" s="204" t="s">
        <v>4370</v>
      </c>
      <c r="B1200" s="200" t="s">
        <v>8833</v>
      </c>
      <c r="C1200" s="200" t="s">
        <v>8834</v>
      </c>
      <c r="D1200" s="200" t="s">
        <v>8835</v>
      </c>
      <c r="E1200" s="200" t="s">
        <v>8836</v>
      </c>
      <c r="F1200" s="206" t="s">
        <v>8844</v>
      </c>
      <c r="G1200" s="206" t="s">
        <v>8845</v>
      </c>
      <c r="H1200" s="205" t="s">
        <v>8846</v>
      </c>
      <c r="I1200" s="204" t="s">
        <v>8847</v>
      </c>
      <c r="J1200" s="207" t="s">
        <v>8848</v>
      </c>
      <c r="K1200" s="208" t="s">
        <v>8849</v>
      </c>
      <c r="L1200" s="205" t="s">
        <v>60</v>
      </c>
      <c r="M1200" s="205" t="s">
        <v>61</v>
      </c>
      <c r="N1200" s="205" t="s">
        <v>738</v>
      </c>
      <c r="O1200" s="205" t="s">
        <v>4441</v>
      </c>
      <c r="P1200" s="205" t="s">
        <v>4442</v>
      </c>
      <c r="Q1200" s="205" t="s">
        <v>65</v>
      </c>
      <c r="R1200" s="205" t="s">
        <v>8834</v>
      </c>
      <c r="S1200" s="205" t="s">
        <v>8836</v>
      </c>
      <c r="T1200" s="205" t="s">
        <v>66</v>
      </c>
      <c r="U1200" s="208" t="s">
        <v>8850</v>
      </c>
      <c r="V1200" s="205">
        <v>1</v>
      </c>
      <c r="W1200" s="205" t="s">
        <v>68</v>
      </c>
      <c r="X1200" s="205" t="s">
        <v>69</v>
      </c>
      <c r="Y1200" s="205" t="s">
        <v>70</v>
      </c>
      <c r="Z1200" s="205" t="s">
        <v>4390</v>
      </c>
      <c r="AA1200" s="234" t="s">
        <v>650</v>
      </c>
      <c r="AB1200" s="216">
        <v>46310</v>
      </c>
      <c r="AC1200" s="205"/>
      <c r="AD1200" s="230" t="s">
        <v>72</v>
      </c>
      <c r="AE1200" s="126"/>
      <c r="AF1200" s="127"/>
      <c r="AG1200" s="128"/>
      <c r="AH1200" s="129"/>
      <c r="AI1200" s="129"/>
      <c r="AJ1200" s="126"/>
      <c r="AK1200" s="127"/>
      <c r="AL1200" s="129"/>
      <c r="AM1200" s="128"/>
      <c r="AN1200" s="129"/>
      <c r="AO1200" s="127" t="s">
        <v>79</v>
      </c>
      <c r="AP1200" s="129"/>
    </row>
    <row r="1201" spans="1:45" customFormat="1" ht="30" hidden="1" customHeight="1">
      <c r="A1201" s="204" t="s">
        <v>4370</v>
      </c>
      <c r="B1201" s="200" t="s">
        <v>8833</v>
      </c>
      <c r="C1201" s="200" t="s">
        <v>8834</v>
      </c>
      <c r="D1201" s="200" t="s">
        <v>8835</v>
      </c>
      <c r="E1201" s="200" t="s">
        <v>8836</v>
      </c>
      <c r="F1201" s="206" t="s">
        <v>8851</v>
      </c>
      <c r="G1201" s="206" t="s">
        <v>8852</v>
      </c>
      <c r="H1201" s="205" t="s">
        <v>8853</v>
      </c>
      <c r="I1201" s="204" t="s">
        <v>8854</v>
      </c>
      <c r="J1201" s="207" t="s">
        <v>8855</v>
      </c>
      <c r="K1201" s="208" t="s">
        <v>8856</v>
      </c>
      <c r="L1201" s="205" t="s">
        <v>60</v>
      </c>
      <c r="M1201" s="205" t="s">
        <v>61</v>
      </c>
      <c r="N1201" s="205" t="s">
        <v>738</v>
      </c>
      <c r="O1201" s="205" t="s">
        <v>4441</v>
      </c>
      <c r="P1201" s="205" t="s">
        <v>4442</v>
      </c>
      <c r="Q1201" s="205" t="s">
        <v>65</v>
      </c>
      <c r="R1201" s="205" t="s">
        <v>8834</v>
      </c>
      <c r="S1201" s="205" t="s">
        <v>8836</v>
      </c>
      <c r="T1201" s="205" t="s">
        <v>66</v>
      </c>
      <c r="U1201" s="208" t="s">
        <v>8850</v>
      </c>
      <c r="V1201" s="205">
        <v>1</v>
      </c>
      <c r="W1201" s="205" t="s">
        <v>68</v>
      </c>
      <c r="X1201" s="205" t="s">
        <v>69</v>
      </c>
      <c r="Y1201" s="205" t="s">
        <v>70</v>
      </c>
      <c r="Z1201" s="205" t="s">
        <v>4390</v>
      </c>
      <c r="AA1201" s="234" t="s">
        <v>650</v>
      </c>
      <c r="AB1201" s="216">
        <v>46310</v>
      </c>
      <c r="AC1201" s="205"/>
      <c r="AD1201" s="230" t="s">
        <v>72</v>
      </c>
      <c r="AE1201" s="126"/>
      <c r="AF1201" s="127"/>
      <c r="AG1201" s="128"/>
      <c r="AH1201" s="129"/>
      <c r="AI1201" s="129"/>
      <c r="AJ1201" s="126"/>
      <c r="AK1201" s="127"/>
      <c r="AL1201" s="129"/>
      <c r="AM1201" s="128"/>
      <c r="AN1201" s="129"/>
      <c r="AO1201" s="127" t="s">
        <v>79</v>
      </c>
      <c r="AP1201" s="129"/>
    </row>
    <row r="1202" spans="1:45" customFormat="1" ht="30" hidden="1" customHeight="1">
      <c r="A1202" s="204" t="s">
        <v>4370</v>
      </c>
      <c r="B1202" s="200" t="s">
        <v>8833</v>
      </c>
      <c r="C1202" s="200" t="s">
        <v>8834</v>
      </c>
      <c r="D1202" s="200" t="s">
        <v>8835</v>
      </c>
      <c r="E1202" s="200" t="s">
        <v>8836</v>
      </c>
      <c r="F1202" s="206" t="s">
        <v>8857</v>
      </c>
      <c r="G1202" s="206" t="s">
        <v>8858</v>
      </c>
      <c r="H1202" s="205" t="s">
        <v>8859</v>
      </c>
      <c r="I1202" s="204" t="s">
        <v>8860</v>
      </c>
      <c r="J1202" s="207" t="s">
        <v>8861</v>
      </c>
      <c r="K1202" s="208" t="s">
        <v>8862</v>
      </c>
      <c r="L1202" s="205" t="s">
        <v>1071</v>
      </c>
      <c r="M1202" s="205" t="s">
        <v>61</v>
      </c>
      <c r="N1202" s="205" t="s">
        <v>738</v>
      </c>
      <c r="O1202" s="205" t="s">
        <v>4441</v>
      </c>
      <c r="P1202" s="205" t="s">
        <v>4442</v>
      </c>
      <c r="Q1202" s="205" t="s">
        <v>65</v>
      </c>
      <c r="R1202" s="205" t="s">
        <v>8834</v>
      </c>
      <c r="S1202" s="205" t="s">
        <v>8836</v>
      </c>
      <c r="T1202" s="205" t="s">
        <v>66</v>
      </c>
      <c r="U1202" s="208" t="s">
        <v>8863</v>
      </c>
      <c r="V1202" s="205">
        <v>0.95</v>
      </c>
      <c r="W1202" s="205" t="s">
        <v>68</v>
      </c>
      <c r="X1202" s="205" t="s">
        <v>69</v>
      </c>
      <c r="Y1202" s="205" t="s">
        <v>4407</v>
      </c>
      <c r="Z1202" s="205" t="s">
        <v>4390</v>
      </c>
      <c r="AA1202" s="234" t="s">
        <v>650</v>
      </c>
      <c r="AB1202" s="216">
        <v>46310</v>
      </c>
      <c r="AC1202" s="205"/>
      <c r="AD1202" s="230" t="s">
        <v>72</v>
      </c>
      <c r="AE1202" s="126"/>
      <c r="AF1202" s="127"/>
      <c r="AG1202" s="128"/>
      <c r="AH1202" s="129"/>
      <c r="AI1202" s="129"/>
      <c r="AJ1202" s="126"/>
      <c r="AK1202" s="127"/>
      <c r="AL1202" s="129"/>
      <c r="AM1202" s="128"/>
      <c r="AN1202" s="129"/>
      <c r="AO1202" s="127" t="s">
        <v>79</v>
      </c>
      <c r="AP1202" s="129"/>
    </row>
    <row r="1203" spans="1:45" customFormat="1" ht="30" hidden="1" customHeight="1">
      <c r="A1203" s="204" t="s">
        <v>4370</v>
      </c>
      <c r="B1203" s="200" t="s">
        <v>8833</v>
      </c>
      <c r="C1203" s="200" t="s">
        <v>8834</v>
      </c>
      <c r="D1203" s="200" t="s">
        <v>8864</v>
      </c>
      <c r="E1203" s="200" t="s">
        <v>8865</v>
      </c>
      <c r="F1203" s="206" t="s">
        <v>8866</v>
      </c>
      <c r="G1203" s="206" t="s">
        <v>8867</v>
      </c>
      <c r="H1203" s="205" t="s">
        <v>8868</v>
      </c>
      <c r="I1203" s="204" t="s">
        <v>8869</v>
      </c>
      <c r="J1203" s="207" t="s">
        <v>8870</v>
      </c>
      <c r="K1203" s="208" t="s">
        <v>8871</v>
      </c>
      <c r="L1203" s="205" t="s">
        <v>60</v>
      </c>
      <c r="M1203" s="205" t="s">
        <v>61</v>
      </c>
      <c r="N1203" s="205" t="s">
        <v>738</v>
      </c>
      <c r="O1203" s="205" t="s">
        <v>4441</v>
      </c>
      <c r="P1203" s="205" t="s">
        <v>4442</v>
      </c>
      <c r="Q1203" s="205" t="s">
        <v>65</v>
      </c>
      <c r="R1203" s="205" t="s">
        <v>8834</v>
      </c>
      <c r="S1203" s="205" t="s">
        <v>8865</v>
      </c>
      <c r="T1203" s="205" t="s">
        <v>66</v>
      </c>
      <c r="U1203" s="208" t="s">
        <v>8872</v>
      </c>
      <c r="V1203" s="205">
        <v>1</v>
      </c>
      <c r="W1203" s="205" t="s">
        <v>68</v>
      </c>
      <c r="X1203" s="205" t="s">
        <v>69</v>
      </c>
      <c r="Y1203" s="205" t="s">
        <v>70</v>
      </c>
      <c r="Z1203" s="205" t="s">
        <v>4390</v>
      </c>
      <c r="AA1203" s="234" t="s">
        <v>650</v>
      </c>
      <c r="AB1203" s="216">
        <v>46310</v>
      </c>
      <c r="AC1203" s="205"/>
      <c r="AD1203" s="230" t="s">
        <v>72</v>
      </c>
      <c r="AE1203" s="126"/>
      <c r="AF1203" s="127"/>
      <c r="AG1203" s="128"/>
      <c r="AH1203" s="129"/>
      <c r="AI1203" s="129"/>
      <c r="AJ1203" s="126"/>
      <c r="AK1203" s="127"/>
      <c r="AL1203" s="129"/>
      <c r="AM1203" s="128"/>
      <c r="AN1203" s="129"/>
      <c r="AO1203" s="127" t="s">
        <v>79</v>
      </c>
      <c r="AP1203" s="129"/>
    </row>
    <row r="1204" spans="1:45" customFormat="1" ht="30" hidden="1" customHeight="1">
      <c r="A1204" s="204" t="s">
        <v>4370</v>
      </c>
      <c r="B1204" s="200" t="s">
        <v>8833</v>
      </c>
      <c r="C1204" s="200" t="s">
        <v>8834</v>
      </c>
      <c r="D1204" s="200" t="s">
        <v>8864</v>
      </c>
      <c r="E1204" s="200" t="s">
        <v>8865</v>
      </c>
      <c r="F1204" s="206" t="s">
        <v>8873</v>
      </c>
      <c r="G1204" s="206" t="s">
        <v>8874</v>
      </c>
      <c r="H1204" s="205" t="s">
        <v>8875</v>
      </c>
      <c r="I1204" s="204" t="s">
        <v>8876</v>
      </c>
      <c r="J1204" s="207" t="s">
        <v>8877</v>
      </c>
      <c r="K1204" s="208" t="s">
        <v>8878</v>
      </c>
      <c r="L1204" s="205" t="s">
        <v>60</v>
      </c>
      <c r="M1204" s="205" t="s">
        <v>61</v>
      </c>
      <c r="N1204" s="205" t="s">
        <v>738</v>
      </c>
      <c r="O1204" s="205" t="s">
        <v>4441</v>
      </c>
      <c r="P1204" s="205" t="s">
        <v>4442</v>
      </c>
      <c r="Q1204" s="205" t="s">
        <v>65</v>
      </c>
      <c r="R1204" s="205" t="s">
        <v>8834</v>
      </c>
      <c r="S1204" s="205" t="s">
        <v>8865</v>
      </c>
      <c r="T1204" s="205" t="s">
        <v>66</v>
      </c>
      <c r="U1204" s="208" t="s">
        <v>8872</v>
      </c>
      <c r="V1204" s="205">
        <v>1</v>
      </c>
      <c r="W1204" s="205" t="s">
        <v>68</v>
      </c>
      <c r="X1204" s="205" t="s">
        <v>69</v>
      </c>
      <c r="Y1204" s="205" t="s">
        <v>70</v>
      </c>
      <c r="Z1204" s="205" t="s">
        <v>4390</v>
      </c>
      <c r="AA1204" s="234" t="s">
        <v>650</v>
      </c>
      <c r="AB1204" s="216">
        <v>46310</v>
      </c>
      <c r="AC1204" s="205"/>
      <c r="AD1204" s="230" t="s">
        <v>72</v>
      </c>
      <c r="AE1204" s="126"/>
      <c r="AF1204" s="127"/>
      <c r="AG1204" s="128"/>
      <c r="AH1204" s="129"/>
      <c r="AI1204" s="129"/>
      <c r="AJ1204" s="126"/>
      <c r="AK1204" s="127"/>
      <c r="AL1204" s="129"/>
      <c r="AM1204" s="128"/>
      <c r="AN1204" s="129"/>
      <c r="AO1204" s="127" t="s">
        <v>79</v>
      </c>
      <c r="AP1204" s="129"/>
    </row>
    <row r="1205" spans="1:45" customFormat="1" ht="30" hidden="1" customHeight="1">
      <c r="A1205" s="204" t="s">
        <v>4370</v>
      </c>
      <c r="B1205" s="200" t="s">
        <v>8833</v>
      </c>
      <c r="C1205" s="200" t="s">
        <v>8834</v>
      </c>
      <c r="D1205" s="200" t="s">
        <v>8864</v>
      </c>
      <c r="E1205" s="200" t="s">
        <v>8865</v>
      </c>
      <c r="F1205" s="206" t="s">
        <v>8879</v>
      </c>
      <c r="G1205" s="206" t="s">
        <v>8880</v>
      </c>
      <c r="H1205" s="205" t="s">
        <v>8881</v>
      </c>
      <c r="I1205" s="204" t="s">
        <v>8882</v>
      </c>
      <c r="J1205" s="207" t="s">
        <v>8883</v>
      </c>
      <c r="K1205" s="208" t="s">
        <v>8884</v>
      </c>
      <c r="L1205" s="205" t="s">
        <v>90</v>
      </c>
      <c r="M1205" s="205" t="s">
        <v>61</v>
      </c>
      <c r="N1205" s="205" t="s">
        <v>738</v>
      </c>
      <c r="O1205" s="205" t="s">
        <v>4441</v>
      </c>
      <c r="P1205" s="205" t="s">
        <v>4442</v>
      </c>
      <c r="Q1205" s="205" t="s">
        <v>65</v>
      </c>
      <c r="R1205" s="205" t="s">
        <v>8834</v>
      </c>
      <c r="S1205" s="205" t="s">
        <v>8865</v>
      </c>
      <c r="T1205" s="205" t="s">
        <v>93</v>
      </c>
      <c r="U1205" s="208" t="s">
        <v>8885</v>
      </c>
      <c r="V1205" s="205">
        <v>0.95</v>
      </c>
      <c r="W1205" s="205" t="s">
        <v>68</v>
      </c>
      <c r="X1205" s="205" t="s">
        <v>69</v>
      </c>
      <c r="Y1205" s="205" t="s">
        <v>70</v>
      </c>
      <c r="Z1205" s="205" t="s">
        <v>95</v>
      </c>
      <c r="AA1205" s="234" t="s">
        <v>650</v>
      </c>
      <c r="AB1205" s="216">
        <v>46310</v>
      </c>
      <c r="AC1205" s="205"/>
      <c r="AD1205" s="230" t="s">
        <v>72</v>
      </c>
      <c r="AE1205" s="126"/>
      <c r="AF1205" s="127"/>
      <c r="AG1205" s="128"/>
      <c r="AH1205" s="129"/>
      <c r="AI1205" s="129"/>
      <c r="AJ1205" s="126"/>
      <c r="AK1205" s="127"/>
      <c r="AL1205" s="129"/>
      <c r="AM1205" s="128"/>
      <c r="AN1205" s="129"/>
      <c r="AO1205" s="127" t="s">
        <v>79</v>
      </c>
      <c r="AP1205" s="129"/>
    </row>
    <row r="1206" spans="1:45" customFormat="1" ht="30" hidden="1" customHeight="1">
      <c r="A1206" s="204" t="s">
        <v>4370</v>
      </c>
      <c r="B1206" s="200" t="s">
        <v>8833</v>
      </c>
      <c r="C1206" s="200" t="s">
        <v>8834</v>
      </c>
      <c r="D1206" s="200" t="s">
        <v>8886</v>
      </c>
      <c r="E1206" s="200" t="s">
        <v>8887</v>
      </c>
      <c r="F1206" s="206" t="s">
        <v>8888</v>
      </c>
      <c r="G1206" s="206" t="s">
        <v>8889</v>
      </c>
      <c r="H1206" s="205" t="s">
        <v>8890</v>
      </c>
      <c r="I1206" s="204" t="s">
        <v>8891</v>
      </c>
      <c r="J1206" s="207" t="s">
        <v>8892</v>
      </c>
      <c r="K1206" s="208" t="s">
        <v>8893</v>
      </c>
      <c r="L1206" s="205" t="s">
        <v>90</v>
      </c>
      <c r="M1206" s="205" t="s">
        <v>61</v>
      </c>
      <c r="N1206" s="205" t="s">
        <v>738</v>
      </c>
      <c r="O1206" s="205" t="s">
        <v>4441</v>
      </c>
      <c r="P1206" s="205" t="s">
        <v>4442</v>
      </c>
      <c r="Q1206" s="205" t="s">
        <v>65</v>
      </c>
      <c r="R1206" s="205" t="s">
        <v>8834</v>
      </c>
      <c r="S1206" s="205" t="s">
        <v>8887</v>
      </c>
      <c r="T1206" s="205" t="s">
        <v>93</v>
      </c>
      <c r="U1206" s="208" t="s">
        <v>8894</v>
      </c>
      <c r="V1206" s="205">
        <v>0.95</v>
      </c>
      <c r="W1206" s="205" t="s">
        <v>68</v>
      </c>
      <c r="X1206" s="205" t="s">
        <v>69</v>
      </c>
      <c r="Y1206" s="205" t="s">
        <v>70</v>
      </c>
      <c r="Z1206" s="205" t="s">
        <v>95</v>
      </c>
      <c r="AA1206" s="234" t="s">
        <v>650</v>
      </c>
      <c r="AB1206" s="216">
        <v>46310</v>
      </c>
      <c r="AC1206" s="205"/>
      <c r="AD1206" s="230" t="s">
        <v>72</v>
      </c>
      <c r="AE1206" s="126" t="s">
        <v>73</v>
      </c>
      <c r="AF1206" s="127"/>
      <c r="AG1206" s="128"/>
      <c r="AH1206" s="129"/>
      <c r="AI1206" s="129"/>
      <c r="AJ1206" s="126" t="s">
        <v>75</v>
      </c>
      <c r="AK1206" s="127"/>
      <c r="AL1206" s="129"/>
      <c r="AM1206" s="128"/>
      <c r="AN1206" s="129"/>
      <c r="AO1206" s="127" t="s">
        <v>79</v>
      </c>
      <c r="AP1206" s="129"/>
      <c r="AQ1206" s="183"/>
      <c r="AR1206" s="183"/>
      <c r="AS1206" s="183"/>
    </row>
    <row r="1207" spans="1:45" customFormat="1" ht="30" hidden="1" customHeight="1">
      <c r="A1207" s="204" t="s">
        <v>4370</v>
      </c>
      <c r="B1207" s="200" t="s">
        <v>8833</v>
      </c>
      <c r="C1207" s="200" t="s">
        <v>8834</v>
      </c>
      <c r="D1207" s="200" t="s">
        <v>8886</v>
      </c>
      <c r="E1207" s="200" t="s">
        <v>8887</v>
      </c>
      <c r="F1207" s="206" t="s">
        <v>8895</v>
      </c>
      <c r="G1207" s="206" t="s">
        <v>8896</v>
      </c>
      <c r="H1207" s="205" t="s">
        <v>8897</v>
      </c>
      <c r="I1207" s="204" t="s">
        <v>8898</v>
      </c>
      <c r="J1207" s="207" t="s">
        <v>8899</v>
      </c>
      <c r="K1207" s="208" t="s">
        <v>8900</v>
      </c>
      <c r="L1207" s="205" t="s">
        <v>60</v>
      </c>
      <c r="M1207" s="205" t="s">
        <v>61</v>
      </c>
      <c r="N1207" s="205" t="s">
        <v>738</v>
      </c>
      <c r="O1207" s="205" t="s">
        <v>4441</v>
      </c>
      <c r="P1207" s="205" t="s">
        <v>4442</v>
      </c>
      <c r="Q1207" s="205" t="s">
        <v>65</v>
      </c>
      <c r="R1207" s="205" t="s">
        <v>8834</v>
      </c>
      <c r="S1207" s="205" t="s">
        <v>8887</v>
      </c>
      <c r="T1207" s="205" t="s">
        <v>66</v>
      </c>
      <c r="U1207" s="208" t="s">
        <v>8901</v>
      </c>
      <c r="V1207" s="205">
        <v>1</v>
      </c>
      <c r="W1207" s="205" t="s">
        <v>68</v>
      </c>
      <c r="X1207" s="205" t="s">
        <v>69</v>
      </c>
      <c r="Y1207" s="205" t="s">
        <v>70</v>
      </c>
      <c r="Z1207" s="205" t="s">
        <v>4390</v>
      </c>
      <c r="AA1207" s="234" t="s">
        <v>650</v>
      </c>
      <c r="AB1207" s="216">
        <v>46310</v>
      </c>
      <c r="AC1207" s="205"/>
      <c r="AD1207" s="230" t="s">
        <v>72</v>
      </c>
      <c r="AE1207" s="126"/>
      <c r="AF1207" s="127"/>
      <c r="AG1207" s="128"/>
      <c r="AH1207" s="129"/>
      <c r="AI1207" s="129"/>
      <c r="AJ1207" s="126"/>
      <c r="AK1207" s="127"/>
      <c r="AL1207" s="129"/>
      <c r="AM1207" s="128"/>
      <c r="AN1207" s="129"/>
      <c r="AO1207" s="127" t="s">
        <v>79</v>
      </c>
      <c r="AP1207" s="129"/>
    </row>
    <row r="1208" spans="1:45" customFormat="1" ht="30" hidden="1" customHeight="1">
      <c r="A1208" s="204" t="s">
        <v>4370</v>
      </c>
      <c r="B1208" s="200" t="s">
        <v>8833</v>
      </c>
      <c r="C1208" s="200" t="s">
        <v>8834</v>
      </c>
      <c r="D1208" s="200" t="s">
        <v>8886</v>
      </c>
      <c r="E1208" s="200" t="s">
        <v>8887</v>
      </c>
      <c r="F1208" s="206" t="s">
        <v>8902</v>
      </c>
      <c r="G1208" s="206" t="s">
        <v>8903</v>
      </c>
      <c r="H1208" s="205" t="s">
        <v>8904</v>
      </c>
      <c r="I1208" s="204" t="s">
        <v>8905</v>
      </c>
      <c r="J1208" s="207" t="s">
        <v>8906</v>
      </c>
      <c r="K1208" s="208" t="s">
        <v>8907</v>
      </c>
      <c r="L1208" s="205" t="s">
        <v>60</v>
      </c>
      <c r="M1208" s="205" t="s">
        <v>61</v>
      </c>
      <c r="N1208" s="205" t="s">
        <v>738</v>
      </c>
      <c r="O1208" s="205" t="s">
        <v>4441</v>
      </c>
      <c r="P1208" s="205" t="s">
        <v>4442</v>
      </c>
      <c r="Q1208" s="205" t="s">
        <v>65</v>
      </c>
      <c r="R1208" s="205" t="s">
        <v>8834</v>
      </c>
      <c r="S1208" s="205" t="s">
        <v>8887</v>
      </c>
      <c r="T1208" s="205" t="s">
        <v>66</v>
      </c>
      <c r="U1208" s="208" t="s">
        <v>8901</v>
      </c>
      <c r="V1208" s="205">
        <v>1</v>
      </c>
      <c r="W1208" s="205" t="s">
        <v>68</v>
      </c>
      <c r="X1208" s="205" t="s">
        <v>69</v>
      </c>
      <c r="Y1208" s="205" t="s">
        <v>70</v>
      </c>
      <c r="Z1208" s="205" t="s">
        <v>4390</v>
      </c>
      <c r="AA1208" s="234" t="s">
        <v>650</v>
      </c>
      <c r="AB1208" s="216">
        <v>46310</v>
      </c>
      <c r="AC1208" s="205"/>
      <c r="AD1208" s="230" t="s">
        <v>72</v>
      </c>
      <c r="AE1208" s="126"/>
      <c r="AF1208" s="127"/>
      <c r="AG1208" s="128"/>
      <c r="AH1208" s="129"/>
      <c r="AI1208" s="129"/>
      <c r="AJ1208" s="126"/>
      <c r="AK1208" s="127"/>
      <c r="AL1208" s="129"/>
      <c r="AM1208" s="128"/>
      <c r="AN1208" s="129"/>
      <c r="AO1208" s="127" t="s">
        <v>79</v>
      </c>
      <c r="AP1208" s="129"/>
    </row>
    <row r="1209" spans="1:45" customFormat="1" ht="30" hidden="1" customHeight="1">
      <c r="A1209" s="204" t="s">
        <v>4370</v>
      </c>
      <c r="B1209" s="200" t="s">
        <v>8908</v>
      </c>
      <c r="C1209" s="200" t="s">
        <v>8909</v>
      </c>
      <c r="D1209" s="200" t="s">
        <v>8910</v>
      </c>
      <c r="E1209" s="200" t="s">
        <v>8911</v>
      </c>
      <c r="F1209" s="206" t="s">
        <v>8912</v>
      </c>
      <c r="G1209" s="206" t="s">
        <v>8913</v>
      </c>
      <c r="H1209" s="205" t="s">
        <v>8914</v>
      </c>
      <c r="I1209" s="204" t="s">
        <v>8915</v>
      </c>
      <c r="J1209" s="207" t="s">
        <v>8916</v>
      </c>
      <c r="K1209" s="208" t="s">
        <v>8917</v>
      </c>
      <c r="L1209" s="205" t="s">
        <v>90</v>
      </c>
      <c r="M1209" s="205" t="s">
        <v>61</v>
      </c>
      <c r="N1209" s="205" t="s">
        <v>738</v>
      </c>
      <c r="O1209" s="205" t="s">
        <v>4441</v>
      </c>
      <c r="P1209" s="205" t="s">
        <v>4442</v>
      </c>
      <c r="Q1209" s="205" t="s">
        <v>65</v>
      </c>
      <c r="R1209" s="205" t="s">
        <v>8909</v>
      </c>
      <c r="S1209" s="205" t="s">
        <v>8911</v>
      </c>
      <c r="T1209" s="205" t="s">
        <v>93</v>
      </c>
      <c r="U1209" s="208" t="s">
        <v>8918</v>
      </c>
      <c r="V1209" s="205">
        <v>0.95</v>
      </c>
      <c r="W1209" s="205" t="s">
        <v>68</v>
      </c>
      <c r="X1209" s="205" t="s">
        <v>69</v>
      </c>
      <c r="Y1209" s="205" t="s">
        <v>70</v>
      </c>
      <c r="Z1209" s="205" t="s">
        <v>95</v>
      </c>
      <c r="AA1209" s="234" t="s">
        <v>650</v>
      </c>
      <c r="AB1209" s="216">
        <v>46310</v>
      </c>
      <c r="AC1209" s="205"/>
      <c r="AD1209" s="230" t="s">
        <v>72</v>
      </c>
      <c r="AE1209" s="126"/>
      <c r="AF1209" s="127"/>
      <c r="AG1209" s="128"/>
      <c r="AH1209" s="129"/>
      <c r="AI1209" s="129"/>
      <c r="AJ1209" s="126"/>
      <c r="AK1209" s="127"/>
      <c r="AL1209" s="129"/>
      <c r="AM1209" s="128"/>
      <c r="AN1209" s="129"/>
      <c r="AO1209" s="127" t="s">
        <v>79</v>
      </c>
      <c r="AP1209" s="129"/>
    </row>
    <row r="1210" spans="1:45" customFormat="1" ht="30" hidden="1" customHeight="1">
      <c r="A1210" s="204" t="s">
        <v>4370</v>
      </c>
      <c r="B1210" s="200" t="s">
        <v>8908</v>
      </c>
      <c r="C1210" s="200" t="s">
        <v>8909</v>
      </c>
      <c r="D1210" s="200" t="s">
        <v>8910</v>
      </c>
      <c r="E1210" s="200" t="s">
        <v>8911</v>
      </c>
      <c r="F1210" s="206" t="s">
        <v>8919</v>
      </c>
      <c r="G1210" s="206" t="s">
        <v>8920</v>
      </c>
      <c r="H1210" s="205" t="s">
        <v>8921</v>
      </c>
      <c r="I1210" s="204" t="s">
        <v>8922</v>
      </c>
      <c r="J1210" s="207" t="s">
        <v>8923</v>
      </c>
      <c r="K1210" s="208" t="s">
        <v>8924</v>
      </c>
      <c r="L1210" s="205" t="s">
        <v>60</v>
      </c>
      <c r="M1210" s="205" t="s">
        <v>61</v>
      </c>
      <c r="N1210" s="205" t="s">
        <v>738</v>
      </c>
      <c r="O1210" s="205" t="s">
        <v>4441</v>
      </c>
      <c r="P1210" s="205" t="s">
        <v>4442</v>
      </c>
      <c r="Q1210" s="205" t="s">
        <v>65</v>
      </c>
      <c r="R1210" s="205" t="s">
        <v>8909</v>
      </c>
      <c r="S1210" s="205" t="s">
        <v>8911</v>
      </c>
      <c r="T1210" s="205" t="s">
        <v>66</v>
      </c>
      <c r="U1210" s="208" t="s">
        <v>8925</v>
      </c>
      <c r="V1210" s="205">
        <v>1</v>
      </c>
      <c r="W1210" s="205" t="s">
        <v>68</v>
      </c>
      <c r="X1210" s="205" t="s">
        <v>69</v>
      </c>
      <c r="Y1210" s="205" t="s">
        <v>70</v>
      </c>
      <c r="Z1210" s="205" t="s">
        <v>4390</v>
      </c>
      <c r="AA1210" s="234" t="s">
        <v>650</v>
      </c>
      <c r="AB1210" s="216">
        <v>46310</v>
      </c>
      <c r="AC1210" s="205"/>
      <c r="AD1210" s="230" t="s">
        <v>72</v>
      </c>
      <c r="AE1210" s="126"/>
      <c r="AF1210" s="127"/>
      <c r="AG1210" s="128"/>
      <c r="AH1210" s="129"/>
      <c r="AI1210" s="129"/>
      <c r="AJ1210" s="126"/>
      <c r="AK1210" s="127"/>
      <c r="AL1210" s="129"/>
      <c r="AM1210" s="128"/>
      <c r="AN1210" s="129"/>
      <c r="AO1210" s="127" t="s">
        <v>79</v>
      </c>
      <c r="AP1210" s="129"/>
    </row>
    <row r="1211" spans="1:45" customFormat="1" ht="30" hidden="1" customHeight="1">
      <c r="A1211" s="204" t="s">
        <v>4370</v>
      </c>
      <c r="B1211" s="200" t="s">
        <v>8908</v>
      </c>
      <c r="C1211" s="200" t="s">
        <v>8909</v>
      </c>
      <c r="D1211" s="200" t="s">
        <v>8910</v>
      </c>
      <c r="E1211" s="200" t="s">
        <v>8911</v>
      </c>
      <c r="F1211" s="206" t="s">
        <v>8926</v>
      </c>
      <c r="G1211" s="206" t="s">
        <v>8927</v>
      </c>
      <c r="H1211" s="205" t="s">
        <v>8928</v>
      </c>
      <c r="I1211" s="204" t="s">
        <v>8929</v>
      </c>
      <c r="J1211" s="207" t="s">
        <v>8930</v>
      </c>
      <c r="K1211" s="208" t="s">
        <v>8931</v>
      </c>
      <c r="L1211" s="205" t="s">
        <v>60</v>
      </c>
      <c r="M1211" s="205" t="s">
        <v>61</v>
      </c>
      <c r="N1211" s="205" t="s">
        <v>738</v>
      </c>
      <c r="O1211" s="205" t="s">
        <v>4441</v>
      </c>
      <c r="P1211" s="205" t="s">
        <v>4442</v>
      </c>
      <c r="Q1211" s="205" t="s">
        <v>65</v>
      </c>
      <c r="R1211" s="205" t="s">
        <v>8909</v>
      </c>
      <c r="S1211" s="205" t="s">
        <v>8911</v>
      </c>
      <c r="T1211" s="205" t="s">
        <v>66</v>
      </c>
      <c r="U1211" s="208" t="s">
        <v>8932</v>
      </c>
      <c r="V1211" s="205">
        <v>1</v>
      </c>
      <c r="W1211" s="205" t="s">
        <v>68</v>
      </c>
      <c r="X1211" s="205" t="s">
        <v>69</v>
      </c>
      <c r="Y1211" s="205" t="s">
        <v>70</v>
      </c>
      <c r="Z1211" s="205" t="s">
        <v>4390</v>
      </c>
      <c r="AA1211" s="234" t="s">
        <v>650</v>
      </c>
      <c r="AB1211" s="216">
        <v>46310</v>
      </c>
      <c r="AC1211" s="205"/>
      <c r="AD1211" s="230" t="s">
        <v>72</v>
      </c>
      <c r="AE1211" s="126"/>
      <c r="AF1211" s="127"/>
      <c r="AG1211" s="128"/>
      <c r="AH1211" s="129"/>
      <c r="AI1211" s="129"/>
      <c r="AJ1211" s="126"/>
      <c r="AK1211" s="127"/>
      <c r="AL1211" s="129"/>
      <c r="AM1211" s="128"/>
      <c r="AN1211" s="129"/>
      <c r="AO1211" s="127" t="s">
        <v>79</v>
      </c>
      <c r="AP1211" s="129"/>
    </row>
    <row r="1212" spans="1:45" customFormat="1" ht="30" hidden="1" customHeight="1">
      <c r="A1212" s="204" t="s">
        <v>4370</v>
      </c>
      <c r="B1212" s="200" t="s">
        <v>8908</v>
      </c>
      <c r="C1212" s="200" t="s">
        <v>8909</v>
      </c>
      <c r="D1212" s="200" t="s">
        <v>8933</v>
      </c>
      <c r="E1212" s="200" t="s">
        <v>8934</v>
      </c>
      <c r="F1212" s="206" t="s">
        <v>8935</v>
      </c>
      <c r="G1212" s="206" t="s">
        <v>8936</v>
      </c>
      <c r="H1212" s="205" t="s">
        <v>8937</v>
      </c>
      <c r="I1212" s="204" t="s">
        <v>8938</v>
      </c>
      <c r="J1212" s="207" t="s">
        <v>8939</v>
      </c>
      <c r="K1212" s="208" t="s">
        <v>8940</v>
      </c>
      <c r="L1212" s="205" t="s">
        <v>90</v>
      </c>
      <c r="M1212" s="205" t="s">
        <v>61</v>
      </c>
      <c r="N1212" s="205" t="s">
        <v>738</v>
      </c>
      <c r="O1212" s="205" t="s">
        <v>4441</v>
      </c>
      <c r="P1212" s="205" t="s">
        <v>4442</v>
      </c>
      <c r="Q1212" s="205" t="s">
        <v>65</v>
      </c>
      <c r="R1212" s="205" t="s">
        <v>8909</v>
      </c>
      <c r="S1212" s="205" t="s">
        <v>8934</v>
      </c>
      <c r="T1212" s="205" t="s">
        <v>93</v>
      </c>
      <c r="U1212" s="208" t="s">
        <v>8941</v>
      </c>
      <c r="V1212" s="205">
        <v>0.95</v>
      </c>
      <c r="W1212" s="205" t="s">
        <v>68</v>
      </c>
      <c r="X1212" s="205" t="s">
        <v>69</v>
      </c>
      <c r="Y1212" s="205" t="s">
        <v>70</v>
      </c>
      <c r="Z1212" s="205" t="s">
        <v>95</v>
      </c>
      <c r="AA1212" s="234" t="s">
        <v>650</v>
      </c>
      <c r="AB1212" s="216">
        <v>46310</v>
      </c>
      <c r="AC1212" s="205"/>
      <c r="AD1212" s="230" t="s">
        <v>72</v>
      </c>
      <c r="AE1212" s="126"/>
      <c r="AF1212" s="127"/>
      <c r="AG1212" s="128"/>
      <c r="AH1212" s="129"/>
      <c r="AI1212" s="129"/>
      <c r="AJ1212" s="126"/>
      <c r="AK1212" s="127"/>
      <c r="AL1212" s="129"/>
      <c r="AM1212" s="128"/>
      <c r="AN1212" s="129"/>
      <c r="AO1212" s="127" t="s">
        <v>79</v>
      </c>
      <c r="AP1212" s="129"/>
    </row>
    <row r="1213" spans="1:45" customFormat="1" ht="30" hidden="1" customHeight="1">
      <c r="A1213" s="204" t="s">
        <v>4370</v>
      </c>
      <c r="B1213" s="200" t="s">
        <v>8908</v>
      </c>
      <c r="C1213" s="200" t="s">
        <v>8909</v>
      </c>
      <c r="D1213" s="200" t="s">
        <v>8933</v>
      </c>
      <c r="E1213" s="200" t="s">
        <v>8934</v>
      </c>
      <c r="F1213" s="206" t="s">
        <v>8942</v>
      </c>
      <c r="G1213" s="206" t="s">
        <v>8943</v>
      </c>
      <c r="H1213" s="205" t="s">
        <v>8944</v>
      </c>
      <c r="I1213" s="204" t="s">
        <v>8945</v>
      </c>
      <c r="J1213" s="207" t="s">
        <v>8946</v>
      </c>
      <c r="K1213" s="208" t="s">
        <v>8947</v>
      </c>
      <c r="L1213" s="205" t="s">
        <v>60</v>
      </c>
      <c r="M1213" s="205" t="s">
        <v>61</v>
      </c>
      <c r="N1213" s="205" t="s">
        <v>738</v>
      </c>
      <c r="O1213" s="205" t="s">
        <v>4441</v>
      </c>
      <c r="P1213" s="205" t="s">
        <v>4442</v>
      </c>
      <c r="Q1213" s="205" t="s">
        <v>65</v>
      </c>
      <c r="R1213" s="205" t="s">
        <v>8909</v>
      </c>
      <c r="S1213" s="205" t="s">
        <v>8934</v>
      </c>
      <c r="T1213" s="205" t="s">
        <v>66</v>
      </c>
      <c r="U1213" s="208" t="s">
        <v>8948</v>
      </c>
      <c r="V1213" s="205">
        <v>1</v>
      </c>
      <c r="W1213" s="205" t="s">
        <v>68</v>
      </c>
      <c r="X1213" s="205" t="s">
        <v>69</v>
      </c>
      <c r="Y1213" s="205" t="s">
        <v>70</v>
      </c>
      <c r="Z1213" s="205" t="s">
        <v>4390</v>
      </c>
      <c r="AA1213" s="234" t="s">
        <v>650</v>
      </c>
      <c r="AB1213" s="216">
        <v>46310</v>
      </c>
      <c r="AC1213" s="205"/>
      <c r="AD1213" s="230" t="s">
        <v>72</v>
      </c>
      <c r="AE1213" s="126"/>
      <c r="AF1213" s="127"/>
      <c r="AG1213" s="128"/>
      <c r="AH1213" s="129"/>
      <c r="AI1213" s="129"/>
      <c r="AJ1213" s="126"/>
      <c r="AK1213" s="127"/>
      <c r="AL1213" s="129"/>
      <c r="AM1213" s="128"/>
      <c r="AN1213" s="129"/>
      <c r="AO1213" s="127" t="s">
        <v>79</v>
      </c>
      <c r="AP1213" s="129"/>
    </row>
    <row r="1214" spans="1:45" customFormat="1" ht="30" hidden="1" customHeight="1">
      <c r="A1214" s="204" t="s">
        <v>4370</v>
      </c>
      <c r="B1214" s="200" t="s">
        <v>8908</v>
      </c>
      <c r="C1214" s="200" t="s">
        <v>8909</v>
      </c>
      <c r="D1214" s="200" t="s">
        <v>8933</v>
      </c>
      <c r="E1214" s="200" t="s">
        <v>8934</v>
      </c>
      <c r="F1214" s="206" t="s">
        <v>8949</v>
      </c>
      <c r="G1214" s="206" t="s">
        <v>8950</v>
      </c>
      <c r="H1214" s="205" t="s">
        <v>8951</v>
      </c>
      <c r="I1214" s="204" t="s">
        <v>8952</v>
      </c>
      <c r="J1214" s="207" t="s">
        <v>8953</v>
      </c>
      <c r="K1214" s="208" t="s">
        <v>8954</v>
      </c>
      <c r="L1214" s="205" t="s">
        <v>60</v>
      </c>
      <c r="M1214" s="205" t="s">
        <v>61</v>
      </c>
      <c r="N1214" s="205" t="s">
        <v>738</v>
      </c>
      <c r="O1214" s="205" t="s">
        <v>4441</v>
      </c>
      <c r="P1214" s="205" t="s">
        <v>4442</v>
      </c>
      <c r="Q1214" s="205" t="s">
        <v>65</v>
      </c>
      <c r="R1214" s="205" t="s">
        <v>8909</v>
      </c>
      <c r="S1214" s="205" t="s">
        <v>8934</v>
      </c>
      <c r="T1214" s="205" t="s">
        <v>66</v>
      </c>
      <c r="U1214" s="208" t="s">
        <v>8948</v>
      </c>
      <c r="V1214" s="205">
        <v>1</v>
      </c>
      <c r="W1214" s="205" t="s">
        <v>68</v>
      </c>
      <c r="X1214" s="205" t="s">
        <v>69</v>
      </c>
      <c r="Y1214" s="205" t="s">
        <v>70</v>
      </c>
      <c r="Z1214" s="205" t="s">
        <v>4390</v>
      </c>
      <c r="AA1214" s="234" t="s">
        <v>650</v>
      </c>
      <c r="AB1214" s="216">
        <v>46310</v>
      </c>
      <c r="AC1214" s="205"/>
      <c r="AD1214" s="230" t="s">
        <v>72</v>
      </c>
      <c r="AE1214" s="126"/>
      <c r="AF1214" s="127"/>
      <c r="AG1214" s="128"/>
      <c r="AH1214" s="129"/>
      <c r="AI1214" s="129"/>
      <c r="AJ1214" s="126"/>
      <c r="AK1214" s="127"/>
      <c r="AL1214" s="129"/>
      <c r="AM1214" s="128"/>
      <c r="AN1214" s="129"/>
      <c r="AO1214" s="127" t="s">
        <v>79</v>
      </c>
      <c r="AP1214" s="129"/>
    </row>
    <row r="1215" spans="1:45" customFormat="1" ht="30" hidden="1" customHeight="1">
      <c r="A1215" s="204" t="s">
        <v>4370</v>
      </c>
      <c r="B1215" s="200" t="s">
        <v>8908</v>
      </c>
      <c r="C1215" s="200" t="s">
        <v>8909</v>
      </c>
      <c r="D1215" s="200" t="s">
        <v>8933</v>
      </c>
      <c r="E1215" s="200" t="s">
        <v>8934</v>
      </c>
      <c r="F1215" s="206" t="s">
        <v>8955</v>
      </c>
      <c r="G1215" s="206" t="s">
        <v>8956</v>
      </c>
      <c r="H1215" s="205" t="s">
        <v>8957</v>
      </c>
      <c r="I1215" s="204" t="s">
        <v>8958</v>
      </c>
      <c r="J1215" s="207" t="s">
        <v>8959</v>
      </c>
      <c r="K1215" s="208" t="s">
        <v>8960</v>
      </c>
      <c r="L1215" s="205" t="s">
        <v>1071</v>
      </c>
      <c r="M1215" s="205" t="s">
        <v>61</v>
      </c>
      <c r="N1215" s="205" t="s">
        <v>738</v>
      </c>
      <c r="O1215" s="205" t="s">
        <v>4441</v>
      </c>
      <c r="P1215" s="205" t="s">
        <v>4442</v>
      </c>
      <c r="Q1215" s="205" t="s">
        <v>65</v>
      </c>
      <c r="R1215" s="205" t="s">
        <v>8909</v>
      </c>
      <c r="S1215" s="205" t="s">
        <v>8934</v>
      </c>
      <c r="T1215" s="205" t="s">
        <v>66</v>
      </c>
      <c r="U1215" s="208" t="s">
        <v>8961</v>
      </c>
      <c r="V1215" s="205">
        <v>0.95</v>
      </c>
      <c r="W1215" s="205" t="s">
        <v>68</v>
      </c>
      <c r="X1215" s="205" t="s">
        <v>69</v>
      </c>
      <c r="Y1215" s="205" t="s">
        <v>70</v>
      </c>
      <c r="Z1215" s="205" t="s">
        <v>4390</v>
      </c>
      <c r="AA1215" s="234" t="s">
        <v>650</v>
      </c>
      <c r="AB1215" s="216">
        <v>46310</v>
      </c>
      <c r="AC1215" s="205"/>
      <c r="AD1215" s="230" t="s">
        <v>72</v>
      </c>
      <c r="AE1215" s="126"/>
      <c r="AF1215" s="127"/>
      <c r="AG1215" s="128"/>
      <c r="AH1215" s="129"/>
      <c r="AI1215" s="129"/>
      <c r="AJ1215" s="126"/>
      <c r="AK1215" s="127"/>
      <c r="AL1215" s="129"/>
      <c r="AM1215" s="128"/>
      <c r="AN1215" s="129"/>
      <c r="AO1215" s="127" t="s">
        <v>79</v>
      </c>
      <c r="AP1215" s="129"/>
    </row>
    <row r="1216" spans="1:45" customFormat="1" ht="30" hidden="1" customHeight="1">
      <c r="A1216" s="204" t="s">
        <v>4370</v>
      </c>
      <c r="B1216" s="200" t="s">
        <v>8908</v>
      </c>
      <c r="C1216" s="200" t="s">
        <v>8909</v>
      </c>
      <c r="D1216" s="200" t="s">
        <v>8962</v>
      </c>
      <c r="E1216" s="200" t="s">
        <v>8963</v>
      </c>
      <c r="F1216" s="206" t="s">
        <v>8964</v>
      </c>
      <c r="G1216" s="206" t="s">
        <v>8965</v>
      </c>
      <c r="H1216" s="205" t="s">
        <v>8966</v>
      </c>
      <c r="I1216" s="204" t="s">
        <v>8967</v>
      </c>
      <c r="J1216" s="207" t="s">
        <v>8968</v>
      </c>
      <c r="K1216" s="208" t="s">
        <v>8969</v>
      </c>
      <c r="L1216" s="205" t="s">
        <v>90</v>
      </c>
      <c r="M1216" s="205" t="s">
        <v>61</v>
      </c>
      <c r="N1216" s="205" t="s">
        <v>738</v>
      </c>
      <c r="O1216" s="205" t="s">
        <v>4441</v>
      </c>
      <c r="P1216" s="205" t="s">
        <v>4442</v>
      </c>
      <c r="Q1216" s="205" t="s">
        <v>65</v>
      </c>
      <c r="R1216" s="205" t="s">
        <v>8909</v>
      </c>
      <c r="S1216" s="205" t="s">
        <v>8963</v>
      </c>
      <c r="T1216" s="205" t="s">
        <v>93</v>
      </c>
      <c r="U1216" s="208" t="s">
        <v>8970</v>
      </c>
      <c r="V1216" s="205">
        <v>0.95</v>
      </c>
      <c r="W1216" s="205" t="s">
        <v>68</v>
      </c>
      <c r="X1216" s="205" t="s">
        <v>69</v>
      </c>
      <c r="Y1216" s="205" t="s">
        <v>70</v>
      </c>
      <c r="Z1216" s="205" t="s">
        <v>95</v>
      </c>
      <c r="AA1216" s="234" t="s">
        <v>650</v>
      </c>
      <c r="AB1216" s="216">
        <v>46310</v>
      </c>
      <c r="AC1216" s="205"/>
      <c r="AD1216" s="230" t="s">
        <v>72</v>
      </c>
      <c r="AE1216" s="126"/>
      <c r="AF1216" s="127"/>
      <c r="AG1216" s="128"/>
      <c r="AH1216" s="129"/>
      <c r="AI1216" s="129"/>
      <c r="AJ1216" s="126"/>
      <c r="AK1216" s="127"/>
      <c r="AL1216" s="129"/>
      <c r="AM1216" s="128"/>
      <c r="AN1216" s="129"/>
      <c r="AO1216" s="127" t="s">
        <v>79</v>
      </c>
      <c r="AP1216" s="129"/>
    </row>
    <row r="1217" spans="1:45" customFormat="1" ht="30" hidden="1" customHeight="1">
      <c r="A1217" s="204" t="s">
        <v>4370</v>
      </c>
      <c r="B1217" s="200" t="s">
        <v>8908</v>
      </c>
      <c r="C1217" s="200" t="s">
        <v>8909</v>
      </c>
      <c r="D1217" s="200" t="s">
        <v>8962</v>
      </c>
      <c r="E1217" s="200" t="s">
        <v>8963</v>
      </c>
      <c r="F1217" s="206" t="s">
        <v>8971</v>
      </c>
      <c r="G1217" s="206" t="s">
        <v>8972</v>
      </c>
      <c r="H1217" s="205" t="s">
        <v>8973</v>
      </c>
      <c r="I1217" s="204" t="s">
        <v>8974</v>
      </c>
      <c r="J1217" s="207" t="s">
        <v>8975</v>
      </c>
      <c r="K1217" s="208" t="s">
        <v>8976</v>
      </c>
      <c r="L1217" s="205" t="s">
        <v>60</v>
      </c>
      <c r="M1217" s="205" t="s">
        <v>61</v>
      </c>
      <c r="N1217" s="205" t="s">
        <v>738</v>
      </c>
      <c r="O1217" s="205" t="s">
        <v>4441</v>
      </c>
      <c r="P1217" s="205" t="s">
        <v>4442</v>
      </c>
      <c r="Q1217" s="205" t="s">
        <v>65</v>
      </c>
      <c r="R1217" s="205" t="s">
        <v>8909</v>
      </c>
      <c r="S1217" s="205" t="s">
        <v>8963</v>
      </c>
      <c r="T1217" s="205" t="s">
        <v>66</v>
      </c>
      <c r="U1217" s="208" t="s">
        <v>8977</v>
      </c>
      <c r="V1217" s="205">
        <v>1</v>
      </c>
      <c r="W1217" s="205" t="s">
        <v>68</v>
      </c>
      <c r="X1217" s="205" t="s">
        <v>69</v>
      </c>
      <c r="Y1217" s="205" t="s">
        <v>70</v>
      </c>
      <c r="Z1217" s="205" t="s">
        <v>4390</v>
      </c>
      <c r="AA1217" s="234" t="s">
        <v>650</v>
      </c>
      <c r="AB1217" s="216">
        <v>46310</v>
      </c>
      <c r="AC1217" s="205"/>
      <c r="AD1217" s="230" t="s">
        <v>72</v>
      </c>
      <c r="AE1217" s="126"/>
      <c r="AF1217" s="127"/>
      <c r="AG1217" s="128"/>
      <c r="AH1217" s="129"/>
      <c r="AI1217" s="129"/>
      <c r="AJ1217" s="126"/>
      <c r="AK1217" s="127"/>
      <c r="AL1217" s="129"/>
      <c r="AM1217" s="128"/>
      <c r="AN1217" s="129"/>
      <c r="AO1217" s="127" t="s">
        <v>79</v>
      </c>
      <c r="AP1217" s="129"/>
    </row>
    <row r="1218" spans="1:45" customFormat="1" ht="30" hidden="1" customHeight="1">
      <c r="A1218" s="204" t="s">
        <v>4370</v>
      </c>
      <c r="B1218" s="200" t="s">
        <v>8908</v>
      </c>
      <c r="C1218" s="200" t="s">
        <v>8909</v>
      </c>
      <c r="D1218" s="200" t="s">
        <v>8962</v>
      </c>
      <c r="E1218" s="200" t="s">
        <v>8963</v>
      </c>
      <c r="F1218" s="206" t="s">
        <v>8978</v>
      </c>
      <c r="G1218" s="206" t="s">
        <v>8979</v>
      </c>
      <c r="H1218" s="205" t="s">
        <v>8980</v>
      </c>
      <c r="I1218" s="204" t="s">
        <v>8981</v>
      </c>
      <c r="J1218" s="207" t="s">
        <v>8982</v>
      </c>
      <c r="K1218" s="208" t="s">
        <v>8983</v>
      </c>
      <c r="L1218" s="205" t="s">
        <v>60</v>
      </c>
      <c r="M1218" s="205" t="s">
        <v>61</v>
      </c>
      <c r="N1218" s="205" t="s">
        <v>738</v>
      </c>
      <c r="O1218" s="205" t="s">
        <v>4441</v>
      </c>
      <c r="P1218" s="205" t="s">
        <v>4442</v>
      </c>
      <c r="Q1218" s="205" t="s">
        <v>65</v>
      </c>
      <c r="R1218" s="205" t="s">
        <v>8909</v>
      </c>
      <c r="S1218" s="205" t="s">
        <v>8963</v>
      </c>
      <c r="T1218" s="205" t="s">
        <v>66</v>
      </c>
      <c r="U1218" s="208" t="s">
        <v>8984</v>
      </c>
      <c r="V1218" s="205">
        <v>1</v>
      </c>
      <c r="W1218" s="205" t="s">
        <v>68</v>
      </c>
      <c r="X1218" s="205" t="s">
        <v>69</v>
      </c>
      <c r="Y1218" s="205" t="s">
        <v>70</v>
      </c>
      <c r="Z1218" s="205" t="s">
        <v>4390</v>
      </c>
      <c r="AA1218" s="234" t="s">
        <v>650</v>
      </c>
      <c r="AB1218" s="216">
        <v>46310</v>
      </c>
      <c r="AC1218" s="205"/>
      <c r="AD1218" s="230" t="s">
        <v>72</v>
      </c>
      <c r="AE1218" s="126"/>
      <c r="AF1218" s="127"/>
      <c r="AG1218" s="128"/>
      <c r="AH1218" s="129"/>
      <c r="AI1218" s="129"/>
      <c r="AJ1218" s="126"/>
      <c r="AK1218" s="127"/>
      <c r="AL1218" s="129"/>
      <c r="AM1218" s="128"/>
      <c r="AN1218" s="129"/>
      <c r="AO1218" s="127" t="s">
        <v>79</v>
      </c>
      <c r="AP1218" s="129"/>
    </row>
    <row r="1219" spans="1:45" customFormat="1" ht="30" hidden="1" customHeight="1">
      <c r="A1219" s="204" t="s">
        <v>4370</v>
      </c>
      <c r="B1219" s="200" t="s">
        <v>8985</v>
      </c>
      <c r="C1219" s="200" t="s">
        <v>8986</v>
      </c>
      <c r="D1219" s="200" t="s">
        <v>650</v>
      </c>
      <c r="E1219" s="200" t="s">
        <v>8987</v>
      </c>
      <c r="F1219" s="206" t="s">
        <v>8988</v>
      </c>
      <c r="G1219" s="206" t="s">
        <v>8989</v>
      </c>
      <c r="H1219" s="205" t="s">
        <v>8990</v>
      </c>
      <c r="I1219" s="204" t="s">
        <v>8991</v>
      </c>
      <c r="J1219" s="207" t="s">
        <v>8992</v>
      </c>
      <c r="K1219" s="208" t="s">
        <v>8993</v>
      </c>
      <c r="L1219" s="205" t="s">
        <v>90</v>
      </c>
      <c r="M1219" s="205" t="s">
        <v>61</v>
      </c>
      <c r="N1219" s="205" t="s">
        <v>738</v>
      </c>
      <c r="O1219" s="205" t="s">
        <v>4441</v>
      </c>
      <c r="P1219" s="205" t="s">
        <v>4442</v>
      </c>
      <c r="Q1219" s="205" t="s">
        <v>65</v>
      </c>
      <c r="R1219" s="205" t="s">
        <v>8986</v>
      </c>
      <c r="S1219" s="205" t="s">
        <v>8987</v>
      </c>
      <c r="T1219" s="205" t="s">
        <v>93</v>
      </c>
      <c r="U1219" s="208" t="s">
        <v>7310</v>
      </c>
      <c r="V1219" s="205">
        <v>0.95</v>
      </c>
      <c r="W1219" s="205" t="s">
        <v>68</v>
      </c>
      <c r="X1219" s="205" t="s">
        <v>69</v>
      </c>
      <c r="Y1219" s="205" t="s">
        <v>4407</v>
      </c>
      <c r="Z1219" s="205" t="s">
        <v>95</v>
      </c>
      <c r="AA1219" s="234" t="s">
        <v>650</v>
      </c>
      <c r="AB1219" s="216">
        <v>46310</v>
      </c>
      <c r="AC1219" s="205"/>
      <c r="AD1219" s="230" t="s">
        <v>72</v>
      </c>
      <c r="AE1219" s="126" t="s">
        <v>73</v>
      </c>
      <c r="AF1219" s="127"/>
      <c r="AG1219" s="128"/>
      <c r="AH1219" s="129"/>
      <c r="AI1219" s="129"/>
      <c r="AJ1219" s="126" t="s">
        <v>75</v>
      </c>
      <c r="AK1219" s="127"/>
      <c r="AL1219" s="129"/>
      <c r="AM1219" s="128"/>
      <c r="AN1219" s="129"/>
      <c r="AO1219" s="127" t="s">
        <v>79</v>
      </c>
      <c r="AP1219" s="129"/>
      <c r="AQ1219" s="183"/>
      <c r="AR1219" s="183"/>
      <c r="AS1219" s="183"/>
    </row>
    <row r="1220" spans="1:45" customFormat="1" ht="30" hidden="1" customHeight="1">
      <c r="A1220" s="204" t="s">
        <v>4370</v>
      </c>
      <c r="B1220" s="200" t="s">
        <v>8985</v>
      </c>
      <c r="C1220" s="200" t="s">
        <v>8986</v>
      </c>
      <c r="D1220" s="200" t="s">
        <v>650</v>
      </c>
      <c r="E1220" s="200" t="s">
        <v>8987</v>
      </c>
      <c r="F1220" s="206" t="s">
        <v>8994</v>
      </c>
      <c r="G1220" s="206" t="s">
        <v>8995</v>
      </c>
      <c r="H1220" s="205" t="s">
        <v>8996</v>
      </c>
      <c r="I1220" s="204" t="s">
        <v>8997</v>
      </c>
      <c r="J1220" s="207" t="s">
        <v>8998</v>
      </c>
      <c r="K1220" s="208" t="s">
        <v>8999</v>
      </c>
      <c r="L1220" s="205" t="s">
        <v>60</v>
      </c>
      <c r="M1220" s="205" t="s">
        <v>61</v>
      </c>
      <c r="N1220" s="205" t="s">
        <v>738</v>
      </c>
      <c r="O1220" s="205" t="s">
        <v>4441</v>
      </c>
      <c r="P1220" s="205" t="s">
        <v>4442</v>
      </c>
      <c r="Q1220" s="205" t="s">
        <v>65</v>
      </c>
      <c r="R1220" s="205" t="s">
        <v>8986</v>
      </c>
      <c r="S1220" s="205" t="s">
        <v>8987</v>
      </c>
      <c r="T1220" s="205" t="s">
        <v>66</v>
      </c>
      <c r="U1220" s="208" t="s">
        <v>9000</v>
      </c>
      <c r="V1220" s="205">
        <v>1</v>
      </c>
      <c r="W1220" s="205" t="s">
        <v>68</v>
      </c>
      <c r="X1220" s="205" t="s">
        <v>69</v>
      </c>
      <c r="Y1220" s="205" t="s">
        <v>4407</v>
      </c>
      <c r="Z1220" s="205" t="s">
        <v>4390</v>
      </c>
      <c r="AA1220" s="234" t="s">
        <v>650</v>
      </c>
      <c r="AB1220" s="216">
        <v>46310</v>
      </c>
      <c r="AC1220" s="205"/>
      <c r="AD1220" s="230" t="s">
        <v>72</v>
      </c>
      <c r="AE1220" s="126"/>
      <c r="AF1220" s="127"/>
      <c r="AG1220" s="128"/>
      <c r="AH1220" s="129"/>
      <c r="AI1220" s="129"/>
      <c r="AJ1220" s="126"/>
      <c r="AK1220" s="127"/>
      <c r="AL1220" s="129"/>
      <c r="AM1220" s="128"/>
      <c r="AN1220" s="129"/>
      <c r="AO1220" s="127" t="s">
        <v>79</v>
      </c>
      <c r="AP1220" s="129"/>
    </row>
    <row r="1221" spans="1:45" customFormat="1" ht="30" hidden="1" customHeight="1">
      <c r="A1221" s="204" t="s">
        <v>4370</v>
      </c>
      <c r="B1221" s="200" t="s">
        <v>8985</v>
      </c>
      <c r="C1221" s="200" t="s">
        <v>8986</v>
      </c>
      <c r="D1221" s="200" t="s">
        <v>650</v>
      </c>
      <c r="E1221" s="200" t="s">
        <v>8987</v>
      </c>
      <c r="F1221" s="206" t="s">
        <v>9001</v>
      </c>
      <c r="G1221" s="206" t="s">
        <v>9002</v>
      </c>
      <c r="H1221" s="205" t="s">
        <v>9003</v>
      </c>
      <c r="I1221" s="204" t="s">
        <v>9004</v>
      </c>
      <c r="J1221" s="207" t="s">
        <v>9005</v>
      </c>
      <c r="K1221" s="208" t="s">
        <v>9006</v>
      </c>
      <c r="L1221" s="205" t="s">
        <v>60</v>
      </c>
      <c r="M1221" s="205" t="s">
        <v>61</v>
      </c>
      <c r="N1221" s="205" t="s">
        <v>738</v>
      </c>
      <c r="O1221" s="205" t="s">
        <v>4441</v>
      </c>
      <c r="P1221" s="205" t="s">
        <v>4442</v>
      </c>
      <c r="Q1221" s="205" t="s">
        <v>65</v>
      </c>
      <c r="R1221" s="205" t="s">
        <v>8986</v>
      </c>
      <c r="S1221" s="205" t="s">
        <v>8987</v>
      </c>
      <c r="T1221" s="205" t="s">
        <v>93</v>
      </c>
      <c r="U1221" s="208" t="s">
        <v>9007</v>
      </c>
      <c r="V1221" s="205">
        <v>1</v>
      </c>
      <c r="W1221" s="205" t="s">
        <v>68</v>
      </c>
      <c r="X1221" s="205" t="s">
        <v>69</v>
      </c>
      <c r="Y1221" s="205" t="s">
        <v>4407</v>
      </c>
      <c r="Z1221" s="205" t="s">
        <v>5139</v>
      </c>
      <c r="AA1221" s="234" t="s">
        <v>650</v>
      </c>
      <c r="AB1221" s="216">
        <v>46310</v>
      </c>
      <c r="AC1221" s="205"/>
      <c r="AD1221" s="230" t="s">
        <v>72</v>
      </c>
      <c r="AE1221" s="126"/>
      <c r="AF1221" s="127"/>
      <c r="AG1221" s="128"/>
      <c r="AH1221" s="129"/>
      <c r="AI1221" s="129"/>
      <c r="AJ1221" s="126"/>
      <c r="AK1221" s="127"/>
      <c r="AL1221" s="129"/>
      <c r="AM1221" s="128"/>
      <c r="AN1221" s="129"/>
      <c r="AO1221" s="127" t="s">
        <v>79</v>
      </c>
      <c r="AP1221" s="129"/>
    </row>
    <row r="1222" spans="1:45" customFormat="1" ht="30" hidden="1" customHeight="1">
      <c r="A1222" s="204" t="s">
        <v>4370</v>
      </c>
      <c r="B1222" s="200" t="s">
        <v>8985</v>
      </c>
      <c r="C1222" s="200" t="s">
        <v>8986</v>
      </c>
      <c r="D1222" s="200" t="s">
        <v>3216</v>
      </c>
      <c r="E1222" s="200" t="s">
        <v>9008</v>
      </c>
      <c r="F1222" s="206" t="s">
        <v>9009</v>
      </c>
      <c r="G1222" s="206" t="s">
        <v>9010</v>
      </c>
      <c r="H1222" s="205" t="s">
        <v>9011</v>
      </c>
      <c r="I1222" s="204" t="s">
        <v>9012</v>
      </c>
      <c r="J1222" s="207" t="s">
        <v>9013</v>
      </c>
      <c r="K1222" s="208" t="s">
        <v>9014</v>
      </c>
      <c r="L1222" s="205" t="s">
        <v>90</v>
      </c>
      <c r="M1222" s="205" t="s">
        <v>61</v>
      </c>
      <c r="N1222" s="205" t="s">
        <v>738</v>
      </c>
      <c r="O1222" s="205" t="s">
        <v>4441</v>
      </c>
      <c r="P1222" s="205" t="s">
        <v>4442</v>
      </c>
      <c r="Q1222" s="205" t="s">
        <v>65</v>
      </c>
      <c r="R1222" s="205" t="s">
        <v>8986</v>
      </c>
      <c r="S1222" s="205" t="s">
        <v>9008</v>
      </c>
      <c r="T1222" s="205" t="s">
        <v>93</v>
      </c>
      <c r="U1222" s="208" t="s">
        <v>7361</v>
      </c>
      <c r="V1222" s="205">
        <v>0.95</v>
      </c>
      <c r="W1222" s="205" t="s">
        <v>68</v>
      </c>
      <c r="X1222" s="205" t="s">
        <v>69</v>
      </c>
      <c r="Y1222" s="205" t="s">
        <v>4407</v>
      </c>
      <c r="Z1222" s="205" t="s">
        <v>95</v>
      </c>
      <c r="AA1222" s="234" t="s">
        <v>650</v>
      </c>
      <c r="AB1222" s="216">
        <v>46310</v>
      </c>
      <c r="AC1222" s="205"/>
      <c r="AD1222" s="230" t="s">
        <v>72</v>
      </c>
      <c r="AE1222" s="126" t="s">
        <v>73</v>
      </c>
      <c r="AF1222" s="127"/>
      <c r="AG1222" s="128"/>
      <c r="AH1222" s="129"/>
      <c r="AI1222" s="129"/>
      <c r="AJ1222" s="126" t="s">
        <v>75</v>
      </c>
      <c r="AK1222" s="127"/>
      <c r="AL1222" s="129"/>
      <c r="AM1222" s="128"/>
      <c r="AN1222" s="129"/>
      <c r="AO1222" s="127" t="s">
        <v>79</v>
      </c>
      <c r="AP1222" s="129"/>
      <c r="AQ1222" s="183"/>
      <c r="AR1222" s="183"/>
      <c r="AS1222" s="183"/>
    </row>
    <row r="1223" spans="1:45" customFormat="1" ht="30" hidden="1" customHeight="1">
      <c r="A1223" s="204" t="s">
        <v>4370</v>
      </c>
      <c r="B1223" s="200" t="s">
        <v>8985</v>
      </c>
      <c r="C1223" s="200" t="s">
        <v>8986</v>
      </c>
      <c r="D1223" s="200" t="s">
        <v>3216</v>
      </c>
      <c r="E1223" s="200" t="s">
        <v>9008</v>
      </c>
      <c r="F1223" s="206" t="s">
        <v>9015</v>
      </c>
      <c r="G1223" s="206" t="s">
        <v>9016</v>
      </c>
      <c r="H1223" s="205" t="s">
        <v>9017</v>
      </c>
      <c r="I1223" s="204" t="s">
        <v>9018</v>
      </c>
      <c r="J1223" s="207" t="s">
        <v>9019</v>
      </c>
      <c r="K1223" s="208" t="s">
        <v>9020</v>
      </c>
      <c r="L1223" s="205" t="s">
        <v>60</v>
      </c>
      <c r="M1223" s="205" t="s">
        <v>61</v>
      </c>
      <c r="N1223" s="205" t="s">
        <v>738</v>
      </c>
      <c r="O1223" s="205" t="s">
        <v>4441</v>
      </c>
      <c r="P1223" s="205" t="s">
        <v>4442</v>
      </c>
      <c r="Q1223" s="205" t="s">
        <v>65</v>
      </c>
      <c r="R1223" s="205" t="s">
        <v>8986</v>
      </c>
      <c r="S1223" s="205" t="s">
        <v>9008</v>
      </c>
      <c r="T1223" s="205" t="s">
        <v>93</v>
      </c>
      <c r="U1223" s="208" t="s">
        <v>7368</v>
      </c>
      <c r="V1223" s="205">
        <v>1</v>
      </c>
      <c r="W1223" s="205" t="s">
        <v>68</v>
      </c>
      <c r="X1223" s="205" t="s">
        <v>69</v>
      </c>
      <c r="Y1223" s="205" t="s">
        <v>4407</v>
      </c>
      <c r="Z1223" s="205" t="s">
        <v>5139</v>
      </c>
      <c r="AA1223" s="234" t="s">
        <v>650</v>
      </c>
      <c r="AB1223" s="216">
        <v>46310</v>
      </c>
      <c r="AC1223" s="205"/>
      <c r="AD1223" s="230" t="s">
        <v>72</v>
      </c>
      <c r="AE1223" s="126"/>
      <c r="AF1223" s="127"/>
      <c r="AG1223" s="128"/>
      <c r="AH1223" s="129"/>
      <c r="AI1223" s="129"/>
      <c r="AJ1223" s="126"/>
      <c r="AK1223" s="127"/>
      <c r="AL1223" s="129"/>
      <c r="AM1223" s="128"/>
      <c r="AN1223" s="129"/>
      <c r="AO1223" s="127" t="s">
        <v>79</v>
      </c>
      <c r="AP1223" s="129"/>
    </row>
    <row r="1224" spans="1:45" customFormat="1" ht="30" hidden="1" customHeight="1">
      <c r="A1224" s="204" t="s">
        <v>4370</v>
      </c>
      <c r="B1224" s="200" t="s">
        <v>8985</v>
      </c>
      <c r="C1224" s="200" t="s">
        <v>8986</v>
      </c>
      <c r="D1224" s="200" t="s">
        <v>3216</v>
      </c>
      <c r="E1224" s="200" t="s">
        <v>9008</v>
      </c>
      <c r="F1224" s="206" t="s">
        <v>9021</v>
      </c>
      <c r="G1224" s="206" t="s">
        <v>9022</v>
      </c>
      <c r="H1224" s="205" t="s">
        <v>9023</v>
      </c>
      <c r="I1224" s="204" t="s">
        <v>9024</v>
      </c>
      <c r="J1224" s="207" t="s">
        <v>9025</v>
      </c>
      <c r="K1224" s="208" t="s">
        <v>9026</v>
      </c>
      <c r="L1224" s="205" t="s">
        <v>1071</v>
      </c>
      <c r="M1224" s="205" t="s">
        <v>61</v>
      </c>
      <c r="N1224" s="205" t="s">
        <v>738</v>
      </c>
      <c r="O1224" s="205" t="s">
        <v>4441</v>
      </c>
      <c r="P1224" s="205" t="s">
        <v>4442</v>
      </c>
      <c r="Q1224" s="205" t="s">
        <v>65</v>
      </c>
      <c r="R1224" s="205" t="s">
        <v>8986</v>
      </c>
      <c r="S1224" s="205" t="s">
        <v>9008</v>
      </c>
      <c r="T1224" s="205" t="s">
        <v>66</v>
      </c>
      <c r="U1224" s="208" t="s">
        <v>9027</v>
      </c>
      <c r="V1224" s="205">
        <v>0.95</v>
      </c>
      <c r="W1224" s="205" t="s">
        <v>68</v>
      </c>
      <c r="X1224" s="205" t="s">
        <v>69</v>
      </c>
      <c r="Y1224" s="205" t="s">
        <v>4407</v>
      </c>
      <c r="Z1224" s="205" t="s">
        <v>4390</v>
      </c>
      <c r="AA1224" s="234" t="s">
        <v>650</v>
      </c>
      <c r="AB1224" s="216">
        <v>46310</v>
      </c>
      <c r="AC1224" s="205"/>
      <c r="AD1224" s="230" t="s">
        <v>72</v>
      </c>
      <c r="AE1224" s="126"/>
      <c r="AF1224" s="127"/>
      <c r="AG1224" s="128"/>
      <c r="AH1224" s="129"/>
      <c r="AI1224" s="129"/>
      <c r="AJ1224" s="126"/>
      <c r="AK1224" s="127"/>
      <c r="AL1224" s="129"/>
      <c r="AM1224" s="128"/>
      <c r="AN1224" s="129"/>
      <c r="AO1224" s="127" t="s">
        <v>79</v>
      </c>
      <c r="AP1224" s="129"/>
    </row>
    <row r="1225" spans="1:45" customFormat="1" ht="30" hidden="1" customHeight="1">
      <c r="A1225" s="204" t="s">
        <v>4370</v>
      </c>
      <c r="B1225" s="200" t="s">
        <v>8985</v>
      </c>
      <c r="C1225" s="200" t="s">
        <v>8986</v>
      </c>
      <c r="D1225" s="200" t="s">
        <v>3216</v>
      </c>
      <c r="E1225" s="200" t="s">
        <v>9008</v>
      </c>
      <c r="F1225" s="206" t="s">
        <v>9028</v>
      </c>
      <c r="G1225" s="206" t="s">
        <v>9029</v>
      </c>
      <c r="H1225" s="205" t="s">
        <v>9030</v>
      </c>
      <c r="I1225" s="204" t="s">
        <v>9031</v>
      </c>
      <c r="J1225" s="207" t="s">
        <v>9032</v>
      </c>
      <c r="K1225" s="208" t="s">
        <v>9033</v>
      </c>
      <c r="L1225" s="205" t="s">
        <v>1071</v>
      </c>
      <c r="M1225" s="205" t="s">
        <v>61</v>
      </c>
      <c r="N1225" s="205" t="s">
        <v>738</v>
      </c>
      <c r="O1225" s="205" t="s">
        <v>4441</v>
      </c>
      <c r="P1225" s="205" t="s">
        <v>4442</v>
      </c>
      <c r="Q1225" s="205" t="s">
        <v>65</v>
      </c>
      <c r="R1225" s="205" t="s">
        <v>8986</v>
      </c>
      <c r="S1225" s="205" t="s">
        <v>9008</v>
      </c>
      <c r="T1225" s="205" t="s">
        <v>66</v>
      </c>
      <c r="U1225" s="208" t="s">
        <v>7375</v>
      </c>
      <c r="V1225" s="205">
        <v>0.95</v>
      </c>
      <c r="W1225" s="205" t="s">
        <v>68</v>
      </c>
      <c r="X1225" s="205" t="s">
        <v>69</v>
      </c>
      <c r="Y1225" s="205" t="s">
        <v>4407</v>
      </c>
      <c r="Z1225" s="205" t="s">
        <v>4390</v>
      </c>
      <c r="AA1225" s="234" t="s">
        <v>650</v>
      </c>
      <c r="AB1225" s="216">
        <v>46310</v>
      </c>
      <c r="AC1225" s="205"/>
      <c r="AD1225" s="230" t="s">
        <v>72</v>
      </c>
      <c r="AE1225" s="126"/>
      <c r="AF1225" s="127"/>
      <c r="AG1225" s="128"/>
      <c r="AH1225" s="129"/>
      <c r="AI1225" s="129"/>
      <c r="AJ1225" s="126"/>
      <c r="AK1225" s="127"/>
      <c r="AL1225" s="129"/>
      <c r="AM1225" s="128"/>
      <c r="AN1225" s="129"/>
      <c r="AO1225" s="127" t="s">
        <v>79</v>
      </c>
      <c r="AP1225" s="129"/>
    </row>
    <row r="1226" spans="1:45" customFormat="1" ht="30" hidden="1" customHeight="1">
      <c r="A1226" s="204" t="s">
        <v>4370</v>
      </c>
      <c r="B1226" s="200" t="s">
        <v>8985</v>
      </c>
      <c r="C1226" s="200" t="s">
        <v>8986</v>
      </c>
      <c r="D1226" s="200" t="s">
        <v>7376</v>
      </c>
      <c r="E1226" s="200" t="s">
        <v>9034</v>
      </c>
      <c r="F1226" s="206" t="s">
        <v>9035</v>
      </c>
      <c r="G1226" s="206" t="s">
        <v>9036</v>
      </c>
      <c r="H1226" s="205" t="s">
        <v>9037</v>
      </c>
      <c r="I1226" s="204" t="s">
        <v>9038</v>
      </c>
      <c r="J1226" s="207" t="s">
        <v>9039</v>
      </c>
      <c r="K1226" s="208" t="s">
        <v>9040</v>
      </c>
      <c r="L1226" s="205" t="s">
        <v>90</v>
      </c>
      <c r="M1226" s="205" t="s">
        <v>61</v>
      </c>
      <c r="N1226" s="205" t="s">
        <v>738</v>
      </c>
      <c r="O1226" s="205" t="s">
        <v>4441</v>
      </c>
      <c r="P1226" s="205" t="s">
        <v>4442</v>
      </c>
      <c r="Q1226" s="205" t="s">
        <v>65</v>
      </c>
      <c r="R1226" s="205" t="s">
        <v>8986</v>
      </c>
      <c r="S1226" s="205" t="s">
        <v>9034</v>
      </c>
      <c r="T1226" s="205" t="s">
        <v>93</v>
      </c>
      <c r="U1226" s="208" t="s">
        <v>7384</v>
      </c>
      <c r="V1226" s="205">
        <v>0.95</v>
      </c>
      <c r="W1226" s="205" t="s">
        <v>68</v>
      </c>
      <c r="X1226" s="205" t="s">
        <v>69</v>
      </c>
      <c r="Y1226" s="205" t="s">
        <v>4407</v>
      </c>
      <c r="Z1226" s="205" t="s">
        <v>95</v>
      </c>
      <c r="AA1226" s="234" t="s">
        <v>650</v>
      </c>
      <c r="AB1226" s="216">
        <v>46310</v>
      </c>
      <c r="AC1226" s="205"/>
      <c r="AD1226" s="230" t="s">
        <v>72</v>
      </c>
      <c r="AE1226" s="126" t="s">
        <v>73</v>
      </c>
      <c r="AF1226" s="127"/>
      <c r="AG1226" s="128"/>
      <c r="AH1226" s="129"/>
      <c r="AI1226" s="129"/>
      <c r="AJ1226" s="126" t="s">
        <v>75</v>
      </c>
      <c r="AK1226" s="127"/>
      <c r="AL1226" s="129"/>
      <c r="AM1226" s="128"/>
      <c r="AN1226" s="129"/>
      <c r="AO1226" s="127" t="s">
        <v>79</v>
      </c>
      <c r="AP1226" s="129"/>
      <c r="AQ1226" s="183"/>
      <c r="AR1226" s="183"/>
      <c r="AS1226" s="183"/>
    </row>
    <row r="1227" spans="1:45" customFormat="1" ht="30" hidden="1" customHeight="1">
      <c r="A1227" s="204" t="s">
        <v>4370</v>
      </c>
      <c r="B1227" s="200" t="s">
        <v>8985</v>
      </c>
      <c r="C1227" s="200" t="s">
        <v>8986</v>
      </c>
      <c r="D1227" s="200" t="s">
        <v>7434</v>
      </c>
      <c r="E1227" s="200" t="s">
        <v>9041</v>
      </c>
      <c r="F1227" s="206" t="s">
        <v>9042</v>
      </c>
      <c r="G1227" s="206" t="s">
        <v>9043</v>
      </c>
      <c r="H1227" s="205" t="s">
        <v>9044</v>
      </c>
      <c r="I1227" s="204" t="s">
        <v>9045</v>
      </c>
      <c r="J1227" s="207" t="s">
        <v>9046</v>
      </c>
      <c r="K1227" s="208" t="s">
        <v>9047</v>
      </c>
      <c r="L1227" s="205" t="s">
        <v>90</v>
      </c>
      <c r="M1227" s="205" t="s">
        <v>61</v>
      </c>
      <c r="N1227" s="205" t="s">
        <v>738</v>
      </c>
      <c r="O1227" s="205" t="s">
        <v>4441</v>
      </c>
      <c r="P1227" s="205" t="s">
        <v>4442</v>
      </c>
      <c r="Q1227" s="205" t="s">
        <v>65</v>
      </c>
      <c r="R1227" s="205" t="s">
        <v>8986</v>
      </c>
      <c r="S1227" s="205" t="s">
        <v>9041</v>
      </c>
      <c r="T1227" s="205" t="s">
        <v>93</v>
      </c>
      <c r="U1227" s="208" t="s">
        <v>7442</v>
      </c>
      <c r="V1227" s="205">
        <v>0.95</v>
      </c>
      <c r="W1227" s="205" t="s">
        <v>68</v>
      </c>
      <c r="X1227" s="205" t="s">
        <v>69</v>
      </c>
      <c r="Y1227" s="205" t="s">
        <v>4407</v>
      </c>
      <c r="Z1227" s="205" t="s">
        <v>95</v>
      </c>
      <c r="AA1227" s="234" t="s">
        <v>650</v>
      </c>
      <c r="AB1227" s="216">
        <v>46310</v>
      </c>
      <c r="AC1227" s="205"/>
      <c r="AD1227" s="230" t="s">
        <v>72</v>
      </c>
      <c r="AE1227" s="126" t="s">
        <v>73</v>
      </c>
      <c r="AF1227" s="127"/>
      <c r="AG1227" s="128"/>
      <c r="AH1227" s="129"/>
      <c r="AI1227" s="129"/>
      <c r="AJ1227" s="126" t="s">
        <v>75</v>
      </c>
      <c r="AK1227" s="127"/>
      <c r="AL1227" s="129"/>
      <c r="AM1227" s="128"/>
      <c r="AN1227" s="129"/>
      <c r="AO1227" s="127" t="s">
        <v>79</v>
      </c>
      <c r="AP1227" s="129"/>
      <c r="AQ1227" s="183"/>
      <c r="AR1227" s="183"/>
      <c r="AS1227" s="183"/>
    </row>
    <row r="1228" spans="1:45" customFormat="1" ht="30" hidden="1" customHeight="1">
      <c r="A1228" s="204" t="s">
        <v>4370</v>
      </c>
      <c r="B1228" s="200" t="s">
        <v>8985</v>
      </c>
      <c r="C1228" s="200" t="s">
        <v>8986</v>
      </c>
      <c r="D1228" s="200" t="s">
        <v>7434</v>
      </c>
      <c r="E1228" s="200" t="s">
        <v>9041</v>
      </c>
      <c r="F1228" s="206" t="s">
        <v>9048</v>
      </c>
      <c r="G1228" s="206" t="s">
        <v>9049</v>
      </c>
      <c r="H1228" s="205" t="s">
        <v>9050</v>
      </c>
      <c r="I1228" s="204" t="s">
        <v>9051</v>
      </c>
      <c r="J1228" s="207" t="s">
        <v>9052</v>
      </c>
      <c r="K1228" s="208" t="s">
        <v>9053</v>
      </c>
      <c r="L1228" s="205" t="s">
        <v>60</v>
      </c>
      <c r="M1228" s="205" t="s">
        <v>61</v>
      </c>
      <c r="N1228" s="205" t="s">
        <v>738</v>
      </c>
      <c r="O1228" s="205" t="s">
        <v>4441</v>
      </c>
      <c r="P1228" s="205" t="s">
        <v>4442</v>
      </c>
      <c r="Q1228" s="205" t="s">
        <v>65</v>
      </c>
      <c r="R1228" s="205" t="s">
        <v>8986</v>
      </c>
      <c r="S1228" s="205" t="s">
        <v>9041</v>
      </c>
      <c r="T1228" s="205" t="s">
        <v>777</v>
      </c>
      <c r="U1228" s="208" t="s">
        <v>647</v>
      </c>
      <c r="V1228" s="205">
        <v>0.9</v>
      </c>
      <c r="W1228" s="205" t="s">
        <v>68</v>
      </c>
      <c r="X1228" s="205" t="s">
        <v>69</v>
      </c>
      <c r="Y1228" s="205" t="s">
        <v>4407</v>
      </c>
      <c r="Z1228" s="205" t="s">
        <v>647</v>
      </c>
      <c r="AA1228" s="234" t="s">
        <v>650</v>
      </c>
      <c r="AB1228" s="216">
        <v>46310</v>
      </c>
      <c r="AC1228" s="205"/>
      <c r="AD1228" s="230" t="s">
        <v>72</v>
      </c>
      <c r="AE1228" s="126"/>
      <c r="AF1228" s="127"/>
      <c r="AG1228" s="128"/>
      <c r="AH1228" s="129"/>
      <c r="AI1228" s="129"/>
      <c r="AJ1228" s="126"/>
      <c r="AK1228" s="127"/>
      <c r="AL1228" s="129"/>
      <c r="AM1228" s="128"/>
      <c r="AN1228" s="129"/>
      <c r="AO1228" s="127" t="s">
        <v>79</v>
      </c>
      <c r="AP1228" s="129"/>
    </row>
    <row r="1229" spans="1:45" customFormat="1" ht="30" hidden="1" customHeight="1">
      <c r="A1229" s="204" t="s">
        <v>4370</v>
      </c>
      <c r="B1229" s="200" t="s">
        <v>8985</v>
      </c>
      <c r="C1229" s="200" t="s">
        <v>8986</v>
      </c>
      <c r="D1229" s="200" t="s">
        <v>7487</v>
      </c>
      <c r="E1229" s="200" t="s">
        <v>9054</v>
      </c>
      <c r="F1229" s="206" t="s">
        <v>9055</v>
      </c>
      <c r="G1229" s="206" t="s">
        <v>9056</v>
      </c>
      <c r="H1229" s="205" t="s">
        <v>9057</v>
      </c>
      <c r="I1229" s="204" t="s">
        <v>9058</v>
      </c>
      <c r="J1229" s="207" t="s">
        <v>9059</v>
      </c>
      <c r="K1229" s="208" t="s">
        <v>9060</v>
      </c>
      <c r="L1229" s="205" t="s">
        <v>90</v>
      </c>
      <c r="M1229" s="205" t="s">
        <v>61</v>
      </c>
      <c r="N1229" s="205" t="s">
        <v>738</v>
      </c>
      <c r="O1229" s="205" t="s">
        <v>4441</v>
      </c>
      <c r="P1229" s="205" t="s">
        <v>4442</v>
      </c>
      <c r="Q1229" s="205" t="s">
        <v>65</v>
      </c>
      <c r="R1229" s="205" t="s">
        <v>8986</v>
      </c>
      <c r="S1229" s="205" t="s">
        <v>9054</v>
      </c>
      <c r="T1229" s="205" t="s">
        <v>93</v>
      </c>
      <c r="U1229" s="208" t="s">
        <v>7508</v>
      </c>
      <c r="V1229" s="205">
        <v>0.95</v>
      </c>
      <c r="W1229" s="205" t="s">
        <v>68</v>
      </c>
      <c r="X1229" s="205" t="s">
        <v>69</v>
      </c>
      <c r="Y1229" s="205" t="s">
        <v>4407</v>
      </c>
      <c r="Z1229" s="205" t="s">
        <v>95</v>
      </c>
      <c r="AA1229" s="234" t="s">
        <v>650</v>
      </c>
      <c r="AB1229" s="216">
        <v>46310</v>
      </c>
      <c r="AC1229" s="205"/>
      <c r="AD1229" s="230" t="s">
        <v>72</v>
      </c>
      <c r="AE1229" s="126" t="s">
        <v>73</v>
      </c>
      <c r="AF1229" s="127"/>
      <c r="AG1229" s="128"/>
      <c r="AH1229" s="129"/>
      <c r="AI1229" s="129"/>
      <c r="AJ1229" s="126" t="s">
        <v>75</v>
      </c>
      <c r="AK1229" s="127"/>
      <c r="AL1229" s="129"/>
      <c r="AM1229" s="128"/>
      <c r="AN1229" s="129"/>
      <c r="AO1229" s="127" t="s">
        <v>79</v>
      </c>
      <c r="AP1229" s="129"/>
      <c r="AQ1229" s="183"/>
      <c r="AR1229" s="183"/>
      <c r="AS1229" s="183"/>
    </row>
    <row r="1230" spans="1:45" customFormat="1" ht="30" hidden="1" customHeight="1">
      <c r="A1230" s="204" t="s">
        <v>4370</v>
      </c>
      <c r="B1230" s="200" t="s">
        <v>8985</v>
      </c>
      <c r="C1230" s="200" t="s">
        <v>8986</v>
      </c>
      <c r="D1230" s="200" t="s">
        <v>7487</v>
      </c>
      <c r="E1230" s="200" t="s">
        <v>9054</v>
      </c>
      <c r="F1230" s="206" t="s">
        <v>9061</v>
      </c>
      <c r="G1230" s="206" t="s">
        <v>9062</v>
      </c>
      <c r="H1230" s="205" t="s">
        <v>9063</v>
      </c>
      <c r="I1230" s="204" t="s">
        <v>9064</v>
      </c>
      <c r="J1230" s="207" t="s">
        <v>9065</v>
      </c>
      <c r="K1230" s="208" t="s">
        <v>9066</v>
      </c>
      <c r="L1230" s="205" t="s">
        <v>60</v>
      </c>
      <c r="M1230" s="205" t="s">
        <v>61</v>
      </c>
      <c r="N1230" s="205" t="s">
        <v>738</v>
      </c>
      <c r="O1230" s="205" t="s">
        <v>4441</v>
      </c>
      <c r="P1230" s="205" t="s">
        <v>4442</v>
      </c>
      <c r="Q1230" s="205" t="s">
        <v>65</v>
      </c>
      <c r="R1230" s="205" t="s">
        <v>8986</v>
      </c>
      <c r="S1230" s="205" t="s">
        <v>9054</v>
      </c>
      <c r="T1230" s="205" t="s">
        <v>66</v>
      </c>
      <c r="U1230" s="208" t="s">
        <v>9067</v>
      </c>
      <c r="V1230" s="205">
        <v>1</v>
      </c>
      <c r="W1230" s="205" t="s">
        <v>68</v>
      </c>
      <c r="X1230" s="205" t="s">
        <v>69</v>
      </c>
      <c r="Y1230" s="205" t="s">
        <v>4407</v>
      </c>
      <c r="Z1230" s="205" t="s">
        <v>4390</v>
      </c>
      <c r="AA1230" s="234" t="s">
        <v>650</v>
      </c>
      <c r="AB1230" s="216">
        <v>46310</v>
      </c>
      <c r="AC1230" s="205"/>
      <c r="AD1230" s="230" t="s">
        <v>72</v>
      </c>
      <c r="AE1230" s="126"/>
      <c r="AF1230" s="127"/>
      <c r="AG1230" s="128"/>
      <c r="AH1230" s="129"/>
      <c r="AI1230" s="129"/>
      <c r="AJ1230" s="126"/>
      <c r="AK1230" s="127"/>
      <c r="AL1230" s="129"/>
      <c r="AM1230" s="128"/>
      <c r="AN1230" s="129"/>
      <c r="AO1230" s="127" t="s">
        <v>79</v>
      </c>
      <c r="AP1230" s="129"/>
    </row>
    <row r="1231" spans="1:45" customFormat="1" ht="30" hidden="1" customHeight="1">
      <c r="A1231" s="204" t="s">
        <v>4370</v>
      </c>
      <c r="B1231" s="200" t="s">
        <v>8985</v>
      </c>
      <c r="C1231" s="200" t="s">
        <v>8986</v>
      </c>
      <c r="D1231" s="200" t="s">
        <v>7487</v>
      </c>
      <c r="E1231" s="200" t="s">
        <v>9054</v>
      </c>
      <c r="F1231" s="206" t="s">
        <v>9068</v>
      </c>
      <c r="G1231" s="206" t="s">
        <v>9069</v>
      </c>
      <c r="H1231" s="205" t="s">
        <v>9070</v>
      </c>
      <c r="I1231" s="204" t="s">
        <v>9071</v>
      </c>
      <c r="J1231" s="207" t="s">
        <v>9072</v>
      </c>
      <c r="K1231" s="208" t="s">
        <v>9073</v>
      </c>
      <c r="L1231" s="205" t="s">
        <v>60</v>
      </c>
      <c r="M1231" s="205" t="s">
        <v>61</v>
      </c>
      <c r="N1231" s="205" t="s">
        <v>738</v>
      </c>
      <c r="O1231" s="205" t="s">
        <v>4441</v>
      </c>
      <c r="P1231" s="205" t="s">
        <v>4442</v>
      </c>
      <c r="Q1231" s="205" t="s">
        <v>65</v>
      </c>
      <c r="R1231" s="205" t="s">
        <v>8986</v>
      </c>
      <c r="S1231" s="205" t="s">
        <v>9054</v>
      </c>
      <c r="T1231" s="205" t="s">
        <v>66</v>
      </c>
      <c r="U1231" s="208" t="s">
        <v>9074</v>
      </c>
      <c r="V1231" s="205">
        <v>1</v>
      </c>
      <c r="W1231" s="205" t="s">
        <v>68</v>
      </c>
      <c r="X1231" s="205" t="s">
        <v>69</v>
      </c>
      <c r="Y1231" s="205" t="s">
        <v>4407</v>
      </c>
      <c r="Z1231" s="205" t="s">
        <v>4390</v>
      </c>
      <c r="AA1231" s="234" t="s">
        <v>650</v>
      </c>
      <c r="AB1231" s="216">
        <v>46310</v>
      </c>
      <c r="AC1231" s="205"/>
      <c r="AD1231" s="230" t="s">
        <v>72</v>
      </c>
      <c r="AE1231" s="126"/>
      <c r="AF1231" s="127"/>
      <c r="AG1231" s="128"/>
      <c r="AH1231" s="129"/>
      <c r="AI1231" s="129"/>
      <c r="AJ1231" s="126"/>
      <c r="AK1231" s="127"/>
      <c r="AL1231" s="129"/>
      <c r="AM1231" s="128"/>
      <c r="AN1231" s="129"/>
      <c r="AO1231" s="127" t="s">
        <v>79</v>
      </c>
      <c r="AP1231" s="129"/>
    </row>
    <row r="1232" spans="1:45" customFormat="1" ht="30" hidden="1" customHeight="1">
      <c r="A1232" s="204" t="s">
        <v>4370</v>
      </c>
      <c r="B1232" s="200" t="s">
        <v>8985</v>
      </c>
      <c r="C1232" s="200" t="s">
        <v>8986</v>
      </c>
      <c r="D1232" s="200" t="s">
        <v>7487</v>
      </c>
      <c r="E1232" s="200" t="s">
        <v>9054</v>
      </c>
      <c r="F1232" s="206" t="s">
        <v>9075</v>
      </c>
      <c r="G1232" s="206" t="s">
        <v>9076</v>
      </c>
      <c r="H1232" s="205" t="s">
        <v>9077</v>
      </c>
      <c r="I1232" s="204" t="s">
        <v>9078</v>
      </c>
      <c r="J1232" s="207" t="s">
        <v>9079</v>
      </c>
      <c r="K1232" s="208" t="s">
        <v>9080</v>
      </c>
      <c r="L1232" s="205" t="s">
        <v>1071</v>
      </c>
      <c r="M1232" s="205" t="s">
        <v>61</v>
      </c>
      <c r="N1232" s="205" t="s">
        <v>738</v>
      </c>
      <c r="O1232" s="205" t="s">
        <v>4441</v>
      </c>
      <c r="P1232" s="205" t="s">
        <v>4442</v>
      </c>
      <c r="Q1232" s="205" t="s">
        <v>65</v>
      </c>
      <c r="R1232" s="205" t="s">
        <v>8986</v>
      </c>
      <c r="S1232" s="205" t="s">
        <v>9054</v>
      </c>
      <c r="T1232" s="205" t="s">
        <v>66</v>
      </c>
      <c r="U1232" s="208" t="s">
        <v>9081</v>
      </c>
      <c r="V1232" s="205">
        <v>0.95</v>
      </c>
      <c r="W1232" s="205" t="s">
        <v>68</v>
      </c>
      <c r="X1232" s="205" t="s">
        <v>69</v>
      </c>
      <c r="Y1232" s="205" t="s">
        <v>4407</v>
      </c>
      <c r="Z1232" s="205" t="s">
        <v>4390</v>
      </c>
      <c r="AA1232" s="234" t="s">
        <v>650</v>
      </c>
      <c r="AB1232" s="216">
        <v>46310</v>
      </c>
      <c r="AC1232" s="205"/>
      <c r="AD1232" s="230" t="s">
        <v>72</v>
      </c>
      <c r="AE1232" s="126"/>
      <c r="AF1232" s="127"/>
      <c r="AG1232" s="128"/>
      <c r="AH1232" s="129"/>
      <c r="AI1232" s="129"/>
      <c r="AJ1232" s="126"/>
      <c r="AK1232" s="127"/>
      <c r="AL1232" s="129"/>
      <c r="AM1232" s="128"/>
      <c r="AN1232" s="129"/>
      <c r="AO1232" s="127" t="s">
        <v>79</v>
      </c>
      <c r="AP1232" s="129"/>
    </row>
    <row r="1233" spans="1:45" customFormat="1" ht="30" hidden="1" customHeight="1">
      <c r="A1233" s="204" t="s">
        <v>4370</v>
      </c>
      <c r="B1233" s="200" t="s">
        <v>8985</v>
      </c>
      <c r="C1233" s="200" t="s">
        <v>8986</v>
      </c>
      <c r="D1233" s="200" t="s">
        <v>9082</v>
      </c>
      <c r="E1233" s="200" t="s">
        <v>9083</v>
      </c>
      <c r="F1233" s="206" t="s">
        <v>9084</v>
      </c>
      <c r="G1233" s="206" t="s">
        <v>9085</v>
      </c>
      <c r="H1233" s="205" t="s">
        <v>9086</v>
      </c>
      <c r="I1233" s="204" t="s">
        <v>9087</v>
      </c>
      <c r="J1233" s="207" t="s">
        <v>9088</v>
      </c>
      <c r="K1233" s="208" t="s">
        <v>9089</v>
      </c>
      <c r="L1233" s="205" t="s">
        <v>90</v>
      </c>
      <c r="M1233" s="205" t="s">
        <v>61</v>
      </c>
      <c r="N1233" s="205" t="s">
        <v>738</v>
      </c>
      <c r="O1233" s="205" t="s">
        <v>4441</v>
      </c>
      <c r="P1233" s="205" t="s">
        <v>4442</v>
      </c>
      <c r="Q1233" s="205" t="s">
        <v>65</v>
      </c>
      <c r="R1233" s="205" t="s">
        <v>8986</v>
      </c>
      <c r="S1233" s="205" t="s">
        <v>9083</v>
      </c>
      <c r="T1233" s="205" t="s">
        <v>93</v>
      </c>
      <c r="U1233" s="208" t="s">
        <v>9090</v>
      </c>
      <c r="V1233" s="205">
        <v>0.95</v>
      </c>
      <c r="W1233" s="205" t="s">
        <v>68</v>
      </c>
      <c r="X1233" s="205" t="s">
        <v>69</v>
      </c>
      <c r="Y1233" s="205" t="s">
        <v>70</v>
      </c>
      <c r="Z1233" s="205" t="s">
        <v>95</v>
      </c>
      <c r="AA1233" s="234" t="s">
        <v>650</v>
      </c>
      <c r="AB1233" s="216">
        <v>46310</v>
      </c>
      <c r="AC1233" s="205"/>
      <c r="AD1233" s="230" t="s">
        <v>72</v>
      </c>
      <c r="AE1233" s="126" t="s">
        <v>73</v>
      </c>
      <c r="AF1233" s="127"/>
      <c r="AG1233" s="128"/>
      <c r="AH1233" s="129"/>
      <c r="AI1233" s="129"/>
      <c r="AJ1233" s="126" t="s">
        <v>75</v>
      </c>
      <c r="AK1233" s="127"/>
      <c r="AL1233" s="129"/>
      <c r="AM1233" s="128"/>
      <c r="AN1233" s="129"/>
      <c r="AO1233" s="127" t="s">
        <v>79</v>
      </c>
      <c r="AP1233" s="129"/>
      <c r="AQ1233" s="183"/>
      <c r="AR1233" s="183"/>
      <c r="AS1233" s="183"/>
    </row>
    <row r="1234" spans="1:45" customFormat="1" ht="30" hidden="1" customHeight="1">
      <c r="A1234" s="204" t="s">
        <v>4370</v>
      </c>
      <c r="B1234" s="200" t="s">
        <v>8985</v>
      </c>
      <c r="C1234" s="200" t="s">
        <v>8986</v>
      </c>
      <c r="D1234" s="200" t="s">
        <v>9082</v>
      </c>
      <c r="E1234" s="200" t="s">
        <v>9083</v>
      </c>
      <c r="F1234" s="206" t="s">
        <v>9091</v>
      </c>
      <c r="G1234" s="206" t="s">
        <v>9092</v>
      </c>
      <c r="H1234" s="205" t="s">
        <v>9093</v>
      </c>
      <c r="I1234" s="204" t="s">
        <v>9094</v>
      </c>
      <c r="J1234" s="207" t="s">
        <v>9095</v>
      </c>
      <c r="K1234" s="208" t="s">
        <v>9096</v>
      </c>
      <c r="L1234" s="205" t="s">
        <v>60</v>
      </c>
      <c r="M1234" s="205" t="s">
        <v>61</v>
      </c>
      <c r="N1234" s="205" t="s">
        <v>738</v>
      </c>
      <c r="O1234" s="205" t="s">
        <v>4441</v>
      </c>
      <c r="P1234" s="205" t="s">
        <v>4442</v>
      </c>
      <c r="Q1234" s="205" t="s">
        <v>65</v>
      </c>
      <c r="R1234" s="205" t="s">
        <v>8986</v>
      </c>
      <c r="S1234" s="205" t="s">
        <v>9083</v>
      </c>
      <c r="T1234" s="205" t="s">
        <v>66</v>
      </c>
      <c r="U1234" s="208" t="s">
        <v>9097</v>
      </c>
      <c r="V1234" s="205">
        <v>1</v>
      </c>
      <c r="W1234" s="205" t="s">
        <v>68</v>
      </c>
      <c r="X1234" s="205" t="s">
        <v>69</v>
      </c>
      <c r="Y1234" s="205" t="s">
        <v>70</v>
      </c>
      <c r="Z1234" s="205" t="s">
        <v>4390</v>
      </c>
      <c r="AA1234" s="234" t="s">
        <v>650</v>
      </c>
      <c r="AB1234" s="216">
        <v>46310</v>
      </c>
      <c r="AC1234" s="205"/>
      <c r="AD1234" s="230" t="s">
        <v>72</v>
      </c>
      <c r="AE1234" s="126"/>
      <c r="AF1234" s="127"/>
      <c r="AG1234" s="128"/>
      <c r="AH1234" s="129"/>
      <c r="AI1234" s="129"/>
      <c r="AJ1234" s="126"/>
      <c r="AK1234" s="127"/>
      <c r="AL1234" s="129"/>
      <c r="AM1234" s="128"/>
      <c r="AN1234" s="129"/>
      <c r="AO1234" s="127" t="s">
        <v>79</v>
      </c>
      <c r="AP1234" s="129"/>
    </row>
    <row r="1235" spans="1:45" customFormat="1" ht="30" hidden="1" customHeight="1">
      <c r="A1235" s="204" t="s">
        <v>4370</v>
      </c>
      <c r="B1235" s="200" t="s">
        <v>8985</v>
      </c>
      <c r="C1235" s="200" t="s">
        <v>8986</v>
      </c>
      <c r="D1235" s="200" t="s">
        <v>9082</v>
      </c>
      <c r="E1235" s="200" t="s">
        <v>9083</v>
      </c>
      <c r="F1235" s="206" t="s">
        <v>9098</v>
      </c>
      <c r="G1235" s="206" t="s">
        <v>9099</v>
      </c>
      <c r="H1235" s="205" t="s">
        <v>9100</v>
      </c>
      <c r="I1235" s="204" t="s">
        <v>9101</v>
      </c>
      <c r="J1235" s="207" t="s">
        <v>9102</v>
      </c>
      <c r="K1235" s="208" t="s">
        <v>9103</v>
      </c>
      <c r="L1235" s="205" t="s">
        <v>60</v>
      </c>
      <c r="M1235" s="205" t="s">
        <v>61</v>
      </c>
      <c r="N1235" s="205" t="s">
        <v>738</v>
      </c>
      <c r="O1235" s="205" t="s">
        <v>4441</v>
      </c>
      <c r="P1235" s="205" t="s">
        <v>4442</v>
      </c>
      <c r="Q1235" s="205" t="s">
        <v>65</v>
      </c>
      <c r="R1235" s="205" t="s">
        <v>8986</v>
      </c>
      <c r="S1235" s="205" t="s">
        <v>9083</v>
      </c>
      <c r="T1235" s="205" t="s">
        <v>66</v>
      </c>
      <c r="U1235" s="208" t="s">
        <v>9097</v>
      </c>
      <c r="V1235" s="205">
        <v>1</v>
      </c>
      <c r="W1235" s="205" t="s">
        <v>68</v>
      </c>
      <c r="X1235" s="205" t="s">
        <v>69</v>
      </c>
      <c r="Y1235" s="205" t="s">
        <v>70</v>
      </c>
      <c r="Z1235" s="205" t="s">
        <v>4390</v>
      </c>
      <c r="AA1235" s="234" t="s">
        <v>650</v>
      </c>
      <c r="AB1235" s="216">
        <v>46310</v>
      </c>
      <c r="AC1235" s="205"/>
      <c r="AD1235" s="230" t="s">
        <v>72</v>
      </c>
      <c r="AE1235" s="126"/>
      <c r="AF1235" s="127"/>
      <c r="AG1235" s="128"/>
      <c r="AH1235" s="129"/>
      <c r="AI1235" s="129"/>
      <c r="AJ1235" s="126"/>
      <c r="AK1235" s="127"/>
      <c r="AL1235" s="129"/>
      <c r="AM1235" s="128"/>
      <c r="AN1235" s="129"/>
      <c r="AO1235" s="127" t="s">
        <v>79</v>
      </c>
      <c r="AP1235" s="129"/>
    </row>
    <row r="1236" spans="1:45" customFormat="1" ht="30" hidden="1" customHeight="1">
      <c r="A1236" s="204" t="s">
        <v>4370</v>
      </c>
      <c r="B1236" s="200" t="s">
        <v>8985</v>
      </c>
      <c r="C1236" s="200" t="s">
        <v>8986</v>
      </c>
      <c r="D1236" s="200" t="s">
        <v>7548</v>
      </c>
      <c r="E1236" s="200" t="s">
        <v>9104</v>
      </c>
      <c r="F1236" s="206" t="s">
        <v>9105</v>
      </c>
      <c r="G1236" s="206" t="s">
        <v>9106</v>
      </c>
      <c r="H1236" s="205" t="s">
        <v>9107</v>
      </c>
      <c r="I1236" s="204" t="s">
        <v>9108</v>
      </c>
      <c r="J1236" s="207" t="s">
        <v>9109</v>
      </c>
      <c r="K1236" s="208" t="s">
        <v>9110</v>
      </c>
      <c r="L1236" s="205" t="s">
        <v>60</v>
      </c>
      <c r="M1236" s="205" t="s">
        <v>61</v>
      </c>
      <c r="N1236" s="205" t="s">
        <v>738</v>
      </c>
      <c r="O1236" s="205" t="s">
        <v>4441</v>
      </c>
      <c r="P1236" s="205" t="s">
        <v>4442</v>
      </c>
      <c r="Q1236" s="205" t="s">
        <v>65</v>
      </c>
      <c r="R1236" s="205" t="s">
        <v>8986</v>
      </c>
      <c r="S1236" s="205" t="s">
        <v>9104</v>
      </c>
      <c r="T1236" s="205" t="s">
        <v>93</v>
      </c>
      <c r="U1236" s="208" t="s">
        <v>9111</v>
      </c>
      <c r="V1236" s="205">
        <v>1</v>
      </c>
      <c r="W1236" s="205" t="s">
        <v>68</v>
      </c>
      <c r="X1236" s="205" t="s">
        <v>69</v>
      </c>
      <c r="Y1236" s="205" t="s">
        <v>4407</v>
      </c>
      <c r="Z1236" s="205" t="s">
        <v>5139</v>
      </c>
      <c r="AA1236" s="234" t="s">
        <v>650</v>
      </c>
      <c r="AB1236" s="216">
        <v>46310</v>
      </c>
      <c r="AC1236" s="205"/>
      <c r="AD1236" s="230" t="s">
        <v>72</v>
      </c>
      <c r="AE1236" s="126"/>
      <c r="AF1236" s="127"/>
      <c r="AG1236" s="128"/>
      <c r="AH1236" s="129"/>
      <c r="AI1236" s="129"/>
      <c r="AJ1236" s="126"/>
      <c r="AK1236" s="127"/>
      <c r="AL1236" s="129"/>
      <c r="AM1236" s="128"/>
      <c r="AN1236" s="129"/>
      <c r="AO1236" s="127" t="s">
        <v>79</v>
      </c>
      <c r="AP1236" s="129"/>
    </row>
    <row r="1237" spans="1:45" customFormat="1" ht="30" hidden="1" customHeight="1">
      <c r="A1237" s="204" t="s">
        <v>4370</v>
      </c>
      <c r="B1237" s="200" t="s">
        <v>8985</v>
      </c>
      <c r="C1237" s="200" t="s">
        <v>8986</v>
      </c>
      <c r="D1237" s="200" t="s">
        <v>7548</v>
      </c>
      <c r="E1237" s="200" t="s">
        <v>9104</v>
      </c>
      <c r="F1237" s="206" t="s">
        <v>9112</v>
      </c>
      <c r="G1237" s="206" t="s">
        <v>9113</v>
      </c>
      <c r="H1237" s="205" t="s">
        <v>9114</v>
      </c>
      <c r="I1237" s="204" t="s">
        <v>9115</v>
      </c>
      <c r="J1237" s="207" t="s">
        <v>9116</v>
      </c>
      <c r="K1237" s="208" t="s">
        <v>9117</v>
      </c>
      <c r="L1237" s="205" t="s">
        <v>90</v>
      </c>
      <c r="M1237" s="205" t="s">
        <v>61</v>
      </c>
      <c r="N1237" s="205" t="s">
        <v>738</v>
      </c>
      <c r="O1237" s="205" t="s">
        <v>4441</v>
      </c>
      <c r="P1237" s="205" t="s">
        <v>4442</v>
      </c>
      <c r="Q1237" s="205" t="s">
        <v>65</v>
      </c>
      <c r="R1237" s="205" t="s">
        <v>8986</v>
      </c>
      <c r="S1237" s="205" t="s">
        <v>9104</v>
      </c>
      <c r="T1237" s="205" t="s">
        <v>93</v>
      </c>
      <c r="U1237" s="208" t="s">
        <v>7580</v>
      </c>
      <c r="V1237" s="205">
        <v>0.95</v>
      </c>
      <c r="W1237" s="205" t="s">
        <v>68</v>
      </c>
      <c r="X1237" s="205" t="s">
        <v>69</v>
      </c>
      <c r="Y1237" s="205" t="s">
        <v>4407</v>
      </c>
      <c r="Z1237" s="205" t="s">
        <v>95</v>
      </c>
      <c r="AA1237" s="234" t="s">
        <v>650</v>
      </c>
      <c r="AB1237" s="216">
        <v>46310</v>
      </c>
      <c r="AC1237" s="205"/>
      <c r="AD1237" s="230" t="s">
        <v>72</v>
      </c>
      <c r="AE1237" s="126"/>
      <c r="AF1237" s="127"/>
      <c r="AG1237" s="128"/>
      <c r="AH1237" s="129"/>
      <c r="AI1237" s="129"/>
      <c r="AJ1237" s="126"/>
      <c r="AK1237" s="127"/>
      <c r="AL1237" s="129"/>
      <c r="AM1237" s="128"/>
      <c r="AN1237" s="129"/>
      <c r="AO1237" s="127" t="s">
        <v>79</v>
      </c>
      <c r="AP1237" s="129"/>
    </row>
    <row r="1238" spans="1:45" customFormat="1" ht="30" hidden="1" customHeight="1">
      <c r="A1238" s="204" t="s">
        <v>4370</v>
      </c>
      <c r="B1238" s="200" t="s">
        <v>8985</v>
      </c>
      <c r="C1238" s="200" t="s">
        <v>8986</v>
      </c>
      <c r="D1238" s="200" t="s">
        <v>7588</v>
      </c>
      <c r="E1238" s="200" t="s">
        <v>9118</v>
      </c>
      <c r="F1238" s="206" t="s">
        <v>9119</v>
      </c>
      <c r="G1238" s="206" t="s">
        <v>9120</v>
      </c>
      <c r="H1238" s="205" t="s">
        <v>9121</v>
      </c>
      <c r="I1238" s="204" t="s">
        <v>9122</v>
      </c>
      <c r="J1238" s="207" t="s">
        <v>9123</v>
      </c>
      <c r="K1238" s="208" t="s">
        <v>9124</v>
      </c>
      <c r="L1238" s="205" t="s">
        <v>90</v>
      </c>
      <c r="M1238" s="205" t="s">
        <v>61</v>
      </c>
      <c r="N1238" s="205" t="s">
        <v>738</v>
      </c>
      <c r="O1238" s="205" t="s">
        <v>4441</v>
      </c>
      <c r="P1238" s="205" t="s">
        <v>4442</v>
      </c>
      <c r="Q1238" s="205" t="s">
        <v>65</v>
      </c>
      <c r="R1238" s="205" t="s">
        <v>8986</v>
      </c>
      <c r="S1238" s="205" t="s">
        <v>9118</v>
      </c>
      <c r="T1238" s="205" t="s">
        <v>93</v>
      </c>
      <c r="U1238" s="208" t="s">
        <v>7609</v>
      </c>
      <c r="V1238" s="205">
        <v>0.95</v>
      </c>
      <c r="W1238" s="205" t="s">
        <v>68</v>
      </c>
      <c r="X1238" s="205" t="s">
        <v>69</v>
      </c>
      <c r="Y1238" s="205" t="s">
        <v>4407</v>
      </c>
      <c r="Z1238" s="205" t="s">
        <v>95</v>
      </c>
      <c r="AA1238" s="234" t="s">
        <v>650</v>
      </c>
      <c r="AB1238" s="216">
        <v>46310</v>
      </c>
      <c r="AC1238" s="205"/>
      <c r="AD1238" s="230" t="s">
        <v>72</v>
      </c>
      <c r="AE1238" s="126" t="s">
        <v>73</v>
      </c>
      <c r="AF1238" s="127"/>
      <c r="AG1238" s="128"/>
      <c r="AH1238" s="129"/>
      <c r="AI1238" s="129"/>
      <c r="AJ1238" s="126" t="s">
        <v>75</v>
      </c>
      <c r="AK1238" s="127"/>
      <c r="AL1238" s="129"/>
      <c r="AM1238" s="128"/>
      <c r="AN1238" s="129"/>
      <c r="AO1238" s="127" t="s">
        <v>79</v>
      </c>
      <c r="AP1238" s="129"/>
      <c r="AQ1238" s="183"/>
      <c r="AR1238" s="183"/>
      <c r="AS1238" s="183"/>
    </row>
    <row r="1239" spans="1:45" customFormat="1" ht="30" hidden="1" customHeight="1">
      <c r="A1239" s="204" t="s">
        <v>4370</v>
      </c>
      <c r="B1239" s="200" t="s">
        <v>9125</v>
      </c>
      <c r="C1239" s="200" t="s">
        <v>9126</v>
      </c>
      <c r="D1239" s="200" t="s">
        <v>5374</v>
      </c>
      <c r="E1239" s="200" t="s">
        <v>9127</v>
      </c>
      <c r="F1239" s="206" t="s">
        <v>9128</v>
      </c>
      <c r="G1239" s="206" t="s">
        <v>9129</v>
      </c>
      <c r="H1239" s="205" t="s">
        <v>9130</v>
      </c>
      <c r="I1239" s="204" t="s">
        <v>9131</v>
      </c>
      <c r="J1239" s="207" t="s">
        <v>9132</v>
      </c>
      <c r="K1239" s="208" t="s">
        <v>9133</v>
      </c>
      <c r="L1239" s="205" t="s">
        <v>90</v>
      </c>
      <c r="M1239" s="205" t="s">
        <v>61</v>
      </c>
      <c r="N1239" s="205" t="s">
        <v>3030</v>
      </c>
      <c r="O1239" s="205" t="s">
        <v>4625</v>
      </c>
      <c r="P1239" s="205" t="s">
        <v>4626</v>
      </c>
      <c r="Q1239" s="205" t="s">
        <v>65</v>
      </c>
      <c r="R1239" s="205" t="s">
        <v>9126</v>
      </c>
      <c r="S1239" s="205" t="s">
        <v>9127</v>
      </c>
      <c r="T1239" s="205" t="s">
        <v>93</v>
      </c>
      <c r="U1239" s="208" t="s">
        <v>5382</v>
      </c>
      <c r="V1239" s="205">
        <v>0.95</v>
      </c>
      <c r="W1239" s="205" t="s">
        <v>68</v>
      </c>
      <c r="X1239" s="205" t="s">
        <v>69</v>
      </c>
      <c r="Y1239" s="205" t="s">
        <v>4407</v>
      </c>
      <c r="Z1239" s="205" t="s">
        <v>95</v>
      </c>
      <c r="AA1239" s="234" t="s">
        <v>650</v>
      </c>
      <c r="AB1239" s="216">
        <v>46310</v>
      </c>
      <c r="AC1239" s="205"/>
      <c r="AD1239" s="230" t="s">
        <v>72</v>
      </c>
      <c r="AE1239" s="126" t="s">
        <v>73</v>
      </c>
      <c r="AF1239" s="127"/>
      <c r="AG1239" s="128"/>
      <c r="AH1239" s="129"/>
      <c r="AI1239" s="129"/>
      <c r="AJ1239" s="126" t="s">
        <v>75</v>
      </c>
      <c r="AK1239" s="127"/>
      <c r="AL1239" s="129"/>
      <c r="AM1239" s="128"/>
      <c r="AN1239" s="129"/>
      <c r="AO1239" s="127" t="s">
        <v>79</v>
      </c>
      <c r="AP1239" s="129"/>
      <c r="AQ1239" s="183"/>
      <c r="AR1239" s="183"/>
      <c r="AS1239" s="183"/>
    </row>
    <row r="1240" spans="1:45" customFormat="1" ht="30" hidden="1" customHeight="1">
      <c r="A1240" s="204" t="s">
        <v>4370</v>
      </c>
      <c r="B1240" s="200" t="s">
        <v>9125</v>
      </c>
      <c r="C1240" s="200" t="s">
        <v>9126</v>
      </c>
      <c r="D1240" s="200" t="s">
        <v>5374</v>
      </c>
      <c r="E1240" s="200" t="s">
        <v>9127</v>
      </c>
      <c r="F1240" s="206" t="s">
        <v>9134</v>
      </c>
      <c r="G1240" s="206" t="s">
        <v>9135</v>
      </c>
      <c r="H1240" s="205" t="s">
        <v>9136</v>
      </c>
      <c r="I1240" s="204" t="s">
        <v>9137</v>
      </c>
      <c r="J1240" s="207" t="s">
        <v>9138</v>
      </c>
      <c r="K1240" s="208" t="s">
        <v>9139</v>
      </c>
      <c r="L1240" s="205" t="s">
        <v>60</v>
      </c>
      <c r="M1240" s="205" t="s">
        <v>61</v>
      </c>
      <c r="N1240" s="205" t="s">
        <v>3030</v>
      </c>
      <c r="O1240" s="205" t="s">
        <v>4625</v>
      </c>
      <c r="P1240" s="205" t="s">
        <v>4626</v>
      </c>
      <c r="Q1240" s="205" t="s">
        <v>65</v>
      </c>
      <c r="R1240" s="205" t="s">
        <v>9126</v>
      </c>
      <c r="S1240" s="205" t="s">
        <v>9127</v>
      </c>
      <c r="T1240" s="205" t="s">
        <v>777</v>
      </c>
      <c r="U1240" s="208" t="s">
        <v>647</v>
      </c>
      <c r="V1240" s="205">
        <v>0.9</v>
      </c>
      <c r="W1240" s="205" t="s">
        <v>68</v>
      </c>
      <c r="X1240" s="205" t="s">
        <v>69</v>
      </c>
      <c r="Y1240" s="205" t="s">
        <v>4407</v>
      </c>
      <c r="Z1240" s="205" t="s">
        <v>647</v>
      </c>
      <c r="AA1240" s="234" t="s">
        <v>650</v>
      </c>
      <c r="AB1240" s="216">
        <v>46310</v>
      </c>
      <c r="AC1240" s="205"/>
      <c r="AD1240" s="230" t="s">
        <v>72</v>
      </c>
      <c r="AE1240" s="126"/>
      <c r="AF1240" s="127"/>
      <c r="AG1240" s="128"/>
      <c r="AH1240" s="129"/>
      <c r="AI1240" s="129"/>
      <c r="AJ1240" s="126"/>
      <c r="AK1240" s="127"/>
      <c r="AL1240" s="129"/>
      <c r="AM1240" s="128"/>
      <c r="AN1240" s="129"/>
      <c r="AO1240" s="127" t="s">
        <v>79</v>
      </c>
      <c r="AP1240" s="129"/>
    </row>
    <row r="1241" spans="1:45" customFormat="1" ht="30" hidden="1" customHeight="1">
      <c r="A1241" s="204" t="s">
        <v>4370</v>
      </c>
      <c r="B1241" s="200" t="s">
        <v>9125</v>
      </c>
      <c r="C1241" s="200" t="s">
        <v>9126</v>
      </c>
      <c r="D1241" s="200" t="s">
        <v>5696</v>
      </c>
      <c r="E1241" s="200" t="s">
        <v>9140</v>
      </c>
      <c r="F1241" s="206" t="s">
        <v>9141</v>
      </c>
      <c r="G1241" s="206" t="s">
        <v>9142</v>
      </c>
      <c r="H1241" s="205" t="s">
        <v>9143</v>
      </c>
      <c r="I1241" s="204" t="s">
        <v>9144</v>
      </c>
      <c r="J1241" s="207" t="s">
        <v>9145</v>
      </c>
      <c r="K1241" s="208" t="s">
        <v>9146</v>
      </c>
      <c r="L1241" s="205" t="s">
        <v>90</v>
      </c>
      <c r="M1241" s="205" t="s">
        <v>61</v>
      </c>
      <c r="N1241" s="205" t="s">
        <v>3030</v>
      </c>
      <c r="O1241" s="205" t="s">
        <v>4625</v>
      </c>
      <c r="P1241" s="205" t="s">
        <v>4626</v>
      </c>
      <c r="Q1241" s="205" t="s">
        <v>65</v>
      </c>
      <c r="R1241" s="205" t="s">
        <v>9126</v>
      </c>
      <c r="S1241" s="205" t="s">
        <v>9140</v>
      </c>
      <c r="T1241" s="205" t="s">
        <v>93</v>
      </c>
      <c r="U1241" s="208" t="s">
        <v>5704</v>
      </c>
      <c r="V1241" s="205">
        <v>0.95</v>
      </c>
      <c r="W1241" s="205" t="s">
        <v>68</v>
      </c>
      <c r="X1241" s="205" t="s">
        <v>69</v>
      </c>
      <c r="Y1241" s="205" t="s">
        <v>4407</v>
      </c>
      <c r="Z1241" s="205" t="s">
        <v>95</v>
      </c>
      <c r="AA1241" s="234" t="s">
        <v>650</v>
      </c>
      <c r="AB1241" s="216">
        <v>46310</v>
      </c>
      <c r="AC1241" s="205"/>
      <c r="AD1241" s="230" t="s">
        <v>72</v>
      </c>
      <c r="AE1241" s="126" t="s">
        <v>73</v>
      </c>
      <c r="AF1241" s="127"/>
      <c r="AG1241" s="128"/>
      <c r="AH1241" s="129"/>
      <c r="AI1241" s="129"/>
      <c r="AJ1241" s="126" t="s">
        <v>75</v>
      </c>
      <c r="AK1241" s="127"/>
      <c r="AL1241" s="129"/>
      <c r="AM1241" s="128"/>
      <c r="AN1241" s="129"/>
      <c r="AO1241" s="127" t="s">
        <v>79</v>
      </c>
      <c r="AP1241" s="129"/>
      <c r="AQ1241" s="183"/>
      <c r="AR1241" s="183"/>
      <c r="AS1241" s="183"/>
    </row>
    <row r="1242" spans="1:45" customFormat="1" ht="30" hidden="1" customHeight="1">
      <c r="A1242" s="204" t="s">
        <v>4370</v>
      </c>
      <c r="B1242" s="200" t="s">
        <v>9125</v>
      </c>
      <c r="C1242" s="200" t="s">
        <v>9126</v>
      </c>
      <c r="D1242" s="200" t="s">
        <v>5696</v>
      </c>
      <c r="E1242" s="200" t="s">
        <v>9140</v>
      </c>
      <c r="F1242" s="206" t="s">
        <v>9147</v>
      </c>
      <c r="G1242" s="206" t="s">
        <v>9148</v>
      </c>
      <c r="H1242" s="205" t="s">
        <v>9149</v>
      </c>
      <c r="I1242" s="204" t="s">
        <v>9150</v>
      </c>
      <c r="J1242" s="207" t="s">
        <v>9151</v>
      </c>
      <c r="K1242" s="208" t="s">
        <v>9152</v>
      </c>
      <c r="L1242" s="205" t="s">
        <v>60</v>
      </c>
      <c r="M1242" s="205" t="s">
        <v>61</v>
      </c>
      <c r="N1242" s="205" t="s">
        <v>3030</v>
      </c>
      <c r="O1242" s="205" t="s">
        <v>4625</v>
      </c>
      <c r="P1242" s="205" t="s">
        <v>4626</v>
      </c>
      <c r="Q1242" s="205" t="s">
        <v>65</v>
      </c>
      <c r="R1242" s="205" t="s">
        <v>9126</v>
      </c>
      <c r="S1242" s="205" t="s">
        <v>9140</v>
      </c>
      <c r="T1242" s="205" t="s">
        <v>93</v>
      </c>
      <c r="U1242" s="208" t="s">
        <v>9153</v>
      </c>
      <c r="V1242" s="205">
        <v>1</v>
      </c>
      <c r="W1242" s="205" t="s">
        <v>68</v>
      </c>
      <c r="X1242" s="205" t="s">
        <v>69</v>
      </c>
      <c r="Y1242" s="205" t="s">
        <v>4407</v>
      </c>
      <c r="Z1242" s="205" t="s">
        <v>5139</v>
      </c>
      <c r="AA1242" s="234" t="s">
        <v>650</v>
      </c>
      <c r="AB1242" s="216">
        <v>46310</v>
      </c>
      <c r="AC1242" s="205"/>
      <c r="AD1242" s="230" t="s">
        <v>72</v>
      </c>
      <c r="AE1242" s="126"/>
      <c r="AF1242" s="127"/>
      <c r="AG1242" s="128"/>
      <c r="AH1242" s="129"/>
      <c r="AI1242" s="129"/>
      <c r="AJ1242" s="126"/>
      <c r="AK1242" s="127"/>
      <c r="AL1242" s="129"/>
      <c r="AM1242" s="128"/>
      <c r="AN1242" s="129"/>
      <c r="AO1242" s="127" t="s">
        <v>79</v>
      </c>
      <c r="AP1242" s="129"/>
    </row>
    <row r="1243" spans="1:45" customFormat="1" ht="30" hidden="1" customHeight="1">
      <c r="A1243" s="204" t="s">
        <v>4370</v>
      </c>
      <c r="B1243" s="200" t="s">
        <v>9125</v>
      </c>
      <c r="C1243" s="200" t="s">
        <v>9126</v>
      </c>
      <c r="D1243" s="200" t="s">
        <v>5696</v>
      </c>
      <c r="E1243" s="200" t="s">
        <v>9140</v>
      </c>
      <c r="F1243" s="206" t="s">
        <v>9154</v>
      </c>
      <c r="G1243" s="206" t="s">
        <v>9155</v>
      </c>
      <c r="H1243" s="205" t="s">
        <v>9156</v>
      </c>
      <c r="I1243" s="204" t="s">
        <v>9157</v>
      </c>
      <c r="J1243" s="207" t="s">
        <v>9158</v>
      </c>
      <c r="K1243" s="208" t="s">
        <v>9159</v>
      </c>
      <c r="L1243" s="205" t="s">
        <v>1071</v>
      </c>
      <c r="M1243" s="205" t="s">
        <v>61</v>
      </c>
      <c r="N1243" s="205" t="s">
        <v>3030</v>
      </c>
      <c r="O1243" s="205" t="s">
        <v>4625</v>
      </c>
      <c r="P1243" s="205" t="s">
        <v>4626</v>
      </c>
      <c r="Q1243" s="205" t="s">
        <v>65</v>
      </c>
      <c r="R1243" s="205" t="s">
        <v>9126</v>
      </c>
      <c r="S1243" s="205" t="s">
        <v>9140</v>
      </c>
      <c r="T1243" s="205" t="s">
        <v>66</v>
      </c>
      <c r="U1243" s="208" t="s">
        <v>9160</v>
      </c>
      <c r="V1243" s="205">
        <v>0.95</v>
      </c>
      <c r="W1243" s="205" t="s">
        <v>68</v>
      </c>
      <c r="X1243" s="205" t="s">
        <v>69</v>
      </c>
      <c r="Y1243" s="205" t="s">
        <v>70</v>
      </c>
      <c r="Z1243" s="205" t="s">
        <v>4390</v>
      </c>
      <c r="AA1243" s="234" t="s">
        <v>650</v>
      </c>
      <c r="AB1243" s="216">
        <v>46310</v>
      </c>
      <c r="AC1243" s="205"/>
      <c r="AD1243" s="230" t="s">
        <v>72</v>
      </c>
      <c r="AE1243" s="126"/>
      <c r="AF1243" s="127"/>
      <c r="AG1243" s="128"/>
      <c r="AH1243" s="129"/>
      <c r="AI1243" s="129"/>
      <c r="AJ1243" s="126"/>
      <c r="AK1243" s="127"/>
      <c r="AL1243" s="129"/>
      <c r="AM1243" s="128"/>
      <c r="AN1243" s="129"/>
      <c r="AO1243" s="127" t="s">
        <v>79</v>
      </c>
      <c r="AP1243" s="129"/>
    </row>
    <row r="1244" spans="1:45" customFormat="1" ht="30" hidden="1" customHeight="1">
      <c r="A1244" s="204" t="s">
        <v>4370</v>
      </c>
      <c r="B1244" s="200" t="s">
        <v>9125</v>
      </c>
      <c r="C1244" s="200" t="s">
        <v>9126</v>
      </c>
      <c r="D1244" s="200" t="s">
        <v>5724</v>
      </c>
      <c r="E1244" s="200" t="s">
        <v>9161</v>
      </c>
      <c r="F1244" s="206" t="s">
        <v>9162</v>
      </c>
      <c r="G1244" s="206" t="s">
        <v>9163</v>
      </c>
      <c r="H1244" s="205" t="s">
        <v>9164</v>
      </c>
      <c r="I1244" s="204" t="s">
        <v>9165</v>
      </c>
      <c r="J1244" s="207" t="s">
        <v>9166</v>
      </c>
      <c r="K1244" s="208" t="s">
        <v>9167</v>
      </c>
      <c r="L1244" s="205" t="s">
        <v>90</v>
      </c>
      <c r="M1244" s="205" t="s">
        <v>61</v>
      </c>
      <c r="N1244" s="205" t="s">
        <v>3030</v>
      </c>
      <c r="O1244" s="205" t="s">
        <v>4625</v>
      </c>
      <c r="P1244" s="205" t="s">
        <v>4626</v>
      </c>
      <c r="Q1244" s="205" t="s">
        <v>65</v>
      </c>
      <c r="R1244" s="205" t="s">
        <v>9126</v>
      </c>
      <c r="S1244" s="205" t="s">
        <v>9161</v>
      </c>
      <c r="T1244" s="205" t="s">
        <v>93</v>
      </c>
      <c r="U1244" s="208" t="s">
        <v>5732</v>
      </c>
      <c r="V1244" s="205">
        <v>0.95</v>
      </c>
      <c r="W1244" s="205" t="s">
        <v>68</v>
      </c>
      <c r="X1244" s="205" t="s">
        <v>69</v>
      </c>
      <c r="Y1244" s="205" t="s">
        <v>4407</v>
      </c>
      <c r="Z1244" s="205" t="s">
        <v>95</v>
      </c>
      <c r="AA1244" s="234" t="s">
        <v>650</v>
      </c>
      <c r="AB1244" s="216">
        <v>46310</v>
      </c>
      <c r="AC1244" s="205"/>
      <c r="AD1244" s="230" t="s">
        <v>72</v>
      </c>
      <c r="AE1244" s="126" t="s">
        <v>73</v>
      </c>
      <c r="AF1244" s="127"/>
      <c r="AG1244" s="128"/>
      <c r="AH1244" s="129"/>
      <c r="AI1244" s="129"/>
      <c r="AJ1244" s="126" t="s">
        <v>75</v>
      </c>
      <c r="AK1244" s="127"/>
      <c r="AL1244" s="129"/>
      <c r="AM1244" s="128"/>
      <c r="AN1244" s="129"/>
      <c r="AO1244" s="127" t="s">
        <v>79</v>
      </c>
      <c r="AP1244" s="129"/>
      <c r="AQ1244" s="183"/>
      <c r="AR1244" s="183"/>
      <c r="AS1244" s="183"/>
    </row>
    <row r="1245" spans="1:45" customFormat="1" ht="30" hidden="1" customHeight="1">
      <c r="A1245" s="204" t="s">
        <v>4370</v>
      </c>
      <c r="B1245" s="200" t="s">
        <v>9125</v>
      </c>
      <c r="C1245" s="200" t="s">
        <v>9126</v>
      </c>
      <c r="D1245" s="200" t="s">
        <v>5724</v>
      </c>
      <c r="E1245" s="200" t="s">
        <v>9161</v>
      </c>
      <c r="F1245" s="206" t="s">
        <v>9168</v>
      </c>
      <c r="G1245" s="206" t="s">
        <v>9169</v>
      </c>
      <c r="H1245" s="205" t="s">
        <v>9170</v>
      </c>
      <c r="I1245" s="204" t="s">
        <v>9171</v>
      </c>
      <c r="J1245" s="207" t="s">
        <v>9172</v>
      </c>
      <c r="K1245" s="208" t="s">
        <v>9173</v>
      </c>
      <c r="L1245" s="205" t="s">
        <v>60</v>
      </c>
      <c r="M1245" s="205" t="s">
        <v>61</v>
      </c>
      <c r="N1245" s="205" t="s">
        <v>3030</v>
      </c>
      <c r="O1245" s="205" t="s">
        <v>4625</v>
      </c>
      <c r="P1245" s="205" t="s">
        <v>4626</v>
      </c>
      <c r="Q1245" s="205" t="s">
        <v>65</v>
      </c>
      <c r="R1245" s="205" t="s">
        <v>9126</v>
      </c>
      <c r="S1245" s="205" t="s">
        <v>9161</v>
      </c>
      <c r="T1245" s="205" t="s">
        <v>93</v>
      </c>
      <c r="U1245" s="208" t="s">
        <v>6647</v>
      </c>
      <c r="V1245" s="205">
        <v>1</v>
      </c>
      <c r="W1245" s="205" t="s">
        <v>68</v>
      </c>
      <c r="X1245" s="205" t="s">
        <v>69</v>
      </c>
      <c r="Y1245" s="205" t="s">
        <v>4407</v>
      </c>
      <c r="Z1245" s="205" t="s">
        <v>5139</v>
      </c>
      <c r="AA1245" s="234" t="s">
        <v>650</v>
      </c>
      <c r="AB1245" s="216">
        <v>46310</v>
      </c>
      <c r="AC1245" s="205"/>
      <c r="AD1245" s="230" t="s">
        <v>72</v>
      </c>
      <c r="AE1245" s="126"/>
      <c r="AF1245" s="127"/>
      <c r="AG1245" s="128"/>
      <c r="AH1245" s="129"/>
      <c r="AI1245" s="129"/>
      <c r="AJ1245" s="126"/>
      <c r="AK1245" s="127"/>
      <c r="AL1245" s="129"/>
      <c r="AM1245" s="128"/>
      <c r="AN1245" s="129"/>
      <c r="AO1245" s="127" t="s">
        <v>79</v>
      </c>
      <c r="AP1245" s="129"/>
    </row>
    <row r="1246" spans="1:45" customFormat="1" ht="30" hidden="1" customHeight="1">
      <c r="A1246" s="204" t="s">
        <v>4370</v>
      </c>
      <c r="B1246" s="200" t="s">
        <v>9125</v>
      </c>
      <c r="C1246" s="200" t="s">
        <v>9126</v>
      </c>
      <c r="D1246" s="200" t="s">
        <v>5724</v>
      </c>
      <c r="E1246" s="200" t="s">
        <v>9161</v>
      </c>
      <c r="F1246" s="206" t="s">
        <v>9174</v>
      </c>
      <c r="G1246" s="206" t="s">
        <v>9175</v>
      </c>
      <c r="H1246" s="205" t="s">
        <v>9176</v>
      </c>
      <c r="I1246" s="204" t="s">
        <v>9177</v>
      </c>
      <c r="J1246" s="207" t="s">
        <v>9178</v>
      </c>
      <c r="K1246" s="208" t="s">
        <v>9179</v>
      </c>
      <c r="L1246" s="205" t="s">
        <v>1071</v>
      </c>
      <c r="M1246" s="205" t="s">
        <v>61</v>
      </c>
      <c r="N1246" s="205" t="s">
        <v>3030</v>
      </c>
      <c r="O1246" s="205" t="s">
        <v>4625</v>
      </c>
      <c r="P1246" s="205" t="s">
        <v>4626</v>
      </c>
      <c r="Q1246" s="205" t="s">
        <v>65</v>
      </c>
      <c r="R1246" s="205" t="s">
        <v>9126</v>
      </c>
      <c r="S1246" s="205" t="s">
        <v>9161</v>
      </c>
      <c r="T1246" s="205" t="s">
        <v>66</v>
      </c>
      <c r="U1246" s="208" t="s">
        <v>6654</v>
      </c>
      <c r="V1246" s="205">
        <v>0.95</v>
      </c>
      <c r="W1246" s="205" t="s">
        <v>68</v>
      </c>
      <c r="X1246" s="205" t="s">
        <v>69</v>
      </c>
      <c r="Y1246" s="205" t="s">
        <v>4407</v>
      </c>
      <c r="Z1246" s="205" t="s">
        <v>4390</v>
      </c>
      <c r="AA1246" s="234" t="s">
        <v>650</v>
      </c>
      <c r="AB1246" s="216">
        <v>46310</v>
      </c>
      <c r="AC1246" s="205"/>
      <c r="AD1246" s="230" t="s">
        <v>72</v>
      </c>
      <c r="AE1246" s="126"/>
      <c r="AF1246" s="127"/>
      <c r="AG1246" s="128"/>
      <c r="AH1246" s="129"/>
      <c r="AI1246" s="129"/>
      <c r="AJ1246" s="126"/>
      <c r="AK1246" s="127"/>
      <c r="AL1246" s="129"/>
      <c r="AM1246" s="128"/>
      <c r="AN1246" s="129"/>
      <c r="AO1246" s="127" t="s">
        <v>79</v>
      </c>
      <c r="AP1246" s="129"/>
    </row>
    <row r="1247" spans="1:45" customFormat="1" ht="30" hidden="1" customHeight="1">
      <c r="A1247" s="204" t="s">
        <v>4370</v>
      </c>
      <c r="B1247" s="200" t="s">
        <v>9125</v>
      </c>
      <c r="C1247" s="200" t="s">
        <v>9126</v>
      </c>
      <c r="D1247" s="200" t="s">
        <v>5747</v>
      </c>
      <c r="E1247" s="200" t="s">
        <v>9180</v>
      </c>
      <c r="F1247" s="206" t="s">
        <v>9181</v>
      </c>
      <c r="G1247" s="206" t="s">
        <v>9182</v>
      </c>
      <c r="H1247" s="205" t="s">
        <v>9183</v>
      </c>
      <c r="I1247" s="204" t="s">
        <v>9184</v>
      </c>
      <c r="J1247" s="207" t="s">
        <v>9185</v>
      </c>
      <c r="K1247" s="208" t="s">
        <v>9186</v>
      </c>
      <c r="L1247" s="205" t="s">
        <v>90</v>
      </c>
      <c r="M1247" s="205" t="s">
        <v>61</v>
      </c>
      <c r="N1247" s="205" t="s">
        <v>3030</v>
      </c>
      <c r="O1247" s="205" t="s">
        <v>4625</v>
      </c>
      <c r="P1247" s="205" t="s">
        <v>4626</v>
      </c>
      <c r="Q1247" s="205" t="s">
        <v>65</v>
      </c>
      <c r="R1247" s="205" t="s">
        <v>9126</v>
      </c>
      <c r="S1247" s="205" t="s">
        <v>9180</v>
      </c>
      <c r="T1247" s="205" t="s">
        <v>93</v>
      </c>
      <c r="U1247" s="208" t="s">
        <v>5755</v>
      </c>
      <c r="V1247" s="205">
        <v>0.95</v>
      </c>
      <c r="W1247" s="205" t="s">
        <v>68</v>
      </c>
      <c r="X1247" s="205" t="s">
        <v>69</v>
      </c>
      <c r="Y1247" s="205" t="s">
        <v>4407</v>
      </c>
      <c r="Z1247" s="205" t="s">
        <v>95</v>
      </c>
      <c r="AA1247" s="234" t="s">
        <v>650</v>
      </c>
      <c r="AB1247" s="216">
        <v>46310</v>
      </c>
      <c r="AC1247" s="205"/>
      <c r="AD1247" s="230" t="s">
        <v>72</v>
      </c>
      <c r="AE1247" s="126" t="s">
        <v>73</v>
      </c>
      <c r="AF1247" s="127"/>
      <c r="AG1247" s="128"/>
      <c r="AH1247" s="129"/>
      <c r="AI1247" s="129"/>
      <c r="AJ1247" s="126" t="s">
        <v>75</v>
      </c>
      <c r="AK1247" s="127"/>
      <c r="AL1247" s="129"/>
      <c r="AM1247" s="128"/>
      <c r="AN1247" s="129"/>
      <c r="AO1247" s="127" t="s">
        <v>79</v>
      </c>
      <c r="AP1247" s="129"/>
      <c r="AQ1247" s="183"/>
      <c r="AR1247" s="183"/>
      <c r="AS1247" s="183"/>
    </row>
    <row r="1248" spans="1:45" customFormat="1" ht="30" hidden="1" customHeight="1">
      <c r="A1248" s="204" t="s">
        <v>4370</v>
      </c>
      <c r="B1248" s="200" t="s">
        <v>9125</v>
      </c>
      <c r="C1248" s="200" t="s">
        <v>9126</v>
      </c>
      <c r="D1248" s="200" t="s">
        <v>5747</v>
      </c>
      <c r="E1248" s="200" t="s">
        <v>9180</v>
      </c>
      <c r="F1248" s="206" t="s">
        <v>9187</v>
      </c>
      <c r="G1248" s="206" t="s">
        <v>9188</v>
      </c>
      <c r="H1248" s="205" t="s">
        <v>9189</v>
      </c>
      <c r="I1248" s="204" t="s">
        <v>9190</v>
      </c>
      <c r="J1248" s="207" t="s">
        <v>9191</v>
      </c>
      <c r="K1248" s="208" t="s">
        <v>9192</v>
      </c>
      <c r="L1248" s="205" t="s">
        <v>60</v>
      </c>
      <c r="M1248" s="205" t="s">
        <v>61</v>
      </c>
      <c r="N1248" s="205" t="s">
        <v>3030</v>
      </c>
      <c r="O1248" s="205" t="s">
        <v>4625</v>
      </c>
      <c r="P1248" s="205" t="s">
        <v>4626</v>
      </c>
      <c r="Q1248" s="205" t="s">
        <v>65</v>
      </c>
      <c r="R1248" s="205" t="s">
        <v>9126</v>
      </c>
      <c r="S1248" s="205" t="s">
        <v>9180</v>
      </c>
      <c r="T1248" s="205" t="s">
        <v>93</v>
      </c>
      <c r="U1248" s="208" t="s">
        <v>6668</v>
      </c>
      <c r="V1248" s="205">
        <v>1</v>
      </c>
      <c r="W1248" s="205" t="s">
        <v>68</v>
      </c>
      <c r="X1248" s="205" t="s">
        <v>69</v>
      </c>
      <c r="Y1248" s="205" t="s">
        <v>4407</v>
      </c>
      <c r="Z1248" s="205" t="s">
        <v>5139</v>
      </c>
      <c r="AA1248" s="234" t="s">
        <v>650</v>
      </c>
      <c r="AB1248" s="216">
        <v>46310</v>
      </c>
      <c r="AC1248" s="205"/>
      <c r="AD1248" s="230" t="s">
        <v>72</v>
      </c>
      <c r="AE1248" s="126"/>
      <c r="AF1248" s="127"/>
      <c r="AG1248" s="128"/>
      <c r="AH1248" s="129"/>
      <c r="AI1248" s="129"/>
      <c r="AJ1248" s="126"/>
      <c r="AK1248" s="127"/>
      <c r="AL1248" s="129"/>
      <c r="AM1248" s="128"/>
      <c r="AN1248" s="129"/>
      <c r="AO1248" s="127" t="s">
        <v>79</v>
      </c>
      <c r="AP1248" s="129"/>
    </row>
    <row r="1249" spans="1:45" customFormat="1" ht="30" hidden="1" customHeight="1">
      <c r="A1249" s="204" t="s">
        <v>4370</v>
      </c>
      <c r="B1249" s="200" t="s">
        <v>9125</v>
      </c>
      <c r="C1249" s="200" t="s">
        <v>9126</v>
      </c>
      <c r="D1249" s="200" t="s">
        <v>5829</v>
      </c>
      <c r="E1249" s="200" t="s">
        <v>9193</v>
      </c>
      <c r="F1249" s="206" t="s">
        <v>9194</v>
      </c>
      <c r="G1249" s="206" t="s">
        <v>9195</v>
      </c>
      <c r="H1249" s="205" t="s">
        <v>9196</v>
      </c>
      <c r="I1249" s="204" t="s">
        <v>9197</v>
      </c>
      <c r="J1249" s="207" t="s">
        <v>9198</v>
      </c>
      <c r="K1249" s="208" t="s">
        <v>9199</v>
      </c>
      <c r="L1249" s="205" t="s">
        <v>60</v>
      </c>
      <c r="M1249" s="205" t="s">
        <v>61</v>
      </c>
      <c r="N1249" s="205" t="s">
        <v>3030</v>
      </c>
      <c r="O1249" s="205" t="s">
        <v>4625</v>
      </c>
      <c r="P1249" s="205" t="s">
        <v>4626</v>
      </c>
      <c r="Q1249" s="205" t="s">
        <v>65</v>
      </c>
      <c r="R1249" s="205" t="s">
        <v>9126</v>
      </c>
      <c r="S1249" s="205" t="s">
        <v>9193</v>
      </c>
      <c r="T1249" s="205" t="s">
        <v>93</v>
      </c>
      <c r="U1249" s="208" t="s">
        <v>9200</v>
      </c>
      <c r="V1249" s="205">
        <v>1</v>
      </c>
      <c r="W1249" s="205" t="s">
        <v>68</v>
      </c>
      <c r="X1249" s="205" t="s">
        <v>69</v>
      </c>
      <c r="Y1249" s="205" t="s">
        <v>4407</v>
      </c>
      <c r="Z1249" s="205" t="s">
        <v>5139</v>
      </c>
      <c r="AA1249" s="234" t="s">
        <v>650</v>
      </c>
      <c r="AB1249" s="216">
        <v>46310</v>
      </c>
      <c r="AC1249" s="205"/>
      <c r="AD1249" s="230" t="s">
        <v>72</v>
      </c>
      <c r="AE1249" s="126"/>
      <c r="AF1249" s="127"/>
      <c r="AG1249" s="128"/>
      <c r="AH1249" s="129"/>
      <c r="AI1249" s="129"/>
      <c r="AJ1249" s="126"/>
      <c r="AK1249" s="127"/>
      <c r="AL1249" s="129"/>
      <c r="AM1249" s="128"/>
      <c r="AN1249" s="129"/>
      <c r="AO1249" s="127" t="s">
        <v>79</v>
      </c>
      <c r="AP1249" s="129"/>
    </row>
    <row r="1250" spans="1:45" customFormat="1" ht="30" hidden="1" customHeight="1">
      <c r="A1250" s="204" t="s">
        <v>4370</v>
      </c>
      <c r="B1250" s="200" t="s">
        <v>9125</v>
      </c>
      <c r="C1250" s="200" t="s">
        <v>9126</v>
      </c>
      <c r="D1250" s="200" t="s">
        <v>5829</v>
      </c>
      <c r="E1250" s="200" t="s">
        <v>9193</v>
      </c>
      <c r="F1250" s="206" t="s">
        <v>9201</v>
      </c>
      <c r="G1250" s="206" t="s">
        <v>9202</v>
      </c>
      <c r="H1250" s="205" t="s">
        <v>9203</v>
      </c>
      <c r="I1250" s="204" t="s">
        <v>9204</v>
      </c>
      <c r="J1250" s="207" t="s">
        <v>9205</v>
      </c>
      <c r="K1250" s="208" t="s">
        <v>9206</v>
      </c>
      <c r="L1250" s="205" t="s">
        <v>1071</v>
      </c>
      <c r="M1250" s="205" t="s">
        <v>61</v>
      </c>
      <c r="N1250" s="205" t="s">
        <v>3030</v>
      </c>
      <c r="O1250" s="205" t="s">
        <v>4625</v>
      </c>
      <c r="P1250" s="205" t="s">
        <v>4626</v>
      </c>
      <c r="Q1250" s="205" t="s">
        <v>65</v>
      </c>
      <c r="R1250" s="205" t="s">
        <v>9126</v>
      </c>
      <c r="S1250" s="205" t="s">
        <v>9193</v>
      </c>
      <c r="T1250" s="205" t="s">
        <v>66</v>
      </c>
      <c r="U1250" s="208" t="s">
        <v>9207</v>
      </c>
      <c r="V1250" s="205">
        <v>0.95</v>
      </c>
      <c r="W1250" s="205" t="s">
        <v>68</v>
      </c>
      <c r="X1250" s="205" t="s">
        <v>69</v>
      </c>
      <c r="Y1250" s="205" t="s">
        <v>4407</v>
      </c>
      <c r="Z1250" s="205" t="s">
        <v>4390</v>
      </c>
      <c r="AA1250" s="234" t="s">
        <v>650</v>
      </c>
      <c r="AB1250" s="216">
        <v>46310</v>
      </c>
      <c r="AC1250" s="205"/>
      <c r="AD1250" s="230" t="s">
        <v>72</v>
      </c>
      <c r="AE1250" s="126"/>
      <c r="AF1250" s="127"/>
      <c r="AG1250" s="128"/>
      <c r="AH1250" s="129"/>
      <c r="AI1250" s="129"/>
      <c r="AJ1250" s="126"/>
      <c r="AK1250" s="127"/>
      <c r="AL1250" s="129"/>
      <c r="AM1250" s="128"/>
      <c r="AN1250" s="129"/>
      <c r="AO1250" s="127" t="s">
        <v>79</v>
      </c>
      <c r="AP1250" s="129"/>
    </row>
    <row r="1251" spans="1:45" customFormat="1" ht="30" hidden="1" customHeight="1">
      <c r="A1251" s="204" t="s">
        <v>4370</v>
      </c>
      <c r="B1251" s="200" t="s">
        <v>9125</v>
      </c>
      <c r="C1251" s="200" t="s">
        <v>9126</v>
      </c>
      <c r="D1251" s="200" t="s">
        <v>5829</v>
      </c>
      <c r="E1251" s="200" t="s">
        <v>9193</v>
      </c>
      <c r="F1251" s="206" t="s">
        <v>9208</v>
      </c>
      <c r="G1251" s="206" t="s">
        <v>9209</v>
      </c>
      <c r="H1251" s="205" t="s">
        <v>9210</v>
      </c>
      <c r="I1251" s="204" t="s">
        <v>9211</v>
      </c>
      <c r="J1251" s="207" t="s">
        <v>9212</v>
      </c>
      <c r="K1251" s="208" t="s">
        <v>9213</v>
      </c>
      <c r="L1251" s="205" t="s">
        <v>90</v>
      </c>
      <c r="M1251" s="205" t="s">
        <v>61</v>
      </c>
      <c r="N1251" s="205" t="s">
        <v>3030</v>
      </c>
      <c r="O1251" s="205" t="s">
        <v>4625</v>
      </c>
      <c r="P1251" s="205" t="s">
        <v>4626</v>
      </c>
      <c r="Q1251" s="205" t="s">
        <v>65</v>
      </c>
      <c r="R1251" s="205" t="s">
        <v>9126</v>
      </c>
      <c r="S1251" s="205" t="s">
        <v>9193</v>
      </c>
      <c r="T1251" s="205" t="s">
        <v>93</v>
      </c>
      <c r="U1251" s="208" t="s">
        <v>5837</v>
      </c>
      <c r="V1251" s="205">
        <v>0.95</v>
      </c>
      <c r="W1251" s="205" t="s">
        <v>68</v>
      </c>
      <c r="X1251" s="205" t="s">
        <v>69</v>
      </c>
      <c r="Y1251" s="205" t="s">
        <v>4407</v>
      </c>
      <c r="Z1251" s="205" t="s">
        <v>95</v>
      </c>
      <c r="AA1251" s="234" t="s">
        <v>650</v>
      </c>
      <c r="AB1251" s="216">
        <v>46310</v>
      </c>
      <c r="AC1251" s="205"/>
      <c r="AD1251" s="230" t="s">
        <v>72</v>
      </c>
      <c r="AE1251" s="126"/>
      <c r="AF1251" s="127"/>
      <c r="AG1251" s="128"/>
      <c r="AH1251" s="129"/>
      <c r="AI1251" s="129"/>
      <c r="AJ1251" s="126"/>
      <c r="AK1251" s="127"/>
      <c r="AL1251" s="129"/>
      <c r="AM1251" s="128"/>
      <c r="AN1251" s="129"/>
      <c r="AO1251" s="127" t="s">
        <v>79</v>
      </c>
      <c r="AP1251" s="129"/>
    </row>
    <row r="1252" spans="1:45" customFormat="1" ht="30" hidden="1" customHeight="1">
      <c r="A1252" s="204" t="s">
        <v>4370</v>
      </c>
      <c r="B1252" s="200" t="s">
        <v>9125</v>
      </c>
      <c r="C1252" s="200" t="s">
        <v>9126</v>
      </c>
      <c r="D1252" s="200" t="s">
        <v>5858</v>
      </c>
      <c r="E1252" s="200" t="s">
        <v>9214</v>
      </c>
      <c r="F1252" s="206" t="s">
        <v>9215</v>
      </c>
      <c r="G1252" s="206" t="s">
        <v>9216</v>
      </c>
      <c r="H1252" s="205" t="s">
        <v>9217</v>
      </c>
      <c r="I1252" s="204" t="s">
        <v>9218</v>
      </c>
      <c r="J1252" s="207" t="s">
        <v>9219</v>
      </c>
      <c r="K1252" s="208" t="s">
        <v>9220</v>
      </c>
      <c r="L1252" s="205" t="s">
        <v>60</v>
      </c>
      <c r="M1252" s="205" t="s">
        <v>61</v>
      </c>
      <c r="N1252" s="205" t="s">
        <v>3030</v>
      </c>
      <c r="O1252" s="205" t="s">
        <v>4625</v>
      </c>
      <c r="P1252" s="205" t="s">
        <v>4626</v>
      </c>
      <c r="Q1252" s="205" t="s">
        <v>65</v>
      </c>
      <c r="R1252" s="205" t="s">
        <v>9126</v>
      </c>
      <c r="S1252" s="205" t="s">
        <v>9214</v>
      </c>
      <c r="T1252" s="205" t="s">
        <v>93</v>
      </c>
      <c r="U1252" s="208" t="s">
        <v>9221</v>
      </c>
      <c r="V1252" s="205">
        <v>1</v>
      </c>
      <c r="W1252" s="205" t="s">
        <v>68</v>
      </c>
      <c r="X1252" s="205" t="s">
        <v>69</v>
      </c>
      <c r="Y1252" s="205" t="s">
        <v>4407</v>
      </c>
      <c r="Z1252" s="205" t="s">
        <v>5139</v>
      </c>
      <c r="AA1252" s="234" t="s">
        <v>650</v>
      </c>
      <c r="AB1252" s="216">
        <v>46310</v>
      </c>
      <c r="AC1252" s="205"/>
      <c r="AD1252" s="230" t="s">
        <v>72</v>
      </c>
      <c r="AE1252" s="126"/>
      <c r="AF1252" s="127"/>
      <c r="AG1252" s="128"/>
      <c r="AH1252" s="129"/>
      <c r="AI1252" s="129"/>
      <c r="AJ1252" s="126"/>
      <c r="AK1252" s="127"/>
      <c r="AL1252" s="129"/>
      <c r="AM1252" s="128"/>
      <c r="AN1252" s="129"/>
      <c r="AO1252" s="127" t="s">
        <v>79</v>
      </c>
      <c r="AP1252" s="129"/>
    </row>
    <row r="1253" spans="1:45" customFormat="1" ht="30" hidden="1" customHeight="1">
      <c r="A1253" s="204" t="s">
        <v>4370</v>
      </c>
      <c r="B1253" s="200" t="s">
        <v>9125</v>
      </c>
      <c r="C1253" s="200" t="s">
        <v>9126</v>
      </c>
      <c r="D1253" s="200" t="s">
        <v>5858</v>
      </c>
      <c r="E1253" s="200" t="s">
        <v>9214</v>
      </c>
      <c r="F1253" s="206" t="s">
        <v>9222</v>
      </c>
      <c r="G1253" s="206" t="s">
        <v>9223</v>
      </c>
      <c r="H1253" s="205" t="s">
        <v>9224</v>
      </c>
      <c r="I1253" s="204" t="s">
        <v>9225</v>
      </c>
      <c r="J1253" s="207" t="s">
        <v>9226</v>
      </c>
      <c r="K1253" s="208" t="s">
        <v>9227</v>
      </c>
      <c r="L1253" s="205" t="s">
        <v>90</v>
      </c>
      <c r="M1253" s="205" t="s">
        <v>61</v>
      </c>
      <c r="N1253" s="205" t="s">
        <v>3030</v>
      </c>
      <c r="O1253" s="205" t="s">
        <v>4625</v>
      </c>
      <c r="P1253" s="205" t="s">
        <v>4626</v>
      </c>
      <c r="Q1253" s="205" t="s">
        <v>65</v>
      </c>
      <c r="R1253" s="205" t="s">
        <v>9126</v>
      </c>
      <c r="S1253" s="205" t="s">
        <v>9214</v>
      </c>
      <c r="T1253" s="205" t="s">
        <v>93</v>
      </c>
      <c r="U1253" s="208" t="s">
        <v>5866</v>
      </c>
      <c r="V1253" s="205">
        <v>0.95</v>
      </c>
      <c r="W1253" s="205" t="s">
        <v>68</v>
      </c>
      <c r="X1253" s="205" t="s">
        <v>69</v>
      </c>
      <c r="Y1253" s="205" t="s">
        <v>4407</v>
      </c>
      <c r="Z1253" s="205" t="s">
        <v>95</v>
      </c>
      <c r="AA1253" s="234" t="s">
        <v>650</v>
      </c>
      <c r="AB1253" s="216">
        <v>46310</v>
      </c>
      <c r="AC1253" s="205"/>
      <c r="AD1253" s="230" t="s">
        <v>72</v>
      </c>
      <c r="AE1253" s="126"/>
      <c r="AF1253" s="127"/>
      <c r="AG1253" s="128"/>
      <c r="AH1253" s="129"/>
      <c r="AI1253" s="129"/>
      <c r="AJ1253" s="126"/>
      <c r="AK1253" s="127"/>
      <c r="AL1253" s="129"/>
      <c r="AM1253" s="128"/>
      <c r="AN1253" s="129"/>
      <c r="AO1253" s="127" t="s">
        <v>79</v>
      </c>
      <c r="AP1253" s="129"/>
    </row>
    <row r="1254" spans="1:45" customFormat="1" ht="30" hidden="1" customHeight="1">
      <c r="A1254" s="204" t="s">
        <v>4370</v>
      </c>
      <c r="B1254" s="200" t="s">
        <v>9125</v>
      </c>
      <c r="C1254" s="200" t="s">
        <v>9126</v>
      </c>
      <c r="D1254" s="200" t="s">
        <v>6691</v>
      </c>
      <c r="E1254" s="200" t="s">
        <v>9228</v>
      </c>
      <c r="F1254" s="206" t="s">
        <v>9229</v>
      </c>
      <c r="G1254" s="206" t="s">
        <v>9230</v>
      </c>
      <c r="H1254" s="205" t="s">
        <v>9231</v>
      </c>
      <c r="I1254" s="204" t="s">
        <v>9232</v>
      </c>
      <c r="J1254" s="207" t="s">
        <v>9233</v>
      </c>
      <c r="K1254" s="208" t="s">
        <v>9234</v>
      </c>
      <c r="L1254" s="205" t="s">
        <v>90</v>
      </c>
      <c r="M1254" s="205" t="s">
        <v>61</v>
      </c>
      <c r="N1254" s="205" t="s">
        <v>3030</v>
      </c>
      <c r="O1254" s="205" t="s">
        <v>4625</v>
      </c>
      <c r="P1254" s="205" t="s">
        <v>4626</v>
      </c>
      <c r="Q1254" s="205" t="s">
        <v>65</v>
      </c>
      <c r="R1254" s="205" t="s">
        <v>9126</v>
      </c>
      <c r="S1254" s="205" t="s">
        <v>9228</v>
      </c>
      <c r="T1254" s="205" t="s">
        <v>93</v>
      </c>
      <c r="U1254" s="208" t="s">
        <v>6699</v>
      </c>
      <c r="V1254" s="205">
        <v>0.95</v>
      </c>
      <c r="W1254" s="205" t="s">
        <v>68</v>
      </c>
      <c r="X1254" s="205" t="s">
        <v>69</v>
      </c>
      <c r="Y1254" s="205" t="s">
        <v>4407</v>
      </c>
      <c r="Z1254" s="205" t="s">
        <v>95</v>
      </c>
      <c r="AA1254" s="234" t="s">
        <v>650</v>
      </c>
      <c r="AB1254" s="216">
        <v>46310</v>
      </c>
      <c r="AC1254" s="205"/>
      <c r="AD1254" s="230" t="s">
        <v>72</v>
      </c>
      <c r="AE1254" s="126" t="s">
        <v>73</v>
      </c>
      <c r="AF1254" s="127"/>
      <c r="AG1254" s="128"/>
      <c r="AH1254" s="129"/>
      <c r="AI1254" s="129"/>
      <c r="AJ1254" s="126" t="s">
        <v>75</v>
      </c>
      <c r="AK1254" s="127"/>
      <c r="AL1254" s="129"/>
      <c r="AM1254" s="128"/>
      <c r="AN1254" s="129"/>
      <c r="AO1254" s="127" t="s">
        <v>79</v>
      </c>
      <c r="AP1254" s="129"/>
      <c r="AQ1254" s="183"/>
      <c r="AR1254" s="183"/>
      <c r="AS1254" s="183"/>
    </row>
    <row r="1255" spans="1:45" customFormat="1" ht="30" hidden="1" customHeight="1">
      <c r="A1255" s="204" t="s">
        <v>4370</v>
      </c>
      <c r="B1255" s="200" t="s">
        <v>9125</v>
      </c>
      <c r="C1255" s="200" t="s">
        <v>9126</v>
      </c>
      <c r="D1255" s="200" t="s">
        <v>6691</v>
      </c>
      <c r="E1255" s="200" t="s">
        <v>9228</v>
      </c>
      <c r="F1255" s="206" t="s">
        <v>9235</v>
      </c>
      <c r="G1255" s="206" t="s">
        <v>9236</v>
      </c>
      <c r="H1255" s="205" t="s">
        <v>9237</v>
      </c>
      <c r="I1255" s="204" t="s">
        <v>9238</v>
      </c>
      <c r="J1255" s="207" t="s">
        <v>9239</v>
      </c>
      <c r="K1255" s="208" t="s">
        <v>9240</v>
      </c>
      <c r="L1255" s="205" t="s">
        <v>60</v>
      </c>
      <c r="M1255" s="205" t="s">
        <v>61</v>
      </c>
      <c r="N1255" s="205" t="s">
        <v>3030</v>
      </c>
      <c r="O1255" s="205" t="s">
        <v>4625</v>
      </c>
      <c r="P1255" s="205" t="s">
        <v>4626</v>
      </c>
      <c r="Q1255" s="205" t="s">
        <v>65</v>
      </c>
      <c r="R1255" s="205" t="s">
        <v>9126</v>
      </c>
      <c r="S1255" s="205" t="s">
        <v>9228</v>
      </c>
      <c r="T1255" s="205" t="s">
        <v>93</v>
      </c>
      <c r="U1255" s="208" t="s">
        <v>6706</v>
      </c>
      <c r="V1255" s="205">
        <v>1</v>
      </c>
      <c r="W1255" s="205" t="s">
        <v>68</v>
      </c>
      <c r="X1255" s="205" t="s">
        <v>69</v>
      </c>
      <c r="Y1255" s="205" t="s">
        <v>4407</v>
      </c>
      <c r="Z1255" s="205" t="s">
        <v>5139</v>
      </c>
      <c r="AA1255" s="234" t="s">
        <v>650</v>
      </c>
      <c r="AB1255" s="216">
        <v>46310</v>
      </c>
      <c r="AC1255" s="205"/>
      <c r="AD1255" s="230" t="s">
        <v>72</v>
      </c>
      <c r="AE1255" s="126"/>
      <c r="AF1255" s="127"/>
      <c r="AG1255" s="128"/>
      <c r="AH1255" s="129"/>
      <c r="AI1255" s="129"/>
      <c r="AJ1255" s="126"/>
      <c r="AK1255" s="127"/>
      <c r="AL1255" s="129"/>
      <c r="AM1255" s="128"/>
      <c r="AN1255" s="129"/>
      <c r="AO1255" s="127" t="s">
        <v>79</v>
      </c>
      <c r="AP1255" s="129"/>
    </row>
    <row r="1256" spans="1:45" customFormat="1" ht="30" hidden="1" customHeight="1">
      <c r="A1256" s="204" t="s">
        <v>4370</v>
      </c>
      <c r="B1256" s="200" t="s">
        <v>9241</v>
      </c>
      <c r="C1256" s="200" t="s">
        <v>9242</v>
      </c>
      <c r="D1256" s="200" t="s">
        <v>9243</v>
      </c>
      <c r="E1256" s="200" t="s">
        <v>9244</v>
      </c>
      <c r="F1256" s="206" t="s">
        <v>9245</v>
      </c>
      <c r="G1256" s="206" t="s">
        <v>9246</v>
      </c>
      <c r="H1256" s="205" t="s">
        <v>9247</v>
      </c>
      <c r="I1256" s="204" t="s">
        <v>9248</v>
      </c>
      <c r="J1256" s="207" t="s">
        <v>9249</v>
      </c>
      <c r="K1256" s="208" t="s">
        <v>9250</v>
      </c>
      <c r="L1256" s="205" t="s">
        <v>90</v>
      </c>
      <c r="M1256" s="205" t="s">
        <v>61</v>
      </c>
      <c r="N1256" s="205" t="s">
        <v>3030</v>
      </c>
      <c r="O1256" s="205" t="s">
        <v>4625</v>
      </c>
      <c r="P1256" s="205" t="s">
        <v>4626</v>
      </c>
      <c r="Q1256" s="205" t="s">
        <v>65</v>
      </c>
      <c r="R1256" s="205" t="s">
        <v>9242</v>
      </c>
      <c r="S1256" s="205" t="s">
        <v>9244</v>
      </c>
      <c r="T1256" s="205" t="s">
        <v>93</v>
      </c>
      <c r="U1256" s="208" t="s">
        <v>9251</v>
      </c>
      <c r="V1256" s="205">
        <v>0.95</v>
      </c>
      <c r="W1256" s="205" t="s">
        <v>68</v>
      </c>
      <c r="X1256" s="205" t="s">
        <v>69</v>
      </c>
      <c r="Y1256" s="205" t="s">
        <v>70</v>
      </c>
      <c r="Z1256" s="205" t="s">
        <v>95</v>
      </c>
      <c r="AA1256" s="234" t="s">
        <v>650</v>
      </c>
      <c r="AB1256" s="216">
        <v>46310</v>
      </c>
      <c r="AC1256" s="205"/>
      <c r="AD1256" s="230" t="s">
        <v>72</v>
      </c>
      <c r="AE1256" s="126" t="s">
        <v>73</v>
      </c>
      <c r="AF1256" s="127"/>
      <c r="AG1256" s="128"/>
      <c r="AH1256" s="129"/>
      <c r="AI1256" s="129"/>
      <c r="AJ1256" s="126" t="s">
        <v>75</v>
      </c>
      <c r="AK1256" s="127"/>
      <c r="AL1256" s="129"/>
      <c r="AM1256" s="128"/>
      <c r="AN1256" s="129"/>
      <c r="AO1256" s="127" t="s">
        <v>79</v>
      </c>
      <c r="AP1256" s="129"/>
      <c r="AQ1256" s="183"/>
      <c r="AR1256" s="183"/>
      <c r="AS1256" s="183"/>
    </row>
    <row r="1257" spans="1:45" customFormat="1" ht="30" hidden="1" customHeight="1">
      <c r="A1257" s="204" t="s">
        <v>4370</v>
      </c>
      <c r="B1257" s="200" t="s">
        <v>9241</v>
      </c>
      <c r="C1257" s="200" t="s">
        <v>9242</v>
      </c>
      <c r="D1257" s="200" t="s">
        <v>9243</v>
      </c>
      <c r="E1257" s="200" t="s">
        <v>9244</v>
      </c>
      <c r="F1257" s="206" t="s">
        <v>9252</v>
      </c>
      <c r="G1257" s="206" t="s">
        <v>9253</v>
      </c>
      <c r="H1257" s="205" t="s">
        <v>9254</v>
      </c>
      <c r="I1257" s="204" t="s">
        <v>9255</v>
      </c>
      <c r="J1257" s="207" t="s">
        <v>9256</v>
      </c>
      <c r="K1257" s="208" t="s">
        <v>9257</v>
      </c>
      <c r="L1257" s="205" t="s">
        <v>60</v>
      </c>
      <c r="M1257" s="205" t="s">
        <v>61</v>
      </c>
      <c r="N1257" s="205" t="s">
        <v>3030</v>
      </c>
      <c r="O1257" s="205" t="s">
        <v>4625</v>
      </c>
      <c r="P1257" s="205" t="s">
        <v>4626</v>
      </c>
      <c r="Q1257" s="205" t="s">
        <v>65</v>
      </c>
      <c r="R1257" s="205" t="s">
        <v>9242</v>
      </c>
      <c r="S1257" s="205" t="s">
        <v>9244</v>
      </c>
      <c r="T1257" s="205" t="s">
        <v>66</v>
      </c>
      <c r="U1257" s="208" t="s">
        <v>9258</v>
      </c>
      <c r="V1257" s="205">
        <v>1</v>
      </c>
      <c r="W1257" s="205" t="s">
        <v>68</v>
      </c>
      <c r="X1257" s="205" t="s">
        <v>69</v>
      </c>
      <c r="Y1257" s="205" t="s">
        <v>70</v>
      </c>
      <c r="Z1257" s="205" t="s">
        <v>4390</v>
      </c>
      <c r="AA1257" s="234" t="s">
        <v>650</v>
      </c>
      <c r="AB1257" s="216">
        <v>46310</v>
      </c>
      <c r="AC1257" s="205"/>
      <c r="AD1257" s="230" t="s">
        <v>72</v>
      </c>
      <c r="AE1257" s="126"/>
      <c r="AF1257" s="127"/>
      <c r="AG1257" s="128"/>
      <c r="AH1257" s="129"/>
      <c r="AI1257" s="129"/>
      <c r="AJ1257" s="126"/>
      <c r="AK1257" s="127"/>
      <c r="AL1257" s="129"/>
      <c r="AM1257" s="128"/>
      <c r="AN1257" s="129"/>
      <c r="AO1257" s="127" t="s">
        <v>79</v>
      </c>
      <c r="AP1257" s="129"/>
    </row>
    <row r="1258" spans="1:45" customFormat="1" ht="30" hidden="1" customHeight="1">
      <c r="A1258" s="204" t="s">
        <v>4370</v>
      </c>
      <c r="B1258" s="200" t="s">
        <v>9241</v>
      </c>
      <c r="C1258" s="200" t="s">
        <v>9242</v>
      </c>
      <c r="D1258" s="200" t="s">
        <v>9243</v>
      </c>
      <c r="E1258" s="200" t="s">
        <v>9244</v>
      </c>
      <c r="F1258" s="206" t="s">
        <v>9259</v>
      </c>
      <c r="G1258" s="206" t="s">
        <v>9260</v>
      </c>
      <c r="H1258" s="205" t="s">
        <v>9261</v>
      </c>
      <c r="I1258" s="204" t="s">
        <v>9262</v>
      </c>
      <c r="J1258" s="207" t="s">
        <v>9263</v>
      </c>
      <c r="K1258" s="208" t="s">
        <v>9264</v>
      </c>
      <c r="L1258" s="205" t="s">
        <v>60</v>
      </c>
      <c r="M1258" s="205" t="s">
        <v>61</v>
      </c>
      <c r="N1258" s="205" t="s">
        <v>3030</v>
      </c>
      <c r="O1258" s="205" t="s">
        <v>4625</v>
      </c>
      <c r="P1258" s="205" t="s">
        <v>4626</v>
      </c>
      <c r="Q1258" s="205" t="s">
        <v>65</v>
      </c>
      <c r="R1258" s="205" t="s">
        <v>9242</v>
      </c>
      <c r="S1258" s="205" t="s">
        <v>9244</v>
      </c>
      <c r="T1258" s="205" t="s">
        <v>66</v>
      </c>
      <c r="U1258" s="208" t="s">
        <v>9258</v>
      </c>
      <c r="V1258" s="205">
        <v>1</v>
      </c>
      <c r="W1258" s="205" t="s">
        <v>68</v>
      </c>
      <c r="X1258" s="205" t="s">
        <v>69</v>
      </c>
      <c r="Y1258" s="205" t="s">
        <v>70</v>
      </c>
      <c r="Z1258" s="205" t="s">
        <v>4390</v>
      </c>
      <c r="AA1258" s="234" t="s">
        <v>650</v>
      </c>
      <c r="AB1258" s="216">
        <v>46310</v>
      </c>
      <c r="AC1258" s="205"/>
      <c r="AD1258" s="230" t="s">
        <v>72</v>
      </c>
      <c r="AE1258" s="126"/>
      <c r="AF1258" s="127"/>
      <c r="AG1258" s="128"/>
      <c r="AH1258" s="129"/>
      <c r="AI1258" s="129"/>
      <c r="AJ1258" s="126"/>
      <c r="AK1258" s="127"/>
      <c r="AL1258" s="129"/>
      <c r="AM1258" s="128"/>
      <c r="AN1258" s="129"/>
      <c r="AO1258" s="127" t="s">
        <v>79</v>
      </c>
      <c r="AP1258" s="129"/>
    </row>
    <row r="1259" spans="1:45" customFormat="1" ht="30" hidden="1" customHeight="1">
      <c r="A1259" s="204" t="s">
        <v>4370</v>
      </c>
      <c r="B1259" s="200" t="s">
        <v>9241</v>
      </c>
      <c r="C1259" s="200" t="s">
        <v>9242</v>
      </c>
      <c r="D1259" s="200" t="s">
        <v>9243</v>
      </c>
      <c r="E1259" s="200" t="s">
        <v>9244</v>
      </c>
      <c r="F1259" s="206" t="s">
        <v>9265</v>
      </c>
      <c r="G1259" s="206" t="s">
        <v>9266</v>
      </c>
      <c r="H1259" s="205" t="s">
        <v>9267</v>
      </c>
      <c r="I1259" s="204" t="s">
        <v>9268</v>
      </c>
      <c r="J1259" s="207" t="s">
        <v>9269</v>
      </c>
      <c r="K1259" s="208" t="s">
        <v>9270</v>
      </c>
      <c r="L1259" s="205" t="s">
        <v>1071</v>
      </c>
      <c r="M1259" s="205" t="s">
        <v>61</v>
      </c>
      <c r="N1259" s="205" t="s">
        <v>3030</v>
      </c>
      <c r="O1259" s="205" t="s">
        <v>4625</v>
      </c>
      <c r="P1259" s="205" t="s">
        <v>4626</v>
      </c>
      <c r="Q1259" s="205" t="s">
        <v>65</v>
      </c>
      <c r="R1259" s="205" t="s">
        <v>9242</v>
      </c>
      <c r="S1259" s="205" t="s">
        <v>9244</v>
      </c>
      <c r="T1259" s="205" t="s">
        <v>66</v>
      </c>
      <c r="U1259" s="208" t="s">
        <v>9271</v>
      </c>
      <c r="V1259" s="205">
        <v>0.95</v>
      </c>
      <c r="W1259" s="205" t="s">
        <v>68</v>
      </c>
      <c r="X1259" s="205" t="s">
        <v>69</v>
      </c>
      <c r="Y1259" s="205" t="s">
        <v>70</v>
      </c>
      <c r="Z1259" s="205" t="s">
        <v>4390</v>
      </c>
      <c r="AA1259" s="234" t="s">
        <v>650</v>
      </c>
      <c r="AB1259" s="216">
        <v>46310</v>
      </c>
      <c r="AC1259" s="205"/>
      <c r="AD1259" s="230" t="s">
        <v>72</v>
      </c>
      <c r="AE1259" s="126"/>
      <c r="AF1259" s="127"/>
      <c r="AG1259" s="128"/>
      <c r="AH1259" s="129"/>
      <c r="AI1259" s="129"/>
      <c r="AJ1259" s="126"/>
      <c r="AK1259" s="127"/>
      <c r="AL1259" s="129"/>
      <c r="AM1259" s="128"/>
      <c r="AN1259" s="129"/>
      <c r="AO1259" s="127" t="s">
        <v>79</v>
      </c>
      <c r="AP1259" s="129"/>
    </row>
    <row r="1260" spans="1:45" customFormat="1" ht="30" hidden="1" customHeight="1">
      <c r="A1260" s="204" t="s">
        <v>4370</v>
      </c>
      <c r="B1260" s="200" t="s">
        <v>9241</v>
      </c>
      <c r="C1260" s="200" t="s">
        <v>9242</v>
      </c>
      <c r="D1260" s="200" t="s">
        <v>9243</v>
      </c>
      <c r="E1260" s="200" t="s">
        <v>9244</v>
      </c>
      <c r="F1260" s="206" t="s">
        <v>9272</v>
      </c>
      <c r="G1260" s="206" t="s">
        <v>9273</v>
      </c>
      <c r="H1260" s="205" t="s">
        <v>9274</v>
      </c>
      <c r="I1260" s="204" t="s">
        <v>9275</v>
      </c>
      <c r="J1260" s="207" t="s">
        <v>9276</v>
      </c>
      <c r="K1260" s="208" t="s">
        <v>9277</v>
      </c>
      <c r="L1260" s="205" t="s">
        <v>9278</v>
      </c>
      <c r="M1260" s="205" t="s">
        <v>61</v>
      </c>
      <c r="N1260" s="205" t="s">
        <v>3030</v>
      </c>
      <c r="O1260" s="205" t="s">
        <v>4625</v>
      </c>
      <c r="P1260" s="205" t="s">
        <v>4626</v>
      </c>
      <c r="Q1260" s="205" t="s">
        <v>65</v>
      </c>
      <c r="R1260" s="205" t="s">
        <v>9242</v>
      </c>
      <c r="S1260" s="205" t="s">
        <v>9244</v>
      </c>
      <c r="T1260" s="205" t="s">
        <v>66</v>
      </c>
      <c r="U1260" s="208" t="s">
        <v>9279</v>
      </c>
      <c r="V1260" s="205">
        <v>1</v>
      </c>
      <c r="W1260" s="205" t="s">
        <v>68</v>
      </c>
      <c r="X1260" s="205" t="s">
        <v>69</v>
      </c>
      <c r="Y1260" s="205" t="s">
        <v>70</v>
      </c>
      <c r="Z1260" s="205" t="s">
        <v>4390</v>
      </c>
      <c r="AA1260" s="234" t="s">
        <v>650</v>
      </c>
      <c r="AB1260" s="216">
        <v>46310</v>
      </c>
      <c r="AC1260" s="205"/>
      <c r="AD1260" s="230" t="s">
        <v>72</v>
      </c>
      <c r="AE1260" s="126"/>
      <c r="AF1260" s="127"/>
      <c r="AG1260" s="128"/>
      <c r="AH1260" s="129"/>
      <c r="AI1260" s="129"/>
      <c r="AJ1260" s="126"/>
      <c r="AK1260" s="127"/>
      <c r="AL1260" s="129"/>
      <c r="AM1260" s="128"/>
      <c r="AN1260" s="129"/>
      <c r="AO1260" s="127" t="s">
        <v>79</v>
      </c>
      <c r="AP1260" s="129"/>
    </row>
    <row r="1261" spans="1:45" customFormat="1" ht="30" hidden="1" customHeight="1">
      <c r="A1261" s="204" t="s">
        <v>4370</v>
      </c>
      <c r="B1261" s="200" t="s">
        <v>9241</v>
      </c>
      <c r="C1261" s="200" t="s">
        <v>9242</v>
      </c>
      <c r="D1261" s="200" t="s">
        <v>9243</v>
      </c>
      <c r="E1261" s="200" t="s">
        <v>9244</v>
      </c>
      <c r="F1261" s="206" t="s">
        <v>9280</v>
      </c>
      <c r="G1261" s="206" t="s">
        <v>9281</v>
      </c>
      <c r="H1261" s="205" t="s">
        <v>9282</v>
      </c>
      <c r="I1261" s="204" t="s">
        <v>9283</v>
      </c>
      <c r="J1261" s="207" t="s">
        <v>9284</v>
      </c>
      <c r="K1261" s="208" t="s">
        <v>9285</v>
      </c>
      <c r="L1261" s="205" t="s">
        <v>60</v>
      </c>
      <c r="M1261" s="205" t="s">
        <v>61</v>
      </c>
      <c r="N1261" s="205" t="s">
        <v>3030</v>
      </c>
      <c r="O1261" s="205" t="s">
        <v>4625</v>
      </c>
      <c r="P1261" s="205" t="s">
        <v>4626</v>
      </c>
      <c r="Q1261" s="205" t="s">
        <v>65</v>
      </c>
      <c r="R1261" s="205" t="s">
        <v>9242</v>
      </c>
      <c r="S1261" s="205" t="s">
        <v>9244</v>
      </c>
      <c r="T1261" s="205" t="s">
        <v>777</v>
      </c>
      <c r="U1261" s="208" t="s">
        <v>647</v>
      </c>
      <c r="V1261" s="205">
        <v>0.9</v>
      </c>
      <c r="W1261" s="205" t="s">
        <v>68</v>
      </c>
      <c r="X1261" s="205" t="s">
        <v>69</v>
      </c>
      <c r="Y1261" s="205" t="s">
        <v>70</v>
      </c>
      <c r="Z1261" s="205" t="s">
        <v>647</v>
      </c>
      <c r="AA1261" s="234" t="s">
        <v>650</v>
      </c>
      <c r="AB1261" s="216">
        <v>46310</v>
      </c>
      <c r="AC1261" s="205"/>
      <c r="AD1261" s="230" t="s">
        <v>72</v>
      </c>
      <c r="AE1261" s="126"/>
      <c r="AF1261" s="127"/>
      <c r="AG1261" s="128"/>
      <c r="AH1261" s="129"/>
      <c r="AI1261" s="129"/>
      <c r="AJ1261" s="126"/>
      <c r="AK1261" s="127"/>
      <c r="AL1261" s="129"/>
      <c r="AM1261" s="128"/>
      <c r="AN1261" s="129"/>
      <c r="AO1261" s="127" t="s">
        <v>79</v>
      </c>
      <c r="AP1261" s="129"/>
    </row>
    <row r="1262" spans="1:45" customFormat="1" ht="30" hidden="1" customHeight="1">
      <c r="A1262" s="204" t="s">
        <v>4370</v>
      </c>
      <c r="B1262" s="200" t="s">
        <v>9241</v>
      </c>
      <c r="C1262" s="200" t="s">
        <v>9242</v>
      </c>
      <c r="D1262" s="200" t="s">
        <v>9286</v>
      </c>
      <c r="E1262" s="200" t="s">
        <v>9287</v>
      </c>
      <c r="F1262" s="206" t="s">
        <v>9288</v>
      </c>
      <c r="G1262" s="206" t="s">
        <v>9289</v>
      </c>
      <c r="H1262" s="205" t="s">
        <v>9290</v>
      </c>
      <c r="I1262" s="204" t="s">
        <v>9291</v>
      </c>
      <c r="J1262" s="207" t="s">
        <v>9292</v>
      </c>
      <c r="K1262" s="208" t="s">
        <v>9293</v>
      </c>
      <c r="L1262" s="205" t="s">
        <v>90</v>
      </c>
      <c r="M1262" s="205" t="s">
        <v>61</v>
      </c>
      <c r="N1262" s="205" t="s">
        <v>3030</v>
      </c>
      <c r="O1262" s="205" t="s">
        <v>4625</v>
      </c>
      <c r="P1262" s="205" t="s">
        <v>4626</v>
      </c>
      <c r="Q1262" s="205" t="s">
        <v>65</v>
      </c>
      <c r="R1262" s="205" t="s">
        <v>9242</v>
      </c>
      <c r="S1262" s="205" t="s">
        <v>9287</v>
      </c>
      <c r="T1262" s="205" t="s">
        <v>93</v>
      </c>
      <c r="U1262" s="208" t="s">
        <v>9294</v>
      </c>
      <c r="V1262" s="205">
        <v>0.95</v>
      </c>
      <c r="W1262" s="205" t="s">
        <v>68</v>
      </c>
      <c r="X1262" s="205" t="s">
        <v>69</v>
      </c>
      <c r="Y1262" s="205" t="s">
        <v>70</v>
      </c>
      <c r="Z1262" s="205" t="s">
        <v>95</v>
      </c>
      <c r="AA1262" s="234" t="s">
        <v>650</v>
      </c>
      <c r="AB1262" s="216">
        <v>46310</v>
      </c>
      <c r="AC1262" s="205"/>
      <c r="AD1262" s="230" t="s">
        <v>72</v>
      </c>
      <c r="AE1262" s="126" t="s">
        <v>73</v>
      </c>
      <c r="AF1262" s="127"/>
      <c r="AG1262" s="128"/>
      <c r="AH1262" s="129"/>
      <c r="AI1262" s="129"/>
      <c r="AJ1262" s="126" t="s">
        <v>75</v>
      </c>
      <c r="AK1262" s="127"/>
      <c r="AL1262" s="129"/>
      <c r="AM1262" s="128"/>
      <c r="AN1262" s="129"/>
      <c r="AO1262" s="127" t="s">
        <v>79</v>
      </c>
      <c r="AP1262" s="129"/>
      <c r="AQ1262" s="183"/>
      <c r="AR1262" s="183"/>
      <c r="AS1262" s="183"/>
    </row>
    <row r="1263" spans="1:45" customFormat="1" ht="30" hidden="1" customHeight="1">
      <c r="A1263" s="204" t="s">
        <v>4370</v>
      </c>
      <c r="B1263" s="200" t="s">
        <v>9241</v>
      </c>
      <c r="C1263" s="200" t="s">
        <v>9242</v>
      </c>
      <c r="D1263" s="200" t="s">
        <v>9286</v>
      </c>
      <c r="E1263" s="200" t="s">
        <v>9287</v>
      </c>
      <c r="F1263" s="206" t="s">
        <v>9295</v>
      </c>
      <c r="G1263" s="206" t="s">
        <v>9296</v>
      </c>
      <c r="H1263" s="205" t="s">
        <v>9297</v>
      </c>
      <c r="I1263" s="204" t="s">
        <v>9298</v>
      </c>
      <c r="J1263" s="207" t="s">
        <v>9299</v>
      </c>
      <c r="K1263" s="208" t="s">
        <v>9300</v>
      </c>
      <c r="L1263" s="205" t="s">
        <v>60</v>
      </c>
      <c r="M1263" s="205" t="s">
        <v>61</v>
      </c>
      <c r="N1263" s="205" t="s">
        <v>3030</v>
      </c>
      <c r="O1263" s="205" t="s">
        <v>4625</v>
      </c>
      <c r="P1263" s="205" t="s">
        <v>4626</v>
      </c>
      <c r="Q1263" s="205" t="s">
        <v>65</v>
      </c>
      <c r="R1263" s="205" t="s">
        <v>9242</v>
      </c>
      <c r="S1263" s="205" t="s">
        <v>9287</v>
      </c>
      <c r="T1263" s="205" t="s">
        <v>66</v>
      </c>
      <c r="U1263" s="208" t="s">
        <v>9301</v>
      </c>
      <c r="V1263" s="205">
        <v>1</v>
      </c>
      <c r="W1263" s="205" t="s">
        <v>68</v>
      </c>
      <c r="X1263" s="205" t="s">
        <v>69</v>
      </c>
      <c r="Y1263" s="205" t="s">
        <v>70</v>
      </c>
      <c r="Z1263" s="205" t="s">
        <v>4390</v>
      </c>
      <c r="AA1263" s="234" t="s">
        <v>650</v>
      </c>
      <c r="AB1263" s="216">
        <v>46310</v>
      </c>
      <c r="AC1263" s="205"/>
      <c r="AD1263" s="230" t="s">
        <v>72</v>
      </c>
      <c r="AE1263" s="126"/>
      <c r="AF1263" s="127"/>
      <c r="AG1263" s="128"/>
      <c r="AH1263" s="129"/>
      <c r="AI1263" s="129"/>
      <c r="AJ1263" s="126"/>
      <c r="AK1263" s="127"/>
      <c r="AL1263" s="129"/>
      <c r="AM1263" s="128"/>
      <c r="AN1263" s="129"/>
      <c r="AO1263" s="127" t="s">
        <v>79</v>
      </c>
      <c r="AP1263" s="129"/>
    </row>
    <row r="1264" spans="1:45" customFormat="1" ht="30" hidden="1" customHeight="1">
      <c r="A1264" s="204" t="s">
        <v>4370</v>
      </c>
      <c r="B1264" s="200" t="s">
        <v>9241</v>
      </c>
      <c r="C1264" s="200" t="s">
        <v>9242</v>
      </c>
      <c r="D1264" s="200" t="s">
        <v>9286</v>
      </c>
      <c r="E1264" s="200" t="s">
        <v>9287</v>
      </c>
      <c r="F1264" s="206" t="s">
        <v>9302</v>
      </c>
      <c r="G1264" s="206" t="s">
        <v>9303</v>
      </c>
      <c r="H1264" s="205" t="s">
        <v>9304</v>
      </c>
      <c r="I1264" s="204" t="s">
        <v>9305</v>
      </c>
      <c r="J1264" s="207" t="s">
        <v>9306</v>
      </c>
      <c r="K1264" s="208" t="s">
        <v>9307</v>
      </c>
      <c r="L1264" s="205" t="s">
        <v>60</v>
      </c>
      <c r="M1264" s="205" t="s">
        <v>61</v>
      </c>
      <c r="N1264" s="205" t="s">
        <v>3030</v>
      </c>
      <c r="O1264" s="205" t="s">
        <v>4625</v>
      </c>
      <c r="P1264" s="205" t="s">
        <v>4626</v>
      </c>
      <c r="Q1264" s="205" t="s">
        <v>65</v>
      </c>
      <c r="R1264" s="205" t="s">
        <v>9242</v>
      </c>
      <c r="S1264" s="205" t="s">
        <v>9287</v>
      </c>
      <c r="T1264" s="205" t="s">
        <v>66</v>
      </c>
      <c r="U1264" s="208" t="s">
        <v>9308</v>
      </c>
      <c r="V1264" s="205">
        <v>1</v>
      </c>
      <c r="W1264" s="205" t="s">
        <v>68</v>
      </c>
      <c r="X1264" s="205" t="s">
        <v>69</v>
      </c>
      <c r="Y1264" s="205" t="s">
        <v>70</v>
      </c>
      <c r="Z1264" s="205" t="s">
        <v>4390</v>
      </c>
      <c r="AA1264" s="234" t="s">
        <v>650</v>
      </c>
      <c r="AB1264" s="216">
        <v>46310</v>
      </c>
      <c r="AC1264" s="205"/>
      <c r="AD1264" s="230" t="s">
        <v>72</v>
      </c>
      <c r="AE1264" s="126"/>
      <c r="AF1264" s="127"/>
      <c r="AG1264" s="128"/>
      <c r="AH1264" s="129"/>
      <c r="AI1264" s="129"/>
      <c r="AJ1264" s="126"/>
      <c r="AK1264" s="127"/>
      <c r="AL1264" s="129"/>
      <c r="AM1264" s="128"/>
      <c r="AN1264" s="129"/>
      <c r="AO1264" s="127" t="s">
        <v>79</v>
      </c>
      <c r="AP1264" s="129"/>
    </row>
    <row r="1265" spans="1:45" customFormat="1" ht="30" hidden="1" customHeight="1">
      <c r="A1265" s="204" t="s">
        <v>4370</v>
      </c>
      <c r="B1265" s="200" t="s">
        <v>9241</v>
      </c>
      <c r="C1265" s="200" t="s">
        <v>9242</v>
      </c>
      <c r="D1265" s="200" t="s">
        <v>9286</v>
      </c>
      <c r="E1265" s="200" t="s">
        <v>9287</v>
      </c>
      <c r="F1265" s="206" t="s">
        <v>9309</v>
      </c>
      <c r="G1265" s="206" t="s">
        <v>9310</v>
      </c>
      <c r="H1265" s="205" t="s">
        <v>9311</v>
      </c>
      <c r="I1265" s="204" t="s">
        <v>9312</v>
      </c>
      <c r="J1265" s="207" t="s">
        <v>9313</v>
      </c>
      <c r="K1265" s="208" t="s">
        <v>9314</v>
      </c>
      <c r="L1265" s="205" t="s">
        <v>9278</v>
      </c>
      <c r="M1265" s="205" t="s">
        <v>61</v>
      </c>
      <c r="N1265" s="205" t="s">
        <v>3030</v>
      </c>
      <c r="O1265" s="205" t="s">
        <v>4625</v>
      </c>
      <c r="P1265" s="205" t="s">
        <v>4626</v>
      </c>
      <c r="Q1265" s="205" t="s">
        <v>65</v>
      </c>
      <c r="R1265" s="205" t="s">
        <v>9242</v>
      </c>
      <c r="S1265" s="205" t="s">
        <v>9287</v>
      </c>
      <c r="T1265" s="205" t="s">
        <v>66</v>
      </c>
      <c r="U1265" s="208" t="s">
        <v>9315</v>
      </c>
      <c r="V1265" s="205">
        <v>1</v>
      </c>
      <c r="W1265" s="205" t="s">
        <v>68</v>
      </c>
      <c r="X1265" s="205" t="s">
        <v>69</v>
      </c>
      <c r="Y1265" s="205" t="s">
        <v>70</v>
      </c>
      <c r="Z1265" s="205" t="s">
        <v>4390</v>
      </c>
      <c r="AA1265" s="234" t="s">
        <v>650</v>
      </c>
      <c r="AB1265" s="216">
        <v>46310</v>
      </c>
      <c r="AC1265" s="205"/>
      <c r="AD1265" s="230" t="s">
        <v>72</v>
      </c>
      <c r="AE1265" s="126"/>
      <c r="AF1265" s="127"/>
      <c r="AG1265" s="128"/>
      <c r="AH1265" s="129"/>
      <c r="AI1265" s="129"/>
      <c r="AJ1265" s="126"/>
      <c r="AK1265" s="127"/>
      <c r="AL1265" s="129"/>
      <c r="AM1265" s="128"/>
      <c r="AN1265" s="129"/>
      <c r="AO1265" s="127" t="s">
        <v>79</v>
      </c>
      <c r="AP1265" s="129"/>
    </row>
    <row r="1266" spans="1:45" customFormat="1" ht="30" hidden="1" customHeight="1">
      <c r="A1266" s="204" t="s">
        <v>4370</v>
      </c>
      <c r="B1266" s="200" t="s">
        <v>9241</v>
      </c>
      <c r="C1266" s="200" t="s">
        <v>9242</v>
      </c>
      <c r="D1266" s="200" t="s">
        <v>8688</v>
      </c>
      <c r="E1266" s="200" t="s">
        <v>9316</v>
      </c>
      <c r="F1266" s="206" t="s">
        <v>9317</v>
      </c>
      <c r="G1266" s="206" t="s">
        <v>9318</v>
      </c>
      <c r="H1266" s="205" t="s">
        <v>9319</v>
      </c>
      <c r="I1266" s="204" t="s">
        <v>9320</v>
      </c>
      <c r="J1266" s="207" t="s">
        <v>9321</v>
      </c>
      <c r="K1266" s="208" t="s">
        <v>9322</v>
      </c>
      <c r="L1266" s="205" t="s">
        <v>90</v>
      </c>
      <c r="M1266" s="205" t="s">
        <v>61</v>
      </c>
      <c r="N1266" s="205" t="s">
        <v>3030</v>
      </c>
      <c r="O1266" s="205" t="s">
        <v>4625</v>
      </c>
      <c r="P1266" s="205" t="s">
        <v>4626</v>
      </c>
      <c r="Q1266" s="205" t="s">
        <v>65</v>
      </c>
      <c r="R1266" s="205" t="s">
        <v>9242</v>
      </c>
      <c r="S1266" s="205" t="s">
        <v>9316</v>
      </c>
      <c r="T1266" s="205" t="s">
        <v>93</v>
      </c>
      <c r="U1266" s="208" t="s">
        <v>8696</v>
      </c>
      <c r="V1266" s="205">
        <v>0.95</v>
      </c>
      <c r="W1266" s="205" t="s">
        <v>68</v>
      </c>
      <c r="X1266" s="205" t="s">
        <v>69</v>
      </c>
      <c r="Y1266" s="205" t="s">
        <v>4407</v>
      </c>
      <c r="Z1266" s="205" t="s">
        <v>95</v>
      </c>
      <c r="AA1266" s="234" t="s">
        <v>650</v>
      </c>
      <c r="AB1266" s="216">
        <v>46310</v>
      </c>
      <c r="AC1266" s="205"/>
      <c r="AD1266" s="230" t="s">
        <v>72</v>
      </c>
      <c r="AE1266" s="126" t="s">
        <v>73</v>
      </c>
      <c r="AF1266" s="127"/>
      <c r="AG1266" s="128"/>
      <c r="AH1266" s="129"/>
      <c r="AI1266" s="129"/>
      <c r="AJ1266" s="126" t="s">
        <v>75</v>
      </c>
      <c r="AK1266" s="127"/>
      <c r="AL1266" s="129"/>
      <c r="AM1266" s="128"/>
      <c r="AN1266" s="129"/>
      <c r="AO1266" s="127" t="s">
        <v>79</v>
      </c>
      <c r="AP1266" s="129"/>
      <c r="AQ1266" s="183"/>
      <c r="AR1266" s="183"/>
      <c r="AS1266" s="183"/>
    </row>
    <row r="1267" spans="1:45" customFormat="1" ht="30" hidden="1" customHeight="1">
      <c r="A1267" s="204" t="s">
        <v>4370</v>
      </c>
      <c r="B1267" s="200" t="s">
        <v>9241</v>
      </c>
      <c r="C1267" s="200" t="s">
        <v>9242</v>
      </c>
      <c r="D1267" s="200" t="s">
        <v>8688</v>
      </c>
      <c r="E1267" s="200" t="s">
        <v>9316</v>
      </c>
      <c r="F1267" s="206" t="s">
        <v>9323</v>
      </c>
      <c r="G1267" s="206" t="s">
        <v>9324</v>
      </c>
      <c r="H1267" s="205" t="s">
        <v>9325</v>
      </c>
      <c r="I1267" s="204" t="s">
        <v>9326</v>
      </c>
      <c r="J1267" s="207" t="s">
        <v>9327</v>
      </c>
      <c r="K1267" s="208" t="s">
        <v>9328</v>
      </c>
      <c r="L1267" s="205" t="s">
        <v>60</v>
      </c>
      <c r="M1267" s="205" t="s">
        <v>61</v>
      </c>
      <c r="N1267" s="205" t="s">
        <v>3030</v>
      </c>
      <c r="O1267" s="205" t="s">
        <v>4625</v>
      </c>
      <c r="P1267" s="205" t="s">
        <v>4626</v>
      </c>
      <c r="Q1267" s="205" t="s">
        <v>65</v>
      </c>
      <c r="R1267" s="205" t="s">
        <v>9242</v>
      </c>
      <c r="S1267" s="205" t="s">
        <v>9316</v>
      </c>
      <c r="T1267" s="205" t="s">
        <v>93</v>
      </c>
      <c r="U1267" s="208" t="s">
        <v>9329</v>
      </c>
      <c r="V1267" s="205">
        <v>1</v>
      </c>
      <c r="W1267" s="205" t="s">
        <v>68</v>
      </c>
      <c r="X1267" s="205" t="s">
        <v>69</v>
      </c>
      <c r="Y1267" s="205" t="s">
        <v>4407</v>
      </c>
      <c r="Z1267" s="205" t="s">
        <v>5139</v>
      </c>
      <c r="AA1267" s="234" t="s">
        <v>650</v>
      </c>
      <c r="AB1267" s="216">
        <v>46310</v>
      </c>
      <c r="AC1267" s="205"/>
      <c r="AD1267" s="230" t="s">
        <v>72</v>
      </c>
      <c r="AE1267" s="126"/>
      <c r="AF1267" s="127"/>
      <c r="AG1267" s="128"/>
      <c r="AH1267" s="129"/>
      <c r="AI1267" s="129"/>
      <c r="AJ1267" s="126"/>
      <c r="AK1267" s="127"/>
      <c r="AL1267" s="129"/>
      <c r="AM1267" s="128"/>
      <c r="AN1267" s="129"/>
      <c r="AO1267" s="127" t="s">
        <v>79</v>
      </c>
      <c r="AP1267" s="129"/>
    </row>
    <row r="1268" spans="1:45" customFormat="1" ht="30" hidden="1" customHeight="1">
      <c r="A1268" s="204" t="s">
        <v>4370</v>
      </c>
      <c r="B1268" s="200" t="s">
        <v>9241</v>
      </c>
      <c r="C1268" s="200" t="s">
        <v>9242</v>
      </c>
      <c r="D1268" s="200" t="s">
        <v>8688</v>
      </c>
      <c r="E1268" s="200" t="s">
        <v>9316</v>
      </c>
      <c r="F1268" s="206" t="s">
        <v>9330</v>
      </c>
      <c r="G1268" s="206" t="s">
        <v>9331</v>
      </c>
      <c r="H1268" s="205" t="s">
        <v>9332</v>
      </c>
      <c r="I1268" s="204" t="s">
        <v>9333</v>
      </c>
      <c r="J1268" s="207" t="s">
        <v>9334</v>
      </c>
      <c r="K1268" s="208" t="s">
        <v>9335</v>
      </c>
      <c r="L1268" s="205" t="s">
        <v>1071</v>
      </c>
      <c r="M1268" s="205" t="s">
        <v>61</v>
      </c>
      <c r="N1268" s="205" t="s">
        <v>3030</v>
      </c>
      <c r="O1268" s="205" t="s">
        <v>4625</v>
      </c>
      <c r="P1268" s="205" t="s">
        <v>4626</v>
      </c>
      <c r="Q1268" s="205" t="s">
        <v>65</v>
      </c>
      <c r="R1268" s="205" t="s">
        <v>9242</v>
      </c>
      <c r="S1268" s="205" t="s">
        <v>9316</v>
      </c>
      <c r="T1268" s="205" t="s">
        <v>66</v>
      </c>
      <c r="U1268" s="208" t="s">
        <v>9336</v>
      </c>
      <c r="V1268" s="205">
        <v>0.95</v>
      </c>
      <c r="W1268" s="205" t="s">
        <v>68</v>
      </c>
      <c r="X1268" s="205" t="s">
        <v>69</v>
      </c>
      <c r="Y1268" s="205" t="s">
        <v>70</v>
      </c>
      <c r="Z1268" s="205" t="s">
        <v>4390</v>
      </c>
      <c r="AA1268" s="234" t="s">
        <v>650</v>
      </c>
      <c r="AB1268" s="216">
        <v>46310</v>
      </c>
      <c r="AC1268" s="205"/>
      <c r="AD1268" s="230" t="s">
        <v>72</v>
      </c>
      <c r="AE1268" s="126"/>
      <c r="AF1268" s="127"/>
      <c r="AG1268" s="128"/>
      <c r="AH1268" s="129"/>
      <c r="AI1268" s="129"/>
      <c r="AJ1268" s="126"/>
      <c r="AK1268" s="127"/>
      <c r="AL1268" s="129"/>
      <c r="AM1268" s="128"/>
      <c r="AN1268" s="129"/>
      <c r="AO1268" s="127" t="s">
        <v>79</v>
      </c>
      <c r="AP1268" s="129"/>
    </row>
    <row r="1269" spans="1:45" customFormat="1" ht="30" hidden="1" customHeight="1">
      <c r="A1269" s="204" t="s">
        <v>4370</v>
      </c>
      <c r="B1269" s="200" t="s">
        <v>9241</v>
      </c>
      <c r="C1269" s="200" t="s">
        <v>9242</v>
      </c>
      <c r="D1269" s="200" t="s">
        <v>9337</v>
      </c>
      <c r="E1269" s="200" t="s">
        <v>9338</v>
      </c>
      <c r="F1269" s="206" t="s">
        <v>9339</v>
      </c>
      <c r="G1269" s="206" t="s">
        <v>9340</v>
      </c>
      <c r="H1269" s="205" t="s">
        <v>9341</v>
      </c>
      <c r="I1269" s="204" t="s">
        <v>9342</v>
      </c>
      <c r="J1269" s="207" t="s">
        <v>9343</v>
      </c>
      <c r="K1269" s="208" t="s">
        <v>9344</v>
      </c>
      <c r="L1269" s="205" t="s">
        <v>90</v>
      </c>
      <c r="M1269" s="205" t="s">
        <v>61</v>
      </c>
      <c r="N1269" s="205" t="s">
        <v>3030</v>
      </c>
      <c r="O1269" s="205" t="s">
        <v>4625</v>
      </c>
      <c r="P1269" s="205" t="s">
        <v>4626</v>
      </c>
      <c r="Q1269" s="205" t="s">
        <v>65</v>
      </c>
      <c r="R1269" s="205" t="s">
        <v>9242</v>
      </c>
      <c r="S1269" s="205" t="s">
        <v>9338</v>
      </c>
      <c r="T1269" s="205" t="s">
        <v>93</v>
      </c>
      <c r="U1269" s="208" t="s">
        <v>9345</v>
      </c>
      <c r="V1269" s="205">
        <v>0.95</v>
      </c>
      <c r="W1269" s="205" t="s">
        <v>68</v>
      </c>
      <c r="X1269" s="205" t="s">
        <v>69</v>
      </c>
      <c r="Y1269" s="205" t="s">
        <v>70</v>
      </c>
      <c r="Z1269" s="205" t="s">
        <v>95</v>
      </c>
      <c r="AA1269" s="234" t="s">
        <v>650</v>
      </c>
      <c r="AB1269" s="216">
        <v>46310</v>
      </c>
      <c r="AC1269" s="205"/>
      <c r="AD1269" s="230" t="s">
        <v>72</v>
      </c>
      <c r="AE1269" s="126" t="s">
        <v>73</v>
      </c>
      <c r="AF1269" s="127"/>
      <c r="AG1269" s="128"/>
      <c r="AH1269" s="129"/>
      <c r="AI1269" s="129"/>
      <c r="AJ1269" s="126" t="s">
        <v>75</v>
      </c>
      <c r="AK1269" s="127"/>
      <c r="AL1269" s="129"/>
      <c r="AM1269" s="128"/>
      <c r="AN1269" s="129"/>
      <c r="AO1269" s="127" t="s">
        <v>79</v>
      </c>
      <c r="AP1269" s="129"/>
      <c r="AQ1269" s="183"/>
      <c r="AR1269" s="183"/>
      <c r="AS1269" s="183"/>
    </row>
    <row r="1270" spans="1:45" customFormat="1" ht="30" hidden="1" customHeight="1">
      <c r="A1270" s="204" t="s">
        <v>4370</v>
      </c>
      <c r="B1270" s="200" t="s">
        <v>9241</v>
      </c>
      <c r="C1270" s="200" t="s">
        <v>9242</v>
      </c>
      <c r="D1270" s="200" t="s">
        <v>9337</v>
      </c>
      <c r="E1270" s="200" t="s">
        <v>9338</v>
      </c>
      <c r="F1270" s="206" t="s">
        <v>9346</v>
      </c>
      <c r="G1270" s="206" t="s">
        <v>9347</v>
      </c>
      <c r="H1270" s="205" t="s">
        <v>9348</v>
      </c>
      <c r="I1270" s="204" t="s">
        <v>9349</v>
      </c>
      <c r="J1270" s="207" t="s">
        <v>9350</v>
      </c>
      <c r="K1270" s="208" t="s">
        <v>9351</v>
      </c>
      <c r="L1270" s="205" t="s">
        <v>60</v>
      </c>
      <c r="M1270" s="205" t="s">
        <v>61</v>
      </c>
      <c r="N1270" s="205" t="s">
        <v>3030</v>
      </c>
      <c r="O1270" s="205" t="s">
        <v>4625</v>
      </c>
      <c r="P1270" s="205" t="s">
        <v>4626</v>
      </c>
      <c r="Q1270" s="205" t="s">
        <v>65</v>
      </c>
      <c r="R1270" s="205" t="s">
        <v>9242</v>
      </c>
      <c r="S1270" s="205" t="s">
        <v>9338</v>
      </c>
      <c r="T1270" s="205" t="s">
        <v>66</v>
      </c>
      <c r="U1270" s="208" t="s">
        <v>9352</v>
      </c>
      <c r="V1270" s="205">
        <v>1</v>
      </c>
      <c r="W1270" s="205" t="s">
        <v>68</v>
      </c>
      <c r="X1270" s="205" t="s">
        <v>69</v>
      </c>
      <c r="Y1270" s="205" t="s">
        <v>70</v>
      </c>
      <c r="Z1270" s="205" t="s">
        <v>4390</v>
      </c>
      <c r="AA1270" s="234" t="s">
        <v>650</v>
      </c>
      <c r="AB1270" s="216">
        <v>46310</v>
      </c>
      <c r="AC1270" s="205"/>
      <c r="AD1270" s="230" t="s">
        <v>72</v>
      </c>
      <c r="AE1270" s="126"/>
      <c r="AF1270" s="127"/>
      <c r="AG1270" s="128"/>
      <c r="AH1270" s="129"/>
      <c r="AI1270" s="129"/>
      <c r="AJ1270" s="126"/>
      <c r="AK1270" s="127"/>
      <c r="AL1270" s="129"/>
      <c r="AM1270" s="128"/>
      <c r="AN1270" s="129"/>
      <c r="AO1270" s="127" t="s">
        <v>79</v>
      </c>
      <c r="AP1270" s="129"/>
    </row>
    <row r="1271" spans="1:45" customFormat="1" ht="30" hidden="1" customHeight="1">
      <c r="A1271" s="204" t="s">
        <v>4370</v>
      </c>
      <c r="B1271" s="200" t="s">
        <v>9241</v>
      </c>
      <c r="C1271" s="200" t="s">
        <v>9242</v>
      </c>
      <c r="D1271" s="200" t="s">
        <v>9337</v>
      </c>
      <c r="E1271" s="200" t="s">
        <v>9338</v>
      </c>
      <c r="F1271" s="206" t="s">
        <v>9353</v>
      </c>
      <c r="G1271" s="206" t="s">
        <v>9354</v>
      </c>
      <c r="H1271" s="205" t="s">
        <v>9355</v>
      </c>
      <c r="I1271" s="204" t="s">
        <v>9356</v>
      </c>
      <c r="J1271" s="207" t="s">
        <v>9357</v>
      </c>
      <c r="K1271" s="208" t="s">
        <v>9358</v>
      </c>
      <c r="L1271" s="205" t="s">
        <v>60</v>
      </c>
      <c r="M1271" s="205" t="s">
        <v>61</v>
      </c>
      <c r="N1271" s="205" t="s">
        <v>3030</v>
      </c>
      <c r="O1271" s="205" t="s">
        <v>4625</v>
      </c>
      <c r="P1271" s="205" t="s">
        <v>4626</v>
      </c>
      <c r="Q1271" s="205" t="s">
        <v>65</v>
      </c>
      <c r="R1271" s="205" t="s">
        <v>9242</v>
      </c>
      <c r="S1271" s="205" t="s">
        <v>9338</v>
      </c>
      <c r="T1271" s="205" t="s">
        <v>66</v>
      </c>
      <c r="U1271" s="208" t="s">
        <v>9352</v>
      </c>
      <c r="V1271" s="205">
        <v>1</v>
      </c>
      <c r="W1271" s="205" t="s">
        <v>68</v>
      </c>
      <c r="X1271" s="205" t="s">
        <v>69</v>
      </c>
      <c r="Y1271" s="205" t="s">
        <v>70</v>
      </c>
      <c r="Z1271" s="205" t="s">
        <v>4390</v>
      </c>
      <c r="AA1271" s="234" t="s">
        <v>650</v>
      </c>
      <c r="AB1271" s="216">
        <v>46310</v>
      </c>
      <c r="AC1271" s="205"/>
      <c r="AD1271" s="230" t="s">
        <v>72</v>
      </c>
      <c r="AE1271" s="126"/>
      <c r="AF1271" s="127"/>
      <c r="AG1271" s="128"/>
      <c r="AH1271" s="129"/>
      <c r="AI1271" s="129"/>
      <c r="AJ1271" s="126"/>
      <c r="AK1271" s="127"/>
      <c r="AL1271" s="129"/>
      <c r="AM1271" s="128"/>
      <c r="AN1271" s="129"/>
      <c r="AO1271" s="127" t="s">
        <v>79</v>
      </c>
      <c r="AP1271" s="129"/>
    </row>
    <row r="1272" spans="1:45" customFormat="1" ht="30" hidden="1" customHeight="1">
      <c r="A1272" s="204" t="s">
        <v>4370</v>
      </c>
      <c r="B1272" s="200" t="s">
        <v>9359</v>
      </c>
      <c r="C1272" s="200" t="s">
        <v>9360</v>
      </c>
      <c r="D1272" s="200" t="s">
        <v>9361</v>
      </c>
      <c r="E1272" s="200" t="s">
        <v>9362</v>
      </c>
      <c r="F1272" s="206" t="s">
        <v>9363</v>
      </c>
      <c r="G1272" s="206" t="s">
        <v>9364</v>
      </c>
      <c r="H1272" s="205" t="s">
        <v>9365</v>
      </c>
      <c r="I1272" s="204" t="s">
        <v>9366</v>
      </c>
      <c r="J1272" s="207" t="s">
        <v>9367</v>
      </c>
      <c r="K1272" s="208" t="s">
        <v>9368</v>
      </c>
      <c r="L1272" s="205" t="s">
        <v>60</v>
      </c>
      <c r="M1272" s="205" t="s">
        <v>61</v>
      </c>
      <c r="N1272" s="205" t="s">
        <v>738</v>
      </c>
      <c r="O1272" s="205" t="s">
        <v>4441</v>
      </c>
      <c r="P1272" s="205" t="s">
        <v>4442</v>
      </c>
      <c r="Q1272" s="205" t="s">
        <v>65</v>
      </c>
      <c r="R1272" s="205" t="s">
        <v>9360</v>
      </c>
      <c r="S1272" s="205" t="s">
        <v>9362</v>
      </c>
      <c r="T1272" s="205" t="s">
        <v>66</v>
      </c>
      <c r="U1272" s="208" t="s">
        <v>9369</v>
      </c>
      <c r="V1272" s="205">
        <v>1</v>
      </c>
      <c r="W1272" s="205" t="s">
        <v>68</v>
      </c>
      <c r="X1272" s="205" t="s">
        <v>69</v>
      </c>
      <c r="Y1272" s="205" t="s">
        <v>70</v>
      </c>
      <c r="Z1272" s="205" t="s">
        <v>4390</v>
      </c>
      <c r="AA1272" s="234" t="s">
        <v>650</v>
      </c>
      <c r="AB1272" s="216">
        <v>46310</v>
      </c>
      <c r="AC1272" s="205"/>
      <c r="AD1272" s="230" t="s">
        <v>72</v>
      </c>
      <c r="AE1272" s="126"/>
      <c r="AF1272" s="127"/>
      <c r="AG1272" s="128"/>
      <c r="AH1272" s="129"/>
      <c r="AI1272" s="129"/>
      <c r="AJ1272" s="126"/>
      <c r="AK1272" s="127"/>
      <c r="AL1272" s="129"/>
      <c r="AM1272" s="128"/>
      <c r="AN1272" s="129"/>
      <c r="AO1272" s="127" t="s">
        <v>79</v>
      </c>
      <c r="AP1272" s="129"/>
    </row>
    <row r="1273" spans="1:45" customFormat="1" ht="30" hidden="1" customHeight="1">
      <c r="A1273" s="204" t="s">
        <v>4370</v>
      </c>
      <c r="B1273" s="200" t="s">
        <v>9359</v>
      </c>
      <c r="C1273" s="200" t="s">
        <v>9360</v>
      </c>
      <c r="D1273" s="200" t="s">
        <v>9361</v>
      </c>
      <c r="E1273" s="200" t="s">
        <v>9362</v>
      </c>
      <c r="F1273" s="206" t="s">
        <v>9370</v>
      </c>
      <c r="G1273" s="206" t="s">
        <v>9371</v>
      </c>
      <c r="H1273" s="205" t="s">
        <v>9372</v>
      </c>
      <c r="I1273" s="204" t="s">
        <v>9373</v>
      </c>
      <c r="J1273" s="207" t="s">
        <v>9374</v>
      </c>
      <c r="K1273" s="208" t="s">
        <v>9375</v>
      </c>
      <c r="L1273" s="205" t="s">
        <v>90</v>
      </c>
      <c r="M1273" s="205" t="s">
        <v>61</v>
      </c>
      <c r="N1273" s="205" t="s">
        <v>738</v>
      </c>
      <c r="O1273" s="205" t="s">
        <v>4441</v>
      </c>
      <c r="P1273" s="205" t="s">
        <v>4442</v>
      </c>
      <c r="Q1273" s="205" t="s">
        <v>65</v>
      </c>
      <c r="R1273" s="205" t="s">
        <v>9360</v>
      </c>
      <c r="S1273" s="205" t="s">
        <v>9362</v>
      </c>
      <c r="T1273" s="205" t="s">
        <v>93</v>
      </c>
      <c r="U1273" s="208" t="s">
        <v>9376</v>
      </c>
      <c r="V1273" s="205">
        <v>0.95</v>
      </c>
      <c r="W1273" s="205" t="s">
        <v>68</v>
      </c>
      <c r="X1273" s="205" t="s">
        <v>69</v>
      </c>
      <c r="Y1273" s="205" t="s">
        <v>70</v>
      </c>
      <c r="Z1273" s="205" t="s">
        <v>95</v>
      </c>
      <c r="AA1273" s="234" t="s">
        <v>650</v>
      </c>
      <c r="AB1273" s="216">
        <v>46310</v>
      </c>
      <c r="AC1273" s="205"/>
      <c r="AD1273" s="230" t="s">
        <v>72</v>
      </c>
      <c r="AE1273" s="126"/>
      <c r="AF1273" s="127"/>
      <c r="AG1273" s="128"/>
      <c r="AH1273" s="129"/>
      <c r="AI1273" s="129"/>
      <c r="AJ1273" s="126"/>
      <c r="AK1273" s="127"/>
      <c r="AL1273" s="129"/>
      <c r="AM1273" s="128"/>
      <c r="AN1273" s="129"/>
      <c r="AO1273" s="127" t="s">
        <v>79</v>
      </c>
      <c r="AP1273" s="129"/>
    </row>
    <row r="1274" spans="1:45" customFormat="1" ht="30" hidden="1" customHeight="1">
      <c r="A1274" s="204" t="s">
        <v>4370</v>
      </c>
      <c r="B1274" s="200" t="s">
        <v>9359</v>
      </c>
      <c r="C1274" s="200" t="s">
        <v>9360</v>
      </c>
      <c r="D1274" s="200" t="s">
        <v>9377</v>
      </c>
      <c r="E1274" s="200" t="s">
        <v>9378</v>
      </c>
      <c r="F1274" s="206" t="s">
        <v>9379</v>
      </c>
      <c r="G1274" s="206" t="s">
        <v>9380</v>
      </c>
      <c r="H1274" s="205" t="s">
        <v>9381</v>
      </c>
      <c r="I1274" s="204" t="s">
        <v>9382</v>
      </c>
      <c r="J1274" s="207" t="s">
        <v>9383</v>
      </c>
      <c r="K1274" s="208" t="s">
        <v>9384</v>
      </c>
      <c r="L1274" s="205" t="s">
        <v>90</v>
      </c>
      <c r="M1274" s="205" t="s">
        <v>61</v>
      </c>
      <c r="N1274" s="205" t="s">
        <v>738</v>
      </c>
      <c r="O1274" s="205" t="s">
        <v>4441</v>
      </c>
      <c r="P1274" s="205" t="s">
        <v>4442</v>
      </c>
      <c r="Q1274" s="205" t="s">
        <v>65</v>
      </c>
      <c r="R1274" s="205" t="s">
        <v>9360</v>
      </c>
      <c r="S1274" s="205" t="s">
        <v>9378</v>
      </c>
      <c r="T1274" s="205" t="s">
        <v>93</v>
      </c>
      <c r="U1274" s="208" t="s">
        <v>9385</v>
      </c>
      <c r="V1274" s="205">
        <v>0.95</v>
      </c>
      <c r="W1274" s="205" t="s">
        <v>68</v>
      </c>
      <c r="X1274" s="205" t="s">
        <v>69</v>
      </c>
      <c r="Y1274" s="205" t="s">
        <v>70</v>
      </c>
      <c r="Z1274" s="205" t="s">
        <v>95</v>
      </c>
      <c r="AA1274" s="234" t="s">
        <v>650</v>
      </c>
      <c r="AB1274" s="216">
        <v>46310</v>
      </c>
      <c r="AC1274" s="205"/>
      <c r="AD1274" s="230" t="s">
        <v>72</v>
      </c>
      <c r="AE1274" s="126" t="s">
        <v>73</v>
      </c>
      <c r="AF1274" s="127"/>
      <c r="AG1274" s="128"/>
      <c r="AH1274" s="129"/>
      <c r="AI1274" s="129"/>
      <c r="AJ1274" s="126" t="s">
        <v>75</v>
      </c>
      <c r="AK1274" s="127"/>
      <c r="AL1274" s="129"/>
      <c r="AM1274" s="128"/>
      <c r="AN1274" s="129"/>
      <c r="AO1274" s="127" t="s">
        <v>79</v>
      </c>
      <c r="AP1274" s="129"/>
      <c r="AQ1274" s="183"/>
      <c r="AR1274" s="183"/>
      <c r="AS1274" s="183"/>
    </row>
    <row r="1275" spans="1:45" customFormat="1" ht="30" hidden="1" customHeight="1">
      <c r="A1275" s="204" t="s">
        <v>4370</v>
      </c>
      <c r="B1275" s="200" t="s">
        <v>9359</v>
      </c>
      <c r="C1275" s="200" t="s">
        <v>9360</v>
      </c>
      <c r="D1275" s="200" t="s">
        <v>9377</v>
      </c>
      <c r="E1275" s="200" t="s">
        <v>9378</v>
      </c>
      <c r="F1275" s="206" t="s">
        <v>9386</v>
      </c>
      <c r="G1275" s="206" t="s">
        <v>9387</v>
      </c>
      <c r="H1275" s="205" t="s">
        <v>9388</v>
      </c>
      <c r="I1275" s="204" t="s">
        <v>9389</v>
      </c>
      <c r="J1275" s="207" t="s">
        <v>9390</v>
      </c>
      <c r="K1275" s="208" t="s">
        <v>9391</v>
      </c>
      <c r="L1275" s="205" t="s">
        <v>60</v>
      </c>
      <c r="M1275" s="205" t="s">
        <v>61</v>
      </c>
      <c r="N1275" s="205" t="s">
        <v>738</v>
      </c>
      <c r="O1275" s="205" t="s">
        <v>4441</v>
      </c>
      <c r="P1275" s="205" t="s">
        <v>4442</v>
      </c>
      <c r="Q1275" s="205" t="s">
        <v>65</v>
      </c>
      <c r="R1275" s="205" t="s">
        <v>9360</v>
      </c>
      <c r="S1275" s="205" t="s">
        <v>9378</v>
      </c>
      <c r="T1275" s="205" t="s">
        <v>66</v>
      </c>
      <c r="U1275" s="208" t="s">
        <v>9392</v>
      </c>
      <c r="V1275" s="205">
        <v>1</v>
      </c>
      <c r="W1275" s="205" t="s">
        <v>68</v>
      </c>
      <c r="X1275" s="205" t="s">
        <v>69</v>
      </c>
      <c r="Y1275" s="205" t="s">
        <v>70</v>
      </c>
      <c r="Z1275" s="205" t="s">
        <v>4390</v>
      </c>
      <c r="AA1275" s="234" t="s">
        <v>650</v>
      </c>
      <c r="AB1275" s="216">
        <v>46310</v>
      </c>
      <c r="AC1275" s="205"/>
      <c r="AD1275" s="230" t="s">
        <v>72</v>
      </c>
      <c r="AE1275" s="126"/>
      <c r="AF1275" s="127"/>
      <c r="AG1275" s="128"/>
      <c r="AH1275" s="129"/>
      <c r="AI1275" s="129"/>
      <c r="AJ1275" s="126"/>
      <c r="AK1275" s="127"/>
      <c r="AL1275" s="129"/>
      <c r="AM1275" s="128"/>
      <c r="AN1275" s="129"/>
      <c r="AO1275" s="127" t="s">
        <v>79</v>
      </c>
      <c r="AP1275" s="129"/>
    </row>
    <row r="1276" spans="1:45" customFormat="1" ht="30" hidden="1" customHeight="1">
      <c r="A1276" s="204" t="s">
        <v>4370</v>
      </c>
      <c r="B1276" s="200" t="s">
        <v>9359</v>
      </c>
      <c r="C1276" s="200" t="s">
        <v>9360</v>
      </c>
      <c r="D1276" s="200" t="s">
        <v>9377</v>
      </c>
      <c r="E1276" s="200" t="s">
        <v>9378</v>
      </c>
      <c r="F1276" s="206" t="s">
        <v>9393</v>
      </c>
      <c r="G1276" s="206" t="s">
        <v>9394</v>
      </c>
      <c r="H1276" s="205" t="s">
        <v>9395</v>
      </c>
      <c r="I1276" s="204" t="s">
        <v>9396</v>
      </c>
      <c r="J1276" s="207" t="s">
        <v>9397</v>
      </c>
      <c r="K1276" s="208" t="s">
        <v>9398</v>
      </c>
      <c r="L1276" s="205" t="s">
        <v>60</v>
      </c>
      <c r="M1276" s="205" t="s">
        <v>61</v>
      </c>
      <c r="N1276" s="205" t="s">
        <v>738</v>
      </c>
      <c r="O1276" s="205" t="s">
        <v>4441</v>
      </c>
      <c r="P1276" s="205" t="s">
        <v>4442</v>
      </c>
      <c r="Q1276" s="205" t="s">
        <v>65</v>
      </c>
      <c r="R1276" s="205" t="s">
        <v>9360</v>
      </c>
      <c r="S1276" s="205" t="s">
        <v>9378</v>
      </c>
      <c r="T1276" s="205" t="s">
        <v>66</v>
      </c>
      <c r="U1276" s="208" t="s">
        <v>9392</v>
      </c>
      <c r="V1276" s="205">
        <v>1</v>
      </c>
      <c r="W1276" s="205" t="s">
        <v>68</v>
      </c>
      <c r="X1276" s="205" t="s">
        <v>69</v>
      </c>
      <c r="Y1276" s="205" t="s">
        <v>70</v>
      </c>
      <c r="Z1276" s="205" t="s">
        <v>4390</v>
      </c>
      <c r="AA1276" s="234" t="s">
        <v>650</v>
      </c>
      <c r="AB1276" s="216">
        <v>46310</v>
      </c>
      <c r="AC1276" s="205"/>
      <c r="AD1276" s="230" t="s">
        <v>72</v>
      </c>
      <c r="AE1276" s="126"/>
      <c r="AF1276" s="127"/>
      <c r="AG1276" s="128"/>
      <c r="AH1276" s="129"/>
      <c r="AI1276" s="129"/>
      <c r="AJ1276" s="126"/>
      <c r="AK1276" s="127"/>
      <c r="AL1276" s="129"/>
      <c r="AM1276" s="128"/>
      <c r="AN1276" s="129"/>
      <c r="AO1276" s="127" t="s">
        <v>79</v>
      </c>
      <c r="AP1276" s="129"/>
    </row>
    <row r="1277" spans="1:45" customFormat="1" ht="30" hidden="1" customHeight="1">
      <c r="A1277" s="204" t="s">
        <v>4370</v>
      </c>
      <c r="B1277" s="200" t="s">
        <v>9359</v>
      </c>
      <c r="C1277" s="200" t="s">
        <v>9360</v>
      </c>
      <c r="D1277" s="200" t="s">
        <v>9377</v>
      </c>
      <c r="E1277" s="200" t="s">
        <v>9378</v>
      </c>
      <c r="F1277" s="206" t="s">
        <v>9399</v>
      </c>
      <c r="G1277" s="206" t="s">
        <v>9400</v>
      </c>
      <c r="H1277" s="205" t="s">
        <v>9401</v>
      </c>
      <c r="I1277" s="204" t="s">
        <v>9402</v>
      </c>
      <c r="J1277" s="207" t="s">
        <v>9403</v>
      </c>
      <c r="K1277" s="208" t="s">
        <v>9404</v>
      </c>
      <c r="L1277" s="205" t="s">
        <v>60</v>
      </c>
      <c r="M1277" s="205" t="s">
        <v>61</v>
      </c>
      <c r="N1277" s="205" t="s">
        <v>738</v>
      </c>
      <c r="O1277" s="205" t="s">
        <v>4441</v>
      </c>
      <c r="P1277" s="205" t="s">
        <v>4442</v>
      </c>
      <c r="Q1277" s="205" t="s">
        <v>65</v>
      </c>
      <c r="R1277" s="205" t="s">
        <v>9360</v>
      </c>
      <c r="S1277" s="205" t="s">
        <v>9378</v>
      </c>
      <c r="T1277" s="205" t="s">
        <v>66</v>
      </c>
      <c r="U1277" s="208" t="s">
        <v>9392</v>
      </c>
      <c r="V1277" s="205">
        <v>1</v>
      </c>
      <c r="W1277" s="205" t="s">
        <v>68</v>
      </c>
      <c r="X1277" s="205" t="s">
        <v>69</v>
      </c>
      <c r="Y1277" s="205" t="s">
        <v>70</v>
      </c>
      <c r="Z1277" s="205" t="s">
        <v>4390</v>
      </c>
      <c r="AA1277" s="234" t="s">
        <v>650</v>
      </c>
      <c r="AB1277" s="216">
        <v>46310</v>
      </c>
      <c r="AC1277" s="205"/>
      <c r="AD1277" s="230" t="s">
        <v>72</v>
      </c>
      <c r="AE1277" s="126"/>
      <c r="AF1277" s="127"/>
      <c r="AG1277" s="128"/>
      <c r="AH1277" s="129"/>
      <c r="AI1277" s="129"/>
      <c r="AJ1277" s="126"/>
      <c r="AK1277" s="127"/>
      <c r="AL1277" s="129"/>
      <c r="AM1277" s="128"/>
      <c r="AN1277" s="129"/>
      <c r="AO1277" s="127" t="s">
        <v>79</v>
      </c>
      <c r="AP1277" s="129"/>
    </row>
    <row r="1278" spans="1:45" customFormat="1" ht="30" hidden="1" customHeight="1">
      <c r="A1278" s="204" t="s">
        <v>4370</v>
      </c>
      <c r="B1278" s="200" t="s">
        <v>9359</v>
      </c>
      <c r="C1278" s="200" t="s">
        <v>9360</v>
      </c>
      <c r="D1278" s="200" t="s">
        <v>8910</v>
      </c>
      <c r="E1278" s="200" t="s">
        <v>9405</v>
      </c>
      <c r="F1278" s="206" t="s">
        <v>9406</v>
      </c>
      <c r="G1278" s="206" t="s">
        <v>9407</v>
      </c>
      <c r="H1278" s="205" t="s">
        <v>9408</v>
      </c>
      <c r="I1278" s="204" t="s">
        <v>9409</v>
      </c>
      <c r="J1278" s="207" t="s">
        <v>9410</v>
      </c>
      <c r="K1278" s="208" t="s">
        <v>9411</v>
      </c>
      <c r="L1278" s="205" t="s">
        <v>90</v>
      </c>
      <c r="M1278" s="205" t="s">
        <v>61</v>
      </c>
      <c r="N1278" s="205" t="s">
        <v>738</v>
      </c>
      <c r="O1278" s="205" t="s">
        <v>4441</v>
      </c>
      <c r="P1278" s="205" t="s">
        <v>4442</v>
      </c>
      <c r="Q1278" s="205" t="s">
        <v>65</v>
      </c>
      <c r="R1278" s="205" t="s">
        <v>9360</v>
      </c>
      <c r="S1278" s="205" t="s">
        <v>9405</v>
      </c>
      <c r="T1278" s="205" t="s">
        <v>93</v>
      </c>
      <c r="U1278" s="208" t="s">
        <v>8918</v>
      </c>
      <c r="V1278" s="205">
        <v>0.95</v>
      </c>
      <c r="W1278" s="205" t="s">
        <v>68</v>
      </c>
      <c r="X1278" s="205" t="s">
        <v>69</v>
      </c>
      <c r="Y1278" s="205" t="s">
        <v>4407</v>
      </c>
      <c r="Z1278" s="205" t="s">
        <v>95</v>
      </c>
      <c r="AA1278" s="234" t="s">
        <v>650</v>
      </c>
      <c r="AB1278" s="216">
        <v>46310</v>
      </c>
      <c r="AC1278" s="205"/>
      <c r="AD1278" s="230" t="s">
        <v>72</v>
      </c>
      <c r="AE1278" s="126" t="s">
        <v>73</v>
      </c>
      <c r="AF1278" s="127"/>
      <c r="AG1278" s="128"/>
      <c r="AH1278" s="129"/>
      <c r="AI1278" s="129"/>
      <c r="AJ1278" s="126" t="s">
        <v>75</v>
      </c>
      <c r="AK1278" s="127"/>
      <c r="AL1278" s="129"/>
      <c r="AM1278" s="128"/>
      <c r="AN1278" s="129"/>
      <c r="AO1278" s="127" t="s">
        <v>79</v>
      </c>
      <c r="AP1278" s="129"/>
      <c r="AQ1278" s="183"/>
      <c r="AR1278" s="183"/>
      <c r="AS1278" s="183"/>
    </row>
    <row r="1279" spans="1:45" customFormat="1" ht="30" hidden="1" customHeight="1">
      <c r="A1279" s="204" t="s">
        <v>4370</v>
      </c>
      <c r="B1279" s="200" t="s">
        <v>9359</v>
      </c>
      <c r="C1279" s="200" t="s">
        <v>9360</v>
      </c>
      <c r="D1279" s="200" t="s">
        <v>8910</v>
      </c>
      <c r="E1279" s="200" t="s">
        <v>9405</v>
      </c>
      <c r="F1279" s="206" t="s">
        <v>9412</v>
      </c>
      <c r="G1279" s="206" t="s">
        <v>9413</v>
      </c>
      <c r="H1279" s="205" t="s">
        <v>9414</v>
      </c>
      <c r="I1279" s="204" t="s">
        <v>9415</v>
      </c>
      <c r="J1279" s="207" t="s">
        <v>9416</v>
      </c>
      <c r="K1279" s="208" t="s">
        <v>9417</v>
      </c>
      <c r="L1279" s="205" t="s">
        <v>60</v>
      </c>
      <c r="M1279" s="205" t="s">
        <v>61</v>
      </c>
      <c r="N1279" s="205" t="s">
        <v>738</v>
      </c>
      <c r="O1279" s="205" t="s">
        <v>4441</v>
      </c>
      <c r="P1279" s="205" t="s">
        <v>4442</v>
      </c>
      <c r="Q1279" s="205" t="s">
        <v>65</v>
      </c>
      <c r="R1279" s="205" t="s">
        <v>9360</v>
      </c>
      <c r="S1279" s="205" t="s">
        <v>9405</v>
      </c>
      <c r="T1279" s="205" t="s">
        <v>66</v>
      </c>
      <c r="U1279" s="208" t="s">
        <v>9418</v>
      </c>
      <c r="V1279" s="205">
        <v>1</v>
      </c>
      <c r="W1279" s="205" t="s">
        <v>68</v>
      </c>
      <c r="X1279" s="205" t="s">
        <v>69</v>
      </c>
      <c r="Y1279" s="205" t="s">
        <v>4407</v>
      </c>
      <c r="Z1279" s="205" t="s">
        <v>4390</v>
      </c>
      <c r="AA1279" s="234" t="s">
        <v>650</v>
      </c>
      <c r="AB1279" s="216">
        <v>46310</v>
      </c>
      <c r="AC1279" s="205"/>
      <c r="AD1279" s="230" t="s">
        <v>72</v>
      </c>
      <c r="AE1279" s="126"/>
      <c r="AF1279" s="127"/>
      <c r="AG1279" s="128"/>
      <c r="AH1279" s="129"/>
      <c r="AI1279" s="129"/>
      <c r="AJ1279" s="126"/>
      <c r="AK1279" s="127"/>
      <c r="AL1279" s="129"/>
      <c r="AM1279" s="128"/>
      <c r="AN1279" s="129"/>
      <c r="AO1279" s="127" t="s">
        <v>79</v>
      </c>
      <c r="AP1279" s="129"/>
    </row>
    <row r="1280" spans="1:45" customFormat="1" ht="30" hidden="1" customHeight="1">
      <c r="A1280" s="204" t="s">
        <v>4370</v>
      </c>
      <c r="B1280" s="200" t="s">
        <v>9359</v>
      </c>
      <c r="C1280" s="200" t="s">
        <v>9360</v>
      </c>
      <c r="D1280" s="200" t="s">
        <v>8910</v>
      </c>
      <c r="E1280" s="200" t="s">
        <v>9405</v>
      </c>
      <c r="F1280" s="206" t="s">
        <v>9419</v>
      </c>
      <c r="G1280" s="206" t="s">
        <v>9420</v>
      </c>
      <c r="H1280" s="205" t="s">
        <v>9421</v>
      </c>
      <c r="I1280" s="204" t="s">
        <v>9422</v>
      </c>
      <c r="J1280" s="207" t="s">
        <v>9423</v>
      </c>
      <c r="K1280" s="208" t="s">
        <v>9424</v>
      </c>
      <c r="L1280" s="205" t="s">
        <v>60</v>
      </c>
      <c r="M1280" s="205" t="s">
        <v>61</v>
      </c>
      <c r="N1280" s="205" t="s">
        <v>738</v>
      </c>
      <c r="O1280" s="205" t="s">
        <v>4441</v>
      </c>
      <c r="P1280" s="205" t="s">
        <v>4442</v>
      </c>
      <c r="Q1280" s="205" t="s">
        <v>65</v>
      </c>
      <c r="R1280" s="205" t="s">
        <v>9360</v>
      </c>
      <c r="S1280" s="205" t="s">
        <v>9405</v>
      </c>
      <c r="T1280" s="205" t="s">
        <v>66</v>
      </c>
      <c r="U1280" s="208" t="s">
        <v>9425</v>
      </c>
      <c r="V1280" s="205">
        <v>1</v>
      </c>
      <c r="W1280" s="205" t="s">
        <v>68</v>
      </c>
      <c r="X1280" s="205" t="s">
        <v>69</v>
      </c>
      <c r="Y1280" s="205" t="s">
        <v>4407</v>
      </c>
      <c r="Z1280" s="205" t="s">
        <v>4390</v>
      </c>
      <c r="AA1280" s="234" t="s">
        <v>650</v>
      </c>
      <c r="AB1280" s="216">
        <v>46310</v>
      </c>
      <c r="AC1280" s="205"/>
      <c r="AD1280" s="230" t="s">
        <v>72</v>
      </c>
      <c r="AE1280" s="126"/>
      <c r="AF1280" s="127"/>
      <c r="AG1280" s="128"/>
      <c r="AH1280" s="129"/>
      <c r="AI1280" s="129"/>
      <c r="AJ1280" s="126"/>
      <c r="AK1280" s="127"/>
      <c r="AL1280" s="129"/>
      <c r="AM1280" s="128"/>
      <c r="AN1280" s="129"/>
      <c r="AO1280" s="127" t="s">
        <v>79</v>
      </c>
      <c r="AP1280" s="129"/>
    </row>
    <row r="1281" spans="1:45" customFormat="1" ht="30" hidden="1" customHeight="1">
      <c r="A1281" s="204" t="s">
        <v>4370</v>
      </c>
      <c r="B1281" s="200" t="s">
        <v>9359</v>
      </c>
      <c r="C1281" s="200" t="s">
        <v>9360</v>
      </c>
      <c r="D1281" s="200" t="s">
        <v>8910</v>
      </c>
      <c r="E1281" s="200" t="s">
        <v>9405</v>
      </c>
      <c r="F1281" s="206" t="s">
        <v>9426</v>
      </c>
      <c r="G1281" s="206" t="s">
        <v>9427</v>
      </c>
      <c r="H1281" s="205" t="s">
        <v>9428</v>
      </c>
      <c r="I1281" s="204" t="s">
        <v>9429</v>
      </c>
      <c r="J1281" s="207" t="s">
        <v>9430</v>
      </c>
      <c r="K1281" s="208" t="s">
        <v>9431</v>
      </c>
      <c r="L1281" s="205" t="s">
        <v>1071</v>
      </c>
      <c r="M1281" s="205" t="s">
        <v>61</v>
      </c>
      <c r="N1281" s="205" t="s">
        <v>738</v>
      </c>
      <c r="O1281" s="205" t="s">
        <v>4441</v>
      </c>
      <c r="P1281" s="205" t="s">
        <v>4442</v>
      </c>
      <c r="Q1281" s="205" t="s">
        <v>65</v>
      </c>
      <c r="R1281" s="205" t="s">
        <v>9360</v>
      </c>
      <c r="S1281" s="205" t="s">
        <v>9405</v>
      </c>
      <c r="T1281" s="205" t="s">
        <v>66</v>
      </c>
      <c r="U1281" s="208" t="s">
        <v>9432</v>
      </c>
      <c r="V1281" s="205">
        <v>0.95</v>
      </c>
      <c r="W1281" s="205" t="s">
        <v>68</v>
      </c>
      <c r="X1281" s="205" t="s">
        <v>69</v>
      </c>
      <c r="Y1281" s="205" t="s">
        <v>4407</v>
      </c>
      <c r="Z1281" s="205" t="s">
        <v>4390</v>
      </c>
      <c r="AA1281" s="234" t="s">
        <v>650</v>
      </c>
      <c r="AB1281" s="216">
        <v>46310</v>
      </c>
      <c r="AC1281" s="205"/>
      <c r="AD1281" s="230" t="s">
        <v>72</v>
      </c>
      <c r="AE1281" s="126"/>
      <c r="AF1281" s="127"/>
      <c r="AG1281" s="128"/>
      <c r="AH1281" s="129"/>
      <c r="AI1281" s="129"/>
      <c r="AJ1281" s="126"/>
      <c r="AK1281" s="127"/>
      <c r="AL1281" s="129"/>
      <c r="AM1281" s="128"/>
      <c r="AN1281" s="129"/>
      <c r="AO1281" s="127" t="s">
        <v>79</v>
      </c>
      <c r="AP1281" s="129"/>
    </row>
    <row r="1282" spans="1:45" customFormat="1" ht="30" hidden="1" customHeight="1">
      <c r="A1282" s="204" t="s">
        <v>4370</v>
      </c>
      <c r="B1282" s="200" t="s">
        <v>9359</v>
      </c>
      <c r="C1282" s="200" t="s">
        <v>9360</v>
      </c>
      <c r="D1282" s="200" t="s">
        <v>9433</v>
      </c>
      <c r="E1282" s="200" t="s">
        <v>9434</v>
      </c>
      <c r="F1282" s="206" t="s">
        <v>9435</v>
      </c>
      <c r="G1282" s="206" t="s">
        <v>9436</v>
      </c>
      <c r="H1282" s="205" t="s">
        <v>9437</v>
      </c>
      <c r="I1282" s="204" t="s">
        <v>9438</v>
      </c>
      <c r="J1282" s="207" t="s">
        <v>9439</v>
      </c>
      <c r="K1282" s="208" t="s">
        <v>9440</v>
      </c>
      <c r="L1282" s="205" t="s">
        <v>90</v>
      </c>
      <c r="M1282" s="205" t="s">
        <v>61</v>
      </c>
      <c r="N1282" s="205" t="s">
        <v>738</v>
      </c>
      <c r="O1282" s="205" t="s">
        <v>4441</v>
      </c>
      <c r="P1282" s="205" t="s">
        <v>4442</v>
      </c>
      <c r="Q1282" s="205" t="s">
        <v>65</v>
      </c>
      <c r="R1282" s="205" t="s">
        <v>9360</v>
      </c>
      <c r="S1282" s="205" t="s">
        <v>9434</v>
      </c>
      <c r="T1282" s="205" t="s">
        <v>93</v>
      </c>
      <c r="U1282" s="208" t="s">
        <v>9441</v>
      </c>
      <c r="V1282" s="205">
        <v>0.95</v>
      </c>
      <c r="W1282" s="205" t="s">
        <v>68</v>
      </c>
      <c r="X1282" s="205" t="s">
        <v>69</v>
      </c>
      <c r="Y1282" s="205" t="s">
        <v>70</v>
      </c>
      <c r="Z1282" s="205" t="s">
        <v>95</v>
      </c>
      <c r="AA1282" s="234" t="s">
        <v>650</v>
      </c>
      <c r="AB1282" s="216">
        <v>46310</v>
      </c>
      <c r="AC1282" s="205"/>
      <c r="AD1282" s="230" t="s">
        <v>72</v>
      </c>
      <c r="AE1282" s="126" t="s">
        <v>73</v>
      </c>
      <c r="AF1282" s="127"/>
      <c r="AG1282" s="128"/>
      <c r="AH1282" s="129"/>
      <c r="AI1282" s="129"/>
      <c r="AJ1282" s="126" t="s">
        <v>75</v>
      </c>
      <c r="AK1282" s="127"/>
      <c r="AL1282" s="129"/>
      <c r="AM1282" s="128"/>
      <c r="AN1282" s="129"/>
      <c r="AO1282" s="127" t="s">
        <v>79</v>
      </c>
      <c r="AP1282" s="129"/>
      <c r="AQ1282" s="183"/>
      <c r="AR1282" s="183"/>
      <c r="AS1282" s="183"/>
    </row>
    <row r="1283" spans="1:45" customFormat="1" ht="30" hidden="1" customHeight="1">
      <c r="A1283" s="204" t="s">
        <v>4370</v>
      </c>
      <c r="B1283" s="200" t="s">
        <v>9359</v>
      </c>
      <c r="C1283" s="200" t="s">
        <v>9360</v>
      </c>
      <c r="D1283" s="200" t="s">
        <v>9433</v>
      </c>
      <c r="E1283" s="200" t="s">
        <v>9434</v>
      </c>
      <c r="F1283" s="206" t="s">
        <v>9442</v>
      </c>
      <c r="G1283" s="206" t="s">
        <v>9443</v>
      </c>
      <c r="H1283" s="205" t="s">
        <v>9444</v>
      </c>
      <c r="I1283" s="204" t="s">
        <v>9445</v>
      </c>
      <c r="J1283" s="207" t="s">
        <v>9446</v>
      </c>
      <c r="K1283" s="208" t="s">
        <v>9447</v>
      </c>
      <c r="L1283" s="205" t="s">
        <v>60</v>
      </c>
      <c r="M1283" s="205" t="s">
        <v>61</v>
      </c>
      <c r="N1283" s="205" t="s">
        <v>738</v>
      </c>
      <c r="O1283" s="205" t="s">
        <v>4441</v>
      </c>
      <c r="P1283" s="205" t="s">
        <v>4442</v>
      </c>
      <c r="Q1283" s="205" t="s">
        <v>65</v>
      </c>
      <c r="R1283" s="205" t="s">
        <v>9360</v>
      </c>
      <c r="S1283" s="205" t="s">
        <v>9434</v>
      </c>
      <c r="T1283" s="205" t="s">
        <v>66</v>
      </c>
      <c r="U1283" s="208" t="s">
        <v>9448</v>
      </c>
      <c r="V1283" s="205">
        <v>1</v>
      </c>
      <c r="W1283" s="205" t="s">
        <v>68</v>
      </c>
      <c r="X1283" s="205" t="s">
        <v>69</v>
      </c>
      <c r="Y1283" s="205" t="s">
        <v>70</v>
      </c>
      <c r="Z1283" s="205" t="s">
        <v>4390</v>
      </c>
      <c r="AA1283" s="234" t="s">
        <v>650</v>
      </c>
      <c r="AB1283" s="216">
        <v>46310</v>
      </c>
      <c r="AC1283" s="205"/>
      <c r="AD1283" s="230" t="s">
        <v>72</v>
      </c>
      <c r="AE1283" s="126"/>
      <c r="AF1283" s="127"/>
      <c r="AG1283" s="128"/>
      <c r="AH1283" s="129"/>
      <c r="AI1283" s="129"/>
      <c r="AJ1283" s="126"/>
      <c r="AK1283" s="127"/>
      <c r="AL1283" s="129"/>
      <c r="AM1283" s="128"/>
      <c r="AN1283" s="129"/>
      <c r="AO1283" s="127" t="s">
        <v>79</v>
      </c>
      <c r="AP1283" s="129"/>
    </row>
    <row r="1284" spans="1:45" customFormat="1" ht="30" hidden="1" customHeight="1">
      <c r="A1284" s="204" t="s">
        <v>4370</v>
      </c>
      <c r="B1284" s="200" t="s">
        <v>9359</v>
      </c>
      <c r="C1284" s="200" t="s">
        <v>9360</v>
      </c>
      <c r="D1284" s="200" t="s">
        <v>9433</v>
      </c>
      <c r="E1284" s="200" t="s">
        <v>9434</v>
      </c>
      <c r="F1284" s="206" t="s">
        <v>9449</v>
      </c>
      <c r="G1284" s="206" t="s">
        <v>9450</v>
      </c>
      <c r="H1284" s="205" t="s">
        <v>9451</v>
      </c>
      <c r="I1284" s="204" t="s">
        <v>9452</v>
      </c>
      <c r="J1284" s="207" t="s">
        <v>9453</v>
      </c>
      <c r="K1284" s="208" t="s">
        <v>9454</v>
      </c>
      <c r="L1284" s="205" t="s">
        <v>60</v>
      </c>
      <c r="M1284" s="205" t="s">
        <v>61</v>
      </c>
      <c r="N1284" s="205" t="s">
        <v>738</v>
      </c>
      <c r="O1284" s="205" t="s">
        <v>4441</v>
      </c>
      <c r="P1284" s="205" t="s">
        <v>4442</v>
      </c>
      <c r="Q1284" s="205" t="s">
        <v>65</v>
      </c>
      <c r="R1284" s="205" t="s">
        <v>9360</v>
      </c>
      <c r="S1284" s="205" t="s">
        <v>9434</v>
      </c>
      <c r="T1284" s="205" t="s">
        <v>66</v>
      </c>
      <c r="U1284" s="208" t="s">
        <v>9455</v>
      </c>
      <c r="V1284" s="205">
        <v>1</v>
      </c>
      <c r="W1284" s="205" t="s">
        <v>68</v>
      </c>
      <c r="X1284" s="205" t="s">
        <v>69</v>
      </c>
      <c r="Y1284" s="205" t="s">
        <v>70</v>
      </c>
      <c r="Z1284" s="205" t="s">
        <v>4390</v>
      </c>
      <c r="AA1284" s="234" t="s">
        <v>650</v>
      </c>
      <c r="AB1284" s="216">
        <v>46310</v>
      </c>
      <c r="AC1284" s="205"/>
      <c r="AD1284" s="230" t="s">
        <v>72</v>
      </c>
      <c r="AE1284" s="126"/>
      <c r="AF1284" s="127"/>
      <c r="AG1284" s="128"/>
      <c r="AH1284" s="129"/>
      <c r="AI1284" s="129"/>
      <c r="AJ1284" s="126"/>
      <c r="AK1284" s="127"/>
      <c r="AL1284" s="129"/>
      <c r="AM1284" s="128"/>
      <c r="AN1284" s="129"/>
      <c r="AO1284" s="127" t="s">
        <v>79</v>
      </c>
      <c r="AP1284" s="129"/>
    </row>
    <row r="1285" spans="1:45" customFormat="1" ht="30" hidden="1" customHeight="1">
      <c r="A1285" s="204" t="s">
        <v>4370</v>
      </c>
      <c r="B1285" s="200" t="s">
        <v>9359</v>
      </c>
      <c r="C1285" s="200" t="s">
        <v>9360</v>
      </c>
      <c r="D1285" s="200" t="s">
        <v>8933</v>
      </c>
      <c r="E1285" s="200" t="s">
        <v>9456</v>
      </c>
      <c r="F1285" s="206" t="s">
        <v>9457</v>
      </c>
      <c r="G1285" s="206" t="s">
        <v>9458</v>
      </c>
      <c r="H1285" s="205" t="s">
        <v>9459</v>
      </c>
      <c r="I1285" s="204" t="s">
        <v>9460</v>
      </c>
      <c r="J1285" s="207" t="s">
        <v>9461</v>
      </c>
      <c r="K1285" s="208" t="s">
        <v>9462</v>
      </c>
      <c r="L1285" s="205" t="s">
        <v>90</v>
      </c>
      <c r="M1285" s="205" t="s">
        <v>61</v>
      </c>
      <c r="N1285" s="205" t="s">
        <v>738</v>
      </c>
      <c r="O1285" s="205" t="s">
        <v>4441</v>
      </c>
      <c r="P1285" s="205" t="s">
        <v>4442</v>
      </c>
      <c r="Q1285" s="205" t="s">
        <v>65</v>
      </c>
      <c r="R1285" s="205" t="s">
        <v>9360</v>
      </c>
      <c r="S1285" s="205" t="s">
        <v>9456</v>
      </c>
      <c r="T1285" s="205" t="s">
        <v>93</v>
      </c>
      <c r="U1285" s="208" t="s">
        <v>8941</v>
      </c>
      <c r="V1285" s="205">
        <v>0.95</v>
      </c>
      <c r="W1285" s="205" t="s">
        <v>68</v>
      </c>
      <c r="X1285" s="205" t="s">
        <v>69</v>
      </c>
      <c r="Y1285" s="205" t="s">
        <v>4407</v>
      </c>
      <c r="Z1285" s="205" t="s">
        <v>95</v>
      </c>
      <c r="AA1285" s="234" t="s">
        <v>650</v>
      </c>
      <c r="AB1285" s="216">
        <v>46310</v>
      </c>
      <c r="AC1285" s="205"/>
      <c r="AD1285" s="230" t="s">
        <v>72</v>
      </c>
      <c r="AE1285" s="126" t="s">
        <v>73</v>
      </c>
      <c r="AF1285" s="127"/>
      <c r="AG1285" s="128"/>
      <c r="AH1285" s="129"/>
      <c r="AI1285" s="129"/>
      <c r="AJ1285" s="126" t="s">
        <v>75</v>
      </c>
      <c r="AK1285" s="127"/>
      <c r="AL1285" s="129"/>
      <c r="AM1285" s="128"/>
      <c r="AN1285" s="129"/>
      <c r="AO1285" s="127" t="s">
        <v>79</v>
      </c>
      <c r="AP1285" s="129"/>
      <c r="AQ1285" s="183"/>
      <c r="AR1285" s="183"/>
      <c r="AS1285" s="183"/>
    </row>
    <row r="1286" spans="1:45" customFormat="1" ht="30" hidden="1" customHeight="1">
      <c r="A1286" s="204" t="s">
        <v>4370</v>
      </c>
      <c r="B1286" s="200" t="s">
        <v>9359</v>
      </c>
      <c r="C1286" s="200" t="s">
        <v>9360</v>
      </c>
      <c r="D1286" s="200" t="s">
        <v>8933</v>
      </c>
      <c r="E1286" s="200" t="s">
        <v>9456</v>
      </c>
      <c r="F1286" s="206" t="s">
        <v>9463</v>
      </c>
      <c r="G1286" s="206" t="s">
        <v>9464</v>
      </c>
      <c r="H1286" s="205" t="s">
        <v>9465</v>
      </c>
      <c r="I1286" s="204" t="s">
        <v>9466</v>
      </c>
      <c r="J1286" s="207" t="s">
        <v>9467</v>
      </c>
      <c r="K1286" s="208" t="s">
        <v>9468</v>
      </c>
      <c r="L1286" s="205" t="s">
        <v>60</v>
      </c>
      <c r="M1286" s="205" t="s">
        <v>61</v>
      </c>
      <c r="N1286" s="205" t="s">
        <v>738</v>
      </c>
      <c r="O1286" s="205" t="s">
        <v>4441</v>
      </c>
      <c r="P1286" s="205" t="s">
        <v>4442</v>
      </c>
      <c r="Q1286" s="205" t="s">
        <v>65</v>
      </c>
      <c r="R1286" s="205" t="s">
        <v>9360</v>
      </c>
      <c r="S1286" s="205" t="s">
        <v>9456</v>
      </c>
      <c r="T1286" s="205" t="s">
        <v>66</v>
      </c>
      <c r="U1286" s="208" t="s">
        <v>9469</v>
      </c>
      <c r="V1286" s="205">
        <v>1</v>
      </c>
      <c r="W1286" s="205" t="s">
        <v>68</v>
      </c>
      <c r="X1286" s="205" t="s">
        <v>69</v>
      </c>
      <c r="Y1286" s="205" t="s">
        <v>4407</v>
      </c>
      <c r="Z1286" s="205" t="s">
        <v>4390</v>
      </c>
      <c r="AA1286" s="234" t="s">
        <v>650</v>
      </c>
      <c r="AB1286" s="216">
        <v>46310</v>
      </c>
      <c r="AC1286" s="205"/>
      <c r="AD1286" s="230" t="s">
        <v>72</v>
      </c>
      <c r="AE1286" s="126"/>
      <c r="AF1286" s="127"/>
      <c r="AG1286" s="128"/>
      <c r="AH1286" s="129"/>
      <c r="AI1286" s="129"/>
      <c r="AJ1286" s="126"/>
      <c r="AK1286" s="127"/>
      <c r="AL1286" s="129"/>
      <c r="AM1286" s="128"/>
      <c r="AN1286" s="129"/>
      <c r="AO1286" s="127" t="s">
        <v>79</v>
      </c>
      <c r="AP1286" s="129"/>
    </row>
    <row r="1287" spans="1:45" customFormat="1" ht="30" hidden="1" customHeight="1">
      <c r="A1287" s="204" t="s">
        <v>4370</v>
      </c>
      <c r="B1287" s="200" t="s">
        <v>9359</v>
      </c>
      <c r="C1287" s="200" t="s">
        <v>9360</v>
      </c>
      <c r="D1287" s="200" t="s">
        <v>8933</v>
      </c>
      <c r="E1287" s="200" t="s">
        <v>9456</v>
      </c>
      <c r="F1287" s="206" t="s">
        <v>9470</v>
      </c>
      <c r="G1287" s="206" t="s">
        <v>9471</v>
      </c>
      <c r="H1287" s="205" t="s">
        <v>9472</v>
      </c>
      <c r="I1287" s="204" t="s">
        <v>9473</v>
      </c>
      <c r="J1287" s="207" t="s">
        <v>9474</v>
      </c>
      <c r="K1287" s="208" t="s">
        <v>9475</v>
      </c>
      <c r="L1287" s="205" t="s">
        <v>60</v>
      </c>
      <c r="M1287" s="205" t="s">
        <v>61</v>
      </c>
      <c r="N1287" s="205" t="s">
        <v>738</v>
      </c>
      <c r="O1287" s="205" t="s">
        <v>4441</v>
      </c>
      <c r="P1287" s="205" t="s">
        <v>4442</v>
      </c>
      <c r="Q1287" s="205" t="s">
        <v>65</v>
      </c>
      <c r="R1287" s="205" t="s">
        <v>9360</v>
      </c>
      <c r="S1287" s="205" t="s">
        <v>9456</v>
      </c>
      <c r="T1287" s="205" t="s">
        <v>66</v>
      </c>
      <c r="U1287" s="208" t="s">
        <v>9476</v>
      </c>
      <c r="V1287" s="205">
        <v>1</v>
      </c>
      <c r="W1287" s="205" t="s">
        <v>68</v>
      </c>
      <c r="X1287" s="205" t="s">
        <v>69</v>
      </c>
      <c r="Y1287" s="205" t="s">
        <v>4407</v>
      </c>
      <c r="Z1287" s="205" t="s">
        <v>4390</v>
      </c>
      <c r="AA1287" s="234" t="s">
        <v>650</v>
      </c>
      <c r="AB1287" s="216">
        <v>46310</v>
      </c>
      <c r="AC1287" s="205"/>
      <c r="AD1287" s="230" t="s">
        <v>72</v>
      </c>
      <c r="AE1287" s="126"/>
      <c r="AF1287" s="127"/>
      <c r="AG1287" s="128"/>
      <c r="AH1287" s="129"/>
      <c r="AI1287" s="129"/>
      <c r="AJ1287" s="126"/>
      <c r="AK1287" s="127"/>
      <c r="AL1287" s="129"/>
      <c r="AM1287" s="128"/>
      <c r="AN1287" s="129"/>
      <c r="AO1287" s="127" t="s">
        <v>79</v>
      </c>
      <c r="AP1287" s="129"/>
    </row>
    <row r="1288" spans="1:45" customFormat="1" ht="30" hidden="1" customHeight="1">
      <c r="A1288" s="204" t="s">
        <v>4370</v>
      </c>
      <c r="B1288" s="200" t="s">
        <v>9359</v>
      </c>
      <c r="C1288" s="200" t="s">
        <v>9360</v>
      </c>
      <c r="D1288" s="200" t="s">
        <v>7250</v>
      </c>
      <c r="E1288" s="200" t="s">
        <v>9477</v>
      </c>
      <c r="F1288" s="206" t="s">
        <v>9478</v>
      </c>
      <c r="G1288" s="206" t="s">
        <v>9479</v>
      </c>
      <c r="H1288" s="205" t="s">
        <v>9480</v>
      </c>
      <c r="I1288" s="204" t="s">
        <v>9481</v>
      </c>
      <c r="J1288" s="207" t="s">
        <v>9482</v>
      </c>
      <c r="K1288" s="208" t="s">
        <v>9483</v>
      </c>
      <c r="L1288" s="205" t="s">
        <v>90</v>
      </c>
      <c r="M1288" s="205" t="s">
        <v>61</v>
      </c>
      <c r="N1288" s="205" t="s">
        <v>738</v>
      </c>
      <c r="O1288" s="205" t="s">
        <v>4441</v>
      </c>
      <c r="P1288" s="205" t="s">
        <v>4442</v>
      </c>
      <c r="Q1288" s="205" t="s">
        <v>65</v>
      </c>
      <c r="R1288" s="205" t="s">
        <v>9360</v>
      </c>
      <c r="S1288" s="205" t="s">
        <v>9477</v>
      </c>
      <c r="T1288" s="205" t="s">
        <v>93</v>
      </c>
      <c r="U1288" s="208" t="s">
        <v>7258</v>
      </c>
      <c r="V1288" s="205">
        <v>0.95</v>
      </c>
      <c r="W1288" s="205" t="s">
        <v>68</v>
      </c>
      <c r="X1288" s="205" t="s">
        <v>69</v>
      </c>
      <c r="Y1288" s="205" t="s">
        <v>4407</v>
      </c>
      <c r="Z1288" s="205" t="s">
        <v>95</v>
      </c>
      <c r="AA1288" s="234" t="s">
        <v>650</v>
      </c>
      <c r="AB1288" s="216">
        <v>46310</v>
      </c>
      <c r="AC1288" s="205"/>
      <c r="AD1288" s="230" t="s">
        <v>72</v>
      </c>
      <c r="AE1288" s="126" t="s">
        <v>73</v>
      </c>
      <c r="AF1288" s="127"/>
      <c r="AG1288" s="128"/>
      <c r="AH1288" s="129"/>
      <c r="AI1288" s="129"/>
      <c r="AJ1288" s="126" t="s">
        <v>75</v>
      </c>
      <c r="AK1288" s="127"/>
      <c r="AL1288" s="129"/>
      <c r="AM1288" s="128"/>
      <c r="AN1288" s="129"/>
      <c r="AO1288" s="127" t="s">
        <v>79</v>
      </c>
      <c r="AP1288" s="129"/>
      <c r="AQ1288" s="183"/>
      <c r="AR1288" s="183"/>
      <c r="AS1288" s="183"/>
    </row>
    <row r="1289" spans="1:45" customFormat="1" ht="30" hidden="1" customHeight="1">
      <c r="A1289" s="204" t="s">
        <v>4370</v>
      </c>
      <c r="B1289" s="200" t="s">
        <v>9359</v>
      </c>
      <c r="C1289" s="200" t="s">
        <v>9360</v>
      </c>
      <c r="D1289" s="200" t="s">
        <v>7250</v>
      </c>
      <c r="E1289" s="200" t="s">
        <v>9477</v>
      </c>
      <c r="F1289" s="206" t="s">
        <v>9484</v>
      </c>
      <c r="G1289" s="206" t="s">
        <v>9485</v>
      </c>
      <c r="H1289" s="205" t="s">
        <v>9486</v>
      </c>
      <c r="I1289" s="204" t="s">
        <v>9487</v>
      </c>
      <c r="J1289" s="207" t="s">
        <v>9488</v>
      </c>
      <c r="K1289" s="208" t="s">
        <v>9489</v>
      </c>
      <c r="L1289" s="205" t="s">
        <v>60</v>
      </c>
      <c r="M1289" s="205" t="s">
        <v>61</v>
      </c>
      <c r="N1289" s="205" t="s">
        <v>738</v>
      </c>
      <c r="O1289" s="205" t="s">
        <v>4441</v>
      </c>
      <c r="P1289" s="205" t="s">
        <v>4442</v>
      </c>
      <c r="Q1289" s="205" t="s">
        <v>65</v>
      </c>
      <c r="R1289" s="205" t="s">
        <v>9360</v>
      </c>
      <c r="S1289" s="205" t="s">
        <v>9477</v>
      </c>
      <c r="T1289" s="205" t="s">
        <v>93</v>
      </c>
      <c r="U1289" s="208" t="s">
        <v>9490</v>
      </c>
      <c r="V1289" s="205">
        <v>1</v>
      </c>
      <c r="W1289" s="205" t="s">
        <v>68</v>
      </c>
      <c r="X1289" s="205" t="s">
        <v>69</v>
      </c>
      <c r="Y1289" s="205" t="s">
        <v>4407</v>
      </c>
      <c r="Z1289" s="205" t="s">
        <v>5139</v>
      </c>
      <c r="AA1289" s="234" t="s">
        <v>650</v>
      </c>
      <c r="AB1289" s="216">
        <v>46310</v>
      </c>
      <c r="AC1289" s="205"/>
      <c r="AD1289" s="230" t="s">
        <v>72</v>
      </c>
      <c r="AE1289" s="126"/>
      <c r="AF1289" s="127"/>
      <c r="AG1289" s="128"/>
      <c r="AH1289" s="129"/>
      <c r="AI1289" s="129"/>
      <c r="AJ1289" s="126"/>
      <c r="AK1289" s="127"/>
      <c r="AL1289" s="129"/>
      <c r="AM1289" s="128"/>
      <c r="AN1289" s="129"/>
      <c r="AO1289" s="127" t="s">
        <v>79</v>
      </c>
      <c r="AP1289" s="129"/>
    </row>
    <row r="1290" spans="1:45" customFormat="1" ht="30" hidden="1" customHeight="1">
      <c r="A1290" s="204" t="s">
        <v>4370</v>
      </c>
      <c r="B1290" s="200" t="s">
        <v>9359</v>
      </c>
      <c r="C1290" s="200" t="s">
        <v>9360</v>
      </c>
      <c r="D1290" s="200" t="s">
        <v>7250</v>
      </c>
      <c r="E1290" s="200" t="s">
        <v>9477</v>
      </c>
      <c r="F1290" s="206" t="s">
        <v>9491</v>
      </c>
      <c r="G1290" s="206" t="s">
        <v>9492</v>
      </c>
      <c r="H1290" s="205" t="s">
        <v>9493</v>
      </c>
      <c r="I1290" s="204" t="s">
        <v>9494</v>
      </c>
      <c r="J1290" s="207" t="s">
        <v>9495</v>
      </c>
      <c r="K1290" s="208" t="s">
        <v>9496</v>
      </c>
      <c r="L1290" s="205" t="s">
        <v>1071</v>
      </c>
      <c r="M1290" s="205" t="s">
        <v>61</v>
      </c>
      <c r="N1290" s="205" t="s">
        <v>738</v>
      </c>
      <c r="O1290" s="205" t="s">
        <v>4441</v>
      </c>
      <c r="P1290" s="205" t="s">
        <v>4442</v>
      </c>
      <c r="Q1290" s="205" t="s">
        <v>65</v>
      </c>
      <c r="R1290" s="205" t="s">
        <v>9360</v>
      </c>
      <c r="S1290" s="205" t="s">
        <v>9477</v>
      </c>
      <c r="T1290" s="205" t="s">
        <v>66</v>
      </c>
      <c r="U1290" s="208" t="s">
        <v>9497</v>
      </c>
      <c r="V1290" s="205">
        <v>0.95</v>
      </c>
      <c r="W1290" s="205" t="s">
        <v>68</v>
      </c>
      <c r="X1290" s="205" t="s">
        <v>69</v>
      </c>
      <c r="Y1290" s="205" t="s">
        <v>4407</v>
      </c>
      <c r="Z1290" s="205" t="s">
        <v>4390</v>
      </c>
      <c r="AA1290" s="234" t="s">
        <v>650</v>
      </c>
      <c r="AB1290" s="216">
        <v>46310</v>
      </c>
      <c r="AC1290" s="205"/>
      <c r="AD1290" s="230" t="s">
        <v>72</v>
      </c>
      <c r="AE1290" s="126"/>
      <c r="AF1290" s="127"/>
      <c r="AG1290" s="128"/>
      <c r="AH1290" s="129"/>
      <c r="AI1290" s="129"/>
      <c r="AJ1290" s="126"/>
      <c r="AK1290" s="127"/>
      <c r="AL1290" s="129"/>
      <c r="AM1290" s="128"/>
      <c r="AN1290" s="129"/>
      <c r="AO1290" s="127" t="s">
        <v>79</v>
      </c>
      <c r="AP1290" s="129"/>
    </row>
    <row r="1291" spans="1:45" customFormat="1" ht="30" hidden="1" customHeight="1">
      <c r="A1291" s="204" t="s">
        <v>4370</v>
      </c>
      <c r="B1291" s="200" t="s">
        <v>9359</v>
      </c>
      <c r="C1291" s="200" t="s">
        <v>9360</v>
      </c>
      <c r="D1291" s="200" t="s">
        <v>7279</v>
      </c>
      <c r="E1291" s="200" t="s">
        <v>9498</v>
      </c>
      <c r="F1291" s="206" t="s">
        <v>9499</v>
      </c>
      <c r="G1291" s="206" t="s">
        <v>9500</v>
      </c>
      <c r="H1291" s="205" t="s">
        <v>9501</v>
      </c>
      <c r="I1291" s="204" t="s">
        <v>9502</v>
      </c>
      <c r="J1291" s="207" t="s">
        <v>9503</v>
      </c>
      <c r="K1291" s="208" t="s">
        <v>9504</v>
      </c>
      <c r="L1291" s="205" t="s">
        <v>90</v>
      </c>
      <c r="M1291" s="205" t="s">
        <v>61</v>
      </c>
      <c r="N1291" s="205" t="s">
        <v>738</v>
      </c>
      <c r="O1291" s="205" t="s">
        <v>4441</v>
      </c>
      <c r="P1291" s="205" t="s">
        <v>4442</v>
      </c>
      <c r="Q1291" s="205" t="s">
        <v>65</v>
      </c>
      <c r="R1291" s="205" t="s">
        <v>9360</v>
      </c>
      <c r="S1291" s="205" t="s">
        <v>9498</v>
      </c>
      <c r="T1291" s="205" t="s">
        <v>93</v>
      </c>
      <c r="U1291" s="208" t="s">
        <v>7287</v>
      </c>
      <c r="V1291" s="205">
        <v>0.95</v>
      </c>
      <c r="W1291" s="205" t="s">
        <v>68</v>
      </c>
      <c r="X1291" s="205" t="s">
        <v>69</v>
      </c>
      <c r="Y1291" s="205" t="s">
        <v>4407</v>
      </c>
      <c r="Z1291" s="205" t="s">
        <v>95</v>
      </c>
      <c r="AA1291" s="234" t="s">
        <v>650</v>
      </c>
      <c r="AB1291" s="216">
        <v>46310</v>
      </c>
      <c r="AC1291" s="205"/>
      <c r="AD1291" s="230" t="s">
        <v>72</v>
      </c>
      <c r="AE1291" s="126" t="s">
        <v>73</v>
      </c>
      <c r="AF1291" s="127"/>
      <c r="AG1291" s="128"/>
      <c r="AH1291" s="129"/>
      <c r="AI1291" s="129"/>
      <c r="AJ1291" s="126" t="s">
        <v>75</v>
      </c>
      <c r="AK1291" s="127"/>
      <c r="AL1291" s="129"/>
      <c r="AM1291" s="128"/>
      <c r="AN1291" s="129"/>
      <c r="AO1291" s="127" t="s">
        <v>79</v>
      </c>
      <c r="AP1291" s="129"/>
      <c r="AQ1291" s="183"/>
      <c r="AR1291" s="183"/>
      <c r="AS1291" s="183"/>
    </row>
    <row r="1292" spans="1:45" customFormat="1" ht="30" hidden="1" customHeight="1">
      <c r="A1292" s="204" t="s">
        <v>4370</v>
      </c>
      <c r="B1292" s="200" t="s">
        <v>9359</v>
      </c>
      <c r="C1292" s="200" t="s">
        <v>9360</v>
      </c>
      <c r="D1292" s="200" t="s">
        <v>7279</v>
      </c>
      <c r="E1292" s="200" t="s">
        <v>9498</v>
      </c>
      <c r="F1292" s="206" t="s">
        <v>9505</v>
      </c>
      <c r="G1292" s="206" t="s">
        <v>9506</v>
      </c>
      <c r="H1292" s="205" t="s">
        <v>9507</v>
      </c>
      <c r="I1292" s="204" t="s">
        <v>9508</v>
      </c>
      <c r="J1292" s="207" t="s">
        <v>9509</v>
      </c>
      <c r="K1292" s="208" t="s">
        <v>9510</v>
      </c>
      <c r="L1292" s="205" t="s">
        <v>60</v>
      </c>
      <c r="M1292" s="205" t="s">
        <v>61</v>
      </c>
      <c r="N1292" s="205" t="s">
        <v>738</v>
      </c>
      <c r="O1292" s="205" t="s">
        <v>4441</v>
      </c>
      <c r="P1292" s="205" t="s">
        <v>4442</v>
      </c>
      <c r="Q1292" s="205" t="s">
        <v>65</v>
      </c>
      <c r="R1292" s="205" t="s">
        <v>9360</v>
      </c>
      <c r="S1292" s="205" t="s">
        <v>9498</v>
      </c>
      <c r="T1292" s="205" t="s">
        <v>93</v>
      </c>
      <c r="U1292" s="208" t="s">
        <v>9511</v>
      </c>
      <c r="V1292" s="205">
        <v>1</v>
      </c>
      <c r="W1292" s="205" t="s">
        <v>68</v>
      </c>
      <c r="X1292" s="205" t="s">
        <v>69</v>
      </c>
      <c r="Y1292" s="205" t="s">
        <v>4407</v>
      </c>
      <c r="Z1292" s="205" t="s">
        <v>5139</v>
      </c>
      <c r="AA1292" s="234" t="s">
        <v>650</v>
      </c>
      <c r="AB1292" s="216">
        <v>46310</v>
      </c>
      <c r="AC1292" s="205"/>
      <c r="AD1292" s="230" t="s">
        <v>72</v>
      </c>
      <c r="AE1292" s="126"/>
      <c r="AF1292" s="127"/>
      <c r="AG1292" s="128"/>
      <c r="AH1292" s="129"/>
      <c r="AI1292" s="129"/>
      <c r="AJ1292" s="126"/>
      <c r="AK1292" s="127"/>
      <c r="AL1292" s="129"/>
      <c r="AM1292" s="128"/>
      <c r="AN1292" s="129"/>
      <c r="AO1292" s="127" t="s">
        <v>79</v>
      </c>
      <c r="AP1292" s="129"/>
    </row>
    <row r="1293" spans="1:45" customFormat="1" ht="30" hidden="1" customHeight="1">
      <c r="A1293" s="204" t="s">
        <v>4370</v>
      </c>
      <c r="B1293" s="200" t="s">
        <v>9359</v>
      </c>
      <c r="C1293" s="200" t="s">
        <v>9360</v>
      </c>
      <c r="D1293" s="200" t="s">
        <v>8962</v>
      </c>
      <c r="E1293" s="200" t="s">
        <v>9512</v>
      </c>
      <c r="F1293" s="206" t="s">
        <v>9513</v>
      </c>
      <c r="G1293" s="206" t="s">
        <v>9514</v>
      </c>
      <c r="H1293" s="205" t="s">
        <v>9515</v>
      </c>
      <c r="I1293" s="204" t="s">
        <v>9516</v>
      </c>
      <c r="J1293" s="207" t="s">
        <v>9517</v>
      </c>
      <c r="K1293" s="208" t="s">
        <v>9518</v>
      </c>
      <c r="L1293" s="205" t="s">
        <v>90</v>
      </c>
      <c r="M1293" s="205" t="s">
        <v>61</v>
      </c>
      <c r="N1293" s="205" t="s">
        <v>738</v>
      </c>
      <c r="O1293" s="205" t="s">
        <v>4441</v>
      </c>
      <c r="P1293" s="205" t="s">
        <v>4442</v>
      </c>
      <c r="Q1293" s="205" t="s">
        <v>65</v>
      </c>
      <c r="R1293" s="205" t="s">
        <v>9360</v>
      </c>
      <c r="S1293" s="205" t="s">
        <v>9512</v>
      </c>
      <c r="T1293" s="205" t="s">
        <v>93</v>
      </c>
      <c r="U1293" s="208" t="s">
        <v>8970</v>
      </c>
      <c r="V1293" s="205">
        <v>0.95</v>
      </c>
      <c r="W1293" s="205" t="s">
        <v>68</v>
      </c>
      <c r="X1293" s="205" t="s">
        <v>69</v>
      </c>
      <c r="Y1293" s="205" t="s">
        <v>4407</v>
      </c>
      <c r="Z1293" s="205" t="s">
        <v>95</v>
      </c>
      <c r="AA1293" s="234" t="s">
        <v>650</v>
      </c>
      <c r="AB1293" s="216">
        <v>46310</v>
      </c>
      <c r="AC1293" s="205"/>
      <c r="AD1293" s="230" t="s">
        <v>72</v>
      </c>
      <c r="AE1293" s="126" t="s">
        <v>73</v>
      </c>
      <c r="AF1293" s="127"/>
      <c r="AG1293" s="128"/>
      <c r="AH1293" s="129"/>
      <c r="AI1293" s="129"/>
      <c r="AJ1293" s="126" t="s">
        <v>75</v>
      </c>
      <c r="AK1293" s="127"/>
      <c r="AL1293" s="129"/>
      <c r="AM1293" s="128"/>
      <c r="AN1293" s="129"/>
      <c r="AO1293" s="127" t="s">
        <v>79</v>
      </c>
      <c r="AP1293" s="129"/>
      <c r="AQ1293" s="183"/>
      <c r="AR1293" s="183"/>
      <c r="AS1293" s="183"/>
    </row>
    <row r="1294" spans="1:45" customFormat="1" ht="30" hidden="1" customHeight="1">
      <c r="A1294" s="204" t="s">
        <v>4370</v>
      </c>
      <c r="B1294" s="200" t="s">
        <v>9359</v>
      </c>
      <c r="C1294" s="200" t="s">
        <v>9360</v>
      </c>
      <c r="D1294" s="200" t="s">
        <v>8962</v>
      </c>
      <c r="E1294" s="200" t="s">
        <v>9512</v>
      </c>
      <c r="F1294" s="206" t="s">
        <v>9519</v>
      </c>
      <c r="G1294" s="206" t="s">
        <v>9520</v>
      </c>
      <c r="H1294" s="205" t="s">
        <v>9521</v>
      </c>
      <c r="I1294" s="204" t="s">
        <v>9522</v>
      </c>
      <c r="J1294" s="207" t="s">
        <v>9523</v>
      </c>
      <c r="K1294" s="208" t="s">
        <v>9524</v>
      </c>
      <c r="L1294" s="205" t="s">
        <v>60</v>
      </c>
      <c r="M1294" s="205" t="s">
        <v>61</v>
      </c>
      <c r="N1294" s="205" t="s">
        <v>738</v>
      </c>
      <c r="O1294" s="205" t="s">
        <v>4441</v>
      </c>
      <c r="P1294" s="205" t="s">
        <v>4442</v>
      </c>
      <c r="Q1294" s="205" t="s">
        <v>65</v>
      </c>
      <c r="R1294" s="205" t="s">
        <v>9360</v>
      </c>
      <c r="S1294" s="205" t="s">
        <v>9512</v>
      </c>
      <c r="T1294" s="205" t="s">
        <v>66</v>
      </c>
      <c r="U1294" s="208" t="s">
        <v>9525</v>
      </c>
      <c r="V1294" s="205">
        <v>1</v>
      </c>
      <c r="W1294" s="205" t="s">
        <v>68</v>
      </c>
      <c r="X1294" s="205" t="s">
        <v>69</v>
      </c>
      <c r="Y1294" s="205" t="s">
        <v>4407</v>
      </c>
      <c r="Z1294" s="205" t="s">
        <v>4390</v>
      </c>
      <c r="AA1294" s="234" t="s">
        <v>650</v>
      </c>
      <c r="AB1294" s="216">
        <v>46310</v>
      </c>
      <c r="AC1294" s="205"/>
      <c r="AD1294" s="230" t="s">
        <v>72</v>
      </c>
      <c r="AE1294" s="126"/>
      <c r="AF1294" s="127"/>
      <c r="AG1294" s="128"/>
      <c r="AH1294" s="129"/>
      <c r="AI1294" s="129"/>
      <c r="AJ1294" s="126"/>
      <c r="AK1294" s="127"/>
      <c r="AL1294" s="129"/>
      <c r="AM1294" s="128"/>
      <c r="AN1294" s="129"/>
      <c r="AO1294" s="127" t="s">
        <v>79</v>
      </c>
      <c r="AP1294" s="129"/>
    </row>
    <row r="1295" spans="1:45" customFormat="1" ht="30" hidden="1" customHeight="1">
      <c r="A1295" s="204" t="s">
        <v>4370</v>
      </c>
      <c r="B1295" s="200" t="s">
        <v>9359</v>
      </c>
      <c r="C1295" s="200" t="s">
        <v>9360</v>
      </c>
      <c r="D1295" s="200" t="s">
        <v>8962</v>
      </c>
      <c r="E1295" s="200" t="s">
        <v>9512</v>
      </c>
      <c r="F1295" s="206" t="s">
        <v>9526</v>
      </c>
      <c r="G1295" s="206" t="s">
        <v>9527</v>
      </c>
      <c r="H1295" s="205" t="s">
        <v>9528</v>
      </c>
      <c r="I1295" s="204" t="s">
        <v>9529</v>
      </c>
      <c r="J1295" s="207" t="s">
        <v>9530</v>
      </c>
      <c r="K1295" s="208" t="s">
        <v>9531</v>
      </c>
      <c r="L1295" s="205" t="s">
        <v>60</v>
      </c>
      <c r="M1295" s="205" t="s">
        <v>61</v>
      </c>
      <c r="N1295" s="205" t="s">
        <v>738</v>
      </c>
      <c r="O1295" s="205" t="s">
        <v>4441</v>
      </c>
      <c r="P1295" s="205" t="s">
        <v>4442</v>
      </c>
      <c r="Q1295" s="205" t="s">
        <v>65</v>
      </c>
      <c r="R1295" s="205" t="s">
        <v>9360</v>
      </c>
      <c r="S1295" s="205" t="s">
        <v>9512</v>
      </c>
      <c r="T1295" s="205" t="s">
        <v>66</v>
      </c>
      <c r="U1295" s="208" t="s">
        <v>9532</v>
      </c>
      <c r="V1295" s="205">
        <v>1</v>
      </c>
      <c r="W1295" s="205" t="s">
        <v>68</v>
      </c>
      <c r="X1295" s="205" t="s">
        <v>69</v>
      </c>
      <c r="Y1295" s="205" t="s">
        <v>4407</v>
      </c>
      <c r="Z1295" s="205" t="s">
        <v>4390</v>
      </c>
      <c r="AA1295" s="234" t="s">
        <v>650</v>
      </c>
      <c r="AB1295" s="216">
        <v>46310</v>
      </c>
      <c r="AC1295" s="205"/>
      <c r="AD1295" s="230" t="s">
        <v>72</v>
      </c>
      <c r="AE1295" s="126"/>
      <c r="AF1295" s="127"/>
      <c r="AG1295" s="128"/>
      <c r="AH1295" s="129"/>
      <c r="AI1295" s="129"/>
      <c r="AJ1295" s="126"/>
      <c r="AK1295" s="127"/>
      <c r="AL1295" s="129"/>
      <c r="AM1295" s="128"/>
      <c r="AN1295" s="129"/>
      <c r="AO1295" s="127" t="s">
        <v>79</v>
      </c>
      <c r="AP1295" s="129"/>
    </row>
    <row r="1296" spans="1:45" customFormat="1" ht="30" hidden="1" customHeight="1">
      <c r="A1296" s="204" t="s">
        <v>4370</v>
      </c>
      <c r="B1296" s="200" t="s">
        <v>9533</v>
      </c>
      <c r="C1296" s="200" t="s">
        <v>9534</v>
      </c>
      <c r="D1296" s="200" t="s">
        <v>8910</v>
      </c>
      <c r="E1296" s="200" t="s">
        <v>9535</v>
      </c>
      <c r="F1296" s="206" t="s">
        <v>9536</v>
      </c>
      <c r="G1296" s="206" t="s">
        <v>9537</v>
      </c>
      <c r="H1296" s="205" t="s">
        <v>9538</v>
      </c>
      <c r="I1296" s="204" t="s">
        <v>9539</v>
      </c>
      <c r="J1296" s="207" t="s">
        <v>9540</v>
      </c>
      <c r="K1296" s="208" t="s">
        <v>9541</v>
      </c>
      <c r="L1296" s="205" t="s">
        <v>90</v>
      </c>
      <c r="M1296" s="205" t="s">
        <v>61</v>
      </c>
      <c r="N1296" s="205" t="s">
        <v>738</v>
      </c>
      <c r="O1296" s="205" t="s">
        <v>4441</v>
      </c>
      <c r="P1296" s="205" t="s">
        <v>4442</v>
      </c>
      <c r="Q1296" s="205" t="s">
        <v>65</v>
      </c>
      <c r="R1296" s="205" t="s">
        <v>9534</v>
      </c>
      <c r="S1296" s="205" t="s">
        <v>9535</v>
      </c>
      <c r="T1296" s="205" t="s">
        <v>93</v>
      </c>
      <c r="U1296" s="208" t="s">
        <v>8918</v>
      </c>
      <c r="V1296" s="205">
        <v>0.95</v>
      </c>
      <c r="W1296" s="205" t="s">
        <v>68</v>
      </c>
      <c r="X1296" s="205" t="s">
        <v>69</v>
      </c>
      <c r="Y1296" s="205" t="s">
        <v>4407</v>
      </c>
      <c r="Z1296" s="205" t="s">
        <v>95</v>
      </c>
      <c r="AA1296" s="234" t="s">
        <v>650</v>
      </c>
      <c r="AB1296" s="216">
        <v>46310</v>
      </c>
      <c r="AC1296" s="205"/>
      <c r="AD1296" s="230" t="s">
        <v>72</v>
      </c>
      <c r="AE1296" s="126" t="s">
        <v>73</v>
      </c>
      <c r="AF1296" s="127"/>
      <c r="AG1296" s="128"/>
      <c r="AH1296" s="129"/>
      <c r="AI1296" s="129"/>
      <c r="AJ1296" s="126" t="s">
        <v>75</v>
      </c>
      <c r="AK1296" s="127"/>
      <c r="AL1296" s="129"/>
      <c r="AM1296" s="128"/>
      <c r="AN1296" s="129"/>
      <c r="AO1296" s="127" t="s">
        <v>79</v>
      </c>
      <c r="AP1296" s="129"/>
      <c r="AQ1296" s="183"/>
      <c r="AR1296" s="183"/>
      <c r="AS1296" s="183"/>
    </row>
    <row r="1297" spans="1:45" customFormat="1" ht="30" hidden="1" customHeight="1">
      <c r="A1297" s="204" t="s">
        <v>4370</v>
      </c>
      <c r="B1297" s="200" t="s">
        <v>9533</v>
      </c>
      <c r="C1297" s="200" t="s">
        <v>9534</v>
      </c>
      <c r="D1297" s="200" t="s">
        <v>8910</v>
      </c>
      <c r="E1297" s="200" t="s">
        <v>9535</v>
      </c>
      <c r="F1297" s="206" t="s">
        <v>9542</v>
      </c>
      <c r="G1297" s="206" t="s">
        <v>9543</v>
      </c>
      <c r="H1297" s="205" t="s">
        <v>9544</v>
      </c>
      <c r="I1297" s="204" t="s">
        <v>9545</v>
      </c>
      <c r="J1297" s="207" t="s">
        <v>9546</v>
      </c>
      <c r="K1297" s="208" t="s">
        <v>9547</v>
      </c>
      <c r="L1297" s="205" t="s">
        <v>60</v>
      </c>
      <c r="M1297" s="205" t="s">
        <v>61</v>
      </c>
      <c r="N1297" s="205" t="s">
        <v>738</v>
      </c>
      <c r="O1297" s="205" t="s">
        <v>4441</v>
      </c>
      <c r="P1297" s="205" t="s">
        <v>4442</v>
      </c>
      <c r="Q1297" s="205" t="s">
        <v>65</v>
      </c>
      <c r="R1297" s="205" t="s">
        <v>9534</v>
      </c>
      <c r="S1297" s="205" t="s">
        <v>9535</v>
      </c>
      <c r="T1297" s="205" t="s">
        <v>66</v>
      </c>
      <c r="U1297" s="208" t="s">
        <v>9548</v>
      </c>
      <c r="V1297" s="205">
        <v>1</v>
      </c>
      <c r="W1297" s="205" t="s">
        <v>68</v>
      </c>
      <c r="X1297" s="205" t="s">
        <v>69</v>
      </c>
      <c r="Y1297" s="205" t="s">
        <v>4407</v>
      </c>
      <c r="Z1297" s="205" t="s">
        <v>4390</v>
      </c>
      <c r="AA1297" s="234" t="s">
        <v>650</v>
      </c>
      <c r="AB1297" s="216">
        <v>46310</v>
      </c>
      <c r="AC1297" s="205"/>
      <c r="AD1297" s="230" t="s">
        <v>72</v>
      </c>
      <c r="AE1297" s="126"/>
      <c r="AF1297" s="127"/>
      <c r="AG1297" s="128"/>
      <c r="AH1297" s="129"/>
      <c r="AI1297" s="129"/>
      <c r="AJ1297" s="126"/>
      <c r="AK1297" s="127"/>
      <c r="AL1297" s="129"/>
      <c r="AM1297" s="128"/>
      <c r="AN1297" s="129"/>
      <c r="AO1297" s="127" t="s">
        <v>79</v>
      </c>
      <c r="AP1297" s="129"/>
    </row>
    <row r="1298" spans="1:45" customFormat="1" ht="30" hidden="1" customHeight="1">
      <c r="A1298" s="204" t="s">
        <v>4370</v>
      </c>
      <c r="B1298" s="200" t="s">
        <v>9533</v>
      </c>
      <c r="C1298" s="200" t="s">
        <v>9534</v>
      </c>
      <c r="D1298" s="200" t="s">
        <v>8910</v>
      </c>
      <c r="E1298" s="200" t="s">
        <v>9535</v>
      </c>
      <c r="F1298" s="206" t="s">
        <v>9549</v>
      </c>
      <c r="G1298" s="206" t="s">
        <v>9550</v>
      </c>
      <c r="H1298" s="205" t="s">
        <v>9551</v>
      </c>
      <c r="I1298" s="204" t="s">
        <v>9552</v>
      </c>
      <c r="J1298" s="207" t="s">
        <v>9553</v>
      </c>
      <c r="K1298" s="208" t="s">
        <v>9554</v>
      </c>
      <c r="L1298" s="205" t="s">
        <v>60</v>
      </c>
      <c r="M1298" s="205" t="s">
        <v>61</v>
      </c>
      <c r="N1298" s="205" t="s">
        <v>738</v>
      </c>
      <c r="O1298" s="205" t="s">
        <v>4441</v>
      </c>
      <c r="P1298" s="205" t="s">
        <v>4442</v>
      </c>
      <c r="Q1298" s="205" t="s">
        <v>65</v>
      </c>
      <c r="R1298" s="205" t="s">
        <v>9534</v>
      </c>
      <c r="S1298" s="205" t="s">
        <v>9535</v>
      </c>
      <c r="T1298" s="205" t="s">
        <v>66</v>
      </c>
      <c r="U1298" s="208" t="s">
        <v>9425</v>
      </c>
      <c r="V1298" s="205">
        <v>1</v>
      </c>
      <c r="W1298" s="205" t="s">
        <v>68</v>
      </c>
      <c r="X1298" s="205" t="s">
        <v>69</v>
      </c>
      <c r="Y1298" s="205" t="s">
        <v>4407</v>
      </c>
      <c r="Z1298" s="205" t="s">
        <v>4390</v>
      </c>
      <c r="AA1298" s="234" t="s">
        <v>650</v>
      </c>
      <c r="AB1298" s="216">
        <v>46310</v>
      </c>
      <c r="AC1298" s="205"/>
      <c r="AD1298" s="230" t="s">
        <v>72</v>
      </c>
      <c r="AE1298" s="126"/>
      <c r="AF1298" s="127"/>
      <c r="AG1298" s="128"/>
      <c r="AH1298" s="129"/>
      <c r="AI1298" s="129"/>
      <c r="AJ1298" s="126"/>
      <c r="AK1298" s="127"/>
      <c r="AL1298" s="129"/>
      <c r="AM1298" s="128"/>
      <c r="AN1298" s="129"/>
      <c r="AO1298" s="127" t="s">
        <v>79</v>
      </c>
      <c r="AP1298" s="129"/>
    </row>
    <row r="1299" spans="1:45" customFormat="1" ht="30" hidden="1" customHeight="1">
      <c r="A1299" s="204" t="s">
        <v>4370</v>
      </c>
      <c r="B1299" s="200" t="s">
        <v>9533</v>
      </c>
      <c r="C1299" s="200" t="s">
        <v>9534</v>
      </c>
      <c r="D1299" s="200" t="s">
        <v>8910</v>
      </c>
      <c r="E1299" s="200" t="s">
        <v>9535</v>
      </c>
      <c r="F1299" s="206" t="s">
        <v>9555</v>
      </c>
      <c r="G1299" s="206" t="s">
        <v>9556</v>
      </c>
      <c r="H1299" s="205" t="s">
        <v>9557</v>
      </c>
      <c r="I1299" s="204" t="s">
        <v>9558</v>
      </c>
      <c r="J1299" s="207" t="s">
        <v>9559</v>
      </c>
      <c r="K1299" s="208" t="s">
        <v>9560</v>
      </c>
      <c r="L1299" s="205" t="s">
        <v>1071</v>
      </c>
      <c r="M1299" s="205" t="s">
        <v>61</v>
      </c>
      <c r="N1299" s="205" t="s">
        <v>738</v>
      </c>
      <c r="O1299" s="205" t="s">
        <v>4441</v>
      </c>
      <c r="P1299" s="205" t="s">
        <v>4442</v>
      </c>
      <c r="Q1299" s="205" t="s">
        <v>65</v>
      </c>
      <c r="R1299" s="205" t="s">
        <v>9534</v>
      </c>
      <c r="S1299" s="205" t="s">
        <v>9535</v>
      </c>
      <c r="T1299" s="205" t="s">
        <v>66</v>
      </c>
      <c r="U1299" s="208" t="s">
        <v>8961</v>
      </c>
      <c r="V1299" s="205">
        <v>0.95</v>
      </c>
      <c r="W1299" s="205" t="s">
        <v>68</v>
      </c>
      <c r="X1299" s="205" t="s">
        <v>69</v>
      </c>
      <c r="Y1299" s="205" t="s">
        <v>4407</v>
      </c>
      <c r="Z1299" s="205" t="s">
        <v>4390</v>
      </c>
      <c r="AA1299" s="234" t="s">
        <v>650</v>
      </c>
      <c r="AB1299" s="216">
        <v>46310</v>
      </c>
      <c r="AC1299" s="205"/>
      <c r="AD1299" s="230" t="s">
        <v>72</v>
      </c>
      <c r="AE1299" s="126"/>
      <c r="AF1299" s="127"/>
      <c r="AG1299" s="128"/>
      <c r="AH1299" s="129"/>
      <c r="AI1299" s="129"/>
      <c r="AJ1299" s="126"/>
      <c r="AK1299" s="127"/>
      <c r="AL1299" s="129"/>
      <c r="AM1299" s="128"/>
      <c r="AN1299" s="129"/>
      <c r="AO1299" s="127" t="s">
        <v>79</v>
      </c>
      <c r="AP1299" s="129"/>
    </row>
    <row r="1300" spans="1:45" customFormat="1" ht="30" hidden="1" customHeight="1">
      <c r="A1300" s="204" t="s">
        <v>4370</v>
      </c>
      <c r="B1300" s="200" t="s">
        <v>9533</v>
      </c>
      <c r="C1300" s="200" t="s">
        <v>9534</v>
      </c>
      <c r="D1300" s="200" t="s">
        <v>8933</v>
      </c>
      <c r="E1300" s="200" t="s">
        <v>9561</v>
      </c>
      <c r="F1300" s="206" t="s">
        <v>9562</v>
      </c>
      <c r="G1300" s="206" t="s">
        <v>9563</v>
      </c>
      <c r="H1300" s="205" t="s">
        <v>9564</v>
      </c>
      <c r="I1300" s="204" t="s">
        <v>9565</v>
      </c>
      <c r="J1300" s="207" t="s">
        <v>9566</v>
      </c>
      <c r="K1300" s="208" t="s">
        <v>9567</v>
      </c>
      <c r="L1300" s="205" t="s">
        <v>90</v>
      </c>
      <c r="M1300" s="205" t="s">
        <v>61</v>
      </c>
      <c r="N1300" s="205" t="s">
        <v>738</v>
      </c>
      <c r="O1300" s="205" t="s">
        <v>4441</v>
      </c>
      <c r="P1300" s="205" t="s">
        <v>4442</v>
      </c>
      <c r="Q1300" s="205" t="s">
        <v>65</v>
      </c>
      <c r="R1300" s="205" t="s">
        <v>9534</v>
      </c>
      <c r="S1300" s="205" t="s">
        <v>9561</v>
      </c>
      <c r="T1300" s="205" t="s">
        <v>93</v>
      </c>
      <c r="U1300" s="208" t="s">
        <v>8941</v>
      </c>
      <c r="V1300" s="205">
        <v>0.95</v>
      </c>
      <c r="W1300" s="205" t="s">
        <v>68</v>
      </c>
      <c r="X1300" s="205" t="s">
        <v>69</v>
      </c>
      <c r="Y1300" s="205" t="s">
        <v>4407</v>
      </c>
      <c r="Z1300" s="205" t="s">
        <v>95</v>
      </c>
      <c r="AA1300" s="234" t="s">
        <v>650</v>
      </c>
      <c r="AB1300" s="216">
        <v>46310</v>
      </c>
      <c r="AC1300" s="205"/>
      <c r="AD1300" s="230" t="s">
        <v>72</v>
      </c>
      <c r="AE1300" s="126" t="s">
        <v>73</v>
      </c>
      <c r="AF1300" s="127"/>
      <c r="AG1300" s="128"/>
      <c r="AH1300" s="129"/>
      <c r="AI1300" s="129"/>
      <c r="AJ1300" s="126" t="s">
        <v>75</v>
      </c>
      <c r="AK1300" s="127"/>
      <c r="AL1300" s="129"/>
      <c r="AM1300" s="128"/>
      <c r="AN1300" s="129"/>
      <c r="AO1300" s="127" t="s">
        <v>79</v>
      </c>
      <c r="AP1300" s="129"/>
      <c r="AQ1300" s="183"/>
      <c r="AR1300" s="183"/>
      <c r="AS1300" s="183"/>
    </row>
    <row r="1301" spans="1:45" customFormat="1" ht="30" hidden="1" customHeight="1">
      <c r="A1301" s="204" t="s">
        <v>4370</v>
      </c>
      <c r="B1301" s="200" t="s">
        <v>9533</v>
      </c>
      <c r="C1301" s="200" t="s">
        <v>9534</v>
      </c>
      <c r="D1301" s="200" t="s">
        <v>8933</v>
      </c>
      <c r="E1301" s="200" t="s">
        <v>9561</v>
      </c>
      <c r="F1301" s="206" t="s">
        <v>9568</v>
      </c>
      <c r="G1301" s="206" t="s">
        <v>9569</v>
      </c>
      <c r="H1301" s="205" t="s">
        <v>9570</v>
      </c>
      <c r="I1301" s="204" t="s">
        <v>9571</v>
      </c>
      <c r="J1301" s="207" t="s">
        <v>9572</v>
      </c>
      <c r="K1301" s="208" t="s">
        <v>9573</v>
      </c>
      <c r="L1301" s="205" t="s">
        <v>60</v>
      </c>
      <c r="M1301" s="205" t="s">
        <v>61</v>
      </c>
      <c r="N1301" s="205" t="s">
        <v>738</v>
      </c>
      <c r="O1301" s="205" t="s">
        <v>4441</v>
      </c>
      <c r="P1301" s="205" t="s">
        <v>4442</v>
      </c>
      <c r="Q1301" s="205" t="s">
        <v>65</v>
      </c>
      <c r="R1301" s="205" t="s">
        <v>9534</v>
      </c>
      <c r="S1301" s="205" t="s">
        <v>9561</v>
      </c>
      <c r="T1301" s="205" t="s">
        <v>66</v>
      </c>
      <c r="U1301" s="208" t="s">
        <v>9469</v>
      </c>
      <c r="V1301" s="205">
        <v>1</v>
      </c>
      <c r="W1301" s="205" t="s">
        <v>68</v>
      </c>
      <c r="X1301" s="205" t="s">
        <v>69</v>
      </c>
      <c r="Y1301" s="205" t="s">
        <v>4407</v>
      </c>
      <c r="Z1301" s="205" t="s">
        <v>4390</v>
      </c>
      <c r="AA1301" s="234" t="s">
        <v>650</v>
      </c>
      <c r="AB1301" s="216">
        <v>46310</v>
      </c>
      <c r="AC1301" s="205"/>
      <c r="AD1301" s="230" t="s">
        <v>72</v>
      </c>
      <c r="AE1301" s="126"/>
      <c r="AF1301" s="127"/>
      <c r="AG1301" s="128"/>
      <c r="AH1301" s="129"/>
      <c r="AI1301" s="129"/>
      <c r="AJ1301" s="126"/>
      <c r="AK1301" s="127"/>
      <c r="AL1301" s="129"/>
      <c r="AM1301" s="128"/>
      <c r="AN1301" s="129"/>
      <c r="AO1301" s="127" t="s">
        <v>79</v>
      </c>
      <c r="AP1301" s="129"/>
    </row>
    <row r="1302" spans="1:45" customFormat="1" ht="30" hidden="1" customHeight="1">
      <c r="A1302" s="204" t="s">
        <v>4370</v>
      </c>
      <c r="B1302" s="200" t="s">
        <v>9533</v>
      </c>
      <c r="C1302" s="200" t="s">
        <v>9534</v>
      </c>
      <c r="D1302" s="200" t="s">
        <v>8933</v>
      </c>
      <c r="E1302" s="200" t="s">
        <v>9561</v>
      </c>
      <c r="F1302" s="206" t="s">
        <v>9574</v>
      </c>
      <c r="G1302" s="206" t="s">
        <v>9575</v>
      </c>
      <c r="H1302" s="205" t="s">
        <v>9576</v>
      </c>
      <c r="I1302" s="204" t="s">
        <v>9577</v>
      </c>
      <c r="J1302" s="207" t="s">
        <v>9578</v>
      </c>
      <c r="K1302" s="208" t="s">
        <v>9579</v>
      </c>
      <c r="L1302" s="205" t="s">
        <v>60</v>
      </c>
      <c r="M1302" s="205" t="s">
        <v>61</v>
      </c>
      <c r="N1302" s="205" t="s">
        <v>738</v>
      </c>
      <c r="O1302" s="205" t="s">
        <v>4441</v>
      </c>
      <c r="P1302" s="205" t="s">
        <v>4442</v>
      </c>
      <c r="Q1302" s="205" t="s">
        <v>65</v>
      </c>
      <c r="R1302" s="205" t="s">
        <v>9534</v>
      </c>
      <c r="S1302" s="205" t="s">
        <v>9561</v>
      </c>
      <c r="T1302" s="205" t="s">
        <v>66</v>
      </c>
      <c r="U1302" s="208" t="s">
        <v>9476</v>
      </c>
      <c r="V1302" s="205">
        <v>1</v>
      </c>
      <c r="W1302" s="205" t="s">
        <v>68</v>
      </c>
      <c r="X1302" s="205" t="s">
        <v>69</v>
      </c>
      <c r="Y1302" s="205" t="s">
        <v>4407</v>
      </c>
      <c r="Z1302" s="205" t="s">
        <v>4390</v>
      </c>
      <c r="AA1302" s="234" t="s">
        <v>650</v>
      </c>
      <c r="AB1302" s="216">
        <v>46310</v>
      </c>
      <c r="AC1302" s="205"/>
      <c r="AD1302" s="230" t="s">
        <v>72</v>
      </c>
      <c r="AE1302" s="126"/>
      <c r="AF1302" s="127"/>
      <c r="AG1302" s="128"/>
      <c r="AH1302" s="129"/>
      <c r="AI1302" s="129"/>
      <c r="AJ1302" s="126"/>
      <c r="AK1302" s="127"/>
      <c r="AL1302" s="129"/>
      <c r="AM1302" s="128"/>
      <c r="AN1302" s="129"/>
      <c r="AO1302" s="127" t="s">
        <v>79</v>
      </c>
      <c r="AP1302" s="129"/>
    </row>
    <row r="1303" spans="1:45" customFormat="1" ht="30" hidden="1" customHeight="1">
      <c r="A1303" s="204" t="s">
        <v>4370</v>
      </c>
      <c r="B1303" s="200" t="s">
        <v>9533</v>
      </c>
      <c r="C1303" s="200" t="s">
        <v>9534</v>
      </c>
      <c r="D1303" s="200" t="s">
        <v>8962</v>
      </c>
      <c r="E1303" s="200" t="s">
        <v>9580</v>
      </c>
      <c r="F1303" s="206" t="s">
        <v>9581</v>
      </c>
      <c r="G1303" s="206" t="s">
        <v>9582</v>
      </c>
      <c r="H1303" s="205" t="s">
        <v>9583</v>
      </c>
      <c r="I1303" s="204" t="s">
        <v>9584</v>
      </c>
      <c r="J1303" s="207" t="s">
        <v>9585</v>
      </c>
      <c r="K1303" s="208" t="s">
        <v>9586</v>
      </c>
      <c r="L1303" s="205" t="s">
        <v>90</v>
      </c>
      <c r="M1303" s="205" t="s">
        <v>61</v>
      </c>
      <c r="N1303" s="205" t="s">
        <v>738</v>
      </c>
      <c r="O1303" s="205" t="s">
        <v>4441</v>
      </c>
      <c r="P1303" s="205" t="s">
        <v>4442</v>
      </c>
      <c r="Q1303" s="205" t="s">
        <v>65</v>
      </c>
      <c r="R1303" s="205" t="s">
        <v>9534</v>
      </c>
      <c r="S1303" s="205" t="s">
        <v>9580</v>
      </c>
      <c r="T1303" s="205" t="s">
        <v>93</v>
      </c>
      <c r="U1303" s="208" t="s">
        <v>8970</v>
      </c>
      <c r="V1303" s="205">
        <v>0.95</v>
      </c>
      <c r="W1303" s="205" t="s">
        <v>68</v>
      </c>
      <c r="X1303" s="205" t="s">
        <v>69</v>
      </c>
      <c r="Y1303" s="205" t="s">
        <v>4407</v>
      </c>
      <c r="Z1303" s="205" t="s">
        <v>95</v>
      </c>
      <c r="AA1303" s="234" t="s">
        <v>650</v>
      </c>
      <c r="AB1303" s="216">
        <v>46310</v>
      </c>
      <c r="AC1303" s="205"/>
      <c r="AD1303" s="230" t="s">
        <v>72</v>
      </c>
      <c r="AE1303" s="126" t="s">
        <v>73</v>
      </c>
      <c r="AF1303" s="127"/>
      <c r="AG1303" s="128"/>
      <c r="AH1303" s="129"/>
      <c r="AI1303" s="129"/>
      <c r="AJ1303" s="126" t="s">
        <v>75</v>
      </c>
      <c r="AK1303" s="127"/>
      <c r="AL1303" s="129"/>
      <c r="AM1303" s="128"/>
      <c r="AN1303" s="129"/>
      <c r="AO1303" s="127" t="s">
        <v>79</v>
      </c>
      <c r="AP1303" s="129"/>
      <c r="AQ1303" s="183"/>
      <c r="AR1303" s="183"/>
      <c r="AS1303" s="183"/>
    </row>
    <row r="1304" spans="1:45" customFormat="1" ht="30" hidden="1" customHeight="1">
      <c r="A1304" s="204" t="s">
        <v>4370</v>
      </c>
      <c r="B1304" s="200" t="s">
        <v>9533</v>
      </c>
      <c r="C1304" s="200" t="s">
        <v>9534</v>
      </c>
      <c r="D1304" s="200" t="s">
        <v>8962</v>
      </c>
      <c r="E1304" s="200" t="s">
        <v>9580</v>
      </c>
      <c r="F1304" s="206" t="s">
        <v>9587</v>
      </c>
      <c r="G1304" s="206" t="s">
        <v>9588</v>
      </c>
      <c r="H1304" s="205" t="s">
        <v>9589</v>
      </c>
      <c r="I1304" s="204" t="s">
        <v>9590</v>
      </c>
      <c r="J1304" s="207" t="s">
        <v>9591</v>
      </c>
      <c r="K1304" s="208" t="s">
        <v>9592</v>
      </c>
      <c r="L1304" s="205" t="s">
        <v>60</v>
      </c>
      <c r="M1304" s="205" t="s">
        <v>61</v>
      </c>
      <c r="N1304" s="205" t="s">
        <v>738</v>
      </c>
      <c r="O1304" s="205" t="s">
        <v>4441</v>
      </c>
      <c r="P1304" s="205" t="s">
        <v>4442</v>
      </c>
      <c r="Q1304" s="205" t="s">
        <v>65</v>
      </c>
      <c r="R1304" s="205" t="s">
        <v>9534</v>
      </c>
      <c r="S1304" s="205" t="s">
        <v>9580</v>
      </c>
      <c r="T1304" s="205" t="s">
        <v>66</v>
      </c>
      <c r="U1304" s="208" t="s">
        <v>9525</v>
      </c>
      <c r="V1304" s="205">
        <v>1</v>
      </c>
      <c r="W1304" s="205" t="s">
        <v>68</v>
      </c>
      <c r="X1304" s="205" t="s">
        <v>69</v>
      </c>
      <c r="Y1304" s="205" t="s">
        <v>4407</v>
      </c>
      <c r="Z1304" s="205" t="s">
        <v>4390</v>
      </c>
      <c r="AA1304" s="234" t="s">
        <v>650</v>
      </c>
      <c r="AB1304" s="216">
        <v>46310</v>
      </c>
      <c r="AC1304" s="205"/>
      <c r="AD1304" s="230" t="s">
        <v>72</v>
      </c>
      <c r="AE1304" s="126"/>
      <c r="AF1304" s="127"/>
      <c r="AG1304" s="128"/>
      <c r="AH1304" s="129"/>
      <c r="AI1304" s="129"/>
      <c r="AJ1304" s="126"/>
      <c r="AK1304" s="127"/>
      <c r="AL1304" s="129"/>
      <c r="AM1304" s="128"/>
      <c r="AN1304" s="129"/>
      <c r="AO1304" s="127" t="s">
        <v>79</v>
      </c>
      <c r="AP1304" s="129"/>
    </row>
    <row r="1305" spans="1:45" customFormat="1" ht="30" hidden="1" customHeight="1">
      <c r="A1305" s="204" t="s">
        <v>4370</v>
      </c>
      <c r="B1305" s="200" t="s">
        <v>9533</v>
      </c>
      <c r="C1305" s="200" t="s">
        <v>9534</v>
      </c>
      <c r="D1305" s="200" t="s">
        <v>8962</v>
      </c>
      <c r="E1305" s="200" t="s">
        <v>9580</v>
      </c>
      <c r="F1305" s="206" t="s">
        <v>9593</v>
      </c>
      <c r="G1305" s="206" t="s">
        <v>9594</v>
      </c>
      <c r="H1305" s="205" t="s">
        <v>9595</v>
      </c>
      <c r="I1305" s="204" t="s">
        <v>9596</v>
      </c>
      <c r="J1305" s="207" t="s">
        <v>9597</v>
      </c>
      <c r="K1305" s="208" t="s">
        <v>9598</v>
      </c>
      <c r="L1305" s="205" t="s">
        <v>60</v>
      </c>
      <c r="M1305" s="205" t="s">
        <v>61</v>
      </c>
      <c r="N1305" s="205" t="s">
        <v>738</v>
      </c>
      <c r="O1305" s="205" t="s">
        <v>4441</v>
      </c>
      <c r="P1305" s="205" t="s">
        <v>4442</v>
      </c>
      <c r="Q1305" s="205" t="s">
        <v>65</v>
      </c>
      <c r="R1305" s="205" t="s">
        <v>9534</v>
      </c>
      <c r="S1305" s="205" t="s">
        <v>9580</v>
      </c>
      <c r="T1305" s="205" t="s">
        <v>66</v>
      </c>
      <c r="U1305" s="208" t="s">
        <v>9532</v>
      </c>
      <c r="V1305" s="205">
        <v>1</v>
      </c>
      <c r="W1305" s="205" t="s">
        <v>68</v>
      </c>
      <c r="X1305" s="205" t="s">
        <v>69</v>
      </c>
      <c r="Y1305" s="205" t="s">
        <v>4407</v>
      </c>
      <c r="Z1305" s="205" t="s">
        <v>4390</v>
      </c>
      <c r="AA1305" s="234" t="s">
        <v>650</v>
      </c>
      <c r="AB1305" s="216">
        <v>46310</v>
      </c>
      <c r="AC1305" s="205"/>
      <c r="AD1305" s="230" t="s">
        <v>72</v>
      </c>
      <c r="AE1305" s="126"/>
      <c r="AF1305" s="127"/>
      <c r="AG1305" s="128"/>
      <c r="AH1305" s="129"/>
      <c r="AI1305" s="129"/>
      <c r="AJ1305" s="126"/>
      <c r="AK1305" s="127"/>
      <c r="AL1305" s="129"/>
      <c r="AM1305" s="128"/>
      <c r="AN1305" s="129"/>
      <c r="AO1305" s="127" t="s">
        <v>79</v>
      </c>
      <c r="AP1305" s="129"/>
    </row>
    <row r="1306" spans="1:45" customFormat="1" ht="30" hidden="1" customHeight="1">
      <c r="A1306" s="204" t="s">
        <v>4370</v>
      </c>
      <c r="B1306" s="200" t="s">
        <v>9599</v>
      </c>
      <c r="C1306" s="200" t="s">
        <v>9600</v>
      </c>
      <c r="D1306" s="200" t="s">
        <v>9601</v>
      </c>
      <c r="E1306" s="200" t="s">
        <v>9602</v>
      </c>
      <c r="F1306" s="206" t="s">
        <v>9603</v>
      </c>
      <c r="G1306" s="206" t="s">
        <v>9604</v>
      </c>
      <c r="H1306" s="205" t="s">
        <v>9605</v>
      </c>
      <c r="I1306" s="204" t="s">
        <v>9606</v>
      </c>
      <c r="J1306" s="207" t="s">
        <v>9607</v>
      </c>
      <c r="K1306" s="208" t="s">
        <v>9608</v>
      </c>
      <c r="L1306" s="205" t="s">
        <v>90</v>
      </c>
      <c r="M1306" s="205" t="s">
        <v>61</v>
      </c>
      <c r="N1306" s="205" t="s">
        <v>3030</v>
      </c>
      <c r="O1306" s="205" t="s">
        <v>4625</v>
      </c>
      <c r="P1306" s="205" t="s">
        <v>4626</v>
      </c>
      <c r="Q1306" s="205" t="s">
        <v>65</v>
      </c>
      <c r="R1306" s="205" t="s">
        <v>9600</v>
      </c>
      <c r="S1306" s="205" t="s">
        <v>9602</v>
      </c>
      <c r="T1306" s="205" t="s">
        <v>93</v>
      </c>
      <c r="U1306" s="208" t="s">
        <v>9609</v>
      </c>
      <c r="V1306" s="205">
        <v>0.95</v>
      </c>
      <c r="W1306" s="205" t="s">
        <v>68</v>
      </c>
      <c r="X1306" s="205" t="s">
        <v>69</v>
      </c>
      <c r="Y1306" s="205" t="s">
        <v>70</v>
      </c>
      <c r="Z1306" s="205" t="s">
        <v>95</v>
      </c>
      <c r="AA1306" s="234" t="s">
        <v>650</v>
      </c>
      <c r="AB1306" s="216">
        <v>46310</v>
      </c>
      <c r="AC1306" s="205"/>
      <c r="AD1306" s="230" t="s">
        <v>72</v>
      </c>
      <c r="AE1306" s="126" t="s">
        <v>73</v>
      </c>
      <c r="AF1306" s="127"/>
      <c r="AG1306" s="128"/>
      <c r="AH1306" s="129"/>
      <c r="AI1306" s="129"/>
      <c r="AJ1306" s="126" t="s">
        <v>75</v>
      </c>
      <c r="AK1306" s="127"/>
      <c r="AL1306" s="129"/>
      <c r="AM1306" s="128"/>
      <c r="AN1306" s="129"/>
      <c r="AO1306" s="127" t="s">
        <v>79</v>
      </c>
      <c r="AP1306" s="129"/>
      <c r="AQ1306" s="183"/>
      <c r="AR1306" s="183"/>
      <c r="AS1306" s="183"/>
    </row>
    <row r="1307" spans="1:45" customFormat="1" ht="30" hidden="1" customHeight="1">
      <c r="A1307" s="204" t="s">
        <v>4370</v>
      </c>
      <c r="B1307" s="200" t="s">
        <v>9599</v>
      </c>
      <c r="C1307" s="200" t="s">
        <v>9600</v>
      </c>
      <c r="D1307" s="200" t="s">
        <v>9601</v>
      </c>
      <c r="E1307" s="200" t="s">
        <v>9602</v>
      </c>
      <c r="F1307" s="206" t="s">
        <v>9610</v>
      </c>
      <c r="G1307" s="206" t="s">
        <v>9611</v>
      </c>
      <c r="H1307" s="205" t="s">
        <v>9612</v>
      </c>
      <c r="I1307" s="204" t="s">
        <v>9613</v>
      </c>
      <c r="J1307" s="207" t="s">
        <v>9614</v>
      </c>
      <c r="K1307" s="208" t="s">
        <v>9615</v>
      </c>
      <c r="L1307" s="205" t="s">
        <v>60</v>
      </c>
      <c r="M1307" s="205" t="s">
        <v>61</v>
      </c>
      <c r="N1307" s="205" t="s">
        <v>3030</v>
      </c>
      <c r="O1307" s="205" t="s">
        <v>4625</v>
      </c>
      <c r="P1307" s="205" t="s">
        <v>4626</v>
      </c>
      <c r="Q1307" s="205" t="s">
        <v>65</v>
      </c>
      <c r="R1307" s="205" t="s">
        <v>9600</v>
      </c>
      <c r="S1307" s="205" t="s">
        <v>9602</v>
      </c>
      <c r="T1307" s="205" t="s">
        <v>66</v>
      </c>
      <c r="U1307" s="208" t="s">
        <v>9616</v>
      </c>
      <c r="V1307" s="205">
        <v>1</v>
      </c>
      <c r="W1307" s="205" t="s">
        <v>68</v>
      </c>
      <c r="X1307" s="205" t="s">
        <v>69</v>
      </c>
      <c r="Y1307" s="205" t="s">
        <v>70</v>
      </c>
      <c r="Z1307" s="205" t="s">
        <v>4390</v>
      </c>
      <c r="AA1307" s="234" t="s">
        <v>650</v>
      </c>
      <c r="AB1307" s="216">
        <v>46310</v>
      </c>
      <c r="AC1307" s="205"/>
      <c r="AD1307" s="230" t="s">
        <v>72</v>
      </c>
      <c r="AE1307" s="126"/>
      <c r="AF1307" s="127"/>
      <c r="AG1307" s="128"/>
      <c r="AH1307" s="129"/>
      <c r="AI1307" s="129"/>
      <c r="AJ1307" s="126"/>
      <c r="AK1307" s="127"/>
      <c r="AL1307" s="129"/>
      <c r="AM1307" s="128"/>
      <c r="AN1307" s="129"/>
      <c r="AO1307" s="127" t="s">
        <v>79</v>
      </c>
      <c r="AP1307" s="129"/>
    </row>
    <row r="1308" spans="1:45" customFormat="1" ht="30" hidden="1" customHeight="1">
      <c r="A1308" s="204" t="s">
        <v>4370</v>
      </c>
      <c r="B1308" s="200" t="s">
        <v>9599</v>
      </c>
      <c r="C1308" s="200" t="s">
        <v>9600</v>
      </c>
      <c r="D1308" s="200" t="s">
        <v>9601</v>
      </c>
      <c r="E1308" s="200" t="s">
        <v>9602</v>
      </c>
      <c r="F1308" s="206" t="s">
        <v>9617</v>
      </c>
      <c r="G1308" s="206" t="s">
        <v>9618</v>
      </c>
      <c r="H1308" s="205" t="s">
        <v>9619</v>
      </c>
      <c r="I1308" s="204" t="s">
        <v>9620</v>
      </c>
      <c r="J1308" s="207" t="s">
        <v>9621</v>
      </c>
      <c r="K1308" s="208" t="s">
        <v>9622</v>
      </c>
      <c r="L1308" s="205" t="s">
        <v>1071</v>
      </c>
      <c r="M1308" s="205" t="s">
        <v>61</v>
      </c>
      <c r="N1308" s="205" t="s">
        <v>3030</v>
      </c>
      <c r="O1308" s="205" t="s">
        <v>4625</v>
      </c>
      <c r="P1308" s="205" t="s">
        <v>4626</v>
      </c>
      <c r="Q1308" s="205" t="s">
        <v>65</v>
      </c>
      <c r="R1308" s="205" t="s">
        <v>9600</v>
      </c>
      <c r="S1308" s="205" t="s">
        <v>9602</v>
      </c>
      <c r="T1308" s="205" t="s">
        <v>66</v>
      </c>
      <c r="U1308" s="208" t="s">
        <v>9623</v>
      </c>
      <c r="V1308" s="205">
        <v>0.95</v>
      </c>
      <c r="W1308" s="205" t="s">
        <v>68</v>
      </c>
      <c r="X1308" s="205" t="s">
        <v>69</v>
      </c>
      <c r="Y1308" s="205" t="s">
        <v>70</v>
      </c>
      <c r="Z1308" s="205" t="s">
        <v>4390</v>
      </c>
      <c r="AA1308" s="234" t="s">
        <v>650</v>
      </c>
      <c r="AB1308" s="216">
        <v>46310</v>
      </c>
      <c r="AC1308" s="205"/>
      <c r="AD1308" s="230" t="s">
        <v>72</v>
      </c>
      <c r="AE1308" s="126"/>
      <c r="AF1308" s="127"/>
      <c r="AG1308" s="128"/>
      <c r="AH1308" s="129"/>
      <c r="AI1308" s="129"/>
      <c r="AJ1308" s="126"/>
      <c r="AK1308" s="127"/>
      <c r="AL1308" s="129"/>
      <c r="AM1308" s="128"/>
      <c r="AN1308" s="129"/>
      <c r="AO1308" s="127" t="s">
        <v>79</v>
      </c>
      <c r="AP1308" s="129"/>
    </row>
    <row r="1309" spans="1:45" customFormat="1" ht="30" hidden="1" customHeight="1">
      <c r="A1309" s="204" t="s">
        <v>4370</v>
      </c>
      <c r="B1309" s="200" t="s">
        <v>9599</v>
      </c>
      <c r="C1309" s="200" t="s">
        <v>9600</v>
      </c>
      <c r="D1309" s="200" t="s">
        <v>9601</v>
      </c>
      <c r="E1309" s="200" t="s">
        <v>9602</v>
      </c>
      <c r="F1309" s="206" t="s">
        <v>9624</v>
      </c>
      <c r="G1309" s="206" t="s">
        <v>9625</v>
      </c>
      <c r="H1309" s="205" t="s">
        <v>9626</v>
      </c>
      <c r="I1309" s="204" t="s">
        <v>9627</v>
      </c>
      <c r="J1309" s="207" t="s">
        <v>9628</v>
      </c>
      <c r="K1309" s="208" t="s">
        <v>9629</v>
      </c>
      <c r="L1309" s="205" t="s">
        <v>60</v>
      </c>
      <c r="M1309" s="205" t="s">
        <v>61</v>
      </c>
      <c r="N1309" s="205" t="s">
        <v>3030</v>
      </c>
      <c r="O1309" s="205" t="s">
        <v>4625</v>
      </c>
      <c r="P1309" s="205" t="s">
        <v>4626</v>
      </c>
      <c r="Q1309" s="205" t="s">
        <v>65</v>
      </c>
      <c r="R1309" s="205" t="s">
        <v>9600</v>
      </c>
      <c r="S1309" s="205" t="s">
        <v>9602</v>
      </c>
      <c r="T1309" s="205" t="s">
        <v>66</v>
      </c>
      <c r="U1309" s="208" t="s">
        <v>9630</v>
      </c>
      <c r="V1309" s="205">
        <v>1</v>
      </c>
      <c r="W1309" s="205" t="s">
        <v>68</v>
      </c>
      <c r="X1309" s="205" t="s">
        <v>69</v>
      </c>
      <c r="Y1309" s="205" t="s">
        <v>70</v>
      </c>
      <c r="Z1309" s="205" t="s">
        <v>4390</v>
      </c>
      <c r="AA1309" s="234" t="s">
        <v>650</v>
      </c>
      <c r="AB1309" s="216">
        <v>46310</v>
      </c>
      <c r="AC1309" s="205"/>
      <c r="AD1309" s="230" t="s">
        <v>72</v>
      </c>
      <c r="AE1309" s="126"/>
      <c r="AF1309" s="127"/>
      <c r="AG1309" s="128"/>
      <c r="AH1309" s="129"/>
      <c r="AI1309" s="129"/>
      <c r="AJ1309" s="126"/>
      <c r="AK1309" s="127"/>
      <c r="AL1309" s="129"/>
      <c r="AM1309" s="128"/>
      <c r="AN1309" s="129"/>
      <c r="AO1309" s="127" t="s">
        <v>79</v>
      </c>
      <c r="AP1309" s="129"/>
    </row>
    <row r="1310" spans="1:45" customFormat="1" ht="30" hidden="1" customHeight="1">
      <c r="A1310" s="204" t="s">
        <v>4370</v>
      </c>
      <c r="B1310" s="200" t="s">
        <v>9599</v>
      </c>
      <c r="C1310" s="200" t="s">
        <v>9600</v>
      </c>
      <c r="D1310" s="200" t="s">
        <v>3034</v>
      </c>
      <c r="E1310" s="200" t="s">
        <v>9631</v>
      </c>
      <c r="F1310" s="206" t="s">
        <v>9632</v>
      </c>
      <c r="G1310" s="206" t="s">
        <v>9633</v>
      </c>
      <c r="H1310" s="205" t="s">
        <v>9634</v>
      </c>
      <c r="I1310" s="204" t="s">
        <v>9635</v>
      </c>
      <c r="J1310" s="207" t="s">
        <v>9636</v>
      </c>
      <c r="K1310" s="208" t="s">
        <v>9637</v>
      </c>
      <c r="L1310" s="205" t="s">
        <v>90</v>
      </c>
      <c r="M1310" s="205" t="s">
        <v>61</v>
      </c>
      <c r="N1310" s="205" t="s">
        <v>3030</v>
      </c>
      <c r="O1310" s="205" t="s">
        <v>4625</v>
      </c>
      <c r="P1310" s="205" t="s">
        <v>4626</v>
      </c>
      <c r="Q1310" s="205" t="s">
        <v>65</v>
      </c>
      <c r="R1310" s="205" t="s">
        <v>9600</v>
      </c>
      <c r="S1310" s="205" t="s">
        <v>9631</v>
      </c>
      <c r="T1310" s="205" t="s">
        <v>93</v>
      </c>
      <c r="U1310" s="208" t="s">
        <v>4708</v>
      </c>
      <c r="V1310" s="205">
        <v>0.95</v>
      </c>
      <c r="W1310" s="205" t="s">
        <v>68</v>
      </c>
      <c r="X1310" s="205" t="s">
        <v>69</v>
      </c>
      <c r="Y1310" s="205" t="s">
        <v>4407</v>
      </c>
      <c r="Z1310" s="205" t="s">
        <v>95</v>
      </c>
      <c r="AA1310" s="234" t="s">
        <v>44091</v>
      </c>
      <c r="AB1310" s="216">
        <v>46310</v>
      </c>
      <c r="AC1310" s="205"/>
      <c r="AD1310" s="230" t="s">
        <v>72</v>
      </c>
      <c r="AE1310" s="126" t="s">
        <v>73</v>
      </c>
      <c r="AF1310" s="127"/>
      <c r="AG1310" s="128"/>
      <c r="AH1310" s="129"/>
      <c r="AI1310" s="129"/>
      <c r="AJ1310" s="126" t="s">
        <v>75</v>
      </c>
      <c r="AK1310" s="127"/>
      <c r="AL1310" s="129"/>
      <c r="AM1310" s="128"/>
      <c r="AN1310" s="129"/>
      <c r="AO1310" s="127" t="s">
        <v>79</v>
      </c>
      <c r="AP1310" s="129"/>
      <c r="AQ1310" s="183"/>
      <c r="AR1310" s="183"/>
      <c r="AS1310" s="183"/>
    </row>
    <row r="1311" spans="1:45" customFormat="1" ht="30" hidden="1" customHeight="1">
      <c r="A1311" s="204" t="s">
        <v>4370</v>
      </c>
      <c r="B1311" s="200" t="s">
        <v>9599</v>
      </c>
      <c r="C1311" s="200" t="s">
        <v>9600</v>
      </c>
      <c r="D1311" s="200" t="s">
        <v>3034</v>
      </c>
      <c r="E1311" s="200" t="s">
        <v>9631</v>
      </c>
      <c r="F1311" s="206" t="s">
        <v>9638</v>
      </c>
      <c r="G1311" s="206" t="s">
        <v>9639</v>
      </c>
      <c r="H1311" s="205" t="s">
        <v>9640</v>
      </c>
      <c r="I1311" s="204" t="s">
        <v>9641</v>
      </c>
      <c r="J1311" s="207" t="s">
        <v>9642</v>
      </c>
      <c r="K1311" s="208" t="s">
        <v>9643</v>
      </c>
      <c r="L1311" s="205" t="s">
        <v>60</v>
      </c>
      <c r="M1311" s="205" t="s">
        <v>61</v>
      </c>
      <c r="N1311" s="205" t="s">
        <v>3030</v>
      </c>
      <c r="O1311" s="205" t="s">
        <v>4625</v>
      </c>
      <c r="P1311" s="205" t="s">
        <v>4626</v>
      </c>
      <c r="Q1311" s="205" t="s">
        <v>65</v>
      </c>
      <c r="R1311" s="205" t="s">
        <v>9600</v>
      </c>
      <c r="S1311" s="205" t="s">
        <v>9631</v>
      </c>
      <c r="T1311" s="205" t="s">
        <v>777</v>
      </c>
      <c r="U1311" s="208" t="s">
        <v>647</v>
      </c>
      <c r="V1311" s="205">
        <v>0.9</v>
      </c>
      <c r="W1311" s="205" t="s">
        <v>68</v>
      </c>
      <c r="X1311" s="205" t="s">
        <v>69</v>
      </c>
      <c r="Y1311" s="205" t="s">
        <v>4407</v>
      </c>
      <c r="Z1311" s="205" t="s">
        <v>647</v>
      </c>
      <c r="AA1311" s="234" t="s">
        <v>44091</v>
      </c>
      <c r="AB1311" s="217">
        <v>46268</v>
      </c>
      <c r="AC1311" s="205"/>
      <c r="AD1311" s="230" t="s">
        <v>72</v>
      </c>
      <c r="AE1311" s="126"/>
      <c r="AF1311" s="127"/>
      <c r="AG1311" s="128"/>
      <c r="AH1311" s="129"/>
      <c r="AI1311" s="129"/>
      <c r="AJ1311" s="126"/>
      <c r="AK1311" s="127"/>
      <c r="AL1311" s="129"/>
      <c r="AM1311" s="128"/>
      <c r="AN1311" s="129"/>
      <c r="AO1311" s="127" t="s">
        <v>79</v>
      </c>
      <c r="AP1311" s="129"/>
    </row>
    <row r="1312" spans="1:45" customFormat="1" ht="30" hidden="1" customHeight="1">
      <c r="A1312" s="204" t="s">
        <v>4370</v>
      </c>
      <c r="B1312" s="200" t="s">
        <v>9599</v>
      </c>
      <c r="C1312" s="200" t="s">
        <v>9600</v>
      </c>
      <c r="D1312" s="200" t="s">
        <v>9644</v>
      </c>
      <c r="E1312" s="200" t="s">
        <v>9645</v>
      </c>
      <c r="F1312" s="206" t="s">
        <v>9646</v>
      </c>
      <c r="G1312" s="206" t="s">
        <v>9647</v>
      </c>
      <c r="H1312" s="205" t="s">
        <v>9648</v>
      </c>
      <c r="I1312" s="204" t="s">
        <v>9649</v>
      </c>
      <c r="J1312" s="207" t="s">
        <v>9650</v>
      </c>
      <c r="K1312" s="208" t="s">
        <v>9651</v>
      </c>
      <c r="L1312" s="205" t="s">
        <v>60</v>
      </c>
      <c r="M1312" s="205" t="s">
        <v>61</v>
      </c>
      <c r="N1312" s="205" t="s">
        <v>3030</v>
      </c>
      <c r="O1312" s="205" t="s">
        <v>4625</v>
      </c>
      <c r="P1312" s="205" t="s">
        <v>4626</v>
      </c>
      <c r="Q1312" s="205" t="s">
        <v>65</v>
      </c>
      <c r="R1312" s="205" t="s">
        <v>9600</v>
      </c>
      <c r="S1312" s="205" t="s">
        <v>9645</v>
      </c>
      <c r="T1312" s="205" t="s">
        <v>66</v>
      </c>
      <c r="U1312" s="208" t="s">
        <v>9652</v>
      </c>
      <c r="V1312" s="205">
        <v>1</v>
      </c>
      <c r="W1312" s="205" t="s">
        <v>68</v>
      </c>
      <c r="X1312" s="205" t="s">
        <v>69</v>
      </c>
      <c r="Y1312" s="205" t="s">
        <v>70</v>
      </c>
      <c r="Z1312" s="205" t="s">
        <v>4390</v>
      </c>
      <c r="AA1312" s="234" t="s">
        <v>650</v>
      </c>
      <c r="AB1312" s="216">
        <v>46310</v>
      </c>
      <c r="AC1312" s="205"/>
      <c r="AD1312" s="230" t="s">
        <v>72</v>
      </c>
      <c r="AE1312" s="126"/>
      <c r="AF1312" s="127"/>
      <c r="AG1312" s="128"/>
      <c r="AH1312" s="129"/>
      <c r="AI1312" s="129"/>
      <c r="AJ1312" s="126"/>
      <c r="AK1312" s="127"/>
      <c r="AL1312" s="129"/>
      <c r="AM1312" s="128"/>
      <c r="AN1312" s="129"/>
      <c r="AO1312" s="127" t="s">
        <v>79</v>
      </c>
      <c r="AP1312" s="129"/>
    </row>
    <row r="1313" spans="1:45" customFormat="1" ht="30" hidden="1" customHeight="1">
      <c r="A1313" s="204" t="s">
        <v>4370</v>
      </c>
      <c r="B1313" s="200" t="s">
        <v>9599</v>
      </c>
      <c r="C1313" s="200" t="s">
        <v>9600</v>
      </c>
      <c r="D1313" s="200" t="s">
        <v>9644</v>
      </c>
      <c r="E1313" s="200" t="s">
        <v>9645</v>
      </c>
      <c r="F1313" s="206" t="s">
        <v>9653</v>
      </c>
      <c r="G1313" s="206" t="s">
        <v>9654</v>
      </c>
      <c r="H1313" s="205" t="s">
        <v>9655</v>
      </c>
      <c r="I1313" s="204" t="s">
        <v>9656</v>
      </c>
      <c r="J1313" s="207" t="s">
        <v>9657</v>
      </c>
      <c r="K1313" s="208" t="s">
        <v>9658</v>
      </c>
      <c r="L1313" s="205" t="s">
        <v>60</v>
      </c>
      <c r="M1313" s="205" t="s">
        <v>61</v>
      </c>
      <c r="N1313" s="205" t="s">
        <v>3030</v>
      </c>
      <c r="O1313" s="205" t="s">
        <v>4625</v>
      </c>
      <c r="P1313" s="205" t="s">
        <v>4626</v>
      </c>
      <c r="Q1313" s="205" t="s">
        <v>65</v>
      </c>
      <c r="R1313" s="205" t="s">
        <v>9600</v>
      </c>
      <c r="S1313" s="205" t="s">
        <v>9645</v>
      </c>
      <c r="T1313" s="205" t="s">
        <v>66</v>
      </c>
      <c r="U1313" s="208" t="s">
        <v>9652</v>
      </c>
      <c r="V1313" s="205">
        <v>1</v>
      </c>
      <c r="W1313" s="205" t="s">
        <v>68</v>
      </c>
      <c r="X1313" s="205" t="s">
        <v>69</v>
      </c>
      <c r="Y1313" s="205" t="s">
        <v>70</v>
      </c>
      <c r="Z1313" s="205" t="s">
        <v>4390</v>
      </c>
      <c r="AA1313" s="234" t="s">
        <v>650</v>
      </c>
      <c r="AB1313" s="216">
        <v>46310</v>
      </c>
      <c r="AC1313" s="205"/>
      <c r="AD1313" s="230" t="s">
        <v>72</v>
      </c>
      <c r="AE1313" s="126"/>
      <c r="AF1313" s="127"/>
      <c r="AG1313" s="128"/>
      <c r="AH1313" s="129"/>
      <c r="AI1313" s="129"/>
      <c r="AJ1313" s="126"/>
      <c r="AK1313" s="127"/>
      <c r="AL1313" s="129"/>
      <c r="AM1313" s="128"/>
      <c r="AN1313" s="129"/>
      <c r="AO1313" s="127" t="s">
        <v>79</v>
      </c>
      <c r="AP1313" s="129"/>
    </row>
    <row r="1314" spans="1:45" customFormat="1" ht="30" hidden="1" customHeight="1">
      <c r="A1314" s="204" t="s">
        <v>4370</v>
      </c>
      <c r="B1314" s="200" t="s">
        <v>9599</v>
      </c>
      <c r="C1314" s="200" t="s">
        <v>9600</v>
      </c>
      <c r="D1314" s="200" t="s">
        <v>9644</v>
      </c>
      <c r="E1314" s="200" t="s">
        <v>9645</v>
      </c>
      <c r="F1314" s="206" t="s">
        <v>9659</v>
      </c>
      <c r="G1314" s="206" t="s">
        <v>9660</v>
      </c>
      <c r="H1314" s="205" t="s">
        <v>9661</v>
      </c>
      <c r="I1314" s="204" t="s">
        <v>9662</v>
      </c>
      <c r="J1314" s="207" t="s">
        <v>9663</v>
      </c>
      <c r="K1314" s="208" t="s">
        <v>9664</v>
      </c>
      <c r="L1314" s="205" t="s">
        <v>1071</v>
      </c>
      <c r="M1314" s="205" t="s">
        <v>61</v>
      </c>
      <c r="N1314" s="205" t="s">
        <v>3030</v>
      </c>
      <c r="O1314" s="205" t="s">
        <v>4625</v>
      </c>
      <c r="P1314" s="205" t="s">
        <v>4626</v>
      </c>
      <c r="Q1314" s="205" t="s">
        <v>65</v>
      </c>
      <c r="R1314" s="205" t="s">
        <v>9600</v>
      </c>
      <c r="S1314" s="205" t="s">
        <v>9645</v>
      </c>
      <c r="T1314" s="205" t="s">
        <v>66</v>
      </c>
      <c r="U1314" s="208" t="s">
        <v>9665</v>
      </c>
      <c r="V1314" s="205">
        <v>0.95</v>
      </c>
      <c r="W1314" s="205" t="s">
        <v>68</v>
      </c>
      <c r="X1314" s="205" t="s">
        <v>69</v>
      </c>
      <c r="Y1314" s="205" t="s">
        <v>70</v>
      </c>
      <c r="Z1314" s="205" t="s">
        <v>4390</v>
      </c>
      <c r="AA1314" s="234" t="s">
        <v>650</v>
      </c>
      <c r="AB1314" s="216">
        <v>46310</v>
      </c>
      <c r="AC1314" s="205"/>
      <c r="AD1314" s="230" t="s">
        <v>72</v>
      </c>
      <c r="AE1314" s="126"/>
      <c r="AF1314" s="127"/>
      <c r="AG1314" s="128"/>
      <c r="AH1314" s="129"/>
      <c r="AI1314" s="129"/>
      <c r="AJ1314" s="126"/>
      <c r="AK1314" s="127"/>
      <c r="AL1314" s="129"/>
      <c r="AM1314" s="128"/>
      <c r="AN1314" s="129"/>
      <c r="AO1314" s="127" t="s">
        <v>79</v>
      </c>
      <c r="AP1314" s="129"/>
    </row>
    <row r="1315" spans="1:45" customFormat="1" ht="30" hidden="1" customHeight="1">
      <c r="A1315" s="204" t="s">
        <v>4370</v>
      </c>
      <c r="B1315" s="200" t="s">
        <v>9599</v>
      </c>
      <c r="C1315" s="200" t="s">
        <v>9600</v>
      </c>
      <c r="D1315" s="200" t="s">
        <v>9644</v>
      </c>
      <c r="E1315" s="200" t="s">
        <v>9645</v>
      </c>
      <c r="F1315" s="206" t="s">
        <v>9666</v>
      </c>
      <c r="G1315" s="206" t="s">
        <v>9667</v>
      </c>
      <c r="H1315" s="205" t="s">
        <v>9668</v>
      </c>
      <c r="I1315" s="204" t="s">
        <v>9669</v>
      </c>
      <c r="J1315" s="207" t="s">
        <v>9670</v>
      </c>
      <c r="K1315" s="208" t="s">
        <v>9671</v>
      </c>
      <c r="L1315" s="205" t="s">
        <v>60</v>
      </c>
      <c r="M1315" s="205" t="s">
        <v>61</v>
      </c>
      <c r="N1315" s="205" t="s">
        <v>3030</v>
      </c>
      <c r="O1315" s="205" t="s">
        <v>4625</v>
      </c>
      <c r="P1315" s="205" t="s">
        <v>4626</v>
      </c>
      <c r="Q1315" s="205" t="s">
        <v>65</v>
      </c>
      <c r="R1315" s="205" t="s">
        <v>9600</v>
      </c>
      <c r="S1315" s="205" t="s">
        <v>9645</v>
      </c>
      <c r="T1315" s="205" t="s">
        <v>66</v>
      </c>
      <c r="U1315" s="208" t="s">
        <v>9672</v>
      </c>
      <c r="V1315" s="205">
        <v>1</v>
      </c>
      <c r="W1315" s="205" t="s">
        <v>68</v>
      </c>
      <c r="X1315" s="205" t="s">
        <v>69</v>
      </c>
      <c r="Y1315" s="205" t="s">
        <v>70</v>
      </c>
      <c r="Z1315" s="205" t="s">
        <v>4390</v>
      </c>
      <c r="AA1315" s="234" t="s">
        <v>650</v>
      </c>
      <c r="AB1315" s="216">
        <v>46310</v>
      </c>
      <c r="AC1315" s="205"/>
      <c r="AD1315" s="230" t="s">
        <v>72</v>
      </c>
      <c r="AE1315" s="126"/>
      <c r="AF1315" s="127"/>
      <c r="AG1315" s="128"/>
      <c r="AH1315" s="129"/>
      <c r="AI1315" s="129"/>
      <c r="AJ1315" s="126"/>
      <c r="AK1315" s="127"/>
      <c r="AL1315" s="129"/>
      <c r="AM1315" s="128"/>
      <c r="AN1315" s="129"/>
      <c r="AO1315" s="127" t="s">
        <v>79</v>
      </c>
      <c r="AP1315" s="129"/>
    </row>
    <row r="1316" spans="1:45" customFormat="1" ht="30" hidden="1" customHeight="1">
      <c r="A1316" s="204" t="s">
        <v>4370</v>
      </c>
      <c r="B1316" s="200" t="s">
        <v>9599</v>
      </c>
      <c r="C1316" s="200" t="s">
        <v>9600</v>
      </c>
      <c r="D1316" s="200" t="s">
        <v>9644</v>
      </c>
      <c r="E1316" s="200" t="s">
        <v>9645</v>
      </c>
      <c r="F1316" s="206" t="s">
        <v>9673</v>
      </c>
      <c r="G1316" s="206" t="s">
        <v>9674</v>
      </c>
      <c r="H1316" s="205" t="s">
        <v>9675</v>
      </c>
      <c r="I1316" s="204" t="s">
        <v>9676</v>
      </c>
      <c r="J1316" s="207" t="s">
        <v>9677</v>
      </c>
      <c r="K1316" s="208" t="s">
        <v>9678</v>
      </c>
      <c r="L1316" s="205" t="s">
        <v>90</v>
      </c>
      <c r="M1316" s="205" t="s">
        <v>61</v>
      </c>
      <c r="N1316" s="205" t="s">
        <v>3030</v>
      </c>
      <c r="O1316" s="205" t="s">
        <v>4625</v>
      </c>
      <c r="P1316" s="205" t="s">
        <v>4626</v>
      </c>
      <c r="Q1316" s="205" t="s">
        <v>65</v>
      </c>
      <c r="R1316" s="205" t="s">
        <v>9600</v>
      </c>
      <c r="S1316" s="205" t="s">
        <v>9645</v>
      </c>
      <c r="T1316" s="205" t="s">
        <v>93</v>
      </c>
      <c r="U1316" s="208" t="s">
        <v>9679</v>
      </c>
      <c r="V1316" s="205">
        <v>0.95</v>
      </c>
      <c r="W1316" s="205" t="s">
        <v>68</v>
      </c>
      <c r="X1316" s="205" t="s">
        <v>69</v>
      </c>
      <c r="Y1316" s="205" t="s">
        <v>70</v>
      </c>
      <c r="Z1316" s="205" t="s">
        <v>95</v>
      </c>
      <c r="AA1316" s="234" t="s">
        <v>650</v>
      </c>
      <c r="AB1316" s="216">
        <v>46310</v>
      </c>
      <c r="AC1316" s="205"/>
      <c r="AD1316" s="230" t="s">
        <v>72</v>
      </c>
      <c r="AE1316" s="126"/>
      <c r="AF1316" s="127"/>
      <c r="AG1316" s="128"/>
      <c r="AH1316" s="129"/>
      <c r="AI1316" s="129"/>
      <c r="AJ1316" s="126"/>
      <c r="AK1316" s="127"/>
      <c r="AL1316" s="129"/>
      <c r="AM1316" s="128"/>
      <c r="AN1316" s="129"/>
      <c r="AO1316" s="127" t="s">
        <v>79</v>
      </c>
      <c r="AP1316" s="129"/>
    </row>
    <row r="1317" spans="1:45" customFormat="1" ht="30" hidden="1" customHeight="1">
      <c r="A1317" s="204" t="s">
        <v>4370</v>
      </c>
      <c r="B1317" s="200" t="s">
        <v>9599</v>
      </c>
      <c r="C1317" s="200" t="s">
        <v>9600</v>
      </c>
      <c r="D1317" s="200" t="s">
        <v>9680</v>
      </c>
      <c r="E1317" s="200" t="s">
        <v>9681</v>
      </c>
      <c r="F1317" s="206" t="s">
        <v>9682</v>
      </c>
      <c r="G1317" s="206" t="s">
        <v>9683</v>
      </c>
      <c r="H1317" s="205" t="s">
        <v>9684</v>
      </c>
      <c r="I1317" s="204" t="s">
        <v>9685</v>
      </c>
      <c r="J1317" s="207" t="s">
        <v>9686</v>
      </c>
      <c r="K1317" s="208" t="s">
        <v>9687</v>
      </c>
      <c r="L1317" s="205" t="s">
        <v>90</v>
      </c>
      <c r="M1317" s="205" t="s">
        <v>61</v>
      </c>
      <c r="N1317" s="205" t="s">
        <v>3030</v>
      </c>
      <c r="O1317" s="205" t="s">
        <v>4625</v>
      </c>
      <c r="P1317" s="205" t="s">
        <v>4626</v>
      </c>
      <c r="Q1317" s="205" t="s">
        <v>65</v>
      </c>
      <c r="R1317" s="205" t="s">
        <v>9600</v>
      </c>
      <c r="S1317" s="205" t="s">
        <v>9681</v>
      </c>
      <c r="T1317" s="205" t="s">
        <v>93</v>
      </c>
      <c r="U1317" s="208" t="s">
        <v>9688</v>
      </c>
      <c r="V1317" s="205">
        <v>0.95</v>
      </c>
      <c r="W1317" s="205" t="s">
        <v>68</v>
      </c>
      <c r="X1317" s="205" t="s">
        <v>69</v>
      </c>
      <c r="Y1317" s="205" t="s">
        <v>70</v>
      </c>
      <c r="Z1317" s="205" t="s">
        <v>95</v>
      </c>
      <c r="AA1317" s="234" t="s">
        <v>650</v>
      </c>
      <c r="AB1317" s="216">
        <v>46310</v>
      </c>
      <c r="AC1317" s="205"/>
      <c r="AD1317" s="230" t="s">
        <v>72</v>
      </c>
      <c r="AE1317" s="126"/>
      <c r="AF1317" s="127"/>
      <c r="AG1317" s="128"/>
      <c r="AH1317" s="129"/>
      <c r="AI1317" s="129"/>
      <c r="AJ1317" s="126"/>
      <c r="AK1317" s="127"/>
      <c r="AL1317" s="129"/>
      <c r="AM1317" s="128"/>
      <c r="AN1317" s="129"/>
      <c r="AO1317" s="127" t="s">
        <v>79</v>
      </c>
      <c r="AP1317" s="129"/>
    </row>
    <row r="1318" spans="1:45" customFormat="1" ht="30" hidden="1" customHeight="1">
      <c r="A1318" s="204" t="s">
        <v>4370</v>
      </c>
      <c r="B1318" s="200" t="s">
        <v>9599</v>
      </c>
      <c r="C1318" s="200" t="s">
        <v>9600</v>
      </c>
      <c r="D1318" s="200" t="s">
        <v>9680</v>
      </c>
      <c r="E1318" s="200" t="s">
        <v>9681</v>
      </c>
      <c r="F1318" s="206" t="s">
        <v>9689</v>
      </c>
      <c r="G1318" s="206" t="s">
        <v>9690</v>
      </c>
      <c r="H1318" s="205" t="s">
        <v>9691</v>
      </c>
      <c r="I1318" s="204" t="s">
        <v>9692</v>
      </c>
      <c r="J1318" s="207" t="s">
        <v>9693</v>
      </c>
      <c r="K1318" s="208" t="s">
        <v>9694</v>
      </c>
      <c r="L1318" s="205" t="s">
        <v>60</v>
      </c>
      <c r="M1318" s="205" t="s">
        <v>61</v>
      </c>
      <c r="N1318" s="205" t="s">
        <v>3030</v>
      </c>
      <c r="O1318" s="205" t="s">
        <v>4625</v>
      </c>
      <c r="P1318" s="205" t="s">
        <v>4626</v>
      </c>
      <c r="Q1318" s="205" t="s">
        <v>65</v>
      </c>
      <c r="R1318" s="205" t="s">
        <v>9600</v>
      </c>
      <c r="S1318" s="205" t="s">
        <v>9681</v>
      </c>
      <c r="T1318" s="205" t="s">
        <v>66</v>
      </c>
      <c r="U1318" s="208" t="s">
        <v>9695</v>
      </c>
      <c r="V1318" s="205">
        <v>1</v>
      </c>
      <c r="W1318" s="205" t="s">
        <v>68</v>
      </c>
      <c r="X1318" s="205" t="s">
        <v>69</v>
      </c>
      <c r="Y1318" s="205" t="s">
        <v>70</v>
      </c>
      <c r="Z1318" s="205" t="s">
        <v>4390</v>
      </c>
      <c r="AA1318" s="234" t="s">
        <v>650</v>
      </c>
      <c r="AB1318" s="216">
        <v>46310</v>
      </c>
      <c r="AC1318" s="205"/>
      <c r="AD1318" s="230" t="s">
        <v>72</v>
      </c>
      <c r="AE1318" s="126"/>
      <c r="AF1318" s="127"/>
      <c r="AG1318" s="128"/>
      <c r="AH1318" s="129"/>
      <c r="AI1318" s="129"/>
      <c r="AJ1318" s="126"/>
      <c r="AK1318" s="127"/>
      <c r="AL1318" s="129"/>
      <c r="AM1318" s="128"/>
      <c r="AN1318" s="129"/>
      <c r="AO1318" s="127" t="s">
        <v>79</v>
      </c>
      <c r="AP1318" s="129"/>
    </row>
    <row r="1319" spans="1:45" customFormat="1" ht="30" hidden="1" customHeight="1">
      <c r="A1319" s="204" t="s">
        <v>4370</v>
      </c>
      <c r="B1319" s="200" t="s">
        <v>9599</v>
      </c>
      <c r="C1319" s="200" t="s">
        <v>9600</v>
      </c>
      <c r="D1319" s="200" t="s">
        <v>9680</v>
      </c>
      <c r="E1319" s="200" t="s">
        <v>9681</v>
      </c>
      <c r="F1319" s="206" t="s">
        <v>9696</v>
      </c>
      <c r="G1319" s="206" t="s">
        <v>9697</v>
      </c>
      <c r="H1319" s="205" t="s">
        <v>9698</v>
      </c>
      <c r="I1319" s="204" t="s">
        <v>9699</v>
      </c>
      <c r="J1319" s="207" t="s">
        <v>9700</v>
      </c>
      <c r="K1319" s="208" t="s">
        <v>9701</v>
      </c>
      <c r="L1319" s="205" t="s">
        <v>60</v>
      </c>
      <c r="M1319" s="205" t="s">
        <v>61</v>
      </c>
      <c r="N1319" s="205" t="s">
        <v>3030</v>
      </c>
      <c r="O1319" s="205" t="s">
        <v>4625</v>
      </c>
      <c r="P1319" s="205" t="s">
        <v>4626</v>
      </c>
      <c r="Q1319" s="205" t="s">
        <v>65</v>
      </c>
      <c r="R1319" s="205" t="s">
        <v>9600</v>
      </c>
      <c r="S1319" s="205" t="s">
        <v>9681</v>
      </c>
      <c r="T1319" s="205" t="s">
        <v>66</v>
      </c>
      <c r="U1319" s="208" t="s">
        <v>9695</v>
      </c>
      <c r="V1319" s="205">
        <v>1</v>
      </c>
      <c r="W1319" s="205" t="s">
        <v>68</v>
      </c>
      <c r="X1319" s="205" t="s">
        <v>69</v>
      </c>
      <c r="Y1319" s="205" t="s">
        <v>70</v>
      </c>
      <c r="Z1319" s="205" t="s">
        <v>4390</v>
      </c>
      <c r="AA1319" s="234" t="s">
        <v>650</v>
      </c>
      <c r="AB1319" s="216">
        <v>46310</v>
      </c>
      <c r="AC1319" s="205"/>
      <c r="AD1319" s="230" t="s">
        <v>72</v>
      </c>
      <c r="AE1319" s="126"/>
      <c r="AF1319" s="127"/>
      <c r="AG1319" s="128"/>
      <c r="AH1319" s="129"/>
      <c r="AI1319" s="129"/>
      <c r="AJ1319" s="126"/>
      <c r="AK1319" s="127"/>
      <c r="AL1319" s="129"/>
      <c r="AM1319" s="128"/>
      <c r="AN1319" s="129"/>
      <c r="AO1319" s="127" t="s">
        <v>79</v>
      </c>
      <c r="AP1319" s="129"/>
    </row>
    <row r="1320" spans="1:45" customFormat="1" ht="30" hidden="1" customHeight="1">
      <c r="A1320" s="204" t="s">
        <v>4370</v>
      </c>
      <c r="B1320" s="200" t="s">
        <v>9702</v>
      </c>
      <c r="C1320" s="200" t="s">
        <v>9703</v>
      </c>
      <c r="D1320" s="200" t="s">
        <v>9704</v>
      </c>
      <c r="E1320" s="200" t="s">
        <v>9705</v>
      </c>
      <c r="F1320" s="206" t="s">
        <v>9706</v>
      </c>
      <c r="G1320" s="206" t="s">
        <v>9707</v>
      </c>
      <c r="H1320" s="205" t="s">
        <v>9708</v>
      </c>
      <c r="I1320" s="204" t="s">
        <v>9709</v>
      </c>
      <c r="J1320" s="207" t="s">
        <v>9710</v>
      </c>
      <c r="K1320" s="208" t="s">
        <v>9711</v>
      </c>
      <c r="L1320" s="205" t="s">
        <v>60</v>
      </c>
      <c r="M1320" s="205" t="s">
        <v>61</v>
      </c>
      <c r="N1320" s="205" t="s">
        <v>3030</v>
      </c>
      <c r="O1320" s="205" t="s">
        <v>4625</v>
      </c>
      <c r="P1320" s="205" t="s">
        <v>4626</v>
      </c>
      <c r="Q1320" s="205" t="s">
        <v>65</v>
      </c>
      <c r="R1320" s="205" t="s">
        <v>9703</v>
      </c>
      <c r="S1320" s="205" t="s">
        <v>9705</v>
      </c>
      <c r="T1320" s="205" t="s">
        <v>66</v>
      </c>
      <c r="U1320" s="208" t="s">
        <v>9712</v>
      </c>
      <c r="V1320" s="205">
        <v>1</v>
      </c>
      <c r="W1320" s="205" t="s">
        <v>68</v>
      </c>
      <c r="X1320" s="205" t="s">
        <v>69</v>
      </c>
      <c r="Y1320" s="205" t="s">
        <v>70</v>
      </c>
      <c r="Z1320" s="205" t="s">
        <v>4390</v>
      </c>
      <c r="AA1320" s="234" t="s">
        <v>4805</v>
      </c>
      <c r="AB1320" s="216">
        <v>46310</v>
      </c>
      <c r="AC1320" s="205"/>
      <c r="AD1320" s="230" t="s">
        <v>72</v>
      </c>
      <c r="AE1320" s="126"/>
      <c r="AF1320" s="127"/>
      <c r="AG1320" s="128"/>
      <c r="AH1320" s="129"/>
      <c r="AI1320" s="129"/>
      <c r="AJ1320" s="126"/>
      <c r="AK1320" s="127"/>
      <c r="AL1320" s="129"/>
      <c r="AM1320" s="128"/>
      <c r="AN1320" s="129"/>
      <c r="AO1320" s="127" t="s">
        <v>79</v>
      </c>
      <c r="AP1320" s="129"/>
    </row>
    <row r="1321" spans="1:45" customFormat="1" ht="30" hidden="1" customHeight="1">
      <c r="A1321" s="204" t="s">
        <v>4370</v>
      </c>
      <c r="B1321" s="200" t="s">
        <v>9702</v>
      </c>
      <c r="C1321" s="200" t="s">
        <v>9703</v>
      </c>
      <c r="D1321" s="200" t="s">
        <v>9704</v>
      </c>
      <c r="E1321" s="200" t="s">
        <v>9705</v>
      </c>
      <c r="F1321" s="206" t="s">
        <v>9713</v>
      </c>
      <c r="G1321" s="206" t="s">
        <v>9714</v>
      </c>
      <c r="H1321" s="205" t="s">
        <v>9715</v>
      </c>
      <c r="I1321" s="204" t="s">
        <v>9716</v>
      </c>
      <c r="J1321" s="207" t="s">
        <v>9717</v>
      </c>
      <c r="K1321" s="208" t="s">
        <v>9718</v>
      </c>
      <c r="L1321" s="205" t="s">
        <v>60</v>
      </c>
      <c r="M1321" s="205" t="s">
        <v>61</v>
      </c>
      <c r="N1321" s="205" t="s">
        <v>3030</v>
      </c>
      <c r="O1321" s="205" t="s">
        <v>4625</v>
      </c>
      <c r="P1321" s="205" t="s">
        <v>4626</v>
      </c>
      <c r="Q1321" s="205" t="s">
        <v>65</v>
      </c>
      <c r="R1321" s="205" t="s">
        <v>9703</v>
      </c>
      <c r="S1321" s="205" t="s">
        <v>9705</v>
      </c>
      <c r="T1321" s="205" t="s">
        <v>66</v>
      </c>
      <c r="U1321" s="208" t="s">
        <v>9712</v>
      </c>
      <c r="V1321" s="205">
        <v>1</v>
      </c>
      <c r="W1321" s="205" t="s">
        <v>68</v>
      </c>
      <c r="X1321" s="205" t="s">
        <v>69</v>
      </c>
      <c r="Y1321" s="205" t="s">
        <v>70</v>
      </c>
      <c r="Z1321" s="205" t="s">
        <v>4390</v>
      </c>
      <c r="AA1321" s="234" t="s">
        <v>650</v>
      </c>
      <c r="AB1321" s="216">
        <v>46310</v>
      </c>
      <c r="AC1321" s="205"/>
      <c r="AD1321" s="230" t="s">
        <v>72</v>
      </c>
      <c r="AE1321" s="126"/>
      <c r="AF1321" s="127"/>
      <c r="AG1321" s="128"/>
      <c r="AH1321" s="129"/>
      <c r="AI1321" s="129"/>
      <c r="AJ1321" s="126"/>
      <c r="AK1321" s="127"/>
      <c r="AL1321" s="129"/>
      <c r="AM1321" s="128"/>
      <c r="AN1321" s="129"/>
      <c r="AO1321" s="127" t="s">
        <v>79</v>
      </c>
      <c r="AP1321" s="129"/>
    </row>
    <row r="1322" spans="1:45" customFormat="1" ht="30" hidden="1" customHeight="1">
      <c r="A1322" s="204" t="s">
        <v>4370</v>
      </c>
      <c r="B1322" s="200" t="s">
        <v>9702</v>
      </c>
      <c r="C1322" s="200" t="s">
        <v>9703</v>
      </c>
      <c r="D1322" s="200" t="s">
        <v>9704</v>
      </c>
      <c r="E1322" s="200" t="s">
        <v>9705</v>
      </c>
      <c r="F1322" s="206" t="s">
        <v>9719</v>
      </c>
      <c r="G1322" s="206" t="s">
        <v>9720</v>
      </c>
      <c r="H1322" s="205" t="s">
        <v>9721</v>
      </c>
      <c r="I1322" s="204" t="s">
        <v>9722</v>
      </c>
      <c r="J1322" s="207" t="s">
        <v>9723</v>
      </c>
      <c r="K1322" s="208" t="s">
        <v>9724</v>
      </c>
      <c r="L1322" s="205" t="s">
        <v>90</v>
      </c>
      <c r="M1322" s="205" t="s">
        <v>61</v>
      </c>
      <c r="N1322" s="205" t="s">
        <v>3030</v>
      </c>
      <c r="O1322" s="205" t="s">
        <v>4625</v>
      </c>
      <c r="P1322" s="205" t="s">
        <v>4626</v>
      </c>
      <c r="Q1322" s="205" t="s">
        <v>65</v>
      </c>
      <c r="R1322" s="205" t="s">
        <v>9703</v>
      </c>
      <c r="S1322" s="205" t="s">
        <v>9705</v>
      </c>
      <c r="T1322" s="205" t="s">
        <v>93</v>
      </c>
      <c r="U1322" s="208" t="s">
        <v>9725</v>
      </c>
      <c r="V1322" s="205">
        <v>0.95</v>
      </c>
      <c r="W1322" s="205" t="s">
        <v>68</v>
      </c>
      <c r="X1322" s="205" t="s">
        <v>69</v>
      </c>
      <c r="Y1322" s="205" t="s">
        <v>70</v>
      </c>
      <c r="Z1322" s="205" t="s">
        <v>95</v>
      </c>
      <c r="AA1322" s="234" t="s">
        <v>650</v>
      </c>
      <c r="AB1322" s="216">
        <v>46310</v>
      </c>
      <c r="AC1322" s="205"/>
      <c r="AD1322" s="230" t="s">
        <v>72</v>
      </c>
      <c r="AE1322" s="126"/>
      <c r="AF1322" s="127"/>
      <c r="AG1322" s="128"/>
      <c r="AH1322" s="129"/>
      <c r="AI1322" s="129"/>
      <c r="AJ1322" s="126"/>
      <c r="AK1322" s="127"/>
      <c r="AL1322" s="129"/>
      <c r="AM1322" s="128"/>
      <c r="AN1322" s="129"/>
      <c r="AO1322" s="127" t="s">
        <v>79</v>
      </c>
      <c r="AP1322" s="129"/>
    </row>
    <row r="1323" spans="1:45" customFormat="1" ht="30" hidden="1" customHeight="1">
      <c r="A1323" s="204" t="s">
        <v>4370</v>
      </c>
      <c r="B1323" s="200" t="s">
        <v>9702</v>
      </c>
      <c r="C1323" s="200" t="s">
        <v>9703</v>
      </c>
      <c r="D1323" s="200" t="s">
        <v>9726</v>
      </c>
      <c r="E1323" s="200" t="s">
        <v>9727</v>
      </c>
      <c r="F1323" s="206" t="s">
        <v>9728</v>
      </c>
      <c r="G1323" s="206" t="s">
        <v>9729</v>
      </c>
      <c r="H1323" s="205" t="s">
        <v>9730</v>
      </c>
      <c r="I1323" s="204" t="s">
        <v>9731</v>
      </c>
      <c r="J1323" s="207" t="s">
        <v>9732</v>
      </c>
      <c r="K1323" s="208" t="s">
        <v>9733</v>
      </c>
      <c r="L1323" s="205" t="s">
        <v>90</v>
      </c>
      <c r="M1323" s="205" t="s">
        <v>61</v>
      </c>
      <c r="N1323" s="205" t="s">
        <v>3030</v>
      </c>
      <c r="O1323" s="205" t="s">
        <v>4625</v>
      </c>
      <c r="P1323" s="205" t="s">
        <v>4626</v>
      </c>
      <c r="Q1323" s="205" t="s">
        <v>65</v>
      </c>
      <c r="R1323" s="205" t="s">
        <v>9703</v>
      </c>
      <c r="S1323" s="205" t="s">
        <v>9727</v>
      </c>
      <c r="T1323" s="205" t="s">
        <v>93</v>
      </c>
      <c r="U1323" s="208" t="s">
        <v>9734</v>
      </c>
      <c r="V1323" s="205">
        <v>0.95</v>
      </c>
      <c r="W1323" s="205" t="s">
        <v>68</v>
      </c>
      <c r="X1323" s="205" t="s">
        <v>69</v>
      </c>
      <c r="Y1323" s="205" t="s">
        <v>70</v>
      </c>
      <c r="Z1323" s="205" t="s">
        <v>95</v>
      </c>
      <c r="AA1323" s="234" t="s">
        <v>650</v>
      </c>
      <c r="AB1323" s="216">
        <v>46310</v>
      </c>
      <c r="AC1323" s="205"/>
      <c r="AD1323" s="230" t="s">
        <v>72</v>
      </c>
      <c r="AE1323" s="126" t="s">
        <v>73</v>
      </c>
      <c r="AF1323" s="127"/>
      <c r="AG1323" s="128"/>
      <c r="AH1323" s="129"/>
      <c r="AI1323" s="129"/>
      <c r="AJ1323" s="126" t="s">
        <v>75</v>
      </c>
      <c r="AK1323" s="127"/>
      <c r="AL1323" s="129"/>
      <c r="AM1323" s="128"/>
      <c r="AN1323" s="129"/>
      <c r="AO1323" s="127" t="s">
        <v>79</v>
      </c>
      <c r="AP1323" s="129"/>
      <c r="AQ1323" s="183"/>
      <c r="AR1323" s="183"/>
      <c r="AS1323" s="183"/>
    </row>
    <row r="1324" spans="1:45" customFormat="1" ht="30" hidden="1" customHeight="1">
      <c r="A1324" s="204" t="s">
        <v>4370</v>
      </c>
      <c r="B1324" s="200" t="s">
        <v>9702</v>
      </c>
      <c r="C1324" s="200" t="s">
        <v>9703</v>
      </c>
      <c r="D1324" s="200" t="s">
        <v>9726</v>
      </c>
      <c r="E1324" s="200" t="s">
        <v>9727</v>
      </c>
      <c r="F1324" s="206" t="s">
        <v>9735</v>
      </c>
      <c r="G1324" s="206" t="s">
        <v>9736</v>
      </c>
      <c r="H1324" s="205" t="s">
        <v>9737</v>
      </c>
      <c r="I1324" s="204" t="s">
        <v>9738</v>
      </c>
      <c r="J1324" s="207" t="s">
        <v>9739</v>
      </c>
      <c r="K1324" s="208" t="s">
        <v>9740</v>
      </c>
      <c r="L1324" s="205" t="s">
        <v>60</v>
      </c>
      <c r="M1324" s="205" t="s">
        <v>61</v>
      </c>
      <c r="N1324" s="205" t="s">
        <v>3030</v>
      </c>
      <c r="O1324" s="205" t="s">
        <v>4625</v>
      </c>
      <c r="P1324" s="205" t="s">
        <v>4626</v>
      </c>
      <c r="Q1324" s="205" t="s">
        <v>65</v>
      </c>
      <c r="R1324" s="205" t="s">
        <v>9703</v>
      </c>
      <c r="S1324" s="205" t="s">
        <v>9727</v>
      </c>
      <c r="T1324" s="205" t="s">
        <v>66</v>
      </c>
      <c r="U1324" s="208" t="s">
        <v>9741</v>
      </c>
      <c r="V1324" s="205">
        <v>1</v>
      </c>
      <c r="W1324" s="205" t="s">
        <v>68</v>
      </c>
      <c r="X1324" s="205" t="s">
        <v>69</v>
      </c>
      <c r="Y1324" s="205" t="s">
        <v>70</v>
      </c>
      <c r="Z1324" s="205" t="s">
        <v>4390</v>
      </c>
      <c r="AA1324" s="234" t="s">
        <v>650</v>
      </c>
      <c r="AB1324" s="216">
        <v>46310</v>
      </c>
      <c r="AC1324" s="205"/>
      <c r="AD1324" s="230" t="s">
        <v>72</v>
      </c>
      <c r="AE1324" s="126"/>
      <c r="AF1324" s="127"/>
      <c r="AG1324" s="128"/>
      <c r="AH1324" s="129"/>
      <c r="AI1324" s="129"/>
      <c r="AJ1324" s="126"/>
      <c r="AK1324" s="127"/>
      <c r="AL1324" s="129"/>
      <c r="AM1324" s="128"/>
      <c r="AN1324" s="129"/>
      <c r="AO1324" s="127" t="s">
        <v>79</v>
      </c>
      <c r="AP1324" s="129"/>
    </row>
    <row r="1325" spans="1:45" customFormat="1" ht="30" hidden="1" customHeight="1">
      <c r="A1325" s="204" t="s">
        <v>4370</v>
      </c>
      <c r="B1325" s="200" t="s">
        <v>9702</v>
      </c>
      <c r="C1325" s="200" t="s">
        <v>9703</v>
      </c>
      <c r="D1325" s="200" t="s">
        <v>9726</v>
      </c>
      <c r="E1325" s="200" t="s">
        <v>9727</v>
      </c>
      <c r="F1325" s="206" t="s">
        <v>9742</v>
      </c>
      <c r="G1325" s="206" t="s">
        <v>9743</v>
      </c>
      <c r="H1325" s="205" t="s">
        <v>9744</v>
      </c>
      <c r="I1325" s="204" t="s">
        <v>9745</v>
      </c>
      <c r="J1325" s="207" t="s">
        <v>9746</v>
      </c>
      <c r="K1325" s="208" t="s">
        <v>9747</v>
      </c>
      <c r="L1325" s="205" t="s">
        <v>60</v>
      </c>
      <c r="M1325" s="205" t="s">
        <v>61</v>
      </c>
      <c r="N1325" s="205" t="s">
        <v>3030</v>
      </c>
      <c r="O1325" s="205" t="s">
        <v>4625</v>
      </c>
      <c r="P1325" s="205" t="s">
        <v>4626</v>
      </c>
      <c r="Q1325" s="205" t="s">
        <v>65</v>
      </c>
      <c r="R1325" s="205" t="s">
        <v>9703</v>
      </c>
      <c r="S1325" s="205" t="s">
        <v>9727</v>
      </c>
      <c r="T1325" s="205" t="s">
        <v>66</v>
      </c>
      <c r="U1325" s="208" t="s">
        <v>9741</v>
      </c>
      <c r="V1325" s="205">
        <v>1</v>
      </c>
      <c r="W1325" s="205" t="s">
        <v>68</v>
      </c>
      <c r="X1325" s="205" t="s">
        <v>69</v>
      </c>
      <c r="Y1325" s="205" t="s">
        <v>70</v>
      </c>
      <c r="Z1325" s="205" t="s">
        <v>4390</v>
      </c>
      <c r="AA1325" s="234" t="s">
        <v>650</v>
      </c>
      <c r="AB1325" s="216">
        <v>46310</v>
      </c>
      <c r="AC1325" s="205"/>
      <c r="AD1325" s="230" t="s">
        <v>72</v>
      </c>
      <c r="AE1325" s="126"/>
      <c r="AF1325" s="127"/>
      <c r="AG1325" s="128"/>
      <c r="AH1325" s="129"/>
      <c r="AI1325" s="129"/>
      <c r="AJ1325" s="126"/>
      <c r="AK1325" s="127"/>
      <c r="AL1325" s="129"/>
      <c r="AM1325" s="128"/>
      <c r="AN1325" s="129"/>
      <c r="AO1325" s="127" t="s">
        <v>79</v>
      </c>
      <c r="AP1325" s="129"/>
    </row>
    <row r="1326" spans="1:45" customFormat="1" ht="30" hidden="1" customHeight="1">
      <c r="A1326" s="204" t="s">
        <v>4370</v>
      </c>
      <c r="B1326" s="200" t="s">
        <v>9702</v>
      </c>
      <c r="C1326" s="200" t="s">
        <v>9703</v>
      </c>
      <c r="D1326" s="200" t="s">
        <v>9748</v>
      </c>
      <c r="E1326" s="200" t="s">
        <v>9749</v>
      </c>
      <c r="F1326" s="206" t="s">
        <v>9750</v>
      </c>
      <c r="G1326" s="206" t="s">
        <v>9751</v>
      </c>
      <c r="H1326" s="205" t="s">
        <v>9752</v>
      </c>
      <c r="I1326" s="204" t="s">
        <v>9753</v>
      </c>
      <c r="J1326" s="207" t="s">
        <v>9754</v>
      </c>
      <c r="K1326" s="208" t="s">
        <v>9755</v>
      </c>
      <c r="L1326" s="205" t="s">
        <v>60</v>
      </c>
      <c r="M1326" s="205" t="s">
        <v>61</v>
      </c>
      <c r="N1326" s="205" t="s">
        <v>3030</v>
      </c>
      <c r="O1326" s="205" t="s">
        <v>4625</v>
      </c>
      <c r="P1326" s="205" t="s">
        <v>4626</v>
      </c>
      <c r="Q1326" s="205" t="s">
        <v>65</v>
      </c>
      <c r="R1326" s="205" t="s">
        <v>9703</v>
      </c>
      <c r="S1326" s="205" t="s">
        <v>9749</v>
      </c>
      <c r="T1326" s="205" t="s">
        <v>66</v>
      </c>
      <c r="U1326" s="208" t="s">
        <v>9756</v>
      </c>
      <c r="V1326" s="205">
        <v>1</v>
      </c>
      <c r="W1326" s="205" t="s">
        <v>68</v>
      </c>
      <c r="X1326" s="205" t="s">
        <v>69</v>
      </c>
      <c r="Y1326" s="205" t="s">
        <v>70</v>
      </c>
      <c r="Z1326" s="205" t="s">
        <v>4390</v>
      </c>
      <c r="AA1326" s="234" t="s">
        <v>650</v>
      </c>
      <c r="AB1326" s="216">
        <v>46310</v>
      </c>
      <c r="AC1326" s="205"/>
      <c r="AD1326" s="230" t="s">
        <v>72</v>
      </c>
      <c r="AE1326" s="126"/>
      <c r="AF1326" s="127"/>
      <c r="AG1326" s="128"/>
      <c r="AH1326" s="129"/>
      <c r="AI1326" s="129"/>
      <c r="AJ1326" s="126"/>
      <c r="AK1326" s="127"/>
      <c r="AL1326" s="129"/>
      <c r="AM1326" s="128"/>
      <c r="AN1326" s="129"/>
      <c r="AO1326" s="127" t="s">
        <v>79</v>
      </c>
      <c r="AP1326" s="129"/>
    </row>
    <row r="1327" spans="1:45" customFormat="1" ht="30" hidden="1" customHeight="1">
      <c r="A1327" s="204" t="s">
        <v>4370</v>
      </c>
      <c r="B1327" s="200" t="s">
        <v>9702</v>
      </c>
      <c r="C1327" s="200" t="s">
        <v>9703</v>
      </c>
      <c r="D1327" s="200" t="s">
        <v>9748</v>
      </c>
      <c r="E1327" s="200" t="s">
        <v>9749</v>
      </c>
      <c r="F1327" s="206" t="s">
        <v>9757</v>
      </c>
      <c r="G1327" s="206" t="s">
        <v>9758</v>
      </c>
      <c r="H1327" s="205" t="s">
        <v>9759</v>
      </c>
      <c r="I1327" s="204" t="s">
        <v>9760</v>
      </c>
      <c r="J1327" s="207" t="s">
        <v>9761</v>
      </c>
      <c r="K1327" s="208" t="s">
        <v>9762</v>
      </c>
      <c r="L1327" s="205" t="s">
        <v>60</v>
      </c>
      <c r="M1327" s="205" t="s">
        <v>61</v>
      </c>
      <c r="N1327" s="205" t="s">
        <v>3030</v>
      </c>
      <c r="O1327" s="205" t="s">
        <v>4625</v>
      </c>
      <c r="P1327" s="205" t="s">
        <v>4626</v>
      </c>
      <c r="Q1327" s="205" t="s">
        <v>65</v>
      </c>
      <c r="R1327" s="205" t="s">
        <v>9703</v>
      </c>
      <c r="S1327" s="205" t="s">
        <v>9749</v>
      </c>
      <c r="T1327" s="205" t="s">
        <v>66</v>
      </c>
      <c r="U1327" s="208" t="s">
        <v>9756</v>
      </c>
      <c r="V1327" s="205">
        <v>1</v>
      </c>
      <c r="W1327" s="205" t="s">
        <v>68</v>
      </c>
      <c r="X1327" s="205" t="s">
        <v>69</v>
      </c>
      <c r="Y1327" s="205" t="s">
        <v>70</v>
      </c>
      <c r="Z1327" s="205" t="s">
        <v>4390</v>
      </c>
      <c r="AA1327" s="234" t="s">
        <v>650</v>
      </c>
      <c r="AB1327" s="216">
        <v>46310</v>
      </c>
      <c r="AC1327" s="205"/>
      <c r="AD1327" s="230" t="s">
        <v>72</v>
      </c>
      <c r="AE1327" s="126"/>
      <c r="AF1327" s="127"/>
      <c r="AG1327" s="128"/>
      <c r="AH1327" s="129"/>
      <c r="AI1327" s="129"/>
      <c r="AJ1327" s="126"/>
      <c r="AK1327" s="127"/>
      <c r="AL1327" s="129"/>
      <c r="AM1327" s="128"/>
      <c r="AN1327" s="129"/>
      <c r="AO1327" s="127" t="s">
        <v>79</v>
      </c>
      <c r="AP1327" s="129"/>
    </row>
    <row r="1328" spans="1:45" customFormat="1" ht="30" hidden="1" customHeight="1">
      <c r="A1328" s="204" t="s">
        <v>4370</v>
      </c>
      <c r="B1328" s="200" t="s">
        <v>9702</v>
      </c>
      <c r="C1328" s="200" t="s">
        <v>9703</v>
      </c>
      <c r="D1328" s="200" t="s">
        <v>9748</v>
      </c>
      <c r="E1328" s="200" t="s">
        <v>9749</v>
      </c>
      <c r="F1328" s="206" t="s">
        <v>9763</v>
      </c>
      <c r="G1328" s="206" t="s">
        <v>9764</v>
      </c>
      <c r="H1328" s="205" t="s">
        <v>9765</v>
      </c>
      <c r="I1328" s="204" t="s">
        <v>9766</v>
      </c>
      <c r="J1328" s="207" t="s">
        <v>9767</v>
      </c>
      <c r="K1328" s="208" t="s">
        <v>9768</v>
      </c>
      <c r="L1328" s="205" t="s">
        <v>90</v>
      </c>
      <c r="M1328" s="205" t="s">
        <v>61</v>
      </c>
      <c r="N1328" s="205" t="s">
        <v>3030</v>
      </c>
      <c r="O1328" s="205" t="s">
        <v>4625</v>
      </c>
      <c r="P1328" s="205" t="s">
        <v>4626</v>
      </c>
      <c r="Q1328" s="205" t="s">
        <v>65</v>
      </c>
      <c r="R1328" s="205" t="s">
        <v>9703</v>
      </c>
      <c r="S1328" s="205" t="s">
        <v>9749</v>
      </c>
      <c r="T1328" s="205" t="s">
        <v>93</v>
      </c>
      <c r="U1328" s="208" t="s">
        <v>9769</v>
      </c>
      <c r="V1328" s="205">
        <v>0.95</v>
      </c>
      <c r="W1328" s="205" t="s">
        <v>68</v>
      </c>
      <c r="X1328" s="205" t="s">
        <v>69</v>
      </c>
      <c r="Y1328" s="205" t="s">
        <v>70</v>
      </c>
      <c r="Z1328" s="205" t="s">
        <v>95</v>
      </c>
      <c r="AA1328" s="234" t="s">
        <v>650</v>
      </c>
      <c r="AB1328" s="216">
        <v>46310</v>
      </c>
      <c r="AC1328" s="205"/>
      <c r="AD1328" s="230" t="s">
        <v>72</v>
      </c>
      <c r="AE1328" s="126"/>
      <c r="AF1328" s="127"/>
      <c r="AG1328" s="128"/>
      <c r="AH1328" s="129"/>
      <c r="AI1328" s="129"/>
      <c r="AJ1328" s="126"/>
      <c r="AK1328" s="127"/>
      <c r="AL1328" s="129"/>
      <c r="AM1328" s="128"/>
      <c r="AN1328" s="129"/>
      <c r="AO1328" s="127" t="s">
        <v>79</v>
      </c>
      <c r="AP1328" s="129"/>
    </row>
    <row r="1329" spans="1:42" customFormat="1" ht="30" hidden="1" customHeight="1">
      <c r="A1329" s="204" t="s">
        <v>4370</v>
      </c>
      <c r="B1329" s="200" t="s">
        <v>9702</v>
      </c>
      <c r="C1329" s="200" t="s">
        <v>9703</v>
      </c>
      <c r="D1329" s="200" t="s">
        <v>9770</v>
      </c>
      <c r="E1329" s="200" t="s">
        <v>9771</v>
      </c>
      <c r="F1329" s="206" t="s">
        <v>9772</v>
      </c>
      <c r="G1329" s="206" t="s">
        <v>9773</v>
      </c>
      <c r="H1329" s="205" t="s">
        <v>9774</v>
      </c>
      <c r="I1329" s="204" t="s">
        <v>9775</v>
      </c>
      <c r="J1329" s="207" t="s">
        <v>9776</v>
      </c>
      <c r="K1329" s="208" t="s">
        <v>9777</v>
      </c>
      <c r="L1329" s="205" t="s">
        <v>60</v>
      </c>
      <c r="M1329" s="205" t="s">
        <v>61</v>
      </c>
      <c r="N1329" s="205" t="s">
        <v>3030</v>
      </c>
      <c r="O1329" s="205" t="s">
        <v>4625</v>
      </c>
      <c r="P1329" s="205" t="s">
        <v>4626</v>
      </c>
      <c r="Q1329" s="205" t="s">
        <v>65</v>
      </c>
      <c r="R1329" s="205" t="s">
        <v>9703</v>
      </c>
      <c r="S1329" s="205" t="s">
        <v>9771</v>
      </c>
      <c r="T1329" s="205" t="s">
        <v>66</v>
      </c>
      <c r="U1329" s="208" t="s">
        <v>9778</v>
      </c>
      <c r="V1329" s="205">
        <v>1</v>
      </c>
      <c r="W1329" s="205" t="s">
        <v>68</v>
      </c>
      <c r="X1329" s="205" t="s">
        <v>69</v>
      </c>
      <c r="Y1329" s="205" t="s">
        <v>70</v>
      </c>
      <c r="Z1329" s="205" t="s">
        <v>4390</v>
      </c>
      <c r="AA1329" s="234" t="s">
        <v>4805</v>
      </c>
      <c r="AB1329" s="216">
        <v>46310</v>
      </c>
      <c r="AC1329" s="205"/>
      <c r="AD1329" s="230" t="s">
        <v>72</v>
      </c>
      <c r="AE1329" s="126"/>
      <c r="AF1329" s="127"/>
      <c r="AG1329" s="128"/>
      <c r="AH1329" s="129"/>
      <c r="AI1329" s="129"/>
      <c r="AJ1329" s="126"/>
      <c r="AK1329" s="127"/>
      <c r="AL1329" s="129"/>
      <c r="AM1329" s="128"/>
      <c r="AN1329" s="129"/>
      <c r="AO1329" s="127" t="s">
        <v>79</v>
      </c>
      <c r="AP1329" s="129"/>
    </row>
    <row r="1330" spans="1:42" customFormat="1" ht="30" hidden="1" customHeight="1">
      <c r="A1330" s="204" t="s">
        <v>4370</v>
      </c>
      <c r="B1330" s="200" t="s">
        <v>9702</v>
      </c>
      <c r="C1330" s="200" t="s">
        <v>9703</v>
      </c>
      <c r="D1330" s="200" t="s">
        <v>9770</v>
      </c>
      <c r="E1330" s="200" t="s">
        <v>9771</v>
      </c>
      <c r="F1330" s="206" t="s">
        <v>9779</v>
      </c>
      <c r="G1330" s="206" t="s">
        <v>9780</v>
      </c>
      <c r="H1330" s="205" t="s">
        <v>9781</v>
      </c>
      <c r="I1330" s="204" t="s">
        <v>9782</v>
      </c>
      <c r="J1330" s="207" t="s">
        <v>9783</v>
      </c>
      <c r="K1330" s="208" t="s">
        <v>9784</v>
      </c>
      <c r="L1330" s="205" t="s">
        <v>60</v>
      </c>
      <c r="M1330" s="205" t="s">
        <v>61</v>
      </c>
      <c r="N1330" s="205" t="s">
        <v>3030</v>
      </c>
      <c r="O1330" s="205" t="s">
        <v>4625</v>
      </c>
      <c r="P1330" s="205" t="s">
        <v>4626</v>
      </c>
      <c r="Q1330" s="205" t="s">
        <v>65</v>
      </c>
      <c r="R1330" s="205" t="s">
        <v>9703</v>
      </c>
      <c r="S1330" s="205" t="s">
        <v>9771</v>
      </c>
      <c r="T1330" s="205" t="s">
        <v>66</v>
      </c>
      <c r="U1330" s="208" t="s">
        <v>9778</v>
      </c>
      <c r="V1330" s="205">
        <v>1</v>
      </c>
      <c r="W1330" s="205" t="s">
        <v>68</v>
      </c>
      <c r="X1330" s="205" t="s">
        <v>69</v>
      </c>
      <c r="Y1330" s="205" t="s">
        <v>70</v>
      </c>
      <c r="Z1330" s="205" t="s">
        <v>4390</v>
      </c>
      <c r="AA1330" s="234" t="s">
        <v>650</v>
      </c>
      <c r="AB1330" s="216">
        <v>46310</v>
      </c>
      <c r="AC1330" s="205"/>
      <c r="AD1330" s="230" t="s">
        <v>72</v>
      </c>
      <c r="AE1330" s="126"/>
      <c r="AF1330" s="127"/>
      <c r="AG1330" s="128"/>
      <c r="AH1330" s="129"/>
      <c r="AI1330" s="129"/>
      <c r="AJ1330" s="126"/>
      <c r="AK1330" s="127"/>
      <c r="AL1330" s="129"/>
      <c r="AM1330" s="128"/>
      <c r="AN1330" s="129"/>
      <c r="AO1330" s="127" t="s">
        <v>79</v>
      </c>
      <c r="AP1330" s="129"/>
    </row>
    <row r="1331" spans="1:42" customFormat="1" ht="30" hidden="1" customHeight="1">
      <c r="A1331" s="204" t="s">
        <v>4370</v>
      </c>
      <c r="B1331" s="200" t="s">
        <v>9702</v>
      </c>
      <c r="C1331" s="200" t="s">
        <v>9703</v>
      </c>
      <c r="D1331" s="200" t="s">
        <v>9770</v>
      </c>
      <c r="E1331" s="200" t="s">
        <v>9771</v>
      </c>
      <c r="F1331" s="206" t="s">
        <v>9785</v>
      </c>
      <c r="G1331" s="206" t="s">
        <v>9786</v>
      </c>
      <c r="H1331" s="205" t="s">
        <v>9787</v>
      </c>
      <c r="I1331" s="204" t="s">
        <v>9788</v>
      </c>
      <c r="J1331" s="207" t="s">
        <v>9789</v>
      </c>
      <c r="K1331" s="208" t="s">
        <v>9790</v>
      </c>
      <c r="L1331" s="205" t="s">
        <v>90</v>
      </c>
      <c r="M1331" s="205" t="s">
        <v>61</v>
      </c>
      <c r="N1331" s="205" t="s">
        <v>3030</v>
      </c>
      <c r="O1331" s="205" t="s">
        <v>4625</v>
      </c>
      <c r="P1331" s="205" t="s">
        <v>4626</v>
      </c>
      <c r="Q1331" s="205" t="s">
        <v>65</v>
      </c>
      <c r="R1331" s="205" t="s">
        <v>9703</v>
      </c>
      <c r="S1331" s="205" t="s">
        <v>9771</v>
      </c>
      <c r="T1331" s="205" t="s">
        <v>93</v>
      </c>
      <c r="U1331" s="208" t="s">
        <v>9791</v>
      </c>
      <c r="V1331" s="205">
        <v>0.95</v>
      </c>
      <c r="W1331" s="205" t="s">
        <v>68</v>
      </c>
      <c r="X1331" s="205" t="s">
        <v>69</v>
      </c>
      <c r="Y1331" s="205" t="s">
        <v>70</v>
      </c>
      <c r="Z1331" s="205" t="s">
        <v>95</v>
      </c>
      <c r="AA1331" s="234" t="s">
        <v>650</v>
      </c>
      <c r="AB1331" s="216">
        <v>46310</v>
      </c>
      <c r="AC1331" s="205"/>
      <c r="AD1331" s="230" t="s">
        <v>72</v>
      </c>
      <c r="AE1331" s="126"/>
      <c r="AF1331" s="127"/>
      <c r="AG1331" s="128"/>
      <c r="AH1331" s="129"/>
      <c r="AI1331" s="129"/>
      <c r="AJ1331" s="126"/>
      <c r="AK1331" s="127"/>
      <c r="AL1331" s="129"/>
      <c r="AM1331" s="128"/>
      <c r="AN1331" s="129"/>
      <c r="AO1331" s="127" t="s">
        <v>79</v>
      </c>
      <c r="AP1331" s="129"/>
    </row>
    <row r="1332" spans="1:42" customFormat="1" ht="30" hidden="1" customHeight="1">
      <c r="A1332" s="204" t="s">
        <v>4370</v>
      </c>
      <c r="B1332" s="200" t="s">
        <v>9702</v>
      </c>
      <c r="C1332" s="200" t="s">
        <v>9703</v>
      </c>
      <c r="D1332" s="200" t="s">
        <v>9792</v>
      </c>
      <c r="E1332" s="200" t="s">
        <v>9793</v>
      </c>
      <c r="F1332" s="206" t="s">
        <v>9794</v>
      </c>
      <c r="G1332" s="206" t="s">
        <v>9795</v>
      </c>
      <c r="H1332" s="205" t="s">
        <v>9796</v>
      </c>
      <c r="I1332" s="204" t="s">
        <v>9797</v>
      </c>
      <c r="J1332" s="207" t="s">
        <v>9798</v>
      </c>
      <c r="K1332" s="208" t="s">
        <v>9799</v>
      </c>
      <c r="L1332" s="205" t="s">
        <v>60</v>
      </c>
      <c r="M1332" s="205" t="s">
        <v>61</v>
      </c>
      <c r="N1332" s="205" t="s">
        <v>3030</v>
      </c>
      <c r="O1332" s="205" t="s">
        <v>4625</v>
      </c>
      <c r="P1332" s="205" t="s">
        <v>4626</v>
      </c>
      <c r="Q1332" s="205" t="s">
        <v>65</v>
      </c>
      <c r="R1332" s="205" t="s">
        <v>9703</v>
      </c>
      <c r="S1332" s="205" t="s">
        <v>9793</v>
      </c>
      <c r="T1332" s="205" t="s">
        <v>66</v>
      </c>
      <c r="U1332" s="208" t="s">
        <v>9800</v>
      </c>
      <c r="V1332" s="205">
        <v>1</v>
      </c>
      <c r="W1332" s="205" t="s">
        <v>68</v>
      </c>
      <c r="X1332" s="205" t="s">
        <v>69</v>
      </c>
      <c r="Y1332" s="205" t="s">
        <v>70</v>
      </c>
      <c r="Z1332" s="205" t="s">
        <v>4390</v>
      </c>
      <c r="AA1332" s="234" t="s">
        <v>4805</v>
      </c>
      <c r="AB1332" s="216">
        <v>46310</v>
      </c>
      <c r="AC1332" s="205"/>
      <c r="AD1332" s="230" t="s">
        <v>72</v>
      </c>
      <c r="AE1332" s="126"/>
      <c r="AF1332" s="127"/>
      <c r="AG1332" s="128"/>
      <c r="AH1332" s="129"/>
      <c r="AI1332" s="129"/>
      <c r="AJ1332" s="126"/>
      <c r="AK1332" s="127"/>
      <c r="AL1332" s="129"/>
      <c r="AM1332" s="128"/>
      <c r="AN1332" s="129"/>
      <c r="AO1332" s="127" t="s">
        <v>79</v>
      </c>
      <c r="AP1332" s="129"/>
    </row>
    <row r="1333" spans="1:42" customFormat="1" ht="30" hidden="1" customHeight="1">
      <c r="A1333" s="204" t="s">
        <v>4370</v>
      </c>
      <c r="B1333" s="200" t="s">
        <v>9702</v>
      </c>
      <c r="C1333" s="200" t="s">
        <v>9703</v>
      </c>
      <c r="D1333" s="200" t="s">
        <v>9792</v>
      </c>
      <c r="E1333" s="200" t="s">
        <v>9793</v>
      </c>
      <c r="F1333" s="206" t="s">
        <v>9801</v>
      </c>
      <c r="G1333" s="206" t="s">
        <v>9802</v>
      </c>
      <c r="H1333" s="205" t="s">
        <v>9803</v>
      </c>
      <c r="I1333" s="204" t="s">
        <v>9804</v>
      </c>
      <c r="J1333" s="207" t="s">
        <v>9805</v>
      </c>
      <c r="K1333" s="208" t="s">
        <v>9806</v>
      </c>
      <c r="L1333" s="205" t="s">
        <v>60</v>
      </c>
      <c r="M1333" s="205" t="s">
        <v>61</v>
      </c>
      <c r="N1333" s="205" t="s">
        <v>3030</v>
      </c>
      <c r="O1333" s="205" t="s">
        <v>4625</v>
      </c>
      <c r="P1333" s="205" t="s">
        <v>4626</v>
      </c>
      <c r="Q1333" s="205" t="s">
        <v>65</v>
      </c>
      <c r="R1333" s="205" t="s">
        <v>9703</v>
      </c>
      <c r="S1333" s="205" t="s">
        <v>9793</v>
      </c>
      <c r="T1333" s="205" t="s">
        <v>66</v>
      </c>
      <c r="U1333" s="208" t="s">
        <v>9800</v>
      </c>
      <c r="V1333" s="205">
        <v>1</v>
      </c>
      <c r="W1333" s="205" t="s">
        <v>68</v>
      </c>
      <c r="X1333" s="205" t="s">
        <v>69</v>
      </c>
      <c r="Y1333" s="205" t="s">
        <v>70</v>
      </c>
      <c r="Z1333" s="205" t="s">
        <v>4390</v>
      </c>
      <c r="AA1333" s="234" t="s">
        <v>650</v>
      </c>
      <c r="AB1333" s="216">
        <v>46310</v>
      </c>
      <c r="AC1333" s="205"/>
      <c r="AD1333" s="230" t="s">
        <v>72</v>
      </c>
      <c r="AE1333" s="126"/>
      <c r="AF1333" s="127"/>
      <c r="AG1333" s="128"/>
      <c r="AH1333" s="129"/>
      <c r="AI1333" s="129"/>
      <c r="AJ1333" s="126"/>
      <c r="AK1333" s="127"/>
      <c r="AL1333" s="129"/>
      <c r="AM1333" s="128"/>
      <c r="AN1333" s="129"/>
      <c r="AO1333" s="127" t="s">
        <v>79</v>
      </c>
      <c r="AP1333" s="129"/>
    </row>
    <row r="1334" spans="1:42" customFormat="1" ht="30" hidden="1" customHeight="1">
      <c r="A1334" s="204" t="s">
        <v>4370</v>
      </c>
      <c r="B1334" s="200" t="s">
        <v>9702</v>
      </c>
      <c r="C1334" s="200" t="s">
        <v>9703</v>
      </c>
      <c r="D1334" s="200" t="s">
        <v>9792</v>
      </c>
      <c r="E1334" s="200" t="s">
        <v>9793</v>
      </c>
      <c r="F1334" s="206" t="s">
        <v>9807</v>
      </c>
      <c r="G1334" s="206" t="s">
        <v>9808</v>
      </c>
      <c r="H1334" s="205" t="s">
        <v>9809</v>
      </c>
      <c r="I1334" s="204" t="s">
        <v>9810</v>
      </c>
      <c r="J1334" s="207" t="s">
        <v>9811</v>
      </c>
      <c r="K1334" s="208" t="s">
        <v>9812</v>
      </c>
      <c r="L1334" s="205" t="s">
        <v>90</v>
      </c>
      <c r="M1334" s="205" t="s">
        <v>61</v>
      </c>
      <c r="N1334" s="205" t="s">
        <v>3030</v>
      </c>
      <c r="O1334" s="205" t="s">
        <v>4625</v>
      </c>
      <c r="P1334" s="205" t="s">
        <v>4626</v>
      </c>
      <c r="Q1334" s="205" t="s">
        <v>65</v>
      </c>
      <c r="R1334" s="205" t="s">
        <v>9703</v>
      </c>
      <c r="S1334" s="205" t="s">
        <v>9793</v>
      </c>
      <c r="T1334" s="205" t="s">
        <v>93</v>
      </c>
      <c r="U1334" s="208" t="s">
        <v>9813</v>
      </c>
      <c r="V1334" s="205">
        <v>0.95</v>
      </c>
      <c r="W1334" s="205" t="s">
        <v>68</v>
      </c>
      <c r="X1334" s="205" t="s">
        <v>69</v>
      </c>
      <c r="Y1334" s="205" t="s">
        <v>70</v>
      </c>
      <c r="Z1334" s="205" t="s">
        <v>95</v>
      </c>
      <c r="AA1334" s="234" t="s">
        <v>650</v>
      </c>
      <c r="AB1334" s="216">
        <v>46310</v>
      </c>
      <c r="AC1334" s="205"/>
      <c r="AD1334" s="230" t="s">
        <v>72</v>
      </c>
      <c r="AE1334" s="126"/>
      <c r="AF1334" s="127"/>
      <c r="AG1334" s="128"/>
      <c r="AH1334" s="129"/>
      <c r="AI1334" s="129"/>
      <c r="AJ1334" s="126"/>
      <c r="AK1334" s="127"/>
      <c r="AL1334" s="129"/>
      <c r="AM1334" s="128"/>
      <c r="AN1334" s="129"/>
      <c r="AO1334" s="127" t="s">
        <v>79</v>
      </c>
      <c r="AP1334" s="129"/>
    </row>
    <row r="1335" spans="1:42" customFormat="1" ht="30" hidden="1" customHeight="1">
      <c r="A1335" s="204" t="s">
        <v>4370</v>
      </c>
      <c r="B1335" s="200" t="s">
        <v>9702</v>
      </c>
      <c r="C1335" s="200" t="s">
        <v>9703</v>
      </c>
      <c r="D1335" s="200" t="s">
        <v>9814</v>
      </c>
      <c r="E1335" s="200" t="s">
        <v>9815</v>
      </c>
      <c r="F1335" s="206" t="s">
        <v>9816</v>
      </c>
      <c r="G1335" s="206" t="s">
        <v>9817</v>
      </c>
      <c r="H1335" s="205" t="s">
        <v>9818</v>
      </c>
      <c r="I1335" s="204" t="s">
        <v>9819</v>
      </c>
      <c r="J1335" s="207" t="s">
        <v>9820</v>
      </c>
      <c r="K1335" s="208" t="s">
        <v>9821</v>
      </c>
      <c r="L1335" s="205" t="s">
        <v>60</v>
      </c>
      <c r="M1335" s="205" t="s">
        <v>61</v>
      </c>
      <c r="N1335" s="205" t="s">
        <v>3030</v>
      </c>
      <c r="O1335" s="205" t="s">
        <v>4625</v>
      </c>
      <c r="P1335" s="205" t="s">
        <v>4626</v>
      </c>
      <c r="Q1335" s="205" t="s">
        <v>65</v>
      </c>
      <c r="R1335" s="205" t="s">
        <v>9703</v>
      </c>
      <c r="S1335" s="205" t="s">
        <v>9815</v>
      </c>
      <c r="T1335" s="205" t="s">
        <v>66</v>
      </c>
      <c r="U1335" s="208" t="s">
        <v>9822</v>
      </c>
      <c r="V1335" s="205">
        <v>1</v>
      </c>
      <c r="W1335" s="205" t="s">
        <v>68</v>
      </c>
      <c r="X1335" s="205" t="s">
        <v>69</v>
      </c>
      <c r="Y1335" s="205" t="s">
        <v>70</v>
      </c>
      <c r="Z1335" s="205" t="s">
        <v>4390</v>
      </c>
      <c r="AA1335" s="234" t="s">
        <v>4805</v>
      </c>
      <c r="AB1335" s="216">
        <v>46310</v>
      </c>
      <c r="AC1335" s="205"/>
      <c r="AD1335" s="230" t="s">
        <v>72</v>
      </c>
      <c r="AE1335" s="126"/>
      <c r="AF1335" s="127"/>
      <c r="AG1335" s="128"/>
      <c r="AH1335" s="129"/>
      <c r="AI1335" s="129"/>
      <c r="AJ1335" s="126"/>
      <c r="AK1335" s="127"/>
      <c r="AL1335" s="129"/>
      <c r="AM1335" s="128"/>
      <c r="AN1335" s="129"/>
      <c r="AO1335" s="127" t="s">
        <v>79</v>
      </c>
      <c r="AP1335" s="129"/>
    </row>
    <row r="1336" spans="1:42" customFormat="1" ht="30" hidden="1" customHeight="1">
      <c r="A1336" s="204" t="s">
        <v>4370</v>
      </c>
      <c r="B1336" s="200" t="s">
        <v>9702</v>
      </c>
      <c r="C1336" s="200" t="s">
        <v>9703</v>
      </c>
      <c r="D1336" s="200" t="s">
        <v>9814</v>
      </c>
      <c r="E1336" s="200" t="s">
        <v>9815</v>
      </c>
      <c r="F1336" s="206" t="s">
        <v>9823</v>
      </c>
      <c r="G1336" s="206" t="s">
        <v>9824</v>
      </c>
      <c r="H1336" s="205" t="s">
        <v>9825</v>
      </c>
      <c r="I1336" s="204" t="s">
        <v>9826</v>
      </c>
      <c r="J1336" s="207" t="s">
        <v>9827</v>
      </c>
      <c r="K1336" s="208" t="s">
        <v>9828</v>
      </c>
      <c r="L1336" s="205" t="s">
        <v>60</v>
      </c>
      <c r="M1336" s="205" t="s">
        <v>61</v>
      </c>
      <c r="N1336" s="205" t="s">
        <v>3030</v>
      </c>
      <c r="O1336" s="205" t="s">
        <v>4625</v>
      </c>
      <c r="P1336" s="205" t="s">
        <v>4626</v>
      </c>
      <c r="Q1336" s="205" t="s">
        <v>65</v>
      </c>
      <c r="R1336" s="205" t="s">
        <v>9703</v>
      </c>
      <c r="S1336" s="205" t="s">
        <v>9815</v>
      </c>
      <c r="T1336" s="205" t="s">
        <v>66</v>
      </c>
      <c r="U1336" s="208" t="s">
        <v>9822</v>
      </c>
      <c r="V1336" s="205">
        <v>1</v>
      </c>
      <c r="W1336" s="205" t="s">
        <v>68</v>
      </c>
      <c r="X1336" s="205" t="s">
        <v>69</v>
      </c>
      <c r="Y1336" s="205" t="s">
        <v>70</v>
      </c>
      <c r="Z1336" s="205" t="s">
        <v>4390</v>
      </c>
      <c r="AA1336" s="234" t="s">
        <v>650</v>
      </c>
      <c r="AB1336" s="216">
        <v>46310</v>
      </c>
      <c r="AC1336" s="205"/>
      <c r="AD1336" s="230" t="s">
        <v>72</v>
      </c>
      <c r="AE1336" s="126"/>
      <c r="AF1336" s="127"/>
      <c r="AG1336" s="128"/>
      <c r="AH1336" s="129"/>
      <c r="AI1336" s="129"/>
      <c r="AJ1336" s="126"/>
      <c r="AK1336" s="127"/>
      <c r="AL1336" s="129"/>
      <c r="AM1336" s="128"/>
      <c r="AN1336" s="129"/>
      <c r="AO1336" s="127" t="s">
        <v>79</v>
      </c>
      <c r="AP1336" s="129"/>
    </row>
    <row r="1337" spans="1:42" customFormat="1" ht="30" hidden="1" customHeight="1">
      <c r="A1337" s="204" t="s">
        <v>4370</v>
      </c>
      <c r="B1337" s="200" t="s">
        <v>9702</v>
      </c>
      <c r="C1337" s="200" t="s">
        <v>9703</v>
      </c>
      <c r="D1337" s="200" t="s">
        <v>9814</v>
      </c>
      <c r="E1337" s="200" t="s">
        <v>9815</v>
      </c>
      <c r="F1337" s="206" t="s">
        <v>9829</v>
      </c>
      <c r="G1337" s="206" t="s">
        <v>9830</v>
      </c>
      <c r="H1337" s="205" t="s">
        <v>9831</v>
      </c>
      <c r="I1337" s="204" t="s">
        <v>9832</v>
      </c>
      <c r="J1337" s="207" t="s">
        <v>9833</v>
      </c>
      <c r="K1337" s="208" t="s">
        <v>9834</v>
      </c>
      <c r="L1337" s="205" t="s">
        <v>90</v>
      </c>
      <c r="M1337" s="205" t="s">
        <v>61</v>
      </c>
      <c r="N1337" s="205" t="s">
        <v>3030</v>
      </c>
      <c r="O1337" s="205" t="s">
        <v>4625</v>
      </c>
      <c r="P1337" s="205" t="s">
        <v>4626</v>
      </c>
      <c r="Q1337" s="205" t="s">
        <v>65</v>
      </c>
      <c r="R1337" s="205" t="s">
        <v>9703</v>
      </c>
      <c r="S1337" s="205" t="s">
        <v>9815</v>
      </c>
      <c r="T1337" s="205" t="s">
        <v>93</v>
      </c>
      <c r="U1337" s="208" t="s">
        <v>9835</v>
      </c>
      <c r="V1337" s="205">
        <v>0.95</v>
      </c>
      <c r="W1337" s="205" t="s">
        <v>68</v>
      </c>
      <c r="X1337" s="205" t="s">
        <v>69</v>
      </c>
      <c r="Y1337" s="205" t="s">
        <v>70</v>
      </c>
      <c r="Z1337" s="205" t="s">
        <v>95</v>
      </c>
      <c r="AA1337" s="234" t="s">
        <v>650</v>
      </c>
      <c r="AB1337" s="216">
        <v>46310</v>
      </c>
      <c r="AC1337" s="205"/>
      <c r="AD1337" s="230" t="s">
        <v>72</v>
      </c>
      <c r="AE1337" s="126"/>
      <c r="AF1337" s="127"/>
      <c r="AG1337" s="128"/>
      <c r="AH1337" s="129"/>
      <c r="AI1337" s="129"/>
      <c r="AJ1337" s="126"/>
      <c r="AK1337" s="127"/>
      <c r="AL1337" s="129"/>
      <c r="AM1337" s="128"/>
      <c r="AN1337" s="129"/>
      <c r="AO1337" s="127" t="s">
        <v>79</v>
      </c>
      <c r="AP1337" s="129"/>
    </row>
    <row r="1338" spans="1:42" customFormat="1" ht="30" hidden="1" customHeight="1">
      <c r="A1338" s="204" t="s">
        <v>4370</v>
      </c>
      <c r="B1338" s="200" t="s">
        <v>9702</v>
      </c>
      <c r="C1338" s="200" t="s">
        <v>9703</v>
      </c>
      <c r="D1338" s="200" t="s">
        <v>9836</v>
      </c>
      <c r="E1338" s="200" t="s">
        <v>9837</v>
      </c>
      <c r="F1338" s="206" t="s">
        <v>9838</v>
      </c>
      <c r="G1338" s="206" t="s">
        <v>9839</v>
      </c>
      <c r="H1338" s="205" t="s">
        <v>9840</v>
      </c>
      <c r="I1338" s="204" t="s">
        <v>9841</v>
      </c>
      <c r="J1338" s="207" t="s">
        <v>9842</v>
      </c>
      <c r="K1338" s="208" t="s">
        <v>9843</v>
      </c>
      <c r="L1338" s="205" t="s">
        <v>60</v>
      </c>
      <c r="M1338" s="205" t="s">
        <v>61</v>
      </c>
      <c r="N1338" s="205" t="s">
        <v>3030</v>
      </c>
      <c r="O1338" s="205" t="s">
        <v>4625</v>
      </c>
      <c r="P1338" s="205" t="s">
        <v>4626</v>
      </c>
      <c r="Q1338" s="205" t="s">
        <v>65</v>
      </c>
      <c r="R1338" s="205" t="s">
        <v>9703</v>
      </c>
      <c r="S1338" s="205" t="s">
        <v>9837</v>
      </c>
      <c r="T1338" s="205" t="s">
        <v>66</v>
      </c>
      <c r="U1338" s="208" t="s">
        <v>9844</v>
      </c>
      <c r="V1338" s="205">
        <v>1</v>
      </c>
      <c r="W1338" s="205" t="s">
        <v>68</v>
      </c>
      <c r="X1338" s="205" t="s">
        <v>69</v>
      </c>
      <c r="Y1338" s="205" t="s">
        <v>70</v>
      </c>
      <c r="Z1338" s="205" t="s">
        <v>4390</v>
      </c>
      <c r="AA1338" s="234" t="s">
        <v>4805</v>
      </c>
      <c r="AB1338" s="216">
        <v>46310</v>
      </c>
      <c r="AC1338" s="205"/>
      <c r="AD1338" s="230" t="s">
        <v>72</v>
      </c>
      <c r="AE1338" s="126"/>
      <c r="AF1338" s="127"/>
      <c r="AG1338" s="128"/>
      <c r="AH1338" s="129"/>
      <c r="AI1338" s="129"/>
      <c r="AJ1338" s="126"/>
      <c r="AK1338" s="127"/>
      <c r="AL1338" s="129"/>
      <c r="AM1338" s="128"/>
      <c r="AN1338" s="129"/>
      <c r="AO1338" s="127" t="s">
        <v>79</v>
      </c>
      <c r="AP1338" s="129"/>
    </row>
    <row r="1339" spans="1:42" customFormat="1" ht="30" hidden="1" customHeight="1">
      <c r="A1339" s="204" t="s">
        <v>4370</v>
      </c>
      <c r="B1339" s="200" t="s">
        <v>9702</v>
      </c>
      <c r="C1339" s="200" t="s">
        <v>9703</v>
      </c>
      <c r="D1339" s="200" t="s">
        <v>9836</v>
      </c>
      <c r="E1339" s="200" t="s">
        <v>9837</v>
      </c>
      <c r="F1339" s="206" t="s">
        <v>9845</v>
      </c>
      <c r="G1339" s="206" t="s">
        <v>9846</v>
      </c>
      <c r="H1339" s="205" t="s">
        <v>9847</v>
      </c>
      <c r="I1339" s="204" t="s">
        <v>9848</v>
      </c>
      <c r="J1339" s="207" t="s">
        <v>9849</v>
      </c>
      <c r="K1339" s="208" t="s">
        <v>9850</v>
      </c>
      <c r="L1339" s="205" t="s">
        <v>60</v>
      </c>
      <c r="M1339" s="205" t="s">
        <v>61</v>
      </c>
      <c r="N1339" s="205" t="s">
        <v>3030</v>
      </c>
      <c r="O1339" s="205" t="s">
        <v>4625</v>
      </c>
      <c r="P1339" s="205" t="s">
        <v>4626</v>
      </c>
      <c r="Q1339" s="205" t="s">
        <v>65</v>
      </c>
      <c r="R1339" s="205" t="s">
        <v>9703</v>
      </c>
      <c r="S1339" s="205" t="s">
        <v>9837</v>
      </c>
      <c r="T1339" s="205" t="s">
        <v>66</v>
      </c>
      <c r="U1339" s="208" t="s">
        <v>9844</v>
      </c>
      <c r="V1339" s="205">
        <v>1</v>
      </c>
      <c r="W1339" s="205" t="s">
        <v>68</v>
      </c>
      <c r="X1339" s="205" t="s">
        <v>69</v>
      </c>
      <c r="Y1339" s="205" t="s">
        <v>70</v>
      </c>
      <c r="Z1339" s="205" t="s">
        <v>4390</v>
      </c>
      <c r="AA1339" s="234" t="s">
        <v>650</v>
      </c>
      <c r="AB1339" s="216">
        <v>46310</v>
      </c>
      <c r="AC1339" s="205"/>
      <c r="AD1339" s="230" t="s">
        <v>72</v>
      </c>
      <c r="AE1339" s="126"/>
      <c r="AF1339" s="127"/>
      <c r="AG1339" s="128"/>
      <c r="AH1339" s="129"/>
      <c r="AI1339" s="129"/>
      <c r="AJ1339" s="126"/>
      <c r="AK1339" s="127"/>
      <c r="AL1339" s="129"/>
      <c r="AM1339" s="128"/>
      <c r="AN1339" s="129"/>
      <c r="AO1339" s="127" t="s">
        <v>79</v>
      </c>
      <c r="AP1339" s="129"/>
    </row>
    <row r="1340" spans="1:42" customFormat="1" ht="30" hidden="1" customHeight="1">
      <c r="A1340" s="204" t="s">
        <v>4370</v>
      </c>
      <c r="B1340" s="200" t="s">
        <v>9702</v>
      </c>
      <c r="C1340" s="200" t="s">
        <v>9703</v>
      </c>
      <c r="D1340" s="200" t="s">
        <v>9836</v>
      </c>
      <c r="E1340" s="200" t="s">
        <v>9837</v>
      </c>
      <c r="F1340" s="206" t="s">
        <v>9851</v>
      </c>
      <c r="G1340" s="206" t="s">
        <v>9852</v>
      </c>
      <c r="H1340" s="205" t="s">
        <v>9853</v>
      </c>
      <c r="I1340" s="204" t="s">
        <v>9854</v>
      </c>
      <c r="J1340" s="207" t="s">
        <v>9855</v>
      </c>
      <c r="K1340" s="208" t="s">
        <v>9856</v>
      </c>
      <c r="L1340" s="205" t="s">
        <v>1071</v>
      </c>
      <c r="M1340" s="205" t="s">
        <v>61</v>
      </c>
      <c r="N1340" s="205" t="s">
        <v>3030</v>
      </c>
      <c r="O1340" s="205" t="s">
        <v>4625</v>
      </c>
      <c r="P1340" s="205" t="s">
        <v>4626</v>
      </c>
      <c r="Q1340" s="205" t="s">
        <v>65</v>
      </c>
      <c r="R1340" s="205" t="s">
        <v>9703</v>
      </c>
      <c r="S1340" s="205" t="s">
        <v>9837</v>
      </c>
      <c r="T1340" s="205" t="s">
        <v>66</v>
      </c>
      <c r="U1340" s="208" t="s">
        <v>9857</v>
      </c>
      <c r="V1340" s="205">
        <v>0.95</v>
      </c>
      <c r="W1340" s="205" t="s">
        <v>68</v>
      </c>
      <c r="X1340" s="205" t="s">
        <v>69</v>
      </c>
      <c r="Y1340" s="205" t="s">
        <v>70</v>
      </c>
      <c r="Z1340" s="205" t="s">
        <v>4390</v>
      </c>
      <c r="AA1340" s="234" t="s">
        <v>650</v>
      </c>
      <c r="AB1340" s="216">
        <v>46310</v>
      </c>
      <c r="AC1340" s="205"/>
      <c r="AD1340" s="230" t="s">
        <v>72</v>
      </c>
      <c r="AE1340" s="126"/>
      <c r="AF1340" s="127"/>
      <c r="AG1340" s="128"/>
      <c r="AH1340" s="129"/>
      <c r="AI1340" s="129"/>
      <c r="AJ1340" s="126"/>
      <c r="AK1340" s="127"/>
      <c r="AL1340" s="129"/>
      <c r="AM1340" s="128"/>
      <c r="AN1340" s="129"/>
      <c r="AO1340" s="127" t="s">
        <v>79</v>
      </c>
      <c r="AP1340" s="129"/>
    </row>
    <row r="1341" spans="1:42" customFormat="1" ht="30" hidden="1" customHeight="1">
      <c r="A1341" s="204" t="s">
        <v>4370</v>
      </c>
      <c r="B1341" s="200" t="s">
        <v>9702</v>
      </c>
      <c r="C1341" s="200" t="s">
        <v>9703</v>
      </c>
      <c r="D1341" s="200" t="s">
        <v>9836</v>
      </c>
      <c r="E1341" s="200" t="s">
        <v>9837</v>
      </c>
      <c r="F1341" s="206" t="s">
        <v>9858</v>
      </c>
      <c r="G1341" s="206" t="s">
        <v>9859</v>
      </c>
      <c r="H1341" s="205" t="s">
        <v>9860</v>
      </c>
      <c r="I1341" s="204" t="s">
        <v>9861</v>
      </c>
      <c r="J1341" s="207" t="s">
        <v>9862</v>
      </c>
      <c r="K1341" s="208" t="s">
        <v>9863</v>
      </c>
      <c r="L1341" s="205" t="s">
        <v>1071</v>
      </c>
      <c r="M1341" s="205" t="s">
        <v>61</v>
      </c>
      <c r="N1341" s="205" t="s">
        <v>3030</v>
      </c>
      <c r="O1341" s="205" t="s">
        <v>4625</v>
      </c>
      <c r="P1341" s="205" t="s">
        <v>4626</v>
      </c>
      <c r="Q1341" s="205" t="s">
        <v>65</v>
      </c>
      <c r="R1341" s="205" t="s">
        <v>9703</v>
      </c>
      <c r="S1341" s="205" t="s">
        <v>9837</v>
      </c>
      <c r="T1341" s="205" t="s">
        <v>66</v>
      </c>
      <c r="U1341" s="208" t="s">
        <v>9864</v>
      </c>
      <c r="V1341" s="205">
        <v>0.95</v>
      </c>
      <c r="W1341" s="205" t="s">
        <v>68</v>
      </c>
      <c r="X1341" s="205" t="s">
        <v>69</v>
      </c>
      <c r="Y1341" s="205" t="s">
        <v>70</v>
      </c>
      <c r="Z1341" s="205" t="s">
        <v>4390</v>
      </c>
      <c r="AA1341" s="234" t="s">
        <v>650</v>
      </c>
      <c r="AB1341" s="216">
        <v>46310</v>
      </c>
      <c r="AC1341" s="205"/>
      <c r="AD1341" s="230" t="s">
        <v>72</v>
      </c>
      <c r="AE1341" s="126"/>
      <c r="AF1341" s="127"/>
      <c r="AG1341" s="128"/>
      <c r="AH1341" s="129"/>
      <c r="AI1341" s="129"/>
      <c r="AJ1341" s="126"/>
      <c r="AK1341" s="127"/>
      <c r="AL1341" s="129"/>
      <c r="AM1341" s="128"/>
      <c r="AN1341" s="129"/>
      <c r="AO1341" s="127" t="s">
        <v>79</v>
      </c>
      <c r="AP1341" s="129"/>
    </row>
    <row r="1342" spans="1:42" customFormat="1" ht="30" hidden="1" customHeight="1">
      <c r="A1342" s="204" t="s">
        <v>4370</v>
      </c>
      <c r="B1342" s="200" t="s">
        <v>9702</v>
      </c>
      <c r="C1342" s="200" t="s">
        <v>9703</v>
      </c>
      <c r="D1342" s="200" t="s">
        <v>9836</v>
      </c>
      <c r="E1342" s="200" t="s">
        <v>9837</v>
      </c>
      <c r="F1342" s="206" t="s">
        <v>9865</v>
      </c>
      <c r="G1342" s="206" t="s">
        <v>9866</v>
      </c>
      <c r="H1342" s="205" t="s">
        <v>9867</v>
      </c>
      <c r="I1342" s="204" t="s">
        <v>9868</v>
      </c>
      <c r="J1342" s="207" t="s">
        <v>9869</v>
      </c>
      <c r="K1342" s="208" t="s">
        <v>9870</v>
      </c>
      <c r="L1342" s="205" t="s">
        <v>90</v>
      </c>
      <c r="M1342" s="205" t="s">
        <v>61</v>
      </c>
      <c r="N1342" s="205" t="s">
        <v>3030</v>
      </c>
      <c r="O1342" s="205" t="s">
        <v>4625</v>
      </c>
      <c r="P1342" s="205" t="s">
        <v>4626</v>
      </c>
      <c r="Q1342" s="205" t="s">
        <v>65</v>
      </c>
      <c r="R1342" s="205" t="s">
        <v>9703</v>
      </c>
      <c r="S1342" s="205" t="s">
        <v>9837</v>
      </c>
      <c r="T1342" s="205" t="s">
        <v>93</v>
      </c>
      <c r="U1342" s="208" t="s">
        <v>9871</v>
      </c>
      <c r="V1342" s="205">
        <v>0.95</v>
      </c>
      <c r="W1342" s="205" t="s">
        <v>68</v>
      </c>
      <c r="X1342" s="205" t="s">
        <v>69</v>
      </c>
      <c r="Y1342" s="205" t="s">
        <v>70</v>
      </c>
      <c r="Z1342" s="205" t="s">
        <v>95</v>
      </c>
      <c r="AA1342" s="234" t="s">
        <v>650</v>
      </c>
      <c r="AB1342" s="216">
        <v>46310</v>
      </c>
      <c r="AC1342" s="205"/>
      <c r="AD1342" s="230" t="s">
        <v>72</v>
      </c>
      <c r="AE1342" s="126"/>
      <c r="AF1342" s="127"/>
      <c r="AG1342" s="128"/>
      <c r="AH1342" s="129"/>
      <c r="AI1342" s="129"/>
      <c r="AJ1342" s="126"/>
      <c r="AK1342" s="127"/>
      <c r="AL1342" s="129"/>
      <c r="AM1342" s="128"/>
      <c r="AN1342" s="129"/>
      <c r="AO1342" s="127" t="s">
        <v>79</v>
      </c>
      <c r="AP1342" s="129"/>
    </row>
    <row r="1343" spans="1:42" customFormat="1" ht="30" hidden="1" customHeight="1">
      <c r="A1343" s="204" t="s">
        <v>4370</v>
      </c>
      <c r="B1343" s="200" t="s">
        <v>9702</v>
      </c>
      <c r="C1343" s="200" t="s">
        <v>9703</v>
      </c>
      <c r="D1343" s="200" t="s">
        <v>9872</v>
      </c>
      <c r="E1343" s="200" t="s">
        <v>9873</v>
      </c>
      <c r="F1343" s="206" t="s">
        <v>9874</v>
      </c>
      <c r="G1343" s="206" t="s">
        <v>9875</v>
      </c>
      <c r="H1343" s="205" t="s">
        <v>9876</v>
      </c>
      <c r="I1343" s="204" t="s">
        <v>9877</v>
      </c>
      <c r="J1343" s="207" t="s">
        <v>9878</v>
      </c>
      <c r="K1343" s="208" t="s">
        <v>9879</v>
      </c>
      <c r="L1343" s="205" t="s">
        <v>60</v>
      </c>
      <c r="M1343" s="205" t="s">
        <v>61</v>
      </c>
      <c r="N1343" s="205" t="s">
        <v>3030</v>
      </c>
      <c r="O1343" s="205" t="s">
        <v>4625</v>
      </c>
      <c r="P1343" s="205" t="s">
        <v>4626</v>
      </c>
      <c r="Q1343" s="205" t="s">
        <v>65</v>
      </c>
      <c r="R1343" s="205" t="s">
        <v>9703</v>
      </c>
      <c r="S1343" s="205" t="s">
        <v>9873</v>
      </c>
      <c r="T1343" s="205" t="s">
        <v>66</v>
      </c>
      <c r="U1343" s="208" t="s">
        <v>9880</v>
      </c>
      <c r="V1343" s="205">
        <v>1</v>
      </c>
      <c r="W1343" s="205" t="s">
        <v>68</v>
      </c>
      <c r="X1343" s="205" t="s">
        <v>69</v>
      </c>
      <c r="Y1343" s="205" t="s">
        <v>70</v>
      </c>
      <c r="Z1343" s="205" t="s">
        <v>4390</v>
      </c>
      <c r="AA1343" s="234" t="s">
        <v>650</v>
      </c>
      <c r="AB1343" s="216">
        <v>46310</v>
      </c>
      <c r="AC1343" s="205"/>
      <c r="AD1343" s="230" t="s">
        <v>72</v>
      </c>
      <c r="AE1343" s="126"/>
      <c r="AF1343" s="127"/>
      <c r="AG1343" s="128"/>
      <c r="AH1343" s="129"/>
      <c r="AI1343" s="129"/>
      <c r="AJ1343" s="126"/>
      <c r="AK1343" s="127"/>
      <c r="AL1343" s="129"/>
      <c r="AM1343" s="128"/>
      <c r="AN1343" s="129"/>
      <c r="AO1343" s="127" t="s">
        <v>79</v>
      </c>
      <c r="AP1343" s="129"/>
    </row>
    <row r="1344" spans="1:42" customFormat="1" ht="30" hidden="1" customHeight="1">
      <c r="A1344" s="204" t="s">
        <v>4370</v>
      </c>
      <c r="B1344" s="200" t="s">
        <v>9702</v>
      </c>
      <c r="C1344" s="200" t="s">
        <v>9703</v>
      </c>
      <c r="D1344" s="200" t="s">
        <v>9872</v>
      </c>
      <c r="E1344" s="200" t="s">
        <v>9873</v>
      </c>
      <c r="F1344" s="206" t="s">
        <v>9881</v>
      </c>
      <c r="G1344" s="206" t="s">
        <v>9882</v>
      </c>
      <c r="H1344" s="205" t="s">
        <v>9883</v>
      </c>
      <c r="I1344" s="204" t="s">
        <v>9884</v>
      </c>
      <c r="J1344" s="207" t="s">
        <v>9885</v>
      </c>
      <c r="K1344" s="208" t="s">
        <v>9886</v>
      </c>
      <c r="L1344" s="205" t="s">
        <v>60</v>
      </c>
      <c r="M1344" s="205" t="s">
        <v>61</v>
      </c>
      <c r="N1344" s="205" t="s">
        <v>3030</v>
      </c>
      <c r="O1344" s="205" t="s">
        <v>4625</v>
      </c>
      <c r="P1344" s="205" t="s">
        <v>4626</v>
      </c>
      <c r="Q1344" s="205" t="s">
        <v>65</v>
      </c>
      <c r="R1344" s="205" t="s">
        <v>9703</v>
      </c>
      <c r="S1344" s="205" t="s">
        <v>9873</v>
      </c>
      <c r="T1344" s="205" t="s">
        <v>66</v>
      </c>
      <c r="U1344" s="208" t="s">
        <v>9880</v>
      </c>
      <c r="V1344" s="205">
        <v>1</v>
      </c>
      <c r="W1344" s="205" t="s">
        <v>68</v>
      </c>
      <c r="X1344" s="205" t="s">
        <v>69</v>
      </c>
      <c r="Y1344" s="205" t="s">
        <v>70</v>
      </c>
      <c r="Z1344" s="205" t="s">
        <v>4390</v>
      </c>
      <c r="AA1344" s="234" t="s">
        <v>650</v>
      </c>
      <c r="AB1344" s="216">
        <v>46310</v>
      </c>
      <c r="AC1344" s="205"/>
      <c r="AD1344" s="230" t="s">
        <v>72</v>
      </c>
      <c r="AE1344" s="126"/>
      <c r="AF1344" s="127"/>
      <c r="AG1344" s="128"/>
      <c r="AH1344" s="129"/>
      <c r="AI1344" s="129"/>
      <c r="AJ1344" s="126"/>
      <c r="AK1344" s="127"/>
      <c r="AL1344" s="129"/>
      <c r="AM1344" s="128"/>
      <c r="AN1344" s="129"/>
      <c r="AO1344" s="127" t="s">
        <v>79</v>
      </c>
      <c r="AP1344" s="129"/>
    </row>
    <row r="1345" spans="1:42" customFormat="1" ht="30" hidden="1" customHeight="1">
      <c r="A1345" s="204" t="s">
        <v>4370</v>
      </c>
      <c r="B1345" s="200" t="s">
        <v>9702</v>
      </c>
      <c r="C1345" s="200" t="s">
        <v>9703</v>
      </c>
      <c r="D1345" s="200" t="s">
        <v>9872</v>
      </c>
      <c r="E1345" s="200" t="s">
        <v>9873</v>
      </c>
      <c r="F1345" s="206" t="s">
        <v>9887</v>
      </c>
      <c r="G1345" s="206" t="s">
        <v>9888</v>
      </c>
      <c r="H1345" s="205" t="s">
        <v>9889</v>
      </c>
      <c r="I1345" s="204" t="s">
        <v>9890</v>
      </c>
      <c r="J1345" s="207" t="s">
        <v>9891</v>
      </c>
      <c r="K1345" s="208" t="s">
        <v>9892</v>
      </c>
      <c r="L1345" s="205" t="s">
        <v>90</v>
      </c>
      <c r="M1345" s="205" t="s">
        <v>61</v>
      </c>
      <c r="N1345" s="205" t="s">
        <v>3030</v>
      </c>
      <c r="O1345" s="205" t="s">
        <v>4625</v>
      </c>
      <c r="P1345" s="205" t="s">
        <v>4626</v>
      </c>
      <c r="Q1345" s="205" t="s">
        <v>65</v>
      </c>
      <c r="R1345" s="205" t="s">
        <v>9703</v>
      </c>
      <c r="S1345" s="205" t="s">
        <v>9873</v>
      </c>
      <c r="T1345" s="205" t="s">
        <v>93</v>
      </c>
      <c r="U1345" s="208" t="s">
        <v>9893</v>
      </c>
      <c r="V1345" s="205">
        <v>0.95</v>
      </c>
      <c r="W1345" s="205" t="s">
        <v>68</v>
      </c>
      <c r="X1345" s="205" t="s">
        <v>69</v>
      </c>
      <c r="Y1345" s="205" t="s">
        <v>70</v>
      </c>
      <c r="Z1345" s="205" t="s">
        <v>95</v>
      </c>
      <c r="AA1345" s="234" t="s">
        <v>650</v>
      </c>
      <c r="AB1345" s="216">
        <v>46310</v>
      </c>
      <c r="AC1345" s="205"/>
      <c r="AD1345" s="230" t="s">
        <v>72</v>
      </c>
      <c r="AE1345" s="126"/>
      <c r="AF1345" s="127"/>
      <c r="AG1345" s="128"/>
      <c r="AH1345" s="129"/>
      <c r="AI1345" s="129"/>
      <c r="AJ1345" s="126"/>
      <c r="AK1345" s="127"/>
      <c r="AL1345" s="129"/>
      <c r="AM1345" s="128"/>
      <c r="AN1345" s="129"/>
      <c r="AO1345" s="127" t="s">
        <v>79</v>
      </c>
      <c r="AP1345" s="129"/>
    </row>
    <row r="1346" spans="1:42" customFormat="1" ht="30" hidden="1" customHeight="1">
      <c r="A1346" s="204" t="s">
        <v>4370</v>
      </c>
      <c r="B1346" s="200" t="s">
        <v>9702</v>
      </c>
      <c r="C1346" s="200" t="s">
        <v>9703</v>
      </c>
      <c r="D1346" s="200" t="s">
        <v>9894</v>
      </c>
      <c r="E1346" s="200" t="s">
        <v>9895</v>
      </c>
      <c r="F1346" s="206" t="s">
        <v>9896</v>
      </c>
      <c r="G1346" s="206" t="s">
        <v>9897</v>
      </c>
      <c r="H1346" s="205" t="s">
        <v>9898</v>
      </c>
      <c r="I1346" s="204" t="s">
        <v>9899</v>
      </c>
      <c r="J1346" s="207" t="s">
        <v>9900</v>
      </c>
      <c r="K1346" s="208" t="s">
        <v>9901</v>
      </c>
      <c r="L1346" s="205" t="s">
        <v>60</v>
      </c>
      <c r="M1346" s="205" t="s">
        <v>61</v>
      </c>
      <c r="N1346" s="205" t="s">
        <v>3030</v>
      </c>
      <c r="O1346" s="205" t="s">
        <v>4625</v>
      </c>
      <c r="P1346" s="205" t="s">
        <v>4626</v>
      </c>
      <c r="Q1346" s="205" t="s">
        <v>65</v>
      </c>
      <c r="R1346" s="205" t="s">
        <v>9703</v>
      </c>
      <c r="S1346" s="205" t="s">
        <v>9895</v>
      </c>
      <c r="T1346" s="205" t="s">
        <v>66</v>
      </c>
      <c r="U1346" s="208" t="s">
        <v>9902</v>
      </c>
      <c r="V1346" s="205">
        <v>1</v>
      </c>
      <c r="W1346" s="205" t="s">
        <v>68</v>
      </c>
      <c r="X1346" s="205" t="s">
        <v>69</v>
      </c>
      <c r="Y1346" s="205" t="s">
        <v>70</v>
      </c>
      <c r="Z1346" s="205" t="s">
        <v>4390</v>
      </c>
      <c r="AA1346" s="234" t="s">
        <v>650</v>
      </c>
      <c r="AB1346" s="216">
        <v>46310</v>
      </c>
      <c r="AC1346" s="205"/>
      <c r="AD1346" s="230" t="s">
        <v>72</v>
      </c>
      <c r="AE1346" s="126"/>
      <c r="AF1346" s="127"/>
      <c r="AG1346" s="128"/>
      <c r="AH1346" s="129"/>
      <c r="AI1346" s="129"/>
      <c r="AJ1346" s="126"/>
      <c r="AK1346" s="127"/>
      <c r="AL1346" s="129"/>
      <c r="AM1346" s="128"/>
      <c r="AN1346" s="129"/>
      <c r="AO1346" s="127" t="s">
        <v>79</v>
      </c>
      <c r="AP1346" s="129"/>
    </row>
    <row r="1347" spans="1:42" customFormat="1" ht="30" hidden="1" customHeight="1">
      <c r="A1347" s="204" t="s">
        <v>4370</v>
      </c>
      <c r="B1347" s="200" t="s">
        <v>9702</v>
      </c>
      <c r="C1347" s="200" t="s">
        <v>9703</v>
      </c>
      <c r="D1347" s="200" t="s">
        <v>9894</v>
      </c>
      <c r="E1347" s="200" t="s">
        <v>9895</v>
      </c>
      <c r="F1347" s="206" t="s">
        <v>9903</v>
      </c>
      <c r="G1347" s="206" t="s">
        <v>9904</v>
      </c>
      <c r="H1347" s="205" t="s">
        <v>9905</v>
      </c>
      <c r="I1347" s="204" t="s">
        <v>9906</v>
      </c>
      <c r="J1347" s="207" t="s">
        <v>9907</v>
      </c>
      <c r="K1347" s="208" t="s">
        <v>9908</v>
      </c>
      <c r="L1347" s="205" t="s">
        <v>60</v>
      </c>
      <c r="M1347" s="205" t="s">
        <v>61</v>
      </c>
      <c r="N1347" s="205" t="s">
        <v>3030</v>
      </c>
      <c r="O1347" s="205" t="s">
        <v>4625</v>
      </c>
      <c r="P1347" s="205" t="s">
        <v>4626</v>
      </c>
      <c r="Q1347" s="205" t="s">
        <v>65</v>
      </c>
      <c r="R1347" s="205" t="s">
        <v>9703</v>
      </c>
      <c r="S1347" s="205" t="s">
        <v>9895</v>
      </c>
      <c r="T1347" s="205" t="s">
        <v>66</v>
      </c>
      <c r="U1347" s="208" t="s">
        <v>9902</v>
      </c>
      <c r="V1347" s="205">
        <v>1</v>
      </c>
      <c r="W1347" s="205" t="s">
        <v>68</v>
      </c>
      <c r="X1347" s="205" t="s">
        <v>69</v>
      </c>
      <c r="Y1347" s="205" t="s">
        <v>70</v>
      </c>
      <c r="Z1347" s="205" t="s">
        <v>4390</v>
      </c>
      <c r="AA1347" s="234" t="s">
        <v>650</v>
      </c>
      <c r="AB1347" s="216">
        <v>46310</v>
      </c>
      <c r="AC1347" s="205"/>
      <c r="AD1347" s="230" t="s">
        <v>72</v>
      </c>
      <c r="AE1347" s="126"/>
      <c r="AF1347" s="127"/>
      <c r="AG1347" s="128"/>
      <c r="AH1347" s="129"/>
      <c r="AI1347" s="129"/>
      <c r="AJ1347" s="126"/>
      <c r="AK1347" s="127"/>
      <c r="AL1347" s="129"/>
      <c r="AM1347" s="128"/>
      <c r="AN1347" s="129"/>
      <c r="AO1347" s="127" t="s">
        <v>79</v>
      </c>
      <c r="AP1347" s="129"/>
    </row>
    <row r="1348" spans="1:42" customFormat="1" ht="30" hidden="1" customHeight="1">
      <c r="A1348" s="204" t="s">
        <v>4370</v>
      </c>
      <c r="B1348" s="200" t="s">
        <v>9702</v>
      </c>
      <c r="C1348" s="200" t="s">
        <v>9703</v>
      </c>
      <c r="D1348" s="200" t="s">
        <v>9894</v>
      </c>
      <c r="E1348" s="200" t="s">
        <v>9895</v>
      </c>
      <c r="F1348" s="206" t="s">
        <v>9909</v>
      </c>
      <c r="G1348" s="206" t="s">
        <v>9910</v>
      </c>
      <c r="H1348" s="205" t="s">
        <v>9911</v>
      </c>
      <c r="I1348" s="204" t="s">
        <v>9912</v>
      </c>
      <c r="J1348" s="207" t="s">
        <v>9913</v>
      </c>
      <c r="K1348" s="208" t="s">
        <v>9914</v>
      </c>
      <c r="L1348" s="205" t="s">
        <v>1071</v>
      </c>
      <c r="M1348" s="205" t="s">
        <v>61</v>
      </c>
      <c r="N1348" s="205" t="s">
        <v>3030</v>
      </c>
      <c r="O1348" s="205" t="s">
        <v>4625</v>
      </c>
      <c r="P1348" s="205" t="s">
        <v>4626</v>
      </c>
      <c r="Q1348" s="205" t="s">
        <v>65</v>
      </c>
      <c r="R1348" s="205" t="s">
        <v>9703</v>
      </c>
      <c r="S1348" s="205" t="s">
        <v>9895</v>
      </c>
      <c r="T1348" s="205" t="s">
        <v>66</v>
      </c>
      <c r="U1348" s="208" t="s">
        <v>9915</v>
      </c>
      <c r="V1348" s="205">
        <v>0.95</v>
      </c>
      <c r="W1348" s="205" t="s">
        <v>68</v>
      </c>
      <c r="X1348" s="205" t="s">
        <v>69</v>
      </c>
      <c r="Y1348" s="205" t="s">
        <v>70</v>
      </c>
      <c r="Z1348" s="205" t="s">
        <v>4390</v>
      </c>
      <c r="AA1348" s="234" t="s">
        <v>650</v>
      </c>
      <c r="AB1348" s="216">
        <v>46310</v>
      </c>
      <c r="AC1348" s="205"/>
      <c r="AD1348" s="230" t="s">
        <v>72</v>
      </c>
      <c r="AE1348" s="126"/>
      <c r="AF1348" s="127"/>
      <c r="AG1348" s="128"/>
      <c r="AH1348" s="129"/>
      <c r="AI1348" s="129"/>
      <c r="AJ1348" s="126"/>
      <c r="AK1348" s="127"/>
      <c r="AL1348" s="129"/>
      <c r="AM1348" s="128"/>
      <c r="AN1348" s="129"/>
      <c r="AO1348" s="127" t="s">
        <v>79</v>
      </c>
      <c r="AP1348" s="129"/>
    </row>
    <row r="1349" spans="1:42" customFormat="1" ht="30" hidden="1" customHeight="1">
      <c r="A1349" s="204" t="s">
        <v>4370</v>
      </c>
      <c r="B1349" s="200" t="s">
        <v>9702</v>
      </c>
      <c r="C1349" s="200" t="s">
        <v>9703</v>
      </c>
      <c r="D1349" s="200" t="s">
        <v>9894</v>
      </c>
      <c r="E1349" s="200" t="s">
        <v>9895</v>
      </c>
      <c r="F1349" s="206" t="s">
        <v>9916</v>
      </c>
      <c r="G1349" s="206" t="s">
        <v>9917</v>
      </c>
      <c r="H1349" s="205" t="s">
        <v>9918</v>
      </c>
      <c r="I1349" s="204" t="s">
        <v>9919</v>
      </c>
      <c r="J1349" s="207" t="s">
        <v>9920</v>
      </c>
      <c r="K1349" s="208" t="s">
        <v>9921</v>
      </c>
      <c r="L1349" s="205" t="s">
        <v>90</v>
      </c>
      <c r="M1349" s="205" t="s">
        <v>61</v>
      </c>
      <c r="N1349" s="205" t="s">
        <v>3030</v>
      </c>
      <c r="O1349" s="205" t="s">
        <v>4625</v>
      </c>
      <c r="P1349" s="205" t="s">
        <v>4626</v>
      </c>
      <c r="Q1349" s="205" t="s">
        <v>65</v>
      </c>
      <c r="R1349" s="205" t="s">
        <v>9703</v>
      </c>
      <c r="S1349" s="205" t="s">
        <v>9895</v>
      </c>
      <c r="T1349" s="205" t="s">
        <v>93</v>
      </c>
      <c r="U1349" s="208" t="s">
        <v>9922</v>
      </c>
      <c r="V1349" s="205">
        <v>0.95</v>
      </c>
      <c r="W1349" s="205" t="s">
        <v>68</v>
      </c>
      <c r="X1349" s="205" t="s">
        <v>69</v>
      </c>
      <c r="Y1349" s="205" t="s">
        <v>70</v>
      </c>
      <c r="Z1349" s="205" t="s">
        <v>95</v>
      </c>
      <c r="AA1349" s="234" t="s">
        <v>650</v>
      </c>
      <c r="AB1349" s="216">
        <v>46310</v>
      </c>
      <c r="AC1349" s="205"/>
      <c r="AD1349" s="230" t="s">
        <v>72</v>
      </c>
      <c r="AE1349" s="126"/>
      <c r="AF1349" s="127"/>
      <c r="AG1349" s="128"/>
      <c r="AH1349" s="129"/>
      <c r="AI1349" s="129"/>
      <c r="AJ1349" s="126"/>
      <c r="AK1349" s="127"/>
      <c r="AL1349" s="129"/>
      <c r="AM1349" s="128"/>
      <c r="AN1349" s="129"/>
      <c r="AO1349" s="127" t="s">
        <v>79</v>
      </c>
      <c r="AP1349" s="129"/>
    </row>
    <row r="1350" spans="1:42" customFormat="1" ht="30" hidden="1" customHeight="1">
      <c r="A1350" s="204" t="s">
        <v>4370</v>
      </c>
      <c r="B1350" s="200" t="s">
        <v>9702</v>
      </c>
      <c r="C1350" s="200" t="s">
        <v>9703</v>
      </c>
      <c r="D1350" s="200" t="s">
        <v>9923</v>
      </c>
      <c r="E1350" s="200" t="s">
        <v>9924</v>
      </c>
      <c r="F1350" s="206" t="s">
        <v>9925</v>
      </c>
      <c r="G1350" s="206" t="s">
        <v>9926</v>
      </c>
      <c r="H1350" s="205" t="s">
        <v>9927</v>
      </c>
      <c r="I1350" s="204" t="s">
        <v>9928</v>
      </c>
      <c r="J1350" s="207" t="s">
        <v>9929</v>
      </c>
      <c r="K1350" s="208" t="s">
        <v>9930</v>
      </c>
      <c r="L1350" s="205" t="s">
        <v>60</v>
      </c>
      <c r="M1350" s="205" t="s">
        <v>61</v>
      </c>
      <c r="N1350" s="205" t="s">
        <v>3030</v>
      </c>
      <c r="O1350" s="205" t="s">
        <v>4625</v>
      </c>
      <c r="P1350" s="205" t="s">
        <v>4626</v>
      </c>
      <c r="Q1350" s="205" t="s">
        <v>65</v>
      </c>
      <c r="R1350" s="205" t="s">
        <v>9703</v>
      </c>
      <c r="S1350" s="205" t="s">
        <v>9924</v>
      </c>
      <c r="T1350" s="205" t="s">
        <v>66</v>
      </c>
      <c r="U1350" s="208" t="s">
        <v>9931</v>
      </c>
      <c r="V1350" s="205">
        <v>1</v>
      </c>
      <c r="W1350" s="205" t="s">
        <v>68</v>
      </c>
      <c r="X1350" s="205" t="s">
        <v>69</v>
      </c>
      <c r="Y1350" s="205" t="s">
        <v>70</v>
      </c>
      <c r="Z1350" s="205" t="s">
        <v>4390</v>
      </c>
      <c r="AA1350" s="234" t="s">
        <v>650</v>
      </c>
      <c r="AB1350" s="216">
        <v>46310</v>
      </c>
      <c r="AC1350" s="205"/>
      <c r="AD1350" s="230" t="s">
        <v>72</v>
      </c>
      <c r="AE1350" s="126"/>
      <c r="AF1350" s="127"/>
      <c r="AG1350" s="128"/>
      <c r="AH1350" s="129"/>
      <c r="AI1350" s="129"/>
      <c r="AJ1350" s="126"/>
      <c r="AK1350" s="127"/>
      <c r="AL1350" s="129"/>
      <c r="AM1350" s="128"/>
      <c r="AN1350" s="129"/>
      <c r="AO1350" s="127" t="s">
        <v>79</v>
      </c>
      <c r="AP1350" s="129"/>
    </row>
    <row r="1351" spans="1:42" customFormat="1" ht="30" hidden="1" customHeight="1">
      <c r="A1351" s="204" t="s">
        <v>4370</v>
      </c>
      <c r="B1351" s="200" t="s">
        <v>9702</v>
      </c>
      <c r="C1351" s="200" t="s">
        <v>9703</v>
      </c>
      <c r="D1351" s="200" t="s">
        <v>9923</v>
      </c>
      <c r="E1351" s="200" t="s">
        <v>9924</v>
      </c>
      <c r="F1351" s="206" t="s">
        <v>9932</v>
      </c>
      <c r="G1351" s="206" t="s">
        <v>9933</v>
      </c>
      <c r="H1351" s="205" t="s">
        <v>9934</v>
      </c>
      <c r="I1351" s="204" t="s">
        <v>9935</v>
      </c>
      <c r="J1351" s="207" t="s">
        <v>9936</v>
      </c>
      <c r="K1351" s="208" t="s">
        <v>9937</v>
      </c>
      <c r="L1351" s="205" t="s">
        <v>60</v>
      </c>
      <c r="M1351" s="205" t="s">
        <v>61</v>
      </c>
      <c r="N1351" s="205" t="s">
        <v>3030</v>
      </c>
      <c r="O1351" s="205" t="s">
        <v>4625</v>
      </c>
      <c r="P1351" s="205" t="s">
        <v>4626</v>
      </c>
      <c r="Q1351" s="205" t="s">
        <v>65</v>
      </c>
      <c r="R1351" s="205" t="s">
        <v>9703</v>
      </c>
      <c r="S1351" s="205" t="s">
        <v>9924</v>
      </c>
      <c r="T1351" s="205" t="s">
        <v>66</v>
      </c>
      <c r="U1351" s="208" t="s">
        <v>9931</v>
      </c>
      <c r="V1351" s="205">
        <v>1</v>
      </c>
      <c r="W1351" s="205" t="s">
        <v>68</v>
      </c>
      <c r="X1351" s="205" t="s">
        <v>69</v>
      </c>
      <c r="Y1351" s="205" t="s">
        <v>70</v>
      </c>
      <c r="Z1351" s="205" t="s">
        <v>4390</v>
      </c>
      <c r="AA1351" s="234" t="s">
        <v>650</v>
      </c>
      <c r="AB1351" s="216">
        <v>46310</v>
      </c>
      <c r="AC1351" s="205"/>
      <c r="AD1351" s="230" t="s">
        <v>72</v>
      </c>
      <c r="AE1351" s="126"/>
      <c r="AF1351" s="127"/>
      <c r="AG1351" s="128"/>
      <c r="AH1351" s="129"/>
      <c r="AI1351" s="129"/>
      <c r="AJ1351" s="126"/>
      <c r="AK1351" s="127"/>
      <c r="AL1351" s="129"/>
      <c r="AM1351" s="128"/>
      <c r="AN1351" s="129"/>
      <c r="AO1351" s="127" t="s">
        <v>79</v>
      </c>
      <c r="AP1351" s="129"/>
    </row>
    <row r="1352" spans="1:42" customFormat="1" ht="30" hidden="1" customHeight="1">
      <c r="A1352" s="204" t="s">
        <v>4370</v>
      </c>
      <c r="B1352" s="200" t="s">
        <v>9702</v>
      </c>
      <c r="C1352" s="200" t="s">
        <v>9703</v>
      </c>
      <c r="D1352" s="200" t="s">
        <v>9923</v>
      </c>
      <c r="E1352" s="200" t="s">
        <v>9924</v>
      </c>
      <c r="F1352" s="206" t="s">
        <v>9938</v>
      </c>
      <c r="G1352" s="206" t="s">
        <v>9939</v>
      </c>
      <c r="H1352" s="205" t="s">
        <v>9940</v>
      </c>
      <c r="I1352" s="204" t="s">
        <v>9941</v>
      </c>
      <c r="J1352" s="207" t="s">
        <v>9942</v>
      </c>
      <c r="K1352" s="208" t="s">
        <v>9943</v>
      </c>
      <c r="L1352" s="205" t="s">
        <v>60</v>
      </c>
      <c r="M1352" s="205" t="s">
        <v>61</v>
      </c>
      <c r="N1352" s="205" t="s">
        <v>3030</v>
      </c>
      <c r="O1352" s="205" t="s">
        <v>4625</v>
      </c>
      <c r="P1352" s="205" t="s">
        <v>4626</v>
      </c>
      <c r="Q1352" s="205" t="s">
        <v>65</v>
      </c>
      <c r="R1352" s="205" t="s">
        <v>9703</v>
      </c>
      <c r="S1352" s="205" t="s">
        <v>9924</v>
      </c>
      <c r="T1352" s="205" t="s">
        <v>93</v>
      </c>
      <c r="U1352" s="208" t="s">
        <v>9944</v>
      </c>
      <c r="V1352" s="205">
        <v>1</v>
      </c>
      <c r="W1352" s="205" t="s">
        <v>68</v>
      </c>
      <c r="X1352" s="205" t="s">
        <v>69</v>
      </c>
      <c r="Y1352" s="205" t="s">
        <v>70</v>
      </c>
      <c r="Z1352" s="205" t="s">
        <v>95</v>
      </c>
      <c r="AA1352" s="234" t="s">
        <v>650</v>
      </c>
      <c r="AB1352" s="216">
        <v>46310</v>
      </c>
      <c r="AC1352" s="205"/>
      <c r="AD1352" s="230" t="s">
        <v>72</v>
      </c>
      <c r="AE1352" s="126"/>
      <c r="AF1352" s="127"/>
      <c r="AG1352" s="128"/>
      <c r="AH1352" s="129"/>
      <c r="AI1352" s="129"/>
      <c r="AJ1352" s="126"/>
      <c r="AK1352" s="127"/>
      <c r="AL1352" s="129"/>
      <c r="AM1352" s="128"/>
      <c r="AN1352" s="129"/>
      <c r="AO1352" s="127" t="s">
        <v>79</v>
      </c>
      <c r="AP1352" s="129"/>
    </row>
    <row r="1353" spans="1:42" customFormat="1" ht="30" hidden="1" customHeight="1">
      <c r="A1353" s="204" t="s">
        <v>4370</v>
      </c>
      <c r="B1353" s="200" t="s">
        <v>9702</v>
      </c>
      <c r="C1353" s="200" t="s">
        <v>9703</v>
      </c>
      <c r="D1353" s="200" t="s">
        <v>9923</v>
      </c>
      <c r="E1353" s="200" t="s">
        <v>9924</v>
      </c>
      <c r="F1353" s="206" t="s">
        <v>9945</v>
      </c>
      <c r="G1353" s="206" t="s">
        <v>9946</v>
      </c>
      <c r="H1353" s="205" t="s">
        <v>9947</v>
      </c>
      <c r="I1353" s="204" t="s">
        <v>9948</v>
      </c>
      <c r="J1353" s="207" t="s">
        <v>9949</v>
      </c>
      <c r="K1353" s="208" t="s">
        <v>9950</v>
      </c>
      <c r="L1353" s="205" t="s">
        <v>1071</v>
      </c>
      <c r="M1353" s="205" t="s">
        <v>61</v>
      </c>
      <c r="N1353" s="205" t="s">
        <v>3030</v>
      </c>
      <c r="O1353" s="205" t="s">
        <v>4625</v>
      </c>
      <c r="P1353" s="205" t="s">
        <v>4626</v>
      </c>
      <c r="Q1353" s="205" t="s">
        <v>65</v>
      </c>
      <c r="R1353" s="205" t="s">
        <v>9703</v>
      </c>
      <c r="S1353" s="205" t="s">
        <v>9924</v>
      </c>
      <c r="T1353" s="205" t="s">
        <v>66</v>
      </c>
      <c r="U1353" s="208" t="s">
        <v>9951</v>
      </c>
      <c r="V1353" s="205">
        <v>0.95</v>
      </c>
      <c r="W1353" s="205" t="s">
        <v>68</v>
      </c>
      <c r="X1353" s="205" t="s">
        <v>69</v>
      </c>
      <c r="Y1353" s="205" t="s">
        <v>70</v>
      </c>
      <c r="Z1353" s="205" t="s">
        <v>4390</v>
      </c>
      <c r="AA1353" s="234" t="s">
        <v>650</v>
      </c>
      <c r="AB1353" s="216">
        <v>46310</v>
      </c>
      <c r="AC1353" s="205"/>
      <c r="AD1353" s="230" t="s">
        <v>72</v>
      </c>
      <c r="AE1353" s="126"/>
      <c r="AF1353" s="127"/>
      <c r="AG1353" s="128"/>
      <c r="AH1353" s="129"/>
      <c r="AI1353" s="129"/>
      <c r="AJ1353" s="126"/>
      <c r="AK1353" s="127"/>
      <c r="AL1353" s="129"/>
      <c r="AM1353" s="128"/>
      <c r="AN1353" s="129"/>
      <c r="AO1353" s="127" t="s">
        <v>79</v>
      </c>
      <c r="AP1353" s="129"/>
    </row>
    <row r="1354" spans="1:42" customFormat="1" ht="30" hidden="1" customHeight="1">
      <c r="A1354" s="204" t="s">
        <v>4370</v>
      </c>
      <c r="B1354" s="200" t="s">
        <v>9702</v>
      </c>
      <c r="C1354" s="200" t="s">
        <v>9703</v>
      </c>
      <c r="D1354" s="200" t="s">
        <v>9923</v>
      </c>
      <c r="E1354" s="200" t="s">
        <v>9924</v>
      </c>
      <c r="F1354" s="206" t="s">
        <v>9952</v>
      </c>
      <c r="G1354" s="206" t="s">
        <v>9953</v>
      </c>
      <c r="H1354" s="205" t="s">
        <v>9954</v>
      </c>
      <c r="I1354" s="204" t="s">
        <v>9955</v>
      </c>
      <c r="J1354" s="207" t="s">
        <v>9956</v>
      </c>
      <c r="K1354" s="208" t="s">
        <v>9957</v>
      </c>
      <c r="L1354" s="205" t="s">
        <v>90</v>
      </c>
      <c r="M1354" s="205" t="s">
        <v>61</v>
      </c>
      <c r="N1354" s="205" t="s">
        <v>3030</v>
      </c>
      <c r="O1354" s="205" t="s">
        <v>4625</v>
      </c>
      <c r="P1354" s="205" t="s">
        <v>4626</v>
      </c>
      <c r="Q1354" s="205" t="s">
        <v>65</v>
      </c>
      <c r="R1354" s="205" t="s">
        <v>9703</v>
      </c>
      <c r="S1354" s="205" t="s">
        <v>9924</v>
      </c>
      <c r="T1354" s="205" t="s">
        <v>93</v>
      </c>
      <c r="U1354" s="208" t="s">
        <v>9958</v>
      </c>
      <c r="V1354" s="205">
        <v>0.95</v>
      </c>
      <c r="W1354" s="205" t="s">
        <v>68</v>
      </c>
      <c r="X1354" s="205" t="s">
        <v>69</v>
      </c>
      <c r="Y1354" s="205" t="s">
        <v>70</v>
      </c>
      <c r="Z1354" s="205" t="s">
        <v>95</v>
      </c>
      <c r="AA1354" s="234" t="s">
        <v>650</v>
      </c>
      <c r="AB1354" s="216">
        <v>46310</v>
      </c>
      <c r="AC1354" s="205"/>
      <c r="AD1354" s="230" t="s">
        <v>72</v>
      </c>
      <c r="AE1354" s="126"/>
      <c r="AF1354" s="127"/>
      <c r="AG1354" s="128"/>
      <c r="AH1354" s="129"/>
      <c r="AI1354" s="129"/>
      <c r="AJ1354" s="126"/>
      <c r="AK1354" s="127"/>
      <c r="AL1354" s="129"/>
      <c r="AM1354" s="128"/>
      <c r="AN1354" s="129"/>
      <c r="AO1354" s="127" t="s">
        <v>79</v>
      </c>
      <c r="AP1354" s="129"/>
    </row>
    <row r="1355" spans="1:42" customFormat="1" ht="30" hidden="1" customHeight="1">
      <c r="A1355" s="204" t="s">
        <v>4370</v>
      </c>
      <c r="B1355" s="200" t="s">
        <v>9702</v>
      </c>
      <c r="C1355" s="200" t="s">
        <v>9703</v>
      </c>
      <c r="D1355" s="200" t="s">
        <v>9959</v>
      </c>
      <c r="E1355" s="200" t="s">
        <v>9960</v>
      </c>
      <c r="F1355" s="206" t="s">
        <v>9961</v>
      </c>
      <c r="G1355" s="206" t="s">
        <v>9962</v>
      </c>
      <c r="H1355" s="205" t="s">
        <v>9963</v>
      </c>
      <c r="I1355" s="204" t="s">
        <v>9964</v>
      </c>
      <c r="J1355" s="207" t="s">
        <v>9965</v>
      </c>
      <c r="K1355" s="208" t="s">
        <v>9966</v>
      </c>
      <c r="L1355" s="205" t="s">
        <v>60</v>
      </c>
      <c r="M1355" s="205" t="s">
        <v>61</v>
      </c>
      <c r="N1355" s="205" t="s">
        <v>3030</v>
      </c>
      <c r="O1355" s="205" t="s">
        <v>4625</v>
      </c>
      <c r="P1355" s="205" t="s">
        <v>4626</v>
      </c>
      <c r="Q1355" s="205" t="s">
        <v>65</v>
      </c>
      <c r="R1355" s="205" t="s">
        <v>9703</v>
      </c>
      <c r="S1355" s="205" t="s">
        <v>9960</v>
      </c>
      <c r="T1355" s="205" t="s">
        <v>66</v>
      </c>
      <c r="U1355" s="208" t="s">
        <v>9967</v>
      </c>
      <c r="V1355" s="205">
        <v>1</v>
      </c>
      <c r="W1355" s="205" t="s">
        <v>68</v>
      </c>
      <c r="X1355" s="205" t="s">
        <v>69</v>
      </c>
      <c r="Y1355" s="205" t="s">
        <v>70</v>
      </c>
      <c r="Z1355" s="205" t="s">
        <v>4390</v>
      </c>
      <c r="AA1355" s="234" t="s">
        <v>4805</v>
      </c>
      <c r="AB1355" s="216">
        <v>46310</v>
      </c>
      <c r="AC1355" s="205"/>
      <c r="AD1355" s="230" t="s">
        <v>72</v>
      </c>
      <c r="AE1355" s="126"/>
      <c r="AF1355" s="127"/>
      <c r="AG1355" s="128"/>
      <c r="AH1355" s="129"/>
      <c r="AI1355" s="129"/>
      <c r="AJ1355" s="126"/>
      <c r="AK1355" s="127"/>
      <c r="AL1355" s="129"/>
      <c r="AM1355" s="128"/>
      <c r="AN1355" s="129"/>
      <c r="AO1355" s="127" t="s">
        <v>79</v>
      </c>
      <c r="AP1355" s="129"/>
    </row>
    <row r="1356" spans="1:42" customFormat="1" ht="30" hidden="1" customHeight="1">
      <c r="A1356" s="204" t="s">
        <v>4370</v>
      </c>
      <c r="B1356" s="200" t="s">
        <v>9702</v>
      </c>
      <c r="C1356" s="200" t="s">
        <v>9703</v>
      </c>
      <c r="D1356" s="200" t="s">
        <v>9959</v>
      </c>
      <c r="E1356" s="200" t="s">
        <v>9960</v>
      </c>
      <c r="F1356" s="206" t="s">
        <v>9968</v>
      </c>
      <c r="G1356" s="206" t="s">
        <v>9969</v>
      </c>
      <c r="H1356" s="205" t="s">
        <v>9970</v>
      </c>
      <c r="I1356" s="204" t="s">
        <v>9971</v>
      </c>
      <c r="J1356" s="207" t="s">
        <v>9972</v>
      </c>
      <c r="K1356" s="208" t="s">
        <v>9973</v>
      </c>
      <c r="L1356" s="205" t="s">
        <v>60</v>
      </c>
      <c r="M1356" s="205" t="s">
        <v>61</v>
      </c>
      <c r="N1356" s="205" t="s">
        <v>3030</v>
      </c>
      <c r="O1356" s="205" t="s">
        <v>4625</v>
      </c>
      <c r="P1356" s="205" t="s">
        <v>4626</v>
      </c>
      <c r="Q1356" s="205" t="s">
        <v>65</v>
      </c>
      <c r="R1356" s="205" t="s">
        <v>9703</v>
      </c>
      <c r="S1356" s="205" t="s">
        <v>9960</v>
      </c>
      <c r="T1356" s="205" t="s">
        <v>66</v>
      </c>
      <c r="U1356" s="208" t="s">
        <v>9967</v>
      </c>
      <c r="V1356" s="205">
        <v>1</v>
      </c>
      <c r="W1356" s="205" t="s">
        <v>68</v>
      </c>
      <c r="X1356" s="205" t="s">
        <v>69</v>
      </c>
      <c r="Y1356" s="205" t="s">
        <v>70</v>
      </c>
      <c r="Z1356" s="205" t="s">
        <v>4390</v>
      </c>
      <c r="AA1356" s="234" t="s">
        <v>650</v>
      </c>
      <c r="AB1356" s="216">
        <v>46310</v>
      </c>
      <c r="AC1356" s="205"/>
      <c r="AD1356" s="230" t="s">
        <v>72</v>
      </c>
      <c r="AE1356" s="126"/>
      <c r="AF1356" s="127"/>
      <c r="AG1356" s="128"/>
      <c r="AH1356" s="129"/>
      <c r="AI1356" s="129"/>
      <c r="AJ1356" s="126"/>
      <c r="AK1356" s="127"/>
      <c r="AL1356" s="129"/>
      <c r="AM1356" s="128"/>
      <c r="AN1356" s="129"/>
      <c r="AO1356" s="127" t="s">
        <v>79</v>
      </c>
      <c r="AP1356" s="129"/>
    </row>
    <row r="1357" spans="1:42" customFormat="1" ht="30" hidden="1" customHeight="1">
      <c r="A1357" s="204" t="s">
        <v>4370</v>
      </c>
      <c r="B1357" s="200" t="s">
        <v>9702</v>
      </c>
      <c r="C1357" s="200" t="s">
        <v>9703</v>
      </c>
      <c r="D1357" s="200" t="s">
        <v>9959</v>
      </c>
      <c r="E1357" s="200" t="s">
        <v>9960</v>
      </c>
      <c r="F1357" s="206" t="s">
        <v>9974</v>
      </c>
      <c r="G1357" s="206" t="s">
        <v>9975</v>
      </c>
      <c r="H1357" s="205" t="s">
        <v>9976</v>
      </c>
      <c r="I1357" s="204" t="s">
        <v>9977</v>
      </c>
      <c r="J1357" s="207" t="s">
        <v>9978</v>
      </c>
      <c r="K1357" s="208" t="s">
        <v>9979</v>
      </c>
      <c r="L1357" s="205" t="s">
        <v>90</v>
      </c>
      <c r="M1357" s="205" t="s">
        <v>61</v>
      </c>
      <c r="N1357" s="205" t="s">
        <v>3030</v>
      </c>
      <c r="O1357" s="205" t="s">
        <v>4625</v>
      </c>
      <c r="P1357" s="205" t="s">
        <v>4626</v>
      </c>
      <c r="Q1357" s="205" t="s">
        <v>65</v>
      </c>
      <c r="R1357" s="205" t="s">
        <v>9703</v>
      </c>
      <c r="S1357" s="205" t="s">
        <v>9960</v>
      </c>
      <c r="T1357" s="205" t="s">
        <v>93</v>
      </c>
      <c r="U1357" s="208" t="s">
        <v>9980</v>
      </c>
      <c r="V1357" s="205">
        <v>0.95</v>
      </c>
      <c r="W1357" s="205" t="s">
        <v>68</v>
      </c>
      <c r="X1357" s="205" t="s">
        <v>69</v>
      </c>
      <c r="Y1357" s="205" t="s">
        <v>70</v>
      </c>
      <c r="Z1357" s="205" t="s">
        <v>95</v>
      </c>
      <c r="AA1357" s="234" t="s">
        <v>650</v>
      </c>
      <c r="AB1357" s="216">
        <v>46310</v>
      </c>
      <c r="AC1357" s="205"/>
      <c r="AD1357" s="230" t="s">
        <v>72</v>
      </c>
      <c r="AE1357" s="126"/>
      <c r="AF1357" s="127"/>
      <c r="AG1357" s="128"/>
      <c r="AH1357" s="129"/>
      <c r="AI1357" s="129"/>
      <c r="AJ1357" s="126"/>
      <c r="AK1357" s="127"/>
      <c r="AL1357" s="129"/>
      <c r="AM1357" s="128"/>
      <c r="AN1357" s="129"/>
      <c r="AO1357" s="127" t="s">
        <v>79</v>
      </c>
      <c r="AP1357" s="129"/>
    </row>
    <row r="1358" spans="1:42" customFormat="1" ht="30" hidden="1" customHeight="1">
      <c r="A1358" s="204" t="s">
        <v>4370</v>
      </c>
      <c r="B1358" s="200" t="s">
        <v>9702</v>
      </c>
      <c r="C1358" s="200" t="s">
        <v>9703</v>
      </c>
      <c r="D1358" s="200" t="s">
        <v>9981</v>
      </c>
      <c r="E1358" s="200" t="s">
        <v>9982</v>
      </c>
      <c r="F1358" s="206" t="s">
        <v>9983</v>
      </c>
      <c r="G1358" s="206" t="s">
        <v>9984</v>
      </c>
      <c r="H1358" s="205" t="s">
        <v>9985</v>
      </c>
      <c r="I1358" s="204" t="s">
        <v>9986</v>
      </c>
      <c r="J1358" s="207" t="s">
        <v>9987</v>
      </c>
      <c r="K1358" s="208" t="s">
        <v>9988</v>
      </c>
      <c r="L1358" s="205" t="s">
        <v>60</v>
      </c>
      <c r="M1358" s="205" t="s">
        <v>61</v>
      </c>
      <c r="N1358" s="205" t="s">
        <v>3030</v>
      </c>
      <c r="O1358" s="205" t="s">
        <v>4625</v>
      </c>
      <c r="P1358" s="205" t="s">
        <v>4626</v>
      </c>
      <c r="Q1358" s="205" t="s">
        <v>65</v>
      </c>
      <c r="R1358" s="205" t="s">
        <v>9703</v>
      </c>
      <c r="S1358" s="205" t="s">
        <v>9982</v>
      </c>
      <c r="T1358" s="205" t="s">
        <v>66</v>
      </c>
      <c r="U1358" s="208" t="s">
        <v>9989</v>
      </c>
      <c r="V1358" s="205">
        <v>1</v>
      </c>
      <c r="W1358" s="205" t="s">
        <v>68</v>
      </c>
      <c r="X1358" s="205" t="s">
        <v>69</v>
      </c>
      <c r="Y1358" s="205" t="s">
        <v>70</v>
      </c>
      <c r="Z1358" s="205" t="s">
        <v>4390</v>
      </c>
      <c r="AA1358" s="234" t="s">
        <v>650</v>
      </c>
      <c r="AB1358" s="216">
        <v>46310</v>
      </c>
      <c r="AC1358" s="205"/>
      <c r="AD1358" s="230" t="s">
        <v>72</v>
      </c>
      <c r="AE1358" s="126"/>
      <c r="AF1358" s="127"/>
      <c r="AG1358" s="128"/>
      <c r="AH1358" s="129"/>
      <c r="AI1358" s="129"/>
      <c r="AJ1358" s="126"/>
      <c r="AK1358" s="127"/>
      <c r="AL1358" s="129"/>
      <c r="AM1358" s="128"/>
      <c r="AN1358" s="129"/>
      <c r="AO1358" s="127" t="s">
        <v>79</v>
      </c>
      <c r="AP1358" s="129"/>
    </row>
    <row r="1359" spans="1:42" customFormat="1" ht="30" hidden="1" customHeight="1">
      <c r="A1359" s="204" t="s">
        <v>4370</v>
      </c>
      <c r="B1359" s="200" t="s">
        <v>9702</v>
      </c>
      <c r="C1359" s="200" t="s">
        <v>9703</v>
      </c>
      <c r="D1359" s="200" t="s">
        <v>9981</v>
      </c>
      <c r="E1359" s="200" t="s">
        <v>9982</v>
      </c>
      <c r="F1359" s="206" t="s">
        <v>9990</v>
      </c>
      <c r="G1359" s="206" t="s">
        <v>9991</v>
      </c>
      <c r="H1359" s="205" t="s">
        <v>9992</v>
      </c>
      <c r="I1359" s="204" t="s">
        <v>9993</v>
      </c>
      <c r="J1359" s="207" t="s">
        <v>9994</v>
      </c>
      <c r="K1359" s="208" t="s">
        <v>9995</v>
      </c>
      <c r="L1359" s="205" t="s">
        <v>60</v>
      </c>
      <c r="M1359" s="205" t="s">
        <v>61</v>
      </c>
      <c r="N1359" s="205" t="s">
        <v>3030</v>
      </c>
      <c r="O1359" s="205" t="s">
        <v>4625</v>
      </c>
      <c r="P1359" s="205" t="s">
        <v>4626</v>
      </c>
      <c r="Q1359" s="205" t="s">
        <v>65</v>
      </c>
      <c r="R1359" s="205" t="s">
        <v>9703</v>
      </c>
      <c r="S1359" s="205" t="s">
        <v>9982</v>
      </c>
      <c r="T1359" s="205" t="s">
        <v>66</v>
      </c>
      <c r="U1359" s="208" t="s">
        <v>9989</v>
      </c>
      <c r="V1359" s="205">
        <v>1</v>
      </c>
      <c r="W1359" s="205" t="s">
        <v>68</v>
      </c>
      <c r="X1359" s="205" t="s">
        <v>69</v>
      </c>
      <c r="Y1359" s="205" t="s">
        <v>70</v>
      </c>
      <c r="Z1359" s="205" t="s">
        <v>4390</v>
      </c>
      <c r="AA1359" s="234" t="s">
        <v>650</v>
      </c>
      <c r="AB1359" s="216">
        <v>46310</v>
      </c>
      <c r="AC1359" s="205"/>
      <c r="AD1359" s="230" t="s">
        <v>72</v>
      </c>
      <c r="AE1359" s="126"/>
      <c r="AF1359" s="127"/>
      <c r="AG1359" s="128"/>
      <c r="AH1359" s="129"/>
      <c r="AI1359" s="129"/>
      <c r="AJ1359" s="126"/>
      <c r="AK1359" s="127"/>
      <c r="AL1359" s="129"/>
      <c r="AM1359" s="128"/>
      <c r="AN1359" s="129"/>
      <c r="AO1359" s="127" t="s">
        <v>79</v>
      </c>
      <c r="AP1359" s="129"/>
    </row>
    <row r="1360" spans="1:42" customFormat="1" ht="30" hidden="1" customHeight="1">
      <c r="A1360" s="204" t="s">
        <v>4370</v>
      </c>
      <c r="B1360" s="200" t="s">
        <v>9702</v>
      </c>
      <c r="C1360" s="200" t="s">
        <v>9703</v>
      </c>
      <c r="D1360" s="200" t="s">
        <v>9981</v>
      </c>
      <c r="E1360" s="200" t="s">
        <v>9982</v>
      </c>
      <c r="F1360" s="206" t="s">
        <v>9996</v>
      </c>
      <c r="G1360" s="206" t="s">
        <v>9997</v>
      </c>
      <c r="H1360" s="205" t="s">
        <v>9998</v>
      </c>
      <c r="I1360" s="204" t="s">
        <v>9999</v>
      </c>
      <c r="J1360" s="207" t="s">
        <v>10000</v>
      </c>
      <c r="K1360" s="208" t="s">
        <v>10001</v>
      </c>
      <c r="L1360" s="205" t="s">
        <v>90</v>
      </c>
      <c r="M1360" s="205" t="s">
        <v>61</v>
      </c>
      <c r="N1360" s="205" t="s">
        <v>3030</v>
      </c>
      <c r="O1360" s="205" t="s">
        <v>4625</v>
      </c>
      <c r="P1360" s="205" t="s">
        <v>4626</v>
      </c>
      <c r="Q1360" s="205" t="s">
        <v>65</v>
      </c>
      <c r="R1360" s="205" t="s">
        <v>9703</v>
      </c>
      <c r="S1360" s="205" t="s">
        <v>9982</v>
      </c>
      <c r="T1360" s="205" t="s">
        <v>93</v>
      </c>
      <c r="U1360" s="208" t="s">
        <v>10002</v>
      </c>
      <c r="V1360" s="205">
        <v>0.95</v>
      </c>
      <c r="W1360" s="205" t="s">
        <v>68</v>
      </c>
      <c r="X1360" s="205" t="s">
        <v>69</v>
      </c>
      <c r="Y1360" s="205" t="s">
        <v>70</v>
      </c>
      <c r="Z1360" s="205" t="s">
        <v>95</v>
      </c>
      <c r="AA1360" s="234" t="s">
        <v>650</v>
      </c>
      <c r="AB1360" s="216">
        <v>46310</v>
      </c>
      <c r="AC1360" s="205"/>
      <c r="AD1360" s="230" t="s">
        <v>72</v>
      </c>
      <c r="AE1360" s="126"/>
      <c r="AF1360" s="127"/>
      <c r="AG1360" s="128"/>
      <c r="AH1360" s="129"/>
      <c r="AI1360" s="129"/>
      <c r="AJ1360" s="126"/>
      <c r="AK1360" s="127"/>
      <c r="AL1360" s="129"/>
      <c r="AM1360" s="128"/>
      <c r="AN1360" s="129"/>
      <c r="AO1360" s="127" t="s">
        <v>79</v>
      </c>
      <c r="AP1360" s="129"/>
    </row>
    <row r="1361" spans="1:42" customFormat="1" ht="30" hidden="1" customHeight="1">
      <c r="A1361" s="204" t="s">
        <v>4370</v>
      </c>
      <c r="B1361" s="200" t="s">
        <v>9702</v>
      </c>
      <c r="C1361" s="200" t="s">
        <v>9703</v>
      </c>
      <c r="D1361" s="200" t="s">
        <v>10003</v>
      </c>
      <c r="E1361" s="200" t="s">
        <v>10004</v>
      </c>
      <c r="F1361" s="206" t="s">
        <v>10005</v>
      </c>
      <c r="G1361" s="206" t="s">
        <v>10006</v>
      </c>
      <c r="H1361" s="205" t="s">
        <v>10007</v>
      </c>
      <c r="I1361" s="204" t="s">
        <v>10008</v>
      </c>
      <c r="J1361" s="207" t="s">
        <v>10009</v>
      </c>
      <c r="K1361" s="208" t="s">
        <v>10010</v>
      </c>
      <c r="L1361" s="205" t="s">
        <v>60</v>
      </c>
      <c r="M1361" s="205" t="s">
        <v>61</v>
      </c>
      <c r="N1361" s="205" t="s">
        <v>3030</v>
      </c>
      <c r="O1361" s="205" t="s">
        <v>4625</v>
      </c>
      <c r="P1361" s="205" t="s">
        <v>4626</v>
      </c>
      <c r="Q1361" s="205" t="s">
        <v>65</v>
      </c>
      <c r="R1361" s="205" t="s">
        <v>9703</v>
      </c>
      <c r="S1361" s="205" t="s">
        <v>10004</v>
      </c>
      <c r="T1361" s="205" t="s">
        <v>66</v>
      </c>
      <c r="U1361" s="208" t="s">
        <v>10011</v>
      </c>
      <c r="V1361" s="205">
        <v>1</v>
      </c>
      <c r="W1361" s="205" t="s">
        <v>68</v>
      </c>
      <c r="X1361" s="205" t="s">
        <v>69</v>
      </c>
      <c r="Y1361" s="205" t="s">
        <v>70</v>
      </c>
      <c r="Z1361" s="205" t="s">
        <v>4390</v>
      </c>
      <c r="AA1361" s="234" t="s">
        <v>650</v>
      </c>
      <c r="AB1361" s="216">
        <v>46310</v>
      </c>
      <c r="AC1361" s="205"/>
      <c r="AD1361" s="230" t="s">
        <v>72</v>
      </c>
      <c r="AE1361" s="126"/>
      <c r="AF1361" s="127"/>
      <c r="AG1361" s="128"/>
      <c r="AH1361" s="129"/>
      <c r="AI1361" s="129"/>
      <c r="AJ1361" s="126"/>
      <c r="AK1361" s="127"/>
      <c r="AL1361" s="129"/>
      <c r="AM1361" s="128"/>
      <c r="AN1361" s="129"/>
      <c r="AO1361" s="127" t="s">
        <v>79</v>
      </c>
      <c r="AP1361" s="129"/>
    </row>
    <row r="1362" spans="1:42" customFormat="1" ht="30" hidden="1" customHeight="1">
      <c r="A1362" s="204" t="s">
        <v>4370</v>
      </c>
      <c r="B1362" s="200" t="s">
        <v>9702</v>
      </c>
      <c r="C1362" s="200" t="s">
        <v>9703</v>
      </c>
      <c r="D1362" s="200" t="s">
        <v>10003</v>
      </c>
      <c r="E1362" s="200" t="s">
        <v>10004</v>
      </c>
      <c r="F1362" s="206" t="s">
        <v>10012</v>
      </c>
      <c r="G1362" s="206" t="s">
        <v>10013</v>
      </c>
      <c r="H1362" s="205" t="s">
        <v>10014</v>
      </c>
      <c r="I1362" s="204" t="s">
        <v>10015</v>
      </c>
      <c r="J1362" s="207" t="s">
        <v>10016</v>
      </c>
      <c r="K1362" s="208" t="s">
        <v>10017</v>
      </c>
      <c r="L1362" s="205" t="s">
        <v>60</v>
      </c>
      <c r="M1362" s="205" t="s">
        <v>61</v>
      </c>
      <c r="N1362" s="205" t="s">
        <v>3030</v>
      </c>
      <c r="O1362" s="205" t="s">
        <v>4625</v>
      </c>
      <c r="P1362" s="205" t="s">
        <v>4626</v>
      </c>
      <c r="Q1362" s="205" t="s">
        <v>65</v>
      </c>
      <c r="R1362" s="205" t="s">
        <v>9703</v>
      </c>
      <c r="S1362" s="205" t="s">
        <v>10004</v>
      </c>
      <c r="T1362" s="205" t="s">
        <v>66</v>
      </c>
      <c r="U1362" s="208" t="s">
        <v>10011</v>
      </c>
      <c r="V1362" s="205">
        <v>1</v>
      </c>
      <c r="W1362" s="205" t="s">
        <v>68</v>
      </c>
      <c r="X1362" s="205" t="s">
        <v>69</v>
      </c>
      <c r="Y1362" s="205" t="s">
        <v>70</v>
      </c>
      <c r="Z1362" s="205" t="s">
        <v>4390</v>
      </c>
      <c r="AA1362" s="234" t="s">
        <v>650</v>
      </c>
      <c r="AB1362" s="216">
        <v>46310</v>
      </c>
      <c r="AC1362" s="205"/>
      <c r="AD1362" s="230" t="s">
        <v>72</v>
      </c>
      <c r="AE1362" s="126"/>
      <c r="AF1362" s="127"/>
      <c r="AG1362" s="128"/>
      <c r="AH1362" s="129"/>
      <c r="AI1362" s="129"/>
      <c r="AJ1362" s="126"/>
      <c r="AK1362" s="127"/>
      <c r="AL1362" s="129"/>
      <c r="AM1362" s="128"/>
      <c r="AN1362" s="129"/>
      <c r="AO1362" s="127" t="s">
        <v>79</v>
      </c>
      <c r="AP1362" s="129"/>
    </row>
    <row r="1363" spans="1:42" customFormat="1" ht="30" hidden="1" customHeight="1">
      <c r="A1363" s="204" t="s">
        <v>4370</v>
      </c>
      <c r="B1363" s="200" t="s">
        <v>9702</v>
      </c>
      <c r="C1363" s="200" t="s">
        <v>9703</v>
      </c>
      <c r="D1363" s="200" t="s">
        <v>10003</v>
      </c>
      <c r="E1363" s="200" t="s">
        <v>10004</v>
      </c>
      <c r="F1363" s="206" t="s">
        <v>10018</v>
      </c>
      <c r="G1363" s="206" t="s">
        <v>10019</v>
      </c>
      <c r="H1363" s="205" t="s">
        <v>10020</v>
      </c>
      <c r="I1363" s="204" t="s">
        <v>10021</v>
      </c>
      <c r="J1363" s="207" t="s">
        <v>10022</v>
      </c>
      <c r="K1363" s="208" t="s">
        <v>10023</v>
      </c>
      <c r="L1363" s="205" t="s">
        <v>90</v>
      </c>
      <c r="M1363" s="205" t="s">
        <v>61</v>
      </c>
      <c r="N1363" s="205" t="s">
        <v>3030</v>
      </c>
      <c r="O1363" s="205" t="s">
        <v>4625</v>
      </c>
      <c r="P1363" s="205" t="s">
        <v>4626</v>
      </c>
      <c r="Q1363" s="205" t="s">
        <v>65</v>
      </c>
      <c r="R1363" s="205" t="s">
        <v>9703</v>
      </c>
      <c r="S1363" s="205" t="s">
        <v>10004</v>
      </c>
      <c r="T1363" s="205" t="s">
        <v>93</v>
      </c>
      <c r="U1363" s="208" t="s">
        <v>10024</v>
      </c>
      <c r="V1363" s="205">
        <v>0.95</v>
      </c>
      <c r="W1363" s="205" t="s">
        <v>68</v>
      </c>
      <c r="X1363" s="205" t="s">
        <v>69</v>
      </c>
      <c r="Y1363" s="205" t="s">
        <v>70</v>
      </c>
      <c r="Z1363" s="205" t="s">
        <v>95</v>
      </c>
      <c r="AA1363" s="234" t="s">
        <v>650</v>
      </c>
      <c r="AB1363" s="216">
        <v>46310</v>
      </c>
      <c r="AC1363" s="205"/>
      <c r="AD1363" s="230" t="s">
        <v>72</v>
      </c>
      <c r="AE1363" s="126"/>
      <c r="AF1363" s="127"/>
      <c r="AG1363" s="128"/>
      <c r="AH1363" s="129"/>
      <c r="AI1363" s="129"/>
      <c r="AJ1363" s="126"/>
      <c r="AK1363" s="127"/>
      <c r="AL1363" s="129"/>
      <c r="AM1363" s="128"/>
      <c r="AN1363" s="129"/>
      <c r="AO1363" s="127" t="s">
        <v>79</v>
      </c>
      <c r="AP1363" s="129"/>
    </row>
    <row r="1364" spans="1:42" customFormat="1" ht="30" hidden="1" customHeight="1">
      <c r="A1364" s="204" t="s">
        <v>4370</v>
      </c>
      <c r="B1364" s="200" t="s">
        <v>9702</v>
      </c>
      <c r="C1364" s="200" t="s">
        <v>9703</v>
      </c>
      <c r="D1364" s="200" t="s">
        <v>10025</v>
      </c>
      <c r="E1364" s="200" t="s">
        <v>10026</v>
      </c>
      <c r="F1364" s="206" t="s">
        <v>10027</v>
      </c>
      <c r="G1364" s="206" t="s">
        <v>10028</v>
      </c>
      <c r="H1364" s="205" t="s">
        <v>10029</v>
      </c>
      <c r="I1364" s="204" t="s">
        <v>10030</v>
      </c>
      <c r="J1364" s="207" t="s">
        <v>10031</v>
      </c>
      <c r="K1364" s="208" t="s">
        <v>10032</v>
      </c>
      <c r="L1364" s="205" t="s">
        <v>60</v>
      </c>
      <c r="M1364" s="205" t="s">
        <v>61</v>
      </c>
      <c r="N1364" s="205" t="s">
        <v>3030</v>
      </c>
      <c r="O1364" s="205" t="s">
        <v>4625</v>
      </c>
      <c r="P1364" s="205" t="s">
        <v>4626</v>
      </c>
      <c r="Q1364" s="205" t="s">
        <v>65</v>
      </c>
      <c r="R1364" s="205" t="s">
        <v>9703</v>
      </c>
      <c r="S1364" s="205" t="s">
        <v>10026</v>
      </c>
      <c r="T1364" s="205" t="s">
        <v>66</v>
      </c>
      <c r="U1364" s="208" t="s">
        <v>10033</v>
      </c>
      <c r="V1364" s="205">
        <v>1</v>
      </c>
      <c r="W1364" s="205" t="s">
        <v>68</v>
      </c>
      <c r="X1364" s="205" t="s">
        <v>69</v>
      </c>
      <c r="Y1364" s="205" t="s">
        <v>70</v>
      </c>
      <c r="Z1364" s="205" t="s">
        <v>4390</v>
      </c>
      <c r="AA1364" s="234" t="s">
        <v>650</v>
      </c>
      <c r="AB1364" s="216">
        <v>46310</v>
      </c>
      <c r="AC1364" s="205"/>
      <c r="AD1364" s="230" t="s">
        <v>72</v>
      </c>
      <c r="AE1364" s="126"/>
      <c r="AF1364" s="127"/>
      <c r="AG1364" s="128"/>
      <c r="AH1364" s="129"/>
      <c r="AI1364" s="129"/>
      <c r="AJ1364" s="126"/>
      <c r="AK1364" s="127"/>
      <c r="AL1364" s="129"/>
      <c r="AM1364" s="128"/>
      <c r="AN1364" s="129"/>
      <c r="AO1364" s="127" t="s">
        <v>79</v>
      </c>
      <c r="AP1364" s="129"/>
    </row>
    <row r="1365" spans="1:42" customFormat="1" ht="30" hidden="1" customHeight="1">
      <c r="A1365" s="204" t="s">
        <v>4370</v>
      </c>
      <c r="B1365" s="200" t="s">
        <v>9702</v>
      </c>
      <c r="C1365" s="200" t="s">
        <v>9703</v>
      </c>
      <c r="D1365" s="200" t="s">
        <v>10025</v>
      </c>
      <c r="E1365" s="200" t="s">
        <v>10026</v>
      </c>
      <c r="F1365" s="206" t="s">
        <v>10034</v>
      </c>
      <c r="G1365" s="206" t="s">
        <v>10035</v>
      </c>
      <c r="H1365" s="205" t="s">
        <v>10036</v>
      </c>
      <c r="I1365" s="204" t="s">
        <v>10037</v>
      </c>
      <c r="J1365" s="207" t="s">
        <v>10038</v>
      </c>
      <c r="K1365" s="208" t="s">
        <v>10039</v>
      </c>
      <c r="L1365" s="205" t="s">
        <v>60</v>
      </c>
      <c r="M1365" s="205" t="s">
        <v>61</v>
      </c>
      <c r="N1365" s="205" t="s">
        <v>3030</v>
      </c>
      <c r="O1365" s="205" t="s">
        <v>4625</v>
      </c>
      <c r="P1365" s="205" t="s">
        <v>4626</v>
      </c>
      <c r="Q1365" s="205" t="s">
        <v>65</v>
      </c>
      <c r="R1365" s="205" t="s">
        <v>9703</v>
      </c>
      <c r="S1365" s="205" t="s">
        <v>10026</v>
      </c>
      <c r="T1365" s="205" t="s">
        <v>66</v>
      </c>
      <c r="U1365" s="208" t="s">
        <v>10033</v>
      </c>
      <c r="V1365" s="205">
        <v>1</v>
      </c>
      <c r="W1365" s="205" t="s">
        <v>68</v>
      </c>
      <c r="X1365" s="205" t="s">
        <v>69</v>
      </c>
      <c r="Y1365" s="205" t="s">
        <v>70</v>
      </c>
      <c r="Z1365" s="205" t="s">
        <v>4390</v>
      </c>
      <c r="AA1365" s="234" t="s">
        <v>650</v>
      </c>
      <c r="AB1365" s="216">
        <v>46310</v>
      </c>
      <c r="AC1365" s="205"/>
      <c r="AD1365" s="230" t="s">
        <v>72</v>
      </c>
      <c r="AE1365" s="126"/>
      <c r="AF1365" s="127"/>
      <c r="AG1365" s="128"/>
      <c r="AH1365" s="129"/>
      <c r="AI1365" s="129"/>
      <c r="AJ1365" s="126"/>
      <c r="AK1365" s="127"/>
      <c r="AL1365" s="129"/>
      <c r="AM1365" s="128"/>
      <c r="AN1365" s="129"/>
      <c r="AO1365" s="127" t="s">
        <v>79</v>
      </c>
      <c r="AP1365" s="129"/>
    </row>
    <row r="1366" spans="1:42" customFormat="1" ht="30" hidden="1" customHeight="1">
      <c r="A1366" s="204" t="s">
        <v>4370</v>
      </c>
      <c r="B1366" s="200" t="s">
        <v>9702</v>
      </c>
      <c r="C1366" s="200" t="s">
        <v>9703</v>
      </c>
      <c r="D1366" s="200" t="s">
        <v>10025</v>
      </c>
      <c r="E1366" s="200" t="s">
        <v>10026</v>
      </c>
      <c r="F1366" s="206" t="s">
        <v>10040</v>
      </c>
      <c r="G1366" s="206" t="s">
        <v>10041</v>
      </c>
      <c r="H1366" s="205" t="s">
        <v>10042</v>
      </c>
      <c r="I1366" s="204" t="s">
        <v>10043</v>
      </c>
      <c r="J1366" s="207" t="s">
        <v>10044</v>
      </c>
      <c r="K1366" s="208" t="s">
        <v>10045</v>
      </c>
      <c r="L1366" s="205" t="s">
        <v>90</v>
      </c>
      <c r="M1366" s="205" t="s">
        <v>61</v>
      </c>
      <c r="N1366" s="205" t="s">
        <v>3030</v>
      </c>
      <c r="O1366" s="205" t="s">
        <v>4625</v>
      </c>
      <c r="P1366" s="205" t="s">
        <v>4626</v>
      </c>
      <c r="Q1366" s="205" t="s">
        <v>65</v>
      </c>
      <c r="R1366" s="205" t="s">
        <v>9703</v>
      </c>
      <c r="S1366" s="205" t="s">
        <v>10026</v>
      </c>
      <c r="T1366" s="205" t="s">
        <v>93</v>
      </c>
      <c r="U1366" s="208" t="s">
        <v>10046</v>
      </c>
      <c r="V1366" s="205">
        <v>0.95</v>
      </c>
      <c r="W1366" s="205" t="s">
        <v>68</v>
      </c>
      <c r="X1366" s="205" t="s">
        <v>69</v>
      </c>
      <c r="Y1366" s="205" t="s">
        <v>70</v>
      </c>
      <c r="Z1366" s="205" t="s">
        <v>95</v>
      </c>
      <c r="AA1366" s="234" t="s">
        <v>650</v>
      </c>
      <c r="AB1366" s="216">
        <v>46310</v>
      </c>
      <c r="AC1366" s="205"/>
      <c r="AD1366" s="230" t="s">
        <v>72</v>
      </c>
      <c r="AE1366" s="126"/>
      <c r="AF1366" s="127"/>
      <c r="AG1366" s="128"/>
      <c r="AH1366" s="129"/>
      <c r="AI1366" s="129"/>
      <c r="AJ1366" s="126"/>
      <c r="AK1366" s="127"/>
      <c r="AL1366" s="129"/>
      <c r="AM1366" s="128"/>
      <c r="AN1366" s="129"/>
      <c r="AO1366" s="127" t="s">
        <v>79</v>
      </c>
      <c r="AP1366" s="129"/>
    </row>
    <row r="1367" spans="1:42" customFormat="1" ht="30" hidden="1" customHeight="1">
      <c r="A1367" s="204" t="s">
        <v>4370</v>
      </c>
      <c r="B1367" s="200" t="s">
        <v>9702</v>
      </c>
      <c r="C1367" s="200" t="s">
        <v>9703</v>
      </c>
      <c r="D1367" s="200" t="s">
        <v>10047</v>
      </c>
      <c r="E1367" s="200" t="s">
        <v>10048</v>
      </c>
      <c r="F1367" s="206" t="s">
        <v>10049</v>
      </c>
      <c r="G1367" s="206" t="s">
        <v>10050</v>
      </c>
      <c r="H1367" s="205" t="s">
        <v>10051</v>
      </c>
      <c r="I1367" s="204" t="s">
        <v>10052</v>
      </c>
      <c r="J1367" s="207" t="s">
        <v>10053</v>
      </c>
      <c r="K1367" s="208" t="s">
        <v>10054</v>
      </c>
      <c r="L1367" s="205" t="s">
        <v>60</v>
      </c>
      <c r="M1367" s="205" t="s">
        <v>61</v>
      </c>
      <c r="N1367" s="205" t="s">
        <v>3030</v>
      </c>
      <c r="O1367" s="205" t="s">
        <v>4625</v>
      </c>
      <c r="P1367" s="205" t="s">
        <v>4626</v>
      </c>
      <c r="Q1367" s="205" t="s">
        <v>65</v>
      </c>
      <c r="R1367" s="205" t="s">
        <v>9703</v>
      </c>
      <c r="S1367" s="205" t="s">
        <v>10048</v>
      </c>
      <c r="T1367" s="205" t="s">
        <v>66</v>
      </c>
      <c r="U1367" s="208" t="s">
        <v>10055</v>
      </c>
      <c r="V1367" s="205">
        <v>1</v>
      </c>
      <c r="W1367" s="205" t="s">
        <v>68</v>
      </c>
      <c r="X1367" s="205" t="s">
        <v>69</v>
      </c>
      <c r="Y1367" s="205" t="s">
        <v>70</v>
      </c>
      <c r="Z1367" s="205" t="s">
        <v>4390</v>
      </c>
      <c r="AA1367" s="234" t="s">
        <v>650</v>
      </c>
      <c r="AB1367" s="216">
        <v>46310</v>
      </c>
      <c r="AC1367" s="205"/>
      <c r="AD1367" s="230" t="s">
        <v>72</v>
      </c>
      <c r="AE1367" s="126"/>
      <c r="AF1367" s="127"/>
      <c r="AG1367" s="128"/>
      <c r="AH1367" s="129"/>
      <c r="AI1367" s="129"/>
      <c r="AJ1367" s="126"/>
      <c r="AK1367" s="127"/>
      <c r="AL1367" s="129"/>
      <c r="AM1367" s="128"/>
      <c r="AN1367" s="129"/>
      <c r="AO1367" s="127" t="s">
        <v>79</v>
      </c>
      <c r="AP1367" s="129"/>
    </row>
    <row r="1368" spans="1:42" customFormat="1" ht="30" hidden="1" customHeight="1">
      <c r="A1368" s="204" t="s">
        <v>4370</v>
      </c>
      <c r="B1368" s="200" t="s">
        <v>9702</v>
      </c>
      <c r="C1368" s="200" t="s">
        <v>9703</v>
      </c>
      <c r="D1368" s="200" t="s">
        <v>10047</v>
      </c>
      <c r="E1368" s="200" t="s">
        <v>10048</v>
      </c>
      <c r="F1368" s="206" t="s">
        <v>10056</v>
      </c>
      <c r="G1368" s="206" t="s">
        <v>10057</v>
      </c>
      <c r="H1368" s="205" t="s">
        <v>10058</v>
      </c>
      <c r="I1368" s="204" t="s">
        <v>10059</v>
      </c>
      <c r="J1368" s="207" t="s">
        <v>10060</v>
      </c>
      <c r="K1368" s="208" t="s">
        <v>10061</v>
      </c>
      <c r="L1368" s="205" t="s">
        <v>60</v>
      </c>
      <c r="M1368" s="205" t="s">
        <v>61</v>
      </c>
      <c r="N1368" s="205" t="s">
        <v>3030</v>
      </c>
      <c r="O1368" s="205" t="s">
        <v>4625</v>
      </c>
      <c r="P1368" s="205" t="s">
        <v>4626</v>
      </c>
      <c r="Q1368" s="205" t="s">
        <v>65</v>
      </c>
      <c r="R1368" s="205" t="s">
        <v>9703</v>
      </c>
      <c r="S1368" s="205" t="s">
        <v>10048</v>
      </c>
      <c r="T1368" s="205" t="s">
        <v>66</v>
      </c>
      <c r="U1368" s="208" t="s">
        <v>10055</v>
      </c>
      <c r="V1368" s="205">
        <v>1</v>
      </c>
      <c r="W1368" s="205" t="s">
        <v>68</v>
      </c>
      <c r="X1368" s="205" t="s">
        <v>69</v>
      </c>
      <c r="Y1368" s="205" t="s">
        <v>70</v>
      </c>
      <c r="Z1368" s="205" t="s">
        <v>4390</v>
      </c>
      <c r="AA1368" s="234" t="s">
        <v>650</v>
      </c>
      <c r="AB1368" s="216">
        <v>46310</v>
      </c>
      <c r="AC1368" s="205"/>
      <c r="AD1368" s="230" t="s">
        <v>72</v>
      </c>
      <c r="AE1368" s="126"/>
      <c r="AF1368" s="127"/>
      <c r="AG1368" s="128"/>
      <c r="AH1368" s="129"/>
      <c r="AI1368" s="129"/>
      <c r="AJ1368" s="126"/>
      <c r="AK1368" s="127"/>
      <c r="AL1368" s="129"/>
      <c r="AM1368" s="128"/>
      <c r="AN1368" s="129"/>
      <c r="AO1368" s="127" t="s">
        <v>79</v>
      </c>
      <c r="AP1368" s="129"/>
    </row>
    <row r="1369" spans="1:42" customFormat="1" ht="30" hidden="1" customHeight="1">
      <c r="A1369" s="204" t="s">
        <v>4370</v>
      </c>
      <c r="B1369" s="200" t="s">
        <v>9702</v>
      </c>
      <c r="C1369" s="200" t="s">
        <v>9703</v>
      </c>
      <c r="D1369" s="200" t="s">
        <v>10047</v>
      </c>
      <c r="E1369" s="200" t="s">
        <v>10048</v>
      </c>
      <c r="F1369" s="206" t="s">
        <v>10062</v>
      </c>
      <c r="G1369" s="206" t="s">
        <v>10063</v>
      </c>
      <c r="H1369" s="205" t="s">
        <v>10064</v>
      </c>
      <c r="I1369" s="204" t="s">
        <v>10065</v>
      </c>
      <c r="J1369" s="207" t="s">
        <v>10066</v>
      </c>
      <c r="K1369" s="208" t="s">
        <v>10067</v>
      </c>
      <c r="L1369" s="205" t="s">
        <v>90</v>
      </c>
      <c r="M1369" s="205" t="s">
        <v>61</v>
      </c>
      <c r="N1369" s="205" t="s">
        <v>3030</v>
      </c>
      <c r="O1369" s="205" t="s">
        <v>4625</v>
      </c>
      <c r="P1369" s="205" t="s">
        <v>4626</v>
      </c>
      <c r="Q1369" s="205" t="s">
        <v>65</v>
      </c>
      <c r="R1369" s="205" t="s">
        <v>9703</v>
      </c>
      <c r="S1369" s="205" t="s">
        <v>10048</v>
      </c>
      <c r="T1369" s="205" t="s">
        <v>93</v>
      </c>
      <c r="U1369" s="208" t="s">
        <v>10068</v>
      </c>
      <c r="V1369" s="205">
        <v>0.95</v>
      </c>
      <c r="W1369" s="205" t="s">
        <v>68</v>
      </c>
      <c r="X1369" s="205" t="s">
        <v>69</v>
      </c>
      <c r="Y1369" s="205" t="s">
        <v>70</v>
      </c>
      <c r="Z1369" s="205" t="s">
        <v>95</v>
      </c>
      <c r="AA1369" s="234" t="s">
        <v>650</v>
      </c>
      <c r="AB1369" s="216">
        <v>46310</v>
      </c>
      <c r="AC1369" s="205"/>
      <c r="AD1369" s="230" t="s">
        <v>72</v>
      </c>
      <c r="AE1369" s="126"/>
      <c r="AF1369" s="127"/>
      <c r="AG1369" s="128"/>
      <c r="AH1369" s="129"/>
      <c r="AI1369" s="129"/>
      <c r="AJ1369" s="126"/>
      <c r="AK1369" s="127"/>
      <c r="AL1369" s="129"/>
      <c r="AM1369" s="128"/>
      <c r="AN1369" s="129"/>
      <c r="AO1369" s="127" t="s">
        <v>79</v>
      </c>
      <c r="AP1369" s="129"/>
    </row>
    <row r="1370" spans="1:42" customFormat="1" ht="30" hidden="1" customHeight="1">
      <c r="A1370" s="204" t="s">
        <v>4370</v>
      </c>
      <c r="B1370" s="200" t="s">
        <v>9702</v>
      </c>
      <c r="C1370" s="200" t="s">
        <v>9703</v>
      </c>
      <c r="D1370" s="200" t="s">
        <v>10069</v>
      </c>
      <c r="E1370" s="200" t="s">
        <v>10070</v>
      </c>
      <c r="F1370" s="206" t="s">
        <v>10071</v>
      </c>
      <c r="G1370" s="206" t="s">
        <v>10072</v>
      </c>
      <c r="H1370" s="205" t="s">
        <v>10073</v>
      </c>
      <c r="I1370" s="204" t="s">
        <v>10074</v>
      </c>
      <c r="J1370" s="207" t="s">
        <v>10075</v>
      </c>
      <c r="K1370" s="208" t="s">
        <v>10076</v>
      </c>
      <c r="L1370" s="205" t="s">
        <v>60</v>
      </c>
      <c r="M1370" s="205" t="s">
        <v>61</v>
      </c>
      <c r="N1370" s="205" t="s">
        <v>3030</v>
      </c>
      <c r="O1370" s="205" t="s">
        <v>4625</v>
      </c>
      <c r="P1370" s="205" t="s">
        <v>4626</v>
      </c>
      <c r="Q1370" s="205" t="s">
        <v>65</v>
      </c>
      <c r="R1370" s="205" t="s">
        <v>9703</v>
      </c>
      <c r="S1370" s="205" t="s">
        <v>10070</v>
      </c>
      <c r="T1370" s="205" t="s">
        <v>66</v>
      </c>
      <c r="U1370" s="208" t="s">
        <v>10077</v>
      </c>
      <c r="V1370" s="205">
        <v>1</v>
      </c>
      <c r="W1370" s="205" t="s">
        <v>68</v>
      </c>
      <c r="X1370" s="205" t="s">
        <v>69</v>
      </c>
      <c r="Y1370" s="205" t="s">
        <v>70</v>
      </c>
      <c r="Z1370" s="205" t="s">
        <v>4390</v>
      </c>
      <c r="AA1370" s="234" t="s">
        <v>650</v>
      </c>
      <c r="AB1370" s="216">
        <v>46310</v>
      </c>
      <c r="AC1370" s="205"/>
      <c r="AD1370" s="230" t="s">
        <v>72</v>
      </c>
      <c r="AE1370" s="126"/>
      <c r="AF1370" s="127"/>
      <c r="AG1370" s="128"/>
      <c r="AH1370" s="129"/>
      <c r="AI1370" s="129"/>
      <c r="AJ1370" s="126"/>
      <c r="AK1370" s="127"/>
      <c r="AL1370" s="129"/>
      <c r="AM1370" s="128"/>
      <c r="AN1370" s="129"/>
      <c r="AO1370" s="127" t="s">
        <v>79</v>
      </c>
      <c r="AP1370" s="129"/>
    </row>
    <row r="1371" spans="1:42" customFormat="1" ht="30" hidden="1" customHeight="1">
      <c r="A1371" s="204" t="s">
        <v>4370</v>
      </c>
      <c r="B1371" s="200" t="s">
        <v>9702</v>
      </c>
      <c r="C1371" s="200" t="s">
        <v>9703</v>
      </c>
      <c r="D1371" s="200" t="s">
        <v>10069</v>
      </c>
      <c r="E1371" s="200" t="s">
        <v>10070</v>
      </c>
      <c r="F1371" s="206" t="s">
        <v>10078</v>
      </c>
      <c r="G1371" s="206" t="s">
        <v>10079</v>
      </c>
      <c r="H1371" s="205" t="s">
        <v>10080</v>
      </c>
      <c r="I1371" s="204" t="s">
        <v>10081</v>
      </c>
      <c r="J1371" s="207" t="s">
        <v>10082</v>
      </c>
      <c r="K1371" s="208" t="s">
        <v>10083</v>
      </c>
      <c r="L1371" s="205" t="s">
        <v>60</v>
      </c>
      <c r="M1371" s="205" t="s">
        <v>61</v>
      </c>
      <c r="N1371" s="205" t="s">
        <v>3030</v>
      </c>
      <c r="O1371" s="205" t="s">
        <v>4625</v>
      </c>
      <c r="P1371" s="205" t="s">
        <v>4626</v>
      </c>
      <c r="Q1371" s="205" t="s">
        <v>65</v>
      </c>
      <c r="R1371" s="205" t="s">
        <v>9703</v>
      </c>
      <c r="S1371" s="205" t="s">
        <v>10070</v>
      </c>
      <c r="T1371" s="205" t="s">
        <v>66</v>
      </c>
      <c r="U1371" s="208" t="s">
        <v>10077</v>
      </c>
      <c r="V1371" s="205">
        <v>1</v>
      </c>
      <c r="W1371" s="205" t="s">
        <v>68</v>
      </c>
      <c r="X1371" s="205" t="s">
        <v>69</v>
      </c>
      <c r="Y1371" s="205" t="s">
        <v>70</v>
      </c>
      <c r="Z1371" s="205" t="s">
        <v>4390</v>
      </c>
      <c r="AA1371" s="234" t="s">
        <v>650</v>
      </c>
      <c r="AB1371" s="216">
        <v>46310</v>
      </c>
      <c r="AC1371" s="205"/>
      <c r="AD1371" s="230" t="s">
        <v>72</v>
      </c>
      <c r="AE1371" s="126"/>
      <c r="AF1371" s="127"/>
      <c r="AG1371" s="128"/>
      <c r="AH1371" s="129"/>
      <c r="AI1371" s="129"/>
      <c r="AJ1371" s="126"/>
      <c r="AK1371" s="127"/>
      <c r="AL1371" s="129"/>
      <c r="AM1371" s="128"/>
      <c r="AN1371" s="129"/>
      <c r="AO1371" s="127" t="s">
        <v>79</v>
      </c>
      <c r="AP1371" s="129"/>
    </row>
    <row r="1372" spans="1:42" customFormat="1" ht="30" hidden="1" customHeight="1">
      <c r="A1372" s="204" t="s">
        <v>4370</v>
      </c>
      <c r="B1372" s="200" t="s">
        <v>9702</v>
      </c>
      <c r="C1372" s="200" t="s">
        <v>9703</v>
      </c>
      <c r="D1372" s="200" t="s">
        <v>10069</v>
      </c>
      <c r="E1372" s="200" t="s">
        <v>10070</v>
      </c>
      <c r="F1372" s="206" t="s">
        <v>10084</v>
      </c>
      <c r="G1372" s="206" t="s">
        <v>10085</v>
      </c>
      <c r="H1372" s="205" t="s">
        <v>10086</v>
      </c>
      <c r="I1372" s="204" t="s">
        <v>10087</v>
      </c>
      <c r="J1372" s="207" t="s">
        <v>10088</v>
      </c>
      <c r="K1372" s="208" t="s">
        <v>10089</v>
      </c>
      <c r="L1372" s="205" t="s">
        <v>1071</v>
      </c>
      <c r="M1372" s="205" t="s">
        <v>61</v>
      </c>
      <c r="N1372" s="205" t="s">
        <v>3030</v>
      </c>
      <c r="O1372" s="205" t="s">
        <v>4625</v>
      </c>
      <c r="P1372" s="205" t="s">
        <v>4626</v>
      </c>
      <c r="Q1372" s="205" t="s">
        <v>65</v>
      </c>
      <c r="R1372" s="205" t="s">
        <v>9703</v>
      </c>
      <c r="S1372" s="205" t="s">
        <v>10070</v>
      </c>
      <c r="T1372" s="205" t="s">
        <v>66</v>
      </c>
      <c r="U1372" s="208" t="s">
        <v>10090</v>
      </c>
      <c r="V1372" s="205">
        <v>0.95</v>
      </c>
      <c r="W1372" s="205" t="s">
        <v>68</v>
      </c>
      <c r="X1372" s="205" t="s">
        <v>69</v>
      </c>
      <c r="Y1372" s="205" t="s">
        <v>70</v>
      </c>
      <c r="Z1372" s="205" t="s">
        <v>4390</v>
      </c>
      <c r="AA1372" s="234" t="s">
        <v>650</v>
      </c>
      <c r="AB1372" s="216">
        <v>46310</v>
      </c>
      <c r="AC1372" s="205"/>
      <c r="AD1372" s="230" t="s">
        <v>72</v>
      </c>
      <c r="AE1372" s="126"/>
      <c r="AF1372" s="127"/>
      <c r="AG1372" s="128"/>
      <c r="AH1372" s="129"/>
      <c r="AI1372" s="129"/>
      <c r="AJ1372" s="126"/>
      <c r="AK1372" s="127"/>
      <c r="AL1372" s="129"/>
      <c r="AM1372" s="128"/>
      <c r="AN1372" s="129"/>
      <c r="AO1372" s="127" t="s">
        <v>79</v>
      </c>
      <c r="AP1372" s="129"/>
    </row>
    <row r="1373" spans="1:42" customFormat="1" ht="30" hidden="1" customHeight="1">
      <c r="A1373" s="204" t="s">
        <v>4370</v>
      </c>
      <c r="B1373" s="200" t="s">
        <v>9702</v>
      </c>
      <c r="C1373" s="200" t="s">
        <v>9703</v>
      </c>
      <c r="D1373" s="200" t="s">
        <v>10069</v>
      </c>
      <c r="E1373" s="200" t="s">
        <v>10070</v>
      </c>
      <c r="F1373" s="206" t="s">
        <v>10091</v>
      </c>
      <c r="G1373" s="206" t="s">
        <v>10092</v>
      </c>
      <c r="H1373" s="205" t="s">
        <v>10093</v>
      </c>
      <c r="I1373" s="204" t="s">
        <v>10094</v>
      </c>
      <c r="J1373" s="207" t="s">
        <v>10095</v>
      </c>
      <c r="K1373" s="208" t="s">
        <v>10096</v>
      </c>
      <c r="L1373" s="205" t="s">
        <v>90</v>
      </c>
      <c r="M1373" s="205" t="s">
        <v>61</v>
      </c>
      <c r="N1373" s="205" t="s">
        <v>3030</v>
      </c>
      <c r="O1373" s="205" t="s">
        <v>4625</v>
      </c>
      <c r="P1373" s="205" t="s">
        <v>4626</v>
      </c>
      <c r="Q1373" s="205" t="s">
        <v>65</v>
      </c>
      <c r="R1373" s="205" t="s">
        <v>9703</v>
      </c>
      <c r="S1373" s="205" t="s">
        <v>10070</v>
      </c>
      <c r="T1373" s="205" t="s">
        <v>93</v>
      </c>
      <c r="U1373" s="208" t="s">
        <v>10097</v>
      </c>
      <c r="V1373" s="205">
        <v>0.95</v>
      </c>
      <c r="W1373" s="205" t="s">
        <v>68</v>
      </c>
      <c r="X1373" s="205" t="s">
        <v>69</v>
      </c>
      <c r="Y1373" s="205" t="s">
        <v>70</v>
      </c>
      <c r="Z1373" s="205" t="s">
        <v>95</v>
      </c>
      <c r="AA1373" s="234" t="s">
        <v>650</v>
      </c>
      <c r="AB1373" s="216">
        <v>46310</v>
      </c>
      <c r="AC1373" s="205"/>
      <c r="AD1373" s="230" t="s">
        <v>72</v>
      </c>
      <c r="AE1373" s="126"/>
      <c r="AF1373" s="127"/>
      <c r="AG1373" s="128"/>
      <c r="AH1373" s="129"/>
      <c r="AI1373" s="129"/>
      <c r="AJ1373" s="126"/>
      <c r="AK1373" s="127"/>
      <c r="AL1373" s="129"/>
      <c r="AM1373" s="128"/>
      <c r="AN1373" s="129"/>
      <c r="AO1373" s="127" t="s">
        <v>79</v>
      </c>
      <c r="AP1373" s="129"/>
    </row>
    <row r="1374" spans="1:42" customFormat="1" ht="30" hidden="1" customHeight="1">
      <c r="A1374" s="204" t="s">
        <v>4370</v>
      </c>
      <c r="B1374" s="200" t="s">
        <v>9702</v>
      </c>
      <c r="C1374" s="200" t="s">
        <v>9703</v>
      </c>
      <c r="D1374" s="200" t="s">
        <v>10098</v>
      </c>
      <c r="E1374" s="200" t="s">
        <v>10099</v>
      </c>
      <c r="F1374" s="206" t="s">
        <v>10100</v>
      </c>
      <c r="G1374" s="206" t="s">
        <v>10101</v>
      </c>
      <c r="H1374" s="205" t="s">
        <v>10102</v>
      </c>
      <c r="I1374" s="204" t="s">
        <v>10103</v>
      </c>
      <c r="J1374" s="207" t="s">
        <v>10104</v>
      </c>
      <c r="K1374" s="208" t="s">
        <v>10105</v>
      </c>
      <c r="L1374" s="205" t="s">
        <v>60</v>
      </c>
      <c r="M1374" s="205" t="s">
        <v>61</v>
      </c>
      <c r="N1374" s="205" t="s">
        <v>3030</v>
      </c>
      <c r="O1374" s="205" t="s">
        <v>4625</v>
      </c>
      <c r="P1374" s="205" t="s">
        <v>4626</v>
      </c>
      <c r="Q1374" s="205" t="s">
        <v>65</v>
      </c>
      <c r="R1374" s="205" t="s">
        <v>9703</v>
      </c>
      <c r="S1374" s="205" t="s">
        <v>10099</v>
      </c>
      <c r="T1374" s="205" t="s">
        <v>66</v>
      </c>
      <c r="U1374" s="208" t="s">
        <v>10106</v>
      </c>
      <c r="V1374" s="205">
        <v>1</v>
      </c>
      <c r="W1374" s="205" t="s">
        <v>68</v>
      </c>
      <c r="X1374" s="205" t="s">
        <v>69</v>
      </c>
      <c r="Y1374" s="205" t="s">
        <v>70</v>
      </c>
      <c r="Z1374" s="205" t="s">
        <v>4390</v>
      </c>
      <c r="AA1374" s="234" t="s">
        <v>4805</v>
      </c>
      <c r="AB1374" s="216">
        <v>46310</v>
      </c>
      <c r="AC1374" s="205"/>
      <c r="AD1374" s="230" t="s">
        <v>72</v>
      </c>
      <c r="AE1374" s="126"/>
      <c r="AF1374" s="127"/>
      <c r="AG1374" s="128"/>
      <c r="AH1374" s="129"/>
      <c r="AI1374" s="129"/>
      <c r="AJ1374" s="126"/>
      <c r="AK1374" s="127"/>
      <c r="AL1374" s="129"/>
      <c r="AM1374" s="128"/>
      <c r="AN1374" s="129"/>
      <c r="AO1374" s="127" t="s">
        <v>79</v>
      </c>
      <c r="AP1374" s="129"/>
    </row>
    <row r="1375" spans="1:42" customFormat="1" ht="30" hidden="1" customHeight="1">
      <c r="A1375" s="204" t="s">
        <v>4370</v>
      </c>
      <c r="B1375" s="200" t="s">
        <v>9702</v>
      </c>
      <c r="C1375" s="200" t="s">
        <v>9703</v>
      </c>
      <c r="D1375" s="200" t="s">
        <v>10098</v>
      </c>
      <c r="E1375" s="200" t="s">
        <v>10099</v>
      </c>
      <c r="F1375" s="206" t="s">
        <v>10107</v>
      </c>
      <c r="G1375" s="206" t="s">
        <v>10108</v>
      </c>
      <c r="H1375" s="205" t="s">
        <v>10109</v>
      </c>
      <c r="I1375" s="204" t="s">
        <v>10110</v>
      </c>
      <c r="J1375" s="207" t="s">
        <v>10111</v>
      </c>
      <c r="K1375" s="208" t="s">
        <v>10112</v>
      </c>
      <c r="L1375" s="205" t="s">
        <v>60</v>
      </c>
      <c r="M1375" s="205" t="s">
        <v>61</v>
      </c>
      <c r="N1375" s="205" t="s">
        <v>3030</v>
      </c>
      <c r="O1375" s="205" t="s">
        <v>4625</v>
      </c>
      <c r="P1375" s="205" t="s">
        <v>4626</v>
      </c>
      <c r="Q1375" s="205" t="s">
        <v>65</v>
      </c>
      <c r="R1375" s="205" t="s">
        <v>9703</v>
      </c>
      <c r="S1375" s="205" t="s">
        <v>10099</v>
      </c>
      <c r="T1375" s="205" t="s">
        <v>66</v>
      </c>
      <c r="U1375" s="208" t="s">
        <v>10106</v>
      </c>
      <c r="V1375" s="205">
        <v>1</v>
      </c>
      <c r="W1375" s="205" t="s">
        <v>68</v>
      </c>
      <c r="X1375" s="205" t="s">
        <v>69</v>
      </c>
      <c r="Y1375" s="205" t="s">
        <v>70</v>
      </c>
      <c r="Z1375" s="205" t="s">
        <v>4390</v>
      </c>
      <c r="AA1375" s="234" t="s">
        <v>650</v>
      </c>
      <c r="AB1375" s="216">
        <v>46310</v>
      </c>
      <c r="AC1375" s="205"/>
      <c r="AD1375" s="230" t="s">
        <v>72</v>
      </c>
      <c r="AE1375" s="126"/>
      <c r="AF1375" s="127"/>
      <c r="AG1375" s="128"/>
      <c r="AH1375" s="129"/>
      <c r="AI1375" s="129"/>
      <c r="AJ1375" s="126"/>
      <c r="AK1375" s="127"/>
      <c r="AL1375" s="129"/>
      <c r="AM1375" s="128"/>
      <c r="AN1375" s="129"/>
      <c r="AO1375" s="127" t="s">
        <v>79</v>
      </c>
      <c r="AP1375" s="129"/>
    </row>
    <row r="1376" spans="1:42" customFormat="1" ht="30" hidden="1" customHeight="1">
      <c r="A1376" s="204" t="s">
        <v>4370</v>
      </c>
      <c r="B1376" s="200" t="s">
        <v>9702</v>
      </c>
      <c r="C1376" s="200" t="s">
        <v>9703</v>
      </c>
      <c r="D1376" s="200" t="s">
        <v>10098</v>
      </c>
      <c r="E1376" s="200" t="s">
        <v>10099</v>
      </c>
      <c r="F1376" s="206" t="s">
        <v>10113</v>
      </c>
      <c r="G1376" s="206" t="s">
        <v>10114</v>
      </c>
      <c r="H1376" s="205" t="s">
        <v>10115</v>
      </c>
      <c r="I1376" s="204" t="s">
        <v>10116</v>
      </c>
      <c r="J1376" s="207" t="s">
        <v>10117</v>
      </c>
      <c r="K1376" s="208" t="s">
        <v>10118</v>
      </c>
      <c r="L1376" s="205" t="s">
        <v>90</v>
      </c>
      <c r="M1376" s="205" t="s">
        <v>61</v>
      </c>
      <c r="N1376" s="205" t="s">
        <v>3030</v>
      </c>
      <c r="O1376" s="205" t="s">
        <v>4625</v>
      </c>
      <c r="P1376" s="205" t="s">
        <v>4626</v>
      </c>
      <c r="Q1376" s="205" t="s">
        <v>65</v>
      </c>
      <c r="R1376" s="205" t="s">
        <v>9703</v>
      </c>
      <c r="S1376" s="205" t="s">
        <v>10099</v>
      </c>
      <c r="T1376" s="205" t="s">
        <v>93</v>
      </c>
      <c r="U1376" s="208" t="s">
        <v>10119</v>
      </c>
      <c r="V1376" s="205">
        <v>0.95</v>
      </c>
      <c r="W1376" s="205" t="s">
        <v>68</v>
      </c>
      <c r="X1376" s="205" t="s">
        <v>69</v>
      </c>
      <c r="Y1376" s="205" t="s">
        <v>70</v>
      </c>
      <c r="Z1376" s="205" t="s">
        <v>95</v>
      </c>
      <c r="AA1376" s="234" t="s">
        <v>650</v>
      </c>
      <c r="AB1376" s="216">
        <v>46310</v>
      </c>
      <c r="AC1376" s="205"/>
      <c r="AD1376" s="230" t="s">
        <v>72</v>
      </c>
      <c r="AE1376" s="126"/>
      <c r="AF1376" s="127"/>
      <c r="AG1376" s="128"/>
      <c r="AH1376" s="129"/>
      <c r="AI1376" s="129"/>
      <c r="AJ1376" s="126"/>
      <c r="AK1376" s="127"/>
      <c r="AL1376" s="129"/>
      <c r="AM1376" s="128"/>
      <c r="AN1376" s="129"/>
      <c r="AO1376" s="127" t="s">
        <v>79</v>
      </c>
      <c r="AP1376" s="129"/>
    </row>
    <row r="1377" spans="1:42" customFormat="1" ht="30" hidden="1" customHeight="1">
      <c r="A1377" s="204" t="s">
        <v>4370</v>
      </c>
      <c r="B1377" s="200" t="s">
        <v>9702</v>
      </c>
      <c r="C1377" s="200" t="s">
        <v>9703</v>
      </c>
      <c r="D1377" s="200" t="s">
        <v>10120</v>
      </c>
      <c r="E1377" s="200" t="s">
        <v>10121</v>
      </c>
      <c r="F1377" s="206" t="s">
        <v>10122</v>
      </c>
      <c r="G1377" s="206" t="s">
        <v>10123</v>
      </c>
      <c r="H1377" s="205" t="s">
        <v>10124</v>
      </c>
      <c r="I1377" s="204" t="s">
        <v>10125</v>
      </c>
      <c r="J1377" s="207" t="s">
        <v>10126</v>
      </c>
      <c r="K1377" s="208" t="s">
        <v>10127</v>
      </c>
      <c r="L1377" s="205" t="s">
        <v>60</v>
      </c>
      <c r="M1377" s="205" t="s">
        <v>61</v>
      </c>
      <c r="N1377" s="205" t="s">
        <v>3030</v>
      </c>
      <c r="O1377" s="205" t="s">
        <v>4625</v>
      </c>
      <c r="P1377" s="205" t="s">
        <v>4626</v>
      </c>
      <c r="Q1377" s="205" t="s">
        <v>65</v>
      </c>
      <c r="R1377" s="205" t="s">
        <v>9703</v>
      </c>
      <c r="S1377" s="205" t="s">
        <v>10121</v>
      </c>
      <c r="T1377" s="205" t="s">
        <v>66</v>
      </c>
      <c r="U1377" s="208" t="s">
        <v>10128</v>
      </c>
      <c r="V1377" s="205">
        <v>1</v>
      </c>
      <c r="W1377" s="205" t="s">
        <v>68</v>
      </c>
      <c r="X1377" s="205" t="s">
        <v>69</v>
      </c>
      <c r="Y1377" s="205" t="s">
        <v>70</v>
      </c>
      <c r="Z1377" s="205" t="s">
        <v>4390</v>
      </c>
      <c r="AA1377" s="234" t="s">
        <v>650</v>
      </c>
      <c r="AB1377" s="216">
        <v>46310</v>
      </c>
      <c r="AC1377" s="205"/>
      <c r="AD1377" s="230" t="s">
        <v>72</v>
      </c>
      <c r="AE1377" s="126"/>
      <c r="AF1377" s="127"/>
      <c r="AG1377" s="128"/>
      <c r="AH1377" s="129"/>
      <c r="AI1377" s="129"/>
      <c r="AJ1377" s="126"/>
      <c r="AK1377" s="127"/>
      <c r="AL1377" s="129"/>
      <c r="AM1377" s="128"/>
      <c r="AN1377" s="129"/>
      <c r="AO1377" s="127" t="s">
        <v>79</v>
      </c>
      <c r="AP1377" s="129"/>
    </row>
    <row r="1378" spans="1:42" customFormat="1" ht="30" hidden="1" customHeight="1">
      <c r="A1378" s="204" t="s">
        <v>4370</v>
      </c>
      <c r="B1378" s="200" t="s">
        <v>9702</v>
      </c>
      <c r="C1378" s="200" t="s">
        <v>9703</v>
      </c>
      <c r="D1378" s="200" t="s">
        <v>10120</v>
      </c>
      <c r="E1378" s="200" t="s">
        <v>10121</v>
      </c>
      <c r="F1378" s="206" t="s">
        <v>10129</v>
      </c>
      <c r="G1378" s="206" t="s">
        <v>10130</v>
      </c>
      <c r="H1378" s="205" t="s">
        <v>10131</v>
      </c>
      <c r="I1378" s="204" t="s">
        <v>10132</v>
      </c>
      <c r="J1378" s="207" t="s">
        <v>10133</v>
      </c>
      <c r="K1378" s="208" t="s">
        <v>10134</v>
      </c>
      <c r="L1378" s="205" t="s">
        <v>60</v>
      </c>
      <c r="M1378" s="205" t="s">
        <v>61</v>
      </c>
      <c r="N1378" s="205" t="s">
        <v>3030</v>
      </c>
      <c r="O1378" s="205" t="s">
        <v>4625</v>
      </c>
      <c r="P1378" s="205" t="s">
        <v>4626</v>
      </c>
      <c r="Q1378" s="205" t="s">
        <v>65</v>
      </c>
      <c r="R1378" s="205" t="s">
        <v>9703</v>
      </c>
      <c r="S1378" s="205" t="s">
        <v>10121</v>
      </c>
      <c r="T1378" s="205" t="s">
        <v>66</v>
      </c>
      <c r="U1378" s="208" t="s">
        <v>10128</v>
      </c>
      <c r="V1378" s="205">
        <v>1</v>
      </c>
      <c r="W1378" s="205" t="s">
        <v>68</v>
      </c>
      <c r="X1378" s="205" t="s">
        <v>69</v>
      </c>
      <c r="Y1378" s="205" t="s">
        <v>70</v>
      </c>
      <c r="Z1378" s="205" t="s">
        <v>4390</v>
      </c>
      <c r="AA1378" s="234" t="s">
        <v>650</v>
      </c>
      <c r="AB1378" s="216">
        <v>46310</v>
      </c>
      <c r="AC1378" s="205"/>
      <c r="AD1378" s="230" t="s">
        <v>72</v>
      </c>
      <c r="AE1378" s="126"/>
      <c r="AF1378" s="127"/>
      <c r="AG1378" s="128"/>
      <c r="AH1378" s="129"/>
      <c r="AI1378" s="129"/>
      <c r="AJ1378" s="126"/>
      <c r="AK1378" s="127"/>
      <c r="AL1378" s="129"/>
      <c r="AM1378" s="128"/>
      <c r="AN1378" s="129"/>
      <c r="AO1378" s="127" t="s">
        <v>79</v>
      </c>
      <c r="AP1378" s="129"/>
    </row>
    <row r="1379" spans="1:42" customFormat="1" ht="30" hidden="1" customHeight="1">
      <c r="A1379" s="204" t="s">
        <v>4370</v>
      </c>
      <c r="B1379" s="200" t="s">
        <v>9702</v>
      </c>
      <c r="C1379" s="200" t="s">
        <v>9703</v>
      </c>
      <c r="D1379" s="200" t="s">
        <v>10120</v>
      </c>
      <c r="E1379" s="200" t="s">
        <v>10121</v>
      </c>
      <c r="F1379" s="206" t="s">
        <v>10135</v>
      </c>
      <c r="G1379" s="206" t="s">
        <v>10136</v>
      </c>
      <c r="H1379" s="205" t="s">
        <v>10137</v>
      </c>
      <c r="I1379" s="204" t="s">
        <v>10138</v>
      </c>
      <c r="J1379" s="207" t="s">
        <v>10139</v>
      </c>
      <c r="K1379" s="208" t="s">
        <v>10140</v>
      </c>
      <c r="L1379" s="205" t="s">
        <v>90</v>
      </c>
      <c r="M1379" s="205" t="s">
        <v>61</v>
      </c>
      <c r="N1379" s="205" t="s">
        <v>3030</v>
      </c>
      <c r="O1379" s="205" t="s">
        <v>4625</v>
      </c>
      <c r="P1379" s="205" t="s">
        <v>4626</v>
      </c>
      <c r="Q1379" s="205" t="s">
        <v>65</v>
      </c>
      <c r="R1379" s="205" t="s">
        <v>9703</v>
      </c>
      <c r="S1379" s="205" t="s">
        <v>10121</v>
      </c>
      <c r="T1379" s="205" t="s">
        <v>93</v>
      </c>
      <c r="U1379" s="208" t="s">
        <v>10141</v>
      </c>
      <c r="V1379" s="205">
        <v>0.95</v>
      </c>
      <c r="W1379" s="205" t="s">
        <v>68</v>
      </c>
      <c r="X1379" s="205" t="s">
        <v>69</v>
      </c>
      <c r="Y1379" s="205" t="s">
        <v>70</v>
      </c>
      <c r="Z1379" s="205" t="s">
        <v>95</v>
      </c>
      <c r="AA1379" s="234" t="s">
        <v>650</v>
      </c>
      <c r="AB1379" s="216">
        <v>46310</v>
      </c>
      <c r="AC1379" s="205"/>
      <c r="AD1379" s="230" t="s">
        <v>72</v>
      </c>
      <c r="AE1379" s="126"/>
      <c r="AF1379" s="127"/>
      <c r="AG1379" s="128"/>
      <c r="AH1379" s="129"/>
      <c r="AI1379" s="129"/>
      <c r="AJ1379" s="126"/>
      <c r="AK1379" s="127"/>
      <c r="AL1379" s="129"/>
      <c r="AM1379" s="128"/>
      <c r="AN1379" s="129"/>
      <c r="AO1379" s="127" t="s">
        <v>79</v>
      </c>
      <c r="AP1379" s="129"/>
    </row>
    <row r="1380" spans="1:42" customFormat="1" ht="30" hidden="1" customHeight="1">
      <c r="A1380" s="204" t="s">
        <v>4370</v>
      </c>
      <c r="B1380" s="200" t="s">
        <v>9702</v>
      </c>
      <c r="C1380" s="200" t="s">
        <v>9703</v>
      </c>
      <c r="D1380" s="200" t="s">
        <v>10142</v>
      </c>
      <c r="E1380" s="200" t="s">
        <v>10143</v>
      </c>
      <c r="F1380" s="206" t="s">
        <v>10144</v>
      </c>
      <c r="G1380" s="206" t="s">
        <v>10145</v>
      </c>
      <c r="H1380" s="205" t="s">
        <v>10146</v>
      </c>
      <c r="I1380" s="204" t="s">
        <v>10147</v>
      </c>
      <c r="J1380" s="207" t="s">
        <v>10148</v>
      </c>
      <c r="K1380" s="208" t="s">
        <v>10149</v>
      </c>
      <c r="L1380" s="205" t="s">
        <v>60</v>
      </c>
      <c r="M1380" s="205" t="s">
        <v>61</v>
      </c>
      <c r="N1380" s="205" t="s">
        <v>3030</v>
      </c>
      <c r="O1380" s="205" t="s">
        <v>4625</v>
      </c>
      <c r="P1380" s="205" t="s">
        <v>4626</v>
      </c>
      <c r="Q1380" s="205" t="s">
        <v>65</v>
      </c>
      <c r="R1380" s="205" t="s">
        <v>9703</v>
      </c>
      <c r="S1380" s="205" t="s">
        <v>10143</v>
      </c>
      <c r="T1380" s="205" t="s">
        <v>66</v>
      </c>
      <c r="U1380" s="208" t="s">
        <v>10150</v>
      </c>
      <c r="V1380" s="205">
        <v>1</v>
      </c>
      <c r="W1380" s="205" t="s">
        <v>68</v>
      </c>
      <c r="X1380" s="205" t="s">
        <v>69</v>
      </c>
      <c r="Y1380" s="205" t="s">
        <v>70</v>
      </c>
      <c r="Z1380" s="205" t="s">
        <v>4390</v>
      </c>
      <c r="AA1380" s="234" t="s">
        <v>650</v>
      </c>
      <c r="AB1380" s="216">
        <v>46310</v>
      </c>
      <c r="AC1380" s="205"/>
      <c r="AD1380" s="230" t="s">
        <v>72</v>
      </c>
      <c r="AE1380" s="126"/>
      <c r="AF1380" s="127"/>
      <c r="AG1380" s="128"/>
      <c r="AH1380" s="129"/>
      <c r="AI1380" s="129"/>
      <c r="AJ1380" s="126"/>
      <c r="AK1380" s="127"/>
      <c r="AL1380" s="129"/>
      <c r="AM1380" s="128"/>
      <c r="AN1380" s="129"/>
      <c r="AO1380" s="127" t="s">
        <v>79</v>
      </c>
      <c r="AP1380" s="129"/>
    </row>
    <row r="1381" spans="1:42" customFormat="1" ht="30" hidden="1" customHeight="1">
      <c r="A1381" s="204" t="s">
        <v>4370</v>
      </c>
      <c r="B1381" s="200" t="s">
        <v>9702</v>
      </c>
      <c r="C1381" s="200" t="s">
        <v>9703</v>
      </c>
      <c r="D1381" s="200" t="s">
        <v>10142</v>
      </c>
      <c r="E1381" s="200" t="s">
        <v>10143</v>
      </c>
      <c r="F1381" s="206" t="s">
        <v>10151</v>
      </c>
      <c r="G1381" s="206" t="s">
        <v>10152</v>
      </c>
      <c r="H1381" s="205" t="s">
        <v>10153</v>
      </c>
      <c r="I1381" s="204" t="s">
        <v>10154</v>
      </c>
      <c r="J1381" s="207" t="s">
        <v>10155</v>
      </c>
      <c r="K1381" s="208" t="s">
        <v>10156</v>
      </c>
      <c r="L1381" s="205" t="s">
        <v>60</v>
      </c>
      <c r="M1381" s="205" t="s">
        <v>61</v>
      </c>
      <c r="N1381" s="205" t="s">
        <v>3030</v>
      </c>
      <c r="O1381" s="205" t="s">
        <v>4625</v>
      </c>
      <c r="P1381" s="205" t="s">
        <v>4626</v>
      </c>
      <c r="Q1381" s="205" t="s">
        <v>65</v>
      </c>
      <c r="R1381" s="205" t="s">
        <v>9703</v>
      </c>
      <c r="S1381" s="205" t="s">
        <v>10143</v>
      </c>
      <c r="T1381" s="205" t="s">
        <v>66</v>
      </c>
      <c r="U1381" s="208" t="s">
        <v>10150</v>
      </c>
      <c r="V1381" s="205">
        <v>1</v>
      </c>
      <c r="W1381" s="205" t="s">
        <v>68</v>
      </c>
      <c r="X1381" s="205" t="s">
        <v>69</v>
      </c>
      <c r="Y1381" s="205" t="s">
        <v>70</v>
      </c>
      <c r="Z1381" s="205" t="s">
        <v>4390</v>
      </c>
      <c r="AA1381" s="234" t="s">
        <v>650</v>
      </c>
      <c r="AB1381" s="216">
        <v>46310</v>
      </c>
      <c r="AC1381" s="205"/>
      <c r="AD1381" s="230" t="s">
        <v>72</v>
      </c>
      <c r="AE1381" s="126"/>
      <c r="AF1381" s="127"/>
      <c r="AG1381" s="128"/>
      <c r="AH1381" s="129"/>
      <c r="AI1381" s="129"/>
      <c r="AJ1381" s="126"/>
      <c r="AK1381" s="127"/>
      <c r="AL1381" s="129"/>
      <c r="AM1381" s="128"/>
      <c r="AN1381" s="129"/>
      <c r="AO1381" s="127" t="s">
        <v>79</v>
      </c>
      <c r="AP1381" s="129"/>
    </row>
    <row r="1382" spans="1:42" customFormat="1" ht="30" hidden="1" customHeight="1">
      <c r="A1382" s="204" t="s">
        <v>4370</v>
      </c>
      <c r="B1382" s="200" t="s">
        <v>9702</v>
      </c>
      <c r="C1382" s="200" t="s">
        <v>9703</v>
      </c>
      <c r="D1382" s="200" t="s">
        <v>10142</v>
      </c>
      <c r="E1382" s="200" t="s">
        <v>10143</v>
      </c>
      <c r="F1382" s="206" t="s">
        <v>10157</v>
      </c>
      <c r="G1382" s="206" t="s">
        <v>10158</v>
      </c>
      <c r="H1382" s="205" t="s">
        <v>10159</v>
      </c>
      <c r="I1382" s="204" t="s">
        <v>10160</v>
      </c>
      <c r="J1382" s="207" t="s">
        <v>10161</v>
      </c>
      <c r="K1382" s="208" t="s">
        <v>10162</v>
      </c>
      <c r="L1382" s="205" t="s">
        <v>90</v>
      </c>
      <c r="M1382" s="205" t="s">
        <v>61</v>
      </c>
      <c r="N1382" s="205" t="s">
        <v>3030</v>
      </c>
      <c r="O1382" s="205" t="s">
        <v>4625</v>
      </c>
      <c r="P1382" s="205" t="s">
        <v>4626</v>
      </c>
      <c r="Q1382" s="205" t="s">
        <v>65</v>
      </c>
      <c r="R1382" s="205" t="s">
        <v>9703</v>
      </c>
      <c r="S1382" s="205" t="s">
        <v>10143</v>
      </c>
      <c r="T1382" s="205" t="s">
        <v>93</v>
      </c>
      <c r="U1382" s="208" t="s">
        <v>10163</v>
      </c>
      <c r="V1382" s="205">
        <v>0.95</v>
      </c>
      <c r="W1382" s="205" t="s">
        <v>68</v>
      </c>
      <c r="X1382" s="205" t="s">
        <v>69</v>
      </c>
      <c r="Y1382" s="205" t="s">
        <v>70</v>
      </c>
      <c r="Z1382" s="205" t="s">
        <v>95</v>
      </c>
      <c r="AA1382" s="234" t="s">
        <v>650</v>
      </c>
      <c r="AB1382" s="216">
        <v>46310</v>
      </c>
      <c r="AC1382" s="205"/>
      <c r="AD1382" s="230" t="s">
        <v>72</v>
      </c>
      <c r="AE1382" s="126"/>
      <c r="AF1382" s="127"/>
      <c r="AG1382" s="128"/>
      <c r="AH1382" s="129"/>
      <c r="AI1382" s="129"/>
      <c r="AJ1382" s="126"/>
      <c r="AK1382" s="127"/>
      <c r="AL1382" s="129"/>
      <c r="AM1382" s="128"/>
      <c r="AN1382" s="129"/>
      <c r="AO1382" s="127" t="s">
        <v>79</v>
      </c>
      <c r="AP1382" s="129"/>
    </row>
    <row r="1383" spans="1:42" customFormat="1" ht="30" hidden="1" customHeight="1">
      <c r="A1383" s="204" t="s">
        <v>4370</v>
      </c>
      <c r="B1383" s="200" t="s">
        <v>9702</v>
      </c>
      <c r="C1383" s="200" t="s">
        <v>9703</v>
      </c>
      <c r="D1383" s="200" t="s">
        <v>10164</v>
      </c>
      <c r="E1383" s="200" t="s">
        <v>10165</v>
      </c>
      <c r="F1383" s="206" t="s">
        <v>10166</v>
      </c>
      <c r="G1383" s="206" t="s">
        <v>10167</v>
      </c>
      <c r="H1383" s="205" t="s">
        <v>10168</v>
      </c>
      <c r="I1383" s="204" t="s">
        <v>10169</v>
      </c>
      <c r="J1383" s="207" t="s">
        <v>10170</v>
      </c>
      <c r="K1383" s="208" t="s">
        <v>10171</v>
      </c>
      <c r="L1383" s="205" t="s">
        <v>60</v>
      </c>
      <c r="M1383" s="205" t="s">
        <v>61</v>
      </c>
      <c r="N1383" s="205" t="s">
        <v>3030</v>
      </c>
      <c r="O1383" s="205" t="s">
        <v>4625</v>
      </c>
      <c r="P1383" s="205" t="s">
        <v>4626</v>
      </c>
      <c r="Q1383" s="205" t="s">
        <v>65</v>
      </c>
      <c r="R1383" s="205" t="s">
        <v>9703</v>
      </c>
      <c r="S1383" s="205" t="s">
        <v>10165</v>
      </c>
      <c r="T1383" s="205" t="s">
        <v>66</v>
      </c>
      <c r="U1383" s="208" t="s">
        <v>10172</v>
      </c>
      <c r="V1383" s="205">
        <v>1</v>
      </c>
      <c r="W1383" s="205" t="s">
        <v>68</v>
      </c>
      <c r="X1383" s="205" t="s">
        <v>69</v>
      </c>
      <c r="Y1383" s="205" t="s">
        <v>70</v>
      </c>
      <c r="Z1383" s="205" t="s">
        <v>4390</v>
      </c>
      <c r="AA1383" s="234" t="s">
        <v>4805</v>
      </c>
      <c r="AB1383" s="216">
        <v>46310</v>
      </c>
      <c r="AC1383" s="205"/>
      <c r="AD1383" s="230" t="s">
        <v>72</v>
      </c>
      <c r="AE1383" s="126"/>
      <c r="AF1383" s="127"/>
      <c r="AG1383" s="128"/>
      <c r="AH1383" s="129"/>
      <c r="AI1383" s="129"/>
      <c r="AJ1383" s="126"/>
      <c r="AK1383" s="127"/>
      <c r="AL1383" s="129"/>
      <c r="AM1383" s="128"/>
      <c r="AN1383" s="129"/>
      <c r="AO1383" s="127" t="s">
        <v>79</v>
      </c>
      <c r="AP1383" s="129"/>
    </row>
    <row r="1384" spans="1:42" customFormat="1" ht="30" hidden="1" customHeight="1">
      <c r="A1384" s="204" t="s">
        <v>4370</v>
      </c>
      <c r="B1384" s="200" t="s">
        <v>9702</v>
      </c>
      <c r="C1384" s="200" t="s">
        <v>9703</v>
      </c>
      <c r="D1384" s="200" t="s">
        <v>10164</v>
      </c>
      <c r="E1384" s="200" t="s">
        <v>10165</v>
      </c>
      <c r="F1384" s="206" t="s">
        <v>10173</v>
      </c>
      <c r="G1384" s="206" t="s">
        <v>10174</v>
      </c>
      <c r="H1384" s="205" t="s">
        <v>10175</v>
      </c>
      <c r="I1384" s="204" t="s">
        <v>10176</v>
      </c>
      <c r="J1384" s="207" t="s">
        <v>10177</v>
      </c>
      <c r="K1384" s="208" t="s">
        <v>10178</v>
      </c>
      <c r="L1384" s="205" t="s">
        <v>60</v>
      </c>
      <c r="M1384" s="205" t="s">
        <v>61</v>
      </c>
      <c r="N1384" s="205" t="s">
        <v>3030</v>
      </c>
      <c r="O1384" s="205" t="s">
        <v>4625</v>
      </c>
      <c r="P1384" s="205" t="s">
        <v>4626</v>
      </c>
      <c r="Q1384" s="205" t="s">
        <v>65</v>
      </c>
      <c r="R1384" s="205" t="s">
        <v>9703</v>
      </c>
      <c r="S1384" s="205" t="s">
        <v>10165</v>
      </c>
      <c r="T1384" s="205" t="s">
        <v>66</v>
      </c>
      <c r="U1384" s="208" t="s">
        <v>10172</v>
      </c>
      <c r="V1384" s="205">
        <v>1</v>
      </c>
      <c r="W1384" s="205" t="s">
        <v>68</v>
      </c>
      <c r="X1384" s="205" t="s">
        <v>69</v>
      </c>
      <c r="Y1384" s="205" t="s">
        <v>70</v>
      </c>
      <c r="Z1384" s="205" t="s">
        <v>4390</v>
      </c>
      <c r="AA1384" s="234" t="s">
        <v>650</v>
      </c>
      <c r="AB1384" s="216">
        <v>46310</v>
      </c>
      <c r="AC1384" s="205"/>
      <c r="AD1384" s="230" t="s">
        <v>72</v>
      </c>
      <c r="AE1384" s="126"/>
      <c r="AF1384" s="127"/>
      <c r="AG1384" s="128"/>
      <c r="AH1384" s="129"/>
      <c r="AI1384" s="129"/>
      <c r="AJ1384" s="126"/>
      <c r="AK1384" s="127"/>
      <c r="AL1384" s="129"/>
      <c r="AM1384" s="128"/>
      <c r="AN1384" s="129"/>
      <c r="AO1384" s="127" t="s">
        <v>79</v>
      </c>
      <c r="AP1384" s="129"/>
    </row>
    <row r="1385" spans="1:42" customFormat="1" ht="30" hidden="1" customHeight="1">
      <c r="A1385" s="204" t="s">
        <v>4370</v>
      </c>
      <c r="B1385" s="200" t="s">
        <v>9702</v>
      </c>
      <c r="C1385" s="200" t="s">
        <v>9703</v>
      </c>
      <c r="D1385" s="200" t="s">
        <v>10164</v>
      </c>
      <c r="E1385" s="200" t="s">
        <v>10165</v>
      </c>
      <c r="F1385" s="206" t="s">
        <v>10179</v>
      </c>
      <c r="G1385" s="206" t="s">
        <v>10180</v>
      </c>
      <c r="H1385" s="205" t="s">
        <v>10181</v>
      </c>
      <c r="I1385" s="204" t="s">
        <v>10182</v>
      </c>
      <c r="J1385" s="207" t="s">
        <v>10183</v>
      </c>
      <c r="K1385" s="208" t="s">
        <v>10184</v>
      </c>
      <c r="L1385" s="205" t="s">
        <v>90</v>
      </c>
      <c r="M1385" s="205" t="s">
        <v>61</v>
      </c>
      <c r="N1385" s="205" t="s">
        <v>3030</v>
      </c>
      <c r="O1385" s="205" t="s">
        <v>4625</v>
      </c>
      <c r="P1385" s="205" t="s">
        <v>4626</v>
      </c>
      <c r="Q1385" s="205" t="s">
        <v>65</v>
      </c>
      <c r="R1385" s="205" t="s">
        <v>9703</v>
      </c>
      <c r="S1385" s="205" t="s">
        <v>10165</v>
      </c>
      <c r="T1385" s="205" t="s">
        <v>93</v>
      </c>
      <c r="U1385" s="208" t="s">
        <v>10185</v>
      </c>
      <c r="V1385" s="205">
        <v>0.95</v>
      </c>
      <c r="W1385" s="205" t="s">
        <v>68</v>
      </c>
      <c r="X1385" s="205" t="s">
        <v>69</v>
      </c>
      <c r="Y1385" s="205" t="s">
        <v>70</v>
      </c>
      <c r="Z1385" s="205" t="s">
        <v>95</v>
      </c>
      <c r="AA1385" s="234" t="s">
        <v>650</v>
      </c>
      <c r="AB1385" s="216">
        <v>46310</v>
      </c>
      <c r="AC1385" s="205"/>
      <c r="AD1385" s="230" t="s">
        <v>72</v>
      </c>
      <c r="AE1385" s="126"/>
      <c r="AF1385" s="127"/>
      <c r="AG1385" s="128"/>
      <c r="AH1385" s="129"/>
      <c r="AI1385" s="129"/>
      <c r="AJ1385" s="126"/>
      <c r="AK1385" s="127"/>
      <c r="AL1385" s="129"/>
      <c r="AM1385" s="128"/>
      <c r="AN1385" s="129"/>
      <c r="AO1385" s="127" t="s">
        <v>79</v>
      </c>
      <c r="AP1385" s="129"/>
    </row>
    <row r="1386" spans="1:42" customFormat="1" ht="30" hidden="1" customHeight="1">
      <c r="A1386" s="204" t="s">
        <v>4370</v>
      </c>
      <c r="B1386" s="200" t="s">
        <v>9702</v>
      </c>
      <c r="C1386" s="200" t="s">
        <v>9703</v>
      </c>
      <c r="D1386" s="200" t="s">
        <v>10186</v>
      </c>
      <c r="E1386" s="200" t="s">
        <v>10187</v>
      </c>
      <c r="F1386" s="206" t="s">
        <v>10188</v>
      </c>
      <c r="G1386" s="206" t="s">
        <v>10189</v>
      </c>
      <c r="H1386" s="205" t="s">
        <v>10190</v>
      </c>
      <c r="I1386" s="204" t="s">
        <v>10191</v>
      </c>
      <c r="J1386" s="207" t="s">
        <v>10192</v>
      </c>
      <c r="K1386" s="208" t="s">
        <v>10193</v>
      </c>
      <c r="L1386" s="205" t="s">
        <v>60</v>
      </c>
      <c r="M1386" s="205" t="s">
        <v>61</v>
      </c>
      <c r="N1386" s="205" t="s">
        <v>3030</v>
      </c>
      <c r="O1386" s="205" t="s">
        <v>4625</v>
      </c>
      <c r="P1386" s="205" t="s">
        <v>4626</v>
      </c>
      <c r="Q1386" s="205" t="s">
        <v>65</v>
      </c>
      <c r="R1386" s="205" t="s">
        <v>9703</v>
      </c>
      <c r="S1386" s="205" t="s">
        <v>10187</v>
      </c>
      <c r="T1386" s="205" t="s">
        <v>66</v>
      </c>
      <c r="U1386" s="208" t="s">
        <v>10194</v>
      </c>
      <c r="V1386" s="205">
        <v>1</v>
      </c>
      <c r="W1386" s="205" t="s">
        <v>68</v>
      </c>
      <c r="X1386" s="205" t="s">
        <v>69</v>
      </c>
      <c r="Y1386" s="205" t="s">
        <v>70</v>
      </c>
      <c r="Z1386" s="205" t="s">
        <v>4390</v>
      </c>
      <c r="AA1386" s="234" t="s">
        <v>4805</v>
      </c>
      <c r="AB1386" s="216">
        <v>46310</v>
      </c>
      <c r="AC1386" s="205"/>
      <c r="AD1386" s="230" t="s">
        <v>72</v>
      </c>
      <c r="AE1386" s="126"/>
      <c r="AF1386" s="127"/>
      <c r="AG1386" s="128"/>
      <c r="AH1386" s="129"/>
      <c r="AI1386" s="129"/>
      <c r="AJ1386" s="126"/>
      <c r="AK1386" s="127"/>
      <c r="AL1386" s="129"/>
      <c r="AM1386" s="128"/>
      <c r="AN1386" s="129"/>
      <c r="AO1386" s="127" t="s">
        <v>79</v>
      </c>
      <c r="AP1386" s="129"/>
    </row>
    <row r="1387" spans="1:42" customFormat="1" ht="30" hidden="1" customHeight="1">
      <c r="A1387" s="204" t="s">
        <v>4370</v>
      </c>
      <c r="B1387" s="200" t="s">
        <v>9702</v>
      </c>
      <c r="C1387" s="200" t="s">
        <v>9703</v>
      </c>
      <c r="D1387" s="200" t="s">
        <v>10186</v>
      </c>
      <c r="E1387" s="200" t="s">
        <v>10187</v>
      </c>
      <c r="F1387" s="206" t="s">
        <v>10195</v>
      </c>
      <c r="G1387" s="206" t="s">
        <v>10196</v>
      </c>
      <c r="H1387" s="205" t="s">
        <v>10197</v>
      </c>
      <c r="I1387" s="204" t="s">
        <v>10198</v>
      </c>
      <c r="J1387" s="207" t="s">
        <v>10199</v>
      </c>
      <c r="K1387" s="208" t="s">
        <v>10200</v>
      </c>
      <c r="L1387" s="205" t="s">
        <v>60</v>
      </c>
      <c r="M1387" s="205" t="s">
        <v>61</v>
      </c>
      <c r="N1387" s="205" t="s">
        <v>3030</v>
      </c>
      <c r="O1387" s="205" t="s">
        <v>4625</v>
      </c>
      <c r="P1387" s="205" t="s">
        <v>4626</v>
      </c>
      <c r="Q1387" s="205" t="s">
        <v>65</v>
      </c>
      <c r="R1387" s="205" t="s">
        <v>9703</v>
      </c>
      <c r="S1387" s="205" t="s">
        <v>10187</v>
      </c>
      <c r="T1387" s="205" t="s">
        <v>66</v>
      </c>
      <c r="U1387" s="208" t="s">
        <v>10194</v>
      </c>
      <c r="V1387" s="205">
        <v>1</v>
      </c>
      <c r="W1387" s="205" t="s">
        <v>68</v>
      </c>
      <c r="X1387" s="205" t="s">
        <v>69</v>
      </c>
      <c r="Y1387" s="205" t="s">
        <v>70</v>
      </c>
      <c r="Z1387" s="205" t="s">
        <v>4390</v>
      </c>
      <c r="AA1387" s="234" t="s">
        <v>650</v>
      </c>
      <c r="AB1387" s="216">
        <v>46310</v>
      </c>
      <c r="AC1387" s="205"/>
      <c r="AD1387" s="230" t="s">
        <v>72</v>
      </c>
      <c r="AE1387" s="126"/>
      <c r="AF1387" s="127"/>
      <c r="AG1387" s="128"/>
      <c r="AH1387" s="129"/>
      <c r="AI1387" s="129"/>
      <c r="AJ1387" s="126"/>
      <c r="AK1387" s="127"/>
      <c r="AL1387" s="129"/>
      <c r="AM1387" s="128"/>
      <c r="AN1387" s="129"/>
      <c r="AO1387" s="127" t="s">
        <v>79</v>
      </c>
      <c r="AP1387" s="129"/>
    </row>
    <row r="1388" spans="1:42" customFormat="1" ht="30" hidden="1" customHeight="1">
      <c r="A1388" s="204" t="s">
        <v>4370</v>
      </c>
      <c r="B1388" s="200" t="s">
        <v>9702</v>
      </c>
      <c r="C1388" s="200" t="s">
        <v>9703</v>
      </c>
      <c r="D1388" s="200" t="s">
        <v>10186</v>
      </c>
      <c r="E1388" s="200" t="s">
        <v>10187</v>
      </c>
      <c r="F1388" s="206" t="s">
        <v>10201</v>
      </c>
      <c r="G1388" s="206" t="s">
        <v>10202</v>
      </c>
      <c r="H1388" s="205" t="s">
        <v>10203</v>
      </c>
      <c r="I1388" s="204" t="s">
        <v>10204</v>
      </c>
      <c r="J1388" s="207" t="s">
        <v>10205</v>
      </c>
      <c r="K1388" s="208" t="s">
        <v>10206</v>
      </c>
      <c r="L1388" s="205" t="s">
        <v>90</v>
      </c>
      <c r="M1388" s="205" t="s">
        <v>61</v>
      </c>
      <c r="N1388" s="205" t="s">
        <v>3030</v>
      </c>
      <c r="O1388" s="205" t="s">
        <v>4625</v>
      </c>
      <c r="P1388" s="205" t="s">
        <v>4626</v>
      </c>
      <c r="Q1388" s="205" t="s">
        <v>65</v>
      </c>
      <c r="R1388" s="205" t="s">
        <v>9703</v>
      </c>
      <c r="S1388" s="205" t="s">
        <v>10187</v>
      </c>
      <c r="T1388" s="205" t="s">
        <v>93</v>
      </c>
      <c r="U1388" s="208" t="s">
        <v>10207</v>
      </c>
      <c r="V1388" s="205">
        <v>0.95</v>
      </c>
      <c r="W1388" s="205" t="s">
        <v>68</v>
      </c>
      <c r="X1388" s="205" t="s">
        <v>69</v>
      </c>
      <c r="Y1388" s="205" t="s">
        <v>70</v>
      </c>
      <c r="Z1388" s="205" t="s">
        <v>95</v>
      </c>
      <c r="AA1388" s="234" t="s">
        <v>650</v>
      </c>
      <c r="AB1388" s="216">
        <v>46310</v>
      </c>
      <c r="AC1388" s="205"/>
      <c r="AD1388" s="230" t="s">
        <v>72</v>
      </c>
      <c r="AE1388" s="126"/>
      <c r="AF1388" s="127"/>
      <c r="AG1388" s="128"/>
      <c r="AH1388" s="129"/>
      <c r="AI1388" s="129"/>
      <c r="AJ1388" s="126"/>
      <c r="AK1388" s="127"/>
      <c r="AL1388" s="129"/>
      <c r="AM1388" s="128"/>
      <c r="AN1388" s="129"/>
      <c r="AO1388" s="127" t="s">
        <v>79</v>
      </c>
      <c r="AP1388" s="129"/>
    </row>
    <row r="1389" spans="1:42" customFormat="1" ht="30" hidden="1" customHeight="1">
      <c r="A1389" s="204" t="s">
        <v>4370</v>
      </c>
      <c r="B1389" s="200" t="s">
        <v>9702</v>
      </c>
      <c r="C1389" s="200" t="s">
        <v>9703</v>
      </c>
      <c r="D1389" s="200" t="s">
        <v>10208</v>
      </c>
      <c r="E1389" s="200" t="s">
        <v>10209</v>
      </c>
      <c r="F1389" s="206" t="s">
        <v>10210</v>
      </c>
      <c r="G1389" s="206" t="s">
        <v>10211</v>
      </c>
      <c r="H1389" s="205" t="s">
        <v>10212</v>
      </c>
      <c r="I1389" s="204" t="s">
        <v>10213</v>
      </c>
      <c r="J1389" s="207" t="s">
        <v>10214</v>
      </c>
      <c r="K1389" s="208" t="s">
        <v>6772</v>
      </c>
      <c r="L1389" s="205" t="s">
        <v>60</v>
      </c>
      <c r="M1389" s="205" t="s">
        <v>61</v>
      </c>
      <c r="N1389" s="205" t="s">
        <v>3030</v>
      </c>
      <c r="O1389" s="205" t="s">
        <v>4625</v>
      </c>
      <c r="P1389" s="205" t="s">
        <v>4626</v>
      </c>
      <c r="Q1389" s="205" t="s">
        <v>65</v>
      </c>
      <c r="R1389" s="205" t="s">
        <v>9703</v>
      </c>
      <c r="S1389" s="205" t="s">
        <v>10209</v>
      </c>
      <c r="T1389" s="205" t="s">
        <v>66</v>
      </c>
      <c r="U1389" s="208" t="s">
        <v>10215</v>
      </c>
      <c r="V1389" s="205">
        <v>1</v>
      </c>
      <c r="W1389" s="205" t="s">
        <v>68</v>
      </c>
      <c r="X1389" s="205" t="s">
        <v>69</v>
      </c>
      <c r="Y1389" s="205" t="s">
        <v>70</v>
      </c>
      <c r="Z1389" s="205" t="s">
        <v>4390</v>
      </c>
      <c r="AA1389" s="234" t="s">
        <v>650</v>
      </c>
      <c r="AB1389" s="216">
        <v>46310</v>
      </c>
      <c r="AC1389" s="205"/>
      <c r="AD1389" s="230" t="s">
        <v>72</v>
      </c>
      <c r="AE1389" s="126"/>
      <c r="AF1389" s="127"/>
      <c r="AG1389" s="128"/>
      <c r="AH1389" s="129"/>
      <c r="AI1389" s="129"/>
      <c r="AJ1389" s="126"/>
      <c r="AK1389" s="127"/>
      <c r="AL1389" s="129"/>
      <c r="AM1389" s="128"/>
      <c r="AN1389" s="129"/>
      <c r="AO1389" s="127" t="s">
        <v>79</v>
      </c>
      <c r="AP1389" s="129"/>
    </row>
    <row r="1390" spans="1:42" customFormat="1" ht="30" hidden="1" customHeight="1">
      <c r="A1390" s="204" t="s">
        <v>4370</v>
      </c>
      <c r="B1390" s="200" t="s">
        <v>9702</v>
      </c>
      <c r="C1390" s="200" t="s">
        <v>9703</v>
      </c>
      <c r="D1390" s="200" t="s">
        <v>10208</v>
      </c>
      <c r="E1390" s="200" t="s">
        <v>10209</v>
      </c>
      <c r="F1390" s="206" t="s">
        <v>10216</v>
      </c>
      <c r="G1390" s="206" t="s">
        <v>10217</v>
      </c>
      <c r="H1390" s="205" t="s">
        <v>10218</v>
      </c>
      <c r="I1390" s="204" t="s">
        <v>10219</v>
      </c>
      <c r="J1390" s="207" t="s">
        <v>10220</v>
      </c>
      <c r="K1390" s="208" t="s">
        <v>10221</v>
      </c>
      <c r="L1390" s="205" t="s">
        <v>60</v>
      </c>
      <c r="M1390" s="205" t="s">
        <v>61</v>
      </c>
      <c r="N1390" s="205" t="s">
        <v>3030</v>
      </c>
      <c r="O1390" s="205" t="s">
        <v>4625</v>
      </c>
      <c r="P1390" s="205" t="s">
        <v>4626</v>
      </c>
      <c r="Q1390" s="205" t="s">
        <v>65</v>
      </c>
      <c r="R1390" s="205" t="s">
        <v>9703</v>
      </c>
      <c r="S1390" s="205" t="s">
        <v>10209</v>
      </c>
      <c r="T1390" s="205" t="s">
        <v>66</v>
      </c>
      <c r="U1390" s="208" t="s">
        <v>10215</v>
      </c>
      <c r="V1390" s="205">
        <v>1</v>
      </c>
      <c r="W1390" s="205" t="s">
        <v>68</v>
      </c>
      <c r="X1390" s="205" t="s">
        <v>69</v>
      </c>
      <c r="Y1390" s="205" t="s">
        <v>70</v>
      </c>
      <c r="Z1390" s="205" t="s">
        <v>4390</v>
      </c>
      <c r="AA1390" s="234" t="s">
        <v>650</v>
      </c>
      <c r="AB1390" s="216">
        <v>46310</v>
      </c>
      <c r="AC1390" s="205"/>
      <c r="AD1390" s="230" t="s">
        <v>72</v>
      </c>
      <c r="AE1390" s="126"/>
      <c r="AF1390" s="127"/>
      <c r="AG1390" s="128"/>
      <c r="AH1390" s="129"/>
      <c r="AI1390" s="129"/>
      <c r="AJ1390" s="126"/>
      <c r="AK1390" s="127"/>
      <c r="AL1390" s="129"/>
      <c r="AM1390" s="128"/>
      <c r="AN1390" s="129"/>
      <c r="AO1390" s="127" t="s">
        <v>79</v>
      </c>
      <c r="AP1390" s="129"/>
    </row>
    <row r="1391" spans="1:42" customFormat="1" ht="30" hidden="1" customHeight="1">
      <c r="A1391" s="204" t="s">
        <v>4370</v>
      </c>
      <c r="B1391" s="200" t="s">
        <v>9702</v>
      </c>
      <c r="C1391" s="200" t="s">
        <v>9703</v>
      </c>
      <c r="D1391" s="200" t="s">
        <v>10208</v>
      </c>
      <c r="E1391" s="200" t="s">
        <v>10209</v>
      </c>
      <c r="F1391" s="206" t="s">
        <v>10222</v>
      </c>
      <c r="G1391" s="206" t="s">
        <v>10223</v>
      </c>
      <c r="H1391" s="205" t="s">
        <v>10224</v>
      </c>
      <c r="I1391" s="204" t="s">
        <v>10225</v>
      </c>
      <c r="J1391" s="207" t="s">
        <v>10226</v>
      </c>
      <c r="K1391" s="208" t="s">
        <v>10227</v>
      </c>
      <c r="L1391" s="205" t="s">
        <v>60</v>
      </c>
      <c r="M1391" s="205" t="s">
        <v>61</v>
      </c>
      <c r="N1391" s="205" t="s">
        <v>3030</v>
      </c>
      <c r="O1391" s="205" t="s">
        <v>4625</v>
      </c>
      <c r="P1391" s="205" t="s">
        <v>4626</v>
      </c>
      <c r="Q1391" s="205" t="s">
        <v>65</v>
      </c>
      <c r="R1391" s="205" t="s">
        <v>9703</v>
      </c>
      <c r="S1391" s="205" t="s">
        <v>10209</v>
      </c>
      <c r="T1391" s="205" t="s">
        <v>66</v>
      </c>
      <c r="U1391" s="208" t="s">
        <v>10215</v>
      </c>
      <c r="V1391" s="205">
        <v>1</v>
      </c>
      <c r="W1391" s="205" t="s">
        <v>68</v>
      </c>
      <c r="X1391" s="205" t="s">
        <v>69</v>
      </c>
      <c r="Y1391" s="205" t="s">
        <v>70</v>
      </c>
      <c r="Z1391" s="205" t="s">
        <v>4390</v>
      </c>
      <c r="AA1391" s="234" t="s">
        <v>650</v>
      </c>
      <c r="AB1391" s="216">
        <v>46310</v>
      </c>
      <c r="AC1391" s="205"/>
      <c r="AD1391" s="230" t="s">
        <v>72</v>
      </c>
      <c r="AE1391" s="126"/>
      <c r="AF1391" s="127"/>
      <c r="AG1391" s="128"/>
      <c r="AH1391" s="129"/>
      <c r="AI1391" s="129"/>
      <c r="AJ1391" s="126"/>
      <c r="AK1391" s="127"/>
      <c r="AL1391" s="129"/>
      <c r="AM1391" s="128"/>
      <c r="AN1391" s="129"/>
      <c r="AO1391" s="127" t="s">
        <v>79</v>
      </c>
      <c r="AP1391" s="129"/>
    </row>
    <row r="1392" spans="1:42" customFormat="1" ht="30" hidden="1" customHeight="1">
      <c r="A1392" s="204" t="s">
        <v>4370</v>
      </c>
      <c r="B1392" s="200" t="s">
        <v>9702</v>
      </c>
      <c r="C1392" s="200" t="s">
        <v>9703</v>
      </c>
      <c r="D1392" s="200" t="s">
        <v>10208</v>
      </c>
      <c r="E1392" s="200" t="s">
        <v>10209</v>
      </c>
      <c r="F1392" s="206" t="s">
        <v>10228</v>
      </c>
      <c r="G1392" s="206" t="s">
        <v>10229</v>
      </c>
      <c r="H1392" s="205" t="s">
        <v>10230</v>
      </c>
      <c r="I1392" s="204" t="s">
        <v>10231</v>
      </c>
      <c r="J1392" s="207" t="s">
        <v>10232</v>
      </c>
      <c r="K1392" s="208" t="s">
        <v>10233</v>
      </c>
      <c r="L1392" s="205" t="s">
        <v>90</v>
      </c>
      <c r="M1392" s="205" t="s">
        <v>61</v>
      </c>
      <c r="N1392" s="205" t="s">
        <v>3030</v>
      </c>
      <c r="O1392" s="205" t="s">
        <v>4625</v>
      </c>
      <c r="P1392" s="205" t="s">
        <v>4626</v>
      </c>
      <c r="Q1392" s="205" t="s">
        <v>65</v>
      </c>
      <c r="R1392" s="205" t="s">
        <v>9703</v>
      </c>
      <c r="S1392" s="205" t="s">
        <v>10209</v>
      </c>
      <c r="T1392" s="205" t="s">
        <v>93</v>
      </c>
      <c r="U1392" s="208" t="s">
        <v>10234</v>
      </c>
      <c r="V1392" s="205">
        <v>0.95</v>
      </c>
      <c r="W1392" s="205" t="s">
        <v>68</v>
      </c>
      <c r="X1392" s="205" t="s">
        <v>69</v>
      </c>
      <c r="Y1392" s="205" t="s">
        <v>70</v>
      </c>
      <c r="Z1392" s="205" t="s">
        <v>95</v>
      </c>
      <c r="AA1392" s="234" t="s">
        <v>650</v>
      </c>
      <c r="AB1392" s="216">
        <v>46310</v>
      </c>
      <c r="AC1392" s="205"/>
      <c r="AD1392" s="230" t="s">
        <v>72</v>
      </c>
      <c r="AE1392" s="126"/>
      <c r="AF1392" s="127"/>
      <c r="AG1392" s="128"/>
      <c r="AH1392" s="129"/>
      <c r="AI1392" s="129"/>
      <c r="AJ1392" s="126"/>
      <c r="AK1392" s="127"/>
      <c r="AL1392" s="129"/>
      <c r="AM1392" s="128"/>
      <c r="AN1392" s="129"/>
      <c r="AO1392" s="127" t="s">
        <v>79</v>
      </c>
      <c r="AP1392" s="129"/>
    </row>
    <row r="1393" spans="1:45" customFormat="1" ht="30" hidden="1" customHeight="1">
      <c r="A1393" s="204" t="s">
        <v>4370</v>
      </c>
      <c r="B1393" s="200" t="s">
        <v>9702</v>
      </c>
      <c r="C1393" s="200" t="s">
        <v>9703</v>
      </c>
      <c r="D1393" s="200" t="s">
        <v>10235</v>
      </c>
      <c r="E1393" s="200" t="s">
        <v>10236</v>
      </c>
      <c r="F1393" s="206" t="s">
        <v>10237</v>
      </c>
      <c r="G1393" s="206" t="s">
        <v>10238</v>
      </c>
      <c r="H1393" s="205" t="s">
        <v>10239</v>
      </c>
      <c r="I1393" s="204" t="s">
        <v>10240</v>
      </c>
      <c r="J1393" s="207" t="s">
        <v>10241</v>
      </c>
      <c r="K1393" s="208" t="s">
        <v>10242</v>
      </c>
      <c r="L1393" s="205" t="s">
        <v>60</v>
      </c>
      <c r="M1393" s="205" t="s">
        <v>61</v>
      </c>
      <c r="N1393" s="205" t="s">
        <v>3030</v>
      </c>
      <c r="O1393" s="205" t="s">
        <v>4625</v>
      </c>
      <c r="P1393" s="205" t="s">
        <v>4626</v>
      </c>
      <c r="Q1393" s="205" t="s">
        <v>65</v>
      </c>
      <c r="R1393" s="205" t="s">
        <v>9703</v>
      </c>
      <c r="S1393" s="205" t="s">
        <v>10236</v>
      </c>
      <c r="T1393" s="205" t="s">
        <v>66</v>
      </c>
      <c r="U1393" s="208" t="s">
        <v>10243</v>
      </c>
      <c r="V1393" s="205">
        <v>1</v>
      </c>
      <c r="W1393" s="205" t="s">
        <v>68</v>
      </c>
      <c r="X1393" s="205" t="s">
        <v>69</v>
      </c>
      <c r="Y1393" s="205" t="s">
        <v>70</v>
      </c>
      <c r="Z1393" s="205" t="s">
        <v>4390</v>
      </c>
      <c r="AA1393" s="234" t="s">
        <v>4805</v>
      </c>
      <c r="AB1393" s="216">
        <v>46310</v>
      </c>
      <c r="AC1393" s="205"/>
      <c r="AD1393" s="230" t="s">
        <v>72</v>
      </c>
      <c r="AE1393" s="126"/>
      <c r="AF1393" s="127"/>
      <c r="AG1393" s="128"/>
      <c r="AH1393" s="129"/>
      <c r="AI1393" s="129"/>
      <c r="AJ1393" s="126"/>
      <c r="AK1393" s="127"/>
      <c r="AL1393" s="129"/>
      <c r="AM1393" s="128"/>
      <c r="AN1393" s="129"/>
      <c r="AO1393" s="127" t="s">
        <v>79</v>
      </c>
      <c r="AP1393" s="129"/>
    </row>
    <row r="1394" spans="1:45" customFormat="1" ht="30" hidden="1" customHeight="1">
      <c r="A1394" s="204" t="s">
        <v>4370</v>
      </c>
      <c r="B1394" s="200" t="s">
        <v>9702</v>
      </c>
      <c r="C1394" s="200" t="s">
        <v>9703</v>
      </c>
      <c r="D1394" s="200" t="s">
        <v>10235</v>
      </c>
      <c r="E1394" s="200" t="s">
        <v>10236</v>
      </c>
      <c r="F1394" s="206" t="s">
        <v>10244</v>
      </c>
      <c r="G1394" s="206" t="s">
        <v>10245</v>
      </c>
      <c r="H1394" s="205" t="s">
        <v>10246</v>
      </c>
      <c r="I1394" s="204" t="s">
        <v>10247</v>
      </c>
      <c r="J1394" s="207" t="s">
        <v>10248</v>
      </c>
      <c r="K1394" s="208" t="s">
        <v>10249</v>
      </c>
      <c r="L1394" s="205" t="s">
        <v>60</v>
      </c>
      <c r="M1394" s="205" t="s">
        <v>61</v>
      </c>
      <c r="N1394" s="205" t="s">
        <v>3030</v>
      </c>
      <c r="O1394" s="205" t="s">
        <v>4625</v>
      </c>
      <c r="P1394" s="205" t="s">
        <v>4626</v>
      </c>
      <c r="Q1394" s="205" t="s">
        <v>65</v>
      </c>
      <c r="R1394" s="205" t="s">
        <v>9703</v>
      </c>
      <c r="S1394" s="205" t="s">
        <v>10236</v>
      </c>
      <c r="T1394" s="205" t="s">
        <v>66</v>
      </c>
      <c r="U1394" s="208" t="s">
        <v>10243</v>
      </c>
      <c r="V1394" s="205">
        <v>1</v>
      </c>
      <c r="W1394" s="205" t="s">
        <v>68</v>
      </c>
      <c r="X1394" s="205" t="s">
        <v>69</v>
      </c>
      <c r="Y1394" s="205" t="s">
        <v>70</v>
      </c>
      <c r="Z1394" s="205" t="s">
        <v>4390</v>
      </c>
      <c r="AA1394" s="234" t="s">
        <v>650</v>
      </c>
      <c r="AB1394" s="216">
        <v>46310</v>
      </c>
      <c r="AC1394" s="205"/>
      <c r="AD1394" s="230" t="s">
        <v>72</v>
      </c>
      <c r="AE1394" s="126"/>
      <c r="AF1394" s="127"/>
      <c r="AG1394" s="128"/>
      <c r="AH1394" s="129"/>
      <c r="AI1394" s="129"/>
      <c r="AJ1394" s="126"/>
      <c r="AK1394" s="127"/>
      <c r="AL1394" s="129"/>
      <c r="AM1394" s="128"/>
      <c r="AN1394" s="129"/>
      <c r="AO1394" s="127" t="s">
        <v>79</v>
      </c>
      <c r="AP1394" s="129"/>
    </row>
    <row r="1395" spans="1:45" customFormat="1" ht="30" hidden="1" customHeight="1">
      <c r="A1395" s="204" t="s">
        <v>4370</v>
      </c>
      <c r="B1395" s="200" t="s">
        <v>9702</v>
      </c>
      <c r="C1395" s="200" t="s">
        <v>9703</v>
      </c>
      <c r="D1395" s="200" t="s">
        <v>10235</v>
      </c>
      <c r="E1395" s="200" t="s">
        <v>10236</v>
      </c>
      <c r="F1395" s="206" t="s">
        <v>10250</v>
      </c>
      <c r="G1395" s="206" t="s">
        <v>10251</v>
      </c>
      <c r="H1395" s="205" t="s">
        <v>10252</v>
      </c>
      <c r="I1395" s="204" t="s">
        <v>10253</v>
      </c>
      <c r="J1395" s="207" t="s">
        <v>10254</v>
      </c>
      <c r="K1395" s="208" t="s">
        <v>10255</v>
      </c>
      <c r="L1395" s="205" t="s">
        <v>1071</v>
      </c>
      <c r="M1395" s="205" t="s">
        <v>61</v>
      </c>
      <c r="N1395" s="205" t="s">
        <v>3030</v>
      </c>
      <c r="O1395" s="205" t="s">
        <v>4625</v>
      </c>
      <c r="P1395" s="205" t="s">
        <v>4626</v>
      </c>
      <c r="Q1395" s="205" t="s">
        <v>65</v>
      </c>
      <c r="R1395" s="205" t="s">
        <v>9703</v>
      </c>
      <c r="S1395" s="205" t="s">
        <v>10236</v>
      </c>
      <c r="T1395" s="205" t="s">
        <v>66</v>
      </c>
      <c r="U1395" s="208" t="s">
        <v>10256</v>
      </c>
      <c r="V1395" s="205">
        <v>0.95</v>
      </c>
      <c r="W1395" s="205" t="s">
        <v>68</v>
      </c>
      <c r="X1395" s="205" t="s">
        <v>69</v>
      </c>
      <c r="Y1395" s="205" t="s">
        <v>70</v>
      </c>
      <c r="Z1395" s="205" t="s">
        <v>4390</v>
      </c>
      <c r="AA1395" s="234" t="s">
        <v>650</v>
      </c>
      <c r="AB1395" s="216">
        <v>46310</v>
      </c>
      <c r="AC1395" s="205"/>
      <c r="AD1395" s="230" t="s">
        <v>72</v>
      </c>
      <c r="AE1395" s="126"/>
      <c r="AF1395" s="127"/>
      <c r="AG1395" s="128"/>
      <c r="AH1395" s="129"/>
      <c r="AI1395" s="129"/>
      <c r="AJ1395" s="126"/>
      <c r="AK1395" s="127"/>
      <c r="AL1395" s="129"/>
      <c r="AM1395" s="128"/>
      <c r="AN1395" s="129"/>
      <c r="AO1395" s="127" t="s">
        <v>79</v>
      </c>
      <c r="AP1395" s="129"/>
    </row>
    <row r="1396" spans="1:45" customFormat="1" ht="30" hidden="1" customHeight="1">
      <c r="A1396" s="204" t="s">
        <v>4370</v>
      </c>
      <c r="B1396" s="200" t="s">
        <v>9702</v>
      </c>
      <c r="C1396" s="200" t="s">
        <v>9703</v>
      </c>
      <c r="D1396" s="200" t="s">
        <v>10235</v>
      </c>
      <c r="E1396" s="200" t="s">
        <v>10236</v>
      </c>
      <c r="F1396" s="206" t="s">
        <v>10257</v>
      </c>
      <c r="G1396" s="206" t="s">
        <v>10258</v>
      </c>
      <c r="H1396" s="205" t="s">
        <v>10259</v>
      </c>
      <c r="I1396" s="204" t="s">
        <v>10260</v>
      </c>
      <c r="J1396" s="207" t="s">
        <v>10261</v>
      </c>
      <c r="K1396" s="208" t="s">
        <v>10262</v>
      </c>
      <c r="L1396" s="205" t="s">
        <v>90</v>
      </c>
      <c r="M1396" s="205" t="s">
        <v>61</v>
      </c>
      <c r="N1396" s="205" t="s">
        <v>3030</v>
      </c>
      <c r="O1396" s="205" t="s">
        <v>4625</v>
      </c>
      <c r="P1396" s="205" t="s">
        <v>4626</v>
      </c>
      <c r="Q1396" s="205" t="s">
        <v>65</v>
      </c>
      <c r="R1396" s="205" t="s">
        <v>9703</v>
      </c>
      <c r="S1396" s="205" t="s">
        <v>10236</v>
      </c>
      <c r="T1396" s="205" t="s">
        <v>93</v>
      </c>
      <c r="U1396" s="208" t="s">
        <v>10263</v>
      </c>
      <c r="V1396" s="205">
        <v>0.95</v>
      </c>
      <c r="W1396" s="205" t="s">
        <v>68</v>
      </c>
      <c r="X1396" s="205" t="s">
        <v>69</v>
      </c>
      <c r="Y1396" s="205" t="s">
        <v>70</v>
      </c>
      <c r="Z1396" s="205" t="s">
        <v>95</v>
      </c>
      <c r="AA1396" s="234" t="s">
        <v>650</v>
      </c>
      <c r="AB1396" s="216">
        <v>46310</v>
      </c>
      <c r="AC1396" s="205"/>
      <c r="AD1396" s="230" t="s">
        <v>72</v>
      </c>
      <c r="AE1396" s="126"/>
      <c r="AF1396" s="127"/>
      <c r="AG1396" s="128"/>
      <c r="AH1396" s="129"/>
      <c r="AI1396" s="129"/>
      <c r="AJ1396" s="126"/>
      <c r="AK1396" s="127"/>
      <c r="AL1396" s="129"/>
      <c r="AM1396" s="128"/>
      <c r="AN1396" s="129"/>
      <c r="AO1396" s="127" t="s">
        <v>79</v>
      </c>
      <c r="AP1396" s="129"/>
    </row>
    <row r="1397" spans="1:45" customFormat="1" ht="30" hidden="1" customHeight="1">
      <c r="A1397" s="204" t="s">
        <v>4370</v>
      </c>
      <c r="B1397" s="200" t="s">
        <v>9702</v>
      </c>
      <c r="C1397" s="200" t="s">
        <v>9703</v>
      </c>
      <c r="D1397" s="200" t="s">
        <v>6691</v>
      </c>
      <c r="E1397" s="200" t="s">
        <v>10264</v>
      </c>
      <c r="F1397" s="206" t="s">
        <v>10265</v>
      </c>
      <c r="G1397" s="206" t="s">
        <v>10266</v>
      </c>
      <c r="H1397" s="205" t="s">
        <v>10267</v>
      </c>
      <c r="I1397" s="204" t="s">
        <v>10268</v>
      </c>
      <c r="J1397" s="207" t="s">
        <v>10269</v>
      </c>
      <c r="K1397" s="208" t="s">
        <v>10270</v>
      </c>
      <c r="L1397" s="205" t="s">
        <v>90</v>
      </c>
      <c r="M1397" s="205" t="s">
        <v>61</v>
      </c>
      <c r="N1397" s="205" t="s">
        <v>3030</v>
      </c>
      <c r="O1397" s="205" t="s">
        <v>4625</v>
      </c>
      <c r="P1397" s="205" t="s">
        <v>4626</v>
      </c>
      <c r="Q1397" s="205" t="s">
        <v>65</v>
      </c>
      <c r="R1397" s="205" t="s">
        <v>9703</v>
      </c>
      <c r="S1397" s="205" t="s">
        <v>10264</v>
      </c>
      <c r="T1397" s="205" t="s">
        <v>93</v>
      </c>
      <c r="U1397" s="208" t="s">
        <v>6699</v>
      </c>
      <c r="V1397" s="205">
        <v>0.95</v>
      </c>
      <c r="W1397" s="205" t="s">
        <v>68</v>
      </c>
      <c r="X1397" s="205" t="s">
        <v>69</v>
      </c>
      <c r="Y1397" s="205" t="s">
        <v>4407</v>
      </c>
      <c r="Z1397" s="205" t="s">
        <v>95</v>
      </c>
      <c r="AA1397" s="234" t="s">
        <v>650</v>
      </c>
      <c r="AB1397" s="216">
        <v>46310</v>
      </c>
      <c r="AC1397" s="205"/>
      <c r="AD1397" s="230" t="s">
        <v>72</v>
      </c>
      <c r="AE1397" s="126" t="s">
        <v>73</v>
      </c>
      <c r="AF1397" s="127"/>
      <c r="AG1397" s="128"/>
      <c r="AH1397" s="129"/>
      <c r="AI1397" s="129"/>
      <c r="AJ1397" s="126" t="s">
        <v>75</v>
      </c>
      <c r="AK1397" s="127"/>
      <c r="AL1397" s="129"/>
      <c r="AM1397" s="128"/>
      <c r="AN1397" s="129"/>
      <c r="AO1397" s="127" t="s">
        <v>79</v>
      </c>
      <c r="AP1397" s="129"/>
      <c r="AQ1397" s="183"/>
      <c r="AR1397" s="183"/>
      <c r="AS1397" s="183"/>
    </row>
    <row r="1398" spans="1:45" customFormat="1" ht="30" hidden="1" customHeight="1">
      <c r="A1398" s="204" t="s">
        <v>4370</v>
      </c>
      <c r="B1398" s="200" t="s">
        <v>9702</v>
      </c>
      <c r="C1398" s="200" t="s">
        <v>9703</v>
      </c>
      <c r="D1398" s="200" t="s">
        <v>6691</v>
      </c>
      <c r="E1398" s="200" t="s">
        <v>10264</v>
      </c>
      <c r="F1398" s="206" t="s">
        <v>10271</v>
      </c>
      <c r="G1398" s="206" t="s">
        <v>10272</v>
      </c>
      <c r="H1398" s="205" t="s">
        <v>10273</v>
      </c>
      <c r="I1398" s="204" t="s">
        <v>10274</v>
      </c>
      <c r="J1398" s="207" t="s">
        <v>10275</v>
      </c>
      <c r="K1398" s="208" t="s">
        <v>10276</v>
      </c>
      <c r="L1398" s="205" t="s">
        <v>60</v>
      </c>
      <c r="M1398" s="205" t="s">
        <v>61</v>
      </c>
      <c r="N1398" s="205" t="s">
        <v>3030</v>
      </c>
      <c r="O1398" s="205" t="s">
        <v>4625</v>
      </c>
      <c r="P1398" s="205" t="s">
        <v>4626</v>
      </c>
      <c r="Q1398" s="205" t="s">
        <v>65</v>
      </c>
      <c r="R1398" s="205" t="s">
        <v>9703</v>
      </c>
      <c r="S1398" s="205" t="s">
        <v>10264</v>
      </c>
      <c r="T1398" s="205" t="s">
        <v>93</v>
      </c>
      <c r="U1398" s="208" t="s">
        <v>6706</v>
      </c>
      <c r="V1398" s="205">
        <v>1</v>
      </c>
      <c r="W1398" s="205" t="s">
        <v>68</v>
      </c>
      <c r="X1398" s="205" t="s">
        <v>69</v>
      </c>
      <c r="Y1398" s="205" t="s">
        <v>4407</v>
      </c>
      <c r="Z1398" s="205" t="s">
        <v>5139</v>
      </c>
      <c r="AA1398" s="234" t="s">
        <v>650</v>
      </c>
      <c r="AB1398" s="216">
        <v>46310</v>
      </c>
      <c r="AC1398" s="205"/>
      <c r="AD1398" s="230" t="s">
        <v>72</v>
      </c>
      <c r="AE1398" s="126"/>
      <c r="AF1398" s="127"/>
      <c r="AG1398" s="128"/>
      <c r="AH1398" s="129"/>
      <c r="AI1398" s="129"/>
      <c r="AJ1398" s="126"/>
      <c r="AK1398" s="127"/>
      <c r="AL1398" s="129"/>
      <c r="AM1398" s="128"/>
      <c r="AN1398" s="129"/>
      <c r="AO1398" s="127" t="s">
        <v>79</v>
      </c>
      <c r="AP1398" s="129"/>
    </row>
    <row r="1399" spans="1:45" customFormat="1" ht="30" hidden="1" customHeight="1">
      <c r="A1399" s="204" t="s">
        <v>4370</v>
      </c>
      <c r="B1399" s="200" t="s">
        <v>9702</v>
      </c>
      <c r="C1399" s="200" t="s">
        <v>9703</v>
      </c>
      <c r="D1399" s="200" t="s">
        <v>9680</v>
      </c>
      <c r="E1399" s="200" t="s">
        <v>10277</v>
      </c>
      <c r="F1399" s="206" t="s">
        <v>10278</v>
      </c>
      <c r="G1399" s="206" t="s">
        <v>10279</v>
      </c>
      <c r="H1399" s="205" t="s">
        <v>10280</v>
      </c>
      <c r="I1399" s="204" t="s">
        <v>10281</v>
      </c>
      <c r="J1399" s="207" t="s">
        <v>10282</v>
      </c>
      <c r="K1399" s="208" t="s">
        <v>10283</v>
      </c>
      <c r="L1399" s="205" t="s">
        <v>90</v>
      </c>
      <c r="M1399" s="205" t="s">
        <v>61</v>
      </c>
      <c r="N1399" s="205" t="s">
        <v>3030</v>
      </c>
      <c r="O1399" s="205" t="s">
        <v>4625</v>
      </c>
      <c r="P1399" s="205" t="s">
        <v>4626</v>
      </c>
      <c r="Q1399" s="205" t="s">
        <v>65</v>
      </c>
      <c r="R1399" s="205" t="s">
        <v>9703</v>
      </c>
      <c r="S1399" s="205" t="s">
        <v>10277</v>
      </c>
      <c r="T1399" s="205" t="s">
        <v>93</v>
      </c>
      <c r="U1399" s="208" t="s">
        <v>9688</v>
      </c>
      <c r="V1399" s="205">
        <v>0.95</v>
      </c>
      <c r="W1399" s="205" t="s">
        <v>68</v>
      </c>
      <c r="X1399" s="205" t="s">
        <v>69</v>
      </c>
      <c r="Y1399" s="205" t="s">
        <v>4407</v>
      </c>
      <c r="Z1399" s="205" t="s">
        <v>95</v>
      </c>
      <c r="AA1399" s="234" t="s">
        <v>650</v>
      </c>
      <c r="AB1399" s="216">
        <v>46310</v>
      </c>
      <c r="AC1399" s="205"/>
      <c r="AD1399" s="230" t="s">
        <v>72</v>
      </c>
      <c r="AE1399" s="126" t="s">
        <v>73</v>
      </c>
      <c r="AF1399" s="127"/>
      <c r="AG1399" s="128"/>
      <c r="AH1399" s="129"/>
      <c r="AI1399" s="129"/>
      <c r="AJ1399" s="126" t="s">
        <v>75</v>
      </c>
      <c r="AK1399" s="127"/>
      <c r="AL1399" s="129"/>
      <c r="AM1399" s="128"/>
      <c r="AN1399" s="129"/>
      <c r="AO1399" s="127" t="s">
        <v>79</v>
      </c>
      <c r="AP1399" s="129"/>
      <c r="AQ1399" s="183"/>
      <c r="AR1399" s="183"/>
      <c r="AS1399" s="183"/>
    </row>
    <row r="1400" spans="1:45" customFormat="1" ht="30" hidden="1" customHeight="1">
      <c r="A1400" s="204" t="s">
        <v>4370</v>
      </c>
      <c r="B1400" s="200" t="s">
        <v>9702</v>
      </c>
      <c r="C1400" s="200" t="s">
        <v>9703</v>
      </c>
      <c r="D1400" s="200" t="s">
        <v>9680</v>
      </c>
      <c r="E1400" s="200" t="s">
        <v>10277</v>
      </c>
      <c r="F1400" s="206" t="s">
        <v>10284</v>
      </c>
      <c r="G1400" s="206" t="s">
        <v>10285</v>
      </c>
      <c r="H1400" s="205" t="s">
        <v>10286</v>
      </c>
      <c r="I1400" s="204" t="s">
        <v>10287</v>
      </c>
      <c r="J1400" s="207" t="s">
        <v>10288</v>
      </c>
      <c r="K1400" s="208" t="s">
        <v>10289</v>
      </c>
      <c r="L1400" s="205" t="s">
        <v>60</v>
      </c>
      <c r="M1400" s="205" t="s">
        <v>61</v>
      </c>
      <c r="N1400" s="205" t="s">
        <v>3030</v>
      </c>
      <c r="O1400" s="205" t="s">
        <v>4625</v>
      </c>
      <c r="P1400" s="205" t="s">
        <v>4626</v>
      </c>
      <c r="Q1400" s="205" t="s">
        <v>65</v>
      </c>
      <c r="R1400" s="205" t="s">
        <v>9703</v>
      </c>
      <c r="S1400" s="205" t="s">
        <v>10277</v>
      </c>
      <c r="T1400" s="205" t="s">
        <v>777</v>
      </c>
      <c r="U1400" s="208" t="s">
        <v>647</v>
      </c>
      <c r="V1400" s="205">
        <v>0.9</v>
      </c>
      <c r="W1400" s="205" t="s">
        <v>68</v>
      </c>
      <c r="X1400" s="205" t="s">
        <v>69</v>
      </c>
      <c r="Y1400" s="205" t="s">
        <v>4407</v>
      </c>
      <c r="Z1400" s="205" t="s">
        <v>647</v>
      </c>
      <c r="AA1400" s="234" t="s">
        <v>650</v>
      </c>
      <c r="AB1400" s="216">
        <v>46310</v>
      </c>
      <c r="AC1400" s="205"/>
      <c r="AD1400" s="230" t="s">
        <v>72</v>
      </c>
      <c r="AE1400" s="126"/>
      <c r="AF1400" s="127"/>
      <c r="AG1400" s="128"/>
      <c r="AH1400" s="129"/>
      <c r="AI1400" s="129"/>
      <c r="AJ1400" s="126"/>
      <c r="AK1400" s="127"/>
      <c r="AL1400" s="129"/>
      <c r="AM1400" s="128"/>
      <c r="AN1400" s="129"/>
      <c r="AO1400" s="127" t="s">
        <v>79</v>
      </c>
      <c r="AP1400" s="129"/>
    </row>
    <row r="1401" spans="1:45" customFormat="1" ht="30" hidden="1" customHeight="1">
      <c r="A1401" s="204" t="s">
        <v>4370</v>
      </c>
      <c r="B1401" s="200" t="s">
        <v>10290</v>
      </c>
      <c r="C1401" s="200" t="s">
        <v>10291</v>
      </c>
      <c r="D1401" s="200" t="s">
        <v>650</v>
      </c>
      <c r="E1401" s="200" t="s">
        <v>10292</v>
      </c>
      <c r="F1401" s="206" t="s">
        <v>10293</v>
      </c>
      <c r="G1401" s="206" t="s">
        <v>10294</v>
      </c>
      <c r="H1401" s="205" t="s">
        <v>10295</v>
      </c>
      <c r="I1401" s="204" t="s">
        <v>10296</v>
      </c>
      <c r="J1401" s="207" t="s">
        <v>10297</v>
      </c>
      <c r="K1401" s="208" t="s">
        <v>10298</v>
      </c>
      <c r="L1401" s="205" t="s">
        <v>90</v>
      </c>
      <c r="M1401" s="205" t="s">
        <v>61</v>
      </c>
      <c r="N1401" s="205" t="s">
        <v>738</v>
      </c>
      <c r="O1401" s="205" t="s">
        <v>4441</v>
      </c>
      <c r="P1401" s="205" t="s">
        <v>4442</v>
      </c>
      <c r="Q1401" s="205" t="s">
        <v>65</v>
      </c>
      <c r="R1401" s="205" t="s">
        <v>10291</v>
      </c>
      <c r="S1401" s="205" t="s">
        <v>10292</v>
      </c>
      <c r="T1401" s="205" t="s">
        <v>93</v>
      </c>
      <c r="U1401" s="208" t="s">
        <v>7310</v>
      </c>
      <c r="V1401" s="205">
        <v>0.95</v>
      </c>
      <c r="W1401" s="205" t="s">
        <v>68</v>
      </c>
      <c r="X1401" s="205" t="s">
        <v>69</v>
      </c>
      <c r="Y1401" s="205" t="s">
        <v>4407</v>
      </c>
      <c r="Z1401" s="205" t="s">
        <v>95</v>
      </c>
      <c r="AA1401" s="234" t="s">
        <v>650</v>
      </c>
      <c r="AB1401" s="216">
        <v>46310</v>
      </c>
      <c r="AC1401" s="205"/>
      <c r="AD1401" s="230" t="s">
        <v>72</v>
      </c>
      <c r="AE1401" s="126" t="s">
        <v>73</v>
      </c>
      <c r="AF1401" s="127"/>
      <c r="AG1401" s="128"/>
      <c r="AH1401" s="129"/>
      <c r="AI1401" s="129"/>
      <c r="AJ1401" s="126" t="s">
        <v>75</v>
      </c>
      <c r="AK1401" s="127"/>
      <c r="AL1401" s="129"/>
      <c r="AM1401" s="128"/>
      <c r="AN1401" s="129"/>
      <c r="AO1401" s="127" t="s">
        <v>79</v>
      </c>
      <c r="AP1401" s="129"/>
      <c r="AQ1401" s="183"/>
      <c r="AR1401" s="183"/>
      <c r="AS1401" s="183"/>
    </row>
    <row r="1402" spans="1:45" customFormat="1" ht="30" hidden="1" customHeight="1">
      <c r="A1402" s="204" t="s">
        <v>4370</v>
      </c>
      <c r="B1402" s="200" t="s">
        <v>10290</v>
      </c>
      <c r="C1402" s="200" t="s">
        <v>10291</v>
      </c>
      <c r="D1402" s="200" t="s">
        <v>650</v>
      </c>
      <c r="E1402" s="200" t="s">
        <v>10292</v>
      </c>
      <c r="F1402" s="206" t="s">
        <v>10299</v>
      </c>
      <c r="G1402" s="206" t="s">
        <v>10300</v>
      </c>
      <c r="H1402" s="205" t="s">
        <v>10301</v>
      </c>
      <c r="I1402" s="204" t="s">
        <v>10302</v>
      </c>
      <c r="J1402" s="207" t="s">
        <v>10303</v>
      </c>
      <c r="K1402" s="208" t="s">
        <v>10304</v>
      </c>
      <c r="L1402" s="205" t="s">
        <v>60</v>
      </c>
      <c r="M1402" s="205" t="s">
        <v>61</v>
      </c>
      <c r="N1402" s="205" t="s">
        <v>738</v>
      </c>
      <c r="O1402" s="205" t="s">
        <v>4441</v>
      </c>
      <c r="P1402" s="205" t="s">
        <v>4442</v>
      </c>
      <c r="Q1402" s="205" t="s">
        <v>65</v>
      </c>
      <c r="R1402" s="205" t="s">
        <v>10291</v>
      </c>
      <c r="S1402" s="205" t="s">
        <v>10292</v>
      </c>
      <c r="T1402" s="205" t="s">
        <v>66</v>
      </c>
      <c r="U1402" s="208" t="s">
        <v>10305</v>
      </c>
      <c r="V1402" s="205">
        <v>1</v>
      </c>
      <c r="W1402" s="205" t="s">
        <v>68</v>
      </c>
      <c r="X1402" s="205" t="s">
        <v>69</v>
      </c>
      <c r="Y1402" s="205" t="s">
        <v>4407</v>
      </c>
      <c r="Z1402" s="205" t="s">
        <v>4390</v>
      </c>
      <c r="AA1402" s="234" t="s">
        <v>4805</v>
      </c>
      <c r="AB1402" s="216">
        <v>46310</v>
      </c>
      <c r="AC1402" s="205"/>
      <c r="AD1402" s="230" t="s">
        <v>72</v>
      </c>
      <c r="AE1402" s="126"/>
      <c r="AF1402" s="127"/>
      <c r="AG1402" s="128"/>
      <c r="AH1402" s="129"/>
      <c r="AI1402" s="129"/>
      <c r="AJ1402" s="126"/>
      <c r="AK1402" s="127"/>
      <c r="AL1402" s="129"/>
      <c r="AM1402" s="128"/>
      <c r="AN1402" s="129"/>
      <c r="AO1402" s="127" t="s">
        <v>79</v>
      </c>
      <c r="AP1402" s="129"/>
    </row>
    <row r="1403" spans="1:45" customFormat="1" ht="30" hidden="1" customHeight="1">
      <c r="A1403" s="204" t="s">
        <v>4370</v>
      </c>
      <c r="B1403" s="200" t="s">
        <v>10290</v>
      </c>
      <c r="C1403" s="200" t="s">
        <v>10291</v>
      </c>
      <c r="D1403" s="200" t="s">
        <v>650</v>
      </c>
      <c r="E1403" s="200" t="s">
        <v>10292</v>
      </c>
      <c r="F1403" s="206" t="s">
        <v>10306</v>
      </c>
      <c r="G1403" s="206" t="s">
        <v>10307</v>
      </c>
      <c r="H1403" s="205" t="s">
        <v>10308</v>
      </c>
      <c r="I1403" s="204" t="s">
        <v>10309</v>
      </c>
      <c r="J1403" s="207" t="s">
        <v>10310</v>
      </c>
      <c r="K1403" s="208" t="s">
        <v>10311</v>
      </c>
      <c r="L1403" s="205" t="s">
        <v>60</v>
      </c>
      <c r="M1403" s="205" t="s">
        <v>61</v>
      </c>
      <c r="N1403" s="205" t="s">
        <v>738</v>
      </c>
      <c r="O1403" s="205" t="s">
        <v>4441</v>
      </c>
      <c r="P1403" s="205" t="s">
        <v>4442</v>
      </c>
      <c r="Q1403" s="205" t="s">
        <v>65</v>
      </c>
      <c r="R1403" s="205" t="s">
        <v>10291</v>
      </c>
      <c r="S1403" s="205" t="s">
        <v>10292</v>
      </c>
      <c r="T1403" s="205" t="s">
        <v>93</v>
      </c>
      <c r="U1403" s="208" t="s">
        <v>9007</v>
      </c>
      <c r="V1403" s="205">
        <v>1</v>
      </c>
      <c r="W1403" s="205" t="s">
        <v>68</v>
      </c>
      <c r="X1403" s="205" t="s">
        <v>69</v>
      </c>
      <c r="Y1403" s="205" t="s">
        <v>4407</v>
      </c>
      <c r="Z1403" s="205" t="s">
        <v>5139</v>
      </c>
      <c r="AA1403" s="234" t="s">
        <v>650</v>
      </c>
      <c r="AB1403" s="216">
        <v>46310</v>
      </c>
      <c r="AC1403" s="205"/>
      <c r="AD1403" s="230" t="s">
        <v>72</v>
      </c>
      <c r="AE1403" s="126"/>
      <c r="AF1403" s="127"/>
      <c r="AG1403" s="128"/>
      <c r="AH1403" s="129"/>
      <c r="AI1403" s="129"/>
      <c r="AJ1403" s="126"/>
      <c r="AK1403" s="127"/>
      <c r="AL1403" s="129"/>
      <c r="AM1403" s="128"/>
      <c r="AN1403" s="129"/>
      <c r="AO1403" s="127" t="s">
        <v>79</v>
      </c>
      <c r="AP1403" s="129"/>
    </row>
    <row r="1404" spans="1:45" customFormat="1" ht="30" hidden="1" customHeight="1">
      <c r="A1404" s="204" t="s">
        <v>4370</v>
      </c>
      <c r="B1404" s="200" t="s">
        <v>10290</v>
      </c>
      <c r="C1404" s="200" t="s">
        <v>10291</v>
      </c>
      <c r="D1404" s="200" t="s">
        <v>10312</v>
      </c>
      <c r="E1404" s="200" t="s">
        <v>10313</v>
      </c>
      <c r="F1404" s="206" t="s">
        <v>10314</v>
      </c>
      <c r="G1404" s="206" t="s">
        <v>10315</v>
      </c>
      <c r="H1404" s="205" t="s">
        <v>10316</v>
      </c>
      <c r="I1404" s="204" t="s">
        <v>10317</v>
      </c>
      <c r="J1404" s="207" t="s">
        <v>10318</v>
      </c>
      <c r="K1404" s="208" t="s">
        <v>10319</v>
      </c>
      <c r="L1404" s="205" t="s">
        <v>90</v>
      </c>
      <c r="M1404" s="205" t="s">
        <v>61</v>
      </c>
      <c r="N1404" s="205" t="s">
        <v>738</v>
      </c>
      <c r="O1404" s="205" t="s">
        <v>4441</v>
      </c>
      <c r="P1404" s="205" t="s">
        <v>4442</v>
      </c>
      <c r="Q1404" s="205" t="s">
        <v>65</v>
      </c>
      <c r="R1404" s="205" t="s">
        <v>10291</v>
      </c>
      <c r="S1404" s="205" t="s">
        <v>10313</v>
      </c>
      <c r="T1404" s="205" t="s">
        <v>93</v>
      </c>
      <c r="U1404" s="208" t="s">
        <v>10320</v>
      </c>
      <c r="V1404" s="205">
        <v>0.95</v>
      </c>
      <c r="W1404" s="205" t="s">
        <v>68</v>
      </c>
      <c r="X1404" s="205" t="s">
        <v>69</v>
      </c>
      <c r="Y1404" s="205" t="s">
        <v>70</v>
      </c>
      <c r="Z1404" s="205" t="s">
        <v>95</v>
      </c>
      <c r="AA1404" s="234" t="s">
        <v>650</v>
      </c>
      <c r="AB1404" s="216">
        <v>46310</v>
      </c>
      <c r="AC1404" s="205"/>
      <c r="AD1404" s="230" t="s">
        <v>72</v>
      </c>
      <c r="AE1404" s="126" t="s">
        <v>73</v>
      </c>
      <c r="AF1404" s="127"/>
      <c r="AG1404" s="128"/>
      <c r="AH1404" s="129"/>
      <c r="AI1404" s="129"/>
      <c r="AJ1404" s="126" t="s">
        <v>75</v>
      </c>
      <c r="AK1404" s="127"/>
      <c r="AL1404" s="129"/>
      <c r="AM1404" s="128"/>
      <c r="AN1404" s="129"/>
      <c r="AO1404" s="127" t="s">
        <v>79</v>
      </c>
      <c r="AP1404" s="129"/>
      <c r="AQ1404" s="183"/>
      <c r="AR1404" s="183"/>
      <c r="AS1404" s="183"/>
    </row>
    <row r="1405" spans="1:45" customFormat="1" ht="30" hidden="1" customHeight="1">
      <c r="A1405" s="204" t="s">
        <v>4370</v>
      </c>
      <c r="B1405" s="200" t="s">
        <v>10290</v>
      </c>
      <c r="C1405" s="200" t="s">
        <v>10291</v>
      </c>
      <c r="D1405" s="200" t="s">
        <v>10312</v>
      </c>
      <c r="E1405" s="200" t="s">
        <v>10313</v>
      </c>
      <c r="F1405" s="206" t="s">
        <v>10321</v>
      </c>
      <c r="G1405" s="206" t="s">
        <v>10322</v>
      </c>
      <c r="H1405" s="205" t="s">
        <v>10323</v>
      </c>
      <c r="I1405" s="204" t="s">
        <v>10324</v>
      </c>
      <c r="J1405" s="207" t="s">
        <v>10325</v>
      </c>
      <c r="K1405" s="208" t="s">
        <v>10326</v>
      </c>
      <c r="L1405" s="205" t="s">
        <v>60</v>
      </c>
      <c r="M1405" s="205" t="s">
        <v>61</v>
      </c>
      <c r="N1405" s="205" t="s">
        <v>738</v>
      </c>
      <c r="O1405" s="205" t="s">
        <v>4441</v>
      </c>
      <c r="P1405" s="205" t="s">
        <v>4442</v>
      </c>
      <c r="Q1405" s="205" t="s">
        <v>65</v>
      </c>
      <c r="R1405" s="205" t="s">
        <v>10291</v>
      </c>
      <c r="S1405" s="205" t="s">
        <v>10313</v>
      </c>
      <c r="T1405" s="205" t="s">
        <v>66</v>
      </c>
      <c r="U1405" s="208" t="s">
        <v>10327</v>
      </c>
      <c r="V1405" s="205">
        <v>1</v>
      </c>
      <c r="W1405" s="205" t="s">
        <v>68</v>
      </c>
      <c r="X1405" s="205" t="s">
        <v>69</v>
      </c>
      <c r="Y1405" s="205" t="s">
        <v>70</v>
      </c>
      <c r="Z1405" s="205" t="s">
        <v>4390</v>
      </c>
      <c r="AA1405" s="234" t="s">
        <v>650</v>
      </c>
      <c r="AB1405" s="216">
        <v>46310</v>
      </c>
      <c r="AC1405" s="205"/>
      <c r="AD1405" s="230" t="s">
        <v>72</v>
      </c>
      <c r="AE1405" s="126"/>
      <c r="AF1405" s="127"/>
      <c r="AG1405" s="128"/>
      <c r="AH1405" s="129"/>
      <c r="AI1405" s="129"/>
      <c r="AJ1405" s="126"/>
      <c r="AK1405" s="127"/>
      <c r="AL1405" s="129"/>
      <c r="AM1405" s="128"/>
      <c r="AN1405" s="129"/>
      <c r="AO1405" s="127" t="s">
        <v>79</v>
      </c>
      <c r="AP1405" s="129"/>
    </row>
    <row r="1406" spans="1:45" customFormat="1" ht="30" hidden="1" customHeight="1">
      <c r="A1406" s="204" t="s">
        <v>4370</v>
      </c>
      <c r="B1406" s="200" t="s">
        <v>10290</v>
      </c>
      <c r="C1406" s="200" t="s">
        <v>10291</v>
      </c>
      <c r="D1406" s="200" t="s">
        <v>10328</v>
      </c>
      <c r="E1406" s="200" t="s">
        <v>10329</v>
      </c>
      <c r="F1406" s="206" t="s">
        <v>10330</v>
      </c>
      <c r="G1406" s="206" t="s">
        <v>10331</v>
      </c>
      <c r="H1406" s="205" t="s">
        <v>10332</v>
      </c>
      <c r="I1406" s="204" t="s">
        <v>10333</v>
      </c>
      <c r="J1406" s="207" t="s">
        <v>10334</v>
      </c>
      <c r="K1406" s="208" t="s">
        <v>10335</v>
      </c>
      <c r="L1406" s="205" t="s">
        <v>90</v>
      </c>
      <c r="M1406" s="205" t="s">
        <v>61</v>
      </c>
      <c r="N1406" s="205" t="s">
        <v>738</v>
      </c>
      <c r="O1406" s="205" t="s">
        <v>4441</v>
      </c>
      <c r="P1406" s="205" t="s">
        <v>4442</v>
      </c>
      <c r="Q1406" s="205" t="s">
        <v>65</v>
      </c>
      <c r="R1406" s="205" t="s">
        <v>10291</v>
      </c>
      <c r="S1406" s="205" t="s">
        <v>10329</v>
      </c>
      <c r="T1406" s="205" t="s">
        <v>93</v>
      </c>
      <c r="U1406" s="208" t="s">
        <v>10336</v>
      </c>
      <c r="V1406" s="205">
        <v>0.95</v>
      </c>
      <c r="W1406" s="205" t="s">
        <v>68</v>
      </c>
      <c r="X1406" s="205" t="s">
        <v>69</v>
      </c>
      <c r="Y1406" s="205" t="s">
        <v>70</v>
      </c>
      <c r="Z1406" s="205" t="s">
        <v>95</v>
      </c>
      <c r="AA1406" s="234" t="s">
        <v>650</v>
      </c>
      <c r="AB1406" s="216">
        <v>46310</v>
      </c>
      <c r="AC1406" s="205"/>
      <c r="AD1406" s="230" t="s">
        <v>72</v>
      </c>
      <c r="AE1406" s="126" t="s">
        <v>73</v>
      </c>
      <c r="AF1406" s="127"/>
      <c r="AG1406" s="128"/>
      <c r="AH1406" s="129"/>
      <c r="AI1406" s="129"/>
      <c r="AJ1406" s="126" t="s">
        <v>75</v>
      </c>
      <c r="AK1406" s="127"/>
      <c r="AL1406" s="129"/>
      <c r="AM1406" s="128"/>
      <c r="AN1406" s="129"/>
      <c r="AO1406" s="127" t="s">
        <v>79</v>
      </c>
      <c r="AP1406" s="129"/>
      <c r="AQ1406" s="183"/>
      <c r="AR1406" s="183"/>
      <c r="AS1406" s="183"/>
    </row>
    <row r="1407" spans="1:45" customFormat="1" ht="30" hidden="1" customHeight="1">
      <c r="A1407" s="204" t="s">
        <v>4370</v>
      </c>
      <c r="B1407" s="200" t="s">
        <v>10290</v>
      </c>
      <c r="C1407" s="200" t="s">
        <v>10291</v>
      </c>
      <c r="D1407" s="200" t="s">
        <v>10328</v>
      </c>
      <c r="E1407" s="200" t="s">
        <v>10329</v>
      </c>
      <c r="F1407" s="206" t="s">
        <v>10337</v>
      </c>
      <c r="G1407" s="206" t="s">
        <v>10338</v>
      </c>
      <c r="H1407" s="205" t="s">
        <v>10339</v>
      </c>
      <c r="I1407" s="204" t="s">
        <v>10340</v>
      </c>
      <c r="J1407" s="207" t="s">
        <v>10341</v>
      </c>
      <c r="K1407" s="208" t="s">
        <v>10342</v>
      </c>
      <c r="L1407" s="205" t="s">
        <v>60</v>
      </c>
      <c r="M1407" s="205" t="s">
        <v>61</v>
      </c>
      <c r="N1407" s="205" t="s">
        <v>738</v>
      </c>
      <c r="O1407" s="205" t="s">
        <v>4441</v>
      </c>
      <c r="P1407" s="205" t="s">
        <v>4442</v>
      </c>
      <c r="Q1407" s="205" t="s">
        <v>65</v>
      </c>
      <c r="R1407" s="205" t="s">
        <v>10291</v>
      </c>
      <c r="S1407" s="205" t="s">
        <v>10329</v>
      </c>
      <c r="T1407" s="205" t="s">
        <v>66</v>
      </c>
      <c r="U1407" s="208" t="s">
        <v>10343</v>
      </c>
      <c r="V1407" s="205">
        <v>1</v>
      </c>
      <c r="W1407" s="205" t="s">
        <v>68</v>
      </c>
      <c r="X1407" s="205" t="s">
        <v>69</v>
      </c>
      <c r="Y1407" s="205" t="s">
        <v>70</v>
      </c>
      <c r="Z1407" s="205" t="s">
        <v>4390</v>
      </c>
      <c r="AA1407" s="234" t="s">
        <v>650</v>
      </c>
      <c r="AB1407" s="216">
        <v>46310</v>
      </c>
      <c r="AC1407" s="205"/>
      <c r="AD1407" s="230" t="s">
        <v>72</v>
      </c>
      <c r="AE1407" s="126"/>
      <c r="AF1407" s="127"/>
      <c r="AG1407" s="128"/>
      <c r="AH1407" s="129"/>
      <c r="AI1407" s="129"/>
      <c r="AJ1407" s="126"/>
      <c r="AK1407" s="127"/>
      <c r="AL1407" s="129"/>
      <c r="AM1407" s="128"/>
      <c r="AN1407" s="129"/>
      <c r="AO1407" s="127" t="s">
        <v>79</v>
      </c>
      <c r="AP1407" s="129"/>
    </row>
    <row r="1408" spans="1:45" customFormat="1" ht="30" hidden="1" customHeight="1">
      <c r="A1408" s="204" t="s">
        <v>4370</v>
      </c>
      <c r="B1408" s="200" t="s">
        <v>10290</v>
      </c>
      <c r="C1408" s="200" t="s">
        <v>10291</v>
      </c>
      <c r="D1408" s="200" t="s">
        <v>3216</v>
      </c>
      <c r="E1408" s="200" t="s">
        <v>10344</v>
      </c>
      <c r="F1408" s="206" t="s">
        <v>10345</v>
      </c>
      <c r="G1408" s="206" t="s">
        <v>10346</v>
      </c>
      <c r="H1408" s="205" t="s">
        <v>10347</v>
      </c>
      <c r="I1408" s="204" t="s">
        <v>10348</v>
      </c>
      <c r="J1408" s="207" t="s">
        <v>10349</v>
      </c>
      <c r="K1408" s="208" t="s">
        <v>10350</v>
      </c>
      <c r="L1408" s="205" t="s">
        <v>90</v>
      </c>
      <c r="M1408" s="205" t="s">
        <v>61</v>
      </c>
      <c r="N1408" s="205" t="s">
        <v>738</v>
      </c>
      <c r="O1408" s="205" t="s">
        <v>4441</v>
      </c>
      <c r="P1408" s="205" t="s">
        <v>4442</v>
      </c>
      <c r="Q1408" s="205" t="s">
        <v>65</v>
      </c>
      <c r="R1408" s="205" t="s">
        <v>10291</v>
      </c>
      <c r="S1408" s="205" t="s">
        <v>10344</v>
      </c>
      <c r="T1408" s="205" t="s">
        <v>93</v>
      </c>
      <c r="U1408" s="208" t="s">
        <v>7361</v>
      </c>
      <c r="V1408" s="205">
        <v>0.95</v>
      </c>
      <c r="W1408" s="205" t="s">
        <v>68</v>
      </c>
      <c r="X1408" s="205" t="s">
        <v>69</v>
      </c>
      <c r="Y1408" s="205" t="s">
        <v>4407</v>
      </c>
      <c r="Z1408" s="205" t="s">
        <v>95</v>
      </c>
      <c r="AA1408" s="234" t="s">
        <v>650</v>
      </c>
      <c r="AB1408" s="216">
        <v>46310</v>
      </c>
      <c r="AC1408" s="205"/>
      <c r="AD1408" s="230" t="s">
        <v>72</v>
      </c>
      <c r="AE1408" s="126" t="s">
        <v>73</v>
      </c>
      <c r="AF1408" s="127"/>
      <c r="AG1408" s="128"/>
      <c r="AH1408" s="129"/>
      <c r="AI1408" s="129"/>
      <c r="AJ1408" s="126" t="s">
        <v>75</v>
      </c>
      <c r="AK1408" s="127"/>
      <c r="AL1408" s="129"/>
      <c r="AM1408" s="128"/>
      <c r="AN1408" s="129"/>
      <c r="AO1408" s="127" t="s">
        <v>79</v>
      </c>
      <c r="AP1408" s="129"/>
      <c r="AQ1408" s="183"/>
      <c r="AR1408" s="183"/>
      <c r="AS1408" s="183"/>
    </row>
    <row r="1409" spans="1:45" customFormat="1" ht="30" hidden="1" customHeight="1">
      <c r="A1409" s="204" t="s">
        <v>4370</v>
      </c>
      <c r="B1409" s="200" t="s">
        <v>10290</v>
      </c>
      <c r="C1409" s="200" t="s">
        <v>10291</v>
      </c>
      <c r="D1409" s="200" t="s">
        <v>3216</v>
      </c>
      <c r="E1409" s="200" t="s">
        <v>10344</v>
      </c>
      <c r="F1409" s="206" t="s">
        <v>10351</v>
      </c>
      <c r="G1409" s="206" t="s">
        <v>10352</v>
      </c>
      <c r="H1409" s="205" t="s">
        <v>10353</v>
      </c>
      <c r="I1409" s="204" t="s">
        <v>10354</v>
      </c>
      <c r="J1409" s="207" t="s">
        <v>10355</v>
      </c>
      <c r="K1409" s="208" t="s">
        <v>10356</v>
      </c>
      <c r="L1409" s="205" t="s">
        <v>60</v>
      </c>
      <c r="M1409" s="205" t="s">
        <v>61</v>
      </c>
      <c r="N1409" s="205" t="s">
        <v>738</v>
      </c>
      <c r="O1409" s="205" t="s">
        <v>4441</v>
      </c>
      <c r="P1409" s="205" t="s">
        <v>4442</v>
      </c>
      <c r="Q1409" s="205" t="s">
        <v>65</v>
      </c>
      <c r="R1409" s="205" t="s">
        <v>10291</v>
      </c>
      <c r="S1409" s="205" t="s">
        <v>10344</v>
      </c>
      <c r="T1409" s="205" t="s">
        <v>66</v>
      </c>
      <c r="U1409" s="208" t="s">
        <v>10357</v>
      </c>
      <c r="V1409" s="205">
        <v>1</v>
      </c>
      <c r="W1409" s="205" t="s">
        <v>68</v>
      </c>
      <c r="X1409" s="205" t="s">
        <v>69</v>
      </c>
      <c r="Y1409" s="205" t="s">
        <v>4407</v>
      </c>
      <c r="Z1409" s="205" t="s">
        <v>4390</v>
      </c>
      <c r="AA1409" s="234" t="s">
        <v>650</v>
      </c>
      <c r="AB1409" s="216">
        <v>46310</v>
      </c>
      <c r="AC1409" s="205"/>
      <c r="AD1409" s="230" t="s">
        <v>72</v>
      </c>
      <c r="AE1409" s="126"/>
      <c r="AF1409" s="127"/>
      <c r="AG1409" s="128"/>
      <c r="AH1409" s="129"/>
      <c r="AI1409" s="129"/>
      <c r="AJ1409" s="126"/>
      <c r="AK1409" s="127"/>
      <c r="AL1409" s="129"/>
      <c r="AM1409" s="128"/>
      <c r="AN1409" s="129"/>
      <c r="AO1409" s="127" t="s">
        <v>79</v>
      </c>
      <c r="AP1409" s="129"/>
    </row>
    <row r="1410" spans="1:45" customFormat="1" ht="30" hidden="1" customHeight="1">
      <c r="A1410" s="204" t="s">
        <v>4370</v>
      </c>
      <c r="B1410" s="200" t="s">
        <v>10290</v>
      </c>
      <c r="C1410" s="200" t="s">
        <v>10291</v>
      </c>
      <c r="D1410" s="200" t="s">
        <v>10358</v>
      </c>
      <c r="E1410" s="200" t="s">
        <v>10359</v>
      </c>
      <c r="F1410" s="206" t="s">
        <v>10360</v>
      </c>
      <c r="G1410" s="206" t="s">
        <v>10361</v>
      </c>
      <c r="H1410" s="205" t="s">
        <v>10362</v>
      </c>
      <c r="I1410" s="204" t="s">
        <v>10363</v>
      </c>
      <c r="J1410" s="207" t="s">
        <v>10364</v>
      </c>
      <c r="K1410" s="208" t="s">
        <v>10365</v>
      </c>
      <c r="L1410" s="205" t="s">
        <v>90</v>
      </c>
      <c r="M1410" s="205" t="s">
        <v>61</v>
      </c>
      <c r="N1410" s="205" t="s">
        <v>738</v>
      </c>
      <c r="O1410" s="205" t="s">
        <v>4441</v>
      </c>
      <c r="P1410" s="205" t="s">
        <v>4442</v>
      </c>
      <c r="Q1410" s="205" t="s">
        <v>65</v>
      </c>
      <c r="R1410" s="205" t="s">
        <v>10291</v>
      </c>
      <c r="S1410" s="205" t="s">
        <v>10359</v>
      </c>
      <c r="T1410" s="205" t="s">
        <v>93</v>
      </c>
      <c r="U1410" s="208" t="s">
        <v>10366</v>
      </c>
      <c r="V1410" s="205">
        <v>0.95</v>
      </c>
      <c r="W1410" s="205" t="s">
        <v>68</v>
      </c>
      <c r="X1410" s="205" t="s">
        <v>69</v>
      </c>
      <c r="Y1410" s="205" t="s">
        <v>70</v>
      </c>
      <c r="Z1410" s="205" t="s">
        <v>95</v>
      </c>
      <c r="AA1410" s="234" t="s">
        <v>650</v>
      </c>
      <c r="AB1410" s="216">
        <v>46310</v>
      </c>
      <c r="AC1410" s="205"/>
      <c r="AD1410" s="230" t="s">
        <v>72</v>
      </c>
      <c r="AE1410" s="126" t="s">
        <v>73</v>
      </c>
      <c r="AF1410" s="127"/>
      <c r="AG1410" s="128"/>
      <c r="AH1410" s="129"/>
      <c r="AI1410" s="129"/>
      <c r="AJ1410" s="126" t="s">
        <v>75</v>
      </c>
      <c r="AK1410" s="127"/>
      <c r="AL1410" s="129"/>
      <c r="AM1410" s="128"/>
      <c r="AN1410" s="129"/>
      <c r="AO1410" s="127" t="s">
        <v>79</v>
      </c>
      <c r="AP1410" s="129"/>
      <c r="AQ1410" s="183"/>
      <c r="AR1410" s="183"/>
      <c r="AS1410" s="183"/>
    </row>
    <row r="1411" spans="1:45" customFormat="1" ht="30" hidden="1" customHeight="1">
      <c r="A1411" s="204" t="s">
        <v>4370</v>
      </c>
      <c r="B1411" s="200" t="s">
        <v>10290</v>
      </c>
      <c r="C1411" s="200" t="s">
        <v>10291</v>
      </c>
      <c r="D1411" s="200" t="s">
        <v>10358</v>
      </c>
      <c r="E1411" s="200" t="s">
        <v>10359</v>
      </c>
      <c r="F1411" s="206" t="s">
        <v>10367</v>
      </c>
      <c r="G1411" s="206" t="s">
        <v>10368</v>
      </c>
      <c r="H1411" s="205" t="s">
        <v>10369</v>
      </c>
      <c r="I1411" s="204" t="s">
        <v>10370</v>
      </c>
      <c r="J1411" s="207" t="s">
        <v>10371</v>
      </c>
      <c r="K1411" s="208" t="s">
        <v>10372</v>
      </c>
      <c r="L1411" s="205" t="s">
        <v>60</v>
      </c>
      <c r="M1411" s="205" t="s">
        <v>61</v>
      </c>
      <c r="N1411" s="205" t="s">
        <v>738</v>
      </c>
      <c r="O1411" s="205" t="s">
        <v>4441</v>
      </c>
      <c r="P1411" s="205" t="s">
        <v>4442</v>
      </c>
      <c r="Q1411" s="205" t="s">
        <v>65</v>
      </c>
      <c r="R1411" s="205" t="s">
        <v>10291</v>
      </c>
      <c r="S1411" s="205" t="s">
        <v>10359</v>
      </c>
      <c r="T1411" s="205" t="s">
        <v>66</v>
      </c>
      <c r="U1411" s="208" t="s">
        <v>10373</v>
      </c>
      <c r="V1411" s="205">
        <v>1</v>
      </c>
      <c r="W1411" s="205" t="s">
        <v>68</v>
      </c>
      <c r="X1411" s="205" t="s">
        <v>69</v>
      </c>
      <c r="Y1411" s="205" t="s">
        <v>70</v>
      </c>
      <c r="Z1411" s="205" t="s">
        <v>4390</v>
      </c>
      <c r="AA1411" s="234" t="s">
        <v>650</v>
      </c>
      <c r="AB1411" s="216">
        <v>46310</v>
      </c>
      <c r="AC1411" s="205"/>
      <c r="AD1411" s="230" t="s">
        <v>72</v>
      </c>
      <c r="AE1411" s="126"/>
      <c r="AF1411" s="127"/>
      <c r="AG1411" s="128"/>
      <c r="AH1411" s="129"/>
      <c r="AI1411" s="129"/>
      <c r="AJ1411" s="126"/>
      <c r="AK1411" s="127"/>
      <c r="AL1411" s="129"/>
      <c r="AM1411" s="128"/>
      <c r="AN1411" s="129"/>
      <c r="AO1411" s="127" t="s">
        <v>79</v>
      </c>
      <c r="AP1411" s="129"/>
    </row>
    <row r="1412" spans="1:45" customFormat="1" ht="30" hidden="1" customHeight="1">
      <c r="A1412" s="204" t="s">
        <v>4370</v>
      </c>
      <c r="B1412" s="200" t="s">
        <v>10290</v>
      </c>
      <c r="C1412" s="200" t="s">
        <v>10291</v>
      </c>
      <c r="D1412" s="200" t="s">
        <v>10358</v>
      </c>
      <c r="E1412" s="200" t="s">
        <v>10359</v>
      </c>
      <c r="F1412" s="206" t="s">
        <v>10374</v>
      </c>
      <c r="G1412" s="206" t="s">
        <v>10375</v>
      </c>
      <c r="H1412" s="205" t="s">
        <v>10376</v>
      </c>
      <c r="I1412" s="204" t="s">
        <v>10377</v>
      </c>
      <c r="J1412" s="207" t="s">
        <v>10378</v>
      </c>
      <c r="K1412" s="208" t="s">
        <v>10379</v>
      </c>
      <c r="L1412" s="205" t="s">
        <v>60</v>
      </c>
      <c r="M1412" s="205" t="s">
        <v>61</v>
      </c>
      <c r="N1412" s="205" t="s">
        <v>738</v>
      </c>
      <c r="O1412" s="205" t="s">
        <v>4441</v>
      </c>
      <c r="P1412" s="205" t="s">
        <v>4442</v>
      </c>
      <c r="Q1412" s="205" t="s">
        <v>65</v>
      </c>
      <c r="R1412" s="205" t="s">
        <v>10291</v>
      </c>
      <c r="S1412" s="205" t="s">
        <v>10359</v>
      </c>
      <c r="T1412" s="205" t="s">
        <v>66</v>
      </c>
      <c r="U1412" s="208" t="s">
        <v>10373</v>
      </c>
      <c r="V1412" s="205">
        <v>1</v>
      </c>
      <c r="W1412" s="205" t="s">
        <v>68</v>
      </c>
      <c r="X1412" s="205" t="s">
        <v>69</v>
      </c>
      <c r="Y1412" s="205" t="s">
        <v>70</v>
      </c>
      <c r="Z1412" s="205" t="s">
        <v>4390</v>
      </c>
      <c r="AA1412" s="234" t="s">
        <v>650</v>
      </c>
      <c r="AB1412" s="216">
        <v>46310</v>
      </c>
      <c r="AC1412" s="205"/>
      <c r="AD1412" s="230" t="s">
        <v>72</v>
      </c>
      <c r="AE1412" s="126"/>
      <c r="AF1412" s="127"/>
      <c r="AG1412" s="128"/>
      <c r="AH1412" s="129"/>
      <c r="AI1412" s="129"/>
      <c r="AJ1412" s="126"/>
      <c r="AK1412" s="127"/>
      <c r="AL1412" s="129"/>
      <c r="AM1412" s="128"/>
      <c r="AN1412" s="129"/>
      <c r="AO1412" s="127" t="s">
        <v>79</v>
      </c>
      <c r="AP1412" s="129"/>
    </row>
    <row r="1413" spans="1:45" customFormat="1" ht="30" hidden="1" customHeight="1">
      <c r="A1413" s="204" t="s">
        <v>4370</v>
      </c>
      <c r="B1413" s="200" t="s">
        <v>10290</v>
      </c>
      <c r="C1413" s="200" t="s">
        <v>10291</v>
      </c>
      <c r="D1413" s="200" t="s">
        <v>10358</v>
      </c>
      <c r="E1413" s="200" t="s">
        <v>10359</v>
      </c>
      <c r="F1413" s="206" t="s">
        <v>10380</v>
      </c>
      <c r="G1413" s="206" t="s">
        <v>10381</v>
      </c>
      <c r="H1413" s="205" t="s">
        <v>10382</v>
      </c>
      <c r="I1413" s="204" t="s">
        <v>10383</v>
      </c>
      <c r="J1413" s="207" t="s">
        <v>10384</v>
      </c>
      <c r="K1413" s="208" t="s">
        <v>10385</v>
      </c>
      <c r="L1413" s="205" t="s">
        <v>1071</v>
      </c>
      <c r="M1413" s="205" t="s">
        <v>61</v>
      </c>
      <c r="N1413" s="205" t="s">
        <v>738</v>
      </c>
      <c r="O1413" s="205" t="s">
        <v>4441</v>
      </c>
      <c r="P1413" s="205" t="s">
        <v>4442</v>
      </c>
      <c r="Q1413" s="205" t="s">
        <v>65</v>
      </c>
      <c r="R1413" s="205" t="s">
        <v>10291</v>
      </c>
      <c r="S1413" s="205" t="s">
        <v>10359</v>
      </c>
      <c r="T1413" s="205" t="s">
        <v>66</v>
      </c>
      <c r="U1413" s="208" t="s">
        <v>10386</v>
      </c>
      <c r="V1413" s="205">
        <v>0.95</v>
      </c>
      <c r="W1413" s="205" t="s">
        <v>68</v>
      </c>
      <c r="X1413" s="205" t="s">
        <v>69</v>
      </c>
      <c r="Y1413" s="205" t="s">
        <v>70</v>
      </c>
      <c r="Z1413" s="205" t="s">
        <v>4390</v>
      </c>
      <c r="AA1413" s="234" t="s">
        <v>650</v>
      </c>
      <c r="AB1413" s="216">
        <v>46310</v>
      </c>
      <c r="AC1413" s="205"/>
      <c r="AD1413" s="230" t="s">
        <v>72</v>
      </c>
      <c r="AE1413" s="126"/>
      <c r="AF1413" s="127"/>
      <c r="AG1413" s="128"/>
      <c r="AH1413" s="129"/>
      <c r="AI1413" s="129"/>
      <c r="AJ1413" s="126"/>
      <c r="AK1413" s="127"/>
      <c r="AL1413" s="129"/>
      <c r="AM1413" s="128"/>
      <c r="AN1413" s="129"/>
      <c r="AO1413" s="127" t="s">
        <v>79</v>
      </c>
      <c r="AP1413" s="129"/>
    </row>
    <row r="1414" spans="1:45" customFormat="1" ht="30" hidden="1" customHeight="1">
      <c r="A1414" s="204" t="s">
        <v>4370</v>
      </c>
      <c r="B1414" s="200" t="s">
        <v>10290</v>
      </c>
      <c r="C1414" s="200" t="s">
        <v>10291</v>
      </c>
      <c r="D1414" s="200" t="s">
        <v>10387</v>
      </c>
      <c r="E1414" s="200" t="s">
        <v>10388</v>
      </c>
      <c r="F1414" s="206" t="s">
        <v>10389</v>
      </c>
      <c r="G1414" s="206" t="s">
        <v>10390</v>
      </c>
      <c r="H1414" s="205" t="s">
        <v>10391</v>
      </c>
      <c r="I1414" s="204" t="s">
        <v>10392</v>
      </c>
      <c r="J1414" s="207" t="s">
        <v>10393</v>
      </c>
      <c r="K1414" s="208" t="s">
        <v>10394</v>
      </c>
      <c r="L1414" s="205" t="s">
        <v>90</v>
      </c>
      <c r="M1414" s="205" t="s">
        <v>61</v>
      </c>
      <c r="N1414" s="205" t="s">
        <v>738</v>
      </c>
      <c r="O1414" s="205" t="s">
        <v>4441</v>
      </c>
      <c r="P1414" s="205" t="s">
        <v>4442</v>
      </c>
      <c r="Q1414" s="205" t="s">
        <v>65</v>
      </c>
      <c r="R1414" s="205" t="s">
        <v>10291</v>
      </c>
      <c r="S1414" s="205" t="s">
        <v>10388</v>
      </c>
      <c r="T1414" s="205" t="s">
        <v>93</v>
      </c>
      <c r="U1414" s="208" t="s">
        <v>10395</v>
      </c>
      <c r="V1414" s="205">
        <v>0.95</v>
      </c>
      <c r="W1414" s="205" t="s">
        <v>68</v>
      </c>
      <c r="X1414" s="205" t="s">
        <v>69</v>
      </c>
      <c r="Y1414" s="205" t="s">
        <v>70</v>
      </c>
      <c r="Z1414" s="205" t="s">
        <v>95</v>
      </c>
      <c r="AA1414" s="234" t="s">
        <v>650</v>
      </c>
      <c r="AB1414" s="216">
        <v>46310</v>
      </c>
      <c r="AC1414" s="205"/>
      <c r="AD1414" s="230" t="s">
        <v>72</v>
      </c>
      <c r="AE1414" s="126" t="s">
        <v>73</v>
      </c>
      <c r="AF1414" s="127"/>
      <c r="AG1414" s="128"/>
      <c r="AH1414" s="129"/>
      <c r="AI1414" s="129"/>
      <c r="AJ1414" s="126" t="s">
        <v>75</v>
      </c>
      <c r="AK1414" s="127"/>
      <c r="AL1414" s="129"/>
      <c r="AM1414" s="128"/>
      <c r="AN1414" s="129"/>
      <c r="AO1414" s="127" t="s">
        <v>79</v>
      </c>
      <c r="AP1414" s="129"/>
      <c r="AQ1414" s="183"/>
      <c r="AR1414" s="183"/>
      <c r="AS1414" s="183"/>
    </row>
    <row r="1415" spans="1:45" customFormat="1" ht="30" hidden="1" customHeight="1">
      <c r="A1415" s="204" t="s">
        <v>4370</v>
      </c>
      <c r="B1415" s="200" t="s">
        <v>10290</v>
      </c>
      <c r="C1415" s="200" t="s">
        <v>10291</v>
      </c>
      <c r="D1415" s="200" t="s">
        <v>10387</v>
      </c>
      <c r="E1415" s="200" t="s">
        <v>10388</v>
      </c>
      <c r="F1415" s="206" t="s">
        <v>10396</v>
      </c>
      <c r="G1415" s="206" t="s">
        <v>10397</v>
      </c>
      <c r="H1415" s="205" t="s">
        <v>10398</v>
      </c>
      <c r="I1415" s="204" t="s">
        <v>10399</v>
      </c>
      <c r="J1415" s="207" t="s">
        <v>10400</v>
      </c>
      <c r="K1415" s="208" t="s">
        <v>10401</v>
      </c>
      <c r="L1415" s="205" t="s">
        <v>60</v>
      </c>
      <c r="M1415" s="205" t="s">
        <v>61</v>
      </c>
      <c r="N1415" s="205" t="s">
        <v>738</v>
      </c>
      <c r="O1415" s="205" t="s">
        <v>4441</v>
      </c>
      <c r="P1415" s="205" t="s">
        <v>4442</v>
      </c>
      <c r="Q1415" s="205" t="s">
        <v>65</v>
      </c>
      <c r="R1415" s="205" t="s">
        <v>10291</v>
      </c>
      <c r="S1415" s="205" t="s">
        <v>10388</v>
      </c>
      <c r="T1415" s="205" t="s">
        <v>66</v>
      </c>
      <c r="U1415" s="208" t="s">
        <v>10402</v>
      </c>
      <c r="V1415" s="205">
        <v>1</v>
      </c>
      <c r="W1415" s="205" t="s">
        <v>68</v>
      </c>
      <c r="X1415" s="205" t="s">
        <v>69</v>
      </c>
      <c r="Y1415" s="205" t="s">
        <v>70</v>
      </c>
      <c r="Z1415" s="205" t="s">
        <v>4390</v>
      </c>
      <c r="AA1415" s="234" t="s">
        <v>650</v>
      </c>
      <c r="AB1415" s="216">
        <v>46310</v>
      </c>
      <c r="AC1415" s="205"/>
      <c r="AD1415" s="230" t="s">
        <v>72</v>
      </c>
      <c r="AE1415" s="126"/>
      <c r="AF1415" s="127"/>
      <c r="AG1415" s="128"/>
      <c r="AH1415" s="129"/>
      <c r="AI1415" s="129"/>
      <c r="AJ1415" s="126"/>
      <c r="AK1415" s="127"/>
      <c r="AL1415" s="129"/>
      <c r="AM1415" s="128"/>
      <c r="AN1415" s="129"/>
      <c r="AO1415" s="127" t="s">
        <v>79</v>
      </c>
      <c r="AP1415" s="129"/>
    </row>
    <row r="1416" spans="1:45" customFormat="1" ht="30" hidden="1" customHeight="1">
      <c r="A1416" s="204" t="s">
        <v>4370</v>
      </c>
      <c r="B1416" s="200" t="s">
        <v>10290</v>
      </c>
      <c r="C1416" s="200" t="s">
        <v>10291</v>
      </c>
      <c r="D1416" s="200" t="s">
        <v>10387</v>
      </c>
      <c r="E1416" s="200" t="s">
        <v>10388</v>
      </c>
      <c r="F1416" s="206" t="s">
        <v>10403</v>
      </c>
      <c r="G1416" s="206" t="s">
        <v>10404</v>
      </c>
      <c r="H1416" s="205" t="s">
        <v>10405</v>
      </c>
      <c r="I1416" s="204" t="s">
        <v>10406</v>
      </c>
      <c r="J1416" s="207" t="s">
        <v>10407</v>
      </c>
      <c r="K1416" s="208" t="s">
        <v>10408</v>
      </c>
      <c r="L1416" s="205" t="s">
        <v>60</v>
      </c>
      <c r="M1416" s="205" t="s">
        <v>61</v>
      </c>
      <c r="N1416" s="205" t="s">
        <v>738</v>
      </c>
      <c r="O1416" s="205" t="s">
        <v>4441</v>
      </c>
      <c r="P1416" s="205" t="s">
        <v>4442</v>
      </c>
      <c r="Q1416" s="205" t="s">
        <v>65</v>
      </c>
      <c r="R1416" s="205" t="s">
        <v>10291</v>
      </c>
      <c r="S1416" s="205" t="s">
        <v>10388</v>
      </c>
      <c r="T1416" s="205" t="s">
        <v>66</v>
      </c>
      <c r="U1416" s="208" t="s">
        <v>10402</v>
      </c>
      <c r="V1416" s="205">
        <v>1</v>
      </c>
      <c r="W1416" s="205" t="s">
        <v>68</v>
      </c>
      <c r="X1416" s="205" t="s">
        <v>69</v>
      </c>
      <c r="Y1416" s="205" t="s">
        <v>70</v>
      </c>
      <c r="Z1416" s="205" t="s">
        <v>4390</v>
      </c>
      <c r="AA1416" s="234" t="s">
        <v>650</v>
      </c>
      <c r="AB1416" s="216">
        <v>46310</v>
      </c>
      <c r="AC1416" s="205"/>
      <c r="AD1416" s="230" t="s">
        <v>72</v>
      </c>
      <c r="AE1416" s="126"/>
      <c r="AF1416" s="127"/>
      <c r="AG1416" s="128"/>
      <c r="AH1416" s="129"/>
      <c r="AI1416" s="129"/>
      <c r="AJ1416" s="126"/>
      <c r="AK1416" s="127"/>
      <c r="AL1416" s="129"/>
      <c r="AM1416" s="128"/>
      <c r="AN1416" s="129"/>
      <c r="AO1416" s="127" t="s">
        <v>79</v>
      </c>
      <c r="AP1416" s="129"/>
    </row>
    <row r="1417" spans="1:45" customFormat="1" ht="30" hidden="1" customHeight="1">
      <c r="A1417" s="204" t="s">
        <v>4370</v>
      </c>
      <c r="B1417" s="200" t="s">
        <v>10290</v>
      </c>
      <c r="C1417" s="200" t="s">
        <v>10291</v>
      </c>
      <c r="D1417" s="200" t="s">
        <v>10409</v>
      </c>
      <c r="E1417" s="200" t="s">
        <v>10410</v>
      </c>
      <c r="F1417" s="206" t="s">
        <v>10411</v>
      </c>
      <c r="G1417" s="206" t="s">
        <v>10412</v>
      </c>
      <c r="H1417" s="205" t="s">
        <v>10413</v>
      </c>
      <c r="I1417" s="204" t="s">
        <v>10414</v>
      </c>
      <c r="J1417" s="207" t="s">
        <v>10415</v>
      </c>
      <c r="K1417" s="208" t="s">
        <v>10416</v>
      </c>
      <c r="L1417" s="205" t="s">
        <v>90</v>
      </c>
      <c r="M1417" s="205" t="s">
        <v>61</v>
      </c>
      <c r="N1417" s="205" t="s">
        <v>738</v>
      </c>
      <c r="O1417" s="205" t="s">
        <v>4441</v>
      </c>
      <c r="P1417" s="205" t="s">
        <v>4442</v>
      </c>
      <c r="Q1417" s="205" t="s">
        <v>65</v>
      </c>
      <c r="R1417" s="205" t="s">
        <v>10291</v>
      </c>
      <c r="S1417" s="205" t="s">
        <v>10410</v>
      </c>
      <c r="T1417" s="205" t="s">
        <v>93</v>
      </c>
      <c r="U1417" s="208" t="s">
        <v>10417</v>
      </c>
      <c r="V1417" s="205">
        <v>0.95</v>
      </c>
      <c r="W1417" s="205" t="s">
        <v>68</v>
      </c>
      <c r="X1417" s="205" t="s">
        <v>69</v>
      </c>
      <c r="Y1417" s="205" t="s">
        <v>70</v>
      </c>
      <c r="Z1417" s="205" t="s">
        <v>95</v>
      </c>
      <c r="AA1417" s="234" t="s">
        <v>650</v>
      </c>
      <c r="AB1417" s="216">
        <v>46310</v>
      </c>
      <c r="AC1417" s="205"/>
      <c r="AD1417" s="230" t="s">
        <v>72</v>
      </c>
      <c r="AE1417" s="126" t="s">
        <v>73</v>
      </c>
      <c r="AF1417" s="127"/>
      <c r="AG1417" s="128"/>
      <c r="AH1417" s="129"/>
      <c r="AI1417" s="129"/>
      <c r="AJ1417" s="126" t="s">
        <v>75</v>
      </c>
      <c r="AK1417" s="127"/>
      <c r="AL1417" s="129"/>
      <c r="AM1417" s="128"/>
      <c r="AN1417" s="129"/>
      <c r="AO1417" s="127" t="s">
        <v>79</v>
      </c>
      <c r="AP1417" s="129"/>
      <c r="AQ1417" s="183"/>
      <c r="AR1417" s="183"/>
      <c r="AS1417" s="183"/>
    </row>
    <row r="1418" spans="1:45" customFormat="1" ht="30" hidden="1" customHeight="1">
      <c r="A1418" s="204" t="s">
        <v>4370</v>
      </c>
      <c r="B1418" s="200" t="s">
        <v>10290</v>
      </c>
      <c r="C1418" s="200" t="s">
        <v>10291</v>
      </c>
      <c r="D1418" s="200" t="s">
        <v>10409</v>
      </c>
      <c r="E1418" s="200" t="s">
        <v>10410</v>
      </c>
      <c r="F1418" s="206" t="s">
        <v>10418</v>
      </c>
      <c r="G1418" s="206" t="s">
        <v>10419</v>
      </c>
      <c r="H1418" s="205" t="s">
        <v>10420</v>
      </c>
      <c r="I1418" s="204" t="s">
        <v>10421</v>
      </c>
      <c r="J1418" s="207" t="s">
        <v>10422</v>
      </c>
      <c r="K1418" s="208" t="s">
        <v>10423</v>
      </c>
      <c r="L1418" s="205" t="s">
        <v>60</v>
      </c>
      <c r="M1418" s="205" t="s">
        <v>61</v>
      </c>
      <c r="N1418" s="205" t="s">
        <v>738</v>
      </c>
      <c r="O1418" s="205" t="s">
        <v>4441</v>
      </c>
      <c r="P1418" s="205" t="s">
        <v>4442</v>
      </c>
      <c r="Q1418" s="205" t="s">
        <v>65</v>
      </c>
      <c r="R1418" s="205" t="s">
        <v>10291</v>
      </c>
      <c r="S1418" s="205" t="s">
        <v>10410</v>
      </c>
      <c r="T1418" s="205" t="s">
        <v>66</v>
      </c>
      <c r="U1418" s="208" t="s">
        <v>10424</v>
      </c>
      <c r="V1418" s="205">
        <v>1</v>
      </c>
      <c r="W1418" s="205" t="s">
        <v>68</v>
      </c>
      <c r="X1418" s="205" t="s">
        <v>69</v>
      </c>
      <c r="Y1418" s="205" t="s">
        <v>70</v>
      </c>
      <c r="Z1418" s="205" t="s">
        <v>4390</v>
      </c>
      <c r="AA1418" s="234" t="s">
        <v>650</v>
      </c>
      <c r="AB1418" s="216">
        <v>46310</v>
      </c>
      <c r="AC1418" s="205"/>
      <c r="AD1418" s="230" t="s">
        <v>72</v>
      </c>
      <c r="AE1418" s="126"/>
      <c r="AF1418" s="127"/>
      <c r="AG1418" s="128"/>
      <c r="AH1418" s="129"/>
      <c r="AI1418" s="129"/>
      <c r="AJ1418" s="126"/>
      <c r="AK1418" s="127"/>
      <c r="AL1418" s="129"/>
      <c r="AM1418" s="128"/>
      <c r="AN1418" s="129"/>
      <c r="AO1418" s="127" t="s">
        <v>79</v>
      </c>
      <c r="AP1418" s="129"/>
    </row>
    <row r="1419" spans="1:45" customFormat="1" ht="30" hidden="1" customHeight="1">
      <c r="A1419" s="204" t="s">
        <v>4370</v>
      </c>
      <c r="B1419" s="200" t="s">
        <v>10290</v>
      </c>
      <c r="C1419" s="200" t="s">
        <v>10291</v>
      </c>
      <c r="D1419" s="200" t="s">
        <v>10425</v>
      </c>
      <c r="E1419" s="200" t="s">
        <v>10426</v>
      </c>
      <c r="F1419" s="206" t="s">
        <v>10427</v>
      </c>
      <c r="G1419" s="206" t="s">
        <v>10428</v>
      </c>
      <c r="H1419" s="205" t="s">
        <v>10429</v>
      </c>
      <c r="I1419" s="204" t="s">
        <v>10430</v>
      </c>
      <c r="J1419" s="207" t="s">
        <v>10431</v>
      </c>
      <c r="K1419" s="208" t="s">
        <v>10432</v>
      </c>
      <c r="L1419" s="205" t="s">
        <v>90</v>
      </c>
      <c r="M1419" s="205" t="s">
        <v>61</v>
      </c>
      <c r="N1419" s="205" t="s">
        <v>738</v>
      </c>
      <c r="O1419" s="205" t="s">
        <v>4441</v>
      </c>
      <c r="P1419" s="205" t="s">
        <v>4442</v>
      </c>
      <c r="Q1419" s="205" t="s">
        <v>65</v>
      </c>
      <c r="R1419" s="205" t="s">
        <v>10291</v>
      </c>
      <c r="S1419" s="205" t="s">
        <v>10426</v>
      </c>
      <c r="T1419" s="205" t="s">
        <v>93</v>
      </c>
      <c r="U1419" s="208" t="s">
        <v>10433</v>
      </c>
      <c r="V1419" s="205">
        <v>0.95</v>
      </c>
      <c r="W1419" s="205" t="s">
        <v>68</v>
      </c>
      <c r="X1419" s="205" t="s">
        <v>69</v>
      </c>
      <c r="Y1419" s="205" t="s">
        <v>70</v>
      </c>
      <c r="Z1419" s="205" t="s">
        <v>95</v>
      </c>
      <c r="AA1419" s="234" t="s">
        <v>650</v>
      </c>
      <c r="AB1419" s="216">
        <v>46310</v>
      </c>
      <c r="AC1419" s="205"/>
      <c r="AD1419" s="230" t="s">
        <v>72</v>
      </c>
      <c r="AE1419" s="126" t="s">
        <v>73</v>
      </c>
      <c r="AF1419" s="127"/>
      <c r="AG1419" s="128"/>
      <c r="AH1419" s="129"/>
      <c r="AI1419" s="129"/>
      <c r="AJ1419" s="126" t="s">
        <v>75</v>
      </c>
      <c r="AK1419" s="127"/>
      <c r="AL1419" s="129"/>
      <c r="AM1419" s="128"/>
      <c r="AN1419" s="129"/>
      <c r="AO1419" s="127" t="s">
        <v>79</v>
      </c>
      <c r="AP1419" s="129"/>
      <c r="AQ1419" s="183"/>
      <c r="AR1419" s="183"/>
      <c r="AS1419" s="183"/>
    </row>
    <row r="1420" spans="1:45" customFormat="1" ht="30" hidden="1" customHeight="1">
      <c r="A1420" s="204" t="s">
        <v>4370</v>
      </c>
      <c r="B1420" s="200" t="s">
        <v>10290</v>
      </c>
      <c r="C1420" s="200" t="s">
        <v>10291</v>
      </c>
      <c r="D1420" s="200" t="s">
        <v>10425</v>
      </c>
      <c r="E1420" s="200" t="s">
        <v>10426</v>
      </c>
      <c r="F1420" s="206" t="s">
        <v>10434</v>
      </c>
      <c r="G1420" s="206" t="s">
        <v>10435</v>
      </c>
      <c r="H1420" s="205" t="s">
        <v>10436</v>
      </c>
      <c r="I1420" s="204" t="s">
        <v>10437</v>
      </c>
      <c r="J1420" s="207" t="s">
        <v>10438</v>
      </c>
      <c r="K1420" s="208" t="s">
        <v>10439</v>
      </c>
      <c r="L1420" s="205" t="s">
        <v>60</v>
      </c>
      <c r="M1420" s="205" t="s">
        <v>61</v>
      </c>
      <c r="N1420" s="205" t="s">
        <v>738</v>
      </c>
      <c r="O1420" s="205" t="s">
        <v>4441</v>
      </c>
      <c r="P1420" s="205" t="s">
        <v>4442</v>
      </c>
      <c r="Q1420" s="205" t="s">
        <v>65</v>
      </c>
      <c r="R1420" s="205" t="s">
        <v>10291</v>
      </c>
      <c r="S1420" s="205" t="s">
        <v>10426</v>
      </c>
      <c r="T1420" s="205" t="s">
        <v>66</v>
      </c>
      <c r="U1420" s="208" t="s">
        <v>10440</v>
      </c>
      <c r="V1420" s="205">
        <v>1</v>
      </c>
      <c r="W1420" s="205" t="s">
        <v>68</v>
      </c>
      <c r="X1420" s="205" t="s">
        <v>69</v>
      </c>
      <c r="Y1420" s="205" t="s">
        <v>70</v>
      </c>
      <c r="Z1420" s="205" t="s">
        <v>4390</v>
      </c>
      <c r="AA1420" s="234" t="s">
        <v>650</v>
      </c>
      <c r="AB1420" s="216">
        <v>46310</v>
      </c>
      <c r="AC1420" s="205"/>
      <c r="AD1420" s="230" t="s">
        <v>72</v>
      </c>
      <c r="AE1420" s="126"/>
      <c r="AF1420" s="127"/>
      <c r="AG1420" s="128"/>
      <c r="AH1420" s="129"/>
      <c r="AI1420" s="129"/>
      <c r="AJ1420" s="126"/>
      <c r="AK1420" s="127"/>
      <c r="AL1420" s="129"/>
      <c r="AM1420" s="128"/>
      <c r="AN1420" s="129"/>
      <c r="AO1420" s="127" t="s">
        <v>79</v>
      </c>
      <c r="AP1420" s="129"/>
    </row>
    <row r="1421" spans="1:45" customFormat="1" ht="30" hidden="1" customHeight="1">
      <c r="A1421" s="204" t="s">
        <v>4370</v>
      </c>
      <c r="B1421" s="200" t="s">
        <v>10290</v>
      </c>
      <c r="C1421" s="200" t="s">
        <v>10291</v>
      </c>
      <c r="D1421" s="200" t="s">
        <v>10425</v>
      </c>
      <c r="E1421" s="200" t="s">
        <v>10426</v>
      </c>
      <c r="F1421" s="206" t="s">
        <v>10441</v>
      </c>
      <c r="G1421" s="206" t="s">
        <v>10442</v>
      </c>
      <c r="H1421" s="205" t="s">
        <v>10443</v>
      </c>
      <c r="I1421" s="204" t="s">
        <v>10444</v>
      </c>
      <c r="J1421" s="207" t="s">
        <v>10445</v>
      </c>
      <c r="K1421" s="208" t="s">
        <v>10446</v>
      </c>
      <c r="L1421" s="205" t="s">
        <v>60</v>
      </c>
      <c r="M1421" s="205" t="s">
        <v>61</v>
      </c>
      <c r="N1421" s="205" t="s">
        <v>738</v>
      </c>
      <c r="O1421" s="205" t="s">
        <v>4441</v>
      </c>
      <c r="P1421" s="205" t="s">
        <v>4442</v>
      </c>
      <c r="Q1421" s="205" t="s">
        <v>65</v>
      </c>
      <c r="R1421" s="205" t="s">
        <v>10291</v>
      </c>
      <c r="S1421" s="205" t="s">
        <v>10426</v>
      </c>
      <c r="T1421" s="205" t="s">
        <v>66</v>
      </c>
      <c r="U1421" s="208" t="s">
        <v>10440</v>
      </c>
      <c r="V1421" s="205">
        <v>1</v>
      </c>
      <c r="W1421" s="205" t="s">
        <v>68</v>
      </c>
      <c r="X1421" s="205" t="s">
        <v>69</v>
      </c>
      <c r="Y1421" s="205" t="s">
        <v>70</v>
      </c>
      <c r="Z1421" s="205" t="s">
        <v>4390</v>
      </c>
      <c r="AA1421" s="234" t="s">
        <v>650</v>
      </c>
      <c r="AB1421" s="216">
        <v>46310</v>
      </c>
      <c r="AC1421" s="205"/>
      <c r="AD1421" s="230" t="s">
        <v>72</v>
      </c>
      <c r="AE1421" s="126"/>
      <c r="AF1421" s="127"/>
      <c r="AG1421" s="128"/>
      <c r="AH1421" s="129"/>
      <c r="AI1421" s="129"/>
      <c r="AJ1421" s="126"/>
      <c r="AK1421" s="127"/>
      <c r="AL1421" s="129"/>
      <c r="AM1421" s="128"/>
      <c r="AN1421" s="129"/>
      <c r="AO1421" s="127" t="s">
        <v>79</v>
      </c>
      <c r="AP1421" s="129"/>
    </row>
    <row r="1422" spans="1:45" customFormat="1" ht="30" hidden="1" customHeight="1">
      <c r="A1422" s="204" t="s">
        <v>4370</v>
      </c>
      <c r="B1422" s="200" t="s">
        <v>10290</v>
      </c>
      <c r="C1422" s="200" t="s">
        <v>10291</v>
      </c>
      <c r="D1422" s="200" t="s">
        <v>10447</v>
      </c>
      <c r="E1422" s="200" t="s">
        <v>10448</v>
      </c>
      <c r="F1422" s="206" t="s">
        <v>10449</v>
      </c>
      <c r="G1422" s="206" t="s">
        <v>10450</v>
      </c>
      <c r="H1422" s="205" t="s">
        <v>10451</v>
      </c>
      <c r="I1422" s="204" t="s">
        <v>10452</v>
      </c>
      <c r="J1422" s="207" t="s">
        <v>10453</v>
      </c>
      <c r="K1422" s="208" t="s">
        <v>10454</v>
      </c>
      <c r="L1422" s="205" t="s">
        <v>90</v>
      </c>
      <c r="M1422" s="205" t="s">
        <v>61</v>
      </c>
      <c r="N1422" s="205" t="s">
        <v>738</v>
      </c>
      <c r="O1422" s="205" t="s">
        <v>4441</v>
      </c>
      <c r="P1422" s="205" t="s">
        <v>4442</v>
      </c>
      <c r="Q1422" s="205" t="s">
        <v>65</v>
      </c>
      <c r="R1422" s="205" t="s">
        <v>10291</v>
      </c>
      <c r="S1422" s="205" t="s">
        <v>10448</v>
      </c>
      <c r="T1422" s="205" t="s">
        <v>93</v>
      </c>
      <c r="U1422" s="208" t="s">
        <v>10455</v>
      </c>
      <c r="V1422" s="205">
        <v>0.95</v>
      </c>
      <c r="W1422" s="205" t="s">
        <v>68</v>
      </c>
      <c r="X1422" s="205" t="s">
        <v>69</v>
      </c>
      <c r="Y1422" s="205" t="s">
        <v>70</v>
      </c>
      <c r="Z1422" s="205" t="s">
        <v>95</v>
      </c>
      <c r="AA1422" s="234" t="s">
        <v>650</v>
      </c>
      <c r="AB1422" s="216">
        <v>46310</v>
      </c>
      <c r="AC1422" s="205"/>
      <c r="AD1422" s="230" t="s">
        <v>72</v>
      </c>
      <c r="AE1422" s="126" t="s">
        <v>73</v>
      </c>
      <c r="AF1422" s="127"/>
      <c r="AG1422" s="128"/>
      <c r="AH1422" s="129"/>
      <c r="AI1422" s="129"/>
      <c r="AJ1422" s="126" t="s">
        <v>75</v>
      </c>
      <c r="AK1422" s="127"/>
      <c r="AL1422" s="129"/>
      <c r="AM1422" s="128"/>
      <c r="AN1422" s="129"/>
      <c r="AO1422" s="127" t="s">
        <v>79</v>
      </c>
      <c r="AP1422" s="129"/>
      <c r="AQ1422" s="183"/>
      <c r="AR1422" s="183"/>
      <c r="AS1422" s="183"/>
    </row>
    <row r="1423" spans="1:45" customFormat="1" ht="30" hidden="1" customHeight="1">
      <c r="A1423" s="204" t="s">
        <v>4370</v>
      </c>
      <c r="B1423" s="200" t="s">
        <v>10290</v>
      </c>
      <c r="C1423" s="200" t="s">
        <v>10291</v>
      </c>
      <c r="D1423" s="200" t="s">
        <v>10447</v>
      </c>
      <c r="E1423" s="200" t="s">
        <v>10448</v>
      </c>
      <c r="F1423" s="206" t="s">
        <v>10456</v>
      </c>
      <c r="G1423" s="206" t="s">
        <v>10457</v>
      </c>
      <c r="H1423" s="205" t="s">
        <v>10458</v>
      </c>
      <c r="I1423" s="204" t="s">
        <v>10459</v>
      </c>
      <c r="J1423" s="207" t="s">
        <v>10460</v>
      </c>
      <c r="K1423" s="208" t="s">
        <v>7006</v>
      </c>
      <c r="L1423" s="205" t="s">
        <v>60</v>
      </c>
      <c r="M1423" s="205" t="s">
        <v>61</v>
      </c>
      <c r="N1423" s="205" t="s">
        <v>738</v>
      </c>
      <c r="O1423" s="205" t="s">
        <v>4441</v>
      </c>
      <c r="P1423" s="205" t="s">
        <v>4442</v>
      </c>
      <c r="Q1423" s="205" t="s">
        <v>65</v>
      </c>
      <c r="R1423" s="205" t="s">
        <v>10291</v>
      </c>
      <c r="S1423" s="205" t="s">
        <v>10448</v>
      </c>
      <c r="T1423" s="205" t="s">
        <v>66</v>
      </c>
      <c r="U1423" s="208" t="s">
        <v>10461</v>
      </c>
      <c r="V1423" s="205">
        <v>1</v>
      </c>
      <c r="W1423" s="205" t="s">
        <v>68</v>
      </c>
      <c r="X1423" s="205" t="s">
        <v>69</v>
      </c>
      <c r="Y1423" s="205" t="s">
        <v>70</v>
      </c>
      <c r="Z1423" s="205" t="s">
        <v>4390</v>
      </c>
      <c r="AA1423" s="234" t="s">
        <v>650</v>
      </c>
      <c r="AB1423" s="216">
        <v>46310</v>
      </c>
      <c r="AC1423" s="205"/>
      <c r="AD1423" s="230" t="s">
        <v>72</v>
      </c>
      <c r="AE1423" s="126"/>
      <c r="AF1423" s="127"/>
      <c r="AG1423" s="128"/>
      <c r="AH1423" s="129"/>
      <c r="AI1423" s="129"/>
      <c r="AJ1423" s="126"/>
      <c r="AK1423" s="127"/>
      <c r="AL1423" s="129"/>
      <c r="AM1423" s="128"/>
      <c r="AN1423" s="129"/>
      <c r="AO1423" s="127" t="s">
        <v>79</v>
      </c>
      <c r="AP1423" s="129"/>
    </row>
    <row r="1424" spans="1:45" customFormat="1" ht="30" hidden="1" customHeight="1">
      <c r="A1424" s="204" t="s">
        <v>4370</v>
      </c>
      <c r="B1424" s="200" t="s">
        <v>10290</v>
      </c>
      <c r="C1424" s="200" t="s">
        <v>10291</v>
      </c>
      <c r="D1424" s="200" t="s">
        <v>10447</v>
      </c>
      <c r="E1424" s="200" t="s">
        <v>10448</v>
      </c>
      <c r="F1424" s="206" t="s">
        <v>10462</v>
      </c>
      <c r="G1424" s="206" t="s">
        <v>10463</v>
      </c>
      <c r="H1424" s="205" t="s">
        <v>10464</v>
      </c>
      <c r="I1424" s="204" t="s">
        <v>10465</v>
      </c>
      <c r="J1424" s="207" t="s">
        <v>10466</v>
      </c>
      <c r="K1424" s="208" t="s">
        <v>10467</v>
      </c>
      <c r="L1424" s="205" t="s">
        <v>60</v>
      </c>
      <c r="M1424" s="205" t="s">
        <v>61</v>
      </c>
      <c r="N1424" s="205" t="s">
        <v>738</v>
      </c>
      <c r="O1424" s="205" t="s">
        <v>4441</v>
      </c>
      <c r="P1424" s="205" t="s">
        <v>4442</v>
      </c>
      <c r="Q1424" s="205" t="s">
        <v>65</v>
      </c>
      <c r="R1424" s="205" t="s">
        <v>10291</v>
      </c>
      <c r="S1424" s="205" t="s">
        <v>10448</v>
      </c>
      <c r="T1424" s="205" t="s">
        <v>66</v>
      </c>
      <c r="U1424" s="208" t="s">
        <v>10461</v>
      </c>
      <c r="V1424" s="205">
        <v>1</v>
      </c>
      <c r="W1424" s="205" t="s">
        <v>68</v>
      </c>
      <c r="X1424" s="205" t="s">
        <v>69</v>
      </c>
      <c r="Y1424" s="205" t="s">
        <v>70</v>
      </c>
      <c r="Z1424" s="205" t="s">
        <v>4390</v>
      </c>
      <c r="AA1424" s="234" t="s">
        <v>650</v>
      </c>
      <c r="AB1424" s="216">
        <v>46310</v>
      </c>
      <c r="AC1424" s="205"/>
      <c r="AD1424" s="230" t="s">
        <v>72</v>
      </c>
      <c r="AE1424" s="126"/>
      <c r="AF1424" s="127"/>
      <c r="AG1424" s="128"/>
      <c r="AH1424" s="129"/>
      <c r="AI1424" s="129"/>
      <c r="AJ1424" s="126"/>
      <c r="AK1424" s="127"/>
      <c r="AL1424" s="129"/>
      <c r="AM1424" s="128"/>
      <c r="AN1424" s="129"/>
      <c r="AO1424" s="127" t="s">
        <v>79</v>
      </c>
      <c r="AP1424" s="129"/>
    </row>
    <row r="1425" spans="1:45" customFormat="1" ht="30" hidden="1" customHeight="1">
      <c r="A1425" s="204" t="s">
        <v>4370</v>
      </c>
      <c r="B1425" s="200" t="s">
        <v>10290</v>
      </c>
      <c r="C1425" s="200" t="s">
        <v>10291</v>
      </c>
      <c r="D1425" s="200" t="s">
        <v>10447</v>
      </c>
      <c r="E1425" s="200" t="s">
        <v>10448</v>
      </c>
      <c r="F1425" s="206" t="s">
        <v>10468</v>
      </c>
      <c r="G1425" s="206" t="s">
        <v>10469</v>
      </c>
      <c r="H1425" s="205" t="s">
        <v>10470</v>
      </c>
      <c r="I1425" s="204" t="s">
        <v>10471</v>
      </c>
      <c r="J1425" s="207" t="s">
        <v>10472</v>
      </c>
      <c r="K1425" s="208" t="s">
        <v>10473</v>
      </c>
      <c r="L1425" s="205" t="s">
        <v>60</v>
      </c>
      <c r="M1425" s="205" t="s">
        <v>61</v>
      </c>
      <c r="N1425" s="205" t="s">
        <v>738</v>
      </c>
      <c r="O1425" s="205" t="s">
        <v>4441</v>
      </c>
      <c r="P1425" s="205" t="s">
        <v>4442</v>
      </c>
      <c r="Q1425" s="205" t="s">
        <v>65</v>
      </c>
      <c r="R1425" s="205" t="s">
        <v>10291</v>
      </c>
      <c r="S1425" s="205" t="s">
        <v>10448</v>
      </c>
      <c r="T1425" s="205" t="s">
        <v>66</v>
      </c>
      <c r="U1425" s="208" t="s">
        <v>10461</v>
      </c>
      <c r="V1425" s="205">
        <v>1</v>
      </c>
      <c r="W1425" s="205" t="s">
        <v>68</v>
      </c>
      <c r="X1425" s="205" t="s">
        <v>69</v>
      </c>
      <c r="Y1425" s="205" t="s">
        <v>70</v>
      </c>
      <c r="Z1425" s="205" t="s">
        <v>4390</v>
      </c>
      <c r="AA1425" s="234" t="s">
        <v>650</v>
      </c>
      <c r="AB1425" s="216">
        <v>46310</v>
      </c>
      <c r="AC1425" s="205"/>
      <c r="AD1425" s="230" t="s">
        <v>72</v>
      </c>
      <c r="AE1425" s="126"/>
      <c r="AF1425" s="127"/>
      <c r="AG1425" s="128"/>
      <c r="AH1425" s="129"/>
      <c r="AI1425" s="129"/>
      <c r="AJ1425" s="126"/>
      <c r="AK1425" s="127"/>
      <c r="AL1425" s="129"/>
      <c r="AM1425" s="128"/>
      <c r="AN1425" s="129"/>
      <c r="AO1425" s="127" t="s">
        <v>79</v>
      </c>
      <c r="AP1425" s="129"/>
    </row>
    <row r="1426" spans="1:45" customFormat="1" ht="30" hidden="1" customHeight="1">
      <c r="A1426" s="204" t="s">
        <v>4370</v>
      </c>
      <c r="B1426" s="200" t="s">
        <v>10290</v>
      </c>
      <c r="C1426" s="200" t="s">
        <v>10291</v>
      </c>
      <c r="D1426" s="200" t="s">
        <v>10447</v>
      </c>
      <c r="E1426" s="200" t="s">
        <v>10448</v>
      </c>
      <c r="F1426" s="206" t="s">
        <v>10474</v>
      </c>
      <c r="G1426" s="206" t="s">
        <v>10475</v>
      </c>
      <c r="H1426" s="205" t="s">
        <v>10476</v>
      </c>
      <c r="I1426" s="204" t="s">
        <v>10477</v>
      </c>
      <c r="J1426" s="207" t="s">
        <v>10478</v>
      </c>
      <c r="K1426" s="208" t="s">
        <v>10479</v>
      </c>
      <c r="L1426" s="205" t="s">
        <v>60</v>
      </c>
      <c r="M1426" s="205" t="s">
        <v>61</v>
      </c>
      <c r="N1426" s="205" t="s">
        <v>738</v>
      </c>
      <c r="O1426" s="205" t="s">
        <v>4441</v>
      </c>
      <c r="P1426" s="205" t="s">
        <v>4442</v>
      </c>
      <c r="Q1426" s="205" t="s">
        <v>65</v>
      </c>
      <c r="R1426" s="205" t="s">
        <v>10291</v>
      </c>
      <c r="S1426" s="205" t="s">
        <v>10448</v>
      </c>
      <c r="T1426" s="205" t="s">
        <v>66</v>
      </c>
      <c r="U1426" s="208" t="s">
        <v>10461</v>
      </c>
      <c r="V1426" s="205">
        <v>1</v>
      </c>
      <c r="W1426" s="205" t="s">
        <v>68</v>
      </c>
      <c r="X1426" s="205" t="s">
        <v>69</v>
      </c>
      <c r="Y1426" s="205" t="s">
        <v>70</v>
      </c>
      <c r="Z1426" s="205" t="s">
        <v>4390</v>
      </c>
      <c r="AA1426" s="234" t="s">
        <v>650</v>
      </c>
      <c r="AB1426" s="216">
        <v>46310</v>
      </c>
      <c r="AC1426" s="205"/>
      <c r="AD1426" s="230" t="s">
        <v>72</v>
      </c>
      <c r="AE1426" s="126"/>
      <c r="AF1426" s="127"/>
      <c r="AG1426" s="128"/>
      <c r="AH1426" s="129"/>
      <c r="AI1426" s="129"/>
      <c r="AJ1426" s="126"/>
      <c r="AK1426" s="127"/>
      <c r="AL1426" s="129"/>
      <c r="AM1426" s="128"/>
      <c r="AN1426" s="129"/>
      <c r="AO1426" s="127" t="s">
        <v>79</v>
      </c>
      <c r="AP1426" s="129"/>
    </row>
    <row r="1427" spans="1:45" customFormat="1" ht="30" hidden="1" customHeight="1">
      <c r="A1427" s="204" t="s">
        <v>4370</v>
      </c>
      <c r="B1427" s="200" t="s">
        <v>10290</v>
      </c>
      <c r="C1427" s="200" t="s">
        <v>10291</v>
      </c>
      <c r="D1427" s="200" t="s">
        <v>10447</v>
      </c>
      <c r="E1427" s="200" t="s">
        <v>10448</v>
      </c>
      <c r="F1427" s="206" t="s">
        <v>10480</v>
      </c>
      <c r="G1427" s="206" t="s">
        <v>10481</v>
      </c>
      <c r="H1427" s="205" t="s">
        <v>10482</v>
      </c>
      <c r="I1427" s="204" t="s">
        <v>10483</v>
      </c>
      <c r="J1427" s="207" t="s">
        <v>10484</v>
      </c>
      <c r="K1427" s="208" t="s">
        <v>10485</v>
      </c>
      <c r="L1427" s="205" t="s">
        <v>1071</v>
      </c>
      <c r="M1427" s="205" t="s">
        <v>61</v>
      </c>
      <c r="N1427" s="205" t="s">
        <v>738</v>
      </c>
      <c r="O1427" s="205" t="s">
        <v>4441</v>
      </c>
      <c r="P1427" s="205" t="s">
        <v>4442</v>
      </c>
      <c r="Q1427" s="205" t="s">
        <v>65</v>
      </c>
      <c r="R1427" s="205" t="s">
        <v>10291</v>
      </c>
      <c r="S1427" s="205" t="s">
        <v>10448</v>
      </c>
      <c r="T1427" s="205" t="s">
        <v>66</v>
      </c>
      <c r="U1427" s="208" t="s">
        <v>10486</v>
      </c>
      <c r="V1427" s="205">
        <v>0.95</v>
      </c>
      <c r="W1427" s="205" t="s">
        <v>68</v>
      </c>
      <c r="X1427" s="205" t="s">
        <v>69</v>
      </c>
      <c r="Y1427" s="205" t="s">
        <v>70</v>
      </c>
      <c r="Z1427" s="205" t="s">
        <v>4390</v>
      </c>
      <c r="AA1427" s="234" t="s">
        <v>650</v>
      </c>
      <c r="AB1427" s="216">
        <v>46310</v>
      </c>
      <c r="AC1427" s="205"/>
      <c r="AD1427" s="230" t="s">
        <v>72</v>
      </c>
      <c r="AE1427" s="126"/>
      <c r="AF1427" s="127"/>
      <c r="AG1427" s="128"/>
      <c r="AH1427" s="129"/>
      <c r="AI1427" s="129"/>
      <c r="AJ1427" s="126"/>
      <c r="AK1427" s="127"/>
      <c r="AL1427" s="129"/>
      <c r="AM1427" s="128"/>
      <c r="AN1427" s="129"/>
      <c r="AO1427" s="127" t="s">
        <v>79</v>
      </c>
      <c r="AP1427" s="129"/>
    </row>
    <row r="1428" spans="1:45" customFormat="1" ht="30" hidden="1" customHeight="1">
      <c r="A1428" s="204" t="s">
        <v>4370</v>
      </c>
      <c r="B1428" s="200" t="s">
        <v>10290</v>
      </c>
      <c r="C1428" s="200" t="s">
        <v>10291</v>
      </c>
      <c r="D1428" s="200" t="s">
        <v>10487</v>
      </c>
      <c r="E1428" s="200" t="s">
        <v>10488</v>
      </c>
      <c r="F1428" s="206" t="s">
        <v>10489</v>
      </c>
      <c r="G1428" s="206" t="s">
        <v>10490</v>
      </c>
      <c r="H1428" s="205" t="s">
        <v>10491</v>
      </c>
      <c r="I1428" s="204" t="s">
        <v>10492</v>
      </c>
      <c r="J1428" s="207" t="s">
        <v>10493</v>
      </c>
      <c r="K1428" s="208" t="s">
        <v>10494</v>
      </c>
      <c r="L1428" s="205" t="s">
        <v>90</v>
      </c>
      <c r="M1428" s="205" t="s">
        <v>61</v>
      </c>
      <c r="N1428" s="205" t="s">
        <v>738</v>
      </c>
      <c r="O1428" s="205" t="s">
        <v>4441</v>
      </c>
      <c r="P1428" s="205" t="s">
        <v>4442</v>
      </c>
      <c r="Q1428" s="205" t="s">
        <v>65</v>
      </c>
      <c r="R1428" s="205" t="s">
        <v>10291</v>
      </c>
      <c r="S1428" s="205" t="s">
        <v>10488</v>
      </c>
      <c r="T1428" s="205" t="s">
        <v>93</v>
      </c>
      <c r="U1428" s="208" t="s">
        <v>10495</v>
      </c>
      <c r="V1428" s="205">
        <v>0.95</v>
      </c>
      <c r="W1428" s="205" t="s">
        <v>68</v>
      </c>
      <c r="X1428" s="205" t="s">
        <v>69</v>
      </c>
      <c r="Y1428" s="205" t="s">
        <v>70</v>
      </c>
      <c r="Z1428" s="205" t="s">
        <v>95</v>
      </c>
      <c r="AA1428" s="234" t="s">
        <v>650</v>
      </c>
      <c r="AB1428" s="216">
        <v>46310</v>
      </c>
      <c r="AC1428" s="205"/>
      <c r="AD1428" s="230" t="s">
        <v>72</v>
      </c>
      <c r="AE1428" s="126" t="s">
        <v>73</v>
      </c>
      <c r="AF1428" s="127"/>
      <c r="AG1428" s="128"/>
      <c r="AH1428" s="129"/>
      <c r="AI1428" s="129"/>
      <c r="AJ1428" s="126" t="s">
        <v>75</v>
      </c>
      <c r="AK1428" s="127"/>
      <c r="AL1428" s="129"/>
      <c r="AM1428" s="128"/>
      <c r="AN1428" s="129"/>
      <c r="AO1428" s="127" t="s">
        <v>79</v>
      </c>
      <c r="AP1428" s="129"/>
      <c r="AQ1428" s="183"/>
      <c r="AR1428" s="183"/>
      <c r="AS1428" s="183"/>
    </row>
    <row r="1429" spans="1:45" customFormat="1" ht="30" hidden="1" customHeight="1">
      <c r="A1429" s="204" t="s">
        <v>4370</v>
      </c>
      <c r="B1429" s="200" t="s">
        <v>10290</v>
      </c>
      <c r="C1429" s="200" t="s">
        <v>10291</v>
      </c>
      <c r="D1429" s="200" t="s">
        <v>10487</v>
      </c>
      <c r="E1429" s="200" t="s">
        <v>10488</v>
      </c>
      <c r="F1429" s="206" t="s">
        <v>10496</v>
      </c>
      <c r="G1429" s="206" t="s">
        <v>10497</v>
      </c>
      <c r="H1429" s="205" t="s">
        <v>10498</v>
      </c>
      <c r="I1429" s="204" t="s">
        <v>10499</v>
      </c>
      <c r="J1429" s="207" t="s">
        <v>10500</v>
      </c>
      <c r="K1429" s="208" t="s">
        <v>10501</v>
      </c>
      <c r="L1429" s="205" t="s">
        <v>60</v>
      </c>
      <c r="M1429" s="205" t="s">
        <v>61</v>
      </c>
      <c r="N1429" s="205" t="s">
        <v>738</v>
      </c>
      <c r="O1429" s="205" t="s">
        <v>4441</v>
      </c>
      <c r="P1429" s="205" t="s">
        <v>4442</v>
      </c>
      <c r="Q1429" s="205" t="s">
        <v>65</v>
      </c>
      <c r="R1429" s="205" t="s">
        <v>10291</v>
      </c>
      <c r="S1429" s="205" t="s">
        <v>10488</v>
      </c>
      <c r="T1429" s="205" t="s">
        <v>66</v>
      </c>
      <c r="U1429" s="208" t="s">
        <v>10502</v>
      </c>
      <c r="V1429" s="205">
        <v>1</v>
      </c>
      <c r="W1429" s="205" t="s">
        <v>68</v>
      </c>
      <c r="X1429" s="205" t="s">
        <v>69</v>
      </c>
      <c r="Y1429" s="205" t="s">
        <v>70</v>
      </c>
      <c r="Z1429" s="205" t="s">
        <v>4390</v>
      </c>
      <c r="AA1429" s="234" t="s">
        <v>650</v>
      </c>
      <c r="AB1429" s="216">
        <v>46310</v>
      </c>
      <c r="AC1429" s="205"/>
      <c r="AD1429" s="230" t="s">
        <v>72</v>
      </c>
      <c r="AE1429" s="126"/>
      <c r="AF1429" s="127"/>
      <c r="AG1429" s="128"/>
      <c r="AH1429" s="129"/>
      <c r="AI1429" s="129"/>
      <c r="AJ1429" s="126"/>
      <c r="AK1429" s="127"/>
      <c r="AL1429" s="129"/>
      <c r="AM1429" s="128"/>
      <c r="AN1429" s="129"/>
      <c r="AO1429" s="127" t="s">
        <v>79</v>
      </c>
      <c r="AP1429" s="129"/>
    </row>
    <row r="1430" spans="1:45" customFormat="1" ht="30" hidden="1" customHeight="1">
      <c r="A1430" s="204" t="s">
        <v>4370</v>
      </c>
      <c r="B1430" s="200" t="s">
        <v>10290</v>
      </c>
      <c r="C1430" s="200" t="s">
        <v>10291</v>
      </c>
      <c r="D1430" s="200" t="s">
        <v>10487</v>
      </c>
      <c r="E1430" s="200" t="s">
        <v>10488</v>
      </c>
      <c r="F1430" s="206" t="s">
        <v>10503</v>
      </c>
      <c r="G1430" s="206" t="s">
        <v>10504</v>
      </c>
      <c r="H1430" s="205" t="s">
        <v>10505</v>
      </c>
      <c r="I1430" s="204" t="s">
        <v>10506</v>
      </c>
      <c r="J1430" s="207" t="s">
        <v>10507</v>
      </c>
      <c r="K1430" s="208" t="s">
        <v>10508</v>
      </c>
      <c r="L1430" s="205" t="s">
        <v>60</v>
      </c>
      <c r="M1430" s="205" t="s">
        <v>61</v>
      </c>
      <c r="N1430" s="205" t="s">
        <v>738</v>
      </c>
      <c r="O1430" s="205" t="s">
        <v>4441</v>
      </c>
      <c r="P1430" s="205" t="s">
        <v>4442</v>
      </c>
      <c r="Q1430" s="205" t="s">
        <v>65</v>
      </c>
      <c r="R1430" s="205" t="s">
        <v>10291</v>
      </c>
      <c r="S1430" s="205" t="s">
        <v>10488</v>
      </c>
      <c r="T1430" s="205" t="s">
        <v>66</v>
      </c>
      <c r="U1430" s="208" t="s">
        <v>10502</v>
      </c>
      <c r="V1430" s="205">
        <v>1</v>
      </c>
      <c r="W1430" s="205" t="s">
        <v>68</v>
      </c>
      <c r="X1430" s="205" t="s">
        <v>69</v>
      </c>
      <c r="Y1430" s="205" t="s">
        <v>70</v>
      </c>
      <c r="Z1430" s="205" t="s">
        <v>4390</v>
      </c>
      <c r="AA1430" s="234" t="s">
        <v>650</v>
      </c>
      <c r="AB1430" s="216">
        <v>46310</v>
      </c>
      <c r="AC1430" s="205"/>
      <c r="AD1430" s="230" t="s">
        <v>72</v>
      </c>
      <c r="AE1430" s="126"/>
      <c r="AF1430" s="127"/>
      <c r="AG1430" s="128"/>
      <c r="AH1430" s="129"/>
      <c r="AI1430" s="129"/>
      <c r="AJ1430" s="126"/>
      <c r="AK1430" s="127"/>
      <c r="AL1430" s="129"/>
      <c r="AM1430" s="128"/>
      <c r="AN1430" s="129"/>
      <c r="AO1430" s="127" t="s">
        <v>79</v>
      </c>
      <c r="AP1430" s="129"/>
    </row>
    <row r="1431" spans="1:45" customFormat="1" ht="30" hidden="1" customHeight="1">
      <c r="A1431" s="204" t="s">
        <v>4370</v>
      </c>
      <c r="B1431" s="200" t="s">
        <v>10290</v>
      </c>
      <c r="C1431" s="200" t="s">
        <v>10291</v>
      </c>
      <c r="D1431" s="200" t="s">
        <v>10509</v>
      </c>
      <c r="E1431" s="200" t="s">
        <v>10510</v>
      </c>
      <c r="F1431" s="206" t="s">
        <v>10511</v>
      </c>
      <c r="G1431" s="206" t="s">
        <v>10512</v>
      </c>
      <c r="H1431" s="205" t="s">
        <v>10513</v>
      </c>
      <c r="I1431" s="204" t="s">
        <v>10514</v>
      </c>
      <c r="J1431" s="207" t="s">
        <v>10515</v>
      </c>
      <c r="K1431" s="208" t="s">
        <v>10516</v>
      </c>
      <c r="L1431" s="205" t="s">
        <v>90</v>
      </c>
      <c r="M1431" s="205" t="s">
        <v>61</v>
      </c>
      <c r="N1431" s="205" t="s">
        <v>738</v>
      </c>
      <c r="O1431" s="205" t="s">
        <v>4441</v>
      </c>
      <c r="P1431" s="205" t="s">
        <v>4442</v>
      </c>
      <c r="Q1431" s="205" t="s">
        <v>65</v>
      </c>
      <c r="R1431" s="205" t="s">
        <v>10291</v>
      </c>
      <c r="S1431" s="205" t="s">
        <v>10510</v>
      </c>
      <c r="T1431" s="205" t="s">
        <v>93</v>
      </c>
      <c r="U1431" s="208" t="s">
        <v>10517</v>
      </c>
      <c r="V1431" s="205">
        <v>0.95</v>
      </c>
      <c r="W1431" s="205" t="s">
        <v>68</v>
      </c>
      <c r="X1431" s="205" t="s">
        <v>69</v>
      </c>
      <c r="Y1431" s="205" t="s">
        <v>70</v>
      </c>
      <c r="Z1431" s="205" t="s">
        <v>95</v>
      </c>
      <c r="AA1431" s="234" t="s">
        <v>650</v>
      </c>
      <c r="AB1431" s="216">
        <v>46310</v>
      </c>
      <c r="AC1431" s="205"/>
      <c r="AD1431" s="230" t="s">
        <v>72</v>
      </c>
      <c r="AE1431" s="126" t="s">
        <v>73</v>
      </c>
      <c r="AF1431" s="127"/>
      <c r="AG1431" s="128"/>
      <c r="AH1431" s="129"/>
      <c r="AI1431" s="129"/>
      <c r="AJ1431" s="126" t="s">
        <v>75</v>
      </c>
      <c r="AK1431" s="127"/>
      <c r="AL1431" s="129"/>
      <c r="AM1431" s="128"/>
      <c r="AN1431" s="129"/>
      <c r="AO1431" s="127" t="s">
        <v>79</v>
      </c>
      <c r="AP1431" s="129"/>
      <c r="AQ1431" s="183"/>
      <c r="AR1431" s="183"/>
      <c r="AS1431" s="183"/>
    </row>
    <row r="1432" spans="1:45" customFormat="1" ht="30" hidden="1" customHeight="1">
      <c r="A1432" s="204" t="s">
        <v>4370</v>
      </c>
      <c r="B1432" s="200" t="s">
        <v>10290</v>
      </c>
      <c r="C1432" s="200" t="s">
        <v>10291</v>
      </c>
      <c r="D1432" s="200" t="s">
        <v>10509</v>
      </c>
      <c r="E1432" s="200" t="s">
        <v>10510</v>
      </c>
      <c r="F1432" s="206" t="s">
        <v>10518</v>
      </c>
      <c r="G1432" s="206" t="s">
        <v>10519</v>
      </c>
      <c r="H1432" s="205" t="s">
        <v>10520</v>
      </c>
      <c r="I1432" s="204" t="s">
        <v>10521</v>
      </c>
      <c r="J1432" s="207" t="s">
        <v>10522</v>
      </c>
      <c r="K1432" s="208" t="s">
        <v>10523</v>
      </c>
      <c r="L1432" s="205" t="s">
        <v>60</v>
      </c>
      <c r="M1432" s="205" t="s">
        <v>61</v>
      </c>
      <c r="N1432" s="205" t="s">
        <v>738</v>
      </c>
      <c r="O1432" s="205" t="s">
        <v>4441</v>
      </c>
      <c r="P1432" s="205" t="s">
        <v>4442</v>
      </c>
      <c r="Q1432" s="205" t="s">
        <v>65</v>
      </c>
      <c r="R1432" s="205" t="s">
        <v>10291</v>
      </c>
      <c r="S1432" s="205" t="s">
        <v>10510</v>
      </c>
      <c r="T1432" s="205" t="s">
        <v>66</v>
      </c>
      <c r="U1432" s="208" t="s">
        <v>10524</v>
      </c>
      <c r="V1432" s="205">
        <v>1</v>
      </c>
      <c r="W1432" s="205" t="s">
        <v>68</v>
      </c>
      <c r="X1432" s="205" t="s">
        <v>69</v>
      </c>
      <c r="Y1432" s="205" t="s">
        <v>70</v>
      </c>
      <c r="Z1432" s="205" t="s">
        <v>4390</v>
      </c>
      <c r="AA1432" s="234" t="s">
        <v>650</v>
      </c>
      <c r="AB1432" s="216">
        <v>46310</v>
      </c>
      <c r="AC1432" s="205"/>
      <c r="AD1432" s="230" t="s">
        <v>72</v>
      </c>
      <c r="AE1432" s="126"/>
      <c r="AF1432" s="127"/>
      <c r="AG1432" s="128"/>
      <c r="AH1432" s="129"/>
      <c r="AI1432" s="129"/>
      <c r="AJ1432" s="126"/>
      <c r="AK1432" s="127"/>
      <c r="AL1432" s="129"/>
      <c r="AM1432" s="128"/>
      <c r="AN1432" s="129"/>
      <c r="AO1432" s="127" t="s">
        <v>79</v>
      </c>
      <c r="AP1432" s="129"/>
    </row>
    <row r="1433" spans="1:45" customFormat="1" ht="30" hidden="1" customHeight="1">
      <c r="A1433" s="204" t="s">
        <v>4370</v>
      </c>
      <c r="B1433" s="200" t="s">
        <v>10290</v>
      </c>
      <c r="C1433" s="200" t="s">
        <v>10291</v>
      </c>
      <c r="D1433" s="200" t="s">
        <v>10509</v>
      </c>
      <c r="E1433" s="200" t="s">
        <v>10510</v>
      </c>
      <c r="F1433" s="206" t="s">
        <v>10525</v>
      </c>
      <c r="G1433" s="206" t="s">
        <v>10526</v>
      </c>
      <c r="H1433" s="205" t="s">
        <v>10527</v>
      </c>
      <c r="I1433" s="204" t="s">
        <v>10528</v>
      </c>
      <c r="J1433" s="207" t="s">
        <v>10529</v>
      </c>
      <c r="K1433" s="208" t="s">
        <v>10530</v>
      </c>
      <c r="L1433" s="205" t="s">
        <v>60</v>
      </c>
      <c r="M1433" s="205" t="s">
        <v>61</v>
      </c>
      <c r="N1433" s="205" t="s">
        <v>738</v>
      </c>
      <c r="O1433" s="205" t="s">
        <v>4441</v>
      </c>
      <c r="P1433" s="205" t="s">
        <v>4442</v>
      </c>
      <c r="Q1433" s="205" t="s">
        <v>65</v>
      </c>
      <c r="R1433" s="205" t="s">
        <v>10291</v>
      </c>
      <c r="S1433" s="205" t="s">
        <v>10510</v>
      </c>
      <c r="T1433" s="205" t="s">
        <v>66</v>
      </c>
      <c r="U1433" s="208" t="s">
        <v>10524</v>
      </c>
      <c r="V1433" s="205">
        <v>1</v>
      </c>
      <c r="W1433" s="205" t="s">
        <v>68</v>
      </c>
      <c r="X1433" s="205" t="s">
        <v>69</v>
      </c>
      <c r="Y1433" s="205" t="s">
        <v>70</v>
      </c>
      <c r="Z1433" s="205" t="s">
        <v>4390</v>
      </c>
      <c r="AA1433" s="234" t="s">
        <v>650</v>
      </c>
      <c r="AB1433" s="216">
        <v>46310</v>
      </c>
      <c r="AC1433" s="205"/>
      <c r="AD1433" s="230" t="s">
        <v>72</v>
      </c>
      <c r="AE1433" s="126"/>
      <c r="AF1433" s="127"/>
      <c r="AG1433" s="128"/>
      <c r="AH1433" s="129"/>
      <c r="AI1433" s="129"/>
      <c r="AJ1433" s="126"/>
      <c r="AK1433" s="127"/>
      <c r="AL1433" s="129"/>
      <c r="AM1433" s="128"/>
      <c r="AN1433" s="129"/>
      <c r="AO1433" s="127" t="s">
        <v>79</v>
      </c>
      <c r="AP1433" s="129"/>
    </row>
    <row r="1434" spans="1:45" customFormat="1" ht="30" hidden="1" customHeight="1">
      <c r="A1434" s="204" t="s">
        <v>4370</v>
      </c>
      <c r="B1434" s="200" t="s">
        <v>10290</v>
      </c>
      <c r="C1434" s="200" t="s">
        <v>10291</v>
      </c>
      <c r="D1434" s="200" t="s">
        <v>10509</v>
      </c>
      <c r="E1434" s="200" t="s">
        <v>10510</v>
      </c>
      <c r="F1434" s="206" t="s">
        <v>10531</v>
      </c>
      <c r="G1434" s="206" t="s">
        <v>10532</v>
      </c>
      <c r="H1434" s="205" t="s">
        <v>10533</v>
      </c>
      <c r="I1434" s="204" t="s">
        <v>10534</v>
      </c>
      <c r="J1434" s="207" t="s">
        <v>10535</v>
      </c>
      <c r="K1434" s="208" t="s">
        <v>10536</v>
      </c>
      <c r="L1434" s="205" t="s">
        <v>1071</v>
      </c>
      <c r="M1434" s="205" t="s">
        <v>61</v>
      </c>
      <c r="N1434" s="205" t="s">
        <v>738</v>
      </c>
      <c r="O1434" s="205" t="s">
        <v>4441</v>
      </c>
      <c r="P1434" s="205" t="s">
        <v>4442</v>
      </c>
      <c r="Q1434" s="205" t="s">
        <v>65</v>
      </c>
      <c r="R1434" s="205" t="s">
        <v>10291</v>
      </c>
      <c r="S1434" s="205" t="s">
        <v>10510</v>
      </c>
      <c r="T1434" s="205" t="s">
        <v>66</v>
      </c>
      <c r="U1434" s="208" t="s">
        <v>10537</v>
      </c>
      <c r="V1434" s="205">
        <v>0.95</v>
      </c>
      <c r="W1434" s="205" t="s">
        <v>68</v>
      </c>
      <c r="X1434" s="205" t="s">
        <v>69</v>
      </c>
      <c r="Y1434" s="205" t="s">
        <v>4407</v>
      </c>
      <c r="Z1434" s="205" t="s">
        <v>4390</v>
      </c>
      <c r="AA1434" s="234" t="s">
        <v>650</v>
      </c>
      <c r="AB1434" s="216">
        <v>46310</v>
      </c>
      <c r="AC1434" s="205"/>
      <c r="AD1434" s="230" t="s">
        <v>72</v>
      </c>
      <c r="AE1434" s="126"/>
      <c r="AF1434" s="127"/>
      <c r="AG1434" s="128"/>
      <c r="AH1434" s="129"/>
      <c r="AI1434" s="129"/>
      <c r="AJ1434" s="126"/>
      <c r="AK1434" s="127"/>
      <c r="AL1434" s="129"/>
      <c r="AM1434" s="128"/>
      <c r="AN1434" s="129"/>
      <c r="AO1434" s="127" t="s">
        <v>79</v>
      </c>
      <c r="AP1434" s="129"/>
    </row>
    <row r="1435" spans="1:45" customFormat="1" ht="30" hidden="1" customHeight="1">
      <c r="A1435" s="204" t="s">
        <v>4370</v>
      </c>
      <c r="B1435" s="200" t="s">
        <v>10290</v>
      </c>
      <c r="C1435" s="200" t="s">
        <v>10291</v>
      </c>
      <c r="D1435" s="200" t="s">
        <v>10538</v>
      </c>
      <c r="E1435" s="200" t="s">
        <v>10539</v>
      </c>
      <c r="F1435" s="206" t="s">
        <v>10540</v>
      </c>
      <c r="G1435" s="206" t="s">
        <v>10541</v>
      </c>
      <c r="H1435" s="205" t="s">
        <v>10542</v>
      </c>
      <c r="I1435" s="204" t="s">
        <v>10543</v>
      </c>
      <c r="J1435" s="207" t="s">
        <v>10544</v>
      </c>
      <c r="K1435" s="208" t="s">
        <v>10545</v>
      </c>
      <c r="L1435" s="205" t="s">
        <v>90</v>
      </c>
      <c r="M1435" s="205" t="s">
        <v>61</v>
      </c>
      <c r="N1435" s="205" t="s">
        <v>738</v>
      </c>
      <c r="O1435" s="205" t="s">
        <v>4441</v>
      </c>
      <c r="P1435" s="205" t="s">
        <v>4442</v>
      </c>
      <c r="Q1435" s="205" t="s">
        <v>65</v>
      </c>
      <c r="R1435" s="205" t="s">
        <v>10291</v>
      </c>
      <c r="S1435" s="205" t="s">
        <v>10539</v>
      </c>
      <c r="T1435" s="205" t="s">
        <v>93</v>
      </c>
      <c r="U1435" s="208" t="s">
        <v>10546</v>
      </c>
      <c r="V1435" s="205">
        <v>0.95</v>
      </c>
      <c r="W1435" s="205" t="s">
        <v>68</v>
      </c>
      <c r="X1435" s="205" t="s">
        <v>69</v>
      </c>
      <c r="Y1435" s="205" t="s">
        <v>70</v>
      </c>
      <c r="Z1435" s="205" t="s">
        <v>95</v>
      </c>
      <c r="AA1435" s="234" t="s">
        <v>650</v>
      </c>
      <c r="AB1435" s="216">
        <v>46310</v>
      </c>
      <c r="AC1435" s="205"/>
      <c r="AD1435" s="230" t="s">
        <v>72</v>
      </c>
      <c r="AE1435" s="126" t="s">
        <v>73</v>
      </c>
      <c r="AF1435" s="127"/>
      <c r="AG1435" s="128"/>
      <c r="AH1435" s="129"/>
      <c r="AI1435" s="129"/>
      <c r="AJ1435" s="126" t="s">
        <v>75</v>
      </c>
      <c r="AK1435" s="127"/>
      <c r="AL1435" s="129"/>
      <c r="AM1435" s="128"/>
      <c r="AN1435" s="129"/>
      <c r="AO1435" s="127" t="s">
        <v>79</v>
      </c>
      <c r="AP1435" s="129"/>
      <c r="AQ1435" s="183"/>
      <c r="AR1435" s="183"/>
      <c r="AS1435" s="183"/>
    </row>
    <row r="1436" spans="1:45" customFormat="1" ht="30" hidden="1" customHeight="1">
      <c r="A1436" s="204" t="s">
        <v>4370</v>
      </c>
      <c r="B1436" s="200" t="s">
        <v>10290</v>
      </c>
      <c r="C1436" s="200" t="s">
        <v>10291</v>
      </c>
      <c r="D1436" s="200" t="s">
        <v>10538</v>
      </c>
      <c r="E1436" s="200" t="s">
        <v>10539</v>
      </c>
      <c r="F1436" s="206" t="s">
        <v>10547</v>
      </c>
      <c r="G1436" s="206" t="s">
        <v>10548</v>
      </c>
      <c r="H1436" s="205" t="s">
        <v>10549</v>
      </c>
      <c r="I1436" s="204" t="s">
        <v>10550</v>
      </c>
      <c r="J1436" s="207" t="s">
        <v>10551</v>
      </c>
      <c r="K1436" s="208" t="s">
        <v>10552</v>
      </c>
      <c r="L1436" s="205" t="s">
        <v>60</v>
      </c>
      <c r="M1436" s="205" t="s">
        <v>61</v>
      </c>
      <c r="N1436" s="205" t="s">
        <v>738</v>
      </c>
      <c r="O1436" s="205" t="s">
        <v>4441</v>
      </c>
      <c r="P1436" s="205" t="s">
        <v>4442</v>
      </c>
      <c r="Q1436" s="205" t="s">
        <v>65</v>
      </c>
      <c r="R1436" s="205" t="s">
        <v>10291</v>
      </c>
      <c r="S1436" s="205" t="s">
        <v>10539</v>
      </c>
      <c r="T1436" s="205" t="s">
        <v>66</v>
      </c>
      <c r="U1436" s="208" t="s">
        <v>10553</v>
      </c>
      <c r="V1436" s="205">
        <v>1</v>
      </c>
      <c r="W1436" s="205" t="s">
        <v>68</v>
      </c>
      <c r="X1436" s="205" t="s">
        <v>69</v>
      </c>
      <c r="Y1436" s="205" t="s">
        <v>70</v>
      </c>
      <c r="Z1436" s="205" t="s">
        <v>4390</v>
      </c>
      <c r="AA1436" s="234" t="s">
        <v>650</v>
      </c>
      <c r="AB1436" s="216">
        <v>46310</v>
      </c>
      <c r="AC1436" s="205"/>
      <c r="AD1436" s="230" t="s">
        <v>72</v>
      </c>
      <c r="AE1436" s="126"/>
      <c r="AF1436" s="127"/>
      <c r="AG1436" s="128"/>
      <c r="AH1436" s="129"/>
      <c r="AI1436" s="129"/>
      <c r="AJ1436" s="126"/>
      <c r="AK1436" s="127"/>
      <c r="AL1436" s="129"/>
      <c r="AM1436" s="128"/>
      <c r="AN1436" s="129"/>
      <c r="AO1436" s="127" t="s">
        <v>79</v>
      </c>
      <c r="AP1436" s="129"/>
    </row>
    <row r="1437" spans="1:45" customFormat="1" ht="30" hidden="1" customHeight="1">
      <c r="A1437" s="204" t="s">
        <v>4370</v>
      </c>
      <c r="B1437" s="200" t="s">
        <v>10290</v>
      </c>
      <c r="C1437" s="200" t="s">
        <v>10291</v>
      </c>
      <c r="D1437" s="200" t="s">
        <v>10538</v>
      </c>
      <c r="E1437" s="200" t="s">
        <v>10539</v>
      </c>
      <c r="F1437" s="206" t="s">
        <v>10554</v>
      </c>
      <c r="G1437" s="206" t="s">
        <v>10555</v>
      </c>
      <c r="H1437" s="205" t="s">
        <v>10556</v>
      </c>
      <c r="I1437" s="204" t="s">
        <v>10557</v>
      </c>
      <c r="J1437" s="207" t="s">
        <v>10558</v>
      </c>
      <c r="K1437" s="208" t="s">
        <v>10559</v>
      </c>
      <c r="L1437" s="205" t="s">
        <v>60</v>
      </c>
      <c r="M1437" s="205" t="s">
        <v>61</v>
      </c>
      <c r="N1437" s="205" t="s">
        <v>738</v>
      </c>
      <c r="O1437" s="205" t="s">
        <v>4441</v>
      </c>
      <c r="P1437" s="205" t="s">
        <v>4442</v>
      </c>
      <c r="Q1437" s="205" t="s">
        <v>65</v>
      </c>
      <c r="R1437" s="205" t="s">
        <v>10291</v>
      </c>
      <c r="S1437" s="205" t="s">
        <v>10539</v>
      </c>
      <c r="T1437" s="205" t="s">
        <v>66</v>
      </c>
      <c r="U1437" s="208" t="s">
        <v>10553</v>
      </c>
      <c r="V1437" s="205">
        <v>1</v>
      </c>
      <c r="W1437" s="205" t="s">
        <v>68</v>
      </c>
      <c r="X1437" s="205" t="s">
        <v>69</v>
      </c>
      <c r="Y1437" s="205" t="s">
        <v>70</v>
      </c>
      <c r="Z1437" s="205" t="s">
        <v>4390</v>
      </c>
      <c r="AA1437" s="234" t="s">
        <v>650</v>
      </c>
      <c r="AB1437" s="216">
        <v>46310</v>
      </c>
      <c r="AC1437" s="205"/>
      <c r="AD1437" s="230" t="s">
        <v>72</v>
      </c>
      <c r="AE1437" s="126"/>
      <c r="AF1437" s="127"/>
      <c r="AG1437" s="128"/>
      <c r="AH1437" s="129"/>
      <c r="AI1437" s="129"/>
      <c r="AJ1437" s="126"/>
      <c r="AK1437" s="127"/>
      <c r="AL1437" s="129"/>
      <c r="AM1437" s="128"/>
      <c r="AN1437" s="129"/>
      <c r="AO1437" s="127" t="s">
        <v>79</v>
      </c>
      <c r="AP1437" s="129"/>
    </row>
    <row r="1438" spans="1:45" customFormat="1" ht="30" hidden="1" customHeight="1">
      <c r="A1438" s="204" t="s">
        <v>4370</v>
      </c>
      <c r="B1438" s="200" t="s">
        <v>10290</v>
      </c>
      <c r="C1438" s="200" t="s">
        <v>10291</v>
      </c>
      <c r="D1438" s="200" t="s">
        <v>10538</v>
      </c>
      <c r="E1438" s="200" t="s">
        <v>10539</v>
      </c>
      <c r="F1438" s="206" t="s">
        <v>10560</v>
      </c>
      <c r="G1438" s="206" t="s">
        <v>10561</v>
      </c>
      <c r="H1438" s="205" t="s">
        <v>10562</v>
      </c>
      <c r="I1438" s="204" t="s">
        <v>10563</v>
      </c>
      <c r="J1438" s="207" t="s">
        <v>10564</v>
      </c>
      <c r="K1438" s="208" t="s">
        <v>10565</v>
      </c>
      <c r="L1438" s="205" t="s">
        <v>60</v>
      </c>
      <c r="M1438" s="205" t="s">
        <v>61</v>
      </c>
      <c r="N1438" s="205" t="s">
        <v>738</v>
      </c>
      <c r="O1438" s="205" t="s">
        <v>4441</v>
      </c>
      <c r="P1438" s="205" t="s">
        <v>4442</v>
      </c>
      <c r="Q1438" s="205" t="s">
        <v>65</v>
      </c>
      <c r="R1438" s="205" t="s">
        <v>10291</v>
      </c>
      <c r="S1438" s="205" t="s">
        <v>10539</v>
      </c>
      <c r="T1438" s="205" t="s">
        <v>93</v>
      </c>
      <c r="U1438" s="208" t="s">
        <v>10566</v>
      </c>
      <c r="V1438" s="205">
        <v>1</v>
      </c>
      <c r="W1438" s="205" t="s">
        <v>68</v>
      </c>
      <c r="X1438" s="205" t="s">
        <v>69</v>
      </c>
      <c r="Y1438" s="205" t="s">
        <v>70</v>
      </c>
      <c r="Z1438" s="205" t="s">
        <v>95</v>
      </c>
      <c r="AA1438" s="234" t="s">
        <v>650</v>
      </c>
      <c r="AB1438" s="216">
        <v>46310</v>
      </c>
      <c r="AC1438" s="205"/>
      <c r="AD1438" s="230" t="s">
        <v>72</v>
      </c>
      <c r="AE1438" s="126"/>
      <c r="AF1438" s="127"/>
      <c r="AG1438" s="128"/>
      <c r="AH1438" s="129"/>
      <c r="AI1438" s="129"/>
      <c r="AJ1438" s="126"/>
      <c r="AK1438" s="127"/>
      <c r="AL1438" s="129"/>
      <c r="AM1438" s="128"/>
      <c r="AN1438" s="129"/>
      <c r="AO1438" s="127" t="s">
        <v>79</v>
      </c>
      <c r="AP1438" s="129"/>
    </row>
    <row r="1439" spans="1:45" customFormat="1" ht="30" hidden="1" customHeight="1">
      <c r="A1439" s="204" t="s">
        <v>4370</v>
      </c>
      <c r="B1439" s="200" t="s">
        <v>10290</v>
      </c>
      <c r="C1439" s="200" t="s">
        <v>10291</v>
      </c>
      <c r="D1439" s="200" t="s">
        <v>10538</v>
      </c>
      <c r="E1439" s="200" t="s">
        <v>10539</v>
      </c>
      <c r="F1439" s="206" t="s">
        <v>10567</v>
      </c>
      <c r="G1439" s="206" t="s">
        <v>10568</v>
      </c>
      <c r="H1439" s="205" t="s">
        <v>10569</v>
      </c>
      <c r="I1439" s="204" t="s">
        <v>10570</v>
      </c>
      <c r="J1439" s="207" t="s">
        <v>10571</v>
      </c>
      <c r="K1439" s="208" t="s">
        <v>10572</v>
      </c>
      <c r="L1439" s="205" t="s">
        <v>60</v>
      </c>
      <c r="M1439" s="205" t="s">
        <v>61</v>
      </c>
      <c r="N1439" s="205" t="s">
        <v>738</v>
      </c>
      <c r="O1439" s="205" t="s">
        <v>4441</v>
      </c>
      <c r="P1439" s="205" t="s">
        <v>4442</v>
      </c>
      <c r="Q1439" s="205" t="s">
        <v>65</v>
      </c>
      <c r="R1439" s="205" t="s">
        <v>10291</v>
      </c>
      <c r="S1439" s="205" t="s">
        <v>10539</v>
      </c>
      <c r="T1439" s="205" t="s">
        <v>66</v>
      </c>
      <c r="U1439" s="208" t="s">
        <v>10573</v>
      </c>
      <c r="V1439" s="205">
        <v>1</v>
      </c>
      <c r="W1439" s="205" t="s">
        <v>68</v>
      </c>
      <c r="X1439" s="205" t="s">
        <v>69</v>
      </c>
      <c r="Y1439" s="205" t="s">
        <v>70</v>
      </c>
      <c r="Z1439" s="205" t="s">
        <v>4390</v>
      </c>
      <c r="AA1439" s="234" t="s">
        <v>650</v>
      </c>
      <c r="AB1439" s="216">
        <v>46310</v>
      </c>
      <c r="AC1439" s="205"/>
      <c r="AD1439" s="230" t="s">
        <v>72</v>
      </c>
      <c r="AE1439" s="126"/>
      <c r="AF1439" s="127"/>
      <c r="AG1439" s="128"/>
      <c r="AH1439" s="129"/>
      <c r="AI1439" s="129"/>
      <c r="AJ1439" s="126"/>
      <c r="AK1439" s="127"/>
      <c r="AL1439" s="129"/>
      <c r="AM1439" s="128"/>
      <c r="AN1439" s="129"/>
      <c r="AO1439" s="127" t="s">
        <v>79</v>
      </c>
      <c r="AP1439" s="129"/>
    </row>
    <row r="1440" spans="1:45" customFormat="1" ht="30" hidden="1" customHeight="1">
      <c r="A1440" s="204" t="s">
        <v>4370</v>
      </c>
      <c r="B1440" s="200" t="s">
        <v>10290</v>
      </c>
      <c r="C1440" s="200" t="s">
        <v>10291</v>
      </c>
      <c r="D1440" s="200" t="s">
        <v>10574</v>
      </c>
      <c r="E1440" s="200" t="s">
        <v>10575</v>
      </c>
      <c r="F1440" s="206" t="s">
        <v>10576</v>
      </c>
      <c r="G1440" s="206" t="s">
        <v>10577</v>
      </c>
      <c r="H1440" s="205" t="s">
        <v>10578</v>
      </c>
      <c r="I1440" s="204" t="s">
        <v>10579</v>
      </c>
      <c r="J1440" s="207" t="s">
        <v>10580</v>
      </c>
      <c r="K1440" s="208" t="s">
        <v>10581</v>
      </c>
      <c r="L1440" s="205" t="s">
        <v>90</v>
      </c>
      <c r="M1440" s="205" t="s">
        <v>61</v>
      </c>
      <c r="N1440" s="205" t="s">
        <v>738</v>
      </c>
      <c r="O1440" s="205" t="s">
        <v>4441</v>
      </c>
      <c r="P1440" s="205" t="s">
        <v>4442</v>
      </c>
      <c r="Q1440" s="205" t="s">
        <v>65</v>
      </c>
      <c r="R1440" s="205" t="s">
        <v>10291</v>
      </c>
      <c r="S1440" s="205" t="s">
        <v>10575</v>
      </c>
      <c r="T1440" s="205" t="s">
        <v>93</v>
      </c>
      <c r="U1440" s="208" t="s">
        <v>10582</v>
      </c>
      <c r="V1440" s="205">
        <v>0.95</v>
      </c>
      <c r="W1440" s="205" t="s">
        <v>68</v>
      </c>
      <c r="X1440" s="205" t="s">
        <v>69</v>
      </c>
      <c r="Y1440" s="205" t="s">
        <v>70</v>
      </c>
      <c r="Z1440" s="205" t="s">
        <v>95</v>
      </c>
      <c r="AA1440" s="234" t="s">
        <v>650</v>
      </c>
      <c r="AB1440" s="216">
        <v>46310</v>
      </c>
      <c r="AC1440" s="205"/>
      <c r="AD1440" s="230" t="s">
        <v>72</v>
      </c>
      <c r="AE1440" s="126" t="s">
        <v>73</v>
      </c>
      <c r="AF1440" s="127"/>
      <c r="AG1440" s="128"/>
      <c r="AH1440" s="129"/>
      <c r="AI1440" s="129"/>
      <c r="AJ1440" s="126" t="s">
        <v>75</v>
      </c>
      <c r="AK1440" s="127"/>
      <c r="AL1440" s="129"/>
      <c r="AM1440" s="128"/>
      <c r="AN1440" s="129"/>
      <c r="AO1440" s="127" t="s">
        <v>79</v>
      </c>
      <c r="AP1440" s="129"/>
      <c r="AQ1440" s="183"/>
      <c r="AR1440" s="183"/>
      <c r="AS1440" s="183"/>
    </row>
    <row r="1441" spans="1:45" customFormat="1" ht="30" hidden="1" customHeight="1">
      <c r="A1441" s="204" t="s">
        <v>4370</v>
      </c>
      <c r="B1441" s="200" t="s">
        <v>10290</v>
      </c>
      <c r="C1441" s="200" t="s">
        <v>10291</v>
      </c>
      <c r="D1441" s="200" t="s">
        <v>10574</v>
      </c>
      <c r="E1441" s="200" t="s">
        <v>10575</v>
      </c>
      <c r="F1441" s="206" t="s">
        <v>10583</v>
      </c>
      <c r="G1441" s="206" t="s">
        <v>10584</v>
      </c>
      <c r="H1441" s="205" t="s">
        <v>10585</v>
      </c>
      <c r="I1441" s="204" t="s">
        <v>10586</v>
      </c>
      <c r="J1441" s="207" t="s">
        <v>10587</v>
      </c>
      <c r="K1441" s="208" t="s">
        <v>10588</v>
      </c>
      <c r="L1441" s="205" t="s">
        <v>60</v>
      </c>
      <c r="M1441" s="205" t="s">
        <v>61</v>
      </c>
      <c r="N1441" s="205" t="s">
        <v>738</v>
      </c>
      <c r="O1441" s="205" t="s">
        <v>4441</v>
      </c>
      <c r="P1441" s="205" t="s">
        <v>4442</v>
      </c>
      <c r="Q1441" s="205" t="s">
        <v>65</v>
      </c>
      <c r="R1441" s="205" t="s">
        <v>10291</v>
      </c>
      <c r="S1441" s="205" t="s">
        <v>10575</v>
      </c>
      <c r="T1441" s="205" t="s">
        <v>66</v>
      </c>
      <c r="U1441" s="208" t="s">
        <v>10589</v>
      </c>
      <c r="V1441" s="205">
        <v>1</v>
      </c>
      <c r="W1441" s="205" t="s">
        <v>68</v>
      </c>
      <c r="X1441" s="205" t="s">
        <v>69</v>
      </c>
      <c r="Y1441" s="205" t="s">
        <v>70</v>
      </c>
      <c r="Z1441" s="205" t="s">
        <v>4390</v>
      </c>
      <c r="AA1441" s="234" t="s">
        <v>650</v>
      </c>
      <c r="AB1441" s="216">
        <v>46310</v>
      </c>
      <c r="AC1441" s="205"/>
      <c r="AD1441" s="230" t="s">
        <v>72</v>
      </c>
      <c r="AE1441" s="126"/>
      <c r="AF1441" s="127"/>
      <c r="AG1441" s="128"/>
      <c r="AH1441" s="129"/>
      <c r="AI1441" s="129"/>
      <c r="AJ1441" s="126"/>
      <c r="AK1441" s="127"/>
      <c r="AL1441" s="129"/>
      <c r="AM1441" s="128"/>
      <c r="AN1441" s="129"/>
      <c r="AO1441" s="127" t="s">
        <v>79</v>
      </c>
      <c r="AP1441" s="129"/>
    </row>
    <row r="1442" spans="1:45" customFormat="1" ht="30" hidden="1" customHeight="1">
      <c r="A1442" s="204" t="s">
        <v>4370</v>
      </c>
      <c r="B1442" s="200" t="s">
        <v>10290</v>
      </c>
      <c r="C1442" s="200" t="s">
        <v>10291</v>
      </c>
      <c r="D1442" s="200" t="s">
        <v>10574</v>
      </c>
      <c r="E1442" s="200" t="s">
        <v>10575</v>
      </c>
      <c r="F1442" s="206" t="s">
        <v>10590</v>
      </c>
      <c r="G1442" s="206" t="s">
        <v>10591</v>
      </c>
      <c r="H1442" s="205" t="s">
        <v>10592</v>
      </c>
      <c r="I1442" s="204" t="s">
        <v>10593</v>
      </c>
      <c r="J1442" s="207" t="s">
        <v>10594</v>
      </c>
      <c r="K1442" s="208" t="s">
        <v>10595</v>
      </c>
      <c r="L1442" s="205" t="s">
        <v>60</v>
      </c>
      <c r="M1442" s="205" t="s">
        <v>61</v>
      </c>
      <c r="N1442" s="205" t="s">
        <v>738</v>
      </c>
      <c r="O1442" s="205" t="s">
        <v>4441</v>
      </c>
      <c r="P1442" s="205" t="s">
        <v>4442</v>
      </c>
      <c r="Q1442" s="205" t="s">
        <v>65</v>
      </c>
      <c r="R1442" s="205" t="s">
        <v>10291</v>
      </c>
      <c r="S1442" s="205" t="s">
        <v>10575</v>
      </c>
      <c r="T1442" s="205" t="s">
        <v>66</v>
      </c>
      <c r="U1442" s="208" t="s">
        <v>10589</v>
      </c>
      <c r="V1442" s="205">
        <v>1</v>
      </c>
      <c r="W1442" s="205" t="s">
        <v>68</v>
      </c>
      <c r="X1442" s="205" t="s">
        <v>69</v>
      </c>
      <c r="Y1442" s="205" t="s">
        <v>70</v>
      </c>
      <c r="Z1442" s="205" t="s">
        <v>4390</v>
      </c>
      <c r="AA1442" s="234" t="s">
        <v>650</v>
      </c>
      <c r="AB1442" s="216">
        <v>46310</v>
      </c>
      <c r="AC1442" s="205"/>
      <c r="AD1442" s="230" t="s">
        <v>72</v>
      </c>
      <c r="AE1442" s="126"/>
      <c r="AF1442" s="127"/>
      <c r="AG1442" s="128"/>
      <c r="AH1442" s="129"/>
      <c r="AI1442" s="129"/>
      <c r="AJ1442" s="126"/>
      <c r="AK1442" s="127"/>
      <c r="AL1442" s="129"/>
      <c r="AM1442" s="128"/>
      <c r="AN1442" s="129"/>
      <c r="AO1442" s="127" t="s">
        <v>79</v>
      </c>
      <c r="AP1442" s="129"/>
    </row>
    <row r="1443" spans="1:45" customFormat="1" ht="30" hidden="1" customHeight="1">
      <c r="A1443" s="204" t="s">
        <v>4370</v>
      </c>
      <c r="B1443" s="200" t="s">
        <v>10290</v>
      </c>
      <c r="C1443" s="200" t="s">
        <v>10291</v>
      </c>
      <c r="D1443" s="200" t="s">
        <v>10574</v>
      </c>
      <c r="E1443" s="200" t="s">
        <v>10575</v>
      </c>
      <c r="F1443" s="206" t="s">
        <v>10596</v>
      </c>
      <c r="G1443" s="206" t="s">
        <v>10597</v>
      </c>
      <c r="H1443" s="205" t="s">
        <v>10598</v>
      </c>
      <c r="I1443" s="204" t="s">
        <v>10599</v>
      </c>
      <c r="J1443" s="207" t="s">
        <v>10600</v>
      </c>
      <c r="K1443" s="208" t="s">
        <v>10601</v>
      </c>
      <c r="L1443" s="205" t="s">
        <v>60</v>
      </c>
      <c r="M1443" s="205" t="s">
        <v>61</v>
      </c>
      <c r="N1443" s="205" t="s">
        <v>738</v>
      </c>
      <c r="O1443" s="205" t="s">
        <v>4441</v>
      </c>
      <c r="P1443" s="205" t="s">
        <v>4442</v>
      </c>
      <c r="Q1443" s="205" t="s">
        <v>65</v>
      </c>
      <c r="R1443" s="205" t="s">
        <v>10291</v>
      </c>
      <c r="S1443" s="205" t="s">
        <v>10575</v>
      </c>
      <c r="T1443" s="205" t="s">
        <v>93</v>
      </c>
      <c r="U1443" s="208" t="s">
        <v>10602</v>
      </c>
      <c r="V1443" s="205">
        <v>1</v>
      </c>
      <c r="W1443" s="205" t="s">
        <v>68</v>
      </c>
      <c r="X1443" s="205" t="s">
        <v>69</v>
      </c>
      <c r="Y1443" s="205" t="s">
        <v>70</v>
      </c>
      <c r="Z1443" s="205" t="s">
        <v>95</v>
      </c>
      <c r="AA1443" s="234" t="s">
        <v>650</v>
      </c>
      <c r="AB1443" s="216">
        <v>46310</v>
      </c>
      <c r="AC1443" s="205"/>
      <c r="AD1443" s="230" t="s">
        <v>72</v>
      </c>
      <c r="AE1443" s="126"/>
      <c r="AF1443" s="127"/>
      <c r="AG1443" s="128"/>
      <c r="AH1443" s="129"/>
      <c r="AI1443" s="129"/>
      <c r="AJ1443" s="126"/>
      <c r="AK1443" s="127"/>
      <c r="AL1443" s="129"/>
      <c r="AM1443" s="128"/>
      <c r="AN1443" s="129"/>
      <c r="AO1443" s="127" t="s">
        <v>79</v>
      </c>
      <c r="AP1443" s="129"/>
    </row>
    <row r="1444" spans="1:45" customFormat="1" ht="30" hidden="1" customHeight="1">
      <c r="A1444" s="204" t="s">
        <v>4370</v>
      </c>
      <c r="B1444" s="200" t="s">
        <v>10290</v>
      </c>
      <c r="C1444" s="200" t="s">
        <v>10291</v>
      </c>
      <c r="D1444" s="200" t="s">
        <v>7548</v>
      </c>
      <c r="E1444" s="200" t="s">
        <v>10603</v>
      </c>
      <c r="F1444" s="206" t="s">
        <v>10604</v>
      </c>
      <c r="G1444" s="206" t="s">
        <v>10605</v>
      </c>
      <c r="H1444" s="205" t="s">
        <v>10606</v>
      </c>
      <c r="I1444" s="204" t="s">
        <v>10607</v>
      </c>
      <c r="J1444" s="207" t="s">
        <v>10608</v>
      </c>
      <c r="K1444" s="208" t="s">
        <v>10609</v>
      </c>
      <c r="L1444" s="205" t="s">
        <v>90</v>
      </c>
      <c r="M1444" s="205" t="s">
        <v>61</v>
      </c>
      <c r="N1444" s="205" t="s">
        <v>738</v>
      </c>
      <c r="O1444" s="205" t="s">
        <v>4441</v>
      </c>
      <c r="P1444" s="205" t="s">
        <v>4442</v>
      </c>
      <c r="Q1444" s="205" t="s">
        <v>65</v>
      </c>
      <c r="R1444" s="205" t="s">
        <v>10291</v>
      </c>
      <c r="S1444" s="205" t="s">
        <v>10603</v>
      </c>
      <c r="T1444" s="205" t="s">
        <v>93</v>
      </c>
      <c r="U1444" s="208" t="s">
        <v>7580</v>
      </c>
      <c r="V1444" s="205">
        <v>0.95</v>
      </c>
      <c r="W1444" s="205" t="s">
        <v>68</v>
      </c>
      <c r="X1444" s="205" t="s">
        <v>69</v>
      </c>
      <c r="Y1444" s="205" t="s">
        <v>4407</v>
      </c>
      <c r="Z1444" s="205" t="s">
        <v>95</v>
      </c>
      <c r="AA1444" s="234" t="s">
        <v>650</v>
      </c>
      <c r="AB1444" s="216">
        <v>46310</v>
      </c>
      <c r="AC1444" s="205"/>
      <c r="AD1444" s="230" t="s">
        <v>72</v>
      </c>
      <c r="AE1444" s="126" t="s">
        <v>73</v>
      </c>
      <c r="AF1444" s="127"/>
      <c r="AG1444" s="128"/>
      <c r="AH1444" s="129"/>
      <c r="AI1444" s="129"/>
      <c r="AJ1444" s="126" t="s">
        <v>75</v>
      </c>
      <c r="AK1444" s="127"/>
      <c r="AL1444" s="129"/>
      <c r="AM1444" s="128"/>
      <c r="AN1444" s="129"/>
      <c r="AO1444" s="127" t="s">
        <v>79</v>
      </c>
      <c r="AP1444" s="129"/>
      <c r="AQ1444" s="183"/>
      <c r="AR1444" s="183"/>
      <c r="AS1444" s="183"/>
    </row>
    <row r="1445" spans="1:45" customFormat="1" ht="30" hidden="1" customHeight="1">
      <c r="A1445" s="204" t="s">
        <v>4370</v>
      </c>
      <c r="B1445" s="200" t="s">
        <v>10290</v>
      </c>
      <c r="C1445" s="200" t="s">
        <v>10291</v>
      </c>
      <c r="D1445" s="200" t="s">
        <v>7548</v>
      </c>
      <c r="E1445" s="200" t="s">
        <v>10603</v>
      </c>
      <c r="F1445" s="206" t="s">
        <v>10610</v>
      </c>
      <c r="G1445" s="206" t="s">
        <v>10611</v>
      </c>
      <c r="H1445" s="205" t="s">
        <v>10612</v>
      </c>
      <c r="I1445" s="204" t="s">
        <v>10613</v>
      </c>
      <c r="J1445" s="207" t="s">
        <v>10614</v>
      </c>
      <c r="K1445" s="208" t="s">
        <v>10615</v>
      </c>
      <c r="L1445" s="205" t="s">
        <v>60</v>
      </c>
      <c r="M1445" s="205" t="s">
        <v>61</v>
      </c>
      <c r="N1445" s="205" t="s">
        <v>738</v>
      </c>
      <c r="O1445" s="205" t="s">
        <v>4441</v>
      </c>
      <c r="P1445" s="205" t="s">
        <v>4442</v>
      </c>
      <c r="Q1445" s="205" t="s">
        <v>65</v>
      </c>
      <c r="R1445" s="205" t="s">
        <v>10291</v>
      </c>
      <c r="S1445" s="205" t="s">
        <v>10603</v>
      </c>
      <c r="T1445" s="205" t="s">
        <v>66</v>
      </c>
      <c r="U1445" s="208" t="s">
        <v>10616</v>
      </c>
      <c r="V1445" s="205">
        <v>1</v>
      </c>
      <c r="W1445" s="205" t="s">
        <v>68</v>
      </c>
      <c r="X1445" s="205" t="s">
        <v>69</v>
      </c>
      <c r="Y1445" s="205" t="s">
        <v>4407</v>
      </c>
      <c r="Z1445" s="205" t="s">
        <v>4390</v>
      </c>
      <c r="AA1445" s="234" t="s">
        <v>650</v>
      </c>
      <c r="AB1445" s="216">
        <v>46310</v>
      </c>
      <c r="AC1445" s="205"/>
      <c r="AD1445" s="230" t="s">
        <v>72</v>
      </c>
      <c r="AE1445" s="126"/>
      <c r="AF1445" s="127"/>
      <c r="AG1445" s="128"/>
      <c r="AH1445" s="129"/>
      <c r="AI1445" s="129"/>
      <c r="AJ1445" s="126"/>
      <c r="AK1445" s="127"/>
      <c r="AL1445" s="129"/>
      <c r="AM1445" s="128"/>
      <c r="AN1445" s="129"/>
      <c r="AO1445" s="127" t="s">
        <v>79</v>
      </c>
      <c r="AP1445" s="129"/>
    </row>
    <row r="1446" spans="1:45" customFormat="1" ht="30" hidden="1" customHeight="1">
      <c r="A1446" s="204" t="s">
        <v>4370</v>
      </c>
      <c r="B1446" s="200" t="s">
        <v>10290</v>
      </c>
      <c r="C1446" s="200" t="s">
        <v>10291</v>
      </c>
      <c r="D1446" s="200" t="s">
        <v>10617</v>
      </c>
      <c r="E1446" s="200" t="s">
        <v>10618</v>
      </c>
      <c r="F1446" s="206" t="s">
        <v>10619</v>
      </c>
      <c r="G1446" s="206" t="s">
        <v>10620</v>
      </c>
      <c r="H1446" s="205" t="s">
        <v>10621</v>
      </c>
      <c r="I1446" s="204" t="s">
        <v>10622</v>
      </c>
      <c r="J1446" s="207" t="s">
        <v>10623</v>
      </c>
      <c r="K1446" s="208" t="s">
        <v>10624</v>
      </c>
      <c r="L1446" s="205" t="s">
        <v>90</v>
      </c>
      <c r="M1446" s="205" t="s">
        <v>61</v>
      </c>
      <c r="N1446" s="205" t="s">
        <v>738</v>
      </c>
      <c r="O1446" s="205" t="s">
        <v>4441</v>
      </c>
      <c r="P1446" s="205" t="s">
        <v>4442</v>
      </c>
      <c r="Q1446" s="205" t="s">
        <v>65</v>
      </c>
      <c r="R1446" s="205" t="s">
        <v>10291</v>
      </c>
      <c r="S1446" s="205" t="s">
        <v>10618</v>
      </c>
      <c r="T1446" s="205" t="s">
        <v>93</v>
      </c>
      <c r="U1446" s="208" t="s">
        <v>10625</v>
      </c>
      <c r="V1446" s="205">
        <v>0.95</v>
      </c>
      <c r="W1446" s="205" t="s">
        <v>68</v>
      </c>
      <c r="X1446" s="205" t="s">
        <v>69</v>
      </c>
      <c r="Y1446" s="205" t="s">
        <v>70</v>
      </c>
      <c r="Z1446" s="205" t="s">
        <v>95</v>
      </c>
      <c r="AA1446" s="234" t="s">
        <v>650</v>
      </c>
      <c r="AB1446" s="216">
        <v>46310</v>
      </c>
      <c r="AC1446" s="205"/>
      <c r="AD1446" s="230" t="s">
        <v>72</v>
      </c>
      <c r="AE1446" s="126" t="s">
        <v>73</v>
      </c>
      <c r="AF1446" s="127"/>
      <c r="AG1446" s="128"/>
      <c r="AH1446" s="129"/>
      <c r="AI1446" s="129"/>
      <c r="AJ1446" s="126" t="s">
        <v>75</v>
      </c>
      <c r="AK1446" s="127"/>
      <c r="AL1446" s="129"/>
      <c r="AM1446" s="128"/>
      <c r="AN1446" s="129"/>
      <c r="AO1446" s="127" t="s">
        <v>79</v>
      </c>
      <c r="AP1446" s="129"/>
      <c r="AQ1446" s="183"/>
      <c r="AR1446" s="183"/>
      <c r="AS1446" s="183"/>
    </row>
    <row r="1447" spans="1:45" customFormat="1" ht="30" hidden="1" customHeight="1">
      <c r="A1447" s="204" t="s">
        <v>4370</v>
      </c>
      <c r="B1447" s="200" t="s">
        <v>10290</v>
      </c>
      <c r="C1447" s="200" t="s">
        <v>10291</v>
      </c>
      <c r="D1447" s="200" t="s">
        <v>10617</v>
      </c>
      <c r="E1447" s="200" t="s">
        <v>10618</v>
      </c>
      <c r="F1447" s="206" t="s">
        <v>10626</v>
      </c>
      <c r="G1447" s="206" t="s">
        <v>10627</v>
      </c>
      <c r="H1447" s="205" t="s">
        <v>10628</v>
      </c>
      <c r="I1447" s="204" t="s">
        <v>10629</v>
      </c>
      <c r="J1447" s="207" t="s">
        <v>10630</v>
      </c>
      <c r="K1447" s="208" t="s">
        <v>10631</v>
      </c>
      <c r="L1447" s="205" t="s">
        <v>60</v>
      </c>
      <c r="M1447" s="205" t="s">
        <v>61</v>
      </c>
      <c r="N1447" s="205" t="s">
        <v>738</v>
      </c>
      <c r="O1447" s="205" t="s">
        <v>4441</v>
      </c>
      <c r="P1447" s="205" t="s">
        <v>4442</v>
      </c>
      <c r="Q1447" s="205" t="s">
        <v>65</v>
      </c>
      <c r="R1447" s="205" t="s">
        <v>10291</v>
      </c>
      <c r="S1447" s="205" t="s">
        <v>10618</v>
      </c>
      <c r="T1447" s="205" t="s">
        <v>66</v>
      </c>
      <c r="U1447" s="208" t="s">
        <v>10632</v>
      </c>
      <c r="V1447" s="205">
        <v>1</v>
      </c>
      <c r="W1447" s="205" t="s">
        <v>68</v>
      </c>
      <c r="X1447" s="205" t="s">
        <v>69</v>
      </c>
      <c r="Y1447" s="205" t="s">
        <v>70</v>
      </c>
      <c r="Z1447" s="205" t="s">
        <v>4390</v>
      </c>
      <c r="AA1447" s="234" t="s">
        <v>650</v>
      </c>
      <c r="AB1447" s="216">
        <v>46310</v>
      </c>
      <c r="AC1447" s="205"/>
      <c r="AD1447" s="230" t="s">
        <v>72</v>
      </c>
      <c r="AE1447" s="126"/>
      <c r="AF1447" s="127"/>
      <c r="AG1447" s="128"/>
      <c r="AH1447" s="129"/>
      <c r="AI1447" s="129"/>
      <c r="AJ1447" s="126"/>
      <c r="AK1447" s="127"/>
      <c r="AL1447" s="129"/>
      <c r="AM1447" s="128"/>
      <c r="AN1447" s="129"/>
      <c r="AO1447" s="127" t="s">
        <v>79</v>
      </c>
      <c r="AP1447" s="129"/>
    </row>
    <row r="1448" spans="1:45" customFormat="1" ht="30" hidden="1" customHeight="1">
      <c r="A1448" s="204" t="s">
        <v>4370</v>
      </c>
      <c r="B1448" s="200" t="s">
        <v>10290</v>
      </c>
      <c r="C1448" s="200" t="s">
        <v>10291</v>
      </c>
      <c r="D1448" s="200" t="s">
        <v>10617</v>
      </c>
      <c r="E1448" s="200" t="s">
        <v>10618</v>
      </c>
      <c r="F1448" s="206" t="s">
        <v>10633</v>
      </c>
      <c r="G1448" s="206" t="s">
        <v>10634</v>
      </c>
      <c r="H1448" s="205" t="s">
        <v>10635</v>
      </c>
      <c r="I1448" s="204" t="s">
        <v>10636</v>
      </c>
      <c r="J1448" s="207" t="s">
        <v>10637</v>
      </c>
      <c r="K1448" s="208" t="s">
        <v>10638</v>
      </c>
      <c r="L1448" s="205" t="s">
        <v>60</v>
      </c>
      <c r="M1448" s="205" t="s">
        <v>61</v>
      </c>
      <c r="N1448" s="205" t="s">
        <v>738</v>
      </c>
      <c r="O1448" s="205" t="s">
        <v>4441</v>
      </c>
      <c r="P1448" s="205" t="s">
        <v>4442</v>
      </c>
      <c r="Q1448" s="205" t="s">
        <v>65</v>
      </c>
      <c r="R1448" s="205" t="s">
        <v>10291</v>
      </c>
      <c r="S1448" s="205" t="s">
        <v>10618</v>
      </c>
      <c r="T1448" s="205" t="s">
        <v>66</v>
      </c>
      <c r="U1448" s="208" t="s">
        <v>10632</v>
      </c>
      <c r="V1448" s="205">
        <v>1</v>
      </c>
      <c r="W1448" s="205" t="s">
        <v>68</v>
      </c>
      <c r="X1448" s="205" t="s">
        <v>69</v>
      </c>
      <c r="Y1448" s="205" t="s">
        <v>70</v>
      </c>
      <c r="Z1448" s="205" t="s">
        <v>4390</v>
      </c>
      <c r="AA1448" s="234" t="s">
        <v>650</v>
      </c>
      <c r="AB1448" s="216">
        <v>46310</v>
      </c>
      <c r="AC1448" s="205"/>
      <c r="AD1448" s="230" t="s">
        <v>72</v>
      </c>
      <c r="AE1448" s="126"/>
      <c r="AF1448" s="127"/>
      <c r="AG1448" s="128"/>
      <c r="AH1448" s="129"/>
      <c r="AI1448" s="129"/>
      <c r="AJ1448" s="126"/>
      <c r="AK1448" s="127"/>
      <c r="AL1448" s="129"/>
      <c r="AM1448" s="128"/>
      <c r="AN1448" s="129"/>
      <c r="AO1448" s="127" t="s">
        <v>79</v>
      </c>
      <c r="AP1448" s="129"/>
    </row>
    <row r="1449" spans="1:45" customFormat="1" ht="30" hidden="1" customHeight="1">
      <c r="A1449" s="204" t="s">
        <v>4370</v>
      </c>
      <c r="B1449" s="200" t="s">
        <v>10290</v>
      </c>
      <c r="C1449" s="200" t="s">
        <v>10291</v>
      </c>
      <c r="D1449" s="200" t="s">
        <v>10639</v>
      </c>
      <c r="E1449" s="200" t="s">
        <v>10640</v>
      </c>
      <c r="F1449" s="206" t="s">
        <v>10641</v>
      </c>
      <c r="G1449" s="206" t="s">
        <v>10642</v>
      </c>
      <c r="H1449" s="205" t="s">
        <v>10643</v>
      </c>
      <c r="I1449" s="204" t="s">
        <v>10644</v>
      </c>
      <c r="J1449" s="207" t="s">
        <v>10645</v>
      </c>
      <c r="K1449" s="208" t="s">
        <v>10646</v>
      </c>
      <c r="L1449" s="205" t="s">
        <v>90</v>
      </c>
      <c r="M1449" s="205" t="s">
        <v>61</v>
      </c>
      <c r="N1449" s="205" t="s">
        <v>738</v>
      </c>
      <c r="O1449" s="205" t="s">
        <v>4441</v>
      </c>
      <c r="P1449" s="205" t="s">
        <v>4442</v>
      </c>
      <c r="Q1449" s="205" t="s">
        <v>65</v>
      </c>
      <c r="R1449" s="205" t="s">
        <v>10291</v>
      </c>
      <c r="S1449" s="205" t="s">
        <v>10640</v>
      </c>
      <c r="T1449" s="205" t="s">
        <v>93</v>
      </c>
      <c r="U1449" s="208" t="s">
        <v>10647</v>
      </c>
      <c r="V1449" s="205">
        <v>0.95</v>
      </c>
      <c r="W1449" s="205" t="s">
        <v>68</v>
      </c>
      <c r="X1449" s="205" t="s">
        <v>69</v>
      </c>
      <c r="Y1449" s="205" t="s">
        <v>70</v>
      </c>
      <c r="Z1449" s="205" t="s">
        <v>95</v>
      </c>
      <c r="AA1449" s="234" t="s">
        <v>650</v>
      </c>
      <c r="AB1449" s="216">
        <v>46310</v>
      </c>
      <c r="AC1449" s="205"/>
      <c r="AD1449" s="230" t="s">
        <v>72</v>
      </c>
      <c r="AE1449" s="126" t="s">
        <v>73</v>
      </c>
      <c r="AF1449" s="127"/>
      <c r="AG1449" s="128"/>
      <c r="AH1449" s="129"/>
      <c r="AI1449" s="129"/>
      <c r="AJ1449" s="126" t="s">
        <v>75</v>
      </c>
      <c r="AK1449" s="127"/>
      <c r="AL1449" s="129"/>
      <c r="AM1449" s="128"/>
      <c r="AN1449" s="129"/>
      <c r="AO1449" s="127" t="s">
        <v>79</v>
      </c>
      <c r="AP1449" s="129"/>
      <c r="AQ1449" s="183"/>
      <c r="AR1449" s="183"/>
      <c r="AS1449" s="183"/>
    </row>
    <row r="1450" spans="1:45" customFormat="1" ht="30" hidden="1" customHeight="1">
      <c r="A1450" s="204" t="s">
        <v>4370</v>
      </c>
      <c r="B1450" s="200" t="s">
        <v>10290</v>
      </c>
      <c r="C1450" s="200" t="s">
        <v>10291</v>
      </c>
      <c r="D1450" s="200" t="s">
        <v>10639</v>
      </c>
      <c r="E1450" s="200" t="s">
        <v>10640</v>
      </c>
      <c r="F1450" s="206" t="s">
        <v>10648</v>
      </c>
      <c r="G1450" s="206" t="s">
        <v>10649</v>
      </c>
      <c r="H1450" s="205" t="s">
        <v>10650</v>
      </c>
      <c r="I1450" s="204" t="s">
        <v>10651</v>
      </c>
      <c r="J1450" s="207" t="s">
        <v>10652</v>
      </c>
      <c r="K1450" s="208" t="s">
        <v>10653</v>
      </c>
      <c r="L1450" s="205" t="s">
        <v>60</v>
      </c>
      <c r="M1450" s="205" t="s">
        <v>61</v>
      </c>
      <c r="N1450" s="205" t="s">
        <v>738</v>
      </c>
      <c r="O1450" s="205" t="s">
        <v>4441</v>
      </c>
      <c r="P1450" s="205" t="s">
        <v>4442</v>
      </c>
      <c r="Q1450" s="205" t="s">
        <v>65</v>
      </c>
      <c r="R1450" s="205" t="s">
        <v>10291</v>
      </c>
      <c r="S1450" s="205" t="s">
        <v>10640</v>
      </c>
      <c r="T1450" s="205" t="s">
        <v>66</v>
      </c>
      <c r="U1450" s="208" t="s">
        <v>10654</v>
      </c>
      <c r="V1450" s="205">
        <v>1</v>
      </c>
      <c r="W1450" s="205" t="s">
        <v>68</v>
      </c>
      <c r="X1450" s="205" t="s">
        <v>69</v>
      </c>
      <c r="Y1450" s="205" t="s">
        <v>70</v>
      </c>
      <c r="Z1450" s="205" t="s">
        <v>4390</v>
      </c>
      <c r="AA1450" s="234" t="s">
        <v>650</v>
      </c>
      <c r="AB1450" s="216">
        <v>46310</v>
      </c>
      <c r="AC1450" s="205"/>
      <c r="AD1450" s="230" t="s">
        <v>72</v>
      </c>
      <c r="AE1450" s="126"/>
      <c r="AF1450" s="127"/>
      <c r="AG1450" s="128"/>
      <c r="AH1450" s="129"/>
      <c r="AI1450" s="129"/>
      <c r="AJ1450" s="126"/>
      <c r="AK1450" s="127"/>
      <c r="AL1450" s="129"/>
      <c r="AM1450" s="128"/>
      <c r="AN1450" s="129"/>
      <c r="AO1450" s="127" t="s">
        <v>79</v>
      </c>
      <c r="AP1450" s="129"/>
    </row>
    <row r="1451" spans="1:45" customFormat="1" ht="30" hidden="1" customHeight="1">
      <c r="A1451" s="204" t="s">
        <v>4370</v>
      </c>
      <c r="B1451" s="200" t="s">
        <v>10290</v>
      </c>
      <c r="C1451" s="200" t="s">
        <v>10291</v>
      </c>
      <c r="D1451" s="200" t="s">
        <v>10639</v>
      </c>
      <c r="E1451" s="200" t="s">
        <v>10640</v>
      </c>
      <c r="F1451" s="206" t="s">
        <v>10655</v>
      </c>
      <c r="G1451" s="206" t="s">
        <v>10656</v>
      </c>
      <c r="H1451" s="205" t="s">
        <v>10657</v>
      </c>
      <c r="I1451" s="204" t="s">
        <v>10658</v>
      </c>
      <c r="J1451" s="207" t="s">
        <v>10659</v>
      </c>
      <c r="K1451" s="208" t="s">
        <v>10660</v>
      </c>
      <c r="L1451" s="205" t="s">
        <v>60</v>
      </c>
      <c r="M1451" s="205" t="s">
        <v>61</v>
      </c>
      <c r="N1451" s="205" t="s">
        <v>738</v>
      </c>
      <c r="O1451" s="205" t="s">
        <v>4441</v>
      </c>
      <c r="P1451" s="205" t="s">
        <v>4442</v>
      </c>
      <c r="Q1451" s="205" t="s">
        <v>65</v>
      </c>
      <c r="R1451" s="205" t="s">
        <v>10291</v>
      </c>
      <c r="S1451" s="205" t="s">
        <v>10640</v>
      </c>
      <c r="T1451" s="205" t="s">
        <v>66</v>
      </c>
      <c r="U1451" s="208" t="s">
        <v>10654</v>
      </c>
      <c r="V1451" s="205">
        <v>1</v>
      </c>
      <c r="W1451" s="205" t="s">
        <v>68</v>
      </c>
      <c r="X1451" s="205" t="s">
        <v>69</v>
      </c>
      <c r="Y1451" s="205" t="s">
        <v>70</v>
      </c>
      <c r="Z1451" s="205" t="s">
        <v>4390</v>
      </c>
      <c r="AA1451" s="234" t="s">
        <v>650</v>
      </c>
      <c r="AB1451" s="216">
        <v>46310</v>
      </c>
      <c r="AC1451" s="205"/>
      <c r="AD1451" s="230" t="s">
        <v>72</v>
      </c>
      <c r="AE1451" s="126"/>
      <c r="AF1451" s="127"/>
      <c r="AG1451" s="128"/>
      <c r="AH1451" s="129"/>
      <c r="AI1451" s="129"/>
      <c r="AJ1451" s="126"/>
      <c r="AK1451" s="127"/>
      <c r="AL1451" s="129"/>
      <c r="AM1451" s="128"/>
      <c r="AN1451" s="129"/>
      <c r="AO1451" s="127" t="s">
        <v>79</v>
      </c>
      <c r="AP1451" s="129"/>
    </row>
    <row r="1452" spans="1:45" customFormat="1" ht="30" hidden="1" customHeight="1">
      <c r="A1452" s="204" t="s">
        <v>4370</v>
      </c>
      <c r="B1452" s="200" t="s">
        <v>10290</v>
      </c>
      <c r="C1452" s="200" t="s">
        <v>10291</v>
      </c>
      <c r="D1452" s="200" t="s">
        <v>7588</v>
      </c>
      <c r="E1452" s="200" t="s">
        <v>10661</v>
      </c>
      <c r="F1452" s="206" t="s">
        <v>10662</v>
      </c>
      <c r="G1452" s="206" t="s">
        <v>10663</v>
      </c>
      <c r="H1452" s="205" t="s">
        <v>10664</v>
      </c>
      <c r="I1452" s="204" t="s">
        <v>10665</v>
      </c>
      <c r="J1452" s="207" t="s">
        <v>10666</v>
      </c>
      <c r="K1452" s="208" t="s">
        <v>10667</v>
      </c>
      <c r="L1452" s="205" t="s">
        <v>90</v>
      </c>
      <c r="M1452" s="205" t="s">
        <v>61</v>
      </c>
      <c r="N1452" s="205" t="s">
        <v>738</v>
      </c>
      <c r="O1452" s="205" t="s">
        <v>4441</v>
      </c>
      <c r="P1452" s="205" t="s">
        <v>4442</v>
      </c>
      <c r="Q1452" s="205" t="s">
        <v>65</v>
      </c>
      <c r="R1452" s="205" t="s">
        <v>10291</v>
      </c>
      <c r="S1452" s="205" t="s">
        <v>10661</v>
      </c>
      <c r="T1452" s="205" t="s">
        <v>93</v>
      </c>
      <c r="U1452" s="208" t="s">
        <v>7609</v>
      </c>
      <c r="V1452" s="205">
        <v>0.95</v>
      </c>
      <c r="W1452" s="205" t="s">
        <v>68</v>
      </c>
      <c r="X1452" s="205" t="s">
        <v>69</v>
      </c>
      <c r="Y1452" s="205" t="s">
        <v>4407</v>
      </c>
      <c r="Z1452" s="205" t="s">
        <v>95</v>
      </c>
      <c r="AA1452" s="234" t="s">
        <v>650</v>
      </c>
      <c r="AB1452" s="216">
        <v>46310</v>
      </c>
      <c r="AC1452" s="205"/>
      <c r="AD1452" s="230" t="s">
        <v>72</v>
      </c>
      <c r="AE1452" s="126" t="s">
        <v>73</v>
      </c>
      <c r="AF1452" s="127"/>
      <c r="AG1452" s="128"/>
      <c r="AH1452" s="129"/>
      <c r="AI1452" s="129"/>
      <c r="AJ1452" s="126" t="s">
        <v>75</v>
      </c>
      <c r="AK1452" s="127"/>
      <c r="AL1452" s="129"/>
      <c r="AM1452" s="128"/>
      <c r="AN1452" s="129"/>
      <c r="AO1452" s="127" t="s">
        <v>79</v>
      </c>
      <c r="AP1452" s="129"/>
      <c r="AQ1452" s="183"/>
      <c r="AR1452" s="183"/>
      <c r="AS1452" s="183"/>
    </row>
    <row r="1453" spans="1:45" customFormat="1" ht="30" hidden="1" customHeight="1">
      <c r="A1453" s="204" t="s">
        <v>4370</v>
      </c>
      <c r="B1453" s="200" t="s">
        <v>10290</v>
      </c>
      <c r="C1453" s="200" t="s">
        <v>10291</v>
      </c>
      <c r="D1453" s="200" t="s">
        <v>7588</v>
      </c>
      <c r="E1453" s="200" t="s">
        <v>10661</v>
      </c>
      <c r="F1453" s="206" t="s">
        <v>10668</v>
      </c>
      <c r="G1453" s="206" t="s">
        <v>10669</v>
      </c>
      <c r="H1453" s="205" t="s">
        <v>10670</v>
      </c>
      <c r="I1453" s="204" t="s">
        <v>10671</v>
      </c>
      <c r="J1453" s="207" t="s">
        <v>10672</v>
      </c>
      <c r="K1453" s="208" t="s">
        <v>10673</v>
      </c>
      <c r="L1453" s="205" t="s">
        <v>60</v>
      </c>
      <c r="M1453" s="205" t="s">
        <v>61</v>
      </c>
      <c r="N1453" s="205" t="s">
        <v>738</v>
      </c>
      <c r="O1453" s="205" t="s">
        <v>4441</v>
      </c>
      <c r="P1453" s="205" t="s">
        <v>4442</v>
      </c>
      <c r="Q1453" s="205" t="s">
        <v>65</v>
      </c>
      <c r="R1453" s="205" t="s">
        <v>10291</v>
      </c>
      <c r="S1453" s="205" t="s">
        <v>10661</v>
      </c>
      <c r="T1453" s="205" t="s">
        <v>777</v>
      </c>
      <c r="U1453" s="208" t="s">
        <v>647</v>
      </c>
      <c r="V1453" s="205">
        <v>0.9</v>
      </c>
      <c r="W1453" s="205" t="s">
        <v>68</v>
      </c>
      <c r="X1453" s="205" t="s">
        <v>69</v>
      </c>
      <c r="Y1453" s="205" t="s">
        <v>4407</v>
      </c>
      <c r="Z1453" s="205" t="s">
        <v>647</v>
      </c>
      <c r="AA1453" s="234" t="s">
        <v>650</v>
      </c>
      <c r="AB1453" s="216">
        <v>46310</v>
      </c>
      <c r="AC1453" s="205"/>
      <c r="AD1453" s="230" t="s">
        <v>72</v>
      </c>
      <c r="AE1453" s="126"/>
      <c r="AF1453" s="127"/>
      <c r="AG1453" s="128"/>
      <c r="AH1453" s="129"/>
      <c r="AI1453" s="129"/>
      <c r="AJ1453" s="126"/>
      <c r="AK1453" s="127"/>
      <c r="AL1453" s="129"/>
      <c r="AM1453" s="128"/>
      <c r="AN1453" s="129"/>
      <c r="AO1453" s="127" t="s">
        <v>79</v>
      </c>
      <c r="AP1453" s="129"/>
    </row>
    <row r="1454" spans="1:45" customFormat="1" ht="30" hidden="1" customHeight="1">
      <c r="A1454" s="204" t="s">
        <v>4370</v>
      </c>
      <c r="B1454" s="200" t="s">
        <v>10674</v>
      </c>
      <c r="C1454" s="200" t="s">
        <v>10675</v>
      </c>
      <c r="D1454" s="200" t="s">
        <v>52</v>
      </c>
      <c r="E1454" s="200" t="s">
        <v>10676</v>
      </c>
      <c r="F1454" s="206" t="s">
        <v>10677</v>
      </c>
      <c r="G1454" s="206" t="s">
        <v>10678</v>
      </c>
      <c r="H1454" s="205" t="s">
        <v>10679</v>
      </c>
      <c r="I1454" s="204" t="s">
        <v>10680</v>
      </c>
      <c r="J1454" s="207" t="s">
        <v>10681</v>
      </c>
      <c r="K1454" s="208" t="s">
        <v>10682</v>
      </c>
      <c r="L1454" s="205" t="s">
        <v>90</v>
      </c>
      <c r="M1454" s="205" t="s">
        <v>61</v>
      </c>
      <c r="N1454" s="205" t="s">
        <v>3030</v>
      </c>
      <c r="O1454" s="205" t="s">
        <v>4625</v>
      </c>
      <c r="P1454" s="205" t="s">
        <v>4626</v>
      </c>
      <c r="Q1454" s="205" t="s">
        <v>65</v>
      </c>
      <c r="R1454" s="205" t="s">
        <v>10675</v>
      </c>
      <c r="S1454" s="205" t="s">
        <v>10676</v>
      </c>
      <c r="T1454" s="205" t="s">
        <v>93</v>
      </c>
      <c r="U1454" s="208" t="s">
        <v>10683</v>
      </c>
      <c r="V1454" s="205">
        <v>0.95</v>
      </c>
      <c r="W1454" s="205" t="s">
        <v>68</v>
      </c>
      <c r="X1454" s="205" t="s">
        <v>69</v>
      </c>
      <c r="Y1454" s="205" t="s">
        <v>70</v>
      </c>
      <c r="Z1454" s="205" t="s">
        <v>95</v>
      </c>
      <c r="AA1454" s="234" t="s">
        <v>650</v>
      </c>
      <c r="AB1454" s="216">
        <v>46310</v>
      </c>
      <c r="AC1454" s="205"/>
      <c r="AD1454" s="230" t="s">
        <v>72</v>
      </c>
      <c r="AE1454" s="126" t="s">
        <v>73</v>
      </c>
      <c r="AF1454" s="127"/>
      <c r="AG1454" s="128"/>
      <c r="AH1454" s="129"/>
      <c r="AI1454" s="129"/>
      <c r="AJ1454" s="126" t="s">
        <v>75</v>
      </c>
      <c r="AK1454" s="127"/>
      <c r="AL1454" s="129"/>
      <c r="AM1454" s="128"/>
      <c r="AN1454" s="129"/>
      <c r="AO1454" s="127" t="s">
        <v>79</v>
      </c>
      <c r="AP1454" s="129"/>
      <c r="AQ1454" s="183"/>
      <c r="AR1454" s="183"/>
      <c r="AS1454" s="183"/>
    </row>
    <row r="1455" spans="1:45" customFormat="1" ht="30" hidden="1" customHeight="1">
      <c r="A1455" s="204" t="s">
        <v>4370</v>
      </c>
      <c r="B1455" s="200" t="s">
        <v>10674</v>
      </c>
      <c r="C1455" s="200" t="s">
        <v>10675</v>
      </c>
      <c r="D1455" s="200" t="s">
        <v>52</v>
      </c>
      <c r="E1455" s="200" t="s">
        <v>10676</v>
      </c>
      <c r="F1455" s="206" t="s">
        <v>10684</v>
      </c>
      <c r="G1455" s="206" t="s">
        <v>10685</v>
      </c>
      <c r="H1455" s="205" t="s">
        <v>10686</v>
      </c>
      <c r="I1455" s="204" t="s">
        <v>10687</v>
      </c>
      <c r="J1455" s="207" t="s">
        <v>10688</v>
      </c>
      <c r="K1455" s="208" t="s">
        <v>10689</v>
      </c>
      <c r="L1455" s="205" t="s">
        <v>60</v>
      </c>
      <c r="M1455" s="205" t="s">
        <v>61</v>
      </c>
      <c r="N1455" s="205" t="s">
        <v>3030</v>
      </c>
      <c r="O1455" s="205" t="s">
        <v>4625</v>
      </c>
      <c r="P1455" s="205" t="s">
        <v>4626</v>
      </c>
      <c r="Q1455" s="205" t="s">
        <v>65</v>
      </c>
      <c r="R1455" s="205" t="s">
        <v>10675</v>
      </c>
      <c r="S1455" s="205" t="s">
        <v>10676</v>
      </c>
      <c r="T1455" s="205" t="s">
        <v>66</v>
      </c>
      <c r="U1455" s="208" t="s">
        <v>10690</v>
      </c>
      <c r="V1455" s="205">
        <v>1</v>
      </c>
      <c r="W1455" s="205" t="s">
        <v>68</v>
      </c>
      <c r="X1455" s="205" t="s">
        <v>69</v>
      </c>
      <c r="Y1455" s="205" t="s">
        <v>70</v>
      </c>
      <c r="Z1455" s="205" t="s">
        <v>4390</v>
      </c>
      <c r="AA1455" s="234" t="s">
        <v>650</v>
      </c>
      <c r="AB1455" s="216">
        <v>46310</v>
      </c>
      <c r="AC1455" s="205"/>
      <c r="AD1455" s="230" t="s">
        <v>72</v>
      </c>
      <c r="AE1455" s="126"/>
      <c r="AF1455" s="127"/>
      <c r="AG1455" s="128"/>
      <c r="AH1455" s="129"/>
      <c r="AI1455" s="129"/>
      <c r="AJ1455" s="126"/>
      <c r="AK1455" s="127"/>
      <c r="AL1455" s="129"/>
      <c r="AM1455" s="128"/>
      <c r="AN1455" s="129"/>
      <c r="AO1455" s="127" t="s">
        <v>79</v>
      </c>
      <c r="AP1455" s="129"/>
    </row>
    <row r="1456" spans="1:45" customFormat="1" ht="30" hidden="1" customHeight="1">
      <c r="A1456" s="204" t="s">
        <v>4370</v>
      </c>
      <c r="B1456" s="200" t="s">
        <v>10674</v>
      </c>
      <c r="C1456" s="200" t="s">
        <v>10675</v>
      </c>
      <c r="D1456" s="200" t="s">
        <v>52</v>
      </c>
      <c r="E1456" s="200" t="s">
        <v>10676</v>
      </c>
      <c r="F1456" s="206" t="s">
        <v>10691</v>
      </c>
      <c r="G1456" s="206" t="s">
        <v>10692</v>
      </c>
      <c r="H1456" s="205" t="s">
        <v>10693</v>
      </c>
      <c r="I1456" s="204" t="s">
        <v>10694</v>
      </c>
      <c r="J1456" s="207" t="s">
        <v>10695</v>
      </c>
      <c r="K1456" s="208" t="s">
        <v>10696</v>
      </c>
      <c r="L1456" s="205" t="s">
        <v>60</v>
      </c>
      <c r="M1456" s="205" t="s">
        <v>61</v>
      </c>
      <c r="N1456" s="205" t="s">
        <v>3030</v>
      </c>
      <c r="O1456" s="205" t="s">
        <v>4625</v>
      </c>
      <c r="P1456" s="205" t="s">
        <v>4626</v>
      </c>
      <c r="Q1456" s="205" t="s">
        <v>65</v>
      </c>
      <c r="R1456" s="205" t="s">
        <v>10675</v>
      </c>
      <c r="S1456" s="205" t="s">
        <v>10676</v>
      </c>
      <c r="T1456" s="205" t="s">
        <v>66</v>
      </c>
      <c r="U1456" s="208" t="s">
        <v>10690</v>
      </c>
      <c r="V1456" s="205">
        <v>1</v>
      </c>
      <c r="W1456" s="205" t="s">
        <v>68</v>
      </c>
      <c r="X1456" s="205" t="s">
        <v>69</v>
      </c>
      <c r="Y1456" s="205" t="s">
        <v>70</v>
      </c>
      <c r="Z1456" s="205" t="s">
        <v>4390</v>
      </c>
      <c r="AA1456" s="234" t="s">
        <v>650</v>
      </c>
      <c r="AB1456" s="216">
        <v>46310</v>
      </c>
      <c r="AC1456" s="205"/>
      <c r="AD1456" s="230" t="s">
        <v>72</v>
      </c>
      <c r="AE1456" s="126"/>
      <c r="AF1456" s="127"/>
      <c r="AG1456" s="128"/>
      <c r="AH1456" s="129"/>
      <c r="AI1456" s="129"/>
      <c r="AJ1456" s="126"/>
      <c r="AK1456" s="127"/>
      <c r="AL1456" s="129"/>
      <c r="AM1456" s="128"/>
      <c r="AN1456" s="129"/>
      <c r="AO1456" s="127" t="s">
        <v>79</v>
      </c>
      <c r="AP1456" s="129"/>
    </row>
    <row r="1457" spans="1:45" customFormat="1" ht="30" hidden="1" customHeight="1">
      <c r="A1457" s="204" t="s">
        <v>4370</v>
      </c>
      <c r="B1457" s="200" t="s">
        <v>10674</v>
      </c>
      <c r="C1457" s="200" t="s">
        <v>10675</v>
      </c>
      <c r="D1457" s="200" t="s">
        <v>52</v>
      </c>
      <c r="E1457" s="200" t="s">
        <v>10676</v>
      </c>
      <c r="F1457" s="206" t="s">
        <v>10697</v>
      </c>
      <c r="G1457" s="206" t="s">
        <v>10698</v>
      </c>
      <c r="H1457" s="205" t="s">
        <v>10699</v>
      </c>
      <c r="I1457" s="204" t="s">
        <v>10700</v>
      </c>
      <c r="J1457" s="207" t="s">
        <v>10701</v>
      </c>
      <c r="K1457" s="208" t="s">
        <v>10702</v>
      </c>
      <c r="L1457" s="205" t="s">
        <v>60</v>
      </c>
      <c r="M1457" s="205" t="s">
        <v>61</v>
      </c>
      <c r="N1457" s="205" t="s">
        <v>3030</v>
      </c>
      <c r="O1457" s="205" t="s">
        <v>4625</v>
      </c>
      <c r="P1457" s="205" t="s">
        <v>4626</v>
      </c>
      <c r="Q1457" s="205" t="s">
        <v>65</v>
      </c>
      <c r="R1457" s="205" t="s">
        <v>10675</v>
      </c>
      <c r="S1457" s="205" t="s">
        <v>10676</v>
      </c>
      <c r="T1457" s="205" t="s">
        <v>66</v>
      </c>
      <c r="U1457" s="208" t="s">
        <v>10690</v>
      </c>
      <c r="V1457" s="205">
        <v>1</v>
      </c>
      <c r="W1457" s="205" t="s">
        <v>68</v>
      </c>
      <c r="X1457" s="205" t="s">
        <v>69</v>
      </c>
      <c r="Y1457" s="205" t="s">
        <v>70</v>
      </c>
      <c r="Z1457" s="205" t="s">
        <v>4390</v>
      </c>
      <c r="AA1457" s="234" t="s">
        <v>650</v>
      </c>
      <c r="AB1457" s="216">
        <v>46310</v>
      </c>
      <c r="AC1457" s="205"/>
      <c r="AD1457" s="230" t="s">
        <v>72</v>
      </c>
      <c r="AE1457" s="126"/>
      <c r="AF1457" s="127"/>
      <c r="AG1457" s="128"/>
      <c r="AH1457" s="129"/>
      <c r="AI1457" s="129"/>
      <c r="AJ1457" s="126"/>
      <c r="AK1457" s="127"/>
      <c r="AL1457" s="129"/>
      <c r="AM1457" s="128"/>
      <c r="AN1457" s="129"/>
      <c r="AO1457" s="127" t="s">
        <v>79</v>
      </c>
      <c r="AP1457" s="129"/>
    </row>
    <row r="1458" spans="1:45" customFormat="1" ht="30" hidden="1" customHeight="1">
      <c r="A1458" s="204" t="s">
        <v>4370</v>
      </c>
      <c r="B1458" s="200" t="s">
        <v>10674</v>
      </c>
      <c r="C1458" s="200" t="s">
        <v>10675</v>
      </c>
      <c r="D1458" s="200" t="s">
        <v>5528</v>
      </c>
      <c r="E1458" s="200" t="s">
        <v>10703</v>
      </c>
      <c r="F1458" s="206" t="s">
        <v>10704</v>
      </c>
      <c r="G1458" s="206" t="s">
        <v>10705</v>
      </c>
      <c r="H1458" s="205" t="s">
        <v>10706</v>
      </c>
      <c r="I1458" s="204" t="s">
        <v>10707</v>
      </c>
      <c r="J1458" s="207" t="s">
        <v>10708</v>
      </c>
      <c r="K1458" s="208" t="s">
        <v>10709</v>
      </c>
      <c r="L1458" s="205" t="s">
        <v>60</v>
      </c>
      <c r="M1458" s="205" t="s">
        <v>61</v>
      </c>
      <c r="N1458" s="205" t="s">
        <v>3030</v>
      </c>
      <c r="O1458" s="205" t="s">
        <v>4625</v>
      </c>
      <c r="P1458" s="205" t="s">
        <v>4626</v>
      </c>
      <c r="Q1458" s="205" t="s">
        <v>65</v>
      </c>
      <c r="R1458" s="205" t="s">
        <v>10675</v>
      </c>
      <c r="S1458" s="205" t="s">
        <v>10703</v>
      </c>
      <c r="T1458" s="205" t="s">
        <v>777</v>
      </c>
      <c r="U1458" s="208" t="s">
        <v>647</v>
      </c>
      <c r="V1458" s="205">
        <v>0.9</v>
      </c>
      <c r="W1458" s="205" t="s">
        <v>68</v>
      </c>
      <c r="X1458" s="205" t="s">
        <v>69</v>
      </c>
      <c r="Y1458" s="205" t="s">
        <v>4407</v>
      </c>
      <c r="Z1458" s="205" t="s">
        <v>647</v>
      </c>
      <c r="AA1458" s="234" t="s">
        <v>650</v>
      </c>
      <c r="AB1458" s="216">
        <v>46310</v>
      </c>
      <c r="AC1458" s="205"/>
      <c r="AD1458" s="230" t="s">
        <v>72</v>
      </c>
      <c r="AE1458" s="126"/>
      <c r="AF1458" s="127"/>
      <c r="AG1458" s="128"/>
      <c r="AH1458" s="129"/>
      <c r="AI1458" s="129"/>
      <c r="AJ1458" s="126"/>
      <c r="AK1458" s="127"/>
      <c r="AL1458" s="129"/>
      <c r="AM1458" s="128"/>
      <c r="AN1458" s="129"/>
      <c r="AO1458" s="127" t="s">
        <v>79</v>
      </c>
      <c r="AP1458" s="129"/>
    </row>
    <row r="1459" spans="1:45" customFormat="1" ht="30" hidden="1" customHeight="1">
      <c r="A1459" s="204" t="s">
        <v>4370</v>
      </c>
      <c r="B1459" s="200" t="s">
        <v>10674</v>
      </c>
      <c r="C1459" s="200" t="s">
        <v>10675</v>
      </c>
      <c r="D1459" s="200" t="s">
        <v>5528</v>
      </c>
      <c r="E1459" s="200" t="s">
        <v>10703</v>
      </c>
      <c r="F1459" s="206" t="s">
        <v>10710</v>
      </c>
      <c r="G1459" s="206" t="s">
        <v>10711</v>
      </c>
      <c r="H1459" s="205" t="s">
        <v>10712</v>
      </c>
      <c r="I1459" s="204" t="s">
        <v>10713</v>
      </c>
      <c r="J1459" s="207" t="s">
        <v>10714</v>
      </c>
      <c r="K1459" s="208" t="s">
        <v>10715</v>
      </c>
      <c r="L1459" s="205" t="s">
        <v>90</v>
      </c>
      <c r="M1459" s="205" t="s">
        <v>61</v>
      </c>
      <c r="N1459" s="205" t="s">
        <v>3030</v>
      </c>
      <c r="O1459" s="205" t="s">
        <v>4625</v>
      </c>
      <c r="P1459" s="205" t="s">
        <v>4626</v>
      </c>
      <c r="Q1459" s="205" t="s">
        <v>65</v>
      </c>
      <c r="R1459" s="205" t="s">
        <v>10675</v>
      </c>
      <c r="S1459" s="205" t="s">
        <v>10703</v>
      </c>
      <c r="T1459" s="205" t="s">
        <v>93</v>
      </c>
      <c r="U1459" s="208" t="s">
        <v>5536</v>
      </c>
      <c r="V1459" s="205">
        <v>0.95</v>
      </c>
      <c r="W1459" s="205" t="s">
        <v>68</v>
      </c>
      <c r="X1459" s="205" t="s">
        <v>69</v>
      </c>
      <c r="Y1459" s="205" t="s">
        <v>4407</v>
      </c>
      <c r="Z1459" s="205" t="s">
        <v>95</v>
      </c>
      <c r="AA1459" s="234" t="s">
        <v>650</v>
      </c>
      <c r="AB1459" s="216">
        <v>46310</v>
      </c>
      <c r="AC1459" s="205"/>
      <c r="AD1459" s="230" t="s">
        <v>72</v>
      </c>
      <c r="AE1459" s="126"/>
      <c r="AF1459" s="127"/>
      <c r="AG1459" s="128"/>
      <c r="AH1459" s="129"/>
      <c r="AI1459" s="129"/>
      <c r="AJ1459" s="126"/>
      <c r="AK1459" s="127"/>
      <c r="AL1459" s="129"/>
      <c r="AM1459" s="128"/>
      <c r="AN1459" s="129"/>
      <c r="AO1459" s="127" t="s">
        <v>79</v>
      </c>
      <c r="AP1459" s="129"/>
    </row>
    <row r="1460" spans="1:45" customFormat="1" ht="30" hidden="1" customHeight="1">
      <c r="A1460" s="204" t="s">
        <v>4370</v>
      </c>
      <c r="B1460" s="200" t="s">
        <v>10674</v>
      </c>
      <c r="C1460" s="200" t="s">
        <v>10675</v>
      </c>
      <c r="D1460" s="200" t="s">
        <v>10716</v>
      </c>
      <c r="E1460" s="200" t="s">
        <v>10717</v>
      </c>
      <c r="F1460" s="206" t="s">
        <v>10718</v>
      </c>
      <c r="G1460" s="206" t="s">
        <v>10719</v>
      </c>
      <c r="H1460" s="205" t="s">
        <v>10720</v>
      </c>
      <c r="I1460" s="204" t="s">
        <v>10721</v>
      </c>
      <c r="J1460" s="207" t="s">
        <v>10722</v>
      </c>
      <c r="K1460" s="208" t="s">
        <v>10723</v>
      </c>
      <c r="L1460" s="205" t="s">
        <v>90</v>
      </c>
      <c r="M1460" s="205" t="s">
        <v>61</v>
      </c>
      <c r="N1460" s="205" t="s">
        <v>3030</v>
      </c>
      <c r="O1460" s="205" t="s">
        <v>4625</v>
      </c>
      <c r="P1460" s="205" t="s">
        <v>4626</v>
      </c>
      <c r="Q1460" s="205" t="s">
        <v>65</v>
      </c>
      <c r="R1460" s="205" t="s">
        <v>10675</v>
      </c>
      <c r="S1460" s="205" t="s">
        <v>10717</v>
      </c>
      <c r="T1460" s="205" t="s">
        <v>93</v>
      </c>
      <c r="U1460" s="208" t="s">
        <v>10724</v>
      </c>
      <c r="V1460" s="205">
        <v>0.95</v>
      </c>
      <c r="W1460" s="205" t="s">
        <v>68</v>
      </c>
      <c r="X1460" s="205" t="s">
        <v>69</v>
      </c>
      <c r="Y1460" s="205" t="s">
        <v>70</v>
      </c>
      <c r="Z1460" s="205" t="s">
        <v>95</v>
      </c>
      <c r="AA1460" s="234" t="s">
        <v>650</v>
      </c>
      <c r="AB1460" s="216">
        <v>46310</v>
      </c>
      <c r="AC1460" s="205"/>
      <c r="AD1460" s="230" t="s">
        <v>72</v>
      </c>
      <c r="AE1460" s="126" t="s">
        <v>73</v>
      </c>
      <c r="AF1460" s="127"/>
      <c r="AG1460" s="128"/>
      <c r="AH1460" s="129"/>
      <c r="AI1460" s="129"/>
      <c r="AJ1460" s="126" t="s">
        <v>75</v>
      </c>
      <c r="AK1460" s="127"/>
      <c r="AL1460" s="129"/>
      <c r="AM1460" s="128"/>
      <c r="AN1460" s="129"/>
      <c r="AO1460" s="127" t="s">
        <v>79</v>
      </c>
      <c r="AP1460" s="129"/>
      <c r="AQ1460" s="183"/>
      <c r="AR1460" s="183"/>
      <c r="AS1460" s="183"/>
    </row>
    <row r="1461" spans="1:45" customFormat="1" ht="30" hidden="1" customHeight="1">
      <c r="A1461" s="204" t="s">
        <v>4370</v>
      </c>
      <c r="B1461" s="200" t="s">
        <v>10674</v>
      </c>
      <c r="C1461" s="200" t="s">
        <v>10675</v>
      </c>
      <c r="D1461" s="200" t="s">
        <v>10716</v>
      </c>
      <c r="E1461" s="200" t="s">
        <v>10717</v>
      </c>
      <c r="F1461" s="206" t="s">
        <v>10725</v>
      </c>
      <c r="G1461" s="206" t="s">
        <v>10726</v>
      </c>
      <c r="H1461" s="205" t="s">
        <v>10727</v>
      </c>
      <c r="I1461" s="204" t="s">
        <v>10728</v>
      </c>
      <c r="J1461" s="207" t="s">
        <v>10729</v>
      </c>
      <c r="K1461" s="208" t="s">
        <v>10730</v>
      </c>
      <c r="L1461" s="205" t="s">
        <v>60</v>
      </c>
      <c r="M1461" s="205" t="s">
        <v>61</v>
      </c>
      <c r="N1461" s="205" t="s">
        <v>3030</v>
      </c>
      <c r="O1461" s="205" t="s">
        <v>4625</v>
      </c>
      <c r="P1461" s="205" t="s">
        <v>4626</v>
      </c>
      <c r="Q1461" s="205" t="s">
        <v>65</v>
      </c>
      <c r="R1461" s="205" t="s">
        <v>10675</v>
      </c>
      <c r="S1461" s="205" t="s">
        <v>10717</v>
      </c>
      <c r="T1461" s="205" t="s">
        <v>66</v>
      </c>
      <c r="U1461" s="208" t="s">
        <v>10731</v>
      </c>
      <c r="V1461" s="205">
        <v>1</v>
      </c>
      <c r="W1461" s="205" t="s">
        <v>68</v>
      </c>
      <c r="X1461" s="205" t="s">
        <v>69</v>
      </c>
      <c r="Y1461" s="205" t="s">
        <v>70</v>
      </c>
      <c r="Z1461" s="205" t="s">
        <v>4390</v>
      </c>
      <c r="AA1461" s="234" t="s">
        <v>650</v>
      </c>
      <c r="AB1461" s="216">
        <v>46310</v>
      </c>
      <c r="AC1461" s="205"/>
      <c r="AD1461" s="230" t="s">
        <v>72</v>
      </c>
      <c r="AE1461" s="126"/>
      <c r="AF1461" s="127"/>
      <c r="AG1461" s="128"/>
      <c r="AH1461" s="129"/>
      <c r="AI1461" s="129"/>
      <c r="AJ1461" s="126"/>
      <c r="AK1461" s="127"/>
      <c r="AL1461" s="129"/>
      <c r="AM1461" s="128"/>
      <c r="AN1461" s="129"/>
      <c r="AO1461" s="127" t="s">
        <v>79</v>
      </c>
      <c r="AP1461" s="129"/>
    </row>
    <row r="1462" spans="1:45" customFormat="1" ht="30" hidden="1" customHeight="1">
      <c r="A1462" s="204" t="s">
        <v>4370</v>
      </c>
      <c r="B1462" s="200" t="s">
        <v>10674</v>
      </c>
      <c r="C1462" s="200" t="s">
        <v>10675</v>
      </c>
      <c r="D1462" s="200" t="s">
        <v>10716</v>
      </c>
      <c r="E1462" s="200" t="s">
        <v>10717</v>
      </c>
      <c r="F1462" s="206" t="s">
        <v>10732</v>
      </c>
      <c r="G1462" s="206" t="s">
        <v>10733</v>
      </c>
      <c r="H1462" s="205" t="s">
        <v>10734</v>
      </c>
      <c r="I1462" s="204" t="s">
        <v>10735</v>
      </c>
      <c r="J1462" s="207" t="s">
        <v>10736</v>
      </c>
      <c r="K1462" s="208" t="s">
        <v>10737</v>
      </c>
      <c r="L1462" s="205" t="s">
        <v>60</v>
      </c>
      <c r="M1462" s="205" t="s">
        <v>61</v>
      </c>
      <c r="N1462" s="205" t="s">
        <v>3030</v>
      </c>
      <c r="O1462" s="205" t="s">
        <v>4625</v>
      </c>
      <c r="P1462" s="205" t="s">
        <v>4626</v>
      </c>
      <c r="Q1462" s="205" t="s">
        <v>65</v>
      </c>
      <c r="R1462" s="205" t="s">
        <v>10675</v>
      </c>
      <c r="S1462" s="205" t="s">
        <v>10717</v>
      </c>
      <c r="T1462" s="205" t="s">
        <v>66</v>
      </c>
      <c r="U1462" s="208" t="s">
        <v>10731</v>
      </c>
      <c r="V1462" s="205">
        <v>1</v>
      </c>
      <c r="W1462" s="205" t="s">
        <v>68</v>
      </c>
      <c r="X1462" s="205" t="s">
        <v>69</v>
      </c>
      <c r="Y1462" s="205" t="s">
        <v>70</v>
      </c>
      <c r="Z1462" s="205" t="s">
        <v>4390</v>
      </c>
      <c r="AA1462" s="234" t="s">
        <v>650</v>
      </c>
      <c r="AB1462" s="216">
        <v>46310</v>
      </c>
      <c r="AC1462" s="205"/>
      <c r="AD1462" s="230" t="s">
        <v>72</v>
      </c>
      <c r="AE1462" s="126"/>
      <c r="AF1462" s="127"/>
      <c r="AG1462" s="128"/>
      <c r="AH1462" s="129"/>
      <c r="AI1462" s="129"/>
      <c r="AJ1462" s="126"/>
      <c r="AK1462" s="127"/>
      <c r="AL1462" s="129"/>
      <c r="AM1462" s="128"/>
      <c r="AN1462" s="129"/>
      <c r="AO1462" s="127" t="s">
        <v>79</v>
      </c>
      <c r="AP1462" s="129"/>
    </row>
    <row r="1463" spans="1:45" customFormat="1" ht="30" hidden="1" customHeight="1">
      <c r="A1463" s="204" t="s">
        <v>4370</v>
      </c>
      <c r="B1463" s="200" t="s">
        <v>10674</v>
      </c>
      <c r="C1463" s="200" t="s">
        <v>10675</v>
      </c>
      <c r="D1463" s="200" t="s">
        <v>10716</v>
      </c>
      <c r="E1463" s="200" t="s">
        <v>10717</v>
      </c>
      <c r="F1463" s="206" t="s">
        <v>10738</v>
      </c>
      <c r="G1463" s="206" t="s">
        <v>10739</v>
      </c>
      <c r="H1463" s="205" t="s">
        <v>10740</v>
      </c>
      <c r="I1463" s="204" t="s">
        <v>10741</v>
      </c>
      <c r="J1463" s="207" t="s">
        <v>10742</v>
      </c>
      <c r="K1463" s="208" t="s">
        <v>10743</v>
      </c>
      <c r="L1463" s="205" t="s">
        <v>60</v>
      </c>
      <c r="M1463" s="205" t="s">
        <v>61</v>
      </c>
      <c r="N1463" s="205" t="s">
        <v>3030</v>
      </c>
      <c r="O1463" s="205" t="s">
        <v>4625</v>
      </c>
      <c r="P1463" s="205" t="s">
        <v>4626</v>
      </c>
      <c r="Q1463" s="205" t="s">
        <v>65</v>
      </c>
      <c r="R1463" s="205" t="s">
        <v>10675</v>
      </c>
      <c r="S1463" s="205" t="s">
        <v>10717</v>
      </c>
      <c r="T1463" s="205" t="s">
        <v>66</v>
      </c>
      <c r="U1463" s="208" t="s">
        <v>10731</v>
      </c>
      <c r="V1463" s="205">
        <v>1</v>
      </c>
      <c r="W1463" s="205" t="s">
        <v>68</v>
      </c>
      <c r="X1463" s="205" t="s">
        <v>69</v>
      </c>
      <c r="Y1463" s="205" t="s">
        <v>70</v>
      </c>
      <c r="Z1463" s="205" t="s">
        <v>4390</v>
      </c>
      <c r="AA1463" s="234" t="s">
        <v>650</v>
      </c>
      <c r="AB1463" s="216">
        <v>46310</v>
      </c>
      <c r="AC1463" s="205"/>
      <c r="AD1463" s="230" t="s">
        <v>72</v>
      </c>
      <c r="AE1463" s="126"/>
      <c r="AF1463" s="127"/>
      <c r="AG1463" s="128"/>
      <c r="AH1463" s="129"/>
      <c r="AI1463" s="129"/>
      <c r="AJ1463" s="126"/>
      <c r="AK1463" s="127"/>
      <c r="AL1463" s="129"/>
      <c r="AM1463" s="128"/>
      <c r="AN1463" s="129"/>
      <c r="AO1463" s="127" t="s">
        <v>79</v>
      </c>
      <c r="AP1463" s="129"/>
    </row>
    <row r="1464" spans="1:45" customFormat="1" ht="30" hidden="1" customHeight="1">
      <c r="A1464" s="204" t="s">
        <v>4370</v>
      </c>
      <c r="B1464" s="200" t="s">
        <v>10674</v>
      </c>
      <c r="C1464" s="200" t="s">
        <v>10675</v>
      </c>
      <c r="D1464" s="200" t="s">
        <v>5724</v>
      </c>
      <c r="E1464" s="200" t="s">
        <v>10744</v>
      </c>
      <c r="F1464" s="206" t="s">
        <v>10745</v>
      </c>
      <c r="G1464" s="206" t="s">
        <v>10746</v>
      </c>
      <c r="H1464" s="205" t="s">
        <v>10747</v>
      </c>
      <c r="I1464" s="204" t="s">
        <v>10748</v>
      </c>
      <c r="J1464" s="207" t="s">
        <v>10749</v>
      </c>
      <c r="K1464" s="208" t="s">
        <v>10750</v>
      </c>
      <c r="L1464" s="205" t="s">
        <v>90</v>
      </c>
      <c r="M1464" s="205" t="s">
        <v>61</v>
      </c>
      <c r="N1464" s="205" t="s">
        <v>3030</v>
      </c>
      <c r="O1464" s="205" t="s">
        <v>4625</v>
      </c>
      <c r="P1464" s="205" t="s">
        <v>4626</v>
      </c>
      <c r="Q1464" s="205" t="s">
        <v>65</v>
      </c>
      <c r="R1464" s="205" t="s">
        <v>10675</v>
      </c>
      <c r="S1464" s="205" t="s">
        <v>10744</v>
      </c>
      <c r="T1464" s="205" t="s">
        <v>93</v>
      </c>
      <c r="U1464" s="208" t="s">
        <v>5732</v>
      </c>
      <c r="V1464" s="205">
        <v>0.95</v>
      </c>
      <c r="W1464" s="205" t="s">
        <v>68</v>
      </c>
      <c r="X1464" s="205" t="s">
        <v>69</v>
      </c>
      <c r="Y1464" s="205" t="s">
        <v>4407</v>
      </c>
      <c r="Z1464" s="205" t="s">
        <v>95</v>
      </c>
      <c r="AA1464" s="234" t="s">
        <v>650</v>
      </c>
      <c r="AB1464" s="216">
        <v>46310</v>
      </c>
      <c r="AC1464" s="205"/>
      <c r="AD1464" s="230" t="s">
        <v>72</v>
      </c>
      <c r="AE1464" s="126" t="s">
        <v>73</v>
      </c>
      <c r="AF1464" s="127"/>
      <c r="AG1464" s="128"/>
      <c r="AH1464" s="129"/>
      <c r="AI1464" s="129"/>
      <c r="AJ1464" s="126" t="s">
        <v>75</v>
      </c>
      <c r="AK1464" s="127"/>
      <c r="AL1464" s="129"/>
      <c r="AM1464" s="128"/>
      <c r="AN1464" s="129"/>
      <c r="AO1464" s="127" t="s">
        <v>79</v>
      </c>
      <c r="AP1464" s="129"/>
      <c r="AQ1464" s="183"/>
      <c r="AR1464" s="183"/>
      <c r="AS1464" s="183"/>
    </row>
    <row r="1465" spans="1:45" customFormat="1" ht="30" hidden="1" customHeight="1">
      <c r="A1465" s="204" t="s">
        <v>4370</v>
      </c>
      <c r="B1465" s="200" t="s">
        <v>10674</v>
      </c>
      <c r="C1465" s="200" t="s">
        <v>10675</v>
      </c>
      <c r="D1465" s="200" t="s">
        <v>5724</v>
      </c>
      <c r="E1465" s="200" t="s">
        <v>10744</v>
      </c>
      <c r="F1465" s="206" t="s">
        <v>10751</v>
      </c>
      <c r="G1465" s="206" t="s">
        <v>10752</v>
      </c>
      <c r="H1465" s="205" t="s">
        <v>10753</v>
      </c>
      <c r="I1465" s="204" t="s">
        <v>10754</v>
      </c>
      <c r="J1465" s="207" t="s">
        <v>10755</v>
      </c>
      <c r="K1465" s="208" t="s">
        <v>10756</v>
      </c>
      <c r="L1465" s="205" t="s">
        <v>60</v>
      </c>
      <c r="M1465" s="205" t="s">
        <v>61</v>
      </c>
      <c r="N1465" s="205" t="s">
        <v>3030</v>
      </c>
      <c r="O1465" s="205" t="s">
        <v>4625</v>
      </c>
      <c r="P1465" s="205" t="s">
        <v>4626</v>
      </c>
      <c r="Q1465" s="205" t="s">
        <v>65</v>
      </c>
      <c r="R1465" s="205" t="s">
        <v>10675</v>
      </c>
      <c r="S1465" s="205" t="s">
        <v>10744</v>
      </c>
      <c r="T1465" s="205" t="s">
        <v>93</v>
      </c>
      <c r="U1465" s="208" t="s">
        <v>6647</v>
      </c>
      <c r="V1465" s="205">
        <v>1</v>
      </c>
      <c r="W1465" s="205" t="s">
        <v>68</v>
      </c>
      <c r="X1465" s="205" t="s">
        <v>69</v>
      </c>
      <c r="Y1465" s="205" t="s">
        <v>4407</v>
      </c>
      <c r="Z1465" s="205" t="s">
        <v>5139</v>
      </c>
      <c r="AA1465" s="234" t="s">
        <v>650</v>
      </c>
      <c r="AB1465" s="216">
        <v>46310</v>
      </c>
      <c r="AC1465" s="205"/>
      <c r="AD1465" s="230" t="s">
        <v>72</v>
      </c>
      <c r="AE1465" s="126"/>
      <c r="AF1465" s="127"/>
      <c r="AG1465" s="128"/>
      <c r="AH1465" s="129"/>
      <c r="AI1465" s="129"/>
      <c r="AJ1465" s="126"/>
      <c r="AK1465" s="127"/>
      <c r="AL1465" s="129"/>
      <c r="AM1465" s="128"/>
      <c r="AN1465" s="129"/>
      <c r="AO1465" s="127" t="s">
        <v>79</v>
      </c>
      <c r="AP1465" s="129"/>
    </row>
    <row r="1466" spans="1:45" customFormat="1" ht="30" hidden="1" customHeight="1">
      <c r="A1466" s="204" t="s">
        <v>4370</v>
      </c>
      <c r="B1466" s="200" t="s">
        <v>10674</v>
      </c>
      <c r="C1466" s="200" t="s">
        <v>10675</v>
      </c>
      <c r="D1466" s="200" t="s">
        <v>5724</v>
      </c>
      <c r="E1466" s="200" t="s">
        <v>10744</v>
      </c>
      <c r="F1466" s="206" t="s">
        <v>10757</v>
      </c>
      <c r="G1466" s="206" t="s">
        <v>10758</v>
      </c>
      <c r="H1466" s="205" t="s">
        <v>10759</v>
      </c>
      <c r="I1466" s="204" t="s">
        <v>10760</v>
      </c>
      <c r="J1466" s="207" t="s">
        <v>10761</v>
      </c>
      <c r="K1466" s="208" t="s">
        <v>10762</v>
      </c>
      <c r="L1466" s="205" t="s">
        <v>1071</v>
      </c>
      <c r="M1466" s="205" t="s">
        <v>61</v>
      </c>
      <c r="N1466" s="205" t="s">
        <v>3030</v>
      </c>
      <c r="O1466" s="205" t="s">
        <v>4625</v>
      </c>
      <c r="P1466" s="205" t="s">
        <v>4626</v>
      </c>
      <c r="Q1466" s="205" t="s">
        <v>65</v>
      </c>
      <c r="R1466" s="205" t="s">
        <v>10675</v>
      </c>
      <c r="S1466" s="205" t="s">
        <v>10744</v>
      </c>
      <c r="T1466" s="205" t="s">
        <v>66</v>
      </c>
      <c r="U1466" s="208" t="s">
        <v>6654</v>
      </c>
      <c r="V1466" s="205">
        <v>0.95</v>
      </c>
      <c r="W1466" s="205" t="s">
        <v>68</v>
      </c>
      <c r="X1466" s="205" t="s">
        <v>69</v>
      </c>
      <c r="Y1466" s="205" t="s">
        <v>4407</v>
      </c>
      <c r="Z1466" s="205" t="s">
        <v>4390</v>
      </c>
      <c r="AA1466" s="234" t="s">
        <v>650</v>
      </c>
      <c r="AB1466" s="216">
        <v>46310</v>
      </c>
      <c r="AC1466" s="205"/>
      <c r="AD1466" s="230" t="s">
        <v>72</v>
      </c>
      <c r="AE1466" s="126"/>
      <c r="AF1466" s="127"/>
      <c r="AG1466" s="128"/>
      <c r="AH1466" s="129"/>
      <c r="AI1466" s="129"/>
      <c r="AJ1466" s="126"/>
      <c r="AK1466" s="127"/>
      <c r="AL1466" s="129"/>
      <c r="AM1466" s="128"/>
      <c r="AN1466" s="129"/>
      <c r="AO1466" s="127" t="s">
        <v>79</v>
      </c>
      <c r="AP1466" s="129"/>
    </row>
    <row r="1467" spans="1:45" customFormat="1" ht="30" hidden="1" customHeight="1">
      <c r="A1467" s="204" t="s">
        <v>4370</v>
      </c>
      <c r="B1467" s="200" t="s">
        <v>10674</v>
      </c>
      <c r="C1467" s="200" t="s">
        <v>10675</v>
      </c>
      <c r="D1467" s="200" t="s">
        <v>5747</v>
      </c>
      <c r="E1467" s="200" t="s">
        <v>10763</v>
      </c>
      <c r="F1467" s="206" t="s">
        <v>10764</v>
      </c>
      <c r="G1467" s="206" t="s">
        <v>10765</v>
      </c>
      <c r="H1467" s="205" t="s">
        <v>10766</v>
      </c>
      <c r="I1467" s="204" t="s">
        <v>10767</v>
      </c>
      <c r="J1467" s="207" t="s">
        <v>10768</v>
      </c>
      <c r="K1467" s="208" t="s">
        <v>10769</v>
      </c>
      <c r="L1467" s="205" t="s">
        <v>90</v>
      </c>
      <c r="M1467" s="205" t="s">
        <v>61</v>
      </c>
      <c r="N1467" s="205" t="s">
        <v>3030</v>
      </c>
      <c r="O1467" s="205" t="s">
        <v>4625</v>
      </c>
      <c r="P1467" s="205" t="s">
        <v>4626</v>
      </c>
      <c r="Q1467" s="205" t="s">
        <v>65</v>
      </c>
      <c r="R1467" s="205" t="s">
        <v>10675</v>
      </c>
      <c r="S1467" s="205" t="s">
        <v>10763</v>
      </c>
      <c r="T1467" s="205" t="s">
        <v>93</v>
      </c>
      <c r="U1467" s="208" t="s">
        <v>5755</v>
      </c>
      <c r="V1467" s="205">
        <v>0.95</v>
      </c>
      <c r="W1467" s="205" t="s">
        <v>68</v>
      </c>
      <c r="X1467" s="205" t="s">
        <v>69</v>
      </c>
      <c r="Y1467" s="205" t="s">
        <v>4407</v>
      </c>
      <c r="Z1467" s="205" t="s">
        <v>95</v>
      </c>
      <c r="AA1467" s="234" t="s">
        <v>650</v>
      </c>
      <c r="AB1467" s="216">
        <v>46310</v>
      </c>
      <c r="AC1467" s="205"/>
      <c r="AD1467" s="230" t="s">
        <v>72</v>
      </c>
      <c r="AE1467" s="126" t="s">
        <v>73</v>
      </c>
      <c r="AF1467" s="127"/>
      <c r="AG1467" s="128"/>
      <c r="AH1467" s="129"/>
      <c r="AI1467" s="129"/>
      <c r="AJ1467" s="126" t="s">
        <v>75</v>
      </c>
      <c r="AK1467" s="127"/>
      <c r="AL1467" s="129"/>
      <c r="AM1467" s="128"/>
      <c r="AN1467" s="129"/>
      <c r="AO1467" s="127" t="s">
        <v>79</v>
      </c>
      <c r="AP1467" s="129"/>
      <c r="AQ1467" s="183"/>
      <c r="AR1467" s="183"/>
      <c r="AS1467" s="183"/>
    </row>
    <row r="1468" spans="1:45" customFormat="1" ht="30" hidden="1" customHeight="1">
      <c r="A1468" s="204" t="s">
        <v>4370</v>
      </c>
      <c r="B1468" s="200" t="s">
        <v>10674</v>
      </c>
      <c r="C1468" s="200" t="s">
        <v>10675</v>
      </c>
      <c r="D1468" s="200" t="s">
        <v>5747</v>
      </c>
      <c r="E1468" s="200" t="s">
        <v>10763</v>
      </c>
      <c r="F1468" s="206" t="s">
        <v>10770</v>
      </c>
      <c r="G1468" s="206" t="s">
        <v>10771</v>
      </c>
      <c r="H1468" s="205" t="s">
        <v>10772</v>
      </c>
      <c r="I1468" s="204" t="s">
        <v>10773</v>
      </c>
      <c r="J1468" s="207" t="s">
        <v>10774</v>
      </c>
      <c r="K1468" s="208" t="s">
        <v>10775</v>
      </c>
      <c r="L1468" s="205" t="s">
        <v>60</v>
      </c>
      <c r="M1468" s="205" t="s">
        <v>61</v>
      </c>
      <c r="N1468" s="205" t="s">
        <v>3030</v>
      </c>
      <c r="O1468" s="205" t="s">
        <v>4625</v>
      </c>
      <c r="P1468" s="205" t="s">
        <v>4626</v>
      </c>
      <c r="Q1468" s="205" t="s">
        <v>65</v>
      </c>
      <c r="R1468" s="205" t="s">
        <v>10675</v>
      </c>
      <c r="S1468" s="205" t="s">
        <v>10763</v>
      </c>
      <c r="T1468" s="205" t="s">
        <v>93</v>
      </c>
      <c r="U1468" s="208" t="s">
        <v>6668</v>
      </c>
      <c r="V1468" s="205">
        <v>1</v>
      </c>
      <c r="W1468" s="205" t="s">
        <v>68</v>
      </c>
      <c r="X1468" s="205" t="s">
        <v>69</v>
      </c>
      <c r="Y1468" s="205" t="s">
        <v>4407</v>
      </c>
      <c r="Z1468" s="205" t="s">
        <v>5139</v>
      </c>
      <c r="AA1468" s="234" t="s">
        <v>650</v>
      </c>
      <c r="AB1468" s="216">
        <v>46310</v>
      </c>
      <c r="AC1468" s="205"/>
      <c r="AD1468" s="230" t="s">
        <v>72</v>
      </c>
      <c r="AE1468" s="126"/>
      <c r="AF1468" s="127"/>
      <c r="AG1468" s="128"/>
      <c r="AH1468" s="129"/>
      <c r="AI1468" s="129"/>
      <c r="AJ1468" s="126"/>
      <c r="AK1468" s="127"/>
      <c r="AL1468" s="129"/>
      <c r="AM1468" s="128"/>
      <c r="AN1468" s="129"/>
      <c r="AO1468" s="127" t="s">
        <v>79</v>
      </c>
      <c r="AP1468" s="129"/>
    </row>
    <row r="1469" spans="1:45" customFormat="1" ht="30" hidden="1" customHeight="1">
      <c r="A1469" s="204" t="s">
        <v>4370</v>
      </c>
      <c r="B1469" s="200" t="s">
        <v>10674</v>
      </c>
      <c r="C1469" s="200" t="s">
        <v>10675</v>
      </c>
      <c r="D1469" s="200" t="s">
        <v>10776</v>
      </c>
      <c r="E1469" s="200" t="s">
        <v>10777</v>
      </c>
      <c r="F1469" s="206" t="s">
        <v>10778</v>
      </c>
      <c r="G1469" s="206" t="s">
        <v>10779</v>
      </c>
      <c r="H1469" s="205" t="s">
        <v>10780</v>
      </c>
      <c r="I1469" s="204" t="s">
        <v>10781</v>
      </c>
      <c r="J1469" s="207" t="s">
        <v>10782</v>
      </c>
      <c r="K1469" s="208" t="s">
        <v>10783</v>
      </c>
      <c r="L1469" s="205" t="s">
        <v>90</v>
      </c>
      <c r="M1469" s="205" t="s">
        <v>61</v>
      </c>
      <c r="N1469" s="205" t="s">
        <v>3030</v>
      </c>
      <c r="O1469" s="205" t="s">
        <v>4625</v>
      </c>
      <c r="P1469" s="205" t="s">
        <v>4626</v>
      </c>
      <c r="Q1469" s="205" t="s">
        <v>65</v>
      </c>
      <c r="R1469" s="205" t="s">
        <v>10675</v>
      </c>
      <c r="S1469" s="205" t="s">
        <v>10777</v>
      </c>
      <c r="T1469" s="205" t="s">
        <v>93</v>
      </c>
      <c r="U1469" s="208" t="s">
        <v>10784</v>
      </c>
      <c r="V1469" s="205">
        <v>0.95</v>
      </c>
      <c r="W1469" s="205" t="s">
        <v>68</v>
      </c>
      <c r="X1469" s="205" t="s">
        <v>69</v>
      </c>
      <c r="Y1469" s="205" t="s">
        <v>70</v>
      </c>
      <c r="Z1469" s="205" t="s">
        <v>95</v>
      </c>
      <c r="AA1469" s="234" t="s">
        <v>650</v>
      </c>
      <c r="AB1469" s="216">
        <v>46310</v>
      </c>
      <c r="AC1469" s="205"/>
      <c r="AD1469" s="230" t="s">
        <v>72</v>
      </c>
      <c r="AE1469" s="126" t="s">
        <v>73</v>
      </c>
      <c r="AF1469" s="127"/>
      <c r="AG1469" s="128"/>
      <c r="AH1469" s="129"/>
      <c r="AI1469" s="129"/>
      <c r="AJ1469" s="126" t="s">
        <v>75</v>
      </c>
      <c r="AK1469" s="127"/>
      <c r="AL1469" s="129"/>
      <c r="AM1469" s="128"/>
      <c r="AN1469" s="129"/>
      <c r="AO1469" s="127" t="s">
        <v>79</v>
      </c>
      <c r="AP1469" s="129"/>
      <c r="AQ1469" s="183"/>
      <c r="AR1469" s="183"/>
      <c r="AS1469" s="183"/>
    </row>
    <row r="1470" spans="1:45" customFormat="1" ht="30" hidden="1" customHeight="1">
      <c r="A1470" s="204" t="s">
        <v>4370</v>
      </c>
      <c r="B1470" s="200" t="s">
        <v>10674</v>
      </c>
      <c r="C1470" s="200" t="s">
        <v>10675</v>
      </c>
      <c r="D1470" s="200" t="s">
        <v>10776</v>
      </c>
      <c r="E1470" s="200" t="s">
        <v>10777</v>
      </c>
      <c r="F1470" s="206" t="s">
        <v>10785</v>
      </c>
      <c r="G1470" s="206" t="s">
        <v>10786</v>
      </c>
      <c r="H1470" s="205" t="s">
        <v>10787</v>
      </c>
      <c r="I1470" s="204" t="s">
        <v>10788</v>
      </c>
      <c r="J1470" s="207" t="s">
        <v>10789</v>
      </c>
      <c r="K1470" s="208" t="s">
        <v>10790</v>
      </c>
      <c r="L1470" s="205" t="s">
        <v>60</v>
      </c>
      <c r="M1470" s="205" t="s">
        <v>61</v>
      </c>
      <c r="N1470" s="205" t="s">
        <v>3030</v>
      </c>
      <c r="O1470" s="205" t="s">
        <v>4625</v>
      </c>
      <c r="P1470" s="205" t="s">
        <v>4626</v>
      </c>
      <c r="Q1470" s="205" t="s">
        <v>65</v>
      </c>
      <c r="R1470" s="205" t="s">
        <v>10675</v>
      </c>
      <c r="S1470" s="205" t="s">
        <v>10777</v>
      </c>
      <c r="T1470" s="205" t="s">
        <v>66</v>
      </c>
      <c r="U1470" s="208" t="s">
        <v>10791</v>
      </c>
      <c r="V1470" s="205">
        <v>1</v>
      </c>
      <c r="W1470" s="205" t="s">
        <v>68</v>
      </c>
      <c r="X1470" s="205" t="s">
        <v>69</v>
      </c>
      <c r="Y1470" s="205" t="s">
        <v>70</v>
      </c>
      <c r="Z1470" s="205" t="s">
        <v>4390</v>
      </c>
      <c r="AA1470" s="234" t="s">
        <v>650</v>
      </c>
      <c r="AB1470" s="216">
        <v>46310</v>
      </c>
      <c r="AC1470" s="205"/>
      <c r="AD1470" s="230" t="s">
        <v>72</v>
      </c>
      <c r="AE1470" s="126"/>
      <c r="AF1470" s="127"/>
      <c r="AG1470" s="128"/>
      <c r="AH1470" s="129"/>
      <c r="AI1470" s="129"/>
      <c r="AJ1470" s="126"/>
      <c r="AK1470" s="127"/>
      <c r="AL1470" s="129"/>
      <c r="AM1470" s="128"/>
      <c r="AN1470" s="129"/>
      <c r="AO1470" s="127" t="s">
        <v>79</v>
      </c>
      <c r="AP1470" s="129"/>
    </row>
    <row r="1471" spans="1:45" customFormat="1" ht="30" hidden="1" customHeight="1">
      <c r="A1471" s="204" t="s">
        <v>4370</v>
      </c>
      <c r="B1471" s="200" t="s">
        <v>10674</v>
      </c>
      <c r="C1471" s="200" t="s">
        <v>10675</v>
      </c>
      <c r="D1471" s="200" t="s">
        <v>10776</v>
      </c>
      <c r="E1471" s="200" t="s">
        <v>10777</v>
      </c>
      <c r="F1471" s="206" t="s">
        <v>10792</v>
      </c>
      <c r="G1471" s="206" t="s">
        <v>10793</v>
      </c>
      <c r="H1471" s="205" t="s">
        <v>10794</v>
      </c>
      <c r="I1471" s="204" t="s">
        <v>10795</v>
      </c>
      <c r="J1471" s="207" t="s">
        <v>10796</v>
      </c>
      <c r="K1471" s="208" t="s">
        <v>10797</v>
      </c>
      <c r="L1471" s="205" t="s">
        <v>60</v>
      </c>
      <c r="M1471" s="205" t="s">
        <v>61</v>
      </c>
      <c r="N1471" s="205" t="s">
        <v>3030</v>
      </c>
      <c r="O1471" s="205" t="s">
        <v>4625</v>
      </c>
      <c r="P1471" s="205" t="s">
        <v>4626</v>
      </c>
      <c r="Q1471" s="205" t="s">
        <v>65</v>
      </c>
      <c r="R1471" s="205" t="s">
        <v>10675</v>
      </c>
      <c r="S1471" s="205" t="s">
        <v>10777</v>
      </c>
      <c r="T1471" s="205" t="s">
        <v>66</v>
      </c>
      <c r="U1471" s="208" t="s">
        <v>10791</v>
      </c>
      <c r="V1471" s="205">
        <v>1</v>
      </c>
      <c r="W1471" s="205" t="s">
        <v>68</v>
      </c>
      <c r="X1471" s="205" t="s">
        <v>69</v>
      </c>
      <c r="Y1471" s="205" t="s">
        <v>70</v>
      </c>
      <c r="Z1471" s="205" t="s">
        <v>4390</v>
      </c>
      <c r="AA1471" s="234" t="s">
        <v>650</v>
      </c>
      <c r="AB1471" s="216">
        <v>46310</v>
      </c>
      <c r="AC1471" s="205"/>
      <c r="AD1471" s="230" t="s">
        <v>72</v>
      </c>
      <c r="AE1471" s="126"/>
      <c r="AF1471" s="127"/>
      <c r="AG1471" s="128"/>
      <c r="AH1471" s="129"/>
      <c r="AI1471" s="129"/>
      <c r="AJ1471" s="126"/>
      <c r="AK1471" s="127"/>
      <c r="AL1471" s="129"/>
      <c r="AM1471" s="128"/>
      <c r="AN1471" s="129"/>
      <c r="AO1471" s="127" t="s">
        <v>79</v>
      </c>
      <c r="AP1471" s="129"/>
    </row>
    <row r="1472" spans="1:45" customFormat="1" ht="30" hidden="1" customHeight="1">
      <c r="A1472" s="204" t="s">
        <v>4370</v>
      </c>
      <c r="B1472" s="200" t="s">
        <v>10674</v>
      </c>
      <c r="C1472" s="200" t="s">
        <v>10675</v>
      </c>
      <c r="D1472" s="200" t="s">
        <v>10776</v>
      </c>
      <c r="E1472" s="200" t="s">
        <v>10777</v>
      </c>
      <c r="F1472" s="206" t="s">
        <v>10798</v>
      </c>
      <c r="G1472" s="206" t="s">
        <v>10799</v>
      </c>
      <c r="H1472" s="205" t="s">
        <v>10800</v>
      </c>
      <c r="I1472" s="204" t="s">
        <v>10801</v>
      </c>
      <c r="J1472" s="207" t="s">
        <v>10802</v>
      </c>
      <c r="K1472" s="208" t="s">
        <v>10803</v>
      </c>
      <c r="L1472" s="205" t="s">
        <v>1071</v>
      </c>
      <c r="M1472" s="205" t="s">
        <v>61</v>
      </c>
      <c r="N1472" s="205" t="s">
        <v>3030</v>
      </c>
      <c r="O1472" s="205" t="s">
        <v>4625</v>
      </c>
      <c r="P1472" s="205" t="s">
        <v>4626</v>
      </c>
      <c r="Q1472" s="205" t="s">
        <v>65</v>
      </c>
      <c r="R1472" s="205" t="s">
        <v>10675</v>
      </c>
      <c r="S1472" s="205" t="s">
        <v>10777</v>
      </c>
      <c r="T1472" s="205" t="s">
        <v>66</v>
      </c>
      <c r="U1472" s="208" t="s">
        <v>10804</v>
      </c>
      <c r="V1472" s="205">
        <v>0.95</v>
      </c>
      <c r="W1472" s="205" t="s">
        <v>68</v>
      </c>
      <c r="X1472" s="205" t="s">
        <v>69</v>
      </c>
      <c r="Y1472" s="205" t="s">
        <v>4407</v>
      </c>
      <c r="Z1472" s="205" t="s">
        <v>4390</v>
      </c>
      <c r="AA1472" s="234" t="s">
        <v>650</v>
      </c>
      <c r="AB1472" s="216">
        <v>46310</v>
      </c>
      <c r="AC1472" s="205"/>
      <c r="AD1472" s="230" t="s">
        <v>72</v>
      </c>
      <c r="AE1472" s="126"/>
      <c r="AF1472" s="127"/>
      <c r="AG1472" s="128"/>
      <c r="AH1472" s="129"/>
      <c r="AI1472" s="129"/>
      <c r="AJ1472" s="126"/>
      <c r="AK1472" s="127"/>
      <c r="AL1472" s="129"/>
      <c r="AM1472" s="128"/>
      <c r="AN1472" s="129"/>
      <c r="AO1472" s="127" t="s">
        <v>79</v>
      </c>
      <c r="AP1472" s="129"/>
    </row>
    <row r="1473" spans="1:45" customFormat="1" ht="30" hidden="1" customHeight="1">
      <c r="A1473" s="204" t="s">
        <v>4370</v>
      </c>
      <c r="B1473" s="200" t="s">
        <v>10805</v>
      </c>
      <c r="C1473" s="200" t="s">
        <v>10806</v>
      </c>
      <c r="D1473" s="200" t="s">
        <v>10807</v>
      </c>
      <c r="E1473" s="200" t="s">
        <v>10808</v>
      </c>
      <c r="F1473" s="206" t="s">
        <v>10809</v>
      </c>
      <c r="G1473" s="206" t="s">
        <v>10810</v>
      </c>
      <c r="H1473" s="205" t="s">
        <v>10811</v>
      </c>
      <c r="I1473" s="204" t="s">
        <v>10812</v>
      </c>
      <c r="J1473" s="207" t="s">
        <v>10813</v>
      </c>
      <c r="K1473" s="208" t="s">
        <v>10814</v>
      </c>
      <c r="L1473" s="205" t="s">
        <v>90</v>
      </c>
      <c r="M1473" s="205" t="s">
        <v>61</v>
      </c>
      <c r="N1473" s="205" t="s">
        <v>738</v>
      </c>
      <c r="O1473" s="205" t="s">
        <v>4441</v>
      </c>
      <c r="P1473" s="205" t="s">
        <v>4442</v>
      </c>
      <c r="Q1473" s="205" t="s">
        <v>65</v>
      </c>
      <c r="R1473" s="205" t="s">
        <v>10806</v>
      </c>
      <c r="S1473" s="205" t="s">
        <v>10808</v>
      </c>
      <c r="T1473" s="205" t="s">
        <v>93</v>
      </c>
      <c r="U1473" s="208" t="s">
        <v>10815</v>
      </c>
      <c r="V1473" s="205">
        <v>0.95</v>
      </c>
      <c r="W1473" s="205" t="s">
        <v>68</v>
      </c>
      <c r="X1473" s="205" t="s">
        <v>69</v>
      </c>
      <c r="Y1473" s="205" t="s">
        <v>70</v>
      </c>
      <c r="Z1473" s="205" t="s">
        <v>95</v>
      </c>
      <c r="AA1473" s="234" t="s">
        <v>650</v>
      </c>
      <c r="AB1473" s="216">
        <v>46310</v>
      </c>
      <c r="AC1473" s="205"/>
      <c r="AD1473" s="230" t="s">
        <v>72</v>
      </c>
      <c r="AE1473" s="126" t="s">
        <v>73</v>
      </c>
      <c r="AF1473" s="127"/>
      <c r="AG1473" s="128"/>
      <c r="AH1473" s="129"/>
      <c r="AI1473" s="129"/>
      <c r="AJ1473" s="126" t="s">
        <v>75</v>
      </c>
      <c r="AK1473" s="127"/>
      <c r="AL1473" s="129"/>
      <c r="AM1473" s="128"/>
      <c r="AN1473" s="129"/>
      <c r="AO1473" s="127" t="s">
        <v>79</v>
      </c>
      <c r="AP1473" s="129"/>
      <c r="AQ1473" s="183"/>
      <c r="AR1473" s="183"/>
      <c r="AS1473" s="183"/>
    </row>
    <row r="1474" spans="1:45" customFormat="1" ht="30" hidden="1" customHeight="1">
      <c r="A1474" s="204" t="s">
        <v>4370</v>
      </c>
      <c r="B1474" s="200" t="s">
        <v>10805</v>
      </c>
      <c r="C1474" s="200" t="s">
        <v>10806</v>
      </c>
      <c r="D1474" s="200" t="s">
        <v>10807</v>
      </c>
      <c r="E1474" s="200" t="s">
        <v>10808</v>
      </c>
      <c r="F1474" s="206" t="s">
        <v>10816</v>
      </c>
      <c r="G1474" s="206" t="s">
        <v>10817</v>
      </c>
      <c r="H1474" s="205" t="s">
        <v>10818</v>
      </c>
      <c r="I1474" s="204" t="s">
        <v>10819</v>
      </c>
      <c r="J1474" s="207" t="s">
        <v>10820</v>
      </c>
      <c r="K1474" s="208" t="s">
        <v>10821</v>
      </c>
      <c r="L1474" s="205" t="s">
        <v>60</v>
      </c>
      <c r="M1474" s="205" t="s">
        <v>61</v>
      </c>
      <c r="N1474" s="205" t="s">
        <v>738</v>
      </c>
      <c r="O1474" s="205" t="s">
        <v>4441</v>
      </c>
      <c r="P1474" s="205" t="s">
        <v>4442</v>
      </c>
      <c r="Q1474" s="205" t="s">
        <v>65</v>
      </c>
      <c r="R1474" s="205" t="s">
        <v>10806</v>
      </c>
      <c r="S1474" s="205" t="s">
        <v>10808</v>
      </c>
      <c r="T1474" s="205" t="s">
        <v>66</v>
      </c>
      <c r="U1474" s="208" t="s">
        <v>10822</v>
      </c>
      <c r="V1474" s="205">
        <v>1</v>
      </c>
      <c r="W1474" s="205" t="s">
        <v>68</v>
      </c>
      <c r="X1474" s="205" t="s">
        <v>69</v>
      </c>
      <c r="Y1474" s="205" t="s">
        <v>70</v>
      </c>
      <c r="Z1474" s="205" t="s">
        <v>4390</v>
      </c>
      <c r="AA1474" s="234" t="s">
        <v>650</v>
      </c>
      <c r="AB1474" s="216">
        <v>46310</v>
      </c>
      <c r="AC1474" s="205"/>
      <c r="AD1474" s="230" t="s">
        <v>72</v>
      </c>
      <c r="AE1474" s="126"/>
      <c r="AF1474" s="127"/>
      <c r="AG1474" s="128"/>
      <c r="AH1474" s="129"/>
      <c r="AI1474" s="129"/>
      <c r="AJ1474" s="126"/>
      <c r="AK1474" s="127"/>
      <c r="AL1474" s="129"/>
      <c r="AM1474" s="128"/>
      <c r="AN1474" s="129"/>
      <c r="AO1474" s="127" t="s">
        <v>79</v>
      </c>
      <c r="AP1474" s="129"/>
    </row>
    <row r="1475" spans="1:45" customFormat="1" ht="30" hidden="1" customHeight="1">
      <c r="A1475" s="204" t="s">
        <v>4370</v>
      </c>
      <c r="B1475" s="200" t="s">
        <v>10805</v>
      </c>
      <c r="C1475" s="200" t="s">
        <v>10806</v>
      </c>
      <c r="D1475" s="200" t="s">
        <v>10807</v>
      </c>
      <c r="E1475" s="200" t="s">
        <v>10808</v>
      </c>
      <c r="F1475" s="206" t="s">
        <v>10823</v>
      </c>
      <c r="G1475" s="206" t="s">
        <v>10824</v>
      </c>
      <c r="H1475" s="205" t="s">
        <v>10825</v>
      </c>
      <c r="I1475" s="204" t="s">
        <v>10826</v>
      </c>
      <c r="J1475" s="207" t="s">
        <v>10827</v>
      </c>
      <c r="K1475" s="208" t="s">
        <v>10828</v>
      </c>
      <c r="L1475" s="205" t="s">
        <v>60</v>
      </c>
      <c r="M1475" s="205" t="s">
        <v>61</v>
      </c>
      <c r="N1475" s="205" t="s">
        <v>738</v>
      </c>
      <c r="O1475" s="205" t="s">
        <v>4441</v>
      </c>
      <c r="P1475" s="205" t="s">
        <v>4442</v>
      </c>
      <c r="Q1475" s="205" t="s">
        <v>65</v>
      </c>
      <c r="R1475" s="205" t="s">
        <v>10806</v>
      </c>
      <c r="S1475" s="205" t="s">
        <v>10808</v>
      </c>
      <c r="T1475" s="205" t="s">
        <v>66</v>
      </c>
      <c r="U1475" s="208" t="s">
        <v>10822</v>
      </c>
      <c r="V1475" s="205">
        <v>1</v>
      </c>
      <c r="W1475" s="205" t="s">
        <v>68</v>
      </c>
      <c r="X1475" s="205" t="s">
        <v>69</v>
      </c>
      <c r="Y1475" s="205" t="s">
        <v>70</v>
      </c>
      <c r="Z1475" s="205" t="s">
        <v>4390</v>
      </c>
      <c r="AA1475" s="234" t="s">
        <v>650</v>
      </c>
      <c r="AB1475" s="216">
        <v>46310</v>
      </c>
      <c r="AC1475" s="205"/>
      <c r="AD1475" s="230" t="s">
        <v>72</v>
      </c>
      <c r="AE1475" s="126"/>
      <c r="AF1475" s="127"/>
      <c r="AG1475" s="128"/>
      <c r="AH1475" s="129"/>
      <c r="AI1475" s="129"/>
      <c r="AJ1475" s="126"/>
      <c r="AK1475" s="127"/>
      <c r="AL1475" s="129"/>
      <c r="AM1475" s="128"/>
      <c r="AN1475" s="129"/>
      <c r="AO1475" s="127" t="s">
        <v>79</v>
      </c>
      <c r="AP1475" s="129"/>
    </row>
    <row r="1476" spans="1:45" customFormat="1" ht="30" hidden="1" customHeight="1">
      <c r="A1476" s="204" t="s">
        <v>4370</v>
      </c>
      <c r="B1476" s="200" t="s">
        <v>10805</v>
      </c>
      <c r="C1476" s="200" t="s">
        <v>10806</v>
      </c>
      <c r="D1476" s="200" t="s">
        <v>10807</v>
      </c>
      <c r="E1476" s="200" t="s">
        <v>10808</v>
      </c>
      <c r="F1476" s="206" t="s">
        <v>10829</v>
      </c>
      <c r="G1476" s="206" t="s">
        <v>10830</v>
      </c>
      <c r="H1476" s="205" t="s">
        <v>10831</v>
      </c>
      <c r="I1476" s="204" t="s">
        <v>10832</v>
      </c>
      <c r="J1476" s="207" t="s">
        <v>10833</v>
      </c>
      <c r="K1476" s="208" t="s">
        <v>10834</v>
      </c>
      <c r="L1476" s="205" t="s">
        <v>1071</v>
      </c>
      <c r="M1476" s="205" t="s">
        <v>61</v>
      </c>
      <c r="N1476" s="205" t="s">
        <v>738</v>
      </c>
      <c r="O1476" s="205" t="s">
        <v>4441</v>
      </c>
      <c r="P1476" s="205" t="s">
        <v>4442</v>
      </c>
      <c r="Q1476" s="205" t="s">
        <v>65</v>
      </c>
      <c r="R1476" s="205" t="s">
        <v>10806</v>
      </c>
      <c r="S1476" s="205" t="s">
        <v>10808</v>
      </c>
      <c r="T1476" s="205" t="s">
        <v>66</v>
      </c>
      <c r="U1476" s="208" t="s">
        <v>10835</v>
      </c>
      <c r="V1476" s="205">
        <v>0.95</v>
      </c>
      <c r="W1476" s="205" t="s">
        <v>68</v>
      </c>
      <c r="X1476" s="205" t="s">
        <v>69</v>
      </c>
      <c r="Y1476" s="205" t="s">
        <v>70</v>
      </c>
      <c r="Z1476" s="205" t="s">
        <v>4390</v>
      </c>
      <c r="AA1476" s="234" t="s">
        <v>650</v>
      </c>
      <c r="AB1476" s="216">
        <v>46310</v>
      </c>
      <c r="AC1476" s="205"/>
      <c r="AD1476" s="230" t="s">
        <v>72</v>
      </c>
      <c r="AE1476" s="126"/>
      <c r="AF1476" s="127"/>
      <c r="AG1476" s="128"/>
      <c r="AH1476" s="129"/>
      <c r="AI1476" s="129"/>
      <c r="AJ1476" s="126"/>
      <c r="AK1476" s="127"/>
      <c r="AL1476" s="129"/>
      <c r="AM1476" s="128"/>
      <c r="AN1476" s="129"/>
      <c r="AO1476" s="127" t="s">
        <v>79</v>
      </c>
      <c r="AP1476" s="129"/>
    </row>
    <row r="1477" spans="1:45" customFormat="1" ht="30" hidden="1" customHeight="1">
      <c r="A1477" s="204" t="s">
        <v>4370</v>
      </c>
      <c r="B1477" s="200" t="s">
        <v>10805</v>
      </c>
      <c r="C1477" s="200" t="s">
        <v>10806</v>
      </c>
      <c r="D1477" s="200" t="s">
        <v>10836</v>
      </c>
      <c r="E1477" s="200" t="s">
        <v>10837</v>
      </c>
      <c r="F1477" s="206" t="s">
        <v>10838</v>
      </c>
      <c r="G1477" s="206" t="s">
        <v>10839</v>
      </c>
      <c r="H1477" s="205" t="s">
        <v>10840</v>
      </c>
      <c r="I1477" s="204" t="s">
        <v>10841</v>
      </c>
      <c r="J1477" s="207" t="s">
        <v>10842</v>
      </c>
      <c r="K1477" s="208" t="s">
        <v>10843</v>
      </c>
      <c r="L1477" s="205" t="s">
        <v>90</v>
      </c>
      <c r="M1477" s="205" t="s">
        <v>61</v>
      </c>
      <c r="N1477" s="205" t="s">
        <v>738</v>
      </c>
      <c r="O1477" s="205" t="s">
        <v>4441</v>
      </c>
      <c r="P1477" s="205" t="s">
        <v>4442</v>
      </c>
      <c r="Q1477" s="205" t="s">
        <v>65</v>
      </c>
      <c r="R1477" s="205" t="s">
        <v>10806</v>
      </c>
      <c r="S1477" s="205" t="s">
        <v>10837</v>
      </c>
      <c r="T1477" s="205" t="s">
        <v>93</v>
      </c>
      <c r="U1477" s="208" t="s">
        <v>10844</v>
      </c>
      <c r="V1477" s="205">
        <v>0.95</v>
      </c>
      <c r="W1477" s="205" t="s">
        <v>68</v>
      </c>
      <c r="X1477" s="205" t="s">
        <v>69</v>
      </c>
      <c r="Y1477" s="205" t="s">
        <v>70</v>
      </c>
      <c r="Z1477" s="205" t="s">
        <v>95</v>
      </c>
      <c r="AA1477" s="234" t="s">
        <v>650</v>
      </c>
      <c r="AB1477" s="216">
        <v>46310</v>
      </c>
      <c r="AC1477" s="205"/>
      <c r="AD1477" s="230" t="s">
        <v>72</v>
      </c>
      <c r="AE1477" s="126" t="s">
        <v>73</v>
      </c>
      <c r="AF1477" s="127"/>
      <c r="AG1477" s="128"/>
      <c r="AH1477" s="129"/>
      <c r="AI1477" s="129"/>
      <c r="AJ1477" s="126" t="s">
        <v>75</v>
      </c>
      <c r="AK1477" s="127"/>
      <c r="AL1477" s="129"/>
      <c r="AM1477" s="128"/>
      <c r="AN1477" s="129"/>
      <c r="AO1477" s="127" t="s">
        <v>79</v>
      </c>
      <c r="AP1477" s="129"/>
      <c r="AQ1477" s="183"/>
      <c r="AR1477" s="183"/>
      <c r="AS1477" s="183"/>
    </row>
    <row r="1478" spans="1:45" customFormat="1" ht="30" hidden="1" customHeight="1">
      <c r="A1478" s="204" t="s">
        <v>4370</v>
      </c>
      <c r="B1478" s="200" t="s">
        <v>10805</v>
      </c>
      <c r="C1478" s="200" t="s">
        <v>10806</v>
      </c>
      <c r="D1478" s="200" t="s">
        <v>10836</v>
      </c>
      <c r="E1478" s="200" t="s">
        <v>10837</v>
      </c>
      <c r="F1478" s="206" t="s">
        <v>10845</v>
      </c>
      <c r="G1478" s="206" t="s">
        <v>10846</v>
      </c>
      <c r="H1478" s="205" t="s">
        <v>10847</v>
      </c>
      <c r="I1478" s="204" t="s">
        <v>10848</v>
      </c>
      <c r="J1478" s="207" t="s">
        <v>10849</v>
      </c>
      <c r="K1478" s="208" t="s">
        <v>10850</v>
      </c>
      <c r="L1478" s="205" t="s">
        <v>60</v>
      </c>
      <c r="M1478" s="205" t="s">
        <v>61</v>
      </c>
      <c r="N1478" s="205" t="s">
        <v>738</v>
      </c>
      <c r="O1478" s="205" t="s">
        <v>4441</v>
      </c>
      <c r="P1478" s="205" t="s">
        <v>4442</v>
      </c>
      <c r="Q1478" s="205" t="s">
        <v>65</v>
      </c>
      <c r="R1478" s="205" t="s">
        <v>10806</v>
      </c>
      <c r="S1478" s="205" t="s">
        <v>10837</v>
      </c>
      <c r="T1478" s="205" t="s">
        <v>66</v>
      </c>
      <c r="U1478" s="208" t="s">
        <v>10851</v>
      </c>
      <c r="V1478" s="205">
        <v>1</v>
      </c>
      <c r="W1478" s="205" t="s">
        <v>68</v>
      </c>
      <c r="X1478" s="205" t="s">
        <v>69</v>
      </c>
      <c r="Y1478" s="205" t="s">
        <v>70</v>
      </c>
      <c r="Z1478" s="205" t="s">
        <v>4390</v>
      </c>
      <c r="AA1478" s="234" t="s">
        <v>650</v>
      </c>
      <c r="AB1478" s="216">
        <v>46310</v>
      </c>
      <c r="AC1478" s="205"/>
      <c r="AD1478" s="230" t="s">
        <v>72</v>
      </c>
      <c r="AE1478" s="126"/>
      <c r="AF1478" s="127"/>
      <c r="AG1478" s="128"/>
      <c r="AH1478" s="129"/>
      <c r="AI1478" s="129"/>
      <c r="AJ1478" s="126"/>
      <c r="AK1478" s="127"/>
      <c r="AL1478" s="129"/>
      <c r="AM1478" s="128"/>
      <c r="AN1478" s="129"/>
      <c r="AO1478" s="127" t="s">
        <v>79</v>
      </c>
      <c r="AP1478" s="129"/>
    </row>
    <row r="1479" spans="1:45" customFormat="1" ht="30" hidden="1" customHeight="1">
      <c r="A1479" s="204" t="s">
        <v>4370</v>
      </c>
      <c r="B1479" s="200" t="s">
        <v>10805</v>
      </c>
      <c r="C1479" s="200" t="s">
        <v>10806</v>
      </c>
      <c r="D1479" s="200" t="s">
        <v>10836</v>
      </c>
      <c r="E1479" s="200" t="s">
        <v>10837</v>
      </c>
      <c r="F1479" s="206" t="s">
        <v>10852</v>
      </c>
      <c r="G1479" s="206" t="s">
        <v>10853</v>
      </c>
      <c r="H1479" s="205" t="s">
        <v>10854</v>
      </c>
      <c r="I1479" s="204" t="s">
        <v>10855</v>
      </c>
      <c r="J1479" s="207" t="s">
        <v>10856</v>
      </c>
      <c r="K1479" s="208" t="s">
        <v>10857</v>
      </c>
      <c r="L1479" s="205" t="s">
        <v>60</v>
      </c>
      <c r="M1479" s="205" t="s">
        <v>61</v>
      </c>
      <c r="N1479" s="205" t="s">
        <v>738</v>
      </c>
      <c r="O1479" s="205" t="s">
        <v>4441</v>
      </c>
      <c r="P1479" s="205" t="s">
        <v>4442</v>
      </c>
      <c r="Q1479" s="205" t="s">
        <v>65</v>
      </c>
      <c r="R1479" s="205" t="s">
        <v>10806</v>
      </c>
      <c r="S1479" s="205" t="s">
        <v>10837</v>
      </c>
      <c r="T1479" s="205" t="s">
        <v>66</v>
      </c>
      <c r="U1479" s="208" t="s">
        <v>10851</v>
      </c>
      <c r="V1479" s="205">
        <v>1</v>
      </c>
      <c r="W1479" s="205" t="s">
        <v>68</v>
      </c>
      <c r="X1479" s="205" t="s">
        <v>69</v>
      </c>
      <c r="Y1479" s="205" t="s">
        <v>70</v>
      </c>
      <c r="Z1479" s="205" t="s">
        <v>4390</v>
      </c>
      <c r="AA1479" s="234" t="s">
        <v>650</v>
      </c>
      <c r="AB1479" s="216">
        <v>46310</v>
      </c>
      <c r="AC1479" s="205"/>
      <c r="AD1479" s="230" t="s">
        <v>72</v>
      </c>
      <c r="AE1479" s="126"/>
      <c r="AF1479" s="127"/>
      <c r="AG1479" s="128"/>
      <c r="AH1479" s="129"/>
      <c r="AI1479" s="129"/>
      <c r="AJ1479" s="126"/>
      <c r="AK1479" s="127"/>
      <c r="AL1479" s="129"/>
      <c r="AM1479" s="128"/>
      <c r="AN1479" s="129"/>
      <c r="AO1479" s="127" t="s">
        <v>79</v>
      </c>
      <c r="AP1479" s="129"/>
    </row>
    <row r="1480" spans="1:45" customFormat="1" ht="30" hidden="1" customHeight="1">
      <c r="A1480" s="204" t="s">
        <v>4370</v>
      </c>
      <c r="B1480" s="200" t="s">
        <v>10805</v>
      </c>
      <c r="C1480" s="200" t="s">
        <v>10806</v>
      </c>
      <c r="D1480" s="200" t="s">
        <v>10858</v>
      </c>
      <c r="E1480" s="200" t="s">
        <v>10859</v>
      </c>
      <c r="F1480" s="206" t="s">
        <v>10860</v>
      </c>
      <c r="G1480" s="206" t="s">
        <v>10861</v>
      </c>
      <c r="H1480" s="205" t="s">
        <v>10862</v>
      </c>
      <c r="I1480" s="204" t="s">
        <v>10863</v>
      </c>
      <c r="J1480" s="207" t="s">
        <v>10864</v>
      </c>
      <c r="K1480" s="208" t="s">
        <v>10865</v>
      </c>
      <c r="L1480" s="205" t="s">
        <v>90</v>
      </c>
      <c r="M1480" s="205" t="s">
        <v>61</v>
      </c>
      <c r="N1480" s="205" t="s">
        <v>738</v>
      </c>
      <c r="O1480" s="205" t="s">
        <v>4441</v>
      </c>
      <c r="P1480" s="205" t="s">
        <v>4442</v>
      </c>
      <c r="Q1480" s="205" t="s">
        <v>65</v>
      </c>
      <c r="R1480" s="205" t="s">
        <v>10806</v>
      </c>
      <c r="S1480" s="205" t="s">
        <v>10859</v>
      </c>
      <c r="T1480" s="205" t="s">
        <v>93</v>
      </c>
      <c r="U1480" s="208" t="s">
        <v>10866</v>
      </c>
      <c r="V1480" s="205">
        <v>0.95</v>
      </c>
      <c r="W1480" s="205" t="s">
        <v>68</v>
      </c>
      <c r="X1480" s="205" t="s">
        <v>69</v>
      </c>
      <c r="Y1480" s="205" t="s">
        <v>70</v>
      </c>
      <c r="Z1480" s="205" t="s">
        <v>95</v>
      </c>
      <c r="AA1480" s="234" t="s">
        <v>650</v>
      </c>
      <c r="AB1480" s="216">
        <v>46310</v>
      </c>
      <c r="AC1480" s="205"/>
      <c r="AD1480" s="230" t="s">
        <v>72</v>
      </c>
      <c r="AE1480" s="126" t="s">
        <v>73</v>
      </c>
      <c r="AF1480" s="127"/>
      <c r="AG1480" s="128"/>
      <c r="AH1480" s="129"/>
      <c r="AI1480" s="129"/>
      <c r="AJ1480" s="126" t="s">
        <v>75</v>
      </c>
      <c r="AK1480" s="127"/>
      <c r="AL1480" s="129"/>
      <c r="AM1480" s="128"/>
      <c r="AN1480" s="129"/>
      <c r="AO1480" s="127" t="s">
        <v>79</v>
      </c>
      <c r="AP1480" s="129"/>
      <c r="AQ1480" s="183"/>
      <c r="AR1480" s="183"/>
      <c r="AS1480" s="183"/>
    </row>
    <row r="1481" spans="1:45" customFormat="1" ht="30" hidden="1" customHeight="1">
      <c r="A1481" s="204" t="s">
        <v>4370</v>
      </c>
      <c r="B1481" s="200" t="s">
        <v>10805</v>
      </c>
      <c r="C1481" s="200" t="s">
        <v>10806</v>
      </c>
      <c r="D1481" s="200" t="s">
        <v>10858</v>
      </c>
      <c r="E1481" s="200" t="s">
        <v>10859</v>
      </c>
      <c r="F1481" s="206" t="s">
        <v>10867</v>
      </c>
      <c r="G1481" s="206" t="s">
        <v>10868</v>
      </c>
      <c r="H1481" s="205" t="s">
        <v>10869</v>
      </c>
      <c r="I1481" s="204" t="s">
        <v>10870</v>
      </c>
      <c r="J1481" s="207" t="s">
        <v>10871</v>
      </c>
      <c r="K1481" s="208" t="s">
        <v>10872</v>
      </c>
      <c r="L1481" s="205" t="s">
        <v>60</v>
      </c>
      <c r="M1481" s="205" t="s">
        <v>61</v>
      </c>
      <c r="N1481" s="205" t="s">
        <v>738</v>
      </c>
      <c r="O1481" s="205" t="s">
        <v>4441</v>
      </c>
      <c r="P1481" s="205" t="s">
        <v>4442</v>
      </c>
      <c r="Q1481" s="205" t="s">
        <v>65</v>
      </c>
      <c r="R1481" s="205" t="s">
        <v>10806</v>
      </c>
      <c r="S1481" s="205" t="s">
        <v>10859</v>
      </c>
      <c r="T1481" s="205" t="s">
        <v>66</v>
      </c>
      <c r="U1481" s="208" t="s">
        <v>10873</v>
      </c>
      <c r="V1481" s="205">
        <v>1</v>
      </c>
      <c r="W1481" s="205" t="s">
        <v>68</v>
      </c>
      <c r="X1481" s="205" t="s">
        <v>69</v>
      </c>
      <c r="Y1481" s="205" t="s">
        <v>70</v>
      </c>
      <c r="Z1481" s="205" t="s">
        <v>4390</v>
      </c>
      <c r="AA1481" s="234" t="s">
        <v>650</v>
      </c>
      <c r="AB1481" s="216">
        <v>46310</v>
      </c>
      <c r="AC1481" s="205"/>
      <c r="AD1481" s="230" t="s">
        <v>72</v>
      </c>
      <c r="AE1481" s="126"/>
      <c r="AF1481" s="127"/>
      <c r="AG1481" s="128"/>
      <c r="AH1481" s="129"/>
      <c r="AI1481" s="129"/>
      <c r="AJ1481" s="126"/>
      <c r="AK1481" s="127"/>
      <c r="AL1481" s="129"/>
      <c r="AM1481" s="128"/>
      <c r="AN1481" s="129"/>
      <c r="AO1481" s="127" t="s">
        <v>79</v>
      </c>
      <c r="AP1481" s="129"/>
    </row>
    <row r="1482" spans="1:45" customFormat="1" ht="30" hidden="1" customHeight="1">
      <c r="A1482" s="204" t="s">
        <v>4370</v>
      </c>
      <c r="B1482" s="200" t="s">
        <v>10805</v>
      </c>
      <c r="C1482" s="200" t="s">
        <v>10806</v>
      </c>
      <c r="D1482" s="200" t="s">
        <v>10858</v>
      </c>
      <c r="E1482" s="200" t="s">
        <v>10859</v>
      </c>
      <c r="F1482" s="206" t="s">
        <v>10874</v>
      </c>
      <c r="G1482" s="206" t="s">
        <v>10875</v>
      </c>
      <c r="H1482" s="205" t="s">
        <v>10876</v>
      </c>
      <c r="I1482" s="204" t="s">
        <v>10877</v>
      </c>
      <c r="J1482" s="207" t="s">
        <v>10878</v>
      </c>
      <c r="K1482" s="208" t="s">
        <v>10879</v>
      </c>
      <c r="L1482" s="205" t="s">
        <v>60</v>
      </c>
      <c r="M1482" s="205" t="s">
        <v>61</v>
      </c>
      <c r="N1482" s="205" t="s">
        <v>738</v>
      </c>
      <c r="O1482" s="205" t="s">
        <v>4441</v>
      </c>
      <c r="P1482" s="205" t="s">
        <v>4442</v>
      </c>
      <c r="Q1482" s="205" t="s">
        <v>65</v>
      </c>
      <c r="R1482" s="205" t="s">
        <v>10806</v>
      </c>
      <c r="S1482" s="205" t="s">
        <v>10859</v>
      </c>
      <c r="T1482" s="205" t="s">
        <v>66</v>
      </c>
      <c r="U1482" s="208" t="s">
        <v>10880</v>
      </c>
      <c r="V1482" s="205">
        <v>1</v>
      </c>
      <c r="W1482" s="205" t="s">
        <v>68</v>
      </c>
      <c r="X1482" s="205" t="s">
        <v>69</v>
      </c>
      <c r="Y1482" s="205" t="s">
        <v>70</v>
      </c>
      <c r="Z1482" s="205" t="s">
        <v>4390</v>
      </c>
      <c r="AA1482" s="234" t="s">
        <v>650</v>
      </c>
      <c r="AB1482" s="216">
        <v>46310</v>
      </c>
      <c r="AC1482" s="205"/>
      <c r="AD1482" s="230" t="s">
        <v>72</v>
      </c>
      <c r="AE1482" s="126"/>
      <c r="AF1482" s="127"/>
      <c r="AG1482" s="128"/>
      <c r="AH1482" s="129"/>
      <c r="AI1482" s="129"/>
      <c r="AJ1482" s="126"/>
      <c r="AK1482" s="127"/>
      <c r="AL1482" s="129"/>
      <c r="AM1482" s="128"/>
      <c r="AN1482" s="129"/>
      <c r="AO1482" s="127" t="s">
        <v>79</v>
      </c>
      <c r="AP1482" s="129"/>
    </row>
    <row r="1483" spans="1:45" customFormat="1" ht="30" hidden="1" customHeight="1">
      <c r="A1483" s="204" t="s">
        <v>4370</v>
      </c>
      <c r="B1483" s="200" t="s">
        <v>10805</v>
      </c>
      <c r="C1483" s="200" t="s">
        <v>10806</v>
      </c>
      <c r="D1483" s="200" t="s">
        <v>10881</v>
      </c>
      <c r="E1483" s="200" t="s">
        <v>10882</v>
      </c>
      <c r="F1483" s="206" t="s">
        <v>10883</v>
      </c>
      <c r="G1483" s="206" t="s">
        <v>10884</v>
      </c>
      <c r="H1483" s="205" t="s">
        <v>10885</v>
      </c>
      <c r="I1483" s="204" t="s">
        <v>10886</v>
      </c>
      <c r="J1483" s="207" t="s">
        <v>10887</v>
      </c>
      <c r="K1483" s="208" t="s">
        <v>10888</v>
      </c>
      <c r="L1483" s="205" t="s">
        <v>60</v>
      </c>
      <c r="M1483" s="205" t="s">
        <v>61</v>
      </c>
      <c r="N1483" s="205" t="s">
        <v>738</v>
      </c>
      <c r="O1483" s="205" t="s">
        <v>4441</v>
      </c>
      <c r="P1483" s="205" t="s">
        <v>4442</v>
      </c>
      <c r="Q1483" s="205" t="s">
        <v>65</v>
      </c>
      <c r="R1483" s="205" t="s">
        <v>10806</v>
      </c>
      <c r="S1483" s="205" t="s">
        <v>10882</v>
      </c>
      <c r="T1483" s="205" t="s">
        <v>66</v>
      </c>
      <c r="U1483" s="208" t="s">
        <v>10889</v>
      </c>
      <c r="V1483" s="205">
        <v>1</v>
      </c>
      <c r="W1483" s="205" t="s">
        <v>68</v>
      </c>
      <c r="X1483" s="205" t="s">
        <v>69</v>
      </c>
      <c r="Y1483" s="205" t="s">
        <v>70</v>
      </c>
      <c r="Z1483" s="205" t="s">
        <v>4390</v>
      </c>
      <c r="AA1483" s="234" t="s">
        <v>650</v>
      </c>
      <c r="AB1483" s="216">
        <v>46310</v>
      </c>
      <c r="AC1483" s="205"/>
      <c r="AD1483" s="230" t="s">
        <v>72</v>
      </c>
      <c r="AE1483" s="126"/>
      <c r="AF1483" s="127"/>
      <c r="AG1483" s="128"/>
      <c r="AH1483" s="129"/>
      <c r="AI1483" s="129"/>
      <c r="AJ1483" s="126"/>
      <c r="AK1483" s="127"/>
      <c r="AL1483" s="129"/>
      <c r="AM1483" s="128"/>
      <c r="AN1483" s="129"/>
      <c r="AO1483" s="127" t="s">
        <v>79</v>
      </c>
      <c r="AP1483" s="129"/>
    </row>
    <row r="1484" spans="1:45" customFormat="1" ht="30" hidden="1" customHeight="1">
      <c r="A1484" s="204" t="s">
        <v>4370</v>
      </c>
      <c r="B1484" s="200" t="s">
        <v>10805</v>
      </c>
      <c r="C1484" s="200" t="s">
        <v>10806</v>
      </c>
      <c r="D1484" s="200" t="s">
        <v>10881</v>
      </c>
      <c r="E1484" s="200" t="s">
        <v>10882</v>
      </c>
      <c r="F1484" s="206" t="s">
        <v>10890</v>
      </c>
      <c r="G1484" s="206" t="s">
        <v>10891</v>
      </c>
      <c r="H1484" s="205" t="s">
        <v>10892</v>
      </c>
      <c r="I1484" s="204" t="s">
        <v>10893</v>
      </c>
      <c r="J1484" s="207" t="s">
        <v>10894</v>
      </c>
      <c r="K1484" s="208" t="s">
        <v>10895</v>
      </c>
      <c r="L1484" s="205" t="s">
        <v>60</v>
      </c>
      <c r="M1484" s="205" t="s">
        <v>61</v>
      </c>
      <c r="N1484" s="205" t="s">
        <v>738</v>
      </c>
      <c r="O1484" s="205" t="s">
        <v>4441</v>
      </c>
      <c r="P1484" s="205" t="s">
        <v>4442</v>
      </c>
      <c r="Q1484" s="205" t="s">
        <v>65</v>
      </c>
      <c r="R1484" s="205" t="s">
        <v>10806</v>
      </c>
      <c r="S1484" s="205" t="s">
        <v>10882</v>
      </c>
      <c r="T1484" s="205" t="s">
        <v>66</v>
      </c>
      <c r="U1484" s="208" t="s">
        <v>10889</v>
      </c>
      <c r="V1484" s="205">
        <v>1</v>
      </c>
      <c r="W1484" s="205" t="s">
        <v>68</v>
      </c>
      <c r="X1484" s="205" t="s">
        <v>69</v>
      </c>
      <c r="Y1484" s="205" t="s">
        <v>70</v>
      </c>
      <c r="Z1484" s="205" t="s">
        <v>4390</v>
      </c>
      <c r="AA1484" s="234" t="s">
        <v>650</v>
      </c>
      <c r="AB1484" s="216">
        <v>46310</v>
      </c>
      <c r="AC1484" s="205"/>
      <c r="AD1484" s="230" t="s">
        <v>72</v>
      </c>
      <c r="AE1484" s="126"/>
      <c r="AF1484" s="127"/>
      <c r="AG1484" s="128"/>
      <c r="AH1484" s="129"/>
      <c r="AI1484" s="129"/>
      <c r="AJ1484" s="126"/>
      <c r="AK1484" s="127"/>
      <c r="AL1484" s="129"/>
      <c r="AM1484" s="128"/>
      <c r="AN1484" s="129"/>
      <c r="AO1484" s="127" t="s">
        <v>79</v>
      </c>
      <c r="AP1484" s="129"/>
    </row>
    <row r="1485" spans="1:45" customFormat="1" ht="30" hidden="1" customHeight="1">
      <c r="A1485" s="204" t="s">
        <v>4370</v>
      </c>
      <c r="B1485" s="200" t="s">
        <v>10805</v>
      </c>
      <c r="C1485" s="200" t="s">
        <v>10806</v>
      </c>
      <c r="D1485" s="200" t="s">
        <v>10881</v>
      </c>
      <c r="E1485" s="200" t="s">
        <v>10882</v>
      </c>
      <c r="F1485" s="206" t="s">
        <v>10896</v>
      </c>
      <c r="G1485" s="206" t="s">
        <v>10897</v>
      </c>
      <c r="H1485" s="205" t="s">
        <v>10898</v>
      </c>
      <c r="I1485" s="204" t="s">
        <v>10899</v>
      </c>
      <c r="J1485" s="207" t="s">
        <v>10900</v>
      </c>
      <c r="K1485" s="208" t="s">
        <v>10901</v>
      </c>
      <c r="L1485" s="205" t="s">
        <v>90</v>
      </c>
      <c r="M1485" s="205" t="s">
        <v>61</v>
      </c>
      <c r="N1485" s="205" t="s">
        <v>738</v>
      </c>
      <c r="O1485" s="205" t="s">
        <v>4441</v>
      </c>
      <c r="P1485" s="205" t="s">
        <v>4442</v>
      </c>
      <c r="Q1485" s="205" t="s">
        <v>65</v>
      </c>
      <c r="R1485" s="205" t="s">
        <v>10806</v>
      </c>
      <c r="S1485" s="205" t="s">
        <v>10882</v>
      </c>
      <c r="T1485" s="205" t="s">
        <v>93</v>
      </c>
      <c r="U1485" s="208" t="s">
        <v>10902</v>
      </c>
      <c r="V1485" s="205">
        <v>0.95</v>
      </c>
      <c r="W1485" s="205" t="s">
        <v>68</v>
      </c>
      <c r="X1485" s="205" t="s">
        <v>69</v>
      </c>
      <c r="Y1485" s="205" t="s">
        <v>70</v>
      </c>
      <c r="Z1485" s="205" t="s">
        <v>95</v>
      </c>
      <c r="AA1485" s="234" t="s">
        <v>650</v>
      </c>
      <c r="AB1485" s="216">
        <v>46310</v>
      </c>
      <c r="AC1485" s="205"/>
      <c r="AD1485" s="230" t="s">
        <v>72</v>
      </c>
      <c r="AE1485" s="126"/>
      <c r="AF1485" s="127"/>
      <c r="AG1485" s="128"/>
      <c r="AH1485" s="129"/>
      <c r="AI1485" s="129"/>
      <c r="AJ1485" s="126"/>
      <c r="AK1485" s="127"/>
      <c r="AL1485" s="129"/>
      <c r="AM1485" s="128"/>
      <c r="AN1485" s="129"/>
      <c r="AO1485" s="127" t="s">
        <v>79</v>
      </c>
      <c r="AP1485" s="129"/>
    </row>
    <row r="1486" spans="1:45" customFormat="1" ht="30" hidden="1" customHeight="1">
      <c r="A1486" s="204" t="s">
        <v>4370</v>
      </c>
      <c r="B1486" s="200" t="s">
        <v>10805</v>
      </c>
      <c r="C1486" s="200" t="s">
        <v>10806</v>
      </c>
      <c r="D1486" s="200" t="s">
        <v>10903</v>
      </c>
      <c r="E1486" s="200" t="s">
        <v>10904</v>
      </c>
      <c r="F1486" s="206" t="s">
        <v>10905</v>
      </c>
      <c r="G1486" s="206" t="s">
        <v>10906</v>
      </c>
      <c r="H1486" s="205" t="s">
        <v>10907</v>
      </c>
      <c r="I1486" s="204" t="s">
        <v>10908</v>
      </c>
      <c r="J1486" s="207" t="s">
        <v>10909</v>
      </c>
      <c r="K1486" s="208" t="s">
        <v>10910</v>
      </c>
      <c r="L1486" s="205" t="s">
        <v>90</v>
      </c>
      <c r="M1486" s="205" t="s">
        <v>61</v>
      </c>
      <c r="N1486" s="205" t="s">
        <v>738</v>
      </c>
      <c r="O1486" s="205" t="s">
        <v>4441</v>
      </c>
      <c r="P1486" s="205" t="s">
        <v>4442</v>
      </c>
      <c r="Q1486" s="205" t="s">
        <v>65</v>
      </c>
      <c r="R1486" s="205" t="s">
        <v>10806</v>
      </c>
      <c r="S1486" s="205" t="s">
        <v>10904</v>
      </c>
      <c r="T1486" s="205" t="s">
        <v>93</v>
      </c>
      <c r="U1486" s="208" t="s">
        <v>10911</v>
      </c>
      <c r="V1486" s="205">
        <v>0.95</v>
      </c>
      <c r="W1486" s="205" t="s">
        <v>68</v>
      </c>
      <c r="X1486" s="205" t="s">
        <v>69</v>
      </c>
      <c r="Y1486" s="205" t="s">
        <v>70</v>
      </c>
      <c r="Z1486" s="205" t="s">
        <v>95</v>
      </c>
      <c r="AA1486" s="234" t="s">
        <v>650</v>
      </c>
      <c r="AB1486" s="216">
        <v>46310</v>
      </c>
      <c r="AC1486" s="205"/>
      <c r="AD1486" s="230" t="s">
        <v>72</v>
      </c>
      <c r="AE1486" s="126" t="s">
        <v>73</v>
      </c>
      <c r="AF1486" s="127"/>
      <c r="AG1486" s="128"/>
      <c r="AH1486" s="129"/>
      <c r="AI1486" s="129"/>
      <c r="AJ1486" s="126" t="s">
        <v>75</v>
      </c>
      <c r="AK1486" s="127"/>
      <c r="AL1486" s="129"/>
      <c r="AM1486" s="128"/>
      <c r="AN1486" s="129"/>
      <c r="AO1486" s="127" t="s">
        <v>79</v>
      </c>
      <c r="AP1486" s="129"/>
      <c r="AQ1486" s="183"/>
      <c r="AR1486" s="183"/>
      <c r="AS1486" s="183"/>
    </row>
    <row r="1487" spans="1:45" customFormat="1" ht="30" hidden="1" customHeight="1">
      <c r="A1487" s="204" t="s">
        <v>4370</v>
      </c>
      <c r="B1487" s="200" t="s">
        <v>10805</v>
      </c>
      <c r="C1487" s="200" t="s">
        <v>10806</v>
      </c>
      <c r="D1487" s="200" t="s">
        <v>10903</v>
      </c>
      <c r="E1487" s="200" t="s">
        <v>10904</v>
      </c>
      <c r="F1487" s="206" t="s">
        <v>10912</v>
      </c>
      <c r="G1487" s="206" t="s">
        <v>10913</v>
      </c>
      <c r="H1487" s="205" t="s">
        <v>10914</v>
      </c>
      <c r="I1487" s="204" t="s">
        <v>10915</v>
      </c>
      <c r="J1487" s="207" t="s">
        <v>10916</v>
      </c>
      <c r="K1487" s="208" t="s">
        <v>10917</v>
      </c>
      <c r="L1487" s="205" t="s">
        <v>60</v>
      </c>
      <c r="M1487" s="205" t="s">
        <v>61</v>
      </c>
      <c r="N1487" s="205" t="s">
        <v>738</v>
      </c>
      <c r="O1487" s="205" t="s">
        <v>4441</v>
      </c>
      <c r="P1487" s="205" t="s">
        <v>4442</v>
      </c>
      <c r="Q1487" s="205" t="s">
        <v>65</v>
      </c>
      <c r="R1487" s="205" t="s">
        <v>10806</v>
      </c>
      <c r="S1487" s="205" t="s">
        <v>10904</v>
      </c>
      <c r="T1487" s="205" t="s">
        <v>66</v>
      </c>
      <c r="U1487" s="208" t="s">
        <v>10918</v>
      </c>
      <c r="V1487" s="205">
        <v>1</v>
      </c>
      <c r="W1487" s="205" t="s">
        <v>68</v>
      </c>
      <c r="X1487" s="205" t="s">
        <v>69</v>
      </c>
      <c r="Y1487" s="205" t="s">
        <v>70</v>
      </c>
      <c r="Z1487" s="205" t="s">
        <v>4390</v>
      </c>
      <c r="AA1487" s="234" t="s">
        <v>650</v>
      </c>
      <c r="AB1487" s="216">
        <v>46310</v>
      </c>
      <c r="AC1487" s="205"/>
      <c r="AD1487" s="230" t="s">
        <v>72</v>
      </c>
      <c r="AE1487" s="126"/>
      <c r="AF1487" s="127"/>
      <c r="AG1487" s="128"/>
      <c r="AH1487" s="129"/>
      <c r="AI1487" s="129"/>
      <c r="AJ1487" s="126"/>
      <c r="AK1487" s="127"/>
      <c r="AL1487" s="129"/>
      <c r="AM1487" s="128"/>
      <c r="AN1487" s="129"/>
      <c r="AO1487" s="127" t="s">
        <v>79</v>
      </c>
      <c r="AP1487" s="129"/>
    </row>
    <row r="1488" spans="1:45" customFormat="1" ht="30" hidden="1" customHeight="1">
      <c r="A1488" s="204" t="s">
        <v>4370</v>
      </c>
      <c r="B1488" s="200" t="s">
        <v>10805</v>
      </c>
      <c r="C1488" s="200" t="s">
        <v>10806</v>
      </c>
      <c r="D1488" s="200" t="s">
        <v>10903</v>
      </c>
      <c r="E1488" s="200" t="s">
        <v>10904</v>
      </c>
      <c r="F1488" s="206" t="s">
        <v>10919</v>
      </c>
      <c r="G1488" s="206" t="s">
        <v>10920</v>
      </c>
      <c r="H1488" s="205" t="s">
        <v>10921</v>
      </c>
      <c r="I1488" s="204" t="s">
        <v>10922</v>
      </c>
      <c r="J1488" s="207" t="s">
        <v>10923</v>
      </c>
      <c r="K1488" s="208" t="s">
        <v>10924</v>
      </c>
      <c r="L1488" s="205" t="s">
        <v>60</v>
      </c>
      <c r="M1488" s="205" t="s">
        <v>61</v>
      </c>
      <c r="N1488" s="205" t="s">
        <v>738</v>
      </c>
      <c r="O1488" s="205" t="s">
        <v>4441</v>
      </c>
      <c r="P1488" s="205" t="s">
        <v>4442</v>
      </c>
      <c r="Q1488" s="205" t="s">
        <v>65</v>
      </c>
      <c r="R1488" s="205" t="s">
        <v>10806</v>
      </c>
      <c r="S1488" s="205" t="s">
        <v>10904</v>
      </c>
      <c r="T1488" s="205" t="s">
        <v>66</v>
      </c>
      <c r="U1488" s="208" t="s">
        <v>10925</v>
      </c>
      <c r="V1488" s="205">
        <v>1</v>
      </c>
      <c r="W1488" s="205" t="s">
        <v>68</v>
      </c>
      <c r="X1488" s="205" t="s">
        <v>69</v>
      </c>
      <c r="Y1488" s="205" t="s">
        <v>70</v>
      </c>
      <c r="Z1488" s="205" t="s">
        <v>4390</v>
      </c>
      <c r="AA1488" s="234" t="s">
        <v>650</v>
      </c>
      <c r="AB1488" s="216">
        <v>46310</v>
      </c>
      <c r="AC1488" s="205"/>
      <c r="AD1488" s="230" t="s">
        <v>72</v>
      </c>
      <c r="AE1488" s="126"/>
      <c r="AF1488" s="127"/>
      <c r="AG1488" s="128"/>
      <c r="AH1488" s="129"/>
      <c r="AI1488" s="129"/>
      <c r="AJ1488" s="126"/>
      <c r="AK1488" s="127"/>
      <c r="AL1488" s="129"/>
      <c r="AM1488" s="128"/>
      <c r="AN1488" s="129"/>
      <c r="AO1488" s="127" t="s">
        <v>79</v>
      </c>
      <c r="AP1488" s="129"/>
    </row>
    <row r="1489" spans="1:45" customFormat="1" ht="30" hidden="1" customHeight="1">
      <c r="A1489" s="204" t="s">
        <v>4370</v>
      </c>
      <c r="B1489" s="200" t="s">
        <v>10805</v>
      </c>
      <c r="C1489" s="200" t="s">
        <v>10806</v>
      </c>
      <c r="D1489" s="200" t="s">
        <v>10926</v>
      </c>
      <c r="E1489" s="200" t="s">
        <v>10927</v>
      </c>
      <c r="F1489" s="206" t="s">
        <v>10928</v>
      </c>
      <c r="G1489" s="206" t="s">
        <v>10929</v>
      </c>
      <c r="H1489" s="205" t="s">
        <v>10930</v>
      </c>
      <c r="I1489" s="204" t="s">
        <v>10931</v>
      </c>
      <c r="J1489" s="207" t="s">
        <v>10932</v>
      </c>
      <c r="K1489" s="208" t="s">
        <v>10933</v>
      </c>
      <c r="L1489" s="205" t="s">
        <v>90</v>
      </c>
      <c r="M1489" s="205" t="s">
        <v>61</v>
      </c>
      <c r="N1489" s="205" t="s">
        <v>738</v>
      </c>
      <c r="O1489" s="205" t="s">
        <v>4441</v>
      </c>
      <c r="P1489" s="205" t="s">
        <v>4442</v>
      </c>
      <c r="Q1489" s="205" t="s">
        <v>65</v>
      </c>
      <c r="R1489" s="205" t="s">
        <v>10806</v>
      </c>
      <c r="S1489" s="205" t="s">
        <v>10927</v>
      </c>
      <c r="T1489" s="205" t="s">
        <v>93</v>
      </c>
      <c r="U1489" s="208" t="s">
        <v>10934</v>
      </c>
      <c r="V1489" s="205">
        <v>0.95</v>
      </c>
      <c r="W1489" s="205" t="s">
        <v>68</v>
      </c>
      <c r="X1489" s="205" t="s">
        <v>69</v>
      </c>
      <c r="Y1489" s="205" t="s">
        <v>70</v>
      </c>
      <c r="Z1489" s="205" t="s">
        <v>95</v>
      </c>
      <c r="AA1489" s="234" t="s">
        <v>650</v>
      </c>
      <c r="AB1489" s="216">
        <v>46310</v>
      </c>
      <c r="AC1489" s="205"/>
      <c r="AD1489" s="230" t="s">
        <v>72</v>
      </c>
      <c r="AE1489" s="126" t="s">
        <v>73</v>
      </c>
      <c r="AF1489" s="127"/>
      <c r="AG1489" s="128"/>
      <c r="AH1489" s="129"/>
      <c r="AI1489" s="129"/>
      <c r="AJ1489" s="126" t="s">
        <v>75</v>
      </c>
      <c r="AK1489" s="127"/>
      <c r="AL1489" s="129"/>
      <c r="AM1489" s="128"/>
      <c r="AN1489" s="129"/>
      <c r="AO1489" s="127" t="s">
        <v>79</v>
      </c>
      <c r="AP1489" s="129"/>
      <c r="AQ1489" s="183"/>
      <c r="AR1489" s="183"/>
      <c r="AS1489" s="183"/>
    </row>
    <row r="1490" spans="1:45" customFormat="1" ht="30" hidden="1" customHeight="1">
      <c r="A1490" s="204" t="s">
        <v>4370</v>
      </c>
      <c r="B1490" s="200" t="s">
        <v>10805</v>
      </c>
      <c r="C1490" s="200" t="s">
        <v>10806</v>
      </c>
      <c r="D1490" s="200" t="s">
        <v>10926</v>
      </c>
      <c r="E1490" s="200" t="s">
        <v>10927</v>
      </c>
      <c r="F1490" s="206" t="s">
        <v>10935</v>
      </c>
      <c r="G1490" s="206" t="s">
        <v>10936</v>
      </c>
      <c r="H1490" s="205" t="s">
        <v>10937</v>
      </c>
      <c r="I1490" s="204" t="s">
        <v>10938</v>
      </c>
      <c r="J1490" s="207" t="s">
        <v>10939</v>
      </c>
      <c r="K1490" s="208" t="s">
        <v>10940</v>
      </c>
      <c r="L1490" s="205" t="s">
        <v>60</v>
      </c>
      <c r="M1490" s="205" t="s">
        <v>61</v>
      </c>
      <c r="N1490" s="205" t="s">
        <v>738</v>
      </c>
      <c r="O1490" s="205" t="s">
        <v>4441</v>
      </c>
      <c r="P1490" s="205" t="s">
        <v>4442</v>
      </c>
      <c r="Q1490" s="205" t="s">
        <v>65</v>
      </c>
      <c r="R1490" s="205" t="s">
        <v>10806</v>
      </c>
      <c r="S1490" s="205" t="s">
        <v>10927</v>
      </c>
      <c r="T1490" s="205" t="s">
        <v>66</v>
      </c>
      <c r="U1490" s="208" t="s">
        <v>10941</v>
      </c>
      <c r="V1490" s="205">
        <v>1</v>
      </c>
      <c r="W1490" s="205" t="s">
        <v>68</v>
      </c>
      <c r="X1490" s="205" t="s">
        <v>69</v>
      </c>
      <c r="Y1490" s="205" t="s">
        <v>70</v>
      </c>
      <c r="Z1490" s="205" t="s">
        <v>4390</v>
      </c>
      <c r="AA1490" s="234" t="s">
        <v>650</v>
      </c>
      <c r="AB1490" s="216">
        <v>46310</v>
      </c>
      <c r="AC1490" s="205"/>
      <c r="AD1490" s="230" t="s">
        <v>72</v>
      </c>
      <c r="AE1490" s="126"/>
      <c r="AF1490" s="127"/>
      <c r="AG1490" s="128"/>
      <c r="AH1490" s="129"/>
      <c r="AI1490" s="129"/>
      <c r="AJ1490" s="126"/>
      <c r="AK1490" s="127"/>
      <c r="AL1490" s="129"/>
      <c r="AM1490" s="128"/>
      <c r="AN1490" s="129"/>
      <c r="AO1490" s="127" t="s">
        <v>79</v>
      </c>
      <c r="AP1490" s="129"/>
    </row>
    <row r="1491" spans="1:45" customFormat="1" ht="30" hidden="1" customHeight="1">
      <c r="A1491" s="204" t="s">
        <v>4370</v>
      </c>
      <c r="B1491" s="200" t="s">
        <v>10805</v>
      </c>
      <c r="C1491" s="200" t="s">
        <v>10806</v>
      </c>
      <c r="D1491" s="200" t="s">
        <v>10926</v>
      </c>
      <c r="E1491" s="200" t="s">
        <v>10927</v>
      </c>
      <c r="F1491" s="206" t="s">
        <v>10942</v>
      </c>
      <c r="G1491" s="206" t="s">
        <v>10943</v>
      </c>
      <c r="H1491" s="205" t="s">
        <v>10944</v>
      </c>
      <c r="I1491" s="204" t="s">
        <v>10945</v>
      </c>
      <c r="J1491" s="207" t="s">
        <v>10946</v>
      </c>
      <c r="K1491" s="208" t="s">
        <v>10947</v>
      </c>
      <c r="L1491" s="205" t="s">
        <v>60</v>
      </c>
      <c r="M1491" s="205" t="s">
        <v>61</v>
      </c>
      <c r="N1491" s="205" t="s">
        <v>738</v>
      </c>
      <c r="O1491" s="205" t="s">
        <v>4441</v>
      </c>
      <c r="P1491" s="205" t="s">
        <v>4442</v>
      </c>
      <c r="Q1491" s="205" t="s">
        <v>65</v>
      </c>
      <c r="R1491" s="205" t="s">
        <v>10806</v>
      </c>
      <c r="S1491" s="205" t="s">
        <v>10927</v>
      </c>
      <c r="T1491" s="205" t="s">
        <v>66</v>
      </c>
      <c r="U1491" s="208" t="s">
        <v>10941</v>
      </c>
      <c r="V1491" s="205">
        <v>1</v>
      </c>
      <c r="W1491" s="205" t="s">
        <v>68</v>
      </c>
      <c r="X1491" s="205" t="s">
        <v>69</v>
      </c>
      <c r="Y1491" s="205" t="s">
        <v>70</v>
      </c>
      <c r="Z1491" s="205" t="s">
        <v>4390</v>
      </c>
      <c r="AA1491" s="234" t="s">
        <v>650</v>
      </c>
      <c r="AB1491" s="216">
        <v>46310</v>
      </c>
      <c r="AC1491" s="205"/>
      <c r="AD1491" s="230" t="s">
        <v>72</v>
      </c>
      <c r="AE1491" s="126"/>
      <c r="AF1491" s="127"/>
      <c r="AG1491" s="128"/>
      <c r="AH1491" s="129"/>
      <c r="AI1491" s="129"/>
      <c r="AJ1491" s="126"/>
      <c r="AK1491" s="127"/>
      <c r="AL1491" s="129"/>
      <c r="AM1491" s="128"/>
      <c r="AN1491" s="129"/>
      <c r="AO1491" s="127" t="s">
        <v>79</v>
      </c>
      <c r="AP1491" s="129"/>
    </row>
    <row r="1492" spans="1:45" customFormat="1" ht="30" hidden="1" customHeight="1">
      <c r="A1492" s="204" t="s">
        <v>4370</v>
      </c>
      <c r="B1492" s="200" t="s">
        <v>10805</v>
      </c>
      <c r="C1492" s="200" t="s">
        <v>10806</v>
      </c>
      <c r="D1492" s="200" t="s">
        <v>10948</v>
      </c>
      <c r="E1492" s="200" t="s">
        <v>10949</v>
      </c>
      <c r="F1492" s="206" t="s">
        <v>10950</v>
      </c>
      <c r="G1492" s="206" t="s">
        <v>10951</v>
      </c>
      <c r="H1492" s="205" t="s">
        <v>10952</v>
      </c>
      <c r="I1492" s="204" t="s">
        <v>10953</v>
      </c>
      <c r="J1492" s="207" t="s">
        <v>10954</v>
      </c>
      <c r="K1492" s="208" t="s">
        <v>10955</v>
      </c>
      <c r="L1492" s="205" t="s">
        <v>90</v>
      </c>
      <c r="M1492" s="205" t="s">
        <v>61</v>
      </c>
      <c r="N1492" s="205" t="s">
        <v>738</v>
      </c>
      <c r="O1492" s="205" t="s">
        <v>4441</v>
      </c>
      <c r="P1492" s="205" t="s">
        <v>4442</v>
      </c>
      <c r="Q1492" s="205" t="s">
        <v>65</v>
      </c>
      <c r="R1492" s="205" t="s">
        <v>10806</v>
      </c>
      <c r="S1492" s="205" t="s">
        <v>10949</v>
      </c>
      <c r="T1492" s="205" t="s">
        <v>93</v>
      </c>
      <c r="U1492" s="208" t="s">
        <v>10956</v>
      </c>
      <c r="V1492" s="205">
        <v>0.95</v>
      </c>
      <c r="W1492" s="205" t="s">
        <v>68</v>
      </c>
      <c r="X1492" s="205" t="s">
        <v>69</v>
      </c>
      <c r="Y1492" s="205" t="s">
        <v>70</v>
      </c>
      <c r="Z1492" s="205" t="s">
        <v>95</v>
      </c>
      <c r="AA1492" s="234" t="s">
        <v>650</v>
      </c>
      <c r="AB1492" s="216">
        <v>46310</v>
      </c>
      <c r="AC1492" s="205"/>
      <c r="AD1492" s="230" t="s">
        <v>72</v>
      </c>
      <c r="AE1492" s="126" t="s">
        <v>73</v>
      </c>
      <c r="AF1492" s="127"/>
      <c r="AG1492" s="128"/>
      <c r="AH1492" s="129"/>
      <c r="AI1492" s="129"/>
      <c r="AJ1492" s="126" t="s">
        <v>75</v>
      </c>
      <c r="AK1492" s="127"/>
      <c r="AL1492" s="129"/>
      <c r="AM1492" s="128"/>
      <c r="AN1492" s="129"/>
      <c r="AO1492" s="127" t="s">
        <v>79</v>
      </c>
      <c r="AP1492" s="129"/>
      <c r="AQ1492" s="183"/>
      <c r="AR1492" s="183"/>
      <c r="AS1492" s="183"/>
    </row>
    <row r="1493" spans="1:45" customFormat="1" ht="30" hidden="1" customHeight="1">
      <c r="A1493" s="204" t="s">
        <v>4370</v>
      </c>
      <c r="B1493" s="200" t="s">
        <v>10805</v>
      </c>
      <c r="C1493" s="200" t="s">
        <v>10806</v>
      </c>
      <c r="D1493" s="200" t="s">
        <v>10948</v>
      </c>
      <c r="E1493" s="200" t="s">
        <v>10949</v>
      </c>
      <c r="F1493" s="206" t="s">
        <v>10957</v>
      </c>
      <c r="G1493" s="206" t="s">
        <v>10958</v>
      </c>
      <c r="H1493" s="205" t="s">
        <v>10959</v>
      </c>
      <c r="I1493" s="204" t="s">
        <v>10960</v>
      </c>
      <c r="J1493" s="207" t="s">
        <v>10961</v>
      </c>
      <c r="K1493" s="208" t="s">
        <v>10962</v>
      </c>
      <c r="L1493" s="205" t="s">
        <v>60</v>
      </c>
      <c r="M1493" s="205" t="s">
        <v>61</v>
      </c>
      <c r="N1493" s="205" t="s">
        <v>738</v>
      </c>
      <c r="O1493" s="205" t="s">
        <v>4441</v>
      </c>
      <c r="P1493" s="205" t="s">
        <v>4442</v>
      </c>
      <c r="Q1493" s="205" t="s">
        <v>65</v>
      </c>
      <c r="R1493" s="205" t="s">
        <v>10806</v>
      </c>
      <c r="S1493" s="205" t="s">
        <v>10949</v>
      </c>
      <c r="T1493" s="205" t="s">
        <v>66</v>
      </c>
      <c r="U1493" s="208" t="s">
        <v>10963</v>
      </c>
      <c r="V1493" s="205">
        <v>1</v>
      </c>
      <c r="W1493" s="205" t="s">
        <v>68</v>
      </c>
      <c r="X1493" s="205" t="s">
        <v>69</v>
      </c>
      <c r="Y1493" s="205" t="s">
        <v>70</v>
      </c>
      <c r="Z1493" s="205" t="s">
        <v>4390</v>
      </c>
      <c r="AA1493" s="234" t="s">
        <v>650</v>
      </c>
      <c r="AB1493" s="216">
        <v>46310</v>
      </c>
      <c r="AC1493" s="205"/>
      <c r="AD1493" s="230" t="s">
        <v>72</v>
      </c>
      <c r="AE1493" s="126"/>
      <c r="AF1493" s="127"/>
      <c r="AG1493" s="128"/>
      <c r="AH1493" s="129"/>
      <c r="AI1493" s="129"/>
      <c r="AJ1493" s="126"/>
      <c r="AK1493" s="127"/>
      <c r="AL1493" s="129"/>
      <c r="AM1493" s="128"/>
      <c r="AN1493" s="129"/>
      <c r="AO1493" s="127" t="s">
        <v>79</v>
      </c>
      <c r="AP1493" s="129"/>
    </row>
    <row r="1494" spans="1:45" customFormat="1" ht="30" hidden="1" customHeight="1">
      <c r="A1494" s="204" t="s">
        <v>4370</v>
      </c>
      <c r="B1494" s="200" t="s">
        <v>10964</v>
      </c>
      <c r="C1494" s="200" t="s">
        <v>10965</v>
      </c>
      <c r="D1494" s="200" t="s">
        <v>10966</v>
      </c>
      <c r="E1494" s="200" t="s">
        <v>10967</v>
      </c>
      <c r="F1494" s="206" t="s">
        <v>10968</v>
      </c>
      <c r="G1494" s="206" t="s">
        <v>10969</v>
      </c>
      <c r="H1494" s="205" t="s">
        <v>10970</v>
      </c>
      <c r="I1494" s="204" t="s">
        <v>10971</v>
      </c>
      <c r="J1494" s="207" t="s">
        <v>10972</v>
      </c>
      <c r="K1494" s="208" t="s">
        <v>10973</v>
      </c>
      <c r="L1494" s="205" t="s">
        <v>90</v>
      </c>
      <c r="M1494" s="205" t="s">
        <v>61</v>
      </c>
      <c r="N1494" s="205" t="s">
        <v>2207</v>
      </c>
      <c r="O1494" s="205" t="s">
        <v>4380</v>
      </c>
      <c r="P1494" s="205" t="s">
        <v>4381</v>
      </c>
      <c r="Q1494" s="205" t="s">
        <v>65</v>
      </c>
      <c r="R1494" s="205" t="s">
        <v>10965</v>
      </c>
      <c r="S1494" s="205" t="s">
        <v>10967</v>
      </c>
      <c r="T1494" s="205" t="s">
        <v>93</v>
      </c>
      <c r="U1494" s="208" t="s">
        <v>10974</v>
      </c>
      <c r="V1494" s="205">
        <v>0.95</v>
      </c>
      <c r="W1494" s="205" t="s">
        <v>68</v>
      </c>
      <c r="X1494" s="205" t="s">
        <v>69</v>
      </c>
      <c r="Y1494" s="205" t="s">
        <v>70</v>
      </c>
      <c r="Z1494" s="205" t="s">
        <v>95</v>
      </c>
      <c r="AA1494" s="234" t="s">
        <v>650</v>
      </c>
      <c r="AB1494" s="216">
        <v>46310</v>
      </c>
      <c r="AC1494" s="205"/>
      <c r="AD1494" s="230" t="s">
        <v>72</v>
      </c>
      <c r="AE1494" s="126" t="s">
        <v>73</v>
      </c>
      <c r="AF1494" s="127"/>
      <c r="AG1494" s="128"/>
      <c r="AH1494" s="129"/>
      <c r="AI1494" s="129"/>
      <c r="AJ1494" s="126" t="s">
        <v>75</v>
      </c>
      <c r="AK1494" s="127"/>
      <c r="AL1494" s="129"/>
      <c r="AM1494" s="128"/>
      <c r="AN1494" s="129"/>
      <c r="AO1494" s="127" t="s">
        <v>79</v>
      </c>
      <c r="AP1494" s="129"/>
      <c r="AQ1494" s="183"/>
      <c r="AR1494" s="183"/>
      <c r="AS1494" s="183"/>
    </row>
    <row r="1495" spans="1:45" customFormat="1" ht="30" hidden="1" customHeight="1">
      <c r="A1495" s="204" t="s">
        <v>4370</v>
      </c>
      <c r="B1495" s="200" t="s">
        <v>10964</v>
      </c>
      <c r="C1495" s="200" t="s">
        <v>10965</v>
      </c>
      <c r="D1495" s="200" t="s">
        <v>10966</v>
      </c>
      <c r="E1495" s="200" t="s">
        <v>10967</v>
      </c>
      <c r="F1495" s="206" t="s">
        <v>10975</v>
      </c>
      <c r="G1495" s="206" t="s">
        <v>10976</v>
      </c>
      <c r="H1495" s="205" t="s">
        <v>10977</v>
      </c>
      <c r="I1495" s="204" t="s">
        <v>10978</v>
      </c>
      <c r="J1495" s="207" t="s">
        <v>10979</v>
      </c>
      <c r="K1495" s="208" t="s">
        <v>10980</v>
      </c>
      <c r="L1495" s="205" t="s">
        <v>60</v>
      </c>
      <c r="M1495" s="205" t="s">
        <v>61</v>
      </c>
      <c r="N1495" s="205" t="s">
        <v>2207</v>
      </c>
      <c r="O1495" s="205" t="s">
        <v>4380</v>
      </c>
      <c r="P1495" s="205" t="s">
        <v>4381</v>
      </c>
      <c r="Q1495" s="205" t="s">
        <v>65</v>
      </c>
      <c r="R1495" s="205" t="s">
        <v>10965</v>
      </c>
      <c r="S1495" s="205" t="s">
        <v>10967</v>
      </c>
      <c r="T1495" s="205" t="s">
        <v>66</v>
      </c>
      <c r="U1495" s="208" t="s">
        <v>10981</v>
      </c>
      <c r="V1495" s="205">
        <v>1</v>
      </c>
      <c r="W1495" s="205" t="s">
        <v>68</v>
      </c>
      <c r="X1495" s="205" t="s">
        <v>69</v>
      </c>
      <c r="Y1495" s="205" t="s">
        <v>70</v>
      </c>
      <c r="Z1495" s="205" t="s">
        <v>4390</v>
      </c>
      <c r="AA1495" s="234" t="s">
        <v>650</v>
      </c>
      <c r="AB1495" s="216">
        <v>46310</v>
      </c>
      <c r="AC1495" s="205"/>
      <c r="AD1495" s="230" t="s">
        <v>72</v>
      </c>
      <c r="AE1495" s="126"/>
      <c r="AF1495" s="127"/>
      <c r="AG1495" s="128"/>
      <c r="AH1495" s="129"/>
      <c r="AI1495" s="129"/>
      <c r="AJ1495" s="126"/>
      <c r="AK1495" s="127"/>
      <c r="AL1495" s="129"/>
      <c r="AM1495" s="128"/>
      <c r="AN1495" s="129"/>
      <c r="AO1495" s="127" t="s">
        <v>79</v>
      </c>
      <c r="AP1495" s="129"/>
    </row>
    <row r="1496" spans="1:45" customFormat="1" ht="30" hidden="1" customHeight="1">
      <c r="A1496" s="204" t="s">
        <v>4370</v>
      </c>
      <c r="B1496" s="200" t="s">
        <v>10964</v>
      </c>
      <c r="C1496" s="200" t="s">
        <v>10965</v>
      </c>
      <c r="D1496" s="200" t="s">
        <v>10966</v>
      </c>
      <c r="E1496" s="200" t="s">
        <v>10967</v>
      </c>
      <c r="F1496" s="206" t="s">
        <v>10982</v>
      </c>
      <c r="G1496" s="206" t="s">
        <v>10983</v>
      </c>
      <c r="H1496" s="205" t="s">
        <v>10984</v>
      </c>
      <c r="I1496" s="204" t="s">
        <v>10985</v>
      </c>
      <c r="J1496" s="207" t="s">
        <v>10986</v>
      </c>
      <c r="K1496" s="208" t="s">
        <v>10987</v>
      </c>
      <c r="L1496" s="205" t="s">
        <v>60</v>
      </c>
      <c r="M1496" s="205" t="s">
        <v>61</v>
      </c>
      <c r="N1496" s="205" t="s">
        <v>2207</v>
      </c>
      <c r="O1496" s="205" t="s">
        <v>4380</v>
      </c>
      <c r="P1496" s="205" t="s">
        <v>4381</v>
      </c>
      <c r="Q1496" s="205" t="s">
        <v>65</v>
      </c>
      <c r="R1496" s="205" t="s">
        <v>10965</v>
      </c>
      <c r="S1496" s="205" t="s">
        <v>10967</v>
      </c>
      <c r="T1496" s="205" t="s">
        <v>66</v>
      </c>
      <c r="U1496" s="208" t="s">
        <v>10981</v>
      </c>
      <c r="V1496" s="205">
        <v>1</v>
      </c>
      <c r="W1496" s="205" t="s">
        <v>68</v>
      </c>
      <c r="X1496" s="205" t="s">
        <v>69</v>
      </c>
      <c r="Y1496" s="205" t="s">
        <v>70</v>
      </c>
      <c r="Z1496" s="205" t="s">
        <v>4390</v>
      </c>
      <c r="AA1496" s="234" t="s">
        <v>650</v>
      </c>
      <c r="AB1496" s="216">
        <v>46310</v>
      </c>
      <c r="AC1496" s="205"/>
      <c r="AD1496" s="230" t="s">
        <v>72</v>
      </c>
      <c r="AE1496" s="126"/>
      <c r="AF1496" s="127"/>
      <c r="AG1496" s="128"/>
      <c r="AH1496" s="129"/>
      <c r="AI1496" s="129"/>
      <c r="AJ1496" s="126"/>
      <c r="AK1496" s="127"/>
      <c r="AL1496" s="129"/>
      <c r="AM1496" s="128"/>
      <c r="AN1496" s="129"/>
      <c r="AO1496" s="127" t="s">
        <v>79</v>
      </c>
      <c r="AP1496" s="129"/>
    </row>
    <row r="1497" spans="1:45" customFormat="1" ht="30" hidden="1" customHeight="1">
      <c r="A1497" s="204" t="s">
        <v>4370</v>
      </c>
      <c r="B1497" s="200" t="s">
        <v>10964</v>
      </c>
      <c r="C1497" s="200" t="s">
        <v>10965</v>
      </c>
      <c r="D1497" s="200" t="s">
        <v>10988</v>
      </c>
      <c r="E1497" s="200" t="s">
        <v>10989</v>
      </c>
      <c r="F1497" s="206" t="s">
        <v>10990</v>
      </c>
      <c r="G1497" s="206" t="s">
        <v>10991</v>
      </c>
      <c r="H1497" s="205" t="s">
        <v>10992</v>
      </c>
      <c r="I1497" s="204" t="s">
        <v>10993</v>
      </c>
      <c r="J1497" s="207" t="s">
        <v>10994</v>
      </c>
      <c r="K1497" s="208" t="s">
        <v>10995</v>
      </c>
      <c r="L1497" s="205" t="s">
        <v>90</v>
      </c>
      <c r="M1497" s="205" t="s">
        <v>61</v>
      </c>
      <c r="N1497" s="205" t="s">
        <v>2207</v>
      </c>
      <c r="O1497" s="205" t="s">
        <v>4380</v>
      </c>
      <c r="P1497" s="205" t="s">
        <v>4381</v>
      </c>
      <c r="Q1497" s="205" t="s">
        <v>65</v>
      </c>
      <c r="R1497" s="205" t="s">
        <v>10965</v>
      </c>
      <c r="S1497" s="205" t="s">
        <v>10989</v>
      </c>
      <c r="T1497" s="205" t="s">
        <v>93</v>
      </c>
      <c r="U1497" s="208" t="s">
        <v>10996</v>
      </c>
      <c r="V1497" s="205">
        <v>0.95</v>
      </c>
      <c r="W1497" s="205" t="s">
        <v>68</v>
      </c>
      <c r="X1497" s="205" t="s">
        <v>69</v>
      </c>
      <c r="Y1497" s="205" t="s">
        <v>70</v>
      </c>
      <c r="Z1497" s="205" t="s">
        <v>95</v>
      </c>
      <c r="AA1497" s="234" t="s">
        <v>650</v>
      </c>
      <c r="AB1497" s="216">
        <v>46310</v>
      </c>
      <c r="AC1497" s="205"/>
      <c r="AD1497" s="230" t="s">
        <v>72</v>
      </c>
      <c r="AE1497" s="126" t="s">
        <v>73</v>
      </c>
      <c r="AF1497" s="127"/>
      <c r="AG1497" s="128"/>
      <c r="AH1497" s="129"/>
      <c r="AI1497" s="129"/>
      <c r="AJ1497" s="126" t="s">
        <v>75</v>
      </c>
      <c r="AK1497" s="127"/>
      <c r="AL1497" s="129"/>
      <c r="AM1497" s="128"/>
      <c r="AN1497" s="129"/>
      <c r="AO1497" s="127" t="s">
        <v>79</v>
      </c>
      <c r="AP1497" s="129"/>
      <c r="AQ1497" s="183"/>
      <c r="AR1497" s="183"/>
      <c r="AS1497" s="183"/>
    </row>
    <row r="1498" spans="1:45" customFormat="1" ht="30" hidden="1" customHeight="1">
      <c r="A1498" s="204" t="s">
        <v>4370</v>
      </c>
      <c r="B1498" s="200" t="s">
        <v>10964</v>
      </c>
      <c r="C1498" s="200" t="s">
        <v>10965</v>
      </c>
      <c r="D1498" s="200" t="s">
        <v>10988</v>
      </c>
      <c r="E1498" s="200" t="s">
        <v>10989</v>
      </c>
      <c r="F1498" s="206" t="s">
        <v>10997</v>
      </c>
      <c r="G1498" s="206" t="s">
        <v>10998</v>
      </c>
      <c r="H1498" s="205" t="s">
        <v>10999</v>
      </c>
      <c r="I1498" s="204" t="s">
        <v>11000</v>
      </c>
      <c r="J1498" s="207" t="s">
        <v>11001</v>
      </c>
      <c r="K1498" s="208" t="s">
        <v>11002</v>
      </c>
      <c r="L1498" s="205" t="s">
        <v>60</v>
      </c>
      <c r="M1498" s="205" t="s">
        <v>61</v>
      </c>
      <c r="N1498" s="205" t="s">
        <v>2207</v>
      </c>
      <c r="O1498" s="205" t="s">
        <v>4380</v>
      </c>
      <c r="P1498" s="205" t="s">
        <v>4381</v>
      </c>
      <c r="Q1498" s="205" t="s">
        <v>65</v>
      </c>
      <c r="R1498" s="205" t="s">
        <v>10965</v>
      </c>
      <c r="S1498" s="205" t="s">
        <v>10989</v>
      </c>
      <c r="T1498" s="205" t="s">
        <v>66</v>
      </c>
      <c r="U1498" s="208" t="s">
        <v>11003</v>
      </c>
      <c r="V1498" s="205">
        <v>1</v>
      </c>
      <c r="W1498" s="205" t="s">
        <v>68</v>
      </c>
      <c r="X1498" s="205" t="s">
        <v>69</v>
      </c>
      <c r="Y1498" s="205" t="s">
        <v>70</v>
      </c>
      <c r="Z1498" s="205" t="s">
        <v>4390</v>
      </c>
      <c r="AA1498" s="234" t="s">
        <v>650</v>
      </c>
      <c r="AB1498" s="216">
        <v>46310</v>
      </c>
      <c r="AC1498" s="205"/>
      <c r="AD1498" s="230" t="s">
        <v>72</v>
      </c>
      <c r="AE1498" s="126"/>
      <c r="AF1498" s="127"/>
      <c r="AG1498" s="128"/>
      <c r="AH1498" s="129"/>
      <c r="AI1498" s="129"/>
      <c r="AJ1498" s="126"/>
      <c r="AK1498" s="127"/>
      <c r="AL1498" s="129"/>
      <c r="AM1498" s="128"/>
      <c r="AN1498" s="129"/>
      <c r="AO1498" s="127" t="s">
        <v>79</v>
      </c>
      <c r="AP1498" s="129"/>
    </row>
    <row r="1499" spans="1:45" customFormat="1" ht="30" hidden="1" customHeight="1">
      <c r="A1499" s="204" t="s">
        <v>4370</v>
      </c>
      <c r="B1499" s="200" t="s">
        <v>10964</v>
      </c>
      <c r="C1499" s="200" t="s">
        <v>10965</v>
      </c>
      <c r="D1499" s="200" t="s">
        <v>10988</v>
      </c>
      <c r="E1499" s="200" t="s">
        <v>10989</v>
      </c>
      <c r="F1499" s="206" t="s">
        <v>11004</v>
      </c>
      <c r="G1499" s="206" t="s">
        <v>11005</v>
      </c>
      <c r="H1499" s="205" t="s">
        <v>11006</v>
      </c>
      <c r="I1499" s="204" t="s">
        <v>11007</v>
      </c>
      <c r="J1499" s="207" t="s">
        <v>11008</v>
      </c>
      <c r="K1499" s="208" t="s">
        <v>11009</v>
      </c>
      <c r="L1499" s="205" t="s">
        <v>60</v>
      </c>
      <c r="M1499" s="205" t="s">
        <v>61</v>
      </c>
      <c r="N1499" s="205" t="s">
        <v>2207</v>
      </c>
      <c r="O1499" s="205" t="s">
        <v>4380</v>
      </c>
      <c r="P1499" s="205" t="s">
        <v>4381</v>
      </c>
      <c r="Q1499" s="205" t="s">
        <v>65</v>
      </c>
      <c r="R1499" s="205" t="s">
        <v>10965</v>
      </c>
      <c r="S1499" s="205" t="s">
        <v>10989</v>
      </c>
      <c r="T1499" s="205" t="s">
        <v>66</v>
      </c>
      <c r="U1499" s="208" t="s">
        <v>11003</v>
      </c>
      <c r="V1499" s="205">
        <v>1</v>
      </c>
      <c r="W1499" s="205" t="s">
        <v>68</v>
      </c>
      <c r="X1499" s="205" t="s">
        <v>69</v>
      </c>
      <c r="Y1499" s="205" t="s">
        <v>70</v>
      </c>
      <c r="Z1499" s="205" t="s">
        <v>4390</v>
      </c>
      <c r="AA1499" s="234" t="s">
        <v>650</v>
      </c>
      <c r="AB1499" s="216">
        <v>46310</v>
      </c>
      <c r="AC1499" s="205"/>
      <c r="AD1499" s="230" t="s">
        <v>72</v>
      </c>
      <c r="AE1499" s="126"/>
      <c r="AF1499" s="127"/>
      <c r="AG1499" s="128"/>
      <c r="AH1499" s="129"/>
      <c r="AI1499" s="129"/>
      <c r="AJ1499" s="126"/>
      <c r="AK1499" s="127"/>
      <c r="AL1499" s="129"/>
      <c r="AM1499" s="128"/>
      <c r="AN1499" s="129"/>
      <c r="AO1499" s="127" t="s">
        <v>79</v>
      </c>
      <c r="AP1499" s="129"/>
    </row>
    <row r="1500" spans="1:45" customFormat="1" ht="30" hidden="1" customHeight="1">
      <c r="A1500" s="204" t="s">
        <v>4370</v>
      </c>
      <c r="B1500" s="200" t="s">
        <v>11010</v>
      </c>
      <c r="C1500" s="200" t="s">
        <v>11011</v>
      </c>
      <c r="D1500" s="200" t="s">
        <v>11012</v>
      </c>
      <c r="E1500" s="200" t="s">
        <v>11013</v>
      </c>
      <c r="F1500" s="206" t="s">
        <v>11014</v>
      </c>
      <c r="G1500" s="206" t="s">
        <v>11015</v>
      </c>
      <c r="H1500" s="205" t="s">
        <v>11016</v>
      </c>
      <c r="I1500" s="204" t="s">
        <v>11017</v>
      </c>
      <c r="J1500" s="207" t="s">
        <v>11018</v>
      </c>
      <c r="K1500" s="208" t="s">
        <v>11019</v>
      </c>
      <c r="L1500" s="205" t="s">
        <v>90</v>
      </c>
      <c r="M1500" s="205" t="s">
        <v>61</v>
      </c>
      <c r="N1500" s="205" t="s">
        <v>738</v>
      </c>
      <c r="O1500" s="205" t="s">
        <v>4441</v>
      </c>
      <c r="P1500" s="205" t="s">
        <v>4442</v>
      </c>
      <c r="Q1500" s="205" t="s">
        <v>65</v>
      </c>
      <c r="R1500" s="205" t="s">
        <v>11011</v>
      </c>
      <c r="S1500" s="205" t="s">
        <v>11013</v>
      </c>
      <c r="T1500" s="205" t="s">
        <v>93</v>
      </c>
      <c r="U1500" s="208" t="s">
        <v>11020</v>
      </c>
      <c r="V1500" s="205">
        <v>0.95</v>
      </c>
      <c r="W1500" s="205" t="s">
        <v>68</v>
      </c>
      <c r="X1500" s="205" t="s">
        <v>69</v>
      </c>
      <c r="Y1500" s="205" t="s">
        <v>70</v>
      </c>
      <c r="Z1500" s="205" t="s">
        <v>95</v>
      </c>
      <c r="AA1500" s="234" t="s">
        <v>650</v>
      </c>
      <c r="AB1500" s="216">
        <v>46310</v>
      </c>
      <c r="AC1500" s="205"/>
      <c r="AD1500" s="230" t="s">
        <v>72</v>
      </c>
      <c r="AE1500" s="126" t="s">
        <v>73</v>
      </c>
      <c r="AF1500" s="127"/>
      <c r="AG1500" s="128"/>
      <c r="AH1500" s="129"/>
      <c r="AI1500" s="129"/>
      <c r="AJ1500" s="126" t="s">
        <v>75</v>
      </c>
      <c r="AK1500" s="127"/>
      <c r="AL1500" s="129"/>
      <c r="AM1500" s="128"/>
      <c r="AN1500" s="129"/>
      <c r="AO1500" s="127" t="s">
        <v>79</v>
      </c>
      <c r="AP1500" s="129"/>
      <c r="AQ1500" s="183"/>
      <c r="AR1500" s="183"/>
      <c r="AS1500" s="183"/>
    </row>
    <row r="1501" spans="1:45" customFormat="1" ht="30" hidden="1" customHeight="1">
      <c r="A1501" s="204" t="s">
        <v>4370</v>
      </c>
      <c r="B1501" s="200" t="s">
        <v>11010</v>
      </c>
      <c r="C1501" s="200" t="s">
        <v>11011</v>
      </c>
      <c r="D1501" s="200" t="s">
        <v>11012</v>
      </c>
      <c r="E1501" s="200" t="s">
        <v>11013</v>
      </c>
      <c r="F1501" s="206" t="s">
        <v>11021</v>
      </c>
      <c r="G1501" s="206" t="s">
        <v>11022</v>
      </c>
      <c r="H1501" s="205" t="s">
        <v>11023</v>
      </c>
      <c r="I1501" s="204" t="s">
        <v>11024</v>
      </c>
      <c r="J1501" s="207" t="s">
        <v>11025</v>
      </c>
      <c r="K1501" s="208" t="s">
        <v>11026</v>
      </c>
      <c r="L1501" s="205" t="s">
        <v>60</v>
      </c>
      <c r="M1501" s="205" t="s">
        <v>61</v>
      </c>
      <c r="N1501" s="205" t="s">
        <v>738</v>
      </c>
      <c r="O1501" s="205" t="s">
        <v>4441</v>
      </c>
      <c r="P1501" s="205" t="s">
        <v>4442</v>
      </c>
      <c r="Q1501" s="205" t="s">
        <v>65</v>
      </c>
      <c r="R1501" s="205" t="s">
        <v>11011</v>
      </c>
      <c r="S1501" s="205" t="s">
        <v>11013</v>
      </c>
      <c r="T1501" s="205" t="s">
        <v>66</v>
      </c>
      <c r="U1501" s="208" t="s">
        <v>11027</v>
      </c>
      <c r="V1501" s="205">
        <v>1</v>
      </c>
      <c r="W1501" s="205" t="s">
        <v>68</v>
      </c>
      <c r="X1501" s="205" t="s">
        <v>69</v>
      </c>
      <c r="Y1501" s="205" t="s">
        <v>70</v>
      </c>
      <c r="Z1501" s="205" t="s">
        <v>4390</v>
      </c>
      <c r="AA1501" s="234" t="s">
        <v>650</v>
      </c>
      <c r="AB1501" s="216">
        <v>46310</v>
      </c>
      <c r="AC1501" s="205"/>
      <c r="AD1501" s="230" t="s">
        <v>72</v>
      </c>
      <c r="AE1501" s="126"/>
      <c r="AF1501" s="127"/>
      <c r="AG1501" s="128"/>
      <c r="AH1501" s="129"/>
      <c r="AI1501" s="129"/>
      <c r="AJ1501" s="126"/>
      <c r="AK1501" s="127"/>
      <c r="AL1501" s="129"/>
      <c r="AM1501" s="128"/>
      <c r="AN1501" s="129"/>
      <c r="AO1501" s="127" t="s">
        <v>79</v>
      </c>
      <c r="AP1501" s="129"/>
    </row>
    <row r="1502" spans="1:45" customFormat="1" ht="30" hidden="1" customHeight="1">
      <c r="A1502" s="204" t="s">
        <v>4370</v>
      </c>
      <c r="B1502" s="200" t="s">
        <v>11010</v>
      </c>
      <c r="C1502" s="200" t="s">
        <v>11011</v>
      </c>
      <c r="D1502" s="200" t="s">
        <v>11028</v>
      </c>
      <c r="E1502" s="200" t="s">
        <v>11029</v>
      </c>
      <c r="F1502" s="206" t="s">
        <v>11030</v>
      </c>
      <c r="G1502" s="206" t="s">
        <v>11031</v>
      </c>
      <c r="H1502" s="205" t="s">
        <v>11032</v>
      </c>
      <c r="I1502" s="204" t="s">
        <v>11033</v>
      </c>
      <c r="J1502" s="207" t="s">
        <v>11034</v>
      </c>
      <c r="K1502" s="208" t="s">
        <v>11035</v>
      </c>
      <c r="L1502" s="205" t="s">
        <v>90</v>
      </c>
      <c r="M1502" s="205" t="s">
        <v>61</v>
      </c>
      <c r="N1502" s="205" t="s">
        <v>738</v>
      </c>
      <c r="O1502" s="205" t="s">
        <v>4441</v>
      </c>
      <c r="P1502" s="205" t="s">
        <v>4442</v>
      </c>
      <c r="Q1502" s="205" t="s">
        <v>65</v>
      </c>
      <c r="R1502" s="205" t="s">
        <v>11011</v>
      </c>
      <c r="S1502" s="205" t="s">
        <v>11029</v>
      </c>
      <c r="T1502" s="205" t="s">
        <v>93</v>
      </c>
      <c r="U1502" s="208" t="s">
        <v>11036</v>
      </c>
      <c r="V1502" s="205">
        <v>0.95</v>
      </c>
      <c r="W1502" s="205" t="s">
        <v>68</v>
      </c>
      <c r="X1502" s="205" t="s">
        <v>69</v>
      </c>
      <c r="Y1502" s="205" t="s">
        <v>70</v>
      </c>
      <c r="Z1502" s="205" t="s">
        <v>95</v>
      </c>
      <c r="AA1502" s="234" t="s">
        <v>650</v>
      </c>
      <c r="AB1502" s="216">
        <v>46310</v>
      </c>
      <c r="AC1502" s="205"/>
      <c r="AD1502" s="230" t="s">
        <v>72</v>
      </c>
      <c r="AE1502" s="126" t="s">
        <v>73</v>
      </c>
      <c r="AF1502" s="127"/>
      <c r="AG1502" s="128"/>
      <c r="AH1502" s="129"/>
      <c r="AI1502" s="129"/>
      <c r="AJ1502" s="126" t="s">
        <v>75</v>
      </c>
      <c r="AK1502" s="127"/>
      <c r="AL1502" s="129"/>
      <c r="AM1502" s="128"/>
      <c r="AN1502" s="129"/>
      <c r="AO1502" s="127" t="s">
        <v>79</v>
      </c>
      <c r="AP1502" s="129"/>
      <c r="AQ1502" s="183"/>
      <c r="AR1502" s="183"/>
      <c r="AS1502" s="183"/>
    </row>
    <row r="1503" spans="1:45" customFormat="1" ht="30" hidden="1" customHeight="1">
      <c r="A1503" s="204" t="s">
        <v>4370</v>
      </c>
      <c r="B1503" s="200" t="s">
        <v>11010</v>
      </c>
      <c r="C1503" s="200" t="s">
        <v>11011</v>
      </c>
      <c r="D1503" s="200" t="s">
        <v>11028</v>
      </c>
      <c r="E1503" s="200" t="s">
        <v>11029</v>
      </c>
      <c r="F1503" s="206" t="s">
        <v>11037</v>
      </c>
      <c r="G1503" s="206" t="s">
        <v>11038</v>
      </c>
      <c r="H1503" s="205" t="s">
        <v>11039</v>
      </c>
      <c r="I1503" s="204" t="s">
        <v>11040</v>
      </c>
      <c r="J1503" s="207" t="s">
        <v>11041</v>
      </c>
      <c r="K1503" s="208" t="s">
        <v>11042</v>
      </c>
      <c r="L1503" s="205" t="s">
        <v>60</v>
      </c>
      <c r="M1503" s="205" t="s">
        <v>61</v>
      </c>
      <c r="N1503" s="205" t="s">
        <v>738</v>
      </c>
      <c r="O1503" s="205" t="s">
        <v>4441</v>
      </c>
      <c r="P1503" s="205" t="s">
        <v>4442</v>
      </c>
      <c r="Q1503" s="205" t="s">
        <v>65</v>
      </c>
      <c r="R1503" s="205" t="s">
        <v>11011</v>
      </c>
      <c r="S1503" s="205" t="s">
        <v>11029</v>
      </c>
      <c r="T1503" s="205" t="s">
        <v>66</v>
      </c>
      <c r="U1503" s="208" t="s">
        <v>11043</v>
      </c>
      <c r="V1503" s="205">
        <v>1</v>
      </c>
      <c r="W1503" s="205" t="s">
        <v>68</v>
      </c>
      <c r="X1503" s="205" t="s">
        <v>69</v>
      </c>
      <c r="Y1503" s="205" t="s">
        <v>70</v>
      </c>
      <c r="Z1503" s="205" t="s">
        <v>4390</v>
      </c>
      <c r="AA1503" s="234" t="s">
        <v>650</v>
      </c>
      <c r="AB1503" s="216">
        <v>46310</v>
      </c>
      <c r="AC1503" s="205"/>
      <c r="AD1503" s="230" t="s">
        <v>72</v>
      </c>
      <c r="AE1503" s="126"/>
      <c r="AF1503" s="127"/>
      <c r="AG1503" s="128"/>
      <c r="AH1503" s="129"/>
      <c r="AI1503" s="129"/>
      <c r="AJ1503" s="126"/>
      <c r="AK1503" s="127"/>
      <c r="AL1503" s="129"/>
      <c r="AM1503" s="128"/>
      <c r="AN1503" s="129"/>
      <c r="AO1503" s="127" t="s">
        <v>79</v>
      </c>
      <c r="AP1503" s="129"/>
    </row>
    <row r="1504" spans="1:45" customFormat="1" ht="30" hidden="1" customHeight="1">
      <c r="A1504" s="204" t="s">
        <v>4370</v>
      </c>
      <c r="B1504" s="200" t="s">
        <v>11010</v>
      </c>
      <c r="C1504" s="200" t="s">
        <v>11011</v>
      </c>
      <c r="D1504" s="200" t="s">
        <v>11044</v>
      </c>
      <c r="E1504" s="200" t="s">
        <v>11045</v>
      </c>
      <c r="F1504" s="206" t="s">
        <v>11046</v>
      </c>
      <c r="G1504" s="206" t="s">
        <v>11047</v>
      </c>
      <c r="H1504" s="205" t="s">
        <v>11048</v>
      </c>
      <c r="I1504" s="204" t="s">
        <v>11049</v>
      </c>
      <c r="J1504" s="207" t="s">
        <v>11050</v>
      </c>
      <c r="K1504" s="208" t="s">
        <v>11051</v>
      </c>
      <c r="L1504" s="205" t="s">
        <v>90</v>
      </c>
      <c r="M1504" s="205" t="s">
        <v>61</v>
      </c>
      <c r="N1504" s="205" t="s">
        <v>738</v>
      </c>
      <c r="O1504" s="205" t="s">
        <v>4441</v>
      </c>
      <c r="P1504" s="205" t="s">
        <v>4442</v>
      </c>
      <c r="Q1504" s="205" t="s">
        <v>65</v>
      </c>
      <c r="R1504" s="205" t="s">
        <v>11011</v>
      </c>
      <c r="S1504" s="205" t="s">
        <v>11045</v>
      </c>
      <c r="T1504" s="205" t="s">
        <v>93</v>
      </c>
      <c r="U1504" s="208" t="s">
        <v>11052</v>
      </c>
      <c r="V1504" s="205">
        <v>0.95</v>
      </c>
      <c r="W1504" s="205" t="s">
        <v>68</v>
      </c>
      <c r="X1504" s="205" t="s">
        <v>69</v>
      </c>
      <c r="Y1504" s="205" t="s">
        <v>70</v>
      </c>
      <c r="Z1504" s="205" t="s">
        <v>95</v>
      </c>
      <c r="AA1504" s="234" t="s">
        <v>650</v>
      </c>
      <c r="AB1504" s="216">
        <v>46310</v>
      </c>
      <c r="AC1504" s="205"/>
      <c r="AD1504" s="230" t="s">
        <v>72</v>
      </c>
      <c r="AE1504" s="126" t="s">
        <v>73</v>
      </c>
      <c r="AF1504" s="127"/>
      <c r="AG1504" s="128"/>
      <c r="AH1504" s="129"/>
      <c r="AI1504" s="129"/>
      <c r="AJ1504" s="126" t="s">
        <v>75</v>
      </c>
      <c r="AK1504" s="127"/>
      <c r="AL1504" s="129"/>
      <c r="AM1504" s="128"/>
      <c r="AN1504" s="129"/>
      <c r="AO1504" s="127" t="s">
        <v>79</v>
      </c>
      <c r="AP1504" s="129"/>
      <c r="AQ1504" s="183"/>
      <c r="AR1504" s="183"/>
      <c r="AS1504" s="183"/>
    </row>
    <row r="1505" spans="1:45" customFormat="1" ht="30" hidden="1" customHeight="1">
      <c r="A1505" s="204" t="s">
        <v>4370</v>
      </c>
      <c r="B1505" s="200" t="s">
        <v>11010</v>
      </c>
      <c r="C1505" s="200" t="s">
        <v>11011</v>
      </c>
      <c r="D1505" s="200" t="s">
        <v>11044</v>
      </c>
      <c r="E1505" s="200" t="s">
        <v>11045</v>
      </c>
      <c r="F1505" s="206" t="s">
        <v>11053</v>
      </c>
      <c r="G1505" s="206" t="s">
        <v>11054</v>
      </c>
      <c r="H1505" s="205" t="s">
        <v>11055</v>
      </c>
      <c r="I1505" s="204" t="s">
        <v>11056</v>
      </c>
      <c r="J1505" s="207" t="s">
        <v>11057</v>
      </c>
      <c r="K1505" s="208" t="s">
        <v>11058</v>
      </c>
      <c r="L1505" s="205" t="s">
        <v>60</v>
      </c>
      <c r="M1505" s="205" t="s">
        <v>61</v>
      </c>
      <c r="N1505" s="205" t="s">
        <v>738</v>
      </c>
      <c r="O1505" s="205" t="s">
        <v>4441</v>
      </c>
      <c r="P1505" s="205" t="s">
        <v>4442</v>
      </c>
      <c r="Q1505" s="205" t="s">
        <v>65</v>
      </c>
      <c r="R1505" s="205" t="s">
        <v>11011</v>
      </c>
      <c r="S1505" s="205" t="s">
        <v>11045</v>
      </c>
      <c r="T1505" s="205" t="s">
        <v>66</v>
      </c>
      <c r="U1505" s="208" t="s">
        <v>11059</v>
      </c>
      <c r="V1505" s="205">
        <v>1</v>
      </c>
      <c r="W1505" s="205" t="s">
        <v>68</v>
      </c>
      <c r="X1505" s="205" t="s">
        <v>69</v>
      </c>
      <c r="Y1505" s="205" t="s">
        <v>70</v>
      </c>
      <c r="Z1505" s="205" t="s">
        <v>4390</v>
      </c>
      <c r="AA1505" s="234" t="s">
        <v>650</v>
      </c>
      <c r="AB1505" s="216">
        <v>46310</v>
      </c>
      <c r="AC1505" s="205"/>
      <c r="AD1505" s="230" t="s">
        <v>72</v>
      </c>
      <c r="AE1505" s="126"/>
      <c r="AF1505" s="127"/>
      <c r="AG1505" s="128"/>
      <c r="AH1505" s="129"/>
      <c r="AI1505" s="129"/>
      <c r="AJ1505" s="126"/>
      <c r="AK1505" s="127"/>
      <c r="AL1505" s="129"/>
      <c r="AM1505" s="128"/>
      <c r="AN1505" s="129"/>
      <c r="AO1505" s="127" t="s">
        <v>79</v>
      </c>
      <c r="AP1505" s="129"/>
    </row>
    <row r="1506" spans="1:45" customFormat="1" ht="30" hidden="1" customHeight="1">
      <c r="A1506" s="204" t="s">
        <v>4370</v>
      </c>
      <c r="B1506" s="200" t="s">
        <v>11010</v>
      </c>
      <c r="C1506" s="200" t="s">
        <v>11011</v>
      </c>
      <c r="D1506" s="200" t="s">
        <v>11060</v>
      </c>
      <c r="E1506" s="200" t="s">
        <v>11061</v>
      </c>
      <c r="F1506" s="206" t="s">
        <v>11062</v>
      </c>
      <c r="G1506" s="206" t="s">
        <v>11063</v>
      </c>
      <c r="H1506" s="205" t="s">
        <v>11064</v>
      </c>
      <c r="I1506" s="204" t="s">
        <v>11065</v>
      </c>
      <c r="J1506" s="207" t="s">
        <v>11066</v>
      </c>
      <c r="K1506" s="208" t="s">
        <v>11067</v>
      </c>
      <c r="L1506" s="205" t="s">
        <v>90</v>
      </c>
      <c r="M1506" s="205" t="s">
        <v>61</v>
      </c>
      <c r="N1506" s="205" t="s">
        <v>738</v>
      </c>
      <c r="O1506" s="205" t="s">
        <v>4441</v>
      </c>
      <c r="P1506" s="205" t="s">
        <v>4442</v>
      </c>
      <c r="Q1506" s="205" t="s">
        <v>65</v>
      </c>
      <c r="R1506" s="205" t="s">
        <v>11011</v>
      </c>
      <c r="S1506" s="205" t="s">
        <v>11061</v>
      </c>
      <c r="T1506" s="205" t="s">
        <v>93</v>
      </c>
      <c r="U1506" s="208" t="s">
        <v>11068</v>
      </c>
      <c r="V1506" s="205">
        <v>0.95</v>
      </c>
      <c r="W1506" s="205" t="s">
        <v>68</v>
      </c>
      <c r="X1506" s="205" t="s">
        <v>69</v>
      </c>
      <c r="Y1506" s="205" t="s">
        <v>70</v>
      </c>
      <c r="Z1506" s="205" t="s">
        <v>95</v>
      </c>
      <c r="AA1506" s="234" t="s">
        <v>650</v>
      </c>
      <c r="AB1506" s="216">
        <v>46310</v>
      </c>
      <c r="AC1506" s="205"/>
      <c r="AD1506" s="230" t="s">
        <v>72</v>
      </c>
      <c r="AE1506" s="126" t="s">
        <v>73</v>
      </c>
      <c r="AF1506" s="127"/>
      <c r="AG1506" s="128"/>
      <c r="AH1506" s="129"/>
      <c r="AI1506" s="129"/>
      <c r="AJ1506" s="126" t="s">
        <v>75</v>
      </c>
      <c r="AK1506" s="127"/>
      <c r="AL1506" s="129"/>
      <c r="AM1506" s="128"/>
      <c r="AN1506" s="129"/>
      <c r="AO1506" s="127" t="s">
        <v>79</v>
      </c>
      <c r="AP1506" s="129"/>
      <c r="AQ1506" s="183"/>
      <c r="AR1506" s="183"/>
      <c r="AS1506" s="183"/>
    </row>
    <row r="1507" spans="1:45" customFormat="1" ht="30" hidden="1" customHeight="1">
      <c r="A1507" s="204" t="s">
        <v>4370</v>
      </c>
      <c r="B1507" s="200" t="s">
        <v>11010</v>
      </c>
      <c r="C1507" s="200" t="s">
        <v>11011</v>
      </c>
      <c r="D1507" s="200" t="s">
        <v>11060</v>
      </c>
      <c r="E1507" s="200" t="s">
        <v>11061</v>
      </c>
      <c r="F1507" s="206" t="s">
        <v>11069</v>
      </c>
      <c r="G1507" s="206" t="s">
        <v>11070</v>
      </c>
      <c r="H1507" s="205" t="s">
        <v>11071</v>
      </c>
      <c r="I1507" s="204" t="s">
        <v>11072</v>
      </c>
      <c r="J1507" s="207" t="s">
        <v>11073</v>
      </c>
      <c r="K1507" s="208" t="s">
        <v>11074</v>
      </c>
      <c r="L1507" s="205" t="s">
        <v>60</v>
      </c>
      <c r="M1507" s="205" t="s">
        <v>61</v>
      </c>
      <c r="N1507" s="205" t="s">
        <v>738</v>
      </c>
      <c r="O1507" s="205" t="s">
        <v>4441</v>
      </c>
      <c r="P1507" s="205" t="s">
        <v>4442</v>
      </c>
      <c r="Q1507" s="205" t="s">
        <v>65</v>
      </c>
      <c r="R1507" s="205" t="s">
        <v>11011</v>
      </c>
      <c r="S1507" s="205" t="s">
        <v>11061</v>
      </c>
      <c r="T1507" s="205" t="s">
        <v>66</v>
      </c>
      <c r="U1507" s="208" t="s">
        <v>11075</v>
      </c>
      <c r="V1507" s="205">
        <v>1</v>
      </c>
      <c r="W1507" s="205" t="s">
        <v>68</v>
      </c>
      <c r="X1507" s="205" t="s">
        <v>69</v>
      </c>
      <c r="Y1507" s="205" t="s">
        <v>70</v>
      </c>
      <c r="Z1507" s="205" t="s">
        <v>4390</v>
      </c>
      <c r="AA1507" s="234" t="s">
        <v>650</v>
      </c>
      <c r="AB1507" s="216">
        <v>46310</v>
      </c>
      <c r="AC1507" s="205"/>
      <c r="AD1507" s="230" t="s">
        <v>72</v>
      </c>
      <c r="AE1507" s="126"/>
      <c r="AF1507" s="127"/>
      <c r="AG1507" s="128"/>
      <c r="AH1507" s="129"/>
      <c r="AI1507" s="129"/>
      <c r="AJ1507" s="126"/>
      <c r="AK1507" s="127"/>
      <c r="AL1507" s="129"/>
      <c r="AM1507" s="128"/>
      <c r="AN1507" s="129"/>
      <c r="AO1507" s="127" t="s">
        <v>79</v>
      </c>
      <c r="AP1507" s="129"/>
    </row>
    <row r="1508" spans="1:45" customFormat="1" ht="30" hidden="1" customHeight="1">
      <c r="A1508" s="204" t="s">
        <v>4370</v>
      </c>
      <c r="B1508" s="200" t="s">
        <v>11010</v>
      </c>
      <c r="C1508" s="200" t="s">
        <v>11011</v>
      </c>
      <c r="D1508" s="200" t="s">
        <v>11060</v>
      </c>
      <c r="E1508" s="200" t="s">
        <v>11061</v>
      </c>
      <c r="F1508" s="206" t="s">
        <v>11076</v>
      </c>
      <c r="G1508" s="206" t="s">
        <v>11077</v>
      </c>
      <c r="H1508" s="205" t="s">
        <v>11078</v>
      </c>
      <c r="I1508" s="204" t="s">
        <v>11079</v>
      </c>
      <c r="J1508" s="207" t="s">
        <v>11080</v>
      </c>
      <c r="K1508" s="208" t="s">
        <v>11081</v>
      </c>
      <c r="L1508" s="205" t="s">
        <v>60</v>
      </c>
      <c r="M1508" s="205" t="s">
        <v>61</v>
      </c>
      <c r="N1508" s="205" t="s">
        <v>738</v>
      </c>
      <c r="O1508" s="205" t="s">
        <v>4441</v>
      </c>
      <c r="P1508" s="205" t="s">
        <v>4442</v>
      </c>
      <c r="Q1508" s="205" t="s">
        <v>65</v>
      </c>
      <c r="R1508" s="205" t="s">
        <v>11011</v>
      </c>
      <c r="S1508" s="205" t="s">
        <v>11061</v>
      </c>
      <c r="T1508" s="205" t="s">
        <v>66</v>
      </c>
      <c r="U1508" s="208" t="s">
        <v>11082</v>
      </c>
      <c r="V1508" s="205">
        <v>1</v>
      </c>
      <c r="W1508" s="205" t="s">
        <v>68</v>
      </c>
      <c r="X1508" s="205" t="s">
        <v>69</v>
      </c>
      <c r="Y1508" s="205" t="s">
        <v>70</v>
      </c>
      <c r="Z1508" s="205" t="s">
        <v>4390</v>
      </c>
      <c r="AA1508" s="234" t="s">
        <v>650</v>
      </c>
      <c r="AB1508" s="216">
        <v>46310</v>
      </c>
      <c r="AC1508" s="205"/>
      <c r="AD1508" s="230" t="s">
        <v>72</v>
      </c>
      <c r="AE1508" s="126"/>
      <c r="AF1508" s="127"/>
      <c r="AG1508" s="128"/>
      <c r="AH1508" s="129"/>
      <c r="AI1508" s="129"/>
      <c r="AJ1508" s="126"/>
      <c r="AK1508" s="127"/>
      <c r="AL1508" s="129"/>
      <c r="AM1508" s="128"/>
      <c r="AN1508" s="129"/>
      <c r="AO1508" s="127" t="s">
        <v>79</v>
      </c>
      <c r="AP1508" s="129"/>
    </row>
    <row r="1509" spans="1:45" customFormat="1" ht="30" hidden="1" customHeight="1">
      <c r="A1509" s="204" t="s">
        <v>4370</v>
      </c>
      <c r="B1509" s="200" t="s">
        <v>11010</v>
      </c>
      <c r="C1509" s="200" t="s">
        <v>11011</v>
      </c>
      <c r="D1509" s="200" t="s">
        <v>11060</v>
      </c>
      <c r="E1509" s="200" t="s">
        <v>11061</v>
      </c>
      <c r="F1509" s="206" t="s">
        <v>11083</v>
      </c>
      <c r="G1509" s="206" t="s">
        <v>11084</v>
      </c>
      <c r="H1509" s="205" t="s">
        <v>11085</v>
      </c>
      <c r="I1509" s="204" t="s">
        <v>11086</v>
      </c>
      <c r="J1509" s="207" t="s">
        <v>11087</v>
      </c>
      <c r="K1509" s="208" t="s">
        <v>11088</v>
      </c>
      <c r="L1509" s="205" t="s">
        <v>4894</v>
      </c>
      <c r="M1509" s="205" t="s">
        <v>61</v>
      </c>
      <c r="N1509" s="205" t="s">
        <v>738</v>
      </c>
      <c r="O1509" s="205" t="s">
        <v>4441</v>
      </c>
      <c r="P1509" s="205" t="s">
        <v>4442</v>
      </c>
      <c r="Q1509" s="205" t="s">
        <v>65</v>
      </c>
      <c r="R1509" s="205" t="s">
        <v>11011</v>
      </c>
      <c r="S1509" s="205" t="s">
        <v>11061</v>
      </c>
      <c r="T1509" s="205" t="s">
        <v>66</v>
      </c>
      <c r="U1509" s="208" t="s">
        <v>11089</v>
      </c>
      <c r="V1509" s="205">
        <v>0.95</v>
      </c>
      <c r="W1509" s="205" t="s">
        <v>68</v>
      </c>
      <c r="X1509" s="205" t="s">
        <v>69</v>
      </c>
      <c r="Y1509" s="205" t="s">
        <v>70</v>
      </c>
      <c r="Z1509" s="205" t="s">
        <v>4390</v>
      </c>
      <c r="AA1509" s="234" t="s">
        <v>650</v>
      </c>
      <c r="AB1509" s="216">
        <v>46310</v>
      </c>
      <c r="AC1509" s="205"/>
      <c r="AD1509" s="230" t="s">
        <v>72</v>
      </c>
      <c r="AE1509" s="126"/>
      <c r="AF1509" s="127"/>
      <c r="AG1509" s="128"/>
      <c r="AH1509" s="129"/>
      <c r="AI1509" s="129"/>
      <c r="AJ1509" s="126"/>
      <c r="AK1509" s="127"/>
      <c r="AL1509" s="129"/>
      <c r="AM1509" s="128"/>
      <c r="AN1509" s="129"/>
      <c r="AO1509" s="127" t="s">
        <v>79</v>
      </c>
      <c r="AP1509" s="129"/>
    </row>
    <row r="1510" spans="1:45" customFormat="1" ht="30" hidden="1" customHeight="1">
      <c r="A1510" s="204" t="s">
        <v>4370</v>
      </c>
      <c r="B1510" s="200" t="s">
        <v>11010</v>
      </c>
      <c r="C1510" s="200" t="s">
        <v>11011</v>
      </c>
      <c r="D1510" s="200" t="s">
        <v>11090</v>
      </c>
      <c r="E1510" s="200" t="s">
        <v>11091</v>
      </c>
      <c r="F1510" s="206" t="s">
        <v>11092</v>
      </c>
      <c r="G1510" s="206" t="s">
        <v>11093</v>
      </c>
      <c r="H1510" s="205" t="s">
        <v>11094</v>
      </c>
      <c r="I1510" s="204" t="s">
        <v>11095</v>
      </c>
      <c r="J1510" s="207" t="s">
        <v>11096</v>
      </c>
      <c r="K1510" s="208" t="s">
        <v>11097</v>
      </c>
      <c r="L1510" s="205" t="s">
        <v>90</v>
      </c>
      <c r="M1510" s="205" t="s">
        <v>61</v>
      </c>
      <c r="N1510" s="205" t="s">
        <v>738</v>
      </c>
      <c r="O1510" s="205" t="s">
        <v>4441</v>
      </c>
      <c r="P1510" s="205" t="s">
        <v>4442</v>
      </c>
      <c r="Q1510" s="205" t="s">
        <v>65</v>
      </c>
      <c r="R1510" s="205" t="s">
        <v>11011</v>
      </c>
      <c r="S1510" s="205" t="s">
        <v>11091</v>
      </c>
      <c r="T1510" s="205" t="s">
        <v>93</v>
      </c>
      <c r="U1510" s="208" t="s">
        <v>11098</v>
      </c>
      <c r="V1510" s="205">
        <v>0.95</v>
      </c>
      <c r="W1510" s="205" t="s">
        <v>68</v>
      </c>
      <c r="X1510" s="205" t="s">
        <v>69</v>
      </c>
      <c r="Y1510" s="205" t="s">
        <v>70</v>
      </c>
      <c r="Z1510" s="205" t="s">
        <v>95</v>
      </c>
      <c r="AA1510" s="234" t="s">
        <v>650</v>
      </c>
      <c r="AB1510" s="216">
        <v>46310</v>
      </c>
      <c r="AC1510" s="205"/>
      <c r="AD1510" s="230" t="s">
        <v>72</v>
      </c>
      <c r="AE1510" s="126" t="s">
        <v>73</v>
      </c>
      <c r="AF1510" s="127"/>
      <c r="AG1510" s="128"/>
      <c r="AH1510" s="129"/>
      <c r="AI1510" s="129"/>
      <c r="AJ1510" s="126" t="s">
        <v>75</v>
      </c>
      <c r="AK1510" s="127"/>
      <c r="AL1510" s="129"/>
      <c r="AM1510" s="128"/>
      <c r="AN1510" s="129"/>
      <c r="AO1510" s="127" t="s">
        <v>79</v>
      </c>
      <c r="AP1510" s="129"/>
      <c r="AQ1510" s="183"/>
      <c r="AR1510" s="183"/>
      <c r="AS1510" s="183"/>
    </row>
    <row r="1511" spans="1:45" customFormat="1" ht="30" hidden="1" customHeight="1">
      <c r="A1511" s="204" t="s">
        <v>4370</v>
      </c>
      <c r="B1511" s="200" t="s">
        <v>11010</v>
      </c>
      <c r="C1511" s="200" t="s">
        <v>11011</v>
      </c>
      <c r="D1511" s="200" t="s">
        <v>11090</v>
      </c>
      <c r="E1511" s="200" t="s">
        <v>11091</v>
      </c>
      <c r="F1511" s="206" t="s">
        <v>11099</v>
      </c>
      <c r="G1511" s="206" t="s">
        <v>11100</v>
      </c>
      <c r="H1511" s="205" t="s">
        <v>11101</v>
      </c>
      <c r="I1511" s="204" t="s">
        <v>11102</v>
      </c>
      <c r="J1511" s="207" t="s">
        <v>11103</v>
      </c>
      <c r="K1511" s="208" t="s">
        <v>11104</v>
      </c>
      <c r="L1511" s="205" t="s">
        <v>60</v>
      </c>
      <c r="M1511" s="205" t="s">
        <v>61</v>
      </c>
      <c r="N1511" s="205" t="s">
        <v>738</v>
      </c>
      <c r="O1511" s="205" t="s">
        <v>4441</v>
      </c>
      <c r="P1511" s="205" t="s">
        <v>4442</v>
      </c>
      <c r="Q1511" s="205" t="s">
        <v>65</v>
      </c>
      <c r="R1511" s="205" t="s">
        <v>11011</v>
      </c>
      <c r="S1511" s="205" t="s">
        <v>11091</v>
      </c>
      <c r="T1511" s="205" t="s">
        <v>66</v>
      </c>
      <c r="U1511" s="208" t="s">
        <v>11105</v>
      </c>
      <c r="V1511" s="205">
        <v>1</v>
      </c>
      <c r="W1511" s="205" t="s">
        <v>68</v>
      </c>
      <c r="X1511" s="205" t="s">
        <v>69</v>
      </c>
      <c r="Y1511" s="205" t="s">
        <v>70</v>
      </c>
      <c r="Z1511" s="205" t="s">
        <v>4390</v>
      </c>
      <c r="AA1511" s="234" t="s">
        <v>650</v>
      </c>
      <c r="AB1511" s="216">
        <v>46310</v>
      </c>
      <c r="AC1511" s="205"/>
      <c r="AD1511" s="230" t="s">
        <v>72</v>
      </c>
      <c r="AE1511" s="126"/>
      <c r="AF1511" s="127"/>
      <c r="AG1511" s="128"/>
      <c r="AH1511" s="129"/>
      <c r="AI1511" s="129"/>
      <c r="AJ1511" s="126"/>
      <c r="AK1511" s="127"/>
      <c r="AL1511" s="129"/>
      <c r="AM1511" s="128"/>
      <c r="AN1511" s="129"/>
      <c r="AO1511" s="127" t="s">
        <v>79</v>
      </c>
      <c r="AP1511" s="129"/>
    </row>
    <row r="1512" spans="1:45" customFormat="1" ht="30" hidden="1" customHeight="1">
      <c r="A1512" s="204" t="s">
        <v>4370</v>
      </c>
      <c r="B1512" s="200" t="s">
        <v>11010</v>
      </c>
      <c r="C1512" s="200" t="s">
        <v>11011</v>
      </c>
      <c r="D1512" s="200" t="s">
        <v>11106</v>
      </c>
      <c r="E1512" s="200" t="s">
        <v>11107</v>
      </c>
      <c r="F1512" s="206" t="s">
        <v>11108</v>
      </c>
      <c r="G1512" s="206" t="s">
        <v>11109</v>
      </c>
      <c r="H1512" s="205" t="s">
        <v>11110</v>
      </c>
      <c r="I1512" s="204" t="s">
        <v>11111</v>
      </c>
      <c r="J1512" s="207" t="s">
        <v>11112</v>
      </c>
      <c r="K1512" s="208" t="s">
        <v>11113</v>
      </c>
      <c r="L1512" s="205" t="s">
        <v>90</v>
      </c>
      <c r="M1512" s="205" t="s">
        <v>61</v>
      </c>
      <c r="N1512" s="205" t="s">
        <v>738</v>
      </c>
      <c r="O1512" s="205" t="s">
        <v>4441</v>
      </c>
      <c r="P1512" s="205" t="s">
        <v>4442</v>
      </c>
      <c r="Q1512" s="205" t="s">
        <v>65</v>
      </c>
      <c r="R1512" s="205" t="s">
        <v>11011</v>
      </c>
      <c r="S1512" s="205" t="s">
        <v>11107</v>
      </c>
      <c r="T1512" s="205" t="s">
        <v>93</v>
      </c>
      <c r="U1512" s="208" t="s">
        <v>11114</v>
      </c>
      <c r="V1512" s="205">
        <v>0.95</v>
      </c>
      <c r="W1512" s="205" t="s">
        <v>68</v>
      </c>
      <c r="X1512" s="205" t="s">
        <v>69</v>
      </c>
      <c r="Y1512" s="205" t="s">
        <v>70</v>
      </c>
      <c r="Z1512" s="205" t="s">
        <v>95</v>
      </c>
      <c r="AA1512" s="234" t="s">
        <v>650</v>
      </c>
      <c r="AB1512" s="216">
        <v>46310</v>
      </c>
      <c r="AC1512" s="205"/>
      <c r="AD1512" s="230" t="s">
        <v>72</v>
      </c>
      <c r="AE1512" s="126" t="s">
        <v>73</v>
      </c>
      <c r="AF1512" s="127"/>
      <c r="AG1512" s="128"/>
      <c r="AH1512" s="129"/>
      <c r="AI1512" s="129"/>
      <c r="AJ1512" s="126" t="s">
        <v>75</v>
      </c>
      <c r="AK1512" s="127"/>
      <c r="AL1512" s="129"/>
      <c r="AM1512" s="128"/>
      <c r="AN1512" s="129"/>
      <c r="AO1512" s="127" t="s">
        <v>79</v>
      </c>
      <c r="AP1512" s="129"/>
      <c r="AQ1512" s="183"/>
      <c r="AR1512" s="183"/>
      <c r="AS1512" s="183"/>
    </row>
    <row r="1513" spans="1:45" customFormat="1" ht="30" hidden="1" customHeight="1">
      <c r="A1513" s="204" t="s">
        <v>4370</v>
      </c>
      <c r="B1513" s="200" t="s">
        <v>11010</v>
      </c>
      <c r="C1513" s="200" t="s">
        <v>11011</v>
      </c>
      <c r="D1513" s="200" t="s">
        <v>11106</v>
      </c>
      <c r="E1513" s="200" t="s">
        <v>11107</v>
      </c>
      <c r="F1513" s="206" t="s">
        <v>11115</v>
      </c>
      <c r="G1513" s="206" t="s">
        <v>11116</v>
      </c>
      <c r="H1513" s="205" t="s">
        <v>11117</v>
      </c>
      <c r="I1513" s="204" t="s">
        <v>11118</v>
      </c>
      <c r="J1513" s="207" t="s">
        <v>11119</v>
      </c>
      <c r="K1513" s="208" t="s">
        <v>11120</v>
      </c>
      <c r="L1513" s="205" t="s">
        <v>60</v>
      </c>
      <c r="M1513" s="205" t="s">
        <v>61</v>
      </c>
      <c r="N1513" s="205" t="s">
        <v>738</v>
      </c>
      <c r="O1513" s="205" t="s">
        <v>4441</v>
      </c>
      <c r="P1513" s="205" t="s">
        <v>4442</v>
      </c>
      <c r="Q1513" s="205" t="s">
        <v>65</v>
      </c>
      <c r="R1513" s="205" t="s">
        <v>11011</v>
      </c>
      <c r="S1513" s="205" t="s">
        <v>11107</v>
      </c>
      <c r="T1513" s="205" t="s">
        <v>66</v>
      </c>
      <c r="U1513" s="208" t="s">
        <v>11121</v>
      </c>
      <c r="V1513" s="205">
        <v>1</v>
      </c>
      <c r="W1513" s="205" t="s">
        <v>68</v>
      </c>
      <c r="X1513" s="205" t="s">
        <v>69</v>
      </c>
      <c r="Y1513" s="205" t="s">
        <v>70</v>
      </c>
      <c r="Z1513" s="205" t="s">
        <v>4390</v>
      </c>
      <c r="AA1513" s="234" t="s">
        <v>650</v>
      </c>
      <c r="AB1513" s="216">
        <v>46310</v>
      </c>
      <c r="AC1513" s="205"/>
      <c r="AD1513" s="230" t="s">
        <v>72</v>
      </c>
      <c r="AE1513" s="126"/>
      <c r="AF1513" s="127"/>
      <c r="AG1513" s="128"/>
      <c r="AH1513" s="129"/>
      <c r="AI1513" s="129"/>
      <c r="AJ1513" s="126"/>
      <c r="AK1513" s="127"/>
      <c r="AL1513" s="129"/>
      <c r="AM1513" s="128"/>
      <c r="AN1513" s="129"/>
      <c r="AO1513" s="127" t="s">
        <v>79</v>
      </c>
      <c r="AP1513" s="129"/>
    </row>
    <row r="1514" spans="1:45" customFormat="1" ht="30" hidden="1" customHeight="1">
      <c r="A1514" s="204" t="s">
        <v>4370</v>
      </c>
      <c r="B1514" s="200" t="s">
        <v>11010</v>
      </c>
      <c r="C1514" s="200" t="s">
        <v>11011</v>
      </c>
      <c r="D1514" s="200" t="s">
        <v>11122</v>
      </c>
      <c r="E1514" s="200" t="s">
        <v>11123</v>
      </c>
      <c r="F1514" s="206" t="s">
        <v>11124</v>
      </c>
      <c r="G1514" s="206" t="s">
        <v>11125</v>
      </c>
      <c r="H1514" s="205" t="s">
        <v>11126</v>
      </c>
      <c r="I1514" s="204" t="s">
        <v>11127</v>
      </c>
      <c r="J1514" s="207" t="s">
        <v>11128</v>
      </c>
      <c r="K1514" s="208" t="s">
        <v>11129</v>
      </c>
      <c r="L1514" s="205" t="s">
        <v>90</v>
      </c>
      <c r="M1514" s="205" t="s">
        <v>61</v>
      </c>
      <c r="N1514" s="205" t="s">
        <v>738</v>
      </c>
      <c r="O1514" s="205" t="s">
        <v>4441</v>
      </c>
      <c r="P1514" s="205" t="s">
        <v>4442</v>
      </c>
      <c r="Q1514" s="205" t="s">
        <v>65</v>
      </c>
      <c r="R1514" s="205" t="s">
        <v>11011</v>
      </c>
      <c r="S1514" s="205" t="s">
        <v>11123</v>
      </c>
      <c r="T1514" s="205" t="s">
        <v>93</v>
      </c>
      <c r="U1514" s="208" t="s">
        <v>11130</v>
      </c>
      <c r="V1514" s="205">
        <v>0.95</v>
      </c>
      <c r="W1514" s="205" t="s">
        <v>68</v>
      </c>
      <c r="X1514" s="205" t="s">
        <v>69</v>
      </c>
      <c r="Y1514" s="205" t="s">
        <v>70</v>
      </c>
      <c r="Z1514" s="205" t="s">
        <v>95</v>
      </c>
      <c r="AA1514" s="234" t="s">
        <v>650</v>
      </c>
      <c r="AB1514" s="216">
        <v>46310</v>
      </c>
      <c r="AC1514" s="205"/>
      <c r="AD1514" s="230" t="s">
        <v>72</v>
      </c>
      <c r="AE1514" s="126" t="s">
        <v>73</v>
      </c>
      <c r="AF1514" s="127"/>
      <c r="AG1514" s="128"/>
      <c r="AH1514" s="129"/>
      <c r="AI1514" s="129"/>
      <c r="AJ1514" s="126" t="s">
        <v>75</v>
      </c>
      <c r="AK1514" s="127"/>
      <c r="AL1514" s="129"/>
      <c r="AM1514" s="128"/>
      <c r="AN1514" s="129"/>
      <c r="AO1514" s="127" t="s">
        <v>79</v>
      </c>
      <c r="AP1514" s="129"/>
      <c r="AQ1514" s="183"/>
      <c r="AR1514" s="183"/>
      <c r="AS1514" s="183"/>
    </row>
    <row r="1515" spans="1:45" customFormat="1" ht="30" hidden="1" customHeight="1">
      <c r="A1515" s="204" t="s">
        <v>4370</v>
      </c>
      <c r="B1515" s="200" t="s">
        <v>11010</v>
      </c>
      <c r="C1515" s="200" t="s">
        <v>11011</v>
      </c>
      <c r="D1515" s="200" t="s">
        <v>11122</v>
      </c>
      <c r="E1515" s="200" t="s">
        <v>11123</v>
      </c>
      <c r="F1515" s="206" t="s">
        <v>11131</v>
      </c>
      <c r="G1515" s="206" t="s">
        <v>11132</v>
      </c>
      <c r="H1515" s="205" t="s">
        <v>11133</v>
      </c>
      <c r="I1515" s="204" t="s">
        <v>11134</v>
      </c>
      <c r="J1515" s="207" t="s">
        <v>11135</v>
      </c>
      <c r="K1515" s="208" t="s">
        <v>11136</v>
      </c>
      <c r="L1515" s="205" t="s">
        <v>60</v>
      </c>
      <c r="M1515" s="205" t="s">
        <v>61</v>
      </c>
      <c r="N1515" s="205" t="s">
        <v>738</v>
      </c>
      <c r="O1515" s="205" t="s">
        <v>4441</v>
      </c>
      <c r="P1515" s="205" t="s">
        <v>4442</v>
      </c>
      <c r="Q1515" s="205" t="s">
        <v>65</v>
      </c>
      <c r="R1515" s="205" t="s">
        <v>11011</v>
      </c>
      <c r="S1515" s="205" t="s">
        <v>11123</v>
      </c>
      <c r="T1515" s="205" t="s">
        <v>66</v>
      </c>
      <c r="U1515" s="208" t="s">
        <v>11137</v>
      </c>
      <c r="V1515" s="205">
        <v>1</v>
      </c>
      <c r="W1515" s="205" t="s">
        <v>68</v>
      </c>
      <c r="X1515" s="205" t="s">
        <v>69</v>
      </c>
      <c r="Y1515" s="205" t="s">
        <v>70</v>
      </c>
      <c r="Z1515" s="205" t="s">
        <v>4390</v>
      </c>
      <c r="AA1515" s="234" t="s">
        <v>650</v>
      </c>
      <c r="AB1515" s="216">
        <v>46310</v>
      </c>
      <c r="AC1515" s="205"/>
      <c r="AD1515" s="230" t="s">
        <v>72</v>
      </c>
      <c r="AE1515" s="126"/>
      <c r="AF1515" s="127"/>
      <c r="AG1515" s="128"/>
      <c r="AH1515" s="129"/>
      <c r="AI1515" s="129"/>
      <c r="AJ1515" s="126"/>
      <c r="AK1515" s="127"/>
      <c r="AL1515" s="129"/>
      <c r="AM1515" s="128"/>
      <c r="AN1515" s="129"/>
      <c r="AO1515" s="127" t="s">
        <v>79</v>
      </c>
      <c r="AP1515" s="129"/>
    </row>
    <row r="1516" spans="1:45" customFormat="1" ht="30" hidden="1" customHeight="1">
      <c r="A1516" s="204" t="s">
        <v>4370</v>
      </c>
      <c r="B1516" s="200" t="s">
        <v>11010</v>
      </c>
      <c r="C1516" s="200" t="s">
        <v>11011</v>
      </c>
      <c r="D1516" s="200" t="s">
        <v>11138</v>
      </c>
      <c r="E1516" s="200" t="s">
        <v>11139</v>
      </c>
      <c r="F1516" s="206" t="s">
        <v>11140</v>
      </c>
      <c r="G1516" s="206" t="s">
        <v>11141</v>
      </c>
      <c r="H1516" s="205" t="s">
        <v>11142</v>
      </c>
      <c r="I1516" s="204" t="s">
        <v>11143</v>
      </c>
      <c r="J1516" s="207" t="s">
        <v>11144</v>
      </c>
      <c r="K1516" s="208" t="s">
        <v>11145</v>
      </c>
      <c r="L1516" s="205" t="s">
        <v>90</v>
      </c>
      <c r="M1516" s="205" t="s">
        <v>61</v>
      </c>
      <c r="N1516" s="205" t="s">
        <v>738</v>
      </c>
      <c r="O1516" s="205" t="s">
        <v>4441</v>
      </c>
      <c r="P1516" s="205" t="s">
        <v>4442</v>
      </c>
      <c r="Q1516" s="205" t="s">
        <v>65</v>
      </c>
      <c r="R1516" s="205" t="s">
        <v>11011</v>
      </c>
      <c r="S1516" s="205" t="s">
        <v>11139</v>
      </c>
      <c r="T1516" s="205" t="s">
        <v>93</v>
      </c>
      <c r="U1516" s="208" t="s">
        <v>11146</v>
      </c>
      <c r="V1516" s="205">
        <v>0.95</v>
      </c>
      <c r="W1516" s="205" t="s">
        <v>68</v>
      </c>
      <c r="X1516" s="205" t="s">
        <v>69</v>
      </c>
      <c r="Y1516" s="205" t="s">
        <v>70</v>
      </c>
      <c r="Z1516" s="205" t="s">
        <v>95</v>
      </c>
      <c r="AA1516" s="234" t="s">
        <v>650</v>
      </c>
      <c r="AB1516" s="216">
        <v>46310</v>
      </c>
      <c r="AC1516" s="205"/>
      <c r="AD1516" s="230" t="s">
        <v>72</v>
      </c>
      <c r="AE1516" s="126" t="s">
        <v>73</v>
      </c>
      <c r="AF1516" s="127"/>
      <c r="AG1516" s="128"/>
      <c r="AH1516" s="129"/>
      <c r="AI1516" s="129"/>
      <c r="AJ1516" s="126" t="s">
        <v>75</v>
      </c>
      <c r="AK1516" s="127"/>
      <c r="AL1516" s="129"/>
      <c r="AM1516" s="128"/>
      <c r="AN1516" s="129"/>
      <c r="AO1516" s="127" t="s">
        <v>79</v>
      </c>
      <c r="AP1516" s="129"/>
      <c r="AQ1516" s="183"/>
      <c r="AR1516" s="183"/>
      <c r="AS1516" s="183"/>
    </row>
    <row r="1517" spans="1:45" customFormat="1" ht="30" hidden="1" customHeight="1">
      <c r="A1517" s="204" t="s">
        <v>4370</v>
      </c>
      <c r="B1517" s="200" t="s">
        <v>11010</v>
      </c>
      <c r="C1517" s="200" t="s">
        <v>11011</v>
      </c>
      <c r="D1517" s="200" t="s">
        <v>11138</v>
      </c>
      <c r="E1517" s="200" t="s">
        <v>11139</v>
      </c>
      <c r="F1517" s="206" t="s">
        <v>11147</v>
      </c>
      <c r="G1517" s="206" t="s">
        <v>11148</v>
      </c>
      <c r="H1517" s="205" t="s">
        <v>11149</v>
      </c>
      <c r="I1517" s="204" t="s">
        <v>11150</v>
      </c>
      <c r="J1517" s="207" t="s">
        <v>11151</v>
      </c>
      <c r="K1517" s="208" t="s">
        <v>11152</v>
      </c>
      <c r="L1517" s="205" t="s">
        <v>60</v>
      </c>
      <c r="M1517" s="205" t="s">
        <v>61</v>
      </c>
      <c r="N1517" s="205" t="s">
        <v>738</v>
      </c>
      <c r="O1517" s="205" t="s">
        <v>4441</v>
      </c>
      <c r="P1517" s="205" t="s">
        <v>4442</v>
      </c>
      <c r="Q1517" s="205" t="s">
        <v>65</v>
      </c>
      <c r="R1517" s="205" t="s">
        <v>11011</v>
      </c>
      <c r="S1517" s="205" t="s">
        <v>11139</v>
      </c>
      <c r="T1517" s="205" t="s">
        <v>66</v>
      </c>
      <c r="U1517" s="208" t="s">
        <v>11153</v>
      </c>
      <c r="V1517" s="205">
        <v>1</v>
      </c>
      <c r="W1517" s="205" t="s">
        <v>68</v>
      </c>
      <c r="X1517" s="205" t="s">
        <v>69</v>
      </c>
      <c r="Y1517" s="205" t="s">
        <v>70</v>
      </c>
      <c r="Z1517" s="205" t="s">
        <v>4390</v>
      </c>
      <c r="AA1517" s="234" t="s">
        <v>650</v>
      </c>
      <c r="AB1517" s="216">
        <v>46310</v>
      </c>
      <c r="AC1517" s="205"/>
      <c r="AD1517" s="230" t="s">
        <v>72</v>
      </c>
      <c r="AE1517" s="126"/>
      <c r="AF1517" s="127"/>
      <c r="AG1517" s="128"/>
      <c r="AH1517" s="129"/>
      <c r="AI1517" s="129"/>
      <c r="AJ1517" s="126"/>
      <c r="AK1517" s="127"/>
      <c r="AL1517" s="129"/>
      <c r="AM1517" s="128"/>
      <c r="AN1517" s="129"/>
      <c r="AO1517" s="127" t="s">
        <v>79</v>
      </c>
      <c r="AP1517" s="129"/>
    </row>
    <row r="1518" spans="1:45" customFormat="1" ht="30" hidden="1" customHeight="1">
      <c r="A1518" s="204" t="s">
        <v>4370</v>
      </c>
      <c r="B1518" s="200" t="s">
        <v>11010</v>
      </c>
      <c r="C1518" s="200" t="s">
        <v>11011</v>
      </c>
      <c r="D1518" s="200" t="s">
        <v>11138</v>
      </c>
      <c r="E1518" s="200" t="s">
        <v>11139</v>
      </c>
      <c r="F1518" s="206" t="s">
        <v>11154</v>
      </c>
      <c r="G1518" s="206" t="s">
        <v>11155</v>
      </c>
      <c r="H1518" s="205" t="s">
        <v>11156</v>
      </c>
      <c r="I1518" s="204" t="s">
        <v>11157</v>
      </c>
      <c r="J1518" s="207" t="s">
        <v>11158</v>
      </c>
      <c r="K1518" s="208" t="s">
        <v>11159</v>
      </c>
      <c r="L1518" s="205" t="s">
        <v>1071</v>
      </c>
      <c r="M1518" s="205" t="s">
        <v>61</v>
      </c>
      <c r="N1518" s="205" t="s">
        <v>738</v>
      </c>
      <c r="O1518" s="205" t="s">
        <v>4441</v>
      </c>
      <c r="P1518" s="205" t="s">
        <v>4442</v>
      </c>
      <c r="Q1518" s="205" t="s">
        <v>65</v>
      </c>
      <c r="R1518" s="205" t="s">
        <v>11011</v>
      </c>
      <c r="S1518" s="205" t="s">
        <v>11139</v>
      </c>
      <c r="T1518" s="205" t="s">
        <v>66</v>
      </c>
      <c r="U1518" s="208" t="s">
        <v>11160</v>
      </c>
      <c r="V1518" s="205">
        <v>0.95</v>
      </c>
      <c r="W1518" s="205" t="s">
        <v>68</v>
      </c>
      <c r="X1518" s="205" t="s">
        <v>69</v>
      </c>
      <c r="Y1518" s="205" t="s">
        <v>70</v>
      </c>
      <c r="Z1518" s="205" t="s">
        <v>4390</v>
      </c>
      <c r="AA1518" s="234" t="s">
        <v>650</v>
      </c>
      <c r="AB1518" s="216">
        <v>46310</v>
      </c>
      <c r="AC1518" s="205"/>
      <c r="AD1518" s="230" t="s">
        <v>72</v>
      </c>
      <c r="AE1518" s="126"/>
      <c r="AF1518" s="127"/>
      <c r="AG1518" s="128"/>
      <c r="AH1518" s="129"/>
      <c r="AI1518" s="129"/>
      <c r="AJ1518" s="126"/>
      <c r="AK1518" s="127"/>
      <c r="AL1518" s="129"/>
      <c r="AM1518" s="128"/>
      <c r="AN1518" s="129"/>
      <c r="AO1518" s="127" t="s">
        <v>79</v>
      </c>
      <c r="AP1518" s="129"/>
    </row>
    <row r="1519" spans="1:45" customFormat="1" ht="30" hidden="1" customHeight="1">
      <c r="A1519" s="204" t="s">
        <v>4370</v>
      </c>
      <c r="B1519" s="200" t="s">
        <v>11010</v>
      </c>
      <c r="C1519" s="200" t="s">
        <v>11011</v>
      </c>
      <c r="D1519" s="200" t="s">
        <v>11161</v>
      </c>
      <c r="E1519" s="200" t="s">
        <v>11162</v>
      </c>
      <c r="F1519" s="206" t="s">
        <v>11163</v>
      </c>
      <c r="G1519" s="206" t="s">
        <v>11164</v>
      </c>
      <c r="H1519" s="205" t="s">
        <v>11165</v>
      </c>
      <c r="I1519" s="204" t="s">
        <v>11166</v>
      </c>
      <c r="J1519" s="207" t="s">
        <v>11167</v>
      </c>
      <c r="K1519" s="208" t="s">
        <v>11168</v>
      </c>
      <c r="L1519" s="205" t="s">
        <v>90</v>
      </c>
      <c r="M1519" s="205" t="s">
        <v>61</v>
      </c>
      <c r="N1519" s="205" t="s">
        <v>738</v>
      </c>
      <c r="O1519" s="205" t="s">
        <v>4441</v>
      </c>
      <c r="P1519" s="205" t="s">
        <v>4442</v>
      </c>
      <c r="Q1519" s="205" t="s">
        <v>65</v>
      </c>
      <c r="R1519" s="205" t="s">
        <v>11011</v>
      </c>
      <c r="S1519" s="205" t="s">
        <v>11162</v>
      </c>
      <c r="T1519" s="205" t="s">
        <v>93</v>
      </c>
      <c r="U1519" s="208" t="s">
        <v>11169</v>
      </c>
      <c r="V1519" s="205">
        <v>0.95</v>
      </c>
      <c r="W1519" s="205" t="s">
        <v>68</v>
      </c>
      <c r="X1519" s="205" t="s">
        <v>69</v>
      </c>
      <c r="Y1519" s="205" t="s">
        <v>70</v>
      </c>
      <c r="Z1519" s="205" t="s">
        <v>95</v>
      </c>
      <c r="AA1519" s="234" t="s">
        <v>650</v>
      </c>
      <c r="AB1519" s="216">
        <v>46310</v>
      </c>
      <c r="AC1519" s="205"/>
      <c r="AD1519" s="230" t="s">
        <v>72</v>
      </c>
      <c r="AE1519" s="126" t="s">
        <v>73</v>
      </c>
      <c r="AF1519" s="127"/>
      <c r="AG1519" s="128"/>
      <c r="AH1519" s="129"/>
      <c r="AI1519" s="129"/>
      <c r="AJ1519" s="126" t="s">
        <v>75</v>
      </c>
      <c r="AK1519" s="127"/>
      <c r="AL1519" s="129"/>
      <c r="AM1519" s="128"/>
      <c r="AN1519" s="129"/>
      <c r="AO1519" s="127" t="s">
        <v>79</v>
      </c>
      <c r="AP1519" s="129"/>
      <c r="AQ1519" s="183"/>
      <c r="AR1519" s="183"/>
      <c r="AS1519" s="183"/>
    </row>
    <row r="1520" spans="1:45" customFormat="1" ht="30" hidden="1" customHeight="1">
      <c r="A1520" s="204" t="s">
        <v>4370</v>
      </c>
      <c r="B1520" s="200" t="s">
        <v>11010</v>
      </c>
      <c r="C1520" s="200" t="s">
        <v>11011</v>
      </c>
      <c r="D1520" s="200" t="s">
        <v>11161</v>
      </c>
      <c r="E1520" s="200" t="s">
        <v>11162</v>
      </c>
      <c r="F1520" s="206" t="s">
        <v>11170</v>
      </c>
      <c r="G1520" s="206" t="s">
        <v>11171</v>
      </c>
      <c r="H1520" s="205" t="s">
        <v>11172</v>
      </c>
      <c r="I1520" s="204" t="s">
        <v>11173</v>
      </c>
      <c r="J1520" s="207" t="s">
        <v>11174</v>
      </c>
      <c r="K1520" s="208" t="s">
        <v>11175</v>
      </c>
      <c r="L1520" s="205" t="s">
        <v>60</v>
      </c>
      <c r="M1520" s="205" t="s">
        <v>61</v>
      </c>
      <c r="N1520" s="205" t="s">
        <v>738</v>
      </c>
      <c r="O1520" s="205" t="s">
        <v>4441</v>
      </c>
      <c r="P1520" s="205" t="s">
        <v>4442</v>
      </c>
      <c r="Q1520" s="205" t="s">
        <v>65</v>
      </c>
      <c r="R1520" s="205" t="s">
        <v>11011</v>
      </c>
      <c r="S1520" s="205" t="s">
        <v>11162</v>
      </c>
      <c r="T1520" s="205" t="s">
        <v>66</v>
      </c>
      <c r="U1520" s="208" t="s">
        <v>11176</v>
      </c>
      <c r="V1520" s="205">
        <v>1</v>
      </c>
      <c r="W1520" s="205" t="s">
        <v>68</v>
      </c>
      <c r="X1520" s="205" t="s">
        <v>69</v>
      </c>
      <c r="Y1520" s="205" t="s">
        <v>70</v>
      </c>
      <c r="Z1520" s="205" t="s">
        <v>4390</v>
      </c>
      <c r="AA1520" s="234" t="s">
        <v>650</v>
      </c>
      <c r="AB1520" s="216">
        <v>46310</v>
      </c>
      <c r="AC1520" s="205"/>
      <c r="AD1520" s="230" t="s">
        <v>72</v>
      </c>
      <c r="AE1520" s="126"/>
      <c r="AF1520" s="127"/>
      <c r="AG1520" s="128"/>
      <c r="AH1520" s="129"/>
      <c r="AI1520" s="129"/>
      <c r="AJ1520" s="126"/>
      <c r="AK1520" s="127"/>
      <c r="AL1520" s="129"/>
      <c r="AM1520" s="128"/>
      <c r="AN1520" s="129"/>
      <c r="AO1520" s="127" t="s">
        <v>79</v>
      </c>
      <c r="AP1520" s="129"/>
    </row>
    <row r="1521" spans="1:45" customFormat="1" ht="30" hidden="1" customHeight="1">
      <c r="A1521" s="204" t="s">
        <v>4370</v>
      </c>
      <c r="B1521" s="200" t="s">
        <v>11010</v>
      </c>
      <c r="C1521" s="200" t="s">
        <v>11011</v>
      </c>
      <c r="D1521" s="200" t="s">
        <v>11177</v>
      </c>
      <c r="E1521" s="200" t="s">
        <v>11178</v>
      </c>
      <c r="F1521" s="206" t="s">
        <v>11179</v>
      </c>
      <c r="G1521" s="206" t="s">
        <v>11180</v>
      </c>
      <c r="H1521" s="205" t="s">
        <v>11181</v>
      </c>
      <c r="I1521" s="204" t="s">
        <v>11182</v>
      </c>
      <c r="J1521" s="207" t="s">
        <v>11183</v>
      </c>
      <c r="K1521" s="208" t="s">
        <v>11184</v>
      </c>
      <c r="L1521" s="205" t="s">
        <v>90</v>
      </c>
      <c r="M1521" s="205" t="s">
        <v>61</v>
      </c>
      <c r="N1521" s="205" t="s">
        <v>738</v>
      </c>
      <c r="O1521" s="205" t="s">
        <v>4441</v>
      </c>
      <c r="P1521" s="205" t="s">
        <v>4442</v>
      </c>
      <c r="Q1521" s="205" t="s">
        <v>65</v>
      </c>
      <c r="R1521" s="205" t="s">
        <v>11011</v>
      </c>
      <c r="S1521" s="205" t="s">
        <v>11178</v>
      </c>
      <c r="T1521" s="205" t="s">
        <v>93</v>
      </c>
      <c r="U1521" s="208" t="s">
        <v>11185</v>
      </c>
      <c r="V1521" s="205">
        <v>0.95</v>
      </c>
      <c r="W1521" s="205" t="s">
        <v>68</v>
      </c>
      <c r="X1521" s="205" t="s">
        <v>69</v>
      </c>
      <c r="Y1521" s="205" t="s">
        <v>70</v>
      </c>
      <c r="Z1521" s="205" t="s">
        <v>95</v>
      </c>
      <c r="AA1521" s="234" t="s">
        <v>650</v>
      </c>
      <c r="AB1521" s="216">
        <v>46310</v>
      </c>
      <c r="AC1521" s="205"/>
      <c r="AD1521" s="230" t="s">
        <v>72</v>
      </c>
      <c r="AE1521" s="126" t="s">
        <v>73</v>
      </c>
      <c r="AF1521" s="127"/>
      <c r="AG1521" s="128"/>
      <c r="AH1521" s="129"/>
      <c r="AI1521" s="129"/>
      <c r="AJ1521" s="126" t="s">
        <v>75</v>
      </c>
      <c r="AK1521" s="127"/>
      <c r="AL1521" s="129"/>
      <c r="AM1521" s="128"/>
      <c r="AN1521" s="129"/>
      <c r="AO1521" s="127" t="s">
        <v>79</v>
      </c>
      <c r="AP1521" s="129"/>
      <c r="AQ1521" s="183"/>
      <c r="AR1521" s="183"/>
      <c r="AS1521" s="183"/>
    </row>
    <row r="1522" spans="1:45" customFormat="1" ht="30" hidden="1" customHeight="1">
      <c r="A1522" s="204" t="s">
        <v>4370</v>
      </c>
      <c r="B1522" s="200" t="s">
        <v>11010</v>
      </c>
      <c r="C1522" s="200" t="s">
        <v>11011</v>
      </c>
      <c r="D1522" s="200" t="s">
        <v>11177</v>
      </c>
      <c r="E1522" s="200" t="s">
        <v>11178</v>
      </c>
      <c r="F1522" s="206" t="s">
        <v>11186</v>
      </c>
      <c r="G1522" s="206" t="s">
        <v>11187</v>
      </c>
      <c r="H1522" s="205" t="s">
        <v>11188</v>
      </c>
      <c r="I1522" s="204" t="s">
        <v>11189</v>
      </c>
      <c r="J1522" s="207" t="s">
        <v>11190</v>
      </c>
      <c r="K1522" s="208" t="s">
        <v>11191</v>
      </c>
      <c r="L1522" s="205" t="s">
        <v>60</v>
      </c>
      <c r="M1522" s="205" t="s">
        <v>61</v>
      </c>
      <c r="N1522" s="205" t="s">
        <v>738</v>
      </c>
      <c r="O1522" s="205" t="s">
        <v>4441</v>
      </c>
      <c r="P1522" s="205" t="s">
        <v>4442</v>
      </c>
      <c r="Q1522" s="205" t="s">
        <v>65</v>
      </c>
      <c r="R1522" s="205" t="s">
        <v>11011</v>
      </c>
      <c r="S1522" s="205" t="s">
        <v>11178</v>
      </c>
      <c r="T1522" s="205" t="s">
        <v>66</v>
      </c>
      <c r="U1522" s="208" t="s">
        <v>11192</v>
      </c>
      <c r="V1522" s="205">
        <v>1</v>
      </c>
      <c r="W1522" s="205" t="s">
        <v>68</v>
      </c>
      <c r="X1522" s="205" t="s">
        <v>69</v>
      </c>
      <c r="Y1522" s="205" t="s">
        <v>70</v>
      </c>
      <c r="Z1522" s="205" t="s">
        <v>4390</v>
      </c>
      <c r="AA1522" s="234" t="s">
        <v>650</v>
      </c>
      <c r="AB1522" s="216">
        <v>46310</v>
      </c>
      <c r="AC1522" s="205"/>
      <c r="AD1522" s="230" t="s">
        <v>72</v>
      </c>
      <c r="AE1522" s="126"/>
      <c r="AF1522" s="127"/>
      <c r="AG1522" s="128"/>
      <c r="AH1522" s="129"/>
      <c r="AI1522" s="129"/>
      <c r="AJ1522" s="126"/>
      <c r="AK1522" s="127"/>
      <c r="AL1522" s="129"/>
      <c r="AM1522" s="128"/>
      <c r="AN1522" s="129"/>
      <c r="AO1522" s="127" t="s">
        <v>79</v>
      </c>
      <c r="AP1522" s="129"/>
    </row>
    <row r="1523" spans="1:45" customFormat="1" ht="30" hidden="1" customHeight="1">
      <c r="A1523" s="204" t="s">
        <v>4370</v>
      </c>
      <c r="B1523" s="200" t="s">
        <v>11010</v>
      </c>
      <c r="C1523" s="200" t="s">
        <v>11011</v>
      </c>
      <c r="D1523" s="200" t="s">
        <v>11193</v>
      </c>
      <c r="E1523" s="200" t="s">
        <v>11194</v>
      </c>
      <c r="F1523" s="206" t="s">
        <v>11195</v>
      </c>
      <c r="G1523" s="206" t="s">
        <v>11196</v>
      </c>
      <c r="H1523" s="205" t="s">
        <v>11197</v>
      </c>
      <c r="I1523" s="204" t="s">
        <v>11198</v>
      </c>
      <c r="J1523" s="207" t="s">
        <v>11199</v>
      </c>
      <c r="K1523" s="208" t="s">
        <v>11200</v>
      </c>
      <c r="L1523" s="205" t="s">
        <v>90</v>
      </c>
      <c r="M1523" s="205" t="s">
        <v>61</v>
      </c>
      <c r="N1523" s="205" t="s">
        <v>738</v>
      </c>
      <c r="O1523" s="205" t="s">
        <v>4441</v>
      </c>
      <c r="P1523" s="205" t="s">
        <v>4442</v>
      </c>
      <c r="Q1523" s="205" t="s">
        <v>65</v>
      </c>
      <c r="R1523" s="205" t="s">
        <v>11011</v>
      </c>
      <c r="S1523" s="205" t="s">
        <v>11194</v>
      </c>
      <c r="T1523" s="205" t="s">
        <v>93</v>
      </c>
      <c r="U1523" s="208" t="s">
        <v>11201</v>
      </c>
      <c r="V1523" s="205">
        <v>0.95</v>
      </c>
      <c r="W1523" s="205" t="s">
        <v>68</v>
      </c>
      <c r="X1523" s="205" t="s">
        <v>69</v>
      </c>
      <c r="Y1523" s="205" t="s">
        <v>70</v>
      </c>
      <c r="Z1523" s="205" t="s">
        <v>95</v>
      </c>
      <c r="AA1523" s="234" t="s">
        <v>650</v>
      </c>
      <c r="AB1523" s="216">
        <v>46310</v>
      </c>
      <c r="AC1523" s="205"/>
      <c r="AD1523" s="230" t="s">
        <v>72</v>
      </c>
      <c r="AE1523" s="126" t="s">
        <v>73</v>
      </c>
      <c r="AF1523" s="127"/>
      <c r="AG1523" s="128"/>
      <c r="AH1523" s="129"/>
      <c r="AI1523" s="129"/>
      <c r="AJ1523" s="126" t="s">
        <v>75</v>
      </c>
      <c r="AK1523" s="127"/>
      <c r="AL1523" s="129"/>
      <c r="AM1523" s="128"/>
      <c r="AN1523" s="129"/>
      <c r="AO1523" s="127" t="s">
        <v>79</v>
      </c>
      <c r="AP1523" s="129"/>
      <c r="AQ1523" s="183"/>
      <c r="AR1523" s="183"/>
      <c r="AS1523" s="183"/>
    </row>
    <row r="1524" spans="1:45" customFormat="1" ht="30" hidden="1" customHeight="1">
      <c r="A1524" s="204" t="s">
        <v>4370</v>
      </c>
      <c r="B1524" s="200" t="s">
        <v>11010</v>
      </c>
      <c r="C1524" s="200" t="s">
        <v>11011</v>
      </c>
      <c r="D1524" s="200" t="s">
        <v>11193</v>
      </c>
      <c r="E1524" s="200" t="s">
        <v>11194</v>
      </c>
      <c r="F1524" s="206" t="s">
        <v>11202</v>
      </c>
      <c r="G1524" s="206" t="s">
        <v>11203</v>
      </c>
      <c r="H1524" s="205" t="s">
        <v>11204</v>
      </c>
      <c r="I1524" s="204" t="s">
        <v>11205</v>
      </c>
      <c r="J1524" s="207" t="s">
        <v>11206</v>
      </c>
      <c r="K1524" s="208" t="s">
        <v>11207</v>
      </c>
      <c r="L1524" s="205" t="s">
        <v>60</v>
      </c>
      <c r="M1524" s="205" t="s">
        <v>61</v>
      </c>
      <c r="N1524" s="205" t="s">
        <v>738</v>
      </c>
      <c r="O1524" s="205" t="s">
        <v>4441</v>
      </c>
      <c r="P1524" s="205" t="s">
        <v>4442</v>
      </c>
      <c r="Q1524" s="205" t="s">
        <v>65</v>
      </c>
      <c r="R1524" s="205" t="s">
        <v>11011</v>
      </c>
      <c r="S1524" s="205" t="s">
        <v>11194</v>
      </c>
      <c r="T1524" s="205" t="s">
        <v>66</v>
      </c>
      <c r="U1524" s="208" t="s">
        <v>11208</v>
      </c>
      <c r="V1524" s="205">
        <v>1</v>
      </c>
      <c r="W1524" s="205" t="s">
        <v>68</v>
      </c>
      <c r="X1524" s="205" t="s">
        <v>69</v>
      </c>
      <c r="Y1524" s="205" t="s">
        <v>70</v>
      </c>
      <c r="Z1524" s="205" t="s">
        <v>4390</v>
      </c>
      <c r="AA1524" s="234" t="s">
        <v>650</v>
      </c>
      <c r="AB1524" s="216">
        <v>46310</v>
      </c>
      <c r="AC1524" s="205"/>
      <c r="AD1524" s="230" t="s">
        <v>72</v>
      </c>
      <c r="AE1524" s="126"/>
      <c r="AF1524" s="127"/>
      <c r="AG1524" s="128"/>
      <c r="AH1524" s="129"/>
      <c r="AI1524" s="129"/>
      <c r="AJ1524" s="126"/>
      <c r="AK1524" s="127"/>
      <c r="AL1524" s="129"/>
      <c r="AM1524" s="128"/>
      <c r="AN1524" s="129"/>
      <c r="AO1524" s="127" t="s">
        <v>79</v>
      </c>
      <c r="AP1524" s="129"/>
    </row>
    <row r="1525" spans="1:45" customFormat="1" ht="30" hidden="1" customHeight="1">
      <c r="A1525" s="204" t="s">
        <v>4370</v>
      </c>
      <c r="B1525" s="200" t="s">
        <v>11010</v>
      </c>
      <c r="C1525" s="200" t="s">
        <v>11011</v>
      </c>
      <c r="D1525" s="200" t="s">
        <v>11209</v>
      </c>
      <c r="E1525" s="200" t="s">
        <v>11210</v>
      </c>
      <c r="F1525" s="206" t="s">
        <v>11211</v>
      </c>
      <c r="G1525" s="206" t="s">
        <v>11212</v>
      </c>
      <c r="H1525" s="205" t="s">
        <v>11213</v>
      </c>
      <c r="I1525" s="204" t="s">
        <v>11214</v>
      </c>
      <c r="J1525" s="207" t="s">
        <v>11215</v>
      </c>
      <c r="K1525" s="208" t="s">
        <v>11216</v>
      </c>
      <c r="L1525" s="205" t="s">
        <v>90</v>
      </c>
      <c r="M1525" s="205" t="s">
        <v>61</v>
      </c>
      <c r="N1525" s="205" t="s">
        <v>738</v>
      </c>
      <c r="O1525" s="205" t="s">
        <v>4441</v>
      </c>
      <c r="P1525" s="205" t="s">
        <v>4442</v>
      </c>
      <c r="Q1525" s="205" t="s">
        <v>65</v>
      </c>
      <c r="R1525" s="205" t="s">
        <v>11011</v>
      </c>
      <c r="S1525" s="205" t="s">
        <v>11210</v>
      </c>
      <c r="T1525" s="205" t="s">
        <v>93</v>
      </c>
      <c r="U1525" s="208" t="s">
        <v>11217</v>
      </c>
      <c r="V1525" s="205">
        <v>0.95</v>
      </c>
      <c r="W1525" s="205" t="s">
        <v>68</v>
      </c>
      <c r="X1525" s="205" t="s">
        <v>69</v>
      </c>
      <c r="Y1525" s="205" t="s">
        <v>70</v>
      </c>
      <c r="Z1525" s="205" t="s">
        <v>95</v>
      </c>
      <c r="AA1525" s="234" t="s">
        <v>650</v>
      </c>
      <c r="AB1525" s="216">
        <v>46310</v>
      </c>
      <c r="AC1525" s="205"/>
      <c r="AD1525" s="230" t="s">
        <v>72</v>
      </c>
      <c r="AE1525" s="126" t="s">
        <v>73</v>
      </c>
      <c r="AF1525" s="127"/>
      <c r="AG1525" s="128"/>
      <c r="AH1525" s="129"/>
      <c r="AI1525" s="129"/>
      <c r="AJ1525" s="126" t="s">
        <v>75</v>
      </c>
      <c r="AK1525" s="127"/>
      <c r="AL1525" s="129"/>
      <c r="AM1525" s="128"/>
      <c r="AN1525" s="129"/>
      <c r="AO1525" s="127" t="s">
        <v>79</v>
      </c>
      <c r="AP1525" s="129"/>
      <c r="AQ1525" s="183"/>
      <c r="AR1525" s="183"/>
      <c r="AS1525" s="183"/>
    </row>
    <row r="1526" spans="1:45" customFormat="1" ht="30" hidden="1" customHeight="1">
      <c r="A1526" s="204" t="s">
        <v>4370</v>
      </c>
      <c r="B1526" s="200" t="s">
        <v>11010</v>
      </c>
      <c r="C1526" s="200" t="s">
        <v>11011</v>
      </c>
      <c r="D1526" s="200" t="s">
        <v>11209</v>
      </c>
      <c r="E1526" s="200" t="s">
        <v>11210</v>
      </c>
      <c r="F1526" s="206" t="s">
        <v>11218</v>
      </c>
      <c r="G1526" s="206" t="s">
        <v>11219</v>
      </c>
      <c r="H1526" s="205" t="s">
        <v>11220</v>
      </c>
      <c r="I1526" s="204" t="s">
        <v>11221</v>
      </c>
      <c r="J1526" s="207" t="s">
        <v>11222</v>
      </c>
      <c r="K1526" s="208" t="s">
        <v>11223</v>
      </c>
      <c r="L1526" s="205" t="s">
        <v>60</v>
      </c>
      <c r="M1526" s="205" t="s">
        <v>61</v>
      </c>
      <c r="N1526" s="205" t="s">
        <v>738</v>
      </c>
      <c r="O1526" s="205" t="s">
        <v>4441</v>
      </c>
      <c r="P1526" s="205" t="s">
        <v>4442</v>
      </c>
      <c r="Q1526" s="205" t="s">
        <v>65</v>
      </c>
      <c r="R1526" s="205" t="s">
        <v>11011</v>
      </c>
      <c r="S1526" s="205" t="s">
        <v>11210</v>
      </c>
      <c r="T1526" s="205" t="s">
        <v>66</v>
      </c>
      <c r="U1526" s="208" t="s">
        <v>11224</v>
      </c>
      <c r="V1526" s="205">
        <v>1</v>
      </c>
      <c r="W1526" s="205" t="s">
        <v>68</v>
      </c>
      <c r="X1526" s="205" t="s">
        <v>69</v>
      </c>
      <c r="Y1526" s="205" t="s">
        <v>70</v>
      </c>
      <c r="Z1526" s="205" t="s">
        <v>4390</v>
      </c>
      <c r="AA1526" s="234" t="s">
        <v>650</v>
      </c>
      <c r="AB1526" s="216">
        <v>46310</v>
      </c>
      <c r="AC1526" s="205"/>
      <c r="AD1526" s="230" t="s">
        <v>72</v>
      </c>
      <c r="AE1526" s="126"/>
      <c r="AF1526" s="127"/>
      <c r="AG1526" s="128"/>
      <c r="AH1526" s="129"/>
      <c r="AI1526" s="129"/>
      <c r="AJ1526" s="126"/>
      <c r="AK1526" s="127"/>
      <c r="AL1526" s="129"/>
      <c r="AM1526" s="128"/>
      <c r="AN1526" s="129"/>
      <c r="AO1526" s="127" t="s">
        <v>79</v>
      </c>
      <c r="AP1526" s="129"/>
    </row>
    <row r="1527" spans="1:45" customFormat="1" ht="30" hidden="1" customHeight="1">
      <c r="A1527" s="204" t="s">
        <v>4370</v>
      </c>
      <c r="B1527" s="200" t="s">
        <v>11010</v>
      </c>
      <c r="C1527" s="200" t="s">
        <v>11011</v>
      </c>
      <c r="D1527" s="200" t="s">
        <v>11209</v>
      </c>
      <c r="E1527" s="200" t="s">
        <v>11210</v>
      </c>
      <c r="F1527" s="206" t="s">
        <v>11225</v>
      </c>
      <c r="G1527" s="206" t="s">
        <v>11226</v>
      </c>
      <c r="H1527" s="205" t="s">
        <v>11227</v>
      </c>
      <c r="I1527" s="204" t="s">
        <v>11228</v>
      </c>
      <c r="J1527" s="207" t="s">
        <v>11229</v>
      </c>
      <c r="K1527" s="208" t="s">
        <v>11230</v>
      </c>
      <c r="L1527" s="205" t="s">
        <v>60</v>
      </c>
      <c r="M1527" s="205" t="s">
        <v>61</v>
      </c>
      <c r="N1527" s="205" t="s">
        <v>738</v>
      </c>
      <c r="O1527" s="205" t="s">
        <v>4441</v>
      </c>
      <c r="P1527" s="205" t="s">
        <v>4442</v>
      </c>
      <c r="Q1527" s="205" t="s">
        <v>65</v>
      </c>
      <c r="R1527" s="205" t="s">
        <v>11011</v>
      </c>
      <c r="S1527" s="205" t="s">
        <v>11210</v>
      </c>
      <c r="T1527" s="205" t="s">
        <v>66</v>
      </c>
      <c r="U1527" s="208" t="s">
        <v>11231</v>
      </c>
      <c r="V1527" s="205">
        <v>1</v>
      </c>
      <c r="W1527" s="205" t="s">
        <v>68</v>
      </c>
      <c r="X1527" s="205" t="s">
        <v>69</v>
      </c>
      <c r="Y1527" s="205" t="s">
        <v>70</v>
      </c>
      <c r="Z1527" s="205" t="s">
        <v>4390</v>
      </c>
      <c r="AA1527" s="234" t="s">
        <v>650</v>
      </c>
      <c r="AB1527" s="216">
        <v>46310</v>
      </c>
      <c r="AC1527" s="205"/>
      <c r="AD1527" s="230" t="s">
        <v>72</v>
      </c>
      <c r="AE1527" s="126"/>
      <c r="AF1527" s="127"/>
      <c r="AG1527" s="128"/>
      <c r="AH1527" s="129"/>
      <c r="AI1527" s="129"/>
      <c r="AJ1527" s="126"/>
      <c r="AK1527" s="127"/>
      <c r="AL1527" s="129"/>
      <c r="AM1527" s="128"/>
      <c r="AN1527" s="129"/>
      <c r="AO1527" s="127" t="s">
        <v>79</v>
      </c>
      <c r="AP1527" s="129"/>
    </row>
    <row r="1528" spans="1:45" customFormat="1" ht="30" hidden="1" customHeight="1">
      <c r="A1528" s="204" t="s">
        <v>4370</v>
      </c>
      <c r="B1528" s="200" t="s">
        <v>11010</v>
      </c>
      <c r="C1528" s="200" t="s">
        <v>11011</v>
      </c>
      <c r="D1528" s="200" t="s">
        <v>11232</v>
      </c>
      <c r="E1528" s="200" t="s">
        <v>11233</v>
      </c>
      <c r="F1528" s="206" t="s">
        <v>11234</v>
      </c>
      <c r="G1528" s="206" t="s">
        <v>11235</v>
      </c>
      <c r="H1528" s="205" t="s">
        <v>11236</v>
      </c>
      <c r="I1528" s="204" t="s">
        <v>11237</v>
      </c>
      <c r="J1528" s="207" t="s">
        <v>11238</v>
      </c>
      <c r="K1528" s="208" t="s">
        <v>11239</v>
      </c>
      <c r="L1528" s="205" t="s">
        <v>60</v>
      </c>
      <c r="M1528" s="205" t="s">
        <v>61</v>
      </c>
      <c r="N1528" s="205" t="s">
        <v>738</v>
      </c>
      <c r="O1528" s="205" t="s">
        <v>4441</v>
      </c>
      <c r="P1528" s="205" t="s">
        <v>4442</v>
      </c>
      <c r="Q1528" s="205" t="s">
        <v>65</v>
      </c>
      <c r="R1528" s="205" t="s">
        <v>11011</v>
      </c>
      <c r="S1528" s="205" t="s">
        <v>11233</v>
      </c>
      <c r="T1528" s="205" t="s">
        <v>66</v>
      </c>
      <c r="U1528" s="208" t="s">
        <v>11240</v>
      </c>
      <c r="V1528" s="205">
        <v>1</v>
      </c>
      <c r="W1528" s="205" t="s">
        <v>68</v>
      </c>
      <c r="X1528" s="205" t="s">
        <v>69</v>
      </c>
      <c r="Y1528" s="205" t="s">
        <v>70</v>
      </c>
      <c r="Z1528" s="205" t="s">
        <v>4390</v>
      </c>
      <c r="AA1528" s="234" t="s">
        <v>650</v>
      </c>
      <c r="AB1528" s="216">
        <v>46310</v>
      </c>
      <c r="AC1528" s="205"/>
      <c r="AD1528" s="230" t="s">
        <v>72</v>
      </c>
      <c r="AE1528" s="126"/>
      <c r="AF1528" s="127"/>
      <c r="AG1528" s="128"/>
      <c r="AH1528" s="129"/>
      <c r="AI1528" s="129"/>
      <c r="AJ1528" s="126"/>
      <c r="AK1528" s="127"/>
      <c r="AL1528" s="129"/>
      <c r="AM1528" s="128"/>
      <c r="AN1528" s="129"/>
      <c r="AO1528" s="127" t="s">
        <v>79</v>
      </c>
      <c r="AP1528" s="129"/>
    </row>
    <row r="1529" spans="1:45" customFormat="1" ht="30" hidden="1" customHeight="1">
      <c r="A1529" s="204" t="s">
        <v>4370</v>
      </c>
      <c r="B1529" s="200" t="s">
        <v>11010</v>
      </c>
      <c r="C1529" s="200" t="s">
        <v>11011</v>
      </c>
      <c r="D1529" s="200" t="s">
        <v>11232</v>
      </c>
      <c r="E1529" s="200" t="s">
        <v>11233</v>
      </c>
      <c r="F1529" s="206" t="s">
        <v>11241</v>
      </c>
      <c r="G1529" s="206" t="s">
        <v>11242</v>
      </c>
      <c r="H1529" s="205" t="s">
        <v>11243</v>
      </c>
      <c r="I1529" s="204" t="s">
        <v>11244</v>
      </c>
      <c r="J1529" s="207" t="s">
        <v>11245</v>
      </c>
      <c r="K1529" s="208" t="s">
        <v>11246</v>
      </c>
      <c r="L1529" s="205" t="s">
        <v>1071</v>
      </c>
      <c r="M1529" s="205" t="s">
        <v>61</v>
      </c>
      <c r="N1529" s="205" t="s">
        <v>738</v>
      </c>
      <c r="O1529" s="205" t="s">
        <v>4441</v>
      </c>
      <c r="P1529" s="205" t="s">
        <v>4442</v>
      </c>
      <c r="Q1529" s="205" t="s">
        <v>65</v>
      </c>
      <c r="R1529" s="205" t="s">
        <v>11011</v>
      </c>
      <c r="S1529" s="205" t="s">
        <v>11233</v>
      </c>
      <c r="T1529" s="205" t="s">
        <v>93</v>
      </c>
      <c r="U1529" s="208" t="s">
        <v>11247</v>
      </c>
      <c r="V1529" s="205">
        <v>0.95</v>
      </c>
      <c r="W1529" s="205" t="s">
        <v>68</v>
      </c>
      <c r="X1529" s="205" t="s">
        <v>69</v>
      </c>
      <c r="Y1529" s="205" t="s">
        <v>70</v>
      </c>
      <c r="Z1529" s="205" t="s">
        <v>95</v>
      </c>
      <c r="AA1529" s="234" t="s">
        <v>650</v>
      </c>
      <c r="AB1529" s="216">
        <v>46310</v>
      </c>
      <c r="AC1529" s="205"/>
      <c r="AD1529" s="230" t="s">
        <v>72</v>
      </c>
      <c r="AE1529" s="126"/>
      <c r="AF1529" s="127"/>
      <c r="AG1529" s="128"/>
      <c r="AH1529" s="129"/>
      <c r="AI1529" s="129"/>
      <c r="AJ1529" s="126"/>
      <c r="AK1529" s="127"/>
      <c r="AL1529" s="129"/>
      <c r="AM1529" s="128"/>
      <c r="AN1529" s="129"/>
      <c r="AO1529" s="127" t="s">
        <v>79</v>
      </c>
      <c r="AP1529" s="129"/>
    </row>
    <row r="1530" spans="1:45" customFormat="1" ht="30" hidden="1" customHeight="1">
      <c r="A1530" s="204" t="s">
        <v>4370</v>
      </c>
      <c r="B1530" s="200" t="s">
        <v>11010</v>
      </c>
      <c r="C1530" s="200" t="s">
        <v>11011</v>
      </c>
      <c r="D1530" s="200" t="s">
        <v>11232</v>
      </c>
      <c r="E1530" s="200" t="s">
        <v>11233</v>
      </c>
      <c r="F1530" s="206" t="s">
        <v>11248</v>
      </c>
      <c r="G1530" s="206" t="s">
        <v>11249</v>
      </c>
      <c r="H1530" s="205" t="s">
        <v>11250</v>
      </c>
      <c r="I1530" s="204" t="s">
        <v>11251</v>
      </c>
      <c r="J1530" s="207" t="s">
        <v>11252</v>
      </c>
      <c r="K1530" s="208" t="s">
        <v>11253</v>
      </c>
      <c r="L1530" s="205" t="s">
        <v>4894</v>
      </c>
      <c r="M1530" s="205" t="s">
        <v>61</v>
      </c>
      <c r="N1530" s="205" t="s">
        <v>738</v>
      </c>
      <c r="O1530" s="205" t="s">
        <v>4441</v>
      </c>
      <c r="P1530" s="205" t="s">
        <v>4442</v>
      </c>
      <c r="Q1530" s="205" t="s">
        <v>65</v>
      </c>
      <c r="R1530" s="205" t="s">
        <v>11011</v>
      </c>
      <c r="S1530" s="205" t="s">
        <v>11233</v>
      </c>
      <c r="T1530" s="205" t="s">
        <v>66</v>
      </c>
      <c r="U1530" s="208" t="s">
        <v>11254</v>
      </c>
      <c r="V1530" s="205">
        <v>0.95</v>
      </c>
      <c r="W1530" s="205" t="s">
        <v>68</v>
      </c>
      <c r="X1530" s="205" t="s">
        <v>69</v>
      </c>
      <c r="Y1530" s="205" t="s">
        <v>70</v>
      </c>
      <c r="Z1530" s="205" t="s">
        <v>4390</v>
      </c>
      <c r="AA1530" s="234" t="s">
        <v>650</v>
      </c>
      <c r="AB1530" s="216">
        <v>46310</v>
      </c>
      <c r="AC1530" s="205"/>
      <c r="AD1530" s="230" t="s">
        <v>72</v>
      </c>
      <c r="AE1530" s="126"/>
      <c r="AF1530" s="127"/>
      <c r="AG1530" s="128"/>
      <c r="AH1530" s="129"/>
      <c r="AI1530" s="129"/>
      <c r="AJ1530" s="126"/>
      <c r="AK1530" s="127"/>
      <c r="AL1530" s="129"/>
      <c r="AM1530" s="128"/>
      <c r="AN1530" s="129"/>
      <c r="AO1530" s="127" t="s">
        <v>79</v>
      </c>
      <c r="AP1530" s="129"/>
    </row>
    <row r="1531" spans="1:45" customFormat="1" ht="30" hidden="1" customHeight="1">
      <c r="A1531" s="204" t="s">
        <v>4370</v>
      </c>
      <c r="B1531" s="200" t="s">
        <v>11010</v>
      </c>
      <c r="C1531" s="200" t="s">
        <v>11011</v>
      </c>
      <c r="D1531" s="200" t="s">
        <v>11232</v>
      </c>
      <c r="E1531" s="200" t="s">
        <v>11233</v>
      </c>
      <c r="F1531" s="206" t="s">
        <v>11255</v>
      </c>
      <c r="G1531" s="206" t="s">
        <v>11256</v>
      </c>
      <c r="H1531" s="205" t="s">
        <v>11257</v>
      </c>
      <c r="I1531" s="204" t="s">
        <v>11258</v>
      </c>
      <c r="J1531" s="207" t="s">
        <v>11259</v>
      </c>
      <c r="K1531" s="208" t="s">
        <v>11260</v>
      </c>
      <c r="L1531" s="205" t="s">
        <v>90</v>
      </c>
      <c r="M1531" s="205" t="s">
        <v>61</v>
      </c>
      <c r="N1531" s="205" t="s">
        <v>738</v>
      </c>
      <c r="O1531" s="205" t="s">
        <v>4441</v>
      </c>
      <c r="P1531" s="205" t="s">
        <v>4442</v>
      </c>
      <c r="Q1531" s="205" t="s">
        <v>65</v>
      </c>
      <c r="R1531" s="205" t="s">
        <v>11011</v>
      </c>
      <c r="S1531" s="205" t="s">
        <v>11233</v>
      </c>
      <c r="T1531" s="205" t="s">
        <v>93</v>
      </c>
      <c r="U1531" s="208" t="s">
        <v>11261</v>
      </c>
      <c r="V1531" s="205">
        <v>0.95</v>
      </c>
      <c r="W1531" s="205" t="s">
        <v>68</v>
      </c>
      <c r="X1531" s="205" t="s">
        <v>69</v>
      </c>
      <c r="Y1531" s="205" t="s">
        <v>70</v>
      </c>
      <c r="Z1531" s="205" t="s">
        <v>95</v>
      </c>
      <c r="AA1531" s="234" t="s">
        <v>650</v>
      </c>
      <c r="AB1531" s="216">
        <v>46310</v>
      </c>
      <c r="AC1531" s="205"/>
      <c r="AD1531" s="230" t="s">
        <v>72</v>
      </c>
      <c r="AE1531" s="126"/>
      <c r="AF1531" s="127"/>
      <c r="AG1531" s="128"/>
      <c r="AH1531" s="129"/>
      <c r="AI1531" s="129"/>
      <c r="AJ1531" s="126"/>
      <c r="AK1531" s="127"/>
      <c r="AL1531" s="129"/>
      <c r="AM1531" s="128"/>
      <c r="AN1531" s="129"/>
      <c r="AO1531" s="127" t="s">
        <v>79</v>
      </c>
      <c r="AP1531" s="129"/>
    </row>
    <row r="1532" spans="1:45" customFormat="1" ht="30" hidden="1" customHeight="1">
      <c r="A1532" s="204" t="s">
        <v>4370</v>
      </c>
      <c r="B1532" s="200" t="s">
        <v>11010</v>
      </c>
      <c r="C1532" s="200" t="s">
        <v>11011</v>
      </c>
      <c r="D1532" s="200" t="s">
        <v>11262</v>
      </c>
      <c r="E1532" s="200" t="s">
        <v>11263</v>
      </c>
      <c r="F1532" s="206" t="s">
        <v>11264</v>
      </c>
      <c r="G1532" s="206" t="s">
        <v>11265</v>
      </c>
      <c r="H1532" s="205" t="s">
        <v>11266</v>
      </c>
      <c r="I1532" s="204" t="s">
        <v>11267</v>
      </c>
      <c r="J1532" s="207" t="s">
        <v>11268</v>
      </c>
      <c r="K1532" s="208" t="s">
        <v>11269</v>
      </c>
      <c r="L1532" s="205" t="s">
        <v>90</v>
      </c>
      <c r="M1532" s="205" t="s">
        <v>61</v>
      </c>
      <c r="N1532" s="205" t="s">
        <v>738</v>
      </c>
      <c r="O1532" s="205" t="s">
        <v>4441</v>
      </c>
      <c r="P1532" s="205" t="s">
        <v>4442</v>
      </c>
      <c r="Q1532" s="205" t="s">
        <v>65</v>
      </c>
      <c r="R1532" s="205" t="s">
        <v>11011</v>
      </c>
      <c r="S1532" s="205" t="s">
        <v>11263</v>
      </c>
      <c r="T1532" s="205" t="s">
        <v>93</v>
      </c>
      <c r="U1532" s="208" t="s">
        <v>11270</v>
      </c>
      <c r="V1532" s="205">
        <v>0.95</v>
      </c>
      <c r="W1532" s="205" t="s">
        <v>68</v>
      </c>
      <c r="X1532" s="205" t="s">
        <v>69</v>
      </c>
      <c r="Y1532" s="205" t="s">
        <v>70</v>
      </c>
      <c r="Z1532" s="205" t="s">
        <v>95</v>
      </c>
      <c r="AA1532" s="234" t="s">
        <v>650</v>
      </c>
      <c r="AB1532" s="216">
        <v>46310</v>
      </c>
      <c r="AC1532" s="205"/>
      <c r="AD1532" s="230" t="s">
        <v>72</v>
      </c>
      <c r="AE1532" s="126" t="s">
        <v>73</v>
      </c>
      <c r="AF1532" s="127"/>
      <c r="AG1532" s="128"/>
      <c r="AH1532" s="129"/>
      <c r="AI1532" s="129"/>
      <c r="AJ1532" s="126" t="s">
        <v>75</v>
      </c>
      <c r="AK1532" s="127"/>
      <c r="AL1532" s="129"/>
      <c r="AM1532" s="128"/>
      <c r="AN1532" s="129"/>
      <c r="AO1532" s="127" t="s">
        <v>79</v>
      </c>
      <c r="AP1532" s="129"/>
      <c r="AQ1532" s="183"/>
      <c r="AR1532" s="183"/>
      <c r="AS1532" s="183"/>
    </row>
    <row r="1533" spans="1:45" customFormat="1" ht="30" hidden="1" customHeight="1">
      <c r="A1533" s="204" t="s">
        <v>4370</v>
      </c>
      <c r="B1533" s="200" t="s">
        <v>11010</v>
      </c>
      <c r="C1533" s="200" t="s">
        <v>11011</v>
      </c>
      <c r="D1533" s="200" t="s">
        <v>11262</v>
      </c>
      <c r="E1533" s="200" t="s">
        <v>11263</v>
      </c>
      <c r="F1533" s="206" t="s">
        <v>11271</v>
      </c>
      <c r="G1533" s="206" t="s">
        <v>11272</v>
      </c>
      <c r="H1533" s="205" t="s">
        <v>11273</v>
      </c>
      <c r="I1533" s="204" t="s">
        <v>11274</v>
      </c>
      <c r="J1533" s="207" t="s">
        <v>11275</v>
      </c>
      <c r="K1533" s="208" t="s">
        <v>11276</v>
      </c>
      <c r="L1533" s="205" t="s">
        <v>60</v>
      </c>
      <c r="M1533" s="205" t="s">
        <v>61</v>
      </c>
      <c r="N1533" s="205" t="s">
        <v>738</v>
      </c>
      <c r="O1533" s="205" t="s">
        <v>4441</v>
      </c>
      <c r="P1533" s="205" t="s">
        <v>4442</v>
      </c>
      <c r="Q1533" s="205" t="s">
        <v>65</v>
      </c>
      <c r="R1533" s="205" t="s">
        <v>11011</v>
      </c>
      <c r="S1533" s="205" t="s">
        <v>11263</v>
      </c>
      <c r="T1533" s="205" t="s">
        <v>66</v>
      </c>
      <c r="U1533" s="208" t="s">
        <v>11277</v>
      </c>
      <c r="V1533" s="205">
        <v>1</v>
      </c>
      <c r="W1533" s="205" t="s">
        <v>68</v>
      </c>
      <c r="X1533" s="205" t="s">
        <v>69</v>
      </c>
      <c r="Y1533" s="205" t="s">
        <v>70</v>
      </c>
      <c r="Z1533" s="205" t="s">
        <v>4390</v>
      </c>
      <c r="AA1533" s="234" t="s">
        <v>650</v>
      </c>
      <c r="AB1533" s="216">
        <v>46310</v>
      </c>
      <c r="AC1533" s="205"/>
      <c r="AD1533" s="230" t="s">
        <v>72</v>
      </c>
      <c r="AE1533" s="126"/>
      <c r="AF1533" s="127"/>
      <c r="AG1533" s="128"/>
      <c r="AH1533" s="129"/>
      <c r="AI1533" s="129"/>
      <c r="AJ1533" s="126"/>
      <c r="AK1533" s="127"/>
      <c r="AL1533" s="129"/>
      <c r="AM1533" s="128"/>
      <c r="AN1533" s="129"/>
      <c r="AO1533" s="127" t="s">
        <v>79</v>
      </c>
      <c r="AP1533" s="129"/>
    </row>
    <row r="1534" spans="1:45" customFormat="1" ht="30" hidden="1" customHeight="1">
      <c r="A1534" s="204" t="s">
        <v>4370</v>
      </c>
      <c r="B1534" s="200" t="s">
        <v>11010</v>
      </c>
      <c r="C1534" s="200" t="s">
        <v>11011</v>
      </c>
      <c r="D1534" s="200" t="s">
        <v>11262</v>
      </c>
      <c r="E1534" s="200" t="s">
        <v>11263</v>
      </c>
      <c r="F1534" s="206" t="s">
        <v>11278</v>
      </c>
      <c r="G1534" s="206" t="s">
        <v>11279</v>
      </c>
      <c r="H1534" s="205" t="s">
        <v>11280</v>
      </c>
      <c r="I1534" s="204" t="s">
        <v>11281</v>
      </c>
      <c r="J1534" s="207" t="s">
        <v>11282</v>
      </c>
      <c r="K1534" s="208" t="s">
        <v>11283</v>
      </c>
      <c r="L1534" s="205" t="s">
        <v>60</v>
      </c>
      <c r="M1534" s="205" t="s">
        <v>61</v>
      </c>
      <c r="N1534" s="205" t="s">
        <v>738</v>
      </c>
      <c r="O1534" s="205" t="s">
        <v>4441</v>
      </c>
      <c r="P1534" s="205" t="s">
        <v>4442</v>
      </c>
      <c r="Q1534" s="205" t="s">
        <v>65</v>
      </c>
      <c r="R1534" s="205" t="s">
        <v>11011</v>
      </c>
      <c r="S1534" s="205" t="s">
        <v>11263</v>
      </c>
      <c r="T1534" s="205" t="s">
        <v>66</v>
      </c>
      <c r="U1534" s="208" t="s">
        <v>11277</v>
      </c>
      <c r="V1534" s="205">
        <v>1</v>
      </c>
      <c r="W1534" s="205" t="s">
        <v>68</v>
      </c>
      <c r="X1534" s="205" t="s">
        <v>69</v>
      </c>
      <c r="Y1534" s="205" t="s">
        <v>70</v>
      </c>
      <c r="Z1534" s="205" t="s">
        <v>4390</v>
      </c>
      <c r="AA1534" s="234" t="s">
        <v>650</v>
      </c>
      <c r="AB1534" s="216">
        <v>46310</v>
      </c>
      <c r="AC1534" s="205"/>
      <c r="AD1534" s="230" t="s">
        <v>72</v>
      </c>
      <c r="AE1534" s="126"/>
      <c r="AF1534" s="127"/>
      <c r="AG1534" s="128"/>
      <c r="AH1534" s="129"/>
      <c r="AI1534" s="129"/>
      <c r="AJ1534" s="126"/>
      <c r="AK1534" s="127"/>
      <c r="AL1534" s="129"/>
      <c r="AM1534" s="128"/>
      <c r="AN1534" s="129"/>
      <c r="AO1534" s="127" t="s">
        <v>79</v>
      </c>
      <c r="AP1534" s="129"/>
    </row>
    <row r="1535" spans="1:45" customFormat="1" ht="30" hidden="1" customHeight="1">
      <c r="A1535" s="204" t="s">
        <v>4370</v>
      </c>
      <c r="B1535" s="200" t="s">
        <v>11010</v>
      </c>
      <c r="C1535" s="200" t="s">
        <v>11011</v>
      </c>
      <c r="D1535" s="200" t="s">
        <v>11284</v>
      </c>
      <c r="E1535" s="200" t="s">
        <v>11285</v>
      </c>
      <c r="F1535" s="206" t="s">
        <v>11286</v>
      </c>
      <c r="G1535" s="206" t="s">
        <v>11287</v>
      </c>
      <c r="H1535" s="205" t="s">
        <v>11288</v>
      </c>
      <c r="I1535" s="204" t="s">
        <v>11289</v>
      </c>
      <c r="J1535" s="207" t="s">
        <v>11290</v>
      </c>
      <c r="K1535" s="208" t="s">
        <v>11291</v>
      </c>
      <c r="L1535" s="205" t="s">
        <v>90</v>
      </c>
      <c r="M1535" s="205" t="s">
        <v>61</v>
      </c>
      <c r="N1535" s="205" t="s">
        <v>738</v>
      </c>
      <c r="O1535" s="205" t="s">
        <v>4441</v>
      </c>
      <c r="P1535" s="205" t="s">
        <v>4442</v>
      </c>
      <c r="Q1535" s="205" t="s">
        <v>65</v>
      </c>
      <c r="R1535" s="205" t="s">
        <v>11011</v>
      </c>
      <c r="S1535" s="205" t="s">
        <v>11285</v>
      </c>
      <c r="T1535" s="205" t="s">
        <v>93</v>
      </c>
      <c r="U1535" s="208" t="s">
        <v>11292</v>
      </c>
      <c r="V1535" s="205">
        <v>0.95</v>
      </c>
      <c r="W1535" s="205" t="s">
        <v>68</v>
      </c>
      <c r="X1535" s="205" t="s">
        <v>69</v>
      </c>
      <c r="Y1535" s="205" t="s">
        <v>70</v>
      </c>
      <c r="Z1535" s="205" t="s">
        <v>95</v>
      </c>
      <c r="AA1535" s="234" t="s">
        <v>650</v>
      </c>
      <c r="AB1535" s="216">
        <v>46310</v>
      </c>
      <c r="AC1535" s="205"/>
      <c r="AD1535" s="230" t="s">
        <v>72</v>
      </c>
      <c r="AE1535" s="126" t="s">
        <v>73</v>
      </c>
      <c r="AF1535" s="127"/>
      <c r="AG1535" s="128"/>
      <c r="AH1535" s="129"/>
      <c r="AI1535" s="129"/>
      <c r="AJ1535" s="126" t="s">
        <v>75</v>
      </c>
      <c r="AK1535" s="127"/>
      <c r="AL1535" s="129"/>
      <c r="AM1535" s="128"/>
      <c r="AN1535" s="129"/>
      <c r="AO1535" s="127" t="s">
        <v>79</v>
      </c>
      <c r="AP1535" s="129"/>
      <c r="AQ1535" s="183"/>
      <c r="AR1535" s="183"/>
      <c r="AS1535" s="183"/>
    </row>
    <row r="1536" spans="1:45" customFormat="1" ht="30" hidden="1" customHeight="1">
      <c r="A1536" s="204" t="s">
        <v>4370</v>
      </c>
      <c r="B1536" s="200" t="s">
        <v>11010</v>
      </c>
      <c r="C1536" s="200" t="s">
        <v>11011</v>
      </c>
      <c r="D1536" s="200" t="s">
        <v>11284</v>
      </c>
      <c r="E1536" s="200" t="s">
        <v>11285</v>
      </c>
      <c r="F1536" s="206" t="s">
        <v>11293</v>
      </c>
      <c r="G1536" s="206" t="s">
        <v>11294</v>
      </c>
      <c r="H1536" s="205" t="s">
        <v>11295</v>
      </c>
      <c r="I1536" s="204" t="s">
        <v>11296</v>
      </c>
      <c r="J1536" s="207" t="s">
        <v>11297</v>
      </c>
      <c r="K1536" s="208" t="s">
        <v>11298</v>
      </c>
      <c r="L1536" s="205" t="s">
        <v>60</v>
      </c>
      <c r="M1536" s="205" t="s">
        <v>61</v>
      </c>
      <c r="N1536" s="205" t="s">
        <v>738</v>
      </c>
      <c r="O1536" s="205" t="s">
        <v>4441</v>
      </c>
      <c r="P1536" s="205" t="s">
        <v>4442</v>
      </c>
      <c r="Q1536" s="205" t="s">
        <v>65</v>
      </c>
      <c r="R1536" s="205" t="s">
        <v>11011</v>
      </c>
      <c r="S1536" s="205" t="s">
        <v>11285</v>
      </c>
      <c r="T1536" s="205" t="s">
        <v>66</v>
      </c>
      <c r="U1536" s="208" t="s">
        <v>11299</v>
      </c>
      <c r="V1536" s="205">
        <v>1</v>
      </c>
      <c r="W1536" s="205" t="s">
        <v>68</v>
      </c>
      <c r="X1536" s="205" t="s">
        <v>69</v>
      </c>
      <c r="Y1536" s="205" t="s">
        <v>70</v>
      </c>
      <c r="Z1536" s="205" t="s">
        <v>4390</v>
      </c>
      <c r="AA1536" s="234" t="s">
        <v>650</v>
      </c>
      <c r="AB1536" s="216">
        <v>46310</v>
      </c>
      <c r="AC1536" s="205"/>
      <c r="AD1536" s="230" t="s">
        <v>72</v>
      </c>
      <c r="AE1536" s="126"/>
      <c r="AF1536" s="127"/>
      <c r="AG1536" s="128"/>
      <c r="AH1536" s="129"/>
      <c r="AI1536" s="129"/>
      <c r="AJ1536" s="126"/>
      <c r="AK1536" s="127"/>
      <c r="AL1536" s="129"/>
      <c r="AM1536" s="128"/>
      <c r="AN1536" s="129"/>
      <c r="AO1536" s="127" t="s">
        <v>79</v>
      </c>
      <c r="AP1536" s="129"/>
    </row>
    <row r="1537" spans="1:45" customFormat="1" ht="30" hidden="1" customHeight="1">
      <c r="A1537" s="204" t="s">
        <v>4370</v>
      </c>
      <c r="B1537" s="200" t="s">
        <v>11010</v>
      </c>
      <c r="C1537" s="200" t="s">
        <v>11011</v>
      </c>
      <c r="D1537" s="200" t="s">
        <v>11300</v>
      </c>
      <c r="E1537" s="200" t="s">
        <v>11301</v>
      </c>
      <c r="F1537" s="206" t="s">
        <v>11302</v>
      </c>
      <c r="G1537" s="206" t="s">
        <v>11303</v>
      </c>
      <c r="H1537" s="205" t="s">
        <v>11304</v>
      </c>
      <c r="I1537" s="204" t="s">
        <v>11305</v>
      </c>
      <c r="J1537" s="207" t="s">
        <v>11306</v>
      </c>
      <c r="K1537" s="208" t="s">
        <v>11307</v>
      </c>
      <c r="L1537" s="205" t="s">
        <v>90</v>
      </c>
      <c r="M1537" s="205" t="s">
        <v>61</v>
      </c>
      <c r="N1537" s="205" t="s">
        <v>738</v>
      </c>
      <c r="O1537" s="205" t="s">
        <v>4441</v>
      </c>
      <c r="P1537" s="205" t="s">
        <v>4442</v>
      </c>
      <c r="Q1537" s="205" t="s">
        <v>65</v>
      </c>
      <c r="R1537" s="205" t="s">
        <v>11011</v>
      </c>
      <c r="S1537" s="205" t="s">
        <v>11301</v>
      </c>
      <c r="T1537" s="205" t="s">
        <v>93</v>
      </c>
      <c r="U1537" s="208" t="s">
        <v>11308</v>
      </c>
      <c r="V1537" s="205">
        <v>0.95</v>
      </c>
      <c r="W1537" s="205" t="s">
        <v>68</v>
      </c>
      <c r="X1537" s="205" t="s">
        <v>69</v>
      </c>
      <c r="Y1537" s="205" t="s">
        <v>70</v>
      </c>
      <c r="Z1537" s="205" t="s">
        <v>95</v>
      </c>
      <c r="AA1537" s="234" t="s">
        <v>650</v>
      </c>
      <c r="AB1537" s="216">
        <v>46310</v>
      </c>
      <c r="AC1537" s="205"/>
      <c r="AD1537" s="230" t="s">
        <v>72</v>
      </c>
      <c r="AE1537" s="126" t="s">
        <v>73</v>
      </c>
      <c r="AF1537" s="127"/>
      <c r="AG1537" s="128"/>
      <c r="AH1537" s="129"/>
      <c r="AI1537" s="129"/>
      <c r="AJ1537" s="126" t="s">
        <v>75</v>
      </c>
      <c r="AK1537" s="127"/>
      <c r="AL1537" s="129"/>
      <c r="AM1537" s="128"/>
      <c r="AN1537" s="129"/>
      <c r="AO1537" s="127" t="s">
        <v>79</v>
      </c>
      <c r="AP1537" s="129"/>
      <c r="AQ1537" s="183"/>
      <c r="AR1537" s="183"/>
      <c r="AS1537" s="183"/>
    </row>
    <row r="1538" spans="1:45" customFormat="1" ht="30" hidden="1" customHeight="1">
      <c r="A1538" s="204" t="s">
        <v>4370</v>
      </c>
      <c r="B1538" s="200" t="s">
        <v>11010</v>
      </c>
      <c r="C1538" s="200" t="s">
        <v>11011</v>
      </c>
      <c r="D1538" s="200" t="s">
        <v>11300</v>
      </c>
      <c r="E1538" s="200" t="s">
        <v>11301</v>
      </c>
      <c r="F1538" s="206" t="s">
        <v>11309</v>
      </c>
      <c r="G1538" s="206" t="s">
        <v>11310</v>
      </c>
      <c r="H1538" s="205" t="s">
        <v>11311</v>
      </c>
      <c r="I1538" s="204" t="s">
        <v>11312</v>
      </c>
      <c r="J1538" s="207" t="s">
        <v>11313</v>
      </c>
      <c r="K1538" s="208" t="s">
        <v>11314</v>
      </c>
      <c r="L1538" s="205" t="s">
        <v>60</v>
      </c>
      <c r="M1538" s="205" t="s">
        <v>61</v>
      </c>
      <c r="N1538" s="205" t="s">
        <v>738</v>
      </c>
      <c r="O1538" s="205" t="s">
        <v>4441</v>
      </c>
      <c r="P1538" s="205" t="s">
        <v>4442</v>
      </c>
      <c r="Q1538" s="205" t="s">
        <v>65</v>
      </c>
      <c r="R1538" s="205" t="s">
        <v>11011</v>
      </c>
      <c r="S1538" s="205" t="s">
        <v>11301</v>
      </c>
      <c r="T1538" s="205" t="s">
        <v>66</v>
      </c>
      <c r="U1538" s="208" t="s">
        <v>11315</v>
      </c>
      <c r="V1538" s="205">
        <v>1</v>
      </c>
      <c r="W1538" s="205" t="s">
        <v>68</v>
      </c>
      <c r="X1538" s="205" t="s">
        <v>69</v>
      </c>
      <c r="Y1538" s="205" t="s">
        <v>70</v>
      </c>
      <c r="Z1538" s="205" t="s">
        <v>4390</v>
      </c>
      <c r="AA1538" s="234" t="s">
        <v>650</v>
      </c>
      <c r="AB1538" s="216">
        <v>46310</v>
      </c>
      <c r="AC1538" s="205"/>
      <c r="AD1538" s="230" t="s">
        <v>72</v>
      </c>
      <c r="AE1538" s="126"/>
      <c r="AF1538" s="127"/>
      <c r="AG1538" s="128"/>
      <c r="AH1538" s="129"/>
      <c r="AI1538" s="129"/>
      <c r="AJ1538" s="126"/>
      <c r="AK1538" s="127"/>
      <c r="AL1538" s="129"/>
      <c r="AM1538" s="128"/>
      <c r="AN1538" s="129"/>
      <c r="AO1538" s="127" t="s">
        <v>79</v>
      </c>
      <c r="AP1538" s="129"/>
    </row>
    <row r="1539" spans="1:45" customFormat="1" ht="30" hidden="1" customHeight="1">
      <c r="A1539" s="204" t="s">
        <v>4370</v>
      </c>
      <c r="B1539" s="200" t="s">
        <v>11010</v>
      </c>
      <c r="C1539" s="200" t="s">
        <v>11011</v>
      </c>
      <c r="D1539" s="200" t="s">
        <v>11316</v>
      </c>
      <c r="E1539" s="200" t="s">
        <v>11317</v>
      </c>
      <c r="F1539" s="206" t="s">
        <v>11318</v>
      </c>
      <c r="G1539" s="206" t="s">
        <v>11319</v>
      </c>
      <c r="H1539" s="205" t="s">
        <v>11320</v>
      </c>
      <c r="I1539" s="204" t="s">
        <v>11321</v>
      </c>
      <c r="J1539" s="207" t="s">
        <v>11322</v>
      </c>
      <c r="K1539" s="208" t="s">
        <v>11323</v>
      </c>
      <c r="L1539" s="205" t="s">
        <v>90</v>
      </c>
      <c r="M1539" s="205" t="s">
        <v>61</v>
      </c>
      <c r="N1539" s="205" t="s">
        <v>738</v>
      </c>
      <c r="O1539" s="205" t="s">
        <v>4441</v>
      </c>
      <c r="P1539" s="205" t="s">
        <v>4442</v>
      </c>
      <c r="Q1539" s="205" t="s">
        <v>65</v>
      </c>
      <c r="R1539" s="205" t="s">
        <v>11011</v>
      </c>
      <c r="S1539" s="205" t="s">
        <v>11317</v>
      </c>
      <c r="T1539" s="205" t="s">
        <v>93</v>
      </c>
      <c r="U1539" s="208" t="s">
        <v>11324</v>
      </c>
      <c r="V1539" s="205">
        <v>0.95</v>
      </c>
      <c r="W1539" s="205" t="s">
        <v>68</v>
      </c>
      <c r="X1539" s="205" t="s">
        <v>69</v>
      </c>
      <c r="Y1539" s="205" t="s">
        <v>70</v>
      </c>
      <c r="Z1539" s="205" t="s">
        <v>95</v>
      </c>
      <c r="AA1539" s="234" t="s">
        <v>650</v>
      </c>
      <c r="AB1539" s="216">
        <v>46310</v>
      </c>
      <c r="AC1539" s="205"/>
      <c r="AD1539" s="230" t="s">
        <v>72</v>
      </c>
      <c r="AE1539" s="126" t="s">
        <v>73</v>
      </c>
      <c r="AF1539" s="127"/>
      <c r="AG1539" s="128"/>
      <c r="AH1539" s="129"/>
      <c r="AI1539" s="129"/>
      <c r="AJ1539" s="126" t="s">
        <v>75</v>
      </c>
      <c r="AK1539" s="127"/>
      <c r="AL1539" s="129"/>
      <c r="AM1539" s="128"/>
      <c r="AN1539" s="129"/>
      <c r="AO1539" s="127" t="s">
        <v>79</v>
      </c>
      <c r="AP1539" s="129"/>
      <c r="AQ1539" s="183"/>
      <c r="AR1539" s="183"/>
      <c r="AS1539" s="183"/>
    </row>
    <row r="1540" spans="1:45" customFormat="1" ht="30" hidden="1" customHeight="1">
      <c r="A1540" s="204" t="s">
        <v>4370</v>
      </c>
      <c r="B1540" s="200" t="s">
        <v>11010</v>
      </c>
      <c r="C1540" s="200" t="s">
        <v>11011</v>
      </c>
      <c r="D1540" s="200" t="s">
        <v>11316</v>
      </c>
      <c r="E1540" s="200" t="s">
        <v>11317</v>
      </c>
      <c r="F1540" s="206" t="s">
        <v>11325</v>
      </c>
      <c r="G1540" s="206" t="s">
        <v>11326</v>
      </c>
      <c r="H1540" s="205" t="s">
        <v>11327</v>
      </c>
      <c r="I1540" s="204" t="s">
        <v>11328</v>
      </c>
      <c r="J1540" s="207" t="s">
        <v>11329</v>
      </c>
      <c r="K1540" s="208" t="s">
        <v>11330</v>
      </c>
      <c r="L1540" s="205" t="s">
        <v>60</v>
      </c>
      <c r="M1540" s="205" t="s">
        <v>61</v>
      </c>
      <c r="N1540" s="205" t="s">
        <v>738</v>
      </c>
      <c r="O1540" s="205" t="s">
        <v>4441</v>
      </c>
      <c r="P1540" s="205" t="s">
        <v>4442</v>
      </c>
      <c r="Q1540" s="205" t="s">
        <v>65</v>
      </c>
      <c r="R1540" s="205" t="s">
        <v>11011</v>
      </c>
      <c r="S1540" s="205" t="s">
        <v>11317</v>
      </c>
      <c r="T1540" s="205" t="s">
        <v>66</v>
      </c>
      <c r="U1540" s="208" t="s">
        <v>11331</v>
      </c>
      <c r="V1540" s="205">
        <v>1</v>
      </c>
      <c r="W1540" s="205" t="s">
        <v>68</v>
      </c>
      <c r="X1540" s="205" t="s">
        <v>69</v>
      </c>
      <c r="Y1540" s="205" t="s">
        <v>70</v>
      </c>
      <c r="Z1540" s="205" t="s">
        <v>4390</v>
      </c>
      <c r="AA1540" s="234" t="s">
        <v>650</v>
      </c>
      <c r="AB1540" s="216">
        <v>46310</v>
      </c>
      <c r="AC1540" s="205"/>
      <c r="AD1540" s="230" t="s">
        <v>72</v>
      </c>
      <c r="AE1540" s="126"/>
      <c r="AF1540" s="127"/>
      <c r="AG1540" s="128"/>
      <c r="AH1540" s="129"/>
      <c r="AI1540" s="129"/>
      <c r="AJ1540" s="126"/>
      <c r="AK1540" s="127"/>
      <c r="AL1540" s="129"/>
      <c r="AM1540" s="128"/>
      <c r="AN1540" s="129"/>
      <c r="AO1540" s="127" t="s">
        <v>79</v>
      </c>
      <c r="AP1540" s="129"/>
    </row>
    <row r="1541" spans="1:45" customFormat="1" ht="30" hidden="1" customHeight="1">
      <c r="A1541" s="204" t="s">
        <v>4370</v>
      </c>
      <c r="B1541" s="200" t="s">
        <v>11010</v>
      </c>
      <c r="C1541" s="200" t="s">
        <v>11011</v>
      </c>
      <c r="D1541" s="200" t="s">
        <v>11332</v>
      </c>
      <c r="E1541" s="200" t="s">
        <v>11333</v>
      </c>
      <c r="F1541" s="206" t="s">
        <v>11334</v>
      </c>
      <c r="G1541" s="206" t="s">
        <v>11335</v>
      </c>
      <c r="H1541" s="205" t="s">
        <v>11336</v>
      </c>
      <c r="I1541" s="204" t="s">
        <v>11337</v>
      </c>
      <c r="J1541" s="207" t="s">
        <v>11338</v>
      </c>
      <c r="K1541" s="208" t="s">
        <v>11339</v>
      </c>
      <c r="L1541" s="205" t="s">
        <v>90</v>
      </c>
      <c r="M1541" s="205" t="s">
        <v>61</v>
      </c>
      <c r="N1541" s="205" t="s">
        <v>738</v>
      </c>
      <c r="O1541" s="205" t="s">
        <v>4441</v>
      </c>
      <c r="P1541" s="205" t="s">
        <v>4442</v>
      </c>
      <c r="Q1541" s="205" t="s">
        <v>65</v>
      </c>
      <c r="R1541" s="205" t="s">
        <v>11011</v>
      </c>
      <c r="S1541" s="205" t="s">
        <v>11333</v>
      </c>
      <c r="T1541" s="205" t="s">
        <v>93</v>
      </c>
      <c r="U1541" s="208" t="s">
        <v>11340</v>
      </c>
      <c r="V1541" s="205">
        <v>0.95</v>
      </c>
      <c r="W1541" s="205" t="s">
        <v>68</v>
      </c>
      <c r="X1541" s="205" t="s">
        <v>69</v>
      </c>
      <c r="Y1541" s="205" t="s">
        <v>70</v>
      </c>
      <c r="Z1541" s="205" t="s">
        <v>95</v>
      </c>
      <c r="AA1541" s="234" t="s">
        <v>650</v>
      </c>
      <c r="AB1541" s="216">
        <v>46310</v>
      </c>
      <c r="AC1541" s="205"/>
      <c r="AD1541" s="230" t="s">
        <v>72</v>
      </c>
      <c r="AE1541" s="126" t="s">
        <v>73</v>
      </c>
      <c r="AF1541" s="127"/>
      <c r="AG1541" s="128"/>
      <c r="AH1541" s="129"/>
      <c r="AI1541" s="129"/>
      <c r="AJ1541" s="126" t="s">
        <v>75</v>
      </c>
      <c r="AK1541" s="127"/>
      <c r="AL1541" s="129"/>
      <c r="AM1541" s="128"/>
      <c r="AN1541" s="129"/>
      <c r="AO1541" s="127" t="s">
        <v>79</v>
      </c>
      <c r="AP1541" s="129"/>
      <c r="AQ1541" s="183"/>
      <c r="AR1541" s="183"/>
      <c r="AS1541" s="183"/>
    </row>
    <row r="1542" spans="1:45" customFormat="1" ht="30" hidden="1" customHeight="1">
      <c r="A1542" s="204" t="s">
        <v>4370</v>
      </c>
      <c r="B1542" s="200" t="s">
        <v>11010</v>
      </c>
      <c r="C1542" s="200" t="s">
        <v>11011</v>
      </c>
      <c r="D1542" s="200" t="s">
        <v>11332</v>
      </c>
      <c r="E1542" s="200" t="s">
        <v>11333</v>
      </c>
      <c r="F1542" s="206" t="s">
        <v>11341</v>
      </c>
      <c r="G1542" s="206" t="s">
        <v>11342</v>
      </c>
      <c r="H1542" s="205" t="s">
        <v>11343</v>
      </c>
      <c r="I1542" s="204" t="s">
        <v>11344</v>
      </c>
      <c r="J1542" s="207" t="s">
        <v>11345</v>
      </c>
      <c r="K1542" s="208" t="s">
        <v>11346</v>
      </c>
      <c r="L1542" s="205" t="s">
        <v>60</v>
      </c>
      <c r="M1542" s="205" t="s">
        <v>61</v>
      </c>
      <c r="N1542" s="205" t="s">
        <v>738</v>
      </c>
      <c r="O1542" s="205" t="s">
        <v>4441</v>
      </c>
      <c r="P1542" s="205" t="s">
        <v>4442</v>
      </c>
      <c r="Q1542" s="205" t="s">
        <v>65</v>
      </c>
      <c r="R1542" s="205" t="s">
        <v>11011</v>
      </c>
      <c r="S1542" s="205" t="s">
        <v>11333</v>
      </c>
      <c r="T1542" s="205" t="s">
        <v>66</v>
      </c>
      <c r="U1542" s="208" t="s">
        <v>11347</v>
      </c>
      <c r="V1542" s="205">
        <v>1</v>
      </c>
      <c r="W1542" s="205" t="s">
        <v>68</v>
      </c>
      <c r="X1542" s="205" t="s">
        <v>69</v>
      </c>
      <c r="Y1542" s="205" t="s">
        <v>70</v>
      </c>
      <c r="Z1542" s="205" t="s">
        <v>4390</v>
      </c>
      <c r="AA1542" s="234" t="s">
        <v>650</v>
      </c>
      <c r="AB1542" s="216">
        <v>46310</v>
      </c>
      <c r="AC1542" s="205"/>
      <c r="AD1542" s="230" t="s">
        <v>72</v>
      </c>
      <c r="AE1542" s="126"/>
      <c r="AF1542" s="127"/>
      <c r="AG1542" s="128"/>
      <c r="AH1542" s="129"/>
      <c r="AI1542" s="129"/>
      <c r="AJ1542" s="126"/>
      <c r="AK1542" s="127"/>
      <c r="AL1542" s="129"/>
      <c r="AM1542" s="128"/>
      <c r="AN1542" s="129"/>
      <c r="AO1542" s="127" t="s">
        <v>79</v>
      </c>
      <c r="AP1542" s="129"/>
    </row>
    <row r="1543" spans="1:45" customFormat="1" ht="30" hidden="1" customHeight="1">
      <c r="A1543" s="204" t="s">
        <v>4370</v>
      </c>
      <c r="B1543" s="200" t="s">
        <v>11010</v>
      </c>
      <c r="C1543" s="200" t="s">
        <v>11011</v>
      </c>
      <c r="D1543" s="200" t="s">
        <v>11348</v>
      </c>
      <c r="E1543" s="200" t="s">
        <v>11349</v>
      </c>
      <c r="F1543" s="206" t="s">
        <v>11350</v>
      </c>
      <c r="G1543" s="206" t="s">
        <v>11351</v>
      </c>
      <c r="H1543" s="205" t="s">
        <v>11352</v>
      </c>
      <c r="I1543" s="204" t="s">
        <v>11353</v>
      </c>
      <c r="J1543" s="207" t="s">
        <v>11354</v>
      </c>
      <c r="K1543" s="208" t="s">
        <v>11355</v>
      </c>
      <c r="L1543" s="205" t="s">
        <v>90</v>
      </c>
      <c r="M1543" s="205" t="s">
        <v>61</v>
      </c>
      <c r="N1543" s="205" t="s">
        <v>738</v>
      </c>
      <c r="O1543" s="205" t="s">
        <v>4441</v>
      </c>
      <c r="P1543" s="205" t="s">
        <v>4442</v>
      </c>
      <c r="Q1543" s="205" t="s">
        <v>65</v>
      </c>
      <c r="R1543" s="205" t="s">
        <v>11011</v>
      </c>
      <c r="S1543" s="205" t="s">
        <v>11349</v>
      </c>
      <c r="T1543" s="205" t="s">
        <v>93</v>
      </c>
      <c r="U1543" s="208" t="s">
        <v>11356</v>
      </c>
      <c r="V1543" s="205">
        <v>0.95</v>
      </c>
      <c r="W1543" s="205" t="s">
        <v>68</v>
      </c>
      <c r="X1543" s="205" t="s">
        <v>69</v>
      </c>
      <c r="Y1543" s="205" t="s">
        <v>70</v>
      </c>
      <c r="Z1543" s="205" t="s">
        <v>95</v>
      </c>
      <c r="AA1543" s="234" t="s">
        <v>650</v>
      </c>
      <c r="AB1543" s="216">
        <v>46310</v>
      </c>
      <c r="AC1543" s="205"/>
      <c r="AD1543" s="230" t="s">
        <v>72</v>
      </c>
      <c r="AE1543" s="126" t="s">
        <v>73</v>
      </c>
      <c r="AF1543" s="127"/>
      <c r="AG1543" s="128"/>
      <c r="AH1543" s="129"/>
      <c r="AI1543" s="129"/>
      <c r="AJ1543" s="126" t="s">
        <v>75</v>
      </c>
      <c r="AK1543" s="127"/>
      <c r="AL1543" s="129"/>
      <c r="AM1543" s="128"/>
      <c r="AN1543" s="129"/>
      <c r="AO1543" s="127" t="s">
        <v>79</v>
      </c>
      <c r="AP1543" s="129"/>
      <c r="AQ1543" s="183"/>
      <c r="AR1543" s="183"/>
      <c r="AS1543" s="183"/>
    </row>
    <row r="1544" spans="1:45" customFormat="1" ht="30" hidden="1" customHeight="1">
      <c r="A1544" s="204" t="s">
        <v>4370</v>
      </c>
      <c r="B1544" s="200" t="s">
        <v>11010</v>
      </c>
      <c r="C1544" s="200" t="s">
        <v>11011</v>
      </c>
      <c r="D1544" s="200" t="s">
        <v>11348</v>
      </c>
      <c r="E1544" s="200" t="s">
        <v>11349</v>
      </c>
      <c r="F1544" s="206" t="s">
        <v>11357</v>
      </c>
      <c r="G1544" s="206" t="s">
        <v>11358</v>
      </c>
      <c r="H1544" s="205" t="s">
        <v>11359</v>
      </c>
      <c r="I1544" s="204" t="s">
        <v>11360</v>
      </c>
      <c r="J1544" s="207" t="s">
        <v>11361</v>
      </c>
      <c r="K1544" s="208" t="s">
        <v>11362</v>
      </c>
      <c r="L1544" s="205" t="s">
        <v>60</v>
      </c>
      <c r="M1544" s="205" t="s">
        <v>61</v>
      </c>
      <c r="N1544" s="205" t="s">
        <v>738</v>
      </c>
      <c r="O1544" s="205" t="s">
        <v>4441</v>
      </c>
      <c r="P1544" s="205" t="s">
        <v>4442</v>
      </c>
      <c r="Q1544" s="205" t="s">
        <v>65</v>
      </c>
      <c r="R1544" s="205" t="s">
        <v>11011</v>
      </c>
      <c r="S1544" s="205" t="s">
        <v>11349</v>
      </c>
      <c r="T1544" s="205" t="s">
        <v>66</v>
      </c>
      <c r="U1544" s="208" t="s">
        <v>11363</v>
      </c>
      <c r="V1544" s="205">
        <v>1</v>
      </c>
      <c r="W1544" s="205" t="s">
        <v>68</v>
      </c>
      <c r="X1544" s="205" t="s">
        <v>69</v>
      </c>
      <c r="Y1544" s="205" t="s">
        <v>70</v>
      </c>
      <c r="Z1544" s="205" t="s">
        <v>4390</v>
      </c>
      <c r="AA1544" s="234" t="s">
        <v>650</v>
      </c>
      <c r="AB1544" s="216">
        <v>46310</v>
      </c>
      <c r="AC1544" s="205"/>
      <c r="AD1544" s="230" t="s">
        <v>72</v>
      </c>
      <c r="AE1544" s="126"/>
      <c r="AF1544" s="127"/>
      <c r="AG1544" s="128"/>
      <c r="AH1544" s="129"/>
      <c r="AI1544" s="129"/>
      <c r="AJ1544" s="126"/>
      <c r="AK1544" s="127"/>
      <c r="AL1544" s="129"/>
      <c r="AM1544" s="128"/>
      <c r="AN1544" s="129"/>
      <c r="AO1544" s="127" t="s">
        <v>79</v>
      </c>
      <c r="AP1544" s="129"/>
    </row>
    <row r="1545" spans="1:45" customFormat="1" ht="30" hidden="1" customHeight="1">
      <c r="A1545" s="204" t="s">
        <v>4370</v>
      </c>
      <c r="B1545" s="200" t="s">
        <v>11010</v>
      </c>
      <c r="C1545" s="200" t="s">
        <v>11011</v>
      </c>
      <c r="D1545" s="200" t="s">
        <v>11364</v>
      </c>
      <c r="E1545" s="200" t="s">
        <v>11365</v>
      </c>
      <c r="F1545" s="206" t="s">
        <v>11366</v>
      </c>
      <c r="G1545" s="206" t="s">
        <v>11367</v>
      </c>
      <c r="H1545" s="205" t="s">
        <v>11368</v>
      </c>
      <c r="I1545" s="204" t="s">
        <v>11369</v>
      </c>
      <c r="J1545" s="207" t="s">
        <v>11370</v>
      </c>
      <c r="K1545" s="208" t="s">
        <v>11371</v>
      </c>
      <c r="L1545" s="205" t="s">
        <v>90</v>
      </c>
      <c r="M1545" s="205" t="s">
        <v>61</v>
      </c>
      <c r="N1545" s="205" t="s">
        <v>738</v>
      </c>
      <c r="O1545" s="205" t="s">
        <v>4441</v>
      </c>
      <c r="P1545" s="205" t="s">
        <v>4442</v>
      </c>
      <c r="Q1545" s="205" t="s">
        <v>65</v>
      </c>
      <c r="R1545" s="205" t="s">
        <v>11011</v>
      </c>
      <c r="S1545" s="205" t="s">
        <v>11365</v>
      </c>
      <c r="T1545" s="205" t="s">
        <v>93</v>
      </c>
      <c r="U1545" s="208" t="s">
        <v>11372</v>
      </c>
      <c r="V1545" s="205">
        <v>0.95</v>
      </c>
      <c r="W1545" s="205" t="s">
        <v>68</v>
      </c>
      <c r="X1545" s="205" t="s">
        <v>69</v>
      </c>
      <c r="Y1545" s="205" t="s">
        <v>70</v>
      </c>
      <c r="Z1545" s="205" t="s">
        <v>95</v>
      </c>
      <c r="AA1545" s="234" t="s">
        <v>650</v>
      </c>
      <c r="AB1545" s="216">
        <v>46310</v>
      </c>
      <c r="AC1545" s="205"/>
      <c r="AD1545" s="230" t="s">
        <v>72</v>
      </c>
      <c r="AE1545" s="126" t="s">
        <v>73</v>
      </c>
      <c r="AF1545" s="127"/>
      <c r="AG1545" s="128"/>
      <c r="AH1545" s="129"/>
      <c r="AI1545" s="129"/>
      <c r="AJ1545" s="126" t="s">
        <v>75</v>
      </c>
      <c r="AK1545" s="127"/>
      <c r="AL1545" s="129"/>
      <c r="AM1545" s="128"/>
      <c r="AN1545" s="129"/>
      <c r="AO1545" s="127" t="s">
        <v>79</v>
      </c>
      <c r="AP1545" s="129"/>
      <c r="AQ1545" s="183"/>
      <c r="AR1545" s="183"/>
      <c r="AS1545" s="183"/>
    </row>
    <row r="1546" spans="1:45" customFormat="1" ht="30" hidden="1" customHeight="1">
      <c r="A1546" s="204" t="s">
        <v>4370</v>
      </c>
      <c r="B1546" s="200" t="s">
        <v>11010</v>
      </c>
      <c r="C1546" s="200" t="s">
        <v>11011</v>
      </c>
      <c r="D1546" s="200" t="s">
        <v>11364</v>
      </c>
      <c r="E1546" s="200" t="s">
        <v>11365</v>
      </c>
      <c r="F1546" s="206" t="s">
        <v>11373</v>
      </c>
      <c r="G1546" s="206" t="s">
        <v>11374</v>
      </c>
      <c r="H1546" s="205" t="s">
        <v>11375</v>
      </c>
      <c r="I1546" s="204" t="s">
        <v>11376</v>
      </c>
      <c r="J1546" s="207" t="s">
        <v>11377</v>
      </c>
      <c r="K1546" s="208" t="s">
        <v>11378</v>
      </c>
      <c r="L1546" s="205" t="s">
        <v>60</v>
      </c>
      <c r="M1546" s="205" t="s">
        <v>61</v>
      </c>
      <c r="N1546" s="205" t="s">
        <v>738</v>
      </c>
      <c r="O1546" s="205" t="s">
        <v>4441</v>
      </c>
      <c r="P1546" s="205" t="s">
        <v>4442</v>
      </c>
      <c r="Q1546" s="205" t="s">
        <v>65</v>
      </c>
      <c r="R1546" s="205" t="s">
        <v>11011</v>
      </c>
      <c r="S1546" s="205" t="s">
        <v>11365</v>
      </c>
      <c r="T1546" s="205" t="s">
        <v>66</v>
      </c>
      <c r="U1546" s="208" t="s">
        <v>11379</v>
      </c>
      <c r="V1546" s="205">
        <v>1</v>
      </c>
      <c r="W1546" s="205" t="s">
        <v>68</v>
      </c>
      <c r="X1546" s="205" t="s">
        <v>69</v>
      </c>
      <c r="Y1546" s="205" t="s">
        <v>70</v>
      </c>
      <c r="Z1546" s="205" t="s">
        <v>4390</v>
      </c>
      <c r="AA1546" s="234" t="s">
        <v>650</v>
      </c>
      <c r="AB1546" s="216">
        <v>46310</v>
      </c>
      <c r="AC1546" s="205"/>
      <c r="AD1546" s="230" t="s">
        <v>72</v>
      </c>
      <c r="AE1546" s="126"/>
      <c r="AF1546" s="127"/>
      <c r="AG1546" s="128"/>
      <c r="AH1546" s="129"/>
      <c r="AI1546" s="129"/>
      <c r="AJ1546" s="126"/>
      <c r="AK1546" s="127"/>
      <c r="AL1546" s="129"/>
      <c r="AM1546" s="128"/>
      <c r="AN1546" s="129"/>
      <c r="AO1546" s="127" t="s">
        <v>79</v>
      </c>
      <c r="AP1546" s="129"/>
    </row>
    <row r="1547" spans="1:45" customFormat="1" ht="30" hidden="1" customHeight="1">
      <c r="A1547" s="204" t="s">
        <v>4370</v>
      </c>
      <c r="B1547" s="200" t="s">
        <v>11010</v>
      </c>
      <c r="C1547" s="200" t="s">
        <v>11011</v>
      </c>
      <c r="D1547" s="200" t="s">
        <v>11380</v>
      </c>
      <c r="E1547" s="200" t="s">
        <v>11381</v>
      </c>
      <c r="F1547" s="206" t="s">
        <v>11382</v>
      </c>
      <c r="G1547" s="206" t="s">
        <v>11383</v>
      </c>
      <c r="H1547" s="205" t="s">
        <v>11384</v>
      </c>
      <c r="I1547" s="204" t="s">
        <v>11385</v>
      </c>
      <c r="J1547" s="207" t="s">
        <v>11386</v>
      </c>
      <c r="K1547" s="208" t="s">
        <v>11387</v>
      </c>
      <c r="L1547" s="205" t="s">
        <v>90</v>
      </c>
      <c r="M1547" s="205" t="s">
        <v>61</v>
      </c>
      <c r="N1547" s="205" t="s">
        <v>738</v>
      </c>
      <c r="O1547" s="205" t="s">
        <v>4441</v>
      </c>
      <c r="P1547" s="205" t="s">
        <v>4442</v>
      </c>
      <c r="Q1547" s="205" t="s">
        <v>65</v>
      </c>
      <c r="R1547" s="205" t="s">
        <v>11011</v>
      </c>
      <c r="S1547" s="205" t="s">
        <v>11381</v>
      </c>
      <c r="T1547" s="205" t="s">
        <v>93</v>
      </c>
      <c r="U1547" s="208" t="s">
        <v>11388</v>
      </c>
      <c r="V1547" s="205">
        <v>0.95</v>
      </c>
      <c r="W1547" s="205" t="s">
        <v>68</v>
      </c>
      <c r="X1547" s="205" t="s">
        <v>69</v>
      </c>
      <c r="Y1547" s="205" t="s">
        <v>70</v>
      </c>
      <c r="Z1547" s="205" t="s">
        <v>95</v>
      </c>
      <c r="AA1547" s="234" t="s">
        <v>650</v>
      </c>
      <c r="AB1547" s="216">
        <v>46310</v>
      </c>
      <c r="AC1547" s="205"/>
      <c r="AD1547" s="230" t="s">
        <v>72</v>
      </c>
      <c r="AE1547" s="126" t="s">
        <v>73</v>
      </c>
      <c r="AF1547" s="127"/>
      <c r="AG1547" s="128"/>
      <c r="AH1547" s="129"/>
      <c r="AI1547" s="129"/>
      <c r="AJ1547" s="126" t="s">
        <v>75</v>
      </c>
      <c r="AK1547" s="127"/>
      <c r="AL1547" s="129"/>
      <c r="AM1547" s="128"/>
      <c r="AN1547" s="129"/>
      <c r="AO1547" s="127" t="s">
        <v>79</v>
      </c>
      <c r="AP1547" s="129"/>
      <c r="AQ1547" s="183"/>
      <c r="AR1547" s="183"/>
      <c r="AS1547" s="183"/>
    </row>
    <row r="1548" spans="1:45" customFormat="1" ht="30" hidden="1" customHeight="1">
      <c r="A1548" s="204" t="s">
        <v>4370</v>
      </c>
      <c r="B1548" s="200" t="s">
        <v>11010</v>
      </c>
      <c r="C1548" s="200" t="s">
        <v>11011</v>
      </c>
      <c r="D1548" s="200" t="s">
        <v>11380</v>
      </c>
      <c r="E1548" s="200" t="s">
        <v>11381</v>
      </c>
      <c r="F1548" s="206" t="s">
        <v>11389</v>
      </c>
      <c r="G1548" s="206" t="s">
        <v>11390</v>
      </c>
      <c r="H1548" s="205" t="s">
        <v>11391</v>
      </c>
      <c r="I1548" s="204" t="s">
        <v>11392</v>
      </c>
      <c r="J1548" s="207" t="s">
        <v>11393</v>
      </c>
      <c r="K1548" s="208" t="s">
        <v>11394</v>
      </c>
      <c r="L1548" s="205" t="s">
        <v>60</v>
      </c>
      <c r="M1548" s="205" t="s">
        <v>61</v>
      </c>
      <c r="N1548" s="205" t="s">
        <v>738</v>
      </c>
      <c r="O1548" s="205" t="s">
        <v>4441</v>
      </c>
      <c r="P1548" s="205" t="s">
        <v>4442</v>
      </c>
      <c r="Q1548" s="205" t="s">
        <v>65</v>
      </c>
      <c r="R1548" s="205" t="s">
        <v>11011</v>
      </c>
      <c r="S1548" s="205" t="s">
        <v>11381</v>
      </c>
      <c r="T1548" s="205" t="s">
        <v>66</v>
      </c>
      <c r="U1548" s="208" t="s">
        <v>11395</v>
      </c>
      <c r="V1548" s="205">
        <v>1</v>
      </c>
      <c r="W1548" s="205" t="s">
        <v>68</v>
      </c>
      <c r="X1548" s="205" t="s">
        <v>69</v>
      </c>
      <c r="Y1548" s="205" t="s">
        <v>70</v>
      </c>
      <c r="Z1548" s="205" t="s">
        <v>4390</v>
      </c>
      <c r="AA1548" s="234" t="s">
        <v>650</v>
      </c>
      <c r="AB1548" s="216">
        <v>46310</v>
      </c>
      <c r="AC1548" s="205"/>
      <c r="AD1548" s="230" t="s">
        <v>72</v>
      </c>
      <c r="AE1548" s="126"/>
      <c r="AF1548" s="127"/>
      <c r="AG1548" s="128"/>
      <c r="AH1548" s="129"/>
      <c r="AI1548" s="129"/>
      <c r="AJ1548" s="126"/>
      <c r="AK1548" s="127"/>
      <c r="AL1548" s="129"/>
      <c r="AM1548" s="128"/>
      <c r="AN1548" s="129"/>
      <c r="AO1548" s="127" t="s">
        <v>79</v>
      </c>
      <c r="AP1548" s="129"/>
    </row>
    <row r="1549" spans="1:45" customFormat="1" ht="30" hidden="1" customHeight="1">
      <c r="A1549" s="204" t="s">
        <v>4370</v>
      </c>
      <c r="B1549" s="200" t="s">
        <v>11010</v>
      </c>
      <c r="C1549" s="200" t="s">
        <v>11011</v>
      </c>
      <c r="D1549" s="200" t="s">
        <v>11396</v>
      </c>
      <c r="E1549" s="200" t="s">
        <v>11397</v>
      </c>
      <c r="F1549" s="206" t="s">
        <v>11398</v>
      </c>
      <c r="G1549" s="206" t="s">
        <v>11399</v>
      </c>
      <c r="H1549" s="205" t="s">
        <v>11400</v>
      </c>
      <c r="I1549" s="204" t="s">
        <v>11401</v>
      </c>
      <c r="J1549" s="207" t="s">
        <v>11402</v>
      </c>
      <c r="K1549" s="208" t="s">
        <v>11403</v>
      </c>
      <c r="L1549" s="205" t="s">
        <v>90</v>
      </c>
      <c r="M1549" s="205" t="s">
        <v>61</v>
      </c>
      <c r="N1549" s="205" t="s">
        <v>738</v>
      </c>
      <c r="O1549" s="205" t="s">
        <v>4441</v>
      </c>
      <c r="P1549" s="205" t="s">
        <v>4442</v>
      </c>
      <c r="Q1549" s="205" t="s">
        <v>65</v>
      </c>
      <c r="R1549" s="205" t="s">
        <v>11011</v>
      </c>
      <c r="S1549" s="205" t="s">
        <v>11397</v>
      </c>
      <c r="T1549" s="205" t="s">
        <v>93</v>
      </c>
      <c r="U1549" s="208" t="s">
        <v>11404</v>
      </c>
      <c r="V1549" s="205">
        <v>0.95</v>
      </c>
      <c r="W1549" s="205" t="s">
        <v>68</v>
      </c>
      <c r="X1549" s="205" t="s">
        <v>69</v>
      </c>
      <c r="Y1549" s="205" t="s">
        <v>70</v>
      </c>
      <c r="Z1549" s="205" t="s">
        <v>95</v>
      </c>
      <c r="AA1549" s="234" t="s">
        <v>650</v>
      </c>
      <c r="AB1549" s="216">
        <v>46310</v>
      </c>
      <c r="AC1549" s="205"/>
      <c r="AD1549" s="230" t="s">
        <v>72</v>
      </c>
      <c r="AE1549" s="126" t="s">
        <v>73</v>
      </c>
      <c r="AF1549" s="127"/>
      <c r="AG1549" s="128"/>
      <c r="AH1549" s="129"/>
      <c r="AI1549" s="129"/>
      <c r="AJ1549" s="126" t="s">
        <v>75</v>
      </c>
      <c r="AK1549" s="127"/>
      <c r="AL1549" s="129"/>
      <c r="AM1549" s="128"/>
      <c r="AN1549" s="129"/>
      <c r="AO1549" s="127" t="s">
        <v>79</v>
      </c>
      <c r="AP1549" s="129"/>
      <c r="AQ1549" s="183"/>
      <c r="AR1549" s="183"/>
      <c r="AS1549" s="183"/>
    </row>
    <row r="1550" spans="1:45" customFormat="1" ht="30" hidden="1" customHeight="1">
      <c r="A1550" s="204" t="s">
        <v>4370</v>
      </c>
      <c r="B1550" s="200" t="s">
        <v>11010</v>
      </c>
      <c r="C1550" s="200" t="s">
        <v>11011</v>
      </c>
      <c r="D1550" s="200" t="s">
        <v>11396</v>
      </c>
      <c r="E1550" s="200" t="s">
        <v>11397</v>
      </c>
      <c r="F1550" s="206" t="s">
        <v>11405</v>
      </c>
      <c r="G1550" s="206" t="s">
        <v>11406</v>
      </c>
      <c r="H1550" s="205" t="s">
        <v>11407</v>
      </c>
      <c r="I1550" s="204" t="s">
        <v>11408</v>
      </c>
      <c r="J1550" s="207" t="s">
        <v>11409</v>
      </c>
      <c r="K1550" s="208" t="s">
        <v>11410</v>
      </c>
      <c r="L1550" s="205" t="s">
        <v>60</v>
      </c>
      <c r="M1550" s="205" t="s">
        <v>61</v>
      </c>
      <c r="N1550" s="205" t="s">
        <v>738</v>
      </c>
      <c r="O1550" s="205" t="s">
        <v>4441</v>
      </c>
      <c r="P1550" s="205" t="s">
        <v>4442</v>
      </c>
      <c r="Q1550" s="205" t="s">
        <v>65</v>
      </c>
      <c r="R1550" s="205" t="s">
        <v>11011</v>
      </c>
      <c r="S1550" s="205" t="s">
        <v>11397</v>
      </c>
      <c r="T1550" s="205" t="s">
        <v>66</v>
      </c>
      <c r="U1550" s="208" t="s">
        <v>11411</v>
      </c>
      <c r="V1550" s="205">
        <v>1</v>
      </c>
      <c r="W1550" s="205" t="s">
        <v>68</v>
      </c>
      <c r="X1550" s="205" t="s">
        <v>69</v>
      </c>
      <c r="Y1550" s="205" t="s">
        <v>70</v>
      </c>
      <c r="Z1550" s="205" t="s">
        <v>4390</v>
      </c>
      <c r="AA1550" s="234" t="s">
        <v>650</v>
      </c>
      <c r="AB1550" s="216">
        <v>46310</v>
      </c>
      <c r="AC1550" s="205"/>
      <c r="AD1550" s="230" t="s">
        <v>72</v>
      </c>
      <c r="AE1550" s="126"/>
      <c r="AF1550" s="127"/>
      <c r="AG1550" s="128"/>
      <c r="AH1550" s="129"/>
      <c r="AI1550" s="129"/>
      <c r="AJ1550" s="126"/>
      <c r="AK1550" s="127"/>
      <c r="AL1550" s="129"/>
      <c r="AM1550" s="128"/>
      <c r="AN1550" s="129"/>
      <c r="AO1550" s="127" t="s">
        <v>79</v>
      </c>
      <c r="AP1550" s="129"/>
    </row>
    <row r="1551" spans="1:45" customFormat="1" ht="30" hidden="1" customHeight="1">
      <c r="A1551" s="204" t="s">
        <v>4370</v>
      </c>
      <c r="B1551" s="200" t="s">
        <v>11010</v>
      </c>
      <c r="C1551" s="200" t="s">
        <v>11011</v>
      </c>
      <c r="D1551" s="200" t="s">
        <v>11412</v>
      </c>
      <c r="E1551" s="200" t="s">
        <v>11413</v>
      </c>
      <c r="F1551" s="206" t="s">
        <v>11414</v>
      </c>
      <c r="G1551" s="206" t="s">
        <v>11415</v>
      </c>
      <c r="H1551" s="205" t="s">
        <v>11416</v>
      </c>
      <c r="I1551" s="204" t="s">
        <v>11417</v>
      </c>
      <c r="J1551" s="207" t="s">
        <v>11418</v>
      </c>
      <c r="K1551" s="208" t="s">
        <v>11419</v>
      </c>
      <c r="L1551" s="205" t="s">
        <v>90</v>
      </c>
      <c r="M1551" s="205" t="s">
        <v>61</v>
      </c>
      <c r="N1551" s="205" t="s">
        <v>738</v>
      </c>
      <c r="O1551" s="205" t="s">
        <v>4441</v>
      </c>
      <c r="P1551" s="205" t="s">
        <v>4442</v>
      </c>
      <c r="Q1551" s="205" t="s">
        <v>65</v>
      </c>
      <c r="R1551" s="205" t="s">
        <v>11011</v>
      </c>
      <c r="S1551" s="205" t="s">
        <v>11413</v>
      </c>
      <c r="T1551" s="205" t="s">
        <v>93</v>
      </c>
      <c r="U1551" s="208" t="s">
        <v>11420</v>
      </c>
      <c r="V1551" s="205">
        <v>0.95</v>
      </c>
      <c r="W1551" s="205" t="s">
        <v>68</v>
      </c>
      <c r="X1551" s="205" t="s">
        <v>69</v>
      </c>
      <c r="Y1551" s="205" t="s">
        <v>70</v>
      </c>
      <c r="Z1551" s="205" t="s">
        <v>95</v>
      </c>
      <c r="AA1551" s="234" t="s">
        <v>650</v>
      </c>
      <c r="AB1551" s="216">
        <v>46310</v>
      </c>
      <c r="AC1551" s="205"/>
      <c r="AD1551" s="230" t="s">
        <v>72</v>
      </c>
      <c r="AE1551" s="126" t="s">
        <v>73</v>
      </c>
      <c r="AF1551" s="127"/>
      <c r="AG1551" s="128"/>
      <c r="AH1551" s="129"/>
      <c r="AI1551" s="129"/>
      <c r="AJ1551" s="126" t="s">
        <v>75</v>
      </c>
      <c r="AK1551" s="127"/>
      <c r="AL1551" s="129"/>
      <c r="AM1551" s="128"/>
      <c r="AN1551" s="129"/>
      <c r="AO1551" s="127" t="s">
        <v>79</v>
      </c>
      <c r="AP1551" s="129"/>
      <c r="AQ1551" s="183"/>
      <c r="AR1551" s="183"/>
      <c r="AS1551" s="183"/>
    </row>
    <row r="1552" spans="1:45" customFormat="1" ht="30" hidden="1" customHeight="1">
      <c r="A1552" s="204" t="s">
        <v>4370</v>
      </c>
      <c r="B1552" s="200" t="s">
        <v>11010</v>
      </c>
      <c r="C1552" s="200" t="s">
        <v>11011</v>
      </c>
      <c r="D1552" s="200" t="s">
        <v>11412</v>
      </c>
      <c r="E1552" s="200" t="s">
        <v>11413</v>
      </c>
      <c r="F1552" s="206" t="s">
        <v>11421</v>
      </c>
      <c r="G1552" s="206" t="s">
        <v>11422</v>
      </c>
      <c r="H1552" s="205" t="s">
        <v>11423</v>
      </c>
      <c r="I1552" s="204" t="s">
        <v>11424</v>
      </c>
      <c r="J1552" s="207" t="s">
        <v>11425</v>
      </c>
      <c r="K1552" s="208" t="s">
        <v>11426</v>
      </c>
      <c r="L1552" s="205" t="s">
        <v>60</v>
      </c>
      <c r="M1552" s="205" t="s">
        <v>61</v>
      </c>
      <c r="N1552" s="205" t="s">
        <v>738</v>
      </c>
      <c r="O1552" s="205" t="s">
        <v>4441</v>
      </c>
      <c r="P1552" s="205" t="s">
        <v>4442</v>
      </c>
      <c r="Q1552" s="205" t="s">
        <v>65</v>
      </c>
      <c r="R1552" s="205" t="s">
        <v>11011</v>
      </c>
      <c r="S1552" s="205" t="s">
        <v>11413</v>
      </c>
      <c r="T1552" s="205" t="s">
        <v>66</v>
      </c>
      <c r="U1552" s="208" t="s">
        <v>11427</v>
      </c>
      <c r="V1552" s="205">
        <v>1</v>
      </c>
      <c r="W1552" s="205" t="s">
        <v>68</v>
      </c>
      <c r="X1552" s="205" t="s">
        <v>69</v>
      </c>
      <c r="Y1552" s="205" t="s">
        <v>70</v>
      </c>
      <c r="Z1552" s="205" t="s">
        <v>4390</v>
      </c>
      <c r="AA1552" s="234" t="s">
        <v>650</v>
      </c>
      <c r="AB1552" s="216">
        <v>46310</v>
      </c>
      <c r="AC1552" s="205"/>
      <c r="AD1552" s="230" t="s">
        <v>72</v>
      </c>
      <c r="AE1552" s="126"/>
      <c r="AF1552" s="127"/>
      <c r="AG1552" s="128"/>
      <c r="AH1552" s="129"/>
      <c r="AI1552" s="129"/>
      <c r="AJ1552" s="126"/>
      <c r="AK1552" s="127"/>
      <c r="AL1552" s="129"/>
      <c r="AM1552" s="128"/>
      <c r="AN1552" s="129"/>
      <c r="AO1552" s="127" t="s">
        <v>79</v>
      </c>
      <c r="AP1552" s="129"/>
    </row>
    <row r="1553" spans="1:45" customFormat="1" ht="30" hidden="1" customHeight="1">
      <c r="A1553" s="204" t="s">
        <v>4370</v>
      </c>
      <c r="B1553" s="200" t="s">
        <v>11010</v>
      </c>
      <c r="C1553" s="200" t="s">
        <v>11011</v>
      </c>
      <c r="D1553" s="200" t="s">
        <v>11428</v>
      </c>
      <c r="E1553" s="200" t="s">
        <v>11429</v>
      </c>
      <c r="F1553" s="206" t="s">
        <v>11430</v>
      </c>
      <c r="G1553" s="206" t="s">
        <v>11431</v>
      </c>
      <c r="H1553" s="205" t="s">
        <v>11432</v>
      </c>
      <c r="I1553" s="204" t="s">
        <v>11433</v>
      </c>
      <c r="J1553" s="207" t="s">
        <v>11434</v>
      </c>
      <c r="K1553" s="208" t="s">
        <v>11435</v>
      </c>
      <c r="L1553" s="205" t="s">
        <v>90</v>
      </c>
      <c r="M1553" s="205" t="s">
        <v>61</v>
      </c>
      <c r="N1553" s="205" t="s">
        <v>738</v>
      </c>
      <c r="O1553" s="205" t="s">
        <v>4441</v>
      </c>
      <c r="P1553" s="205" t="s">
        <v>4442</v>
      </c>
      <c r="Q1553" s="205" t="s">
        <v>65</v>
      </c>
      <c r="R1553" s="205" t="s">
        <v>11011</v>
      </c>
      <c r="S1553" s="205" t="s">
        <v>11429</v>
      </c>
      <c r="T1553" s="205" t="s">
        <v>93</v>
      </c>
      <c r="U1553" s="208" t="s">
        <v>11436</v>
      </c>
      <c r="V1553" s="205">
        <v>0.95</v>
      </c>
      <c r="W1553" s="205" t="s">
        <v>68</v>
      </c>
      <c r="X1553" s="205" t="s">
        <v>69</v>
      </c>
      <c r="Y1553" s="205" t="s">
        <v>70</v>
      </c>
      <c r="Z1553" s="205" t="s">
        <v>95</v>
      </c>
      <c r="AA1553" s="234" t="s">
        <v>650</v>
      </c>
      <c r="AB1553" s="216">
        <v>46310</v>
      </c>
      <c r="AC1553" s="205"/>
      <c r="AD1553" s="230" t="s">
        <v>72</v>
      </c>
      <c r="AE1553" s="126" t="s">
        <v>73</v>
      </c>
      <c r="AF1553" s="127"/>
      <c r="AG1553" s="128"/>
      <c r="AH1553" s="129"/>
      <c r="AI1553" s="129"/>
      <c r="AJ1553" s="126" t="s">
        <v>75</v>
      </c>
      <c r="AK1553" s="127"/>
      <c r="AL1553" s="129"/>
      <c r="AM1553" s="128"/>
      <c r="AN1553" s="129"/>
      <c r="AO1553" s="127" t="s">
        <v>79</v>
      </c>
      <c r="AP1553" s="129"/>
      <c r="AQ1553" s="183"/>
      <c r="AR1553" s="183"/>
      <c r="AS1553" s="183"/>
    </row>
    <row r="1554" spans="1:45" customFormat="1" ht="30" hidden="1" customHeight="1">
      <c r="A1554" s="204" t="s">
        <v>4370</v>
      </c>
      <c r="B1554" s="200" t="s">
        <v>11010</v>
      </c>
      <c r="C1554" s="200" t="s">
        <v>11011</v>
      </c>
      <c r="D1554" s="200" t="s">
        <v>11428</v>
      </c>
      <c r="E1554" s="200" t="s">
        <v>11429</v>
      </c>
      <c r="F1554" s="206" t="s">
        <v>11437</v>
      </c>
      <c r="G1554" s="206" t="s">
        <v>11438</v>
      </c>
      <c r="H1554" s="205" t="s">
        <v>11439</v>
      </c>
      <c r="I1554" s="204" t="s">
        <v>11440</v>
      </c>
      <c r="J1554" s="207" t="s">
        <v>11441</v>
      </c>
      <c r="K1554" s="208" t="s">
        <v>11442</v>
      </c>
      <c r="L1554" s="205" t="s">
        <v>60</v>
      </c>
      <c r="M1554" s="205" t="s">
        <v>61</v>
      </c>
      <c r="N1554" s="205" t="s">
        <v>738</v>
      </c>
      <c r="O1554" s="205" t="s">
        <v>4441</v>
      </c>
      <c r="P1554" s="205" t="s">
        <v>4442</v>
      </c>
      <c r="Q1554" s="205" t="s">
        <v>65</v>
      </c>
      <c r="R1554" s="205" t="s">
        <v>11011</v>
      </c>
      <c r="S1554" s="205" t="s">
        <v>11429</v>
      </c>
      <c r="T1554" s="205" t="s">
        <v>66</v>
      </c>
      <c r="U1554" s="208" t="s">
        <v>11443</v>
      </c>
      <c r="V1554" s="205">
        <v>1</v>
      </c>
      <c r="W1554" s="205" t="s">
        <v>68</v>
      </c>
      <c r="X1554" s="205" t="s">
        <v>69</v>
      </c>
      <c r="Y1554" s="205" t="s">
        <v>70</v>
      </c>
      <c r="Z1554" s="205" t="s">
        <v>4390</v>
      </c>
      <c r="AA1554" s="234" t="s">
        <v>650</v>
      </c>
      <c r="AB1554" s="216">
        <v>46310</v>
      </c>
      <c r="AC1554" s="205"/>
      <c r="AD1554" s="230" t="s">
        <v>72</v>
      </c>
      <c r="AE1554" s="126"/>
      <c r="AF1554" s="127"/>
      <c r="AG1554" s="128"/>
      <c r="AH1554" s="129"/>
      <c r="AI1554" s="129"/>
      <c r="AJ1554" s="126"/>
      <c r="AK1554" s="127"/>
      <c r="AL1554" s="129"/>
      <c r="AM1554" s="128"/>
      <c r="AN1554" s="129"/>
      <c r="AO1554" s="127" t="s">
        <v>79</v>
      </c>
      <c r="AP1554" s="129"/>
    </row>
    <row r="1555" spans="1:45" customFormat="1" ht="30" hidden="1" customHeight="1">
      <c r="A1555" s="204" t="s">
        <v>4370</v>
      </c>
      <c r="B1555" s="200" t="s">
        <v>11010</v>
      </c>
      <c r="C1555" s="200" t="s">
        <v>11011</v>
      </c>
      <c r="D1555" s="200" t="s">
        <v>11444</v>
      </c>
      <c r="E1555" s="200" t="s">
        <v>11445</v>
      </c>
      <c r="F1555" s="206" t="s">
        <v>11446</v>
      </c>
      <c r="G1555" s="206" t="s">
        <v>11447</v>
      </c>
      <c r="H1555" s="205" t="s">
        <v>11448</v>
      </c>
      <c r="I1555" s="204" t="s">
        <v>11449</v>
      </c>
      <c r="J1555" s="207" t="s">
        <v>11450</v>
      </c>
      <c r="K1555" s="208" t="s">
        <v>11451</v>
      </c>
      <c r="L1555" s="205" t="s">
        <v>90</v>
      </c>
      <c r="M1555" s="205" t="s">
        <v>61</v>
      </c>
      <c r="N1555" s="205" t="s">
        <v>738</v>
      </c>
      <c r="O1555" s="205" t="s">
        <v>4441</v>
      </c>
      <c r="P1555" s="205" t="s">
        <v>4442</v>
      </c>
      <c r="Q1555" s="205" t="s">
        <v>65</v>
      </c>
      <c r="R1555" s="205" t="s">
        <v>11011</v>
      </c>
      <c r="S1555" s="205" t="s">
        <v>11445</v>
      </c>
      <c r="T1555" s="205" t="s">
        <v>93</v>
      </c>
      <c r="U1555" s="208" t="s">
        <v>11452</v>
      </c>
      <c r="V1555" s="205">
        <v>0.95</v>
      </c>
      <c r="W1555" s="205" t="s">
        <v>68</v>
      </c>
      <c r="X1555" s="205" t="s">
        <v>69</v>
      </c>
      <c r="Y1555" s="205" t="s">
        <v>70</v>
      </c>
      <c r="Z1555" s="205" t="s">
        <v>95</v>
      </c>
      <c r="AA1555" s="234" t="s">
        <v>650</v>
      </c>
      <c r="AB1555" s="216">
        <v>46310</v>
      </c>
      <c r="AC1555" s="205"/>
      <c r="AD1555" s="230" t="s">
        <v>72</v>
      </c>
      <c r="AE1555" s="126" t="s">
        <v>73</v>
      </c>
      <c r="AF1555" s="127"/>
      <c r="AG1555" s="128"/>
      <c r="AH1555" s="129"/>
      <c r="AI1555" s="129"/>
      <c r="AJ1555" s="126" t="s">
        <v>75</v>
      </c>
      <c r="AK1555" s="127"/>
      <c r="AL1555" s="129"/>
      <c r="AM1555" s="128"/>
      <c r="AN1555" s="129"/>
      <c r="AO1555" s="127" t="s">
        <v>79</v>
      </c>
      <c r="AP1555" s="129"/>
      <c r="AQ1555" s="183"/>
      <c r="AR1555" s="183"/>
      <c r="AS1555" s="183"/>
    </row>
    <row r="1556" spans="1:45" customFormat="1" ht="30" hidden="1" customHeight="1">
      <c r="A1556" s="204" t="s">
        <v>4370</v>
      </c>
      <c r="B1556" s="200" t="s">
        <v>11010</v>
      </c>
      <c r="C1556" s="200" t="s">
        <v>11011</v>
      </c>
      <c r="D1556" s="200" t="s">
        <v>11444</v>
      </c>
      <c r="E1556" s="200" t="s">
        <v>11445</v>
      </c>
      <c r="F1556" s="206" t="s">
        <v>11453</v>
      </c>
      <c r="G1556" s="206" t="s">
        <v>11454</v>
      </c>
      <c r="H1556" s="205" t="s">
        <v>11455</v>
      </c>
      <c r="I1556" s="204" t="s">
        <v>11456</v>
      </c>
      <c r="J1556" s="207" t="s">
        <v>11457</v>
      </c>
      <c r="K1556" s="208" t="s">
        <v>11458</v>
      </c>
      <c r="L1556" s="205" t="s">
        <v>60</v>
      </c>
      <c r="M1556" s="205" t="s">
        <v>61</v>
      </c>
      <c r="N1556" s="205" t="s">
        <v>738</v>
      </c>
      <c r="O1556" s="205" t="s">
        <v>4441</v>
      </c>
      <c r="P1556" s="205" t="s">
        <v>4442</v>
      </c>
      <c r="Q1556" s="205" t="s">
        <v>65</v>
      </c>
      <c r="R1556" s="205" t="s">
        <v>11011</v>
      </c>
      <c r="S1556" s="205" t="s">
        <v>11445</v>
      </c>
      <c r="T1556" s="205" t="s">
        <v>66</v>
      </c>
      <c r="U1556" s="208" t="s">
        <v>11459</v>
      </c>
      <c r="V1556" s="205">
        <v>1</v>
      </c>
      <c r="W1556" s="205" t="s">
        <v>68</v>
      </c>
      <c r="X1556" s="205" t="s">
        <v>69</v>
      </c>
      <c r="Y1556" s="205" t="s">
        <v>70</v>
      </c>
      <c r="Z1556" s="205" t="s">
        <v>4390</v>
      </c>
      <c r="AA1556" s="234" t="s">
        <v>650</v>
      </c>
      <c r="AB1556" s="216">
        <v>46310</v>
      </c>
      <c r="AC1556" s="205"/>
      <c r="AD1556" s="230" t="s">
        <v>72</v>
      </c>
      <c r="AE1556" s="126"/>
      <c r="AF1556" s="127"/>
      <c r="AG1556" s="128"/>
      <c r="AH1556" s="129"/>
      <c r="AI1556" s="129"/>
      <c r="AJ1556" s="126"/>
      <c r="AK1556" s="127"/>
      <c r="AL1556" s="129"/>
      <c r="AM1556" s="128"/>
      <c r="AN1556" s="129"/>
      <c r="AO1556" s="127" t="s">
        <v>79</v>
      </c>
      <c r="AP1556" s="129"/>
    </row>
    <row r="1557" spans="1:45" customFormat="1" ht="30" hidden="1" customHeight="1">
      <c r="A1557" s="204" t="s">
        <v>4370</v>
      </c>
      <c r="B1557" s="200" t="s">
        <v>11010</v>
      </c>
      <c r="C1557" s="200" t="s">
        <v>11011</v>
      </c>
      <c r="D1557" s="200" t="s">
        <v>11460</v>
      </c>
      <c r="E1557" s="200" t="s">
        <v>11461</v>
      </c>
      <c r="F1557" s="206" t="s">
        <v>11462</v>
      </c>
      <c r="G1557" s="206" t="s">
        <v>11463</v>
      </c>
      <c r="H1557" s="205" t="s">
        <v>11464</v>
      </c>
      <c r="I1557" s="204" t="s">
        <v>11465</v>
      </c>
      <c r="J1557" s="207" t="s">
        <v>11466</v>
      </c>
      <c r="K1557" s="208" t="s">
        <v>11467</v>
      </c>
      <c r="L1557" s="205" t="s">
        <v>90</v>
      </c>
      <c r="M1557" s="205" t="s">
        <v>61</v>
      </c>
      <c r="N1557" s="205" t="s">
        <v>738</v>
      </c>
      <c r="O1557" s="205" t="s">
        <v>4441</v>
      </c>
      <c r="P1557" s="205" t="s">
        <v>4442</v>
      </c>
      <c r="Q1557" s="205" t="s">
        <v>65</v>
      </c>
      <c r="R1557" s="205" t="s">
        <v>11011</v>
      </c>
      <c r="S1557" s="205" t="s">
        <v>11461</v>
      </c>
      <c r="T1557" s="205" t="s">
        <v>93</v>
      </c>
      <c r="U1557" s="208" t="s">
        <v>11468</v>
      </c>
      <c r="V1557" s="205">
        <v>0.95</v>
      </c>
      <c r="W1557" s="205" t="s">
        <v>68</v>
      </c>
      <c r="X1557" s="205" t="s">
        <v>69</v>
      </c>
      <c r="Y1557" s="205" t="s">
        <v>70</v>
      </c>
      <c r="Z1557" s="205" t="s">
        <v>95</v>
      </c>
      <c r="AA1557" s="234" t="s">
        <v>650</v>
      </c>
      <c r="AB1557" s="216">
        <v>46310</v>
      </c>
      <c r="AC1557" s="205"/>
      <c r="AD1557" s="230" t="s">
        <v>72</v>
      </c>
      <c r="AE1557" s="126" t="s">
        <v>73</v>
      </c>
      <c r="AF1557" s="127"/>
      <c r="AG1557" s="128"/>
      <c r="AH1557" s="129"/>
      <c r="AI1557" s="129"/>
      <c r="AJ1557" s="126" t="s">
        <v>75</v>
      </c>
      <c r="AK1557" s="127"/>
      <c r="AL1557" s="129"/>
      <c r="AM1557" s="128"/>
      <c r="AN1557" s="129"/>
      <c r="AO1557" s="127" t="s">
        <v>79</v>
      </c>
      <c r="AP1557" s="129"/>
      <c r="AQ1557" s="183"/>
      <c r="AR1557" s="183"/>
      <c r="AS1557" s="183"/>
    </row>
    <row r="1558" spans="1:45" customFormat="1" ht="30" hidden="1" customHeight="1">
      <c r="A1558" s="204" t="s">
        <v>4370</v>
      </c>
      <c r="B1558" s="200" t="s">
        <v>11010</v>
      </c>
      <c r="C1558" s="200" t="s">
        <v>11011</v>
      </c>
      <c r="D1558" s="200" t="s">
        <v>11460</v>
      </c>
      <c r="E1558" s="200" t="s">
        <v>11461</v>
      </c>
      <c r="F1558" s="206" t="s">
        <v>11469</v>
      </c>
      <c r="G1558" s="206" t="s">
        <v>11470</v>
      </c>
      <c r="H1558" s="205" t="s">
        <v>11471</v>
      </c>
      <c r="I1558" s="204" t="s">
        <v>11472</v>
      </c>
      <c r="J1558" s="207" t="s">
        <v>11473</v>
      </c>
      <c r="K1558" s="208" t="s">
        <v>11474</v>
      </c>
      <c r="L1558" s="205" t="s">
        <v>60</v>
      </c>
      <c r="M1558" s="205" t="s">
        <v>61</v>
      </c>
      <c r="N1558" s="205" t="s">
        <v>738</v>
      </c>
      <c r="O1558" s="205" t="s">
        <v>4441</v>
      </c>
      <c r="P1558" s="205" t="s">
        <v>4442</v>
      </c>
      <c r="Q1558" s="205" t="s">
        <v>65</v>
      </c>
      <c r="R1558" s="205" t="s">
        <v>11011</v>
      </c>
      <c r="S1558" s="205" t="s">
        <v>11461</v>
      </c>
      <c r="T1558" s="205" t="s">
        <v>66</v>
      </c>
      <c r="U1558" s="208" t="s">
        <v>11475</v>
      </c>
      <c r="V1558" s="205">
        <v>1</v>
      </c>
      <c r="W1558" s="205" t="s">
        <v>68</v>
      </c>
      <c r="X1558" s="205" t="s">
        <v>69</v>
      </c>
      <c r="Y1558" s="205" t="s">
        <v>70</v>
      </c>
      <c r="Z1558" s="205" t="s">
        <v>4390</v>
      </c>
      <c r="AA1558" s="234" t="s">
        <v>650</v>
      </c>
      <c r="AB1558" s="216">
        <v>46310</v>
      </c>
      <c r="AC1558" s="205"/>
      <c r="AD1558" s="230" t="s">
        <v>72</v>
      </c>
      <c r="AE1558" s="126"/>
      <c r="AF1558" s="127"/>
      <c r="AG1558" s="128"/>
      <c r="AH1558" s="129"/>
      <c r="AI1558" s="129"/>
      <c r="AJ1558" s="126"/>
      <c r="AK1558" s="127"/>
      <c r="AL1558" s="129"/>
      <c r="AM1558" s="128"/>
      <c r="AN1558" s="129"/>
      <c r="AO1558" s="127" t="s">
        <v>79</v>
      </c>
      <c r="AP1558" s="129"/>
    </row>
    <row r="1559" spans="1:45" customFormat="1" ht="30" hidden="1" customHeight="1">
      <c r="A1559" s="204" t="s">
        <v>4370</v>
      </c>
      <c r="B1559" s="200" t="s">
        <v>11010</v>
      </c>
      <c r="C1559" s="200" t="s">
        <v>11011</v>
      </c>
      <c r="D1559" s="200" t="s">
        <v>11476</v>
      </c>
      <c r="E1559" s="200" t="s">
        <v>11477</v>
      </c>
      <c r="F1559" s="206" t="s">
        <v>11478</v>
      </c>
      <c r="G1559" s="206" t="s">
        <v>11479</v>
      </c>
      <c r="H1559" s="205" t="s">
        <v>11480</v>
      </c>
      <c r="I1559" s="204" t="s">
        <v>11481</v>
      </c>
      <c r="J1559" s="207" t="s">
        <v>11482</v>
      </c>
      <c r="K1559" s="208" t="s">
        <v>11483</v>
      </c>
      <c r="L1559" s="205" t="s">
        <v>90</v>
      </c>
      <c r="M1559" s="205" t="s">
        <v>61</v>
      </c>
      <c r="N1559" s="205" t="s">
        <v>738</v>
      </c>
      <c r="O1559" s="205" t="s">
        <v>4441</v>
      </c>
      <c r="P1559" s="205" t="s">
        <v>4442</v>
      </c>
      <c r="Q1559" s="205" t="s">
        <v>65</v>
      </c>
      <c r="R1559" s="205" t="s">
        <v>11011</v>
      </c>
      <c r="S1559" s="205" t="s">
        <v>11477</v>
      </c>
      <c r="T1559" s="205" t="s">
        <v>93</v>
      </c>
      <c r="U1559" s="208" t="s">
        <v>11484</v>
      </c>
      <c r="V1559" s="205">
        <v>0.95</v>
      </c>
      <c r="W1559" s="205" t="s">
        <v>68</v>
      </c>
      <c r="X1559" s="205" t="s">
        <v>69</v>
      </c>
      <c r="Y1559" s="205" t="s">
        <v>70</v>
      </c>
      <c r="Z1559" s="205" t="s">
        <v>95</v>
      </c>
      <c r="AA1559" s="234" t="s">
        <v>650</v>
      </c>
      <c r="AB1559" s="216">
        <v>46310</v>
      </c>
      <c r="AC1559" s="205"/>
      <c r="AD1559" s="230" t="s">
        <v>72</v>
      </c>
      <c r="AE1559" s="126" t="s">
        <v>73</v>
      </c>
      <c r="AF1559" s="127"/>
      <c r="AG1559" s="128"/>
      <c r="AH1559" s="129"/>
      <c r="AI1559" s="129"/>
      <c r="AJ1559" s="126" t="s">
        <v>75</v>
      </c>
      <c r="AK1559" s="127"/>
      <c r="AL1559" s="129"/>
      <c r="AM1559" s="128"/>
      <c r="AN1559" s="129"/>
      <c r="AO1559" s="127" t="s">
        <v>79</v>
      </c>
      <c r="AP1559" s="129"/>
      <c r="AQ1559" s="183"/>
      <c r="AR1559" s="183"/>
      <c r="AS1559" s="183"/>
    </row>
    <row r="1560" spans="1:45" customFormat="1" ht="30" hidden="1" customHeight="1">
      <c r="A1560" s="204" t="s">
        <v>4370</v>
      </c>
      <c r="B1560" s="200" t="s">
        <v>11010</v>
      </c>
      <c r="C1560" s="200" t="s">
        <v>11011</v>
      </c>
      <c r="D1560" s="200" t="s">
        <v>11476</v>
      </c>
      <c r="E1560" s="200" t="s">
        <v>11477</v>
      </c>
      <c r="F1560" s="206" t="s">
        <v>11485</v>
      </c>
      <c r="G1560" s="206" t="s">
        <v>11486</v>
      </c>
      <c r="H1560" s="205" t="s">
        <v>11487</v>
      </c>
      <c r="I1560" s="204" t="s">
        <v>11488</v>
      </c>
      <c r="J1560" s="207" t="s">
        <v>11489</v>
      </c>
      <c r="K1560" s="208" t="s">
        <v>11490</v>
      </c>
      <c r="L1560" s="205" t="s">
        <v>60</v>
      </c>
      <c r="M1560" s="205" t="s">
        <v>61</v>
      </c>
      <c r="N1560" s="205" t="s">
        <v>738</v>
      </c>
      <c r="O1560" s="205" t="s">
        <v>4441</v>
      </c>
      <c r="P1560" s="205" t="s">
        <v>4442</v>
      </c>
      <c r="Q1560" s="205" t="s">
        <v>65</v>
      </c>
      <c r="R1560" s="205" t="s">
        <v>11011</v>
      </c>
      <c r="S1560" s="205" t="s">
        <v>11477</v>
      </c>
      <c r="T1560" s="205" t="s">
        <v>66</v>
      </c>
      <c r="U1560" s="208" t="s">
        <v>11491</v>
      </c>
      <c r="V1560" s="205">
        <v>1</v>
      </c>
      <c r="W1560" s="205" t="s">
        <v>68</v>
      </c>
      <c r="X1560" s="205" t="s">
        <v>69</v>
      </c>
      <c r="Y1560" s="205" t="s">
        <v>70</v>
      </c>
      <c r="Z1560" s="205" t="s">
        <v>4390</v>
      </c>
      <c r="AA1560" s="234" t="s">
        <v>650</v>
      </c>
      <c r="AB1560" s="216">
        <v>46310</v>
      </c>
      <c r="AC1560" s="205"/>
      <c r="AD1560" s="230" t="s">
        <v>72</v>
      </c>
      <c r="AE1560" s="126"/>
      <c r="AF1560" s="127"/>
      <c r="AG1560" s="128"/>
      <c r="AH1560" s="129"/>
      <c r="AI1560" s="129"/>
      <c r="AJ1560" s="126"/>
      <c r="AK1560" s="127"/>
      <c r="AL1560" s="129"/>
      <c r="AM1560" s="128"/>
      <c r="AN1560" s="129"/>
      <c r="AO1560" s="127" t="s">
        <v>79</v>
      </c>
      <c r="AP1560" s="129"/>
    </row>
    <row r="1561" spans="1:45" customFormat="1" ht="30" hidden="1" customHeight="1">
      <c r="A1561" s="204" t="s">
        <v>4370</v>
      </c>
      <c r="B1561" s="200" t="s">
        <v>11010</v>
      </c>
      <c r="C1561" s="200" t="s">
        <v>11011</v>
      </c>
      <c r="D1561" s="200" t="s">
        <v>11492</v>
      </c>
      <c r="E1561" s="200" t="s">
        <v>11493</v>
      </c>
      <c r="F1561" s="206" t="s">
        <v>11494</v>
      </c>
      <c r="G1561" s="206" t="s">
        <v>11495</v>
      </c>
      <c r="H1561" s="205" t="s">
        <v>11496</v>
      </c>
      <c r="I1561" s="204" t="s">
        <v>11497</v>
      </c>
      <c r="J1561" s="207" t="s">
        <v>11498</v>
      </c>
      <c r="K1561" s="208" t="s">
        <v>11499</v>
      </c>
      <c r="L1561" s="205" t="s">
        <v>90</v>
      </c>
      <c r="M1561" s="205" t="s">
        <v>61</v>
      </c>
      <c r="N1561" s="205" t="s">
        <v>738</v>
      </c>
      <c r="O1561" s="205" t="s">
        <v>4441</v>
      </c>
      <c r="P1561" s="205" t="s">
        <v>4442</v>
      </c>
      <c r="Q1561" s="205" t="s">
        <v>65</v>
      </c>
      <c r="R1561" s="205" t="s">
        <v>11011</v>
      </c>
      <c r="S1561" s="205" t="s">
        <v>11493</v>
      </c>
      <c r="T1561" s="205" t="s">
        <v>93</v>
      </c>
      <c r="U1561" s="208" t="s">
        <v>11500</v>
      </c>
      <c r="V1561" s="205">
        <v>0.95</v>
      </c>
      <c r="W1561" s="205" t="s">
        <v>68</v>
      </c>
      <c r="X1561" s="205" t="s">
        <v>69</v>
      </c>
      <c r="Y1561" s="205" t="s">
        <v>70</v>
      </c>
      <c r="Z1561" s="205" t="s">
        <v>95</v>
      </c>
      <c r="AA1561" s="234" t="s">
        <v>650</v>
      </c>
      <c r="AB1561" s="216">
        <v>46310</v>
      </c>
      <c r="AC1561" s="205"/>
      <c r="AD1561" s="230" t="s">
        <v>72</v>
      </c>
      <c r="AE1561" s="126" t="s">
        <v>73</v>
      </c>
      <c r="AF1561" s="127"/>
      <c r="AG1561" s="128"/>
      <c r="AH1561" s="129"/>
      <c r="AI1561" s="129"/>
      <c r="AJ1561" s="126" t="s">
        <v>75</v>
      </c>
      <c r="AK1561" s="127"/>
      <c r="AL1561" s="129"/>
      <c r="AM1561" s="128"/>
      <c r="AN1561" s="129"/>
      <c r="AO1561" s="127" t="s">
        <v>79</v>
      </c>
      <c r="AP1561" s="129"/>
      <c r="AQ1561" s="183"/>
      <c r="AR1561" s="183"/>
      <c r="AS1561" s="183"/>
    </row>
    <row r="1562" spans="1:45" customFormat="1" ht="30" hidden="1" customHeight="1">
      <c r="A1562" s="204" t="s">
        <v>4370</v>
      </c>
      <c r="B1562" s="200" t="s">
        <v>11010</v>
      </c>
      <c r="C1562" s="200" t="s">
        <v>11011</v>
      </c>
      <c r="D1562" s="200" t="s">
        <v>11492</v>
      </c>
      <c r="E1562" s="200" t="s">
        <v>11493</v>
      </c>
      <c r="F1562" s="206" t="s">
        <v>11501</v>
      </c>
      <c r="G1562" s="206" t="s">
        <v>11502</v>
      </c>
      <c r="H1562" s="205" t="s">
        <v>11503</v>
      </c>
      <c r="I1562" s="204" t="s">
        <v>11504</v>
      </c>
      <c r="J1562" s="207" t="s">
        <v>11505</v>
      </c>
      <c r="K1562" s="208" t="s">
        <v>11506</v>
      </c>
      <c r="L1562" s="205" t="s">
        <v>60</v>
      </c>
      <c r="M1562" s="205" t="s">
        <v>61</v>
      </c>
      <c r="N1562" s="205" t="s">
        <v>738</v>
      </c>
      <c r="O1562" s="205" t="s">
        <v>4441</v>
      </c>
      <c r="P1562" s="205" t="s">
        <v>4442</v>
      </c>
      <c r="Q1562" s="205" t="s">
        <v>65</v>
      </c>
      <c r="R1562" s="205" t="s">
        <v>11011</v>
      </c>
      <c r="S1562" s="205" t="s">
        <v>11493</v>
      </c>
      <c r="T1562" s="205" t="s">
        <v>66</v>
      </c>
      <c r="U1562" s="208" t="s">
        <v>11507</v>
      </c>
      <c r="V1562" s="205">
        <v>1</v>
      </c>
      <c r="W1562" s="205" t="s">
        <v>68</v>
      </c>
      <c r="X1562" s="205" t="s">
        <v>69</v>
      </c>
      <c r="Y1562" s="205" t="s">
        <v>70</v>
      </c>
      <c r="Z1562" s="205" t="s">
        <v>4390</v>
      </c>
      <c r="AA1562" s="234" t="s">
        <v>650</v>
      </c>
      <c r="AB1562" s="216">
        <v>46310</v>
      </c>
      <c r="AC1562" s="205"/>
      <c r="AD1562" s="230" t="s">
        <v>72</v>
      </c>
      <c r="AE1562" s="126"/>
      <c r="AF1562" s="127"/>
      <c r="AG1562" s="128"/>
      <c r="AH1562" s="129"/>
      <c r="AI1562" s="129"/>
      <c r="AJ1562" s="126"/>
      <c r="AK1562" s="127"/>
      <c r="AL1562" s="129"/>
      <c r="AM1562" s="128"/>
      <c r="AN1562" s="129"/>
      <c r="AO1562" s="127" t="s">
        <v>79</v>
      </c>
      <c r="AP1562" s="129"/>
    </row>
    <row r="1563" spans="1:45" customFormat="1" ht="30" hidden="1" customHeight="1">
      <c r="A1563" s="204" t="s">
        <v>4370</v>
      </c>
      <c r="B1563" s="200" t="s">
        <v>11010</v>
      </c>
      <c r="C1563" s="200" t="s">
        <v>11011</v>
      </c>
      <c r="D1563" s="200" t="s">
        <v>11508</v>
      </c>
      <c r="E1563" s="200" t="s">
        <v>11509</v>
      </c>
      <c r="F1563" s="206" t="s">
        <v>11510</v>
      </c>
      <c r="G1563" s="206" t="s">
        <v>11511</v>
      </c>
      <c r="H1563" s="205" t="s">
        <v>11512</v>
      </c>
      <c r="I1563" s="204" t="s">
        <v>11513</v>
      </c>
      <c r="J1563" s="207" t="s">
        <v>11514</v>
      </c>
      <c r="K1563" s="208" t="s">
        <v>11515</v>
      </c>
      <c r="L1563" s="205" t="s">
        <v>90</v>
      </c>
      <c r="M1563" s="205" t="s">
        <v>61</v>
      </c>
      <c r="N1563" s="205" t="s">
        <v>738</v>
      </c>
      <c r="O1563" s="205" t="s">
        <v>4441</v>
      </c>
      <c r="P1563" s="205" t="s">
        <v>4442</v>
      </c>
      <c r="Q1563" s="205" t="s">
        <v>65</v>
      </c>
      <c r="R1563" s="205" t="s">
        <v>11011</v>
      </c>
      <c r="S1563" s="205" t="s">
        <v>11509</v>
      </c>
      <c r="T1563" s="205" t="s">
        <v>93</v>
      </c>
      <c r="U1563" s="208" t="s">
        <v>11516</v>
      </c>
      <c r="V1563" s="205">
        <v>0.95</v>
      </c>
      <c r="W1563" s="205" t="s">
        <v>68</v>
      </c>
      <c r="X1563" s="205" t="s">
        <v>69</v>
      </c>
      <c r="Y1563" s="205" t="s">
        <v>70</v>
      </c>
      <c r="Z1563" s="205" t="s">
        <v>95</v>
      </c>
      <c r="AA1563" s="234" t="s">
        <v>650</v>
      </c>
      <c r="AB1563" s="216">
        <v>46310</v>
      </c>
      <c r="AC1563" s="205"/>
      <c r="AD1563" s="230" t="s">
        <v>72</v>
      </c>
      <c r="AE1563" s="126" t="s">
        <v>73</v>
      </c>
      <c r="AF1563" s="127"/>
      <c r="AG1563" s="128"/>
      <c r="AH1563" s="129"/>
      <c r="AI1563" s="129"/>
      <c r="AJ1563" s="126" t="s">
        <v>75</v>
      </c>
      <c r="AK1563" s="127"/>
      <c r="AL1563" s="129"/>
      <c r="AM1563" s="128"/>
      <c r="AN1563" s="129"/>
      <c r="AO1563" s="127" t="s">
        <v>79</v>
      </c>
      <c r="AP1563" s="129"/>
      <c r="AQ1563" s="183"/>
      <c r="AR1563" s="183"/>
      <c r="AS1563" s="183"/>
    </row>
    <row r="1564" spans="1:45" customFormat="1" ht="30" hidden="1" customHeight="1">
      <c r="A1564" s="204" t="s">
        <v>4370</v>
      </c>
      <c r="B1564" s="200" t="s">
        <v>11010</v>
      </c>
      <c r="C1564" s="200" t="s">
        <v>11011</v>
      </c>
      <c r="D1564" s="200" t="s">
        <v>11508</v>
      </c>
      <c r="E1564" s="200" t="s">
        <v>11509</v>
      </c>
      <c r="F1564" s="206" t="s">
        <v>11517</v>
      </c>
      <c r="G1564" s="206" t="s">
        <v>11518</v>
      </c>
      <c r="H1564" s="205" t="s">
        <v>11519</v>
      </c>
      <c r="I1564" s="204" t="s">
        <v>11520</v>
      </c>
      <c r="J1564" s="207" t="s">
        <v>11521</v>
      </c>
      <c r="K1564" s="208" t="s">
        <v>11522</v>
      </c>
      <c r="L1564" s="205" t="s">
        <v>60</v>
      </c>
      <c r="M1564" s="205" t="s">
        <v>61</v>
      </c>
      <c r="N1564" s="205" t="s">
        <v>738</v>
      </c>
      <c r="O1564" s="205" t="s">
        <v>4441</v>
      </c>
      <c r="P1564" s="205" t="s">
        <v>4442</v>
      </c>
      <c r="Q1564" s="205" t="s">
        <v>65</v>
      </c>
      <c r="R1564" s="205" t="s">
        <v>11011</v>
      </c>
      <c r="S1564" s="205" t="s">
        <v>11509</v>
      </c>
      <c r="T1564" s="205" t="s">
        <v>66</v>
      </c>
      <c r="U1564" s="208" t="s">
        <v>11523</v>
      </c>
      <c r="V1564" s="205">
        <v>1</v>
      </c>
      <c r="W1564" s="205" t="s">
        <v>68</v>
      </c>
      <c r="X1564" s="205" t="s">
        <v>69</v>
      </c>
      <c r="Y1564" s="205" t="s">
        <v>70</v>
      </c>
      <c r="Z1564" s="205" t="s">
        <v>4390</v>
      </c>
      <c r="AA1564" s="234" t="s">
        <v>650</v>
      </c>
      <c r="AB1564" s="216">
        <v>46310</v>
      </c>
      <c r="AC1564" s="205"/>
      <c r="AD1564" s="230" t="s">
        <v>72</v>
      </c>
      <c r="AE1564" s="126"/>
      <c r="AF1564" s="127"/>
      <c r="AG1564" s="128"/>
      <c r="AH1564" s="129"/>
      <c r="AI1564" s="129"/>
      <c r="AJ1564" s="126"/>
      <c r="AK1564" s="127"/>
      <c r="AL1564" s="129"/>
      <c r="AM1564" s="128"/>
      <c r="AN1564" s="129"/>
      <c r="AO1564" s="127" t="s">
        <v>79</v>
      </c>
      <c r="AP1564" s="129"/>
    </row>
    <row r="1565" spans="1:45" customFormat="1" ht="30" hidden="1" customHeight="1">
      <c r="A1565" s="204" t="s">
        <v>4370</v>
      </c>
      <c r="B1565" s="200" t="s">
        <v>11010</v>
      </c>
      <c r="C1565" s="200" t="s">
        <v>11011</v>
      </c>
      <c r="D1565" s="200" t="s">
        <v>11524</v>
      </c>
      <c r="E1565" s="200" t="s">
        <v>11525</v>
      </c>
      <c r="F1565" s="206" t="s">
        <v>11526</v>
      </c>
      <c r="G1565" s="206" t="s">
        <v>11527</v>
      </c>
      <c r="H1565" s="205" t="s">
        <v>11528</v>
      </c>
      <c r="I1565" s="204" t="s">
        <v>11529</v>
      </c>
      <c r="J1565" s="207" t="s">
        <v>11530</v>
      </c>
      <c r="K1565" s="208" t="s">
        <v>11531</v>
      </c>
      <c r="L1565" s="205" t="s">
        <v>90</v>
      </c>
      <c r="M1565" s="205" t="s">
        <v>61</v>
      </c>
      <c r="N1565" s="205" t="s">
        <v>738</v>
      </c>
      <c r="O1565" s="205" t="s">
        <v>4441</v>
      </c>
      <c r="P1565" s="205" t="s">
        <v>4442</v>
      </c>
      <c r="Q1565" s="205" t="s">
        <v>65</v>
      </c>
      <c r="R1565" s="205" t="s">
        <v>11011</v>
      </c>
      <c r="S1565" s="205" t="s">
        <v>11525</v>
      </c>
      <c r="T1565" s="205" t="s">
        <v>93</v>
      </c>
      <c r="U1565" s="208" t="s">
        <v>11532</v>
      </c>
      <c r="V1565" s="205">
        <v>0.95</v>
      </c>
      <c r="W1565" s="205" t="s">
        <v>68</v>
      </c>
      <c r="X1565" s="205" t="s">
        <v>69</v>
      </c>
      <c r="Y1565" s="205" t="s">
        <v>70</v>
      </c>
      <c r="Z1565" s="205" t="s">
        <v>95</v>
      </c>
      <c r="AA1565" s="234" t="s">
        <v>650</v>
      </c>
      <c r="AB1565" s="216">
        <v>46310</v>
      </c>
      <c r="AC1565" s="205"/>
      <c r="AD1565" s="230" t="s">
        <v>72</v>
      </c>
      <c r="AE1565" s="126" t="s">
        <v>73</v>
      </c>
      <c r="AF1565" s="127"/>
      <c r="AG1565" s="128"/>
      <c r="AH1565" s="129"/>
      <c r="AI1565" s="129"/>
      <c r="AJ1565" s="126" t="s">
        <v>75</v>
      </c>
      <c r="AK1565" s="127"/>
      <c r="AL1565" s="129"/>
      <c r="AM1565" s="128"/>
      <c r="AN1565" s="129"/>
      <c r="AO1565" s="127" t="s">
        <v>79</v>
      </c>
      <c r="AP1565" s="129"/>
      <c r="AQ1565" s="183"/>
      <c r="AR1565" s="183"/>
      <c r="AS1565" s="183"/>
    </row>
    <row r="1566" spans="1:45" customFormat="1" ht="30" hidden="1" customHeight="1">
      <c r="A1566" s="204" t="s">
        <v>4370</v>
      </c>
      <c r="B1566" s="200" t="s">
        <v>11010</v>
      </c>
      <c r="C1566" s="200" t="s">
        <v>11011</v>
      </c>
      <c r="D1566" s="200" t="s">
        <v>11524</v>
      </c>
      <c r="E1566" s="200" t="s">
        <v>11525</v>
      </c>
      <c r="F1566" s="206" t="s">
        <v>11533</v>
      </c>
      <c r="G1566" s="206" t="s">
        <v>11534</v>
      </c>
      <c r="H1566" s="205" t="s">
        <v>11535</v>
      </c>
      <c r="I1566" s="204" t="s">
        <v>11536</v>
      </c>
      <c r="J1566" s="207" t="s">
        <v>11537</v>
      </c>
      <c r="K1566" s="208" t="s">
        <v>11538</v>
      </c>
      <c r="L1566" s="205" t="s">
        <v>60</v>
      </c>
      <c r="M1566" s="205" t="s">
        <v>61</v>
      </c>
      <c r="N1566" s="205" t="s">
        <v>738</v>
      </c>
      <c r="O1566" s="205" t="s">
        <v>4441</v>
      </c>
      <c r="P1566" s="205" t="s">
        <v>4442</v>
      </c>
      <c r="Q1566" s="205" t="s">
        <v>65</v>
      </c>
      <c r="R1566" s="205" t="s">
        <v>11011</v>
      </c>
      <c r="S1566" s="205" t="s">
        <v>11525</v>
      </c>
      <c r="T1566" s="205" t="s">
        <v>66</v>
      </c>
      <c r="U1566" s="208" t="s">
        <v>11539</v>
      </c>
      <c r="V1566" s="205">
        <v>1</v>
      </c>
      <c r="W1566" s="205" t="s">
        <v>68</v>
      </c>
      <c r="X1566" s="205" t="s">
        <v>69</v>
      </c>
      <c r="Y1566" s="205" t="s">
        <v>70</v>
      </c>
      <c r="Z1566" s="205" t="s">
        <v>4390</v>
      </c>
      <c r="AA1566" s="234" t="s">
        <v>650</v>
      </c>
      <c r="AB1566" s="216">
        <v>46310</v>
      </c>
      <c r="AC1566" s="205"/>
      <c r="AD1566" s="230" t="s">
        <v>72</v>
      </c>
      <c r="AE1566" s="126"/>
      <c r="AF1566" s="127"/>
      <c r="AG1566" s="128"/>
      <c r="AH1566" s="129"/>
      <c r="AI1566" s="129"/>
      <c r="AJ1566" s="126"/>
      <c r="AK1566" s="127"/>
      <c r="AL1566" s="129"/>
      <c r="AM1566" s="128"/>
      <c r="AN1566" s="129"/>
      <c r="AO1566" s="127" t="s">
        <v>79</v>
      </c>
      <c r="AP1566" s="129"/>
    </row>
    <row r="1567" spans="1:45" customFormat="1" ht="30" hidden="1" customHeight="1">
      <c r="A1567" s="204" t="s">
        <v>4370</v>
      </c>
      <c r="B1567" s="200" t="s">
        <v>11010</v>
      </c>
      <c r="C1567" s="200" t="s">
        <v>11011</v>
      </c>
      <c r="D1567" s="200" t="s">
        <v>11540</v>
      </c>
      <c r="E1567" s="200" t="s">
        <v>11541</v>
      </c>
      <c r="F1567" s="206" t="s">
        <v>11542</v>
      </c>
      <c r="G1567" s="206" t="s">
        <v>11543</v>
      </c>
      <c r="H1567" s="205" t="s">
        <v>11544</v>
      </c>
      <c r="I1567" s="204" t="s">
        <v>11545</v>
      </c>
      <c r="J1567" s="207" t="s">
        <v>11546</v>
      </c>
      <c r="K1567" s="208" t="s">
        <v>11547</v>
      </c>
      <c r="L1567" s="205" t="s">
        <v>90</v>
      </c>
      <c r="M1567" s="205" t="s">
        <v>61</v>
      </c>
      <c r="N1567" s="205" t="s">
        <v>738</v>
      </c>
      <c r="O1567" s="205" t="s">
        <v>4441</v>
      </c>
      <c r="P1567" s="205" t="s">
        <v>4442</v>
      </c>
      <c r="Q1567" s="205" t="s">
        <v>65</v>
      </c>
      <c r="R1567" s="205" t="s">
        <v>11011</v>
      </c>
      <c r="S1567" s="205" t="s">
        <v>11541</v>
      </c>
      <c r="T1567" s="205" t="s">
        <v>93</v>
      </c>
      <c r="U1567" s="208" t="s">
        <v>11548</v>
      </c>
      <c r="V1567" s="205">
        <v>0.95</v>
      </c>
      <c r="W1567" s="205" t="s">
        <v>68</v>
      </c>
      <c r="X1567" s="205" t="s">
        <v>69</v>
      </c>
      <c r="Y1567" s="205" t="s">
        <v>70</v>
      </c>
      <c r="Z1567" s="205" t="s">
        <v>95</v>
      </c>
      <c r="AA1567" s="234" t="s">
        <v>650</v>
      </c>
      <c r="AB1567" s="216">
        <v>46310</v>
      </c>
      <c r="AC1567" s="205"/>
      <c r="AD1567" s="230" t="s">
        <v>72</v>
      </c>
      <c r="AE1567" s="126" t="s">
        <v>73</v>
      </c>
      <c r="AF1567" s="127"/>
      <c r="AG1567" s="128"/>
      <c r="AH1567" s="129"/>
      <c r="AI1567" s="129"/>
      <c r="AJ1567" s="126" t="s">
        <v>75</v>
      </c>
      <c r="AK1567" s="127"/>
      <c r="AL1567" s="129"/>
      <c r="AM1567" s="128"/>
      <c r="AN1567" s="129"/>
      <c r="AO1567" s="127" t="s">
        <v>79</v>
      </c>
      <c r="AP1567" s="129"/>
      <c r="AQ1567" s="183"/>
      <c r="AR1567" s="183"/>
      <c r="AS1567" s="183"/>
    </row>
    <row r="1568" spans="1:45" customFormat="1" ht="30" hidden="1" customHeight="1">
      <c r="A1568" s="204" t="s">
        <v>4370</v>
      </c>
      <c r="B1568" s="200" t="s">
        <v>11010</v>
      </c>
      <c r="C1568" s="200" t="s">
        <v>11011</v>
      </c>
      <c r="D1568" s="200" t="s">
        <v>11540</v>
      </c>
      <c r="E1568" s="200" t="s">
        <v>11541</v>
      </c>
      <c r="F1568" s="206" t="s">
        <v>11549</v>
      </c>
      <c r="G1568" s="206" t="s">
        <v>11550</v>
      </c>
      <c r="H1568" s="205" t="s">
        <v>11551</v>
      </c>
      <c r="I1568" s="204" t="s">
        <v>11552</v>
      </c>
      <c r="J1568" s="207" t="s">
        <v>11553</v>
      </c>
      <c r="K1568" s="208" t="s">
        <v>11554</v>
      </c>
      <c r="L1568" s="205" t="s">
        <v>60</v>
      </c>
      <c r="M1568" s="205" t="s">
        <v>61</v>
      </c>
      <c r="N1568" s="205" t="s">
        <v>738</v>
      </c>
      <c r="O1568" s="205" t="s">
        <v>4441</v>
      </c>
      <c r="P1568" s="205" t="s">
        <v>4442</v>
      </c>
      <c r="Q1568" s="205" t="s">
        <v>65</v>
      </c>
      <c r="R1568" s="205" t="s">
        <v>11011</v>
      </c>
      <c r="S1568" s="205" t="s">
        <v>11541</v>
      </c>
      <c r="T1568" s="205" t="s">
        <v>66</v>
      </c>
      <c r="U1568" s="208" t="s">
        <v>11555</v>
      </c>
      <c r="V1568" s="205">
        <v>1</v>
      </c>
      <c r="W1568" s="205" t="s">
        <v>68</v>
      </c>
      <c r="X1568" s="205" t="s">
        <v>69</v>
      </c>
      <c r="Y1568" s="205" t="s">
        <v>70</v>
      </c>
      <c r="Z1568" s="205" t="s">
        <v>4390</v>
      </c>
      <c r="AA1568" s="234" t="s">
        <v>650</v>
      </c>
      <c r="AB1568" s="216">
        <v>46310</v>
      </c>
      <c r="AC1568" s="205"/>
      <c r="AD1568" s="230" t="s">
        <v>72</v>
      </c>
      <c r="AE1568" s="126"/>
      <c r="AF1568" s="127"/>
      <c r="AG1568" s="128"/>
      <c r="AH1568" s="129"/>
      <c r="AI1568" s="129"/>
      <c r="AJ1568" s="126"/>
      <c r="AK1568" s="127"/>
      <c r="AL1568" s="129"/>
      <c r="AM1568" s="128"/>
      <c r="AN1568" s="129"/>
      <c r="AO1568" s="127" t="s">
        <v>79</v>
      </c>
      <c r="AP1568" s="129"/>
    </row>
    <row r="1569" spans="1:45" customFormat="1" ht="30" hidden="1" customHeight="1">
      <c r="A1569" s="204" t="s">
        <v>4370</v>
      </c>
      <c r="B1569" s="200" t="s">
        <v>11010</v>
      </c>
      <c r="C1569" s="200" t="s">
        <v>11011</v>
      </c>
      <c r="D1569" s="200" t="s">
        <v>11540</v>
      </c>
      <c r="E1569" s="200" t="s">
        <v>11541</v>
      </c>
      <c r="F1569" s="206" t="s">
        <v>11556</v>
      </c>
      <c r="G1569" s="206" t="s">
        <v>11557</v>
      </c>
      <c r="H1569" s="205" t="s">
        <v>11558</v>
      </c>
      <c r="I1569" s="204" t="s">
        <v>11559</v>
      </c>
      <c r="J1569" s="207" t="s">
        <v>11560</v>
      </c>
      <c r="K1569" s="208" t="s">
        <v>11561</v>
      </c>
      <c r="L1569" s="205" t="s">
        <v>60</v>
      </c>
      <c r="M1569" s="205" t="s">
        <v>61</v>
      </c>
      <c r="N1569" s="205" t="s">
        <v>738</v>
      </c>
      <c r="O1569" s="205" t="s">
        <v>4441</v>
      </c>
      <c r="P1569" s="205" t="s">
        <v>4442</v>
      </c>
      <c r="Q1569" s="205" t="s">
        <v>65</v>
      </c>
      <c r="R1569" s="205" t="s">
        <v>11011</v>
      </c>
      <c r="S1569" s="205" t="s">
        <v>11541</v>
      </c>
      <c r="T1569" s="205" t="s">
        <v>66</v>
      </c>
      <c r="U1569" s="208" t="s">
        <v>11562</v>
      </c>
      <c r="V1569" s="205">
        <v>1</v>
      </c>
      <c r="W1569" s="205" t="s">
        <v>68</v>
      </c>
      <c r="X1569" s="205" t="s">
        <v>69</v>
      </c>
      <c r="Y1569" s="205" t="s">
        <v>70</v>
      </c>
      <c r="Z1569" s="205" t="s">
        <v>647</v>
      </c>
      <c r="AA1569" s="234" t="s">
        <v>650</v>
      </c>
      <c r="AB1569" s="216">
        <v>46310</v>
      </c>
      <c r="AC1569" s="205"/>
      <c r="AD1569" s="230" t="s">
        <v>72</v>
      </c>
      <c r="AE1569" s="126"/>
      <c r="AF1569" s="127"/>
      <c r="AG1569" s="128"/>
      <c r="AH1569" s="129"/>
      <c r="AI1569" s="129"/>
      <c r="AJ1569" s="126"/>
      <c r="AK1569" s="127"/>
      <c r="AL1569" s="129"/>
      <c r="AM1569" s="128"/>
      <c r="AN1569" s="129"/>
      <c r="AO1569" s="127" t="s">
        <v>79</v>
      </c>
      <c r="AP1569" s="129"/>
    </row>
    <row r="1570" spans="1:45" customFormat="1" ht="30" hidden="1" customHeight="1">
      <c r="A1570" s="204" t="s">
        <v>4370</v>
      </c>
      <c r="B1570" s="200" t="s">
        <v>11010</v>
      </c>
      <c r="C1570" s="200" t="s">
        <v>11011</v>
      </c>
      <c r="D1570" s="200" t="s">
        <v>11563</v>
      </c>
      <c r="E1570" s="200" t="s">
        <v>11564</v>
      </c>
      <c r="F1570" s="206" t="s">
        <v>11565</v>
      </c>
      <c r="G1570" s="206" t="s">
        <v>11566</v>
      </c>
      <c r="H1570" s="205" t="s">
        <v>11567</v>
      </c>
      <c r="I1570" s="204" t="s">
        <v>11568</v>
      </c>
      <c r="J1570" s="207" t="s">
        <v>11569</v>
      </c>
      <c r="K1570" s="208" t="s">
        <v>11570</v>
      </c>
      <c r="L1570" s="205" t="s">
        <v>90</v>
      </c>
      <c r="M1570" s="205" t="s">
        <v>61</v>
      </c>
      <c r="N1570" s="205" t="s">
        <v>738</v>
      </c>
      <c r="O1570" s="205" t="s">
        <v>4441</v>
      </c>
      <c r="P1570" s="205" t="s">
        <v>4442</v>
      </c>
      <c r="Q1570" s="205" t="s">
        <v>65</v>
      </c>
      <c r="R1570" s="205" t="s">
        <v>11011</v>
      </c>
      <c r="S1570" s="205" t="s">
        <v>11564</v>
      </c>
      <c r="T1570" s="205" t="s">
        <v>93</v>
      </c>
      <c r="U1570" s="208" t="s">
        <v>11571</v>
      </c>
      <c r="V1570" s="205">
        <v>0.95</v>
      </c>
      <c r="W1570" s="205" t="s">
        <v>68</v>
      </c>
      <c r="X1570" s="205" t="s">
        <v>69</v>
      </c>
      <c r="Y1570" s="205" t="s">
        <v>70</v>
      </c>
      <c r="Z1570" s="205" t="s">
        <v>95</v>
      </c>
      <c r="AA1570" s="234" t="s">
        <v>650</v>
      </c>
      <c r="AB1570" s="216">
        <v>46310</v>
      </c>
      <c r="AC1570" s="205"/>
      <c r="AD1570" s="230" t="s">
        <v>72</v>
      </c>
      <c r="AE1570" s="126" t="s">
        <v>73</v>
      </c>
      <c r="AF1570" s="127"/>
      <c r="AG1570" s="128"/>
      <c r="AH1570" s="129"/>
      <c r="AI1570" s="129"/>
      <c r="AJ1570" s="126" t="s">
        <v>75</v>
      </c>
      <c r="AK1570" s="127"/>
      <c r="AL1570" s="129"/>
      <c r="AM1570" s="128"/>
      <c r="AN1570" s="129"/>
      <c r="AO1570" s="127" t="s">
        <v>79</v>
      </c>
      <c r="AP1570" s="129"/>
      <c r="AQ1570" s="183"/>
      <c r="AR1570" s="183"/>
      <c r="AS1570" s="183"/>
    </row>
    <row r="1571" spans="1:45" customFormat="1" ht="30" hidden="1" customHeight="1">
      <c r="A1571" s="204" t="s">
        <v>4370</v>
      </c>
      <c r="B1571" s="200" t="s">
        <v>11010</v>
      </c>
      <c r="C1571" s="200" t="s">
        <v>11011</v>
      </c>
      <c r="D1571" s="200" t="s">
        <v>11563</v>
      </c>
      <c r="E1571" s="200" t="s">
        <v>11564</v>
      </c>
      <c r="F1571" s="206" t="s">
        <v>11572</v>
      </c>
      <c r="G1571" s="206" t="s">
        <v>11573</v>
      </c>
      <c r="H1571" s="205" t="s">
        <v>11574</v>
      </c>
      <c r="I1571" s="204" t="s">
        <v>11575</v>
      </c>
      <c r="J1571" s="207" t="s">
        <v>11576</v>
      </c>
      <c r="K1571" s="208" t="s">
        <v>11577</v>
      </c>
      <c r="L1571" s="205" t="s">
        <v>60</v>
      </c>
      <c r="M1571" s="205" t="s">
        <v>61</v>
      </c>
      <c r="N1571" s="205" t="s">
        <v>738</v>
      </c>
      <c r="O1571" s="205" t="s">
        <v>4441</v>
      </c>
      <c r="P1571" s="205" t="s">
        <v>4442</v>
      </c>
      <c r="Q1571" s="205" t="s">
        <v>65</v>
      </c>
      <c r="R1571" s="205" t="s">
        <v>11011</v>
      </c>
      <c r="S1571" s="205" t="s">
        <v>11564</v>
      </c>
      <c r="T1571" s="205" t="s">
        <v>66</v>
      </c>
      <c r="U1571" s="208" t="s">
        <v>11578</v>
      </c>
      <c r="V1571" s="205">
        <v>1</v>
      </c>
      <c r="W1571" s="205" t="s">
        <v>68</v>
      </c>
      <c r="X1571" s="205" t="s">
        <v>69</v>
      </c>
      <c r="Y1571" s="205" t="s">
        <v>70</v>
      </c>
      <c r="Z1571" s="205" t="s">
        <v>4390</v>
      </c>
      <c r="AA1571" s="234" t="s">
        <v>650</v>
      </c>
      <c r="AB1571" s="216">
        <v>46310</v>
      </c>
      <c r="AC1571" s="205"/>
      <c r="AD1571" s="230" t="s">
        <v>72</v>
      </c>
      <c r="AE1571" s="126"/>
      <c r="AF1571" s="127"/>
      <c r="AG1571" s="128"/>
      <c r="AH1571" s="129"/>
      <c r="AI1571" s="129"/>
      <c r="AJ1571" s="126"/>
      <c r="AK1571" s="127"/>
      <c r="AL1571" s="129"/>
      <c r="AM1571" s="128"/>
      <c r="AN1571" s="129"/>
      <c r="AO1571" s="127" t="s">
        <v>79</v>
      </c>
      <c r="AP1571" s="129"/>
    </row>
    <row r="1572" spans="1:45" customFormat="1" ht="30" hidden="1" customHeight="1">
      <c r="A1572" s="204" t="s">
        <v>4370</v>
      </c>
      <c r="B1572" s="200" t="s">
        <v>11010</v>
      </c>
      <c r="C1572" s="200" t="s">
        <v>11011</v>
      </c>
      <c r="D1572" s="200" t="s">
        <v>11579</v>
      </c>
      <c r="E1572" s="200" t="s">
        <v>11580</v>
      </c>
      <c r="F1572" s="206" t="s">
        <v>11581</v>
      </c>
      <c r="G1572" s="206" t="s">
        <v>11582</v>
      </c>
      <c r="H1572" s="205" t="s">
        <v>11583</v>
      </c>
      <c r="I1572" s="204" t="s">
        <v>11584</v>
      </c>
      <c r="J1572" s="207" t="s">
        <v>11585</v>
      </c>
      <c r="K1572" s="208" t="s">
        <v>11586</v>
      </c>
      <c r="L1572" s="205" t="s">
        <v>90</v>
      </c>
      <c r="M1572" s="205" t="s">
        <v>61</v>
      </c>
      <c r="N1572" s="205" t="s">
        <v>738</v>
      </c>
      <c r="O1572" s="205" t="s">
        <v>4441</v>
      </c>
      <c r="P1572" s="205" t="s">
        <v>4442</v>
      </c>
      <c r="Q1572" s="205" t="s">
        <v>65</v>
      </c>
      <c r="R1572" s="205" t="s">
        <v>11011</v>
      </c>
      <c r="S1572" s="205" t="s">
        <v>11580</v>
      </c>
      <c r="T1572" s="205" t="s">
        <v>93</v>
      </c>
      <c r="U1572" s="208" t="s">
        <v>11587</v>
      </c>
      <c r="V1572" s="205">
        <v>0.95</v>
      </c>
      <c r="W1572" s="205" t="s">
        <v>68</v>
      </c>
      <c r="X1572" s="205" t="s">
        <v>69</v>
      </c>
      <c r="Y1572" s="205" t="s">
        <v>70</v>
      </c>
      <c r="Z1572" s="205" t="s">
        <v>95</v>
      </c>
      <c r="AA1572" s="234" t="s">
        <v>650</v>
      </c>
      <c r="AB1572" s="216">
        <v>46310</v>
      </c>
      <c r="AC1572" s="205"/>
      <c r="AD1572" s="230" t="s">
        <v>72</v>
      </c>
      <c r="AE1572" s="126" t="s">
        <v>73</v>
      </c>
      <c r="AF1572" s="127"/>
      <c r="AG1572" s="128"/>
      <c r="AH1572" s="129"/>
      <c r="AI1572" s="129"/>
      <c r="AJ1572" s="126" t="s">
        <v>75</v>
      </c>
      <c r="AK1572" s="127"/>
      <c r="AL1572" s="129"/>
      <c r="AM1572" s="128"/>
      <c r="AN1572" s="129"/>
      <c r="AO1572" s="127" t="s">
        <v>79</v>
      </c>
      <c r="AP1572" s="129"/>
      <c r="AQ1572" s="183"/>
      <c r="AR1572" s="183"/>
      <c r="AS1572" s="183"/>
    </row>
    <row r="1573" spans="1:45" customFormat="1" ht="30" hidden="1" customHeight="1">
      <c r="A1573" s="204" t="s">
        <v>4370</v>
      </c>
      <c r="B1573" s="200" t="s">
        <v>11010</v>
      </c>
      <c r="C1573" s="200" t="s">
        <v>11011</v>
      </c>
      <c r="D1573" s="200" t="s">
        <v>11579</v>
      </c>
      <c r="E1573" s="200" t="s">
        <v>11580</v>
      </c>
      <c r="F1573" s="206" t="s">
        <v>11588</v>
      </c>
      <c r="G1573" s="206" t="s">
        <v>11589</v>
      </c>
      <c r="H1573" s="205" t="s">
        <v>11590</v>
      </c>
      <c r="I1573" s="204" t="s">
        <v>11591</v>
      </c>
      <c r="J1573" s="207" t="s">
        <v>11592</v>
      </c>
      <c r="K1573" s="208" t="s">
        <v>11593</v>
      </c>
      <c r="L1573" s="205" t="s">
        <v>60</v>
      </c>
      <c r="M1573" s="205" t="s">
        <v>61</v>
      </c>
      <c r="N1573" s="205" t="s">
        <v>738</v>
      </c>
      <c r="O1573" s="205" t="s">
        <v>4441</v>
      </c>
      <c r="P1573" s="205" t="s">
        <v>4442</v>
      </c>
      <c r="Q1573" s="205" t="s">
        <v>65</v>
      </c>
      <c r="R1573" s="205" t="s">
        <v>11011</v>
      </c>
      <c r="S1573" s="205" t="s">
        <v>11580</v>
      </c>
      <c r="T1573" s="205" t="s">
        <v>66</v>
      </c>
      <c r="U1573" s="208" t="s">
        <v>11594</v>
      </c>
      <c r="V1573" s="205">
        <v>1</v>
      </c>
      <c r="W1573" s="205" t="s">
        <v>68</v>
      </c>
      <c r="X1573" s="205" t="s">
        <v>69</v>
      </c>
      <c r="Y1573" s="205" t="s">
        <v>70</v>
      </c>
      <c r="Z1573" s="205" t="s">
        <v>4390</v>
      </c>
      <c r="AA1573" s="234" t="s">
        <v>650</v>
      </c>
      <c r="AB1573" s="216">
        <v>46310</v>
      </c>
      <c r="AC1573" s="205"/>
      <c r="AD1573" s="230" t="s">
        <v>72</v>
      </c>
      <c r="AE1573" s="126"/>
      <c r="AF1573" s="127"/>
      <c r="AG1573" s="128"/>
      <c r="AH1573" s="129"/>
      <c r="AI1573" s="129"/>
      <c r="AJ1573" s="126"/>
      <c r="AK1573" s="127"/>
      <c r="AL1573" s="129"/>
      <c r="AM1573" s="128"/>
      <c r="AN1573" s="129"/>
      <c r="AO1573" s="127" t="s">
        <v>79</v>
      </c>
      <c r="AP1573" s="129"/>
    </row>
    <row r="1574" spans="1:45" customFormat="1" ht="30" hidden="1" customHeight="1">
      <c r="A1574" s="204" t="s">
        <v>4370</v>
      </c>
      <c r="B1574" s="200" t="s">
        <v>11010</v>
      </c>
      <c r="C1574" s="200" t="s">
        <v>11011</v>
      </c>
      <c r="D1574" s="200" t="s">
        <v>11579</v>
      </c>
      <c r="E1574" s="200" t="s">
        <v>11580</v>
      </c>
      <c r="F1574" s="206" t="s">
        <v>11595</v>
      </c>
      <c r="G1574" s="206" t="s">
        <v>11596</v>
      </c>
      <c r="H1574" s="205" t="s">
        <v>11597</v>
      </c>
      <c r="I1574" s="204" t="s">
        <v>11598</v>
      </c>
      <c r="J1574" s="207" t="s">
        <v>11599</v>
      </c>
      <c r="K1574" s="208" t="s">
        <v>11600</v>
      </c>
      <c r="L1574" s="205" t="s">
        <v>60</v>
      </c>
      <c r="M1574" s="205" t="s">
        <v>61</v>
      </c>
      <c r="N1574" s="205" t="s">
        <v>738</v>
      </c>
      <c r="O1574" s="205" t="s">
        <v>4441</v>
      </c>
      <c r="P1574" s="205" t="s">
        <v>4442</v>
      </c>
      <c r="Q1574" s="205" t="s">
        <v>65</v>
      </c>
      <c r="R1574" s="205" t="s">
        <v>11011</v>
      </c>
      <c r="S1574" s="205" t="s">
        <v>11580</v>
      </c>
      <c r="T1574" s="205" t="s">
        <v>93</v>
      </c>
      <c r="U1574" s="208" t="s">
        <v>11601</v>
      </c>
      <c r="V1574" s="205">
        <v>1</v>
      </c>
      <c r="W1574" s="205" t="s">
        <v>68</v>
      </c>
      <c r="X1574" s="205" t="s">
        <v>69</v>
      </c>
      <c r="Y1574" s="205" t="s">
        <v>70</v>
      </c>
      <c r="Z1574" s="205" t="s">
        <v>95</v>
      </c>
      <c r="AA1574" s="234" t="s">
        <v>650</v>
      </c>
      <c r="AB1574" s="216">
        <v>46310</v>
      </c>
      <c r="AC1574" s="205"/>
      <c r="AD1574" s="230" t="s">
        <v>72</v>
      </c>
      <c r="AE1574" s="126"/>
      <c r="AF1574" s="127"/>
      <c r="AG1574" s="128"/>
      <c r="AH1574" s="129"/>
      <c r="AI1574" s="129"/>
      <c r="AJ1574" s="126"/>
      <c r="AK1574" s="127"/>
      <c r="AL1574" s="129"/>
      <c r="AM1574" s="128"/>
      <c r="AN1574" s="129"/>
      <c r="AO1574" s="127" t="s">
        <v>79</v>
      </c>
      <c r="AP1574" s="129"/>
    </row>
    <row r="1575" spans="1:45" customFormat="1" ht="30" hidden="1" customHeight="1">
      <c r="A1575" s="204" t="s">
        <v>4370</v>
      </c>
      <c r="B1575" s="200" t="s">
        <v>11010</v>
      </c>
      <c r="C1575" s="200" t="s">
        <v>11011</v>
      </c>
      <c r="D1575" s="200" t="s">
        <v>11602</v>
      </c>
      <c r="E1575" s="200" t="s">
        <v>11603</v>
      </c>
      <c r="F1575" s="206" t="s">
        <v>11604</v>
      </c>
      <c r="G1575" s="206" t="s">
        <v>11605</v>
      </c>
      <c r="H1575" s="205" t="s">
        <v>11606</v>
      </c>
      <c r="I1575" s="204" t="s">
        <v>11607</v>
      </c>
      <c r="J1575" s="207" t="s">
        <v>11608</v>
      </c>
      <c r="K1575" s="208" t="s">
        <v>11609</v>
      </c>
      <c r="L1575" s="205" t="s">
        <v>90</v>
      </c>
      <c r="M1575" s="205" t="s">
        <v>61</v>
      </c>
      <c r="N1575" s="205" t="s">
        <v>738</v>
      </c>
      <c r="O1575" s="205" t="s">
        <v>4441</v>
      </c>
      <c r="P1575" s="205" t="s">
        <v>4442</v>
      </c>
      <c r="Q1575" s="205" t="s">
        <v>65</v>
      </c>
      <c r="R1575" s="205" t="s">
        <v>11011</v>
      </c>
      <c r="S1575" s="205" t="s">
        <v>11603</v>
      </c>
      <c r="T1575" s="205" t="s">
        <v>93</v>
      </c>
      <c r="U1575" s="208" t="s">
        <v>11610</v>
      </c>
      <c r="V1575" s="205">
        <v>0.95</v>
      </c>
      <c r="W1575" s="205" t="s">
        <v>68</v>
      </c>
      <c r="X1575" s="205" t="s">
        <v>69</v>
      </c>
      <c r="Y1575" s="205" t="s">
        <v>70</v>
      </c>
      <c r="Z1575" s="205" t="s">
        <v>95</v>
      </c>
      <c r="AA1575" s="234" t="s">
        <v>650</v>
      </c>
      <c r="AB1575" s="216">
        <v>46310</v>
      </c>
      <c r="AC1575" s="205"/>
      <c r="AD1575" s="230" t="s">
        <v>72</v>
      </c>
      <c r="AE1575" s="126" t="s">
        <v>73</v>
      </c>
      <c r="AF1575" s="127"/>
      <c r="AG1575" s="128"/>
      <c r="AH1575" s="129"/>
      <c r="AI1575" s="129"/>
      <c r="AJ1575" s="126" t="s">
        <v>75</v>
      </c>
      <c r="AK1575" s="127"/>
      <c r="AL1575" s="129"/>
      <c r="AM1575" s="128"/>
      <c r="AN1575" s="129"/>
      <c r="AO1575" s="127" t="s">
        <v>79</v>
      </c>
      <c r="AP1575" s="129"/>
      <c r="AQ1575" s="183"/>
      <c r="AR1575" s="183"/>
      <c r="AS1575" s="183"/>
    </row>
    <row r="1576" spans="1:45" customFormat="1" ht="30" hidden="1" customHeight="1">
      <c r="A1576" s="204" t="s">
        <v>4370</v>
      </c>
      <c r="B1576" s="200" t="s">
        <v>11010</v>
      </c>
      <c r="C1576" s="200" t="s">
        <v>11011</v>
      </c>
      <c r="D1576" s="200" t="s">
        <v>11602</v>
      </c>
      <c r="E1576" s="200" t="s">
        <v>11603</v>
      </c>
      <c r="F1576" s="206" t="s">
        <v>11611</v>
      </c>
      <c r="G1576" s="206" t="s">
        <v>11612</v>
      </c>
      <c r="H1576" s="205" t="s">
        <v>11613</v>
      </c>
      <c r="I1576" s="204" t="s">
        <v>11614</v>
      </c>
      <c r="J1576" s="207" t="s">
        <v>11615</v>
      </c>
      <c r="K1576" s="208" t="s">
        <v>11616</v>
      </c>
      <c r="L1576" s="205" t="s">
        <v>60</v>
      </c>
      <c r="M1576" s="205" t="s">
        <v>61</v>
      </c>
      <c r="N1576" s="205" t="s">
        <v>738</v>
      </c>
      <c r="O1576" s="205" t="s">
        <v>4441</v>
      </c>
      <c r="P1576" s="205" t="s">
        <v>4442</v>
      </c>
      <c r="Q1576" s="205" t="s">
        <v>65</v>
      </c>
      <c r="R1576" s="205" t="s">
        <v>11011</v>
      </c>
      <c r="S1576" s="205" t="s">
        <v>11603</v>
      </c>
      <c r="T1576" s="205" t="s">
        <v>66</v>
      </c>
      <c r="U1576" s="208" t="s">
        <v>11617</v>
      </c>
      <c r="V1576" s="205">
        <v>1</v>
      </c>
      <c r="W1576" s="205" t="s">
        <v>68</v>
      </c>
      <c r="X1576" s="205" t="s">
        <v>69</v>
      </c>
      <c r="Y1576" s="205" t="s">
        <v>70</v>
      </c>
      <c r="Z1576" s="205" t="s">
        <v>4390</v>
      </c>
      <c r="AA1576" s="234" t="s">
        <v>650</v>
      </c>
      <c r="AB1576" s="216">
        <v>46310</v>
      </c>
      <c r="AC1576" s="205"/>
      <c r="AD1576" s="230" t="s">
        <v>72</v>
      </c>
      <c r="AE1576" s="126"/>
      <c r="AF1576" s="127"/>
      <c r="AG1576" s="128"/>
      <c r="AH1576" s="129"/>
      <c r="AI1576" s="129"/>
      <c r="AJ1576" s="126"/>
      <c r="AK1576" s="127"/>
      <c r="AL1576" s="129"/>
      <c r="AM1576" s="128"/>
      <c r="AN1576" s="129"/>
      <c r="AO1576" s="127" t="s">
        <v>79</v>
      </c>
      <c r="AP1576" s="129"/>
    </row>
    <row r="1577" spans="1:45" customFormat="1" ht="30" hidden="1" customHeight="1">
      <c r="A1577" s="204" t="s">
        <v>4370</v>
      </c>
      <c r="B1577" s="200" t="s">
        <v>11010</v>
      </c>
      <c r="C1577" s="200" t="s">
        <v>11011</v>
      </c>
      <c r="D1577" s="200" t="s">
        <v>11618</v>
      </c>
      <c r="E1577" s="200" t="s">
        <v>11619</v>
      </c>
      <c r="F1577" s="206" t="s">
        <v>11620</v>
      </c>
      <c r="G1577" s="206" t="s">
        <v>11621</v>
      </c>
      <c r="H1577" s="205" t="s">
        <v>11622</v>
      </c>
      <c r="I1577" s="204" t="s">
        <v>11623</v>
      </c>
      <c r="J1577" s="207" t="s">
        <v>11624</v>
      </c>
      <c r="K1577" s="208" t="s">
        <v>11625</v>
      </c>
      <c r="L1577" s="205" t="s">
        <v>60</v>
      </c>
      <c r="M1577" s="205" t="s">
        <v>61</v>
      </c>
      <c r="N1577" s="205" t="s">
        <v>738</v>
      </c>
      <c r="O1577" s="205" t="s">
        <v>4441</v>
      </c>
      <c r="P1577" s="205" t="s">
        <v>4442</v>
      </c>
      <c r="Q1577" s="205" t="s">
        <v>65</v>
      </c>
      <c r="R1577" s="205" t="s">
        <v>11011</v>
      </c>
      <c r="S1577" s="205" t="s">
        <v>11619</v>
      </c>
      <c r="T1577" s="205" t="s">
        <v>66</v>
      </c>
      <c r="U1577" s="208" t="s">
        <v>11626</v>
      </c>
      <c r="V1577" s="205">
        <v>1</v>
      </c>
      <c r="W1577" s="205" t="s">
        <v>68</v>
      </c>
      <c r="X1577" s="205" t="s">
        <v>69</v>
      </c>
      <c r="Y1577" s="205" t="s">
        <v>70</v>
      </c>
      <c r="Z1577" s="205" t="s">
        <v>4390</v>
      </c>
      <c r="AA1577" s="234" t="s">
        <v>650</v>
      </c>
      <c r="AB1577" s="216">
        <v>46310</v>
      </c>
      <c r="AC1577" s="205"/>
      <c r="AD1577" s="230" t="s">
        <v>72</v>
      </c>
      <c r="AE1577" s="126"/>
      <c r="AF1577" s="127"/>
      <c r="AG1577" s="128"/>
      <c r="AH1577" s="129"/>
      <c r="AI1577" s="129"/>
      <c r="AJ1577" s="126"/>
      <c r="AK1577" s="127"/>
      <c r="AL1577" s="129"/>
      <c r="AM1577" s="128"/>
      <c r="AN1577" s="129"/>
      <c r="AO1577" s="127" t="s">
        <v>79</v>
      </c>
      <c r="AP1577" s="129"/>
    </row>
    <row r="1578" spans="1:45" customFormat="1" ht="30" hidden="1" customHeight="1">
      <c r="A1578" s="204" t="s">
        <v>4370</v>
      </c>
      <c r="B1578" s="200" t="s">
        <v>11010</v>
      </c>
      <c r="C1578" s="200" t="s">
        <v>11011</v>
      </c>
      <c r="D1578" s="200" t="s">
        <v>11618</v>
      </c>
      <c r="E1578" s="200" t="s">
        <v>11619</v>
      </c>
      <c r="F1578" s="206" t="s">
        <v>11627</v>
      </c>
      <c r="G1578" s="206" t="s">
        <v>11628</v>
      </c>
      <c r="H1578" s="205" t="s">
        <v>11629</v>
      </c>
      <c r="I1578" s="204" t="s">
        <v>11630</v>
      </c>
      <c r="J1578" s="207" t="s">
        <v>11631</v>
      </c>
      <c r="K1578" s="208" t="s">
        <v>11632</v>
      </c>
      <c r="L1578" s="205" t="s">
        <v>90</v>
      </c>
      <c r="M1578" s="205" t="s">
        <v>61</v>
      </c>
      <c r="N1578" s="205" t="s">
        <v>738</v>
      </c>
      <c r="O1578" s="205" t="s">
        <v>4441</v>
      </c>
      <c r="P1578" s="205" t="s">
        <v>4442</v>
      </c>
      <c r="Q1578" s="205" t="s">
        <v>65</v>
      </c>
      <c r="R1578" s="205" t="s">
        <v>11011</v>
      </c>
      <c r="S1578" s="205" t="s">
        <v>11619</v>
      </c>
      <c r="T1578" s="205" t="s">
        <v>93</v>
      </c>
      <c r="U1578" s="208" t="s">
        <v>11633</v>
      </c>
      <c r="V1578" s="205">
        <v>0.95</v>
      </c>
      <c r="W1578" s="205" t="s">
        <v>68</v>
      </c>
      <c r="X1578" s="205" t="s">
        <v>69</v>
      </c>
      <c r="Y1578" s="205" t="s">
        <v>70</v>
      </c>
      <c r="Z1578" s="205" t="s">
        <v>95</v>
      </c>
      <c r="AA1578" s="234" t="s">
        <v>650</v>
      </c>
      <c r="AB1578" s="216">
        <v>46310</v>
      </c>
      <c r="AC1578" s="205"/>
      <c r="AD1578" s="230" t="s">
        <v>72</v>
      </c>
      <c r="AE1578" s="126"/>
      <c r="AF1578" s="127"/>
      <c r="AG1578" s="128"/>
      <c r="AH1578" s="129"/>
      <c r="AI1578" s="129"/>
      <c r="AJ1578" s="126"/>
      <c r="AK1578" s="127"/>
      <c r="AL1578" s="129"/>
      <c r="AM1578" s="128"/>
      <c r="AN1578" s="129"/>
      <c r="AO1578" s="127" t="s">
        <v>79</v>
      </c>
      <c r="AP1578" s="129"/>
    </row>
    <row r="1579" spans="1:45" customFormat="1" ht="30" hidden="1" customHeight="1">
      <c r="A1579" s="204" t="s">
        <v>4370</v>
      </c>
      <c r="B1579" s="200" t="s">
        <v>11010</v>
      </c>
      <c r="C1579" s="200" t="s">
        <v>11011</v>
      </c>
      <c r="D1579" s="200" t="s">
        <v>11634</v>
      </c>
      <c r="E1579" s="200" t="s">
        <v>11635</v>
      </c>
      <c r="F1579" s="206" t="s">
        <v>11636</v>
      </c>
      <c r="G1579" s="206" t="s">
        <v>11637</v>
      </c>
      <c r="H1579" s="205" t="s">
        <v>11638</v>
      </c>
      <c r="I1579" s="204" t="s">
        <v>11639</v>
      </c>
      <c r="J1579" s="207" t="s">
        <v>11640</v>
      </c>
      <c r="K1579" s="208" t="s">
        <v>11641</v>
      </c>
      <c r="L1579" s="205" t="s">
        <v>90</v>
      </c>
      <c r="M1579" s="205" t="s">
        <v>61</v>
      </c>
      <c r="N1579" s="205" t="s">
        <v>738</v>
      </c>
      <c r="O1579" s="205" t="s">
        <v>4441</v>
      </c>
      <c r="P1579" s="205" t="s">
        <v>4442</v>
      </c>
      <c r="Q1579" s="205" t="s">
        <v>65</v>
      </c>
      <c r="R1579" s="205" t="s">
        <v>11011</v>
      </c>
      <c r="S1579" s="205" t="s">
        <v>11635</v>
      </c>
      <c r="T1579" s="205" t="s">
        <v>93</v>
      </c>
      <c r="U1579" s="208" t="s">
        <v>11642</v>
      </c>
      <c r="V1579" s="205">
        <v>0.95</v>
      </c>
      <c r="W1579" s="205" t="s">
        <v>68</v>
      </c>
      <c r="X1579" s="205" t="s">
        <v>69</v>
      </c>
      <c r="Y1579" s="205" t="s">
        <v>70</v>
      </c>
      <c r="Z1579" s="205" t="s">
        <v>95</v>
      </c>
      <c r="AA1579" s="234" t="s">
        <v>650</v>
      </c>
      <c r="AB1579" s="216">
        <v>46310</v>
      </c>
      <c r="AC1579" s="205"/>
      <c r="AD1579" s="230" t="s">
        <v>72</v>
      </c>
      <c r="AE1579" s="126" t="s">
        <v>73</v>
      </c>
      <c r="AF1579" s="127"/>
      <c r="AG1579" s="128"/>
      <c r="AH1579" s="129"/>
      <c r="AI1579" s="129"/>
      <c r="AJ1579" s="126" t="s">
        <v>75</v>
      </c>
      <c r="AK1579" s="127"/>
      <c r="AL1579" s="129"/>
      <c r="AM1579" s="128"/>
      <c r="AN1579" s="129"/>
      <c r="AO1579" s="127" t="s">
        <v>79</v>
      </c>
      <c r="AP1579" s="129"/>
      <c r="AQ1579" s="183"/>
      <c r="AR1579" s="183"/>
      <c r="AS1579" s="183"/>
    </row>
    <row r="1580" spans="1:45" customFormat="1" ht="30" hidden="1" customHeight="1">
      <c r="A1580" s="204" t="s">
        <v>4370</v>
      </c>
      <c r="B1580" s="200" t="s">
        <v>11010</v>
      </c>
      <c r="C1580" s="200" t="s">
        <v>11011</v>
      </c>
      <c r="D1580" s="200" t="s">
        <v>11634</v>
      </c>
      <c r="E1580" s="200" t="s">
        <v>11635</v>
      </c>
      <c r="F1580" s="206" t="s">
        <v>11643</v>
      </c>
      <c r="G1580" s="206" t="s">
        <v>11644</v>
      </c>
      <c r="H1580" s="205" t="s">
        <v>11645</v>
      </c>
      <c r="I1580" s="204" t="s">
        <v>11646</v>
      </c>
      <c r="J1580" s="207" t="s">
        <v>11647</v>
      </c>
      <c r="K1580" s="208" t="s">
        <v>11648</v>
      </c>
      <c r="L1580" s="205" t="s">
        <v>60</v>
      </c>
      <c r="M1580" s="205" t="s">
        <v>61</v>
      </c>
      <c r="N1580" s="205" t="s">
        <v>738</v>
      </c>
      <c r="O1580" s="205" t="s">
        <v>4441</v>
      </c>
      <c r="P1580" s="205" t="s">
        <v>4442</v>
      </c>
      <c r="Q1580" s="205" t="s">
        <v>65</v>
      </c>
      <c r="R1580" s="205" t="s">
        <v>11011</v>
      </c>
      <c r="S1580" s="205" t="s">
        <v>11635</v>
      </c>
      <c r="T1580" s="205" t="s">
        <v>66</v>
      </c>
      <c r="U1580" s="208" t="s">
        <v>11649</v>
      </c>
      <c r="V1580" s="205">
        <v>1</v>
      </c>
      <c r="W1580" s="205" t="s">
        <v>68</v>
      </c>
      <c r="X1580" s="205" t="s">
        <v>69</v>
      </c>
      <c r="Y1580" s="205" t="s">
        <v>70</v>
      </c>
      <c r="Z1580" s="205" t="s">
        <v>4390</v>
      </c>
      <c r="AA1580" s="234" t="s">
        <v>650</v>
      </c>
      <c r="AB1580" s="216">
        <v>46310</v>
      </c>
      <c r="AC1580" s="205"/>
      <c r="AD1580" s="230" t="s">
        <v>72</v>
      </c>
      <c r="AE1580" s="126"/>
      <c r="AF1580" s="127"/>
      <c r="AG1580" s="128"/>
      <c r="AH1580" s="129"/>
      <c r="AI1580" s="129"/>
      <c r="AJ1580" s="126"/>
      <c r="AK1580" s="127"/>
      <c r="AL1580" s="129"/>
      <c r="AM1580" s="128"/>
      <c r="AN1580" s="129"/>
      <c r="AO1580" s="127" t="s">
        <v>79</v>
      </c>
      <c r="AP1580" s="129"/>
    </row>
    <row r="1581" spans="1:45" customFormat="1" ht="30" hidden="1" customHeight="1">
      <c r="A1581" s="204" t="s">
        <v>4370</v>
      </c>
      <c r="B1581" s="200" t="s">
        <v>11010</v>
      </c>
      <c r="C1581" s="200" t="s">
        <v>11011</v>
      </c>
      <c r="D1581" s="200" t="s">
        <v>11650</v>
      </c>
      <c r="E1581" s="200" t="s">
        <v>11651</v>
      </c>
      <c r="F1581" s="206" t="s">
        <v>11652</v>
      </c>
      <c r="G1581" s="206" t="s">
        <v>11653</v>
      </c>
      <c r="H1581" s="205" t="s">
        <v>11654</v>
      </c>
      <c r="I1581" s="204" t="s">
        <v>11655</v>
      </c>
      <c r="J1581" s="207" t="s">
        <v>11656</v>
      </c>
      <c r="K1581" s="208" t="s">
        <v>11657</v>
      </c>
      <c r="L1581" s="205" t="s">
        <v>90</v>
      </c>
      <c r="M1581" s="205" t="s">
        <v>61</v>
      </c>
      <c r="N1581" s="205" t="s">
        <v>738</v>
      </c>
      <c r="O1581" s="205" t="s">
        <v>4441</v>
      </c>
      <c r="P1581" s="205" t="s">
        <v>4442</v>
      </c>
      <c r="Q1581" s="205" t="s">
        <v>65</v>
      </c>
      <c r="R1581" s="205" t="s">
        <v>11011</v>
      </c>
      <c r="S1581" s="205" t="s">
        <v>11651</v>
      </c>
      <c r="T1581" s="205" t="s">
        <v>93</v>
      </c>
      <c r="U1581" s="208" t="s">
        <v>11658</v>
      </c>
      <c r="V1581" s="205">
        <v>0.95</v>
      </c>
      <c r="W1581" s="205" t="s">
        <v>68</v>
      </c>
      <c r="X1581" s="205" t="s">
        <v>69</v>
      </c>
      <c r="Y1581" s="205" t="s">
        <v>70</v>
      </c>
      <c r="Z1581" s="205" t="s">
        <v>95</v>
      </c>
      <c r="AA1581" s="234" t="s">
        <v>650</v>
      </c>
      <c r="AB1581" s="216">
        <v>46310</v>
      </c>
      <c r="AC1581" s="205"/>
      <c r="AD1581" s="230" t="s">
        <v>72</v>
      </c>
      <c r="AE1581" s="126" t="s">
        <v>73</v>
      </c>
      <c r="AF1581" s="127"/>
      <c r="AG1581" s="128"/>
      <c r="AH1581" s="129"/>
      <c r="AI1581" s="129"/>
      <c r="AJ1581" s="126" t="s">
        <v>75</v>
      </c>
      <c r="AK1581" s="127"/>
      <c r="AL1581" s="129"/>
      <c r="AM1581" s="128"/>
      <c r="AN1581" s="129"/>
      <c r="AO1581" s="127" t="s">
        <v>79</v>
      </c>
      <c r="AP1581" s="129"/>
      <c r="AQ1581" s="183"/>
      <c r="AR1581" s="183"/>
      <c r="AS1581" s="183"/>
    </row>
    <row r="1582" spans="1:45" customFormat="1" ht="30" hidden="1" customHeight="1">
      <c r="A1582" s="204" t="s">
        <v>4370</v>
      </c>
      <c r="B1582" s="200" t="s">
        <v>11010</v>
      </c>
      <c r="C1582" s="200" t="s">
        <v>11011</v>
      </c>
      <c r="D1582" s="200" t="s">
        <v>11650</v>
      </c>
      <c r="E1582" s="200" t="s">
        <v>11651</v>
      </c>
      <c r="F1582" s="206" t="s">
        <v>11659</v>
      </c>
      <c r="G1582" s="206" t="s">
        <v>11660</v>
      </c>
      <c r="H1582" s="205" t="s">
        <v>11661</v>
      </c>
      <c r="I1582" s="204" t="s">
        <v>11662</v>
      </c>
      <c r="J1582" s="207" t="s">
        <v>11663</v>
      </c>
      <c r="K1582" s="208" t="s">
        <v>11664</v>
      </c>
      <c r="L1582" s="205" t="s">
        <v>60</v>
      </c>
      <c r="M1582" s="205" t="s">
        <v>61</v>
      </c>
      <c r="N1582" s="205" t="s">
        <v>738</v>
      </c>
      <c r="O1582" s="205" t="s">
        <v>4441</v>
      </c>
      <c r="P1582" s="205" t="s">
        <v>4442</v>
      </c>
      <c r="Q1582" s="205" t="s">
        <v>65</v>
      </c>
      <c r="R1582" s="205" t="s">
        <v>11011</v>
      </c>
      <c r="S1582" s="205" t="s">
        <v>11651</v>
      </c>
      <c r="T1582" s="205" t="s">
        <v>66</v>
      </c>
      <c r="U1582" s="208" t="s">
        <v>11665</v>
      </c>
      <c r="V1582" s="205">
        <v>1</v>
      </c>
      <c r="W1582" s="205" t="s">
        <v>68</v>
      </c>
      <c r="X1582" s="205" t="s">
        <v>69</v>
      </c>
      <c r="Y1582" s="205" t="s">
        <v>70</v>
      </c>
      <c r="Z1582" s="205" t="s">
        <v>4390</v>
      </c>
      <c r="AA1582" s="234" t="s">
        <v>650</v>
      </c>
      <c r="AB1582" s="216">
        <v>46310</v>
      </c>
      <c r="AC1582" s="205"/>
      <c r="AD1582" s="230" t="s">
        <v>72</v>
      </c>
      <c r="AE1582" s="126"/>
      <c r="AF1582" s="127"/>
      <c r="AG1582" s="128"/>
      <c r="AH1582" s="129"/>
      <c r="AI1582" s="129"/>
      <c r="AJ1582" s="126"/>
      <c r="AK1582" s="127"/>
      <c r="AL1582" s="129"/>
      <c r="AM1582" s="128"/>
      <c r="AN1582" s="129"/>
      <c r="AO1582" s="127" t="s">
        <v>79</v>
      </c>
      <c r="AP1582" s="129"/>
    </row>
    <row r="1583" spans="1:45" customFormat="1" ht="30" hidden="1" customHeight="1">
      <c r="A1583" s="204" t="s">
        <v>4370</v>
      </c>
      <c r="B1583" s="200" t="s">
        <v>11010</v>
      </c>
      <c r="C1583" s="200" t="s">
        <v>11011</v>
      </c>
      <c r="D1583" s="200" t="s">
        <v>11666</v>
      </c>
      <c r="E1583" s="200" t="s">
        <v>11667</v>
      </c>
      <c r="F1583" s="206" t="s">
        <v>11668</v>
      </c>
      <c r="G1583" s="206" t="s">
        <v>11669</v>
      </c>
      <c r="H1583" s="205" t="s">
        <v>11670</v>
      </c>
      <c r="I1583" s="204" t="s">
        <v>11671</v>
      </c>
      <c r="J1583" s="207" t="s">
        <v>11672</v>
      </c>
      <c r="K1583" s="208" t="s">
        <v>11673</v>
      </c>
      <c r="L1583" s="205" t="s">
        <v>90</v>
      </c>
      <c r="M1583" s="205" t="s">
        <v>61</v>
      </c>
      <c r="N1583" s="205" t="s">
        <v>738</v>
      </c>
      <c r="O1583" s="205" t="s">
        <v>4441</v>
      </c>
      <c r="P1583" s="205" t="s">
        <v>4442</v>
      </c>
      <c r="Q1583" s="205" t="s">
        <v>65</v>
      </c>
      <c r="R1583" s="205" t="s">
        <v>11011</v>
      </c>
      <c r="S1583" s="205" t="s">
        <v>11667</v>
      </c>
      <c r="T1583" s="205" t="s">
        <v>93</v>
      </c>
      <c r="U1583" s="208" t="s">
        <v>11674</v>
      </c>
      <c r="V1583" s="205">
        <v>0.95</v>
      </c>
      <c r="W1583" s="205" t="s">
        <v>68</v>
      </c>
      <c r="X1583" s="205" t="s">
        <v>69</v>
      </c>
      <c r="Y1583" s="205" t="s">
        <v>70</v>
      </c>
      <c r="Z1583" s="205" t="s">
        <v>95</v>
      </c>
      <c r="AA1583" s="234" t="s">
        <v>650</v>
      </c>
      <c r="AB1583" s="216">
        <v>46310</v>
      </c>
      <c r="AC1583" s="205"/>
      <c r="AD1583" s="230" t="s">
        <v>72</v>
      </c>
      <c r="AE1583" s="126" t="s">
        <v>73</v>
      </c>
      <c r="AF1583" s="127"/>
      <c r="AG1583" s="128"/>
      <c r="AH1583" s="129"/>
      <c r="AI1583" s="129"/>
      <c r="AJ1583" s="126" t="s">
        <v>75</v>
      </c>
      <c r="AK1583" s="127"/>
      <c r="AL1583" s="129"/>
      <c r="AM1583" s="128"/>
      <c r="AN1583" s="129"/>
      <c r="AO1583" s="127" t="s">
        <v>79</v>
      </c>
      <c r="AP1583" s="129"/>
      <c r="AQ1583" s="183"/>
      <c r="AR1583" s="183"/>
      <c r="AS1583" s="183"/>
    </row>
    <row r="1584" spans="1:45" customFormat="1" ht="30" hidden="1" customHeight="1">
      <c r="A1584" s="204" t="s">
        <v>4370</v>
      </c>
      <c r="B1584" s="200" t="s">
        <v>11010</v>
      </c>
      <c r="C1584" s="200" t="s">
        <v>11011</v>
      </c>
      <c r="D1584" s="200" t="s">
        <v>11666</v>
      </c>
      <c r="E1584" s="200" t="s">
        <v>11667</v>
      </c>
      <c r="F1584" s="206" t="s">
        <v>11675</v>
      </c>
      <c r="G1584" s="206" t="s">
        <v>11676</v>
      </c>
      <c r="H1584" s="205" t="s">
        <v>11677</v>
      </c>
      <c r="I1584" s="204" t="s">
        <v>11678</v>
      </c>
      <c r="J1584" s="207" t="s">
        <v>11679</v>
      </c>
      <c r="K1584" s="208" t="s">
        <v>11680</v>
      </c>
      <c r="L1584" s="205" t="s">
        <v>60</v>
      </c>
      <c r="M1584" s="205" t="s">
        <v>61</v>
      </c>
      <c r="N1584" s="205" t="s">
        <v>738</v>
      </c>
      <c r="O1584" s="205" t="s">
        <v>4441</v>
      </c>
      <c r="P1584" s="205" t="s">
        <v>4442</v>
      </c>
      <c r="Q1584" s="205" t="s">
        <v>65</v>
      </c>
      <c r="R1584" s="205" t="s">
        <v>11011</v>
      </c>
      <c r="S1584" s="205" t="s">
        <v>11667</v>
      </c>
      <c r="T1584" s="205" t="s">
        <v>66</v>
      </c>
      <c r="U1584" s="208" t="s">
        <v>11681</v>
      </c>
      <c r="V1584" s="205">
        <v>1</v>
      </c>
      <c r="W1584" s="205" t="s">
        <v>68</v>
      </c>
      <c r="X1584" s="205" t="s">
        <v>69</v>
      </c>
      <c r="Y1584" s="205" t="s">
        <v>70</v>
      </c>
      <c r="Z1584" s="205" t="s">
        <v>4390</v>
      </c>
      <c r="AA1584" s="234" t="s">
        <v>650</v>
      </c>
      <c r="AB1584" s="216">
        <v>46310</v>
      </c>
      <c r="AC1584" s="205"/>
      <c r="AD1584" s="230" t="s">
        <v>72</v>
      </c>
      <c r="AE1584" s="126"/>
      <c r="AF1584" s="127"/>
      <c r="AG1584" s="128"/>
      <c r="AH1584" s="129"/>
      <c r="AI1584" s="129"/>
      <c r="AJ1584" s="126"/>
      <c r="AK1584" s="127"/>
      <c r="AL1584" s="129"/>
      <c r="AM1584" s="128"/>
      <c r="AN1584" s="129"/>
      <c r="AO1584" s="127" t="s">
        <v>79</v>
      </c>
      <c r="AP1584" s="129"/>
    </row>
    <row r="1585" spans="1:45" customFormat="1" ht="30" hidden="1" customHeight="1">
      <c r="A1585" s="204" t="s">
        <v>4370</v>
      </c>
      <c r="B1585" s="200" t="s">
        <v>11010</v>
      </c>
      <c r="C1585" s="200" t="s">
        <v>11011</v>
      </c>
      <c r="D1585" s="200" t="s">
        <v>11666</v>
      </c>
      <c r="E1585" s="200" t="s">
        <v>11667</v>
      </c>
      <c r="F1585" s="206" t="s">
        <v>11682</v>
      </c>
      <c r="G1585" s="206" t="s">
        <v>11683</v>
      </c>
      <c r="H1585" s="205" t="s">
        <v>11684</v>
      </c>
      <c r="I1585" s="204" t="s">
        <v>11685</v>
      </c>
      <c r="J1585" s="207" t="s">
        <v>11686</v>
      </c>
      <c r="K1585" s="208" t="s">
        <v>11687</v>
      </c>
      <c r="L1585" s="205" t="s">
        <v>4894</v>
      </c>
      <c r="M1585" s="205" t="s">
        <v>61</v>
      </c>
      <c r="N1585" s="205" t="s">
        <v>738</v>
      </c>
      <c r="O1585" s="205" t="s">
        <v>4441</v>
      </c>
      <c r="P1585" s="205" t="s">
        <v>4442</v>
      </c>
      <c r="Q1585" s="205" t="s">
        <v>65</v>
      </c>
      <c r="R1585" s="205" t="s">
        <v>11011</v>
      </c>
      <c r="S1585" s="205" t="s">
        <v>11667</v>
      </c>
      <c r="T1585" s="205" t="s">
        <v>66</v>
      </c>
      <c r="U1585" s="208" t="s">
        <v>11688</v>
      </c>
      <c r="V1585" s="205">
        <v>0.95</v>
      </c>
      <c r="W1585" s="205" t="s">
        <v>68</v>
      </c>
      <c r="X1585" s="205" t="s">
        <v>69</v>
      </c>
      <c r="Y1585" s="205" t="s">
        <v>70</v>
      </c>
      <c r="Z1585" s="205" t="s">
        <v>4390</v>
      </c>
      <c r="AA1585" s="234" t="s">
        <v>650</v>
      </c>
      <c r="AB1585" s="216">
        <v>46310</v>
      </c>
      <c r="AC1585" s="205"/>
      <c r="AD1585" s="230" t="s">
        <v>72</v>
      </c>
      <c r="AE1585" s="126"/>
      <c r="AF1585" s="127"/>
      <c r="AG1585" s="128"/>
      <c r="AH1585" s="129"/>
      <c r="AI1585" s="129"/>
      <c r="AJ1585" s="126"/>
      <c r="AK1585" s="127"/>
      <c r="AL1585" s="129"/>
      <c r="AM1585" s="128"/>
      <c r="AN1585" s="129"/>
      <c r="AO1585" s="127" t="s">
        <v>79</v>
      </c>
      <c r="AP1585" s="129"/>
    </row>
    <row r="1586" spans="1:45" customFormat="1" ht="30" hidden="1" customHeight="1">
      <c r="A1586" s="204" t="s">
        <v>4370</v>
      </c>
      <c r="B1586" s="200" t="s">
        <v>11010</v>
      </c>
      <c r="C1586" s="200" t="s">
        <v>11011</v>
      </c>
      <c r="D1586" s="200" t="s">
        <v>11689</v>
      </c>
      <c r="E1586" s="200" t="s">
        <v>11690</v>
      </c>
      <c r="F1586" s="206" t="s">
        <v>11691</v>
      </c>
      <c r="G1586" s="206" t="s">
        <v>11692</v>
      </c>
      <c r="H1586" s="205" t="s">
        <v>11693</v>
      </c>
      <c r="I1586" s="204" t="s">
        <v>11694</v>
      </c>
      <c r="J1586" s="207" t="s">
        <v>11695</v>
      </c>
      <c r="K1586" s="208" t="s">
        <v>11696</v>
      </c>
      <c r="L1586" s="205" t="s">
        <v>60</v>
      </c>
      <c r="M1586" s="205" t="s">
        <v>61</v>
      </c>
      <c r="N1586" s="205" t="s">
        <v>738</v>
      </c>
      <c r="O1586" s="205" t="s">
        <v>4441</v>
      </c>
      <c r="P1586" s="205" t="s">
        <v>4442</v>
      </c>
      <c r="Q1586" s="205" t="s">
        <v>65</v>
      </c>
      <c r="R1586" s="205" t="s">
        <v>11011</v>
      </c>
      <c r="S1586" s="205" t="s">
        <v>11690</v>
      </c>
      <c r="T1586" s="205" t="s">
        <v>66</v>
      </c>
      <c r="U1586" s="208" t="s">
        <v>11697</v>
      </c>
      <c r="V1586" s="205">
        <v>1</v>
      </c>
      <c r="W1586" s="205" t="s">
        <v>68</v>
      </c>
      <c r="X1586" s="205" t="s">
        <v>69</v>
      </c>
      <c r="Y1586" s="205" t="s">
        <v>70</v>
      </c>
      <c r="Z1586" s="205" t="s">
        <v>4390</v>
      </c>
      <c r="AA1586" s="234" t="s">
        <v>650</v>
      </c>
      <c r="AB1586" s="216">
        <v>46310</v>
      </c>
      <c r="AC1586" s="205"/>
      <c r="AD1586" s="230" t="s">
        <v>72</v>
      </c>
      <c r="AE1586" s="126"/>
      <c r="AF1586" s="127"/>
      <c r="AG1586" s="128"/>
      <c r="AH1586" s="129"/>
      <c r="AI1586" s="129"/>
      <c r="AJ1586" s="126"/>
      <c r="AK1586" s="127"/>
      <c r="AL1586" s="129"/>
      <c r="AM1586" s="128"/>
      <c r="AN1586" s="129"/>
      <c r="AO1586" s="127" t="s">
        <v>79</v>
      </c>
      <c r="AP1586" s="129"/>
    </row>
    <row r="1587" spans="1:45" customFormat="1" ht="30" hidden="1" customHeight="1">
      <c r="A1587" s="204" t="s">
        <v>4370</v>
      </c>
      <c r="B1587" s="200" t="s">
        <v>11010</v>
      </c>
      <c r="C1587" s="200" t="s">
        <v>11011</v>
      </c>
      <c r="D1587" s="200" t="s">
        <v>11689</v>
      </c>
      <c r="E1587" s="200" t="s">
        <v>11690</v>
      </c>
      <c r="F1587" s="206" t="s">
        <v>11698</v>
      </c>
      <c r="G1587" s="206" t="s">
        <v>11699</v>
      </c>
      <c r="H1587" s="205" t="s">
        <v>11700</v>
      </c>
      <c r="I1587" s="204" t="s">
        <v>11701</v>
      </c>
      <c r="J1587" s="207" t="s">
        <v>11702</v>
      </c>
      <c r="K1587" s="208" t="s">
        <v>11703</v>
      </c>
      <c r="L1587" s="205" t="s">
        <v>1071</v>
      </c>
      <c r="M1587" s="205" t="s">
        <v>61</v>
      </c>
      <c r="N1587" s="205" t="s">
        <v>738</v>
      </c>
      <c r="O1587" s="205" t="s">
        <v>4441</v>
      </c>
      <c r="P1587" s="205" t="s">
        <v>4442</v>
      </c>
      <c r="Q1587" s="205" t="s">
        <v>65</v>
      </c>
      <c r="R1587" s="205" t="s">
        <v>11011</v>
      </c>
      <c r="S1587" s="205" t="s">
        <v>11690</v>
      </c>
      <c r="T1587" s="205" t="s">
        <v>93</v>
      </c>
      <c r="U1587" s="208" t="s">
        <v>11704</v>
      </c>
      <c r="V1587" s="205">
        <v>0.95</v>
      </c>
      <c r="W1587" s="205" t="s">
        <v>68</v>
      </c>
      <c r="X1587" s="205" t="s">
        <v>69</v>
      </c>
      <c r="Y1587" s="205" t="s">
        <v>70</v>
      </c>
      <c r="Z1587" s="205" t="s">
        <v>95</v>
      </c>
      <c r="AA1587" s="234" t="s">
        <v>650</v>
      </c>
      <c r="AB1587" s="216">
        <v>46310</v>
      </c>
      <c r="AC1587" s="205"/>
      <c r="AD1587" s="230" t="s">
        <v>72</v>
      </c>
      <c r="AE1587" s="126"/>
      <c r="AF1587" s="127"/>
      <c r="AG1587" s="128"/>
      <c r="AH1587" s="129"/>
      <c r="AI1587" s="129"/>
      <c r="AJ1587" s="126"/>
      <c r="AK1587" s="127"/>
      <c r="AL1587" s="129"/>
      <c r="AM1587" s="128"/>
      <c r="AN1587" s="129"/>
      <c r="AO1587" s="127" t="s">
        <v>79</v>
      </c>
      <c r="AP1587" s="129"/>
    </row>
    <row r="1588" spans="1:45" customFormat="1" ht="30" hidden="1" customHeight="1">
      <c r="A1588" s="204" t="s">
        <v>4370</v>
      </c>
      <c r="B1588" s="200" t="s">
        <v>11010</v>
      </c>
      <c r="C1588" s="200" t="s">
        <v>11011</v>
      </c>
      <c r="D1588" s="200" t="s">
        <v>11689</v>
      </c>
      <c r="E1588" s="200" t="s">
        <v>11690</v>
      </c>
      <c r="F1588" s="206" t="s">
        <v>11705</v>
      </c>
      <c r="G1588" s="206" t="s">
        <v>11706</v>
      </c>
      <c r="H1588" s="205" t="s">
        <v>11707</v>
      </c>
      <c r="I1588" s="204" t="s">
        <v>11708</v>
      </c>
      <c r="J1588" s="207" t="s">
        <v>11709</v>
      </c>
      <c r="K1588" s="208" t="s">
        <v>11710</v>
      </c>
      <c r="L1588" s="205" t="s">
        <v>90</v>
      </c>
      <c r="M1588" s="205" t="s">
        <v>61</v>
      </c>
      <c r="N1588" s="205" t="s">
        <v>738</v>
      </c>
      <c r="O1588" s="205" t="s">
        <v>4441</v>
      </c>
      <c r="P1588" s="205" t="s">
        <v>4442</v>
      </c>
      <c r="Q1588" s="205" t="s">
        <v>65</v>
      </c>
      <c r="R1588" s="205" t="s">
        <v>11011</v>
      </c>
      <c r="S1588" s="205" t="s">
        <v>11690</v>
      </c>
      <c r="T1588" s="205" t="s">
        <v>93</v>
      </c>
      <c r="U1588" s="208" t="s">
        <v>11711</v>
      </c>
      <c r="V1588" s="205">
        <v>0.95</v>
      </c>
      <c r="W1588" s="205" t="s">
        <v>68</v>
      </c>
      <c r="X1588" s="205" t="s">
        <v>69</v>
      </c>
      <c r="Y1588" s="205" t="s">
        <v>70</v>
      </c>
      <c r="Z1588" s="205" t="s">
        <v>95</v>
      </c>
      <c r="AA1588" s="234" t="s">
        <v>650</v>
      </c>
      <c r="AB1588" s="216">
        <v>46310</v>
      </c>
      <c r="AC1588" s="205"/>
      <c r="AD1588" s="230" t="s">
        <v>72</v>
      </c>
      <c r="AE1588" s="126"/>
      <c r="AF1588" s="127"/>
      <c r="AG1588" s="128"/>
      <c r="AH1588" s="129"/>
      <c r="AI1588" s="129"/>
      <c r="AJ1588" s="126"/>
      <c r="AK1588" s="127"/>
      <c r="AL1588" s="129"/>
      <c r="AM1588" s="128"/>
      <c r="AN1588" s="129"/>
      <c r="AO1588" s="127" t="s">
        <v>79</v>
      </c>
      <c r="AP1588" s="129"/>
    </row>
    <row r="1589" spans="1:45" customFormat="1" ht="30" hidden="1" customHeight="1">
      <c r="A1589" s="204" t="s">
        <v>4370</v>
      </c>
      <c r="B1589" s="200" t="s">
        <v>11010</v>
      </c>
      <c r="C1589" s="200" t="s">
        <v>11011</v>
      </c>
      <c r="D1589" s="200" t="s">
        <v>11712</v>
      </c>
      <c r="E1589" s="200" t="s">
        <v>11713</v>
      </c>
      <c r="F1589" s="206" t="s">
        <v>11714</v>
      </c>
      <c r="G1589" s="206" t="s">
        <v>11715</v>
      </c>
      <c r="H1589" s="205" t="s">
        <v>11716</v>
      </c>
      <c r="I1589" s="204" t="s">
        <v>11717</v>
      </c>
      <c r="J1589" s="207" t="s">
        <v>11718</v>
      </c>
      <c r="K1589" s="208" t="s">
        <v>11719</v>
      </c>
      <c r="L1589" s="205" t="s">
        <v>90</v>
      </c>
      <c r="M1589" s="205" t="s">
        <v>61</v>
      </c>
      <c r="N1589" s="205" t="s">
        <v>738</v>
      </c>
      <c r="O1589" s="205" t="s">
        <v>4441</v>
      </c>
      <c r="P1589" s="205" t="s">
        <v>4442</v>
      </c>
      <c r="Q1589" s="205" t="s">
        <v>65</v>
      </c>
      <c r="R1589" s="205" t="s">
        <v>11011</v>
      </c>
      <c r="S1589" s="205" t="s">
        <v>11713</v>
      </c>
      <c r="T1589" s="205" t="s">
        <v>93</v>
      </c>
      <c r="U1589" s="208" t="s">
        <v>11720</v>
      </c>
      <c r="V1589" s="205">
        <v>0.95</v>
      </c>
      <c r="W1589" s="205" t="s">
        <v>68</v>
      </c>
      <c r="X1589" s="205" t="s">
        <v>69</v>
      </c>
      <c r="Y1589" s="205" t="s">
        <v>70</v>
      </c>
      <c r="Z1589" s="205" t="s">
        <v>95</v>
      </c>
      <c r="AA1589" s="234" t="s">
        <v>650</v>
      </c>
      <c r="AB1589" s="216">
        <v>46310</v>
      </c>
      <c r="AC1589" s="205"/>
      <c r="AD1589" s="230" t="s">
        <v>72</v>
      </c>
      <c r="AE1589" s="126" t="s">
        <v>73</v>
      </c>
      <c r="AF1589" s="127"/>
      <c r="AG1589" s="128"/>
      <c r="AH1589" s="129"/>
      <c r="AI1589" s="129"/>
      <c r="AJ1589" s="126" t="s">
        <v>75</v>
      </c>
      <c r="AK1589" s="127"/>
      <c r="AL1589" s="129"/>
      <c r="AM1589" s="128"/>
      <c r="AN1589" s="129"/>
      <c r="AO1589" s="127" t="s">
        <v>79</v>
      </c>
      <c r="AP1589" s="129"/>
      <c r="AQ1589" s="183"/>
      <c r="AR1589" s="183"/>
      <c r="AS1589" s="183"/>
    </row>
    <row r="1590" spans="1:45" customFormat="1" ht="30" hidden="1" customHeight="1">
      <c r="A1590" s="204" t="s">
        <v>4370</v>
      </c>
      <c r="B1590" s="200" t="s">
        <v>11010</v>
      </c>
      <c r="C1590" s="200" t="s">
        <v>11011</v>
      </c>
      <c r="D1590" s="200" t="s">
        <v>11712</v>
      </c>
      <c r="E1590" s="200" t="s">
        <v>11713</v>
      </c>
      <c r="F1590" s="206" t="s">
        <v>11721</v>
      </c>
      <c r="G1590" s="206" t="s">
        <v>11722</v>
      </c>
      <c r="H1590" s="205" t="s">
        <v>11723</v>
      </c>
      <c r="I1590" s="204" t="s">
        <v>11724</v>
      </c>
      <c r="J1590" s="207" t="s">
        <v>11725</v>
      </c>
      <c r="K1590" s="208" t="s">
        <v>11726</v>
      </c>
      <c r="L1590" s="205" t="s">
        <v>60</v>
      </c>
      <c r="M1590" s="205" t="s">
        <v>61</v>
      </c>
      <c r="N1590" s="205" t="s">
        <v>738</v>
      </c>
      <c r="O1590" s="205" t="s">
        <v>4441</v>
      </c>
      <c r="P1590" s="205" t="s">
        <v>4442</v>
      </c>
      <c r="Q1590" s="205" t="s">
        <v>65</v>
      </c>
      <c r="R1590" s="205" t="s">
        <v>11011</v>
      </c>
      <c r="S1590" s="205" t="s">
        <v>11713</v>
      </c>
      <c r="T1590" s="205" t="s">
        <v>66</v>
      </c>
      <c r="U1590" s="208" t="s">
        <v>11727</v>
      </c>
      <c r="V1590" s="205">
        <v>1</v>
      </c>
      <c r="W1590" s="205" t="s">
        <v>68</v>
      </c>
      <c r="X1590" s="205" t="s">
        <v>69</v>
      </c>
      <c r="Y1590" s="205" t="s">
        <v>70</v>
      </c>
      <c r="Z1590" s="205" t="s">
        <v>4390</v>
      </c>
      <c r="AA1590" s="234" t="s">
        <v>650</v>
      </c>
      <c r="AB1590" s="216">
        <v>46310</v>
      </c>
      <c r="AC1590" s="205"/>
      <c r="AD1590" s="230" t="s">
        <v>72</v>
      </c>
      <c r="AE1590" s="126"/>
      <c r="AF1590" s="127"/>
      <c r="AG1590" s="128"/>
      <c r="AH1590" s="129"/>
      <c r="AI1590" s="129"/>
      <c r="AJ1590" s="126"/>
      <c r="AK1590" s="127"/>
      <c r="AL1590" s="129"/>
      <c r="AM1590" s="128"/>
      <c r="AN1590" s="129"/>
      <c r="AO1590" s="127" t="s">
        <v>79</v>
      </c>
      <c r="AP1590" s="129"/>
    </row>
    <row r="1591" spans="1:45" customFormat="1" ht="30" hidden="1" customHeight="1">
      <c r="A1591" s="204" t="s">
        <v>4370</v>
      </c>
      <c r="B1591" s="200" t="s">
        <v>11010</v>
      </c>
      <c r="C1591" s="200" t="s">
        <v>11011</v>
      </c>
      <c r="D1591" s="200" t="s">
        <v>11728</v>
      </c>
      <c r="E1591" s="200" t="s">
        <v>11729</v>
      </c>
      <c r="F1591" s="206" t="s">
        <v>11730</v>
      </c>
      <c r="G1591" s="206" t="s">
        <v>11731</v>
      </c>
      <c r="H1591" s="205" t="s">
        <v>11732</v>
      </c>
      <c r="I1591" s="204" t="s">
        <v>11733</v>
      </c>
      <c r="J1591" s="207" t="s">
        <v>11734</v>
      </c>
      <c r="K1591" s="208" t="s">
        <v>11735</v>
      </c>
      <c r="L1591" s="205" t="s">
        <v>90</v>
      </c>
      <c r="M1591" s="205" t="s">
        <v>61</v>
      </c>
      <c r="N1591" s="205" t="s">
        <v>738</v>
      </c>
      <c r="O1591" s="205" t="s">
        <v>4441</v>
      </c>
      <c r="P1591" s="205" t="s">
        <v>4442</v>
      </c>
      <c r="Q1591" s="205" t="s">
        <v>65</v>
      </c>
      <c r="R1591" s="205" t="s">
        <v>11011</v>
      </c>
      <c r="S1591" s="205" t="s">
        <v>11729</v>
      </c>
      <c r="T1591" s="205" t="s">
        <v>93</v>
      </c>
      <c r="U1591" s="208" t="s">
        <v>11736</v>
      </c>
      <c r="V1591" s="205">
        <v>0.95</v>
      </c>
      <c r="W1591" s="205" t="s">
        <v>68</v>
      </c>
      <c r="X1591" s="205" t="s">
        <v>69</v>
      </c>
      <c r="Y1591" s="205" t="s">
        <v>70</v>
      </c>
      <c r="Z1591" s="205" t="s">
        <v>95</v>
      </c>
      <c r="AA1591" s="234" t="s">
        <v>650</v>
      </c>
      <c r="AB1591" s="216">
        <v>46310</v>
      </c>
      <c r="AC1591" s="205"/>
      <c r="AD1591" s="230" t="s">
        <v>72</v>
      </c>
      <c r="AE1591" s="126" t="s">
        <v>73</v>
      </c>
      <c r="AF1591" s="127"/>
      <c r="AG1591" s="128"/>
      <c r="AH1591" s="129"/>
      <c r="AI1591" s="129"/>
      <c r="AJ1591" s="126" t="s">
        <v>75</v>
      </c>
      <c r="AK1591" s="127"/>
      <c r="AL1591" s="129"/>
      <c r="AM1591" s="128"/>
      <c r="AN1591" s="129"/>
      <c r="AO1591" s="127" t="s">
        <v>79</v>
      </c>
      <c r="AP1591" s="129"/>
      <c r="AQ1591" s="183"/>
      <c r="AR1591" s="183"/>
      <c r="AS1591" s="183"/>
    </row>
    <row r="1592" spans="1:45" customFormat="1" ht="30" hidden="1" customHeight="1">
      <c r="A1592" s="204" t="s">
        <v>4370</v>
      </c>
      <c r="B1592" s="200" t="s">
        <v>11010</v>
      </c>
      <c r="C1592" s="200" t="s">
        <v>11011</v>
      </c>
      <c r="D1592" s="200" t="s">
        <v>11728</v>
      </c>
      <c r="E1592" s="200" t="s">
        <v>11729</v>
      </c>
      <c r="F1592" s="206" t="s">
        <v>11737</v>
      </c>
      <c r="G1592" s="206" t="s">
        <v>11738</v>
      </c>
      <c r="H1592" s="205" t="s">
        <v>11739</v>
      </c>
      <c r="I1592" s="204" t="s">
        <v>11740</v>
      </c>
      <c r="J1592" s="207" t="s">
        <v>11741</v>
      </c>
      <c r="K1592" s="208" t="s">
        <v>11742</v>
      </c>
      <c r="L1592" s="205" t="s">
        <v>60</v>
      </c>
      <c r="M1592" s="205" t="s">
        <v>61</v>
      </c>
      <c r="N1592" s="205" t="s">
        <v>738</v>
      </c>
      <c r="O1592" s="205" t="s">
        <v>4441</v>
      </c>
      <c r="P1592" s="205" t="s">
        <v>4442</v>
      </c>
      <c r="Q1592" s="205" t="s">
        <v>65</v>
      </c>
      <c r="R1592" s="205" t="s">
        <v>11011</v>
      </c>
      <c r="S1592" s="205" t="s">
        <v>11729</v>
      </c>
      <c r="T1592" s="205" t="s">
        <v>66</v>
      </c>
      <c r="U1592" s="208" t="s">
        <v>11743</v>
      </c>
      <c r="V1592" s="205">
        <v>1</v>
      </c>
      <c r="W1592" s="205" t="s">
        <v>68</v>
      </c>
      <c r="X1592" s="205" t="s">
        <v>69</v>
      </c>
      <c r="Y1592" s="205" t="s">
        <v>70</v>
      </c>
      <c r="Z1592" s="205" t="s">
        <v>4390</v>
      </c>
      <c r="AA1592" s="234" t="s">
        <v>650</v>
      </c>
      <c r="AB1592" s="216">
        <v>46310</v>
      </c>
      <c r="AC1592" s="205"/>
      <c r="AD1592" s="230" t="s">
        <v>72</v>
      </c>
      <c r="AE1592" s="126"/>
      <c r="AF1592" s="127"/>
      <c r="AG1592" s="128"/>
      <c r="AH1592" s="129"/>
      <c r="AI1592" s="129"/>
      <c r="AJ1592" s="126"/>
      <c r="AK1592" s="127"/>
      <c r="AL1592" s="129"/>
      <c r="AM1592" s="128"/>
      <c r="AN1592" s="129"/>
      <c r="AO1592" s="127" t="s">
        <v>79</v>
      </c>
      <c r="AP1592" s="129"/>
    </row>
    <row r="1593" spans="1:45" customFormat="1" ht="30" hidden="1" customHeight="1">
      <c r="A1593" s="204" t="s">
        <v>4370</v>
      </c>
      <c r="B1593" s="200" t="s">
        <v>11010</v>
      </c>
      <c r="C1593" s="200" t="s">
        <v>11011</v>
      </c>
      <c r="D1593" s="200" t="s">
        <v>11744</v>
      </c>
      <c r="E1593" s="200" t="s">
        <v>11745</v>
      </c>
      <c r="F1593" s="206" t="s">
        <v>11746</v>
      </c>
      <c r="G1593" s="206" t="s">
        <v>11747</v>
      </c>
      <c r="H1593" s="205" t="s">
        <v>11748</v>
      </c>
      <c r="I1593" s="204" t="s">
        <v>11749</v>
      </c>
      <c r="J1593" s="207" t="s">
        <v>11750</v>
      </c>
      <c r="K1593" s="208" t="s">
        <v>11751</v>
      </c>
      <c r="L1593" s="205" t="s">
        <v>90</v>
      </c>
      <c r="M1593" s="205" t="s">
        <v>61</v>
      </c>
      <c r="N1593" s="205" t="s">
        <v>738</v>
      </c>
      <c r="O1593" s="205" t="s">
        <v>4441</v>
      </c>
      <c r="P1593" s="205" t="s">
        <v>4442</v>
      </c>
      <c r="Q1593" s="205" t="s">
        <v>65</v>
      </c>
      <c r="R1593" s="205" t="s">
        <v>11011</v>
      </c>
      <c r="S1593" s="205" t="s">
        <v>11745</v>
      </c>
      <c r="T1593" s="205" t="s">
        <v>93</v>
      </c>
      <c r="U1593" s="208" t="s">
        <v>11752</v>
      </c>
      <c r="V1593" s="205">
        <v>0.95</v>
      </c>
      <c r="W1593" s="205" t="s">
        <v>68</v>
      </c>
      <c r="X1593" s="205" t="s">
        <v>69</v>
      </c>
      <c r="Y1593" s="205" t="s">
        <v>70</v>
      </c>
      <c r="Z1593" s="205" t="s">
        <v>95</v>
      </c>
      <c r="AA1593" s="234" t="s">
        <v>650</v>
      </c>
      <c r="AB1593" s="216">
        <v>46310</v>
      </c>
      <c r="AC1593" s="205"/>
      <c r="AD1593" s="230" t="s">
        <v>72</v>
      </c>
      <c r="AE1593" s="126" t="s">
        <v>73</v>
      </c>
      <c r="AF1593" s="127"/>
      <c r="AG1593" s="128"/>
      <c r="AH1593" s="129"/>
      <c r="AI1593" s="129"/>
      <c r="AJ1593" s="126" t="s">
        <v>75</v>
      </c>
      <c r="AK1593" s="127"/>
      <c r="AL1593" s="129"/>
      <c r="AM1593" s="128"/>
      <c r="AN1593" s="129"/>
      <c r="AO1593" s="127" t="s">
        <v>79</v>
      </c>
      <c r="AP1593" s="129"/>
      <c r="AQ1593" s="183"/>
      <c r="AR1593" s="183"/>
      <c r="AS1593" s="183"/>
    </row>
    <row r="1594" spans="1:45" customFormat="1" ht="30" hidden="1" customHeight="1">
      <c r="A1594" s="204" t="s">
        <v>4370</v>
      </c>
      <c r="B1594" s="200" t="s">
        <v>11010</v>
      </c>
      <c r="C1594" s="200" t="s">
        <v>11011</v>
      </c>
      <c r="D1594" s="200" t="s">
        <v>11744</v>
      </c>
      <c r="E1594" s="200" t="s">
        <v>11745</v>
      </c>
      <c r="F1594" s="206" t="s">
        <v>11753</v>
      </c>
      <c r="G1594" s="206" t="s">
        <v>11754</v>
      </c>
      <c r="H1594" s="205" t="s">
        <v>11755</v>
      </c>
      <c r="I1594" s="204" t="s">
        <v>11756</v>
      </c>
      <c r="J1594" s="207" t="s">
        <v>11757</v>
      </c>
      <c r="K1594" s="208" t="s">
        <v>11758</v>
      </c>
      <c r="L1594" s="205" t="s">
        <v>60</v>
      </c>
      <c r="M1594" s="205" t="s">
        <v>61</v>
      </c>
      <c r="N1594" s="205" t="s">
        <v>738</v>
      </c>
      <c r="O1594" s="205" t="s">
        <v>4441</v>
      </c>
      <c r="P1594" s="205" t="s">
        <v>4442</v>
      </c>
      <c r="Q1594" s="205" t="s">
        <v>65</v>
      </c>
      <c r="R1594" s="205" t="s">
        <v>11011</v>
      </c>
      <c r="S1594" s="205" t="s">
        <v>11745</v>
      </c>
      <c r="T1594" s="205" t="s">
        <v>66</v>
      </c>
      <c r="U1594" s="208" t="s">
        <v>11759</v>
      </c>
      <c r="V1594" s="205">
        <v>1</v>
      </c>
      <c r="W1594" s="205" t="s">
        <v>68</v>
      </c>
      <c r="X1594" s="205" t="s">
        <v>69</v>
      </c>
      <c r="Y1594" s="205" t="s">
        <v>70</v>
      </c>
      <c r="Z1594" s="205" t="s">
        <v>4390</v>
      </c>
      <c r="AA1594" s="234" t="s">
        <v>650</v>
      </c>
      <c r="AB1594" s="216">
        <v>46310</v>
      </c>
      <c r="AC1594" s="205"/>
      <c r="AD1594" s="230" t="s">
        <v>72</v>
      </c>
      <c r="AE1594" s="126"/>
      <c r="AF1594" s="127"/>
      <c r="AG1594" s="128"/>
      <c r="AH1594" s="129"/>
      <c r="AI1594" s="129"/>
      <c r="AJ1594" s="126"/>
      <c r="AK1594" s="127"/>
      <c r="AL1594" s="129"/>
      <c r="AM1594" s="128"/>
      <c r="AN1594" s="129"/>
      <c r="AO1594" s="127" t="s">
        <v>79</v>
      </c>
      <c r="AP1594" s="129"/>
    </row>
    <row r="1595" spans="1:45" customFormat="1" ht="30" hidden="1" customHeight="1">
      <c r="A1595" s="204" t="s">
        <v>4370</v>
      </c>
      <c r="B1595" s="200" t="s">
        <v>11010</v>
      </c>
      <c r="C1595" s="200" t="s">
        <v>11011</v>
      </c>
      <c r="D1595" s="200" t="s">
        <v>11760</v>
      </c>
      <c r="E1595" s="200" t="s">
        <v>11761</v>
      </c>
      <c r="F1595" s="206" t="s">
        <v>11762</v>
      </c>
      <c r="G1595" s="206" t="s">
        <v>11763</v>
      </c>
      <c r="H1595" s="205" t="s">
        <v>11764</v>
      </c>
      <c r="I1595" s="204" t="s">
        <v>11765</v>
      </c>
      <c r="J1595" s="207" t="s">
        <v>11766</v>
      </c>
      <c r="K1595" s="208" t="s">
        <v>11767</v>
      </c>
      <c r="L1595" s="205" t="s">
        <v>90</v>
      </c>
      <c r="M1595" s="205" t="s">
        <v>61</v>
      </c>
      <c r="N1595" s="205" t="s">
        <v>738</v>
      </c>
      <c r="O1595" s="205" t="s">
        <v>4441</v>
      </c>
      <c r="P1595" s="205" t="s">
        <v>4442</v>
      </c>
      <c r="Q1595" s="205" t="s">
        <v>65</v>
      </c>
      <c r="R1595" s="205" t="s">
        <v>11011</v>
      </c>
      <c r="S1595" s="205" t="s">
        <v>11761</v>
      </c>
      <c r="T1595" s="205" t="s">
        <v>93</v>
      </c>
      <c r="U1595" s="208" t="s">
        <v>11768</v>
      </c>
      <c r="V1595" s="205">
        <v>0.95</v>
      </c>
      <c r="W1595" s="205" t="s">
        <v>68</v>
      </c>
      <c r="X1595" s="205" t="s">
        <v>69</v>
      </c>
      <c r="Y1595" s="205" t="s">
        <v>70</v>
      </c>
      <c r="Z1595" s="205" t="s">
        <v>95</v>
      </c>
      <c r="AA1595" s="234" t="s">
        <v>650</v>
      </c>
      <c r="AB1595" s="216">
        <v>46310</v>
      </c>
      <c r="AC1595" s="205"/>
      <c r="AD1595" s="230" t="s">
        <v>72</v>
      </c>
      <c r="AE1595" s="126" t="s">
        <v>73</v>
      </c>
      <c r="AF1595" s="127"/>
      <c r="AG1595" s="128"/>
      <c r="AH1595" s="129"/>
      <c r="AI1595" s="129"/>
      <c r="AJ1595" s="126" t="s">
        <v>75</v>
      </c>
      <c r="AK1595" s="127"/>
      <c r="AL1595" s="129"/>
      <c r="AM1595" s="128"/>
      <c r="AN1595" s="129"/>
      <c r="AO1595" s="127" t="s">
        <v>79</v>
      </c>
      <c r="AP1595" s="129"/>
      <c r="AQ1595" s="183"/>
      <c r="AR1595" s="183"/>
      <c r="AS1595" s="183"/>
    </row>
    <row r="1596" spans="1:45" customFormat="1" ht="30" hidden="1" customHeight="1">
      <c r="A1596" s="204" t="s">
        <v>4370</v>
      </c>
      <c r="B1596" s="200" t="s">
        <v>11010</v>
      </c>
      <c r="C1596" s="200" t="s">
        <v>11011</v>
      </c>
      <c r="D1596" s="200" t="s">
        <v>11760</v>
      </c>
      <c r="E1596" s="200" t="s">
        <v>11761</v>
      </c>
      <c r="F1596" s="206" t="s">
        <v>11769</v>
      </c>
      <c r="G1596" s="206" t="s">
        <v>11770</v>
      </c>
      <c r="H1596" s="205" t="s">
        <v>11771</v>
      </c>
      <c r="I1596" s="204" t="s">
        <v>11772</v>
      </c>
      <c r="J1596" s="207" t="s">
        <v>11773</v>
      </c>
      <c r="K1596" s="208" t="s">
        <v>11774</v>
      </c>
      <c r="L1596" s="205" t="s">
        <v>60</v>
      </c>
      <c r="M1596" s="205" t="s">
        <v>61</v>
      </c>
      <c r="N1596" s="205" t="s">
        <v>738</v>
      </c>
      <c r="O1596" s="205" t="s">
        <v>4441</v>
      </c>
      <c r="P1596" s="205" t="s">
        <v>4442</v>
      </c>
      <c r="Q1596" s="205" t="s">
        <v>65</v>
      </c>
      <c r="R1596" s="205" t="s">
        <v>11011</v>
      </c>
      <c r="S1596" s="205" t="s">
        <v>11761</v>
      </c>
      <c r="T1596" s="205" t="s">
        <v>66</v>
      </c>
      <c r="U1596" s="208" t="s">
        <v>11775</v>
      </c>
      <c r="V1596" s="205">
        <v>1</v>
      </c>
      <c r="W1596" s="205" t="s">
        <v>68</v>
      </c>
      <c r="X1596" s="205" t="s">
        <v>69</v>
      </c>
      <c r="Y1596" s="205" t="s">
        <v>70</v>
      </c>
      <c r="Z1596" s="205" t="s">
        <v>4390</v>
      </c>
      <c r="AA1596" s="234" t="s">
        <v>650</v>
      </c>
      <c r="AB1596" s="216">
        <v>46310</v>
      </c>
      <c r="AC1596" s="205"/>
      <c r="AD1596" s="230" t="s">
        <v>72</v>
      </c>
      <c r="AE1596" s="126"/>
      <c r="AF1596" s="127"/>
      <c r="AG1596" s="128"/>
      <c r="AH1596" s="129"/>
      <c r="AI1596" s="129"/>
      <c r="AJ1596" s="126"/>
      <c r="AK1596" s="127"/>
      <c r="AL1596" s="129"/>
      <c r="AM1596" s="128"/>
      <c r="AN1596" s="129"/>
      <c r="AO1596" s="127" t="s">
        <v>79</v>
      </c>
      <c r="AP1596" s="129"/>
    </row>
    <row r="1597" spans="1:45" customFormat="1" ht="30" hidden="1" customHeight="1">
      <c r="A1597" s="204" t="s">
        <v>4370</v>
      </c>
      <c r="B1597" s="200" t="s">
        <v>11010</v>
      </c>
      <c r="C1597" s="200" t="s">
        <v>11011</v>
      </c>
      <c r="D1597" s="200" t="s">
        <v>11760</v>
      </c>
      <c r="E1597" s="200" t="s">
        <v>11761</v>
      </c>
      <c r="F1597" s="206" t="s">
        <v>11776</v>
      </c>
      <c r="G1597" s="206" t="s">
        <v>11777</v>
      </c>
      <c r="H1597" s="205" t="s">
        <v>11778</v>
      </c>
      <c r="I1597" s="204" t="s">
        <v>11779</v>
      </c>
      <c r="J1597" s="207" t="s">
        <v>11780</v>
      </c>
      <c r="K1597" s="208" t="s">
        <v>11781</v>
      </c>
      <c r="L1597" s="205" t="s">
        <v>60</v>
      </c>
      <c r="M1597" s="205" t="s">
        <v>61</v>
      </c>
      <c r="N1597" s="205" t="s">
        <v>738</v>
      </c>
      <c r="O1597" s="205" t="s">
        <v>4441</v>
      </c>
      <c r="P1597" s="205" t="s">
        <v>4442</v>
      </c>
      <c r="Q1597" s="205" t="s">
        <v>65</v>
      </c>
      <c r="R1597" s="205" t="s">
        <v>11011</v>
      </c>
      <c r="S1597" s="205" t="s">
        <v>11761</v>
      </c>
      <c r="T1597" s="205" t="s">
        <v>66</v>
      </c>
      <c r="U1597" s="208" t="s">
        <v>11782</v>
      </c>
      <c r="V1597" s="205">
        <v>1</v>
      </c>
      <c r="W1597" s="205" t="s">
        <v>68</v>
      </c>
      <c r="X1597" s="205" t="s">
        <v>69</v>
      </c>
      <c r="Y1597" s="205" t="s">
        <v>70</v>
      </c>
      <c r="Z1597" s="205" t="s">
        <v>4390</v>
      </c>
      <c r="AA1597" s="234" t="s">
        <v>650</v>
      </c>
      <c r="AB1597" s="216">
        <v>46310</v>
      </c>
      <c r="AC1597" s="205"/>
      <c r="AD1597" s="230" t="s">
        <v>72</v>
      </c>
      <c r="AE1597" s="126"/>
      <c r="AF1597" s="127"/>
      <c r="AG1597" s="128"/>
      <c r="AH1597" s="129"/>
      <c r="AI1597" s="129"/>
      <c r="AJ1597" s="126"/>
      <c r="AK1597" s="127"/>
      <c r="AL1597" s="129"/>
      <c r="AM1597" s="128"/>
      <c r="AN1597" s="129"/>
      <c r="AO1597" s="127" t="s">
        <v>79</v>
      </c>
      <c r="AP1597" s="129"/>
    </row>
    <row r="1598" spans="1:45" customFormat="1" ht="30" hidden="1" customHeight="1">
      <c r="A1598" s="204" t="s">
        <v>4370</v>
      </c>
      <c r="B1598" s="200" t="s">
        <v>11010</v>
      </c>
      <c r="C1598" s="200" t="s">
        <v>11011</v>
      </c>
      <c r="D1598" s="200" t="s">
        <v>11760</v>
      </c>
      <c r="E1598" s="200" t="s">
        <v>11761</v>
      </c>
      <c r="F1598" s="206" t="s">
        <v>11783</v>
      </c>
      <c r="G1598" s="206" t="s">
        <v>11784</v>
      </c>
      <c r="H1598" s="205" t="s">
        <v>11785</v>
      </c>
      <c r="I1598" s="204" t="s">
        <v>11786</v>
      </c>
      <c r="J1598" s="207" t="s">
        <v>11787</v>
      </c>
      <c r="K1598" s="208" t="s">
        <v>11788</v>
      </c>
      <c r="L1598" s="205" t="s">
        <v>4894</v>
      </c>
      <c r="M1598" s="205" t="s">
        <v>61</v>
      </c>
      <c r="N1598" s="205" t="s">
        <v>738</v>
      </c>
      <c r="O1598" s="205" t="s">
        <v>4441</v>
      </c>
      <c r="P1598" s="205" t="s">
        <v>4442</v>
      </c>
      <c r="Q1598" s="205" t="s">
        <v>65</v>
      </c>
      <c r="R1598" s="205" t="s">
        <v>11011</v>
      </c>
      <c r="S1598" s="205" t="s">
        <v>11761</v>
      </c>
      <c r="T1598" s="205" t="s">
        <v>66</v>
      </c>
      <c r="U1598" s="208" t="s">
        <v>11789</v>
      </c>
      <c r="V1598" s="205">
        <v>0.95</v>
      </c>
      <c r="W1598" s="205" t="s">
        <v>68</v>
      </c>
      <c r="X1598" s="205" t="s">
        <v>69</v>
      </c>
      <c r="Y1598" s="205" t="s">
        <v>70</v>
      </c>
      <c r="Z1598" s="205" t="s">
        <v>4390</v>
      </c>
      <c r="AA1598" s="234" t="s">
        <v>650</v>
      </c>
      <c r="AB1598" s="216">
        <v>46310</v>
      </c>
      <c r="AC1598" s="205"/>
      <c r="AD1598" s="230" t="s">
        <v>72</v>
      </c>
      <c r="AE1598" s="126"/>
      <c r="AF1598" s="127"/>
      <c r="AG1598" s="128"/>
      <c r="AH1598" s="129"/>
      <c r="AI1598" s="129"/>
      <c r="AJ1598" s="126"/>
      <c r="AK1598" s="127"/>
      <c r="AL1598" s="129"/>
      <c r="AM1598" s="128"/>
      <c r="AN1598" s="129"/>
      <c r="AO1598" s="127" t="s">
        <v>79</v>
      </c>
      <c r="AP1598" s="129"/>
    </row>
    <row r="1599" spans="1:45" customFormat="1" ht="30" hidden="1" customHeight="1">
      <c r="A1599" s="204" t="s">
        <v>4370</v>
      </c>
      <c r="B1599" s="200" t="s">
        <v>11010</v>
      </c>
      <c r="C1599" s="200" t="s">
        <v>11011</v>
      </c>
      <c r="D1599" s="200" t="s">
        <v>11790</v>
      </c>
      <c r="E1599" s="200" t="s">
        <v>11791</v>
      </c>
      <c r="F1599" s="206" t="s">
        <v>11792</v>
      </c>
      <c r="G1599" s="206" t="s">
        <v>11793</v>
      </c>
      <c r="H1599" s="205" t="s">
        <v>11794</v>
      </c>
      <c r="I1599" s="204" t="s">
        <v>11795</v>
      </c>
      <c r="J1599" s="207" t="s">
        <v>11796</v>
      </c>
      <c r="K1599" s="208" t="s">
        <v>11797</v>
      </c>
      <c r="L1599" s="205" t="s">
        <v>90</v>
      </c>
      <c r="M1599" s="205" t="s">
        <v>61</v>
      </c>
      <c r="N1599" s="205" t="s">
        <v>738</v>
      </c>
      <c r="O1599" s="205" t="s">
        <v>4441</v>
      </c>
      <c r="P1599" s="205" t="s">
        <v>4442</v>
      </c>
      <c r="Q1599" s="205" t="s">
        <v>65</v>
      </c>
      <c r="R1599" s="205" t="s">
        <v>11011</v>
      </c>
      <c r="S1599" s="205" t="s">
        <v>11791</v>
      </c>
      <c r="T1599" s="205" t="s">
        <v>93</v>
      </c>
      <c r="U1599" s="208" t="s">
        <v>11798</v>
      </c>
      <c r="V1599" s="205">
        <v>0.95</v>
      </c>
      <c r="W1599" s="205" t="s">
        <v>68</v>
      </c>
      <c r="X1599" s="205" t="s">
        <v>69</v>
      </c>
      <c r="Y1599" s="205" t="s">
        <v>70</v>
      </c>
      <c r="Z1599" s="205" t="s">
        <v>95</v>
      </c>
      <c r="AA1599" s="234" t="s">
        <v>650</v>
      </c>
      <c r="AB1599" s="216">
        <v>46310</v>
      </c>
      <c r="AC1599" s="205"/>
      <c r="AD1599" s="230" t="s">
        <v>72</v>
      </c>
      <c r="AE1599" s="126" t="s">
        <v>73</v>
      </c>
      <c r="AF1599" s="127"/>
      <c r="AG1599" s="128"/>
      <c r="AH1599" s="129"/>
      <c r="AI1599" s="129"/>
      <c r="AJ1599" s="126" t="s">
        <v>75</v>
      </c>
      <c r="AK1599" s="127"/>
      <c r="AL1599" s="129"/>
      <c r="AM1599" s="128"/>
      <c r="AN1599" s="129"/>
      <c r="AO1599" s="127" t="s">
        <v>79</v>
      </c>
      <c r="AP1599" s="129"/>
      <c r="AQ1599" s="183"/>
      <c r="AR1599" s="183"/>
      <c r="AS1599" s="183"/>
    </row>
    <row r="1600" spans="1:45" customFormat="1" ht="30" hidden="1" customHeight="1">
      <c r="A1600" s="204" t="s">
        <v>4370</v>
      </c>
      <c r="B1600" s="200" t="s">
        <v>11010</v>
      </c>
      <c r="C1600" s="200" t="s">
        <v>11011</v>
      </c>
      <c r="D1600" s="200" t="s">
        <v>11790</v>
      </c>
      <c r="E1600" s="200" t="s">
        <v>11791</v>
      </c>
      <c r="F1600" s="206" t="s">
        <v>11799</v>
      </c>
      <c r="G1600" s="206" t="s">
        <v>11800</v>
      </c>
      <c r="H1600" s="205" t="s">
        <v>11801</v>
      </c>
      <c r="I1600" s="204" t="s">
        <v>11802</v>
      </c>
      <c r="J1600" s="207" t="s">
        <v>11803</v>
      </c>
      <c r="K1600" s="208" t="s">
        <v>11804</v>
      </c>
      <c r="L1600" s="205" t="s">
        <v>60</v>
      </c>
      <c r="M1600" s="205" t="s">
        <v>61</v>
      </c>
      <c r="N1600" s="205" t="s">
        <v>738</v>
      </c>
      <c r="O1600" s="205" t="s">
        <v>4441</v>
      </c>
      <c r="P1600" s="205" t="s">
        <v>4442</v>
      </c>
      <c r="Q1600" s="205" t="s">
        <v>65</v>
      </c>
      <c r="R1600" s="205" t="s">
        <v>11011</v>
      </c>
      <c r="S1600" s="205" t="s">
        <v>11791</v>
      </c>
      <c r="T1600" s="205" t="s">
        <v>66</v>
      </c>
      <c r="U1600" s="208" t="s">
        <v>11805</v>
      </c>
      <c r="V1600" s="205">
        <v>1</v>
      </c>
      <c r="W1600" s="205" t="s">
        <v>68</v>
      </c>
      <c r="X1600" s="205" t="s">
        <v>69</v>
      </c>
      <c r="Y1600" s="205" t="s">
        <v>70</v>
      </c>
      <c r="Z1600" s="205" t="s">
        <v>4390</v>
      </c>
      <c r="AA1600" s="234" t="s">
        <v>650</v>
      </c>
      <c r="AB1600" s="216">
        <v>46310</v>
      </c>
      <c r="AC1600" s="205"/>
      <c r="AD1600" s="230" t="s">
        <v>72</v>
      </c>
      <c r="AE1600" s="126"/>
      <c r="AF1600" s="127"/>
      <c r="AG1600" s="128"/>
      <c r="AH1600" s="129"/>
      <c r="AI1600" s="129"/>
      <c r="AJ1600" s="126"/>
      <c r="AK1600" s="127"/>
      <c r="AL1600" s="129"/>
      <c r="AM1600" s="128"/>
      <c r="AN1600" s="129"/>
      <c r="AO1600" s="127" t="s">
        <v>79</v>
      </c>
      <c r="AP1600" s="129"/>
    </row>
    <row r="1601" spans="1:45" customFormat="1" ht="30" hidden="1" customHeight="1">
      <c r="A1601" s="204" t="s">
        <v>4370</v>
      </c>
      <c r="B1601" s="200" t="s">
        <v>11010</v>
      </c>
      <c r="C1601" s="200" t="s">
        <v>11011</v>
      </c>
      <c r="D1601" s="200" t="s">
        <v>11806</v>
      </c>
      <c r="E1601" s="200" t="s">
        <v>11807</v>
      </c>
      <c r="F1601" s="206" t="s">
        <v>11808</v>
      </c>
      <c r="G1601" s="206" t="s">
        <v>11809</v>
      </c>
      <c r="H1601" s="205" t="s">
        <v>11810</v>
      </c>
      <c r="I1601" s="204" t="s">
        <v>11811</v>
      </c>
      <c r="J1601" s="207" t="s">
        <v>11812</v>
      </c>
      <c r="K1601" s="208" t="s">
        <v>11813</v>
      </c>
      <c r="L1601" s="205" t="s">
        <v>90</v>
      </c>
      <c r="M1601" s="205" t="s">
        <v>61</v>
      </c>
      <c r="N1601" s="205" t="s">
        <v>738</v>
      </c>
      <c r="O1601" s="205" t="s">
        <v>4441</v>
      </c>
      <c r="P1601" s="205" t="s">
        <v>4442</v>
      </c>
      <c r="Q1601" s="205" t="s">
        <v>65</v>
      </c>
      <c r="R1601" s="205" t="s">
        <v>11011</v>
      </c>
      <c r="S1601" s="205" t="s">
        <v>11807</v>
      </c>
      <c r="T1601" s="205" t="s">
        <v>93</v>
      </c>
      <c r="U1601" s="208" t="s">
        <v>11814</v>
      </c>
      <c r="V1601" s="205">
        <v>0.95</v>
      </c>
      <c r="W1601" s="205" t="s">
        <v>68</v>
      </c>
      <c r="X1601" s="205" t="s">
        <v>69</v>
      </c>
      <c r="Y1601" s="205" t="s">
        <v>70</v>
      </c>
      <c r="Z1601" s="205" t="s">
        <v>95</v>
      </c>
      <c r="AA1601" s="234" t="s">
        <v>650</v>
      </c>
      <c r="AB1601" s="216">
        <v>46310</v>
      </c>
      <c r="AC1601" s="205"/>
      <c r="AD1601" s="230" t="s">
        <v>72</v>
      </c>
      <c r="AE1601" s="126" t="s">
        <v>73</v>
      </c>
      <c r="AF1601" s="127"/>
      <c r="AG1601" s="128"/>
      <c r="AH1601" s="129"/>
      <c r="AI1601" s="129"/>
      <c r="AJ1601" s="126" t="s">
        <v>75</v>
      </c>
      <c r="AK1601" s="127"/>
      <c r="AL1601" s="129"/>
      <c r="AM1601" s="128"/>
      <c r="AN1601" s="129"/>
      <c r="AO1601" s="127" t="s">
        <v>79</v>
      </c>
      <c r="AP1601" s="129"/>
      <c r="AQ1601" s="183"/>
      <c r="AR1601" s="183"/>
      <c r="AS1601" s="183"/>
    </row>
    <row r="1602" spans="1:45" customFormat="1" ht="30" hidden="1" customHeight="1">
      <c r="A1602" s="204" t="s">
        <v>4370</v>
      </c>
      <c r="B1602" s="200" t="s">
        <v>11010</v>
      </c>
      <c r="C1602" s="200" t="s">
        <v>11011</v>
      </c>
      <c r="D1602" s="200" t="s">
        <v>11806</v>
      </c>
      <c r="E1602" s="200" t="s">
        <v>11807</v>
      </c>
      <c r="F1602" s="206" t="s">
        <v>11815</v>
      </c>
      <c r="G1602" s="206" t="s">
        <v>11816</v>
      </c>
      <c r="H1602" s="205" t="s">
        <v>11817</v>
      </c>
      <c r="I1602" s="204" t="s">
        <v>11818</v>
      </c>
      <c r="J1602" s="207" t="s">
        <v>11819</v>
      </c>
      <c r="K1602" s="208" t="s">
        <v>11820</v>
      </c>
      <c r="L1602" s="205" t="s">
        <v>60</v>
      </c>
      <c r="M1602" s="205" t="s">
        <v>61</v>
      </c>
      <c r="N1602" s="205" t="s">
        <v>738</v>
      </c>
      <c r="O1602" s="205" t="s">
        <v>4441</v>
      </c>
      <c r="P1602" s="205" t="s">
        <v>4442</v>
      </c>
      <c r="Q1602" s="205" t="s">
        <v>65</v>
      </c>
      <c r="R1602" s="205" t="s">
        <v>11011</v>
      </c>
      <c r="S1602" s="205" t="s">
        <v>11807</v>
      </c>
      <c r="T1602" s="205" t="s">
        <v>66</v>
      </c>
      <c r="U1602" s="208" t="s">
        <v>11821</v>
      </c>
      <c r="V1602" s="205">
        <v>1</v>
      </c>
      <c r="W1602" s="205" t="s">
        <v>68</v>
      </c>
      <c r="X1602" s="205" t="s">
        <v>69</v>
      </c>
      <c r="Y1602" s="205" t="s">
        <v>70</v>
      </c>
      <c r="Z1602" s="205" t="s">
        <v>4390</v>
      </c>
      <c r="AA1602" s="234" t="s">
        <v>650</v>
      </c>
      <c r="AB1602" s="216">
        <v>46310</v>
      </c>
      <c r="AC1602" s="205"/>
      <c r="AD1602" s="230" t="s">
        <v>72</v>
      </c>
      <c r="AE1602" s="126"/>
      <c r="AF1602" s="127"/>
      <c r="AG1602" s="128"/>
      <c r="AH1602" s="129"/>
      <c r="AI1602" s="129"/>
      <c r="AJ1602" s="126"/>
      <c r="AK1602" s="127"/>
      <c r="AL1602" s="129"/>
      <c r="AM1602" s="128"/>
      <c r="AN1602" s="129"/>
      <c r="AO1602" s="127" t="s">
        <v>79</v>
      </c>
      <c r="AP1602" s="129"/>
    </row>
    <row r="1603" spans="1:45" customFormat="1" ht="30" hidden="1" customHeight="1">
      <c r="A1603" s="204" t="s">
        <v>4370</v>
      </c>
      <c r="B1603" s="200" t="s">
        <v>11010</v>
      </c>
      <c r="C1603" s="200" t="s">
        <v>11011</v>
      </c>
      <c r="D1603" s="200" t="s">
        <v>11822</v>
      </c>
      <c r="E1603" s="200" t="s">
        <v>11823</v>
      </c>
      <c r="F1603" s="206" t="s">
        <v>11824</v>
      </c>
      <c r="G1603" s="206" t="s">
        <v>11825</v>
      </c>
      <c r="H1603" s="205" t="s">
        <v>11826</v>
      </c>
      <c r="I1603" s="204" t="s">
        <v>11827</v>
      </c>
      <c r="J1603" s="207" t="s">
        <v>11828</v>
      </c>
      <c r="K1603" s="208" t="s">
        <v>11829</v>
      </c>
      <c r="L1603" s="205" t="s">
        <v>60</v>
      </c>
      <c r="M1603" s="205" t="s">
        <v>61</v>
      </c>
      <c r="N1603" s="205" t="s">
        <v>738</v>
      </c>
      <c r="O1603" s="205" t="s">
        <v>4441</v>
      </c>
      <c r="P1603" s="205" t="s">
        <v>4442</v>
      </c>
      <c r="Q1603" s="205" t="s">
        <v>65</v>
      </c>
      <c r="R1603" s="205" t="s">
        <v>11011</v>
      </c>
      <c r="S1603" s="205" t="s">
        <v>11823</v>
      </c>
      <c r="T1603" s="205" t="s">
        <v>66</v>
      </c>
      <c r="U1603" s="208" t="s">
        <v>11830</v>
      </c>
      <c r="V1603" s="205">
        <v>1</v>
      </c>
      <c r="W1603" s="205" t="s">
        <v>68</v>
      </c>
      <c r="X1603" s="205" t="s">
        <v>69</v>
      </c>
      <c r="Y1603" s="205" t="s">
        <v>70</v>
      </c>
      <c r="Z1603" s="205" t="s">
        <v>4390</v>
      </c>
      <c r="AA1603" s="234" t="s">
        <v>650</v>
      </c>
      <c r="AB1603" s="216">
        <v>46310</v>
      </c>
      <c r="AC1603" s="205"/>
      <c r="AD1603" s="230" t="s">
        <v>72</v>
      </c>
      <c r="AE1603" s="126"/>
      <c r="AF1603" s="127"/>
      <c r="AG1603" s="128"/>
      <c r="AH1603" s="129"/>
      <c r="AI1603" s="129"/>
      <c r="AJ1603" s="126"/>
      <c r="AK1603" s="127"/>
      <c r="AL1603" s="129"/>
      <c r="AM1603" s="128"/>
      <c r="AN1603" s="129"/>
      <c r="AO1603" s="127" t="s">
        <v>79</v>
      </c>
      <c r="AP1603" s="129"/>
    </row>
    <row r="1604" spans="1:45" customFormat="1" ht="30" hidden="1" customHeight="1">
      <c r="A1604" s="204" t="s">
        <v>4370</v>
      </c>
      <c r="B1604" s="200" t="s">
        <v>11010</v>
      </c>
      <c r="C1604" s="200" t="s">
        <v>11011</v>
      </c>
      <c r="D1604" s="200" t="s">
        <v>11822</v>
      </c>
      <c r="E1604" s="200" t="s">
        <v>11823</v>
      </c>
      <c r="F1604" s="206" t="s">
        <v>11831</v>
      </c>
      <c r="G1604" s="206" t="s">
        <v>11832</v>
      </c>
      <c r="H1604" s="205" t="s">
        <v>11833</v>
      </c>
      <c r="I1604" s="204" t="s">
        <v>11834</v>
      </c>
      <c r="J1604" s="207" t="s">
        <v>11835</v>
      </c>
      <c r="K1604" s="208" t="s">
        <v>11836</v>
      </c>
      <c r="L1604" s="205" t="s">
        <v>1071</v>
      </c>
      <c r="M1604" s="205" t="s">
        <v>61</v>
      </c>
      <c r="N1604" s="205" t="s">
        <v>738</v>
      </c>
      <c r="O1604" s="205" t="s">
        <v>4441</v>
      </c>
      <c r="P1604" s="205" t="s">
        <v>4442</v>
      </c>
      <c r="Q1604" s="205" t="s">
        <v>65</v>
      </c>
      <c r="R1604" s="205" t="s">
        <v>11011</v>
      </c>
      <c r="S1604" s="205" t="s">
        <v>11823</v>
      </c>
      <c r="T1604" s="205" t="s">
        <v>93</v>
      </c>
      <c r="U1604" s="208" t="s">
        <v>11837</v>
      </c>
      <c r="V1604" s="205">
        <v>0.95</v>
      </c>
      <c r="W1604" s="205" t="s">
        <v>68</v>
      </c>
      <c r="X1604" s="205" t="s">
        <v>69</v>
      </c>
      <c r="Y1604" s="205" t="s">
        <v>70</v>
      </c>
      <c r="Z1604" s="205" t="s">
        <v>95</v>
      </c>
      <c r="AA1604" s="234" t="s">
        <v>650</v>
      </c>
      <c r="AB1604" s="216">
        <v>46310</v>
      </c>
      <c r="AC1604" s="205"/>
      <c r="AD1604" s="230" t="s">
        <v>72</v>
      </c>
      <c r="AE1604" s="126"/>
      <c r="AF1604" s="127"/>
      <c r="AG1604" s="128"/>
      <c r="AH1604" s="129"/>
      <c r="AI1604" s="129"/>
      <c r="AJ1604" s="126"/>
      <c r="AK1604" s="127"/>
      <c r="AL1604" s="129"/>
      <c r="AM1604" s="128"/>
      <c r="AN1604" s="129"/>
      <c r="AO1604" s="127" t="s">
        <v>79</v>
      </c>
      <c r="AP1604" s="129"/>
    </row>
    <row r="1605" spans="1:45" customFormat="1" ht="30" hidden="1" customHeight="1">
      <c r="A1605" s="204" t="s">
        <v>4370</v>
      </c>
      <c r="B1605" s="200" t="s">
        <v>11010</v>
      </c>
      <c r="C1605" s="200" t="s">
        <v>11011</v>
      </c>
      <c r="D1605" s="200" t="s">
        <v>11822</v>
      </c>
      <c r="E1605" s="200" t="s">
        <v>11823</v>
      </c>
      <c r="F1605" s="206" t="s">
        <v>11838</v>
      </c>
      <c r="G1605" s="206" t="s">
        <v>11839</v>
      </c>
      <c r="H1605" s="205" t="s">
        <v>11840</v>
      </c>
      <c r="I1605" s="204" t="s">
        <v>11841</v>
      </c>
      <c r="J1605" s="207" t="s">
        <v>11842</v>
      </c>
      <c r="K1605" s="208" t="s">
        <v>11843</v>
      </c>
      <c r="L1605" s="205" t="s">
        <v>90</v>
      </c>
      <c r="M1605" s="205" t="s">
        <v>61</v>
      </c>
      <c r="N1605" s="205" t="s">
        <v>738</v>
      </c>
      <c r="O1605" s="205" t="s">
        <v>4441</v>
      </c>
      <c r="P1605" s="205" t="s">
        <v>4442</v>
      </c>
      <c r="Q1605" s="205" t="s">
        <v>65</v>
      </c>
      <c r="R1605" s="205" t="s">
        <v>11011</v>
      </c>
      <c r="S1605" s="205" t="s">
        <v>11823</v>
      </c>
      <c r="T1605" s="205" t="s">
        <v>93</v>
      </c>
      <c r="U1605" s="208" t="s">
        <v>11844</v>
      </c>
      <c r="V1605" s="205">
        <v>0.95</v>
      </c>
      <c r="W1605" s="205" t="s">
        <v>68</v>
      </c>
      <c r="X1605" s="205" t="s">
        <v>69</v>
      </c>
      <c r="Y1605" s="205" t="s">
        <v>70</v>
      </c>
      <c r="Z1605" s="205" t="s">
        <v>95</v>
      </c>
      <c r="AA1605" s="234" t="s">
        <v>650</v>
      </c>
      <c r="AB1605" s="216">
        <v>46310</v>
      </c>
      <c r="AC1605" s="205"/>
      <c r="AD1605" s="230" t="s">
        <v>72</v>
      </c>
      <c r="AE1605" s="126"/>
      <c r="AF1605" s="127"/>
      <c r="AG1605" s="128"/>
      <c r="AH1605" s="129"/>
      <c r="AI1605" s="129"/>
      <c r="AJ1605" s="126"/>
      <c r="AK1605" s="127"/>
      <c r="AL1605" s="129"/>
      <c r="AM1605" s="128"/>
      <c r="AN1605" s="129"/>
      <c r="AO1605" s="127" t="s">
        <v>79</v>
      </c>
      <c r="AP1605" s="129"/>
    </row>
    <row r="1606" spans="1:45" customFormat="1" ht="30" hidden="1" customHeight="1">
      <c r="A1606" s="204" t="s">
        <v>4370</v>
      </c>
      <c r="B1606" s="200" t="s">
        <v>11010</v>
      </c>
      <c r="C1606" s="200" t="s">
        <v>11011</v>
      </c>
      <c r="D1606" s="200" t="s">
        <v>11845</v>
      </c>
      <c r="E1606" s="200" t="s">
        <v>11846</v>
      </c>
      <c r="F1606" s="206" t="s">
        <v>11847</v>
      </c>
      <c r="G1606" s="206" t="s">
        <v>11848</v>
      </c>
      <c r="H1606" s="205" t="s">
        <v>11849</v>
      </c>
      <c r="I1606" s="204" t="s">
        <v>11850</v>
      </c>
      <c r="J1606" s="207" t="s">
        <v>11851</v>
      </c>
      <c r="K1606" s="208" t="s">
        <v>11852</v>
      </c>
      <c r="L1606" s="205" t="s">
        <v>90</v>
      </c>
      <c r="M1606" s="205" t="s">
        <v>61</v>
      </c>
      <c r="N1606" s="205" t="s">
        <v>738</v>
      </c>
      <c r="O1606" s="205" t="s">
        <v>4441</v>
      </c>
      <c r="P1606" s="205" t="s">
        <v>4442</v>
      </c>
      <c r="Q1606" s="205" t="s">
        <v>65</v>
      </c>
      <c r="R1606" s="205" t="s">
        <v>11011</v>
      </c>
      <c r="S1606" s="205" t="s">
        <v>11846</v>
      </c>
      <c r="T1606" s="205" t="s">
        <v>93</v>
      </c>
      <c r="U1606" s="208" t="s">
        <v>11853</v>
      </c>
      <c r="V1606" s="205">
        <v>0.95</v>
      </c>
      <c r="W1606" s="205" t="s">
        <v>68</v>
      </c>
      <c r="X1606" s="205" t="s">
        <v>69</v>
      </c>
      <c r="Y1606" s="205" t="s">
        <v>70</v>
      </c>
      <c r="Z1606" s="205" t="s">
        <v>95</v>
      </c>
      <c r="AA1606" s="234" t="s">
        <v>650</v>
      </c>
      <c r="AB1606" s="216">
        <v>46310</v>
      </c>
      <c r="AC1606" s="205"/>
      <c r="AD1606" s="230" t="s">
        <v>72</v>
      </c>
      <c r="AE1606" s="126" t="s">
        <v>73</v>
      </c>
      <c r="AF1606" s="127"/>
      <c r="AG1606" s="128"/>
      <c r="AH1606" s="129"/>
      <c r="AI1606" s="129"/>
      <c r="AJ1606" s="126" t="s">
        <v>75</v>
      </c>
      <c r="AK1606" s="127"/>
      <c r="AL1606" s="129"/>
      <c r="AM1606" s="128"/>
      <c r="AN1606" s="129"/>
      <c r="AO1606" s="127" t="s">
        <v>79</v>
      </c>
      <c r="AP1606" s="129"/>
      <c r="AQ1606" s="183"/>
      <c r="AR1606" s="183"/>
      <c r="AS1606" s="183"/>
    </row>
    <row r="1607" spans="1:45" customFormat="1" ht="30" hidden="1" customHeight="1">
      <c r="A1607" s="204" t="s">
        <v>4370</v>
      </c>
      <c r="B1607" s="200" t="s">
        <v>11010</v>
      </c>
      <c r="C1607" s="200" t="s">
        <v>11011</v>
      </c>
      <c r="D1607" s="200" t="s">
        <v>11845</v>
      </c>
      <c r="E1607" s="200" t="s">
        <v>11846</v>
      </c>
      <c r="F1607" s="206" t="s">
        <v>11854</v>
      </c>
      <c r="G1607" s="206" t="s">
        <v>11855</v>
      </c>
      <c r="H1607" s="205" t="s">
        <v>11856</v>
      </c>
      <c r="I1607" s="204" t="s">
        <v>11857</v>
      </c>
      <c r="J1607" s="207" t="s">
        <v>11858</v>
      </c>
      <c r="K1607" s="208" t="s">
        <v>11859</v>
      </c>
      <c r="L1607" s="205" t="s">
        <v>60</v>
      </c>
      <c r="M1607" s="205" t="s">
        <v>61</v>
      </c>
      <c r="N1607" s="205" t="s">
        <v>738</v>
      </c>
      <c r="O1607" s="205" t="s">
        <v>4441</v>
      </c>
      <c r="P1607" s="205" t="s">
        <v>4442</v>
      </c>
      <c r="Q1607" s="205" t="s">
        <v>65</v>
      </c>
      <c r="R1607" s="205" t="s">
        <v>11011</v>
      </c>
      <c r="S1607" s="205" t="s">
        <v>11846</v>
      </c>
      <c r="T1607" s="205" t="s">
        <v>66</v>
      </c>
      <c r="U1607" s="208" t="s">
        <v>11860</v>
      </c>
      <c r="V1607" s="205">
        <v>1</v>
      </c>
      <c r="W1607" s="205" t="s">
        <v>68</v>
      </c>
      <c r="X1607" s="205" t="s">
        <v>69</v>
      </c>
      <c r="Y1607" s="205" t="s">
        <v>70</v>
      </c>
      <c r="Z1607" s="205" t="s">
        <v>4390</v>
      </c>
      <c r="AA1607" s="234" t="s">
        <v>650</v>
      </c>
      <c r="AB1607" s="216">
        <v>46310</v>
      </c>
      <c r="AC1607" s="205"/>
      <c r="AD1607" s="230" t="s">
        <v>72</v>
      </c>
      <c r="AE1607" s="126"/>
      <c r="AF1607" s="127"/>
      <c r="AG1607" s="128"/>
      <c r="AH1607" s="129"/>
      <c r="AI1607" s="129"/>
      <c r="AJ1607" s="126"/>
      <c r="AK1607" s="127"/>
      <c r="AL1607" s="129"/>
      <c r="AM1607" s="128"/>
      <c r="AN1607" s="129"/>
      <c r="AO1607" s="127" t="s">
        <v>79</v>
      </c>
      <c r="AP1607" s="129"/>
    </row>
    <row r="1608" spans="1:45" customFormat="1" ht="30" hidden="1" customHeight="1">
      <c r="A1608" s="204" t="s">
        <v>4370</v>
      </c>
      <c r="B1608" s="200" t="s">
        <v>11010</v>
      </c>
      <c r="C1608" s="200" t="s">
        <v>11011</v>
      </c>
      <c r="D1608" s="200" t="s">
        <v>11861</v>
      </c>
      <c r="E1608" s="200" t="s">
        <v>11862</v>
      </c>
      <c r="F1608" s="206" t="s">
        <v>11863</v>
      </c>
      <c r="G1608" s="206" t="s">
        <v>11864</v>
      </c>
      <c r="H1608" s="205" t="s">
        <v>11865</v>
      </c>
      <c r="I1608" s="204" t="s">
        <v>11866</v>
      </c>
      <c r="J1608" s="207" t="s">
        <v>11867</v>
      </c>
      <c r="K1608" s="208" t="s">
        <v>11868</v>
      </c>
      <c r="L1608" s="205" t="s">
        <v>90</v>
      </c>
      <c r="M1608" s="205" t="s">
        <v>61</v>
      </c>
      <c r="N1608" s="205" t="s">
        <v>738</v>
      </c>
      <c r="O1608" s="205" t="s">
        <v>4441</v>
      </c>
      <c r="P1608" s="205" t="s">
        <v>4442</v>
      </c>
      <c r="Q1608" s="205" t="s">
        <v>65</v>
      </c>
      <c r="R1608" s="205" t="s">
        <v>11011</v>
      </c>
      <c r="S1608" s="205" t="s">
        <v>11862</v>
      </c>
      <c r="T1608" s="205" t="s">
        <v>93</v>
      </c>
      <c r="U1608" s="208" t="s">
        <v>11869</v>
      </c>
      <c r="V1608" s="205">
        <v>0.95</v>
      </c>
      <c r="W1608" s="205" t="s">
        <v>68</v>
      </c>
      <c r="X1608" s="205" t="s">
        <v>69</v>
      </c>
      <c r="Y1608" s="205" t="s">
        <v>70</v>
      </c>
      <c r="Z1608" s="205" t="s">
        <v>95</v>
      </c>
      <c r="AA1608" s="234" t="s">
        <v>650</v>
      </c>
      <c r="AB1608" s="216">
        <v>46310</v>
      </c>
      <c r="AC1608" s="205"/>
      <c r="AD1608" s="230" t="s">
        <v>72</v>
      </c>
      <c r="AE1608" s="126" t="s">
        <v>73</v>
      </c>
      <c r="AF1608" s="127"/>
      <c r="AG1608" s="128"/>
      <c r="AH1608" s="129"/>
      <c r="AI1608" s="129"/>
      <c r="AJ1608" s="126" t="s">
        <v>75</v>
      </c>
      <c r="AK1608" s="127"/>
      <c r="AL1608" s="129"/>
      <c r="AM1608" s="128"/>
      <c r="AN1608" s="129"/>
      <c r="AO1608" s="127" t="s">
        <v>79</v>
      </c>
      <c r="AP1608" s="129"/>
      <c r="AQ1608" s="183"/>
      <c r="AR1608" s="183"/>
      <c r="AS1608" s="183"/>
    </row>
    <row r="1609" spans="1:45" customFormat="1" ht="30" hidden="1" customHeight="1">
      <c r="A1609" s="204" t="s">
        <v>4370</v>
      </c>
      <c r="B1609" s="200" t="s">
        <v>11010</v>
      </c>
      <c r="C1609" s="200" t="s">
        <v>11011</v>
      </c>
      <c r="D1609" s="200" t="s">
        <v>11861</v>
      </c>
      <c r="E1609" s="200" t="s">
        <v>11862</v>
      </c>
      <c r="F1609" s="206" t="s">
        <v>11870</v>
      </c>
      <c r="G1609" s="206" t="s">
        <v>11871</v>
      </c>
      <c r="H1609" s="205" t="s">
        <v>11872</v>
      </c>
      <c r="I1609" s="204" t="s">
        <v>11873</v>
      </c>
      <c r="J1609" s="207" t="s">
        <v>11874</v>
      </c>
      <c r="K1609" s="208" t="s">
        <v>11875</v>
      </c>
      <c r="L1609" s="205" t="s">
        <v>60</v>
      </c>
      <c r="M1609" s="205" t="s">
        <v>61</v>
      </c>
      <c r="N1609" s="205" t="s">
        <v>738</v>
      </c>
      <c r="O1609" s="205" t="s">
        <v>4441</v>
      </c>
      <c r="P1609" s="205" t="s">
        <v>4442</v>
      </c>
      <c r="Q1609" s="205" t="s">
        <v>65</v>
      </c>
      <c r="R1609" s="205" t="s">
        <v>11011</v>
      </c>
      <c r="S1609" s="205" t="s">
        <v>11862</v>
      </c>
      <c r="T1609" s="205" t="s">
        <v>66</v>
      </c>
      <c r="U1609" s="208" t="s">
        <v>11876</v>
      </c>
      <c r="V1609" s="205">
        <v>1</v>
      </c>
      <c r="W1609" s="205" t="s">
        <v>68</v>
      </c>
      <c r="X1609" s="205" t="s">
        <v>69</v>
      </c>
      <c r="Y1609" s="205" t="s">
        <v>70</v>
      </c>
      <c r="Z1609" s="205" t="s">
        <v>4390</v>
      </c>
      <c r="AA1609" s="234" t="s">
        <v>650</v>
      </c>
      <c r="AB1609" s="216">
        <v>46310</v>
      </c>
      <c r="AC1609" s="205"/>
      <c r="AD1609" s="230" t="s">
        <v>72</v>
      </c>
      <c r="AE1609" s="126"/>
      <c r="AF1609" s="127"/>
      <c r="AG1609" s="128"/>
      <c r="AH1609" s="129"/>
      <c r="AI1609" s="129"/>
      <c r="AJ1609" s="126"/>
      <c r="AK1609" s="127"/>
      <c r="AL1609" s="129"/>
      <c r="AM1609" s="128"/>
      <c r="AN1609" s="129"/>
      <c r="AO1609" s="127" t="s">
        <v>79</v>
      </c>
      <c r="AP1609" s="129"/>
    </row>
    <row r="1610" spans="1:45" customFormat="1" ht="30" hidden="1" customHeight="1">
      <c r="A1610" s="204" t="s">
        <v>4370</v>
      </c>
      <c r="B1610" s="200" t="s">
        <v>11877</v>
      </c>
      <c r="C1610" s="200" t="s">
        <v>11878</v>
      </c>
      <c r="D1610" s="200" t="s">
        <v>11879</v>
      </c>
      <c r="E1610" s="200" t="s">
        <v>11880</v>
      </c>
      <c r="F1610" s="206" t="s">
        <v>11881</v>
      </c>
      <c r="G1610" s="206" t="s">
        <v>11882</v>
      </c>
      <c r="H1610" s="205" t="s">
        <v>11883</v>
      </c>
      <c r="I1610" s="204" t="s">
        <v>11884</v>
      </c>
      <c r="J1610" s="207" t="s">
        <v>11885</v>
      </c>
      <c r="K1610" s="208" t="s">
        <v>11886</v>
      </c>
      <c r="L1610" s="205" t="s">
        <v>60</v>
      </c>
      <c r="M1610" s="205" t="s">
        <v>61</v>
      </c>
      <c r="N1610" s="205" t="s">
        <v>738</v>
      </c>
      <c r="O1610" s="205" t="s">
        <v>4441</v>
      </c>
      <c r="P1610" s="205" t="s">
        <v>4442</v>
      </c>
      <c r="Q1610" s="205" t="s">
        <v>65</v>
      </c>
      <c r="R1610" s="205" t="s">
        <v>11878</v>
      </c>
      <c r="S1610" s="205" t="s">
        <v>11880</v>
      </c>
      <c r="T1610" s="205" t="s">
        <v>66</v>
      </c>
      <c r="U1610" s="208" t="s">
        <v>11887</v>
      </c>
      <c r="V1610" s="205">
        <v>1</v>
      </c>
      <c r="W1610" s="205" t="s">
        <v>68</v>
      </c>
      <c r="X1610" s="205" t="s">
        <v>69</v>
      </c>
      <c r="Y1610" s="205" t="s">
        <v>70</v>
      </c>
      <c r="Z1610" s="205" t="s">
        <v>4390</v>
      </c>
      <c r="AA1610" s="234" t="s">
        <v>650</v>
      </c>
      <c r="AB1610" s="216">
        <v>46310</v>
      </c>
      <c r="AC1610" s="205"/>
      <c r="AD1610" s="230" t="s">
        <v>72</v>
      </c>
      <c r="AE1610" s="126"/>
      <c r="AF1610" s="127"/>
      <c r="AG1610" s="128"/>
      <c r="AH1610" s="129"/>
      <c r="AI1610" s="129"/>
      <c r="AJ1610" s="126"/>
      <c r="AK1610" s="127"/>
      <c r="AL1610" s="129"/>
      <c r="AM1610" s="128"/>
      <c r="AN1610" s="129"/>
      <c r="AO1610" s="127" t="s">
        <v>79</v>
      </c>
      <c r="AP1610" s="129"/>
    </row>
    <row r="1611" spans="1:45" customFormat="1" ht="30" hidden="1" customHeight="1">
      <c r="A1611" s="204" t="s">
        <v>4370</v>
      </c>
      <c r="B1611" s="200" t="s">
        <v>11877</v>
      </c>
      <c r="C1611" s="200" t="s">
        <v>11878</v>
      </c>
      <c r="D1611" s="200" t="s">
        <v>11879</v>
      </c>
      <c r="E1611" s="200" t="s">
        <v>11880</v>
      </c>
      <c r="F1611" s="206" t="s">
        <v>11888</v>
      </c>
      <c r="G1611" s="206" t="s">
        <v>11889</v>
      </c>
      <c r="H1611" s="205" t="s">
        <v>11890</v>
      </c>
      <c r="I1611" s="204" t="s">
        <v>11891</v>
      </c>
      <c r="J1611" s="207" t="s">
        <v>11892</v>
      </c>
      <c r="K1611" s="208" t="s">
        <v>11893</v>
      </c>
      <c r="L1611" s="205" t="s">
        <v>60</v>
      </c>
      <c r="M1611" s="205" t="s">
        <v>61</v>
      </c>
      <c r="N1611" s="205" t="s">
        <v>738</v>
      </c>
      <c r="O1611" s="205" t="s">
        <v>4441</v>
      </c>
      <c r="P1611" s="205" t="s">
        <v>4442</v>
      </c>
      <c r="Q1611" s="205" t="s">
        <v>65</v>
      </c>
      <c r="R1611" s="205" t="s">
        <v>11878</v>
      </c>
      <c r="S1611" s="205" t="s">
        <v>11880</v>
      </c>
      <c r="T1611" s="205" t="s">
        <v>66</v>
      </c>
      <c r="U1611" s="208" t="s">
        <v>11894</v>
      </c>
      <c r="V1611" s="205">
        <v>1</v>
      </c>
      <c r="W1611" s="205" t="s">
        <v>68</v>
      </c>
      <c r="X1611" s="205" t="s">
        <v>69</v>
      </c>
      <c r="Y1611" s="205" t="s">
        <v>70</v>
      </c>
      <c r="Z1611" s="205" t="s">
        <v>11895</v>
      </c>
      <c r="AA1611" s="234" t="s">
        <v>650</v>
      </c>
      <c r="AB1611" s="216">
        <v>46310</v>
      </c>
      <c r="AC1611" s="205"/>
      <c r="AD1611" s="230" t="s">
        <v>72</v>
      </c>
      <c r="AE1611" s="126"/>
      <c r="AF1611" s="127"/>
      <c r="AG1611" s="128"/>
      <c r="AH1611" s="129"/>
      <c r="AI1611" s="129"/>
      <c r="AJ1611" s="126"/>
      <c r="AK1611" s="127"/>
      <c r="AL1611" s="129"/>
      <c r="AM1611" s="128"/>
      <c r="AN1611" s="129"/>
      <c r="AO1611" s="127" t="s">
        <v>79</v>
      </c>
      <c r="AP1611" s="129"/>
    </row>
    <row r="1612" spans="1:45" customFormat="1" ht="30" hidden="1" customHeight="1">
      <c r="A1612" s="204" t="s">
        <v>4370</v>
      </c>
      <c r="B1612" s="200" t="s">
        <v>11877</v>
      </c>
      <c r="C1612" s="200" t="s">
        <v>11878</v>
      </c>
      <c r="D1612" s="200" t="s">
        <v>11879</v>
      </c>
      <c r="E1612" s="200" t="s">
        <v>11880</v>
      </c>
      <c r="F1612" s="206" t="s">
        <v>11896</v>
      </c>
      <c r="G1612" s="206" t="s">
        <v>11897</v>
      </c>
      <c r="H1612" s="205" t="s">
        <v>11898</v>
      </c>
      <c r="I1612" s="204" t="s">
        <v>11899</v>
      </c>
      <c r="J1612" s="207" t="s">
        <v>11900</v>
      </c>
      <c r="K1612" s="208" t="s">
        <v>11901</v>
      </c>
      <c r="L1612" s="205" t="s">
        <v>90</v>
      </c>
      <c r="M1612" s="205" t="s">
        <v>61</v>
      </c>
      <c r="N1612" s="205" t="s">
        <v>738</v>
      </c>
      <c r="O1612" s="205" t="s">
        <v>4441</v>
      </c>
      <c r="P1612" s="205" t="s">
        <v>4442</v>
      </c>
      <c r="Q1612" s="205" t="s">
        <v>65</v>
      </c>
      <c r="R1612" s="205" t="s">
        <v>11878</v>
      </c>
      <c r="S1612" s="205" t="s">
        <v>11880</v>
      </c>
      <c r="T1612" s="205" t="s">
        <v>93</v>
      </c>
      <c r="U1612" s="208" t="s">
        <v>11902</v>
      </c>
      <c r="V1612" s="205">
        <v>0.95</v>
      </c>
      <c r="W1612" s="205" t="s">
        <v>68</v>
      </c>
      <c r="X1612" s="205" t="s">
        <v>69</v>
      </c>
      <c r="Y1612" s="205" t="s">
        <v>70</v>
      </c>
      <c r="Z1612" s="205" t="s">
        <v>11903</v>
      </c>
      <c r="AA1612" s="234" t="s">
        <v>650</v>
      </c>
      <c r="AB1612" s="216">
        <v>46310</v>
      </c>
      <c r="AC1612" s="205"/>
      <c r="AD1612" s="230" t="s">
        <v>72</v>
      </c>
      <c r="AE1612" s="126"/>
      <c r="AF1612" s="127"/>
      <c r="AG1612" s="128"/>
      <c r="AH1612" s="129"/>
      <c r="AI1612" s="129"/>
      <c r="AJ1612" s="126"/>
      <c r="AK1612" s="127"/>
      <c r="AL1612" s="129"/>
      <c r="AM1612" s="128"/>
      <c r="AN1612" s="129"/>
      <c r="AO1612" s="127" t="s">
        <v>79</v>
      </c>
      <c r="AP1612" s="129"/>
    </row>
    <row r="1613" spans="1:45" customFormat="1" ht="30" hidden="1" customHeight="1">
      <c r="A1613" s="204" t="s">
        <v>4370</v>
      </c>
      <c r="B1613" s="200" t="s">
        <v>11877</v>
      </c>
      <c r="C1613" s="200" t="s">
        <v>11878</v>
      </c>
      <c r="D1613" s="200" t="s">
        <v>11904</v>
      </c>
      <c r="E1613" s="200" t="s">
        <v>11905</v>
      </c>
      <c r="F1613" s="206" t="s">
        <v>11906</v>
      </c>
      <c r="G1613" s="206" t="s">
        <v>11907</v>
      </c>
      <c r="H1613" s="205" t="s">
        <v>11908</v>
      </c>
      <c r="I1613" s="204" t="s">
        <v>11909</v>
      </c>
      <c r="J1613" s="207" t="s">
        <v>11910</v>
      </c>
      <c r="K1613" s="208" t="s">
        <v>11911</v>
      </c>
      <c r="L1613" s="205" t="s">
        <v>90</v>
      </c>
      <c r="M1613" s="205" t="s">
        <v>61</v>
      </c>
      <c r="N1613" s="205" t="s">
        <v>738</v>
      </c>
      <c r="O1613" s="205" t="s">
        <v>4441</v>
      </c>
      <c r="P1613" s="205" t="s">
        <v>4442</v>
      </c>
      <c r="Q1613" s="205" t="s">
        <v>65</v>
      </c>
      <c r="R1613" s="205" t="s">
        <v>11878</v>
      </c>
      <c r="S1613" s="205" t="s">
        <v>11905</v>
      </c>
      <c r="T1613" s="205" t="s">
        <v>93</v>
      </c>
      <c r="U1613" s="208" t="s">
        <v>11912</v>
      </c>
      <c r="V1613" s="205">
        <v>0.95</v>
      </c>
      <c r="W1613" s="205" t="s">
        <v>68</v>
      </c>
      <c r="X1613" s="205" t="s">
        <v>69</v>
      </c>
      <c r="Y1613" s="205" t="s">
        <v>70</v>
      </c>
      <c r="Z1613" s="205" t="s">
        <v>95</v>
      </c>
      <c r="AA1613" s="234" t="s">
        <v>650</v>
      </c>
      <c r="AB1613" s="216">
        <v>46310</v>
      </c>
      <c r="AC1613" s="205"/>
      <c r="AD1613" s="230" t="s">
        <v>72</v>
      </c>
      <c r="AE1613" s="126"/>
      <c r="AF1613" s="127"/>
      <c r="AG1613" s="128"/>
      <c r="AH1613" s="129"/>
      <c r="AI1613" s="129"/>
      <c r="AJ1613" s="126"/>
      <c r="AK1613" s="127"/>
      <c r="AL1613" s="129"/>
      <c r="AM1613" s="128"/>
      <c r="AN1613" s="129"/>
      <c r="AO1613" s="127" t="s">
        <v>79</v>
      </c>
      <c r="AP1613" s="129"/>
    </row>
    <row r="1614" spans="1:45" customFormat="1" ht="30" hidden="1" customHeight="1">
      <c r="A1614" s="204" t="s">
        <v>4370</v>
      </c>
      <c r="B1614" s="200" t="s">
        <v>11877</v>
      </c>
      <c r="C1614" s="200" t="s">
        <v>11878</v>
      </c>
      <c r="D1614" s="200" t="s">
        <v>11904</v>
      </c>
      <c r="E1614" s="200" t="s">
        <v>11905</v>
      </c>
      <c r="F1614" s="206" t="s">
        <v>11913</v>
      </c>
      <c r="G1614" s="206" t="s">
        <v>11914</v>
      </c>
      <c r="H1614" s="205" t="s">
        <v>11915</v>
      </c>
      <c r="I1614" s="204" t="s">
        <v>11916</v>
      </c>
      <c r="J1614" s="207" t="s">
        <v>11917</v>
      </c>
      <c r="K1614" s="208" t="s">
        <v>11918</v>
      </c>
      <c r="L1614" s="205" t="s">
        <v>60</v>
      </c>
      <c r="M1614" s="205" t="s">
        <v>61</v>
      </c>
      <c r="N1614" s="205" t="s">
        <v>738</v>
      </c>
      <c r="O1614" s="205" t="s">
        <v>4441</v>
      </c>
      <c r="P1614" s="205" t="s">
        <v>4442</v>
      </c>
      <c r="Q1614" s="205" t="s">
        <v>65</v>
      </c>
      <c r="R1614" s="205" t="s">
        <v>11878</v>
      </c>
      <c r="S1614" s="205" t="s">
        <v>11905</v>
      </c>
      <c r="T1614" s="205" t="s">
        <v>66</v>
      </c>
      <c r="U1614" s="208" t="s">
        <v>11919</v>
      </c>
      <c r="V1614" s="205">
        <v>1</v>
      </c>
      <c r="W1614" s="205" t="s">
        <v>68</v>
      </c>
      <c r="X1614" s="205" t="s">
        <v>69</v>
      </c>
      <c r="Y1614" s="205" t="s">
        <v>70</v>
      </c>
      <c r="Z1614" s="205" t="s">
        <v>4390</v>
      </c>
      <c r="AA1614" s="234" t="s">
        <v>650</v>
      </c>
      <c r="AB1614" s="216">
        <v>46310</v>
      </c>
      <c r="AC1614" s="205"/>
      <c r="AD1614" s="230" t="s">
        <v>72</v>
      </c>
      <c r="AE1614" s="126"/>
      <c r="AF1614" s="127"/>
      <c r="AG1614" s="128"/>
      <c r="AH1614" s="129"/>
      <c r="AI1614" s="129"/>
      <c r="AJ1614" s="126"/>
      <c r="AK1614" s="127"/>
      <c r="AL1614" s="129"/>
      <c r="AM1614" s="128"/>
      <c r="AN1614" s="129"/>
      <c r="AO1614" s="127" t="s">
        <v>79</v>
      </c>
      <c r="AP1614" s="129"/>
    </row>
    <row r="1615" spans="1:45" customFormat="1" ht="30" hidden="1" customHeight="1">
      <c r="A1615" s="204" t="s">
        <v>4370</v>
      </c>
      <c r="B1615" s="200" t="s">
        <v>11877</v>
      </c>
      <c r="C1615" s="200" t="s">
        <v>11878</v>
      </c>
      <c r="D1615" s="200" t="s">
        <v>11920</v>
      </c>
      <c r="E1615" s="200" t="s">
        <v>11921</v>
      </c>
      <c r="F1615" s="206" t="s">
        <v>11922</v>
      </c>
      <c r="G1615" s="206" t="s">
        <v>11923</v>
      </c>
      <c r="H1615" s="205" t="s">
        <v>11924</v>
      </c>
      <c r="I1615" s="204" t="s">
        <v>11925</v>
      </c>
      <c r="J1615" s="207" t="s">
        <v>11926</v>
      </c>
      <c r="K1615" s="208" t="s">
        <v>11927</v>
      </c>
      <c r="L1615" s="205" t="s">
        <v>60</v>
      </c>
      <c r="M1615" s="205" t="s">
        <v>61</v>
      </c>
      <c r="N1615" s="205" t="s">
        <v>738</v>
      </c>
      <c r="O1615" s="205" t="s">
        <v>4441</v>
      </c>
      <c r="P1615" s="205" t="s">
        <v>4442</v>
      </c>
      <c r="Q1615" s="205" t="s">
        <v>65</v>
      </c>
      <c r="R1615" s="205" t="s">
        <v>11878</v>
      </c>
      <c r="S1615" s="205" t="s">
        <v>11921</v>
      </c>
      <c r="T1615" s="205" t="s">
        <v>66</v>
      </c>
      <c r="U1615" s="208" t="s">
        <v>11928</v>
      </c>
      <c r="V1615" s="205">
        <v>1</v>
      </c>
      <c r="W1615" s="205" t="s">
        <v>68</v>
      </c>
      <c r="X1615" s="205" t="s">
        <v>69</v>
      </c>
      <c r="Y1615" s="205" t="s">
        <v>70</v>
      </c>
      <c r="Z1615" s="205" t="s">
        <v>4390</v>
      </c>
      <c r="AA1615" s="234" t="s">
        <v>650</v>
      </c>
      <c r="AB1615" s="216">
        <v>46310</v>
      </c>
      <c r="AC1615" s="205"/>
      <c r="AD1615" s="230" t="s">
        <v>72</v>
      </c>
      <c r="AE1615" s="126"/>
      <c r="AF1615" s="127"/>
      <c r="AG1615" s="128"/>
      <c r="AH1615" s="129"/>
      <c r="AI1615" s="129"/>
      <c r="AJ1615" s="126"/>
      <c r="AK1615" s="127"/>
      <c r="AL1615" s="129"/>
      <c r="AM1615" s="128"/>
      <c r="AN1615" s="129"/>
      <c r="AO1615" s="127" t="s">
        <v>79</v>
      </c>
      <c r="AP1615" s="129"/>
    </row>
    <row r="1616" spans="1:45" customFormat="1" ht="30" hidden="1" customHeight="1">
      <c r="A1616" s="204" t="s">
        <v>4370</v>
      </c>
      <c r="B1616" s="200" t="s">
        <v>11877</v>
      </c>
      <c r="C1616" s="200" t="s">
        <v>11878</v>
      </c>
      <c r="D1616" s="200" t="s">
        <v>11920</v>
      </c>
      <c r="E1616" s="200" t="s">
        <v>11921</v>
      </c>
      <c r="F1616" s="206" t="s">
        <v>11929</v>
      </c>
      <c r="G1616" s="206" t="s">
        <v>11930</v>
      </c>
      <c r="H1616" s="205" t="s">
        <v>11931</v>
      </c>
      <c r="I1616" s="204" t="s">
        <v>11932</v>
      </c>
      <c r="J1616" s="207" t="s">
        <v>11933</v>
      </c>
      <c r="K1616" s="208" t="s">
        <v>11934</v>
      </c>
      <c r="L1616" s="205" t="s">
        <v>90</v>
      </c>
      <c r="M1616" s="205" t="s">
        <v>61</v>
      </c>
      <c r="N1616" s="205" t="s">
        <v>738</v>
      </c>
      <c r="O1616" s="205" t="s">
        <v>4441</v>
      </c>
      <c r="P1616" s="205" t="s">
        <v>4442</v>
      </c>
      <c r="Q1616" s="205" t="s">
        <v>65</v>
      </c>
      <c r="R1616" s="205" t="s">
        <v>11878</v>
      </c>
      <c r="S1616" s="205" t="s">
        <v>11921</v>
      </c>
      <c r="T1616" s="205" t="s">
        <v>93</v>
      </c>
      <c r="U1616" s="208" t="s">
        <v>11935</v>
      </c>
      <c r="V1616" s="205">
        <v>0.95</v>
      </c>
      <c r="W1616" s="205" t="s">
        <v>68</v>
      </c>
      <c r="X1616" s="205" t="s">
        <v>69</v>
      </c>
      <c r="Y1616" s="205" t="s">
        <v>70</v>
      </c>
      <c r="Z1616" s="205" t="s">
        <v>95</v>
      </c>
      <c r="AA1616" s="234" t="s">
        <v>650</v>
      </c>
      <c r="AB1616" s="216">
        <v>46310</v>
      </c>
      <c r="AC1616" s="205"/>
      <c r="AD1616" s="230" t="s">
        <v>72</v>
      </c>
      <c r="AE1616" s="126"/>
      <c r="AF1616" s="127"/>
      <c r="AG1616" s="128"/>
      <c r="AH1616" s="129"/>
      <c r="AI1616" s="129"/>
      <c r="AJ1616" s="126"/>
      <c r="AK1616" s="127"/>
      <c r="AL1616" s="129"/>
      <c r="AM1616" s="128"/>
      <c r="AN1616" s="129"/>
      <c r="AO1616" s="127" t="s">
        <v>79</v>
      </c>
      <c r="AP1616" s="129"/>
    </row>
    <row r="1617" spans="1:42" customFormat="1" ht="30" hidden="1" customHeight="1">
      <c r="A1617" s="204" t="s">
        <v>4370</v>
      </c>
      <c r="B1617" s="200" t="s">
        <v>11877</v>
      </c>
      <c r="C1617" s="200" t="s">
        <v>11878</v>
      </c>
      <c r="D1617" s="200" t="s">
        <v>11936</v>
      </c>
      <c r="E1617" s="200" t="s">
        <v>11937</v>
      </c>
      <c r="F1617" s="206" t="s">
        <v>11938</v>
      </c>
      <c r="G1617" s="206" t="s">
        <v>11939</v>
      </c>
      <c r="H1617" s="205" t="s">
        <v>11940</v>
      </c>
      <c r="I1617" s="204" t="s">
        <v>11941</v>
      </c>
      <c r="J1617" s="207" t="s">
        <v>11942</v>
      </c>
      <c r="K1617" s="208" t="s">
        <v>11943</v>
      </c>
      <c r="L1617" s="205" t="s">
        <v>60</v>
      </c>
      <c r="M1617" s="205" t="s">
        <v>61</v>
      </c>
      <c r="N1617" s="205" t="s">
        <v>738</v>
      </c>
      <c r="O1617" s="205" t="s">
        <v>4441</v>
      </c>
      <c r="P1617" s="205" t="s">
        <v>4442</v>
      </c>
      <c r="Q1617" s="205" t="s">
        <v>65</v>
      </c>
      <c r="R1617" s="205" t="s">
        <v>11878</v>
      </c>
      <c r="S1617" s="205" t="s">
        <v>11937</v>
      </c>
      <c r="T1617" s="205" t="s">
        <v>66</v>
      </c>
      <c r="U1617" s="208" t="s">
        <v>11944</v>
      </c>
      <c r="V1617" s="205">
        <v>1</v>
      </c>
      <c r="W1617" s="205" t="s">
        <v>68</v>
      </c>
      <c r="X1617" s="205" t="s">
        <v>69</v>
      </c>
      <c r="Y1617" s="205" t="s">
        <v>70</v>
      </c>
      <c r="Z1617" s="205" t="s">
        <v>4390</v>
      </c>
      <c r="AA1617" s="234" t="s">
        <v>650</v>
      </c>
      <c r="AB1617" s="216">
        <v>46310</v>
      </c>
      <c r="AC1617" s="205"/>
      <c r="AD1617" s="230" t="s">
        <v>72</v>
      </c>
      <c r="AE1617" s="126"/>
      <c r="AF1617" s="127"/>
      <c r="AG1617" s="128"/>
      <c r="AH1617" s="129"/>
      <c r="AI1617" s="129"/>
      <c r="AJ1617" s="126"/>
      <c r="AK1617" s="127"/>
      <c r="AL1617" s="129"/>
      <c r="AM1617" s="128"/>
      <c r="AN1617" s="129"/>
      <c r="AO1617" s="127" t="s">
        <v>79</v>
      </c>
      <c r="AP1617" s="129"/>
    </row>
    <row r="1618" spans="1:42" customFormat="1" ht="30" hidden="1" customHeight="1">
      <c r="A1618" s="204" t="s">
        <v>4370</v>
      </c>
      <c r="B1618" s="200" t="s">
        <v>11877</v>
      </c>
      <c r="C1618" s="200" t="s">
        <v>11878</v>
      </c>
      <c r="D1618" s="200" t="s">
        <v>11936</v>
      </c>
      <c r="E1618" s="200" t="s">
        <v>11937</v>
      </c>
      <c r="F1618" s="206" t="s">
        <v>11945</v>
      </c>
      <c r="G1618" s="206" t="s">
        <v>11946</v>
      </c>
      <c r="H1618" s="205" t="s">
        <v>11947</v>
      </c>
      <c r="I1618" s="204" t="s">
        <v>11948</v>
      </c>
      <c r="J1618" s="207" t="s">
        <v>11949</v>
      </c>
      <c r="K1618" s="208" t="s">
        <v>11950</v>
      </c>
      <c r="L1618" s="205" t="s">
        <v>90</v>
      </c>
      <c r="M1618" s="205" t="s">
        <v>61</v>
      </c>
      <c r="N1618" s="205" t="s">
        <v>738</v>
      </c>
      <c r="O1618" s="205" t="s">
        <v>4441</v>
      </c>
      <c r="P1618" s="205" t="s">
        <v>4442</v>
      </c>
      <c r="Q1618" s="205" t="s">
        <v>65</v>
      </c>
      <c r="R1618" s="205" t="s">
        <v>11878</v>
      </c>
      <c r="S1618" s="205" t="s">
        <v>11937</v>
      </c>
      <c r="T1618" s="205" t="s">
        <v>93</v>
      </c>
      <c r="U1618" s="208" t="s">
        <v>11951</v>
      </c>
      <c r="V1618" s="205">
        <v>0.95</v>
      </c>
      <c r="W1618" s="205" t="s">
        <v>68</v>
      </c>
      <c r="X1618" s="205" t="s">
        <v>69</v>
      </c>
      <c r="Y1618" s="205" t="s">
        <v>70</v>
      </c>
      <c r="Z1618" s="205" t="s">
        <v>95</v>
      </c>
      <c r="AA1618" s="234" t="s">
        <v>650</v>
      </c>
      <c r="AB1618" s="216">
        <v>46310</v>
      </c>
      <c r="AC1618" s="205"/>
      <c r="AD1618" s="230" t="s">
        <v>72</v>
      </c>
      <c r="AE1618" s="126"/>
      <c r="AF1618" s="127"/>
      <c r="AG1618" s="128"/>
      <c r="AH1618" s="129"/>
      <c r="AI1618" s="129"/>
      <c r="AJ1618" s="126"/>
      <c r="AK1618" s="127"/>
      <c r="AL1618" s="129"/>
      <c r="AM1618" s="128"/>
      <c r="AN1618" s="129"/>
      <c r="AO1618" s="127" t="s">
        <v>79</v>
      </c>
      <c r="AP1618" s="129"/>
    </row>
    <row r="1619" spans="1:42" customFormat="1" ht="30" hidden="1" customHeight="1">
      <c r="A1619" s="204" t="s">
        <v>4370</v>
      </c>
      <c r="B1619" s="200" t="s">
        <v>11877</v>
      </c>
      <c r="C1619" s="200" t="s">
        <v>11878</v>
      </c>
      <c r="D1619" s="200" t="s">
        <v>11952</v>
      </c>
      <c r="E1619" s="200" t="s">
        <v>11953</v>
      </c>
      <c r="F1619" s="206" t="s">
        <v>11954</v>
      </c>
      <c r="G1619" s="206" t="s">
        <v>11955</v>
      </c>
      <c r="H1619" s="205" t="s">
        <v>11956</v>
      </c>
      <c r="I1619" s="204" t="s">
        <v>11957</v>
      </c>
      <c r="J1619" s="207" t="s">
        <v>11958</v>
      </c>
      <c r="K1619" s="208" t="s">
        <v>11959</v>
      </c>
      <c r="L1619" s="205" t="s">
        <v>60</v>
      </c>
      <c r="M1619" s="205" t="s">
        <v>61</v>
      </c>
      <c r="N1619" s="205" t="s">
        <v>738</v>
      </c>
      <c r="O1619" s="205" t="s">
        <v>4441</v>
      </c>
      <c r="P1619" s="205" t="s">
        <v>4442</v>
      </c>
      <c r="Q1619" s="205" t="s">
        <v>65</v>
      </c>
      <c r="R1619" s="205" t="s">
        <v>11878</v>
      </c>
      <c r="S1619" s="205" t="s">
        <v>11953</v>
      </c>
      <c r="T1619" s="205" t="s">
        <v>66</v>
      </c>
      <c r="U1619" s="208" t="s">
        <v>11960</v>
      </c>
      <c r="V1619" s="205">
        <v>1</v>
      </c>
      <c r="W1619" s="205" t="s">
        <v>68</v>
      </c>
      <c r="X1619" s="205" t="s">
        <v>69</v>
      </c>
      <c r="Y1619" s="205" t="s">
        <v>70</v>
      </c>
      <c r="Z1619" s="205" t="s">
        <v>4390</v>
      </c>
      <c r="AA1619" s="234" t="s">
        <v>650</v>
      </c>
      <c r="AB1619" s="216">
        <v>46310</v>
      </c>
      <c r="AC1619" s="205"/>
      <c r="AD1619" s="230" t="s">
        <v>72</v>
      </c>
      <c r="AE1619" s="126"/>
      <c r="AF1619" s="127"/>
      <c r="AG1619" s="128"/>
      <c r="AH1619" s="129"/>
      <c r="AI1619" s="129"/>
      <c r="AJ1619" s="126"/>
      <c r="AK1619" s="127"/>
      <c r="AL1619" s="129"/>
      <c r="AM1619" s="128"/>
      <c r="AN1619" s="129"/>
      <c r="AO1619" s="127" t="s">
        <v>79</v>
      </c>
      <c r="AP1619" s="129"/>
    </row>
    <row r="1620" spans="1:42" customFormat="1" ht="30" hidden="1" customHeight="1">
      <c r="A1620" s="204" t="s">
        <v>4370</v>
      </c>
      <c r="B1620" s="200" t="s">
        <v>11877</v>
      </c>
      <c r="C1620" s="200" t="s">
        <v>11878</v>
      </c>
      <c r="D1620" s="200" t="s">
        <v>11952</v>
      </c>
      <c r="E1620" s="200" t="s">
        <v>11953</v>
      </c>
      <c r="F1620" s="206" t="s">
        <v>11961</v>
      </c>
      <c r="G1620" s="206" t="s">
        <v>11962</v>
      </c>
      <c r="H1620" s="205" t="s">
        <v>11963</v>
      </c>
      <c r="I1620" s="204" t="s">
        <v>11964</v>
      </c>
      <c r="J1620" s="207" t="s">
        <v>11965</v>
      </c>
      <c r="K1620" s="208" t="s">
        <v>11966</v>
      </c>
      <c r="L1620" s="205" t="s">
        <v>90</v>
      </c>
      <c r="M1620" s="205" t="s">
        <v>61</v>
      </c>
      <c r="N1620" s="205" t="s">
        <v>738</v>
      </c>
      <c r="O1620" s="205" t="s">
        <v>4441</v>
      </c>
      <c r="P1620" s="205" t="s">
        <v>4442</v>
      </c>
      <c r="Q1620" s="205" t="s">
        <v>65</v>
      </c>
      <c r="R1620" s="205" t="s">
        <v>11878</v>
      </c>
      <c r="S1620" s="205" t="s">
        <v>11953</v>
      </c>
      <c r="T1620" s="205" t="s">
        <v>93</v>
      </c>
      <c r="U1620" s="208" t="s">
        <v>11967</v>
      </c>
      <c r="V1620" s="205">
        <v>0.95</v>
      </c>
      <c r="W1620" s="205" t="s">
        <v>68</v>
      </c>
      <c r="X1620" s="205" t="s">
        <v>69</v>
      </c>
      <c r="Y1620" s="205" t="s">
        <v>70</v>
      </c>
      <c r="Z1620" s="205" t="s">
        <v>95</v>
      </c>
      <c r="AA1620" s="234" t="s">
        <v>650</v>
      </c>
      <c r="AB1620" s="216">
        <v>46310</v>
      </c>
      <c r="AC1620" s="205"/>
      <c r="AD1620" s="230" t="s">
        <v>72</v>
      </c>
      <c r="AE1620" s="126"/>
      <c r="AF1620" s="127"/>
      <c r="AG1620" s="128"/>
      <c r="AH1620" s="129"/>
      <c r="AI1620" s="129"/>
      <c r="AJ1620" s="126"/>
      <c r="AK1620" s="127"/>
      <c r="AL1620" s="129"/>
      <c r="AM1620" s="128"/>
      <c r="AN1620" s="129"/>
      <c r="AO1620" s="127" t="s">
        <v>79</v>
      </c>
      <c r="AP1620" s="129"/>
    </row>
    <row r="1621" spans="1:42" customFormat="1" ht="30" hidden="1" customHeight="1">
      <c r="A1621" s="204" t="s">
        <v>4370</v>
      </c>
      <c r="B1621" s="200" t="s">
        <v>11877</v>
      </c>
      <c r="C1621" s="200" t="s">
        <v>11878</v>
      </c>
      <c r="D1621" s="200" t="s">
        <v>11968</v>
      </c>
      <c r="E1621" s="200" t="s">
        <v>11969</v>
      </c>
      <c r="F1621" s="206" t="s">
        <v>11970</v>
      </c>
      <c r="G1621" s="206" t="s">
        <v>11971</v>
      </c>
      <c r="H1621" s="205" t="s">
        <v>11972</v>
      </c>
      <c r="I1621" s="204" t="s">
        <v>11973</v>
      </c>
      <c r="J1621" s="207" t="s">
        <v>11974</v>
      </c>
      <c r="K1621" s="208" t="s">
        <v>11975</v>
      </c>
      <c r="L1621" s="205" t="s">
        <v>60</v>
      </c>
      <c r="M1621" s="205" t="s">
        <v>61</v>
      </c>
      <c r="N1621" s="205" t="s">
        <v>738</v>
      </c>
      <c r="O1621" s="205" t="s">
        <v>4441</v>
      </c>
      <c r="P1621" s="205" t="s">
        <v>4442</v>
      </c>
      <c r="Q1621" s="205" t="s">
        <v>65</v>
      </c>
      <c r="R1621" s="205" t="s">
        <v>11878</v>
      </c>
      <c r="S1621" s="205" t="s">
        <v>11969</v>
      </c>
      <c r="T1621" s="205" t="s">
        <v>66</v>
      </c>
      <c r="U1621" s="208" t="s">
        <v>11976</v>
      </c>
      <c r="V1621" s="205">
        <v>1</v>
      </c>
      <c r="W1621" s="205" t="s">
        <v>68</v>
      </c>
      <c r="X1621" s="205" t="s">
        <v>69</v>
      </c>
      <c r="Y1621" s="205" t="s">
        <v>70</v>
      </c>
      <c r="Z1621" s="205" t="s">
        <v>4390</v>
      </c>
      <c r="AA1621" s="234" t="s">
        <v>650</v>
      </c>
      <c r="AB1621" s="216">
        <v>46310</v>
      </c>
      <c r="AC1621" s="205"/>
      <c r="AD1621" s="230" t="s">
        <v>72</v>
      </c>
      <c r="AE1621" s="126"/>
      <c r="AF1621" s="127"/>
      <c r="AG1621" s="128"/>
      <c r="AH1621" s="129"/>
      <c r="AI1621" s="129"/>
      <c r="AJ1621" s="126"/>
      <c r="AK1621" s="127"/>
      <c r="AL1621" s="129"/>
      <c r="AM1621" s="128"/>
      <c r="AN1621" s="129"/>
      <c r="AO1621" s="127" t="s">
        <v>79</v>
      </c>
      <c r="AP1621" s="129"/>
    </row>
    <row r="1622" spans="1:42" customFormat="1" ht="30" hidden="1" customHeight="1">
      <c r="A1622" s="204" t="s">
        <v>4370</v>
      </c>
      <c r="B1622" s="200" t="s">
        <v>11877</v>
      </c>
      <c r="C1622" s="200" t="s">
        <v>11878</v>
      </c>
      <c r="D1622" s="200" t="s">
        <v>11968</v>
      </c>
      <c r="E1622" s="200" t="s">
        <v>11969</v>
      </c>
      <c r="F1622" s="206" t="s">
        <v>11977</v>
      </c>
      <c r="G1622" s="206" t="s">
        <v>11978</v>
      </c>
      <c r="H1622" s="205" t="s">
        <v>11979</v>
      </c>
      <c r="I1622" s="204" t="s">
        <v>11980</v>
      </c>
      <c r="J1622" s="207" t="s">
        <v>11981</v>
      </c>
      <c r="K1622" s="208" t="s">
        <v>11982</v>
      </c>
      <c r="L1622" s="205" t="s">
        <v>90</v>
      </c>
      <c r="M1622" s="205" t="s">
        <v>61</v>
      </c>
      <c r="N1622" s="205" t="s">
        <v>738</v>
      </c>
      <c r="O1622" s="205" t="s">
        <v>4441</v>
      </c>
      <c r="P1622" s="205" t="s">
        <v>4442</v>
      </c>
      <c r="Q1622" s="205" t="s">
        <v>65</v>
      </c>
      <c r="R1622" s="205" t="s">
        <v>11878</v>
      </c>
      <c r="S1622" s="205" t="s">
        <v>11969</v>
      </c>
      <c r="T1622" s="205" t="s">
        <v>93</v>
      </c>
      <c r="U1622" s="208" t="s">
        <v>11983</v>
      </c>
      <c r="V1622" s="205">
        <v>0.95</v>
      </c>
      <c r="W1622" s="205" t="s">
        <v>68</v>
      </c>
      <c r="X1622" s="205" t="s">
        <v>69</v>
      </c>
      <c r="Y1622" s="205" t="s">
        <v>70</v>
      </c>
      <c r="Z1622" s="205" t="s">
        <v>95</v>
      </c>
      <c r="AA1622" s="234" t="s">
        <v>650</v>
      </c>
      <c r="AB1622" s="216">
        <v>46310</v>
      </c>
      <c r="AC1622" s="205"/>
      <c r="AD1622" s="230" t="s">
        <v>72</v>
      </c>
      <c r="AE1622" s="126"/>
      <c r="AF1622" s="127"/>
      <c r="AG1622" s="128"/>
      <c r="AH1622" s="129"/>
      <c r="AI1622" s="129"/>
      <c r="AJ1622" s="126"/>
      <c r="AK1622" s="127"/>
      <c r="AL1622" s="129"/>
      <c r="AM1622" s="128"/>
      <c r="AN1622" s="129"/>
      <c r="AO1622" s="127" t="s">
        <v>79</v>
      </c>
      <c r="AP1622" s="129"/>
    </row>
    <row r="1623" spans="1:42" customFormat="1" ht="30" hidden="1" customHeight="1">
      <c r="A1623" s="204" t="s">
        <v>4370</v>
      </c>
      <c r="B1623" s="200" t="s">
        <v>11877</v>
      </c>
      <c r="C1623" s="200" t="s">
        <v>11878</v>
      </c>
      <c r="D1623" s="200" t="s">
        <v>11984</v>
      </c>
      <c r="E1623" s="200" t="s">
        <v>11985</v>
      </c>
      <c r="F1623" s="206" t="s">
        <v>11986</v>
      </c>
      <c r="G1623" s="206" t="s">
        <v>11987</v>
      </c>
      <c r="H1623" s="205" t="s">
        <v>11988</v>
      </c>
      <c r="I1623" s="204" t="s">
        <v>11989</v>
      </c>
      <c r="J1623" s="207" t="s">
        <v>11990</v>
      </c>
      <c r="K1623" s="208" t="s">
        <v>11991</v>
      </c>
      <c r="L1623" s="205" t="s">
        <v>90</v>
      </c>
      <c r="M1623" s="205" t="s">
        <v>61</v>
      </c>
      <c r="N1623" s="205" t="s">
        <v>738</v>
      </c>
      <c r="O1623" s="205" t="s">
        <v>4441</v>
      </c>
      <c r="P1623" s="205" t="s">
        <v>4442</v>
      </c>
      <c r="Q1623" s="205" t="s">
        <v>65</v>
      </c>
      <c r="R1623" s="205" t="s">
        <v>11878</v>
      </c>
      <c r="S1623" s="205" t="s">
        <v>11985</v>
      </c>
      <c r="T1623" s="205" t="s">
        <v>93</v>
      </c>
      <c r="U1623" s="208" t="s">
        <v>11992</v>
      </c>
      <c r="V1623" s="205">
        <v>0.95</v>
      </c>
      <c r="W1623" s="205" t="s">
        <v>68</v>
      </c>
      <c r="X1623" s="205" t="s">
        <v>69</v>
      </c>
      <c r="Y1623" s="205" t="s">
        <v>70</v>
      </c>
      <c r="Z1623" s="205" t="s">
        <v>95</v>
      </c>
      <c r="AA1623" s="234" t="s">
        <v>650</v>
      </c>
      <c r="AB1623" s="216">
        <v>46310</v>
      </c>
      <c r="AC1623" s="205"/>
      <c r="AD1623" s="230" t="s">
        <v>72</v>
      </c>
      <c r="AE1623" s="126"/>
      <c r="AF1623" s="127"/>
      <c r="AG1623" s="128"/>
      <c r="AH1623" s="129"/>
      <c r="AI1623" s="129"/>
      <c r="AJ1623" s="126"/>
      <c r="AK1623" s="127"/>
      <c r="AL1623" s="129"/>
      <c r="AM1623" s="128"/>
      <c r="AN1623" s="129"/>
      <c r="AO1623" s="127" t="s">
        <v>79</v>
      </c>
      <c r="AP1623" s="129"/>
    </row>
    <row r="1624" spans="1:42" customFormat="1" ht="30" hidden="1" customHeight="1">
      <c r="A1624" s="204" t="s">
        <v>4370</v>
      </c>
      <c r="B1624" s="200" t="s">
        <v>11877</v>
      </c>
      <c r="C1624" s="200" t="s">
        <v>11878</v>
      </c>
      <c r="D1624" s="200" t="s">
        <v>11984</v>
      </c>
      <c r="E1624" s="200" t="s">
        <v>11985</v>
      </c>
      <c r="F1624" s="206" t="s">
        <v>11993</v>
      </c>
      <c r="G1624" s="206" t="s">
        <v>11994</v>
      </c>
      <c r="H1624" s="205" t="s">
        <v>11995</v>
      </c>
      <c r="I1624" s="204" t="s">
        <v>11996</v>
      </c>
      <c r="J1624" s="207" t="s">
        <v>11997</v>
      </c>
      <c r="K1624" s="208" t="s">
        <v>11998</v>
      </c>
      <c r="L1624" s="205" t="s">
        <v>60</v>
      </c>
      <c r="M1624" s="205" t="s">
        <v>61</v>
      </c>
      <c r="N1624" s="205" t="s">
        <v>738</v>
      </c>
      <c r="O1624" s="205" t="s">
        <v>4441</v>
      </c>
      <c r="P1624" s="205" t="s">
        <v>4442</v>
      </c>
      <c r="Q1624" s="205" t="s">
        <v>65</v>
      </c>
      <c r="R1624" s="205" t="s">
        <v>11878</v>
      </c>
      <c r="S1624" s="205" t="s">
        <v>11985</v>
      </c>
      <c r="T1624" s="205" t="s">
        <v>66</v>
      </c>
      <c r="U1624" s="208" t="s">
        <v>11999</v>
      </c>
      <c r="V1624" s="205">
        <v>1</v>
      </c>
      <c r="W1624" s="205" t="s">
        <v>68</v>
      </c>
      <c r="X1624" s="205" t="s">
        <v>69</v>
      </c>
      <c r="Y1624" s="205" t="s">
        <v>70</v>
      </c>
      <c r="Z1624" s="205" t="s">
        <v>4390</v>
      </c>
      <c r="AA1624" s="234" t="s">
        <v>650</v>
      </c>
      <c r="AB1624" s="216">
        <v>46310</v>
      </c>
      <c r="AC1624" s="205"/>
      <c r="AD1624" s="230" t="s">
        <v>72</v>
      </c>
      <c r="AE1624" s="126"/>
      <c r="AF1624" s="127"/>
      <c r="AG1624" s="128"/>
      <c r="AH1624" s="129"/>
      <c r="AI1624" s="129"/>
      <c r="AJ1624" s="126"/>
      <c r="AK1624" s="127"/>
      <c r="AL1624" s="129"/>
      <c r="AM1624" s="128"/>
      <c r="AN1624" s="129"/>
      <c r="AO1624" s="127" t="s">
        <v>79</v>
      </c>
      <c r="AP1624" s="129"/>
    </row>
    <row r="1625" spans="1:42" customFormat="1" ht="30" hidden="1" customHeight="1">
      <c r="A1625" s="204" t="s">
        <v>4370</v>
      </c>
      <c r="B1625" s="200" t="s">
        <v>11877</v>
      </c>
      <c r="C1625" s="200" t="s">
        <v>11878</v>
      </c>
      <c r="D1625" s="200" t="s">
        <v>11984</v>
      </c>
      <c r="E1625" s="200" t="s">
        <v>11985</v>
      </c>
      <c r="F1625" s="206" t="s">
        <v>12000</v>
      </c>
      <c r="G1625" s="206" t="s">
        <v>12001</v>
      </c>
      <c r="H1625" s="205" t="s">
        <v>12002</v>
      </c>
      <c r="I1625" s="204" t="s">
        <v>12003</v>
      </c>
      <c r="J1625" s="207" t="s">
        <v>12004</v>
      </c>
      <c r="K1625" s="208" t="s">
        <v>12005</v>
      </c>
      <c r="L1625" s="205" t="s">
        <v>60</v>
      </c>
      <c r="M1625" s="205" t="s">
        <v>61</v>
      </c>
      <c r="N1625" s="205" t="s">
        <v>738</v>
      </c>
      <c r="O1625" s="205" t="s">
        <v>4441</v>
      </c>
      <c r="P1625" s="205" t="s">
        <v>4442</v>
      </c>
      <c r="Q1625" s="205" t="s">
        <v>65</v>
      </c>
      <c r="R1625" s="205" t="s">
        <v>11878</v>
      </c>
      <c r="S1625" s="205" t="s">
        <v>11985</v>
      </c>
      <c r="T1625" s="205" t="s">
        <v>66</v>
      </c>
      <c r="U1625" s="208" t="s">
        <v>12006</v>
      </c>
      <c r="V1625" s="205">
        <v>1</v>
      </c>
      <c r="W1625" s="205" t="s">
        <v>68</v>
      </c>
      <c r="X1625" s="205" t="s">
        <v>69</v>
      </c>
      <c r="Y1625" s="205" t="s">
        <v>70</v>
      </c>
      <c r="Z1625" s="205" t="s">
        <v>4390</v>
      </c>
      <c r="AA1625" s="234" t="s">
        <v>650</v>
      </c>
      <c r="AB1625" s="216">
        <v>46310</v>
      </c>
      <c r="AC1625" s="205"/>
      <c r="AD1625" s="230" t="s">
        <v>72</v>
      </c>
      <c r="AE1625" s="126"/>
      <c r="AF1625" s="127"/>
      <c r="AG1625" s="128"/>
      <c r="AH1625" s="129"/>
      <c r="AI1625" s="129"/>
      <c r="AJ1625" s="126"/>
      <c r="AK1625" s="127"/>
      <c r="AL1625" s="129"/>
      <c r="AM1625" s="128"/>
      <c r="AN1625" s="129"/>
      <c r="AO1625" s="127" t="s">
        <v>79</v>
      </c>
      <c r="AP1625" s="129"/>
    </row>
    <row r="1626" spans="1:42" customFormat="1" ht="30" hidden="1" customHeight="1">
      <c r="A1626" s="204" t="s">
        <v>4370</v>
      </c>
      <c r="B1626" s="200" t="s">
        <v>11877</v>
      </c>
      <c r="C1626" s="200" t="s">
        <v>11878</v>
      </c>
      <c r="D1626" s="200" t="s">
        <v>11984</v>
      </c>
      <c r="E1626" s="200" t="s">
        <v>11985</v>
      </c>
      <c r="F1626" s="206" t="s">
        <v>12007</v>
      </c>
      <c r="G1626" s="206" t="s">
        <v>12008</v>
      </c>
      <c r="H1626" s="205" t="s">
        <v>12009</v>
      </c>
      <c r="I1626" s="204" t="s">
        <v>12010</v>
      </c>
      <c r="J1626" s="207" t="s">
        <v>12011</v>
      </c>
      <c r="K1626" s="208" t="s">
        <v>12012</v>
      </c>
      <c r="L1626" s="205" t="s">
        <v>60</v>
      </c>
      <c r="M1626" s="205" t="s">
        <v>61</v>
      </c>
      <c r="N1626" s="205" t="s">
        <v>738</v>
      </c>
      <c r="O1626" s="205" t="s">
        <v>4441</v>
      </c>
      <c r="P1626" s="205" t="s">
        <v>4442</v>
      </c>
      <c r="Q1626" s="205" t="s">
        <v>65</v>
      </c>
      <c r="R1626" s="205" t="s">
        <v>11878</v>
      </c>
      <c r="S1626" s="205" t="s">
        <v>11985</v>
      </c>
      <c r="T1626" s="205" t="s">
        <v>66</v>
      </c>
      <c r="U1626" s="208" t="s">
        <v>12013</v>
      </c>
      <c r="V1626" s="205">
        <v>1</v>
      </c>
      <c r="W1626" s="205" t="s">
        <v>68</v>
      </c>
      <c r="X1626" s="205" t="s">
        <v>69</v>
      </c>
      <c r="Y1626" s="205" t="s">
        <v>4407</v>
      </c>
      <c r="Z1626" s="205" t="s">
        <v>12014</v>
      </c>
      <c r="AA1626" s="234" t="s">
        <v>650</v>
      </c>
      <c r="AB1626" s="216">
        <v>46310</v>
      </c>
      <c r="AC1626" s="205"/>
      <c r="AD1626" s="230" t="s">
        <v>72</v>
      </c>
      <c r="AE1626" s="126"/>
      <c r="AF1626" s="127"/>
      <c r="AG1626" s="128"/>
      <c r="AH1626" s="129"/>
      <c r="AI1626" s="129"/>
      <c r="AJ1626" s="126"/>
      <c r="AK1626" s="127"/>
      <c r="AL1626" s="129"/>
      <c r="AM1626" s="128"/>
      <c r="AN1626" s="129"/>
      <c r="AO1626" s="127" t="s">
        <v>79</v>
      </c>
      <c r="AP1626" s="129"/>
    </row>
    <row r="1627" spans="1:42" customFormat="1" ht="30" hidden="1" customHeight="1">
      <c r="A1627" s="204" t="s">
        <v>4370</v>
      </c>
      <c r="B1627" s="200" t="s">
        <v>11877</v>
      </c>
      <c r="C1627" s="200" t="s">
        <v>11878</v>
      </c>
      <c r="D1627" s="200" t="s">
        <v>12015</v>
      </c>
      <c r="E1627" s="200" t="s">
        <v>12016</v>
      </c>
      <c r="F1627" s="206" t="s">
        <v>12017</v>
      </c>
      <c r="G1627" s="206" t="s">
        <v>12018</v>
      </c>
      <c r="H1627" s="205" t="s">
        <v>12019</v>
      </c>
      <c r="I1627" s="204" t="s">
        <v>12020</v>
      </c>
      <c r="J1627" s="207" t="s">
        <v>12021</v>
      </c>
      <c r="K1627" s="208" t="s">
        <v>12022</v>
      </c>
      <c r="L1627" s="205" t="s">
        <v>60</v>
      </c>
      <c r="M1627" s="205" t="s">
        <v>61</v>
      </c>
      <c r="N1627" s="205" t="s">
        <v>738</v>
      </c>
      <c r="O1627" s="205" t="s">
        <v>4441</v>
      </c>
      <c r="P1627" s="205" t="s">
        <v>4442</v>
      </c>
      <c r="Q1627" s="205" t="s">
        <v>65</v>
      </c>
      <c r="R1627" s="205" t="s">
        <v>11878</v>
      </c>
      <c r="S1627" s="205" t="s">
        <v>12016</v>
      </c>
      <c r="T1627" s="205" t="s">
        <v>66</v>
      </c>
      <c r="U1627" s="208" t="s">
        <v>12023</v>
      </c>
      <c r="V1627" s="205">
        <v>1</v>
      </c>
      <c r="W1627" s="205" t="s">
        <v>68</v>
      </c>
      <c r="X1627" s="205" t="s">
        <v>69</v>
      </c>
      <c r="Y1627" s="205" t="s">
        <v>70</v>
      </c>
      <c r="Z1627" s="205" t="s">
        <v>4390</v>
      </c>
      <c r="AA1627" s="234" t="s">
        <v>650</v>
      </c>
      <c r="AB1627" s="216">
        <v>46310</v>
      </c>
      <c r="AC1627" s="205"/>
      <c r="AD1627" s="230" t="s">
        <v>72</v>
      </c>
      <c r="AE1627" s="126"/>
      <c r="AF1627" s="127"/>
      <c r="AG1627" s="128"/>
      <c r="AH1627" s="129"/>
      <c r="AI1627" s="129"/>
      <c r="AJ1627" s="126"/>
      <c r="AK1627" s="127"/>
      <c r="AL1627" s="129"/>
      <c r="AM1627" s="128"/>
      <c r="AN1627" s="129"/>
      <c r="AO1627" s="127" t="s">
        <v>79</v>
      </c>
      <c r="AP1627" s="129"/>
    </row>
    <row r="1628" spans="1:42" customFormat="1" ht="30" hidden="1" customHeight="1">
      <c r="A1628" s="204" t="s">
        <v>4370</v>
      </c>
      <c r="B1628" s="200" t="s">
        <v>11877</v>
      </c>
      <c r="C1628" s="200" t="s">
        <v>11878</v>
      </c>
      <c r="D1628" s="200" t="s">
        <v>12015</v>
      </c>
      <c r="E1628" s="200" t="s">
        <v>12016</v>
      </c>
      <c r="F1628" s="206" t="s">
        <v>12024</v>
      </c>
      <c r="G1628" s="206" t="s">
        <v>12025</v>
      </c>
      <c r="H1628" s="205" t="s">
        <v>12026</v>
      </c>
      <c r="I1628" s="204" t="s">
        <v>12027</v>
      </c>
      <c r="J1628" s="207" t="s">
        <v>12028</v>
      </c>
      <c r="K1628" s="208" t="s">
        <v>12029</v>
      </c>
      <c r="L1628" s="205" t="s">
        <v>90</v>
      </c>
      <c r="M1628" s="205" t="s">
        <v>61</v>
      </c>
      <c r="N1628" s="205" t="s">
        <v>738</v>
      </c>
      <c r="O1628" s="205" t="s">
        <v>4441</v>
      </c>
      <c r="P1628" s="205" t="s">
        <v>4442</v>
      </c>
      <c r="Q1628" s="205" t="s">
        <v>65</v>
      </c>
      <c r="R1628" s="205" t="s">
        <v>11878</v>
      </c>
      <c r="S1628" s="205" t="s">
        <v>12016</v>
      </c>
      <c r="T1628" s="205" t="s">
        <v>93</v>
      </c>
      <c r="U1628" s="208" t="s">
        <v>12030</v>
      </c>
      <c r="V1628" s="205">
        <v>0.95</v>
      </c>
      <c r="W1628" s="205" t="s">
        <v>68</v>
      </c>
      <c r="X1628" s="205" t="s">
        <v>69</v>
      </c>
      <c r="Y1628" s="205" t="s">
        <v>70</v>
      </c>
      <c r="Z1628" s="205" t="s">
        <v>95</v>
      </c>
      <c r="AA1628" s="234" t="s">
        <v>650</v>
      </c>
      <c r="AB1628" s="216">
        <v>46310</v>
      </c>
      <c r="AC1628" s="205"/>
      <c r="AD1628" s="230" t="s">
        <v>72</v>
      </c>
      <c r="AE1628" s="126"/>
      <c r="AF1628" s="127"/>
      <c r="AG1628" s="128"/>
      <c r="AH1628" s="129"/>
      <c r="AI1628" s="129"/>
      <c r="AJ1628" s="126"/>
      <c r="AK1628" s="127"/>
      <c r="AL1628" s="129"/>
      <c r="AM1628" s="128"/>
      <c r="AN1628" s="129"/>
      <c r="AO1628" s="127" t="s">
        <v>79</v>
      </c>
      <c r="AP1628" s="129"/>
    </row>
    <row r="1629" spans="1:42" customFormat="1" ht="30" hidden="1" customHeight="1">
      <c r="A1629" s="204" t="s">
        <v>4370</v>
      </c>
      <c r="B1629" s="200" t="s">
        <v>11877</v>
      </c>
      <c r="C1629" s="200" t="s">
        <v>11878</v>
      </c>
      <c r="D1629" s="200" t="s">
        <v>12031</v>
      </c>
      <c r="E1629" s="200" t="s">
        <v>12032</v>
      </c>
      <c r="F1629" s="206" t="s">
        <v>12033</v>
      </c>
      <c r="G1629" s="206" t="s">
        <v>12034</v>
      </c>
      <c r="H1629" s="205" t="s">
        <v>12035</v>
      </c>
      <c r="I1629" s="204" t="s">
        <v>12036</v>
      </c>
      <c r="J1629" s="207" t="s">
        <v>12037</v>
      </c>
      <c r="K1629" s="208" t="s">
        <v>12038</v>
      </c>
      <c r="L1629" s="205" t="s">
        <v>60</v>
      </c>
      <c r="M1629" s="205" t="s">
        <v>61</v>
      </c>
      <c r="N1629" s="205" t="s">
        <v>738</v>
      </c>
      <c r="O1629" s="205" t="s">
        <v>4441</v>
      </c>
      <c r="P1629" s="205" t="s">
        <v>4442</v>
      </c>
      <c r="Q1629" s="205" t="s">
        <v>65</v>
      </c>
      <c r="R1629" s="205" t="s">
        <v>11878</v>
      </c>
      <c r="S1629" s="205" t="s">
        <v>12032</v>
      </c>
      <c r="T1629" s="205" t="s">
        <v>66</v>
      </c>
      <c r="U1629" s="208" t="s">
        <v>12039</v>
      </c>
      <c r="V1629" s="205">
        <v>1</v>
      </c>
      <c r="W1629" s="205" t="s">
        <v>68</v>
      </c>
      <c r="X1629" s="205" t="s">
        <v>69</v>
      </c>
      <c r="Y1629" s="205" t="s">
        <v>70</v>
      </c>
      <c r="Z1629" s="205" t="s">
        <v>4390</v>
      </c>
      <c r="AA1629" s="234" t="s">
        <v>650</v>
      </c>
      <c r="AB1629" s="216">
        <v>46310</v>
      </c>
      <c r="AC1629" s="205"/>
      <c r="AD1629" s="230" t="s">
        <v>72</v>
      </c>
      <c r="AE1629" s="126"/>
      <c r="AF1629" s="127"/>
      <c r="AG1629" s="128"/>
      <c r="AH1629" s="129"/>
      <c r="AI1629" s="129"/>
      <c r="AJ1629" s="126"/>
      <c r="AK1629" s="127"/>
      <c r="AL1629" s="129"/>
      <c r="AM1629" s="128"/>
      <c r="AN1629" s="129"/>
      <c r="AO1629" s="127" t="s">
        <v>79</v>
      </c>
      <c r="AP1629" s="129"/>
    </row>
    <row r="1630" spans="1:42" customFormat="1" ht="30" hidden="1" customHeight="1">
      <c r="A1630" s="204" t="s">
        <v>4370</v>
      </c>
      <c r="B1630" s="200" t="s">
        <v>11877</v>
      </c>
      <c r="C1630" s="200" t="s">
        <v>11878</v>
      </c>
      <c r="D1630" s="200" t="s">
        <v>12031</v>
      </c>
      <c r="E1630" s="200" t="s">
        <v>12032</v>
      </c>
      <c r="F1630" s="206" t="s">
        <v>12040</v>
      </c>
      <c r="G1630" s="206" t="s">
        <v>12041</v>
      </c>
      <c r="H1630" s="205" t="s">
        <v>12042</v>
      </c>
      <c r="I1630" s="204" t="s">
        <v>12043</v>
      </c>
      <c r="J1630" s="207" t="s">
        <v>12044</v>
      </c>
      <c r="K1630" s="208" t="s">
        <v>12045</v>
      </c>
      <c r="L1630" s="205" t="s">
        <v>90</v>
      </c>
      <c r="M1630" s="205" t="s">
        <v>61</v>
      </c>
      <c r="N1630" s="205" t="s">
        <v>738</v>
      </c>
      <c r="O1630" s="205" t="s">
        <v>4441</v>
      </c>
      <c r="P1630" s="205" t="s">
        <v>4442</v>
      </c>
      <c r="Q1630" s="205" t="s">
        <v>65</v>
      </c>
      <c r="R1630" s="205" t="s">
        <v>11878</v>
      </c>
      <c r="S1630" s="205" t="s">
        <v>12032</v>
      </c>
      <c r="T1630" s="205" t="s">
        <v>93</v>
      </c>
      <c r="U1630" s="208" t="s">
        <v>12046</v>
      </c>
      <c r="V1630" s="205">
        <v>0.95</v>
      </c>
      <c r="W1630" s="205" t="s">
        <v>68</v>
      </c>
      <c r="X1630" s="205" t="s">
        <v>69</v>
      </c>
      <c r="Y1630" s="205" t="s">
        <v>70</v>
      </c>
      <c r="Z1630" s="205" t="s">
        <v>95</v>
      </c>
      <c r="AA1630" s="234" t="s">
        <v>650</v>
      </c>
      <c r="AB1630" s="216">
        <v>46310</v>
      </c>
      <c r="AC1630" s="205"/>
      <c r="AD1630" s="230" t="s">
        <v>72</v>
      </c>
      <c r="AE1630" s="126"/>
      <c r="AF1630" s="127"/>
      <c r="AG1630" s="128"/>
      <c r="AH1630" s="129"/>
      <c r="AI1630" s="129"/>
      <c r="AJ1630" s="126"/>
      <c r="AK1630" s="127"/>
      <c r="AL1630" s="129"/>
      <c r="AM1630" s="128"/>
      <c r="AN1630" s="129"/>
      <c r="AO1630" s="127" t="s">
        <v>79</v>
      </c>
      <c r="AP1630" s="129"/>
    </row>
    <row r="1631" spans="1:42" customFormat="1" ht="30" hidden="1" customHeight="1">
      <c r="A1631" s="204" t="s">
        <v>4370</v>
      </c>
      <c r="B1631" s="200" t="s">
        <v>11877</v>
      </c>
      <c r="C1631" s="200" t="s">
        <v>11878</v>
      </c>
      <c r="D1631" s="200" t="s">
        <v>12047</v>
      </c>
      <c r="E1631" s="200" t="s">
        <v>12048</v>
      </c>
      <c r="F1631" s="206" t="s">
        <v>12049</v>
      </c>
      <c r="G1631" s="206" t="s">
        <v>12050</v>
      </c>
      <c r="H1631" s="205" t="s">
        <v>12051</v>
      </c>
      <c r="I1631" s="204" t="s">
        <v>12052</v>
      </c>
      <c r="J1631" s="207" t="s">
        <v>12053</v>
      </c>
      <c r="K1631" s="208" t="s">
        <v>12054</v>
      </c>
      <c r="L1631" s="205" t="s">
        <v>60</v>
      </c>
      <c r="M1631" s="205" t="s">
        <v>61</v>
      </c>
      <c r="N1631" s="205" t="s">
        <v>738</v>
      </c>
      <c r="O1631" s="205" t="s">
        <v>4441</v>
      </c>
      <c r="P1631" s="205" t="s">
        <v>4442</v>
      </c>
      <c r="Q1631" s="205" t="s">
        <v>65</v>
      </c>
      <c r="R1631" s="205" t="s">
        <v>11878</v>
      </c>
      <c r="S1631" s="205" t="s">
        <v>12048</v>
      </c>
      <c r="T1631" s="205" t="s">
        <v>66</v>
      </c>
      <c r="U1631" s="208" t="s">
        <v>12055</v>
      </c>
      <c r="V1631" s="205">
        <v>1</v>
      </c>
      <c r="W1631" s="205" t="s">
        <v>68</v>
      </c>
      <c r="X1631" s="205" t="s">
        <v>69</v>
      </c>
      <c r="Y1631" s="205" t="s">
        <v>70</v>
      </c>
      <c r="Z1631" s="205" t="s">
        <v>4390</v>
      </c>
      <c r="AA1631" s="234" t="s">
        <v>650</v>
      </c>
      <c r="AB1631" s="216">
        <v>46310</v>
      </c>
      <c r="AC1631" s="205"/>
      <c r="AD1631" s="230" t="s">
        <v>72</v>
      </c>
      <c r="AE1631" s="126"/>
      <c r="AF1631" s="127"/>
      <c r="AG1631" s="128"/>
      <c r="AH1631" s="129"/>
      <c r="AI1631" s="129"/>
      <c r="AJ1631" s="126"/>
      <c r="AK1631" s="127"/>
      <c r="AL1631" s="129"/>
      <c r="AM1631" s="128"/>
      <c r="AN1631" s="129"/>
      <c r="AO1631" s="127" t="s">
        <v>79</v>
      </c>
      <c r="AP1631" s="129"/>
    </row>
    <row r="1632" spans="1:42" customFormat="1" ht="30" hidden="1" customHeight="1">
      <c r="A1632" s="204" t="s">
        <v>4370</v>
      </c>
      <c r="B1632" s="200" t="s">
        <v>11877</v>
      </c>
      <c r="C1632" s="200" t="s">
        <v>11878</v>
      </c>
      <c r="D1632" s="200" t="s">
        <v>12047</v>
      </c>
      <c r="E1632" s="200" t="s">
        <v>12048</v>
      </c>
      <c r="F1632" s="206" t="s">
        <v>12056</v>
      </c>
      <c r="G1632" s="206" t="s">
        <v>12057</v>
      </c>
      <c r="H1632" s="205" t="s">
        <v>12058</v>
      </c>
      <c r="I1632" s="204" t="s">
        <v>12059</v>
      </c>
      <c r="J1632" s="207" t="s">
        <v>12060</v>
      </c>
      <c r="K1632" s="208" t="s">
        <v>12061</v>
      </c>
      <c r="L1632" s="205" t="s">
        <v>90</v>
      </c>
      <c r="M1632" s="205" t="s">
        <v>61</v>
      </c>
      <c r="N1632" s="205" t="s">
        <v>738</v>
      </c>
      <c r="O1632" s="205" t="s">
        <v>4441</v>
      </c>
      <c r="P1632" s="205" t="s">
        <v>4442</v>
      </c>
      <c r="Q1632" s="205" t="s">
        <v>65</v>
      </c>
      <c r="R1632" s="205" t="s">
        <v>11878</v>
      </c>
      <c r="S1632" s="205" t="s">
        <v>12048</v>
      </c>
      <c r="T1632" s="205" t="s">
        <v>93</v>
      </c>
      <c r="U1632" s="208" t="s">
        <v>12062</v>
      </c>
      <c r="V1632" s="205">
        <v>0.95</v>
      </c>
      <c r="W1632" s="205" t="s">
        <v>68</v>
      </c>
      <c r="X1632" s="205" t="s">
        <v>69</v>
      </c>
      <c r="Y1632" s="205" t="s">
        <v>70</v>
      </c>
      <c r="Z1632" s="205" t="s">
        <v>95</v>
      </c>
      <c r="AA1632" s="234" t="s">
        <v>650</v>
      </c>
      <c r="AB1632" s="216">
        <v>46310</v>
      </c>
      <c r="AC1632" s="205"/>
      <c r="AD1632" s="230" t="s">
        <v>72</v>
      </c>
      <c r="AE1632" s="126"/>
      <c r="AF1632" s="127"/>
      <c r="AG1632" s="128"/>
      <c r="AH1632" s="129"/>
      <c r="AI1632" s="129"/>
      <c r="AJ1632" s="126"/>
      <c r="AK1632" s="127"/>
      <c r="AL1632" s="129"/>
      <c r="AM1632" s="128"/>
      <c r="AN1632" s="129"/>
      <c r="AO1632" s="127" t="s">
        <v>79</v>
      </c>
      <c r="AP1632" s="129"/>
    </row>
    <row r="1633" spans="1:42" customFormat="1" ht="30" hidden="1" customHeight="1">
      <c r="A1633" s="204" t="s">
        <v>4370</v>
      </c>
      <c r="B1633" s="200" t="s">
        <v>11877</v>
      </c>
      <c r="C1633" s="200" t="s">
        <v>11878</v>
      </c>
      <c r="D1633" s="200" t="s">
        <v>5240</v>
      </c>
      <c r="E1633" s="200" t="s">
        <v>12063</v>
      </c>
      <c r="F1633" s="206" t="s">
        <v>12064</v>
      </c>
      <c r="G1633" s="206" t="s">
        <v>12065</v>
      </c>
      <c r="H1633" s="205" t="s">
        <v>12066</v>
      </c>
      <c r="I1633" s="204" t="s">
        <v>12067</v>
      </c>
      <c r="J1633" s="207" t="s">
        <v>12068</v>
      </c>
      <c r="K1633" s="208" t="s">
        <v>12069</v>
      </c>
      <c r="L1633" s="205" t="s">
        <v>90</v>
      </c>
      <c r="M1633" s="205" t="s">
        <v>61</v>
      </c>
      <c r="N1633" s="205" t="s">
        <v>738</v>
      </c>
      <c r="O1633" s="205" t="s">
        <v>4441</v>
      </c>
      <c r="P1633" s="205" t="s">
        <v>4442</v>
      </c>
      <c r="Q1633" s="205" t="s">
        <v>65</v>
      </c>
      <c r="R1633" s="205" t="s">
        <v>11878</v>
      </c>
      <c r="S1633" s="205" t="s">
        <v>12063</v>
      </c>
      <c r="T1633" s="205" t="s">
        <v>93</v>
      </c>
      <c r="U1633" s="208" t="s">
        <v>5255</v>
      </c>
      <c r="V1633" s="205">
        <v>0.95</v>
      </c>
      <c r="W1633" s="205" t="s">
        <v>68</v>
      </c>
      <c r="X1633" s="205" t="s">
        <v>69</v>
      </c>
      <c r="Y1633" s="205" t="s">
        <v>70</v>
      </c>
      <c r="Z1633" s="205" t="s">
        <v>95</v>
      </c>
      <c r="AA1633" s="234" t="s">
        <v>650</v>
      </c>
      <c r="AB1633" s="216">
        <v>46310</v>
      </c>
      <c r="AC1633" s="205"/>
      <c r="AD1633" s="230" t="s">
        <v>72</v>
      </c>
      <c r="AE1633" s="126"/>
      <c r="AF1633" s="127"/>
      <c r="AG1633" s="128"/>
      <c r="AH1633" s="129"/>
      <c r="AI1633" s="129"/>
      <c r="AJ1633" s="126"/>
      <c r="AK1633" s="127"/>
      <c r="AL1633" s="129"/>
      <c r="AM1633" s="128"/>
      <c r="AN1633" s="129"/>
      <c r="AO1633" s="127" t="s">
        <v>79</v>
      </c>
      <c r="AP1633" s="129"/>
    </row>
    <row r="1634" spans="1:42" customFormat="1" ht="30" hidden="1" customHeight="1">
      <c r="A1634" s="204" t="s">
        <v>4370</v>
      </c>
      <c r="B1634" s="200" t="s">
        <v>11877</v>
      </c>
      <c r="C1634" s="200" t="s">
        <v>11878</v>
      </c>
      <c r="D1634" s="200" t="s">
        <v>5240</v>
      </c>
      <c r="E1634" s="200" t="s">
        <v>12063</v>
      </c>
      <c r="F1634" s="206" t="s">
        <v>12070</v>
      </c>
      <c r="G1634" s="206" t="s">
        <v>12071</v>
      </c>
      <c r="H1634" s="205" t="s">
        <v>12072</v>
      </c>
      <c r="I1634" s="204" t="s">
        <v>12073</v>
      </c>
      <c r="J1634" s="207" t="s">
        <v>12074</v>
      </c>
      <c r="K1634" s="208" t="s">
        <v>12075</v>
      </c>
      <c r="L1634" s="205" t="s">
        <v>60</v>
      </c>
      <c r="M1634" s="205" t="s">
        <v>61</v>
      </c>
      <c r="N1634" s="205" t="s">
        <v>738</v>
      </c>
      <c r="O1634" s="205" t="s">
        <v>4441</v>
      </c>
      <c r="P1634" s="205" t="s">
        <v>4442</v>
      </c>
      <c r="Q1634" s="205" t="s">
        <v>65</v>
      </c>
      <c r="R1634" s="205" t="s">
        <v>11878</v>
      </c>
      <c r="S1634" s="205" t="s">
        <v>12063</v>
      </c>
      <c r="T1634" s="205" t="s">
        <v>66</v>
      </c>
      <c r="U1634" s="208" t="s">
        <v>5248</v>
      </c>
      <c r="V1634" s="205">
        <v>1</v>
      </c>
      <c r="W1634" s="205" t="s">
        <v>68</v>
      </c>
      <c r="X1634" s="205" t="s">
        <v>69</v>
      </c>
      <c r="Y1634" s="205" t="s">
        <v>70</v>
      </c>
      <c r="Z1634" s="205" t="s">
        <v>4390</v>
      </c>
      <c r="AA1634" s="234" t="s">
        <v>650</v>
      </c>
      <c r="AB1634" s="216">
        <v>46310</v>
      </c>
      <c r="AC1634" s="205"/>
      <c r="AD1634" s="230" t="s">
        <v>72</v>
      </c>
      <c r="AE1634" s="126"/>
      <c r="AF1634" s="127"/>
      <c r="AG1634" s="128"/>
      <c r="AH1634" s="129"/>
      <c r="AI1634" s="129"/>
      <c r="AJ1634" s="126"/>
      <c r="AK1634" s="127"/>
      <c r="AL1634" s="129"/>
      <c r="AM1634" s="128"/>
      <c r="AN1634" s="129"/>
      <c r="AO1634" s="127" t="s">
        <v>79</v>
      </c>
      <c r="AP1634" s="129"/>
    </row>
    <row r="1635" spans="1:42" customFormat="1" ht="30" hidden="1" customHeight="1">
      <c r="A1635" s="204" t="s">
        <v>4370</v>
      </c>
      <c r="B1635" s="200" t="s">
        <v>11877</v>
      </c>
      <c r="C1635" s="200" t="s">
        <v>11878</v>
      </c>
      <c r="D1635" s="200" t="s">
        <v>12076</v>
      </c>
      <c r="E1635" s="200" t="s">
        <v>12077</v>
      </c>
      <c r="F1635" s="206" t="s">
        <v>12078</v>
      </c>
      <c r="G1635" s="206" t="s">
        <v>12079</v>
      </c>
      <c r="H1635" s="205" t="s">
        <v>12080</v>
      </c>
      <c r="I1635" s="204" t="s">
        <v>12081</v>
      </c>
      <c r="J1635" s="207" t="s">
        <v>12082</v>
      </c>
      <c r="K1635" s="208" t="s">
        <v>12083</v>
      </c>
      <c r="L1635" s="205" t="s">
        <v>60</v>
      </c>
      <c r="M1635" s="205" t="s">
        <v>61</v>
      </c>
      <c r="N1635" s="205" t="s">
        <v>738</v>
      </c>
      <c r="O1635" s="205" t="s">
        <v>4441</v>
      </c>
      <c r="P1635" s="205" t="s">
        <v>4442</v>
      </c>
      <c r="Q1635" s="205" t="s">
        <v>65</v>
      </c>
      <c r="R1635" s="205" t="s">
        <v>11878</v>
      </c>
      <c r="S1635" s="205" t="s">
        <v>12077</v>
      </c>
      <c r="T1635" s="205" t="s">
        <v>66</v>
      </c>
      <c r="U1635" s="208" t="s">
        <v>12084</v>
      </c>
      <c r="V1635" s="205">
        <v>1</v>
      </c>
      <c r="W1635" s="205" t="s">
        <v>68</v>
      </c>
      <c r="X1635" s="205" t="s">
        <v>69</v>
      </c>
      <c r="Y1635" s="205" t="s">
        <v>70</v>
      </c>
      <c r="Z1635" s="205" t="s">
        <v>4390</v>
      </c>
      <c r="AA1635" s="234" t="s">
        <v>650</v>
      </c>
      <c r="AB1635" s="216">
        <v>46310</v>
      </c>
      <c r="AC1635" s="205"/>
      <c r="AD1635" s="230" t="s">
        <v>72</v>
      </c>
      <c r="AE1635" s="126"/>
      <c r="AF1635" s="127"/>
      <c r="AG1635" s="128"/>
      <c r="AH1635" s="129"/>
      <c r="AI1635" s="129"/>
      <c r="AJ1635" s="126"/>
      <c r="AK1635" s="127"/>
      <c r="AL1635" s="129"/>
      <c r="AM1635" s="128"/>
      <c r="AN1635" s="129"/>
      <c r="AO1635" s="127" t="s">
        <v>79</v>
      </c>
      <c r="AP1635" s="129"/>
    </row>
    <row r="1636" spans="1:42" customFormat="1" ht="30" hidden="1" customHeight="1">
      <c r="A1636" s="204" t="s">
        <v>4370</v>
      </c>
      <c r="B1636" s="200" t="s">
        <v>11877</v>
      </c>
      <c r="C1636" s="200" t="s">
        <v>11878</v>
      </c>
      <c r="D1636" s="200" t="s">
        <v>12076</v>
      </c>
      <c r="E1636" s="200" t="s">
        <v>12077</v>
      </c>
      <c r="F1636" s="206" t="s">
        <v>12085</v>
      </c>
      <c r="G1636" s="206" t="s">
        <v>12086</v>
      </c>
      <c r="H1636" s="205" t="s">
        <v>12087</v>
      </c>
      <c r="I1636" s="204" t="s">
        <v>12088</v>
      </c>
      <c r="J1636" s="207" t="s">
        <v>12089</v>
      </c>
      <c r="K1636" s="208" t="s">
        <v>12090</v>
      </c>
      <c r="L1636" s="205" t="s">
        <v>90</v>
      </c>
      <c r="M1636" s="205" t="s">
        <v>61</v>
      </c>
      <c r="N1636" s="205" t="s">
        <v>738</v>
      </c>
      <c r="O1636" s="205" t="s">
        <v>4441</v>
      </c>
      <c r="P1636" s="205" t="s">
        <v>4442</v>
      </c>
      <c r="Q1636" s="205" t="s">
        <v>65</v>
      </c>
      <c r="R1636" s="205" t="s">
        <v>11878</v>
      </c>
      <c r="S1636" s="205" t="s">
        <v>12077</v>
      </c>
      <c r="T1636" s="205" t="s">
        <v>93</v>
      </c>
      <c r="U1636" s="208" t="s">
        <v>12091</v>
      </c>
      <c r="V1636" s="205">
        <v>0.95</v>
      </c>
      <c r="W1636" s="205" t="s">
        <v>68</v>
      </c>
      <c r="X1636" s="205" t="s">
        <v>69</v>
      </c>
      <c r="Y1636" s="205" t="s">
        <v>70</v>
      </c>
      <c r="Z1636" s="205" t="s">
        <v>95</v>
      </c>
      <c r="AA1636" s="234" t="s">
        <v>650</v>
      </c>
      <c r="AB1636" s="216">
        <v>46310</v>
      </c>
      <c r="AC1636" s="205"/>
      <c r="AD1636" s="230" t="s">
        <v>72</v>
      </c>
      <c r="AE1636" s="126"/>
      <c r="AF1636" s="127"/>
      <c r="AG1636" s="128"/>
      <c r="AH1636" s="129"/>
      <c r="AI1636" s="129"/>
      <c r="AJ1636" s="126"/>
      <c r="AK1636" s="127"/>
      <c r="AL1636" s="129"/>
      <c r="AM1636" s="128"/>
      <c r="AN1636" s="129"/>
      <c r="AO1636" s="127" t="s">
        <v>79</v>
      </c>
      <c r="AP1636" s="129"/>
    </row>
    <row r="1637" spans="1:42" customFormat="1" ht="30" hidden="1" customHeight="1">
      <c r="A1637" s="204" t="s">
        <v>4370</v>
      </c>
      <c r="B1637" s="200" t="s">
        <v>11877</v>
      </c>
      <c r="C1637" s="200" t="s">
        <v>11878</v>
      </c>
      <c r="D1637" s="200" t="s">
        <v>12092</v>
      </c>
      <c r="E1637" s="200" t="s">
        <v>12093</v>
      </c>
      <c r="F1637" s="206" t="s">
        <v>12094</v>
      </c>
      <c r="G1637" s="206" t="s">
        <v>12095</v>
      </c>
      <c r="H1637" s="205" t="s">
        <v>12096</v>
      </c>
      <c r="I1637" s="204" t="s">
        <v>12097</v>
      </c>
      <c r="J1637" s="207" t="s">
        <v>12098</v>
      </c>
      <c r="K1637" s="208" t="s">
        <v>12099</v>
      </c>
      <c r="L1637" s="205" t="s">
        <v>90</v>
      </c>
      <c r="M1637" s="205" t="s">
        <v>61</v>
      </c>
      <c r="N1637" s="205" t="s">
        <v>738</v>
      </c>
      <c r="O1637" s="205" t="s">
        <v>4441</v>
      </c>
      <c r="P1637" s="205" t="s">
        <v>4442</v>
      </c>
      <c r="Q1637" s="205" t="s">
        <v>65</v>
      </c>
      <c r="R1637" s="205" t="s">
        <v>11878</v>
      </c>
      <c r="S1637" s="205" t="s">
        <v>12093</v>
      </c>
      <c r="T1637" s="205" t="s">
        <v>93</v>
      </c>
      <c r="U1637" s="208" t="s">
        <v>12100</v>
      </c>
      <c r="V1637" s="205">
        <v>0.95</v>
      </c>
      <c r="W1637" s="205" t="s">
        <v>68</v>
      </c>
      <c r="X1637" s="205" t="s">
        <v>69</v>
      </c>
      <c r="Y1637" s="205" t="s">
        <v>70</v>
      </c>
      <c r="Z1637" s="205" t="s">
        <v>95</v>
      </c>
      <c r="AA1637" s="234" t="s">
        <v>650</v>
      </c>
      <c r="AB1637" s="216">
        <v>46310</v>
      </c>
      <c r="AC1637" s="205"/>
      <c r="AD1637" s="230" t="s">
        <v>72</v>
      </c>
      <c r="AE1637" s="126"/>
      <c r="AF1637" s="127"/>
      <c r="AG1637" s="128"/>
      <c r="AH1637" s="129"/>
      <c r="AI1637" s="129"/>
      <c r="AJ1637" s="126"/>
      <c r="AK1637" s="127"/>
      <c r="AL1637" s="129"/>
      <c r="AM1637" s="128"/>
      <c r="AN1637" s="129"/>
      <c r="AO1637" s="127" t="s">
        <v>79</v>
      </c>
      <c r="AP1637" s="129"/>
    </row>
    <row r="1638" spans="1:42" customFormat="1" ht="30" hidden="1" customHeight="1">
      <c r="A1638" s="204" t="s">
        <v>4370</v>
      </c>
      <c r="B1638" s="200" t="s">
        <v>11877</v>
      </c>
      <c r="C1638" s="200" t="s">
        <v>11878</v>
      </c>
      <c r="D1638" s="200" t="s">
        <v>12092</v>
      </c>
      <c r="E1638" s="200" t="s">
        <v>12093</v>
      </c>
      <c r="F1638" s="206" t="s">
        <v>12101</v>
      </c>
      <c r="G1638" s="206" t="s">
        <v>12102</v>
      </c>
      <c r="H1638" s="205" t="s">
        <v>12103</v>
      </c>
      <c r="I1638" s="204" t="s">
        <v>12104</v>
      </c>
      <c r="J1638" s="207" t="s">
        <v>12105</v>
      </c>
      <c r="K1638" s="208" t="s">
        <v>12106</v>
      </c>
      <c r="L1638" s="205" t="s">
        <v>60</v>
      </c>
      <c r="M1638" s="205" t="s">
        <v>61</v>
      </c>
      <c r="N1638" s="205" t="s">
        <v>738</v>
      </c>
      <c r="O1638" s="205" t="s">
        <v>4441</v>
      </c>
      <c r="P1638" s="205" t="s">
        <v>4442</v>
      </c>
      <c r="Q1638" s="205" t="s">
        <v>65</v>
      </c>
      <c r="R1638" s="205" t="s">
        <v>11878</v>
      </c>
      <c r="S1638" s="205" t="s">
        <v>12093</v>
      </c>
      <c r="T1638" s="205" t="s">
        <v>66</v>
      </c>
      <c r="U1638" s="208" t="s">
        <v>12107</v>
      </c>
      <c r="V1638" s="205">
        <v>1</v>
      </c>
      <c r="W1638" s="205" t="s">
        <v>68</v>
      </c>
      <c r="X1638" s="205" t="s">
        <v>69</v>
      </c>
      <c r="Y1638" s="205" t="s">
        <v>70</v>
      </c>
      <c r="Z1638" s="205" t="s">
        <v>4390</v>
      </c>
      <c r="AA1638" s="234" t="s">
        <v>650</v>
      </c>
      <c r="AB1638" s="216">
        <v>46310</v>
      </c>
      <c r="AC1638" s="205"/>
      <c r="AD1638" s="230" t="s">
        <v>72</v>
      </c>
      <c r="AE1638" s="126"/>
      <c r="AF1638" s="127"/>
      <c r="AG1638" s="128"/>
      <c r="AH1638" s="129"/>
      <c r="AI1638" s="129"/>
      <c r="AJ1638" s="126"/>
      <c r="AK1638" s="127"/>
      <c r="AL1638" s="129"/>
      <c r="AM1638" s="128"/>
      <c r="AN1638" s="129"/>
      <c r="AO1638" s="127" t="s">
        <v>79</v>
      </c>
      <c r="AP1638" s="129"/>
    </row>
    <row r="1639" spans="1:42" customFormat="1" ht="30" hidden="1" customHeight="1">
      <c r="A1639" s="204" t="s">
        <v>4370</v>
      </c>
      <c r="B1639" s="200" t="s">
        <v>11877</v>
      </c>
      <c r="C1639" s="200" t="s">
        <v>11878</v>
      </c>
      <c r="D1639" s="200" t="s">
        <v>12108</v>
      </c>
      <c r="E1639" s="200" t="s">
        <v>12109</v>
      </c>
      <c r="F1639" s="206" t="s">
        <v>12110</v>
      </c>
      <c r="G1639" s="206" t="s">
        <v>12111</v>
      </c>
      <c r="H1639" s="205" t="s">
        <v>12112</v>
      </c>
      <c r="I1639" s="204" t="s">
        <v>12113</v>
      </c>
      <c r="J1639" s="207" t="s">
        <v>12114</v>
      </c>
      <c r="K1639" s="208" t="s">
        <v>12115</v>
      </c>
      <c r="L1639" s="205" t="s">
        <v>60</v>
      </c>
      <c r="M1639" s="205" t="s">
        <v>61</v>
      </c>
      <c r="N1639" s="205" t="s">
        <v>738</v>
      </c>
      <c r="O1639" s="205" t="s">
        <v>4441</v>
      </c>
      <c r="P1639" s="205" t="s">
        <v>4442</v>
      </c>
      <c r="Q1639" s="205" t="s">
        <v>65</v>
      </c>
      <c r="R1639" s="205" t="s">
        <v>11878</v>
      </c>
      <c r="S1639" s="205" t="s">
        <v>12109</v>
      </c>
      <c r="T1639" s="205" t="s">
        <v>66</v>
      </c>
      <c r="U1639" s="208" t="s">
        <v>12116</v>
      </c>
      <c r="V1639" s="205">
        <v>1</v>
      </c>
      <c r="W1639" s="205" t="s">
        <v>68</v>
      </c>
      <c r="X1639" s="205" t="s">
        <v>69</v>
      </c>
      <c r="Y1639" s="205" t="s">
        <v>70</v>
      </c>
      <c r="Z1639" s="205" t="s">
        <v>4390</v>
      </c>
      <c r="AA1639" s="234" t="s">
        <v>650</v>
      </c>
      <c r="AB1639" s="216">
        <v>46310</v>
      </c>
      <c r="AC1639" s="205"/>
      <c r="AD1639" s="230" t="s">
        <v>72</v>
      </c>
      <c r="AE1639" s="126"/>
      <c r="AF1639" s="127"/>
      <c r="AG1639" s="128"/>
      <c r="AH1639" s="129"/>
      <c r="AI1639" s="129"/>
      <c r="AJ1639" s="126"/>
      <c r="AK1639" s="127"/>
      <c r="AL1639" s="129"/>
      <c r="AM1639" s="128"/>
      <c r="AN1639" s="129"/>
      <c r="AO1639" s="127" t="s">
        <v>79</v>
      </c>
      <c r="AP1639" s="129"/>
    </row>
    <row r="1640" spans="1:42" customFormat="1" ht="30" hidden="1" customHeight="1">
      <c r="A1640" s="204" t="s">
        <v>4370</v>
      </c>
      <c r="B1640" s="200" t="s">
        <v>11877</v>
      </c>
      <c r="C1640" s="200" t="s">
        <v>11878</v>
      </c>
      <c r="D1640" s="200" t="s">
        <v>12108</v>
      </c>
      <c r="E1640" s="200" t="s">
        <v>12109</v>
      </c>
      <c r="F1640" s="206" t="s">
        <v>12117</v>
      </c>
      <c r="G1640" s="206" t="s">
        <v>12118</v>
      </c>
      <c r="H1640" s="205" t="s">
        <v>12119</v>
      </c>
      <c r="I1640" s="204" t="s">
        <v>12120</v>
      </c>
      <c r="J1640" s="207" t="s">
        <v>12121</v>
      </c>
      <c r="K1640" s="208" t="s">
        <v>12122</v>
      </c>
      <c r="L1640" s="205" t="s">
        <v>60</v>
      </c>
      <c r="M1640" s="205" t="s">
        <v>61</v>
      </c>
      <c r="N1640" s="205" t="s">
        <v>738</v>
      </c>
      <c r="O1640" s="205" t="s">
        <v>4441</v>
      </c>
      <c r="P1640" s="205" t="s">
        <v>4442</v>
      </c>
      <c r="Q1640" s="205" t="s">
        <v>65</v>
      </c>
      <c r="R1640" s="205" t="s">
        <v>11878</v>
      </c>
      <c r="S1640" s="205" t="s">
        <v>12109</v>
      </c>
      <c r="T1640" s="205" t="s">
        <v>66</v>
      </c>
      <c r="U1640" s="208" t="s">
        <v>12123</v>
      </c>
      <c r="V1640" s="205">
        <v>1</v>
      </c>
      <c r="W1640" s="205" t="s">
        <v>68</v>
      </c>
      <c r="X1640" s="205" t="s">
        <v>69</v>
      </c>
      <c r="Y1640" s="205" t="s">
        <v>70</v>
      </c>
      <c r="Z1640" s="205" t="s">
        <v>5139</v>
      </c>
      <c r="AA1640" s="234" t="s">
        <v>650</v>
      </c>
      <c r="AB1640" s="216">
        <v>46310</v>
      </c>
      <c r="AC1640" s="205"/>
      <c r="AD1640" s="230" t="s">
        <v>72</v>
      </c>
      <c r="AE1640" s="126"/>
      <c r="AF1640" s="127"/>
      <c r="AG1640" s="128"/>
      <c r="AH1640" s="129"/>
      <c r="AI1640" s="129"/>
      <c r="AJ1640" s="126"/>
      <c r="AK1640" s="127"/>
      <c r="AL1640" s="129"/>
      <c r="AM1640" s="128"/>
      <c r="AN1640" s="129"/>
      <c r="AO1640" s="127" t="s">
        <v>79</v>
      </c>
      <c r="AP1640" s="129"/>
    </row>
    <row r="1641" spans="1:42" customFormat="1" ht="30" hidden="1" customHeight="1">
      <c r="A1641" s="204" t="s">
        <v>4370</v>
      </c>
      <c r="B1641" s="200" t="s">
        <v>11877</v>
      </c>
      <c r="C1641" s="200" t="s">
        <v>11878</v>
      </c>
      <c r="D1641" s="200" t="s">
        <v>12108</v>
      </c>
      <c r="E1641" s="200" t="s">
        <v>12109</v>
      </c>
      <c r="F1641" s="206" t="s">
        <v>12124</v>
      </c>
      <c r="G1641" s="206" t="s">
        <v>12125</v>
      </c>
      <c r="H1641" s="205" t="s">
        <v>12126</v>
      </c>
      <c r="I1641" s="204" t="s">
        <v>12127</v>
      </c>
      <c r="J1641" s="207" t="s">
        <v>12128</v>
      </c>
      <c r="K1641" s="208" t="s">
        <v>12129</v>
      </c>
      <c r="L1641" s="205" t="s">
        <v>90</v>
      </c>
      <c r="M1641" s="205" t="s">
        <v>61</v>
      </c>
      <c r="N1641" s="205" t="s">
        <v>738</v>
      </c>
      <c r="O1641" s="205" t="s">
        <v>4441</v>
      </c>
      <c r="P1641" s="205" t="s">
        <v>4442</v>
      </c>
      <c r="Q1641" s="205" t="s">
        <v>65</v>
      </c>
      <c r="R1641" s="205" t="s">
        <v>11878</v>
      </c>
      <c r="S1641" s="205" t="s">
        <v>12109</v>
      </c>
      <c r="T1641" s="205" t="s">
        <v>93</v>
      </c>
      <c r="U1641" s="208" t="s">
        <v>12130</v>
      </c>
      <c r="V1641" s="205">
        <v>0.95</v>
      </c>
      <c r="W1641" s="205" t="s">
        <v>68</v>
      </c>
      <c r="X1641" s="205" t="s">
        <v>69</v>
      </c>
      <c r="Y1641" s="205" t="s">
        <v>70</v>
      </c>
      <c r="Z1641" s="205" t="s">
        <v>95</v>
      </c>
      <c r="AA1641" s="234" t="s">
        <v>650</v>
      </c>
      <c r="AB1641" s="216">
        <v>46310</v>
      </c>
      <c r="AC1641" s="205"/>
      <c r="AD1641" s="230" t="s">
        <v>72</v>
      </c>
      <c r="AE1641" s="126"/>
      <c r="AF1641" s="127"/>
      <c r="AG1641" s="128"/>
      <c r="AH1641" s="129"/>
      <c r="AI1641" s="129"/>
      <c r="AJ1641" s="126"/>
      <c r="AK1641" s="127"/>
      <c r="AL1641" s="129"/>
      <c r="AM1641" s="128"/>
      <c r="AN1641" s="129"/>
      <c r="AO1641" s="127" t="s">
        <v>79</v>
      </c>
      <c r="AP1641" s="129"/>
    </row>
    <row r="1642" spans="1:42" customFormat="1" ht="30" hidden="1" customHeight="1">
      <c r="A1642" s="204" t="s">
        <v>4370</v>
      </c>
      <c r="B1642" s="200" t="s">
        <v>11877</v>
      </c>
      <c r="C1642" s="200" t="s">
        <v>11878</v>
      </c>
      <c r="D1642" s="200" t="s">
        <v>12131</v>
      </c>
      <c r="E1642" s="200" t="s">
        <v>12132</v>
      </c>
      <c r="F1642" s="206" t="s">
        <v>12133</v>
      </c>
      <c r="G1642" s="206" t="s">
        <v>12134</v>
      </c>
      <c r="H1642" s="205" t="s">
        <v>12135</v>
      </c>
      <c r="I1642" s="204" t="s">
        <v>12136</v>
      </c>
      <c r="J1642" s="207" t="s">
        <v>12137</v>
      </c>
      <c r="K1642" s="208" t="s">
        <v>12138</v>
      </c>
      <c r="L1642" s="205" t="s">
        <v>90</v>
      </c>
      <c r="M1642" s="205" t="s">
        <v>61</v>
      </c>
      <c r="N1642" s="205" t="s">
        <v>738</v>
      </c>
      <c r="O1642" s="205" t="s">
        <v>4441</v>
      </c>
      <c r="P1642" s="205" t="s">
        <v>4442</v>
      </c>
      <c r="Q1642" s="205" t="s">
        <v>65</v>
      </c>
      <c r="R1642" s="205" t="s">
        <v>11878</v>
      </c>
      <c r="S1642" s="205" t="s">
        <v>12132</v>
      </c>
      <c r="T1642" s="205" t="s">
        <v>93</v>
      </c>
      <c r="U1642" s="208" t="s">
        <v>12139</v>
      </c>
      <c r="V1642" s="205">
        <v>0.95</v>
      </c>
      <c r="W1642" s="205" t="s">
        <v>68</v>
      </c>
      <c r="X1642" s="205" t="s">
        <v>69</v>
      </c>
      <c r="Y1642" s="205" t="s">
        <v>70</v>
      </c>
      <c r="Z1642" s="205" t="s">
        <v>95</v>
      </c>
      <c r="AA1642" s="234" t="s">
        <v>650</v>
      </c>
      <c r="AB1642" s="216">
        <v>46310</v>
      </c>
      <c r="AC1642" s="205"/>
      <c r="AD1642" s="230" t="s">
        <v>72</v>
      </c>
      <c r="AE1642" s="126"/>
      <c r="AF1642" s="127"/>
      <c r="AG1642" s="128"/>
      <c r="AH1642" s="129"/>
      <c r="AI1642" s="129"/>
      <c r="AJ1642" s="126"/>
      <c r="AK1642" s="127"/>
      <c r="AL1642" s="129"/>
      <c r="AM1642" s="128"/>
      <c r="AN1642" s="129"/>
      <c r="AO1642" s="127" t="s">
        <v>79</v>
      </c>
      <c r="AP1642" s="129"/>
    </row>
    <row r="1643" spans="1:42" customFormat="1" ht="30" hidden="1" customHeight="1">
      <c r="A1643" s="204" t="s">
        <v>4370</v>
      </c>
      <c r="B1643" s="200" t="s">
        <v>11877</v>
      </c>
      <c r="C1643" s="200" t="s">
        <v>11878</v>
      </c>
      <c r="D1643" s="200" t="s">
        <v>12131</v>
      </c>
      <c r="E1643" s="200" t="s">
        <v>12132</v>
      </c>
      <c r="F1643" s="206" t="s">
        <v>12140</v>
      </c>
      <c r="G1643" s="206" t="s">
        <v>12141</v>
      </c>
      <c r="H1643" s="205" t="s">
        <v>12142</v>
      </c>
      <c r="I1643" s="204" t="s">
        <v>12143</v>
      </c>
      <c r="J1643" s="207" t="s">
        <v>12144</v>
      </c>
      <c r="K1643" s="208" t="s">
        <v>12145</v>
      </c>
      <c r="L1643" s="205" t="s">
        <v>60</v>
      </c>
      <c r="M1643" s="205" t="s">
        <v>61</v>
      </c>
      <c r="N1643" s="205" t="s">
        <v>738</v>
      </c>
      <c r="O1643" s="205" t="s">
        <v>4441</v>
      </c>
      <c r="P1643" s="205" t="s">
        <v>4442</v>
      </c>
      <c r="Q1643" s="205" t="s">
        <v>65</v>
      </c>
      <c r="R1643" s="205" t="s">
        <v>11878</v>
      </c>
      <c r="S1643" s="205" t="s">
        <v>12132</v>
      </c>
      <c r="T1643" s="205" t="s">
        <v>66</v>
      </c>
      <c r="U1643" s="208" t="s">
        <v>12146</v>
      </c>
      <c r="V1643" s="205">
        <v>1</v>
      </c>
      <c r="W1643" s="205" t="s">
        <v>68</v>
      </c>
      <c r="X1643" s="205" t="s">
        <v>69</v>
      </c>
      <c r="Y1643" s="205" t="s">
        <v>70</v>
      </c>
      <c r="Z1643" s="205" t="s">
        <v>4390</v>
      </c>
      <c r="AA1643" s="234" t="s">
        <v>650</v>
      </c>
      <c r="AB1643" s="216">
        <v>46310</v>
      </c>
      <c r="AC1643" s="205"/>
      <c r="AD1643" s="230" t="s">
        <v>72</v>
      </c>
      <c r="AE1643" s="126"/>
      <c r="AF1643" s="127"/>
      <c r="AG1643" s="128"/>
      <c r="AH1643" s="129"/>
      <c r="AI1643" s="129"/>
      <c r="AJ1643" s="126"/>
      <c r="AK1643" s="127"/>
      <c r="AL1643" s="129"/>
      <c r="AM1643" s="128"/>
      <c r="AN1643" s="129"/>
      <c r="AO1643" s="127" t="s">
        <v>79</v>
      </c>
      <c r="AP1643" s="129"/>
    </row>
    <row r="1644" spans="1:42" customFormat="1" ht="30" hidden="1" customHeight="1">
      <c r="A1644" s="204" t="s">
        <v>4370</v>
      </c>
      <c r="B1644" s="200" t="s">
        <v>11877</v>
      </c>
      <c r="C1644" s="200" t="s">
        <v>11878</v>
      </c>
      <c r="D1644" s="200" t="s">
        <v>12131</v>
      </c>
      <c r="E1644" s="200" t="s">
        <v>12132</v>
      </c>
      <c r="F1644" s="206" t="s">
        <v>12147</v>
      </c>
      <c r="G1644" s="206" t="s">
        <v>12148</v>
      </c>
      <c r="H1644" s="205" t="s">
        <v>12149</v>
      </c>
      <c r="I1644" s="204" t="s">
        <v>12150</v>
      </c>
      <c r="J1644" s="207" t="s">
        <v>12151</v>
      </c>
      <c r="K1644" s="208" t="s">
        <v>12152</v>
      </c>
      <c r="L1644" s="205" t="s">
        <v>60</v>
      </c>
      <c r="M1644" s="205" t="s">
        <v>61</v>
      </c>
      <c r="N1644" s="205" t="s">
        <v>738</v>
      </c>
      <c r="O1644" s="205" t="s">
        <v>4441</v>
      </c>
      <c r="P1644" s="205" t="s">
        <v>4442</v>
      </c>
      <c r="Q1644" s="205" t="s">
        <v>65</v>
      </c>
      <c r="R1644" s="205" t="s">
        <v>11878</v>
      </c>
      <c r="S1644" s="205" t="s">
        <v>12132</v>
      </c>
      <c r="T1644" s="205" t="s">
        <v>777</v>
      </c>
      <c r="U1644" s="208" t="s">
        <v>647</v>
      </c>
      <c r="V1644" s="205">
        <v>0.9</v>
      </c>
      <c r="W1644" s="205" t="s">
        <v>68</v>
      </c>
      <c r="X1644" s="205" t="s">
        <v>69</v>
      </c>
      <c r="Y1644" s="205" t="s">
        <v>70</v>
      </c>
      <c r="Z1644" s="205" t="s">
        <v>647</v>
      </c>
      <c r="AA1644" s="234" t="s">
        <v>650</v>
      </c>
      <c r="AB1644" s="216">
        <v>46310</v>
      </c>
      <c r="AC1644" s="205"/>
      <c r="AD1644" s="230" t="s">
        <v>72</v>
      </c>
      <c r="AE1644" s="126"/>
      <c r="AF1644" s="127"/>
      <c r="AG1644" s="128"/>
      <c r="AH1644" s="129"/>
      <c r="AI1644" s="129"/>
      <c r="AJ1644" s="126"/>
      <c r="AK1644" s="127"/>
      <c r="AL1644" s="129"/>
      <c r="AM1644" s="128"/>
      <c r="AN1644" s="129"/>
      <c r="AO1644" s="127" t="s">
        <v>79</v>
      </c>
      <c r="AP1644" s="129"/>
    </row>
    <row r="1645" spans="1:42" customFormat="1" ht="30" hidden="1" customHeight="1">
      <c r="A1645" s="204" t="s">
        <v>4370</v>
      </c>
      <c r="B1645" s="200" t="s">
        <v>11877</v>
      </c>
      <c r="C1645" s="200" t="s">
        <v>11878</v>
      </c>
      <c r="D1645" s="200" t="s">
        <v>12153</v>
      </c>
      <c r="E1645" s="200" t="s">
        <v>12154</v>
      </c>
      <c r="F1645" s="206" t="s">
        <v>12155</v>
      </c>
      <c r="G1645" s="206" t="s">
        <v>12156</v>
      </c>
      <c r="H1645" s="205" t="s">
        <v>12157</v>
      </c>
      <c r="I1645" s="204" t="s">
        <v>12158</v>
      </c>
      <c r="J1645" s="207" t="s">
        <v>12159</v>
      </c>
      <c r="K1645" s="208" t="s">
        <v>12160</v>
      </c>
      <c r="L1645" s="205" t="s">
        <v>90</v>
      </c>
      <c r="M1645" s="205" t="s">
        <v>61</v>
      </c>
      <c r="N1645" s="205" t="s">
        <v>738</v>
      </c>
      <c r="O1645" s="205" t="s">
        <v>4441</v>
      </c>
      <c r="P1645" s="205" t="s">
        <v>4442</v>
      </c>
      <c r="Q1645" s="205" t="s">
        <v>65</v>
      </c>
      <c r="R1645" s="205" t="s">
        <v>11878</v>
      </c>
      <c r="S1645" s="205" t="s">
        <v>12154</v>
      </c>
      <c r="T1645" s="205" t="s">
        <v>93</v>
      </c>
      <c r="U1645" s="208" t="s">
        <v>12161</v>
      </c>
      <c r="V1645" s="205">
        <v>0.95</v>
      </c>
      <c r="W1645" s="205" t="s">
        <v>68</v>
      </c>
      <c r="X1645" s="205" t="s">
        <v>69</v>
      </c>
      <c r="Y1645" s="205" t="s">
        <v>70</v>
      </c>
      <c r="Z1645" s="205" t="s">
        <v>95</v>
      </c>
      <c r="AA1645" s="234" t="s">
        <v>650</v>
      </c>
      <c r="AB1645" s="216">
        <v>46310</v>
      </c>
      <c r="AC1645" s="205"/>
      <c r="AD1645" s="230" t="s">
        <v>72</v>
      </c>
      <c r="AE1645" s="126"/>
      <c r="AF1645" s="127"/>
      <c r="AG1645" s="128"/>
      <c r="AH1645" s="129"/>
      <c r="AI1645" s="129"/>
      <c r="AJ1645" s="126"/>
      <c r="AK1645" s="127"/>
      <c r="AL1645" s="129"/>
      <c r="AM1645" s="128"/>
      <c r="AN1645" s="129"/>
      <c r="AO1645" s="127" t="s">
        <v>79</v>
      </c>
      <c r="AP1645" s="129"/>
    </row>
    <row r="1646" spans="1:42" customFormat="1" ht="30" hidden="1" customHeight="1">
      <c r="A1646" s="204" t="s">
        <v>4370</v>
      </c>
      <c r="B1646" s="200" t="s">
        <v>11877</v>
      </c>
      <c r="C1646" s="200" t="s">
        <v>11878</v>
      </c>
      <c r="D1646" s="200" t="s">
        <v>12153</v>
      </c>
      <c r="E1646" s="200" t="s">
        <v>12154</v>
      </c>
      <c r="F1646" s="206" t="s">
        <v>12162</v>
      </c>
      <c r="G1646" s="206" t="s">
        <v>12163</v>
      </c>
      <c r="H1646" s="205" t="s">
        <v>12164</v>
      </c>
      <c r="I1646" s="204" t="s">
        <v>12165</v>
      </c>
      <c r="J1646" s="207" t="s">
        <v>12166</v>
      </c>
      <c r="K1646" s="208" t="s">
        <v>12167</v>
      </c>
      <c r="L1646" s="205" t="s">
        <v>60</v>
      </c>
      <c r="M1646" s="205" t="s">
        <v>61</v>
      </c>
      <c r="N1646" s="205" t="s">
        <v>738</v>
      </c>
      <c r="O1646" s="205" t="s">
        <v>4441</v>
      </c>
      <c r="P1646" s="205" t="s">
        <v>4442</v>
      </c>
      <c r="Q1646" s="205" t="s">
        <v>65</v>
      </c>
      <c r="R1646" s="205" t="s">
        <v>11878</v>
      </c>
      <c r="S1646" s="205" t="s">
        <v>12154</v>
      </c>
      <c r="T1646" s="205" t="s">
        <v>66</v>
      </c>
      <c r="U1646" s="208" t="s">
        <v>12168</v>
      </c>
      <c r="V1646" s="205">
        <v>1</v>
      </c>
      <c r="W1646" s="205" t="s">
        <v>68</v>
      </c>
      <c r="X1646" s="205" t="s">
        <v>69</v>
      </c>
      <c r="Y1646" s="205" t="s">
        <v>70</v>
      </c>
      <c r="Z1646" s="205" t="s">
        <v>4390</v>
      </c>
      <c r="AA1646" s="234" t="s">
        <v>650</v>
      </c>
      <c r="AB1646" s="216">
        <v>46310</v>
      </c>
      <c r="AC1646" s="205"/>
      <c r="AD1646" s="230" t="s">
        <v>72</v>
      </c>
      <c r="AE1646" s="126"/>
      <c r="AF1646" s="127"/>
      <c r="AG1646" s="128"/>
      <c r="AH1646" s="129"/>
      <c r="AI1646" s="129"/>
      <c r="AJ1646" s="126"/>
      <c r="AK1646" s="127"/>
      <c r="AL1646" s="129"/>
      <c r="AM1646" s="128"/>
      <c r="AN1646" s="129"/>
      <c r="AO1646" s="127" t="s">
        <v>79</v>
      </c>
      <c r="AP1646" s="129"/>
    </row>
    <row r="1647" spans="1:42" customFormat="1" ht="30" hidden="1" customHeight="1">
      <c r="A1647" s="204" t="s">
        <v>4370</v>
      </c>
      <c r="B1647" s="200" t="s">
        <v>11877</v>
      </c>
      <c r="C1647" s="200" t="s">
        <v>11878</v>
      </c>
      <c r="D1647" s="200" t="s">
        <v>7641</v>
      </c>
      <c r="E1647" s="200" t="s">
        <v>12169</v>
      </c>
      <c r="F1647" s="206" t="s">
        <v>12170</v>
      </c>
      <c r="G1647" s="206" t="s">
        <v>12171</v>
      </c>
      <c r="H1647" s="205" t="s">
        <v>12172</v>
      </c>
      <c r="I1647" s="204" t="s">
        <v>12173</v>
      </c>
      <c r="J1647" s="207" t="s">
        <v>12174</v>
      </c>
      <c r="K1647" s="208" t="s">
        <v>12175</v>
      </c>
      <c r="L1647" s="205" t="s">
        <v>60</v>
      </c>
      <c r="M1647" s="205" t="s">
        <v>61</v>
      </c>
      <c r="N1647" s="205" t="s">
        <v>738</v>
      </c>
      <c r="O1647" s="205" t="s">
        <v>4441</v>
      </c>
      <c r="P1647" s="205" t="s">
        <v>4442</v>
      </c>
      <c r="Q1647" s="205" t="s">
        <v>65</v>
      </c>
      <c r="R1647" s="205" t="s">
        <v>11878</v>
      </c>
      <c r="S1647" s="205" t="s">
        <v>12169</v>
      </c>
      <c r="T1647" s="205" t="s">
        <v>66</v>
      </c>
      <c r="U1647" s="208" t="s">
        <v>12176</v>
      </c>
      <c r="V1647" s="205">
        <v>1</v>
      </c>
      <c r="W1647" s="205" t="s">
        <v>68</v>
      </c>
      <c r="X1647" s="205" t="s">
        <v>69</v>
      </c>
      <c r="Y1647" s="205" t="s">
        <v>70</v>
      </c>
      <c r="Z1647" s="205" t="s">
        <v>4390</v>
      </c>
      <c r="AA1647" s="234" t="s">
        <v>650</v>
      </c>
      <c r="AB1647" s="216">
        <v>46310</v>
      </c>
      <c r="AC1647" s="205"/>
      <c r="AD1647" s="230" t="s">
        <v>72</v>
      </c>
      <c r="AE1647" s="126"/>
      <c r="AF1647" s="127"/>
      <c r="AG1647" s="128"/>
      <c r="AH1647" s="129"/>
      <c r="AI1647" s="129"/>
      <c r="AJ1647" s="126"/>
      <c r="AK1647" s="127"/>
      <c r="AL1647" s="129"/>
      <c r="AM1647" s="128"/>
      <c r="AN1647" s="129"/>
      <c r="AO1647" s="127" t="s">
        <v>79</v>
      </c>
      <c r="AP1647" s="129"/>
    </row>
    <row r="1648" spans="1:42" customFormat="1" ht="30" hidden="1" customHeight="1">
      <c r="A1648" s="204" t="s">
        <v>4370</v>
      </c>
      <c r="B1648" s="200" t="s">
        <v>11877</v>
      </c>
      <c r="C1648" s="200" t="s">
        <v>11878</v>
      </c>
      <c r="D1648" s="200" t="s">
        <v>7641</v>
      </c>
      <c r="E1648" s="200" t="s">
        <v>12169</v>
      </c>
      <c r="F1648" s="206" t="s">
        <v>12177</v>
      </c>
      <c r="G1648" s="206" t="s">
        <v>12178</v>
      </c>
      <c r="H1648" s="205" t="s">
        <v>12179</v>
      </c>
      <c r="I1648" s="204" t="s">
        <v>12180</v>
      </c>
      <c r="J1648" s="207" t="s">
        <v>12181</v>
      </c>
      <c r="K1648" s="208" t="s">
        <v>12182</v>
      </c>
      <c r="L1648" s="205" t="s">
        <v>90</v>
      </c>
      <c r="M1648" s="205" t="s">
        <v>61</v>
      </c>
      <c r="N1648" s="205" t="s">
        <v>738</v>
      </c>
      <c r="O1648" s="205" t="s">
        <v>4441</v>
      </c>
      <c r="P1648" s="205" t="s">
        <v>4442</v>
      </c>
      <c r="Q1648" s="205" t="s">
        <v>65</v>
      </c>
      <c r="R1648" s="205" t="s">
        <v>11878</v>
      </c>
      <c r="S1648" s="205" t="s">
        <v>12169</v>
      </c>
      <c r="T1648" s="205" t="s">
        <v>93</v>
      </c>
      <c r="U1648" s="208" t="s">
        <v>7649</v>
      </c>
      <c r="V1648" s="205">
        <v>0.95</v>
      </c>
      <c r="W1648" s="205" t="s">
        <v>68</v>
      </c>
      <c r="X1648" s="205" t="s">
        <v>69</v>
      </c>
      <c r="Y1648" s="205" t="s">
        <v>70</v>
      </c>
      <c r="Z1648" s="205" t="s">
        <v>95</v>
      </c>
      <c r="AA1648" s="234" t="s">
        <v>650</v>
      </c>
      <c r="AB1648" s="216">
        <v>46310</v>
      </c>
      <c r="AC1648" s="205"/>
      <c r="AD1648" s="230" t="s">
        <v>72</v>
      </c>
      <c r="AE1648" s="126"/>
      <c r="AF1648" s="127"/>
      <c r="AG1648" s="128"/>
      <c r="AH1648" s="129"/>
      <c r="AI1648" s="129"/>
      <c r="AJ1648" s="126"/>
      <c r="AK1648" s="127"/>
      <c r="AL1648" s="129"/>
      <c r="AM1648" s="128"/>
      <c r="AN1648" s="129"/>
      <c r="AO1648" s="127" t="s">
        <v>79</v>
      </c>
      <c r="AP1648" s="129"/>
    </row>
    <row r="1649" spans="1:42" customFormat="1" ht="30" hidden="1" customHeight="1">
      <c r="A1649" s="204" t="s">
        <v>4370</v>
      </c>
      <c r="B1649" s="200" t="s">
        <v>11877</v>
      </c>
      <c r="C1649" s="200" t="s">
        <v>11878</v>
      </c>
      <c r="D1649" s="200" t="s">
        <v>5329</v>
      </c>
      <c r="E1649" s="200" t="s">
        <v>12183</v>
      </c>
      <c r="F1649" s="206" t="s">
        <v>12184</v>
      </c>
      <c r="G1649" s="206" t="s">
        <v>12185</v>
      </c>
      <c r="H1649" s="205" t="s">
        <v>12186</v>
      </c>
      <c r="I1649" s="204" t="s">
        <v>12187</v>
      </c>
      <c r="J1649" s="207" t="s">
        <v>12188</v>
      </c>
      <c r="K1649" s="208" t="s">
        <v>12189</v>
      </c>
      <c r="L1649" s="205" t="s">
        <v>60</v>
      </c>
      <c r="M1649" s="205" t="s">
        <v>61</v>
      </c>
      <c r="N1649" s="205" t="s">
        <v>738</v>
      </c>
      <c r="O1649" s="205" t="s">
        <v>4441</v>
      </c>
      <c r="P1649" s="205" t="s">
        <v>4442</v>
      </c>
      <c r="Q1649" s="205" t="s">
        <v>65</v>
      </c>
      <c r="R1649" s="205" t="s">
        <v>11878</v>
      </c>
      <c r="S1649" s="205" t="s">
        <v>12183</v>
      </c>
      <c r="T1649" s="205" t="s">
        <v>66</v>
      </c>
      <c r="U1649" s="208" t="s">
        <v>5337</v>
      </c>
      <c r="V1649" s="205">
        <v>1</v>
      </c>
      <c r="W1649" s="205" t="s">
        <v>68</v>
      </c>
      <c r="X1649" s="205" t="s">
        <v>69</v>
      </c>
      <c r="Y1649" s="205" t="s">
        <v>70</v>
      </c>
      <c r="Z1649" s="205" t="s">
        <v>4390</v>
      </c>
      <c r="AA1649" s="234" t="s">
        <v>650</v>
      </c>
      <c r="AB1649" s="216">
        <v>46310</v>
      </c>
      <c r="AC1649" s="205"/>
      <c r="AD1649" s="230" t="s">
        <v>72</v>
      </c>
      <c r="AE1649" s="126"/>
      <c r="AF1649" s="127"/>
      <c r="AG1649" s="128"/>
      <c r="AH1649" s="129"/>
      <c r="AI1649" s="129"/>
      <c r="AJ1649" s="126"/>
      <c r="AK1649" s="127"/>
      <c r="AL1649" s="129"/>
      <c r="AM1649" s="128"/>
      <c r="AN1649" s="129"/>
      <c r="AO1649" s="127" t="s">
        <v>79</v>
      </c>
      <c r="AP1649" s="129"/>
    </row>
    <row r="1650" spans="1:42" customFormat="1" ht="30" hidden="1" customHeight="1">
      <c r="A1650" s="204" t="s">
        <v>4370</v>
      </c>
      <c r="B1650" s="200" t="s">
        <v>11877</v>
      </c>
      <c r="C1650" s="200" t="s">
        <v>11878</v>
      </c>
      <c r="D1650" s="200" t="s">
        <v>5329</v>
      </c>
      <c r="E1650" s="200" t="s">
        <v>12183</v>
      </c>
      <c r="F1650" s="206" t="s">
        <v>12190</v>
      </c>
      <c r="G1650" s="206" t="s">
        <v>12191</v>
      </c>
      <c r="H1650" s="205" t="s">
        <v>12192</v>
      </c>
      <c r="I1650" s="204" t="s">
        <v>12193</v>
      </c>
      <c r="J1650" s="207" t="s">
        <v>12194</v>
      </c>
      <c r="K1650" s="208" t="s">
        <v>12195</v>
      </c>
      <c r="L1650" s="205" t="s">
        <v>90</v>
      </c>
      <c r="M1650" s="205" t="s">
        <v>61</v>
      </c>
      <c r="N1650" s="205" t="s">
        <v>738</v>
      </c>
      <c r="O1650" s="205" t="s">
        <v>4441</v>
      </c>
      <c r="P1650" s="205" t="s">
        <v>4442</v>
      </c>
      <c r="Q1650" s="205" t="s">
        <v>65</v>
      </c>
      <c r="R1650" s="205" t="s">
        <v>11878</v>
      </c>
      <c r="S1650" s="205" t="s">
        <v>12183</v>
      </c>
      <c r="T1650" s="205" t="s">
        <v>93</v>
      </c>
      <c r="U1650" s="208" t="s">
        <v>5344</v>
      </c>
      <c r="V1650" s="205">
        <v>0.95</v>
      </c>
      <c r="W1650" s="205" t="s">
        <v>68</v>
      </c>
      <c r="X1650" s="205" t="s">
        <v>69</v>
      </c>
      <c r="Y1650" s="205" t="s">
        <v>70</v>
      </c>
      <c r="Z1650" s="205" t="s">
        <v>95</v>
      </c>
      <c r="AA1650" s="234" t="s">
        <v>650</v>
      </c>
      <c r="AB1650" s="216">
        <v>46310</v>
      </c>
      <c r="AC1650" s="205"/>
      <c r="AD1650" s="230" t="s">
        <v>72</v>
      </c>
      <c r="AE1650" s="126"/>
      <c r="AF1650" s="127"/>
      <c r="AG1650" s="128"/>
      <c r="AH1650" s="129"/>
      <c r="AI1650" s="129"/>
      <c r="AJ1650" s="126"/>
      <c r="AK1650" s="127"/>
      <c r="AL1650" s="129"/>
      <c r="AM1650" s="128"/>
      <c r="AN1650" s="129"/>
      <c r="AO1650" s="127" t="s">
        <v>79</v>
      </c>
      <c r="AP1650" s="129"/>
    </row>
    <row r="1651" spans="1:42" customFormat="1" ht="30" hidden="1" customHeight="1">
      <c r="A1651" s="204" t="s">
        <v>4370</v>
      </c>
      <c r="B1651" s="200" t="s">
        <v>11877</v>
      </c>
      <c r="C1651" s="200" t="s">
        <v>11878</v>
      </c>
      <c r="D1651" s="200" t="s">
        <v>12196</v>
      </c>
      <c r="E1651" s="200" t="s">
        <v>12197</v>
      </c>
      <c r="F1651" s="206" t="s">
        <v>12198</v>
      </c>
      <c r="G1651" s="206" t="s">
        <v>12199</v>
      </c>
      <c r="H1651" s="205" t="s">
        <v>12200</v>
      </c>
      <c r="I1651" s="204" t="s">
        <v>12201</v>
      </c>
      <c r="J1651" s="207" t="s">
        <v>12202</v>
      </c>
      <c r="K1651" s="208" t="s">
        <v>12203</v>
      </c>
      <c r="L1651" s="205" t="s">
        <v>90</v>
      </c>
      <c r="M1651" s="205" t="s">
        <v>61</v>
      </c>
      <c r="N1651" s="205" t="s">
        <v>738</v>
      </c>
      <c r="O1651" s="205" t="s">
        <v>4441</v>
      </c>
      <c r="P1651" s="205" t="s">
        <v>4442</v>
      </c>
      <c r="Q1651" s="205" t="s">
        <v>65</v>
      </c>
      <c r="R1651" s="205" t="s">
        <v>11878</v>
      </c>
      <c r="S1651" s="205" t="s">
        <v>12197</v>
      </c>
      <c r="T1651" s="205" t="s">
        <v>93</v>
      </c>
      <c r="U1651" s="208" t="s">
        <v>12204</v>
      </c>
      <c r="V1651" s="205">
        <v>0.95</v>
      </c>
      <c r="W1651" s="205" t="s">
        <v>68</v>
      </c>
      <c r="X1651" s="205" t="s">
        <v>69</v>
      </c>
      <c r="Y1651" s="205" t="s">
        <v>70</v>
      </c>
      <c r="Z1651" s="205" t="s">
        <v>95</v>
      </c>
      <c r="AA1651" s="234" t="s">
        <v>650</v>
      </c>
      <c r="AB1651" s="216">
        <v>46310</v>
      </c>
      <c r="AC1651" s="205"/>
      <c r="AD1651" s="230" t="s">
        <v>72</v>
      </c>
      <c r="AE1651" s="126"/>
      <c r="AF1651" s="127"/>
      <c r="AG1651" s="128"/>
      <c r="AH1651" s="129"/>
      <c r="AI1651" s="129"/>
      <c r="AJ1651" s="126"/>
      <c r="AK1651" s="127"/>
      <c r="AL1651" s="129"/>
      <c r="AM1651" s="128"/>
      <c r="AN1651" s="129"/>
      <c r="AO1651" s="127" t="s">
        <v>79</v>
      </c>
      <c r="AP1651" s="129"/>
    </row>
    <row r="1652" spans="1:42" customFormat="1" ht="30" hidden="1" customHeight="1">
      <c r="A1652" s="204" t="s">
        <v>4370</v>
      </c>
      <c r="B1652" s="200" t="s">
        <v>11877</v>
      </c>
      <c r="C1652" s="200" t="s">
        <v>11878</v>
      </c>
      <c r="D1652" s="200" t="s">
        <v>12196</v>
      </c>
      <c r="E1652" s="200" t="s">
        <v>12197</v>
      </c>
      <c r="F1652" s="206" t="s">
        <v>12205</v>
      </c>
      <c r="G1652" s="206" t="s">
        <v>12206</v>
      </c>
      <c r="H1652" s="205" t="s">
        <v>12207</v>
      </c>
      <c r="I1652" s="204" t="s">
        <v>12208</v>
      </c>
      <c r="J1652" s="207" t="s">
        <v>12209</v>
      </c>
      <c r="K1652" s="208" t="s">
        <v>12210</v>
      </c>
      <c r="L1652" s="205" t="s">
        <v>60</v>
      </c>
      <c r="M1652" s="205" t="s">
        <v>61</v>
      </c>
      <c r="N1652" s="205" t="s">
        <v>738</v>
      </c>
      <c r="O1652" s="205" t="s">
        <v>4441</v>
      </c>
      <c r="P1652" s="205" t="s">
        <v>4442</v>
      </c>
      <c r="Q1652" s="205" t="s">
        <v>65</v>
      </c>
      <c r="R1652" s="205" t="s">
        <v>11878</v>
      </c>
      <c r="S1652" s="205" t="s">
        <v>12197</v>
      </c>
      <c r="T1652" s="205" t="s">
        <v>66</v>
      </c>
      <c r="U1652" s="208" t="s">
        <v>12211</v>
      </c>
      <c r="V1652" s="205">
        <v>1</v>
      </c>
      <c r="W1652" s="205" t="s">
        <v>68</v>
      </c>
      <c r="X1652" s="205" t="s">
        <v>69</v>
      </c>
      <c r="Y1652" s="205" t="s">
        <v>70</v>
      </c>
      <c r="Z1652" s="205" t="s">
        <v>4390</v>
      </c>
      <c r="AA1652" s="234" t="s">
        <v>650</v>
      </c>
      <c r="AB1652" s="216">
        <v>46310</v>
      </c>
      <c r="AC1652" s="205"/>
      <c r="AD1652" s="230" t="s">
        <v>72</v>
      </c>
      <c r="AE1652" s="126"/>
      <c r="AF1652" s="127"/>
      <c r="AG1652" s="128"/>
      <c r="AH1652" s="129"/>
      <c r="AI1652" s="129"/>
      <c r="AJ1652" s="126"/>
      <c r="AK1652" s="127"/>
      <c r="AL1652" s="129"/>
      <c r="AM1652" s="128"/>
      <c r="AN1652" s="129"/>
      <c r="AO1652" s="127" t="s">
        <v>79</v>
      </c>
      <c r="AP1652" s="129"/>
    </row>
    <row r="1653" spans="1:42" customFormat="1" ht="30" hidden="1" customHeight="1">
      <c r="A1653" s="204" t="s">
        <v>4370</v>
      </c>
      <c r="B1653" s="200" t="s">
        <v>11877</v>
      </c>
      <c r="C1653" s="200" t="s">
        <v>11878</v>
      </c>
      <c r="D1653" s="200" t="s">
        <v>12196</v>
      </c>
      <c r="E1653" s="200" t="s">
        <v>12197</v>
      </c>
      <c r="F1653" s="206" t="s">
        <v>12212</v>
      </c>
      <c r="G1653" s="206" t="s">
        <v>12213</v>
      </c>
      <c r="H1653" s="205" t="s">
        <v>12214</v>
      </c>
      <c r="I1653" s="204" t="s">
        <v>12215</v>
      </c>
      <c r="J1653" s="207" t="s">
        <v>12216</v>
      </c>
      <c r="K1653" s="208" t="s">
        <v>12217</v>
      </c>
      <c r="L1653" s="205" t="s">
        <v>1071</v>
      </c>
      <c r="M1653" s="205" t="s">
        <v>61</v>
      </c>
      <c r="N1653" s="205" t="s">
        <v>738</v>
      </c>
      <c r="O1653" s="205" t="s">
        <v>4441</v>
      </c>
      <c r="P1653" s="205" t="s">
        <v>4442</v>
      </c>
      <c r="Q1653" s="205" t="s">
        <v>65</v>
      </c>
      <c r="R1653" s="205" t="s">
        <v>11878</v>
      </c>
      <c r="S1653" s="205" t="s">
        <v>12197</v>
      </c>
      <c r="T1653" s="205" t="s">
        <v>93</v>
      </c>
      <c r="U1653" s="208" t="s">
        <v>12218</v>
      </c>
      <c r="V1653" s="205">
        <v>0.95</v>
      </c>
      <c r="W1653" s="205" t="s">
        <v>68</v>
      </c>
      <c r="X1653" s="205" t="s">
        <v>69</v>
      </c>
      <c r="Y1653" s="205" t="s">
        <v>70</v>
      </c>
      <c r="Z1653" s="205" t="s">
        <v>5139</v>
      </c>
      <c r="AA1653" s="234" t="s">
        <v>650</v>
      </c>
      <c r="AB1653" s="216">
        <v>46310</v>
      </c>
      <c r="AC1653" s="205"/>
      <c r="AD1653" s="230" t="s">
        <v>72</v>
      </c>
      <c r="AE1653" s="126"/>
      <c r="AF1653" s="127"/>
      <c r="AG1653" s="128"/>
      <c r="AH1653" s="129"/>
      <c r="AI1653" s="129"/>
      <c r="AJ1653" s="126"/>
      <c r="AK1653" s="127"/>
      <c r="AL1653" s="129"/>
      <c r="AM1653" s="128"/>
      <c r="AN1653" s="129"/>
      <c r="AO1653" s="127" t="s">
        <v>79</v>
      </c>
      <c r="AP1653" s="129"/>
    </row>
    <row r="1654" spans="1:42" customFormat="1" ht="30" hidden="1" customHeight="1">
      <c r="A1654" s="204" t="s">
        <v>4370</v>
      </c>
      <c r="B1654" s="200" t="s">
        <v>11877</v>
      </c>
      <c r="C1654" s="200" t="s">
        <v>11878</v>
      </c>
      <c r="D1654" s="200" t="s">
        <v>12219</v>
      </c>
      <c r="E1654" s="200" t="s">
        <v>12220</v>
      </c>
      <c r="F1654" s="206" t="s">
        <v>12221</v>
      </c>
      <c r="G1654" s="206" t="s">
        <v>12222</v>
      </c>
      <c r="H1654" s="205" t="s">
        <v>12223</v>
      </c>
      <c r="I1654" s="204" t="s">
        <v>12224</v>
      </c>
      <c r="J1654" s="207" t="s">
        <v>12225</v>
      </c>
      <c r="K1654" s="208" t="s">
        <v>12226</v>
      </c>
      <c r="L1654" s="205" t="s">
        <v>60</v>
      </c>
      <c r="M1654" s="205" t="s">
        <v>61</v>
      </c>
      <c r="N1654" s="205" t="s">
        <v>738</v>
      </c>
      <c r="O1654" s="205" t="s">
        <v>4441</v>
      </c>
      <c r="P1654" s="205" t="s">
        <v>4442</v>
      </c>
      <c r="Q1654" s="205" t="s">
        <v>65</v>
      </c>
      <c r="R1654" s="205" t="s">
        <v>11878</v>
      </c>
      <c r="S1654" s="205" t="s">
        <v>12220</v>
      </c>
      <c r="T1654" s="205" t="s">
        <v>66</v>
      </c>
      <c r="U1654" s="208" t="s">
        <v>12227</v>
      </c>
      <c r="V1654" s="205">
        <v>1</v>
      </c>
      <c r="W1654" s="205" t="s">
        <v>68</v>
      </c>
      <c r="X1654" s="205" t="s">
        <v>69</v>
      </c>
      <c r="Y1654" s="205" t="s">
        <v>70</v>
      </c>
      <c r="Z1654" s="205" t="s">
        <v>4390</v>
      </c>
      <c r="AA1654" s="234" t="s">
        <v>650</v>
      </c>
      <c r="AB1654" s="216">
        <v>46310</v>
      </c>
      <c r="AC1654" s="205"/>
      <c r="AD1654" s="230" t="s">
        <v>72</v>
      </c>
      <c r="AE1654" s="126"/>
      <c r="AF1654" s="127"/>
      <c r="AG1654" s="128"/>
      <c r="AH1654" s="129"/>
      <c r="AI1654" s="129"/>
      <c r="AJ1654" s="126"/>
      <c r="AK1654" s="127"/>
      <c r="AL1654" s="129"/>
      <c r="AM1654" s="128"/>
      <c r="AN1654" s="129"/>
      <c r="AO1654" s="127" t="s">
        <v>79</v>
      </c>
      <c r="AP1654" s="129"/>
    </row>
    <row r="1655" spans="1:42" customFormat="1" ht="30" hidden="1" customHeight="1">
      <c r="A1655" s="204" t="s">
        <v>4370</v>
      </c>
      <c r="B1655" s="200" t="s">
        <v>11877</v>
      </c>
      <c r="C1655" s="200" t="s">
        <v>11878</v>
      </c>
      <c r="D1655" s="200" t="s">
        <v>12219</v>
      </c>
      <c r="E1655" s="200" t="s">
        <v>12220</v>
      </c>
      <c r="F1655" s="206" t="s">
        <v>12228</v>
      </c>
      <c r="G1655" s="206" t="s">
        <v>12229</v>
      </c>
      <c r="H1655" s="205" t="s">
        <v>12230</v>
      </c>
      <c r="I1655" s="204" t="s">
        <v>12231</v>
      </c>
      <c r="J1655" s="207" t="s">
        <v>12232</v>
      </c>
      <c r="K1655" s="208" t="s">
        <v>12233</v>
      </c>
      <c r="L1655" s="205" t="s">
        <v>90</v>
      </c>
      <c r="M1655" s="205" t="s">
        <v>61</v>
      </c>
      <c r="N1655" s="205" t="s">
        <v>738</v>
      </c>
      <c r="O1655" s="205" t="s">
        <v>4441</v>
      </c>
      <c r="P1655" s="205" t="s">
        <v>4442</v>
      </c>
      <c r="Q1655" s="205" t="s">
        <v>65</v>
      </c>
      <c r="R1655" s="205" t="s">
        <v>11878</v>
      </c>
      <c r="S1655" s="205" t="s">
        <v>12220</v>
      </c>
      <c r="T1655" s="205" t="s">
        <v>93</v>
      </c>
      <c r="U1655" s="208" t="s">
        <v>12234</v>
      </c>
      <c r="V1655" s="205">
        <v>0.95</v>
      </c>
      <c r="W1655" s="205" t="s">
        <v>68</v>
      </c>
      <c r="X1655" s="205" t="s">
        <v>69</v>
      </c>
      <c r="Y1655" s="205" t="s">
        <v>70</v>
      </c>
      <c r="Z1655" s="205" t="s">
        <v>95</v>
      </c>
      <c r="AA1655" s="234" t="s">
        <v>650</v>
      </c>
      <c r="AB1655" s="216">
        <v>46310</v>
      </c>
      <c r="AC1655" s="205"/>
      <c r="AD1655" s="230" t="s">
        <v>72</v>
      </c>
      <c r="AE1655" s="126"/>
      <c r="AF1655" s="127"/>
      <c r="AG1655" s="128"/>
      <c r="AH1655" s="129"/>
      <c r="AI1655" s="129"/>
      <c r="AJ1655" s="126"/>
      <c r="AK1655" s="127"/>
      <c r="AL1655" s="129"/>
      <c r="AM1655" s="128"/>
      <c r="AN1655" s="129"/>
      <c r="AO1655" s="127" t="s">
        <v>79</v>
      </c>
      <c r="AP1655" s="129"/>
    </row>
    <row r="1656" spans="1:42" customFormat="1" ht="30" hidden="1" customHeight="1">
      <c r="A1656" s="204" t="s">
        <v>4370</v>
      </c>
      <c r="B1656" s="200" t="s">
        <v>11877</v>
      </c>
      <c r="C1656" s="200" t="s">
        <v>11878</v>
      </c>
      <c r="D1656" s="200" t="s">
        <v>12235</v>
      </c>
      <c r="E1656" s="200" t="s">
        <v>12236</v>
      </c>
      <c r="F1656" s="206" t="s">
        <v>12237</v>
      </c>
      <c r="G1656" s="206" t="s">
        <v>12238</v>
      </c>
      <c r="H1656" s="205" t="s">
        <v>12239</v>
      </c>
      <c r="I1656" s="204" t="s">
        <v>12240</v>
      </c>
      <c r="J1656" s="207" t="s">
        <v>12241</v>
      </c>
      <c r="K1656" s="208" t="s">
        <v>12242</v>
      </c>
      <c r="L1656" s="205" t="s">
        <v>60</v>
      </c>
      <c r="M1656" s="205" t="s">
        <v>61</v>
      </c>
      <c r="N1656" s="205" t="s">
        <v>738</v>
      </c>
      <c r="O1656" s="205" t="s">
        <v>4441</v>
      </c>
      <c r="P1656" s="205" t="s">
        <v>4442</v>
      </c>
      <c r="Q1656" s="205" t="s">
        <v>65</v>
      </c>
      <c r="R1656" s="205" t="s">
        <v>11878</v>
      </c>
      <c r="S1656" s="205" t="s">
        <v>12236</v>
      </c>
      <c r="T1656" s="205" t="s">
        <v>66</v>
      </c>
      <c r="U1656" s="208" t="s">
        <v>12243</v>
      </c>
      <c r="V1656" s="205">
        <v>1</v>
      </c>
      <c r="W1656" s="205" t="s">
        <v>68</v>
      </c>
      <c r="X1656" s="205" t="s">
        <v>69</v>
      </c>
      <c r="Y1656" s="205" t="s">
        <v>70</v>
      </c>
      <c r="Z1656" s="205" t="s">
        <v>4390</v>
      </c>
      <c r="AA1656" s="234" t="s">
        <v>650</v>
      </c>
      <c r="AB1656" s="216">
        <v>46310</v>
      </c>
      <c r="AC1656" s="205"/>
      <c r="AD1656" s="230" t="s">
        <v>72</v>
      </c>
      <c r="AE1656" s="126"/>
      <c r="AF1656" s="127"/>
      <c r="AG1656" s="128"/>
      <c r="AH1656" s="129"/>
      <c r="AI1656" s="129"/>
      <c r="AJ1656" s="126"/>
      <c r="AK1656" s="127"/>
      <c r="AL1656" s="129"/>
      <c r="AM1656" s="128"/>
      <c r="AN1656" s="129"/>
      <c r="AO1656" s="127" t="s">
        <v>79</v>
      </c>
      <c r="AP1656" s="129"/>
    </row>
    <row r="1657" spans="1:42" customFormat="1" ht="30" hidden="1" customHeight="1">
      <c r="A1657" s="204" t="s">
        <v>4370</v>
      </c>
      <c r="B1657" s="200" t="s">
        <v>11877</v>
      </c>
      <c r="C1657" s="200" t="s">
        <v>11878</v>
      </c>
      <c r="D1657" s="200" t="s">
        <v>12235</v>
      </c>
      <c r="E1657" s="200" t="s">
        <v>12236</v>
      </c>
      <c r="F1657" s="206" t="s">
        <v>12244</v>
      </c>
      <c r="G1657" s="206" t="s">
        <v>12245</v>
      </c>
      <c r="H1657" s="205" t="s">
        <v>12246</v>
      </c>
      <c r="I1657" s="204" t="s">
        <v>12247</v>
      </c>
      <c r="J1657" s="207" t="s">
        <v>12248</v>
      </c>
      <c r="K1657" s="208" t="s">
        <v>12249</v>
      </c>
      <c r="L1657" s="205" t="s">
        <v>90</v>
      </c>
      <c r="M1657" s="205" t="s">
        <v>61</v>
      </c>
      <c r="N1657" s="205" t="s">
        <v>738</v>
      </c>
      <c r="O1657" s="205" t="s">
        <v>4441</v>
      </c>
      <c r="P1657" s="205" t="s">
        <v>4442</v>
      </c>
      <c r="Q1657" s="205" t="s">
        <v>65</v>
      </c>
      <c r="R1657" s="205" t="s">
        <v>11878</v>
      </c>
      <c r="S1657" s="205" t="s">
        <v>12236</v>
      </c>
      <c r="T1657" s="205" t="s">
        <v>93</v>
      </c>
      <c r="U1657" s="208" t="s">
        <v>12250</v>
      </c>
      <c r="V1657" s="205">
        <v>0.95</v>
      </c>
      <c r="W1657" s="205" t="s">
        <v>68</v>
      </c>
      <c r="X1657" s="205" t="s">
        <v>69</v>
      </c>
      <c r="Y1657" s="205" t="s">
        <v>70</v>
      </c>
      <c r="Z1657" s="205" t="s">
        <v>95</v>
      </c>
      <c r="AA1657" s="234" t="s">
        <v>650</v>
      </c>
      <c r="AB1657" s="216">
        <v>46310</v>
      </c>
      <c r="AC1657" s="205"/>
      <c r="AD1657" s="230" t="s">
        <v>72</v>
      </c>
      <c r="AE1657" s="126"/>
      <c r="AF1657" s="127"/>
      <c r="AG1657" s="128"/>
      <c r="AH1657" s="129"/>
      <c r="AI1657" s="129"/>
      <c r="AJ1657" s="126"/>
      <c r="AK1657" s="127"/>
      <c r="AL1657" s="129"/>
      <c r="AM1657" s="128"/>
      <c r="AN1657" s="129"/>
      <c r="AO1657" s="127" t="s">
        <v>79</v>
      </c>
      <c r="AP1657" s="129"/>
    </row>
    <row r="1658" spans="1:42" customFormat="1" ht="30" hidden="1" customHeight="1">
      <c r="A1658" s="204" t="s">
        <v>4370</v>
      </c>
      <c r="B1658" s="200" t="s">
        <v>11877</v>
      </c>
      <c r="C1658" s="200" t="s">
        <v>11878</v>
      </c>
      <c r="D1658" s="200" t="s">
        <v>12251</v>
      </c>
      <c r="E1658" s="200" t="s">
        <v>12252</v>
      </c>
      <c r="F1658" s="206" t="s">
        <v>12253</v>
      </c>
      <c r="G1658" s="206" t="s">
        <v>12254</v>
      </c>
      <c r="H1658" s="205" t="s">
        <v>12255</v>
      </c>
      <c r="I1658" s="204" t="s">
        <v>12256</v>
      </c>
      <c r="J1658" s="207" t="s">
        <v>12257</v>
      </c>
      <c r="K1658" s="208" t="s">
        <v>12258</v>
      </c>
      <c r="L1658" s="205" t="s">
        <v>60</v>
      </c>
      <c r="M1658" s="205" t="s">
        <v>61</v>
      </c>
      <c r="N1658" s="205" t="s">
        <v>738</v>
      </c>
      <c r="O1658" s="205" t="s">
        <v>4441</v>
      </c>
      <c r="P1658" s="205" t="s">
        <v>4442</v>
      </c>
      <c r="Q1658" s="205" t="s">
        <v>65</v>
      </c>
      <c r="R1658" s="205" t="s">
        <v>11878</v>
      </c>
      <c r="S1658" s="205" t="s">
        <v>12252</v>
      </c>
      <c r="T1658" s="205" t="s">
        <v>66</v>
      </c>
      <c r="U1658" s="208" t="s">
        <v>12259</v>
      </c>
      <c r="V1658" s="205">
        <v>1</v>
      </c>
      <c r="W1658" s="205" t="s">
        <v>68</v>
      </c>
      <c r="X1658" s="205" t="s">
        <v>69</v>
      </c>
      <c r="Y1658" s="205" t="s">
        <v>70</v>
      </c>
      <c r="Z1658" s="205" t="s">
        <v>4390</v>
      </c>
      <c r="AA1658" s="234" t="s">
        <v>650</v>
      </c>
      <c r="AB1658" s="216">
        <v>46310</v>
      </c>
      <c r="AC1658" s="205"/>
      <c r="AD1658" s="230" t="s">
        <v>72</v>
      </c>
      <c r="AE1658" s="126"/>
      <c r="AF1658" s="127"/>
      <c r="AG1658" s="128"/>
      <c r="AH1658" s="129"/>
      <c r="AI1658" s="129"/>
      <c r="AJ1658" s="126"/>
      <c r="AK1658" s="127"/>
      <c r="AL1658" s="129"/>
      <c r="AM1658" s="128"/>
      <c r="AN1658" s="129"/>
      <c r="AO1658" s="127" t="s">
        <v>79</v>
      </c>
      <c r="AP1658" s="129"/>
    </row>
    <row r="1659" spans="1:42" customFormat="1" ht="30" hidden="1" customHeight="1">
      <c r="A1659" s="204" t="s">
        <v>4370</v>
      </c>
      <c r="B1659" s="200" t="s">
        <v>11877</v>
      </c>
      <c r="C1659" s="200" t="s">
        <v>11878</v>
      </c>
      <c r="D1659" s="200" t="s">
        <v>12251</v>
      </c>
      <c r="E1659" s="200" t="s">
        <v>12252</v>
      </c>
      <c r="F1659" s="206" t="s">
        <v>12260</v>
      </c>
      <c r="G1659" s="206" t="s">
        <v>12261</v>
      </c>
      <c r="H1659" s="205" t="s">
        <v>12262</v>
      </c>
      <c r="I1659" s="204" t="s">
        <v>12263</v>
      </c>
      <c r="J1659" s="207" t="s">
        <v>12264</v>
      </c>
      <c r="K1659" s="208" t="s">
        <v>12265</v>
      </c>
      <c r="L1659" s="205" t="s">
        <v>90</v>
      </c>
      <c r="M1659" s="205" t="s">
        <v>61</v>
      </c>
      <c r="N1659" s="205" t="s">
        <v>738</v>
      </c>
      <c r="O1659" s="205" t="s">
        <v>4441</v>
      </c>
      <c r="P1659" s="205" t="s">
        <v>4442</v>
      </c>
      <c r="Q1659" s="205" t="s">
        <v>65</v>
      </c>
      <c r="R1659" s="205" t="s">
        <v>11878</v>
      </c>
      <c r="S1659" s="205" t="s">
        <v>12252</v>
      </c>
      <c r="T1659" s="205" t="s">
        <v>93</v>
      </c>
      <c r="U1659" s="208" t="s">
        <v>12266</v>
      </c>
      <c r="V1659" s="205">
        <v>0.95</v>
      </c>
      <c r="W1659" s="205" t="s">
        <v>68</v>
      </c>
      <c r="X1659" s="205" t="s">
        <v>69</v>
      </c>
      <c r="Y1659" s="205" t="s">
        <v>70</v>
      </c>
      <c r="Z1659" s="205" t="s">
        <v>95</v>
      </c>
      <c r="AA1659" s="234" t="s">
        <v>650</v>
      </c>
      <c r="AB1659" s="216">
        <v>46310</v>
      </c>
      <c r="AC1659" s="205"/>
      <c r="AD1659" s="230" t="s">
        <v>72</v>
      </c>
      <c r="AE1659" s="126"/>
      <c r="AF1659" s="127"/>
      <c r="AG1659" s="128"/>
      <c r="AH1659" s="129"/>
      <c r="AI1659" s="129"/>
      <c r="AJ1659" s="126"/>
      <c r="AK1659" s="127"/>
      <c r="AL1659" s="129"/>
      <c r="AM1659" s="128"/>
      <c r="AN1659" s="129"/>
      <c r="AO1659" s="127" t="s">
        <v>79</v>
      </c>
      <c r="AP1659" s="129"/>
    </row>
    <row r="1660" spans="1:42" customFormat="1" ht="30" hidden="1" customHeight="1">
      <c r="A1660" s="204" t="s">
        <v>4370</v>
      </c>
      <c r="B1660" s="200" t="s">
        <v>11877</v>
      </c>
      <c r="C1660" s="200" t="s">
        <v>11878</v>
      </c>
      <c r="D1660" s="200" t="s">
        <v>12267</v>
      </c>
      <c r="E1660" s="200" t="s">
        <v>12268</v>
      </c>
      <c r="F1660" s="206" t="s">
        <v>12269</v>
      </c>
      <c r="G1660" s="206" t="s">
        <v>12270</v>
      </c>
      <c r="H1660" s="205" t="s">
        <v>12271</v>
      </c>
      <c r="I1660" s="204" t="s">
        <v>12272</v>
      </c>
      <c r="J1660" s="207" t="s">
        <v>12273</v>
      </c>
      <c r="K1660" s="208" t="s">
        <v>12274</v>
      </c>
      <c r="L1660" s="205" t="s">
        <v>60</v>
      </c>
      <c r="M1660" s="205" t="s">
        <v>61</v>
      </c>
      <c r="N1660" s="205" t="s">
        <v>738</v>
      </c>
      <c r="O1660" s="205" t="s">
        <v>4441</v>
      </c>
      <c r="P1660" s="205" t="s">
        <v>4442</v>
      </c>
      <c r="Q1660" s="205" t="s">
        <v>65</v>
      </c>
      <c r="R1660" s="205" t="s">
        <v>11878</v>
      </c>
      <c r="S1660" s="205" t="s">
        <v>12268</v>
      </c>
      <c r="T1660" s="205" t="s">
        <v>66</v>
      </c>
      <c r="U1660" s="208" t="s">
        <v>12275</v>
      </c>
      <c r="V1660" s="205">
        <v>1</v>
      </c>
      <c r="W1660" s="205" t="s">
        <v>68</v>
      </c>
      <c r="X1660" s="205" t="s">
        <v>69</v>
      </c>
      <c r="Y1660" s="205" t="s">
        <v>70</v>
      </c>
      <c r="Z1660" s="205" t="s">
        <v>4390</v>
      </c>
      <c r="AA1660" s="234" t="s">
        <v>650</v>
      </c>
      <c r="AB1660" s="216">
        <v>46310</v>
      </c>
      <c r="AC1660" s="205"/>
      <c r="AD1660" s="230" t="s">
        <v>72</v>
      </c>
      <c r="AE1660" s="126"/>
      <c r="AF1660" s="127"/>
      <c r="AG1660" s="128"/>
      <c r="AH1660" s="129"/>
      <c r="AI1660" s="129"/>
      <c r="AJ1660" s="126"/>
      <c r="AK1660" s="127"/>
      <c r="AL1660" s="129"/>
      <c r="AM1660" s="128"/>
      <c r="AN1660" s="129"/>
      <c r="AO1660" s="127" t="s">
        <v>79</v>
      </c>
      <c r="AP1660" s="129"/>
    </row>
    <row r="1661" spans="1:42" customFormat="1" ht="30" hidden="1" customHeight="1">
      <c r="A1661" s="204" t="s">
        <v>4370</v>
      </c>
      <c r="B1661" s="200" t="s">
        <v>11877</v>
      </c>
      <c r="C1661" s="200" t="s">
        <v>11878</v>
      </c>
      <c r="D1661" s="200" t="s">
        <v>12267</v>
      </c>
      <c r="E1661" s="200" t="s">
        <v>12268</v>
      </c>
      <c r="F1661" s="206" t="s">
        <v>12276</v>
      </c>
      <c r="G1661" s="206" t="s">
        <v>12277</v>
      </c>
      <c r="H1661" s="205" t="s">
        <v>12278</v>
      </c>
      <c r="I1661" s="204" t="s">
        <v>12279</v>
      </c>
      <c r="J1661" s="207" t="s">
        <v>12280</v>
      </c>
      <c r="K1661" s="208" t="s">
        <v>12281</v>
      </c>
      <c r="L1661" s="205" t="s">
        <v>90</v>
      </c>
      <c r="M1661" s="205" t="s">
        <v>61</v>
      </c>
      <c r="N1661" s="205" t="s">
        <v>738</v>
      </c>
      <c r="O1661" s="205" t="s">
        <v>4441</v>
      </c>
      <c r="P1661" s="205" t="s">
        <v>4442</v>
      </c>
      <c r="Q1661" s="205" t="s">
        <v>65</v>
      </c>
      <c r="R1661" s="205" t="s">
        <v>11878</v>
      </c>
      <c r="S1661" s="205" t="s">
        <v>12268</v>
      </c>
      <c r="T1661" s="205" t="s">
        <v>93</v>
      </c>
      <c r="U1661" s="208" t="s">
        <v>12282</v>
      </c>
      <c r="V1661" s="205">
        <v>0.95</v>
      </c>
      <c r="W1661" s="205" t="s">
        <v>68</v>
      </c>
      <c r="X1661" s="205" t="s">
        <v>69</v>
      </c>
      <c r="Y1661" s="205" t="s">
        <v>70</v>
      </c>
      <c r="Z1661" s="205" t="s">
        <v>12283</v>
      </c>
      <c r="AA1661" s="234" t="s">
        <v>650</v>
      </c>
      <c r="AB1661" s="216">
        <v>46310</v>
      </c>
      <c r="AC1661" s="205"/>
      <c r="AD1661" s="230" t="s">
        <v>72</v>
      </c>
      <c r="AE1661" s="126"/>
      <c r="AF1661" s="127"/>
      <c r="AG1661" s="128"/>
      <c r="AH1661" s="129"/>
      <c r="AI1661" s="129"/>
      <c r="AJ1661" s="126"/>
      <c r="AK1661" s="127"/>
      <c r="AL1661" s="129"/>
      <c r="AM1661" s="128"/>
      <c r="AN1661" s="129"/>
      <c r="AO1661" s="127" t="s">
        <v>79</v>
      </c>
      <c r="AP1661" s="129"/>
    </row>
    <row r="1662" spans="1:42" customFormat="1" ht="30" hidden="1" customHeight="1">
      <c r="A1662" s="204" t="s">
        <v>4370</v>
      </c>
      <c r="B1662" s="200" t="s">
        <v>11877</v>
      </c>
      <c r="C1662" s="200" t="s">
        <v>11878</v>
      </c>
      <c r="D1662" s="200" t="s">
        <v>12284</v>
      </c>
      <c r="E1662" s="200" t="s">
        <v>12285</v>
      </c>
      <c r="F1662" s="206" t="s">
        <v>12286</v>
      </c>
      <c r="G1662" s="206" t="s">
        <v>12287</v>
      </c>
      <c r="H1662" s="205" t="s">
        <v>12288</v>
      </c>
      <c r="I1662" s="204" t="s">
        <v>12289</v>
      </c>
      <c r="J1662" s="207" t="s">
        <v>12290</v>
      </c>
      <c r="K1662" s="208" t="s">
        <v>12291</v>
      </c>
      <c r="L1662" s="205" t="s">
        <v>90</v>
      </c>
      <c r="M1662" s="205" t="s">
        <v>61</v>
      </c>
      <c r="N1662" s="205" t="s">
        <v>738</v>
      </c>
      <c r="O1662" s="205" t="s">
        <v>4441</v>
      </c>
      <c r="P1662" s="205" t="s">
        <v>4442</v>
      </c>
      <c r="Q1662" s="205" t="s">
        <v>65</v>
      </c>
      <c r="R1662" s="205" t="s">
        <v>11878</v>
      </c>
      <c r="S1662" s="205" t="s">
        <v>12285</v>
      </c>
      <c r="T1662" s="205" t="s">
        <v>93</v>
      </c>
      <c r="U1662" s="208" t="s">
        <v>12292</v>
      </c>
      <c r="V1662" s="205">
        <v>0.95</v>
      </c>
      <c r="W1662" s="205" t="s">
        <v>68</v>
      </c>
      <c r="X1662" s="205" t="s">
        <v>69</v>
      </c>
      <c r="Y1662" s="205" t="s">
        <v>70</v>
      </c>
      <c r="Z1662" s="205" t="s">
        <v>95</v>
      </c>
      <c r="AA1662" s="234" t="s">
        <v>650</v>
      </c>
      <c r="AB1662" s="216">
        <v>46310</v>
      </c>
      <c r="AC1662" s="205"/>
      <c r="AD1662" s="230" t="s">
        <v>72</v>
      </c>
      <c r="AE1662" s="126"/>
      <c r="AF1662" s="127"/>
      <c r="AG1662" s="128"/>
      <c r="AH1662" s="129"/>
      <c r="AI1662" s="129"/>
      <c r="AJ1662" s="126"/>
      <c r="AK1662" s="127"/>
      <c r="AL1662" s="129"/>
      <c r="AM1662" s="128"/>
      <c r="AN1662" s="129"/>
      <c r="AO1662" s="127" t="s">
        <v>79</v>
      </c>
      <c r="AP1662" s="129"/>
    </row>
    <row r="1663" spans="1:42" customFormat="1" ht="30" hidden="1" customHeight="1">
      <c r="A1663" s="204" t="s">
        <v>4370</v>
      </c>
      <c r="B1663" s="200" t="s">
        <v>11877</v>
      </c>
      <c r="C1663" s="200" t="s">
        <v>11878</v>
      </c>
      <c r="D1663" s="200" t="s">
        <v>12284</v>
      </c>
      <c r="E1663" s="200" t="s">
        <v>12285</v>
      </c>
      <c r="F1663" s="206" t="s">
        <v>12293</v>
      </c>
      <c r="G1663" s="206" t="s">
        <v>12294</v>
      </c>
      <c r="H1663" s="205" t="s">
        <v>12295</v>
      </c>
      <c r="I1663" s="204" t="s">
        <v>12296</v>
      </c>
      <c r="J1663" s="207" t="s">
        <v>12297</v>
      </c>
      <c r="K1663" s="208" t="s">
        <v>12298</v>
      </c>
      <c r="L1663" s="205" t="s">
        <v>60</v>
      </c>
      <c r="M1663" s="205" t="s">
        <v>61</v>
      </c>
      <c r="N1663" s="205" t="s">
        <v>738</v>
      </c>
      <c r="O1663" s="205" t="s">
        <v>4441</v>
      </c>
      <c r="P1663" s="205" t="s">
        <v>4442</v>
      </c>
      <c r="Q1663" s="205" t="s">
        <v>65</v>
      </c>
      <c r="R1663" s="205" t="s">
        <v>11878</v>
      </c>
      <c r="S1663" s="205" t="s">
        <v>12285</v>
      </c>
      <c r="T1663" s="205" t="s">
        <v>66</v>
      </c>
      <c r="U1663" s="208" t="s">
        <v>12299</v>
      </c>
      <c r="V1663" s="205">
        <v>1</v>
      </c>
      <c r="W1663" s="205" t="s">
        <v>68</v>
      </c>
      <c r="X1663" s="205" t="s">
        <v>69</v>
      </c>
      <c r="Y1663" s="205" t="s">
        <v>70</v>
      </c>
      <c r="Z1663" s="205" t="s">
        <v>4390</v>
      </c>
      <c r="AA1663" s="234" t="s">
        <v>650</v>
      </c>
      <c r="AB1663" s="216">
        <v>46310</v>
      </c>
      <c r="AC1663" s="205"/>
      <c r="AD1663" s="230" t="s">
        <v>72</v>
      </c>
      <c r="AE1663" s="126"/>
      <c r="AF1663" s="127"/>
      <c r="AG1663" s="128"/>
      <c r="AH1663" s="129"/>
      <c r="AI1663" s="129"/>
      <c r="AJ1663" s="126"/>
      <c r="AK1663" s="127"/>
      <c r="AL1663" s="129"/>
      <c r="AM1663" s="128"/>
      <c r="AN1663" s="129"/>
      <c r="AO1663" s="127" t="s">
        <v>79</v>
      </c>
      <c r="AP1663" s="129"/>
    </row>
    <row r="1664" spans="1:42" customFormat="1" ht="30" hidden="1" customHeight="1">
      <c r="A1664" s="204" t="s">
        <v>4370</v>
      </c>
      <c r="B1664" s="200" t="s">
        <v>11877</v>
      </c>
      <c r="C1664" s="200" t="s">
        <v>11878</v>
      </c>
      <c r="D1664" s="200" t="s">
        <v>12300</v>
      </c>
      <c r="E1664" s="200" t="s">
        <v>12301</v>
      </c>
      <c r="F1664" s="206" t="s">
        <v>12302</v>
      </c>
      <c r="G1664" s="206" t="s">
        <v>12303</v>
      </c>
      <c r="H1664" s="205" t="s">
        <v>12304</v>
      </c>
      <c r="I1664" s="204" t="s">
        <v>12305</v>
      </c>
      <c r="J1664" s="207" t="s">
        <v>12306</v>
      </c>
      <c r="K1664" s="208" t="s">
        <v>12307</v>
      </c>
      <c r="L1664" s="205" t="s">
        <v>60</v>
      </c>
      <c r="M1664" s="205" t="s">
        <v>61</v>
      </c>
      <c r="N1664" s="205" t="s">
        <v>738</v>
      </c>
      <c r="O1664" s="205" t="s">
        <v>4441</v>
      </c>
      <c r="P1664" s="205" t="s">
        <v>4442</v>
      </c>
      <c r="Q1664" s="205" t="s">
        <v>65</v>
      </c>
      <c r="R1664" s="205" t="s">
        <v>11878</v>
      </c>
      <c r="S1664" s="205" t="s">
        <v>12301</v>
      </c>
      <c r="T1664" s="205" t="s">
        <v>66</v>
      </c>
      <c r="U1664" s="208" t="s">
        <v>12308</v>
      </c>
      <c r="V1664" s="205">
        <v>1</v>
      </c>
      <c r="W1664" s="205" t="s">
        <v>68</v>
      </c>
      <c r="X1664" s="205" t="s">
        <v>69</v>
      </c>
      <c r="Y1664" s="205" t="s">
        <v>70</v>
      </c>
      <c r="Z1664" s="205" t="s">
        <v>4390</v>
      </c>
      <c r="AA1664" s="234" t="s">
        <v>650</v>
      </c>
      <c r="AB1664" s="216">
        <v>46310</v>
      </c>
      <c r="AC1664" s="205"/>
      <c r="AD1664" s="230" t="s">
        <v>72</v>
      </c>
      <c r="AE1664" s="126"/>
      <c r="AF1664" s="127"/>
      <c r="AG1664" s="128"/>
      <c r="AH1664" s="129"/>
      <c r="AI1664" s="129"/>
      <c r="AJ1664" s="126"/>
      <c r="AK1664" s="127"/>
      <c r="AL1664" s="129"/>
      <c r="AM1664" s="128"/>
      <c r="AN1664" s="129"/>
      <c r="AO1664" s="127" t="s">
        <v>79</v>
      </c>
      <c r="AP1664" s="129"/>
    </row>
    <row r="1665" spans="1:45" customFormat="1" ht="30" hidden="1" customHeight="1">
      <c r="A1665" s="204" t="s">
        <v>4370</v>
      </c>
      <c r="B1665" s="200" t="s">
        <v>11877</v>
      </c>
      <c r="C1665" s="200" t="s">
        <v>11878</v>
      </c>
      <c r="D1665" s="200" t="s">
        <v>12300</v>
      </c>
      <c r="E1665" s="200" t="s">
        <v>12301</v>
      </c>
      <c r="F1665" s="206" t="s">
        <v>12309</v>
      </c>
      <c r="G1665" s="206" t="s">
        <v>12310</v>
      </c>
      <c r="H1665" s="205" t="s">
        <v>12311</v>
      </c>
      <c r="I1665" s="204" t="s">
        <v>12312</v>
      </c>
      <c r="J1665" s="207" t="s">
        <v>12313</v>
      </c>
      <c r="K1665" s="208" t="s">
        <v>12314</v>
      </c>
      <c r="L1665" s="205" t="s">
        <v>90</v>
      </c>
      <c r="M1665" s="205" t="s">
        <v>61</v>
      </c>
      <c r="N1665" s="205" t="s">
        <v>738</v>
      </c>
      <c r="O1665" s="205" t="s">
        <v>4441</v>
      </c>
      <c r="P1665" s="205" t="s">
        <v>4442</v>
      </c>
      <c r="Q1665" s="205" t="s">
        <v>65</v>
      </c>
      <c r="R1665" s="205" t="s">
        <v>11878</v>
      </c>
      <c r="S1665" s="205" t="s">
        <v>12301</v>
      </c>
      <c r="T1665" s="205" t="s">
        <v>93</v>
      </c>
      <c r="U1665" s="208" t="s">
        <v>12315</v>
      </c>
      <c r="V1665" s="205">
        <v>0.95</v>
      </c>
      <c r="W1665" s="205" t="s">
        <v>68</v>
      </c>
      <c r="X1665" s="205" t="s">
        <v>69</v>
      </c>
      <c r="Y1665" s="205" t="s">
        <v>70</v>
      </c>
      <c r="Z1665" s="205" t="s">
        <v>95</v>
      </c>
      <c r="AA1665" s="234" t="s">
        <v>650</v>
      </c>
      <c r="AB1665" s="216">
        <v>46310</v>
      </c>
      <c r="AC1665" s="205"/>
      <c r="AD1665" s="230" t="s">
        <v>72</v>
      </c>
      <c r="AE1665" s="126"/>
      <c r="AF1665" s="127"/>
      <c r="AG1665" s="128"/>
      <c r="AH1665" s="129"/>
      <c r="AI1665" s="129"/>
      <c r="AJ1665" s="126"/>
      <c r="AK1665" s="127"/>
      <c r="AL1665" s="129"/>
      <c r="AM1665" s="128"/>
      <c r="AN1665" s="129"/>
      <c r="AO1665" s="127" t="s">
        <v>79</v>
      </c>
      <c r="AP1665" s="129"/>
    </row>
    <row r="1666" spans="1:45" customFormat="1" ht="30" hidden="1" customHeight="1">
      <c r="A1666" s="204" t="s">
        <v>4370</v>
      </c>
      <c r="B1666" s="200" t="s">
        <v>11877</v>
      </c>
      <c r="C1666" s="200" t="s">
        <v>11878</v>
      </c>
      <c r="D1666" s="200" t="s">
        <v>12316</v>
      </c>
      <c r="E1666" s="200" t="s">
        <v>12317</v>
      </c>
      <c r="F1666" s="206" t="s">
        <v>12318</v>
      </c>
      <c r="G1666" s="206" t="s">
        <v>12319</v>
      </c>
      <c r="H1666" s="205" t="s">
        <v>12320</v>
      </c>
      <c r="I1666" s="204" t="s">
        <v>12321</v>
      </c>
      <c r="J1666" s="207" t="s">
        <v>12322</v>
      </c>
      <c r="K1666" s="208" t="s">
        <v>12323</v>
      </c>
      <c r="L1666" s="205" t="s">
        <v>60</v>
      </c>
      <c r="M1666" s="205" t="s">
        <v>61</v>
      </c>
      <c r="N1666" s="205" t="s">
        <v>738</v>
      </c>
      <c r="O1666" s="205" t="s">
        <v>4441</v>
      </c>
      <c r="P1666" s="205" t="s">
        <v>4442</v>
      </c>
      <c r="Q1666" s="205" t="s">
        <v>65</v>
      </c>
      <c r="R1666" s="205" t="s">
        <v>11878</v>
      </c>
      <c r="S1666" s="205" t="s">
        <v>12317</v>
      </c>
      <c r="T1666" s="205" t="s">
        <v>66</v>
      </c>
      <c r="U1666" s="208" t="s">
        <v>12324</v>
      </c>
      <c r="V1666" s="205">
        <v>1</v>
      </c>
      <c r="W1666" s="205" t="s">
        <v>68</v>
      </c>
      <c r="X1666" s="205" t="s">
        <v>69</v>
      </c>
      <c r="Y1666" s="205" t="s">
        <v>70</v>
      </c>
      <c r="Z1666" s="205" t="s">
        <v>4390</v>
      </c>
      <c r="AA1666" s="234" t="s">
        <v>650</v>
      </c>
      <c r="AB1666" s="216">
        <v>46310</v>
      </c>
      <c r="AC1666" s="205"/>
      <c r="AD1666" s="230" t="s">
        <v>72</v>
      </c>
      <c r="AE1666" s="126"/>
      <c r="AF1666" s="127"/>
      <c r="AG1666" s="128"/>
      <c r="AH1666" s="129"/>
      <c r="AI1666" s="129"/>
      <c r="AJ1666" s="126"/>
      <c r="AK1666" s="127"/>
      <c r="AL1666" s="129"/>
      <c r="AM1666" s="128"/>
      <c r="AN1666" s="129"/>
      <c r="AO1666" s="127" t="s">
        <v>79</v>
      </c>
      <c r="AP1666" s="129"/>
    </row>
    <row r="1667" spans="1:45" customFormat="1" ht="30" hidden="1" customHeight="1">
      <c r="A1667" s="204" t="s">
        <v>4370</v>
      </c>
      <c r="B1667" s="200" t="s">
        <v>11877</v>
      </c>
      <c r="C1667" s="200" t="s">
        <v>11878</v>
      </c>
      <c r="D1667" s="200" t="s">
        <v>12316</v>
      </c>
      <c r="E1667" s="200" t="s">
        <v>12317</v>
      </c>
      <c r="F1667" s="206" t="s">
        <v>12325</v>
      </c>
      <c r="G1667" s="206" t="s">
        <v>12326</v>
      </c>
      <c r="H1667" s="205" t="s">
        <v>12327</v>
      </c>
      <c r="I1667" s="204" t="s">
        <v>12328</v>
      </c>
      <c r="J1667" s="207" t="s">
        <v>12329</v>
      </c>
      <c r="K1667" s="208" t="s">
        <v>12330</v>
      </c>
      <c r="L1667" s="205" t="s">
        <v>90</v>
      </c>
      <c r="M1667" s="205" t="s">
        <v>61</v>
      </c>
      <c r="N1667" s="205" t="s">
        <v>738</v>
      </c>
      <c r="O1667" s="205" t="s">
        <v>4441</v>
      </c>
      <c r="P1667" s="205" t="s">
        <v>4442</v>
      </c>
      <c r="Q1667" s="205" t="s">
        <v>65</v>
      </c>
      <c r="R1667" s="205" t="s">
        <v>11878</v>
      </c>
      <c r="S1667" s="205" t="s">
        <v>12317</v>
      </c>
      <c r="T1667" s="205" t="s">
        <v>93</v>
      </c>
      <c r="U1667" s="208" t="s">
        <v>12331</v>
      </c>
      <c r="V1667" s="205">
        <v>0.95</v>
      </c>
      <c r="W1667" s="205" t="s">
        <v>68</v>
      </c>
      <c r="X1667" s="205" t="s">
        <v>69</v>
      </c>
      <c r="Y1667" s="205" t="s">
        <v>70</v>
      </c>
      <c r="Z1667" s="205" t="s">
        <v>95</v>
      </c>
      <c r="AA1667" s="234" t="s">
        <v>650</v>
      </c>
      <c r="AB1667" s="216">
        <v>46310</v>
      </c>
      <c r="AC1667" s="205"/>
      <c r="AD1667" s="230" t="s">
        <v>72</v>
      </c>
      <c r="AE1667" s="126"/>
      <c r="AF1667" s="127"/>
      <c r="AG1667" s="128"/>
      <c r="AH1667" s="129"/>
      <c r="AI1667" s="129"/>
      <c r="AJ1667" s="126"/>
      <c r="AK1667" s="127"/>
      <c r="AL1667" s="129"/>
      <c r="AM1667" s="128"/>
      <c r="AN1667" s="129"/>
      <c r="AO1667" s="127" t="s">
        <v>79</v>
      </c>
      <c r="AP1667" s="129"/>
    </row>
    <row r="1668" spans="1:45" customFormat="1" ht="30" hidden="1" customHeight="1">
      <c r="A1668" s="204" t="s">
        <v>4370</v>
      </c>
      <c r="B1668" s="200" t="s">
        <v>11877</v>
      </c>
      <c r="C1668" s="200" t="s">
        <v>11878</v>
      </c>
      <c r="D1668" s="200" t="s">
        <v>12332</v>
      </c>
      <c r="E1668" s="200" t="s">
        <v>12333</v>
      </c>
      <c r="F1668" s="206" t="s">
        <v>12334</v>
      </c>
      <c r="G1668" s="206" t="s">
        <v>12335</v>
      </c>
      <c r="H1668" s="205" t="s">
        <v>12336</v>
      </c>
      <c r="I1668" s="204" t="s">
        <v>12337</v>
      </c>
      <c r="J1668" s="207" t="s">
        <v>12338</v>
      </c>
      <c r="K1668" s="208" t="s">
        <v>12339</v>
      </c>
      <c r="L1668" s="205" t="s">
        <v>90</v>
      </c>
      <c r="M1668" s="205" t="s">
        <v>61</v>
      </c>
      <c r="N1668" s="205" t="s">
        <v>738</v>
      </c>
      <c r="O1668" s="205" t="s">
        <v>4441</v>
      </c>
      <c r="P1668" s="205" t="s">
        <v>4442</v>
      </c>
      <c r="Q1668" s="205" t="s">
        <v>65</v>
      </c>
      <c r="R1668" s="205" t="s">
        <v>11878</v>
      </c>
      <c r="S1668" s="205" t="s">
        <v>12333</v>
      </c>
      <c r="T1668" s="205" t="s">
        <v>93</v>
      </c>
      <c r="U1668" s="208" t="s">
        <v>12340</v>
      </c>
      <c r="V1668" s="205">
        <v>0.95</v>
      </c>
      <c r="W1668" s="205" t="s">
        <v>68</v>
      </c>
      <c r="X1668" s="205" t="s">
        <v>69</v>
      </c>
      <c r="Y1668" s="205" t="s">
        <v>70</v>
      </c>
      <c r="Z1668" s="205" t="s">
        <v>95</v>
      </c>
      <c r="AA1668" s="234" t="s">
        <v>650</v>
      </c>
      <c r="AB1668" s="216">
        <v>46310</v>
      </c>
      <c r="AC1668" s="205"/>
      <c r="AD1668" s="230" t="s">
        <v>72</v>
      </c>
      <c r="AE1668" s="126"/>
      <c r="AF1668" s="127"/>
      <c r="AG1668" s="128"/>
      <c r="AH1668" s="129"/>
      <c r="AI1668" s="129"/>
      <c r="AJ1668" s="126"/>
      <c r="AK1668" s="127"/>
      <c r="AL1668" s="129"/>
      <c r="AM1668" s="128"/>
      <c r="AN1668" s="129"/>
      <c r="AO1668" s="127" t="s">
        <v>79</v>
      </c>
      <c r="AP1668" s="129"/>
    </row>
    <row r="1669" spans="1:45" customFormat="1" ht="30" hidden="1" customHeight="1">
      <c r="A1669" s="204" t="s">
        <v>4370</v>
      </c>
      <c r="B1669" s="200" t="s">
        <v>11877</v>
      </c>
      <c r="C1669" s="200" t="s">
        <v>11878</v>
      </c>
      <c r="D1669" s="200" t="s">
        <v>12332</v>
      </c>
      <c r="E1669" s="200" t="s">
        <v>12333</v>
      </c>
      <c r="F1669" s="206" t="s">
        <v>12341</v>
      </c>
      <c r="G1669" s="206" t="s">
        <v>12342</v>
      </c>
      <c r="H1669" s="205" t="s">
        <v>12343</v>
      </c>
      <c r="I1669" s="204" t="s">
        <v>12344</v>
      </c>
      <c r="J1669" s="207" t="s">
        <v>12345</v>
      </c>
      <c r="K1669" s="208" t="s">
        <v>12346</v>
      </c>
      <c r="L1669" s="205" t="s">
        <v>60</v>
      </c>
      <c r="M1669" s="205" t="s">
        <v>61</v>
      </c>
      <c r="N1669" s="205" t="s">
        <v>738</v>
      </c>
      <c r="O1669" s="205" t="s">
        <v>4441</v>
      </c>
      <c r="P1669" s="205" t="s">
        <v>4442</v>
      </c>
      <c r="Q1669" s="205" t="s">
        <v>65</v>
      </c>
      <c r="R1669" s="205" t="s">
        <v>11878</v>
      </c>
      <c r="S1669" s="205" t="s">
        <v>12333</v>
      </c>
      <c r="T1669" s="205" t="s">
        <v>66</v>
      </c>
      <c r="U1669" s="208" t="s">
        <v>12347</v>
      </c>
      <c r="V1669" s="205">
        <v>1</v>
      </c>
      <c r="W1669" s="205" t="s">
        <v>68</v>
      </c>
      <c r="X1669" s="205" t="s">
        <v>69</v>
      </c>
      <c r="Y1669" s="205" t="s">
        <v>70</v>
      </c>
      <c r="Z1669" s="205" t="s">
        <v>4390</v>
      </c>
      <c r="AA1669" s="234" t="s">
        <v>650</v>
      </c>
      <c r="AB1669" s="216">
        <v>46310</v>
      </c>
      <c r="AC1669" s="205"/>
      <c r="AD1669" s="230" t="s">
        <v>72</v>
      </c>
      <c r="AE1669" s="126"/>
      <c r="AF1669" s="127"/>
      <c r="AG1669" s="128"/>
      <c r="AH1669" s="129"/>
      <c r="AI1669" s="129"/>
      <c r="AJ1669" s="126"/>
      <c r="AK1669" s="127"/>
      <c r="AL1669" s="129"/>
      <c r="AM1669" s="128"/>
      <c r="AN1669" s="129"/>
      <c r="AO1669" s="127" t="s">
        <v>79</v>
      </c>
      <c r="AP1669" s="129"/>
    </row>
    <row r="1670" spans="1:45" customFormat="1" ht="30" hidden="1" customHeight="1">
      <c r="A1670" s="204" t="s">
        <v>4370</v>
      </c>
      <c r="B1670" s="200" t="s">
        <v>11877</v>
      </c>
      <c r="C1670" s="200" t="s">
        <v>11878</v>
      </c>
      <c r="D1670" s="200" t="s">
        <v>12348</v>
      </c>
      <c r="E1670" s="200" t="s">
        <v>12349</v>
      </c>
      <c r="F1670" s="206" t="s">
        <v>12350</v>
      </c>
      <c r="G1670" s="206" t="s">
        <v>12351</v>
      </c>
      <c r="H1670" s="205" t="s">
        <v>12352</v>
      </c>
      <c r="I1670" s="204" t="s">
        <v>12353</v>
      </c>
      <c r="J1670" s="207" t="s">
        <v>12354</v>
      </c>
      <c r="K1670" s="208" t="s">
        <v>12355</v>
      </c>
      <c r="L1670" s="205" t="s">
        <v>90</v>
      </c>
      <c r="M1670" s="205" t="s">
        <v>61</v>
      </c>
      <c r="N1670" s="205" t="s">
        <v>738</v>
      </c>
      <c r="O1670" s="205" t="s">
        <v>4441</v>
      </c>
      <c r="P1670" s="205" t="s">
        <v>4442</v>
      </c>
      <c r="Q1670" s="205" t="s">
        <v>65</v>
      </c>
      <c r="R1670" s="205" t="s">
        <v>11878</v>
      </c>
      <c r="S1670" s="205" t="s">
        <v>12349</v>
      </c>
      <c r="T1670" s="205" t="s">
        <v>93</v>
      </c>
      <c r="U1670" s="208" t="s">
        <v>12356</v>
      </c>
      <c r="V1670" s="205">
        <v>0.95</v>
      </c>
      <c r="W1670" s="205" t="s">
        <v>68</v>
      </c>
      <c r="X1670" s="205" t="s">
        <v>69</v>
      </c>
      <c r="Y1670" s="205" t="s">
        <v>4407</v>
      </c>
      <c r="Z1670" s="205" t="s">
        <v>12357</v>
      </c>
      <c r="AA1670" s="234" t="s">
        <v>650</v>
      </c>
      <c r="AB1670" s="216">
        <v>46310</v>
      </c>
      <c r="AC1670" s="205"/>
      <c r="AD1670" s="230" t="s">
        <v>72</v>
      </c>
      <c r="AE1670" s="126"/>
      <c r="AF1670" s="127"/>
      <c r="AG1670" s="128"/>
      <c r="AH1670" s="129"/>
      <c r="AI1670" s="129"/>
      <c r="AJ1670" s="126"/>
      <c r="AK1670" s="127"/>
      <c r="AL1670" s="129"/>
      <c r="AM1670" s="128"/>
      <c r="AN1670" s="129"/>
      <c r="AO1670" s="127" t="s">
        <v>79</v>
      </c>
      <c r="AP1670" s="129"/>
    </row>
    <row r="1671" spans="1:45" customFormat="1" ht="30" hidden="1" customHeight="1">
      <c r="A1671" s="204" t="s">
        <v>4370</v>
      </c>
      <c r="B1671" s="200" t="s">
        <v>11877</v>
      </c>
      <c r="C1671" s="200" t="s">
        <v>11878</v>
      </c>
      <c r="D1671" s="200" t="s">
        <v>12348</v>
      </c>
      <c r="E1671" s="200" t="s">
        <v>12349</v>
      </c>
      <c r="F1671" s="206" t="s">
        <v>12358</v>
      </c>
      <c r="G1671" s="206" t="s">
        <v>12359</v>
      </c>
      <c r="H1671" s="205" t="s">
        <v>12360</v>
      </c>
      <c r="I1671" s="204" t="s">
        <v>12361</v>
      </c>
      <c r="J1671" s="207" t="s">
        <v>12362</v>
      </c>
      <c r="K1671" s="208" t="s">
        <v>12363</v>
      </c>
      <c r="L1671" s="205" t="s">
        <v>60</v>
      </c>
      <c r="M1671" s="205" t="s">
        <v>61</v>
      </c>
      <c r="N1671" s="205" t="s">
        <v>738</v>
      </c>
      <c r="O1671" s="205" t="s">
        <v>4441</v>
      </c>
      <c r="P1671" s="205" t="s">
        <v>4442</v>
      </c>
      <c r="Q1671" s="205" t="s">
        <v>65</v>
      </c>
      <c r="R1671" s="205" t="s">
        <v>11878</v>
      </c>
      <c r="S1671" s="205" t="s">
        <v>12349</v>
      </c>
      <c r="T1671" s="205" t="s">
        <v>903</v>
      </c>
      <c r="U1671" s="208" t="s">
        <v>12364</v>
      </c>
      <c r="V1671" s="205">
        <v>1</v>
      </c>
      <c r="W1671" s="205" t="s">
        <v>68</v>
      </c>
      <c r="X1671" s="205" t="s">
        <v>69</v>
      </c>
      <c r="Y1671" s="205" t="s">
        <v>4407</v>
      </c>
      <c r="Z1671" s="205" t="s">
        <v>12365</v>
      </c>
      <c r="AA1671" s="234" t="s">
        <v>650</v>
      </c>
      <c r="AB1671" s="216">
        <v>46310</v>
      </c>
      <c r="AC1671" s="205"/>
      <c r="AD1671" s="230" t="s">
        <v>72</v>
      </c>
      <c r="AE1671" s="126"/>
      <c r="AF1671" s="127"/>
      <c r="AG1671" s="128"/>
      <c r="AH1671" s="129"/>
      <c r="AI1671" s="129"/>
      <c r="AJ1671" s="126"/>
      <c r="AK1671" s="127"/>
      <c r="AL1671" s="129"/>
      <c r="AM1671" s="128"/>
      <c r="AN1671" s="129"/>
      <c r="AO1671" s="127" t="s">
        <v>79</v>
      </c>
      <c r="AP1671" s="129"/>
    </row>
    <row r="1672" spans="1:45" customFormat="1" ht="30" hidden="1" customHeight="1">
      <c r="A1672" s="204" t="s">
        <v>4370</v>
      </c>
      <c r="B1672" s="200" t="s">
        <v>11877</v>
      </c>
      <c r="C1672" s="200" t="s">
        <v>11878</v>
      </c>
      <c r="D1672" s="200" t="s">
        <v>12366</v>
      </c>
      <c r="E1672" s="200" t="s">
        <v>12367</v>
      </c>
      <c r="F1672" s="206" t="s">
        <v>12368</v>
      </c>
      <c r="G1672" s="206" t="s">
        <v>12369</v>
      </c>
      <c r="H1672" s="205" t="s">
        <v>12370</v>
      </c>
      <c r="I1672" s="204" t="s">
        <v>12371</v>
      </c>
      <c r="J1672" s="207" t="s">
        <v>12372</v>
      </c>
      <c r="K1672" s="208" t="s">
        <v>12373</v>
      </c>
      <c r="L1672" s="205" t="s">
        <v>90</v>
      </c>
      <c r="M1672" s="205" t="s">
        <v>61</v>
      </c>
      <c r="N1672" s="205" t="s">
        <v>738</v>
      </c>
      <c r="O1672" s="205" t="s">
        <v>4441</v>
      </c>
      <c r="P1672" s="205" t="s">
        <v>4442</v>
      </c>
      <c r="Q1672" s="205" t="s">
        <v>65</v>
      </c>
      <c r="R1672" s="205" t="s">
        <v>11878</v>
      </c>
      <c r="S1672" s="205" t="s">
        <v>12367</v>
      </c>
      <c r="T1672" s="205" t="s">
        <v>93</v>
      </c>
      <c r="U1672" s="208" t="s">
        <v>12374</v>
      </c>
      <c r="V1672" s="205">
        <v>0.95</v>
      </c>
      <c r="W1672" s="205" t="s">
        <v>68</v>
      </c>
      <c r="X1672" s="205" t="s">
        <v>69</v>
      </c>
      <c r="Y1672" s="205" t="s">
        <v>4407</v>
      </c>
      <c r="Z1672" s="205" t="s">
        <v>95</v>
      </c>
      <c r="AA1672" s="234" t="s">
        <v>650</v>
      </c>
      <c r="AB1672" s="216">
        <v>46310</v>
      </c>
      <c r="AC1672" s="205"/>
      <c r="AD1672" s="230" t="s">
        <v>72</v>
      </c>
      <c r="AE1672" s="126" t="s">
        <v>73</v>
      </c>
      <c r="AF1672" s="127"/>
      <c r="AG1672" s="128"/>
      <c r="AH1672" s="129"/>
      <c r="AI1672" s="129"/>
      <c r="AJ1672" s="126" t="s">
        <v>75</v>
      </c>
      <c r="AK1672" s="127"/>
      <c r="AL1672" s="129"/>
      <c r="AM1672" s="128"/>
      <c r="AN1672" s="129"/>
      <c r="AO1672" s="127" t="s">
        <v>79</v>
      </c>
      <c r="AP1672" s="129"/>
      <c r="AQ1672" s="183"/>
      <c r="AR1672" s="183"/>
      <c r="AS1672" s="183"/>
    </row>
    <row r="1673" spans="1:45" customFormat="1" ht="30" hidden="1" customHeight="1">
      <c r="A1673" s="204" t="s">
        <v>4370</v>
      </c>
      <c r="B1673" s="200" t="s">
        <v>11877</v>
      </c>
      <c r="C1673" s="200" t="s">
        <v>11878</v>
      </c>
      <c r="D1673" s="200" t="s">
        <v>12375</v>
      </c>
      <c r="E1673" s="200" t="s">
        <v>12376</v>
      </c>
      <c r="F1673" s="206" t="s">
        <v>12377</v>
      </c>
      <c r="G1673" s="206" t="s">
        <v>12378</v>
      </c>
      <c r="H1673" s="205" t="s">
        <v>12379</v>
      </c>
      <c r="I1673" s="204" t="s">
        <v>12380</v>
      </c>
      <c r="J1673" s="207" t="s">
        <v>12381</v>
      </c>
      <c r="K1673" s="208" t="s">
        <v>12382</v>
      </c>
      <c r="L1673" s="205" t="s">
        <v>90</v>
      </c>
      <c r="M1673" s="205" t="s">
        <v>61</v>
      </c>
      <c r="N1673" s="205" t="s">
        <v>738</v>
      </c>
      <c r="O1673" s="205" t="s">
        <v>4441</v>
      </c>
      <c r="P1673" s="205" t="s">
        <v>4442</v>
      </c>
      <c r="Q1673" s="205" t="s">
        <v>65</v>
      </c>
      <c r="R1673" s="205" t="s">
        <v>11878</v>
      </c>
      <c r="S1673" s="205" t="s">
        <v>12376</v>
      </c>
      <c r="T1673" s="205" t="s">
        <v>93</v>
      </c>
      <c r="U1673" s="208" t="s">
        <v>12383</v>
      </c>
      <c r="V1673" s="205">
        <v>0.95</v>
      </c>
      <c r="W1673" s="205" t="s">
        <v>68</v>
      </c>
      <c r="X1673" s="205" t="s">
        <v>69</v>
      </c>
      <c r="Y1673" s="205" t="s">
        <v>70</v>
      </c>
      <c r="Z1673" s="205" t="s">
        <v>95</v>
      </c>
      <c r="AA1673" s="234" t="s">
        <v>650</v>
      </c>
      <c r="AB1673" s="216">
        <v>46310</v>
      </c>
      <c r="AC1673" s="205"/>
      <c r="AD1673" s="230" t="s">
        <v>72</v>
      </c>
      <c r="AE1673" s="126"/>
      <c r="AF1673" s="127"/>
      <c r="AG1673" s="128"/>
      <c r="AH1673" s="129"/>
      <c r="AI1673" s="129"/>
      <c r="AJ1673" s="126"/>
      <c r="AK1673" s="127"/>
      <c r="AL1673" s="129"/>
      <c r="AM1673" s="128"/>
      <c r="AN1673" s="129"/>
      <c r="AO1673" s="127" t="s">
        <v>79</v>
      </c>
      <c r="AP1673" s="129"/>
    </row>
    <row r="1674" spans="1:45" customFormat="1" ht="30" hidden="1" customHeight="1">
      <c r="A1674" s="204" t="s">
        <v>4370</v>
      </c>
      <c r="B1674" s="200" t="s">
        <v>11877</v>
      </c>
      <c r="C1674" s="200" t="s">
        <v>11878</v>
      </c>
      <c r="D1674" s="200" t="s">
        <v>12375</v>
      </c>
      <c r="E1674" s="200" t="s">
        <v>12376</v>
      </c>
      <c r="F1674" s="206" t="s">
        <v>12384</v>
      </c>
      <c r="G1674" s="206" t="s">
        <v>12385</v>
      </c>
      <c r="H1674" s="205" t="s">
        <v>12386</v>
      </c>
      <c r="I1674" s="204" t="s">
        <v>12387</v>
      </c>
      <c r="J1674" s="207" t="s">
        <v>12388</v>
      </c>
      <c r="K1674" s="208" t="s">
        <v>12389</v>
      </c>
      <c r="L1674" s="205" t="s">
        <v>60</v>
      </c>
      <c r="M1674" s="205" t="s">
        <v>61</v>
      </c>
      <c r="N1674" s="205" t="s">
        <v>738</v>
      </c>
      <c r="O1674" s="205" t="s">
        <v>4441</v>
      </c>
      <c r="P1674" s="205" t="s">
        <v>4442</v>
      </c>
      <c r="Q1674" s="205" t="s">
        <v>65</v>
      </c>
      <c r="R1674" s="205" t="s">
        <v>11878</v>
      </c>
      <c r="S1674" s="205" t="s">
        <v>12376</v>
      </c>
      <c r="T1674" s="205" t="s">
        <v>66</v>
      </c>
      <c r="U1674" s="208" t="s">
        <v>12390</v>
      </c>
      <c r="V1674" s="205">
        <v>1</v>
      </c>
      <c r="W1674" s="205" t="s">
        <v>68</v>
      </c>
      <c r="X1674" s="205" t="s">
        <v>69</v>
      </c>
      <c r="Y1674" s="205" t="s">
        <v>70</v>
      </c>
      <c r="Z1674" s="205" t="s">
        <v>4390</v>
      </c>
      <c r="AA1674" s="234" t="s">
        <v>650</v>
      </c>
      <c r="AB1674" s="216">
        <v>46310</v>
      </c>
      <c r="AC1674" s="205"/>
      <c r="AD1674" s="230" t="s">
        <v>72</v>
      </c>
      <c r="AE1674" s="126"/>
      <c r="AF1674" s="127"/>
      <c r="AG1674" s="128"/>
      <c r="AH1674" s="129"/>
      <c r="AI1674" s="129"/>
      <c r="AJ1674" s="126"/>
      <c r="AK1674" s="127"/>
      <c r="AL1674" s="129"/>
      <c r="AM1674" s="128"/>
      <c r="AN1674" s="129"/>
      <c r="AO1674" s="127" t="s">
        <v>79</v>
      </c>
      <c r="AP1674" s="129"/>
    </row>
    <row r="1675" spans="1:45" customFormat="1" ht="30" hidden="1" customHeight="1">
      <c r="A1675" s="204" t="s">
        <v>4370</v>
      </c>
      <c r="B1675" s="200" t="s">
        <v>11877</v>
      </c>
      <c r="C1675" s="200" t="s">
        <v>11878</v>
      </c>
      <c r="D1675" s="200" t="s">
        <v>12391</v>
      </c>
      <c r="E1675" s="200" t="s">
        <v>12392</v>
      </c>
      <c r="F1675" s="206" t="s">
        <v>12393</v>
      </c>
      <c r="G1675" s="206" t="s">
        <v>12394</v>
      </c>
      <c r="H1675" s="205" t="s">
        <v>12395</v>
      </c>
      <c r="I1675" s="204" t="s">
        <v>12396</v>
      </c>
      <c r="J1675" s="207" t="s">
        <v>12397</v>
      </c>
      <c r="K1675" s="208" t="s">
        <v>12398</v>
      </c>
      <c r="L1675" s="205" t="s">
        <v>90</v>
      </c>
      <c r="M1675" s="205" t="s">
        <v>61</v>
      </c>
      <c r="N1675" s="205" t="s">
        <v>738</v>
      </c>
      <c r="O1675" s="205" t="s">
        <v>4441</v>
      </c>
      <c r="P1675" s="205" t="s">
        <v>4442</v>
      </c>
      <c r="Q1675" s="205" t="s">
        <v>65</v>
      </c>
      <c r="R1675" s="205" t="s">
        <v>11878</v>
      </c>
      <c r="S1675" s="205" t="s">
        <v>12392</v>
      </c>
      <c r="T1675" s="205" t="s">
        <v>93</v>
      </c>
      <c r="U1675" s="208" t="s">
        <v>12399</v>
      </c>
      <c r="V1675" s="205">
        <v>0.95</v>
      </c>
      <c r="W1675" s="205" t="s">
        <v>68</v>
      </c>
      <c r="X1675" s="205" t="s">
        <v>69</v>
      </c>
      <c r="Y1675" s="205" t="s">
        <v>70</v>
      </c>
      <c r="Z1675" s="205" t="s">
        <v>95</v>
      </c>
      <c r="AA1675" s="234" t="s">
        <v>650</v>
      </c>
      <c r="AB1675" s="216">
        <v>46310</v>
      </c>
      <c r="AC1675" s="205"/>
      <c r="AD1675" s="230" t="s">
        <v>72</v>
      </c>
      <c r="AE1675" s="126"/>
      <c r="AF1675" s="127"/>
      <c r="AG1675" s="128"/>
      <c r="AH1675" s="129"/>
      <c r="AI1675" s="129"/>
      <c r="AJ1675" s="126"/>
      <c r="AK1675" s="127"/>
      <c r="AL1675" s="129"/>
      <c r="AM1675" s="128"/>
      <c r="AN1675" s="129"/>
      <c r="AO1675" s="127" t="s">
        <v>79</v>
      </c>
      <c r="AP1675" s="129"/>
    </row>
    <row r="1676" spans="1:45" customFormat="1" ht="30" hidden="1" customHeight="1">
      <c r="A1676" s="204" t="s">
        <v>4370</v>
      </c>
      <c r="B1676" s="200" t="s">
        <v>11877</v>
      </c>
      <c r="C1676" s="200" t="s">
        <v>11878</v>
      </c>
      <c r="D1676" s="200" t="s">
        <v>12391</v>
      </c>
      <c r="E1676" s="200" t="s">
        <v>12392</v>
      </c>
      <c r="F1676" s="206" t="s">
        <v>12400</v>
      </c>
      <c r="G1676" s="206" t="s">
        <v>12401</v>
      </c>
      <c r="H1676" s="205" t="s">
        <v>12402</v>
      </c>
      <c r="I1676" s="204" t="s">
        <v>12403</v>
      </c>
      <c r="J1676" s="207" t="s">
        <v>12404</v>
      </c>
      <c r="K1676" s="208" t="s">
        <v>12405</v>
      </c>
      <c r="L1676" s="205" t="s">
        <v>60</v>
      </c>
      <c r="M1676" s="205" t="s">
        <v>61</v>
      </c>
      <c r="N1676" s="205" t="s">
        <v>738</v>
      </c>
      <c r="O1676" s="205" t="s">
        <v>4441</v>
      </c>
      <c r="P1676" s="205" t="s">
        <v>4442</v>
      </c>
      <c r="Q1676" s="205" t="s">
        <v>65</v>
      </c>
      <c r="R1676" s="205" t="s">
        <v>11878</v>
      </c>
      <c r="S1676" s="205" t="s">
        <v>12392</v>
      </c>
      <c r="T1676" s="205" t="s">
        <v>66</v>
      </c>
      <c r="U1676" s="208" t="s">
        <v>12406</v>
      </c>
      <c r="V1676" s="205">
        <v>1</v>
      </c>
      <c r="W1676" s="205" t="s">
        <v>68</v>
      </c>
      <c r="X1676" s="205" t="s">
        <v>69</v>
      </c>
      <c r="Y1676" s="205" t="s">
        <v>70</v>
      </c>
      <c r="Z1676" s="205" t="s">
        <v>4390</v>
      </c>
      <c r="AA1676" s="234" t="s">
        <v>650</v>
      </c>
      <c r="AB1676" s="216">
        <v>46310</v>
      </c>
      <c r="AC1676" s="205"/>
      <c r="AD1676" s="230" t="s">
        <v>72</v>
      </c>
      <c r="AE1676" s="126"/>
      <c r="AF1676" s="127"/>
      <c r="AG1676" s="128"/>
      <c r="AH1676" s="129"/>
      <c r="AI1676" s="129"/>
      <c r="AJ1676" s="126"/>
      <c r="AK1676" s="127"/>
      <c r="AL1676" s="129"/>
      <c r="AM1676" s="128"/>
      <c r="AN1676" s="129"/>
      <c r="AO1676" s="127" t="s">
        <v>79</v>
      </c>
      <c r="AP1676" s="129"/>
    </row>
    <row r="1677" spans="1:45" customFormat="1" ht="30" hidden="1" customHeight="1">
      <c r="A1677" s="204" t="s">
        <v>4370</v>
      </c>
      <c r="B1677" s="200" t="s">
        <v>11877</v>
      </c>
      <c r="C1677" s="200" t="s">
        <v>11878</v>
      </c>
      <c r="D1677" s="200" t="s">
        <v>12391</v>
      </c>
      <c r="E1677" s="200" t="s">
        <v>12392</v>
      </c>
      <c r="F1677" s="206" t="s">
        <v>12407</v>
      </c>
      <c r="G1677" s="206" t="s">
        <v>12408</v>
      </c>
      <c r="H1677" s="205" t="s">
        <v>12409</v>
      </c>
      <c r="I1677" s="204" t="s">
        <v>12410</v>
      </c>
      <c r="J1677" s="207" t="s">
        <v>12411</v>
      </c>
      <c r="K1677" s="208" t="s">
        <v>12412</v>
      </c>
      <c r="L1677" s="205" t="s">
        <v>1071</v>
      </c>
      <c r="M1677" s="205" t="s">
        <v>61</v>
      </c>
      <c r="N1677" s="205" t="s">
        <v>738</v>
      </c>
      <c r="O1677" s="205" t="s">
        <v>4441</v>
      </c>
      <c r="P1677" s="205" t="s">
        <v>4442</v>
      </c>
      <c r="Q1677" s="205" t="s">
        <v>65</v>
      </c>
      <c r="R1677" s="205" t="s">
        <v>11878</v>
      </c>
      <c r="S1677" s="205" t="s">
        <v>12392</v>
      </c>
      <c r="T1677" s="205" t="s">
        <v>93</v>
      </c>
      <c r="U1677" s="208" t="s">
        <v>12413</v>
      </c>
      <c r="V1677" s="205">
        <v>0.95</v>
      </c>
      <c r="W1677" s="205" t="s">
        <v>68</v>
      </c>
      <c r="X1677" s="205" t="s">
        <v>69</v>
      </c>
      <c r="Y1677" s="205" t="s">
        <v>70</v>
      </c>
      <c r="Z1677" s="205" t="s">
        <v>95</v>
      </c>
      <c r="AA1677" s="234" t="s">
        <v>650</v>
      </c>
      <c r="AB1677" s="216">
        <v>46310</v>
      </c>
      <c r="AC1677" s="205"/>
      <c r="AD1677" s="230" t="s">
        <v>72</v>
      </c>
      <c r="AE1677" s="126"/>
      <c r="AF1677" s="127"/>
      <c r="AG1677" s="128"/>
      <c r="AH1677" s="129"/>
      <c r="AI1677" s="129"/>
      <c r="AJ1677" s="126"/>
      <c r="AK1677" s="127"/>
      <c r="AL1677" s="129"/>
      <c r="AM1677" s="128"/>
      <c r="AN1677" s="129"/>
      <c r="AO1677" s="127" t="s">
        <v>79</v>
      </c>
      <c r="AP1677" s="129"/>
    </row>
    <row r="1678" spans="1:45" customFormat="1" ht="30" hidden="1" customHeight="1">
      <c r="A1678" s="204" t="s">
        <v>4370</v>
      </c>
      <c r="B1678" s="200" t="s">
        <v>11877</v>
      </c>
      <c r="C1678" s="200" t="s">
        <v>11878</v>
      </c>
      <c r="D1678" s="200" t="s">
        <v>12414</v>
      </c>
      <c r="E1678" s="200" t="s">
        <v>12415</v>
      </c>
      <c r="F1678" s="206" t="s">
        <v>12416</v>
      </c>
      <c r="G1678" s="206" t="s">
        <v>12417</v>
      </c>
      <c r="H1678" s="205" t="s">
        <v>12418</v>
      </c>
      <c r="I1678" s="204" t="s">
        <v>12419</v>
      </c>
      <c r="J1678" s="207" t="s">
        <v>12420</v>
      </c>
      <c r="K1678" s="208" t="s">
        <v>12421</v>
      </c>
      <c r="L1678" s="205" t="s">
        <v>60</v>
      </c>
      <c r="M1678" s="205" t="s">
        <v>61</v>
      </c>
      <c r="N1678" s="205" t="s">
        <v>738</v>
      </c>
      <c r="O1678" s="205" t="s">
        <v>4441</v>
      </c>
      <c r="P1678" s="205" t="s">
        <v>4442</v>
      </c>
      <c r="Q1678" s="205" t="s">
        <v>65</v>
      </c>
      <c r="R1678" s="205" t="s">
        <v>11878</v>
      </c>
      <c r="S1678" s="205" t="s">
        <v>12415</v>
      </c>
      <c r="T1678" s="205" t="s">
        <v>66</v>
      </c>
      <c r="U1678" s="208" t="s">
        <v>12422</v>
      </c>
      <c r="V1678" s="205">
        <v>1</v>
      </c>
      <c r="W1678" s="205" t="s">
        <v>68</v>
      </c>
      <c r="X1678" s="205" t="s">
        <v>69</v>
      </c>
      <c r="Y1678" s="205" t="s">
        <v>70</v>
      </c>
      <c r="Z1678" s="205" t="s">
        <v>4390</v>
      </c>
      <c r="AA1678" s="234" t="s">
        <v>650</v>
      </c>
      <c r="AB1678" s="216">
        <v>46310</v>
      </c>
      <c r="AC1678" s="205"/>
      <c r="AD1678" s="230" t="s">
        <v>72</v>
      </c>
      <c r="AE1678" s="126"/>
      <c r="AF1678" s="127"/>
      <c r="AG1678" s="128"/>
      <c r="AH1678" s="129"/>
      <c r="AI1678" s="129"/>
      <c r="AJ1678" s="126"/>
      <c r="AK1678" s="127"/>
      <c r="AL1678" s="129"/>
      <c r="AM1678" s="128"/>
      <c r="AN1678" s="129"/>
      <c r="AO1678" s="127" t="s">
        <v>79</v>
      </c>
      <c r="AP1678" s="129"/>
    </row>
    <row r="1679" spans="1:45" customFormat="1" ht="30" hidden="1" customHeight="1">
      <c r="A1679" s="204" t="s">
        <v>4370</v>
      </c>
      <c r="B1679" s="200" t="s">
        <v>11877</v>
      </c>
      <c r="C1679" s="200" t="s">
        <v>11878</v>
      </c>
      <c r="D1679" s="200" t="s">
        <v>12414</v>
      </c>
      <c r="E1679" s="200" t="s">
        <v>12415</v>
      </c>
      <c r="F1679" s="206" t="s">
        <v>12423</v>
      </c>
      <c r="G1679" s="206" t="s">
        <v>12424</v>
      </c>
      <c r="H1679" s="205" t="s">
        <v>12425</v>
      </c>
      <c r="I1679" s="204" t="s">
        <v>12426</v>
      </c>
      <c r="J1679" s="207" t="s">
        <v>12427</v>
      </c>
      <c r="K1679" s="208" t="s">
        <v>12428</v>
      </c>
      <c r="L1679" s="205" t="s">
        <v>1071</v>
      </c>
      <c r="M1679" s="205" t="s">
        <v>61</v>
      </c>
      <c r="N1679" s="205" t="s">
        <v>738</v>
      </c>
      <c r="O1679" s="205" t="s">
        <v>4441</v>
      </c>
      <c r="P1679" s="205" t="s">
        <v>4442</v>
      </c>
      <c r="Q1679" s="205" t="s">
        <v>65</v>
      </c>
      <c r="R1679" s="205" t="s">
        <v>11878</v>
      </c>
      <c r="S1679" s="205" t="s">
        <v>12415</v>
      </c>
      <c r="T1679" s="205" t="s">
        <v>93</v>
      </c>
      <c r="U1679" s="208" t="s">
        <v>12429</v>
      </c>
      <c r="V1679" s="205">
        <v>0.95</v>
      </c>
      <c r="W1679" s="205" t="s">
        <v>68</v>
      </c>
      <c r="X1679" s="205" t="s">
        <v>69</v>
      </c>
      <c r="Y1679" s="205" t="s">
        <v>70</v>
      </c>
      <c r="Z1679" s="205" t="s">
        <v>95</v>
      </c>
      <c r="AA1679" s="234" t="s">
        <v>650</v>
      </c>
      <c r="AB1679" s="216">
        <v>46310</v>
      </c>
      <c r="AC1679" s="205"/>
      <c r="AD1679" s="230" t="s">
        <v>72</v>
      </c>
      <c r="AE1679" s="126"/>
      <c r="AF1679" s="127"/>
      <c r="AG1679" s="128"/>
      <c r="AH1679" s="129"/>
      <c r="AI1679" s="129"/>
      <c r="AJ1679" s="126"/>
      <c r="AK1679" s="127"/>
      <c r="AL1679" s="129"/>
      <c r="AM1679" s="128"/>
      <c r="AN1679" s="129"/>
      <c r="AO1679" s="127" t="s">
        <v>79</v>
      </c>
      <c r="AP1679" s="129"/>
    </row>
    <row r="1680" spans="1:45" customFormat="1" ht="30" hidden="1" customHeight="1">
      <c r="A1680" s="204" t="s">
        <v>4370</v>
      </c>
      <c r="B1680" s="200" t="s">
        <v>11877</v>
      </c>
      <c r="C1680" s="200" t="s">
        <v>11878</v>
      </c>
      <c r="D1680" s="200" t="s">
        <v>12414</v>
      </c>
      <c r="E1680" s="200" t="s">
        <v>12415</v>
      </c>
      <c r="F1680" s="206" t="s">
        <v>12430</v>
      </c>
      <c r="G1680" s="206" t="s">
        <v>12431</v>
      </c>
      <c r="H1680" s="205" t="s">
        <v>12432</v>
      </c>
      <c r="I1680" s="204" t="s">
        <v>12433</v>
      </c>
      <c r="J1680" s="207" t="s">
        <v>12434</v>
      </c>
      <c r="K1680" s="208" t="s">
        <v>12435</v>
      </c>
      <c r="L1680" s="205" t="s">
        <v>90</v>
      </c>
      <c r="M1680" s="205" t="s">
        <v>61</v>
      </c>
      <c r="N1680" s="205" t="s">
        <v>738</v>
      </c>
      <c r="O1680" s="205" t="s">
        <v>4441</v>
      </c>
      <c r="P1680" s="205" t="s">
        <v>4442</v>
      </c>
      <c r="Q1680" s="205" t="s">
        <v>65</v>
      </c>
      <c r="R1680" s="205" t="s">
        <v>11878</v>
      </c>
      <c r="S1680" s="205" t="s">
        <v>12415</v>
      </c>
      <c r="T1680" s="205" t="s">
        <v>93</v>
      </c>
      <c r="U1680" s="208" t="s">
        <v>12436</v>
      </c>
      <c r="V1680" s="205">
        <v>0.95</v>
      </c>
      <c r="W1680" s="205" t="s">
        <v>68</v>
      </c>
      <c r="X1680" s="205" t="s">
        <v>69</v>
      </c>
      <c r="Y1680" s="205" t="s">
        <v>70</v>
      </c>
      <c r="Z1680" s="205" t="s">
        <v>12437</v>
      </c>
      <c r="AA1680" s="234" t="s">
        <v>650</v>
      </c>
      <c r="AB1680" s="216">
        <v>46310</v>
      </c>
      <c r="AC1680" s="205"/>
      <c r="AD1680" s="230" t="s">
        <v>72</v>
      </c>
      <c r="AE1680" s="126"/>
      <c r="AF1680" s="127"/>
      <c r="AG1680" s="128"/>
      <c r="AH1680" s="129"/>
      <c r="AI1680" s="129"/>
      <c r="AJ1680" s="126"/>
      <c r="AK1680" s="127"/>
      <c r="AL1680" s="129"/>
      <c r="AM1680" s="128"/>
      <c r="AN1680" s="129"/>
      <c r="AO1680" s="127" t="s">
        <v>79</v>
      </c>
      <c r="AP1680" s="129"/>
    </row>
    <row r="1681" spans="1:42" customFormat="1" ht="30" hidden="1" customHeight="1">
      <c r="A1681" s="204" t="s">
        <v>4370</v>
      </c>
      <c r="B1681" s="200" t="s">
        <v>11877</v>
      </c>
      <c r="C1681" s="200" t="s">
        <v>11878</v>
      </c>
      <c r="D1681" s="200" t="s">
        <v>12438</v>
      </c>
      <c r="E1681" s="200" t="s">
        <v>12439</v>
      </c>
      <c r="F1681" s="206" t="s">
        <v>12440</v>
      </c>
      <c r="G1681" s="206" t="s">
        <v>12441</v>
      </c>
      <c r="H1681" s="205" t="s">
        <v>12442</v>
      </c>
      <c r="I1681" s="204" t="s">
        <v>12443</v>
      </c>
      <c r="J1681" s="207" t="s">
        <v>12444</v>
      </c>
      <c r="K1681" s="208" t="s">
        <v>12445</v>
      </c>
      <c r="L1681" s="205" t="s">
        <v>60</v>
      </c>
      <c r="M1681" s="205" t="s">
        <v>61</v>
      </c>
      <c r="N1681" s="205" t="s">
        <v>738</v>
      </c>
      <c r="O1681" s="205" t="s">
        <v>4441</v>
      </c>
      <c r="P1681" s="205" t="s">
        <v>4442</v>
      </c>
      <c r="Q1681" s="205" t="s">
        <v>65</v>
      </c>
      <c r="R1681" s="205" t="s">
        <v>11878</v>
      </c>
      <c r="S1681" s="205" t="s">
        <v>12439</v>
      </c>
      <c r="T1681" s="205" t="s">
        <v>66</v>
      </c>
      <c r="U1681" s="208" t="s">
        <v>12446</v>
      </c>
      <c r="V1681" s="205">
        <v>1</v>
      </c>
      <c r="W1681" s="205" t="s">
        <v>68</v>
      </c>
      <c r="X1681" s="205" t="s">
        <v>69</v>
      </c>
      <c r="Y1681" s="205" t="s">
        <v>70</v>
      </c>
      <c r="Z1681" s="205" t="s">
        <v>4390</v>
      </c>
      <c r="AA1681" s="234" t="s">
        <v>650</v>
      </c>
      <c r="AB1681" s="216">
        <v>46310</v>
      </c>
      <c r="AC1681" s="205"/>
      <c r="AD1681" s="230" t="s">
        <v>72</v>
      </c>
      <c r="AE1681" s="126"/>
      <c r="AF1681" s="127"/>
      <c r="AG1681" s="128"/>
      <c r="AH1681" s="129"/>
      <c r="AI1681" s="129"/>
      <c r="AJ1681" s="126"/>
      <c r="AK1681" s="127"/>
      <c r="AL1681" s="129"/>
      <c r="AM1681" s="128"/>
      <c r="AN1681" s="129"/>
      <c r="AO1681" s="127" t="s">
        <v>79</v>
      </c>
      <c r="AP1681" s="129"/>
    </row>
    <row r="1682" spans="1:42" customFormat="1" ht="30" hidden="1" customHeight="1">
      <c r="A1682" s="204" t="s">
        <v>4370</v>
      </c>
      <c r="B1682" s="200" t="s">
        <v>11877</v>
      </c>
      <c r="C1682" s="200" t="s">
        <v>11878</v>
      </c>
      <c r="D1682" s="200" t="s">
        <v>12438</v>
      </c>
      <c r="E1682" s="200" t="s">
        <v>12439</v>
      </c>
      <c r="F1682" s="206" t="s">
        <v>12447</v>
      </c>
      <c r="G1682" s="206" t="s">
        <v>12448</v>
      </c>
      <c r="H1682" s="205" t="s">
        <v>12449</v>
      </c>
      <c r="I1682" s="204" t="s">
        <v>12450</v>
      </c>
      <c r="J1682" s="207" t="s">
        <v>12451</v>
      </c>
      <c r="K1682" s="208" t="s">
        <v>12452</v>
      </c>
      <c r="L1682" s="205" t="s">
        <v>90</v>
      </c>
      <c r="M1682" s="205" t="s">
        <v>61</v>
      </c>
      <c r="N1682" s="205" t="s">
        <v>738</v>
      </c>
      <c r="O1682" s="205" t="s">
        <v>4441</v>
      </c>
      <c r="P1682" s="205" t="s">
        <v>4442</v>
      </c>
      <c r="Q1682" s="205" t="s">
        <v>65</v>
      </c>
      <c r="R1682" s="205" t="s">
        <v>11878</v>
      </c>
      <c r="S1682" s="205" t="s">
        <v>12439</v>
      </c>
      <c r="T1682" s="205" t="s">
        <v>93</v>
      </c>
      <c r="U1682" s="208" t="s">
        <v>12453</v>
      </c>
      <c r="V1682" s="205">
        <v>0.95</v>
      </c>
      <c r="W1682" s="205" t="s">
        <v>68</v>
      </c>
      <c r="X1682" s="205" t="s">
        <v>69</v>
      </c>
      <c r="Y1682" s="205" t="s">
        <v>70</v>
      </c>
      <c r="Z1682" s="205" t="s">
        <v>12454</v>
      </c>
      <c r="AA1682" s="234" t="s">
        <v>650</v>
      </c>
      <c r="AB1682" s="216">
        <v>46310</v>
      </c>
      <c r="AC1682" s="205"/>
      <c r="AD1682" s="230" t="s">
        <v>72</v>
      </c>
      <c r="AE1682" s="126"/>
      <c r="AF1682" s="127"/>
      <c r="AG1682" s="128"/>
      <c r="AH1682" s="129"/>
      <c r="AI1682" s="129"/>
      <c r="AJ1682" s="126"/>
      <c r="AK1682" s="127"/>
      <c r="AL1682" s="129"/>
      <c r="AM1682" s="128"/>
      <c r="AN1682" s="129"/>
      <c r="AO1682" s="127" t="s">
        <v>79</v>
      </c>
      <c r="AP1682" s="129"/>
    </row>
    <row r="1683" spans="1:42" customFormat="1" ht="30" hidden="1" customHeight="1">
      <c r="A1683" s="204" t="s">
        <v>4370</v>
      </c>
      <c r="B1683" s="200" t="s">
        <v>11877</v>
      </c>
      <c r="C1683" s="200" t="s">
        <v>11878</v>
      </c>
      <c r="D1683" s="200" t="s">
        <v>12455</v>
      </c>
      <c r="E1683" s="200" t="s">
        <v>12456</v>
      </c>
      <c r="F1683" s="206" t="s">
        <v>12457</v>
      </c>
      <c r="G1683" s="206" t="s">
        <v>12458</v>
      </c>
      <c r="H1683" s="205" t="s">
        <v>12459</v>
      </c>
      <c r="I1683" s="204" t="s">
        <v>12460</v>
      </c>
      <c r="J1683" s="207" t="s">
        <v>12461</v>
      </c>
      <c r="K1683" s="208" t="s">
        <v>12462</v>
      </c>
      <c r="L1683" s="205" t="s">
        <v>60</v>
      </c>
      <c r="M1683" s="205" t="s">
        <v>61</v>
      </c>
      <c r="N1683" s="205" t="s">
        <v>738</v>
      </c>
      <c r="O1683" s="205" t="s">
        <v>4441</v>
      </c>
      <c r="P1683" s="205" t="s">
        <v>4442</v>
      </c>
      <c r="Q1683" s="205" t="s">
        <v>65</v>
      </c>
      <c r="R1683" s="205" t="s">
        <v>11878</v>
      </c>
      <c r="S1683" s="205" t="s">
        <v>12456</v>
      </c>
      <c r="T1683" s="205" t="s">
        <v>66</v>
      </c>
      <c r="U1683" s="208" t="s">
        <v>12463</v>
      </c>
      <c r="V1683" s="205">
        <v>1</v>
      </c>
      <c r="W1683" s="205" t="s">
        <v>68</v>
      </c>
      <c r="X1683" s="205" t="s">
        <v>69</v>
      </c>
      <c r="Y1683" s="205" t="s">
        <v>70</v>
      </c>
      <c r="Z1683" s="205" t="s">
        <v>4390</v>
      </c>
      <c r="AA1683" s="234" t="s">
        <v>650</v>
      </c>
      <c r="AB1683" s="216">
        <v>46310</v>
      </c>
      <c r="AC1683" s="205"/>
      <c r="AD1683" s="230" t="s">
        <v>72</v>
      </c>
      <c r="AE1683" s="126"/>
      <c r="AF1683" s="127"/>
      <c r="AG1683" s="128"/>
      <c r="AH1683" s="129"/>
      <c r="AI1683" s="129"/>
      <c r="AJ1683" s="126"/>
      <c r="AK1683" s="127"/>
      <c r="AL1683" s="129"/>
      <c r="AM1683" s="128"/>
      <c r="AN1683" s="129"/>
      <c r="AO1683" s="127" t="s">
        <v>79</v>
      </c>
      <c r="AP1683" s="129"/>
    </row>
    <row r="1684" spans="1:42" customFormat="1" ht="30" hidden="1" customHeight="1">
      <c r="A1684" s="204" t="s">
        <v>4370</v>
      </c>
      <c r="B1684" s="200" t="s">
        <v>11877</v>
      </c>
      <c r="C1684" s="200" t="s">
        <v>11878</v>
      </c>
      <c r="D1684" s="200" t="s">
        <v>12455</v>
      </c>
      <c r="E1684" s="200" t="s">
        <v>12456</v>
      </c>
      <c r="F1684" s="206" t="s">
        <v>12464</v>
      </c>
      <c r="G1684" s="206" t="s">
        <v>12465</v>
      </c>
      <c r="H1684" s="205" t="s">
        <v>12466</v>
      </c>
      <c r="I1684" s="204" t="s">
        <v>12467</v>
      </c>
      <c r="J1684" s="207" t="s">
        <v>12468</v>
      </c>
      <c r="K1684" s="208" t="s">
        <v>12469</v>
      </c>
      <c r="L1684" s="205" t="s">
        <v>1071</v>
      </c>
      <c r="M1684" s="205" t="s">
        <v>61</v>
      </c>
      <c r="N1684" s="205" t="s">
        <v>738</v>
      </c>
      <c r="O1684" s="205" t="s">
        <v>4441</v>
      </c>
      <c r="P1684" s="205" t="s">
        <v>4442</v>
      </c>
      <c r="Q1684" s="205" t="s">
        <v>65</v>
      </c>
      <c r="R1684" s="205" t="s">
        <v>11878</v>
      </c>
      <c r="S1684" s="205" t="s">
        <v>12456</v>
      </c>
      <c r="T1684" s="205" t="s">
        <v>66</v>
      </c>
      <c r="U1684" s="208" t="s">
        <v>12470</v>
      </c>
      <c r="V1684" s="205">
        <v>0.95</v>
      </c>
      <c r="W1684" s="205" t="s">
        <v>68</v>
      </c>
      <c r="X1684" s="205" t="s">
        <v>69</v>
      </c>
      <c r="Y1684" s="205" t="s">
        <v>70</v>
      </c>
      <c r="Z1684" s="205" t="s">
        <v>12471</v>
      </c>
      <c r="AA1684" s="234" t="s">
        <v>650</v>
      </c>
      <c r="AB1684" s="216">
        <v>46310</v>
      </c>
      <c r="AC1684" s="205"/>
      <c r="AD1684" s="230" t="s">
        <v>72</v>
      </c>
      <c r="AE1684" s="126"/>
      <c r="AF1684" s="127"/>
      <c r="AG1684" s="128"/>
      <c r="AH1684" s="129"/>
      <c r="AI1684" s="129"/>
      <c r="AJ1684" s="126"/>
      <c r="AK1684" s="127"/>
      <c r="AL1684" s="129"/>
      <c r="AM1684" s="128"/>
      <c r="AN1684" s="129"/>
      <c r="AO1684" s="127" t="s">
        <v>79</v>
      </c>
      <c r="AP1684" s="129"/>
    </row>
    <row r="1685" spans="1:42" customFormat="1" ht="30" hidden="1" customHeight="1">
      <c r="A1685" s="204" t="s">
        <v>4370</v>
      </c>
      <c r="B1685" s="200" t="s">
        <v>11877</v>
      </c>
      <c r="C1685" s="200" t="s">
        <v>11878</v>
      </c>
      <c r="D1685" s="200" t="s">
        <v>12455</v>
      </c>
      <c r="E1685" s="200" t="s">
        <v>12456</v>
      </c>
      <c r="F1685" s="206" t="s">
        <v>12472</v>
      </c>
      <c r="G1685" s="206" t="s">
        <v>12473</v>
      </c>
      <c r="H1685" s="205" t="s">
        <v>12474</v>
      </c>
      <c r="I1685" s="204" t="s">
        <v>12475</v>
      </c>
      <c r="J1685" s="207" t="s">
        <v>12476</v>
      </c>
      <c r="K1685" s="208" t="s">
        <v>12477</v>
      </c>
      <c r="L1685" s="205" t="s">
        <v>90</v>
      </c>
      <c r="M1685" s="205" t="s">
        <v>61</v>
      </c>
      <c r="N1685" s="205" t="s">
        <v>738</v>
      </c>
      <c r="O1685" s="205" t="s">
        <v>4441</v>
      </c>
      <c r="P1685" s="205" t="s">
        <v>4442</v>
      </c>
      <c r="Q1685" s="205" t="s">
        <v>65</v>
      </c>
      <c r="R1685" s="205" t="s">
        <v>11878</v>
      </c>
      <c r="S1685" s="205" t="s">
        <v>12456</v>
      </c>
      <c r="T1685" s="205" t="s">
        <v>93</v>
      </c>
      <c r="U1685" s="208" t="s">
        <v>12478</v>
      </c>
      <c r="V1685" s="205">
        <v>0.95</v>
      </c>
      <c r="W1685" s="205" t="s">
        <v>68</v>
      </c>
      <c r="X1685" s="205" t="s">
        <v>69</v>
      </c>
      <c r="Y1685" s="205" t="s">
        <v>70</v>
      </c>
      <c r="Z1685" s="205" t="s">
        <v>12479</v>
      </c>
      <c r="AA1685" s="234" t="s">
        <v>650</v>
      </c>
      <c r="AB1685" s="216">
        <v>46310</v>
      </c>
      <c r="AC1685" s="205"/>
      <c r="AD1685" s="230" t="s">
        <v>72</v>
      </c>
      <c r="AE1685" s="126"/>
      <c r="AF1685" s="127"/>
      <c r="AG1685" s="128"/>
      <c r="AH1685" s="129"/>
      <c r="AI1685" s="129"/>
      <c r="AJ1685" s="126"/>
      <c r="AK1685" s="127"/>
      <c r="AL1685" s="129"/>
      <c r="AM1685" s="128"/>
      <c r="AN1685" s="129"/>
      <c r="AO1685" s="127" t="s">
        <v>79</v>
      </c>
      <c r="AP1685" s="129"/>
    </row>
    <row r="1686" spans="1:42" customFormat="1" ht="30" hidden="1" customHeight="1">
      <c r="A1686" s="204" t="s">
        <v>4370</v>
      </c>
      <c r="B1686" s="200" t="s">
        <v>11877</v>
      </c>
      <c r="C1686" s="200" t="s">
        <v>11878</v>
      </c>
      <c r="D1686" s="200" t="s">
        <v>12480</v>
      </c>
      <c r="E1686" s="200" t="s">
        <v>12481</v>
      </c>
      <c r="F1686" s="206" t="s">
        <v>12482</v>
      </c>
      <c r="G1686" s="206" t="s">
        <v>12483</v>
      </c>
      <c r="H1686" s="205" t="s">
        <v>12484</v>
      </c>
      <c r="I1686" s="204" t="s">
        <v>12485</v>
      </c>
      <c r="J1686" s="207" t="s">
        <v>12486</v>
      </c>
      <c r="K1686" s="208" t="s">
        <v>12487</v>
      </c>
      <c r="L1686" s="205" t="s">
        <v>60</v>
      </c>
      <c r="M1686" s="205" t="s">
        <v>61</v>
      </c>
      <c r="N1686" s="205" t="s">
        <v>738</v>
      </c>
      <c r="O1686" s="205" t="s">
        <v>4441</v>
      </c>
      <c r="P1686" s="205" t="s">
        <v>4442</v>
      </c>
      <c r="Q1686" s="205" t="s">
        <v>65</v>
      </c>
      <c r="R1686" s="205" t="s">
        <v>11878</v>
      </c>
      <c r="S1686" s="205" t="s">
        <v>12481</v>
      </c>
      <c r="T1686" s="205" t="s">
        <v>66</v>
      </c>
      <c r="U1686" s="208" t="s">
        <v>12488</v>
      </c>
      <c r="V1686" s="205">
        <v>1</v>
      </c>
      <c r="W1686" s="205" t="s">
        <v>68</v>
      </c>
      <c r="X1686" s="205" t="s">
        <v>69</v>
      </c>
      <c r="Y1686" s="205" t="s">
        <v>70</v>
      </c>
      <c r="Z1686" s="205" t="s">
        <v>4390</v>
      </c>
      <c r="AA1686" s="234" t="s">
        <v>650</v>
      </c>
      <c r="AB1686" s="216">
        <v>46310</v>
      </c>
      <c r="AC1686" s="205"/>
      <c r="AD1686" s="230" t="s">
        <v>72</v>
      </c>
      <c r="AE1686" s="126"/>
      <c r="AF1686" s="127"/>
      <c r="AG1686" s="128"/>
      <c r="AH1686" s="129"/>
      <c r="AI1686" s="129"/>
      <c r="AJ1686" s="126"/>
      <c r="AK1686" s="127"/>
      <c r="AL1686" s="129"/>
      <c r="AM1686" s="128"/>
      <c r="AN1686" s="129"/>
      <c r="AO1686" s="127" t="s">
        <v>79</v>
      </c>
      <c r="AP1686" s="129"/>
    </row>
    <row r="1687" spans="1:42" customFormat="1" ht="30" hidden="1" customHeight="1">
      <c r="A1687" s="204" t="s">
        <v>4370</v>
      </c>
      <c r="B1687" s="200" t="s">
        <v>11877</v>
      </c>
      <c r="C1687" s="200" t="s">
        <v>11878</v>
      </c>
      <c r="D1687" s="200" t="s">
        <v>12480</v>
      </c>
      <c r="E1687" s="200" t="s">
        <v>12481</v>
      </c>
      <c r="F1687" s="206" t="s">
        <v>12489</v>
      </c>
      <c r="G1687" s="206" t="s">
        <v>12490</v>
      </c>
      <c r="H1687" s="205" t="s">
        <v>12491</v>
      </c>
      <c r="I1687" s="204" t="s">
        <v>12492</v>
      </c>
      <c r="J1687" s="207" t="s">
        <v>12493</v>
      </c>
      <c r="K1687" s="208" t="s">
        <v>12494</v>
      </c>
      <c r="L1687" s="205" t="s">
        <v>1071</v>
      </c>
      <c r="M1687" s="205" t="s">
        <v>61</v>
      </c>
      <c r="N1687" s="205" t="s">
        <v>738</v>
      </c>
      <c r="O1687" s="205" t="s">
        <v>4441</v>
      </c>
      <c r="P1687" s="205" t="s">
        <v>4442</v>
      </c>
      <c r="Q1687" s="205" t="s">
        <v>65</v>
      </c>
      <c r="R1687" s="205" t="s">
        <v>11878</v>
      </c>
      <c r="S1687" s="205" t="s">
        <v>12481</v>
      </c>
      <c r="T1687" s="205" t="s">
        <v>93</v>
      </c>
      <c r="U1687" s="208" t="s">
        <v>12495</v>
      </c>
      <c r="V1687" s="205">
        <v>0.95</v>
      </c>
      <c r="W1687" s="205" t="s">
        <v>68</v>
      </c>
      <c r="X1687" s="205" t="s">
        <v>69</v>
      </c>
      <c r="Y1687" s="205" t="s">
        <v>70</v>
      </c>
      <c r="Z1687" s="205" t="s">
        <v>5139</v>
      </c>
      <c r="AA1687" s="234" t="s">
        <v>650</v>
      </c>
      <c r="AB1687" s="216">
        <v>46310</v>
      </c>
      <c r="AC1687" s="205"/>
      <c r="AD1687" s="230" t="s">
        <v>72</v>
      </c>
      <c r="AE1687" s="126"/>
      <c r="AF1687" s="127"/>
      <c r="AG1687" s="128"/>
      <c r="AH1687" s="129"/>
      <c r="AI1687" s="129"/>
      <c r="AJ1687" s="126"/>
      <c r="AK1687" s="127"/>
      <c r="AL1687" s="129"/>
      <c r="AM1687" s="128"/>
      <c r="AN1687" s="129"/>
      <c r="AO1687" s="127" t="s">
        <v>79</v>
      </c>
      <c r="AP1687" s="129"/>
    </row>
    <row r="1688" spans="1:42" customFormat="1" ht="30" hidden="1" customHeight="1">
      <c r="A1688" s="204" t="s">
        <v>4370</v>
      </c>
      <c r="B1688" s="200" t="s">
        <v>11877</v>
      </c>
      <c r="C1688" s="200" t="s">
        <v>11878</v>
      </c>
      <c r="D1688" s="200" t="s">
        <v>12480</v>
      </c>
      <c r="E1688" s="200" t="s">
        <v>12481</v>
      </c>
      <c r="F1688" s="206" t="s">
        <v>12496</v>
      </c>
      <c r="G1688" s="206" t="s">
        <v>12497</v>
      </c>
      <c r="H1688" s="205" t="s">
        <v>12498</v>
      </c>
      <c r="I1688" s="204" t="s">
        <v>12499</v>
      </c>
      <c r="J1688" s="207" t="s">
        <v>12500</v>
      </c>
      <c r="K1688" s="208" t="s">
        <v>12501</v>
      </c>
      <c r="L1688" s="205" t="s">
        <v>90</v>
      </c>
      <c r="M1688" s="205" t="s">
        <v>61</v>
      </c>
      <c r="N1688" s="205" t="s">
        <v>738</v>
      </c>
      <c r="O1688" s="205" t="s">
        <v>4441</v>
      </c>
      <c r="P1688" s="205" t="s">
        <v>4442</v>
      </c>
      <c r="Q1688" s="205" t="s">
        <v>65</v>
      </c>
      <c r="R1688" s="205" t="s">
        <v>11878</v>
      </c>
      <c r="S1688" s="205" t="s">
        <v>12481</v>
      </c>
      <c r="T1688" s="205" t="s">
        <v>93</v>
      </c>
      <c r="U1688" s="208" t="s">
        <v>12502</v>
      </c>
      <c r="V1688" s="205">
        <v>0.95</v>
      </c>
      <c r="W1688" s="205" t="s">
        <v>68</v>
      </c>
      <c r="X1688" s="205" t="s">
        <v>69</v>
      </c>
      <c r="Y1688" s="205" t="s">
        <v>70</v>
      </c>
      <c r="Z1688" s="205" t="s">
        <v>95</v>
      </c>
      <c r="AA1688" s="234" t="s">
        <v>650</v>
      </c>
      <c r="AB1688" s="216">
        <v>46310</v>
      </c>
      <c r="AC1688" s="205"/>
      <c r="AD1688" s="230" t="s">
        <v>72</v>
      </c>
      <c r="AE1688" s="126"/>
      <c r="AF1688" s="127"/>
      <c r="AG1688" s="128"/>
      <c r="AH1688" s="129"/>
      <c r="AI1688" s="129"/>
      <c r="AJ1688" s="126"/>
      <c r="AK1688" s="127"/>
      <c r="AL1688" s="129"/>
      <c r="AM1688" s="128"/>
      <c r="AN1688" s="129"/>
      <c r="AO1688" s="127" t="s">
        <v>79</v>
      </c>
      <c r="AP1688" s="129"/>
    </row>
    <row r="1689" spans="1:42" customFormat="1" ht="30" hidden="1" customHeight="1">
      <c r="A1689" s="204" t="s">
        <v>4370</v>
      </c>
      <c r="B1689" s="200" t="s">
        <v>11877</v>
      </c>
      <c r="C1689" s="200" t="s">
        <v>11878</v>
      </c>
      <c r="D1689" s="200" t="s">
        <v>12503</v>
      </c>
      <c r="E1689" s="200" t="s">
        <v>12504</v>
      </c>
      <c r="F1689" s="206" t="s">
        <v>12505</v>
      </c>
      <c r="G1689" s="206" t="s">
        <v>12506</v>
      </c>
      <c r="H1689" s="205" t="s">
        <v>12507</v>
      </c>
      <c r="I1689" s="204" t="s">
        <v>12508</v>
      </c>
      <c r="J1689" s="207" t="s">
        <v>12509</v>
      </c>
      <c r="K1689" s="208" t="s">
        <v>12510</v>
      </c>
      <c r="L1689" s="205" t="s">
        <v>60</v>
      </c>
      <c r="M1689" s="205" t="s">
        <v>61</v>
      </c>
      <c r="N1689" s="205" t="s">
        <v>738</v>
      </c>
      <c r="O1689" s="205" t="s">
        <v>4441</v>
      </c>
      <c r="P1689" s="205" t="s">
        <v>4442</v>
      </c>
      <c r="Q1689" s="205" t="s">
        <v>65</v>
      </c>
      <c r="R1689" s="205" t="s">
        <v>11878</v>
      </c>
      <c r="S1689" s="205" t="s">
        <v>12504</v>
      </c>
      <c r="T1689" s="205" t="s">
        <v>66</v>
      </c>
      <c r="U1689" s="208" t="s">
        <v>12511</v>
      </c>
      <c r="V1689" s="205">
        <v>1</v>
      </c>
      <c r="W1689" s="205" t="s">
        <v>68</v>
      </c>
      <c r="X1689" s="205" t="s">
        <v>69</v>
      </c>
      <c r="Y1689" s="205" t="s">
        <v>70</v>
      </c>
      <c r="Z1689" s="205" t="s">
        <v>4390</v>
      </c>
      <c r="AA1689" s="234" t="s">
        <v>650</v>
      </c>
      <c r="AB1689" s="216">
        <v>46310</v>
      </c>
      <c r="AC1689" s="205"/>
      <c r="AD1689" s="230" t="s">
        <v>72</v>
      </c>
      <c r="AE1689" s="126"/>
      <c r="AF1689" s="127"/>
      <c r="AG1689" s="128"/>
      <c r="AH1689" s="129"/>
      <c r="AI1689" s="129"/>
      <c r="AJ1689" s="126"/>
      <c r="AK1689" s="127"/>
      <c r="AL1689" s="129"/>
      <c r="AM1689" s="128"/>
      <c r="AN1689" s="129"/>
      <c r="AO1689" s="127" t="s">
        <v>79</v>
      </c>
      <c r="AP1689" s="129"/>
    </row>
    <row r="1690" spans="1:42" customFormat="1" ht="30" hidden="1" customHeight="1">
      <c r="A1690" s="204" t="s">
        <v>4370</v>
      </c>
      <c r="B1690" s="200" t="s">
        <v>11877</v>
      </c>
      <c r="C1690" s="200" t="s">
        <v>11878</v>
      </c>
      <c r="D1690" s="200" t="s">
        <v>12503</v>
      </c>
      <c r="E1690" s="200" t="s">
        <v>12504</v>
      </c>
      <c r="F1690" s="206" t="s">
        <v>12512</v>
      </c>
      <c r="G1690" s="206" t="s">
        <v>12513</v>
      </c>
      <c r="H1690" s="205" t="s">
        <v>12514</v>
      </c>
      <c r="I1690" s="204" t="s">
        <v>12515</v>
      </c>
      <c r="J1690" s="207" t="s">
        <v>12516</v>
      </c>
      <c r="K1690" s="208" t="s">
        <v>12517</v>
      </c>
      <c r="L1690" s="205" t="s">
        <v>90</v>
      </c>
      <c r="M1690" s="205" t="s">
        <v>61</v>
      </c>
      <c r="N1690" s="205" t="s">
        <v>738</v>
      </c>
      <c r="O1690" s="205" t="s">
        <v>4441</v>
      </c>
      <c r="P1690" s="205" t="s">
        <v>4442</v>
      </c>
      <c r="Q1690" s="205" t="s">
        <v>65</v>
      </c>
      <c r="R1690" s="205" t="s">
        <v>11878</v>
      </c>
      <c r="S1690" s="205" t="s">
        <v>12504</v>
      </c>
      <c r="T1690" s="205" t="s">
        <v>93</v>
      </c>
      <c r="U1690" s="208" t="s">
        <v>12518</v>
      </c>
      <c r="V1690" s="205">
        <v>0.95</v>
      </c>
      <c r="W1690" s="205" t="s">
        <v>68</v>
      </c>
      <c r="X1690" s="205" t="s">
        <v>69</v>
      </c>
      <c r="Y1690" s="205" t="s">
        <v>70</v>
      </c>
      <c r="Z1690" s="205" t="s">
        <v>95</v>
      </c>
      <c r="AA1690" s="234" t="s">
        <v>650</v>
      </c>
      <c r="AB1690" s="216">
        <v>46310</v>
      </c>
      <c r="AC1690" s="205"/>
      <c r="AD1690" s="230" t="s">
        <v>72</v>
      </c>
      <c r="AE1690" s="126"/>
      <c r="AF1690" s="127"/>
      <c r="AG1690" s="128"/>
      <c r="AH1690" s="129"/>
      <c r="AI1690" s="129"/>
      <c r="AJ1690" s="126"/>
      <c r="AK1690" s="127"/>
      <c r="AL1690" s="129"/>
      <c r="AM1690" s="128"/>
      <c r="AN1690" s="129"/>
      <c r="AO1690" s="127" t="s">
        <v>79</v>
      </c>
      <c r="AP1690" s="129"/>
    </row>
    <row r="1691" spans="1:42" customFormat="1" ht="30" hidden="1" customHeight="1">
      <c r="A1691" s="204" t="s">
        <v>4370</v>
      </c>
      <c r="B1691" s="200" t="s">
        <v>11877</v>
      </c>
      <c r="C1691" s="200" t="s">
        <v>11878</v>
      </c>
      <c r="D1691" s="200" t="s">
        <v>3034</v>
      </c>
      <c r="E1691" s="200" t="s">
        <v>12519</v>
      </c>
      <c r="F1691" s="206" t="s">
        <v>12520</v>
      </c>
      <c r="G1691" s="206" t="s">
        <v>12521</v>
      </c>
      <c r="H1691" s="205" t="s">
        <v>12522</v>
      </c>
      <c r="I1691" s="204" t="s">
        <v>12523</v>
      </c>
      <c r="J1691" s="207" t="s">
        <v>12524</v>
      </c>
      <c r="K1691" s="208" t="s">
        <v>12525</v>
      </c>
      <c r="L1691" s="205" t="s">
        <v>60</v>
      </c>
      <c r="M1691" s="205" t="s">
        <v>61</v>
      </c>
      <c r="N1691" s="205" t="s">
        <v>738</v>
      </c>
      <c r="O1691" s="205" t="s">
        <v>4441</v>
      </c>
      <c r="P1691" s="205" t="s">
        <v>4442</v>
      </c>
      <c r="Q1691" s="205" t="s">
        <v>65</v>
      </c>
      <c r="R1691" s="205" t="s">
        <v>11878</v>
      </c>
      <c r="S1691" s="205" t="s">
        <v>12519</v>
      </c>
      <c r="T1691" s="205" t="s">
        <v>66</v>
      </c>
      <c r="U1691" s="208" t="s">
        <v>12526</v>
      </c>
      <c r="V1691" s="205">
        <v>1</v>
      </c>
      <c r="W1691" s="205" t="s">
        <v>68</v>
      </c>
      <c r="X1691" s="205" t="s">
        <v>69</v>
      </c>
      <c r="Y1691" s="205" t="s">
        <v>70</v>
      </c>
      <c r="Z1691" s="205" t="s">
        <v>4390</v>
      </c>
      <c r="AA1691" s="234" t="s">
        <v>44091</v>
      </c>
      <c r="AB1691" s="216">
        <v>46310</v>
      </c>
      <c r="AC1691" s="205"/>
      <c r="AD1691" s="230" t="s">
        <v>72</v>
      </c>
      <c r="AE1691" s="126"/>
      <c r="AF1691" s="127"/>
      <c r="AG1691" s="128"/>
      <c r="AH1691" s="129"/>
      <c r="AI1691" s="129"/>
      <c r="AJ1691" s="126"/>
      <c r="AK1691" s="127"/>
      <c r="AL1691" s="129"/>
      <c r="AM1691" s="128"/>
      <c r="AN1691" s="129"/>
      <c r="AO1691" s="127" t="s">
        <v>79</v>
      </c>
      <c r="AP1691" s="129"/>
    </row>
    <row r="1692" spans="1:42" customFormat="1" ht="30" hidden="1" customHeight="1">
      <c r="A1692" s="204" t="s">
        <v>4370</v>
      </c>
      <c r="B1692" s="200" t="s">
        <v>11877</v>
      </c>
      <c r="C1692" s="200" t="s">
        <v>11878</v>
      </c>
      <c r="D1692" s="200" t="s">
        <v>3034</v>
      </c>
      <c r="E1692" s="200" t="s">
        <v>12519</v>
      </c>
      <c r="F1692" s="206" t="s">
        <v>12527</v>
      </c>
      <c r="G1692" s="206" t="s">
        <v>12528</v>
      </c>
      <c r="H1692" s="205" t="s">
        <v>12529</v>
      </c>
      <c r="I1692" s="204" t="s">
        <v>12530</v>
      </c>
      <c r="J1692" s="207" t="s">
        <v>12531</v>
      </c>
      <c r="K1692" s="208" t="s">
        <v>12532</v>
      </c>
      <c r="L1692" s="205" t="s">
        <v>90</v>
      </c>
      <c r="M1692" s="205" t="s">
        <v>61</v>
      </c>
      <c r="N1692" s="205" t="s">
        <v>738</v>
      </c>
      <c r="O1692" s="205" t="s">
        <v>4441</v>
      </c>
      <c r="P1692" s="205" t="s">
        <v>4442</v>
      </c>
      <c r="Q1692" s="205" t="s">
        <v>65</v>
      </c>
      <c r="R1692" s="205" t="s">
        <v>11878</v>
      </c>
      <c r="S1692" s="205" t="s">
        <v>12519</v>
      </c>
      <c r="T1692" s="205" t="s">
        <v>93</v>
      </c>
      <c r="U1692" s="208" t="s">
        <v>12533</v>
      </c>
      <c r="V1692" s="205">
        <v>0.95</v>
      </c>
      <c r="W1692" s="205" t="s">
        <v>68</v>
      </c>
      <c r="X1692" s="205" t="s">
        <v>69</v>
      </c>
      <c r="Y1692" s="205" t="s">
        <v>70</v>
      </c>
      <c r="Z1692" s="205" t="s">
        <v>95</v>
      </c>
      <c r="AA1692" s="234" t="s">
        <v>44091</v>
      </c>
      <c r="AB1692" s="216">
        <v>46310</v>
      </c>
      <c r="AC1692" s="205"/>
      <c r="AD1692" s="230" t="s">
        <v>72</v>
      </c>
      <c r="AE1692" s="126"/>
      <c r="AF1692" s="127"/>
      <c r="AG1692" s="128"/>
      <c r="AH1692" s="129"/>
      <c r="AI1692" s="129"/>
      <c r="AJ1692" s="126"/>
      <c r="AK1692" s="127"/>
      <c r="AL1692" s="129"/>
      <c r="AM1692" s="128"/>
      <c r="AN1692" s="129"/>
      <c r="AO1692" s="127" t="s">
        <v>79</v>
      </c>
      <c r="AP1692" s="129"/>
    </row>
    <row r="1693" spans="1:42" customFormat="1" ht="30" hidden="1" customHeight="1">
      <c r="A1693" s="204" t="s">
        <v>4370</v>
      </c>
      <c r="B1693" s="200" t="s">
        <v>11877</v>
      </c>
      <c r="C1693" s="200" t="s">
        <v>11878</v>
      </c>
      <c r="D1693" s="200" t="s">
        <v>12534</v>
      </c>
      <c r="E1693" s="200" t="s">
        <v>12535</v>
      </c>
      <c r="F1693" s="206" t="s">
        <v>12536</v>
      </c>
      <c r="G1693" s="206" t="s">
        <v>12537</v>
      </c>
      <c r="H1693" s="205" t="s">
        <v>12538</v>
      </c>
      <c r="I1693" s="204" t="s">
        <v>12539</v>
      </c>
      <c r="J1693" s="207" t="s">
        <v>12540</v>
      </c>
      <c r="K1693" s="208" t="s">
        <v>12541</v>
      </c>
      <c r="L1693" s="205" t="s">
        <v>60</v>
      </c>
      <c r="M1693" s="205" t="s">
        <v>61</v>
      </c>
      <c r="N1693" s="205" t="s">
        <v>738</v>
      </c>
      <c r="O1693" s="205" t="s">
        <v>4441</v>
      </c>
      <c r="P1693" s="205" t="s">
        <v>4442</v>
      </c>
      <c r="Q1693" s="205" t="s">
        <v>65</v>
      </c>
      <c r="R1693" s="205" t="s">
        <v>11878</v>
      </c>
      <c r="S1693" s="205" t="s">
        <v>12535</v>
      </c>
      <c r="T1693" s="205" t="s">
        <v>66</v>
      </c>
      <c r="U1693" s="208" t="s">
        <v>12542</v>
      </c>
      <c r="V1693" s="205">
        <v>1</v>
      </c>
      <c r="W1693" s="205" t="s">
        <v>68</v>
      </c>
      <c r="X1693" s="205" t="s">
        <v>69</v>
      </c>
      <c r="Y1693" s="205" t="s">
        <v>70</v>
      </c>
      <c r="Z1693" s="205" t="s">
        <v>4390</v>
      </c>
      <c r="AA1693" s="234" t="s">
        <v>650</v>
      </c>
      <c r="AB1693" s="216">
        <v>46310</v>
      </c>
      <c r="AC1693" s="205"/>
      <c r="AD1693" s="230" t="s">
        <v>72</v>
      </c>
      <c r="AE1693" s="126"/>
      <c r="AF1693" s="127"/>
      <c r="AG1693" s="128"/>
      <c r="AH1693" s="129"/>
      <c r="AI1693" s="129"/>
      <c r="AJ1693" s="126"/>
      <c r="AK1693" s="127"/>
      <c r="AL1693" s="129"/>
      <c r="AM1693" s="128"/>
      <c r="AN1693" s="129"/>
      <c r="AO1693" s="127" t="s">
        <v>79</v>
      </c>
      <c r="AP1693" s="129"/>
    </row>
    <row r="1694" spans="1:42" customFormat="1" ht="30" hidden="1" customHeight="1">
      <c r="A1694" s="204" t="s">
        <v>4370</v>
      </c>
      <c r="B1694" s="200" t="s">
        <v>11877</v>
      </c>
      <c r="C1694" s="200" t="s">
        <v>11878</v>
      </c>
      <c r="D1694" s="200" t="s">
        <v>12534</v>
      </c>
      <c r="E1694" s="200" t="s">
        <v>12535</v>
      </c>
      <c r="F1694" s="206" t="s">
        <v>12543</v>
      </c>
      <c r="G1694" s="206" t="s">
        <v>12544</v>
      </c>
      <c r="H1694" s="205" t="s">
        <v>12545</v>
      </c>
      <c r="I1694" s="204" t="s">
        <v>12546</v>
      </c>
      <c r="J1694" s="207" t="s">
        <v>12547</v>
      </c>
      <c r="K1694" s="208" t="s">
        <v>12548</v>
      </c>
      <c r="L1694" s="205" t="s">
        <v>90</v>
      </c>
      <c r="M1694" s="205" t="s">
        <v>61</v>
      </c>
      <c r="N1694" s="205" t="s">
        <v>738</v>
      </c>
      <c r="O1694" s="205" t="s">
        <v>4441</v>
      </c>
      <c r="P1694" s="205" t="s">
        <v>4442</v>
      </c>
      <c r="Q1694" s="205" t="s">
        <v>65</v>
      </c>
      <c r="R1694" s="205" t="s">
        <v>11878</v>
      </c>
      <c r="S1694" s="205" t="s">
        <v>12535</v>
      </c>
      <c r="T1694" s="205" t="s">
        <v>93</v>
      </c>
      <c r="U1694" s="208" t="s">
        <v>12549</v>
      </c>
      <c r="V1694" s="205">
        <v>0.95</v>
      </c>
      <c r="W1694" s="205" t="s">
        <v>68</v>
      </c>
      <c r="X1694" s="205" t="s">
        <v>69</v>
      </c>
      <c r="Y1694" s="205" t="s">
        <v>70</v>
      </c>
      <c r="Z1694" s="205" t="s">
        <v>95</v>
      </c>
      <c r="AA1694" s="234" t="s">
        <v>650</v>
      </c>
      <c r="AB1694" s="216">
        <v>46310</v>
      </c>
      <c r="AC1694" s="205"/>
      <c r="AD1694" s="230" t="s">
        <v>72</v>
      </c>
      <c r="AE1694" s="126"/>
      <c r="AF1694" s="127"/>
      <c r="AG1694" s="128"/>
      <c r="AH1694" s="129"/>
      <c r="AI1694" s="129"/>
      <c r="AJ1694" s="126"/>
      <c r="AK1694" s="127"/>
      <c r="AL1694" s="129"/>
      <c r="AM1694" s="128"/>
      <c r="AN1694" s="129"/>
      <c r="AO1694" s="127" t="s">
        <v>79</v>
      </c>
      <c r="AP1694" s="129"/>
    </row>
    <row r="1695" spans="1:42" customFormat="1" ht="30" hidden="1" customHeight="1">
      <c r="A1695" s="204" t="s">
        <v>4370</v>
      </c>
      <c r="B1695" s="200" t="s">
        <v>11877</v>
      </c>
      <c r="C1695" s="200" t="s">
        <v>11878</v>
      </c>
      <c r="D1695" s="200" t="s">
        <v>12550</v>
      </c>
      <c r="E1695" s="200" t="s">
        <v>12551</v>
      </c>
      <c r="F1695" s="206" t="s">
        <v>12552</v>
      </c>
      <c r="G1695" s="206" t="s">
        <v>12553</v>
      </c>
      <c r="H1695" s="205" t="s">
        <v>12554</v>
      </c>
      <c r="I1695" s="204" t="s">
        <v>12555</v>
      </c>
      <c r="J1695" s="207" t="s">
        <v>12556</v>
      </c>
      <c r="K1695" s="208" t="s">
        <v>12557</v>
      </c>
      <c r="L1695" s="205" t="s">
        <v>60</v>
      </c>
      <c r="M1695" s="205" t="s">
        <v>61</v>
      </c>
      <c r="N1695" s="205" t="s">
        <v>738</v>
      </c>
      <c r="O1695" s="205" t="s">
        <v>4441</v>
      </c>
      <c r="P1695" s="205" t="s">
        <v>4442</v>
      </c>
      <c r="Q1695" s="205" t="s">
        <v>65</v>
      </c>
      <c r="R1695" s="205" t="s">
        <v>11878</v>
      </c>
      <c r="S1695" s="205" t="s">
        <v>12551</v>
      </c>
      <c r="T1695" s="205" t="s">
        <v>66</v>
      </c>
      <c r="U1695" s="208" t="s">
        <v>12558</v>
      </c>
      <c r="V1695" s="205">
        <v>1</v>
      </c>
      <c r="W1695" s="205" t="s">
        <v>68</v>
      </c>
      <c r="X1695" s="205" t="s">
        <v>69</v>
      </c>
      <c r="Y1695" s="205" t="s">
        <v>70</v>
      </c>
      <c r="Z1695" s="205" t="s">
        <v>4390</v>
      </c>
      <c r="AA1695" s="234" t="s">
        <v>650</v>
      </c>
      <c r="AB1695" s="216">
        <v>46310</v>
      </c>
      <c r="AC1695" s="205"/>
      <c r="AD1695" s="230" t="s">
        <v>72</v>
      </c>
      <c r="AE1695" s="126"/>
      <c r="AF1695" s="127"/>
      <c r="AG1695" s="128"/>
      <c r="AH1695" s="129"/>
      <c r="AI1695" s="129"/>
      <c r="AJ1695" s="126"/>
      <c r="AK1695" s="127"/>
      <c r="AL1695" s="129"/>
      <c r="AM1695" s="128"/>
      <c r="AN1695" s="129"/>
      <c r="AO1695" s="127" t="s">
        <v>79</v>
      </c>
      <c r="AP1695" s="129"/>
    </row>
    <row r="1696" spans="1:42" customFormat="1" ht="30" hidden="1" customHeight="1">
      <c r="A1696" s="204" t="s">
        <v>4370</v>
      </c>
      <c r="B1696" s="200" t="s">
        <v>11877</v>
      </c>
      <c r="C1696" s="200" t="s">
        <v>11878</v>
      </c>
      <c r="D1696" s="200" t="s">
        <v>12550</v>
      </c>
      <c r="E1696" s="200" t="s">
        <v>12551</v>
      </c>
      <c r="F1696" s="206" t="s">
        <v>12559</v>
      </c>
      <c r="G1696" s="206" t="s">
        <v>12560</v>
      </c>
      <c r="H1696" s="205" t="s">
        <v>12561</v>
      </c>
      <c r="I1696" s="204" t="s">
        <v>12562</v>
      </c>
      <c r="J1696" s="207" t="s">
        <v>12563</v>
      </c>
      <c r="K1696" s="208" t="s">
        <v>12564</v>
      </c>
      <c r="L1696" s="205" t="s">
        <v>90</v>
      </c>
      <c r="M1696" s="205" t="s">
        <v>61</v>
      </c>
      <c r="N1696" s="205" t="s">
        <v>738</v>
      </c>
      <c r="O1696" s="205" t="s">
        <v>4441</v>
      </c>
      <c r="P1696" s="205" t="s">
        <v>4442</v>
      </c>
      <c r="Q1696" s="205" t="s">
        <v>65</v>
      </c>
      <c r="R1696" s="205" t="s">
        <v>11878</v>
      </c>
      <c r="S1696" s="205" t="s">
        <v>12551</v>
      </c>
      <c r="T1696" s="205" t="s">
        <v>93</v>
      </c>
      <c r="U1696" s="208" t="s">
        <v>12565</v>
      </c>
      <c r="V1696" s="205">
        <v>0.95</v>
      </c>
      <c r="W1696" s="205" t="s">
        <v>68</v>
      </c>
      <c r="X1696" s="205" t="s">
        <v>69</v>
      </c>
      <c r="Y1696" s="205" t="s">
        <v>70</v>
      </c>
      <c r="Z1696" s="205" t="s">
        <v>95</v>
      </c>
      <c r="AA1696" s="234" t="s">
        <v>650</v>
      </c>
      <c r="AB1696" s="216">
        <v>46310</v>
      </c>
      <c r="AC1696" s="205"/>
      <c r="AD1696" s="230" t="s">
        <v>72</v>
      </c>
      <c r="AE1696" s="126"/>
      <c r="AF1696" s="127"/>
      <c r="AG1696" s="128"/>
      <c r="AH1696" s="129"/>
      <c r="AI1696" s="129"/>
      <c r="AJ1696" s="126"/>
      <c r="AK1696" s="127"/>
      <c r="AL1696" s="129"/>
      <c r="AM1696" s="128"/>
      <c r="AN1696" s="129"/>
      <c r="AO1696" s="127" t="s">
        <v>79</v>
      </c>
      <c r="AP1696" s="129"/>
    </row>
    <row r="1697" spans="1:42" customFormat="1" ht="30" hidden="1" customHeight="1">
      <c r="A1697" s="204" t="s">
        <v>4370</v>
      </c>
      <c r="B1697" s="200" t="s">
        <v>11877</v>
      </c>
      <c r="C1697" s="200" t="s">
        <v>11878</v>
      </c>
      <c r="D1697" s="200" t="s">
        <v>12566</v>
      </c>
      <c r="E1697" s="200" t="s">
        <v>12567</v>
      </c>
      <c r="F1697" s="206" t="s">
        <v>12568</v>
      </c>
      <c r="G1697" s="206" t="s">
        <v>12569</v>
      </c>
      <c r="H1697" s="205" t="s">
        <v>12570</v>
      </c>
      <c r="I1697" s="204" t="s">
        <v>12571</v>
      </c>
      <c r="J1697" s="207" t="s">
        <v>12572</v>
      </c>
      <c r="K1697" s="208" t="s">
        <v>12573</v>
      </c>
      <c r="L1697" s="205" t="s">
        <v>60</v>
      </c>
      <c r="M1697" s="205" t="s">
        <v>61</v>
      </c>
      <c r="N1697" s="205" t="s">
        <v>738</v>
      </c>
      <c r="O1697" s="205" t="s">
        <v>4441</v>
      </c>
      <c r="P1697" s="205" t="s">
        <v>4442</v>
      </c>
      <c r="Q1697" s="205" t="s">
        <v>65</v>
      </c>
      <c r="R1697" s="205" t="s">
        <v>11878</v>
      </c>
      <c r="S1697" s="205" t="s">
        <v>12567</v>
      </c>
      <c r="T1697" s="205" t="s">
        <v>66</v>
      </c>
      <c r="U1697" s="208" t="s">
        <v>12574</v>
      </c>
      <c r="V1697" s="205">
        <v>1</v>
      </c>
      <c r="W1697" s="205" t="s">
        <v>68</v>
      </c>
      <c r="X1697" s="205" t="s">
        <v>69</v>
      </c>
      <c r="Y1697" s="205" t="s">
        <v>70</v>
      </c>
      <c r="Z1697" s="205" t="s">
        <v>4390</v>
      </c>
      <c r="AA1697" s="234" t="s">
        <v>650</v>
      </c>
      <c r="AB1697" s="216">
        <v>46310</v>
      </c>
      <c r="AC1697" s="205"/>
      <c r="AD1697" s="230" t="s">
        <v>72</v>
      </c>
      <c r="AE1697" s="126"/>
      <c r="AF1697" s="127"/>
      <c r="AG1697" s="128"/>
      <c r="AH1697" s="129"/>
      <c r="AI1697" s="129"/>
      <c r="AJ1697" s="126"/>
      <c r="AK1697" s="127"/>
      <c r="AL1697" s="129"/>
      <c r="AM1697" s="128"/>
      <c r="AN1697" s="129"/>
      <c r="AO1697" s="127" t="s">
        <v>79</v>
      </c>
      <c r="AP1697" s="129"/>
    </row>
    <row r="1698" spans="1:42" customFormat="1" ht="30" hidden="1" customHeight="1">
      <c r="A1698" s="204" t="s">
        <v>4370</v>
      </c>
      <c r="B1698" s="200" t="s">
        <v>11877</v>
      </c>
      <c r="C1698" s="200" t="s">
        <v>11878</v>
      </c>
      <c r="D1698" s="200" t="s">
        <v>12566</v>
      </c>
      <c r="E1698" s="200" t="s">
        <v>12567</v>
      </c>
      <c r="F1698" s="206" t="s">
        <v>12575</v>
      </c>
      <c r="G1698" s="206" t="s">
        <v>12576</v>
      </c>
      <c r="H1698" s="205" t="s">
        <v>12577</v>
      </c>
      <c r="I1698" s="204" t="s">
        <v>12578</v>
      </c>
      <c r="J1698" s="207" t="s">
        <v>12579</v>
      </c>
      <c r="K1698" s="208" t="s">
        <v>12580</v>
      </c>
      <c r="L1698" s="205" t="s">
        <v>90</v>
      </c>
      <c r="M1698" s="205" t="s">
        <v>61</v>
      </c>
      <c r="N1698" s="205" t="s">
        <v>738</v>
      </c>
      <c r="O1698" s="205" t="s">
        <v>4441</v>
      </c>
      <c r="P1698" s="205" t="s">
        <v>4442</v>
      </c>
      <c r="Q1698" s="205" t="s">
        <v>65</v>
      </c>
      <c r="R1698" s="205" t="s">
        <v>11878</v>
      </c>
      <c r="S1698" s="205" t="s">
        <v>12567</v>
      </c>
      <c r="T1698" s="205" t="s">
        <v>93</v>
      </c>
      <c r="U1698" s="208" t="s">
        <v>12581</v>
      </c>
      <c r="V1698" s="205">
        <v>0.95</v>
      </c>
      <c r="W1698" s="205" t="s">
        <v>68</v>
      </c>
      <c r="X1698" s="205" t="s">
        <v>69</v>
      </c>
      <c r="Y1698" s="205" t="s">
        <v>70</v>
      </c>
      <c r="Z1698" s="205" t="s">
        <v>95</v>
      </c>
      <c r="AA1698" s="234" t="s">
        <v>650</v>
      </c>
      <c r="AB1698" s="216">
        <v>46310</v>
      </c>
      <c r="AC1698" s="205"/>
      <c r="AD1698" s="230" t="s">
        <v>72</v>
      </c>
      <c r="AE1698" s="126"/>
      <c r="AF1698" s="127"/>
      <c r="AG1698" s="128"/>
      <c r="AH1698" s="129"/>
      <c r="AI1698" s="129"/>
      <c r="AJ1698" s="126"/>
      <c r="AK1698" s="127"/>
      <c r="AL1698" s="129"/>
      <c r="AM1698" s="128"/>
      <c r="AN1698" s="129"/>
      <c r="AO1698" s="127" t="s">
        <v>79</v>
      </c>
      <c r="AP1698" s="129"/>
    </row>
    <row r="1699" spans="1:42" customFormat="1" ht="30" hidden="1" customHeight="1">
      <c r="A1699" s="204" t="s">
        <v>4370</v>
      </c>
      <c r="B1699" s="200" t="s">
        <v>11877</v>
      </c>
      <c r="C1699" s="200" t="s">
        <v>11878</v>
      </c>
      <c r="D1699" s="200" t="s">
        <v>12582</v>
      </c>
      <c r="E1699" s="200" t="s">
        <v>12583</v>
      </c>
      <c r="F1699" s="206" t="s">
        <v>12584</v>
      </c>
      <c r="G1699" s="206" t="s">
        <v>12585</v>
      </c>
      <c r="H1699" s="205" t="s">
        <v>12586</v>
      </c>
      <c r="I1699" s="204" t="s">
        <v>12587</v>
      </c>
      <c r="J1699" s="207" t="s">
        <v>12588</v>
      </c>
      <c r="K1699" s="208" t="s">
        <v>12589</v>
      </c>
      <c r="L1699" s="205" t="s">
        <v>60</v>
      </c>
      <c r="M1699" s="205" t="s">
        <v>61</v>
      </c>
      <c r="N1699" s="205" t="s">
        <v>738</v>
      </c>
      <c r="O1699" s="205" t="s">
        <v>4441</v>
      </c>
      <c r="P1699" s="205" t="s">
        <v>4442</v>
      </c>
      <c r="Q1699" s="205" t="s">
        <v>65</v>
      </c>
      <c r="R1699" s="205" t="s">
        <v>11878</v>
      </c>
      <c r="S1699" s="205" t="s">
        <v>12583</v>
      </c>
      <c r="T1699" s="205" t="s">
        <v>66</v>
      </c>
      <c r="U1699" s="208" t="s">
        <v>12590</v>
      </c>
      <c r="V1699" s="205">
        <v>1</v>
      </c>
      <c r="W1699" s="205" t="s">
        <v>68</v>
      </c>
      <c r="X1699" s="205" t="s">
        <v>69</v>
      </c>
      <c r="Y1699" s="205" t="s">
        <v>70</v>
      </c>
      <c r="Z1699" s="205" t="s">
        <v>4390</v>
      </c>
      <c r="AA1699" s="234" t="s">
        <v>650</v>
      </c>
      <c r="AB1699" s="216">
        <v>46310</v>
      </c>
      <c r="AC1699" s="205"/>
      <c r="AD1699" s="230" t="s">
        <v>72</v>
      </c>
      <c r="AE1699" s="126"/>
      <c r="AF1699" s="127"/>
      <c r="AG1699" s="128"/>
      <c r="AH1699" s="129"/>
      <c r="AI1699" s="129"/>
      <c r="AJ1699" s="126"/>
      <c r="AK1699" s="127"/>
      <c r="AL1699" s="129"/>
      <c r="AM1699" s="128"/>
      <c r="AN1699" s="129"/>
      <c r="AO1699" s="127" t="s">
        <v>79</v>
      </c>
      <c r="AP1699" s="129"/>
    </row>
    <row r="1700" spans="1:42" customFormat="1" ht="30" hidden="1" customHeight="1">
      <c r="A1700" s="204" t="s">
        <v>4370</v>
      </c>
      <c r="B1700" s="200" t="s">
        <v>11877</v>
      </c>
      <c r="C1700" s="200" t="s">
        <v>11878</v>
      </c>
      <c r="D1700" s="200" t="s">
        <v>12582</v>
      </c>
      <c r="E1700" s="200" t="s">
        <v>12583</v>
      </c>
      <c r="F1700" s="206" t="s">
        <v>12591</v>
      </c>
      <c r="G1700" s="206" t="s">
        <v>12592</v>
      </c>
      <c r="H1700" s="205" t="s">
        <v>12593</v>
      </c>
      <c r="I1700" s="204" t="s">
        <v>12594</v>
      </c>
      <c r="J1700" s="207" t="s">
        <v>12595</v>
      </c>
      <c r="K1700" s="208" t="s">
        <v>12596</v>
      </c>
      <c r="L1700" s="205" t="s">
        <v>90</v>
      </c>
      <c r="M1700" s="205" t="s">
        <v>61</v>
      </c>
      <c r="N1700" s="205" t="s">
        <v>738</v>
      </c>
      <c r="O1700" s="205" t="s">
        <v>4441</v>
      </c>
      <c r="P1700" s="205" t="s">
        <v>4442</v>
      </c>
      <c r="Q1700" s="205" t="s">
        <v>65</v>
      </c>
      <c r="R1700" s="205" t="s">
        <v>11878</v>
      </c>
      <c r="S1700" s="205" t="s">
        <v>12583</v>
      </c>
      <c r="T1700" s="205" t="s">
        <v>93</v>
      </c>
      <c r="U1700" s="208" t="s">
        <v>12597</v>
      </c>
      <c r="V1700" s="205">
        <v>0.95</v>
      </c>
      <c r="W1700" s="205" t="s">
        <v>68</v>
      </c>
      <c r="X1700" s="205" t="s">
        <v>69</v>
      </c>
      <c r="Y1700" s="205" t="s">
        <v>70</v>
      </c>
      <c r="Z1700" s="205" t="s">
        <v>12598</v>
      </c>
      <c r="AA1700" s="234" t="s">
        <v>650</v>
      </c>
      <c r="AB1700" s="216">
        <v>46310</v>
      </c>
      <c r="AC1700" s="205"/>
      <c r="AD1700" s="230" t="s">
        <v>72</v>
      </c>
      <c r="AE1700" s="126"/>
      <c r="AF1700" s="127"/>
      <c r="AG1700" s="128"/>
      <c r="AH1700" s="129"/>
      <c r="AI1700" s="129"/>
      <c r="AJ1700" s="126"/>
      <c r="AK1700" s="127"/>
      <c r="AL1700" s="129"/>
      <c r="AM1700" s="128"/>
      <c r="AN1700" s="129"/>
      <c r="AO1700" s="127" t="s">
        <v>79</v>
      </c>
      <c r="AP1700" s="129"/>
    </row>
    <row r="1701" spans="1:42" customFormat="1" ht="30" hidden="1" customHeight="1">
      <c r="A1701" s="204" t="s">
        <v>4370</v>
      </c>
      <c r="B1701" s="200" t="s">
        <v>11877</v>
      </c>
      <c r="C1701" s="200" t="s">
        <v>11878</v>
      </c>
      <c r="D1701" s="200" t="s">
        <v>12599</v>
      </c>
      <c r="E1701" s="200" t="s">
        <v>12600</v>
      </c>
      <c r="F1701" s="206" t="s">
        <v>12601</v>
      </c>
      <c r="G1701" s="206" t="s">
        <v>12602</v>
      </c>
      <c r="H1701" s="205" t="s">
        <v>12603</v>
      </c>
      <c r="I1701" s="204" t="s">
        <v>12604</v>
      </c>
      <c r="J1701" s="207" t="s">
        <v>12605</v>
      </c>
      <c r="K1701" s="208" t="s">
        <v>12606</v>
      </c>
      <c r="L1701" s="205" t="s">
        <v>60</v>
      </c>
      <c r="M1701" s="205" t="s">
        <v>61</v>
      </c>
      <c r="N1701" s="205" t="s">
        <v>738</v>
      </c>
      <c r="O1701" s="205" t="s">
        <v>4441</v>
      </c>
      <c r="P1701" s="205" t="s">
        <v>4442</v>
      </c>
      <c r="Q1701" s="205" t="s">
        <v>65</v>
      </c>
      <c r="R1701" s="205" t="s">
        <v>11878</v>
      </c>
      <c r="S1701" s="205" t="s">
        <v>12600</v>
      </c>
      <c r="T1701" s="205" t="s">
        <v>66</v>
      </c>
      <c r="U1701" s="208" t="s">
        <v>12607</v>
      </c>
      <c r="V1701" s="205">
        <v>1</v>
      </c>
      <c r="W1701" s="205" t="s">
        <v>68</v>
      </c>
      <c r="X1701" s="205" t="s">
        <v>69</v>
      </c>
      <c r="Y1701" s="205" t="s">
        <v>70</v>
      </c>
      <c r="Z1701" s="205" t="s">
        <v>4390</v>
      </c>
      <c r="AA1701" s="234" t="s">
        <v>650</v>
      </c>
      <c r="AB1701" s="216">
        <v>46310</v>
      </c>
      <c r="AC1701" s="205"/>
      <c r="AD1701" s="230" t="s">
        <v>72</v>
      </c>
      <c r="AE1701" s="126"/>
      <c r="AF1701" s="127"/>
      <c r="AG1701" s="128"/>
      <c r="AH1701" s="129"/>
      <c r="AI1701" s="129"/>
      <c r="AJ1701" s="126"/>
      <c r="AK1701" s="127"/>
      <c r="AL1701" s="129"/>
      <c r="AM1701" s="128"/>
      <c r="AN1701" s="129"/>
      <c r="AO1701" s="127" t="s">
        <v>79</v>
      </c>
      <c r="AP1701" s="129"/>
    </row>
    <row r="1702" spans="1:42" customFormat="1" ht="30" hidden="1" customHeight="1">
      <c r="A1702" s="204" t="s">
        <v>4370</v>
      </c>
      <c r="B1702" s="200" t="s">
        <v>11877</v>
      </c>
      <c r="C1702" s="200" t="s">
        <v>11878</v>
      </c>
      <c r="D1702" s="200" t="s">
        <v>12599</v>
      </c>
      <c r="E1702" s="200" t="s">
        <v>12600</v>
      </c>
      <c r="F1702" s="206" t="s">
        <v>12608</v>
      </c>
      <c r="G1702" s="206" t="s">
        <v>12609</v>
      </c>
      <c r="H1702" s="205" t="s">
        <v>12610</v>
      </c>
      <c r="I1702" s="204" t="s">
        <v>12611</v>
      </c>
      <c r="J1702" s="207" t="s">
        <v>12612</v>
      </c>
      <c r="K1702" s="208" t="s">
        <v>12613</v>
      </c>
      <c r="L1702" s="205" t="s">
        <v>90</v>
      </c>
      <c r="M1702" s="205" t="s">
        <v>61</v>
      </c>
      <c r="N1702" s="205" t="s">
        <v>738</v>
      </c>
      <c r="O1702" s="205" t="s">
        <v>4441</v>
      </c>
      <c r="P1702" s="205" t="s">
        <v>4442</v>
      </c>
      <c r="Q1702" s="205" t="s">
        <v>65</v>
      </c>
      <c r="R1702" s="205" t="s">
        <v>11878</v>
      </c>
      <c r="S1702" s="205" t="s">
        <v>12600</v>
      </c>
      <c r="T1702" s="205" t="s">
        <v>93</v>
      </c>
      <c r="U1702" s="208" t="s">
        <v>12614</v>
      </c>
      <c r="V1702" s="205">
        <v>0.95</v>
      </c>
      <c r="W1702" s="205" t="s">
        <v>68</v>
      </c>
      <c r="X1702" s="205" t="s">
        <v>69</v>
      </c>
      <c r="Y1702" s="205" t="s">
        <v>70</v>
      </c>
      <c r="Z1702" s="205" t="s">
        <v>95</v>
      </c>
      <c r="AA1702" s="234" t="s">
        <v>650</v>
      </c>
      <c r="AB1702" s="216">
        <v>46310</v>
      </c>
      <c r="AC1702" s="205"/>
      <c r="AD1702" s="230" t="s">
        <v>72</v>
      </c>
      <c r="AE1702" s="126"/>
      <c r="AF1702" s="127"/>
      <c r="AG1702" s="128"/>
      <c r="AH1702" s="129"/>
      <c r="AI1702" s="129"/>
      <c r="AJ1702" s="126"/>
      <c r="AK1702" s="127"/>
      <c r="AL1702" s="129"/>
      <c r="AM1702" s="128"/>
      <c r="AN1702" s="129"/>
      <c r="AO1702" s="127" t="s">
        <v>79</v>
      </c>
      <c r="AP1702" s="129"/>
    </row>
    <row r="1703" spans="1:42" customFormat="1" ht="30" hidden="1" customHeight="1">
      <c r="A1703" s="204" t="s">
        <v>4370</v>
      </c>
      <c r="B1703" s="200" t="s">
        <v>11877</v>
      </c>
      <c r="C1703" s="200" t="s">
        <v>11878</v>
      </c>
      <c r="D1703" s="200" t="s">
        <v>5696</v>
      </c>
      <c r="E1703" s="200" t="s">
        <v>12615</v>
      </c>
      <c r="F1703" s="206" t="s">
        <v>12616</v>
      </c>
      <c r="G1703" s="206" t="s">
        <v>12617</v>
      </c>
      <c r="H1703" s="205" t="s">
        <v>12618</v>
      </c>
      <c r="I1703" s="204" t="s">
        <v>12619</v>
      </c>
      <c r="J1703" s="207" t="s">
        <v>12620</v>
      </c>
      <c r="K1703" s="208" t="s">
        <v>12621</v>
      </c>
      <c r="L1703" s="205" t="s">
        <v>90</v>
      </c>
      <c r="M1703" s="205" t="s">
        <v>61</v>
      </c>
      <c r="N1703" s="205" t="s">
        <v>738</v>
      </c>
      <c r="O1703" s="205" t="s">
        <v>4441</v>
      </c>
      <c r="P1703" s="205" t="s">
        <v>4442</v>
      </c>
      <c r="Q1703" s="205" t="s">
        <v>65</v>
      </c>
      <c r="R1703" s="205" t="s">
        <v>11878</v>
      </c>
      <c r="S1703" s="205" t="s">
        <v>12615</v>
      </c>
      <c r="T1703" s="205" t="s">
        <v>93</v>
      </c>
      <c r="U1703" s="208" t="s">
        <v>5704</v>
      </c>
      <c r="V1703" s="205">
        <v>0.95</v>
      </c>
      <c r="W1703" s="205" t="s">
        <v>68</v>
      </c>
      <c r="X1703" s="205" t="s">
        <v>69</v>
      </c>
      <c r="Y1703" s="205" t="s">
        <v>70</v>
      </c>
      <c r="Z1703" s="205" t="s">
        <v>95</v>
      </c>
      <c r="AA1703" s="234" t="s">
        <v>650</v>
      </c>
      <c r="AB1703" s="216">
        <v>46310</v>
      </c>
      <c r="AC1703" s="205"/>
      <c r="AD1703" s="230" t="s">
        <v>72</v>
      </c>
      <c r="AE1703" s="126"/>
      <c r="AF1703" s="127"/>
      <c r="AG1703" s="128"/>
      <c r="AH1703" s="129"/>
      <c r="AI1703" s="129"/>
      <c r="AJ1703" s="126"/>
      <c r="AK1703" s="127"/>
      <c r="AL1703" s="129"/>
      <c r="AM1703" s="128"/>
      <c r="AN1703" s="129"/>
      <c r="AO1703" s="127" t="s">
        <v>79</v>
      </c>
      <c r="AP1703" s="129"/>
    </row>
    <row r="1704" spans="1:42" customFormat="1" ht="30" hidden="1" customHeight="1">
      <c r="A1704" s="204" t="s">
        <v>4370</v>
      </c>
      <c r="B1704" s="200" t="s">
        <v>11877</v>
      </c>
      <c r="C1704" s="200" t="s">
        <v>11878</v>
      </c>
      <c r="D1704" s="200" t="s">
        <v>5696</v>
      </c>
      <c r="E1704" s="200" t="s">
        <v>12615</v>
      </c>
      <c r="F1704" s="206" t="s">
        <v>12622</v>
      </c>
      <c r="G1704" s="206" t="s">
        <v>12623</v>
      </c>
      <c r="H1704" s="205" t="s">
        <v>12624</v>
      </c>
      <c r="I1704" s="204" t="s">
        <v>12625</v>
      </c>
      <c r="J1704" s="207" t="s">
        <v>12626</v>
      </c>
      <c r="K1704" s="208" t="s">
        <v>12627</v>
      </c>
      <c r="L1704" s="205" t="s">
        <v>60</v>
      </c>
      <c r="M1704" s="205" t="s">
        <v>61</v>
      </c>
      <c r="N1704" s="205" t="s">
        <v>738</v>
      </c>
      <c r="O1704" s="205" t="s">
        <v>4441</v>
      </c>
      <c r="P1704" s="205" t="s">
        <v>4442</v>
      </c>
      <c r="Q1704" s="205" t="s">
        <v>65</v>
      </c>
      <c r="R1704" s="205" t="s">
        <v>11878</v>
      </c>
      <c r="S1704" s="205" t="s">
        <v>12615</v>
      </c>
      <c r="T1704" s="205" t="s">
        <v>66</v>
      </c>
      <c r="U1704" s="208" t="s">
        <v>5711</v>
      </c>
      <c r="V1704" s="205">
        <v>1</v>
      </c>
      <c r="W1704" s="205" t="s">
        <v>68</v>
      </c>
      <c r="X1704" s="205" t="s">
        <v>69</v>
      </c>
      <c r="Y1704" s="205" t="s">
        <v>70</v>
      </c>
      <c r="Z1704" s="205" t="s">
        <v>4390</v>
      </c>
      <c r="AA1704" s="234" t="s">
        <v>650</v>
      </c>
      <c r="AB1704" s="216">
        <v>46310</v>
      </c>
      <c r="AC1704" s="205"/>
      <c r="AD1704" s="230" t="s">
        <v>72</v>
      </c>
      <c r="AE1704" s="126"/>
      <c r="AF1704" s="127"/>
      <c r="AG1704" s="128"/>
      <c r="AH1704" s="129"/>
      <c r="AI1704" s="129"/>
      <c r="AJ1704" s="126"/>
      <c r="AK1704" s="127"/>
      <c r="AL1704" s="129"/>
      <c r="AM1704" s="128"/>
      <c r="AN1704" s="129"/>
      <c r="AO1704" s="127" t="s">
        <v>79</v>
      </c>
      <c r="AP1704" s="129"/>
    </row>
    <row r="1705" spans="1:42" customFormat="1" ht="30" hidden="1" customHeight="1">
      <c r="A1705" s="204" t="s">
        <v>4370</v>
      </c>
      <c r="B1705" s="200" t="s">
        <v>11877</v>
      </c>
      <c r="C1705" s="200" t="s">
        <v>11878</v>
      </c>
      <c r="D1705" s="200" t="s">
        <v>5696</v>
      </c>
      <c r="E1705" s="200" t="s">
        <v>12615</v>
      </c>
      <c r="F1705" s="206" t="s">
        <v>12628</v>
      </c>
      <c r="G1705" s="206" t="s">
        <v>12629</v>
      </c>
      <c r="H1705" s="205" t="s">
        <v>12630</v>
      </c>
      <c r="I1705" s="204" t="s">
        <v>12631</v>
      </c>
      <c r="J1705" s="207" t="s">
        <v>12632</v>
      </c>
      <c r="K1705" s="208" t="s">
        <v>12633</v>
      </c>
      <c r="L1705" s="205" t="s">
        <v>1071</v>
      </c>
      <c r="M1705" s="205" t="s">
        <v>61</v>
      </c>
      <c r="N1705" s="205" t="s">
        <v>738</v>
      </c>
      <c r="O1705" s="205" t="s">
        <v>4441</v>
      </c>
      <c r="P1705" s="205" t="s">
        <v>4442</v>
      </c>
      <c r="Q1705" s="205" t="s">
        <v>65</v>
      </c>
      <c r="R1705" s="205" t="s">
        <v>11878</v>
      </c>
      <c r="S1705" s="205" t="s">
        <v>12615</v>
      </c>
      <c r="T1705" s="205" t="s">
        <v>66</v>
      </c>
      <c r="U1705" s="208" t="s">
        <v>12634</v>
      </c>
      <c r="V1705" s="205">
        <v>0.95</v>
      </c>
      <c r="W1705" s="205" t="s">
        <v>68</v>
      </c>
      <c r="X1705" s="205" t="s">
        <v>69</v>
      </c>
      <c r="Y1705" s="205" t="s">
        <v>70</v>
      </c>
      <c r="Z1705" s="205" t="s">
        <v>4390</v>
      </c>
      <c r="AA1705" s="234" t="s">
        <v>650</v>
      </c>
      <c r="AB1705" s="216">
        <v>46310</v>
      </c>
      <c r="AC1705" s="205"/>
      <c r="AD1705" s="230" t="s">
        <v>72</v>
      </c>
      <c r="AE1705" s="126"/>
      <c r="AF1705" s="127"/>
      <c r="AG1705" s="128"/>
      <c r="AH1705" s="129"/>
      <c r="AI1705" s="129"/>
      <c r="AJ1705" s="126"/>
      <c r="AK1705" s="127"/>
      <c r="AL1705" s="129"/>
      <c r="AM1705" s="128"/>
      <c r="AN1705" s="129"/>
      <c r="AO1705" s="127" t="s">
        <v>79</v>
      </c>
      <c r="AP1705" s="129"/>
    </row>
    <row r="1706" spans="1:42" customFormat="1" ht="30" hidden="1" customHeight="1">
      <c r="A1706" s="204" t="s">
        <v>4370</v>
      </c>
      <c r="B1706" s="200" t="s">
        <v>11877</v>
      </c>
      <c r="C1706" s="200" t="s">
        <v>11878</v>
      </c>
      <c r="D1706" s="200" t="s">
        <v>12635</v>
      </c>
      <c r="E1706" s="200" t="s">
        <v>12636</v>
      </c>
      <c r="F1706" s="206" t="s">
        <v>12637</v>
      </c>
      <c r="G1706" s="206" t="s">
        <v>12638</v>
      </c>
      <c r="H1706" s="205" t="s">
        <v>12639</v>
      </c>
      <c r="I1706" s="204" t="s">
        <v>12640</v>
      </c>
      <c r="J1706" s="207" t="s">
        <v>12641</v>
      </c>
      <c r="K1706" s="208" t="s">
        <v>12642</v>
      </c>
      <c r="L1706" s="205" t="s">
        <v>60</v>
      </c>
      <c r="M1706" s="205" t="s">
        <v>61</v>
      </c>
      <c r="N1706" s="205" t="s">
        <v>738</v>
      </c>
      <c r="O1706" s="205" t="s">
        <v>4441</v>
      </c>
      <c r="P1706" s="205" t="s">
        <v>4442</v>
      </c>
      <c r="Q1706" s="205" t="s">
        <v>65</v>
      </c>
      <c r="R1706" s="205" t="s">
        <v>11878</v>
      </c>
      <c r="S1706" s="205" t="s">
        <v>12636</v>
      </c>
      <c r="T1706" s="205" t="s">
        <v>66</v>
      </c>
      <c r="U1706" s="208" t="s">
        <v>12643</v>
      </c>
      <c r="V1706" s="205">
        <v>1</v>
      </c>
      <c r="W1706" s="205" t="s">
        <v>68</v>
      </c>
      <c r="X1706" s="205" t="s">
        <v>69</v>
      </c>
      <c r="Y1706" s="205" t="s">
        <v>70</v>
      </c>
      <c r="Z1706" s="205" t="s">
        <v>4390</v>
      </c>
      <c r="AA1706" s="234" t="s">
        <v>650</v>
      </c>
      <c r="AB1706" s="216">
        <v>46310</v>
      </c>
      <c r="AC1706" s="205"/>
      <c r="AD1706" s="230" t="s">
        <v>72</v>
      </c>
      <c r="AE1706" s="126"/>
      <c r="AF1706" s="127"/>
      <c r="AG1706" s="128"/>
      <c r="AH1706" s="129"/>
      <c r="AI1706" s="129"/>
      <c r="AJ1706" s="126"/>
      <c r="AK1706" s="127"/>
      <c r="AL1706" s="129"/>
      <c r="AM1706" s="128"/>
      <c r="AN1706" s="129"/>
      <c r="AO1706" s="127" t="s">
        <v>79</v>
      </c>
      <c r="AP1706" s="129"/>
    </row>
    <row r="1707" spans="1:42" customFormat="1" ht="30" hidden="1" customHeight="1">
      <c r="A1707" s="204" t="s">
        <v>4370</v>
      </c>
      <c r="B1707" s="200" t="s">
        <v>11877</v>
      </c>
      <c r="C1707" s="200" t="s">
        <v>11878</v>
      </c>
      <c r="D1707" s="200" t="s">
        <v>12635</v>
      </c>
      <c r="E1707" s="200" t="s">
        <v>12636</v>
      </c>
      <c r="F1707" s="206" t="s">
        <v>12644</v>
      </c>
      <c r="G1707" s="206" t="s">
        <v>12645</v>
      </c>
      <c r="H1707" s="205" t="s">
        <v>12646</v>
      </c>
      <c r="I1707" s="204" t="s">
        <v>12647</v>
      </c>
      <c r="J1707" s="207" t="s">
        <v>12648</v>
      </c>
      <c r="K1707" s="208" t="s">
        <v>12649</v>
      </c>
      <c r="L1707" s="205" t="s">
        <v>90</v>
      </c>
      <c r="M1707" s="205" t="s">
        <v>61</v>
      </c>
      <c r="N1707" s="205" t="s">
        <v>738</v>
      </c>
      <c r="O1707" s="205" t="s">
        <v>4441</v>
      </c>
      <c r="P1707" s="205" t="s">
        <v>4442</v>
      </c>
      <c r="Q1707" s="205" t="s">
        <v>65</v>
      </c>
      <c r="R1707" s="205" t="s">
        <v>11878</v>
      </c>
      <c r="S1707" s="205" t="s">
        <v>12636</v>
      </c>
      <c r="T1707" s="205" t="s">
        <v>93</v>
      </c>
      <c r="U1707" s="208" t="s">
        <v>12650</v>
      </c>
      <c r="V1707" s="205">
        <v>0.95</v>
      </c>
      <c r="W1707" s="205" t="s">
        <v>68</v>
      </c>
      <c r="X1707" s="205" t="s">
        <v>69</v>
      </c>
      <c r="Y1707" s="205" t="s">
        <v>70</v>
      </c>
      <c r="Z1707" s="205" t="s">
        <v>95</v>
      </c>
      <c r="AA1707" s="234" t="s">
        <v>650</v>
      </c>
      <c r="AB1707" s="216">
        <v>46310</v>
      </c>
      <c r="AC1707" s="205"/>
      <c r="AD1707" s="230" t="s">
        <v>72</v>
      </c>
      <c r="AE1707" s="126"/>
      <c r="AF1707" s="127"/>
      <c r="AG1707" s="128"/>
      <c r="AH1707" s="129"/>
      <c r="AI1707" s="129"/>
      <c r="AJ1707" s="126"/>
      <c r="AK1707" s="127"/>
      <c r="AL1707" s="129"/>
      <c r="AM1707" s="128"/>
      <c r="AN1707" s="129"/>
      <c r="AO1707" s="127" t="s">
        <v>79</v>
      </c>
      <c r="AP1707" s="129"/>
    </row>
    <row r="1708" spans="1:42" customFormat="1" ht="30" hidden="1" customHeight="1">
      <c r="A1708" s="204" t="s">
        <v>4370</v>
      </c>
      <c r="B1708" s="200" t="s">
        <v>11877</v>
      </c>
      <c r="C1708" s="200" t="s">
        <v>11878</v>
      </c>
      <c r="D1708" s="200" t="s">
        <v>12651</v>
      </c>
      <c r="E1708" s="200" t="s">
        <v>12652</v>
      </c>
      <c r="F1708" s="206" t="s">
        <v>12653</v>
      </c>
      <c r="G1708" s="206" t="s">
        <v>12654</v>
      </c>
      <c r="H1708" s="205" t="s">
        <v>12655</v>
      </c>
      <c r="I1708" s="204" t="s">
        <v>12656</v>
      </c>
      <c r="J1708" s="207" t="s">
        <v>12657</v>
      </c>
      <c r="K1708" s="208" t="s">
        <v>12658</v>
      </c>
      <c r="L1708" s="205" t="s">
        <v>90</v>
      </c>
      <c r="M1708" s="205" t="s">
        <v>61</v>
      </c>
      <c r="N1708" s="205" t="s">
        <v>738</v>
      </c>
      <c r="O1708" s="205" t="s">
        <v>4441</v>
      </c>
      <c r="P1708" s="205" t="s">
        <v>4442</v>
      </c>
      <c r="Q1708" s="205" t="s">
        <v>65</v>
      </c>
      <c r="R1708" s="205" t="s">
        <v>11878</v>
      </c>
      <c r="S1708" s="205" t="s">
        <v>12652</v>
      </c>
      <c r="T1708" s="205" t="s">
        <v>93</v>
      </c>
      <c r="U1708" s="208" t="s">
        <v>12659</v>
      </c>
      <c r="V1708" s="205">
        <v>0.95</v>
      </c>
      <c r="W1708" s="205" t="s">
        <v>68</v>
      </c>
      <c r="X1708" s="205" t="s">
        <v>69</v>
      </c>
      <c r="Y1708" s="205" t="s">
        <v>70</v>
      </c>
      <c r="Z1708" s="205" t="s">
        <v>95</v>
      </c>
      <c r="AA1708" s="234" t="s">
        <v>650</v>
      </c>
      <c r="AB1708" s="216">
        <v>46310</v>
      </c>
      <c r="AC1708" s="205"/>
      <c r="AD1708" s="230" t="s">
        <v>72</v>
      </c>
      <c r="AE1708" s="126"/>
      <c r="AF1708" s="127"/>
      <c r="AG1708" s="128"/>
      <c r="AH1708" s="129"/>
      <c r="AI1708" s="129"/>
      <c r="AJ1708" s="126"/>
      <c r="AK1708" s="127"/>
      <c r="AL1708" s="129"/>
      <c r="AM1708" s="128"/>
      <c r="AN1708" s="129"/>
      <c r="AO1708" s="127" t="s">
        <v>79</v>
      </c>
      <c r="AP1708" s="129"/>
    </row>
    <row r="1709" spans="1:42" customFormat="1" ht="30" hidden="1" customHeight="1">
      <c r="A1709" s="204" t="s">
        <v>4370</v>
      </c>
      <c r="B1709" s="200" t="s">
        <v>11877</v>
      </c>
      <c r="C1709" s="200" t="s">
        <v>11878</v>
      </c>
      <c r="D1709" s="200" t="s">
        <v>12651</v>
      </c>
      <c r="E1709" s="200" t="s">
        <v>12652</v>
      </c>
      <c r="F1709" s="206" t="s">
        <v>12660</v>
      </c>
      <c r="G1709" s="206" t="s">
        <v>12661</v>
      </c>
      <c r="H1709" s="205" t="s">
        <v>12662</v>
      </c>
      <c r="I1709" s="204" t="s">
        <v>12663</v>
      </c>
      <c r="J1709" s="207" t="s">
        <v>12664</v>
      </c>
      <c r="K1709" s="208" t="s">
        <v>12665</v>
      </c>
      <c r="L1709" s="205" t="s">
        <v>60</v>
      </c>
      <c r="M1709" s="205" t="s">
        <v>61</v>
      </c>
      <c r="N1709" s="205" t="s">
        <v>738</v>
      </c>
      <c r="O1709" s="205" t="s">
        <v>4441</v>
      </c>
      <c r="P1709" s="205" t="s">
        <v>4442</v>
      </c>
      <c r="Q1709" s="205" t="s">
        <v>65</v>
      </c>
      <c r="R1709" s="205" t="s">
        <v>11878</v>
      </c>
      <c r="S1709" s="205" t="s">
        <v>12652</v>
      </c>
      <c r="T1709" s="205" t="s">
        <v>66</v>
      </c>
      <c r="U1709" s="208" t="s">
        <v>12666</v>
      </c>
      <c r="V1709" s="205">
        <v>1</v>
      </c>
      <c r="W1709" s="205" t="s">
        <v>68</v>
      </c>
      <c r="X1709" s="205" t="s">
        <v>69</v>
      </c>
      <c r="Y1709" s="205" t="s">
        <v>70</v>
      </c>
      <c r="Z1709" s="205" t="s">
        <v>4390</v>
      </c>
      <c r="AA1709" s="234" t="s">
        <v>650</v>
      </c>
      <c r="AB1709" s="216">
        <v>46310</v>
      </c>
      <c r="AC1709" s="205"/>
      <c r="AD1709" s="230" t="s">
        <v>72</v>
      </c>
      <c r="AE1709" s="126"/>
      <c r="AF1709" s="127"/>
      <c r="AG1709" s="128"/>
      <c r="AH1709" s="129"/>
      <c r="AI1709" s="129"/>
      <c r="AJ1709" s="126"/>
      <c r="AK1709" s="127"/>
      <c r="AL1709" s="129"/>
      <c r="AM1709" s="128"/>
      <c r="AN1709" s="129"/>
      <c r="AO1709" s="127" t="s">
        <v>79</v>
      </c>
      <c r="AP1709" s="129"/>
    </row>
    <row r="1710" spans="1:42" customFormat="1" ht="30" hidden="1" customHeight="1">
      <c r="A1710" s="204" t="s">
        <v>4370</v>
      </c>
      <c r="B1710" s="200" t="s">
        <v>11877</v>
      </c>
      <c r="C1710" s="200" t="s">
        <v>11878</v>
      </c>
      <c r="D1710" s="200" t="s">
        <v>12667</v>
      </c>
      <c r="E1710" s="200" t="s">
        <v>12668</v>
      </c>
      <c r="F1710" s="206" t="s">
        <v>12669</v>
      </c>
      <c r="G1710" s="206" t="s">
        <v>12670</v>
      </c>
      <c r="H1710" s="205" t="s">
        <v>12671</v>
      </c>
      <c r="I1710" s="204" t="s">
        <v>12672</v>
      </c>
      <c r="J1710" s="207" t="s">
        <v>12673</v>
      </c>
      <c r="K1710" s="208" t="s">
        <v>12674</v>
      </c>
      <c r="L1710" s="205" t="s">
        <v>60</v>
      </c>
      <c r="M1710" s="205" t="s">
        <v>61</v>
      </c>
      <c r="N1710" s="205" t="s">
        <v>738</v>
      </c>
      <c r="O1710" s="205" t="s">
        <v>4441</v>
      </c>
      <c r="P1710" s="205" t="s">
        <v>4442</v>
      </c>
      <c r="Q1710" s="205" t="s">
        <v>65</v>
      </c>
      <c r="R1710" s="205" t="s">
        <v>11878</v>
      </c>
      <c r="S1710" s="205" t="s">
        <v>12668</v>
      </c>
      <c r="T1710" s="205" t="s">
        <v>66</v>
      </c>
      <c r="U1710" s="208" t="s">
        <v>12675</v>
      </c>
      <c r="V1710" s="205">
        <v>1</v>
      </c>
      <c r="W1710" s="205" t="s">
        <v>68</v>
      </c>
      <c r="X1710" s="205" t="s">
        <v>69</v>
      </c>
      <c r="Y1710" s="205" t="s">
        <v>70</v>
      </c>
      <c r="Z1710" s="205" t="s">
        <v>4390</v>
      </c>
      <c r="AA1710" s="234" t="s">
        <v>650</v>
      </c>
      <c r="AB1710" s="216">
        <v>46310</v>
      </c>
      <c r="AC1710" s="205"/>
      <c r="AD1710" s="230" t="s">
        <v>72</v>
      </c>
      <c r="AE1710" s="126"/>
      <c r="AF1710" s="127"/>
      <c r="AG1710" s="128"/>
      <c r="AH1710" s="129"/>
      <c r="AI1710" s="129"/>
      <c r="AJ1710" s="126"/>
      <c r="AK1710" s="127"/>
      <c r="AL1710" s="129"/>
      <c r="AM1710" s="128"/>
      <c r="AN1710" s="129"/>
      <c r="AO1710" s="127" t="s">
        <v>79</v>
      </c>
      <c r="AP1710" s="129"/>
    </row>
    <row r="1711" spans="1:42" customFormat="1" ht="30" hidden="1" customHeight="1">
      <c r="A1711" s="204" t="s">
        <v>4370</v>
      </c>
      <c r="B1711" s="200" t="s">
        <v>11877</v>
      </c>
      <c r="C1711" s="200" t="s">
        <v>11878</v>
      </c>
      <c r="D1711" s="200" t="s">
        <v>12667</v>
      </c>
      <c r="E1711" s="200" t="s">
        <v>12668</v>
      </c>
      <c r="F1711" s="206" t="s">
        <v>12676</v>
      </c>
      <c r="G1711" s="206" t="s">
        <v>12677</v>
      </c>
      <c r="H1711" s="205" t="s">
        <v>12678</v>
      </c>
      <c r="I1711" s="204" t="s">
        <v>12679</v>
      </c>
      <c r="J1711" s="207" t="s">
        <v>12680</v>
      </c>
      <c r="K1711" s="208" t="s">
        <v>12681</v>
      </c>
      <c r="L1711" s="205" t="s">
        <v>60</v>
      </c>
      <c r="M1711" s="205" t="s">
        <v>61</v>
      </c>
      <c r="N1711" s="205" t="s">
        <v>738</v>
      </c>
      <c r="O1711" s="205" t="s">
        <v>4441</v>
      </c>
      <c r="P1711" s="205" t="s">
        <v>4442</v>
      </c>
      <c r="Q1711" s="205" t="s">
        <v>65</v>
      </c>
      <c r="R1711" s="205" t="s">
        <v>11878</v>
      </c>
      <c r="S1711" s="205" t="s">
        <v>12668</v>
      </c>
      <c r="T1711" s="205" t="s">
        <v>93</v>
      </c>
      <c r="U1711" s="208" t="s">
        <v>12682</v>
      </c>
      <c r="V1711" s="205">
        <v>1</v>
      </c>
      <c r="W1711" s="205" t="s">
        <v>68</v>
      </c>
      <c r="X1711" s="205" t="s">
        <v>69</v>
      </c>
      <c r="Y1711" s="205" t="s">
        <v>70</v>
      </c>
      <c r="Z1711" s="205" t="s">
        <v>95</v>
      </c>
      <c r="AA1711" s="234" t="s">
        <v>650</v>
      </c>
      <c r="AB1711" s="216">
        <v>46310</v>
      </c>
      <c r="AC1711" s="205"/>
      <c r="AD1711" s="230" t="s">
        <v>72</v>
      </c>
      <c r="AE1711" s="126"/>
      <c r="AF1711" s="127"/>
      <c r="AG1711" s="128"/>
      <c r="AH1711" s="129"/>
      <c r="AI1711" s="129"/>
      <c r="AJ1711" s="126"/>
      <c r="AK1711" s="127"/>
      <c r="AL1711" s="129"/>
      <c r="AM1711" s="128"/>
      <c r="AN1711" s="129"/>
      <c r="AO1711" s="127" t="s">
        <v>79</v>
      </c>
      <c r="AP1711" s="129"/>
    </row>
    <row r="1712" spans="1:42" customFormat="1" ht="30" hidden="1" customHeight="1">
      <c r="A1712" s="204" t="s">
        <v>4370</v>
      </c>
      <c r="B1712" s="200" t="s">
        <v>11877</v>
      </c>
      <c r="C1712" s="200" t="s">
        <v>11878</v>
      </c>
      <c r="D1712" s="200" t="s">
        <v>12667</v>
      </c>
      <c r="E1712" s="200" t="s">
        <v>12668</v>
      </c>
      <c r="F1712" s="206" t="s">
        <v>12683</v>
      </c>
      <c r="G1712" s="206" t="s">
        <v>12684</v>
      </c>
      <c r="H1712" s="205" t="s">
        <v>12685</v>
      </c>
      <c r="I1712" s="204" t="s">
        <v>12686</v>
      </c>
      <c r="J1712" s="207" t="s">
        <v>12687</v>
      </c>
      <c r="K1712" s="208" t="s">
        <v>12688</v>
      </c>
      <c r="L1712" s="205" t="s">
        <v>90</v>
      </c>
      <c r="M1712" s="205" t="s">
        <v>61</v>
      </c>
      <c r="N1712" s="205" t="s">
        <v>738</v>
      </c>
      <c r="O1712" s="205" t="s">
        <v>4441</v>
      </c>
      <c r="P1712" s="205" t="s">
        <v>4442</v>
      </c>
      <c r="Q1712" s="205" t="s">
        <v>65</v>
      </c>
      <c r="R1712" s="205" t="s">
        <v>11878</v>
      </c>
      <c r="S1712" s="205" t="s">
        <v>12668</v>
      </c>
      <c r="T1712" s="205" t="s">
        <v>93</v>
      </c>
      <c r="U1712" s="208" t="s">
        <v>12689</v>
      </c>
      <c r="V1712" s="205">
        <v>0.95</v>
      </c>
      <c r="W1712" s="205" t="s">
        <v>68</v>
      </c>
      <c r="X1712" s="205" t="s">
        <v>69</v>
      </c>
      <c r="Y1712" s="205" t="s">
        <v>70</v>
      </c>
      <c r="Z1712" s="205" t="s">
        <v>95</v>
      </c>
      <c r="AA1712" s="234" t="s">
        <v>650</v>
      </c>
      <c r="AB1712" s="216">
        <v>46310</v>
      </c>
      <c r="AC1712" s="205"/>
      <c r="AD1712" s="230" t="s">
        <v>72</v>
      </c>
      <c r="AE1712" s="126"/>
      <c r="AF1712" s="127"/>
      <c r="AG1712" s="128"/>
      <c r="AH1712" s="129"/>
      <c r="AI1712" s="129"/>
      <c r="AJ1712" s="126"/>
      <c r="AK1712" s="127"/>
      <c r="AL1712" s="129"/>
      <c r="AM1712" s="128"/>
      <c r="AN1712" s="129"/>
      <c r="AO1712" s="127" t="s">
        <v>79</v>
      </c>
      <c r="AP1712" s="129"/>
    </row>
    <row r="1713" spans="1:42" customFormat="1" ht="30" hidden="1" customHeight="1">
      <c r="A1713" s="204" t="s">
        <v>4370</v>
      </c>
      <c r="B1713" s="200" t="s">
        <v>11877</v>
      </c>
      <c r="C1713" s="200" t="s">
        <v>11878</v>
      </c>
      <c r="D1713" s="200" t="s">
        <v>12690</v>
      </c>
      <c r="E1713" s="200" t="s">
        <v>12691</v>
      </c>
      <c r="F1713" s="206" t="s">
        <v>12692</v>
      </c>
      <c r="G1713" s="206" t="s">
        <v>12693</v>
      </c>
      <c r="H1713" s="205" t="s">
        <v>12694</v>
      </c>
      <c r="I1713" s="204" t="s">
        <v>12695</v>
      </c>
      <c r="J1713" s="207" t="s">
        <v>12696</v>
      </c>
      <c r="K1713" s="208" t="s">
        <v>12697</v>
      </c>
      <c r="L1713" s="205" t="s">
        <v>90</v>
      </c>
      <c r="M1713" s="205" t="s">
        <v>61</v>
      </c>
      <c r="N1713" s="205" t="s">
        <v>738</v>
      </c>
      <c r="O1713" s="205" t="s">
        <v>4441</v>
      </c>
      <c r="P1713" s="205" t="s">
        <v>4442</v>
      </c>
      <c r="Q1713" s="205" t="s">
        <v>65</v>
      </c>
      <c r="R1713" s="205" t="s">
        <v>11878</v>
      </c>
      <c r="S1713" s="205" t="s">
        <v>12691</v>
      </c>
      <c r="T1713" s="205" t="s">
        <v>93</v>
      </c>
      <c r="U1713" s="208" t="s">
        <v>12698</v>
      </c>
      <c r="V1713" s="205">
        <v>0.95</v>
      </c>
      <c r="W1713" s="205" t="s">
        <v>68</v>
      </c>
      <c r="X1713" s="205" t="s">
        <v>69</v>
      </c>
      <c r="Y1713" s="205" t="s">
        <v>70</v>
      </c>
      <c r="Z1713" s="205" t="s">
        <v>95</v>
      </c>
      <c r="AA1713" s="234" t="s">
        <v>650</v>
      </c>
      <c r="AB1713" s="216">
        <v>46310</v>
      </c>
      <c r="AC1713" s="205"/>
      <c r="AD1713" s="230" t="s">
        <v>72</v>
      </c>
      <c r="AE1713" s="126"/>
      <c r="AF1713" s="127"/>
      <c r="AG1713" s="128"/>
      <c r="AH1713" s="129"/>
      <c r="AI1713" s="129"/>
      <c r="AJ1713" s="126"/>
      <c r="AK1713" s="127"/>
      <c r="AL1713" s="129"/>
      <c r="AM1713" s="128"/>
      <c r="AN1713" s="129"/>
      <c r="AO1713" s="127" t="s">
        <v>79</v>
      </c>
      <c r="AP1713" s="129"/>
    </row>
    <row r="1714" spans="1:42" customFormat="1" ht="30" hidden="1" customHeight="1">
      <c r="A1714" s="204" t="s">
        <v>4370</v>
      </c>
      <c r="B1714" s="200" t="s">
        <v>11877</v>
      </c>
      <c r="C1714" s="200" t="s">
        <v>11878</v>
      </c>
      <c r="D1714" s="200" t="s">
        <v>12690</v>
      </c>
      <c r="E1714" s="200" t="s">
        <v>12691</v>
      </c>
      <c r="F1714" s="206" t="s">
        <v>12699</v>
      </c>
      <c r="G1714" s="206" t="s">
        <v>12700</v>
      </c>
      <c r="H1714" s="205" t="s">
        <v>12701</v>
      </c>
      <c r="I1714" s="204" t="s">
        <v>12702</v>
      </c>
      <c r="J1714" s="207" t="s">
        <v>12703</v>
      </c>
      <c r="K1714" s="208" t="s">
        <v>12704</v>
      </c>
      <c r="L1714" s="205" t="s">
        <v>60</v>
      </c>
      <c r="M1714" s="205" t="s">
        <v>61</v>
      </c>
      <c r="N1714" s="205" t="s">
        <v>738</v>
      </c>
      <c r="O1714" s="205" t="s">
        <v>4441</v>
      </c>
      <c r="P1714" s="205" t="s">
        <v>4442</v>
      </c>
      <c r="Q1714" s="205" t="s">
        <v>65</v>
      </c>
      <c r="R1714" s="205" t="s">
        <v>11878</v>
      </c>
      <c r="S1714" s="205" t="s">
        <v>12691</v>
      </c>
      <c r="T1714" s="205" t="s">
        <v>66</v>
      </c>
      <c r="U1714" s="208" t="s">
        <v>12705</v>
      </c>
      <c r="V1714" s="205">
        <v>1</v>
      </c>
      <c r="W1714" s="205" t="s">
        <v>68</v>
      </c>
      <c r="X1714" s="205" t="s">
        <v>69</v>
      </c>
      <c r="Y1714" s="205" t="s">
        <v>70</v>
      </c>
      <c r="Z1714" s="205" t="s">
        <v>4390</v>
      </c>
      <c r="AA1714" s="234" t="s">
        <v>650</v>
      </c>
      <c r="AB1714" s="216">
        <v>46310</v>
      </c>
      <c r="AC1714" s="205"/>
      <c r="AD1714" s="230" t="s">
        <v>72</v>
      </c>
      <c r="AE1714" s="126"/>
      <c r="AF1714" s="127"/>
      <c r="AG1714" s="128"/>
      <c r="AH1714" s="129"/>
      <c r="AI1714" s="129"/>
      <c r="AJ1714" s="126"/>
      <c r="AK1714" s="127"/>
      <c r="AL1714" s="129"/>
      <c r="AM1714" s="128"/>
      <c r="AN1714" s="129"/>
      <c r="AO1714" s="127" t="s">
        <v>79</v>
      </c>
      <c r="AP1714" s="129"/>
    </row>
    <row r="1715" spans="1:42" customFormat="1" ht="30" hidden="1" customHeight="1">
      <c r="A1715" s="204" t="s">
        <v>4370</v>
      </c>
      <c r="B1715" s="200" t="s">
        <v>11877</v>
      </c>
      <c r="C1715" s="200" t="s">
        <v>11878</v>
      </c>
      <c r="D1715" s="200" t="s">
        <v>5785</v>
      </c>
      <c r="E1715" s="200" t="s">
        <v>12706</v>
      </c>
      <c r="F1715" s="206" t="s">
        <v>12707</v>
      </c>
      <c r="G1715" s="206" t="s">
        <v>12708</v>
      </c>
      <c r="H1715" s="205" t="s">
        <v>12709</v>
      </c>
      <c r="I1715" s="204" t="s">
        <v>12710</v>
      </c>
      <c r="J1715" s="207" t="s">
        <v>12711</v>
      </c>
      <c r="K1715" s="208" t="s">
        <v>12712</v>
      </c>
      <c r="L1715" s="205" t="s">
        <v>90</v>
      </c>
      <c r="M1715" s="205" t="s">
        <v>61</v>
      </c>
      <c r="N1715" s="205" t="s">
        <v>738</v>
      </c>
      <c r="O1715" s="205" t="s">
        <v>4441</v>
      </c>
      <c r="P1715" s="205" t="s">
        <v>4442</v>
      </c>
      <c r="Q1715" s="205" t="s">
        <v>65</v>
      </c>
      <c r="R1715" s="205" t="s">
        <v>11878</v>
      </c>
      <c r="S1715" s="205" t="s">
        <v>12706</v>
      </c>
      <c r="T1715" s="205" t="s">
        <v>93</v>
      </c>
      <c r="U1715" s="208" t="s">
        <v>5793</v>
      </c>
      <c r="V1715" s="205">
        <v>0.95</v>
      </c>
      <c r="W1715" s="205" t="s">
        <v>68</v>
      </c>
      <c r="X1715" s="205" t="s">
        <v>69</v>
      </c>
      <c r="Y1715" s="205" t="s">
        <v>70</v>
      </c>
      <c r="Z1715" s="205" t="s">
        <v>95</v>
      </c>
      <c r="AA1715" s="234" t="s">
        <v>650</v>
      </c>
      <c r="AB1715" s="216">
        <v>46310</v>
      </c>
      <c r="AC1715" s="205"/>
      <c r="AD1715" s="230" t="s">
        <v>72</v>
      </c>
      <c r="AE1715" s="126"/>
      <c r="AF1715" s="127"/>
      <c r="AG1715" s="128"/>
      <c r="AH1715" s="129"/>
      <c r="AI1715" s="129"/>
      <c r="AJ1715" s="126"/>
      <c r="AK1715" s="127"/>
      <c r="AL1715" s="129"/>
      <c r="AM1715" s="128"/>
      <c r="AN1715" s="129"/>
      <c r="AO1715" s="127" t="s">
        <v>79</v>
      </c>
      <c r="AP1715" s="129"/>
    </row>
    <row r="1716" spans="1:42" customFormat="1" ht="30" hidden="1" customHeight="1">
      <c r="A1716" s="204" t="s">
        <v>4370</v>
      </c>
      <c r="B1716" s="200" t="s">
        <v>11877</v>
      </c>
      <c r="C1716" s="200" t="s">
        <v>11878</v>
      </c>
      <c r="D1716" s="200" t="s">
        <v>5785</v>
      </c>
      <c r="E1716" s="200" t="s">
        <v>12706</v>
      </c>
      <c r="F1716" s="206" t="s">
        <v>12713</v>
      </c>
      <c r="G1716" s="206" t="s">
        <v>12714</v>
      </c>
      <c r="H1716" s="205" t="s">
        <v>12715</v>
      </c>
      <c r="I1716" s="204" t="s">
        <v>12716</v>
      </c>
      <c r="J1716" s="207" t="s">
        <v>12717</v>
      </c>
      <c r="K1716" s="208" t="s">
        <v>12718</v>
      </c>
      <c r="L1716" s="205" t="s">
        <v>60</v>
      </c>
      <c r="M1716" s="205" t="s">
        <v>61</v>
      </c>
      <c r="N1716" s="205" t="s">
        <v>738</v>
      </c>
      <c r="O1716" s="205" t="s">
        <v>4441</v>
      </c>
      <c r="P1716" s="205" t="s">
        <v>4442</v>
      </c>
      <c r="Q1716" s="205" t="s">
        <v>65</v>
      </c>
      <c r="R1716" s="205" t="s">
        <v>11878</v>
      </c>
      <c r="S1716" s="205" t="s">
        <v>12706</v>
      </c>
      <c r="T1716" s="205" t="s">
        <v>66</v>
      </c>
      <c r="U1716" s="208" t="s">
        <v>5800</v>
      </c>
      <c r="V1716" s="205">
        <v>1</v>
      </c>
      <c r="W1716" s="205" t="s">
        <v>68</v>
      </c>
      <c r="X1716" s="205" t="s">
        <v>69</v>
      </c>
      <c r="Y1716" s="205" t="s">
        <v>70</v>
      </c>
      <c r="Z1716" s="205" t="s">
        <v>4390</v>
      </c>
      <c r="AA1716" s="234" t="s">
        <v>650</v>
      </c>
      <c r="AB1716" s="216">
        <v>46310</v>
      </c>
      <c r="AC1716" s="205"/>
      <c r="AD1716" s="230" t="s">
        <v>72</v>
      </c>
      <c r="AE1716" s="126"/>
      <c r="AF1716" s="127"/>
      <c r="AG1716" s="128"/>
      <c r="AH1716" s="129"/>
      <c r="AI1716" s="129"/>
      <c r="AJ1716" s="126"/>
      <c r="AK1716" s="127"/>
      <c r="AL1716" s="129"/>
      <c r="AM1716" s="128"/>
      <c r="AN1716" s="129"/>
      <c r="AO1716" s="127" t="s">
        <v>79</v>
      </c>
      <c r="AP1716" s="129"/>
    </row>
    <row r="1717" spans="1:42" customFormat="1" ht="30" hidden="1" customHeight="1">
      <c r="A1717" s="204" t="s">
        <v>4370</v>
      </c>
      <c r="B1717" s="200" t="s">
        <v>11877</v>
      </c>
      <c r="C1717" s="200" t="s">
        <v>11878</v>
      </c>
      <c r="D1717" s="200" t="s">
        <v>12719</v>
      </c>
      <c r="E1717" s="200" t="s">
        <v>12720</v>
      </c>
      <c r="F1717" s="206" t="s">
        <v>12721</v>
      </c>
      <c r="G1717" s="206" t="s">
        <v>12722</v>
      </c>
      <c r="H1717" s="205" t="s">
        <v>12723</v>
      </c>
      <c r="I1717" s="204" t="s">
        <v>12724</v>
      </c>
      <c r="J1717" s="207" t="s">
        <v>12725</v>
      </c>
      <c r="K1717" s="208" t="s">
        <v>12726</v>
      </c>
      <c r="L1717" s="205" t="s">
        <v>60</v>
      </c>
      <c r="M1717" s="205" t="s">
        <v>61</v>
      </c>
      <c r="N1717" s="205" t="s">
        <v>738</v>
      </c>
      <c r="O1717" s="205" t="s">
        <v>4441</v>
      </c>
      <c r="P1717" s="205" t="s">
        <v>4442</v>
      </c>
      <c r="Q1717" s="205" t="s">
        <v>65</v>
      </c>
      <c r="R1717" s="205" t="s">
        <v>11878</v>
      </c>
      <c r="S1717" s="205" t="s">
        <v>12720</v>
      </c>
      <c r="T1717" s="205" t="s">
        <v>66</v>
      </c>
      <c r="U1717" s="208" t="s">
        <v>12727</v>
      </c>
      <c r="V1717" s="205">
        <v>1</v>
      </c>
      <c r="W1717" s="205" t="s">
        <v>68</v>
      </c>
      <c r="X1717" s="205" t="s">
        <v>69</v>
      </c>
      <c r="Y1717" s="205" t="s">
        <v>70</v>
      </c>
      <c r="Z1717" s="205" t="s">
        <v>4390</v>
      </c>
      <c r="AA1717" s="234" t="s">
        <v>650</v>
      </c>
      <c r="AB1717" s="216">
        <v>46310</v>
      </c>
      <c r="AC1717" s="205"/>
      <c r="AD1717" s="230" t="s">
        <v>72</v>
      </c>
      <c r="AE1717" s="126"/>
      <c r="AF1717" s="127"/>
      <c r="AG1717" s="128"/>
      <c r="AH1717" s="129"/>
      <c r="AI1717" s="129"/>
      <c r="AJ1717" s="126"/>
      <c r="AK1717" s="127"/>
      <c r="AL1717" s="129"/>
      <c r="AM1717" s="128"/>
      <c r="AN1717" s="129"/>
      <c r="AO1717" s="127" t="s">
        <v>79</v>
      </c>
      <c r="AP1717" s="129"/>
    </row>
    <row r="1718" spans="1:42" customFormat="1" ht="30" hidden="1" customHeight="1">
      <c r="A1718" s="204" t="s">
        <v>4370</v>
      </c>
      <c r="B1718" s="200" t="s">
        <v>11877</v>
      </c>
      <c r="C1718" s="200" t="s">
        <v>11878</v>
      </c>
      <c r="D1718" s="200" t="s">
        <v>12719</v>
      </c>
      <c r="E1718" s="200" t="s">
        <v>12720</v>
      </c>
      <c r="F1718" s="206" t="s">
        <v>12728</v>
      </c>
      <c r="G1718" s="206" t="s">
        <v>12729</v>
      </c>
      <c r="H1718" s="205" t="s">
        <v>12730</v>
      </c>
      <c r="I1718" s="204" t="s">
        <v>12731</v>
      </c>
      <c r="J1718" s="207" t="s">
        <v>12732</v>
      </c>
      <c r="K1718" s="208" t="s">
        <v>12733</v>
      </c>
      <c r="L1718" s="205" t="s">
        <v>60</v>
      </c>
      <c r="M1718" s="205" t="s">
        <v>61</v>
      </c>
      <c r="N1718" s="205" t="s">
        <v>738</v>
      </c>
      <c r="O1718" s="205" t="s">
        <v>4441</v>
      </c>
      <c r="P1718" s="205" t="s">
        <v>4442</v>
      </c>
      <c r="Q1718" s="205" t="s">
        <v>65</v>
      </c>
      <c r="R1718" s="205" t="s">
        <v>11878</v>
      </c>
      <c r="S1718" s="205" t="s">
        <v>12720</v>
      </c>
      <c r="T1718" s="205" t="s">
        <v>93</v>
      </c>
      <c r="U1718" s="208" t="s">
        <v>12734</v>
      </c>
      <c r="V1718" s="205">
        <v>1</v>
      </c>
      <c r="W1718" s="205" t="s">
        <v>68</v>
      </c>
      <c r="X1718" s="205" t="s">
        <v>69</v>
      </c>
      <c r="Y1718" s="205" t="s">
        <v>70</v>
      </c>
      <c r="Z1718" s="205" t="s">
        <v>95</v>
      </c>
      <c r="AA1718" s="234" t="s">
        <v>650</v>
      </c>
      <c r="AB1718" s="216">
        <v>46310</v>
      </c>
      <c r="AC1718" s="205"/>
      <c r="AD1718" s="230" t="s">
        <v>72</v>
      </c>
      <c r="AE1718" s="126"/>
      <c r="AF1718" s="127"/>
      <c r="AG1718" s="128"/>
      <c r="AH1718" s="129"/>
      <c r="AI1718" s="129"/>
      <c r="AJ1718" s="126"/>
      <c r="AK1718" s="127"/>
      <c r="AL1718" s="129"/>
      <c r="AM1718" s="128"/>
      <c r="AN1718" s="129"/>
      <c r="AO1718" s="127" t="s">
        <v>79</v>
      </c>
      <c r="AP1718" s="129"/>
    </row>
    <row r="1719" spans="1:42" customFormat="1" ht="30" hidden="1" customHeight="1">
      <c r="A1719" s="204" t="s">
        <v>4370</v>
      </c>
      <c r="B1719" s="200" t="s">
        <v>11877</v>
      </c>
      <c r="C1719" s="200" t="s">
        <v>11878</v>
      </c>
      <c r="D1719" s="200" t="s">
        <v>12719</v>
      </c>
      <c r="E1719" s="200" t="s">
        <v>12720</v>
      </c>
      <c r="F1719" s="206" t="s">
        <v>12735</v>
      </c>
      <c r="G1719" s="206" t="s">
        <v>12736</v>
      </c>
      <c r="H1719" s="205" t="s">
        <v>12737</v>
      </c>
      <c r="I1719" s="204" t="s">
        <v>12738</v>
      </c>
      <c r="J1719" s="207" t="s">
        <v>12739</v>
      </c>
      <c r="K1719" s="208" t="s">
        <v>12740</v>
      </c>
      <c r="L1719" s="205" t="s">
        <v>90</v>
      </c>
      <c r="M1719" s="205" t="s">
        <v>61</v>
      </c>
      <c r="N1719" s="205" t="s">
        <v>738</v>
      </c>
      <c r="O1719" s="205" t="s">
        <v>4441</v>
      </c>
      <c r="P1719" s="205" t="s">
        <v>4442</v>
      </c>
      <c r="Q1719" s="205" t="s">
        <v>65</v>
      </c>
      <c r="R1719" s="205" t="s">
        <v>11878</v>
      </c>
      <c r="S1719" s="205" t="s">
        <v>12720</v>
      </c>
      <c r="T1719" s="205" t="s">
        <v>93</v>
      </c>
      <c r="U1719" s="208" t="s">
        <v>12741</v>
      </c>
      <c r="V1719" s="205">
        <v>0.95</v>
      </c>
      <c r="W1719" s="205" t="s">
        <v>68</v>
      </c>
      <c r="X1719" s="205" t="s">
        <v>69</v>
      </c>
      <c r="Y1719" s="205" t="s">
        <v>70</v>
      </c>
      <c r="Z1719" s="205" t="s">
        <v>95</v>
      </c>
      <c r="AA1719" s="234" t="s">
        <v>650</v>
      </c>
      <c r="AB1719" s="216">
        <v>46310</v>
      </c>
      <c r="AC1719" s="205"/>
      <c r="AD1719" s="230" t="s">
        <v>72</v>
      </c>
      <c r="AE1719" s="126"/>
      <c r="AF1719" s="127"/>
      <c r="AG1719" s="128"/>
      <c r="AH1719" s="129"/>
      <c r="AI1719" s="129"/>
      <c r="AJ1719" s="126"/>
      <c r="AK1719" s="127"/>
      <c r="AL1719" s="129"/>
      <c r="AM1719" s="128"/>
      <c r="AN1719" s="129"/>
      <c r="AO1719" s="127" t="s">
        <v>79</v>
      </c>
      <c r="AP1719" s="129"/>
    </row>
    <row r="1720" spans="1:42" customFormat="1" ht="30" hidden="1" customHeight="1">
      <c r="A1720" s="204" t="s">
        <v>4370</v>
      </c>
      <c r="B1720" s="200" t="s">
        <v>11877</v>
      </c>
      <c r="C1720" s="200" t="s">
        <v>11878</v>
      </c>
      <c r="D1720" s="200" t="s">
        <v>12742</v>
      </c>
      <c r="E1720" s="200" t="s">
        <v>12743</v>
      </c>
      <c r="F1720" s="206" t="s">
        <v>12744</v>
      </c>
      <c r="G1720" s="206" t="s">
        <v>12745</v>
      </c>
      <c r="H1720" s="205" t="s">
        <v>12746</v>
      </c>
      <c r="I1720" s="204" t="s">
        <v>12747</v>
      </c>
      <c r="J1720" s="207" t="s">
        <v>12748</v>
      </c>
      <c r="K1720" s="208" t="s">
        <v>12749</v>
      </c>
      <c r="L1720" s="205" t="s">
        <v>60</v>
      </c>
      <c r="M1720" s="205" t="s">
        <v>61</v>
      </c>
      <c r="N1720" s="205" t="s">
        <v>738</v>
      </c>
      <c r="O1720" s="205" t="s">
        <v>4441</v>
      </c>
      <c r="P1720" s="205" t="s">
        <v>4442</v>
      </c>
      <c r="Q1720" s="205" t="s">
        <v>65</v>
      </c>
      <c r="R1720" s="205" t="s">
        <v>11878</v>
      </c>
      <c r="S1720" s="205" t="s">
        <v>12743</v>
      </c>
      <c r="T1720" s="205" t="s">
        <v>66</v>
      </c>
      <c r="U1720" s="208" t="s">
        <v>12750</v>
      </c>
      <c r="V1720" s="205">
        <v>1</v>
      </c>
      <c r="W1720" s="205" t="s">
        <v>68</v>
      </c>
      <c r="X1720" s="205" t="s">
        <v>69</v>
      </c>
      <c r="Y1720" s="205" t="s">
        <v>70</v>
      </c>
      <c r="Z1720" s="205" t="s">
        <v>4390</v>
      </c>
      <c r="AA1720" s="234" t="s">
        <v>650</v>
      </c>
      <c r="AB1720" s="216">
        <v>46310</v>
      </c>
      <c r="AC1720" s="205"/>
      <c r="AD1720" s="230" t="s">
        <v>72</v>
      </c>
      <c r="AE1720" s="126"/>
      <c r="AF1720" s="127"/>
      <c r="AG1720" s="128"/>
      <c r="AH1720" s="129"/>
      <c r="AI1720" s="129"/>
      <c r="AJ1720" s="126"/>
      <c r="AK1720" s="127"/>
      <c r="AL1720" s="129"/>
      <c r="AM1720" s="128"/>
      <c r="AN1720" s="129"/>
      <c r="AO1720" s="127" t="s">
        <v>79</v>
      </c>
      <c r="AP1720" s="129"/>
    </row>
    <row r="1721" spans="1:42" customFormat="1" ht="30" hidden="1" customHeight="1">
      <c r="A1721" s="204" t="s">
        <v>4370</v>
      </c>
      <c r="B1721" s="200" t="s">
        <v>11877</v>
      </c>
      <c r="C1721" s="200" t="s">
        <v>11878</v>
      </c>
      <c r="D1721" s="200" t="s">
        <v>12742</v>
      </c>
      <c r="E1721" s="200" t="s">
        <v>12743</v>
      </c>
      <c r="F1721" s="206" t="s">
        <v>12751</v>
      </c>
      <c r="G1721" s="206" t="s">
        <v>12752</v>
      </c>
      <c r="H1721" s="205" t="s">
        <v>12753</v>
      </c>
      <c r="I1721" s="204" t="s">
        <v>12754</v>
      </c>
      <c r="J1721" s="207" t="s">
        <v>12755</v>
      </c>
      <c r="K1721" s="208" t="s">
        <v>12756</v>
      </c>
      <c r="L1721" s="205" t="s">
        <v>90</v>
      </c>
      <c r="M1721" s="205" t="s">
        <v>61</v>
      </c>
      <c r="N1721" s="205" t="s">
        <v>738</v>
      </c>
      <c r="O1721" s="205" t="s">
        <v>4441</v>
      </c>
      <c r="P1721" s="205" t="s">
        <v>4442</v>
      </c>
      <c r="Q1721" s="205" t="s">
        <v>65</v>
      </c>
      <c r="R1721" s="205" t="s">
        <v>11878</v>
      </c>
      <c r="S1721" s="205" t="s">
        <v>12743</v>
      </c>
      <c r="T1721" s="205" t="s">
        <v>93</v>
      </c>
      <c r="U1721" s="208" t="s">
        <v>12757</v>
      </c>
      <c r="V1721" s="205">
        <v>0.95</v>
      </c>
      <c r="W1721" s="205" t="s">
        <v>68</v>
      </c>
      <c r="X1721" s="205" t="s">
        <v>69</v>
      </c>
      <c r="Y1721" s="205" t="s">
        <v>70</v>
      </c>
      <c r="Z1721" s="205" t="s">
        <v>95</v>
      </c>
      <c r="AA1721" s="234" t="s">
        <v>650</v>
      </c>
      <c r="AB1721" s="216">
        <v>46310</v>
      </c>
      <c r="AC1721" s="205"/>
      <c r="AD1721" s="230" t="s">
        <v>72</v>
      </c>
      <c r="AE1721" s="126"/>
      <c r="AF1721" s="127"/>
      <c r="AG1721" s="128"/>
      <c r="AH1721" s="129"/>
      <c r="AI1721" s="129"/>
      <c r="AJ1721" s="126"/>
      <c r="AK1721" s="127"/>
      <c r="AL1721" s="129"/>
      <c r="AM1721" s="128"/>
      <c r="AN1721" s="129"/>
      <c r="AO1721" s="127" t="s">
        <v>79</v>
      </c>
      <c r="AP1721" s="129"/>
    </row>
    <row r="1722" spans="1:42" customFormat="1" ht="30" hidden="1" customHeight="1">
      <c r="A1722" s="204" t="s">
        <v>4370</v>
      </c>
      <c r="B1722" s="200" t="s">
        <v>11877</v>
      </c>
      <c r="C1722" s="200" t="s">
        <v>11878</v>
      </c>
      <c r="D1722" s="200" t="s">
        <v>12758</v>
      </c>
      <c r="E1722" s="200" t="s">
        <v>12759</v>
      </c>
      <c r="F1722" s="206" t="s">
        <v>12760</v>
      </c>
      <c r="G1722" s="206" t="s">
        <v>12761</v>
      </c>
      <c r="H1722" s="205" t="s">
        <v>12762</v>
      </c>
      <c r="I1722" s="204" t="s">
        <v>12763</v>
      </c>
      <c r="J1722" s="207" t="s">
        <v>12764</v>
      </c>
      <c r="K1722" s="208" t="s">
        <v>12765</v>
      </c>
      <c r="L1722" s="205" t="s">
        <v>60</v>
      </c>
      <c r="M1722" s="205" t="s">
        <v>61</v>
      </c>
      <c r="N1722" s="205" t="s">
        <v>738</v>
      </c>
      <c r="O1722" s="205" t="s">
        <v>4441</v>
      </c>
      <c r="P1722" s="205" t="s">
        <v>4442</v>
      </c>
      <c r="Q1722" s="205" t="s">
        <v>65</v>
      </c>
      <c r="R1722" s="205" t="s">
        <v>11878</v>
      </c>
      <c r="S1722" s="205" t="s">
        <v>12759</v>
      </c>
      <c r="T1722" s="205" t="s">
        <v>66</v>
      </c>
      <c r="U1722" s="208" t="s">
        <v>12766</v>
      </c>
      <c r="V1722" s="205">
        <v>1</v>
      </c>
      <c r="W1722" s="205" t="s">
        <v>68</v>
      </c>
      <c r="X1722" s="205" t="s">
        <v>69</v>
      </c>
      <c r="Y1722" s="205" t="s">
        <v>70</v>
      </c>
      <c r="Z1722" s="205" t="s">
        <v>4390</v>
      </c>
      <c r="AA1722" s="234" t="s">
        <v>650</v>
      </c>
      <c r="AB1722" s="216">
        <v>46310</v>
      </c>
      <c r="AC1722" s="205"/>
      <c r="AD1722" s="230" t="s">
        <v>72</v>
      </c>
      <c r="AE1722" s="126"/>
      <c r="AF1722" s="127"/>
      <c r="AG1722" s="128"/>
      <c r="AH1722" s="129"/>
      <c r="AI1722" s="129"/>
      <c r="AJ1722" s="126"/>
      <c r="AK1722" s="127"/>
      <c r="AL1722" s="129"/>
      <c r="AM1722" s="128"/>
      <c r="AN1722" s="129"/>
      <c r="AO1722" s="127" t="s">
        <v>79</v>
      </c>
      <c r="AP1722" s="129"/>
    </row>
    <row r="1723" spans="1:42" customFormat="1" ht="30" hidden="1" customHeight="1">
      <c r="A1723" s="204" t="s">
        <v>4370</v>
      </c>
      <c r="B1723" s="200" t="s">
        <v>11877</v>
      </c>
      <c r="C1723" s="200" t="s">
        <v>11878</v>
      </c>
      <c r="D1723" s="200" t="s">
        <v>12758</v>
      </c>
      <c r="E1723" s="200" t="s">
        <v>12759</v>
      </c>
      <c r="F1723" s="206" t="s">
        <v>12767</v>
      </c>
      <c r="G1723" s="206" t="s">
        <v>12768</v>
      </c>
      <c r="H1723" s="205" t="s">
        <v>12769</v>
      </c>
      <c r="I1723" s="204" t="s">
        <v>12770</v>
      </c>
      <c r="J1723" s="207" t="s">
        <v>12771</v>
      </c>
      <c r="K1723" s="208" t="s">
        <v>12772</v>
      </c>
      <c r="L1723" s="205" t="s">
        <v>90</v>
      </c>
      <c r="M1723" s="205" t="s">
        <v>61</v>
      </c>
      <c r="N1723" s="205" t="s">
        <v>738</v>
      </c>
      <c r="O1723" s="205" t="s">
        <v>4441</v>
      </c>
      <c r="P1723" s="205" t="s">
        <v>4442</v>
      </c>
      <c r="Q1723" s="205" t="s">
        <v>65</v>
      </c>
      <c r="R1723" s="205" t="s">
        <v>11878</v>
      </c>
      <c r="S1723" s="205" t="s">
        <v>12759</v>
      </c>
      <c r="T1723" s="205" t="s">
        <v>93</v>
      </c>
      <c r="U1723" s="208" t="s">
        <v>12773</v>
      </c>
      <c r="V1723" s="205">
        <v>0.95</v>
      </c>
      <c r="W1723" s="205" t="s">
        <v>68</v>
      </c>
      <c r="X1723" s="205" t="s">
        <v>69</v>
      </c>
      <c r="Y1723" s="205" t="s">
        <v>70</v>
      </c>
      <c r="Z1723" s="205" t="s">
        <v>95</v>
      </c>
      <c r="AA1723" s="234" t="s">
        <v>650</v>
      </c>
      <c r="AB1723" s="216">
        <v>46310</v>
      </c>
      <c r="AC1723" s="205"/>
      <c r="AD1723" s="230" t="s">
        <v>72</v>
      </c>
      <c r="AE1723" s="126"/>
      <c r="AF1723" s="127"/>
      <c r="AG1723" s="128"/>
      <c r="AH1723" s="129"/>
      <c r="AI1723" s="129"/>
      <c r="AJ1723" s="126"/>
      <c r="AK1723" s="127"/>
      <c r="AL1723" s="129"/>
      <c r="AM1723" s="128"/>
      <c r="AN1723" s="129"/>
      <c r="AO1723" s="127" t="s">
        <v>79</v>
      </c>
      <c r="AP1723" s="129"/>
    </row>
    <row r="1724" spans="1:42" customFormat="1" ht="30" hidden="1" customHeight="1">
      <c r="A1724" s="204" t="s">
        <v>4370</v>
      </c>
      <c r="B1724" s="200" t="s">
        <v>11877</v>
      </c>
      <c r="C1724" s="200" t="s">
        <v>11878</v>
      </c>
      <c r="D1724" s="200" t="s">
        <v>12774</v>
      </c>
      <c r="E1724" s="200" t="s">
        <v>12775</v>
      </c>
      <c r="F1724" s="206" t="s">
        <v>12776</v>
      </c>
      <c r="G1724" s="206" t="s">
        <v>12777</v>
      </c>
      <c r="H1724" s="205" t="s">
        <v>12778</v>
      </c>
      <c r="I1724" s="204" t="s">
        <v>12779</v>
      </c>
      <c r="J1724" s="207" t="s">
        <v>12780</v>
      </c>
      <c r="K1724" s="208" t="s">
        <v>12781</v>
      </c>
      <c r="L1724" s="205" t="s">
        <v>60</v>
      </c>
      <c r="M1724" s="205" t="s">
        <v>61</v>
      </c>
      <c r="N1724" s="205" t="s">
        <v>738</v>
      </c>
      <c r="O1724" s="205" t="s">
        <v>4441</v>
      </c>
      <c r="P1724" s="205" t="s">
        <v>4442</v>
      </c>
      <c r="Q1724" s="205" t="s">
        <v>65</v>
      </c>
      <c r="R1724" s="205" t="s">
        <v>11878</v>
      </c>
      <c r="S1724" s="205" t="s">
        <v>12775</v>
      </c>
      <c r="T1724" s="205" t="s">
        <v>66</v>
      </c>
      <c r="U1724" s="208" t="s">
        <v>12782</v>
      </c>
      <c r="V1724" s="205">
        <v>1</v>
      </c>
      <c r="W1724" s="205" t="s">
        <v>68</v>
      </c>
      <c r="X1724" s="205" t="s">
        <v>69</v>
      </c>
      <c r="Y1724" s="205" t="s">
        <v>70</v>
      </c>
      <c r="Z1724" s="205" t="s">
        <v>4390</v>
      </c>
      <c r="AA1724" s="234" t="s">
        <v>650</v>
      </c>
      <c r="AB1724" s="216">
        <v>46310</v>
      </c>
      <c r="AC1724" s="205"/>
      <c r="AD1724" s="230" t="s">
        <v>72</v>
      </c>
      <c r="AE1724" s="126"/>
      <c r="AF1724" s="127"/>
      <c r="AG1724" s="128"/>
      <c r="AH1724" s="129"/>
      <c r="AI1724" s="129"/>
      <c r="AJ1724" s="126"/>
      <c r="AK1724" s="127"/>
      <c r="AL1724" s="129"/>
      <c r="AM1724" s="128"/>
      <c r="AN1724" s="129"/>
      <c r="AO1724" s="127" t="s">
        <v>79</v>
      </c>
      <c r="AP1724" s="129"/>
    </row>
    <row r="1725" spans="1:42" customFormat="1" ht="30" hidden="1" customHeight="1">
      <c r="A1725" s="204" t="s">
        <v>4370</v>
      </c>
      <c r="B1725" s="200" t="s">
        <v>11877</v>
      </c>
      <c r="C1725" s="200" t="s">
        <v>11878</v>
      </c>
      <c r="D1725" s="200" t="s">
        <v>12774</v>
      </c>
      <c r="E1725" s="200" t="s">
        <v>12775</v>
      </c>
      <c r="F1725" s="206" t="s">
        <v>12783</v>
      </c>
      <c r="G1725" s="206" t="s">
        <v>12784</v>
      </c>
      <c r="H1725" s="205" t="s">
        <v>12785</v>
      </c>
      <c r="I1725" s="204" t="s">
        <v>12786</v>
      </c>
      <c r="J1725" s="207" t="s">
        <v>12787</v>
      </c>
      <c r="K1725" s="208" t="s">
        <v>12788</v>
      </c>
      <c r="L1725" s="205" t="s">
        <v>90</v>
      </c>
      <c r="M1725" s="205" t="s">
        <v>61</v>
      </c>
      <c r="N1725" s="205" t="s">
        <v>738</v>
      </c>
      <c r="O1725" s="205" t="s">
        <v>4441</v>
      </c>
      <c r="P1725" s="205" t="s">
        <v>4442</v>
      </c>
      <c r="Q1725" s="205" t="s">
        <v>65</v>
      </c>
      <c r="R1725" s="205" t="s">
        <v>11878</v>
      </c>
      <c r="S1725" s="205" t="s">
        <v>12775</v>
      </c>
      <c r="T1725" s="205" t="s">
        <v>93</v>
      </c>
      <c r="U1725" s="208" t="s">
        <v>12789</v>
      </c>
      <c r="V1725" s="205">
        <v>0.95</v>
      </c>
      <c r="W1725" s="205" t="s">
        <v>68</v>
      </c>
      <c r="X1725" s="205" t="s">
        <v>69</v>
      </c>
      <c r="Y1725" s="205" t="s">
        <v>70</v>
      </c>
      <c r="Z1725" s="205" t="s">
        <v>95</v>
      </c>
      <c r="AA1725" s="234" t="s">
        <v>650</v>
      </c>
      <c r="AB1725" s="216">
        <v>46310</v>
      </c>
      <c r="AC1725" s="205"/>
      <c r="AD1725" s="230" t="s">
        <v>72</v>
      </c>
      <c r="AE1725" s="126"/>
      <c r="AF1725" s="127"/>
      <c r="AG1725" s="128"/>
      <c r="AH1725" s="129"/>
      <c r="AI1725" s="129"/>
      <c r="AJ1725" s="126"/>
      <c r="AK1725" s="127"/>
      <c r="AL1725" s="129"/>
      <c r="AM1725" s="128"/>
      <c r="AN1725" s="129"/>
      <c r="AO1725" s="127" t="s">
        <v>79</v>
      </c>
      <c r="AP1725" s="129"/>
    </row>
    <row r="1726" spans="1:42" customFormat="1" ht="30" hidden="1" customHeight="1">
      <c r="A1726" s="204" t="s">
        <v>4370</v>
      </c>
      <c r="B1726" s="200" t="s">
        <v>11877</v>
      </c>
      <c r="C1726" s="200" t="s">
        <v>11878</v>
      </c>
      <c r="D1726" s="200" t="s">
        <v>12790</v>
      </c>
      <c r="E1726" s="200" t="s">
        <v>12791</v>
      </c>
      <c r="F1726" s="206" t="s">
        <v>12792</v>
      </c>
      <c r="G1726" s="206" t="s">
        <v>12793</v>
      </c>
      <c r="H1726" s="205" t="s">
        <v>12794</v>
      </c>
      <c r="I1726" s="204" t="s">
        <v>12795</v>
      </c>
      <c r="J1726" s="207" t="s">
        <v>12796</v>
      </c>
      <c r="K1726" s="208" t="s">
        <v>12797</v>
      </c>
      <c r="L1726" s="205" t="s">
        <v>60</v>
      </c>
      <c r="M1726" s="205" t="s">
        <v>61</v>
      </c>
      <c r="N1726" s="205" t="s">
        <v>738</v>
      </c>
      <c r="O1726" s="205" t="s">
        <v>4441</v>
      </c>
      <c r="P1726" s="205" t="s">
        <v>4442</v>
      </c>
      <c r="Q1726" s="205" t="s">
        <v>65</v>
      </c>
      <c r="R1726" s="205" t="s">
        <v>11878</v>
      </c>
      <c r="S1726" s="205" t="s">
        <v>12791</v>
      </c>
      <c r="T1726" s="205" t="s">
        <v>66</v>
      </c>
      <c r="U1726" s="208" t="s">
        <v>12798</v>
      </c>
      <c r="V1726" s="205">
        <v>1</v>
      </c>
      <c r="W1726" s="205" t="s">
        <v>68</v>
      </c>
      <c r="X1726" s="205" t="s">
        <v>69</v>
      </c>
      <c r="Y1726" s="205" t="s">
        <v>70</v>
      </c>
      <c r="Z1726" s="205" t="s">
        <v>4390</v>
      </c>
      <c r="AA1726" s="234" t="s">
        <v>650</v>
      </c>
      <c r="AB1726" s="216">
        <v>46310</v>
      </c>
      <c r="AC1726" s="205"/>
      <c r="AD1726" s="230" t="s">
        <v>72</v>
      </c>
      <c r="AE1726" s="126"/>
      <c r="AF1726" s="127"/>
      <c r="AG1726" s="128"/>
      <c r="AH1726" s="129"/>
      <c r="AI1726" s="129"/>
      <c r="AJ1726" s="126"/>
      <c r="AK1726" s="127"/>
      <c r="AL1726" s="129"/>
      <c r="AM1726" s="128"/>
      <c r="AN1726" s="129"/>
      <c r="AO1726" s="127" t="s">
        <v>79</v>
      </c>
      <c r="AP1726" s="129"/>
    </row>
    <row r="1727" spans="1:42" customFormat="1" ht="30" hidden="1" customHeight="1">
      <c r="A1727" s="204" t="s">
        <v>4370</v>
      </c>
      <c r="B1727" s="200" t="s">
        <v>11877</v>
      </c>
      <c r="C1727" s="200" t="s">
        <v>11878</v>
      </c>
      <c r="D1727" s="200" t="s">
        <v>12790</v>
      </c>
      <c r="E1727" s="200" t="s">
        <v>12791</v>
      </c>
      <c r="F1727" s="206" t="s">
        <v>12799</v>
      </c>
      <c r="G1727" s="206" t="s">
        <v>12800</v>
      </c>
      <c r="H1727" s="205" t="s">
        <v>12801</v>
      </c>
      <c r="I1727" s="204" t="s">
        <v>12802</v>
      </c>
      <c r="J1727" s="207" t="s">
        <v>12803</v>
      </c>
      <c r="K1727" s="208" t="s">
        <v>12804</v>
      </c>
      <c r="L1727" s="205" t="s">
        <v>90</v>
      </c>
      <c r="M1727" s="205" t="s">
        <v>61</v>
      </c>
      <c r="N1727" s="205" t="s">
        <v>738</v>
      </c>
      <c r="O1727" s="205" t="s">
        <v>4441</v>
      </c>
      <c r="P1727" s="205" t="s">
        <v>4442</v>
      </c>
      <c r="Q1727" s="205" t="s">
        <v>65</v>
      </c>
      <c r="R1727" s="205" t="s">
        <v>11878</v>
      </c>
      <c r="S1727" s="205" t="s">
        <v>12791</v>
      </c>
      <c r="T1727" s="205" t="s">
        <v>93</v>
      </c>
      <c r="U1727" s="208" t="s">
        <v>12805</v>
      </c>
      <c r="V1727" s="205">
        <v>0.95</v>
      </c>
      <c r="W1727" s="205" t="s">
        <v>68</v>
      </c>
      <c r="X1727" s="205" t="s">
        <v>69</v>
      </c>
      <c r="Y1727" s="205" t="s">
        <v>70</v>
      </c>
      <c r="Z1727" s="205" t="s">
        <v>95</v>
      </c>
      <c r="AA1727" s="234" t="s">
        <v>650</v>
      </c>
      <c r="AB1727" s="216">
        <v>46310</v>
      </c>
      <c r="AC1727" s="205"/>
      <c r="AD1727" s="230" t="s">
        <v>72</v>
      </c>
      <c r="AE1727" s="126"/>
      <c r="AF1727" s="127"/>
      <c r="AG1727" s="128"/>
      <c r="AH1727" s="129"/>
      <c r="AI1727" s="129"/>
      <c r="AJ1727" s="126"/>
      <c r="AK1727" s="127"/>
      <c r="AL1727" s="129"/>
      <c r="AM1727" s="128"/>
      <c r="AN1727" s="129"/>
      <c r="AO1727" s="127" t="s">
        <v>79</v>
      </c>
      <c r="AP1727" s="129"/>
    </row>
    <row r="1728" spans="1:42" customFormat="1" ht="30" hidden="1" customHeight="1">
      <c r="A1728" s="204" t="s">
        <v>4370</v>
      </c>
      <c r="B1728" s="200" t="s">
        <v>11877</v>
      </c>
      <c r="C1728" s="200" t="s">
        <v>11878</v>
      </c>
      <c r="D1728" s="200" t="s">
        <v>12806</v>
      </c>
      <c r="E1728" s="200" t="s">
        <v>12807</v>
      </c>
      <c r="F1728" s="206" t="s">
        <v>12808</v>
      </c>
      <c r="G1728" s="206" t="s">
        <v>12809</v>
      </c>
      <c r="H1728" s="205" t="s">
        <v>12810</v>
      </c>
      <c r="I1728" s="204" t="s">
        <v>12811</v>
      </c>
      <c r="J1728" s="207" t="s">
        <v>12812</v>
      </c>
      <c r="K1728" s="208" t="s">
        <v>12813</v>
      </c>
      <c r="L1728" s="205" t="s">
        <v>60</v>
      </c>
      <c r="M1728" s="205" t="s">
        <v>61</v>
      </c>
      <c r="N1728" s="205" t="s">
        <v>738</v>
      </c>
      <c r="O1728" s="205" t="s">
        <v>4441</v>
      </c>
      <c r="P1728" s="205" t="s">
        <v>4442</v>
      </c>
      <c r="Q1728" s="205" t="s">
        <v>65</v>
      </c>
      <c r="R1728" s="205" t="s">
        <v>11878</v>
      </c>
      <c r="S1728" s="205" t="s">
        <v>12807</v>
      </c>
      <c r="T1728" s="205" t="s">
        <v>66</v>
      </c>
      <c r="U1728" s="208" t="s">
        <v>12814</v>
      </c>
      <c r="V1728" s="205">
        <v>1</v>
      </c>
      <c r="W1728" s="205" t="s">
        <v>68</v>
      </c>
      <c r="X1728" s="205" t="s">
        <v>69</v>
      </c>
      <c r="Y1728" s="205" t="s">
        <v>70</v>
      </c>
      <c r="Z1728" s="205" t="s">
        <v>4390</v>
      </c>
      <c r="AA1728" s="234" t="s">
        <v>650</v>
      </c>
      <c r="AB1728" s="216">
        <v>46310</v>
      </c>
      <c r="AC1728" s="205"/>
      <c r="AD1728" s="230" t="s">
        <v>72</v>
      </c>
      <c r="AE1728" s="126"/>
      <c r="AF1728" s="127"/>
      <c r="AG1728" s="128"/>
      <c r="AH1728" s="129"/>
      <c r="AI1728" s="129"/>
      <c r="AJ1728" s="126"/>
      <c r="AK1728" s="127"/>
      <c r="AL1728" s="129"/>
      <c r="AM1728" s="128"/>
      <c r="AN1728" s="129"/>
      <c r="AO1728" s="127" t="s">
        <v>79</v>
      </c>
      <c r="AP1728" s="129"/>
    </row>
    <row r="1729" spans="1:45" customFormat="1" ht="30" hidden="1" customHeight="1">
      <c r="A1729" s="204" t="s">
        <v>4370</v>
      </c>
      <c r="B1729" s="200" t="s">
        <v>11877</v>
      </c>
      <c r="C1729" s="200" t="s">
        <v>11878</v>
      </c>
      <c r="D1729" s="200" t="s">
        <v>12806</v>
      </c>
      <c r="E1729" s="200" t="s">
        <v>12807</v>
      </c>
      <c r="F1729" s="206" t="s">
        <v>12815</v>
      </c>
      <c r="G1729" s="206" t="s">
        <v>12816</v>
      </c>
      <c r="H1729" s="205" t="s">
        <v>12817</v>
      </c>
      <c r="I1729" s="204" t="s">
        <v>12818</v>
      </c>
      <c r="J1729" s="207" t="s">
        <v>12819</v>
      </c>
      <c r="K1729" s="208" t="s">
        <v>12820</v>
      </c>
      <c r="L1729" s="205" t="s">
        <v>90</v>
      </c>
      <c r="M1729" s="205" t="s">
        <v>61</v>
      </c>
      <c r="N1729" s="205" t="s">
        <v>738</v>
      </c>
      <c r="O1729" s="205" t="s">
        <v>4441</v>
      </c>
      <c r="P1729" s="205" t="s">
        <v>4442</v>
      </c>
      <c r="Q1729" s="205" t="s">
        <v>65</v>
      </c>
      <c r="R1729" s="205" t="s">
        <v>11878</v>
      </c>
      <c r="S1729" s="205" t="s">
        <v>12807</v>
      </c>
      <c r="T1729" s="205" t="s">
        <v>93</v>
      </c>
      <c r="U1729" s="208" t="s">
        <v>12821</v>
      </c>
      <c r="V1729" s="205">
        <v>0.95</v>
      </c>
      <c r="W1729" s="205" t="s">
        <v>68</v>
      </c>
      <c r="X1729" s="205" t="s">
        <v>69</v>
      </c>
      <c r="Y1729" s="205" t="s">
        <v>70</v>
      </c>
      <c r="Z1729" s="205" t="s">
        <v>95</v>
      </c>
      <c r="AA1729" s="234" t="s">
        <v>650</v>
      </c>
      <c r="AB1729" s="216">
        <v>46310</v>
      </c>
      <c r="AC1729" s="205"/>
      <c r="AD1729" s="230" t="s">
        <v>72</v>
      </c>
      <c r="AE1729" s="126"/>
      <c r="AF1729" s="127"/>
      <c r="AG1729" s="128"/>
      <c r="AH1729" s="129"/>
      <c r="AI1729" s="129"/>
      <c r="AJ1729" s="126"/>
      <c r="AK1729" s="127"/>
      <c r="AL1729" s="129"/>
      <c r="AM1729" s="128"/>
      <c r="AN1729" s="129"/>
      <c r="AO1729" s="127" t="s">
        <v>79</v>
      </c>
      <c r="AP1729" s="129"/>
    </row>
    <row r="1730" spans="1:45" customFormat="1" ht="30" hidden="1" customHeight="1">
      <c r="A1730" s="204" t="s">
        <v>4370</v>
      </c>
      <c r="B1730" s="200" t="s">
        <v>11877</v>
      </c>
      <c r="C1730" s="200" t="s">
        <v>11878</v>
      </c>
      <c r="D1730" s="200" t="s">
        <v>12822</v>
      </c>
      <c r="E1730" s="200" t="s">
        <v>12823</v>
      </c>
      <c r="F1730" s="206" t="s">
        <v>12824</v>
      </c>
      <c r="G1730" s="206" t="s">
        <v>12825</v>
      </c>
      <c r="H1730" s="205" t="s">
        <v>12826</v>
      </c>
      <c r="I1730" s="204" t="s">
        <v>12827</v>
      </c>
      <c r="J1730" s="207" t="s">
        <v>12828</v>
      </c>
      <c r="K1730" s="208" t="s">
        <v>12829</v>
      </c>
      <c r="L1730" s="205" t="s">
        <v>60</v>
      </c>
      <c r="M1730" s="205" t="s">
        <v>61</v>
      </c>
      <c r="N1730" s="205" t="s">
        <v>738</v>
      </c>
      <c r="O1730" s="205" t="s">
        <v>4441</v>
      </c>
      <c r="P1730" s="205" t="s">
        <v>4442</v>
      </c>
      <c r="Q1730" s="205" t="s">
        <v>65</v>
      </c>
      <c r="R1730" s="205" t="s">
        <v>11878</v>
      </c>
      <c r="S1730" s="205" t="s">
        <v>12823</v>
      </c>
      <c r="T1730" s="205" t="s">
        <v>66</v>
      </c>
      <c r="U1730" s="208" t="s">
        <v>12830</v>
      </c>
      <c r="V1730" s="205">
        <v>1</v>
      </c>
      <c r="W1730" s="205" t="s">
        <v>68</v>
      </c>
      <c r="X1730" s="205" t="s">
        <v>69</v>
      </c>
      <c r="Y1730" s="205" t="s">
        <v>70</v>
      </c>
      <c r="Z1730" s="205" t="s">
        <v>4390</v>
      </c>
      <c r="AA1730" s="234" t="s">
        <v>650</v>
      </c>
      <c r="AB1730" s="216">
        <v>46310</v>
      </c>
      <c r="AC1730" s="205"/>
      <c r="AD1730" s="230" t="s">
        <v>72</v>
      </c>
      <c r="AE1730" s="126"/>
      <c r="AF1730" s="127"/>
      <c r="AG1730" s="128"/>
      <c r="AH1730" s="129"/>
      <c r="AI1730" s="129"/>
      <c r="AJ1730" s="126"/>
      <c r="AK1730" s="127"/>
      <c r="AL1730" s="129"/>
      <c r="AM1730" s="128"/>
      <c r="AN1730" s="129"/>
      <c r="AO1730" s="127" t="s">
        <v>79</v>
      </c>
      <c r="AP1730" s="129"/>
    </row>
    <row r="1731" spans="1:45" customFormat="1" ht="30" hidden="1" customHeight="1">
      <c r="A1731" s="204" t="s">
        <v>4370</v>
      </c>
      <c r="B1731" s="200" t="s">
        <v>11877</v>
      </c>
      <c r="C1731" s="200" t="s">
        <v>11878</v>
      </c>
      <c r="D1731" s="200" t="s">
        <v>12822</v>
      </c>
      <c r="E1731" s="200" t="s">
        <v>12823</v>
      </c>
      <c r="F1731" s="206" t="s">
        <v>12831</v>
      </c>
      <c r="G1731" s="206" t="s">
        <v>12832</v>
      </c>
      <c r="H1731" s="205" t="s">
        <v>12833</v>
      </c>
      <c r="I1731" s="204" t="s">
        <v>12834</v>
      </c>
      <c r="J1731" s="207" t="s">
        <v>12835</v>
      </c>
      <c r="K1731" s="208" t="s">
        <v>12836</v>
      </c>
      <c r="L1731" s="205" t="s">
        <v>90</v>
      </c>
      <c r="M1731" s="205" t="s">
        <v>61</v>
      </c>
      <c r="N1731" s="205" t="s">
        <v>738</v>
      </c>
      <c r="O1731" s="205" t="s">
        <v>4441</v>
      </c>
      <c r="P1731" s="205" t="s">
        <v>4442</v>
      </c>
      <c r="Q1731" s="205" t="s">
        <v>65</v>
      </c>
      <c r="R1731" s="205" t="s">
        <v>11878</v>
      </c>
      <c r="S1731" s="205" t="s">
        <v>12823</v>
      </c>
      <c r="T1731" s="205" t="s">
        <v>93</v>
      </c>
      <c r="U1731" s="208" t="s">
        <v>12837</v>
      </c>
      <c r="V1731" s="205">
        <v>0.95</v>
      </c>
      <c r="W1731" s="205" t="s">
        <v>68</v>
      </c>
      <c r="X1731" s="205" t="s">
        <v>69</v>
      </c>
      <c r="Y1731" s="205" t="s">
        <v>70</v>
      </c>
      <c r="Z1731" s="205" t="s">
        <v>95</v>
      </c>
      <c r="AA1731" s="234" t="s">
        <v>650</v>
      </c>
      <c r="AB1731" s="216">
        <v>46310</v>
      </c>
      <c r="AC1731" s="205"/>
      <c r="AD1731" s="230" t="s">
        <v>72</v>
      </c>
      <c r="AE1731" s="126"/>
      <c r="AF1731" s="127"/>
      <c r="AG1731" s="128"/>
      <c r="AH1731" s="129"/>
      <c r="AI1731" s="129"/>
      <c r="AJ1731" s="126"/>
      <c r="AK1731" s="127"/>
      <c r="AL1731" s="129"/>
      <c r="AM1731" s="128"/>
      <c r="AN1731" s="129"/>
      <c r="AO1731" s="127" t="s">
        <v>79</v>
      </c>
      <c r="AP1731" s="129"/>
    </row>
    <row r="1732" spans="1:45" customFormat="1" ht="30" hidden="1" customHeight="1">
      <c r="A1732" s="204" t="s">
        <v>4370</v>
      </c>
      <c r="B1732" s="200" t="s">
        <v>11877</v>
      </c>
      <c r="C1732" s="200" t="s">
        <v>11878</v>
      </c>
      <c r="D1732" s="200" t="s">
        <v>12838</v>
      </c>
      <c r="E1732" s="200" t="s">
        <v>12839</v>
      </c>
      <c r="F1732" s="206" t="s">
        <v>12840</v>
      </c>
      <c r="G1732" s="206" t="s">
        <v>12841</v>
      </c>
      <c r="H1732" s="205" t="s">
        <v>12842</v>
      </c>
      <c r="I1732" s="204" t="s">
        <v>12843</v>
      </c>
      <c r="J1732" s="207" t="s">
        <v>12844</v>
      </c>
      <c r="K1732" s="208" t="s">
        <v>12845</v>
      </c>
      <c r="L1732" s="205" t="s">
        <v>90</v>
      </c>
      <c r="M1732" s="205" t="s">
        <v>61</v>
      </c>
      <c r="N1732" s="205" t="s">
        <v>738</v>
      </c>
      <c r="O1732" s="205" t="s">
        <v>4441</v>
      </c>
      <c r="P1732" s="205" t="s">
        <v>4442</v>
      </c>
      <c r="Q1732" s="205" t="s">
        <v>65</v>
      </c>
      <c r="R1732" s="205" t="s">
        <v>11878</v>
      </c>
      <c r="S1732" s="205" t="s">
        <v>12839</v>
      </c>
      <c r="T1732" s="205" t="s">
        <v>93</v>
      </c>
      <c r="U1732" s="208" t="s">
        <v>12846</v>
      </c>
      <c r="V1732" s="205">
        <v>0.95</v>
      </c>
      <c r="W1732" s="205" t="s">
        <v>68</v>
      </c>
      <c r="X1732" s="205" t="s">
        <v>69</v>
      </c>
      <c r="Y1732" s="205" t="s">
        <v>4407</v>
      </c>
      <c r="Z1732" s="205" t="s">
        <v>95</v>
      </c>
      <c r="AA1732" s="234" t="s">
        <v>650</v>
      </c>
      <c r="AB1732" s="216">
        <v>46310</v>
      </c>
      <c r="AC1732" s="205"/>
      <c r="AD1732" s="230" t="s">
        <v>72</v>
      </c>
      <c r="AE1732" s="126" t="s">
        <v>73</v>
      </c>
      <c r="AF1732" s="127"/>
      <c r="AG1732" s="128"/>
      <c r="AH1732" s="129"/>
      <c r="AI1732" s="129"/>
      <c r="AJ1732" s="126" t="s">
        <v>75</v>
      </c>
      <c r="AK1732" s="127"/>
      <c r="AL1732" s="129"/>
      <c r="AM1732" s="128"/>
      <c r="AN1732" s="129"/>
      <c r="AO1732" s="127" t="s">
        <v>79</v>
      </c>
      <c r="AP1732" s="129"/>
      <c r="AQ1732" s="183"/>
      <c r="AR1732" s="183"/>
      <c r="AS1732" s="183"/>
    </row>
    <row r="1733" spans="1:45" customFormat="1" ht="30" hidden="1" customHeight="1">
      <c r="A1733" s="204" t="s">
        <v>4370</v>
      </c>
      <c r="B1733" s="200" t="s">
        <v>11877</v>
      </c>
      <c r="C1733" s="200" t="s">
        <v>11878</v>
      </c>
      <c r="D1733" s="200" t="s">
        <v>5880</v>
      </c>
      <c r="E1733" s="200" t="s">
        <v>12847</v>
      </c>
      <c r="F1733" s="206" t="s">
        <v>12848</v>
      </c>
      <c r="G1733" s="206" t="s">
        <v>12849</v>
      </c>
      <c r="H1733" s="205" t="s">
        <v>12850</v>
      </c>
      <c r="I1733" s="204" t="s">
        <v>12851</v>
      </c>
      <c r="J1733" s="207" t="s">
        <v>12852</v>
      </c>
      <c r="K1733" s="208" t="s">
        <v>12853</v>
      </c>
      <c r="L1733" s="205" t="s">
        <v>90</v>
      </c>
      <c r="M1733" s="205" t="s">
        <v>61</v>
      </c>
      <c r="N1733" s="205" t="s">
        <v>738</v>
      </c>
      <c r="O1733" s="205" t="s">
        <v>4441</v>
      </c>
      <c r="P1733" s="205" t="s">
        <v>4442</v>
      </c>
      <c r="Q1733" s="205" t="s">
        <v>65</v>
      </c>
      <c r="R1733" s="205" t="s">
        <v>11878</v>
      </c>
      <c r="S1733" s="205" t="s">
        <v>12847</v>
      </c>
      <c r="T1733" s="205" t="s">
        <v>93</v>
      </c>
      <c r="U1733" s="208" t="s">
        <v>5888</v>
      </c>
      <c r="V1733" s="205">
        <v>0.95</v>
      </c>
      <c r="W1733" s="205" t="s">
        <v>68</v>
      </c>
      <c r="X1733" s="205" t="s">
        <v>69</v>
      </c>
      <c r="Y1733" s="205" t="s">
        <v>70</v>
      </c>
      <c r="Z1733" s="205" t="s">
        <v>95</v>
      </c>
      <c r="AA1733" s="234" t="s">
        <v>650</v>
      </c>
      <c r="AB1733" s="216">
        <v>46310</v>
      </c>
      <c r="AC1733" s="205"/>
      <c r="AD1733" s="230" t="s">
        <v>72</v>
      </c>
      <c r="AE1733" s="126"/>
      <c r="AF1733" s="127"/>
      <c r="AG1733" s="128"/>
      <c r="AH1733" s="129"/>
      <c r="AI1733" s="129"/>
      <c r="AJ1733" s="126"/>
      <c r="AK1733" s="127"/>
      <c r="AL1733" s="129"/>
      <c r="AM1733" s="128"/>
      <c r="AN1733" s="129"/>
      <c r="AO1733" s="127" t="s">
        <v>79</v>
      </c>
      <c r="AP1733" s="129"/>
    </row>
    <row r="1734" spans="1:45" customFormat="1" ht="30" hidden="1" customHeight="1">
      <c r="A1734" s="204" t="s">
        <v>4370</v>
      </c>
      <c r="B1734" s="200" t="s">
        <v>11877</v>
      </c>
      <c r="C1734" s="200" t="s">
        <v>11878</v>
      </c>
      <c r="D1734" s="200" t="s">
        <v>5880</v>
      </c>
      <c r="E1734" s="200" t="s">
        <v>12847</v>
      </c>
      <c r="F1734" s="206" t="s">
        <v>12854</v>
      </c>
      <c r="G1734" s="206" t="s">
        <v>12855</v>
      </c>
      <c r="H1734" s="205" t="s">
        <v>12856</v>
      </c>
      <c r="I1734" s="204" t="s">
        <v>12857</v>
      </c>
      <c r="J1734" s="207" t="s">
        <v>12858</v>
      </c>
      <c r="K1734" s="208" t="s">
        <v>12859</v>
      </c>
      <c r="L1734" s="205" t="s">
        <v>60</v>
      </c>
      <c r="M1734" s="205" t="s">
        <v>61</v>
      </c>
      <c r="N1734" s="205" t="s">
        <v>738</v>
      </c>
      <c r="O1734" s="205" t="s">
        <v>4441</v>
      </c>
      <c r="P1734" s="205" t="s">
        <v>4442</v>
      </c>
      <c r="Q1734" s="205" t="s">
        <v>65</v>
      </c>
      <c r="R1734" s="205" t="s">
        <v>11878</v>
      </c>
      <c r="S1734" s="205" t="s">
        <v>12847</v>
      </c>
      <c r="T1734" s="205" t="s">
        <v>66</v>
      </c>
      <c r="U1734" s="208" t="s">
        <v>5896</v>
      </c>
      <c r="V1734" s="205">
        <v>1</v>
      </c>
      <c r="W1734" s="205" t="s">
        <v>68</v>
      </c>
      <c r="X1734" s="205" t="s">
        <v>69</v>
      </c>
      <c r="Y1734" s="205" t="s">
        <v>70</v>
      </c>
      <c r="Z1734" s="205" t="s">
        <v>4390</v>
      </c>
      <c r="AA1734" s="234" t="s">
        <v>650</v>
      </c>
      <c r="AB1734" s="216">
        <v>46310</v>
      </c>
      <c r="AC1734" s="205"/>
      <c r="AD1734" s="230" t="s">
        <v>72</v>
      </c>
      <c r="AE1734" s="126"/>
      <c r="AF1734" s="127"/>
      <c r="AG1734" s="128"/>
      <c r="AH1734" s="129"/>
      <c r="AI1734" s="129"/>
      <c r="AJ1734" s="126"/>
      <c r="AK1734" s="127"/>
      <c r="AL1734" s="129"/>
      <c r="AM1734" s="128"/>
      <c r="AN1734" s="129"/>
      <c r="AO1734" s="127" t="s">
        <v>79</v>
      </c>
      <c r="AP1734" s="129"/>
    </row>
    <row r="1735" spans="1:45" customFormat="1" ht="30" hidden="1" customHeight="1">
      <c r="A1735" s="204" t="s">
        <v>4370</v>
      </c>
      <c r="B1735" s="200" t="s">
        <v>11877</v>
      </c>
      <c r="C1735" s="200" t="s">
        <v>11878</v>
      </c>
      <c r="D1735" s="200" t="s">
        <v>5880</v>
      </c>
      <c r="E1735" s="200" t="s">
        <v>12847</v>
      </c>
      <c r="F1735" s="206" t="s">
        <v>12860</v>
      </c>
      <c r="G1735" s="206" t="s">
        <v>12861</v>
      </c>
      <c r="H1735" s="205" t="s">
        <v>12862</v>
      </c>
      <c r="I1735" s="204" t="s">
        <v>12863</v>
      </c>
      <c r="J1735" s="207" t="s">
        <v>12864</v>
      </c>
      <c r="K1735" s="208" t="s">
        <v>12865</v>
      </c>
      <c r="L1735" s="205" t="s">
        <v>1071</v>
      </c>
      <c r="M1735" s="205" t="s">
        <v>61</v>
      </c>
      <c r="N1735" s="205" t="s">
        <v>738</v>
      </c>
      <c r="O1735" s="205" t="s">
        <v>4441</v>
      </c>
      <c r="P1735" s="205" t="s">
        <v>4442</v>
      </c>
      <c r="Q1735" s="205" t="s">
        <v>65</v>
      </c>
      <c r="R1735" s="205" t="s">
        <v>11878</v>
      </c>
      <c r="S1735" s="205" t="s">
        <v>12847</v>
      </c>
      <c r="T1735" s="205" t="s">
        <v>93</v>
      </c>
      <c r="U1735" s="208" t="s">
        <v>12866</v>
      </c>
      <c r="V1735" s="205">
        <v>0.95</v>
      </c>
      <c r="W1735" s="205" t="s">
        <v>68</v>
      </c>
      <c r="X1735" s="205" t="s">
        <v>69</v>
      </c>
      <c r="Y1735" s="205" t="s">
        <v>70</v>
      </c>
      <c r="Z1735" s="205" t="s">
        <v>95</v>
      </c>
      <c r="AA1735" s="234" t="s">
        <v>650</v>
      </c>
      <c r="AB1735" s="216">
        <v>46310</v>
      </c>
      <c r="AC1735" s="205"/>
      <c r="AD1735" s="230" t="s">
        <v>72</v>
      </c>
      <c r="AE1735" s="126"/>
      <c r="AF1735" s="127"/>
      <c r="AG1735" s="128"/>
      <c r="AH1735" s="129"/>
      <c r="AI1735" s="129"/>
      <c r="AJ1735" s="126"/>
      <c r="AK1735" s="127"/>
      <c r="AL1735" s="129"/>
      <c r="AM1735" s="128"/>
      <c r="AN1735" s="129"/>
      <c r="AO1735" s="127" t="s">
        <v>79</v>
      </c>
      <c r="AP1735" s="129"/>
    </row>
    <row r="1736" spans="1:45" customFormat="1" ht="30" hidden="1" customHeight="1">
      <c r="A1736" s="204" t="s">
        <v>4370</v>
      </c>
      <c r="B1736" s="200" t="s">
        <v>11877</v>
      </c>
      <c r="C1736" s="200" t="s">
        <v>11878</v>
      </c>
      <c r="D1736" s="200" t="s">
        <v>5880</v>
      </c>
      <c r="E1736" s="200" t="s">
        <v>12847</v>
      </c>
      <c r="F1736" s="206" t="s">
        <v>12867</v>
      </c>
      <c r="G1736" s="206" t="s">
        <v>12868</v>
      </c>
      <c r="H1736" s="205" t="s">
        <v>12869</v>
      </c>
      <c r="I1736" s="204" t="s">
        <v>12870</v>
      </c>
      <c r="J1736" s="207" t="s">
        <v>12871</v>
      </c>
      <c r="K1736" s="208" t="s">
        <v>12872</v>
      </c>
      <c r="L1736" s="205" t="s">
        <v>60</v>
      </c>
      <c r="M1736" s="205" t="s">
        <v>61</v>
      </c>
      <c r="N1736" s="205" t="s">
        <v>738</v>
      </c>
      <c r="O1736" s="205" t="s">
        <v>4441</v>
      </c>
      <c r="P1736" s="205" t="s">
        <v>4442</v>
      </c>
      <c r="Q1736" s="205" t="s">
        <v>65</v>
      </c>
      <c r="R1736" s="205" t="s">
        <v>11878</v>
      </c>
      <c r="S1736" s="205" t="s">
        <v>12847</v>
      </c>
      <c r="T1736" s="205" t="s">
        <v>66</v>
      </c>
      <c r="U1736" s="208" t="s">
        <v>12873</v>
      </c>
      <c r="V1736" s="205">
        <v>1</v>
      </c>
      <c r="W1736" s="205" t="s">
        <v>68</v>
      </c>
      <c r="X1736" s="205" t="s">
        <v>69</v>
      </c>
      <c r="Y1736" s="205" t="s">
        <v>4407</v>
      </c>
      <c r="Z1736" s="205" t="s">
        <v>12874</v>
      </c>
      <c r="AA1736" s="234" t="s">
        <v>650</v>
      </c>
      <c r="AB1736" s="216">
        <v>46310</v>
      </c>
      <c r="AC1736" s="205"/>
      <c r="AD1736" s="230" t="s">
        <v>72</v>
      </c>
      <c r="AE1736" s="126"/>
      <c r="AF1736" s="127"/>
      <c r="AG1736" s="128"/>
      <c r="AH1736" s="129"/>
      <c r="AI1736" s="129"/>
      <c r="AJ1736" s="126"/>
      <c r="AK1736" s="127"/>
      <c r="AL1736" s="129"/>
      <c r="AM1736" s="128"/>
      <c r="AN1736" s="129"/>
      <c r="AO1736" s="127" t="s">
        <v>79</v>
      </c>
      <c r="AP1736" s="129"/>
    </row>
    <row r="1737" spans="1:45" customFormat="1" ht="30" hidden="1" customHeight="1">
      <c r="A1737" s="204" t="s">
        <v>4370</v>
      </c>
      <c r="B1737" s="200" t="s">
        <v>11877</v>
      </c>
      <c r="C1737" s="200" t="s">
        <v>11878</v>
      </c>
      <c r="D1737" s="200" t="s">
        <v>12875</v>
      </c>
      <c r="E1737" s="200" t="s">
        <v>12876</v>
      </c>
      <c r="F1737" s="206" t="s">
        <v>12877</v>
      </c>
      <c r="G1737" s="206" t="s">
        <v>12878</v>
      </c>
      <c r="H1737" s="205" t="s">
        <v>12879</v>
      </c>
      <c r="I1737" s="204" t="s">
        <v>12880</v>
      </c>
      <c r="J1737" s="207" t="s">
        <v>12881</v>
      </c>
      <c r="K1737" s="208" t="s">
        <v>12882</v>
      </c>
      <c r="L1737" s="205" t="s">
        <v>90</v>
      </c>
      <c r="M1737" s="205" t="s">
        <v>61</v>
      </c>
      <c r="N1737" s="205" t="s">
        <v>738</v>
      </c>
      <c r="O1737" s="205" t="s">
        <v>4441</v>
      </c>
      <c r="P1737" s="205" t="s">
        <v>4442</v>
      </c>
      <c r="Q1737" s="205" t="s">
        <v>65</v>
      </c>
      <c r="R1737" s="205" t="s">
        <v>11878</v>
      </c>
      <c r="S1737" s="205" t="s">
        <v>12876</v>
      </c>
      <c r="T1737" s="205" t="s">
        <v>93</v>
      </c>
      <c r="U1737" s="208" t="s">
        <v>12883</v>
      </c>
      <c r="V1737" s="205">
        <v>0.95</v>
      </c>
      <c r="W1737" s="205" t="s">
        <v>68</v>
      </c>
      <c r="X1737" s="205" t="s">
        <v>69</v>
      </c>
      <c r="Y1737" s="205" t="s">
        <v>70</v>
      </c>
      <c r="Z1737" s="205" t="s">
        <v>95</v>
      </c>
      <c r="AA1737" s="234" t="s">
        <v>650</v>
      </c>
      <c r="AB1737" s="216">
        <v>46310</v>
      </c>
      <c r="AC1737" s="205"/>
      <c r="AD1737" s="230" t="s">
        <v>72</v>
      </c>
      <c r="AE1737" s="126"/>
      <c r="AF1737" s="127"/>
      <c r="AG1737" s="128"/>
      <c r="AH1737" s="129"/>
      <c r="AI1737" s="129"/>
      <c r="AJ1737" s="126"/>
      <c r="AK1737" s="127"/>
      <c r="AL1737" s="129"/>
      <c r="AM1737" s="128"/>
      <c r="AN1737" s="129"/>
      <c r="AO1737" s="127" t="s">
        <v>79</v>
      </c>
      <c r="AP1737" s="129"/>
    </row>
    <row r="1738" spans="1:45" customFormat="1" ht="30" hidden="1" customHeight="1">
      <c r="A1738" s="204" t="s">
        <v>4370</v>
      </c>
      <c r="B1738" s="200" t="s">
        <v>11877</v>
      </c>
      <c r="C1738" s="200" t="s">
        <v>11878</v>
      </c>
      <c r="D1738" s="200" t="s">
        <v>12875</v>
      </c>
      <c r="E1738" s="200" t="s">
        <v>12876</v>
      </c>
      <c r="F1738" s="206" t="s">
        <v>12884</v>
      </c>
      <c r="G1738" s="206" t="s">
        <v>12885</v>
      </c>
      <c r="H1738" s="205" t="s">
        <v>12886</v>
      </c>
      <c r="I1738" s="204" t="s">
        <v>12887</v>
      </c>
      <c r="J1738" s="207" t="s">
        <v>12888</v>
      </c>
      <c r="K1738" s="208" t="s">
        <v>12889</v>
      </c>
      <c r="L1738" s="205" t="s">
        <v>60</v>
      </c>
      <c r="M1738" s="205" t="s">
        <v>61</v>
      </c>
      <c r="N1738" s="205" t="s">
        <v>738</v>
      </c>
      <c r="O1738" s="205" t="s">
        <v>4441</v>
      </c>
      <c r="P1738" s="205" t="s">
        <v>4442</v>
      </c>
      <c r="Q1738" s="205" t="s">
        <v>65</v>
      </c>
      <c r="R1738" s="205" t="s">
        <v>11878</v>
      </c>
      <c r="S1738" s="205" t="s">
        <v>12876</v>
      </c>
      <c r="T1738" s="205" t="s">
        <v>66</v>
      </c>
      <c r="U1738" s="208" t="s">
        <v>12890</v>
      </c>
      <c r="V1738" s="205">
        <v>1</v>
      </c>
      <c r="W1738" s="205" t="s">
        <v>68</v>
      </c>
      <c r="X1738" s="205" t="s">
        <v>69</v>
      </c>
      <c r="Y1738" s="205" t="s">
        <v>70</v>
      </c>
      <c r="Z1738" s="205" t="s">
        <v>4390</v>
      </c>
      <c r="AA1738" s="234" t="s">
        <v>650</v>
      </c>
      <c r="AB1738" s="216">
        <v>46310</v>
      </c>
      <c r="AC1738" s="205"/>
      <c r="AD1738" s="230" t="s">
        <v>72</v>
      </c>
      <c r="AE1738" s="126"/>
      <c r="AF1738" s="127"/>
      <c r="AG1738" s="128"/>
      <c r="AH1738" s="129"/>
      <c r="AI1738" s="129"/>
      <c r="AJ1738" s="126"/>
      <c r="AK1738" s="127"/>
      <c r="AL1738" s="129"/>
      <c r="AM1738" s="128"/>
      <c r="AN1738" s="129"/>
      <c r="AO1738" s="127" t="s">
        <v>79</v>
      </c>
      <c r="AP1738" s="129"/>
    </row>
    <row r="1739" spans="1:45" customFormat="1" ht="30" hidden="1" customHeight="1">
      <c r="A1739" s="204" t="s">
        <v>4370</v>
      </c>
      <c r="B1739" s="200" t="s">
        <v>11877</v>
      </c>
      <c r="C1739" s="200" t="s">
        <v>11878</v>
      </c>
      <c r="D1739" s="200" t="s">
        <v>12875</v>
      </c>
      <c r="E1739" s="200" t="s">
        <v>12876</v>
      </c>
      <c r="F1739" s="206" t="s">
        <v>12891</v>
      </c>
      <c r="G1739" s="206" t="s">
        <v>12892</v>
      </c>
      <c r="H1739" s="205" t="s">
        <v>12893</v>
      </c>
      <c r="I1739" s="204" t="s">
        <v>12894</v>
      </c>
      <c r="J1739" s="207" t="s">
        <v>12895</v>
      </c>
      <c r="K1739" s="208" t="s">
        <v>12896</v>
      </c>
      <c r="L1739" s="205" t="s">
        <v>1071</v>
      </c>
      <c r="M1739" s="205" t="s">
        <v>61</v>
      </c>
      <c r="N1739" s="205" t="s">
        <v>738</v>
      </c>
      <c r="O1739" s="205" t="s">
        <v>4441</v>
      </c>
      <c r="P1739" s="205" t="s">
        <v>4442</v>
      </c>
      <c r="Q1739" s="205" t="s">
        <v>65</v>
      </c>
      <c r="R1739" s="205" t="s">
        <v>11878</v>
      </c>
      <c r="S1739" s="205" t="s">
        <v>12876</v>
      </c>
      <c r="T1739" s="205" t="s">
        <v>93</v>
      </c>
      <c r="U1739" s="208" t="s">
        <v>12897</v>
      </c>
      <c r="V1739" s="205">
        <v>0.95</v>
      </c>
      <c r="W1739" s="205" t="s">
        <v>68</v>
      </c>
      <c r="X1739" s="205" t="s">
        <v>69</v>
      </c>
      <c r="Y1739" s="205" t="s">
        <v>70</v>
      </c>
      <c r="Z1739" s="205" t="s">
        <v>95</v>
      </c>
      <c r="AA1739" s="234" t="s">
        <v>650</v>
      </c>
      <c r="AB1739" s="216">
        <v>46310</v>
      </c>
      <c r="AC1739" s="205"/>
      <c r="AD1739" s="230" t="s">
        <v>72</v>
      </c>
      <c r="AE1739" s="126"/>
      <c r="AF1739" s="127"/>
      <c r="AG1739" s="128"/>
      <c r="AH1739" s="129"/>
      <c r="AI1739" s="129"/>
      <c r="AJ1739" s="126"/>
      <c r="AK1739" s="127"/>
      <c r="AL1739" s="129"/>
      <c r="AM1739" s="128"/>
      <c r="AN1739" s="129"/>
      <c r="AO1739" s="127" t="s">
        <v>79</v>
      </c>
      <c r="AP1739" s="129"/>
    </row>
    <row r="1740" spans="1:45" customFormat="1" ht="30" hidden="1" customHeight="1">
      <c r="A1740" s="204" t="s">
        <v>4370</v>
      </c>
      <c r="B1740" s="200" t="s">
        <v>11877</v>
      </c>
      <c r="C1740" s="200" t="s">
        <v>11878</v>
      </c>
      <c r="D1740" s="200" t="s">
        <v>12875</v>
      </c>
      <c r="E1740" s="200" t="s">
        <v>12876</v>
      </c>
      <c r="F1740" s="206" t="s">
        <v>12898</v>
      </c>
      <c r="G1740" s="206" t="s">
        <v>12899</v>
      </c>
      <c r="H1740" s="205" t="s">
        <v>12900</v>
      </c>
      <c r="I1740" s="204" t="s">
        <v>12901</v>
      </c>
      <c r="J1740" s="207" t="s">
        <v>12902</v>
      </c>
      <c r="K1740" s="208" t="s">
        <v>12903</v>
      </c>
      <c r="L1740" s="205" t="s">
        <v>60</v>
      </c>
      <c r="M1740" s="205" t="s">
        <v>61</v>
      </c>
      <c r="N1740" s="205" t="s">
        <v>738</v>
      </c>
      <c r="O1740" s="205" t="s">
        <v>4441</v>
      </c>
      <c r="P1740" s="205" t="s">
        <v>4442</v>
      </c>
      <c r="Q1740" s="205" t="s">
        <v>65</v>
      </c>
      <c r="R1740" s="205" t="s">
        <v>11878</v>
      </c>
      <c r="S1740" s="205" t="s">
        <v>12876</v>
      </c>
      <c r="T1740" s="205" t="s">
        <v>66</v>
      </c>
      <c r="U1740" s="208" t="s">
        <v>12904</v>
      </c>
      <c r="V1740" s="205">
        <v>1</v>
      </c>
      <c r="W1740" s="205" t="s">
        <v>68</v>
      </c>
      <c r="X1740" s="205" t="s">
        <v>69</v>
      </c>
      <c r="Y1740" s="205" t="s">
        <v>4407</v>
      </c>
      <c r="Z1740" s="205" t="s">
        <v>12905</v>
      </c>
      <c r="AA1740" s="234" t="s">
        <v>650</v>
      </c>
      <c r="AB1740" s="216">
        <v>46310</v>
      </c>
      <c r="AC1740" s="205"/>
      <c r="AD1740" s="230" t="s">
        <v>72</v>
      </c>
      <c r="AE1740" s="126"/>
      <c r="AF1740" s="127"/>
      <c r="AG1740" s="128"/>
      <c r="AH1740" s="129"/>
      <c r="AI1740" s="129"/>
      <c r="AJ1740" s="126"/>
      <c r="AK1740" s="127"/>
      <c r="AL1740" s="129"/>
      <c r="AM1740" s="128"/>
      <c r="AN1740" s="129"/>
      <c r="AO1740" s="127" t="s">
        <v>79</v>
      </c>
      <c r="AP1740" s="129"/>
    </row>
    <row r="1741" spans="1:45" customFormat="1" ht="30" hidden="1" customHeight="1">
      <c r="A1741" s="204" t="s">
        <v>4370</v>
      </c>
      <c r="B1741" s="200" t="s">
        <v>11877</v>
      </c>
      <c r="C1741" s="200" t="s">
        <v>11878</v>
      </c>
      <c r="D1741" s="200" t="s">
        <v>12906</v>
      </c>
      <c r="E1741" s="200" t="s">
        <v>12907</v>
      </c>
      <c r="F1741" s="206" t="s">
        <v>12908</v>
      </c>
      <c r="G1741" s="206" t="s">
        <v>12909</v>
      </c>
      <c r="H1741" s="205" t="s">
        <v>12910</v>
      </c>
      <c r="I1741" s="204" t="s">
        <v>12911</v>
      </c>
      <c r="J1741" s="207" t="s">
        <v>12912</v>
      </c>
      <c r="K1741" s="208" t="s">
        <v>12913</v>
      </c>
      <c r="L1741" s="205" t="s">
        <v>90</v>
      </c>
      <c r="M1741" s="205" t="s">
        <v>61</v>
      </c>
      <c r="N1741" s="205" t="s">
        <v>738</v>
      </c>
      <c r="O1741" s="205" t="s">
        <v>4441</v>
      </c>
      <c r="P1741" s="205" t="s">
        <v>4442</v>
      </c>
      <c r="Q1741" s="205" t="s">
        <v>65</v>
      </c>
      <c r="R1741" s="205" t="s">
        <v>11878</v>
      </c>
      <c r="S1741" s="205" t="s">
        <v>12907</v>
      </c>
      <c r="T1741" s="205" t="s">
        <v>93</v>
      </c>
      <c r="U1741" s="208" t="s">
        <v>12914</v>
      </c>
      <c r="V1741" s="205">
        <v>0.95</v>
      </c>
      <c r="W1741" s="205" t="s">
        <v>68</v>
      </c>
      <c r="X1741" s="205" t="s">
        <v>69</v>
      </c>
      <c r="Y1741" s="205" t="s">
        <v>70</v>
      </c>
      <c r="Z1741" s="205" t="s">
        <v>95</v>
      </c>
      <c r="AA1741" s="234" t="s">
        <v>650</v>
      </c>
      <c r="AB1741" s="216">
        <v>46310</v>
      </c>
      <c r="AC1741" s="205"/>
      <c r="AD1741" s="230" t="s">
        <v>72</v>
      </c>
      <c r="AE1741" s="126"/>
      <c r="AF1741" s="127"/>
      <c r="AG1741" s="128"/>
      <c r="AH1741" s="129"/>
      <c r="AI1741" s="129"/>
      <c r="AJ1741" s="126"/>
      <c r="AK1741" s="127"/>
      <c r="AL1741" s="129"/>
      <c r="AM1741" s="128"/>
      <c r="AN1741" s="129"/>
      <c r="AO1741" s="127" t="s">
        <v>79</v>
      </c>
      <c r="AP1741" s="129"/>
    </row>
    <row r="1742" spans="1:45" customFormat="1" ht="30" hidden="1" customHeight="1">
      <c r="A1742" s="204" t="s">
        <v>4370</v>
      </c>
      <c r="B1742" s="200" t="s">
        <v>11877</v>
      </c>
      <c r="C1742" s="200" t="s">
        <v>11878</v>
      </c>
      <c r="D1742" s="200" t="s">
        <v>12906</v>
      </c>
      <c r="E1742" s="200" t="s">
        <v>12907</v>
      </c>
      <c r="F1742" s="206" t="s">
        <v>12915</v>
      </c>
      <c r="G1742" s="206" t="s">
        <v>12916</v>
      </c>
      <c r="H1742" s="205" t="s">
        <v>12917</v>
      </c>
      <c r="I1742" s="204" t="s">
        <v>12918</v>
      </c>
      <c r="J1742" s="207" t="s">
        <v>12919</v>
      </c>
      <c r="K1742" s="208" t="s">
        <v>12920</v>
      </c>
      <c r="L1742" s="205" t="s">
        <v>60</v>
      </c>
      <c r="M1742" s="205" t="s">
        <v>61</v>
      </c>
      <c r="N1742" s="205" t="s">
        <v>738</v>
      </c>
      <c r="O1742" s="205" t="s">
        <v>4441</v>
      </c>
      <c r="P1742" s="205" t="s">
        <v>4442</v>
      </c>
      <c r="Q1742" s="205" t="s">
        <v>65</v>
      </c>
      <c r="R1742" s="205" t="s">
        <v>11878</v>
      </c>
      <c r="S1742" s="205" t="s">
        <v>12907</v>
      </c>
      <c r="T1742" s="205" t="s">
        <v>66</v>
      </c>
      <c r="U1742" s="208" t="s">
        <v>12921</v>
      </c>
      <c r="V1742" s="205">
        <v>1</v>
      </c>
      <c r="W1742" s="205" t="s">
        <v>68</v>
      </c>
      <c r="X1742" s="205" t="s">
        <v>69</v>
      </c>
      <c r="Y1742" s="205" t="s">
        <v>70</v>
      </c>
      <c r="Z1742" s="205" t="s">
        <v>4390</v>
      </c>
      <c r="AA1742" s="234" t="s">
        <v>650</v>
      </c>
      <c r="AB1742" s="216">
        <v>46310</v>
      </c>
      <c r="AC1742" s="205"/>
      <c r="AD1742" s="230" t="s">
        <v>72</v>
      </c>
      <c r="AE1742" s="126"/>
      <c r="AF1742" s="127"/>
      <c r="AG1742" s="128"/>
      <c r="AH1742" s="129"/>
      <c r="AI1742" s="129"/>
      <c r="AJ1742" s="126"/>
      <c r="AK1742" s="127"/>
      <c r="AL1742" s="129"/>
      <c r="AM1742" s="128"/>
      <c r="AN1742" s="129"/>
      <c r="AO1742" s="127" t="s">
        <v>79</v>
      </c>
      <c r="AP1742" s="129"/>
    </row>
    <row r="1743" spans="1:45" customFormat="1" ht="30" hidden="1" customHeight="1">
      <c r="A1743" s="204" t="s">
        <v>4370</v>
      </c>
      <c r="B1743" s="200" t="s">
        <v>11877</v>
      </c>
      <c r="C1743" s="200" t="s">
        <v>11878</v>
      </c>
      <c r="D1743" s="200" t="s">
        <v>12922</v>
      </c>
      <c r="E1743" s="200" t="s">
        <v>12923</v>
      </c>
      <c r="F1743" s="206" t="s">
        <v>12924</v>
      </c>
      <c r="G1743" s="206" t="s">
        <v>12925</v>
      </c>
      <c r="H1743" s="205" t="s">
        <v>12926</v>
      </c>
      <c r="I1743" s="204" t="s">
        <v>12927</v>
      </c>
      <c r="J1743" s="207" t="s">
        <v>12928</v>
      </c>
      <c r="K1743" s="208" t="s">
        <v>12929</v>
      </c>
      <c r="L1743" s="205" t="s">
        <v>90</v>
      </c>
      <c r="M1743" s="205" t="s">
        <v>61</v>
      </c>
      <c r="N1743" s="205" t="s">
        <v>738</v>
      </c>
      <c r="O1743" s="205" t="s">
        <v>4441</v>
      </c>
      <c r="P1743" s="205" t="s">
        <v>4442</v>
      </c>
      <c r="Q1743" s="205" t="s">
        <v>65</v>
      </c>
      <c r="R1743" s="205" t="s">
        <v>11878</v>
      </c>
      <c r="S1743" s="205" t="s">
        <v>12923</v>
      </c>
      <c r="T1743" s="205" t="s">
        <v>93</v>
      </c>
      <c r="U1743" s="208" t="s">
        <v>12930</v>
      </c>
      <c r="V1743" s="205">
        <v>0.95</v>
      </c>
      <c r="W1743" s="205" t="s">
        <v>68</v>
      </c>
      <c r="X1743" s="205" t="s">
        <v>69</v>
      </c>
      <c r="Y1743" s="205" t="s">
        <v>70</v>
      </c>
      <c r="Z1743" s="205" t="s">
        <v>95</v>
      </c>
      <c r="AA1743" s="234" t="s">
        <v>650</v>
      </c>
      <c r="AB1743" s="216">
        <v>46310</v>
      </c>
      <c r="AC1743" s="205"/>
      <c r="AD1743" s="230" t="s">
        <v>72</v>
      </c>
      <c r="AE1743" s="126"/>
      <c r="AF1743" s="127"/>
      <c r="AG1743" s="128"/>
      <c r="AH1743" s="129"/>
      <c r="AI1743" s="129"/>
      <c r="AJ1743" s="126"/>
      <c r="AK1743" s="127"/>
      <c r="AL1743" s="129"/>
      <c r="AM1743" s="128"/>
      <c r="AN1743" s="129"/>
      <c r="AO1743" s="127" t="s">
        <v>79</v>
      </c>
      <c r="AP1743" s="129"/>
    </row>
    <row r="1744" spans="1:45" customFormat="1" ht="30" hidden="1" customHeight="1">
      <c r="A1744" s="204" t="s">
        <v>4370</v>
      </c>
      <c r="B1744" s="200" t="s">
        <v>11877</v>
      </c>
      <c r="C1744" s="200" t="s">
        <v>11878</v>
      </c>
      <c r="D1744" s="200" t="s">
        <v>12922</v>
      </c>
      <c r="E1744" s="200" t="s">
        <v>12923</v>
      </c>
      <c r="F1744" s="206" t="s">
        <v>12931</v>
      </c>
      <c r="G1744" s="206" t="s">
        <v>12932</v>
      </c>
      <c r="H1744" s="205" t="s">
        <v>12933</v>
      </c>
      <c r="I1744" s="204" t="s">
        <v>12934</v>
      </c>
      <c r="J1744" s="207" t="s">
        <v>12935</v>
      </c>
      <c r="K1744" s="208" t="s">
        <v>12936</v>
      </c>
      <c r="L1744" s="205" t="s">
        <v>60</v>
      </c>
      <c r="M1744" s="205" t="s">
        <v>61</v>
      </c>
      <c r="N1744" s="205" t="s">
        <v>738</v>
      </c>
      <c r="O1744" s="205" t="s">
        <v>4441</v>
      </c>
      <c r="P1744" s="205" t="s">
        <v>4442</v>
      </c>
      <c r="Q1744" s="205" t="s">
        <v>65</v>
      </c>
      <c r="R1744" s="205" t="s">
        <v>11878</v>
      </c>
      <c r="S1744" s="205" t="s">
        <v>12923</v>
      </c>
      <c r="T1744" s="205" t="s">
        <v>66</v>
      </c>
      <c r="U1744" s="208" t="s">
        <v>12937</v>
      </c>
      <c r="V1744" s="205">
        <v>1</v>
      </c>
      <c r="W1744" s="205" t="s">
        <v>68</v>
      </c>
      <c r="X1744" s="205" t="s">
        <v>69</v>
      </c>
      <c r="Y1744" s="205" t="s">
        <v>70</v>
      </c>
      <c r="Z1744" s="205" t="s">
        <v>4390</v>
      </c>
      <c r="AA1744" s="234" t="s">
        <v>650</v>
      </c>
      <c r="AB1744" s="216">
        <v>46310</v>
      </c>
      <c r="AC1744" s="205"/>
      <c r="AD1744" s="230" t="s">
        <v>72</v>
      </c>
      <c r="AE1744" s="126"/>
      <c r="AF1744" s="127"/>
      <c r="AG1744" s="128"/>
      <c r="AH1744" s="129"/>
      <c r="AI1744" s="129"/>
      <c r="AJ1744" s="126"/>
      <c r="AK1744" s="127"/>
      <c r="AL1744" s="129"/>
      <c r="AM1744" s="128"/>
      <c r="AN1744" s="129"/>
      <c r="AO1744" s="127" t="s">
        <v>79</v>
      </c>
      <c r="AP1744" s="129"/>
    </row>
    <row r="1745" spans="1:42" customFormat="1" ht="30" hidden="1" customHeight="1">
      <c r="A1745" s="204" t="s">
        <v>4370</v>
      </c>
      <c r="B1745" s="200" t="s">
        <v>11877</v>
      </c>
      <c r="C1745" s="200" t="s">
        <v>11878</v>
      </c>
      <c r="D1745" s="200" t="s">
        <v>5961</v>
      </c>
      <c r="E1745" s="200" t="s">
        <v>12938</v>
      </c>
      <c r="F1745" s="206" t="s">
        <v>12939</v>
      </c>
      <c r="G1745" s="206" t="s">
        <v>12940</v>
      </c>
      <c r="H1745" s="205" t="s">
        <v>12941</v>
      </c>
      <c r="I1745" s="204" t="s">
        <v>12942</v>
      </c>
      <c r="J1745" s="207" t="s">
        <v>12943</v>
      </c>
      <c r="K1745" s="208" t="s">
        <v>12944</v>
      </c>
      <c r="L1745" s="205" t="s">
        <v>90</v>
      </c>
      <c r="M1745" s="205" t="s">
        <v>61</v>
      </c>
      <c r="N1745" s="205" t="s">
        <v>738</v>
      </c>
      <c r="O1745" s="205" t="s">
        <v>4441</v>
      </c>
      <c r="P1745" s="205" t="s">
        <v>4442</v>
      </c>
      <c r="Q1745" s="205" t="s">
        <v>65</v>
      </c>
      <c r="R1745" s="205" t="s">
        <v>11878</v>
      </c>
      <c r="S1745" s="205" t="s">
        <v>12938</v>
      </c>
      <c r="T1745" s="205" t="s">
        <v>93</v>
      </c>
      <c r="U1745" s="208" t="s">
        <v>5969</v>
      </c>
      <c r="V1745" s="205">
        <v>0.95</v>
      </c>
      <c r="W1745" s="205" t="s">
        <v>68</v>
      </c>
      <c r="X1745" s="205" t="s">
        <v>69</v>
      </c>
      <c r="Y1745" s="205" t="s">
        <v>4407</v>
      </c>
      <c r="Z1745" s="205" t="s">
        <v>95</v>
      </c>
      <c r="AA1745" s="234" t="s">
        <v>650</v>
      </c>
      <c r="AB1745" s="216">
        <v>46310</v>
      </c>
      <c r="AC1745" s="205"/>
      <c r="AD1745" s="230" t="s">
        <v>72</v>
      </c>
      <c r="AE1745" s="126"/>
      <c r="AF1745" s="127"/>
      <c r="AG1745" s="128"/>
      <c r="AH1745" s="129"/>
      <c r="AI1745" s="129"/>
      <c r="AJ1745" s="126"/>
      <c r="AK1745" s="127"/>
      <c r="AL1745" s="129"/>
      <c r="AM1745" s="128"/>
      <c r="AN1745" s="129"/>
      <c r="AO1745" s="127" t="s">
        <v>79</v>
      </c>
      <c r="AP1745" s="129"/>
    </row>
    <row r="1746" spans="1:42" customFormat="1" ht="30" hidden="1" customHeight="1">
      <c r="A1746" s="204" t="s">
        <v>4370</v>
      </c>
      <c r="B1746" s="200" t="s">
        <v>11877</v>
      </c>
      <c r="C1746" s="200" t="s">
        <v>11878</v>
      </c>
      <c r="D1746" s="200" t="s">
        <v>5961</v>
      </c>
      <c r="E1746" s="200" t="s">
        <v>12938</v>
      </c>
      <c r="F1746" s="206" t="s">
        <v>12945</v>
      </c>
      <c r="G1746" s="206" t="s">
        <v>12946</v>
      </c>
      <c r="H1746" s="205" t="s">
        <v>12947</v>
      </c>
      <c r="I1746" s="204" t="s">
        <v>12948</v>
      </c>
      <c r="J1746" s="207" t="s">
        <v>12949</v>
      </c>
      <c r="K1746" s="208" t="s">
        <v>12950</v>
      </c>
      <c r="L1746" s="205" t="s">
        <v>60</v>
      </c>
      <c r="M1746" s="205" t="s">
        <v>61</v>
      </c>
      <c r="N1746" s="205" t="s">
        <v>738</v>
      </c>
      <c r="O1746" s="205" t="s">
        <v>4441</v>
      </c>
      <c r="P1746" s="205" t="s">
        <v>4442</v>
      </c>
      <c r="Q1746" s="205" t="s">
        <v>65</v>
      </c>
      <c r="R1746" s="205" t="s">
        <v>11878</v>
      </c>
      <c r="S1746" s="205" t="s">
        <v>12938</v>
      </c>
      <c r="T1746" s="205" t="s">
        <v>903</v>
      </c>
      <c r="U1746" s="208" t="s">
        <v>12951</v>
      </c>
      <c r="V1746" s="205">
        <v>1</v>
      </c>
      <c r="W1746" s="205" t="s">
        <v>68</v>
      </c>
      <c r="X1746" s="205" t="s">
        <v>69</v>
      </c>
      <c r="Y1746" s="205" t="s">
        <v>4407</v>
      </c>
      <c r="Z1746" s="205" t="s">
        <v>12952</v>
      </c>
      <c r="AA1746" s="234" t="s">
        <v>650</v>
      </c>
      <c r="AB1746" s="216">
        <v>46310</v>
      </c>
      <c r="AC1746" s="205"/>
      <c r="AD1746" s="230" t="s">
        <v>72</v>
      </c>
      <c r="AE1746" s="126"/>
      <c r="AF1746" s="127"/>
      <c r="AG1746" s="128"/>
      <c r="AH1746" s="129"/>
      <c r="AI1746" s="129"/>
      <c r="AJ1746" s="126"/>
      <c r="AK1746" s="127"/>
      <c r="AL1746" s="129"/>
      <c r="AM1746" s="128"/>
      <c r="AN1746" s="129"/>
      <c r="AO1746" s="127" t="s">
        <v>79</v>
      </c>
      <c r="AP1746" s="129"/>
    </row>
    <row r="1747" spans="1:42" customFormat="1" ht="30" hidden="1" customHeight="1">
      <c r="A1747" s="204" t="s">
        <v>4370</v>
      </c>
      <c r="B1747" s="200" t="s">
        <v>11877</v>
      </c>
      <c r="C1747" s="200" t="s">
        <v>11878</v>
      </c>
      <c r="D1747" s="200" t="s">
        <v>12953</v>
      </c>
      <c r="E1747" s="200" t="s">
        <v>12954</v>
      </c>
      <c r="F1747" s="206" t="s">
        <v>12955</v>
      </c>
      <c r="G1747" s="206" t="s">
        <v>12956</v>
      </c>
      <c r="H1747" s="205" t="s">
        <v>12957</v>
      </c>
      <c r="I1747" s="204" t="s">
        <v>12958</v>
      </c>
      <c r="J1747" s="207" t="s">
        <v>12959</v>
      </c>
      <c r="K1747" s="208" t="s">
        <v>12960</v>
      </c>
      <c r="L1747" s="205" t="s">
        <v>90</v>
      </c>
      <c r="M1747" s="205" t="s">
        <v>61</v>
      </c>
      <c r="N1747" s="205" t="s">
        <v>738</v>
      </c>
      <c r="O1747" s="205" t="s">
        <v>4441</v>
      </c>
      <c r="P1747" s="205" t="s">
        <v>4442</v>
      </c>
      <c r="Q1747" s="205" t="s">
        <v>65</v>
      </c>
      <c r="R1747" s="205" t="s">
        <v>11878</v>
      </c>
      <c r="S1747" s="205" t="s">
        <v>12954</v>
      </c>
      <c r="T1747" s="205" t="s">
        <v>93</v>
      </c>
      <c r="U1747" s="208" t="s">
        <v>12961</v>
      </c>
      <c r="V1747" s="205">
        <v>0.95</v>
      </c>
      <c r="W1747" s="205" t="s">
        <v>68</v>
      </c>
      <c r="X1747" s="205" t="s">
        <v>69</v>
      </c>
      <c r="Y1747" s="205" t="s">
        <v>70</v>
      </c>
      <c r="Z1747" s="205" t="s">
        <v>95</v>
      </c>
      <c r="AA1747" s="234" t="s">
        <v>650</v>
      </c>
      <c r="AB1747" s="216">
        <v>46310</v>
      </c>
      <c r="AC1747" s="205"/>
      <c r="AD1747" s="230" t="s">
        <v>72</v>
      </c>
      <c r="AE1747" s="126"/>
      <c r="AF1747" s="127"/>
      <c r="AG1747" s="128"/>
      <c r="AH1747" s="129"/>
      <c r="AI1747" s="129"/>
      <c r="AJ1747" s="126"/>
      <c r="AK1747" s="127"/>
      <c r="AL1747" s="129"/>
      <c r="AM1747" s="128"/>
      <c r="AN1747" s="129"/>
      <c r="AO1747" s="127" t="s">
        <v>79</v>
      </c>
      <c r="AP1747" s="129"/>
    </row>
    <row r="1748" spans="1:42" customFormat="1" ht="30" hidden="1" customHeight="1">
      <c r="A1748" s="204" t="s">
        <v>4370</v>
      </c>
      <c r="B1748" s="200" t="s">
        <v>11877</v>
      </c>
      <c r="C1748" s="200" t="s">
        <v>11878</v>
      </c>
      <c r="D1748" s="200" t="s">
        <v>12953</v>
      </c>
      <c r="E1748" s="200" t="s">
        <v>12954</v>
      </c>
      <c r="F1748" s="206" t="s">
        <v>12962</v>
      </c>
      <c r="G1748" s="206" t="s">
        <v>12963</v>
      </c>
      <c r="H1748" s="205" t="s">
        <v>12964</v>
      </c>
      <c r="I1748" s="204" t="s">
        <v>12965</v>
      </c>
      <c r="J1748" s="207" t="s">
        <v>12966</v>
      </c>
      <c r="K1748" s="208" t="s">
        <v>12967</v>
      </c>
      <c r="L1748" s="205" t="s">
        <v>60</v>
      </c>
      <c r="M1748" s="205" t="s">
        <v>61</v>
      </c>
      <c r="N1748" s="205" t="s">
        <v>738</v>
      </c>
      <c r="O1748" s="205" t="s">
        <v>4441</v>
      </c>
      <c r="P1748" s="205" t="s">
        <v>4442</v>
      </c>
      <c r="Q1748" s="205" t="s">
        <v>65</v>
      </c>
      <c r="R1748" s="205" t="s">
        <v>11878</v>
      </c>
      <c r="S1748" s="205" t="s">
        <v>12954</v>
      </c>
      <c r="T1748" s="205" t="s">
        <v>66</v>
      </c>
      <c r="U1748" s="208" t="s">
        <v>12968</v>
      </c>
      <c r="V1748" s="205">
        <v>1</v>
      </c>
      <c r="W1748" s="205" t="s">
        <v>68</v>
      </c>
      <c r="X1748" s="205" t="s">
        <v>69</v>
      </c>
      <c r="Y1748" s="205" t="s">
        <v>70</v>
      </c>
      <c r="Z1748" s="205" t="s">
        <v>4390</v>
      </c>
      <c r="AA1748" s="234" t="s">
        <v>650</v>
      </c>
      <c r="AB1748" s="216">
        <v>46310</v>
      </c>
      <c r="AC1748" s="205"/>
      <c r="AD1748" s="230" t="s">
        <v>72</v>
      </c>
      <c r="AE1748" s="126"/>
      <c r="AF1748" s="127"/>
      <c r="AG1748" s="128"/>
      <c r="AH1748" s="129"/>
      <c r="AI1748" s="129"/>
      <c r="AJ1748" s="126"/>
      <c r="AK1748" s="127"/>
      <c r="AL1748" s="129"/>
      <c r="AM1748" s="128"/>
      <c r="AN1748" s="129"/>
      <c r="AO1748" s="127" t="s">
        <v>79</v>
      </c>
      <c r="AP1748" s="129"/>
    </row>
    <row r="1749" spans="1:42" customFormat="1" ht="30" hidden="1" customHeight="1">
      <c r="A1749" s="204" t="s">
        <v>4370</v>
      </c>
      <c r="B1749" s="200" t="s">
        <v>11877</v>
      </c>
      <c r="C1749" s="200" t="s">
        <v>11878</v>
      </c>
      <c r="D1749" s="200" t="s">
        <v>12953</v>
      </c>
      <c r="E1749" s="200" t="s">
        <v>12954</v>
      </c>
      <c r="F1749" s="206" t="s">
        <v>12969</v>
      </c>
      <c r="G1749" s="206" t="s">
        <v>12970</v>
      </c>
      <c r="H1749" s="205" t="s">
        <v>12971</v>
      </c>
      <c r="I1749" s="204" t="s">
        <v>12972</v>
      </c>
      <c r="J1749" s="207" t="s">
        <v>12973</v>
      </c>
      <c r="K1749" s="208" t="s">
        <v>12974</v>
      </c>
      <c r="L1749" s="205" t="s">
        <v>60</v>
      </c>
      <c r="M1749" s="205" t="s">
        <v>61</v>
      </c>
      <c r="N1749" s="205" t="s">
        <v>738</v>
      </c>
      <c r="O1749" s="205" t="s">
        <v>4441</v>
      </c>
      <c r="P1749" s="205" t="s">
        <v>4442</v>
      </c>
      <c r="Q1749" s="205" t="s">
        <v>65</v>
      </c>
      <c r="R1749" s="205" t="s">
        <v>11878</v>
      </c>
      <c r="S1749" s="205" t="s">
        <v>12954</v>
      </c>
      <c r="T1749" s="205" t="s">
        <v>66</v>
      </c>
      <c r="U1749" s="208" t="s">
        <v>12975</v>
      </c>
      <c r="V1749" s="205">
        <v>1</v>
      </c>
      <c r="W1749" s="205" t="s">
        <v>68</v>
      </c>
      <c r="X1749" s="205" t="s">
        <v>69</v>
      </c>
      <c r="Y1749" s="205" t="s">
        <v>70</v>
      </c>
      <c r="Z1749" s="205" t="s">
        <v>5139</v>
      </c>
      <c r="AA1749" s="234" t="s">
        <v>650</v>
      </c>
      <c r="AB1749" s="216">
        <v>46310</v>
      </c>
      <c r="AC1749" s="205"/>
      <c r="AD1749" s="230" t="s">
        <v>72</v>
      </c>
      <c r="AE1749" s="126"/>
      <c r="AF1749" s="127"/>
      <c r="AG1749" s="128"/>
      <c r="AH1749" s="129"/>
      <c r="AI1749" s="129"/>
      <c r="AJ1749" s="126"/>
      <c r="AK1749" s="127"/>
      <c r="AL1749" s="129"/>
      <c r="AM1749" s="128"/>
      <c r="AN1749" s="129"/>
      <c r="AO1749" s="127" t="s">
        <v>79</v>
      </c>
      <c r="AP1749" s="129"/>
    </row>
    <row r="1750" spans="1:42" customFormat="1" ht="30" hidden="1" customHeight="1">
      <c r="A1750" s="204" t="s">
        <v>4370</v>
      </c>
      <c r="B1750" s="200" t="s">
        <v>11877</v>
      </c>
      <c r="C1750" s="200" t="s">
        <v>11878</v>
      </c>
      <c r="D1750" s="200" t="s">
        <v>12976</v>
      </c>
      <c r="E1750" s="200" t="s">
        <v>12977</v>
      </c>
      <c r="F1750" s="206" t="s">
        <v>12978</v>
      </c>
      <c r="G1750" s="206" t="s">
        <v>12979</v>
      </c>
      <c r="H1750" s="205" t="s">
        <v>12980</v>
      </c>
      <c r="I1750" s="204" t="s">
        <v>12981</v>
      </c>
      <c r="J1750" s="207" t="s">
        <v>12982</v>
      </c>
      <c r="K1750" s="208" t="s">
        <v>12983</v>
      </c>
      <c r="L1750" s="205" t="s">
        <v>90</v>
      </c>
      <c r="M1750" s="205" t="s">
        <v>61</v>
      </c>
      <c r="N1750" s="205" t="s">
        <v>738</v>
      </c>
      <c r="O1750" s="205" t="s">
        <v>4441</v>
      </c>
      <c r="P1750" s="205" t="s">
        <v>4442</v>
      </c>
      <c r="Q1750" s="205" t="s">
        <v>65</v>
      </c>
      <c r="R1750" s="205" t="s">
        <v>11878</v>
      </c>
      <c r="S1750" s="205" t="s">
        <v>12977</v>
      </c>
      <c r="T1750" s="205" t="s">
        <v>93</v>
      </c>
      <c r="U1750" s="208" t="s">
        <v>12984</v>
      </c>
      <c r="V1750" s="205">
        <v>0.95</v>
      </c>
      <c r="W1750" s="205" t="s">
        <v>68</v>
      </c>
      <c r="X1750" s="205" t="s">
        <v>69</v>
      </c>
      <c r="Y1750" s="205" t="s">
        <v>70</v>
      </c>
      <c r="Z1750" s="205" t="s">
        <v>95</v>
      </c>
      <c r="AA1750" s="234" t="s">
        <v>650</v>
      </c>
      <c r="AB1750" s="216">
        <v>46310</v>
      </c>
      <c r="AC1750" s="205"/>
      <c r="AD1750" s="230" t="s">
        <v>72</v>
      </c>
      <c r="AE1750" s="126"/>
      <c r="AF1750" s="127"/>
      <c r="AG1750" s="128"/>
      <c r="AH1750" s="129"/>
      <c r="AI1750" s="129"/>
      <c r="AJ1750" s="126"/>
      <c r="AK1750" s="127"/>
      <c r="AL1750" s="129"/>
      <c r="AM1750" s="128"/>
      <c r="AN1750" s="129"/>
      <c r="AO1750" s="127" t="s">
        <v>79</v>
      </c>
      <c r="AP1750" s="129"/>
    </row>
    <row r="1751" spans="1:42" customFormat="1" ht="30" hidden="1" customHeight="1">
      <c r="A1751" s="204" t="s">
        <v>4370</v>
      </c>
      <c r="B1751" s="200" t="s">
        <v>11877</v>
      </c>
      <c r="C1751" s="200" t="s">
        <v>11878</v>
      </c>
      <c r="D1751" s="200" t="s">
        <v>12976</v>
      </c>
      <c r="E1751" s="200" t="s">
        <v>12977</v>
      </c>
      <c r="F1751" s="206" t="s">
        <v>12985</v>
      </c>
      <c r="G1751" s="206" t="s">
        <v>12986</v>
      </c>
      <c r="H1751" s="205" t="s">
        <v>12987</v>
      </c>
      <c r="I1751" s="204" t="s">
        <v>12988</v>
      </c>
      <c r="J1751" s="207" t="s">
        <v>12989</v>
      </c>
      <c r="K1751" s="208" t="s">
        <v>12990</v>
      </c>
      <c r="L1751" s="205" t="s">
        <v>60</v>
      </c>
      <c r="M1751" s="205" t="s">
        <v>61</v>
      </c>
      <c r="N1751" s="205" t="s">
        <v>738</v>
      </c>
      <c r="O1751" s="205" t="s">
        <v>4441</v>
      </c>
      <c r="P1751" s="205" t="s">
        <v>4442</v>
      </c>
      <c r="Q1751" s="205" t="s">
        <v>65</v>
      </c>
      <c r="R1751" s="205" t="s">
        <v>11878</v>
      </c>
      <c r="S1751" s="205" t="s">
        <v>12977</v>
      </c>
      <c r="T1751" s="205" t="s">
        <v>66</v>
      </c>
      <c r="U1751" s="208" t="s">
        <v>12991</v>
      </c>
      <c r="V1751" s="205">
        <v>1</v>
      </c>
      <c r="W1751" s="205" t="s">
        <v>68</v>
      </c>
      <c r="X1751" s="205" t="s">
        <v>69</v>
      </c>
      <c r="Y1751" s="205" t="s">
        <v>70</v>
      </c>
      <c r="Z1751" s="205" t="s">
        <v>4390</v>
      </c>
      <c r="AA1751" s="234" t="s">
        <v>650</v>
      </c>
      <c r="AB1751" s="216">
        <v>46310</v>
      </c>
      <c r="AC1751" s="205"/>
      <c r="AD1751" s="230" t="s">
        <v>72</v>
      </c>
      <c r="AE1751" s="126"/>
      <c r="AF1751" s="127"/>
      <c r="AG1751" s="128"/>
      <c r="AH1751" s="129"/>
      <c r="AI1751" s="129"/>
      <c r="AJ1751" s="126"/>
      <c r="AK1751" s="127"/>
      <c r="AL1751" s="129"/>
      <c r="AM1751" s="128"/>
      <c r="AN1751" s="129"/>
      <c r="AO1751" s="127" t="s">
        <v>79</v>
      </c>
      <c r="AP1751" s="129"/>
    </row>
    <row r="1752" spans="1:42" customFormat="1" ht="30" hidden="1" customHeight="1">
      <c r="A1752" s="204" t="s">
        <v>4370</v>
      </c>
      <c r="B1752" s="200" t="s">
        <v>11877</v>
      </c>
      <c r="C1752" s="200" t="s">
        <v>11878</v>
      </c>
      <c r="D1752" s="200" t="s">
        <v>12992</v>
      </c>
      <c r="E1752" s="200" t="s">
        <v>12993</v>
      </c>
      <c r="F1752" s="206" t="s">
        <v>12994</v>
      </c>
      <c r="G1752" s="206" t="s">
        <v>12995</v>
      </c>
      <c r="H1752" s="205" t="s">
        <v>12996</v>
      </c>
      <c r="I1752" s="204" t="s">
        <v>12997</v>
      </c>
      <c r="J1752" s="207" t="s">
        <v>12998</v>
      </c>
      <c r="K1752" s="208" t="s">
        <v>12999</v>
      </c>
      <c r="L1752" s="205" t="s">
        <v>90</v>
      </c>
      <c r="M1752" s="205" t="s">
        <v>61</v>
      </c>
      <c r="N1752" s="205" t="s">
        <v>738</v>
      </c>
      <c r="O1752" s="205" t="s">
        <v>4441</v>
      </c>
      <c r="P1752" s="205" t="s">
        <v>4442</v>
      </c>
      <c r="Q1752" s="205" t="s">
        <v>65</v>
      </c>
      <c r="R1752" s="205" t="s">
        <v>11878</v>
      </c>
      <c r="S1752" s="205" t="s">
        <v>12993</v>
      </c>
      <c r="T1752" s="205" t="s">
        <v>93</v>
      </c>
      <c r="U1752" s="208" t="s">
        <v>13000</v>
      </c>
      <c r="V1752" s="205">
        <v>0.95</v>
      </c>
      <c r="W1752" s="205" t="s">
        <v>68</v>
      </c>
      <c r="X1752" s="205" t="s">
        <v>69</v>
      </c>
      <c r="Y1752" s="205" t="s">
        <v>70</v>
      </c>
      <c r="Z1752" s="205" t="s">
        <v>95</v>
      </c>
      <c r="AA1752" s="234" t="s">
        <v>650</v>
      </c>
      <c r="AB1752" s="216">
        <v>46310</v>
      </c>
      <c r="AC1752" s="205"/>
      <c r="AD1752" s="230" t="s">
        <v>72</v>
      </c>
      <c r="AE1752" s="126"/>
      <c r="AF1752" s="127"/>
      <c r="AG1752" s="128"/>
      <c r="AH1752" s="129"/>
      <c r="AI1752" s="129"/>
      <c r="AJ1752" s="126"/>
      <c r="AK1752" s="127"/>
      <c r="AL1752" s="129"/>
      <c r="AM1752" s="128"/>
      <c r="AN1752" s="129"/>
      <c r="AO1752" s="127" t="s">
        <v>79</v>
      </c>
      <c r="AP1752" s="129"/>
    </row>
    <row r="1753" spans="1:42" customFormat="1" ht="30" hidden="1" customHeight="1">
      <c r="A1753" s="204" t="s">
        <v>4370</v>
      </c>
      <c r="B1753" s="200" t="s">
        <v>11877</v>
      </c>
      <c r="C1753" s="200" t="s">
        <v>11878</v>
      </c>
      <c r="D1753" s="200" t="s">
        <v>12992</v>
      </c>
      <c r="E1753" s="200" t="s">
        <v>12993</v>
      </c>
      <c r="F1753" s="206" t="s">
        <v>13001</v>
      </c>
      <c r="G1753" s="206" t="s">
        <v>13002</v>
      </c>
      <c r="H1753" s="205" t="s">
        <v>13003</v>
      </c>
      <c r="I1753" s="204" t="s">
        <v>13004</v>
      </c>
      <c r="J1753" s="207" t="s">
        <v>13005</v>
      </c>
      <c r="K1753" s="208" t="s">
        <v>13006</v>
      </c>
      <c r="L1753" s="205" t="s">
        <v>60</v>
      </c>
      <c r="M1753" s="205" t="s">
        <v>61</v>
      </c>
      <c r="N1753" s="205" t="s">
        <v>738</v>
      </c>
      <c r="O1753" s="205" t="s">
        <v>4441</v>
      </c>
      <c r="P1753" s="205" t="s">
        <v>4442</v>
      </c>
      <c r="Q1753" s="205" t="s">
        <v>65</v>
      </c>
      <c r="R1753" s="205" t="s">
        <v>11878</v>
      </c>
      <c r="S1753" s="205" t="s">
        <v>12993</v>
      </c>
      <c r="T1753" s="205" t="s">
        <v>66</v>
      </c>
      <c r="U1753" s="208" t="s">
        <v>13007</v>
      </c>
      <c r="V1753" s="205">
        <v>1</v>
      </c>
      <c r="W1753" s="205" t="s">
        <v>68</v>
      </c>
      <c r="X1753" s="205" t="s">
        <v>69</v>
      </c>
      <c r="Y1753" s="205" t="s">
        <v>70</v>
      </c>
      <c r="Z1753" s="205" t="s">
        <v>4390</v>
      </c>
      <c r="AA1753" s="234" t="s">
        <v>650</v>
      </c>
      <c r="AB1753" s="216">
        <v>46310</v>
      </c>
      <c r="AC1753" s="205"/>
      <c r="AD1753" s="230" t="s">
        <v>72</v>
      </c>
      <c r="AE1753" s="126"/>
      <c r="AF1753" s="127"/>
      <c r="AG1753" s="128"/>
      <c r="AH1753" s="129"/>
      <c r="AI1753" s="129"/>
      <c r="AJ1753" s="126"/>
      <c r="AK1753" s="127"/>
      <c r="AL1753" s="129"/>
      <c r="AM1753" s="128"/>
      <c r="AN1753" s="129"/>
      <c r="AO1753" s="127" t="s">
        <v>79</v>
      </c>
      <c r="AP1753" s="129"/>
    </row>
    <row r="1754" spans="1:42" customFormat="1" ht="30" hidden="1" customHeight="1">
      <c r="A1754" s="204" t="s">
        <v>4370</v>
      </c>
      <c r="B1754" s="200" t="s">
        <v>11877</v>
      </c>
      <c r="C1754" s="200" t="s">
        <v>11878</v>
      </c>
      <c r="D1754" s="200" t="s">
        <v>13008</v>
      </c>
      <c r="E1754" s="200" t="s">
        <v>13009</v>
      </c>
      <c r="F1754" s="206" t="s">
        <v>13010</v>
      </c>
      <c r="G1754" s="206" t="s">
        <v>13011</v>
      </c>
      <c r="H1754" s="205" t="s">
        <v>13012</v>
      </c>
      <c r="I1754" s="204" t="s">
        <v>13013</v>
      </c>
      <c r="J1754" s="207" t="s">
        <v>13014</v>
      </c>
      <c r="K1754" s="208" t="s">
        <v>13015</v>
      </c>
      <c r="L1754" s="205" t="s">
        <v>60</v>
      </c>
      <c r="M1754" s="205" t="s">
        <v>61</v>
      </c>
      <c r="N1754" s="205" t="s">
        <v>738</v>
      </c>
      <c r="O1754" s="205" t="s">
        <v>4441</v>
      </c>
      <c r="P1754" s="205" t="s">
        <v>4442</v>
      </c>
      <c r="Q1754" s="205" t="s">
        <v>65</v>
      </c>
      <c r="R1754" s="205" t="s">
        <v>11878</v>
      </c>
      <c r="S1754" s="205" t="s">
        <v>13009</v>
      </c>
      <c r="T1754" s="205" t="s">
        <v>66</v>
      </c>
      <c r="U1754" s="208" t="s">
        <v>13016</v>
      </c>
      <c r="V1754" s="205">
        <v>1</v>
      </c>
      <c r="W1754" s="205" t="s">
        <v>68</v>
      </c>
      <c r="X1754" s="205" t="s">
        <v>69</v>
      </c>
      <c r="Y1754" s="205" t="s">
        <v>70</v>
      </c>
      <c r="Z1754" s="205" t="s">
        <v>4390</v>
      </c>
      <c r="AA1754" s="234" t="s">
        <v>650</v>
      </c>
      <c r="AB1754" s="216">
        <v>46310</v>
      </c>
      <c r="AC1754" s="205"/>
      <c r="AD1754" s="230" t="s">
        <v>72</v>
      </c>
      <c r="AE1754" s="126"/>
      <c r="AF1754" s="127"/>
      <c r="AG1754" s="128"/>
      <c r="AH1754" s="129"/>
      <c r="AI1754" s="129"/>
      <c r="AJ1754" s="126"/>
      <c r="AK1754" s="127"/>
      <c r="AL1754" s="129"/>
      <c r="AM1754" s="128"/>
      <c r="AN1754" s="129"/>
      <c r="AO1754" s="127" t="s">
        <v>79</v>
      </c>
      <c r="AP1754" s="129"/>
    </row>
    <row r="1755" spans="1:42" customFormat="1" ht="30" hidden="1" customHeight="1">
      <c r="A1755" s="204" t="s">
        <v>4370</v>
      </c>
      <c r="B1755" s="200" t="s">
        <v>11877</v>
      </c>
      <c r="C1755" s="200" t="s">
        <v>11878</v>
      </c>
      <c r="D1755" s="200" t="s">
        <v>13008</v>
      </c>
      <c r="E1755" s="200" t="s">
        <v>13009</v>
      </c>
      <c r="F1755" s="206" t="s">
        <v>13017</v>
      </c>
      <c r="G1755" s="206" t="s">
        <v>13018</v>
      </c>
      <c r="H1755" s="205" t="s">
        <v>13019</v>
      </c>
      <c r="I1755" s="204" t="s">
        <v>13020</v>
      </c>
      <c r="J1755" s="207" t="s">
        <v>13021</v>
      </c>
      <c r="K1755" s="208" t="s">
        <v>13022</v>
      </c>
      <c r="L1755" s="205" t="s">
        <v>90</v>
      </c>
      <c r="M1755" s="205" t="s">
        <v>61</v>
      </c>
      <c r="N1755" s="205" t="s">
        <v>738</v>
      </c>
      <c r="O1755" s="205" t="s">
        <v>4441</v>
      </c>
      <c r="P1755" s="205" t="s">
        <v>4442</v>
      </c>
      <c r="Q1755" s="205" t="s">
        <v>65</v>
      </c>
      <c r="R1755" s="205" t="s">
        <v>11878</v>
      </c>
      <c r="S1755" s="205" t="s">
        <v>13009</v>
      </c>
      <c r="T1755" s="205" t="s">
        <v>93</v>
      </c>
      <c r="U1755" s="208" t="s">
        <v>13023</v>
      </c>
      <c r="V1755" s="205">
        <v>0.95</v>
      </c>
      <c r="W1755" s="205" t="s">
        <v>68</v>
      </c>
      <c r="X1755" s="205" t="s">
        <v>69</v>
      </c>
      <c r="Y1755" s="205" t="s">
        <v>70</v>
      </c>
      <c r="Z1755" s="205" t="s">
        <v>95</v>
      </c>
      <c r="AA1755" s="234" t="s">
        <v>650</v>
      </c>
      <c r="AB1755" s="216">
        <v>46310</v>
      </c>
      <c r="AC1755" s="205"/>
      <c r="AD1755" s="230" t="s">
        <v>72</v>
      </c>
      <c r="AE1755" s="126"/>
      <c r="AF1755" s="127"/>
      <c r="AG1755" s="128"/>
      <c r="AH1755" s="129"/>
      <c r="AI1755" s="129"/>
      <c r="AJ1755" s="126"/>
      <c r="AK1755" s="127"/>
      <c r="AL1755" s="129"/>
      <c r="AM1755" s="128"/>
      <c r="AN1755" s="129"/>
      <c r="AO1755" s="127" t="s">
        <v>79</v>
      </c>
      <c r="AP1755" s="129"/>
    </row>
    <row r="1756" spans="1:42" customFormat="1" ht="30" hidden="1" customHeight="1">
      <c r="A1756" s="204" t="s">
        <v>4370</v>
      </c>
      <c r="B1756" s="200" t="s">
        <v>11877</v>
      </c>
      <c r="C1756" s="200" t="s">
        <v>11878</v>
      </c>
      <c r="D1756" s="200" t="s">
        <v>13024</v>
      </c>
      <c r="E1756" s="200" t="s">
        <v>13025</v>
      </c>
      <c r="F1756" s="206" t="s">
        <v>13026</v>
      </c>
      <c r="G1756" s="206" t="s">
        <v>13027</v>
      </c>
      <c r="H1756" s="205" t="s">
        <v>13028</v>
      </c>
      <c r="I1756" s="204" t="s">
        <v>13029</v>
      </c>
      <c r="J1756" s="207" t="s">
        <v>13030</v>
      </c>
      <c r="K1756" s="208" t="s">
        <v>13031</v>
      </c>
      <c r="L1756" s="205" t="s">
        <v>90</v>
      </c>
      <c r="M1756" s="205" t="s">
        <v>61</v>
      </c>
      <c r="N1756" s="205" t="s">
        <v>738</v>
      </c>
      <c r="O1756" s="205" t="s">
        <v>4441</v>
      </c>
      <c r="P1756" s="205" t="s">
        <v>4442</v>
      </c>
      <c r="Q1756" s="205" t="s">
        <v>65</v>
      </c>
      <c r="R1756" s="205" t="s">
        <v>11878</v>
      </c>
      <c r="S1756" s="205" t="s">
        <v>13025</v>
      </c>
      <c r="T1756" s="205" t="s">
        <v>93</v>
      </c>
      <c r="U1756" s="208" t="s">
        <v>13032</v>
      </c>
      <c r="V1756" s="205">
        <v>0.95</v>
      </c>
      <c r="W1756" s="205" t="s">
        <v>68</v>
      </c>
      <c r="X1756" s="205" t="s">
        <v>69</v>
      </c>
      <c r="Y1756" s="205" t="s">
        <v>70</v>
      </c>
      <c r="Z1756" s="205" t="s">
        <v>95</v>
      </c>
      <c r="AA1756" s="234" t="s">
        <v>650</v>
      </c>
      <c r="AB1756" s="216">
        <v>46310</v>
      </c>
      <c r="AC1756" s="205"/>
      <c r="AD1756" s="230" t="s">
        <v>72</v>
      </c>
      <c r="AE1756" s="126"/>
      <c r="AF1756" s="127"/>
      <c r="AG1756" s="128"/>
      <c r="AH1756" s="129"/>
      <c r="AI1756" s="129"/>
      <c r="AJ1756" s="126"/>
      <c r="AK1756" s="127"/>
      <c r="AL1756" s="129"/>
      <c r="AM1756" s="128"/>
      <c r="AN1756" s="129"/>
      <c r="AO1756" s="127" t="s">
        <v>79</v>
      </c>
      <c r="AP1756" s="129"/>
    </row>
    <row r="1757" spans="1:42" customFormat="1" ht="30" hidden="1" customHeight="1">
      <c r="A1757" s="204" t="s">
        <v>4370</v>
      </c>
      <c r="B1757" s="200" t="s">
        <v>11877</v>
      </c>
      <c r="C1757" s="200" t="s">
        <v>11878</v>
      </c>
      <c r="D1757" s="200" t="s">
        <v>13024</v>
      </c>
      <c r="E1757" s="200" t="s">
        <v>13025</v>
      </c>
      <c r="F1757" s="206" t="s">
        <v>13033</v>
      </c>
      <c r="G1757" s="206" t="s">
        <v>13034</v>
      </c>
      <c r="H1757" s="205" t="s">
        <v>13035</v>
      </c>
      <c r="I1757" s="204" t="s">
        <v>13036</v>
      </c>
      <c r="J1757" s="207" t="s">
        <v>13037</v>
      </c>
      <c r="K1757" s="208" t="s">
        <v>13038</v>
      </c>
      <c r="L1757" s="205" t="s">
        <v>60</v>
      </c>
      <c r="M1757" s="205" t="s">
        <v>61</v>
      </c>
      <c r="N1757" s="205" t="s">
        <v>738</v>
      </c>
      <c r="O1757" s="205" t="s">
        <v>4441</v>
      </c>
      <c r="P1757" s="205" t="s">
        <v>4442</v>
      </c>
      <c r="Q1757" s="205" t="s">
        <v>65</v>
      </c>
      <c r="R1757" s="205" t="s">
        <v>11878</v>
      </c>
      <c r="S1757" s="205" t="s">
        <v>13025</v>
      </c>
      <c r="T1757" s="205" t="s">
        <v>66</v>
      </c>
      <c r="U1757" s="208" t="s">
        <v>13039</v>
      </c>
      <c r="V1757" s="205">
        <v>1</v>
      </c>
      <c r="W1757" s="205" t="s">
        <v>68</v>
      </c>
      <c r="X1757" s="205" t="s">
        <v>69</v>
      </c>
      <c r="Y1757" s="205" t="s">
        <v>70</v>
      </c>
      <c r="Z1757" s="205" t="s">
        <v>4390</v>
      </c>
      <c r="AA1757" s="234" t="s">
        <v>650</v>
      </c>
      <c r="AB1757" s="216">
        <v>46310</v>
      </c>
      <c r="AC1757" s="205"/>
      <c r="AD1757" s="230" t="s">
        <v>72</v>
      </c>
      <c r="AE1757" s="126"/>
      <c r="AF1757" s="127"/>
      <c r="AG1757" s="128"/>
      <c r="AH1757" s="129"/>
      <c r="AI1757" s="129"/>
      <c r="AJ1757" s="126"/>
      <c r="AK1757" s="127"/>
      <c r="AL1757" s="129"/>
      <c r="AM1757" s="128"/>
      <c r="AN1757" s="129"/>
      <c r="AO1757" s="127" t="s">
        <v>79</v>
      </c>
      <c r="AP1757" s="129"/>
    </row>
    <row r="1758" spans="1:42" customFormat="1" ht="30" hidden="1" customHeight="1">
      <c r="A1758" s="204" t="s">
        <v>4370</v>
      </c>
      <c r="B1758" s="200" t="s">
        <v>11877</v>
      </c>
      <c r="C1758" s="200" t="s">
        <v>11878</v>
      </c>
      <c r="D1758" s="200" t="s">
        <v>13040</v>
      </c>
      <c r="E1758" s="200" t="s">
        <v>13041</v>
      </c>
      <c r="F1758" s="206" t="s">
        <v>13042</v>
      </c>
      <c r="G1758" s="206" t="s">
        <v>13043</v>
      </c>
      <c r="H1758" s="205" t="s">
        <v>13044</v>
      </c>
      <c r="I1758" s="204" t="s">
        <v>13045</v>
      </c>
      <c r="J1758" s="207" t="s">
        <v>13046</v>
      </c>
      <c r="K1758" s="208" t="s">
        <v>13047</v>
      </c>
      <c r="L1758" s="205" t="s">
        <v>90</v>
      </c>
      <c r="M1758" s="205" t="s">
        <v>61</v>
      </c>
      <c r="N1758" s="205" t="s">
        <v>738</v>
      </c>
      <c r="O1758" s="205" t="s">
        <v>4441</v>
      </c>
      <c r="P1758" s="205" t="s">
        <v>4442</v>
      </c>
      <c r="Q1758" s="205" t="s">
        <v>65</v>
      </c>
      <c r="R1758" s="205" t="s">
        <v>11878</v>
      </c>
      <c r="S1758" s="205" t="s">
        <v>13041</v>
      </c>
      <c r="T1758" s="205" t="s">
        <v>93</v>
      </c>
      <c r="U1758" s="208" t="s">
        <v>13048</v>
      </c>
      <c r="V1758" s="205">
        <v>0.95</v>
      </c>
      <c r="W1758" s="205" t="s">
        <v>68</v>
      </c>
      <c r="X1758" s="205" t="s">
        <v>69</v>
      </c>
      <c r="Y1758" s="205" t="s">
        <v>4407</v>
      </c>
      <c r="Z1758" s="205" t="s">
        <v>95</v>
      </c>
      <c r="AA1758" s="234" t="s">
        <v>650</v>
      </c>
      <c r="AB1758" s="216">
        <v>46310</v>
      </c>
      <c r="AC1758" s="205"/>
      <c r="AD1758" s="230" t="s">
        <v>72</v>
      </c>
      <c r="AE1758" s="126"/>
      <c r="AF1758" s="127"/>
      <c r="AG1758" s="128"/>
      <c r="AH1758" s="129"/>
      <c r="AI1758" s="129"/>
      <c r="AJ1758" s="126"/>
      <c r="AK1758" s="127"/>
      <c r="AL1758" s="129"/>
      <c r="AM1758" s="128"/>
      <c r="AN1758" s="129"/>
      <c r="AO1758" s="127" t="s">
        <v>79</v>
      </c>
      <c r="AP1758" s="129"/>
    </row>
    <row r="1759" spans="1:42" customFormat="1" ht="30" hidden="1" customHeight="1">
      <c r="A1759" s="204" t="s">
        <v>4370</v>
      </c>
      <c r="B1759" s="200" t="s">
        <v>11877</v>
      </c>
      <c r="C1759" s="200" t="s">
        <v>11878</v>
      </c>
      <c r="D1759" s="200" t="s">
        <v>13040</v>
      </c>
      <c r="E1759" s="200" t="s">
        <v>13041</v>
      </c>
      <c r="F1759" s="206" t="s">
        <v>13049</v>
      </c>
      <c r="G1759" s="206" t="s">
        <v>13050</v>
      </c>
      <c r="H1759" s="205" t="s">
        <v>13051</v>
      </c>
      <c r="I1759" s="204" t="s">
        <v>13052</v>
      </c>
      <c r="J1759" s="207" t="s">
        <v>13053</v>
      </c>
      <c r="K1759" s="208" t="s">
        <v>13054</v>
      </c>
      <c r="L1759" s="205" t="s">
        <v>60</v>
      </c>
      <c r="M1759" s="205" t="s">
        <v>61</v>
      </c>
      <c r="N1759" s="205" t="s">
        <v>738</v>
      </c>
      <c r="O1759" s="205" t="s">
        <v>4441</v>
      </c>
      <c r="P1759" s="205" t="s">
        <v>4442</v>
      </c>
      <c r="Q1759" s="205" t="s">
        <v>65</v>
      </c>
      <c r="R1759" s="205" t="s">
        <v>11878</v>
      </c>
      <c r="S1759" s="205" t="s">
        <v>13041</v>
      </c>
      <c r="T1759" s="205" t="s">
        <v>903</v>
      </c>
      <c r="U1759" s="208" t="s">
        <v>13055</v>
      </c>
      <c r="V1759" s="205">
        <v>1</v>
      </c>
      <c r="W1759" s="205" t="s">
        <v>68</v>
      </c>
      <c r="X1759" s="205" t="s">
        <v>69</v>
      </c>
      <c r="Y1759" s="205" t="s">
        <v>4407</v>
      </c>
      <c r="Z1759" s="205" t="s">
        <v>13056</v>
      </c>
      <c r="AA1759" s="234" t="s">
        <v>650</v>
      </c>
      <c r="AB1759" s="216">
        <v>46310</v>
      </c>
      <c r="AC1759" s="205"/>
      <c r="AD1759" s="230" t="s">
        <v>72</v>
      </c>
      <c r="AE1759" s="126"/>
      <c r="AF1759" s="127"/>
      <c r="AG1759" s="128"/>
      <c r="AH1759" s="129"/>
      <c r="AI1759" s="129"/>
      <c r="AJ1759" s="126"/>
      <c r="AK1759" s="127"/>
      <c r="AL1759" s="129"/>
      <c r="AM1759" s="128"/>
      <c r="AN1759" s="129"/>
      <c r="AO1759" s="127" t="s">
        <v>79</v>
      </c>
      <c r="AP1759" s="129"/>
    </row>
    <row r="1760" spans="1:42" customFormat="1" ht="30" hidden="1" customHeight="1">
      <c r="A1760" s="204" t="s">
        <v>4370</v>
      </c>
      <c r="B1760" s="200" t="s">
        <v>11877</v>
      </c>
      <c r="C1760" s="200" t="s">
        <v>11878</v>
      </c>
      <c r="D1760" s="200" t="s">
        <v>13057</v>
      </c>
      <c r="E1760" s="200" t="s">
        <v>13058</v>
      </c>
      <c r="F1760" s="206" t="s">
        <v>13059</v>
      </c>
      <c r="G1760" s="206" t="s">
        <v>13060</v>
      </c>
      <c r="H1760" s="205" t="s">
        <v>13061</v>
      </c>
      <c r="I1760" s="204" t="s">
        <v>13062</v>
      </c>
      <c r="J1760" s="207" t="s">
        <v>13063</v>
      </c>
      <c r="K1760" s="208" t="s">
        <v>13064</v>
      </c>
      <c r="L1760" s="205" t="s">
        <v>60</v>
      </c>
      <c r="M1760" s="205" t="s">
        <v>61</v>
      </c>
      <c r="N1760" s="205" t="s">
        <v>738</v>
      </c>
      <c r="O1760" s="205" t="s">
        <v>4441</v>
      </c>
      <c r="P1760" s="205" t="s">
        <v>4442</v>
      </c>
      <c r="Q1760" s="205" t="s">
        <v>65</v>
      </c>
      <c r="R1760" s="205" t="s">
        <v>11878</v>
      </c>
      <c r="S1760" s="205" t="s">
        <v>13058</v>
      </c>
      <c r="T1760" s="205" t="s">
        <v>66</v>
      </c>
      <c r="U1760" s="208" t="s">
        <v>13065</v>
      </c>
      <c r="V1760" s="205">
        <v>1</v>
      </c>
      <c r="W1760" s="205" t="s">
        <v>68</v>
      </c>
      <c r="X1760" s="205" t="s">
        <v>69</v>
      </c>
      <c r="Y1760" s="205" t="s">
        <v>70</v>
      </c>
      <c r="Z1760" s="205" t="s">
        <v>4390</v>
      </c>
      <c r="AA1760" s="234" t="s">
        <v>650</v>
      </c>
      <c r="AB1760" s="216">
        <v>46310</v>
      </c>
      <c r="AC1760" s="205"/>
      <c r="AD1760" s="230" t="s">
        <v>72</v>
      </c>
      <c r="AE1760" s="126"/>
      <c r="AF1760" s="127"/>
      <c r="AG1760" s="128"/>
      <c r="AH1760" s="129"/>
      <c r="AI1760" s="129"/>
      <c r="AJ1760" s="126"/>
      <c r="AK1760" s="127"/>
      <c r="AL1760" s="129"/>
      <c r="AM1760" s="128"/>
      <c r="AN1760" s="129"/>
      <c r="AO1760" s="127" t="s">
        <v>79</v>
      </c>
      <c r="AP1760" s="129"/>
    </row>
    <row r="1761" spans="1:42" customFormat="1" ht="30" hidden="1" customHeight="1">
      <c r="A1761" s="204" t="s">
        <v>4370</v>
      </c>
      <c r="B1761" s="200" t="s">
        <v>11877</v>
      </c>
      <c r="C1761" s="200" t="s">
        <v>11878</v>
      </c>
      <c r="D1761" s="200" t="s">
        <v>13057</v>
      </c>
      <c r="E1761" s="200" t="s">
        <v>13058</v>
      </c>
      <c r="F1761" s="206" t="s">
        <v>13066</v>
      </c>
      <c r="G1761" s="206" t="s">
        <v>13067</v>
      </c>
      <c r="H1761" s="205" t="s">
        <v>13068</v>
      </c>
      <c r="I1761" s="204" t="s">
        <v>13069</v>
      </c>
      <c r="J1761" s="207" t="s">
        <v>13070</v>
      </c>
      <c r="K1761" s="208" t="s">
        <v>13071</v>
      </c>
      <c r="L1761" s="205" t="s">
        <v>1071</v>
      </c>
      <c r="M1761" s="205" t="s">
        <v>61</v>
      </c>
      <c r="N1761" s="205" t="s">
        <v>738</v>
      </c>
      <c r="O1761" s="205" t="s">
        <v>4441</v>
      </c>
      <c r="P1761" s="205" t="s">
        <v>4442</v>
      </c>
      <c r="Q1761" s="205" t="s">
        <v>65</v>
      </c>
      <c r="R1761" s="205" t="s">
        <v>11878</v>
      </c>
      <c r="S1761" s="205" t="s">
        <v>13058</v>
      </c>
      <c r="T1761" s="205" t="s">
        <v>93</v>
      </c>
      <c r="U1761" s="208" t="s">
        <v>13072</v>
      </c>
      <c r="V1761" s="205">
        <v>0.95</v>
      </c>
      <c r="W1761" s="205" t="s">
        <v>68</v>
      </c>
      <c r="X1761" s="205" t="s">
        <v>69</v>
      </c>
      <c r="Y1761" s="205" t="s">
        <v>70</v>
      </c>
      <c r="Z1761" s="205" t="s">
        <v>95</v>
      </c>
      <c r="AA1761" s="234" t="s">
        <v>650</v>
      </c>
      <c r="AB1761" s="216">
        <v>46310</v>
      </c>
      <c r="AC1761" s="205"/>
      <c r="AD1761" s="230" t="s">
        <v>72</v>
      </c>
      <c r="AE1761" s="126"/>
      <c r="AF1761" s="127"/>
      <c r="AG1761" s="128"/>
      <c r="AH1761" s="129"/>
      <c r="AI1761" s="129"/>
      <c r="AJ1761" s="126"/>
      <c r="AK1761" s="127"/>
      <c r="AL1761" s="129"/>
      <c r="AM1761" s="128"/>
      <c r="AN1761" s="129"/>
      <c r="AO1761" s="127" t="s">
        <v>79</v>
      </c>
      <c r="AP1761" s="129"/>
    </row>
    <row r="1762" spans="1:42" customFormat="1" ht="30" hidden="1" customHeight="1">
      <c r="A1762" s="204" t="s">
        <v>4370</v>
      </c>
      <c r="B1762" s="200" t="s">
        <v>11877</v>
      </c>
      <c r="C1762" s="200" t="s">
        <v>11878</v>
      </c>
      <c r="D1762" s="200" t="s">
        <v>13057</v>
      </c>
      <c r="E1762" s="200" t="s">
        <v>13058</v>
      </c>
      <c r="F1762" s="206" t="s">
        <v>13073</v>
      </c>
      <c r="G1762" s="206" t="s">
        <v>13074</v>
      </c>
      <c r="H1762" s="205" t="s">
        <v>13075</v>
      </c>
      <c r="I1762" s="204" t="s">
        <v>13076</v>
      </c>
      <c r="J1762" s="207" t="s">
        <v>13077</v>
      </c>
      <c r="K1762" s="208" t="s">
        <v>13078</v>
      </c>
      <c r="L1762" s="205" t="s">
        <v>90</v>
      </c>
      <c r="M1762" s="205" t="s">
        <v>61</v>
      </c>
      <c r="N1762" s="205" t="s">
        <v>738</v>
      </c>
      <c r="O1762" s="205" t="s">
        <v>4441</v>
      </c>
      <c r="P1762" s="205" t="s">
        <v>4442</v>
      </c>
      <c r="Q1762" s="205" t="s">
        <v>65</v>
      </c>
      <c r="R1762" s="205" t="s">
        <v>11878</v>
      </c>
      <c r="S1762" s="205" t="s">
        <v>13058</v>
      </c>
      <c r="T1762" s="205" t="s">
        <v>93</v>
      </c>
      <c r="U1762" s="208" t="s">
        <v>13079</v>
      </c>
      <c r="V1762" s="205">
        <v>0.95</v>
      </c>
      <c r="W1762" s="205" t="s">
        <v>68</v>
      </c>
      <c r="X1762" s="205" t="s">
        <v>69</v>
      </c>
      <c r="Y1762" s="205" t="s">
        <v>70</v>
      </c>
      <c r="Z1762" s="205" t="s">
        <v>95</v>
      </c>
      <c r="AA1762" s="234" t="s">
        <v>650</v>
      </c>
      <c r="AB1762" s="216">
        <v>46310</v>
      </c>
      <c r="AC1762" s="205"/>
      <c r="AD1762" s="230" t="s">
        <v>72</v>
      </c>
      <c r="AE1762" s="126"/>
      <c r="AF1762" s="127"/>
      <c r="AG1762" s="128"/>
      <c r="AH1762" s="129"/>
      <c r="AI1762" s="129"/>
      <c r="AJ1762" s="126"/>
      <c r="AK1762" s="127"/>
      <c r="AL1762" s="129"/>
      <c r="AM1762" s="128"/>
      <c r="AN1762" s="129"/>
      <c r="AO1762" s="127" t="s">
        <v>79</v>
      </c>
      <c r="AP1762" s="129"/>
    </row>
    <row r="1763" spans="1:42" customFormat="1" ht="30" hidden="1" customHeight="1">
      <c r="A1763" s="204" t="s">
        <v>4370</v>
      </c>
      <c r="B1763" s="200" t="s">
        <v>11877</v>
      </c>
      <c r="C1763" s="200" t="s">
        <v>11878</v>
      </c>
      <c r="D1763" s="200" t="s">
        <v>13080</v>
      </c>
      <c r="E1763" s="200" t="s">
        <v>13081</v>
      </c>
      <c r="F1763" s="206" t="s">
        <v>13082</v>
      </c>
      <c r="G1763" s="206" t="s">
        <v>13083</v>
      </c>
      <c r="H1763" s="205" t="s">
        <v>13084</v>
      </c>
      <c r="I1763" s="204" t="s">
        <v>13085</v>
      </c>
      <c r="J1763" s="207" t="s">
        <v>13086</v>
      </c>
      <c r="K1763" s="208" t="s">
        <v>13087</v>
      </c>
      <c r="L1763" s="205" t="s">
        <v>90</v>
      </c>
      <c r="M1763" s="205" t="s">
        <v>61</v>
      </c>
      <c r="N1763" s="205" t="s">
        <v>738</v>
      </c>
      <c r="O1763" s="205" t="s">
        <v>4441</v>
      </c>
      <c r="P1763" s="205" t="s">
        <v>4442</v>
      </c>
      <c r="Q1763" s="205" t="s">
        <v>65</v>
      </c>
      <c r="R1763" s="205" t="s">
        <v>11878</v>
      </c>
      <c r="S1763" s="205" t="s">
        <v>13081</v>
      </c>
      <c r="T1763" s="205" t="s">
        <v>93</v>
      </c>
      <c r="U1763" s="208" t="s">
        <v>13088</v>
      </c>
      <c r="V1763" s="205">
        <v>0.95</v>
      </c>
      <c r="W1763" s="205" t="s">
        <v>68</v>
      </c>
      <c r="X1763" s="205" t="s">
        <v>69</v>
      </c>
      <c r="Y1763" s="205" t="s">
        <v>70</v>
      </c>
      <c r="Z1763" s="205" t="s">
        <v>95</v>
      </c>
      <c r="AA1763" s="234" t="s">
        <v>650</v>
      </c>
      <c r="AB1763" s="216">
        <v>46310</v>
      </c>
      <c r="AC1763" s="205"/>
      <c r="AD1763" s="230" t="s">
        <v>72</v>
      </c>
      <c r="AE1763" s="126"/>
      <c r="AF1763" s="127"/>
      <c r="AG1763" s="128"/>
      <c r="AH1763" s="129"/>
      <c r="AI1763" s="129"/>
      <c r="AJ1763" s="126"/>
      <c r="AK1763" s="127"/>
      <c r="AL1763" s="129"/>
      <c r="AM1763" s="128"/>
      <c r="AN1763" s="129"/>
      <c r="AO1763" s="127" t="s">
        <v>79</v>
      </c>
      <c r="AP1763" s="129"/>
    </row>
    <row r="1764" spans="1:42" customFormat="1" ht="30" hidden="1" customHeight="1">
      <c r="A1764" s="204" t="s">
        <v>4370</v>
      </c>
      <c r="B1764" s="200" t="s">
        <v>11877</v>
      </c>
      <c r="C1764" s="200" t="s">
        <v>11878</v>
      </c>
      <c r="D1764" s="200" t="s">
        <v>13080</v>
      </c>
      <c r="E1764" s="200" t="s">
        <v>13081</v>
      </c>
      <c r="F1764" s="206" t="s">
        <v>13089</v>
      </c>
      <c r="G1764" s="206" t="s">
        <v>13090</v>
      </c>
      <c r="H1764" s="205" t="s">
        <v>13091</v>
      </c>
      <c r="I1764" s="204" t="s">
        <v>13092</v>
      </c>
      <c r="J1764" s="207" t="s">
        <v>13093</v>
      </c>
      <c r="K1764" s="208" t="s">
        <v>13094</v>
      </c>
      <c r="L1764" s="205" t="s">
        <v>60</v>
      </c>
      <c r="M1764" s="205" t="s">
        <v>61</v>
      </c>
      <c r="N1764" s="205" t="s">
        <v>738</v>
      </c>
      <c r="O1764" s="205" t="s">
        <v>4441</v>
      </c>
      <c r="P1764" s="205" t="s">
        <v>4442</v>
      </c>
      <c r="Q1764" s="205" t="s">
        <v>65</v>
      </c>
      <c r="R1764" s="205" t="s">
        <v>11878</v>
      </c>
      <c r="S1764" s="205" t="s">
        <v>13081</v>
      </c>
      <c r="T1764" s="205" t="s">
        <v>66</v>
      </c>
      <c r="U1764" s="208" t="s">
        <v>13095</v>
      </c>
      <c r="V1764" s="205">
        <v>1</v>
      </c>
      <c r="W1764" s="205" t="s">
        <v>68</v>
      </c>
      <c r="X1764" s="205" t="s">
        <v>69</v>
      </c>
      <c r="Y1764" s="205" t="s">
        <v>70</v>
      </c>
      <c r="Z1764" s="205" t="s">
        <v>4390</v>
      </c>
      <c r="AA1764" s="234" t="s">
        <v>650</v>
      </c>
      <c r="AB1764" s="216">
        <v>46310</v>
      </c>
      <c r="AC1764" s="205"/>
      <c r="AD1764" s="230" t="s">
        <v>72</v>
      </c>
      <c r="AE1764" s="126"/>
      <c r="AF1764" s="127"/>
      <c r="AG1764" s="128"/>
      <c r="AH1764" s="129"/>
      <c r="AI1764" s="129"/>
      <c r="AJ1764" s="126"/>
      <c r="AK1764" s="127"/>
      <c r="AL1764" s="129"/>
      <c r="AM1764" s="128"/>
      <c r="AN1764" s="129"/>
      <c r="AO1764" s="127" t="s">
        <v>79</v>
      </c>
      <c r="AP1764" s="129"/>
    </row>
    <row r="1765" spans="1:42" customFormat="1" ht="30" hidden="1" customHeight="1">
      <c r="A1765" s="204" t="s">
        <v>4370</v>
      </c>
      <c r="B1765" s="200" t="s">
        <v>11877</v>
      </c>
      <c r="C1765" s="200" t="s">
        <v>11878</v>
      </c>
      <c r="D1765" s="200" t="s">
        <v>13080</v>
      </c>
      <c r="E1765" s="200" t="s">
        <v>13081</v>
      </c>
      <c r="F1765" s="206" t="s">
        <v>13096</v>
      </c>
      <c r="G1765" s="206" t="s">
        <v>13097</v>
      </c>
      <c r="H1765" s="205" t="s">
        <v>13098</v>
      </c>
      <c r="I1765" s="204" t="s">
        <v>13099</v>
      </c>
      <c r="J1765" s="207" t="s">
        <v>13100</v>
      </c>
      <c r="K1765" s="208" t="s">
        <v>13101</v>
      </c>
      <c r="L1765" s="205" t="s">
        <v>1071</v>
      </c>
      <c r="M1765" s="205" t="s">
        <v>61</v>
      </c>
      <c r="N1765" s="205" t="s">
        <v>738</v>
      </c>
      <c r="O1765" s="205" t="s">
        <v>4441</v>
      </c>
      <c r="P1765" s="205" t="s">
        <v>4442</v>
      </c>
      <c r="Q1765" s="205" t="s">
        <v>65</v>
      </c>
      <c r="R1765" s="205" t="s">
        <v>11878</v>
      </c>
      <c r="S1765" s="205" t="s">
        <v>13081</v>
      </c>
      <c r="T1765" s="205" t="s">
        <v>93</v>
      </c>
      <c r="U1765" s="208" t="s">
        <v>13102</v>
      </c>
      <c r="V1765" s="205">
        <v>0.95</v>
      </c>
      <c r="W1765" s="205" t="s">
        <v>68</v>
      </c>
      <c r="X1765" s="205" t="s">
        <v>69</v>
      </c>
      <c r="Y1765" s="205" t="s">
        <v>70</v>
      </c>
      <c r="Z1765" s="205" t="s">
        <v>95</v>
      </c>
      <c r="AA1765" s="234" t="s">
        <v>650</v>
      </c>
      <c r="AB1765" s="216">
        <v>46310</v>
      </c>
      <c r="AC1765" s="205"/>
      <c r="AD1765" s="230" t="s">
        <v>72</v>
      </c>
      <c r="AE1765" s="126"/>
      <c r="AF1765" s="127"/>
      <c r="AG1765" s="128"/>
      <c r="AH1765" s="129"/>
      <c r="AI1765" s="129"/>
      <c r="AJ1765" s="126"/>
      <c r="AK1765" s="127"/>
      <c r="AL1765" s="129"/>
      <c r="AM1765" s="128"/>
      <c r="AN1765" s="129"/>
      <c r="AO1765" s="127" t="s">
        <v>79</v>
      </c>
      <c r="AP1765" s="129"/>
    </row>
    <row r="1766" spans="1:42" customFormat="1" ht="30" hidden="1" customHeight="1">
      <c r="A1766" s="204" t="s">
        <v>4370</v>
      </c>
      <c r="B1766" s="200" t="s">
        <v>11877</v>
      </c>
      <c r="C1766" s="200" t="s">
        <v>11878</v>
      </c>
      <c r="D1766" s="200" t="s">
        <v>13103</v>
      </c>
      <c r="E1766" s="200" t="s">
        <v>13104</v>
      </c>
      <c r="F1766" s="206" t="s">
        <v>13105</v>
      </c>
      <c r="G1766" s="206" t="s">
        <v>13106</v>
      </c>
      <c r="H1766" s="205" t="s">
        <v>13107</v>
      </c>
      <c r="I1766" s="204" t="s">
        <v>13108</v>
      </c>
      <c r="J1766" s="207" t="s">
        <v>13109</v>
      </c>
      <c r="K1766" s="208" t="s">
        <v>13110</v>
      </c>
      <c r="L1766" s="205" t="s">
        <v>90</v>
      </c>
      <c r="M1766" s="205" t="s">
        <v>61</v>
      </c>
      <c r="N1766" s="205" t="s">
        <v>738</v>
      </c>
      <c r="O1766" s="205" t="s">
        <v>4441</v>
      </c>
      <c r="P1766" s="205" t="s">
        <v>4442</v>
      </c>
      <c r="Q1766" s="205" t="s">
        <v>65</v>
      </c>
      <c r="R1766" s="205" t="s">
        <v>11878</v>
      </c>
      <c r="S1766" s="205" t="s">
        <v>13104</v>
      </c>
      <c r="T1766" s="205" t="s">
        <v>93</v>
      </c>
      <c r="U1766" s="208" t="s">
        <v>13111</v>
      </c>
      <c r="V1766" s="205">
        <v>0.95</v>
      </c>
      <c r="W1766" s="205" t="s">
        <v>68</v>
      </c>
      <c r="X1766" s="205" t="s">
        <v>69</v>
      </c>
      <c r="Y1766" s="205" t="s">
        <v>70</v>
      </c>
      <c r="Z1766" s="205" t="s">
        <v>95</v>
      </c>
      <c r="AA1766" s="234" t="s">
        <v>650</v>
      </c>
      <c r="AB1766" s="216">
        <v>46310</v>
      </c>
      <c r="AC1766" s="205"/>
      <c r="AD1766" s="230" t="s">
        <v>72</v>
      </c>
      <c r="AE1766" s="126"/>
      <c r="AF1766" s="127"/>
      <c r="AG1766" s="128"/>
      <c r="AH1766" s="129"/>
      <c r="AI1766" s="129"/>
      <c r="AJ1766" s="126"/>
      <c r="AK1766" s="127"/>
      <c r="AL1766" s="129"/>
      <c r="AM1766" s="128"/>
      <c r="AN1766" s="129"/>
      <c r="AO1766" s="127" t="s">
        <v>79</v>
      </c>
      <c r="AP1766" s="129"/>
    </row>
    <row r="1767" spans="1:42" customFormat="1" ht="30" hidden="1" customHeight="1">
      <c r="A1767" s="204" t="s">
        <v>4370</v>
      </c>
      <c r="B1767" s="200" t="s">
        <v>11877</v>
      </c>
      <c r="C1767" s="200" t="s">
        <v>11878</v>
      </c>
      <c r="D1767" s="200" t="s">
        <v>13103</v>
      </c>
      <c r="E1767" s="200" t="s">
        <v>13104</v>
      </c>
      <c r="F1767" s="206" t="s">
        <v>13112</v>
      </c>
      <c r="G1767" s="206" t="s">
        <v>13113</v>
      </c>
      <c r="H1767" s="205" t="s">
        <v>13114</v>
      </c>
      <c r="I1767" s="204" t="s">
        <v>13115</v>
      </c>
      <c r="J1767" s="207" t="s">
        <v>13116</v>
      </c>
      <c r="K1767" s="208" t="s">
        <v>13117</v>
      </c>
      <c r="L1767" s="205" t="s">
        <v>60</v>
      </c>
      <c r="M1767" s="205" t="s">
        <v>61</v>
      </c>
      <c r="N1767" s="205" t="s">
        <v>738</v>
      </c>
      <c r="O1767" s="205" t="s">
        <v>4441</v>
      </c>
      <c r="P1767" s="205" t="s">
        <v>4442</v>
      </c>
      <c r="Q1767" s="205" t="s">
        <v>65</v>
      </c>
      <c r="R1767" s="205" t="s">
        <v>11878</v>
      </c>
      <c r="S1767" s="205" t="s">
        <v>13104</v>
      </c>
      <c r="T1767" s="205" t="s">
        <v>66</v>
      </c>
      <c r="U1767" s="208" t="s">
        <v>13118</v>
      </c>
      <c r="V1767" s="205">
        <v>1</v>
      </c>
      <c r="W1767" s="205" t="s">
        <v>68</v>
      </c>
      <c r="X1767" s="205" t="s">
        <v>69</v>
      </c>
      <c r="Y1767" s="205" t="s">
        <v>70</v>
      </c>
      <c r="Z1767" s="205" t="s">
        <v>4390</v>
      </c>
      <c r="AA1767" s="234" t="s">
        <v>650</v>
      </c>
      <c r="AB1767" s="216">
        <v>46310</v>
      </c>
      <c r="AC1767" s="205"/>
      <c r="AD1767" s="230" t="s">
        <v>72</v>
      </c>
      <c r="AE1767" s="126"/>
      <c r="AF1767" s="127"/>
      <c r="AG1767" s="128"/>
      <c r="AH1767" s="129"/>
      <c r="AI1767" s="129"/>
      <c r="AJ1767" s="126"/>
      <c r="AK1767" s="127"/>
      <c r="AL1767" s="129"/>
      <c r="AM1767" s="128"/>
      <c r="AN1767" s="129"/>
      <c r="AO1767" s="127" t="s">
        <v>79</v>
      </c>
      <c r="AP1767" s="129"/>
    </row>
    <row r="1768" spans="1:42" customFormat="1" ht="30" hidden="1" customHeight="1">
      <c r="A1768" s="204" t="s">
        <v>4370</v>
      </c>
      <c r="B1768" s="200" t="s">
        <v>11877</v>
      </c>
      <c r="C1768" s="200" t="s">
        <v>11878</v>
      </c>
      <c r="D1768" s="200" t="s">
        <v>13119</v>
      </c>
      <c r="E1768" s="200" t="s">
        <v>13120</v>
      </c>
      <c r="F1768" s="206" t="s">
        <v>13121</v>
      </c>
      <c r="G1768" s="206" t="s">
        <v>13122</v>
      </c>
      <c r="H1768" s="205" t="s">
        <v>13123</v>
      </c>
      <c r="I1768" s="204" t="s">
        <v>13124</v>
      </c>
      <c r="J1768" s="207" t="s">
        <v>13125</v>
      </c>
      <c r="K1768" s="208" t="s">
        <v>13126</v>
      </c>
      <c r="L1768" s="205" t="s">
        <v>60</v>
      </c>
      <c r="M1768" s="205" t="s">
        <v>61</v>
      </c>
      <c r="N1768" s="205" t="s">
        <v>738</v>
      </c>
      <c r="O1768" s="205" t="s">
        <v>4441</v>
      </c>
      <c r="P1768" s="205" t="s">
        <v>4442</v>
      </c>
      <c r="Q1768" s="205" t="s">
        <v>65</v>
      </c>
      <c r="R1768" s="205" t="s">
        <v>11878</v>
      </c>
      <c r="S1768" s="205" t="s">
        <v>13120</v>
      </c>
      <c r="T1768" s="205" t="s">
        <v>66</v>
      </c>
      <c r="U1768" s="208" t="s">
        <v>13127</v>
      </c>
      <c r="V1768" s="205">
        <v>1</v>
      </c>
      <c r="W1768" s="205" t="s">
        <v>68</v>
      </c>
      <c r="X1768" s="205" t="s">
        <v>69</v>
      </c>
      <c r="Y1768" s="205" t="s">
        <v>70</v>
      </c>
      <c r="Z1768" s="205" t="s">
        <v>4390</v>
      </c>
      <c r="AA1768" s="234" t="s">
        <v>650</v>
      </c>
      <c r="AB1768" s="216">
        <v>46310</v>
      </c>
      <c r="AC1768" s="205"/>
      <c r="AD1768" s="230" t="s">
        <v>72</v>
      </c>
      <c r="AE1768" s="126"/>
      <c r="AF1768" s="127"/>
      <c r="AG1768" s="128"/>
      <c r="AH1768" s="129"/>
      <c r="AI1768" s="129"/>
      <c r="AJ1768" s="126"/>
      <c r="AK1768" s="127"/>
      <c r="AL1768" s="129"/>
      <c r="AM1768" s="128"/>
      <c r="AN1768" s="129"/>
      <c r="AO1768" s="127" t="s">
        <v>79</v>
      </c>
      <c r="AP1768" s="129"/>
    </row>
    <row r="1769" spans="1:42" customFormat="1" ht="30" hidden="1" customHeight="1">
      <c r="A1769" s="204" t="s">
        <v>4370</v>
      </c>
      <c r="B1769" s="200" t="s">
        <v>11877</v>
      </c>
      <c r="C1769" s="200" t="s">
        <v>11878</v>
      </c>
      <c r="D1769" s="200" t="s">
        <v>13119</v>
      </c>
      <c r="E1769" s="200" t="s">
        <v>13120</v>
      </c>
      <c r="F1769" s="206" t="s">
        <v>13128</v>
      </c>
      <c r="G1769" s="206" t="s">
        <v>13129</v>
      </c>
      <c r="H1769" s="205" t="s">
        <v>13130</v>
      </c>
      <c r="I1769" s="204" t="s">
        <v>13131</v>
      </c>
      <c r="J1769" s="207" t="s">
        <v>13132</v>
      </c>
      <c r="K1769" s="208" t="s">
        <v>13133</v>
      </c>
      <c r="L1769" s="205" t="s">
        <v>90</v>
      </c>
      <c r="M1769" s="205" t="s">
        <v>61</v>
      </c>
      <c r="N1769" s="205" t="s">
        <v>738</v>
      </c>
      <c r="O1769" s="205" t="s">
        <v>4441</v>
      </c>
      <c r="P1769" s="205" t="s">
        <v>4442</v>
      </c>
      <c r="Q1769" s="205" t="s">
        <v>65</v>
      </c>
      <c r="R1769" s="205" t="s">
        <v>11878</v>
      </c>
      <c r="S1769" s="205" t="s">
        <v>13120</v>
      </c>
      <c r="T1769" s="205" t="s">
        <v>93</v>
      </c>
      <c r="U1769" s="208" t="s">
        <v>13134</v>
      </c>
      <c r="V1769" s="205">
        <v>0.95</v>
      </c>
      <c r="W1769" s="205" t="s">
        <v>68</v>
      </c>
      <c r="X1769" s="205" t="s">
        <v>69</v>
      </c>
      <c r="Y1769" s="205" t="s">
        <v>70</v>
      </c>
      <c r="Z1769" s="205" t="s">
        <v>95</v>
      </c>
      <c r="AA1769" s="234" t="s">
        <v>650</v>
      </c>
      <c r="AB1769" s="216">
        <v>46310</v>
      </c>
      <c r="AC1769" s="205"/>
      <c r="AD1769" s="230" t="s">
        <v>72</v>
      </c>
      <c r="AE1769" s="126"/>
      <c r="AF1769" s="127"/>
      <c r="AG1769" s="128"/>
      <c r="AH1769" s="129"/>
      <c r="AI1769" s="129"/>
      <c r="AJ1769" s="126"/>
      <c r="AK1769" s="127"/>
      <c r="AL1769" s="129"/>
      <c r="AM1769" s="128"/>
      <c r="AN1769" s="129"/>
      <c r="AO1769" s="127" t="s">
        <v>79</v>
      </c>
      <c r="AP1769" s="129"/>
    </row>
    <row r="1770" spans="1:42" customFormat="1" ht="30" hidden="1" customHeight="1">
      <c r="A1770" s="204" t="s">
        <v>4370</v>
      </c>
      <c r="B1770" s="200" t="s">
        <v>11877</v>
      </c>
      <c r="C1770" s="200" t="s">
        <v>11878</v>
      </c>
      <c r="D1770" s="200" t="s">
        <v>13135</v>
      </c>
      <c r="E1770" s="200" t="s">
        <v>13136</v>
      </c>
      <c r="F1770" s="206" t="s">
        <v>13137</v>
      </c>
      <c r="G1770" s="206" t="s">
        <v>13138</v>
      </c>
      <c r="H1770" s="205" t="s">
        <v>13139</v>
      </c>
      <c r="I1770" s="204" t="s">
        <v>13140</v>
      </c>
      <c r="J1770" s="207" t="s">
        <v>13141</v>
      </c>
      <c r="K1770" s="208" t="s">
        <v>13142</v>
      </c>
      <c r="L1770" s="205" t="s">
        <v>60</v>
      </c>
      <c r="M1770" s="205" t="s">
        <v>61</v>
      </c>
      <c r="N1770" s="205" t="s">
        <v>738</v>
      </c>
      <c r="O1770" s="205" t="s">
        <v>4441</v>
      </c>
      <c r="P1770" s="205" t="s">
        <v>4442</v>
      </c>
      <c r="Q1770" s="205" t="s">
        <v>65</v>
      </c>
      <c r="R1770" s="205" t="s">
        <v>11878</v>
      </c>
      <c r="S1770" s="205" t="s">
        <v>13136</v>
      </c>
      <c r="T1770" s="205" t="s">
        <v>66</v>
      </c>
      <c r="U1770" s="208" t="s">
        <v>13143</v>
      </c>
      <c r="V1770" s="205">
        <v>1</v>
      </c>
      <c r="W1770" s="205" t="s">
        <v>68</v>
      </c>
      <c r="X1770" s="205" t="s">
        <v>69</v>
      </c>
      <c r="Y1770" s="205" t="s">
        <v>70</v>
      </c>
      <c r="Z1770" s="205" t="s">
        <v>4390</v>
      </c>
      <c r="AA1770" s="234" t="s">
        <v>650</v>
      </c>
      <c r="AB1770" s="216">
        <v>46310</v>
      </c>
      <c r="AC1770" s="205"/>
      <c r="AD1770" s="230" t="s">
        <v>72</v>
      </c>
      <c r="AE1770" s="126"/>
      <c r="AF1770" s="127"/>
      <c r="AG1770" s="128"/>
      <c r="AH1770" s="129"/>
      <c r="AI1770" s="129"/>
      <c r="AJ1770" s="126"/>
      <c r="AK1770" s="127"/>
      <c r="AL1770" s="129"/>
      <c r="AM1770" s="128"/>
      <c r="AN1770" s="129"/>
      <c r="AO1770" s="127" t="s">
        <v>79</v>
      </c>
      <c r="AP1770" s="129"/>
    </row>
    <row r="1771" spans="1:42" customFormat="1" ht="30" hidden="1" customHeight="1">
      <c r="A1771" s="204" t="s">
        <v>4370</v>
      </c>
      <c r="B1771" s="200" t="s">
        <v>11877</v>
      </c>
      <c r="C1771" s="200" t="s">
        <v>11878</v>
      </c>
      <c r="D1771" s="200" t="s">
        <v>13135</v>
      </c>
      <c r="E1771" s="200" t="s">
        <v>13136</v>
      </c>
      <c r="F1771" s="206" t="s">
        <v>13144</v>
      </c>
      <c r="G1771" s="206" t="s">
        <v>13145</v>
      </c>
      <c r="H1771" s="205" t="s">
        <v>13146</v>
      </c>
      <c r="I1771" s="204" t="s">
        <v>13147</v>
      </c>
      <c r="J1771" s="207" t="s">
        <v>13148</v>
      </c>
      <c r="K1771" s="208" t="s">
        <v>13149</v>
      </c>
      <c r="L1771" s="205" t="s">
        <v>90</v>
      </c>
      <c r="M1771" s="205" t="s">
        <v>61</v>
      </c>
      <c r="N1771" s="205" t="s">
        <v>738</v>
      </c>
      <c r="O1771" s="205" t="s">
        <v>4441</v>
      </c>
      <c r="P1771" s="205" t="s">
        <v>4442</v>
      </c>
      <c r="Q1771" s="205" t="s">
        <v>65</v>
      </c>
      <c r="R1771" s="205" t="s">
        <v>11878</v>
      </c>
      <c r="S1771" s="205" t="s">
        <v>13136</v>
      </c>
      <c r="T1771" s="205" t="s">
        <v>93</v>
      </c>
      <c r="U1771" s="208" t="s">
        <v>13150</v>
      </c>
      <c r="V1771" s="205">
        <v>0.95</v>
      </c>
      <c r="W1771" s="205" t="s">
        <v>68</v>
      </c>
      <c r="X1771" s="205" t="s">
        <v>69</v>
      </c>
      <c r="Y1771" s="205" t="s">
        <v>70</v>
      </c>
      <c r="Z1771" s="205" t="s">
        <v>95</v>
      </c>
      <c r="AA1771" s="234" t="s">
        <v>650</v>
      </c>
      <c r="AB1771" s="216">
        <v>46310</v>
      </c>
      <c r="AC1771" s="205"/>
      <c r="AD1771" s="230" t="s">
        <v>72</v>
      </c>
      <c r="AE1771" s="126"/>
      <c r="AF1771" s="127"/>
      <c r="AG1771" s="128"/>
      <c r="AH1771" s="129"/>
      <c r="AI1771" s="129"/>
      <c r="AJ1771" s="126"/>
      <c r="AK1771" s="127"/>
      <c r="AL1771" s="129"/>
      <c r="AM1771" s="128"/>
      <c r="AN1771" s="129"/>
      <c r="AO1771" s="127" t="s">
        <v>79</v>
      </c>
      <c r="AP1771" s="129"/>
    </row>
    <row r="1772" spans="1:42" customFormat="1" ht="30" hidden="1" customHeight="1">
      <c r="A1772" s="204" t="s">
        <v>4370</v>
      </c>
      <c r="B1772" s="200" t="s">
        <v>11877</v>
      </c>
      <c r="C1772" s="200" t="s">
        <v>11878</v>
      </c>
      <c r="D1772" s="200" t="s">
        <v>13151</v>
      </c>
      <c r="E1772" s="200" t="s">
        <v>13152</v>
      </c>
      <c r="F1772" s="206" t="s">
        <v>13153</v>
      </c>
      <c r="G1772" s="206" t="s">
        <v>13154</v>
      </c>
      <c r="H1772" s="205" t="s">
        <v>13155</v>
      </c>
      <c r="I1772" s="204" t="s">
        <v>13156</v>
      </c>
      <c r="J1772" s="207" t="s">
        <v>13157</v>
      </c>
      <c r="K1772" s="208" t="s">
        <v>13158</v>
      </c>
      <c r="L1772" s="205" t="s">
        <v>60</v>
      </c>
      <c r="M1772" s="205" t="s">
        <v>61</v>
      </c>
      <c r="N1772" s="205" t="s">
        <v>738</v>
      </c>
      <c r="O1772" s="205" t="s">
        <v>4441</v>
      </c>
      <c r="P1772" s="205" t="s">
        <v>4442</v>
      </c>
      <c r="Q1772" s="205" t="s">
        <v>65</v>
      </c>
      <c r="R1772" s="205" t="s">
        <v>11878</v>
      </c>
      <c r="S1772" s="205" t="s">
        <v>13152</v>
      </c>
      <c r="T1772" s="205" t="s">
        <v>66</v>
      </c>
      <c r="U1772" s="208" t="s">
        <v>13159</v>
      </c>
      <c r="V1772" s="205">
        <v>1</v>
      </c>
      <c r="W1772" s="205" t="s">
        <v>68</v>
      </c>
      <c r="X1772" s="205" t="s">
        <v>69</v>
      </c>
      <c r="Y1772" s="205" t="s">
        <v>70</v>
      </c>
      <c r="Z1772" s="205" t="s">
        <v>4390</v>
      </c>
      <c r="AA1772" s="234" t="s">
        <v>650</v>
      </c>
      <c r="AB1772" s="216">
        <v>46310</v>
      </c>
      <c r="AC1772" s="205"/>
      <c r="AD1772" s="230" t="s">
        <v>72</v>
      </c>
      <c r="AE1772" s="126"/>
      <c r="AF1772" s="127"/>
      <c r="AG1772" s="128"/>
      <c r="AH1772" s="129"/>
      <c r="AI1772" s="129"/>
      <c r="AJ1772" s="126"/>
      <c r="AK1772" s="127"/>
      <c r="AL1772" s="129"/>
      <c r="AM1772" s="128"/>
      <c r="AN1772" s="129"/>
      <c r="AO1772" s="127" t="s">
        <v>79</v>
      </c>
      <c r="AP1772" s="129"/>
    </row>
    <row r="1773" spans="1:42" customFormat="1" ht="30" hidden="1" customHeight="1">
      <c r="A1773" s="204" t="s">
        <v>4370</v>
      </c>
      <c r="B1773" s="200" t="s">
        <v>11877</v>
      </c>
      <c r="C1773" s="200" t="s">
        <v>11878</v>
      </c>
      <c r="D1773" s="200" t="s">
        <v>13151</v>
      </c>
      <c r="E1773" s="200" t="s">
        <v>13152</v>
      </c>
      <c r="F1773" s="206" t="s">
        <v>13160</v>
      </c>
      <c r="G1773" s="206" t="s">
        <v>13161</v>
      </c>
      <c r="H1773" s="205" t="s">
        <v>13162</v>
      </c>
      <c r="I1773" s="204" t="s">
        <v>13163</v>
      </c>
      <c r="J1773" s="207" t="s">
        <v>13164</v>
      </c>
      <c r="K1773" s="208" t="s">
        <v>13165</v>
      </c>
      <c r="L1773" s="205" t="s">
        <v>90</v>
      </c>
      <c r="M1773" s="205" t="s">
        <v>61</v>
      </c>
      <c r="N1773" s="205" t="s">
        <v>738</v>
      </c>
      <c r="O1773" s="205" t="s">
        <v>4441</v>
      </c>
      <c r="P1773" s="205" t="s">
        <v>4442</v>
      </c>
      <c r="Q1773" s="205" t="s">
        <v>65</v>
      </c>
      <c r="R1773" s="205" t="s">
        <v>11878</v>
      </c>
      <c r="S1773" s="205" t="s">
        <v>13152</v>
      </c>
      <c r="T1773" s="205" t="s">
        <v>93</v>
      </c>
      <c r="U1773" s="208" t="s">
        <v>13166</v>
      </c>
      <c r="V1773" s="205">
        <v>0.95</v>
      </c>
      <c r="W1773" s="205" t="s">
        <v>68</v>
      </c>
      <c r="X1773" s="205" t="s">
        <v>69</v>
      </c>
      <c r="Y1773" s="205" t="s">
        <v>70</v>
      </c>
      <c r="Z1773" s="205" t="s">
        <v>95</v>
      </c>
      <c r="AA1773" s="234" t="s">
        <v>650</v>
      </c>
      <c r="AB1773" s="216">
        <v>46310</v>
      </c>
      <c r="AC1773" s="205"/>
      <c r="AD1773" s="230" t="s">
        <v>72</v>
      </c>
      <c r="AE1773" s="126"/>
      <c r="AF1773" s="127"/>
      <c r="AG1773" s="128"/>
      <c r="AH1773" s="129"/>
      <c r="AI1773" s="129"/>
      <c r="AJ1773" s="126"/>
      <c r="AK1773" s="127"/>
      <c r="AL1773" s="129"/>
      <c r="AM1773" s="128"/>
      <c r="AN1773" s="129"/>
      <c r="AO1773" s="127" t="s">
        <v>79</v>
      </c>
      <c r="AP1773" s="129"/>
    </row>
    <row r="1774" spans="1:42" customFormat="1" ht="30" hidden="1" customHeight="1">
      <c r="A1774" s="204" t="s">
        <v>4370</v>
      </c>
      <c r="B1774" s="200" t="s">
        <v>11877</v>
      </c>
      <c r="C1774" s="200" t="s">
        <v>11878</v>
      </c>
      <c r="D1774" s="200" t="s">
        <v>13167</v>
      </c>
      <c r="E1774" s="200" t="s">
        <v>13168</v>
      </c>
      <c r="F1774" s="206" t="s">
        <v>13169</v>
      </c>
      <c r="G1774" s="206" t="s">
        <v>13170</v>
      </c>
      <c r="H1774" s="205" t="s">
        <v>13171</v>
      </c>
      <c r="I1774" s="204" t="s">
        <v>13172</v>
      </c>
      <c r="J1774" s="207" t="s">
        <v>13173</v>
      </c>
      <c r="K1774" s="208" t="s">
        <v>13174</v>
      </c>
      <c r="L1774" s="205" t="s">
        <v>60</v>
      </c>
      <c r="M1774" s="205" t="s">
        <v>61</v>
      </c>
      <c r="N1774" s="205" t="s">
        <v>738</v>
      </c>
      <c r="O1774" s="205" t="s">
        <v>4441</v>
      </c>
      <c r="P1774" s="205" t="s">
        <v>4442</v>
      </c>
      <c r="Q1774" s="205" t="s">
        <v>65</v>
      </c>
      <c r="R1774" s="205" t="s">
        <v>11878</v>
      </c>
      <c r="S1774" s="205" t="s">
        <v>13168</v>
      </c>
      <c r="T1774" s="205" t="s">
        <v>66</v>
      </c>
      <c r="U1774" s="208" t="s">
        <v>13175</v>
      </c>
      <c r="V1774" s="205">
        <v>1</v>
      </c>
      <c r="W1774" s="205" t="s">
        <v>68</v>
      </c>
      <c r="X1774" s="205" t="s">
        <v>69</v>
      </c>
      <c r="Y1774" s="205" t="s">
        <v>70</v>
      </c>
      <c r="Z1774" s="205" t="s">
        <v>4390</v>
      </c>
      <c r="AA1774" s="234" t="s">
        <v>650</v>
      </c>
      <c r="AB1774" s="216">
        <v>46310</v>
      </c>
      <c r="AC1774" s="205"/>
      <c r="AD1774" s="230" t="s">
        <v>72</v>
      </c>
      <c r="AE1774" s="126"/>
      <c r="AF1774" s="127"/>
      <c r="AG1774" s="128"/>
      <c r="AH1774" s="129"/>
      <c r="AI1774" s="129"/>
      <c r="AJ1774" s="126"/>
      <c r="AK1774" s="127"/>
      <c r="AL1774" s="129"/>
      <c r="AM1774" s="128"/>
      <c r="AN1774" s="129"/>
      <c r="AO1774" s="127" t="s">
        <v>79</v>
      </c>
      <c r="AP1774" s="129"/>
    </row>
    <row r="1775" spans="1:42" customFormat="1" ht="30" hidden="1" customHeight="1">
      <c r="A1775" s="204" t="s">
        <v>4370</v>
      </c>
      <c r="B1775" s="200" t="s">
        <v>11877</v>
      </c>
      <c r="C1775" s="200" t="s">
        <v>11878</v>
      </c>
      <c r="D1775" s="200" t="s">
        <v>13167</v>
      </c>
      <c r="E1775" s="200" t="s">
        <v>13168</v>
      </c>
      <c r="F1775" s="206" t="s">
        <v>13176</v>
      </c>
      <c r="G1775" s="206" t="s">
        <v>13177</v>
      </c>
      <c r="H1775" s="205" t="s">
        <v>13178</v>
      </c>
      <c r="I1775" s="204" t="s">
        <v>13179</v>
      </c>
      <c r="J1775" s="207" t="s">
        <v>13180</v>
      </c>
      <c r="K1775" s="208" t="s">
        <v>13181</v>
      </c>
      <c r="L1775" s="205" t="s">
        <v>90</v>
      </c>
      <c r="M1775" s="205" t="s">
        <v>61</v>
      </c>
      <c r="N1775" s="205" t="s">
        <v>738</v>
      </c>
      <c r="O1775" s="205" t="s">
        <v>4441</v>
      </c>
      <c r="P1775" s="205" t="s">
        <v>4442</v>
      </c>
      <c r="Q1775" s="205" t="s">
        <v>65</v>
      </c>
      <c r="R1775" s="205" t="s">
        <v>11878</v>
      </c>
      <c r="S1775" s="205" t="s">
        <v>13168</v>
      </c>
      <c r="T1775" s="205" t="s">
        <v>93</v>
      </c>
      <c r="U1775" s="208" t="s">
        <v>13182</v>
      </c>
      <c r="V1775" s="205">
        <v>0.95</v>
      </c>
      <c r="W1775" s="205" t="s">
        <v>68</v>
      </c>
      <c r="X1775" s="205" t="s">
        <v>69</v>
      </c>
      <c r="Y1775" s="205" t="s">
        <v>70</v>
      </c>
      <c r="Z1775" s="205" t="s">
        <v>95</v>
      </c>
      <c r="AA1775" s="234" t="s">
        <v>650</v>
      </c>
      <c r="AB1775" s="216">
        <v>46310</v>
      </c>
      <c r="AC1775" s="205"/>
      <c r="AD1775" s="230" t="s">
        <v>72</v>
      </c>
      <c r="AE1775" s="126"/>
      <c r="AF1775" s="127"/>
      <c r="AG1775" s="128"/>
      <c r="AH1775" s="129"/>
      <c r="AI1775" s="129"/>
      <c r="AJ1775" s="126"/>
      <c r="AK1775" s="127"/>
      <c r="AL1775" s="129"/>
      <c r="AM1775" s="128"/>
      <c r="AN1775" s="129"/>
      <c r="AO1775" s="127" t="s">
        <v>79</v>
      </c>
      <c r="AP1775" s="129"/>
    </row>
    <row r="1776" spans="1:42" customFormat="1" ht="30" hidden="1" customHeight="1">
      <c r="A1776" s="204" t="s">
        <v>4370</v>
      </c>
      <c r="B1776" s="200" t="s">
        <v>11877</v>
      </c>
      <c r="C1776" s="200" t="s">
        <v>11878</v>
      </c>
      <c r="D1776" s="200" t="s">
        <v>13183</v>
      </c>
      <c r="E1776" s="200" t="s">
        <v>13184</v>
      </c>
      <c r="F1776" s="206" t="s">
        <v>13185</v>
      </c>
      <c r="G1776" s="206" t="s">
        <v>13186</v>
      </c>
      <c r="H1776" s="205" t="s">
        <v>13187</v>
      </c>
      <c r="I1776" s="204" t="s">
        <v>13188</v>
      </c>
      <c r="J1776" s="207" t="s">
        <v>13189</v>
      </c>
      <c r="K1776" s="208" t="s">
        <v>13190</v>
      </c>
      <c r="L1776" s="205" t="s">
        <v>90</v>
      </c>
      <c r="M1776" s="205" t="s">
        <v>61</v>
      </c>
      <c r="N1776" s="205" t="s">
        <v>738</v>
      </c>
      <c r="O1776" s="205" t="s">
        <v>4441</v>
      </c>
      <c r="P1776" s="205" t="s">
        <v>4442</v>
      </c>
      <c r="Q1776" s="205" t="s">
        <v>65</v>
      </c>
      <c r="R1776" s="205" t="s">
        <v>11878</v>
      </c>
      <c r="S1776" s="205" t="s">
        <v>13184</v>
      </c>
      <c r="T1776" s="205" t="s">
        <v>93</v>
      </c>
      <c r="U1776" s="208" t="s">
        <v>13191</v>
      </c>
      <c r="V1776" s="205">
        <v>0.95</v>
      </c>
      <c r="W1776" s="205" t="s">
        <v>68</v>
      </c>
      <c r="X1776" s="205" t="s">
        <v>69</v>
      </c>
      <c r="Y1776" s="205" t="s">
        <v>70</v>
      </c>
      <c r="Z1776" s="205" t="s">
        <v>95</v>
      </c>
      <c r="AA1776" s="234" t="s">
        <v>650</v>
      </c>
      <c r="AB1776" s="216">
        <v>46310</v>
      </c>
      <c r="AC1776" s="205"/>
      <c r="AD1776" s="230" t="s">
        <v>72</v>
      </c>
      <c r="AE1776" s="126"/>
      <c r="AF1776" s="127"/>
      <c r="AG1776" s="128"/>
      <c r="AH1776" s="129"/>
      <c r="AI1776" s="129"/>
      <c r="AJ1776" s="126"/>
      <c r="AK1776" s="127"/>
      <c r="AL1776" s="129"/>
      <c r="AM1776" s="128"/>
      <c r="AN1776" s="129"/>
      <c r="AO1776" s="127" t="s">
        <v>79</v>
      </c>
      <c r="AP1776" s="129"/>
    </row>
    <row r="1777" spans="1:42" customFormat="1" ht="30" hidden="1" customHeight="1">
      <c r="A1777" s="204" t="s">
        <v>4370</v>
      </c>
      <c r="B1777" s="200" t="s">
        <v>11877</v>
      </c>
      <c r="C1777" s="200" t="s">
        <v>11878</v>
      </c>
      <c r="D1777" s="200" t="s">
        <v>13183</v>
      </c>
      <c r="E1777" s="200" t="s">
        <v>13184</v>
      </c>
      <c r="F1777" s="206" t="s">
        <v>13192</v>
      </c>
      <c r="G1777" s="206" t="s">
        <v>13193</v>
      </c>
      <c r="H1777" s="205" t="s">
        <v>13194</v>
      </c>
      <c r="I1777" s="204" t="s">
        <v>13195</v>
      </c>
      <c r="J1777" s="207" t="s">
        <v>13196</v>
      </c>
      <c r="K1777" s="208" t="s">
        <v>13197</v>
      </c>
      <c r="L1777" s="205" t="s">
        <v>60</v>
      </c>
      <c r="M1777" s="205" t="s">
        <v>61</v>
      </c>
      <c r="N1777" s="205" t="s">
        <v>738</v>
      </c>
      <c r="O1777" s="205" t="s">
        <v>4441</v>
      </c>
      <c r="P1777" s="205" t="s">
        <v>4442</v>
      </c>
      <c r="Q1777" s="205" t="s">
        <v>65</v>
      </c>
      <c r="R1777" s="205" t="s">
        <v>11878</v>
      </c>
      <c r="S1777" s="205" t="s">
        <v>13184</v>
      </c>
      <c r="T1777" s="205" t="s">
        <v>66</v>
      </c>
      <c r="U1777" s="208" t="s">
        <v>13198</v>
      </c>
      <c r="V1777" s="205">
        <v>1</v>
      </c>
      <c r="W1777" s="205" t="s">
        <v>68</v>
      </c>
      <c r="X1777" s="205" t="s">
        <v>69</v>
      </c>
      <c r="Y1777" s="205" t="s">
        <v>70</v>
      </c>
      <c r="Z1777" s="205" t="s">
        <v>4390</v>
      </c>
      <c r="AA1777" s="234" t="s">
        <v>650</v>
      </c>
      <c r="AB1777" s="216">
        <v>46310</v>
      </c>
      <c r="AC1777" s="205"/>
      <c r="AD1777" s="230" t="s">
        <v>72</v>
      </c>
      <c r="AE1777" s="126"/>
      <c r="AF1777" s="127"/>
      <c r="AG1777" s="128"/>
      <c r="AH1777" s="129"/>
      <c r="AI1777" s="129"/>
      <c r="AJ1777" s="126"/>
      <c r="AK1777" s="127"/>
      <c r="AL1777" s="129"/>
      <c r="AM1777" s="128"/>
      <c r="AN1777" s="129"/>
      <c r="AO1777" s="127" t="s">
        <v>79</v>
      </c>
      <c r="AP1777" s="129"/>
    </row>
    <row r="1778" spans="1:42" customFormat="1" ht="30" hidden="1" customHeight="1">
      <c r="A1778" s="204" t="s">
        <v>4370</v>
      </c>
      <c r="B1778" s="200" t="s">
        <v>11877</v>
      </c>
      <c r="C1778" s="200" t="s">
        <v>11878</v>
      </c>
      <c r="D1778" s="200" t="s">
        <v>6196</v>
      </c>
      <c r="E1778" s="200" t="s">
        <v>13199</v>
      </c>
      <c r="F1778" s="206" t="s">
        <v>13200</v>
      </c>
      <c r="G1778" s="206" t="s">
        <v>13201</v>
      </c>
      <c r="H1778" s="205" t="s">
        <v>13202</v>
      </c>
      <c r="I1778" s="204" t="s">
        <v>13203</v>
      </c>
      <c r="J1778" s="207" t="s">
        <v>13204</v>
      </c>
      <c r="K1778" s="208" t="s">
        <v>13205</v>
      </c>
      <c r="L1778" s="205" t="s">
        <v>90</v>
      </c>
      <c r="M1778" s="205" t="s">
        <v>61</v>
      </c>
      <c r="N1778" s="205" t="s">
        <v>738</v>
      </c>
      <c r="O1778" s="205" t="s">
        <v>4441</v>
      </c>
      <c r="P1778" s="205" t="s">
        <v>4442</v>
      </c>
      <c r="Q1778" s="205" t="s">
        <v>65</v>
      </c>
      <c r="R1778" s="205" t="s">
        <v>11878</v>
      </c>
      <c r="S1778" s="205" t="s">
        <v>13199</v>
      </c>
      <c r="T1778" s="205" t="s">
        <v>93</v>
      </c>
      <c r="U1778" s="208" t="s">
        <v>6204</v>
      </c>
      <c r="V1778" s="205">
        <v>0.95</v>
      </c>
      <c r="W1778" s="205" t="s">
        <v>68</v>
      </c>
      <c r="X1778" s="205" t="s">
        <v>69</v>
      </c>
      <c r="Y1778" s="205" t="s">
        <v>70</v>
      </c>
      <c r="Z1778" s="205" t="s">
        <v>95</v>
      </c>
      <c r="AA1778" s="234" t="s">
        <v>650</v>
      </c>
      <c r="AB1778" s="216">
        <v>46310</v>
      </c>
      <c r="AC1778" s="205"/>
      <c r="AD1778" s="230" t="s">
        <v>72</v>
      </c>
      <c r="AE1778" s="126"/>
      <c r="AF1778" s="127"/>
      <c r="AG1778" s="128"/>
      <c r="AH1778" s="129"/>
      <c r="AI1778" s="129"/>
      <c r="AJ1778" s="126"/>
      <c r="AK1778" s="127"/>
      <c r="AL1778" s="129"/>
      <c r="AM1778" s="128"/>
      <c r="AN1778" s="129"/>
      <c r="AO1778" s="127" t="s">
        <v>79</v>
      </c>
      <c r="AP1778" s="129"/>
    </row>
    <row r="1779" spans="1:42" customFormat="1" ht="30" hidden="1" customHeight="1">
      <c r="A1779" s="204" t="s">
        <v>4370</v>
      </c>
      <c r="B1779" s="200" t="s">
        <v>11877</v>
      </c>
      <c r="C1779" s="200" t="s">
        <v>11878</v>
      </c>
      <c r="D1779" s="200" t="s">
        <v>6196</v>
      </c>
      <c r="E1779" s="200" t="s">
        <v>13199</v>
      </c>
      <c r="F1779" s="206" t="s">
        <v>13206</v>
      </c>
      <c r="G1779" s="206" t="s">
        <v>13207</v>
      </c>
      <c r="H1779" s="205" t="s">
        <v>13208</v>
      </c>
      <c r="I1779" s="204" t="s">
        <v>13209</v>
      </c>
      <c r="J1779" s="207" t="s">
        <v>13210</v>
      </c>
      <c r="K1779" s="208" t="s">
        <v>13211</v>
      </c>
      <c r="L1779" s="205" t="s">
        <v>60</v>
      </c>
      <c r="M1779" s="205" t="s">
        <v>61</v>
      </c>
      <c r="N1779" s="205" t="s">
        <v>738</v>
      </c>
      <c r="O1779" s="205" t="s">
        <v>4441</v>
      </c>
      <c r="P1779" s="205" t="s">
        <v>4442</v>
      </c>
      <c r="Q1779" s="205" t="s">
        <v>65</v>
      </c>
      <c r="R1779" s="205" t="s">
        <v>11878</v>
      </c>
      <c r="S1779" s="205" t="s">
        <v>13199</v>
      </c>
      <c r="T1779" s="205" t="s">
        <v>66</v>
      </c>
      <c r="U1779" s="208" t="s">
        <v>6211</v>
      </c>
      <c r="V1779" s="205">
        <v>1</v>
      </c>
      <c r="W1779" s="205" t="s">
        <v>68</v>
      </c>
      <c r="X1779" s="205" t="s">
        <v>69</v>
      </c>
      <c r="Y1779" s="205" t="s">
        <v>70</v>
      </c>
      <c r="Z1779" s="205" t="s">
        <v>4390</v>
      </c>
      <c r="AA1779" s="234" t="s">
        <v>650</v>
      </c>
      <c r="AB1779" s="216">
        <v>46310</v>
      </c>
      <c r="AC1779" s="205"/>
      <c r="AD1779" s="230" t="s">
        <v>72</v>
      </c>
      <c r="AE1779" s="126"/>
      <c r="AF1779" s="127"/>
      <c r="AG1779" s="128"/>
      <c r="AH1779" s="129"/>
      <c r="AI1779" s="129"/>
      <c r="AJ1779" s="126"/>
      <c r="AK1779" s="127"/>
      <c r="AL1779" s="129"/>
      <c r="AM1779" s="128"/>
      <c r="AN1779" s="129"/>
      <c r="AO1779" s="127" t="s">
        <v>79</v>
      </c>
      <c r="AP1779" s="129"/>
    </row>
    <row r="1780" spans="1:42" customFormat="1" ht="30" hidden="1" customHeight="1">
      <c r="A1780" s="204" t="s">
        <v>4370</v>
      </c>
      <c r="B1780" s="200" t="s">
        <v>11877</v>
      </c>
      <c r="C1780" s="200" t="s">
        <v>11878</v>
      </c>
      <c r="D1780" s="200" t="s">
        <v>13212</v>
      </c>
      <c r="E1780" s="200" t="s">
        <v>13213</v>
      </c>
      <c r="F1780" s="206" t="s">
        <v>13214</v>
      </c>
      <c r="G1780" s="206" t="s">
        <v>13215</v>
      </c>
      <c r="H1780" s="205" t="s">
        <v>13216</v>
      </c>
      <c r="I1780" s="204" t="s">
        <v>13217</v>
      </c>
      <c r="J1780" s="207" t="s">
        <v>13218</v>
      </c>
      <c r="K1780" s="208" t="s">
        <v>13219</v>
      </c>
      <c r="L1780" s="205" t="s">
        <v>60</v>
      </c>
      <c r="M1780" s="205" t="s">
        <v>61</v>
      </c>
      <c r="N1780" s="205" t="s">
        <v>738</v>
      </c>
      <c r="O1780" s="205" t="s">
        <v>4441</v>
      </c>
      <c r="P1780" s="205" t="s">
        <v>4442</v>
      </c>
      <c r="Q1780" s="205" t="s">
        <v>65</v>
      </c>
      <c r="R1780" s="205" t="s">
        <v>11878</v>
      </c>
      <c r="S1780" s="205" t="s">
        <v>13213</v>
      </c>
      <c r="T1780" s="205" t="s">
        <v>66</v>
      </c>
      <c r="U1780" s="208" t="s">
        <v>13220</v>
      </c>
      <c r="V1780" s="205">
        <v>1</v>
      </c>
      <c r="W1780" s="205" t="s">
        <v>68</v>
      </c>
      <c r="X1780" s="205" t="s">
        <v>69</v>
      </c>
      <c r="Y1780" s="205" t="s">
        <v>70</v>
      </c>
      <c r="Z1780" s="205" t="s">
        <v>4390</v>
      </c>
      <c r="AA1780" s="234" t="s">
        <v>650</v>
      </c>
      <c r="AB1780" s="216">
        <v>46310</v>
      </c>
      <c r="AC1780" s="205"/>
      <c r="AD1780" s="230" t="s">
        <v>72</v>
      </c>
      <c r="AE1780" s="126"/>
      <c r="AF1780" s="127"/>
      <c r="AG1780" s="128"/>
      <c r="AH1780" s="129"/>
      <c r="AI1780" s="129"/>
      <c r="AJ1780" s="126"/>
      <c r="AK1780" s="127"/>
      <c r="AL1780" s="129"/>
      <c r="AM1780" s="128"/>
      <c r="AN1780" s="129"/>
      <c r="AO1780" s="127" t="s">
        <v>79</v>
      </c>
      <c r="AP1780" s="129"/>
    </row>
    <row r="1781" spans="1:42" customFormat="1" ht="30" hidden="1" customHeight="1">
      <c r="A1781" s="204" t="s">
        <v>4370</v>
      </c>
      <c r="B1781" s="200" t="s">
        <v>11877</v>
      </c>
      <c r="C1781" s="200" t="s">
        <v>11878</v>
      </c>
      <c r="D1781" s="200" t="s">
        <v>13212</v>
      </c>
      <c r="E1781" s="200" t="s">
        <v>13213</v>
      </c>
      <c r="F1781" s="206" t="s">
        <v>13221</v>
      </c>
      <c r="G1781" s="206" t="s">
        <v>13222</v>
      </c>
      <c r="H1781" s="205" t="s">
        <v>13223</v>
      </c>
      <c r="I1781" s="204" t="s">
        <v>13224</v>
      </c>
      <c r="J1781" s="207" t="s">
        <v>13225</v>
      </c>
      <c r="K1781" s="208" t="s">
        <v>13226</v>
      </c>
      <c r="L1781" s="205" t="s">
        <v>90</v>
      </c>
      <c r="M1781" s="205" t="s">
        <v>61</v>
      </c>
      <c r="N1781" s="205" t="s">
        <v>738</v>
      </c>
      <c r="O1781" s="205" t="s">
        <v>4441</v>
      </c>
      <c r="P1781" s="205" t="s">
        <v>4442</v>
      </c>
      <c r="Q1781" s="205" t="s">
        <v>65</v>
      </c>
      <c r="R1781" s="205" t="s">
        <v>11878</v>
      </c>
      <c r="S1781" s="205" t="s">
        <v>13213</v>
      </c>
      <c r="T1781" s="205" t="s">
        <v>93</v>
      </c>
      <c r="U1781" s="208" t="s">
        <v>13227</v>
      </c>
      <c r="V1781" s="205">
        <v>0.95</v>
      </c>
      <c r="W1781" s="205" t="s">
        <v>68</v>
      </c>
      <c r="X1781" s="205" t="s">
        <v>69</v>
      </c>
      <c r="Y1781" s="205" t="s">
        <v>70</v>
      </c>
      <c r="Z1781" s="205" t="s">
        <v>95</v>
      </c>
      <c r="AA1781" s="234" t="s">
        <v>650</v>
      </c>
      <c r="AB1781" s="216">
        <v>46310</v>
      </c>
      <c r="AC1781" s="205"/>
      <c r="AD1781" s="230" t="s">
        <v>72</v>
      </c>
      <c r="AE1781" s="126"/>
      <c r="AF1781" s="127"/>
      <c r="AG1781" s="128"/>
      <c r="AH1781" s="129"/>
      <c r="AI1781" s="129"/>
      <c r="AJ1781" s="126"/>
      <c r="AK1781" s="127"/>
      <c r="AL1781" s="129"/>
      <c r="AM1781" s="128"/>
      <c r="AN1781" s="129"/>
      <c r="AO1781" s="127" t="s">
        <v>79</v>
      </c>
      <c r="AP1781" s="129"/>
    </row>
    <row r="1782" spans="1:42" customFormat="1" ht="30" hidden="1" customHeight="1">
      <c r="A1782" s="204" t="s">
        <v>4370</v>
      </c>
      <c r="B1782" s="200" t="s">
        <v>11877</v>
      </c>
      <c r="C1782" s="200" t="s">
        <v>11878</v>
      </c>
      <c r="D1782" s="200" t="s">
        <v>13228</v>
      </c>
      <c r="E1782" s="200" t="s">
        <v>13229</v>
      </c>
      <c r="F1782" s="206" t="s">
        <v>13230</v>
      </c>
      <c r="G1782" s="206" t="s">
        <v>13231</v>
      </c>
      <c r="H1782" s="205" t="s">
        <v>13232</v>
      </c>
      <c r="I1782" s="204" t="s">
        <v>13233</v>
      </c>
      <c r="J1782" s="207" t="s">
        <v>13234</v>
      </c>
      <c r="K1782" s="208" t="s">
        <v>13235</v>
      </c>
      <c r="L1782" s="205" t="s">
        <v>60</v>
      </c>
      <c r="M1782" s="205" t="s">
        <v>61</v>
      </c>
      <c r="N1782" s="205" t="s">
        <v>738</v>
      </c>
      <c r="O1782" s="205" t="s">
        <v>4441</v>
      </c>
      <c r="P1782" s="205" t="s">
        <v>4442</v>
      </c>
      <c r="Q1782" s="205" t="s">
        <v>65</v>
      </c>
      <c r="R1782" s="205" t="s">
        <v>11878</v>
      </c>
      <c r="S1782" s="205" t="s">
        <v>13229</v>
      </c>
      <c r="T1782" s="205" t="s">
        <v>66</v>
      </c>
      <c r="U1782" s="208" t="s">
        <v>13236</v>
      </c>
      <c r="V1782" s="205">
        <v>1</v>
      </c>
      <c r="W1782" s="205" t="s">
        <v>68</v>
      </c>
      <c r="X1782" s="205" t="s">
        <v>69</v>
      </c>
      <c r="Y1782" s="205" t="s">
        <v>70</v>
      </c>
      <c r="Z1782" s="205" t="s">
        <v>4390</v>
      </c>
      <c r="AA1782" s="234" t="s">
        <v>650</v>
      </c>
      <c r="AB1782" s="216">
        <v>46310</v>
      </c>
      <c r="AC1782" s="205"/>
      <c r="AD1782" s="230" t="s">
        <v>72</v>
      </c>
      <c r="AE1782" s="126"/>
      <c r="AF1782" s="127"/>
      <c r="AG1782" s="128"/>
      <c r="AH1782" s="129"/>
      <c r="AI1782" s="129"/>
      <c r="AJ1782" s="126"/>
      <c r="AK1782" s="127"/>
      <c r="AL1782" s="129"/>
      <c r="AM1782" s="128"/>
      <c r="AN1782" s="129"/>
      <c r="AO1782" s="127" t="s">
        <v>79</v>
      </c>
      <c r="AP1782" s="129"/>
    </row>
    <row r="1783" spans="1:42" customFormat="1" ht="30" hidden="1" customHeight="1">
      <c r="A1783" s="204" t="s">
        <v>4370</v>
      </c>
      <c r="B1783" s="200" t="s">
        <v>11877</v>
      </c>
      <c r="C1783" s="200" t="s">
        <v>11878</v>
      </c>
      <c r="D1783" s="200" t="s">
        <v>13228</v>
      </c>
      <c r="E1783" s="200" t="s">
        <v>13229</v>
      </c>
      <c r="F1783" s="206" t="s">
        <v>13237</v>
      </c>
      <c r="G1783" s="206" t="s">
        <v>13238</v>
      </c>
      <c r="H1783" s="205" t="s">
        <v>13239</v>
      </c>
      <c r="I1783" s="204" t="s">
        <v>13240</v>
      </c>
      <c r="J1783" s="207" t="s">
        <v>13241</v>
      </c>
      <c r="K1783" s="208" t="s">
        <v>13242</v>
      </c>
      <c r="L1783" s="205" t="s">
        <v>90</v>
      </c>
      <c r="M1783" s="205" t="s">
        <v>61</v>
      </c>
      <c r="N1783" s="205" t="s">
        <v>738</v>
      </c>
      <c r="O1783" s="205" t="s">
        <v>4441</v>
      </c>
      <c r="P1783" s="205" t="s">
        <v>4442</v>
      </c>
      <c r="Q1783" s="205" t="s">
        <v>65</v>
      </c>
      <c r="R1783" s="205" t="s">
        <v>11878</v>
      </c>
      <c r="S1783" s="205" t="s">
        <v>13229</v>
      </c>
      <c r="T1783" s="205" t="s">
        <v>93</v>
      </c>
      <c r="U1783" s="208" t="s">
        <v>13243</v>
      </c>
      <c r="V1783" s="205">
        <v>0.95</v>
      </c>
      <c r="W1783" s="205" t="s">
        <v>68</v>
      </c>
      <c r="X1783" s="205" t="s">
        <v>69</v>
      </c>
      <c r="Y1783" s="205" t="s">
        <v>70</v>
      </c>
      <c r="Z1783" s="205" t="s">
        <v>95</v>
      </c>
      <c r="AA1783" s="234" t="s">
        <v>650</v>
      </c>
      <c r="AB1783" s="216">
        <v>46310</v>
      </c>
      <c r="AC1783" s="205"/>
      <c r="AD1783" s="230" t="s">
        <v>72</v>
      </c>
      <c r="AE1783" s="126"/>
      <c r="AF1783" s="127"/>
      <c r="AG1783" s="128"/>
      <c r="AH1783" s="129"/>
      <c r="AI1783" s="129"/>
      <c r="AJ1783" s="126"/>
      <c r="AK1783" s="127"/>
      <c r="AL1783" s="129"/>
      <c r="AM1783" s="128"/>
      <c r="AN1783" s="129"/>
      <c r="AO1783" s="127" t="s">
        <v>79</v>
      </c>
      <c r="AP1783" s="129"/>
    </row>
    <row r="1784" spans="1:42" customFormat="1" ht="30" hidden="1" customHeight="1">
      <c r="A1784" s="204" t="s">
        <v>4370</v>
      </c>
      <c r="B1784" s="200" t="s">
        <v>11877</v>
      </c>
      <c r="C1784" s="200" t="s">
        <v>11878</v>
      </c>
      <c r="D1784" s="200" t="s">
        <v>13244</v>
      </c>
      <c r="E1784" s="200" t="s">
        <v>13245</v>
      </c>
      <c r="F1784" s="206" t="s">
        <v>13246</v>
      </c>
      <c r="G1784" s="206" t="s">
        <v>13247</v>
      </c>
      <c r="H1784" s="205" t="s">
        <v>13248</v>
      </c>
      <c r="I1784" s="204" t="s">
        <v>13249</v>
      </c>
      <c r="J1784" s="207" t="s">
        <v>13250</v>
      </c>
      <c r="K1784" s="208" t="s">
        <v>13251</v>
      </c>
      <c r="L1784" s="205" t="s">
        <v>60</v>
      </c>
      <c r="M1784" s="205" t="s">
        <v>61</v>
      </c>
      <c r="N1784" s="205" t="s">
        <v>738</v>
      </c>
      <c r="O1784" s="205" t="s">
        <v>4441</v>
      </c>
      <c r="P1784" s="205" t="s">
        <v>4442</v>
      </c>
      <c r="Q1784" s="205" t="s">
        <v>65</v>
      </c>
      <c r="R1784" s="205" t="s">
        <v>11878</v>
      </c>
      <c r="S1784" s="205" t="s">
        <v>13245</v>
      </c>
      <c r="T1784" s="205" t="s">
        <v>66</v>
      </c>
      <c r="U1784" s="208" t="s">
        <v>13252</v>
      </c>
      <c r="V1784" s="205">
        <v>1</v>
      </c>
      <c r="W1784" s="205" t="s">
        <v>68</v>
      </c>
      <c r="X1784" s="205" t="s">
        <v>69</v>
      </c>
      <c r="Y1784" s="205" t="s">
        <v>70</v>
      </c>
      <c r="Z1784" s="205" t="s">
        <v>4390</v>
      </c>
      <c r="AA1784" s="234" t="s">
        <v>650</v>
      </c>
      <c r="AB1784" s="216">
        <v>46310</v>
      </c>
      <c r="AC1784" s="205"/>
      <c r="AD1784" s="230" t="s">
        <v>72</v>
      </c>
      <c r="AE1784" s="126"/>
      <c r="AF1784" s="127"/>
      <c r="AG1784" s="128"/>
      <c r="AH1784" s="129"/>
      <c r="AI1784" s="129"/>
      <c r="AJ1784" s="126"/>
      <c r="AK1784" s="127"/>
      <c r="AL1784" s="129"/>
      <c r="AM1784" s="128"/>
      <c r="AN1784" s="129"/>
      <c r="AO1784" s="127" t="s">
        <v>79</v>
      </c>
      <c r="AP1784" s="129"/>
    </row>
    <row r="1785" spans="1:42" customFormat="1" ht="30" hidden="1" customHeight="1">
      <c r="A1785" s="204" t="s">
        <v>4370</v>
      </c>
      <c r="B1785" s="200" t="s">
        <v>11877</v>
      </c>
      <c r="C1785" s="200" t="s">
        <v>11878</v>
      </c>
      <c r="D1785" s="200" t="s">
        <v>13244</v>
      </c>
      <c r="E1785" s="200" t="s">
        <v>13245</v>
      </c>
      <c r="F1785" s="206" t="s">
        <v>13253</v>
      </c>
      <c r="G1785" s="206" t="s">
        <v>13254</v>
      </c>
      <c r="H1785" s="205" t="s">
        <v>13255</v>
      </c>
      <c r="I1785" s="204" t="s">
        <v>13256</v>
      </c>
      <c r="J1785" s="207" t="s">
        <v>13257</v>
      </c>
      <c r="K1785" s="208" t="s">
        <v>13258</v>
      </c>
      <c r="L1785" s="205" t="s">
        <v>90</v>
      </c>
      <c r="M1785" s="205" t="s">
        <v>61</v>
      </c>
      <c r="N1785" s="205" t="s">
        <v>738</v>
      </c>
      <c r="O1785" s="205" t="s">
        <v>4441</v>
      </c>
      <c r="P1785" s="205" t="s">
        <v>4442</v>
      </c>
      <c r="Q1785" s="205" t="s">
        <v>65</v>
      </c>
      <c r="R1785" s="205" t="s">
        <v>11878</v>
      </c>
      <c r="S1785" s="205" t="s">
        <v>13245</v>
      </c>
      <c r="T1785" s="205" t="s">
        <v>93</v>
      </c>
      <c r="U1785" s="208" t="s">
        <v>13259</v>
      </c>
      <c r="V1785" s="205">
        <v>0.95</v>
      </c>
      <c r="W1785" s="205" t="s">
        <v>68</v>
      </c>
      <c r="X1785" s="205" t="s">
        <v>69</v>
      </c>
      <c r="Y1785" s="205" t="s">
        <v>70</v>
      </c>
      <c r="Z1785" s="205" t="s">
        <v>95</v>
      </c>
      <c r="AA1785" s="234" t="s">
        <v>650</v>
      </c>
      <c r="AB1785" s="216">
        <v>46310</v>
      </c>
      <c r="AC1785" s="205"/>
      <c r="AD1785" s="230" t="s">
        <v>72</v>
      </c>
      <c r="AE1785" s="126"/>
      <c r="AF1785" s="127"/>
      <c r="AG1785" s="128"/>
      <c r="AH1785" s="129"/>
      <c r="AI1785" s="129"/>
      <c r="AJ1785" s="126"/>
      <c r="AK1785" s="127"/>
      <c r="AL1785" s="129"/>
      <c r="AM1785" s="128"/>
      <c r="AN1785" s="129"/>
      <c r="AO1785" s="127" t="s">
        <v>79</v>
      </c>
      <c r="AP1785" s="129"/>
    </row>
    <row r="1786" spans="1:42" customFormat="1" ht="30" hidden="1" customHeight="1">
      <c r="A1786" s="204" t="s">
        <v>4370</v>
      </c>
      <c r="B1786" s="200" t="s">
        <v>11877</v>
      </c>
      <c r="C1786" s="200" t="s">
        <v>11878</v>
      </c>
      <c r="D1786" s="200" t="s">
        <v>13260</v>
      </c>
      <c r="E1786" s="200" t="s">
        <v>13261</v>
      </c>
      <c r="F1786" s="206" t="s">
        <v>13262</v>
      </c>
      <c r="G1786" s="206" t="s">
        <v>13263</v>
      </c>
      <c r="H1786" s="205" t="s">
        <v>13264</v>
      </c>
      <c r="I1786" s="204" t="s">
        <v>13265</v>
      </c>
      <c r="J1786" s="207" t="s">
        <v>13266</v>
      </c>
      <c r="K1786" s="208" t="s">
        <v>13267</v>
      </c>
      <c r="L1786" s="205" t="s">
        <v>60</v>
      </c>
      <c r="M1786" s="205" t="s">
        <v>61</v>
      </c>
      <c r="N1786" s="205" t="s">
        <v>738</v>
      </c>
      <c r="O1786" s="205" t="s">
        <v>4441</v>
      </c>
      <c r="P1786" s="205" t="s">
        <v>4442</v>
      </c>
      <c r="Q1786" s="205" t="s">
        <v>65</v>
      </c>
      <c r="R1786" s="205" t="s">
        <v>11878</v>
      </c>
      <c r="S1786" s="205" t="s">
        <v>13261</v>
      </c>
      <c r="T1786" s="205" t="s">
        <v>66</v>
      </c>
      <c r="U1786" s="208" t="s">
        <v>13268</v>
      </c>
      <c r="V1786" s="205">
        <v>1</v>
      </c>
      <c r="W1786" s="205" t="s">
        <v>68</v>
      </c>
      <c r="X1786" s="205" t="s">
        <v>69</v>
      </c>
      <c r="Y1786" s="205" t="s">
        <v>70</v>
      </c>
      <c r="Z1786" s="205" t="s">
        <v>4390</v>
      </c>
      <c r="AA1786" s="234" t="s">
        <v>650</v>
      </c>
      <c r="AB1786" s="216">
        <v>46310</v>
      </c>
      <c r="AC1786" s="205"/>
      <c r="AD1786" s="230" t="s">
        <v>72</v>
      </c>
      <c r="AE1786" s="126"/>
      <c r="AF1786" s="127"/>
      <c r="AG1786" s="128"/>
      <c r="AH1786" s="129"/>
      <c r="AI1786" s="129"/>
      <c r="AJ1786" s="126"/>
      <c r="AK1786" s="127"/>
      <c r="AL1786" s="129"/>
      <c r="AM1786" s="128"/>
      <c r="AN1786" s="129"/>
      <c r="AO1786" s="127" t="s">
        <v>79</v>
      </c>
      <c r="AP1786" s="129"/>
    </row>
    <row r="1787" spans="1:42" customFormat="1" ht="30" hidden="1" customHeight="1">
      <c r="A1787" s="204" t="s">
        <v>4370</v>
      </c>
      <c r="B1787" s="200" t="s">
        <v>11877</v>
      </c>
      <c r="C1787" s="200" t="s">
        <v>11878</v>
      </c>
      <c r="D1787" s="200" t="s">
        <v>13260</v>
      </c>
      <c r="E1787" s="200" t="s">
        <v>13261</v>
      </c>
      <c r="F1787" s="206" t="s">
        <v>13269</v>
      </c>
      <c r="G1787" s="206" t="s">
        <v>13270</v>
      </c>
      <c r="H1787" s="205" t="s">
        <v>13271</v>
      </c>
      <c r="I1787" s="204" t="s">
        <v>13272</v>
      </c>
      <c r="J1787" s="207" t="s">
        <v>13273</v>
      </c>
      <c r="K1787" s="208" t="s">
        <v>13274</v>
      </c>
      <c r="L1787" s="205" t="s">
        <v>90</v>
      </c>
      <c r="M1787" s="205" t="s">
        <v>61</v>
      </c>
      <c r="N1787" s="205" t="s">
        <v>738</v>
      </c>
      <c r="O1787" s="205" t="s">
        <v>4441</v>
      </c>
      <c r="P1787" s="205" t="s">
        <v>4442</v>
      </c>
      <c r="Q1787" s="205" t="s">
        <v>65</v>
      </c>
      <c r="R1787" s="205" t="s">
        <v>11878</v>
      </c>
      <c r="S1787" s="205" t="s">
        <v>13261</v>
      </c>
      <c r="T1787" s="205" t="s">
        <v>93</v>
      </c>
      <c r="U1787" s="208" t="s">
        <v>13275</v>
      </c>
      <c r="V1787" s="205">
        <v>0.95</v>
      </c>
      <c r="W1787" s="205" t="s">
        <v>68</v>
      </c>
      <c r="X1787" s="205" t="s">
        <v>69</v>
      </c>
      <c r="Y1787" s="205" t="s">
        <v>70</v>
      </c>
      <c r="Z1787" s="205" t="s">
        <v>95</v>
      </c>
      <c r="AA1787" s="234" t="s">
        <v>650</v>
      </c>
      <c r="AB1787" s="216">
        <v>46310</v>
      </c>
      <c r="AC1787" s="205"/>
      <c r="AD1787" s="230" t="s">
        <v>72</v>
      </c>
      <c r="AE1787" s="126"/>
      <c r="AF1787" s="127"/>
      <c r="AG1787" s="128"/>
      <c r="AH1787" s="129"/>
      <c r="AI1787" s="129"/>
      <c r="AJ1787" s="126"/>
      <c r="AK1787" s="127"/>
      <c r="AL1787" s="129"/>
      <c r="AM1787" s="128"/>
      <c r="AN1787" s="129"/>
      <c r="AO1787" s="127" t="s">
        <v>79</v>
      </c>
      <c r="AP1787" s="129"/>
    </row>
    <row r="1788" spans="1:42" customFormat="1" ht="30" hidden="1" customHeight="1">
      <c r="A1788" s="204" t="s">
        <v>4370</v>
      </c>
      <c r="B1788" s="200" t="s">
        <v>11877</v>
      </c>
      <c r="C1788" s="200" t="s">
        <v>11878</v>
      </c>
      <c r="D1788" s="200" t="s">
        <v>13276</v>
      </c>
      <c r="E1788" s="200" t="s">
        <v>13277</v>
      </c>
      <c r="F1788" s="206" t="s">
        <v>13278</v>
      </c>
      <c r="G1788" s="206" t="s">
        <v>13279</v>
      </c>
      <c r="H1788" s="205" t="s">
        <v>13280</v>
      </c>
      <c r="I1788" s="204" t="s">
        <v>13281</v>
      </c>
      <c r="J1788" s="207" t="s">
        <v>13282</v>
      </c>
      <c r="K1788" s="208" t="s">
        <v>13283</v>
      </c>
      <c r="L1788" s="205" t="s">
        <v>60</v>
      </c>
      <c r="M1788" s="205" t="s">
        <v>61</v>
      </c>
      <c r="N1788" s="205" t="s">
        <v>738</v>
      </c>
      <c r="O1788" s="205" t="s">
        <v>4441</v>
      </c>
      <c r="P1788" s="205" t="s">
        <v>4442</v>
      </c>
      <c r="Q1788" s="205" t="s">
        <v>65</v>
      </c>
      <c r="R1788" s="205" t="s">
        <v>11878</v>
      </c>
      <c r="S1788" s="205" t="s">
        <v>13277</v>
      </c>
      <c r="T1788" s="205" t="s">
        <v>66</v>
      </c>
      <c r="U1788" s="208" t="s">
        <v>13284</v>
      </c>
      <c r="V1788" s="205">
        <v>1</v>
      </c>
      <c r="W1788" s="205" t="s">
        <v>68</v>
      </c>
      <c r="X1788" s="205" t="s">
        <v>69</v>
      </c>
      <c r="Y1788" s="205" t="s">
        <v>70</v>
      </c>
      <c r="Z1788" s="205" t="s">
        <v>4390</v>
      </c>
      <c r="AA1788" s="234" t="s">
        <v>650</v>
      </c>
      <c r="AB1788" s="216">
        <v>46310</v>
      </c>
      <c r="AC1788" s="205"/>
      <c r="AD1788" s="230" t="s">
        <v>72</v>
      </c>
      <c r="AE1788" s="126"/>
      <c r="AF1788" s="127"/>
      <c r="AG1788" s="128"/>
      <c r="AH1788" s="129"/>
      <c r="AI1788" s="129"/>
      <c r="AJ1788" s="126"/>
      <c r="AK1788" s="127"/>
      <c r="AL1788" s="129"/>
      <c r="AM1788" s="128"/>
      <c r="AN1788" s="129"/>
      <c r="AO1788" s="127" t="s">
        <v>79</v>
      </c>
      <c r="AP1788" s="129"/>
    </row>
    <row r="1789" spans="1:42" customFormat="1" ht="30" hidden="1" customHeight="1">
      <c r="A1789" s="204" t="s">
        <v>4370</v>
      </c>
      <c r="B1789" s="200" t="s">
        <v>11877</v>
      </c>
      <c r="C1789" s="200" t="s">
        <v>11878</v>
      </c>
      <c r="D1789" s="200" t="s">
        <v>13276</v>
      </c>
      <c r="E1789" s="200" t="s">
        <v>13277</v>
      </c>
      <c r="F1789" s="206" t="s">
        <v>13285</v>
      </c>
      <c r="G1789" s="206" t="s">
        <v>13286</v>
      </c>
      <c r="H1789" s="205" t="s">
        <v>13287</v>
      </c>
      <c r="I1789" s="204" t="s">
        <v>13288</v>
      </c>
      <c r="J1789" s="207" t="s">
        <v>13289</v>
      </c>
      <c r="K1789" s="208" t="s">
        <v>13290</v>
      </c>
      <c r="L1789" s="205" t="s">
        <v>90</v>
      </c>
      <c r="M1789" s="205" t="s">
        <v>61</v>
      </c>
      <c r="N1789" s="205" t="s">
        <v>738</v>
      </c>
      <c r="O1789" s="205" t="s">
        <v>4441</v>
      </c>
      <c r="P1789" s="205" t="s">
        <v>4442</v>
      </c>
      <c r="Q1789" s="205" t="s">
        <v>65</v>
      </c>
      <c r="R1789" s="205" t="s">
        <v>11878</v>
      </c>
      <c r="S1789" s="205" t="s">
        <v>13277</v>
      </c>
      <c r="T1789" s="205" t="s">
        <v>93</v>
      </c>
      <c r="U1789" s="208" t="s">
        <v>13291</v>
      </c>
      <c r="V1789" s="205">
        <v>0.95</v>
      </c>
      <c r="W1789" s="205" t="s">
        <v>68</v>
      </c>
      <c r="X1789" s="205" t="s">
        <v>69</v>
      </c>
      <c r="Y1789" s="205" t="s">
        <v>70</v>
      </c>
      <c r="Z1789" s="205" t="s">
        <v>95</v>
      </c>
      <c r="AA1789" s="234" t="s">
        <v>650</v>
      </c>
      <c r="AB1789" s="216">
        <v>46310</v>
      </c>
      <c r="AC1789" s="205"/>
      <c r="AD1789" s="230" t="s">
        <v>72</v>
      </c>
      <c r="AE1789" s="126"/>
      <c r="AF1789" s="127"/>
      <c r="AG1789" s="128"/>
      <c r="AH1789" s="129"/>
      <c r="AI1789" s="129"/>
      <c r="AJ1789" s="126"/>
      <c r="AK1789" s="127"/>
      <c r="AL1789" s="129"/>
      <c r="AM1789" s="128"/>
      <c r="AN1789" s="129"/>
      <c r="AO1789" s="127" t="s">
        <v>79</v>
      </c>
      <c r="AP1789" s="129"/>
    </row>
    <row r="1790" spans="1:42" customFormat="1" ht="30" hidden="1" customHeight="1">
      <c r="A1790" s="204" t="s">
        <v>4370</v>
      </c>
      <c r="B1790" s="200" t="s">
        <v>11877</v>
      </c>
      <c r="C1790" s="200" t="s">
        <v>11878</v>
      </c>
      <c r="D1790" s="200" t="s">
        <v>13292</v>
      </c>
      <c r="E1790" s="200" t="s">
        <v>13293</v>
      </c>
      <c r="F1790" s="206" t="s">
        <v>13294</v>
      </c>
      <c r="G1790" s="206" t="s">
        <v>13295</v>
      </c>
      <c r="H1790" s="205" t="s">
        <v>13296</v>
      </c>
      <c r="I1790" s="204" t="s">
        <v>13297</v>
      </c>
      <c r="J1790" s="207" t="s">
        <v>13298</v>
      </c>
      <c r="K1790" s="208" t="s">
        <v>13299</v>
      </c>
      <c r="L1790" s="205" t="s">
        <v>90</v>
      </c>
      <c r="M1790" s="205" t="s">
        <v>61</v>
      </c>
      <c r="N1790" s="205" t="s">
        <v>738</v>
      </c>
      <c r="O1790" s="205" t="s">
        <v>4441</v>
      </c>
      <c r="P1790" s="205" t="s">
        <v>4442</v>
      </c>
      <c r="Q1790" s="205" t="s">
        <v>65</v>
      </c>
      <c r="R1790" s="205" t="s">
        <v>11878</v>
      </c>
      <c r="S1790" s="205" t="s">
        <v>13293</v>
      </c>
      <c r="T1790" s="205" t="s">
        <v>93</v>
      </c>
      <c r="U1790" s="208" t="s">
        <v>13300</v>
      </c>
      <c r="V1790" s="205">
        <v>0.95</v>
      </c>
      <c r="W1790" s="205" t="s">
        <v>68</v>
      </c>
      <c r="X1790" s="205" t="s">
        <v>69</v>
      </c>
      <c r="Y1790" s="205" t="s">
        <v>70</v>
      </c>
      <c r="Z1790" s="205" t="s">
        <v>95</v>
      </c>
      <c r="AA1790" s="234" t="s">
        <v>650</v>
      </c>
      <c r="AB1790" s="216">
        <v>46310</v>
      </c>
      <c r="AC1790" s="205"/>
      <c r="AD1790" s="230" t="s">
        <v>72</v>
      </c>
      <c r="AE1790" s="126"/>
      <c r="AF1790" s="127"/>
      <c r="AG1790" s="128"/>
      <c r="AH1790" s="129"/>
      <c r="AI1790" s="129"/>
      <c r="AJ1790" s="126"/>
      <c r="AK1790" s="127"/>
      <c r="AL1790" s="129"/>
      <c r="AM1790" s="128"/>
      <c r="AN1790" s="129"/>
      <c r="AO1790" s="127" t="s">
        <v>79</v>
      </c>
      <c r="AP1790" s="129"/>
    </row>
    <row r="1791" spans="1:42" customFormat="1" ht="30" hidden="1" customHeight="1">
      <c r="A1791" s="204" t="s">
        <v>4370</v>
      </c>
      <c r="B1791" s="200" t="s">
        <v>11877</v>
      </c>
      <c r="C1791" s="200" t="s">
        <v>11878</v>
      </c>
      <c r="D1791" s="200" t="s">
        <v>13292</v>
      </c>
      <c r="E1791" s="200" t="s">
        <v>13293</v>
      </c>
      <c r="F1791" s="206" t="s">
        <v>13301</v>
      </c>
      <c r="G1791" s="206" t="s">
        <v>13302</v>
      </c>
      <c r="H1791" s="205" t="s">
        <v>13303</v>
      </c>
      <c r="I1791" s="204" t="s">
        <v>13304</v>
      </c>
      <c r="J1791" s="207" t="s">
        <v>13305</v>
      </c>
      <c r="K1791" s="208" t="s">
        <v>13306</v>
      </c>
      <c r="L1791" s="205" t="s">
        <v>60</v>
      </c>
      <c r="M1791" s="205" t="s">
        <v>61</v>
      </c>
      <c r="N1791" s="205" t="s">
        <v>738</v>
      </c>
      <c r="O1791" s="205" t="s">
        <v>4441</v>
      </c>
      <c r="P1791" s="205" t="s">
        <v>4442</v>
      </c>
      <c r="Q1791" s="205" t="s">
        <v>65</v>
      </c>
      <c r="R1791" s="205" t="s">
        <v>11878</v>
      </c>
      <c r="S1791" s="205" t="s">
        <v>13293</v>
      </c>
      <c r="T1791" s="205" t="s">
        <v>66</v>
      </c>
      <c r="U1791" s="208" t="s">
        <v>13307</v>
      </c>
      <c r="V1791" s="205">
        <v>1</v>
      </c>
      <c r="W1791" s="205" t="s">
        <v>68</v>
      </c>
      <c r="X1791" s="205" t="s">
        <v>69</v>
      </c>
      <c r="Y1791" s="205" t="s">
        <v>70</v>
      </c>
      <c r="Z1791" s="205" t="s">
        <v>4390</v>
      </c>
      <c r="AA1791" s="234" t="s">
        <v>650</v>
      </c>
      <c r="AB1791" s="216">
        <v>46310</v>
      </c>
      <c r="AC1791" s="205"/>
      <c r="AD1791" s="230" t="s">
        <v>72</v>
      </c>
      <c r="AE1791" s="126"/>
      <c r="AF1791" s="127"/>
      <c r="AG1791" s="128"/>
      <c r="AH1791" s="129"/>
      <c r="AI1791" s="129"/>
      <c r="AJ1791" s="126"/>
      <c r="AK1791" s="127"/>
      <c r="AL1791" s="129"/>
      <c r="AM1791" s="128"/>
      <c r="AN1791" s="129"/>
      <c r="AO1791" s="127" t="s">
        <v>79</v>
      </c>
      <c r="AP1791" s="129"/>
    </row>
    <row r="1792" spans="1:42" customFormat="1" ht="30" hidden="1" customHeight="1">
      <c r="A1792" s="204" t="s">
        <v>4370</v>
      </c>
      <c r="B1792" s="200" t="s">
        <v>11877</v>
      </c>
      <c r="C1792" s="200" t="s">
        <v>11878</v>
      </c>
      <c r="D1792" s="200" t="s">
        <v>13308</v>
      </c>
      <c r="E1792" s="200" t="s">
        <v>13309</v>
      </c>
      <c r="F1792" s="206" t="s">
        <v>13310</v>
      </c>
      <c r="G1792" s="206" t="s">
        <v>13311</v>
      </c>
      <c r="H1792" s="205" t="s">
        <v>13312</v>
      </c>
      <c r="I1792" s="204" t="s">
        <v>13313</v>
      </c>
      <c r="J1792" s="207" t="s">
        <v>13314</v>
      </c>
      <c r="K1792" s="208" t="s">
        <v>13315</v>
      </c>
      <c r="L1792" s="205" t="s">
        <v>90</v>
      </c>
      <c r="M1792" s="205" t="s">
        <v>61</v>
      </c>
      <c r="N1792" s="205" t="s">
        <v>738</v>
      </c>
      <c r="O1792" s="205" t="s">
        <v>4441</v>
      </c>
      <c r="P1792" s="205" t="s">
        <v>4442</v>
      </c>
      <c r="Q1792" s="205" t="s">
        <v>65</v>
      </c>
      <c r="R1792" s="205" t="s">
        <v>11878</v>
      </c>
      <c r="S1792" s="205" t="s">
        <v>13309</v>
      </c>
      <c r="T1792" s="205" t="s">
        <v>93</v>
      </c>
      <c r="U1792" s="208" t="s">
        <v>13316</v>
      </c>
      <c r="V1792" s="205">
        <v>0.95</v>
      </c>
      <c r="W1792" s="205" t="s">
        <v>68</v>
      </c>
      <c r="X1792" s="205" t="s">
        <v>69</v>
      </c>
      <c r="Y1792" s="205" t="s">
        <v>70</v>
      </c>
      <c r="Z1792" s="205" t="s">
        <v>95</v>
      </c>
      <c r="AA1792" s="234" t="s">
        <v>650</v>
      </c>
      <c r="AB1792" s="216">
        <v>46310</v>
      </c>
      <c r="AC1792" s="205"/>
      <c r="AD1792" s="230" t="s">
        <v>72</v>
      </c>
      <c r="AE1792" s="126"/>
      <c r="AF1792" s="127"/>
      <c r="AG1792" s="128"/>
      <c r="AH1792" s="129"/>
      <c r="AI1792" s="129"/>
      <c r="AJ1792" s="126"/>
      <c r="AK1792" s="127"/>
      <c r="AL1792" s="129"/>
      <c r="AM1792" s="128"/>
      <c r="AN1792" s="129"/>
      <c r="AO1792" s="127" t="s">
        <v>79</v>
      </c>
      <c r="AP1792" s="129"/>
    </row>
    <row r="1793" spans="1:42" customFormat="1" ht="30" hidden="1" customHeight="1">
      <c r="A1793" s="204" t="s">
        <v>4370</v>
      </c>
      <c r="B1793" s="200" t="s">
        <v>11877</v>
      </c>
      <c r="C1793" s="200" t="s">
        <v>11878</v>
      </c>
      <c r="D1793" s="200" t="s">
        <v>13308</v>
      </c>
      <c r="E1793" s="200" t="s">
        <v>13309</v>
      </c>
      <c r="F1793" s="206" t="s">
        <v>35028</v>
      </c>
      <c r="G1793" s="206" t="s">
        <v>13317</v>
      </c>
      <c r="H1793" s="205" t="s">
        <v>13318</v>
      </c>
      <c r="I1793" s="204" t="s">
        <v>13319</v>
      </c>
      <c r="J1793" s="207" t="s">
        <v>13320</v>
      </c>
      <c r="K1793" s="208" t="s">
        <v>13321</v>
      </c>
      <c r="L1793" s="205" t="s">
        <v>60</v>
      </c>
      <c r="M1793" s="205" t="s">
        <v>61</v>
      </c>
      <c r="N1793" s="205" t="s">
        <v>738</v>
      </c>
      <c r="O1793" s="205" t="s">
        <v>4441</v>
      </c>
      <c r="P1793" s="205" t="s">
        <v>4442</v>
      </c>
      <c r="Q1793" s="205" t="s">
        <v>65</v>
      </c>
      <c r="R1793" s="205" t="s">
        <v>11878</v>
      </c>
      <c r="S1793" s="205" t="s">
        <v>13309</v>
      </c>
      <c r="T1793" s="205" t="s">
        <v>903</v>
      </c>
      <c r="U1793" s="208" t="s">
        <v>13322</v>
      </c>
      <c r="V1793" s="205">
        <v>1</v>
      </c>
      <c r="W1793" s="205" t="s">
        <v>68</v>
      </c>
      <c r="X1793" s="205" t="s">
        <v>69</v>
      </c>
      <c r="Y1793" s="205" t="s">
        <v>70</v>
      </c>
      <c r="Z1793" s="205" t="s">
        <v>13323</v>
      </c>
      <c r="AA1793" s="234" t="s">
        <v>650</v>
      </c>
      <c r="AB1793" s="216">
        <v>46310</v>
      </c>
      <c r="AC1793" s="205"/>
      <c r="AD1793" s="230" t="s">
        <v>72</v>
      </c>
      <c r="AE1793" s="126"/>
      <c r="AF1793" s="127"/>
      <c r="AG1793" s="128"/>
      <c r="AH1793" s="129"/>
      <c r="AI1793" s="129"/>
      <c r="AJ1793" s="126"/>
      <c r="AK1793" s="127"/>
      <c r="AL1793" s="129"/>
      <c r="AM1793" s="128"/>
      <c r="AN1793" s="129"/>
      <c r="AO1793" s="127" t="s">
        <v>79</v>
      </c>
      <c r="AP1793" s="129"/>
    </row>
    <row r="1794" spans="1:42" customFormat="1" ht="30" hidden="1" customHeight="1">
      <c r="A1794" s="204" t="s">
        <v>4370</v>
      </c>
      <c r="B1794" s="200" t="s">
        <v>11877</v>
      </c>
      <c r="C1794" s="200" t="s">
        <v>11878</v>
      </c>
      <c r="D1794" s="200" t="s">
        <v>3486</v>
      </c>
      <c r="E1794" s="200" t="s">
        <v>13324</v>
      </c>
      <c r="F1794" s="206" t="s">
        <v>13325</v>
      </c>
      <c r="G1794" s="206" t="s">
        <v>13326</v>
      </c>
      <c r="H1794" s="205" t="s">
        <v>13327</v>
      </c>
      <c r="I1794" s="204" t="s">
        <v>13328</v>
      </c>
      <c r="J1794" s="207" t="s">
        <v>13329</v>
      </c>
      <c r="K1794" s="208" t="s">
        <v>13330</v>
      </c>
      <c r="L1794" s="205" t="s">
        <v>60</v>
      </c>
      <c r="M1794" s="205" t="s">
        <v>61</v>
      </c>
      <c r="N1794" s="205" t="s">
        <v>738</v>
      </c>
      <c r="O1794" s="205" t="s">
        <v>4441</v>
      </c>
      <c r="P1794" s="205" t="s">
        <v>4442</v>
      </c>
      <c r="Q1794" s="205" t="s">
        <v>65</v>
      </c>
      <c r="R1794" s="205" t="s">
        <v>11878</v>
      </c>
      <c r="S1794" s="205" t="s">
        <v>13324</v>
      </c>
      <c r="T1794" s="205" t="s">
        <v>66</v>
      </c>
      <c r="U1794" s="208" t="s">
        <v>13331</v>
      </c>
      <c r="V1794" s="205">
        <v>1</v>
      </c>
      <c r="W1794" s="205" t="s">
        <v>68</v>
      </c>
      <c r="X1794" s="205" t="s">
        <v>69</v>
      </c>
      <c r="Y1794" s="205" t="s">
        <v>70</v>
      </c>
      <c r="Z1794" s="205" t="s">
        <v>4390</v>
      </c>
      <c r="AA1794" s="234" t="s">
        <v>650</v>
      </c>
      <c r="AB1794" s="216">
        <v>46310</v>
      </c>
      <c r="AC1794" s="205"/>
      <c r="AD1794" s="230" t="s">
        <v>72</v>
      </c>
      <c r="AE1794" s="126"/>
      <c r="AF1794" s="127"/>
      <c r="AG1794" s="128"/>
      <c r="AH1794" s="129"/>
      <c r="AI1794" s="129"/>
      <c r="AJ1794" s="126"/>
      <c r="AK1794" s="127"/>
      <c r="AL1794" s="129"/>
      <c r="AM1794" s="128"/>
      <c r="AN1794" s="129"/>
      <c r="AO1794" s="127" t="s">
        <v>79</v>
      </c>
      <c r="AP1794" s="129"/>
    </row>
    <row r="1795" spans="1:42" customFormat="1" ht="30" hidden="1" customHeight="1">
      <c r="A1795" s="204" t="s">
        <v>4370</v>
      </c>
      <c r="B1795" s="200" t="s">
        <v>11877</v>
      </c>
      <c r="C1795" s="200" t="s">
        <v>11878</v>
      </c>
      <c r="D1795" s="200" t="s">
        <v>3486</v>
      </c>
      <c r="E1795" s="200" t="s">
        <v>13324</v>
      </c>
      <c r="F1795" s="206" t="s">
        <v>13332</v>
      </c>
      <c r="G1795" s="206" t="s">
        <v>13333</v>
      </c>
      <c r="H1795" s="205" t="s">
        <v>13334</v>
      </c>
      <c r="I1795" s="204" t="s">
        <v>13335</v>
      </c>
      <c r="J1795" s="207" t="s">
        <v>13336</v>
      </c>
      <c r="K1795" s="208" t="s">
        <v>13337</v>
      </c>
      <c r="L1795" s="205" t="s">
        <v>90</v>
      </c>
      <c r="M1795" s="205" t="s">
        <v>61</v>
      </c>
      <c r="N1795" s="205" t="s">
        <v>738</v>
      </c>
      <c r="O1795" s="205" t="s">
        <v>4441</v>
      </c>
      <c r="P1795" s="205" t="s">
        <v>4442</v>
      </c>
      <c r="Q1795" s="205" t="s">
        <v>65</v>
      </c>
      <c r="R1795" s="205" t="s">
        <v>11878</v>
      </c>
      <c r="S1795" s="205" t="s">
        <v>13324</v>
      </c>
      <c r="T1795" s="205" t="s">
        <v>93</v>
      </c>
      <c r="U1795" s="208" t="s">
        <v>13338</v>
      </c>
      <c r="V1795" s="205">
        <v>0.95</v>
      </c>
      <c r="W1795" s="205" t="s">
        <v>68</v>
      </c>
      <c r="X1795" s="205" t="s">
        <v>69</v>
      </c>
      <c r="Y1795" s="205" t="s">
        <v>70</v>
      </c>
      <c r="Z1795" s="205" t="s">
        <v>95</v>
      </c>
      <c r="AA1795" s="234" t="s">
        <v>650</v>
      </c>
      <c r="AB1795" s="216">
        <v>46310</v>
      </c>
      <c r="AC1795" s="205"/>
      <c r="AD1795" s="230" t="s">
        <v>72</v>
      </c>
      <c r="AE1795" s="126"/>
      <c r="AF1795" s="127"/>
      <c r="AG1795" s="128"/>
      <c r="AH1795" s="129"/>
      <c r="AI1795" s="129"/>
      <c r="AJ1795" s="126"/>
      <c r="AK1795" s="127"/>
      <c r="AL1795" s="129"/>
      <c r="AM1795" s="128"/>
      <c r="AN1795" s="129"/>
      <c r="AO1795" s="127" t="s">
        <v>79</v>
      </c>
      <c r="AP1795" s="129"/>
    </row>
    <row r="1796" spans="1:42" customFormat="1" ht="30" hidden="1" customHeight="1">
      <c r="A1796" s="204" t="s">
        <v>4370</v>
      </c>
      <c r="B1796" s="200" t="s">
        <v>11877</v>
      </c>
      <c r="C1796" s="200" t="s">
        <v>11878</v>
      </c>
      <c r="D1796" s="200" t="s">
        <v>13339</v>
      </c>
      <c r="E1796" s="200" t="s">
        <v>13340</v>
      </c>
      <c r="F1796" s="206" t="s">
        <v>13341</v>
      </c>
      <c r="G1796" s="206" t="s">
        <v>13342</v>
      </c>
      <c r="H1796" s="205" t="s">
        <v>13343</v>
      </c>
      <c r="I1796" s="204" t="s">
        <v>13344</v>
      </c>
      <c r="J1796" s="207" t="s">
        <v>13345</v>
      </c>
      <c r="K1796" s="208" t="s">
        <v>13346</v>
      </c>
      <c r="L1796" s="205" t="s">
        <v>60</v>
      </c>
      <c r="M1796" s="205" t="s">
        <v>61</v>
      </c>
      <c r="N1796" s="205" t="s">
        <v>738</v>
      </c>
      <c r="O1796" s="205" t="s">
        <v>4441</v>
      </c>
      <c r="P1796" s="205" t="s">
        <v>4442</v>
      </c>
      <c r="Q1796" s="205" t="s">
        <v>65</v>
      </c>
      <c r="R1796" s="205" t="s">
        <v>11878</v>
      </c>
      <c r="S1796" s="205" t="s">
        <v>13340</v>
      </c>
      <c r="T1796" s="205" t="s">
        <v>66</v>
      </c>
      <c r="U1796" s="208" t="s">
        <v>13347</v>
      </c>
      <c r="V1796" s="205">
        <v>1</v>
      </c>
      <c r="W1796" s="205" t="s">
        <v>68</v>
      </c>
      <c r="X1796" s="205" t="s">
        <v>69</v>
      </c>
      <c r="Y1796" s="205" t="s">
        <v>70</v>
      </c>
      <c r="Z1796" s="205" t="s">
        <v>4390</v>
      </c>
      <c r="AA1796" s="234" t="s">
        <v>650</v>
      </c>
      <c r="AB1796" s="216">
        <v>46310</v>
      </c>
      <c r="AC1796" s="205"/>
      <c r="AD1796" s="230" t="s">
        <v>72</v>
      </c>
      <c r="AE1796" s="126"/>
      <c r="AF1796" s="127"/>
      <c r="AG1796" s="128"/>
      <c r="AH1796" s="129"/>
      <c r="AI1796" s="129"/>
      <c r="AJ1796" s="126"/>
      <c r="AK1796" s="127"/>
      <c r="AL1796" s="129"/>
      <c r="AM1796" s="128"/>
      <c r="AN1796" s="129"/>
      <c r="AO1796" s="127" t="s">
        <v>79</v>
      </c>
      <c r="AP1796" s="129"/>
    </row>
    <row r="1797" spans="1:42" customFormat="1" ht="30" hidden="1" customHeight="1">
      <c r="A1797" s="204" t="s">
        <v>4370</v>
      </c>
      <c r="B1797" s="200" t="s">
        <v>11877</v>
      </c>
      <c r="C1797" s="200" t="s">
        <v>11878</v>
      </c>
      <c r="D1797" s="200" t="s">
        <v>13339</v>
      </c>
      <c r="E1797" s="200" t="s">
        <v>13340</v>
      </c>
      <c r="F1797" s="206" t="s">
        <v>13348</v>
      </c>
      <c r="G1797" s="206" t="s">
        <v>13349</v>
      </c>
      <c r="H1797" s="205" t="s">
        <v>13350</v>
      </c>
      <c r="I1797" s="204" t="s">
        <v>13351</v>
      </c>
      <c r="J1797" s="207" t="s">
        <v>13352</v>
      </c>
      <c r="K1797" s="208" t="s">
        <v>13353</v>
      </c>
      <c r="L1797" s="205" t="s">
        <v>90</v>
      </c>
      <c r="M1797" s="205" t="s">
        <v>61</v>
      </c>
      <c r="N1797" s="205" t="s">
        <v>738</v>
      </c>
      <c r="O1797" s="205" t="s">
        <v>4441</v>
      </c>
      <c r="P1797" s="205" t="s">
        <v>4442</v>
      </c>
      <c r="Q1797" s="205" t="s">
        <v>65</v>
      </c>
      <c r="R1797" s="205" t="s">
        <v>11878</v>
      </c>
      <c r="S1797" s="205" t="s">
        <v>13340</v>
      </c>
      <c r="T1797" s="205" t="s">
        <v>93</v>
      </c>
      <c r="U1797" s="208" t="s">
        <v>13354</v>
      </c>
      <c r="V1797" s="205">
        <v>0.95</v>
      </c>
      <c r="W1797" s="205" t="s">
        <v>68</v>
      </c>
      <c r="X1797" s="205" t="s">
        <v>69</v>
      </c>
      <c r="Y1797" s="205" t="s">
        <v>70</v>
      </c>
      <c r="Z1797" s="205" t="s">
        <v>95</v>
      </c>
      <c r="AA1797" s="234" t="s">
        <v>650</v>
      </c>
      <c r="AB1797" s="216">
        <v>46310</v>
      </c>
      <c r="AC1797" s="205"/>
      <c r="AD1797" s="230" t="s">
        <v>72</v>
      </c>
      <c r="AE1797" s="126"/>
      <c r="AF1797" s="127"/>
      <c r="AG1797" s="128"/>
      <c r="AH1797" s="129"/>
      <c r="AI1797" s="129"/>
      <c r="AJ1797" s="126"/>
      <c r="AK1797" s="127"/>
      <c r="AL1797" s="129"/>
      <c r="AM1797" s="128"/>
      <c r="AN1797" s="129"/>
      <c r="AO1797" s="127" t="s">
        <v>79</v>
      </c>
      <c r="AP1797" s="129"/>
    </row>
    <row r="1798" spans="1:42" customFormat="1" ht="30" hidden="1" customHeight="1">
      <c r="A1798" s="204" t="s">
        <v>4370</v>
      </c>
      <c r="B1798" s="200" t="s">
        <v>11877</v>
      </c>
      <c r="C1798" s="200" t="s">
        <v>11878</v>
      </c>
      <c r="D1798" s="200" t="s">
        <v>13355</v>
      </c>
      <c r="E1798" s="200" t="s">
        <v>13356</v>
      </c>
      <c r="F1798" s="206" t="s">
        <v>13357</v>
      </c>
      <c r="G1798" s="206" t="s">
        <v>13358</v>
      </c>
      <c r="H1798" s="205" t="s">
        <v>13359</v>
      </c>
      <c r="I1798" s="204" t="s">
        <v>13360</v>
      </c>
      <c r="J1798" s="207" t="s">
        <v>13361</v>
      </c>
      <c r="K1798" s="208" t="s">
        <v>13362</v>
      </c>
      <c r="L1798" s="205" t="s">
        <v>60</v>
      </c>
      <c r="M1798" s="205" t="s">
        <v>61</v>
      </c>
      <c r="N1798" s="205" t="s">
        <v>738</v>
      </c>
      <c r="O1798" s="205" t="s">
        <v>4441</v>
      </c>
      <c r="P1798" s="205" t="s">
        <v>4442</v>
      </c>
      <c r="Q1798" s="205" t="s">
        <v>65</v>
      </c>
      <c r="R1798" s="205" t="s">
        <v>11878</v>
      </c>
      <c r="S1798" s="205" t="s">
        <v>13356</v>
      </c>
      <c r="T1798" s="205" t="s">
        <v>66</v>
      </c>
      <c r="U1798" s="208" t="s">
        <v>13363</v>
      </c>
      <c r="V1798" s="205">
        <v>1</v>
      </c>
      <c r="W1798" s="205" t="s">
        <v>68</v>
      </c>
      <c r="X1798" s="205" t="s">
        <v>69</v>
      </c>
      <c r="Y1798" s="205" t="s">
        <v>70</v>
      </c>
      <c r="Z1798" s="205" t="s">
        <v>4390</v>
      </c>
      <c r="AA1798" s="234" t="s">
        <v>650</v>
      </c>
      <c r="AB1798" s="216">
        <v>46310</v>
      </c>
      <c r="AC1798" s="205"/>
      <c r="AD1798" s="230" t="s">
        <v>72</v>
      </c>
      <c r="AE1798" s="126"/>
      <c r="AF1798" s="127"/>
      <c r="AG1798" s="128"/>
      <c r="AH1798" s="129"/>
      <c r="AI1798" s="129"/>
      <c r="AJ1798" s="126"/>
      <c r="AK1798" s="127"/>
      <c r="AL1798" s="129"/>
      <c r="AM1798" s="128"/>
      <c r="AN1798" s="129"/>
      <c r="AO1798" s="127" t="s">
        <v>79</v>
      </c>
      <c r="AP1798" s="129"/>
    </row>
    <row r="1799" spans="1:42" customFormat="1" ht="30" hidden="1" customHeight="1">
      <c r="A1799" s="204" t="s">
        <v>4370</v>
      </c>
      <c r="B1799" s="200" t="s">
        <v>11877</v>
      </c>
      <c r="C1799" s="200" t="s">
        <v>11878</v>
      </c>
      <c r="D1799" s="200" t="s">
        <v>13355</v>
      </c>
      <c r="E1799" s="200" t="s">
        <v>13356</v>
      </c>
      <c r="F1799" s="206" t="s">
        <v>13364</v>
      </c>
      <c r="G1799" s="206" t="s">
        <v>13365</v>
      </c>
      <c r="H1799" s="205" t="s">
        <v>13366</v>
      </c>
      <c r="I1799" s="204" t="s">
        <v>13367</v>
      </c>
      <c r="J1799" s="207" t="s">
        <v>13368</v>
      </c>
      <c r="K1799" s="208" t="s">
        <v>13369</v>
      </c>
      <c r="L1799" s="205" t="s">
        <v>90</v>
      </c>
      <c r="M1799" s="205" t="s">
        <v>61</v>
      </c>
      <c r="N1799" s="205" t="s">
        <v>738</v>
      </c>
      <c r="O1799" s="205" t="s">
        <v>4441</v>
      </c>
      <c r="P1799" s="205" t="s">
        <v>4442</v>
      </c>
      <c r="Q1799" s="205" t="s">
        <v>65</v>
      </c>
      <c r="R1799" s="205" t="s">
        <v>11878</v>
      </c>
      <c r="S1799" s="205" t="s">
        <v>13356</v>
      </c>
      <c r="T1799" s="205" t="s">
        <v>93</v>
      </c>
      <c r="U1799" s="208" t="s">
        <v>13370</v>
      </c>
      <c r="V1799" s="205">
        <v>0.95</v>
      </c>
      <c r="W1799" s="205" t="s">
        <v>68</v>
      </c>
      <c r="X1799" s="205" t="s">
        <v>69</v>
      </c>
      <c r="Y1799" s="205" t="s">
        <v>70</v>
      </c>
      <c r="Z1799" s="205" t="s">
        <v>95</v>
      </c>
      <c r="AA1799" s="234" t="s">
        <v>650</v>
      </c>
      <c r="AB1799" s="216">
        <v>46310</v>
      </c>
      <c r="AC1799" s="205"/>
      <c r="AD1799" s="230" t="s">
        <v>72</v>
      </c>
      <c r="AE1799" s="126"/>
      <c r="AF1799" s="127"/>
      <c r="AG1799" s="128"/>
      <c r="AH1799" s="129"/>
      <c r="AI1799" s="129"/>
      <c r="AJ1799" s="126"/>
      <c r="AK1799" s="127"/>
      <c r="AL1799" s="129"/>
      <c r="AM1799" s="128"/>
      <c r="AN1799" s="129"/>
      <c r="AO1799" s="127" t="s">
        <v>79</v>
      </c>
      <c r="AP1799" s="129"/>
    </row>
    <row r="1800" spans="1:42" customFormat="1" ht="30" hidden="1" customHeight="1">
      <c r="A1800" s="209" t="s">
        <v>4370</v>
      </c>
      <c r="B1800" s="200" t="s">
        <v>13371</v>
      </c>
      <c r="C1800" s="200" t="s">
        <v>13372</v>
      </c>
      <c r="D1800" s="200" t="s">
        <v>11879</v>
      </c>
      <c r="E1800" s="200" t="s">
        <v>13373</v>
      </c>
      <c r="F1800" s="206" t="s">
        <v>13374</v>
      </c>
      <c r="G1800" s="206" t="s">
        <v>13375</v>
      </c>
      <c r="H1800" s="210" t="s">
        <v>13376</v>
      </c>
      <c r="I1800" s="204" t="s">
        <v>13377</v>
      </c>
      <c r="J1800" s="207" t="s">
        <v>13378</v>
      </c>
      <c r="K1800" s="208" t="s">
        <v>13379</v>
      </c>
      <c r="L1800" s="205" t="s">
        <v>90</v>
      </c>
      <c r="M1800" s="205" t="s">
        <v>61</v>
      </c>
      <c r="N1800" s="205" t="s">
        <v>738</v>
      </c>
      <c r="O1800" s="205" t="s">
        <v>4441</v>
      </c>
      <c r="P1800" s="205" t="s">
        <v>4442</v>
      </c>
      <c r="Q1800" s="205" t="s">
        <v>65</v>
      </c>
      <c r="R1800" s="210" t="s">
        <v>13372</v>
      </c>
      <c r="S1800" s="210" t="s">
        <v>13373</v>
      </c>
      <c r="T1800" s="205" t="s">
        <v>93</v>
      </c>
      <c r="U1800" s="208" t="s">
        <v>11902</v>
      </c>
      <c r="V1800" s="205">
        <v>0.95</v>
      </c>
      <c r="W1800" s="205" t="s">
        <v>68</v>
      </c>
      <c r="X1800" s="205" t="s">
        <v>69</v>
      </c>
      <c r="Y1800" s="205" t="s">
        <v>4407</v>
      </c>
      <c r="Z1800" s="210" t="s">
        <v>95</v>
      </c>
      <c r="AA1800" s="234" t="s">
        <v>650</v>
      </c>
      <c r="AB1800" s="216">
        <v>46310</v>
      </c>
      <c r="AC1800" s="205"/>
      <c r="AD1800" s="230" t="s">
        <v>72</v>
      </c>
      <c r="AE1800" s="126"/>
      <c r="AF1800" s="127"/>
      <c r="AG1800" s="128"/>
      <c r="AH1800" s="129"/>
      <c r="AI1800" s="129"/>
      <c r="AJ1800" s="126"/>
      <c r="AK1800" s="127"/>
      <c r="AL1800" s="129"/>
      <c r="AM1800" s="128"/>
      <c r="AN1800" s="129"/>
      <c r="AO1800" s="127" t="s">
        <v>79</v>
      </c>
      <c r="AP1800" s="129"/>
    </row>
    <row r="1801" spans="1:42" customFormat="1" ht="30" hidden="1" customHeight="1">
      <c r="A1801" s="204" t="s">
        <v>4370</v>
      </c>
      <c r="B1801" s="200" t="s">
        <v>13371</v>
      </c>
      <c r="C1801" s="200" t="s">
        <v>13372</v>
      </c>
      <c r="D1801" s="200" t="s">
        <v>11879</v>
      </c>
      <c r="E1801" s="200" t="s">
        <v>13373</v>
      </c>
      <c r="F1801" s="206" t="s">
        <v>13380</v>
      </c>
      <c r="G1801" s="206" t="s">
        <v>13381</v>
      </c>
      <c r="H1801" s="205" t="s">
        <v>13382</v>
      </c>
      <c r="I1801" s="204" t="s">
        <v>13383</v>
      </c>
      <c r="J1801" s="207" t="s">
        <v>13384</v>
      </c>
      <c r="K1801" s="208" t="s">
        <v>13385</v>
      </c>
      <c r="L1801" s="205" t="s">
        <v>60</v>
      </c>
      <c r="M1801" s="205" t="s">
        <v>61</v>
      </c>
      <c r="N1801" s="205" t="s">
        <v>738</v>
      </c>
      <c r="O1801" s="205" t="s">
        <v>4441</v>
      </c>
      <c r="P1801" s="205" t="s">
        <v>4442</v>
      </c>
      <c r="Q1801" s="205" t="s">
        <v>65</v>
      </c>
      <c r="R1801" s="205" t="s">
        <v>13372</v>
      </c>
      <c r="S1801" s="205" t="s">
        <v>13373</v>
      </c>
      <c r="T1801" s="205" t="s">
        <v>903</v>
      </c>
      <c r="U1801" s="208" t="s">
        <v>13386</v>
      </c>
      <c r="V1801" s="205">
        <v>1</v>
      </c>
      <c r="W1801" s="205" t="s">
        <v>68</v>
      </c>
      <c r="X1801" s="205" t="s">
        <v>69</v>
      </c>
      <c r="Y1801" s="205" t="s">
        <v>4407</v>
      </c>
      <c r="Z1801" s="205" t="s">
        <v>13387</v>
      </c>
      <c r="AA1801" s="234" t="s">
        <v>650</v>
      </c>
      <c r="AB1801" s="216">
        <v>46310</v>
      </c>
      <c r="AC1801" s="205"/>
      <c r="AD1801" s="230" t="s">
        <v>72</v>
      </c>
      <c r="AE1801" s="126"/>
      <c r="AF1801" s="127"/>
      <c r="AG1801" s="128"/>
      <c r="AH1801" s="129"/>
      <c r="AI1801" s="129"/>
      <c r="AJ1801" s="126"/>
      <c r="AK1801" s="127"/>
      <c r="AL1801" s="129"/>
      <c r="AM1801" s="128"/>
      <c r="AN1801" s="129"/>
      <c r="AO1801" s="127" t="s">
        <v>79</v>
      </c>
      <c r="AP1801" s="129"/>
    </row>
    <row r="1802" spans="1:42" customFormat="1" ht="30" hidden="1" customHeight="1">
      <c r="A1802" s="204" t="s">
        <v>4370</v>
      </c>
      <c r="B1802" s="200" t="s">
        <v>13371</v>
      </c>
      <c r="C1802" s="200" t="s">
        <v>13372</v>
      </c>
      <c r="D1802" s="200" t="s">
        <v>11904</v>
      </c>
      <c r="E1802" s="200" t="s">
        <v>13388</v>
      </c>
      <c r="F1802" s="206" t="s">
        <v>13389</v>
      </c>
      <c r="G1802" s="206" t="s">
        <v>13390</v>
      </c>
      <c r="H1802" s="205" t="s">
        <v>13391</v>
      </c>
      <c r="I1802" s="204" t="s">
        <v>13392</v>
      </c>
      <c r="J1802" s="207" t="s">
        <v>13393</v>
      </c>
      <c r="K1802" s="208" t="s">
        <v>13394</v>
      </c>
      <c r="L1802" s="205" t="s">
        <v>90</v>
      </c>
      <c r="M1802" s="205" t="s">
        <v>61</v>
      </c>
      <c r="N1802" s="205" t="s">
        <v>738</v>
      </c>
      <c r="O1802" s="205" t="s">
        <v>4441</v>
      </c>
      <c r="P1802" s="205" t="s">
        <v>4442</v>
      </c>
      <c r="Q1802" s="205" t="s">
        <v>65</v>
      </c>
      <c r="R1802" s="205" t="s">
        <v>13372</v>
      </c>
      <c r="S1802" s="205" t="s">
        <v>13388</v>
      </c>
      <c r="T1802" s="205" t="s">
        <v>93</v>
      </c>
      <c r="U1802" s="208" t="s">
        <v>11912</v>
      </c>
      <c r="V1802" s="205">
        <v>0.95</v>
      </c>
      <c r="W1802" s="205" t="s">
        <v>68</v>
      </c>
      <c r="X1802" s="205" t="s">
        <v>69</v>
      </c>
      <c r="Y1802" s="205" t="s">
        <v>4407</v>
      </c>
      <c r="Z1802" s="205" t="s">
        <v>95</v>
      </c>
      <c r="AA1802" s="234" t="s">
        <v>650</v>
      </c>
      <c r="AB1802" s="216">
        <v>46310</v>
      </c>
      <c r="AC1802" s="205"/>
      <c r="AD1802" s="230" t="s">
        <v>72</v>
      </c>
      <c r="AE1802" s="126"/>
      <c r="AF1802" s="127"/>
      <c r="AG1802" s="128"/>
      <c r="AH1802" s="129"/>
      <c r="AI1802" s="129"/>
      <c r="AJ1802" s="126"/>
      <c r="AK1802" s="127"/>
      <c r="AL1802" s="129"/>
      <c r="AM1802" s="128"/>
      <c r="AN1802" s="129"/>
      <c r="AO1802" s="127" t="s">
        <v>79</v>
      </c>
      <c r="AP1802" s="129"/>
    </row>
    <row r="1803" spans="1:42" customFormat="1" ht="30" hidden="1" customHeight="1">
      <c r="A1803" s="204" t="s">
        <v>4370</v>
      </c>
      <c r="B1803" s="200" t="s">
        <v>13371</v>
      </c>
      <c r="C1803" s="200" t="s">
        <v>13372</v>
      </c>
      <c r="D1803" s="200" t="s">
        <v>11904</v>
      </c>
      <c r="E1803" s="200" t="s">
        <v>13388</v>
      </c>
      <c r="F1803" s="206" t="s">
        <v>13395</v>
      </c>
      <c r="G1803" s="206" t="s">
        <v>13396</v>
      </c>
      <c r="H1803" s="205" t="s">
        <v>13397</v>
      </c>
      <c r="I1803" s="204" t="s">
        <v>13398</v>
      </c>
      <c r="J1803" s="207" t="s">
        <v>13399</v>
      </c>
      <c r="K1803" s="208" t="s">
        <v>13400</v>
      </c>
      <c r="L1803" s="205" t="s">
        <v>60</v>
      </c>
      <c r="M1803" s="205" t="s">
        <v>61</v>
      </c>
      <c r="N1803" s="205" t="s">
        <v>738</v>
      </c>
      <c r="O1803" s="205" t="s">
        <v>4441</v>
      </c>
      <c r="P1803" s="205" t="s">
        <v>4442</v>
      </c>
      <c r="Q1803" s="205" t="s">
        <v>65</v>
      </c>
      <c r="R1803" s="205" t="s">
        <v>13372</v>
      </c>
      <c r="S1803" s="205" t="s">
        <v>13388</v>
      </c>
      <c r="T1803" s="205" t="s">
        <v>903</v>
      </c>
      <c r="U1803" s="208" t="s">
        <v>13401</v>
      </c>
      <c r="V1803" s="205">
        <v>1</v>
      </c>
      <c r="W1803" s="205" t="s">
        <v>68</v>
      </c>
      <c r="X1803" s="205" t="s">
        <v>69</v>
      </c>
      <c r="Y1803" s="205" t="s">
        <v>4407</v>
      </c>
      <c r="Z1803" s="205" t="s">
        <v>13402</v>
      </c>
      <c r="AA1803" s="234" t="s">
        <v>650</v>
      </c>
      <c r="AB1803" s="216">
        <v>46310</v>
      </c>
      <c r="AC1803" s="205"/>
      <c r="AD1803" s="230" t="s">
        <v>72</v>
      </c>
      <c r="AE1803" s="126"/>
      <c r="AF1803" s="127"/>
      <c r="AG1803" s="128"/>
      <c r="AH1803" s="129"/>
      <c r="AI1803" s="129"/>
      <c r="AJ1803" s="126"/>
      <c r="AK1803" s="127"/>
      <c r="AL1803" s="129"/>
      <c r="AM1803" s="128"/>
      <c r="AN1803" s="129"/>
      <c r="AO1803" s="127" t="s">
        <v>79</v>
      </c>
      <c r="AP1803" s="129"/>
    </row>
    <row r="1804" spans="1:42" customFormat="1" ht="30" hidden="1" customHeight="1">
      <c r="A1804" s="204" t="s">
        <v>4370</v>
      </c>
      <c r="B1804" s="200" t="s">
        <v>13371</v>
      </c>
      <c r="C1804" s="200" t="s">
        <v>13372</v>
      </c>
      <c r="D1804" s="200" t="s">
        <v>11936</v>
      </c>
      <c r="E1804" s="200" t="s">
        <v>13403</v>
      </c>
      <c r="F1804" s="206" t="s">
        <v>13404</v>
      </c>
      <c r="G1804" s="206" t="s">
        <v>13405</v>
      </c>
      <c r="H1804" s="205" t="s">
        <v>13406</v>
      </c>
      <c r="I1804" s="204" t="s">
        <v>13407</v>
      </c>
      <c r="J1804" s="207" t="s">
        <v>13408</v>
      </c>
      <c r="K1804" s="208" t="s">
        <v>13409</v>
      </c>
      <c r="L1804" s="205" t="s">
        <v>1071</v>
      </c>
      <c r="M1804" s="205" t="s">
        <v>61</v>
      </c>
      <c r="N1804" s="205" t="s">
        <v>738</v>
      </c>
      <c r="O1804" s="205" t="s">
        <v>4441</v>
      </c>
      <c r="P1804" s="205" t="s">
        <v>4442</v>
      </c>
      <c r="Q1804" s="205" t="s">
        <v>65</v>
      </c>
      <c r="R1804" s="205" t="s">
        <v>13372</v>
      </c>
      <c r="S1804" s="205" t="s">
        <v>13403</v>
      </c>
      <c r="T1804" s="205" t="s">
        <v>66</v>
      </c>
      <c r="U1804" s="208" t="s">
        <v>13410</v>
      </c>
      <c r="V1804" s="205">
        <v>0.95</v>
      </c>
      <c r="W1804" s="205" t="s">
        <v>68</v>
      </c>
      <c r="X1804" s="205" t="s">
        <v>69</v>
      </c>
      <c r="Y1804" s="205" t="s">
        <v>4407</v>
      </c>
      <c r="Z1804" s="205" t="s">
        <v>4390</v>
      </c>
      <c r="AA1804" s="234" t="s">
        <v>650</v>
      </c>
      <c r="AB1804" s="216">
        <v>46310</v>
      </c>
      <c r="AC1804" s="205"/>
      <c r="AD1804" s="230" t="s">
        <v>72</v>
      </c>
      <c r="AE1804" s="126"/>
      <c r="AF1804" s="127"/>
      <c r="AG1804" s="128"/>
      <c r="AH1804" s="129"/>
      <c r="AI1804" s="129"/>
      <c r="AJ1804" s="126"/>
      <c r="AK1804" s="127"/>
      <c r="AL1804" s="129"/>
      <c r="AM1804" s="128"/>
      <c r="AN1804" s="129"/>
      <c r="AO1804" s="127" t="s">
        <v>79</v>
      </c>
      <c r="AP1804" s="129"/>
    </row>
    <row r="1805" spans="1:42" customFormat="1" ht="30" hidden="1" customHeight="1">
      <c r="A1805" s="204" t="s">
        <v>4370</v>
      </c>
      <c r="B1805" s="200" t="s">
        <v>13371</v>
      </c>
      <c r="C1805" s="200" t="s">
        <v>13372</v>
      </c>
      <c r="D1805" s="200" t="s">
        <v>11936</v>
      </c>
      <c r="E1805" s="200" t="s">
        <v>13403</v>
      </c>
      <c r="F1805" s="206" t="s">
        <v>13411</v>
      </c>
      <c r="G1805" s="206" t="s">
        <v>13412</v>
      </c>
      <c r="H1805" s="205" t="s">
        <v>13413</v>
      </c>
      <c r="I1805" s="204" t="s">
        <v>13414</v>
      </c>
      <c r="J1805" s="207" t="s">
        <v>13415</v>
      </c>
      <c r="K1805" s="208" t="s">
        <v>13416</v>
      </c>
      <c r="L1805" s="205" t="s">
        <v>90</v>
      </c>
      <c r="M1805" s="205" t="s">
        <v>61</v>
      </c>
      <c r="N1805" s="205" t="s">
        <v>738</v>
      </c>
      <c r="O1805" s="205" t="s">
        <v>4441</v>
      </c>
      <c r="P1805" s="205" t="s">
        <v>4442</v>
      </c>
      <c r="Q1805" s="205" t="s">
        <v>65</v>
      </c>
      <c r="R1805" s="205" t="s">
        <v>13372</v>
      </c>
      <c r="S1805" s="205" t="s">
        <v>13403</v>
      </c>
      <c r="T1805" s="205" t="s">
        <v>93</v>
      </c>
      <c r="U1805" s="208" t="s">
        <v>11951</v>
      </c>
      <c r="V1805" s="205">
        <v>0.95</v>
      </c>
      <c r="W1805" s="205" t="s">
        <v>68</v>
      </c>
      <c r="X1805" s="205" t="s">
        <v>69</v>
      </c>
      <c r="Y1805" s="205" t="s">
        <v>4407</v>
      </c>
      <c r="Z1805" s="205" t="s">
        <v>95</v>
      </c>
      <c r="AA1805" s="234" t="s">
        <v>650</v>
      </c>
      <c r="AB1805" s="216">
        <v>46310</v>
      </c>
      <c r="AC1805" s="205"/>
      <c r="AD1805" s="230" t="s">
        <v>72</v>
      </c>
      <c r="AE1805" s="126"/>
      <c r="AF1805" s="127"/>
      <c r="AG1805" s="128"/>
      <c r="AH1805" s="129"/>
      <c r="AI1805" s="129"/>
      <c r="AJ1805" s="126"/>
      <c r="AK1805" s="127"/>
      <c r="AL1805" s="129"/>
      <c r="AM1805" s="128"/>
      <c r="AN1805" s="129"/>
      <c r="AO1805" s="127" t="s">
        <v>79</v>
      </c>
      <c r="AP1805" s="129"/>
    </row>
    <row r="1806" spans="1:42" customFormat="1" ht="30" hidden="1" customHeight="1">
      <c r="A1806" s="204" t="s">
        <v>4370</v>
      </c>
      <c r="B1806" s="200" t="s">
        <v>13371</v>
      </c>
      <c r="C1806" s="200" t="s">
        <v>13372</v>
      </c>
      <c r="D1806" s="200" t="s">
        <v>11936</v>
      </c>
      <c r="E1806" s="200" t="s">
        <v>13403</v>
      </c>
      <c r="F1806" s="206" t="s">
        <v>13417</v>
      </c>
      <c r="G1806" s="206" t="s">
        <v>13418</v>
      </c>
      <c r="H1806" s="205" t="s">
        <v>13419</v>
      </c>
      <c r="I1806" s="204" t="s">
        <v>13420</v>
      </c>
      <c r="J1806" s="207" t="s">
        <v>13421</v>
      </c>
      <c r="K1806" s="208" t="s">
        <v>13422</v>
      </c>
      <c r="L1806" s="205" t="s">
        <v>60</v>
      </c>
      <c r="M1806" s="205" t="s">
        <v>61</v>
      </c>
      <c r="N1806" s="205" t="s">
        <v>738</v>
      </c>
      <c r="O1806" s="205" t="s">
        <v>4441</v>
      </c>
      <c r="P1806" s="205" t="s">
        <v>4442</v>
      </c>
      <c r="Q1806" s="205" t="s">
        <v>65</v>
      </c>
      <c r="R1806" s="205" t="s">
        <v>13372</v>
      </c>
      <c r="S1806" s="205" t="s">
        <v>13403</v>
      </c>
      <c r="T1806" s="205" t="s">
        <v>903</v>
      </c>
      <c r="U1806" s="208" t="s">
        <v>13423</v>
      </c>
      <c r="V1806" s="205">
        <v>1</v>
      </c>
      <c r="W1806" s="205" t="s">
        <v>68</v>
      </c>
      <c r="X1806" s="205" t="s">
        <v>69</v>
      </c>
      <c r="Y1806" s="205" t="s">
        <v>4407</v>
      </c>
      <c r="Z1806" s="205" t="s">
        <v>13424</v>
      </c>
      <c r="AA1806" s="234" t="s">
        <v>650</v>
      </c>
      <c r="AB1806" s="216">
        <v>46310</v>
      </c>
      <c r="AC1806" s="205"/>
      <c r="AD1806" s="230" t="s">
        <v>72</v>
      </c>
      <c r="AE1806" s="126"/>
      <c r="AF1806" s="127"/>
      <c r="AG1806" s="128"/>
      <c r="AH1806" s="129"/>
      <c r="AI1806" s="129"/>
      <c r="AJ1806" s="126"/>
      <c r="AK1806" s="127"/>
      <c r="AL1806" s="129"/>
      <c r="AM1806" s="128"/>
      <c r="AN1806" s="129"/>
      <c r="AO1806" s="127" t="s">
        <v>79</v>
      </c>
      <c r="AP1806" s="129"/>
    </row>
    <row r="1807" spans="1:42" customFormat="1" ht="30" hidden="1" customHeight="1">
      <c r="A1807" s="204" t="s">
        <v>4370</v>
      </c>
      <c r="B1807" s="200" t="s">
        <v>13371</v>
      </c>
      <c r="C1807" s="200" t="s">
        <v>13372</v>
      </c>
      <c r="D1807" s="200" t="s">
        <v>11984</v>
      </c>
      <c r="E1807" s="200" t="s">
        <v>13425</v>
      </c>
      <c r="F1807" s="206" t="s">
        <v>13426</v>
      </c>
      <c r="G1807" s="206" t="s">
        <v>13427</v>
      </c>
      <c r="H1807" s="205" t="s">
        <v>13428</v>
      </c>
      <c r="I1807" s="204" t="s">
        <v>13429</v>
      </c>
      <c r="J1807" s="207" t="s">
        <v>13430</v>
      </c>
      <c r="K1807" s="208" t="s">
        <v>13431</v>
      </c>
      <c r="L1807" s="205" t="s">
        <v>60</v>
      </c>
      <c r="M1807" s="205" t="s">
        <v>61</v>
      </c>
      <c r="N1807" s="205" t="s">
        <v>738</v>
      </c>
      <c r="O1807" s="205" t="s">
        <v>4441</v>
      </c>
      <c r="P1807" s="205" t="s">
        <v>4442</v>
      </c>
      <c r="Q1807" s="205" t="s">
        <v>65</v>
      </c>
      <c r="R1807" s="205" t="s">
        <v>13372</v>
      </c>
      <c r="S1807" s="205" t="s">
        <v>13425</v>
      </c>
      <c r="T1807" s="205" t="s">
        <v>66</v>
      </c>
      <c r="U1807" s="208" t="s">
        <v>13432</v>
      </c>
      <c r="V1807" s="205">
        <v>0.95</v>
      </c>
      <c r="W1807" s="205" t="s">
        <v>68</v>
      </c>
      <c r="X1807" s="205" t="s">
        <v>69</v>
      </c>
      <c r="Y1807" s="205" t="s">
        <v>4407</v>
      </c>
      <c r="Z1807" s="205" t="s">
        <v>4390</v>
      </c>
      <c r="AA1807" s="234" t="s">
        <v>650</v>
      </c>
      <c r="AB1807" s="216">
        <v>46310</v>
      </c>
      <c r="AC1807" s="205"/>
      <c r="AD1807" s="230" t="s">
        <v>72</v>
      </c>
      <c r="AE1807" s="126"/>
      <c r="AF1807" s="127"/>
      <c r="AG1807" s="128"/>
      <c r="AH1807" s="129"/>
      <c r="AI1807" s="129"/>
      <c r="AJ1807" s="126"/>
      <c r="AK1807" s="127"/>
      <c r="AL1807" s="129"/>
      <c r="AM1807" s="128"/>
      <c r="AN1807" s="129"/>
      <c r="AO1807" s="127" t="s">
        <v>79</v>
      </c>
      <c r="AP1807" s="129"/>
    </row>
    <row r="1808" spans="1:42" customFormat="1" ht="30" hidden="1" customHeight="1">
      <c r="A1808" s="204" t="s">
        <v>4370</v>
      </c>
      <c r="B1808" s="200" t="s">
        <v>13371</v>
      </c>
      <c r="C1808" s="200" t="s">
        <v>13372</v>
      </c>
      <c r="D1808" s="200" t="s">
        <v>11984</v>
      </c>
      <c r="E1808" s="200" t="s">
        <v>13425</v>
      </c>
      <c r="F1808" s="206" t="s">
        <v>13433</v>
      </c>
      <c r="G1808" s="206" t="s">
        <v>13434</v>
      </c>
      <c r="H1808" s="205" t="s">
        <v>13435</v>
      </c>
      <c r="I1808" s="204" t="s">
        <v>13436</v>
      </c>
      <c r="J1808" s="207" t="s">
        <v>13437</v>
      </c>
      <c r="K1808" s="208" t="s">
        <v>13438</v>
      </c>
      <c r="L1808" s="205" t="s">
        <v>60</v>
      </c>
      <c r="M1808" s="205" t="s">
        <v>61</v>
      </c>
      <c r="N1808" s="205" t="s">
        <v>738</v>
      </c>
      <c r="O1808" s="205" t="s">
        <v>4441</v>
      </c>
      <c r="P1808" s="205" t="s">
        <v>4442</v>
      </c>
      <c r="Q1808" s="205" t="s">
        <v>65</v>
      </c>
      <c r="R1808" s="205" t="s">
        <v>13372</v>
      </c>
      <c r="S1808" s="205" t="s">
        <v>13425</v>
      </c>
      <c r="T1808" s="205" t="s">
        <v>66</v>
      </c>
      <c r="U1808" s="208" t="s">
        <v>13439</v>
      </c>
      <c r="V1808" s="205">
        <v>0.9</v>
      </c>
      <c r="W1808" s="205" t="s">
        <v>68</v>
      </c>
      <c r="X1808" s="205" t="s">
        <v>69</v>
      </c>
      <c r="Y1808" s="205" t="s">
        <v>4407</v>
      </c>
      <c r="Z1808" s="205" t="s">
        <v>4390</v>
      </c>
      <c r="AA1808" s="234" t="s">
        <v>650</v>
      </c>
      <c r="AB1808" s="216">
        <v>46310</v>
      </c>
      <c r="AC1808" s="205"/>
      <c r="AD1808" s="230" t="s">
        <v>72</v>
      </c>
      <c r="AE1808" s="126"/>
      <c r="AF1808" s="127"/>
      <c r="AG1808" s="128"/>
      <c r="AH1808" s="129"/>
      <c r="AI1808" s="129"/>
      <c r="AJ1808" s="126"/>
      <c r="AK1808" s="127"/>
      <c r="AL1808" s="129"/>
      <c r="AM1808" s="128"/>
      <c r="AN1808" s="129"/>
      <c r="AO1808" s="127" t="s">
        <v>79</v>
      </c>
      <c r="AP1808" s="129"/>
    </row>
    <row r="1809" spans="1:42" customFormat="1" ht="30" hidden="1" customHeight="1">
      <c r="A1809" s="204" t="s">
        <v>4370</v>
      </c>
      <c r="B1809" s="200" t="s">
        <v>13371</v>
      </c>
      <c r="C1809" s="200" t="s">
        <v>13372</v>
      </c>
      <c r="D1809" s="200" t="s">
        <v>11984</v>
      </c>
      <c r="E1809" s="200" t="s">
        <v>13425</v>
      </c>
      <c r="F1809" s="206" t="s">
        <v>13440</v>
      </c>
      <c r="G1809" s="206" t="s">
        <v>13441</v>
      </c>
      <c r="H1809" s="205" t="s">
        <v>13442</v>
      </c>
      <c r="I1809" s="204" t="s">
        <v>13443</v>
      </c>
      <c r="J1809" s="207" t="s">
        <v>13444</v>
      </c>
      <c r="K1809" s="208" t="s">
        <v>13445</v>
      </c>
      <c r="L1809" s="205" t="s">
        <v>90</v>
      </c>
      <c r="M1809" s="205" t="s">
        <v>61</v>
      </c>
      <c r="N1809" s="205" t="s">
        <v>738</v>
      </c>
      <c r="O1809" s="205" t="s">
        <v>4441</v>
      </c>
      <c r="P1809" s="205" t="s">
        <v>4442</v>
      </c>
      <c r="Q1809" s="205" t="s">
        <v>65</v>
      </c>
      <c r="R1809" s="205" t="s">
        <v>13372</v>
      </c>
      <c r="S1809" s="205" t="s">
        <v>13425</v>
      </c>
      <c r="T1809" s="205" t="s">
        <v>93</v>
      </c>
      <c r="U1809" s="208" t="s">
        <v>11992</v>
      </c>
      <c r="V1809" s="205">
        <v>0.95</v>
      </c>
      <c r="W1809" s="205" t="s">
        <v>68</v>
      </c>
      <c r="X1809" s="205" t="s">
        <v>69</v>
      </c>
      <c r="Y1809" s="205" t="s">
        <v>4407</v>
      </c>
      <c r="Z1809" s="205" t="s">
        <v>95</v>
      </c>
      <c r="AA1809" s="234" t="s">
        <v>650</v>
      </c>
      <c r="AB1809" s="216">
        <v>46310</v>
      </c>
      <c r="AC1809" s="205"/>
      <c r="AD1809" s="230" t="s">
        <v>72</v>
      </c>
      <c r="AE1809" s="126"/>
      <c r="AF1809" s="127"/>
      <c r="AG1809" s="128"/>
      <c r="AH1809" s="129"/>
      <c r="AI1809" s="129"/>
      <c r="AJ1809" s="126"/>
      <c r="AK1809" s="127"/>
      <c r="AL1809" s="129"/>
      <c r="AM1809" s="128"/>
      <c r="AN1809" s="129"/>
      <c r="AO1809" s="127" t="s">
        <v>79</v>
      </c>
      <c r="AP1809" s="129"/>
    </row>
    <row r="1810" spans="1:42" customFormat="1" ht="30" hidden="1" customHeight="1">
      <c r="A1810" s="204" t="s">
        <v>4370</v>
      </c>
      <c r="B1810" s="200" t="s">
        <v>13371</v>
      </c>
      <c r="C1810" s="200" t="s">
        <v>13372</v>
      </c>
      <c r="D1810" s="200" t="s">
        <v>12092</v>
      </c>
      <c r="E1810" s="200" t="s">
        <v>13446</v>
      </c>
      <c r="F1810" s="206" t="s">
        <v>13447</v>
      </c>
      <c r="G1810" s="206" t="s">
        <v>13448</v>
      </c>
      <c r="H1810" s="205" t="s">
        <v>13449</v>
      </c>
      <c r="I1810" s="204" t="s">
        <v>13450</v>
      </c>
      <c r="J1810" s="207" t="s">
        <v>13451</v>
      </c>
      <c r="K1810" s="208" t="s">
        <v>13452</v>
      </c>
      <c r="L1810" s="205" t="s">
        <v>90</v>
      </c>
      <c r="M1810" s="205" t="s">
        <v>61</v>
      </c>
      <c r="N1810" s="205" t="s">
        <v>738</v>
      </c>
      <c r="O1810" s="205" t="s">
        <v>4441</v>
      </c>
      <c r="P1810" s="205" t="s">
        <v>4442</v>
      </c>
      <c r="Q1810" s="205" t="s">
        <v>65</v>
      </c>
      <c r="R1810" s="205" t="s">
        <v>13372</v>
      </c>
      <c r="S1810" s="205" t="s">
        <v>13446</v>
      </c>
      <c r="T1810" s="205" t="s">
        <v>93</v>
      </c>
      <c r="U1810" s="208" t="s">
        <v>12100</v>
      </c>
      <c r="V1810" s="205">
        <v>0.95</v>
      </c>
      <c r="W1810" s="205" t="s">
        <v>68</v>
      </c>
      <c r="X1810" s="205" t="s">
        <v>69</v>
      </c>
      <c r="Y1810" s="205" t="s">
        <v>4407</v>
      </c>
      <c r="Z1810" s="205" t="s">
        <v>95</v>
      </c>
      <c r="AA1810" s="234" t="s">
        <v>650</v>
      </c>
      <c r="AB1810" s="216">
        <v>46310</v>
      </c>
      <c r="AC1810" s="205"/>
      <c r="AD1810" s="230" t="s">
        <v>72</v>
      </c>
      <c r="AE1810" s="126"/>
      <c r="AF1810" s="127"/>
      <c r="AG1810" s="128"/>
      <c r="AH1810" s="129"/>
      <c r="AI1810" s="129"/>
      <c r="AJ1810" s="126"/>
      <c r="AK1810" s="127"/>
      <c r="AL1810" s="129"/>
      <c r="AM1810" s="128"/>
      <c r="AN1810" s="129"/>
      <c r="AO1810" s="127" t="s">
        <v>79</v>
      </c>
      <c r="AP1810" s="129"/>
    </row>
    <row r="1811" spans="1:42" customFormat="1" ht="30" hidden="1" customHeight="1">
      <c r="A1811" s="204" t="s">
        <v>4370</v>
      </c>
      <c r="B1811" s="200" t="s">
        <v>13371</v>
      </c>
      <c r="C1811" s="200" t="s">
        <v>13372</v>
      </c>
      <c r="D1811" s="200" t="s">
        <v>12092</v>
      </c>
      <c r="E1811" s="200" t="s">
        <v>13446</v>
      </c>
      <c r="F1811" s="206" t="s">
        <v>13453</v>
      </c>
      <c r="G1811" s="206" t="s">
        <v>13454</v>
      </c>
      <c r="H1811" s="205" t="s">
        <v>13455</v>
      </c>
      <c r="I1811" s="204" t="s">
        <v>13456</v>
      </c>
      <c r="J1811" s="207" t="s">
        <v>13457</v>
      </c>
      <c r="K1811" s="208" t="s">
        <v>13458</v>
      </c>
      <c r="L1811" s="205" t="s">
        <v>60</v>
      </c>
      <c r="M1811" s="205" t="s">
        <v>61</v>
      </c>
      <c r="N1811" s="205" t="s">
        <v>738</v>
      </c>
      <c r="O1811" s="205" t="s">
        <v>4441</v>
      </c>
      <c r="P1811" s="205" t="s">
        <v>4442</v>
      </c>
      <c r="Q1811" s="205" t="s">
        <v>65</v>
      </c>
      <c r="R1811" s="205" t="s">
        <v>13372</v>
      </c>
      <c r="S1811" s="205" t="s">
        <v>13446</v>
      </c>
      <c r="T1811" s="205" t="s">
        <v>903</v>
      </c>
      <c r="U1811" s="208" t="s">
        <v>13459</v>
      </c>
      <c r="V1811" s="205">
        <v>1</v>
      </c>
      <c r="W1811" s="205" t="s">
        <v>68</v>
      </c>
      <c r="X1811" s="205" t="s">
        <v>69</v>
      </c>
      <c r="Y1811" s="205" t="s">
        <v>4407</v>
      </c>
      <c r="Z1811" s="205" t="s">
        <v>13460</v>
      </c>
      <c r="AA1811" s="234" t="s">
        <v>650</v>
      </c>
      <c r="AB1811" s="216">
        <v>46310</v>
      </c>
      <c r="AC1811" s="205"/>
      <c r="AD1811" s="230" t="s">
        <v>72</v>
      </c>
      <c r="AE1811" s="126"/>
      <c r="AF1811" s="127"/>
      <c r="AG1811" s="128"/>
      <c r="AH1811" s="129"/>
      <c r="AI1811" s="129"/>
      <c r="AJ1811" s="126"/>
      <c r="AK1811" s="127"/>
      <c r="AL1811" s="129"/>
      <c r="AM1811" s="128"/>
      <c r="AN1811" s="129"/>
      <c r="AO1811" s="127" t="s">
        <v>79</v>
      </c>
      <c r="AP1811" s="129"/>
    </row>
    <row r="1812" spans="1:42" customFormat="1" ht="30" hidden="1" customHeight="1">
      <c r="A1812" s="204" t="s">
        <v>4370</v>
      </c>
      <c r="B1812" s="200" t="s">
        <v>13371</v>
      </c>
      <c r="C1812" s="200" t="s">
        <v>13372</v>
      </c>
      <c r="D1812" s="200" t="s">
        <v>12108</v>
      </c>
      <c r="E1812" s="200" t="s">
        <v>13461</v>
      </c>
      <c r="F1812" s="206" t="s">
        <v>13462</v>
      </c>
      <c r="G1812" s="206" t="s">
        <v>13463</v>
      </c>
      <c r="H1812" s="205" t="s">
        <v>13464</v>
      </c>
      <c r="I1812" s="204" t="s">
        <v>13465</v>
      </c>
      <c r="J1812" s="207" t="s">
        <v>13466</v>
      </c>
      <c r="K1812" s="208" t="s">
        <v>13467</v>
      </c>
      <c r="L1812" s="205" t="s">
        <v>90</v>
      </c>
      <c r="M1812" s="205" t="s">
        <v>61</v>
      </c>
      <c r="N1812" s="205" t="s">
        <v>738</v>
      </c>
      <c r="O1812" s="205" t="s">
        <v>4441</v>
      </c>
      <c r="P1812" s="205" t="s">
        <v>4442</v>
      </c>
      <c r="Q1812" s="205" t="s">
        <v>65</v>
      </c>
      <c r="R1812" s="205" t="s">
        <v>13372</v>
      </c>
      <c r="S1812" s="205" t="s">
        <v>13461</v>
      </c>
      <c r="T1812" s="205" t="s">
        <v>93</v>
      </c>
      <c r="U1812" s="208" t="s">
        <v>12130</v>
      </c>
      <c r="V1812" s="205">
        <v>0.95</v>
      </c>
      <c r="W1812" s="205" t="s">
        <v>68</v>
      </c>
      <c r="X1812" s="205" t="s">
        <v>69</v>
      </c>
      <c r="Y1812" s="205" t="s">
        <v>4407</v>
      </c>
      <c r="Z1812" s="205" t="s">
        <v>95</v>
      </c>
      <c r="AA1812" s="234" t="s">
        <v>650</v>
      </c>
      <c r="AB1812" s="216">
        <v>46310</v>
      </c>
      <c r="AC1812" s="205"/>
      <c r="AD1812" s="230" t="s">
        <v>72</v>
      </c>
      <c r="AE1812" s="126"/>
      <c r="AF1812" s="127"/>
      <c r="AG1812" s="128"/>
      <c r="AH1812" s="129"/>
      <c r="AI1812" s="129"/>
      <c r="AJ1812" s="126"/>
      <c r="AK1812" s="127"/>
      <c r="AL1812" s="129"/>
      <c r="AM1812" s="128"/>
      <c r="AN1812" s="129"/>
      <c r="AO1812" s="127" t="s">
        <v>79</v>
      </c>
      <c r="AP1812" s="129"/>
    </row>
    <row r="1813" spans="1:42" customFormat="1" ht="30" hidden="1" customHeight="1">
      <c r="A1813" s="204" t="s">
        <v>4370</v>
      </c>
      <c r="B1813" s="200" t="s">
        <v>13371</v>
      </c>
      <c r="C1813" s="200" t="s">
        <v>13372</v>
      </c>
      <c r="D1813" s="200" t="s">
        <v>12108</v>
      </c>
      <c r="E1813" s="200" t="s">
        <v>13461</v>
      </c>
      <c r="F1813" s="206" t="s">
        <v>13468</v>
      </c>
      <c r="G1813" s="206" t="s">
        <v>13469</v>
      </c>
      <c r="H1813" s="205" t="s">
        <v>13470</v>
      </c>
      <c r="I1813" s="204" t="s">
        <v>13471</v>
      </c>
      <c r="J1813" s="207" t="s">
        <v>13472</v>
      </c>
      <c r="K1813" s="208" t="s">
        <v>13473</v>
      </c>
      <c r="L1813" s="205" t="s">
        <v>60</v>
      </c>
      <c r="M1813" s="205" t="s">
        <v>61</v>
      </c>
      <c r="N1813" s="205" t="s">
        <v>738</v>
      </c>
      <c r="O1813" s="205" t="s">
        <v>4441</v>
      </c>
      <c r="P1813" s="205" t="s">
        <v>4442</v>
      </c>
      <c r="Q1813" s="205" t="s">
        <v>65</v>
      </c>
      <c r="R1813" s="205" t="s">
        <v>13372</v>
      </c>
      <c r="S1813" s="205" t="s">
        <v>13461</v>
      </c>
      <c r="T1813" s="205" t="s">
        <v>903</v>
      </c>
      <c r="U1813" s="208" t="s">
        <v>13474</v>
      </c>
      <c r="V1813" s="205">
        <v>1</v>
      </c>
      <c r="W1813" s="205" t="s">
        <v>68</v>
      </c>
      <c r="X1813" s="205" t="s">
        <v>69</v>
      </c>
      <c r="Y1813" s="205" t="s">
        <v>4407</v>
      </c>
      <c r="Z1813" s="205" t="s">
        <v>13475</v>
      </c>
      <c r="AA1813" s="234" t="s">
        <v>650</v>
      </c>
      <c r="AB1813" s="216">
        <v>46310</v>
      </c>
      <c r="AC1813" s="205"/>
      <c r="AD1813" s="230" t="s">
        <v>72</v>
      </c>
      <c r="AE1813" s="126"/>
      <c r="AF1813" s="127"/>
      <c r="AG1813" s="128"/>
      <c r="AH1813" s="129"/>
      <c r="AI1813" s="129"/>
      <c r="AJ1813" s="126"/>
      <c r="AK1813" s="127"/>
      <c r="AL1813" s="129"/>
      <c r="AM1813" s="128"/>
      <c r="AN1813" s="129"/>
      <c r="AO1813" s="127" t="s">
        <v>79</v>
      </c>
      <c r="AP1813" s="129"/>
    </row>
    <row r="1814" spans="1:42" customFormat="1" ht="30" hidden="1" customHeight="1">
      <c r="A1814" s="204" t="s">
        <v>4370</v>
      </c>
      <c r="B1814" s="200" t="s">
        <v>13371</v>
      </c>
      <c r="C1814" s="200" t="s">
        <v>13372</v>
      </c>
      <c r="D1814" s="200" t="s">
        <v>13476</v>
      </c>
      <c r="E1814" s="200" t="s">
        <v>13477</v>
      </c>
      <c r="F1814" s="206" t="s">
        <v>13478</v>
      </c>
      <c r="G1814" s="206" t="s">
        <v>13479</v>
      </c>
      <c r="H1814" s="205" t="s">
        <v>13480</v>
      </c>
      <c r="I1814" s="204" t="s">
        <v>13481</v>
      </c>
      <c r="J1814" s="207" t="s">
        <v>13482</v>
      </c>
      <c r="K1814" s="208" t="s">
        <v>13483</v>
      </c>
      <c r="L1814" s="205" t="s">
        <v>60</v>
      </c>
      <c r="M1814" s="205" t="s">
        <v>61</v>
      </c>
      <c r="N1814" s="205" t="s">
        <v>738</v>
      </c>
      <c r="O1814" s="205" t="s">
        <v>4441</v>
      </c>
      <c r="P1814" s="205" t="s">
        <v>4442</v>
      </c>
      <c r="Q1814" s="205" t="s">
        <v>65</v>
      </c>
      <c r="R1814" s="205" t="s">
        <v>13372</v>
      </c>
      <c r="S1814" s="205" t="s">
        <v>13477</v>
      </c>
      <c r="T1814" s="205" t="s">
        <v>66</v>
      </c>
      <c r="U1814" s="208" t="s">
        <v>13484</v>
      </c>
      <c r="V1814" s="205">
        <v>1</v>
      </c>
      <c r="W1814" s="205" t="s">
        <v>68</v>
      </c>
      <c r="X1814" s="205" t="s">
        <v>69</v>
      </c>
      <c r="Y1814" s="205" t="s">
        <v>4407</v>
      </c>
      <c r="Z1814" s="205" t="s">
        <v>4390</v>
      </c>
      <c r="AA1814" s="234" t="s">
        <v>650</v>
      </c>
      <c r="AB1814" s="216">
        <v>46310</v>
      </c>
      <c r="AC1814" s="205"/>
      <c r="AD1814" s="230" t="s">
        <v>72</v>
      </c>
      <c r="AE1814" s="126"/>
      <c r="AF1814" s="127"/>
      <c r="AG1814" s="128"/>
      <c r="AH1814" s="129"/>
      <c r="AI1814" s="129"/>
      <c r="AJ1814" s="126"/>
      <c r="AK1814" s="127"/>
      <c r="AL1814" s="129"/>
      <c r="AM1814" s="128"/>
      <c r="AN1814" s="129"/>
      <c r="AO1814" s="127" t="s">
        <v>79</v>
      </c>
      <c r="AP1814" s="129"/>
    </row>
    <row r="1815" spans="1:42" customFormat="1" ht="30" hidden="1" customHeight="1">
      <c r="A1815" s="204" t="s">
        <v>4370</v>
      </c>
      <c r="B1815" s="200" t="s">
        <v>13371</v>
      </c>
      <c r="C1815" s="200" t="s">
        <v>13372</v>
      </c>
      <c r="D1815" s="200" t="s">
        <v>13476</v>
      </c>
      <c r="E1815" s="200" t="s">
        <v>13477</v>
      </c>
      <c r="F1815" s="206" t="s">
        <v>13485</v>
      </c>
      <c r="G1815" s="206" t="s">
        <v>13486</v>
      </c>
      <c r="H1815" s="205" t="s">
        <v>13487</v>
      </c>
      <c r="I1815" s="204" t="s">
        <v>13488</v>
      </c>
      <c r="J1815" s="207" t="s">
        <v>13489</v>
      </c>
      <c r="K1815" s="208" t="s">
        <v>13490</v>
      </c>
      <c r="L1815" s="205" t="s">
        <v>90</v>
      </c>
      <c r="M1815" s="205" t="s">
        <v>61</v>
      </c>
      <c r="N1815" s="205" t="s">
        <v>738</v>
      </c>
      <c r="O1815" s="205" t="s">
        <v>4441</v>
      </c>
      <c r="P1815" s="205" t="s">
        <v>4442</v>
      </c>
      <c r="Q1815" s="205" t="s">
        <v>65</v>
      </c>
      <c r="R1815" s="205" t="s">
        <v>13372</v>
      </c>
      <c r="S1815" s="205" t="s">
        <v>13477</v>
      </c>
      <c r="T1815" s="205" t="s">
        <v>93</v>
      </c>
      <c r="U1815" s="208" t="s">
        <v>13491</v>
      </c>
      <c r="V1815" s="205">
        <v>0.95</v>
      </c>
      <c r="W1815" s="205" t="s">
        <v>68</v>
      </c>
      <c r="X1815" s="205" t="s">
        <v>69</v>
      </c>
      <c r="Y1815" s="205" t="s">
        <v>4407</v>
      </c>
      <c r="Z1815" s="205" t="s">
        <v>95</v>
      </c>
      <c r="AA1815" s="234" t="s">
        <v>650</v>
      </c>
      <c r="AB1815" s="216">
        <v>46310</v>
      </c>
      <c r="AC1815" s="205"/>
      <c r="AD1815" s="230" t="s">
        <v>72</v>
      </c>
      <c r="AE1815" s="126"/>
      <c r="AF1815" s="127"/>
      <c r="AG1815" s="128"/>
      <c r="AH1815" s="129"/>
      <c r="AI1815" s="129"/>
      <c r="AJ1815" s="126"/>
      <c r="AK1815" s="127"/>
      <c r="AL1815" s="129"/>
      <c r="AM1815" s="128"/>
      <c r="AN1815" s="129"/>
      <c r="AO1815" s="127" t="s">
        <v>79</v>
      </c>
      <c r="AP1815" s="129"/>
    </row>
    <row r="1816" spans="1:42" customFormat="1" ht="30" hidden="1" customHeight="1">
      <c r="A1816" s="204" t="s">
        <v>4370</v>
      </c>
      <c r="B1816" s="200" t="s">
        <v>13371</v>
      </c>
      <c r="C1816" s="200" t="s">
        <v>13372</v>
      </c>
      <c r="D1816" s="200" t="s">
        <v>13492</v>
      </c>
      <c r="E1816" s="200" t="s">
        <v>13493</v>
      </c>
      <c r="F1816" s="206" t="s">
        <v>13494</v>
      </c>
      <c r="G1816" s="206" t="s">
        <v>13495</v>
      </c>
      <c r="H1816" s="205" t="s">
        <v>13496</v>
      </c>
      <c r="I1816" s="204" t="s">
        <v>13497</v>
      </c>
      <c r="J1816" s="207" t="s">
        <v>13498</v>
      </c>
      <c r="K1816" s="208" t="s">
        <v>13499</v>
      </c>
      <c r="L1816" s="205" t="s">
        <v>60</v>
      </c>
      <c r="M1816" s="205" t="s">
        <v>61</v>
      </c>
      <c r="N1816" s="205" t="s">
        <v>738</v>
      </c>
      <c r="O1816" s="205" t="s">
        <v>4441</v>
      </c>
      <c r="P1816" s="205" t="s">
        <v>4442</v>
      </c>
      <c r="Q1816" s="205" t="s">
        <v>65</v>
      </c>
      <c r="R1816" s="205" t="s">
        <v>13372</v>
      </c>
      <c r="S1816" s="205" t="s">
        <v>13493</v>
      </c>
      <c r="T1816" s="205" t="s">
        <v>66</v>
      </c>
      <c r="U1816" s="208" t="s">
        <v>13500</v>
      </c>
      <c r="V1816" s="205">
        <v>1</v>
      </c>
      <c r="W1816" s="205" t="s">
        <v>68</v>
      </c>
      <c r="X1816" s="205" t="s">
        <v>69</v>
      </c>
      <c r="Y1816" s="205" t="s">
        <v>4407</v>
      </c>
      <c r="Z1816" s="205" t="s">
        <v>4390</v>
      </c>
      <c r="AA1816" s="234" t="s">
        <v>650</v>
      </c>
      <c r="AB1816" s="216">
        <v>46310</v>
      </c>
      <c r="AC1816" s="205"/>
      <c r="AD1816" s="230" t="s">
        <v>72</v>
      </c>
      <c r="AE1816" s="126"/>
      <c r="AF1816" s="127"/>
      <c r="AG1816" s="128"/>
      <c r="AH1816" s="129"/>
      <c r="AI1816" s="129"/>
      <c r="AJ1816" s="126"/>
      <c r="AK1816" s="127"/>
      <c r="AL1816" s="129"/>
      <c r="AM1816" s="128"/>
      <c r="AN1816" s="129"/>
      <c r="AO1816" s="127" t="s">
        <v>79</v>
      </c>
      <c r="AP1816" s="129"/>
    </row>
    <row r="1817" spans="1:42" customFormat="1" ht="30" hidden="1" customHeight="1">
      <c r="A1817" s="204" t="s">
        <v>4370</v>
      </c>
      <c r="B1817" s="200" t="s">
        <v>13371</v>
      </c>
      <c r="C1817" s="200" t="s">
        <v>13372</v>
      </c>
      <c r="D1817" s="200" t="s">
        <v>13492</v>
      </c>
      <c r="E1817" s="200" t="s">
        <v>13493</v>
      </c>
      <c r="F1817" s="206" t="s">
        <v>13501</v>
      </c>
      <c r="G1817" s="206" t="s">
        <v>13502</v>
      </c>
      <c r="H1817" s="205" t="s">
        <v>13503</v>
      </c>
      <c r="I1817" s="204" t="s">
        <v>13504</v>
      </c>
      <c r="J1817" s="207" t="s">
        <v>13505</v>
      </c>
      <c r="K1817" s="208" t="s">
        <v>13506</v>
      </c>
      <c r="L1817" s="205" t="s">
        <v>90</v>
      </c>
      <c r="M1817" s="205" t="s">
        <v>61</v>
      </c>
      <c r="N1817" s="205" t="s">
        <v>738</v>
      </c>
      <c r="O1817" s="205" t="s">
        <v>4441</v>
      </c>
      <c r="P1817" s="205" t="s">
        <v>4442</v>
      </c>
      <c r="Q1817" s="205" t="s">
        <v>65</v>
      </c>
      <c r="R1817" s="205" t="s">
        <v>13372</v>
      </c>
      <c r="S1817" s="205" t="s">
        <v>13493</v>
      </c>
      <c r="T1817" s="205" t="s">
        <v>93</v>
      </c>
      <c r="U1817" s="208" t="s">
        <v>13507</v>
      </c>
      <c r="V1817" s="205">
        <v>0.95</v>
      </c>
      <c r="W1817" s="205" t="s">
        <v>68</v>
      </c>
      <c r="X1817" s="205" t="s">
        <v>69</v>
      </c>
      <c r="Y1817" s="205" t="s">
        <v>4407</v>
      </c>
      <c r="Z1817" s="205" t="s">
        <v>95</v>
      </c>
      <c r="AA1817" s="234" t="s">
        <v>650</v>
      </c>
      <c r="AB1817" s="216">
        <v>46310</v>
      </c>
      <c r="AC1817" s="205"/>
      <c r="AD1817" s="230" t="s">
        <v>72</v>
      </c>
      <c r="AE1817" s="126"/>
      <c r="AF1817" s="127"/>
      <c r="AG1817" s="128"/>
      <c r="AH1817" s="129"/>
      <c r="AI1817" s="129"/>
      <c r="AJ1817" s="126"/>
      <c r="AK1817" s="127"/>
      <c r="AL1817" s="129"/>
      <c r="AM1817" s="128"/>
      <c r="AN1817" s="129"/>
      <c r="AO1817" s="127" t="s">
        <v>79</v>
      </c>
      <c r="AP1817" s="129"/>
    </row>
    <row r="1818" spans="1:42" customFormat="1" ht="30" hidden="1" customHeight="1">
      <c r="A1818" s="204" t="s">
        <v>4370</v>
      </c>
      <c r="B1818" s="200" t="s">
        <v>13371</v>
      </c>
      <c r="C1818" s="200" t="s">
        <v>13372</v>
      </c>
      <c r="D1818" s="200" t="s">
        <v>12267</v>
      </c>
      <c r="E1818" s="200" t="s">
        <v>13508</v>
      </c>
      <c r="F1818" s="206" t="s">
        <v>13509</v>
      </c>
      <c r="G1818" s="206" t="s">
        <v>13510</v>
      </c>
      <c r="H1818" s="205" t="s">
        <v>13511</v>
      </c>
      <c r="I1818" s="204" t="s">
        <v>13512</v>
      </c>
      <c r="J1818" s="207" t="s">
        <v>13513</v>
      </c>
      <c r="K1818" s="208" t="s">
        <v>13514</v>
      </c>
      <c r="L1818" s="205" t="s">
        <v>60</v>
      </c>
      <c r="M1818" s="205" t="s">
        <v>61</v>
      </c>
      <c r="N1818" s="205" t="s">
        <v>738</v>
      </c>
      <c r="O1818" s="205" t="s">
        <v>4441</v>
      </c>
      <c r="P1818" s="205" t="s">
        <v>4442</v>
      </c>
      <c r="Q1818" s="205" t="s">
        <v>65</v>
      </c>
      <c r="R1818" s="205" t="s">
        <v>13372</v>
      </c>
      <c r="S1818" s="205" t="s">
        <v>13508</v>
      </c>
      <c r="T1818" s="205" t="s">
        <v>66</v>
      </c>
      <c r="U1818" s="208" t="s">
        <v>13515</v>
      </c>
      <c r="V1818" s="205">
        <v>1</v>
      </c>
      <c r="W1818" s="205" t="s">
        <v>68</v>
      </c>
      <c r="X1818" s="205" t="s">
        <v>69</v>
      </c>
      <c r="Y1818" s="205" t="s">
        <v>4407</v>
      </c>
      <c r="Z1818" s="205" t="s">
        <v>4390</v>
      </c>
      <c r="AA1818" s="234" t="s">
        <v>650</v>
      </c>
      <c r="AB1818" s="216">
        <v>46310</v>
      </c>
      <c r="AC1818" s="205"/>
      <c r="AD1818" s="230" t="s">
        <v>72</v>
      </c>
      <c r="AE1818" s="126"/>
      <c r="AF1818" s="127"/>
      <c r="AG1818" s="128"/>
      <c r="AH1818" s="129"/>
      <c r="AI1818" s="129"/>
      <c r="AJ1818" s="126"/>
      <c r="AK1818" s="127"/>
      <c r="AL1818" s="129"/>
      <c r="AM1818" s="128"/>
      <c r="AN1818" s="129"/>
      <c r="AO1818" s="127" t="s">
        <v>79</v>
      </c>
      <c r="AP1818" s="129"/>
    </row>
    <row r="1819" spans="1:42" customFormat="1" ht="30" hidden="1" customHeight="1">
      <c r="A1819" s="204" t="s">
        <v>4370</v>
      </c>
      <c r="B1819" s="200" t="s">
        <v>13371</v>
      </c>
      <c r="C1819" s="200" t="s">
        <v>13372</v>
      </c>
      <c r="D1819" s="200" t="s">
        <v>12267</v>
      </c>
      <c r="E1819" s="200" t="s">
        <v>13508</v>
      </c>
      <c r="F1819" s="206" t="s">
        <v>13516</v>
      </c>
      <c r="G1819" s="206" t="s">
        <v>13517</v>
      </c>
      <c r="H1819" s="205" t="s">
        <v>13518</v>
      </c>
      <c r="I1819" s="204" t="s">
        <v>13519</v>
      </c>
      <c r="J1819" s="207" t="s">
        <v>13520</v>
      </c>
      <c r="K1819" s="208" t="s">
        <v>13521</v>
      </c>
      <c r="L1819" s="205" t="s">
        <v>90</v>
      </c>
      <c r="M1819" s="205" t="s">
        <v>61</v>
      </c>
      <c r="N1819" s="205" t="s">
        <v>738</v>
      </c>
      <c r="O1819" s="205" t="s">
        <v>4441</v>
      </c>
      <c r="P1819" s="205" t="s">
        <v>4442</v>
      </c>
      <c r="Q1819" s="205" t="s">
        <v>65</v>
      </c>
      <c r="R1819" s="205" t="s">
        <v>13372</v>
      </c>
      <c r="S1819" s="205" t="s">
        <v>13508</v>
      </c>
      <c r="T1819" s="205" t="s">
        <v>93</v>
      </c>
      <c r="U1819" s="208" t="s">
        <v>12282</v>
      </c>
      <c r="V1819" s="205">
        <v>0.95</v>
      </c>
      <c r="W1819" s="205" t="s">
        <v>68</v>
      </c>
      <c r="X1819" s="205" t="s">
        <v>69</v>
      </c>
      <c r="Y1819" s="205" t="s">
        <v>4407</v>
      </c>
      <c r="Z1819" s="205" t="s">
        <v>95</v>
      </c>
      <c r="AA1819" s="234" t="s">
        <v>650</v>
      </c>
      <c r="AB1819" s="216">
        <v>46310</v>
      </c>
      <c r="AC1819" s="205"/>
      <c r="AD1819" s="230" t="s">
        <v>72</v>
      </c>
      <c r="AE1819" s="126"/>
      <c r="AF1819" s="127"/>
      <c r="AG1819" s="128"/>
      <c r="AH1819" s="129"/>
      <c r="AI1819" s="129"/>
      <c r="AJ1819" s="126"/>
      <c r="AK1819" s="127"/>
      <c r="AL1819" s="129"/>
      <c r="AM1819" s="128"/>
      <c r="AN1819" s="129"/>
      <c r="AO1819" s="127" t="s">
        <v>79</v>
      </c>
      <c r="AP1819" s="129"/>
    </row>
    <row r="1820" spans="1:42" customFormat="1" ht="30" hidden="1" customHeight="1">
      <c r="A1820" s="204" t="s">
        <v>4370</v>
      </c>
      <c r="B1820" s="200" t="s">
        <v>13371</v>
      </c>
      <c r="C1820" s="200" t="s">
        <v>13372</v>
      </c>
      <c r="D1820" s="200" t="s">
        <v>12284</v>
      </c>
      <c r="E1820" s="200" t="s">
        <v>13522</v>
      </c>
      <c r="F1820" s="206" t="s">
        <v>13523</v>
      </c>
      <c r="G1820" s="206" t="s">
        <v>13524</v>
      </c>
      <c r="H1820" s="205" t="s">
        <v>13525</v>
      </c>
      <c r="I1820" s="204" t="s">
        <v>13526</v>
      </c>
      <c r="J1820" s="207" t="s">
        <v>13527</v>
      </c>
      <c r="K1820" s="208" t="s">
        <v>13528</v>
      </c>
      <c r="L1820" s="205" t="s">
        <v>90</v>
      </c>
      <c r="M1820" s="205" t="s">
        <v>61</v>
      </c>
      <c r="N1820" s="205" t="s">
        <v>738</v>
      </c>
      <c r="O1820" s="205" t="s">
        <v>4441</v>
      </c>
      <c r="P1820" s="205" t="s">
        <v>4442</v>
      </c>
      <c r="Q1820" s="205" t="s">
        <v>65</v>
      </c>
      <c r="R1820" s="205" t="s">
        <v>13372</v>
      </c>
      <c r="S1820" s="205" t="s">
        <v>13522</v>
      </c>
      <c r="T1820" s="205" t="s">
        <v>93</v>
      </c>
      <c r="U1820" s="208" t="s">
        <v>12292</v>
      </c>
      <c r="V1820" s="205">
        <v>0.95</v>
      </c>
      <c r="W1820" s="205" t="s">
        <v>68</v>
      </c>
      <c r="X1820" s="205" t="s">
        <v>69</v>
      </c>
      <c r="Y1820" s="205" t="s">
        <v>4407</v>
      </c>
      <c r="Z1820" s="205" t="s">
        <v>95</v>
      </c>
      <c r="AA1820" s="234" t="s">
        <v>650</v>
      </c>
      <c r="AB1820" s="216">
        <v>46310</v>
      </c>
      <c r="AC1820" s="205"/>
      <c r="AD1820" s="230" t="s">
        <v>72</v>
      </c>
      <c r="AE1820" s="126"/>
      <c r="AF1820" s="127"/>
      <c r="AG1820" s="128"/>
      <c r="AH1820" s="129"/>
      <c r="AI1820" s="129"/>
      <c r="AJ1820" s="126"/>
      <c r="AK1820" s="127"/>
      <c r="AL1820" s="129"/>
      <c r="AM1820" s="128"/>
      <c r="AN1820" s="129"/>
      <c r="AO1820" s="127" t="s">
        <v>79</v>
      </c>
      <c r="AP1820" s="129"/>
    </row>
    <row r="1821" spans="1:42" customFormat="1" ht="30" hidden="1" customHeight="1">
      <c r="A1821" s="204" t="s">
        <v>4370</v>
      </c>
      <c r="B1821" s="200" t="s">
        <v>13371</v>
      </c>
      <c r="C1821" s="200" t="s">
        <v>13372</v>
      </c>
      <c r="D1821" s="200" t="s">
        <v>12284</v>
      </c>
      <c r="E1821" s="200" t="s">
        <v>13522</v>
      </c>
      <c r="F1821" s="206" t="s">
        <v>13529</v>
      </c>
      <c r="G1821" s="206" t="s">
        <v>13530</v>
      </c>
      <c r="H1821" s="205" t="s">
        <v>13531</v>
      </c>
      <c r="I1821" s="204" t="s">
        <v>13532</v>
      </c>
      <c r="J1821" s="207" t="s">
        <v>13533</v>
      </c>
      <c r="K1821" s="208" t="s">
        <v>13534</v>
      </c>
      <c r="L1821" s="205" t="s">
        <v>60</v>
      </c>
      <c r="M1821" s="205" t="s">
        <v>61</v>
      </c>
      <c r="N1821" s="205" t="s">
        <v>738</v>
      </c>
      <c r="O1821" s="205" t="s">
        <v>4441</v>
      </c>
      <c r="P1821" s="205" t="s">
        <v>4442</v>
      </c>
      <c r="Q1821" s="205" t="s">
        <v>65</v>
      </c>
      <c r="R1821" s="205" t="s">
        <v>13372</v>
      </c>
      <c r="S1821" s="205" t="s">
        <v>13522</v>
      </c>
      <c r="T1821" s="205" t="s">
        <v>903</v>
      </c>
      <c r="U1821" s="208" t="s">
        <v>13535</v>
      </c>
      <c r="V1821" s="205">
        <v>1</v>
      </c>
      <c r="W1821" s="205" t="s">
        <v>68</v>
      </c>
      <c r="X1821" s="205" t="s">
        <v>69</v>
      </c>
      <c r="Y1821" s="205" t="s">
        <v>4407</v>
      </c>
      <c r="Z1821" s="205" t="s">
        <v>13536</v>
      </c>
      <c r="AA1821" s="234" t="s">
        <v>650</v>
      </c>
      <c r="AB1821" s="216">
        <v>46310</v>
      </c>
      <c r="AC1821" s="205"/>
      <c r="AD1821" s="230" t="s">
        <v>72</v>
      </c>
      <c r="AE1821" s="126"/>
      <c r="AF1821" s="127"/>
      <c r="AG1821" s="128"/>
      <c r="AH1821" s="129"/>
      <c r="AI1821" s="129"/>
      <c r="AJ1821" s="126"/>
      <c r="AK1821" s="127"/>
      <c r="AL1821" s="129"/>
      <c r="AM1821" s="128"/>
      <c r="AN1821" s="129"/>
      <c r="AO1821" s="127" t="s">
        <v>79</v>
      </c>
      <c r="AP1821" s="129"/>
    </row>
    <row r="1822" spans="1:42" customFormat="1" ht="30" hidden="1" customHeight="1">
      <c r="A1822" s="204" t="s">
        <v>4370</v>
      </c>
      <c r="B1822" s="200" t="s">
        <v>13371</v>
      </c>
      <c r="C1822" s="200" t="s">
        <v>13372</v>
      </c>
      <c r="D1822" s="200" t="s">
        <v>12348</v>
      </c>
      <c r="E1822" s="200" t="s">
        <v>13537</v>
      </c>
      <c r="F1822" s="206" t="s">
        <v>13538</v>
      </c>
      <c r="G1822" s="206" t="s">
        <v>13539</v>
      </c>
      <c r="H1822" s="205" t="s">
        <v>13540</v>
      </c>
      <c r="I1822" s="204" t="s">
        <v>13541</v>
      </c>
      <c r="J1822" s="207" t="s">
        <v>13542</v>
      </c>
      <c r="K1822" s="208" t="s">
        <v>13543</v>
      </c>
      <c r="L1822" s="205" t="s">
        <v>90</v>
      </c>
      <c r="M1822" s="205" t="s">
        <v>61</v>
      </c>
      <c r="N1822" s="205" t="s">
        <v>738</v>
      </c>
      <c r="O1822" s="205" t="s">
        <v>4441</v>
      </c>
      <c r="P1822" s="205" t="s">
        <v>4442</v>
      </c>
      <c r="Q1822" s="205" t="s">
        <v>65</v>
      </c>
      <c r="R1822" s="205" t="s">
        <v>13372</v>
      </c>
      <c r="S1822" s="205" t="s">
        <v>13537</v>
      </c>
      <c r="T1822" s="205" t="s">
        <v>93</v>
      </c>
      <c r="U1822" s="208" t="s">
        <v>12356</v>
      </c>
      <c r="V1822" s="205">
        <v>0.95</v>
      </c>
      <c r="W1822" s="205" t="s">
        <v>68</v>
      </c>
      <c r="X1822" s="205" t="s">
        <v>69</v>
      </c>
      <c r="Y1822" s="205" t="s">
        <v>4407</v>
      </c>
      <c r="Z1822" s="205" t="s">
        <v>95</v>
      </c>
      <c r="AA1822" s="234" t="s">
        <v>650</v>
      </c>
      <c r="AB1822" s="216">
        <v>46310</v>
      </c>
      <c r="AC1822" s="205"/>
      <c r="AD1822" s="230" t="s">
        <v>72</v>
      </c>
      <c r="AE1822" s="126"/>
      <c r="AF1822" s="127"/>
      <c r="AG1822" s="128"/>
      <c r="AH1822" s="129"/>
      <c r="AI1822" s="129"/>
      <c r="AJ1822" s="126"/>
      <c r="AK1822" s="127"/>
      <c r="AL1822" s="129"/>
      <c r="AM1822" s="128"/>
      <c r="AN1822" s="129"/>
      <c r="AO1822" s="127" t="s">
        <v>79</v>
      </c>
      <c r="AP1822" s="129"/>
    </row>
    <row r="1823" spans="1:42" customFormat="1" ht="30" hidden="1" customHeight="1">
      <c r="A1823" s="204" t="s">
        <v>4370</v>
      </c>
      <c r="B1823" s="200" t="s">
        <v>13371</v>
      </c>
      <c r="C1823" s="200" t="s">
        <v>13372</v>
      </c>
      <c r="D1823" s="200" t="s">
        <v>12348</v>
      </c>
      <c r="E1823" s="200" t="s">
        <v>13537</v>
      </c>
      <c r="F1823" s="206" t="s">
        <v>13544</v>
      </c>
      <c r="G1823" s="206" t="s">
        <v>13545</v>
      </c>
      <c r="H1823" s="205" t="s">
        <v>13546</v>
      </c>
      <c r="I1823" s="204" t="s">
        <v>13547</v>
      </c>
      <c r="J1823" s="207" t="s">
        <v>13548</v>
      </c>
      <c r="K1823" s="208" t="s">
        <v>13549</v>
      </c>
      <c r="L1823" s="205" t="s">
        <v>60</v>
      </c>
      <c r="M1823" s="205" t="s">
        <v>61</v>
      </c>
      <c r="N1823" s="205" t="s">
        <v>738</v>
      </c>
      <c r="O1823" s="205" t="s">
        <v>4441</v>
      </c>
      <c r="P1823" s="205" t="s">
        <v>4442</v>
      </c>
      <c r="Q1823" s="205" t="s">
        <v>65</v>
      </c>
      <c r="R1823" s="205" t="s">
        <v>13372</v>
      </c>
      <c r="S1823" s="205" t="s">
        <v>13537</v>
      </c>
      <c r="T1823" s="205" t="s">
        <v>903</v>
      </c>
      <c r="U1823" s="208" t="s">
        <v>12364</v>
      </c>
      <c r="V1823" s="205">
        <v>1</v>
      </c>
      <c r="W1823" s="205" t="s">
        <v>68</v>
      </c>
      <c r="X1823" s="205" t="s">
        <v>69</v>
      </c>
      <c r="Y1823" s="205" t="s">
        <v>4407</v>
      </c>
      <c r="Z1823" s="205" t="s">
        <v>12365</v>
      </c>
      <c r="AA1823" s="234" t="s">
        <v>650</v>
      </c>
      <c r="AB1823" s="216">
        <v>46310</v>
      </c>
      <c r="AC1823" s="205"/>
      <c r="AD1823" s="230" t="s">
        <v>72</v>
      </c>
      <c r="AE1823" s="126"/>
      <c r="AF1823" s="127"/>
      <c r="AG1823" s="128"/>
      <c r="AH1823" s="129"/>
      <c r="AI1823" s="129"/>
      <c r="AJ1823" s="126"/>
      <c r="AK1823" s="127"/>
      <c r="AL1823" s="129"/>
      <c r="AM1823" s="128"/>
      <c r="AN1823" s="129"/>
      <c r="AO1823" s="127" t="s">
        <v>79</v>
      </c>
      <c r="AP1823" s="129"/>
    </row>
    <row r="1824" spans="1:42" customFormat="1" ht="30" hidden="1" customHeight="1">
      <c r="A1824" s="204" t="s">
        <v>4370</v>
      </c>
      <c r="B1824" s="200" t="s">
        <v>13371</v>
      </c>
      <c r="C1824" s="200" t="s">
        <v>13372</v>
      </c>
      <c r="D1824" s="200" t="s">
        <v>12366</v>
      </c>
      <c r="E1824" s="200" t="s">
        <v>13550</v>
      </c>
      <c r="F1824" s="206" t="s">
        <v>13551</v>
      </c>
      <c r="G1824" s="206" t="s">
        <v>13552</v>
      </c>
      <c r="H1824" s="205" t="s">
        <v>13553</v>
      </c>
      <c r="I1824" s="204" t="s">
        <v>13554</v>
      </c>
      <c r="J1824" s="207" t="s">
        <v>13555</v>
      </c>
      <c r="K1824" s="208" t="s">
        <v>13556</v>
      </c>
      <c r="L1824" s="205" t="s">
        <v>90</v>
      </c>
      <c r="M1824" s="205" t="s">
        <v>61</v>
      </c>
      <c r="N1824" s="205" t="s">
        <v>738</v>
      </c>
      <c r="O1824" s="205" t="s">
        <v>4441</v>
      </c>
      <c r="P1824" s="205" t="s">
        <v>4442</v>
      </c>
      <c r="Q1824" s="205" t="s">
        <v>65</v>
      </c>
      <c r="R1824" s="205" t="s">
        <v>13372</v>
      </c>
      <c r="S1824" s="205" t="s">
        <v>13550</v>
      </c>
      <c r="T1824" s="205" t="s">
        <v>93</v>
      </c>
      <c r="U1824" s="208" t="s">
        <v>12374</v>
      </c>
      <c r="V1824" s="205">
        <v>0.95</v>
      </c>
      <c r="W1824" s="205" t="s">
        <v>68</v>
      </c>
      <c r="X1824" s="205" t="s">
        <v>69</v>
      </c>
      <c r="Y1824" s="205" t="s">
        <v>4407</v>
      </c>
      <c r="Z1824" s="205" t="s">
        <v>95</v>
      </c>
      <c r="AA1824" s="234" t="s">
        <v>650</v>
      </c>
      <c r="AB1824" s="216">
        <v>46310</v>
      </c>
      <c r="AC1824" s="205"/>
      <c r="AD1824" s="230" t="s">
        <v>72</v>
      </c>
      <c r="AE1824" s="126"/>
      <c r="AF1824" s="127"/>
      <c r="AG1824" s="128"/>
      <c r="AH1824" s="129"/>
      <c r="AI1824" s="129"/>
      <c r="AJ1824" s="126"/>
      <c r="AK1824" s="127"/>
      <c r="AL1824" s="129"/>
      <c r="AM1824" s="128"/>
      <c r="AN1824" s="129"/>
      <c r="AO1824" s="127" t="s">
        <v>79</v>
      </c>
      <c r="AP1824" s="129"/>
    </row>
    <row r="1825" spans="1:45" customFormat="1" ht="30" hidden="1" customHeight="1">
      <c r="A1825" s="204" t="s">
        <v>4370</v>
      </c>
      <c r="B1825" s="200" t="s">
        <v>13371</v>
      </c>
      <c r="C1825" s="200" t="s">
        <v>13372</v>
      </c>
      <c r="D1825" s="200" t="s">
        <v>12366</v>
      </c>
      <c r="E1825" s="200" t="s">
        <v>13550</v>
      </c>
      <c r="F1825" s="206" t="s">
        <v>13557</v>
      </c>
      <c r="G1825" s="206" t="s">
        <v>13558</v>
      </c>
      <c r="H1825" s="205" t="s">
        <v>13559</v>
      </c>
      <c r="I1825" s="204" t="s">
        <v>13560</v>
      </c>
      <c r="J1825" s="207" t="s">
        <v>13561</v>
      </c>
      <c r="K1825" s="208" t="s">
        <v>13562</v>
      </c>
      <c r="L1825" s="205" t="s">
        <v>60</v>
      </c>
      <c r="M1825" s="205" t="s">
        <v>61</v>
      </c>
      <c r="N1825" s="205" t="s">
        <v>738</v>
      </c>
      <c r="O1825" s="205" t="s">
        <v>4441</v>
      </c>
      <c r="P1825" s="205" t="s">
        <v>4442</v>
      </c>
      <c r="Q1825" s="205" t="s">
        <v>65</v>
      </c>
      <c r="R1825" s="205" t="s">
        <v>13372</v>
      </c>
      <c r="S1825" s="205" t="s">
        <v>13550</v>
      </c>
      <c r="T1825" s="205" t="s">
        <v>903</v>
      </c>
      <c r="U1825" s="208" t="s">
        <v>13563</v>
      </c>
      <c r="V1825" s="205">
        <v>1</v>
      </c>
      <c r="W1825" s="205" t="s">
        <v>68</v>
      </c>
      <c r="X1825" s="205" t="s">
        <v>69</v>
      </c>
      <c r="Y1825" s="205" t="s">
        <v>4407</v>
      </c>
      <c r="Z1825" s="205" t="s">
        <v>13564</v>
      </c>
      <c r="AA1825" s="234" t="s">
        <v>650</v>
      </c>
      <c r="AB1825" s="216">
        <v>46310</v>
      </c>
      <c r="AC1825" s="205"/>
      <c r="AD1825" s="230" t="s">
        <v>72</v>
      </c>
      <c r="AE1825" s="126"/>
      <c r="AF1825" s="127"/>
      <c r="AG1825" s="128"/>
      <c r="AH1825" s="129"/>
      <c r="AI1825" s="129"/>
      <c r="AJ1825" s="126"/>
      <c r="AK1825" s="127"/>
      <c r="AL1825" s="129"/>
      <c r="AM1825" s="128"/>
      <c r="AN1825" s="129"/>
      <c r="AO1825" s="127" t="s">
        <v>79</v>
      </c>
      <c r="AP1825" s="129"/>
    </row>
    <row r="1826" spans="1:45" customFormat="1" ht="30" hidden="1" customHeight="1">
      <c r="A1826" s="204" t="s">
        <v>4370</v>
      </c>
      <c r="B1826" s="200" t="s">
        <v>13371</v>
      </c>
      <c r="C1826" s="200" t="s">
        <v>13372</v>
      </c>
      <c r="D1826" s="200" t="s">
        <v>12375</v>
      </c>
      <c r="E1826" s="200" t="s">
        <v>13565</v>
      </c>
      <c r="F1826" s="206" t="s">
        <v>13566</v>
      </c>
      <c r="G1826" s="206" t="s">
        <v>13567</v>
      </c>
      <c r="H1826" s="205" t="s">
        <v>13568</v>
      </c>
      <c r="I1826" s="204" t="s">
        <v>13569</v>
      </c>
      <c r="J1826" s="207" t="s">
        <v>13570</v>
      </c>
      <c r="K1826" s="208" t="s">
        <v>13571</v>
      </c>
      <c r="L1826" s="205" t="s">
        <v>60</v>
      </c>
      <c r="M1826" s="205" t="s">
        <v>61</v>
      </c>
      <c r="N1826" s="205" t="s">
        <v>738</v>
      </c>
      <c r="O1826" s="205" t="s">
        <v>4441</v>
      </c>
      <c r="P1826" s="205" t="s">
        <v>4442</v>
      </c>
      <c r="Q1826" s="205" t="s">
        <v>65</v>
      </c>
      <c r="R1826" s="205" t="s">
        <v>13372</v>
      </c>
      <c r="S1826" s="205" t="s">
        <v>13565</v>
      </c>
      <c r="T1826" s="205" t="s">
        <v>66</v>
      </c>
      <c r="U1826" s="208" t="s">
        <v>13572</v>
      </c>
      <c r="V1826" s="205">
        <v>1</v>
      </c>
      <c r="W1826" s="205" t="s">
        <v>68</v>
      </c>
      <c r="X1826" s="205" t="s">
        <v>69</v>
      </c>
      <c r="Y1826" s="205" t="s">
        <v>4407</v>
      </c>
      <c r="Z1826" s="205" t="s">
        <v>4390</v>
      </c>
      <c r="AA1826" s="234" t="s">
        <v>650</v>
      </c>
      <c r="AB1826" s="216">
        <v>46310</v>
      </c>
      <c r="AC1826" s="205"/>
      <c r="AD1826" s="230" t="s">
        <v>72</v>
      </c>
      <c r="AE1826" s="126"/>
      <c r="AF1826" s="127"/>
      <c r="AG1826" s="128"/>
      <c r="AH1826" s="129"/>
      <c r="AI1826" s="129"/>
      <c r="AJ1826" s="126"/>
      <c r="AK1826" s="127"/>
      <c r="AL1826" s="129"/>
      <c r="AM1826" s="128"/>
      <c r="AN1826" s="129"/>
      <c r="AO1826" s="127" t="s">
        <v>79</v>
      </c>
      <c r="AP1826" s="129"/>
    </row>
    <row r="1827" spans="1:45" customFormat="1" ht="30" hidden="1" customHeight="1">
      <c r="A1827" s="204" t="s">
        <v>4370</v>
      </c>
      <c r="B1827" s="200" t="s">
        <v>13371</v>
      </c>
      <c r="C1827" s="200" t="s">
        <v>13372</v>
      </c>
      <c r="D1827" s="200" t="s">
        <v>12375</v>
      </c>
      <c r="E1827" s="200" t="s">
        <v>13565</v>
      </c>
      <c r="F1827" s="206" t="s">
        <v>13573</v>
      </c>
      <c r="G1827" s="206" t="s">
        <v>13574</v>
      </c>
      <c r="H1827" s="205" t="s">
        <v>13575</v>
      </c>
      <c r="I1827" s="204" t="s">
        <v>13576</v>
      </c>
      <c r="J1827" s="207" t="s">
        <v>13577</v>
      </c>
      <c r="K1827" s="208" t="s">
        <v>13578</v>
      </c>
      <c r="L1827" s="205" t="s">
        <v>90</v>
      </c>
      <c r="M1827" s="205" t="s">
        <v>61</v>
      </c>
      <c r="N1827" s="205" t="s">
        <v>738</v>
      </c>
      <c r="O1827" s="205" t="s">
        <v>4441</v>
      </c>
      <c r="P1827" s="205" t="s">
        <v>4442</v>
      </c>
      <c r="Q1827" s="205" t="s">
        <v>65</v>
      </c>
      <c r="R1827" s="205" t="s">
        <v>13372</v>
      </c>
      <c r="S1827" s="205" t="s">
        <v>13565</v>
      </c>
      <c r="T1827" s="205" t="s">
        <v>93</v>
      </c>
      <c r="U1827" s="208" t="s">
        <v>12383</v>
      </c>
      <c r="V1827" s="205">
        <v>0.95</v>
      </c>
      <c r="W1827" s="205" t="s">
        <v>68</v>
      </c>
      <c r="X1827" s="205" t="s">
        <v>69</v>
      </c>
      <c r="Y1827" s="205" t="s">
        <v>4407</v>
      </c>
      <c r="Z1827" s="205" t="s">
        <v>95</v>
      </c>
      <c r="AA1827" s="234" t="s">
        <v>650</v>
      </c>
      <c r="AB1827" s="216">
        <v>46310</v>
      </c>
      <c r="AC1827" s="205"/>
      <c r="AD1827" s="230" t="s">
        <v>72</v>
      </c>
      <c r="AE1827" s="126"/>
      <c r="AF1827" s="127"/>
      <c r="AG1827" s="128"/>
      <c r="AH1827" s="129"/>
      <c r="AI1827" s="129"/>
      <c r="AJ1827" s="126"/>
      <c r="AK1827" s="127"/>
      <c r="AL1827" s="129"/>
      <c r="AM1827" s="128"/>
      <c r="AN1827" s="129"/>
      <c r="AO1827" s="127" t="s">
        <v>79</v>
      </c>
      <c r="AP1827" s="129"/>
    </row>
    <row r="1828" spans="1:45" customFormat="1" ht="30" hidden="1" customHeight="1">
      <c r="A1828" s="204" t="s">
        <v>4370</v>
      </c>
      <c r="B1828" s="200" t="s">
        <v>13371</v>
      </c>
      <c r="C1828" s="200" t="s">
        <v>13372</v>
      </c>
      <c r="D1828" s="200" t="s">
        <v>12438</v>
      </c>
      <c r="E1828" s="200" t="s">
        <v>13579</v>
      </c>
      <c r="F1828" s="206" t="s">
        <v>13580</v>
      </c>
      <c r="G1828" s="206" t="s">
        <v>13581</v>
      </c>
      <c r="H1828" s="205" t="s">
        <v>13582</v>
      </c>
      <c r="I1828" s="204" t="s">
        <v>13583</v>
      </c>
      <c r="J1828" s="207" t="s">
        <v>13584</v>
      </c>
      <c r="K1828" s="208" t="s">
        <v>13585</v>
      </c>
      <c r="L1828" s="205" t="s">
        <v>60</v>
      </c>
      <c r="M1828" s="205" t="s">
        <v>61</v>
      </c>
      <c r="N1828" s="205" t="s">
        <v>738</v>
      </c>
      <c r="O1828" s="205" t="s">
        <v>4441</v>
      </c>
      <c r="P1828" s="205" t="s">
        <v>4442</v>
      </c>
      <c r="Q1828" s="205" t="s">
        <v>65</v>
      </c>
      <c r="R1828" s="205" t="s">
        <v>13372</v>
      </c>
      <c r="S1828" s="205" t="s">
        <v>13579</v>
      </c>
      <c r="T1828" s="205" t="s">
        <v>66</v>
      </c>
      <c r="U1828" s="208" t="s">
        <v>13586</v>
      </c>
      <c r="V1828" s="205">
        <v>1</v>
      </c>
      <c r="W1828" s="205" t="s">
        <v>68</v>
      </c>
      <c r="X1828" s="205" t="s">
        <v>69</v>
      </c>
      <c r="Y1828" s="205" t="s">
        <v>4407</v>
      </c>
      <c r="Z1828" s="205" t="s">
        <v>4390</v>
      </c>
      <c r="AA1828" s="234" t="s">
        <v>650</v>
      </c>
      <c r="AB1828" s="216">
        <v>46310</v>
      </c>
      <c r="AC1828" s="205"/>
      <c r="AD1828" s="230" t="s">
        <v>72</v>
      </c>
      <c r="AE1828" s="126"/>
      <c r="AF1828" s="127"/>
      <c r="AG1828" s="128"/>
      <c r="AH1828" s="129"/>
      <c r="AI1828" s="129"/>
      <c r="AJ1828" s="126"/>
      <c r="AK1828" s="127"/>
      <c r="AL1828" s="129"/>
      <c r="AM1828" s="128"/>
      <c r="AN1828" s="129"/>
      <c r="AO1828" s="127" t="s">
        <v>79</v>
      </c>
      <c r="AP1828" s="129"/>
    </row>
    <row r="1829" spans="1:45" customFormat="1" ht="30" hidden="1" customHeight="1">
      <c r="A1829" s="204" t="s">
        <v>4370</v>
      </c>
      <c r="B1829" s="200" t="s">
        <v>13371</v>
      </c>
      <c r="C1829" s="200" t="s">
        <v>13372</v>
      </c>
      <c r="D1829" s="200" t="s">
        <v>12438</v>
      </c>
      <c r="E1829" s="200" t="s">
        <v>13579</v>
      </c>
      <c r="F1829" s="206" t="s">
        <v>13587</v>
      </c>
      <c r="G1829" s="206" t="s">
        <v>13588</v>
      </c>
      <c r="H1829" s="205" t="s">
        <v>13589</v>
      </c>
      <c r="I1829" s="204" t="s">
        <v>13590</v>
      </c>
      <c r="J1829" s="207" t="s">
        <v>13591</v>
      </c>
      <c r="K1829" s="208" t="s">
        <v>13592</v>
      </c>
      <c r="L1829" s="205" t="s">
        <v>90</v>
      </c>
      <c r="M1829" s="205" t="s">
        <v>61</v>
      </c>
      <c r="N1829" s="205" t="s">
        <v>738</v>
      </c>
      <c r="O1829" s="205" t="s">
        <v>4441</v>
      </c>
      <c r="P1829" s="205" t="s">
        <v>4442</v>
      </c>
      <c r="Q1829" s="205" t="s">
        <v>65</v>
      </c>
      <c r="R1829" s="205" t="s">
        <v>13372</v>
      </c>
      <c r="S1829" s="205" t="s">
        <v>13579</v>
      </c>
      <c r="T1829" s="205" t="s">
        <v>93</v>
      </c>
      <c r="U1829" s="208" t="s">
        <v>12453</v>
      </c>
      <c r="V1829" s="205">
        <v>0.95</v>
      </c>
      <c r="W1829" s="205" t="s">
        <v>68</v>
      </c>
      <c r="X1829" s="205" t="s">
        <v>69</v>
      </c>
      <c r="Y1829" s="205" t="s">
        <v>4407</v>
      </c>
      <c r="Z1829" s="205" t="s">
        <v>95</v>
      </c>
      <c r="AA1829" s="234" t="s">
        <v>650</v>
      </c>
      <c r="AB1829" s="216">
        <v>46310</v>
      </c>
      <c r="AC1829" s="205"/>
      <c r="AD1829" s="230" t="s">
        <v>72</v>
      </c>
      <c r="AE1829" s="126"/>
      <c r="AF1829" s="127"/>
      <c r="AG1829" s="128"/>
      <c r="AH1829" s="129"/>
      <c r="AI1829" s="129"/>
      <c r="AJ1829" s="126"/>
      <c r="AK1829" s="127"/>
      <c r="AL1829" s="129"/>
      <c r="AM1829" s="128"/>
      <c r="AN1829" s="129"/>
      <c r="AO1829" s="127" t="s">
        <v>79</v>
      </c>
      <c r="AP1829" s="129"/>
    </row>
    <row r="1830" spans="1:45" customFormat="1" ht="30" hidden="1" customHeight="1">
      <c r="A1830" s="204" t="s">
        <v>4370</v>
      </c>
      <c r="B1830" s="200" t="s">
        <v>13371</v>
      </c>
      <c r="C1830" s="200" t="s">
        <v>13372</v>
      </c>
      <c r="D1830" s="200" t="s">
        <v>12455</v>
      </c>
      <c r="E1830" s="200" t="s">
        <v>13593</v>
      </c>
      <c r="F1830" s="206" t="s">
        <v>13594</v>
      </c>
      <c r="G1830" s="206" t="s">
        <v>13595</v>
      </c>
      <c r="H1830" s="205" t="s">
        <v>13596</v>
      </c>
      <c r="I1830" s="204" t="s">
        <v>13597</v>
      </c>
      <c r="J1830" s="207" t="s">
        <v>13598</v>
      </c>
      <c r="K1830" s="208" t="s">
        <v>13599</v>
      </c>
      <c r="L1830" s="205" t="s">
        <v>60</v>
      </c>
      <c r="M1830" s="205" t="s">
        <v>61</v>
      </c>
      <c r="N1830" s="205" t="s">
        <v>738</v>
      </c>
      <c r="O1830" s="205" t="s">
        <v>4441</v>
      </c>
      <c r="P1830" s="205" t="s">
        <v>4442</v>
      </c>
      <c r="Q1830" s="205" t="s">
        <v>65</v>
      </c>
      <c r="R1830" s="205" t="s">
        <v>13372</v>
      </c>
      <c r="S1830" s="205" t="s">
        <v>13593</v>
      </c>
      <c r="T1830" s="205" t="s">
        <v>66</v>
      </c>
      <c r="U1830" s="208" t="s">
        <v>13600</v>
      </c>
      <c r="V1830" s="205">
        <v>1</v>
      </c>
      <c r="W1830" s="205" t="s">
        <v>68</v>
      </c>
      <c r="X1830" s="205" t="s">
        <v>69</v>
      </c>
      <c r="Y1830" s="205" t="s">
        <v>4407</v>
      </c>
      <c r="Z1830" s="205" t="s">
        <v>4390</v>
      </c>
      <c r="AA1830" s="234" t="s">
        <v>650</v>
      </c>
      <c r="AB1830" s="216">
        <v>46310</v>
      </c>
      <c r="AC1830" s="205"/>
      <c r="AD1830" s="230" t="s">
        <v>72</v>
      </c>
      <c r="AE1830" s="126"/>
      <c r="AF1830" s="127"/>
      <c r="AG1830" s="128"/>
      <c r="AH1830" s="129"/>
      <c r="AI1830" s="129"/>
      <c r="AJ1830" s="126"/>
      <c r="AK1830" s="127"/>
      <c r="AL1830" s="129"/>
      <c r="AM1830" s="128"/>
      <c r="AN1830" s="129"/>
      <c r="AO1830" s="127" t="s">
        <v>79</v>
      </c>
      <c r="AP1830" s="129"/>
    </row>
    <row r="1831" spans="1:45" customFormat="1" ht="30" hidden="1" customHeight="1">
      <c r="A1831" s="204" t="s">
        <v>4370</v>
      </c>
      <c r="B1831" s="200" t="s">
        <v>13371</v>
      </c>
      <c r="C1831" s="200" t="s">
        <v>13372</v>
      </c>
      <c r="D1831" s="200" t="s">
        <v>12455</v>
      </c>
      <c r="E1831" s="200" t="s">
        <v>13593</v>
      </c>
      <c r="F1831" s="206" t="s">
        <v>13601</v>
      </c>
      <c r="G1831" s="206" t="s">
        <v>13602</v>
      </c>
      <c r="H1831" s="205" t="s">
        <v>13603</v>
      </c>
      <c r="I1831" s="204" t="s">
        <v>13604</v>
      </c>
      <c r="J1831" s="207" t="s">
        <v>13605</v>
      </c>
      <c r="K1831" s="208" t="s">
        <v>13606</v>
      </c>
      <c r="L1831" s="205" t="s">
        <v>1071</v>
      </c>
      <c r="M1831" s="205" t="s">
        <v>61</v>
      </c>
      <c r="N1831" s="205" t="s">
        <v>738</v>
      </c>
      <c r="O1831" s="205" t="s">
        <v>4441</v>
      </c>
      <c r="P1831" s="205" t="s">
        <v>4442</v>
      </c>
      <c r="Q1831" s="205" t="s">
        <v>65</v>
      </c>
      <c r="R1831" s="205" t="s">
        <v>13372</v>
      </c>
      <c r="S1831" s="205" t="s">
        <v>13593</v>
      </c>
      <c r="T1831" s="205" t="s">
        <v>66</v>
      </c>
      <c r="U1831" s="208" t="s">
        <v>13607</v>
      </c>
      <c r="V1831" s="205">
        <v>0.95</v>
      </c>
      <c r="W1831" s="205" t="s">
        <v>68</v>
      </c>
      <c r="X1831" s="205" t="s">
        <v>69</v>
      </c>
      <c r="Y1831" s="205" t="s">
        <v>4407</v>
      </c>
      <c r="Z1831" s="205" t="s">
        <v>13608</v>
      </c>
      <c r="AA1831" s="234" t="s">
        <v>650</v>
      </c>
      <c r="AB1831" s="216">
        <v>46310</v>
      </c>
      <c r="AC1831" s="205"/>
      <c r="AD1831" s="230" t="s">
        <v>72</v>
      </c>
      <c r="AE1831" s="126"/>
      <c r="AF1831" s="127"/>
      <c r="AG1831" s="128"/>
      <c r="AH1831" s="129"/>
      <c r="AI1831" s="129"/>
      <c r="AJ1831" s="126"/>
      <c r="AK1831" s="127"/>
      <c r="AL1831" s="129"/>
      <c r="AM1831" s="128"/>
      <c r="AN1831" s="129"/>
      <c r="AO1831" s="127" t="s">
        <v>79</v>
      </c>
      <c r="AP1831" s="129"/>
    </row>
    <row r="1832" spans="1:45" customFormat="1" ht="30" hidden="1" customHeight="1">
      <c r="A1832" s="204" t="s">
        <v>4370</v>
      </c>
      <c r="B1832" s="200" t="s">
        <v>13371</v>
      </c>
      <c r="C1832" s="200" t="s">
        <v>13372</v>
      </c>
      <c r="D1832" s="200" t="s">
        <v>12455</v>
      </c>
      <c r="E1832" s="200" t="s">
        <v>13593</v>
      </c>
      <c r="F1832" s="206" t="s">
        <v>13609</v>
      </c>
      <c r="G1832" s="206" t="s">
        <v>13610</v>
      </c>
      <c r="H1832" s="205" t="s">
        <v>13611</v>
      </c>
      <c r="I1832" s="204" t="s">
        <v>13612</v>
      </c>
      <c r="J1832" s="207" t="s">
        <v>13613</v>
      </c>
      <c r="K1832" s="208" t="s">
        <v>13614</v>
      </c>
      <c r="L1832" s="205" t="s">
        <v>90</v>
      </c>
      <c r="M1832" s="205" t="s">
        <v>61</v>
      </c>
      <c r="N1832" s="205" t="s">
        <v>738</v>
      </c>
      <c r="O1832" s="205" t="s">
        <v>4441</v>
      </c>
      <c r="P1832" s="205" t="s">
        <v>4442</v>
      </c>
      <c r="Q1832" s="205" t="s">
        <v>65</v>
      </c>
      <c r="R1832" s="205" t="s">
        <v>13372</v>
      </c>
      <c r="S1832" s="205" t="s">
        <v>13593</v>
      </c>
      <c r="T1832" s="205" t="s">
        <v>93</v>
      </c>
      <c r="U1832" s="208" t="s">
        <v>12478</v>
      </c>
      <c r="V1832" s="205">
        <v>0.95</v>
      </c>
      <c r="W1832" s="205" t="s">
        <v>68</v>
      </c>
      <c r="X1832" s="205" t="s">
        <v>69</v>
      </c>
      <c r="Y1832" s="205" t="s">
        <v>4407</v>
      </c>
      <c r="Z1832" s="205" t="s">
        <v>95</v>
      </c>
      <c r="AA1832" s="234" t="s">
        <v>650</v>
      </c>
      <c r="AB1832" s="216">
        <v>46310</v>
      </c>
      <c r="AC1832" s="205"/>
      <c r="AD1832" s="230" t="s">
        <v>72</v>
      </c>
      <c r="AE1832" s="126"/>
      <c r="AF1832" s="127"/>
      <c r="AG1832" s="128"/>
      <c r="AH1832" s="129"/>
      <c r="AI1832" s="129"/>
      <c r="AJ1832" s="126"/>
      <c r="AK1832" s="127"/>
      <c r="AL1832" s="129"/>
      <c r="AM1832" s="128"/>
      <c r="AN1832" s="129"/>
      <c r="AO1832" s="127" t="s">
        <v>79</v>
      </c>
      <c r="AP1832" s="129"/>
    </row>
    <row r="1833" spans="1:45" customFormat="1" ht="30" hidden="1" customHeight="1">
      <c r="A1833" s="204" t="s">
        <v>4370</v>
      </c>
      <c r="B1833" s="200" t="s">
        <v>13371</v>
      </c>
      <c r="C1833" s="200" t="s">
        <v>13372</v>
      </c>
      <c r="D1833" s="200" t="s">
        <v>12480</v>
      </c>
      <c r="E1833" s="200" t="s">
        <v>13615</v>
      </c>
      <c r="F1833" s="206" t="s">
        <v>13616</v>
      </c>
      <c r="G1833" s="206" t="s">
        <v>13617</v>
      </c>
      <c r="H1833" s="205" t="s">
        <v>13618</v>
      </c>
      <c r="I1833" s="204" t="s">
        <v>13619</v>
      </c>
      <c r="J1833" s="207" t="s">
        <v>13620</v>
      </c>
      <c r="K1833" s="208" t="s">
        <v>13621</v>
      </c>
      <c r="L1833" s="205" t="s">
        <v>60</v>
      </c>
      <c r="M1833" s="205" t="s">
        <v>61</v>
      </c>
      <c r="N1833" s="205" t="s">
        <v>738</v>
      </c>
      <c r="O1833" s="205" t="s">
        <v>4441</v>
      </c>
      <c r="P1833" s="205" t="s">
        <v>4442</v>
      </c>
      <c r="Q1833" s="205" t="s">
        <v>65</v>
      </c>
      <c r="R1833" s="205" t="s">
        <v>13372</v>
      </c>
      <c r="S1833" s="205" t="s">
        <v>13615</v>
      </c>
      <c r="T1833" s="205" t="s">
        <v>66</v>
      </c>
      <c r="U1833" s="208" t="s">
        <v>13622</v>
      </c>
      <c r="V1833" s="205">
        <v>1</v>
      </c>
      <c r="W1833" s="205" t="s">
        <v>68</v>
      </c>
      <c r="X1833" s="205" t="s">
        <v>69</v>
      </c>
      <c r="Y1833" s="205" t="s">
        <v>4407</v>
      </c>
      <c r="Z1833" s="205" t="s">
        <v>4390</v>
      </c>
      <c r="AA1833" s="234" t="s">
        <v>650</v>
      </c>
      <c r="AB1833" s="216">
        <v>46310</v>
      </c>
      <c r="AC1833" s="205"/>
      <c r="AD1833" s="230" t="s">
        <v>72</v>
      </c>
      <c r="AE1833" s="126"/>
      <c r="AF1833" s="127"/>
      <c r="AG1833" s="128"/>
      <c r="AH1833" s="129"/>
      <c r="AI1833" s="129"/>
      <c r="AJ1833" s="126"/>
      <c r="AK1833" s="127"/>
      <c r="AL1833" s="129"/>
      <c r="AM1833" s="128"/>
      <c r="AN1833" s="129"/>
      <c r="AO1833" s="127" t="s">
        <v>79</v>
      </c>
      <c r="AP1833" s="129"/>
    </row>
    <row r="1834" spans="1:45" customFormat="1" ht="30" hidden="1" customHeight="1">
      <c r="A1834" s="204" t="s">
        <v>4370</v>
      </c>
      <c r="B1834" s="200" t="s">
        <v>13371</v>
      </c>
      <c r="C1834" s="200" t="s">
        <v>13372</v>
      </c>
      <c r="D1834" s="200" t="s">
        <v>12480</v>
      </c>
      <c r="E1834" s="200" t="s">
        <v>13615</v>
      </c>
      <c r="F1834" s="206" t="s">
        <v>13623</v>
      </c>
      <c r="G1834" s="206" t="s">
        <v>13624</v>
      </c>
      <c r="H1834" s="205" t="s">
        <v>13625</v>
      </c>
      <c r="I1834" s="204" t="s">
        <v>13626</v>
      </c>
      <c r="J1834" s="207" t="s">
        <v>13627</v>
      </c>
      <c r="K1834" s="208" t="s">
        <v>13628</v>
      </c>
      <c r="L1834" s="205" t="s">
        <v>1071</v>
      </c>
      <c r="M1834" s="205" t="s">
        <v>61</v>
      </c>
      <c r="N1834" s="205" t="s">
        <v>738</v>
      </c>
      <c r="O1834" s="205" t="s">
        <v>4441</v>
      </c>
      <c r="P1834" s="205" t="s">
        <v>4442</v>
      </c>
      <c r="Q1834" s="205" t="s">
        <v>65</v>
      </c>
      <c r="R1834" s="205" t="s">
        <v>13372</v>
      </c>
      <c r="S1834" s="205" t="s">
        <v>13615</v>
      </c>
      <c r="T1834" s="205" t="s">
        <v>66</v>
      </c>
      <c r="U1834" s="208" t="s">
        <v>13629</v>
      </c>
      <c r="V1834" s="205">
        <v>0.95</v>
      </c>
      <c r="W1834" s="205" t="s">
        <v>68</v>
      </c>
      <c r="X1834" s="205" t="s">
        <v>69</v>
      </c>
      <c r="Y1834" s="205" t="s">
        <v>4407</v>
      </c>
      <c r="Z1834" s="205" t="s">
        <v>4390</v>
      </c>
      <c r="AA1834" s="234" t="s">
        <v>650</v>
      </c>
      <c r="AB1834" s="216">
        <v>46310</v>
      </c>
      <c r="AC1834" s="205"/>
      <c r="AD1834" s="230" t="s">
        <v>72</v>
      </c>
      <c r="AE1834" s="126"/>
      <c r="AF1834" s="127"/>
      <c r="AG1834" s="128"/>
      <c r="AH1834" s="129"/>
      <c r="AI1834" s="129"/>
      <c r="AJ1834" s="126"/>
      <c r="AK1834" s="127"/>
      <c r="AL1834" s="129"/>
      <c r="AM1834" s="128"/>
      <c r="AN1834" s="129"/>
      <c r="AO1834" s="127" t="s">
        <v>79</v>
      </c>
      <c r="AP1834" s="129"/>
    </row>
    <row r="1835" spans="1:45" customFormat="1" ht="30" hidden="1" customHeight="1">
      <c r="A1835" s="204" t="s">
        <v>4370</v>
      </c>
      <c r="B1835" s="200" t="s">
        <v>13371</v>
      </c>
      <c r="C1835" s="200" t="s">
        <v>13372</v>
      </c>
      <c r="D1835" s="200" t="s">
        <v>12480</v>
      </c>
      <c r="E1835" s="200" t="s">
        <v>13615</v>
      </c>
      <c r="F1835" s="206" t="s">
        <v>13630</v>
      </c>
      <c r="G1835" s="206" t="s">
        <v>13631</v>
      </c>
      <c r="H1835" s="205" t="s">
        <v>13632</v>
      </c>
      <c r="I1835" s="204" t="s">
        <v>13633</v>
      </c>
      <c r="J1835" s="207" t="s">
        <v>13634</v>
      </c>
      <c r="K1835" s="208" t="s">
        <v>13635</v>
      </c>
      <c r="L1835" s="205" t="s">
        <v>90</v>
      </c>
      <c r="M1835" s="205" t="s">
        <v>61</v>
      </c>
      <c r="N1835" s="205" t="s">
        <v>738</v>
      </c>
      <c r="O1835" s="205" t="s">
        <v>4441</v>
      </c>
      <c r="P1835" s="205" t="s">
        <v>4442</v>
      </c>
      <c r="Q1835" s="205" t="s">
        <v>65</v>
      </c>
      <c r="R1835" s="205" t="s">
        <v>13372</v>
      </c>
      <c r="S1835" s="205" t="s">
        <v>13615</v>
      </c>
      <c r="T1835" s="205" t="s">
        <v>93</v>
      </c>
      <c r="U1835" s="208" t="s">
        <v>12502</v>
      </c>
      <c r="V1835" s="205">
        <v>0.95</v>
      </c>
      <c r="W1835" s="205" t="s">
        <v>68</v>
      </c>
      <c r="X1835" s="205" t="s">
        <v>69</v>
      </c>
      <c r="Y1835" s="205" t="s">
        <v>4407</v>
      </c>
      <c r="Z1835" s="205" t="s">
        <v>95</v>
      </c>
      <c r="AA1835" s="234" t="s">
        <v>650</v>
      </c>
      <c r="AB1835" s="216">
        <v>46310</v>
      </c>
      <c r="AC1835" s="205"/>
      <c r="AD1835" s="230" t="s">
        <v>72</v>
      </c>
      <c r="AE1835" s="126"/>
      <c r="AF1835" s="127"/>
      <c r="AG1835" s="128"/>
      <c r="AH1835" s="129"/>
      <c r="AI1835" s="129"/>
      <c r="AJ1835" s="126"/>
      <c r="AK1835" s="127"/>
      <c r="AL1835" s="129"/>
      <c r="AM1835" s="128"/>
      <c r="AN1835" s="129"/>
      <c r="AO1835" s="127" t="s">
        <v>79</v>
      </c>
      <c r="AP1835" s="129"/>
    </row>
    <row r="1836" spans="1:45" customFormat="1" ht="30" hidden="1" customHeight="1">
      <c r="A1836" s="204" t="s">
        <v>4370</v>
      </c>
      <c r="B1836" s="200" t="s">
        <v>13371</v>
      </c>
      <c r="C1836" s="200" t="s">
        <v>13372</v>
      </c>
      <c r="D1836" s="200" t="s">
        <v>5696</v>
      </c>
      <c r="E1836" s="200" t="s">
        <v>13636</v>
      </c>
      <c r="F1836" s="206" t="s">
        <v>13637</v>
      </c>
      <c r="G1836" s="206" t="s">
        <v>13638</v>
      </c>
      <c r="H1836" s="205" t="s">
        <v>13639</v>
      </c>
      <c r="I1836" s="204" t="s">
        <v>13640</v>
      </c>
      <c r="J1836" s="207" t="s">
        <v>13641</v>
      </c>
      <c r="K1836" s="208" t="s">
        <v>13642</v>
      </c>
      <c r="L1836" s="205" t="s">
        <v>90</v>
      </c>
      <c r="M1836" s="205" t="s">
        <v>61</v>
      </c>
      <c r="N1836" s="205" t="s">
        <v>738</v>
      </c>
      <c r="O1836" s="205" t="s">
        <v>4441</v>
      </c>
      <c r="P1836" s="205" t="s">
        <v>4442</v>
      </c>
      <c r="Q1836" s="205" t="s">
        <v>65</v>
      </c>
      <c r="R1836" s="205" t="s">
        <v>13372</v>
      </c>
      <c r="S1836" s="205" t="s">
        <v>13636</v>
      </c>
      <c r="T1836" s="205" t="s">
        <v>93</v>
      </c>
      <c r="U1836" s="208" t="s">
        <v>5704</v>
      </c>
      <c r="V1836" s="205">
        <v>0.95</v>
      </c>
      <c r="W1836" s="205" t="s">
        <v>68</v>
      </c>
      <c r="X1836" s="205" t="s">
        <v>69</v>
      </c>
      <c r="Y1836" s="205" t="s">
        <v>4407</v>
      </c>
      <c r="Z1836" s="205" t="s">
        <v>95</v>
      </c>
      <c r="AA1836" s="234" t="s">
        <v>650</v>
      </c>
      <c r="AB1836" s="216">
        <v>46310</v>
      </c>
      <c r="AC1836" s="205"/>
      <c r="AD1836" s="230" t="s">
        <v>72</v>
      </c>
      <c r="AE1836" s="126" t="s">
        <v>73</v>
      </c>
      <c r="AF1836" s="127"/>
      <c r="AG1836" s="128"/>
      <c r="AH1836" s="129"/>
      <c r="AI1836" s="129"/>
      <c r="AJ1836" s="126" t="s">
        <v>75</v>
      </c>
      <c r="AK1836" s="127"/>
      <c r="AL1836" s="129"/>
      <c r="AM1836" s="128"/>
      <c r="AN1836" s="129"/>
      <c r="AO1836" s="127" t="s">
        <v>79</v>
      </c>
      <c r="AP1836" s="129"/>
      <c r="AQ1836" s="183"/>
      <c r="AR1836" s="183"/>
      <c r="AS1836" s="183"/>
    </row>
    <row r="1837" spans="1:45" customFormat="1" ht="30" hidden="1" customHeight="1">
      <c r="A1837" s="204" t="s">
        <v>4370</v>
      </c>
      <c r="B1837" s="200" t="s">
        <v>13371</v>
      </c>
      <c r="C1837" s="200" t="s">
        <v>13372</v>
      </c>
      <c r="D1837" s="200" t="s">
        <v>5696</v>
      </c>
      <c r="E1837" s="200" t="s">
        <v>13636</v>
      </c>
      <c r="F1837" s="206" t="s">
        <v>13643</v>
      </c>
      <c r="G1837" s="206" t="s">
        <v>13644</v>
      </c>
      <c r="H1837" s="205" t="s">
        <v>13645</v>
      </c>
      <c r="I1837" s="204" t="s">
        <v>13646</v>
      </c>
      <c r="J1837" s="207" t="s">
        <v>13647</v>
      </c>
      <c r="K1837" s="208" t="s">
        <v>13648</v>
      </c>
      <c r="L1837" s="205" t="s">
        <v>60</v>
      </c>
      <c r="M1837" s="205" t="s">
        <v>61</v>
      </c>
      <c r="N1837" s="205" t="s">
        <v>738</v>
      </c>
      <c r="O1837" s="205" t="s">
        <v>4441</v>
      </c>
      <c r="P1837" s="205" t="s">
        <v>4442</v>
      </c>
      <c r="Q1837" s="205" t="s">
        <v>65</v>
      </c>
      <c r="R1837" s="205" t="s">
        <v>13372</v>
      </c>
      <c r="S1837" s="205" t="s">
        <v>13636</v>
      </c>
      <c r="T1837" s="205" t="s">
        <v>66</v>
      </c>
      <c r="U1837" s="208" t="s">
        <v>13649</v>
      </c>
      <c r="V1837" s="205">
        <v>1</v>
      </c>
      <c r="W1837" s="205" t="s">
        <v>68</v>
      </c>
      <c r="X1837" s="205" t="s">
        <v>69</v>
      </c>
      <c r="Y1837" s="205" t="s">
        <v>4407</v>
      </c>
      <c r="Z1837" s="205" t="s">
        <v>4390</v>
      </c>
      <c r="AA1837" s="234" t="s">
        <v>650</v>
      </c>
      <c r="AB1837" s="216">
        <v>46310</v>
      </c>
      <c r="AC1837" s="205"/>
      <c r="AD1837" s="230" t="s">
        <v>72</v>
      </c>
      <c r="AE1837" s="126"/>
      <c r="AF1837" s="127"/>
      <c r="AG1837" s="128"/>
      <c r="AH1837" s="129"/>
      <c r="AI1837" s="129"/>
      <c r="AJ1837" s="126"/>
      <c r="AK1837" s="127"/>
      <c r="AL1837" s="129"/>
      <c r="AM1837" s="128"/>
      <c r="AN1837" s="129"/>
      <c r="AO1837" s="127" t="s">
        <v>79</v>
      </c>
      <c r="AP1837" s="129"/>
    </row>
    <row r="1838" spans="1:45" customFormat="1" ht="30" hidden="1" customHeight="1">
      <c r="A1838" s="204" t="s">
        <v>4370</v>
      </c>
      <c r="B1838" s="200" t="s">
        <v>13371</v>
      </c>
      <c r="C1838" s="200" t="s">
        <v>13372</v>
      </c>
      <c r="D1838" s="200" t="s">
        <v>5696</v>
      </c>
      <c r="E1838" s="200" t="s">
        <v>13636</v>
      </c>
      <c r="F1838" s="206" t="s">
        <v>13650</v>
      </c>
      <c r="G1838" s="206" t="s">
        <v>13651</v>
      </c>
      <c r="H1838" s="205" t="s">
        <v>13652</v>
      </c>
      <c r="I1838" s="204" t="s">
        <v>13653</v>
      </c>
      <c r="J1838" s="207" t="s">
        <v>13654</v>
      </c>
      <c r="K1838" s="208" t="s">
        <v>13655</v>
      </c>
      <c r="L1838" s="205" t="s">
        <v>1071</v>
      </c>
      <c r="M1838" s="205" t="s">
        <v>61</v>
      </c>
      <c r="N1838" s="205" t="s">
        <v>738</v>
      </c>
      <c r="O1838" s="205" t="s">
        <v>4441</v>
      </c>
      <c r="P1838" s="205" t="s">
        <v>4442</v>
      </c>
      <c r="Q1838" s="205" t="s">
        <v>65</v>
      </c>
      <c r="R1838" s="205" t="s">
        <v>13372</v>
      </c>
      <c r="S1838" s="205" t="s">
        <v>13636</v>
      </c>
      <c r="T1838" s="205" t="s">
        <v>66</v>
      </c>
      <c r="U1838" s="208" t="s">
        <v>13656</v>
      </c>
      <c r="V1838" s="205">
        <v>0.95</v>
      </c>
      <c r="W1838" s="205" t="s">
        <v>68</v>
      </c>
      <c r="X1838" s="205" t="s">
        <v>69</v>
      </c>
      <c r="Y1838" s="205" t="s">
        <v>4407</v>
      </c>
      <c r="Z1838" s="205" t="s">
        <v>4390</v>
      </c>
      <c r="AA1838" s="234" t="s">
        <v>650</v>
      </c>
      <c r="AB1838" s="216">
        <v>46310</v>
      </c>
      <c r="AC1838" s="205"/>
      <c r="AD1838" s="230" t="s">
        <v>72</v>
      </c>
      <c r="AE1838" s="126"/>
      <c r="AF1838" s="127"/>
      <c r="AG1838" s="128"/>
      <c r="AH1838" s="129"/>
      <c r="AI1838" s="129"/>
      <c r="AJ1838" s="126"/>
      <c r="AK1838" s="127"/>
      <c r="AL1838" s="129"/>
      <c r="AM1838" s="128"/>
      <c r="AN1838" s="129"/>
      <c r="AO1838" s="127" t="s">
        <v>79</v>
      </c>
      <c r="AP1838" s="129"/>
    </row>
    <row r="1839" spans="1:45" customFormat="1" ht="30" hidden="1" customHeight="1">
      <c r="A1839" s="204" t="s">
        <v>4370</v>
      </c>
      <c r="B1839" s="200" t="s">
        <v>13371</v>
      </c>
      <c r="C1839" s="200" t="s">
        <v>13372</v>
      </c>
      <c r="D1839" s="200" t="s">
        <v>12635</v>
      </c>
      <c r="E1839" s="200" t="s">
        <v>13657</v>
      </c>
      <c r="F1839" s="206" t="s">
        <v>13658</v>
      </c>
      <c r="G1839" s="206" t="s">
        <v>13659</v>
      </c>
      <c r="H1839" s="205" t="s">
        <v>13660</v>
      </c>
      <c r="I1839" s="204" t="s">
        <v>13661</v>
      </c>
      <c r="J1839" s="207" t="s">
        <v>13662</v>
      </c>
      <c r="K1839" s="208" t="s">
        <v>13663</v>
      </c>
      <c r="L1839" s="205" t="s">
        <v>60</v>
      </c>
      <c r="M1839" s="205" t="s">
        <v>61</v>
      </c>
      <c r="N1839" s="205" t="s">
        <v>738</v>
      </c>
      <c r="O1839" s="205" t="s">
        <v>4441</v>
      </c>
      <c r="P1839" s="205" t="s">
        <v>4442</v>
      </c>
      <c r="Q1839" s="205" t="s">
        <v>65</v>
      </c>
      <c r="R1839" s="205" t="s">
        <v>13372</v>
      </c>
      <c r="S1839" s="205" t="s">
        <v>13657</v>
      </c>
      <c r="T1839" s="205" t="s">
        <v>66</v>
      </c>
      <c r="U1839" s="208" t="s">
        <v>13664</v>
      </c>
      <c r="V1839" s="205">
        <v>1</v>
      </c>
      <c r="W1839" s="205" t="s">
        <v>68</v>
      </c>
      <c r="X1839" s="205" t="s">
        <v>69</v>
      </c>
      <c r="Y1839" s="205" t="s">
        <v>4407</v>
      </c>
      <c r="Z1839" s="205" t="s">
        <v>4390</v>
      </c>
      <c r="AA1839" s="234" t="s">
        <v>650</v>
      </c>
      <c r="AB1839" s="216">
        <v>46310</v>
      </c>
      <c r="AC1839" s="205"/>
      <c r="AD1839" s="230" t="s">
        <v>72</v>
      </c>
      <c r="AE1839" s="126"/>
      <c r="AF1839" s="127"/>
      <c r="AG1839" s="128"/>
      <c r="AH1839" s="129"/>
      <c r="AI1839" s="129"/>
      <c r="AJ1839" s="126"/>
      <c r="AK1839" s="127"/>
      <c r="AL1839" s="129"/>
      <c r="AM1839" s="128"/>
      <c r="AN1839" s="129"/>
      <c r="AO1839" s="127" t="s">
        <v>79</v>
      </c>
      <c r="AP1839" s="129"/>
    </row>
    <row r="1840" spans="1:45" customFormat="1" ht="30" hidden="1" customHeight="1">
      <c r="A1840" s="204" t="s">
        <v>4370</v>
      </c>
      <c r="B1840" s="200" t="s">
        <v>13371</v>
      </c>
      <c r="C1840" s="200" t="s">
        <v>13372</v>
      </c>
      <c r="D1840" s="200" t="s">
        <v>12635</v>
      </c>
      <c r="E1840" s="200" t="s">
        <v>13657</v>
      </c>
      <c r="F1840" s="206" t="s">
        <v>13665</v>
      </c>
      <c r="G1840" s="206" t="s">
        <v>13666</v>
      </c>
      <c r="H1840" s="205" t="s">
        <v>13667</v>
      </c>
      <c r="I1840" s="204" t="s">
        <v>13668</v>
      </c>
      <c r="J1840" s="207" t="s">
        <v>13669</v>
      </c>
      <c r="K1840" s="208" t="s">
        <v>13670</v>
      </c>
      <c r="L1840" s="205" t="s">
        <v>1071</v>
      </c>
      <c r="M1840" s="205" t="s">
        <v>61</v>
      </c>
      <c r="N1840" s="205" t="s">
        <v>738</v>
      </c>
      <c r="O1840" s="205" t="s">
        <v>4441</v>
      </c>
      <c r="P1840" s="205" t="s">
        <v>4442</v>
      </c>
      <c r="Q1840" s="205" t="s">
        <v>65</v>
      </c>
      <c r="R1840" s="205" t="s">
        <v>13372</v>
      </c>
      <c r="S1840" s="205" t="s">
        <v>13657</v>
      </c>
      <c r="T1840" s="205" t="s">
        <v>66</v>
      </c>
      <c r="U1840" s="208" t="s">
        <v>13671</v>
      </c>
      <c r="V1840" s="205">
        <v>0.95</v>
      </c>
      <c r="W1840" s="205" t="s">
        <v>68</v>
      </c>
      <c r="X1840" s="205" t="s">
        <v>69</v>
      </c>
      <c r="Y1840" s="205" t="s">
        <v>4407</v>
      </c>
      <c r="Z1840" s="205" t="s">
        <v>4390</v>
      </c>
      <c r="AA1840" s="234" t="s">
        <v>4805</v>
      </c>
      <c r="AB1840" s="216">
        <v>46310</v>
      </c>
      <c r="AC1840" s="205"/>
      <c r="AD1840" s="230" t="s">
        <v>72</v>
      </c>
      <c r="AE1840" s="126"/>
      <c r="AF1840" s="127"/>
      <c r="AG1840" s="128"/>
      <c r="AH1840" s="129"/>
      <c r="AI1840" s="129"/>
      <c r="AJ1840" s="126"/>
      <c r="AK1840" s="127"/>
      <c r="AL1840" s="129"/>
      <c r="AM1840" s="128"/>
      <c r="AN1840" s="129"/>
      <c r="AO1840" s="127" t="s">
        <v>79</v>
      </c>
      <c r="AP1840" s="129"/>
    </row>
    <row r="1841" spans="1:42" customFormat="1" ht="30" hidden="1" customHeight="1">
      <c r="A1841" s="204" t="s">
        <v>4370</v>
      </c>
      <c r="B1841" s="200" t="s">
        <v>13371</v>
      </c>
      <c r="C1841" s="200" t="s">
        <v>13372</v>
      </c>
      <c r="D1841" s="200" t="s">
        <v>12635</v>
      </c>
      <c r="E1841" s="200" t="s">
        <v>13657</v>
      </c>
      <c r="F1841" s="206" t="s">
        <v>13672</v>
      </c>
      <c r="G1841" s="206" t="s">
        <v>13673</v>
      </c>
      <c r="H1841" s="205" t="s">
        <v>13674</v>
      </c>
      <c r="I1841" s="204" t="s">
        <v>13675</v>
      </c>
      <c r="J1841" s="207" t="s">
        <v>13676</v>
      </c>
      <c r="K1841" s="208" t="s">
        <v>13677</v>
      </c>
      <c r="L1841" s="205" t="s">
        <v>90</v>
      </c>
      <c r="M1841" s="205" t="s">
        <v>61</v>
      </c>
      <c r="N1841" s="205" t="s">
        <v>738</v>
      </c>
      <c r="O1841" s="205" t="s">
        <v>4441</v>
      </c>
      <c r="P1841" s="205" t="s">
        <v>4442</v>
      </c>
      <c r="Q1841" s="205" t="s">
        <v>65</v>
      </c>
      <c r="R1841" s="205" t="s">
        <v>13372</v>
      </c>
      <c r="S1841" s="205" t="s">
        <v>13657</v>
      </c>
      <c r="T1841" s="205" t="s">
        <v>93</v>
      </c>
      <c r="U1841" s="208" t="s">
        <v>12650</v>
      </c>
      <c r="V1841" s="205">
        <v>0.95</v>
      </c>
      <c r="W1841" s="205" t="s">
        <v>68</v>
      </c>
      <c r="X1841" s="205" t="s">
        <v>69</v>
      </c>
      <c r="Y1841" s="205" t="s">
        <v>4407</v>
      </c>
      <c r="Z1841" s="205" t="s">
        <v>95</v>
      </c>
      <c r="AA1841" s="234" t="s">
        <v>650</v>
      </c>
      <c r="AB1841" s="216">
        <v>46310</v>
      </c>
      <c r="AC1841" s="205"/>
      <c r="AD1841" s="230" t="s">
        <v>72</v>
      </c>
      <c r="AE1841" s="126"/>
      <c r="AF1841" s="127"/>
      <c r="AG1841" s="128"/>
      <c r="AH1841" s="129"/>
      <c r="AI1841" s="129"/>
      <c r="AJ1841" s="126"/>
      <c r="AK1841" s="127"/>
      <c r="AL1841" s="129"/>
      <c r="AM1841" s="128"/>
      <c r="AN1841" s="129"/>
      <c r="AO1841" s="127" t="s">
        <v>79</v>
      </c>
      <c r="AP1841" s="129"/>
    </row>
    <row r="1842" spans="1:42" customFormat="1" ht="30" hidden="1" customHeight="1">
      <c r="A1842" s="204" t="s">
        <v>4370</v>
      </c>
      <c r="B1842" s="200" t="s">
        <v>13371</v>
      </c>
      <c r="C1842" s="200" t="s">
        <v>13372</v>
      </c>
      <c r="D1842" s="200" t="s">
        <v>12651</v>
      </c>
      <c r="E1842" s="200" t="s">
        <v>13678</v>
      </c>
      <c r="F1842" s="206" t="s">
        <v>13679</v>
      </c>
      <c r="G1842" s="206" t="s">
        <v>13680</v>
      </c>
      <c r="H1842" s="205" t="s">
        <v>13681</v>
      </c>
      <c r="I1842" s="204" t="s">
        <v>13682</v>
      </c>
      <c r="J1842" s="207" t="s">
        <v>13683</v>
      </c>
      <c r="K1842" s="208" t="s">
        <v>13684</v>
      </c>
      <c r="L1842" s="205" t="s">
        <v>90</v>
      </c>
      <c r="M1842" s="205" t="s">
        <v>61</v>
      </c>
      <c r="N1842" s="205" t="s">
        <v>738</v>
      </c>
      <c r="O1842" s="205" t="s">
        <v>4441</v>
      </c>
      <c r="P1842" s="205" t="s">
        <v>4442</v>
      </c>
      <c r="Q1842" s="205" t="s">
        <v>65</v>
      </c>
      <c r="R1842" s="205" t="s">
        <v>13372</v>
      </c>
      <c r="S1842" s="205" t="s">
        <v>13678</v>
      </c>
      <c r="T1842" s="205" t="s">
        <v>93</v>
      </c>
      <c r="U1842" s="208" t="s">
        <v>12659</v>
      </c>
      <c r="V1842" s="205">
        <v>0.95</v>
      </c>
      <c r="W1842" s="205" t="s">
        <v>68</v>
      </c>
      <c r="X1842" s="205" t="s">
        <v>69</v>
      </c>
      <c r="Y1842" s="205" t="s">
        <v>4407</v>
      </c>
      <c r="Z1842" s="205" t="s">
        <v>95</v>
      </c>
      <c r="AA1842" s="234" t="s">
        <v>650</v>
      </c>
      <c r="AB1842" s="216">
        <v>46310</v>
      </c>
      <c r="AC1842" s="205"/>
      <c r="AD1842" s="230" t="s">
        <v>72</v>
      </c>
      <c r="AE1842" s="126"/>
      <c r="AF1842" s="127"/>
      <c r="AG1842" s="128"/>
      <c r="AH1842" s="129"/>
      <c r="AI1842" s="129"/>
      <c r="AJ1842" s="126"/>
      <c r="AK1842" s="127"/>
      <c r="AL1842" s="129"/>
      <c r="AM1842" s="128"/>
      <c r="AN1842" s="129"/>
      <c r="AO1842" s="127" t="s">
        <v>79</v>
      </c>
      <c r="AP1842" s="129"/>
    </row>
    <row r="1843" spans="1:42" customFormat="1" ht="30" hidden="1" customHeight="1">
      <c r="A1843" s="204" t="s">
        <v>4370</v>
      </c>
      <c r="B1843" s="200" t="s">
        <v>13371</v>
      </c>
      <c r="C1843" s="200" t="s">
        <v>13372</v>
      </c>
      <c r="D1843" s="200" t="s">
        <v>12651</v>
      </c>
      <c r="E1843" s="200" t="s">
        <v>13678</v>
      </c>
      <c r="F1843" s="206" t="s">
        <v>13685</v>
      </c>
      <c r="G1843" s="206" t="s">
        <v>13686</v>
      </c>
      <c r="H1843" s="205" t="s">
        <v>13687</v>
      </c>
      <c r="I1843" s="204" t="s">
        <v>13688</v>
      </c>
      <c r="J1843" s="207" t="s">
        <v>13689</v>
      </c>
      <c r="K1843" s="208" t="s">
        <v>13690</v>
      </c>
      <c r="L1843" s="205" t="s">
        <v>60</v>
      </c>
      <c r="M1843" s="205" t="s">
        <v>61</v>
      </c>
      <c r="N1843" s="205" t="s">
        <v>738</v>
      </c>
      <c r="O1843" s="205" t="s">
        <v>4441</v>
      </c>
      <c r="P1843" s="205" t="s">
        <v>4442</v>
      </c>
      <c r="Q1843" s="205" t="s">
        <v>65</v>
      </c>
      <c r="R1843" s="205" t="s">
        <v>13372</v>
      </c>
      <c r="S1843" s="205" t="s">
        <v>13678</v>
      </c>
      <c r="T1843" s="205" t="s">
        <v>903</v>
      </c>
      <c r="U1843" s="208" t="s">
        <v>13691</v>
      </c>
      <c r="V1843" s="205">
        <v>1</v>
      </c>
      <c r="W1843" s="205" t="s">
        <v>68</v>
      </c>
      <c r="X1843" s="205" t="s">
        <v>69</v>
      </c>
      <c r="Y1843" s="205" t="s">
        <v>4407</v>
      </c>
      <c r="Z1843" s="205" t="s">
        <v>13692</v>
      </c>
      <c r="AA1843" s="234" t="s">
        <v>650</v>
      </c>
      <c r="AB1843" s="216">
        <v>46310</v>
      </c>
      <c r="AC1843" s="205"/>
      <c r="AD1843" s="230" t="s">
        <v>72</v>
      </c>
      <c r="AE1843" s="126"/>
      <c r="AF1843" s="127"/>
      <c r="AG1843" s="128"/>
      <c r="AH1843" s="129"/>
      <c r="AI1843" s="129"/>
      <c r="AJ1843" s="126"/>
      <c r="AK1843" s="127"/>
      <c r="AL1843" s="129"/>
      <c r="AM1843" s="128"/>
      <c r="AN1843" s="129"/>
      <c r="AO1843" s="127" t="s">
        <v>79</v>
      </c>
      <c r="AP1843" s="129"/>
    </row>
    <row r="1844" spans="1:42" customFormat="1" ht="30" hidden="1" customHeight="1">
      <c r="A1844" s="204" t="s">
        <v>4370</v>
      </c>
      <c r="B1844" s="200" t="s">
        <v>13371</v>
      </c>
      <c r="C1844" s="200" t="s">
        <v>13372</v>
      </c>
      <c r="D1844" s="200" t="s">
        <v>12690</v>
      </c>
      <c r="E1844" s="200" t="s">
        <v>13693</v>
      </c>
      <c r="F1844" s="206" t="s">
        <v>13694</v>
      </c>
      <c r="G1844" s="206" t="s">
        <v>13695</v>
      </c>
      <c r="H1844" s="205" t="s">
        <v>13696</v>
      </c>
      <c r="I1844" s="204" t="s">
        <v>13697</v>
      </c>
      <c r="J1844" s="207" t="s">
        <v>13698</v>
      </c>
      <c r="K1844" s="208" t="s">
        <v>13699</v>
      </c>
      <c r="L1844" s="205" t="s">
        <v>60</v>
      </c>
      <c r="M1844" s="205" t="s">
        <v>61</v>
      </c>
      <c r="N1844" s="205" t="s">
        <v>738</v>
      </c>
      <c r="O1844" s="205" t="s">
        <v>4441</v>
      </c>
      <c r="P1844" s="205" t="s">
        <v>4442</v>
      </c>
      <c r="Q1844" s="205" t="s">
        <v>65</v>
      </c>
      <c r="R1844" s="205" t="s">
        <v>13372</v>
      </c>
      <c r="S1844" s="205" t="s">
        <v>13693</v>
      </c>
      <c r="T1844" s="205" t="s">
        <v>66</v>
      </c>
      <c r="U1844" s="208" t="s">
        <v>13700</v>
      </c>
      <c r="V1844" s="205">
        <v>1</v>
      </c>
      <c r="W1844" s="205" t="s">
        <v>68</v>
      </c>
      <c r="X1844" s="205" t="s">
        <v>69</v>
      </c>
      <c r="Y1844" s="205" t="s">
        <v>4407</v>
      </c>
      <c r="Z1844" s="205" t="s">
        <v>4390</v>
      </c>
      <c r="AA1844" s="234" t="s">
        <v>650</v>
      </c>
      <c r="AB1844" s="216">
        <v>46310</v>
      </c>
      <c r="AC1844" s="205"/>
      <c r="AD1844" s="230" t="s">
        <v>72</v>
      </c>
      <c r="AE1844" s="126"/>
      <c r="AF1844" s="127"/>
      <c r="AG1844" s="128"/>
      <c r="AH1844" s="129"/>
      <c r="AI1844" s="129"/>
      <c r="AJ1844" s="126"/>
      <c r="AK1844" s="127"/>
      <c r="AL1844" s="129"/>
      <c r="AM1844" s="128"/>
      <c r="AN1844" s="129"/>
      <c r="AO1844" s="127" t="s">
        <v>79</v>
      </c>
      <c r="AP1844" s="129"/>
    </row>
    <row r="1845" spans="1:42" customFormat="1" ht="30" hidden="1" customHeight="1">
      <c r="A1845" s="204" t="s">
        <v>4370</v>
      </c>
      <c r="B1845" s="200" t="s">
        <v>13371</v>
      </c>
      <c r="C1845" s="200" t="s">
        <v>13372</v>
      </c>
      <c r="D1845" s="200" t="s">
        <v>12690</v>
      </c>
      <c r="E1845" s="200" t="s">
        <v>13693</v>
      </c>
      <c r="F1845" s="206" t="s">
        <v>13701</v>
      </c>
      <c r="G1845" s="206" t="s">
        <v>13702</v>
      </c>
      <c r="H1845" s="205" t="s">
        <v>13703</v>
      </c>
      <c r="I1845" s="204" t="s">
        <v>13704</v>
      </c>
      <c r="J1845" s="207" t="s">
        <v>13705</v>
      </c>
      <c r="K1845" s="208" t="s">
        <v>13706</v>
      </c>
      <c r="L1845" s="205" t="s">
        <v>90</v>
      </c>
      <c r="M1845" s="205" t="s">
        <v>61</v>
      </c>
      <c r="N1845" s="205" t="s">
        <v>738</v>
      </c>
      <c r="O1845" s="205" t="s">
        <v>4441</v>
      </c>
      <c r="P1845" s="205" t="s">
        <v>4442</v>
      </c>
      <c r="Q1845" s="205" t="s">
        <v>65</v>
      </c>
      <c r="R1845" s="205" t="s">
        <v>13372</v>
      </c>
      <c r="S1845" s="205" t="s">
        <v>13693</v>
      </c>
      <c r="T1845" s="205" t="s">
        <v>93</v>
      </c>
      <c r="U1845" s="208" t="s">
        <v>12698</v>
      </c>
      <c r="V1845" s="205">
        <v>0.95</v>
      </c>
      <c r="W1845" s="205" t="s">
        <v>68</v>
      </c>
      <c r="X1845" s="205" t="s">
        <v>69</v>
      </c>
      <c r="Y1845" s="205" t="s">
        <v>4407</v>
      </c>
      <c r="Z1845" s="205" t="s">
        <v>95</v>
      </c>
      <c r="AA1845" s="234" t="s">
        <v>650</v>
      </c>
      <c r="AB1845" s="216">
        <v>46310</v>
      </c>
      <c r="AC1845" s="205"/>
      <c r="AD1845" s="230" t="s">
        <v>72</v>
      </c>
      <c r="AE1845" s="126"/>
      <c r="AF1845" s="127"/>
      <c r="AG1845" s="128"/>
      <c r="AH1845" s="129"/>
      <c r="AI1845" s="129"/>
      <c r="AJ1845" s="126"/>
      <c r="AK1845" s="127"/>
      <c r="AL1845" s="129"/>
      <c r="AM1845" s="128"/>
      <c r="AN1845" s="129"/>
      <c r="AO1845" s="127" t="s">
        <v>79</v>
      </c>
      <c r="AP1845" s="129"/>
    </row>
    <row r="1846" spans="1:42" customFormat="1" ht="30" hidden="1" customHeight="1">
      <c r="A1846" s="204" t="s">
        <v>4370</v>
      </c>
      <c r="B1846" s="200" t="s">
        <v>13371</v>
      </c>
      <c r="C1846" s="200" t="s">
        <v>13372</v>
      </c>
      <c r="D1846" s="200" t="s">
        <v>5785</v>
      </c>
      <c r="E1846" s="200" t="s">
        <v>13707</v>
      </c>
      <c r="F1846" s="206" t="s">
        <v>13708</v>
      </c>
      <c r="G1846" s="206" t="s">
        <v>13709</v>
      </c>
      <c r="H1846" s="205" t="s">
        <v>13710</v>
      </c>
      <c r="I1846" s="204" t="s">
        <v>13711</v>
      </c>
      <c r="J1846" s="207" t="s">
        <v>13712</v>
      </c>
      <c r="K1846" s="208" t="s">
        <v>13713</v>
      </c>
      <c r="L1846" s="205" t="s">
        <v>90</v>
      </c>
      <c r="M1846" s="205" t="s">
        <v>61</v>
      </c>
      <c r="N1846" s="205" t="s">
        <v>738</v>
      </c>
      <c r="O1846" s="205" t="s">
        <v>4441</v>
      </c>
      <c r="P1846" s="205" t="s">
        <v>4442</v>
      </c>
      <c r="Q1846" s="205" t="s">
        <v>65</v>
      </c>
      <c r="R1846" s="205" t="s">
        <v>13372</v>
      </c>
      <c r="S1846" s="205" t="s">
        <v>13707</v>
      </c>
      <c r="T1846" s="205" t="s">
        <v>93</v>
      </c>
      <c r="U1846" s="208" t="s">
        <v>5793</v>
      </c>
      <c r="V1846" s="205">
        <v>0.95</v>
      </c>
      <c r="W1846" s="205" t="s">
        <v>68</v>
      </c>
      <c r="X1846" s="205" t="s">
        <v>69</v>
      </c>
      <c r="Y1846" s="205" t="s">
        <v>4407</v>
      </c>
      <c r="Z1846" s="205" t="s">
        <v>95</v>
      </c>
      <c r="AA1846" s="234" t="s">
        <v>650</v>
      </c>
      <c r="AB1846" s="216">
        <v>46310</v>
      </c>
      <c r="AC1846" s="205"/>
      <c r="AD1846" s="230" t="s">
        <v>72</v>
      </c>
      <c r="AE1846" s="126"/>
      <c r="AF1846" s="127"/>
      <c r="AG1846" s="128"/>
      <c r="AH1846" s="129"/>
      <c r="AI1846" s="129"/>
      <c r="AJ1846" s="126"/>
      <c r="AK1846" s="127"/>
      <c r="AL1846" s="129"/>
      <c r="AM1846" s="128"/>
      <c r="AN1846" s="129"/>
      <c r="AO1846" s="127" t="s">
        <v>79</v>
      </c>
      <c r="AP1846" s="129"/>
    </row>
    <row r="1847" spans="1:42" customFormat="1" ht="30" hidden="1" customHeight="1">
      <c r="A1847" s="204" t="s">
        <v>4370</v>
      </c>
      <c r="B1847" s="200" t="s">
        <v>13371</v>
      </c>
      <c r="C1847" s="200" t="s">
        <v>13372</v>
      </c>
      <c r="D1847" s="200" t="s">
        <v>5785</v>
      </c>
      <c r="E1847" s="200" t="s">
        <v>13707</v>
      </c>
      <c r="F1847" s="206" t="s">
        <v>13714</v>
      </c>
      <c r="G1847" s="206" t="s">
        <v>13715</v>
      </c>
      <c r="H1847" s="205" t="s">
        <v>13716</v>
      </c>
      <c r="I1847" s="204" t="s">
        <v>13717</v>
      </c>
      <c r="J1847" s="207" t="s">
        <v>13718</v>
      </c>
      <c r="K1847" s="208" t="s">
        <v>13719</v>
      </c>
      <c r="L1847" s="205" t="s">
        <v>60</v>
      </c>
      <c r="M1847" s="205" t="s">
        <v>61</v>
      </c>
      <c r="N1847" s="205" t="s">
        <v>738</v>
      </c>
      <c r="O1847" s="205" t="s">
        <v>4441</v>
      </c>
      <c r="P1847" s="205" t="s">
        <v>4442</v>
      </c>
      <c r="Q1847" s="205" t="s">
        <v>65</v>
      </c>
      <c r="R1847" s="205" t="s">
        <v>13372</v>
      </c>
      <c r="S1847" s="205" t="s">
        <v>13707</v>
      </c>
      <c r="T1847" s="205" t="s">
        <v>903</v>
      </c>
      <c r="U1847" s="208" t="s">
        <v>13720</v>
      </c>
      <c r="V1847" s="205">
        <v>1</v>
      </c>
      <c r="W1847" s="205" t="s">
        <v>68</v>
      </c>
      <c r="X1847" s="205" t="s">
        <v>69</v>
      </c>
      <c r="Y1847" s="205" t="s">
        <v>4407</v>
      </c>
      <c r="Z1847" s="205" t="s">
        <v>13721</v>
      </c>
      <c r="AA1847" s="234" t="s">
        <v>650</v>
      </c>
      <c r="AB1847" s="216">
        <v>46310</v>
      </c>
      <c r="AC1847" s="205"/>
      <c r="AD1847" s="230" t="s">
        <v>72</v>
      </c>
      <c r="AE1847" s="126"/>
      <c r="AF1847" s="127"/>
      <c r="AG1847" s="128"/>
      <c r="AH1847" s="129"/>
      <c r="AI1847" s="129"/>
      <c r="AJ1847" s="126"/>
      <c r="AK1847" s="127"/>
      <c r="AL1847" s="129"/>
      <c r="AM1847" s="128"/>
      <c r="AN1847" s="129"/>
      <c r="AO1847" s="127" t="s">
        <v>79</v>
      </c>
      <c r="AP1847" s="129"/>
    </row>
    <row r="1848" spans="1:42" customFormat="1" ht="30" hidden="1" customHeight="1">
      <c r="A1848" s="204" t="s">
        <v>4370</v>
      </c>
      <c r="B1848" s="200" t="s">
        <v>13371</v>
      </c>
      <c r="C1848" s="200" t="s">
        <v>13372</v>
      </c>
      <c r="D1848" s="200" t="s">
        <v>12838</v>
      </c>
      <c r="E1848" s="200" t="s">
        <v>13722</v>
      </c>
      <c r="F1848" s="206" t="s">
        <v>13723</v>
      </c>
      <c r="G1848" s="206" t="s">
        <v>13724</v>
      </c>
      <c r="H1848" s="205" t="s">
        <v>13725</v>
      </c>
      <c r="I1848" s="204" t="s">
        <v>13726</v>
      </c>
      <c r="J1848" s="207" t="s">
        <v>13727</v>
      </c>
      <c r="K1848" s="208" t="s">
        <v>13728</v>
      </c>
      <c r="L1848" s="205" t="s">
        <v>90</v>
      </c>
      <c r="M1848" s="205" t="s">
        <v>61</v>
      </c>
      <c r="N1848" s="205" t="s">
        <v>738</v>
      </c>
      <c r="O1848" s="205" t="s">
        <v>4441</v>
      </c>
      <c r="P1848" s="205" t="s">
        <v>4442</v>
      </c>
      <c r="Q1848" s="205" t="s">
        <v>65</v>
      </c>
      <c r="R1848" s="205" t="s">
        <v>13372</v>
      </c>
      <c r="S1848" s="205" t="s">
        <v>13722</v>
      </c>
      <c r="T1848" s="205" t="s">
        <v>93</v>
      </c>
      <c r="U1848" s="208" t="s">
        <v>12846</v>
      </c>
      <c r="V1848" s="205">
        <v>0.95</v>
      </c>
      <c r="W1848" s="205" t="s">
        <v>68</v>
      </c>
      <c r="X1848" s="205" t="s">
        <v>69</v>
      </c>
      <c r="Y1848" s="205" t="s">
        <v>4407</v>
      </c>
      <c r="Z1848" s="205" t="s">
        <v>95</v>
      </c>
      <c r="AA1848" s="234" t="s">
        <v>650</v>
      </c>
      <c r="AB1848" s="216">
        <v>46310</v>
      </c>
      <c r="AC1848" s="205"/>
      <c r="AD1848" s="230" t="s">
        <v>72</v>
      </c>
      <c r="AE1848" s="126"/>
      <c r="AF1848" s="127"/>
      <c r="AG1848" s="128"/>
      <c r="AH1848" s="129"/>
      <c r="AI1848" s="129"/>
      <c r="AJ1848" s="126"/>
      <c r="AK1848" s="127"/>
      <c r="AL1848" s="129"/>
      <c r="AM1848" s="128"/>
      <c r="AN1848" s="129"/>
      <c r="AO1848" s="127" t="s">
        <v>79</v>
      </c>
      <c r="AP1848" s="129"/>
    </row>
    <row r="1849" spans="1:42" customFormat="1" ht="30" hidden="1" customHeight="1">
      <c r="A1849" s="204" t="s">
        <v>4370</v>
      </c>
      <c r="B1849" s="200" t="s">
        <v>13371</v>
      </c>
      <c r="C1849" s="200" t="s">
        <v>13372</v>
      </c>
      <c r="D1849" s="200" t="s">
        <v>12838</v>
      </c>
      <c r="E1849" s="200" t="s">
        <v>13722</v>
      </c>
      <c r="F1849" s="206" t="s">
        <v>13729</v>
      </c>
      <c r="G1849" s="206" t="s">
        <v>13730</v>
      </c>
      <c r="H1849" s="205" t="s">
        <v>13731</v>
      </c>
      <c r="I1849" s="204" t="s">
        <v>13732</v>
      </c>
      <c r="J1849" s="207" t="s">
        <v>13733</v>
      </c>
      <c r="K1849" s="208" t="s">
        <v>13734</v>
      </c>
      <c r="L1849" s="205" t="s">
        <v>60</v>
      </c>
      <c r="M1849" s="205" t="s">
        <v>61</v>
      </c>
      <c r="N1849" s="205" t="s">
        <v>738</v>
      </c>
      <c r="O1849" s="205" t="s">
        <v>4441</v>
      </c>
      <c r="P1849" s="205" t="s">
        <v>4442</v>
      </c>
      <c r="Q1849" s="205" t="s">
        <v>65</v>
      </c>
      <c r="R1849" s="205" t="s">
        <v>13372</v>
      </c>
      <c r="S1849" s="205" t="s">
        <v>13722</v>
      </c>
      <c r="T1849" s="205" t="s">
        <v>903</v>
      </c>
      <c r="U1849" s="208" t="s">
        <v>13735</v>
      </c>
      <c r="V1849" s="205">
        <v>1</v>
      </c>
      <c r="W1849" s="205" t="s">
        <v>68</v>
      </c>
      <c r="X1849" s="205" t="s">
        <v>69</v>
      </c>
      <c r="Y1849" s="205" t="s">
        <v>4407</v>
      </c>
      <c r="Z1849" s="205" t="s">
        <v>13736</v>
      </c>
      <c r="AA1849" s="234" t="s">
        <v>650</v>
      </c>
      <c r="AB1849" s="216">
        <v>46310</v>
      </c>
      <c r="AC1849" s="205"/>
      <c r="AD1849" s="230" t="s">
        <v>72</v>
      </c>
      <c r="AE1849" s="126"/>
      <c r="AF1849" s="127"/>
      <c r="AG1849" s="128"/>
      <c r="AH1849" s="129"/>
      <c r="AI1849" s="129"/>
      <c r="AJ1849" s="126"/>
      <c r="AK1849" s="127"/>
      <c r="AL1849" s="129"/>
      <c r="AM1849" s="128"/>
      <c r="AN1849" s="129"/>
      <c r="AO1849" s="127" t="s">
        <v>79</v>
      </c>
      <c r="AP1849" s="129"/>
    </row>
    <row r="1850" spans="1:42" customFormat="1" ht="30" hidden="1" customHeight="1">
      <c r="A1850" s="204" t="s">
        <v>4370</v>
      </c>
      <c r="B1850" s="200" t="s">
        <v>13371</v>
      </c>
      <c r="C1850" s="200" t="s">
        <v>13372</v>
      </c>
      <c r="D1850" s="200" t="s">
        <v>5880</v>
      </c>
      <c r="E1850" s="200" t="s">
        <v>13737</v>
      </c>
      <c r="F1850" s="206" t="s">
        <v>13738</v>
      </c>
      <c r="G1850" s="206" t="s">
        <v>13739</v>
      </c>
      <c r="H1850" s="205" t="s">
        <v>13740</v>
      </c>
      <c r="I1850" s="204" t="s">
        <v>13741</v>
      </c>
      <c r="J1850" s="207" t="s">
        <v>13742</v>
      </c>
      <c r="K1850" s="208" t="s">
        <v>13743</v>
      </c>
      <c r="L1850" s="205" t="s">
        <v>60</v>
      </c>
      <c r="M1850" s="205" t="s">
        <v>61</v>
      </c>
      <c r="N1850" s="205" t="s">
        <v>738</v>
      </c>
      <c r="O1850" s="205" t="s">
        <v>4441</v>
      </c>
      <c r="P1850" s="205" t="s">
        <v>4442</v>
      </c>
      <c r="Q1850" s="205" t="s">
        <v>65</v>
      </c>
      <c r="R1850" s="205" t="s">
        <v>13372</v>
      </c>
      <c r="S1850" s="205" t="s">
        <v>13737</v>
      </c>
      <c r="T1850" s="205" t="s">
        <v>66</v>
      </c>
      <c r="U1850" s="208" t="s">
        <v>13744</v>
      </c>
      <c r="V1850" s="205">
        <v>1</v>
      </c>
      <c r="W1850" s="205" t="s">
        <v>68</v>
      </c>
      <c r="X1850" s="205" t="s">
        <v>69</v>
      </c>
      <c r="Y1850" s="205" t="s">
        <v>4407</v>
      </c>
      <c r="Z1850" s="205" t="s">
        <v>4390</v>
      </c>
      <c r="AA1850" s="234" t="s">
        <v>650</v>
      </c>
      <c r="AB1850" s="216">
        <v>46310</v>
      </c>
      <c r="AC1850" s="205"/>
      <c r="AD1850" s="230" t="s">
        <v>72</v>
      </c>
      <c r="AE1850" s="126"/>
      <c r="AF1850" s="127"/>
      <c r="AG1850" s="128"/>
      <c r="AH1850" s="129"/>
      <c r="AI1850" s="129"/>
      <c r="AJ1850" s="126"/>
      <c r="AK1850" s="127"/>
      <c r="AL1850" s="129"/>
      <c r="AM1850" s="128"/>
      <c r="AN1850" s="129"/>
      <c r="AO1850" s="127" t="s">
        <v>79</v>
      </c>
      <c r="AP1850" s="129"/>
    </row>
    <row r="1851" spans="1:42" customFormat="1" ht="30" hidden="1" customHeight="1">
      <c r="A1851" s="204" t="s">
        <v>4370</v>
      </c>
      <c r="B1851" s="200" t="s">
        <v>13371</v>
      </c>
      <c r="C1851" s="200" t="s">
        <v>13372</v>
      </c>
      <c r="D1851" s="200" t="s">
        <v>5880</v>
      </c>
      <c r="E1851" s="200" t="s">
        <v>13737</v>
      </c>
      <c r="F1851" s="206" t="s">
        <v>13745</v>
      </c>
      <c r="G1851" s="206" t="s">
        <v>13746</v>
      </c>
      <c r="H1851" s="205" t="s">
        <v>13747</v>
      </c>
      <c r="I1851" s="204" t="s">
        <v>13748</v>
      </c>
      <c r="J1851" s="207" t="s">
        <v>13749</v>
      </c>
      <c r="K1851" s="208" t="s">
        <v>13750</v>
      </c>
      <c r="L1851" s="205" t="s">
        <v>90</v>
      </c>
      <c r="M1851" s="205" t="s">
        <v>61</v>
      </c>
      <c r="N1851" s="205" t="s">
        <v>738</v>
      </c>
      <c r="O1851" s="205" t="s">
        <v>4441</v>
      </c>
      <c r="P1851" s="205" t="s">
        <v>4442</v>
      </c>
      <c r="Q1851" s="205" t="s">
        <v>65</v>
      </c>
      <c r="R1851" s="205" t="s">
        <v>13372</v>
      </c>
      <c r="S1851" s="205" t="s">
        <v>13737</v>
      </c>
      <c r="T1851" s="205" t="s">
        <v>93</v>
      </c>
      <c r="U1851" s="208" t="s">
        <v>5888</v>
      </c>
      <c r="V1851" s="205">
        <v>0.95</v>
      </c>
      <c r="W1851" s="205" t="s">
        <v>68</v>
      </c>
      <c r="X1851" s="205" t="s">
        <v>69</v>
      </c>
      <c r="Y1851" s="205" t="s">
        <v>4407</v>
      </c>
      <c r="Z1851" s="205" t="s">
        <v>95</v>
      </c>
      <c r="AA1851" s="234" t="s">
        <v>650</v>
      </c>
      <c r="AB1851" s="216">
        <v>46310</v>
      </c>
      <c r="AC1851" s="205"/>
      <c r="AD1851" s="230" t="s">
        <v>72</v>
      </c>
      <c r="AE1851" s="126"/>
      <c r="AF1851" s="127"/>
      <c r="AG1851" s="128"/>
      <c r="AH1851" s="129"/>
      <c r="AI1851" s="129"/>
      <c r="AJ1851" s="126"/>
      <c r="AK1851" s="127"/>
      <c r="AL1851" s="129"/>
      <c r="AM1851" s="128"/>
      <c r="AN1851" s="129"/>
      <c r="AO1851" s="127" t="s">
        <v>79</v>
      </c>
      <c r="AP1851" s="129"/>
    </row>
    <row r="1852" spans="1:42" customFormat="1" ht="30" hidden="1" customHeight="1">
      <c r="A1852" s="204" t="s">
        <v>4370</v>
      </c>
      <c r="B1852" s="200" t="s">
        <v>13371</v>
      </c>
      <c r="C1852" s="200" t="s">
        <v>13372</v>
      </c>
      <c r="D1852" s="200" t="s">
        <v>12875</v>
      </c>
      <c r="E1852" s="200" t="s">
        <v>13751</v>
      </c>
      <c r="F1852" s="206" t="s">
        <v>13752</v>
      </c>
      <c r="G1852" s="206" t="s">
        <v>13753</v>
      </c>
      <c r="H1852" s="205" t="s">
        <v>13754</v>
      </c>
      <c r="I1852" s="204" t="s">
        <v>13755</v>
      </c>
      <c r="J1852" s="207" t="s">
        <v>13756</v>
      </c>
      <c r="K1852" s="208" t="s">
        <v>13757</v>
      </c>
      <c r="L1852" s="205" t="s">
        <v>60</v>
      </c>
      <c r="M1852" s="205" t="s">
        <v>61</v>
      </c>
      <c r="N1852" s="205" t="s">
        <v>738</v>
      </c>
      <c r="O1852" s="205" t="s">
        <v>4441</v>
      </c>
      <c r="P1852" s="205" t="s">
        <v>4442</v>
      </c>
      <c r="Q1852" s="205" t="s">
        <v>65</v>
      </c>
      <c r="R1852" s="205" t="s">
        <v>13372</v>
      </c>
      <c r="S1852" s="205" t="s">
        <v>13751</v>
      </c>
      <c r="T1852" s="205" t="s">
        <v>66</v>
      </c>
      <c r="U1852" s="208" t="s">
        <v>13758</v>
      </c>
      <c r="V1852" s="205">
        <v>1</v>
      </c>
      <c r="W1852" s="205" t="s">
        <v>68</v>
      </c>
      <c r="X1852" s="205" t="s">
        <v>69</v>
      </c>
      <c r="Y1852" s="205" t="s">
        <v>4407</v>
      </c>
      <c r="Z1852" s="205" t="s">
        <v>4390</v>
      </c>
      <c r="AA1852" s="234" t="s">
        <v>650</v>
      </c>
      <c r="AB1852" s="216">
        <v>46310</v>
      </c>
      <c r="AC1852" s="205"/>
      <c r="AD1852" s="230" t="s">
        <v>72</v>
      </c>
      <c r="AE1852" s="126"/>
      <c r="AF1852" s="127"/>
      <c r="AG1852" s="128"/>
      <c r="AH1852" s="129"/>
      <c r="AI1852" s="129"/>
      <c r="AJ1852" s="126"/>
      <c r="AK1852" s="127"/>
      <c r="AL1852" s="129"/>
      <c r="AM1852" s="128"/>
      <c r="AN1852" s="129"/>
      <c r="AO1852" s="127" t="s">
        <v>79</v>
      </c>
      <c r="AP1852" s="129"/>
    </row>
    <row r="1853" spans="1:42" customFormat="1" ht="30" hidden="1" customHeight="1">
      <c r="A1853" s="204" t="s">
        <v>4370</v>
      </c>
      <c r="B1853" s="200" t="s">
        <v>13371</v>
      </c>
      <c r="C1853" s="200" t="s">
        <v>13372</v>
      </c>
      <c r="D1853" s="200" t="s">
        <v>12875</v>
      </c>
      <c r="E1853" s="200" t="s">
        <v>13751</v>
      </c>
      <c r="F1853" s="206" t="s">
        <v>13759</v>
      </c>
      <c r="G1853" s="206" t="s">
        <v>13760</v>
      </c>
      <c r="H1853" s="205" t="s">
        <v>13761</v>
      </c>
      <c r="I1853" s="204" t="s">
        <v>13762</v>
      </c>
      <c r="J1853" s="207" t="s">
        <v>13763</v>
      </c>
      <c r="K1853" s="208" t="s">
        <v>13764</v>
      </c>
      <c r="L1853" s="205" t="s">
        <v>1071</v>
      </c>
      <c r="M1853" s="205" t="s">
        <v>61</v>
      </c>
      <c r="N1853" s="205" t="s">
        <v>738</v>
      </c>
      <c r="O1853" s="205" t="s">
        <v>4441</v>
      </c>
      <c r="P1853" s="205" t="s">
        <v>4442</v>
      </c>
      <c r="Q1853" s="205" t="s">
        <v>65</v>
      </c>
      <c r="R1853" s="205" t="s">
        <v>13372</v>
      </c>
      <c r="S1853" s="205" t="s">
        <v>13751</v>
      </c>
      <c r="T1853" s="205" t="s">
        <v>66</v>
      </c>
      <c r="U1853" s="208" t="s">
        <v>13765</v>
      </c>
      <c r="V1853" s="205">
        <v>0.95</v>
      </c>
      <c r="W1853" s="205" t="s">
        <v>68</v>
      </c>
      <c r="X1853" s="205" t="s">
        <v>69</v>
      </c>
      <c r="Y1853" s="205" t="s">
        <v>4407</v>
      </c>
      <c r="Z1853" s="205" t="s">
        <v>4390</v>
      </c>
      <c r="AA1853" s="234" t="s">
        <v>650</v>
      </c>
      <c r="AB1853" s="216">
        <v>46310</v>
      </c>
      <c r="AC1853" s="205"/>
      <c r="AD1853" s="230" t="s">
        <v>72</v>
      </c>
      <c r="AE1853" s="126"/>
      <c r="AF1853" s="127"/>
      <c r="AG1853" s="128"/>
      <c r="AH1853" s="129"/>
      <c r="AI1853" s="129"/>
      <c r="AJ1853" s="126"/>
      <c r="AK1853" s="127"/>
      <c r="AL1853" s="129"/>
      <c r="AM1853" s="128"/>
      <c r="AN1853" s="129"/>
      <c r="AO1853" s="127" t="s">
        <v>79</v>
      </c>
      <c r="AP1853" s="129"/>
    </row>
    <row r="1854" spans="1:42" customFormat="1" ht="30" hidden="1" customHeight="1">
      <c r="A1854" s="204" t="s">
        <v>4370</v>
      </c>
      <c r="B1854" s="200" t="s">
        <v>13371</v>
      </c>
      <c r="C1854" s="200" t="s">
        <v>13372</v>
      </c>
      <c r="D1854" s="200" t="s">
        <v>12875</v>
      </c>
      <c r="E1854" s="200" t="s">
        <v>13751</v>
      </c>
      <c r="F1854" s="206" t="s">
        <v>13766</v>
      </c>
      <c r="G1854" s="206" t="s">
        <v>13767</v>
      </c>
      <c r="H1854" s="205" t="s">
        <v>13768</v>
      </c>
      <c r="I1854" s="204" t="s">
        <v>13769</v>
      </c>
      <c r="J1854" s="207" t="s">
        <v>13770</v>
      </c>
      <c r="K1854" s="208" t="s">
        <v>13771</v>
      </c>
      <c r="L1854" s="205" t="s">
        <v>90</v>
      </c>
      <c r="M1854" s="205" t="s">
        <v>61</v>
      </c>
      <c r="N1854" s="205" t="s">
        <v>738</v>
      </c>
      <c r="O1854" s="205" t="s">
        <v>4441</v>
      </c>
      <c r="P1854" s="205" t="s">
        <v>4442</v>
      </c>
      <c r="Q1854" s="205" t="s">
        <v>65</v>
      </c>
      <c r="R1854" s="205" t="s">
        <v>13372</v>
      </c>
      <c r="S1854" s="205" t="s">
        <v>13751</v>
      </c>
      <c r="T1854" s="205" t="s">
        <v>93</v>
      </c>
      <c r="U1854" s="208" t="s">
        <v>12883</v>
      </c>
      <c r="V1854" s="205">
        <v>0.95</v>
      </c>
      <c r="W1854" s="205" t="s">
        <v>68</v>
      </c>
      <c r="X1854" s="205" t="s">
        <v>69</v>
      </c>
      <c r="Y1854" s="205" t="s">
        <v>4407</v>
      </c>
      <c r="Z1854" s="205" t="s">
        <v>95</v>
      </c>
      <c r="AA1854" s="234" t="s">
        <v>650</v>
      </c>
      <c r="AB1854" s="216">
        <v>46310</v>
      </c>
      <c r="AC1854" s="205"/>
      <c r="AD1854" s="230" t="s">
        <v>72</v>
      </c>
      <c r="AE1854" s="126"/>
      <c r="AF1854" s="127"/>
      <c r="AG1854" s="128"/>
      <c r="AH1854" s="129"/>
      <c r="AI1854" s="129"/>
      <c r="AJ1854" s="126"/>
      <c r="AK1854" s="127"/>
      <c r="AL1854" s="129"/>
      <c r="AM1854" s="128"/>
      <c r="AN1854" s="129"/>
      <c r="AO1854" s="127" t="s">
        <v>79</v>
      </c>
      <c r="AP1854" s="129"/>
    </row>
    <row r="1855" spans="1:42" customFormat="1" ht="30" hidden="1" customHeight="1">
      <c r="A1855" s="204" t="s">
        <v>4370</v>
      </c>
      <c r="B1855" s="200" t="s">
        <v>13371</v>
      </c>
      <c r="C1855" s="200" t="s">
        <v>13372</v>
      </c>
      <c r="D1855" s="200" t="s">
        <v>12906</v>
      </c>
      <c r="E1855" s="200" t="s">
        <v>13772</v>
      </c>
      <c r="F1855" s="206" t="s">
        <v>13773</v>
      </c>
      <c r="G1855" s="206" t="s">
        <v>13774</v>
      </c>
      <c r="H1855" s="205" t="s">
        <v>13775</v>
      </c>
      <c r="I1855" s="204" t="s">
        <v>13776</v>
      </c>
      <c r="J1855" s="207" t="s">
        <v>13777</v>
      </c>
      <c r="K1855" s="208" t="s">
        <v>13778</v>
      </c>
      <c r="L1855" s="205" t="s">
        <v>60</v>
      </c>
      <c r="M1855" s="205" t="s">
        <v>61</v>
      </c>
      <c r="N1855" s="205" t="s">
        <v>738</v>
      </c>
      <c r="O1855" s="205" t="s">
        <v>4441</v>
      </c>
      <c r="P1855" s="205" t="s">
        <v>4442</v>
      </c>
      <c r="Q1855" s="205" t="s">
        <v>65</v>
      </c>
      <c r="R1855" s="205" t="s">
        <v>13372</v>
      </c>
      <c r="S1855" s="205" t="s">
        <v>13772</v>
      </c>
      <c r="T1855" s="205" t="s">
        <v>66</v>
      </c>
      <c r="U1855" s="208" t="s">
        <v>13779</v>
      </c>
      <c r="V1855" s="205">
        <v>1</v>
      </c>
      <c r="W1855" s="205" t="s">
        <v>68</v>
      </c>
      <c r="X1855" s="205" t="s">
        <v>69</v>
      </c>
      <c r="Y1855" s="205" t="s">
        <v>4407</v>
      </c>
      <c r="Z1855" s="205" t="s">
        <v>4390</v>
      </c>
      <c r="AA1855" s="234" t="s">
        <v>650</v>
      </c>
      <c r="AB1855" s="216">
        <v>46310</v>
      </c>
      <c r="AC1855" s="205"/>
      <c r="AD1855" s="230" t="s">
        <v>72</v>
      </c>
      <c r="AE1855" s="126"/>
      <c r="AF1855" s="127"/>
      <c r="AG1855" s="128"/>
      <c r="AH1855" s="129"/>
      <c r="AI1855" s="129"/>
      <c r="AJ1855" s="126"/>
      <c r="AK1855" s="127"/>
      <c r="AL1855" s="129"/>
      <c r="AM1855" s="128"/>
      <c r="AN1855" s="129"/>
      <c r="AO1855" s="127" t="s">
        <v>79</v>
      </c>
      <c r="AP1855" s="129"/>
    </row>
    <row r="1856" spans="1:42" customFormat="1" ht="30" hidden="1" customHeight="1">
      <c r="A1856" s="204" t="s">
        <v>4370</v>
      </c>
      <c r="B1856" s="200" t="s">
        <v>13371</v>
      </c>
      <c r="C1856" s="200" t="s">
        <v>13372</v>
      </c>
      <c r="D1856" s="200" t="s">
        <v>12906</v>
      </c>
      <c r="E1856" s="200" t="s">
        <v>13772</v>
      </c>
      <c r="F1856" s="206" t="s">
        <v>13780</v>
      </c>
      <c r="G1856" s="206" t="s">
        <v>13781</v>
      </c>
      <c r="H1856" s="205" t="s">
        <v>13782</v>
      </c>
      <c r="I1856" s="204" t="s">
        <v>13783</v>
      </c>
      <c r="J1856" s="207" t="s">
        <v>13784</v>
      </c>
      <c r="K1856" s="208" t="s">
        <v>13785</v>
      </c>
      <c r="L1856" s="205" t="s">
        <v>90</v>
      </c>
      <c r="M1856" s="205" t="s">
        <v>61</v>
      </c>
      <c r="N1856" s="205" t="s">
        <v>738</v>
      </c>
      <c r="O1856" s="205" t="s">
        <v>4441</v>
      </c>
      <c r="P1856" s="205" t="s">
        <v>4442</v>
      </c>
      <c r="Q1856" s="205" t="s">
        <v>65</v>
      </c>
      <c r="R1856" s="205" t="s">
        <v>13372</v>
      </c>
      <c r="S1856" s="205" t="s">
        <v>13772</v>
      </c>
      <c r="T1856" s="205" t="s">
        <v>93</v>
      </c>
      <c r="U1856" s="208" t="s">
        <v>12914</v>
      </c>
      <c r="V1856" s="205">
        <v>0.95</v>
      </c>
      <c r="W1856" s="205" t="s">
        <v>68</v>
      </c>
      <c r="X1856" s="205" t="s">
        <v>69</v>
      </c>
      <c r="Y1856" s="205" t="s">
        <v>4407</v>
      </c>
      <c r="Z1856" s="205" t="s">
        <v>95</v>
      </c>
      <c r="AA1856" s="234" t="s">
        <v>650</v>
      </c>
      <c r="AB1856" s="216">
        <v>46310</v>
      </c>
      <c r="AC1856" s="205"/>
      <c r="AD1856" s="230" t="s">
        <v>72</v>
      </c>
      <c r="AE1856" s="126"/>
      <c r="AF1856" s="127"/>
      <c r="AG1856" s="128"/>
      <c r="AH1856" s="129"/>
      <c r="AI1856" s="129"/>
      <c r="AJ1856" s="126"/>
      <c r="AK1856" s="127"/>
      <c r="AL1856" s="129"/>
      <c r="AM1856" s="128"/>
      <c r="AN1856" s="129"/>
      <c r="AO1856" s="127" t="s">
        <v>79</v>
      </c>
      <c r="AP1856" s="129"/>
    </row>
    <row r="1857" spans="1:42" customFormat="1" ht="30" hidden="1" customHeight="1">
      <c r="A1857" s="204" t="s">
        <v>4370</v>
      </c>
      <c r="B1857" s="200" t="s">
        <v>13371</v>
      </c>
      <c r="C1857" s="200" t="s">
        <v>13372</v>
      </c>
      <c r="D1857" s="200" t="s">
        <v>12922</v>
      </c>
      <c r="E1857" s="200" t="s">
        <v>13786</v>
      </c>
      <c r="F1857" s="206" t="s">
        <v>13787</v>
      </c>
      <c r="G1857" s="206" t="s">
        <v>13788</v>
      </c>
      <c r="H1857" s="205" t="s">
        <v>13789</v>
      </c>
      <c r="I1857" s="204" t="s">
        <v>13790</v>
      </c>
      <c r="J1857" s="207" t="s">
        <v>13791</v>
      </c>
      <c r="K1857" s="208" t="s">
        <v>13792</v>
      </c>
      <c r="L1857" s="205" t="s">
        <v>90</v>
      </c>
      <c r="M1857" s="205" t="s">
        <v>61</v>
      </c>
      <c r="N1857" s="205" t="s">
        <v>738</v>
      </c>
      <c r="O1857" s="205" t="s">
        <v>4441</v>
      </c>
      <c r="P1857" s="205" t="s">
        <v>4442</v>
      </c>
      <c r="Q1857" s="205" t="s">
        <v>65</v>
      </c>
      <c r="R1857" s="205" t="s">
        <v>13372</v>
      </c>
      <c r="S1857" s="205" t="s">
        <v>13786</v>
      </c>
      <c r="T1857" s="205" t="s">
        <v>93</v>
      </c>
      <c r="U1857" s="208" t="s">
        <v>12930</v>
      </c>
      <c r="V1857" s="205">
        <v>0.95</v>
      </c>
      <c r="W1857" s="205" t="s">
        <v>68</v>
      </c>
      <c r="X1857" s="205" t="s">
        <v>69</v>
      </c>
      <c r="Y1857" s="205" t="s">
        <v>4407</v>
      </c>
      <c r="Z1857" s="205" t="s">
        <v>95</v>
      </c>
      <c r="AA1857" s="234" t="s">
        <v>650</v>
      </c>
      <c r="AB1857" s="216">
        <v>46310</v>
      </c>
      <c r="AC1857" s="205"/>
      <c r="AD1857" s="230" t="s">
        <v>72</v>
      </c>
      <c r="AE1857" s="126"/>
      <c r="AF1857" s="127"/>
      <c r="AG1857" s="128"/>
      <c r="AH1857" s="129"/>
      <c r="AI1857" s="129"/>
      <c r="AJ1857" s="126"/>
      <c r="AK1857" s="127"/>
      <c r="AL1857" s="129"/>
      <c r="AM1857" s="128"/>
      <c r="AN1857" s="129"/>
      <c r="AO1857" s="127" t="s">
        <v>79</v>
      </c>
      <c r="AP1857" s="129"/>
    </row>
    <row r="1858" spans="1:42" customFormat="1" ht="30" hidden="1" customHeight="1">
      <c r="A1858" s="204" t="s">
        <v>4370</v>
      </c>
      <c r="B1858" s="200" t="s">
        <v>13371</v>
      </c>
      <c r="C1858" s="200" t="s">
        <v>13372</v>
      </c>
      <c r="D1858" s="200" t="s">
        <v>12922</v>
      </c>
      <c r="E1858" s="200" t="s">
        <v>13786</v>
      </c>
      <c r="F1858" s="206" t="s">
        <v>13793</v>
      </c>
      <c r="G1858" s="206" t="s">
        <v>13794</v>
      </c>
      <c r="H1858" s="205" t="s">
        <v>13795</v>
      </c>
      <c r="I1858" s="204" t="s">
        <v>13796</v>
      </c>
      <c r="J1858" s="207" t="s">
        <v>13797</v>
      </c>
      <c r="K1858" s="208" t="s">
        <v>13798</v>
      </c>
      <c r="L1858" s="205" t="s">
        <v>60</v>
      </c>
      <c r="M1858" s="205" t="s">
        <v>61</v>
      </c>
      <c r="N1858" s="205" t="s">
        <v>738</v>
      </c>
      <c r="O1858" s="205" t="s">
        <v>4441</v>
      </c>
      <c r="P1858" s="205" t="s">
        <v>4442</v>
      </c>
      <c r="Q1858" s="205" t="s">
        <v>65</v>
      </c>
      <c r="R1858" s="205" t="s">
        <v>13372</v>
      </c>
      <c r="S1858" s="205" t="s">
        <v>13786</v>
      </c>
      <c r="T1858" s="205" t="s">
        <v>903</v>
      </c>
      <c r="U1858" s="208" t="s">
        <v>13799</v>
      </c>
      <c r="V1858" s="205">
        <v>1</v>
      </c>
      <c r="W1858" s="205" t="s">
        <v>68</v>
      </c>
      <c r="X1858" s="205" t="s">
        <v>69</v>
      </c>
      <c r="Y1858" s="205" t="s">
        <v>4407</v>
      </c>
      <c r="Z1858" s="205" t="s">
        <v>13800</v>
      </c>
      <c r="AA1858" s="234" t="s">
        <v>650</v>
      </c>
      <c r="AB1858" s="216">
        <v>46310</v>
      </c>
      <c r="AC1858" s="205"/>
      <c r="AD1858" s="230" t="s">
        <v>72</v>
      </c>
      <c r="AE1858" s="126"/>
      <c r="AF1858" s="127"/>
      <c r="AG1858" s="128"/>
      <c r="AH1858" s="129"/>
      <c r="AI1858" s="129"/>
      <c r="AJ1858" s="126"/>
      <c r="AK1858" s="127"/>
      <c r="AL1858" s="129"/>
      <c r="AM1858" s="128"/>
      <c r="AN1858" s="129"/>
      <c r="AO1858" s="127" t="s">
        <v>79</v>
      </c>
      <c r="AP1858" s="129"/>
    </row>
    <row r="1859" spans="1:42" customFormat="1" ht="30" hidden="1" customHeight="1">
      <c r="A1859" s="204" t="s">
        <v>4370</v>
      </c>
      <c r="B1859" s="200" t="s">
        <v>13371</v>
      </c>
      <c r="C1859" s="200" t="s">
        <v>13372</v>
      </c>
      <c r="D1859" s="200" t="s">
        <v>13183</v>
      </c>
      <c r="E1859" s="200" t="s">
        <v>13801</v>
      </c>
      <c r="F1859" s="206" t="s">
        <v>13802</v>
      </c>
      <c r="G1859" s="206" t="s">
        <v>13803</v>
      </c>
      <c r="H1859" s="205" t="s">
        <v>13804</v>
      </c>
      <c r="I1859" s="204" t="s">
        <v>13805</v>
      </c>
      <c r="J1859" s="207" t="s">
        <v>13806</v>
      </c>
      <c r="K1859" s="208" t="s">
        <v>13807</v>
      </c>
      <c r="L1859" s="205" t="s">
        <v>90</v>
      </c>
      <c r="M1859" s="205" t="s">
        <v>61</v>
      </c>
      <c r="N1859" s="205" t="s">
        <v>738</v>
      </c>
      <c r="O1859" s="205" t="s">
        <v>4441</v>
      </c>
      <c r="P1859" s="205" t="s">
        <v>4442</v>
      </c>
      <c r="Q1859" s="205" t="s">
        <v>65</v>
      </c>
      <c r="R1859" s="205" t="s">
        <v>13372</v>
      </c>
      <c r="S1859" s="205" t="s">
        <v>13801</v>
      </c>
      <c r="T1859" s="205" t="s">
        <v>93</v>
      </c>
      <c r="U1859" s="208" t="s">
        <v>13191</v>
      </c>
      <c r="V1859" s="205">
        <v>0.95</v>
      </c>
      <c r="W1859" s="205" t="s">
        <v>68</v>
      </c>
      <c r="X1859" s="205" t="s">
        <v>69</v>
      </c>
      <c r="Y1859" s="205" t="s">
        <v>4407</v>
      </c>
      <c r="Z1859" s="205" t="s">
        <v>95</v>
      </c>
      <c r="AA1859" s="234" t="s">
        <v>650</v>
      </c>
      <c r="AB1859" s="216">
        <v>46310</v>
      </c>
      <c r="AC1859" s="205"/>
      <c r="AD1859" s="230" t="s">
        <v>72</v>
      </c>
      <c r="AE1859" s="126"/>
      <c r="AF1859" s="127"/>
      <c r="AG1859" s="128"/>
      <c r="AH1859" s="129"/>
      <c r="AI1859" s="129"/>
      <c r="AJ1859" s="126"/>
      <c r="AK1859" s="127"/>
      <c r="AL1859" s="129"/>
      <c r="AM1859" s="128"/>
      <c r="AN1859" s="129"/>
      <c r="AO1859" s="127" t="s">
        <v>79</v>
      </c>
      <c r="AP1859" s="129"/>
    </row>
    <row r="1860" spans="1:42" customFormat="1" ht="30" hidden="1" customHeight="1">
      <c r="A1860" s="204" t="s">
        <v>4370</v>
      </c>
      <c r="B1860" s="200" t="s">
        <v>13371</v>
      </c>
      <c r="C1860" s="200" t="s">
        <v>13372</v>
      </c>
      <c r="D1860" s="200" t="s">
        <v>13183</v>
      </c>
      <c r="E1860" s="200" t="s">
        <v>13801</v>
      </c>
      <c r="F1860" s="206" t="s">
        <v>13808</v>
      </c>
      <c r="G1860" s="206" t="s">
        <v>13809</v>
      </c>
      <c r="H1860" s="205" t="s">
        <v>13810</v>
      </c>
      <c r="I1860" s="204" t="s">
        <v>13811</v>
      </c>
      <c r="J1860" s="207" t="s">
        <v>13812</v>
      </c>
      <c r="K1860" s="208" t="s">
        <v>13813</v>
      </c>
      <c r="L1860" s="205" t="s">
        <v>60</v>
      </c>
      <c r="M1860" s="205" t="s">
        <v>61</v>
      </c>
      <c r="N1860" s="205" t="s">
        <v>738</v>
      </c>
      <c r="O1860" s="205" t="s">
        <v>4441</v>
      </c>
      <c r="P1860" s="205" t="s">
        <v>4442</v>
      </c>
      <c r="Q1860" s="205" t="s">
        <v>65</v>
      </c>
      <c r="R1860" s="205" t="s">
        <v>13372</v>
      </c>
      <c r="S1860" s="205" t="s">
        <v>13801</v>
      </c>
      <c r="T1860" s="205" t="s">
        <v>903</v>
      </c>
      <c r="U1860" s="208" t="s">
        <v>13814</v>
      </c>
      <c r="V1860" s="205">
        <v>1</v>
      </c>
      <c r="W1860" s="205" t="s">
        <v>68</v>
      </c>
      <c r="X1860" s="205" t="s">
        <v>69</v>
      </c>
      <c r="Y1860" s="205" t="s">
        <v>4407</v>
      </c>
      <c r="Z1860" s="205" t="s">
        <v>13815</v>
      </c>
      <c r="AA1860" s="234" t="s">
        <v>650</v>
      </c>
      <c r="AB1860" s="216">
        <v>46310</v>
      </c>
      <c r="AC1860" s="205"/>
      <c r="AD1860" s="230" t="s">
        <v>72</v>
      </c>
      <c r="AE1860" s="126"/>
      <c r="AF1860" s="127"/>
      <c r="AG1860" s="128"/>
      <c r="AH1860" s="129"/>
      <c r="AI1860" s="129"/>
      <c r="AJ1860" s="126"/>
      <c r="AK1860" s="127"/>
      <c r="AL1860" s="129"/>
      <c r="AM1860" s="128"/>
      <c r="AN1860" s="129"/>
      <c r="AO1860" s="127" t="s">
        <v>79</v>
      </c>
      <c r="AP1860" s="129"/>
    </row>
    <row r="1861" spans="1:42" customFormat="1" ht="30" hidden="1" customHeight="1">
      <c r="A1861" s="204" t="s">
        <v>4370</v>
      </c>
      <c r="B1861" s="200" t="s">
        <v>13371</v>
      </c>
      <c r="C1861" s="200" t="s">
        <v>13372</v>
      </c>
      <c r="D1861" s="200" t="s">
        <v>13816</v>
      </c>
      <c r="E1861" s="200" t="s">
        <v>13817</v>
      </c>
      <c r="F1861" s="206" t="s">
        <v>13818</v>
      </c>
      <c r="G1861" s="206" t="s">
        <v>13819</v>
      </c>
      <c r="H1861" s="205" t="s">
        <v>13820</v>
      </c>
      <c r="I1861" s="204" t="s">
        <v>13821</v>
      </c>
      <c r="J1861" s="207" t="s">
        <v>13822</v>
      </c>
      <c r="K1861" s="208" t="s">
        <v>13823</v>
      </c>
      <c r="L1861" s="205" t="s">
        <v>60</v>
      </c>
      <c r="M1861" s="205" t="s">
        <v>61</v>
      </c>
      <c r="N1861" s="205" t="s">
        <v>738</v>
      </c>
      <c r="O1861" s="205" t="s">
        <v>4441</v>
      </c>
      <c r="P1861" s="205" t="s">
        <v>4442</v>
      </c>
      <c r="Q1861" s="205" t="s">
        <v>65</v>
      </c>
      <c r="R1861" s="205" t="s">
        <v>13372</v>
      </c>
      <c r="S1861" s="205" t="s">
        <v>13817</v>
      </c>
      <c r="T1861" s="205" t="s">
        <v>66</v>
      </c>
      <c r="U1861" s="208" t="s">
        <v>13824</v>
      </c>
      <c r="V1861" s="205">
        <v>1</v>
      </c>
      <c r="W1861" s="205" t="s">
        <v>68</v>
      </c>
      <c r="X1861" s="205" t="s">
        <v>69</v>
      </c>
      <c r="Y1861" s="205" t="s">
        <v>4407</v>
      </c>
      <c r="Z1861" s="205" t="s">
        <v>4390</v>
      </c>
      <c r="AA1861" s="234" t="s">
        <v>650</v>
      </c>
      <c r="AB1861" s="216">
        <v>46310</v>
      </c>
      <c r="AC1861" s="205"/>
      <c r="AD1861" s="230" t="s">
        <v>72</v>
      </c>
      <c r="AE1861" s="126"/>
      <c r="AF1861" s="127"/>
      <c r="AG1861" s="128"/>
      <c r="AH1861" s="129"/>
      <c r="AI1861" s="129"/>
      <c r="AJ1861" s="126"/>
      <c r="AK1861" s="127"/>
      <c r="AL1861" s="129"/>
      <c r="AM1861" s="128"/>
      <c r="AN1861" s="129"/>
      <c r="AO1861" s="127" t="s">
        <v>79</v>
      </c>
      <c r="AP1861" s="129"/>
    </row>
    <row r="1862" spans="1:42" customFormat="1" ht="30" hidden="1" customHeight="1">
      <c r="A1862" s="204" t="s">
        <v>4370</v>
      </c>
      <c r="B1862" s="200" t="s">
        <v>13371</v>
      </c>
      <c r="C1862" s="200" t="s">
        <v>13372</v>
      </c>
      <c r="D1862" s="200" t="s">
        <v>13816</v>
      </c>
      <c r="E1862" s="200" t="s">
        <v>13817</v>
      </c>
      <c r="F1862" s="206" t="s">
        <v>13825</v>
      </c>
      <c r="G1862" s="206" t="s">
        <v>13826</v>
      </c>
      <c r="H1862" s="205" t="s">
        <v>13827</v>
      </c>
      <c r="I1862" s="204" t="s">
        <v>13828</v>
      </c>
      <c r="J1862" s="207" t="s">
        <v>13829</v>
      </c>
      <c r="K1862" s="208" t="s">
        <v>13830</v>
      </c>
      <c r="L1862" s="205" t="s">
        <v>90</v>
      </c>
      <c r="M1862" s="205" t="s">
        <v>61</v>
      </c>
      <c r="N1862" s="205" t="s">
        <v>738</v>
      </c>
      <c r="O1862" s="205" t="s">
        <v>4441</v>
      </c>
      <c r="P1862" s="205" t="s">
        <v>4442</v>
      </c>
      <c r="Q1862" s="205" t="s">
        <v>65</v>
      </c>
      <c r="R1862" s="205" t="s">
        <v>13372</v>
      </c>
      <c r="S1862" s="205" t="s">
        <v>13817</v>
      </c>
      <c r="T1862" s="205" t="s">
        <v>93</v>
      </c>
      <c r="U1862" s="208" t="s">
        <v>13831</v>
      </c>
      <c r="V1862" s="205">
        <v>0.95</v>
      </c>
      <c r="W1862" s="205" t="s">
        <v>68</v>
      </c>
      <c r="X1862" s="205" t="s">
        <v>69</v>
      </c>
      <c r="Y1862" s="205" t="s">
        <v>4407</v>
      </c>
      <c r="Z1862" s="205" t="s">
        <v>95</v>
      </c>
      <c r="AA1862" s="234" t="s">
        <v>650</v>
      </c>
      <c r="AB1862" s="216">
        <v>46310</v>
      </c>
      <c r="AC1862" s="205"/>
      <c r="AD1862" s="230" t="s">
        <v>72</v>
      </c>
      <c r="AE1862" s="126"/>
      <c r="AF1862" s="127"/>
      <c r="AG1862" s="128"/>
      <c r="AH1862" s="129"/>
      <c r="AI1862" s="129"/>
      <c r="AJ1862" s="126"/>
      <c r="AK1862" s="127"/>
      <c r="AL1862" s="129"/>
      <c r="AM1862" s="128"/>
      <c r="AN1862" s="129"/>
      <c r="AO1862" s="127" t="s">
        <v>79</v>
      </c>
      <c r="AP1862" s="129"/>
    </row>
    <row r="1863" spans="1:42" customFormat="1" ht="30" hidden="1" customHeight="1">
      <c r="A1863" s="204" t="s">
        <v>4370</v>
      </c>
      <c r="B1863" s="200" t="s">
        <v>13371</v>
      </c>
      <c r="C1863" s="200" t="s">
        <v>13372</v>
      </c>
      <c r="D1863" s="200" t="s">
        <v>13832</v>
      </c>
      <c r="E1863" s="200" t="s">
        <v>13833</v>
      </c>
      <c r="F1863" s="206" t="s">
        <v>13834</v>
      </c>
      <c r="G1863" s="206" t="s">
        <v>13835</v>
      </c>
      <c r="H1863" s="205" t="s">
        <v>13836</v>
      </c>
      <c r="I1863" s="204" t="s">
        <v>13837</v>
      </c>
      <c r="J1863" s="207" t="s">
        <v>13838</v>
      </c>
      <c r="K1863" s="208" t="s">
        <v>13839</v>
      </c>
      <c r="L1863" s="205" t="s">
        <v>60</v>
      </c>
      <c r="M1863" s="205" t="s">
        <v>61</v>
      </c>
      <c r="N1863" s="205" t="s">
        <v>738</v>
      </c>
      <c r="O1863" s="205" t="s">
        <v>4441</v>
      </c>
      <c r="P1863" s="205" t="s">
        <v>4442</v>
      </c>
      <c r="Q1863" s="205" t="s">
        <v>65</v>
      </c>
      <c r="R1863" s="205" t="s">
        <v>13372</v>
      </c>
      <c r="S1863" s="205" t="s">
        <v>13833</v>
      </c>
      <c r="T1863" s="205" t="s">
        <v>66</v>
      </c>
      <c r="U1863" s="208" t="s">
        <v>13840</v>
      </c>
      <c r="V1863" s="205">
        <v>1</v>
      </c>
      <c r="W1863" s="205" t="s">
        <v>68</v>
      </c>
      <c r="X1863" s="205" t="s">
        <v>69</v>
      </c>
      <c r="Y1863" s="205" t="s">
        <v>4407</v>
      </c>
      <c r="Z1863" s="205" t="s">
        <v>4390</v>
      </c>
      <c r="AA1863" s="234" t="s">
        <v>650</v>
      </c>
      <c r="AB1863" s="216">
        <v>46310</v>
      </c>
      <c r="AC1863" s="205"/>
      <c r="AD1863" s="230" t="s">
        <v>72</v>
      </c>
      <c r="AE1863" s="126"/>
      <c r="AF1863" s="127"/>
      <c r="AG1863" s="128"/>
      <c r="AH1863" s="129"/>
      <c r="AI1863" s="129"/>
      <c r="AJ1863" s="126"/>
      <c r="AK1863" s="127"/>
      <c r="AL1863" s="129"/>
      <c r="AM1863" s="128"/>
      <c r="AN1863" s="129"/>
      <c r="AO1863" s="127" t="s">
        <v>79</v>
      </c>
      <c r="AP1863" s="129"/>
    </row>
    <row r="1864" spans="1:42" customFormat="1" ht="30" hidden="1" customHeight="1">
      <c r="A1864" s="204" t="s">
        <v>4370</v>
      </c>
      <c r="B1864" s="200" t="s">
        <v>13371</v>
      </c>
      <c r="C1864" s="200" t="s">
        <v>13372</v>
      </c>
      <c r="D1864" s="200" t="s">
        <v>13832</v>
      </c>
      <c r="E1864" s="200" t="s">
        <v>13833</v>
      </c>
      <c r="F1864" s="206" t="s">
        <v>13841</v>
      </c>
      <c r="G1864" s="206" t="s">
        <v>13842</v>
      </c>
      <c r="H1864" s="205" t="s">
        <v>13843</v>
      </c>
      <c r="I1864" s="204" t="s">
        <v>13844</v>
      </c>
      <c r="J1864" s="207" t="s">
        <v>13845</v>
      </c>
      <c r="K1864" s="208" t="s">
        <v>13846</v>
      </c>
      <c r="L1864" s="205" t="s">
        <v>1071</v>
      </c>
      <c r="M1864" s="205" t="s">
        <v>61</v>
      </c>
      <c r="N1864" s="205" t="s">
        <v>738</v>
      </c>
      <c r="O1864" s="205" t="s">
        <v>4441</v>
      </c>
      <c r="P1864" s="205" t="s">
        <v>4442</v>
      </c>
      <c r="Q1864" s="205" t="s">
        <v>65</v>
      </c>
      <c r="R1864" s="205" t="s">
        <v>13372</v>
      </c>
      <c r="S1864" s="205" t="s">
        <v>13833</v>
      </c>
      <c r="T1864" s="205" t="s">
        <v>66</v>
      </c>
      <c r="U1864" s="208" t="s">
        <v>13847</v>
      </c>
      <c r="V1864" s="205">
        <v>0.95</v>
      </c>
      <c r="W1864" s="205" t="s">
        <v>68</v>
      </c>
      <c r="X1864" s="205" t="s">
        <v>69</v>
      </c>
      <c r="Y1864" s="205" t="s">
        <v>4407</v>
      </c>
      <c r="Z1864" s="205" t="s">
        <v>4390</v>
      </c>
      <c r="AA1864" s="234" t="s">
        <v>650</v>
      </c>
      <c r="AB1864" s="216">
        <v>46310</v>
      </c>
      <c r="AC1864" s="205"/>
      <c r="AD1864" s="230" t="s">
        <v>72</v>
      </c>
      <c r="AE1864" s="126"/>
      <c r="AF1864" s="127"/>
      <c r="AG1864" s="128"/>
      <c r="AH1864" s="129"/>
      <c r="AI1864" s="129"/>
      <c r="AJ1864" s="126"/>
      <c r="AK1864" s="127"/>
      <c r="AL1864" s="129"/>
      <c r="AM1864" s="128"/>
      <c r="AN1864" s="129"/>
      <c r="AO1864" s="127" t="s">
        <v>79</v>
      </c>
      <c r="AP1864" s="129"/>
    </row>
    <row r="1865" spans="1:42" customFormat="1" ht="30" hidden="1" customHeight="1">
      <c r="A1865" s="204" t="s">
        <v>4370</v>
      </c>
      <c r="B1865" s="200" t="s">
        <v>13371</v>
      </c>
      <c r="C1865" s="200" t="s">
        <v>13372</v>
      </c>
      <c r="D1865" s="200" t="s">
        <v>13832</v>
      </c>
      <c r="E1865" s="200" t="s">
        <v>13833</v>
      </c>
      <c r="F1865" s="206" t="s">
        <v>13848</v>
      </c>
      <c r="G1865" s="206" t="s">
        <v>13849</v>
      </c>
      <c r="H1865" s="205" t="s">
        <v>13850</v>
      </c>
      <c r="I1865" s="204" t="s">
        <v>13851</v>
      </c>
      <c r="J1865" s="207" t="s">
        <v>13852</v>
      </c>
      <c r="K1865" s="208" t="s">
        <v>13853</v>
      </c>
      <c r="L1865" s="205" t="s">
        <v>90</v>
      </c>
      <c r="M1865" s="205" t="s">
        <v>61</v>
      </c>
      <c r="N1865" s="205" t="s">
        <v>738</v>
      </c>
      <c r="O1865" s="205" t="s">
        <v>4441</v>
      </c>
      <c r="P1865" s="205" t="s">
        <v>4442</v>
      </c>
      <c r="Q1865" s="205" t="s">
        <v>65</v>
      </c>
      <c r="R1865" s="205" t="s">
        <v>13372</v>
      </c>
      <c r="S1865" s="205" t="s">
        <v>13833</v>
      </c>
      <c r="T1865" s="205" t="s">
        <v>93</v>
      </c>
      <c r="U1865" s="208" t="s">
        <v>13854</v>
      </c>
      <c r="V1865" s="205">
        <v>0.95</v>
      </c>
      <c r="W1865" s="205" t="s">
        <v>68</v>
      </c>
      <c r="X1865" s="205" t="s">
        <v>69</v>
      </c>
      <c r="Y1865" s="205" t="s">
        <v>4407</v>
      </c>
      <c r="Z1865" s="205" t="s">
        <v>95</v>
      </c>
      <c r="AA1865" s="234" t="s">
        <v>650</v>
      </c>
      <c r="AB1865" s="216">
        <v>46310</v>
      </c>
      <c r="AC1865" s="205"/>
      <c r="AD1865" s="230" t="s">
        <v>72</v>
      </c>
      <c r="AE1865" s="126"/>
      <c r="AF1865" s="127"/>
      <c r="AG1865" s="128"/>
      <c r="AH1865" s="129"/>
      <c r="AI1865" s="129"/>
      <c r="AJ1865" s="126"/>
      <c r="AK1865" s="127"/>
      <c r="AL1865" s="129"/>
      <c r="AM1865" s="128"/>
      <c r="AN1865" s="129"/>
      <c r="AO1865" s="127" t="s">
        <v>79</v>
      </c>
      <c r="AP1865" s="129"/>
    </row>
    <row r="1866" spans="1:42" customFormat="1" ht="30" hidden="1" customHeight="1">
      <c r="A1866" s="204" t="s">
        <v>4370</v>
      </c>
      <c r="B1866" s="200" t="s">
        <v>13371</v>
      </c>
      <c r="C1866" s="200" t="s">
        <v>13372</v>
      </c>
      <c r="D1866" s="200" t="s">
        <v>13855</v>
      </c>
      <c r="E1866" s="200" t="s">
        <v>13856</v>
      </c>
      <c r="F1866" s="206" t="s">
        <v>13857</v>
      </c>
      <c r="G1866" s="206" t="s">
        <v>13858</v>
      </c>
      <c r="H1866" s="205" t="s">
        <v>13859</v>
      </c>
      <c r="I1866" s="204" t="s">
        <v>13860</v>
      </c>
      <c r="J1866" s="207" t="s">
        <v>13861</v>
      </c>
      <c r="K1866" s="208" t="s">
        <v>13862</v>
      </c>
      <c r="L1866" s="205" t="s">
        <v>60</v>
      </c>
      <c r="M1866" s="205" t="s">
        <v>61</v>
      </c>
      <c r="N1866" s="205" t="s">
        <v>738</v>
      </c>
      <c r="O1866" s="205" t="s">
        <v>4441</v>
      </c>
      <c r="P1866" s="205" t="s">
        <v>4442</v>
      </c>
      <c r="Q1866" s="205" t="s">
        <v>65</v>
      </c>
      <c r="R1866" s="205" t="s">
        <v>13372</v>
      </c>
      <c r="S1866" s="205" t="s">
        <v>13856</v>
      </c>
      <c r="T1866" s="205" t="s">
        <v>66</v>
      </c>
      <c r="U1866" s="208" t="s">
        <v>13863</v>
      </c>
      <c r="V1866" s="205">
        <v>1</v>
      </c>
      <c r="W1866" s="205" t="s">
        <v>68</v>
      </c>
      <c r="X1866" s="205" t="s">
        <v>69</v>
      </c>
      <c r="Y1866" s="205" t="s">
        <v>4407</v>
      </c>
      <c r="Z1866" s="205" t="s">
        <v>4390</v>
      </c>
      <c r="AA1866" s="234" t="s">
        <v>650</v>
      </c>
      <c r="AB1866" s="216">
        <v>46310</v>
      </c>
      <c r="AC1866" s="205"/>
      <c r="AD1866" s="230" t="s">
        <v>72</v>
      </c>
      <c r="AE1866" s="126"/>
      <c r="AF1866" s="127"/>
      <c r="AG1866" s="128"/>
      <c r="AH1866" s="129"/>
      <c r="AI1866" s="129"/>
      <c r="AJ1866" s="126"/>
      <c r="AK1866" s="127"/>
      <c r="AL1866" s="129"/>
      <c r="AM1866" s="128"/>
      <c r="AN1866" s="129"/>
      <c r="AO1866" s="127" t="s">
        <v>79</v>
      </c>
      <c r="AP1866" s="129"/>
    </row>
    <row r="1867" spans="1:42" customFormat="1" ht="30" hidden="1" customHeight="1">
      <c r="A1867" s="204" t="s">
        <v>4370</v>
      </c>
      <c r="B1867" s="200" t="s">
        <v>13371</v>
      </c>
      <c r="C1867" s="200" t="s">
        <v>13372</v>
      </c>
      <c r="D1867" s="200" t="s">
        <v>13855</v>
      </c>
      <c r="E1867" s="200" t="s">
        <v>13856</v>
      </c>
      <c r="F1867" s="206" t="s">
        <v>13864</v>
      </c>
      <c r="G1867" s="206" t="s">
        <v>13865</v>
      </c>
      <c r="H1867" s="205" t="s">
        <v>13866</v>
      </c>
      <c r="I1867" s="204" t="s">
        <v>13867</v>
      </c>
      <c r="J1867" s="207" t="s">
        <v>13868</v>
      </c>
      <c r="K1867" s="208" t="s">
        <v>13869</v>
      </c>
      <c r="L1867" s="205" t="s">
        <v>90</v>
      </c>
      <c r="M1867" s="205" t="s">
        <v>61</v>
      </c>
      <c r="N1867" s="205" t="s">
        <v>738</v>
      </c>
      <c r="O1867" s="205" t="s">
        <v>4441</v>
      </c>
      <c r="P1867" s="205" t="s">
        <v>4442</v>
      </c>
      <c r="Q1867" s="205" t="s">
        <v>65</v>
      </c>
      <c r="R1867" s="205" t="s">
        <v>13372</v>
      </c>
      <c r="S1867" s="205" t="s">
        <v>13856</v>
      </c>
      <c r="T1867" s="205" t="s">
        <v>93</v>
      </c>
      <c r="U1867" s="208" t="s">
        <v>13870</v>
      </c>
      <c r="V1867" s="205">
        <v>0.95</v>
      </c>
      <c r="W1867" s="205" t="s">
        <v>68</v>
      </c>
      <c r="X1867" s="205" t="s">
        <v>69</v>
      </c>
      <c r="Y1867" s="205" t="s">
        <v>4407</v>
      </c>
      <c r="Z1867" s="205" t="s">
        <v>95</v>
      </c>
      <c r="AA1867" s="234" t="s">
        <v>650</v>
      </c>
      <c r="AB1867" s="216">
        <v>46310</v>
      </c>
      <c r="AC1867" s="205"/>
      <c r="AD1867" s="230" t="s">
        <v>72</v>
      </c>
      <c r="AE1867" s="126"/>
      <c r="AF1867" s="127"/>
      <c r="AG1867" s="128"/>
      <c r="AH1867" s="129"/>
      <c r="AI1867" s="129"/>
      <c r="AJ1867" s="126"/>
      <c r="AK1867" s="127"/>
      <c r="AL1867" s="129"/>
      <c r="AM1867" s="128"/>
      <c r="AN1867" s="129"/>
      <c r="AO1867" s="127" t="s">
        <v>79</v>
      </c>
      <c r="AP1867" s="129"/>
    </row>
    <row r="1868" spans="1:42" customFormat="1" ht="30" hidden="1" customHeight="1">
      <c r="A1868" s="204" t="s">
        <v>4370</v>
      </c>
      <c r="B1868" s="200" t="s">
        <v>13371</v>
      </c>
      <c r="C1868" s="200" t="s">
        <v>13372</v>
      </c>
      <c r="D1868" s="200" t="s">
        <v>6196</v>
      </c>
      <c r="E1868" s="200" t="s">
        <v>13871</v>
      </c>
      <c r="F1868" s="206" t="s">
        <v>13872</v>
      </c>
      <c r="G1868" s="206" t="s">
        <v>13873</v>
      </c>
      <c r="H1868" s="205" t="s">
        <v>13874</v>
      </c>
      <c r="I1868" s="204" t="s">
        <v>13875</v>
      </c>
      <c r="J1868" s="207" t="s">
        <v>13876</v>
      </c>
      <c r="K1868" s="208" t="s">
        <v>13877</v>
      </c>
      <c r="L1868" s="205" t="s">
        <v>60</v>
      </c>
      <c r="M1868" s="205" t="s">
        <v>61</v>
      </c>
      <c r="N1868" s="205" t="s">
        <v>738</v>
      </c>
      <c r="O1868" s="205" t="s">
        <v>4441</v>
      </c>
      <c r="P1868" s="205" t="s">
        <v>4442</v>
      </c>
      <c r="Q1868" s="205" t="s">
        <v>65</v>
      </c>
      <c r="R1868" s="205" t="s">
        <v>13372</v>
      </c>
      <c r="S1868" s="205" t="s">
        <v>13871</v>
      </c>
      <c r="T1868" s="205" t="s">
        <v>66</v>
      </c>
      <c r="U1868" s="208" t="s">
        <v>13878</v>
      </c>
      <c r="V1868" s="205">
        <v>1</v>
      </c>
      <c r="W1868" s="205" t="s">
        <v>68</v>
      </c>
      <c r="X1868" s="205" t="s">
        <v>69</v>
      </c>
      <c r="Y1868" s="205" t="s">
        <v>4407</v>
      </c>
      <c r="Z1868" s="205" t="s">
        <v>4390</v>
      </c>
      <c r="AA1868" s="234" t="s">
        <v>650</v>
      </c>
      <c r="AB1868" s="216">
        <v>46310</v>
      </c>
      <c r="AC1868" s="205"/>
      <c r="AD1868" s="230" t="s">
        <v>72</v>
      </c>
      <c r="AE1868" s="126"/>
      <c r="AF1868" s="127"/>
      <c r="AG1868" s="128"/>
      <c r="AH1868" s="129"/>
      <c r="AI1868" s="129"/>
      <c r="AJ1868" s="126"/>
      <c r="AK1868" s="127"/>
      <c r="AL1868" s="129"/>
      <c r="AM1868" s="128"/>
      <c r="AN1868" s="129"/>
      <c r="AO1868" s="127" t="s">
        <v>79</v>
      </c>
      <c r="AP1868" s="129"/>
    </row>
    <row r="1869" spans="1:42" customFormat="1" ht="30" hidden="1" customHeight="1">
      <c r="A1869" s="204" t="s">
        <v>4370</v>
      </c>
      <c r="B1869" s="200" t="s">
        <v>13371</v>
      </c>
      <c r="C1869" s="200" t="s">
        <v>13372</v>
      </c>
      <c r="D1869" s="200" t="s">
        <v>6196</v>
      </c>
      <c r="E1869" s="200" t="s">
        <v>13871</v>
      </c>
      <c r="F1869" s="206" t="s">
        <v>13879</v>
      </c>
      <c r="G1869" s="206" t="s">
        <v>13880</v>
      </c>
      <c r="H1869" s="205" t="s">
        <v>13881</v>
      </c>
      <c r="I1869" s="204" t="s">
        <v>13882</v>
      </c>
      <c r="J1869" s="207" t="s">
        <v>13883</v>
      </c>
      <c r="K1869" s="208" t="s">
        <v>13884</v>
      </c>
      <c r="L1869" s="205" t="s">
        <v>60</v>
      </c>
      <c r="M1869" s="205" t="s">
        <v>61</v>
      </c>
      <c r="N1869" s="205" t="s">
        <v>738</v>
      </c>
      <c r="O1869" s="205" t="s">
        <v>4441</v>
      </c>
      <c r="P1869" s="205" t="s">
        <v>4442</v>
      </c>
      <c r="Q1869" s="205" t="s">
        <v>65</v>
      </c>
      <c r="R1869" s="205" t="s">
        <v>13372</v>
      </c>
      <c r="S1869" s="205" t="s">
        <v>13871</v>
      </c>
      <c r="T1869" s="205" t="s">
        <v>66</v>
      </c>
      <c r="U1869" s="208" t="s">
        <v>8243</v>
      </c>
      <c r="V1869" s="205">
        <v>1</v>
      </c>
      <c r="W1869" s="205" t="s">
        <v>68</v>
      </c>
      <c r="X1869" s="205" t="s">
        <v>69</v>
      </c>
      <c r="Y1869" s="205" t="s">
        <v>4407</v>
      </c>
      <c r="Z1869" s="205" t="s">
        <v>4390</v>
      </c>
      <c r="AA1869" s="234" t="s">
        <v>650</v>
      </c>
      <c r="AB1869" s="216">
        <v>46310</v>
      </c>
      <c r="AC1869" s="205"/>
      <c r="AD1869" s="230" t="s">
        <v>72</v>
      </c>
      <c r="AE1869" s="126"/>
      <c r="AF1869" s="127"/>
      <c r="AG1869" s="128"/>
      <c r="AH1869" s="129"/>
      <c r="AI1869" s="129"/>
      <c r="AJ1869" s="126"/>
      <c r="AK1869" s="127"/>
      <c r="AL1869" s="129"/>
      <c r="AM1869" s="128"/>
      <c r="AN1869" s="129"/>
      <c r="AO1869" s="127" t="s">
        <v>79</v>
      </c>
      <c r="AP1869" s="129"/>
    </row>
    <row r="1870" spans="1:42" customFormat="1" ht="30" hidden="1" customHeight="1">
      <c r="A1870" s="204" t="s">
        <v>4370</v>
      </c>
      <c r="B1870" s="200" t="s">
        <v>13371</v>
      </c>
      <c r="C1870" s="200" t="s">
        <v>13372</v>
      </c>
      <c r="D1870" s="200" t="s">
        <v>6196</v>
      </c>
      <c r="E1870" s="200" t="s">
        <v>13871</v>
      </c>
      <c r="F1870" s="206" t="s">
        <v>13885</v>
      </c>
      <c r="G1870" s="206" t="s">
        <v>13886</v>
      </c>
      <c r="H1870" s="205" t="s">
        <v>13887</v>
      </c>
      <c r="I1870" s="204" t="s">
        <v>13888</v>
      </c>
      <c r="J1870" s="207" t="s">
        <v>13889</v>
      </c>
      <c r="K1870" s="208" t="s">
        <v>13890</v>
      </c>
      <c r="L1870" s="205" t="s">
        <v>60</v>
      </c>
      <c r="M1870" s="205" t="s">
        <v>61</v>
      </c>
      <c r="N1870" s="205" t="s">
        <v>738</v>
      </c>
      <c r="O1870" s="205" t="s">
        <v>4441</v>
      </c>
      <c r="P1870" s="205" t="s">
        <v>4442</v>
      </c>
      <c r="Q1870" s="205" t="s">
        <v>65</v>
      </c>
      <c r="R1870" s="205" t="s">
        <v>13372</v>
      </c>
      <c r="S1870" s="205" t="s">
        <v>13871</v>
      </c>
      <c r="T1870" s="205" t="s">
        <v>66</v>
      </c>
      <c r="U1870" s="208" t="s">
        <v>13891</v>
      </c>
      <c r="V1870" s="205">
        <v>1</v>
      </c>
      <c r="W1870" s="205" t="s">
        <v>68</v>
      </c>
      <c r="X1870" s="205" t="s">
        <v>69</v>
      </c>
      <c r="Y1870" s="205" t="s">
        <v>4407</v>
      </c>
      <c r="Z1870" s="205" t="s">
        <v>647</v>
      </c>
      <c r="AA1870" s="234" t="s">
        <v>650</v>
      </c>
      <c r="AB1870" s="216">
        <v>46310</v>
      </c>
      <c r="AC1870" s="205"/>
      <c r="AD1870" s="230" t="s">
        <v>72</v>
      </c>
      <c r="AE1870" s="126"/>
      <c r="AF1870" s="127"/>
      <c r="AG1870" s="128"/>
      <c r="AH1870" s="129"/>
      <c r="AI1870" s="129"/>
      <c r="AJ1870" s="126"/>
      <c r="AK1870" s="127"/>
      <c r="AL1870" s="129"/>
      <c r="AM1870" s="128"/>
      <c r="AN1870" s="129"/>
      <c r="AO1870" s="127" t="s">
        <v>79</v>
      </c>
      <c r="AP1870" s="129"/>
    </row>
    <row r="1871" spans="1:42" customFormat="1" ht="30" hidden="1" customHeight="1">
      <c r="A1871" s="204" t="s">
        <v>4370</v>
      </c>
      <c r="B1871" s="200" t="s">
        <v>13371</v>
      </c>
      <c r="C1871" s="200" t="s">
        <v>13372</v>
      </c>
      <c r="D1871" s="200" t="s">
        <v>6196</v>
      </c>
      <c r="E1871" s="200" t="s">
        <v>13871</v>
      </c>
      <c r="F1871" s="206" t="s">
        <v>13892</v>
      </c>
      <c r="G1871" s="206" t="s">
        <v>13893</v>
      </c>
      <c r="H1871" s="205" t="s">
        <v>13894</v>
      </c>
      <c r="I1871" s="204" t="s">
        <v>13895</v>
      </c>
      <c r="J1871" s="207" t="s">
        <v>13896</v>
      </c>
      <c r="K1871" s="208" t="s">
        <v>13897</v>
      </c>
      <c r="L1871" s="205" t="s">
        <v>90</v>
      </c>
      <c r="M1871" s="205" t="s">
        <v>61</v>
      </c>
      <c r="N1871" s="205" t="s">
        <v>738</v>
      </c>
      <c r="O1871" s="205" t="s">
        <v>4441</v>
      </c>
      <c r="P1871" s="205" t="s">
        <v>4442</v>
      </c>
      <c r="Q1871" s="205" t="s">
        <v>65</v>
      </c>
      <c r="R1871" s="205" t="s">
        <v>13372</v>
      </c>
      <c r="S1871" s="205" t="s">
        <v>13871</v>
      </c>
      <c r="T1871" s="205" t="s">
        <v>93</v>
      </c>
      <c r="U1871" s="208" t="s">
        <v>6204</v>
      </c>
      <c r="V1871" s="205">
        <v>0.95</v>
      </c>
      <c r="W1871" s="205" t="s">
        <v>68</v>
      </c>
      <c r="X1871" s="205" t="s">
        <v>69</v>
      </c>
      <c r="Y1871" s="205" t="s">
        <v>4407</v>
      </c>
      <c r="Z1871" s="205" t="s">
        <v>95</v>
      </c>
      <c r="AA1871" s="234" t="s">
        <v>650</v>
      </c>
      <c r="AB1871" s="216">
        <v>46310</v>
      </c>
      <c r="AC1871" s="205"/>
      <c r="AD1871" s="230" t="s">
        <v>72</v>
      </c>
      <c r="AE1871" s="126"/>
      <c r="AF1871" s="127"/>
      <c r="AG1871" s="128"/>
      <c r="AH1871" s="129"/>
      <c r="AI1871" s="129"/>
      <c r="AJ1871" s="126"/>
      <c r="AK1871" s="127"/>
      <c r="AL1871" s="129"/>
      <c r="AM1871" s="128"/>
      <c r="AN1871" s="129"/>
      <c r="AO1871" s="127" t="s">
        <v>79</v>
      </c>
      <c r="AP1871" s="129"/>
    </row>
    <row r="1872" spans="1:42" customFormat="1" ht="30" hidden="1" customHeight="1">
      <c r="A1872" s="204" t="s">
        <v>4370</v>
      </c>
      <c r="B1872" s="200" t="s">
        <v>13371</v>
      </c>
      <c r="C1872" s="200" t="s">
        <v>13372</v>
      </c>
      <c r="D1872" s="200" t="s">
        <v>13292</v>
      </c>
      <c r="E1872" s="200" t="s">
        <v>13898</v>
      </c>
      <c r="F1872" s="206" t="s">
        <v>13899</v>
      </c>
      <c r="G1872" s="206" t="s">
        <v>13900</v>
      </c>
      <c r="H1872" s="205" t="s">
        <v>13901</v>
      </c>
      <c r="I1872" s="204" t="s">
        <v>13902</v>
      </c>
      <c r="J1872" s="207" t="s">
        <v>13903</v>
      </c>
      <c r="K1872" s="208" t="s">
        <v>13904</v>
      </c>
      <c r="L1872" s="205" t="s">
        <v>90</v>
      </c>
      <c r="M1872" s="205" t="s">
        <v>61</v>
      </c>
      <c r="N1872" s="205" t="s">
        <v>738</v>
      </c>
      <c r="O1872" s="205" t="s">
        <v>4441</v>
      </c>
      <c r="P1872" s="205" t="s">
        <v>4442</v>
      </c>
      <c r="Q1872" s="205" t="s">
        <v>65</v>
      </c>
      <c r="R1872" s="205" t="s">
        <v>13372</v>
      </c>
      <c r="S1872" s="205" t="s">
        <v>13898</v>
      </c>
      <c r="T1872" s="205" t="s">
        <v>93</v>
      </c>
      <c r="U1872" s="208" t="s">
        <v>13300</v>
      </c>
      <c r="V1872" s="205">
        <v>0.95</v>
      </c>
      <c r="W1872" s="205" t="s">
        <v>68</v>
      </c>
      <c r="X1872" s="205" t="s">
        <v>69</v>
      </c>
      <c r="Y1872" s="205" t="s">
        <v>4407</v>
      </c>
      <c r="Z1872" s="205" t="s">
        <v>95</v>
      </c>
      <c r="AA1872" s="234" t="s">
        <v>650</v>
      </c>
      <c r="AB1872" s="216">
        <v>46310</v>
      </c>
      <c r="AC1872" s="205"/>
      <c r="AD1872" s="230" t="s">
        <v>72</v>
      </c>
      <c r="AE1872" s="126"/>
      <c r="AF1872" s="127"/>
      <c r="AG1872" s="128"/>
      <c r="AH1872" s="129"/>
      <c r="AI1872" s="129"/>
      <c r="AJ1872" s="126"/>
      <c r="AK1872" s="127"/>
      <c r="AL1872" s="129"/>
      <c r="AM1872" s="128"/>
      <c r="AN1872" s="129"/>
      <c r="AO1872" s="127" t="s">
        <v>79</v>
      </c>
      <c r="AP1872" s="129"/>
    </row>
    <row r="1873" spans="1:45" customFormat="1" ht="30" hidden="1" customHeight="1">
      <c r="A1873" s="204" t="s">
        <v>4370</v>
      </c>
      <c r="B1873" s="200" t="s">
        <v>13371</v>
      </c>
      <c r="C1873" s="200" t="s">
        <v>13372</v>
      </c>
      <c r="D1873" s="200" t="s">
        <v>13292</v>
      </c>
      <c r="E1873" s="200" t="s">
        <v>13898</v>
      </c>
      <c r="F1873" s="206" t="s">
        <v>13905</v>
      </c>
      <c r="G1873" s="206" t="s">
        <v>13906</v>
      </c>
      <c r="H1873" s="205" t="s">
        <v>13907</v>
      </c>
      <c r="I1873" s="204" t="s">
        <v>13908</v>
      </c>
      <c r="J1873" s="207" t="s">
        <v>13909</v>
      </c>
      <c r="K1873" s="208" t="s">
        <v>13910</v>
      </c>
      <c r="L1873" s="205" t="s">
        <v>60</v>
      </c>
      <c r="M1873" s="205" t="s">
        <v>61</v>
      </c>
      <c r="N1873" s="205" t="s">
        <v>738</v>
      </c>
      <c r="O1873" s="205" t="s">
        <v>4441</v>
      </c>
      <c r="P1873" s="205" t="s">
        <v>4442</v>
      </c>
      <c r="Q1873" s="205" t="s">
        <v>65</v>
      </c>
      <c r="R1873" s="205" t="s">
        <v>13372</v>
      </c>
      <c r="S1873" s="205" t="s">
        <v>13898</v>
      </c>
      <c r="T1873" s="205" t="s">
        <v>903</v>
      </c>
      <c r="U1873" s="208" t="s">
        <v>13911</v>
      </c>
      <c r="V1873" s="205">
        <v>1</v>
      </c>
      <c r="W1873" s="205" t="s">
        <v>68</v>
      </c>
      <c r="X1873" s="205" t="s">
        <v>69</v>
      </c>
      <c r="Y1873" s="205" t="s">
        <v>4407</v>
      </c>
      <c r="Z1873" s="205" t="s">
        <v>13912</v>
      </c>
      <c r="AA1873" s="234" t="s">
        <v>650</v>
      </c>
      <c r="AB1873" s="216">
        <v>46310</v>
      </c>
      <c r="AC1873" s="205"/>
      <c r="AD1873" s="230" t="s">
        <v>72</v>
      </c>
      <c r="AE1873" s="126"/>
      <c r="AF1873" s="127"/>
      <c r="AG1873" s="128"/>
      <c r="AH1873" s="129"/>
      <c r="AI1873" s="129"/>
      <c r="AJ1873" s="126"/>
      <c r="AK1873" s="127"/>
      <c r="AL1873" s="129"/>
      <c r="AM1873" s="128"/>
      <c r="AN1873" s="129"/>
      <c r="AO1873" s="127" t="s">
        <v>79</v>
      </c>
      <c r="AP1873" s="129"/>
    </row>
    <row r="1874" spans="1:45" customFormat="1" ht="30" hidden="1" customHeight="1">
      <c r="A1874" s="204" t="s">
        <v>4370</v>
      </c>
      <c r="B1874" s="200" t="s">
        <v>11010</v>
      </c>
      <c r="C1874" s="200" t="s">
        <v>11011</v>
      </c>
      <c r="D1874" s="200" t="s">
        <v>13913</v>
      </c>
      <c r="E1874" s="200" t="s">
        <v>13914</v>
      </c>
      <c r="F1874" s="206" t="s">
        <v>13915</v>
      </c>
      <c r="G1874" s="206" t="s">
        <v>13916</v>
      </c>
      <c r="H1874" s="205" t="s">
        <v>13917</v>
      </c>
      <c r="I1874" s="204" t="s">
        <v>13918</v>
      </c>
      <c r="J1874" s="207" t="s">
        <v>13919</v>
      </c>
      <c r="K1874" s="208" t="s">
        <v>13920</v>
      </c>
      <c r="L1874" s="205" t="s">
        <v>90</v>
      </c>
      <c r="M1874" s="205" t="s">
        <v>61</v>
      </c>
      <c r="N1874" s="205" t="s">
        <v>738</v>
      </c>
      <c r="O1874" s="205" t="s">
        <v>4441</v>
      </c>
      <c r="P1874" s="205" t="s">
        <v>4442</v>
      </c>
      <c r="Q1874" s="205" t="s">
        <v>65</v>
      </c>
      <c r="R1874" s="205" t="s">
        <v>11011</v>
      </c>
      <c r="S1874" s="205" t="s">
        <v>13914</v>
      </c>
      <c r="T1874" s="205" t="s">
        <v>93</v>
      </c>
      <c r="U1874" s="208" t="s">
        <v>13921</v>
      </c>
      <c r="V1874" s="205">
        <v>0.95</v>
      </c>
      <c r="W1874" s="205" t="s">
        <v>68</v>
      </c>
      <c r="X1874" s="205" t="s">
        <v>69</v>
      </c>
      <c r="Y1874" s="205" t="s">
        <v>4407</v>
      </c>
      <c r="Z1874" s="205" t="s">
        <v>95</v>
      </c>
      <c r="AA1874" s="234" t="s">
        <v>650</v>
      </c>
      <c r="AB1874" s="216">
        <v>46310</v>
      </c>
      <c r="AC1874" s="205"/>
      <c r="AD1874" s="230" t="s">
        <v>72</v>
      </c>
      <c r="AE1874" s="126" t="s">
        <v>73</v>
      </c>
      <c r="AF1874" s="127"/>
      <c r="AG1874" s="128"/>
      <c r="AH1874" s="129"/>
      <c r="AI1874" s="129"/>
      <c r="AJ1874" s="126" t="s">
        <v>75</v>
      </c>
      <c r="AK1874" s="127"/>
      <c r="AL1874" s="129"/>
      <c r="AM1874" s="128"/>
      <c r="AN1874" s="129"/>
      <c r="AO1874" s="127" t="s">
        <v>79</v>
      </c>
      <c r="AP1874" s="129"/>
      <c r="AQ1874" s="183"/>
      <c r="AR1874" s="183"/>
      <c r="AS1874" s="183"/>
    </row>
    <row r="1875" spans="1:45" customFormat="1" ht="30" hidden="1" customHeight="1">
      <c r="A1875" s="204" t="s">
        <v>4370</v>
      </c>
      <c r="B1875" s="200" t="s">
        <v>11010</v>
      </c>
      <c r="C1875" s="200" t="s">
        <v>11011</v>
      </c>
      <c r="D1875" s="200" t="s">
        <v>13922</v>
      </c>
      <c r="E1875" s="200" t="s">
        <v>13923</v>
      </c>
      <c r="F1875" s="206" t="s">
        <v>13924</v>
      </c>
      <c r="G1875" s="206" t="s">
        <v>13925</v>
      </c>
      <c r="H1875" s="205" t="s">
        <v>13926</v>
      </c>
      <c r="I1875" s="204" t="s">
        <v>13927</v>
      </c>
      <c r="J1875" s="207" t="s">
        <v>13928</v>
      </c>
      <c r="K1875" s="208" t="s">
        <v>13929</v>
      </c>
      <c r="L1875" s="205" t="s">
        <v>90</v>
      </c>
      <c r="M1875" s="205" t="s">
        <v>61</v>
      </c>
      <c r="N1875" s="205" t="s">
        <v>738</v>
      </c>
      <c r="O1875" s="205" t="s">
        <v>4441</v>
      </c>
      <c r="P1875" s="205" t="s">
        <v>4442</v>
      </c>
      <c r="Q1875" s="205" t="s">
        <v>65</v>
      </c>
      <c r="R1875" s="205" t="s">
        <v>11011</v>
      </c>
      <c r="S1875" s="205" t="s">
        <v>13923</v>
      </c>
      <c r="T1875" s="205" t="s">
        <v>93</v>
      </c>
      <c r="U1875" s="208" t="s">
        <v>13930</v>
      </c>
      <c r="V1875" s="205">
        <v>0.95</v>
      </c>
      <c r="W1875" s="205" t="s">
        <v>68</v>
      </c>
      <c r="X1875" s="205" t="s">
        <v>69</v>
      </c>
      <c r="Y1875" s="205" t="s">
        <v>4407</v>
      </c>
      <c r="Z1875" s="205" t="s">
        <v>95</v>
      </c>
      <c r="AA1875" s="234" t="s">
        <v>650</v>
      </c>
      <c r="AB1875" s="216">
        <v>46310</v>
      </c>
      <c r="AC1875" s="205"/>
      <c r="AD1875" s="230" t="s">
        <v>72</v>
      </c>
      <c r="AE1875" s="126" t="s">
        <v>73</v>
      </c>
      <c r="AF1875" s="127"/>
      <c r="AG1875" s="128"/>
      <c r="AH1875" s="129"/>
      <c r="AI1875" s="129"/>
      <c r="AJ1875" s="126" t="s">
        <v>75</v>
      </c>
      <c r="AK1875" s="127"/>
      <c r="AL1875" s="129"/>
      <c r="AM1875" s="128"/>
      <c r="AN1875" s="129"/>
      <c r="AO1875" s="127" t="s">
        <v>79</v>
      </c>
      <c r="AP1875" s="129"/>
      <c r="AQ1875" s="183"/>
      <c r="AR1875" s="183"/>
      <c r="AS1875" s="183"/>
    </row>
    <row r="1876" spans="1:45" customFormat="1" ht="30" hidden="1" customHeight="1">
      <c r="A1876" s="204" t="s">
        <v>4370</v>
      </c>
      <c r="B1876" s="200" t="s">
        <v>11010</v>
      </c>
      <c r="C1876" s="200" t="s">
        <v>11011</v>
      </c>
      <c r="D1876" s="200" t="s">
        <v>13931</v>
      </c>
      <c r="E1876" s="200" t="s">
        <v>13932</v>
      </c>
      <c r="F1876" s="206" t="s">
        <v>13933</v>
      </c>
      <c r="G1876" s="206" t="s">
        <v>13934</v>
      </c>
      <c r="H1876" s="205" t="s">
        <v>13935</v>
      </c>
      <c r="I1876" s="204" t="s">
        <v>13936</v>
      </c>
      <c r="J1876" s="207" t="s">
        <v>13937</v>
      </c>
      <c r="K1876" s="208" t="s">
        <v>13938</v>
      </c>
      <c r="L1876" s="205" t="s">
        <v>90</v>
      </c>
      <c r="M1876" s="205" t="s">
        <v>61</v>
      </c>
      <c r="N1876" s="205" t="s">
        <v>738</v>
      </c>
      <c r="O1876" s="205" t="s">
        <v>4441</v>
      </c>
      <c r="P1876" s="205" t="s">
        <v>4442</v>
      </c>
      <c r="Q1876" s="205" t="s">
        <v>65</v>
      </c>
      <c r="R1876" s="205" t="s">
        <v>11011</v>
      </c>
      <c r="S1876" s="205" t="s">
        <v>13932</v>
      </c>
      <c r="T1876" s="205" t="s">
        <v>93</v>
      </c>
      <c r="U1876" s="208" t="s">
        <v>13939</v>
      </c>
      <c r="V1876" s="205">
        <v>0.95</v>
      </c>
      <c r="W1876" s="205" t="s">
        <v>68</v>
      </c>
      <c r="X1876" s="205" t="s">
        <v>69</v>
      </c>
      <c r="Y1876" s="205" t="s">
        <v>70</v>
      </c>
      <c r="Z1876" s="205" t="s">
        <v>95</v>
      </c>
      <c r="AA1876" s="234" t="s">
        <v>650</v>
      </c>
      <c r="AB1876" s="216">
        <v>46310</v>
      </c>
      <c r="AC1876" s="205"/>
      <c r="AD1876" s="230" t="s">
        <v>72</v>
      </c>
      <c r="AE1876" s="126" t="s">
        <v>73</v>
      </c>
      <c r="AF1876" s="127"/>
      <c r="AG1876" s="128"/>
      <c r="AH1876" s="129"/>
      <c r="AI1876" s="129"/>
      <c r="AJ1876" s="126" t="s">
        <v>75</v>
      </c>
      <c r="AK1876" s="127"/>
      <c r="AL1876" s="129"/>
      <c r="AM1876" s="128"/>
      <c r="AN1876" s="129"/>
      <c r="AO1876" s="127" t="s">
        <v>79</v>
      </c>
      <c r="AP1876" s="129"/>
      <c r="AQ1876" s="183"/>
      <c r="AR1876" s="183"/>
      <c r="AS1876" s="183"/>
    </row>
    <row r="1877" spans="1:45" customFormat="1" ht="30" hidden="1" customHeight="1">
      <c r="A1877" s="204" t="s">
        <v>4370</v>
      </c>
      <c r="B1877" s="200" t="s">
        <v>11010</v>
      </c>
      <c r="C1877" s="200" t="s">
        <v>11011</v>
      </c>
      <c r="D1877" s="200" t="s">
        <v>13931</v>
      </c>
      <c r="E1877" s="200" t="s">
        <v>13932</v>
      </c>
      <c r="F1877" s="206" t="s">
        <v>13940</v>
      </c>
      <c r="G1877" s="206" t="s">
        <v>13941</v>
      </c>
      <c r="H1877" s="205" t="s">
        <v>13942</v>
      </c>
      <c r="I1877" s="204" t="s">
        <v>13943</v>
      </c>
      <c r="J1877" s="207" t="s">
        <v>13944</v>
      </c>
      <c r="K1877" s="208" t="s">
        <v>13945</v>
      </c>
      <c r="L1877" s="205" t="s">
        <v>60</v>
      </c>
      <c r="M1877" s="205" t="s">
        <v>61</v>
      </c>
      <c r="N1877" s="205" t="s">
        <v>738</v>
      </c>
      <c r="O1877" s="205" t="s">
        <v>4441</v>
      </c>
      <c r="P1877" s="205" t="s">
        <v>4442</v>
      </c>
      <c r="Q1877" s="205" t="s">
        <v>65</v>
      </c>
      <c r="R1877" s="205" t="s">
        <v>11011</v>
      </c>
      <c r="S1877" s="205" t="s">
        <v>13932</v>
      </c>
      <c r="T1877" s="205" t="s">
        <v>66</v>
      </c>
      <c r="U1877" s="208" t="s">
        <v>13946</v>
      </c>
      <c r="V1877" s="205">
        <v>1</v>
      </c>
      <c r="W1877" s="205" t="s">
        <v>68</v>
      </c>
      <c r="X1877" s="205" t="s">
        <v>69</v>
      </c>
      <c r="Y1877" s="205" t="s">
        <v>70</v>
      </c>
      <c r="Z1877" s="205" t="s">
        <v>4390</v>
      </c>
      <c r="AA1877" s="234" t="s">
        <v>650</v>
      </c>
      <c r="AB1877" s="216">
        <v>46310</v>
      </c>
      <c r="AC1877" s="205"/>
      <c r="AD1877" s="230" t="s">
        <v>72</v>
      </c>
      <c r="AE1877" s="126"/>
      <c r="AF1877" s="127"/>
      <c r="AG1877" s="128"/>
      <c r="AH1877" s="129"/>
      <c r="AI1877" s="129"/>
      <c r="AJ1877" s="126"/>
      <c r="AK1877" s="127"/>
      <c r="AL1877" s="129"/>
      <c r="AM1877" s="128"/>
      <c r="AN1877" s="129"/>
      <c r="AO1877" s="127" t="s">
        <v>79</v>
      </c>
      <c r="AP1877" s="129"/>
    </row>
    <row r="1878" spans="1:45" customFormat="1" ht="30" hidden="1" customHeight="1">
      <c r="A1878" s="204" t="s">
        <v>4370</v>
      </c>
      <c r="B1878" s="200" t="s">
        <v>11010</v>
      </c>
      <c r="C1878" s="200" t="s">
        <v>11011</v>
      </c>
      <c r="D1878" s="200" t="s">
        <v>13931</v>
      </c>
      <c r="E1878" s="200" t="s">
        <v>13932</v>
      </c>
      <c r="F1878" s="206" t="s">
        <v>13947</v>
      </c>
      <c r="G1878" s="206" t="s">
        <v>13948</v>
      </c>
      <c r="H1878" s="205" t="s">
        <v>13949</v>
      </c>
      <c r="I1878" s="204" t="s">
        <v>13950</v>
      </c>
      <c r="J1878" s="207" t="s">
        <v>13951</v>
      </c>
      <c r="K1878" s="208" t="s">
        <v>13952</v>
      </c>
      <c r="L1878" s="205" t="s">
        <v>90</v>
      </c>
      <c r="M1878" s="205" t="s">
        <v>61</v>
      </c>
      <c r="N1878" s="205" t="s">
        <v>738</v>
      </c>
      <c r="O1878" s="205" t="s">
        <v>4441</v>
      </c>
      <c r="P1878" s="205" t="s">
        <v>4442</v>
      </c>
      <c r="Q1878" s="205" t="s">
        <v>65</v>
      </c>
      <c r="R1878" s="205" t="s">
        <v>11011</v>
      </c>
      <c r="S1878" s="205" t="s">
        <v>13932</v>
      </c>
      <c r="T1878" s="205" t="s">
        <v>93</v>
      </c>
      <c r="U1878" s="208" t="s">
        <v>13953</v>
      </c>
      <c r="V1878" s="205">
        <v>0.95</v>
      </c>
      <c r="W1878" s="205" t="s">
        <v>68</v>
      </c>
      <c r="X1878" s="205" t="s">
        <v>69</v>
      </c>
      <c r="Y1878" s="205" t="s">
        <v>70</v>
      </c>
      <c r="Z1878" s="205" t="s">
        <v>95</v>
      </c>
      <c r="AA1878" s="234" t="s">
        <v>650</v>
      </c>
      <c r="AB1878" s="216">
        <v>46310</v>
      </c>
      <c r="AC1878" s="205"/>
      <c r="AD1878" s="230" t="s">
        <v>72</v>
      </c>
      <c r="AE1878" s="126"/>
      <c r="AF1878" s="127"/>
      <c r="AG1878" s="128"/>
      <c r="AH1878" s="129"/>
      <c r="AI1878" s="129"/>
      <c r="AJ1878" s="126"/>
      <c r="AK1878" s="127"/>
      <c r="AL1878" s="129"/>
      <c r="AM1878" s="128"/>
      <c r="AN1878" s="129"/>
      <c r="AO1878" s="127" t="s">
        <v>79</v>
      </c>
      <c r="AP1878" s="129"/>
    </row>
    <row r="1879" spans="1:45" customFormat="1" ht="30" hidden="1" customHeight="1">
      <c r="A1879" s="204" t="s">
        <v>4370</v>
      </c>
      <c r="B1879" s="200" t="s">
        <v>11877</v>
      </c>
      <c r="C1879" s="200" t="s">
        <v>11878</v>
      </c>
      <c r="D1879" s="200" t="s">
        <v>13954</v>
      </c>
      <c r="E1879" s="200" t="s">
        <v>13955</v>
      </c>
      <c r="F1879" s="206" t="s">
        <v>13956</v>
      </c>
      <c r="G1879" s="206" t="s">
        <v>13957</v>
      </c>
      <c r="H1879" s="205" t="s">
        <v>13958</v>
      </c>
      <c r="I1879" s="204" t="s">
        <v>13959</v>
      </c>
      <c r="J1879" s="207" t="s">
        <v>13960</v>
      </c>
      <c r="K1879" s="208" t="s">
        <v>13961</v>
      </c>
      <c r="L1879" s="205" t="s">
        <v>90</v>
      </c>
      <c r="M1879" s="205" t="s">
        <v>61</v>
      </c>
      <c r="N1879" s="205" t="s">
        <v>738</v>
      </c>
      <c r="O1879" s="205" t="s">
        <v>4441</v>
      </c>
      <c r="P1879" s="205" t="s">
        <v>4442</v>
      </c>
      <c r="Q1879" s="205" t="s">
        <v>65</v>
      </c>
      <c r="R1879" s="205" t="s">
        <v>11878</v>
      </c>
      <c r="S1879" s="205" t="s">
        <v>13955</v>
      </c>
      <c r="T1879" s="205" t="s">
        <v>93</v>
      </c>
      <c r="U1879" s="208" t="s">
        <v>13962</v>
      </c>
      <c r="V1879" s="205">
        <v>0.95</v>
      </c>
      <c r="W1879" s="205" t="s">
        <v>68</v>
      </c>
      <c r="X1879" s="205" t="s">
        <v>69</v>
      </c>
      <c r="Y1879" s="205" t="s">
        <v>70</v>
      </c>
      <c r="Z1879" s="205" t="s">
        <v>95</v>
      </c>
      <c r="AA1879" s="234" t="s">
        <v>650</v>
      </c>
      <c r="AB1879" s="216">
        <v>46310</v>
      </c>
      <c r="AC1879" s="205"/>
      <c r="AD1879" s="230" t="s">
        <v>72</v>
      </c>
      <c r="AE1879" s="126" t="s">
        <v>73</v>
      </c>
      <c r="AF1879" s="127"/>
      <c r="AG1879" s="128"/>
      <c r="AH1879" s="129"/>
      <c r="AI1879" s="129"/>
      <c r="AJ1879" s="126" t="s">
        <v>75</v>
      </c>
      <c r="AK1879" s="127"/>
      <c r="AL1879" s="129"/>
      <c r="AM1879" s="128"/>
      <c r="AN1879" s="129"/>
      <c r="AO1879" s="127" t="s">
        <v>79</v>
      </c>
      <c r="AP1879" s="129"/>
      <c r="AQ1879" s="183"/>
      <c r="AR1879" s="183"/>
      <c r="AS1879" s="183"/>
    </row>
    <row r="1880" spans="1:45" customFormat="1" ht="30" hidden="1" customHeight="1">
      <c r="A1880" s="204" t="s">
        <v>4370</v>
      </c>
      <c r="B1880" s="200" t="s">
        <v>11877</v>
      </c>
      <c r="C1880" s="200" t="s">
        <v>11878</v>
      </c>
      <c r="D1880" s="200" t="s">
        <v>13954</v>
      </c>
      <c r="E1880" s="200" t="s">
        <v>13955</v>
      </c>
      <c r="F1880" s="206" t="s">
        <v>13963</v>
      </c>
      <c r="G1880" s="206" t="s">
        <v>13964</v>
      </c>
      <c r="H1880" s="205" t="s">
        <v>13965</v>
      </c>
      <c r="I1880" s="204" t="s">
        <v>13966</v>
      </c>
      <c r="J1880" s="207" t="s">
        <v>13967</v>
      </c>
      <c r="K1880" s="208" t="s">
        <v>13968</v>
      </c>
      <c r="L1880" s="205" t="s">
        <v>60</v>
      </c>
      <c r="M1880" s="205" t="s">
        <v>61</v>
      </c>
      <c r="N1880" s="205" t="s">
        <v>738</v>
      </c>
      <c r="O1880" s="205" t="s">
        <v>4441</v>
      </c>
      <c r="P1880" s="205" t="s">
        <v>4442</v>
      </c>
      <c r="Q1880" s="205" t="s">
        <v>65</v>
      </c>
      <c r="R1880" s="205" t="s">
        <v>11878</v>
      </c>
      <c r="S1880" s="205" t="s">
        <v>13955</v>
      </c>
      <c r="T1880" s="205" t="s">
        <v>66</v>
      </c>
      <c r="U1880" s="208" t="s">
        <v>13969</v>
      </c>
      <c r="V1880" s="205">
        <v>1</v>
      </c>
      <c r="W1880" s="205" t="s">
        <v>68</v>
      </c>
      <c r="X1880" s="205" t="s">
        <v>69</v>
      </c>
      <c r="Y1880" s="205" t="s">
        <v>70</v>
      </c>
      <c r="Z1880" s="205" t="s">
        <v>4390</v>
      </c>
      <c r="AA1880" s="234" t="s">
        <v>650</v>
      </c>
      <c r="AB1880" s="216">
        <v>46310</v>
      </c>
      <c r="AC1880" s="205"/>
      <c r="AD1880" s="230" t="s">
        <v>72</v>
      </c>
      <c r="AE1880" s="126"/>
      <c r="AF1880" s="127"/>
      <c r="AG1880" s="128"/>
      <c r="AH1880" s="129"/>
      <c r="AI1880" s="129"/>
      <c r="AJ1880" s="126"/>
      <c r="AK1880" s="127"/>
      <c r="AL1880" s="129"/>
      <c r="AM1880" s="128"/>
      <c r="AN1880" s="129"/>
      <c r="AO1880" s="127" t="s">
        <v>79</v>
      </c>
      <c r="AP1880" s="129"/>
    </row>
    <row r="1881" spans="1:45" customFormat="1" ht="30" hidden="1" customHeight="1">
      <c r="A1881" s="204" t="s">
        <v>4370</v>
      </c>
      <c r="B1881" s="200" t="s">
        <v>11877</v>
      </c>
      <c r="C1881" s="200" t="s">
        <v>11878</v>
      </c>
      <c r="D1881" s="200" t="s">
        <v>13970</v>
      </c>
      <c r="E1881" s="200" t="s">
        <v>13971</v>
      </c>
      <c r="F1881" s="206" t="s">
        <v>13972</v>
      </c>
      <c r="G1881" s="206" t="s">
        <v>13973</v>
      </c>
      <c r="H1881" s="205" t="s">
        <v>13974</v>
      </c>
      <c r="I1881" s="204" t="s">
        <v>13975</v>
      </c>
      <c r="J1881" s="207" t="s">
        <v>13976</v>
      </c>
      <c r="K1881" s="208" t="s">
        <v>13977</v>
      </c>
      <c r="L1881" s="205" t="s">
        <v>90</v>
      </c>
      <c r="M1881" s="205" t="s">
        <v>61</v>
      </c>
      <c r="N1881" s="205" t="s">
        <v>738</v>
      </c>
      <c r="O1881" s="205" t="s">
        <v>4441</v>
      </c>
      <c r="P1881" s="205" t="s">
        <v>4442</v>
      </c>
      <c r="Q1881" s="205" t="s">
        <v>65</v>
      </c>
      <c r="R1881" s="205" t="s">
        <v>11878</v>
      </c>
      <c r="S1881" s="205" t="s">
        <v>13971</v>
      </c>
      <c r="T1881" s="205" t="s">
        <v>93</v>
      </c>
      <c r="U1881" s="208" t="s">
        <v>13978</v>
      </c>
      <c r="V1881" s="205">
        <v>0.95</v>
      </c>
      <c r="W1881" s="205" t="s">
        <v>68</v>
      </c>
      <c r="X1881" s="205" t="s">
        <v>69</v>
      </c>
      <c r="Y1881" s="205" t="s">
        <v>70</v>
      </c>
      <c r="Z1881" s="205" t="s">
        <v>95</v>
      </c>
      <c r="AA1881" s="234" t="s">
        <v>650</v>
      </c>
      <c r="AB1881" s="216">
        <v>46310</v>
      </c>
      <c r="AC1881" s="205"/>
      <c r="AD1881" s="230" t="s">
        <v>72</v>
      </c>
      <c r="AE1881" s="126" t="s">
        <v>73</v>
      </c>
      <c r="AF1881" s="127"/>
      <c r="AG1881" s="128"/>
      <c r="AH1881" s="129"/>
      <c r="AI1881" s="129"/>
      <c r="AJ1881" s="126" t="s">
        <v>75</v>
      </c>
      <c r="AK1881" s="127"/>
      <c r="AL1881" s="129"/>
      <c r="AM1881" s="128"/>
      <c r="AN1881" s="129"/>
      <c r="AO1881" s="127" t="s">
        <v>79</v>
      </c>
      <c r="AP1881" s="129"/>
      <c r="AQ1881" s="183"/>
      <c r="AR1881" s="183"/>
      <c r="AS1881" s="183"/>
    </row>
    <row r="1882" spans="1:45" customFormat="1" ht="30" hidden="1" customHeight="1">
      <c r="A1882" s="204" t="s">
        <v>4370</v>
      </c>
      <c r="B1882" s="200" t="s">
        <v>11877</v>
      </c>
      <c r="C1882" s="200" t="s">
        <v>11878</v>
      </c>
      <c r="D1882" s="200" t="s">
        <v>13970</v>
      </c>
      <c r="E1882" s="200" t="s">
        <v>13971</v>
      </c>
      <c r="F1882" s="206" t="s">
        <v>13979</v>
      </c>
      <c r="G1882" s="206" t="s">
        <v>13980</v>
      </c>
      <c r="H1882" s="205" t="s">
        <v>13981</v>
      </c>
      <c r="I1882" s="204" t="s">
        <v>13982</v>
      </c>
      <c r="J1882" s="207" t="s">
        <v>13983</v>
      </c>
      <c r="K1882" s="208" t="s">
        <v>13984</v>
      </c>
      <c r="L1882" s="205" t="s">
        <v>60</v>
      </c>
      <c r="M1882" s="205" t="s">
        <v>61</v>
      </c>
      <c r="N1882" s="205" t="s">
        <v>738</v>
      </c>
      <c r="O1882" s="205" t="s">
        <v>4441</v>
      </c>
      <c r="P1882" s="205" t="s">
        <v>4442</v>
      </c>
      <c r="Q1882" s="205" t="s">
        <v>65</v>
      </c>
      <c r="R1882" s="205" t="s">
        <v>11878</v>
      </c>
      <c r="S1882" s="205" t="s">
        <v>13971</v>
      </c>
      <c r="T1882" s="205" t="s">
        <v>66</v>
      </c>
      <c r="U1882" s="208" t="s">
        <v>13985</v>
      </c>
      <c r="V1882" s="205">
        <v>1</v>
      </c>
      <c r="W1882" s="205" t="s">
        <v>68</v>
      </c>
      <c r="X1882" s="205" t="s">
        <v>69</v>
      </c>
      <c r="Y1882" s="205" t="s">
        <v>70</v>
      </c>
      <c r="Z1882" s="205" t="s">
        <v>4390</v>
      </c>
      <c r="AA1882" s="234" t="s">
        <v>650</v>
      </c>
      <c r="AB1882" s="216">
        <v>46310</v>
      </c>
      <c r="AC1882" s="205"/>
      <c r="AD1882" s="230" t="s">
        <v>72</v>
      </c>
      <c r="AE1882" s="126"/>
      <c r="AF1882" s="127"/>
      <c r="AG1882" s="128"/>
      <c r="AH1882" s="129"/>
      <c r="AI1882" s="129"/>
      <c r="AJ1882" s="126"/>
      <c r="AK1882" s="127"/>
      <c r="AL1882" s="129"/>
      <c r="AM1882" s="128"/>
      <c r="AN1882" s="129"/>
      <c r="AO1882" s="127" t="s">
        <v>79</v>
      </c>
      <c r="AP1882" s="129"/>
    </row>
    <row r="1883" spans="1:45" customFormat="1" ht="30" hidden="1" customHeight="1">
      <c r="A1883" s="204" t="s">
        <v>4370</v>
      </c>
      <c r="B1883" s="200" t="s">
        <v>13371</v>
      </c>
      <c r="C1883" s="200" t="s">
        <v>13372</v>
      </c>
      <c r="D1883" s="200" t="s">
        <v>13986</v>
      </c>
      <c r="E1883" s="200" t="s">
        <v>13987</v>
      </c>
      <c r="F1883" s="206" t="s">
        <v>13988</v>
      </c>
      <c r="G1883" s="206" t="s">
        <v>13989</v>
      </c>
      <c r="H1883" s="205" t="s">
        <v>13990</v>
      </c>
      <c r="I1883" s="204" t="s">
        <v>13991</v>
      </c>
      <c r="J1883" s="207" t="s">
        <v>13992</v>
      </c>
      <c r="K1883" s="208" t="s">
        <v>13993</v>
      </c>
      <c r="L1883" s="205" t="s">
        <v>1071</v>
      </c>
      <c r="M1883" s="205" t="s">
        <v>61</v>
      </c>
      <c r="N1883" s="205" t="s">
        <v>738</v>
      </c>
      <c r="O1883" s="205" t="s">
        <v>4441</v>
      </c>
      <c r="P1883" s="205" t="s">
        <v>4442</v>
      </c>
      <c r="Q1883" s="205" t="s">
        <v>65</v>
      </c>
      <c r="R1883" s="205" t="s">
        <v>13372</v>
      </c>
      <c r="S1883" s="205" t="s">
        <v>13987</v>
      </c>
      <c r="T1883" s="205" t="s">
        <v>66</v>
      </c>
      <c r="U1883" s="208" t="s">
        <v>13994</v>
      </c>
      <c r="V1883" s="205">
        <v>0.95</v>
      </c>
      <c r="W1883" s="205" t="s">
        <v>68</v>
      </c>
      <c r="X1883" s="205" t="s">
        <v>69</v>
      </c>
      <c r="Y1883" s="205" t="s">
        <v>4407</v>
      </c>
      <c r="Z1883" s="205" t="s">
        <v>4390</v>
      </c>
      <c r="AA1883" s="234" t="s">
        <v>650</v>
      </c>
      <c r="AB1883" s="216">
        <v>46310</v>
      </c>
      <c r="AC1883" s="205"/>
      <c r="AD1883" s="230" t="s">
        <v>72</v>
      </c>
      <c r="AE1883" s="126"/>
      <c r="AF1883" s="127"/>
      <c r="AG1883" s="128"/>
      <c r="AH1883" s="129"/>
      <c r="AI1883" s="129"/>
      <c r="AJ1883" s="126"/>
      <c r="AK1883" s="127"/>
      <c r="AL1883" s="129"/>
      <c r="AM1883" s="128"/>
      <c r="AN1883" s="129"/>
      <c r="AO1883" s="127" t="s">
        <v>79</v>
      </c>
      <c r="AP1883" s="129"/>
    </row>
    <row r="1884" spans="1:45" customFormat="1" ht="30" hidden="1" customHeight="1">
      <c r="A1884" s="204" t="s">
        <v>4370</v>
      </c>
      <c r="B1884" s="200" t="s">
        <v>13371</v>
      </c>
      <c r="C1884" s="200" t="s">
        <v>13372</v>
      </c>
      <c r="D1884" s="200" t="s">
        <v>13986</v>
      </c>
      <c r="E1884" s="200" t="s">
        <v>13987</v>
      </c>
      <c r="F1884" s="206" t="s">
        <v>13995</v>
      </c>
      <c r="G1884" s="206" t="s">
        <v>13996</v>
      </c>
      <c r="H1884" s="205" t="s">
        <v>13997</v>
      </c>
      <c r="I1884" s="204" t="s">
        <v>13998</v>
      </c>
      <c r="J1884" s="207" t="s">
        <v>13999</v>
      </c>
      <c r="K1884" s="208" t="s">
        <v>14000</v>
      </c>
      <c r="L1884" s="205" t="s">
        <v>90</v>
      </c>
      <c r="M1884" s="205" t="s">
        <v>61</v>
      </c>
      <c r="N1884" s="205" t="s">
        <v>738</v>
      </c>
      <c r="O1884" s="205" t="s">
        <v>4441</v>
      </c>
      <c r="P1884" s="205" t="s">
        <v>4442</v>
      </c>
      <c r="Q1884" s="205" t="s">
        <v>65</v>
      </c>
      <c r="R1884" s="205" t="s">
        <v>13372</v>
      </c>
      <c r="S1884" s="205" t="s">
        <v>13987</v>
      </c>
      <c r="T1884" s="205" t="s">
        <v>93</v>
      </c>
      <c r="U1884" s="208" t="s">
        <v>14001</v>
      </c>
      <c r="V1884" s="205">
        <v>0.95</v>
      </c>
      <c r="W1884" s="205" t="s">
        <v>68</v>
      </c>
      <c r="X1884" s="205" t="s">
        <v>69</v>
      </c>
      <c r="Y1884" s="205" t="s">
        <v>4407</v>
      </c>
      <c r="Z1884" s="205" t="s">
        <v>95</v>
      </c>
      <c r="AA1884" s="234" t="s">
        <v>650</v>
      </c>
      <c r="AB1884" s="216">
        <v>46310</v>
      </c>
      <c r="AC1884" s="205"/>
      <c r="AD1884" s="230" t="s">
        <v>72</v>
      </c>
      <c r="AE1884" s="126"/>
      <c r="AF1884" s="127"/>
      <c r="AG1884" s="128"/>
      <c r="AH1884" s="129"/>
      <c r="AI1884" s="129"/>
      <c r="AJ1884" s="126"/>
      <c r="AK1884" s="127"/>
      <c r="AL1884" s="129"/>
      <c r="AM1884" s="128"/>
      <c r="AN1884" s="129"/>
      <c r="AO1884" s="127" t="s">
        <v>79</v>
      </c>
      <c r="AP1884" s="129"/>
    </row>
    <row r="1885" spans="1:45" customFormat="1" ht="30" hidden="1" customHeight="1">
      <c r="A1885" s="204" t="s">
        <v>4370</v>
      </c>
      <c r="B1885" s="200" t="s">
        <v>13371</v>
      </c>
      <c r="C1885" s="200" t="s">
        <v>13372</v>
      </c>
      <c r="D1885" s="200" t="s">
        <v>13986</v>
      </c>
      <c r="E1885" s="200" t="s">
        <v>13987</v>
      </c>
      <c r="F1885" s="206" t="s">
        <v>14002</v>
      </c>
      <c r="G1885" s="206" t="s">
        <v>14003</v>
      </c>
      <c r="H1885" s="205" t="s">
        <v>14004</v>
      </c>
      <c r="I1885" s="204" t="s">
        <v>14005</v>
      </c>
      <c r="J1885" s="207" t="s">
        <v>14006</v>
      </c>
      <c r="K1885" s="208" t="s">
        <v>14007</v>
      </c>
      <c r="L1885" s="205" t="s">
        <v>60</v>
      </c>
      <c r="M1885" s="205" t="s">
        <v>61</v>
      </c>
      <c r="N1885" s="205" t="s">
        <v>738</v>
      </c>
      <c r="O1885" s="205" t="s">
        <v>4441</v>
      </c>
      <c r="P1885" s="205" t="s">
        <v>4442</v>
      </c>
      <c r="Q1885" s="205" t="s">
        <v>65</v>
      </c>
      <c r="R1885" s="205" t="s">
        <v>13372</v>
      </c>
      <c r="S1885" s="205" t="s">
        <v>13987</v>
      </c>
      <c r="T1885" s="205" t="s">
        <v>903</v>
      </c>
      <c r="U1885" s="208" t="s">
        <v>14008</v>
      </c>
      <c r="V1885" s="205">
        <v>1</v>
      </c>
      <c r="W1885" s="205" t="s">
        <v>68</v>
      </c>
      <c r="X1885" s="205" t="s">
        <v>69</v>
      </c>
      <c r="Y1885" s="205" t="s">
        <v>4407</v>
      </c>
      <c r="Z1885" s="205" t="s">
        <v>14009</v>
      </c>
      <c r="AA1885" s="234" t="s">
        <v>650</v>
      </c>
      <c r="AB1885" s="216">
        <v>46310</v>
      </c>
      <c r="AC1885" s="205"/>
      <c r="AD1885" s="230" t="s">
        <v>72</v>
      </c>
      <c r="AE1885" s="126"/>
      <c r="AF1885" s="127"/>
      <c r="AG1885" s="128"/>
      <c r="AH1885" s="129"/>
      <c r="AI1885" s="129"/>
      <c r="AJ1885" s="126"/>
      <c r="AK1885" s="127"/>
      <c r="AL1885" s="129"/>
      <c r="AM1885" s="128"/>
      <c r="AN1885" s="129"/>
      <c r="AO1885" s="127" t="s">
        <v>79</v>
      </c>
      <c r="AP1885" s="129"/>
    </row>
    <row r="1886" spans="1:45" customFormat="1" ht="30" hidden="1" customHeight="1">
      <c r="A1886" s="204" t="s">
        <v>4370</v>
      </c>
      <c r="B1886" s="200" t="s">
        <v>13371</v>
      </c>
      <c r="C1886" s="200" t="s">
        <v>13372</v>
      </c>
      <c r="D1886" s="200" t="s">
        <v>14010</v>
      </c>
      <c r="E1886" s="200" t="s">
        <v>14011</v>
      </c>
      <c r="F1886" s="206" t="s">
        <v>14012</v>
      </c>
      <c r="G1886" s="206" t="s">
        <v>14013</v>
      </c>
      <c r="H1886" s="205" t="s">
        <v>14014</v>
      </c>
      <c r="I1886" s="204" t="s">
        <v>14015</v>
      </c>
      <c r="J1886" s="207" t="s">
        <v>14016</v>
      </c>
      <c r="K1886" s="208" t="s">
        <v>14017</v>
      </c>
      <c r="L1886" s="205" t="s">
        <v>90</v>
      </c>
      <c r="M1886" s="205" t="s">
        <v>61</v>
      </c>
      <c r="N1886" s="205" t="s">
        <v>738</v>
      </c>
      <c r="O1886" s="205" t="s">
        <v>4441</v>
      </c>
      <c r="P1886" s="205" t="s">
        <v>4442</v>
      </c>
      <c r="Q1886" s="205" t="s">
        <v>65</v>
      </c>
      <c r="R1886" s="205" t="s">
        <v>13372</v>
      </c>
      <c r="S1886" s="205" t="s">
        <v>14011</v>
      </c>
      <c r="T1886" s="205" t="s">
        <v>93</v>
      </c>
      <c r="U1886" s="208" t="s">
        <v>14018</v>
      </c>
      <c r="V1886" s="205">
        <v>0.95</v>
      </c>
      <c r="W1886" s="205" t="s">
        <v>68</v>
      </c>
      <c r="X1886" s="205" t="s">
        <v>69</v>
      </c>
      <c r="Y1886" s="205" t="s">
        <v>4407</v>
      </c>
      <c r="Z1886" s="205" t="s">
        <v>95</v>
      </c>
      <c r="AA1886" s="234" t="s">
        <v>650</v>
      </c>
      <c r="AB1886" s="216">
        <v>46310</v>
      </c>
      <c r="AC1886" s="205"/>
      <c r="AD1886" s="230" t="s">
        <v>72</v>
      </c>
      <c r="AE1886" s="126"/>
      <c r="AF1886" s="127"/>
      <c r="AG1886" s="128"/>
      <c r="AH1886" s="129"/>
      <c r="AI1886" s="129"/>
      <c r="AJ1886" s="126"/>
      <c r="AK1886" s="127"/>
      <c r="AL1886" s="129"/>
      <c r="AM1886" s="128"/>
      <c r="AN1886" s="129"/>
      <c r="AO1886" s="127" t="s">
        <v>79</v>
      </c>
      <c r="AP1886" s="129"/>
    </row>
    <row r="1887" spans="1:45" customFormat="1" ht="30" hidden="1" customHeight="1">
      <c r="A1887" s="204" t="s">
        <v>4370</v>
      </c>
      <c r="B1887" s="200" t="s">
        <v>13371</v>
      </c>
      <c r="C1887" s="200" t="s">
        <v>13372</v>
      </c>
      <c r="D1887" s="200" t="s">
        <v>14010</v>
      </c>
      <c r="E1887" s="200" t="s">
        <v>14011</v>
      </c>
      <c r="F1887" s="206" t="s">
        <v>14019</v>
      </c>
      <c r="G1887" s="206" t="s">
        <v>14020</v>
      </c>
      <c r="H1887" s="205" t="s">
        <v>14021</v>
      </c>
      <c r="I1887" s="204" t="s">
        <v>14022</v>
      </c>
      <c r="J1887" s="207" t="s">
        <v>14023</v>
      </c>
      <c r="K1887" s="208" t="s">
        <v>14024</v>
      </c>
      <c r="L1887" s="205" t="s">
        <v>60</v>
      </c>
      <c r="M1887" s="205" t="s">
        <v>61</v>
      </c>
      <c r="N1887" s="205" t="s">
        <v>738</v>
      </c>
      <c r="O1887" s="205" t="s">
        <v>4441</v>
      </c>
      <c r="P1887" s="205" t="s">
        <v>4442</v>
      </c>
      <c r="Q1887" s="205" t="s">
        <v>65</v>
      </c>
      <c r="R1887" s="205" t="s">
        <v>13372</v>
      </c>
      <c r="S1887" s="205" t="s">
        <v>14011</v>
      </c>
      <c r="T1887" s="205" t="s">
        <v>903</v>
      </c>
      <c r="U1887" s="208" t="s">
        <v>14025</v>
      </c>
      <c r="V1887" s="205">
        <v>1</v>
      </c>
      <c r="W1887" s="205" t="s">
        <v>68</v>
      </c>
      <c r="X1887" s="205" t="s">
        <v>69</v>
      </c>
      <c r="Y1887" s="205" t="s">
        <v>4407</v>
      </c>
      <c r="Z1887" s="205" t="s">
        <v>14026</v>
      </c>
      <c r="AA1887" s="234" t="s">
        <v>650</v>
      </c>
      <c r="AB1887" s="216">
        <v>46310</v>
      </c>
      <c r="AC1887" s="205"/>
      <c r="AD1887" s="230" t="s">
        <v>72</v>
      </c>
      <c r="AE1887" s="126"/>
      <c r="AF1887" s="127"/>
      <c r="AG1887" s="128"/>
      <c r="AH1887" s="129"/>
      <c r="AI1887" s="129"/>
      <c r="AJ1887" s="126"/>
      <c r="AK1887" s="127"/>
      <c r="AL1887" s="129"/>
      <c r="AM1887" s="128"/>
      <c r="AN1887" s="129"/>
      <c r="AO1887" s="127" t="s">
        <v>79</v>
      </c>
      <c r="AP1887" s="129"/>
    </row>
    <row r="1888" spans="1:45" customFormat="1" ht="30" hidden="1" customHeight="1">
      <c r="A1888" s="204" t="s">
        <v>4370</v>
      </c>
      <c r="B1888" s="200" t="s">
        <v>14027</v>
      </c>
      <c r="C1888" s="200" t="s">
        <v>14028</v>
      </c>
      <c r="D1888" s="200" t="s">
        <v>14029</v>
      </c>
      <c r="E1888" s="200" t="s">
        <v>14030</v>
      </c>
      <c r="F1888" s="206" t="s">
        <v>14031</v>
      </c>
      <c r="G1888" s="206" t="s">
        <v>14032</v>
      </c>
      <c r="H1888" s="205" t="s">
        <v>14033</v>
      </c>
      <c r="I1888" s="204" t="s">
        <v>14034</v>
      </c>
      <c r="J1888" s="207" t="s">
        <v>14035</v>
      </c>
      <c r="K1888" s="208" t="s">
        <v>14036</v>
      </c>
      <c r="L1888" s="205" t="s">
        <v>90</v>
      </c>
      <c r="M1888" s="205" t="s">
        <v>61</v>
      </c>
      <c r="N1888" s="205" t="s">
        <v>738</v>
      </c>
      <c r="O1888" s="205" t="s">
        <v>4565</v>
      </c>
      <c r="P1888" s="205" t="s">
        <v>4566</v>
      </c>
      <c r="Q1888" s="205" t="s">
        <v>65</v>
      </c>
      <c r="R1888" s="205" t="s">
        <v>14028</v>
      </c>
      <c r="S1888" s="205" t="s">
        <v>14030</v>
      </c>
      <c r="T1888" s="205" t="s">
        <v>93</v>
      </c>
      <c r="U1888" s="208" t="s">
        <v>14037</v>
      </c>
      <c r="V1888" s="205">
        <v>0.95</v>
      </c>
      <c r="W1888" s="205" t="s">
        <v>68</v>
      </c>
      <c r="X1888" s="205" t="s">
        <v>69</v>
      </c>
      <c r="Y1888" s="205" t="s">
        <v>4407</v>
      </c>
      <c r="Z1888" s="205" t="s">
        <v>95</v>
      </c>
      <c r="AA1888" s="234" t="s">
        <v>650</v>
      </c>
      <c r="AB1888" s="216">
        <v>46310</v>
      </c>
      <c r="AC1888" s="205"/>
      <c r="AD1888" s="230" t="s">
        <v>72</v>
      </c>
      <c r="AE1888" s="126" t="s">
        <v>73</v>
      </c>
      <c r="AF1888" s="127"/>
      <c r="AG1888" s="128"/>
      <c r="AH1888" s="129"/>
      <c r="AI1888" s="129"/>
      <c r="AJ1888" s="126" t="s">
        <v>75</v>
      </c>
      <c r="AK1888" s="127"/>
      <c r="AL1888" s="129"/>
      <c r="AM1888" s="128"/>
      <c r="AN1888" s="129"/>
      <c r="AO1888" s="127" t="s">
        <v>79</v>
      </c>
      <c r="AP1888" s="129"/>
      <c r="AQ1888" s="183"/>
      <c r="AR1888" s="183"/>
      <c r="AS1888" s="183"/>
    </row>
    <row r="1889" spans="1:45" customFormat="1" ht="30" hidden="1" customHeight="1">
      <c r="A1889" s="204" t="s">
        <v>4370</v>
      </c>
      <c r="B1889" s="200" t="s">
        <v>14027</v>
      </c>
      <c r="C1889" s="200" t="s">
        <v>14028</v>
      </c>
      <c r="D1889" s="200" t="s">
        <v>14029</v>
      </c>
      <c r="E1889" s="200" t="s">
        <v>14030</v>
      </c>
      <c r="F1889" s="206" t="s">
        <v>14038</v>
      </c>
      <c r="G1889" s="206" t="s">
        <v>14039</v>
      </c>
      <c r="H1889" s="205" t="s">
        <v>14040</v>
      </c>
      <c r="I1889" s="204" t="s">
        <v>14041</v>
      </c>
      <c r="J1889" s="207" t="s">
        <v>14042</v>
      </c>
      <c r="K1889" s="208" t="s">
        <v>14043</v>
      </c>
      <c r="L1889" s="205" t="s">
        <v>60</v>
      </c>
      <c r="M1889" s="205" t="s">
        <v>61</v>
      </c>
      <c r="N1889" s="205" t="s">
        <v>738</v>
      </c>
      <c r="O1889" s="205" t="s">
        <v>4565</v>
      </c>
      <c r="P1889" s="205" t="s">
        <v>4566</v>
      </c>
      <c r="Q1889" s="205" t="s">
        <v>65</v>
      </c>
      <c r="R1889" s="205" t="s">
        <v>14028</v>
      </c>
      <c r="S1889" s="205" t="s">
        <v>14030</v>
      </c>
      <c r="T1889" s="205" t="s">
        <v>66</v>
      </c>
      <c r="U1889" s="208" t="s">
        <v>14044</v>
      </c>
      <c r="V1889" s="205">
        <v>1</v>
      </c>
      <c r="W1889" s="205" t="s">
        <v>68</v>
      </c>
      <c r="X1889" s="205" t="s">
        <v>69</v>
      </c>
      <c r="Y1889" s="205" t="s">
        <v>4407</v>
      </c>
      <c r="Z1889" s="205" t="s">
        <v>4390</v>
      </c>
      <c r="AA1889" s="234" t="s">
        <v>650</v>
      </c>
      <c r="AB1889" s="216">
        <v>46310</v>
      </c>
      <c r="AC1889" s="205"/>
      <c r="AD1889" s="230" t="s">
        <v>72</v>
      </c>
      <c r="AE1889" s="126"/>
      <c r="AF1889" s="127"/>
      <c r="AG1889" s="128"/>
      <c r="AH1889" s="129"/>
      <c r="AI1889" s="129"/>
      <c r="AJ1889" s="126"/>
      <c r="AK1889" s="127"/>
      <c r="AL1889" s="129"/>
      <c r="AM1889" s="128"/>
      <c r="AN1889" s="129"/>
      <c r="AO1889" s="127" t="s">
        <v>79</v>
      </c>
      <c r="AP1889" s="129"/>
    </row>
    <row r="1890" spans="1:45" customFormat="1" ht="30" hidden="1" customHeight="1">
      <c r="A1890" s="204" t="s">
        <v>4370</v>
      </c>
      <c r="B1890" s="200" t="s">
        <v>14045</v>
      </c>
      <c r="C1890" s="200" t="s">
        <v>14046</v>
      </c>
      <c r="D1890" s="200" t="s">
        <v>4398</v>
      </c>
      <c r="E1890" s="200" t="s">
        <v>14047</v>
      </c>
      <c r="F1890" s="206" t="s">
        <v>14048</v>
      </c>
      <c r="G1890" s="206" t="s">
        <v>14049</v>
      </c>
      <c r="H1890" s="205" t="s">
        <v>14050</v>
      </c>
      <c r="I1890" s="204" t="s">
        <v>14051</v>
      </c>
      <c r="J1890" s="207" t="s">
        <v>14052</v>
      </c>
      <c r="K1890" s="208" t="s">
        <v>14053</v>
      </c>
      <c r="L1890" s="205" t="s">
        <v>90</v>
      </c>
      <c r="M1890" s="205" t="s">
        <v>61</v>
      </c>
      <c r="N1890" s="205" t="s">
        <v>2207</v>
      </c>
      <c r="O1890" s="205" t="s">
        <v>4380</v>
      </c>
      <c r="P1890" s="205" t="s">
        <v>4381</v>
      </c>
      <c r="Q1890" s="205" t="s">
        <v>65</v>
      </c>
      <c r="R1890" s="205" t="s">
        <v>14046</v>
      </c>
      <c r="S1890" s="205" t="s">
        <v>14047</v>
      </c>
      <c r="T1890" s="205" t="s">
        <v>93</v>
      </c>
      <c r="U1890" s="208" t="s">
        <v>4406</v>
      </c>
      <c r="V1890" s="205">
        <v>0.95</v>
      </c>
      <c r="W1890" s="205" t="s">
        <v>68</v>
      </c>
      <c r="X1890" s="205" t="s">
        <v>69</v>
      </c>
      <c r="Y1890" s="205" t="s">
        <v>70</v>
      </c>
      <c r="Z1890" s="205" t="s">
        <v>95</v>
      </c>
      <c r="AA1890" s="234" t="s">
        <v>650</v>
      </c>
      <c r="AB1890" s="216">
        <v>46310</v>
      </c>
      <c r="AC1890" s="205"/>
      <c r="AD1890" s="230" t="s">
        <v>72</v>
      </c>
      <c r="AE1890" s="126"/>
      <c r="AF1890" s="127"/>
      <c r="AG1890" s="128"/>
      <c r="AH1890" s="129"/>
      <c r="AI1890" s="129"/>
      <c r="AJ1890" s="126"/>
      <c r="AK1890" s="127"/>
      <c r="AL1890" s="129"/>
      <c r="AM1890" s="128"/>
      <c r="AN1890" s="129"/>
      <c r="AO1890" s="127" t="s">
        <v>79</v>
      </c>
      <c r="AP1890" s="129"/>
    </row>
    <row r="1891" spans="1:45" customFormat="1" ht="30" hidden="1" customHeight="1">
      <c r="A1891" s="204" t="s">
        <v>4370</v>
      </c>
      <c r="B1891" s="200" t="s">
        <v>14045</v>
      </c>
      <c r="C1891" s="200" t="s">
        <v>14046</v>
      </c>
      <c r="D1891" s="200" t="s">
        <v>4398</v>
      </c>
      <c r="E1891" s="200" t="s">
        <v>14047</v>
      </c>
      <c r="F1891" s="206" t="s">
        <v>14054</v>
      </c>
      <c r="G1891" s="206" t="s">
        <v>14055</v>
      </c>
      <c r="H1891" s="205" t="s">
        <v>14056</v>
      </c>
      <c r="I1891" s="204" t="s">
        <v>14057</v>
      </c>
      <c r="J1891" s="207" t="s">
        <v>14058</v>
      </c>
      <c r="K1891" s="208" t="s">
        <v>14059</v>
      </c>
      <c r="L1891" s="205" t="s">
        <v>60</v>
      </c>
      <c r="M1891" s="205" t="s">
        <v>61</v>
      </c>
      <c r="N1891" s="205" t="s">
        <v>2207</v>
      </c>
      <c r="O1891" s="205" t="s">
        <v>4380</v>
      </c>
      <c r="P1891" s="205" t="s">
        <v>4381</v>
      </c>
      <c r="Q1891" s="205" t="s">
        <v>65</v>
      </c>
      <c r="R1891" s="205" t="s">
        <v>14046</v>
      </c>
      <c r="S1891" s="205" t="s">
        <v>14047</v>
      </c>
      <c r="T1891" s="205" t="s">
        <v>66</v>
      </c>
      <c r="U1891" s="208" t="s">
        <v>14060</v>
      </c>
      <c r="V1891" s="205">
        <v>1</v>
      </c>
      <c r="W1891" s="205" t="s">
        <v>68</v>
      </c>
      <c r="X1891" s="205" t="s">
        <v>69</v>
      </c>
      <c r="Y1891" s="205" t="s">
        <v>70</v>
      </c>
      <c r="Z1891" s="205" t="s">
        <v>4390</v>
      </c>
      <c r="AA1891" s="234" t="s">
        <v>650</v>
      </c>
      <c r="AB1891" s="216">
        <v>46310</v>
      </c>
      <c r="AC1891" s="205"/>
      <c r="AD1891" s="230" t="s">
        <v>72</v>
      </c>
      <c r="AE1891" s="126"/>
      <c r="AF1891" s="127"/>
      <c r="AG1891" s="128"/>
      <c r="AH1891" s="129"/>
      <c r="AI1891" s="129"/>
      <c r="AJ1891" s="126"/>
      <c r="AK1891" s="127"/>
      <c r="AL1891" s="129"/>
      <c r="AM1891" s="128"/>
      <c r="AN1891" s="129"/>
      <c r="AO1891" s="127" t="s">
        <v>79</v>
      </c>
      <c r="AP1891" s="129"/>
    </row>
    <row r="1892" spans="1:45" customFormat="1" ht="30" hidden="1" customHeight="1">
      <c r="A1892" s="204" t="s">
        <v>4370</v>
      </c>
      <c r="B1892" s="200" t="s">
        <v>14045</v>
      </c>
      <c r="C1892" s="200" t="s">
        <v>14046</v>
      </c>
      <c r="D1892" s="200" t="s">
        <v>4398</v>
      </c>
      <c r="E1892" s="200" t="s">
        <v>14047</v>
      </c>
      <c r="F1892" s="206" t="s">
        <v>14061</v>
      </c>
      <c r="G1892" s="206" t="s">
        <v>14062</v>
      </c>
      <c r="H1892" s="205" t="s">
        <v>14063</v>
      </c>
      <c r="I1892" s="204" t="s">
        <v>14064</v>
      </c>
      <c r="J1892" s="207" t="s">
        <v>14065</v>
      </c>
      <c r="K1892" s="208" t="s">
        <v>14066</v>
      </c>
      <c r="L1892" s="205" t="s">
        <v>60</v>
      </c>
      <c r="M1892" s="205" t="s">
        <v>61</v>
      </c>
      <c r="N1892" s="205" t="s">
        <v>2207</v>
      </c>
      <c r="O1892" s="205" t="s">
        <v>4380</v>
      </c>
      <c r="P1892" s="205" t="s">
        <v>4381</v>
      </c>
      <c r="Q1892" s="205" t="s">
        <v>65</v>
      </c>
      <c r="R1892" s="205" t="s">
        <v>14046</v>
      </c>
      <c r="S1892" s="205" t="s">
        <v>14047</v>
      </c>
      <c r="T1892" s="205" t="s">
        <v>66</v>
      </c>
      <c r="U1892" s="208" t="s">
        <v>14060</v>
      </c>
      <c r="V1892" s="205">
        <v>1</v>
      </c>
      <c r="W1892" s="205" t="s">
        <v>68</v>
      </c>
      <c r="X1892" s="205" t="s">
        <v>69</v>
      </c>
      <c r="Y1892" s="205" t="s">
        <v>70</v>
      </c>
      <c r="Z1892" s="205" t="s">
        <v>4390</v>
      </c>
      <c r="AA1892" s="234" t="s">
        <v>650</v>
      </c>
      <c r="AB1892" s="216">
        <v>46310</v>
      </c>
      <c r="AC1892" s="205"/>
      <c r="AD1892" s="230" t="s">
        <v>72</v>
      </c>
      <c r="AE1892" s="126"/>
      <c r="AF1892" s="127"/>
      <c r="AG1892" s="128"/>
      <c r="AH1892" s="129"/>
      <c r="AI1892" s="129"/>
      <c r="AJ1892" s="126"/>
      <c r="AK1892" s="127"/>
      <c r="AL1892" s="129"/>
      <c r="AM1892" s="128"/>
      <c r="AN1892" s="129"/>
      <c r="AO1892" s="127" t="s">
        <v>79</v>
      </c>
      <c r="AP1892" s="129"/>
    </row>
    <row r="1893" spans="1:45" customFormat="1" ht="30" hidden="1" customHeight="1">
      <c r="A1893" s="204" t="s">
        <v>4370</v>
      </c>
      <c r="B1893" s="200" t="s">
        <v>13371</v>
      </c>
      <c r="C1893" s="200" t="s">
        <v>13372</v>
      </c>
      <c r="D1893" s="200" t="s">
        <v>3034</v>
      </c>
      <c r="E1893" s="200" t="s">
        <v>14067</v>
      </c>
      <c r="F1893" s="206" t="s">
        <v>14068</v>
      </c>
      <c r="G1893" s="206" t="s">
        <v>14069</v>
      </c>
      <c r="H1893" s="205" t="s">
        <v>14070</v>
      </c>
      <c r="I1893" s="204" t="s">
        <v>14071</v>
      </c>
      <c r="J1893" s="207" t="s">
        <v>14072</v>
      </c>
      <c r="K1893" s="208" t="s">
        <v>14073</v>
      </c>
      <c r="L1893" s="205" t="s">
        <v>3791</v>
      </c>
      <c r="M1893" s="205" t="s">
        <v>3792</v>
      </c>
      <c r="N1893" s="205" t="s">
        <v>738</v>
      </c>
      <c r="O1893" s="205" t="s">
        <v>4441</v>
      </c>
      <c r="P1893" s="205" t="s">
        <v>4442</v>
      </c>
      <c r="Q1893" s="205" t="s">
        <v>65</v>
      </c>
      <c r="R1893" s="205" t="s">
        <v>13372</v>
      </c>
      <c r="S1893" s="205" t="s">
        <v>14067</v>
      </c>
      <c r="T1893" s="205" t="s">
        <v>14074</v>
      </c>
      <c r="U1893" s="208" t="s">
        <v>647</v>
      </c>
      <c r="V1893" s="205">
        <v>1</v>
      </c>
      <c r="W1893" s="205" t="s">
        <v>68</v>
      </c>
      <c r="X1893" s="205" t="s">
        <v>69</v>
      </c>
      <c r="Y1893" s="205" t="s">
        <v>4407</v>
      </c>
      <c r="Z1893" s="205" t="s">
        <v>778</v>
      </c>
      <c r="AA1893" s="234" t="s">
        <v>650</v>
      </c>
      <c r="AB1893" s="216">
        <v>46310</v>
      </c>
      <c r="AC1893" s="205"/>
      <c r="AD1893" s="230" t="s">
        <v>72</v>
      </c>
      <c r="AE1893" s="126" t="s">
        <v>73</v>
      </c>
      <c r="AF1893" s="127"/>
      <c r="AG1893" s="128"/>
      <c r="AH1893" s="129"/>
      <c r="AI1893" s="129"/>
      <c r="AJ1893" s="126" t="s">
        <v>75</v>
      </c>
      <c r="AK1893" s="127"/>
      <c r="AL1893" s="129"/>
      <c r="AM1893" s="128"/>
      <c r="AN1893" s="129"/>
      <c r="AO1893" s="127" t="s">
        <v>79</v>
      </c>
      <c r="AP1893" s="129"/>
      <c r="AQ1893" s="183"/>
      <c r="AR1893" s="183"/>
      <c r="AS1893" s="183"/>
    </row>
    <row r="1894" spans="1:45" customFormat="1" ht="30" hidden="1" customHeight="1">
      <c r="A1894" s="204" t="s">
        <v>4370</v>
      </c>
      <c r="B1894" s="200" t="s">
        <v>14027</v>
      </c>
      <c r="C1894" s="200" t="s">
        <v>14028</v>
      </c>
      <c r="D1894" s="200" t="s">
        <v>3034</v>
      </c>
      <c r="E1894" s="200" t="s">
        <v>14067</v>
      </c>
      <c r="F1894" s="206" t="s">
        <v>14075</v>
      </c>
      <c r="G1894" s="206" t="s">
        <v>14076</v>
      </c>
      <c r="H1894" s="205" t="s">
        <v>14077</v>
      </c>
      <c r="I1894" s="204" t="s">
        <v>14078</v>
      </c>
      <c r="J1894" s="207" t="s">
        <v>14079</v>
      </c>
      <c r="K1894" s="208" t="s">
        <v>14080</v>
      </c>
      <c r="L1894" s="205" t="s">
        <v>3791</v>
      </c>
      <c r="M1894" s="205" t="s">
        <v>3792</v>
      </c>
      <c r="N1894" s="205" t="s">
        <v>738</v>
      </c>
      <c r="O1894" s="205" t="s">
        <v>4565</v>
      </c>
      <c r="P1894" s="205" t="s">
        <v>4566</v>
      </c>
      <c r="Q1894" s="205" t="s">
        <v>65</v>
      </c>
      <c r="R1894" s="205" t="s">
        <v>14028</v>
      </c>
      <c r="S1894" s="205" t="s">
        <v>14067</v>
      </c>
      <c r="T1894" s="205" t="s">
        <v>14074</v>
      </c>
      <c r="U1894" s="208" t="s">
        <v>647</v>
      </c>
      <c r="V1894" s="205">
        <v>1</v>
      </c>
      <c r="W1894" s="205" t="s">
        <v>68</v>
      </c>
      <c r="X1894" s="205" t="s">
        <v>69</v>
      </c>
      <c r="Y1894" s="205" t="s">
        <v>4407</v>
      </c>
      <c r="Z1894" s="205" t="s">
        <v>778</v>
      </c>
      <c r="AA1894" s="234" t="s">
        <v>650</v>
      </c>
      <c r="AB1894" s="216">
        <v>46310</v>
      </c>
      <c r="AC1894" s="205"/>
      <c r="AD1894" s="230" t="s">
        <v>72</v>
      </c>
      <c r="AE1894" s="126" t="s">
        <v>73</v>
      </c>
      <c r="AF1894" s="127"/>
      <c r="AG1894" s="128"/>
      <c r="AH1894" s="129"/>
      <c r="AI1894" s="129"/>
      <c r="AJ1894" s="126" t="s">
        <v>75</v>
      </c>
      <c r="AK1894" s="127"/>
      <c r="AL1894" s="129"/>
      <c r="AM1894" s="128"/>
      <c r="AN1894" s="129"/>
      <c r="AO1894" s="127" t="s">
        <v>79</v>
      </c>
      <c r="AP1894" s="129"/>
      <c r="AQ1894" s="183"/>
      <c r="AR1894" s="183"/>
      <c r="AS1894" s="183"/>
    </row>
    <row r="1895" spans="1:45" customFormat="1" ht="30" hidden="1" customHeight="1">
      <c r="A1895" s="204" t="s">
        <v>4370</v>
      </c>
      <c r="B1895" s="200" t="s">
        <v>6258</v>
      </c>
      <c r="C1895" s="200" t="s">
        <v>6259</v>
      </c>
      <c r="D1895" s="200" t="s">
        <v>3034</v>
      </c>
      <c r="E1895" s="200" t="s">
        <v>14067</v>
      </c>
      <c r="F1895" s="206" t="s">
        <v>14081</v>
      </c>
      <c r="G1895" s="206" t="s">
        <v>14082</v>
      </c>
      <c r="H1895" s="205" t="s">
        <v>14083</v>
      </c>
      <c r="I1895" s="204" t="s">
        <v>14084</v>
      </c>
      <c r="J1895" s="207" t="s">
        <v>14085</v>
      </c>
      <c r="K1895" s="208" t="s">
        <v>14086</v>
      </c>
      <c r="L1895" s="205" t="s">
        <v>3800</v>
      </c>
      <c r="M1895" s="205" t="s">
        <v>3792</v>
      </c>
      <c r="N1895" s="205" t="s">
        <v>738</v>
      </c>
      <c r="O1895" s="205" t="s">
        <v>4441</v>
      </c>
      <c r="P1895" s="205" t="s">
        <v>4442</v>
      </c>
      <c r="Q1895" s="205" t="s">
        <v>65</v>
      </c>
      <c r="R1895" s="205" t="s">
        <v>6259</v>
      </c>
      <c r="S1895" s="205" t="s">
        <v>14067</v>
      </c>
      <c r="T1895" s="205" t="s">
        <v>14087</v>
      </c>
      <c r="U1895" s="208" t="s">
        <v>647</v>
      </c>
      <c r="V1895" s="205">
        <v>0.9</v>
      </c>
      <c r="W1895" s="205" t="s">
        <v>68</v>
      </c>
      <c r="X1895" s="205" t="s">
        <v>69</v>
      </c>
      <c r="Y1895" s="205" t="s">
        <v>4407</v>
      </c>
      <c r="Z1895" s="205" t="s">
        <v>778</v>
      </c>
      <c r="AA1895" s="234" t="s">
        <v>650</v>
      </c>
      <c r="AB1895" s="216">
        <v>46310</v>
      </c>
      <c r="AC1895" s="205"/>
      <c r="AD1895" s="230" t="s">
        <v>72</v>
      </c>
      <c r="AE1895" s="126" t="s">
        <v>73</v>
      </c>
      <c r="AF1895" s="127"/>
      <c r="AG1895" s="128"/>
      <c r="AH1895" s="129"/>
      <c r="AI1895" s="129"/>
      <c r="AJ1895" s="126" t="s">
        <v>75</v>
      </c>
      <c r="AK1895" s="127"/>
      <c r="AL1895" s="129"/>
      <c r="AM1895" s="128"/>
      <c r="AN1895" s="129"/>
      <c r="AO1895" s="127" t="s">
        <v>79</v>
      </c>
      <c r="AP1895" s="129"/>
      <c r="AQ1895" s="183"/>
      <c r="AR1895" s="183"/>
      <c r="AS1895" s="183"/>
    </row>
    <row r="1896" spans="1:45" customFormat="1" ht="30" hidden="1" customHeight="1">
      <c r="A1896" s="204" t="s">
        <v>4370</v>
      </c>
      <c r="B1896" s="200" t="s">
        <v>7301</v>
      </c>
      <c r="C1896" s="200" t="s">
        <v>7302</v>
      </c>
      <c r="D1896" s="200" t="s">
        <v>3034</v>
      </c>
      <c r="E1896" s="200" t="s">
        <v>14067</v>
      </c>
      <c r="F1896" s="206" t="s">
        <v>14088</v>
      </c>
      <c r="G1896" s="206" t="s">
        <v>14089</v>
      </c>
      <c r="H1896" s="205" t="s">
        <v>14090</v>
      </c>
      <c r="I1896" s="204" t="s">
        <v>14091</v>
      </c>
      <c r="J1896" s="207" t="s">
        <v>14092</v>
      </c>
      <c r="K1896" s="208" t="s">
        <v>14093</v>
      </c>
      <c r="L1896" s="205" t="s">
        <v>3800</v>
      </c>
      <c r="M1896" s="205" t="s">
        <v>3792</v>
      </c>
      <c r="N1896" s="205" t="s">
        <v>738</v>
      </c>
      <c r="O1896" s="205" t="s">
        <v>4441</v>
      </c>
      <c r="P1896" s="205" t="s">
        <v>4442</v>
      </c>
      <c r="Q1896" s="205" t="s">
        <v>65</v>
      </c>
      <c r="R1896" s="205" t="s">
        <v>7302</v>
      </c>
      <c r="S1896" s="205" t="s">
        <v>14067</v>
      </c>
      <c r="T1896" s="205" t="s">
        <v>14087</v>
      </c>
      <c r="U1896" s="208" t="s">
        <v>647</v>
      </c>
      <c r="V1896" s="205">
        <v>0.9</v>
      </c>
      <c r="W1896" s="205" t="s">
        <v>68</v>
      </c>
      <c r="X1896" s="205" t="s">
        <v>69</v>
      </c>
      <c r="Y1896" s="205" t="s">
        <v>4407</v>
      </c>
      <c r="Z1896" s="205" t="s">
        <v>778</v>
      </c>
      <c r="AA1896" s="234" t="s">
        <v>650</v>
      </c>
      <c r="AB1896" s="216">
        <v>46310</v>
      </c>
      <c r="AC1896" s="205"/>
      <c r="AD1896" s="230" t="s">
        <v>72</v>
      </c>
      <c r="AE1896" s="126" t="s">
        <v>73</v>
      </c>
      <c r="AF1896" s="127"/>
      <c r="AG1896" s="128"/>
      <c r="AH1896" s="129"/>
      <c r="AI1896" s="129"/>
      <c r="AJ1896" s="126" t="s">
        <v>75</v>
      </c>
      <c r="AK1896" s="127"/>
      <c r="AL1896" s="129"/>
      <c r="AM1896" s="128"/>
      <c r="AN1896" s="129"/>
      <c r="AO1896" s="127" t="s">
        <v>79</v>
      </c>
      <c r="AP1896" s="129"/>
      <c r="AQ1896" s="183"/>
      <c r="AR1896" s="183"/>
      <c r="AS1896" s="183"/>
    </row>
    <row r="1897" spans="1:45" customFormat="1" ht="30" hidden="1" customHeight="1">
      <c r="A1897" s="204" t="s">
        <v>4370</v>
      </c>
      <c r="B1897" s="200" t="s">
        <v>6763</v>
      </c>
      <c r="C1897" s="200" t="s">
        <v>6764</v>
      </c>
      <c r="D1897" s="200" t="s">
        <v>3034</v>
      </c>
      <c r="E1897" s="200" t="s">
        <v>14067</v>
      </c>
      <c r="F1897" s="206" t="s">
        <v>14094</v>
      </c>
      <c r="G1897" s="206" t="s">
        <v>14095</v>
      </c>
      <c r="H1897" s="205" t="s">
        <v>14096</v>
      </c>
      <c r="I1897" s="204" t="s">
        <v>14097</v>
      </c>
      <c r="J1897" s="207" t="s">
        <v>14098</v>
      </c>
      <c r="K1897" s="208" t="s">
        <v>14099</v>
      </c>
      <c r="L1897" s="205" t="s">
        <v>3800</v>
      </c>
      <c r="M1897" s="205" t="s">
        <v>3792</v>
      </c>
      <c r="N1897" s="205" t="s">
        <v>738</v>
      </c>
      <c r="O1897" s="205" t="s">
        <v>4441</v>
      </c>
      <c r="P1897" s="205" t="s">
        <v>4442</v>
      </c>
      <c r="Q1897" s="205" t="s">
        <v>65</v>
      </c>
      <c r="R1897" s="205" t="s">
        <v>6764</v>
      </c>
      <c r="S1897" s="205" t="s">
        <v>14067</v>
      </c>
      <c r="T1897" s="205" t="s">
        <v>14087</v>
      </c>
      <c r="U1897" s="208" t="s">
        <v>647</v>
      </c>
      <c r="V1897" s="205">
        <v>0.9</v>
      </c>
      <c r="W1897" s="205" t="s">
        <v>68</v>
      </c>
      <c r="X1897" s="205" t="s">
        <v>69</v>
      </c>
      <c r="Y1897" s="205" t="s">
        <v>4407</v>
      </c>
      <c r="Z1897" s="205" t="s">
        <v>778</v>
      </c>
      <c r="AA1897" s="234" t="s">
        <v>650</v>
      </c>
      <c r="AB1897" s="216">
        <v>46310</v>
      </c>
      <c r="AC1897" s="205"/>
      <c r="AD1897" s="230" t="s">
        <v>72</v>
      </c>
      <c r="AE1897" s="126" t="s">
        <v>73</v>
      </c>
      <c r="AF1897" s="127"/>
      <c r="AG1897" s="128"/>
      <c r="AH1897" s="129"/>
      <c r="AI1897" s="129"/>
      <c r="AJ1897" s="126" t="s">
        <v>75</v>
      </c>
      <c r="AK1897" s="127"/>
      <c r="AL1897" s="129"/>
      <c r="AM1897" s="128"/>
      <c r="AN1897" s="129"/>
      <c r="AO1897" s="127" t="s">
        <v>79</v>
      </c>
      <c r="AP1897" s="129"/>
      <c r="AQ1897" s="183"/>
      <c r="AR1897" s="183"/>
      <c r="AS1897" s="183"/>
    </row>
    <row r="1898" spans="1:45" customFormat="1" ht="30" hidden="1" customHeight="1">
      <c r="A1898" s="204" t="s">
        <v>4370</v>
      </c>
      <c r="B1898" s="200" t="s">
        <v>8985</v>
      </c>
      <c r="C1898" s="200" t="s">
        <v>8986</v>
      </c>
      <c r="D1898" s="200" t="s">
        <v>3034</v>
      </c>
      <c r="E1898" s="200" t="s">
        <v>14067</v>
      </c>
      <c r="F1898" s="206" t="s">
        <v>14100</v>
      </c>
      <c r="G1898" s="206" t="s">
        <v>14101</v>
      </c>
      <c r="H1898" s="205" t="s">
        <v>14102</v>
      </c>
      <c r="I1898" s="204" t="s">
        <v>14103</v>
      </c>
      <c r="J1898" s="207" t="s">
        <v>14104</v>
      </c>
      <c r="K1898" s="208" t="s">
        <v>14105</v>
      </c>
      <c r="L1898" s="205" t="s">
        <v>3800</v>
      </c>
      <c r="M1898" s="205" t="s">
        <v>3792</v>
      </c>
      <c r="N1898" s="205" t="s">
        <v>738</v>
      </c>
      <c r="O1898" s="205" t="s">
        <v>4441</v>
      </c>
      <c r="P1898" s="205" t="s">
        <v>4442</v>
      </c>
      <c r="Q1898" s="205" t="s">
        <v>65</v>
      </c>
      <c r="R1898" s="205" t="s">
        <v>8986</v>
      </c>
      <c r="S1898" s="205" t="s">
        <v>14067</v>
      </c>
      <c r="T1898" s="205" t="s">
        <v>14087</v>
      </c>
      <c r="U1898" s="208" t="s">
        <v>647</v>
      </c>
      <c r="V1898" s="205">
        <v>0.9</v>
      </c>
      <c r="W1898" s="205" t="s">
        <v>68</v>
      </c>
      <c r="X1898" s="205" t="s">
        <v>69</v>
      </c>
      <c r="Y1898" s="205" t="s">
        <v>4407</v>
      </c>
      <c r="Z1898" s="205" t="s">
        <v>778</v>
      </c>
      <c r="AA1898" s="234" t="s">
        <v>650</v>
      </c>
      <c r="AB1898" s="216">
        <v>46310</v>
      </c>
      <c r="AC1898" s="205"/>
      <c r="AD1898" s="230" t="s">
        <v>72</v>
      </c>
      <c r="AE1898" s="126" t="s">
        <v>73</v>
      </c>
      <c r="AF1898" s="127"/>
      <c r="AG1898" s="128"/>
      <c r="AH1898" s="129"/>
      <c r="AI1898" s="129"/>
      <c r="AJ1898" s="126" t="s">
        <v>75</v>
      </c>
      <c r="AK1898" s="127"/>
      <c r="AL1898" s="129"/>
      <c r="AM1898" s="128"/>
      <c r="AN1898" s="129"/>
      <c r="AO1898" s="127" t="s">
        <v>79</v>
      </c>
      <c r="AP1898" s="129"/>
      <c r="AQ1898" s="183"/>
      <c r="AR1898" s="183"/>
      <c r="AS1898" s="183"/>
    </row>
    <row r="1899" spans="1:45" customFormat="1" ht="30" hidden="1" customHeight="1">
      <c r="A1899" s="204" t="s">
        <v>4370</v>
      </c>
      <c r="B1899" s="200" t="s">
        <v>10290</v>
      </c>
      <c r="C1899" s="200" t="s">
        <v>10291</v>
      </c>
      <c r="D1899" s="200" t="s">
        <v>3034</v>
      </c>
      <c r="E1899" s="200" t="s">
        <v>14067</v>
      </c>
      <c r="F1899" s="206" t="s">
        <v>14106</v>
      </c>
      <c r="G1899" s="206" t="s">
        <v>14107</v>
      </c>
      <c r="H1899" s="205" t="s">
        <v>14108</v>
      </c>
      <c r="I1899" s="204" t="s">
        <v>14109</v>
      </c>
      <c r="J1899" s="207" t="s">
        <v>14110</v>
      </c>
      <c r="K1899" s="208" t="s">
        <v>14111</v>
      </c>
      <c r="L1899" s="205" t="s">
        <v>3800</v>
      </c>
      <c r="M1899" s="205" t="s">
        <v>3792</v>
      </c>
      <c r="N1899" s="205" t="s">
        <v>738</v>
      </c>
      <c r="O1899" s="205" t="s">
        <v>4441</v>
      </c>
      <c r="P1899" s="205" t="s">
        <v>4442</v>
      </c>
      <c r="Q1899" s="205" t="s">
        <v>65</v>
      </c>
      <c r="R1899" s="205" t="s">
        <v>10291</v>
      </c>
      <c r="S1899" s="205" t="s">
        <v>14067</v>
      </c>
      <c r="T1899" s="205" t="s">
        <v>14087</v>
      </c>
      <c r="U1899" s="208" t="s">
        <v>647</v>
      </c>
      <c r="V1899" s="205">
        <v>0.9</v>
      </c>
      <c r="W1899" s="205" t="s">
        <v>68</v>
      </c>
      <c r="X1899" s="205" t="s">
        <v>69</v>
      </c>
      <c r="Y1899" s="205" t="s">
        <v>4407</v>
      </c>
      <c r="Z1899" s="205" t="s">
        <v>778</v>
      </c>
      <c r="AA1899" s="234" t="s">
        <v>650</v>
      </c>
      <c r="AB1899" s="216">
        <v>46310</v>
      </c>
      <c r="AC1899" s="205"/>
      <c r="AD1899" s="230" t="s">
        <v>72</v>
      </c>
      <c r="AE1899" s="126" t="s">
        <v>73</v>
      </c>
      <c r="AF1899" s="127"/>
      <c r="AG1899" s="128"/>
      <c r="AH1899" s="129"/>
      <c r="AI1899" s="129"/>
      <c r="AJ1899" s="126" t="s">
        <v>75</v>
      </c>
      <c r="AK1899" s="127"/>
      <c r="AL1899" s="129"/>
      <c r="AM1899" s="128"/>
      <c r="AN1899" s="129"/>
      <c r="AO1899" s="127" t="s">
        <v>79</v>
      </c>
      <c r="AP1899" s="129"/>
      <c r="AQ1899" s="183"/>
      <c r="AR1899" s="183"/>
      <c r="AS1899" s="183"/>
    </row>
    <row r="1900" spans="1:45" customFormat="1" ht="30" hidden="1" customHeight="1">
      <c r="A1900" s="204" t="s">
        <v>4370</v>
      </c>
      <c r="B1900" s="200" t="s">
        <v>7232</v>
      </c>
      <c r="C1900" s="200" t="s">
        <v>7233</v>
      </c>
      <c r="D1900" s="200" t="s">
        <v>3034</v>
      </c>
      <c r="E1900" s="200" t="s">
        <v>14067</v>
      </c>
      <c r="F1900" s="206" t="s">
        <v>14112</v>
      </c>
      <c r="G1900" s="206" t="s">
        <v>14113</v>
      </c>
      <c r="H1900" s="205" t="s">
        <v>14114</v>
      </c>
      <c r="I1900" s="204" t="s">
        <v>14115</v>
      </c>
      <c r="J1900" s="207" t="s">
        <v>14116</v>
      </c>
      <c r="K1900" s="208" t="s">
        <v>14117</v>
      </c>
      <c r="L1900" s="205" t="s">
        <v>3800</v>
      </c>
      <c r="M1900" s="205" t="s">
        <v>3792</v>
      </c>
      <c r="N1900" s="205" t="s">
        <v>738</v>
      </c>
      <c r="O1900" s="205" t="s">
        <v>4441</v>
      </c>
      <c r="P1900" s="205" t="s">
        <v>4442</v>
      </c>
      <c r="Q1900" s="205" t="s">
        <v>65</v>
      </c>
      <c r="R1900" s="205" t="s">
        <v>7233</v>
      </c>
      <c r="S1900" s="205" t="s">
        <v>14067</v>
      </c>
      <c r="T1900" s="205" t="s">
        <v>14087</v>
      </c>
      <c r="U1900" s="208" t="s">
        <v>647</v>
      </c>
      <c r="V1900" s="205">
        <v>0.9</v>
      </c>
      <c r="W1900" s="205" t="s">
        <v>68</v>
      </c>
      <c r="X1900" s="205" t="s">
        <v>69</v>
      </c>
      <c r="Y1900" s="205" t="s">
        <v>4407</v>
      </c>
      <c r="Z1900" s="205" t="s">
        <v>778</v>
      </c>
      <c r="AA1900" s="234" t="s">
        <v>650</v>
      </c>
      <c r="AB1900" s="216">
        <v>46310</v>
      </c>
      <c r="AC1900" s="205"/>
      <c r="AD1900" s="230" t="s">
        <v>72</v>
      </c>
      <c r="AE1900" s="126" t="s">
        <v>73</v>
      </c>
      <c r="AF1900" s="127"/>
      <c r="AG1900" s="128"/>
      <c r="AH1900" s="129"/>
      <c r="AI1900" s="129"/>
      <c r="AJ1900" s="126" t="s">
        <v>75</v>
      </c>
      <c r="AK1900" s="127"/>
      <c r="AL1900" s="129"/>
      <c r="AM1900" s="128"/>
      <c r="AN1900" s="129"/>
      <c r="AO1900" s="127" t="s">
        <v>79</v>
      </c>
      <c r="AP1900" s="129"/>
      <c r="AQ1900" s="183"/>
      <c r="AR1900" s="183"/>
      <c r="AS1900" s="183"/>
    </row>
    <row r="1901" spans="1:45" customFormat="1" ht="30" hidden="1" customHeight="1">
      <c r="A1901" s="204" t="s">
        <v>4370</v>
      </c>
      <c r="B1901" s="200" t="s">
        <v>7610</v>
      </c>
      <c r="C1901" s="200" t="s">
        <v>7611</v>
      </c>
      <c r="D1901" s="200" t="s">
        <v>3034</v>
      </c>
      <c r="E1901" s="200" t="s">
        <v>14067</v>
      </c>
      <c r="F1901" s="206" t="s">
        <v>14118</v>
      </c>
      <c r="G1901" s="206" t="s">
        <v>14119</v>
      </c>
      <c r="H1901" s="205" t="s">
        <v>14120</v>
      </c>
      <c r="I1901" s="204" t="s">
        <v>14121</v>
      </c>
      <c r="J1901" s="207" t="s">
        <v>14122</v>
      </c>
      <c r="K1901" s="208" t="s">
        <v>14123</v>
      </c>
      <c r="L1901" s="205" t="s">
        <v>3800</v>
      </c>
      <c r="M1901" s="205" t="s">
        <v>3792</v>
      </c>
      <c r="N1901" s="205" t="s">
        <v>738</v>
      </c>
      <c r="O1901" s="205" t="s">
        <v>4441</v>
      </c>
      <c r="P1901" s="205" t="s">
        <v>4442</v>
      </c>
      <c r="Q1901" s="205" t="s">
        <v>65</v>
      </c>
      <c r="R1901" s="205" t="s">
        <v>7611</v>
      </c>
      <c r="S1901" s="205" t="s">
        <v>14067</v>
      </c>
      <c r="T1901" s="205" t="s">
        <v>14087</v>
      </c>
      <c r="U1901" s="208" t="s">
        <v>647</v>
      </c>
      <c r="V1901" s="205">
        <v>0.9</v>
      </c>
      <c r="W1901" s="205" t="s">
        <v>68</v>
      </c>
      <c r="X1901" s="205" t="s">
        <v>69</v>
      </c>
      <c r="Y1901" s="205" t="s">
        <v>4407</v>
      </c>
      <c r="Z1901" s="205" t="s">
        <v>778</v>
      </c>
      <c r="AA1901" s="234" t="s">
        <v>650</v>
      </c>
      <c r="AB1901" s="216">
        <v>46310</v>
      </c>
      <c r="AC1901" s="205"/>
      <c r="AD1901" s="230" t="s">
        <v>72</v>
      </c>
      <c r="AE1901" s="126" t="s">
        <v>73</v>
      </c>
      <c r="AF1901" s="127"/>
      <c r="AG1901" s="128"/>
      <c r="AH1901" s="129"/>
      <c r="AI1901" s="129"/>
      <c r="AJ1901" s="126" t="s">
        <v>75</v>
      </c>
      <c r="AK1901" s="127"/>
      <c r="AL1901" s="129"/>
      <c r="AM1901" s="128"/>
      <c r="AN1901" s="129"/>
      <c r="AO1901" s="127" t="s">
        <v>79</v>
      </c>
      <c r="AP1901" s="129"/>
      <c r="AQ1901" s="183"/>
      <c r="AR1901" s="183"/>
      <c r="AS1901" s="183"/>
    </row>
    <row r="1902" spans="1:45" customFormat="1" ht="30" hidden="1" customHeight="1">
      <c r="A1902" s="204" t="s">
        <v>4370</v>
      </c>
      <c r="B1902" s="200" t="s">
        <v>8076</v>
      </c>
      <c r="C1902" s="200" t="s">
        <v>8077</v>
      </c>
      <c r="D1902" s="200" t="s">
        <v>3034</v>
      </c>
      <c r="E1902" s="200" t="s">
        <v>14067</v>
      </c>
      <c r="F1902" s="206" t="s">
        <v>14124</v>
      </c>
      <c r="G1902" s="206" t="s">
        <v>14125</v>
      </c>
      <c r="H1902" s="205" t="s">
        <v>14126</v>
      </c>
      <c r="I1902" s="204" t="s">
        <v>14127</v>
      </c>
      <c r="J1902" s="207" t="s">
        <v>14128</v>
      </c>
      <c r="K1902" s="208" t="s">
        <v>14129</v>
      </c>
      <c r="L1902" s="205" t="s">
        <v>3800</v>
      </c>
      <c r="M1902" s="205" t="s">
        <v>3792</v>
      </c>
      <c r="N1902" s="205" t="s">
        <v>738</v>
      </c>
      <c r="O1902" s="205" t="s">
        <v>4441</v>
      </c>
      <c r="P1902" s="205" t="s">
        <v>4442</v>
      </c>
      <c r="Q1902" s="205" t="s">
        <v>65</v>
      </c>
      <c r="R1902" s="205" t="s">
        <v>8077</v>
      </c>
      <c r="S1902" s="205" t="s">
        <v>14067</v>
      </c>
      <c r="T1902" s="205" t="s">
        <v>14087</v>
      </c>
      <c r="U1902" s="208" t="s">
        <v>647</v>
      </c>
      <c r="V1902" s="205">
        <v>0.9</v>
      </c>
      <c r="W1902" s="205" t="s">
        <v>68</v>
      </c>
      <c r="X1902" s="205" t="s">
        <v>69</v>
      </c>
      <c r="Y1902" s="205" t="s">
        <v>4407</v>
      </c>
      <c r="Z1902" s="205" t="s">
        <v>778</v>
      </c>
      <c r="AA1902" s="234" t="s">
        <v>650</v>
      </c>
      <c r="AB1902" s="216">
        <v>46310</v>
      </c>
      <c r="AC1902" s="205"/>
      <c r="AD1902" s="230" t="s">
        <v>72</v>
      </c>
      <c r="AE1902" s="126" t="s">
        <v>73</v>
      </c>
      <c r="AF1902" s="127"/>
      <c r="AG1902" s="128"/>
      <c r="AH1902" s="129"/>
      <c r="AI1902" s="129"/>
      <c r="AJ1902" s="126" t="s">
        <v>75</v>
      </c>
      <c r="AK1902" s="127"/>
      <c r="AL1902" s="129"/>
      <c r="AM1902" s="128"/>
      <c r="AN1902" s="129"/>
      <c r="AO1902" s="127" t="s">
        <v>79</v>
      </c>
      <c r="AP1902" s="129"/>
      <c r="AQ1902" s="183"/>
      <c r="AR1902" s="183"/>
      <c r="AS1902" s="183"/>
    </row>
    <row r="1903" spans="1:45" customFormat="1" ht="30" hidden="1" customHeight="1">
      <c r="A1903" s="204" t="s">
        <v>4370</v>
      </c>
      <c r="B1903" s="200" t="s">
        <v>8150</v>
      </c>
      <c r="C1903" s="200" t="s">
        <v>8151</v>
      </c>
      <c r="D1903" s="200" t="s">
        <v>3034</v>
      </c>
      <c r="E1903" s="200" t="s">
        <v>14067</v>
      </c>
      <c r="F1903" s="206" t="s">
        <v>14130</v>
      </c>
      <c r="G1903" s="206" t="s">
        <v>14131</v>
      </c>
      <c r="H1903" s="205" t="s">
        <v>14132</v>
      </c>
      <c r="I1903" s="204" t="s">
        <v>14133</v>
      </c>
      <c r="J1903" s="207" t="s">
        <v>14134</v>
      </c>
      <c r="K1903" s="208" t="s">
        <v>14135</v>
      </c>
      <c r="L1903" s="205" t="s">
        <v>3800</v>
      </c>
      <c r="M1903" s="205" t="s">
        <v>3792</v>
      </c>
      <c r="N1903" s="205" t="s">
        <v>738</v>
      </c>
      <c r="O1903" s="205" t="s">
        <v>4441</v>
      </c>
      <c r="P1903" s="205" t="s">
        <v>4442</v>
      </c>
      <c r="Q1903" s="205" t="s">
        <v>65</v>
      </c>
      <c r="R1903" s="205" t="s">
        <v>8151</v>
      </c>
      <c r="S1903" s="205" t="s">
        <v>14067</v>
      </c>
      <c r="T1903" s="205" t="s">
        <v>14087</v>
      </c>
      <c r="U1903" s="208" t="s">
        <v>647</v>
      </c>
      <c r="V1903" s="205">
        <v>0.9</v>
      </c>
      <c r="W1903" s="205" t="s">
        <v>68</v>
      </c>
      <c r="X1903" s="205" t="s">
        <v>69</v>
      </c>
      <c r="Y1903" s="205" t="s">
        <v>4407</v>
      </c>
      <c r="Z1903" s="205" t="s">
        <v>778</v>
      </c>
      <c r="AA1903" s="234" t="s">
        <v>650</v>
      </c>
      <c r="AB1903" s="216">
        <v>46310</v>
      </c>
      <c r="AC1903" s="205"/>
      <c r="AD1903" s="230" t="s">
        <v>72</v>
      </c>
      <c r="AE1903" s="126" t="s">
        <v>73</v>
      </c>
      <c r="AF1903" s="127"/>
      <c r="AG1903" s="128"/>
      <c r="AH1903" s="129"/>
      <c r="AI1903" s="129"/>
      <c r="AJ1903" s="126" t="s">
        <v>75</v>
      </c>
      <c r="AK1903" s="127"/>
      <c r="AL1903" s="129"/>
      <c r="AM1903" s="128"/>
      <c r="AN1903" s="129"/>
      <c r="AO1903" s="127" t="s">
        <v>79</v>
      </c>
      <c r="AP1903" s="129"/>
      <c r="AQ1903" s="183"/>
      <c r="AR1903" s="183"/>
      <c r="AS1903" s="183"/>
    </row>
    <row r="1904" spans="1:45" customFormat="1" ht="30" hidden="1" customHeight="1">
      <c r="A1904" s="204" t="s">
        <v>4370</v>
      </c>
      <c r="B1904" s="200" t="s">
        <v>8244</v>
      </c>
      <c r="C1904" s="200" t="s">
        <v>8245</v>
      </c>
      <c r="D1904" s="200" t="s">
        <v>3034</v>
      </c>
      <c r="E1904" s="200" t="s">
        <v>14067</v>
      </c>
      <c r="F1904" s="206" t="s">
        <v>14136</v>
      </c>
      <c r="G1904" s="206" t="s">
        <v>14137</v>
      </c>
      <c r="H1904" s="205" t="s">
        <v>14138</v>
      </c>
      <c r="I1904" s="204" t="s">
        <v>14139</v>
      </c>
      <c r="J1904" s="207" t="s">
        <v>14140</v>
      </c>
      <c r="K1904" s="208" t="s">
        <v>14141</v>
      </c>
      <c r="L1904" s="205" t="s">
        <v>3800</v>
      </c>
      <c r="M1904" s="205" t="s">
        <v>3792</v>
      </c>
      <c r="N1904" s="205" t="s">
        <v>738</v>
      </c>
      <c r="O1904" s="205" t="s">
        <v>4441</v>
      </c>
      <c r="P1904" s="205" t="s">
        <v>4442</v>
      </c>
      <c r="Q1904" s="205" t="s">
        <v>65</v>
      </c>
      <c r="R1904" s="205" t="s">
        <v>8245</v>
      </c>
      <c r="S1904" s="205" t="s">
        <v>14067</v>
      </c>
      <c r="T1904" s="205" t="s">
        <v>14087</v>
      </c>
      <c r="U1904" s="208" t="s">
        <v>647</v>
      </c>
      <c r="V1904" s="205">
        <v>0.9</v>
      </c>
      <c r="W1904" s="205" t="s">
        <v>68</v>
      </c>
      <c r="X1904" s="205" t="s">
        <v>69</v>
      </c>
      <c r="Y1904" s="205" t="s">
        <v>4407</v>
      </c>
      <c r="Z1904" s="205" t="s">
        <v>778</v>
      </c>
      <c r="AA1904" s="234" t="s">
        <v>650</v>
      </c>
      <c r="AB1904" s="216">
        <v>46310</v>
      </c>
      <c r="AC1904" s="205"/>
      <c r="AD1904" s="230" t="s">
        <v>72</v>
      </c>
      <c r="AE1904" s="126" t="s">
        <v>73</v>
      </c>
      <c r="AF1904" s="127"/>
      <c r="AG1904" s="128"/>
      <c r="AH1904" s="129"/>
      <c r="AI1904" s="129"/>
      <c r="AJ1904" s="126" t="s">
        <v>75</v>
      </c>
      <c r="AK1904" s="127"/>
      <c r="AL1904" s="129"/>
      <c r="AM1904" s="128"/>
      <c r="AN1904" s="129"/>
      <c r="AO1904" s="127" t="s">
        <v>79</v>
      </c>
      <c r="AP1904" s="129"/>
      <c r="AQ1904" s="183"/>
      <c r="AR1904" s="183"/>
      <c r="AS1904" s="183"/>
    </row>
    <row r="1905" spans="1:45" customFormat="1" ht="30" hidden="1" customHeight="1">
      <c r="A1905" s="204" t="s">
        <v>4370</v>
      </c>
      <c r="B1905" s="200" t="s">
        <v>8361</v>
      </c>
      <c r="C1905" s="200" t="s">
        <v>8362</v>
      </c>
      <c r="D1905" s="200" t="s">
        <v>3034</v>
      </c>
      <c r="E1905" s="200" t="s">
        <v>14067</v>
      </c>
      <c r="F1905" s="206" t="s">
        <v>14142</v>
      </c>
      <c r="G1905" s="206" t="s">
        <v>14143</v>
      </c>
      <c r="H1905" s="205" t="s">
        <v>14144</v>
      </c>
      <c r="I1905" s="204" t="s">
        <v>14145</v>
      </c>
      <c r="J1905" s="207" t="s">
        <v>14146</v>
      </c>
      <c r="K1905" s="208" t="s">
        <v>14147</v>
      </c>
      <c r="L1905" s="205" t="s">
        <v>3800</v>
      </c>
      <c r="M1905" s="205" t="s">
        <v>3792</v>
      </c>
      <c r="N1905" s="205" t="s">
        <v>738</v>
      </c>
      <c r="O1905" s="205" t="s">
        <v>4441</v>
      </c>
      <c r="P1905" s="205" t="s">
        <v>4442</v>
      </c>
      <c r="Q1905" s="205" t="s">
        <v>65</v>
      </c>
      <c r="R1905" s="205" t="s">
        <v>8362</v>
      </c>
      <c r="S1905" s="205" t="s">
        <v>14067</v>
      </c>
      <c r="T1905" s="205" t="s">
        <v>14087</v>
      </c>
      <c r="U1905" s="208" t="s">
        <v>647</v>
      </c>
      <c r="V1905" s="205">
        <v>0.9</v>
      </c>
      <c r="W1905" s="205" t="s">
        <v>68</v>
      </c>
      <c r="X1905" s="205" t="s">
        <v>69</v>
      </c>
      <c r="Y1905" s="205" t="s">
        <v>4407</v>
      </c>
      <c r="Z1905" s="205" t="s">
        <v>778</v>
      </c>
      <c r="AA1905" s="234" t="s">
        <v>650</v>
      </c>
      <c r="AB1905" s="216">
        <v>46310</v>
      </c>
      <c r="AC1905" s="205"/>
      <c r="AD1905" s="230" t="s">
        <v>72</v>
      </c>
      <c r="AE1905" s="126" t="s">
        <v>73</v>
      </c>
      <c r="AF1905" s="127"/>
      <c r="AG1905" s="128"/>
      <c r="AH1905" s="129"/>
      <c r="AI1905" s="129"/>
      <c r="AJ1905" s="126" t="s">
        <v>75</v>
      </c>
      <c r="AK1905" s="127"/>
      <c r="AL1905" s="129"/>
      <c r="AM1905" s="128"/>
      <c r="AN1905" s="129"/>
      <c r="AO1905" s="127" t="s">
        <v>79</v>
      </c>
      <c r="AP1905" s="129"/>
      <c r="AQ1905" s="183"/>
      <c r="AR1905" s="183"/>
      <c r="AS1905" s="183"/>
    </row>
    <row r="1906" spans="1:45" customFormat="1" ht="30" hidden="1" customHeight="1">
      <c r="A1906" s="204" t="s">
        <v>4370</v>
      </c>
      <c r="B1906" s="200" t="s">
        <v>8422</v>
      </c>
      <c r="C1906" s="200" t="s">
        <v>8423</v>
      </c>
      <c r="D1906" s="200" t="s">
        <v>3034</v>
      </c>
      <c r="E1906" s="200" t="s">
        <v>14067</v>
      </c>
      <c r="F1906" s="206" t="s">
        <v>14148</v>
      </c>
      <c r="G1906" s="206" t="s">
        <v>14149</v>
      </c>
      <c r="H1906" s="205" t="s">
        <v>14150</v>
      </c>
      <c r="I1906" s="204" t="s">
        <v>14151</v>
      </c>
      <c r="J1906" s="207" t="s">
        <v>14152</v>
      </c>
      <c r="K1906" s="208" t="s">
        <v>14153</v>
      </c>
      <c r="L1906" s="205" t="s">
        <v>3800</v>
      </c>
      <c r="M1906" s="205" t="s">
        <v>3792</v>
      </c>
      <c r="N1906" s="205" t="s">
        <v>643</v>
      </c>
      <c r="O1906" s="205" t="s">
        <v>8432</v>
      </c>
      <c r="P1906" s="205" t="s">
        <v>8433</v>
      </c>
      <c r="Q1906" s="205" t="s">
        <v>65</v>
      </c>
      <c r="R1906" s="205" t="s">
        <v>8423</v>
      </c>
      <c r="S1906" s="205" t="s">
        <v>14067</v>
      </c>
      <c r="T1906" s="205" t="s">
        <v>14087</v>
      </c>
      <c r="U1906" s="208" t="s">
        <v>647</v>
      </c>
      <c r="V1906" s="205">
        <v>0.9</v>
      </c>
      <c r="W1906" s="205" t="s">
        <v>68</v>
      </c>
      <c r="X1906" s="205" t="s">
        <v>69</v>
      </c>
      <c r="Y1906" s="205" t="s">
        <v>4407</v>
      </c>
      <c r="Z1906" s="205" t="s">
        <v>778</v>
      </c>
      <c r="AA1906" s="234" t="s">
        <v>650</v>
      </c>
      <c r="AB1906" s="216">
        <v>46310</v>
      </c>
      <c r="AC1906" s="205"/>
      <c r="AD1906" s="230" t="s">
        <v>72</v>
      </c>
      <c r="AE1906" s="126" t="s">
        <v>73</v>
      </c>
      <c r="AF1906" s="127"/>
      <c r="AG1906" s="128"/>
      <c r="AH1906" s="129"/>
      <c r="AI1906" s="129"/>
      <c r="AJ1906" s="126" t="s">
        <v>75</v>
      </c>
      <c r="AK1906" s="127"/>
      <c r="AL1906" s="129"/>
      <c r="AM1906" s="128"/>
      <c r="AN1906" s="129"/>
      <c r="AO1906" s="127" t="s">
        <v>79</v>
      </c>
      <c r="AP1906" s="129"/>
      <c r="AQ1906" s="183"/>
      <c r="AR1906" s="183"/>
      <c r="AS1906" s="183"/>
    </row>
    <row r="1907" spans="1:45" customFormat="1" ht="30" hidden="1" customHeight="1">
      <c r="A1907" s="204" t="s">
        <v>4370</v>
      </c>
      <c r="B1907" s="200" t="s">
        <v>8833</v>
      </c>
      <c r="C1907" s="200" t="s">
        <v>8834</v>
      </c>
      <c r="D1907" s="200" t="s">
        <v>3034</v>
      </c>
      <c r="E1907" s="200" t="s">
        <v>14067</v>
      </c>
      <c r="F1907" s="206" t="s">
        <v>14154</v>
      </c>
      <c r="G1907" s="206" t="s">
        <v>14155</v>
      </c>
      <c r="H1907" s="205" t="s">
        <v>14156</v>
      </c>
      <c r="I1907" s="204" t="s">
        <v>14157</v>
      </c>
      <c r="J1907" s="207" t="s">
        <v>14158</v>
      </c>
      <c r="K1907" s="208" t="s">
        <v>14159</v>
      </c>
      <c r="L1907" s="205" t="s">
        <v>3800</v>
      </c>
      <c r="M1907" s="205" t="s">
        <v>3792</v>
      </c>
      <c r="N1907" s="205" t="s">
        <v>738</v>
      </c>
      <c r="O1907" s="205" t="s">
        <v>4441</v>
      </c>
      <c r="P1907" s="205" t="s">
        <v>4442</v>
      </c>
      <c r="Q1907" s="205" t="s">
        <v>65</v>
      </c>
      <c r="R1907" s="205" t="s">
        <v>8834</v>
      </c>
      <c r="S1907" s="205" t="s">
        <v>14067</v>
      </c>
      <c r="T1907" s="205" t="s">
        <v>14087</v>
      </c>
      <c r="U1907" s="208" t="s">
        <v>647</v>
      </c>
      <c r="V1907" s="205">
        <v>0.9</v>
      </c>
      <c r="W1907" s="205" t="s">
        <v>68</v>
      </c>
      <c r="X1907" s="205" t="s">
        <v>69</v>
      </c>
      <c r="Y1907" s="205" t="s">
        <v>4407</v>
      </c>
      <c r="Z1907" s="205" t="s">
        <v>778</v>
      </c>
      <c r="AA1907" s="234" t="s">
        <v>650</v>
      </c>
      <c r="AB1907" s="216">
        <v>46310</v>
      </c>
      <c r="AC1907" s="205"/>
      <c r="AD1907" s="230" t="s">
        <v>72</v>
      </c>
      <c r="AE1907" s="126" t="s">
        <v>73</v>
      </c>
      <c r="AF1907" s="127"/>
      <c r="AG1907" s="128"/>
      <c r="AH1907" s="129"/>
      <c r="AI1907" s="129"/>
      <c r="AJ1907" s="126" t="s">
        <v>75</v>
      </c>
      <c r="AK1907" s="127"/>
      <c r="AL1907" s="129"/>
      <c r="AM1907" s="128"/>
      <c r="AN1907" s="129"/>
      <c r="AO1907" s="127" t="s">
        <v>79</v>
      </c>
      <c r="AP1907" s="129"/>
      <c r="AQ1907" s="183"/>
      <c r="AR1907" s="183"/>
      <c r="AS1907" s="183"/>
    </row>
    <row r="1908" spans="1:45" customFormat="1" ht="30" hidden="1" customHeight="1">
      <c r="A1908" s="204" t="s">
        <v>4370</v>
      </c>
      <c r="B1908" s="200" t="s">
        <v>8908</v>
      </c>
      <c r="C1908" s="200" t="s">
        <v>8909</v>
      </c>
      <c r="D1908" s="200" t="s">
        <v>3034</v>
      </c>
      <c r="E1908" s="200" t="s">
        <v>14067</v>
      </c>
      <c r="F1908" s="206" t="s">
        <v>14160</v>
      </c>
      <c r="G1908" s="206" t="s">
        <v>14161</v>
      </c>
      <c r="H1908" s="205" t="s">
        <v>14162</v>
      </c>
      <c r="I1908" s="204" t="s">
        <v>14163</v>
      </c>
      <c r="J1908" s="207" t="s">
        <v>14164</v>
      </c>
      <c r="K1908" s="208" t="s">
        <v>14165</v>
      </c>
      <c r="L1908" s="205" t="s">
        <v>3800</v>
      </c>
      <c r="M1908" s="205" t="s">
        <v>3792</v>
      </c>
      <c r="N1908" s="205" t="s">
        <v>738</v>
      </c>
      <c r="O1908" s="205" t="s">
        <v>4441</v>
      </c>
      <c r="P1908" s="205" t="s">
        <v>4442</v>
      </c>
      <c r="Q1908" s="205" t="s">
        <v>65</v>
      </c>
      <c r="R1908" s="205" t="s">
        <v>8909</v>
      </c>
      <c r="S1908" s="205" t="s">
        <v>14067</v>
      </c>
      <c r="T1908" s="205" t="s">
        <v>14087</v>
      </c>
      <c r="U1908" s="208" t="s">
        <v>647</v>
      </c>
      <c r="V1908" s="205">
        <v>0.9</v>
      </c>
      <c r="W1908" s="205" t="s">
        <v>68</v>
      </c>
      <c r="X1908" s="205" t="s">
        <v>69</v>
      </c>
      <c r="Y1908" s="205" t="s">
        <v>4407</v>
      </c>
      <c r="Z1908" s="205" t="s">
        <v>778</v>
      </c>
      <c r="AA1908" s="234" t="s">
        <v>650</v>
      </c>
      <c r="AB1908" s="216">
        <v>46310</v>
      </c>
      <c r="AC1908" s="205"/>
      <c r="AD1908" s="230" t="s">
        <v>72</v>
      </c>
      <c r="AE1908" s="126" t="s">
        <v>73</v>
      </c>
      <c r="AF1908" s="127"/>
      <c r="AG1908" s="128"/>
      <c r="AH1908" s="129"/>
      <c r="AI1908" s="129"/>
      <c r="AJ1908" s="126" t="s">
        <v>75</v>
      </c>
      <c r="AK1908" s="127"/>
      <c r="AL1908" s="129"/>
      <c r="AM1908" s="128"/>
      <c r="AN1908" s="129"/>
      <c r="AO1908" s="127" t="s">
        <v>79</v>
      </c>
      <c r="AP1908" s="129"/>
      <c r="AQ1908" s="183"/>
      <c r="AR1908" s="183"/>
      <c r="AS1908" s="183"/>
    </row>
    <row r="1909" spans="1:45" customFormat="1" ht="30" hidden="1" customHeight="1">
      <c r="A1909" s="204" t="s">
        <v>4370</v>
      </c>
      <c r="B1909" s="200" t="s">
        <v>9359</v>
      </c>
      <c r="C1909" s="200" t="s">
        <v>9360</v>
      </c>
      <c r="D1909" s="200" t="s">
        <v>3034</v>
      </c>
      <c r="E1909" s="200" t="s">
        <v>14067</v>
      </c>
      <c r="F1909" s="206" t="s">
        <v>14166</v>
      </c>
      <c r="G1909" s="206" t="s">
        <v>14167</v>
      </c>
      <c r="H1909" s="205" t="s">
        <v>14168</v>
      </c>
      <c r="I1909" s="204" t="s">
        <v>14169</v>
      </c>
      <c r="J1909" s="207" t="s">
        <v>14170</v>
      </c>
      <c r="K1909" s="208" t="s">
        <v>14171</v>
      </c>
      <c r="L1909" s="205" t="s">
        <v>3800</v>
      </c>
      <c r="M1909" s="205" t="s">
        <v>3792</v>
      </c>
      <c r="N1909" s="205" t="s">
        <v>738</v>
      </c>
      <c r="O1909" s="205" t="s">
        <v>4441</v>
      </c>
      <c r="P1909" s="205" t="s">
        <v>4442</v>
      </c>
      <c r="Q1909" s="205" t="s">
        <v>65</v>
      </c>
      <c r="R1909" s="205" t="s">
        <v>9360</v>
      </c>
      <c r="S1909" s="205" t="s">
        <v>14067</v>
      </c>
      <c r="T1909" s="205" t="s">
        <v>14087</v>
      </c>
      <c r="U1909" s="208" t="s">
        <v>647</v>
      </c>
      <c r="V1909" s="205">
        <v>0.9</v>
      </c>
      <c r="W1909" s="205" t="s">
        <v>68</v>
      </c>
      <c r="X1909" s="205" t="s">
        <v>69</v>
      </c>
      <c r="Y1909" s="205" t="s">
        <v>4407</v>
      </c>
      <c r="Z1909" s="205" t="s">
        <v>778</v>
      </c>
      <c r="AA1909" s="234" t="s">
        <v>650</v>
      </c>
      <c r="AB1909" s="216">
        <v>46310</v>
      </c>
      <c r="AC1909" s="205"/>
      <c r="AD1909" s="230" t="s">
        <v>72</v>
      </c>
      <c r="AE1909" s="126" t="s">
        <v>73</v>
      </c>
      <c r="AF1909" s="127"/>
      <c r="AG1909" s="128"/>
      <c r="AH1909" s="129"/>
      <c r="AI1909" s="129"/>
      <c r="AJ1909" s="126" t="s">
        <v>75</v>
      </c>
      <c r="AK1909" s="127"/>
      <c r="AL1909" s="129"/>
      <c r="AM1909" s="128"/>
      <c r="AN1909" s="129"/>
      <c r="AO1909" s="127" t="s">
        <v>79</v>
      </c>
      <c r="AP1909" s="129"/>
      <c r="AQ1909" s="183"/>
      <c r="AR1909" s="183"/>
      <c r="AS1909" s="183"/>
    </row>
    <row r="1910" spans="1:45" customFormat="1" ht="30" hidden="1" customHeight="1">
      <c r="A1910" s="204" t="s">
        <v>4370</v>
      </c>
      <c r="B1910" s="200" t="s">
        <v>9533</v>
      </c>
      <c r="C1910" s="200" t="s">
        <v>9534</v>
      </c>
      <c r="D1910" s="200" t="s">
        <v>3034</v>
      </c>
      <c r="E1910" s="200" t="s">
        <v>14067</v>
      </c>
      <c r="F1910" s="206" t="s">
        <v>14172</v>
      </c>
      <c r="G1910" s="206" t="s">
        <v>14173</v>
      </c>
      <c r="H1910" s="205" t="s">
        <v>14174</v>
      </c>
      <c r="I1910" s="204" t="s">
        <v>14175</v>
      </c>
      <c r="J1910" s="207" t="s">
        <v>14176</v>
      </c>
      <c r="K1910" s="208" t="s">
        <v>14177</v>
      </c>
      <c r="L1910" s="205" t="s">
        <v>3800</v>
      </c>
      <c r="M1910" s="205" t="s">
        <v>3792</v>
      </c>
      <c r="N1910" s="205" t="s">
        <v>738</v>
      </c>
      <c r="O1910" s="205" t="s">
        <v>4441</v>
      </c>
      <c r="P1910" s="205" t="s">
        <v>4442</v>
      </c>
      <c r="Q1910" s="205" t="s">
        <v>65</v>
      </c>
      <c r="R1910" s="205" t="s">
        <v>9534</v>
      </c>
      <c r="S1910" s="205" t="s">
        <v>14067</v>
      </c>
      <c r="T1910" s="205" t="s">
        <v>14087</v>
      </c>
      <c r="U1910" s="208" t="s">
        <v>647</v>
      </c>
      <c r="V1910" s="205">
        <v>0.9</v>
      </c>
      <c r="W1910" s="205" t="s">
        <v>68</v>
      </c>
      <c r="X1910" s="205" t="s">
        <v>69</v>
      </c>
      <c r="Y1910" s="205" t="s">
        <v>4407</v>
      </c>
      <c r="Z1910" s="205" t="s">
        <v>778</v>
      </c>
      <c r="AA1910" s="234" t="s">
        <v>650</v>
      </c>
      <c r="AB1910" s="216">
        <v>46310</v>
      </c>
      <c r="AC1910" s="205"/>
      <c r="AD1910" s="230" t="s">
        <v>72</v>
      </c>
      <c r="AE1910" s="126" t="s">
        <v>73</v>
      </c>
      <c r="AF1910" s="127"/>
      <c r="AG1910" s="128"/>
      <c r="AH1910" s="129"/>
      <c r="AI1910" s="129"/>
      <c r="AJ1910" s="126" t="s">
        <v>75</v>
      </c>
      <c r="AK1910" s="127"/>
      <c r="AL1910" s="129"/>
      <c r="AM1910" s="128"/>
      <c r="AN1910" s="129"/>
      <c r="AO1910" s="127" t="s">
        <v>79</v>
      </c>
      <c r="AP1910" s="129"/>
      <c r="AQ1910" s="183"/>
      <c r="AR1910" s="183"/>
      <c r="AS1910" s="183"/>
    </row>
    <row r="1911" spans="1:45" customFormat="1" ht="30" hidden="1" customHeight="1">
      <c r="A1911" s="204" t="s">
        <v>4370</v>
      </c>
      <c r="B1911" s="200" t="s">
        <v>4722</v>
      </c>
      <c r="C1911" s="200" t="s">
        <v>4723</v>
      </c>
      <c r="D1911" s="200" t="s">
        <v>3034</v>
      </c>
      <c r="E1911" s="200" t="s">
        <v>14067</v>
      </c>
      <c r="F1911" s="206" t="s">
        <v>14178</v>
      </c>
      <c r="G1911" s="206" t="s">
        <v>14179</v>
      </c>
      <c r="H1911" s="205" t="s">
        <v>14180</v>
      </c>
      <c r="I1911" s="204" t="s">
        <v>14181</v>
      </c>
      <c r="J1911" s="207" t="s">
        <v>14182</v>
      </c>
      <c r="K1911" s="208" t="s">
        <v>14183</v>
      </c>
      <c r="L1911" s="205" t="s">
        <v>3800</v>
      </c>
      <c r="M1911" s="205" t="s">
        <v>3792</v>
      </c>
      <c r="N1911" s="205" t="s">
        <v>3030</v>
      </c>
      <c r="O1911" s="205" t="s">
        <v>4625</v>
      </c>
      <c r="P1911" s="205" t="s">
        <v>4626</v>
      </c>
      <c r="Q1911" s="205" t="s">
        <v>65</v>
      </c>
      <c r="R1911" s="205" t="s">
        <v>4723</v>
      </c>
      <c r="S1911" s="205" t="s">
        <v>14067</v>
      </c>
      <c r="T1911" s="205" t="s">
        <v>14087</v>
      </c>
      <c r="U1911" s="208" t="s">
        <v>647</v>
      </c>
      <c r="V1911" s="205">
        <v>0.9</v>
      </c>
      <c r="W1911" s="205" t="s">
        <v>68</v>
      </c>
      <c r="X1911" s="205" t="s">
        <v>69</v>
      </c>
      <c r="Y1911" s="205" t="s">
        <v>4407</v>
      </c>
      <c r="Z1911" s="205" t="s">
        <v>778</v>
      </c>
      <c r="AA1911" s="234" t="s">
        <v>650</v>
      </c>
      <c r="AB1911" s="216">
        <v>46310</v>
      </c>
      <c r="AC1911" s="205"/>
      <c r="AD1911" s="230" t="s">
        <v>72</v>
      </c>
      <c r="AE1911" s="126" t="s">
        <v>73</v>
      </c>
      <c r="AF1911" s="127"/>
      <c r="AG1911" s="128"/>
      <c r="AH1911" s="129"/>
      <c r="AI1911" s="129"/>
      <c r="AJ1911" s="126" t="s">
        <v>75</v>
      </c>
      <c r="AK1911" s="127"/>
      <c r="AL1911" s="129"/>
      <c r="AM1911" s="128"/>
      <c r="AN1911" s="129"/>
      <c r="AO1911" s="127" t="s">
        <v>79</v>
      </c>
      <c r="AP1911" s="129"/>
      <c r="AQ1911" s="183"/>
      <c r="AR1911" s="183"/>
      <c r="AS1911" s="183"/>
    </row>
    <row r="1912" spans="1:45" customFormat="1" ht="30" hidden="1" customHeight="1">
      <c r="A1912" s="204" t="s">
        <v>4370</v>
      </c>
      <c r="B1912" s="200" t="s">
        <v>6144</v>
      </c>
      <c r="C1912" s="200" t="s">
        <v>6145</v>
      </c>
      <c r="D1912" s="200" t="s">
        <v>3034</v>
      </c>
      <c r="E1912" s="200" t="s">
        <v>14067</v>
      </c>
      <c r="F1912" s="206" t="s">
        <v>14184</v>
      </c>
      <c r="G1912" s="206" t="s">
        <v>14185</v>
      </c>
      <c r="H1912" s="205" t="s">
        <v>14186</v>
      </c>
      <c r="I1912" s="204" t="s">
        <v>14187</v>
      </c>
      <c r="J1912" s="207" t="s">
        <v>14188</v>
      </c>
      <c r="K1912" s="208" t="s">
        <v>14189</v>
      </c>
      <c r="L1912" s="205" t="s">
        <v>3800</v>
      </c>
      <c r="M1912" s="205" t="s">
        <v>3792</v>
      </c>
      <c r="N1912" s="205" t="s">
        <v>3030</v>
      </c>
      <c r="O1912" s="205" t="s">
        <v>4625</v>
      </c>
      <c r="P1912" s="205" t="s">
        <v>4626</v>
      </c>
      <c r="Q1912" s="205" t="s">
        <v>65</v>
      </c>
      <c r="R1912" s="205" t="s">
        <v>6145</v>
      </c>
      <c r="S1912" s="205" t="s">
        <v>14067</v>
      </c>
      <c r="T1912" s="205" t="s">
        <v>14087</v>
      </c>
      <c r="U1912" s="208" t="s">
        <v>647</v>
      </c>
      <c r="V1912" s="205">
        <v>0.9</v>
      </c>
      <c r="W1912" s="205" t="s">
        <v>68</v>
      </c>
      <c r="X1912" s="205" t="s">
        <v>69</v>
      </c>
      <c r="Y1912" s="205" t="s">
        <v>4407</v>
      </c>
      <c r="Z1912" s="205" t="s">
        <v>778</v>
      </c>
      <c r="AA1912" s="234" t="s">
        <v>650</v>
      </c>
      <c r="AB1912" s="216">
        <v>46310</v>
      </c>
      <c r="AC1912" s="205"/>
      <c r="AD1912" s="230" t="s">
        <v>72</v>
      </c>
      <c r="AE1912" s="126" t="s">
        <v>73</v>
      </c>
      <c r="AF1912" s="127"/>
      <c r="AG1912" s="128"/>
      <c r="AH1912" s="129"/>
      <c r="AI1912" s="129"/>
      <c r="AJ1912" s="126" t="s">
        <v>75</v>
      </c>
      <c r="AK1912" s="127"/>
      <c r="AL1912" s="129"/>
      <c r="AM1912" s="128"/>
      <c r="AN1912" s="129"/>
      <c r="AO1912" s="127" t="s">
        <v>79</v>
      </c>
      <c r="AP1912" s="129"/>
      <c r="AQ1912" s="183"/>
      <c r="AR1912" s="183"/>
      <c r="AS1912" s="183"/>
    </row>
    <row r="1913" spans="1:45" customFormat="1" ht="30" hidden="1" customHeight="1">
      <c r="A1913" s="204" t="s">
        <v>4370</v>
      </c>
      <c r="B1913" s="200" t="s">
        <v>9125</v>
      </c>
      <c r="C1913" s="200" t="s">
        <v>9126</v>
      </c>
      <c r="D1913" s="200" t="s">
        <v>3034</v>
      </c>
      <c r="E1913" s="200" t="s">
        <v>14067</v>
      </c>
      <c r="F1913" s="206" t="s">
        <v>14190</v>
      </c>
      <c r="G1913" s="206" t="s">
        <v>14191</v>
      </c>
      <c r="H1913" s="205" t="s">
        <v>14192</v>
      </c>
      <c r="I1913" s="204" t="s">
        <v>14193</v>
      </c>
      <c r="J1913" s="207" t="s">
        <v>14194</v>
      </c>
      <c r="K1913" s="208" t="s">
        <v>14195</v>
      </c>
      <c r="L1913" s="205" t="s">
        <v>3800</v>
      </c>
      <c r="M1913" s="205" t="s">
        <v>3792</v>
      </c>
      <c r="N1913" s="205" t="s">
        <v>3030</v>
      </c>
      <c r="O1913" s="205" t="s">
        <v>4625</v>
      </c>
      <c r="P1913" s="205" t="s">
        <v>4626</v>
      </c>
      <c r="Q1913" s="205" t="s">
        <v>65</v>
      </c>
      <c r="R1913" s="205" t="s">
        <v>9126</v>
      </c>
      <c r="S1913" s="205" t="s">
        <v>14067</v>
      </c>
      <c r="T1913" s="205" t="s">
        <v>14087</v>
      </c>
      <c r="U1913" s="208" t="s">
        <v>647</v>
      </c>
      <c r="V1913" s="205">
        <v>0.9</v>
      </c>
      <c r="W1913" s="205" t="s">
        <v>68</v>
      </c>
      <c r="X1913" s="205" t="s">
        <v>69</v>
      </c>
      <c r="Y1913" s="205" t="s">
        <v>4407</v>
      </c>
      <c r="Z1913" s="205" t="s">
        <v>778</v>
      </c>
      <c r="AA1913" s="234" t="s">
        <v>650</v>
      </c>
      <c r="AB1913" s="216">
        <v>46310</v>
      </c>
      <c r="AC1913" s="205"/>
      <c r="AD1913" s="230" t="s">
        <v>72</v>
      </c>
      <c r="AE1913" s="126" t="s">
        <v>73</v>
      </c>
      <c r="AF1913" s="127"/>
      <c r="AG1913" s="128"/>
      <c r="AH1913" s="129"/>
      <c r="AI1913" s="129"/>
      <c r="AJ1913" s="126" t="s">
        <v>75</v>
      </c>
      <c r="AK1913" s="127"/>
      <c r="AL1913" s="129"/>
      <c r="AM1913" s="128"/>
      <c r="AN1913" s="129"/>
      <c r="AO1913" s="127" t="s">
        <v>79</v>
      </c>
      <c r="AP1913" s="129"/>
      <c r="AQ1913" s="183"/>
      <c r="AR1913" s="183"/>
      <c r="AS1913" s="183"/>
    </row>
    <row r="1914" spans="1:45" customFormat="1" ht="30" hidden="1" customHeight="1">
      <c r="A1914" s="204" t="s">
        <v>4370</v>
      </c>
      <c r="B1914" s="200" t="s">
        <v>6320</v>
      </c>
      <c r="C1914" s="200" t="s">
        <v>6321</v>
      </c>
      <c r="D1914" s="200" t="s">
        <v>3034</v>
      </c>
      <c r="E1914" s="200" t="s">
        <v>14067</v>
      </c>
      <c r="F1914" s="206" t="s">
        <v>14196</v>
      </c>
      <c r="G1914" s="206" t="s">
        <v>14197</v>
      </c>
      <c r="H1914" s="205" t="s">
        <v>14198</v>
      </c>
      <c r="I1914" s="204" t="s">
        <v>14199</v>
      </c>
      <c r="J1914" s="207" t="s">
        <v>14200</v>
      </c>
      <c r="K1914" s="208" t="s">
        <v>14201</v>
      </c>
      <c r="L1914" s="205" t="s">
        <v>3800</v>
      </c>
      <c r="M1914" s="205" t="s">
        <v>3792</v>
      </c>
      <c r="N1914" s="205" t="s">
        <v>3030</v>
      </c>
      <c r="O1914" s="205" t="s">
        <v>4625</v>
      </c>
      <c r="P1914" s="205" t="s">
        <v>4626</v>
      </c>
      <c r="Q1914" s="205" t="s">
        <v>65</v>
      </c>
      <c r="R1914" s="205" t="s">
        <v>6321</v>
      </c>
      <c r="S1914" s="205" t="s">
        <v>14067</v>
      </c>
      <c r="T1914" s="205" t="s">
        <v>14087</v>
      </c>
      <c r="U1914" s="208" t="s">
        <v>647</v>
      </c>
      <c r="V1914" s="205">
        <v>0.9</v>
      </c>
      <c r="W1914" s="205" t="s">
        <v>68</v>
      </c>
      <c r="X1914" s="205" t="s">
        <v>69</v>
      </c>
      <c r="Y1914" s="205" t="s">
        <v>4407</v>
      </c>
      <c r="Z1914" s="205" t="s">
        <v>778</v>
      </c>
      <c r="AA1914" s="234" t="s">
        <v>650</v>
      </c>
      <c r="AB1914" s="216">
        <v>46310</v>
      </c>
      <c r="AC1914" s="205"/>
      <c r="AD1914" s="230" t="s">
        <v>72</v>
      </c>
      <c r="AE1914" s="126" t="s">
        <v>73</v>
      </c>
      <c r="AF1914" s="127"/>
      <c r="AG1914" s="128"/>
      <c r="AH1914" s="129"/>
      <c r="AI1914" s="129"/>
      <c r="AJ1914" s="126" t="s">
        <v>75</v>
      </c>
      <c r="AK1914" s="127"/>
      <c r="AL1914" s="129"/>
      <c r="AM1914" s="128"/>
      <c r="AN1914" s="129"/>
      <c r="AO1914" s="127" t="s">
        <v>79</v>
      </c>
      <c r="AP1914" s="129"/>
      <c r="AQ1914" s="183"/>
      <c r="AR1914" s="183"/>
      <c r="AS1914" s="183"/>
    </row>
    <row r="1915" spans="1:45" customFormat="1" ht="30" hidden="1" customHeight="1">
      <c r="A1915" s="204" t="s">
        <v>4370</v>
      </c>
      <c r="B1915" s="200" t="s">
        <v>8745</v>
      </c>
      <c r="C1915" s="200" t="s">
        <v>8746</v>
      </c>
      <c r="D1915" s="200" t="s">
        <v>3034</v>
      </c>
      <c r="E1915" s="200" t="s">
        <v>14067</v>
      </c>
      <c r="F1915" s="206" t="s">
        <v>14202</v>
      </c>
      <c r="G1915" s="206" t="s">
        <v>14203</v>
      </c>
      <c r="H1915" s="205" t="s">
        <v>14204</v>
      </c>
      <c r="I1915" s="204" t="s">
        <v>14205</v>
      </c>
      <c r="J1915" s="207" t="s">
        <v>14206</v>
      </c>
      <c r="K1915" s="208" t="s">
        <v>14207</v>
      </c>
      <c r="L1915" s="205" t="s">
        <v>3800</v>
      </c>
      <c r="M1915" s="205" t="s">
        <v>3792</v>
      </c>
      <c r="N1915" s="205" t="s">
        <v>3030</v>
      </c>
      <c r="O1915" s="205" t="s">
        <v>4625</v>
      </c>
      <c r="P1915" s="205" t="s">
        <v>4626</v>
      </c>
      <c r="Q1915" s="205" t="s">
        <v>65</v>
      </c>
      <c r="R1915" s="205" t="s">
        <v>8746</v>
      </c>
      <c r="S1915" s="205" t="s">
        <v>14067</v>
      </c>
      <c r="T1915" s="205" t="s">
        <v>14087</v>
      </c>
      <c r="U1915" s="208" t="s">
        <v>647</v>
      </c>
      <c r="V1915" s="205">
        <v>0.9</v>
      </c>
      <c r="W1915" s="205" t="s">
        <v>68</v>
      </c>
      <c r="X1915" s="205" t="s">
        <v>69</v>
      </c>
      <c r="Y1915" s="205" t="s">
        <v>4407</v>
      </c>
      <c r="Z1915" s="205" t="s">
        <v>778</v>
      </c>
      <c r="AA1915" s="234" t="s">
        <v>650</v>
      </c>
      <c r="AB1915" s="216">
        <v>46310</v>
      </c>
      <c r="AC1915" s="205"/>
      <c r="AD1915" s="230" t="s">
        <v>72</v>
      </c>
      <c r="AE1915" s="126" t="s">
        <v>73</v>
      </c>
      <c r="AF1915" s="127"/>
      <c r="AG1915" s="128"/>
      <c r="AH1915" s="129"/>
      <c r="AI1915" s="129"/>
      <c r="AJ1915" s="126" t="s">
        <v>75</v>
      </c>
      <c r="AK1915" s="127"/>
      <c r="AL1915" s="129"/>
      <c r="AM1915" s="128"/>
      <c r="AN1915" s="129"/>
      <c r="AO1915" s="127" t="s">
        <v>79</v>
      </c>
      <c r="AP1915" s="129"/>
      <c r="AQ1915" s="183"/>
      <c r="AR1915" s="183"/>
      <c r="AS1915" s="183"/>
    </row>
    <row r="1916" spans="1:45" customFormat="1" ht="30" hidden="1" customHeight="1">
      <c r="A1916" s="204" t="s">
        <v>4370</v>
      </c>
      <c r="B1916" s="200" t="s">
        <v>4615</v>
      </c>
      <c r="C1916" s="200" t="s">
        <v>4616</v>
      </c>
      <c r="D1916" s="200" t="s">
        <v>3034</v>
      </c>
      <c r="E1916" s="200" t="s">
        <v>14067</v>
      </c>
      <c r="F1916" s="206" t="s">
        <v>14208</v>
      </c>
      <c r="G1916" s="206" t="s">
        <v>14209</v>
      </c>
      <c r="H1916" s="205" t="s">
        <v>14210</v>
      </c>
      <c r="I1916" s="204" t="s">
        <v>14211</v>
      </c>
      <c r="J1916" s="207" t="s">
        <v>14212</v>
      </c>
      <c r="K1916" s="208" t="s">
        <v>14213</v>
      </c>
      <c r="L1916" s="205" t="s">
        <v>3800</v>
      </c>
      <c r="M1916" s="205" t="s">
        <v>3792</v>
      </c>
      <c r="N1916" s="205" t="s">
        <v>3030</v>
      </c>
      <c r="O1916" s="205" t="s">
        <v>4625</v>
      </c>
      <c r="P1916" s="205" t="s">
        <v>4626</v>
      </c>
      <c r="Q1916" s="205" t="s">
        <v>65</v>
      </c>
      <c r="R1916" s="205" t="s">
        <v>4616</v>
      </c>
      <c r="S1916" s="205" t="s">
        <v>14067</v>
      </c>
      <c r="T1916" s="205" t="s">
        <v>14087</v>
      </c>
      <c r="U1916" s="208" t="s">
        <v>647</v>
      </c>
      <c r="V1916" s="205">
        <v>0.9</v>
      </c>
      <c r="W1916" s="205" t="s">
        <v>68</v>
      </c>
      <c r="X1916" s="205" t="s">
        <v>69</v>
      </c>
      <c r="Y1916" s="205" t="s">
        <v>4407</v>
      </c>
      <c r="Z1916" s="205" t="s">
        <v>778</v>
      </c>
      <c r="AA1916" s="234" t="s">
        <v>650</v>
      </c>
      <c r="AB1916" s="216">
        <v>46310</v>
      </c>
      <c r="AC1916" s="205"/>
      <c r="AD1916" s="230" t="s">
        <v>72</v>
      </c>
      <c r="AE1916" s="126" t="s">
        <v>73</v>
      </c>
      <c r="AF1916" s="127"/>
      <c r="AG1916" s="128"/>
      <c r="AH1916" s="129"/>
      <c r="AI1916" s="129"/>
      <c r="AJ1916" s="126" t="s">
        <v>75</v>
      </c>
      <c r="AK1916" s="127"/>
      <c r="AL1916" s="129"/>
      <c r="AM1916" s="128"/>
      <c r="AN1916" s="129"/>
      <c r="AO1916" s="127" t="s">
        <v>79</v>
      </c>
      <c r="AP1916" s="129"/>
      <c r="AQ1916" s="183"/>
      <c r="AR1916" s="183"/>
      <c r="AS1916" s="183"/>
    </row>
    <row r="1917" spans="1:45" customFormat="1" ht="30" hidden="1" customHeight="1">
      <c r="A1917" s="204" t="s">
        <v>4370</v>
      </c>
      <c r="B1917" s="200" t="s">
        <v>9599</v>
      </c>
      <c r="C1917" s="200" t="s">
        <v>9600</v>
      </c>
      <c r="D1917" s="200" t="s">
        <v>3034</v>
      </c>
      <c r="E1917" s="200" t="s">
        <v>14067</v>
      </c>
      <c r="F1917" s="206" t="s">
        <v>14214</v>
      </c>
      <c r="G1917" s="206" t="s">
        <v>14215</v>
      </c>
      <c r="H1917" s="205" t="s">
        <v>14216</v>
      </c>
      <c r="I1917" s="204" t="s">
        <v>14217</v>
      </c>
      <c r="J1917" s="207" t="s">
        <v>14218</v>
      </c>
      <c r="K1917" s="208" t="s">
        <v>14219</v>
      </c>
      <c r="L1917" s="205" t="s">
        <v>3800</v>
      </c>
      <c r="M1917" s="205" t="s">
        <v>3792</v>
      </c>
      <c r="N1917" s="205" t="s">
        <v>3030</v>
      </c>
      <c r="O1917" s="205" t="s">
        <v>4625</v>
      </c>
      <c r="P1917" s="205" t="s">
        <v>4626</v>
      </c>
      <c r="Q1917" s="205" t="s">
        <v>65</v>
      </c>
      <c r="R1917" s="205" t="s">
        <v>9600</v>
      </c>
      <c r="S1917" s="205" t="s">
        <v>14067</v>
      </c>
      <c r="T1917" s="205" t="s">
        <v>14087</v>
      </c>
      <c r="U1917" s="208" t="s">
        <v>647</v>
      </c>
      <c r="V1917" s="205">
        <v>0.9</v>
      </c>
      <c r="W1917" s="205" t="s">
        <v>68</v>
      </c>
      <c r="X1917" s="205" t="s">
        <v>69</v>
      </c>
      <c r="Y1917" s="205" t="s">
        <v>4407</v>
      </c>
      <c r="Z1917" s="205" t="s">
        <v>778</v>
      </c>
      <c r="AA1917" s="234" t="s">
        <v>650</v>
      </c>
      <c r="AB1917" s="216">
        <v>46310</v>
      </c>
      <c r="AC1917" s="205"/>
      <c r="AD1917" s="230" t="s">
        <v>72</v>
      </c>
      <c r="AE1917" s="126" t="s">
        <v>73</v>
      </c>
      <c r="AF1917" s="127"/>
      <c r="AG1917" s="128"/>
      <c r="AH1917" s="129"/>
      <c r="AI1917" s="129"/>
      <c r="AJ1917" s="126" t="s">
        <v>75</v>
      </c>
      <c r="AK1917" s="127"/>
      <c r="AL1917" s="129"/>
      <c r="AM1917" s="128"/>
      <c r="AN1917" s="129"/>
      <c r="AO1917" s="127" t="s">
        <v>79</v>
      </c>
      <c r="AP1917" s="129"/>
      <c r="AQ1917" s="183"/>
      <c r="AR1917" s="183"/>
      <c r="AS1917" s="183"/>
    </row>
    <row r="1918" spans="1:45" customFormat="1" ht="30" hidden="1" customHeight="1">
      <c r="A1918" s="204" t="s">
        <v>4370</v>
      </c>
      <c r="B1918" s="200" t="s">
        <v>9241</v>
      </c>
      <c r="C1918" s="200" t="s">
        <v>9242</v>
      </c>
      <c r="D1918" s="200" t="s">
        <v>3034</v>
      </c>
      <c r="E1918" s="200" t="s">
        <v>14067</v>
      </c>
      <c r="F1918" s="206" t="s">
        <v>14220</v>
      </c>
      <c r="G1918" s="206" t="s">
        <v>14221</v>
      </c>
      <c r="H1918" s="205" t="s">
        <v>14222</v>
      </c>
      <c r="I1918" s="204" t="s">
        <v>14223</v>
      </c>
      <c r="J1918" s="207" t="s">
        <v>14224</v>
      </c>
      <c r="K1918" s="208" t="s">
        <v>14225</v>
      </c>
      <c r="L1918" s="205" t="s">
        <v>3800</v>
      </c>
      <c r="M1918" s="205" t="s">
        <v>3792</v>
      </c>
      <c r="N1918" s="205" t="s">
        <v>3030</v>
      </c>
      <c r="O1918" s="205" t="s">
        <v>4625</v>
      </c>
      <c r="P1918" s="205" t="s">
        <v>4626</v>
      </c>
      <c r="Q1918" s="205" t="s">
        <v>65</v>
      </c>
      <c r="R1918" s="205" t="s">
        <v>9242</v>
      </c>
      <c r="S1918" s="205" t="s">
        <v>14067</v>
      </c>
      <c r="T1918" s="205" t="s">
        <v>14087</v>
      </c>
      <c r="U1918" s="208" t="s">
        <v>647</v>
      </c>
      <c r="V1918" s="205">
        <v>0.9</v>
      </c>
      <c r="W1918" s="205" t="s">
        <v>68</v>
      </c>
      <c r="X1918" s="205" t="s">
        <v>69</v>
      </c>
      <c r="Y1918" s="205" t="s">
        <v>4407</v>
      </c>
      <c r="Z1918" s="205" t="s">
        <v>778</v>
      </c>
      <c r="AA1918" s="234" t="s">
        <v>650</v>
      </c>
      <c r="AB1918" s="216">
        <v>46310</v>
      </c>
      <c r="AC1918" s="205"/>
      <c r="AD1918" s="230" t="s">
        <v>72</v>
      </c>
      <c r="AE1918" s="126" t="s">
        <v>73</v>
      </c>
      <c r="AF1918" s="127"/>
      <c r="AG1918" s="128"/>
      <c r="AH1918" s="129"/>
      <c r="AI1918" s="129"/>
      <c r="AJ1918" s="126" t="s">
        <v>75</v>
      </c>
      <c r="AK1918" s="127"/>
      <c r="AL1918" s="129"/>
      <c r="AM1918" s="128"/>
      <c r="AN1918" s="129"/>
      <c r="AO1918" s="127" t="s">
        <v>79</v>
      </c>
      <c r="AP1918" s="129"/>
      <c r="AQ1918" s="183"/>
      <c r="AR1918" s="183"/>
      <c r="AS1918" s="183"/>
    </row>
    <row r="1919" spans="1:45" customFormat="1" ht="30" hidden="1" customHeight="1">
      <c r="A1919" s="204" t="s">
        <v>4370</v>
      </c>
      <c r="B1919" s="200" t="s">
        <v>9702</v>
      </c>
      <c r="C1919" s="200" t="s">
        <v>9703</v>
      </c>
      <c r="D1919" s="200" t="s">
        <v>3034</v>
      </c>
      <c r="E1919" s="200" t="s">
        <v>14067</v>
      </c>
      <c r="F1919" s="206" t="s">
        <v>14226</v>
      </c>
      <c r="G1919" s="206" t="s">
        <v>14227</v>
      </c>
      <c r="H1919" s="205" t="s">
        <v>14228</v>
      </c>
      <c r="I1919" s="204" t="s">
        <v>14229</v>
      </c>
      <c r="J1919" s="207" t="s">
        <v>14230</v>
      </c>
      <c r="K1919" s="208" t="s">
        <v>14231</v>
      </c>
      <c r="L1919" s="205" t="s">
        <v>3800</v>
      </c>
      <c r="M1919" s="205" t="s">
        <v>3792</v>
      </c>
      <c r="N1919" s="205" t="s">
        <v>3030</v>
      </c>
      <c r="O1919" s="205" t="s">
        <v>4625</v>
      </c>
      <c r="P1919" s="205" t="s">
        <v>4626</v>
      </c>
      <c r="Q1919" s="205" t="s">
        <v>65</v>
      </c>
      <c r="R1919" s="205" t="s">
        <v>9703</v>
      </c>
      <c r="S1919" s="205" t="s">
        <v>14067</v>
      </c>
      <c r="T1919" s="205" t="s">
        <v>14087</v>
      </c>
      <c r="U1919" s="208" t="s">
        <v>647</v>
      </c>
      <c r="V1919" s="205">
        <v>0.9</v>
      </c>
      <c r="W1919" s="205" t="s">
        <v>68</v>
      </c>
      <c r="X1919" s="205" t="s">
        <v>69</v>
      </c>
      <c r="Y1919" s="205" t="s">
        <v>4407</v>
      </c>
      <c r="Z1919" s="205" t="s">
        <v>778</v>
      </c>
      <c r="AA1919" s="234" t="s">
        <v>650</v>
      </c>
      <c r="AB1919" s="216">
        <v>46310</v>
      </c>
      <c r="AC1919" s="205"/>
      <c r="AD1919" s="230" t="s">
        <v>72</v>
      </c>
      <c r="AE1919" s="126" t="s">
        <v>73</v>
      </c>
      <c r="AF1919" s="127"/>
      <c r="AG1919" s="128"/>
      <c r="AH1919" s="129"/>
      <c r="AI1919" s="129"/>
      <c r="AJ1919" s="126" t="s">
        <v>75</v>
      </c>
      <c r="AK1919" s="127"/>
      <c r="AL1919" s="129"/>
      <c r="AM1919" s="128"/>
      <c r="AN1919" s="129"/>
      <c r="AO1919" s="127" t="s">
        <v>79</v>
      </c>
      <c r="AP1919" s="129"/>
      <c r="AQ1919" s="183"/>
      <c r="AR1919" s="183"/>
      <c r="AS1919" s="183"/>
    </row>
    <row r="1920" spans="1:45" customFormat="1" ht="30" hidden="1" customHeight="1">
      <c r="A1920" s="204" t="s">
        <v>4370</v>
      </c>
      <c r="B1920" s="200" t="s">
        <v>10674</v>
      </c>
      <c r="C1920" s="200" t="s">
        <v>10675</v>
      </c>
      <c r="D1920" s="200" t="s">
        <v>3034</v>
      </c>
      <c r="E1920" s="200" t="s">
        <v>14067</v>
      </c>
      <c r="F1920" s="206" t="s">
        <v>14232</v>
      </c>
      <c r="G1920" s="206" t="s">
        <v>14233</v>
      </c>
      <c r="H1920" s="205" t="s">
        <v>14234</v>
      </c>
      <c r="I1920" s="204" t="s">
        <v>14235</v>
      </c>
      <c r="J1920" s="207" t="s">
        <v>14236</v>
      </c>
      <c r="K1920" s="208" t="s">
        <v>14237</v>
      </c>
      <c r="L1920" s="205" t="s">
        <v>3800</v>
      </c>
      <c r="M1920" s="205" t="s">
        <v>3792</v>
      </c>
      <c r="N1920" s="205" t="s">
        <v>3030</v>
      </c>
      <c r="O1920" s="205" t="s">
        <v>4625</v>
      </c>
      <c r="P1920" s="205" t="s">
        <v>4626</v>
      </c>
      <c r="Q1920" s="205" t="s">
        <v>65</v>
      </c>
      <c r="R1920" s="205" t="s">
        <v>10675</v>
      </c>
      <c r="S1920" s="205" t="s">
        <v>14067</v>
      </c>
      <c r="T1920" s="205" t="s">
        <v>14087</v>
      </c>
      <c r="U1920" s="208" t="s">
        <v>647</v>
      </c>
      <c r="V1920" s="205">
        <v>0.9</v>
      </c>
      <c r="W1920" s="205" t="s">
        <v>68</v>
      </c>
      <c r="X1920" s="205" t="s">
        <v>69</v>
      </c>
      <c r="Y1920" s="205" t="s">
        <v>4407</v>
      </c>
      <c r="Z1920" s="205" t="s">
        <v>778</v>
      </c>
      <c r="AA1920" s="234" t="s">
        <v>650</v>
      </c>
      <c r="AB1920" s="216">
        <v>46310</v>
      </c>
      <c r="AC1920" s="205"/>
      <c r="AD1920" s="230" t="s">
        <v>72</v>
      </c>
      <c r="AE1920" s="126" t="s">
        <v>73</v>
      </c>
      <c r="AF1920" s="127"/>
      <c r="AG1920" s="128"/>
      <c r="AH1920" s="129"/>
      <c r="AI1920" s="129"/>
      <c r="AJ1920" s="126" t="s">
        <v>75</v>
      </c>
      <c r="AK1920" s="127"/>
      <c r="AL1920" s="129"/>
      <c r="AM1920" s="128"/>
      <c r="AN1920" s="129"/>
      <c r="AO1920" s="127" t="s">
        <v>79</v>
      </c>
      <c r="AP1920" s="129"/>
      <c r="AQ1920" s="183"/>
      <c r="AR1920" s="183"/>
      <c r="AS1920" s="183"/>
    </row>
    <row r="1921" spans="1:45" customFormat="1" ht="30" hidden="1" customHeight="1">
      <c r="A1921" s="204" t="s">
        <v>4370</v>
      </c>
      <c r="B1921" s="200" t="s">
        <v>10805</v>
      </c>
      <c r="C1921" s="200" t="s">
        <v>10806</v>
      </c>
      <c r="D1921" s="200" t="s">
        <v>3034</v>
      </c>
      <c r="E1921" s="200" t="s">
        <v>14067</v>
      </c>
      <c r="F1921" s="206" t="s">
        <v>14238</v>
      </c>
      <c r="G1921" s="206" t="s">
        <v>14239</v>
      </c>
      <c r="H1921" s="205" t="s">
        <v>14240</v>
      </c>
      <c r="I1921" s="204" t="s">
        <v>14241</v>
      </c>
      <c r="J1921" s="207" t="s">
        <v>14242</v>
      </c>
      <c r="K1921" s="208" t="s">
        <v>14243</v>
      </c>
      <c r="L1921" s="205" t="s">
        <v>3800</v>
      </c>
      <c r="M1921" s="205" t="s">
        <v>3792</v>
      </c>
      <c r="N1921" s="205" t="s">
        <v>738</v>
      </c>
      <c r="O1921" s="205" t="s">
        <v>4441</v>
      </c>
      <c r="P1921" s="205" t="s">
        <v>4442</v>
      </c>
      <c r="Q1921" s="205" t="s">
        <v>65</v>
      </c>
      <c r="R1921" s="205" t="s">
        <v>10806</v>
      </c>
      <c r="S1921" s="205" t="s">
        <v>14067</v>
      </c>
      <c r="T1921" s="205" t="s">
        <v>14087</v>
      </c>
      <c r="U1921" s="208" t="s">
        <v>647</v>
      </c>
      <c r="V1921" s="205">
        <v>0.9</v>
      </c>
      <c r="W1921" s="205" t="s">
        <v>68</v>
      </c>
      <c r="X1921" s="205" t="s">
        <v>69</v>
      </c>
      <c r="Y1921" s="205" t="s">
        <v>4407</v>
      </c>
      <c r="Z1921" s="205" t="s">
        <v>778</v>
      </c>
      <c r="AA1921" s="234" t="s">
        <v>650</v>
      </c>
      <c r="AB1921" s="216">
        <v>46310</v>
      </c>
      <c r="AC1921" s="205"/>
      <c r="AD1921" s="230" t="s">
        <v>72</v>
      </c>
      <c r="AE1921" s="126" t="s">
        <v>73</v>
      </c>
      <c r="AF1921" s="127"/>
      <c r="AG1921" s="128"/>
      <c r="AH1921" s="129"/>
      <c r="AI1921" s="129"/>
      <c r="AJ1921" s="126" t="s">
        <v>75</v>
      </c>
      <c r="AK1921" s="127"/>
      <c r="AL1921" s="129"/>
      <c r="AM1921" s="128"/>
      <c r="AN1921" s="129"/>
      <c r="AO1921" s="127" t="s">
        <v>79</v>
      </c>
      <c r="AP1921" s="129"/>
      <c r="AQ1921" s="183"/>
      <c r="AR1921" s="183"/>
      <c r="AS1921" s="183"/>
    </row>
    <row r="1922" spans="1:45" customFormat="1" ht="30" hidden="1" customHeight="1">
      <c r="A1922" s="204" t="s">
        <v>4370</v>
      </c>
      <c r="B1922" s="200" t="s">
        <v>10964</v>
      </c>
      <c r="C1922" s="200" t="s">
        <v>10965</v>
      </c>
      <c r="D1922" s="200" t="s">
        <v>3034</v>
      </c>
      <c r="E1922" s="200" t="s">
        <v>14067</v>
      </c>
      <c r="F1922" s="206" t="s">
        <v>14244</v>
      </c>
      <c r="G1922" s="206" t="s">
        <v>14245</v>
      </c>
      <c r="H1922" s="205" t="s">
        <v>14246</v>
      </c>
      <c r="I1922" s="204" t="s">
        <v>14247</v>
      </c>
      <c r="J1922" s="207" t="s">
        <v>14248</v>
      </c>
      <c r="K1922" s="208" t="s">
        <v>14249</v>
      </c>
      <c r="L1922" s="205" t="s">
        <v>3800</v>
      </c>
      <c r="M1922" s="205" t="s">
        <v>3792</v>
      </c>
      <c r="N1922" s="205" t="s">
        <v>2207</v>
      </c>
      <c r="O1922" s="205" t="s">
        <v>4380</v>
      </c>
      <c r="P1922" s="205" t="s">
        <v>4381</v>
      </c>
      <c r="Q1922" s="205" t="s">
        <v>65</v>
      </c>
      <c r="R1922" s="205" t="s">
        <v>10965</v>
      </c>
      <c r="S1922" s="205" t="s">
        <v>14067</v>
      </c>
      <c r="T1922" s="205" t="s">
        <v>14087</v>
      </c>
      <c r="U1922" s="208" t="s">
        <v>647</v>
      </c>
      <c r="V1922" s="205">
        <v>0.9</v>
      </c>
      <c r="W1922" s="205" t="s">
        <v>68</v>
      </c>
      <c r="X1922" s="205" t="s">
        <v>69</v>
      </c>
      <c r="Y1922" s="205" t="s">
        <v>4407</v>
      </c>
      <c r="Z1922" s="205" t="s">
        <v>778</v>
      </c>
      <c r="AA1922" s="234" t="s">
        <v>650</v>
      </c>
      <c r="AB1922" s="216">
        <v>46310</v>
      </c>
      <c r="AC1922" s="205"/>
      <c r="AD1922" s="230" t="s">
        <v>72</v>
      </c>
      <c r="AE1922" s="126" t="s">
        <v>73</v>
      </c>
      <c r="AF1922" s="127"/>
      <c r="AG1922" s="128"/>
      <c r="AH1922" s="129"/>
      <c r="AI1922" s="129"/>
      <c r="AJ1922" s="126" t="s">
        <v>75</v>
      </c>
      <c r="AK1922" s="127"/>
      <c r="AL1922" s="129"/>
      <c r="AM1922" s="128"/>
      <c r="AN1922" s="129"/>
      <c r="AO1922" s="127" t="s">
        <v>79</v>
      </c>
      <c r="AP1922" s="129"/>
      <c r="AQ1922" s="183"/>
      <c r="AR1922" s="183"/>
      <c r="AS1922" s="183"/>
    </row>
    <row r="1923" spans="1:45" customFormat="1" ht="30" hidden="1" customHeight="1">
      <c r="A1923" s="204" t="s">
        <v>4370</v>
      </c>
      <c r="B1923" s="200" t="s">
        <v>8985</v>
      </c>
      <c r="C1923" s="200" t="s">
        <v>8986</v>
      </c>
      <c r="D1923" s="200" t="s">
        <v>3034</v>
      </c>
      <c r="E1923" s="200" t="s">
        <v>14067</v>
      </c>
      <c r="F1923" s="206" t="s">
        <v>14250</v>
      </c>
      <c r="G1923" s="206" t="s">
        <v>14251</v>
      </c>
      <c r="H1923" s="205" t="s">
        <v>14252</v>
      </c>
      <c r="I1923" s="204" t="s">
        <v>14253</v>
      </c>
      <c r="J1923" s="207" t="s">
        <v>14254</v>
      </c>
      <c r="K1923" s="208" t="s">
        <v>14255</v>
      </c>
      <c r="L1923" s="205" t="s">
        <v>3791</v>
      </c>
      <c r="M1923" s="205" t="s">
        <v>3792</v>
      </c>
      <c r="N1923" s="205" t="s">
        <v>738</v>
      </c>
      <c r="O1923" s="205" t="s">
        <v>4441</v>
      </c>
      <c r="P1923" s="205" t="s">
        <v>4442</v>
      </c>
      <c r="Q1923" s="205" t="s">
        <v>65</v>
      </c>
      <c r="R1923" s="205" t="s">
        <v>8986</v>
      </c>
      <c r="S1923" s="205" t="s">
        <v>14067</v>
      </c>
      <c r="T1923" s="205" t="s">
        <v>14074</v>
      </c>
      <c r="U1923" s="208" t="s">
        <v>647</v>
      </c>
      <c r="V1923" s="205">
        <v>1</v>
      </c>
      <c r="W1923" s="205" t="s">
        <v>68</v>
      </c>
      <c r="X1923" s="205" t="s">
        <v>69</v>
      </c>
      <c r="Y1923" s="205" t="s">
        <v>4407</v>
      </c>
      <c r="Z1923" s="205" t="s">
        <v>778</v>
      </c>
      <c r="AA1923" s="234" t="s">
        <v>650</v>
      </c>
      <c r="AB1923" s="216">
        <v>46310</v>
      </c>
      <c r="AC1923" s="205"/>
      <c r="AD1923" s="230" t="s">
        <v>72</v>
      </c>
      <c r="AE1923" s="126" t="s">
        <v>73</v>
      </c>
      <c r="AF1923" s="127"/>
      <c r="AG1923" s="128"/>
      <c r="AH1923" s="129"/>
      <c r="AI1923" s="129"/>
      <c r="AJ1923" s="126" t="s">
        <v>75</v>
      </c>
      <c r="AK1923" s="127"/>
      <c r="AL1923" s="129"/>
      <c r="AM1923" s="128"/>
      <c r="AN1923" s="129"/>
      <c r="AO1923" s="127" t="s">
        <v>79</v>
      </c>
      <c r="AP1923" s="129"/>
      <c r="AQ1923" s="183"/>
      <c r="AR1923" s="183"/>
      <c r="AS1923" s="183"/>
    </row>
    <row r="1924" spans="1:45" customFormat="1" ht="30" hidden="1" customHeight="1">
      <c r="A1924" s="204" t="s">
        <v>4370</v>
      </c>
      <c r="B1924" s="200" t="s">
        <v>10290</v>
      </c>
      <c r="C1924" s="200" t="s">
        <v>10291</v>
      </c>
      <c r="D1924" s="200" t="s">
        <v>3034</v>
      </c>
      <c r="E1924" s="200" t="s">
        <v>14067</v>
      </c>
      <c r="F1924" s="206" t="s">
        <v>14256</v>
      </c>
      <c r="G1924" s="206" t="s">
        <v>14257</v>
      </c>
      <c r="H1924" s="205" t="s">
        <v>14258</v>
      </c>
      <c r="I1924" s="204" t="s">
        <v>14259</v>
      </c>
      <c r="J1924" s="207" t="s">
        <v>14260</v>
      </c>
      <c r="K1924" s="208" t="s">
        <v>14261</v>
      </c>
      <c r="L1924" s="205" t="s">
        <v>3791</v>
      </c>
      <c r="M1924" s="205" t="s">
        <v>3792</v>
      </c>
      <c r="N1924" s="205" t="s">
        <v>738</v>
      </c>
      <c r="O1924" s="205" t="s">
        <v>4441</v>
      </c>
      <c r="P1924" s="205" t="s">
        <v>4442</v>
      </c>
      <c r="Q1924" s="205" t="s">
        <v>65</v>
      </c>
      <c r="R1924" s="205" t="s">
        <v>10291</v>
      </c>
      <c r="S1924" s="205" t="s">
        <v>14067</v>
      </c>
      <c r="T1924" s="205" t="s">
        <v>14074</v>
      </c>
      <c r="U1924" s="208" t="s">
        <v>647</v>
      </c>
      <c r="V1924" s="205">
        <v>1</v>
      </c>
      <c r="W1924" s="205" t="s">
        <v>68</v>
      </c>
      <c r="X1924" s="205" t="s">
        <v>69</v>
      </c>
      <c r="Y1924" s="205" t="s">
        <v>4407</v>
      </c>
      <c r="Z1924" s="205" t="s">
        <v>778</v>
      </c>
      <c r="AA1924" s="234" t="s">
        <v>650</v>
      </c>
      <c r="AB1924" s="216">
        <v>46310</v>
      </c>
      <c r="AC1924" s="205"/>
      <c r="AD1924" s="230" t="s">
        <v>72</v>
      </c>
      <c r="AE1924" s="126" t="s">
        <v>73</v>
      </c>
      <c r="AF1924" s="127"/>
      <c r="AG1924" s="128"/>
      <c r="AH1924" s="129"/>
      <c r="AI1924" s="129"/>
      <c r="AJ1924" s="126" t="s">
        <v>75</v>
      </c>
      <c r="AK1924" s="127"/>
      <c r="AL1924" s="129"/>
      <c r="AM1924" s="128"/>
      <c r="AN1924" s="129"/>
      <c r="AO1924" s="127" t="s">
        <v>79</v>
      </c>
      <c r="AP1924" s="129"/>
      <c r="AQ1924" s="183"/>
      <c r="AR1924" s="183"/>
      <c r="AS1924" s="183"/>
    </row>
    <row r="1925" spans="1:45" customFormat="1" ht="30" hidden="1" customHeight="1">
      <c r="A1925" s="204" t="s">
        <v>4370</v>
      </c>
      <c r="B1925" s="200" t="s">
        <v>7232</v>
      </c>
      <c r="C1925" s="200" t="s">
        <v>7233</v>
      </c>
      <c r="D1925" s="200" t="s">
        <v>3034</v>
      </c>
      <c r="E1925" s="200" t="s">
        <v>14067</v>
      </c>
      <c r="F1925" s="206" t="s">
        <v>14262</v>
      </c>
      <c r="G1925" s="206" t="s">
        <v>14263</v>
      </c>
      <c r="H1925" s="205" t="s">
        <v>14264</v>
      </c>
      <c r="I1925" s="204" t="s">
        <v>14265</v>
      </c>
      <c r="J1925" s="207" t="s">
        <v>14266</v>
      </c>
      <c r="K1925" s="208" t="s">
        <v>14267</v>
      </c>
      <c r="L1925" s="205" t="s">
        <v>3791</v>
      </c>
      <c r="M1925" s="205" t="s">
        <v>3792</v>
      </c>
      <c r="N1925" s="205" t="s">
        <v>738</v>
      </c>
      <c r="O1925" s="205" t="s">
        <v>4441</v>
      </c>
      <c r="P1925" s="205" t="s">
        <v>4442</v>
      </c>
      <c r="Q1925" s="205" t="s">
        <v>65</v>
      </c>
      <c r="R1925" s="205" t="s">
        <v>7233</v>
      </c>
      <c r="S1925" s="205" t="s">
        <v>14067</v>
      </c>
      <c r="T1925" s="205" t="s">
        <v>14074</v>
      </c>
      <c r="U1925" s="208" t="s">
        <v>647</v>
      </c>
      <c r="V1925" s="205">
        <v>1</v>
      </c>
      <c r="W1925" s="205" t="s">
        <v>68</v>
      </c>
      <c r="X1925" s="205" t="s">
        <v>69</v>
      </c>
      <c r="Y1925" s="205" t="s">
        <v>4407</v>
      </c>
      <c r="Z1925" s="205" t="s">
        <v>778</v>
      </c>
      <c r="AA1925" s="234" t="s">
        <v>650</v>
      </c>
      <c r="AB1925" s="216">
        <v>46310</v>
      </c>
      <c r="AC1925" s="205"/>
      <c r="AD1925" s="230" t="s">
        <v>72</v>
      </c>
      <c r="AE1925" s="126" t="s">
        <v>73</v>
      </c>
      <c r="AF1925" s="127"/>
      <c r="AG1925" s="128"/>
      <c r="AH1925" s="129"/>
      <c r="AI1925" s="129"/>
      <c r="AJ1925" s="126" t="s">
        <v>75</v>
      </c>
      <c r="AK1925" s="127"/>
      <c r="AL1925" s="129"/>
      <c r="AM1925" s="128"/>
      <c r="AN1925" s="129"/>
      <c r="AO1925" s="127" t="s">
        <v>79</v>
      </c>
      <c r="AP1925" s="129"/>
      <c r="AQ1925" s="183"/>
      <c r="AR1925" s="183"/>
      <c r="AS1925" s="183"/>
    </row>
    <row r="1926" spans="1:45" customFormat="1" ht="30" hidden="1" customHeight="1">
      <c r="A1926" s="204" t="s">
        <v>4370</v>
      </c>
      <c r="B1926" s="200" t="s">
        <v>8150</v>
      </c>
      <c r="C1926" s="200" t="s">
        <v>8151</v>
      </c>
      <c r="D1926" s="200" t="s">
        <v>3034</v>
      </c>
      <c r="E1926" s="200" t="s">
        <v>14067</v>
      </c>
      <c r="F1926" s="206" t="s">
        <v>14268</v>
      </c>
      <c r="G1926" s="206" t="s">
        <v>14269</v>
      </c>
      <c r="H1926" s="205" t="s">
        <v>14270</v>
      </c>
      <c r="I1926" s="204" t="s">
        <v>14271</v>
      </c>
      <c r="J1926" s="207" t="s">
        <v>14272</v>
      </c>
      <c r="K1926" s="208" t="s">
        <v>14273</v>
      </c>
      <c r="L1926" s="205" t="s">
        <v>3791</v>
      </c>
      <c r="M1926" s="205" t="s">
        <v>3792</v>
      </c>
      <c r="N1926" s="205" t="s">
        <v>738</v>
      </c>
      <c r="O1926" s="205" t="s">
        <v>4441</v>
      </c>
      <c r="P1926" s="205" t="s">
        <v>4442</v>
      </c>
      <c r="Q1926" s="205" t="s">
        <v>65</v>
      </c>
      <c r="R1926" s="205" t="s">
        <v>8151</v>
      </c>
      <c r="S1926" s="205" t="s">
        <v>14067</v>
      </c>
      <c r="T1926" s="205" t="s">
        <v>14074</v>
      </c>
      <c r="U1926" s="208" t="s">
        <v>647</v>
      </c>
      <c r="V1926" s="205">
        <v>1</v>
      </c>
      <c r="W1926" s="205" t="s">
        <v>68</v>
      </c>
      <c r="X1926" s="205" t="s">
        <v>69</v>
      </c>
      <c r="Y1926" s="205" t="s">
        <v>4407</v>
      </c>
      <c r="Z1926" s="205" t="s">
        <v>778</v>
      </c>
      <c r="AA1926" s="234" t="s">
        <v>650</v>
      </c>
      <c r="AB1926" s="216">
        <v>46310</v>
      </c>
      <c r="AC1926" s="205"/>
      <c r="AD1926" s="230" t="s">
        <v>72</v>
      </c>
      <c r="AE1926" s="126" t="s">
        <v>73</v>
      </c>
      <c r="AF1926" s="127"/>
      <c r="AG1926" s="128"/>
      <c r="AH1926" s="129"/>
      <c r="AI1926" s="129"/>
      <c r="AJ1926" s="126" t="s">
        <v>75</v>
      </c>
      <c r="AK1926" s="127"/>
      <c r="AL1926" s="129"/>
      <c r="AM1926" s="128"/>
      <c r="AN1926" s="129"/>
      <c r="AO1926" s="127" t="s">
        <v>79</v>
      </c>
      <c r="AP1926" s="129"/>
      <c r="AQ1926" s="183"/>
      <c r="AR1926" s="183"/>
      <c r="AS1926" s="183"/>
    </row>
    <row r="1927" spans="1:45" customFormat="1" ht="30" hidden="1" customHeight="1">
      <c r="A1927" s="204" t="s">
        <v>4370</v>
      </c>
      <c r="B1927" s="200" t="s">
        <v>8361</v>
      </c>
      <c r="C1927" s="200" t="s">
        <v>8362</v>
      </c>
      <c r="D1927" s="200" t="s">
        <v>3034</v>
      </c>
      <c r="E1927" s="200" t="s">
        <v>14067</v>
      </c>
      <c r="F1927" s="206" t="s">
        <v>14274</v>
      </c>
      <c r="G1927" s="206" t="s">
        <v>14275</v>
      </c>
      <c r="H1927" s="205" t="s">
        <v>14276</v>
      </c>
      <c r="I1927" s="204" t="s">
        <v>14277</v>
      </c>
      <c r="J1927" s="207" t="s">
        <v>14278</v>
      </c>
      <c r="K1927" s="208" t="s">
        <v>14279</v>
      </c>
      <c r="L1927" s="205" t="s">
        <v>3791</v>
      </c>
      <c r="M1927" s="205" t="s">
        <v>3792</v>
      </c>
      <c r="N1927" s="205" t="s">
        <v>738</v>
      </c>
      <c r="O1927" s="205" t="s">
        <v>4441</v>
      </c>
      <c r="P1927" s="205" t="s">
        <v>4442</v>
      </c>
      <c r="Q1927" s="205" t="s">
        <v>65</v>
      </c>
      <c r="R1927" s="205" t="s">
        <v>8362</v>
      </c>
      <c r="S1927" s="205" t="s">
        <v>14067</v>
      </c>
      <c r="T1927" s="205" t="s">
        <v>14074</v>
      </c>
      <c r="U1927" s="208" t="s">
        <v>647</v>
      </c>
      <c r="V1927" s="205">
        <v>1</v>
      </c>
      <c r="W1927" s="205" t="s">
        <v>68</v>
      </c>
      <c r="X1927" s="205" t="s">
        <v>69</v>
      </c>
      <c r="Y1927" s="205" t="s">
        <v>4407</v>
      </c>
      <c r="Z1927" s="205" t="s">
        <v>778</v>
      </c>
      <c r="AA1927" s="234" t="s">
        <v>650</v>
      </c>
      <c r="AB1927" s="216">
        <v>46310</v>
      </c>
      <c r="AC1927" s="205"/>
      <c r="AD1927" s="230" t="s">
        <v>72</v>
      </c>
      <c r="AE1927" s="126" t="s">
        <v>73</v>
      </c>
      <c r="AF1927" s="127"/>
      <c r="AG1927" s="128"/>
      <c r="AH1927" s="129"/>
      <c r="AI1927" s="129"/>
      <c r="AJ1927" s="126" t="s">
        <v>75</v>
      </c>
      <c r="AK1927" s="127"/>
      <c r="AL1927" s="129"/>
      <c r="AM1927" s="128"/>
      <c r="AN1927" s="129"/>
      <c r="AO1927" s="127" t="s">
        <v>79</v>
      </c>
      <c r="AP1927" s="129"/>
      <c r="AQ1927" s="183"/>
      <c r="AR1927" s="183"/>
      <c r="AS1927" s="183"/>
    </row>
    <row r="1928" spans="1:45" customFormat="1" ht="30" hidden="1" customHeight="1">
      <c r="A1928" s="204" t="s">
        <v>4370</v>
      </c>
      <c r="B1928" s="200" t="s">
        <v>8422</v>
      </c>
      <c r="C1928" s="200" t="s">
        <v>8423</v>
      </c>
      <c r="D1928" s="200" t="s">
        <v>3034</v>
      </c>
      <c r="E1928" s="200" t="s">
        <v>14067</v>
      </c>
      <c r="F1928" s="206" t="s">
        <v>14280</v>
      </c>
      <c r="G1928" s="206" t="s">
        <v>14281</v>
      </c>
      <c r="H1928" s="205" t="s">
        <v>14282</v>
      </c>
      <c r="I1928" s="204" t="s">
        <v>14283</v>
      </c>
      <c r="J1928" s="207" t="s">
        <v>14284</v>
      </c>
      <c r="K1928" s="208" t="s">
        <v>14285</v>
      </c>
      <c r="L1928" s="205" t="s">
        <v>3791</v>
      </c>
      <c r="M1928" s="205" t="s">
        <v>3792</v>
      </c>
      <c r="N1928" s="205" t="s">
        <v>643</v>
      </c>
      <c r="O1928" s="205" t="s">
        <v>8432</v>
      </c>
      <c r="P1928" s="205" t="s">
        <v>8433</v>
      </c>
      <c r="Q1928" s="205" t="s">
        <v>65</v>
      </c>
      <c r="R1928" s="205" t="s">
        <v>8423</v>
      </c>
      <c r="S1928" s="205" t="s">
        <v>14067</v>
      </c>
      <c r="T1928" s="205" t="s">
        <v>14074</v>
      </c>
      <c r="U1928" s="208" t="s">
        <v>647</v>
      </c>
      <c r="V1928" s="205">
        <v>1</v>
      </c>
      <c r="W1928" s="205" t="s">
        <v>68</v>
      </c>
      <c r="X1928" s="205" t="s">
        <v>69</v>
      </c>
      <c r="Y1928" s="205" t="s">
        <v>4407</v>
      </c>
      <c r="Z1928" s="205" t="s">
        <v>778</v>
      </c>
      <c r="AA1928" s="234" t="s">
        <v>650</v>
      </c>
      <c r="AB1928" s="216">
        <v>46310</v>
      </c>
      <c r="AC1928" s="205"/>
      <c r="AD1928" s="230" t="s">
        <v>72</v>
      </c>
      <c r="AE1928" s="126" t="s">
        <v>73</v>
      </c>
      <c r="AF1928" s="127"/>
      <c r="AG1928" s="128"/>
      <c r="AH1928" s="129"/>
      <c r="AI1928" s="129"/>
      <c r="AJ1928" s="126" t="s">
        <v>75</v>
      </c>
      <c r="AK1928" s="127"/>
      <c r="AL1928" s="129"/>
      <c r="AM1928" s="128"/>
      <c r="AN1928" s="129"/>
      <c r="AO1928" s="127" t="s">
        <v>79</v>
      </c>
      <c r="AP1928" s="129"/>
      <c r="AQ1928" s="183"/>
      <c r="AR1928" s="183"/>
      <c r="AS1928" s="183"/>
    </row>
    <row r="1929" spans="1:45" customFormat="1" ht="30" hidden="1" customHeight="1">
      <c r="A1929" s="204" t="s">
        <v>4370</v>
      </c>
      <c r="B1929" s="200" t="s">
        <v>9359</v>
      </c>
      <c r="C1929" s="200" t="s">
        <v>9360</v>
      </c>
      <c r="D1929" s="200" t="s">
        <v>3034</v>
      </c>
      <c r="E1929" s="200" t="s">
        <v>14067</v>
      </c>
      <c r="F1929" s="206" t="s">
        <v>14286</v>
      </c>
      <c r="G1929" s="206" t="s">
        <v>14287</v>
      </c>
      <c r="H1929" s="205" t="s">
        <v>14288</v>
      </c>
      <c r="I1929" s="204" t="s">
        <v>14289</v>
      </c>
      <c r="J1929" s="207" t="s">
        <v>14290</v>
      </c>
      <c r="K1929" s="208" t="s">
        <v>14291</v>
      </c>
      <c r="L1929" s="205" t="s">
        <v>3791</v>
      </c>
      <c r="M1929" s="205" t="s">
        <v>3792</v>
      </c>
      <c r="N1929" s="205" t="s">
        <v>738</v>
      </c>
      <c r="O1929" s="205" t="s">
        <v>4441</v>
      </c>
      <c r="P1929" s="205" t="s">
        <v>4442</v>
      </c>
      <c r="Q1929" s="205" t="s">
        <v>65</v>
      </c>
      <c r="R1929" s="205" t="s">
        <v>9360</v>
      </c>
      <c r="S1929" s="205" t="s">
        <v>14067</v>
      </c>
      <c r="T1929" s="205" t="s">
        <v>14074</v>
      </c>
      <c r="U1929" s="208" t="s">
        <v>647</v>
      </c>
      <c r="V1929" s="205">
        <v>1</v>
      </c>
      <c r="W1929" s="205" t="s">
        <v>68</v>
      </c>
      <c r="X1929" s="205" t="s">
        <v>69</v>
      </c>
      <c r="Y1929" s="205" t="s">
        <v>4407</v>
      </c>
      <c r="Z1929" s="205" t="s">
        <v>778</v>
      </c>
      <c r="AA1929" s="234" t="s">
        <v>650</v>
      </c>
      <c r="AB1929" s="216">
        <v>46310</v>
      </c>
      <c r="AC1929" s="205"/>
      <c r="AD1929" s="230" t="s">
        <v>72</v>
      </c>
      <c r="AE1929" s="126" t="s">
        <v>73</v>
      </c>
      <c r="AF1929" s="127"/>
      <c r="AG1929" s="128"/>
      <c r="AH1929" s="129"/>
      <c r="AI1929" s="129"/>
      <c r="AJ1929" s="126" t="s">
        <v>75</v>
      </c>
      <c r="AK1929" s="127"/>
      <c r="AL1929" s="129"/>
      <c r="AM1929" s="128"/>
      <c r="AN1929" s="129"/>
      <c r="AO1929" s="127" t="s">
        <v>79</v>
      </c>
      <c r="AP1929" s="129"/>
      <c r="AQ1929" s="183"/>
      <c r="AR1929" s="183"/>
      <c r="AS1929" s="183"/>
    </row>
    <row r="1930" spans="1:45" customFormat="1" ht="30" hidden="1" customHeight="1">
      <c r="A1930" s="204" t="s">
        <v>4370</v>
      </c>
      <c r="B1930" s="200" t="s">
        <v>9533</v>
      </c>
      <c r="C1930" s="200" t="s">
        <v>9534</v>
      </c>
      <c r="D1930" s="200" t="s">
        <v>3034</v>
      </c>
      <c r="E1930" s="200" t="s">
        <v>14067</v>
      </c>
      <c r="F1930" s="206" t="s">
        <v>14292</v>
      </c>
      <c r="G1930" s="206" t="s">
        <v>14293</v>
      </c>
      <c r="H1930" s="205" t="s">
        <v>14294</v>
      </c>
      <c r="I1930" s="204" t="s">
        <v>14295</v>
      </c>
      <c r="J1930" s="207" t="s">
        <v>14296</v>
      </c>
      <c r="K1930" s="208" t="s">
        <v>14297</v>
      </c>
      <c r="L1930" s="205" t="s">
        <v>3791</v>
      </c>
      <c r="M1930" s="205" t="s">
        <v>3792</v>
      </c>
      <c r="N1930" s="205" t="s">
        <v>738</v>
      </c>
      <c r="O1930" s="205" t="s">
        <v>4441</v>
      </c>
      <c r="P1930" s="205" t="s">
        <v>4442</v>
      </c>
      <c r="Q1930" s="205" t="s">
        <v>65</v>
      </c>
      <c r="R1930" s="205" t="s">
        <v>9534</v>
      </c>
      <c r="S1930" s="205" t="s">
        <v>14067</v>
      </c>
      <c r="T1930" s="205" t="s">
        <v>14074</v>
      </c>
      <c r="U1930" s="208" t="s">
        <v>647</v>
      </c>
      <c r="V1930" s="205">
        <v>1</v>
      </c>
      <c r="W1930" s="205" t="s">
        <v>68</v>
      </c>
      <c r="X1930" s="205" t="s">
        <v>69</v>
      </c>
      <c r="Y1930" s="205" t="s">
        <v>4407</v>
      </c>
      <c r="Z1930" s="205" t="s">
        <v>778</v>
      </c>
      <c r="AA1930" s="234" t="s">
        <v>650</v>
      </c>
      <c r="AB1930" s="216">
        <v>46310</v>
      </c>
      <c r="AC1930" s="205"/>
      <c r="AD1930" s="230" t="s">
        <v>72</v>
      </c>
      <c r="AE1930" s="126" t="s">
        <v>73</v>
      </c>
      <c r="AF1930" s="127"/>
      <c r="AG1930" s="128"/>
      <c r="AH1930" s="129"/>
      <c r="AI1930" s="129"/>
      <c r="AJ1930" s="126" t="s">
        <v>75</v>
      </c>
      <c r="AK1930" s="127"/>
      <c r="AL1930" s="129"/>
      <c r="AM1930" s="128"/>
      <c r="AN1930" s="129"/>
      <c r="AO1930" s="127" t="s">
        <v>79</v>
      </c>
      <c r="AP1930" s="129"/>
      <c r="AQ1930" s="183"/>
      <c r="AR1930" s="183"/>
      <c r="AS1930" s="183"/>
    </row>
    <row r="1931" spans="1:45" customFormat="1" ht="30" hidden="1" customHeight="1">
      <c r="A1931" s="204" t="s">
        <v>4370</v>
      </c>
      <c r="B1931" s="200" t="s">
        <v>6144</v>
      </c>
      <c r="C1931" s="200" t="s">
        <v>6145</v>
      </c>
      <c r="D1931" s="200" t="s">
        <v>3034</v>
      </c>
      <c r="E1931" s="200" t="s">
        <v>14067</v>
      </c>
      <c r="F1931" s="206" t="s">
        <v>14298</v>
      </c>
      <c r="G1931" s="206" t="s">
        <v>14299</v>
      </c>
      <c r="H1931" s="205" t="s">
        <v>14300</v>
      </c>
      <c r="I1931" s="204" t="s">
        <v>14301</v>
      </c>
      <c r="J1931" s="207" t="s">
        <v>14302</v>
      </c>
      <c r="K1931" s="208" t="s">
        <v>14303</v>
      </c>
      <c r="L1931" s="205" t="s">
        <v>3791</v>
      </c>
      <c r="M1931" s="205" t="s">
        <v>3792</v>
      </c>
      <c r="N1931" s="205" t="s">
        <v>3030</v>
      </c>
      <c r="O1931" s="205" t="s">
        <v>4625</v>
      </c>
      <c r="P1931" s="205" t="s">
        <v>4626</v>
      </c>
      <c r="Q1931" s="205" t="s">
        <v>65</v>
      </c>
      <c r="R1931" s="205" t="s">
        <v>6145</v>
      </c>
      <c r="S1931" s="205" t="s">
        <v>14067</v>
      </c>
      <c r="T1931" s="205" t="s">
        <v>14074</v>
      </c>
      <c r="U1931" s="208" t="s">
        <v>647</v>
      </c>
      <c r="V1931" s="205">
        <v>1</v>
      </c>
      <c r="W1931" s="205" t="s">
        <v>68</v>
      </c>
      <c r="X1931" s="205" t="s">
        <v>69</v>
      </c>
      <c r="Y1931" s="205" t="s">
        <v>4407</v>
      </c>
      <c r="Z1931" s="205" t="s">
        <v>778</v>
      </c>
      <c r="AA1931" s="234" t="s">
        <v>650</v>
      </c>
      <c r="AB1931" s="216">
        <v>46310</v>
      </c>
      <c r="AC1931" s="205"/>
      <c r="AD1931" s="230" t="s">
        <v>72</v>
      </c>
      <c r="AE1931" s="126" t="s">
        <v>73</v>
      </c>
      <c r="AF1931" s="127"/>
      <c r="AG1931" s="128"/>
      <c r="AH1931" s="129"/>
      <c r="AI1931" s="129"/>
      <c r="AJ1931" s="126" t="s">
        <v>75</v>
      </c>
      <c r="AK1931" s="127"/>
      <c r="AL1931" s="129"/>
      <c r="AM1931" s="128"/>
      <c r="AN1931" s="129"/>
      <c r="AO1931" s="127" t="s">
        <v>79</v>
      </c>
      <c r="AP1931" s="129"/>
      <c r="AQ1931" s="183"/>
      <c r="AR1931" s="183"/>
      <c r="AS1931" s="183"/>
    </row>
    <row r="1932" spans="1:45" customFormat="1" ht="30" hidden="1" customHeight="1">
      <c r="A1932" s="204" t="s">
        <v>4370</v>
      </c>
      <c r="B1932" s="200" t="s">
        <v>9125</v>
      </c>
      <c r="C1932" s="200" t="s">
        <v>9126</v>
      </c>
      <c r="D1932" s="200" t="s">
        <v>3034</v>
      </c>
      <c r="E1932" s="200" t="s">
        <v>14067</v>
      </c>
      <c r="F1932" s="206" t="s">
        <v>14304</v>
      </c>
      <c r="G1932" s="206" t="s">
        <v>14305</v>
      </c>
      <c r="H1932" s="205" t="s">
        <v>14306</v>
      </c>
      <c r="I1932" s="204" t="s">
        <v>14307</v>
      </c>
      <c r="J1932" s="207" t="s">
        <v>14308</v>
      </c>
      <c r="K1932" s="208" t="s">
        <v>14309</v>
      </c>
      <c r="L1932" s="205" t="s">
        <v>3791</v>
      </c>
      <c r="M1932" s="205" t="s">
        <v>3792</v>
      </c>
      <c r="N1932" s="205" t="s">
        <v>3030</v>
      </c>
      <c r="O1932" s="205" t="s">
        <v>4625</v>
      </c>
      <c r="P1932" s="205" t="s">
        <v>4626</v>
      </c>
      <c r="Q1932" s="205" t="s">
        <v>65</v>
      </c>
      <c r="R1932" s="205" t="s">
        <v>9126</v>
      </c>
      <c r="S1932" s="205" t="s">
        <v>14067</v>
      </c>
      <c r="T1932" s="205" t="s">
        <v>14074</v>
      </c>
      <c r="U1932" s="208" t="s">
        <v>647</v>
      </c>
      <c r="V1932" s="205">
        <v>1</v>
      </c>
      <c r="W1932" s="205" t="s">
        <v>68</v>
      </c>
      <c r="X1932" s="205" t="s">
        <v>69</v>
      </c>
      <c r="Y1932" s="205" t="s">
        <v>4407</v>
      </c>
      <c r="Z1932" s="205" t="s">
        <v>778</v>
      </c>
      <c r="AA1932" s="234" t="s">
        <v>650</v>
      </c>
      <c r="AB1932" s="216">
        <v>46310</v>
      </c>
      <c r="AC1932" s="205"/>
      <c r="AD1932" s="230" t="s">
        <v>72</v>
      </c>
      <c r="AE1932" s="126" t="s">
        <v>73</v>
      </c>
      <c r="AF1932" s="127"/>
      <c r="AG1932" s="128"/>
      <c r="AH1932" s="129"/>
      <c r="AI1932" s="129"/>
      <c r="AJ1932" s="126" t="s">
        <v>75</v>
      </c>
      <c r="AK1932" s="127"/>
      <c r="AL1932" s="129"/>
      <c r="AM1932" s="128"/>
      <c r="AN1932" s="129"/>
      <c r="AO1932" s="127" t="s">
        <v>79</v>
      </c>
      <c r="AP1932" s="129"/>
      <c r="AQ1932" s="183"/>
      <c r="AR1932" s="183"/>
      <c r="AS1932" s="183"/>
    </row>
    <row r="1933" spans="1:45" customFormat="1" ht="30" hidden="1" customHeight="1">
      <c r="A1933" s="204" t="s">
        <v>4370</v>
      </c>
      <c r="B1933" s="200" t="s">
        <v>8745</v>
      </c>
      <c r="C1933" s="200" t="s">
        <v>8746</v>
      </c>
      <c r="D1933" s="200" t="s">
        <v>3034</v>
      </c>
      <c r="E1933" s="200" t="s">
        <v>14067</v>
      </c>
      <c r="F1933" s="206" t="s">
        <v>14310</v>
      </c>
      <c r="G1933" s="206" t="s">
        <v>14311</v>
      </c>
      <c r="H1933" s="205" t="s">
        <v>14312</v>
      </c>
      <c r="I1933" s="204" t="s">
        <v>14313</v>
      </c>
      <c r="J1933" s="207" t="s">
        <v>14314</v>
      </c>
      <c r="K1933" s="208" t="s">
        <v>14315</v>
      </c>
      <c r="L1933" s="205" t="s">
        <v>3791</v>
      </c>
      <c r="M1933" s="205" t="s">
        <v>3792</v>
      </c>
      <c r="N1933" s="205" t="s">
        <v>3030</v>
      </c>
      <c r="O1933" s="205" t="s">
        <v>4625</v>
      </c>
      <c r="P1933" s="205" t="s">
        <v>4626</v>
      </c>
      <c r="Q1933" s="205" t="s">
        <v>65</v>
      </c>
      <c r="R1933" s="205" t="s">
        <v>8746</v>
      </c>
      <c r="S1933" s="205" t="s">
        <v>14067</v>
      </c>
      <c r="T1933" s="205" t="s">
        <v>14074</v>
      </c>
      <c r="U1933" s="208" t="s">
        <v>647</v>
      </c>
      <c r="V1933" s="205">
        <v>1</v>
      </c>
      <c r="W1933" s="205" t="s">
        <v>68</v>
      </c>
      <c r="X1933" s="205" t="s">
        <v>69</v>
      </c>
      <c r="Y1933" s="205" t="s">
        <v>4407</v>
      </c>
      <c r="Z1933" s="205" t="s">
        <v>778</v>
      </c>
      <c r="AA1933" s="234" t="s">
        <v>650</v>
      </c>
      <c r="AB1933" s="216">
        <v>46310</v>
      </c>
      <c r="AC1933" s="205"/>
      <c r="AD1933" s="230" t="s">
        <v>72</v>
      </c>
      <c r="AE1933" s="126" t="s">
        <v>73</v>
      </c>
      <c r="AF1933" s="127"/>
      <c r="AG1933" s="128"/>
      <c r="AH1933" s="129"/>
      <c r="AI1933" s="129"/>
      <c r="AJ1933" s="126" t="s">
        <v>75</v>
      </c>
      <c r="AK1933" s="127"/>
      <c r="AL1933" s="129"/>
      <c r="AM1933" s="128"/>
      <c r="AN1933" s="129"/>
      <c r="AO1933" s="127" t="s">
        <v>79</v>
      </c>
      <c r="AP1933" s="129"/>
      <c r="AQ1933" s="183"/>
      <c r="AR1933" s="183"/>
      <c r="AS1933" s="183"/>
    </row>
    <row r="1934" spans="1:45" customFormat="1" ht="30" hidden="1" customHeight="1">
      <c r="A1934" s="204" t="s">
        <v>4370</v>
      </c>
      <c r="B1934" s="200" t="s">
        <v>9241</v>
      </c>
      <c r="C1934" s="200" t="s">
        <v>9242</v>
      </c>
      <c r="D1934" s="200" t="s">
        <v>3034</v>
      </c>
      <c r="E1934" s="200" t="s">
        <v>14067</v>
      </c>
      <c r="F1934" s="206" t="s">
        <v>14316</v>
      </c>
      <c r="G1934" s="206" t="s">
        <v>14317</v>
      </c>
      <c r="H1934" s="205" t="s">
        <v>14318</v>
      </c>
      <c r="I1934" s="204" t="s">
        <v>14319</v>
      </c>
      <c r="J1934" s="207" t="s">
        <v>14320</v>
      </c>
      <c r="K1934" s="208" t="s">
        <v>14321</v>
      </c>
      <c r="L1934" s="205" t="s">
        <v>3791</v>
      </c>
      <c r="M1934" s="205" t="s">
        <v>3792</v>
      </c>
      <c r="N1934" s="205" t="s">
        <v>3030</v>
      </c>
      <c r="O1934" s="205" t="s">
        <v>4625</v>
      </c>
      <c r="P1934" s="205" t="s">
        <v>4626</v>
      </c>
      <c r="Q1934" s="205" t="s">
        <v>65</v>
      </c>
      <c r="R1934" s="205" t="s">
        <v>9242</v>
      </c>
      <c r="S1934" s="205" t="s">
        <v>14067</v>
      </c>
      <c r="T1934" s="205" t="s">
        <v>14074</v>
      </c>
      <c r="U1934" s="208" t="s">
        <v>647</v>
      </c>
      <c r="V1934" s="205">
        <v>1</v>
      </c>
      <c r="W1934" s="205" t="s">
        <v>68</v>
      </c>
      <c r="X1934" s="205" t="s">
        <v>69</v>
      </c>
      <c r="Y1934" s="205" t="s">
        <v>4407</v>
      </c>
      <c r="Z1934" s="205" t="s">
        <v>778</v>
      </c>
      <c r="AA1934" s="234" t="s">
        <v>650</v>
      </c>
      <c r="AB1934" s="216">
        <v>46310</v>
      </c>
      <c r="AC1934" s="205"/>
      <c r="AD1934" s="230" t="s">
        <v>72</v>
      </c>
      <c r="AE1934" s="126" t="s">
        <v>73</v>
      </c>
      <c r="AF1934" s="127"/>
      <c r="AG1934" s="128"/>
      <c r="AH1934" s="129"/>
      <c r="AI1934" s="129"/>
      <c r="AJ1934" s="126" t="s">
        <v>75</v>
      </c>
      <c r="AK1934" s="127"/>
      <c r="AL1934" s="129"/>
      <c r="AM1934" s="128"/>
      <c r="AN1934" s="129"/>
      <c r="AO1934" s="127" t="s">
        <v>79</v>
      </c>
      <c r="AP1934" s="129"/>
      <c r="AQ1934" s="183"/>
      <c r="AR1934" s="183"/>
      <c r="AS1934" s="183"/>
    </row>
    <row r="1935" spans="1:45" customFormat="1" ht="30" hidden="1" customHeight="1">
      <c r="A1935" s="204" t="s">
        <v>4370</v>
      </c>
      <c r="B1935" s="200" t="s">
        <v>9702</v>
      </c>
      <c r="C1935" s="200" t="s">
        <v>9703</v>
      </c>
      <c r="D1935" s="200" t="s">
        <v>3034</v>
      </c>
      <c r="E1935" s="200" t="s">
        <v>14067</v>
      </c>
      <c r="F1935" s="206" t="s">
        <v>14322</v>
      </c>
      <c r="G1935" s="206" t="s">
        <v>14323</v>
      </c>
      <c r="H1935" s="205" t="s">
        <v>14324</v>
      </c>
      <c r="I1935" s="204" t="s">
        <v>14325</v>
      </c>
      <c r="J1935" s="207" t="s">
        <v>14326</v>
      </c>
      <c r="K1935" s="208" t="s">
        <v>14327</v>
      </c>
      <c r="L1935" s="205" t="s">
        <v>3791</v>
      </c>
      <c r="M1935" s="205" t="s">
        <v>3792</v>
      </c>
      <c r="N1935" s="205" t="s">
        <v>3030</v>
      </c>
      <c r="O1935" s="205" t="s">
        <v>4625</v>
      </c>
      <c r="P1935" s="205" t="s">
        <v>4626</v>
      </c>
      <c r="Q1935" s="205" t="s">
        <v>65</v>
      </c>
      <c r="R1935" s="205" t="s">
        <v>9703</v>
      </c>
      <c r="S1935" s="205" t="s">
        <v>14067</v>
      </c>
      <c r="T1935" s="205" t="s">
        <v>14074</v>
      </c>
      <c r="U1935" s="208" t="s">
        <v>647</v>
      </c>
      <c r="V1935" s="205">
        <v>1</v>
      </c>
      <c r="W1935" s="205" t="s">
        <v>68</v>
      </c>
      <c r="X1935" s="205" t="s">
        <v>69</v>
      </c>
      <c r="Y1935" s="205" t="s">
        <v>4407</v>
      </c>
      <c r="Z1935" s="205" t="s">
        <v>778</v>
      </c>
      <c r="AA1935" s="234" t="s">
        <v>650</v>
      </c>
      <c r="AB1935" s="216">
        <v>46310</v>
      </c>
      <c r="AC1935" s="205"/>
      <c r="AD1935" s="230" t="s">
        <v>72</v>
      </c>
      <c r="AE1935" s="126" t="s">
        <v>73</v>
      </c>
      <c r="AF1935" s="127"/>
      <c r="AG1935" s="128"/>
      <c r="AH1935" s="129"/>
      <c r="AI1935" s="129"/>
      <c r="AJ1935" s="126" t="s">
        <v>75</v>
      </c>
      <c r="AK1935" s="127"/>
      <c r="AL1935" s="129"/>
      <c r="AM1935" s="128"/>
      <c r="AN1935" s="129"/>
      <c r="AO1935" s="127" t="s">
        <v>79</v>
      </c>
      <c r="AP1935" s="129"/>
      <c r="AQ1935" s="183"/>
      <c r="AR1935" s="183"/>
      <c r="AS1935" s="183"/>
    </row>
    <row r="1936" spans="1:45" customFormat="1" ht="30" hidden="1" customHeight="1">
      <c r="A1936" s="204" t="s">
        <v>4370</v>
      </c>
      <c r="B1936" s="200" t="s">
        <v>11010</v>
      </c>
      <c r="C1936" s="200" t="s">
        <v>11011</v>
      </c>
      <c r="D1936" s="200" t="s">
        <v>3034</v>
      </c>
      <c r="E1936" s="200" t="s">
        <v>14067</v>
      </c>
      <c r="F1936" s="206" t="s">
        <v>14328</v>
      </c>
      <c r="G1936" s="206" t="s">
        <v>14329</v>
      </c>
      <c r="H1936" s="205" t="s">
        <v>14330</v>
      </c>
      <c r="I1936" s="204" t="s">
        <v>14331</v>
      </c>
      <c r="J1936" s="207" t="s">
        <v>14332</v>
      </c>
      <c r="K1936" s="208" t="s">
        <v>14333</v>
      </c>
      <c r="L1936" s="205" t="s">
        <v>3800</v>
      </c>
      <c r="M1936" s="205" t="s">
        <v>3792</v>
      </c>
      <c r="N1936" s="205" t="s">
        <v>738</v>
      </c>
      <c r="O1936" s="205" t="s">
        <v>4441</v>
      </c>
      <c r="P1936" s="205" t="s">
        <v>4442</v>
      </c>
      <c r="Q1936" s="205" t="s">
        <v>65</v>
      </c>
      <c r="R1936" s="205" t="s">
        <v>11011</v>
      </c>
      <c r="S1936" s="205" t="s">
        <v>14067</v>
      </c>
      <c r="T1936" s="205" t="s">
        <v>14087</v>
      </c>
      <c r="U1936" s="208" t="s">
        <v>647</v>
      </c>
      <c r="V1936" s="205">
        <v>0.9</v>
      </c>
      <c r="W1936" s="205" t="s">
        <v>68</v>
      </c>
      <c r="X1936" s="205" t="s">
        <v>69</v>
      </c>
      <c r="Y1936" s="205" t="s">
        <v>4407</v>
      </c>
      <c r="Z1936" s="205" t="s">
        <v>778</v>
      </c>
      <c r="AA1936" s="234" t="s">
        <v>650</v>
      </c>
      <c r="AB1936" s="216">
        <v>46310</v>
      </c>
      <c r="AC1936" s="205"/>
      <c r="AD1936" s="230" t="s">
        <v>72</v>
      </c>
      <c r="AE1936" s="126" t="s">
        <v>73</v>
      </c>
      <c r="AF1936" s="127"/>
      <c r="AG1936" s="128"/>
      <c r="AH1936" s="129"/>
      <c r="AI1936" s="129"/>
      <c r="AJ1936" s="126" t="s">
        <v>75</v>
      </c>
      <c r="AK1936" s="127"/>
      <c r="AL1936" s="129"/>
      <c r="AM1936" s="128"/>
      <c r="AN1936" s="129"/>
      <c r="AO1936" s="127" t="s">
        <v>79</v>
      </c>
      <c r="AP1936" s="129"/>
      <c r="AQ1936" s="183"/>
      <c r="AR1936" s="183"/>
      <c r="AS1936" s="183"/>
    </row>
    <row r="1937" spans="1:45" customFormat="1" ht="30" hidden="1" customHeight="1">
      <c r="A1937" s="204" t="s">
        <v>4370</v>
      </c>
      <c r="B1937" s="200" t="s">
        <v>4549</v>
      </c>
      <c r="C1937" s="200" t="s">
        <v>4550</v>
      </c>
      <c r="D1937" s="200" t="s">
        <v>3034</v>
      </c>
      <c r="E1937" s="200" t="s">
        <v>14067</v>
      </c>
      <c r="F1937" s="206" t="s">
        <v>14334</v>
      </c>
      <c r="G1937" s="206" t="s">
        <v>14335</v>
      </c>
      <c r="H1937" s="205" t="s">
        <v>14336</v>
      </c>
      <c r="I1937" s="204" t="s">
        <v>14337</v>
      </c>
      <c r="J1937" s="207" t="s">
        <v>14338</v>
      </c>
      <c r="K1937" s="208" t="s">
        <v>14339</v>
      </c>
      <c r="L1937" s="205" t="s">
        <v>3800</v>
      </c>
      <c r="M1937" s="205" t="s">
        <v>3792</v>
      </c>
      <c r="N1937" s="205" t="s">
        <v>738</v>
      </c>
      <c r="O1937" s="205" t="s">
        <v>4441</v>
      </c>
      <c r="P1937" s="205" t="s">
        <v>4442</v>
      </c>
      <c r="Q1937" s="205" t="s">
        <v>65</v>
      </c>
      <c r="R1937" s="205" t="s">
        <v>4550</v>
      </c>
      <c r="S1937" s="205" t="s">
        <v>14067</v>
      </c>
      <c r="T1937" s="205" t="s">
        <v>14087</v>
      </c>
      <c r="U1937" s="208" t="s">
        <v>647</v>
      </c>
      <c r="V1937" s="205">
        <v>0.9</v>
      </c>
      <c r="W1937" s="205" t="s">
        <v>68</v>
      </c>
      <c r="X1937" s="205" t="s">
        <v>69</v>
      </c>
      <c r="Y1937" s="205" t="s">
        <v>4407</v>
      </c>
      <c r="Z1937" s="205" t="s">
        <v>778</v>
      </c>
      <c r="AA1937" s="234" t="s">
        <v>650</v>
      </c>
      <c r="AB1937" s="216">
        <v>46310</v>
      </c>
      <c r="AC1937" s="205"/>
      <c r="AD1937" s="230" t="s">
        <v>72</v>
      </c>
      <c r="AE1937" s="126" t="s">
        <v>73</v>
      </c>
      <c r="AF1937" s="127"/>
      <c r="AG1937" s="128"/>
      <c r="AH1937" s="129"/>
      <c r="AI1937" s="129"/>
      <c r="AJ1937" s="126" t="s">
        <v>75</v>
      </c>
      <c r="AK1937" s="127"/>
      <c r="AL1937" s="129"/>
      <c r="AM1937" s="128"/>
      <c r="AN1937" s="129"/>
      <c r="AO1937" s="127" t="s">
        <v>79</v>
      </c>
      <c r="AP1937" s="129"/>
      <c r="AQ1937" s="183"/>
      <c r="AR1937" s="183"/>
      <c r="AS1937" s="183"/>
    </row>
    <row r="1938" spans="1:45" customFormat="1" ht="30" hidden="1" customHeight="1">
      <c r="A1938" s="204" t="s">
        <v>4370</v>
      </c>
      <c r="B1938" s="200" t="s">
        <v>4371</v>
      </c>
      <c r="C1938" s="200" t="s">
        <v>4372</v>
      </c>
      <c r="D1938" s="200" t="s">
        <v>3034</v>
      </c>
      <c r="E1938" s="200" t="s">
        <v>14067</v>
      </c>
      <c r="F1938" s="206" t="s">
        <v>14340</v>
      </c>
      <c r="G1938" s="206" t="s">
        <v>14341</v>
      </c>
      <c r="H1938" s="205" t="s">
        <v>14342</v>
      </c>
      <c r="I1938" s="204" t="s">
        <v>14343</v>
      </c>
      <c r="J1938" s="207" t="s">
        <v>14344</v>
      </c>
      <c r="K1938" s="208" t="s">
        <v>14345</v>
      </c>
      <c r="L1938" s="205" t="s">
        <v>3800</v>
      </c>
      <c r="M1938" s="205" t="s">
        <v>3792</v>
      </c>
      <c r="N1938" s="205" t="s">
        <v>2207</v>
      </c>
      <c r="O1938" s="205" t="s">
        <v>4380</v>
      </c>
      <c r="P1938" s="205" t="s">
        <v>4381</v>
      </c>
      <c r="Q1938" s="205" t="s">
        <v>65</v>
      </c>
      <c r="R1938" s="205" t="s">
        <v>4372</v>
      </c>
      <c r="S1938" s="205" t="s">
        <v>14067</v>
      </c>
      <c r="T1938" s="205" t="s">
        <v>14087</v>
      </c>
      <c r="U1938" s="208" t="s">
        <v>647</v>
      </c>
      <c r="V1938" s="205">
        <v>0.9</v>
      </c>
      <c r="W1938" s="205" t="s">
        <v>68</v>
      </c>
      <c r="X1938" s="205" t="s">
        <v>69</v>
      </c>
      <c r="Y1938" s="205" t="s">
        <v>4407</v>
      </c>
      <c r="Z1938" s="205" t="s">
        <v>778</v>
      </c>
      <c r="AA1938" s="234" t="s">
        <v>650</v>
      </c>
      <c r="AB1938" s="216">
        <v>46310</v>
      </c>
      <c r="AC1938" s="205"/>
      <c r="AD1938" s="230" t="s">
        <v>72</v>
      </c>
      <c r="AE1938" s="126" t="s">
        <v>73</v>
      </c>
      <c r="AF1938" s="127"/>
      <c r="AG1938" s="128"/>
      <c r="AH1938" s="129"/>
      <c r="AI1938" s="129"/>
      <c r="AJ1938" s="126" t="s">
        <v>75</v>
      </c>
      <c r="AK1938" s="127"/>
      <c r="AL1938" s="129"/>
      <c r="AM1938" s="128"/>
      <c r="AN1938" s="129"/>
      <c r="AO1938" s="127" t="s">
        <v>79</v>
      </c>
      <c r="AP1938" s="129"/>
      <c r="AQ1938" s="183"/>
      <c r="AR1938" s="183"/>
      <c r="AS1938" s="183"/>
    </row>
    <row r="1939" spans="1:45" customFormat="1" ht="30" hidden="1" customHeight="1">
      <c r="A1939" s="204" t="s">
        <v>4370</v>
      </c>
      <c r="B1939" s="200" t="s">
        <v>14045</v>
      </c>
      <c r="C1939" s="200" t="s">
        <v>14046</v>
      </c>
      <c r="D1939" s="200" t="s">
        <v>3034</v>
      </c>
      <c r="E1939" s="200" t="s">
        <v>14067</v>
      </c>
      <c r="F1939" s="206" t="s">
        <v>14346</v>
      </c>
      <c r="G1939" s="206" t="s">
        <v>14347</v>
      </c>
      <c r="H1939" s="205" t="s">
        <v>14348</v>
      </c>
      <c r="I1939" s="204" t="s">
        <v>14349</v>
      </c>
      <c r="J1939" s="207" t="s">
        <v>14350</v>
      </c>
      <c r="K1939" s="208" t="s">
        <v>14351</v>
      </c>
      <c r="L1939" s="205" t="s">
        <v>3800</v>
      </c>
      <c r="M1939" s="205" t="s">
        <v>3792</v>
      </c>
      <c r="N1939" s="205" t="s">
        <v>2207</v>
      </c>
      <c r="O1939" s="205" t="s">
        <v>4380</v>
      </c>
      <c r="P1939" s="205" t="s">
        <v>4381</v>
      </c>
      <c r="Q1939" s="205" t="s">
        <v>65</v>
      </c>
      <c r="R1939" s="205" t="s">
        <v>14046</v>
      </c>
      <c r="S1939" s="205" t="s">
        <v>14067</v>
      </c>
      <c r="T1939" s="205" t="s">
        <v>14087</v>
      </c>
      <c r="U1939" s="208" t="s">
        <v>647</v>
      </c>
      <c r="V1939" s="205">
        <v>0.9</v>
      </c>
      <c r="W1939" s="205" t="s">
        <v>68</v>
      </c>
      <c r="X1939" s="205" t="s">
        <v>69</v>
      </c>
      <c r="Y1939" s="205" t="s">
        <v>4407</v>
      </c>
      <c r="Z1939" s="205" t="s">
        <v>778</v>
      </c>
      <c r="AA1939" s="234" t="s">
        <v>650</v>
      </c>
      <c r="AB1939" s="216">
        <v>46310</v>
      </c>
      <c r="AC1939" s="205"/>
      <c r="AD1939" s="230" t="s">
        <v>72</v>
      </c>
      <c r="AE1939" s="126" t="s">
        <v>73</v>
      </c>
      <c r="AF1939" s="127"/>
      <c r="AG1939" s="128"/>
      <c r="AH1939" s="129"/>
      <c r="AI1939" s="129"/>
      <c r="AJ1939" s="126" t="s">
        <v>75</v>
      </c>
      <c r="AK1939" s="127"/>
      <c r="AL1939" s="129"/>
      <c r="AM1939" s="128"/>
      <c r="AN1939" s="129"/>
      <c r="AO1939" s="127" t="s">
        <v>79</v>
      </c>
      <c r="AP1939" s="129"/>
      <c r="AQ1939" s="183"/>
      <c r="AR1939" s="183"/>
      <c r="AS1939" s="183"/>
    </row>
    <row r="1940" spans="1:45" customFormat="1" ht="30" hidden="1" customHeight="1">
      <c r="A1940" s="204" t="s">
        <v>4370</v>
      </c>
      <c r="B1940" s="200" t="s">
        <v>11877</v>
      </c>
      <c r="C1940" s="200" t="s">
        <v>11878</v>
      </c>
      <c r="D1940" s="200" t="s">
        <v>3034</v>
      </c>
      <c r="E1940" s="200" t="s">
        <v>14067</v>
      </c>
      <c r="F1940" s="206" t="s">
        <v>14352</v>
      </c>
      <c r="G1940" s="206" t="s">
        <v>14353</v>
      </c>
      <c r="H1940" s="205" t="s">
        <v>14354</v>
      </c>
      <c r="I1940" s="204" t="s">
        <v>14355</v>
      </c>
      <c r="J1940" s="207" t="s">
        <v>14356</v>
      </c>
      <c r="K1940" s="208" t="s">
        <v>14357</v>
      </c>
      <c r="L1940" s="205" t="s">
        <v>3800</v>
      </c>
      <c r="M1940" s="205" t="s">
        <v>3792</v>
      </c>
      <c r="N1940" s="205" t="s">
        <v>738</v>
      </c>
      <c r="O1940" s="205" t="s">
        <v>4441</v>
      </c>
      <c r="P1940" s="205" t="s">
        <v>4442</v>
      </c>
      <c r="Q1940" s="205" t="s">
        <v>65</v>
      </c>
      <c r="R1940" s="205" t="s">
        <v>11878</v>
      </c>
      <c r="S1940" s="205" t="s">
        <v>14067</v>
      </c>
      <c r="T1940" s="205" t="s">
        <v>14087</v>
      </c>
      <c r="U1940" s="208" t="s">
        <v>647</v>
      </c>
      <c r="V1940" s="205">
        <v>0.9</v>
      </c>
      <c r="W1940" s="205" t="s">
        <v>68</v>
      </c>
      <c r="X1940" s="205" t="s">
        <v>69</v>
      </c>
      <c r="Y1940" s="205" t="s">
        <v>4407</v>
      </c>
      <c r="Z1940" s="205" t="s">
        <v>778</v>
      </c>
      <c r="AA1940" s="234" t="s">
        <v>650</v>
      </c>
      <c r="AB1940" s="216">
        <v>46310</v>
      </c>
      <c r="AC1940" s="205"/>
      <c r="AD1940" s="230" t="s">
        <v>72</v>
      </c>
      <c r="AE1940" s="126" t="s">
        <v>73</v>
      </c>
      <c r="AF1940" s="127"/>
      <c r="AG1940" s="128"/>
      <c r="AH1940" s="129"/>
      <c r="AI1940" s="129"/>
      <c r="AJ1940" s="126" t="s">
        <v>75</v>
      </c>
      <c r="AK1940" s="127"/>
      <c r="AL1940" s="129"/>
      <c r="AM1940" s="128"/>
      <c r="AN1940" s="129"/>
      <c r="AO1940" s="127" t="s">
        <v>79</v>
      </c>
      <c r="AP1940" s="129"/>
      <c r="AQ1940" s="183"/>
      <c r="AR1940" s="183"/>
      <c r="AS1940" s="183"/>
    </row>
    <row r="1941" spans="1:45" customFormat="1" ht="30" hidden="1" customHeight="1">
      <c r="A1941" s="204" t="s">
        <v>4370</v>
      </c>
      <c r="B1941" s="200" t="s">
        <v>13371</v>
      </c>
      <c r="C1941" s="200" t="s">
        <v>13372</v>
      </c>
      <c r="D1941" s="200" t="s">
        <v>3034</v>
      </c>
      <c r="E1941" s="200" t="s">
        <v>14067</v>
      </c>
      <c r="F1941" s="206" t="s">
        <v>14358</v>
      </c>
      <c r="G1941" s="206" t="s">
        <v>14359</v>
      </c>
      <c r="H1941" s="205" t="s">
        <v>14360</v>
      </c>
      <c r="I1941" s="204" t="s">
        <v>14361</v>
      </c>
      <c r="J1941" s="207" t="s">
        <v>14362</v>
      </c>
      <c r="K1941" s="208" t="s">
        <v>14363</v>
      </c>
      <c r="L1941" s="205" t="s">
        <v>3800</v>
      </c>
      <c r="M1941" s="205" t="s">
        <v>3792</v>
      </c>
      <c r="N1941" s="205" t="s">
        <v>738</v>
      </c>
      <c r="O1941" s="205" t="s">
        <v>4441</v>
      </c>
      <c r="P1941" s="205" t="s">
        <v>4442</v>
      </c>
      <c r="Q1941" s="205" t="s">
        <v>65</v>
      </c>
      <c r="R1941" s="205" t="s">
        <v>13372</v>
      </c>
      <c r="S1941" s="205" t="s">
        <v>14067</v>
      </c>
      <c r="T1941" s="205" t="s">
        <v>14087</v>
      </c>
      <c r="U1941" s="208" t="s">
        <v>647</v>
      </c>
      <c r="V1941" s="205">
        <v>0.9</v>
      </c>
      <c r="W1941" s="205" t="s">
        <v>68</v>
      </c>
      <c r="X1941" s="205" t="s">
        <v>69</v>
      </c>
      <c r="Y1941" s="205" t="s">
        <v>4407</v>
      </c>
      <c r="Z1941" s="205" t="s">
        <v>778</v>
      </c>
      <c r="AA1941" s="234" t="s">
        <v>650</v>
      </c>
      <c r="AB1941" s="216">
        <v>46310</v>
      </c>
      <c r="AC1941" s="205"/>
      <c r="AD1941" s="230" t="s">
        <v>72</v>
      </c>
      <c r="AE1941" s="126" t="s">
        <v>73</v>
      </c>
      <c r="AF1941" s="127"/>
      <c r="AG1941" s="128"/>
      <c r="AH1941" s="129"/>
      <c r="AI1941" s="129"/>
      <c r="AJ1941" s="126" t="s">
        <v>75</v>
      </c>
      <c r="AK1941" s="127"/>
      <c r="AL1941" s="129"/>
      <c r="AM1941" s="128"/>
      <c r="AN1941" s="129"/>
      <c r="AO1941" s="127" t="s">
        <v>79</v>
      </c>
      <c r="AP1941" s="129"/>
      <c r="AQ1941" s="183"/>
      <c r="AR1941" s="183"/>
      <c r="AS1941" s="183"/>
    </row>
    <row r="1942" spans="1:45" customFormat="1" ht="30" hidden="1" customHeight="1">
      <c r="A1942" s="204" t="s">
        <v>4370</v>
      </c>
      <c r="B1942" s="200" t="s">
        <v>4431</v>
      </c>
      <c r="C1942" s="200" t="s">
        <v>4432</v>
      </c>
      <c r="D1942" s="200" t="s">
        <v>3034</v>
      </c>
      <c r="E1942" s="200" t="s">
        <v>14067</v>
      </c>
      <c r="F1942" s="206" t="s">
        <v>14364</v>
      </c>
      <c r="G1942" s="206" t="s">
        <v>14365</v>
      </c>
      <c r="H1942" s="205" t="s">
        <v>14366</v>
      </c>
      <c r="I1942" s="204" t="s">
        <v>14367</v>
      </c>
      <c r="J1942" s="207" t="s">
        <v>14368</v>
      </c>
      <c r="K1942" s="208" t="s">
        <v>14369</v>
      </c>
      <c r="L1942" s="205" t="s">
        <v>3800</v>
      </c>
      <c r="M1942" s="205" t="s">
        <v>3792</v>
      </c>
      <c r="N1942" s="205" t="s">
        <v>738</v>
      </c>
      <c r="O1942" s="205" t="s">
        <v>4441</v>
      </c>
      <c r="P1942" s="205" t="s">
        <v>4442</v>
      </c>
      <c r="Q1942" s="205" t="s">
        <v>65</v>
      </c>
      <c r="R1942" s="205" t="s">
        <v>4432</v>
      </c>
      <c r="S1942" s="205" t="s">
        <v>14067</v>
      </c>
      <c r="T1942" s="205" t="s">
        <v>14087</v>
      </c>
      <c r="U1942" s="208" t="s">
        <v>647</v>
      </c>
      <c r="V1942" s="205">
        <v>0.9</v>
      </c>
      <c r="W1942" s="205" t="s">
        <v>68</v>
      </c>
      <c r="X1942" s="205" t="s">
        <v>69</v>
      </c>
      <c r="Y1942" s="205" t="s">
        <v>4407</v>
      </c>
      <c r="Z1942" s="205" t="s">
        <v>778</v>
      </c>
      <c r="AA1942" s="234" t="s">
        <v>650</v>
      </c>
      <c r="AB1942" s="216">
        <v>46310</v>
      </c>
      <c r="AC1942" s="205"/>
      <c r="AD1942" s="230" t="s">
        <v>72</v>
      </c>
      <c r="AE1942" s="126" t="s">
        <v>73</v>
      </c>
      <c r="AF1942" s="127"/>
      <c r="AG1942" s="128"/>
      <c r="AH1942" s="129"/>
      <c r="AI1942" s="129"/>
      <c r="AJ1942" s="126" t="s">
        <v>75</v>
      </c>
      <c r="AK1942" s="127"/>
      <c r="AL1942" s="129"/>
      <c r="AM1942" s="128"/>
      <c r="AN1942" s="129"/>
      <c r="AO1942" s="127" t="s">
        <v>79</v>
      </c>
      <c r="AP1942" s="129"/>
      <c r="AQ1942" s="183"/>
      <c r="AR1942" s="183"/>
      <c r="AS1942" s="183"/>
    </row>
    <row r="1943" spans="1:45" customFormat="1" ht="30" hidden="1" customHeight="1">
      <c r="A1943" s="204" t="s">
        <v>4370</v>
      </c>
      <c r="B1943" s="200" t="s">
        <v>14027</v>
      </c>
      <c r="C1943" s="200" t="s">
        <v>14028</v>
      </c>
      <c r="D1943" s="200" t="s">
        <v>3034</v>
      </c>
      <c r="E1943" s="200" t="s">
        <v>14067</v>
      </c>
      <c r="F1943" s="206" t="s">
        <v>14370</v>
      </c>
      <c r="G1943" s="206" t="s">
        <v>14371</v>
      </c>
      <c r="H1943" s="205" t="s">
        <v>14372</v>
      </c>
      <c r="I1943" s="204" t="s">
        <v>14373</v>
      </c>
      <c r="J1943" s="207" t="s">
        <v>14374</v>
      </c>
      <c r="K1943" s="208" t="s">
        <v>14375</v>
      </c>
      <c r="L1943" s="205" t="s">
        <v>3800</v>
      </c>
      <c r="M1943" s="205" t="s">
        <v>3792</v>
      </c>
      <c r="N1943" s="205" t="s">
        <v>738</v>
      </c>
      <c r="O1943" s="205" t="s">
        <v>4565</v>
      </c>
      <c r="P1943" s="205" t="s">
        <v>4566</v>
      </c>
      <c r="Q1943" s="205" t="s">
        <v>65</v>
      </c>
      <c r="R1943" s="205" t="s">
        <v>14028</v>
      </c>
      <c r="S1943" s="205" t="s">
        <v>14067</v>
      </c>
      <c r="T1943" s="205" t="s">
        <v>14087</v>
      </c>
      <c r="U1943" s="208" t="s">
        <v>647</v>
      </c>
      <c r="V1943" s="205">
        <v>0.9</v>
      </c>
      <c r="W1943" s="205" t="s">
        <v>68</v>
      </c>
      <c r="X1943" s="205" t="s">
        <v>69</v>
      </c>
      <c r="Y1943" s="205" t="s">
        <v>4407</v>
      </c>
      <c r="Z1943" s="205" t="s">
        <v>778</v>
      </c>
      <c r="AA1943" s="234" t="s">
        <v>650</v>
      </c>
      <c r="AB1943" s="216">
        <v>46310</v>
      </c>
      <c r="AC1943" s="205"/>
      <c r="AD1943" s="230" t="s">
        <v>72</v>
      </c>
      <c r="AE1943" s="126" t="s">
        <v>73</v>
      </c>
      <c r="AF1943" s="127"/>
      <c r="AG1943" s="128"/>
      <c r="AH1943" s="129"/>
      <c r="AI1943" s="129"/>
      <c r="AJ1943" s="126" t="s">
        <v>75</v>
      </c>
      <c r="AK1943" s="127"/>
      <c r="AL1943" s="129"/>
      <c r="AM1943" s="128"/>
      <c r="AN1943" s="129"/>
      <c r="AO1943" s="127" t="s">
        <v>79</v>
      </c>
      <c r="AP1943" s="129"/>
      <c r="AQ1943" s="183"/>
      <c r="AR1943" s="183"/>
      <c r="AS1943" s="183"/>
    </row>
    <row r="1944" spans="1:45" customFormat="1" ht="30" hidden="1" customHeight="1">
      <c r="A1944" s="204" t="s">
        <v>4370</v>
      </c>
      <c r="B1944" s="200" t="s">
        <v>11010</v>
      </c>
      <c r="C1944" s="200" t="s">
        <v>11011</v>
      </c>
      <c r="D1944" s="200" t="s">
        <v>3034</v>
      </c>
      <c r="E1944" s="200" t="s">
        <v>14067</v>
      </c>
      <c r="F1944" s="206" t="s">
        <v>14376</v>
      </c>
      <c r="G1944" s="206" t="s">
        <v>14377</v>
      </c>
      <c r="H1944" s="205" t="s">
        <v>14378</v>
      </c>
      <c r="I1944" s="204" t="s">
        <v>14379</v>
      </c>
      <c r="J1944" s="207" t="s">
        <v>14380</v>
      </c>
      <c r="K1944" s="208" t="s">
        <v>14381</v>
      </c>
      <c r="L1944" s="205" t="s">
        <v>3791</v>
      </c>
      <c r="M1944" s="205" t="s">
        <v>3792</v>
      </c>
      <c r="N1944" s="205" t="s">
        <v>738</v>
      </c>
      <c r="O1944" s="205" t="s">
        <v>4441</v>
      </c>
      <c r="P1944" s="205" t="s">
        <v>4442</v>
      </c>
      <c r="Q1944" s="205" t="s">
        <v>65</v>
      </c>
      <c r="R1944" s="205" t="s">
        <v>11011</v>
      </c>
      <c r="S1944" s="205" t="s">
        <v>14067</v>
      </c>
      <c r="T1944" s="205" t="s">
        <v>14074</v>
      </c>
      <c r="U1944" s="208" t="s">
        <v>647</v>
      </c>
      <c r="V1944" s="205">
        <v>1</v>
      </c>
      <c r="W1944" s="205" t="s">
        <v>68</v>
      </c>
      <c r="X1944" s="205" t="s">
        <v>69</v>
      </c>
      <c r="Y1944" s="205" t="s">
        <v>4407</v>
      </c>
      <c r="Z1944" s="205" t="s">
        <v>778</v>
      </c>
      <c r="AA1944" s="234" t="s">
        <v>650</v>
      </c>
      <c r="AB1944" s="216">
        <v>46310</v>
      </c>
      <c r="AC1944" s="205"/>
      <c r="AD1944" s="230" t="s">
        <v>72</v>
      </c>
      <c r="AE1944" s="126" t="s">
        <v>73</v>
      </c>
      <c r="AF1944" s="127"/>
      <c r="AG1944" s="128"/>
      <c r="AH1944" s="129"/>
      <c r="AI1944" s="129"/>
      <c r="AJ1944" s="126" t="s">
        <v>75</v>
      </c>
      <c r="AK1944" s="127"/>
      <c r="AL1944" s="129"/>
      <c r="AM1944" s="128"/>
      <c r="AN1944" s="129"/>
      <c r="AO1944" s="127" t="s">
        <v>79</v>
      </c>
      <c r="AP1944" s="129"/>
      <c r="AQ1944" s="183"/>
      <c r="AR1944" s="183"/>
      <c r="AS1944" s="183"/>
    </row>
    <row r="1945" spans="1:45" customFormat="1" ht="30" hidden="1" customHeight="1">
      <c r="A1945" s="204" t="s">
        <v>4370</v>
      </c>
      <c r="B1945" s="200" t="s">
        <v>4549</v>
      </c>
      <c r="C1945" s="200" t="s">
        <v>4550</v>
      </c>
      <c r="D1945" s="200" t="s">
        <v>3034</v>
      </c>
      <c r="E1945" s="200" t="s">
        <v>14067</v>
      </c>
      <c r="F1945" s="206" t="s">
        <v>14382</v>
      </c>
      <c r="G1945" s="206" t="s">
        <v>14383</v>
      </c>
      <c r="H1945" s="205" t="s">
        <v>14384</v>
      </c>
      <c r="I1945" s="204" t="s">
        <v>14385</v>
      </c>
      <c r="J1945" s="207" t="s">
        <v>14386</v>
      </c>
      <c r="K1945" s="208" t="s">
        <v>14387</v>
      </c>
      <c r="L1945" s="205" t="s">
        <v>3791</v>
      </c>
      <c r="M1945" s="205" t="s">
        <v>3792</v>
      </c>
      <c r="N1945" s="205" t="s">
        <v>738</v>
      </c>
      <c r="O1945" s="205" t="s">
        <v>4441</v>
      </c>
      <c r="P1945" s="205" t="s">
        <v>4442</v>
      </c>
      <c r="Q1945" s="205" t="s">
        <v>65</v>
      </c>
      <c r="R1945" s="205" t="s">
        <v>4550</v>
      </c>
      <c r="S1945" s="205" t="s">
        <v>14067</v>
      </c>
      <c r="T1945" s="205" t="s">
        <v>14074</v>
      </c>
      <c r="U1945" s="208" t="s">
        <v>647</v>
      </c>
      <c r="V1945" s="205">
        <v>1</v>
      </c>
      <c r="W1945" s="205" t="s">
        <v>68</v>
      </c>
      <c r="X1945" s="205" t="s">
        <v>69</v>
      </c>
      <c r="Y1945" s="205" t="s">
        <v>4407</v>
      </c>
      <c r="Z1945" s="205" t="s">
        <v>778</v>
      </c>
      <c r="AA1945" s="234" t="s">
        <v>650</v>
      </c>
      <c r="AB1945" s="216">
        <v>46310</v>
      </c>
      <c r="AC1945" s="205"/>
      <c r="AD1945" s="230" t="s">
        <v>72</v>
      </c>
      <c r="AE1945" s="126" t="s">
        <v>73</v>
      </c>
      <c r="AF1945" s="127"/>
      <c r="AG1945" s="128"/>
      <c r="AH1945" s="129"/>
      <c r="AI1945" s="129"/>
      <c r="AJ1945" s="126" t="s">
        <v>75</v>
      </c>
      <c r="AK1945" s="127"/>
      <c r="AL1945" s="129"/>
      <c r="AM1945" s="128"/>
      <c r="AN1945" s="129"/>
      <c r="AO1945" s="127" t="s">
        <v>79</v>
      </c>
      <c r="AP1945" s="129"/>
      <c r="AQ1945" s="183"/>
      <c r="AR1945" s="183"/>
      <c r="AS1945" s="183"/>
    </row>
    <row r="1946" spans="1:45" customFormat="1" ht="30" hidden="1" customHeight="1">
      <c r="A1946" s="204" t="s">
        <v>4370</v>
      </c>
      <c r="B1946" s="200" t="s">
        <v>4371</v>
      </c>
      <c r="C1946" s="200" t="s">
        <v>4372</v>
      </c>
      <c r="D1946" s="200" t="s">
        <v>3034</v>
      </c>
      <c r="E1946" s="200" t="s">
        <v>14067</v>
      </c>
      <c r="F1946" s="206" t="s">
        <v>14388</v>
      </c>
      <c r="G1946" s="206" t="s">
        <v>14389</v>
      </c>
      <c r="H1946" s="205" t="s">
        <v>14390</v>
      </c>
      <c r="I1946" s="204" t="s">
        <v>14391</v>
      </c>
      <c r="J1946" s="207" t="s">
        <v>14392</v>
      </c>
      <c r="K1946" s="208" t="s">
        <v>14393</v>
      </c>
      <c r="L1946" s="205" t="s">
        <v>3791</v>
      </c>
      <c r="M1946" s="205" t="s">
        <v>3792</v>
      </c>
      <c r="N1946" s="205" t="s">
        <v>2207</v>
      </c>
      <c r="O1946" s="205" t="s">
        <v>4380</v>
      </c>
      <c r="P1946" s="205" t="s">
        <v>4381</v>
      </c>
      <c r="Q1946" s="205" t="s">
        <v>65</v>
      </c>
      <c r="R1946" s="205" t="s">
        <v>4372</v>
      </c>
      <c r="S1946" s="205" t="s">
        <v>14067</v>
      </c>
      <c r="T1946" s="205" t="s">
        <v>14074</v>
      </c>
      <c r="U1946" s="208" t="s">
        <v>647</v>
      </c>
      <c r="V1946" s="205">
        <v>1</v>
      </c>
      <c r="W1946" s="205" t="s">
        <v>68</v>
      </c>
      <c r="X1946" s="205" t="s">
        <v>69</v>
      </c>
      <c r="Y1946" s="205" t="s">
        <v>4407</v>
      </c>
      <c r="Z1946" s="205" t="s">
        <v>778</v>
      </c>
      <c r="AA1946" s="234" t="s">
        <v>650</v>
      </c>
      <c r="AB1946" s="216">
        <v>46310</v>
      </c>
      <c r="AC1946" s="205"/>
      <c r="AD1946" s="230" t="s">
        <v>72</v>
      </c>
      <c r="AE1946" s="126" t="s">
        <v>73</v>
      </c>
      <c r="AF1946" s="127"/>
      <c r="AG1946" s="128"/>
      <c r="AH1946" s="129"/>
      <c r="AI1946" s="129"/>
      <c r="AJ1946" s="126" t="s">
        <v>75</v>
      </c>
      <c r="AK1946" s="127"/>
      <c r="AL1946" s="129"/>
      <c r="AM1946" s="128"/>
      <c r="AN1946" s="129"/>
      <c r="AO1946" s="127" t="s">
        <v>79</v>
      </c>
      <c r="AP1946" s="129"/>
      <c r="AQ1946" s="183"/>
      <c r="AR1946" s="183"/>
      <c r="AS1946" s="183"/>
    </row>
    <row r="1947" spans="1:45" customFormat="1" ht="30" hidden="1" customHeight="1">
      <c r="A1947" s="204" t="s">
        <v>4370</v>
      </c>
      <c r="B1947" s="200" t="s">
        <v>14045</v>
      </c>
      <c r="C1947" s="200" t="s">
        <v>14046</v>
      </c>
      <c r="D1947" s="200" t="s">
        <v>3034</v>
      </c>
      <c r="E1947" s="200" t="s">
        <v>14067</v>
      </c>
      <c r="F1947" s="206" t="s">
        <v>14394</v>
      </c>
      <c r="G1947" s="206" t="s">
        <v>14395</v>
      </c>
      <c r="H1947" s="205" t="s">
        <v>14396</v>
      </c>
      <c r="I1947" s="204" t="s">
        <v>14397</v>
      </c>
      <c r="J1947" s="207" t="s">
        <v>14398</v>
      </c>
      <c r="K1947" s="208" t="s">
        <v>14399</v>
      </c>
      <c r="L1947" s="205" t="s">
        <v>3791</v>
      </c>
      <c r="M1947" s="205" t="s">
        <v>3792</v>
      </c>
      <c r="N1947" s="205" t="s">
        <v>2207</v>
      </c>
      <c r="O1947" s="205" t="s">
        <v>4380</v>
      </c>
      <c r="P1947" s="205" t="s">
        <v>4381</v>
      </c>
      <c r="Q1947" s="205" t="s">
        <v>65</v>
      </c>
      <c r="R1947" s="205" t="s">
        <v>14046</v>
      </c>
      <c r="S1947" s="205" t="s">
        <v>14067</v>
      </c>
      <c r="T1947" s="205" t="s">
        <v>14074</v>
      </c>
      <c r="U1947" s="208" t="s">
        <v>647</v>
      </c>
      <c r="V1947" s="205">
        <v>1</v>
      </c>
      <c r="W1947" s="205" t="s">
        <v>68</v>
      </c>
      <c r="X1947" s="205" t="s">
        <v>69</v>
      </c>
      <c r="Y1947" s="205" t="s">
        <v>4407</v>
      </c>
      <c r="Z1947" s="205" t="s">
        <v>778</v>
      </c>
      <c r="AA1947" s="234" t="s">
        <v>650</v>
      </c>
      <c r="AB1947" s="216">
        <v>46310</v>
      </c>
      <c r="AC1947" s="205"/>
      <c r="AD1947" s="230" t="s">
        <v>72</v>
      </c>
      <c r="AE1947" s="126" t="s">
        <v>73</v>
      </c>
      <c r="AF1947" s="127"/>
      <c r="AG1947" s="128"/>
      <c r="AH1947" s="129"/>
      <c r="AI1947" s="129"/>
      <c r="AJ1947" s="126" t="s">
        <v>75</v>
      </c>
      <c r="AK1947" s="127"/>
      <c r="AL1947" s="129"/>
      <c r="AM1947" s="128"/>
      <c r="AN1947" s="129"/>
      <c r="AO1947" s="127" t="s">
        <v>79</v>
      </c>
      <c r="AP1947" s="129"/>
      <c r="AQ1947" s="183"/>
      <c r="AR1947" s="183"/>
      <c r="AS1947" s="183"/>
    </row>
    <row r="1948" spans="1:45" customFormat="1" ht="30" hidden="1" customHeight="1">
      <c r="A1948" s="204" t="s">
        <v>4370</v>
      </c>
      <c r="B1948" s="200" t="s">
        <v>11877</v>
      </c>
      <c r="C1948" s="200" t="s">
        <v>11878</v>
      </c>
      <c r="D1948" s="200" t="s">
        <v>3034</v>
      </c>
      <c r="E1948" s="200" t="s">
        <v>14067</v>
      </c>
      <c r="F1948" s="206" t="s">
        <v>14400</v>
      </c>
      <c r="G1948" s="206" t="s">
        <v>14401</v>
      </c>
      <c r="H1948" s="205" t="s">
        <v>14402</v>
      </c>
      <c r="I1948" s="204" t="s">
        <v>14403</v>
      </c>
      <c r="J1948" s="207" t="s">
        <v>14404</v>
      </c>
      <c r="K1948" s="208" t="s">
        <v>14405</v>
      </c>
      <c r="L1948" s="205" t="s">
        <v>3791</v>
      </c>
      <c r="M1948" s="205" t="s">
        <v>3792</v>
      </c>
      <c r="N1948" s="205" t="s">
        <v>738</v>
      </c>
      <c r="O1948" s="205" t="s">
        <v>4441</v>
      </c>
      <c r="P1948" s="205" t="s">
        <v>4442</v>
      </c>
      <c r="Q1948" s="205" t="s">
        <v>65</v>
      </c>
      <c r="R1948" s="205" t="s">
        <v>11878</v>
      </c>
      <c r="S1948" s="205" t="s">
        <v>14067</v>
      </c>
      <c r="T1948" s="205" t="s">
        <v>14074</v>
      </c>
      <c r="U1948" s="208" t="s">
        <v>647</v>
      </c>
      <c r="V1948" s="205">
        <v>1</v>
      </c>
      <c r="W1948" s="205" t="s">
        <v>68</v>
      </c>
      <c r="X1948" s="205" t="s">
        <v>69</v>
      </c>
      <c r="Y1948" s="205" t="s">
        <v>4407</v>
      </c>
      <c r="Z1948" s="205" t="s">
        <v>778</v>
      </c>
      <c r="AA1948" s="234" t="s">
        <v>650</v>
      </c>
      <c r="AB1948" s="216">
        <v>46310</v>
      </c>
      <c r="AC1948" s="205"/>
      <c r="AD1948" s="230" t="s">
        <v>72</v>
      </c>
      <c r="AE1948" s="126" t="s">
        <v>73</v>
      </c>
      <c r="AF1948" s="127"/>
      <c r="AG1948" s="128"/>
      <c r="AH1948" s="129"/>
      <c r="AI1948" s="129"/>
      <c r="AJ1948" s="126" t="s">
        <v>75</v>
      </c>
      <c r="AK1948" s="127"/>
      <c r="AL1948" s="129"/>
      <c r="AM1948" s="128"/>
      <c r="AN1948" s="129"/>
      <c r="AO1948" s="127" t="s">
        <v>79</v>
      </c>
      <c r="AP1948" s="129"/>
      <c r="AQ1948" s="183"/>
      <c r="AR1948" s="183"/>
      <c r="AS1948" s="183"/>
    </row>
    <row r="1949" spans="1:45" customFormat="1" ht="30" hidden="1" customHeight="1">
      <c r="A1949" s="204" t="s">
        <v>4370</v>
      </c>
      <c r="B1949" s="200" t="s">
        <v>4431</v>
      </c>
      <c r="C1949" s="200" t="s">
        <v>4432</v>
      </c>
      <c r="D1949" s="200" t="s">
        <v>3034</v>
      </c>
      <c r="E1949" s="200" t="s">
        <v>14067</v>
      </c>
      <c r="F1949" s="206" t="s">
        <v>14406</v>
      </c>
      <c r="G1949" s="206" t="s">
        <v>14407</v>
      </c>
      <c r="H1949" s="205" t="s">
        <v>14408</v>
      </c>
      <c r="I1949" s="204" t="s">
        <v>14409</v>
      </c>
      <c r="J1949" s="207" t="s">
        <v>14410</v>
      </c>
      <c r="K1949" s="208" t="s">
        <v>14411</v>
      </c>
      <c r="L1949" s="205" t="s">
        <v>3791</v>
      </c>
      <c r="M1949" s="205" t="s">
        <v>3792</v>
      </c>
      <c r="N1949" s="205" t="s">
        <v>738</v>
      </c>
      <c r="O1949" s="205" t="s">
        <v>4441</v>
      </c>
      <c r="P1949" s="205" t="s">
        <v>4442</v>
      </c>
      <c r="Q1949" s="205" t="s">
        <v>65</v>
      </c>
      <c r="R1949" s="205" t="s">
        <v>4432</v>
      </c>
      <c r="S1949" s="205" t="s">
        <v>14067</v>
      </c>
      <c r="T1949" s="205" t="s">
        <v>14074</v>
      </c>
      <c r="U1949" s="208" t="s">
        <v>647</v>
      </c>
      <c r="V1949" s="205">
        <v>1</v>
      </c>
      <c r="W1949" s="205" t="s">
        <v>68</v>
      </c>
      <c r="X1949" s="205" t="s">
        <v>69</v>
      </c>
      <c r="Y1949" s="205" t="s">
        <v>4407</v>
      </c>
      <c r="Z1949" s="205" t="s">
        <v>778</v>
      </c>
      <c r="AA1949" s="234" t="s">
        <v>650</v>
      </c>
      <c r="AB1949" s="216">
        <v>46310</v>
      </c>
      <c r="AC1949" s="205"/>
      <c r="AD1949" s="230" t="s">
        <v>72</v>
      </c>
      <c r="AE1949" s="126" t="s">
        <v>73</v>
      </c>
      <c r="AF1949" s="127"/>
      <c r="AG1949" s="128"/>
      <c r="AH1949" s="129"/>
      <c r="AI1949" s="129"/>
      <c r="AJ1949" s="126" t="s">
        <v>75</v>
      </c>
      <c r="AK1949" s="127"/>
      <c r="AL1949" s="129"/>
      <c r="AM1949" s="128"/>
      <c r="AN1949" s="129"/>
      <c r="AO1949" s="127" t="s">
        <v>79</v>
      </c>
      <c r="AP1949" s="129"/>
      <c r="AQ1949" s="183"/>
      <c r="AR1949" s="183"/>
      <c r="AS1949" s="183"/>
    </row>
    <row r="1950" spans="1:45" customFormat="1" ht="30" hidden="1" customHeight="1">
      <c r="A1950" s="204" t="s">
        <v>4370</v>
      </c>
      <c r="B1950" s="200" t="s">
        <v>6258</v>
      </c>
      <c r="C1950" s="200" t="s">
        <v>6259</v>
      </c>
      <c r="D1950" s="200" t="s">
        <v>3034</v>
      </c>
      <c r="E1950" s="200" t="s">
        <v>14067</v>
      </c>
      <c r="F1950" s="206" t="s">
        <v>14412</v>
      </c>
      <c r="G1950" s="206" t="s">
        <v>14413</v>
      </c>
      <c r="H1950" s="205" t="s">
        <v>14414</v>
      </c>
      <c r="I1950" s="204" t="s">
        <v>14415</v>
      </c>
      <c r="J1950" s="207" t="s">
        <v>14416</v>
      </c>
      <c r="K1950" s="208" t="s">
        <v>14417</v>
      </c>
      <c r="L1950" s="205" t="s">
        <v>3791</v>
      </c>
      <c r="M1950" s="205" t="s">
        <v>3792</v>
      </c>
      <c r="N1950" s="205" t="s">
        <v>738</v>
      </c>
      <c r="O1950" s="205" t="s">
        <v>4441</v>
      </c>
      <c r="P1950" s="205" t="s">
        <v>4442</v>
      </c>
      <c r="Q1950" s="205" t="s">
        <v>65</v>
      </c>
      <c r="R1950" s="205" t="s">
        <v>6259</v>
      </c>
      <c r="S1950" s="205" t="s">
        <v>14067</v>
      </c>
      <c r="T1950" s="205" t="s">
        <v>14074</v>
      </c>
      <c r="U1950" s="208" t="s">
        <v>647</v>
      </c>
      <c r="V1950" s="205">
        <v>1</v>
      </c>
      <c r="W1950" s="205" t="s">
        <v>68</v>
      </c>
      <c r="X1950" s="205" t="s">
        <v>69</v>
      </c>
      <c r="Y1950" s="205" t="s">
        <v>4407</v>
      </c>
      <c r="Z1950" s="205" t="s">
        <v>778</v>
      </c>
      <c r="AA1950" s="234" t="s">
        <v>650</v>
      </c>
      <c r="AB1950" s="216">
        <v>46310</v>
      </c>
      <c r="AC1950" s="205"/>
      <c r="AD1950" s="230" t="s">
        <v>72</v>
      </c>
      <c r="AE1950" s="126" t="s">
        <v>73</v>
      </c>
      <c r="AF1950" s="127"/>
      <c r="AG1950" s="128"/>
      <c r="AH1950" s="129"/>
      <c r="AI1950" s="129"/>
      <c r="AJ1950" s="126" t="s">
        <v>75</v>
      </c>
      <c r="AK1950" s="127"/>
      <c r="AL1950" s="129"/>
      <c r="AM1950" s="128"/>
      <c r="AN1950" s="129"/>
      <c r="AO1950" s="127" t="s">
        <v>79</v>
      </c>
      <c r="AP1950" s="129"/>
      <c r="AQ1950" s="183"/>
      <c r="AR1950" s="183"/>
      <c r="AS1950" s="183"/>
    </row>
    <row r="1951" spans="1:45" customFormat="1" ht="30" hidden="1" customHeight="1">
      <c r="A1951" s="204" t="s">
        <v>4370</v>
      </c>
      <c r="B1951" s="200" t="s">
        <v>7301</v>
      </c>
      <c r="C1951" s="200" t="s">
        <v>7302</v>
      </c>
      <c r="D1951" s="200" t="s">
        <v>3034</v>
      </c>
      <c r="E1951" s="200" t="s">
        <v>14067</v>
      </c>
      <c r="F1951" s="206" t="s">
        <v>14418</v>
      </c>
      <c r="G1951" s="206" t="s">
        <v>14419</v>
      </c>
      <c r="H1951" s="205" t="s">
        <v>14420</v>
      </c>
      <c r="I1951" s="204" t="s">
        <v>14421</v>
      </c>
      <c r="J1951" s="207" t="s">
        <v>14422</v>
      </c>
      <c r="K1951" s="208" t="s">
        <v>14423</v>
      </c>
      <c r="L1951" s="205" t="s">
        <v>3791</v>
      </c>
      <c r="M1951" s="205" t="s">
        <v>3792</v>
      </c>
      <c r="N1951" s="205" t="s">
        <v>738</v>
      </c>
      <c r="O1951" s="205" t="s">
        <v>4441</v>
      </c>
      <c r="P1951" s="205" t="s">
        <v>4442</v>
      </c>
      <c r="Q1951" s="205" t="s">
        <v>65</v>
      </c>
      <c r="R1951" s="205" t="s">
        <v>7302</v>
      </c>
      <c r="S1951" s="205" t="s">
        <v>14067</v>
      </c>
      <c r="T1951" s="205" t="s">
        <v>14074</v>
      </c>
      <c r="U1951" s="208" t="s">
        <v>647</v>
      </c>
      <c r="V1951" s="205">
        <v>1</v>
      </c>
      <c r="W1951" s="205" t="s">
        <v>68</v>
      </c>
      <c r="X1951" s="205" t="s">
        <v>69</v>
      </c>
      <c r="Y1951" s="205" t="s">
        <v>4407</v>
      </c>
      <c r="Z1951" s="205" t="s">
        <v>778</v>
      </c>
      <c r="AA1951" s="234" t="s">
        <v>650</v>
      </c>
      <c r="AB1951" s="216">
        <v>46310</v>
      </c>
      <c r="AC1951" s="205"/>
      <c r="AD1951" s="230" t="s">
        <v>72</v>
      </c>
      <c r="AE1951" s="126" t="s">
        <v>73</v>
      </c>
      <c r="AF1951" s="127"/>
      <c r="AG1951" s="128"/>
      <c r="AH1951" s="129"/>
      <c r="AI1951" s="129"/>
      <c r="AJ1951" s="126" t="s">
        <v>75</v>
      </c>
      <c r="AK1951" s="127"/>
      <c r="AL1951" s="129"/>
      <c r="AM1951" s="128"/>
      <c r="AN1951" s="129"/>
      <c r="AO1951" s="127" t="s">
        <v>79</v>
      </c>
      <c r="AP1951" s="129"/>
      <c r="AQ1951" s="183"/>
      <c r="AR1951" s="183"/>
      <c r="AS1951" s="183"/>
    </row>
    <row r="1952" spans="1:45" customFormat="1" ht="30" hidden="1" customHeight="1">
      <c r="A1952" s="204" t="s">
        <v>4370</v>
      </c>
      <c r="B1952" s="200" t="s">
        <v>6763</v>
      </c>
      <c r="C1952" s="200" t="s">
        <v>6764</v>
      </c>
      <c r="D1952" s="200" t="s">
        <v>3034</v>
      </c>
      <c r="E1952" s="200" t="s">
        <v>14067</v>
      </c>
      <c r="F1952" s="206" t="s">
        <v>14424</v>
      </c>
      <c r="G1952" s="206" t="s">
        <v>14425</v>
      </c>
      <c r="H1952" s="205" t="s">
        <v>14426</v>
      </c>
      <c r="I1952" s="204" t="s">
        <v>14427</v>
      </c>
      <c r="J1952" s="207" t="s">
        <v>14428</v>
      </c>
      <c r="K1952" s="208" t="s">
        <v>14429</v>
      </c>
      <c r="L1952" s="205" t="s">
        <v>3791</v>
      </c>
      <c r="M1952" s="205" t="s">
        <v>3792</v>
      </c>
      <c r="N1952" s="205" t="s">
        <v>738</v>
      </c>
      <c r="O1952" s="205" t="s">
        <v>4441</v>
      </c>
      <c r="P1952" s="205" t="s">
        <v>4442</v>
      </c>
      <c r="Q1952" s="205" t="s">
        <v>65</v>
      </c>
      <c r="R1952" s="205" t="s">
        <v>6764</v>
      </c>
      <c r="S1952" s="205" t="s">
        <v>14067</v>
      </c>
      <c r="T1952" s="205" t="s">
        <v>14074</v>
      </c>
      <c r="U1952" s="208" t="s">
        <v>647</v>
      </c>
      <c r="V1952" s="205">
        <v>1</v>
      </c>
      <c r="W1952" s="205" t="s">
        <v>68</v>
      </c>
      <c r="X1952" s="205" t="s">
        <v>69</v>
      </c>
      <c r="Y1952" s="205" t="s">
        <v>4407</v>
      </c>
      <c r="Z1952" s="205" t="s">
        <v>778</v>
      </c>
      <c r="AA1952" s="234" t="s">
        <v>650</v>
      </c>
      <c r="AB1952" s="216">
        <v>46310</v>
      </c>
      <c r="AC1952" s="205"/>
      <c r="AD1952" s="230" t="s">
        <v>72</v>
      </c>
      <c r="AE1952" s="126" t="s">
        <v>73</v>
      </c>
      <c r="AF1952" s="127"/>
      <c r="AG1952" s="128"/>
      <c r="AH1952" s="129"/>
      <c r="AI1952" s="129"/>
      <c r="AJ1952" s="126" t="s">
        <v>75</v>
      </c>
      <c r="AK1952" s="127"/>
      <c r="AL1952" s="129"/>
      <c r="AM1952" s="128"/>
      <c r="AN1952" s="129"/>
      <c r="AO1952" s="127" t="s">
        <v>79</v>
      </c>
      <c r="AP1952" s="129"/>
      <c r="AQ1952" s="183"/>
      <c r="AR1952" s="183"/>
      <c r="AS1952" s="183"/>
    </row>
    <row r="1953" spans="1:45" customFormat="1" ht="30" hidden="1" customHeight="1">
      <c r="A1953" s="204" t="s">
        <v>4370</v>
      </c>
      <c r="B1953" s="200" t="s">
        <v>7610</v>
      </c>
      <c r="C1953" s="200" t="s">
        <v>7611</v>
      </c>
      <c r="D1953" s="200" t="s">
        <v>3034</v>
      </c>
      <c r="E1953" s="200" t="s">
        <v>14067</v>
      </c>
      <c r="F1953" s="206" t="s">
        <v>14430</v>
      </c>
      <c r="G1953" s="206" t="s">
        <v>14431</v>
      </c>
      <c r="H1953" s="205" t="s">
        <v>14432</v>
      </c>
      <c r="I1953" s="204" t="s">
        <v>14433</v>
      </c>
      <c r="J1953" s="207" t="s">
        <v>14434</v>
      </c>
      <c r="K1953" s="208" t="s">
        <v>14435</v>
      </c>
      <c r="L1953" s="205" t="s">
        <v>3791</v>
      </c>
      <c r="M1953" s="205" t="s">
        <v>3792</v>
      </c>
      <c r="N1953" s="205" t="s">
        <v>738</v>
      </c>
      <c r="O1953" s="205" t="s">
        <v>4441</v>
      </c>
      <c r="P1953" s="205" t="s">
        <v>4442</v>
      </c>
      <c r="Q1953" s="205" t="s">
        <v>65</v>
      </c>
      <c r="R1953" s="205" t="s">
        <v>7611</v>
      </c>
      <c r="S1953" s="205" t="s">
        <v>14067</v>
      </c>
      <c r="T1953" s="205" t="s">
        <v>14074</v>
      </c>
      <c r="U1953" s="208" t="s">
        <v>647</v>
      </c>
      <c r="V1953" s="205">
        <v>1</v>
      </c>
      <c r="W1953" s="205" t="s">
        <v>68</v>
      </c>
      <c r="X1953" s="205" t="s">
        <v>69</v>
      </c>
      <c r="Y1953" s="205" t="s">
        <v>4407</v>
      </c>
      <c r="Z1953" s="205" t="s">
        <v>778</v>
      </c>
      <c r="AA1953" s="234" t="s">
        <v>650</v>
      </c>
      <c r="AB1953" s="216">
        <v>46310</v>
      </c>
      <c r="AC1953" s="205"/>
      <c r="AD1953" s="230" t="s">
        <v>72</v>
      </c>
      <c r="AE1953" s="126" t="s">
        <v>73</v>
      </c>
      <c r="AF1953" s="127"/>
      <c r="AG1953" s="128"/>
      <c r="AH1953" s="129"/>
      <c r="AI1953" s="129"/>
      <c r="AJ1953" s="126" t="s">
        <v>75</v>
      </c>
      <c r="AK1953" s="127"/>
      <c r="AL1953" s="129"/>
      <c r="AM1953" s="128"/>
      <c r="AN1953" s="129"/>
      <c r="AO1953" s="127" t="s">
        <v>79</v>
      </c>
      <c r="AP1953" s="129"/>
      <c r="AQ1953" s="183"/>
      <c r="AR1953" s="183"/>
      <c r="AS1953" s="183"/>
    </row>
    <row r="1954" spans="1:45" customFormat="1" ht="30" hidden="1" customHeight="1">
      <c r="A1954" s="204" t="s">
        <v>4370</v>
      </c>
      <c r="B1954" s="200" t="s">
        <v>8076</v>
      </c>
      <c r="C1954" s="200" t="s">
        <v>8077</v>
      </c>
      <c r="D1954" s="200" t="s">
        <v>3034</v>
      </c>
      <c r="E1954" s="200" t="s">
        <v>14067</v>
      </c>
      <c r="F1954" s="206" t="s">
        <v>14436</v>
      </c>
      <c r="G1954" s="206" t="s">
        <v>14437</v>
      </c>
      <c r="H1954" s="205" t="s">
        <v>14438</v>
      </c>
      <c r="I1954" s="204" t="s">
        <v>14439</v>
      </c>
      <c r="J1954" s="207" t="s">
        <v>14440</v>
      </c>
      <c r="K1954" s="208" t="s">
        <v>14441</v>
      </c>
      <c r="L1954" s="205" t="s">
        <v>3791</v>
      </c>
      <c r="M1954" s="205" t="s">
        <v>3792</v>
      </c>
      <c r="N1954" s="205" t="s">
        <v>738</v>
      </c>
      <c r="O1954" s="205" t="s">
        <v>4441</v>
      </c>
      <c r="P1954" s="205" t="s">
        <v>4442</v>
      </c>
      <c r="Q1954" s="205" t="s">
        <v>65</v>
      </c>
      <c r="R1954" s="205" t="s">
        <v>8077</v>
      </c>
      <c r="S1954" s="205" t="s">
        <v>14067</v>
      </c>
      <c r="T1954" s="205" t="s">
        <v>14074</v>
      </c>
      <c r="U1954" s="208" t="s">
        <v>647</v>
      </c>
      <c r="V1954" s="205">
        <v>1</v>
      </c>
      <c r="W1954" s="205" t="s">
        <v>68</v>
      </c>
      <c r="X1954" s="205" t="s">
        <v>69</v>
      </c>
      <c r="Y1954" s="205" t="s">
        <v>4407</v>
      </c>
      <c r="Z1954" s="205" t="s">
        <v>778</v>
      </c>
      <c r="AA1954" s="234" t="s">
        <v>650</v>
      </c>
      <c r="AB1954" s="216">
        <v>46310</v>
      </c>
      <c r="AC1954" s="205"/>
      <c r="AD1954" s="230" t="s">
        <v>72</v>
      </c>
      <c r="AE1954" s="126" t="s">
        <v>73</v>
      </c>
      <c r="AF1954" s="127"/>
      <c r="AG1954" s="128"/>
      <c r="AH1954" s="129"/>
      <c r="AI1954" s="129"/>
      <c r="AJ1954" s="126" t="s">
        <v>75</v>
      </c>
      <c r="AK1954" s="127"/>
      <c r="AL1954" s="129"/>
      <c r="AM1954" s="128"/>
      <c r="AN1954" s="129"/>
      <c r="AO1954" s="127" t="s">
        <v>79</v>
      </c>
      <c r="AP1954" s="129"/>
      <c r="AQ1954" s="183"/>
      <c r="AR1954" s="183"/>
      <c r="AS1954" s="183"/>
    </row>
    <row r="1955" spans="1:45" customFormat="1" ht="30" hidden="1" customHeight="1">
      <c r="A1955" s="204" t="s">
        <v>4370</v>
      </c>
      <c r="B1955" s="200" t="s">
        <v>8244</v>
      </c>
      <c r="C1955" s="200" t="s">
        <v>8245</v>
      </c>
      <c r="D1955" s="200" t="s">
        <v>3034</v>
      </c>
      <c r="E1955" s="200" t="s">
        <v>14067</v>
      </c>
      <c r="F1955" s="206" t="s">
        <v>14442</v>
      </c>
      <c r="G1955" s="206" t="s">
        <v>14443</v>
      </c>
      <c r="H1955" s="205" t="s">
        <v>14444</v>
      </c>
      <c r="I1955" s="204" t="s">
        <v>14445</v>
      </c>
      <c r="J1955" s="207" t="s">
        <v>14446</v>
      </c>
      <c r="K1955" s="208" t="s">
        <v>14447</v>
      </c>
      <c r="L1955" s="205" t="s">
        <v>3791</v>
      </c>
      <c r="M1955" s="205" t="s">
        <v>3792</v>
      </c>
      <c r="N1955" s="205" t="s">
        <v>738</v>
      </c>
      <c r="O1955" s="205" t="s">
        <v>4441</v>
      </c>
      <c r="P1955" s="205" t="s">
        <v>4442</v>
      </c>
      <c r="Q1955" s="205" t="s">
        <v>65</v>
      </c>
      <c r="R1955" s="205" t="s">
        <v>8245</v>
      </c>
      <c r="S1955" s="205" t="s">
        <v>14067</v>
      </c>
      <c r="T1955" s="205" t="s">
        <v>14074</v>
      </c>
      <c r="U1955" s="208" t="s">
        <v>647</v>
      </c>
      <c r="V1955" s="205">
        <v>1</v>
      </c>
      <c r="W1955" s="205" t="s">
        <v>68</v>
      </c>
      <c r="X1955" s="205" t="s">
        <v>69</v>
      </c>
      <c r="Y1955" s="205" t="s">
        <v>4407</v>
      </c>
      <c r="Z1955" s="205" t="s">
        <v>778</v>
      </c>
      <c r="AA1955" s="234" t="s">
        <v>650</v>
      </c>
      <c r="AB1955" s="216">
        <v>46310</v>
      </c>
      <c r="AC1955" s="205"/>
      <c r="AD1955" s="230" t="s">
        <v>72</v>
      </c>
      <c r="AE1955" s="126" t="s">
        <v>73</v>
      </c>
      <c r="AF1955" s="127"/>
      <c r="AG1955" s="128"/>
      <c r="AH1955" s="129"/>
      <c r="AI1955" s="129"/>
      <c r="AJ1955" s="126" t="s">
        <v>75</v>
      </c>
      <c r="AK1955" s="127"/>
      <c r="AL1955" s="129"/>
      <c r="AM1955" s="128"/>
      <c r="AN1955" s="129"/>
      <c r="AO1955" s="127" t="s">
        <v>79</v>
      </c>
      <c r="AP1955" s="129"/>
      <c r="AQ1955" s="183"/>
      <c r="AR1955" s="183"/>
      <c r="AS1955" s="183"/>
    </row>
    <row r="1956" spans="1:45" customFormat="1" ht="30" hidden="1" customHeight="1">
      <c r="A1956" s="204" t="s">
        <v>4370</v>
      </c>
      <c r="B1956" s="200" t="s">
        <v>8833</v>
      </c>
      <c r="C1956" s="200" t="s">
        <v>8834</v>
      </c>
      <c r="D1956" s="200" t="s">
        <v>3034</v>
      </c>
      <c r="E1956" s="200" t="s">
        <v>14067</v>
      </c>
      <c r="F1956" s="206" t="s">
        <v>14448</v>
      </c>
      <c r="G1956" s="206" t="s">
        <v>14449</v>
      </c>
      <c r="H1956" s="205" t="s">
        <v>14450</v>
      </c>
      <c r="I1956" s="204" t="s">
        <v>14451</v>
      </c>
      <c r="J1956" s="207" t="s">
        <v>14452</v>
      </c>
      <c r="K1956" s="208" t="s">
        <v>14453</v>
      </c>
      <c r="L1956" s="205" t="s">
        <v>3791</v>
      </c>
      <c r="M1956" s="205" t="s">
        <v>3792</v>
      </c>
      <c r="N1956" s="205" t="s">
        <v>738</v>
      </c>
      <c r="O1956" s="205" t="s">
        <v>4441</v>
      </c>
      <c r="P1956" s="205" t="s">
        <v>4442</v>
      </c>
      <c r="Q1956" s="205" t="s">
        <v>65</v>
      </c>
      <c r="R1956" s="205" t="s">
        <v>8834</v>
      </c>
      <c r="S1956" s="205" t="s">
        <v>14067</v>
      </c>
      <c r="T1956" s="205" t="s">
        <v>14074</v>
      </c>
      <c r="U1956" s="208" t="s">
        <v>647</v>
      </c>
      <c r="V1956" s="205">
        <v>1</v>
      </c>
      <c r="W1956" s="205" t="s">
        <v>68</v>
      </c>
      <c r="X1956" s="205" t="s">
        <v>69</v>
      </c>
      <c r="Y1956" s="205" t="s">
        <v>4407</v>
      </c>
      <c r="Z1956" s="205" t="s">
        <v>778</v>
      </c>
      <c r="AA1956" s="234" t="s">
        <v>650</v>
      </c>
      <c r="AB1956" s="216">
        <v>46310</v>
      </c>
      <c r="AC1956" s="205"/>
      <c r="AD1956" s="230" t="s">
        <v>72</v>
      </c>
      <c r="AE1956" s="126" t="s">
        <v>73</v>
      </c>
      <c r="AF1956" s="127"/>
      <c r="AG1956" s="128"/>
      <c r="AH1956" s="129"/>
      <c r="AI1956" s="129"/>
      <c r="AJ1956" s="126" t="s">
        <v>75</v>
      </c>
      <c r="AK1956" s="127"/>
      <c r="AL1956" s="129"/>
      <c r="AM1956" s="128"/>
      <c r="AN1956" s="129"/>
      <c r="AO1956" s="127" t="s">
        <v>79</v>
      </c>
      <c r="AP1956" s="129"/>
      <c r="AQ1956" s="183"/>
      <c r="AR1956" s="183"/>
      <c r="AS1956" s="183"/>
    </row>
    <row r="1957" spans="1:45" customFormat="1" ht="30" hidden="1" customHeight="1">
      <c r="A1957" s="204" t="s">
        <v>4370</v>
      </c>
      <c r="B1957" s="200" t="s">
        <v>8908</v>
      </c>
      <c r="C1957" s="200" t="s">
        <v>8909</v>
      </c>
      <c r="D1957" s="200" t="s">
        <v>3034</v>
      </c>
      <c r="E1957" s="200" t="s">
        <v>14067</v>
      </c>
      <c r="F1957" s="206" t="s">
        <v>14454</v>
      </c>
      <c r="G1957" s="206" t="s">
        <v>14455</v>
      </c>
      <c r="H1957" s="205" t="s">
        <v>14456</v>
      </c>
      <c r="I1957" s="204" t="s">
        <v>14457</v>
      </c>
      <c r="J1957" s="207" t="s">
        <v>14458</v>
      </c>
      <c r="K1957" s="208" t="s">
        <v>14459</v>
      </c>
      <c r="L1957" s="205" t="s">
        <v>3791</v>
      </c>
      <c r="M1957" s="205" t="s">
        <v>3792</v>
      </c>
      <c r="N1957" s="205" t="s">
        <v>738</v>
      </c>
      <c r="O1957" s="205" t="s">
        <v>4441</v>
      </c>
      <c r="P1957" s="205" t="s">
        <v>4442</v>
      </c>
      <c r="Q1957" s="205" t="s">
        <v>65</v>
      </c>
      <c r="R1957" s="205" t="s">
        <v>8909</v>
      </c>
      <c r="S1957" s="205" t="s">
        <v>14067</v>
      </c>
      <c r="T1957" s="205" t="s">
        <v>14074</v>
      </c>
      <c r="U1957" s="208" t="s">
        <v>647</v>
      </c>
      <c r="V1957" s="205">
        <v>1</v>
      </c>
      <c r="W1957" s="205" t="s">
        <v>68</v>
      </c>
      <c r="X1957" s="205" t="s">
        <v>69</v>
      </c>
      <c r="Y1957" s="205" t="s">
        <v>4407</v>
      </c>
      <c r="Z1957" s="205" t="s">
        <v>778</v>
      </c>
      <c r="AA1957" s="234" t="s">
        <v>650</v>
      </c>
      <c r="AB1957" s="216">
        <v>46310</v>
      </c>
      <c r="AC1957" s="205"/>
      <c r="AD1957" s="230" t="s">
        <v>72</v>
      </c>
      <c r="AE1957" s="126" t="s">
        <v>73</v>
      </c>
      <c r="AF1957" s="127"/>
      <c r="AG1957" s="128"/>
      <c r="AH1957" s="129"/>
      <c r="AI1957" s="129"/>
      <c r="AJ1957" s="126" t="s">
        <v>75</v>
      </c>
      <c r="AK1957" s="127"/>
      <c r="AL1957" s="129"/>
      <c r="AM1957" s="128"/>
      <c r="AN1957" s="129"/>
      <c r="AO1957" s="127" t="s">
        <v>79</v>
      </c>
      <c r="AP1957" s="129"/>
      <c r="AQ1957" s="183"/>
      <c r="AR1957" s="183"/>
      <c r="AS1957" s="183"/>
    </row>
    <row r="1958" spans="1:45" customFormat="1" ht="30" hidden="1" customHeight="1">
      <c r="A1958" s="204" t="s">
        <v>4370</v>
      </c>
      <c r="B1958" s="200" t="s">
        <v>4722</v>
      </c>
      <c r="C1958" s="200" t="s">
        <v>4723</v>
      </c>
      <c r="D1958" s="200" t="s">
        <v>3034</v>
      </c>
      <c r="E1958" s="200" t="s">
        <v>14067</v>
      </c>
      <c r="F1958" s="206" t="s">
        <v>14460</v>
      </c>
      <c r="G1958" s="206" t="s">
        <v>14461</v>
      </c>
      <c r="H1958" s="205" t="s">
        <v>14462</v>
      </c>
      <c r="I1958" s="204" t="s">
        <v>14463</v>
      </c>
      <c r="J1958" s="207" t="s">
        <v>14464</v>
      </c>
      <c r="K1958" s="208" t="s">
        <v>14465</v>
      </c>
      <c r="L1958" s="205" t="s">
        <v>3791</v>
      </c>
      <c r="M1958" s="205" t="s">
        <v>3792</v>
      </c>
      <c r="N1958" s="205" t="s">
        <v>3030</v>
      </c>
      <c r="O1958" s="205" t="s">
        <v>4625</v>
      </c>
      <c r="P1958" s="205" t="s">
        <v>4626</v>
      </c>
      <c r="Q1958" s="205" t="s">
        <v>65</v>
      </c>
      <c r="R1958" s="205" t="s">
        <v>4723</v>
      </c>
      <c r="S1958" s="205" t="s">
        <v>14067</v>
      </c>
      <c r="T1958" s="205" t="s">
        <v>14074</v>
      </c>
      <c r="U1958" s="208" t="s">
        <v>647</v>
      </c>
      <c r="V1958" s="205">
        <v>1</v>
      </c>
      <c r="W1958" s="205" t="s">
        <v>68</v>
      </c>
      <c r="X1958" s="205" t="s">
        <v>69</v>
      </c>
      <c r="Y1958" s="205" t="s">
        <v>4407</v>
      </c>
      <c r="Z1958" s="205" t="s">
        <v>778</v>
      </c>
      <c r="AA1958" s="234" t="s">
        <v>650</v>
      </c>
      <c r="AB1958" s="216">
        <v>46310</v>
      </c>
      <c r="AC1958" s="205"/>
      <c r="AD1958" s="230" t="s">
        <v>72</v>
      </c>
      <c r="AE1958" s="126" t="s">
        <v>73</v>
      </c>
      <c r="AF1958" s="127"/>
      <c r="AG1958" s="128"/>
      <c r="AH1958" s="129"/>
      <c r="AI1958" s="129"/>
      <c r="AJ1958" s="126" t="s">
        <v>75</v>
      </c>
      <c r="AK1958" s="127"/>
      <c r="AL1958" s="129"/>
      <c r="AM1958" s="128"/>
      <c r="AN1958" s="129"/>
      <c r="AO1958" s="127" t="s">
        <v>79</v>
      </c>
      <c r="AP1958" s="129"/>
      <c r="AQ1958" s="183"/>
      <c r="AR1958" s="183"/>
      <c r="AS1958" s="183"/>
    </row>
    <row r="1959" spans="1:45" customFormat="1" ht="30" hidden="1" customHeight="1">
      <c r="A1959" s="204" t="s">
        <v>4370</v>
      </c>
      <c r="B1959" s="200" t="s">
        <v>6320</v>
      </c>
      <c r="C1959" s="200" t="s">
        <v>6321</v>
      </c>
      <c r="D1959" s="200" t="s">
        <v>3034</v>
      </c>
      <c r="E1959" s="200" t="s">
        <v>14067</v>
      </c>
      <c r="F1959" s="206" t="s">
        <v>14466</v>
      </c>
      <c r="G1959" s="206" t="s">
        <v>14467</v>
      </c>
      <c r="H1959" s="205" t="s">
        <v>14468</v>
      </c>
      <c r="I1959" s="204" t="s">
        <v>14469</v>
      </c>
      <c r="J1959" s="207" t="s">
        <v>14470</v>
      </c>
      <c r="K1959" s="208" t="s">
        <v>14471</v>
      </c>
      <c r="L1959" s="205" t="s">
        <v>3791</v>
      </c>
      <c r="M1959" s="205" t="s">
        <v>3792</v>
      </c>
      <c r="N1959" s="205" t="s">
        <v>3030</v>
      </c>
      <c r="O1959" s="205" t="s">
        <v>4625</v>
      </c>
      <c r="P1959" s="205" t="s">
        <v>4626</v>
      </c>
      <c r="Q1959" s="205" t="s">
        <v>65</v>
      </c>
      <c r="R1959" s="205" t="s">
        <v>6321</v>
      </c>
      <c r="S1959" s="205" t="s">
        <v>14067</v>
      </c>
      <c r="T1959" s="205" t="s">
        <v>14074</v>
      </c>
      <c r="U1959" s="208" t="s">
        <v>647</v>
      </c>
      <c r="V1959" s="205">
        <v>1</v>
      </c>
      <c r="W1959" s="205" t="s">
        <v>68</v>
      </c>
      <c r="X1959" s="205" t="s">
        <v>69</v>
      </c>
      <c r="Y1959" s="205" t="s">
        <v>4407</v>
      </c>
      <c r="Z1959" s="205" t="s">
        <v>778</v>
      </c>
      <c r="AA1959" s="234" t="s">
        <v>650</v>
      </c>
      <c r="AB1959" s="216">
        <v>46310</v>
      </c>
      <c r="AC1959" s="205"/>
      <c r="AD1959" s="230" t="s">
        <v>72</v>
      </c>
      <c r="AE1959" s="126" t="s">
        <v>73</v>
      </c>
      <c r="AF1959" s="127"/>
      <c r="AG1959" s="128"/>
      <c r="AH1959" s="129"/>
      <c r="AI1959" s="129"/>
      <c r="AJ1959" s="126" t="s">
        <v>75</v>
      </c>
      <c r="AK1959" s="127"/>
      <c r="AL1959" s="129"/>
      <c r="AM1959" s="128"/>
      <c r="AN1959" s="129"/>
      <c r="AO1959" s="127" t="s">
        <v>79</v>
      </c>
      <c r="AP1959" s="129"/>
      <c r="AQ1959" s="183"/>
      <c r="AR1959" s="183"/>
      <c r="AS1959" s="183"/>
    </row>
    <row r="1960" spans="1:45" customFormat="1" ht="30" hidden="1" customHeight="1">
      <c r="A1960" s="204" t="s">
        <v>4370</v>
      </c>
      <c r="B1960" s="200" t="s">
        <v>4615</v>
      </c>
      <c r="C1960" s="200" t="s">
        <v>4616</v>
      </c>
      <c r="D1960" s="200" t="s">
        <v>3034</v>
      </c>
      <c r="E1960" s="200" t="s">
        <v>14067</v>
      </c>
      <c r="F1960" s="206" t="s">
        <v>14472</v>
      </c>
      <c r="G1960" s="206" t="s">
        <v>14473</v>
      </c>
      <c r="H1960" s="205" t="s">
        <v>14474</v>
      </c>
      <c r="I1960" s="204" t="s">
        <v>14475</v>
      </c>
      <c r="J1960" s="207" t="s">
        <v>14476</v>
      </c>
      <c r="K1960" s="208" t="s">
        <v>14477</v>
      </c>
      <c r="L1960" s="205" t="s">
        <v>3791</v>
      </c>
      <c r="M1960" s="205" t="s">
        <v>3792</v>
      </c>
      <c r="N1960" s="205" t="s">
        <v>3030</v>
      </c>
      <c r="O1960" s="205" t="s">
        <v>4625</v>
      </c>
      <c r="P1960" s="205" t="s">
        <v>4626</v>
      </c>
      <c r="Q1960" s="205" t="s">
        <v>65</v>
      </c>
      <c r="R1960" s="205" t="s">
        <v>4616</v>
      </c>
      <c r="S1960" s="205" t="s">
        <v>14067</v>
      </c>
      <c r="T1960" s="205" t="s">
        <v>14074</v>
      </c>
      <c r="U1960" s="208" t="s">
        <v>647</v>
      </c>
      <c r="V1960" s="205">
        <v>1</v>
      </c>
      <c r="W1960" s="205" t="s">
        <v>68</v>
      </c>
      <c r="X1960" s="205" t="s">
        <v>69</v>
      </c>
      <c r="Y1960" s="205" t="s">
        <v>4407</v>
      </c>
      <c r="Z1960" s="205" t="s">
        <v>778</v>
      </c>
      <c r="AA1960" s="234" t="s">
        <v>650</v>
      </c>
      <c r="AB1960" s="216">
        <v>46310</v>
      </c>
      <c r="AC1960" s="205"/>
      <c r="AD1960" s="230" t="s">
        <v>72</v>
      </c>
      <c r="AE1960" s="126" t="s">
        <v>73</v>
      </c>
      <c r="AF1960" s="127"/>
      <c r="AG1960" s="128"/>
      <c r="AH1960" s="129"/>
      <c r="AI1960" s="129"/>
      <c r="AJ1960" s="126" t="s">
        <v>75</v>
      </c>
      <c r="AK1960" s="127"/>
      <c r="AL1960" s="129"/>
      <c r="AM1960" s="128"/>
      <c r="AN1960" s="129"/>
      <c r="AO1960" s="127" t="s">
        <v>79</v>
      </c>
      <c r="AP1960" s="129"/>
      <c r="AQ1960" s="183"/>
      <c r="AR1960" s="183"/>
      <c r="AS1960" s="183"/>
    </row>
    <row r="1961" spans="1:45" customFormat="1" ht="30" hidden="1" customHeight="1">
      <c r="A1961" s="204" t="s">
        <v>4370</v>
      </c>
      <c r="B1961" s="200" t="s">
        <v>9599</v>
      </c>
      <c r="C1961" s="200" t="s">
        <v>9600</v>
      </c>
      <c r="D1961" s="200" t="s">
        <v>3034</v>
      </c>
      <c r="E1961" s="200" t="s">
        <v>14067</v>
      </c>
      <c r="F1961" s="206" t="s">
        <v>14478</v>
      </c>
      <c r="G1961" s="206" t="s">
        <v>14479</v>
      </c>
      <c r="H1961" s="205" t="s">
        <v>14480</v>
      </c>
      <c r="I1961" s="204" t="s">
        <v>14481</v>
      </c>
      <c r="J1961" s="207" t="s">
        <v>14482</v>
      </c>
      <c r="K1961" s="208" t="s">
        <v>14483</v>
      </c>
      <c r="L1961" s="205" t="s">
        <v>3791</v>
      </c>
      <c r="M1961" s="205" t="s">
        <v>3792</v>
      </c>
      <c r="N1961" s="205" t="s">
        <v>3030</v>
      </c>
      <c r="O1961" s="205" t="s">
        <v>4625</v>
      </c>
      <c r="P1961" s="205" t="s">
        <v>4626</v>
      </c>
      <c r="Q1961" s="205" t="s">
        <v>65</v>
      </c>
      <c r="R1961" s="205" t="s">
        <v>9600</v>
      </c>
      <c r="S1961" s="205" t="s">
        <v>14067</v>
      </c>
      <c r="T1961" s="205" t="s">
        <v>14074</v>
      </c>
      <c r="U1961" s="208" t="s">
        <v>647</v>
      </c>
      <c r="V1961" s="205">
        <v>1</v>
      </c>
      <c r="W1961" s="205" t="s">
        <v>68</v>
      </c>
      <c r="X1961" s="205" t="s">
        <v>69</v>
      </c>
      <c r="Y1961" s="205" t="s">
        <v>4407</v>
      </c>
      <c r="Z1961" s="205" t="s">
        <v>778</v>
      </c>
      <c r="AA1961" s="234" t="s">
        <v>650</v>
      </c>
      <c r="AB1961" s="216">
        <v>46310</v>
      </c>
      <c r="AC1961" s="205"/>
      <c r="AD1961" s="230" t="s">
        <v>72</v>
      </c>
      <c r="AE1961" s="126" t="s">
        <v>73</v>
      </c>
      <c r="AF1961" s="127"/>
      <c r="AG1961" s="128"/>
      <c r="AH1961" s="129"/>
      <c r="AI1961" s="129"/>
      <c r="AJ1961" s="126" t="s">
        <v>75</v>
      </c>
      <c r="AK1961" s="127"/>
      <c r="AL1961" s="129"/>
      <c r="AM1961" s="128"/>
      <c r="AN1961" s="129"/>
      <c r="AO1961" s="127" t="s">
        <v>79</v>
      </c>
      <c r="AP1961" s="129"/>
      <c r="AQ1961" s="183"/>
      <c r="AR1961" s="183"/>
      <c r="AS1961" s="183"/>
    </row>
    <row r="1962" spans="1:45" customFormat="1" ht="30" hidden="1" customHeight="1">
      <c r="A1962" s="204" t="s">
        <v>4370</v>
      </c>
      <c r="B1962" s="200" t="s">
        <v>10674</v>
      </c>
      <c r="C1962" s="200" t="s">
        <v>10675</v>
      </c>
      <c r="D1962" s="200" t="s">
        <v>3034</v>
      </c>
      <c r="E1962" s="200" t="s">
        <v>14067</v>
      </c>
      <c r="F1962" s="206" t="s">
        <v>14484</v>
      </c>
      <c r="G1962" s="206" t="s">
        <v>14485</v>
      </c>
      <c r="H1962" s="205" t="s">
        <v>14486</v>
      </c>
      <c r="I1962" s="204" t="s">
        <v>14487</v>
      </c>
      <c r="J1962" s="207" t="s">
        <v>14488</v>
      </c>
      <c r="K1962" s="208" t="s">
        <v>14489</v>
      </c>
      <c r="L1962" s="205" t="s">
        <v>3791</v>
      </c>
      <c r="M1962" s="205" t="s">
        <v>3792</v>
      </c>
      <c r="N1962" s="205" t="s">
        <v>3030</v>
      </c>
      <c r="O1962" s="205" t="s">
        <v>4625</v>
      </c>
      <c r="P1962" s="205" t="s">
        <v>4626</v>
      </c>
      <c r="Q1962" s="205" t="s">
        <v>65</v>
      </c>
      <c r="R1962" s="205" t="s">
        <v>10675</v>
      </c>
      <c r="S1962" s="205" t="s">
        <v>14067</v>
      </c>
      <c r="T1962" s="205" t="s">
        <v>14074</v>
      </c>
      <c r="U1962" s="208" t="s">
        <v>647</v>
      </c>
      <c r="V1962" s="205">
        <v>1</v>
      </c>
      <c r="W1962" s="205" t="s">
        <v>68</v>
      </c>
      <c r="X1962" s="205" t="s">
        <v>69</v>
      </c>
      <c r="Y1962" s="205" t="s">
        <v>4407</v>
      </c>
      <c r="Z1962" s="205" t="s">
        <v>778</v>
      </c>
      <c r="AA1962" s="234" t="s">
        <v>650</v>
      </c>
      <c r="AB1962" s="216">
        <v>46310</v>
      </c>
      <c r="AC1962" s="205"/>
      <c r="AD1962" s="230" t="s">
        <v>72</v>
      </c>
      <c r="AE1962" s="126" t="s">
        <v>73</v>
      </c>
      <c r="AF1962" s="127"/>
      <c r="AG1962" s="128"/>
      <c r="AH1962" s="129"/>
      <c r="AI1962" s="129"/>
      <c r="AJ1962" s="126" t="s">
        <v>75</v>
      </c>
      <c r="AK1962" s="127"/>
      <c r="AL1962" s="129"/>
      <c r="AM1962" s="128"/>
      <c r="AN1962" s="129"/>
      <c r="AO1962" s="127" t="s">
        <v>79</v>
      </c>
      <c r="AP1962" s="129"/>
      <c r="AQ1962" s="183"/>
      <c r="AR1962" s="183"/>
      <c r="AS1962" s="183"/>
    </row>
    <row r="1963" spans="1:45" customFormat="1" ht="30" hidden="1" customHeight="1">
      <c r="A1963" s="204" t="s">
        <v>4370</v>
      </c>
      <c r="B1963" s="200" t="s">
        <v>10805</v>
      </c>
      <c r="C1963" s="200" t="s">
        <v>10806</v>
      </c>
      <c r="D1963" s="200" t="s">
        <v>3034</v>
      </c>
      <c r="E1963" s="200" t="s">
        <v>14067</v>
      </c>
      <c r="F1963" s="206" t="s">
        <v>14490</v>
      </c>
      <c r="G1963" s="206" t="s">
        <v>14491</v>
      </c>
      <c r="H1963" s="205" t="s">
        <v>14492</v>
      </c>
      <c r="I1963" s="204" t="s">
        <v>14493</v>
      </c>
      <c r="J1963" s="207" t="s">
        <v>14494</v>
      </c>
      <c r="K1963" s="208" t="s">
        <v>14495</v>
      </c>
      <c r="L1963" s="205" t="s">
        <v>3791</v>
      </c>
      <c r="M1963" s="205" t="s">
        <v>3792</v>
      </c>
      <c r="N1963" s="205" t="s">
        <v>738</v>
      </c>
      <c r="O1963" s="205" t="s">
        <v>4441</v>
      </c>
      <c r="P1963" s="205" t="s">
        <v>4442</v>
      </c>
      <c r="Q1963" s="205" t="s">
        <v>65</v>
      </c>
      <c r="R1963" s="205" t="s">
        <v>10806</v>
      </c>
      <c r="S1963" s="205" t="s">
        <v>14067</v>
      </c>
      <c r="T1963" s="205" t="s">
        <v>14074</v>
      </c>
      <c r="U1963" s="208" t="s">
        <v>647</v>
      </c>
      <c r="V1963" s="205">
        <v>1</v>
      </c>
      <c r="W1963" s="205" t="s">
        <v>68</v>
      </c>
      <c r="X1963" s="205" t="s">
        <v>69</v>
      </c>
      <c r="Y1963" s="205" t="s">
        <v>4407</v>
      </c>
      <c r="Z1963" s="205" t="s">
        <v>778</v>
      </c>
      <c r="AA1963" s="234" t="s">
        <v>650</v>
      </c>
      <c r="AB1963" s="216">
        <v>46310</v>
      </c>
      <c r="AC1963" s="205"/>
      <c r="AD1963" s="230" t="s">
        <v>72</v>
      </c>
      <c r="AE1963" s="126" t="s">
        <v>73</v>
      </c>
      <c r="AF1963" s="127"/>
      <c r="AG1963" s="128"/>
      <c r="AH1963" s="129"/>
      <c r="AI1963" s="129"/>
      <c r="AJ1963" s="126" t="s">
        <v>75</v>
      </c>
      <c r="AK1963" s="127"/>
      <c r="AL1963" s="129"/>
      <c r="AM1963" s="128"/>
      <c r="AN1963" s="129"/>
      <c r="AO1963" s="127" t="s">
        <v>79</v>
      </c>
      <c r="AP1963" s="129"/>
      <c r="AQ1963" s="183"/>
      <c r="AR1963" s="183"/>
      <c r="AS1963" s="183"/>
    </row>
    <row r="1964" spans="1:45" customFormat="1" ht="30" hidden="1" customHeight="1">
      <c r="A1964" s="204" t="s">
        <v>4370</v>
      </c>
      <c r="B1964" s="200" t="s">
        <v>10964</v>
      </c>
      <c r="C1964" s="200" t="s">
        <v>10965</v>
      </c>
      <c r="D1964" s="200" t="s">
        <v>3034</v>
      </c>
      <c r="E1964" s="200" t="s">
        <v>14067</v>
      </c>
      <c r="F1964" s="206" t="s">
        <v>14496</v>
      </c>
      <c r="G1964" s="206" t="s">
        <v>14497</v>
      </c>
      <c r="H1964" s="205" t="s">
        <v>14498</v>
      </c>
      <c r="I1964" s="204" t="s">
        <v>14499</v>
      </c>
      <c r="J1964" s="207" t="s">
        <v>14500</v>
      </c>
      <c r="K1964" s="208" t="s">
        <v>14501</v>
      </c>
      <c r="L1964" s="205" t="s">
        <v>3791</v>
      </c>
      <c r="M1964" s="205" t="s">
        <v>3792</v>
      </c>
      <c r="N1964" s="205" t="s">
        <v>2207</v>
      </c>
      <c r="O1964" s="205" t="s">
        <v>4380</v>
      </c>
      <c r="P1964" s="205" t="s">
        <v>4381</v>
      </c>
      <c r="Q1964" s="205" t="s">
        <v>65</v>
      </c>
      <c r="R1964" s="205" t="s">
        <v>10965</v>
      </c>
      <c r="S1964" s="205" t="s">
        <v>14067</v>
      </c>
      <c r="T1964" s="205" t="s">
        <v>14074</v>
      </c>
      <c r="U1964" s="208" t="s">
        <v>647</v>
      </c>
      <c r="V1964" s="205">
        <v>1</v>
      </c>
      <c r="W1964" s="205" t="s">
        <v>68</v>
      </c>
      <c r="X1964" s="205" t="s">
        <v>69</v>
      </c>
      <c r="Y1964" s="205" t="s">
        <v>4407</v>
      </c>
      <c r="Z1964" s="205" t="s">
        <v>778</v>
      </c>
      <c r="AA1964" s="234" t="s">
        <v>650</v>
      </c>
      <c r="AB1964" s="216">
        <v>46310</v>
      </c>
      <c r="AC1964" s="205"/>
      <c r="AD1964" s="230" t="s">
        <v>72</v>
      </c>
      <c r="AE1964" s="126" t="s">
        <v>73</v>
      </c>
      <c r="AF1964" s="127"/>
      <c r="AG1964" s="128"/>
      <c r="AH1964" s="129"/>
      <c r="AI1964" s="129"/>
      <c r="AJ1964" s="126" t="s">
        <v>75</v>
      </c>
      <c r="AK1964" s="127"/>
      <c r="AL1964" s="129"/>
      <c r="AM1964" s="128"/>
      <c r="AN1964" s="129"/>
      <c r="AO1964" s="127" t="s">
        <v>79</v>
      </c>
      <c r="AP1964" s="129"/>
      <c r="AQ1964" s="183"/>
      <c r="AR1964" s="183"/>
      <c r="AS1964" s="183"/>
    </row>
    <row r="1965" spans="1:45" customFormat="1" ht="30" hidden="1" customHeight="1">
      <c r="A1965" s="204" t="s">
        <v>4370</v>
      </c>
      <c r="B1965" s="200" t="s">
        <v>4604</v>
      </c>
      <c r="C1965" s="200" t="s">
        <v>4605</v>
      </c>
      <c r="D1965" s="200" t="s">
        <v>3034</v>
      </c>
      <c r="E1965" s="200" t="s">
        <v>14067</v>
      </c>
      <c r="F1965" s="206" t="s">
        <v>14502</v>
      </c>
      <c r="G1965" s="206" t="s">
        <v>14503</v>
      </c>
      <c r="H1965" s="205" t="s">
        <v>14504</v>
      </c>
      <c r="I1965" s="204" t="s">
        <v>14505</v>
      </c>
      <c r="J1965" s="207" t="s">
        <v>14506</v>
      </c>
      <c r="K1965" s="208" t="s">
        <v>14507</v>
      </c>
      <c r="L1965" s="205" t="s">
        <v>3800</v>
      </c>
      <c r="M1965" s="205" t="s">
        <v>3792</v>
      </c>
      <c r="N1965" s="205" t="s">
        <v>738</v>
      </c>
      <c r="O1965" s="205" t="s">
        <v>4441</v>
      </c>
      <c r="P1965" s="205" t="s">
        <v>4442</v>
      </c>
      <c r="Q1965" s="205" t="s">
        <v>65</v>
      </c>
      <c r="R1965" s="205" t="s">
        <v>4605</v>
      </c>
      <c r="S1965" s="205" t="s">
        <v>14067</v>
      </c>
      <c r="T1965" s="205" t="s">
        <v>14087</v>
      </c>
      <c r="U1965" s="208" t="s">
        <v>647</v>
      </c>
      <c r="V1965" s="205">
        <v>0.9</v>
      </c>
      <c r="W1965" s="205" t="s">
        <v>68</v>
      </c>
      <c r="X1965" s="205" t="s">
        <v>69</v>
      </c>
      <c r="Y1965" s="205" t="s">
        <v>4407</v>
      </c>
      <c r="Z1965" s="205" t="s">
        <v>778</v>
      </c>
      <c r="AA1965" s="234" t="s">
        <v>650</v>
      </c>
      <c r="AB1965" s="216">
        <v>46310</v>
      </c>
      <c r="AC1965" s="205"/>
      <c r="AD1965" s="230" t="s">
        <v>72</v>
      </c>
      <c r="AE1965" s="126"/>
      <c r="AF1965" s="127"/>
      <c r="AG1965" s="128"/>
      <c r="AH1965" s="129"/>
      <c r="AI1965" s="129"/>
      <c r="AJ1965" s="126"/>
      <c r="AK1965" s="127"/>
      <c r="AL1965" s="129"/>
      <c r="AM1965" s="128"/>
      <c r="AN1965" s="129"/>
      <c r="AO1965" s="127" t="s">
        <v>79</v>
      </c>
      <c r="AP1965" s="129"/>
    </row>
    <row r="1966" spans="1:45" customFormat="1" ht="30" hidden="1" customHeight="1">
      <c r="A1966" s="204" t="s">
        <v>4370</v>
      </c>
      <c r="B1966" s="200" t="s">
        <v>4604</v>
      </c>
      <c r="C1966" s="200" t="s">
        <v>4605</v>
      </c>
      <c r="D1966" s="200" t="s">
        <v>3034</v>
      </c>
      <c r="E1966" s="200" t="s">
        <v>14067</v>
      </c>
      <c r="F1966" s="206" t="s">
        <v>14508</v>
      </c>
      <c r="G1966" s="206" t="s">
        <v>14509</v>
      </c>
      <c r="H1966" s="205" t="s">
        <v>14510</v>
      </c>
      <c r="I1966" s="204" t="s">
        <v>14511</v>
      </c>
      <c r="J1966" s="207" t="s">
        <v>14512</v>
      </c>
      <c r="K1966" s="208" t="s">
        <v>14513</v>
      </c>
      <c r="L1966" s="205" t="s">
        <v>3791</v>
      </c>
      <c r="M1966" s="205" t="s">
        <v>3792</v>
      </c>
      <c r="N1966" s="205" t="s">
        <v>738</v>
      </c>
      <c r="O1966" s="205" t="s">
        <v>4441</v>
      </c>
      <c r="P1966" s="205" t="s">
        <v>4442</v>
      </c>
      <c r="Q1966" s="205" t="s">
        <v>65</v>
      </c>
      <c r="R1966" s="205" t="s">
        <v>4605</v>
      </c>
      <c r="S1966" s="205" t="s">
        <v>14067</v>
      </c>
      <c r="T1966" s="205" t="s">
        <v>14074</v>
      </c>
      <c r="U1966" s="208" t="s">
        <v>647</v>
      </c>
      <c r="V1966" s="205">
        <v>1</v>
      </c>
      <c r="W1966" s="205" t="s">
        <v>68</v>
      </c>
      <c r="X1966" s="205" t="s">
        <v>69</v>
      </c>
      <c r="Y1966" s="205" t="s">
        <v>4407</v>
      </c>
      <c r="Z1966" s="205" t="s">
        <v>778</v>
      </c>
      <c r="AA1966" s="234" t="s">
        <v>650</v>
      </c>
      <c r="AB1966" s="216">
        <v>46310</v>
      </c>
      <c r="AC1966" s="205"/>
      <c r="AD1966" s="230" t="s">
        <v>72</v>
      </c>
      <c r="AE1966" s="126"/>
      <c r="AF1966" s="127"/>
      <c r="AG1966" s="128"/>
      <c r="AH1966" s="129"/>
      <c r="AI1966" s="129"/>
      <c r="AJ1966" s="126"/>
      <c r="AK1966" s="127"/>
      <c r="AL1966" s="129"/>
      <c r="AM1966" s="128"/>
      <c r="AN1966" s="129"/>
      <c r="AO1966" s="127" t="s">
        <v>79</v>
      </c>
      <c r="AP1966" s="129"/>
    </row>
    <row r="1967" spans="1:45" customFormat="1" ht="30" hidden="1" customHeight="1">
      <c r="A1967" s="204" t="s">
        <v>49</v>
      </c>
      <c r="B1967" s="200" t="s">
        <v>80</v>
      </c>
      <c r="C1967" s="200" t="s">
        <v>81</v>
      </c>
      <c r="D1967" s="200" t="s">
        <v>14514</v>
      </c>
      <c r="E1967" s="200" t="s">
        <v>14515</v>
      </c>
      <c r="F1967" s="206" t="s">
        <v>14516</v>
      </c>
      <c r="G1967" s="201" t="s">
        <v>14517</v>
      </c>
      <c r="H1967" s="205" t="s">
        <v>14518</v>
      </c>
      <c r="I1967" s="204" t="s">
        <v>14519</v>
      </c>
      <c r="J1967" s="207" t="s">
        <v>14520</v>
      </c>
      <c r="K1967" s="208" t="s">
        <v>14521</v>
      </c>
      <c r="L1967" s="200" t="s">
        <v>90</v>
      </c>
      <c r="M1967" s="205" t="s">
        <v>61</v>
      </c>
      <c r="N1967" s="205" t="s">
        <v>62</v>
      </c>
      <c r="O1967" s="205" t="s">
        <v>91</v>
      </c>
      <c r="P1967" s="205" t="s">
        <v>92</v>
      </c>
      <c r="Q1967" s="205" t="s">
        <v>65</v>
      </c>
      <c r="R1967" s="205" t="s">
        <v>81</v>
      </c>
      <c r="S1967" s="205" t="s">
        <v>14515</v>
      </c>
      <c r="T1967" s="205" t="s">
        <v>93</v>
      </c>
      <c r="U1967" s="208" t="s">
        <v>14522</v>
      </c>
      <c r="V1967" s="205">
        <v>0.95</v>
      </c>
      <c r="W1967" s="205" t="s">
        <v>68</v>
      </c>
      <c r="X1967" s="205" t="s">
        <v>69</v>
      </c>
      <c r="Y1967" s="205" t="s">
        <v>70</v>
      </c>
      <c r="Z1967" s="205" t="s">
        <v>95</v>
      </c>
      <c r="AA1967" s="234" t="s">
        <v>71</v>
      </c>
      <c r="AB1967" s="216">
        <v>46310</v>
      </c>
      <c r="AC1967" s="205"/>
      <c r="AD1967" s="230" t="s">
        <v>72</v>
      </c>
      <c r="AE1967" s="126" t="s">
        <v>73</v>
      </c>
      <c r="AF1967" s="127" t="s">
        <v>74</v>
      </c>
      <c r="AG1967" s="128"/>
      <c r="AH1967" s="129"/>
      <c r="AI1967" s="129"/>
      <c r="AJ1967" s="126" t="s">
        <v>75</v>
      </c>
      <c r="AK1967" s="127" t="s">
        <v>76</v>
      </c>
      <c r="AL1967" s="129" t="s">
        <v>77</v>
      </c>
      <c r="AM1967" s="128" t="s">
        <v>14523</v>
      </c>
      <c r="AN1967" s="129"/>
      <c r="AO1967" s="127" t="s">
        <v>79</v>
      </c>
      <c r="AP1967" s="129"/>
      <c r="AQ1967" s="183"/>
      <c r="AR1967" s="183"/>
      <c r="AS1967" s="183"/>
    </row>
    <row r="1968" spans="1:45" customFormat="1" ht="30" hidden="1" customHeight="1">
      <c r="A1968" s="204" t="s">
        <v>49</v>
      </c>
      <c r="B1968" s="200" t="s">
        <v>9361</v>
      </c>
      <c r="C1968" s="200" t="s">
        <v>14524</v>
      </c>
      <c r="D1968" s="200" t="s">
        <v>5240</v>
      </c>
      <c r="E1968" s="200" t="s">
        <v>14525</v>
      </c>
      <c r="F1968" s="206" t="s">
        <v>14526</v>
      </c>
      <c r="G1968" s="201" t="s">
        <v>14527</v>
      </c>
      <c r="H1968" s="205" t="s">
        <v>14528</v>
      </c>
      <c r="I1968" s="204" t="s">
        <v>14529</v>
      </c>
      <c r="J1968" s="207" t="s">
        <v>14530</v>
      </c>
      <c r="K1968" s="208" t="s">
        <v>14531</v>
      </c>
      <c r="L1968" s="200" t="s">
        <v>90</v>
      </c>
      <c r="M1968" s="205" t="s">
        <v>61</v>
      </c>
      <c r="N1968" s="205" t="s">
        <v>62</v>
      </c>
      <c r="O1968" s="205" t="s">
        <v>91</v>
      </c>
      <c r="P1968" s="205" t="s">
        <v>92</v>
      </c>
      <c r="Q1968" s="205" t="s">
        <v>65</v>
      </c>
      <c r="R1968" s="205" t="s">
        <v>14524</v>
      </c>
      <c r="S1968" s="205" t="s">
        <v>14525</v>
      </c>
      <c r="T1968" s="205" t="s">
        <v>93</v>
      </c>
      <c r="U1968" s="208" t="s">
        <v>5255</v>
      </c>
      <c r="V1968" s="205">
        <v>0.95</v>
      </c>
      <c r="W1968" s="205" t="s">
        <v>68</v>
      </c>
      <c r="X1968" s="205" t="s">
        <v>69</v>
      </c>
      <c r="Y1968" s="205" t="s">
        <v>70</v>
      </c>
      <c r="Z1968" s="205" t="s">
        <v>95</v>
      </c>
      <c r="AA1968" s="234" t="s">
        <v>71</v>
      </c>
      <c r="AB1968" s="216">
        <v>46310</v>
      </c>
      <c r="AC1968" s="205"/>
      <c r="AD1968" s="230" t="s">
        <v>72</v>
      </c>
      <c r="AE1968" s="126" t="s">
        <v>73</v>
      </c>
      <c r="AF1968" s="127" t="s">
        <v>74</v>
      </c>
      <c r="AG1968" s="128"/>
      <c r="AH1968" s="129"/>
      <c r="AI1968" s="129"/>
      <c r="AJ1968" s="126" t="s">
        <v>75</v>
      </c>
      <c r="AK1968" s="127" t="s">
        <v>76</v>
      </c>
      <c r="AL1968" s="129" t="s">
        <v>77</v>
      </c>
      <c r="AM1968" s="128" t="s">
        <v>14532</v>
      </c>
      <c r="AN1968" s="129"/>
      <c r="AO1968" s="127" t="s">
        <v>79</v>
      </c>
      <c r="AP1968" s="129"/>
      <c r="AQ1968" s="183"/>
      <c r="AR1968" s="183"/>
      <c r="AS1968" s="183"/>
    </row>
    <row r="1969" spans="1:45" customFormat="1" ht="30" hidden="1" customHeight="1">
      <c r="A1969" s="204" t="s">
        <v>49</v>
      </c>
      <c r="B1969" s="200" t="s">
        <v>9361</v>
      </c>
      <c r="C1969" s="200" t="s">
        <v>14524</v>
      </c>
      <c r="D1969" s="200" t="s">
        <v>5240</v>
      </c>
      <c r="E1969" s="200" t="s">
        <v>14525</v>
      </c>
      <c r="F1969" s="206" t="s">
        <v>14533</v>
      </c>
      <c r="G1969" s="201" t="s">
        <v>14534</v>
      </c>
      <c r="H1969" s="205" t="s">
        <v>14535</v>
      </c>
      <c r="I1969" s="204" t="s">
        <v>14536</v>
      </c>
      <c r="J1969" s="207" t="s">
        <v>14537</v>
      </c>
      <c r="K1969" s="208" t="s">
        <v>14538</v>
      </c>
      <c r="L1969" s="200" t="s">
        <v>60</v>
      </c>
      <c r="M1969" s="205" t="s">
        <v>61</v>
      </c>
      <c r="N1969" s="205" t="s">
        <v>62</v>
      </c>
      <c r="O1969" s="205" t="s">
        <v>91</v>
      </c>
      <c r="P1969" s="205" t="s">
        <v>92</v>
      </c>
      <c r="Q1969" s="205" t="s">
        <v>65</v>
      </c>
      <c r="R1969" s="205" t="s">
        <v>14524</v>
      </c>
      <c r="S1969" s="205" t="s">
        <v>14525</v>
      </c>
      <c r="T1969" s="205" t="s">
        <v>66</v>
      </c>
      <c r="U1969" s="208" t="s">
        <v>14539</v>
      </c>
      <c r="V1969" s="205">
        <v>1</v>
      </c>
      <c r="W1969" s="205" t="s">
        <v>68</v>
      </c>
      <c r="X1969" s="205" t="s">
        <v>69</v>
      </c>
      <c r="Y1969" s="205" t="s">
        <v>70</v>
      </c>
      <c r="Z1969" s="205" t="s">
        <v>647</v>
      </c>
      <c r="AA1969" s="234" t="s">
        <v>71</v>
      </c>
      <c r="AB1969" s="216">
        <v>46310</v>
      </c>
      <c r="AC1969" s="205"/>
      <c r="AD1969" s="230" t="s">
        <v>72</v>
      </c>
      <c r="AE1969" s="126" t="s">
        <v>73</v>
      </c>
      <c r="AF1969" s="127" t="s">
        <v>74</v>
      </c>
      <c r="AG1969" s="128"/>
      <c r="AH1969" s="129"/>
      <c r="AI1969" s="129"/>
      <c r="AJ1969" s="126" t="s">
        <v>75</v>
      </c>
      <c r="AK1969" s="127" t="s">
        <v>76</v>
      </c>
      <c r="AL1969" s="129" t="s">
        <v>77</v>
      </c>
      <c r="AM1969" s="128" t="s">
        <v>14540</v>
      </c>
      <c r="AN1969" s="129"/>
      <c r="AO1969" s="127" t="s">
        <v>79</v>
      </c>
      <c r="AP1969" s="129"/>
      <c r="AQ1969" s="183"/>
      <c r="AR1969" s="183"/>
      <c r="AS1969" s="183"/>
    </row>
    <row r="1970" spans="1:45" customFormat="1" ht="30" hidden="1" customHeight="1">
      <c r="A1970" s="204" t="s">
        <v>49</v>
      </c>
      <c r="B1970" s="200" t="s">
        <v>9361</v>
      </c>
      <c r="C1970" s="200" t="s">
        <v>14524</v>
      </c>
      <c r="D1970" s="200" t="s">
        <v>5240</v>
      </c>
      <c r="E1970" s="200" t="s">
        <v>14525</v>
      </c>
      <c r="F1970" s="206" t="s">
        <v>14541</v>
      </c>
      <c r="G1970" s="201" t="s">
        <v>14542</v>
      </c>
      <c r="H1970" s="205" t="s">
        <v>14543</v>
      </c>
      <c r="I1970" s="204" t="s">
        <v>14544</v>
      </c>
      <c r="J1970" s="207" t="s">
        <v>14545</v>
      </c>
      <c r="K1970" s="208" t="s">
        <v>14546</v>
      </c>
      <c r="L1970" s="200" t="s">
        <v>60</v>
      </c>
      <c r="M1970" s="205" t="s">
        <v>61</v>
      </c>
      <c r="N1970" s="205" t="s">
        <v>62</v>
      </c>
      <c r="O1970" s="205" t="s">
        <v>91</v>
      </c>
      <c r="P1970" s="205" t="s">
        <v>92</v>
      </c>
      <c r="Q1970" s="205" t="s">
        <v>65</v>
      </c>
      <c r="R1970" s="205" t="s">
        <v>14524</v>
      </c>
      <c r="S1970" s="205" t="s">
        <v>14525</v>
      </c>
      <c r="T1970" s="205" t="s">
        <v>66</v>
      </c>
      <c r="U1970" s="208" t="s">
        <v>14547</v>
      </c>
      <c r="V1970" s="205">
        <v>1</v>
      </c>
      <c r="W1970" s="205" t="s">
        <v>68</v>
      </c>
      <c r="X1970" s="205" t="s">
        <v>69</v>
      </c>
      <c r="Y1970" s="205" t="s">
        <v>70</v>
      </c>
      <c r="Z1970" s="205" t="s">
        <v>9361</v>
      </c>
      <c r="AA1970" s="234" t="s">
        <v>71</v>
      </c>
      <c r="AB1970" s="216">
        <v>46310</v>
      </c>
      <c r="AC1970" s="205"/>
      <c r="AD1970" s="230" t="s">
        <v>72</v>
      </c>
      <c r="AE1970" s="126" t="s">
        <v>73</v>
      </c>
      <c r="AF1970" s="127" t="s">
        <v>74</v>
      </c>
      <c r="AG1970" s="128"/>
      <c r="AH1970" s="129"/>
      <c r="AI1970" s="129"/>
      <c r="AJ1970" s="126" t="s">
        <v>75</v>
      </c>
      <c r="AK1970" s="127" t="s">
        <v>76</v>
      </c>
      <c r="AL1970" s="129" t="s">
        <v>77</v>
      </c>
      <c r="AM1970" s="128" t="s">
        <v>14548</v>
      </c>
      <c r="AN1970" s="129"/>
      <c r="AO1970" s="127" t="s">
        <v>79</v>
      </c>
      <c r="AP1970" s="129"/>
      <c r="AQ1970" s="183"/>
      <c r="AR1970" s="183"/>
      <c r="AS1970" s="183"/>
    </row>
    <row r="1971" spans="1:45" customFormat="1" ht="30" hidden="1" customHeight="1">
      <c r="A1971" s="204" t="s">
        <v>49</v>
      </c>
      <c r="B1971" s="200" t="s">
        <v>9361</v>
      </c>
      <c r="C1971" s="200" t="s">
        <v>14524</v>
      </c>
      <c r="D1971" s="200" t="s">
        <v>5240</v>
      </c>
      <c r="E1971" s="200" t="s">
        <v>14525</v>
      </c>
      <c r="F1971" s="206" t="s">
        <v>14549</v>
      </c>
      <c r="G1971" s="201" t="s">
        <v>14550</v>
      </c>
      <c r="H1971" s="205" t="s">
        <v>14551</v>
      </c>
      <c r="I1971" s="204" t="s">
        <v>14552</v>
      </c>
      <c r="J1971" s="207" t="s">
        <v>14553</v>
      </c>
      <c r="K1971" s="208" t="s">
        <v>14554</v>
      </c>
      <c r="L1971" s="200" t="s">
        <v>60</v>
      </c>
      <c r="M1971" s="205" t="s">
        <v>61</v>
      </c>
      <c r="N1971" s="205" t="s">
        <v>62</v>
      </c>
      <c r="O1971" s="205" t="s">
        <v>91</v>
      </c>
      <c r="P1971" s="205" t="s">
        <v>92</v>
      </c>
      <c r="Q1971" s="205" t="s">
        <v>65</v>
      </c>
      <c r="R1971" s="205" t="s">
        <v>14524</v>
      </c>
      <c r="S1971" s="205" t="s">
        <v>14525</v>
      </c>
      <c r="T1971" s="205" t="s">
        <v>66</v>
      </c>
      <c r="U1971" s="208" t="s">
        <v>14555</v>
      </c>
      <c r="V1971" s="205">
        <v>1</v>
      </c>
      <c r="W1971" s="205" t="s">
        <v>68</v>
      </c>
      <c r="X1971" s="205" t="s">
        <v>69</v>
      </c>
      <c r="Y1971" s="205" t="s">
        <v>70</v>
      </c>
      <c r="Z1971" s="205" t="s">
        <v>9361</v>
      </c>
      <c r="AA1971" s="234" t="s">
        <v>71</v>
      </c>
      <c r="AB1971" s="216">
        <v>46310</v>
      </c>
      <c r="AC1971" s="205"/>
      <c r="AD1971" s="230" t="s">
        <v>72</v>
      </c>
      <c r="AE1971" s="126" t="s">
        <v>73</v>
      </c>
      <c r="AF1971" s="127" t="s">
        <v>74</v>
      </c>
      <c r="AG1971" s="128"/>
      <c r="AH1971" s="129"/>
      <c r="AI1971" s="129"/>
      <c r="AJ1971" s="126" t="s">
        <v>75</v>
      </c>
      <c r="AK1971" s="127" t="s">
        <v>76</v>
      </c>
      <c r="AL1971" s="129" t="s">
        <v>77</v>
      </c>
      <c r="AM1971" s="128" t="s">
        <v>14556</v>
      </c>
      <c r="AN1971" s="129"/>
      <c r="AO1971" s="127" t="s">
        <v>79</v>
      </c>
      <c r="AP1971" s="129"/>
      <c r="AQ1971" s="183"/>
      <c r="AR1971" s="183"/>
      <c r="AS1971" s="183"/>
    </row>
    <row r="1972" spans="1:45" customFormat="1" ht="30" hidden="1" customHeight="1">
      <c r="A1972" s="204" t="s">
        <v>49</v>
      </c>
      <c r="B1972" s="200" t="s">
        <v>9361</v>
      </c>
      <c r="C1972" s="200" t="s">
        <v>14524</v>
      </c>
      <c r="D1972" s="200" t="s">
        <v>11012</v>
      </c>
      <c r="E1972" s="200" t="s">
        <v>14557</v>
      </c>
      <c r="F1972" s="206" t="s">
        <v>14558</v>
      </c>
      <c r="G1972" s="201" t="s">
        <v>14559</v>
      </c>
      <c r="H1972" s="205" t="s">
        <v>14560</v>
      </c>
      <c r="I1972" s="204" t="s">
        <v>14561</v>
      </c>
      <c r="J1972" s="207" t="s">
        <v>14562</v>
      </c>
      <c r="K1972" s="208" t="s">
        <v>14563</v>
      </c>
      <c r="L1972" s="200" t="s">
        <v>90</v>
      </c>
      <c r="M1972" s="205" t="s">
        <v>61</v>
      </c>
      <c r="N1972" s="205" t="s">
        <v>62</v>
      </c>
      <c r="O1972" s="205" t="s">
        <v>91</v>
      </c>
      <c r="P1972" s="205" t="s">
        <v>92</v>
      </c>
      <c r="Q1972" s="205" t="s">
        <v>65</v>
      </c>
      <c r="R1972" s="205" t="s">
        <v>14524</v>
      </c>
      <c r="S1972" s="205" t="s">
        <v>14557</v>
      </c>
      <c r="T1972" s="205" t="s">
        <v>93</v>
      </c>
      <c r="U1972" s="208" t="s">
        <v>11020</v>
      </c>
      <c r="V1972" s="205">
        <v>0.95</v>
      </c>
      <c r="W1972" s="205" t="s">
        <v>68</v>
      </c>
      <c r="X1972" s="205" t="s">
        <v>69</v>
      </c>
      <c r="Y1972" s="205" t="s">
        <v>70</v>
      </c>
      <c r="Z1972" s="205" t="s">
        <v>95</v>
      </c>
      <c r="AA1972" s="234" t="s">
        <v>71</v>
      </c>
      <c r="AB1972" s="216">
        <v>46310</v>
      </c>
      <c r="AC1972" s="205"/>
      <c r="AD1972" s="230" t="s">
        <v>72</v>
      </c>
      <c r="AE1972" s="126" t="s">
        <v>73</v>
      </c>
      <c r="AF1972" s="127" t="s">
        <v>74</v>
      </c>
      <c r="AG1972" s="128"/>
      <c r="AH1972" s="129"/>
      <c r="AI1972" s="129"/>
      <c r="AJ1972" s="126" t="s">
        <v>75</v>
      </c>
      <c r="AK1972" s="127" t="s">
        <v>76</v>
      </c>
      <c r="AL1972" s="129" t="s">
        <v>77</v>
      </c>
      <c r="AM1972" s="128" t="s">
        <v>14564</v>
      </c>
      <c r="AN1972" s="129"/>
      <c r="AO1972" s="127" t="s">
        <v>79</v>
      </c>
      <c r="AP1972" s="129"/>
      <c r="AQ1972" s="183"/>
      <c r="AR1972" s="183"/>
      <c r="AS1972" s="183"/>
    </row>
    <row r="1973" spans="1:45" customFormat="1" ht="30" hidden="1" customHeight="1">
      <c r="A1973" s="204" t="s">
        <v>49</v>
      </c>
      <c r="B1973" s="200" t="s">
        <v>9361</v>
      </c>
      <c r="C1973" s="200" t="s">
        <v>14524</v>
      </c>
      <c r="D1973" s="200" t="s">
        <v>11012</v>
      </c>
      <c r="E1973" s="200" t="s">
        <v>14557</v>
      </c>
      <c r="F1973" s="206" t="s">
        <v>14565</v>
      </c>
      <c r="G1973" s="201" t="s">
        <v>14566</v>
      </c>
      <c r="H1973" s="205" t="s">
        <v>14567</v>
      </c>
      <c r="I1973" s="204" t="s">
        <v>14568</v>
      </c>
      <c r="J1973" s="207" t="s">
        <v>14569</v>
      </c>
      <c r="K1973" s="208" t="s">
        <v>14570</v>
      </c>
      <c r="L1973" s="200" t="s">
        <v>60</v>
      </c>
      <c r="M1973" s="205" t="s">
        <v>61</v>
      </c>
      <c r="N1973" s="205" t="s">
        <v>62</v>
      </c>
      <c r="O1973" s="205" t="s">
        <v>91</v>
      </c>
      <c r="P1973" s="205" t="s">
        <v>92</v>
      </c>
      <c r="Q1973" s="205" t="s">
        <v>65</v>
      </c>
      <c r="R1973" s="205" t="s">
        <v>14524</v>
      </c>
      <c r="S1973" s="205" t="s">
        <v>14557</v>
      </c>
      <c r="T1973" s="205" t="s">
        <v>66</v>
      </c>
      <c r="U1973" s="208" t="s">
        <v>14571</v>
      </c>
      <c r="V1973" s="205">
        <v>1</v>
      </c>
      <c r="W1973" s="205" t="s">
        <v>68</v>
      </c>
      <c r="X1973" s="205" t="s">
        <v>69</v>
      </c>
      <c r="Y1973" s="205" t="s">
        <v>70</v>
      </c>
      <c r="Z1973" s="205" t="s">
        <v>647</v>
      </c>
      <c r="AA1973" s="234" t="s">
        <v>71</v>
      </c>
      <c r="AB1973" s="216">
        <v>46310</v>
      </c>
      <c r="AC1973" s="205"/>
      <c r="AD1973" s="230" t="s">
        <v>72</v>
      </c>
      <c r="AE1973" s="126" t="s">
        <v>73</v>
      </c>
      <c r="AF1973" s="127" t="s">
        <v>74</v>
      </c>
      <c r="AG1973" s="128"/>
      <c r="AH1973" s="129"/>
      <c r="AI1973" s="129"/>
      <c r="AJ1973" s="126" t="s">
        <v>75</v>
      </c>
      <c r="AK1973" s="127" t="s">
        <v>76</v>
      </c>
      <c r="AL1973" s="129" t="s">
        <v>77</v>
      </c>
      <c r="AM1973" s="128" t="s">
        <v>14572</v>
      </c>
      <c r="AN1973" s="129"/>
      <c r="AO1973" s="127" t="s">
        <v>79</v>
      </c>
      <c r="AP1973" s="129"/>
      <c r="AQ1973" s="183"/>
      <c r="AR1973" s="183"/>
      <c r="AS1973" s="183"/>
    </row>
    <row r="1974" spans="1:45" customFormat="1" ht="30" hidden="1" customHeight="1">
      <c r="A1974" s="204" t="s">
        <v>49</v>
      </c>
      <c r="B1974" s="200" t="s">
        <v>9361</v>
      </c>
      <c r="C1974" s="200" t="s">
        <v>14524</v>
      </c>
      <c r="D1974" s="200" t="s">
        <v>11012</v>
      </c>
      <c r="E1974" s="200" t="s">
        <v>14557</v>
      </c>
      <c r="F1974" s="206" t="s">
        <v>14573</v>
      </c>
      <c r="G1974" s="201" t="s">
        <v>14574</v>
      </c>
      <c r="H1974" s="205" t="s">
        <v>14575</v>
      </c>
      <c r="I1974" s="204" t="s">
        <v>14576</v>
      </c>
      <c r="J1974" s="207" t="s">
        <v>14577</v>
      </c>
      <c r="K1974" s="208" t="s">
        <v>14578</v>
      </c>
      <c r="L1974" s="200" t="s">
        <v>60</v>
      </c>
      <c r="M1974" s="205" t="s">
        <v>61</v>
      </c>
      <c r="N1974" s="205" t="s">
        <v>62</v>
      </c>
      <c r="O1974" s="205" t="s">
        <v>91</v>
      </c>
      <c r="P1974" s="205" t="s">
        <v>92</v>
      </c>
      <c r="Q1974" s="205" t="s">
        <v>65</v>
      </c>
      <c r="R1974" s="205" t="s">
        <v>14524</v>
      </c>
      <c r="S1974" s="205" t="s">
        <v>14557</v>
      </c>
      <c r="T1974" s="205" t="s">
        <v>66</v>
      </c>
      <c r="U1974" s="208" t="s">
        <v>14579</v>
      </c>
      <c r="V1974" s="205">
        <v>1</v>
      </c>
      <c r="W1974" s="205" t="s">
        <v>68</v>
      </c>
      <c r="X1974" s="205" t="s">
        <v>69</v>
      </c>
      <c r="Y1974" s="205" t="s">
        <v>70</v>
      </c>
      <c r="Z1974" s="205" t="s">
        <v>9361</v>
      </c>
      <c r="AA1974" s="234" t="s">
        <v>71</v>
      </c>
      <c r="AB1974" s="216">
        <v>46310</v>
      </c>
      <c r="AC1974" s="205"/>
      <c r="AD1974" s="230" t="s">
        <v>72</v>
      </c>
      <c r="AE1974" s="126" t="s">
        <v>73</v>
      </c>
      <c r="AF1974" s="127" t="s">
        <v>74</v>
      </c>
      <c r="AG1974" s="128"/>
      <c r="AH1974" s="129"/>
      <c r="AI1974" s="129"/>
      <c r="AJ1974" s="126" t="s">
        <v>75</v>
      </c>
      <c r="AK1974" s="127" t="s">
        <v>76</v>
      </c>
      <c r="AL1974" s="129" t="s">
        <v>77</v>
      </c>
      <c r="AM1974" s="128" t="s">
        <v>14580</v>
      </c>
      <c r="AN1974" s="129"/>
      <c r="AO1974" s="127" t="s">
        <v>79</v>
      </c>
      <c r="AP1974" s="129"/>
      <c r="AQ1974" s="183"/>
      <c r="AR1974" s="183"/>
      <c r="AS1974" s="183"/>
    </row>
    <row r="1975" spans="1:45" customFormat="1" ht="30" hidden="1" customHeight="1">
      <c r="A1975" s="204" t="s">
        <v>49</v>
      </c>
      <c r="B1975" s="200" t="s">
        <v>9361</v>
      </c>
      <c r="C1975" s="200" t="s">
        <v>14524</v>
      </c>
      <c r="D1975" s="200" t="s">
        <v>14581</v>
      </c>
      <c r="E1975" s="200" t="s">
        <v>14582</v>
      </c>
      <c r="F1975" s="206" t="s">
        <v>14583</v>
      </c>
      <c r="G1975" s="201" t="s">
        <v>14584</v>
      </c>
      <c r="H1975" s="205" t="s">
        <v>14585</v>
      </c>
      <c r="I1975" s="204" t="s">
        <v>14586</v>
      </c>
      <c r="J1975" s="207" t="s">
        <v>14587</v>
      </c>
      <c r="K1975" s="208" t="s">
        <v>14588</v>
      </c>
      <c r="L1975" s="200" t="s">
        <v>90</v>
      </c>
      <c r="M1975" s="205" t="s">
        <v>61</v>
      </c>
      <c r="N1975" s="205" t="s">
        <v>62</v>
      </c>
      <c r="O1975" s="205" t="s">
        <v>91</v>
      </c>
      <c r="P1975" s="205" t="s">
        <v>92</v>
      </c>
      <c r="Q1975" s="205" t="s">
        <v>65</v>
      </c>
      <c r="R1975" s="205" t="s">
        <v>14524</v>
      </c>
      <c r="S1975" s="205" t="s">
        <v>14582</v>
      </c>
      <c r="T1975" s="205" t="s">
        <v>93</v>
      </c>
      <c r="U1975" s="208" t="s">
        <v>14589</v>
      </c>
      <c r="V1975" s="205">
        <v>0.95</v>
      </c>
      <c r="W1975" s="205" t="s">
        <v>68</v>
      </c>
      <c r="X1975" s="205" t="s">
        <v>69</v>
      </c>
      <c r="Y1975" s="205" t="s">
        <v>70</v>
      </c>
      <c r="Z1975" s="205" t="s">
        <v>95</v>
      </c>
      <c r="AA1975" s="234" t="s">
        <v>71</v>
      </c>
      <c r="AB1975" s="216">
        <v>46310</v>
      </c>
      <c r="AC1975" s="205"/>
      <c r="AD1975" s="230" t="s">
        <v>72</v>
      </c>
      <c r="AE1975" s="126" t="s">
        <v>73</v>
      </c>
      <c r="AF1975" s="127" t="s">
        <v>74</v>
      </c>
      <c r="AG1975" s="128"/>
      <c r="AH1975" s="129"/>
      <c r="AI1975" s="129"/>
      <c r="AJ1975" s="126" t="s">
        <v>75</v>
      </c>
      <c r="AK1975" s="127" t="s">
        <v>76</v>
      </c>
      <c r="AL1975" s="129" t="s">
        <v>77</v>
      </c>
      <c r="AM1975" s="128" t="s">
        <v>14590</v>
      </c>
      <c r="AN1975" s="129"/>
      <c r="AO1975" s="127" t="s">
        <v>79</v>
      </c>
      <c r="AP1975" s="129"/>
      <c r="AQ1975" s="183"/>
      <c r="AR1975" s="183"/>
      <c r="AS1975" s="183"/>
    </row>
    <row r="1976" spans="1:45" customFormat="1" ht="30" hidden="1" customHeight="1">
      <c r="A1976" s="204" t="s">
        <v>49</v>
      </c>
      <c r="B1976" s="200" t="s">
        <v>9361</v>
      </c>
      <c r="C1976" s="200" t="s">
        <v>14524</v>
      </c>
      <c r="D1976" s="200" t="s">
        <v>14581</v>
      </c>
      <c r="E1976" s="200" t="s">
        <v>14582</v>
      </c>
      <c r="F1976" s="206" t="s">
        <v>14591</v>
      </c>
      <c r="G1976" s="201" t="s">
        <v>14592</v>
      </c>
      <c r="H1976" s="205" t="s">
        <v>14593</v>
      </c>
      <c r="I1976" s="204" t="s">
        <v>14594</v>
      </c>
      <c r="J1976" s="207" t="s">
        <v>14595</v>
      </c>
      <c r="K1976" s="208" t="s">
        <v>14596</v>
      </c>
      <c r="L1976" s="200" t="s">
        <v>60</v>
      </c>
      <c r="M1976" s="205" t="s">
        <v>61</v>
      </c>
      <c r="N1976" s="205" t="s">
        <v>62</v>
      </c>
      <c r="O1976" s="205" t="s">
        <v>91</v>
      </c>
      <c r="P1976" s="205" t="s">
        <v>92</v>
      </c>
      <c r="Q1976" s="205" t="s">
        <v>65</v>
      </c>
      <c r="R1976" s="205" t="s">
        <v>14524</v>
      </c>
      <c r="S1976" s="205" t="s">
        <v>14582</v>
      </c>
      <c r="T1976" s="205" t="s">
        <v>66</v>
      </c>
      <c r="U1976" s="208" t="s">
        <v>14597</v>
      </c>
      <c r="V1976" s="205">
        <v>1</v>
      </c>
      <c r="W1976" s="205" t="s">
        <v>68</v>
      </c>
      <c r="X1976" s="205" t="s">
        <v>69</v>
      </c>
      <c r="Y1976" s="205" t="s">
        <v>70</v>
      </c>
      <c r="Z1976" s="205" t="s">
        <v>647</v>
      </c>
      <c r="AA1976" s="234" t="s">
        <v>71</v>
      </c>
      <c r="AB1976" s="216">
        <v>46310</v>
      </c>
      <c r="AC1976" s="205"/>
      <c r="AD1976" s="230" t="s">
        <v>72</v>
      </c>
      <c r="AE1976" s="126" t="s">
        <v>73</v>
      </c>
      <c r="AF1976" s="127" t="s">
        <v>74</v>
      </c>
      <c r="AG1976" s="128"/>
      <c r="AH1976" s="129"/>
      <c r="AI1976" s="129"/>
      <c r="AJ1976" s="126" t="s">
        <v>75</v>
      </c>
      <c r="AK1976" s="127" t="s">
        <v>76</v>
      </c>
      <c r="AL1976" s="129" t="s">
        <v>77</v>
      </c>
      <c r="AM1976" s="128" t="s">
        <v>14598</v>
      </c>
      <c r="AN1976" s="129"/>
      <c r="AO1976" s="127" t="s">
        <v>79</v>
      </c>
      <c r="AP1976" s="129"/>
      <c r="AQ1976" s="183"/>
      <c r="AR1976" s="183"/>
      <c r="AS1976" s="183"/>
    </row>
    <row r="1977" spans="1:45" customFormat="1" ht="30" hidden="1" customHeight="1">
      <c r="A1977" s="204" t="s">
        <v>49</v>
      </c>
      <c r="B1977" s="200" t="s">
        <v>9361</v>
      </c>
      <c r="C1977" s="200" t="s">
        <v>14524</v>
      </c>
      <c r="D1977" s="200" t="s">
        <v>14581</v>
      </c>
      <c r="E1977" s="200" t="s">
        <v>14582</v>
      </c>
      <c r="F1977" s="206" t="s">
        <v>14599</v>
      </c>
      <c r="G1977" s="201" t="s">
        <v>14600</v>
      </c>
      <c r="H1977" s="205" t="s">
        <v>14601</v>
      </c>
      <c r="I1977" s="204" t="s">
        <v>14602</v>
      </c>
      <c r="J1977" s="207" t="s">
        <v>14603</v>
      </c>
      <c r="K1977" s="208" t="s">
        <v>14604</v>
      </c>
      <c r="L1977" s="200" t="s">
        <v>60</v>
      </c>
      <c r="M1977" s="205" t="s">
        <v>61</v>
      </c>
      <c r="N1977" s="205" t="s">
        <v>62</v>
      </c>
      <c r="O1977" s="205" t="s">
        <v>91</v>
      </c>
      <c r="P1977" s="205" t="s">
        <v>92</v>
      </c>
      <c r="Q1977" s="205" t="s">
        <v>65</v>
      </c>
      <c r="R1977" s="205" t="s">
        <v>14524</v>
      </c>
      <c r="S1977" s="205" t="s">
        <v>14582</v>
      </c>
      <c r="T1977" s="205" t="s">
        <v>66</v>
      </c>
      <c r="U1977" s="208" t="s">
        <v>14605</v>
      </c>
      <c r="V1977" s="205">
        <v>1</v>
      </c>
      <c r="W1977" s="205" t="s">
        <v>68</v>
      </c>
      <c r="X1977" s="205" t="s">
        <v>69</v>
      </c>
      <c r="Y1977" s="205" t="s">
        <v>70</v>
      </c>
      <c r="Z1977" s="205" t="s">
        <v>9361</v>
      </c>
      <c r="AA1977" s="234" t="s">
        <v>71</v>
      </c>
      <c r="AB1977" s="216">
        <v>46310</v>
      </c>
      <c r="AC1977" s="205"/>
      <c r="AD1977" s="230" t="s">
        <v>72</v>
      </c>
      <c r="AE1977" s="126" t="s">
        <v>73</v>
      </c>
      <c r="AF1977" s="127" t="s">
        <v>74</v>
      </c>
      <c r="AG1977" s="128"/>
      <c r="AH1977" s="129"/>
      <c r="AI1977" s="129"/>
      <c r="AJ1977" s="126" t="s">
        <v>75</v>
      </c>
      <c r="AK1977" s="127" t="s">
        <v>76</v>
      </c>
      <c r="AL1977" s="129" t="s">
        <v>77</v>
      </c>
      <c r="AM1977" s="128" t="s">
        <v>14606</v>
      </c>
      <c r="AN1977" s="129"/>
      <c r="AO1977" s="127" t="s">
        <v>79</v>
      </c>
      <c r="AP1977" s="129"/>
      <c r="AQ1977" s="183"/>
      <c r="AR1977" s="183"/>
      <c r="AS1977" s="183"/>
    </row>
    <row r="1978" spans="1:45" customFormat="1" ht="30" hidden="1" customHeight="1">
      <c r="A1978" s="204" t="s">
        <v>49</v>
      </c>
      <c r="B1978" s="200" t="s">
        <v>9361</v>
      </c>
      <c r="C1978" s="200" t="s">
        <v>14524</v>
      </c>
      <c r="D1978" s="200" t="s">
        <v>14581</v>
      </c>
      <c r="E1978" s="200" t="s">
        <v>14582</v>
      </c>
      <c r="F1978" s="206" t="s">
        <v>14607</v>
      </c>
      <c r="G1978" s="201" t="s">
        <v>14608</v>
      </c>
      <c r="H1978" s="205" t="s">
        <v>14609</v>
      </c>
      <c r="I1978" s="204" t="s">
        <v>14610</v>
      </c>
      <c r="J1978" s="207" t="s">
        <v>14611</v>
      </c>
      <c r="K1978" s="208" t="s">
        <v>14612</v>
      </c>
      <c r="L1978" s="200" t="s">
        <v>60</v>
      </c>
      <c r="M1978" s="205" t="s">
        <v>61</v>
      </c>
      <c r="N1978" s="205" t="s">
        <v>62</v>
      </c>
      <c r="O1978" s="205" t="s">
        <v>91</v>
      </c>
      <c r="P1978" s="205" t="s">
        <v>92</v>
      </c>
      <c r="Q1978" s="205" t="s">
        <v>65</v>
      </c>
      <c r="R1978" s="205" t="s">
        <v>14524</v>
      </c>
      <c r="S1978" s="205" t="s">
        <v>14582</v>
      </c>
      <c r="T1978" s="205" t="s">
        <v>66</v>
      </c>
      <c r="U1978" s="208" t="s">
        <v>14613</v>
      </c>
      <c r="V1978" s="205">
        <v>1</v>
      </c>
      <c r="W1978" s="205" t="s">
        <v>68</v>
      </c>
      <c r="X1978" s="205" t="s">
        <v>69</v>
      </c>
      <c r="Y1978" s="205" t="s">
        <v>70</v>
      </c>
      <c r="Z1978" s="205" t="s">
        <v>9361</v>
      </c>
      <c r="AA1978" s="234" t="s">
        <v>71</v>
      </c>
      <c r="AB1978" s="216">
        <v>46310</v>
      </c>
      <c r="AC1978" s="205"/>
      <c r="AD1978" s="230" t="s">
        <v>72</v>
      </c>
      <c r="AE1978" s="126" t="s">
        <v>73</v>
      </c>
      <c r="AF1978" s="127" t="s">
        <v>74</v>
      </c>
      <c r="AG1978" s="128"/>
      <c r="AH1978" s="129"/>
      <c r="AI1978" s="129"/>
      <c r="AJ1978" s="126" t="s">
        <v>75</v>
      </c>
      <c r="AK1978" s="127" t="s">
        <v>76</v>
      </c>
      <c r="AL1978" s="129" t="s">
        <v>77</v>
      </c>
      <c r="AM1978" s="128" t="s">
        <v>14614</v>
      </c>
      <c r="AN1978" s="129"/>
      <c r="AO1978" s="127" t="s">
        <v>79</v>
      </c>
      <c r="AP1978" s="129"/>
      <c r="AQ1978" s="183"/>
      <c r="AR1978" s="183"/>
      <c r="AS1978" s="183"/>
    </row>
    <row r="1979" spans="1:45" customFormat="1" ht="30" hidden="1" customHeight="1">
      <c r="A1979" s="204" t="s">
        <v>49</v>
      </c>
      <c r="B1979" s="200" t="s">
        <v>14615</v>
      </c>
      <c r="C1979" s="200" t="s">
        <v>14616</v>
      </c>
      <c r="D1979" s="200" t="s">
        <v>14617</v>
      </c>
      <c r="E1979" s="200" t="s">
        <v>14618</v>
      </c>
      <c r="F1979" s="206" t="s">
        <v>14619</v>
      </c>
      <c r="G1979" s="201" t="s">
        <v>14620</v>
      </c>
      <c r="H1979" s="205" t="s">
        <v>14621</v>
      </c>
      <c r="I1979" s="204" t="s">
        <v>14622</v>
      </c>
      <c r="J1979" s="207" t="s">
        <v>14623</v>
      </c>
      <c r="K1979" s="208" t="s">
        <v>14624</v>
      </c>
      <c r="L1979" s="200" t="s">
        <v>90</v>
      </c>
      <c r="M1979" s="205" t="s">
        <v>61</v>
      </c>
      <c r="N1979" s="205" t="s">
        <v>62</v>
      </c>
      <c r="O1979" s="205" t="s">
        <v>91</v>
      </c>
      <c r="P1979" s="205" t="s">
        <v>92</v>
      </c>
      <c r="Q1979" s="205" t="s">
        <v>65</v>
      </c>
      <c r="R1979" s="205" t="s">
        <v>14616</v>
      </c>
      <c r="S1979" s="205" t="s">
        <v>14618</v>
      </c>
      <c r="T1979" s="205" t="s">
        <v>93</v>
      </c>
      <c r="U1979" s="208" t="s">
        <v>14625</v>
      </c>
      <c r="V1979" s="205">
        <v>0.95</v>
      </c>
      <c r="W1979" s="205" t="s">
        <v>68</v>
      </c>
      <c r="X1979" s="205" t="s">
        <v>69</v>
      </c>
      <c r="Y1979" s="205" t="s">
        <v>70</v>
      </c>
      <c r="Z1979" s="205" t="s">
        <v>95</v>
      </c>
      <c r="AA1979" s="234" t="s">
        <v>71</v>
      </c>
      <c r="AB1979" s="216">
        <v>46310</v>
      </c>
      <c r="AC1979" s="205"/>
      <c r="AD1979" s="230" t="s">
        <v>72</v>
      </c>
      <c r="AE1979" s="126" t="s">
        <v>73</v>
      </c>
      <c r="AF1979" s="127" t="s">
        <v>74</v>
      </c>
      <c r="AG1979" s="128"/>
      <c r="AH1979" s="129"/>
      <c r="AI1979" s="129"/>
      <c r="AJ1979" s="126" t="s">
        <v>75</v>
      </c>
      <c r="AK1979" s="127" t="s">
        <v>76</v>
      </c>
      <c r="AL1979" s="129" t="s">
        <v>77</v>
      </c>
      <c r="AM1979" s="128" t="s">
        <v>14626</v>
      </c>
      <c r="AN1979" s="129"/>
      <c r="AO1979" s="127" t="s">
        <v>79</v>
      </c>
      <c r="AP1979" s="129"/>
      <c r="AQ1979" s="183"/>
      <c r="AR1979" s="183"/>
      <c r="AS1979" s="183"/>
    </row>
    <row r="1980" spans="1:45" customFormat="1" ht="30" hidden="1" customHeight="1">
      <c r="A1980" s="204" t="s">
        <v>49</v>
      </c>
      <c r="B1980" s="200" t="s">
        <v>14615</v>
      </c>
      <c r="C1980" s="200" t="s">
        <v>14616</v>
      </c>
      <c r="D1980" s="200" t="s">
        <v>14617</v>
      </c>
      <c r="E1980" s="200" t="s">
        <v>14618</v>
      </c>
      <c r="F1980" s="206" t="s">
        <v>14627</v>
      </c>
      <c r="G1980" s="201" t="s">
        <v>14628</v>
      </c>
      <c r="H1980" s="205" t="s">
        <v>14629</v>
      </c>
      <c r="I1980" s="204" t="s">
        <v>14630</v>
      </c>
      <c r="J1980" s="207" t="s">
        <v>14631</v>
      </c>
      <c r="K1980" s="208" t="s">
        <v>14632</v>
      </c>
      <c r="L1980" s="200" t="s">
        <v>60</v>
      </c>
      <c r="M1980" s="205" t="s">
        <v>61</v>
      </c>
      <c r="N1980" s="205" t="s">
        <v>62</v>
      </c>
      <c r="O1980" s="205" t="s">
        <v>91</v>
      </c>
      <c r="P1980" s="205" t="s">
        <v>92</v>
      </c>
      <c r="Q1980" s="205" t="s">
        <v>65</v>
      </c>
      <c r="R1980" s="205" t="s">
        <v>14616</v>
      </c>
      <c r="S1980" s="205" t="s">
        <v>14618</v>
      </c>
      <c r="T1980" s="205" t="s">
        <v>66</v>
      </c>
      <c r="U1980" s="208" t="s">
        <v>14633</v>
      </c>
      <c r="V1980" s="205">
        <v>1</v>
      </c>
      <c r="W1980" s="205" t="s">
        <v>68</v>
      </c>
      <c r="X1980" s="205" t="s">
        <v>69</v>
      </c>
      <c r="Y1980" s="205" t="s">
        <v>70</v>
      </c>
      <c r="Z1980" s="205" t="s">
        <v>647</v>
      </c>
      <c r="AA1980" s="234" t="s">
        <v>71</v>
      </c>
      <c r="AB1980" s="216">
        <v>46310</v>
      </c>
      <c r="AC1980" s="205"/>
      <c r="AD1980" s="230" t="s">
        <v>72</v>
      </c>
      <c r="AE1980" s="126" t="s">
        <v>73</v>
      </c>
      <c r="AF1980" s="127" t="s">
        <v>74</v>
      </c>
      <c r="AG1980" s="128"/>
      <c r="AH1980" s="129"/>
      <c r="AI1980" s="129"/>
      <c r="AJ1980" s="126" t="s">
        <v>75</v>
      </c>
      <c r="AK1980" s="127" t="s">
        <v>76</v>
      </c>
      <c r="AL1980" s="129" t="s">
        <v>77</v>
      </c>
      <c r="AM1980" s="128" t="s">
        <v>14634</v>
      </c>
      <c r="AN1980" s="129"/>
      <c r="AO1980" s="127" t="s">
        <v>79</v>
      </c>
      <c r="AP1980" s="129"/>
      <c r="AQ1980" s="183"/>
      <c r="AR1980" s="183"/>
      <c r="AS1980" s="183"/>
    </row>
    <row r="1981" spans="1:45" customFormat="1" ht="30" hidden="1" customHeight="1">
      <c r="A1981" s="204" t="s">
        <v>49</v>
      </c>
      <c r="B1981" s="200" t="s">
        <v>14615</v>
      </c>
      <c r="C1981" s="200" t="s">
        <v>14616</v>
      </c>
      <c r="D1981" s="200" t="s">
        <v>14617</v>
      </c>
      <c r="E1981" s="200" t="s">
        <v>14618</v>
      </c>
      <c r="F1981" s="206" t="s">
        <v>14635</v>
      </c>
      <c r="G1981" s="201" t="s">
        <v>14636</v>
      </c>
      <c r="H1981" s="205" t="s">
        <v>14637</v>
      </c>
      <c r="I1981" s="204" t="s">
        <v>14638</v>
      </c>
      <c r="J1981" s="207" t="s">
        <v>14639</v>
      </c>
      <c r="K1981" s="208" t="s">
        <v>14640</v>
      </c>
      <c r="L1981" s="200" t="s">
        <v>60</v>
      </c>
      <c r="M1981" s="205" t="s">
        <v>61</v>
      </c>
      <c r="N1981" s="205" t="s">
        <v>62</v>
      </c>
      <c r="O1981" s="205" t="s">
        <v>91</v>
      </c>
      <c r="P1981" s="205" t="s">
        <v>92</v>
      </c>
      <c r="Q1981" s="205" t="s">
        <v>65</v>
      </c>
      <c r="R1981" s="205" t="s">
        <v>14616</v>
      </c>
      <c r="S1981" s="205" t="s">
        <v>14618</v>
      </c>
      <c r="T1981" s="205" t="s">
        <v>66</v>
      </c>
      <c r="U1981" s="208" t="s">
        <v>14641</v>
      </c>
      <c r="V1981" s="205">
        <v>1</v>
      </c>
      <c r="W1981" s="205" t="s">
        <v>68</v>
      </c>
      <c r="X1981" s="205" t="s">
        <v>69</v>
      </c>
      <c r="Y1981" s="205" t="s">
        <v>70</v>
      </c>
      <c r="Z1981" s="205" t="s">
        <v>14615</v>
      </c>
      <c r="AA1981" s="234" t="s">
        <v>71</v>
      </c>
      <c r="AB1981" s="216">
        <v>46310</v>
      </c>
      <c r="AC1981" s="205"/>
      <c r="AD1981" s="230" t="s">
        <v>72</v>
      </c>
      <c r="AE1981" s="126" t="s">
        <v>73</v>
      </c>
      <c r="AF1981" s="127" t="s">
        <v>74</v>
      </c>
      <c r="AG1981" s="128"/>
      <c r="AH1981" s="129"/>
      <c r="AI1981" s="129"/>
      <c r="AJ1981" s="126" t="s">
        <v>75</v>
      </c>
      <c r="AK1981" s="127" t="s">
        <v>76</v>
      </c>
      <c r="AL1981" s="129" t="s">
        <v>77</v>
      </c>
      <c r="AM1981" s="128" t="s">
        <v>14642</v>
      </c>
      <c r="AN1981" s="129"/>
      <c r="AO1981" s="127" t="s">
        <v>79</v>
      </c>
      <c r="AP1981" s="129"/>
      <c r="AQ1981" s="183"/>
      <c r="AR1981" s="183"/>
      <c r="AS1981" s="183"/>
    </row>
    <row r="1982" spans="1:45" customFormat="1" ht="30" hidden="1" customHeight="1">
      <c r="A1982" s="204" t="s">
        <v>49</v>
      </c>
      <c r="B1982" s="200" t="s">
        <v>14615</v>
      </c>
      <c r="C1982" s="200" t="s">
        <v>14616</v>
      </c>
      <c r="D1982" s="200" t="s">
        <v>14617</v>
      </c>
      <c r="E1982" s="200" t="s">
        <v>14618</v>
      </c>
      <c r="F1982" s="206" t="s">
        <v>14643</v>
      </c>
      <c r="G1982" s="206" t="s">
        <v>14644</v>
      </c>
      <c r="H1982" s="205" t="s">
        <v>14645</v>
      </c>
      <c r="I1982" s="204" t="s">
        <v>14646</v>
      </c>
      <c r="J1982" s="207" t="s">
        <v>14647</v>
      </c>
      <c r="K1982" s="208" t="s">
        <v>14648</v>
      </c>
      <c r="L1982" s="205" t="s">
        <v>1071</v>
      </c>
      <c r="M1982" s="205" t="s">
        <v>61</v>
      </c>
      <c r="N1982" s="205" t="s">
        <v>62</v>
      </c>
      <c r="O1982" s="205" t="s">
        <v>91</v>
      </c>
      <c r="P1982" s="205" t="s">
        <v>92</v>
      </c>
      <c r="Q1982" s="205" t="s">
        <v>65</v>
      </c>
      <c r="R1982" s="205" t="s">
        <v>14616</v>
      </c>
      <c r="S1982" s="205" t="s">
        <v>14618</v>
      </c>
      <c r="T1982" s="205" t="s">
        <v>777</v>
      </c>
      <c r="U1982" s="208" t="s">
        <v>14649</v>
      </c>
      <c r="V1982" s="205">
        <v>0.95</v>
      </c>
      <c r="W1982" s="205" t="s">
        <v>68</v>
      </c>
      <c r="X1982" s="205" t="s">
        <v>14650</v>
      </c>
      <c r="Y1982" s="205" t="s">
        <v>70</v>
      </c>
      <c r="Z1982" s="205" t="s">
        <v>647</v>
      </c>
      <c r="AA1982" s="234" t="s">
        <v>71</v>
      </c>
      <c r="AB1982" s="216">
        <v>46310</v>
      </c>
      <c r="AC1982" s="205"/>
      <c r="AD1982" s="230" t="s">
        <v>72</v>
      </c>
      <c r="AE1982" s="126" t="s">
        <v>73</v>
      </c>
      <c r="AF1982" s="127" t="s">
        <v>74</v>
      </c>
      <c r="AG1982" s="128"/>
      <c r="AH1982" s="129"/>
      <c r="AI1982" s="129"/>
      <c r="AJ1982" s="126" t="s">
        <v>75</v>
      </c>
      <c r="AK1982" s="127" t="s">
        <v>76</v>
      </c>
      <c r="AL1982" s="129" t="s">
        <v>77</v>
      </c>
      <c r="AM1982" s="128" t="s">
        <v>14651</v>
      </c>
      <c r="AN1982" s="129"/>
      <c r="AO1982" s="127" t="s">
        <v>79</v>
      </c>
      <c r="AP1982" s="129"/>
      <c r="AQ1982" s="183"/>
      <c r="AR1982" s="183"/>
      <c r="AS1982" s="183"/>
    </row>
    <row r="1983" spans="1:45" customFormat="1" ht="30" hidden="1" customHeight="1">
      <c r="A1983" s="204" t="s">
        <v>49</v>
      </c>
      <c r="B1983" s="200" t="s">
        <v>14615</v>
      </c>
      <c r="C1983" s="200" t="s">
        <v>14616</v>
      </c>
      <c r="D1983" s="200" t="s">
        <v>14617</v>
      </c>
      <c r="E1983" s="200" t="s">
        <v>14618</v>
      </c>
      <c r="F1983" s="206" t="s">
        <v>14652</v>
      </c>
      <c r="G1983" s="201" t="s">
        <v>14653</v>
      </c>
      <c r="H1983" s="205" t="s">
        <v>14654</v>
      </c>
      <c r="I1983" s="204" t="s">
        <v>14655</v>
      </c>
      <c r="J1983" s="207" t="s">
        <v>14656</v>
      </c>
      <c r="K1983" s="208" t="s">
        <v>14657</v>
      </c>
      <c r="L1983" s="200" t="s">
        <v>60</v>
      </c>
      <c r="M1983" s="205" t="s">
        <v>61</v>
      </c>
      <c r="N1983" s="205" t="s">
        <v>62</v>
      </c>
      <c r="O1983" s="205" t="s">
        <v>91</v>
      </c>
      <c r="P1983" s="205" t="s">
        <v>92</v>
      </c>
      <c r="Q1983" s="205" t="s">
        <v>65</v>
      </c>
      <c r="R1983" s="205" t="s">
        <v>14616</v>
      </c>
      <c r="S1983" s="205" t="s">
        <v>14618</v>
      </c>
      <c r="T1983" s="205" t="s">
        <v>66</v>
      </c>
      <c r="U1983" s="208" t="s">
        <v>14658</v>
      </c>
      <c r="V1983" s="205">
        <v>1</v>
      </c>
      <c r="W1983" s="205" t="s">
        <v>68</v>
      </c>
      <c r="X1983" s="205" t="s">
        <v>69</v>
      </c>
      <c r="Y1983" s="205" t="s">
        <v>70</v>
      </c>
      <c r="Z1983" s="205" t="s">
        <v>14615</v>
      </c>
      <c r="AA1983" s="234" t="s">
        <v>71</v>
      </c>
      <c r="AB1983" s="216">
        <v>46310</v>
      </c>
      <c r="AC1983" s="205"/>
      <c r="AD1983" s="230" t="s">
        <v>72</v>
      </c>
      <c r="AE1983" s="126" t="s">
        <v>73</v>
      </c>
      <c r="AF1983" s="127" t="s">
        <v>74</v>
      </c>
      <c r="AG1983" s="128"/>
      <c r="AH1983" s="129"/>
      <c r="AI1983" s="129"/>
      <c r="AJ1983" s="126" t="s">
        <v>75</v>
      </c>
      <c r="AK1983" s="127" t="s">
        <v>76</v>
      </c>
      <c r="AL1983" s="129" t="s">
        <v>77</v>
      </c>
      <c r="AM1983" s="128" t="s">
        <v>14659</v>
      </c>
      <c r="AN1983" s="129"/>
      <c r="AO1983" s="127" t="s">
        <v>79</v>
      </c>
      <c r="AP1983" s="129"/>
      <c r="AQ1983" s="183"/>
      <c r="AR1983" s="183"/>
      <c r="AS1983" s="183"/>
    </row>
    <row r="1984" spans="1:45" customFormat="1" ht="30" hidden="1" customHeight="1">
      <c r="A1984" s="204" t="s">
        <v>49</v>
      </c>
      <c r="B1984" s="200" t="s">
        <v>14660</v>
      </c>
      <c r="C1984" s="200" t="s">
        <v>14661</v>
      </c>
      <c r="D1984" s="200" t="s">
        <v>11332</v>
      </c>
      <c r="E1984" s="200" t="s">
        <v>14662</v>
      </c>
      <c r="F1984" s="206" t="s">
        <v>14663</v>
      </c>
      <c r="G1984" s="201" t="s">
        <v>14664</v>
      </c>
      <c r="H1984" s="205" t="s">
        <v>14665</v>
      </c>
      <c r="I1984" s="204" t="s">
        <v>14666</v>
      </c>
      <c r="J1984" s="207" t="s">
        <v>14667</v>
      </c>
      <c r="K1984" s="208" t="s">
        <v>14668</v>
      </c>
      <c r="L1984" s="200" t="s">
        <v>90</v>
      </c>
      <c r="M1984" s="205" t="s">
        <v>61</v>
      </c>
      <c r="N1984" s="205" t="s">
        <v>62</v>
      </c>
      <c r="O1984" s="205" t="s">
        <v>91</v>
      </c>
      <c r="P1984" s="205" t="s">
        <v>92</v>
      </c>
      <c r="Q1984" s="205" t="s">
        <v>65</v>
      </c>
      <c r="R1984" s="205" t="s">
        <v>14661</v>
      </c>
      <c r="S1984" s="205" t="s">
        <v>14662</v>
      </c>
      <c r="T1984" s="205" t="s">
        <v>93</v>
      </c>
      <c r="U1984" s="208" t="s">
        <v>11340</v>
      </c>
      <c r="V1984" s="205">
        <v>0.95</v>
      </c>
      <c r="W1984" s="205" t="s">
        <v>68</v>
      </c>
      <c r="X1984" s="205" t="s">
        <v>69</v>
      </c>
      <c r="Y1984" s="205" t="s">
        <v>70</v>
      </c>
      <c r="Z1984" s="205" t="s">
        <v>95</v>
      </c>
      <c r="AA1984" s="234" t="s">
        <v>71</v>
      </c>
      <c r="AB1984" s="216">
        <v>46310</v>
      </c>
      <c r="AC1984" s="205"/>
      <c r="AD1984" s="230" t="s">
        <v>72</v>
      </c>
      <c r="AE1984" s="126" t="s">
        <v>73</v>
      </c>
      <c r="AF1984" s="127" t="s">
        <v>74</v>
      </c>
      <c r="AG1984" s="128"/>
      <c r="AH1984" s="129"/>
      <c r="AI1984" s="129"/>
      <c r="AJ1984" s="126" t="s">
        <v>75</v>
      </c>
      <c r="AK1984" s="127" t="s">
        <v>76</v>
      </c>
      <c r="AL1984" s="129" t="s">
        <v>77</v>
      </c>
      <c r="AM1984" s="128" t="s">
        <v>14669</v>
      </c>
      <c r="AN1984" s="129"/>
      <c r="AO1984" s="127" t="s">
        <v>79</v>
      </c>
      <c r="AP1984" s="129"/>
      <c r="AQ1984" s="183"/>
      <c r="AR1984" s="183"/>
      <c r="AS1984" s="183"/>
    </row>
    <row r="1985" spans="1:45" customFormat="1" ht="30" hidden="1" customHeight="1">
      <c r="A1985" s="204" t="s">
        <v>49</v>
      </c>
      <c r="B1985" s="200" t="s">
        <v>14660</v>
      </c>
      <c r="C1985" s="200" t="s">
        <v>14661</v>
      </c>
      <c r="D1985" s="200" t="s">
        <v>11332</v>
      </c>
      <c r="E1985" s="200" t="s">
        <v>14662</v>
      </c>
      <c r="F1985" s="206" t="s">
        <v>14670</v>
      </c>
      <c r="G1985" s="201" t="s">
        <v>14671</v>
      </c>
      <c r="H1985" s="205" t="s">
        <v>14672</v>
      </c>
      <c r="I1985" s="204" t="s">
        <v>14673</v>
      </c>
      <c r="J1985" s="207" t="s">
        <v>14674</v>
      </c>
      <c r="K1985" s="208" t="s">
        <v>14675</v>
      </c>
      <c r="L1985" s="200" t="s">
        <v>60</v>
      </c>
      <c r="M1985" s="205" t="s">
        <v>61</v>
      </c>
      <c r="N1985" s="205" t="s">
        <v>62</v>
      </c>
      <c r="O1985" s="205" t="s">
        <v>91</v>
      </c>
      <c r="P1985" s="205" t="s">
        <v>92</v>
      </c>
      <c r="Q1985" s="205" t="s">
        <v>65</v>
      </c>
      <c r="R1985" s="205" t="s">
        <v>14661</v>
      </c>
      <c r="S1985" s="205" t="s">
        <v>14662</v>
      </c>
      <c r="T1985" s="205" t="s">
        <v>66</v>
      </c>
      <c r="U1985" s="208" t="s">
        <v>14676</v>
      </c>
      <c r="V1985" s="205">
        <v>1</v>
      </c>
      <c r="W1985" s="205" t="s">
        <v>68</v>
      </c>
      <c r="X1985" s="205" t="s">
        <v>69</v>
      </c>
      <c r="Y1985" s="205" t="s">
        <v>70</v>
      </c>
      <c r="Z1985" s="205" t="s">
        <v>647</v>
      </c>
      <c r="AA1985" s="234" t="s">
        <v>71</v>
      </c>
      <c r="AB1985" s="216">
        <v>46310</v>
      </c>
      <c r="AC1985" s="205"/>
      <c r="AD1985" s="230" t="s">
        <v>72</v>
      </c>
      <c r="AE1985" s="126" t="s">
        <v>73</v>
      </c>
      <c r="AF1985" s="127" t="s">
        <v>74</v>
      </c>
      <c r="AG1985" s="128"/>
      <c r="AH1985" s="129"/>
      <c r="AI1985" s="129"/>
      <c r="AJ1985" s="126" t="s">
        <v>75</v>
      </c>
      <c r="AK1985" s="127" t="s">
        <v>76</v>
      </c>
      <c r="AL1985" s="129" t="s">
        <v>77</v>
      </c>
      <c r="AM1985" s="128" t="s">
        <v>14677</v>
      </c>
      <c r="AN1985" s="129"/>
      <c r="AO1985" s="127" t="s">
        <v>79</v>
      </c>
      <c r="AP1985" s="129"/>
      <c r="AQ1985" s="183"/>
      <c r="AR1985" s="183"/>
      <c r="AS1985" s="183"/>
    </row>
    <row r="1986" spans="1:45" customFormat="1" ht="30" hidden="1" customHeight="1">
      <c r="A1986" s="204" t="s">
        <v>49</v>
      </c>
      <c r="B1986" s="200" t="s">
        <v>14660</v>
      </c>
      <c r="C1986" s="200" t="s">
        <v>14661</v>
      </c>
      <c r="D1986" s="200" t="s">
        <v>11332</v>
      </c>
      <c r="E1986" s="200" t="s">
        <v>14662</v>
      </c>
      <c r="F1986" s="206" t="s">
        <v>14678</v>
      </c>
      <c r="G1986" s="201" t="s">
        <v>14679</v>
      </c>
      <c r="H1986" s="205" t="s">
        <v>14680</v>
      </c>
      <c r="I1986" s="204" t="s">
        <v>14681</v>
      </c>
      <c r="J1986" s="207" t="s">
        <v>14682</v>
      </c>
      <c r="K1986" s="208" t="s">
        <v>14683</v>
      </c>
      <c r="L1986" s="200" t="s">
        <v>60</v>
      </c>
      <c r="M1986" s="205" t="s">
        <v>61</v>
      </c>
      <c r="N1986" s="205" t="s">
        <v>62</v>
      </c>
      <c r="O1986" s="205" t="s">
        <v>91</v>
      </c>
      <c r="P1986" s="205" t="s">
        <v>92</v>
      </c>
      <c r="Q1986" s="205" t="s">
        <v>65</v>
      </c>
      <c r="R1986" s="205" t="s">
        <v>14661</v>
      </c>
      <c r="S1986" s="205" t="s">
        <v>14662</v>
      </c>
      <c r="T1986" s="205" t="s">
        <v>66</v>
      </c>
      <c r="U1986" s="208" t="s">
        <v>14684</v>
      </c>
      <c r="V1986" s="205">
        <v>1</v>
      </c>
      <c r="W1986" s="205" t="s">
        <v>68</v>
      </c>
      <c r="X1986" s="205" t="s">
        <v>69</v>
      </c>
      <c r="Y1986" s="205" t="s">
        <v>70</v>
      </c>
      <c r="Z1986" s="205" t="s">
        <v>14660</v>
      </c>
      <c r="AA1986" s="234" t="s">
        <v>71</v>
      </c>
      <c r="AB1986" s="216">
        <v>46310</v>
      </c>
      <c r="AC1986" s="205"/>
      <c r="AD1986" s="230" t="s">
        <v>72</v>
      </c>
      <c r="AE1986" s="126" t="s">
        <v>73</v>
      </c>
      <c r="AF1986" s="127" t="s">
        <v>74</v>
      </c>
      <c r="AG1986" s="128"/>
      <c r="AH1986" s="129"/>
      <c r="AI1986" s="129"/>
      <c r="AJ1986" s="126" t="s">
        <v>75</v>
      </c>
      <c r="AK1986" s="127" t="s">
        <v>76</v>
      </c>
      <c r="AL1986" s="129" t="s">
        <v>77</v>
      </c>
      <c r="AM1986" s="128" t="s">
        <v>14685</v>
      </c>
      <c r="AN1986" s="129"/>
      <c r="AO1986" s="127" t="s">
        <v>79</v>
      </c>
      <c r="AP1986" s="129"/>
      <c r="AQ1986" s="183"/>
      <c r="AR1986" s="183"/>
      <c r="AS1986" s="183"/>
    </row>
    <row r="1987" spans="1:45" customFormat="1" ht="30" hidden="1" customHeight="1">
      <c r="A1987" s="204" t="s">
        <v>49</v>
      </c>
      <c r="B1987" s="200" t="s">
        <v>14660</v>
      </c>
      <c r="C1987" s="200" t="s">
        <v>14661</v>
      </c>
      <c r="D1987" s="200" t="s">
        <v>5240</v>
      </c>
      <c r="E1987" s="200" t="s">
        <v>14686</v>
      </c>
      <c r="F1987" s="206" t="s">
        <v>14687</v>
      </c>
      <c r="G1987" s="201" t="s">
        <v>14688</v>
      </c>
      <c r="H1987" s="205" t="s">
        <v>14689</v>
      </c>
      <c r="I1987" s="204" t="s">
        <v>14690</v>
      </c>
      <c r="J1987" s="207" t="s">
        <v>14691</v>
      </c>
      <c r="K1987" s="208" t="s">
        <v>14692</v>
      </c>
      <c r="L1987" s="200" t="s">
        <v>90</v>
      </c>
      <c r="M1987" s="205" t="s">
        <v>61</v>
      </c>
      <c r="N1987" s="205" t="s">
        <v>62</v>
      </c>
      <c r="O1987" s="205" t="s">
        <v>91</v>
      </c>
      <c r="P1987" s="205" t="s">
        <v>92</v>
      </c>
      <c r="Q1987" s="205" t="s">
        <v>65</v>
      </c>
      <c r="R1987" s="205" t="s">
        <v>14661</v>
      </c>
      <c r="S1987" s="205" t="s">
        <v>14686</v>
      </c>
      <c r="T1987" s="205" t="s">
        <v>93</v>
      </c>
      <c r="U1987" s="208" t="s">
        <v>5255</v>
      </c>
      <c r="V1987" s="205">
        <v>0.95</v>
      </c>
      <c r="W1987" s="205" t="s">
        <v>68</v>
      </c>
      <c r="X1987" s="205" t="s">
        <v>69</v>
      </c>
      <c r="Y1987" s="205" t="s">
        <v>70</v>
      </c>
      <c r="Z1987" s="205" t="s">
        <v>95</v>
      </c>
      <c r="AA1987" s="234" t="s">
        <v>71</v>
      </c>
      <c r="AB1987" s="216">
        <v>46310</v>
      </c>
      <c r="AC1987" s="205"/>
      <c r="AD1987" s="230" t="s">
        <v>72</v>
      </c>
      <c r="AE1987" s="126" t="s">
        <v>73</v>
      </c>
      <c r="AF1987" s="127" t="s">
        <v>74</v>
      </c>
      <c r="AG1987" s="128"/>
      <c r="AH1987" s="129"/>
      <c r="AI1987" s="129"/>
      <c r="AJ1987" s="126" t="s">
        <v>75</v>
      </c>
      <c r="AK1987" s="127" t="s">
        <v>76</v>
      </c>
      <c r="AL1987" s="129" t="s">
        <v>77</v>
      </c>
      <c r="AM1987" s="128" t="s">
        <v>14532</v>
      </c>
      <c r="AN1987" s="129"/>
      <c r="AO1987" s="127" t="s">
        <v>79</v>
      </c>
      <c r="AP1987" s="129"/>
      <c r="AQ1987" s="183"/>
      <c r="AR1987" s="183"/>
      <c r="AS1987" s="183"/>
    </row>
    <row r="1988" spans="1:45" customFormat="1" ht="30" hidden="1" customHeight="1">
      <c r="A1988" s="204" t="s">
        <v>49</v>
      </c>
      <c r="B1988" s="200" t="s">
        <v>14660</v>
      </c>
      <c r="C1988" s="200" t="s">
        <v>14661</v>
      </c>
      <c r="D1988" s="200" t="s">
        <v>5240</v>
      </c>
      <c r="E1988" s="200" t="s">
        <v>14686</v>
      </c>
      <c r="F1988" s="206" t="s">
        <v>14693</v>
      </c>
      <c r="G1988" s="201" t="s">
        <v>14694</v>
      </c>
      <c r="H1988" s="205" t="s">
        <v>14695</v>
      </c>
      <c r="I1988" s="204" t="s">
        <v>14696</v>
      </c>
      <c r="J1988" s="207" t="s">
        <v>14697</v>
      </c>
      <c r="K1988" s="208" t="s">
        <v>14698</v>
      </c>
      <c r="L1988" s="200" t="s">
        <v>60</v>
      </c>
      <c r="M1988" s="205" t="s">
        <v>61</v>
      </c>
      <c r="N1988" s="205" t="s">
        <v>62</v>
      </c>
      <c r="O1988" s="205" t="s">
        <v>91</v>
      </c>
      <c r="P1988" s="205" t="s">
        <v>92</v>
      </c>
      <c r="Q1988" s="205" t="s">
        <v>65</v>
      </c>
      <c r="R1988" s="205" t="s">
        <v>14661</v>
      </c>
      <c r="S1988" s="205" t="s">
        <v>14686</v>
      </c>
      <c r="T1988" s="205" t="s">
        <v>66</v>
      </c>
      <c r="U1988" s="208" t="s">
        <v>14539</v>
      </c>
      <c r="V1988" s="205">
        <v>1</v>
      </c>
      <c r="W1988" s="205" t="s">
        <v>68</v>
      </c>
      <c r="X1988" s="205" t="s">
        <v>69</v>
      </c>
      <c r="Y1988" s="205" t="s">
        <v>70</v>
      </c>
      <c r="Z1988" s="205" t="s">
        <v>647</v>
      </c>
      <c r="AA1988" s="234" t="s">
        <v>71</v>
      </c>
      <c r="AB1988" s="216">
        <v>46310</v>
      </c>
      <c r="AC1988" s="205"/>
      <c r="AD1988" s="230" t="s">
        <v>72</v>
      </c>
      <c r="AE1988" s="126" t="s">
        <v>73</v>
      </c>
      <c r="AF1988" s="127" t="s">
        <v>74</v>
      </c>
      <c r="AG1988" s="128"/>
      <c r="AH1988" s="129"/>
      <c r="AI1988" s="129"/>
      <c r="AJ1988" s="126" t="s">
        <v>75</v>
      </c>
      <c r="AK1988" s="127" t="s">
        <v>76</v>
      </c>
      <c r="AL1988" s="129" t="s">
        <v>77</v>
      </c>
      <c r="AM1988" s="128" t="s">
        <v>14699</v>
      </c>
      <c r="AN1988" s="129"/>
      <c r="AO1988" s="127" t="s">
        <v>79</v>
      </c>
      <c r="AP1988" s="129"/>
      <c r="AQ1988" s="183"/>
      <c r="AR1988" s="183"/>
      <c r="AS1988" s="183"/>
    </row>
    <row r="1989" spans="1:45" customFormat="1" ht="30" hidden="1" customHeight="1">
      <c r="A1989" s="204" t="s">
        <v>49</v>
      </c>
      <c r="B1989" s="200" t="s">
        <v>14660</v>
      </c>
      <c r="C1989" s="200" t="s">
        <v>14661</v>
      </c>
      <c r="D1989" s="200" t="s">
        <v>5240</v>
      </c>
      <c r="E1989" s="200" t="s">
        <v>14686</v>
      </c>
      <c r="F1989" s="206" t="s">
        <v>14700</v>
      </c>
      <c r="G1989" s="201" t="s">
        <v>14701</v>
      </c>
      <c r="H1989" s="205" t="s">
        <v>14702</v>
      </c>
      <c r="I1989" s="204" t="s">
        <v>14703</v>
      </c>
      <c r="J1989" s="207" t="s">
        <v>14704</v>
      </c>
      <c r="K1989" s="208" t="s">
        <v>14705</v>
      </c>
      <c r="L1989" s="200" t="s">
        <v>60</v>
      </c>
      <c r="M1989" s="205" t="s">
        <v>61</v>
      </c>
      <c r="N1989" s="205" t="s">
        <v>62</v>
      </c>
      <c r="O1989" s="205" t="s">
        <v>91</v>
      </c>
      <c r="P1989" s="205" t="s">
        <v>92</v>
      </c>
      <c r="Q1989" s="205" t="s">
        <v>65</v>
      </c>
      <c r="R1989" s="205" t="s">
        <v>14661</v>
      </c>
      <c r="S1989" s="205" t="s">
        <v>14686</v>
      </c>
      <c r="T1989" s="205" t="s">
        <v>66</v>
      </c>
      <c r="U1989" s="208" t="s">
        <v>14706</v>
      </c>
      <c r="V1989" s="205">
        <v>1</v>
      </c>
      <c r="W1989" s="205" t="s">
        <v>68</v>
      </c>
      <c r="X1989" s="205" t="s">
        <v>69</v>
      </c>
      <c r="Y1989" s="205" t="s">
        <v>70</v>
      </c>
      <c r="Z1989" s="205" t="s">
        <v>14660</v>
      </c>
      <c r="AA1989" s="234" t="s">
        <v>71</v>
      </c>
      <c r="AB1989" s="216">
        <v>46310</v>
      </c>
      <c r="AC1989" s="205"/>
      <c r="AD1989" s="230" t="s">
        <v>72</v>
      </c>
      <c r="AE1989" s="126" t="s">
        <v>73</v>
      </c>
      <c r="AF1989" s="127" t="s">
        <v>74</v>
      </c>
      <c r="AG1989" s="128"/>
      <c r="AH1989" s="129"/>
      <c r="AI1989" s="129"/>
      <c r="AJ1989" s="126" t="s">
        <v>75</v>
      </c>
      <c r="AK1989" s="127" t="s">
        <v>346</v>
      </c>
      <c r="AL1989" s="129" t="s">
        <v>77</v>
      </c>
      <c r="AM1989" s="128" t="s">
        <v>14707</v>
      </c>
      <c r="AN1989" s="129"/>
      <c r="AO1989" s="127" t="s">
        <v>79</v>
      </c>
      <c r="AP1989" s="129"/>
      <c r="AQ1989" s="183"/>
      <c r="AR1989" s="183"/>
      <c r="AS1989" s="183"/>
    </row>
    <row r="1990" spans="1:45" customFormat="1" ht="30" hidden="1" customHeight="1">
      <c r="A1990" s="204" t="s">
        <v>49</v>
      </c>
      <c r="B1990" s="200" t="s">
        <v>14660</v>
      </c>
      <c r="C1990" s="200" t="s">
        <v>14661</v>
      </c>
      <c r="D1990" s="200" t="s">
        <v>5240</v>
      </c>
      <c r="E1990" s="200" t="s">
        <v>14686</v>
      </c>
      <c r="F1990" s="206" t="s">
        <v>14708</v>
      </c>
      <c r="G1990" s="201" t="s">
        <v>14709</v>
      </c>
      <c r="H1990" s="205" t="s">
        <v>14710</v>
      </c>
      <c r="I1990" s="204" t="s">
        <v>14711</v>
      </c>
      <c r="J1990" s="207" t="s">
        <v>14712</v>
      </c>
      <c r="K1990" s="208" t="s">
        <v>14713</v>
      </c>
      <c r="L1990" s="200" t="s">
        <v>60</v>
      </c>
      <c r="M1990" s="205" t="s">
        <v>61</v>
      </c>
      <c r="N1990" s="205" t="s">
        <v>62</v>
      </c>
      <c r="O1990" s="205" t="s">
        <v>91</v>
      </c>
      <c r="P1990" s="205" t="s">
        <v>92</v>
      </c>
      <c r="Q1990" s="205" t="s">
        <v>65</v>
      </c>
      <c r="R1990" s="205" t="s">
        <v>14661</v>
      </c>
      <c r="S1990" s="205" t="s">
        <v>14686</v>
      </c>
      <c r="T1990" s="205" t="s">
        <v>66</v>
      </c>
      <c r="U1990" s="208" t="s">
        <v>14547</v>
      </c>
      <c r="V1990" s="205">
        <v>1</v>
      </c>
      <c r="W1990" s="205" t="s">
        <v>68</v>
      </c>
      <c r="X1990" s="205" t="s">
        <v>69</v>
      </c>
      <c r="Y1990" s="205" t="s">
        <v>70</v>
      </c>
      <c r="Z1990" s="205" t="s">
        <v>14660</v>
      </c>
      <c r="AA1990" s="234" t="s">
        <v>71</v>
      </c>
      <c r="AB1990" s="216">
        <v>46310</v>
      </c>
      <c r="AC1990" s="205"/>
      <c r="AD1990" s="230" t="s">
        <v>72</v>
      </c>
      <c r="AE1990" s="126" t="s">
        <v>73</v>
      </c>
      <c r="AF1990" s="127" t="s">
        <v>74</v>
      </c>
      <c r="AG1990" s="128"/>
      <c r="AH1990" s="129"/>
      <c r="AI1990" s="129"/>
      <c r="AJ1990" s="126" t="s">
        <v>75</v>
      </c>
      <c r="AK1990" s="127" t="s">
        <v>76</v>
      </c>
      <c r="AL1990" s="129" t="s">
        <v>77</v>
      </c>
      <c r="AM1990" s="128" t="s">
        <v>14714</v>
      </c>
      <c r="AN1990" s="129"/>
      <c r="AO1990" s="127" t="s">
        <v>79</v>
      </c>
      <c r="AP1990" s="129"/>
      <c r="AQ1990" s="183"/>
      <c r="AR1990" s="183"/>
      <c r="AS1990" s="183"/>
    </row>
    <row r="1991" spans="1:45" customFormat="1" ht="30" hidden="1" customHeight="1">
      <c r="A1991" s="204" t="s">
        <v>49</v>
      </c>
      <c r="B1991" s="200" t="s">
        <v>14660</v>
      </c>
      <c r="C1991" s="200" t="s">
        <v>14661</v>
      </c>
      <c r="D1991" s="200" t="s">
        <v>5329</v>
      </c>
      <c r="E1991" s="200" t="s">
        <v>14715</v>
      </c>
      <c r="F1991" s="206" t="s">
        <v>14716</v>
      </c>
      <c r="G1991" s="201" t="s">
        <v>14717</v>
      </c>
      <c r="H1991" s="205" t="s">
        <v>14718</v>
      </c>
      <c r="I1991" s="204" t="s">
        <v>14719</v>
      </c>
      <c r="J1991" s="207" t="s">
        <v>14720</v>
      </c>
      <c r="K1991" s="208" t="s">
        <v>14721</v>
      </c>
      <c r="L1991" s="200" t="s">
        <v>90</v>
      </c>
      <c r="M1991" s="205" t="s">
        <v>61</v>
      </c>
      <c r="N1991" s="205" t="s">
        <v>62</v>
      </c>
      <c r="O1991" s="205" t="s">
        <v>91</v>
      </c>
      <c r="P1991" s="205" t="s">
        <v>92</v>
      </c>
      <c r="Q1991" s="205" t="s">
        <v>65</v>
      </c>
      <c r="R1991" s="205" t="s">
        <v>14661</v>
      </c>
      <c r="S1991" s="205" t="s">
        <v>14715</v>
      </c>
      <c r="T1991" s="205" t="s">
        <v>93</v>
      </c>
      <c r="U1991" s="208" t="s">
        <v>5344</v>
      </c>
      <c r="V1991" s="205">
        <v>0.95</v>
      </c>
      <c r="W1991" s="205" t="s">
        <v>68</v>
      </c>
      <c r="X1991" s="205" t="s">
        <v>69</v>
      </c>
      <c r="Y1991" s="205" t="s">
        <v>70</v>
      </c>
      <c r="Z1991" s="205" t="s">
        <v>95</v>
      </c>
      <c r="AA1991" s="234" t="s">
        <v>71</v>
      </c>
      <c r="AB1991" s="216">
        <v>46310</v>
      </c>
      <c r="AC1991" s="205"/>
      <c r="AD1991" s="230" t="s">
        <v>72</v>
      </c>
      <c r="AE1991" s="126" t="s">
        <v>73</v>
      </c>
      <c r="AF1991" s="127" t="s">
        <v>74</v>
      </c>
      <c r="AG1991" s="128"/>
      <c r="AH1991" s="129"/>
      <c r="AI1991" s="129"/>
      <c r="AJ1991" s="126" t="s">
        <v>75</v>
      </c>
      <c r="AK1991" s="127" t="s">
        <v>76</v>
      </c>
      <c r="AL1991" s="129" t="s">
        <v>77</v>
      </c>
      <c r="AM1991" s="128" t="s">
        <v>14722</v>
      </c>
      <c r="AN1991" s="129"/>
      <c r="AO1991" s="127" t="s">
        <v>79</v>
      </c>
      <c r="AP1991" s="129"/>
      <c r="AQ1991" s="183"/>
      <c r="AR1991" s="183"/>
      <c r="AS1991" s="183"/>
    </row>
    <row r="1992" spans="1:45" customFormat="1" ht="30" hidden="1" customHeight="1">
      <c r="A1992" s="204" t="s">
        <v>49</v>
      </c>
      <c r="B1992" s="200" t="s">
        <v>14660</v>
      </c>
      <c r="C1992" s="200" t="s">
        <v>14661</v>
      </c>
      <c r="D1992" s="200" t="s">
        <v>5329</v>
      </c>
      <c r="E1992" s="200" t="s">
        <v>14715</v>
      </c>
      <c r="F1992" s="206" t="s">
        <v>14723</v>
      </c>
      <c r="G1992" s="201" t="s">
        <v>14724</v>
      </c>
      <c r="H1992" s="205" t="s">
        <v>14725</v>
      </c>
      <c r="I1992" s="204" t="s">
        <v>14726</v>
      </c>
      <c r="J1992" s="207" t="s">
        <v>14727</v>
      </c>
      <c r="K1992" s="208" t="s">
        <v>14728</v>
      </c>
      <c r="L1992" s="200" t="s">
        <v>60</v>
      </c>
      <c r="M1992" s="205" t="s">
        <v>61</v>
      </c>
      <c r="N1992" s="205" t="s">
        <v>62</v>
      </c>
      <c r="O1992" s="205" t="s">
        <v>91</v>
      </c>
      <c r="P1992" s="205" t="s">
        <v>92</v>
      </c>
      <c r="Q1992" s="205" t="s">
        <v>65</v>
      </c>
      <c r="R1992" s="205" t="s">
        <v>14661</v>
      </c>
      <c r="S1992" s="205" t="s">
        <v>14715</v>
      </c>
      <c r="T1992" s="205" t="s">
        <v>66</v>
      </c>
      <c r="U1992" s="208" t="s">
        <v>14729</v>
      </c>
      <c r="V1992" s="205">
        <v>1</v>
      </c>
      <c r="W1992" s="205" t="s">
        <v>68</v>
      </c>
      <c r="X1992" s="205" t="s">
        <v>69</v>
      </c>
      <c r="Y1992" s="205" t="s">
        <v>70</v>
      </c>
      <c r="Z1992" s="205" t="s">
        <v>647</v>
      </c>
      <c r="AA1992" s="234" t="s">
        <v>71</v>
      </c>
      <c r="AB1992" s="216">
        <v>46310</v>
      </c>
      <c r="AC1992" s="205"/>
      <c r="AD1992" s="230" t="s">
        <v>72</v>
      </c>
      <c r="AE1992" s="126" t="s">
        <v>73</v>
      </c>
      <c r="AF1992" s="127" t="s">
        <v>74</v>
      </c>
      <c r="AG1992" s="128"/>
      <c r="AH1992" s="129"/>
      <c r="AI1992" s="129"/>
      <c r="AJ1992" s="126" t="s">
        <v>75</v>
      </c>
      <c r="AK1992" s="127" t="s">
        <v>76</v>
      </c>
      <c r="AL1992" s="129" t="s">
        <v>77</v>
      </c>
      <c r="AM1992" s="128" t="s">
        <v>14730</v>
      </c>
      <c r="AN1992" s="129"/>
      <c r="AO1992" s="127" t="s">
        <v>79</v>
      </c>
      <c r="AP1992" s="129"/>
      <c r="AQ1992" s="183"/>
      <c r="AR1992" s="183"/>
      <c r="AS1992" s="183"/>
    </row>
    <row r="1993" spans="1:45" customFormat="1" ht="30" hidden="1" customHeight="1">
      <c r="A1993" s="204" t="s">
        <v>49</v>
      </c>
      <c r="B1993" s="200" t="s">
        <v>14660</v>
      </c>
      <c r="C1993" s="200" t="s">
        <v>14661</v>
      </c>
      <c r="D1993" s="200" t="s">
        <v>5329</v>
      </c>
      <c r="E1993" s="200" t="s">
        <v>14715</v>
      </c>
      <c r="F1993" s="206" t="s">
        <v>14731</v>
      </c>
      <c r="G1993" s="201" t="s">
        <v>14732</v>
      </c>
      <c r="H1993" s="205" t="s">
        <v>14733</v>
      </c>
      <c r="I1993" s="204" t="s">
        <v>14734</v>
      </c>
      <c r="J1993" s="207" t="s">
        <v>14735</v>
      </c>
      <c r="K1993" s="208" t="s">
        <v>14736</v>
      </c>
      <c r="L1993" s="200" t="s">
        <v>60</v>
      </c>
      <c r="M1993" s="205" t="s">
        <v>61</v>
      </c>
      <c r="N1993" s="205" t="s">
        <v>62</v>
      </c>
      <c r="O1993" s="205" t="s">
        <v>91</v>
      </c>
      <c r="P1993" s="205" t="s">
        <v>92</v>
      </c>
      <c r="Q1993" s="205" t="s">
        <v>65</v>
      </c>
      <c r="R1993" s="205" t="s">
        <v>14661</v>
      </c>
      <c r="S1993" s="205" t="s">
        <v>14715</v>
      </c>
      <c r="T1993" s="205" t="s">
        <v>66</v>
      </c>
      <c r="U1993" s="208" t="s">
        <v>14737</v>
      </c>
      <c r="V1993" s="205">
        <v>1</v>
      </c>
      <c r="W1993" s="205" t="s">
        <v>68</v>
      </c>
      <c r="X1993" s="205" t="s">
        <v>69</v>
      </c>
      <c r="Y1993" s="205" t="s">
        <v>70</v>
      </c>
      <c r="Z1993" s="205" t="s">
        <v>14660</v>
      </c>
      <c r="AA1993" s="234" t="s">
        <v>71</v>
      </c>
      <c r="AB1993" s="216">
        <v>46310</v>
      </c>
      <c r="AC1993" s="205"/>
      <c r="AD1993" s="230" t="s">
        <v>72</v>
      </c>
      <c r="AE1993" s="126" t="s">
        <v>73</v>
      </c>
      <c r="AF1993" s="127" t="s">
        <v>74</v>
      </c>
      <c r="AG1993" s="128"/>
      <c r="AH1993" s="129"/>
      <c r="AI1993" s="129"/>
      <c r="AJ1993" s="126" t="s">
        <v>75</v>
      </c>
      <c r="AK1993" s="127" t="s">
        <v>76</v>
      </c>
      <c r="AL1993" s="129" t="s">
        <v>77</v>
      </c>
      <c r="AM1993" s="128" t="s">
        <v>14738</v>
      </c>
      <c r="AN1993" s="129"/>
      <c r="AO1993" s="127" t="s">
        <v>79</v>
      </c>
      <c r="AP1993" s="129"/>
      <c r="AQ1993" s="183"/>
      <c r="AR1993" s="183"/>
      <c r="AS1993" s="183"/>
    </row>
    <row r="1994" spans="1:45" customFormat="1" ht="30" hidden="1" customHeight="1">
      <c r="A1994" s="204" t="s">
        <v>49</v>
      </c>
      <c r="B1994" s="200" t="s">
        <v>14660</v>
      </c>
      <c r="C1994" s="200" t="s">
        <v>14661</v>
      </c>
      <c r="D1994" s="200" t="s">
        <v>5329</v>
      </c>
      <c r="E1994" s="200" t="s">
        <v>14715</v>
      </c>
      <c r="F1994" s="206" t="s">
        <v>14739</v>
      </c>
      <c r="G1994" s="201" t="s">
        <v>14740</v>
      </c>
      <c r="H1994" s="205" t="s">
        <v>14741</v>
      </c>
      <c r="I1994" s="204" t="s">
        <v>14742</v>
      </c>
      <c r="J1994" s="207" t="s">
        <v>14743</v>
      </c>
      <c r="K1994" s="208" t="s">
        <v>14744</v>
      </c>
      <c r="L1994" s="200" t="s">
        <v>60</v>
      </c>
      <c r="M1994" s="205" t="s">
        <v>61</v>
      </c>
      <c r="N1994" s="205" t="s">
        <v>62</v>
      </c>
      <c r="O1994" s="205" t="s">
        <v>91</v>
      </c>
      <c r="P1994" s="205" t="s">
        <v>92</v>
      </c>
      <c r="Q1994" s="205" t="s">
        <v>65</v>
      </c>
      <c r="R1994" s="205" t="s">
        <v>14661</v>
      </c>
      <c r="S1994" s="205" t="s">
        <v>14715</v>
      </c>
      <c r="T1994" s="205" t="s">
        <v>66</v>
      </c>
      <c r="U1994" s="208" t="s">
        <v>14745</v>
      </c>
      <c r="V1994" s="205">
        <v>1</v>
      </c>
      <c r="W1994" s="205" t="s">
        <v>68</v>
      </c>
      <c r="X1994" s="205" t="s">
        <v>69</v>
      </c>
      <c r="Y1994" s="205" t="s">
        <v>70</v>
      </c>
      <c r="Z1994" s="205" t="s">
        <v>14660</v>
      </c>
      <c r="AA1994" s="234" t="s">
        <v>71</v>
      </c>
      <c r="AB1994" s="216">
        <v>46310</v>
      </c>
      <c r="AC1994" s="205"/>
      <c r="AD1994" s="230" t="s">
        <v>72</v>
      </c>
      <c r="AE1994" s="126" t="s">
        <v>73</v>
      </c>
      <c r="AF1994" s="127" t="s">
        <v>74</v>
      </c>
      <c r="AG1994" s="128"/>
      <c r="AH1994" s="129"/>
      <c r="AI1994" s="129"/>
      <c r="AJ1994" s="126" t="s">
        <v>75</v>
      </c>
      <c r="AK1994" s="127" t="s">
        <v>76</v>
      </c>
      <c r="AL1994" s="129" t="s">
        <v>77</v>
      </c>
      <c r="AM1994" s="128" t="s">
        <v>14746</v>
      </c>
      <c r="AN1994" s="129"/>
      <c r="AO1994" s="127" t="s">
        <v>79</v>
      </c>
      <c r="AP1994" s="129"/>
      <c r="AQ1994" s="183"/>
      <c r="AR1994" s="183"/>
      <c r="AS1994" s="183"/>
    </row>
    <row r="1995" spans="1:45" customFormat="1" ht="30" hidden="1" customHeight="1">
      <c r="A1995" s="204" t="s">
        <v>49</v>
      </c>
      <c r="B1995" s="200" t="s">
        <v>14747</v>
      </c>
      <c r="C1995" s="200" t="s">
        <v>14748</v>
      </c>
      <c r="D1995" s="200" t="s">
        <v>14749</v>
      </c>
      <c r="E1995" s="200" t="s">
        <v>14750</v>
      </c>
      <c r="F1995" s="206" t="s">
        <v>14751</v>
      </c>
      <c r="G1995" s="201" t="s">
        <v>14752</v>
      </c>
      <c r="H1995" s="205" t="s">
        <v>14753</v>
      </c>
      <c r="I1995" s="204" t="s">
        <v>14754</v>
      </c>
      <c r="J1995" s="207" t="s">
        <v>14755</v>
      </c>
      <c r="K1995" s="208" t="s">
        <v>14756</v>
      </c>
      <c r="L1995" s="200" t="s">
        <v>90</v>
      </c>
      <c r="M1995" s="205" t="s">
        <v>61</v>
      </c>
      <c r="N1995" s="205" t="s">
        <v>62</v>
      </c>
      <c r="O1995" s="205" t="s">
        <v>91</v>
      </c>
      <c r="P1995" s="205" t="s">
        <v>92</v>
      </c>
      <c r="Q1995" s="205" t="s">
        <v>65</v>
      </c>
      <c r="R1995" s="205" t="s">
        <v>14748</v>
      </c>
      <c r="S1995" s="205" t="s">
        <v>14750</v>
      </c>
      <c r="T1995" s="205" t="s">
        <v>93</v>
      </c>
      <c r="U1995" s="208" t="s">
        <v>14757</v>
      </c>
      <c r="V1995" s="205">
        <v>0.95</v>
      </c>
      <c r="W1995" s="205" t="s">
        <v>68</v>
      </c>
      <c r="X1995" s="205" t="s">
        <v>69</v>
      </c>
      <c r="Y1995" s="205" t="s">
        <v>70</v>
      </c>
      <c r="Z1995" s="205" t="s">
        <v>95</v>
      </c>
      <c r="AA1995" s="234" t="s">
        <v>71</v>
      </c>
      <c r="AB1995" s="216">
        <v>46310</v>
      </c>
      <c r="AC1995" s="205"/>
      <c r="AD1995" s="230" t="s">
        <v>72</v>
      </c>
      <c r="AE1995" s="126" t="s">
        <v>73</v>
      </c>
      <c r="AF1995" s="127" t="s">
        <v>74</v>
      </c>
      <c r="AG1995" s="128"/>
      <c r="AH1995" s="129"/>
      <c r="AI1995" s="129"/>
      <c r="AJ1995" s="126" t="s">
        <v>75</v>
      </c>
      <c r="AK1995" s="127" t="s">
        <v>76</v>
      </c>
      <c r="AL1995" s="129" t="s">
        <v>77</v>
      </c>
      <c r="AM1995" s="128" t="s">
        <v>14758</v>
      </c>
      <c r="AN1995" s="129"/>
      <c r="AO1995" s="127" t="s">
        <v>79</v>
      </c>
      <c r="AP1995" s="129"/>
      <c r="AQ1995" s="183"/>
      <c r="AR1995" s="183"/>
      <c r="AS1995" s="183"/>
    </row>
    <row r="1996" spans="1:45" customFormat="1" ht="30" hidden="1" customHeight="1">
      <c r="A1996" s="204" t="s">
        <v>49</v>
      </c>
      <c r="B1996" s="200" t="s">
        <v>14747</v>
      </c>
      <c r="C1996" s="200" t="s">
        <v>14748</v>
      </c>
      <c r="D1996" s="200" t="s">
        <v>14749</v>
      </c>
      <c r="E1996" s="200" t="s">
        <v>14750</v>
      </c>
      <c r="F1996" s="206" t="s">
        <v>14759</v>
      </c>
      <c r="G1996" s="201" t="s">
        <v>14760</v>
      </c>
      <c r="H1996" s="205" t="s">
        <v>14761</v>
      </c>
      <c r="I1996" s="204" t="s">
        <v>14762</v>
      </c>
      <c r="J1996" s="207" t="s">
        <v>14763</v>
      </c>
      <c r="K1996" s="208" t="s">
        <v>14764</v>
      </c>
      <c r="L1996" s="200" t="s">
        <v>60</v>
      </c>
      <c r="M1996" s="205" t="s">
        <v>61</v>
      </c>
      <c r="N1996" s="205" t="s">
        <v>62</v>
      </c>
      <c r="O1996" s="205" t="s">
        <v>91</v>
      </c>
      <c r="P1996" s="205" t="s">
        <v>92</v>
      </c>
      <c r="Q1996" s="205" t="s">
        <v>65</v>
      </c>
      <c r="R1996" s="205" t="s">
        <v>14748</v>
      </c>
      <c r="S1996" s="205" t="s">
        <v>14750</v>
      </c>
      <c r="T1996" s="205" t="s">
        <v>66</v>
      </c>
      <c r="U1996" s="208" t="s">
        <v>14765</v>
      </c>
      <c r="V1996" s="205">
        <v>1</v>
      </c>
      <c r="W1996" s="205" t="s">
        <v>68</v>
      </c>
      <c r="X1996" s="205" t="s">
        <v>69</v>
      </c>
      <c r="Y1996" s="205" t="s">
        <v>70</v>
      </c>
      <c r="Z1996" s="205" t="s">
        <v>647</v>
      </c>
      <c r="AA1996" s="234" t="s">
        <v>71</v>
      </c>
      <c r="AB1996" s="216">
        <v>46310</v>
      </c>
      <c r="AC1996" s="205"/>
      <c r="AD1996" s="230" t="s">
        <v>72</v>
      </c>
      <c r="AE1996" s="126" t="s">
        <v>73</v>
      </c>
      <c r="AF1996" s="127" t="s">
        <v>74</v>
      </c>
      <c r="AG1996" s="128"/>
      <c r="AH1996" s="129"/>
      <c r="AI1996" s="129"/>
      <c r="AJ1996" s="126" t="s">
        <v>75</v>
      </c>
      <c r="AK1996" s="127" t="s">
        <v>76</v>
      </c>
      <c r="AL1996" s="129" t="s">
        <v>77</v>
      </c>
      <c r="AM1996" s="128" t="s">
        <v>14766</v>
      </c>
      <c r="AN1996" s="129"/>
      <c r="AO1996" s="127" t="s">
        <v>79</v>
      </c>
      <c r="AP1996" s="129"/>
      <c r="AQ1996" s="183"/>
      <c r="AR1996" s="183"/>
      <c r="AS1996" s="183"/>
    </row>
    <row r="1997" spans="1:45" customFormat="1" ht="30" hidden="1" customHeight="1">
      <c r="A1997" s="204" t="s">
        <v>49</v>
      </c>
      <c r="B1997" s="200" t="s">
        <v>14747</v>
      </c>
      <c r="C1997" s="200" t="s">
        <v>14748</v>
      </c>
      <c r="D1997" s="200" t="s">
        <v>14749</v>
      </c>
      <c r="E1997" s="200" t="s">
        <v>14750</v>
      </c>
      <c r="F1997" s="206" t="s">
        <v>14767</v>
      </c>
      <c r="G1997" s="201" t="s">
        <v>14768</v>
      </c>
      <c r="H1997" s="205" t="s">
        <v>14769</v>
      </c>
      <c r="I1997" s="204" t="s">
        <v>14770</v>
      </c>
      <c r="J1997" s="207" t="s">
        <v>14771</v>
      </c>
      <c r="K1997" s="208" t="s">
        <v>14772</v>
      </c>
      <c r="L1997" s="200" t="s">
        <v>60</v>
      </c>
      <c r="M1997" s="205" t="s">
        <v>61</v>
      </c>
      <c r="N1997" s="205" t="s">
        <v>62</v>
      </c>
      <c r="O1997" s="205" t="s">
        <v>91</v>
      </c>
      <c r="P1997" s="205" t="s">
        <v>92</v>
      </c>
      <c r="Q1997" s="205" t="s">
        <v>65</v>
      </c>
      <c r="R1997" s="205" t="s">
        <v>14748</v>
      </c>
      <c r="S1997" s="205" t="s">
        <v>14750</v>
      </c>
      <c r="T1997" s="205" t="s">
        <v>66</v>
      </c>
      <c r="U1997" s="208" t="s">
        <v>14773</v>
      </c>
      <c r="V1997" s="205">
        <v>1</v>
      </c>
      <c r="W1997" s="205" t="s">
        <v>68</v>
      </c>
      <c r="X1997" s="205" t="s">
        <v>69</v>
      </c>
      <c r="Y1997" s="205" t="s">
        <v>70</v>
      </c>
      <c r="Z1997" s="205" t="s">
        <v>14747</v>
      </c>
      <c r="AA1997" s="234" t="s">
        <v>71</v>
      </c>
      <c r="AB1997" s="216">
        <v>46310</v>
      </c>
      <c r="AC1997" s="205"/>
      <c r="AD1997" s="230" t="s">
        <v>72</v>
      </c>
      <c r="AE1997" s="126" t="s">
        <v>73</v>
      </c>
      <c r="AF1997" s="127" t="s">
        <v>74</v>
      </c>
      <c r="AG1997" s="128"/>
      <c r="AH1997" s="129"/>
      <c r="AI1997" s="129"/>
      <c r="AJ1997" s="126" t="s">
        <v>75</v>
      </c>
      <c r="AK1997" s="127" t="s">
        <v>76</v>
      </c>
      <c r="AL1997" s="129" t="s">
        <v>77</v>
      </c>
      <c r="AM1997" s="128" t="s">
        <v>14774</v>
      </c>
      <c r="AN1997" s="129"/>
      <c r="AO1997" s="127" t="s">
        <v>79</v>
      </c>
      <c r="AP1997" s="129"/>
      <c r="AQ1997" s="183"/>
      <c r="AR1997" s="183"/>
      <c r="AS1997" s="183"/>
    </row>
    <row r="1998" spans="1:45" customFormat="1" ht="30" hidden="1" customHeight="1">
      <c r="A1998" s="204" t="s">
        <v>49</v>
      </c>
      <c r="B1998" s="200" t="s">
        <v>14775</v>
      </c>
      <c r="C1998" s="200" t="s">
        <v>14776</v>
      </c>
      <c r="D1998" s="200" t="s">
        <v>14777</v>
      </c>
      <c r="E1998" s="200" t="s">
        <v>14778</v>
      </c>
      <c r="F1998" s="206" t="s">
        <v>14779</v>
      </c>
      <c r="G1998" s="201" t="s">
        <v>14780</v>
      </c>
      <c r="H1998" s="205" t="s">
        <v>14781</v>
      </c>
      <c r="I1998" s="204" t="s">
        <v>14782</v>
      </c>
      <c r="J1998" s="207" t="s">
        <v>14783</v>
      </c>
      <c r="K1998" s="208" t="s">
        <v>14784</v>
      </c>
      <c r="L1998" s="200" t="s">
        <v>90</v>
      </c>
      <c r="M1998" s="205" t="s">
        <v>61</v>
      </c>
      <c r="N1998" s="205" t="s">
        <v>62</v>
      </c>
      <c r="O1998" s="205" t="s">
        <v>91</v>
      </c>
      <c r="P1998" s="205" t="s">
        <v>92</v>
      </c>
      <c r="Q1998" s="205" t="s">
        <v>65</v>
      </c>
      <c r="R1998" s="205" t="s">
        <v>14776</v>
      </c>
      <c r="S1998" s="205" t="s">
        <v>14778</v>
      </c>
      <c r="T1998" s="205" t="s">
        <v>93</v>
      </c>
      <c r="U1998" s="208" t="s">
        <v>14785</v>
      </c>
      <c r="V1998" s="205">
        <v>0.95</v>
      </c>
      <c r="W1998" s="205" t="s">
        <v>68</v>
      </c>
      <c r="X1998" s="205" t="s">
        <v>69</v>
      </c>
      <c r="Y1998" s="205" t="s">
        <v>70</v>
      </c>
      <c r="Z1998" s="205" t="s">
        <v>95</v>
      </c>
      <c r="AA1998" s="234" t="s">
        <v>71</v>
      </c>
      <c r="AB1998" s="216">
        <v>46310</v>
      </c>
      <c r="AC1998" s="205"/>
      <c r="AD1998" s="230" t="s">
        <v>72</v>
      </c>
      <c r="AE1998" s="126" t="s">
        <v>73</v>
      </c>
      <c r="AF1998" s="127" t="s">
        <v>74</v>
      </c>
      <c r="AG1998" s="128"/>
      <c r="AH1998" s="129"/>
      <c r="AI1998" s="129"/>
      <c r="AJ1998" s="126" t="s">
        <v>75</v>
      </c>
      <c r="AK1998" s="127" t="s">
        <v>76</v>
      </c>
      <c r="AL1998" s="129" t="s">
        <v>77</v>
      </c>
      <c r="AM1998" s="128" t="s">
        <v>14786</v>
      </c>
      <c r="AN1998" s="129"/>
      <c r="AO1998" s="127" t="s">
        <v>79</v>
      </c>
      <c r="AP1998" s="129"/>
      <c r="AQ1998" s="183"/>
      <c r="AR1998" s="183"/>
      <c r="AS1998" s="183"/>
    </row>
    <row r="1999" spans="1:45" customFormat="1" ht="30" hidden="1" customHeight="1">
      <c r="A1999" s="204" t="s">
        <v>49</v>
      </c>
      <c r="B1999" s="200" t="s">
        <v>14775</v>
      </c>
      <c r="C1999" s="200" t="s">
        <v>14776</v>
      </c>
      <c r="D1999" s="200" t="s">
        <v>14777</v>
      </c>
      <c r="E1999" s="200" t="s">
        <v>14778</v>
      </c>
      <c r="F1999" s="206" t="s">
        <v>14787</v>
      </c>
      <c r="G1999" s="201" t="s">
        <v>14788</v>
      </c>
      <c r="H1999" s="205" t="s">
        <v>14789</v>
      </c>
      <c r="I1999" s="204" t="s">
        <v>14790</v>
      </c>
      <c r="J1999" s="207" t="s">
        <v>14791</v>
      </c>
      <c r="K1999" s="208" t="s">
        <v>14792</v>
      </c>
      <c r="L1999" s="200" t="s">
        <v>60</v>
      </c>
      <c r="M1999" s="205" t="s">
        <v>61</v>
      </c>
      <c r="N1999" s="205" t="s">
        <v>62</v>
      </c>
      <c r="O1999" s="205" t="s">
        <v>91</v>
      </c>
      <c r="P1999" s="205" t="s">
        <v>92</v>
      </c>
      <c r="Q1999" s="205" t="s">
        <v>65</v>
      </c>
      <c r="R1999" s="205" t="s">
        <v>14776</v>
      </c>
      <c r="S1999" s="205" t="s">
        <v>14778</v>
      </c>
      <c r="T1999" s="205" t="s">
        <v>66</v>
      </c>
      <c r="U1999" s="208" t="s">
        <v>14793</v>
      </c>
      <c r="V1999" s="205">
        <v>1</v>
      </c>
      <c r="W1999" s="205" t="s">
        <v>68</v>
      </c>
      <c r="X1999" s="205" t="s">
        <v>69</v>
      </c>
      <c r="Y1999" s="205" t="s">
        <v>70</v>
      </c>
      <c r="Z1999" s="205" t="s">
        <v>647</v>
      </c>
      <c r="AA1999" s="234" t="s">
        <v>71</v>
      </c>
      <c r="AB1999" s="216">
        <v>46310</v>
      </c>
      <c r="AC1999" s="205"/>
      <c r="AD1999" s="230" t="s">
        <v>72</v>
      </c>
      <c r="AE1999" s="126" t="s">
        <v>73</v>
      </c>
      <c r="AF1999" s="127" t="s">
        <v>74</v>
      </c>
      <c r="AG1999" s="128"/>
      <c r="AH1999" s="129"/>
      <c r="AI1999" s="129"/>
      <c r="AJ1999" s="126" t="s">
        <v>75</v>
      </c>
      <c r="AK1999" s="127" t="s">
        <v>76</v>
      </c>
      <c r="AL1999" s="129" t="s">
        <v>77</v>
      </c>
      <c r="AM1999" s="128" t="s">
        <v>14794</v>
      </c>
      <c r="AN1999" s="129"/>
      <c r="AO1999" s="127" t="s">
        <v>79</v>
      </c>
      <c r="AP1999" s="129"/>
      <c r="AQ1999" s="183"/>
      <c r="AR1999" s="183"/>
      <c r="AS1999" s="183"/>
    </row>
    <row r="2000" spans="1:45" customFormat="1" ht="30" hidden="1" customHeight="1">
      <c r="A2000" s="204" t="s">
        <v>49</v>
      </c>
      <c r="B2000" s="200" t="s">
        <v>14775</v>
      </c>
      <c r="C2000" s="200" t="s">
        <v>14776</v>
      </c>
      <c r="D2000" s="200" t="s">
        <v>14777</v>
      </c>
      <c r="E2000" s="200" t="s">
        <v>14778</v>
      </c>
      <c r="F2000" s="206" t="s">
        <v>14795</v>
      </c>
      <c r="G2000" s="201" t="s">
        <v>14796</v>
      </c>
      <c r="H2000" s="205" t="s">
        <v>14797</v>
      </c>
      <c r="I2000" s="204" t="s">
        <v>14798</v>
      </c>
      <c r="J2000" s="207" t="s">
        <v>14799</v>
      </c>
      <c r="K2000" s="208" t="s">
        <v>14800</v>
      </c>
      <c r="L2000" s="200" t="s">
        <v>60</v>
      </c>
      <c r="M2000" s="205" t="s">
        <v>61</v>
      </c>
      <c r="N2000" s="205" t="s">
        <v>62</v>
      </c>
      <c r="O2000" s="205" t="s">
        <v>91</v>
      </c>
      <c r="P2000" s="205" t="s">
        <v>92</v>
      </c>
      <c r="Q2000" s="205" t="s">
        <v>65</v>
      </c>
      <c r="R2000" s="205" t="s">
        <v>14776</v>
      </c>
      <c r="S2000" s="205" t="s">
        <v>14778</v>
      </c>
      <c r="T2000" s="205" t="s">
        <v>66</v>
      </c>
      <c r="U2000" s="208" t="s">
        <v>14801</v>
      </c>
      <c r="V2000" s="205">
        <v>1</v>
      </c>
      <c r="W2000" s="205" t="s">
        <v>68</v>
      </c>
      <c r="X2000" s="205" t="s">
        <v>69</v>
      </c>
      <c r="Y2000" s="205" t="s">
        <v>70</v>
      </c>
      <c r="Z2000" s="205" t="s">
        <v>14775</v>
      </c>
      <c r="AA2000" s="234" t="s">
        <v>71</v>
      </c>
      <c r="AB2000" s="216">
        <v>46310</v>
      </c>
      <c r="AC2000" s="205"/>
      <c r="AD2000" s="230" t="s">
        <v>72</v>
      </c>
      <c r="AE2000" s="126" t="s">
        <v>73</v>
      </c>
      <c r="AF2000" s="127" t="s">
        <v>74</v>
      </c>
      <c r="AG2000" s="128"/>
      <c r="AH2000" s="129"/>
      <c r="AI2000" s="129"/>
      <c r="AJ2000" s="126" t="s">
        <v>75</v>
      </c>
      <c r="AK2000" s="127" t="s">
        <v>76</v>
      </c>
      <c r="AL2000" s="129" t="s">
        <v>77</v>
      </c>
      <c r="AM2000" s="128" t="s">
        <v>14802</v>
      </c>
      <c r="AN2000" s="129"/>
      <c r="AO2000" s="127" t="s">
        <v>79</v>
      </c>
      <c r="AP2000" s="129"/>
      <c r="AQ2000" s="183"/>
      <c r="AR2000" s="183"/>
      <c r="AS2000" s="183"/>
    </row>
    <row r="2001" spans="1:45" customFormat="1" ht="30" hidden="1" customHeight="1">
      <c r="A2001" s="204" t="s">
        <v>49</v>
      </c>
      <c r="B2001" s="200" t="s">
        <v>14775</v>
      </c>
      <c r="C2001" s="200" t="s">
        <v>14776</v>
      </c>
      <c r="D2001" s="200" t="s">
        <v>14803</v>
      </c>
      <c r="E2001" s="200" t="s">
        <v>14804</v>
      </c>
      <c r="F2001" s="206" t="s">
        <v>14805</v>
      </c>
      <c r="G2001" s="201" t="s">
        <v>14806</v>
      </c>
      <c r="H2001" s="205" t="s">
        <v>14807</v>
      </c>
      <c r="I2001" s="204" t="s">
        <v>14808</v>
      </c>
      <c r="J2001" s="207" t="s">
        <v>14809</v>
      </c>
      <c r="K2001" s="208" t="s">
        <v>14810</v>
      </c>
      <c r="L2001" s="200" t="s">
        <v>90</v>
      </c>
      <c r="M2001" s="205" t="s">
        <v>61</v>
      </c>
      <c r="N2001" s="205" t="s">
        <v>62</v>
      </c>
      <c r="O2001" s="205" t="s">
        <v>91</v>
      </c>
      <c r="P2001" s="205" t="s">
        <v>92</v>
      </c>
      <c r="Q2001" s="205" t="s">
        <v>65</v>
      </c>
      <c r="R2001" s="205" t="s">
        <v>14776</v>
      </c>
      <c r="S2001" s="205" t="s">
        <v>14804</v>
      </c>
      <c r="T2001" s="205" t="s">
        <v>93</v>
      </c>
      <c r="U2001" s="208" t="s">
        <v>14811</v>
      </c>
      <c r="V2001" s="205">
        <v>0.95</v>
      </c>
      <c r="W2001" s="205" t="s">
        <v>68</v>
      </c>
      <c r="X2001" s="205" t="s">
        <v>69</v>
      </c>
      <c r="Y2001" s="205" t="s">
        <v>70</v>
      </c>
      <c r="Z2001" s="205" t="s">
        <v>95</v>
      </c>
      <c r="AA2001" s="234" t="s">
        <v>71</v>
      </c>
      <c r="AB2001" s="216">
        <v>46310</v>
      </c>
      <c r="AC2001" s="205"/>
      <c r="AD2001" s="230" t="s">
        <v>72</v>
      </c>
      <c r="AE2001" s="126" t="s">
        <v>73</v>
      </c>
      <c r="AF2001" s="127" t="s">
        <v>74</v>
      </c>
      <c r="AG2001" s="128"/>
      <c r="AH2001" s="129"/>
      <c r="AI2001" s="129"/>
      <c r="AJ2001" s="126" t="s">
        <v>75</v>
      </c>
      <c r="AK2001" s="127" t="s">
        <v>76</v>
      </c>
      <c r="AL2001" s="129" t="s">
        <v>77</v>
      </c>
      <c r="AM2001" s="128" t="s">
        <v>14812</v>
      </c>
      <c r="AN2001" s="129"/>
      <c r="AO2001" s="127" t="s">
        <v>79</v>
      </c>
      <c r="AP2001" s="129"/>
      <c r="AQ2001" s="183"/>
      <c r="AR2001" s="183"/>
      <c r="AS2001" s="183"/>
    </row>
    <row r="2002" spans="1:45" customFormat="1" ht="30" hidden="1" customHeight="1">
      <c r="A2002" s="204" t="s">
        <v>49</v>
      </c>
      <c r="B2002" s="200" t="s">
        <v>14775</v>
      </c>
      <c r="C2002" s="200" t="s">
        <v>14776</v>
      </c>
      <c r="D2002" s="200" t="s">
        <v>14803</v>
      </c>
      <c r="E2002" s="200" t="s">
        <v>14804</v>
      </c>
      <c r="F2002" s="206" t="s">
        <v>14813</v>
      </c>
      <c r="G2002" s="201" t="s">
        <v>14814</v>
      </c>
      <c r="H2002" s="205" t="s">
        <v>14815</v>
      </c>
      <c r="I2002" s="204" t="s">
        <v>14816</v>
      </c>
      <c r="J2002" s="207" t="s">
        <v>14817</v>
      </c>
      <c r="K2002" s="208" t="s">
        <v>14818</v>
      </c>
      <c r="L2002" s="200" t="s">
        <v>60</v>
      </c>
      <c r="M2002" s="205" t="s">
        <v>61</v>
      </c>
      <c r="N2002" s="205" t="s">
        <v>62</v>
      </c>
      <c r="O2002" s="205" t="s">
        <v>91</v>
      </c>
      <c r="P2002" s="205" t="s">
        <v>92</v>
      </c>
      <c r="Q2002" s="205" t="s">
        <v>65</v>
      </c>
      <c r="R2002" s="205" t="s">
        <v>14776</v>
      </c>
      <c r="S2002" s="205" t="s">
        <v>14804</v>
      </c>
      <c r="T2002" s="205" t="s">
        <v>66</v>
      </c>
      <c r="U2002" s="208" t="s">
        <v>14819</v>
      </c>
      <c r="V2002" s="205">
        <v>1</v>
      </c>
      <c r="W2002" s="205" t="s">
        <v>68</v>
      </c>
      <c r="X2002" s="205" t="s">
        <v>69</v>
      </c>
      <c r="Y2002" s="205" t="s">
        <v>70</v>
      </c>
      <c r="Z2002" s="205" t="s">
        <v>647</v>
      </c>
      <c r="AA2002" s="234" t="s">
        <v>71</v>
      </c>
      <c r="AB2002" s="216">
        <v>46310</v>
      </c>
      <c r="AC2002" s="205"/>
      <c r="AD2002" s="230" t="s">
        <v>72</v>
      </c>
      <c r="AE2002" s="126" t="s">
        <v>73</v>
      </c>
      <c r="AF2002" s="127" t="s">
        <v>74</v>
      </c>
      <c r="AG2002" s="128"/>
      <c r="AH2002" s="129"/>
      <c r="AI2002" s="129"/>
      <c r="AJ2002" s="126" t="s">
        <v>75</v>
      </c>
      <c r="AK2002" s="127" t="s">
        <v>76</v>
      </c>
      <c r="AL2002" s="129" t="s">
        <v>77</v>
      </c>
      <c r="AM2002" s="128" t="s">
        <v>14820</v>
      </c>
      <c r="AN2002" s="129"/>
      <c r="AO2002" s="127" t="s">
        <v>79</v>
      </c>
      <c r="AP2002" s="129"/>
      <c r="AQ2002" s="183"/>
      <c r="AR2002" s="183"/>
      <c r="AS2002" s="183"/>
    </row>
    <row r="2003" spans="1:45" customFormat="1" ht="30" hidden="1" customHeight="1">
      <c r="A2003" s="204" t="s">
        <v>49</v>
      </c>
      <c r="B2003" s="200" t="s">
        <v>14775</v>
      </c>
      <c r="C2003" s="200" t="s">
        <v>14776</v>
      </c>
      <c r="D2003" s="200" t="s">
        <v>14803</v>
      </c>
      <c r="E2003" s="200" t="s">
        <v>14804</v>
      </c>
      <c r="F2003" s="206" t="s">
        <v>14821</v>
      </c>
      <c r="G2003" s="201" t="s">
        <v>14822</v>
      </c>
      <c r="H2003" s="205" t="s">
        <v>14823</v>
      </c>
      <c r="I2003" s="204" t="s">
        <v>14824</v>
      </c>
      <c r="J2003" s="207" t="s">
        <v>14825</v>
      </c>
      <c r="K2003" s="208" t="s">
        <v>14826</v>
      </c>
      <c r="L2003" s="200" t="s">
        <v>60</v>
      </c>
      <c r="M2003" s="205" t="s">
        <v>61</v>
      </c>
      <c r="N2003" s="205" t="s">
        <v>62</v>
      </c>
      <c r="O2003" s="205" t="s">
        <v>91</v>
      </c>
      <c r="P2003" s="205" t="s">
        <v>92</v>
      </c>
      <c r="Q2003" s="205" t="s">
        <v>65</v>
      </c>
      <c r="R2003" s="205" t="s">
        <v>14776</v>
      </c>
      <c r="S2003" s="205" t="s">
        <v>14804</v>
      </c>
      <c r="T2003" s="205" t="s">
        <v>66</v>
      </c>
      <c r="U2003" s="208" t="s">
        <v>14827</v>
      </c>
      <c r="V2003" s="205">
        <v>1</v>
      </c>
      <c r="W2003" s="205" t="s">
        <v>68</v>
      </c>
      <c r="X2003" s="205" t="s">
        <v>69</v>
      </c>
      <c r="Y2003" s="205" t="s">
        <v>70</v>
      </c>
      <c r="Z2003" s="205" t="s">
        <v>14775</v>
      </c>
      <c r="AA2003" s="234" t="s">
        <v>71</v>
      </c>
      <c r="AB2003" s="216">
        <v>46310</v>
      </c>
      <c r="AC2003" s="205"/>
      <c r="AD2003" s="230" t="s">
        <v>72</v>
      </c>
      <c r="AE2003" s="126" t="s">
        <v>73</v>
      </c>
      <c r="AF2003" s="127" t="s">
        <v>74</v>
      </c>
      <c r="AG2003" s="128"/>
      <c r="AH2003" s="129"/>
      <c r="AI2003" s="129"/>
      <c r="AJ2003" s="126" t="s">
        <v>75</v>
      </c>
      <c r="AK2003" s="127" t="s">
        <v>76</v>
      </c>
      <c r="AL2003" s="129" t="s">
        <v>77</v>
      </c>
      <c r="AM2003" s="128" t="s">
        <v>14828</v>
      </c>
      <c r="AN2003" s="129"/>
      <c r="AO2003" s="127" t="s">
        <v>79</v>
      </c>
      <c r="AP2003" s="129"/>
      <c r="AQ2003" s="183"/>
      <c r="AR2003" s="183"/>
      <c r="AS2003" s="183"/>
    </row>
    <row r="2004" spans="1:45" customFormat="1" ht="30" hidden="1" customHeight="1">
      <c r="A2004" s="204" t="s">
        <v>49</v>
      </c>
      <c r="B2004" s="200" t="s">
        <v>14829</v>
      </c>
      <c r="C2004" s="200" t="s">
        <v>14830</v>
      </c>
      <c r="D2004" s="200" t="s">
        <v>14831</v>
      </c>
      <c r="E2004" s="200" t="s">
        <v>14832</v>
      </c>
      <c r="F2004" s="206" t="s">
        <v>14833</v>
      </c>
      <c r="G2004" s="201" t="s">
        <v>14834</v>
      </c>
      <c r="H2004" s="205" t="s">
        <v>14835</v>
      </c>
      <c r="I2004" s="204" t="s">
        <v>14836</v>
      </c>
      <c r="J2004" s="207" t="s">
        <v>14837</v>
      </c>
      <c r="K2004" s="208" t="s">
        <v>14838</v>
      </c>
      <c r="L2004" s="200" t="s">
        <v>90</v>
      </c>
      <c r="M2004" s="205" t="s">
        <v>61</v>
      </c>
      <c r="N2004" s="205" t="s">
        <v>62</v>
      </c>
      <c r="O2004" s="205" t="s">
        <v>91</v>
      </c>
      <c r="P2004" s="205" t="s">
        <v>92</v>
      </c>
      <c r="Q2004" s="205" t="s">
        <v>65</v>
      </c>
      <c r="R2004" s="205" t="s">
        <v>14830</v>
      </c>
      <c r="S2004" s="205" t="s">
        <v>14832</v>
      </c>
      <c r="T2004" s="205" t="s">
        <v>93</v>
      </c>
      <c r="U2004" s="208" t="s">
        <v>14839</v>
      </c>
      <c r="V2004" s="205">
        <v>0.95</v>
      </c>
      <c r="W2004" s="205" t="s">
        <v>68</v>
      </c>
      <c r="X2004" s="205" t="s">
        <v>69</v>
      </c>
      <c r="Y2004" s="205" t="s">
        <v>70</v>
      </c>
      <c r="Z2004" s="205" t="s">
        <v>95</v>
      </c>
      <c r="AA2004" s="234" t="s">
        <v>71</v>
      </c>
      <c r="AB2004" s="216">
        <v>46310</v>
      </c>
      <c r="AC2004" s="205"/>
      <c r="AD2004" s="230" t="s">
        <v>72</v>
      </c>
      <c r="AE2004" s="126" t="s">
        <v>73</v>
      </c>
      <c r="AF2004" s="127" t="s">
        <v>74</v>
      </c>
      <c r="AG2004" s="128"/>
      <c r="AH2004" s="129"/>
      <c r="AI2004" s="129"/>
      <c r="AJ2004" s="126" t="s">
        <v>75</v>
      </c>
      <c r="AK2004" s="127" t="s">
        <v>76</v>
      </c>
      <c r="AL2004" s="129" t="s">
        <v>77</v>
      </c>
      <c r="AM2004" s="128" t="s">
        <v>14840</v>
      </c>
      <c r="AN2004" s="129"/>
      <c r="AO2004" s="127" t="s">
        <v>79</v>
      </c>
      <c r="AP2004" s="129"/>
      <c r="AQ2004" s="183"/>
      <c r="AR2004" s="183"/>
      <c r="AS2004" s="183"/>
    </row>
    <row r="2005" spans="1:45" customFormat="1" ht="30" hidden="1" customHeight="1">
      <c r="A2005" s="204" t="s">
        <v>49</v>
      </c>
      <c r="B2005" s="200" t="s">
        <v>14829</v>
      </c>
      <c r="C2005" s="200" t="s">
        <v>14830</v>
      </c>
      <c r="D2005" s="200" t="s">
        <v>14831</v>
      </c>
      <c r="E2005" s="200" t="s">
        <v>14832</v>
      </c>
      <c r="F2005" s="206" t="s">
        <v>14841</v>
      </c>
      <c r="G2005" s="201" t="s">
        <v>14842</v>
      </c>
      <c r="H2005" s="205" t="s">
        <v>14843</v>
      </c>
      <c r="I2005" s="204" t="s">
        <v>14844</v>
      </c>
      <c r="J2005" s="207" t="s">
        <v>14845</v>
      </c>
      <c r="K2005" s="208" t="s">
        <v>14846</v>
      </c>
      <c r="L2005" s="200" t="s">
        <v>60</v>
      </c>
      <c r="M2005" s="205" t="s">
        <v>61</v>
      </c>
      <c r="N2005" s="205" t="s">
        <v>62</v>
      </c>
      <c r="O2005" s="205" t="s">
        <v>91</v>
      </c>
      <c r="P2005" s="205" t="s">
        <v>92</v>
      </c>
      <c r="Q2005" s="205" t="s">
        <v>65</v>
      </c>
      <c r="R2005" s="205" t="s">
        <v>14830</v>
      </c>
      <c r="S2005" s="205" t="s">
        <v>14832</v>
      </c>
      <c r="T2005" s="205" t="s">
        <v>66</v>
      </c>
      <c r="U2005" s="208" t="s">
        <v>14847</v>
      </c>
      <c r="V2005" s="205">
        <v>1</v>
      </c>
      <c r="W2005" s="205" t="s">
        <v>68</v>
      </c>
      <c r="X2005" s="205" t="s">
        <v>69</v>
      </c>
      <c r="Y2005" s="205" t="s">
        <v>70</v>
      </c>
      <c r="Z2005" s="205" t="s">
        <v>647</v>
      </c>
      <c r="AA2005" s="234" t="s">
        <v>71</v>
      </c>
      <c r="AB2005" s="216">
        <v>46310</v>
      </c>
      <c r="AC2005" s="205"/>
      <c r="AD2005" s="230" t="s">
        <v>72</v>
      </c>
      <c r="AE2005" s="126" t="s">
        <v>73</v>
      </c>
      <c r="AF2005" s="127" t="s">
        <v>74</v>
      </c>
      <c r="AG2005" s="128"/>
      <c r="AH2005" s="129"/>
      <c r="AI2005" s="129"/>
      <c r="AJ2005" s="126" t="s">
        <v>75</v>
      </c>
      <c r="AK2005" s="127" t="s">
        <v>76</v>
      </c>
      <c r="AL2005" s="129" t="s">
        <v>77</v>
      </c>
      <c r="AM2005" s="128" t="s">
        <v>14848</v>
      </c>
      <c r="AN2005" s="129"/>
      <c r="AO2005" s="127" t="s">
        <v>79</v>
      </c>
      <c r="AP2005" s="129"/>
      <c r="AQ2005" s="183"/>
      <c r="AR2005" s="183"/>
      <c r="AS2005" s="183"/>
    </row>
    <row r="2006" spans="1:45" customFormat="1" ht="30" hidden="1" customHeight="1">
      <c r="A2006" s="204" t="s">
        <v>49</v>
      </c>
      <c r="B2006" s="200" t="s">
        <v>14829</v>
      </c>
      <c r="C2006" s="200" t="s">
        <v>14830</v>
      </c>
      <c r="D2006" s="200" t="s">
        <v>14831</v>
      </c>
      <c r="E2006" s="200" t="s">
        <v>14832</v>
      </c>
      <c r="F2006" s="206" t="s">
        <v>14849</v>
      </c>
      <c r="G2006" s="201" t="s">
        <v>14850</v>
      </c>
      <c r="H2006" s="205" t="s">
        <v>14851</v>
      </c>
      <c r="I2006" s="204" t="s">
        <v>14852</v>
      </c>
      <c r="J2006" s="207" t="s">
        <v>14853</v>
      </c>
      <c r="K2006" s="208" t="s">
        <v>14854</v>
      </c>
      <c r="L2006" s="200" t="s">
        <v>60</v>
      </c>
      <c r="M2006" s="205" t="s">
        <v>61</v>
      </c>
      <c r="N2006" s="205" t="s">
        <v>62</v>
      </c>
      <c r="O2006" s="205" t="s">
        <v>91</v>
      </c>
      <c r="P2006" s="205" t="s">
        <v>92</v>
      </c>
      <c r="Q2006" s="205" t="s">
        <v>65</v>
      </c>
      <c r="R2006" s="205" t="s">
        <v>14830</v>
      </c>
      <c r="S2006" s="205" t="s">
        <v>14832</v>
      </c>
      <c r="T2006" s="205" t="s">
        <v>66</v>
      </c>
      <c r="U2006" s="208" t="s">
        <v>14855</v>
      </c>
      <c r="V2006" s="205">
        <v>1</v>
      </c>
      <c r="W2006" s="205" t="s">
        <v>68</v>
      </c>
      <c r="X2006" s="205" t="s">
        <v>69</v>
      </c>
      <c r="Y2006" s="205" t="s">
        <v>70</v>
      </c>
      <c r="Z2006" s="205" t="s">
        <v>14829</v>
      </c>
      <c r="AA2006" s="234" t="s">
        <v>71</v>
      </c>
      <c r="AB2006" s="216">
        <v>46310</v>
      </c>
      <c r="AC2006" s="205"/>
      <c r="AD2006" s="230" t="s">
        <v>72</v>
      </c>
      <c r="AE2006" s="126" t="s">
        <v>73</v>
      </c>
      <c r="AF2006" s="127" t="s">
        <v>74</v>
      </c>
      <c r="AG2006" s="128"/>
      <c r="AH2006" s="129"/>
      <c r="AI2006" s="129"/>
      <c r="AJ2006" s="126" t="s">
        <v>75</v>
      </c>
      <c r="AK2006" s="127" t="s">
        <v>76</v>
      </c>
      <c r="AL2006" s="129" t="s">
        <v>77</v>
      </c>
      <c r="AM2006" s="128" t="s">
        <v>14856</v>
      </c>
      <c r="AN2006" s="129"/>
      <c r="AO2006" s="127" t="s">
        <v>79</v>
      </c>
      <c r="AP2006" s="129"/>
      <c r="AQ2006" s="183"/>
      <c r="AR2006" s="183"/>
      <c r="AS2006" s="183"/>
    </row>
    <row r="2007" spans="1:45" customFormat="1" ht="30" hidden="1" customHeight="1">
      <c r="A2007" s="204" t="s">
        <v>49</v>
      </c>
      <c r="B2007" s="200" t="s">
        <v>14829</v>
      </c>
      <c r="C2007" s="200" t="s">
        <v>14830</v>
      </c>
      <c r="D2007" s="200" t="s">
        <v>2782</v>
      </c>
      <c r="E2007" s="200" t="s">
        <v>14857</v>
      </c>
      <c r="F2007" s="206" t="s">
        <v>14858</v>
      </c>
      <c r="G2007" s="201" t="s">
        <v>14859</v>
      </c>
      <c r="H2007" s="205" t="s">
        <v>14860</v>
      </c>
      <c r="I2007" s="204" t="s">
        <v>14861</v>
      </c>
      <c r="J2007" s="207" t="s">
        <v>14862</v>
      </c>
      <c r="K2007" s="208" t="s">
        <v>14863</v>
      </c>
      <c r="L2007" s="200" t="s">
        <v>90</v>
      </c>
      <c r="M2007" s="205" t="s">
        <v>61</v>
      </c>
      <c r="N2007" s="205" t="s">
        <v>62</v>
      </c>
      <c r="O2007" s="205" t="s">
        <v>91</v>
      </c>
      <c r="P2007" s="205" t="s">
        <v>92</v>
      </c>
      <c r="Q2007" s="205" t="s">
        <v>65</v>
      </c>
      <c r="R2007" s="205" t="s">
        <v>14830</v>
      </c>
      <c r="S2007" s="205" t="s">
        <v>14857</v>
      </c>
      <c r="T2007" s="205" t="s">
        <v>93</v>
      </c>
      <c r="U2007" s="208" t="s">
        <v>6802</v>
      </c>
      <c r="V2007" s="205">
        <v>0.95</v>
      </c>
      <c r="W2007" s="205" t="s">
        <v>68</v>
      </c>
      <c r="X2007" s="205" t="s">
        <v>69</v>
      </c>
      <c r="Y2007" s="205" t="s">
        <v>70</v>
      </c>
      <c r="Z2007" s="205" t="s">
        <v>647</v>
      </c>
      <c r="AA2007" s="234" t="s">
        <v>71</v>
      </c>
      <c r="AB2007" s="216">
        <v>46310</v>
      </c>
      <c r="AC2007" s="205"/>
      <c r="AD2007" s="230" t="s">
        <v>375</v>
      </c>
      <c r="AE2007" s="126" t="s">
        <v>75</v>
      </c>
      <c r="AF2007" s="127" t="s">
        <v>76</v>
      </c>
      <c r="AG2007" s="128" t="s">
        <v>14864</v>
      </c>
      <c r="AH2007" s="129" t="s">
        <v>14865</v>
      </c>
      <c r="AI2007" s="129"/>
      <c r="AJ2007" s="126" t="s">
        <v>73</v>
      </c>
      <c r="AK2007" s="127"/>
      <c r="AL2007" s="129"/>
      <c r="AM2007" s="128"/>
      <c r="AN2007" s="129"/>
      <c r="AO2007" s="127" t="s">
        <v>79</v>
      </c>
      <c r="AP2007" s="129"/>
      <c r="AQ2007" s="183"/>
      <c r="AR2007" s="183"/>
      <c r="AS2007" s="183"/>
    </row>
    <row r="2008" spans="1:45" customFormat="1" ht="30" hidden="1" customHeight="1">
      <c r="A2008" s="204" t="s">
        <v>49</v>
      </c>
      <c r="B2008" s="200" t="s">
        <v>14829</v>
      </c>
      <c r="C2008" s="200" t="s">
        <v>14830</v>
      </c>
      <c r="D2008" s="200" t="s">
        <v>2782</v>
      </c>
      <c r="E2008" s="200" t="s">
        <v>14857</v>
      </c>
      <c r="F2008" s="206" t="s">
        <v>14866</v>
      </c>
      <c r="G2008" s="201" t="s">
        <v>14867</v>
      </c>
      <c r="H2008" s="205" t="s">
        <v>14868</v>
      </c>
      <c r="I2008" s="204" t="s">
        <v>14869</v>
      </c>
      <c r="J2008" s="207" t="s">
        <v>14870</v>
      </c>
      <c r="K2008" s="208" t="s">
        <v>14871</v>
      </c>
      <c r="L2008" s="200" t="s">
        <v>60</v>
      </c>
      <c r="M2008" s="205" t="s">
        <v>61</v>
      </c>
      <c r="N2008" s="205" t="s">
        <v>62</v>
      </c>
      <c r="O2008" s="205" t="s">
        <v>91</v>
      </c>
      <c r="P2008" s="205" t="s">
        <v>92</v>
      </c>
      <c r="Q2008" s="205" t="s">
        <v>65</v>
      </c>
      <c r="R2008" s="205" t="s">
        <v>14830</v>
      </c>
      <c r="S2008" s="205" t="s">
        <v>14857</v>
      </c>
      <c r="T2008" s="205" t="s">
        <v>66</v>
      </c>
      <c r="U2008" s="208" t="s">
        <v>14872</v>
      </c>
      <c r="V2008" s="205">
        <v>1</v>
      </c>
      <c r="W2008" s="205" t="s">
        <v>68</v>
      </c>
      <c r="X2008" s="205" t="s">
        <v>69</v>
      </c>
      <c r="Y2008" s="205" t="s">
        <v>70</v>
      </c>
      <c r="Z2008" s="205" t="s">
        <v>647</v>
      </c>
      <c r="AA2008" s="234" t="s">
        <v>71</v>
      </c>
      <c r="AB2008" s="216">
        <v>46310</v>
      </c>
      <c r="AC2008" s="205"/>
      <c r="AD2008" s="230" t="s">
        <v>72</v>
      </c>
      <c r="AE2008" s="126" t="s">
        <v>73</v>
      </c>
      <c r="AF2008" s="127" t="s">
        <v>74</v>
      </c>
      <c r="AG2008" s="128"/>
      <c r="AH2008" s="129"/>
      <c r="AI2008" s="129"/>
      <c r="AJ2008" s="126" t="s">
        <v>75</v>
      </c>
      <c r="AK2008" s="127" t="s">
        <v>76</v>
      </c>
      <c r="AL2008" s="129" t="s">
        <v>77</v>
      </c>
      <c r="AM2008" s="128" t="s">
        <v>14873</v>
      </c>
      <c r="AN2008" s="129"/>
      <c r="AO2008" s="127" t="s">
        <v>79</v>
      </c>
      <c r="AP2008" s="129"/>
      <c r="AQ2008" s="183"/>
      <c r="AR2008" s="183"/>
      <c r="AS2008" s="183"/>
    </row>
    <row r="2009" spans="1:45" customFormat="1" ht="30" hidden="1" customHeight="1">
      <c r="A2009" s="204" t="s">
        <v>49</v>
      </c>
      <c r="B2009" s="200" t="s">
        <v>14829</v>
      </c>
      <c r="C2009" s="200" t="s">
        <v>14830</v>
      </c>
      <c r="D2009" s="200" t="s">
        <v>2782</v>
      </c>
      <c r="E2009" s="200" t="s">
        <v>14857</v>
      </c>
      <c r="F2009" s="206" t="s">
        <v>14874</v>
      </c>
      <c r="G2009" s="201" t="s">
        <v>14875</v>
      </c>
      <c r="H2009" s="205" t="s">
        <v>14876</v>
      </c>
      <c r="I2009" s="204" t="s">
        <v>14877</v>
      </c>
      <c r="J2009" s="207" t="s">
        <v>14878</v>
      </c>
      <c r="K2009" s="208" t="s">
        <v>14879</v>
      </c>
      <c r="L2009" s="200" t="s">
        <v>60</v>
      </c>
      <c r="M2009" s="205" t="s">
        <v>61</v>
      </c>
      <c r="N2009" s="205" t="s">
        <v>62</v>
      </c>
      <c r="O2009" s="205" t="s">
        <v>91</v>
      </c>
      <c r="P2009" s="205" t="s">
        <v>92</v>
      </c>
      <c r="Q2009" s="205" t="s">
        <v>65</v>
      </c>
      <c r="R2009" s="205" t="s">
        <v>14830</v>
      </c>
      <c r="S2009" s="205" t="s">
        <v>14857</v>
      </c>
      <c r="T2009" s="205" t="s">
        <v>66</v>
      </c>
      <c r="U2009" s="208" t="s">
        <v>14880</v>
      </c>
      <c r="V2009" s="205">
        <v>1</v>
      </c>
      <c r="W2009" s="205" t="s">
        <v>68</v>
      </c>
      <c r="X2009" s="205" t="s">
        <v>69</v>
      </c>
      <c r="Y2009" s="205" t="s">
        <v>70</v>
      </c>
      <c r="Z2009" s="205" t="s">
        <v>14829</v>
      </c>
      <c r="AA2009" s="234" t="s">
        <v>71</v>
      </c>
      <c r="AB2009" s="216">
        <v>46310</v>
      </c>
      <c r="AC2009" s="205"/>
      <c r="AD2009" s="230" t="s">
        <v>72</v>
      </c>
      <c r="AE2009" s="126" t="s">
        <v>73</v>
      </c>
      <c r="AF2009" s="127" t="s">
        <v>74</v>
      </c>
      <c r="AG2009" s="128"/>
      <c r="AH2009" s="129"/>
      <c r="AI2009" s="129"/>
      <c r="AJ2009" s="126" t="s">
        <v>75</v>
      </c>
      <c r="AK2009" s="127" t="s">
        <v>76</v>
      </c>
      <c r="AL2009" s="129" t="s">
        <v>77</v>
      </c>
      <c r="AM2009" s="128" t="s">
        <v>14881</v>
      </c>
      <c r="AN2009" s="129"/>
      <c r="AO2009" s="127" t="s">
        <v>79</v>
      </c>
      <c r="AP2009" s="129"/>
      <c r="AQ2009" s="183"/>
      <c r="AR2009" s="183"/>
      <c r="AS2009" s="183"/>
    </row>
    <row r="2010" spans="1:45" customFormat="1" ht="30" hidden="1" customHeight="1">
      <c r="A2010" s="204" t="s">
        <v>49</v>
      </c>
      <c r="B2010" s="200" t="s">
        <v>14829</v>
      </c>
      <c r="C2010" s="200" t="s">
        <v>14830</v>
      </c>
      <c r="D2010" s="200" t="s">
        <v>14882</v>
      </c>
      <c r="E2010" s="200" t="s">
        <v>14883</v>
      </c>
      <c r="F2010" s="206" t="s">
        <v>14884</v>
      </c>
      <c r="G2010" s="201" t="s">
        <v>14885</v>
      </c>
      <c r="H2010" s="205" t="s">
        <v>14886</v>
      </c>
      <c r="I2010" s="204" t="s">
        <v>14887</v>
      </c>
      <c r="J2010" s="207" t="s">
        <v>14888</v>
      </c>
      <c r="K2010" s="208" t="s">
        <v>14889</v>
      </c>
      <c r="L2010" s="200" t="s">
        <v>90</v>
      </c>
      <c r="M2010" s="205" t="s">
        <v>61</v>
      </c>
      <c r="N2010" s="205" t="s">
        <v>62</v>
      </c>
      <c r="O2010" s="205" t="s">
        <v>91</v>
      </c>
      <c r="P2010" s="205" t="s">
        <v>92</v>
      </c>
      <c r="Q2010" s="205" t="s">
        <v>65</v>
      </c>
      <c r="R2010" s="205" t="s">
        <v>14830</v>
      </c>
      <c r="S2010" s="205" t="s">
        <v>14883</v>
      </c>
      <c r="T2010" s="205" t="s">
        <v>93</v>
      </c>
      <c r="U2010" s="208" t="s">
        <v>14890</v>
      </c>
      <c r="V2010" s="205">
        <v>0.95</v>
      </c>
      <c r="W2010" s="205" t="s">
        <v>68</v>
      </c>
      <c r="X2010" s="205" t="s">
        <v>69</v>
      </c>
      <c r="Y2010" s="205" t="s">
        <v>70</v>
      </c>
      <c r="Z2010" s="205" t="s">
        <v>95</v>
      </c>
      <c r="AA2010" s="234" t="s">
        <v>71</v>
      </c>
      <c r="AB2010" s="216">
        <v>46310</v>
      </c>
      <c r="AC2010" s="205"/>
      <c r="AD2010" s="230" t="s">
        <v>72</v>
      </c>
      <c r="AE2010" s="126" t="s">
        <v>73</v>
      </c>
      <c r="AF2010" s="127" t="s">
        <v>74</v>
      </c>
      <c r="AG2010" s="128"/>
      <c r="AH2010" s="129"/>
      <c r="AI2010" s="129"/>
      <c r="AJ2010" s="126" t="s">
        <v>75</v>
      </c>
      <c r="AK2010" s="127" t="s">
        <v>76</v>
      </c>
      <c r="AL2010" s="129" t="s">
        <v>77</v>
      </c>
      <c r="AM2010" s="128" t="s">
        <v>14891</v>
      </c>
      <c r="AN2010" s="129"/>
      <c r="AO2010" s="127" t="s">
        <v>79</v>
      </c>
      <c r="AP2010" s="129"/>
      <c r="AQ2010" s="183"/>
      <c r="AR2010" s="183"/>
      <c r="AS2010" s="183"/>
    </row>
    <row r="2011" spans="1:45" customFormat="1" ht="30" hidden="1" customHeight="1">
      <c r="A2011" s="204" t="s">
        <v>49</v>
      </c>
      <c r="B2011" s="200" t="s">
        <v>14829</v>
      </c>
      <c r="C2011" s="200" t="s">
        <v>14830</v>
      </c>
      <c r="D2011" s="200" t="s">
        <v>14882</v>
      </c>
      <c r="E2011" s="200" t="s">
        <v>14883</v>
      </c>
      <c r="F2011" s="206" t="s">
        <v>14892</v>
      </c>
      <c r="G2011" s="201" t="s">
        <v>14893</v>
      </c>
      <c r="H2011" s="205" t="s">
        <v>14894</v>
      </c>
      <c r="I2011" s="204" t="s">
        <v>14895</v>
      </c>
      <c r="J2011" s="207" t="s">
        <v>14896</v>
      </c>
      <c r="K2011" s="208" t="s">
        <v>14897</v>
      </c>
      <c r="L2011" s="200" t="s">
        <v>60</v>
      </c>
      <c r="M2011" s="205" t="s">
        <v>61</v>
      </c>
      <c r="N2011" s="205" t="s">
        <v>62</v>
      </c>
      <c r="O2011" s="205" t="s">
        <v>91</v>
      </c>
      <c r="P2011" s="205" t="s">
        <v>92</v>
      </c>
      <c r="Q2011" s="205" t="s">
        <v>65</v>
      </c>
      <c r="R2011" s="205" t="s">
        <v>14830</v>
      </c>
      <c r="S2011" s="205" t="s">
        <v>14883</v>
      </c>
      <c r="T2011" s="205" t="s">
        <v>66</v>
      </c>
      <c r="U2011" s="208" t="s">
        <v>14898</v>
      </c>
      <c r="V2011" s="205">
        <v>1</v>
      </c>
      <c r="W2011" s="205" t="s">
        <v>68</v>
      </c>
      <c r="X2011" s="205" t="s">
        <v>69</v>
      </c>
      <c r="Y2011" s="205" t="s">
        <v>70</v>
      </c>
      <c r="Z2011" s="205" t="s">
        <v>647</v>
      </c>
      <c r="AA2011" s="234" t="s">
        <v>71</v>
      </c>
      <c r="AB2011" s="216">
        <v>46310</v>
      </c>
      <c r="AC2011" s="205"/>
      <c r="AD2011" s="230" t="s">
        <v>72</v>
      </c>
      <c r="AE2011" s="126" t="s">
        <v>73</v>
      </c>
      <c r="AF2011" s="127" t="s">
        <v>74</v>
      </c>
      <c r="AG2011" s="128"/>
      <c r="AH2011" s="129"/>
      <c r="AI2011" s="129"/>
      <c r="AJ2011" s="126" t="s">
        <v>75</v>
      </c>
      <c r="AK2011" s="127" t="s">
        <v>76</v>
      </c>
      <c r="AL2011" s="129" t="s">
        <v>77</v>
      </c>
      <c r="AM2011" s="128" t="s">
        <v>14899</v>
      </c>
      <c r="AN2011" s="129"/>
      <c r="AO2011" s="127" t="s">
        <v>79</v>
      </c>
      <c r="AP2011" s="129"/>
      <c r="AQ2011" s="183"/>
      <c r="AR2011" s="183"/>
      <c r="AS2011" s="183"/>
    </row>
    <row r="2012" spans="1:45" customFormat="1" ht="30" hidden="1" customHeight="1">
      <c r="A2012" s="204" t="s">
        <v>49</v>
      </c>
      <c r="B2012" s="200" t="s">
        <v>14829</v>
      </c>
      <c r="C2012" s="200" t="s">
        <v>14830</v>
      </c>
      <c r="D2012" s="200" t="s">
        <v>14900</v>
      </c>
      <c r="E2012" s="200" t="s">
        <v>14901</v>
      </c>
      <c r="F2012" s="206" t="s">
        <v>14902</v>
      </c>
      <c r="G2012" s="201" t="s">
        <v>14903</v>
      </c>
      <c r="H2012" s="205" t="s">
        <v>14904</v>
      </c>
      <c r="I2012" s="204" t="s">
        <v>14905</v>
      </c>
      <c r="J2012" s="207" t="s">
        <v>14906</v>
      </c>
      <c r="K2012" s="208" t="s">
        <v>14907</v>
      </c>
      <c r="L2012" s="200" t="s">
        <v>90</v>
      </c>
      <c r="M2012" s="205" t="s">
        <v>61</v>
      </c>
      <c r="N2012" s="205" t="s">
        <v>62</v>
      </c>
      <c r="O2012" s="205" t="s">
        <v>91</v>
      </c>
      <c r="P2012" s="205" t="s">
        <v>92</v>
      </c>
      <c r="Q2012" s="205" t="s">
        <v>65</v>
      </c>
      <c r="R2012" s="205" t="s">
        <v>14830</v>
      </c>
      <c r="S2012" s="205" t="s">
        <v>14901</v>
      </c>
      <c r="T2012" s="205" t="s">
        <v>93</v>
      </c>
      <c r="U2012" s="208" t="s">
        <v>14908</v>
      </c>
      <c r="V2012" s="205">
        <v>0.95</v>
      </c>
      <c r="W2012" s="205" t="s">
        <v>68</v>
      </c>
      <c r="X2012" s="205" t="s">
        <v>69</v>
      </c>
      <c r="Y2012" s="205" t="s">
        <v>70</v>
      </c>
      <c r="Z2012" s="205" t="s">
        <v>95</v>
      </c>
      <c r="AA2012" s="234" t="s">
        <v>71</v>
      </c>
      <c r="AB2012" s="216">
        <v>46310</v>
      </c>
      <c r="AC2012" s="205"/>
      <c r="AD2012" s="230" t="s">
        <v>72</v>
      </c>
      <c r="AE2012" s="126" t="s">
        <v>73</v>
      </c>
      <c r="AF2012" s="127" t="s">
        <v>74</v>
      </c>
      <c r="AG2012" s="128"/>
      <c r="AH2012" s="129"/>
      <c r="AI2012" s="129"/>
      <c r="AJ2012" s="126" t="s">
        <v>75</v>
      </c>
      <c r="AK2012" s="127" t="s">
        <v>76</v>
      </c>
      <c r="AL2012" s="129" t="s">
        <v>77</v>
      </c>
      <c r="AM2012" s="128" t="s">
        <v>14909</v>
      </c>
      <c r="AN2012" s="129"/>
      <c r="AO2012" s="127" t="s">
        <v>79</v>
      </c>
      <c r="AP2012" s="129"/>
      <c r="AQ2012" s="183"/>
      <c r="AR2012" s="183"/>
      <c r="AS2012" s="183"/>
    </row>
    <row r="2013" spans="1:45" customFormat="1" ht="30" hidden="1" customHeight="1">
      <c r="A2013" s="204" t="s">
        <v>49</v>
      </c>
      <c r="B2013" s="200" t="s">
        <v>14829</v>
      </c>
      <c r="C2013" s="200" t="s">
        <v>14830</v>
      </c>
      <c r="D2013" s="200" t="s">
        <v>14900</v>
      </c>
      <c r="E2013" s="200" t="s">
        <v>14901</v>
      </c>
      <c r="F2013" s="206" t="s">
        <v>14910</v>
      </c>
      <c r="G2013" s="201" t="s">
        <v>14911</v>
      </c>
      <c r="H2013" s="205" t="s">
        <v>14912</v>
      </c>
      <c r="I2013" s="204" t="s">
        <v>14913</v>
      </c>
      <c r="J2013" s="207" t="s">
        <v>14914</v>
      </c>
      <c r="K2013" s="208" t="s">
        <v>14915</v>
      </c>
      <c r="L2013" s="200" t="s">
        <v>60</v>
      </c>
      <c r="M2013" s="205" t="s">
        <v>61</v>
      </c>
      <c r="N2013" s="205" t="s">
        <v>62</v>
      </c>
      <c r="O2013" s="205" t="s">
        <v>91</v>
      </c>
      <c r="P2013" s="205" t="s">
        <v>92</v>
      </c>
      <c r="Q2013" s="205" t="s">
        <v>65</v>
      </c>
      <c r="R2013" s="205" t="s">
        <v>14830</v>
      </c>
      <c r="S2013" s="205" t="s">
        <v>14901</v>
      </c>
      <c r="T2013" s="205" t="s">
        <v>66</v>
      </c>
      <c r="U2013" s="208" t="s">
        <v>14916</v>
      </c>
      <c r="V2013" s="205">
        <v>1</v>
      </c>
      <c r="W2013" s="205" t="s">
        <v>68</v>
      </c>
      <c r="X2013" s="205" t="s">
        <v>69</v>
      </c>
      <c r="Y2013" s="205" t="s">
        <v>70</v>
      </c>
      <c r="Z2013" s="205" t="s">
        <v>647</v>
      </c>
      <c r="AA2013" s="234" t="s">
        <v>71</v>
      </c>
      <c r="AB2013" s="216">
        <v>46310</v>
      </c>
      <c r="AC2013" s="205"/>
      <c r="AD2013" s="230" t="s">
        <v>72</v>
      </c>
      <c r="AE2013" s="126" t="s">
        <v>73</v>
      </c>
      <c r="AF2013" s="127" t="s">
        <v>74</v>
      </c>
      <c r="AG2013" s="128"/>
      <c r="AH2013" s="129"/>
      <c r="AI2013" s="129"/>
      <c r="AJ2013" s="126" t="s">
        <v>75</v>
      </c>
      <c r="AK2013" s="127" t="s">
        <v>76</v>
      </c>
      <c r="AL2013" s="129" t="s">
        <v>77</v>
      </c>
      <c r="AM2013" s="128" t="s">
        <v>14917</v>
      </c>
      <c r="AN2013" s="129"/>
      <c r="AO2013" s="127" t="s">
        <v>79</v>
      </c>
      <c r="AP2013" s="129"/>
      <c r="AQ2013" s="183"/>
      <c r="AR2013" s="183"/>
      <c r="AS2013" s="183"/>
    </row>
    <row r="2014" spans="1:45" customFormat="1" ht="30" hidden="1" customHeight="1">
      <c r="A2014" s="204" t="s">
        <v>49</v>
      </c>
      <c r="B2014" s="200" t="s">
        <v>14829</v>
      </c>
      <c r="C2014" s="200" t="s">
        <v>14830</v>
      </c>
      <c r="D2014" s="200" t="s">
        <v>14918</v>
      </c>
      <c r="E2014" s="200" t="s">
        <v>14919</v>
      </c>
      <c r="F2014" s="206" t="s">
        <v>14920</v>
      </c>
      <c r="G2014" s="201" t="s">
        <v>14921</v>
      </c>
      <c r="H2014" s="205" t="s">
        <v>14922</v>
      </c>
      <c r="I2014" s="204" t="s">
        <v>14923</v>
      </c>
      <c r="J2014" s="207" t="s">
        <v>14924</v>
      </c>
      <c r="K2014" s="208" t="s">
        <v>14925</v>
      </c>
      <c r="L2014" s="200" t="s">
        <v>90</v>
      </c>
      <c r="M2014" s="205" t="s">
        <v>61</v>
      </c>
      <c r="N2014" s="205" t="s">
        <v>62</v>
      </c>
      <c r="O2014" s="205" t="s">
        <v>91</v>
      </c>
      <c r="P2014" s="205" t="s">
        <v>92</v>
      </c>
      <c r="Q2014" s="205" t="s">
        <v>65</v>
      </c>
      <c r="R2014" s="205" t="s">
        <v>14830</v>
      </c>
      <c r="S2014" s="205" t="s">
        <v>14919</v>
      </c>
      <c r="T2014" s="205" t="s">
        <v>93</v>
      </c>
      <c r="U2014" s="208" t="s">
        <v>14926</v>
      </c>
      <c r="V2014" s="205">
        <v>0.95</v>
      </c>
      <c r="W2014" s="205" t="s">
        <v>68</v>
      </c>
      <c r="X2014" s="205" t="s">
        <v>69</v>
      </c>
      <c r="Y2014" s="205" t="s">
        <v>70</v>
      </c>
      <c r="Z2014" s="205" t="s">
        <v>95</v>
      </c>
      <c r="AA2014" s="234" t="s">
        <v>71</v>
      </c>
      <c r="AB2014" s="216">
        <v>46310</v>
      </c>
      <c r="AC2014" s="205"/>
      <c r="AD2014" s="230" t="s">
        <v>72</v>
      </c>
      <c r="AE2014" s="126" t="s">
        <v>73</v>
      </c>
      <c r="AF2014" s="127" t="s">
        <v>74</v>
      </c>
      <c r="AG2014" s="128"/>
      <c r="AH2014" s="129"/>
      <c r="AI2014" s="129"/>
      <c r="AJ2014" s="126" t="s">
        <v>75</v>
      </c>
      <c r="AK2014" s="127" t="s">
        <v>76</v>
      </c>
      <c r="AL2014" s="129" t="s">
        <v>77</v>
      </c>
      <c r="AM2014" s="128" t="s">
        <v>14927</v>
      </c>
      <c r="AN2014" s="129"/>
      <c r="AO2014" s="127" t="s">
        <v>79</v>
      </c>
      <c r="AP2014" s="129"/>
      <c r="AQ2014" s="183"/>
      <c r="AR2014" s="183"/>
      <c r="AS2014" s="183"/>
    </row>
    <row r="2015" spans="1:45" customFormat="1" ht="30" hidden="1" customHeight="1">
      <c r="A2015" s="204" t="s">
        <v>49</v>
      </c>
      <c r="B2015" s="200" t="s">
        <v>14829</v>
      </c>
      <c r="C2015" s="200" t="s">
        <v>14830</v>
      </c>
      <c r="D2015" s="200" t="s">
        <v>14918</v>
      </c>
      <c r="E2015" s="200" t="s">
        <v>14919</v>
      </c>
      <c r="F2015" s="206" t="s">
        <v>14928</v>
      </c>
      <c r="G2015" s="201" t="s">
        <v>14929</v>
      </c>
      <c r="H2015" s="205" t="s">
        <v>14930</v>
      </c>
      <c r="I2015" s="204" t="s">
        <v>14931</v>
      </c>
      <c r="J2015" s="207" t="s">
        <v>14932</v>
      </c>
      <c r="K2015" s="208" t="s">
        <v>14933</v>
      </c>
      <c r="L2015" s="200" t="s">
        <v>60</v>
      </c>
      <c r="M2015" s="205" t="s">
        <v>61</v>
      </c>
      <c r="N2015" s="205" t="s">
        <v>62</v>
      </c>
      <c r="O2015" s="205" t="s">
        <v>91</v>
      </c>
      <c r="P2015" s="205" t="s">
        <v>92</v>
      </c>
      <c r="Q2015" s="205" t="s">
        <v>65</v>
      </c>
      <c r="R2015" s="205" t="s">
        <v>14830</v>
      </c>
      <c r="S2015" s="205" t="s">
        <v>14919</v>
      </c>
      <c r="T2015" s="205" t="s">
        <v>66</v>
      </c>
      <c r="U2015" s="208" t="s">
        <v>14934</v>
      </c>
      <c r="V2015" s="205">
        <v>1</v>
      </c>
      <c r="W2015" s="205" t="s">
        <v>68</v>
      </c>
      <c r="X2015" s="205" t="s">
        <v>69</v>
      </c>
      <c r="Y2015" s="205" t="s">
        <v>70</v>
      </c>
      <c r="Z2015" s="205" t="s">
        <v>647</v>
      </c>
      <c r="AA2015" s="234" t="s">
        <v>71</v>
      </c>
      <c r="AB2015" s="216">
        <v>46310</v>
      </c>
      <c r="AC2015" s="205"/>
      <c r="AD2015" s="230" t="s">
        <v>72</v>
      </c>
      <c r="AE2015" s="126" t="s">
        <v>73</v>
      </c>
      <c r="AF2015" s="127" t="s">
        <v>74</v>
      </c>
      <c r="AG2015" s="128"/>
      <c r="AH2015" s="129"/>
      <c r="AI2015" s="129"/>
      <c r="AJ2015" s="126" t="s">
        <v>75</v>
      </c>
      <c r="AK2015" s="127" t="s">
        <v>76</v>
      </c>
      <c r="AL2015" s="129" t="s">
        <v>77</v>
      </c>
      <c r="AM2015" s="128" t="s">
        <v>14935</v>
      </c>
      <c r="AN2015" s="129"/>
      <c r="AO2015" s="127" t="s">
        <v>79</v>
      </c>
      <c r="AP2015" s="129"/>
      <c r="AQ2015" s="183"/>
      <c r="AR2015" s="183"/>
      <c r="AS2015" s="183"/>
    </row>
    <row r="2016" spans="1:45" customFormat="1" ht="30" hidden="1" customHeight="1">
      <c r="A2016" s="204" t="s">
        <v>49</v>
      </c>
      <c r="B2016" s="200" t="s">
        <v>14829</v>
      </c>
      <c r="C2016" s="200" t="s">
        <v>14830</v>
      </c>
      <c r="D2016" s="200" t="s">
        <v>14936</v>
      </c>
      <c r="E2016" s="200" t="s">
        <v>14937</v>
      </c>
      <c r="F2016" s="206" t="s">
        <v>14938</v>
      </c>
      <c r="G2016" s="201" t="s">
        <v>14939</v>
      </c>
      <c r="H2016" s="205" t="s">
        <v>14940</v>
      </c>
      <c r="I2016" s="204" t="s">
        <v>14941</v>
      </c>
      <c r="J2016" s="207" t="s">
        <v>14942</v>
      </c>
      <c r="K2016" s="208" t="s">
        <v>14943</v>
      </c>
      <c r="L2016" s="200" t="s">
        <v>90</v>
      </c>
      <c r="M2016" s="205" t="s">
        <v>61</v>
      </c>
      <c r="N2016" s="205" t="s">
        <v>62</v>
      </c>
      <c r="O2016" s="205" t="s">
        <v>91</v>
      </c>
      <c r="P2016" s="205" t="s">
        <v>92</v>
      </c>
      <c r="Q2016" s="205" t="s">
        <v>65</v>
      </c>
      <c r="R2016" s="205" t="s">
        <v>14830</v>
      </c>
      <c r="S2016" s="205" t="s">
        <v>14937</v>
      </c>
      <c r="T2016" s="205" t="s">
        <v>93</v>
      </c>
      <c r="U2016" s="208" t="s">
        <v>14944</v>
      </c>
      <c r="V2016" s="205">
        <v>0.95</v>
      </c>
      <c r="W2016" s="205" t="s">
        <v>68</v>
      </c>
      <c r="X2016" s="205" t="s">
        <v>69</v>
      </c>
      <c r="Y2016" s="205" t="s">
        <v>70</v>
      </c>
      <c r="Z2016" s="205" t="s">
        <v>95</v>
      </c>
      <c r="AA2016" s="234" t="s">
        <v>71</v>
      </c>
      <c r="AB2016" s="216">
        <v>46310</v>
      </c>
      <c r="AC2016" s="205"/>
      <c r="AD2016" s="230" t="s">
        <v>72</v>
      </c>
      <c r="AE2016" s="126" t="s">
        <v>73</v>
      </c>
      <c r="AF2016" s="127" t="s">
        <v>74</v>
      </c>
      <c r="AG2016" s="128"/>
      <c r="AH2016" s="129"/>
      <c r="AI2016" s="129"/>
      <c r="AJ2016" s="126" t="s">
        <v>75</v>
      </c>
      <c r="AK2016" s="127" t="s">
        <v>76</v>
      </c>
      <c r="AL2016" s="129" t="s">
        <v>77</v>
      </c>
      <c r="AM2016" s="128" t="s">
        <v>14945</v>
      </c>
      <c r="AN2016" s="129"/>
      <c r="AO2016" s="127" t="s">
        <v>79</v>
      </c>
      <c r="AP2016" s="129"/>
      <c r="AQ2016" s="183"/>
      <c r="AR2016" s="183"/>
      <c r="AS2016" s="183"/>
    </row>
    <row r="2017" spans="1:45" customFormat="1" ht="30" hidden="1" customHeight="1">
      <c r="A2017" s="204" t="s">
        <v>49</v>
      </c>
      <c r="B2017" s="200" t="s">
        <v>14829</v>
      </c>
      <c r="C2017" s="200" t="s">
        <v>14830</v>
      </c>
      <c r="D2017" s="200" t="s">
        <v>14936</v>
      </c>
      <c r="E2017" s="200" t="s">
        <v>14937</v>
      </c>
      <c r="F2017" s="206" t="s">
        <v>14946</v>
      </c>
      <c r="G2017" s="201" t="s">
        <v>14947</v>
      </c>
      <c r="H2017" s="205" t="s">
        <v>14948</v>
      </c>
      <c r="I2017" s="204" t="s">
        <v>14949</v>
      </c>
      <c r="J2017" s="207" t="s">
        <v>14950</v>
      </c>
      <c r="K2017" s="208" t="s">
        <v>14951</v>
      </c>
      <c r="L2017" s="200" t="s">
        <v>60</v>
      </c>
      <c r="M2017" s="205" t="s">
        <v>61</v>
      </c>
      <c r="N2017" s="205" t="s">
        <v>62</v>
      </c>
      <c r="O2017" s="205" t="s">
        <v>91</v>
      </c>
      <c r="P2017" s="205" t="s">
        <v>92</v>
      </c>
      <c r="Q2017" s="205" t="s">
        <v>65</v>
      </c>
      <c r="R2017" s="205" t="s">
        <v>14830</v>
      </c>
      <c r="S2017" s="205" t="s">
        <v>14937</v>
      </c>
      <c r="T2017" s="205" t="s">
        <v>66</v>
      </c>
      <c r="U2017" s="208" t="s">
        <v>14952</v>
      </c>
      <c r="V2017" s="205">
        <v>1</v>
      </c>
      <c r="W2017" s="205" t="s">
        <v>68</v>
      </c>
      <c r="X2017" s="205" t="s">
        <v>69</v>
      </c>
      <c r="Y2017" s="205" t="s">
        <v>70</v>
      </c>
      <c r="Z2017" s="205" t="s">
        <v>647</v>
      </c>
      <c r="AA2017" s="234" t="s">
        <v>71</v>
      </c>
      <c r="AB2017" s="216">
        <v>46310</v>
      </c>
      <c r="AC2017" s="205"/>
      <c r="AD2017" s="230" t="s">
        <v>72</v>
      </c>
      <c r="AE2017" s="126" t="s">
        <v>73</v>
      </c>
      <c r="AF2017" s="127" t="s">
        <v>74</v>
      </c>
      <c r="AG2017" s="128"/>
      <c r="AH2017" s="129"/>
      <c r="AI2017" s="129"/>
      <c r="AJ2017" s="126" t="s">
        <v>75</v>
      </c>
      <c r="AK2017" s="127" t="s">
        <v>76</v>
      </c>
      <c r="AL2017" s="129" t="s">
        <v>77</v>
      </c>
      <c r="AM2017" s="128" t="s">
        <v>14953</v>
      </c>
      <c r="AN2017" s="129"/>
      <c r="AO2017" s="127" t="s">
        <v>79</v>
      </c>
      <c r="AP2017" s="129"/>
      <c r="AQ2017" s="183"/>
      <c r="AR2017" s="183"/>
      <c r="AS2017" s="183"/>
    </row>
    <row r="2018" spans="1:45" customFormat="1" ht="30" hidden="1" customHeight="1">
      <c r="A2018" s="204" t="s">
        <v>49</v>
      </c>
      <c r="B2018" s="200" t="s">
        <v>14829</v>
      </c>
      <c r="C2018" s="200" t="s">
        <v>14830</v>
      </c>
      <c r="D2018" s="200" t="s">
        <v>14954</v>
      </c>
      <c r="E2018" s="200" t="s">
        <v>14955</v>
      </c>
      <c r="F2018" s="206" t="s">
        <v>14956</v>
      </c>
      <c r="G2018" s="201" t="s">
        <v>14957</v>
      </c>
      <c r="H2018" s="205" t="s">
        <v>14958</v>
      </c>
      <c r="I2018" s="204" t="s">
        <v>14959</v>
      </c>
      <c r="J2018" s="207" t="s">
        <v>14960</v>
      </c>
      <c r="K2018" s="208" t="s">
        <v>14961</v>
      </c>
      <c r="L2018" s="200" t="s">
        <v>90</v>
      </c>
      <c r="M2018" s="205" t="s">
        <v>61</v>
      </c>
      <c r="N2018" s="205" t="s">
        <v>62</v>
      </c>
      <c r="O2018" s="205" t="s">
        <v>91</v>
      </c>
      <c r="P2018" s="205" t="s">
        <v>92</v>
      </c>
      <c r="Q2018" s="205" t="s">
        <v>65</v>
      </c>
      <c r="R2018" s="205" t="s">
        <v>14830</v>
      </c>
      <c r="S2018" s="205" t="s">
        <v>14955</v>
      </c>
      <c r="T2018" s="205" t="s">
        <v>93</v>
      </c>
      <c r="U2018" s="208" t="s">
        <v>14962</v>
      </c>
      <c r="V2018" s="205">
        <v>0.95</v>
      </c>
      <c r="W2018" s="205" t="s">
        <v>68</v>
      </c>
      <c r="X2018" s="205" t="s">
        <v>69</v>
      </c>
      <c r="Y2018" s="205" t="s">
        <v>70</v>
      </c>
      <c r="Z2018" s="205" t="s">
        <v>95</v>
      </c>
      <c r="AA2018" s="234" t="s">
        <v>71</v>
      </c>
      <c r="AB2018" s="216">
        <v>46310</v>
      </c>
      <c r="AC2018" s="205"/>
      <c r="AD2018" s="230" t="s">
        <v>72</v>
      </c>
      <c r="AE2018" s="126" t="s">
        <v>73</v>
      </c>
      <c r="AF2018" s="127" t="s">
        <v>74</v>
      </c>
      <c r="AG2018" s="128"/>
      <c r="AH2018" s="129"/>
      <c r="AI2018" s="129"/>
      <c r="AJ2018" s="126" t="s">
        <v>75</v>
      </c>
      <c r="AK2018" s="127" t="s">
        <v>76</v>
      </c>
      <c r="AL2018" s="129" t="s">
        <v>77</v>
      </c>
      <c r="AM2018" s="128" t="s">
        <v>14963</v>
      </c>
      <c r="AN2018" s="129"/>
      <c r="AO2018" s="127" t="s">
        <v>79</v>
      </c>
      <c r="AP2018" s="129"/>
      <c r="AQ2018" s="183"/>
      <c r="AR2018" s="183"/>
      <c r="AS2018" s="183"/>
    </row>
    <row r="2019" spans="1:45" customFormat="1" ht="30" hidden="1" customHeight="1">
      <c r="A2019" s="204" t="s">
        <v>49</v>
      </c>
      <c r="B2019" s="200" t="s">
        <v>14829</v>
      </c>
      <c r="C2019" s="200" t="s">
        <v>14830</v>
      </c>
      <c r="D2019" s="200" t="s">
        <v>14954</v>
      </c>
      <c r="E2019" s="200" t="s">
        <v>14955</v>
      </c>
      <c r="F2019" s="206" t="s">
        <v>14964</v>
      </c>
      <c r="G2019" s="201" t="s">
        <v>14965</v>
      </c>
      <c r="H2019" s="205" t="s">
        <v>14966</v>
      </c>
      <c r="I2019" s="204" t="s">
        <v>14967</v>
      </c>
      <c r="J2019" s="207" t="s">
        <v>14968</v>
      </c>
      <c r="K2019" s="208" t="s">
        <v>14969</v>
      </c>
      <c r="L2019" s="200" t="s">
        <v>60</v>
      </c>
      <c r="M2019" s="205" t="s">
        <v>61</v>
      </c>
      <c r="N2019" s="205" t="s">
        <v>62</v>
      </c>
      <c r="O2019" s="205" t="s">
        <v>91</v>
      </c>
      <c r="P2019" s="205" t="s">
        <v>92</v>
      </c>
      <c r="Q2019" s="205" t="s">
        <v>65</v>
      </c>
      <c r="R2019" s="205" t="s">
        <v>14830</v>
      </c>
      <c r="S2019" s="205" t="s">
        <v>14955</v>
      </c>
      <c r="T2019" s="205" t="s">
        <v>66</v>
      </c>
      <c r="U2019" s="208" t="s">
        <v>14970</v>
      </c>
      <c r="V2019" s="205">
        <v>1</v>
      </c>
      <c r="W2019" s="205" t="s">
        <v>68</v>
      </c>
      <c r="X2019" s="205" t="s">
        <v>69</v>
      </c>
      <c r="Y2019" s="205" t="s">
        <v>70</v>
      </c>
      <c r="Z2019" s="205" t="s">
        <v>647</v>
      </c>
      <c r="AA2019" s="234" t="s">
        <v>71</v>
      </c>
      <c r="AB2019" s="216">
        <v>46310</v>
      </c>
      <c r="AC2019" s="205"/>
      <c r="AD2019" s="230" t="s">
        <v>72</v>
      </c>
      <c r="AE2019" s="126" t="s">
        <v>73</v>
      </c>
      <c r="AF2019" s="127" t="s">
        <v>74</v>
      </c>
      <c r="AG2019" s="128"/>
      <c r="AH2019" s="129"/>
      <c r="AI2019" s="129"/>
      <c r="AJ2019" s="126" t="s">
        <v>75</v>
      </c>
      <c r="AK2019" s="127" t="s">
        <v>76</v>
      </c>
      <c r="AL2019" s="129" t="s">
        <v>77</v>
      </c>
      <c r="AM2019" s="128" t="s">
        <v>14971</v>
      </c>
      <c r="AN2019" s="129"/>
      <c r="AO2019" s="127" t="s">
        <v>79</v>
      </c>
      <c r="AP2019" s="129"/>
      <c r="AQ2019" s="183"/>
      <c r="AR2019" s="183"/>
      <c r="AS2019" s="183"/>
    </row>
    <row r="2020" spans="1:45" customFormat="1" ht="30" hidden="1" customHeight="1">
      <c r="A2020" s="204" t="s">
        <v>49</v>
      </c>
      <c r="B2020" s="200" t="s">
        <v>14829</v>
      </c>
      <c r="C2020" s="200" t="s">
        <v>14830</v>
      </c>
      <c r="D2020" s="200" t="s">
        <v>14972</v>
      </c>
      <c r="E2020" s="200" t="s">
        <v>14973</v>
      </c>
      <c r="F2020" s="206" t="s">
        <v>14974</v>
      </c>
      <c r="G2020" s="201" t="s">
        <v>14975</v>
      </c>
      <c r="H2020" s="205" t="s">
        <v>14976</v>
      </c>
      <c r="I2020" s="204" t="s">
        <v>14977</v>
      </c>
      <c r="J2020" s="207" t="s">
        <v>14978</v>
      </c>
      <c r="K2020" s="208" t="s">
        <v>14979</v>
      </c>
      <c r="L2020" s="200" t="s">
        <v>90</v>
      </c>
      <c r="M2020" s="205" t="s">
        <v>61</v>
      </c>
      <c r="N2020" s="205" t="s">
        <v>62</v>
      </c>
      <c r="O2020" s="205" t="s">
        <v>91</v>
      </c>
      <c r="P2020" s="205" t="s">
        <v>92</v>
      </c>
      <c r="Q2020" s="205" t="s">
        <v>65</v>
      </c>
      <c r="R2020" s="205" t="s">
        <v>14830</v>
      </c>
      <c r="S2020" s="205" t="s">
        <v>14973</v>
      </c>
      <c r="T2020" s="205" t="s">
        <v>93</v>
      </c>
      <c r="U2020" s="208" t="s">
        <v>14980</v>
      </c>
      <c r="V2020" s="205">
        <v>0.95</v>
      </c>
      <c r="W2020" s="205" t="s">
        <v>68</v>
      </c>
      <c r="X2020" s="205" t="s">
        <v>69</v>
      </c>
      <c r="Y2020" s="205" t="s">
        <v>70</v>
      </c>
      <c r="Z2020" s="205" t="s">
        <v>95</v>
      </c>
      <c r="AA2020" s="234" t="s">
        <v>71</v>
      </c>
      <c r="AB2020" s="216">
        <v>46310</v>
      </c>
      <c r="AC2020" s="205"/>
      <c r="AD2020" s="230" t="s">
        <v>72</v>
      </c>
      <c r="AE2020" s="126" t="s">
        <v>73</v>
      </c>
      <c r="AF2020" s="127" t="s">
        <v>74</v>
      </c>
      <c r="AG2020" s="128"/>
      <c r="AH2020" s="129"/>
      <c r="AI2020" s="129"/>
      <c r="AJ2020" s="126" t="s">
        <v>75</v>
      </c>
      <c r="AK2020" s="127" t="s">
        <v>76</v>
      </c>
      <c r="AL2020" s="129" t="s">
        <v>77</v>
      </c>
      <c r="AM2020" s="128" t="s">
        <v>14981</v>
      </c>
      <c r="AN2020" s="129"/>
      <c r="AO2020" s="127" t="s">
        <v>79</v>
      </c>
      <c r="AP2020" s="129"/>
      <c r="AQ2020" s="183"/>
      <c r="AR2020" s="183"/>
      <c r="AS2020" s="183"/>
    </row>
    <row r="2021" spans="1:45" customFormat="1" ht="30" hidden="1" customHeight="1">
      <c r="A2021" s="204" t="s">
        <v>49</v>
      </c>
      <c r="B2021" s="200" t="s">
        <v>14829</v>
      </c>
      <c r="C2021" s="200" t="s">
        <v>14830</v>
      </c>
      <c r="D2021" s="200" t="s">
        <v>14972</v>
      </c>
      <c r="E2021" s="200" t="s">
        <v>14973</v>
      </c>
      <c r="F2021" s="206" t="s">
        <v>14982</v>
      </c>
      <c r="G2021" s="201" t="s">
        <v>14983</v>
      </c>
      <c r="H2021" s="205" t="s">
        <v>14984</v>
      </c>
      <c r="I2021" s="204" t="s">
        <v>14985</v>
      </c>
      <c r="J2021" s="207" t="s">
        <v>14986</v>
      </c>
      <c r="K2021" s="208" t="s">
        <v>14987</v>
      </c>
      <c r="L2021" s="200" t="s">
        <v>60</v>
      </c>
      <c r="M2021" s="205" t="s">
        <v>61</v>
      </c>
      <c r="N2021" s="205" t="s">
        <v>62</v>
      </c>
      <c r="O2021" s="205" t="s">
        <v>91</v>
      </c>
      <c r="P2021" s="205" t="s">
        <v>92</v>
      </c>
      <c r="Q2021" s="205" t="s">
        <v>65</v>
      </c>
      <c r="R2021" s="205" t="s">
        <v>14830</v>
      </c>
      <c r="S2021" s="205" t="s">
        <v>14973</v>
      </c>
      <c r="T2021" s="205" t="s">
        <v>66</v>
      </c>
      <c r="U2021" s="208" t="s">
        <v>14988</v>
      </c>
      <c r="V2021" s="205">
        <v>1</v>
      </c>
      <c r="W2021" s="205" t="s">
        <v>68</v>
      </c>
      <c r="X2021" s="205" t="s">
        <v>69</v>
      </c>
      <c r="Y2021" s="205" t="s">
        <v>70</v>
      </c>
      <c r="Z2021" s="205" t="s">
        <v>647</v>
      </c>
      <c r="AA2021" s="234" t="s">
        <v>71</v>
      </c>
      <c r="AB2021" s="216">
        <v>46310</v>
      </c>
      <c r="AC2021" s="205"/>
      <c r="AD2021" s="230" t="s">
        <v>72</v>
      </c>
      <c r="AE2021" s="126" t="s">
        <v>73</v>
      </c>
      <c r="AF2021" s="127" t="s">
        <v>74</v>
      </c>
      <c r="AG2021" s="128"/>
      <c r="AH2021" s="129"/>
      <c r="AI2021" s="129"/>
      <c r="AJ2021" s="126" t="s">
        <v>75</v>
      </c>
      <c r="AK2021" s="127" t="s">
        <v>76</v>
      </c>
      <c r="AL2021" s="129" t="s">
        <v>77</v>
      </c>
      <c r="AM2021" s="128" t="s">
        <v>14989</v>
      </c>
      <c r="AN2021" s="129"/>
      <c r="AO2021" s="127" t="s">
        <v>79</v>
      </c>
      <c r="AP2021" s="129"/>
      <c r="AQ2021" s="183"/>
      <c r="AR2021" s="183"/>
      <c r="AS2021" s="183"/>
    </row>
    <row r="2022" spans="1:45" customFormat="1" ht="30" hidden="1" customHeight="1">
      <c r="A2022" s="204" t="s">
        <v>49</v>
      </c>
      <c r="B2022" s="200" t="s">
        <v>14829</v>
      </c>
      <c r="C2022" s="200" t="s">
        <v>14830</v>
      </c>
      <c r="D2022" s="200" t="s">
        <v>14972</v>
      </c>
      <c r="E2022" s="200" t="s">
        <v>14973</v>
      </c>
      <c r="F2022" s="206" t="s">
        <v>14990</v>
      </c>
      <c r="G2022" s="201" t="s">
        <v>14991</v>
      </c>
      <c r="H2022" s="205" t="s">
        <v>14992</v>
      </c>
      <c r="I2022" s="204" t="s">
        <v>14993</v>
      </c>
      <c r="J2022" s="207" t="s">
        <v>14994</v>
      </c>
      <c r="K2022" s="208" t="s">
        <v>14995</v>
      </c>
      <c r="L2022" s="200" t="s">
        <v>60</v>
      </c>
      <c r="M2022" s="205" t="s">
        <v>61</v>
      </c>
      <c r="N2022" s="205" t="s">
        <v>62</v>
      </c>
      <c r="O2022" s="205" t="s">
        <v>91</v>
      </c>
      <c r="P2022" s="205" t="s">
        <v>92</v>
      </c>
      <c r="Q2022" s="205" t="s">
        <v>65</v>
      </c>
      <c r="R2022" s="205" t="s">
        <v>14830</v>
      </c>
      <c r="S2022" s="205" t="s">
        <v>14973</v>
      </c>
      <c r="T2022" s="205" t="s">
        <v>66</v>
      </c>
      <c r="U2022" s="208" t="s">
        <v>14996</v>
      </c>
      <c r="V2022" s="205">
        <v>1</v>
      </c>
      <c r="W2022" s="205" t="s">
        <v>68</v>
      </c>
      <c r="X2022" s="205" t="s">
        <v>69</v>
      </c>
      <c r="Y2022" s="205" t="s">
        <v>70</v>
      </c>
      <c r="Z2022" s="205" t="s">
        <v>14829</v>
      </c>
      <c r="AA2022" s="234" t="s">
        <v>71</v>
      </c>
      <c r="AB2022" s="216">
        <v>46310</v>
      </c>
      <c r="AC2022" s="205"/>
      <c r="AD2022" s="230" t="s">
        <v>72</v>
      </c>
      <c r="AE2022" s="126" t="s">
        <v>73</v>
      </c>
      <c r="AF2022" s="127" t="s">
        <v>74</v>
      </c>
      <c r="AG2022" s="128"/>
      <c r="AH2022" s="129"/>
      <c r="AI2022" s="129"/>
      <c r="AJ2022" s="126" t="s">
        <v>75</v>
      </c>
      <c r="AK2022" s="127" t="s">
        <v>76</v>
      </c>
      <c r="AL2022" s="129" t="s">
        <v>77</v>
      </c>
      <c r="AM2022" s="128" t="s">
        <v>14997</v>
      </c>
      <c r="AN2022" s="129"/>
      <c r="AO2022" s="127" t="s">
        <v>79</v>
      </c>
      <c r="AP2022" s="129"/>
      <c r="AQ2022" s="183"/>
      <c r="AR2022" s="183"/>
      <c r="AS2022" s="183"/>
    </row>
    <row r="2023" spans="1:45" customFormat="1" ht="30" hidden="1" customHeight="1">
      <c r="A2023" s="204" t="s">
        <v>49</v>
      </c>
      <c r="B2023" s="200" t="s">
        <v>14829</v>
      </c>
      <c r="C2023" s="200" t="s">
        <v>14830</v>
      </c>
      <c r="D2023" s="200" t="s">
        <v>14998</v>
      </c>
      <c r="E2023" s="200" t="s">
        <v>14999</v>
      </c>
      <c r="F2023" s="206" t="s">
        <v>15000</v>
      </c>
      <c r="G2023" s="206" t="s">
        <v>15001</v>
      </c>
      <c r="H2023" s="205" t="s">
        <v>15002</v>
      </c>
      <c r="I2023" s="204" t="s">
        <v>15003</v>
      </c>
      <c r="J2023" s="207" t="s">
        <v>15004</v>
      </c>
      <c r="K2023" s="208" t="s">
        <v>15005</v>
      </c>
      <c r="L2023" s="205" t="s">
        <v>60</v>
      </c>
      <c r="M2023" s="205" t="s">
        <v>61</v>
      </c>
      <c r="N2023" s="205" t="s">
        <v>62</v>
      </c>
      <c r="O2023" s="205" t="s">
        <v>91</v>
      </c>
      <c r="P2023" s="205" t="s">
        <v>92</v>
      </c>
      <c r="Q2023" s="205" t="s">
        <v>65</v>
      </c>
      <c r="R2023" s="205" t="s">
        <v>14830</v>
      </c>
      <c r="S2023" s="205" t="s">
        <v>14999</v>
      </c>
      <c r="T2023" s="205" t="s">
        <v>777</v>
      </c>
      <c r="U2023" s="208" t="s">
        <v>15006</v>
      </c>
      <c r="V2023" s="205">
        <v>1</v>
      </c>
      <c r="W2023" s="205" t="s">
        <v>68</v>
      </c>
      <c r="X2023" s="205" t="s">
        <v>14650</v>
      </c>
      <c r="Y2023" s="205" t="s">
        <v>70</v>
      </c>
      <c r="Z2023" s="205" t="s">
        <v>647</v>
      </c>
      <c r="AA2023" s="234" t="s">
        <v>71</v>
      </c>
      <c r="AB2023" s="216">
        <v>46310</v>
      </c>
      <c r="AC2023" s="205"/>
      <c r="AD2023" s="230" t="s">
        <v>375</v>
      </c>
      <c r="AE2023" s="126" t="s">
        <v>75</v>
      </c>
      <c r="AF2023" s="127" t="s">
        <v>76</v>
      </c>
      <c r="AG2023" s="128" t="s">
        <v>15007</v>
      </c>
      <c r="AH2023" s="129"/>
      <c r="AI2023" s="129"/>
      <c r="AJ2023" s="126" t="s">
        <v>73</v>
      </c>
      <c r="AK2023" s="127"/>
      <c r="AL2023" s="129"/>
      <c r="AM2023" s="128"/>
      <c r="AN2023" s="129"/>
      <c r="AO2023" s="127" t="s">
        <v>79</v>
      </c>
      <c r="AP2023" s="129"/>
      <c r="AQ2023" s="183"/>
      <c r="AR2023" s="183"/>
      <c r="AS2023" s="183"/>
    </row>
    <row r="2024" spans="1:45" customFormat="1" ht="30" hidden="1" customHeight="1">
      <c r="A2024" s="204" t="s">
        <v>49</v>
      </c>
      <c r="B2024" s="200" t="s">
        <v>14829</v>
      </c>
      <c r="C2024" s="200" t="s">
        <v>14830</v>
      </c>
      <c r="D2024" s="200" t="s">
        <v>14972</v>
      </c>
      <c r="E2024" s="200" t="s">
        <v>14973</v>
      </c>
      <c r="F2024" s="206" t="s">
        <v>15008</v>
      </c>
      <c r="G2024" s="201" t="s">
        <v>15009</v>
      </c>
      <c r="H2024" s="205" t="s">
        <v>15010</v>
      </c>
      <c r="I2024" s="204" t="s">
        <v>15011</v>
      </c>
      <c r="J2024" s="207" t="s">
        <v>15012</v>
      </c>
      <c r="K2024" s="208" t="s">
        <v>15013</v>
      </c>
      <c r="L2024" s="200" t="s">
        <v>60</v>
      </c>
      <c r="M2024" s="205" t="s">
        <v>61</v>
      </c>
      <c r="N2024" s="205" t="s">
        <v>62</v>
      </c>
      <c r="O2024" s="205" t="s">
        <v>91</v>
      </c>
      <c r="P2024" s="205" t="s">
        <v>92</v>
      </c>
      <c r="Q2024" s="205" t="s">
        <v>65</v>
      </c>
      <c r="R2024" s="205" t="s">
        <v>14830</v>
      </c>
      <c r="S2024" s="205" t="s">
        <v>14973</v>
      </c>
      <c r="T2024" s="205" t="s">
        <v>66</v>
      </c>
      <c r="U2024" s="208" t="s">
        <v>15014</v>
      </c>
      <c r="V2024" s="205">
        <v>1</v>
      </c>
      <c r="W2024" s="205" t="s">
        <v>68</v>
      </c>
      <c r="X2024" s="205" t="s">
        <v>69</v>
      </c>
      <c r="Y2024" s="205" t="s">
        <v>70</v>
      </c>
      <c r="Z2024" s="205" t="s">
        <v>14829</v>
      </c>
      <c r="AA2024" s="234" t="s">
        <v>71</v>
      </c>
      <c r="AB2024" s="216">
        <v>46310</v>
      </c>
      <c r="AC2024" s="205"/>
      <c r="AD2024" s="230" t="s">
        <v>72</v>
      </c>
      <c r="AE2024" s="126" t="s">
        <v>73</v>
      </c>
      <c r="AF2024" s="127" t="s">
        <v>74</v>
      </c>
      <c r="AG2024" s="128"/>
      <c r="AH2024" s="129"/>
      <c r="AI2024" s="129"/>
      <c r="AJ2024" s="126" t="s">
        <v>75</v>
      </c>
      <c r="AK2024" s="127" t="s">
        <v>76</v>
      </c>
      <c r="AL2024" s="129" t="s">
        <v>77</v>
      </c>
      <c r="AM2024" s="128" t="s">
        <v>15015</v>
      </c>
      <c r="AN2024" s="129"/>
      <c r="AO2024" s="127" t="s">
        <v>79</v>
      </c>
      <c r="AP2024" s="129"/>
      <c r="AQ2024" s="183"/>
      <c r="AR2024" s="183"/>
      <c r="AS2024" s="183"/>
    </row>
    <row r="2025" spans="1:45" customFormat="1" ht="30" hidden="1" customHeight="1">
      <c r="A2025" s="204" t="s">
        <v>49</v>
      </c>
      <c r="B2025" s="200" t="s">
        <v>14829</v>
      </c>
      <c r="C2025" s="200" t="s">
        <v>14830</v>
      </c>
      <c r="D2025" s="200" t="s">
        <v>14998</v>
      </c>
      <c r="E2025" s="200" t="s">
        <v>14999</v>
      </c>
      <c r="F2025" s="206" t="s">
        <v>15016</v>
      </c>
      <c r="G2025" s="201" t="s">
        <v>15017</v>
      </c>
      <c r="H2025" s="205" t="s">
        <v>15018</v>
      </c>
      <c r="I2025" s="204" t="s">
        <v>15019</v>
      </c>
      <c r="J2025" s="207" t="s">
        <v>15020</v>
      </c>
      <c r="K2025" s="208" t="s">
        <v>15021</v>
      </c>
      <c r="L2025" s="200" t="s">
        <v>90</v>
      </c>
      <c r="M2025" s="205" t="s">
        <v>61</v>
      </c>
      <c r="N2025" s="205" t="s">
        <v>62</v>
      </c>
      <c r="O2025" s="205" t="s">
        <v>91</v>
      </c>
      <c r="P2025" s="205" t="s">
        <v>92</v>
      </c>
      <c r="Q2025" s="205" t="s">
        <v>65</v>
      </c>
      <c r="R2025" s="205" t="s">
        <v>14830</v>
      </c>
      <c r="S2025" s="205" t="s">
        <v>14999</v>
      </c>
      <c r="T2025" s="205" t="s">
        <v>93</v>
      </c>
      <c r="U2025" s="208" t="s">
        <v>15022</v>
      </c>
      <c r="V2025" s="205">
        <v>0.95</v>
      </c>
      <c r="W2025" s="205" t="s">
        <v>68</v>
      </c>
      <c r="X2025" s="205" t="s">
        <v>69</v>
      </c>
      <c r="Y2025" s="205" t="s">
        <v>70</v>
      </c>
      <c r="Z2025" s="205" t="s">
        <v>95</v>
      </c>
      <c r="AA2025" s="234" t="s">
        <v>71</v>
      </c>
      <c r="AB2025" s="216">
        <v>46310</v>
      </c>
      <c r="AC2025" s="205"/>
      <c r="AD2025" s="230" t="s">
        <v>72</v>
      </c>
      <c r="AE2025" s="126" t="s">
        <v>73</v>
      </c>
      <c r="AF2025" s="127" t="s">
        <v>74</v>
      </c>
      <c r="AG2025" s="128"/>
      <c r="AH2025" s="129"/>
      <c r="AI2025" s="129"/>
      <c r="AJ2025" s="126" t="s">
        <v>75</v>
      </c>
      <c r="AK2025" s="127" t="s">
        <v>76</v>
      </c>
      <c r="AL2025" s="129" t="s">
        <v>77</v>
      </c>
      <c r="AM2025" s="128" t="s">
        <v>15023</v>
      </c>
      <c r="AN2025" s="129"/>
      <c r="AO2025" s="127" t="s">
        <v>79</v>
      </c>
      <c r="AP2025" s="129"/>
      <c r="AQ2025" s="183"/>
      <c r="AR2025" s="183"/>
      <c r="AS2025" s="183"/>
    </row>
    <row r="2026" spans="1:45" customFormat="1" ht="30" hidden="1" customHeight="1">
      <c r="A2026" s="204" t="s">
        <v>49</v>
      </c>
      <c r="B2026" s="200" t="s">
        <v>14829</v>
      </c>
      <c r="C2026" s="200" t="s">
        <v>14830</v>
      </c>
      <c r="D2026" s="200" t="s">
        <v>14998</v>
      </c>
      <c r="E2026" s="200" t="s">
        <v>14999</v>
      </c>
      <c r="F2026" s="206" t="s">
        <v>15024</v>
      </c>
      <c r="G2026" s="201" t="s">
        <v>15025</v>
      </c>
      <c r="H2026" s="205" t="s">
        <v>15026</v>
      </c>
      <c r="I2026" s="204" t="s">
        <v>15027</v>
      </c>
      <c r="J2026" s="207" t="s">
        <v>15028</v>
      </c>
      <c r="K2026" s="208" t="s">
        <v>15029</v>
      </c>
      <c r="L2026" s="200" t="s">
        <v>60</v>
      </c>
      <c r="M2026" s="205" t="s">
        <v>61</v>
      </c>
      <c r="N2026" s="205" t="s">
        <v>62</v>
      </c>
      <c r="O2026" s="205" t="s">
        <v>91</v>
      </c>
      <c r="P2026" s="205" t="s">
        <v>92</v>
      </c>
      <c r="Q2026" s="205" t="s">
        <v>65</v>
      </c>
      <c r="R2026" s="205" t="s">
        <v>14830</v>
      </c>
      <c r="S2026" s="205" t="s">
        <v>14999</v>
      </c>
      <c r="T2026" s="205" t="s">
        <v>66</v>
      </c>
      <c r="U2026" s="208" t="s">
        <v>15030</v>
      </c>
      <c r="V2026" s="205">
        <v>1</v>
      </c>
      <c r="W2026" s="205" t="s">
        <v>68</v>
      </c>
      <c r="X2026" s="205" t="s">
        <v>69</v>
      </c>
      <c r="Y2026" s="205" t="s">
        <v>70</v>
      </c>
      <c r="Z2026" s="205" t="s">
        <v>647</v>
      </c>
      <c r="AA2026" s="234" t="s">
        <v>71</v>
      </c>
      <c r="AB2026" s="216">
        <v>46310</v>
      </c>
      <c r="AC2026" s="205"/>
      <c r="AD2026" s="230" t="s">
        <v>72</v>
      </c>
      <c r="AE2026" s="126" t="s">
        <v>73</v>
      </c>
      <c r="AF2026" s="127" t="s">
        <v>74</v>
      </c>
      <c r="AG2026" s="128"/>
      <c r="AH2026" s="129"/>
      <c r="AI2026" s="129"/>
      <c r="AJ2026" s="126" t="s">
        <v>75</v>
      </c>
      <c r="AK2026" s="127" t="s">
        <v>76</v>
      </c>
      <c r="AL2026" s="129" t="s">
        <v>77</v>
      </c>
      <c r="AM2026" s="128" t="s">
        <v>15031</v>
      </c>
      <c r="AN2026" s="129"/>
      <c r="AO2026" s="127" t="s">
        <v>79</v>
      </c>
      <c r="AP2026" s="129"/>
      <c r="AQ2026" s="183"/>
      <c r="AR2026" s="183"/>
      <c r="AS2026" s="183"/>
    </row>
    <row r="2027" spans="1:45" customFormat="1" ht="30" hidden="1" customHeight="1">
      <c r="A2027" s="204" t="s">
        <v>49</v>
      </c>
      <c r="B2027" s="200" t="s">
        <v>14829</v>
      </c>
      <c r="C2027" s="200" t="s">
        <v>14830</v>
      </c>
      <c r="D2027" s="200" t="s">
        <v>15032</v>
      </c>
      <c r="E2027" s="200" t="s">
        <v>15033</v>
      </c>
      <c r="F2027" s="206" t="s">
        <v>15034</v>
      </c>
      <c r="G2027" s="201" t="s">
        <v>15035</v>
      </c>
      <c r="H2027" s="205" t="s">
        <v>15036</v>
      </c>
      <c r="I2027" s="204" t="s">
        <v>15037</v>
      </c>
      <c r="J2027" s="207" t="s">
        <v>15038</v>
      </c>
      <c r="K2027" s="208" t="s">
        <v>15039</v>
      </c>
      <c r="L2027" s="200" t="s">
        <v>90</v>
      </c>
      <c r="M2027" s="205" t="s">
        <v>61</v>
      </c>
      <c r="N2027" s="205" t="s">
        <v>62</v>
      </c>
      <c r="O2027" s="205" t="s">
        <v>91</v>
      </c>
      <c r="P2027" s="205" t="s">
        <v>92</v>
      </c>
      <c r="Q2027" s="205" t="s">
        <v>65</v>
      </c>
      <c r="R2027" s="205" t="s">
        <v>14830</v>
      </c>
      <c r="S2027" s="205" t="s">
        <v>15033</v>
      </c>
      <c r="T2027" s="205" t="s">
        <v>93</v>
      </c>
      <c r="U2027" s="208" t="s">
        <v>15040</v>
      </c>
      <c r="V2027" s="205">
        <v>0.95</v>
      </c>
      <c r="W2027" s="205" t="s">
        <v>68</v>
      </c>
      <c r="X2027" s="205" t="s">
        <v>69</v>
      </c>
      <c r="Y2027" s="205" t="s">
        <v>70</v>
      </c>
      <c r="Z2027" s="205" t="s">
        <v>95</v>
      </c>
      <c r="AA2027" s="234" t="s">
        <v>71</v>
      </c>
      <c r="AB2027" s="216">
        <v>46310</v>
      </c>
      <c r="AC2027" s="205"/>
      <c r="AD2027" s="230" t="s">
        <v>72</v>
      </c>
      <c r="AE2027" s="126" t="s">
        <v>73</v>
      </c>
      <c r="AF2027" s="127" t="s">
        <v>74</v>
      </c>
      <c r="AG2027" s="128"/>
      <c r="AH2027" s="129"/>
      <c r="AI2027" s="129"/>
      <c r="AJ2027" s="126" t="s">
        <v>75</v>
      </c>
      <c r="AK2027" s="127" t="s">
        <v>76</v>
      </c>
      <c r="AL2027" s="129" t="s">
        <v>77</v>
      </c>
      <c r="AM2027" s="128" t="s">
        <v>15041</v>
      </c>
      <c r="AN2027" s="129"/>
      <c r="AO2027" s="127" t="s">
        <v>79</v>
      </c>
      <c r="AP2027" s="129"/>
      <c r="AQ2027" s="183"/>
      <c r="AR2027" s="183"/>
      <c r="AS2027" s="183"/>
    </row>
    <row r="2028" spans="1:45" customFormat="1" ht="30" hidden="1" customHeight="1">
      <c r="A2028" s="204" t="s">
        <v>49</v>
      </c>
      <c r="B2028" s="200" t="s">
        <v>14829</v>
      </c>
      <c r="C2028" s="200" t="s">
        <v>14830</v>
      </c>
      <c r="D2028" s="200" t="s">
        <v>15032</v>
      </c>
      <c r="E2028" s="200" t="s">
        <v>15033</v>
      </c>
      <c r="F2028" s="206" t="s">
        <v>15042</v>
      </c>
      <c r="G2028" s="201" t="s">
        <v>15043</v>
      </c>
      <c r="H2028" s="205" t="s">
        <v>15044</v>
      </c>
      <c r="I2028" s="204" t="s">
        <v>15045</v>
      </c>
      <c r="J2028" s="207" t="s">
        <v>15046</v>
      </c>
      <c r="K2028" s="208" t="s">
        <v>15047</v>
      </c>
      <c r="L2028" s="200" t="s">
        <v>60</v>
      </c>
      <c r="M2028" s="205" t="s">
        <v>61</v>
      </c>
      <c r="N2028" s="205" t="s">
        <v>62</v>
      </c>
      <c r="O2028" s="205" t="s">
        <v>91</v>
      </c>
      <c r="P2028" s="205" t="s">
        <v>92</v>
      </c>
      <c r="Q2028" s="205" t="s">
        <v>65</v>
      </c>
      <c r="R2028" s="205" t="s">
        <v>14830</v>
      </c>
      <c r="S2028" s="205" t="s">
        <v>15033</v>
      </c>
      <c r="T2028" s="205" t="s">
        <v>66</v>
      </c>
      <c r="U2028" s="208" t="s">
        <v>15048</v>
      </c>
      <c r="V2028" s="205">
        <v>1</v>
      </c>
      <c r="W2028" s="205" t="s">
        <v>68</v>
      </c>
      <c r="X2028" s="205" t="s">
        <v>69</v>
      </c>
      <c r="Y2028" s="205" t="s">
        <v>70</v>
      </c>
      <c r="Z2028" s="205" t="s">
        <v>647</v>
      </c>
      <c r="AA2028" s="234" t="s">
        <v>71</v>
      </c>
      <c r="AB2028" s="216">
        <v>46310</v>
      </c>
      <c r="AC2028" s="205"/>
      <c r="AD2028" s="230" t="s">
        <v>72</v>
      </c>
      <c r="AE2028" s="126" t="s">
        <v>73</v>
      </c>
      <c r="AF2028" s="127" t="s">
        <v>74</v>
      </c>
      <c r="AG2028" s="128"/>
      <c r="AH2028" s="129"/>
      <c r="AI2028" s="129"/>
      <c r="AJ2028" s="126" t="s">
        <v>75</v>
      </c>
      <c r="AK2028" s="127" t="s">
        <v>76</v>
      </c>
      <c r="AL2028" s="129" t="s">
        <v>77</v>
      </c>
      <c r="AM2028" s="128" t="s">
        <v>15049</v>
      </c>
      <c r="AN2028" s="129"/>
      <c r="AO2028" s="127" t="s">
        <v>79</v>
      </c>
      <c r="AP2028" s="129"/>
      <c r="AQ2028" s="183"/>
      <c r="AR2028" s="183"/>
      <c r="AS2028" s="183"/>
    </row>
    <row r="2029" spans="1:45" customFormat="1" ht="30" hidden="1" customHeight="1">
      <c r="A2029" s="204" t="s">
        <v>49</v>
      </c>
      <c r="B2029" s="200" t="s">
        <v>14829</v>
      </c>
      <c r="C2029" s="200" t="s">
        <v>14830</v>
      </c>
      <c r="D2029" s="200" t="s">
        <v>15032</v>
      </c>
      <c r="E2029" s="200" t="s">
        <v>15033</v>
      </c>
      <c r="F2029" s="206" t="s">
        <v>15050</v>
      </c>
      <c r="G2029" s="201" t="s">
        <v>15051</v>
      </c>
      <c r="H2029" s="205" t="s">
        <v>15052</v>
      </c>
      <c r="I2029" s="204" t="s">
        <v>15053</v>
      </c>
      <c r="J2029" s="207" t="s">
        <v>15054</v>
      </c>
      <c r="K2029" s="208" t="s">
        <v>15055</v>
      </c>
      <c r="L2029" s="200" t="s">
        <v>60</v>
      </c>
      <c r="M2029" s="205" t="s">
        <v>61</v>
      </c>
      <c r="N2029" s="205" t="s">
        <v>62</v>
      </c>
      <c r="O2029" s="205" t="s">
        <v>91</v>
      </c>
      <c r="P2029" s="205" t="s">
        <v>92</v>
      </c>
      <c r="Q2029" s="205" t="s">
        <v>65</v>
      </c>
      <c r="R2029" s="205" t="s">
        <v>14830</v>
      </c>
      <c r="S2029" s="205" t="s">
        <v>15033</v>
      </c>
      <c r="T2029" s="205" t="s">
        <v>66</v>
      </c>
      <c r="U2029" s="208" t="s">
        <v>15056</v>
      </c>
      <c r="V2029" s="205">
        <v>1</v>
      </c>
      <c r="W2029" s="205" t="s">
        <v>68</v>
      </c>
      <c r="X2029" s="205" t="s">
        <v>69</v>
      </c>
      <c r="Y2029" s="205" t="s">
        <v>70</v>
      </c>
      <c r="Z2029" s="205" t="s">
        <v>14829</v>
      </c>
      <c r="AA2029" s="234" t="s">
        <v>71</v>
      </c>
      <c r="AB2029" s="216">
        <v>46310</v>
      </c>
      <c r="AC2029" s="205"/>
      <c r="AD2029" s="230" t="s">
        <v>72</v>
      </c>
      <c r="AE2029" s="126" t="s">
        <v>73</v>
      </c>
      <c r="AF2029" s="127" t="s">
        <v>74</v>
      </c>
      <c r="AG2029" s="128"/>
      <c r="AH2029" s="129"/>
      <c r="AI2029" s="129"/>
      <c r="AJ2029" s="126" t="s">
        <v>75</v>
      </c>
      <c r="AK2029" s="127" t="s">
        <v>76</v>
      </c>
      <c r="AL2029" s="129" t="s">
        <v>77</v>
      </c>
      <c r="AM2029" s="128" t="s">
        <v>15057</v>
      </c>
      <c r="AN2029" s="129"/>
      <c r="AO2029" s="127" t="s">
        <v>79</v>
      </c>
      <c r="AP2029" s="129"/>
      <c r="AQ2029" s="183"/>
      <c r="AR2029" s="183"/>
      <c r="AS2029" s="183"/>
    </row>
    <row r="2030" spans="1:45" customFormat="1" ht="30" hidden="1" customHeight="1">
      <c r="A2030" s="204" t="s">
        <v>49</v>
      </c>
      <c r="B2030" s="200" t="s">
        <v>14829</v>
      </c>
      <c r="C2030" s="200" t="s">
        <v>14830</v>
      </c>
      <c r="D2030" s="200" t="s">
        <v>15058</v>
      </c>
      <c r="E2030" s="200" t="s">
        <v>15059</v>
      </c>
      <c r="F2030" s="206" t="s">
        <v>15060</v>
      </c>
      <c r="G2030" s="201" t="s">
        <v>15061</v>
      </c>
      <c r="H2030" s="205" t="s">
        <v>15062</v>
      </c>
      <c r="I2030" s="204" t="s">
        <v>15063</v>
      </c>
      <c r="J2030" s="207" t="s">
        <v>15064</v>
      </c>
      <c r="K2030" s="208" t="s">
        <v>15065</v>
      </c>
      <c r="L2030" s="200" t="s">
        <v>60</v>
      </c>
      <c r="M2030" s="205" t="s">
        <v>61</v>
      </c>
      <c r="N2030" s="205" t="s">
        <v>62</v>
      </c>
      <c r="O2030" s="205" t="s">
        <v>91</v>
      </c>
      <c r="P2030" s="205" t="s">
        <v>92</v>
      </c>
      <c r="Q2030" s="205" t="s">
        <v>65</v>
      </c>
      <c r="R2030" s="205" t="s">
        <v>14830</v>
      </c>
      <c r="S2030" s="205" t="s">
        <v>15059</v>
      </c>
      <c r="T2030" s="205" t="s">
        <v>66</v>
      </c>
      <c r="U2030" s="208" t="s">
        <v>15066</v>
      </c>
      <c r="V2030" s="205">
        <v>1</v>
      </c>
      <c r="W2030" s="205" t="s">
        <v>68</v>
      </c>
      <c r="X2030" s="205" t="s">
        <v>69</v>
      </c>
      <c r="Y2030" s="205" t="s">
        <v>70</v>
      </c>
      <c r="Z2030" s="205" t="s">
        <v>647</v>
      </c>
      <c r="AA2030" s="234" t="s">
        <v>71</v>
      </c>
      <c r="AB2030" s="216">
        <v>46310</v>
      </c>
      <c r="AC2030" s="205"/>
      <c r="AD2030" s="230" t="s">
        <v>375</v>
      </c>
      <c r="AE2030" s="126" t="s">
        <v>75</v>
      </c>
      <c r="AF2030" s="127" t="s">
        <v>76</v>
      </c>
      <c r="AG2030" s="128" t="s">
        <v>15067</v>
      </c>
      <c r="AH2030" s="129" t="s">
        <v>15068</v>
      </c>
      <c r="AI2030" s="129"/>
      <c r="AJ2030" s="126" t="s">
        <v>73</v>
      </c>
      <c r="AK2030" s="127"/>
      <c r="AL2030" s="129"/>
      <c r="AM2030" s="128"/>
      <c r="AN2030" s="129"/>
      <c r="AO2030" s="127" t="s">
        <v>79</v>
      </c>
      <c r="AP2030" s="129"/>
      <c r="AQ2030" s="183"/>
      <c r="AR2030" s="183"/>
      <c r="AS2030" s="183"/>
    </row>
    <row r="2031" spans="1:45" customFormat="1" ht="30" hidden="1" customHeight="1">
      <c r="A2031" s="204" t="s">
        <v>49</v>
      </c>
      <c r="B2031" s="200" t="s">
        <v>14829</v>
      </c>
      <c r="C2031" s="200" t="s">
        <v>14830</v>
      </c>
      <c r="D2031" s="200" t="s">
        <v>15058</v>
      </c>
      <c r="E2031" s="200" t="s">
        <v>15059</v>
      </c>
      <c r="F2031" s="206" t="s">
        <v>15069</v>
      </c>
      <c r="G2031" s="201" t="s">
        <v>15070</v>
      </c>
      <c r="H2031" s="205" t="s">
        <v>15071</v>
      </c>
      <c r="I2031" s="204" t="s">
        <v>15072</v>
      </c>
      <c r="J2031" s="207" t="s">
        <v>15073</v>
      </c>
      <c r="K2031" s="208" t="s">
        <v>15074</v>
      </c>
      <c r="L2031" s="200" t="s">
        <v>90</v>
      </c>
      <c r="M2031" s="205" t="s">
        <v>61</v>
      </c>
      <c r="N2031" s="205" t="s">
        <v>62</v>
      </c>
      <c r="O2031" s="205" t="s">
        <v>91</v>
      </c>
      <c r="P2031" s="205" t="s">
        <v>92</v>
      </c>
      <c r="Q2031" s="205" t="s">
        <v>65</v>
      </c>
      <c r="R2031" s="205" t="s">
        <v>14830</v>
      </c>
      <c r="S2031" s="205" t="s">
        <v>15059</v>
      </c>
      <c r="T2031" s="205" t="s">
        <v>93</v>
      </c>
      <c r="U2031" s="208" t="s">
        <v>15075</v>
      </c>
      <c r="V2031" s="205">
        <v>0.95</v>
      </c>
      <c r="W2031" s="205" t="s">
        <v>68</v>
      </c>
      <c r="X2031" s="205" t="s">
        <v>69</v>
      </c>
      <c r="Y2031" s="205" t="s">
        <v>70</v>
      </c>
      <c r="Z2031" s="205" t="s">
        <v>95</v>
      </c>
      <c r="AA2031" s="234" t="s">
        <v>71</v>
      </c>
      <c r="AB2031" s="216">
        <v>46310</v>
      </c>
      <c r="AC2031" s="205"/>
      <c r="AD2031" s="230" t="s">
        <v>72</v>
      </c>
      <c r="AE2031" s="126" t="s">
        <v>73</v>
      </c>
      <c r="AF2031" s="127" t="s">
        <v>74</v>
      </c>
      <c r="AG2031" s="128"/>
      <c r="AH2031" s="129"/>
      <c r="AI2031" s="129"/>
      <c r="AJ2031" s="126" t="s">
        <v>75</v>
      </c>
      <c r="AK2031" s="127" t="s">
        <v>76</v>
      </c>
      <c r="AL2031" s="129" t="s">
        <v>77</v>
      </c>
      <c r="AM2031" s="128" t="s">
        <v>15076</v>
      </c>
      <c r="AN2031" s="129"/>
      <c r="AO2031" s="127" t="s">
        <v>79</v>
      </c>
      <c r="AP2031" s="129"/>
      <c r="AQ2031" s="183"/>
      <c r="AR2031" s="183"/>
      <c r="AS2031" s="183"/>
    </row>
    <row r="2032" spans="1:45" customFormat="1" ht="30" hidden="1" customHeight="1">
      <c r="A2032" s="204" t="s">
        <v>49</v>
      </c>
      <c r="B2032" s="200" t="s">
        <v>14829</v>
      </c>
      <c r="C2032" s="200" t="s">
        <v>14830</v>
      </c>
      <c r="D2032" s="200" t="s">
        <v>15058</v>
      </c>
      <c r="E2032" s="200" t="s">
        <v>15059</v>
      </c>
      <c r="F2032" s="206" t="s">
        <v>15077</v>
      </c>
      <c r="G2032" s="201" t="s">
        <v>15078</v>
      </c>
      <c r="H2032" s="205" t="s">
        <v>15079</v>
      </c>
      <c r="I2032" s="204" t="s">
        <v>15080</v>
      </c>
      <c r="J2032" s="207" t="s">
        <v>15081</v>
      </c>
      <c r="K2032" s="208" t="s">
        <v>15082</v>
      </c>
      <c r="L2032" s="200" t="s">
        <v>60</v>
      </c>
      <c r="M2032" s="205" t="s">
        <v>61</v>
      </c>
      <c r="N2032" s="205" t="s">
        <v>62</v>
      </c>
      <c r="O2032" s="205" t="s">
        <v>91</v>
      </c>
      <c r="P2032" s="205" t="s">
        <v>92</v>
      </c>
      <c r="Q2032" s="205" t="s">
        <v>65</v>
      </c>
      <c r="R2032" s="205" t="s">
        <v>14830</v>
      </c>
      <c r="S2032" s="205" t="s">
        <v>15059</v>
      </c>
      <c r="T2032" s="205" t="s">
        <v>66</v>
      </c>
      <c r="U2032" s="208" t="s">
        <v>15083</v>
      </c>
      <c r="V2032" s="205">
        <v>1</v>
      </c>
      <c r="W2032" s="205" t="s">
        <v>68</v>
      </c>
      <c r="X2032" s="205" t="s">
        <v>69</v>
      </c>
      <c r="Y2032" s="205" t="s">
        <v>70</v>
      </c>
      <c r="Z2032" s="205" t="s">
        <v>647</v>
      </c>
      <c r="AA2032" s="234" t="s">
        <v>71</v>
      </c>
      <c r="AB2032" s="216">
        <v>46310</v>
      </c>
      <c r="AC2032" s="205"/>
      <c r="AD2032" s="230" t="s">
        <v>72</v>
      </c>
      <c r="AE2032" s="126" t="s">
        <v>73</v>
      </c>
      <c r="AF2032" s="127" t="s">
        <v>74</v>
      </c>
      <c r="AG2032" s="128"/>
      <c r="AH2032" s="129"/>
      <c r="AI2032" s="129"/>
      <c r="AJ2032" s="126" t="s">
        <v>75</v>
      </c>
      <c r="AK2032" s="127" t="s">
        <v>76</v>
      </c>
      <c r="AL2032" s="129" t="s">
        <v>77</v>
      </c>
      <c r="AM2032" s="128" t="s">
        <v>15084</v>
      </c>
      <c r="AN2032" s="129"/>
      <c r="AO2032" s="127" t="s">
        <v>79</v>
      </c>
      <c r="AP2032" s="129"/>
      <c r="AQ2032" s="183"/>
      <c r="AR2032" s="183"/>
      <c r="AS2032" s="183"/>
    </row>
    <row r="2033" spans="1:45" customFormat="1" ht="30" hidden="1" customHeight="1">
      <c r="A2033" s="204" t="s">
        <v>49</v>
      </c>
      <c r="B2033" s="200" t="s">
        <v>14829</v>
      </c>
      <c r="C2033" s="200" t="s">
        <v>14830</v>
      </c>
      <c r="D2033" s="200" t="s">
        <v>15058</v>
      </c>
      <c r="E2033" s="200" t="s">
        <v>15059</v>
      </c>
      <c r="F2033" s="206" t="s">
        <v>15085</v>
      </c>
      <c r="G2033" s="206" t="s">
        <v>15086</v>
      </c>
      <c r="H2033" s="205" t="s">
        <v>15087</v>
      </c>
      <c r="I2033" s="204" t="s">
        <v>15088</v>
      </c>
      <c r="J2033" s="207" t="s">
        <v>15089</v>
      </c>
      <c r="K2033" s="208" t="s">
        <v>15090</v>
      </c>
      <c r="L2033" s="205" t="s">
        <v>1071</v>
      </c>
      <c r="M2033" s="205" t="s">
        <v>61</v>
      </c>
      <c r="N2033" s="205" t="s">
        <v>62</v>
      </c>
      <c r="O2033" s="205" t="s">
        <v>91</v>
      </c>
      <c r="P2033" s="205" t="s">
        <v>92</v>
      </c>
      <c r="Q2033" s="205" t="s">
        <v>65</v>
      </c>
      <c r="R2033" s="205" t="s">
        <v>14830</v>
      </c>
      <c r="S2033" s="205" t="s">
        <v>15059</v>
      </c>
      <c r="T2033" s="205" t="s">
        <v>777</v>
      </c>
      <c r="U2033" s="208" t="s">
        <v>15091</v>
      </c>
      <c r="V2033" s="205">
        <v>0.95</v>
      </c>
      <c r="W2033" s="205" t="s">
        <v>68</v>
      </c>
      <c r="X2033" s="205" t="s">
        <v>14650</v>
      </c>
      <c r="Y2033" s="205" t="s">
        <v>70</v>
      </c>
      <c r="Z2033" s="205" t="s">
        <v>647</v>
      </c>
      <c r="AA2033" s="234" t="s">
        <v>71</v>
      </c>
      <c r="AB2033" s="216">
        <v>46310</v>
      </c>
      <c r="AC2033" s="205"/>
      <c r="AD2033" s="230" t="s">
        <v>72</v>
      </c>
      <c r="AE2033" s="126" t="s">
        <v>73</v>
      </c>
      <c r="AF2033" s="127" t="s">
        <v>74</v>
      </c>
      <c r="AG2033" s="128"/>
      <c r="AH2033" s="129"/>
      <c r="AI2033" s="129"/>
      <c r="AJ2033" s="126" t="s">
        <v>75</v>
      </c>
      <c r="AK2033" s="127" t="s">
        <v>76</v>
      </c>
      <c r="AL2033" s="129" t="s">
        <v>77</v>
      </c>
      <c r="AM2033" s="128" t="s">
        <v>15092</v>
      </c>
      <c r="AN2033" s="129"/>
      <c r="AO2033" s="127" t="s">
        <v>79</v>
      </c>
      <c r="AP2033" s="129"/>
      <c r="AQ2033" s="183"/>
      <c r="AR2033" s="183"/>
      <c r="AS2033" s="183"/>
    </row>
    <row r="2034" spans="1:45" customFormat="1" ht="30" hidden="1" customHeight="1">
      <c r="A2034" s="204" t="s">
        <v>49</v>
      </c>
      <c r="B2034" s="200" t="s">
        <v>14829</v>
      </c>
      <c r="C2034" s="200" t="s">
        <v>14830</v>
      </c>
      <c r="D2034" s="200" t="s">
        <v>15058</v>
      </c>
      <c r="E2034" s="200" t="s">
        <v>15059</v>
      </c>
      <c r="F2034" s="206" t="s">
        <v>15093</v>
      </c>
      <c r="G2034" s="201" t="s">
        <v>15094</v>
      </c>
      <c r="H2034" s="205" t="s">
        <v>15095</v>
      </c>
      <c r="I2034" s="204" t="s">
        <v>15096</v>
      </c>
      <c r="J2034" s="207" t="s">
        <v>15097</v>
      </c>
      <c r="K2034" s="208" t="s">
        <v>15098</v>
      </c>
      <c r="L2034" s="200" t="s">
        <v>60</v>
      </c>
      <c r="M2034" s="205" t="s">
        <v>61</v>
      </c>
      <c r="N2034" s="205" t="s">
        <v>62</v>
      </c>
      <c r="O2034" s="205" t="s">
        <v>91</v>
      </c>
      <c r="P2034" s="205" t="s">
        <v>92</v>
      </c>
      <c r="Q2034" s="205" t="s">
        <v>65</v>
      </c>
      <c r="R2034" s="205" t="s">
        <v>14830</v>
      </c>
      <c r="S2034" s="205" t="s">
        <v>15059</v>
      </c>
      <c r="T2034" s="205" t="s">
        <v>66</v>
      </c>
      <c r="U2034" s="208" t="s">
        <v>15099</v>
      </c>
      <c r="V2034" s="205">
        <v>1</v>
      </c>
      <c r="W2034" s="205" t="s">
        <v>68</v>
      </c>
      <c r="X2034" s="205" t="s">
        <v>69</v>
      </c>
      <c r="Y2034" s="205" t="s">
        <v>70</v>
      </c>
      <c r="Z2034" s="205" t="s">
        <v>14829</v>
      </c>
      <c r="AA2034" s="234" t="s">
        <v>71</v>
      </c>
      <c r="AB2034" s="216">
        <v>46310</v>
      </c>
      <c r="AC2034" s="205"/>
      <c r="AD2034" s="230" t="s">
        <v>72</v>
      </c>
      <c r="AE2034" s="126" t="s">
        <v>73</v>
      </c>
      <c r="AF2034" s="127" t="s">
        <v>74</v>
      </c>
      <c r="AG2034" s="128"/>
      <c r="AH2034" s="129"/>
      <c r="AI2034" s="129"/>
      <c r="AJ2034" s="126" t="s">
        <v>75</v>
      </c>
      <c r="AK2034" s="127" t="s">
        <v>76</v>
      </c>
      <c r="AL2034" s="129" t="s">
        <v>77</v>
      </c>
      <c r="AM2034" s="128" t="s">
        <v>15100</v>
      </c>
      <c r="AN2034" s="129"/>
      <c r="AO2034" s="127" t="s">
        <v>79</v>
      </c>
      <c r="AP2034" s="129"/>
      <c r="AQ2034" s="183"/>
      <c r="AR2034" s="183"/>
      <c r="AS2034" s="183"/>
    </row>
    <row r="2035" spans="1:45" customFormat="1" ht="30" hidden="1" customHeight="1">
      <c r="A2035" s="204" t="s">
        <v>49</v>
      </c>
      <c r="B2035" s="200" t="s">
        <v>14829</v>
      </c>
      <c r="C2035" s="200" t="s">
        <v>14830</v>
      </c>
      <c r="D2035" s="200" t="s">
        <v>15101</v>
      </c>
      <c r="E2035" s="200" t="s">
        <v>15102</v>
      </c>
      <c r="F2035" s="206" t="s">
        <v>15103</v>
      </c>
      <c r="G2035" s="201" t="s">
        <v>15104</v>
      </c>
      <c r="H2035" s="205" t="s">
        <v>15105</v>
      </c>
      <c r="I2035" s="204" t="s">
        <v>15106</v>
      </c>
      <c r="J2035" s="207" t="s">
        <v>15107</v>
      </c>
      <c r="K2035" s="208" t="s">
        <v>15108</v>
      </c>
      <c r="L2035" s="200" t="s">
        <v>60</v>
      </c>
      <c r="M2035" s="205" t="s">
        <v>61</v>
      </c>
      <c r="N2035" s="205" t="s">
        <v>62</v>
      </c>
      <c r="O2035" s="205" t="s">
        <v>91</v>
      </c>
      <c r="P2035" s="205" t="s">
        <v>92</v>
      </c>
      <c r="Q2035" s="205" t="s">
        <v>65</v>
      </c>
      <c r="R2035" s="205" t="s">
        <v>14830</v>
      </c>
      <c r="S2035" s="205" t="s">
        <v>15102</v>
      </c>
      <c r="T2035" s="205" t="s">
        <v>66</v>
      </c>
      <c r="U2035" s="208" t="s">
        <v>15109</v>
      </c>
      <c r="V2035" s="205" t="s">
        <v>647</v>
      </c>
      <c r="W2035" s="205" t="s">
        <v>68</v>
      </c>
      <c r="X2035" s="205" t="s">
        <v>69</v>
      </c>
      <c r="Y2035" s="205" t="s">
        <v>70</v>
      </c>
      <c r="Z2035" s="205" t="s">
        <v>647</v>
      </c>
      <c r="AA2035" s="234" t="s">
        <v>71</v>
      </c>
      <c r="AB2035" s="216">
        <v>46310</v>
      </c>
      <c r="AC2035" s="205"/>
      <c r="AD2035" s="230" t="s">
        <v>375</v>
      </c>
      <c r="AE2035" s="126" t="s">
        <v>75</v>
      </c>
      <c r="AF2035" s="127" t="s">
        <v>76</v>
      </c>
      <c r="AG2035" s="128" t="s">
        <v>15110</v>
      </c>
      <c r="AH2035" s="129"/>
      <c r="AI2035" s="129"/>
      <c r="AJ2035" s="126" t="s">
        <v>73</v>
      </c>
      <c r="AK2035" s="127"/>
      <c r="AL2035" s="129"/>
      <c r="AM2035" s="128"/>
      <c r="AN2035" s="129"/>
      <c r="AO2035" s="127" t="s">
        <v>79</v>
      </c>
      <c r="AP2035" s="129"/>
      <c r="AQ2035" s="183"/>
      <c r="AR2035" s="183"/>
      <c r="AS2035" s="183"/>
    </row>
    <row r="2036" spans="1:45" customFormat="1" ht="30" hidden="1" customHeight="1">
      <c r="A2036" s="204" t="s">
        <v>49</v>
      </c>
      <c r="B2036" s="200" t="s">
        <v>14829</v>
      </c>
      <c r="C2036" s="200" t="s">
        <v>14830</v>
      </c>
      <c r="D2036" s="200" t="s">
        <v>15101</v>
      </c>
      <c r="E2036" s="200" t="s">
        <v>15102</v>
      </c>
      <c r="F2036" s="206" t="s">
        <v>15111</v>
      </c>
      <c r="G2036" s="201" t="s">
        <v>15112</v>
      </c>
      <c r="H2036" s="205" t="s">
        <v>15113</v>
      </c>
      <c r="I2036" s="204" t="s">
        <v>15114</v>
      </c>
      <c r="J2036" s="207" t="s">
        <v>15115</v>
      </c>
      <c r="K2036" s="208" t="s">
        <v>15116</v>
      </c>
      <c r="L2036" s="200" t="s">
        <v>90</v>
      </c>
      <c r="M2036" s="205" t="s">
        <v>61</v>
      </c>
      <c r="N2036" s="205" t="s">
        <v>62</v>
      </c>
      <c r="O2036" s="205" t="s">
        <v>91</v>
      </c>
      <c r="P2036" s="205" t="s">
        <v>92</v>
      </c>
      <c r="Q2036" s="205" t="s">
        <v>65</v>
      </c>
      <c r="R2036" s="205" t="s">
        <v>14830</v>
      </c>
      <c r="S2036" s="205" t="s">
        <v>15102</v>
      </c>
      <c r="T2036" s="205" t="s">
        <v>93</v>
      </c>
      <c r="U2036" s="208" t="s">
        <v>15117</v>
      </c>
      <c r="V2036" s="205">
        <v>0.95</v>
      </c>
      <c r="W2036" s="205" t="s">
        <v>68</v>
      </c>
      <c r="X2036" s="205" t="s">
        <v>69</v>
      </c>
      <c r="Y2036" s="205" t="s">
        <v>70</v>
      </c>
      <c r="Z2036" s="205" t="s">
        <v>95</v>
      </c>
      <c r="AA2036" s="234" t="s">
        <v>71</v>
      </c>
      <c r="AB2036" s="216">
        <v>46310</v>
      </c>
      <c r="AC2036" s="205"/>
      <c r="AD2036" s="230" t="s">
        <v>72</v>
      </c>
      <c r="AE2036" s="126" t="s">
        <v>73</v>
      </c>
      <c r="AF2036" s="127" t="s">
        <v>74</v>
      </c>
      <c r="AG2036" s="128"/>
      <c r="AH2036" s="129"/>
      <c r="AI2036" s="129"/>
      <c r="AJ2036" s="126" t="s">
        <v>75</v>
      </c>
      <c r="AK2036" s="127" t="s">
        <v>76</v>
      </c>
      <c r="AL2036" s="129" t="s">
        <v>77</v>
      </c>
      <c r="AM2036" s="128" t="s">
        <v>15118</v>
      </c>
      <c r="AN2036" s="129"/>
      <c r="AO2036" s="127" t="s">
        <v>79</v>
      </c>
      <c r="AP2036" s="129"/>
      <c r="AQ2036" s="183"/>
      <c r="AR2036" s="183"/>
      <c r="AS2036" s="183"/>
    </row>
    <row r="2037" spans="1:45" customFormat="1" ht="30" hidden="1" customHeight="1">
      <c r="A2037" s="204" t="s">
        <v>49</v>
      </c>
      <c r="B2037" s="200" t="s">
        <v>14829</v>
      </c>
      <c r="C2037" s="200" t="s">
        <v>14830</v>
      </c>
      <c r="D2037" s="200" t="s">
        <v>15101</v>
      </c>
      <c r="E2037" s="200" t="s">
        <v>15102</v>
      </c>
      <c r="F2037" s="206" t="s">
        <v>15119</v>
      </c>
      <c r="G2037" s="201" t="s">
        <v>15120</v>
      </c>
      <c r="H2037" s="205" t="s">
        <v>15121</v>
      </c>
      <c r="I2037" s="204" t="s">
        <v>15122</v>
      </c>
      <c r="J2037" s="207" t="s">
        <v>15123</v>
      </c>
      <c r="K2037" s="208" t="s">
        <v>15124</v>
      </c>
      <c r="L2037" s="200" t="s">
        <v>60</v>
      </c>
      <c r="M2037" s="205" t="s">
        <v>61</v>
      </c>
      <c r="N2037" s="205" t="s">
        <v>62</v>
      </c>
      <c r="O2037" s="205" t="s">
        <v>91</v>
      </c>
      <c r="P2037" s="205" t="s">
        <v>92</v>
      </c>
      <c r="Q2037" s="205" t="s">
        <v>65</v>
      </c>
      <c r="R2037" s="205" t="s">
        <v>14830</v>
      </c>
      <c r="S2037" s="205" t="s">
        <v>15102</v>
      </c>
      <c r="T2037" s="205" t="s">
        <v>66</v>
      </c>
      <c r="U2037" s="208" t="s">
        <v>15125</v>
      </c>
      <c r="V2037" s="205">
        <v>1</v>
      </c>
      <c r="W2037" s="205" t="s">
        <v>68</v>
      </c>
      <c r="X2037" s="205" t="s">
        <v>69</v>
      </c>
      <c r="Y2037" s="205" t="s">
        <v>70</v>
      </c>
      <c r="Z2037" s="205" t="s">
        <v>647</v>
      </c>
      <c r="AA2037" s="234" t="s">
        <v>71</v>
      </c>
      <c r="AB2037" s="216">
        <v>46310</v>
      </c>
      <c r="AC2037" s="205"/>
      <c r="AD2037" s="230" t="s">
        <v>72</v>
      </c>
      <c r="AE2037" s="126" t="s">
        <v>73</v>
      </c>
      <c r="AF2037" s="127" t="s">
        <v>74</v>
      </c>
      <c r="AG2037" s="128"/>
      <c r="AH2037" s="129"/>
      <c r="AI2037" s="129"/>
      <c r="AJ2037" s="126" t="s">
        <v>75</v>
      </c>
      <c r="AK2037" s="127" t="s">
        <v>76</v>
      </c>
      <c r="AL2037" s="129" t="s">
        <v>77</v>
      </c>
      <c r="AM2037" s="128" t="s">
        <v>15126</v>
      </c>
      <c r="AN2037" s="129"/>
      <c r="AO2037" s="127" t="s">
        <v>79</v>
      </c>
      <c r="AP2037" s="129"/>
      <c r="AQ2037" s="183"/>
      <c r="AR2037" s="183"/>
      <c r="AS2037" s="183"/>
    </row>
    <row r="2038" spans="1:45" customFormat="1" ht="30" hidden="1" customHeight="1">
      <c r="A2038" s="204" t="s">
        <v>49</v>
      </c>
      <c r="B2038" s="200" t="s">
        <v>14829</v>
      </c>
      <c r="C2038" s="200" t="s">
        <v>14830</v>
      </c>
      <c r="D2038" s="200" t="s">
        <v>15101</v>
      </c>
      <c r="E2038" s="200" t="s">
        <v>15102</v>
      </c>
      <c r="F2038" s="206" t="s">
        <v>15127</v>
      </c>
      <c r="G2038" s="201" t="s">
        <v>15128</v>
      </c>
      <c r="H2038" s="205" t="s">
        <v>15129</v>
      </c>
      <c r="I2038" s="204" t="s">
        <v>15130</v>
      </c>
      <c r="J2038" s="207" t="s">
        <v>15131</v>
      </c>
      <c r="K2038" s="208" t="s">
        <v>15132</v>
      </c>
      <c r="L2038" s="200" t="s">
        <v>1071</v>
      </c>
      <c r="M2038" s="205" t="s">
        <v>61</v>
      </c>
      <c r="N2038" s="205" t="s">
        <v>62</v>
      </c>
      <c r="O2038" s="205" t="s">
        <v>91</v>
      </c>
      <c r="P2038" s="205" t="s">
        <v>92</v>
      </c>
      <c r="Q2038" s="205" t="s">
        <v>65</v>
      </c>
      <c r="R2038" s="205" t="s">
        <v>14830</v>
      </c>
      <c r="S2038" s="205" t="s">
        <v>15102</v>
      </c>
      <c r="T2038" s="205" t="s">
        <v>66</v>
      </c>
      <c r="U2038" s="208" t="s">
        <v>15133</v>
      </c>
      <c r="V2038" s="205">
        <v>0.95</v>
      </c>
      <c r="W2038" s="205" t="s">
        <v>68</v>
      </c>
      <c r="X2038" s="205" t="s">
        <v>69</v>
      </c>
      <c r="Y2038" s="205" t="s">
        <v>70</v>
      </c>
      <c r="Z2038" s="205" t="s">
        <v>647</v>
      </c>
      <c r="AA2038" s="234" t="s">
        <v>71</v>
      </c>
      <c r="AB2038" s="216">
        <v>46310</v>
      </c>
      <c r="AC2038" s="205"/>
      <c r="AD2038" s="230" t="s">
        <v>72</v>
      </c>
      <c r="AE2038" s="126" t="s">
        <v>73</v>
      </c>
      <c r="AF2038" s="127" t="s">
        <v>74</v>
      </c>
      <c r="AG2038" s="128"/>
      <c r="AH2038" s="129"/>
      <c r="AI2038" s="129"/>
      <c r="AJ2038" s="126" t="s">
        <v>75</v>
      </c>
      <c r="AK2038" s="127" t="s">
        <v>76</v>
      </c>
      <c r="AL2038" s="129" t="s">
        <v>77</v>
      </c>
      <c r="AM2038" s="128" t="s">
        <v>15134</v>
      </c>
      <c r="AN2038" s="129"/>
      <c r="AO2038" s="127" t="s">
        <v>79</v>
      </c>
      <c r="AP2038" s="129"/>
      <c r="AQ2038" s="183"/>
      <c r="AR2038" s="183"/>
      <c r="AS2038" s="183"/>
    </row>
    <row r="2039" spans="1:45" customFormat="1" ht="30" hidden="1" customHeight="1">
      <c r="A2039" s="204" t="s">
        <v>49</v>
      </c>
      <c r="B2039" s="200" t="s">
        <v>14829</v>
      </c>
      <c r="C2039" s="200" t="s">
        <v>14830</v>
      </c>
      <c r="D2039" s="200" t="s">
        <v>15135</v>
      </c>
      <c r="E2039" s="200" t="s">
        <v>15136</v>
      </c>
      <c r="F2039" s="206" t="s">
        <v>15137</v>
      </c>
      <c r="G2039" s="201" t="s">
        <v>15138</v>
      </c>
      <c r="H2039" s="205" t="s">
        <v>15139</v>
      </c>
      <c r="I2039" s="204" t="s">
        <v>15140</v>
      </c>
      <c r="J2039" s="207" t="s">
        <v>15141</v>
      </c>
      <c r="K2039" s="208" t="s">
        <v>15142</v>
      </c>
      <c r="L2039" s="200" t="s">
        <v>90</v>
      </c>
      <c r="M2039" s="205" t="s">
        <v>61</v>
      </c>
      <c r="N2039" s="205" t="s">
        <v>62</v>
      </c>
      <c r="O2039" s="205" t="s">
        <v>91</v>
      </c>
      <c r="P2039" s="205" t="s">
        <v>92</v>
      </c>
      <c r="Q2039" s="205" t="s">
        <v>65</v>
      </c>
      <c r="R2039" s="205" t="s">
        <v>14830</v>
      </c>
      <c r="S2039" s="205" t="s">
        <v>15136</v>
      </c>
      <c r="T2039" s="205" t="s">
        <v>66</v>
      </c>
      <c r="U2039" s="208" t="s">
        <v>15143</v>
      </c>
      <c r="V2039" s="205" t="s">
        <v>647</v>
      </c>
      <c r="W2039" s="205" t="s">
        <v>68</v>
      </c>
      <c r="X2039" s="205" t="s">
        <v>69</v>
      </c>
      <c r="Y2039" s="205" t="s">
        <v>70</v>
      </c>
      <c r="Z2039" s="205" t="s">
        <v>647</v>
      </c>
      <c r="AA2039" s="234" t="s">
        <v>71</v>
      </c>
      <c r="AB2039" s="216">
        <v>46310</v>
      </c>
      <c r="AC2039" s="205"/>
      <c r="AD2039" s="230" t="s">
        <v>375</v>
      </c>
      <c r="AE2039" s="126" t="s">
        <v>75</v>
      </c>
      <c r="AF2039" s="127" t="s">
        <v>76</v>
      </c>
      <c r="AG2039" s="128" t="s">
        <v>15144</v>
      </c>
      <c r="AH2039" s="129"/>
      <c r="AI2039" s="129"/>
      <c r="AJ2039" s="126" t="s">
        <v>73</v>
      </c>
      <c r="AK2039" s="127"/>
      <c r="AL2039" s="129"/>
      <c r="AM2039" s="128"/>
      <c r="AN2039" s="129"/>
      <c r="AO2039" s="127" t="s">
        <v>79</v>
      </c>
      <c r="AP2039" s="129"/>
      <c r="AQ2039" s="183"/>
      <c r="AR2039" s="183"/>
      <c r="AS2039" s="183"/>
    </row>
    <row r="2040" spans="1:45" customFormat="1" ht="30" hidden="1" customHeight="1">
      <c r="A2040" s="204" t="s">
        <v>49</v>
      </c>
      <c r="B2040" s="200" t="s">
        <v>14829</v>
      </c>
      <c r="C2040" s="200" t="s">
        <v>14830</v>
      </c>
      <c r="D2040" s="200" t="s">
        <v>15135</v>
      </c>
      <c r="E2040" s="200" t="s">
        <v>15136</v>
      </c>
      <c r="F2040" s="206" t="s">
        <v>15145</v>
      </c>
      <c r="G2040" s="201" t="s">
        <v>15146</v>
      </c>
      <c r="H2040" s="205" t="s">
        <v>15147</v>
      </c>
      <c r="I2040" s="204" t="s">
        <v>15148</v>
      </c>
      <c r="J2040" s="207" t="s">
        <v>15149</v>
      </c>
      <c r="K2040" s="208" t="s">
        <v>15150</v>
      </c>
      <c r="L2040" s="200" t="s">
        <v>60</v>
      </c>
      <c r="M2040" s="205" t="s">
        <v>61</v>
      </c>
      <c r="N2040" s="205" t="s">
        <v>62</v>
      </c>
      <c r="O2040" s="205" t="s">
        <v>91</v>
      </c>
      <c r="P2040" s="205" t="s">
        <v>92</v>
      </c>
      <c r="Q2040" s="205" t="s">
        <v>65</v>
      </c>
      <c r="R2040" s="205" t="s">
        <v>14830</v>
      </c>
      <c r="S2040" s="205" t="s">
        <v>15136</v>
      </c>
      <c r="T2040" s="205" t="s">
        <v>66</v>
      </c>
      <c r="U2040" s="208" t="s">
        <v>15151</v>
      </c>
      <c r="V2040" s="205">
        <v>1</v>
      </c>
      <c r="W2040" s="205" t="s">
        <v>68</v>
      </c>
      <c r="X2040" s="205" t="s">
        <v>69</v>
      </c>
      <c r="Y2040" s="205" t="s">
        <v>70</v>
      </c>
      <c r="Z2040" s="205" t="s">
        <v>647</v>
      </c>
      <c r="AA2040" s="234" t="s">
        <v>71</v>
      </c>
      <c r="AB2040" s="216">
        <v>46310</v>
      </c>
      <c r="AC2040" s="205"/>
      <c r="AD2040" s="230" t="s">
        <v>72</v>
      </c>
      <c r="AE2040" s="126" t="s">
        <v>73</v>
      </c>
      <c r="AF2040" s="127" t="s">
        <v>74</v>
      </c>
      <c r="AG2040" s="128"/>
      <c r="AH2040" s="129"/>
      <c r="AI2040" s="129"/>
      <c r="AJ2040" s="126" t="s">
        <v>75</v>
      </c>
      <c r="AK2040" s="127" t="s">
        <v>76</v>
      </c>
      <c r="AL2040" s="129" t="s">
        <v>77</v>
      </c>
      <c r="AM2040" s="128" t="s">
        <v>15152</v>
      </c>
      <c r="AN2040" s="129"/>
      <c r="AO2040" s="127" t="s">
        <v>79</v>
      </c>
      <c r="AP2040" s="129"/>
      <c r="AQ2040" s="183"/>
      <c r="AR2040" s="183"/>
      <c r="AS2040" s="183"/>
    </row>
    <row r="2041" spans="1:45" customFormat="1" ht="30" hidden="1" customHeight="1">
      <c r="A2041" s="204" t="s">
        <v>49</v>
      </c>
      <c r="B2041" s="200" t="s">
        <v>14829</v>
      </c>
      <c r="C2041" s="200" t="s">
        <v>14830</v>
      </c>
      <c r="D2041" s="200" t="s">
        <v>15135</v>
      </c>
      <c r="E2041" s="200" t="s">
        <v>15136</v>
      </c>
      <c r="F2041" s="206" t="s">
        <v>15153</v>
      </c>
      <c r="G2041" s="201" t="s">
        <v>15154</v>
      </c>
      <c r="H2041" s="205" t="s">
        <v>15155</v>
      </c>
      <c r="I2041" s="204" t="s">
        <v>15156</v>
      </c>
      <c r="J2041" s="207" t="s">
        <v>15157</v>
      </c>
      <c r="K2041" s="208" t="s">
        <v>15158</v>
      </c>
      <c r="L2041" s="200" t="s">
        <v>60</v>
      </c>
      <c r="M2041" s="205" t="s">
        <v>61</v>
      </c>
      <c r="N2041" s="205" t="s">
        <v>62</v>
      </c>
      <c r="O2041" s="205" t="s">
        <v>91</v>
      </c>
      <c r="P2041" s="205" t="s">
        <v>92</v>
      </c>
      <c r="Q2041" s="205" t="s">
        <v>65</v>
      </c>
      <c r="R2041" s="205" t="s">
        <v>14830</v>
      </c>
      <c r="S2041" s="205" t="s">
        <v>15136</v>
      </c>
      <c r="T2041" s="205" t="s">
        <v>66</v>
      </c>
      <c r="U2041" s="208" t="s">
        <v>15159</v>
      </c>
      <c r="V2041" s="205">
        <v>1</v>
      </c>
      <c r="W2041" s="205" t="s">
        <v>68</v>
      </c>
      <c r="X2041" s="205" t="s">
        <v>69</v>
      </c>
      <c r="Y2041" s="205" t="s">
        <v>70</v>
      </c>
      <c r="Z2041" s="205" t="s">
        <v>14829</v>
      </c>
      <c r="AA2041" s="234" t="s">
        <v>71</v>
      </c>
      <c r="AB2041" s="216">
        <v>46310</v>
      </c>
      <c r="AC2041" s="205"/>
      <c r="AD2041" s="230" t="s">
        <v>72</v>
      </c>
      <c r="AE2041" s="126" t="s">
        <v>73</v>
      </c>
      <c r="AF2041" s="127" t="s">
        <v>74</v>
      </c>
      <c r="AG2041" s="128"/>
      <c r="AH2041" s="129"/>
      <c r="AI2041" s="129"/>
      <c r="AJ2041" s="126" t="s">
        <v>75</v>
      </c>
      <c r="AK2041" s="127" t="s">
        <v>76</v>
      </c>
      <c r="AL2041" s="129" t="s">
        <v>77</v>
      </c>
      <c r="AM2041" s="128" t="s">
        <v>15160</v>
      </c>
      <c r="AN2041" s="129"/>
      <c r="AO2041" s="127" t="s">
        <v>79</v>
      </c>
      <c r="AP2041" s="129"/>
      <c r="AQ2041" s="183"/>
      <c r="AR2041" s="183"/>
      <c r="AS2041" s="183"/>
    </row>
    <row r="2042" spans="1:45" customFormat="1" ht="30" hidden="1" customHeight="1">
      <c r="A2042" s="204" t="s">
        <v>49</v>
      </c>
      <c r="B2042" s="200" t="s">
        <v>14829</v>
      </c>
      <c r="C2042" s="200" t="s">
        <v>14830</v>
      </c>
      <c r="D2042" s="200" t="s">
        <v>15161</v>
      </c>
      <c r="E2042" s="200" t="s">
        <v>15162</v>
      </c>
      <c r="F2042" s="206" t="s">
        <v>15163</v>
      </c>
      <c r="G2042" s="201" t="s">
        <v>15164</v>
      </c>
      <c r="H2042" s="205" t="s">
        <v>15165</v>
      </c>
      <c r="I2042" s="204" t="s">
        <v>15166</v>
      </c>
      <c r="J2042" s="207" t="s">
        <v>647</v>
      </c>
      <c r="K2042" s="208" t="s">
        <v>647</v>
      </c>
      <c r="L2042" s="200" t="s">
        <v>60</v>
      </c>
      <c r="M2042" s="205" t="s">
        <v>61</v>
      </c>
      <c r="N2042" s="205" t="s">
        <v>62</v>
      </c>
      <c r="O2042" s="205" t="s">
        <v>91</v>
      </c>
      <c r="P2042" s="205" t="s">
        <v>92</v>
      </c>
      <c r="Q2042" s="205" t="s">
        <v>65</v>
      </c>
      <c r="R2042" s="205" t="s">
        <v>14830</v>
      </c>
      <c r="S2042" s="205" t="s">
        <v>15162</v>
      </c>
      <c r="T2042" s="205" t="s">
        <v>66</v>
      </c>
      <c r="U2042" s="208" t="s">
        <v>647</v>
      </c>
      <c r="V2042" s="205" t="s">
        <v>647</v>
      </c>
      <c r="W2042" s="205" t="s">
        <v>68</v>
      </c>
      <c r="X2042" s="205" t="s">
        <v>69</v>
      </c>
      <c r="Y2042" s="205" t="s">
        <v>70</v>
      </c>
      <c r="Z2042" s="205" t="s">
        <v>647</v>
      </c>
      <c r="AA2042" s="234" t="s">
        <v>15167</v>
      </c>
      <c r="AB2042" s="217" t="s">
        <v>647</v>
      </c>
      <c r="AC2042" s="205"/>
      <c r="AD2042" s="230" t="s">
        <v>375</v>
      </c>
      <c r="AE2042" s="126" t="s">
        <v>75</v>
      </c>
      <c r="AF2042" s="127" t="s">
        <v>76</v>
      </c>
      <c r="AG2042" s="128" t="s">
        <v>15168</v>
      </c>
      <c r="AH2042" s="129"/>
      <c r="AI2042" s="129"/>
      <c r="AJ2042" s="126" t="s">
        <v>73</v>
      </c>
      <c r="AK2042" s="127"/>
      <c r="AL2042" s="129"/>
      <c r="AM2042" s="128"/>
      <c r="AN2042" s="129"/>
      <c r="AO2042" s="127" t="s">
        <v>79</v>
      </c>
      <c r="AP2042" s="129"/>
      <c r="AQ2042" s="183"/>
      <c r="AR2042" s="183"/>
      <c r="AS2042" s="183"/>
    </row>
    <row r="2043" spans="1:45" customFormat="1" ht="30" hidden="1" customHeight="1">
      <c r="A2043" s="204" t="s">
        <v>49</v>
      </c>
      <c r="B2043" s="200" t="s">
        <v>14829</v>
      </c>
      <c r="C2043" s="200" t="s">
        <v>14830</v>
      </c>
      <c r="D2043" s="200" t="s">
        <v>15135</v>
      </c>
      <c r="E2043" s="200" t="s">
        <v>15136</v>
      </c>
      <c r="F2043" s="206" t="s">
        <v>15169</v>
      </c>
      <c r="G2043" s="201" t="s">
        <v>15170</v>
      </c>
      <c r="H2043" s="205" t="s">
        <v>15171</v>
      </c>
      <c r="I2043" s="204" t="s">
        <v>15172</v>
      </c>
      <c r="J2043" s="207" t="s">
        <v>15173</v>
      </c>
      <c r="K2043" s="208" t="s">
        <v>15174</v>
      </c>
      <c r="L2043" s="200" t="s">
        <v>60</v>
      </c>
      <c r="M2043" s="205" t="s">
        <v>61</v>
      </c>
      <c r="N2043" s="205" t="s">
        <v>62</v>
      </c>
      <c r="O2043" s="205" t="s">
        <v>91</v>
      </c>
      <c r="P2043" s="205" t="s">
        <v>92</v>
      </c>
      <c r="Q2043" s="205" t="s">
        <v>65</v>
      </c>
      <c r="R2043" s="205" t="s">
        <v>14830</v>
      </c>
      <c r="S2043" s="205" t="s">
        <v>15136</v>
      </c>
      <c r="T2043" s="205" t="s">
        <v>66</v>
      </c>
      <c r="U2043" s="208" t="s">
        <v>15175</v>
      </c>
      <c r="V2043" s="205">
        <v>1</v>
      </c>
      <c r="W2043" s="205" t="s">
        <v>68</v>
      </c>
      <c r="X2043" s="205" t="s">
        <v>69</v>
      </c>
      <c r="Y2043" s="205" t="s">
        <v>70</v>
      </c>
      <c r="Z2043" s="205" t="s">
        <v>14829</v>
      </c>
      <c r="AA2043" s="234" t="s">
        <v>71</v>
      </c>
      <c r="AB2043" s="216">
        <v>46310</v>
      </c>
      <c r="AC2043" s="205"/>
      <c r="AD2043" s="230" t="s">
        <v>72</v>
      </c>
      <c r="AE2043" s="126" t="s">
        <v>73</v>
      </c>
      <c r="AF2043" s="127" t="s">
        <v>74</v>
      </c>
      <c r="AG2043" s="128"/>
      <c r="AH2043" s="129"/>
      <c r="AI2043" s="129"/>
      <c r="AJ2043" s="126" t="s">
        <v>75</v>
      </c>
      <c r="AK2043" s="127" t="s">
        <v>76</v>
      </c>
      <c r="AL2043" s="129" t="s">
        <v>77</v>
      </c>
      <c r="AM2043" s="128" t="s">
        <v>15176</v>
      </c>
      <c r="AN2043" s="129"/>
      <c r="AO2043" s="127" t="s">
        <v>79</v>
      </c>
      <c r="AP2043" s="129"/>
      <c r="AQ2043" s="183"/>
      <c r="AR2043" s="183"/>
      <c r="AS2043" s="183"/>
    </row>
    <row r="2044" spans="1:45" customFormat="1" ht="30" hidden="1" customHeight="1">
      <c r="A2044" s="204" t="s">
        <v>49</v>
      </c>
      <c r="B2044" s="200" t="s">
        <v>14829</v>
      </c>
      <c r="C2044" s="200" t="s">
        <v>14830</v>
      </c>
      <c r="D2044" s="200" t="s">
        <v>15161</v>
      </c>
      <c r="E2044" s="200" t="s">
        <v>15162</v>
      </c>
      <c r="F2044" s="206" t="s">
        <v>15177</v>
      </c>
      <c r="G2044" s="201" t="s">
        <v>15178</v>
      </c>
      <c r="H2044" s="205" t="s">
        <v>15179</v>
      </c>
      <c r="I2044" s="204" t="s">
        <v>15180</v>
      </c>
      <c r="J2044" s="207" t="s">
        <v>15181</v>
      </c>
      <c r="K2044" s="208" t="s">
        <v>15182</v>
      </c>
      <c r="L2044" s="200" t="s">
        <v>90</v>
      </c>
      <c r="M2044" s="205" t="s">
        <v>61</v>
      </c>
      <c r="N2044" s="205" t="s">
        <v>62</v>
      </c>
      <c r="O2044" s="205" t="s">
        <v>91</v>
      </c>
      <c r="P2044" s="205" t="s">
        <v>92</v>
      </c>
      <c r="Q2044" s="205" t="s">
        <v>65</v>
      </c>
      <c r="R2044" s="205" t="s">
        <v>14830</v>
      </c>
      <c r="S2044" s="205" t="s">
        <v>15162</v>
      </c>
      <c r="T2044" s="205" t="s">
        <v>93</v>
      </c>
      <c r="U2044" s="208" t="s">
        <v>15183</v>
      </c>
      <c r="V2044" s="205">
        <v>0.95</v>
      </c>
      <c r="W2044" s="205" t="s">
        <v>68</v>
      </c>
      <c r="X2044" s="205" t="s">
        <v>69</v>
      </c>
      <c r="Y2044" s="205" t="s">
        <v>70</v>
      </c>
      <c r="Z2044" s="205" t="s">
        <v>95</v>
      </c>
      <c r="AA2044" s="234" t="s">
        <v>71</v>
      </c>
      <c r="AB2044" s="216">
        <v>46310</v>
      </c>
      <c r="AC2044" s="205"/>
      <c r="AD2044" s="230" t="s">
        <v>72</v>
      </c>
      <c r="AE2044" s="126" t="s">
        <v>73</v>
      </c>
      <c r="AF2044" s="127" t="s">
        <v>74</v>
      </c>
      <c r="AG2044" s="128"/>
      <c r="AH2044" s="129"/>
      <c r="AI2044" s="129"/>
      <c r="AJ2044" s="126" t="s">
        <v>75</v>
      </c>
      <c r="AK2044" s="127" t="s">
        <v>76</v>
      </c>
      <c r="AL2044" s="129" t="s">
        <v>77</v>
      </c>
      <c r="AM2044" s="128" t="s">
        <v>15184</v>
      </c>
      <c r="AN2044" s="129"/>
      <c r="AO2044" s="127" t="s">
        <v>79</v>
      </c>
      <c r="AP2044" s="129"/>
      <c r="AQ2044" s="183"/>
      <c r="AR2044" s="183"/>
      <c r="AS2044" s="183"/>
    </row>
    <row r="2045" spans="1:45" customFormat="1" ht="30" hidden="1" customHeight="1">
      <c r="A2045" s="204" t="s">
        <v>49</v>
      </c>
      <c r="B2045" s="200" t="s">
        <v>14829</v>
      </c>
      <c r="C2045" s="200" t="s">
        <v>14830</v>
      </c>
      <c r="D2045" s="200" t="s">
        <v>15161</v>
      </c>
      <c r="E2045" s="200" t="s">
        <v>15162</v>
      </c>
      <c r="F2045" s="206" t="s">
        <v>15185</v>
      </c>
      <c r="G2045" s="201" t="s">
        <v>15186</v>
      </c>
      <c r="H2045" s="205" t="s">
        <v>15187</v>
      </c>
      <c r="I2045" s="204" t="s">
        <v>15188</v>
      </c>
      <c r="J2045" s="207" t="s">
        <v>15189</v>
      </c>
      <c r="K2045" s="208" t="s">
        <v>15190</v>
      </c>
      <c r="L2045" s="200" t="s">
        <v>60</v>
      </c>
      <c r="M2045" s="205" t="s">
        <v>61</v>
      </c>
      <c r="N2045" s="205" t="s">
        <v>62</v>
      </c>
      <c r="O2045" s="205" t="s">
        <v>91</v>
      </c>
      <c r="P2045" s="205" t="s">
        <v>92</v>
      </c>
      <c r="Q2045" s="205" t="s">
        <v>65</v>
      </c>
      <c r="R2045" s="205" t="s">
        <v>14830</v>
      </c>
      <c r="S2045" s="205" t="s">
        <v>15162</v>
      </c>
      <c r="T2045" s="205" t="s">
        <v>66</v>
      </c>
      <c r="U2045" s="208" t="s">
        <v>15191</v>
      </c>
      <c r="V2045" s="205">
        <v>1</v>
      </c>
      <c r="W2045" s="205" t="s">
        <v>68</v>
      </c>
      <c r="X2045" s="205" t="s">
        <v>69</v>
      </c>
      <c r="Y2045" s="205" t="s">
        <v>70</v>
      </c>
      <c r="Z2045" s="205" t="s">
        <v>647</v>
      </c>
      <c r="AA2045" s="234" t="s">
        <v>71</v>
      </c>
      <c r="AB2045" s="216">
        <v>46310</v>
      </c>
      <c r="AC2045" s="205"/>
      <c r="AD2045" s="230" t="s">
        <v>72</v>
      </c>
      <c r="AE2045" s="126" t="s">
        <v>73</v>
      </c>
      <c r="AF2045" s="127" t="s">
        <v>74</v>
      </c>
      <c r="AG2045" s="128"/>
      <c r="AH2045" s="129"/>
      <c r="AI2045" s="129"/>
      <c r="AJ2045" s="126" t="s">
        <v>75</v>
      </c>
      <c r="AK2045" s="127" t="s">
        <v>76</v>
      </c>
      <c r="AL2045" s="129" t="s">
        <v>77</v>
      </c>
      <c r="AM2045" s="128" t="s">
        <v>15192</v>
      </c>
      <c r="AN2045" s="129"/>
      <c r="AO2045" s="127" t="s">
        <v>79</v>
      </c>
      <c r="AP2045" s="129"/>
      <c r="AQ2045" s="183"/>
      <c r="AR2045" s="183"/>
      <c r="AS2045" s="183"/>
    </row>
    <row r="2046" spans="1:45" customFormat="1" ht="30" hidden="1" customHeight="1">
      <c r="A2046" s="204" t="s">
        <v>49</v>
      </c>
      <c r="B2046" s="200" t="s">
        <v>14829</v>
      </c>
      <c r="C2046" s="200" t="s">
        <v>14830</v>
      </c>
      <c r="D2046" s="200" t="s">
        <v>15161</v>
      </c>
      <c r="E2046" s="200" t="s">
        <v>15162</v>
      </c>
      <c r="F2046" s="206" t="s">
        <v>15193</v>
      </c>
      <c r="G2046" s="201" t="s">
        <v>15194</v>
      </c>
      <c r="H2046" s="205" t="s">
        <v>15195</v>
      </c>
      <c r="I2046" s="204" t="s">
        <v>15196</v>
      </c>
      <c r="J2046" s="207" t="s">
        <v>15197</v>
      </c>
      <c r="K2046" s="208" t="s">
        <v>15198</v>
      </c>
      <c r="L2046" s="200" t="s">
        <v>60</v>
      </c>
      <c r="M2046" s="205" t="s">
        <v>61</v>
      </c>
      <c r="N2046" s="205" t="s">
        <v>62</v>
      </c>
      <c r="O2046" s="205" t="s">
        <v>91</v>
      </c>
      <c r="P2046" s="205" t="s">
        <v>92</v>
      </c>
      <c r="Q2046" s="205" t="s">
        <v>65</v>
      </c>
      <c r="R2046" s="205" t="s">
        <v>14830</v>
      </c>
      <c r="S2046" s="205" t="s">
        <v>15162</v>
      </c>
      <c r="T2046" s="205" t="s">
        <v>66</v>
      </c>
      <c r="U2046" s="208" t="s">
        <v>15199</v>
      </c>
      <c r="V2046" s="205">
        <v>1</v>
      </c>
      <c r="W2046" s="205" t="s">
        <v>68</v>
      </c>
      <c r="X2046" s="205" t="s">
        <v>69</v>
      </c>
      <c r="Y2046" s="205" t="s">
        <v>70</v>
      </c>
      <c r="Z2046" s="205" t="s">
        <v>14829</v>
      </c>
      <c r="AA2046" s="234" t="s">
        <v>71</v>
      </c>
      <c r="AB2046" s="216">
        <v>46310</v>
      </c>
      <c r="AC2046" s="205"/>
      <c r="AD2046" s="230" t="s">
        <v>72</v>
      </c>
      <c r="AE2046" s="126" t="s">
        <v>73</v>
      </c>
      <c r="AF2046" s="127" t="s">
        <v>74</v>
      </c>
      <c r="AG2046" s="128"/>
      <c r="AH2046" s="129"/>
      <c r="AI2046" s="129"/>
      <c r="AJ2046" s="126" t="s">
        <v>75</v>
      </c>
      <c r="AK2046" s="127" t="s">
        <v>76</v>
      </c>
      <c r="AL2046" s="129" t="s">
        <v>77</v>
      </c>
      <c r="AM2046" s="128" t="s">
        <v>15200</v>
      </c>
      <c r="AN2046" s="129"/>
      <c r="AO2046" s="127" t="s">
        <v>79</v>
      </c>
      <c r="AP2046" s="129"/>
      <c r="AQ2046" s="183"/>
      <c r="AR2046" s="183"/>
      <c r="AS2046" s="183"/>
    </row>
    <row r="2047" spans="1:45" customFormat="1" ht="30" hidden="1" customHeight="1">
      <c r="A2047" s="204" t="s">
        <v>49</v>
      </c>
      <c r="B2047" s="200" t="s">
        <v>14829</v>
      </c>
      <c r="C2047" s="200" t="s">
        <v>14830</v>
      </c>
      <c r="D2047" s="200" t="s">
        <v>15161</v>
      </c>
      <c r="E2047" s="200" t="s">
        <v>15162</v>
      </c>
      <c r="F2047" s="206" t="s">
        <v>15201</v>
      </c>
      <c r="G2047" s="201" t="s">
        <v>15202</v>
      </c>
      <c r="H2047" s="205" t="s">
        <v>15203</v>
      </c>
      <c r="I2047" s="204" t="s">
        <v>15204</v>
      </c>
      <c r="J2047" s="207" t="s">
        <v>15205</v>
      </c>
      <c r="K2047" s="208" t="s">
        <v>15206</v>
      </c>
      <c r="L2047" s="200" t="s">
        <v>60</v>
      </c>
      <c r="M2047" s="205" t="s">
        <v>61</v>
      </c>
      <c r="N2047" s="205" t="s">
        <v>62</v>
      </c>
      <c r="O2047" s="205" t="s">
        <v>91</v>
      </c>
      <c r="P2047" s="205" t="s">
        <v>92</v>
      </c>
      <c r="Q2047" s="205" t="s">
        <v>65</v>
      </c>
      <c r="R2047" s="205" t="s">
        <v>14830</v>
      </c>
      <c r="S2047" s="205" t="s">
        <v>15162</v>
      </c>
      <c r="T2047" s="205" t="s">
        <v>66</v>
      </c>
      <c r="U2047" s="208" t="s">
        <v>15207</v>
      </c>
      <c r="V2047" s="205">
        <v>1</v>
      </c>
      <c r="W2047" s="205" t="s">
        <v>68</v>
      </c>
      <c r="X2047" s="205" t="s">
        <v>69</v>
      </c>
      <c r="Y2047" s="205" t="s">
        <v>70</v>
      </c>
      <c r="Z2047" s="205" t="s">
        <v>14829</v>
      </c>
      <c r="AA2047" s="234" t="s">
        <v>71</v>
      </c>
      <c r="AB2047" s="216">
        <v>46310</v>
      </c>
      <c r="AC2047" s="205"/>
      <c r="AD2047" s="230" t="s">
        <v>72</v>
      </c>
      <c r="AE2047" s="126" t="s">
        <v>73</v>
      </c>
      <c r="AF2047" s="127" t="s">
        <v>74</v>
      </c>
      <c r="AG2047" s="128"/>
      <c r="AH2047" s="129"/>
      <c r="AI2047" s="129"/>
      <c r="AJ2047" s="126" t="s">
        <v>75</v>
      </c>
      <c r="AK2047" s="127" t="s">
        <v>76</v>
      </c>
      <c r="AL2047" s="129" t="s">
        <v>77</v>
      </c>
      <c r="AM2047" s="128" t="s">
        <v>15208</v>
      </c>
      <c r="AN2047" s="129"/>
      <c r="AO2047" s="127" t="s">
        <v>79</v>
      </c>
      <c r="AP2047" s="129"/>
      <c r="AQ2047" s="183"/>
      <c r="AR2047" s="183"/>
      <c r="AS2047" s="183"/>
    </row>
    <row r="2048" spans="1:45" customFormat="1" ht="30" hidden="1" customHeight="1">
      <c r="A2048" s="204" t="s">
        <v>49</v>
      </c>
      <c r="B2048" s="200" t="s">
        <v>14829</v>
      </c>
      <c r="C2048" s="200" t="s">
        <v>14830</v>
      </c>
      <c r="D2048" s="200" t="s">
        <v>15209</v>
      </c>
      <c r="E2048" s="200" t="s">
        <v>15210</v>
      </c>
      <c r="F2048" s="206" t="s">
        <v>15211</v>
      </c>
      <c r="G2048" s="201" t="s">
        <v>15212</v>
      </c>
      <c r="H2048" s="205" t="s">
        <v>15213</v>
      </c>
      <c r="I2048" s="204" t="s">
        <v>15214</v>
      </c>
      <c r="J2048" s="207" t="s">
        <v>15215</v>
      </c>
      <c r="K2048" s="208" t="s">
        <v>15216</v>
      </c>
      <c r="L2048" s="200" t="s">
        <v>60</v>
      </c>
      <c r="M2048" s="205" t="s">
        <v>61</v>
      </c>
      <c r="N2048" s="205" t="s">
        <v>62</v>
      </c>
      <c r="O2048" s="205" t="s">
        <v>91</v>
      </c>
      <c r="P2048" s="205" t="s">
        <v>92</v>
      </c>
      <c r="Q2048" s="205" t="s">
        <v>65</v>
      </c>
      <c r="R2048" s="205" t="s">
        <v>14830</v>
      </c>
      <c r="S2048" s="205" t="s">
        <v>15210</v>
      </c>
      <c r="T2048" s="205" t="s">
        <v>66</v>
      </c>
      <c r="U2048" s="208" t="s">
        <v>15217</v>
      </c>
      <c r="V2048" s="205">
        <v>1</v>
      </c>
      <c r="W2048" s="205" t="s">
        <v>68</v>
      </c>
      <c r="X2048" s="205" t="s">
        <v>69</v>
      </c>
      <c r="Y2048" s="205" t="s">
        <v>70</v>
      </c>
      <c r="Z2048" s="205" t="s">
        <v>647</v>
      </c>
      <c r="AA2048" s="234" t="s">
        <v>71</v>
      </c>
      <c r="AB2048" s="216">
        <v>46310</v>
      </c>
      <c r="AC2048" s="205"/>
      <c r="AD2048" s="230" t="s">
        <v>375</v>
      </c>
      <c r="AE2048" s="126" t="s">
        <v>75</v>
      </c>
      <c r="AF2048" s="127" t="s">
        <v>76</v>
      </c>
      <c r="AG2048" s="128" t="s">
        <v>15218</v>
      </c>
      <c r="AH2048" s="129" t="s">
        <v>15219</v>
      </c>
      <c r="AI2048" s="129"/>
      <c r="AJ2048" s="126" t="s">
        <v>73</v>
      </c>
      <c r="AK2048" s="127"/>
      <c r="AL2048" s="129"/>
      <c r="AM2048" s="128"/>
      <c r="AN2048" s="129"/>
      <c r="AO2048" s="127" t="s">
        <v>79</v>
      </c>
      <c r="AP2048" s="129"/>
      <c r="AQ2048" s="183"/>
      <c r="AR2048" s="183"/>
      <c r="AS2048" s="183"/>
    </row>
    <row r="2049" spans="1:45" customFormat="1" ht="30" hidden="1" customHeight="1">
      <c r="A2049" s="204" t="s">
        <v>49</v>
      </c>
      <c r="B2049" s="200" t="s">
        <v>14829</v>
      </c>
      <c r="C2049" s="200" t="s">
        <v>14830</v>
      </c>
      <c r="D2049" s="200" t="s">
        <v>15209</v>
      </c>
      <c r="E2049" s="200" t="s">
        <v>15210</v>
      </c>
      <c r="F2049" s="206" t="s">
        <v>15220</v>
      </c>
      <c r="G2049" s="201" t="s">
        <v>15221</v>
      </c>
      <c r="H2049" s="205" t="s">
        <v>15222</v>
      </c>
      <c r="I2049" s="204" t="s">
        <v>15223</v>
      </c>
      <c r="J2049" s="207" t="s">
        <v>15224</v>
      </c>
      <c r="K2049" s="208" t="s">
        <v>15225</v>
      </c>
      <c r="L2049" s="200" t="s">
        <v>90</v>
      </c>
      <c r="M2049" s="205" t="s">
        <v>61</v>
      </c>
      <c r="N2049" s="205" t="s">
        <v>62</v>
      </c>
      <c r="O2049" s="205" t="s">
        <v>91</v>
      </c>
      <c r="P2049" s="205" t="s">
        <v>92</v>
      </c>
      <c r="Q2049" s="205" t="s">
        <v>65</v>
      </c>
      <c r="R2049" s="205" t="s">
        <v>14830</v>
      </c>
      <c r="S2049" s="205" t="s">
        <v>15210</v>
      </c>
      <c r="T2049" s="205" t="s">
        <v>93</v>
      </c>
      <c r="U2049" s="208" t="s">
        <v>15226</v>
      </c>
      <c r="V2049" s="205">
        <v>0.95</v>
      </c>
      <c r="W2049" s="205" t="s">
        <v>68</v>
      </c>
      <c r="X2049" s="205" t="s">
        <v>69</v>
      </c>
      <c r="Y2049" s="205" t="s">
        <v>70</v>
      </c>
      <c r="Z2049" s="205" t="s">
        <v>95</v>
      </c>
      <c r="AA2049" s="234" t="s">
        <v>71</v>
      </c>
      <c r="AB2049" s="216">
        <v>46310</v>
      </c>
      <c r="AC2049" s="205"/>
      <c r="AD2049" s="230" t="s">
        <v>72</v>
      </c>
      <c r="AE2049" s="126" t="s">
        <v>73</v>
      </c>
      <c r="AF2049" s="127" t="s">
        <v>74</v>
      </c>
      <c r="AG2049" s="128"/>
      <c r="AH2049" s="129"/>
      <c r="AI2049" s="129"/>
      <c r="AJ2049" s="126" t="s">
        <v>75</v>
      </c>
      <c r="AK2049" s="127" t="s">
        <v>76</v>
      </c>
      <c r="AL2049" s="129" t="s">
        <v>77</v>
      </c>
      <c r="AM2049" s="128" t="s">
        <v>15227</v>
      </c>
      <c r="AN2049" s="129"/>
      <c r="AO2049" s="127" t="s">
        <v>79</v>
      </c>
      <c r="AP2049" s="129"/>
      <c r="AQ2049" s="183"/>
      <c r="AR2049" s="183"/>
      <c r="AS2049" s="183"/>
    </row>
    <row r="2050" spans="1:45" customFormat="1" ht="30" hidden="1" customHeight="1">
      <c r="A2050" s="204" t="s">
        <v>49</v>
      </c>
      <c r="B2050" s="200" t="s">
        <v>14829</v>
      </c>
      <c r="C2050" s="200" t="s">
        <v>14830</v>
      </c>
      <c r="D2050" s="200" t="s">
        <v>15228</v>
      </c>
      <c r="E2050" s="200" t="s">
        <v>15229</v>
      </c>
      <c r="F2050" s="206" t="s">
        <v>15230</v>
      </c>
      <c r="G2050" s="206" t="s">
        <v>15231</v>
      </c>
      <c r="H2050" s="205" t="s">
        <v>15232</v>
      </c>
      <c r="I2050" s="211" t="s">
        <v>15233</v>
      </c>
      <c r="J2050" s="207" t="s">
        <v>15234</v>
      </c>
      <c r="K2050" s="208" t="s">
        <v>15235</v>
      </c>
      <c r="L2050" s="205" t="s">
        <v>60</v>
      </c>
      <c r="M2050" s="205" t="s">
        <v>61</v>
      </c>
      <c r="N2050" s="205" t="s">
        <v>62</v>
      </c>
      <c r="O2050" s="205" t="s">
        <v>91</v>
      </c>
      <c r="P2050" s="205" t="s">
        <v>92</v>
      </c>
      <c r="Q2050" s="205" t="s">
        <v>65</v>
      </c>
      <c r="R2050" s="205" t="s">
        <v>14830</v>
      </c>
      <c r="S2050" s="205" t="s">
        <v>15229</v>
      </c>
      <c r="T2050" s="205" t="s">
        <v>777</v>
      </c>
      <c r="U2050" s="208" t="s">
        <v>15236</v>
      </c>
      <c r="V2050" s="205">
        <v>1</v>
      </c>
      <c r="W2050" s="205" t="s">
        <v>68</v>
      </c>
      <c r="X2050" s="205" t="s">
        <v>14650</v>
      </c>
      <c r="Y2050" s="205" t="s">
        <v>70</v>
      </c>
      <c r="Z2050" s="205" t="s">
        <v>647</v>
      </c>
      <c r="AA2050" s="234" t="s">
        <v>71</v>
      </c>
      <c r="AB2050" s="216">
        <v>46310</v>
      </c>
      <c r="AC2050" s="205"/>
      <c r="AD2050" s="230" t="s">
        <v>375</v>
      </c>
      <c r="AE2050" s="126" t="s">
        <v>75</v>
      </c>
      <c r="AF2050" s="127" t="s">
        <v>76</v>
      </c>
      <c r="AG2050" s="128" t="s">
        <v>15237</v>
      </c>
      <c r="AH2050" s="129" t="s">
        <v>15238</v>
      </c>
      <c r="AI2050" s="129"/>
      <c r="AJ2050" s="126" t="s">
        <v>73</v>
      </c>
      <c r="AK2050" s="127"/>
      <c r="AL2050" s="129"/>
      <c r="AM2050" s="128"/>
      <c r="AN2050" s="129"/>
      <c r="AO2050" s="127" t="s">
        <v>79</v>
      </c>
      <c r="AP2050" s="129"/>
      <c r="AQ2050" s="183"/>
      <c r="AR2050" s="183"/>
      <c r="AS2050" s="183"/>
    </row>
    <row r="2051" spans="1:45" customFormat="1" ht="30" hidden="1" customHeight="1">
      <c r="A2051" s="204" t="s">
        <v>49</v>
      </c>
      <c r="B2051" s="200" t="s">
        <v>14829</v>
      </c>
      <c r="C2051" s="200" t="s">
        <v>14830</v>
      </c>
      <c r="D2051" s="200" t="s">
        <v>15209</v>
      </c>
      <c r="E2051" s="200" t="s">
        <v>15210</v>
      </c>
      <c r="F2051" s="206" t="s">
        <v>15239</v>
      </c>
      <c r="G2051" s="201" t="s">
        <v>15240</v>
      </c>
      <c r="H2051" s="205" t="s">
        <v>15241</v>
      </c>
      <c r="I2051" s="204" t="s">
        <v>15242</v>
      </c>
      <c r="J2051" s="207" t="s">
        <v>15243</v>
      </c>
      <c r="K2051" s="208" t="s">
        <v>15244</v>
      </c>
      <c r="L2051" s="200" t="s">
        <v>60</v>
      </c>
      <c r="M2051" s="205" t="s">
        <v>61</v>
      </c>
      <c r="N2051" s="205" t="s">
        <v>62</v>
      </c>
      <c r="O2051" s="205" t="s">
        <v>91</v>
      </c>
      <c r="P2051" s="205" t="s">
        <v>92</v>
      </c>
      <c r="Q2051" s="205" t="s">
        <v>65</v>
      </c>
      <c r="R2051" s="205" t="s">
        <v>14830</v>
      </c>
      <c r="S2051" s="205" t="s">
        <v>15210</v>
      </c>
      <c r="T2051" s="205" t="s">
        <v>66</v>
      </c>
      <c r="U2051" s="208" t="s">
        <v>15245</v>
      </c>
      <c r="V2051" s="205">
        <v>1</v>
      </c>
      <c r="W2051" s="205" t="s">
        <v>68</v>
      </c>
      <c r="X2051" s="205" t="s">
        <v>69</v>
      </c>
      <c r="Y2051" s="205" t="s">
        <v>70</v>
      </c>
      <c r="Z2051" s="205" t="s">
        <v>647</v>
      </c>
      <c r="AA2051" s="234" t="s">
        <v>71</v>
      </c>
      <c r="AB2051" s="216">
        <v>46310</v>
      </c>
      <c r="AC2051" s="205"/>
      <c r="AD2051" s="230" t="s">
        <v>72</v>
      </c>
      <c r="AE2051" s="126" t="s">
        <v>73</v>
      </c>
      <c r="AF2051" s="127" t="s">
        <v>74</v>
      </c>
      <c r="AG2051" s="128"/>
      <c r="AH2051" s="129"/>
      <c r="AI2051" s="129"/>
      <c r="AJ2051" s="126" t="s">
        <v>75</v>
      </c>
      <c r="AK2051" s="127" t="s">
        <v>76</v>
      </c>
      <c r="AL2051" s="129" t="s">
        <v>77</v>
      </c>
      <c r="AM2051" s="128" t="s">
        <v>15246</v>
      </c>
      <c r="AN2051" s="129"/>
      <c r="AO2051" s="127" t="s">
        <v>79</v>
      </c>
      <c r="AP2051" s="129"/>
      <c r="AQ2051" s="183"/>
      <c r="AR2051" s="183"/>
      <c r="AS2051" s="183"/>
    </row>
    <row r="2052" spans="1:45" customFormat="1" ht="30" hidden="1" customHeight="1">
      <c r="A2052" s="204" t="s">
        <v>49</v>
      </c>
      <c r="B2052" s="200" t="s">
        <v>14829</v>
      </c>
      <c r="C2052" s="200" t="s">
        <v>14830</v>
      </c>
      <c r="D2052" s="200" t="s">
        <v>15228</v>
      </c>
      <c r="E2052" s="200" t="s">
        <v>15229</v>
      </c>
      <c r="F2052" s="206" t="s">
        <v>15247</v>
      </c>
      <c r="G2052" s="201" t="s">
        <v>15248</v>
      </c>
      <c r="H2052" s="205" t="s">
        <v>15249</v>
      </c>
      <c r="I2052" s="204" t="s">
        <v>15250</v>
      </c>
      <c r="J2052" s="207" t="s">
        <v>15251</v>
      </c>
      <c r="K2052" s="208" t="s">
        <v>15252</v>
      </c>
      <c r="L2052" s="200" t="s">
        <v>90</v>
      </c>
      <c r="M2052" s="205" t="s">
        <v>61</v>
      </c>
      <c r="N2052" s="205" t="s">
        <v>62</v>
      </c>
      <c r="O2052" s="205" t="s">
        <v>91</v>
      </c>
      <c r="P2052" s="205" t="s">
        <v>92</v>
      </c>
      <c r="Q2052" s="205" t="s">
        <v>65</v>
      </c>
      <c r="R2052" s="205" t="s">
        <v>14830</v>
      </c>
      <c r="S2052" s="205" t="s">
        <v>15229</v>
      </c>
      <c r="T2052" s="205" t="s">
        <v>66</v>
      </c>
      <c r="U2052" s="208" t="s">
        <v>15253</v>
      </c>
      <c r="V2052" s="205" t="s">
        <v>647</v>
      </c>
      <c r="W2052" s="205" t="s">
        <v>68</v>
      </c>
      <c r="X2052" s="205" t="s">
        <v>69</v>
      </c>
      <c r="Y2052" s="205" t="s">
        <v>70</v>
      </c>
      <c r="Z2052" s="205" t="s">
        <v>647</v>
      </c>
      <c r="AA2052" s="234" t="s">
        <v>71</v>
      </c>
      <c r="AB2052" s="216">
        <v>46310</v>
      </c>
      <c r="AC2052" s="205"/>
      <c r="AD2052" s="230" t="s">
        <v>375</v>
      </c>
      <c r="AE2052" s="126" t="s">
        <v>75</v>
      </c>
      <c r="AF2052" s="127" t="s">
        <v>76</v>
      </c>
      <c r="AG2052" s="128" t="s">
        <v>15144</v>
      </c>
      <c r="AH2052" s="129"/>
      <c r="AI2052" s="129"/>
      <c r="AJ2052" s="126" t="s">
        <v>73</v>
      </c>
      <c r="AK2052" s="127"/>
      <c r="AL2052" s="129"/>
      <c r="AM2052" s="128"/>
      <c r="AN2052" s="129"/>
      <c r="AO2052" s="127" t="s">
        <v>79</v>
      </c>
      <c r="AP2052" s="129"/>
      <c r="AQ2052" s="183"/>
      <c r="AR2052" s="183"/>
      <c r="AS2052" s="183"/>
    </row>
    <row r="2053" spans="1:45" customFormat="1" ht="30" hidden="1" customHeight="1">
      <c r="A2053" s="204" t="s">
        <v>49</v>
      </c>
      <c r="B2053" s="200" t="s">
        <v>14829</v>
      </c>
      <c r="C2053" s="200" t="s">
        <v>14830</v>
      </c>
      <c r="D2053" s="200" t="s">
        <v>15254</v>
      </c>
      <c r="E2053" s="200" t="s">
        <v>15255</v>
      </c>
      <c r="F2053" s="206" t="s">
        <v>15256</v>
      </c>
      <c r="G2053" s="206" t="s">
        <v>15257</v>
      </c>
      <c r="H2053" s="205" t="s">
        <v>15258</v>
      </c>
      <c r="I2053" s="204" t="s">
        <v>15259</v>
      </c>
      <c r="J2053" s="207" t="s">
        <v>15260</v>
      </c>
      <c r="K2053" s="208" t="s">
        <v>15261</v>
      </c>
      <c r="L2053" s="205" t="s">
        <v>60</v>
      </c>
      <c r="M2053" s="205" t="s">
        <v>61</v>
      </c>
      <c r="N2053" s="205" t="s">
        <v>62</v>
      </c>
      <c r="O2053" s="205" t="s">
        <v>91</v>
      </c>
      <c r="P2053" s="205" t="s">
        <v>92</v>
      </c>
      <c r="Q2053" s="205" t="s">
        <v>65</v>
      </c>
      <c r="R2053" s="205" t="s">
        <v>14830</v>
      </c>
      <c r="S2053" s="205" t="s">
        <v>15255</v>
      </c>
      <c r="T2053" s="205" t="s">
        <v>777</v>
      </c>
      <c r="U2053" s="208" t="s">
        <v>15262</v>
      </c>
      <c r="V2053" s="205">
        <v>1</v>
      </c>
      <c r="W2053" s="205" t="s">
        <v>68</v>
      </c>
      <c r="X2053" s="205" t="s">
        <v>14650</v>
      </c>
      <c r="Y2053" s="205" t="s">
        <v>70</v>
      </c>
      <c r="Z2053" s="205" t="s">
        <v>647</v>
      </c>
      <c r="AA2053" s="234" t="s">
        <v>71</v>
      </c>
      <c r="AB2053" s="216">
        <v>46310</v>
      </c>
      <c r="AC2053" s="205"/>
      <c r="AD2053" s="230" t="s">
        <v>375</v>
      </c>
      <c r="AE2053" s="126" t="s">
        <v>75</v>
      </c>
      <c r="AF2053" s="127" t="s">
        <v>76</v>
      </c>
      <c r="AG2053" s="128" t="s">
        <v>15144</v>
      </c>
      <c r="AH2053" s="129"/>
      <c r="AI2053" s="129"/>
      <c r="AJ2053" s="126" t="s">
        <v>73</v>
      </c>
      <c r="AK2053" s="127"/>
      <c r="AL2053" s="129"/>
      <c r="AM2053" s="128"/>
      <c r="AN2053" s="129"/>
      <c r="AO2053" s="127" t="s">
        <v>79</v>
      </c>
      <c r="AP2053" s="129"/>
      <c r="AQ2053" s="183"/>
      <c r="AR2053" s="183"/>
      <c r="AS2053" s="183"/>
    </row>
    <row r="2054" spans="1:45" customFormat="1" ht="30" hidden="1" customHeight="1">
      <c r="A2054" s="204" t="s">
        <v>49</v>
      </c>
      <c r="B2054" s="200" t="s">
        <v>14829</v>
      </c>
      <c r="C2054" s="200" t="s">
        <v>14830</v>
      </c>
      <c r="D2054" s="200" t="s">
        <v>15228</v>
      </c>
      <c r="E2054" s="200" t="s">
        <v>15229</v>
      </c>
      <c r="F2054" s="206" t="s">
        <v>15263</v>
      </c>
      <c r="G2054" s="201" t="s">
        <v>15264</v>
      </c>
      <c r="H2054" s="205" t="s">
        <v>15265</v>
      </c>
      <c r="I2054" s="204" t="s">
        <v>15266</v>
      </c>
      <c r="J2054" s="207" t="s">
        <v>15267</v>
      </c>
      <c r="K2054" s="208" t="s">
        <v>15268</v>
      </c>
      <c r="L2054" s="200" t="s">
        <v>60</v>
      </c>
      <c r="M2054" s="205" t="s">
        <v>61</v>
      </c>
      <c r="N2054" s="205" t="s">
        <v>62</v>
      </c>
      <c r="O2054" s="205" t="s">
        <v>91</v>
      </c>
      <c r="P2054" s="205" t="s">
        <v>92</v>
      </c>
      <c r="Q2054" s="205" t="s">
        <v>65</v>
      </c>
      <c r="R2054" s="205" t="s">
        <v>14830</v>
      </c>
      <c r="S2054" s="205" t="s">
        <v>15229</v>
      </c>
      <c r="T2054" s="205" t="s">
        <v>66</v>
      </c>
      <c r="U2054" s="208" t="s">
        <v>15269</v>
      </c>
      <c r="V2054" s="205">
        <v>1</v>
      </c>
      <c r="W2054" s="205" t="s">
        <v>68</v>
      </c>
      <c r="X2054" s="205" t="s">
        <v>69</v>
      </c>
      <c r="Y2054" s="205" t="s">
        <v>70</v>
      </c>
      <c r="Z2054" s="205" t="s">
        <v>647</v>
      </c>
      <c r="AA2054" s="234" t="s">
        <v>71</v>
      </c>
      <c r="AB2054" s="216">
        <v>46310</v>
      </c>
      <c r="AC2054" s="205"/>
      <c r="AD2054" s="230" t="s">
        <v>72</v>
      </c>
      <c r="AE2054" s="126" t="s">
        <v>73</v>
      </c>
      <c r="AF2054" s="127" t="s">
        <v>74</v>
      </c>
      <c r="AG2054" s="128"/>
      <c r="AH2054" s="129"/>
      <c r="AI2054" s="129"/>
      <c r="AJ2054" s="126" t="s">
        <v>75</v>
      </c>
      <c r="AK2054" s="127" t="s">
        <v>76</v>
      </c>
      <c r="AL2054" s="129" t="s">
        <v>77</v>
      </c>
      <c r="AM2054" s="128" t="s">
        <v>15270</v>
      </c>
      <c r="AN2054" s="129"/>
      <c r="AO2054" s="127" t="s">
        <v>79</v>
      </c>
      <c r="AP2054" s="129"/>
      <c r="AQ2054" s="183"/>
      <c r="AR2054" s="183"/>
      <c r="AS2054" s="183"/>
    </row>
    <row r="2055" spans="1:45" customFormat="1" ht="30" hidden="1" customHeight="1">
      <c r="A2055" s="204" t="s">
        <v>49</v>
      </c>
      <c r="B2055" s="200" t="s">
        <v>14829</v>
      </c>
      <c r="C2055" s="200" t="s">
        <v>14830</v>
      </c>
      <c r="D2055" s="200" t="s">
        <v>15254</v>
      </c>
      <c r="E2055" s="200" t="s">
        <v>15255</v>
      </c>
      <c r="F2055" s="206" t="s">
        <v>15271</v>
      </c>
      <c r="G2055" s="201" t="s">
        <v>15272</v>
      </c>
      <c r="H2055" s="205" t="s">
        <v>15273</v>
      </c>
      <c r="I2055" s="204" t="s">
        <v>15274</v>
      </c>
      <c r="J2055" s="207" t="s">
        <v>15275</v>
      </c>
      <c r="K2055" s="208" t="s">
        <v>15276</v>
      </c>
      <c r="L2055" s="200" t="s">
        <v>90</v>
      </c>
      <c r="M2055" s="205" t="s">
        <v>61</v>
      </c>
      <c r="N2055" s="205" t="s">
        <v>62</v>
      </c>
      <c r="O2055" s="205" t="s">
        <v>91</v>
      </c>
      <c r="P2055" s="205" t="s">
        <v>92</v>
      </c>
      <c r="Q2055" s="205" t="s">
        <v>65</v>
      </c>
      <c r="R2055" s="205" t="s">
        <v>14830</v>
      </c>
      <c r="S2055" s="205" t="s">
        <v>15255</v>
      </c>
      <c r="T2055" s="205" t="s">
        <v>93</v>
      </c>
      <c r="U2055" s="208" t="s">
        <v>15277</v>
      </c>
      <c r="V2055" s="205">
        <v>0.95</v>
      </c>
      <c r="W2055" s="205" t="s">
        <v>68</v>
      </c>
      <c r="X2055" s="205" t="s">
        <v>69</v>
      </c>
      <c r="Y2055" s="205" t="s">
        <v>70</v>
      </c>
      <c r="Z2055" s="205" t="s">
        <v>95</v>
      </c>
      <c r="AA2055" s="234" t="s">
        <v>71</v>
      </c>
      <c r="AB2055" s="216">
        <v>46310</v>
      </c>
      <c r="AC2055" s="205"/>
      <c r="AD2055" s="230" t="s">
        <v>72</v>
      </c>
      <c r="AE2055" s="126" t="s">
        <v>73</v>
      </c>
      <c r="AF2055" s="127" t="s">
        <v>74</v>
      </c>
      <c r="AG2055" s="128"/>
      <c r="AH2055" s="129"/>
      <c r="AI2055" s="129"/>
      <c r="AJ2055" s="126" t="s">
        <v>75</v>
      </c>
      <c r="AK2055" s="127" t="s">
        <v>76</v>
      </c>
      <c r="AL2055" s="129" t="s">
        <v>77</v>
      </c>
      <c r="AM2055" s="128" t="s">
        <v>15278</v>
      </c>
      <c r="AN2055" s="129"/>
      <c r="AO2055" s="127" t="s">
        <v>79</v>
      </c>
      <c r="AP2055" s="129"/>
      <c r="AQ2055" s="183"/>
      <c r="AR2055" s="183"/>
      <c r="AS2055" s="183"/>
    </row>
    <row r="2056" spans="1:45" customFormat="1" ht="30" hidden="1" customHeight="1">
      <c r="A2056" s="204" t="s">
        <v>49</v>
      </c>
      <c r="B2056" s="200" t="s">
        <v>14829</v>
      </c>
      <c r="C2056" s="200" t="s">
        <v>14830</v>
      </c>
      <c r="D2056" s="200" t="s">
        <v>15254</v>
      </c>
      <c r="E2056" s="200" t="s">
        <v>15255</v>
      </c>
      <c r="F2056" s="206" t="s">
        <v>15279</v>
      </c>
      <c r="G2056" s="201" t="s">
        <v>15280</v>
      </c>
      <c r="H2056" s="205" t="s">
        <v>15281</v>
      </c>
      <c r="I2056" s="204" t="s">
        <v>15282</v>
      </c>
      <c r="J2056" s="207" t="s">
        <v>15283</v>
      </c>
      <c r="K2056" s="208" t="s">
        <v>15284</v>
      </c>
      <c r="L2056" s="200" t="s">
        <v>60</v>
      </c>
      <c r="M2056" s="205" t="s">
        <v>61</v>
      </c>
      <c r="N2056" s="205" t="s">
        <v>62</v>
      </c>
      <c r="O2056" s="205" t="s">
        <v>91</v>
      </c>
      <c r="P2056" s="205" t="s">
        <v>92</v>
      </c>
      <c r="Q2056" s="205" t="s">
        <v>65</v>
      </c>
      <c r="R2056" s="205" t="s">
        <v>14830</v>
      </c>
      <c r="S2056" s="205" t="s">
        <v>15255</v>
      </c>
      <c r="T2056" s="205" t="s">
        <v>66</v>
      </c>
      <c r="U2056" s="208" t="s">
        <v>15285</v>
      </c>
      <c r="V2056" s="205">
        <v>1</v>
      </c>
      <c r="W2056" s="205" t="s">
        <v>68</v>
      </c>
      <c r="X2056" s="205" t="s">
        <v>69</v>
      </c>
      <c r="Y2056" s="205" t="s">
        <v>70</v>
      </c>
      <c r="Z2056" s="205" t="s">
        <v>647</v>
      </c>
      <c r="AA2056" s="234" t="s">
        <v>71</v>
      </c>
      <c r="AB2056" s="216">
        <v>46310</v>
      </c>
      <c r="AC2056" s="205"/>
      <c r="AD2056" s="230" t="s">
        <v>72</v>
      </c>
      <c r="AE2056" s="126" t="s">
        <v>73</v>
      </c>
      <c r="AF2056" s="127" t="s">
        <v>74</v>
      </c>
      <c r="AG2056" s="128"/>
      <c r="AH2056" s="129"/>
      <c r="AI2056" s="129"/>
      <c r="AJ2056" s="126" t="s">
        <v>75</v>
      </c>
      <c r="AK2056" s="127" t="s">
        <v>76</v>
      </c>
      <c r="AL2056" s="129" t="s">
        <v>77</v>
      </c>
      <c r="AM2056" s="128" t="s">
        <v>15286</v>
      </c>
      <c r="AN2056" s="129"/>
      <c r="AO2056" s="127" t="s">
        <v>79</v>
      </c>
      <c r="AP2056" s="129"/>
      <c r="AQ2056" s="183"/>
      <c r="AR2056" s="183"/>
      <c r="AS2056" s="183"/>
    </row>
    <row r="2057" spans="1:45" customFormat="1" ht="30" hidden="1" customHeight="1">
      <c r="A2057" s="204" t="s">
        <v>49</v>
      </c>
      <c r="B2057" s="200" t="s">
        <v>14829</v>
      </c>
      <c r="C2057" s="200" t="s">
        <v>14830</v>
      </c>
      <c r="D2057" s="200" t="s">
        <v>15254</v>
      </c>
      <c r="E2057" s="200" t="s">
        <v>15255</v>
      </c>
      <c r="F2057" s="206" t="s">
        <v>15287</v>
      </c>
      <c r="G2057" s="201" t="s">
        <v>15288</v>
      </c>
      <c r="H2057" s="205" t="s">
        <v>15289</v>
      </c>
      <c r="I2057" s="204" t="s">
        <v>15290</v>
      </c>
      <c r="J2057" s="207" t="s">
        <v>15291</v>
      </c>
      <c r="K2057" s="208" t="s">
        <v>15292</v>
      </c>
      <c r="L2057" s="200" t="s">
        <v>60</v>
      </c>
      <c r="M2057" s="205" t="s">
        <v>61</v>
      </c>
      <c r="N2057" s="205" t="s">
        <v>62</v>
      </c>
      <c r="O2057" s="205" t="s">
        <v>91</v>
      </c>
      <c r="P2057" s="205" t="s">
        <v>92</v>
      </c>
      <c r="Q2057" s="205" t="s">
        <v>65</v>
      </c>
      <c r="R2057" s="205" t="s">
        <v>14830</v>
      </c>
      <c r="S2057" s="205" t="s">
        <v>15255</v>
      </c>
      <c r="T2057" s="205" t="s">
        <v>66</v>
      </c>
      <c r="U2057" s="208" t="s">
        <v>15293</v>
      </c>
      <c r="V2057" s="205">
        <v>1</v>
      </c>
      <c r="W2057" s="205" t="s">
        <v>68</v>
      </c>
      <c r="X2057" s="205" t="s">
        <v>69</v>
      </c>
      <c r="Y2057" s="205" t="s">
        <v>70</v>
      </c>
      <c r="Z2057" s="205" t="s">
        <v>14829</v>
      </c>
      <c r="AA2057" s="234" t="s">
        <v>71</v>
      </c>
      <c r="AB2057" s="216">
        <v>46310</v>
      </c>
      <c r="AC2057" s="205"/>
      <c r="AD2057" s="230" t="s">
        <v>72</v>
      </c>
      <c r="AE2057" s="126" t="s">
        <v>73</v>
      </c>
      <c r="AF2057" s="127" t="s">
        <v>74</v>
      </c>
      <c r="AG2057" s="128"/>
      <c r="AH2057" s="129"/>
      <c r="AI2057" s="129"/>
      <c r="AJ2057" s="126" t="s">
        <v>75</v>
      </c>
      <c r="AK2057" s="127" t="s">
        <v>76</v>
      </c>
      <c r="AL2057" s="129" t="s">
        <v>77</v>
      </c>
      <c r="AM2057" s="128" t="s">
        <v>15294</v>
      </c>
      <c r="AN2057" s="129"/>
      <c r="AO2057" s="127" t="s">
        <v>79</v>
      </c>
      <c r="AP2057" s="129"/>
      <c r="AQ2057" s="183"/>
      <c r="AR2057" s="183"/>
      <c r="AS2057" s="183"/>
    </row>
    <row r="2058" spans="1:45" customFormat="1" ht="30" hidden="1" customHeight="1">
      <c r="A2058" s="204" t="s">
        <v>49</v>
      </c>
      <c r="B2058" s="200" t="s">
        <v>14829</v>
      </c>
      <c r="C2058" s="200" t="s">
        <v>14830</v>
      </c>
      <c r="D2058" s="200" t="s">
        <v>15295</v>
      </c>
      <c r="E2058" s="200" t="s">
        <v>15296</v>
      </c>
      <c r="F2058" s="206" t="s">
        <v>15297</v>
      </c>
      <c r="G2058" s="201" t="s">
        <v>15298</v>
      </c>
      <c r="H2058" s="205" t="s">
        <v>15299</v>
      </c>
      <c r="I2058" s="204" t="s">
        <v>15300</v>
      </c>
      <c r="J2058" s="207" t="s">
        <v>15301</v>
      </c>
      <c r="K2058" s="208" t="s">
        <v>15302</v>
      </c>
      <c r="L2058" s="200" t="s">
        <v>90</v>
      </c>
      <c r="M2058" s="205" t="s">
        <v>61</v>
      </c>
      <c r="N2058" s="205" t="s">
        <v>62</v>
      </c>
      <c r="O2058" s="205" t="s">
        <v>91</v>
      </c>
      <c r="P2058" s="205" t="s">
        <v>92</v>
      </c>
      <c r="Q2058" s="205" t="s">
        <v>65</v>
      </c>
      <c r="R2058" s="205" t="s">
        <v>14830</v>
      </c>
      <c r="S2058" s="205" t="s">
        <v>15296</v>
      </c>
      <c r="T2058" s="205" t="s">
        <v>93</v>
      </c>
      <c r="U2058" s="208" t="s">
        <v>15303</v>
      </c>
      <c r="V2058" s="205">
        <v>0.95</v>
      </c>
      <c r="W2058" s="205" t="s">
        <v>68</v>
      </c>
      <c r="X2058" s="205" t="s">
        <v>69</v>
      </c>
      <c r="Y2058" s="205" t="s">
        <v>70</v>
      </c>
      <c r="Z2058" s="205" t="s">
        <v>95</v>
      </c>
      <c r="AA2058" s="234" t="s">
        <v>71</v>
      </c>
      <c r="AB2058" s="216">
        <v>46310</v>
      </c>
      <c r="AC2058" s="205"/>
      <c r="AD2058" s="230" t="s">
        <v>72</v>
      </c>
      <c r="AE2058" s="126" t="s">
        <v>73</v>
      </c>
      <c r="AF2058" s="127" t="s">
        <v>74</v>
      </c>
      <c r="AG2058" s="128"/>
      <c r="AH2058" s="129"/>
      <c r="AI2058" s="129"/>
      <c r="AJ2058" s="126" t="s">
        <v>75</v>
      </c>
      <c r="AK2058" s="127" t="s">
        <v>76</v>
      </c>
      <c r="AL2058" s="129" t="s">
        <v>77</v>
      </c>
      <c r="AM2058" s="128" t="s">
        <v>15304</v>
      </c>
      <c r="AN2058" s="129"/>
      <c r="AO2058" s="127" t="s">
        <v>79</v>
      </c>
      <c r="AP2058" s="129"/>
      <c r="AQ2058" s="183"/>
      <c r="AR2058" s="183"/>
      <c r="AS2058" s="183"/>
    </row>
    <row r="2059" spans="1:45" customFormat="1" ht="30" hidden="1" customHeight="1">
      <c r="A2059" s="204" t="s">
        <v>49</v>
      </c>
      <c r="B2059" s="200" t="s">
        <v>14829</v>
      </c>
      <c r="C2059" s="200" t="s">
        <v>14830</v>
      </c>
      <c r="D2059" s="200" t="s">
        <v>15295</v>
      </c>
      <c r="E2059" s="200" t="s">
        <v>15296</v>
      </c>
      <c r="F2059" s="206" t="s">
        <v>15305</v>
      </c>
      <c r="G2059" s="201" t="s">
        <v>15306</v>
      </c>
      <c r="H2059" s="205" t="s">
        <v>15307</v>
      </c>
      <c r="I2059" s="204" t="s">
        <v>15308</v>
      </c>
      <c r="J2059" s="207" t="s">
        <v>15309</v>
      </c>
      <c r="K2059" s="208" t="s">
        <v>15310</v>
      </c>
      <c r="L2059" s="200" t="s">
        <v>60</v>
      </c>
      <c r="M2059" s="205" t="s">
        <v>61</v>
      </c>
      <c r="N2059" s="205" t="s">
        <v>62</v>
      </c>
      <c r="O2059" s="205" t="s">
        <v>91</v>
      </c>
      <c r="P2059" s="205" t="s">
        <v>92</v>
      </c>
      <c r="Q2059" s="205" t="s">
        <v>65</v>
      </c>
      <c r="R2059" s="205" t="s">
        <v>14830</v>
      </c>
      <c r="S2059" s="205" t="s">
        <v>15296</v>
      </c>
      <c r="T2059" s="205" t="s">
        <v>66</v>
      </c>
      <c r="U2059" s="208" t="s">
        <v>15311</v>
      </c>
      <c r="V2059" s="205">
        <v>1</v>
      </c>
      <c r="W2059" s="205" t="s">
        <v>68</v>
      </c>
      <c r="X2059" s="205" t="s">
        <v>69</v>
      </c>
      <c r="Y2059" s="205" t="s">
        <v>70</v>
      </c>
      <c r="Z2059" s="205" t="s">
        <v>647</v>
      </c>
      <c r="AA2059" s="234" t="s">
        <v>71</v>
      </c>
      <c r="AB2059" s="216">
        <v>46310</v>
      </c>
      <c r="AC2059" s="205"/>
      <c r="AD2059" s="230" t="s">
        <v>72</v>
      </c>
      <c r="AE2059" s="126" t="s">
        <v>73</v>
      </c>
      <c r="AF2059" s="127" t="s">
        <v>74</v>
      </c>
      <c r="AG2059" s="128"/>
      <c r="AH2059" s="129"/>
      <c r="AI2059" s="129"/>
      <c r="AJ2059" s="126" t="s">
        <v>75</v>
      </c>
      <c r="AK2059" s="127" t="s">
        <v>76</v>
      </c>
      <c r="AL2059" s="129" t="s">
        <v>77</v>
      </c>
      <c r="AM2059" s="128" t="s">
        <v>15312</v>
      </c>
      <c r="AN2059" s="129"/>
      <c r="AO2059" s="127" t="s">
        <v>79</v>
      </c>
      <c r="AP2059" s="129"/>
      <c r="AQ2059" s="183"/>
      <c r="AR2059" s="183"/>
      <c r="AS2059" s="183"/>
    </row>
    <row r="2060" spans="1:45" customFormat="1" ht="30" hidden="1" customHeight="1">
      <c r="A2060" s="204" t="s">
        <v>49</v>
      </c>
      <c r="B2060" s="200" t="s">
        <v>14829</v>
      </c>
      <c r="C2060" s="200" t="s">
        <v>14830</v>
      </c>
      <c r="D2060" s="200" t="s">
        <v>15295</v>
      </c>
      <c r="E2060" s="200" t="s">
        <v>15296</v>
      </c>
      <c r="F2060" s="206" t="s">
        <v>15313</v>
      </c>
      <c r="G2060" s="201" t="s">
        <v>15314</v>
      </c>
      <c r="H2060" s="205" t="s">
        <v>15315</v>
      </c>
      <c r="I2060" s="204" t="s">
        <v>15316</v>
      </c>
      <c r="J2060" s="207" t="s">
        <v>15317</v>
      </c>
      <c r="K2060" s="208" t="s">
        <v>15318</v>
      </c>
      <c r="L2060" s="200" t="s">
        <v>60</v>
      </c>
      <c r="M2060" s="205" t="s">
        <v>61</v>
      </c>
      <c r="N2060" s="205" t="s">
        <v>62</v>
      </c>
      <c r="O2060" s="205" t="s">
        <v>91</v>
      </c>
      <c r="P2060" s="205" t="s">
        <v>92</v>
      </c>
      <c r="Q2060" s="205" t="s">
        <v>65</v>
      </c>
      <c r="R2060" s="205" t="s">
        <v>14830</v>
      </c>
      <c r="S2060" s="205" t="s">
        <v>15296</v>
      </c>
      <c r="T2060" s="205" t="s">
        <v>66</v>
      </c>
      <c r="U2060" s="208" t="s">
        <v>15319</v>
      </c>
      <c r="V2060" s="205">
        <v>1</v>
      </c>
      <c r="W2060" s="205" t="s">
        <v>68</v>
      </c>
      <c r="X2060" s="205" t="s">
        <v>69</v>
      </c>
      <c r="Y2060" s="205" t="s">
        <v>70</v>
      </c>
      <c r="Z2060" s="205" t="s">
        <v>14829</v>
      </c>
      <c r="AA2060" s="234" t="s">
        <v>71</v>
      </c>
      <c r="AB2060" s="216">
        <v>46310</v>
      </c>
      <c r="AC2060" s="205"/>
      <c r="AD2060" s="230" t="s">
        <v>72</v>
      </c>
      <c r="AE2060" s="126" t="s">
        <v>73</v>
      </c>
      <c r="AF2060" s="127" t="s">
        <v>74</v>
      </c>
      <c r="AG2060" s="128"/>
      <c r="AH2060" s="129"/>
      <c r="AI2060" s="129"/>
      <c r="AJ2060" s="126" t="s">
        <v>75</v>
      </c>
      <c r="AK2060" s="127" t="s">
        <v>76</v>
      </c>
      <c r="AL2060" s="129" t="s">
        <v>77</v>
      </c>
      <c r="AM2060" s="128" t="s">
        <v>15320</v>
      </c>
      <c r="AN2060" s="129"/>
      <c r="AO2060" s="127" t="s">
        <v>79</v>
      </c>
      <c r="AP2060" s="129"/>
      <c r="AQ2060" s="183"/>
      <c r="AR2060" s="183"/>
      <c r="AS2060" s="183"/>
    </row>
    <row r="2061" spans="1:45" customFormat="1" ht="30" hidden="1" customHeight="1">
      <c r="A2061" s="204" t="s">
        <v>49</v>
      </c>
      <c r="B2061" s="200" t="s">
        <v>14829</v>
      </c>
      <c r="C2061" s="200" t="s">
        <v>14830</v>
      </c>
      <c r="D2061" s="200" t="s">
        <v>15321</v>
      </c>
      <c r="E2061" s="200" t="s">
        <v>15322</v>
      </c>
      <c r="F2061" s="206" t="s">
        <v>15323</v>
      </c>
      <c r="G2061" s="201" t="s">
        <v>15324</v>
      </c>
      <c r="H2061" s="205" t="s">
        <v>15325</v>
      </c>
      <c r="I2061" s="204" t="s">
        <v>15326</v>
      </c>
      <c r="J2061" s="207" t="s">
        <v>15327</v>
      </c>
      <c r="K2061" s="208" t="s">
        <v>15328</v>
      </c>
      <c r="L2061" s="200" t="s">
        <v>90</v>
      </c>
      <c r="M2061" s="205" t="s">
        <v>61</v>
      </c>
      <c r="N2061" s="205" t="s">
        <v>62</v>
      </c>
      <c r="O2061" s="205" t="s">
        <v>91</v>
      </c>
      <c r="P2061" s="205" t="s">
        <v>92</v>
      </c>
      <c r="Q2061" s="205" t="s">
        <v>65</v>
      </c>
      <c r="R2061" s="205" t="s">
        <v>14830</v>
      </c>
      <c r="S2061" s="205" t="s">
        <v>15322</v>
      </c>
      <c r="T2061" s="205" t="s">
        <v>93</v>
      </c>
      <c r="U2061" s="208" t="s">
        <v>15329</v>
      </c>
      <c r="V2061" s="205">
        <v>0.95</v>
      </c>
      <c r="W2061" s="205" t="s">
        <v>68</v>
      </c>
      <c r="X2061" s="205" t="s">
        <v>69</v>
      </c>
      <c r="Y2061" s="205" t="s">
        <v>70</v>
      </c>
      <c r="Z2061" s="205" t="s">
        <v>95</v>
      </c>
      <c r="AA2061" s="234" t="s">
        <v>71</v>
      </c>
      <c r="AB2061" s="216">
        <v>46310</v>
      </c>
      <c r="AC2061" s="205"/>
      <c r="AD2061" s="230" t="s">
        <v>72</v>
      </c>
      <c r="AE2061" s="126" t="s">
        <v>73</v>
      </c>
      <c r="AF2061" s="127" t="s">
        <v>74</v>
      </c>
      <c r="AG2061" s="128"/>
      <c r="AH2061" s="129"/>
      <c r="AI2061" s="129"/>
      <c r="AJ2061" s="126" t="s">
        <v>75</v>
      </c>
      <c r="AK2061" s="127" t="s">
        <v>76</v>
      </c>
      <c r="AL2061" s="129" t="s">
        <v>77</v>
      </c>
      <c r="AM2061" s="128" t="s">
        <v>15330</v>
      </c>
      <c r="AN2061" s="129"/>
      <c r="AO2061" s="127" t="s">
        <v>79</v>
      </c>
      <c r="AP2061" s="129"/>
      <c r="AQ2061" s="183"/>
      <c r="AR2061" s="183"/>
      <c r="AS2061" s="183"/>
    </row>
    <row r="2062" spans="1:45" customFormat="1" ht="30" hidden="1" customHeight="1">
      <c r="A2062" s="204" t="s">
        <v>49</v>
      </c>
      <c r="B2062" s="200" t="s">
        <v>14829</v>
      </c>
      <c r="C2062" s="200" t="s">
        <v>14830</v>
      </c>
      <c r="D2062" s="200" t="s">
        <v>15321</v>
      </c>
      <c r="E2062" s="200" t="s">
        <v>15322</v>
      </c>
      <c r="F2062" s="206" t="s">
        <v>15331</v>
      </c>
      <c r="G2062" s="201" t="s">
        <v>15332</v>
      </c>
      <c r="H2062" s="205" t="s">
        <v>15333</v>
      </c>
      <c r="I2062" s="204" t="s">
        <v>15334</v>
      </c>
      <c r="J2062" s="207" t="s">
        <v>15335</v>
      </c>
      <c r="K2062" s="208" t="s">
        <v>15336</v>
      </c>
      <c r="L2062" s="200" t="s">
        <v>60</v>
      </c>
      <c r="M2062" s="205" t="s">
        <v>61</v>
      </c>
      <c r="N2062" s="205" t="s">
        <v>62</v>
      </c>
      <c r="O2062" s="205" t="s">
        <v>91</v>
      </c>
      <c r="P2062" s="205" t="s">
        <v>92</v>
      </c>
      <c r="Q2062" s="205" t="s">
        <v>65</v>
      </c>
      <c r="R2062" s="205" t="s">
        <v>14830</v>
      </c>
      <c r="S2062" s="205" t="s">
        <v>15322</v>
      </c>
      <c r="T2062" s="205" t="s">
        <v>66</v>
      </c>
      <c r="U2062" s="208" t="s">
        <v>15337</v>
      </c>
      <c r="V2062" s="205">
        <v>1</v>
      </c>
      <c r="W2062" s="205" t="s">
        <v>68</v>
      </c>
      <c r="X2062" s="205" t="s">
        <v>69</v>
      </c>
      <c r="Y2062" s="205" t="s">
        <v>70</v>
      </c>
      <c r="Z2062" s="205" t="s">
        <v>647</v>
      </c>
      <c r="AA2062" s="234" t="s">
        <v>71</v>
      </c>
      <c r="AB2062" s="216">
        <v>46310</v>
      </c>
      <c r="AC2062" s="205"/>
      <c r="AD2062" s="230" t="s">
        <v>72</v>
      </c>
      <c r="AE2062" s="126" t="s">
        <v>73</v>
      </c>
      <c r="AF2062" s="127" t="s">
        <v>74</v>
      </c>
      <c r="AG2062" s="128"/>
      <c r="AH2062" s="129"/>
      <c r="AI2062" s="129"/>
      <c r="AJ2062" s="126" t="s">
        <v>75</v>
      </c>
      <c r="AK2062" s="127" t="s">
        <v>76</v>
      </c>
      <c r="AL2062" s="129" t="s">
        <v>77</v>
      </c>
      <c r="AM2062" s="128" t="s">
        <v>15338</v>
      </c>
      <c r="AN2062" s="129"/>
      <c r="AO2062" s="127" t="s">
        <v>79</v>
      </c>
      <c r="AP2062" s="129"/>
      <c r="AQ2062" s="183"/>
      <c r="AR2062" s="183"/>
      <c r="AS2062" s="183"/>
    </row>
    <row r="2063" spans="1:45" customFormat="1" ht="30" hidden="1" customHeight="1">
      <c r="A2063" s="204" t="s">
        <v>49</v>
      </c>
      <c r="B2063" s="200" t="s">
        <v>14829</v>
      </c>
      <c r="C2063" s="200" t="s">
        <v>14830</v>
      </c>
      <c r="D2063" s="200" t="s">
        <v>11044</v>
      </c>
      <c r="E2063" s="200" t="s">
        <v>15339</v>
      </c>
      <c r="F2063" s="206" t="s">
        <v>15340</v>
      </c>
      <c r="G2063" s="201" t="s">
        <v>15341</v>
      </c>
      <c r="H2063" s="205" t="s">
        <v>15342</v>
      </c>
      <c r="I2063" s="204" t="s">
        <v>15343</v>
      </c>
      <c r="J2063" s="207" t="s">
        <v>15344</v>
      </c>
      <c r="K2063" s="208" t="s">
        <v>15345</v>
      </c>
      <c r="L2063" s="200" t="s">
        <v>60</v>
      </c>
      <c r="M2063" s="205" t="s">
        <v>61</v>
      </c>
      <c r="N2063" s="205" t="s">
        <v>62</v>
      </c>
      <c r="O2063" s="205" t="s">
        <v>91</v>
      </c>
      <c r="P2063" s="205" t="s">
        <v>92</v>
      </c>
      <c r="Q2063" s="205" t="s">
        <v>65</v>
      </c>
      <c r="R2063" s="205" t="s">
        <v>14830</v>
      </c>
      <c r="S2063" s="205" t="s">
        <v>15339</v>
      </c>
      <c r="T2063" s="205" t="s">
        <v>66</v>
      </c>
      <c r="U2063" s="208" t="s">
        <v>15346</v>
      </c>
      <c r="V2063" s="205" t="s">
        <v>647</v>
      </c>
      <c r="W2063" s="205" t="s">
        <v>68</v>
      </c>
      <c r="X2063" s="205" t="s">
        <v>69</v>
      </c>
      <c r="Y2063" s="205" t="s">
        <v>70</v>
      </c>
      <c r="Z2063" s="205" t="s">
        <v>647</v>
      </c>
      <c r="AA2063" s="234" t="s">
        <v>71</v>
      </c>
      <c r="AB2063" s="216">
        <v>46310</v>
      </c>
      <c r="AC2063" s="205"/>
      <c r="AD2063" s="230" t="s">
        <v>375</v>
      </c>
      <c r="AE2063" s="126" t="s">
        <v>75</v>
      </c>
      <c r="AF2063" s="127" t="s">
        <v>76</v>
      </c>
      <c r="AG2063" s="128" t="s">
        <v>15347</v>
      </c>
      <c r="AH2063" s="129"/>
      <c r="AI2063" s="129"/>
      <c r="AJ2063" s="126" t="s">
        <v>73</v>
      </c>
      <c r="AK2063" s="127"/>
      <c r="AL2063" s="129"/>
      <c r="AM2063" s="128"/>
      <c r="AN2063" s="129"/>
      <c r="AO2063" s="127" t="s">
        <v>79</v>
      </c>
      <c r="AP2063" s="129"/>
      <c r="AQ2063" s="183"/>
      <c r="AR2063" s="183"/>
      <c r="AS2063" s="183"/>
    </row>
    <row r="2064" spans="1:45" customFormat="1" ht="30" hidden="1" customHeight="1">
      <c r="A2064" s="204" t="s">
        <v>49</v>
      </c>
      <c r="B2064" s="200" t="s">
        <v>14829</v>
      </c>
      <c r="C2064" s="200" t="s">
        <v>14830</v>
      </c>
      <c r="D2064" s="200" t="s">
        <v>11044</v>
      </c>
      <c r="E2064" s="200" t="s">
        <v>15339</v>
      </c>
      <c r="F2064" s="206" t="s">
        <v>15348</v>
      </c>
      <c r="G2064" s="201" t="s">
        <v>15349</v>
      </c>
      <c r="H2064" s="205" t="s">
        <v>15350</v>
      </c>
      <c r="I2064" s="204" t="s">
        <v>15351</v>
      </c>
      <c r="J2064" s="207" t="s">
        <v>15352</v>
      </c>
      <c r="K2064" s="208" t="s">
        <v>15353</v>
      </c>
      <c r="L2064" s="200" t="s">
        <v>90</v>
      </c>
      <c r="M2064" s="205" t="s">
        <v>61</v>
      </c>
      <c r="N2064" s="205" t="s">
        <v>62</v>
      </c>
      <c r="O2064" s="205" t="s">
        <v>91</v>
      </c>
      <c r="P2064" s="205" t="s">
        <v>92</v>
      </c>
      <c r="Q2064" s="205" t="s">
        <v>65</v>
      </c>
      <c r="R2064" s="205" t="s">
        <v>14830</v>
      </c>
      <c r="S2064" s="205" t="s">
        <v>15339</v>
      </c>
      <c r="T2064" s="205" t="s">
        <v>93</v>
      </c>
      <c r="U2064" s="208" t="s">
        <v>11052</v>
      </c>
      <c r="V2064" s="205">
        <v>0.95</v>
      </c>
      <c r="W2064" s="205" t="s">
        <v>68</v>
      </c>
      <c r="X2064" s="205" t="s">
        <v>69</v>
      </c>
      <c r="Y2064" s="205" t="s">
        <v>70</v>
      </c>
      <c r="Z2064" s="205" t="s">
        <v>95</v>
      </c>
      <c r="AA2064" s="234" t="s">
        <v>71</v>
      </c>
      <c r="AB2064" s="216">
        <v>46310</v>
      </c>
      <c r="AC2064" s="205"/>
      <c r="AD2064" s="230" t="s">
        <v>72</v>
      </c>
      <c r="AE2064" s="126" t="s">
        <v>73</v>
      </c>
      <c r="AF2064" s="127" t="s">
        <v>74</v>
      </c>
      <c r="AG2064" s="128"/>
      <c r="AH2064" s="129"/>
      <c r="AI2064" s="129"/>
      <c r="AJ2064" s="126" t="s">
        <v>75</v>
      </c>
      <c r="AK2064" s="127" t="s">
        <v>76</v>
      </c>
      <c r="AL2064" s="129" t="s">
        <v>77</v>
      </c>
      <c r="AM2064" s="128" t="s">
        <v>15354</v>
      </c>
      <c r="AN2064" s="129"/>
      <c r="AO2064" s="127" t="s">
        <v>79</v>
      </c>
      <c r="AP2064" s="129"/>
      <c r="AQ2064" s="183"/>
      <c r="AR2064" s="183"/>
      <c r="AS2064" s="183"/>
    </row>
    <row r="2065" spans="1:45" customFormat="1" ht="30" hidden="1" customHeight="1">
      <c r="A2065" s="204" t="s">
        <v>49</v>
      </c>
      <c r="B2065" s="200" t="s">
        <v>14829</v>
      </c>
      <c r="C2065" s="200" t="s">
        <v>14830</v>
      </c>
      <c r="D2065" s="200" t="s">
        <v>11044</v>
      </c>
      <c r="E2065" s="200" t="s">
        <v>15339</v>
      </c>
      <c r="F2065" s="206" t="s">
        <v>15355</v>
      </c>
      <c r="G2065" s="201" t="s">
        <v>15356</v>
      </c>
      <c r="H2065" s="205" t="s">
        <v>15357</v>
      </c>
      <c r="I2065" s="204" t="s">
        <v>15358</v>
      </c>
      <c r="J2065" s="207" t="s">
        <v>15359</v>
      </c>
      <c r="K2065" s="208" t="s">
        <v>15360</v>
      </c>
      <c r="L2065" s="200" t="s">
        <v>60</v>
      </c>
      <c r="M2065" s="205" t="s">
        <v>61</v>
      </c>
      <c r="N2065" s="205" t="s">
        <v>62</v>
      </c>
      <c r="O2065" s="205" t="s">
        <v>91</v>
      </c>
      <c r="P2065" s="205" t="s">
        <v>92</v>
      </c>
      <c r="Q2065" s="205" t="s">
        <v>65</v>
      </c>
      <c r="R2065" s="205" t="s">
        <v>14830</v>
      </c>
      <c r="S2065" s="205" t="s">
        <v>15339</v>
      </c>
      <c r="T2065" s="205" t="s">
        <v>66</v>
      </c>
      <c r="U2065" s="208" t="s">
        <v>15361</v>
      </c>
      <c r="V2065" s="205">
        <v>1</v>
      </c>
      <c r="W2065" s="205" t="s">
        <v>68</v>
      </c>
      <c r="X2065" s="205" t="s">
        <v>69</v>
      </c>
      <c r="Y2065" s="205" t="s">
        <v>70</v>
      </c>
      <c r="Z2065" s="205" t="s">
        <v>647</v>
      </c>
      <c r="AA2065" s="234" t="s">
        <v>71</v>
      </c>
      <c r="AB2065" s="216">
        <v>46310</v>
      </c>
      <c r="AC2065" s="205"/>
      <c r="AD2065" s="230" t="s">
        <v>72</v>
      </c>
      <c r="AE2065" s="126" t="s">
        <v>73</v>
      </c>
      <c r="AF2065" s="127" t="s">
        <v>74</v>
      </c>
      <c r="AG2065" s="128"/>
      <c r="AH2065" s="129"/>
      <c r="AI2065" s="129"/>
      <c r="AJ2065" s="126" t="s">
        <v>75</v>
      </c>
      <c r="AK2065" s="127" t="s">
        <v>76</v>
      </c>
      <c r="AL2065" s="129" t="s">
        <v>77</v>
      </c>
      <c r="AM2065" s="128" t="s">
        <v>15362</v>
      </c>
      <c r="AN2065" s="129"/>
      <c r="AO2065" s="127" t="s">
        <v>79</v>
      </c>
      <c r="AP2065" s="129"/>
      <c r="AQ2065" s="183"/>
      <c r="AR2065" s="183"/>
      <c r="AS2065" s="183"/>
    </row>
    <row r="2066" spans="1:45" customFormat="1" ht="30" hidden="1" customHeight="1">
      <c r="A2066" s="204" t="s">
        <v>49</v>
      </c>
      <c r="B2066" s="200" t="s">
        <v>14829</v>
      </c>
      <c r="C2066" s="200" t="s">
        <v>14830</v>
      </c>
      <c r="D2066" s="200" t="s">
        <v>15363</v>
      </c>
      <c r="E2066" s="200" t="s">
        <v>15364</v>
      </c>
      <c r="F2066" s="206" t="s">
        <v>15365</v>
      </c>
      <c r="G2066" s="201" t="s">
        <v>15366</v>
      </c>
      <c r="H2066" s="205" t="s">
        <v>15367</v>
      </c>
      <c r="I2066" s="204" t="s">
        <v>15368</v>
      </c>
      <c r="J2066" s="207" t="s">
        <v>15369</v>
      </c>
      <c r="K2066" s="208" t="s">
        <v>15370</v>
      </c>
      <c r="L2066" s="200" t="s">
        <v>90</v>
      </c>
      <c r="M2066" s="205" t="s">
        <v>61</v>
      </c>
      <c r="N2066" s="205" t="s">
        <v>62</v>
      </c>
      <c r="O2066" s="205" t="s">
        <v>91</v>
      </c>
      <c r="P2066" s="205" t="s">
        <v>92</v>
      </c>
      <c r="Q2066" s="205" t="s">
        <v>65</v>
      </c>
      <c r="R2066" s="205" t="s">
        <v>14830</v>
      </c>
      <c r="S2066" s="205" t="s">
        <v>15364</v>
      </c>
      <c r="T2066" s="205" t="s">
        <v>93</v>
      </c>
      <c r="U2066" s="208" t="s">
        <v>15371</v>
      </c>
      <c r="V2066" s="205">
        <v>0.95</v>
      </c>
      <c r="W2066" s="205" t="s">
        <v>68</v>
      </c>
      <c r="X2066" s="205" t="s">
        <v>69</v>
      </c>
      <c r="Y2066" s="205" t="s">
        <v>70</v>
      </c>
      <c r="Z2066" s="205" t="s">
        <v>95</v>
      </c>
      <c r="AA2066" s="234" t="s">
        <v>71</v>
      </c>
      <c r="AB2066" s="216">
        <v>46310</v>
      </c>
      <c r="AC2066" s="205"/>
      <c r="AD2066" s="230" t="s">
        <v>72</v>
      </c>
      <c r="AE2066" s="126" t="s">
        <v>73</v>
      </c>
      <c r="AF2066" s="127" t="s">
        <v>74</v>
      </c>
      <c r="AG2066" s="128"/>
      <c r="AH2066" s="129"/>
      <c r="AI2066" s="129"/>
      <c r="AJ2066" s="126" t="s">
        <v>75</v>
      </c>
      <c r="AK2066" s="127" t="s">
        <v>76</v>
      </c>
      <c r="AL2066" s="129" t="s">
        <v>77</v>
      </c>
      <c r="AM2066" s="128" t="s">
        <v>15372</v>
      </c>
      <c r="AN2066" s="129"/>
      <c r="AO2066" s="127" t="s">
        <v>79</v>
      </c>
      <c r="AP2066" s="129"/>
      <c r="AQ2066" s="183"/>
      <c r="AR2066" s="183"/>
      <c r="AS2066" s="183"/>
    </row>
    <row r="2067" spans="1:45" customFormat="1" ht="30" hidden="1" customHeight="1">
      <c r="A2067" s="204" t="s">
        <v>49</v>
      </c>
      <c r="B2067" s="200" t="s">
        <v>14829</v>
      </c>
      <c r="C2067" s="200" t="s">
        <v>14830</v>
      </c>
      <c r="D2067" s="200" t="s">
        <v>15363</v>
      </c>
      <c r="E2067" s="200" t="s">
        <v>15364</v>
      </c>
      <c r="F2067" s="206" t="s">
        <v>15373</v>
      </c>
      <c r="G2067" s="201" t="s">
        <v>15374</v>
      </c>
      <c r="H2067" s="205" t="s">
        <v>15375</v>
      </c>
      <c r="I2067" s="204" t="s">
        <v>15376</v>
      </c>
      <c r="J2067" s="207" t="s">
        <v>15377</v>
      </c>
      <c r="K2067" s="208" t="s">
        <v>15378</v>
      </c>
      <c r="L2067" s="200" t="s">
        <v>60</v>
      </c>
      <c r="M2067" s="205" t="s">
        <v>61</v>
      </c>
      <c r="N2067" s="205" t="s">
        <v>62</v>
      </c>
      <c r="O2067" s="205" t="s">
        <v>91</v>
      </c>
      <c r="P2067" s="205" t="s">
        <v>92</v>
      </c>
      <c r="Q2067" s="205" t="s">
        <v>65</v>
      </c>
      <c r="R2067" s="205" t="s">
        <v>14830</v>
      </c>
      <c r="S2067" s="205" t="s">
        <v>15364</v>
      </c>
      <c r="T2067" s="205" t="s">
        <v>66</v>
      </c>
      <c r="U2067" s="208" t="s">
        <v>15379</v>
      </c>
      <c r="V2067" s="205">
        <v>1</v>
      </c>
      <c r="W2067" s="205" t="s">
        <v>68</v>
      </c>
      <c r="X2067" s="205" t="s">
        <v>69</v>
      </c>
      <c r="Y2067" s="205" t="s">
        <v>70</v>
      </c>
      <c r="Z2067" s="205" t="s">
        <v>647</v>
      </c>
      <c r="AA2067" s="234" t="s">
        <v>71</v>
      </c>
      <c r="AB2067" s="216">
        <v>46310</v>
      </c>
      <c r="AC2067" s="205"/>
      <c r="AD2067" s="230" t="s">
        <v>72</v>
      </c>
      <c r="AE2067" s="126" t="s">
        <v>73</v>
      </c>
      <c r="AF2067" s="127" t="s">
        <v>74</v>
      </c>
      <c r="AG2067" s="128"/>
      <c r="AH2067" s="129"/>
      <c r="AI2067" s="129"/>
      <c r="AJ2067" s="126" t="s">
        <v>75</v>
      </c>
      <c r="AK2067" s="127" t="s">
        <v>76</v>
      </c>
      <c r="AL2067" s="129" t="s">
        <v>77</v>
      </c>
      <c r="AM2067" s="128" t="s">
        <v>15380</v>
      </c>
      <c r="AN2067" s="129"/>
      <c r="AO2067" s="127" t="s">
        <v>79</v>
      </c>
      <c r="AP2067" s="129"/>
      <c r="AQ2067" s="183"/>
      <c r="AR2067" s="183"/>
      <c r="AS2067" s="183"/>
    </row>
    <row r="2068" spans="1:45" customFormat="1" ht="30" hidden="1" customHeight="1">
      <c r="A2068" s="204" t="s">
        <v>49</v>
      </c>
      <c r="B2068" s="200" t="s">
        <v>14829</v>
      </c>
      <c r="C2068" s="200" t="s">
        <v>14830</v>
      </c>
      <c r="D2068" s="200" t="s">
        <v>15363</v>
      </c>
      <c r="E2068" s="200" t="s">
        <v>15364</v>
      </c>
      <c r="F2068" s="206" t="s">
        <v>15381</v>
      </c>
      <c r="G2068" s="201" t="s">
        <v>15382</v>
      </c>
      <c r="H2068" s="205" t="s">
        <v>15383</v>
      </c>
      <c r="I2068" s="204" t="s">
        <v>15384</v>
      </c>
      <c r="J2068" s="207" t="s">
        <v>15385</v>
      </c>
      <c r="K2068" s="208" t="s">
        <v>15386</v>
      </c>
      <c r="L2068" s="200" t="s">
        <v>60</v>
      </c>
      <c r="M2068" s="205" t="s">
        <v>61</v>
      </c>
      <c r="N2068" s="205" t="s">
        <v>62</v>
      </c>
      <c r="O2068" s="205" t="s">
        <v>91</v>
      </c>
      <c r="P2068" s="205" t="s">
        <v>92</v>
      </c>
      <c r="Q2068" s="205" t="s">
        <v>65</v>
      </c>
      <c r="R2068" s="205" t="s">
        <v>14830</v>
      </c>
      <c r="S2068" s="205" t="s">
        <v>15364</v>
      </c>
      <c r="T2068" s="205" t="s">
        <v>66</v>
      </c>
      <c r="U2068" s="208" t="s">
        <v>15387</v>
      </c>
      <c r="V2068" s="205">
        <v>1</v>
      </c>
      <c r="W2068" s="205" t="s">
        <v>68</v>
      </c>
      <c r="X2068" s="205" t="s">
        <v>69</v>
      </c>
      <c r="Y2068" s="205" t="s">
        <v>70</v>
      </c>
      <c r="Z2068" s="205" t="s">
        <v>14829</v>
      </c>
      <c r="AA2068" s="234" t="s">
        <v>71</v>
      </c>
      <c r="AB2068" s="216">
        <v>46310</v>
      </c>
      <c r="AC2068" s="205"/>
      <c r="AD2068" s="230" t="s">
        <v>72</v>
      </c>
      <c r="AE2068" s="126" t="s">
        <v>73</v>
      </c>
      <c r="AF2068" s="127" t="s">
        <v>74</v>
      </c>
      <c r="AG2068" s="128"/>
      <c r="AH2068" s="129"/>
      <c r="AI2068" s="129"/>
      <c r="AJ2068" s="126" t="s">
        <v>75</v>
      </c>
      <c r="AK2068" s="127" t="s">
        <v>76</v>
      </c>
      <c r="AL2068" s="129" t="s">
        <v>77</v>
      </c>
      <c r="AM2068" s="128" t="s">
        <v>15388</v>
      </c>
      <c r="AN2068" s="129"/>
      <c r="AO2068" s="127" t="s">
        <v>79</v>
      </c>
      <c r="AP2068" s="129"/>
      <c r="AQ2068" s="183"/>
      <c r="AR2068" s="183"/>
      <c r="AS2068" s="183"/>
    </row>
    <row r="2069" spans="1:45" customFormat="1" ht="30" hidden="1" customHeight="1">
      <c r="A2069" s="204" t="s">
        <v>49</v>
      </c>
      <c r="B2069" s="200" t="s">
        <v>14829</v>
      </c>
      <c r="C2069" s="200" t="s">
        <v>14830</v>
      </c>
      <c r="D2069" s="200" t="s">
        <v>15389</v>
      </c>
      <c r="E2069" s="200" t="s">
        <v>15390</v>
      </c>
      <c r="F2069" s="206" t="s">
        <v>15391</v>
      </c>
      <c r="G2069" s="201" t="s">
        <v>15392</v>
      </c>
      <c r="H2069" s="205" t="s">
        <v>15393</v>
      </c>
      <c r="I2069" s="204" t="s">
        <v>15394</v>
      </c>
      <c r="J2069" s="207" t="s">
        <v>15395</v>
      </c>
      <c r="K2069" s="208" t="s">
        <v>15396</v>
      </c>
      <c r="L2069" s="200" t="s">
        <v>60</v>
      </c>
      <c r="M2069" s="205" t="s">
        <v>61</v>
      </c>
      <c r="N2069" s="205" t="s">
        <v>62</v>
      </c>
      <c r="O2069" s="205" t="s">
        <v>91</v>
      </c>
      <c r="P2069" s="205" t="s">
        <v>92</v>
      </c>
      <c r="Q2069" s="205" t="s">
        <v>65</v>
      </c>
      <c r="R2069" s="205" t="s">
        <v>14830</v>
      </c>
      <c r="S2069" s="205" t="s">
        <v>15390</v>
      </c>
      <c r="T2069" s="205" t="s">
        <v>66</v>
      </c>
      <c r="U2069" s="208" t="s">
        <v>15397</v>
      </c>
      <c r="V2069" s="205" t="s">
        <v>647</v>
      </c>
      <c r="W2069" s="205" t="s">
        <v>68</v>
      </c>
      <c r="X2069" s="205" t="s">
        <v>69</v>
      </c>
      <c r="Y2069" s="205" t="s">
        <v>70</v>
      </c>
      <c r="Z2069" s="205" t="s">
        <v>647</v>
      </c>
      <c r="AA2069" s="234" t="s">
        <v>71</v>
      </c>
      <c r="AB2069" s="216">
        <v>46310</v>
      </c>
      <c r="AC2069" s="205"/>
      <c r="AD2069" s="230" t="s">
        <v>375</v>
      </c>
      <c r="AE2069" s="126" t="s">
        <v>75</v>
      </c>
      <c r="AF2069" s="127" t="s">
        <v>76</v>
      </c>
      <c r="AG2069" s="128" t="s">
        <v>15398</v>
      </c>
      <c r="AH2069" s="129"/>
      <c r="AI2069" s="129"/>
      <c r="AJ2069" s="126" t="s">
        <v>73</v>
      </c>
      <c r="AK2069" s="127"/>
      <c r="AL2069" s="129"/>
      <c r="AM2069" s="128"/>
      <c r="AN2069" s="129"/>
      <c r="AO2069" s="127" t="s">
        <v>79</v>
      </c>
      <c r="AP2069" s="129"/>
      <c r="AQ2069" s="183"/>
      <c r="AR2069" s="183"/>
      <c r="AS2069" s="183"/>
    </row>
    <row r="2070" spans="1:45" customFormat="1" ht="30" hidden="1" customHeight="1">
      <c r="A2070" s="204" t="s">
        <v>49</v>
      </c>
      <c r="B2070" s="200" t="s">
        <v>14829</v>
      </c>
      <c r="C2070" s="200" t="s">
        <v>14830</v>
      </c>
      <c r="D2070" s="200" t="s">
        <v>15389</v>
      </c>
      <c r="E2070" s="200" t="s">
        <v>15390</v>
      </c>
      <c r="F2070" s="206" t="s">
        <v>15399</v>
      </c>
      <c r="G2070" s="201" t="s">
        <v>15400</v>
      </c>
      <c r="H2070" s="205" t="s">
        <v>15401</v>
      </c>
      <c r="I2070" s="204" t="s">
        <v>15402</v>
      </c>
      <c r="J2070" s="207" t="s">
        <v>15403</v>
      </c>
      <c r="K2070" s="208" t="s">
        <v>15404</v>
      </c>
      <c r="L2070" s="200" t="s">
        <v>90</v>
      </c>
      <c r="M2070" s="205" t="s">
        <v>61</v>
      </c>
      <c r="N2070" s="205" t="s">
        <v>62</v>
      </c>
      <c r="O2070" s="205" t="s">
        <v>91</v>
      </c>
      <c r="P2070" s="205" t="s">
        <v>92</v>
      </c>
      <c r="Q2070" s="205" t="s">
        <v>65</v>
      </c>
      <c r="R2070" s="205" t="s">
        <v>14830</v>
      </c>
      <c r="S2070" s="205" t="s">
        <v>15390</v>
      </c>
      <c r="T2070" s="205" t="s">
        <v>93</v>
      </c>
      <c r="U2070" s="208" t="s">
        <v>15405</v>
      </c>
      <c r="V2070" s="205">
        <v>0.95</v>
      </c>
      <c r="W2070" s="205" t="s">
        <v>68</v>
      </c>
      <c r="X2070" s="205" t="s">
        <v>69</v>
      </c>
      <c r="Y2070" s="205" t="s">
        <v>70</v>
      </c>
      <c r="Z2070" s="205" t="s">
        <v>95</v>
      </c>
      <c r="AA2070" s="234" t="s">
        <v>71</v>
      </c>
      <c r="AB2070" s="216">
        <v>46310</v>
      </c>
      <c r="AC2070" s="205"/>
      <c r="AD2070" s="230" t="s">
        <v>72</v>
      </c>
      <c r="AE2070" s="126" t="s">
        <v>73</v>
      </c>
      <c r="AF2070" s="127" t="s">
        <v>74</v>
      </c>
      <c r="AG2070" s="128"/>
      <c r="AH2070" s="129"/>
      <c r="AI2070" s="129"/>
      <c r="AJ2070" s="126" t="s">
        <v>75</v>
      </c>
      <c r="AK2070" s="127" t="s">
        <v>76</v>
      </c>
      <c r="AL2070" s="129" t="s">
        <v>77</v>
      </c>
      <c r="AM2070" s="128" t="s">
        <v>15406</v>
      </c>
      <c r="AN2070" s="129"/>
      <c r="AO2070" s="127" t="s">
        <v>79</v>
      </c>
      <c r="AP2070" s="129"/>
      <c r="AQ2070" s="183"/>
      <c r="AR2070" s="183"/>
      <c r="AS2070" s="183"/>
    </row>
    <row r="2071" spans="1:45" customFormat="1" ht="30" hidden="1" customHeight="1">
      <c r="A2071" s="204" t="s">
        <v>49</v>
      </c>
      <c r="B2071" s="200" t="s">
        <v>14829</v>
      </c>
      <c r="C2071" s="200" t="s">
        <v>14830</v>
      </c>
      <c r="D2071" s="200" t="s">
        <v>15389</v>
      </c>
      <c r="E2071" s="200" t="s">
        <v>15390</v>
      </c>
      <c r="F2071" s="206" t="s">
        <v>15407</v>
      </c>
      <c r="G2071" s="201" t="s">
        <v>15408</v>
      </c>
      <c r="H2071" s="205" t="s">
        <v>15409</v>
      </c>
      <c r="I2071" s="204" t="s">
        <v>15410</v>
      </c>
      <c r="J2071" s="207" t="s">
        <v>15411</v>
      </c>
      <c r="K2071" s="208" t="s">
        <v>15412</v>
      </c>
      <c r="L2071" s="200" t="s">
        <v>60</v>
      </c>
      <c r="M2071" s="205" t="s">
        <v>61</v>
      </c>
      <c r="N2071" s="205" t="s">
        <v>62</v>
      </c>
      <c r="O2071" s="205" t="s">
        <v>91</v>
      </c>
      <c r="P2071" s="205" t="s">
        <v>92</v>
      </c>
      <c r="Q2071" s="205" t="s">
        <v>65</v>
      </c>
      <c r="R2071" s="205" t="s">
        <v>14830</v>
      </c>
      <c r="S2071" s="205" t="s">
        <v>15390</v>
      </c>
      <c r="T2071" s="205" t="s">
        <v>66</v>
      </c>
      <c r="U2071" s="208" t="s">
        <v>15413</v>
      </c>
      <c r="V2071" s="205">
        <v>1</v>
      </c>
      <c r="W2071" s="205" t="s">
        <v>68</v>
      </c>
      <c r="X2071" s="205" t="s">
        <v>69</v>
      </c>
      <c r="Y2071" s="205" t="s">
        <v>70</v>
      </c>
      <c r="Z2071" s="205" t="s">
        <v>647</v>
      </c>
      <c r="AA2071" s="234" t="s">
        <v>71</v>
      </c>
      <c r="AB2071" s="216">
        <v>46310</v>
      </c>
      <c r="AC2071" s="205"/>
      <c r="AD2071" s="230" t="s">
        <v>72</v>
      </c>
      <c r="AE2071" s="126" t="s">
        <v>73</v>
      </c>
      <c r="AF2071" s="127" t="s">
        <v>74</v>
      </c>
      <c r="AG2071" s="128"/>
      <c r="AH2071" s="129"/>
      <c r="AI2071" s="129"/>
      <c r="AJ2071" s="126" t="s">
        <v>75</v>
      </c>
      <c r="AK2071" s="127" t="s">
        <v>76</v>
      </c>
      <c r="AL2071" s="129" t="s">
        <v>77</v>
      </c>
      <c r="AM2071" s="128" t="s">
        <v>15414</v>
      </c>
      <c r="AN2071" s="129"/>
      <c r="AO2071" s="127" t="s">
        <v>79</v>
      </c>
      <c r="AP2071" s="129"/>
      <c r="AQ2071" s="183"/>
      <c r="AR2071" s="183"/>
      <c r="AS2071" s="183"/>
    </row>
    <row r="2072" spans="1:45" customFormat="1" ht="30" hidden="1" customHeight="1">
      <c r="A2072" s="204" t="s">
        <v>49</v>
      </c>
      <c r="B2072" s="200" t="s">
        <v>14829</v>
      </c>
      <c r="C2072" s="200" t="s">
        <v>14830</v>
      </c>
      <c r="D2072" s="200" t="s">
        <v>15389</v>
      </c>
      <c r="E2072" s="200" t="s">
        <v>15390</v>
      </c>
      <c r="F2072" s="206" t="s">
        <v>15415</v>
      </c>
      <c r="G2072" s="201" t="s">
        <v>15416</v>
      </c>
      <c r="H2072" s="205" t="s">
        <v>15417</v>
      </c>
      <c r="I2072" s="204" t="s">
        <v>15418</v>
      </c>
      <c r="J2072" s="207" t="s">
        <v>15419</v>
      </c>
      <c r="K2072" s="208" t="s">
        <v>15420</v>
      </c>
      <c r="L2072" s="200" t="s">
        <v>60</v>
      </c>
      <c r="M2072" s="205" t="s">
        <v>61</v>
      </c>
      <c r="N2072" s="205" t="s">
        <v>62</v>
      </c>
      <c r="O2072" s="205" t="s">
        <v>91</v>
      </c>
      <c r="P2072" s="205" t="s">
        <v>92</v>
      </c>
      <c r="Q2072" s="205" t="s">
        <v>65</v>
      </c>
      <c r="R2072" s="205" t="s">
        <v>14830</v>
      </c>
      <c r="S2072" s="205" t="s">
        <v>15390</v>
      </c>
      <c r="T2072" s="205" t="s">
        <v>66</v>
      </c>
      <c r="U2072" s="208" t="s">
        <v>15421</v>
      </c>
      <c r="V2072" s="205">
        <v>1</v>
      </c>
      <c r="W2072" s="205" t="s">
        <v>68</v>
      </c>
      <c r="X2072" s="205" t="s">
        <v>69</v>
      </c>
      <c r="Y2072" s="205" t="s">
        <v>70</v>
      </c>
      <c r="Z2072" s="205" t="s">
        <v>647</v>
      </c>
      <c r="AA2072" s="234" t="s">
        <v>71</v>
      </c>
      <c r="AB2072" s="216">
        <v>46310</v>
      </c>
      <c r="AC2072" s="205"/>
      <c r="AD2072" s="230" t="s">
        <v>72</v>
      </c>
      <c r="AE2072" s="126" t="s">
        <v>73</v>
      </c>
      <c r="AF2072" s="127" t="s">
        <v>74</v>
      </c>
      <c r="AG2072" s="128"/>
      <c r="AH2072" s="129"/>
      <c r="AI2072" s="129"/>
      <c r="AJ2072" s="126" t="s">
        <v>75</v>
      </c>
      <c r="AK2072" s="127" t="s">
        <v>76</v>
      </c>
      <c r="AL2072" s="129" t="s">
        <v>77</v>
      </c>
      <c r="AM2072" s="128" t="s">
        <v>15422</v>
      </c>
      <c r="AN2072" s="129"/>
      <c r="AO2072" s="127" t="s">
        <v>79</v>
      </c>
      <c r="AP2072" s="129"/>
      <c r="AQ2072" s="183"/>
      <c r="AR2072" s="183"/>
      <c r="AS2072" s="183"/>
    </row>
    <row r="2073" spans="1:45" customFormat="1" ht="30" hidden="1" customHeight="1">
      <c r="A2073" s="204" t="s">
        <v>49</v>
      </c>
      <c r="B2073" s="200" t="s">
        <v>14829</v>
      </c>
      <c r="C2073" s="200" t="s">
        <v>14830</v>
      </c>
      <c r="D2073" s="200" t="s">
        <v>15423</v>
      </c>
      <c r="E2073" s="200" t="s">
        <v>15424</v>
      </c>
      <c r="F2073" s="206" t="s">
        <v>15425</v>
      </c>
      <c r="G2073" s="201" t="s">
        <v>15426</v>
      </c>
      <c r="H2073" s="205" t="s">
        <v>15427</v>
      </c>
      <c r="I2073" s="204" t="s">
        <v>15428</v>
      </c>
      <c r="J2073" s="207" t="s">
        <v>15429</v>
      </c>
      <c r="K2073" s="208" t="s">
        <v>15430</v>
      </c>
      <c r="L2073" s="200" t="s">
        <v>60</v>
      </c>
      <c r="M2073" s="205" t="s">
        <v>61</v>
      </c>
      <c r="N2073" s="205" t="s">
        <v>62</v>
      </c>
      <c r="O2073" s="205" t="s">
        <v>91</v>
      </c>
      <c r="P2073" s="205" t="s">
        <v>92</v>
      </c>
      <c r="Q2073" s="205" t="s">
        <v>65</v>
      </c>
      <c r="R2073" s="205" t="s">
        <v>14830</v>
      </c>
      <c r="S2073" s="205" t="s">
        <v>15424</v>
      </c>
      <c r="T2073" s="205" t="s">
        <v>66</v>
      </c>
      <c r="U2073" s="208" t="s">
        <v>15217</v>
      </c>
      <c r="V2073" s="205">
        <v>1</v>
      </c>
      <c r="W2073" s="205" t="s">
        <v>68</v>
      </c>
      <c r="X2073" s="205" t="s">
        <v>69</v>
      </c>
      <c r="Y2073" s="205" t="s">
        <v>70</v>
      </c>
      <c r="Z2073" s="205" t="s">
        <v>647</v>
      </c>
      <c r="AA2073" s="234" t="s">
        <v>71</v>
      </c>
      <c r="AB2073" s="216">
        <v>46310</v>
      </c>
      <c r="AC2073" s="205"/>
      <c r="AD2073" s="230" t="s">
        <v>375</v>
      </c>
      <c r="AE2073" s="126" t="s">
        <v>75</v>
      </c>
      <c r="AF2073" s="127" t="s">
        <v>76</v>
      </c>
      <c r="AG2073" s="128" t="s">
        <v>15431</v>
      </c>
      <c r="AH2073" s="129" t="s">
        <v>15219</v>
      </c>
      <c r="AI2073" s="129"/>
      <c r="AJ2073" s="126" t="s">
        <v>73</v>
      </c>
      <c r="AK2073" s="127"/>
      <c r="AL2073" s="129"/>
      <c r="AM2073" s="128"/>
      <c r="AN2073" s="129"/>
      <c r="AO2073" s="127" t="s">
        <v>79</v>
      </c>
      <c r="AP2073" s="129"/>
      <c r="AQ2073" s="183"/>
      <c r="AR2073" s="183"/>
      <c r="AS2073" s="183"/>
    </row>
    <row r="2074" spans="1:45" customFormat="1" ht="30" hidden="1" customHeight="1">
      <c r="A2074" s="204" t="s">
        <v>49</v>
      </c>
      <c r="B2074" s="200" t="s">
        <v>14829</v>
      </c>
      <c r="C2074" s="200" t="s">
        <v>14830</v>
      </c>
      <c r="D2074" s="200" t="s">
        <v>15423</v>
      </c>
      <c r="E2074" s="200" t="s">
        <v>15424</v>
      </c>
      <c r="F2074" s="206" t="s">
        <v>15432</v>
      </c>
      <c r="G2074" s="201" t="s">
        <v>15433</v>
      </c>
      <c r="H2074" s="205" t="s">
        <v>15434</v>
      </c>
      <c r="I2074" s="204" t="s">
        <v>15435</v>
      </c>
      <c r="J2074" s="207" t="s">
        <v>15436</v>
      </c>
      <c r="K2074" s="208" t="s">
        <v>15437</v>
      </c>
      <c r="L2074" s="200" t="s">
        <v>90</v>
      </c>
      <c r="M2074" s="205" t="s">
        <v>61</v>
      </c>
      <c r="N2074" s="205" t="s">
        <v>62</v>
      </c>
      <c r="O2074" s="205" t="s">
        <v>91</v>
      </c>
      <c r="P2074" s="205" t="s">
        <v>92</v>
      </c>
      <c r="Q2074" s="205" t="s">
        <v>65</v>
      </c>
      <c r="R2074" s="205" t="s">
        <v>14830</v>
      </c>
      <c r="S2074" s="205" t="s">
        <v>15424</v>
      </c>
      <c r="T2074" s="205" t="s">
        <v>93</v>
      </c>
      <c r="U2074" s="208" t="s">
        <v>15438</v>
      </c>
      <c r="V2074" s="205">
        <v>0.95</v>
      </c>
      <c r="W2074" s="205" t="s">
        <v>68</v>
      </c>
      <c r="X2074" s="205" t="s">
        <v>69</v>
      </c>
      <c r="Y2074" s="205" t="s">
        <v>70</v>
      </c>
      <c r="Z2074" s="205" t="s">
        <v>95</v>
      </c>
      <c r="AA2074" s="234" t="s">
        <v>71</v>
      </c>
      <c r="AB2074" s="216">
        <v>46310</v>
      </c>
      <c r="AC2074" s="205"/>
      <c r="AD2074" s="230" t="s">
        <v>72</v>
      </c>
      <c r="AE2074" s="126" t="s">
        <v>73</v>
      </c>
      <c r="AF2074" s="127" t="s">
        <v>74</v>
      </c>
      <c r="AG2074" s="128"/>
      <c r="AH2074" s="129"/>
      <c r="AI2074" s="129"/>
      <c r="AJ2074" s="126" t="s">
        <v>75</v>
      </c>
      <c r="AK2074" s="127" t="s">
        <v>76</v>
      </c>
      <c r="AL2074" s="129" t="s">
        <v>77</v>
      </c>
      <c r="AM2074" s="128" t="s">
        <v>15439</v>
      </c>
      <c r="AN2074" s="129"/>
      <c r="AO2074" s="127" t="s">
        <v>79</v>
      </c>
      <c r="AP2074" s="129"/>
      <c r="AQ2074" s="183"/>
      <c r="AR2074" s="183"/>
      <c r="AS2074" s="183"/>
    </row>
    <row r="2075" spans="1:45" customFormat="1" ht="30" hidden="1" customHeight="1">
      <c r="A2075" s="204" t="s">
        <v>49</v>
      </c>
      <c r="B2075" s="200" t="s">
        <v>14829</v>
      </c>
      <c r="C2075" s="200" t="s">
        <v>14830</v>
      </c>
      <c r="D2075" s="200" t="s">
        <v>15423</v>
      </c>
      <c r="E2075" s="200" t="s">
        <v>15424</v>
      </c>
      <c r="F2075" s="206" t="s">
        <v>15440</v>
      </c>
      <c r="G2075" s="201" t="s">
        <v>15441</v>
      </c>
      <c r="H2075" s="205" t="s">
        <v>15442</v>
      </c>
      <c r="I2075" s="204" t="s">
        <v>15443</v>
      </c>
      <c r="J2075" s="207" t="s">
        <v>15444</v>
      </c>
      <c r="K2075" s="208" t="s">
        <v>15445</v>
      </c>
      <c r="L2075" s="200" t="s">
        <v>60</v>
      </c>
      <c r="M2075" s="205" t="s">
        <v>61</v>
      </c>
      <c r="N2075" s="205" t="s">
        <v>62</v>
      </c>
      <c r="O2075" s="205" t="s">
        <v>91</v>
      </c>
      <c r="P2075" s="205" t="s">
        <v>92</v>
      </c>
      <c r="Q2075" s="205" t="s">
        <v>65</v>
      </c>
      <c r="R2075" s="205" t="s">
        <v>14830</v>
      </c>
      <c r="S2075" s="205" t="s">
        <v>15424</v>
      </c>
      <c r="T2075" s="205" t="s">
        <v>66</v>
      </c>
      <c r="U2075" s="208" t="s">
        <v>15446</v>
      </c>
      <c r="V2075" s="205">
        <v>1</v>
      </c>
      <c r="W2075" s="205" t="s">
        <v>68</v>
      </c>
      <c r="X2075" s="205" t="s">
        <v>69</v>
      </c>
      <c r="Y2075" s="205" t="s">
        <v>70</v>
      </c>
      <c r="Z2075" s="205" t="s">
        <v>647</v>
      </c>
      <c r="AA2075" s="234" t="s">
        <v>71</v>
      </c>
      <c r="AB2075" s="216">
        <v>46310</v>
      </c>
      <c r="AC2075" s="205"/>
      <c r="AD2075" s="230" t="s">
        <v>72</v>
      </c>
      <c r="AE2075" s="126" t="s">
        <v>73</v>
      </c>
      <c r="AF2075" s="127" t="s">
        <v>74</v>
      </c>
      <c r="AG2075" s="128"/>
      <c r="AH2075" s="129"/>
      <c r="AI2075" s="129"/>
      <c r="AJ2075" s="126" t="s">
        <v>75</v>
      </c>
      <c r="AK2075" s="127" t="s">
        <v>76</v>
      </c>
      <c r="AL2075" s="129" t="s">
        <v>77</v>
      </c>
      <c r="AM2075" s="128" t="s">
        <v>15447</v>
      </c>
      <c r="AN2075" s="129"/>
      <c r="AO2075" s="127" t="s">
        <v>79</v>
      </c>
      <c r="AP2075" s="129"/>
      <c r="AQ2075" s="183"/>
      <c r="AR2075" s="183"/>
      <c r="AS2075" s="183"/>
    </row>
    <row r="2076" spans="1:45" customFormat="1" ht="30" hidden="1" customHeight="1">
      <c r="A2076" s="204" t="s">
        <v>49</v>
      </c>
      <c r="B2076" s="200" t="s">
        <v>14829</v>
      </c>
      <c r="C2076" s="200" t="s">
        <v>14830</v>
      </c>
      <c r="D2076" s="200" t="s">
        <v>15448</v>
      </c>
      <c r="E2076" s="200" t="s">
        <v>15449</v>
      </c>
      <c r="F2076" s="206" t="s">
        <v>15450</v>
      </c>
      <c r="G2076" s="201" t="s">
        <v>15451</v>
      </c>
      <c r="H2076" s="205" t="s">
        <v>15452</v>
      </c>
      <c r="I2076" s="204" t="s">
        <v>15453</v>
      </c>
      <c r="J2076" s="207" t="s">
        <v>15454</v>
      </c>
      <c r="K2076" s="208" t="s">
        <v>15455</v>
      </c>
      <c r="L2076" s="200" t="s">
        <v>90</v>
      </c>
      <c r="M2076" s="205" t="s">
        <v>61</v>
      </c>
      <c r="N2076" s="205" t="s">
        <v>62</v>
      </c>
      <c r="O2076" s="205" t="s">
        <v>91</v>
      </c>
      <c r="P2076" s="205" t="s">
        <v>92</v>
      </c>
      <c r="Q2076" s="205" t="s">
        <v>65</v>
      </c>
      <c r="R2076" s="205" t="s">
        <v>14830</v>
      </c>
      <c r="S2076" s="205" t="s">
        <v>15449</v>
      </c>
      <c r="T2076" s="205" t="s">
        <v>93</v>
      </c>
      <c r="U2076" s="208" t="s">
        <v>15456</v>
      </c>
      <c r="V2076" s="205">
        <v>0.95</v>
      </c>
      <c r="W2076" s="205" t="s">
        <v>68</v>
      </c>
      <c r="X2076" s="205" t="s">
        <v>69</v>
      </c>
      <c r="Y2076" s="205" t="s">
        <v>70</v>
      </c>
      <c r="Z2076" s="205" t="s">
        <v>95</v>
      </c>
      <c r="AA2076" s="234" t="s">
        <v>71</v>
      </c>
      <c r="AB2076" s="216">
        <v>46310</v>
      </c>
      <c r="AC2076" s="205"/>
      <c r="AD2076" s="230" t="s">
        <v>72</v>
      </c>
      <c r="AE2076" s="126" t="s">
        <v>73</v>
      </c>
      <c r="AF2076" s="127" t="s">
        <v>74</v>
      </c>
      <c r="AG2076" s="128"/>
      <c r="AH2076" s="129"/>
      <c r="AI2076" s="129"/>
      <c r="AJ2076" s="126" t="s">
        <v>75</v>
      </c>
      <c r="AK2076" s="127" t="s">
        <v>76</v>
      </c>
      <c r="AL2076" s="129" t="s">
        <v>77</v>
      </c>
      <c r="AM2076" s="128" t="s">
        <v>15457</v>
      </c>
      <c r="AN2076" s="129"/>
      <c r="AO2076" s="127" t="s">
        <v>79</v>
      </c>
      <c r="AP2076" s="129"/>
      <c r="AQ2076" s="183"/>
      <c r="AR2076" s="183"/>
      <c r="AS2076" s="183"/>
    </row>
    <row r="2077" spans="1:45" customFormat="1" ht="30" hidden="1" customHeight="1">
      <c r="A2077" s="204" t="s">
        <v>49</v>
      </c>
      <c r="B2077" s="200" t="s">
        <v>14829</v>
      </c>
      <c r="C2077" s="200" t="s">
        <v>14830</v>
      </c>
      <c r="D2077" s="200" t="s">
        <v>15448</v>
      </c>
      <c r="E2077" s="200" t="s">
        <v>15449</v>
      </c>
      <c r="F2077" s="206" t="s">
        <v>15458</v>
      </c>
      <c r="G2077" s="201" t="s">
        <v>15459</v>
      </c>
      <c r="H2077" s="205" t="s">
        <v>15460</v>
      </c>
      <c r="I2077" s="204" t="s">
        <v>15461</v>
      </c>
      <c r="J2077" s="207" t="s">
        <v>15462</v>
      </c>
      <c r="K2077" s="208" t="s">
        <v>15463</v>
      </c>
      <c r="L2077" s="200" t="s">
        <v>60</v>
      </c>
      <c r="M2077" s="205" t="s">
        <v>61</v>
      </c>
      <c r="N2077" s="205" t="s">
        <v>62</v>
      </c>
      <c r="O2077" s="205" t="s">
        <v>91</v>
      </c>
      <c r="P2077" s="205" t="s">
        <v>92</v>
      </c>
      <c r="Q2077" s="205" t="s">
        <v>65</v>
      </c>
      <c r="R2077" s="205" t="s">
        <v>14830</v>
      </c>
      <c r="S2077" s="205" t="s">
        <v>15449</v>
      </c>
      <c r="T2077" s="205" t="s">
        <v>66</v>
      </c>
      <c r="U2077" s="208" t="s">
        <v>15464</v>
      </c>
      <c r="V2077" s="205">
        <v>1</v>
      </c>
      <c r="W2077" s="205" t="s">
        <v>68</v>
      </c>
      <c r="X2077" s="205" t="s">
        <v>69</v>
      </c>
      <c r="Y2077" s="205" t="s">
        <v>70</v>
      </c>
      <c r="Z2077" s="205" t="s">
        <v>647</v>
      </c>
      <c r="AA2077" s="234" t="s">
        <v>71</v>
      </c>
      <c r="AB2077" s="216">
        <v>46310</v>
      </c>
      <c r="AC2077" s="205"/>
      <c r="AD2077" s="230" t="s">
        <v>72</v>
      </c>
      <c r="AE2077" s="126" t="s">
        <v>73</v>
      </c>
      <c r="AF2077" s="127" t="s">
        <v>74</v>
      </c>
      <c r="AG2077" s="128"/>
      <c r="AH2077" s="129"/>
      <c r="AI2077" s="129"/>
      <c r="AJ2077" s="126" t="s">
        <v>75</v>
      </c>
      <c r="AK2077" s="127" t="s">
        <v>76</v>
      </c>
      <c r="AL2077" s="129" t="s">
        <v>77</v>
      </c>
      <c r="AM2077" s="128" t="s">
        <v>15465</v>
      </c>
      <c r="AN2077" s="129"/>
      <c r="AO2077" s="127" t="s">
        <v>79</v>
      </c>
      <c r="AP2077" s="129"/>
      <c r="AQ2077" s="183"/>
      <c r="AR2077" s="183"/>
      <c r="AS2077" s="183"/>
    </row>
    <row r="2078" spans="1:45" customFormat="1" ht="30" hidden="1" customHeight="1">
      <c r="A2078" s="204" t="s">
        <v>49</v>
      </c>
      <c r="B2078" s="200" t="s">
        <v>14829</v>
      </c>
      <c r="C2078" s="200" t="s">
        <v>14830</v>
      </c>
      <c r="D2078" s="200" t="s">
        <v>15448</v>
      </c>
      <c r="E2078" s="200" t="s">
        <v>15449</v>
      </c>
      <c r="F2078" s="206" t="s">
        <v>15466</v>
      </c>
      <c r="G2078" s="206" t="s">
        <v>15467</v>
      </c>
      <c r="H2078" s="205" t="s">
        <v>15468</v>
      </c>
      <c r="I2078" s="204" t="s">
        <v>15469</v>
      </c>
      <c r="J2078" s="207" t="s">
        <v>15470</v>
      </c>
      <c r="K2078" s="208" t="s">
        <v>15471</v>
      </c>
      <c r="L2078" s="205" t="s">
        <v>1071</v>
      </c>
      <c r="M2078" s="205" t="s">
        <v>61</v>
      </c>
      <c r="N2078" s="205" t="s">
        <v>62</v>
      </c>
      <c r="O2078" s="205" t="s">
        <v>91</v>
      </c>
      <c r="P2078" s="205" t="s">
        <v>92</v>
      </c>
      <c r="Q2078" s="205" t="s">
        <v>65</v>
      </c>
      <c r="R2078" s="205" t="s">
        <v>14830</v>
      </c>
      <c r="S2078" s="205" t="s">
        <v>15449</v>
      </c>
      <c r="T2078" s="205" t="s">
        <v>777</v>
      </c>
      <c r="U2078" s="208" t="s">
        <v>15472</v>
      </c>
      <c r="V2078" s="205">
        <v>0.95</v>
      </c>
      <c r="W2078" s="205" t="s">
        <v>68</v>
      </c>
      <c r="X2078" s="205" t="s">
        <v>14650</v>
      </c>
      <c r="Y2078" s="205" t="s">
        <v>70</v>
      </c>
      <c r="Z2078" s="205" t="s">
        <v>647</v>
      </c>
      <c r="AA2078" s="234" t="s">
        <v>71</v>
      </c>
      <c r="AB2078" s="216">
        <v>46310</v>
      </c>
      <c r="AC2078" s="205"/>
      <c r="AD2078" s="230" t="s">
        <v>72</v>
      </c>
      <c r="AE2078" s="126" t="s">
        <v>73</v>
      </c>
      <c r="AF2078" s="127" t="s">
        <v>74</v>
      </c>
      <c r="AG2078" s="128"/>
      <c r="AH2078" s="129"/>
      <c r="AI2078" s="129"/>
      <c r="AJ2078" s="126" t="s">
        <v>75</v>
      </c>
      <c r="AK2078" s="127" t="s">
        <v>76</v>
      </c>
      <c r="AL2078" s="129" t="s">
        <v>77</v>
      </c>
      <c r="AM2078" s="128" t="s">
        <v>15473</v>
      </c>
      <c r="AN2078" s="129"/>
      <c r="AO2078" s="127" t="s">
        <v>79</v>
      </c>
      <c r="AP2078" s="129"/>
      <c r="AQ2078" s="183"/>
      <c r="AR2078" s="183"/>
      <c r="AS2078" s="183"/>
    </row>
    <row r="2079" spans="1:45" customFormat="1" ht="30" hidden="1" customHeight="1">
      <c r="A2079" s="204" t="s">
        <v>49</v>
      </c>
      <c r="B2079" s="200" t="s">
        <v>14829</v>
      </c>
      <c r="C2079" s="200" t="s">
        <v>14830</v>
      </c>
      <c r="D2079" s="200" t="s">
        <v>15448</v>
      </c>
      <c r="E2079" s="200" t="s">
        <v>15449</v>
      </c>
      <c r="F2079" s="206" t="s">
        <v>15474</v>
      </c>
      <c r="G2079" s="201" t="s">
        <v>15475</v>
      </c>
      <c r="H2079" s="205" t="s">
        <v>15476</v>
      </c>
      <c r="I2079" s="204" t="s">
        <v>15477</v>
      </c>
      <c r="J2079" s="207" t="s">
        <v>15478</v>
      </c>
      <c r="K2079" s="208" t="s">
        <v>15479</v>
      </c>
      <c r="L2079" s="200" t="s">
        <v>60</v>
      </c>
      <c r="M2079" s="205" t="s">
        <v>61</v>
      </c>
      <c r="N2079" s="205" t="s">
        <v>62</v>
      </c>
      <c r="O2079" s="205" t="s">
        <v>91</v>
      </c>
      <c r="P2079" s="205" t="s">
        <v>92</v>
      </c>
      <c r="Q2079" s="205" t="s">
        <v>65</v>
      </c>
      <c r="R2079" s="205" t="s">
        <v>14830</v>
      </c>
      <c r="S2079" s="205" t="s">
        <v>15449</v>
      </c>
      <c r="T2079" s="205" t="s">
        <v>66</v>
      </c>
      <c r="U2079" s="208" t="s">
        <v>15480</v>
      </c>
      <c r="V2079" s="205">
        <v>1</v>
      </c>
      <c r="W2079" s="205" t="s">
        <v>68</v>
      </c>
      <c r="X2079" s="205" t="s">
        <v>69</v>
      </c>
      <c r="Y2079" s="205" t="s">
        <v>70</v>
      </c>
      <c r="Z2079" s="205" t="s">
        <v>14829</v>
      </c>
      <c r="AA2079" s="234" t="s">
        <v>71</v>
      </c>
      <c r="AB2079" s="216">
        <v>46310</v>
      </c>
      <c r="AC2079" s="205"/>
      <c r="AD2079" s="230" t="s">
        <v>72</v>
      </c>
      <c r="AE2079" s="126" t="s">
        <v>73</v>
      </c>
      <c r="AF2079" s="127" t="s">
        <v>74</v>
      </c>
      <c r="AG2079" s="128"/>
      <c r="AH2079" s="129"/>
      <c r="AI2079" s="129"/>
      <c r="AJ2079" s="126" t="s">
        <v>75</v>
      </c>
      <c r="AK2079" s="127" t="s">
        <v>76</v>
      </c>
      <c r="AL2079" s="129" t="s">
        <v>77</v>
      </c>
      <c r="AM2079" s="128" t="s">
        <v>15481</v>
      </c>
      <c r="AN2079" s="129"/>
      <c r="AO2079" s="127" t="s">
        <v>79</v>
      </c>
      <c r="AP2079" s="129"/>
      <c r="AQ2079" s="183"/>
      <c r="AR2079" s="183"/>
      <c r="AS2079" s="183"/>
    </row>
    <row r="2080" spans="1:45" customFormat="1" ht="30" hidden="1" customHeight="1">
      <c r="A2080" s="204" t="s">
        <v>49</v>
      </c>
      <c r="B2080" s="200" t="s">
        <v>14829</v>
      </c>
      <c r="C2080" s="200" t="s">
        <v>14830</v>
      </c>
      <c r="D2080" s="200" t="s">
        <v>15482</v>
      </c>
      <c r="E2080" s="200" t="s">
        <v>15483</v>
      </c>
      <c r="F2080" s="206" t="s">
        <v>15484</v>
      </c>
      <c r="G2080" s="201" t="s">
        <v>15485</v>
      </c>
      <c r="H2080" s="205" t="s">
        <v>15486</v>
      </c>
      <c r="I2080" s="204" t="s">
        <v>15487</v>
      </c>
      <c r="J2080" s="207" t="s">
        <v>15488</v>
      </c>
      <c r="K2080" s="208" t="s">
        <v>15489</v>
      </c>
      <c r="L2080" s="200" t="s">
        <v>90</v>
      </c>
      <c r="M2080" s="205" t="s">
        <v>61</v>
      </c>
      <c r="N2080" s="205" t="s">
        <v>62</v>
      </c>
      <c r="O2080" s="205" t="s">
        <v>91</v>
      </c>
      <c r="P2080" s="205" t="s">
        <v>92</v>
      </c>
      <c r="Q2080" s="205" t="s">
        <v>65</v>
      </c>
      <c r="R2080" s="205" t="s">
        <v>14830</v>
      </c>
      <c r="S2080" s="205" t="s">
        <v>15483</v>
      </c>
      <c r="T2080" s="205" t="s">
        <v>66</v>
      </c>
      <c r="U2080" s="208" t="s">
        <v>15490</v>
      </c>
      <c r="V2080" s="205" t="s">
        <v>647</v>
      </c>
      <c r="W2080" s="205" t="s">
        <v>68</v>
      </c>
      <c r="X2080" s="205" t="s">
        <v>69</v>
      </c>
      <c r="Y2080" s="205" t="s">
        <v>70</v>
      </c>
      <c r="Z2080" s="205" t="s">
        <v>647</v>
      </c>
      <c r="AA2080" s="234" t="s">
        <v>71</v>
      </c>
      <c r="AB2080" s="216">
        <v>46310</v>
      </c>
      <c r="AC2080" s="205"/>
      <c r="AD2080" s="230" t="s">
        <v>375</v>
      </c>
      <c r="AE2080" s="126" t="s">
        <v>75</v>
      </c>
      <c r="AF2080" s="127" t="s">
        <v>76</v>
      </c>
      <c r="AG2080" s="128" t="s">
        <v>15144</v>
      </c>
      <c r="AH2080" s="129"/>
      <c r="AI2080" s="129"/>
      <c r="AJ2080" s="126" t="s">
        <v>73</v>
      </c>
      <c r="AK2080" s="127"/>
      <c r="AL2080" s="129"/>
      <c r="AM2080" s="128"/>
      <c r="AN2080" s="129"/>
      <c r="AO2080" s="127" t="s">
        <v>79</v>
      </c>
      <c r="AP2080" s="129"/>
      <c r="AQ2080" s="183"/>
      <c r="AR2080" s="183"/>
      <c r="AS2080" s="183"/>
    </row>
    <row r="2081" spans="1:45" customFormat="1" ht="30" hidden="1" customHeight="1">
      <c r="A2081" s="204" t="s">
        <v>49</v>
      </c>
      <c r="B2081" s="200" t="s">
        <v>14829</v>
      </c>
      <c r="C2081" s="200" t="s">
        <v>14830</v>
      </c>
      <c r="D2081" s="200" t="s">
        <v>15482</v>
      </c>
      <c r="E2081" s="200" t="s">
        <v>15483</v>
      </c>
      <c r="F2081" s="206" t="s">
        <v>15491</v>
      </c>
      <c r="G2081" s="201" t="s">
        <v>15492</v>
      </c>
      <c r="H2081" s="205" t="s">
        <v>15493</v>
      </c>
      <c r="I2081" s="204" t="s">
        <v>15494</v>
      </c>
      <c r="J2081" s="207" t="s">
        <v>15495</v>
      </c>
      <c r="K2081" s="208" t="s">
        <v>15496</v>
      </c>
      <c r="L2081" s="200" t="s">
        <v>60</v>
      </c>
      <c r="M2081" s="205" t="s">
        <v>61</v>
      </c>
      <c r="N2081" s="205" t="s">
        <v>62</v>
      </c>
      <c r="O2081" s="205" t="s">
        <v>91</v>
      </c>
      <c r="P2081" s="205" t="s">
        <v>92</v>
      </c>
      <c r="Q2081" s="205" t="s">
        <v>65</v>
      </c>
      <c r="R2081" s="205" t="s">
        <v>14830</v>
      </c>
      <c r="S2081" s="205" t="s">
        <v>15483</v>
      </c>
      <c r="T2081" s="205" t="s">
        <v>66</v>
      </c>
      <c r="U2081" s="208" t="s">
        <v>15497</v>
      </c>
      <c r="V2081" s="205" t="s">
        <v>647</v>
      </c>
      <c r="W2081" s="205" t="s">
        <v>68</v>
      </c>
      <c r="X2081" s="205" t="s">
        <v>69</v>
      </c>
      <c r="Y2081" s="205" t="s">
        <v>70</v>
      </c>
      <c r="Z2081" s="205" t="s">
        <v>647</v>
      </c>
      <c r="AA2081" s="234" t="s">
        <v>71</v>
      </c>
      <c r="AB2081" s="216">
        <v>46310</v>
      </c>
      <c r="AC2081" s="205"/>
      <c r="AD2081" s="230" t="s">
        <v>375</v>
      </c>
      <c r="AE2081" s="126" t="s">
        <v>75</v>
      </c>
      <c r="AF2081" s="127" t="s">
        <v>76</v>
      </c>
      <c r="AG2081" s="128" t="s">
        <v>15144</v>
      </c>
      <c r="AH2081" s="129"/>
      <c r="AI2081" s="129"/>
      <c r="AJ2081" s="126" t="s">
        <v>73</v>
      </c>
      <c r="AK2081" s="127"/>
      <c r="AL2081" s="129"/>
      <c r="AM2081" s="128"/>
      <c r="AN2081" s="129"/>
      <c r="AO2081" s="127" t="s">
        <v>79</v>
      </c>
      <c r="AP2081" s="129"/>
      <c r="AQ2081" s="183"/>
      <c r="AR2081" s="183"/>
      <c r="AS2081" s="183"/>
    </row>
    <row r="2082" spans="1:45" customFormat="1" ht="30" hidden="1" customHeight="1">
      <c r="A2082" s="204" t="s">
        <v>49</v>
      </c>
      <c r="B2082" s="200" t="s">
        <v>14829</v>
      </c>
      <c r="C2082" s="200" t="s">
        <v>14830</v>
      </c>
      <c r="D2082" s="200" t="s">
        <v>15482</v>
      </c>
      <c r="E2082" s="200" t="s">
        <v>15483</v>
      </c>
      <c r="F2082" s="206" t="s">
        <v>15498</v>
      </c>
      <c r="G2082" s="201" t="s">
        <v>15499</v>
      </c>
      <c r="H2082" s="205" t="s">
        <v>15500</v>
      </c>
      <c r="I2082" s="204" t="s">
        <v>15501</v>
      </c>
      <c r="J2082" s="207" t="s">
        <v>15502</v>
      </c>
      <c r="K2082" s="208" t="s">
        <v>15503</v>
      </c>
      <c r="L2082" s="200" t="s">
        <v>60</v>
      </c>
      <c r="M2082" s="205" t="s">
        <v>61</v>
      </c>
      <c r="N2082" s="205" t="s">
        <v>62</v>
      </c>
      <c r="O2082" s="205" t="s">
        <v>91</v>
      </c>
      <c r="P2082" s="205" t="s">
        <v>92</v>
      </c>
      <c r="Q2082" s="205" t="s">
        <v>65</v>
      </c>
      <c r="R2082" s="205" t="s">
        <v>14830</v>
      </c>
      <c r="S2082" s="205" t="s">
        <v>15483</v>
      </c>
      <c r="T2082" s="205" t="s">
        <v>66</v>
      </c>
      <c r="U2082" s="208" t="s">
        <v>15504</v>
      </c>
      <c r="V2082" s="205">
        <v>1</v>
      </c>
      <c r="W2082" s="205" t="s">
        <v>68</v>
      </c>
      <c r="X2082" s="205" t="s">
        <v>69</v>
      </c>
      <c r="Y2082" s="205" t="s">
        <v>70</v>
      </c>
      <c r="Z2082" s="205" t="s">
        <v>647</v>
      </c>
      <c r="AA2082" s="234" t="s">
        <v>71</v>
      </c>
      <c r="AB2082" s="216">
        <v>46310</v>
      </c>
      <c r="AC2082" s="205"/>
      <c r="AD2082" s="230" t="s">
        <v>72</v>
      </c>
      <c r="AE2082" s="126" t="s">
        <v>73</v>
      </c>
      <c r="AF2082" s="127" t="s">
        <v>74</v>
      </c>
      <c r="AG2082" s="128"/>
      <c r="AH2082" s="129"/>
      <c r="AI2082" s="129"/>
      <c r="AJ2082" s="126" t="s">
        <v>75</v>
      </c>
      <c r="AK2082" s="127" t="s">
        <v>76</v>
      </c>
      <c r="AL2082" s="129" t="s">
        <v>77</v>
      </c>
      <c r="AM2082" s="128" t="s">
        <v>15505</v>
      </c>
      <c r="AN2082" s="129"/>
      <c r="AO2082" s="127" t="s">
        <v>79</v>
      </c>
      <c r="AP2082" s="129"/>
      <c r="AQ2082" s="183"/>
      <c r="AR2082" s="183"/>
      <c r="AS2082" s="183"/>
    </row>
    <row r="2083" spans="1:45" customFormat="1" ht="30" hidden="1" customHeight="1">
      <c r="A2083" s="204" t="s">
        <v>49</v>
      </c>
      <c r="B2083" s="200" t="s">
        <v>14829</v>
      </c>
      <c r="C2083" s="200" t="s">
        <v>14830</v>
      </c>
      <c r="D2083" s="200" t="s">
        <v>15482</v>
      </c>
      <c r="E2083" s="200" t="s">
        <v>15483</v>
      </c>
      <c r="F2083" s="206" t="s">
        <v>15506</v>
      </c>
      <c r="G2083" s="201" t="s">
        <v>15507</v>
      </c>
      <c r="H2083" s="205" t="s">
        <v>15508</v>
      </c>
      <c r="I2083" s="204" t="s">
        <v>15509</v>
      </c>
      <c r="J2083" s="207" t="s">
        <v>15510</v>
      </c>
      <c r="K2083" s="208" t="s">
        <v>15511</v>
      </c>
      <c r="L2083" s="200" t="s">
        <v>60</v>
      </c>
      <c r="M2083" s="205" t="s">
        <v>61</v>
      </c>
      <c r="N2083" s="205" t="s">
        <v>62</v>
      </c>
      <c r="O2083" s="205" t="s">
        <v>91</v>
      </c>
      <c r="P2083" s="205" t="s">
        <v>92</v>
      </c>
      <c r="Q2083" s="205" t="s">
        <v>65</v>
      </c>
      <c r="R2083" s="205" t="s">
        <v>14830</v>
      </c>
      <c r="S2083" s="205" t="s">
        <v>15483</v>
      </c>
      <c r="T2083" s="205" t="s">
        <v>66</v>
      </c>
      <c r="U2083" s="208" t="s">
        <v>15512</v>
      </c>
      <c r="V2083" s="205">
        <v>1</v>
      </c>
      <c r="W2083" s="205" t="s">
        <v>68</v>
      </c>
      <c r="X2083" s="205" t="s">
        <v>69</v>
      </c>
      <c r="Y2083" s="205" t="s">
        <v>70</v>
      </c>
      <c r="Z2083" s="205" t="s">
        <v>14829</v>
      </c>
      <c r="AA2083" s="234" t="s">
        <v>71</v>
      </c>
      <c r="AB2083" s="216">
        <v>46310</v>
      </c>
      <c r="AC2083" s="205"/>
      <c r="AD2083" s="230" t="s">
        <v>72</v>
      </c>
      <c r="AE2083" s="126" t="s">
        <v>73</v>
      </c>
      <c r="AF2083" s="127" t="s">
        <v>74</v>
      </c>
      <c r="AG2083" s="128"/>
      <c r="AH2083" s="129"/>
      <c r="AI2083" s="129"/>
      <c r="AJ2083" s="126" t="s">
        <v>75</v>
      </c>
      <c r="AK2083" s="127" t="s">
        <v>76</v>
      </c>
      <c r="AL2083" s="129" t="s">
        <v>77</v>
      </c>
      <c r="AM2083" s="128" t="s">
        <v>15513</v>
      </c>
      <c r="AN2083" s="129"/>
      <c r="AO2083" s="127" t="s">
        <v>79</v>
      </c>
      <c r="AP2083" s="129"/>
      <c r="AQ2083" s="183"/>
      <c r="AR2083" s="183"/>
      <c r="AS2083" s="183"/>
    </row>
    <row r="2084" spans="1:45" customFormat="1" ht="30" hidden="1" customHeight="1">
      <c r="A2084" s="204" t="s">
        <v>49</v>
      </c>
      <c r="B2084" s="200" t="s">
        <v>14829</v>
      </c>
      <c r="C2084" s="200" t="s">
        <v>14830</v>
      </c>
      <c r="D2084" s="200" t="s">
        <v>15514</v>
      </c>
      <c r="E2084" s="200" t="s">
        <v>15515</v>
      </c>
      <c r="F2084" s="206" t="s">
        <v>15516</v>
      </c>
      <c r="G2084" s="201" t="s">
        <v>15517</v>
      </c>
      <c r="H2084" s="205" t="s">
        <v>15518</v>
      </c>
      <c r="I2084" s="204" t="s">
        <v>15519</v>
      </c>
      <c r="J2084" s="207" t="s">
        <v>15520</v>
      </c>
      <c r="K2084" s="208" t="s">
        <v>15521</v>
      </c>
      <c r="L2084" s="200" t="s">
        <v>90</v>
      </c>
      <c r="M2084" s="205" t="s">
        <v>61</v>
      </c>
      <c r="N2084" s="205" t="s">
        <v>62</v>
      </c>
      <c r="O2084" s="205" t="s">
        <v>91</v>
      </c>
      <c r="P2084" s="205" t="s">
        <v>92</v>
      </c>
      <c r="Q2084" s="205" t="s">
        <v>65</v>
      </c>
      <c r="R2084" s="205" t="s">
        <v>14830</v>
      </c>
      <c r="S2084" s="205" t="s">
        <v>15515</v>
      </c>
      <c r="T2084" s="205" t="s">
        <v>93</v>
      </c>
      <c r="U2084" s="208" t="s">
        <v>15522</v>
      </c>
      <c r="V2084" s="205">
        <v>0.95</v>
      </c>
      <c r="W2084" s="205" t="s">
        <v>68</v>
      </c>
      <c r="X2084" s="205" t="s">
        <v>69</v>
      </c>
      <c r="Y2084" s="205" t="s">
        <v>70</v>
      </c>
      <c r="Z2084" s="205" t="s">
        <v>95</v>
      </c>
      <c r="AA2084" s="234" t="s">
        <v>71</v>
      </c>
      <c r="AB2084" s="216">
        <v>46310</v>
      </c>
      <c r="AC2084" s="205"/>
      <c r="AD2084" s="230" t="s">
        <v>72</v>
      </c>
      <c r="AE2084" s="126" t="s">
        <v>73</v>
      </c>
      <c r="AF2084" s="127" t="s">
        <v>74</v>
      </c>
      <c r="AG2084" s="128"/>
      <c r="AH2084" s="129"/>
      <c r="AI2084" s="129"/>
      <c r="AJ2084" s="126" t="s">
        <v>75</v>
      </c>
      <c r="AK2084" s="127" t="s">
        <v>76</v>
      </c>
      <c r="AL2084" s="129" t="s">
        <v>77</v>
      </c>
      <c r="AM2084" s="128" t="s">
        <v>15523</v>
      </c>
      <c r="AN2084" s="129"/>
      <c r="AO2084" s="127" t="s">
        <v>79</v>
      </c>
      <c r="AP2084" s="129"/>
      <c r="AQ2084" s="183"/>
      <c r="AR2084" s="183"/>
      <c r="AS2084" s="183"/>
    </row>
    <row r="2085" spans="1:45" customFormat="1" ht="30" hidden="1" customHeight="1">
      <c r="A2085" s="204" t="s">
        <v>49</v>
      </c>
      <c r="B2085" s="200" t="s">
        <v>14829</v>
      </c>
      <c r="C2085" s="200" t="s">
        <v>14830</v>
      </c>
      <c r="D2085" s="200" t="s">
        <v>15514</v>
      </c>
      <c r="E2085" s="200" t="s">
        <v>15515</v>
      </c>
      <c r="F2085" s="206" t="s">
        <v>15524</v>
      </c>
      <c r="G2085" s="201" t="s">
        <v>15525</v>
      </c>
      <c r="H2085" s="205" t="s">
        <v>15526</v>
      </c>
      <c r="I2085" s="204" t="s">
        <v>15527</v>
      </c>
      <c r="J2085" s="207" t="s">
        <v>15528</v>
      </c>
      <c r="K2085" s="208" t="s">
        <v>15529</v>
      </c>
      <c r="L2085" s="200" t="s">
        <v>60</v>
      </c>
      <c r="M2085" s="205" t="s">
        <v>61</v>
      </c>
      <c r="N2085" s="205" t="s">
        <v>62</v>
      </c>
      <c r="O2085" s="205" t="s">
        <v>91</v>
      </c>
      <c r="P2085" s="205" t="s">
        <v>92</v>
      </c>
      <c r="Q2085" s="205" t="s">
        <v>65</v>
      </c>
      <c r="R2085" s="205" t="s">
        <v>14830</v>
      </c>
      <c r="S2085" s="205" t="s">
        <v>15515</v>
      </c>
      <c r="T2085" s="205" t="s">
        <v>66</v>
      </c>
      <c r="U2085" s="208" t="s">
        <v>15530</v>
      </c>
      <c r="V2085" s="205">
        <v>1</v>
      </c>
      <c r="W2085" s="205" t="s">
        <v>68</v>
      </c>
      <c r="X2085" s="205" t="s">
        <v>69</v>
      </c>
      <c r="Y2085" s="205" t="s">
        <v>70</v>
      </c>
      <c r="Z2085" s="205" t="s">
        <v>647</v>
      </c>
      <c r="AA2085" s="234" t="s">
        <v>71</v>
      </c>
      <c r="AB2085" s="216">
        <v>46310</v>
      </c>
      <c r="AC2085" s="205"/>
      <c r="AD2085" s="230" t="s">
        <v>72</v>
      </c>
      <c r="AE2085" s="126" t="s">
        <v>73</v>
      </c>
      <c r="AF2085" s="127" t="s">
        <v>74</v>
      </c>
      <c r="AG2085" s="128"/>
      <c r="AH2085" s="129"/>
      <c r="AI2085" s="129"/>
      <c r="AJ2085" s="126" t="s">
        <v>75</v>
      </c>
      <c r="AK2085" s="127" t="s">
        <v>76</v>
      </c>
      <c r="AL2085" s="129" t="s">
        <v>77</v>
      </c>
      <c r="AM2085" s="128" t="s">
        <v>15531</v>
      </c>
      <c r="AN2085" s="129"/>
      <c r="AO2085" s="127" t="s">
        <v>79</v>
      </c>
      <c r="AP2085" s="129"/>
      <c r="AQ2085" s="183"/>
      <c r="AR2085" s="183"/>
      <c r="AS2085" s="183"/>
    </row>
    <row r="2086" spans="1:45" customFormat="1" ht="30" hidden="1" customHeight="1">
      <c r="A2086" s="204" t="s">
        <v>49</v>
      </c>
      <c r="B2086" s="200" t="s">
        <v>14829</v>
      </c>
      <c r="C2086" s="200" t="s">
        <v>14830</v>
      </c>
      <c r="D2086" s="200" t="s">
        <v>15514</v>
      </c>
      <c r="E2086" s="200" t="s">
        <v>15515</v>
      </c>
      <c r="F2086" s="206" t="s">
        <v>15532</v>
      </c>
      <c r="G2086" s="201" t="s">
        <v>15533</v>
      </c>
      <c r="H2086" s="205" t="s">
        <v>15534</v>
      </c>
      <c r="I2086" s="204" t="s">
        <v>15535</v>
      </c>
      <c r="J2086" s="207" t="s">
        <v>15536</v>
      </c>
      <c r="K2086" s="208" t="s">
        <v>15537</v>
      </c>
      <c r="L2086" s="200" t="s">
        <v>60</v>
      </c>
      <c r="M2086" s="205" t="s">
        <v>61</v>
      </c>
      <c r="N2086" s="205" t="s">
        <v>62</v>
      </c>
      <c r="O2086" s="205" t="s">
        <v>91</v>
      </c>
      <c r="P2086" s="205" t="s">
        <v>92</v>
      </c>
      <c r="Q2086" s="205" t="s">
        <v>65</v>
      </c>
      <c r="R2086" s="205" t="s">
        <v>14830</v>
      </c>
      <c r="S2086" s="205" t="s">
        <v>15515</v>
      </c>
      <c r="T2086" s="205" t="s">
        <v>66</v>
      </c>
      <c r="U2086" s="208" t="s">
        <v>15538</v>
      </c>
      <c r="V2086" s="205">
        <v>1</v>
      </c>
      <c r="W2086" s="205" t="s">
        <v>68</v>
      </c>
      <c r="X2086" s="205" t="s">
        <v>69</v>
      </c>
      <c r="Y2086" s="205" t="s">
        <v>70</v>
      </c>
      <c r="Z2086" s="205" t="s">
        <v>14829</v>
      </c>
      <c r="AA2086" s="234" t="s">
        <v>71</v>
      </c>
      <c r="AB2086" s="216">
        <v>46310</v>
      </c>
      <c r="AC2086" s="205"/>
      <c r="AD2086" s="230" t="s">
        <v>72</v>
      </c>
      <c r="AE2086" s="126" t="s">
        <v>73</v>
      </c>
      <c r="AF2086" s="127" t="s">
        <v>74</v>
      </c>
      <c r="AG2086" s="128"/>
      <c r="AH2086" s="129"/>
      <c r="AI2086" s="129"/>
      <c r="AJ2086" s="126" t="s">
        <v>75</v>
      </c>
      <c r="AK2086" s="127" t="s">
        <v>76</v>
      </c>
      <c r="AL2086" s="129" t="s">
        <v>77</v>
      </c>
      <c r="AM2086" s="128" t="s">
        <v>15539</v>
      </c>
      <c r="AN2086" s="129"/>
      <c r="AO2086" s="127" t="s">
        <v>79</v>
      </c>
      <c r="AP2086" s="129"/>
      <c r="AQ2086" s="183"/>
      <c r="AR2086" s="183"/>
      <c r="AS2086" s="183"/>
    </row>
    <row r="2087" spans="1:45" customFormat="1" ht="30" hidden="1" customHeight="1">
      <c r="A2087" s="204" t="s">
        <v>49</v>
      </c>
      <c r="B2087" s="200" t="s">
        <v>14829</v>
      </c>
      <c r="C2087" s="200" t="s">
        <v>14830</v>
      </c>
      <c r="D2087" s="200" t="s">
        <v>15540</v>
      </c>
      <c r="E2087" s="200" t="s">
        <v>15541</v>
      </c>
      <c r="F2087" s="206" t="s">
        <v>15542</v>
      </c>
      <c r="G2087" s="201" t="s">
        <v>15543</v>
      </c>
      <c r="H2087" s="205" t="s">
        <v>15544</v>
      </c>
      <c r="I2087" s="204" t="s">
        <v>15545</v>
      </c>
      <c r="J2087" s="207" t="s">
        <v>15546</v>
      </c>
      <c r="K2087" s="208" t="s">
        <v>15547</v>
      </c>
      <c r="L2087" s="200" t="s">
        <v>90</v>
      </c>
      <c r="M2087" s="205" t="s">
        <v>61</v>
      </c>
      <c r="N2087" s="205" t="s">
        <v>62</v>
      </c>
      <c r="O2087" s="205" t="s">
        <v>91</v>
      </c>
      <c r="P2087" s="205" t="s">
        <v>92</v>
      </c>
      <c r="Q2087" s="205" t="s">
        <v>65</v>
      </c>
      <c r="R2087" s="205" t="s">
        <v>14830</v>
      </c>
      <c r="S2087" s="205" t="s">
        <v>15541</v>
      </c>
      <c r="T2087" s="205" t="s">
        <v>93</v>
      </c>
      <c r="U2087" s="208" t="s">
        <v>15548</v>
      </c>
      <c r="V2087" s="205">
        <v>0.95</v>
      </c>
      <c r="W2087" s="205" t="s">
        <v>68</v>
      </c>
      <c r="X2087" s="205" t="s">
        <v>69</v>
      </c>
      <c r="Y2087" s="205" t="s">
        <v>70</v>
      </c>
      <c r="Z2087" s="205" t="s">
        <v>95</v>
      </c>
      <c r="AA2087" s="234" t="s">
        <v>71</v>
      </c>
      <c r="AB2087" s="216">
        <v>46310</v>
      </c>
      <c r="AC2087" s="205"/>
      <c r="AD2087" s="230" t="s">
        <v>72</v>
      </c>
      <c r="AE2087" s="126" t="s">
        <v>73</v>
      </c>
      <c r="AF2087" s="127" t="s">
        <v>74</v>
      </c>
      <c r="AG2087" s="128"/>
      <c r="AH2087" s="129"/>
      <c r="AI2087" s="129"/>
      <c r="AJ2087" s="126" t="s">
        <v>75</v>
      </c>
      <c r="AK2087" s="127" t="s">
        <v>76</v>
      </c>
      <c r="AL2087" s="129" t="s">
        <v>77</v>
      </c>
      <c r="AM2087" s="128" t="s">
        <v>15549</v>
      </c>
      <c r="AN2087" s="129"/>
      <c r="AO2087" s="127" t="s">
        <v>79</v>
      </c>
      <c r="AP2087" s="129"/>
      <c r="AQ2087" s="183"/>
      <c r="AR2087" s="183"/>
      <c r="AS2087" s="183"/>
    </row>
    <row r="2088" spans="1:45" customFormat="1" ht="30" hidden="1" customHeight="1">
      <c r="A2088" s="204" t="s">
        <v>49</v>
      </c>
      <c r="B2088" s="200" t="s">
        <v>14829</v>
      </c>
      <c r="C2088" s="200" t="s">
        <v>14830</v>
      </c>
      <c r="D2088" s="200" t="s">
        <v>15540</v>
      </c>
      <c r="E2088" s="200" t="s">
        <v>15541</v>
      </c>
      <c r="F2088" s="206" t="s">
        <v>15550</v>
      </c>
      <c r="G2088" s="201" t="s">
        <v>15551</v>
      </c>
      <c r="H2088" s="205" t="s">
        <v>15552</v>
      </c>
      <c r="I2088" s="204" t="s">
        <v>15553</v>
      </c>
      <c r="J2088" s="207" t="s">
        <v>15554</v>
      </c>
      <c r="K2088" s="208" t="s">
        <v>15555</v>
      </c>
      <c r="L2088" s="200" t="s">
        <v>60</v>
      </c>
      <c r="M2088" s="205" t="s">
        <v>61</v>
      </c>
      <c r="N2088" s="205" t="s">
        <v>62</v>
      </c>
      <c r="O2088" s="205" t="s">
        <v>91</v>
      </c>
      <c r="P2088" s="205" t="s">
        <v>92</v>
      </c>
      <c r="Q2088" s="205" t="s">
        <v>65</v>
      </c>
      <c r="R2088" s="205" t="s">
        <v>14830</v>
      </c>
      <c r="S2088" s="205" t="s">
        <v>15541</v>
      </c>
      <c r="T2088" s="205" t="s">
        <v>66</v>
      </c>
      <c r="U2088" s="208" t="s">
        <v>15556</v>
      </c>
      <c r="V2088" s="205">
        <v>1</v>
      </c>
      <c r="W2088" s="205" t="s">
        <v>68</v>
      </c>
      <c r="X2088" s="205" t="s">
        <v>69</v>
      </c>
      <c r="Y2088" s="205" t="s">
        <v>70</v>
      </c>
      <c r="Z2088" s="205" t="s">
        <v>647</v>
      </c>
      <c r="AA2088" s="234" t="s">
        <v>71</v>
      </c>
      <c r="AB2088" s="216">
        <v>46310</v>
      </c>
      <c r="AC2088" s="205"/>
      <c r="AD2088" s="230" t="s">
        <v>72</v>
      </c>
      <c r="AE2088" s="126" t="s">
        <v>73</v>
      </c>
      <c r="AF2088" s="127" t="s">
        <v>74</v>
      </c>
      <c r="AG2088" s="128"/>
      <c r="AH2088" s="129"/>
      <c r="AI2088" s="129"/>
      <c r="AJ2088" s="126" t="s">
        <v>75</v>
      </c>
      <c r="AK2088" s="127" t="s">
        <v>76</v>
      </c>
      <c r="AL2088" s="129" t="s">
        <v>77</v>
      </c>
      <c r="AM2088" s="128" t="s">
        <v>15557</v>
      </c>
      <c r="AN2088" s="129"/>
      <c r="AO2088" s="127" t="s">
        <v>79</v>
      </c>
      <c r="AP2088" s="129"/>
      <c r="AQ2088" s="183"/>
      <c r="AR2088" s="183"/>
      <c r="AS2088" s="183"/>
    </row>
    <row r="2089" spans="1:45" customFormat="1" ht="30" hidden="1" customHeight="1">
      <c r="A2089" s="204" t="s">
        <v>49</v>
      </c>
      <c r="B2089" s="200" t="s">
        <v>14829</v>
      </c>
      <c r="C2089" s="200" t="s">
        <v>14830</v>
      </c>
      <c r="D2089" s="200" t="s">
        <v>15558</v>
      </c>
      <c r="E2089" s="200" t="s">
        <v>15559</v>
      </c>
      <c r="F2089" s="206" t="s">
        <v>15560</v>
      </c>
      <c r="G2089" s="201" t="s">
        <v>15561</v>
      </c>
      <c r="H2089" s="205" t="s">
        <v>15562</v>
      </c>
      <c r="I2089" s="204" t="s">
        <v>15563</v>
      </c>
      <c r="J2089" s="207" t="s">
        <v>15564</v>
      </c>
      <c r="K2089" s="208" t="s">
        <v>15565</v>
      </c>
      <c r="L2089" s="200" t="s">
        <v>60</v>
      </c>
      <c r="M2089" s="205" t="s">
        <v>61</v>
      </c>
      <c r="N2089" s="205" t="s">
        <v>62</v>
      </c>
      <c r="O2089" s="205" t="s">
        <v>91</v>
      </c>
      <c r="P2089" s="205" t="s">
        <v>92</v>
      </c>
      <c r="Q2089" s="205" t="s">
        <v>65</v>
      </c>
      <c r="R2089" s="205" t="s">
        <v>14830</v>
      </c>
      <c r="S2089" s="205" t="s">
        <v>15559</v>
      </c>
      <c r="T2089" s="205" t="s">
        <v>66</v>
      </c>
      <c r="U2089" s="208" t="s">
        <v>15566</v>
      </c>
      <c r="V2089" s="205">
        <v>1</v>
      </c>
      <c r="W2089" s="205" t="s">
        <v>68</v>
      </c>
      <c r="X2089" s="205" t="s">
        <v>69</v>
      </c>
      <c r="Y2089" s="205" t="s">
        <v>70</v>
      </c>
      <c r="Z2089" s="205" t="s">
        <v>647</v>
      </c>
      <c r="AA2089" s="234" t="s">
        <v>71</v>
      </c>
      <c r="AB2089" s="216">
        <v>46310</v>
      </c>
      <c r="AC2089" s="205"/>
      <c r="AD2089" s="230" t="s">
        <v>375</v>
      </c>
      <c r="AE2089" s="126" t="s">
        <v>75</v>
      </c>
      <c r="AF2089" s="127" t="s">
        <v>76</v>
      </c>
      <c r="AG2089" s="128" t="s">
        <v>15431</v>
      </c>
      <c r="AH2089" s="129" t="s">
        <v>15219</v>
      </c>
      <c r="AI2089" s="129"/>
      <c r="AJ2089" s="126" t="s">
        <v>73</v>
      </c>
      <c r="AK2089" s="127"/>
      <c r="AL2089" s="129"/>
      <c r="AM2089" s="128"/>
      <c r="AN2089" s="129"/>
      <c r="AO2089" s="127" t="s">
        <v>79</v>
      </c>
      <c r="AP2089" s="129"/>
      <c r="AQ2089" s="183"/>
      <c r="AR2089" s="183"/>
      <c r="AS2089" s="183"/>
    </row>
    <row r="2090" spans="1:45" customFormat="1" ht="30" hidden="1" customHeight="1">
      <c r="A2090" s="204" t="s">
        <v>49</v>
      </c>
      <c r="B2090" s="200" t="s">
        <v>14829</v>
      </c>
      <c r="C2090" s="200" t="s">
        <v>14830</v>
      </c>
      <c r="D2090" s="200" t="s">
        <v>15558</v>
      </c>
      <c r="E2090" s="200" t="s">
        <v>15559</v>
      </c>
      <c r="F2090" s="206" t="s">
        <v>15567</v>
      </c>
      <c r="G2090" s="201" t="s">
        <v>15568</v>
      </c>
      <c r="H2090" s="205" t="s">
        <v>15569</v>
      </c>
      <c r="I2090" s="204" t="s">
        <v>15570</v>
      </c>
      <c r="J2090" s="207" t="s">
        <v>15571</v>
      </c>
      <c r="K2090" s="208" t="s">
        <v>15572</v>
      </c>
      <c r="L2090" s="200" t="s">
        <v>90</v>
      </c>
      <c r="M2090" s="205" t="s">
        <v>61</v>
      </c>
      <c r="N2090" s="205" t="s">
        <v>62</v>
      </c>
      <c r="O2090" s="205" t="s">
        <v>91</v>
      </c>
      <c r="P2090" s="205" t="s">
        <v>92</v>
      </c>
      <c r="Q2090" s="205" t="s">
        <v>65</v>
      </c>
      <c r="R2090" s="205" t="s">
        <v>14830</v>
      </c>
      <c r="S2090" s="205" t="s">
        <v>15559</v>
      </c>
      <c r="T2090" s="205" t="s">
        <v>93</v>
      </c>
      <c r="U2090" s="208" t="s">
        <v>15573</v>
      </c>
      <c r="V2090" s="205">
        <v>0.95</v>
      </c>
      <c r="W2090" s="205" t="s">
        <v>68</v>
      </c>
      <c r="X2090" s="205" t="s">
        <v>69</v>
      </c>
      <c r="Y2090" s="205" t="s">
        <v>70</v>
      </c>
      <c r="Z2090" s="205" t="s">
        <v>95</v>
      </c>
      <c r="AA2090" s="234" t="s">
        <v>71</v>
      </c>
      <c r="AB2090" s="216">
        <v>46310</v>
      </c>
      <c r="AC2090" s="205"/>
      <c r="AD2090" s="230" t="s">
        <v>72</v>
      </c>
      <c r="AE2090" s="126" t="s">
        <v>73</v>
      </c>
      <c r="AF2090" s="127" t="s">
        <v>74</v>
      </c>
      <c r="AG2090" s="128"/>
      <c r="AH2090" s="129"/>
      <c r="AI2090" s="129"/>
      <c r="AJ2090" s="126" t="s">
        <v>75</v>
      </c>
      <c r="AK2090" s="127" t="s">
        <v>76</v>
      </c>
      <c r="AL2090" s="129" t="s">
        <v>77</v>
      </c>
      <c r="AM2090" s="128" t="s">
        <v>15574</v>
      </c>
      <c r="AN2090" s="129"/>
      <c r="AO2090" s="127" t="s">
        <v>79</v>
      </c>
      <c r="AP2090" s="129"/>
      <c r="AQ2090" s="183"/>
      <c r="AR2090" s="183"/>
      <c r="AS2090" s="183"/>
    </row>
    <row r="2091" spans="1:45" customFormat="1" ht="30" hidden="1" customHeight="1">
      <c r="A2091" s="204" t="s">
        <v>49</v>
      </c>
      <c r="B2091" s="200" t="s">
        <v>14829</v>
      </c>
      <c r="C2091" s="200" t="s">
        <v>14830</v>
      </c>
      <c r="D2091" s="200" t="s">
        <v>15575</v>
      </c>
      <c r="E2091" s="200" t="s">
        <v>15576</v>
      </c>
      <c r="F2091" s="206" t="s">
        <v>15577</v>
      </c>
      <c r="G2091" s="201" t="s">
        <v>15577</v>
      </c>
      <c r="H2091" s="205" t="s">
        <v>15578</v>
      </c>
      <c r="I2091" s="204" t="s">
        <v>15579</v>
      </c>
      <c r="J2091" s="207" t="s">
        <v>15580</v>
      </c>
      <c r="K2091" s="208" t="s">
        <v>15581</v>
      </c>
      <c r="L2091" s="200" t="s">
        <v>60</v>
      </c>
      <c r="M2091" s="205" t="s">
        <v>61</v>
      </c>
      <c r="N2091" s="205" t="s">
        <v>62</v>
      </c>
      <c r="O2091" s="205" t="s">
        <v>91</v>
      </c>
      <c r="P2091" s="205" t="s">
        <v>92</v>
      </c>
      <c r="Q2091" s="205" t="s">
        <v>65</v>
      </c>
      <c r="R2091" s="205" t="s">
        <v>14830</v>
      </c>
      <c r="S2091" s="205" t="s">
        <v>15576</v>
      </c>
      <c r="T2091" s="205" t="s">
        <v>777</v>
      </c>
      <c r="U2091" s="208" t="s">
        <v>647</v>
      </c>
      <c r="V2091" s="205">
        <v>1</v>
      </c>
      <c r="W2091" s="205" t="s">
        <v>68</v>
      </c>
      <c r="X2091" s="205" t="s">
        <v>14650</v>
      </c>
      <c r="Y2091" s="205" t="s">
        <v>70</v>
      </c>
      <c r="Z2091" s="205" t="s">
        <v>647</v>
      </c>
      <c r="AA2091" s="234" t="s">
        <v>779</v>
      </c>
      <c r="AB2091" s="217" t="s">
        <v>647</v>
      </c>
      <c r="AC2091" s="205"/>
      <c r="AD2091" s="230" t="s">
        <v>375</v>
      </c>
      <c r="AE2091" s="126" t="s">
        <v>75</v>
      </c>
      <c r="AF2091" s="127" t="s">
        <v>76</v>
      </c>
      <c r="AG2091" s="128" t="s">
        <v>15582</v>
      </c>
      <c r="AH2091" s="129" t="s">
        <v>15219</v>
      </c>
      <c r="AI2091" s="129"/>
      <c r="AJ2091" s="126" t="s">
        <v>73</v>
      </c>
      <c r="AK2091" s="127"/>
      <c r="AL2091" s="129"/>
      <c r="AM2091" s="128"/>
      <c r="AN2091" s="129"/>
      <c r="AO2091" s="127" t="s">
        <v>79</v>
      </c>
      <c r="AP2091" s="129"/>
      <c r="AQ2091" s="183"/>
      <c r="AR2091" s="183"/>
      <c r="AS2091" s="183"/>
    </row>
    <row r="2092" spans="1:45" customFormat="1" ht="30" hidden="1" customHeight="1">
      <c r="A2092" s="204" t="s">
        <v>49</v>
      </c>
      <c r="B2092" s="200" t="s">
        <v>14829</v>
      </c>
      <c r="C2092" s="200" t="s">
        <v>14830</v>
      </c>
      <c r="D2092" s="200" t="s">
        <v>15558</v>
      </c>
      <c r="E2092" s="200" t="s">
        <v>15559</v>
      </c>
      <c r="F2092" s="206" t="s">
        <v>15583</v>
      </c>
      <c r="G2092" s="201" t="s">
        <v>15584</v>
      </c>
      <c r="H2092" s="205" t="s">
        <v>15585</v>
      </c>
      <c r="I2092" s="204" t="s">
        <v>15586</v>
      </c>
      <c r="J2092" s="207" t="s">
        <v>15587</v>
      </c>
      <c r="K2092" s="208" t="s">
        <v>15588</v>
      </c>
      <c r="L2092" s="200" t="s">
        <v>60</v>
      </c>
      <c r="M2092" s="205" t="s">
        <v>61</v>
      </c>
      <c r="N2092" s="205" t="s">
        <v>62</v>
      </c>
      <c r="O2092" s="205" t="s">
        <v>91</v>
      </c>
      <c r="P2092" s="205" t="s">
        <v>92</v>
      </c>
      <c r="Q2092" s="205" t="s">
        <v>65</v>
      </c>
      <c r="R2092" s="205" t="s">
        <v>14830</v>
      </c>
      <c r="S2092" s="205" t="s">
        <v>15559</v>
      </c>
      <c r="T2092" s="205" t="s">
        <v>66</v>
      </c>
      <c r="U2092" s="208" t="s">
        <v>15589</v>
      </c>
      <c r="V2092" s="205">
        <v>1</v>
      </c>
      <c r="W2092" s="205" t="s">
        <v>68</v>
      </c>
      <c r="X2092" s="205" t="s">
        <v>69</v>
      </c>
      <c r="Y2092" s="205" t="s">
        <v>70</v>
      </c>
      <c r="Z2092" s="205" t="s">
        <v>647</v>
      </c>
      <c r="AA2092" s="234" t="s">
        <v>71</v>
      </c>
      <c r="AB2092" s="216">
        <v>46310</v>
      </c>
      <c r="AC2092" s="205"/>
      <c r="AD2092" s="230" t="s">
        <v>72</v>
      </c>
      <c r="AE2092" s="126" t="s">
        <v>73</v>
      </c>
      <c r="AF2092" s="127" t="s">
        <v>74</v>
      </c>
      <c r="AG2092" s="128"/>
      <c r="AH2092" s="129"/>
      <c r="AI2092" s="129"/>
      <c r="AJ2092" s="126" t="s">
        <v>75</v>
      </c>
      <c r="AK2092" s="127" t="s">
        <v>76</v>
      </c>
      <c r="AL2092" s="129" t="s">
        <v>77</v>
      </c>
      <c r="AM2092" s="128" t="s">
        <v>15590</v>
      </c>
      <c r="AN2092" s="129"/>
      <c r="AO2092" s="127" t="s">
        <v>79</v>
      </c>
      <c r="AP2092" s="129"/>
      <c r="AQ2092" s="183"/>
      <c r="AR2092" s="183"/>
      <c r="AS2092" s="183"/>
    </row>
    <row r="2093" spans="1:45" customFormat="1" ht="30" hidden="1" customHeight="1">
      <c r="A2093" s="204" t="s">
        <v>49</v>
      </c>
      <c r="B2093" s="200" t="s">
        <v>14829</v>
      </c>
      <c r="C2093" s="200" t="s">
        <v>14830</v>
      </c>
      <c r="D2093" s="200" t="s">
        <v>15575</v>
      </c>
      <c r="E2093" s="200" t="s">
        <v>15576</v>
      </c>
      <c r="F2093" s="206" t="s">
        <v>15591</v>
      </c>
      <c r="G2093" s="201" t="s">
        <v>15592</v>
      </c>
      <c r="H2093" s="205" t="s">
        <v>15593</v>
      </c>
      <c r="I2093" s="204" t="s">
        <v>15594</v>
      </c>
      <c r="J2093" s="207" t="s">
        <v>15595</v>
      </c>
      <c r="K2093" s="208" t="s">
        <v>15596</v>
      </c>
      <c r="L2093" s="200" t="s">
        <v>90</v>
      </c>
      <c r="M2093" s="205" t="s">
        <v>61</v>
      </c>
      <c r="N2093" s="205" t="s">
        <v>62</v>
      </c>
      <c r="O2093" s="205" t="s">
        <v>91</v>
      </c>
      <c r="P2093" s="205" t="s">
        <v>92</v>
      </c>
      <c r="Q2093" s="205" t="s">
        <v>65</v>
      </c>
      <c r="R2093" s="205" t="s">
        <v>14830</v>
      </c>
      <c r="S2093" s="205" t="s">
        <v>15576</v>
      </c>
      <c r="T2093" s="205" t="s">
        <v>93</v>
      </c>
      <c r="U2093" s="208" t="s">
        <v>15597</v>
      </c>
      <c r="V2093" s="205">
        <v>0.95</v>
      </c>
      <c r="W2093" s="205" t="s">
        <v>68</v>
      </c>
      <c r="X2093" s="205" t="s">
        <v>69</v>
      </c>
      <c r="Y2093" s="205" t="s">
        <v>70</v>
      </c>
      <c r="Z2093" s="205" t="s">
        <v>95</v>
      </c>
      <c r="AA2093" s="234" t="s">
        <v>71</v>
      </c>
      <c r="AB2093" s="216">
        <v>46310</v>
      </c>
      <c r="AC2093" s="205"/>
      <c r="AD2093" s="230" t="s">
        <v>72</v>
      </c>
      <c r="AE2093" s="126" t="s">
        <v>73</v>
      </c>
      <c r="AF2093" s="127" t="s">
        <v>74</v>
      </c>
      <c r="AG2093" s="128"/>
      <c r="AH2093" s="129"/>
      <c r="AI2093" s="129"/>
      <c r="AJ2093" s="126" t="s">
        <v>75</v>
      </c>
      <c r="AK2093" s="127" t="s">
        <v>76</v>
      </c>
      <c r="AL2093" s="129" t="s">
        <v>77</v>
      </c>
      <c r="AM2093" s="128" t="s">
        <v>15598</v>
      </c>
      <c r="AN2093" s="129"/>
      <c r="AO2093" s="127" t="s">
        <v>79</v>
      </c>
      <c r="AP2093" s="129"/>
      <c r="AQ2093" s="183"/>
      <c r="AR2093" s="183"/>
      <c r="AS2093" s="183"/>
    </row>
    <row r="2094" spans="1:45" customFormat="1" ht="30" hidden="1" customHeight="1">
      <c r="A2094" s="204" t="s">
        <v>49</v>
      </c>
      <c r="B2094" s="200" t="s">
        <v>14829</v>
      </c>
      <c r="C2094" s="200" t="s">
        <v>14830</v>
      </c>
      <c r="D2094" s="200" t="s">
        <v>15575</v>
      </c>
      <c r="E2094" s="200" t="s">
        <v>15576</v>
      </c>
      <c r="F2094" s="206" t="s">
        <v>15599</v>
      </c>
      <c r="G2094" s="201" t="s">
        <v>15600</v>
      </c>
      <c r="H2094" s="205" t="s">
        <v>15601</v>
      </c>
      <c r="I2094" s="204" t="s">
        <v>15602</v>
      </c>
      <c r="J2094" s="207" t="s">
        <v>15603</v>
      </c>
      <c r="K2094" s="208" t="s">
        <v>15604</v>
      </c>
      <c r="L2094" s="200" t="s">
        <v>60</v>
      </c>
      <c r="M2094" s="205" t="s">
        <v>61</v>
      </c>
      <c r="N2094" s="205" t="s">
        <v>62</v>
      </c>
      <c r="O2094" s="205" t="s">
        <v>91</v>
      </c>
      <c r="P2094" s="205" t="s">
        <v>92</v>
      </c>
      <c r="Q2094" s="205" t="s">
        <v>65</v>
      </c>
      <c r="R2094" s="205" t="s">
        <v>14830</v>
      </c>
      <c r="S2094" s="205" t="s">
        <v>15576</v>
      </c>
      <c r="T2094" s="205" t="s">
        <v>66</v>
      </c>
      <c r="U2094" s="208" t="s">
        <v>15605</v>
      </c>
      <c r="V2094" s="205">
        <v>1</v>
      </c>
      <c r="W2094" s="205" t="s">
        <v>68</v>
      </c>
      <c r="X2094" s="205" t="s">
        <v>69</v>
      </c>
      <c r="Y2094" s="205" t="s">
        <v>70</v>
      </c>
      <c r="Z2094" s="205" t="s">
        <v>647</v>
      </c>
      <c r="AA2094" s="234" t="s">
        <v>71</v>
      </c>
      <c r="AB2094" s="216">
        <v>46310</v>
      </c>
      <c r="AC2094" s="205"/>
      <c r="AD2094" s="230" t="s">
        <v>72</v>
      </c>
      <c r="AE2094" s="126" t="s">
        <v>73</v>
      </c>
      <c r="AF2094" s="127" t="s">
        <v>74</v>
      </c>
      <c r="AG2094" s="128"/>
      <c r="AH2094" s="129"/>
      <c r="AI2094" s="129"/>
      <c r="AJ2094" s="126" t="s">
        <v>75</v>
      </c>
      <c r="AK2094" s="127" t="s">
        <v>76</v>
      </c>
      <c r="AL2094" s="129" t="s">
        <v>77</v>
      </c>
      <c r="AM2094" s="128" t="s">
        <v>15606</v>
      </c>
      <c r="AN2094" s="129"/>
      <c r="AO2094" s="127" t="s">
        <v>79</v>
      </c>
      <c r="AP2094" s="129"/>
      <c r="AQ2094" s="183"/>
      <c r="AR2094" s="183"/>
      <c r="AS2094" s="183"/>
    </row>
    <row r="2095" spans="1:45" customFormat="1" ht="30" hidden="1" customHeight="1">
      <c r="A2095" s="204" t="s">
        <v>49</v>
      </c>
      <c r="B2095" s="200" t="s">
        <v>14829</v>
      </c>
      <c r="C2095" s="200" t="s">
        <v>14830</v>
      </c>
      <c r="D2095" s="200" t="s">
        <v>15607</v>
      </c>
      <c r="E2095" s="200" t="s">
        <v>15608</v>
      </c>
      <c r="F2095" s="206" t="s">
        <v>15609</v>
      </c>
      <c r="G2095" s="201" t="s">
        <v>15610</v>
      </c>
      <c r="H2095" s="205" t="s">
        <v>15611</v>
      </c>
      <c r="I2095" s="204" t="s">
        <v>15612</v>
      </c>
      <c r="J2095" s="207" t="s">
        <v>15613</v>
      </c>
      <c r="K2095" s="208" t="s">
        <v>15614</v>
      </c>
      <c r="L2095" s="200" t="s">
        <v>60</v>
      </c>
      <c r="M2095" s="205" t="s">
        <v>61</v>
      </c>
      <c r="N2095" s="205" t="s">
        <v>62</v>
      </c>
      <c r="O2095" s="205" t="s">
        <v>91</v>
      </c>
      <c r="P2095" s="205" t="s">
        <v>92</v>
      </c>
      <c r="Q2095" s="205" t="s">
        <v>65</v>
      </c>
      <c r="R2095" s="205" t="s">
        <v>14830</v>
      </c>
      <c r="S2095" s="205" t="s">
        <v>15608</v>
      </c>
      <c r="T2095" s="205" t="s">
        <v>66</v>
      </c>
      <c r="U2095" s="208" t="s">
        <v>15615</v>
      </c>
      <c r="V2095" s="205" t="s">
        <v>647</v>
      </c>
      <c r="W2095" s="205" t="s">
        <v>68</v>
      </c>
      <c r="X2095" s="205" t="s">
        <v>69</v>
      </c>
      <c r="Y2095" s="205" t="s">
        <v>70</v>
      </c>
      <c r="Z2095" s="205" t="s">
        <v>647</v>
      </c>
      <c r="AA2095" s="234" t="s">
        <v>71</v>
      </c>
      <c r="AB2095" s="216">
        <v>46310</v>
      </c>
      <c r="AC2095" s="205"/>
      <c r="AD2095" s="230" t="s">
        <v>375</v>
      </c>
      <c r="AE2095" s="126" t="s">
        <v>75</v>
      </c>
      <c r="AF2095" s="127" t="s">
        <v>76</v>
      </c>
      <c r="AG2095" s="128" t="s">
        <v>15347</v>
      </c>
      <c r="AH2095" s="129"/>
      <c r="AI2095" s="129"/>
      <c r="AJ2095" s="126" t="s">
        <v>73</v>
      </c>
      <c r="AK2095" s="127"/>
      <c r="AL2095" s="129"/>
      <c r="AM2095" s="128"/>
      <c r="AN2095" s="129"/>
      <c r="AO2095" s="127" t="s">
        <v>79</v>
      </c>
      <c r="AP2095" s="129"/>
      <c r="AQ2095" s="183"/>
      <c r="AR2095" s="183"/>
      <c r="AS2095" s="183"/>
    </row>
    <row r="2096" spans="1:45" customFormat="1" ht="30" hidden="1" customHeight="1">
      <c r="A2096" s="204" t="s">
        <v>49</v>
      </c>
      <c r="B2096" s="200" t="s">
        <v>14829</v>
      </c>
      <c r="C2096" s="200" t="s">
        <v>14830</v>
      </c>
      <c r="D2096" s="200" t="s">
        <v>15607</v>
      </c>
      <c r="E2096" s="200" t="s">
        <v>15608</v>
      </c>
      <c r="F2096" s="206" t="s">
        <v>15616</v>
      </c>
      <c r="G2096" s="201" t="s">
        <v>15617</v>
      </c>
      <c r="H2096" s="205" t="s">
        <v>15618</v>
      </c>
      <c r="I2096" s="204" t="s">
        <v>15619</v>
      </c>
      <c r="J2096" s="207" t="s">
        <v>15620</v>
      </c>
      <c r="K2096" s="208" t="s">
        <v>15621</v>
      </c>
      <c r="L2096" s="200" t="s">
        <v>90</v>
      </c>
      <c r="M2096" s="205" t="s">
        <v>61</v>
      </c>
      <c r="N2096" s="205" t="s">
        <v>62</v>
      </c>
      <c r="O2096" s="205" t="s">
        <v>91</v>
      </c>
      <c r="P2096" s="205" t="s">
        <v>92</v>
      </c>
      <c r="Q2096" s="205" t="s">
        <v>65</v>
      </c>
      <c r="R2096" s="205" t="s">
        <v>14830</v>
      </c>
      <c r="S2096" s="205" t="s">
        <v>15608</v>
      </c>
      <c r="T2096" s="205" t="s">
        <v>93</v>
      </c>
      <c r="U2096" s="208" t="s">
        <v>15622</v>
      </c>
      <c r="V2096" s="205">
        <v>0.95</v>
      </c>
      <c r="W2096" s="205" t="s">
        <v>68</v>
      </c>
      <c r="X2096" s="205" t="s">
        <v>69</v>
      </c>
      <c r="Y2096" s="205" t="s">
        <v>70</v>
      </c>
      <c r="Z2096" s="205" t="s">
        <v>95</v>
      </c>
      <c r="AA2096" s="234" t="s">
        <v>71</v>
      </c>
      <c r="AB2096" s="216">
        <v>46310</v>
      </c>
      <c r="AC2096" s="205"/>
      <c r="AD2096" s="230" t="s">
        <v>72</v>
      </c>
      <c r="AE2096" s="126" t="s">
        <v>73</v>
      </c>
      <c r="AF2096" s="127" t="s">
        <v>74</v>
      </c>
      <c r="AG2096" s="128"/>
      <c r="AH2096" s="129"/>
      <c r="AI2096" s="129"/>
      <c r="AJ2096" s="126" t="s">
        <v>75</v>
      </c>
      <c r="AK2096" s="127" t="s">
        <v>76</v>
      </c>
      <c r="AL2096" s="129" t="s">
        <v>77</v>
      </c>
      <c r="AM2096" s="128" t="s">
        <v>15623</v>
      </c>
      <c r="AN2096" s="129"/>
      <c r="AO2096" s="127" t="s">
        <v>79</v>
      </c>
      <c r="AP2096" s="129"/>
      <c r="AQ2096" s="183"/>
      <c r="AR2096" s="183"/>
      <c r="AS2096" s="183"/>
    </row>
    <row r="2097" spans="1:45" customFormat="1" ht="30" hidden="1" customHeight="1">
      <c r="A2097" s="204" t="s">
        <v>49</v>
      </c>
      <c r="B2097" s="200" t="s">
        <v>14829</v>
      </c>
      <c r="C2097" s="200" t="s">
        <v>14830</v>
      </c>
      <c r="D2097" s="200" t="s">
        <v>15607</v>
      </c>
      <c r="E2097" s="200" t="s">
        <v>15608</v>
      </c>
      <c r="F2097" s="206" t="s">
        <v>15624</v>
      </c>
      <c r="G2097" s="201" t="s">
        <v>15625</v>
      </c>
      <c r="H2097" s="205" t="s">
        <v>15626</v>
      </c>
      <c r="I2097" s="204" t="s">
        <v>15627</v>
      </c>
      <c r="J2097" s="207" t="s">
        <v>15628</v>
      </c>
      <c r="K2097" s="208" t="s">
        <v>15629</v>
      </c>
      <c r="L2097" s="200" t="s">
        <v>60</v>
      </c>
      <c r="M2097" s="205" t="s">
        <v>61</v>
      </c>
      <c r="N2097" s="205" t="s">
        <v>62</v>
      </c>
      <c r="O2097" s="205" t="s">
        <v>91</v>
      </c>
      <c r="P2097" s="205" t="s">
        <v>92</v>
      </c>
      <c r="Q2097" s="205" t="s">
        <v>65</v>
      </c>
      <c r="R2097" s="205" t="s">
        <v>14830</v>
      </c>
      <c r="S2097" s="205" t="s">
        <v>15608</v>
      </c>
      <c r="T2097" s="205" t="s">
        <v>66</v>
      </c>
      <c r="U2097" s="208" t="s">
        <v>15630</v>
      </c>
      <c r="V2097" s="205">
        <v>1</v>
      </c>
      <c r="W2097" s="205" t="s">
        <v>68</v>
      </c>
      <c r="X2097" s="205" t="s">
        <v>69</v>
      </c>
      <c r="Y2097" s="205" t="s">
        <v>70</v>
      </c>
      <c r="Z2097" s="205" t="s">
        <v>647</v>
      </c>
      <c r="AA2097" s="234" t="s">
        <v>71</v>
      </c>
      <c r="AB2097" s="216">
        <v>46310</v>
      </c>
      <c r="AC2097" s="205"/>
      <c r="AD2097" s="230" t="s">
        <v>72</v>
      </c>
      <c r="AE2097" s="126" t="s">
        <v>73</v>
      </c>
      <c r="AF2097" s="127" t="s">
        <v>74</v>
      </c>
      <c r="AG2097" s="128"/>
      <c r="AH2097" s="129"/>
      <c r="AI2097" s="129"/>
      <c r="AJ2097" s="126" t="s">
        <v>75</v>
      </c>
      <c r="AK2097" s="127" t="s">
        <v>76</v>
      </c>
      <c r="AL2097" s="129" t="s">
        <v>77</v>
      </c>
      <c r="AM2097" s="128" t="s">
        <v>15631</v>
      </c>
      <c r="AN2097" s="129"/>
      <c r="AO2097" s="127" t="s">
        <v>79</v>
      </c>
      <c r="AP2097" s="129"/>
      <c r="AQ2097" s="183"/>
      <c r="AR2097" s="183"/>
      <c r="AS2097" s="183"/>
    </row>
    <row r="2098" spans="1:45" customFormat="1" ht="30" hidden="1" customHeight="1">
      <c r="A2098" s="204" t="s">
        <v>49</v>
      </c>
      <c r="B2098" s="200" t="s">
        <v>14829</v>
      </c>
      <c r="C2098" s="200" t="s">
        <v>14830</v>
      </c>
      <c r="D2098" s="200" t="s">
        <v>14749</v>
      </c>
      <c r="E2098" s="200" t="s">
        <v>15632</v>
      </c>
      <c r="F2098" s="206" t="s">
        <v>15633</v>
      </c>
      <c r="G2098" s="201" t="s">
        <v>15634</v>
      </c>
      <c r="H2098" s="205" t="s">
        <v>15635</v>
      </c>
      <c r="I2098" s="204" t="s">
        <v>15636</v>
      </c>
      <c r="J2098" s="207" t="s">
        <v>15637</v>
      </c>
      <c r="K2098" s="208" t="s">
        <v>15638</v>
      </c>
      <c r="L2098" s="200" t="s">
        <v>90</v>
      </c>
      <c r="M2098" s="205" t="s">
        <v>61</v>
      </c>
      <c r="N2098" s="205" t="s">
        <v>62</v>
      </c>
      <c r="O2098" s="205" t="s">
        <v>91</v>
      </c>
      <c r="P2098" s="205" t="s">
        <v>92</v>
      </c>
      <c r="Q2098" s="205" t="s">
        <v>65</v>
      </c>
      <c r="R2098" s="205" t="s">
        <v>14830</v>
      </c>
      <c r="S2098" s="205" t="s">
        <v>15632</v>
      </c>
      <c r="T2098" s="205" t="s">
        <v>93</v>
      </c>
      <c r="U2098" s="208" t="s">
        <v>14757</v>
      </c>
      <c r="V2098" s="205">
        <v>0.95</v>
      </c>
      <c r="W2098" s="205" t="s">
        <v>68</v>
      </c>
      <c r="X2098" s="205" t="s">
        <v>69</v>
      </c>
      <c r="Y2098" s="205" t="s">
        <v>70</v>
      </c>
      <c r="Z2098" s="205" t="s">
        <v>95</v>
      </c>
      <c r="AA2098" s="234" t="s">
        <v>71</v>
      </c>
      <c r="AB2098" s="216">
        <v>46310</v>
      </c>
      <c r="AC2098" s="205"/>
      <c r="AD2098" s="230" t="s">
        <v>72</v>
      </c>
      <c r="AE2098" s="126" t="s">
        <v>73</v>
      </c>
      <c r="AF2098" s="127" t="s">
        <v>74</v>
      </c>
      <c r="AG2098" s="128"/>
      <c r="AH2098" s="129"/>
      <c r="AI2098" s="129"/>
      <c r="AJ2098" s="126" t="s">
        <v>75</v>
      </c>
      <c r="AK2098" s="127" t="s">
        <v>76</v>
      </c>
      <c r="AL2098" s="129" t="s">
        <v>77</v>
      </c>
      <c r="AM2098" s="128" t="s">
        <v>15639</v>
      </c>
      <c r="AN2098" s="129"/>
      <c r="AO2098" s="127" t="s">
        <v>79</v>
      </c>
      <c r="AP2098" s="129"/>
      <c r="AQ2098" s="183"/>
      <c r="AR2098" s="183"/>
      <c r="AS2098" s="183"/>
    </row>
    <row r="2099" spans="1:45" customFormat="1" ht="30" hidden="1" customHeight="1">
      <c r="A2099" s="204" t="s">
        <v>49</v>
      </c>
      <c r="B2099" s="200" t="s">
        <v>14829</v>
      </c>
      <c r="C2099" s="200" t="s">
        <v>14830</v>
      </c>
      <c r="D2099" s="200" t="s">
        <v>14749</v>
      </c>
      <c r="E2099" s="200" t="s">
        <v>15632</v>
      </c>
      <c r="F2099" s="206" t="s">
        <v>15640</v>
      </c>
      <c r="G2099" s="206" t="s">
        <v>15641</v>
      </c>
      <c r="H2099" s="205" t="s">
        <v>15642</v>
      </c>
      <c r="I2099" s="204" t="s">
        <v>15643</v>
      </c>
      <c r="J2099" s="207" t="s">
        <v>15644</v>
      </c>
      <c r="K2099" s="208" t="s">
        <v>15645</v>
      </c>
      <c r="L2099" s="205" t="s">
        <v>1071</v>
      </c>
      <c r="M2099" s="205" t="s">
        <v>61</v>
      </c>
      <c r="N2099" s="205" t="s">
        <v>62</v>
      </c>
      <c r="O2099" s="205" t="s">
        <v>91</v>
      </c>
      <c r="P2099" s="205" t="s">
        <v>92</v>
      </c>
      <c r="Q2099" s="205" t="s">
        <v>65</v>
      </c>
      <c r="R2099" s="205" t="s">
        <v>14830</v>
      </c>
      <c r="S2099" s="205" t="s">
        <v>15632</v>
      </c>
      <c r="T2099" s="205" t="s">
        <v>777</v>
      </c>
      <c r="U2099" s="208" t="s">
        <v>15646</v>
      </c>
      <c r="V2099" s="205">
        <v>0.95</v>
      </c>
      <c r="W2099" s="205" t="s">
        <v>68</v>
      </c>
      <c r="X2099" s="205" t="s">
        <v>14650</v>
      </c>
      <c r="Y2099" s="205" t="s">
        <v>70</v>
      </c>
      <c r="Z2099" s="205" t="s">
        <v>647</v>
      </c>
      <c r="AA2099" s="234" t="s">
        <v>71</v>
      </c>
      <c r="AB2099" s="216">
        <v>46310</v>
      </c>
      <c r="AC2099" s="205"/>
      <c r="AD2099" s="230" t="s">
        <v>72</v>
      </c>
      <c r="AE2099" s="126" t="s">
        <v>73</v>
      </c>
      <c r="AF2099" s="127" t="s">
        <v>74</v>
      </c>
      <c r="AG2099" s="128"/>
      <c r="AH2099" s="129"/>
      <c r="AI2099" s="129"/>
      <c r="AJ2099" s="126" t="s">
        <v>75</v>
      </c>
      <c r="AK2099" s="127" t="s">
        <v>76</v>
      </c>
      <c r="AL2099" s="129" t="s">
        <v>77</v>
      </c>
      <c r="AM2099" s="128" t="s">
        <v>15647</v>
      </c>
      <c r="AN2099" s="129"/>
      <c r="AO2099" s="127" t="s">
        <v>79</v>
      </c>
      <c r="AP2099" s="129"/>
      <c r="AQ2099" s="183"/>
      <c r="AR2099" s="183"/>
      <c r="AS2099" s="183"/>
    </row>
    <row r="2100" spans="1:45" customFormat="1" ht="30" hidden="1" customHeight="1">
      <c r="A2100" s="204" t="s">
        <v>49</v>
      </c>
      <c r="B2100" s="200" t="s">
        <v>14829</v>
      </c>
      <c r="C2100" s="200" t="s">
        <v>14830</v>
      </c>
      <c r="D2100" s="200" t="s">
        <v>14749</v>
      </c>
      <c r="E2100" s="200" t="s">
        <v>15632</v>
      </c>
      <c r="F2100" s="206" t="s">
        <v>15648</v>
      </c>
      <c r="G2100" s="201" t="s">
        <v>15649</v>
      </c>
      <c r="H2100" s="205" t="s">
        <v>15650</v>
      </c>
      <c r="I2100" s="204" t="s">
        <v>15651</v>
      </c>
      <c r="J2100" s="207" t="s">
        <v>15652</v>
      </c>
      <c r="K2100" s="208" t="s">
        <v>15653</v>
      </c>
      <c r="L2100" s="200" t="s">
        <v>60</v>
      </c>
      <c r="M2100" s="205" t="s">
        <v>61</v>
      </c>
      <c r="N2100" s="205" t="s">
        <v>62</v>
      </c>
      <c r="O2100" s="205" t="s">
        <v>91</v>
      </c>
      <c r="P2100" s="205" t="s">
        <v>92</v>
      </c>
      <c r="Q2100" s="205" t="s">
        <v>65</v>
      </c>
      <c r="R2100" s="205" t="s">
        <v>14830</v>
      </c>
      <c r="S2100" s="205" t="s">
        <v>15632</v>
      </c>
      <c r="T2100" s="205" t="s">
        <v>66</v>
      </c>
      <c r="U2100" s="208" t="s">
        <v>14765</v>
      </c>
      <c r="V2100" s="205">
        <v>1</v>
      </c>
      <c r="W2100" s="205" t="s">
        <v>68</v>
      </c>
      <c r="X2100" s="205" t="s">
        <v>69</v>
      </c>
      <c r="Y2100" s="205" t="s">
        <v>70</v>
      </c>
      <c r="Z2100" s="205" t="s">
        <v>647</v>
      </c>
      <c r="AA2100" s="234" t="s">
        <v>71</v>
      </c>
      <c r="AB2100" s="216">
        <v>46310</v>
      </c>
      <c r="AC2100" s="205"/>
      <c r="AD2100" s="230" t="s">
        <v>72</v>
      </c>
      <c r="AE2100" s="126" t="s">
        <v>73</v>
      </c>
      <c r="AF2100" s="127" t="s">
        <v>74</v>
      </c>
      <c r="AG2100" s="128"/>
      <c r="AH2100" s="129"/>
      <c r="AI2100" s="129"/>
      <c r="AJ2100" s="126" t="s">
        <v>75</v>
      </c>
      <c r="AK2100" s="127" t="s">
        <v>76</v>
      </c>
      <c r="AL2100" s="129" t="s">
        <v>77</v>
      </c>
      <c r="AM2100" s="128" t="s">
        <v>15654</v>
      </c>
      <c r="AN2100" s="129"/>
      <c r="AO2100" s="127" t="s">
        <v>79</v>
      </c>
      <c r="AP2100" s="129"/>
      <c r="AQ2100" s="183"/>
      <c r="AR2100" s="183"/>
      <c r="AS2100" s="183"/>
    </row>
    <row r="2101" spans="1:45" customFormat="1" ht="30" hidden="1" customHeight="1">
      <c r="A2101" s="204" t="s">
        <v>49</v>
      </c>
      <c r="B2101" s="200" t="s">
        <v>14829</v>
      </c>
      <c r="C2101" s="200" t="s">
        <v>14830</v>
      </c>
      <c r="D2101" s="200" t="s">
        <v>15655</v>
      </c>
      <c r="E2101" s="200" t="s">
        <v>15656</v>
      </c>
      <c r="F2101" s="206" t="s">
        <v>15657</v>
      </c>
      <c r="G2101" s="201" t="s">
        <v>15658</v>
      </c>
      <c r="H2101" s="205" t="s">
        <v>15659</v>
      </c>
      <c r="I2101" s="204" t="s">
        <v>15660</v>
      </c>
      <c r="J2101" s="207" t="s">
        <v>15661</v>
      </c>
      <c r="K2101" s="208" t="s">
        <v>15662</v>
      </c>
      <c r="L2101" s="200" t="s">
        <v>60</v>
      </c>
      <c r="M2101" s="205" t="s">
        <v>61</v>
      </c>
      <c r="N2101" s="205" t="s">
        <v>62</v>
      </c>
      <c r="O2101" s="205" t="s">
        <v>91</v>
      </c>
      <c r="P2101" s="205" t="s">
        <v>92</v>
      </c>
      <c r="Q2101" s="205" t="s">
        <v>65</v>
      </c>
      <c r="R2101" s="205" t="s">
        <v>14830</v>
      </c>
      <c r="S2101" s="205" t="s">
        <v>15656</v>
      </c>
      <c r="T2101" s="205" t="s">
        <v>66</v>
      </c>
      <c r="U2101" s="208" t="s">
        <v>15663</v>
      </c>
      <c r="V2101" s="205" t="s">
        <v>647</v>
      </c>
      <c r="W2101" s="205" t="s">
        <v>68</v>
      </c>
      <c r="X2101" s="205" t="s">
        <v>69</v>
      </c>
      <c r="Y2101" s="205" t="s">
        <v>70</v>
      </c>
      <c r="Z2101" s="205" t="s">
        <v>647</v>
      </c>
      <c r="AA2101" s="234" t="s">
        <v>71</v>
      </c>
      <c r="AB2101" s="216">
        <v>46310</v>
      </c>
      <c r="AC2101" s="205"/>
      <c r="AD2101" s="230" t="s">
        <v>375</v>
      </c>
      <c r="AE2101" s="126" t="s">
        <v>75</v>
      </c>
      <c r="AF2101" s="127" t="s">
        <v>76</v>
      </c>
      <c r="AG2101" s="128" t="s">
        <v>15664</v>
      </c>
      <c r="AH2101" s="129"/>
      <c r="AI2101" s="129"/>
      <c r="AJ2101" s="126" t="s">
        <v>73</v>
      </c>
      <c r="AK2101" s="127"/>
      <c r="AL2101" s="129"/>
      <c r="AM2101" s="128"/>
      <c r="AN2101" s="129"/>
      <c r="AO2101" s="127" t="s">
        <v>79</v>
      </c>
      <c r="AP2101" s="129"/>
      <c r="AQ2101" s="183"/>
      <c r="AR2101" s="183"/>
      <c r="AS2101" s="183"/>
    </row>
    <row r="2102" spans="1:45" customFormat="1" ht="30" hidden="1" customHeight="1">
      <c r="A2102" s="204" t="s">
        <v>49</v>
      </c>
      <c r="B2102" s="200" t="s">
        <v>14829</v>
      </c>
      <c r="C2102" s="200" t="s">
        <v>14830</v>
      </c>
      <c r="D2102" s="200" t="s">
        <v>15655</v>
      </c>
      <c r="E2102" s="200" t="s">
        <v>15656</v>
      </c>
      <c r="F2102" s="206" t="s">
        <v>15665</v>
      </c>
      <c r="G2102" s="201" t="s">
        <v>15666</v>
      </c>
      <c r="H2102" s="205" t="s">
        <v>15667</v>
      </c>
      <c r="I2102" s="204" t="s">
        <v>15668</v>
      </c>
      <c r="J2102" s="207" t="s">
        <v>15669</v>
      </c>
      <c r="K2102" s="208" t="s">
        <v>15670</v>
      </c>
      <c r="L2102" s="200" t="s">
        <v>90</v>
      </c>
      <c r="M2102" s="205" t="s">
        <v>61</v>
      </c>
      <c r="N2102" s="205" t="s">
        <v>62</v>
      </c>
      <c r="O2102" s="205" t="s">
        <v>91</v>
      </c>
      <c r="P2102" s="205" t="s">
        <v>92</v>
      </c>
      <c r="Q2102" s="205" t="s">
        <v>65</v>
      </c>
      <c r="R2102" s="205" t="s">
        <v>14830</v>
      </c>
      <c r="S2102" s="205" t="s">
        <v>15656</v>
      </c>
      <c r="T2102" s="205" t="s">
        <v>93</v>
      </c>
      <c r="U2102" s="208" t="s">
        <v>15671</v>
      </c>
      <c r="V2102" s="205">
        <v>0.95</v>
      </c>
      <c r="W2102" s="205" t="s">
        <v>68</v>
      </c>
      <c r="X2102" s="205" t="s">
        <v>69</v>
      </c>
      <c r="Y2102" s="205" t="s">
        <v>70</v>
      </c>
      <c r="Z2102" s="205" t="s">
        <v>95</v>
      </c>
      <c r="AA2102" s="234" t="s">
        <v>71</v>
      </c>
      <c r="AB2102" s="216">
        <v>46310</v>
      </c>
      <c r="AC2102" s="205"/>
      <c r="AD2102" s="230" t="s">
        <v>72</v>
      </c>
      <c r="AE2102" s="126" t="s">
        <v>73</v>
      </c>
      <c r="AF2102" s="127" t="s">
        <v>74</v>
      </c>
      <c r="AG2102" s="128"/>
      <c r="AH2102" s="129"/>
      <c r="AI2102" s="129"/>
      <c r="AJ2102" s="126" t="s">
        <v>75</v>
      </c>
      <c r="AK2102" s="127" t="s">
        <v>76</v>
      </c>
      <c r="AL2102" s="129" t="s">
        <v>77</v>
      </c>
      <c r="AM2102" s="128" t="s">
        <v>15672</v>
      </c>
      <c r="AN2102" s="129"/>
      <c r="AO2102" s="127" t="s">
        <v>79</v>
      </c>
      <c r="AP2102" s="129"/>
      <c r="AQ2102" s="183"/>
      <c r="AR2102" s="183"/>
      <c r="AS2102" s="183"/>
    </row>
    <row r="2103" spans="1:45" customFormat="1" ht="30" hidden="1" customHeight="1">
      <c r="A2103" s="204" t="s">
        <v>49</v>
      </c>
      <c r="B2103" s="200" t="s">
        <v>14829</v>
      </c>
      <c r="C2103" s="200" t="s">
        <v>14830</v>
      </c>
      <c r="D2103" s="200" t="s">
        <v>15655</v>
      </c>
      <c r="E2103" s="200" t="s">
        <v>15656</v>
      </c>
      <c r="F2103" s="206" t="s">
        <v>15673</v>
      </c>
      <c r="G2103" s="206" t="s">
        <v>15674</v>
      </c>
      <c r="H2103" s="205" t="s">
        <v>15675</v>
      </c>
      <c r="I2103" s="204" t="s">
        <v>15676</v>
      </c>
      <c r="J2103" s="207" t="s">
        <v>15677</v>
      </c>
      <c r="K2103" s="208" t="s">
        <v>15678</v>
      </c>
      <c r="L2103" s="205" t="s">
        <v>1071</v>
      </c>
      <c r="M2103" s="205" t="s">
        <v>61</v>
      </c>
      <c r="N2103" s="205" t="s">
        <v>62</v>
      </c>
      <c r="O2103" s="205" t="s">
        <v>91</v>
      </c>
      <c r="P2103" s="205" t="s">
        <v>92</v>
      </c>
      <c r="Q2103" s="205" t="s">
        <v>65</v>
      </c>
      <c r="R2103" s="205" t="s">
        <v>14830</v>
      </c>
      <c r="S2103" s="205" t="s">
        <v>15656</v>
      </c>
      <c r="T2103" s="205" t="s">
        <v>777</v>
      </c>
      <c r="U2103" s="208" t="s">
        <v>15679</v>
      </c>
      <c r="V2103" s="205">
        <v>0.95</v>
      </c>
      <c r="W2103" s="205" t="s">
        <v>68</v>
      </c>
      <c r="X2103" s="205" t="s">
        <v>14650</v>
      </c>
      <c r="Y2103" s="205" t="s">
        <v>70</v>
      </c>
      <c r="Z2103" s="205" t="s">
        <v>647</v>
      </c>
      <c r="AA2103" s="234" t="s">
        <v>71</v>
      </c>
      <c r="AB2103" s="216">
        <v>46310</v>
      </c>
      <c r="AC2103" s="205"/>
      <c r="AD2103" s="230" t="s">
        <v>72</v>
      </c>
      <c r="AE2103" s="126" t="s">
        <v>73</v>
      </c>
      <c r="AF2103" s="127" t="s">
        <v>74</v>
      </c>
      <c r="AG2103" s="128"/>
      <c r="AH2103" s="129"/>
      <c r="AI2103" s="129"/>
      <c r="AJ2103" s="126" t="s">
        <v>75</v>
      </c>
      <c r="AK2103" s="127" t="s">
        <v>76</v>
      </c>
      <c r="AL2103" s="129" t="s">
        <v>77</v>
      </c>
      <c r="AM2103" s="128" t="s">
        <v>15680</v>
      </c>
      <c r="AN2103" s="129"/>
      <c r="AO2103" s="127" t="s">
        <v>79</v>
      </c>
      <c r="AP2103" s="129"/>
      <c r="AQ2103" s="183"/>
      <c r="AR2103" s="183"/>
      <c r="AS2103" s="183"/>
    </row>
    <row r="2104" spans="1:45" customFormat="1" ht="30" hidden="1" customHeight="1">
      <c r="A2104" s="204" t="s">
        <v>49</v>
      </c>
      <c r="B2104" s="200" t="s">
        <v>14829</v>
      </c>
      <c r="C2104" s="200" t="s">
        <v>14830</v>
      </c>
      <c r="D2104" s="200" t="s">
        <v>15655</v>
      </c>
      <c r="E2104" s="200" t="s">
        <v>15656</v>
      </c>
      <c r="F2104" s="206" t="s">
        <v>15681</v>
      </c>
      <c r="G2104" s="201" t="s">
        <v>15682</v>
      </c>
      <c r="H2104" s="205" t="s">
        <v>15683</v>
      </c>
      <c r="I2104" s="204" t="s">
        <v>15684</v>
      </c>
      <c r="J2104" s="207" t="s">
        <v>15685</v>
      </c>
      <c r="K2104" s="208" t="s">
        <v>15686</v>
      </c>
      <c r="L2104" s="200" t="s">
        <v>60</v>
      </c>
      <c r="M2104" s="205" t="s">
        <v>61</v>
      </c>
      <c r="N2104" s="205" t="s">
        <v>62</v>
      </c>
      <c r="O2104" s="205" t="s">
        <v>91</v>
      </c>
      <c r="P2104" s="205" t="s">
        <v>92</v>
      </c>
      <c r="Q2104" s="205" t="s">
        <v>65</v>
      </c>
      <c r="R2104" s="205" t="s">
        <v>14830</v>
      </c>
      <c r="S2104" s="205" t="s">
        <v>15656</v>
      </c>
      <c r="T2104" s="205" t="s">
        <v>66</v>
      </c>
      <c r="U2104" s="208" t="s">
        <v>15687</v>
      </c>
      <c r="V2104" s="205">
        <v>1</v>
      </c>
      <c r="W2104" s="205" t="s">
        <v>68</v>
      </c>
      <c r="X2104" s="205" t="s">
        <v>69</v>
      </c>
      <c r="Y2104" s="205" t="s">
        <v>70</v>
      </c>
      <c r="Z2104" s="205" t="s">
        <v>647</v>
      </c>
      <c r="AA2104" s="234" t="s">
        <v>71</v>
      </c>
      <c r="AB2104" s="216">
        <v>46310</v>
      </c>
      <c r="AC2104" s="205"/>
      <c r="AD2104" s="230" t="s">
        <v>72</v>
      </c>
      <c r="AE2104" s="126" t="s">
        <v>73</v>
      </c>
      <c r="AF2104" s="127" t="s">
        <v>74</v>
      </c>
      <c r="AG2104" s="128"/>
      <c r="AH2104" s="129"/>
      <c r="AI2104" s="129"/>
      <c r="AJ2104" s="126" t="s">
        <v>75</v>
      </c>
      <c r="AK2104" s="127" t="s">
        <v>76</v>
      </c>
      <c r="AL2104" s="129" t="s">
        <v>77</v>
      </c>
      <c r="AM2104" s="128" t="s">
        <v>15688</v>
      </c>
      <c r="AN2104" s="129"/>
      <c r="AO2104" s="127" t="s">
        <v>79</v>
      </c>
      <c r="AP2104" s="129"/>
      <c r="AQ2104" s="183"/>
      <c r="AR2104" s="183"/>
      <c r="AS2104" s="183"/>
    </row>
    <row r="2105" spans="1:45" customFormat="1" ht="30" hidden="1" customHeight="1">
      <c r="A2105" s="204" t="s">
        <v>49</v>
      </c>
      <c r="B2105" s="200" t="s">
        <v>14829</v>
      </c>
      <c r="C2105" s="200" t="s">
        <v>14830</v>
      </c>
      <c r="D2105" s="200" t="s">
        <v>15689</v>
      </c>
      <c r="E2105" s="200" t="s">
        <v>15690</v>
      </c>
      <c r="F2105" s="206" t="s">
        <v>15691</v>
      </c>
      <c r="G2105" s="201" t="s">
        <v>15692</v>
      </c>
      <c r="H2105" s="205" t="s">
        <v>15693</v>
      </c>
      <c r="I2105" s="204" t="s">
        <v>15694</v>
      </c>
      <c r="J2105" s="207" t="s">
        <v>15695</v>
      </c>
      <c r="K2105" s="208" t="s">
        <v>15696</v>
      </c>
      <c r="L2105" s="200" t="s">
        <v>90</v>
      </c>
      <c r="M2105" s="205" t="s">
        <v>61</v>
      </c>
      <c r="N2105" s="205" t="s">
        <v>62</v>
      </c>
      <c r="O2105" s="205" t="s">
        <v>91</v>
      </c>
      <c r="P2105" s="205" t="s">
        <v>92</v>
      </c>
      <c r="Q2105" s="205" t="s">
        <v>65</v>
      </c>
      <c r="R2105" s="205" t="s">
        <v>14830</v>
      </c>
      <c r="S2105" s="205" t="s">
        <v>15690</v>
      </c>
      <c r="T2105" s="205" t="s">
        <v>93</v>
      </c>
      <c r="U2105" s="208" t="s">
        <v>15697</v>
      </c>
      <c r="V2105" s="205">
        <v>0.95</v>
      </c>
      <c r="W2105" s="205" t="s">
        <v>68</v>
      </c>
      <c r="X2105" s="205" t="s">
        <v>69</v>
      </c>
      <c r="Y2105" s="205" t="s">
        <v>70</v>
      </c>
      <c r="Z2105" s="205" t="s">
        <v>95</v>
      </c>
      <c r="AA2105" s="234" t="s">
        <v>71</v>
      </c>
      <c r="AB2105" s="216">
        <v>46310</v>
      </c>
      <c r="AC2105" s="205"/>
      <c r="AD2105" s="230" t="s">
        <v>72</v>
      </c>
      <c r="AE2105" s="126" t="s">
        <v>73</v>
      </c>
      <c r="AF2105" s="127" t="s">
        <v>74</v>
      </c>
      <c r="AG2105" s="128"/>
      <c r="AH2105" s="129"/>
      <c r="AI2105" s="129"/>
      <c r="AJ2105" s="126" t="s">
        <v>75</v>
      </c>
      <c r="AK2105" s="127" t="s">
        <v>76</v>
      </c>
      <c r="AL2105" s="129" t="s">
        <v>77</v>
      </c>
      <c r="AM2105" s="128" t="s">
        <v>15698</v>
      </c>
      <c r="AN2105" s="129"/>
      <c r="AO2105" s="127" t="s">
        <v>79</v>
      </c>
      <c r="AP2105" s="129"/>
      <c r="AQ2105" s="183"/>
      <c r="AR2105" s="183"/>
      <c r="AS2105" s="183"/>
    </row>
    <row r="2106" spans="1:45" customFormat="1" ht="30" hidden="1" customHeight="1">
      <c r="A2106" s="204" t="s">
        <v>49</v>
      </c>
      <c r="B2106" s="200" t="s">
        <v>14829</v>
      </c>
      <c r="C2106" s="200" t="s">
        <v>14830</v>
      </c>
      <c r="D2106" s="200" t="s">
        <v>15699</v>
      </c>
      <c r="E2106" s="200" t="s">
        <v>15700</v>
      </c>
      <c r="F2106" s="206" t="s">
        <v>15701</v>
      </c>
      <c r="G2106" s="206" t="s">
        <v>15702</v>
      </c>
      <c r="H2106" s="205" t="s">
        <v>15703</v>
      </c>
      <c r="I2106" s="204" t="s">
        <v>15704</v>
      </c>
      <c r="J2106" s="207" t="s">
        <v>15705</v>
      </c>
      <c r="K2106" s="208" t="s">
        <v>15706</v>
      </c>
      <c r="L2106" s="205" t="s">
        <v>60</v>
      </c>
      <c r="M2106" s="205" t="s">
        <v>61</v>
      </c>
      <c r="N2106" s="205" t="s">
        <v>62</v>
      </c>
      <c r="O2106" s="205" t="s">
        <v>91</v>
      </c>
      <c r="P2106" s="205" t="s">
        <v>92</v>
      </c>
      <c r="Q2106" s="205" t="s">
        <v>65</v>
      </c>
      <c r="R2106" s="205" t="s">
        <v>14830</v>
      </c>
      <c r="S2106" s="205" t="s">
        <v>15700</v>
      </c>
      <c r="T2106" s="205" t="s">
        <v>777</v>
      </c>
      <c r="U2106" s="208" t="s">
        <v>15707</v>
      </c>
      <c r="V2106" s="205">
        <v>1</v>
      </c>
      <c r="W2106" s="205" t="s">
        <v>68</v>
      </c>
      <c r="X2106" s="205" t="s">
        <v>14650</v>
      </c>
      <c r="Y2106" s="205" t="s">
        <v>70</v>
      </c>
      <c r="Z2106" s="205" t="s">
        <v>647</v>
      </c>
      <c r="AA2106" s="234" t="s">
        <v>71</v>
      </c>
      <c r="AB2106" s="216">
        <v>46310</v>
      </c>
      <c r="AC2106" s="205"/>
      <c r="AD2106" s="230" t="s">
        <v>375</v>
      </c>
      <c r="AE2106" s="126" t="s">
        <v>75</v>
      </c>
      <c r="AF2106" s="127" t="s">
        <v>76</v>
      </c>
      <c r="AG2106" s="128" t="s">
        <v>15144</v>
      </c>
      <c r="AH2106" s="129"/>
      <c r="AI2106" s="129"/>
      <c r="AJ2106" s="126" t="s">
        <v>73</v>
      </c>
      <c r="AK2106" s="127"/>
      <c r="AL2106" s="129"/>
      <c r="AM2106" s="128"/>
      <c r="AN2106" s="129"/>
      <c r="AO2106" s="127" t="s">
        <v>79</v>
      </c>
      <c r="AP2106" s="129"/>
      <c r="AQ2106" s="183"/>
      <c r="AR2106" s="183"/>
      <c r="AS2106" s="183"/>
    </row>
    <row r="2107" spans="1:45" customFormat="1" ht="30" hidden="1" customHeight="1">
      <c r="A2107" s="204" t="s">
        <v>49</v>
      </c>
      <c r="B2107" s="200" t="s">
        <v>14829</v>
      </c>
      <c r="C2107" s="200" t="s">
        <v>14830</v>
      </c>
      <c r="D2107" s="200" t="s">
        <v>15689</v>
      </c>
      <c r="E2107" s="200" t="s">
        <v>15690</v>
      </c>
      <c r="F2107" s="206" t="s">
        <v>15708</v>
      </c>
      <c r="G2107" s="201" t="s">
        <v>15709</v>
      </c>
      <c r="H2107" s="205" t="s">
        <v>15710</v>
      </c>
      <c r="I2107" s="204" t="s">
        <v>15711</v>
      </c>
      <c r="J2107" s="207" t="s">
        <v>15712</v>
      </c>
      <c r="K2107" s="208" t="s">
        <v>15713</v>
      </c>
      <c r="L2107" s="200" t="s">
        <v>60</v>
      </c>
      <c r="M2107" s="205" t="s">
        <v>61</v>
      </c>
      <c r="N2107" s="205" t="s">
        <v>62</v>
      </c>
      <c r="O2107" s="205" t="s">
        <v>91</v>
      </c>
      <c r="P2107" s="205" t="s">
        <v>92</v>
      </c>
      <c r="Q2107" s="205" t="s">
        <v>65</v>
      </c>
      <c r="R2107" s="205" t="s">
        <v>14830</v>
      </c>
      <c r="S2107" s="205" t="s">
        <v>15690</v>
      </c>
      <c r="T2107" s="205" t="s">
        <v>66</v>
      </c>
      <c r="U2107" s="208" t="s">
        <v>15714</v>
      </c>
      <c r="V2107" s="205">
        <v>1</v>
      </c>
      <c r="W2107" s="205" t="s">
        <v>68</v>
      </c>
      <c r="X2107" s="205" t="s">
        <v>69</v>
      </c>
      <c r="Y2107" s="205" t="s">
        <v>70</v>
      </c>
      <c r="Z2107" s="205" t="s">
        <v>647</v>
      </c>
      <c r="AA2107" s="234" t="s">
        <v>71</v>
      </c>
      <c r="AB2107" s="216">
        <v>46310</v>
      </c>
      <c r="AC2107" s="205"/>
      <c r="AD2107" s="230" t="s">
        <v>72</v>
      </c>
      <c r="AE2107" s="126" t="s">
        <v>73</v>
      </c>
      <c r="AF2107" s="127" t="s">
        <v>74</v>
      </c>
      <c r="AG2107" s="128"/>
      <c r="AH2107" s="129"/>
      <c r="AI2107" s="129"/>
      <c r="AJ2107" s="126" t="s">
        <v>75</v>
      </c>
      <c r="AK2107" s="127" t="s">
        <v>76</v>
      </c>
      <c r="AL2107" s="129" t="s">
        <v>77</v>
      </c>
      <c r="AM2107" s="128" t="s">
        <v>15715</v>
      </c>
      <c r="AN2107" s="129"/>
      <c r="AO2107" s="127" t="s">
        <v>79</v>
      </c>
      <c r="AP2107" s="129"/>
      <c r="AQ2107" s="183"/>
      <c r="AR2107" s="183"/>
      <c r="AS2107" s="183"/>
    </row>
    <row r="2108" spans="1:45" customFormat="1" ht="30" hidden="1" customHeight="1">
      <c r="A2108" s="204" t="s">
        <v>49</v>
      </c>
      <c r="B2108" s="200" t="s">
        <v>14829</v>
      </c>
      <c r="C2108" s="200" t="s">
        <v>14830</v>
      </c>
      <c r="D2108" s="200" t="s">
        <v>15699</v>
      </c>
      <c r="E2108" s="200" t="s">
        <v>15700</v>
      </c>
      <c r="F2108" s="206" t="s">
        <v>15716</v>
      </c>
      <c r="G2108" s="201" t="s">
        <v>15717</v>
      </c>
      <c r="H2108" s="205" t="s">
        <v>15718</v>
      </c>
      <c r="I2108" s="204" t="s">
        <v>15719</v>
      </c>
      <c r="J2108" s="207" t="s">
        <v>15720</v>
      </c>
      <c r="K2108" s="208" t="s">
        <v>15721</v>
      </c>
      <c r="L2108" s="200" t="s">
        <v>90</v>
      </c>
      <c r="M2108" s="205" t="s">
        <v>61</v>
      </c>
      <c r="N2108" s="205" t="s">
        <v>62</v>
      </c>
      <c r="O2108" s="205" t="s">
        <v>91</v>
      </c>
      <c r="P2108" s="205" t="s">
        <v>92</v>
      </c>
      <c r="Q2108" s="205" t="s">
        <v>65</v>
      </c>
      <c r="R2108" s="205" t="s">
        <v>14830</v>
      </c>
      <c r="S2108" s="205" t="s">
        <v>15700</v>
      </c>
      <c r="T2108" s="205" t="s">
        <v>93</v>
      </c>
      <c r="U2108" s="208" t="s">
        <v>15722</v>
      </c>
      <c r="V2108" s="205">
        <v>0.95</v>
      </c>
      <c r="W2108" s="205" t="s">
        <v>68</v>
      </c>
      <c r="X2108" s="205" t="s">
        <v>69</v>
      </c>
      <c r="Y2108" s="205" t="s">
        <v>70</v>
      </c>
      <c r="Z2108" s="205" t="s">
        <v>95</v>
      </c>
      <c r="AA2108" s="234" t="s">
        <v>71</v>
      </c>
      <c r="AB2108" s="216">
        <v>46310</v>
      </c>
      <c r="AC2108" s="205"/>
      <c r="AD2108" s="230" t="s">
        <v>72</v>
      </c>
      <c r="AE2108" s="126" t="s">
        <v>73</v>
      </c>
      <c r="AF2108" s="127" t="s">
        <v>74</v>
      </c>
      <c r="AG2108" s="128"/>
      <c r="AH2108" s="129"/>
      <c r="AI2108" s="129"/>
      <c r="AJ2108" s="126" t="s">
        <v>75</v>
      </c>
      <c r="AK2108" s="127" t="s">
        <v>76</v>
      </c>
      <c r="AL2108" s="129" t="s">
        <v>77</v>
      </c>
      <c r="AM2108" s="128" t="s">
        <v>15723</v>
      </c>
      <c r="AN2108" s="129"/>
      <c r="AO2108" s="127" t="s">
        <v>79</v>
      </c>
      <c r="AP2108" s="129"/>
      <c r="AQ2108" s="183"/>
      <c r="AR2108" s="183"/>
      <c r="AS2108" s="183"/>
    </row>
    <row r="2109" spans="1:45" customFormat="1" ht="30" hidden="1" customHeight="1">
      <c r="A2109" s="204" t="s">
        <v>49</v>
      </c>
      <c r="B2109" s="200" t="s">
        <v>14829</v>
      </c>
      <c r="C2109" s="200" t="s">
        <v>14830</v>
      </c>
      <c r="D2109" s="200" t="s">
        <v>15699</v>
      </c>
      <c r="E2109" s="200" t="s">
        <v>15700</v>
      </c>
      <c r="F2109" s="206" t="s">
        <v>15724</v>
      </c>
      <c r="G2109" s="201" t="s">
        <v>15725</v>
      </c>
      <c r="H2109" s="205" t="s">
        <v>15726</v>
      </c>
      <c r="I2109" s="204" t="s">
        <v>15727</v>
      </c>
      <c r="J2109" s="207" t="s">
        <v>15728</v>
      </c>
      <c r="K2109" s="208" t="s">
        <v>15729</v>
      </c>
      <c r="L2109" s="200" t="s">
        <v>60</v>
      </c>
      <c r="M2109" s="205" t="s">
        <v>61</v>
      </c>
      <c r="N2109" s="205" t="s">
        <v>62</v>
      </c>
      <c r="O2109" s="205" t="s">
        <v>91</v>
      </c>
      <c r="P2109" s="205" t="s">
        <v>92</v>
      </c>
      <c r="Q2109" s="205" t="s">
        <v>65</v>
      </c>
      <c r="R2109" s="205" t="s">
        <v>14830</v>
      </c>
      <c r="S2109" s="205" t="s">
        <v>15700</v>
      </c>
      <c r="T2109" s="205" t="s">
        <v>66</v>
      </c>
      <c r="U2109" s="208" t="s">
        <v>15730</v>
      </c>
      <c r="V2109" s="205">
        <v>1</v>
      </c>
      <c r="W2109" s="205" t="s">
        <v>68</v>
      </c>
      <c r="X2109" s="205" t="s">
        <v>69</v>
      </c>
      <c r="Y2109" s="205" t="s">
        <v>70</v>
      </c>
      <c r="Z2109" s="205" t="s">
        <v>647</v>
      </c>
      <c r="AA2109" s="234" t="s">
        <v>71</v>
      </c>
      <c r="AB2109" s="216">
        <v>46310</v>
      </c>
      <c r="AC2109" s="205"/>
      <c r="AD2109" s="230" t="s">
        <v>72</v>
      </c>
      <c r="AE2109" s="126" t="s">
        <v>73</v>
      </c>
      <c r="AF2109" s="127" t="s">
        <v>74</v>
      </c>
      <c r="AG2109" s="128"/>
      <c r="AH2109" s="129"/>
      <c r="AI2109" s="129"/>
      <c r="AJ2109" s="126" t="s">
        <v>75</v>
      </c>
      <c r="AK2109" s="127" t="s">
        <v>76</v>
      </c>
      <c r="AL2109" s="129" t="s">
        <v>77</v>
      </c>
      <c r="AM2109" s="128" t="s">
        <v>15731</v>
      </c>
      <c r="AN2109" s="129"/>
      <c r="AO2109" s="127" t="s">
        <v>79</v>
      </c>
      <c r="AP2109" s="129"/>
      <c r="AQ2109" s="183"/>
      <c r="AR2109" s="183"/>
      <c r="AS2109" s="183"/>
    </row>
    <row r="2110" spans="1:45" customFormat="1" ht="30" hidden="1" customHeight="1">
      <c r="A2110" s="204" t="s">
        <v>49</v>
      </c>
      <c r="B2110" s="200" t="s">
        <v>9361</v>
      </c>
      <c r="C2110" s="200" t="s">
        <v>14524</v>
      </c>
      <c r="D2110" s="200" t="s">
        <v>15732</v>
      </c>
      <c r="E2110" s="200" t="s">
        <v>15733</v>
      </c>
      <c r="F2110" s="206" t="s">
        <v>15734</v>
      </c>
      <c r="G2110" s="201" t="s">
        <v>15735</v>
      </c>
      <c r="H2110" s="205" t="s">
        <v>15736</v>
      </c>
      <c r="I2110" s="204" t="s">
        <v>15737</v>
      </c>
      <c r="J2110" s="207" t="s">
        <v>15738</v>
      </c>
      <c r="K2110" s="208" t="s">
        <v>15739</v>
      </c>
      <c r="L2110" s="200" t="s">
        <v>60</v>
      </c>
      <c r="M2110" s="205" t="s">
        <v>61</v>
      </c>
      <c r="N2110" s="205" t="s">
        <v>62</v>
      </c>
      <c r="O2110" s="205" t="s">
        <v>91</v>
      </c>
      <c r="P2110" s="205" t="s">
        <v>92</v>
      </c>
      <c r="Q2110" s="205" t="s">
        <v>65</v>
      </c>
      <c r="R2110" s="205" t="s">
        <v>14524</v>
      </c>
      <c r="S2110" s="205" t="s">
        <v>15733</v>
      </c>
      <c r="T2110" s="205" t="s">
        <v>66</v>
      </c>
      <c r="U2110" s="208" t="s">
        <v>15740</v>
      </c>
      <c r="V2110" s="205" t="s">
        <v>647</v>
      </c>
      <c r="W2110" s="205" t="s">
        <v>68</v>
      </c>
      <c r="X2110" s="205" t="s">
        <v>69</v>
      </c>
      <c r="Y2110" s="205" t="s">
        <v>70</v>
      </c>
      <c r="Z2110" s="205" t="s">
        <v>647</v>
      </c>
      <c r="AA2110" s="234" t="s">
        <v>71</v>
      </c>
      <c r="AB2110" s="216">
        <v>46310</v>
      </c>
      <c r="AC2110" s="205"/>
      <c r="AD2110" s="230" t="s">
        <v>375</v>
      </c>
      <c r="AE2110" s="126" t="s">
        <v>75</v>
      </c>
      <c r="AF2110" s="127" t="s">
        <v>76</v>
      </c>
      <c r="AG2110" s="128" t="s">
        <v>15007</v>
      </c>
      <c r="AH2110" s="129"/>
      <c r="AI2110" s="129"/>
      <c r="AJ2110" s="126" t="s">
        <v>73</v>
      </c>
      <c r="AK2110" s="127"/>
      <c r="AL2110" s="129"/>
      <c r="AM2110" s="128"/>
      <c r="AN2110" s="129"/>
      <c r="AO2110" s="127" t="s">
        <v>79</v>
      </c>
      <c r="AP2110" s="129"/>
      <c r="AQ2110" s="183"/>
      <c r="AR2110" s="183"/>
      <c r="AS2110" s="183"/>
    </row>
    <row r="2111" spans="1:45" customFormat="1" ht="30" hidden="1" customHeight="1">
      <c r="A2111" s="204" t="s">
        <v>49</v>
      </c>
      <c r="B2111" s="200" t="s">
        <v>9361</v>
      </c>
      <c r="C2111" s="200" t="s">
        <v>14524</v>
      </c>
      <c r="D2111" s="200" t="s">
        <v>15732</v>
      </c>
      <c r="E2111" s="200" t="s">
        <v>15733</v>
      </c>
      <c r="F2111" s="206" t="s">
        <v>15741</v>
      </c>
      <c r="G2111" s="201" t="s">
        <v>15742</v>
      </c>
      <c r="H2111" s="205" t="s">
        <v>15743</v>
      </c>
      <c r="I2111" s="204" t="s">
        <v>15744</v>
      </c>
      <c r="J2111" s="207" t="s">
        <v>15745</v>
      </c>
      <c r="K2111" s="208" t="s">
        <v>15746</v>
      </c>
      <c r="L2111" s="200" t="s">
        <v>90</v>
      </c>
      <c r="M2111" s="205" t="s">
        <v>61</v>
      </c>
      <c r="N2111" s="205" t="s">
        <v>62</v>
      </c>
      <c r="O2111" s="205" t="s">
        <v>91</v>
      </c>
      <c r="P2111" s="205" t="s">
        <v>92</v>
      </c>
      <c r="Q2111" s="205" t="s">
        <v>65</v>
      </c>
      <c r="R2111" s="205" t="s">
        <v>14524</v>
      </c>
      <c r="S2111" s="205" t="s">
        <v>15733</v>
      </c>
      <c r="T2111" s="205" t="s">
        <v>93</v>
      </c>
      <c r="U2111" s="208" t="s">
        <v>15747</v>
      </c>
      <c r="V2111" s="205">
        <v>0.95</v>
      </c>
      <c r="W2111" s="205" t="s">
        <v>68</v>
      </c>
      <c r="X2111" s="205" t="s">
        <v>69</v>
      </c>
      <c r="Y2111" s="205" t="s">
        <v>70</v>
      </c>
      <c r="Z2111" s="205" t="s">
        <v>95</v>
      </c>
      <c r="AA2111" s="234" t="s">
        <v>71</v>
      </c>
      <c r="AB2111" s="216">
        <v>46310</v>
      </c>
      <c r="AC2111" s="205"/>
      <c r="AD2111" s="230" t="s">
        <v>72</v>
      </c>
      <c r="AE2111" s="126" t="s">
        <v>73</v>
      </c>
      <c r="AF2111" s="127" t="s">
        <v>74</v>
      </c>
      <c r="AG2111" s="128"/>
      <c r="AH2111" s="129"/>
      <c r="AI2111" s="129"/>
      <c r="AJ2111" s="126" t="s">
        <v>75</v>
      </c>
      <c r="AK2111" s="127" t="s">
        <v>76</v>
      </c>
      <c r="AL2111" s="129" t="s">
        <v>77</v>
      </c>
      <c r="AM2111" s="128" t="s">
        <v>15748</v>
      </c>
      <c r="AN2111" s="129"/>
      <c r="AO2111" s="127" t="s">
        <v>79</v>
      </c>
      <c r="AP2111" s="129"/>
      <c r="AQ2111" s="183"/>
      <c r="AR2111" s="183"/>
      <c r="AS2111" s="183"/>
    </row>
    <row r="2112" spans="1:45" customFormat="1" ht="30" hidden="1" customHeight="1">
      <c r="A2112" s="204" t="s">
        <v>49</v>
      </c>
      <c r="B2112" s="200" t="s">
        <v>9361</v>
      </c>
      <c r="C2112" s="200" t="s">
        <v>14524</v>
      </c>
      <c r="D2112" s="200" t="s">
        <v>15732</v>
      </c>
      <c r="E2112" s="200" t="s">
        <v>15733</v>
      </c>
      <c r="F2112" s="206" t="s">
        <v>15749</v>
      </c>
      <c r="G2112" s="201" t="s">
        <v>15750</v>
      </c>
      <c r="H2112" s="205" t="s">
        <v>15751</v>
      </c>
      <c r="I2112" s="204" t="s">
        <v>15752</v>
      </c>
      <c r="J2112" s="207" t="s">
        <v>15753</v>
      </c>
      <c r="K2112" s="208" t="s">
        <v>15754</v>
      </c>
      <c r="L2112" s="200" t="s">
        <v>60</v>
      </c>
      <c r="M2112" s="205" t="s">
        <v>61</v>
      </c>
      <c r="N2112" s="205" t="s">
        <v>62</v>
      </c>
      <c r="O2112" s="205" t="s">
        <v>91</v>
      </c>
      <c r="P2112" s="205" t="s">
        <v>92</v>
      </c>
      <c r="Q2112" s="205" t="s">
        <v>65</v>
      </c>
      <c r="R2112" s="205" t="s">
        <v>14524</v>
      </c>
      <c r="S2112" s="205" t="s">
        <v>15733</v>
      </c>
      <c r="T2112" s="205" t="s">
        <v>66</v>
      </c>
      <c r="U2112" s="208" t="s">
        <v>15755</v>
      </c>
      <c r="V2112" s="205">
        <v>1</v>
      </c>
      <c r="W2112" s="205" t="s">
        <v>68</v>
      </c>
      <c r="X2112" s="205" t="s">
        <v>69</v>
      </c>
      <c r="Y2112" s="205" t="s">
        <v>70</v>
      </c>
      <c r="Z2112" s="205" t="s">
        <v>647</v>
      </c>
      <c r="AA2112" s="234" t="s">
        <v>71</v>
      </c>
      <c r="AB2112" s="216">
        <v>46310</v>
      </c>
      <c r="AC2112" s="205"/>
      <c r="AD2112" s="230" t="s">
        <v>72</v>
      </c>
      <c r="AE2112" s="126" t="s">
        <v>73</v>
      </c>
      <c r="AF2112" s="127" t="s">
        <v>74</v>
      </c>
      <c r="AG2112" s="128"/>
      <c r="AH2112" s="129"/>
      <c r="AI2112" s="129"/>
      <c r="AJ2112" s="126" t="s">
        <v>75</v>
      </c>
      <c r="AK2112" s="127" t="s">
        <v>76</v>
      </c>
      <c r="AL2112" s="129" t="s">
        <v>77</v>
      </c>
      <c r="AM2112" s="128" t="s">
        <v>15756</v>
      </c>
      <c r="AN2112" s="129"/>
      <c r="AO2112" s="127" t="s">
        <v>79</v>
      </c>
      <c r="AP2112" s="129"/>
      <c r="AQ2112" s="183"/>
      <c r="AR2112" s="183"/>
      <c r="AS2112" s="183"/>
    </row>
    <row r="2113" spans="1:45" customFormat="1" ht="30" hidden="1" customHeight="1">
      <c r="A2113" s="204" t="s">
        <v>49</v>
      </c>
      <c r="B2113" s="200" t="s">
        <v>9361</v>
      </c>
      <c r="C2113" s="200" t="s">
        <v>14524</v>
      </c>
      <c r="D2113" s="200" t="s">
        <v>15732</v>
      </c>
      <c r="E2113" s="200" t="s">
        <v>15733</v>
      </c>
      <c r="F2113" s="206" t="s">
        <v>15757</v>
      </c>
      <c r="G2113" s="201" t="s">
        <v>15758</v>
      </c>
      <c r="H2113" s="205" t="s">
        <v>15759</v>
      </c>
      <c r="I2113" s="204" t="s">
        <v>15760</v>
      </c>
      <c r="J2113" s="207" t="s">
        <v>15761</v>
      </c>
      <c r="K2113" s="208" t="s">
        <v>15762</v>
      </c>
      <c r="L2113" s="200" t="s">
        <v>60</v>
      </c>
      <c r="M2113" s="205" t="s">
        <v>61</v>
      </c>
      <c r="N2113" s="205" t="s">
        <v>62</v>
      </c>
      <c r="O2113" s="205" t="s">
        <v>91</v>
      </c>
      <c r="P2113" s="205" t="s">
        <v>92</v>
      </c>
      <c r="Q2113" s="205" t="s">
        <v>65</v>
      </c>
      <c r="R2113" s="205" t="s">
        <v>14524</v>
      </c>
      <c r="S2113" s="205" t="s">
        <v>15733</v>
      </c>
      <c r="T2113" s="205" t="s">
        <v>66</v>
      </c>
      <c r="U2113" s="208" t="s">
        <v>15763</v>
      </c>
      <c r="V2113" s="205">
        <v>1</v>
      </c>
      <c r="W2113" s="205" t="s">
        <v>68</v>
      </c>
      <c r="X2113" s="205" t="s">
        <v>69</v>
      </c>
      <c r="Y2113" s="205" t="s">
        <v>70</v>
      </c>
      <c r="Z2113" s="205" t="s">
        <v>9361</v>
      </c>
      <c r="AA2113" s="234" t="s">
        <v>71</v>
      </c>
      <c r="AB2113" s="216">
        <v>46310</v>
      </c>
      <c r="AC2113" s="205"/>
      <c r="AD2113" s="230" t="s">
        <v>72</v>
      </c>
      <c r="AE2113" s="126" t="s">
        <v>73</v>
      </c>
      <c r="AF2113" s="127" t="s">
        <v>74</v>
      </c>
      <c r="AG2113" s="128"/>
      <c r="AH2113" s="129"/>
      <c r="AI2113" s="129"/>
      <c r="AJ2113" s="126" t="s">
        <v>75</v>
      </c>
      <c r="AK2113" s="127" t="s">
        <v>76</v>
      </c>
      <c r="AL2113" s="129" t="s">
        <v>77</v>
      </c>
      <c r="AM2113" s="128" t="s">
        <v>15764</v>
      </c>
      <c r="AN2113" s="129"/>
      <c r="AO2113" s="127" t="s">
        <v>79</v>
      </c>
      <c r="AP2113" s="129"/>
      <c r="AQ2113" s="183"/>
      <c r="AR2113" s="183"/>
      <c r="AS2113" s="183"/>
    </row>
    <row r="2114" spans="1:45" customFormat="1" ht="30" hidden="1" customHeight="1">
      <c r="A2114" s="204" t="s">
        <v>49</v>
      </c>
      <c r="B2114" s="200" t="s">
        <v>9361</v>
      </c>
      <c r="C2114" s="200" t="s">
        <v>14524</v>
      </c>
      <c r="D2114" s="200" t="s">
        <v>11579</v>
      </c>
      <c r="E2114" s="200" t="s">
        <v>15765</v>
      </c>
      <c r="F2114" s="206" t="s">
        <v>15766</v>
      </c>
      <c r="G2114" s="201" t="s">
        <v>15767</v>
      </c>
      <c r="H2114" s="205" t="s">
        <v>15768</v>
      </c>
      <c r="I2114" s="204" t="s">
        <v>15769</v>
      </c>
      <c r="J2114" s="207" t="s">
        <v>15770</v>
      </c>
      <c r="K2114" s="208" t="s">
        <v>15771</v>
      </c>
      <c r="L2114" s="200" t="s">
        <v>90</v>
      </c>
      <c r="M2114" s="205" t="s">
        <v>61</v>
      </c>
      <c r="N2114" s="205" t="s">
        <v>62</v>
      </c>
      <c r="O2114" s="205" t="s">
        <v>91</v>
      </c>
      <c r="P2114" s="205" t="s">
        <v>92</v>
      </c>
      <c r="Q2114" s="205" t="s">
        <v>65</v>
      </c>
      <c r="R2114" s="205" t="s">
        <v>14524</v>
      </c>
      <c r="S2114" s="205" t="s">
        <v>15765</v>
      </c>
      <c r="T2114" s="205" t="s">
        <v>93</v>
      </c>
      <c r="U2114" s="208" t="s">
        <v>11587</v>
      </c>
      <c r="V2114" s="205">
        <v>0.95</v>
      </c>
      <c r="W2114" s="205" t="s">
        <v>68</v>
      </c>
      <c r="X2114" s="205" t="s">
        <v>69</v>
      </c>
      <c r="Y2114" s="205" t="s">
        <v>70</v>
      </c>
      <c r="Z2114" s="205" t="s">
        <v>95</v>
      </c>
      <c r="AA2114" s="234" t="s">
        <v>71</v>
      </c>
      <c r="AB2114" s="216">
        <v>46310</v>
      </c>
      <c r="AC2114" s="205"/>
      <c r="AD2114" s="230" t="s">
        <v>72</v>
      </c>
      <c r="AE2114" s="126" t="s">
        <v>73</v>
      </c>
      <c r="AF2114" s="127" t="s">
        <v>74</v>
      </c>
      <c r="AG2114" s="128"/>
      <c r="AH2114" s="129"/>
      <c r="AI2114" s="129"/>
      <c r="AJ2114" s="126" t="s">
        <v>75</v>
      </c>
      <c r="AK2114" s="127" t="s">
        <v>76</v>
      </c>
      <c r="AL2114" s="129" t="s">
        <v>77</v>
      </c>
      <c r="AM2114" s="128" t="s">
        <v>15772</v>
      </c>
      <c r="AN2114" s="129"/>
      <c r="AO2114" s="127" t="s">
        <v>79</v>
      </c>
      <c r="AP2114" s="129"/>
      <c r="AQ2114" s="183"/>
      <c r="AR2114" s="183"/>
      <c r="AS2114" s="183"/>
    </row>
    <row r="2115" spans="1:45" customFormat="1" ht="30" hidden="1" customHeight="1">
      <c r="A2115" s="204" t="s">
        <v>49</v>
      </c>
      <c r="B2115" s="200" t="s">
        <v>9361</v>
      </c>
      <c r="C2115" s="200" t="s">
        <v>14524</v>
      </c>
      <c r="D2115" s="200" t="s">
        <v>11579</v>
      </c>
      <c r="E2115" s="200" t="s">
        <v>15765</v>
      </c>
      <c r="F2115" s="206" t="s">
        <v>15773</v>
      </c>
      <c r="G2115" s="201" t="s">
        <v>15774</v>
      </c>
      <c r="H2115" s="205" t="s">
        <v>15775</v>
      </c>
      <c r="I2115" s="204" t="s">
        <v>15776</v>
      </c>
      <c r="J2115" s="207" t="s">
        <v>15777</v>
      </c>
      <c r="K2115" s="208" t="s">
        <v>15778</v>
      </c>
      <c r="L2115" s="200" t="s">
        <v>60</v>
      </c>
      <c r="M2115" s="205" t="s">
        <v>61</v>
      </c>
      <c r="N2115" s="205" t="s">
        <v>62</v>
      </c>
      <c r="O2115" s="205" t="s">
        <v>91</v>
      </c>
      <c r="P2115" s="205" t="s">
        <v>92</v>
      </c>
      <c r="Q2115" s="205" t="s">
        <v>65</v>
      </c>
      <c r="R2115" s="205" t="s">
        <v>14524</v>
      </c>
      <c r="S2115" s="205" t="s">
        <v>15765</v>
      </c>
      <c r="T2115" s="205" t="s">
        <v>66</v>
      </c>
      <c r="U2115" s="208" t="s">
        <v>15779</v>
      </c>
      <c r="V2115" s="205">
        <v>1</v>
      </c>
      <c r="W2115" s="205" t="s">
        <v>68</v>
      </c>
      <c r="X2115" s="205" t="s">
        <v>69</v>
      </c>
      <c r="Y2115" s="205" t="s">
        <v>70</v>
      </c>
      <c r="Z2115" s="205" t="s">
        <v>647</v>
      </c>
      <c r="AA2115" s="234" t="s">
        <v>71</v>
      </c>
      <c r="AB2115" s="216">
        <v>46310</v>
      </c>
      <c r="AC2115" s="205"/>
      <c r="AD2115" s="230" t="s">
        <v>72</v>
      </c>
      <c r="AE2115" s="126" t="s">
        <v>73</v>
      </c>
      <c r="AF2115" s="127" t="s">
        <v>74</v>
      </c>
      <c r="AG2115" s="128"/>
      <c r="AH2115" s="129"/>
      <c r="AI2115" s="129"/>
      <c r="AJ2115" s="126" t="s">
        <v>75</v>
      </c>
      <c r="AK2115" s="127" t="s">
        <v>76</v>
      </c>
      <c r="AL2115" s="129" t="s">
        <v>77</v>
      </c>
      <c r="AM2115" s="128" t="s">
        <v>15780</v>
      </c>
      <c r="AN2115" s="129"/>
      <c r="AO2115" s="127" t="s">
        <v>79</v>
      </c>
      <c r="AP2115" s="129"/>
      <c r="AQ2115" s="183"/>
      <c r="AR2115" s="183"/>
      <c r="AS2115" s="183"/>
    </row>
    <row r="2116" spans="1:45" customFormat="1" ht="30" hidden="1" customHeight="1">
      <c r="A2116" s="204" t="s">
        <v>49</v>
      </c>
      <c r="B2116" s="200" t="s">
        <v>9361</v>
      </c>
      <c r="C2116" s="200" t="s">
        <v>14524</v>
      </c>
      <c r="D2116" s="200" t="s">
        <v>11579</v>
      </c>
      <c r="E2116" s="200" t="s">
        <v>15765</v>
      </c>
      <c r="F2116" s="206" t="s">
        <v>15781</v>
      </c>
      <c r="G2116" s="201" t="s">
        <v>15782</v>
      </c>
      <c r="H2116" s="205" t="s">
        <v>15783</v>
      </c>
      <c r="I2116" s="204" t="s">
        <v>15784</v>
      </c>
      <c r="J2116" s="207" t="s">
        <v>15785</v>
      </c>
      <c r="K2116" s="208" t="s">
        <v>15786</v>
      </c>
      <c r="L2116" s="200" t="s">
        <v>60</v>
      </c>
      <c r="M2116" s="205" t="s">
        <v>61</v>
      </c>
      <c r="N2116" s="205" t="s">
        <v>62</v>
      </c>
      <c r="O2116" s="205" t="s">
        <v>91</v>
      </c>
      <c r="P2116" s="205" t="s">
        <v>92</v>
      </c>
      <c r="Q2116" s="205" t="s">
        <v>65</v>
      </c>
      <c r="R2116" s="205" t="s">
        <v>14524</v>
      </c>
      <c r="S2116" s="205" t="s">
        <v>15765</v>
      </c>
      <c r="T2116" s="205" t="s">
        <v>66</v>
      </c>
      <c r="U2116" s="208" t="s">
        <v>15787</v>
      </c>
      <c r="V2116" s="205">
        <v>1</v>
      </c>
      <c r="W2116" s="205" t="s">
        <v>68</v>
      </c>
      <c r="X2116" s="205" t="s">
        <v>69</v>
      </c>
      <c r="Y2116" s="205" t="s">
        <v>70</v>
      </c>
      <c r="Z2116" s="205" t="s">
        <v>9361</v>
      </c>
      <c r="AA2116" s="234" t="s">
        <v>71</v>
      </c>
      <c r="AB2116" s="216">
        <v>46310</v>
      </c>
      <c r="AC2116" s="205"/>
      <c r="AD2116" s="230" t="s">
        <v>72</v>
      </c>
      <c r="AE2116" s="126" t="s">
        <v>73</v>
      </c>
      <c r="AF2116" s="127" t="s">
        <v>74</v>
      </c>
      <c r="AG2116" s="128"/>
      <c r="AH2116" s="129"/>
      <c r="AI2116" s="129"/>
      <c r="AJ2116" s="126" t="s">
        <v>75</v>
      </c>
      <c r="AK2116" s="127" t="s">
        <v>76</v>
      </c>
      <c r="AL2116" s="129" t="s">
        <v>77</v>
      </c>
      <c r="AM2116" s="128" t="s">
        <v>15788</v>
      </c>
      <c r="AN2116" s="129"/>
      <c r="AO2116" s="127" t="s">
        <v>79</v>
      </c>
      <c r="AP2116" s="129"/>
      <c r="AQ2116" s="183"/>
      <c r="AR2116" s="183"/>
      <c r="AS2116" s="183"/>
    </row>
    <row r="2117" spans="1:45" customFormat="1" ht="30" hidden="1" customHeight="1">
      <c r="A2117" s="204" t="s">
        <v>49</v>
      </c>
      <c r="B2117" s="200" t="s">
        <v>9361</v>
      </c>
      <c r="C2117" s="200" t="s">
        <v>14524</v>
      </c>
      <c r="D2117" s="200" t="s">
        <v>15789</v>
      </c>
      <c r="E2117" s="200" t="s">
        <v>15790</v>
      </c>
      <c r="F2117" s="206" t="s">
        <v>15791</v>
      </c>
      <c r="G2117" s="201" t="s">
        <v>15792</v>
      </c>
      <c r="H2117" s="205" t="s">
        <v>15793</v>
      </c>
      <c r="I2117" s="204" t="s">
        <v>15794</v>
      </c>
      <c r="J2117" s="207" t="s">
        <v>15795</v>
      </c>
      <c r="K2117" s="208" t="s">
        <v>15796</v>
      </c>
      <c r="L2117" s="200" t="s">
        <v>90</v>
      </c>
      <c r="M2117" s="205" t="s">
        <v>61</v>
      </c>
      <c r="N2117" s="205" t="s">
        <v>62</v>
      </c>
      <c r="O2117" s="205" t="s">
        <v>91</v>
      </c>
      <c r="P2117" s="205" t="s">
        <v>92</v>
      </c>
      <c r="Q2117" s="205" t="s">
        <v>65</v>
      </c>
      <c r="R2117" s="205" t="s">
        <v>14524</v>
      </c>
      <c r="S2117" s="205" t="s">
        <v>15790</v>
      </c>
      <c r="T2117" s="205" t="s">
        <v>93</v>
      </c>
      <c r="U2117" s="208" t="s">
        <v>15797</v>
      </c>
      <c r="V2117" s="205">
        <v>0.95</v>
      </c>
      <c r="W2117" s="205" t="s">
        <v>68</v>
      </c>
      <c r="X2117" s="205" t="s">
        <v>69</v>
      </c>
      <c r="Y2117" s="205" t="s">
        <v>70</v>
      </c>
      <c r="Z2117" s="205" t="s">
        <v>95</v>
      </c>
      <c r="AA2117" s="234" t="s">
        <v>71</v>
      </c>
      <c r="AB2117" s="216">
        <v>46310</v>
      </c>
      <c r="AC2117" s="205"/>
      <c r="AD2117" s="230" t="s">
        <v>72</v>
      </c>
      <c r="AE2117" s="126" t="s">
        <v>73</v>
      </c>
      <c r="AF2117" s="127" t="s">
        <v>74</v>
      </c>
      <c r="AG2117" s="128"/>
      <c r="AH2117" s="129"/>
      <c r="AI2117" s="129"/>
      <c r="AJ2117" s="126" t="s">
        <v>75</v>
      </c>
      <c r="AK2117" s="127" t="s">
        <v>76</v>
      </c>
      <c r="AL2117" s="129" t="s">
        <v>77</v>
      </c>
      <c r="AM2117" s="128" t="s">
        <v>15798</v>
      </c>
      <c r="AN2117" s="129"/>
      <c r="AO2117" s="127" t="s">
        <v>79</v>
      </c>
      <c r="AP2117" s="129"/>
      <c r="AQ2117" s="183"/>
      <c r="AR2117" s="183"/>
      <c r="AS2117" s="183"/>
    </row>
    <row r="2118" spans="1:45" customFormat="1" ht="30" hidden="1" customHeight="1">
      <c r="A2118" s="204" t="s">
        <v>49</v>
      </c>
      <c r="B2118" s="200" t="s">
        <v>9361</v>
      </c>
      <c r="C2118" s="200" t="s">
        <v>14524</v>
      </c>
      <c r="D2118" s="200" t="s">
        <v>15789</v>
      </c>
      <c r="E2118" s="200" t="s">
        <v>15790</v>
      </c>
      <c r="F2118" s="206" t="s">
        <v>15799</v>
      </c>
      <c r="G2118" s="201" t="s">
        <v>15800</v>
      </c>
      <c r="H2118" s="205" t="s">
        <v>15801</v>
      </c>
      <c r="I2118" s="204" t="s">
        <v>15802</v>
      </c>
      <c r="J2118" s="207" t="s">
        <v>15803</v>
      </c>
      <c r="K2118" s="208" t="s">
        <v>15804</v>
      </c>
      <c r="L2118" s="200" t="s">
        <v>60</v>
      </c>
      <c r="M2118" s="205" t="s">
        <v>61</v>
      </c>
      <c r="N2118" s="205" t="s">
        <v>62</v>
      </c>
      <c r="O2118" s="205" t="s">
        <v>91</v>
      </c>
      <c r="P2118" s="205" t="s">
        <v>92</v>
      </c>
      <c r="Q2118" s="205" t="s">
        <v>65</v>
      </c>
      <c r="R2118" s="205" t="s">
        <v>14524</v>
      </c>
      <c r="S2118" s="205" t="s">
        <v>15790</v>
      </c>
      <c r="T2118" s="205" t="s">
        <v>66</v>
      </c>
      <c r="U2118" s="208" t="s">
        <v>15805</v>
      </c>
      <c r="V2118" s="205">
        <v>1</v>
      </c>
      <c r="W2118" s="205" t="s">
        <v>68</v>
      </c>
      <c r="X2118" s="205" t="s">
        <v>69</v>
      </c>
      <c r="Y2118" s="205" t="s">
        <v>70</v>
      </c>
      <c r="Z2118" s="205" t="s">
        <v>647</v>
      </c>
      <c r="AA2118" s="234" t="s">
        <v>71</v>
      </c>
      <c r="AB2118" s="216">
        <v>46310</v>
      </c>
      <c r="AC2118" s="205"/>
      <c r="AD2118" s="230" t="s">
        <v>72</v>
      </c>
      <c r="AE2118" s="126" t="s">
        <v>73</v>
      </c>
      <c r="AF2118" s="127" t="s">
        <v>74</v>
      </c>
      <c r="AG2118" s="128"/>
      <c r="AH2118" s="129"/>
      <c r="AI2118" s="129"/>
      <c r="AJ2118" s="126" t="s">
        <v>75</v>
      </c>
      <c r="AK2118" s="127" t="s">
        <v>76</v>
      </c>
      <c r="AL2118" s="129" t="s">
        <v>77</v>
      </c>
      <c r="AM2118" s="128" t="s">
        <v>15806</v>
      </c>
      <c r="AN2118" s="129"/>
      <c r="AO2118" s="127" t="s">
        <v>79</v>
      </c>
      <c r="AP2118" s="129"/>
      <c r="AQ2118" s="183"/>
      <c r="AR2118" s="183"/>
      <c r="AS2118" s="183"/>
    </row>
    <row r="2119" spans="1:45" customFormat="1" ht="30" hidden="1" customHeight="1">
      <c r="A2119" s="204" t="s">
        <v>49</v>
      </c>
      <c r="B2119" s="200" t="s">
        <v>9361</v>
      </c>
      <c r="C2119" s="200" t="s">
        <v>14524</v>
      </c>
      <c r="D2119" s="200" t="s">
        <v>15789</v>
      </c>
      <c r="E2119" s="200" t="s">
        <v>15790</v>
      </c>
      <c r="F2119" s="206" t="s">
        <v>15807</v>
      </c>
      <c r="G2119" s="201" t="s">
        <v>15808</v>
      </c>
      <c r="H2119" s="205" t="s">
        <v>15809</v>
      </c>
      <c r="I2119" s="204" t="s">
        <v>15810</v>
      </c>
      <c r="J2119" s="207" t="s">
        <v>15811</v>
      </c>
      <c r="K2119" s="208" t="s">
        <v>15812</v>
      </c>
      <c r="L2119" s="200" t="s">
        <v>60</v>
      </c>
      <c r="M2119" s="205" t="s">
        <v>61</v>
      </c>
      <c r="N2119" s="205" t="s">
        <v>62</v>
      </c>
      <c r="O2119" s="205" t="s">
        <v>91</v>
      </c>
      <c r="P2119" s="205" t="s">
        <v>92</v>
      </c>
      <c r="Q2119" s="205" t="s">
        <v>65</v>
      </c>
      <c r="R2119" s="205" t="s">
        <v>14524</v>
      </c>
      <c r="S2119" s="205" t="s">
        <v>15790</v>
      </c>
      <c r="T2119" s="205" t="s">
        <v>66</v>
      </c>
      <c r="U2119" s="208" t="s">
        <v>15813</v>
      </c>
      <c r="V2119" s="205">
        <v>1</v>
      </c>
      <c r="W2119" s="205" t="s">
        <v>68</v>
      </c>
      <c r="X2119" s="205" t="s">
        <v>69</v>
      </c>
      <c r="Y2119" s="205" t="s">
        <v>70</v>
      </c>
      <c r="Z2119" s="205" t="s">
        <v>9361</v>
      </c>
      <c r="AA2119" s="234" t="s">
        <v>71</v>
      </c>
      <c r="AB2119" s="216">
        <v>46310</v>
      </c>
      <c r="AC2119" s="205"/>
      <c r="AD2119" s="230" t="s">
        <v>72</v>
      </c>
      <c r="AE2119" s="126" t="s">
        <v>73</v>
      </c>
      <c r="AF2119" s="127" t="s">
        <v>74</v>
      </c>
      <c r="AG2119" s="128"/>
      <c r="AH2119" s="129"/>
      <c r="AI2119" s="129"/>
      <c r="AJ2119" s="126" t="s">
        <v>75</v>
      </c>
      <c r="AK2119" s="127" t="s">
        <v>76</v>
      </c>
      <c r="AL2119" s="129" t="s">
        <v>77</v>
      </c>
      <c r="AM2119" s="128" t="s">
        <v>15814</v>
      </c>
      <c r="AN2119" s="129"/>
      <c r="AO2119" s="127" t="s">
        <v>79</v>
      </c>
      <c r="AP2119" s="129"/>
      <c r="AQ2119" s="183"/>
      <c r="AR2119" s="183"/>
      <c r="AS2119" s="183"/>
    </row>
    <row r="2120" spans="1:45" customFormat="1" ht="30" hidden="1" customHeight="1">
      <c r="A2120" s="204" t="s">
        <v>49</v>
      </c>
      <c r="B2120" s="200" t="s">
        <v>9361</v>
      </c>
      <c r="C2120" s="200" t="s">
        <v>14524</v>
      </c>
      <c r="D2120" s="200" t="s">
        <v>11028</v>
      </c>
      <c r="E2120" s="200" t="s">
        <v>15815</v>
      </c>
      <c r="F2120" s="206" t="s">
        <v>15816</v>
      </c>
      <c r="G2120" s="201" t="s">
        <v>15817</v>
      </c>
      <c r="H2120" s="205" t="s">
        <v>15818</v>
      </c>
      <c r="I2120" s="204" t="s">
        <v>15819</v>
      </c>
      <c r="J2120" s="207" t="s">
        <v>15820</v>
      </c>
      <c r="K2120" s="208" t="s">
        <v>15821</v>
      </c>
      <c r="L2120" s="200" t="s">
        <v>90</v>
      </c>
      <c r="M2120" s="205" t="s">
        <v>61</v>
      </c>
      <c r="N2120" s="205" t="s">
        <v>62</v>
      </c>
      <c r="O2120" s="205" t="s">
        <v>91</v>
      </c>
      <c r="P2120" s="205" t="s">
        <v>92</v>
      </c>
      <c r="Q2120" s="205" t="s">
        <v>65</v>
      </c>
      <c r="R2120" s="205" t="s">
        <v>14524</v>
      </c>
      <c r="S2120" s="205" t="s">
        <v>15815</v>
      </c>
      <c r="T2120" s="205" t="s">
        <v>93</v>
      </c>
      <c r="U2120" s="208" t="s">
        <v>11036</v>
      </c>
      <c r="V2120" s="205">
        <v>0.95</v>
      </c>
      <c r="W2120" s="205" t="s">
        <v>68</v>
      </c>
      <c r="X2120" s="205" t="s">
        <v>69</v>
      </c>
      <c r="Y2120" s="205" t="s">
        <v>70</v>
      </c>
      <c r="Z2120" s="205" t="s">
        <v>95</v>
      </c>
      <c r="AA2120" s="234" t="s">
        <v>71</v>
      </c>
      <c r="AB2120" s="216">
        <v>46310</v>
      </c>
      <c r="AC2120" s="205"/>
      <c r="AD2120" s="230" t="s">
        <v>72</v>
      </c>
      <c r="AE2120" s="126" t="s">
        <v>73</v>
      </c>
      <c r="AF2120" s="127" t="s">
        <v>74</v>
      </c>
      <c r="AG2120" s="128"/>
      <c r="AH2120" s="129"/>
      <c r="AI2120" s="129"/>
      <c r="AJ2120" s="126" t="s">
        <v>75</v>
      </c>
      <c r="AK2120" s="127" t="s">
        <v>76</v>
      </c>
      <c r="AL2120" s="129" t="s">
        <v>77</v>
      </c>
      <c r="AM2120" s="128" t="s">
        <v>15822</v>
      </c>
      <c r="AN2120" s="129"/>
      <c r="AO2120" s="127" t="s">
        <v>79</v>
      </c>
      <c r="AP2120" s="129"/>
      <c r="AQ2120" s="183"/>
      <c r="AR2120" s="183"/>
      <c r="AS2120" s="183"/>
    </row>
    <row r="2121" spans="1:45" customFormat="1" ht="30" hidden="1" customHeight="1">
      <c r="A2121" s="204" t="s">
        <v>49</v>
      </c>
      <c r="B2121" s="200" t="s">
        <v>9361</v>
      </c>
      <c r="C2121" s="200" t="s">
        <v>14524</v>
      </c>
      <c r="D2121" s="200" t="s">
        <v>11028</v>
      </c>
      <c r="E2121" s="200" t="s">
        <v>15815</v>
      </c>
      <c r="F2121" s="206" t="s">
        <v>15823</v>
      </c>
      <c r="G2121" s="201" t="s">
        <v>15824</v>
      </c>
      <c r="H2121" s="205" t="s">
        <v>15825</v>
      </c>
      <c r="I2121" s="204" t="s">
        <v>15826</v>
      </c>
      <c r="J2121" s="207" t="s">
        <v>15827</v>
      </c>
      <c r="K2121" s="208" t="s">
        <v>15828</v>
      </c>
      <c r="L2121" s="200" t="s">
        <v>60</v>
      </c>
      <c r="M2121" s="205" t="s">
        <v>61</v>
      </c>
      <c r="N2121" s="205" t="s">
        <v>62</v>
      </c>
      <c r="O2121" s="205" t="s">
        <v>91</v>
      </c>
      <c r="P2121" s="205" t="s">
        <v>92</v>
      </c>
      <c r="Q2121" s="205" t="s">
        <v>65</v>
      </c>
      <c r="R2121" s="205" t="s">
        <v>14524</v>
      </c>
      <c r="S2121" s="205" t="s">
        <v>15815</v>
      </c>
      <c r="T2121" s="205" t="s">
        <v>66</v>
      </c>
      <c r="U2121" s="208" t="s">
        <v>15829</v>
      </c>
      <c r="V2121" s="205">
        <v>1</v>
      </c>
      <c r="W2121" s="205" t="s">
        <v>68</v>
      </c>
      <c r="X2121" s="205" t="s">
        <v>69</v>
      </c>
      <c r="Y2121" s="205" t="s">
        <v>70</v>
      </c>
      <c r="Z2121" s="205" t="s">
        <v>647</v>
      </c>
      <c r="AA2121" s="234" t="s">
        <v>71</v>
      </c>
      <c r="AB2121" s="216">
        <v>46310</v>
      </c>
      <c r="AC2121" s="205"/>
      <c r="AD2121" s="230" t="s">
        <v>72</v>
      </c>
      <c r="AE2121" s="126" t="s">
        <v>73</v>
      </c>
      <c r="AF2121" s="127" t="s">
        <v>74</v>
      </c>
      <c r="AG2121" s="128"/>
      <c r="AH2121" s="129"/>
      <c r="AI2121" s="129"/>
      <c r="AJ2121" s="126" t="s">
        <v>75</v>
      </c>
      <c r="AK2121" s="127" t="s">
        <v>76</v>
      </c>
      <c r="AL2121" s="129" t="s">
        <v>77</v>
      </c>
      <c r="AM2121" s="128" t="s">
        <v>15830</v>
      </c>
      <c r="AN2121" s="129"/>
      <c r="AO2121" s="127" t="s">
        <v>79</v>
      </c>
      <c r="AP2121" s="129"/>
      <c r="AQ2121" s="183"/>
      <c r="AR2121" s="183"/>
      <c r="AS2121" s="183"/>
    </row>
    <row r="2122" spans="1:45" customFormat="1" ht="30" hidden="1" customHeight="1">
      <c r="A2122" s="204" t="s">
        <v>49</v>
      </c>
      <c r="B2122" s="200" t="s">
        <v>9361</v>
      </c>
      <c r="C2122" s="200" t="s">
        <v>14524</v>
      </c>
      <c r="D2122" s="200" t="s">
        <v>11028</v>
      </c>
      <c r="E2122" s="200" t="s">
        <v>15815</v>
      </c>
      <c r="F2122" s="206" t="s">
        <v>15831</v>
      </c>
      <c r="G2122" s="201" t="s">
        <v>15832</v>
      </c>
      <c r="H2122" s="205" t="s">
        <v>15833</v>
      </c>
      <c r="I2122" s="204" t="s">
        <v>15834</v>
      </c>
      <c r="J2122" s="207" t="s">
        <v>15835</v>
      </c>
      <c r="K2122" s="208" t="s">
        <v>15836</v>
      </c>
      <c r="L2122" s="200" t="s">
        <v>60</v>
      </c>
      <c r="M2122" s="205" t="s">
        <v>61</v>
      </c>
      <c r="N2122" s="205" t="s">
        <v>62</v>
      </c>
      <c r="O2122" s="205" t="s">
        <v>91</v>
      </c>
      <c r="P2122" s="205" t="s">
        <v>92</v>
      </c>
      <c r="Q2122" s="205" t="s">
        <v>65</v>
      </c>
      <c r="R2122" s="205" t="s">
        <v>14524</v>
      </c>
      <c r="S2122" s="205" t="s">
        <v>15815</v>
      </c>
      <c r="T2122" s="205" t="s">
        <v>66</v>
      </c>
      <c r="U2122" s="208" t="s">
        <v>15837</v>
      </c>
      <c r="V2122" s="205">
        <v>1</v>
      </c>
      <c r="W2122" s="205" t="s">
        <v>68</v>
      </c>
      <c r="X2122" s="205" t="s">
        <v>69</v>
      </c>
      <c r="Y2122" s="205" t="s">
        <v>70</v>
      </c>
      <c r="Z2122" s="205" t="s">
        <v>9361</v>
      </c>
      <c r="AA2122" s="234" t="s">
        <v>71</v>
      </c>
      <c r="AB2122" s="216">
        <v>46310</v>
      </c>
      <c r="AC2122" s="205"/>
      <c r="AD2122" s="230" t="s">
        <v>72</v>
      </c>
      <c r="AE2122" s="126" t="s">
        <v>73</v>
      </c>
      <c r="AF2122" s="127" t="s">
        <v>74</v>
      </c>
      <c r="AG2122" s="128"/>
      <c r="AH2122" s="129"/>
      <c r="AI2122" s="129"/>
      <c r="AJ2122" s="126" t="s">
        <v>75</v>
      </c>
      <c r="AK2122" s="127" t="s">
        <v>76</v>
      </c>
      <c r="AL2122" s="129" t="s">
        <v>77</v>
      </c>
      <c r="AM2122" s="128" t="s">
        <v>15838</v>
      </c>
      <c r="AN2122" s="129"/>
      <c r="AO2122" s="127" t="s">
        <v>79</v>
      </c>
      <c r="AP2122" s="129"/>
      <c r="AQ2122" s="183"/>
      <c r="AR2122" s="183"/>
      <c r="AS2122" s="183"/>
    </row>
    <row r="2123" spans="1:45" customFormat="1" ht="30" hidden="1" customHeight="1">
      <c r="A2123" s="204" t="s">
        <v>49</v>
      </c>
      <c r="B2123" s="200" t="s">
        <v>80</v>
      </c>
      <c r="C2123" s="200" t="s">
        <v>81</v>
      </c>
      <c r="D2123" s="200" t="s">
        <v>82</v>
      </c>
      <c r="E2123" s="200" t="s">
        <v>83</v>
      </c>
      <c r="F2123" s="206" t="s">
        <v>15839</v>
      </c>
      <c r="G2123" s="201" t="s">
        <v>15840</v>
      </c>
      <c r="H2123" s="205" t="s">
        <v>15841</v>
      </c>
      <c r="I2123" s="204" t="s">
        <v>15842</v>
      </c>
      <c r="J2123" s="207" t="s">
        <v>15843</v>
      </c>
      <c r="K2123" s="208" t="s">
        <v>15844</v>
      </c>
      <c r="L2123" s="200" t="s">
        <v>1071</v>
      </c>
      <c r="M2123" s="205" t="s">
        <v>61</v>
      </c>
      <c r="N2123" s="205" t="s">
        <v>62</v>
      </c>
      <c r="O2123" s="205" t="s">
        <v>91</v>
      </c>
      <c r="P2123" s="205" t="s">
        <v>92</v>
      </c>
      <c r="Q2123" s="205" t="s">
        <v>65</v>
      </c>
      <c r="R2123" s="205" t="s">
        <v>81</v>
      </c>
      <c r="S2123" s="205" t="s">
        <v>83</v>
      </c>
      <c r="T2123" s="205" t="s">
        <v>66</v>
      </c>
      <c r="U2123" s="208" t="s">
        <v>15845</v>
      </c>
      <c r="V2123" s="205" t="s">
        <v>647</v>
      </c>
      <c r="W2123" s="205" t="s">
        <v>68</v>
      </c>
      <c r="X2123" s="205" t="s">
        <v>69</v>
      </c>
      <c r="Y2123" s="205" t="s">
        <v>70</v>
      </c>
      <c r="Z2123" s="205" t="s">
        <v>647</v>
      </c>
      <c r="AA2123" s="234" t="s">
        <v>71</v>
      </c>
      <c r="AB2123" s="216">
        <v>46310</v>
      </c>
      <c r="AC2123" s="205"/>
      <c r="AD2123" s="230" t="s">
        <v>375</v>
      </c>
      <c r="AE2123" s="126" t="s">
        <v>75</v>
      </c>
      <c r="AF2123" s="127" t="s">
        <v>76</v>
      </c>
      <c r="AG2123" s="128" t="s">
        <v>15007</v>
      </c>
      <c r="AH2123" s="129"/>
      <c r="AI2123" s="129"/>
      <c r="AJ2123" s="126" t="s">
        <v>73</v>
      </c>
      <c r="AK2123" s="127"/>
      <c r="AL2123" s="129"/>
      <c r="AM2123" s="128"/>
      <c r="AN2123" s="129"/>
      <c r="AO2123" s="127" t="s">
        <v>79</v>
      </c>
      <c r="AP2123" s="129"/>
      <c r="AQ2123" s="183"/>
      <c r="AR2123" s="183"/>
      <c r="AS2123" s="183"/>
    </row>
    <row r="2124" spans="1:45" customFormat="1" ht="30" hidden="1" customHeight="1">
      <c r="A2124" s="204" t="s">
        <v>49</v>
      </c>
      <c r="B2124" s="200" t="s">
        <v>80</v>
      </c>
      <c r="C2124" s="200" t="s">
        <v>81</v>
      </c>
      <c r="D2124" s="200" t="s">
        <v>82</v>
      </c>
      <c r="E2124" s="200" t="s">
        <v>83</v>
      </c>
      <c r="F2124" s="206" t="s">
        <v>15846</v>
      </c>
      <c r="G2124" s="201" t="s">
        <v>15847</v>
      </c>
      <c r="H2124" s="205" t="s">
        <v>15848</v>
      </c>
      <c r="I2124" s="204" t="s">
        <v>15849</v>
      </c>
      <c r="J2124" s="207" t="s">
        <v>15850</v>
      </c>
      <c r="K2124" s="208" t="s">
        <v>15851</v>
      </c>
      <c r="L2124" s="200" t="s">
        <v>60</v>
      </c>
      <c r="M2124" s="205" t="s">
        <v>61</v>
      </c>
      <c r="N2124" s="205" t="s">
        <v>62</v>
      </c>
      <c r="O2124" s="205" t="s">
        <v>91</v>
      </c>
      <c r="P2124" s="205" t="s">
        <v>92</v>
      </c>
      <c r="Q2124" s="205" t="s">
        <v>65</v>
      </c>
      <c r="R2124" s="205" t="s">
        <v>81</v>
      </c>
      <c r="S2124" s="205" t="s">
        <v>83</v>
      </c>
      <c r="T2124" s="205" t="s">
        <v>66</v>
      </c>
      <c r="U2124" s="208" t="s">
        <v>15852</v>
      </c>
      <c r="V2124" s="205">
        <v>1</v>
      </c>
      <c r="W2124" s="205" t="s">
        <v>68</v>
      </c>
      <c r="X2124" s="205" t="s">
        <v>69</v>
      </c>
      <c r="Y2124" s="205" t="s">
        <v>70</v>
      </c>
      <c r="Z2124" s="205" t="s">
        <v>647</v>
      </c>
      <c r="AA2124" s="234" t="s">
        <v>71</v>
      </c>
      <c r="AB2124" s="216">
        <v>46310</v>
      </c>
      <c r="AC2124" s="205"/>
      <c r="AD2124" s="230" t="s">
        <v>72</v>
      </c>
      <c r="AE2124" s="126" t="s">
        <v>73</v>
      </c>
      <c r="AF2124" s="127" t="s">
        <v>74</v>
      </c>
      <c r="AG2124" s="128"/>
      <c r="AH2124" s="129"/>
      <c r="AI2124" s="129"/>
      <c r="AJ2124" s="126" t="s">
        <v>75</v>
      </c>
      <c r="AK2124" s="127" t="s">
        <v>76</v>
      </c>
      <c r="AL2124" s="129" t="s">
        <v>77</v>
      </c>
      <c r="AM2124" s="128" t="s">
        <v>15853</v>
      </c>
      <c r="AN2124" s="129"/>
      <c r="AO2124" s="127" t="s">
        <v>79</v>
      </c>
      <c r="AP2124" s="129"/>
      <c r="AQ2124" s="183"/>
      <c r="AR2124" s="183"/>
      <c r="AS2124" s="183"/>
    </row>
    <row r="2125" spans="1:45" customFormat="1" ht="30" hidden="1" customHeight="1">
      <c r="A2125" s="204" t="s">
        <v>49</v>
      </c>
      <c r="B2125" s="200" t="s">
        <v>80</v>
      </c>
      <c r="C2125" s="200" t="s">
        <v>81</v>
      </c>
      <c r="D2125" s="200" t="s">
        <v>82</v>
      </c>
      <c r="E2125" s="200" t="s">
        <v>83</v>
      </c>
      <c r="F2125" s="206" t="s">
        <v>15854</v>
      </c>
      <c r="G2125" s="201" t="s">
        <v>15855</v>
      </c>
      <c r="H2125" s="205" t="s">
        <v>15856</v>
      </c>
      <c r="I2125" s="204" t="s">
        <v>15857</v>
      </c>
      <c r="J2125" s="207" t="s">
        <v>15858</v>
      </c>
      <c r="K2125" s="208" t="s">
        <v>15859</v>
      </c>
      <c r="L2125" s="200" t="s">
        <v>60</v>
      </c>
      <c r="M2125" s="205" t="s">
        <v>61</v>
      </c>
      <c r="N2125" s="205" t="s">
        <v>62</v>
      </c>
      <c r="O2125" s="205" t="s">
        <v>91</v>
      </c>
      <c r="P2125" s="205" t="s">
        <v>92</v>
      </c>
      <c r="Q2125" s="205" t="s">
        <v>65</v>
      </c>
      <c r="R2125" s="205" t="s">
        <v>81</v>
      </c>
      <c r="S2125" s="205" t="s">
        <v>83</v>
      </c>
      <c r="T2125" s="205" t="s">
        <v>66</v>
      </c>
      <c r="U2125" s="208" t="s">
        <v>15860</v>
      </c>
      <c r="V2125" s="205">
        <v>1</v>
      </c>
      <c r="W2125" s="205" t="s">
        <v>68</v>
      </c>
      <c r="X2125" s="205" t="s">
        <v>69</v>
      </c>
      <c r="Y2125" s="205" t="s">
        <v>70</v>
      </c>
      <c r="Z2125" s="205" t="s">
        <v>80</v>
      </c>
      <c r="AA2125" s="234" t="s">
        <v>71</v>
      </c>
      <c r="AB2125" s="216">
        <v>46310</v>
      </c>
      <c r="AC2125" s="205"/>
      <c r="AD2125" s="230" t="s">
        <v>72</v>
      </c>
      <c r="AE2125" s="126" t="s">
        <v>73</v>
      </c>
      <c r="AF2125" s="127" t="s">
        <v>74</v>
      </c>
      <c r="AG2125" s="128"/>
      <c r="AH2125" s="129"/>
      <c r="AI2125" s="129"/>
      <c r="AJ2125" s="126" t="s">
        <v>75</v>
      </c>
      <c r="AK2125" s="127" t="s">
        <v>76</v>
      </c>
      <c r="AL2125" s="129" t="s">
        <v>77</v>
      </c>
      <c r="AM2125" s="128" t="s">
        <v>15861</v>
      </c>
      <c r="AN2125" s="129"/>
      <c r="AO2125" s="127" t="s">
        <v>79</v>
      </c>
      <c r="AP2125" s="129"/>
      <c r="AQ2125" s="183"/>
      <c r="AR2125" s="183"/>
      <c r="AS2125" s="183"/>
    </row>
    <row r="2126" spans="1:45" customFormat="1" ht="30" hidden="1" customHeight="1">
      <c r="A2126" s="204" t="s">
        <v>49</v>
      </c>
      <c r="B2126" s="200" t="s">
        <v>80</v>
      </c>
      <c r="C2126" s="200" t="s">
        <v>81</v>
      </c>
      <c r="D2126" s="200" t="s">
        <v>97</v>
      </c>
      <c r="E2126" s="200" t="s">
        <v>98</v>
      </c>
      <c r="F2126" s="206" t="s">
        <v>15862</v>
      </c>
      <c r="G2126" s="201" t="s">
        <v>15863</v>
      </c>
      <c r="H2126" s="205" t="s">
        <v>15864</v>
      </c>
      <c r="I2126" s="204" t="s">
        <v>15865</v>
      </c>
      <c r="J2126" s="207" t="s">
        <v>15866</v>
      </c>
      <c r="K2126" s="208" t="s">
        <v>15867</v>
      </c>
      <c r="L2126" s="200" t="s">
        <v>60</v>
      </c>
      <c r="M2126" s="205" t="s">
        <v>61</v>
      </c>
      <c r="N2126" s="205" t="s">
        <v>62</v>
      </c>
      <c r="O2126" s="205" t="s">
        <v>91</v>
      </c>
      <c r="P2126" s="205" t="s">
        <v>92</v>
      </c>
      <c r="Q2126" s="205" t="s">
        <v>65</v>
      </c>
      <c r="R2126" s="205" t="s">
        <v>81</v>
      </c>
      <c r="S2126" s="205" t="s">
        <v>98</v>
      </c>
      <c r="T2126" s="205" t="s">
        <v>66</v>
      </c>
      <c r="U2126" s="208" t="s">
        <v>15868</v>
      </c>
      <c r="V2126" s="205">
        <v>1</v>
      </c>
      <c r="W2126" s="205" t="s">
        <v>68</v>
      </c>
      <c r="X2126" s="205" t="s">
        <v>69</v>
      </c>
      <c r="Y2126" s="205" t="s">
        <v>70</v>
      </c>
      <c r="Z2126" s="205" t="s">
        <v>647</v>
      </c>
      <c r="AA2126" s="234" t="s">
        <v>71</v>
      </c>
      <c r="AB2126" s="216">
        <v>46310</v>
      </c>
      <c r="AC2126" s="205"/>
      <c r="AD2126" s="230" t="s">
        <v>72</v>
      </c>
      <c r="AE2126" s="126" t="s">
        <v>73</v>
      </c>
      <c r="AF2126" s="127" t="s">
        <v>74</v>
      </c>
      <c r="AG2126" s="128"/>
      <c r="AH2126" s="129"/>
      <c r="AI2126" s="129"/>
      <c r="AJ2126" s="126" t="s">
        <v>75</v>
      </c>
      <c r="AK2126" s="127" t="s">
        <v>76</v>
      </c>
      <c r="AL2126" s="129" t="s">
        <v>77</v>
      </c>
      <c r="AM2126" s="128" t="s">
        <v>15869</v>
      </c>
      <c r="AN2126" s="129"/>
      <c r="AO2126" s="127" t="s">
        <v>79</v>
      </c>
      <c r="AP2126" s="129"/>
      <c r="AQ2126" s="183"/>
      <c r="AR2126" s="183"/>
      <c r="AS2126" s="183"/>
    </row>
    <row r="2127" spans="1:45" customFormat="1" ht="30" hidden="1" customHeight="1">
      <c r="A2127" s="204" t="s">
        <v>49</v>
      </c>
      <c r="B2127" s="200" t="s">
        <v>80</v>
      </c>
      <c r="C2127" s="200" t="s">
        <v>81</v>
      </c>
      <c r="D2127" s="200" t="s">
        <v>107</v>
      </c>
      <c r="E2127" s="200" t="s">
        <v>108</v>
      </c>
      <c r="F2127" s="206" t="s">
        <v>15870</v>
      </c>
      <c r="G2127" s="201" t="s">
        <v>15871</v>
      </c>
      <c r="H2127" s="205" t="s">
        <v>15872</v>
      </c>
      <c r="I2127" s="204" t="s">
        <v>15873</v>
      </c>
      <c r="J2127" s="207" t="s">
        <v>15874</v>
      </c>
      <c r="K2127" s="208" t="s">
        <v>15875</v>
      </c>
      <c r="L2127" s="200" t="s">
        <v>60</v>
      </c>
      <c r="M2127" s="205" t="s">
        <v>61</v>
      </c>
      <c r="N2127" s="205" t="s">
        <v>62</v>
      </c>
      <c r="O2127" s="205" t="s">
        <v>91</v>
      </c>
      <c r="P2127" s="205" t="s">
        <v>92</v>
      </c>
      <c r="Q2127" s="205" t="s">
        <v>65</v>
      </c>
      <c r="R2127" s="205" t="s">
        <v>81</v>
      </c>
      <c r="S2127" s="205" t="s">
        <v>108</v>
      </c>
      <c r="T2127" s="205" t="s">
        <v>66</v>
      </c>
      <c r="U2127" s="208" t="s">
        <v>15876</v>
      </c>
      <c r="V2127" s="205">
        <v>1</v>
      </c>
      <c r="W2127" s="205" t="s">
        <v>68</v>
      </c>
      <c r="X2127" s="205" t="s">
        <v>69</v>
      </c>
      <c r="Y2127" s="205" t="s">
        <v>70</v>
      </c>
      <c r="Z2127" s="205" t="s">
        <v>647</v>
      </c>
      <c r="AA2127" s="234" t="s">
        <v>71</v>
      </c>
      <c r="AB2127" s="216">
        <v>46310</v>
      </c>
      <c r="AC2127" s="205"/>
      <c r="AD2127" s="230" t="s">
        <v>72</v>
      </c>
      <c r="AE2127" s="126" t="s">
        <v>73</v>
      </c>
      <c r="AF2127" s="127" t="s">
        <v>74</v>
      </c>
      <c r="AG2127" s="128"/>
      <c r="AH2127" s="129"/>
      <c r="AI2127" s="129"/>
      <c r="AJ2127" s="126" t="s">
        <v>75</v>
      </c>
      <c r="AK2127" s="127" t="s">
        <v>76</v>
      </c>
      <c r="AL2127" s="129" t="s">
        <v>77</v>
      </c>
      <c r="AM2127" s="128" t="s">
        <v>15877</v>
      </c>
      <c r="AN2127" s="129"/>
      <c r="AO2127" s="127" t="s">
        <v>79</v>
      </c>
      <c r="AP2127" s="129"/>
      <c r="AQ2127" s="183"/>
      <c r="AR2127" s="183"/>
      <c r="AS2127" s="183"/>
    </row>
    <row r="2128" spans="1:45" customFormat="1" ht="30" hidden="1" customHeight="1">
      <c r="A2128" s="204" t="s">
        <v>49</v>
      </c>
      <c r="B2128" s="200" t="s">
        <v>80</v>
      </c>
      <c r="C2128" s="200" t="s">
        <v>81</v>
      </c>
      <c r="D2128" s="200" t="s">
        <v>107</v>
      </c>
      <c r="E2128" s="200" t="s">
        <v>108</v>
      </c>
      <c r="F2128" s="206" t="s">
        <v>15878</v>
      </c>
      <c r="G2128" s="201" t="s">
        <v>15879</v>
      </c>
      <c r="H2128" s="205" t="s">
        <v>15880</v>
      </c>
      <c r="I2128" s="204" t="s">
        <v>15881</v>
      </c>
      <c r="J2128" s="207" t="s">
        <v>15882</v>
      </c>
      <c r="K2128" s="208" t="s">
        <v>15883</v>
      </c>
      <c r="L2128" s="200" t="s">
        <v>60</v>
      </c>
      <c r="M2128" s="205" t="s">
        <v>61</v>
      </c>
      <c r="N2128" s="205" t="s">
        <v>62</v>
      </c>
      <c r="O2128" s="205" t="s">
        <v>91</v>
      </c>
      <c r="P2128" s="205" t="s">
        <v>92</v>
      </c>
      <c r="Q2128" s="205" t="s">
        <v>65</v>
      </c>
      <c r="R2128" s="205" t="s">
        <v>81</v>
      </c>
      <c r="S2128" s="205" t="s">
        <v>108</v>
      </c>
      <c r="T2128" s="205" t="s">
        <v>66</v>
      </c>
      <c r="U2128" s="208" t="s">
        <v>15884</v>
      </c>
      <c r="V2128" s="205">
        <v>1</v>
      </c>
      <c r="W2128" s="205" t="s">
        <v>68</v>
      </c>
      <c r="X2128" s="205" t="s">
        <v>69</v>
      </c>
      <c r="Y2128" s="205" t="s">
        <v>70</v>
      </c>
      <c r="Z2128" s="205" t="s">
        <v>80</v>
      </c>
      <c r="AA2128" s="234" t="s">
        <v>71</v>
      </c>
      <c r="AB2128" s="216">
        <v>46310</v>
      </c>
      <c r="AC2128" s="205"/>
      <c r="AD2128" s="230" t="s">
        <v>72</v>
      </c>
      <c r="AE2128" s="126" t="s">
        <v>73</v>
      </c>
      <c r="AF2128" s="127" t="s">
        <v>74</v>
      </c>
      <c r="AG2128" s="128"/>
      <c r="AH2128" s="129"/>
      <c r="AI2128" s="129"/>
      <c r="AJ2128" s="126" t="s">
        <v>75</v>
      </c>
      <c r="AK2128" s="127" t="s">
        <v>76</v>
      </c>
      <c r="AL2128" s="129" t="s">
        <v>77</v>
      </c>
      <c r="AM2128" s="128" t="s">
        <v>15885</v>
      </c>
      <c r="AN2128" s="129"/>
      <c r="AO2128" s="127" t="s">
        <v>79</v>
      </c>
      <c r="AP2128" s="129"/>
      <c r="AQ2128" s="183"/>
      <c r="AR2128" s="183"/>
      <c r="AS2128" s="183"/>
    </row>
    <row r="2129" spans="1:45" customFormat="1" ht="30" hidden="1" customHeight="1">
      <c r="A2129" s="204" t="s">
        <v>49</v>
      </c>
      <c r="B2129" s="200" t="s">
        <v>80</v>
      </c>
      <c r="C2129" s="200" t="s">
        <v>81</v>
      </c>
      <c r="D2129" s="200" t="s">
        <v>117</v>
      </c>
      <c r="E2129" s="200" t="s">
        <v>118</v>
      </c>
      <c r="F2129" s="206" t="s">
        <v>15886</v>
      </c>
      <c r="G2129" s="201" t="s">
        <v>15887</v>
      </c>
      <c r="H2129" s="205" t="s">
        <v>15888</v>
      </c>
      <c r="I2129" s="204" t="s">
        <v>15889</v>
      </c>
      <c r="J2129" s="207" t="s">
        <v>15890</v>
      </c>
      <c r="K2129" s="208" t="s">
        <v>15891</v>
      </c>
      <c r="L2129" s="200" t="s">
        <v>60</v>
      </c>
      <c r="M2129" s="205" t="s">
        <v>61</v>
      </c>
      <c r="N2129" s="205" t="s">
        <v>62</v>
      </c>
      <c r="O2129" s="205" t="s">
        <v>91</v>
      </c>
      <c r="P2129" s="205" t="s">
        <v>92</v>
      </c>
      <c r="Q2129" s="205" t="s">
        <v>65</v>
      </c>
      <c r="R2129" s="205" t="s">
        <v>81</v>
      </c>
      <c r="S2129" s="205" t="s">
        <v>118</v>
      </c>
      <c r="T2129" s="205" t="s">
        <v>66</v>
      </c>
      <c r="U2129" s="208" t="s">
        <v>15892</v>
      </c>
      <c r="V2129" s="205">
        <v>1</v>
      </c>
      <c r="W2129" s="205" t="s">
        <v>68</v>
      </c>
      <c r="X2129" s="205" t="s">
        <v>69</v>
      </c>
      <c r="Y2129" s="205" t="s">
        <v>70</v>
      </c>
      <c r="Z2129" s="205" t="s">
        <v>647</v>
      </c>
      <c r="AA2129" s="234" t="s">
        <v>71</v>
      </c>
      <c r="AB2129" s="216">
        <v>46310</v>
      </c>
      <c r="AC2129" s="205"/>
      <c r="AD2129" s="230" t="s">
        <v>72</v>
      </c>
      <c r="AE2129" s="126" t="s">
        <v>73</v>
      </c>
      <c r="AF2129" s="127" t="s">
        <v>74</v>
      </c>
      <c r="AG2129" s="128"/>
      <c r="AH2129" s="129"/>
      <c r="AI2129" s="129"/>
      <c r="AJ2129" s="126" t="s">
        <v>75</v>
      </c>
      <c r="AK2129" s="127" t="s">
        <v>76</v>
      </c>
      <c r="AL2129" s="129" t="s">
        <v>77</v>
      </c>
      <c r="AM2129" s="128" t="s">
        <v>15893</v>
      </c>
      <c r="AN2129" s="129"/>
      <c r="AO2129" s="127" t="s">
        <v>79</v>
      </c>
      <c r="AP2129" s="129"/>
      <c r="AQ2129" s="183"/>
      <c r="AR2129" s="183"/>
      <c r="AS2129" s="183"/>
    </row>
    <row r="2130" spans="1:45" customFormat="1" ht="30" hidden="1" customHeight="1">
      <c r="A2130" s="204" t="s">
        <v>49</v>
      </c>
      <c r="B2130" s="200" t="s">
        <v>80</v>
      </c>
      <c r="C2130" s="200" t="s">
        <v>81</v>
      </c>
      <c r="D2130" s="200" t="s">
        <v>117</v>
      </c>
      <c r="E2130" s="200" t="s">
        <v>118</v>
      </c>
      <c r="F2130" s="206" t="s">
        <v>15894</v>
      </c>
      <c r="G2130" s="201" t="s">
        <v>15895</v>
      </c>
      <c r="H2130" s="205" t="s">
        <v>15896</v>
      </c>
      <c r="I2130" s="204" t="s">
        <v>15897</v>
      </c>
      <c r="J2130" s="207" t="s">
        <v>15898</v>
      </c>
      <c r="K2130" s="208" t="s">
        <v>15899</v>
      </c>
      <c r="L2130" s="200" t="s">
        <v>60</v>
      </c>
      <c r="M2130" s="205" t="s">
        <v>61</v>
      </c>
      <c r="N2130" s="205" t="s">
        <v>62</v>
      </c>
      <c r="O2130" s="205" t="s">
        <v>91</v>
      </c>
      <c r="P2130" s="205" t="s">
        <v>92</v>
      </c>
      <c r="Q2130" s="205" t="s">
        <v>65</v>
      </c>
      <c r="R2130" s="205" t="s">
        <v>81</v>
      </c>
      <c r="S2130" s="205" t="s">
        <v>118</v>
      </c>
      <c r="T2130" s="205" t="s">
        <v>66</v>
      </c>
      <c r="U2130" s="208" t="s">
        <v>15900</v>
      </c>
      <c r="V2130" s="205">
        <v>1</v>
      </c>
      <c r="W2130" s="205" t="s">
        <v>68</v>
      </c>
      <c r="X2130" s="205" t="s">
        <v>69</v>
      </c>
      <c r="Y2130" s="205" t="s">
        <v>70</v>
      </c>
      <c r="Z2130" s="205" t="s">
        <v>80</v>
      </c>
      <c r="AA2130" s="234" t="s">
        <v>71</v>
      </c>
      <c r="AB2130" s="216">
        <v>46310</v>
      </c>
      <c r="AC2130" s="205"/>
      <c r="AD2130" s="230" t="s">
        <v>72</v>
      </c>
      <c r="AE2130" s="126" t="s">
        <v>73</v>
      </c>
      <c r="AF2130" s="127" t="s">
        <v>74</v>
      </c>
      <c r="AG2130" s="128"/>
      <c r="AH2130" s="129"/>
      <c r="AI2130" s="129"/>
      <c r="AJ2130" s="126" t="s">
        <v>75</v>
      </c>
      <c r="AK2130" s="127" t="s">
        <v>76</v>
      </c>
      <c r="AL2130" s="129" t="s">
        <v>77</v>
      </c>
      <c r="AM2130" s="128" t="s">
        <v>15901</v>
      </c>
      <c r="AN2130" s="129"/>
      <c r="AO2130" s="127" t="s">
        <v>79</v>
      </c>
      <c r="AP2130" s="129"/>
      <c r="AQ2130" s="183"/>
      <c r="AR2130" s="183"/>
      <c r="AS2130" s="183"/>
    </row>
    <row r="2131" spans="1:45" customFormat="1" ht="30" hidden="1" customHeight="1">
      <c r="A2131" s="204" t="s">
        <v>49</v>
      </c>
      <c r="B2131" s="200" t="s">
        <v>80</v>
      </c>
      <c r="C2131" s="200" t="s">
        <v>81</v>
      </c>
      <c r="D2131" s="200" t="s">
        <v>127</v>
      </c>
      <c r="E2131" s="200" t="s">
        <v>128</v>
      </c>
      <c r="F2131" s="206" t="s">
        <v>15902</v>
      </c>
      <c r="G2131" s="201" t="s">
        <v>15903</v>
      </c>
      <c r="H2131" s="205" t="s">
        <v>15904</v>
      </c>
      <c r="I2131" s="204" t="s">
        <v>15905</v>
      </c>
      <c r="J2131" s="207" t="s">
        <v>15906</v>
      </c>
      <c r="K2131" s="208" t="s">
        <v>15907</v>
      </c>
      <c r="L2131" s="200" t="s">
        <v>60</v>
      </c>
      <c r="M2131" s="205" t="s">
        <v>61</v>
      </c>
      <c r="N2131" s="205" t="s">
        <v>62</v>
      </c>
      <c r="O2131" s="205" t="s">
        <v>91</v>
      </c>
      <c r="P2131" s="205" t="s">
        <v>92</v>
      </c>
      <c r="Q2131" s="205" t="s">
        <v>65</v>
      </c>
      <c r="R2131" s="205" t="s">
        <v>81</v>
      </c>
      <c r="S2131" s="205" t="s">
        <v>128</v>
      </c>
      <c r="T2131" s="205" t="s">
        <v>66</v>
      </c>
      <c r="U2131" s="208" t="s">
        <v>15908</v>
      </c>
      <c r="V2131" s="205">
        <v>1</v>
      </c>
      <c r="W2131" s="205" t="s">
        <v>68</v>
      </c>
      <c r="X2131" s="205" t="s">
        <v>69</v>
      </c>
      <c r="Y2131" s="205" t="s">
        <v>70</v>
      </c>
      <c r="Z2131" s="205" t="s">
        <v>647</v>
      </c>
      <c r="AA2131" s="234" t="s">
        <v>71</v>
      </c>
      <c r="AB2131" s="216">
        <v>46310</v>
      </c>
      <c r="AC2131" s="205"/>
      <c r="AD2131" s="230" t="s">
        <v>72</v>
      </c>
      <c r="AE2131" s="126" t="s">
        <v>73</v>
      </c>
      <c r="AF2131" s="127" t="s">
        <v>74</v>
      </c>
      <c r="AG2131" s="128"/>
      <c r="AH2131" s="129"/>
      <c r="AI2131" s="129"/>
      <c r="AJ2131" s="126" t="s">
        <v>75</v>
      </c>
      <c r="AK2131" s="127" t="s">
        <v>76</v>
      </c>
      <c r="AL2131" s="129" t="s">
        <v>77</v>
      </c>
      <c r="AM2131" s="128" t="s">
        <v>15909</v>
      </c>
      <c r="AN2131" s="129"/>
      <c r="AO2131" s="127" t="s">
        <v>79</v>
      </c>
      <c r="AP2131" s="129"/>
      <c r="AQ2131" s="183"/>
      <c r="AR2131" s="183"/>
      <c r="AS2131" s="183"/>
    </row>
    <row r="2132" spans="1:45" customFormat="1" ht="30" hidden="1" customHeight="1">
      <c r="A2132" s="204" t="s">
        <v>49</v>
      </c>
      <c r="B2132" s="200" t="s">
        <v>80</v>
      </c>
      <c r="C2132" s="200" t="s">
        <v>81</v>
      </c>
      <c r="D2132" s="200" t="s">
        <v>127</v>
      </c>
      <c r="E2132" s="200" t="s">
        <v>128</v>
      </c>
      <c r="F2132" s="206" t="s">
        <v>15910</v>
      </c>
      <c r="G2132" s="201" t="s">
        <v>15911</v>
      </c>
      <c r="H2132" s="205" t="s">
        <v>15912</v>
      </c>
      <c r="I2132" s="204" t="s">
        <v>15913</v>
      </c>
      <c r="J2132" s="207" t="s">
        <v>15914</v>
      </c>
      <c r="K2132" s="208" t="s">
        <v>15915</v>
      </c>
      <c r="L2132" s="200" t="s">
        <v>60</v>
      </c>
      <c r="M2132" s="205" t="s">
        <v>61</v>
      </c>
      <c r="N2132" s="205" t="s">
        <v>62</v>
      </c>
      <c r="O2132" s="205" t="s">
        <v>91</v>
      </c>
      <c r="P2132" s="205" t="s">
        <v>92</v>
      </c>
      <c r="Q2132" s="205" t="s">
        <v>65</v>
      </c>
      <c r="R2132" s="205" t="s">
        <v>81</v>
      </c>
      <c r="S2132" s="205" t="s">
        <v>128</v>
      </c>
      <c r="T2132" s="205" t="s">
        <v>66</v>
      </c>
      <c r="U2132" s="208" t="s">
        <v>15916</v>
      </c>
      <c r="V2132" s="205">
        <v>1</v>
      </c>
      <c r="W2132" s="205" t="s">
        <v>68</v>
      </c>
      <c r="X2132" s="205" t="s">
        <v>69</v>
      </c>
      <c r="Y2132" s="205" t="s">
        <v>70</v>
      </c>
      <c r="Z2132" s="205" t="s">
        <v>80</v>
      </c>
      <c r="AA2132" s="234" t="s">
        <v>71</v>
      </c>
      <c r="AB2132" s="216">
        <v>46310</v>
      </c>
      <c r="AC2132" s="205"/>
      <c r="AD2132" s="230" t="s">
        <v>72</v>
      </c>
      <c r="AE2132" s="126" t="s">
        <v>73</v>
      </c>
      <c r="AF2132" s="127" t="s">
        <v>74</v>
      </c>
      <c r="AG2132" s="128"/>
      <c r="AH2132" s="129"/>
      <c r="AI2132" s="129"/>
      <c r="AJ2132" s="126" t="s">
        <v>75</v>
      </c>
      <c r="AK2132" s="127" t="s">
        <v>76</v>
      </c>
      <c r="AL2132" s="129" t="s">
        <v>77</v>
      </c>
      <c r="AM2132" s="128" t="s">
        <v>15917</v>
      </c>
      <c r="AN2132" s="129"/>
      <c r="AO2132" s="127" t="s">
        <v>79</v>
      </c>
      <c r="AP2132" s="129"/>
      <c r="AQ2132" s="183"/>
      <c r="AR2132" s="183"/>
      <c r="AS2132" s="183"/>
    </row>
    <row r="2133" spans="1:45" customFormat="1" ht="30" hidden="1" customHeight="1">
      <c r="A2133" s="204" t="s">
        <v>49</v>
      </c>
      <c r="B2133" s="200" t="s">
        <v>80</v>
      </c>
      <c r="C2133" s="200" t="s">
        <v>81</v>
      </c>
      <c r="D2133" s="200" t="s">
        <v>137</v>
      </c>
      <c r="E2133" s="200" t="s">
        <v>138</v>
      </c>
      <c r="F2133" s="206" t="s">
        <v>15918</v>
      </c>
      <c r="G2133" s="201" t="s">
        <v>15919</v>
      </c>
      <c r="H2133" s="205" t="s">
        <v>15920</v>
      </c>
      <c r="I2133" s="204" t="s">
        <v>15921</v>
      </c>
      <c r="J2133" s="207" t="s">
        <v>15922</v>
      </c>
      <c r="K2133" s="208" t="s">
        <v>15923</v>
      </c>
      <c r="L2133" s="200" t="s">
        <v>60</v>
      </c>
      <c r="M2133" s="205" t="s">
        <v>61</v>
      </c>
      <c r="N2133" s="205" t="s">
        <v>62</v>
      </c>
      <c r="O2133" s="205" t="s">
        <v>91</v>
      </c>
      <c r="P2133" s="205" t="s">
        <v>92</v>
      </c>
      <c r="Q2133" s="205" t="s">
        <v>65</v>
      </c>
      <c r="R2133" s="205" t="s">
        <v>81</v>
      </c>
      <c r="S2133" s="205" t="s">
        <v>138</v>
      </c>
      <c r="T2133" s="205" t="s">
        <v>66</v>
      </c>
      <c r="U2133" s="208" t="s">
        <v>15924</v>
      </c>
      <c r="V2133" s="205">
        <v>1</v>
      </c>
      <c r="W2133" s="205" t="s">
        <v>68</v>
      </c>
      <c r="X2133" s="205" t="s">
        <v>69</v>
      </c>
      <c r="Y2133" s="205" t="s">
        <v>70</v>
      </c>
      <c r="Z2133" s="205" t="s">
        <v>647</v>
      </c>
      <c r="AA2133" s="234" t="s">
        <v>71</v>
      </c>
      <c r="AB2133" s="216">
        <v>46310</v>
      </c>
      <c r="AC2133" s="205"/>
      <c r="AD2133" s="230" t="s">
        <v>72</v>
      </c>
      <c r="AE2133" s="126" t="s">
        <v>73</v>
      </c>
      <c r="AF2133" s="127" t="s">
        <v>74</v>
      </c>
      <c r="AG2133" s="128"/>
      <c r="AH2133" s="129"/>
      <c r="AI2133" s="129"/>
      <c r="AJ2133" s="126" t="s">
        <v>75</v>
      </c>
      <c r="AK2133" s="127" t="s">
        <v>76</v>
      </c>
      <c r="AL2133" s="129" t="s">
        <v>77</v>
      </c>
      <c r="AM2133" s="128" t="s">
        <v>15925</v>
      </c>
      <c r="AN2133" s="129"/>
      <c r="AO2133" s="127" t="s">
        <v>79</v>
      </c>
      <c r="AP2133" s="129"/>
      <c r="AQ2133" s="183"/>
      <c r="AR2133" s="183"/>
      <c r="AS2133" s="183"/>
    </row>
    <row r="2134" spans="1:45" customFormat="1" ht="30" hidden="1" customHeight="1">
      <c r="A2134" s="204" t="s">
        <v>49</v>
      </c>
      <c r="B2134" s="200" t="s">
        <v>80</v>
      </c>
      <c r="C2134" s="200" t="s">
        <v>81</v>
      </c>
      <c r="D2134" s="200" t="s">
        <v>137</v>
      </c>
      <c r="E2134" s="200" t="s">
        <v>138</v>
      </c>
      <c r="F2134" s="206" t="s">
        <v>15926</v>
      </c>
      <c r="G2134" s="201" t="s">
        <v>15927</v>
      </c>
      <c r="H2134" s="205" t="s">
        <v>15928</v>
      </c>
      <c r="I2134" s="204" t="s">
        <v>15929</v>
      </c>
      <c r="J2134" s="207" t="s">
        <v>15930</v>
      </c>
      <c r="K2134" s="208" t="s">
        <v>15931</v>
      </c>
      <c r="L2134" s="200" t="s">
        <v>60</v>
      </c>
      <c r="M2134" s="205" t="s">
        <v>61</v>
      </c>
      <c r="N2134" s="205" t="s">
        <v>62</v>
      </c>
      <c r="O2134" s="205" t="s">
        <v>91</v>
      </c>
      <c r="P2134" s="205" t="s">
        <v>92</v>
      </c>
      <c r="Q2134" s="205" t="s">
        <v>65</v>
      </c>
      <c r="R2134" s="205" t="s">
        <v>81</v>
      </c>
      <c r="S2134" s="205" t="s">
        <v>138</v>
      </c>
      <c r="T2134" s="205" t="s">
        <v>66</v>
      </c>
      <c r="U2134" s="208" t="s">
        <v>15932</v>
      </c>
      <c r="V2134" s="205">
        <v>1</v>
      </c>
      <c r="W2134" s="205" t="s">
        <v>68</v>
      </c>
      <c r="X2134" s="205" t="s">
        <v>69</v>
      </c>
      <c r="Y2134" s="205" t="s">
        <v>70</v>
      </c>
      <c r="Z2134" s="205" t="s">
        <v>80</v>
      </c>
      <c r="AA2134" s="234" t="s">
        <v>71</v>
      </c>
      <c r="AB2134" s="216">
        <v>46310</v>
      </c>
      <c r="AC2134" s="205"/>
      <c r="AD2134" s="230" t="s">
        <v>72</v>
      </c>
      <c r="AE2134" s="126" t="s">
        <v>73</v>
      </c>
      <c r="AF2134" s="127" t="s">
        <v>74</v>
      </c>
      <c r="AG2134" s="128"/>
      <c r="AH2134" s="129"/>
      <c r="AI2134" s="129"/>
      <c r="AJ2134" s="126" t="s">
        <v>75</v>
      </c>
      <c r="AK2134" s="127" t="s">
        <v>76</v>
      </c>
      <c r="AL2134" s="129" t="s">
        <v>77</v>
      </c>
      <c r="AM2134" s="128" t="s">
        <v>15933</v>
      </c>
      <c r="AN2134" s="129"/>
      <c r="AO2134" s="127" t="s">
        <v>79</v>
      </c>
      <c r="AP2134" s="129"/>
      <c r="AQ2134" s="183"/>
      <c r="AR2134" s="183"/>
      <c r="AS2134" s="183"/>
    </row>
    <row r="2135" spans="1:45" customFormat="1" ht="30" hidden="1" customHeight="1">
      <c r="A2135" s="204" t="s">
        <v>49</v>
      </c>
      <c r="B2135" s="200" t="s">
        <v>80</v>
      </c>
      <c r="C2135" s="200" t="s">
        <v>81</v>
      </c>
      <c r="D2135" s="200" t="s">
        <v>147</v>
      </c>
      <c r="E2135" s="200" t="s">
        <v>148</v>
      </c>
      <c r="F2135" s="206" t="s">
        <v>15934</v>
      </c>
      <c r="G2135" s="201" t="s">
        <v>15935</v>
      </c>
      <c r="H2135" s="205" t="s">
        <v>15936</v>
      </c>
      <c r="I2135" s="204" t="s">
        <v>15937</v>
      </c>
      <c r="J2135" s="207" t="s">
        <v>15938</v>
      </c>
      <c r="K2135" s="208" t="s">
        <v>15939</v>
      </c>
      <c r="L2135" s="200" t="s">
        <v>60</v>
      </c>
      <c r="M2135" s="205" t="s">
        <v>61</v>
      </c>
      <c r="N2135" s="205" t="s">
        <v>62</v>
      </c>
      <c r="O2135" s="205" t="s">
        <v>91</v>
      </c>
      <c r="P2135" s="205" t="s">
        <v>92</v>
      </c>
      <c r="Q2135" s="205" t="s">
        <v>65</v>
      </c>
      <c r="R2135" s="205" t="s">
        <v>81</v>
      </c>
      <c r="S2135" s="205" t="s">
        <v>148</v>
      </c>
      <c r="T2135" s="205" t="s">
        <v>66</v>
      </c>
      <c r="U2135" s="208" t="s">
        <v>15940</v>
      </c>
      <c r="V2135" s="205">
        <v>1</v>
      </c>
      <c r="W2135" s="205" t="s">
        <v>68</v>
      </c>
      <c r="X2135" s="205" t="s">
        <v>69</v>
      </c>
      <c r="Y2135" s="205" t="s">
        <v>70</v>
      </c>
      <c r="Z2135" s="205" t="s">
        <v>647</v>
      </c>
      <c r="AA2135" s="234" t="s">
        <v>71</v>
      </c>
      <c r="AB2135" s="216">
        <v>46310</v>
      </c>
      <c r="AC2135" s="205"/>
      <c r="AD2135" s="230" t="s">
        <v>72</v>
      </c>
      <c r="AE2135" s="126" t="s">
        <v>73</v>
      </c>
      <c r="AF2135" s="127" t="s">
        <v>74</v>
      </c>
      <c r="AG2135" s="128"/>
      <c r="AH2135" s="129"/>
      <c r="AI2135" s="129"/>
      <c r="AJ2135" s="126" t="s">
        <v>75</v>
      </c>
      <c r="AK2135" s="127" t="s">
        <v>76</v>
      </c>
      <c r="AL2135" s="129" t="s">
        <v>77</v>
      </c>
      <c r="AM2135" s="128" t="s">
        <v>15941</v>
      </c>
      <c r="AN2135" s="129"/>
      <c r="AO2135" s="127" t="s">
        <v>79</v>
      </c>
      <c r="AP2135" s="129"/>
      <c r="AQ2135" s="183"/>
      <c r="AR2135" s="183"/>
      <c r="AS2135" s="183"/>
    </row>
    <row r="2136" spans="1:45" customFormat="1" ht="30" hidden="1" customHeight="1">
      <c r="A2136" s="204" t="s">
        <v>49</v>
      </c>
      <c r="B2136" s="200" t="s">
        <v>80</v>
      </c>
      <c r="C2136" s="200" t="s">
        <v>81</v>
      </c>
      <c r="D2136" s="200" t="s">
        <v>147</v>
      </c>
      <c r="E2136" s="200" t="s">
        <v>148</v>
      </c>
      <c r="F2136" s="206" t="s">
        <v>15942</v>
      </c>
      <c r="G2136" s="201" t="s">
        <v>15943</v>
      </c>
      <c r="H2136" s="205" t="s">
        <v>15944</v>
      </c>
      <c r="I2136" s="204" t="s">
        <v>15945</v>
      </c>
      <c r="J2136" s="207" t="s">
        <v>15946</v>
      </c>
      <c r="K2136" s="208" t="s">
        <v>15947</v>
      </c>
      <c r="L2136" s="200" t="s">
        <v>60</v>
      </c>
      <c r="M2136" s="205" t="s">
        <v>61</v>
      </c>
      <c r="N2136" s="205" t="s">
        <v>62</v>
      </c>
      <c r="O2136" s="205" t="s">
        <v>91</v>
      </c>
      <c r="P2136" s="205" t="s">
        <v>92</v>
      </c>
      <c r="Q2136" s="205" t="s">
        <v>65</v>
      </c>
      <c r="R2136" s="205" t="s">
        <v>81</v>
      </c>
      <c r="S2136" s="205" t="s">
        <v>148</v>
      </c>
      <c r="T2136" s="205" t="s">
        <v>66</v>
      </c>
      <c r="U2136" s="208" t="s">
        <v>15948</v>
      </c>
      <c r="V2136" s="205">
        <v>1</v>
      </c>
      <c r="W2136" s="205" t="s">
        <v>68</v>
      </c>
      <c r="X2136" s="205" t="s">
        <v>69</v>
      </c>
      <c r="Y2136" s="205" t="s">
        <v>70</v>
      </c>
      <c r="Z2136" s="205" t="s">
        <v>80</v>
      </c>
      <c r="AA2136" s="234" t="s">
        <v>71</v>
      </c>
      <c r="AB2136" s="216">
        <v>46310</v>
      </c>
      <c r="AC2136" s="205"/>
      <c r="AD2136" s="230" t="s">
        <v>72</v>
      </c>
      <c r="AE2136" s="126" t="s">
        <v>73</v>
      </c>
      <c r="AF2136" s="127" t="s">
        <v>74</v>
      </c>
      <c r="AG2136" s="128"/>
      <c r="AH2136" s="129"/>
      <c r="AI2136" s="129"/>
      <c r="AJ2136" s="126" t="s">
        <v>75</v>
      </c>
      <c r="AK2136" s="127" t="s">
        <v>76</v>
      </c>
      <c r="AL2136" s="129" t="s">
        <v>77</v>
      </c>
      <c r="AM2136" s="128" t="s">
        <v>15949</v>
      </c>
      <c r="AN2136" s="129"/>
      <c r="AO2136" s="127" t="s">
        <v>79</v>
      </c>
      <c r="AP2136" s="129"/>
      <c r="AQ2136" s="183"/>
      <c r="AR2136" s="183"/>
      <c r="AS2136" s="183"/>
    </row>
    <row r="2137" spans="1:45" customFormat="1" ht="30" hidden="1" customHeight="1">
      <c r="A2137" s="204" t="s">
        <v>49</v>
      </c>
      <c r="B2137" s="200" t="s">
        <v>80</v>
      </c>
      <c r="C2137" s="200" t="s">
        <v>81</v>
      </c>
      <c r="D2137" s="200" t="s">
        <v>147</v>
      </c>
      <c r="E2137" s="200" t="s">
        <v>148</v>
      </c>
      <c r="F2137" s="206" t="s">
        <v>15950</v>
      </c>
      <c r="G2137" s="201" t="s">
        <v>15951</v>
      </c>
      <c r="H2137" s="205" t="s">
        <v>15952</v>
      </c>
      <c r="I2137" s="204" t="s">
        <v>15953</v>
      </c>
      <c r="J2137" s="207" t="s">
        <v>15954</v>
      </c>
      <c r="K2137" s="208" t="s">
        <v>15955</v>
      </c>
      <c r="L2137" s="200" t="s">
        <v>60</v>
      </c>
      <c r="M2137" s="205" t="s">
        <v>61</v>
      </c>
      <c r="N2137" s="205" t="s">
        <v>62</v>
      </c>
      <c r="O2137" s="205" t="s">
        <v>91</v>
      </c>
      <c r="P2137" s="205" t="s">
        <v>92</v>
      </c>
      <c r="Q2137" s="205" t="s">
        <v>65</v>
      </c>
      <c r="R2137" s="205" t="s">
        <v>81</v>
      </c>
      <c r="S2137" s="205" t="s">
        <v>148</v>
      </c>
      <c r="T2137" s="205" t="s">
        <v>66</v>
      </c>
      <c r="U2137" s="208" t="s">
        <v>15956</v>
      </c>
      <c r="V2137" s="205">
        <v>1</v>
      </c>
      <c r="W2137" s="205" t="s">
        <v>68</v>
      </c>
      <c r="X2137" s="205" t="s">
        <v>69</v>
      </c>
      <c r="Y2137" s="205" t="s">
        <v>70</v>
      </c>
      <c r="Z2137" s="205" t="s">
        <v>80</v>
      </c>
      <c r="AA2137" s="234" t="s">
        <v>71</v>
      </c>
      <c r="AB2137" s="216">
        <v>46310</v>
      </c>
      <c r="AC2137" s="205"/>
      <c r="AD2137" s="230" t="s">
        <v>72</v>
      </c>
      <c r="AE2137" s="126" t="s">
        <v>73</v>
      </c>
      <c r="AF2137" s="127" t="s">
        <v>74</v>
      </c>
      <c r="AG2137" s="128"/>
      <c r="AH2137" s="129"/>
      <c r="AI2137" s="129"/>
      <c r="AJ2137" s="126" t="s">
        <v>75</v>
      </c>
      <c r="AK2137" s="127" t="s">
        <v>76</v>
      </c>
      <c r="AL2137" s="129" t="s">
        <v>77</v>
      </c>
      <c r="AM2137" s="128" t="s">
        <v>15957</v>
      </c>
      <c r="AN2137" s="129"/>
      <c r="AO2137" s="127" t="s">
        <v>79</v>
      </c>
      <c r="AP2137" s="129"/>
      <c r="AQ2137" s="183"/>
      <c r="AR2137" s="183"/>
      <c r="AS2137" s="183"/>
    </row>
    <row r="2138" spans="1:45" customFormat="1" ht="30" hidden="1" customHeight="1">
      <c r="A2138" s="204" t="s">
        <v>49</v>
      </c>
      <c r="B2138" s="200" t="s">
        <v>80</v>
      </c>
      <c r="C2138" s="200" t="s">
        <v>81</v>
      </c>
      <c r="D2138" s="200" t="s">
        <v>157</v>
      </c>
      <c r="E2138" s="200" t="s">
        <v>158</v>
      </c>
      <c r="F2138" s="206" t="s">
        <v>15958</v>
      </c>
      <c r="G2138" s="201" t="s">
        <v>15959</v>
      </c>
      <c r="H2138" s="205" t="s">
        <v>15960</v>
      </c>
      <c r="I2138" s="204" t="s">
        <v>15961</v>
      </c>
      <c r="J2138" s="207" t="s">
        <v>15962</v>
      </c>
      <c r="K2138" s="208" t="s">
        <v>15963</v>
      </c>
      <c r="L2138" s="200" t="s">
        <v>60</v>
      </c>
      <c r="M2138" s="205" t="s">
        <v>61</v>
      </c>
      <c r="N2138" s="205" t="s">
        <v>62</v>
      </c>
      <c r="O2138" s="205" t="s">
        <v>91</v>
      </c>
      <c r="P2138" s="205" t="s">
        <v>92</v>
      </c>
      <c r="Q2138" s="205" t="s">
        <v>65</v>
      </c>
      <c r="R2138" s="205" t="s">
        <v>81</v>
      </c>
      <c r="S2138" s="205" t="s">
        <v>158</v>
      </c>
      <c r="T2138" s="205" t="s">
        <v>66</v>
      </c>
      <c r="U2138" s="208" t="s">
        <v>15964</v>
      </c>
      <c r="V2138" s="205">
        <v>1</v>
      </c>
      <c r="W2138" s="205" t="s">
        <v>68</v>
      </c>
      <c r="X2138" s="205" t="s">
        <v>69</v>
      </c>
      <c r="Y2138" s="205" t="s">
        <v>70</v>
      </c>
      <c r="Z2138" s="205" t="s">
        <v>647</v>
      </c>
      <c r="AA2138" s="234" t="s">
        <v>71</v>
      </c>
      <c r="AB2138" s="216">
        <v>46310</v>
      </c>
      <c r="AC2138" s="205"/>
      <c r="AD2138" s="230" t="s">
        <v>72</v>
      </c>
      <c r="AE2138" s="126" t="s">
        <v>73</v>
      </c>
      <c r="AF2138" s="127" t="s">
        <v>74</v>
      </c>
      <c r="AG2138" s="128"/>
      <c r="AH2138" s="129"/>
      <c r="AI2138" s="129"/>
      <c r="AJ2138" s="126" t="s">
        <v>75</v>
      </c>
      <c r="AK2138" s="127" t="s">
        <v>76</v>
      </c>
      <c r="AL2138" s="129" t="s">
        <v>77</v>
      </c>
      <c r="AM2138" s="128" t="s">
        <v>15965</v>
      </c>
      <c r="AN2138" s="129"/>
      <c r="AO2138" s="127" t="s">
        <v>79</v>
      </c>
      <c r="AP2138" s="129"/>
      <c r="AQ2138" s="183"/>
      <c r="AR2138" s="183"/>
      <c r="AS2138" s="183"/>
    </row>
    <row r="2139" spans="1:45" customFormat="1" ht="30" hidden="1" customHeight="1">
      <c r="A2139" s="204" t="s">
        <v>49</v>
      </c>
      <c r="B2139" s="200" t="s">
        <v>80</v>
      </c>
      <c r="C2139" s="200" t="s">
        <v>81</v>
      </c>
      <c r="D2139" s="200" t="s">
        <v>157</v>
      </c>
      <c r="E2139" s="200" t="s">
        <v>158</v>
      </c>
      <c r="F2139" s="206" t="s">
        <v>15966</v>
      </c>
      <c r="G2139" s="201" t="s">
        <v>15967</v>
      </c>
      <c r="H2139" s="205" t="s">
        <v>15968</v>
      </c>
      <c r="I2139" s="204" t="s">
        <v>15969</v>
      </c>
      <c r="J2139" s="207" t="s">
        <v>15970</v>
      </c>
      <c r="K2139" s="208" t="s">
        <v>15971</v>
      </c>
      <c r="L2139" s="200" t="s">
        <v>60</v>
      </c>
      <c r="M2139" s="205" t="s">
        <v>61</v>
      </c>
      <c r="N2139" s="205" t="s">
        <v>62</v>
      </c>
      <c r="O2139" s="205" t="s">
        <v>91</v>
      </c>
      <c r="P2139" s="205" t="s">
        <v>92</v>
      </c>
      <c r="Q2139" s="205" t="s">
        <v>65</v>
      </c>
      <c r="R2139" s="205" t="s">
        <v>81</v>
      </c>
      <c r="S2139" s="205" t="s">
        <v>158</v>
      </c>
      <c r="T2139" s="205" t="s">
        <v>66</v>
      </c>
      <c r="U2139" s="208" t="s">
        <v>15972</v>
      </c>
      <c r="V2139" s="205">
        <v>1</v>
      </c>
      <c r="W2139" s="205" t="s">
        <v>68</v>
      </c>
      <c r="X2139" s="205" t="s">
        <v>69</v>
      </c>
      <c r="Y2139" s="205" t="s">
        <v>70</v>
      </c>
      <c r="Z2139" s="205" t="s">
        <v>80</v>
      </c>
      <c r="AA2139" s="234" t="s">
        <v>71</v>
      </c>
      <c r="AB2139" s="216">
        <v>46310</v>
      </c>
      <c r="AC2139" s="205"/>
      <c r="AD2139" s="230" t="s">
        <v>72</v>
      </c>
      <c r="AE2139" s="126" t="s">
        <v>73</v>
      </c>
      <c r="AF2139" s="127" t="s">
        <v>74</v>
      </c>
      <c r="AG2139" s="128"/>
      <c r="AH2139" s="129"/>
      <c r="AI2139" s="129"/>
      <c r="AJ2139" s="126" t="s">
        <v>75</v>
      </c>
      <c r="AK2139" s="127" t="s">
        <v>76</v>
      </c>
      <c r="AL2139" s="129" t="s">
        <v>77</v>
      </c>
      <c r="AM2139" s="128" t="s">
        <v>15973</v>
      </c>
      <c r="AN2139" s="129"/>
      <c r="AO2139" s="127" t="s">
        <v>79</v>
      </c>
      <c r="AP2139" s="129"/>
      <c r="AQ2139" s="183"/>
      <c r="AR2139" s="183"/>
      <c r="AS2139" s="183"/>
    </row>
    <row r="2140" spans="1:45" customFormat="1" ht="30" hidden="1" customHeight="1">
      <c r="A2140" s="204" t="s">
        <v>49</v>
      </c>
      <c r="B2140" s="200" t="s">
        <v>80</v>
      </c>
      <c r="C2140" s="200" t="s">
        <v>81</v>
      </c>
      <c r="D2140" s="200" t="s">
        <v>167</v>
      </c>
      <c r="E2140" s="200" t="s">
        <v>168</v>
      </c>
      <c r="F2140" s="206" t="s">
        <v>15974</v>
      </c>
      <c r="G2140" s="201" t="s">
        <v>15975</v>
      </c>
      <c r="H2140" s="205" t="s">
        <v>15976</v>
      </c>
      <c r="I2140" s="204" t="s">
        <v>15977</v>
      </c>
      <c r="J2140" s="207" t="s">
        <v>15978</v>
      </c>
      <c r="K2140" s="208" t="s">
        <v>15979</v>
      </c>
      <c r="L2140" s="200" t="s">
        <v>60</v>
      </c>
      <c r="M2140" s="205" t="s">
        <v>61</v>
      </c>
      <c r="N2140" s="205" t="s">
        <v>62</v>
      </c>
      <c r="O2140" s="205" t="s">
        <v>91</v>
      </c>
      <c r="P2140" s="205" t="s">
        <v>92</v>
      </c>
      <c r="Q2140" s="205" t="s">
        <v>65</v>
      </c>
      <c r="R2140" s="205" t="s">
        <v>81</v>
      </c>
      <c r="S2140" s="205" t="s">
        <v>168</v>
      </c>
      <c r="T2140" s="205" t="s">
        <v>66</v>
      </c>
      <c r="U2140" s="208" t="s">
        <v>15980</v>
      </c>
      <c r="V2140" s="205">
        <v>1</v>
      </c>
      <c r="W2140" s="205" t="s">
        <v>68</v>
      </c>
      <c r="X2140" s="205" t="s">
        <v>69</v>
      </c>
      <c r="Y2140" s="205" t="s">
        <v>70</v>
      </c>
      <c r="Z2140" s="205" t="s">
        <v>647</v>
      </c>
      <c r="AA2140" s="234" t="s">
        <v>71</v>
      </c>
      <c r="AB2140" s="216">
        <v>46310</v>
      </c>
      <c r="AC2140" s="205"/>
      <c r="AD2140" s="230" t="s">
        <v>72</v>
      </c>
      <c r="AE2140" s="126" t="s">
        <v>73</v>
      </c>
      <c r="AF2140" s="127" t="s">
        <v>74</v>
      </c>
      <c r="AG2140" s="128"/>
      <c r="AH2140" s="129"/>
      <c r="AI2140" s="129"/>
      <c r="AJ2140" s="126" t="s">
        <v>75</v>
      </c>
      <c r="AK2140" s="127" t="s">
        <v>76</v>
      </c>
      <c r="AL2140" s="129" t="s">
        <v>77</v>
      </c>
      <c r="AM2140" s="128" t="s">
        <v>15981</v>
      </c>
      <c r="AN2140" s="129"/>
      <c r="AO2140" s="127" t="s">
        <v>79</v>
      </c>
      <c r="AP2140" s="129"/>
      <c r="AQ2140" s="183"/>
      <c r="AR2140" s="183"/>
      <c r="AS2140" s="183"/>
    </row>
    <row r="2141" spans="1:45" customFormat="1" ht="30" hidden="1" customHeight="1">
      <c r="A2141" s="204" t="s">
        <v>49</v>
      </c>
      <c r="B2141" s="200" t="s">
        <v>80</v>
      </c>
      <c r="C2141" s="200" t="s">
        <v>81</v>
      </c>
      <c r="D2141" s="200" t="s">
        <v>167</v>
      </c>
      <c r="E2141" s="200" t="s">
        <v>168</v>
      </c>
      <c r="F2141" s="206" t="s">
        <v>15982</v>
      </c>
      <c r="G2141" s="201" t="s">
        <v>15983</v>
      </c>
      <c r="H2141" s="205" t="s">
        <v>15984</v>
      </c>
      <c r="I2141" s="204" t="s">
        <v>15985</v>
      </c>
      <c r="J2141" s="207" t="s">
        <v>15986</v>
      </c>
      <c r="K2141" s="208" t="s">
        <v>15987</v>
      </c>
      <c r="L2141" s="200" t="s">
        <v>60</v>
      </c>
      <c r="M2141" s="205" t="s">
        <v>61</v>
      </c>
      <c r="N2141" s="205" t="s">
        <v>62</v>
      </c>
      <c r="O2141" s="205" t="s">
        <v>91</v>
      </c>
      <c r="P2141" s="205" t="s">
        <v>92</v>
      </c>
      <c r="Q2141" s="205" t="s">
        <v>65</v>
      </c>
      <c r="R2141" s="205" t="s">
        <v>81</v>
      </c>
      <c r="S2141" s="205" t="s">
        <v>168</v>
      </c>
      <c r="T2141" s="205" t="s">
        <v>66</v>
      </c>
      <c r="U2141" s="208" t="s">
        <v>15988</v>
      </c>
      <c r="V2141" s="205">
        <v>1</v>
      </c>
      <c r="W2141" s="205" t="s">
        <v>68</v>
      </c>
      <c r="X2141" s="205" t="s">
        <v>69</v>
      </c>
      <c r="Y2141" s="205" t="s">
        <v>70</v>
      </c>
      <c r="Z2141" s="205" t="s">
        <v>80</v>
      </c>
      <c r="AA2141" s="234" t="s">
        <v>71</v>
      </c>
      <c r="AB2141" s="216">
        <v>46310</v>
      </c>
      <c r="AC2141" s="205"/>
      <c r="AD2141" s="230" t="s">
        <v>72</v>
      </c>
      <c r="AE2141" s="126" t="s">
        <v>73</v>
      </c>
      <c r="AF2141" s="127" t="s">
        <v>74</v>
      </c>
      <c r="AG2141" s="128"/>
      <c r="AH2141" s="129"/>
      <c r="AI2141" s="129"/>
      <c r="AJ2141" s="126" t="s">
        <v>75</v>
      </c>
      <c r="AK2141" s="127" t="s">
        <v>76</v>
      </c>
      <c r="AL2141" s="129" t="s">
        <v>77</v>
      </c>
      <c r="AM2141" s="128" t="s">
        <v>15989</v>
      </c>
      <c r="AN2141" s="129"/>
      <c r="AO2141" s="127" t="s">
        <v>79</v>
      </c>
      <c r="AP2141" s="129"/>
      <c r="AQ2141" s="183"/>
      <c r="AR2141" s="183"/>
      <c r="AS2141" s="183"/>
    </row>
    <row r="2142" spans="1:45" customFormat="1" ht="30" hidden="1" customHeight="1">
      <c r="A2142" s="204" t="s">
        <v>49</v>
      </c>
      <c r="B2142" s="200" t="s">
        <v>80</v>
      </c>
      <c r="C2142" s="200" t="s">
        <v>81</v>
      </c>
      <c r="D2142" s="200" t="s">
        <v>167</v>
      </c>
      <c r="E2142" s="200" t="s">
        <v>168</v>
      </c>
      <c r="F2142" s="206" t="s">
        <v>15990</v>
      </c>
      <c r="G2142" s="201" t="s">
        <v>15991</v>
      </c>
      <c r="H2142" s="205" t="s">
        <v>15992</v>
      </c>
      <c r="I2142" s="204" t="s">
        <v>15993</v>
      </c>
      <c r="J2142" s="207" t="s">
        <v>15994</v>
      </c>
      <c r="K2142" s="208" t="s">
        <v>15995</v>
      </c>
      <c r="L2142" s="200" t="s">
        <v>60</v>
      </c>
      <c r="M2142" s="205" t="s">
        <v>61</v>
      </c>
      <c r="N2142" s="205" t="s">
        <v>62</v>
      </c>
      <c r="O2142" s="205" t="s">
        <v>91</v>
      </c>
      <c r="P2142" s="205" t="s">
        <v>92</v>
      </c>
      <c r="Q2142" s="205" t="s">
        <v>65</v>
      </c>
      <c r="R2142" s="205" t="s">
        <v>81</v>
      </c>
      <c r="S2142" s="205" t="s">
        <v>168</v>
      </c>
      <c r="T2142" s="205" t="s">
        <v>66</v>
      </c>
      <c r="U2142" s="208" t="s">
        <v>15996</v>
      </c>
      <c r="V2142" s="205">
        <v>1</v>
      </c>
      <c r="W2142" s="205" t="s">
        <v>68</v>
      </c>
      <c r="X2142" s="205" t="s">
        <v>69</v>
      </c>
      <c r="Y2142" s="205" t="s">
        <v>70</v>
      </c>
      <c r="Z2142" s="205" t="s">
        <v>80</v>
      </c>
      <c r="AA2142" s="234" t="s">
        <v>71</v>
      </c>
      <c r="AB2142" s="216">
        <v>46310</v>
      </c>
      <c r="AC2142" s="205"/>
      <c r="AD2142" s="230" t="s">
        <v>72</v>
      </c>
      <c r="AE2142" s="126" t="s">
        <v>73</v>
      </c>
      <c r="AF2142" s="127" t="s">
        <v>74</v>
      </c>
      <c r="AG2142" s="128"/>
      <c r="AH2142" s="129"/>
      <c r="AI2142" s="129"/>
      <c r="AJ2142" s="126" t="s">
        <v>75</v>
      </c>
      <c r="AK2142" s="127" t="s">
        <v>76</v>
      </c>
      <c r="AL2142" s="129" t="s">
        <v>77</v>
      </c>
      <c r="AM2142" s="128" t="s">
        <v>15997</v>
      </c>
      <c r="AN2142" s="129"/>
      <c r="AO2142" s="127" t="s">
        <v>79</v>
      </c>
      <c r="AP2142" s="129"/>
      <c r="AQ2142" s="183"/>
      <c r="AR2142" s="183"/>
      <c r="AS2142" s="183"/>
    </row>
    <row r="2143" spans="1:45" customFormat="1" ht="30" hidden="1" customHeight="1">
      <c r="A2143" s="204" t="s">
        <v>49</v>
      </c>
      <c r="B2143" s="200" t="s">
        <v>80</v>
      </c>
      <c r="C2143" s="200" t="s">
        <v>81</v>
      </c>
      <c r="D2143" s="200" t="s">
        <v>177</v>
      </c>
      <c r="E2143" s="200" t="s">
        <v>178</v>
      </c>
      <c r="F2143" s="206" t="s">
        <v>15998</v>
      </c>
      <c r="G2143" s="201" t="s">
        <v>15999</v>
      </c>
      <c r="H2143" s="205" t="s">
        <v>16000</v>
      </c>
      <c r="I2143" s="204" t="s">
        <v>16001</v>
      </c>
      <c r="J2143" s="207" t="s">
        <v>16002</v>
      </c>
      <c r="K2143" s="208" t="s">
        <v>16003</v>
      </c>
      <c r="L2143" s="200" t="s">
        <v>60</v>
      </c>
      <c r="M2143" s="205" t="s">
        <v>61</v>
      </c>
      <c r="N2143" s="205" t="s">
        <v>62</v>
      </c>
      <c r="O2143" s="205" t="s">
        <v>91</v>
      </c>
      <c r="P2143" s="205" t="s">
        <v>92</v>
      </c>
      <c r="Q2143" s="205" t="s">
        <v>65</v>
      </c>
      <c r="R2143" s="205" t="s">
        <v>81</v>
      </c>
      <c r="S2143" s="205" t="s">
        <v>178</v>
      </c>
      <c r="T2143" s="205" t="s">
        <v>66</v>
      </c>
      <c r="U2143" s="208" t="s">
        <v>16004</v>
      </c>
      <c r="V2143" s="205">
        <v>1</v>
      </c>
      <c r="W2143" s="205" t="s">
        <v>68</v>
      </c>
      <c r="X2143" s="205" t="s">
        <v>69</v>
      </c>
      <c r="Y2143" s="205" t="s">
        <v>70</v>
      </c>
      <c r="Z2143" s="205" t="s">
        <v>647</v>
      </c>
      <c r="AA2143" s="234" t="s">
        <v>71</v>
      </c>
      <c r="AB2143" s="216">
        <v>46310</v>
      </c>
      <c r="AC2143" s="205"/>
      <c r="AD2143" s="230" t="s">
        <v>72</v>
      </c>
      <c r="AE2143" s="126" t="s">
        <v>73</v>
      </c>
      <c r="AF2143" s="127" t="s">
        <v>74</v>
      </c>
      <c r="AG2143" s="128"/>
      <c r="AH2143" s="129"/>
      <c r="AI2143" s="129"/>
      <c r="AJ2143" s="126" t="s">
        <v>75</v>
      </c>
      <c r="AK2143" s="127" t="s">
        <v>76</v>
      </c>
      <c r="AL2143" s="129" t="s">
        <v>77</v>
      </c>
      <c r="AM2143" s="128" t="s">
        <v>16005</v>
      </c>
      <c r="AN2143" s="129"/>
      <c r="AO2143" s="127" t="s">
        <v>79</v>
      </c>
      <c r="AP2143" s="129"/>
      <c r="AQ2143" s="183"/>
      <c r="AR2143" s="183"/>
      <c r="AS2143" s="183"/>
    </row>
    <row r="2144" spans="1:45" customFormat="1" ht="30" hidden="1" customHeight="1">
      <c r="A2144" s="204" t="s">
        <v>49</v>
      </c>
      <c r="B2144" s="200" t="s">
        <v>80</v>
      </c>
      <c r="C2144" s="200" t="s">
        <v>81</v>
      </c>
      <c r="D2144" s="200" t="s">
        <v>177</v>
      </c>
      <c r="E2144" s="200" t="s">
        <v>178</v>
      </c>
      <c r="F2144" s="206" t="s">
        <v>16006</v>
      </c>
      <c r="G2144" s="201" t="s">
        <v>16007</v>
      </c>
      <c r="H2144" s="205" t="s">
        <v>16008</v>
      </c>
      <c r="I2144" s="204" t="s">
        <v>16009</v>
      </c>
      <c r="J2144" s="207" t="s">
        <v>16010</v>
      </c>
      <c r="K2144" s="208" t="s">
        <v>16011</v>
      </c>
      <c r="L2144" s="200" t="s">
        <v>60</v>
      </c>
      <c r="M2144" s="205" t="s">
        <v>61</v>
      </c>
      <c r="N2144" s="205" t="s">
        <v>62</v>
      </c>
      <c r="O2144" s="205" t="s">
        <v>91</v>
      </c>
      <c r="P2144" s="205" t="s">
        <v>92</v>
      </c>
      <c r="Q2144" s="205" t="s">
        <v>65</v>
      </c>
      <c r="R2144" s="205" t="s">
        <v>81</v>
      </c>
      <c r="S2144" s="205" t="s">
        <v>178</v>
      </c>
      <c r="T2144" s="205" t="s">
        <v>66</v>
      </c>
      <c r="U2144" s="208" t="s">
        <v>16012</v>
      </c>
      <c r="V2144" s="205">
        <v>1</v>
      </c>
      <c r="W2144" s="205" t="s">
        <v>68</v>
      </c>
      <c r="X2144" s="205" t="s">
        <v>69</v>
      </c>
      <c r="Y2144" s="205" t="s">
        <v>70</v>
      </c>
      <c r="Z2144" s="205" t="s">
        <v>80</v>
      </c>
      <c r="AA2144" s="234" t="s">
        <v>71</v>
      </c>
      <c r="AB2144" s="216">
        <v>46310</v>
      </c>
      <c r="AC2144" s="205"/>
      <c r="AD2144" s="230" t="s">
        <v>72</v>
      </c>
      <c r="AE2144" s="126" t="s">
        <v>73</v>
      </c>
      <c r="AF2144" s="127" t="s">
        <v>74</v>
      </c>
      <c r="AG2144" s="128"/>
      <c r="AH2144" s="129"/>
      <c r="AI2144" s="129"/>
      <c r="AJ2144" s="126" t="s">
        <v>75</v>
      </c>
      <c r="AK2144" s="127" t="s">
        <v>76</v>
      </c>
      <c r="AL2144" s="129" t="s">
        <v>77</v>
      </c>
      <c r="AM2144" s="128" t="s">
        <v>16013</v>
      </c>
      <c r="AN2144" s="129"/>
      <c r="AO2144" s="127" t="s">
        <v>79</v>
      </c>
      <c r="AP2144" s="129"/>
      <c r="AQ2144" s="183"/>
      <c r="AR2144" s="183"/>
      <c r="AS2144" s="183"/>
    </row>
    <row r="2145" spans="1:45" customFormat="1" ht="30" hidden="1" customHeight="1">
      <c r="A2145" s="204" t="s">
        <v>49</v>
      </c>
      <c r="B2145" s="200" t="s">
        <v>80</v>
      </c>
      <c r="C2145" s="200" t="s">
        <v>81</v>
      </c>
      <c r="D2145" s="200" t="s">
        <v>187</v>
      </c>
      <c r="E2145" s="200" t="s">
        <v>188</v>
      </c>
      <c r="F2145" s="206" t="s">
        <v>16014</v>
      </c>
      <c r="G2145" s="201" t="s">
        <v>16015</v>
      </c>
      <c r="H2145" s="205" t="s">
        <v>16016</v>
      </c>
      <c r="I2145" s="204" t="s">
        <v>16017</v>
      </c>
      <c r="J2145" s="207" t="s">
        <v>16018</v>
      </c>
      <c r="K2145" s="208" t="s">
        <v>16019</v>
      </c>
      <c r="L2145" s="200" t="s">
        <v>60</v>
      </c>
      <c r="M2145" s="205" t="s">
        <v>61</v>
      </c>
      <c r="N2145" s="205" t="s">
        <v>62</v>
      </c>
      <c r="O2145" s="205" t="s">
        <v>91</v>
      </c>
      <c r="P2145" s="205" t="s">
        <v>92</v>
      </c>
      <c r="Q2145" s="205" t="s">
        <v>65</v>
      </c>
      <c r="R2145" s="205" t="s">
        <v>81</v>
      </c>
      <c r="S2145" s="205" t="s">
        <v>188</v>
      </c>
      <c r="T2145" s="205" t="s">
        <v>66</v>
      </c>
      <c r="U2145" s="208" t="s">
        <v>16020</v>
      </c>
      <c r="V2145" s="205">
        <v>1</v>
      </c>
      <c r="W2145" s="205" t="s">
        <v>68</v>
      </c>
      <c r="X2145" s="205" t="s">
        <v>69</v>
      </c>
      <c r="Y2145" s="205" t="s">
        <v>70</v>
      </c>
      <c r="Z2145" s="205" t="s">
        <v>647</v>
      </c>
      <c r="AA2145" s="234" t="s">
        <v>71</v>
      </c>
      <c r="AB2145" s="216">
        <v>46310</v>
      </c>
      <c r="AC2145" s="205"/>
      <c r="AD2145" s="230" t="s">
        <v>72</v>
      </c>
      <c r="AE2145" s="126" t="s">
        <v>73</v>
      </c>
      <c r="AF2145" s="127" t="s">
        <v>74</v>
      </c>
      <c r="AG2145" s="128"/>
      <c r="AH2145" s="129"/>
      <c r="AI2145" s="129"/>
      <c r="AJ2145" s="126" t="s">
        <v>75</v>
      </c>
      <c r="AK2145" s="127" t="s">
        <v>76</v>
      </c>
      <c r="AL2145" s="129" t="s">
        <v>77</v>
      </c>
      <c r="AM2145" s="128" t="s">
        <v>16021</v>
      </c>
      <c r="AN2145" s="129"/>
      <c r="AO2145" s="127" t="s">
        <v>79</v>
      </c>
      <c r="AP2145" s="129"/>
      <c r="AQ2145" s="183"/>
      <c r="AR2145" s="183"/>
      <c r="AS2145" s="183"/>
    </row>
    <row r="2146" spans="1:45" customFormat="1" ht="30" hidden="1" customHeight="1">
      <c r="A2146" s="204" t="s">
        <v>49</v>
      </c>
      <c r="B2146" s="200" t="s">
        <v>80</v>
      </c>
      <c r="C2146" s="200" t="s">
        <v>81</v>
      </c>
      <c r="D2146" s="200" t="s">
        <v>187</v>
      </c>
      <c r="E2146" s="200" t="s">
        <v>188</v>
      </c>
      <c r="F2146" s="206" t="s">
        <v>16022</v>
      </c>
      <c r="G2146" s="201" t="s">
        <v>16023</v>
      </c>
      <c r="H2146" s="205" t="s">
        <v>16024</v>
      </c>
      <c r="I2146" s="204" t="s">
        <v>16025</v>
      </c>
      <c r="J2146" s="207" t="s">
        <v>16026</v>
      </c>
      <c r="K2146" s="208" t="s">
        <v>16027</v>
      </c>
      <c r="L2146" s="200" t="s">
        <v>60</v>
      </c>
      <c r="M2146" s="205" t="s">
        <v>61</v>
      </c>
      <c r="N2146" s="205" t="s">
        <v>62</v>
      </c>
      <c r="O2146" s="205" t="s">
        <v>91</v>
      </c>
      <c r="P2146" s="205" t="s">
        <v>92</v>
      </c>
      <c r="Q2146" s="205" t="s">
        <v>65</v>
      </c>
      <c r="R2146" s="205" t="s">
        <v>81</v>
      </c>
      <c r="S2146" s="205" t="s">
        <v>188</v>
      </c>
      <c r="T2146" s="205" t="s">
        <v>66</v>
      </c>
      <c r="U2146" s="208" t="s">
        <v>16028</v>
      </c>
      <c r="V2146" s="205">
        <v>1</v>
      </c>
      <c r="W2146" s="205" t="s">
        <v>68</v>
      </c>
      <c r="X2146" s="205" t="s">
        <v>69</v>
      </c>
      <c r="Y2146" s="205" t="s">
        <v>70</v>
      </c>
      <c r="Z2146" s="205" t="s">
        <v>80</v>
      </c>
      <c r="AA2146" s="234" t="s">
        <v>71</v>
      </c>
      <c r="AB2146" s="216">
        <v>46310</v>
      </c>
      <c r="AC2146" s="205"/>
      <c r="AD2146" s="230" t="s">
        <v>72</v>
      </c>
      <c r="AE2146" s="126" t="s">
        <v>73</v>
      </c>
      <c r="AF2146" s="127" t="s">
        <v>74</v>
      </c>
      <c r="AG2146" s="128"/>
      <c r="AH2146" s="129"/>
      <c r="AI2146" s="129"/>
      <c r="AJ2146" s="126" t="s">
        <v>75</v>
      </c>
      <c r="AK2146" s="127" t="s">
        <v>76</v>
      </c>
      <c r="AL2146" s="129" t="s">
        <v>77</v>
      </c>
      <c r="AM2146" s="128" t="s">
        <v>16029</v>
      </c>
      <c r="AN2146" s="129"/>
      <c r="AO2146" s="127" t="s">
        <v>79</v>
      </c>
      <c r="AP2146" s="129"/>
      <c r="AQ2146" s="183"/>
      <c r="AR2146" s="183"/>
      <c r="AS2146" s="183"/>
    </row>
    <row r="2147" spans="1:45" customFormat="1" ht="30" hidden="1" customHeight="1">
      <c r="A2147" s="204" t="s">
        <v>49</v>
      </c>
      <c r="B2147" s="200" t="s">
        <v>80</v>
      </c>
      <c r="C2147" s="200" t="s">
        <v>81</v>
      </c>
      <c r="D2147" s="200" t="s">
        <v>197</v>
      </c>
      <c r="E2147" s="200" t="s">
        <v>198</v>
      </c>
      <c r="F2147" s="206" t="s">
        <v>16030</v>
      </c>
      <c r="G2147" s="201" t="s">
        <v>16031</v>
      </c>
      <c r="H2147" s="205" t="s">
        <v>16032</v>
      </c>
      <c r="I2147" s="204" t="s">
        <v>16033</v>
      </c>
      <c r="J2147" s="207" t="s">
        <v>16034</v>
      </c>
      <c r="K2147" s="208" t="s">
        <v>16035</v>
      </c>
      <c r="L2147" s="200" t="s">
        <v>60</v>
      </c>
      <c r="M2147" s="205" t="s">
        <v>61</v>
      </c>
      <c r="N2147" s="205" t="s">
        <v>62</v>
      </c>
      <c r="O2147" s="205" t="s">
        <v>91</v>
      </c>
      <c r="P2147" s="205" t="s">
        <v>92</v>
      </c>
      <c r="Q2147" s="205" t="s">
        <v>65</v>
      </c>
      <c r="R2147" s="205" t="s">
        <v>81</v>
      </c>
      <c r="S2147" s="205" t="s">
        <v>198</v>
      </c>
      <c r="T2147" s="205" t="s">
        <v>66</v>
      </c>
      <c r="U2147" s="208" t="s">
        <v>16036</v>
      </c>
      <c r="V2147" s="205">
        <v>1</v>
      </c>
      <c r="W2147" s="205" t="s">
        <v>68</v>
      </c>
      <c r="X2147" s="205" t="s">
        <v>69</v>
      </c>
      <c r="Y2147" s="205" t="s">
        <v>70</v>
      </c>
      <c r="Z2147" s="205" t="s">
        <v>647</v>
      </c>
      <c r="AA2147" s="234" t="s">
        <v>71</v>
      </c>
      <c r="AB2147" s="216">
        <v>46310</v>
      </c>
      <c r="AC2147" s="205"/>
      <c r="AD2147" s="230" t="s">
        <v>72</v>
      </c>
      <c r="AE2147" s="126" t="s">
        <v>73</v>
      </c>
      <c r="AF2147" s="127" t="s">
        <v>74</v>
      </c>
      <c r="AG2147" s="128"/>
      <c r="AH2147" s="129"/>
      <c r="AI2147" s="129"/>
      <c r="AJ2147" s="126" t="s">
        <v>75</v>
      </c>
      <c r="AK2147" s="127" t="s">
        <v>76</v>
      </c>
      <c r="AL2147" s="129" t="s">
        <v>77</v>
      </c>
      <c r="AM2147" s="128" t="s">
        <v>16037</v>
      </c>
      <c r="AN2147" s="129"/>
      <c r="AO2147" s="127" t="s">
        <v>79</v>
      </c>
      <c r="AP2147" s="129"/>
      <c r="AQ2147" s="183"/>
      <c r="AR2147" s="183"/>
      <c r="AS2147" s="183"/>
    </row>
    <row r="2148" spans="1:45" customFormat="1" ht="30" hidden="1" customHeight="1">
      <c r="A2148" s="204" t="s">
        <v>49</v>
      </c>
      <c r="B2148" s="200" t="s">
        <v>80</v>
      </c>
      <c r="C2148" s="200" t="s">
        <v>81</v>
      </c>
      <c r="D2148" s="200" t="s">
        <v>197</v>
      </c>
      <c r="E2148" s="200" t="s">
        <v>198</v>
      </c>
      <c r="F2148" s="206" t="s">
        <v>16038</v>
      </c>
      <c r="G2148" s="201" t="s">
        <v>16039</v>
      </c>
      <c r="H2148" s="205" t="s">
        <v>16040</v>
      </c>
      <c r="I2148" s="204" t="s">
        <v>16041</v>
      </c>
      <c r="J2148" s="207" t="s">
        <v>16042</v>
      </c>
      <c r="K2148" s="208" t="s">
        <v>16043</v>
      </c>
      <c r="L2148" s="200" t="s">
        <v>60</v>
      </c>
      <c r="M2148" s="205" t="s">
        <v>61</v>
      </c>
      <c r="N2148" s="205" t="s">
        <v>62</v>
      </c>
      <c r="O2148" s="205" t="s">
        <v>91</v>
      </c>
      <c r="P2148" s="205" t="s">
        <v>92</v>
      </c>
      <c r="Q2148" s="205" t="s">
        <v>65</v>
      </c>
      <c r="R2148" s="205" t="s">
        <v>81</v>
      </c>
      <c r="S2148" s="205" t="s">
        <v>198</v>
      </c>
      <c r="T2148" s="205" t="s">
        <v>66</v>
      </c>
      <c r="U2148" s="208" t="s">
        <v>16044</v>
      </c>
      <c r="V2148" s="205">
        <v>1</v>
      </c>
      <c r="W2148" s="205" t="s">
        <v>68</v>
      </c>
      <c r="X2148" s="205" t="s">
        <v>69</v>
      </c>
      <c r="Y2148" s="205" t="s">
        <v>70</v>
      </c>
      <c r="Z2148" s="205" t="s">
        <v>80</v>
      </c>
      <c r="AA2148" s="234" t="s">
        <v>71</v>
      </c>
      <c r="AB2148" s="216">
        <v>46310</v>
      </c>
      <c r="AC2148" s="205"/>
      <c r="AD2148" s="230" t="s">
        <v>72</v>
      </c>
      <c r="AE2148" s="126" t="s">
        <v>73</v>
      </c>
      <c r="AF2148" s="127" t="s">
        <v>74</v>
      </c>
      <c r="AG2148" s="128"/>
      <c r="AH2148" s="129"/>
      <c r="AI2148" s="129"/>
      <c r="AJ2148" s="126" t="s">
        <v>75</v>
      </c>
      <c r="AK2148" s="127" t="s">
        <v>76</v>
      </c>
      <c r="AL2148" s="129" t="s">
        <v>77</v>
      </c>
      <c r="AM2148" s="128" t="s">
        <v>16045</v>
      </c>
      <c r="AN2148" s="129"/>
      <c r="AO2148" s="127" t="s">
        <v>79</v>
      </c>
      <c r="AP2148" s="129"/>
      <c r="AQ2148" s="183"/>
      <c r="AR2148" s="183"/>
      <c r="AS2148" s="183"/>
    </row>
    <row r="2149" spans="1:45" customFormat="1" ht="30" hidden="1" customHeight="1">
      <c r="A2149" s="204" t="s">
        <v>49</v>
      </c>
      <c r="B2149" s="200" t="s">
        <v>80</v>
      </c>
      <c r="C2149" s="200" t="s">
        <v>81</v>
      </c>
      <c r="D2149" s="200" t="s">
        <v>197</v>
      </c>
      <c r="E2149" s="200" t="s">
        <v>198</v>
      </c>
      <c r="F2149" s="206" t="s">
        <v>16046</v>
      </c>
      <c r="G2149" s="201" t="s">
        <v>16047</v>
      </c>
      <c r="H2149" s="205" t="s">
        <v>16048</v>
      </c>
      <c r="I2149" s="204" t="s">
        <v>16049</v>
      </c>
      <c r="J2149" s="207" t="s">
        <v>16050</v>
      </c>
      <c r="K2149" s="208" t="s">
        <v>16051</v>
      </c>
      <c r="L2149" s="200" t="s">
        <v>60</v>
      </c>
      <c r="M2149" s="205" t="s">
        <v>61</v>
      </c>
      <c r="N2149" s="205" t="s">
        <v>62</v>
      </c>
      <c r="O2149" s="205" t="s">
        <v>91</v>
      </c>
      <c r="P2149" s="205" t="s">
        <v>92</v>
      </c>
      <c r="Q2149" s="205" t="s">
        <v>65</v>
      </c>
      <c r="R2149" s="205" t="s">
        <v>81</v>
      </c>
      <c r="S2149" s="205" t="s">
        <v>198</v>
      </c>
      <c r="T2149" s="205" t="s">
        <v>66</v>
      </c>
      <c r="U2149" s="208" t="s">
        <v>16052</v>
      </c>
      <c r="V2149" s="205">
        <v>1</v>
      </c>
      <c r="W2149" s="205" t="s">
        <v>68</v>
      </c>
      <c r="X2149" s="205" t="s">
        <v>69</v>
      </c>
      <c r="Y2149" s="205" t="s">
        <v>70</v>
      </c>
      <c r="Z2149" s="205" t="s">
        <v>80</v>
      </c>
      <c r="AA2149" s="234" t="s">
        <v>71</v>
      </c>
      <c r="AB2149" s="216">
        <v>46310</v>
      </c>
      <c r="AC2149" s="205"/>
      <c r="AD2149" s="230" t="s">
        <v>72</v>
      </c>
      <c r="AE2149" s="126" t="s">
        <v>73</v>
      </c>
      <c r="AF2149" s="127" t="s">
        <v>74</v>
      </c>
      <c r="AG2149" s="128"/>
      <c r="AH2149" s="129"/>
      <c r="AI2149" s="129"/>
      <c r="AJ2149" s="126" t="s">
        <v>75</v>
      </c>
      <c r="AK2149" s="127" t="s">
        <v>76</v>
      </c>
      <c r="AL2149" s="129" t="s">
        <v>77</v>
      </c>
      <c r="AM2149" s="128" t="s">
        <v>16053</v>
      </c>
      <c r="AN2149" s="129"/>
      <c r="AO2149" s="127" t="s">
        <v>79</v>
      </c>
      <c r="AP2149" s="129"/>
      <c r="AQ2149" s="183"/>
      <c r="AR2149" s="183"/>
      <c r="AS2149" s="183"/>
    </row>
    <row r="2150" spans="1:45" customFormat="1" ht="30" hidden="1" customHeight="1">
      <c r="A2150" s="204" t="s">
        <v>49</v>
      </c>
      <c r="B2150" s="200" t="s">
        <v>80</v>
      </c>
      <c r="C2150" s="200" t="s">
        <v>81</v>
      </c>
      <c r="D2150" s="200" t="s">
        <v>16054</v>
      </c>
      <c r="E2150" s="200" t="s">
        <v>16055</v>
      </c>
      <c r="F2150" s="206" t="s">
        <v>16056</v>
      </c>
      <c r="G2150" s="201" t="s">
        <v>16057</v>
      </c>
      <c r="H2150" s="205" t="s">
        <v>16058</v>
      </c>
      <c r="I2150" s="204" t="s">
        <v>16059</v>
      </c>
      <c r="J2150" s="207" t="s">
        <v>16060</v>
      </c>
      <c r="K2150" s="208" t="s">
        <v>16061</v>
      </c>
      <c r="L2150" s="200" t="s">
        <v>90</v>
      </c>
      <c r="M2150" s="205" t="s">
        <v>61</v>
      </c>
      <c r="N2150" s="205" t="s">
        <v>62</v>
      </c>
      <c r="O2150" s="205" t="s">
        <v>91</v>
      </c>
      <c r="P2150" s="205" t="s">
        <v>92</v>
      </c>
      <c r="Q2150" s="205" t="s">
        <v>65</v>
      </c>
      <c r="R2150" s="205" t="s">
        <v>81</v>
      </c>
      <c r="S2150" s="205" t="s">
        <v>16055</v>
      </c>
      <c r="T2150" s="205" t="s">
        <v>93</v>
      </c>
      <c r="U2150" s="208" t="s">
        <v>16062</v>
      </c>
      <c r="V2150" s="205">
        <v>0.95</v>
      </c>
      <c r="W2150" s="205" t="s">
        <v>68</v>
      </c>
      <c r="X2150" s="205" t="s">
        <v>69</v>
      </c>
      <c r="Y2150" s="205" t="s">
        <v>70</v>
      </c>
      <c r="Z2150" s="205" t="s">
        <v>95</v>
      </c>
      <c r="AA2150" s="234" t="s">
        <v>71</v>
      </c>
      <c r="AB2150" s="216">
        <v>46310</v>
      </c>
      <c r="AC2150" s="205"/>
      <c r="AD2150" s="230" t="s">
        <v>375</v>
      </c>
      <c r="AE2150" s="126" t="s">
        <v>75</v>
      </c>
      <c r="AF2150" s="127" t="s">
        <v>76</v>
      </c>
      <c r="AG2150" s="128" t="s">
        <v>15007</v>
      </c>
      <c r="AH2150" s="129"/>
      <c r="AI2150" s="129"/>
      <c r="AJ2150" s="126" t="s">
        <v>73</v>
      </c>
      <c r="AK2150" s="127"/>
      <c r="AL2150" s="129"/>
      <c r="AM2150" s="128"/>
      <c r="AN2150" s="129"/>
      <c r="AO2150" s="127" t="s">
        <v>79</v>
      </c>
      <c r="AP2150" s="129"/>
      <c r="AQ2150" s="183"/>
      <c r="AR2150" s="183"/>
      <c r="AS2150" s="183"/>
    </row>
    <row r="2151" spans="1:45" customFormat="1" ht="30" hidden="1" customHeight="1">
      <c r="A2151" s="204" t="s">
        <v>49</v>
      </c>
      <c r="B2151" s="200" t="s">
        <v>80</v>
      </c>
      <c r="C2151" s="200" t="s">
        <v>81</v>
      </c>
      <c r="D2151" s="200" t="s">
        <v>16054</v>
      </c>
      <c r="E2151" s="200" t="s">
        <v>16055</v>
      </c>
      <c r="F2151" s="206" t="s">
        <v>16063</v>
      </c>
      <c r="G2151" s="201" t="s">
        <v>16064</v>
      </c>
      <c r="H2151" s="205" t="s">
        <v>16065</v>
      </c>
      <c r="I2151" s="204" t="s">
        <v>16066</v>
      </c>
      <c r="J2151" s="207" t="s">
        <v>16067</v>
      </c>
      <c r="K2151" s="208" t="s">
        <v>16068</v>
      </c>
      <c r="L2151" s="200" t="s">
        <v>60</v>
      </c>
      <c r="M2151" s="205" t="s">
        <v>61</v>
      </c>
      <c r="N2151" s="205" t="s">
        <v>62</v>
      </c>
      <c r="O2151" s="205" t="s">
        <v>91</v>
      </c>
      <c r="P2151" s="205" t="s">
        <v>92</v>
      </c>
      <c r="Q2151" s="205" t="s">
        <v>65</v>
      </c>
      <c r="R2151" s="205" t="s">
        <v>81</v>
      </c>
      <c r="S2151" s="205" t="s">
        <v>16055</v>
      </c>
      <c r="T2151" s="205" t="s">
        <v>66</v>
      </c>
      <c r="U2151" s="208" t="s">
        <v>16069</v>
      </c>
      <c r="V2151" s="205">
        <v>1</v>
      </c>
      <c r="W2151" s="205" t="s">
        <v>68</v>
      </c>
      <c r="X2151" s="205" t="s">
        <v>69</v>
      </c>
      <c r="Y2151" s="205" t="s">
        <v>70</v>
      </c>
      <c r="Z2151" s="205" t="s">
        <v>647</v>
      </c>
      <c r="AA2151" s="234" t="s">
        <v>71</v>
      </c>
      <c r="AB2151" s="216">
        <v>46310</v>
      </c>
      <c r="AC2151" s="205"/>
      <c r="AD2151" s="230" t="s">
        <v>72</v>
      </c>
      <c r="AE2151" s="126" t="s">
        <v>73</v>
      </c>
      <c r="AF2151" s="127" t="s">
        <v>74</v>
      </c>
      <c r="AG2151" s="128"/>
      <c r="AH2151" s="129"/>
      <c r="AI2151" s="129"/>
      <c r="AJ2151" s="126" t="s">
        <v>75</v>
      </c>
      <c r="AK2151" s="127" t="s">
        <v>76</v>
      </c>
      <c r="AL2151" s="129" t="s">
        <v>77</v>
      </c>
      <c r="AM2151" s="128" t="s">
        <v>16070</v>
      </c>
      <c r="AN2151" s="129"/>
      <c r="AO2151" s="127" t="s">
        <v>79</v>
      </c>
      <c r="AP2151" s="129"/>
      <c r="AQ2151" s="183"/>
      <c r="AR2151" s="183"/>
      <c r="AS2151" s="183"/>
    </row>
    <row r="2152" spans="1:45" customFormat="1" ht="30" hidden="1" customHeight="1">
      <c r="A2152" s="204" t="s">
        <v>49</v>
      </c>
      <c r="B2152" s="200" t="s">
        <v>80</v>
      </c>
      <c r="C2152" s="200" t="s">
        <v>81</v>
      </c>
      <c r="D2152" s="200" t="s">
        <v>16054</v>
      </c>
      <c r="E2152" s="200" t="s">
        <v>16055</v>
      </c>
      <c r="F2152" s="206" t="s">
        <v>16071</v>
      </c>
      <c r="G2152" s="201" t="s">
        <v>16072</v>
      </c>
      <c r="H2152" s="205" t="s">
        <v>16073</v>
      </c>
      <c r="I2152" s="204" t="s">
        <v>16074</v>
      </c>
      <c r="J2152" s="207" t="s">
        <v>16075</v>
      </c>
      <c r="K2152" s="208" t="s">
        <v>16076</v>
      </c>
      <c r="L2152" s="200" t="s">
        <v>60</v>
      </c>
      <c r="M2152" s="205" t="s">
        <v>61</v>
      </c>
      <c r="N2152" s="205" t="s">
        <v>62</v>
      </c>
      <c r="O2152" s="205" t="s">
        <v>91</v>
      </c>
      <c r="P2152" s="205" t="s">
        <v>92</v>
      </c>
      <c r="Q2152" s="205" t="s">
        <v>65</v>
      </c>
      <c r="R2152" s="205" t="s">
        <v>81</v>
      </c>
      <c r="S2152" s="205" t="s">
        <v>16055</v>
      </c>
      <c r="T2152" s="205" t="s">
        <v>66</v>
      </c>
      <c r="U2152" s="208" t="s">
        <v>16077</v>
      </c>
      <c r="V2152" s="205">
        <v>1</v>
      </c>
      <c r="W2152" s="205" t="s">
        <v>68</v>
      </c>
      <c r="X2152" s="205" t="s">
        <v>69</v>
      </c>
      <c r="Y2152" s="205" t="s">
        <v>70</v>
      </c>
      <c r="Z2152" s="205" t="s">
        <v>80</v>
      </c>
      <c r="AA2152" s="234" t="s">
        <v>71</v>
      </c>
      <c r="AB2152" s="216">
        <v>46310</v>
      </c>
      <c r="AC2152" s="205"/>
      <c r="AD2152" s="230" t="s">
        <v>72</v>
      </c>
      <c r="AE2152" s="126" t="s">
        <v>73</v>
      </c>
      <c r="AF2152" s="127" t="s">
        <v>74</v>
      </c>
      <c r="AG2152" s="128"/>
      <c r="AH2152" s="129"/>
      <c r="AI2152" s="129"/>
      <c r="AJ2152" s="126" t="s">
        <v>75</v>
      </c>
      <c r="AK2152" s="127" t="s">
        <v>76</v>
      </c>
      <c r="AL2152" s="129" t="s">
        <v>77</v>
      </c>
      <c r="AM2152" s="128" t="s">
        <v>16078</v>
      </c>
      <c r="AN2152" s="129"/>
      <c r="AO2152" s="127" t="s">
        <v>79</v>
      </c>
      <c r="AP2152" s="129"/>
      <c r="AQ2152" s="183"/>
      <c r="AR2152" s="183"/>
      <c r="AS2152" s="183"/>
    </row>
    <row r="2153" spans="1:45" customFormat="1" ht="30" hidden="1" customHeight="1">
      <c r="A2153" s="204" t="s">
        <v>49</v>
      </c>
      <c r="B2153" s="200" t="s">
        <v>80</v>
      </c>
      <c r="C2153" s="200" t="s">
        <v>81</v>
      </c>
      <c r="D2153" s="200" t="s">
        <v>16054</v>
      </c>
      <c r="E2153" s="200" t="s">
        <v>16055</v>
      </c>
      <c r="F2153" s="206" t="s">
        <v>16079</v>
      </c>
      <c r="G2153" s="201" t="s">
        <v>16080</v>
      </c>
      <c r="H2153" s="205" t="s">
        <v>16081</v>
      </c>
      <c r="I2153" s="204" t="s">
        <v>16082</v>
      </c>
      <c r="J2153" s="207" t="s">
        <v>16083</v>
      </c>
      <c r="K2153" s="208" t="s">
        <v>16084</v>
      </c>
      <c r="L2153" s="200" t="s">
        <v>1071</v>
      </c>
      <c r="M2153" s="205" t="s">
        <v>61</v>
      </c>
      <c r="N2153" s="205" t="s">
        <v>62</v>
      </c>
      <c r="O2153" s="205" t="s">
        <v>91</v>
      </c>
      <c r="P2153" s="205" t="s">
        <v>92</v>
      </c>
      <c r="Q2153" s="205" t="s">
        <v>65</v>
      </c>
      <c r="R2153" s="205" t="s">
        <v>81</v>
      </c>
      <c r="S2153" s="205" t="s">
        <v>16055</v>
      </c>
      <c r="T2153" s="205" t="s">
        <v>66</v>
      </c>
      <c r="U2153" s="208" t="s">
        <v>16085</v>
      </c>
      <c r="V2153" s="205" t="s">
        <v>647</v>
      </c>
      <c r="W2153" s="205" t="s">
        <v>68</v>
      </c>
      <c r="X2153" s="205" t="s">
        <v>69</v>
      </c>
      <c r="Y2153" s="205" t="s">
        <v>70</v>
      </c>
      <c r="Z2153" s="205" t="s">
        <v>647</v>
      </c>
      <c r="AA2153" s="234" t="s">
        <v>71</v>
      </c>
      <c r="AB2153" s="216">
        <v>46310</v>
      </c>
      <c r="AC2153" s="205"/>
      <c r="AD2153" s="230" t="s">
        <v>72</v>
      </c>
      <c r="AE2153" s="126"/>
      <c r="AF2153" s="127"/>
      <c r="AG2153" s="128"/>
      <c r="AH2153" s="129"/>
      <c r="AI2153" s="129"/>
      <c r="AJ2153" s="126"/>
      <c r="AK2153" s="127"/>
      <c r="AL2153" s="129"/>
      <c r="AM2153" s="129"/>
      <c r="AN2153" s="129"/>
      <c r="AO2153" s="127" t="s">
        <v>79</v>
      </c>
      <c r="AP2153" s="129"/>
    </row>
    <row r="2154" spans="1:45" customFormat="1" ht="30" hidden="1" customHeight="1">
      <c r="A2154" s="204" t="s">
        <v>49</v>
      </c>
      <c r="B2154" s="200" t="s">
        <v>80</v>
      </c>
      <c r="C2154" s="200" t="s">
        <v>81</v>
      </c>
      <c r="D2154" s="200" t="s">
        <v>207</v>
      </c>
      <c r="E2154" s="200" t="s">
        <v>208</v>
      </c>
      <c r="F2154" s="206" t="s">
        <v>16086</v>
      </c>
      <c r="G2154" s="201" t="s">
        <v>16087</v>
      </c>
      <c r="H2154" s="205" t="s">
        <v>16088</v>
      </c>
      <c r="I2154" s="204" t="s">
        <v>16089</v>
      </c>
      <c r="J2154" s="207" t="s">
        <v>16090</v>
      </c>
      <c r="K2154" s="208" t="s">
        <v>16091</v>
      </c>
      <c r="L2154" s="200" t="s">
        <v>60</v>
      </c>
      <c r="M2154" s="205" t="s">
        <v>61</v>
      </c>
      <c r="N2154" s="205" t="s">
        <v>62</v>
      </c>
      <c r="O2154" s="205" t="s">
        <v>91</v>
      </c>
      <c r="P2154" s="205" t="s">
        <v>92</v>
      </c>
      <c r="Q2154" s="205" t="s">
        <v>65</v>
      </c>
      <c r="R2154" s="205" t="s">
        <v>81</v>
      </c>
      <c r="S2154" s="205" t="s">
        <v>208</v>
      </c>
      <c r="T2154" s="205" t="s">
        <v>66</v>
      </c>
      <c r="U2154" s="208" t="s">
        <v>16092</v>
      </c>
      <c r="V2154" s="205">
        <v>1</v>
      </c>
      <c r="W2154" s="205" t="s">
        <v>68</v>
      </c>
      <c r="X2154" s="205" t="s">
        <v>69</v>
      </c>
      <c r="Y2154" s="205" t="s">
        <v>70</v>
      </c>
      <c r="Z2154" s="205" t="s">
        <v>647</v>
      </c>
      <c r="AA2154" s="234" t="s">
        <v>71</v>
      </c>
      <c r="AB2154" s="216">
        <v>46310</v>
      </c>
      <c r="AC2154" s="205"/>
      <c r="AD2154" s="230" t="s">
        <v>72</v>
      </c>
      <c r="AE2154" s="126" t="s">
        <v>73</v>
      </c>
      <c r="AF2154" s="127" t="s">
        <v>74</v>
      </c>
      <c r="AG2154" s="128"/>
      <c r="AH2154" s="129"/>
      <c r="AI2154" s="129"/>
      <c r="AJ2154" s="126" t="s">
        <v>75</v>
      </c>
      <c r="AK2154" s="127" t="s">
        <v>76</v>
      </c>
      <c r="AL2154" s="129" t="s">
        <v>77</v>
      </c>
      <c r="AM2154" s="128" t="s">
        <v>16093</v>
      </c>
      <c r="AN2154" s="129"/>
      <c r="AO2154" s="127" t="s">
        <v>79</v>
      </c>
      <c r="AP2154" s="129"/>
      <c r="AQ2154" s="183"/>
      <c r="AR2154" s="183"/>
      <c r="AS2154" s="183"/>
    </row>
    <row r="2155" spans="1:45" customFormat="1" ht="30" hidden="1" customHeight="1">
      <c r="A2155" s="204" t="s">
        <v>49</v>
      </c>
      <c r="B2155" s="200" t="s">
        <v>80</v>
      </c>
      <c r="C2155" s="200" t="s">
        <v>81</v>
      </c>
      <c r="D2155" s="200" t="s">
        <v>207</v>
      </c>
      <c r="E2155" s="200" t="s">
        <v>208</v>
      </c>
      <c r="F2155" s="206" t="s">
        <v>16094</v>
      </c>
      <c r="G2155" s="201" t="s">
        <v>16095</v>
      </c>
      <c r="H2155" s="205" t="s">
        <v>16096</v>
      </c>
      <c r="I2155" s="204" t="s">
        <v>16097</v>
      </c>
      <c r="J2155" s="207" t="s">
        <v>16098</v>
      </c>
      <c r="K2155" s="208" t="s">
        <v>16099</v>
      </c>
      <c r="L2155" s="200" t="s">
        <v>60</v>
      </c>
      <c r="M2155" s="205" t="s">
        <v>61</v>
      </c>
      <c r="N2155" s="205" t="s">
        <v>62</v>
      </c>
      <c r="O2155" s="205" t="s">
        <v>91</v>
      </c>
      <c r="P2155" s="205" t="s">
        <v>92</v>
      </c>
      <c r="Q2155" s="205" t="s">
        <v>65</v>
      </c>
      <c r="R2155" s="205" t="s">
        <v>81</v>
      </c>
      <c r="S2155" s="205" t="s">
        <v>208</v>
      </c>
      <c r="T2155" s="205" t="s">
        <v>66</v>
      </c>
      <c r="U2155" s="208" t="s">
        <v>16100</v>
      </c>
      <c r="V2155" s="205">
        <v>1</v>
      </c>
      <c r="W2155" s="205" t="s">
        <v>68</v>
      </c>
      <c r="X2155" s="205" t="s">
        <v>69</v>
      </c>
      <c r="Y2155" s="205" t="s">
        <v>70</v>
      </c>
      <c r="Z2155" s="205" t="s">
        <v>80</v>
      </c>
      <c r="AA2155" s="234" t="s">
        <v>71</v>
      </c>
      <c r="AB2155" s="216">
        <v>46310</v>
      </c>
      <c r="AC2155" s="205"/>
      <c r="AD2155" s="230" t="s">
        <v>72</v>
      </c>
      <c r="AE2155" s="126" t="s">
        <v>73</v>
      </c>
      <c r="AF2155" s="127" t="s">
        <v>74</v>
      </c>
      <c r="AG2155" s="128"/>
      <c r="AH2155" s="129"/>
      <c r="AI2155" s="129"/>
      <c r="AJ2155" s="126" t="s">
        <v>75</v>
      </c>
      <c r="AK2155" s="127" t="s">
        <v>76</v>
      </c>
      <c r="AL2155" s="129" t="s">
        <v>77</v>
      </c>
      <c r="AM2155" s="128" t="s">
        <v>16101</v>
      </c>
      <c r="AN2155" s="129"/>
      <c r="AO2155" s="127" t="s">
        <v>79</v>
      </c>
      <c r="AP2155" s="129"/>
      <c r="AQ2155" s="183"/>
      <c r="AR2155" s="183"/>
      <c r="AS2155" s="183"/>
    </row>
    <row r="2156" spans="1:45" customFormat="1" ht="30" hidden="1" customHeight="1">
      <c r="A2156" s="204" t="s">
        <v>49</v>
      </c>
      <c r="B2156" s="200" t="s">
        <v>80</v>
      </c>
      <c r="C2156" s="200" t="s">
        <v>81</v>
      </c>
      <c r="D2156" s="200" t="s">
        <v>207</v>
      </c>
      <c r="E2156" s="200" t="s">
        <v>208</v>
      </c>
      <c r="F2156" s="206" t="s">
        <v>16102</v>
      </c>
      <c r="G2156" s="201" t="s">
        <v>16103</v>
      </c>
      <c r="H2156" s="205" t="s">
        <v>16104</v>
      </c>
      <c r="I2156" s="204" t="s">
        <v>16105</v>
      </c>
      <c r="J2156" s="207" t="s">
        <v>16106</v>
      </c>
      <c r="K2156" s="208" t="s">
        <v>16107</v>
      </c>
      <c r="L2156" s="200" t="s">
        <v>60</v>
      </c>
      <c r="M2156" s="205" t="s">
        <v>61</v>
      </c>
      <c r="N2156" s="205" t="s">
        <v>62</v>
      </c>
      <c r="O2156" s="205" t="s">
        <v>91</v>
      </c>
      <c r="P2156" s="205" t="s">
        <v>92</v>
      </c>
      <c r="Q2156" s="205" t="s">
        <v>65</v>
      </c>
      <c r="R2156" s="205" t="s">
        <v>81</v>
      </c>
      <c r="S2156" s="205" t="s">
        <v>208</v>
      </c>
      <c r="T2156" s="205" t="s">
        <v>66</v>
      </c>
      <c r="U2156" s="208" t="s">
        <v>16108</v>
      </c>
      <c r="V2156" s="205">
        <v>1</v>
      </c>
      <c r="W2156" s="205" t="s">
        <v>68</v>
      </c>
      <c r="X2156" s="205" t="s">
        <v>69</v>
      </c>
      <c r="Y2156" s="205" t="s">
        <v>70</v>
      </c>
      <c r="Z2156" s="205" t="s">
        <v>80</v>
      </c>
      <c r="AA2156" s="234" t="s">
        <v>71</v>
      </c>
      <c r="AB2156" s="216">
        <v>46310</v>
      </c>
      <c r="AC2156" s="205"/>
      <c r="AD2156" s="230" t="s">
        <v>72</v>
      </c>
      <c r="AE2156" s="126" t="s">
        <v>73</v>
      </c>
      <c r="AF2156" s="127" t="s">
        <v>74</v>
      </c>
      <c r="AG2156" s="128"/>
      <c r="AH2156" s="129"/>
      <c r="AI2156" s="129"/>
      <c r="AJ2156" s="126" t="s">
        <v>75</v>
      </c>
      <c r="AK2156" s="127" t="s">
        <v>76</v>
      </c>
      <c r="AL2156" s="129" t="s">
        <v>77</v>
      </c>
      <c r="AM2156" s="128" t="s">
        <v>16109</v>
      </c>
      <c r="AN2156" s="129"/>
      <c r="AO2156" s="127" t="s">
        <v>79</v>
      </c>
      <c r="AP2156" s="129"/>
      <c r="AQ2156" s="183"/>
      <c r="AR2156" s="183"/>
      <c r="AS2156" s="183"/>
    </row>
    <row r="2157" spans="1:45" customFormat="1" ht="30" hidden="1" customHeight="1">
      <c r="A2157" s="204" t="s">
        <v>49</v>
      </c>
      <c r="B2157" s="200" t="s">
        <v>80</v>
      </c>
      <c r="C2157" s="200" t="s">
        <v>81</v>
      </c>
      <c r="D2157" s="200" t="s">
        <v>217</v>
      </c>
      <c r="E2157" s="200" t="s">
        <v>218</v>
      </c>
      <c r="F2157" s="206" t="s">
        <v>16110</v>
      </c>
      <c r="G2157" s="201" t="s">
        <v>16111</v>
      </c>
      <c r="H2157" s="205" t="s">
        <v>16112</v>
      </c>
      <c r="I2157" s="204" t="s">
        <v>16113</v>
      </c>
      <c r="J2157" s="207" t="s">
        <v>16114</v>
      </c>
      <c r="K2157" s="208" t="s">
        <v>16115</v>
      </c>
      <c r="L2157" s="200" t="s">
        <v>60</v>
      </c>
      <c r="M2157" s="205" t="s">
        <v>61</v>
      </c>
      <c r="N2157" s="205" t="s">
        <v>62</v>
      </c>
      <c r="O2157" s="205" t="s">
        <v>91</v>
      </c>
      <c r="P2157" s="205" t="s">
        <v>92</v>
      </c>
      <c r="Q2157" s="205" t="s">
        <v>65</v>
      </c>
      <c r="R2157" s="205" t="s">
        <v>81</v>
      </c>
      <c r="S2157" s="205" t="s">
        <v>218</v>
      </c>
      <c r="T2157" s="205" t="s">
        <v>66</v>
      </c>
      <c r="U2157" s="208" t="s">
        <v>16116</v>
      </c>
      <c r="V2157" s="205">
        <v>1</v>
      </c>
      <c r="W2157" s="205" t="s">
        <v>68</v>
      </c>
      <c r="X2157" s="205" t="s">
        <v>69</v>
      </c>
      <c r="Y2157" s="205" t="s">
        <v>70</v>
      </c>
      <c r="Z2157" s="205" t="s">
        <v>647</v>
      </c>
      <c r="AA2157" s="234" t="s">
        <v>71</v>
      </c>
      <c r="AB2157" s="216">
        <v>46310</v>
      </c>
      <c r="AC2157" s="205"/>
      <c r="AD2157" s="230" t="s">
        <v>72</v>
      </c>
      <c r="AE2157" s="126" t="s">
        <v>73</v>
      </c>
      <c r="AF2157" s="127" t="s">
        <v>74</v>
      </c>
      <c r="AG2157" s="128"/>
      <c r="AH2157" s="129"/>
      <c r="AI2157" s="129"/>
      <c r="AJ2157" s="126" t="s">
        <v>75</v>
      </c>
      <c r="AK2157" s="127" t="s">
        <v>76</v>
      </c>
      <c r="AL2157" s="129" t="s">
        <v>77</v>
      </c>
      <c r="AM2157" s="128" t="s">
        <v>16117</v>
      </c>
      <c r="AN2157" s="129"/>
      <c r="AO2157" s="127" t="s">
        <v>79</v>
      </c>
      <c r="AP2157" s="129"/>
      <c r="AQ2157" s="183"/>
      <c r="AR2157" s="183"/>
      <c r="AS2157" s="183"/>
    </row>
    <row r="2158" spans="1:45" customFormat="1" ht="30" hidden="1" customHeight="1">
      <c r="A2158" s="204" t="s">
        <v>49</v>
      </c>
      <c r="B2158" s="200" t="s">
        <v>80</v>
      </c>
      <c r="C2158" s="200" t="s">
        <v>81</v>
      </c>
      <c r="D2158" s="200" t="s">
        <v>217</v>
      </c>
      <c r="E2158" s="200" t="s">
        <v>218</v>
      </c>
      <c r="F2158" s="206" t="s">
        <v>16118</v>
      </c>
      <c r="G2158" s="201" t="s">
        <v>16119</v>
      </c>
      <c r="H2158" s="205" t="s">
        <v>16120</v>
      </c>
      <c r="I2158" s="204" t="s">
        <v>16121</v>
      </c>
      <c r="J2158" s="207" t="s">
        <v>16122</v>
      </c>
      <c r="K2158" s="208" t="s">
        <v>16123</v>
      </c>
      <c r="L2158" s="200" t="s">
        <v>60</v>
      </c>
      <c r="M2158" s="205" t="s">
        <v>61</v>
      </c>
      <c r="N2158" s="205" t="s">
        <v>62</v>
      </c>
      <c r="O2158" s="205" t="s">
        <v>91</v>
      </c>
      <c r="P2158" s="205" t="s">
        <v>92</v>
      </c>
      <c r="Q2158" s="205" t="s">
        <v>65</v>
      </c>
      <c r="R2158" s="205" t="s">
        <v>81</v>
      </c>
      <c r="S2158" s="205" t="s">
        <v>218</v>
      </c>
      <c r="T2158" s="205" t="s">
        <v>66</v>
      </c>
      <c r="U2158" s="208" t="s">
        <v>16124</v>
      </c>
      <c r="V2158" s="205">
        <v>1</v>
      </c>
      <c r="W2158" s="205" t="s">
        <v>68</v>
      </c>
      <c r="X2158" s="205" t="s">
        <v>69</v>
      </c>
      <c r="Y2158" s="205" t="s">
        <v>70</v>
      </c>
      <c r="Z2158" s="205" t="s">
        <v>80</v>
      </c>
      <c r="AA2158" s="234" t="s">
        <v>71</v>
      </c>
      <c r="AB2158" s="216">
        <v>46310</v>
      </c>
      <c r="AC2158" s="205"/>
      <c r="AD2158" s="230" t="s">
        <v>72</v>
      </c>
      <c r="AE2158" s="126" t="s">
        <v>73</v>
      </c>
      <c r="AF2158" s="127" t="s">
        <v>74</v>
      </c>
      <c r="AG2158" s="128"/>
      <c r="AH2158" s="129"/>
      <c r="AI2158" s="129"/>
      <c r="AJ2158" s="126" t="s">
        <v>75</v>
      </c>
      <c r="AK2158" s="127" t="s">
        <v>76</v>
      </c>
      <c r="AL2158" s="129" t="s">
        <v>77</v>
      </c>
      <c r="AM2158" s="128" t="s">
        <v>16125</v>
      </c>
      <c r="AN2158" s="129"/>
      <c r="AO2158" s="127" t="s">
        <v>79</v>
      </c>
      <c r="AP2158" s="129"/>
      <c r="AQ2158" s="183"/>
      <c r="AR2158" s="183"/>
      <c r="AS2158" s="183"/>
    </row>
    <row r="2159" spans="1:45" customFormat="1" ht="30" hidden="1" customHeight="1">
      <c r="A2159" s="204" t="s">
        <v>49</v>
      </c>
      <c r="B2159" s="200" t="s">
        <v>80</v>
      </c>
      <c r="C2159" s="200" t="s">
        <v>81</v>
      </c>
      <c r="D2159" s="200" t="s">
        <v>217</v>
      </c>
      <c r="E2159" s="200" t="s">
        <v>218</v>
      </c>
      <c r="F2159" s="206" t="s">
        <v>16126</v>
      </c>
      <c r="G2159" s="201" t="s">
        <v>16127</v>
      </c>
      <c r="H2159" s="205" t="s">
        <v>16128</v>
      </c>
      <c r="I2159" s="204" t="s">
        <v>16129</v>
      </c>
      <c r="J2159" s="207" t="s">
        <v>16130</v>
      </c>
      <c r="K2159" s="208" t="s">
        <v>16131</v>
      </c>
      <c r="L2159" s="200" t="s">
        <v>60</v>
      </c>
      <c r="M2159" s="205" t="s">
        <v>61</v>
      </c>
      <c r="N2159" s="205" t="s">
        <v>62</v>
      </c>
      <c r="O2159" s="205" t="s">
        <v>91</v>
      </c>
      <c r="P2159" s="205" t="s">
        <v>92</v>
      </c>
      <c r="Q2159" s="205" t="s">
        <v>65</v>
      </c>
      <c r="R2159" s="205" t="s">
        <v>81</v>
      </c>
      <c r="S2159" s="205" t="s">
        <v>218</v>
      </c>
      <c r="T2159" s="205" t="s">
        <v>66</v>
      </c>
      <c r="U2159" s="208" t="s">
        <v>16132</v>
      </c>
      <c r="V2159" s="205">
        <v>1</v>
      </c>
      <c r="W2159" s="205" t="s">
        <v>68</v>
      </c>
      <c r="X2159" s="205" t="s">
        <v>69</v>
      </c>
      <c r="Y2159" s="205" t="s">
        <v>70</v>
      </c>
      <c r="Z2159" s="205" t="s">
        <v>80</v>
      </c>
      <c r="AA2159" s="234" t="s">
        <v>71</v>
      </c>
      <c r="AB2159" s="216">
        <v>46310</v>
      </c>
      <c r="AC2159" s="205"/>
      <c r="AD2159" s="230" t="s">
        <v>72</v>
      </c>
      <c r="AE2159" s="126" t="s">
        <v>73</v>
      </c>
      <c r="AF2159" s="127" t="s">
        <v>74</v>
      </c>
      <c r="AG2159" s="128"/>
      <c r="AH2159" s="129"/>
      <c r="AI2159" s="129"/>
      <c r="AJ2159" s="126" t="s">
        <v>75</v>
      </c>
      <c r="AK2159" s="127" t="s">
        <v>76</v>
      </c>
      <c r="AL2159" s="129" t="s">
        <v>77</v>
      </c>
      <c r="AM2159" s="128" t="s">
        <v>16133</v>
      </c>
      <c r="AN2159" s="129"/>
      <c r="AO2159" s="127" t="s">
        <v>79</v>
      </c>
      <c r="AP2159" s="129"/>
      <c r="AQ2159" s="183"/>
      <c r="AR2159" s="183"/>
      <c r="AS2159" s="183"/>
    </row>
    <row r="2160" spans="1:45" customFormat="1" ht="30" hidden="1" customHeight="1">
      <c r="A2160" s="204" t="s">
        <v>49</v>
      </c>
      <c r="B2160" s="200" t="s">
        <v>80</v>
      </c>
      <c r="C2160" s="200" t="s">
        <v>81</v>
      </c>
      <c r="D2160" s="200" t="s">
        <v>227</v>
      </c>
      <c r="E2160" s="200" t="s">
        <v>228</v>
      </c>
      <c r="F2160" s="206" t="s">
        <v>16134</v>
      </c>
      <c r="G2160" s="201" t="s">
        <v>16135</v>
      </c>
      <c r="H2160" s="205" t="s">
        <v>16136</v>
      </c>
      <c r="I2160" s="204" t="s">
        <v>16137</v>
      </c>
      <c r="J2160" s="207" t="s">
        <v>16138</v>
      </c>
      <c r="K2160" s="208" t="s">
        <v>16139</v>
      </c>
      <c r="L2160" s="200" t="s">
        <v>60</v>
      </c>
      <c r="M2160" s="205" t="s">
        <v>61</v>
      </c>
      <c r="N2160" s="205" t="s">
        <v>62</v>
      </c>
      <c r="O2160" s="205" t="s">
        <v>91</v>
      </c>
      <c r="P2160" s="205" t="s">
        <v>92</v>
      </c>
      <c r="Q2160" s="205" t="s">
        <v>65</v>
      </c>
      <c r="R2160" s="205" t="s">
        <v>81</v>
      </c>
      <c r="S2160" s="205" t="s">
        <v>228</v>
      </c>
      <c r="T2160" s="205" t="s">
        <v>66</v>
      </c>
      <c r="U2160" s="208" t="s">
        <v>16140</v>
      </c>
      <c r="V2160" s="205">
        <v>1</v>
      </c>
      <c r="W2160" s="205" t="s">
        <v>68</v>
      </c>
      <c r="X2160" s="205" t="s">
        <v>69</v>
      </c>
      <c r="Y2160" s="205" t="s">
        <v>70</v>
      </c>
      <c r="Z2160" s="205" t="s">
        <v>647</v>
      </c>
      <c r="AA2160" s="234" t="s">
        <v>71</v>
      </c>
      <c r="AB2160" s="216">
        <v>46310</v>
      </c>
      <c r="AC2160" s="205"/>
      <c r="AD2160" s="230" t="s">
        <v>72</v>
      </c>
      <c r="AE2160" s="126" t="s">
        <v>73</v>
      </c>
      <c r="AF2160" s="127" t="s">
        <v>74</v>
      </c>
      <c r="AG2160" s="128"/>
      <c r="AH2160" s="129"/>
      <c r="AI2160" s="129"/>
      <c r="AJ2160" s="126" t="s">
        <v>75</v>
      </c>
      <c r="AK2160" s="127" t="s">
        <v>76</v>
      </c>
      <c r="AL2160" s="129" t="s">
        <v>77</v>
      </c>
      <c r="AM2160" s="128" t="s">
        <v>16141</v>
      </c>
      <c r="AN2160" s="129"/>
      <c r="AO2160" s="127" t="s">
        <v>79</v>
      </c>
      <c r="AP2160" s="129"/>
      <c r="AQ2160" s="183"/>
      <c r="AR2160" s="183"/>
      <c r="AS2160" s="183"/>
    </row>
    <row r="2161" spans="1:45" customFormat="1" ht="30" hidden="1" customHeight="1">
      <c r="A2161" s="204" t="s">
        <v>49</v>
      </c>
      <c r="B2161" s="200" t="s">
        <v>80</v>
      </c>
      <c r="C2161" s="200" t="s">
        <v>81</v>
      </c>
      <c r="D2161" s="200" t="s">
        <v>227</v>
      </c>
      <c r="E2161" s="200" t="s">
        <v>228</v>
      </c>
      <c r="F2161" s="206" t="s">
        <v>16142</v>
      </c>
      <c r="G2161" s="201" t="s">
        <v>16143</v>
      </c>
      <c r="H2161" s="205" t="s">
        <v>16144</v>
      </c>
      <c r="I2161" s="204" t="s">
        <v>16145</v>
      </c>
      <c r="J2161" s="207" t="s">
        <v>16146</v>
      </c>
      <c r="K2161" s="208" t="s">
        <v>16147</v>
      </c>
      <c r="L2161" s="200" t="s">
        <v>60</v>
      </c>
      <c r="M2161" s="205" t="s">
        <v>61</v>
      </c>
      <c r="N2161" s="205" t="s">
        <v>62</v>
      </c>
      <c r="O2161" s="205" t="s">
        <v>91</v>
      </c>
      <c r="P2161" s="205" t="s">
        <v>92</v>
      </c>
      <c r="Q2161" s="205" t="s">
        <v>65</v>
      </c>
      <c r="R2161" s="205" t="s">
        <v>81</v>
      </c>
      <c r="S2161" s="205" t="s">
        <v>228</v>
      </c>
      <c r="T2161" s="205" t="s">
        <v>66</v>
      </c>
      <c r="U2161" s="208" t="s">
        <v>16148</v>
      </c>
      <c r="V2161" s="205">
        <v>1</v>
      </c>
      <c r="W2161" s="205" t="s">
        <v>68</v>
      </c>
      <c r="X2161" s="205" t="s">
        <v>69</v>
      </c>
      <c r="Y2161" s="205" t="s">
        <v>70</v>
      </c>
      <c r="Z2161" s="205" t="s">
        <v>80</v>
      </c>
      <c r="AA2161" s="234" t="s">
        <v>71</v>
      </c>
      <c r="AB2161" s="216">
        <v>46310</v>
      </c>
      <c r="AC2161" s="205"/>
      <c r="AD2161" s="230" t="s">
        <v>72</v>
      </c>
      <c r="AE2161" s="126" t="s">
        <v>73</v>
      </c>
      <c r="AF2161" s="127" t="s">
        <v>74</v>
      </c>
      <c r="AG2161" s="128"/>
      <c r="AH2161" s="129"/>
      <c r="AI2161" s="129"/>
      <c r="AJ2161" s="126" t="s">
        <v>75</v>
      </c>
      <c r="AK2161" s="127" t="s">
        <v>76</v>
      </c>
      <c r="AL2161" s="129" t="s">
        <v>77</v>
      </c>
      <c r="AM2161" s="128" t="s">
        <v>16149</v>
      </c>
      <c r="AN2161" s="129"/>
      <c r="AO2161" s="127" t="s">
        <v>79</v>
      </c>
      <c r="AP2161" s="129"/>
      <c r="AQ2161" s="183"/>
      <c r="AR2161" s="183"/>
      <c r="AS2161" s="183"/>
    </row>
    <row r="2162" spans="1:45" customFormat="1" ht="30" hidden="1" customHeight="1">
      <c r="A2162" s="204" t="s">
        <v>49</v>
      </c>
      <c r="B2162" s="200" t="s">
        <v>80</v>
      </c>
      <c r="C2162" s="200" t="s">
        <v>81</v>
      </c>
      <c r="D2162" s="200" t="s">
        <v>237</v>
      </c>
      <c r="E2162" s="200" t="s">
        <v>238</v>
      </c>
      <c r="F2162" s="206" t="s">
        <v>16150</v>
      </c>
      <c r="G2162" s="201" t="s">
        <v>16151</v>
      </c>
      <c r="H2162" s="205" t="s">
        <v>16152</v>
      </c>
      <c r="I2162" s="204" t="s">
        <v>16153</v>
      </c>
      <c r="J2162" s="207" t="s">
        <v>16154</v>
      </c>
      <c r="K2162" s="208" t="s">
        <v>16155</v>
      </c>
      <c r="L2162" s="200" t="s">
        <v>60</v>
      </c>
      <c r="M2162" s="205" t="s">
        <v>61</v>
      </c>
      <c r="N2162" s="205" t="s">
        <v>62</v>
      </c>
      <c r="O2162" s="205" t="s">
        <v>91</v>
      </c>
      <c r="P2162" s="205" t="s">
        <v>92</v>
      </c>
      <c r="Q2162" s="205" t="s">
        <v>65</v>
      </c>
      <c r="R2162" s="205" t="s">
        <v>81</v>
      </c>
      <c r="S2162" s="205" t="s">
        <v>238</v>
      </c>
      <c r="T2162" s="205" t="s">
        <v>66</v>
      </c>
      <c r="U2162" s="208" t="s">
        <v>16156</v>
      </c>
      <c r="V2162" s="205">
        <v>1</v>
      </c>
      <c r="W2162" s="205" t="s">
        <v>68</v>
      </c>
      <c r="X2162" s="205" t="s">
        <v>69</v>
      </c>
      <c r="Y2162" s="205" t="s">
        <v>70</v>
      </c>
      <c r="Z2162" s="205" t="s">
        <v>647</v>
      </c>
      <c r="AA2162" s="234" t="s">
        <v>71</v>
      </c>
      <c r="AB2162" s="216">
        <v>46310</v>
      </c>
      <c r="AC2162" s="205"/>
      <c r="AD2162" s="230" t="s">
        <v>72</v>
      </c>
      <c r="AE2162" s="126" t="s">
        <v>73</v>
      </c>
      <c r="AF2162" s="127" t="s">
        <v>74</v>
      </c>
      <c r="AG2162" s="128"/>
      <c r="AH2162" s="129"/>
      <c r="AI2162" s="129"/>
      <c r="AJ2162" s="126" t="s">
        <v>75</v>
      </c>
      <c r="AK2162" s="127" t="s">
        <v>76</v>
      </c>
      <c r="AL2162" s="129" t="s">
        <v>77</v>
      </c>
      <c r="AM2162" s="128" t="s">
        <v>16157</v>
      </c>
      <c r="AN2162" s="129"/>
      <c r="AO2162" s="127" t="s">
        <v>79</v>
      </c>
      <c r="AP2162" s="129"/>
      <c r="AQ2162" s="183"/>
      <c r="AR2162" s="183"/>
      <c r="AS2162" s="183"/>
    </row>
    <row r="2163" spans="1:45" customFormat="1" ht="30" hidden="1" customHeight="1">
      <c r="A2163" s="204" t="s">
        <v>49</v>
      </c>
      <c r="B2163" s="200" t="s">
        <v>80</v>
      </c>
      <c r="C2163" s="200" t="s">
        <v>81</v>
      </c>
      <c r="D2163" s="200" t="s">
        <v>237</v>
      </c>
      <c r="E2163" s="200" t="s">
        <v>238</v>
      </c>
      <c r="F2163" s="206" t="s">
        <v>16158</v>
      </c>
      <c r="G2163" s="201" t="s">
        <v>16159</v>
      </c>
      <c r="H2163" s="205" t="s">
        <v>16160</v>
      </c>
      <c r="I2163" s="204" t="s">
        <v>16161</v>
      </c>
      <c r="J2163" s="207" t="s">
        <v>16162</v>
      </c>
      <c r="K2163" s="208" t="s">
        <v>16163</v>
      </c>
      <c r="L2163" s="200" t="s">
        <v>60</v>
      </c>
      <c r="M2163" s="205" t="s">
        <v>61</v>
      </c>
      <c r="N2163" s="205" t="s">
        <v>62</v>
      </c>
      <c r="O2163" s="205" t="s">
        <v>91</v>
      </c>
      <c r="P2163" s="205" t="s">
        <v>92</v>
      </c>
      <c r="Q2163" s="205" t="s">
        <v>65</v>
      </c>
      <c r="R2163" s="205" t="s">
        <v>81</v>
      </c>
      <c r="S2163" s="205" t="s">
        <v>238</v>
      </c>
      <c r="T2163" s="205" t="s">
        <v>66</v>
      </c>
      <c r="U2163" s="208" t="s">
        <v>16164</v>
      </c>
      <c r="V2163" s="205">
        <v>1</v>
      </c>
      <c r="W2163" s="205" t="s">
        <v>68</v>
      </c>
      <c r="X2163" s="205" t="s">
        <v>69</v>
      </c>
      <c r="Y2163" s="205" t="s">
        <v>70</v>
      </c>
      <c r="Z2163" s="205" t="s">
        <v>80</v>
      </c>
      <c r="AA2163" s="234" t="s">
        <v>71</v>
      </c>
      <c r="AB2163" s="216">
        <v>46310</v>
      </c>
      <c r="AC2163" s="205"/>
      <c r="AD2163" s="230" t="s">
        <v>72</v>
      </c>
      <c r="AE2163" s="126" t="s">
        <v>73</v>
      </c>
      <c r="AF2163" s="127" t="s">
        <v>74</v>
      </c>
      <c r="AG2163" s="128"/>
      <c r="AH2163" s="129"/>
      <c r="AI2163" s="129"/>
      <c r="AJ2163" s="126" t="s">
        <v>75</v>
      </c>
      <c r="AK2163" s="127" t="s">
        <v>76</v>
      </c>
      <c r="AL2163" s="129" t="s">
        <v>77</v>
      </c>
      <c r="AM2163" s="128" t="s">
        <v>16165</v>
      </c>
      <c r="AN2163" s="129"/>
      <c r="AO2163" s="127" t="s">
        <v>79</v>
      </c>
      <c r="AP2163" s="129"/>
      <c r="AQ2163" s="183"/>
      <c r="AR2163" s="183"/>
      <c r="AS2163" s="183"/>
    </row>
    <row r="2164" spans="1:45" customFormat="1" ht="30" hidden="1" customHeight="1">
      <c r="A2164" s="204" t="s">
        <v>49</v>
      </c>
      <c r="B2164" s="200" t="s">
        <v>80</v>
      </c>
      <c r="C2164" s="200" t="s">
        <v>81</v>
      </c>
      <c r="D2164" s="200" t="s">
        <v>237</v>
      </c>
      <c r="E2164" s="200" t="s">
        <v>238</v>
      </c>
      <c r="F2164" s="206" t="s">
        <v>16166</v>
      </c>
      <c r="G2164" s="201" t="s">
        <v>16167</v>
      </c>
      <c r="H2164" s="205" t="s">
        <v>16168</v>
      </c>
      <c r="I2164" s="204" t="s">
        <v>16169</v>
      </c>
      <c r="J2164" s="207" t="s">
        <v>16170</v>
      </c>
      <c r="K2164" s="208" t="s">
        <v>16171</v>
      </c>
      <c r="L2164" s="200" t="s">
        <v>60</v>
      </c>
      <c r="M2164" s="205" t="s">
        <v>61</v>
      </c>
      <c r="N2164" s="205" t="s">
        <v>62</v>
      </c>
      <c r="O2164" s="205" t="s">
        <v>91</v>
      </c>
      <c r="P2164" s="205" t="s">
        <v>92</v>
      </c>
      <c r="Q2164" s="205" t="s">
        <v>65</v>
      </c>
      <c r="R2164" s="205" t="s">
        <v>81</v>
      </c>
      <c r="S2164" s="205" t="s">
        <v>238</v>
      </c>
      <c r="T2164" s="205" t="s">
        <v>66</v>
      </c>
      <c r="U2164" s="208" t="s">
        <v>16172</v>
      </c>
      <c r="V2164" s="205">
        <v>1</v>
      </c>
      <c r="W2164" s="205" t="s">
        <v>68</v>
      </c>
      <c r="X2164" s="205" t="s">
        <v>69</v>
      </c>
      <c r="Y2164" s="205" t="s">
        <v>70</v>
      </c>
      <c r="Z2164" s="205" t="s">
        <v>80</v>
      </c>
      <c r="AA2164" s="234" t="s">
        <v>71</v>
      </c>
      <c r="AB2164" s="216">
        <v>46310</v>
      </c>
      <c r="AC2164" s="205"/>
      <c r="AD2164" s="230" t="s">
        <v>72</v>
      </c>
      <c r="AE2164" s="126" t="s">
        <v>73</v>
      </c>
      <c r="AF2164" s="127" t="s">
        <v>74</v>
      </c>
      <c r="AG2164" s="128"/>
      <c r="AH2164" s="129"/>
      <c r="AI2164" s="129"/>
      <c r="AJ2164" s="126" t="s">
        <v>75</v>
      </c>
      <c r="AK2164" s="127" t="s">
        <v>76</v>
      </c>
      <c r="AL2164" s="129" t="s">
        <v>77</v>
      </c>
      <c r="AM2164" s="128" t="s">
        <v>16173</v>
      </c>
      <c r="AN2164" s="129"/>
      <c r="AO2164" s="127" t="s">
        <v>79</v>
      </c>
      <c r="AP2164" s="129"/>
      <c r="AQ2164" s="183"/>
      <c r="AR2164" s="183"/>
      <c r="AS2164" s="183"/>
    </row>
    <row r="2165" spans="1:45" customFormat="1" ht="30" hidden="1" customHeight="1">
      <c r="A2165" s="204" t="s">
        <v>49</v>
      </c>
      <c r="B2165" s="200" t="s">
        <v>80</v>
      </c>
      <c r="C2165" s="200" t="s">
        <v>81</v>
      </c>
      <c r="D2165" s="200" t="s">
        <v>247</v>
      </c>
      <c r="E2165" s="200" t="s">
        <v>248</v>
      </c>
      <c r="F2165" s="206" t="s">
        <v>16174</v>
      </c>
      <c r="G2165" s="201" t="s">
        <v>16175</v>
      </c>
      <c r="H2165" s="205" t="s">
        <v>16176</v>
      </c>
      <c r="I2165" s="204" t="s">
        <v>16177</v>
      </c>
      <c r="J2165" s="207" t="s">
        <v>16178</v>
      </c>
      <c r="K2165" s="208" t="s">
        <v>16179</v>
      </c>
      <c r="L2165" s="200" t="s">
        <v>60</v>
      </c>
      <c r="M2165" s="205" t="s">
        <v>61</v>
      </c>
      <c r="N2165" s="205" t="s">
        <v>62</v>
      </c>
      <c r="O2165" s="205" t="s">
        <v>91</v>
      </c>
      <c r="P2165" s="205" t="s">
        <v>92</v>
      </c>
      <c r="Q2165" s="205" t="s">
        <v>65</v>
      </c>
      <c r="R2165" s="205" t="s">
        <v>81</v>
      </c>
      <c r="S2165" s="205" t="s">
        <v>248</v>
      </c>
      <c r="T2165" s="205" t="s">
        <v>66</v>
      </c>
      <c r="U2165" s="208" t="s">
        <v>16180</v>
      </c>
      <c r="V2165" s="205">
        <v>1</v>
      </c>
      <c r="W2165" s="205" t="s">
        <v>68</v>
      </c>
      <c r="X2165" s="205" t="s">
        <v>69</v>
      </c>
      <c r="Y2165" s="205" t="s">
        <v>70</v>
      </c>
      <c r="Z2165" s="205" t="s">
        <v>647</v>
      </c>
      <c r="AA2165" s="234" t="s">
        <v>71</v>
      </c>
      <c r="AB2165" s="216">
        <v>46310</v>
      </c>
      <c r="AC2165" s="205"/>
      <c r="AD2165" s="230" t="s">
        <v>72</v>
      </c>
      <c r="AE2165" s="126" t="s">
        <v>73</v>
      </c>
      <c r="AF2165" s="127" t="s">
        <v>74</v>
      </c>
      <c r="AG2165" s="128"/>
      <c r="AH2165" s="129"/>
      <c r="AI2165" s="129"/>
      <c r="AJ2165" s="126" t="s">
        <v>75</v>
      </c>
      <c r="AK2165" s="127" t="s">
        <v>76</v>
      </c>
      <c r="AL2165" s="129" t="s">
        <v>77</v>
      </c>
      <c r="AM2165" s="128" t="s">
        <v>16181</v>
      </c>
      <c r="AN2165" s="129"/>
      <c r="AO2165" s="127" t="s">
        <v>79</v>
      </c>
      <c r="AP2165" s="129"/>
      <c r="AQ2165" s="183"/>
      <c r="AR2165" s="183"/>
      <c r="AS2165" s="183"/>
    </row>
    <row r="2166" spans="1:45" customFormat="1" ht="30" hidden="1" customHeight="1">
      <c r="A2166" s="204" t="s">
        <v>49</v>
      </c>
      <c r="B2166" s="200" t="s">
        <v>80</v>
      </c>
      <c r="C2166" s="200" t="s">
        <v>81</v>
      </c>
      <c r="D2166" s="200" t="s">
        <v>247</v>
      </c>
      <c r="E2166" s="200" t="s">
        <v>248</v>
      </c>
      <c r="F2166" s="206" t="s">
        <v>16182</v>
      </c>
      <c r="G2166" s="201" t="s">
        <v>16183</v>
      </c>
      <c r="H2166" s="205" t="s">
        <v>16184</v>
      </c>
      <c r="I2166" s="204" t="s">
        <v>16185</v>
      </c>
      <c r="J2166" s="207" t="s">
        <v>16186</v>
      </c>
      <c r="K2166" s="208" t="s">
        <v>16187</v>
      </c>
      <c r="L2166" s="200" t="s">
        <v>60</v>
      </c>
      <c r="M2166" s="205" t="s">
        <v>61</v>
      </c>
      <c r="N2166" s="205" t="s">
        <v>62</v>
      </c>
      <c r="O2166" s="205" t="s">
        <v>91</v>
      </c>
      <c r="P2166" s="205" t="s">
        <v>92</v>
      </c>
      <c r="Q2166" s="205" t="s">
        <v>65</v>
      </c>
      <c r="R2166" s="205" t="s">
        <v>81</v>
      </c>
      <c r="S2166" s="205" t="s">
        <v>248</v>
      </c>
      <c r="T2166" s="205" t="s">
        <v>66</v>
      </c>
      <c r="U2166" s="208" t="s">
        <v>16188</v>
      </c>
      <c r="V2166" s="205">
        <v>1</v>
      </c>
      <c r="W2166" s="205" t="s">
        <v>68</v>
      </c>
      <c r="X2166" s="205" t="s">
        <v>69</v>
      </c>
      <c r="Y2166" s="205" t="s">
        <v>70</v>
      </c>
      <c r="Z2166" s="205" t="s">
        <v>80</v>
      </c>
      <c r="AA2166" s="234" t="s">
        <v>71</v>
      </c>
      <c r="AB2166" s="216">
        <v>46310</v>
      </c>
      <c r="AC2166" s="205"/>
      <c r="AD2166" s="230" t="s">
        <v>72</v>
      </c>
      <c r="AE2166" s="126" t="s">
        <v>73</v>
      </c>
      <c r="AF2166" s="127" t="s">
        <v>74</v>
      </c>
      <c r="AG2166" s="128"/>
      <c r="AH2166" s="129"/>
      <c r="AI2166" s="129"/>
      <c r="AJ2166" s="126" t="s">
        <v>75</v>
      </c>
      <c r="AK2166" s="127" t="s">
        <v>76</v>
      </c>
      <c r="AL2166" s="129" t="s">
        <v>77</v>
      </c>
      <c r="AM2166" s="128" t="s">
        <v>16189</v>
      </c>
      <c r="AN2166" s="129"/>
      <c r="AO2166" s="127" t="s">
        <v>79</v>
      </c>
      <c r="AP2166" s="129"/>
      <c r="AQ2166" s="183"/>
      <c r="AR2166" s="183"/>
      <c r="AS2166" s="183"/>
    </row>
    <row r="2167" spans="1:45" customFormat="1" ht="30" hidden="1" customHeight="1">
      <c r="A2167" s="204" t="s">
        <v>49</v>
      </c>
      <c r="B2167" s="200" t="s">
        <v>80</v>
      </c>
      <c r="C2167" s="200" t="s">
        <v>81</v>
      </c>
      <c r="D2167" s="200" t="s">
        <v>257</v>
      </c>
      <c r="E2167" s="200" t="s">
        <v>258</v>
      </c>
      <c r="F2167" s="206" t="s">
        <v>16190</v>
      </c>
      <c r="G2167" s="201" t="s">
        <v>16191</v>
      </c>
      <c r="H2167" s="205" t="s">
        <v>16192</v>
      </c>
      <c r="I2167" s="204" t="s">
        <v>16193</v>
      </c>
      <c r="J2167" s="207" t="s">
        <v>16194</v>
      </c>
      <c r="K2167" s="208" t="s">
        <v>16195</v>
      </c>
      <c r="L2167" s="200" t="s">
        <v>60</v>
      </c>
      <c r="M2167" s="205" t="s">
        <v>61</v>
      </c>
      <c r="N2167" s="205" t="s">
        <v>62</v>
      </c>
      <c r="O2167" s="205" t="s">
        <v>91</v>
      </c>
      <c r="P2167" s="205" t="s">
        <v>92</v>
      </c>
      <c r="Q2167" s="205" t="s">
        <v>65</v>
      </c>
      <c r="R2167" s="205" t="s">
        <v>81</v>
      </c>
      <c r="S2167" s="205" t="s">
        <v>258</v>
      </c>
      <c r="T2167" s="205" t="s">
        <v>66</v>
      </c>
      <c r="U2167" s="208" t="s">
        <v>16196</v>
      </c>
      <c r="V2167" s="205">
        <v>1</v>
      </c>
      <c r="W2167" s="205" t="s">
        <v>68</v>
      </c>
      <c r="X2167" s="205" t="s">
        <v>69</v>
      </c>
      <c r="Y2167" s="205" t="s">
        <v>70</v>
      </c>
      <c r="Z2167" s="205" t="s">
        <v>647</v>
      </c>
      <c r="AA2167" s="234" t="s">
        <v>71</v>
      </c>
      <c r="AB2167" s="216">
        <v>46310</v>
      </c>
      <c r="AC2167" s="205"/>
      <c r="AD2167" s="230" t="s">
        <v>72</v>
      </c>
      <c r="AE2167" s="126" t="s">
        <v>73</v>
      </c>
      <c r="AF2167" s="127" t="s">
        <v>74</v>
      </c>
      <c r="AG2167" s="128"/>
      <c r="AH2167" s="129"/>
      <c r="AI2167" s="129"/>
      <c r="AJ2167" s="126" t="s">
        <v>75</v>
      </c>
      <c r="AK2167" s="127" t="s">
        <v>76</v>
      </c>
      <c r="AL2167" s="129" t="s">
        <v>77</v>
      </c>
      <c r="AM2167" s="128" t="s">
        <v>16197</v>
      </c>
      <c r="AN2167" s="129"/>
      <c r="AO2167" s="127" t="s">
        <v>79</v>
      </c>
      <c r="AP2167" s="129"/>
      <c r="AQ2167" s="183"/>
      <c r="AR2167" s="183"/>
      <c r="AS2167" s="183"/>
    </row>
    <row r="2168" spans="1:45" customFormat="1" ht="30" hidden="1" customHeight="1">
      <c r="A2168" s="204" t="s">
        <v>49</v>
      </c>
      <c r="B2168" s="200" t="s">
        <v>80</v>
      </c>
      <c r="C2168" s="200" t="s">
        <v>81</v>
      </c>
      <c r="D2168" s="200" t="s">
        <v>257</v>
      </c>
      <c r="E2168" s="200" t="s">
        <v>258</v>
      </c>
      <c r="F2168" s="206" t="s">
        <v>16198</v>
      </c>
      <c r="G2168" s="201" t="s">
        <v>16199</v>
      </c>
      <c r="H2168" s="205" t="s">
        <v>16200</v>
      </c>
      <c r="I2168" s="204" t="s">
        <v>16201</v>
      </c>
      <c r="J2168" s="207" t="s">
        <v>16202</v>
      </c>
      <c r="K2168" s="208" t="s">
        <v>16203</v>
      </c>
      <c r="L2168" s="200" t="s">
        <v>60</v>
      </c>
      <c r="M2168" s="205" t="s">
        <v>61</v>
      </c>
      <c r="N2168" s="205" t="s">
        <v>62</v>
      </c>
      <c r="O2168" s="205" t="s">
        <v>91</v>
      </c>
      <c r="P2168" s="205" t="s">
        <v>92</v>
      </c>
      <c r="Q2168" s="205" t="s">
        <v>65</v>
      </c>
      <c r="R2168" s="205" t="s">
        <v>81</v>
      </c>
      <c r="S2168" s="205" t="s">
        <v>258</v>
      </c>
      <c r="T2168" s="205" t="s">
        <v>66</v>
      </c>
      <c r="U2168" s="208" t="s">
        <v>16204</v>
      </c>
      <c r="V2168" s="205">
        <v>1</v>
      </c>
      <c r="W2168" s="205" t="s">
        <v>68</v>
      </c>
      <c r="X2168" s="205" t="s">
        <v>69</v>
      </c>
      <c r="Y2168" s="205" t="s">
        <v>70</v>
      </c>
      <c r="Z2168" s="205" t="s">
        <v>80</v>
      </c>
      <c r="AA2168" s="234" t="s">
        <v>71</v>
      </c>
      <c r="AB2168" s="216">
        <v>46310</v>
      </c>
      <c r="AC2168" s="205"/>
      <c r="AD2168" s="230" t="s">
        <v>72</v>
      </c>
      <c r="AE2168" s="126" t="s">
        <v>73</v>
      </c>
      <c r="AF2168" s="127" t="s">
        <v>74</v>
      </c>
      <c r="AG2168" s="128"/>
      <c r="AH2168" s="129"/>
      <c r="AI2168" s="129"/>
      <c r="AJ2168" s="126" t="s">
        <v>75</v>
      </c>
      <c r="AK2168" s="127" t="s">
        <v>76</v>
      </c>
      <c r="AL2168" s="129" t="s">
        <v>77</v>
      </c>
      <c r="AM2168" s="128" t="s">
        <v>16205</v>
      </c>
      <c r="AN2168" s="129"/>
      <c r="AO2168" s="127" t="s">
        <v>79</v>
      </c>
      <c r="AP2168" s="129"/>
      <c r="AQ2168" s="183"/>
      <c r="AR2168" s="183"/>
      <c r="AS2168" s="183"/>
    </row>
    <row r="2169" spans="1:45" customFormat="1" ht="30" hidden="1" customHeight="1">
      <c r="A2169" s="204" t="s">
        <v>49</v>
      </c>
      <c r="B2169" s="200" t="s">
        <v>80</v>
      </c>
      <c r="C2169" s="200" t="s">
        <v>81</v>
      </c>
      <c r="D2169" s="200" t="s">
        <v>267</v>
      </c>
      <c r="E2169" s="200" t="s">
        <v>268</v>
      </c>
      <c r="F2169" s="206" t="s">
        <v>16206</v>
      </c>
      <c r="G2169" s="201" t="s">
        <v>16207</v>
      </c>
      <c r="H2169" s="205" t="s">
        <v>16208</v>
      </c>
      <c r="I2169" s="204" t="s">
        <v>16209</v>
      </c>
      <c r="J2169" s="207" t="s">
        <v>16210</v>
      </c>
      <c r="K2169" s="208" t="s">
        <v>16211</v>
      </c>
      <c r="L2169" s="200" t="s">
        <v>60</v>
      </c>
      <c r="M2169" s="205" t="s">
        <v>61</v>
      </c>
      <c r="N2169" s="205" t="s">
        <v>62</v>
      </c>
      <c r="O2169" s="205" t="s">
        <v>91</v>
      </c>
      <c r="P2169" s="205" t="s">
        <v>92</v>
      </c>
      <c r="Q2169" s="205" t="s">
        <v>65</v>
      </c>
      <c r="R2169" s="205" t="s">
        <v>81</v>
      </c>
      <c r="S2169" s="205" t="s">
        <v>268</v>
      </c>
      <c r="T2169" s="205" t="s">
        <v>66</v>
      </c>
      <c r="U2169" s="208" t="s">
        <v>16212</v>
      </c>
      <c r="V2169" s="205">
        <v>1</v>
      </c>
      <c r="W2169" s="205" t="s">
        <v>68</v>
      </c>
      <c r="X2169" s="205" t="s">
        <v>69</v>
      </c>
      <c r="Y2169" s="205" t="s">
        <v>70</v>
      </c>
      <c r="Z2169" s="205" t="s">
        <v>647</v>
      </c>
      <c r="AA2169" s="234" t="s">
        <v>71</v>
      </c>
      <c r="AB2169" s="216">
        <v>46310</v>
      </c>
      <c r="AC2169" s="205"/>
      <c r="AD2169" s="230" t="s">
        <v>72</v>
      </c>
      <c r="AE2169" s="126" t="s">
        <v>73</v>
      </c>
      <c r="AF2169" s="127" t="s">
        <v>74</v>
      </c>
      <c r="AG2169" s="128"/>
      <c r="AH2169" s="129"/>
      <c r="AI2169" s="129"/>
      <c r="AJ2169" s="126" t="s">
        <v>75</v>
      </c>
      <c r="AK2169" s="127" t="s">
        <v>76</v>
      </c>
      <c r="AL2169" s="129" t="s">
        <v>77</v>
      </c>
      <c r="AM2169" s="128" t="s">
        <v>16213</v>
      </c>
      <c r="AN2169" s="129"/>
      <c r="AO2169" s="127" t="s">
        <v>79</v>
      </c>
      <c r="AP2169" s="129"/>
      <c r="AQ2169" s="183"/>
      <c r="AR2169" s="183"/>
      <c r="AS2169" s="183"/>
    </row>
    <row r="2170" spans="1:45" customFormat="1" ht="30" hidden="1" customHeight="1">
      <c r="A2170" s="204" t="s">
        <v>49</v>
      </c>
      <c r="B2170" s="200" t="s">
        <v>80</v>
      </c>
      <c r="C2170" s="200" t="s">
        <v>81</v>
      </c>
      <c r="D2170" s="200" t="s">
        <v>267</v>
      </c>
      <c r="E2170" s="200" t="s">
        <v>268</v>
      </c>
      <c r="F2170" s="206" t="s">
        <v>16214</v>
      </c>
      <c r="G2170" s="201" t="s">
        <v>16215</v>
      </c>
      <c r="H2170" s="205" t="s">
        <v>16216</v>
      </c>
      <c r="I2170" s="204" t="s">
        <v>16217</v>
      </c>
      <c r="J2170" s="207" t="s">
        <v>16218</v>
      </c>
      <c r="K2170" s="208" t="s">
        <v>16219</v>
      </c>
      <c r="L2170" s="200" t="s">
        <v>60</v>
      </c>
      <c r="M2170" s="205" t="s">
        <v>61</v>
      </c>
      <c r="N2170" s="205" t="s">
        <v>62</v>
      </c>
      <c r="O2170" s="205" t="s">
        <v>91</v>
      </c>
      <c r="P2170" s="205" t="s">
        <v>92</v>
      </c>
      <c r="Q2170" s="205" t="s">
        <v>65</v>
      </c>
      <c r="R2170" s="205" t="s">
        <v>81</v>
      </c>
      <c r="S2170" s="205" t="s">
        <v>268</v>
      </c>
      <c r="T2170" s="205" t="s">
        <v>66</v>
      </c>
      <c r="U2170" s="208" t="s">
        <v>16220</v>
      </c>
      <c r="V2170" s="205">
        <v>1</v>
      </c>
      <c r="W2170" s="205" t="s">
        <v>68</v>
      </c>
      <c r="X2170" s="205" t="s">
        <v>69</v>
      </c>
      <c r="Y2170" s="205" t="s">
        <v>70</v>
      </c>
      <c r="Z2170" s="205" t="s">
        <v>80</v>
      </c>
      <c r="AA2170" s="234" t="s">
        <v>71</v>
      </c>
      <c r="AB2170" s="216">
        <v>46310</v>
      </c>
      <c r="AC2170" s="205"/>
      <c r="AD2170" s="230" t="s">
        <v>72</v>
      </c>
      <c r="AE2170" s="126" t="s">
        <v>73</v>
      </c>
      <c r="AF2170" s="127" t="s">
        <v>74</v>
      </c>
      <c r="AG2170" s="128"/>
      <c r="AH2170" s="129"/>
      <c r="AI2170" s="129"/>
      <c r="AJ2170" s="126" t="s">
        <v>75</v>
      </c>
      <c r="AK2170" s="127" t="s">
        <v>76</v>
      </c>
      <c r="AL2170" s="129" t="s">
        <v>77</v>
      </c>
      <c r="AM2170" s="128" t="s">
        <v>16221</v>
      </c>
      <c r="AN2170" s="129"/>
      <c r="AO2170" s="127" t="s">
        <v>79</v>
      </c>
      <c r="AP2170" s="129"/>
      <c r="AQ2170" s="183"/>
      <c r="AR2170" s="183"/>
      <c r="AS2170" s="183"/>
    </row>
    <row r="2171" spans="1:45" customFormat="1" ht="30" hidden="1" customHeight="1">
      <c r="A2171" s="204" t="s">
        <v>49</v>
      </c>
      <c r="B2171" s="200" t="s">
        <v>80</v>
      </c>
      <c r="C2171" s="200" t="s">
        <v>81</v>
      </c>
      <c r="D2171" s="200" t="s">
        <v>277</v>
      </c>
      <c r="E2171" s="200" t="s">
        <v>278</v>
      </c>
      <c r="F2171" s="206" t="s">
        <v>16222</v>
      </c>
      <c r="G2171" s="201" t="s">
        <v>16223</v>
      </c>
      <c r="H2171" s="205" t="s">
        <v>16224</v>
      </c>
      <c r="I2171" s="204" t="s">
        <v>16225</v>
      </c>
      <c r="J2171" s="207" t="s">
        <v>16226</v>
      </c>
      <c r="K2171" s="208" t="s">
        <v>16227</v>
      </c>
      <c r="L2171" s="200" t="s">
        <v>60</v>
      </c>
      <c r="M2171" s="205" t="s">
        <v>61</v>
      </c>
      <c r="N2171" s="205" t="s">
        <v>62</v>
      </c>
      <c r="O2171" s="205" t="s">
        <v>91</v>
      </c>
      <c r="P2171" s="205" t="s">
        <v>92</v>
      </c>
      <c r="Q2171" s="205" t="s">
        <v>65</v>
      </c>
      <c r="R2171" s="205" t="s">
        <v>81</v>
      </c>
      <c r="S2171" s="205" t="s">
        <v>278</v>
      </c>
      <c r="T2171" s="205" t="s">
        <v>66</v>
      </c>
      <c r="U2171" s="208" t="s">
        <v>16228</v>
      </c>
      <c r="V2171" s="205">
        <v>1</v>
      </c>
      <c r="W2171" s="205" t="s">
        <v>68</v>
      </c>
      <c r="X2171" s="205" t="s">
        <v>69</v>
      </c>
      <c r="Y2171" s="205" t="s">
        <v>70</v>
      </c>
      <c r="Z2171" s="205" t="s">
        <v>647</v>
      </c>
      <c r="AA2171" s="234" t="s">
        <v>71</v>
      </c>
      <c r="AB2171" s="216">
        <v>46310</v>
      </c>
      <c r="AC2171" s="205"/>
      <c r="AD2171" s="230" t="s">
        <v>72</v>
      </c>
      <c r="AE2171" s="126" t="s">
        <v>73</v>
      </c>
      <c r="AF2171" s="127" t="s">
        <v>74</v>
      </c>
      <c r="AG2171" s="128"/>
      <c r="AH2171" s="129"/>
      <c r="AI2171" s="129"/>
      <c r="AJ2171" s="126" t="s">
        <v>75</v>
      </c>
      <c r="AK2171" s="127" t="s">
        <v>76</v>
      </c>
      <c r="AL2171" s="129" t="s">
        <v>77</v>
      </c>
      <c r="AM2171" s="128" t="s">
        <v>16229</v>
      </c>
      <c r="AN2171" s="129"/>
      <c r="AO2171" s="127" t="s">
        <v>79</v>
      </c>
      <c r="AP2171" s="129"/>
      <c r="AQ2171" s="183"/>
      <c r="AR2171" s="183"/>
      <c r="AS2171" s="183"/>
    </row>
    <row r="2172" spans="1:45" customFormat="1" ht="30" hidden="1" customHeight="1">
      <c r="A2172" s="204" t="s">
        <v>49</v>
      </c>
      <c r="B2172" s="200" t="s">
        <v>80</v>
      </c>
      <c r="C2172" s="200" t="s">
        <v>81</v>
      </c>
      <c r="D2172" s="200" t="s">
        <v>287</v>
      </c>
      <c r="E2172" s="200" t="s">
        <v>288</v>
      </c>
      <c r="F2172" s="206" t="s">
        <v>16230</v>
      </c>
      <c r="G2172" s="206" t="s">
        <v>16231</v>
      </c>
      <c r="H2172" s="205" t="s">
        <v>16232</v>
      </c>
      <c r="I2172" s="204" t="s">
        <v>16233</v>
      </c>
      <c r="J2172" s="207" t="s">
        <v>16234</v>
      </c>
      <c r="K2172" s="208" t="s">
        <v>16235</v>
      </c>
      <c r="L2172" s="205" t="s">
        <v>1071</v>
      </c>
      <c r="M2172" s="205" t="s">
        <v>61</v>
      </c>
      <c r="N2172" s="205" t="s">
        <v>62</v>
      </c>
      <c r="O2172" s="205" t="s">
        <v>91</v>
      </c>
      <c r="P2172" s="205" t="s">
        <v>92</v>
      </c>
      <c r="Q2172" s="205" t="s">
        <v>65</v>
      </c>
      <c r="R2172" s="205" t="s">
        <v>81</v>
      </c>
      <c r="S2172" s="205" t="s">
        <v>288</v>
      </c>
      <c r="T2172" s="205" t="s">
        <v>777</v>
      </c>
      <c r="U2172" s="208" t="s">
        <v>16236</v>
      </c>
      <c r="V2172" s="205">
        <v>0.95</v>
      </c>
      <c r="W2172" s="205" t="s">
        <v>68</v>
      </c>
      <c r="X2172" s="205" t="s">
        <v>14650</v>
      </c>
      <c r="Y2172" s="205" t="s">
        <v>70</v>
      </c>
      <c r="Z2172" s="205" t="s">
        <v>647</v>
      </c>
      <c r="AA2172" s="234" t="s">
        <v>71</v>
      </c>
      <c r="AB2172" s="216">
        <v>46310</v>
      </c>
      <c r="AC2172" s="205"/>
      <c r="AD2172" s="230" t="s">
        <v>375</v>
      </c>
      <c r="AE2172" s="126" t="s">
        <v>75</v>
      </c>
      <c r="AF2172" s="127" t="s">
        <v>76</v>
      </c>
      <c r="AG2172" s="128" t="s">
        <v>16237</v>
      </c>
      <c r="AH2172" s="129"/>
      <c r="AI2172" s="129"/>
      <c r="AJ2172" s="126" t="s">
        <v>73</v>
      </c>
      <c r="AK2172" s="127"/>
      <c r="AL2172" s="129"/>
      <c r="AM2172" s="128"/>
      <c r="AN2172" s="129"/>
      <c r="AO2172" s="127" t="s">
        <v>79</v>
      </c>
      <c r="AP2172" s="129"/>
      <c r="AQ2172" s="183"/>
      <c r="AR2172" s="183"/>
      <c r="AS2172" s="183"/>
    </row>
    <row r="2173" spans="1:45" customFormat="1" ht="30" hidden="1" customHeight="1">
      <c r="A2173" s="204" t="s">
        <v>49</v>
      </c>
      <c r="B2173" s="200" t="s">
        <v>80</v>
      </c>
      <c r="C2173" s="200" t="s">
        <v>81</v>
      </c>
      <c r="D2173" s="200" t="s">
        <v>277</v>
      </c>
      <c r="E2173" s="200" t="s">
        <v>278</v>
      </c>
      <c r="F2173" s="206" t="s">
        <v>16238</v>
      </c>
      <c r="G2173" s="201" t="s">
        <v>16239</v>
      </c>
      <c r="H2173" s="205" t="s">
        <v>16240</v>
      </c>
      <c r="I2173" s="204" t="s">
        <v>16241</v>
      </c>
      <c r="J2173" s="207" t="s">
        <v>16242</v>
      </c>
      <c r="K2173" s="208" t="s">
        <v>16243</v>
      </c>
      <c r="L2173" s="200" t="s">
        <v>60</v>
      </c>
      <c r="M2173" s="205" t="s">
        <v>61</v>
      </c>
      <c r="N2173" s="205" t="s">
        <v>62</v>
      </c>
      <c r="O2173" s="205" t="s">
        <v>91</v>
      </c>
      <c r="P2173" s="205" t="s">
        <v>92</v>
      </c>
      <c r="Q2173" s="205" t="s">
        <v>65</v>
      </c>
      <c r="R2173" s="205" t="s">
        <v>81</v>
      </c>
      <c r="S2173" s="205" t="s">
        <v>278</v>
      </c>
      <c r="T2173" s="205" t="s">
        <v>66</v>
      </c>
      <c r="U2173" s="208" t="s">
        <v>16244</v>
      </c>
      <c r="V2173" s="205">
        <v>1</v>
      </c>
      <c r="W2173" s="205" t="s">
        <v>68</v>
      </c>
      <c r="X2173" s="205" t="s">
        <v>69</v>
      </c>
      <c r="Y2173" s="205" t="s">
        <v>70</v>
      </c>
      <c r="Z2173" s="205" t="s">
        <v>80</v>
      </c>
      <c r="AA2173" s="234" t="s">
        <v>71</v>
      </c>
      <c r="AB2173" s="216">
        <v>46310</v>
      </c>
      <c r="AC2173" s="205"/>
      <c r="AD2173" s="230" t="s">
        <v>72</v>
      </c>
      <c r="AE2173" s="126" t="s">
        <v>73</v>
      </c>
      <c r="AF2173" s="127" t="s">
        <v>74</v>
      </c>
      <c r="AG2173" s="128"/>
      <c r="AH2173" s="129"/>
      <c r="AI2173" s="129"/>
      <c r="AJ2173" s="126" t="s">
        <v>75</v>
      </c>
      <c r="AK2173" s="127" t="s">
        <v>76</v>
      </c>
      <c r="AL2173" s="129" t="s">
        <v>77</v>
      </c>
      <c r="AM2173" s="128" t="s">
        <v>16245</v>
      </c>
      <c r="AN2173" s="129"/>
      <c r="AO2173" s="127" t="s">
        <v>79</v>
      </c>
      <c r="AP2173" s="129"/>
      <c r="AQ2173" s="183"/>
      <c r="AR2173" s="183"/>
      <c r="AS2173" s="183"/>
    </row>
    <row r="2174" spans="1:45" customFormat="1" ht="30" hidden="1" customHeight="1">
      <c r="A2174" s="204" t="s">
        <v>49</v>
      </c>
      <c r="B2174" s="200" t="s">
        <v>80</v>
      </c>
      <c r="C2174" s="200" t="s">
        <v>81</v>
      </c>
      <c r="D2174" s="200" t="s">
        <v>287</v>
      </c>
      <c r="E2174" s="200" t="s">
        <v>288</v>
      </c>
      <c r="F2174" s="206" t="s">
        <v>16246</v>
      </c>
      <c r="G2174" s="201" t="s">
        <v>16247</v>
      </c>
      <c r="H2174" s="205" t="s">
        <v>16248</v>
      </c>
      <c r="I2174" s="204" t="s">
        <v>16249</v>
      </c>
      <c r="J2174" s="207" t="s">
        <v>16250</v>
      </c>
      <c r="K2174" s="208" t="s">
        <v>16251</v>
      </c>
      <c r="L2174" s="200" t="s">
        <v>60</v>
      </c>
      <c r="M2174" s="205" t="s">
        <v>61</v>
      </c>
      <c r="N2174" s="205" t="s">
        <v>62</v>
      </c>
      <c r="O2174" s="205" t="s">
        <v>91</v>
      </c>
      <c r="P2174" s="205" t="s">
        <v>92</v>
      </c>
      <c r="Q2174" s="205" t="s">
        <v>65</v>
      </c>
      <c r="R2174" s="205" t="s">
        <v>81</v>
      </c>
      <c r="S2174" s="205" t="s">
        <v>288</v>
      </c>
      <c r="T2174" s="205" t="s">
        <v>66</v>
      </c>
      <c r="U2174" s="208" t="s">
        <v>16252</v>
      </c>
      <c r="V2174" s="205">
        <v>1</v>
      </c>
      <c r="W2174" s="205" t="s">
        <v>68</v>
      </c>
      <c r="X2174" s="205" t="s">
        <v>69</v>
      </c>
      <c r="Y2174" s="205" t="s">
        <v>70</v>
      </c>
      <c r="Z2174" s="205" t="s">
        <v>647</v>
      </c>
      <c r="AA2174" s="234" t="s">
        <v>71</v>
      </c>
      <c r="AB2174" s="216">
        <v>46310</v>
      </c>
      <c r="AC2174" s="205"/>
      <c r="AD2174" s="230" t="s">
        <v>72</v>
      </c>
      <c r="AE2174" s="126" t="s">
        <v>73</v>
      </c>
      <c r="AF2174" s="127" t="s">
        <v>74</v>
      </c>
      <c r="AG2174" s="128"/>
      <c r="AH2174" s="129"/>
      <c r="AI2174" s="129"/>
      <c r="AJ2174" s="126" t="s">
        <v>75</v>
      </c>
      <c r="AK2174" s="127" t="s">
        <v>76</v>
      </c>
      <c r="AL2174" s="129" t="s">
        <v>77</v>
      </c>
      <c r="AM2174" s="128" t="s">
        <v>16253</v>
      </c>
      <c r="AN2174" s="129"/>
      <c r="AO2174" s="127" t="s">
        <v>79</v>
      </c>
      <c r="AP2174" s="129"/>
      <c r="AQ2174" s="183"/>
      <c r="AR2174" s="183"/>
      <c r="AS2174" s="183"/>
    </row>
    <row r="2175" spans="1:45" customFormat="1" ht="30" hidden="1" customHeight="1">
      <c r="A2175" s="204" t="s">
        <v>49</v>
      </c>
      <c r="B2175" s="200" t="s">
        <v>80</v>
      </c>
      <c r="C2175" s="200" t="s">
        <v>81</v>
      </c>
      <c r="D2175" s="200" t="s">
        <v>287</v>
      </c>
      <c r="E2175" s="200" t="s">
        <v>288</v>
      </c>
      <c r="F2175" s="206" t="s">
        <v>16254</v>
      </c>
      <c r="G2175" s="201" t="s">
        <v>16255</v>
      </c>
      <c r="H2175" s="205" t="s">
        <v>16256</v>
      </c>
      <c r="I2175" s="204" t="s">
        <v>16257</v>
      </c>
      <c r="J2175" s="207" t="s">
        <v>16258</v>
      </c>
      <c r="K2175" s="208" t="s">
        <v>16259</v>
      </c>
      <c r="L2175" s="200" t="s">
        <v>60</v>
      </c>
      <c r="M2175" s="205" t="s">
        <v>61</v>
      </c>
      <c r="N2175" s="205" t="s">
        <v>62</v>
      </c>
      <c r="O2175" s="205" t="s">
        <v>91</v>
      </c>
      <c r="P2175" s="205" t="s">
        <v>92</v>
      </c>
      <c r="Q2175" s="205" t="s">
        <v>65</v>
      </c>
      <c r="R2175" s="205" t="s">
        <v>81</v>
      </c>
      <c r="S2175" s="205" t="s">
        <v>288</v>
      </c>
      <c r="T2175" s="205" t="s">
        <v>66</v>
      </c>
      <c r="U2175" s="208" t="s">
        <v>16260</v>
      </c>
      <c r="V2175" s="205" t="s">
        <v>647</v>
      </c>
      <c r="W2175" s="205" t="s">
        <v>68</v>
      </c>
      <c r="X2175" s="205" t="s">
        <v>69</v>
      </c>
      <c r="Y2175" s="205" t="s">
        <v>70</v>
      </c>
      <c r="Z2175" s="205" t="s">
        <v>647</v>
      </c>
      <c r="AA2175" s="234" t="s">
        <v>71</v>
      </c>
      <c r="AB2175" s="216">
        <v>46310</v>
      </c>
      <c r="AC2175" s="205"/>
      <c r="AD2175" s="230" t="s">
        <v>72</v>
      </c>
      <c r="AE2175" s="126"/>
      <c r="AF2175" s="127"/>
      <c r="AG2175" s="128"/>
      <c r="AH2175" s="129"/>
      <c r="AI2175" s="129"/>
      <c r="AJ2175" s="126"/>
      <c r="AK2175" s="127"/>
      <c r="AL2175" s="129"/>
      <c r="AM2175" s="129"/>
      <c r="AN2175" s="129"/>
      <c r="AO2175" s="127" t="s">
        <v>79</v>
      </c>
      <c r="AP2175" s="129"/>
    </row>
    <row r="2176" spans="1:45" customFormat="1" ht="30" hidden="1" customHeight="1">
      <c r="A2176" s="204" t="s">
        <v>49</v>
      </c>
      <c r="B2176" s="200" t="s">
        <v>80</v>
      </c>
      <c r="C2176" s="200" t="s">
        <v>81</v>
      </c>
      <c r="D2176" s="200" t="s">
        <v>297</v>
      </c>
      <c r="E2176" s="200" t="s">
        <v>298</v>
      </c>
      <c r="F2176" s="206" t="s">
        <v>16261</v>
      </c>
      <c r="G2176" s="201" t="s">
        <v>16262</v>
      </c>
      <c r="H2176" s="205" t="s">
        <v>16263</v>
      </c>
      <c r="I2176" s="204" t="s">
        <v>16264</v>
      </c>
      <c r="J2176" s="207" t="s">
        <v>16265</v>
      </c>
      <c r="K2176" s="208" t="s">
        <v>16266</v>
      </c>
      <c r="L2176" s="200" t="s">
        <v>60</v>
      </c>
      <c r="M2176" s="205" t="s">
        <v>61</v>
      </c>
      <c r="N2176" s="205" t="s">
        <v>62</v>
      </c>
      <c r="O2176" s="205" t="s">
        <v>91</v>
      </c>
      <c r="P2176" s="205" t="s">
        <v>92</v>
      </c>
      <c r="Q2176" s="205" t="s">
        <v>65</v>
      </c>
      <c r="R2176" s="205" t="s">
        <v>81</v>
      </c>
      <c r="S2176" s="205" t="s">
        <v>298</v>
      </c>
      <c r="T2176" s="205" t="s">
        <v>66</v>
      </c>
      <c r="U2176" s="208" t="s">
        <v>16267</v>
      </c>
      <c r="V2176" s="205">
        <v>1</v>
      </c>
      <c r="W2176" s="205" t="s">
        <v>68</v>
      </c>
      <c r="X2176" s="205" t="s">
        <v>69</v>
      </c>
      <c r="Y2176" s="205" t="s">
        <v>70</v>
      </c>
      <c r="Z2176" s="205" t="s">
        <v>647</v>
      </c>
      <c r="AA2176" s="234" t="s">
        <v>71</v>
      </c>
      <c r="AB2176" s="216">
        <v>46310</v>
      </c>
      <c r="AC2176" s="205"/>
      <c r="AD2176" s="230" t="s">
        <v>72</v>
      </c>
      <c r="AE2176" s="126" t="s">
        <v>73</v>
      </c>
      <c r="AF2176" s="127" t="s">
        <v>74</v>
      </c>
      <c r="AG2176" s="128"/>
      <c r="AH2176" s="129"/>
      <c r="AI2176" s="129"/>
      <c r="AJ2176" s="126" t="s">
        <v>75</v>
      </c>
      <c r="AK2176" s="127" t="s">
        <v>76</v>
      </c>
      <c r="AL2176" s="129" t="s">
        <v>77</v>
      </c>
      <c r="AM2176" s="128" t="s">
        <v>16268</v>
      </c>
      <c r="AN2176" s="129"/>
      <c r="AO2176" s="127" t="s">
        <v>79</v>
      </c>
      <c r="AP2176" s="129"/>
      <c r="AQ2176" s="183"/>
      <c r="AR2176" s="183"/>
      <c r="AS2176" s="183"/>
    </row>
    <row r="2177" spans="1:45" customFormat="1" ht="30" hidden="1" customHeight="1">
      <c r="A2177" s="204" t="s">
        <v>49</v>
      </c>
      <c r="B2177" s="200" t="s">
        <v>80</v>
      </c>
      <c r="C2177" s="200" t="s">
        <v>81</v>
      </c>
      <c r="D2177" s="200" t="s">
        <v>297</v>
      </c>
      <c r="E2177" s="200" t="s">
        <v>298</v>
      </c>
      <c r="F2177" s="206" t="s">
        <v>16269</v>
      </c>
      <c r="G2177" s="201" t="s">
        <v>16270</v>
      </c>
      <c r="H2177" s="205" t="s">
        <v>16271</v>
      </c>
      <c r="I2177" s="204" t="s">
        <v>16272</v>
      </c>
      <c r="J2177" s="207" t="s">
        <v>16273</v>
      </c>
      <c r="K2177" s="208" t="s">
        <v>16274</v>
      </c>
      <c r="L2177" s="200" t="s">
        <v>60</v>
      </c>
      <c r="M2177" s="205" t="s">
        <v>61</v>
      </c>
      <c r="N2177" s="205" t="s">
        <v>62</v>
      </c>
      <c r="O2177" s="205" t="s">
        <v>91</v>
      </c>
      <c r="P2177" s="205" t="s">
        <v>92</v>
      </c>
      <c r="Q2177" s="205" t="s">
        <v>65</v>
      </c>
      <c r="R2177" s="205" t="s">
        <v>81</v>
      </c>
      <c r="S2177" s="205" t="s">
        <v>298</v>
      </c>
      <c r="T2177" s="205" t="s">
        <v>66</v>
      </c>
      <c r="U2177" s="208" t="s">
        <v>16275</v>
      </c>
      <c r="V2177" s="205">
        <v>1</v>
      </c>
      <c r="W2177" s="205" t="s">
        <v>68</v>
      </c>
      <c r="X2177" s="205" t="s">
        <v>69</v>
      </c>
      <c r="Y2177" s="205" t="s">
        <v>70</v>
      </c>
      <c r="Z2177" s="205" t="s">
        <v>80</v>
      </c>
      <c r="AA2177" s="234" t="s">
        <v>71</v>
      </c>
      <c r="AB2177" s="216">
        <v>46310</v>
      </c>
      <c r="AC2177" s="205"/>
      <c r="AD2177" s="230" t="s">
        <v>72</v>
      </c>
      <c r="AE2177" s="126" t="s">
        <v>73</v>
      </c>
      <c r="AF2177" s="127" t="s">
        <v>74</v>
      </c>
      <c r="AG2177" s="128"/>
      <c r="AH2177" s="129"/>
      <c r="AI2177" s="129"/>
      <c r="AJ2177" s="126" t="s">
        <v>75</v>
      </c>
      <c r="AK2177" s="127" t="s">
        <v>76</v>
      </c>
      <c r="AL2177" s="129" t="s">
        <v>77</v>
      </c>
      <c r="AM2177" s="128" t="s">
        <v>16276</v>
      </c>
      <c r="AN2177" s="129"/>
      <c r="AO2177" s="127" t="s">
        <v>79</v>
      </c>
      <c r="AP2177" s="129"/>
      <c r="AQ2177" s="183"/>
      <c r="AR2177" s="183"/>
      <c r="AS2177" s="183"/>
    </row>
    <row r="2178" spans="1:45" customFormat="1" ht="30" hidden="1" customHeight="1">
      <c r="A2178" s="204" t="s">
        <v>49</v>
      </c>
      <c r="B2178" s="200" t="s">
        <v>80</v>
      </c>
      <c r="C2178" s="200" t="s">
        <v>81</v>
      </c>
      <c r="D2178" s="200" t="s">
        <v>307</v>
      </c>
      <c r="E2178" s="200" t="s">
        <v>308</v>
      </c>
      <c r="F2178" s="206" t="s">
        <v>16277</v>
      </c>
      <c r="G2178" s="201" t="s">
        <v>16278</v>
      </c>
      <c r="H2178" s="205" t="s">
        <v>16279</v>
      </c>
      <c r="I2178" s="204" t="s">
        <v>16280</v>
      </c>
      <c r="J2178" s="207" t="s">
        <v>16281</v>
      </c>
      <c r="K2178" s="208" t="s">
        <v>16282</v>
      </c>
      <c r="L2178" s="200" t="s">
        <v>60</v>
      </c>
      <c r="M2178" s="205" t="s">
        <v>61</v>
      </c>
      <c r="N2178" s="205" t="s">
        <v>62</v>
      </c>
      <c r="O2178" s="205" t="s">
        <v>91</v>
      </c>
      <c r="P2178" s="205" t="s">
        <v>92</v>
      </c>
      <c r="Q2178" s="205" t="s">
        <v>65</v>
      </c>
      <c r="R2178" s="205" t="s">
        <v>81</v>
      </c>
      <c r="S2178" s="205" t="s">
        <v>308</v>
      </c>
      <c r="T2178" s="205" t="s">
        <v>66</v>
      </c>
      <c r="U2178" s="208" t="s">
        <v>16283</v>
      </c>
      <c r="V2178" s="205">
        <v>1</v>
      </c>
      <c r="W2178" s="205" t="s">
        <v>68</v>
      </c>
      <c r="X2178" s="205" t="s">
        <v>69</v>
      </c>
      <c r="Y2178" s="205" t="s">
        <v>70</v>
      </c>
      <c r="Z2178" s="205" t="s">
        <v>647</v>
      </c>
      <c r="AA2178" s="234" t="s">
        <v>71</v>
      </c>
      <c r="AB2178" s="216">
        <v>46310</v>
      </c>
      <c r="AC2178" s="205"/>
      <c r="AD2178" s="230" t="s">
        <v>72</v>
      </c>
      <c r="AE2178" s="126" t="s">
        <v>73</v>
      </c>
      <c r="AF2178" s="127" t="s">
        <v>74</v>
      </c>
      <c r="AG2178" s="128"/>
      <c r="AH2178" s="129"/>
      <c r="AI2178" s="129"/>
      <c r="AJ2178" s="126" t="s">
        <v>75</v>
      </c>
      <c r="AK2178" s="127" t="s">
        <v>76</v>
      </c>
      <c r="AL2178" s="129" t="s">
        <v>77</v>
      </c>
      <c r="AM2178" s="128" t="s">
        <v>16284</v>
      </c>
      <c r="AN2178" s="129"/>
      <c r="AO2178" s="127" t="s">
        <v>79</v>
      </c>
      <c r="AP2178" s="129"/>
      <c r="AQ2178" s="183"/>
      <c r="AR2178" s="183"/>
      <c r="AS2178" s="183"/>
    </row>
    <row r="2179" spans="1:45" customFormat="1" ht="30" hidden="1" customHeight="1">
      <c r="A2179" s="204" t="s">
        <v>49</v>
      </c>
      <c r="B2179" s="200" t="s">
        <v>80</v>
      </c>
      <c r="C2179" s="200" t="s">
        <v>81</v>
      </c>
      <c r="D2179" s="200" t="s">
        <v>307</v>
      </c>
      <c r="E2179" s="200" t="s">
        <v>308</v>
      </c>
      <c r="F2179" s="206" t="s">
        <v>16285</v>
      </c>
      <c r="G2179" s="201" t="s">
        <v>16286</v>
      </c>
      <c r="H2179" s="205" t="s">
        <v>16287</v>
      </c>
      <c r="I2179" s="204" t="s">
        <v>16288</v>
      </c>
      <c r="J2179" s="207" t="s">
        <v>16289</v>
      </c>
      <c r="K2179" s="208" t="s">
        <v>16290</v>
      </c>
      <c r="L2179" s="200" t="s">
        <v>60</v>
      </c>
      <c r="M2179" s="205" t="s">
        <v>61</v>
      </c>
      <c r="N2179" s="205" t="s">
        <v>62</v>
      </c>
      <c r="O2179" s="205" t="s">
        <v>91</v>
      </c>
      <c r="P2179" s="205" t="s">
        <v>92</v>
      </c>
      <c r="Q2179" s="205" t="s">
        <v>65</v>
      </c>
      <c r="R2179" s="205" t="s">
        <v>81</v>
      </c>
      <c r="S2179" s="205" t="s">
        <v>308</v>
      </c>
      <c r="T2179" s="205" t="s">
        <v>66</v>
      </c>
      <c r="U2179" s="208" t="s">
        <v>16291</v>
      </c>
      <c r="V2179" s="205">
        <v>1</v>
      </c>
      <c r="W2179" s="205" t="s">
        <v>68</v>
      </c>
      <c r="X2179" s="205" t="s">
        <v>69</v>
      </c>
      <c r="Y2179" s="205" t="s">
        <v>70</v>
      </c>
      <c r="Z2179" s="205" t="s">
        <v>80</v>
      </c>
      <c r="AA2179" s="234" t="s">
        <v>71</v>
      </c>
      <c r="AB2179" s="216">
        <v>46310</v>
      </c>
      <c r="AC2179" s="205"/>
      <c r="AD2179" s="230" t="s">
        <v>72</v>
      </c>
      <c r="AE2179" s="126" t="s">
        <v>73</v>
      </c>
      <c r="AF2179" s="127" t="s">
        <v>74</v>
      </c>
      <c r="AG2179" s="128"/>
      <c r="AH2179" s="129"/>
      <c r="AI2179" s="129"/>
      <c r="AJ2179" s="126" t="s">
        <v>75</v>
      </c>
      <c r="AK2179" s="127" t="s">
        <v>76</v>
      </c>
      <c r="AL2179" s="129" t="s">
        <v>77</v>
      </c>
      <c r="AM2179" s="128" t="s">
        <v>16292</v>
      </c>
      <c r="AN2179" s="129"/>
      <c r="AO2179" s="127" t="s">
        <v>79</v>
      </c>
      <c r="AP2179" s="129"/>
      <c r="AQ2179" s="183"/>
      <c r="AR2179" s="183"/>
      <c r="AS2179" s="183"/>
    </row>
    <row r="2180" spans="1:45" customFormat="1" ht="30" hidden="1" customHeight="1">
      <c r="A2180" s="204" t="s">
        <v>49</v>
      </c>
      <c r="B2180" s="200" t="s">
        <v>80</v>
      </c>
      <c r="C2180" s="200" t="s">
        <v>81</v>
      </c>
      <c r="D2180" s="200" t="s">
        <v>317</v>
      </c>
      <c r="E2180" s="200" t="s">
        <v>318</v>
      </c>
      <c r="F2180" s="206" t="s">
        <v>16293</v>
      </c>
      <c r="G2180" s="201" t="s">
        <v>16294</v>
      </c>
      <c r="H2180" s="205" t="s">
        <v>16295</v>
      </c>
      <c r="I2180" s="204" t="s">
        <v>16296</v>
      </c>
      <c r="J2180" s="207" t="s">
        <v>16297</v>
      </c>
      <c r="K2180" s="208" t="s">
        <v>16298</v>
      </c>
      <c r="L2180" s="200" t="s">
        <v>60</v>
      </c>
      <c r="M2180" s="205" t="s">
        <v>61</v>
      </c>
      <c r="N2180" s="205" t="s">
        <v>62</v>
      </c>
      <c r="O2180" s="205" t="s">
        <v>91</v>
      </c>
      <c r="P2180" s="205" t="s">
        <v>92</v>
      </c>
      <c r="Q2180" s="205" t="s">
        <v>65</v>
      </c>
      <c r="R2180" s="205" t="s">
        <v>81</v>
      </c>
      <c r="S2180" s="205" t="s">
        <v>318</v>
      </c>
      <c r="T2180" s="205" t="s">
        <v>66</v>
      </c>
      <c r="U2180" s="208" t="s">
        <v>16299</v>
      </c>
      <c r="V2180" s="205">
        <v>1</v>
      </c>
      <c r="W2180" s="205" t="s">
        <v>68</v>
      </c>
      <c r="X2180" s="205" t="s">
        <v>69</v>
      </c>
      <c r="Y2180" s="205" t="s">
        <v>70</v>
      </c>
      <c r="Z2180" s="205" t="s">
        <v>647</v>
      </c>
      <c r="AA2180" s="234" t="s">
        <v>71</v>
      </c>
      <c r="AB2180" s="216">
        <v>46310</v>
      </c>
      <c r="AC2180" s="205"/>
      <c r="AD2180" s="230" t="s">
        <v>72</v>
      </c>
      <c r="AE2180" s="126" t="s">
        <v>73</v>
      </c>
      <c r="AF2180" s="127" t="s">
        <v>74</v>
      </c>
      <c r="AG2180" s="128"/>
      <c r="AH2180" s="129"/>
      <c r="AI2180" s="129"/>
      <c r="AJ2180" s="126" t="s">
        <v>75</v>
      </c>
      <c r="AK2180" s="127" t="s">
        <v>76</v>
      </c>
      <c r="AL2180" s="129" t="s">
        <v>77</v>
      </c>
      <c r="AM2180" s="128" t="s">
        <v>16300</v>
      </c>
      <c r="AN2180" s="129"/>
      <c r="AO2180" s="127" t="s">
        <v>79</v>
      </c>
      <c r="AP2180" s="129"/>
      <c r="AQ2180" s="183"/>
      <c r="AR2180" s="183"/>
      <c r="AS2180" s="183"/>
    </row>
    <row r="2181" spans="1:45" customFormat="1" ht="30" hidden="1" customHeight="1">
      <c r="A2181" s="204" t="s">
        <v>49</v>
      </c>
      <c r="B2181" s="200" t="s">
        <v>80</v>
      </c>
      <c r="C2181" s="200" t="s">
        <v>81</v>
      </c>
      <c r="D2181" s="200" t="s">
        <v>327</v>
      </c>
      <c r="E2181" s="200" t="s">
        <v>328</v>
      </c>
      <c r="F2181" s="206" t="s">
        <v>16301</v>
      </c>
      <c r="G2181" s="201" t="s">
        <v>16302</v>
      </c>
      <c r="H2181" s="205" t="s">
        <v>16303</v>
      </c>
      <c r="I2181" s="204" t="s">
        <v>16304</v>
      </c>
      <c r="J2181" s="207" t="s">
        <v>16305</v>
      </c>
      <c r="K2181" s="208" t="s">
        <v>16306</v>
      </c>
      <c r="L2181" s="200" t="s">
        <v>60</v>
      </c>
      <c r="M2181" s="205" t="s">
        <v>61</v>
      </c>
      <c r="N2181" s="205" t="s">
        <v>62</v>
      </c>
      <c r="O2181" s="205" t="s">
        <v>91</v>
      </c>
      <c r="P2181" s="205" t="s">
        <v>92</v>
      </c>
      <c r="Q2181" s="205" t="s">
        <v>65</v>
      </c>
      <c r="R2181" s="205" t="s">
        <v>81</v>
      </c>
      <c r="S2181" s="205" t="s">
        <v>328</v>
      </c>
      <c r="T2181" s="205" t="s">
        <v>66</v>
      </c>
      <c r="U2181" s="208" t="s">
        <v>16307</v>
      </c>
      <c r="V2181" s="205">
        <v>1</v>
      </c>
      <c r="W2181" s="205" t="s">
        <v>68</v>
      </c>
      <c r="X2181" s="205" t="s">
        <v>69</v>
      </c>
      <c r="Y2181" s="205" t="s">
        <v>70</v>
      </c>
      <c r="Z2181" s="205" t="s">
        <v>647</v>
      </c>
      <c r="AA2181" s="234" t="s">
        <v>71</v>
      </c>
      <c r="AB2181" s="216">
        <v>46310</v>
      </c>
      <c r="AC2181" s="205"/>
      <c r="AD2181" s="230" t="s">
        <v>72</v>
      </c>
      <c r="AE2181" s="126" t="s">
        <v>73</v>
      </c>
      <c r="AF2181" s="127" t="s">
        <v>74</v>
      </c>
      <c r="AG2181" s="128"/>
      <c r="AH2181" s="129"/>
      <c r="AI2181" s="129"/>
      <c r="AJ2181" s="126" t="s">
        <v>75</v>
      </c>
      <c r="AK2181" s="127" t="s">
        <v>76</v>
      </c>
      <c r="AL2181" s="129" t="s">
        <v>77</v>
      </c>
      <c r="AM2181" s="128" t="s">
        <v>16308</v>
      </c>
      <c r="AN2181" s="129"/>
      <c r="AO2181" s="127" t="s">
        <v>79</v>
      </c>
      <c r="AP2181" s="129"/>
      <c r="AQ2181" s="183"/>
      <c r="AR2181" s="183"/>
      <c r="AS2181" s="183"/>
    </row>
    <row r="2182" spans="1:45" customFormat="1" ht="30" hidden="1" customHeight="1">
      <c r="A2182" s="204" t="s">
        <v>49</v>
      </c>
      <c r="B2182" s="200" t="s">
        <v>80</v>
      </c>
      <c r="C2182" s="200" t="s">
        <v>81</v>
      </c>
      <c r="D2182" s="200" t="s">
        <v>327</v>
      </c>
      <c r="E2182" s="200" t="s">
        <v>328</v>
      </c>
      <c r="F2182" s="206" t="s">
        <v>16309</v>
      </c>
      <c r="G2182" s="201" t="s">
        <v>16310</v>
      </c>
      <c r="H2182" s="205" t="s">
        <v>16311</v>
      </c>
      <c r="I2182" s="204" t="s">
        <v>16312</v>
      </c>
      <c r="J2182" s="207" t="s">
        <v>16313</v>
      </c>
      <c r="K2182" s="208" t="s">
        <v>16314</v>
      </c>
      <c r="L2182" s="200" t="s">
        <v>60</v>
      </c>
      <c r="M2182" s="205" t="s">
        <v>61</v>
      </c>
      <c r="N2182" s="205" t="s">
        <v>62</v>
      </c>
      <c r="O2182" s="205" t="s">
        <v>91</v>
      </c>
      <c r="P2182" s="205" t="s">
        <v>92</v>
      </c>
      <c r="Q2182" s="205" t="s">
        <v>65</v>
      </c>
      <c r="R2182" s="205" t="s">
        <v>81</v>
      </c>
      <c r="S2182" s="205" t="s">
        <v>328</v>
      </c>
      <c r="T2182" s="205" t="s">
        <v>66</v>
      </c>
      <c r="U2182" s="208" t="s">
        <v>16315</v>
      </c>
      <c r="V2182" s="205">
        <v>1</v>
      </c>
      <c r="W2182" s="205" t="s">
        <v>68</v>
      </c>
      <c r="X2182" s="205" t="s">
        <v>69</v>
      </c>
      <c r="Y2182" s="205" t="s">
        <v>70</v>
      </c>
      <c r="Z2182" s="205" t="s">
        <v>80</v>
      </c>
      <c r="AA2182" s="234" t="s">
        <v>71</v>
      </c>
      <c r="AB2182" s="216">
        <v>46310</v>
      </c>
      <c r="AC2182" s="205"/>
      <c r="AD2182" s="230" t="s">
        <v>72</v>
      </c>
      <c r="AE2182" s="126" t="s">
        <v>73</v>
      </c>
      <c r="AF2182" s="127" t="s">
        <v>74</v>
      </c>
      <c r="AG2182" s="128"/>
      <c r="AH2182" s="129"/>
      <c r="AI2182" s="129"/>
      <c r="AJ2182" s="126" t="s">
        <v>75</v>
      </c>
      <c r="AK2182" s="127" t="s">
        <v>76</v>
      </c>
      <c r="AL2182" s="129" t="s">
        <v>77</v>
      </c>
      <c r="AM2182" s="128" t="s">
        <v>16316</v>
      </c>
      <c r="AN2182" s="129"/>
      <c r="AO2182" s="127" t="s">
        <v>79</v>
      </c>
      <c r="AP2182" s="129"/>
      <c r="AQ2182" s="183"/>
      <c r="AR2182" s="183"/>
      <c r="AS2182" s="183"/>
    </row>
    <row r="2183" spans="1:45" customFormat="1" ht="30" hidden="1" customHeight="1">
      <c r="A2183" s="204" t="s">
        <v>49</v>
      </c>
      <c r="B2183" s="200" t="s">
        <v>80</v>
      </c>
      <c r="C2183" s="200" t="s">
        <v>81</v>
      </c>
      <c r="D2183" s="200" t="s">
        <v>327</v>
      </c>
      <c r="E2183" s="200" t="s">
        <v>328</v>
      </c>
      <c r="F2183" s="206" t="s">
        <v>16317</v>
      </c>
      <c r="G2183" s="201" t="s">
        <v>16318</v>
      </c>
      <c r="H2183" s="205" t="s">
        <v>16319</v>
      </c>
      <c r="I2183" s="204" t="s">
        <v>16320</v>
      </c>
      <c r="J2183" s="207" t="s">
        <v>16321</v>
      </c>
      <c r="K2183" s="208" t="s">
        <v>16322</v>
      </c>
      <c r="L2183" s="200" t="s">
        <v>60</v>
      </c>
      <c r="M2183" s="205" t="s">
        <v>61</v>
      </c>
      <c r="N2183" s="205" t="s">
        <v>62</v>
      </c>
      <c r="O2183" s="205" t="s">
        <v>91</v>
      </c>
      <c r="P2183" s="205" t="s">
        <v>92</v>
      </c>
      <c r="Q2183" s="205" t="s">
        <v>65</v>
      </c>
      <c r="R2183" s="205" t="s">
        <v>81</v>
      </c>
      <c r="S2183" s="205" t="s">
        <v>328</v>
      </c>
      <c r="T2183" s="205" t="s">
        <v>66</v>
      </c>
      <c r="U2183" s="208" t="s">
        <v>16323</v>
      </c>
      <c r="V2183" s="205">
        <v>1</v>
      </c>
      <c r="W2183" s="205" t="s">
        <v>68</v>
      </c>
      <c r="X2183" s="205" t="s">
        <v>69</v>
      </c>
      <c r="Y2183" s="205" t="s">
        <v>70</v>
      </c>
      <c r="Z2183" s="205" t="s">
        <v>80</v>
      </c>
      <c r="AA2183" s="234" t="s">
        <v>71</v>
      </c>
      <c r="AB2183" s="216">
        <v>46310</v>
      </c>
      <c r="AC2183" s="205"/>
      <c r="AD2183" s="230" t="s">
        <v>72</v>
      </c>
      <c r="AE2183" s="126" t="s">
        <v>73</v>
      </c>
      <c r="AF2183" s="127" t="s">
        <v>74</v>
      </c>
      <c r="AG2183" s="128"/>
      <c r="AH2183" s="129"/>
      <c r="AI2183" s="129"/>
      <c r="AJ2183" s="126" t="s">
        <v>75</v>
      </c>
      <c r="AK2183" s="127" t="s">
        <v>76</v>
      </c>
      <c r="AL2183" s="129" t="s">
        <v>77</v>
      </c>
      <c r="AM2183" s="128" t="s">
        <v>16324</v>
      </c>
      <c r="AN2183" s="129"/>
      <c r="AO2183" s="127" t="s">
        <v>79</v>
      </c>
      <c r="AP2183" s="129"/>
      <c r="AQ2183" s="183"/>
      <c r="AR2183" s="183"/>
      <c r="AS2183" s="183"/>
    </row>
    <row r="2184" spans="1:45" customFormat="1" ht="30" hidden="1" customHeight="1">
      <c r="A2184" s="204" t="s">
        <v>49</v>
      </c>
      <c r="B2184" s="200" t="s">
        <v>80</v>
      </c>
      <c r="C2184" s="200" t="s">
        <v>81</v>
      </c>
      <c r="D2184" s="200" t="s">
        <v>337</v>
      </c>
      <c r="E2184" s="200" t="s">
        <v>338</v>
      </c>
      <c r="F2184" s="206" t="s">
        <v>16325</v>
      </c>
      <c r="G2184" s="201" t="s">
        <v>16326</v>
      </c>
      <c r="H2184" s="205" t="s">
        <v>16327</v>
      </c>
      <c r="I2184" s="204" t="s">
        <v>16328</v>
      </c>
      <c r="J2184" s="207" t="s">
        <v>16329</v>
      </c>
      <c r="K2184" s="208" t="s">
        <v>16330</v>
      </c>
      <c r="L2184" s="200" t="s">
        <v>60</v>
      </c>
      <c r="M2184" s="205" t="s">
        <v>61</v>
      </c>
      <c r="N2184" s="205" t="s">
        <v>62</v>
      </c>
      <c r="O2184" s="205" t="s">
        <v>91</v>
      </c>
      <c r="P2184" s="205" t="s">
        <v>92</v>
      </c>
      <c r="Q2184" s="205" t="s">
        <v>65</v>
      </c>
      <c r="R2184" s="205" t="s">
        <v>81</v>
      </c>
      <c r="S2184" s="205" t="s">
        <v>338</v>
      </c>
      <c r="T2184" s="205" t="s">
        <v>66</v>
      </c>
      <c r="U2184" s="208" t="s">
        <v>16331</v>
      </c>
      <c r="V2184" s="205">
        <v>1</v>
      </c>
      <c r="W2184" s="205" t="s">
        <v>68</v>
      </c>
      <c r="X2184" s="205" t="s">
        <v>69</v>
      </c>
      <c r="Y2184" s="205" t="s">
        <v>70</v>
      </c>
      <c r="Z2184" s="205" t="s">
        <v>647</v>
      </c>
      <c r="AA2184" s="234" t="s">
        <v>71</v>
      </c>
      <c r="AB2184" s="216">
        <v>46310</v>
      </c>
      <c r="AC2184" s="205"/>
      <c r="AD2184" s="230" t="s">
        <v>72</v>
      </c>
      <c r="AE2184" s="126" t="s">
        <v>73</v>
      </c>
      <c r="AF2184" s="127" t="s">
        <v>74</v>
      </c>
      <c r="AG2184" s="128"/>
      <c r="AH2184" s="129"/>
      <c r="AI2184" s="129"/>
      <c r="AJ2184" s="126" t="s">
        <v>75</v>
      </c>
      <c r="AK2184" s="127" t="s">
        <v>346</v>
      </c>
      <c r="AL2184" s="129" t="s">
        <v>77</v>
      </c>
      <c r="AM2184" s="128" t="s">
        <v>16332</v>
      </c>
      <c r="AN2184" s="129"/>
      <c r="AO2184" s="127" t="s">
        <v>79</v>
      </c>
      <c r="AP2184" s="129"/>
      <c r="AQ2184" s="183"/>
      <c r="AR2184" s="183"/>
      <c r="AS2184" s="183"/>
    </row>
    <row r="2185" spans="1:45" customFormat="1" ht="30" hidden="1" customHeight="1">
      <c r="A2185" s="204" t="s">
        <v>49</v>
      </c>
      <c r="B2185" s="200" t="s">
        <v>80</v>
      </c>
      <c r="C2185" s="200" t="s">
        <v>81</v>
      </c>
      <c r="D2185" s="200" t="s">
        <v>337</v>
      </c>
      <c r="E2185" s="200" t="s">
        <v>338</v>
      </c>
      <c r="F2185" s="206" t="s">
        <v>16333</v>
      </c>
      <c r="G2185" s="201" t="s">
        <v>16334</v>
      </c>
      <c r="H2185" s="205" t="s">
        <v>16335</v>
      </c>
      <c r="I2185" s="204" t="s">
        <v>16336</v>
      </c>
      <c r="J2185" s="207" t="s">
        <v>16337</v>
      </c>
      <c r="K2185" s="208" t="s">
        <v>16338</v>
      </c>
      <c r="L2185" s="200" t="s">
        <v>60</v>
      </c>
      <c r="M2185" s="205" t="s">
        <v>61</v>
      </c>
      <c r="N2185" s="205" t="s">
        <v>62</v>
      </c>
      <c r="O2185" s="205" t="s">
        <v>91</v>
      </c>
      <c r="P2185" s="205" t="s">
        <v>92</v>
      </c>
      <c r="Q2185" s="205" t="s">
        <v>65</v>
      </c>
      <c r="R2185" s="205" t="s">
        <v>81</v>
      </c>
      <c r="S2185" s="205" t="s">
        <v>338</v>
      </c>
      <c r="T2185" s="205" t="s">
        <v>66</v>
      </c>
      <c r="U2185" s="208" t="s">
        <v>16339</v>
      </c>
      <c r="V2185" s="205">
        <v>1</v>
      </c>
      <c r="W2185" s="205" t="s">
        <v>68</v>
      </c>
      <c r="X2185" s="205" t="s">
        <v>69</v>
      </c>
      <c r="Y2185" s="205" t="s">
        <v>70</v>
      </c>
      <c r="Z2185" s="205" t="s">
        <v>80</v>
      </c>
      <c r="AA2185" s="234" t="s">
        <v>71</v>
      </c>
      <c r="AB2185" s="216">
        <v>46310</v>
      </c>
      <c r="AC2185" s="205"/>
      <c r="AD2185" s="230" t="s">
        <v>72</v>
      </c>
      <c r="AE2185" s="126" t="s">
        <v>73</v>
      </c>
      <c r="AF2185" s="127" t="s">
        <v>74</v>
      </c>
      <c r="AG2185" s="128"/>
      <c r="AH2185" s="129"/>
      <c r="AI2185" s="129"/>
      <c r="AJ2185" s="126" t="s">
        <v>75</v>
      </c>
      <c r="AK2185" s="127" t="s">
        <v>76</v>
      </c>
      <c r="AL2185" s="129" t="s">
        <v>77</v>
      </c>
      <c r="AM2185" s="128" t="s">
        <v>16340</v>
      </c>
      <c r="AN2185" s="129"/>
      <c r="AO2185" s="127" t="s">
        <v>79</v>
      </c>
      <c r="AP2185" s="129"/>
      <c r="AQ2185" s="183"/>
      <c r="AR2185" s="183"/>
      <c r="AS2185" s="183"/>
    </row>
    <row r="2186" spans="1:45" customFormat="1" ht="30" hidden="1" customHeight="1">
      <c r="A2186" s="204" t="s">
        <v>49</v>
      </c>
      <c r="B2186" s="200" t="s">
        <v>80</v>
      </c>
      <c r="C2186" s="200" t="s">
        <v>81</v>
      </c>
      <c r="D2186" s="200" t="s">
        <v>337</v>
      </c>
      <c r="E2186" s="200" t="s">
        <v>338</v>
      </c>
      <c r="F2186" s="206" t="s">
        <v>16341</v>
      </c>
      <c r="G2186" s="201" t="s">
        <v>16342</v>
      </c>
      <c r="H2186" s="205" t="s">
        <v>16343</v>
      </c>
      <c r="I2186" s="204" t="s">
        <v>16344</v>
      </c>
      <c r="J2186" s="207" t="s">
        <v>16345</v>
      </c>
      <c r="K2186" s="208" t="s">
        <v>16346</v>
      </c>
      <c r="L2186" s="200" t="s">
        <v>60</v>
      </c>
      <c r="M2186" s="205" t="s">
        <v>61</v>
      </c>
      <c r="N2186" s="205" t="s">
        <v>62</v>
      </c>
      <c r="O2186" s="205" t="s">
        <v>91</v>
      </c>
      <c r="P2186" s="205" t="s">
        <v>92</v>
      </c>
      <c r="Q2186" s="205" t="s">
        <v>65</v>
      </c>
      <c r="R2186" s="205" t="s">
        <v>81</v>
      </c>
      <c r="S2186" s="205" t="s">
        <v>338</v>
      </c>
      <c r="T2186" s="205" t="s">
        <v>66</v>
      </c>
      <c r="U2186" s="208" t="s">
        <v>16347</v>
      </c>
      <c r="V2186" s="205">
        <v>1</v>
      </c>
      <c r="W2186" s="205" t="s">
        <v>68</v>
      </c>
      <c r="X2186" s="205" t="s">
        <v>69</v>
      </c>
      <c r="Y2186" s="205" t="s">
        <v>70</v>
      </c>
      <c r="Z2186" s="205" t="s">
        <v>80</v>
      </c>
      <c r="AA2186" s="234" t="s">
        <v>71</v>
      </c>
      <c r="AB2186" s="216">
        <v>46310</v>
      </c>
      <c r="AC2186" s="205"/>
      <c r="AD2186" s="230" t="s">
        <v>72</v>
      </c>
      <c r="AE2186" s="126" t="s">
        <v>73</v>
      </c>
      <c r="AF2186" s="127" t="s">
        <v>74</v>
      </c>
      <c r="AG2186" s="128"/>
      <c r="AH2186" s="129"/>
      <c r="AI2186" s="129"/>
      <c r="AJ2186" s="126" t="s">
        <v>75</v>
      </c>
      <c r="AK2186" s="127" t="s">
        <v>76</v>
      </c>
      <c r="AL2186" s="129" t="s">
        <v>77</v>
      </c>
      <c r="AM2186" s="128" t="s">
        <v>16348</v>
      </c>
      <c r="AN2186" s="129"/>
      <c r="AO2186" s="127" t="s">
        <v>79</v>
      </c>
      <c r="AP2186" s="129"/>
      <c r="AQ2186" s="183"/>
      <c r="AR2186" s="183"/>
      <c r="AS2186" s="183"/>
    </row>
    <row r="2187" spans="1:45" customFormat="1" ht="30" hidden="1" customHeight="1">
      <c r="A2187" s="204" t="s">
        <v>49</v>
      </c>
      <c r="B2187" s="200" t="s">
        <v>80</v>
      </c>
      <c r="C2187" s="200" t="s">
        <v>81</v>
      </c>
      <c r="D2187" s="200" t="s">
        <v>348</v>
      </c>
      <c r="E2187" s="200" t="s">
        <v>349</v>
      </c>
      <c r="F2187" s="206" t="s">
        <v>16349</v>
      </c>
      <c r="G2187" s="201" t="s">
        <v>16350</v>
      </c>
      <c r="H2187" s="205" t="s">
        <v>16351</v>
      </c>
      <c r="I2187" s="204" t="s">
        <v>16352</v>
      </c>
      <c r="J2187" s="207" t="s">
        <v>16353</v>
      </c>
      <c r="K2187" s="208" t="s">
        <v>16354</v>
      </c>
      <c r="L2187" s="200" t="s">
        <v>60</v>
      </c>
      <c r="M2187" s="205" t="s">
        <v>61</v>
      </c>
      <c r="N2187" s="205" t="s">
        <v>62</v>
      </c>
      <c r="O2187" s="205" t="s">
        <v>91</v>
      </c>
      <c r="P2187" s="205" t="s">
        <v>92</v>
      </c>
      <c r="Q2187" s="205" t="s">
        <v>65</v>
      </c>
      <c r="R2187" s="205" t="s">
        <v>81</v>
      </c>
      <c r="S2187" s="205" t="s">
        <v>349</v>
      </c>
      <c r="T2187" s="205" t="s">
        <v>66</v>
      </c>
      <c r="U2187" s="208" t="s">
        <v>16355</v>
      </c>
      <c r="V2187" s="205">
        <v>1</v>
      </c>
      <c r="W2187" s="205" t="s">
        <v>68</v>
      </c>
      <c r="X2187" s="205" t="s">
        <v>69</v>
      </c>
      <c r="Y2187" s="205" t="s">
        <v>70</v>
      </c>
      <c r="Z2187" s="205" t="s">
        <v>647</v>
      </c>
      <c r="AA2187" s="234" t="s">
        <v>71</v>
      </c>
      <c r="AB2187" s="216">
        <v>46310</v>
      </c>
      <c r="AC2187" s="205"/>
      <c r="AD2187" s="230" t="s">
        <v>72</v>
      </c>
      <c r="AE2187" s="126" t="s">
        <v>73</v>
      </c>
      <c r="AF2187" s="127" t="s">
        <v>74</v>
      </c>
      <c r="AG2187" s="128"/>
      <c r="AH2187" s="129"/>
      <c r="AI2187" s="129"/>
      <c r="AJ2187" s="126" t="s">
        <v>75</v>
      </c>
      <c r="AK2187" s="127" t="s">
        <v>346</v>
      </c>
      <c r="AL2187" s="129" t="s">
        <v>77</v>
      </c>
      <c r="AM2187" s="128" t="s">
        <v>16332</v>
      </c>
      <c r="AN2187" s="129"/>
      <c r="AO2187" s="127" t="s">
        <v>79</v>
      </c>
      <c r="AP2187" s="129"/>
      <c r="AQ2187" s="183"/>
      <c r="AR2187" s="183"/>
      <c r="AS2187" s="183"/>
    </row>
    <row r="2188" spans="1:45" customFormat="1" ht="30" hidden="1" customHeight="1">
      <c r="A2188" s="204" t="s">
        <v>49</v>
      </c>
      <c r="B2188" s="200" t="s">
        <v>80</v>
      </c>
      <c r="C2188" s="200" t="s">
        <v>81</v>
      </c>
      <c r="D2188" s="200" t="s">
        <v>348</v>
      </c>
      <c r="E2188" s="200" t="s">
        <v>349</v>
      </c>
      <c r="F2188" s="206" t="s">
        <v>16356</v>
      </c>
      <c r="G2188" s="201" t="s">
        <v>16357</v>
      </c>
      <c r="H2188" s="205" t="s">
        <v>16358</v>
      </c>
      <c r="I2188" s="204" t="s">
        <v>16359</v>
      </c>
      <c r="J2188" s="207" t="s">
        <v>16360</v>
      </c>
      <c r="K2188" s="208" t="s">
        <v>16361</v>
      </c>
      <c r="L2188" s="200" t="s">
        <v>60</v>
      </c>
      <c r="M2188" s="205" t="s">
        <v>61</v>
      </c>
      <c r="N2188" s="205" t="s">
        <v>62</v>
      </c>
      <c r="O2188" s="205" t="s">
        <v>91</v>
      </c>
      <c r="P2188" s="205" t="s">
        <v>92</v>
      </c>
      <c r="Q2188" s="205" t="s">
        <v>65</v>
      </c>
      <c r="R2188" s="205" t="s">
        <v>81</v>
      </c>
      <c r="S2188" s="205" t="s">
        <v>349</v>
      </c>
      <c r="T2188" s="205" t="s">
        <v>66</v>
      </c>
      <c r="U2188" s="208" t="s">
        <v>16362</v>
      </c>
      <c r="V2188" s="205">
        <v>1</v>
      </c>
      <c r="W2188" s="205" t="s">
        <v>68</v>
      </c>
      <c r="X2188" s="205" t="s">
        <v>69</v>
      </c>
      <c r="Y2188" s="205" t="s">
        <v>70</v>
      </c>
      <c r="Z2188" s="205" t="s">
        <v>80</v>
      </c>
      <c r="AA2188" s="234" t="s">
        <v>71</v>
      </c>
      <c r="AB2188" s="216">
        <v>46310</v>
      </c>
      <c r="AC2188" s="205"/>
      <c r="AD2188" s="230" t="s">
        <v>72</v>
      </c>
      <c r="AE2188" s="126" t="s">
        <v>73</v>
      </c>
      <c r="AF2188" s="127" t="s">
        <v>74</v>
      </c>
      <c r="AG2188" s="128"/>
      <c r="AH2188" s="129"/>
      <c r="AI2188" s="129"/>
      <c r="AJ2188" s="126" t="s">
        <v>75</v>
      </c>
      <c r="AK2188" s="127" t="s">
        <v>76</v>
      </c>
      <c r="AL2188" s="129" t="s">
        <v>77</v>
      </c>
      <c r="AM2188" s="128" t="s">
        <v>16363</v>
      </c>
      <c r="AN2188" s="129"/>
      <c r="AO2188" s="127" t="s">
        <v>79</v>
      </c>
      <c r="AP2188" s="129"/>
      <c r="AQ2188" s="183"/>
      <c r="AR2188" s="183"/>
      <c r="AS2188" s="183"/>
    </row>
    <row r="2189" spans="1:45" customFormat="1" ht="30" hidden="1" customHeight="1">
      <c r="A2189" s="204" t="s">
        <v>49</v>
      </c>
      <c r="B2189" s="200" t="s">
        <v>80</v>
      </c>
      <c r="C2189" s="200" t="s">
        <v>81</v>
      </c>
      <c r="D2189" s="200" t="s">
        <v>348</v>
      </c>
      <c r="E2189" s="200" t="s">
        <v>349</v>
      </c>
      <c r="F2189" s="206" t="s">
        <v>16364</v>
      </c>
      <c r="G2189" s="201" t="s">
        <v>16365</v>
      </c>
      <c r="H2189" s="205" t="s">
        <v>16366</v>
      </c>
      <c r="I2189" s="204" t="s">
        <v>16367</v>
      </c>
      <c r="J2189" s="207" t="s">
        <v>16368</v>
      </c>
      <c r="K2189" s="208" t="s">
        <v>16369</v>
      </c>
      <c r="L2189" s="200" t="s">
        <v>60</v>
      </c>
      <c r="M2189" s="205" t="s">
        <v>61</v>
      </c>
      <c r="N2189" s="205" t="s">
        <v>62</v>
      </c>
      <c r="O2189" s="205" t="s">
        <v>91</v>
      </c>
      <c r="P2189" s="205" t="s">
        <v>92</v>
      </c>
      <c r="Q2189" s="205" t="s">
        <v>65</v>
      </c>
      <c r="R2189" s="205" t="s">
        <v>81</v>
      </c>
      <c r="S2189" s="205" t="s">
        <v>349</v>
      </c>
      <c r="T2189" s="205" t="s">
        <v>66</v>
      </c>
      <c r="U2189" s="208" t="s">
        <v>16370</v>
      </c>
      <c r="V2189" s="205">
        <v>1</v>
      </c>
      <c r="W2189" s="205" t="s">
        <v>68</v>
      </c>
      <c r="X2189" s="205" t="s">
        <v>69</v>
      </c>
      <c r="Y2189" s="205" t="s">
        <v>70</v>
      </c>
      <c r="Z2189" s="205" t="s">
        <v>80</v>
      </c>
      <c r="AA2189" s="234" t="s">
        <v>71</v>
      </c>
      <c r="AB2189" s="216">
        <v>46310</v>
      </c>
      <c r="AC2189" s="205"/>
      <c r="AD2189" s="230" t="s">
        <v>72</v>
      </c>
      <c r="AE2189" s="126" t="s">
        <v>73</v>
      </c>
      <c r="AF2189" s="127" t="s">
        <v>74</v>
      </c>
      <c r="AG2189" s="128"/>
      <c r="AH2189" s="129"/>
      <c r="AI2189" s="129"/>
      <c r="AJ2189" s="126" t="s">
        <v>75</v>
      </c>
      <c r="AK2189" s="127" t="s">
        <v>76</v>
      </c>
      <c r="AL2189" s="129" t="s">
        <v>77</v>
      </c>
      <c r="AM2189" s="128" t="s">
        <v>16371</v>
      </c>
      <c r="AN2189" s="129"/>
      <c r="AO2189" s="127" t="s">
        <v>79</v>
      </c>
      <c r="AP2189" s="129"/>
      <c r="AQ2189" s="183"/>
      <c r="AR2189" s="183"/>
      <c r="AS2189" s="183"/>
    </row>
    <row r="2190" spans="1:45" customFormat="1" ht="30" hidden="1" customHeight="1">
      <c r="A2190" s="204" t="s">
        <v>49</v>
      </c>
      <c r="B2190" s="200" t="s">
        <v>80</v>
      </c>
      <c r="C2190" s="200" t="s">
        <v>81</v>
      </c>
      <c r="D2190" s="200" t="s">
        <v>357</v>
      </c>
      <c r="E2190" s="200" t="s">
        <v>358</v>
      </c>
      <c r="F2190" s="206" t="s">
        <v>16372</v>
      </c>
      <c r="G2190" s="201" t="s">
        <v>16373</v>
      </c>
      <c r="H2190" s="205" t="s">
        <v>16374</v>
      </c>
      <c r="I2190" s="204" t="s">
        <v>16375</v>
      </c>
      <c r="J2190" s="207" t="s">
        <v>16376</v>
      </c>
      <c r="K2190" s="208" t="s">
        <v>16377</v>
      </c>
      <c r="L2190" s="200" t="s">
        <v>1071</v>
      </c>
      <c r="M2190" s="205" t="s">
        <v>61</v>
      </c>
      <c r="N2190" s="205" t="s">
        <v>62</v>
      </c>
      <c r="O2190" s="205" t="s">
        <v>91</v>
      </c>
      <c r="P2190" s="205" t="s">
        <v>92</v>
      </c>
      <c r="Q2190" s="205" t="s">
        <v>65</v>
      </c>
      <c r="R2190" s="205" t="s">
        <v>81</v>
      </c>
      <c r="S2190" s="205" t="s">
        <v>358</v>
      </c>
      <c r="T2190" s="205" t="s">
        <v>66</v>
      </c>
      <c r="U2190" s="208" t="s">
        <v>16378</v>
      </c>
      <c r="V2190" s="205" t="s">
        <v>647</v>
      </c>
      <c r="W2190" s="205" t="s">
        <v>68</v>
      </c>
      <c r="X2190" s="205" t="s">
        <v>69</v>
      </c>
      <c r="Y2190" s="205" t="s">
        <v>70</v>
      </c>
      <c r="Z2190" s="205" t="s">
        <v>647</v>
      </c>
      <c r="AA2190" s="234" t="s">
        <v>71</v>
      </c>
      <c r="AB2190" s="216">
        <v>46310</v>
      </c>
      <c r="AC2190" s="205"/>
      <c r="AD2190" s="230" t="s">
        <v>375</v>
      </c>
      <c r="AE2190" s="126" t="s">
        <v>75</v>
      </c>
      <c r="AF2190" s="127" t="s">
        <v>76</v>
      </c>
      <c r="AG2190" s="128" t="s">
        <v>15144</v>
      </c>
      <c r="AH2190" s="129"/>
      <c r="AI2190" s="129"/>
      <c r="AJ2190" s="126" t="s">
        <v>73</v>
      </c>
      <c r="AK2190" s="127"/>
      <c r="AL2190" s="129"/>
      <c r="AM2190" s="128"/>
      <c r="AN2190" s="129"/>
      <c r="AO2190" s="127" t="s">
        <v>79</v>
      </c>
      <c r="AP2190" s="129"/>
      <c r="AQ2190" s="183"/>
      <c r="AR2190" s="183"/>
      <c r="AS2190" s="183"/>
    </row>
    <row r="2191" spans="1:45" customFormat="1" ht="30" hidden="1" customHeight="1">
      <c r="A2191" s="204" t="s">
        <v>49</v>
      </c>
      <c r="B2191" s="200" t="s">
        <v>80</v>
      </c>
      <c r="C2191" s="200" t="s">
        <v>81</v>
      </c>
      <c r="D2191" s="200" t="s">
        <v>357</v>
      </c>
      <c r="E2191" s="200" t="s">
        <v>358</v>
      </c>
      <c r="F2191" s="206" t="s">
        <v>16379</v>
      </c>
      <c r="G2191" s="201" t="s">
        <v>16380</v>
      </c>
      <c r="H2191" s="205" t="s">
        <v>16381</v>
      </c>
      <c r="I2191" s="204" t="s">
        <v>16382</v>
      </c>
      <c r="J2191" s="207" t="s">
        <v>16383</v>
      </c>
      <c r="K2191" s="208" t="s">
        <v>16384</v>
      </c>
      <c r="L2191" s="200" t="s">
        <v>60</v>
      </c>
      <c r="M2191" s="205" t="s">
        <v>61</v>
      </c>
      <c r="N2191" s="205" t="s">
        <v>62</v>
      </c>
      <c r="O2191" s="205" t="s">
        <v>91</v>
      </c>
      <c r="P2191" s="205" t="s">
        <v>92</v>
      </c>
      <c r="Q2191" s="205" t="s">
        <v>65</v>
      </c>
      <c r="R2191" s="205" t="s">
        <v>81</v>
      </c>
      <c r="S2191" s="205" t="s">
        <v>358</v>
      </c>
      <c r="T2191" s="205" t="s">
        <v>66</v>
      </c>
      <c r="U2191" s="208" t="s">
        <v>16385</v>
      </c>
      <c r="V2191" s="205">
        <v>1</v>
      </c>
      <c r="W2191" s="205" t="s">
        <v>68</v>
      </c>
      <c r="X2191" s="205" t="s">
        <v>69</v>
      </c>
      <c r="Y2191" s="205" t="s">
        <v>70</v>
      </c>
      <c r="Z2191" s="205" t="s">
        <v>647</v>
      </c>
      <c r="AA2191" s="234" t="s">
        <v>71</v>
      </c>
      <c r="AB2191" s="216">
        <v>46310</v>
      </c>
      <c r="AC2191" s="205"/>
      <c r="AD2191" s="230" t="s">
        <v>72</v>
      </c>
      <c r="AE2191" s="126" t="s">
        <v>73</v>
      </c>
      <c r="AF2191" s="127" t="s">
        <v>74</v>
      </c>
      <c r="AG2191" s="128"/>
      <c r="AH2191" s="129"/>
      <c r="AI2191" s="129"/>
      <c r="AJ2191" s="126" t="s">
        <v>75</v>
      </c>
      <c r="AK2191" s="127" t="s">
        <v>346</v>
      </c>
      <c r="AL2191" s="129" t="s">
        <v>77</v>
      </c>
      <c r="AM2191" s="128" t="s">
        <v>16332</v>
      </c>
      <c r="AN2191" s="129"/>
      <c r="AO2191" s="127" t="s">
        <v>79</v>
      </c>
      <c r="AP2191" s="129"/>
      <c r="AQ2191" s="183"/>
      <c r="AR2191" s="183"/>
      <c r="AS2191" s="183"/>
    </row>
    <row r="2192" spans="1:45" customFormat="1" ht="30" hidden="1" customHeight="1">
      <c r="A2192" s="204" t="s">
        <v>49</v>
      </c>
      <c r="B2192" s="200" t="s">
        <v>80</v>
      </c>
      <c r="C2192" s="200" t="s">
        <v>81</v>
      </c>
      <c r="D2192" s="200" t="s">
        <v>357</v>
      </c>
      <c r="E2192" s="200" t="s">
        <v>358</v>
      </c>
      <c r="F2192" s="206" t="s">
        <v>16386</v>
      </c>
      <c r="G2192" s="201" t="s">
        <v>16387</v>
      </c>
      <c r="H2192" s="205" t="s">
        <v>16388</v>
      </c>
      <c r="I2192" s="204" t="s">
        <v>16389</v>
      </c>
      <c r="J2192" s="207" t="s">
        <v>16390</v>
      </c>
      <c r="K2192" s="208" t="s">
        <v>16391</v>
      </c>
      <c r="L2192" s="200" t="s">
        <v>60</v>
      </c>
      <c r="M2192" s="205" t="s">
        <v>61</v>
      </c>
      <c r="N2192" s="205" t="s">
        <v>62</v>
      </c>
      <c r="O2192" s="205" t="s">
        <v>91</v>
      </c>
      <c r="P2192" s="205" t="s">
        <v>92</v>
      </c>
      <c r="Q2192" s="205" t="s">
        <v>65</v>
      </c>
      <c r="R2192" s="205" t="s">
        <v>81</v>
      </c>
      <c r="S2192" s="205" t="s">
        <v>358</v>
      </c>
      <c r="T2192" s="205" t="s">
        <v>66</v>
      </c>
      <c r="U2192" s="208" t="s">
        <v>16392</v>
      </c>
      <c r="V2192" s="205">
        <v>1</v>
      </c>
      <c r="W2192" s="205" t="s">
        <v>68</v>
      </c>
      <c r="X2192" s="205" t="s">
        <v>69</v>
      </c>
      <c r="Y2192" s="205" t="s">
        <v>70</v>
      </c>
      <c r="Z2192" s="205" t="s">
        <v>80</v>
      </c>
      <c r="AA2192" s="234" t="s">
        <v>71</v>
      </c>
      <c r="AB2192" s="216">
        <v>46310</v>
      </c>
      <c r="AC2192" s="205"/>
      <c r="AD2192" s="230" t="s">
        <v>72</v>
      </c>
      <c r="AE2192" s="126" t="s">
        <v>73</v>
      </c>
      <c r="AF2192" s="127" t="s">
        <v>74</v>
      </c>
      <c r="AG2192" s="128"/>
      <c r="AH2192" s="129"/>
      <c r="AI2192" s="129"/>
      <c r="AJ2192" s="126" t="s">
        <v>75</v>
      </c>
      <c r="AK2192" s="127" t="s">
        <v>76</v>
      </c>
      <c r="AL2192" s="129" t="s">
        <v>77</v>
      </c>
      <c r="AM2192" s="128" t="s">
        <v>16393</v>
      </c>
      <c r="AN2192" s="129"/>
      <c r="AO2192" s="127" t="s">
        <v>79</v>
      </c>
      <c r="AP2192" s="129"/>
      <c r="AQ2192" s="183"/>
      <c r="AR2192" s="183"/>
      <c r="AS2192" s="183"/>
    </row>
    <row r="2193" spans="1:45" customFormat="1" ht="30" hidden="1" customHeight="1">
      <c r="A2193" s="204" t="s">
        <v>49</v>
      </c>
      <c r="B2193" s="200" t="s">
        <v>80</v>
      </c>
      <c r="C2193" s="200" t="s">
        <v>81</v>
      </c>
      <c r="D2193" s="200" t="s">
        <v>366</v>
      </c>
      <c r="E2193" s="200" t="s">
        <v>367</v>
      </c>
      <c r="F2193" s="206" t="s">
        <v>16394</v>
      </c>
      <c r="G2193" s="201" t="s">
        <v>16395</v>
      </c>
      <c r="H2193" s="205" t="s">
        <v>16396</v>
      </c>
      <c r="I2193" s="204" t="s">
        <v>16397</v>
      </c>
      <c r="J2193" s="207" t="s">
        <v>16398</v>
      </c>
      <c r="K2193" s="208" t="s">
        <v>16399</v>
      </c>
      <c r="L2193" s="200" t="s">
        <v>60</v>
      </c>
      <c r="M2193" s="205" t="s">
        <v>61</v>
      </c>
      <c r="N2193" s="205" t="s">
        <v>62</v>
      </c>
      <c r="O2193" s="205" t="s">
        <v>91</v>
      </c>
      <c r="P2193" s="205" t="s">
        <v>92</v>
      </c>
      <c r="Q2193" s="205" t="s">
        <v>65</v>
      </c>
      <c r="R2193" s="205" t="s">
        <v>81</v>
      </c>
      <c r="S2193" s="205" t="s">
        <v>367</v>
      </c>
      <c r="T2193" s="205" t="s">
        <v>66</v>
      </c>
      <c r="U2193" s="208" t="s">
        <v>16400</v>
      </c>
      <c r="V2193" s="205">
        <v>1</v>
      </c>
      <c r="W2193" s="205" t="s">
        <v>68</v>
      </c>
      <c r="X2193" s="205" t="s">
        <v>69</v>
      </c>
      <c r="Y2193" s="205" t="s">
        <v>70</v>
      </c>
      <c r="Z2193" s="205" t="s">
        <v>647</v>
      </c>
      <c r="AA2193" s="234" t="s">
        <v>71</v>
      </c>
      <c r="AB2193" s="216">
        <v>46310</v>
      </c>
      <c r="AC2193" s="205"/>
      <c r="AD2193" s="230" t="s">
        <v>72</v>
      </c>
      <c r="AE2193" s="126" t="s">
        <v>73</v>
      </c>
      <c r="AF2193" s="127" t="s">
        <v>74</v>
      </c>
      <c r="AG2193" s="128"/>
      <c r="AH2193" s="129"/>
      <c r="AI2193" s="129"/>
      <c r="AJ2193" s="126" t="s">
        <v>75</v>
      </c>
      <c r="AK2193" s="127" t="s">
        <v>76</v>
      </c>
      <c r="AL2193" s="129" t="s">
        <v>77</v>
      </c>
      <c r="AM2193" s="128" t="s">
        <v>16401</v>
      </c>
      <c r="AN2193" s="129"/>
      <c r="AO2193" s="127" t="s">
        <v>79</v>
      </c>
      <c r="AP2193" s="129"/>
      <c r="AQ2193" s="183"/>
      <c r="AR2193" s="183"/>
      <c r="AS2193" s="183"/>
    </row>
    <row r="2194" spans="1:45" customFormat="1" ht="30" hidden="1" customHeight="1">
      <c r="A2194" s="204" t="s">
        <v>49</v>
      </c>
      <c r="B2194" s="200" t="s">
        <v>80</v>
      </c>
      <c r="C2194" s="200" t="s">
        <v>81</v>
      </c>
      <c r="D2194" s="200" t="s">
        <v>377</v>
      </c>
      <c r="E2194" s="200" t="s">
        <v>378</v>
      </c>
      <c r="F2194" s="206" t="s">
        <v>16402</v>
      </c>
      <c r="G2194" s="201" t="s">
        <v>16403</v>
      </c>
      <c r="H2194" s="205" t="s">
        <v>16404</v>
      </c>
      <c r="I2194" s="204" t="s">
        <v>16405</v>
      </c>
      <c r="J2194" s="207" t="s">
        <v>16406</v>
      </c>
      <c r="K2194" s="208" t="s">
        <v>16407</v>
      </c>
      <c r="L2194" s="200" t="s">
        <v>60</v>
      </c>
      <c r="M2194" s="205" t="s">
        <v>61</v>
      </c>
      <c r="N2194" s="205" t="s">
        <v>62</v>
      </c>
      <c r="O2194" s="205" t="s">
        <v>91</v>
      </c>
      <c r="P2194" s="205" t="s">
        <v>92</v>
      </c>
      <c r="Q2194" s="205" t="s">
        <v>65</v>
      </c>
      <c r="R2194" s="205" t="s">
        <v>81</v>
      </c>
      <c r="S2194" s="205" t="s">
        <v>378</v>
      </c>
      <c r="T2194" s="205" t="s">
        <v>66</v>
      </c>
      <c r="U2194" s="208" t="s">
        <v>16408</v>
      </c>
      <c r="V2194" s="205">
        <v>1</v>
      </c>
      <c r="W2194" s="205" t="s">
        <v>68</v>
      </c>
      <c r="X2194" s="205" t="s">
        <v>69</v>
      </c>
      <c r="Y2194" s="205" t="s">
        <v>70</v>
      </c>
      <c r="Z2194" s="205" t="s">
        <v>647</v>
      </c>
      <c r="AA2194" s="234" t="s">
        <v>71</v>
      </c>
      <c r="AB2194" s="216">
        <v>46310</v>
      </c>
      <c r="AC2194" s="205"/>
      <c r="AD2194" s="230" t="s">
        <v>72</v>
      </c>
      <c r="AE2194" s="126" t="s">
        <v>73</v>
      </c>
      <c r="AF2194" s="127" t="s">
        <v>74</v>
      </c>
      <c r="AG2194" s="128"/>
      <c r="AH2194" s="129"/>
      <c r="AI2194" s="129"/>
      <c r="AJ2194" s="126" t="s">
        <v>75</v>
      </c>
      <c r="AK2194" s="127" t="s">
        <v>346</v>
      </c>
      <c r="AL2194" s="129" t="s">
        <v>77</v>
      </c>
      <c r="AM2194" s="128" t="s">
        <v>16332</v>
      </c>
      <c r="AN2194" s="129"/>
      <c r="AO2194" s="127" t="s">
        <v>79</v>
      </c>
      <c r="AP2194" s="129"/>
      <c r="AQ2194" s="183"/>
      <c r="AR2194" s="183"/>
      <c r="AS2194" s="183"/>
    </row>
    <row r="2195" spans="1:45" customFormat="1" ht="30" hidden="1" customHeight="1">
      <c r="A2195" s="204" t="s">
        <v>49</v>
      </c>
      <c r="B2195" s="200" t="s">
        <v>80</v>
      </c>
      <c r="C2195" s="200" t="s">
        <v>81</v>
      </c>
      <c r="D2195" s="200" t="s">
        <v>377</v>
      </c>
      <c r="E2195" s="200" t="s">
        <v>378</v>
      </c>
      <c r="F2195" s="206" t="s">
        <v>16409</v>
      </c>
      <c r="G2195" s="201" t="s">
        <v>16410</v>
      </c>
      <c r="H2195" s="205" t="s">
        <v>16411</v>
      </c>
      <c r="I2195" s="204" t="s">
        <v>16412</v>
      </c>
      <c r="J2195" s="207" t="s">
        <v>16413</v>
      </c>
      <c r="K2195" s="208" t="s">
        <v>16414</v>
      </c>
      <c r="L2195" s="200" t="s">
        <v>60</v>
      </c>
      <c r="M2195" s="205" t="s">
        <v>61</v>
      </c>
      <c r="N2195" s="205" t="s">
        <v>62</v>
      </c>
      <c r="O2195" s="205" t="s">
        <v>91</v>
      </c>
      <c r="P2195" s="205" t="s">
        <v>92</v>
      </c>
      <c r="Q2195" s="205" t="s">
        <v>65</v>
      </c>
      <c r="R2195" s="205" t="s">
        <v>81</v>
      </c>
      <c r="S2195" s="205" t="s">
        <v>378</v>
      </c>
      <c r="T2195" s="205" t="s">
        <v>66</v>
      </c>
      <c r="U2195" s="208" t="s">
        <v>16415</v>
      </c>
      <c r="V2195" s="205">
        <v>1</v>
      </c>
      <c r="W2195" s="205" t="s">
        <v>68</v>
      </c>
      <c r="X2195" s="205" t="s">
        <v>69</v>
      </c>
      <c r="Y2195" s="205" t="s">
        <v>70</v>
      </c>
      <c r="Z2195" s="205" t="s">
        <v>80</v>
      </c>
      <c r="AA2195" s="234" t="s">
        <v>71</v>
      </c>
      <c r="AB2195" s="216">
        <v>46310</v>
      </c>
      <c r="AC2195" s="205"/>
      <c r="AD2195" s="230" t="s">
        <v>72</v>
      </c>
      <c r="AE2195" s="126" t="s">
        <v>73</v>
      </c>
      <c r="AF2195" s="127" t="s">
        <v>74</v>
      </c>
      <c r="AG2195" s="128"/>
      <c r="AH2195" s="129"/>
      <c r="AI2195" s="129"/>
      <c r="AJ2195" s="126" t="s">
        <v>75</v>
      </c>
      <c r="AK2195" s="127" t="s">
        <v>76</v>
      </c>
      <c r="AL2195" s="129" t="s">
        <v>77</v>
      </c>
      <c r="AM2195" s="128" t="s">
        <v>16416</v>
      </c>
      <c r="AN2195" s="129"/>
      <c r="AO2195" s="127" t="s">
        <v>79</v>
      </c>
      <c r="AP2195" s="129"/>
      <c r="AQ2195" s="183"/>
      <c r="AR2195" s="183"/>
      <c r="AS2195" s="183"/>
    </row>
    <row r="2196" spans="1:45" customFormat="1" ht="30" hidden="1" customHeight="1">
      <c r="A2196" s="204" t="s">
        <v>49</v>
      </c>
      <c r="B2196" s="200" t="s">
        <v>80</v>
      </c>
      <c r="C2196" s="200" t="s">
        <v>81</v>
      </c>
      <c r="D2196" s="200" t="s">
        <v>386</v>
      </c>
      <c r="E2196" s="200" t="s">
        <v>387</v>
      </c>
      <c r="F2196" s="206" t="s">
        <v>16417</v>
      </c>
      <c r="G2196" s="201" t="s">
        <v>16418</v>
      </c>
      <c r="H2196" s="205" t="s">
        <v>16419</v>
      </c>
      <c r="I2196" s="204" t="s">
        <v>16420</v>
      </c>
      <c r="J2196" s="207" t="s">
        <v>16421</v>
      </c>
      <c r="K2196" s="208" t="s">
        <v>16422</v>
      </c>
      <c r="L2196" s="200" t="s">
        <v>60</v>
      </c>
      <c r="M2196" s="205" t="s">
        <v>61</v>
      </c>
      <c r="N2196" s="205" t="s">
        <v>62</v>
      </c>
      <c r="O2196" s="205" t="s">
        <v>91</v>
      </c>
      <c r="P2196" s="205" t="s">
        <v>92</v>
      </c>
      <c r="Q2196" s="205" t="s">
        <v>65</v>
      </c>
      <c r="R2196" s="205" t="s">
        <v>81</v>
      </c>
      <c r="S2196" s="205" t="s">
        <v>387</v>
      </c>
      <c r="T2196" s="205" t="s">
        <v>66</v>
      </c>
      <c r="U2196" s="208" t="s">
        <v>16423</v>
      </c>
      <c r="V2196" s="205">
        <v>1</v>
      </c>
      <c r="W2196" s="205" t="s">
        <v>68</v>
      </c>
      <c r="X2196" s="205" t="s">
        <v>69</v>
      </c>
      <c r="Y2196" s="205" t="s">
        <v>70</v>
      </c>
      <c r="Z2196" s="205" t="s">
        <v>647</v>
      </c>
      <c r="AA2196" s="234" t="s">
        <v>71</v>
      </c>
      <c r="AB2196" s="216">
        <v>46310</v>
      </c>
      <c r="AC2196" s="205"/>
      <c r="AD2196" s="230" t="s">
        <v>72</v>
      </c>
      <c r="AE2196" s="126" t="s">
        <v>73</v>
      </c>
      <c r="AF2196" s="127" t="s">
        <v>74</v>
      </c>
      <c r="AG2196" s="128"/>
      <c r="AH2196" s="129"/>
      <c r="AI2196" s="129"/>
      <c r="AJ2196" s="126" t="s">
        <v>75</v>
      </c>
      <c r="AK2196" s="127" t="s">
        <v>346</v>
      </c>
      <c r="AL2196" s="129" t="s">
        <v>77</v>
      </c>
      <c r="AM2196" s="128" t="s">
        <v>16332</v>
      </c>
      <c r="AN2196" s="129"/>
      <c r="AO2196" s="127" t="s">
        <v>79</v>
      </c>
      <c r="AP2196" s="129"/>
      <c r="AQ2196" s="183"/>
      <c r="AR2196" s="183"/>
      <c r="AS2196" s="183"/>
    </row>
    <row r="2197" spans="1:45" customFormat="1" ht="30" hidden="1" customHeight="1">
      <c r="A2197" s="204" t="s">
        <v>49</v>
      </c>
      <c r="B2197" s="200" t="s">
        <v>80</v>
      </c>
      <c r="C2197" s="200" t="s">
        <v>81</v>
      </c>
      <c r="D2197" s="200" t="s">
        <v>386</v>
      </c>
      <c r="E2197" s="200" t="s">
        <v>387</v>
      </c>
      <c r="F2197" s="206" t="s">
        <v>16424</v>
      </c>
      <c r="G2197" s="201" t="s">
        <v>16425</v>
      </c>
      <c r="H2197" s="205" t="s">
        <v>16426</v>
      </c>
      <c r="I2197" s="204" t="s">
        <v>16427</v>
      </c>
      <c r="J2197" s="207" t="s">
        <v>16428</v>
      </c>
      <c r="K2197" s="208" t="s">
        <v>16429</v>
      </c>
      <c r="L2197" s="200" t="s">
        <v>60</v>
      </c>
      <c r="M2197" s="205" t="s">
        <v>61</v>
      </c>
      <c r="N2197" s="205" t="s">
        <v>62</v>
      </c>
      <c r="O2197" s="205" t="s">
        <v>91</v>
      </c>
      <c r="P2197" s="205" t="s">
        <v>92</v>
      </c>
      <c r="Q2197" s="205" t="s">
        <v>65</v>
      </c>
      <c r="R2197" s="205" t="s">
        <v>81</v>
      </c>
      <c r="S2197" s="205" t="s">
        <v>387</v>
      </c>
      <c r="T2197" s="205" t="s">
        <v>66</v>
      </c>
      <c r="U2197" s="208" t="s">
        <v>16430</v>
      </c>
      <c r="V2197" s="205">
        <v>1</v>
      </c>
      <c r="W2197" s="205" t="s">
        <v>68</v>
      </c>
      <c r="X2197" s="205" t="s">
        <v>69</v>
      </c>
      <c r="Y2197" s="205" t="s">
        <v>70</v>
      </c>
      <c r="Z2197" s="205" t="s">
        <v>80</v>
      </c>
      <c r="AA2197" s="234" t="s">
        <v>71</v>
      </c>
      <c r="AB2197" s="216">
        <v>46310</v>
      </c>
      <c r="AC2197" s="205"/>
      <c r="AD2197" s="230" t="s">
        <v>72</v>
      </c>
      <c r="AE2197" s="126" t="s">
        <v>73</v>
      </c>
      <c r="AF2197" s="127" t="s">
        <v>74</v>
      </c>
      <c r="AG2197" s="128"/>
      <c r="AH2197" s="129"/>
      <c r="AI2197" s="129"/>
      <c r="AJ2197" s="126" t="s">
        <v>75</v>
      </c>
      <c r="AK2197" s="127" t="s">
        <v>76</v>
      </c>
      <c r="AL2197" s="129" t="s">
        <v>77</v>
      </c>
      <c r="AM2197" s="128" t="s">
        <v>16431</v>
      </c>
      <c r="AN2197" s="129"/>
      <c r="AO2197" s="127" t="s">
        <v>79</v>
      </c>
      <c r="AP2197" s="129"/>
      <c r="AQ2197" s="183"/>
      <c r="AR2197" s="183"/>
      <c r="AS2197" s="183"/>
    </row>
    <row r="2198" spans="1:45" customFormat="1" ht="30" hidden="1" customHeight="1">
      <c r="A2198" s="204" t="s">
        <v>49</v>
      </c>
      <c r="B2198" s="200" t="s">
        <v>80</v>
      </c>
      <c r="C2198" s="200" t="s">
        <v>81</v>
      </c>
      <c r="D2198" s="200" t="s">
        <v>395</v>
      </c>
      <c r="E2198" s="200" t="s">
        <v>396</v>
      </c>
      <c r="F2198" s="206" t="s">
        <v>16432</v>
      </c>
      <c r="G2198" s="201" t="s">
        <v>16433</v>
      </c>
      <c r="H2198" s="205" t="s">
        <v>16434</v>
      </c>
      <c r="I2198" s="204" t="s">
        <v>16435</v>
      </c>
      <c r="J2198" s="207" t="s">
        <v>16436</v>
      </c>
      <c r="K2198" s="208" t="s">
        <v>16437</v>
      </c>
      <c r="L2198" s="200" t="s">
        <v>60</v>
      </c>
      <c r="M2198" s="205" t="s">
        <v>61</v>
      </c>
      <c r="N2198" s="205" t="s">
        <v>62</v>
      </c>
      <c r="O2198" s="205" t="s">
        <v>91</v>
      </c>
      <c r="P2198" s="205" t="s">
        <v>92</v>
      </c>
      <c r="Q2198" s="205" t="s">
        <v>65</v>
      </c>
      <c r="R2198" s="205" t="s">
        <v>81</v>
      </c>
      <c r="S2198" s="205" t="s">
        <v>396</v>
      </c>
      <c r="T2198" s="205" t="s">
        <v>66</v>
      </c>
      <c r="U2198" s="208" t="s">
        <v>16438</v>
      </c>
      <c r="V2198" s="205">
        <v>1</v>
      </c>
      <c r="W2198" s="205" t="s">
        <v>68</v>
      </c>
      <c r="X2198" s="205" t="s">
        <v>69</v>
      </c>
      <c r="Y2198" s="205" t="s">
        <v>70</v>
      </c>
      <c r="Z2198" s="205" t="s">
        <v>647</v>
      </c>
      <c r="AA2198" s="234" t="s">
        <v>71</v>
      </c>
      <c r="AB2198" s="216">
        <v>46310</v>
      </c>
      <c r="AC2198" s="205"/>
      <c r="AD2198" s="230" t="s">
        <v>72</v>
      </c>
      <c r="AE2198" s="126" t="s">
        <v>73</v>
      </c>
      <c r="AF2198" s="127" t="s">
        <v>74</v>
      </c>
      <c r="AG2198" s="128"/>
      <c r="AH2198" s="129"/>
      <c r="AI2198" s="129"/>
      <c r="AJ2198" s="126" t="s">
        <v>75</v>
      </c>
      <c r="AK2198" s="127" t="s">
        <v>346</v>
      </c>
      <c r="AL2198" s="129" t="s">
        <v>77</v>
      </c>
      <c r="AM2198" s="128" t="s">
        <v>16332</v>
      </c>
      <c r="AN2198" s="129"/>
      <c r="AO2198" s="127" t="s">
        <v>79</v>
      </c>
      <c r="AP2198" s="129"/>
      <c r="AQ2198" s="183"/>
      <c r="AR2198" s="183"/>
      <c r="AS2198" s="183"/>
    </row>
    <row r="2199" spans="1:45" customFormat="1" ht="30" hidden="1" customHeight="1">
      <c r="A2199" s="204" t="s">
        <v>49</v>
      </c>
      <c r="B2199" s="200" t="s">
        <v>80</v>
      </c>
      <c r="C2199" s="200" t="s">
        <v>81</v>
      </c>
      <c r="D2199" s="200" t="s">
        <v>395</v>
      </c>
      <c r="E2199" s="200" t="s">
        <v>396</v>
      </c>
      <c r="F2199" s="206" t="s">
        <v>16439</v>
      </c>
      <c r="G2199" s="201" t="s">
        <v>16440</v>
      </c>
      <c r="H2199" s="205" t="s">
        <v>16441</v>
      </c>
      <c r="I2199" s="204" t="s">
        <v>16442</v>
      </c>
      <c r="J2199" s="207" t="s">
        <v>16443</v>
      </c>
      <c r="K2199" s="208" t="s">
        <v>16444</v>
      </c>
      <c r="L2199" s="200" t="s">
        <v>60</v>
      </c>
      <c r="M2199" s="205" t="s">
        <v>61</v>
      </c>
      <c r="N2199" s="205" t="s">
        <v>62</v>
      </c>
      <c r="O2199" s="205" t="s">
        <v>91</v>
      </c>
      <c r="P2199" s="205" t="s">
        <v>92</v>
      </c>
      <c r="Q2199" s="205" t="s">
        <v>65</v>
      </c>
      <c r="R2199" s="205" t="s">
        <v>81</v>
      </c>
      <c r="S2199" s="205" t="s">
        <v>396</v>
      </c>
      <c r="T2199" s="205" t="s">
        <v>66</v>
      </c>
      <c r="U2199" s="208" t="s">
        <v>16445</v>
      </c>
      <c r="V2199" s="205">
        <v>1</v>
      </c>
      <c r="W2199" s="205" t="s">
        <v>68</v>
      </c>
      <c r="X2199" s="205" t="s">
        <v>69</v>
      </c>
      <c r="Y2199" s="205" t="s">
        <v>70</v>
      </c>
      <c r="Z2199" s="205" t="s">
        <v>80</v>
      </c>
      <c r="AA2199" s="234" t="s">
        <v>71</v>
      </c>
      <c r="AB2199" s="216">
        <v>46310</v>
      </c>
      <c r="AC2199" s="205"/>
      <c r="AD2199" s="230" t="s">
        <v>72</v>
      </c>
      <c r="AE2199" s="126" t="s">
        <v>73</v>
      </c>
      <c r="AF2199" s="127" t="s">
        <v>74</v>
      </c>
      <c r="AG2199" s="128"/>
      <c r="AH2199" s="129"/>
      <c r="AI2199" s="129"/>
      <c r="AJ2199" s="126" t="s">
        <v>75</v>
      </c>
      <c r="AK2199" s="127" t="s">
        <v>76</v>
      </c>
      <c r="AL2199" s="129" t="s">
        <v>77</v>
      </c>
      <c r="AM2199" s="128" t="s">
        <v>16446</v>
      </c>
      <c r="AN2199" s="129"/>
      <c r="AO2199" s="127" t="s">
        <v>79</v>
      </c>
      <c r="AP2199" s="129"/>
      <c r="AQ2199" s="183"/>
      <c r="AR2199" s="183"/>
      <c r="AS2199" s="183"/>
    </row>
    <row r="2200" spans="1:45" customFormat="1" ht="30" hidden="1" customHeight="1">
      <c r="A2200" s="204" t="s">
        <v>49</v>
      </c>
      <c r="B2200" s="200" t="s">
        <v>80</v>
      </c>
      <c r="C2200" s="200" t="s">
        <v>81</v>
      </c>
      <c r="D2200" s="200" t="s">
        <v>395</v>
      </c>
      <c r="E2200" s="200" t="s">
        <v>396</v>
      </c>
      <c r="F2200" s="206" t="s">
        <v>16447</v>
      </c>
      <c r="G2200" s="201" t="s">
        <v>16448</v>
      </c>
      <c r="H2200" s="205" t="s">
        <v>16449</v>
      </c>
      <c r="I2200" s="204" t="s">
        <v>16450</v>
      </c>
      <c r="J2200" s="207" t="s">
        <v>16451</v>
      </c>
      <c r="K2200" s="208" t="s">
        <v>16452</v>
      </c>
      <c r="L2200" s="200" t="s">
        <v>60</v>
      </c>
      <c r="M2200" s="205" t="s">
        <v>61</v>
      </c>
      <c r="N2200" s="205" t="s">
        <v>62</v>
      </c>
      <c r="O2200" s="205" t="s">
        <v>91</v>
      </c>
      <c r="P2200" s="205" t="s">
        <v>92</v>
      </c>
      <c r="Q2200" s="205" t="s">
        <v>65</v>
      </c>
      <c r="R2200" s="205" t="s">
        <v>81</v>
      </c>
      <c r="S2200" s="205" t="s">
        <v>396</v>
      </c>
      <c r="T2200" s="205" t="s">
        <v>66</v>
      </c>
      <c r="U2200" s="208" t="s">
        <v>16453</v>
      </c>
      <c r="V2200" s="205">
        <v>1</v>
      </c>
      <c r="W2200" s="205" t="s">
        <v>68</v>
      </c>
      <c r="X2200" s="205" t="s">
        <v>69</v>
      </c>
      <c r="Y2200" s="205" t="s">
        <v>70</v>
      </c>
      <c r="Z2200" s="205" t="s">
        <v>80</v>
      </c>
      <c r="AA2200" s="234" t="s">
        <v>71</v>
      </c>
      <c r="AB2200" s="216">
        <v>46310</v>
      </c>
      <c r="AC2200" s="205"/>
      <c r="AD2200" s="230" t="s">
        <v>72</v>
      </c>
      <c r="AE2200" s="126" t="s">
        <v>73</v>
      </c>
      <c r="AF2200" s="127" t="s">
        <v>74</v>
      </c>
      <c r="AG2200" s="128"/>
      <c r="AH2200" s="129"/>
      <c r="AI2200" s="129"/>
      <c r="AJ2200" s="126" t="s">
        <v>75</v>
      </c>
      <c r="AK2200" s="127" t="s">
        <v>76</v>
      </c>
      <c r="AL2200" s="129" t="s">
        <v>77</v>
      </c>
      <c r="AM2200" s="128" t="s">
        <v>16454</v>
      </c>
      <c r="AN2200" s="129"/>
      <c r="AO2200" s="127" t="s">
        <v>79</v>
      </c>
      <c r="AP2200" s="129"/>
      <c r="AQ2200" s="183"/>
      <c r="AR2200" s="183"/>
      <c r="AS2200" s="183"/>
    </row>
    <row r="2201" spans="1:45" customFormat="1" ht="30" hidden="1" customHeight="1">
      <c r="A2201" s="204" t="s">
        <v>49</v>
      </c>
      <c r="B2201" s="200" t="s">
        <v>80</v>
      </c>
      <c r="C2201" s="200" t="s">
        <v>81</v>
      </c>
      <c r="D2201" s="200" t="s">
        <v>404</v>
      </c>
      <c r="E2201" s="200" t="s">
        <v>405</v>
      </c>
      <c r="F2201" s="206" t="s">
        <v>16455</v>
      </c>
      <c r="G2201" s="201" t="s">
        <v>16456</v>
      </c>
      <c r="H2201" s="205" t="s">
        <v>16457</v>
      </c>
      <c r="I2201" s="204" t="s">
        <v>16458</v>
      </c>
      <c r="J2201" s="207" t="s">
        <v>16459</v>
      </c>
      <c r="K2201" s="208" t="s">
        <v>16460</v>
      </c>
      <c r="L2201" s="200" t="s">
        <v>60</v>
      </c>
      <c r="M2201" s="205" t="s">
        <v>61</v>
      </c>
      <c r="N2201" s="205" t="s">
        <v>62</v>
      </c>
      <c r="O2201" s="205" t="s">
        <v>91</v>
      </c>
      <c r="P2201" s="205" t="s">
        <v>92</v>
      </c>
      <c r="Q2201" s="205" t="s">
        <v>65</v>
      </c>
      <c r="R2201" s="205" t="s">
        <v>81</v>
      </c>
      <c r="S2201" s="205" t="s">
        <v>405</v>
      </c>
      <c r="T2201" s="205" t="s">
        <v>66</v>
      </c>
      <c r="U2201" s="208" t="s">
        <v>16461</v>
      </c>
      <c r="V2201" s="205">
        <v>1</v>
      </c>
      <c r="W2201" s="205" t="s">
        <v>68</v>
      </c>
      <c r="X2201" s="205" t="s">
        <v>69</v>
      </c>
      <c r="Y2201" s="205" t="s">
        <v>70</v>
      </c>
      <c r="Z2201" s="205" t="s">
        <v>647</v>
      </c>
      <c r="AA2201" s="234" t="s">
        <v>71</v>
      </c>
      <c r="AB2201" s="216">
        <v>46310</v>
      </c>
      <c r="AC2201" s="205"/>
      <c r="AD2201" s="230" t="s">
        <v>72</v>
      </c>
      <c r="AE2201" s="126" t="s">
        <v>73</v>
      </c>
      <c r="AF2201" s="127" t="s">
        <v>74</v>
      </c>
      <c r="AG2201" s="128"/>
      <c r="AH2201" s="129"/>
      <c r="AI2201" s="129"/>
      <c r="AJ2201" s="126" t="s">
        <v>75</v>
      </c>
      <c r="AK2201" s="127" t="s">
        <v>346</v>
      </c>
      <c r="AL2201" s="129" t="s">
        <v>77</v>
      </c>
      <c r="AM2201" s="128" t="s">
        <v>16332</v>
      </c>
      <c r="AN2201" s="129"/>
      <c r="AO2201" s="127" t="s">
        <v>79</v>
      </c>
      <c r="AP2201" s="129"/>
      <c r="AQ2201" s="183"/>
      <c r="AR2201" s="183"/>
      <c r="AS2201" s="183"/>
    </row>
    <row r="2202" spans="1:45" customFormat="1" ht="30" hidden="1" customHeight="1">
      <c r="A2202" s="204" t="s">
        <v>49</v>
      </c>
      <c r="B2202" s="200" t="s">
        <v>80</v>
      </c>
      <c r="C2202" s="200" t="s">
        <v>81</v>
      </c>
      <c r="D2202" s="200" t="s">
        <v>404</v>
      </c>
      <c r="E2202" s="200" t="s">
        <v>405</v>
      </c>
      <c r="F2202" s="206" t="s">
        <v>16462</v>
      </c>
      <c r="G2202" s="201" t="s">
        <v>16463</v>
      </c>
      <c r="H2202" s="205" t="s">
        <v>16464</v>
      </c>
      <c r="I2202" s="204" t="s">
        <v>16465</v>
      </c>
      <c r="J2202" s="207" t="s">
        <v>16466</v>
      </c>
      <c r="K2202" s="208" t="s">
        <v>16467</v>
      </c>
      <c r="L2202" s="200" t="s">
        <v>60</v>
      </c>
      <c r="M2202" s="205" t="s">
        <v>61</v>
      </c>
      <c r="N2202" s="205" t="s">
        <v>62</v>
      </c>
      <c r="O2202" s="205" t="s">
        <v>91</v>
      </c>
      <c r="P2202" s="205" t="s">
        <v>92</v>
      </c>
      <c r="Q2202" s="205" t="s">
        <v>65</v>
      </c>
      <c r="R2202" s="205" t="s">
        <v>81</v>
      </c>
      <c r="S2202" s="205" t="s">
        <v>405</v>
      </c>
      <c r="T2202" s="205" t="s">
        <v>66</v>
      </c>
      <c r="U2202" s="208" t="s">
        <v>16468</v>
      </c>
      <c r="V2202" s="205">
        <v>1</v>
      </c>
      <c r="W2202" s="205" t="s">
        <v>68</v>
      </c>
      <c r="X2202" s="205" t="s">
        <v>69</v>
      </c>
      <c r="Y2202" s="205" t="s">
        <v>70</v>
      </c>
      <c r="Z2202" s="205" t="s">
        <v>80</v>
      </c>
      <c r="AA2202" s="234" t="s">
        <v>71</v>
      </c>
      <c r="AB2202" s="216">
        <v>46310</v>
      </c>
      <c r="AC2202" s="205"/>
      <c r="AD2202" s="230" t="s">
        <v>72</v>
      </c>
      <c r="AE2202" s="126" t="s">
        <v>73</v>
      </c>
      <c r="AF2202" s="127" t="s">
        <v>74</v>
      </c>
      <c r="AG2202" s="128"/>
      <c r="AH2202" s="129"/>
      <c r="AI2202" s="129"/>
      <c r="AJ2202" s="126" t="s">
        <v>75</v>
      </c>
      <c r="AK2202" s="127" t="s">
        <v>76</v>
      </c>
      <c r="AL2202" s="129" t="s">
        <v>77</v>
      </c>
      <c r="AM2202" s="128" t="s">
        <v>16469</v>
      </c>
      <c r="AN2202" s="129"/>
      <c r="AO2202" s="127" t="s">
        <v>79</v>
      </c>
      <c r="AP2202" s="129"/>
      <c r="AQ2202" s="183"/>
      <c r="AR2202" s="183"/>
      <c r="AS2202" s="183"/>
    </row>
    <row r="2203" spans="1:45" customFormat="1" ht="30" hidden="1" customHeight="1">
      <c r="A2203" s="204" t="s">
        <v>49</v>
      </c>
      <c r="B2203" s="200" t="s">
        <v>80</v>
      </c>
      <c r="C2203" s="200" t="s">
        <v>81</v>
      </c>
      <c r="D2203" s="200" t="s">
        <v>413</v>
      </c>
      <c r="E2203" s="200" t="s">
        <v>414</v>
      </c>
      <c r="F2203" s="206" t="s">
        <v>16470</v>
      </c>
      <c r="G2203" s="201" t="s">
        <v>16471</v>
      </c>
      <c r="H2203" s="205" t="s">
        <v>16472</v>
      </c>
      <c r="I2203" s="204" t="s">
        <v>16473</v>
      </c>
      <c r="J2203" s="207" t="s">
        <v>16474</v>
      </c>
      <c r="K2203" s="208" t="s">
        <v>16475</v>
      </c>
      <c r="L2203" s="200" t="s">
        <v>60</v>
      </c>
      <c r="M2203" s="205" t="s">
        <v>61</v>
      </c>
      <c r="N2203" s="205" t="s">
        <v>62</v>
      </c>
      <c r="O2203" s="205" t="s">
        <v>91</v>
      </c>
      <c r="P2203" s="205" t="s">
        <v>92</v>
      </c>
      <c r="Q2203" s="205" t="s">
        <v>65</v>
      </c>
      <c r="R2203" s="205" t="s">
        <v>81</v>
      </c>
      <c r="S2203" s="205" t="s">
        <v>414</v>
      </c>
      <c r="T2203" s="205" t="s">
        <v>66</v>
      </c>
      <c r="U2203" s="208" t="s">
        <v>16476</v>
      </c>
      <c r="V2203" s="205">
        <v>1</v>
      </c>
      <c r="W2203" s="205" t="s">
        <v>68</v>
      </c>
      <c r="X2203" s="205" t="s">
        <v>69</v>
      </c>
      <c r="Y2203" s="205" t="s">
        <v>70</v>
      </c>
      <c r="Z2203" s="205" t="s">
        <v>647</v>
      </c>
      <c r="AA2203" s="234" t="s">
        <v>71</v>
      </c>
      <c r="AB2203" s="216">
        <v>46310</v>
      </c>
      <c r="AC2203" s="205"/>
      <c r="AD2203" s="230" t="s">
        <v>72</v>
      </c>
      <c r="AE2203" s="126" t="s">
        <v>73</v>
      </c>
      <c r="AF2203" s="127" t="s">
        <v>74</v>
      </c>
      <c r="AG2203" s="128"/>
      <c r="AH2203" s="129"/>
      <c r="AI2203" s="129"/>
      <c r="AJ2203" s="126" t="s">
        <v>75</v>
      </c>
      <c r="AK2203" s="127" t="s">
        <v>346</v>
      </c>
      <c r="AL2203" s="129" t="s">
        <v>77</v>
      </c>
      <c r="AM2203" s="128" t="s">
        <v>16332</v>
      </c>
      <c r="AN2203" s="129"/>
      <c r="AO2203" s="127" t="s">
        <v>79</v>
      </c>
      <c r="AP2203" s="129"/>
      <c r="AQ2203" s="183"/>
      <c r="AR2203" s="183"/>
      <c r="AS2203" s="183"/>
    </row>
    <row r="2204" spans="1:45" customFormat="1" ht="30" hidden="1" customHeight="1">
      <c r="A2204" s="204" t="s">
        <v>49</v>
      </c>
      <c r="B2204" s="200" t="s">
        <v>80</v>
      </c>
      <c r="C2204" s="200" t="s">
        <v>81</v>
      </c>
      <c r="D2204" s="200" t="s">
        <v>413</v>
      </c>
      <c r="E2204" s="200" t="s">
        <v>414</v>
      </c>
      <c r="F2204" s="206" t="s">
        <v>16477</v>
      </c>
      <c r="G2204" s="201" t="s">
        <v>16478</v>
      </c>
      <c r="H2204" s="205" t="s">
        <v>16479</v>
      </c>
      <c r="I2204" s="204" t="s">
        <v>16480</v>
      </c>
      <c r="J2204" s="207" t="s">
        <v>16481</v>
      </c>
      <c r="K2204" s="208" t="s">
        <v>16482</v>
      </c>
      <c r="L2204" s="200" t="s">
        <v>60</v>
      </c>
      <c r="M2204" s="205" t="s">
        <v>61</v>
      </c>
      <c r="N2204" s="205" t="s">
        <v>62</v>
      </c>
      <c r="O2204" s="205" t="s">
        <v>91</v>
      </c>
      <c r="P2204" s="205" t="s">
        <v>92</v>
      </c>
      <c r="Q2204" s="205" t="s">
        <v>65</v>
      </c>
      <c r="R2204" s="205" t="s">
        <v>81</v>
      </c>
      <c r="S2204" s="205" t="s">
        <v>414</v>
      </c>
      <c r="T2204" s="205" t="s">
        <v>66</v>
      </c>
      <c r="U2204" s="208" t="s">
        <v>16483</v>
      </c>
      <c r="V2204" s="205">
        <v>1</v>
      </c>
      <c r="W2204" s="205" t="s">
        <v>68</v>
      </c>
      <c r="X2204" s="205" t="s">
        <v>69</v>
      </c>
      <c r="Y2204" s="205" t="s">
        <v>70</v>
      </c>
      <c r="Z2204" s="205" t="s">
        <v>80</v>
      </c>
      <c r="AA2204" s="234" t="s">
        <v>71</v>
      </c>
      <c r="AB2204" s="216">
        <v>46310</v>
      </c>
      <c r="AC2204" s="205"/>
      <c r="AD2204" s="230" t="s">
        <v>72</v>
      </c>
      <c r="AE2204" s="126" t="s">
        <v>73</v>
      </c>
      <c r="AF2204" s="127" t="s">
        <v>74</v>
      </c>
      <c r="AG2204" s="128"/>
      <c r="AH2204" s="129"/>
      <c r="AI2204" s="129"/>
      <c r="AJ2204" s="126" t="s">
        <v>75</v>
      </c>
      <c r="AK2204" s="127" t="s">
        <v>76</v>
      </c>
      <c r="AL2204" s="129" t="s">
        <v>77</v>
      </c>
      <c r="AM2204" s="128" t="s">
        <v>16484</v>
      </c>
      <c r="AN2204" s="129"/>
      <c r="AO2204" s="127" t="s">
        <v>79</v>
      </c>
      <c r="AP2204" s="129"/>
      <c r="AQ2204" s="183"/>
      <c r="AR2204" s="183"/>
      <c r="AS2204" s="183"/>
    </row>
    <row r="2205" spans="1:45" customFormat="1" ht="30" hidden="1" customHeight="1">
      <c r="A2205" s="204" t="s">
        <v>49</v>
      </c>
      <c r="B2205" s="200" t="s">
        <v>80</v>
      </c>
      <c r="C2205" s="200" t="s">
        <v>81</v>
      </c>
      <c r="D2205" s="200" t="s">
        <v>422</v>
      </c>
      <c r="E2205" s="200" t="s">
        <v>423</v>
      </c>
      <c r="F2205" s="206" t="s">
        <v>16485</v>
      </c>
      <c r="G2205" s="201" t="s">
        <v>16486</v>
      </c>
      <c r="H2205" s="205" t="s">
        <v>16487</v>
      </c>
      <c r="I2205" s="204" t="s">
        <v>16488</v>
      </c>
      <c r="J2205" s="207" t="s">
        <v>16489</v>
      </c>
      <c r="K2205" s="208" t="s">
        <v>16490</v>
      </c>
      <c r="L2205" s="200" t="s">
        <v>60</v>
      </c>
      <c r="M2205" s="205" t="s">
        <v>61</v>
      </c>
      <c r="N2205" s="205" t="s">
        <v>62</v>
      </c>
      <c r="O2205" s="205" t="s">
        <v>91</v>
      </c>
      <c r="P2205" s="205" t="s">
        <v>92</v>
      </c>
      <c r="Q2205" s="205" t="s">
        <v>65</v>
      </c>
      <c r="R2205" s="205" t="s">
        <v>81</v>
      </c>
      <c r="S2205" s="205" t="s">
        <v>423</v>
      </c>
      <c r="T2205" s="205" t="s">
        <v>66</v>
      </c>
      <c r="U2205" s="208" t="s">
        <v>16491</v>
      </c>
      <c r="V2205" s="205">
        <v>1</v>
      </c>
      <c r="W2205" s="205" t="s">
        <v>68</v>
      </c>
      <c r="X2205" s="205" t="s">
        <v>69</v>
      </c>
      <c r="Y2205" s="205" t="s">
        <v>70</v>
      </c>
      <c r="Z2205" s="205" t="s">
        <v>647</v>
      </c>
      <c r="AA2205" s="234" t="s">
        <v>71</v>
      </c>
      <c r="AB2205" s="216">
        <v>46310</v>
      </c>
      <c r="AC2205" s="205"/>
      <c r="AD2205" s="230" t="s">
        <v>72</v>
      </c>
      <c r="AE2205" s="126" t="s">
        <v>73</v>
      </c>
      <c r="AF2205" s="127" t="s">
        <v>74</v>
      </c>
      <c r="AG2205" s="128"/>
      <c r="AH2205" s="129"/>
      <c r="AI2205" s="129"/>
      <c r="AJ2205" s="126" t="s">
        <v>75</v>
      </c>
      <c r="AK2205" s="127" t="s">
        <v>346</v>
      </c>
      <c r="AL2205" s="129" t="s">
        <v>77</v>
      </c>
      <c r="AM2205" s="128" t="s">
        <v>16332</v>
      </c>
      <c r="AN2205" s="129"/>
      <c r="AO2205" s="127" t="s">
        <v>79</v>
      </c>
      <c r="AP2205" s="129"/>
      <c r="AQ2205" s="183"/>
      <c r="AR2205" s="183"/>
      <c r="AS2205" s="183"/>
    </row>
    <row r="2206" spans="1:45" customFormat="1" ht="30" hidden="1" customHeight="1">
      <c r="A2206" s="204" t="s">
        <v>49</v>
      </c>
      <c r="B2206" s="200" t="s">
        <v>80</v>
      </c>
      <c r="C2206" s="200" t="s">
        <v>81</v>
      </c>
      <c r="D2206" s="200" t="s">
        <v>422</v>
      </c>
      <c r="E2206" s="200" t="s">
        <v>423</v>
      </c>
      <c r="F2206" s="206" t="s">
        <v>16492</v>
      </c>
      <c r="G2206" s="201" t="s">
        <v>16493</v>
      </c>
      <c r="H2206" s="205" t="s">
        <v>16494</v>
      </c>
      <c r="I2206" s="204" t="s">
        <v>16495</v>
      </c>
      <c r="J2206" s="207" t="s">
        <v>16496</v>
      </c>
      <c r="K2206" s="208" t="s">
        <v>16497</v>
      </c>
      <c r="L2206" s="200" t="s">
        <v>60</v>
      </c>
      <c r="M2206" s="205" t="s">
        <v>61</v>
      </c>
      <c r="N2206" s="205" t="s">
        <v>62</v>
      </c>
      <c r="O2206" s="205" t="s">
        <v>91</v>
      </c>
      <c r="P2206" s="205" t="s">
        <v>92</v>
      </c>
      <c r="Q2206" s="205" t="s">
        <v>65</v>
      </c>
      <c r="R2206" s="205" t="s">
        <v>81</v>
      </c>
      <c r="S2206" s="205" t="s">
        <v>423</v>
      </c>
      <c r="T2206" s="205" t="s">
        <v>66</v>
      </c>
      <c r="U2206" s="208" t="s">
        <v>16498</v>
      </c>
      <c r="V2206" s="205">
        <v>1</v>
      </c>
      <c r="W2206" s="205" t="s">
        <v>68</v>
      </c>
      <c r="X2206" s="205" t="s">
        <v>69</v>
      </c>
      <c r="Y2206" s="205" t="s">
        <v>70</v>
      </c>
      <c r="Z2206" s="205" t="s">
        <v>80</v>
      </c>
      <c r="AA2206" s="234" t="s">
        <v>71</v>
      </c>
      <c r="AB2206" s="216">
        <v>46310</v>
      </c>
      <c r="AC2206" s="205"/>
      <c r="AD2206" s="230" t="s">
        <v>72</v>
      </c>
      <c r="AE2206" s="126" t="s">
        <v>73</v>
      </c>
      <c r="AF2206" s="127" t="s">
        <v>74</v>
      </c>
      <c r="AG2206" s="128"/>
      <c r="AH2206" s="129"/>
      <c r="AI2206" s="129"/>
      <c r="AJ2206" s="126" t="s">
        <v>75</v>
      </c>
      <c r="AK2206" s="127" t="s">
        <v>76</v>
      </c>
      <c r="AL2206" s="129" t="s">
        <v>77</v>
      </c>
      <c r="AM2206" s="128" t="s">
        <v>16499</v>
      </c>
      <c r="AN2206" s="129"/>
      <c r="AO2206" s="127" t="s">
        <v>79</v>
      </c>
      <c r="AP2206" s="129"/>
      <c r="AQ2206" s="183"/>
      <c r="AR2206" s="183"/>
      <c r="AS2206" s="183"/>
    </row>
    <row r="2207" spans="1:45" customFormat="1" ht="30" hidden="1" customHeight="1">
      <c r="A2207" s="204" t="s">
        <v>49</v>
      </c>
      <c r="B2207" s="200" t="s">
        <v>80</v>
      </c>
      <c r="C2207" s="200" t="s">
        <v>81</v>
      </c>
      <c r="D2207" s="200" t="s">
        <v>431</v>
      </c>
      <c r="E2207" s="200" t="s">
        <v>432</v>
      </c>
      <c r="F2207" s="206" t="s">
        <v>16500</v>
      </c>
      <c r="G2207" s="201" t="s">
        <v>16501</v>
      </c>
      <c r="H2207" s="205" t="s">
        <v>16502</v>
      </c>
      <c r="I2207" s="204" t="s">
        <v>16503</v>
      </c>
      <c r="J2207" s="207" t="s">
        <v>16504</v>
      </c>
      <c r="K2207" s="208" t="s">
        <v>16505</v>
      </c>
      <c r="L2207" s="200" t="s">
        <v>60</v>
      </c>
      <c r="M2207" s="205" t="s">
        <v>61</v>
      </c>
      <c r="N2207" s="205" t="s">
        <v>62</v>
      </c>
      <c r="O2207" s="205" t="s">
        <v>91</v>
      </c>
      <c r="P2207" s="205" t="s">
        <v>92</v>
      </c>
      <c r="Q2207" s="205" t="s">
        <v>65</v>
      </c>
      <c r="R2207" s="205" t="s">
        <v>81</v>
      </c>
      <c r="S2207" s="205" t="s">
        <v>432</v>
      </c>
      <c r="T2207" s="205" t="s">
        <v>66</v>
      </c>
      <c r="U2207" s="208" t="s">
        <v>16506</v>
      </c>
      <c r="V2207" s="205">
        <v>1</v>
      </c>
      <c r="W2207" s="205" t="s">
        <v>68</v>
      </c>
      <c r="X2207" s="205" t="s">
        <v>69</v>
      </c>
      <c r="Y2207" s="205" t="s">
        <v>70</v>
      </c>
      <c r="Z2207" s="205" t="s">
        <v>647</v>
      </c>
      <c r="AA2207" s="234" t="s">
        <v>71</v>
      </c>
      <c r="AB2207" s="216">
        <v>46310</v>
      </c>
      <c r="AC2207" s="205"/>
      <c r="AD2207" s="230" t="s">
        <v>72</v>
      </c>
      <c r="AE2207" s="126" t="s">
        <v>73</v>
      </c>
      <c r="AF2207" s="127" t="s">
        <v>74</v>
      </c>
      <c r="AG2207" s="128"/>
      <c r="AH2207" s="129"/>
      <c r="AI2207" s="129"/>
      <c r="AJ2207" s="126" t="s">
        <v>75</v>
      </c>
      <c r="AK2207" s="127" t="s">
        <v>346</v>
      </c>
      <c r="AL2207" s="129" t="s">
        <v>77</v>
      </c>
      <c r="AM2207" s="128" t="s">
        <v>16332</v>
      </c>
      <c r="AN2207" s="129"/>
      <c r="AO2207" s="127" t="s">
        <v>79</v>
      </c>
      <c r="AP2207" s="129"/>
      <c r="AQ2207" s="183"/>
      <c r="AR2207" s="183"/>
      <c r="AS2207" s="183"/>
    </row>
    <row r="2208" spans="1:45" customFormat="1" ht="30" hidden="1" customHeight="1">
      <c r="A2208" s="204" t="s">
        <v>49</v>
      </c>
      <c r="B2208" s="200" t="s">
        <v>80</v>
      </c>
      <c r="C2208" s="200" t="s">
        <v>81</v>
      </c>
      <c r="D2208" s="200" t="s">
        <v>431</v>
      </c>
      <c r="E2208" s="200" t="s">
        <v>432</v>
      </c>
      <c r="F2208" s="206" t="s">
        <v>16507</v>
      </c>
      <c r="G2208" s="201" t="s">
        <v>16508</v>
      </c>
      <c r="H2208" s="205" t="s">
        <v>16509</v>
      </c>
      <c r="I2208" s="204" t="s">
        <v>16510</v>
      </c>
      <c r="J2208" s="207" t="s">
        <v>16511</v>
      </c>
      <c r="K2208" s="208" t="s">
        <v>16512</v>
      </c>
      <c r="L2208" s="200" t="s">
        <v>60</v>
      </c>
      <c r="M2208" s="205" t="s">
        <v>61</v>
      </c>
      <c r="N2208" s="205" t="s">
        <v>62</v>
      </c>
      <c r="O2208" s="205" t="s">
        <v>91</v>
      </c>
      <c r="P2208" s="205" t="s">
        <v>92</v>
      </c>
      <c r="Q2208" s="205" t="s">
        <v>65</v>
      </c>
      <c r="R2208" s="205" t="s">
        <v>81</v>
      </c>
      <c r="S2208" s="205" t="s">
        <v>432</v>
      </c>
      <c r="T2208" s="205" t="s">
        <v>66</v>
      </c>
      <c r="U2208" s="208" t="s">
        <v>16513</v>
      </c>
      <c r="V2208" s="205">
        <v>1</v>
      </c>
      <c r="W2208" s="205" t="s">
        <v>68</v>
      </c>
      <c r="X2208" s="205" t="s">
        <v>69</v>
      </c>
      <c r="Y2208" s="205" t="s">
        <v>70</v>
      </c>
      <c r="Z2208" s="205" t="s">
        <v>80</v>
      </c>
      <c r="AA2208" s="234" t="s">
        <v>71</v>
      </c>
      <c r="AB2208" s="216">
        <v>46310</v>
      </c>
      <c r="AC2208" s="205"/>
      <c r="AD2208" s="230" t="s">
        <v>72</v>
      </c>
      <c r="AE2208" s="126" t="s">
        <v>73</v>
      </c>
      <c r="AF2208" s="127" t="s">
        <v>74</v>
      </c>
      <c r="AG2208" s="128"/>
      <c r="AH2208" s="129"/>
      <c r="AI2208" s="129"/>
      <c r="AJ2208" s="126" t="s">
        <v>75</v>
      </c>
      <c r="AK2208" s="127" t="s">
        <v>76</v>
      </c>
      <c r="AL2208" s="129" t="s">
        <v>77</v>
      </c>
      <c r="AM2208" s="128" t="s">
        <v>16514</v>
      </c>
      <c r="AN2208" s="129"/>
      <c r="AO2208" s="127" t="s">
        <v>79</v>
      </c>
      <c r="AP2208" s="129"/>
      <c r="AQ2208" s="183"/>
      <c r="AR2208" s="183"/>
      <c r="AS2208" s="183"/>
    </row>
    <row r="2209" spans="1:45" customFormat="1" ht="30" hidden="1" customHeight="1">
      <c r="A2209" s="204" t="s">
        <v>49</v>
      </c>
      <c r="B2209" s="200" t="s">
        <v>80</v>
      </c>
      <c r="C2209" s="200" t="s">
        <v>81</v>
      </c>
      <c r="D2209" s="200" t="s">
        <v>440</v>
      </c>
      <c r="E2209" s="200" t="s">
        <v>441</v>
      </c>
      <c r="F2209" s="206" t="s">
        <v>16515</v>
      </c>
      <c r="G2209" s="201" t="s">
        <v>16516</v>
      </c>
      <c r="H2209" s="205" t="s">
        <v>16517</v>
      </c>
      <c r="I2209" s="204" t="s">
        <v>16518</v>
      </c>
      <c r="J2209" s="207" t="s">
        <v>16519</v>
      </c>
      <c r="K2209" s="208" t="s">
        <v>16520</v>
      </c>
      <c r="L2209" s="200" t="s">
        <v>60</v>
      </c>
      <c r="M2209" s="205" t="s">
        <v>61</v>
      </c>
      <c r="N2209" s="205" t="s">
        <v>62</v>
      </c>
      <c r="O2209" s="205" t="s">
        <v>91</v>
      </c>
      <c r="P2209" s="205" t="s">
        <v>92</v>
      </c>
      <c r="Q2209" s="205" t="s">
        <v>65</v>
      </c>
      <c r="R2209" s="205" t="s">
        <v>81</v>
      </c>
      <c r="S2209" s="205" t="s">
        <v>441</v>
      </c>
      <c r="T2209" s="205" t="s">
        <v>66</v>
      </c>
      <c r="U2209" s="208" t="s">
        <v>16521</v>
      </c>
      <c r="V2209" s="205">
        <v>1</v>
      </c>
      <c r="W2209" s="205" t="s">
        <v>68</v>
      </c>
      <c r="X2209" s="205" t="s">
        <v>69</v>
      </c>
      <c r="Y2209" s="205" t="s">
        <v>70</v>
      </c>
      <c r="Z2209" s="205" t="s">
        <v>647</v>
      </c>
      <c r="AA2209" s="234" t="s">
        <v>71</v>
      </c>
      <c r="AB2209" s="216">
        <v>46310</v>
      </c>
      <c r="AC2209" s="205"/>
      <c r="AD2209" s="230" t="s">
        <v>72</v>
      </c>
      <c r="AE2209" s="126" t="s">
        <v>73</v>
      </c>
      <c r="AF2209" s="127" t="s">
        <v>74</v>
      </c>
      <c r="AG2209" s="128"/>
      <c r="AH2209" s="129"/>
      <c r="AI2209" s="129"/>
      <c r="AJ2209" s="126" t="s">
        <v>75</v>
      </c>
      <c r="AK2209" s="127" t="s">
        <v>76</v>
      </c>
      <c r="AL2209" s="129" t="s">
        <v>77</v>
      </c>
      <c r="AM2209" s="128" t="s">
        <v>16522</v>
      </c>
      <c r="AN2209" s="129"/>
      <c r="AO2209" s="127" t="s">
        <v>79</v>
      </c>
      <c r="AP2209" s="129"/>
      <c r="AQ2209" s="183"/>
      <c r="AR2209" s="183"/>
      <c r="AS2209" s="183"/>
    </row>
    <row r="2210" spans="1:45" customFormat="1" ht="30" hidden="1" customHeight="1">
      <c r="A2210" s="204" t="s">
        <v>49</v>
      </c>
      <c r="B2210" s="200" t="s">
        <v>80</v>
      </c>
      <c r="C2210" s="200" t="s">
        <v>81</v>
      </c>
      <c r="D2210" s="200" t="s">
        <v>440</v>
      </c>
      <c r="E2210" s="200" t="s">
        <v>441</v>
      </c>
      <c r="F2210" s="206" t="s">
        <v>16523</v>
      </c>
      <c r="G2210" s="201" t="s">
        <v>16524</v>
      </c>
      <c r="H2210" s="205" t="s">
        <v>16525</v>
      </c>
      <c r="I2210" s="204" t="s">
        <v>16526</v>
      </c>
      <c r="J2210" s="207" t="s">
        <v>16527</v>
      </c>
      <c r="K2210" s="208" t="s">
        <v>16528</v>
      </c>
      <c r="L2210" s="200" t="s">
        <v>60</v>
      </c>
      <c r="M2210" s="205" t="s">
        <v>61</v>
      </c>
      <c r="N2210" s="205" t="s">
        <v>62</v>
      </c>
      <c r="O2210" s="205" t="s">
        <v>91</v>
      </c>
      <c r="P2210" s="205" t="s">
        <v>92</v>
      </c>
      <c r="Q2210" s="205" t="s">
        <v>65</v>
      </c>
      <c r="R2210" s="205" t="s">
        <v>81</v>
      </c>
      <c r="S2210" s="205" t="s">
        <v>441</v>
      </c>
      <c r="T2210" s="205" t="s">
        <v>66</v>
      </c>
      <c r="U2210" s="208" t="s">
        <v>16529</v>
      </c>
      <c r="V2210" s="205">
        <v>1</v>
      </c>
      <c r="W2210" s="205" t="s">
        <v>68</v>
      </c>
      <c r="X2210" s="205" t="s">
        <v>69</v>
      </c>
      <c r="Y2210" s="205" t="s">
        <v>70</v>
      </c>
      <c r="Z2210" s="205" t="s">
        <v>80</v>
      </c>
      <c r="AA2210" s="234" t="s">
        <v>71</v>
      </c>
      <c r="AB2210" s="216">
        <v>46310</v>
      </c>
      <c r="AC2210" s="205"/>
      <c r="AD2210" s="230" t="s">
        <v>72</v>
      </c>
      <c r="AE2210" s="126" t="s">
        <v>73</v>
      </c>
      <c r="AF2210" s="127" t="s">
        <v>74</v>
      </c>
      <c r="AG2210" s="128"/>
      <c r="AH2210" s="129"/>
      <c r="AI2210" s="129"/>
      <c r="AJ2210" s="126" t="s">
        <v>75</v>
      </c>
      <c r="AK2210" s="127" t="s">
        <v>76</v>
      </c>
      <c r="AL2210" s="129" t="s">
        <v>77</v>
      </c>
      <c r="AM2210" s="128" t="s">
        <v>16530</v>
      </c>
      <c r="AN2210" s="129"/>
      <c r="AO2210" s="127" t="s">
        <v>79</v>
      </c>
      <c r="AP2210" s="129"/>
      <c r="AQ2210" s="183"/>
      <c r="AR2210" s="183"/>
      <c r="AS2210" s="183"/>
    </row>
    <row r="2211" spans="1:45" customFormat="1" ht="30" hidden="1" customHeight="1">
      <c r="A2211" s="204" t="s">
        <v>49</v>
      </c>
      <c r="B2211" s="200" t="s">
        <v>80</v>
      </c>
      <c r="C2211" s="200" t="s">
        <v>81</v>
      </c>
      <c r="D2211" s="200" t="s">
        <v>450</v>
      </c>
      <c r="E2211" s="200" t="s">
        <v>451</v>
      </c>
      <c r="F2211" s="206" t="s">
        <v>16531</v>
      </c>
      <c r="G2211" s="201" t="s">
        <v>16532</v>
      </c>
      <c r="H2211" s="205" t="s">
        <v>16533</v>
      </c>
      <c r="I2211" s="204" t="s">
        <v>16534</v>
      </c>
      <c r="J2211" s="207" t="s">
        <v>16535</v>
      </c>
      <c r="K2211" s="208" t="s">
        <v>16536</v>
      </c>
      <c r="L2211" s="200" t="s">
        <v>60</v>
      </c>
      <c r="M2211" s="205" t="s">
        <v>61</v>
      </c>
      <c r="N2211" s="205" t="s">
        <v>62</v>
      </c>
      <c r="O2211" s="205" t="s">
        <v>91</v>
      </c>
      <c r="P2211" s="205" t="s">
        <v>92</v>
      </c>
      <c r="Q2211" s="205" t="s">
        <v>65</v>
      </c>
      <c r="R2211" s="205" t="s">
        <v>81</v>
      </c>
      <c r="S2211" s="205" t="s">
        <v>451</v>
      </c>
      <c r="T2211" s="205" t="s">
        <v>66</v>
      </c>
      <c r="U2211" s="208" t="s">
        <v>16537</v>
      </c>
      <c r="V2211" s="205">
        <v>1</v>
      </c>
      <c r="W2211" s="205" t="s">
        <v>68</v>
      </c>
      <c r="X2211" s="205" t="s">
        <v>69</v>
      </c>
      <c r="Y2211" s="205" t="s">
        <v>70</v>
      </c>
      <c r="Z2211" s="205" t="s">
        <v>647</v>
      </c>
      <c r="AA2211" s="234" t="s">
        <v>71</v>
      </c>
      <c r="AB2211" s="216">
        <v>46310</v>
      </c>
      <c r="AC2211" s="205"/>
      <c r="AD2211" s="230" t="s">
        <v>72</v>
      </c>
      <c r="AE2211" s="126" t="s">
        <v>73</v>
      </c>
      <c r="AF2211" s="127" t="s">
        <v>74</v>
      </c>
      <c r="AG2211" s="128"/>
      <c r="AH2211" s="129"/>
      <c r="AI2211" s="129"/>
      <c r="AJ2211" s="126" t="s">
        <v>75</v>
      </c>
      <c r="AK2211" s="127" t="s">
        <v>76</v>
      </c>
      <c r="AL2211" s="129" t="s">
        <v>77</v>
      </c>
      <c r="AM2211" s="128" t="s">
        <v>16538</v>
      </c>
      <c r="AN2211" s="129"/>
      <c r="AO2211" s="127" t="s">
        <v>79</v>
      </c>
      <c r="AP2211" s="129"/>
      <c r="AQ2211" s="183"/>
      <c r="AR2211" s="183"/>
      <c r="AS2211" s="183"/>
    </row>
    <row r="2212" spans="1:45" customFormat="1" ht="30" hidden="1" customHeight="1">
      <c r="A2212" s="204" t="s">
        <v>49</v>
      </c>
      <c r="B2212" s="200" t="s">
        <v>80</v>
      </c>
      <c r="C2212" s="200" t="s">
        <v>81</v>
      </c>
      <c r="D2212" s="200" t="s">
        <v>459</v>
      </c>
      <c r="E2212" s="200" t="s">
        <v>460</v>
      </c>
      <c r="F2212" s="206" t="s">
        <v>16539</v>
      </c>
      <c r="G2212" s="201" t="s">
        <v>16540</v>
      </c>
      <c r="H2212" s="205" t="s">
        <v>16541</v>
      </c>
      <c r="I2212" s="204" t="s">
        <v>16542</v>
      </c>
      <c r="J2212" s="207" t="s">
        <v>16543</v>
      </c>
      <c r="K2212" s="208" t="s">
        <v>16544</v>
      </c>
      <c r="L2212" s="200" t="s">
        <v>60</v>
      </c>
      <c r="M2212" s="205" t="s">
        <v>61</v>
      </c>
      <c r="N2212" s="205" t="s">
        <v>62</v>
      </c>
      <c r="O2212" s="205" t="s">
        <v>91</v>
      </c>
      <c r="P2212" s="205" t="s">
        <v>92</v>
      </c>
      <c r="Q2212" s="205" t="s">
        <v>65</v>
      </c>
      <c r="R2212" s="205" t="s">
        <v>81</v>
      </c>
      <c r="S2212" s="205" t="s">
        <v>460</v>
      </c>
      <c r="T2212" s="205" t="s">
        <v>66</v>
      </c>
      <c r="U2212" s="208" t="s">
        <v>16545</v>
      </c>
      <c r="V2212" s="205">
        <v>1</v>
      </c>
      <c r="W2212" s="205" t="s">
        <v>68</v>
      </c>
      <c r="X2212" s="205" t="s">
        <v>69</v>
      </c>
      <c r="Y2212" s="205" t="s">
        <v>70</v>
      </c>
      <c r="Z2212" s="205" t="s">
        <v>647</v>
      </c>
      <c r="AA2212" s="234" t="s">
        <v>71</v>
      </c>
      <c r="AB2212" s="216">
        <v>46310</v>
      </c>
      <c r="AC2212" s="205"/>
      <c r="AD2212" s="230" t="s">
        <v>72</v>
      </c>
      <c r="AE2212" s="126" t="s">
        <v>73</v>
      </c>
      <c r="AF2212" s="127" t="s">
        <v>74</v>
      </c>
      <c r="AG2212" s="128"/>
      <c r="AH2212" s="129"/>
      <c r="AI2212" s="129"/>
      <c r="AJ2212" s="126" t="s">
        <v>75</v>
      </c>
      <c r="AK2212" s="127" t="s">
        <v>346</v>
      </c>
      <c r="AL2212" s="129" t="s">
        <v>77</v>
      </c>
      <c r="AM2212" s="128" t="s">
        <v>16332</v>
      </c>
      <c r="AN2212" s="129"/>
      <c r="AO2212" s="127" t="s">
        <v>79</v>
      </c>
      <c r="AP2212" s="129"/>
      <c r="AQ2212" s="183"/>
      <c r="AR2212" s="183"/>
      <c r="AS2212" s="183"/>
    </row>
    <row r="2213" spans="1:45" customFormat="1" ht="30" hidden="1" customHeight="1">
      <c r="A2213" s="204" t="s">
        <v>49</v>
      </c>
      <c r="B2213" s="200" t="s">
        <v>80</v>
      </c>
      <c r="C2213" s="200" t="s">
        <v>81</v>
      </c>
      <c r="D2213" s="200" t="s">
        <v>459</v>
      </c>
      <c r="E2213" s="200" t="s">
        <v>460</v>
      </c>
      <c r="F2213" s="206" t="s">
        <v>16546</v>
      </c>
      <c r="G2213" s="201" t="s">
        <v>16547</v>
      </c>
      <c r="H2213" s="205" t="s">
        <v>16548</v>
      </c>
      <c r="I2213" s="204" t="s">
        <v>16549</v>
      </c>
      <c r="J2213" s="207" t="s">
        <v>16550</v>
      </c>
      <c r="K2213" s="208" t="s">
        <v>16551</v>
      </c>
      <c r="L2213" s="200" t="s">
        <v>60</v>
      </c>
      <c r="M2213" s="205" t="s">
        <v>61</v>
      </c>
      <c r="N2213" s="205" t="s">
        <v>62</v>
      </c>
      <c r="O2213" s="205" t="s">
        <v>91</v>
      </c>
      <c r="P2213" s="205" t="s">
        <v>92</v>
      </c>
      <c r="Q2213" s="205" t="s">
        <v>65</v>
      </c>
      <c r="R2213" s="205" t="s">
        <v>81</v>
      </c>
      <c r="S2213" s="205" t="s">
        <v>460</v>
      </c>
      <c r="T2213" s="205" t="s">
        <v>66</v>
      </c>
      <c r="U2213" s="208" t="s">
        <v>16552</v>
      </c>
      <c r="V2213" s="205">
        <v>1</v>
      </c>
      <c r="W2213" s="205" t="s">
        <v>68</v>
      </c>
      <c r="X2213" s="205" t="s">
        <v>69</v>
      </c>
      <c r="Y2213" s="205" t="s">
        <v>70</v>
      </c>
      <c r="Z2213" s="205" t="s">
        <v>80</v>
      </c>
      <c r="AA2213" s="234" t="s">
        <v>71</v>
      </c>
      <c r="AB2213" s="216">
        <v>46310</v>
      </c>
      <c r="AC2213" s="205"/>
      <c r="AD2213" s="230" t="s">
        <v>72</v>
      </c>
      <c r="AE2213" s="126" t="s">
        <v>73</v>
      </c>
      <c r="AF2213" s="127" t="s">
        <v>74</v>
      </c>
      <c r="AG2213" s="128"/>
      <c r="AH2213" s="129"/>
      <c r="AI2213" s="129"/>
      <c r="AJ2213" s="126" t="s">
        <v>75</v>
      </c>
      <c r="AK2213" s="127" t="s">
        <v>76</v>
      </c>
      <c r="AL2213" s="129" t="s">
        <v>77</v>
      </c>
      <c r="AM2213" s="128" t="s">
        <v>16553</v>
      </c>
      <c r="AN2213" s="129"/>
      <c r="AO2213" s="127" t="s">
        <v>79</v>
      </c>
      <c r="AP2213" s="129"/>
      <c r="AQ2213" s="183"/>
      <c r="AR2213" s="183"/>
      <c r="AS2213" s="183"/>
    </row>
    <row r="2214" spans="1:45" customFormat="1" ht="30" hidden="1" customHeight="1">
      <c r="A2214" s="204" t="s">
        <v>49</v>
      </c>
      <c r="B2214" s="200" t="s">
        <v>80</v>
      </c>
      <c r="C2214" s="200" t="s">
        <v>81</v>
      </c>
      <c r="D2214" s="200" t="s">
        <v>468</v>
      </c>
      <c r="E2214" s="200" t="s">
        <v>469</v>
      </c>
      <c r="F2214" s="206" t="s">
        <v>16554</v>
      </c>
      <c r="G2214" s="206" t="s">
        <v>16555</v>
      </c>
      <c r="H2214" s="205" t="s">
        <v>16556</v>
      </c>
      <c r="I2214" s="204" t="s">
        <v>16557</v>
      </c>
      <c r="J2214" s="207" t="s">
        <v>16558</v>
      </c>
      <c r="K2214" s="208" t="s">
        <v>16559</v>
      </c>
      <c r="L2214" s="205" t="s">
        <v>1071</v>
      </c>
      <c r="M2214" s="205" t="s">
        <v>61</v>
      </c>
      <c r="N2214" s="205" t="s">
        <v>62</v>
      </c>
      <c r="O2214" s="205" t="s">
        <v>91</v>
      </c>
      <c r="P2214" s="205" t="s">
        <v>92</v>
      </c>
      <c r="Q2214" s="205" t="s">
        <v>65</v>
      </c>
      <c r="R2214" s="205" t="s">
        <v>81</v>
      </c>
      <c r="S2214" s="205" t="s">
        <v>469</v>
      </c>
      <c r="T2214" s="205" t="s">
        <v>777</v>
      </c>
      <c r="U2214" s="208" t="s">
        <v>16560</v>
      </c>
      <c r="V2214" s="205">
        <v>0.95</v>
      </c>
      <c r="W2214" s="205" t="s">
        <v>68</v>
      </c>
      <c r="X2214" s="205" t="s">
        <v>14650</v>
      </c>
      <c r="Y2214" s="205" t="s">
        <v>70</v>
      </c>
      <c r="Z2214" s="205" t="s">
        <v>647</v>
      </c>
      <c r="AA2214" s="234" t="s">
        <v>71</v>
      </c>
      <c r="AB2214" s="216">
        <v>46310</v>
      </c>
      <c r="AC2214" s="205"/>
      <c r="AD2214" s="230" t="s">
        <v>375</v>
      </c>
      <c r="AE2214" s="126" t="s">
        <v>75</v>
      </c>
      <c r="AF2214" s="127" t="s">
        <v>76</v>
      </c>
      <c r="AG2214" s="128" t="s">
        <v>16561</v>
      </c>
      <c r="AH2214" s="129"/>
      <c r="AI2214" s="129"/>
      <c r="AJ2214" s="126" t="s">
        <v>73</v>
      </c>
      <c r="AK2214" s="127"/>
      <c r="AL2214" s="129"/>
      <c r="AM2214" s="128"/>
      <c r="AN2214" s="129"/>
      <c r="AO2214" s="127" t="s">
        <v>79</v>
      </c>
      <c r="AP2214" s="129"/>
      <c r="AQ2214" s="183"/>
      <c r="AR2214" s="183"/>
      <c r="AS2214" s="183"/>
    </row>
    <row r="2215" spans="1:45" customFormat="1" ht="30" hidden="1" customHeight="1">
      <c r="A2215" s="204" t="s">
        <v>49</v>
      </c>
      <c r="B2215" s="200" t="s">
        <v>80</v>
      </c>
      <c r="C2215" s="200" t="s">
        <v>81</v>
      </c>
      <c r="D2215" s="200" t="s">
        <v>459</v>
      </c>
      <c r="E2215" s="200" t="s">
        <v>460</v>
      </c>
      <c r="F2215" s="206" t="s">
        <v>16562</v>
      </c>
      <c r="G2215" s="201" t="s">
        <v>16563</v>
      </c>
      <c r="H2215" s="205" t="s">
        <v>16564</v>
      </c>
      <c r="I2215" s="204" t="s">
        <v>16565</v>
      </c>
      <c r="J2215" s="207" t="s">
        <v>16566</v>
      </c>
      <c r="K2215" s="208" t="s">
        <v>16567</v>
      </c>
      <c r="L2215" s="200" t="s">
        <v>60</v>
      </c>
      <c r="M2215" s="205" t="s">
        <v>61</v>
      </c>
      <c r="N2215" s="205" t="s">
        <v>62</v>
      </c>
      <c r="O2215" s="205" t="s">
        <v>91</v>
      </c>
      <c r="P2215" s="205" t="s">
        <v>92</v>
      </c>
      <c r="Q2215" s="205" t="s">
        <v>65</v>
      </c>
      <c r="R2215" s="205" t="s">
        <v>81</v>
      </c>
      <c r="S2215" s="205" t="s">
        <v>460</v>
      </c>
      <c r="T2215" s="205" t="s">
        <v>66</v>
      </c>
      <c r="U2215" s="208" t="s">
        <v>16568</v>
      </c>
      <c r="V2215" s="205">
        <v>1</v>
      </c>
      <c r="W2215" s="205" t="s">
        <v>68</v>
      </c>
      <c r="X2215" s="205" t="s">
        <v>69</v>
      </c>
      <c r="Y2215" s="205" t="s">
        <v>70</v>
      </c>
      <c r="Z2215" s="205" t="s">
        <v>80</v>
      </c>
      <c r="AA2215" s="234" t="s">
        <v>71</v>
      </c>
      <c r="AB2215" s="216">
        <v>46310</v>
      </c>
      <c r="AC2215" s="205"/>
      <c r="AD2215" s="230" t="s">
        <v>72</v>
      </c>
      <c r="AE2215" s="126" t="s">
        <v>73</v>
      </c>
      <c r="AF2215" s="127" t="s">
        <v>74</v>
      </c>
      <c r="AG2215" s="128"/>
      <c r="AH2215" s="129"/>
      <c r="AI2215" s="129"/>
      <c r="AJ2215" s="126" t="s">
        <v>75</v>
      </c>
      <c r="AK2215" s="127" t="s">
        <v>76</v>
      </c>
      <c r="AL2215" s="129" t="s">
        <v>77</v>
      </c>
      <c r="AM2215" s="128" t="s">
        <v>16569</v>
      </c>
      <c r="AN2215" s="129"/>
      <c r="AO2215" s="127" t="s">
        <v>79</v>
      </c>
      <c r="AP2215" s="129"/>
      <c r="AQ2215" s="183"/>
      <c r="AR2215" s="183"/>
      <c r="AS2215" s="183"/>
    </row>
    <row r="2216" spans="1:45" customFormat="1" ht="30" hidden="1" customHeight="1">
      <c r="A2216" s="204" t="s">
        <v>49</v>
      </c>
      <c r="B2216" s="200" t="s">
        <v>80</v>
      </c>
      <c r="C2216" s="200" t="s">
        <v>81</v>
      </c>
      <c r="D2216" s="200" t="s">
        <v>468</v>
      </c>
      <c r="E2216" s="200" t="s">
        <v>469</v>
      </c>
      <c r="F2216" s="206" t="s">
        <v>16570</v>
      </c>
      <c r="G2216" s="201" t="s">
        <v>16571</v>
      </c>
      <c r="H2216" s="205" t="s">
        <v>16572</v>
      </c>
      <c r="I2216" s="204" t="s">
        <v>16573</v>
      </c>
      <c r="J2216" s="207" t="s">
        <v>16574</v>
      </c>
      <c r="K2216" s="208" t="s">
        <v>16575</v>
      </c>
      <c r="L2216" s="200" t="s">
        <v>60</v>
      </c>
      <c r="M2216" s="205" t="s">
        <v>61</v>
      </c>
      <c r="N2216" s="205" t="s">
        <v>62</v>
      </c>
      <c r="O2216" s="205" t="s">
        <v>91</v>
      </c>
      <c r="P2216" s="205" t="s">
        <v>92</v>
      </c>
      <c r="Q2216" s="205" t="s">
        <v>65</v>
      </c>
      <c r="R2216" s="205" t="s">
        <v>81</v>
      </c>
      <c r="S2216" s="205" t="s">
        <v>469</v>
      </c>
      <c r="T2216" s="205" t="s">
        <v>66</v>
      </c>
      <c r="U2216" s="208" t="s">
        <v>16576</v>
      </c>
      <c r="V2216" s="205">
        <v>1</v>
      </c>
      <c r="W2216" s="205" t="s">
        <v>68</v>
      </c>
      <c r="X2216" s="205" t="s">
        <v>69</v>
      </c>
      <c r="Y2216" s="205" t="s">
        <v>70</v>
      </c>
      <c r="Z2216" s="205" t="s">
        <v>647</v>
      </c>
      <c r="AA2216" s="234" t="s">
        <v>71</v>
      </c>
      <c r="AB2216" s="216">
        <v>46310</v>
      </c>
      <c r="AC2216" s="205"/>
      <c r="AD2216" s="230" t="s">
        <v>72</v>
      </c>
      <c r="AE2216" s="126" t="s">
        <v>73</v>
      </c>
      <c r="AF2216" s="127" t="s">
        <v>74</v>
      </c>
      <c r="AG2216" s="128"/>
      <c r="AH2216" s="129"/>
      <c r="AI2216" s="129"/>
      <c r="AJ2216" s="126" t="s">
        <v>75</v>
      </c>
      <c r="AK2216" s="127" t="s">
        <v>346</v>
      </c>
      <c r="AL2216" s="129" t="s">
        <v>77</v>
      </c>
      <c r="AM2216" s="128" t="s">
        <v>16332</v>
      </c>
      <c r="AN2216" s="129"/>
      <c r="AO2216" s="127" t="s">
        <v>79</v>
      </c>
      <c r="AP2216" s="129"/>
      <c r="AQ2216" s="183"/>
      <c r="AR2216" s="183"/>
      <c r="AS2216" s="183"/>
    </row>
    <row r="2217" spans="1:45" customFormat="1" ht="30" hidden="1" customHeight="1">
      <c r="A2217" s="204" t="s">
        <v>49</v>
      </c>
      <c r="B2217" s="200" t="s">
        <v>80</v>
      </c>
      <c r="C2217" s="200" t="s">
        <v>81</v>
      </c>
      <c r="D2217" s="200" t="s">
        <v>468</v>
      </c>
      <c r="E2217" s="200" t="s">
        <v>469</v>
      </c>
      <c r="F2217" s="206" t="s">
        <v>16577</v>
      </c>
      <c r="G2217" s="201" t="s">
        <v>16578</v>
      </c>
      <c r="H2217" s="205" t="s">
        <v>16579</v>
      </c>
      <c r="I2217" s="204" t="s">
        <v>16580</v>
      </c>
      <c r="J2217" s="207" t="s">
        <v>16581</v>
      </c>
      <c r="K2217" s="208" t="s">
        <v>16582</v>
      </c>
      <c r="L2217" s="200" t="s">
        <v>60</v>
      </c>
      <c r="M2217" s="205" t="s">
        <v>61</v>
      </c>
      <c r="N2217" s="205" t="s">
        <v>62</v>
      </c>
      <c r="O2217" s="205" t="s">
        <v>91</v>
      </c>
      <c r="P2217" s="205" t="s">
        <v>92</v>
      </c>
      <c r="Q2217" s="205" t="s">
        <v>65</v>
      </c>
      <c r="R2217" s="205" t="s">
        <v>81</v>
      </c>
      <c r="S2217" s="205" t="s">
        <v>469</v>
      </c>
      <c r="T2217" s="205" t="s">
        <v>66</v>
      </c>
      <c r="U2217" s="208" t="s">
        <v>16583</v>
      </c>
      <c r="V2217" s="205">
        <v>1</v>
      </c>
      <c r="W2217" s="205" t="s">
        <v>68</v>
      </c>
      <c r="X2217" s="205" t="s">
        <v>69</v>
      </c>
      <c r="Y2217" s="205" t="s">
        <v>70</v>
      </c>
      <c r="Z2217" s="205" t="s">
        <v>80</v>
      </c>
      <c r="AA2217" s="234" t="s">
        <v>71</v>
      </c>
      <c r="AB2217" s="216">
        <v>46310</v>
      </c>
      <c r="AC2217" s="205"/>
      <c r="AD2217" s="230" t="s">
        <v>72</v>
      </c>
      <c r="AE2217" s="126" t="s">
        <v>73</v>
      </c>
      <c r="AF2217" s="127" t="s">
        <v>74</v>
      </c>
      <c r="AG2217" s="128"/>
      <c r="AH2217" s="129"/>
      <c r="AI2217" s="129"/>
      <c r="AJ2217" s="126" t="s">
        <v>75</v>
      </c>
      <c r="AK2217" s="127" t="s">
        <v>76</v>
      </c>
      <c r="AL2217" s="129" t="s">
        <v>77</v>
      </c>
      <c r="AM2217" s="128" t="s">
        <v>16584</v>
      </c>
      <c r="AN2217" s="129"/>
      <c r="AO2217" s="127" t="s">
        <v>79</v>
      </c>
      <c r="AP2217" s="129"/>
      <c r="AQ2217" s="183"/>
      <c r="AR2217" s="183"/>
      <c r="AS2217" s="183"/>
    </row>
    <row r="2218" spans="1:45" customFormat="1" ht="30" hidden="1" customHeight="1">
      <c r="A2218" s="204" t="s">
        <v>49</v>
      </c>
      <c r="B2218" s="200" t="s">
        <v>80</v>
      </c>
      <c r="C2218" s="200" t="s">
        <v>81</v>
      </c>
      <c r="D2218" s="200" t="s">
        <v>477</v>
      </c>
      <c r="E2218" s="200" t="s">
        <v>478</v>
      </c>
      <c r="F2218" s="206" t="s">
        <v>16585</v>
      </c>
      <c r="G2218" s="201" t="s">
        <v>16586</v>
      </c>
      <c r="H2218" s="205" t="s">
        <v>16587</v>
      </c>
      <c r="I2218" s="204" t="s">
        <v>16588</v>
      </c>
      <c r="J2218" s="207" t="s">
        <v>16589</v>
      </c>
      <c r="K2218" s="208" t="s">
        <v>16590</v>
      </c>
      <c r="L2218" s="200" t="s">
        <v>60</v>
      </c>
      <c r="M2218" s="205" t="s">
        <v>61</v>
      </c>
      <c r="N2218" s="205" t="s">
        <v>62</v>
      </c>
      <c r="O2218" s="205" t="s">
        <v>91</v>
      </c>
      <c r="P2218" s="205" t="s">
        <v>92</v>
      </c>
      <c r="Q2218" s="205" t="s">
        <v>65</v>
      </c>
      <c r="R2218" s="205" t="s">
        <v>81</v>
      </c>
      <c r="S2218" s="205" t="s">
        <v>478</v>
      </c>
      <c r="T2218" s="205" t="s">
        <v>66</v>
      </c>
      <c r="U2218" s="208" t="s">
        <v>16591</v>
      </c>
      <c r="V2218" s="205">
        <v>1</v>
      </c>
      <c r="W2218" s="205" t="s">
        <v>68</v>
      </c>
      <c r="X2218" s="205" t="s">
        <v>69</v>
      </c>
      <c r="Y2218" s="205" t="s">
        <v>70</v>
      </c>
      <c r="Z2218" s="205" t="s">
        <v>647</v>
      </c>
      <c r="AA2218" s="234" t="s">
        <v>71</v>
      </c>
      <c r="AB2218" s="216">
        <v>46310</v>
      </c>
      <c r="AC2218" s="205"/>
      <c r="AD2218" s="230" t="s">
        <v>72</v>
      </c>
      <c r="AE2218" s="126" t="s">
        <v>73</v>
      </c>
      <c r="AF2218" s="127" t="s">
        <v>74</v>
      </c>
      <c r="AG2218" s="128"/>
      <c r="AH2218" s="129"/>
      <c r="AI2218" s="129"/>
      <c r="AJ2218" s="126" t="s">
        <v>75</v>
      </c>
      <c r="AK2218" s="127" t="s">
        <v>346</v>
      </c>
      <c r="AL2218" s="129" t="s">
        <v>77</v>
      </c>
      <c r="AM2218" s="128" t="s">
        <v>16332</v>
      </c>
      <c r="AN2218" s="129"/>
      <c r="AO2218" s="127" t="s">
        <v>79</v>
      </c>
      <c r="AP2218" s="129"/>
      <c r="AQ2218" s="183"/>
      <c r="AR2218" s="183"/>
      <c r="AS2218" s="183"/>
    </row>
    <row r="2219" spans="1:45" customFormat="1" ht="30" hidden="1" customHeight="1">
      <c r="A2219" s="204" t="s">
        <v>49</v>
      </c>
      <c r="B2219" s="200" t="s">
        <v>80</v>
      </c>
      <c r="C2219" s="200" t="s">
        <v>81</v>
      </c>
      <c r="D2219" s="200" t="s">
        <v>477</v>
      </c>
      <c r="E2219" s="200" t="s">
        <v>478</v>
      </c>
      <c r="F2219" s="206" t="s">
        <v>16592</v>
      </c>
      <c r="G2219" s="201" t="s">
        <v>16593</v>
      </c>
      <c r="H2219" s="205" t="s">
        <v>16594</v>
      </c>
      <c r="I2219" s="204" t="s">
        <v>16595</v>
      </c>
      <c r="J2219" s="207" t="s">
        <v>16596</v>
      </c>
      <c r="K2219" s="208" t="s">
        <v>16597</v>
      </c>
      <c r="L2219" s="200" t="s">
        <v>60</v>
      </c>
      <c r="M2219" s="205" t="s">
        <v>61</v>
      </c>
      <c r="N2219" s="205" t="s">
        <v>62</v>
      </c>
      <c r="O2219" s="205" t="s">
        <v>91</v>
      </c>
      <c r="P2219" s="205" t="s">
        <v>92</v>
      </c>
      <c r="Q2219" s="205" t="s">
        <v>65</v>
      </c>
      <c r="R2219" s="205" t="s">
        <v>81</v>
      </c>
      <c r="S2219" s="205" t="s">
        <v>478</v>
      </c>
      <c r="T2219" s="205" t="s">
        <v>66</v>
      </c>
      <c r="U2219" s="208" t="s">
        <v>16598</v>
      </c>
      <c r="V2219" s="205">
        <v>1</v>
      </c>
      <c r="W2219" s="205" t="s">
        <v>68</v>
      </c>
      <c r="X2219" s="205" t="s">
        <v>69</v>
      </c>
      <c r="Y2219" s="205" t="s">
        <v>70</v>
      </c>
      <c r="Z2219" s="205" t="s">
        <v>80</v>
      </c>
      <c r="AA2219" s="234" t="s">
        <v>71</v>
      </c>
      <c r="AB2219" s="216">
        <v>46310</v>
      </c>
      <c r="AC2219" s="205"/>
      <c r="AD2219" s="230" t="s">
        <v>72</v>
      </c>
      <c r="AE2219" s="126" t="s">
        <v>73</v>
      </c>
      <c r="AF2219" s="127" t="s">
        <v>74</v>
      </c>
      <c r="AG2219" s="128"/>
      <c r="AH2219" s="129"/>
      <c r="AI2219" s="129"/>
      <c r="AJ2219" s="126" t="s">
        <v>75</v>
      </c>
      <c r="AK2219" s="127" t="s">
        <v>76</v>
      </c>
      <c r="AL2219" s="129" t="s">
        <v>77</v>
      </c>
      <c r="AM2219" s="128" t="s">
        <v>16599</v>
      </c>
      <c r="AN2219" s="129"/>
      <c r="AO2219" s="127" t="s">
        <v>79</v>
      </c>
      <c r="AP2219" s="129"/>
      <c r="AQ2219" s="183"/>
      <c r="AR2219" s="183"/>
      <c r="AS2219" s="183"/>
    </row>
    <row r="2220" spans="1:45" customFormat="1" ht="30" hidden="1" customHeight="1">
      <c r="A2220" s="204" t="s">
        <v>49</v>
      </c>
      <c r="B2220" s="200" t="s">
        <v>80</v>
      </c>
      <c r="C2220" s="200" t="s">
        <v>81</v>
      </c>
      <c r="D2220" s="200" t="s">
        <v>486</v>
      </c>
      <c r="E2220" s="200" t="s">
        <v>487</v>
      </c>
      <c r="F2220" s="206" t="s">
        <v>16600</v>
      </c>
      <c r="G2220" s="201" t="s">
        <v>16601</v>
      </c>
      <c r="H2220" s="205" t="s">
        <v>16602</v>
      </c>
      <c r="I2220" s="204" t="s">
        <v>16603</v>
      </c>
      <c r="J2220" s="207" t="s">
        <v>16604</v>
      </c>
      <c r="K2220" s="208" t="s">
        <v>16605</v>
      </c>
      <c r="L2220" s="200" t="s">
        <v>60</v>
      </c>
      <c r="M2220" s="205" t="s">
        <v>61</v>
      </c>
      <c r="N2220" s="205" t="s">
        <v>62</v>
      </c>
      <c r="O2220" s="205" t="s">
        <v>91</v>
      </c>
      <c r="P2220" s="205" t="s">
        <v>92</v>
      </c>
      <c r="Q2220" s="205" t="s">
        <v>65</v>
      </c>
      <c r="R2220" s="205" t="s">
        <v>81</v>
      </c>
      <c r="S2220" s="205" t="s">
        <v>487</v>
      </c>
      <c r="T2220" s="205" t="s">
        <v>66</v>
      </c>
      <c r="U2220" s="208" t="s">
        <v>16606</v>
      </c>
      <c r="V2220" s="205">
        <v>1</v>
      </c>
      <c r="W2220" s="205" t="s">
        <v>68</v>
      </c>
      <c r="X2220" s="205" t="s">
        <v>69</v>
      </c>
      <c r="Y2220" s="205" t="s">
        <v>70</v>
      </c>
      <c r="Z2220" s="205" t="s">
        <v>647</v>
      </c>
      <c r="AA2220" s="234" t="s">
        <v>71</v>
      </c>
      <c r="AB2220" s="216">
        <v>46310</v>
      </c>
      <c r="AC2220" s="205"/>
      <c r="AD2220" s="230" t="s">
        <v>72</v>
      </c>
      <c r="AE2220" s="126" t="s">
        <v>73</v>
      </c>
      <c r="AF2220" s="127" t="s">
        <v>74</v>
      </c>
      <c r="AG2220" s="128"/>
      <c r="AH2220" s="129"/>
      <c r="AI2220" s="129"/>
      <c r="AJ2220" s="126" t="s">
        <v>75</v>
      </c>
      <c r="AK2220" s="127" t="s">
        <v>346</v>
      </c>
      <c r="AL2220" s="129" t="s">
        <v>77</v>
      </c>
      <c r="AM2220" s="128" t="s">
        <v>16332</v>
      </c>
      <c r="AN2220" s="129"/>
      <c r="AO2220" s="127" t="s">
        <v>79</v>
      </c>
      <c r="AP2220" s="129"/>
      <c r="AQ2220" s="183"/>
      <c r="AR2220" s="183"/>
      <c r="AS2220" s="183"/>
    </row>
    <row r="2221" spans="1:45" customFormat="1" ht="30" hidden="1" customHeight="1">
      <c r="A2221" s="204" t="s">
        <v>49</v>
      </c>
      <c r="B2221" s="200" t="s">
        <v>80</v>
      </c>
      <c r="C2221" s="200" t="s">
        <v>81</v>
      </c>
      <c r="D2221" s="200" t="s">
        <v>486</v>
      </c>
      <c r="E2221" s="200" t="s">
        <v>487</v>
      </c>
      <c r="F2221" s="206" t="s">
        <v>16607</v>
      </c>
      <c r="G2221" s="201" t="s">
        <v>16608</v>
      </c>
      <c r="H2221" s="205" t="s">
        <v>16609</v>
      </c>
      <c r="I2221" s="204" t="s">
        <v>16610</v>
      </c>
      <c r="J2221" s="207" t="s">
        <v>16611</v>
      </c>
      <c r="K2221" s="208" t="s">
        <v>16612</v>
      </c>
      <c r="L2221" s="200" t="s">
        <v>60</v>
      </c>
      <c r="M2221" s="205" t="s">
        <v>61</v>
      </c>
      <c r="N2221" s="205" t="s">
        <v>62</v>
      </c>
      <c r="O2221" s="205" t="s">
        <v>91</v>
      </c>
      <c r="P2221" s="205" t="s">
        <v>92</v>
      </c>
      <c r="Q2221" s="205" t="s">
        <v>65</v>
      </c>
      <c r="R2221" s="205" t="s">
        <v>81</v>
      </c>
      <c r="S2221" s="205" t="s">
        <v>487</v>
      </c>
      <c r="T2221" s="205" t="s">
        <v>66</v>
      </c>
      <c r="U2221" s="208" t="s">
        <v>16613</v>
      </c>
      <c r="V2221" s="205">
        <v>1</v>
      </c>
      <c r="W2221" s="205" t="s">
        <v>68</v>
      </c>
      <c r="X2221" s="205" t="s">
        <v>69</v>
      </c>
      <c r="Y2221" s="205" t="s">
        <v>70</v>
      </c>
      <c r="Z2221" s="205" t="s">
        <v>80</v>
      </c>
      <c r="AA2221" s="234" t="s">
        <v>71</v>
      </c>
      <c r="AB2221" s="216">
        <v>46310</v>
      </c>
      <c r="AC2221" s="205"/>
      <c r="AD2221" s="230" t="s">
        <v>72</v>
      </c>
      <c r="AE2221" s="126" t="s">
        <v>73</v>
      </c>
      <c r="AF2221" s="127" t="s">
        <v>74</v>
      </c>
      <c r="AG2221" s="128"/>
      <c r="AH2221" s="129"/>
      <c r="AI2221" s="129"/>
      <c r="AJ2221" s="126" t="s">
        <v>75</v>
      </c>
      <c r="AK2221" s="127" t="s">
        <v>76</v>
      </c>
      <c r="AL2221" s="129" t="s">
        <v>77</v>
      </c>
      <c r="AM2221" s="128" t="s">
        <v>16614</v>
      </c>
      <c r="AN2221" s="129"/>
      <c r="AO2221" s="127" t="s">
        <v>79</v>
      </c>
      <c r="AP2221" s="129"/>
      <c r="AQ2221" s="183"/>
      <c r="AR2221" s="183"/>
      <c r="AS2221" s="183"/>
    </row>
    <row r="2222" spans="1:45" customFormat="1" ht="30" hidden="1" customHeight="1">
      <c r="A2222" s="204" t="s">
        <v>49</v>
      </c>
      <c r="B2222" s="200" t="s">
        <v>80</v>
      </c>
      <c r="C2222" s="200" t="s">
        <v>81</v>
      </c>
      <c r="D2222" s="200" t="s">
        <v>495</v>
      </c>
      <c r="E2222" s="200" t="s">
        <v>496</v>
      </c>
      <c r="F2222" s="206" t="s">
        <v>16615</v>
      </c>
      <c r="G2222" s="201" t="s">
        <v>16616</v>
      </c>
      <c r="H2222" s="205" t="s">
        <v>16617</v>
      </c>
      <c r="I2222" s="204" t="s">
        <v>16618</v>
      </c>
      <c r="J2222" s="207" t="s">
        <v>16619</v>
      </c>
      <c r="K2222" s="208" t="s">
        <v>16620</v>
      </c>
      <c r="L2222" s="200" t="s">
        <v>60</v>
      </c>
      <c r="M2222" s="205" t="s">
        <v>61</v>
      </c>
      <c r="N2222" s="205" t="s">
        <v>62</v>
      </c>
      <c r="O2222" s="205" t="s">
        <v>91</v>
      </c>
      <c r="P2222" s="205" t="s">
        <v>92</v>
      </c>
      <c r="Q2222" s="205" t="s">
        <v>65</v>
      </c>
      <c r="R2222" s="205" t="s">
        <v>81</v>
      </c>
      <c r="S2222" s="205" t="s">
        <v>496</v>
      </c>
      <c r="T2222" s="205" t="s">
        <v>66</v>
      </c>
      <c r="U2222" s="208" t="s">
        <v>16621</v>
      </c>
      <c r="V2222" s="205">
        <v>1</v>
      </c>
      <c r="W2222" s="205" t="s">
        <v>68</v>
      </c>
      <c r="X2222" s="205" t="s">
        <v>69</v>
      </c>
      <c r="Y2222" s="205" t="s">
        <v>70</v>
      </c>
      <c r="Z2222" s="205" t="s">
        <v>647</v>
      </c>
      <c r="AA2222" s="234" t="s">
        <v>71</v>
      </c>
      <c r="AB2222" s="216">
        <v>46310</v>
      </c>
      <c r="AC2222" s="205"/>
      <c r="AD2222" s="230" t="s">
        <v>72</v>
      </c>
      <c r="AE2222" s="126" t="s">
        <v>73</v>
      </c>
      <c r="AF2222" s="127" t="s">
        <v>74</v>
      </c>
      <c r="AG2222" s="128"/>
      <c r="AH2222" s="129"/>
      <c r="AI2222" s="129"/>
      <c r="AJ2222" s="126" t="s">
        <v>75</v>
      </c>
      <c r="AK2222" s="127" t="s">
        <v>346</v>
      </c>
      <c r="AL2222" s="129" t="s">
        <v>77</v>
      </c>
      <c r="AM2222" s="128" t="s">
        <v>16332</v>
      </c>
      <c r="AN2222" s="129"/>
      <c r="AO2222" s="127" t="s">
        <v>79</v>
      </c>
      <c r="AP2222" s="129"/>
      <c r="AQ2222" s="183"/>
      <c r="AR2222" s="183"/>
      <c r="AS2222" s="183"/>
    </row>
    <row r="2223" spans="1:45" customFormat="1" ht="30" hidden="1" customHeight="1">
      <c r="A2223" s="204" t="s">
        <v>49</v>
      </c>
      <c r="B2223" s="200" t="s">
        <v>80</v>
      </c>
      <c r="C2223" s="200" t="s">
        <v>81</v>
      </c>
      <c r="D2223" s="200" t="s">
        <v>495</v>
      </c>
      <c r="E2223" s="200" t="s">
        <v>496</v>
      </c>
      <c r="F2223" s="206" t="s">
        <v>16622</v>
      </c>
      <c r="G2223" s="201" t="s">
        <v>16623</v>
      </c>
      <c r="H2223" s="205" t="s">
        <v>16624</v>
      </c>
      <c r="I2223" s="204" t="s">
        <v>16625</v>
      </c>
      <c r="J2223" s="207" t="s">
        <v>16626</v>
      </c>
      <c r="K2223" s="208" t="s">
        <v>16627</v>
      </c>
      <c r="L2223" s="200" t="s">
        <v>60</v>
      </c>
      <c r="M2223" s="205" t="s">
        <v>61</v>
      </c>
      <c r="N2223" s="205" t="s">
        <v>62</v>
      </c>
      <c r="O2223" s="205" t="s">
        <v>91</v>
      </c>
      <c r="P2223" s="205" t="s">
        <v>92</v>
      </c>
      <c r="Q2223" s="205" t="s">
        <v>65</v>
      </c>
      <c r="R2223" s="205" t="s">
        <v>81</v>
      </c>
      <c r="S2223" s="205" t="s">
        <v>496</v>
      </c>
      <c r="T2223" s="205" t="s">
        <v>66</v>
      </c>
      <c r="U2223" s="208" t="s">
        <v>16628</v>
      </c>
      <c r="V2223" s="205">
        <v>1</v>
      </c>
      <c r="W2223" s="205" t="s">
        <v>68</v>
      </c>
      <c r="X2223" s="205" t="s">
        <v>69</v>
      </c>
      <c r="Y2223" s="205" t="s">
        <v>70</v>
      </c>
      <c r="Z2223" s="205" t="s">
        <v>80</v>
      </c>
      <c r="AA2223" s="234" t="s">
        <v>71</v>
      </c>
      <c r="AB2223" s="216">
        <v>46310</v>
      </c>
      <c r="AC2223" s="205"/>
      <c r="AD2223" s="230" t="s">
        <v>72</v>
      </c>
      <c r="AE2223" s="126" t="s">
        <v>73</v>
      </c>
      <c r="AF2223" s="127" t="s">
        <v>74</v>
      </c>
      <c r="AG2223" s="128"/>
      <c r="AH2223" s="129"/>
      <c r="AI2223" s="129"/>
      <c r="AJ2223" s="126" t="s">
        <v>75</v>
      </c>
      <c r="AK2223" s="127" t="s">
        <v>76</v>
      </c>
      <c r="AL2223" s="129" t="s">
        <v>77</v>
      </c>
      <c r="AM2223" s="128" t="s">
        <v>16629</v>
      </c>
      <c r="AN2223" s="129"/>
      <c r="AO2223" s="127" t="s">
        <v>79</v>
      </c>
      <c r="AP2223" s="129"/>
      <c r="AQ2223" s="183"/>
      <c r="AR2223" s="183"/>
      <c r="AS2223" s="183"/>
    </row>
    <row r="2224" spans="1:45" customFormat="1" ht="30" hidden="1" customHeight="1">
      <c r="A2224" s="204" t="s">
        <v>49</v>
      </c>
      <c r="B2224" s="200" t="s">
        <v>80</v>
      </c>
      <c r="C2224" s="200" t="s">
        <v>81</v>
      </c>
      <c r="D2224" s="200" t="s">
        <v>504</v>
      </c>
      <c r="E2224" s="200" t="s">
        <v>505</v>
      </c>
      <c r="F2224" s="206" t="s">
        <v>16630</v>
      </c>
      <c r="G2224" s="201" t="s">
        <v>16631</v>
      </c>
      <c r="H2224" s="205" t="s">
        <v>16632</v>
      </c>
      <c r="I2224" s="204" t="s">
        <v>16633</v>
      </c>
      <c r="J2224" s="207" t="s">
        <v>16634</v>
      </c>
      <c r="K2224" s="208" t="s">
        <v>16635</v>
      </c>
      <c r="L2224" s="200" t="s">
        <v>60</v>
      </c>
      <c r="M2224" s="205" t="s">
        <v>61</v>
      </c>
      <c r="N2224" s="205" t="s">
        <v>62</v>
      </c>
      <c r="O2224" s="205" t="s">
        <v>91</v>
      </c>
      <c r="P2224" s="205" t="s">
        <v>92</v>
      </c>
      <c r="Q2224" s="205" t="s">
        <v>65</v>
      </c>
      <c r="R2224" s="205" t="s">
        <v>81</v>
      </c>
      <c r="S2224" s="205" t="s">
        <v>505</v>
      </c>
      <c r="T2224" s="205" t="s">
        <v>66</v>
      </c>
      <c r="U2224" s="208" t="s">
        <v>16636</v>
      </c>
      <c r="V2224" s="205">
        <v>1</v>
      </c>
      <c r="W2224" s="205" t="s">
        <v>68</v>
      </c>
      <c r="X2224" s="205" t="s">
        <v>69</v>
      </c>
      <c r="Y2224" s="205" t="s">
        <v>70</v>
      </c>
      <c r="Z2224" s="205" t="s">
        <v>647</v>
      </c>
      <c r="AA2224" s="234" t="s">
        <v>71</v>
      </c>
      <c r="AB2224" s="216">
        <v>46310</v>
      </c>
      <c r="AC2224" s="205"/>
      <c r="AD2224" s="230" t="s">
        <v>72</v>
      </c>
      <c r="AE2224" s="126" t="s">
        <v>73</v>
      </c>
      <c r="AF2224" s="127" t="s">
        <v>74</v>
      </c>
      <c r="AG2224" s="128"/>
      <c r="AH2224" s="129"/>
      <c r="AI2224" s="129"/>
      <c r="AJ2224" s="126" t="s">
        <v>75</v>
      </c>
      <c r="AK2224" s="127" t="s">
        <v>346</v>
      </c>
      <c r="AL2224" s="129" t="s">
        <v>77</v>
      </c>
      <c r="AM2224" s="128" t="s">
        <v>16332</v>
      </c>
      <c r="AN2224" s="129"/>
      <c r="AO2224" s="127" t="s">
        <v>79</v>
      </c>
      <c r="AP2224" s="129"/>
      <c r="AQ2224" s="183"/>
      <c r="AR2224" s="183"/>
      <c r="AS2224" s="183"/>
    </row>
    <row r="2225" spans="1:45" customFormat="1" ht="30" hidden="1" customHeight="1">
      <c r="A2225" s="204" t="s">
        <v>49</v>
      </c>
      <c r="B2225" s="200" t="s">
        <v>80</v>
      </c>
      <c r="C2225" s="200" t="s">
        <v>81</v>
      </c>
      <c r="D2225" s="200" t="s">
        <v>504</v>
      </c>
      <c r="E2225" s="200" t="s">
        <v>505</v>
      </c>
      <c r="F2225" s="206" t="s">
        <v>16637</v>
      </c>
      <c r="G2225" s="201" t="s">
        <v>16638</v>
      </c>
      <c r="H2225" s="205" t="s">
        <v>16639</v>
      </c>
      <c r="I2225" s="204" t="s">
        <v>16640</v>
      </c>
      <c r="J2225" s="207" t="s">
        <v>16641</v>
      </c>
      <c r="K2225" s="208" t="s">
        <v>16642</v>
      </c>
      <c r="L2225" s="200" t="s">
        <v>60</v>
      </c>
      <c r="M2225" s="205" t="s">
        <v>61</v>
      </c>
      <c r="N2225" s="205" t="s">
        <v>62</v>
      </c>
      <c r="O2225" s="205" t="s">
        <v>91</v>
      </c>
      <c r="P2225" s="205" t="s">
        <v>92</v>
      </c>
      <c r="Q2225" s="205" t="s">
        <v>65</v>
      </c>
      <c r="R2225" s="205" t="s">
        <v>81</v>
      </c>
      <c r="S2225" s="205" t="s">
        <v>505</v>
      </c>
      <c r="T2225" s="205" t="s">
        <v>66</v>
      </c>
      <c r="U2225" s="208" t="s">
        <v>16643</v>
      </c>
      <c r="V2225" s="205">
        <v>1</v>
      </c>
      <c r="W2225" s="205" t="s">
        <v>68</v>
      </c>
      <c r="X2225" s="205" t="s">
        <v>69</v>
      </c>
      <c r="Y2225" s="205" t="s">
        <v>70</v>
      </c>
      <c r="Z2225" s="205" t="s">
        <v>80</v>
      </c>
      <c r="AA2225" s="234" t="s">
        <v>71</v>
      </c>
      <c r="AB2225" s="216">
        <v>46310</v>
      </c>
      <c r="AC2225" s="205"/>
      <c r="AD2225" s="230" t="s">
        <v>72</v>
      </c>
      <c r="AE2225" s="126" t="s">
        <v>73</v>
      </c>
      <c r="AF2225" s="127" t="s">
        <v>74</v>
      </c>
      <c r="AG2225" s="128"/>
      <c r="AH2225" s="129"/>
      <c r="AI2225" s="129"/>
      <c r="AJ2225" s="126" t="s">
        <v>75</v>
      </c>
      <c r="AK2225" s="127" t="s">
        <v>76</v>
      </c>
      <c r="AL2225" s="129" t="s">
        <v>77</v>
      </c>
      <c r="AM2225" s="128" t="s">
        <v>16644</v>
      </c>
      <c r="AN2225" s="129"/>
      <c r="AO2225" s="127" t="s">
        <v>79</v>
      </c>
      <c r="AP2225" s="129"/>
      <c r="AQ2225" s="183"/>
      <c r="AR2225" s="183"/>
      <c r="AS2225" s="183"/>
    </row>
    <row r="2226" spans="1:45" customFormat="1" ht="30" hidden="1" customHeight="1">
      <c r="A2226" s="204" t="s">
        <v>49</v>
      </c>
      <c r="B2226" s="200" t="s">
        <v>80</v>
      </c>
      <c r="C2226" s="200" t="s">
        <v>81</v>
      </c>
      <c r="D2226" s="200" t="s">
        <v>513</v>
      </c>
      <c r="E2226" s="200" t="s">
        <v>514</v>
      </c>
      <c r="F2226" s="206" t="s">
        <v>16645</v>
      </c>
      <c r="G2226" s="201" t="s">
        <v>16646</v>
      </c>
      <c r="H2226" s="205" t="s">
        <v>16647</v>
      </c>
      <c r="I2226" s="204" t="s">
        <v>16648</v>
      </c>
      <c r="J2226" s="207" t="s">
        <v>16649</v>
      </c>
      <c r="K2226" s="208" t="s">
        <v>16650</v>
      </c>
      <c r="L2226" s="200" t="s">
        <v>60</v>
      </c>
      <c r="M2226" s="205" t="s">
        <v>61</v>
      </c>
      <c r="N2226" s="205" t="s">
        <v>62</v>
      </c>
      <c r="O2226" s="205" t="s">
        <v>91</v>
      </c>
      <c r="P2226" s="205" t="s">
        <v>92</v>
      </c>
      <c r="Q2226" s="205" t="s">
        <v>65</v>
      </c>
      <c r="R2226" s="205" t="s">
        <v>81</v>
      </c>
      <c r="S2226" s="205" t="s">
        <v>514</v>
      </c>
      <c r="T2226" s="205" t="s">
        <v>66</v>
      </c>
      <c r="U2226" s="208" t="s">
        <v>16651</v>
      </c>
      <c r="V2226" s="205">
        <v>1</v>
      </c>
      <c r="W2226" s="205" t="s">
        <v>68</v>
      </c>
      <c r="X2226" s="205" t="s">
        <v>69</v>
      </c>
      <c r="Y2226" s="205" t="s">
        <v>70</v>
      </c>
      <c r="Z2226" s="205" t="s">
        <v>647</v>
      </c>
      <c r="AA2226" s="234" t="s">
        <v>71</v>
      </c>
      <c r="AB2226" s="216">
        <v>46310</v>
      </c>
      <c r="AC2226" s="205"/>
      <c r="AD2226" s="230" t="s">
        <v>72</v>
      </c>
      <c r="AE2226" s="126" t="s">
        <v>73</v>
      </c>
      <c r="AF2226" s="127" t="s">
        <v>74</v>
      </c>
      <c r="AG2226" s="128"/>
      <c r="AH2226" s="129"/>
      <c r="AI2226" s="129"/>
      <c r="AJ2226" s="126" t="s">
        <v>75</v>
      </c>
      <c r="AK2226" s="127" t="s">
        <v>76</v>
      </c>
      <c r="AL2226" s="129" t="s">
        <v>77</v>
      </c>
      <c r="AM2226" s="128" t="s">
        <v>16652</v>
      </c>
      <c r="AN2226" s="129"/>
      <c r="AO2226" s="127" t="s">
        <v>79</v>
      </c>
      <c r="AP2226" s="129"/>
      <c r="AQ2226" s="183"/>
      <c r="AR2226" s="183"/>
      <c r="AS2226" s="183"/>
    </row>
    <row r="2227" spans="1:45" customFormat="1" ht="30" hidden="1" customHeight="1">
      <c r="A2227" s="204" t="s">
        <v>49</v>
      </c>
      <c r="B2227" s="200" t="s">
        <v>80</v>
      </c>
      <c r="C2227" s="200" t="s">
        <v>81</v>
      </c>
      <c r="D2227" s="200" t="s">
        <v>513</v>
      </c>
      <c r="E2227" s="200" t="s">
        <v>514</v>
      </c>
      <c r="F2227" s="206" t="s">
        <v>16653</v>
      </c>
      <c r="G2227" s="201" t="s">
        <v>16654</v>
      </c>
      <c r="H2227" s="205" t="s">
        <v>16655</v>
      </c>
      <c r="I2227" s="204" t="s">
        <v>16656</v>
      </c>
      <c r="J2227" s="207" t="s">
        <v>16657</v>
      </c>
      <c r="K2227" s="208" t="s">
        <v>16658</v>
      </c>
      <c r="L2227" s="200" t="s">
        <v>60</v>
      </c>
      <c r="M2227" s="205" t="s">
        <v>61</v>
      </c>
      <c r="N2227" s="205" t="s">
        <v>62</v>
      </c>
      <c r="O2227" s="205" t="s">
        <v>91</v>
      </c>
      <c r="P2227" s="205" t="s">
        <v>92</v>
      </c>
      <c r="Q2227" s="205" t="s">
        <v>65</v>
      </c>
      <c r="R2227" s="205" t="s">
        <v>81</v>
      </c>
      <c r="S2227" s="205" t="s">
        <v>514</v>
      </c>
      <c r="T2227" s="205" t="s">
        <v>66</v>
      </c>
      <c r="U2227" s="208" t="s">
        <v>16659</v>
      </c>
      <c r="V2227" s="205">
        <v>1</v>
      </c>
      <c r="W2227" s="205" t="s">
        <v>68</v>
      </c>
      <c r="X2227" s="205" t="s">
        <v>69</v>
      </c>
      <c r="Y2227" s="205" t="s">
        <v>70</v>
      </c>
      <c r="Z2227" s="205" t="s">
        <v>80</v>
      </c>
      <c r="AA2227" s="234" t="s">
        <v>71</v>
      </c>
      <c r="AB2227" s="216">
        <v>46310</v>
      </c>
      <c r="AC2227" s="205"/>
      <c r="AD2227" s="230" t="s">
        <v>72</v>
      </c>
      <c r="AE2227" s="126" t="s">
        <v>73</v>
      </c>
      <c r="AF2227" s="127" t="s">
        <v>74</v>
      </c>
      <c r="AG2227" s="128"/>
      <c r="AH2227" s="129"/>
      <c r="AI2227" s="129"/>
      <c r="AJ2227" s="126" t="s">
        <v>75</v>
      </c>
      <c r="AK2227" s="127" t="s">
        <v>76</v>
      </c>
      <c r="AL2227" s="129" t="s">
        <v>77</v>
      </c>
      <c r="AM2227" s="128" t="s">
        <v>16660</v>
      </c>
      <c r="AN2227" s="129"/>
      <c r="AO2227" s="127" t="s">
        <v>79</v>
      </c>
      <c r="AP2227" s="129"/>
      <c r="AQ2227" s="183"/>
      <c r="AR2227" s="183"/>
      <c r="AS2227" s="183"/>
    </row>
    <row r="2228" spans="1:45" customFormat="1" ht="30" hidden="1" customHeight="1">
      <c r="A2228" s="204" t="s">
        <v>49</v>
      </c>
      <c r="B2228" s="200" t="s">
        <v>80</v>
      </c>
      <c r="C2228" s="200" t="s">
        <v>81</v>
      </c>
      <c r="D2228" s="200" t="s">
        <v>513</v>
      </c>
      <c r="E2228" s="200" t="s">
        <v>514</v>
      </c>
      <c r="F2228" s="206" t="s">
        <v>16661</v>
      </c>
      <c r="G2228" s="201" t="s">
        <v>16662</v>
      </c>
      <c r="H2228" s="205" t="s">
        <v>16663</v>
      </c>
      <c r="I2228" s="204" t="s">
        <v>16664</v>
      </c>
      <c r="J2228" s="207" t="s">
        <v>16665</v>
      </c>
      <c r="K2228" s="208" t="s">
        <v>16666</v>
      </c>
      <c r="L2228" s="200" t="s">
        <v>60</v>
      </c>
      <c r="M2228" s="205" t="s">
        <v>61</v>
      </c>
      <c r="N2228" s="205" t="s">
        <v>62</v>
      </c>
      <c r="O2228" s="205" t="s">
        <v>91</v>
      </c>
      <c r="P2228" s="205" t="s">
        <v>92</v>
      </c>
      <c r="Q2228" s="205" t="s">
        <v>65</v>
      </c>
      <c r="R2228" s="205" t="s">
        <v>81</v>
      </c>
      <c r="S2228" s="205" t="s">
        <v>514</v>
      </c>
      <c r="T2228" s="205" t="s">
        <v>66</v>
      </c>
      <c r="U2228" s="208" t="s">
        <v>16667</v>
      </c>
      <c r="V2228" s="205">
        <v>1</v>
      </c>
      <c r="W2228" s="205" t="s">
        <v>68</v>
      </c>
      <c r="X2228" s="205" t="s">
        <v>69</v>
      </c>
      <c r="Y2228" s="205" t="s">
        <v>70</v>
      </c>
      <c r="Z2228" s="205" t="s">
        <v>80</v>
      </c>
      <c r="AA2228" s="234" t="s">
        <v>71</v>
      </c>
      <c r="AB2228" s="216">
        <v>46310</v>
      </c>
      <c r="AC2228" s="205"/>
      <c r="AD2228" s="230" t="s">
        <v>72</v>
      </c>
      <c r="AE2228" s="126" t="s">
        <v>73</v>
      </c>
      <c r="AF2228" s="127" t="s">
        <v>74</v>
      </c>
      <c r="AG2228" s="128"/>
      <c r="AH2228" s="129"/>
      <c r="AI2228" s="129"/>
      <c r="AJ2228" s="126" t="s">
        <v>75</v>
      </c>
      <c r="AK2228" s="127" t="s">
        <v>76</v>
      </c>
      <c r="AL2228" s="129" t="s">
        <v>77</v>
      </c>
      <c r="AM2228" s="128" t="s">
        <v>16668</v>
      </c>
      <c r="AN2228" s="129"/>
      <c r="AO2228" s="127" t="s">
        <v>79</v>
      </c>
      <c r="AP2228" s="129"/>
      <c r="AQ2228" s="183"/>
      <c r="AR2228" s="183"/>
      <c r="AS2228" s="183"/>
    </row>
    <row r="2229" spans="1:45" customFormat="1" ht="30" hidden="1" customHeight="1">
      <c r="A2229" s="204" t="s">
        <v>49</v>
      </c>
      <c r="B2229" s="200" t="s">
        <v>80</v>
      </c>
      <c r="C2229" s="200" t="s">
        <v>81</v>
      </c>
      <c r="D2229" s="200" t="s">
        <v>523</v>
      </c>
      <c r="E2229" s="200" t="s">
        <v>524</v>
      </c>
      <c r="F2229" s="206" t="s">
        <v>16669</v>
      </c>
      <c r="G2229" s="201" t="s">
        <v>16670</v>
      </c>
      <c r="H2229" s="205" t="s">
        <v>16671</v>
      </c>
      <c r="I2229" s="204" t="s">
        <v>16672</v>
      </c>
      <c r="J2229" s="207" t="s">
        <v>16673</v>
      </c>
      <c r="K2229" s="208" t="s">
        <v>16674</v>
      </c>
      <c r="L2229" s="200" t="s">
        <v>60</v>
      </c>
      <c r="M2229" s="205" t="s">
        <v>61</v>
      </c>
      <c r="N2229" s="205" t="s">
        <v>62</v>
      </c>
      <c r="O2229" s="205" t="s">
        <v>91</v>
      </c>
      <c r="P2229" s="205" t="s">
        <v>92</v>
      </c>
      <c r="Q2229" s="205" t="s">
        <v>65</v>
      </c>
      <c r="R2229" s="205" t="s">
        <v>81</v>
      </c>
      <c r="S2229" s="205" t="s">
        <v>524</v>
      </c>
      <c r="T2229" s="205" t="s">
        <v>66</v>
      </c>
      <c r="U2229" s="208" t="s">
        <v>16675</v>
      </c>
      <c r="V2229" s="205">
        <v>1</v>
      </c>
      <c r="W2229" s="205" t="s">
        <v>68</v>
      </c>
      <c r="X2229" s="205" t="s">
        <v>69</v>
      </c>
      <c r="Y2229" s="205" t="s">
        <v>70</v>
      </c>
      <c r="Z2229" s="205" t="s">
        <v>647</v>
      </c>
      <c r="AA2229" s="234" t="s">
        <v>71</v>
      </c>
      <c r="AB2229" s="216">
        <v>46310</v>
      </c>
      <c r="AC2229" s="205"/>
      <c r="AD2229" s="230" t="s">
        <v>72</v>
      </c>
      <c r="AE2229" s="126" t="s">
        <v>73</v>
      </c>
      <c r="AF2229" s="127" t="s">
        <v>74</v>
      </c>
      <c r="AG2229" s="128"/>
      <c r="AH2229" s="129"/>
      <c r="AI2229" s="129"/>
      <c r="AJ2229" s="126" t="s">
        <v>75</v>
      </c>
      <c r="AK2229" s="127" t="s">
        <v>346</v>
      </c>
      <c r="AL2229" s="129" t="s">
        <v>77</v>
      </c>
      <c r="AM2229" s="128" t="s">
        <v>16332</v>
      </c>
      <c r="AN2229" s="129"/>
      <c r="AO2229" s="127" t="s">
        <v>79</v>
      </c>
      <c r="AP2229" s="129"/>
      <c r="AQ2229" s="183"/>
      <c r="AR2229" s="183"/>
      <c r="AS2229" s="183"/>
    </row>
    <row r="2230" spans="1:45" customFormat="1" ht="30" hidden="1" customHeight="1">
      <c r="A2230" s="204" t="s">
        <v>49</v>
      </c>
      <c r="B2230" s="200" t="s">
        <v>80</v>
      </c>
      <c r="C2230" s="200" t="s">
        <v>81</v>
      </c>
      <c r="D2230" s="200" t="s">
        <v>523</v>
      </c>
      <c r="E2230" s="200" t="s">
        <v>524</v>
      </c>
      <c r="F2230" s="206" t="s">
        <v>16676</v>
      </c>
      <c r="G2230" s="201" t="s">
        <v>16677</v>
      </c>
      <c r="H2230" s="205" t="s">
        <v>16678</v>
      </c>
      <c r="I2230" s="204" t="s">
        <v>16679</v>
      </c>
      <c r="J2230" s="207" t="s">
        <v>16680</v>
      </c>
      <c r="K2230" s="208" t="s">
        <v>16681</v>
      </c>
      <c r="L2230" s="200" t="s">
        <v>60</v>
      </c>
      <c r="M2230" s="205" t="s">
        <v>61</v>
      </c>
      <c r="N2230" s="205" t="s">
        <v>62</v>
      </c>
      <c r="O2230" s="205" t="s">
        <v>91</v>
      </c>
      <c r="P2230" s="205" t="s">
        <v>92</v>
      </c>
      <c r="Q2230" s="205" t="s">
        <v>65</v>
      </c>
      <c r="R2230" s="205" t="s">
        <v>81</v>
      </c>
      <c r="S2230" s="205" t="s">
        <v>524</v>
      </c>
      <c r="T2230" s="205" t="s">
        <v>66</v>
      </c>
      <c r="U2230" s="208" t="s">
        <v>16682</v>
      </c>
      <c r="V2230" s="205">
        <v>1</v>
      </c>
      <c r="W2230" s="205" t="s">
        <v>68</v>
      </c>
      <c r="X2230" s="205" t="s">
        <v>69</v>
      </c>
      <c r="Y2230" s="205" t="s">
        <v>70</v>
      </c>
      <c r="Z2230" s="205" t="s">
        <v>80</v>
      </c>
      <c r="AA2230" s="234" t="s">
        <v>71</v>
      </c>
      <c r="AB2230" s="216">
        <v>46310</v>
      </c>
      <c r="AC2230" s="205"/>
      <c r="AD2230" s="230" t="s">
        <v>72</v>
      </c>
      <c r="AE2230" s="126" t="s">
        <v>73</v>
      </c>
      <c r="AF2230" s="127" t="s">
        <v>74</v>
      </c>
      <c r="AG2230" s="128"/>
      <c r="AH2230" s="129"/>
      <c r="AI2230" s="129"/>
      <c r="AJ2230" s="126" t="s">
        <v>75</v>
      </c>
      <c r="AK2230" s="127" t="s">
        <v>76</v>
      </c>
      <c r="AL2230" s="129" t="s">
        <v>77</v>
      </c>
      <c r="AM2230" s="128" t="s">
        <v>16683</v>
      </c>
      <c r="AN2230" s="129"/>
      <c r="AO2230" s="127" t="s">
        <v>79</v>
      </c>
      <c r="AP2230" s="129"/>
      <c r="AQ2230" s="183"/>
      <c r="AR2230" s="183"/>
      <c r="AS2230" s="183"/>
    </row>
    <row r="2231" spans="1:45" customFormat="1" ht="30" hidden="1" customHeight="1">
      <c r="A2231" s="204" t="s">
        <v>49</v>
      </c>
      <c r="B2231" s="200" t="s">
        <v>80</v>
      </c>
      <c r="C2231" s="200" t="s">
        <v>81</v>
      </c>
      <c r="D2231" s="200" t="s">
        <v>532</v>
      </c>
      <c r="E2231" s="200" t="s">
        <v>533</v>
      </c>
      <c r="F2231" s="206" t="s">
        <v>16684</v>
      </c>
      <c r="G2231" s="201" t="s">
        <v>16685</v>
      </c>
      <c r="H2231" s="205" t="s">
        <v>16686</v>
      </c>
      <c r="I2231" s="204" t="s">
        <v>16687</v>
      </c>
      <c r="J2231" s="207" t="s">
        <v>16688</v>
      </c>
      <c r="K2231" s="208" t="s">
        <v>16689</v>
      </c>
      <c r="L2231" s="200" t="s">
        <v>60</v>
      </c>
      <c r="M2231" s="205" t="s">
        <v>61</v>
      </c>
      <c r="N2231" s="205" t="s">
        <v>62</v>
      </c>
      <c r="O2231" s="205" t="s">
        <v>91</v>
      </c>
      <c r="P2231" s="205" t="s">
        <v>92</v>
      </c>
      <c r="Q2231" s="205" t="s">
        <v>65</v>
      </c>
      <c r="R2231" s="205" t="s">
        <v>81</v>
      </c>
      <c r="S2231" s="205" t="s">
        <v>533</v>
      </c>
      <c r="T2231" s="205" t="s">
        <v>66</v>
      </c>
      <c r="U2231" s="208" t="s">
        <v>16690</v>
      </c>
      <c r="V2231" s="205">
        <v>1</v>
      </c>
      <c r="W2231" s="205" t="s">
        <v>68</v>
      </c>
      <c r="X2231" s="205" t="s">
        <v>69</v>
      </c>
      <c r="Y2231" s="205" t="s">
        <v>70</v>
      </c>
      <c r="Z2231" s="205" t="s">
        <v>647</v>
      </c>
      <c r="AA2231" s="234" t="s">
        <v>71</v>
      </c>
      <c r="AB2231" s="216">
        <v>46310</v>
      </c>
      <c r="AC2231" s="205"/>
      <c r="AD2231" s="230" t="s">
        <v>72</v>
      </c>
      <c r="AE2231" s="126" t="s">
        <v>73</v>
      </c>
      <c r="AF2231" s="127" t="s">
        <v>74</v>
      </c>
      <c r="AG2231" s="128"/>
      <c r="AH2231" s="129"/>
      <c r="AI2231" s="129"/>
      <c r="AJ2231" s="126" t="s">
        <v>75</v>
      </c>
      <c r="AK2231" s="127" t="s">
        <v>346</v>
      </c>
      <c r="AL2231" s="129" t="s">
        <v>77</v>
      </c>
      <c r="AM2231" s="128" t="s">
        <v>16332</v>
      </c>
      <c r="AN2231" s="129"/>
      <c r="AO2231" s="127" t="s">
        <v>79</v>
      </c>
      <c r="AP2231" s="129"/>
      <c r="AQ2231" s="183"/>
      <c r="AR2231" s="183"/>
      <c r="AS2231" s="183"/>
    </row>
    <row r="2232" spans="1:45" customFormat="1" ht="30" hidden="1" customHeight="1">
      <c r="A2232" s="204" t="s">
        <v>49</v>
      </c>
      <c r="B2232" s="200" t="s">
        <v>80</v>
      </c>
      <c r="C2232" s="200" t="s">
        <v>81</v>
      </c>
      <c r="D2232" s="200" t="s">
        <v>532</v>
      </c>
      <c r="E2232" s="200" t="s">
        <v>533</v>
      </c>
      <c r="F2232" s="206" t="s">
        <v>16691</v>
      </c>
      <c r="G2232" s="201" t="s">
        <v>16692</v>
      </c>
      <c r="H2232" s="205" t="s">
        <v>16693</v>
      </c>
      <c r="I2232" s="204" t="s">
        <v>16694</v>
      </c>
      <c r="J2232" s="207" t="s">
        <v>16695</v>
      </c>
      <c r="K2232" s="208" t="s">
        <v>16696</v>
      </c>
      <c r="L2232" s="200" t="s">
        <v>60</v>
      </c>
      <c r="M2232" s="205" t="s">
        <v>61</v>
      </c>
      <c r="N2232" s="205" t="s">
        <v>62</v>
      </c>
      <c r="O2232" s="205" t="s">
        <v>91</v>
      </c>
      <c r="P2232" s="205" t="s">
        <v>92</v>
      </c>
      <c r="Q2232" s="205" t="s">
        <v>65</v>
      </c>
      <c r="R2232" s="205" t="s">
        <v>81</v>
      </c>
      <c r="S2232" s="205" t="s">
        <v>533</v>
      </c>
      <c r="T2232" s="205" t="s">
        <v>66</v>
      </c>
      <c r="U2232" s="208" t="s">
        <v>16697</v>
      </c>
      <c r="V2232" s="205">
        <v>1</v>
      </c>
      <c r="W2232" s="205" t="s">
        <v>68</v>
      </c>
      <c r="X2232" s="205" t="s">
        <v>69</v>
      </c>
      <c r="Y2232" s="205" t="s">
        <v>70</v>
      </c>
      <c r="Z2232" s="205" t="s">
        <v>80</v>
      </c>
      <c r="AA2232" s="234" t="s">
        <v>71</v>
      </c>
      <c r="AB2232" s="216">
        <v>46310</v>
      </c>
      <c r="AC2232" s="205"/>
      <c r="AD2232" s="230" t="s">
        <v>72</v>
      </c>
      <c r="AE2232" s="126" t="s">
        <v>73</v>
      </c>
      <c r="AF2232" s="127" t="s">
        <v>74</v>
      </c>
      <c r="AG2232" s="128"/>
      <c r="AH2232" s="129"/>
      <c r="AI2232" s="129"/>
      <c r="AJ2232" s="126" t="s">
        <v>75</v>
      </c>
      <c r="AK2232" s="127" t="s">
        <v>76</v>
      </c>
      <c r="AL2232" s="129" t="s">
        <v>77</v>
      </c>
      <c r="AM2232" s="128" t="s">
        <v>16698</v>
      </c>
      <c r="AN2232" s="129"/>
      <c r="AO2232" s="127" t="s">
        <v>79</v>
      </c>
      <c r="AP2232" s="129"/>
      <c r="AQ2232" s="183"/>
      <c r="AR2232" s="183"/>
      <c r="AS2232" s="183"/>
    </row>
    <row r="2233" spans="1:45" customFormat="1" ht="30" hidden="1" customHeight="1">
      <c r="A2233" s="204" t="s">
        <v>49</v>
      </c>
      <c r="B2233" s="200" t="s">
        <v>80</v>
      </c>
      <c r="C2233" s="200" t="s">
        <v>81</v>
      </c>
      <c r="D2233" s="200" t="s">
        <v>541</v>
      </c>
      <c r="E2233" s="200" t="s">
        <v>542</v>
      </c>
      <c r="F2233" s="206" t="s">
        <v>16699</v>
      </c>
      <c r="G2233" s="206" t="s">
        <v>16700</v>
      </c>
      <c r="H2233" s="205" t="s">
        <v>16701</v>
      </c>
      <c r="I2233" s="204" t="s">
        <v>16702</v>
      </c>
      <c r="J2233" s="207" t="s">
        <v>16703</v>
      </c>
      <c r="K2233" s="208" t="s">
        <v>16704</v>
      </c>
      <c r="L2233" s="205" t="s">
        <v>1071</v>
      </c>
      <c r="M2233" s="205" t="s">
        <v>61</v>
      </c>
      <c r="N2233" s="205" t="s">
        <v>62</v>
      </c>
      <c r="O2233" s="205" t="s">
        <v>91</v>
      </c>
      <c r="P2233" s="205" t="s">
        <v>92</v>
      </c>
      <c r="Q2233" s="205" t="s">
        <v>65</v>
      </c>
      <c r="R2233" s="205" t="s">
        <v>81</v>
      </c>
      <c r="S2233" s="205" t="s">
        <v>542</v>
      </c>
      <c r="T2233" s="205" t="s">
        <v>777</v>
      </c>
      <c r="U2233" s="208" t="s">
        <v>16705</v>
      </c>
      <c r="V2233" s="205">
        <v>0.95</v>
      </c>
      <c r="W2233" s="205" t="s">
        <v>68</v>
      </c>
      <c r="X2233" s="205" t="s">
        <v>14650</v>
      </c>
      <c r="Y2233" s="205" t="s">
        <v>70</v>
      </c>
      <c r="Z2233" s="205" t="s">
        <v>647</v>
      </c>
      <c r="AA2233" s="234" t="s">
        <v>71</v>
      </c>
      <c r="AB2233" s="216">
        <v>46310</v>
      </c>
      <c r="AC2233" s="205"/>
      <c r="AD2233" s="230" t="s">
        <v>375</v>
      </c>
      <c r="AE2233" s="126" t="s">
        <v>75</v>
      </c>
      <c r="AF2233" s="127" t="s">
        <v>76</v>
      </c>
      <c r="AG2233" s="128" t="s">
        <v>15144</v>
      </c>
      <c r="AH2233" s="129"/>
      <c r="AI2233" s="129"/>
      <c r="AJ2233" s="126" t="s">
        <v>73</v>
      </c>
      <c r="AK2233" s="127"/>
      <c r="AL2233" s="129"/>
      <c r="AM2233" s="128"/>
      <c r="AN2233" s="129"/>
      <c r="AO2233" s="127" t="s">
        <v>79</v>
      </c>
      <c r="AP2233" s="129"/>
      <c r="AQ2233" s="183"/>
      <c r="AR2233" s="183"/>
      <c r="AS2233" s="183"/>
    </row>
    <row r="2234" spans="1:45" customFormat="1" ht="30" hidden="1" customHeight="1">
      <c r="A2234" s="204" t="s">
        <v>49</v>
      </c>
      <c r="B2234" s="200" t="s">
        <v>80</v>
      </c>
      <c r="C2234" s="200" t="s">
        <v>81</v>
      </c>
      <c r="D2234" s="200" t="s">
        <v>532</v>
      </c>
      <c r="E2234" s="200" t="s">
        <v>533</v>
      </c>
      <c r="F2234" s="206" t="s">
        <v>16706</v>
      </c>
      <c r="G2234" s="201" t="s">
        <v>16707</v>
      </c>
      <c r="H2234" s="205" t="s">
        <v>16708</v>
      </c>
      <c r="I2234" s="204" t="s">
        <v>16709</v>
      </c>
      <c r="J2234" s="207" t="s">
        <v>16710</v>
      </c>
      <c r="K2234" s="208" t="s">
        <v>16711</v>
      </c>
      <c r="L2234" s="200" t="s">
        <v>60</v>
      </c>
      <c r="M2234" s="205" t="s">
        <v>61</v>
      </c>
      <c r="N2234" s="205" t="s">
        <v>62</v>
      </c>
      <c r="O2234" s="205" t="s">
        <v>91</v>
      </c>
      <c r="P2234" s="205" t="s">
        <v>92</v>
      </c>
      <c r="Q2234" s="205" t="s">
        <v>65</v>
      </c>
      <c r="R2234" s="205" t="s">
        <v>81</v>
      </c>
      <c r="S2234" s="205" t="s">
        <v>533</v>
      </c>
      <c r="T2234" s="205" t="s">
        <v>66</v>
      </c>
      <c r="U2234" s="208" t="s">
        <v>16712</v>
      </c>
      <c r="V2234" s="205">
        <v>1</v>
      </c>
      <c r="W2234" s="205" t="s">
        <v>68</v>
      </c>
      <c r="X2234" s="205" t="s">
        <v>69</v>
      </c>
      <c r="Y2234" s="205" t="s">
        <v>70</v>
      </c>
      <c r="Z2234" s="205" t="s">
        <v>80</v>
      </c>
      <c r="AA2234" s="234" t="s">
        <v>71</v>
      </c>
      <c r="AB2234" s="216">
        <v>46310</v>
      </c>
      <c r="AC2234" s="205"/>
      <c r="AD2234" s="230" t="s">
        <v>72</v>
      </c>
      <c r="AE2234" s="126" t="s">
        <v>73</v>
      </c>
      <c r="AF2234" s="127" t="s">
        <v>74</v>
      </c>
      <c r="AG2234" s="128"/>
      <c r="AH2234" s="129"/>
      <c r="AI2234" s="129"/>
      <c r="AJ2234" s="126" t="s">
        <v>75</v>
      </c>
      <c r="AK2234" s="127" t="s">
        <v>76</v>
      </c>
      <c r="AL2234" s="129" t="s">
        <v>77</v>
      </c>
      <c r="AM2234" s="128" t="s">
        <v>16713</v>
      </c>
      <c r="AN2234" s="129"/>
      <c r="AO2234" s="127" t="s">
        <v>79</v>
      </c>
      <c r="AP2234" s="129"/>
      <c r="AQ2234" s="183"/>
      <c r="AR2234" s="183"/>
      <c r="AS2234" s="183"/>
    </row>
    <row r="2235" spans="1:45" customFormat="1" ht="30" hidden="1" customHeight="1">
      <c r="A2235" s="204" t="s">
        <v>49</v>
      </c>
      <c r="B2235" s="200" t="s">
        <v>80</v>
      </c>
      <c r="C2235" s="200" t="s">
        <v>81</v>
      </c>
      <c r="D2235" s="200" t="s">
        <v>541</v>
      </c>
      <c r="E2235" s="200" t="s">
        <v>542</v>
      </c>
      <c r="F2235" s="206" t="s">
        <v>16714</v>
      </c>
      <c r="G2235" s="201" t="s">
        <v>16715</v>
      </c>
      <c r="H2235" s="205" t="s">
        <v>16716</v>
      </c>
      <c r="I2235" s="204" t="s">
        <v>16717</v>
      </c>
      <c r="J2235" s="207" t="s">
        <v>16718</v>
      </c>
      <c r="K2235" s="208" t="s">
        <v>16719</v>
      </c>
      <c r="L2235" s="200" t="s">
        <v>60</v>
      </c>
      <c r="M2235" s="205" t="s">
        <v>61</v>
      </c>
      <c r="N2235" s="205" t="s">
        <v>62</v>
      </c>
      <c r="O2235" s="205" t="s">
        <v>91</v>
      </c>
      <c r="P2235" s="205" t="s">
        <v>92</v>
      </c>
      <c r="Q2235" s="205" t="s">
        <v>65</v>
      </c>
      <c r="R2235" s="205" t="s">
        <v>81</v>
      </c>
      <c r="S2235" s="205" t="s">
        <v>542</v>
      </c>
      <c r="T2235" s="205" t="s">
        <v>66</v>
      </c>
      <c r="U2235" s="208" t="s">
        <v>16720</v>
      </c>
      <c r="V2235" s="205">
        <v>1</v>
      </c>
      <c r="W2235" s="205" t="s">
        <v>68</v>
      </c>
      <c r="X2235" s="205" t="s">
        <v>69</v>
      </c>
      <c r="Y2235" s="205" t="s">
        <v>70</v>
      </c>
      <c r="Z2235" s="205" t="s">
        <v>647</v>
      </c>
      <c r="AA2235" s="234" t="s">
        <v>71</v>
      </c>
      <c r="AB2235" s="216">
        <v>46310</v>
      </c>
      <c r="AC2235" s="205"/>
      <c r="AD2235" s="230" t="s">
        <v>72</v>
      </c>
      <c r="AE2235" s="126" t="s">
        <v>73</v>
      </c>
      <c r="AF2235" s="127" t="s">
        <v>74</v>
      </c>
      <c r="AG2235" s="128"/>
      <c r="AH2235" s="129"/>
      <c r="AI2235" s="129"/>
      <c r="AJ2235" s="126" t="s">
        <v>75</v>
      </c>
      <c r="AK2235" s="127" t="s">
        <v>346</v>
      </c>
      <c r="AL2235" s="129" t="s">
        <v>77</v>
      </c>
      <c r="AM2235" s="128" t="s">
        <v>16332</v>
      </c>
      <c r="AN2235" s="129"/>
      <c r="AO2235" s="127" t="s">
        <v>79</v>
      </c>
      <c r="AP2235" s="129"/>
      <c r="AQ2235" s="183"/>
      <c r="AR2235" s="183"/>
      <c r="AS2235" s="183"/>
    </row>
    <row r="2236" spans="1:45" customFormat="1" ht="30" hidden="1" customHeight="1">
      <c r="A2236" s="204" t="s">
        <v>49</v>
      </c>
      <c r="B2236" s="200" t="s">
        <v>80</v>
      </c>
      <c r="C2236" s="200" t="s">
        <v>81</v>
      </c>
      <c r="D2236" s="200" t="s">
        <v>541</v>
      </c>
      <c r="E2236" s="200" t="s">
        <v>542</v>
      </c>
      <c r="F2236" s="206" t="s">
        <v>16721</v>
      </c>
      <c r="G2236" s="201" t="s">
        <v>16722</v>
      </c>
      <c r="H2236" s="205" t="s">
        <v>16723</v>
      </c>
      <c r="I2236" s="204" t="s">
        <v>16724</v>
      </c>
      <c r="J2236" s="207" t="s">
        <v>16725</v>
      </c>
      <c r="K2236" s="208" t="s">
        <v>16726</v>
      </c>
      <c r="L2236" s="200" t="s">
        <v>60</v>
      </c>
      <c r="M2236" s="205" t="s">
        <v>61</v>
      </c>
      <c r="N2236" s="205" t="s">
        <v>62</v>
      </c>
      <c r="O2236" s="205" t="s">
        <v>91</v>
      </c>
      <c r="P2236" s="205" t="s">
        <v>92</v>
      </c>
      <c r="Q2236" s="205" t="s">
        <v>65</v>
      </c>
      <c r="R2236" s="205" t="s">
        <v>81</v>
      </c>
      <c r="S2236" s="205" t="s">
        <v>542</v>
      </c>
      <c r="T2236" s="205" t="s">
        <v>66</v>
      </c>
      <c r="U2236" s="208" t="s">
        <v>16727</v>
      </c>
      <c r="V2236" s="205">
        <v>1</v>
      </c>
      <c r="W2236" s="205" t="s">
        <v>68</v>
      </c>
      <c r="X2236" s="205" t="s">
        <v>69</v>
      </c>
      <c r="Y2236" s="205" t="s">
        <v>70</v>
      </c>
      <c r="Z2236" s="205" t="s">
        <v>80</v>
      </c>
      <c r="AA2236" s="234" t="s">
        <v>71</v>
      </c>
      <c r="AB2236" s="216">
        <v>46310</v>
      </c>
      <c r="AC2236" s="205"/>
      <c r="AD2236" s="230" t="s">
        <v>72</v>
      </c>
      <c r="AE2236" s="126" t="s">
        <v>73</v>
      </c>
      <c r="AF2236" s="127" t="s">
        <v>74</v>
      </c>
      <c r="AG2236" s="128"/>
      <c r="AH2236" s="129"/>
      <c r="AI2236" s="129"/>
      <c r="AJ2236" s="126" t="s">
        <v>75</v>
      </c>
      <c r="AK2236" s="127" t="s">
        <v>76</v>
      </c>
      <c r="AL2236" s="129" t="s">
        <v>77</v>
      </c>
      <c r="AM2236" s="128" t="s">
        <v>16728</v>
      </c>
      <c r="AN2236" s="129"/>
      <c r="AO2236" s="127" t="s">
        <v>79</v>
      </c>
      <c r="AP2236" s="129"/>
      <c r="AQ2236" s="183"/>
      <c r="AR2236" s="183"/>
      <c r="AS2236" s="183"/>
    </row>
    <row r="2237" spans="1:45" customFormat="1" ht="30" hidden="1" customHeight="1">
      <c r="A2237" s="204" t="s">
        <v>49</v>
      </c>
      <c r="B2237" s="200" t="s">
        <v>80</v>
      </c>
      <c r="C2237" s="200" t="s">
        <v>81</v>
      </c>
      <c r="D2237" s="200" t="s">
        <v>559</v>
      </c>
      <c r="E2237" s="200" t="s">
        <v>560</v>
      </c>
      <c r="F2237" s="206" t="s">
        <v>16729</v>
      </c>
      <c r="G2237" s="206" t="s">
        <v>16730</v>
      </c>
      <c r="H2237" s="205" t="s">
        <v>16731</v>
      </c>
      <c r="I2237" s="204" t="s">
        <v>16732</v>
      </c>
      <c r="J2237" s="207" t="s">
        <v>16733</v>
      </c>
      <c r="K2237" s="208" t="s">
        <v>16734</v>
      </c>
      <c r="L2237" s="205" t="s">
        <v>1071</v>
      </c>
      <c r="M2237" s="205" t="s">
        <v>61</v>
      </c>
      <c r="N2237" s="205" t="s">
        <v>62</v>
      </c>
      <c r="O2237" s="205" t="s">
        <v>91</v>
      </c>
      <c r="P2237" s="205" t="s">
        <v>92</v>
      </c>
      <c r="Q2237" s="205" t="s">
        <v>65</v>
      </c>
      <c r="R2237" s="205" t="s">
        <v>81</v>
      </c>
      <c r="S2237" s="205" t="s">
        <v>560</v>
      </c>
      <c r="T2237" s="205" t="s">
        <v>777</v>
      </c>
      <c r="U2237" s="208" t="s">
        <v>16735</v>
      </c>
      <c r="V2237" s="205">
        <v>0.95</v>
      </c>
      <c r="W2237" s="205" t="s">
        <v>68</v>
      </c>
      <c r="X2237" s="205" t="s">
        <v>14650</v>
      </c>
      <c r="Y2237" s="205" t="s">
        <v>70</v>
      </c>
      <c r="Z2237" s="205" t="s">
        <v>647</v>
      </c>
      <c r="AA2237" s="234" t="s">
        <v>71</v>
      </c>
      <c r="AB2237" s="216">
        <v>46310</v>
      </c>
      <c r="AC2237" s="205"/>
      <c r="AD2237" s="230" t="s">
        <v>375</v>
      </c>
      <c r="AE2237" s="126" t="s">
        <v>75</v>
      </c>
      <c r="AF2237" s="127" t="s">
        <v>76</v>
      </c>
      <c r="AG2237" s="128" t="s">
        <v>16736</v>
      </c>
      <c r="AH2237" s="129"/>
      <c r="AI2237" s="129"/>
      <c r="AJ2237" s="126" t="s">
        <v>73</v>
      </c>
      <c r="AK2237" s="127"/>
      <c r="AL2237" s="129"/>
      <c r="AM2237" s="128"/>
      <c r="AN2237" s="129"/>
      <c r="AO2237" s="127" t="s">
        <v>79</v>
      </c>
      <c r="AP2237" s="129"/>
      <c r="AQ2237" s="183"/>
      <c r="AR2237" s="183"/>
      <c r="AS2237" s="183"/>
    </row>
    <row r="2238" spans="1:45" customFormat="1" ht="30" hidden="1" customHeight="1">
      <c r="A2238" s="204" t="s">
        <v>49</v>
      </c>
      <c r="B2238" s="200" t="s">
        <v>80</v>
      </c>
      <c r="C2238" s="200" t="s">
        <v>81</v>
      </c>
      <c r="D2238" s="200" t="s">
        <v>550</v>
      </c>
      <c r="E2238" s="200" t="s">
        <v>551</v>
      </c>
      <c r="F2238" s="206" t="s">
        <v>16737</v>
      </c>
      <c r="G2238" s="201" t="s">
        <v>16738</v>
      </c>
      <c r="H2238" s="205" t="s">
        <v>16739</v>
      </c>
      <c r="I2238" s="204" t="s">
        <v>16740</v>
      </c>
      <c r="J2238" s="207" t="s">
        <v>16741</v>
      </c>
      <c r="K2238" s="208" t="s">
        <v>16742</v>
      </c>
      <c r="L2238" s="200" t="s">
        <v>60</v>
      </c>
      <c r="M2238" s="205" t="s">
        <v>61</v>
      </c>
      <c r="N2238" s="205" t="s">
        <v>62</v>
      </c>
      <c r="O2238" s="205" t="s">
        <v>91</v>
      </c>
      <c r="P2238" s="205" t="s">
        <v>92</v>
      </c>
      <c r="Q2238" s="205" t="s">
        <v>65</v>
      </c>
      <c r="R2238" s="205" t="s">
        <v>81</v>
      </c>
      <c r="S2238" s="205" t="s">
        <v>551</v>
      </c>
      <c r="T2238" s="205" t="s">
        <v>66</v>
      </c>
      <c r="U2238" s="208" t="s">
        <v>16743</v>
      </c>
      <c r="V2238" s="205">
        <v>1</v>
      </c>
      <c r="W2238" s="205" t="s">
        <v>68</v>
      </c>
      <c r="X2238" s="205" t="s">
        <v>69</v>
      </c>
      <c r="Y2238" s="205" t="s">
        <v>70</v>
      </c>
      <c r="Z2238" s="205" t="s">
        <v>647</v>
      </c>
      <c r="AA2238" s="234" t="s">
        <v>71</v>
      </c>
      <c r="AB2238" s="216">
        <v>46310</v>
      </c>
      <c r="AC2238" s="205"/>
      <c r="AD2238" s="230" t="s">
        <v>72</v>
      </c>
      <c r="AE2238" s="126" t="s">
        <v>73</v>
      </c>
      <c r="AF2238" s="127" t="s">
        <v>74</v>
      </c>
      <c r="AG2238" s="128"/>
      <c r="AH2238" s="129"/>
      <c r="AI2238" s="129"/>
      <c r="AJ2238" s="126" t="s">
        <v>75</v>
      </c>
      <c r="AK2238" s="127" t="s">
        <v>76</v>
      </c>
      <c r="AL2238" s="129" t="s">
        <v>77</v>
      </c>
      <c r="AM2238" s="128" t="s">
        <v>16744</v>
      </c>
      <c r="AN2238" s="129"/>
      <c r="AO2238" s="127" t="s">
        <v>79</v>
      </c>
      <c r="AP2238" s="129"/>
      <c r="AQ2238" s="183"/>
      <c r="AR2238" s="183"/>
      <c r="AS2238" s="183"/>
    </row>
    <row r="2239" spans="1:45" customFormat="1" ht="30" hidden="1" customHeight="1">
      <c r="A2239" s="204" t="s">
        <v>49</v>
      </c>
      <c r="B2239" s="200" t="s">
        <v>80</v>
      </c>
      <c r="C2239" s="200" t="s">
        <v>81</v>
      </c>
      <c r="D2239" s="200" t="s">
        <v>559</v>
      </c>
      <c r="E2239" s="200" t="s">
        <v>560</v>
      </c>
      <c r="F2239" s="206" t="s">
        <v>16745</v>
      </c>
      <c r="G2239" s="201" t="s">
        <v>16746</v>
      </c>
      <c r="H2239" s="205" t="s">
        <v>16747</v>
      </c>
      <c r="I2239" s="204" t="s">
        <v>16748</v>
      </c>
      <c r="J2239" s="207" t="s">
        <v>16749</v>
      </c>
      <c r="K2239" s="208" t="s">
        <v>16750</v>
      </c>
      <c r="L2239" s="200" t="s">
        <v>60</v>
      </c>
      <c r="M2239" s="205" t="s">
        <v>61</v>
      </c>
      <c r="N2239" s="205" t="s">
        <v>62</v>
      </c>
      <c r="O2239" s="205" t="s">
        <v>91</v>
      </c>
      <c r="P2239" s="205" t="s">
        <v>92</v>
      </c>
      <c r="Q2239" s="205" t="s">
        <v>65</v>
      </c>
      <c r="R2239" s="205" t="s">
        <v>81</v>
      </c>
      <c r="S2239" s="205" t="s">
        <v>560</v>
      </c>
      <c r="T2239" s="205" t="s">
        <v>66</v>
      </c>
      <c r="U2239" s="208" t="s">
        <v>16751</v>
      </c>
      <c r="V2239" s="205">
        <v>1</v>
      </c>
      <c r="W2239" s="205" t="s">
        <v>68</v>
      </c>
      <c r="X2239" s="205" t="s">
        <v>69</v>
      </c>
      <c r="Y2239" s="205" t="s">
        <v>70</v>
      </c>
      <c r="Z2239" s="205" t="s">
        <v>647</v>
      </c>
      <c r="AA2239" s="234" t="s">
        <v>71</v>
      </c>
      <c r="AB2239" s="216">
        <v>46310</v>
      </c>
      <c r="AC2239" s="205"/>
      <c r="AD2239" s="230" t="s">
        <v>72</v>
      </c>
      <c r="AE2239" s="126" t="s">
        <v>73</v>
      </c>
      <c r="AF2239" s="127" t="s">
        <v>74</v>
      </c>
      <c r="AG2239" s="128"/>
      <c r="AH2239" s="129"/>
      <c r="AI2239" s="129"/>
      <c r="AJ2239" s="126" t="s">
        <v>75</v>
      </c>
      <c r="AK2239" s="127" t="s">
        <v>76</v>
      </c>
      <c r="AL2239" s="129" t="s">
        <v>77</v>
      </c>
      <c r="AM2239" s="128" t="s">
        <v>16752</v>
      </c>
      <c r="AN2239" s="129"/>
      <c r="AO2239" s="127" t="s">
        <v>79</v>
      </c>
      <c r="AP2239" s="129"/>
      <c r="AQ2239" s="183"/>
      <c r="AR2239" s="183"/>
      <c r="AS2239" s="183"/>
    </row>
    <row r="2240" spans="1:45" customFormat="1" ht="30" hidden="1" customHeight="1">
      <c r="A2240" s="204" t="s">
        <v>49</v>
      </c>
      <c r="B2240" s="200" t="s">
        <v>80</v>
      </c>
      <c r="C2240" s="200" t="s">
        <v>81</v>
      </c>
      <c r="D2240" s="200" t="s">
        <v>559</v>
      </c>
      <c r="E2240" s="200" t="s">
        <v>560</v>
      </c>
      <c r="F2240" s="206" t="s">
        <v>16753</v>
      </c>
      <c r="G2240" s="201" t="s">
        <v>16754</v>
      </c>
      <c r="H2240" s="205" t="s">
        <v>16755</v>
      </c>
      <c r="I2240" s="204" t="s">
        <v>16756</v>
      </c>
      <c r="J2240" s="207" t="s">
        <v>16757</v>
      </c>
      <c r="K2240" s="208" t="s">
        <v>16758</v>
      </c>
      <c r="L2240" s="200" t="s">
        <v>60</v>
      </c>
      <c r="M2240" s="205" t="s">
        <v>61</v>
      </c>
      <c r="N2240" s="205" t="s">
        <v>62</v>
      </c>
      <c r="O2240" s="205" t="s">
        <v>91</v>
      </c>
      <c r="P2240" s="205" t="s">
        <v>92</v>
      </c>
      <c r="Q2240" s="205" t="s">
        <v>65</v>
      </c>
      <c r="R2240" s="205" t="s">
        <v>81</v>
      </c>
      <c r="S2240" s="205" t="s">
        <v>560</v>
      </c>
      <c r="T2240" s="205" t="s">
        <v>66</v>
      </c>
      <c r="U2240" s="208" t="s">
        <v>16759</v>
      </c>
      <c r="V2240" s="205" t="s">
        <v>647</v>
      </c>
      <c r="W2240" s="205" t="s">
        <v>68</v>
      </c>
      <c r="X2240" s="205" t="s">
        <v>69</v>
      </c>
      <c r="Y2240" s="205" t="s">
        <v>70</v>
      </c>
      <c r="Z2240" s="205" t="s">
        <v>647</v>
      </c>
      <c r="AA2240" s="234" t="s">
        <v>71</v>
      </c>
      <c r="AB2240" s="216">
        <v>46310</v>
      </c>
      <c r="AC2240" s="205"/>
      <c r="AD2240" s="230" t="s">
        <v>72</v>
      </c>
      <c r="AE2240" s="126"/>
      <c r="AF2240" s="127"/>
      <c r="AG2240" s="128"/>
      <c r="AH2240" s="129"/>
      <c r="AI2240" s="129"/>
      <c r="AJ2240" s="126"/>
      <c r="AK2240" s="127"/>
      <c r="AL2240" s="129"/>
      <c r="AM2240" s="129"/>
      <c r="AN2240" s="129"/>
      <c r="AO2240" s="127" t="s">
        <v>79</v>
      </c>
      <c r="AP2240" s="129"/>
    </row>
    <row r="2241" spans="1:45" customFormat="1" ht="30" hidden="1" customHeight="1">
      <c r="A2241" s="204" t="s">
        <v>49</v>
      </c>
      <c r="B2241" s="200" t="s">
        <v>80</v>
      </c>
      <c r="C2241" s="200" t="s">
        <v>81</v>
      </c>
      <c r="D2241" s="200" t="s">
        <v>569</v>
      </c>
      <c r="E2241" s="200" t="s">
        <v>570</v>
      </c>
      <c r="F2241" s="206" t="s">
        <v>16760</v>
      </c>
      <c r="G2241" s="201" t="s">
        <v>16761</v>
      </c>
      <c r="H2241" s="205" t="s">
        <v>16762</v>
      </c>
      <c r="I2241" s="204" t="s">
        <v>16763</v>
      </c>
      <c r="J2241" s="207" t="s">
        <v>16764</v>
      </c>
      <c r="K2241" s="208" t="s">
        <v>16765</v>
      </c>
      <c r="L2241" s="200" t="s">
        <v>60</v>
      </c>
      <c r="M2241" s="205" t="s">
        <v>61</v>
      </c>
      <c r="N2241" s="205" t="s">
        <v>62</v>
      </c>
      <c r="O2241" s="205" t="s">
        <v>91</v>
      </c>
      <c r="P2241" s="205" t="s">
        <v>92</v>
      </c>
      <c r="Q2241" s="205" t="s">
        <v>65</v>
      </c>
      <c r="R2241" s="205" t="s">
        <v>81</v>
      </c>
      <c r="S2241" s="205" t="s">
        <v>570</v>
      </c>
      <c r="T2241" s="205" t="s">
        <v>66</v>
      </c>
      <c r="U2241" s="208" t="s">
        <v>16766</v>
      </c>
      <c r="V2241" s="205">
        <v>1</v>
      </c>
      <c r="W2241" s="205" t="s">
        <v>68</v>
      </c>
      <c r="X2241" s="205" t="s">
        <v>69</v>
      </c>
      <c r="Y2241" s="205" t="s">
        <v>70</v>
      </c>
      <c r="Z2241" s="205" t="s">
        <v>647</v>
      </c>
      <c r="AA2241" s="234" t="s">
        <v>71</v>
      </c>
      <c r="AB2241" s="216">
        <v>46310</v>
      </c>
      <c r="AC2241" s="205"/>
      <c r="AD2241" s="230" t="s">
        <v>72</v>
      </c>
      <c r="AE2241" s="126" t="s">
        <v>73</v>
      </c>
      <c r="AF2241" s="127" t="s">
        <v>74</v>
      </c>
      <c r="AG2241" s="128"/>
      <c r="AH2241" s="129"/>
      <c r="AI2241" s="129"/>
      <c r="AJ2241" s="126" t="s">
        <v>75</v>
      </c>
      <c r="AK2241" s="127" t="s">
        <v>346</v>
      </c>
      <c r="AL2241" s="129" t="s">
        <v>77</v>
      </c>
      <c r="AM2241" s="128" t="s">
        <v>16332</v>
      </c>
      <c r="AN2241" s="129"/>
      <c r="AO2241" s="127" t="s">
        <v>79</v>
      </c>
      <c r="AP2241" s="129"/>
      <c r="AQ2241" s="183"/>
      <c r="AR2241" s="183"/>
      <c r="AS2241" s="183"/>
    </row>
    <row r="2242" spans="1:45" customFormat="1" ht="30" hidden="1" customHeight="1">
      <c r="A2242" s="204" t="s">
        <v>49</v>
      </c>
      <c r="B2242" s="200" t="s">
        <v>80</v>
      </c>
      <c r="C2242" s="200" t="s">
        <v>81</v>
      </c>
      <c r="D2242" s="200" t="s">
        <v>569</v>
      </c>
      <c r="E2242" s="200" t="s">
        <v>570</v>
      </c>
      <c r="F2242" s="206" t="s">
        <v>16767</v>
      </c>
      <c r="G2242" s="201" t="s">
        <v>16768</v>
      </c>
      <c r="H2242" s="205" t="s">
        <v>16769</v>
      </c>
      <c r="I2242" s="204" t="s">
        <v>16770</v>
      </c>
      <c r="J2242" s="207" t="s">
        <v>16771</v>
      </c>
      <c r="K2242" s="208" t="s">
        <v>16772</v>
      </c>
      <c r="L2242" s="200" t="s">
        <v>60</v>
      </c>
      <c r="M2242" s="205" t="s">
        <v>61</v>
      </c>
      <c r="N2242" s="205" t="s">
        <v>62</v>
      </c>
      <c r="O2242" s="205" t="s">
        <v>91</v>
      </c>
      <c r="P2242" s="205" t="s">
        <v>92</v>
      </c>
      <c r="Q2242" s="205" t="s">
        <v>65</v>
      </c>
      <c r="R2242" s="205" t="s">
        <v>81</v>
      </c>
      <c r="S2242" s="205" t="s">
        <v>570</v>
      </c>
      <c r="T2242" s="205" t="s">
        <v>66</v>
      </c>
      <c r="U2242" s="208" t="s">
        <v>16773</v>
      </c>
      <c r="V2242" s="205">
        <v>1</v>
      </c>
      <c r="W2242" s="205" t="s">
        <v>68</v>
      </c>
      <c r="X2242" s="205" t="s">
        <v>69</v>
      </c>
      <c r="Y2242" s="205" t="s">
        <v>70</v>
      </c>
      <c r="Z2242" s="205" t="s">
        <v>80</v>
      </c>
      <c r="AA2242" s="234" t="s">
        <v>71</v>
      </c>
      <c r="AB2242" s="216">
        <v>46310</v>
      </c>
      <c r="AC2242" s="205"/>
      <c r="AD2242" s="230" t="s">
        <v>72</v>
      </c>
      <c r="AE2242" s="126" t="s">
        <v>73</v>
      </c>
      <c r="AF2242" s="127" t="s">
        <v>74</v>
      </c>
      <c r="AG2242" s="128"/>
      <c r="AH2242" s="129"/>
      <c r="AI2242" s="129"/>
      <c r="AJ2242" s="126" t="s">
        <v>75</v>
      </c>
      <c r="AK2242" s="127" t="s">
        <v>76</v>
      </c>
      <c r="AL2242" s="129" t="s">
        <v>77</v>
      </c>
      <c r="AM2242" s="128" t="s">
        <v>16774</v>
      </c>
      <c r="AN2242" s="129"/>
      <c r="AO2242" s="127" t="s">
        <v>79</v>
      </c>
      <c r="AP2242" s="129"/>
      <c r="AQ2242" s="183"/>
      <c r="AR2242" s="183"/>
      <c r="AS2242" s="183"/>
    </row>
    <row r="2243" spans="1:45" customFormat="1" ht="30" hidden="1" customHeight="1">
      <c r="A2243" s="204" t="s">
        <v>49</v>
      </c>
      <c r="B2243" s="200" t="s">
        <v>80</v>
      </c>
      <c r="C2243" s="200" t="s">
        <v>81</v>
      </c>
      <c r="D2243" s="200" t="s">
        <v>578</v>
      </c>
      <c r="E2243" s="200" t="s">
        <v>579</v>
      </c>
      <c r="F2243" s="206" t="s">
        <v>16775</v>
      </c>
      <c r="G2243" s="201" t="s">
        <v>16776</v>
      </c>
      <c r="H2243" s="205" t="s">
        <v>16777</v>
      </c>
      <c r="I2243" s="204" t="s">
        <v>16778</v>
      </c>
      <c r="J2243" s="207" t="s">
        <v>16779</v>
      </c>
      <c r="K2243" s="208" t="s">
        <v>16780</v>
      </c>
      <c r="L2243" s="200" t="s">
        <v>60</v>
      </c>
      <c r="M2243" s="205" t="s">
        <v>61</v>
      </c>
      <c r="N2243" s="205" t="s">
        <v>62</v>
      </c>
      <c r="O2243" s="205" t="s">
        <v>91</v>
      </c>
      <c r="P2243" s="205" t="s">
        <v>92</v>
      </c>
      <c r="Q2243" s="205" t="s">
        <v>65</v>
      </c>
      <c r="R2243" s="205" t="s">
        <v>81</v>
      </c>
      <c r="S2243" s="205" t="s">
        <v>579</v>
      </c>
      <c r="T2243" s="205" t="s">
        <v>66</v>
      </c>
      <c r="U2243" s="208" t="s">
        <v>16781</v>
      </c>
      <c r="V2243" s="205">
        <v>1</v>
      </c>
      <c r="W2243" s="205" t="s">
        <v>68</v>
      </c>
      <c r="X2243" s="205" t="s">
        <v>69</v>
      </c>
      <c r="Y2243" s="205" t="s">
        <v>70</v>
      </c>
      <c r="Z2243" s="205" t="s">
        <v>647</v>
      </c>
      <c r="AA2243" s="234" t="s">
        <v>71</v>
      </c>
      <c r="AB2243" s="216">
        <v>46310</v>
      </c>
      <c r="AC2243" s="205"/>
      <c r="AD2243" s="230" t="s">
        <v>72</v>
      </c>
      <c r="AE2243" s="126" t="s">
        <v>73</v>
      </c>
      <c r="AF2243" s="127" t="s">
        <v>74</v>
      </c>
      <c r="AG2243" s="128"/>
      <c r="AH2243" s="129"/>
      <c r="AI2243" s="129"/>
      <c r="AJ2243" s="126" t="s">
        <v>75</v>
      </c>
      <c r="AK2243" s="127" t="s">
        <v>346</v>
      </c>
      <c r="AL2243" s="129" t="s">
        <v>77</v>
      </c>
      <c r="AM2243" s="128" t="s">
        <v>16332</v>
      </c>
      <c r="AN2243" s="129"/>
      <c r="AO2243" s="127" t="s">
        <v>79</v>
      </c>
      <c r="AP2243" s="129"/>
      <c r="AQ2243" s="183"/>
      <c r="AR2243" s="183"/>
      <c r="AS2243" s="183"/>
    </row>
    <row r="2244" spans="1:45" customFormat="1" ht="30" hidden="1" customHeight="1">
      <c r="A2244" s="204" t="s">
        <v>49</v>
      </c>
      <c r="B2244" s="200" t="s">
        <v>80</v>
      </c>
      <c r="C2244" s="200" t="s">
        <v>81</v>
      </c>
      <c r="D2244" s="200" t="s">
        <v>578</v>
      </c>
      <c r="E2244" s="200" t="s">
        <v>579</v>
      </c>
      <c r="F2244" s="206" t="s">
        <v>16782</v>
      </c>
      <c r="G2244" s="201" t="s">
        <v>16783</v>
      </c>
      <c r="H2244" s="205" t="s">
        <v>16784</v>
      </c>
      <c r="I2244" s="204" t="s">
        <v>16785</v>
      </c>
      <c r="J2244" s="207" t="s">
        <v>16786</v>
      </c>
      <c r="K2244" s="208" t="s">
        <v>16787</v>
      </c>
      <c r="L2244" s="200" t="s">
        <v>60</v>
      </c>
      <c r="M2244" s="205" t="s">
        <v>61</v>
      </c>
      <c r="N2244" s="205" t="s">
        <v>62</v>
      </c>
      <c r="O2244" s="205" t="s">
        <v>91</v>
      </c>
      <c r="P2244" s="205" t="s">
        <v>92</v>
      </c>
      <c r="Q2244" s="205" t="s">
        <v>65</v>
      </c>
      <c r="R2244" s="205" t="s">
        <v>81</v>
      </c>
      <c r="S2244" s="205" t="s">
        <v>579</v>
      </c>
      <c r="T2244" s="205" t="s">
        <v>66</v>
      </c>
      <c r="U2244" s="208" t="s">
        <v>16788</v>
      </c>
      <c r="V2244" s="205">
        <v>1</v>
      </c>
      <c r="W2244" s="205" t="s">
        <v>68</v>
      </c>
      <c r="X2244" s="205" t="s">
        <v>69</v>
      </c>
      <c r="Y2244" s="205" t="s">
        <v>70</v>
      </c>
      <c r="Z2244" s="205" t="s">
        <v>80</v>
      </c>
      <c r="AA2244" s="234" t="s">
        <v>71</v>
      </c>
      <c r="AB2244" s="216">
        <v>46310</v>
      </c>
      <c r="AC2244" s="205"/>
      <c r="AD2244" s="230" t="s">
        <v>72</v>
      </c>
      <c r="AE2244" s="126" t="s">
        <v>73</v>
      </c>
      <c r="AF2244" s="127" t="s">
        <v>74</v>
      </c>
      <c r="AG2244" s="128"/>
      <c r="AH2244" s="129"/>
      <c r="AI2244" s="129"/>
      <c r="AJ2244" s="126" t="s">
        <v>75</v>
      </c>
      <c r="AK2244" s="127" t="s">
        <v>76</v>
      </c>
      <c r="AL2244" s="129" t="s">
        <v>77</v>
      </c>
      <c r="AM2244" s="128" t="s">
        <v>16789</v>
      </c>
      <c r="AN2244" s="129"/>
      <c r="AO2244" s="127" t="s">
        <v>79</v>
      </c>
      <c r="AP2244" s="129"/>
      <c r="AQ2244" s="183"/>
      <c r="AR2244" s="183"/>
      <c r="AS2244" s="183"/>
    </row>
    <row r="2245" spans="1:45" customFormat="1" ht="30" hidden="1" customHeight="1">
      <c r="A2245" s="204" t="s">
        <v>49</v>
      </c>
      <c r="B2245" s="200" t="s">
        <v>80</v>
      </c>
      <c r="C2245" s="200" t="s">
        <v>81</v>
      </c>
      <c r="D2245" s="200" t="s">
        <v>587</v>
      </c>
      <c r="E2245" s="200" t="s">
        <v>588</v>
      </c>
      <c r="F2245" s="206" t="s">
        <v>16790</v>
      </c>
      <c r="G2245" s="201" t="s">
        <v>16791</v>
      </c>
      <c r="H2245" s="205" t="s">
        <v>16792</v>
      </c>
      <c r="I2245" s="204" t="s">
        <v>16793</v>
      </c>
      <c r="J2245" s="207" t="s">
        <v>16794</v>
      </c>
      <c r="K2245" s="208" t="s">
        <v>16795</v>
      </c>
      <c r="L2245" s="200" t="s">
        <v>60</v>
      </c>
      <c r="M2245" s="205" t="s">
        <v>61</v>
      </c>
      <c r="N2245" s="205" t="s">
        <v>62</v>
      </c>
      <c r="O2245" s="205" t="s">
        <v>91</v>
      </c>
      <c r="P2245" s="205" t="s">
        <v>92</v>
      </c>
      <c r="Q2245" s="205" t="s">
        <v>65</v>
      </c>
      <c r="R2245" s="205" t="s">
        <v>81</v>
      </c>
      <c r="S2245" s="205" t="s">
        <v>588</v>
      </c>
      <c r="T2245" s="205" t="s">
        <v>66</v>
      </c>
      <c r="U2245" s="208" t="s">
        <v>16796</v>
      </c>
      <c r="V2245" s="205">
        <v>1</v>
      </c>
      <c r="W2245" s="205" t="s">
        <v>68</v>
      </c>
      <c r="X2245" s="205" t="s">
        <v>69</v>
      </c>
      <c r="Y2245" s="205" t="s">
        <v>70</v>
      </c>
      <c r="Z2245" s="205" t="s">
        <v>647</v>
      </c>
      <c r="AA2245" s="234" t="s">
        <v>71</v>
      </c>
      <c r="AB2245" s="216">
        <v>46310</v>
      </c>
      <c r="AC2245" s="205"/>
      <c r="AD2245" s="230" t="s">
        <v>72</v>
      </c>
      <c r="AE2245" s="126" t="s">
        <v>73</v>
      </c>
      <c r="AF2245" s="127" t="s">
        <v>74</v>
      </c>
      <c r="AG2245" s="128"/>
      <c r="AH2245" s="129"/>
      <c r="AI2245" s="129"/>
      <c r="AJ2245" s="126" t="s">
        <v>75</v>
      </c>
      <c r="AK2245" s="127" t="s">
        <v>346</v>
      </c>
      <c r="AL2245" s="129" t="s">
        <v>77</v>
      </c>
      <c r="AM2245" s="128" t="s">
        <v>16332</v>
      </c>
      <c r="AN2245" s="129"/>
      <c r="AO2245" s="127" t="s">
        <v>79</v>
      </c>
      <c r="AP2245" s="129"/>
      <c r="AQ2245" s="183"/>
      <c r="AR2245" s="183"/>
      <c r="AS2245" s="183"/>
    </row>
    <row r="2246" spans="1:45" customFormat="1" ht="30" hidden="1" customHeight="1">
      <c r="A2246" s="204" t="s">
        <v>49</v>
      </c>
      <c r="B2246" s="200" t="s">
        <v>80</v>
      </c>
      <c r="C2246" s="200" t="s">
        <v>81</v>
      </c>
      <c r="D2246" s="200" t="s">
        <v>587</v>
      </c>
      <c r="E2246" s="200" t="s">
        <v>588</v>
      </c>
      <c r="F2246" s="206" t="s">
        <v>16797</v>
      </c>
      <c r="G2246" s="201" t="s">
        <v>16798</v>
      </c>
      <c r="H2246" s="205" t="s">
        <v>16799</v>
      </c>
      <c r="I2246" s="204" t="s">
        <v>16800</v>
      </c>
      <c r="J2246" s="207" t="s">
        <v>16801</v>
      </c>
      <c r="K2246" s="208" t="s">
        <v>16802</v>
      </c>
      <c r="L2246" s="200" t="s">
        <v>60</v>
      </c>
      <c r="M2246" s="205" t="s">
        <v>61</v>
      </c>
      <c r="N2246" s="205" t="s">
        <v>62</v>
      </c>
      <c r="O2246" s="205" t="s">
        <v>91</v>
      </c>
      <c r="P2246" s="205" t="s">
        <v>92</v>
      </c>
      <c r="Q2246" s="205" t="s">
        <v>65</v>
      </c>
      <c r="R2246" s="205" t="s">
        <v>81</v>
      </c>
      <c r="S2246" s="205" t="s">
        <v>588</v>
      </c>
      <c r="T2246" s="205" t="s">
        <v>66</v>
      </c>
      <c r="U2246" s="208" t="s">
        <v>16803</v>
      </c>
      <c r="V2246" s="205">
        <v>1</v>
      </c>
      <c r="W2246" s="205" t="s">
        <v>68</v>
      </c>
      <c r="X2246" s="205" t="s">
        <v>69</v>
      </c>
      <c r="Y2246" s="205" t="s">
        <v>70</v>
      </c>
      <c r="Z2246" s="205" t="s">
        <v>80</v>
      </c>
      <c r="AA2246" s="234" t="s">
        <v>71</v>
      </c>
      <c r="AB2246" s="216">
        <v>46310</v>
      </c>
      <c r="AC2246" s="205"/>
      <c r="AD2246" s="230" t="s">
        <v>72</v>
      </c>
      <c r="AE2246" s="126" t="s">
        <v>73</v>
      </c>
      <c r="AF2246" s="127" t="s">
        <v>74</v>
      </c>
      <c r="AG2246" s="128"/>
      <c r="AH2246" s="129"/>
      <c r="AI2246" s="129"/>
      <c r="AJ2246" s="126" t="s">
        <v>75</v>
      </c>
      <c r="AK2246" s="127" t="s">
        <v>76</v>
      </c>
      <c r="AL2246" s="129" t="s">
        <v>77</v>
      </c>
      <c r="AM2246" s="128" t="s">
        <v>16804</v>
      </c>
      <c r="AN2246" s="129"/>
      <c r="AO2246" s="127" t="s">
        <v>79</v>
      </c>
      <c r="AP2246" s="129"/>
      <c r="AQ2246" s="183"/>
      <c r="AR2246" s="183"/>
      <c r="AS2246" s="183"/>
    </row>
    <row r="2247" spans="1:45" customFormat="1" ht="30" hidden="1" customHeight="1">
      <c r="A2247" s="204" t="s">
        <v>49</v>
      </c>
      <c r="B2247" s="200" t="s">
        <v>80</v>
      </c>
      <c r="C2247" s="200" t="s">
        <v>81</v>
      </c>
      <c r="D2247" s="200" t="s">
        <v>596</v>
      </c>
      <c r="E2247" s="200" t="s">
        <v>597</v>
      </c>
      <c r="F2247" s="206" t="s">
        <v>16805</v>
      </c>
      <c r="G2247" s="201" t="s">
        <v>16806</v>
      </c>
      <c r="H2247" s="205" t="s">
        <v>16807</v>
      </c>
      <c r="I2247" s="204" t="s">
        <v>16808</v>
      </c>
      <c r="J2247" s="207" t="s">
        <v>16809</v>
      </c>
      <c r="K2247" s="208" t="s">
        <v>16810</v>
      </c>
      <c r="L2247" s="200" t="s">
        <v>60</v>
      </c>
      <c r="M2247" s="205" t="s">
        <v>61</v>
      </c>
      <c r="N2247" s="205" t="s">
        <v>62</v>
      </c>
      <c r="O2247" s="205" t="s">
        <v>91</v>
      </c>
      <c r="P2247" s="205" t="s">
        <v>92</v>
      </c>
      <c r="Q2247" s="205" t="s">
        <v>65</v>
      </c>
      <c r="R2247" s="205" t="s">
        <v>81</v>
      </c>
      <c r="S2247" s="205" t="s">
        <v>597</v>
      </c>
      <c r="T2247" s="205" t="s">
        <v>66</v>
      </c>
      <c r="U2247" s="208" t="s">
        <v>16811</v>
      </c>
      <c r="V2247" s="205">
        <v>1</v>
      </c>
      <c r="W2247" s="205" t="s">
        <v>68</v>
      </c>
      <c r="X2247" s="205" t="s">
        <v>69</v>
      </c>
      <c r="Y2247" s="205" t="s">
        <v>70</v>
      </c>
      <c r="Z2247" s="205" t="s">
        <v>647</v>
      </c>
      <c r="AA2247" s="234" t="s">
        <v>71</v>
      </c>
      <c r="AB2247" s="216">
        <v>46310</v>
      </c>
      <c r="AC2247" s="205"/>
      <c r="AD2247" s="230" t="s">
        <v>72</v>
      </c>
      <c r="AE2247" s="126" t="s">
        <v>73</v>
      </c>
      <c r="AF2247" s="127" t="s">
        <v>74</v>
      </c>
      <c r="AG2247" s="128"/>
      <c r="AH2247" s="129"/>
      <c r="AI2247" s="129"/>
      <c r="AJ2247" s="126" t="s">
        <v>75</v>
      </c>
      <c r="AK2247" s="127" t="s">
        <v>346</v>
      </c>
      <c r="AL2247" s="129" t="s">
        <v>77</v>
      </c>
      <c r="AM2247" s="128" t="s">
        <v>16332</v>
      </c>
      <c r="AN2247" s="129"/>
      <c r="AO2247" s="127" t="s">
        <v>79</v>
      </c>
      <c r="AP2247" s="129"/>
      <c r="AQ2247" s="183"/>
      <c r="AR2247" s="183"/>
      <c r="AS2247" s="183"/>
    </row>
    <row r="2248" spans="1:45" customFormat="1" ht="30" hidden="1" customHeight="1">
      <c r="A2248" s="204" t="s">
        <v>49</v>
      </c>
      <c r="B2248" s="200" t="s">
        <v>80</v>
      </c>
      <c r="C2248" s="200" t="s">
        <v>81</v>
      </c>
      <c r="D2248" s="200" t="s">
        <v>596</v>
      </c>
      <c r="E2248" s="200" t="s">
        <v>597</v>
      </c>
      <c r="F2248" s="206" t="s">
        <v>16812</v>
      </c>
      <c r="G2248" s="201" t="s">
        <v>16813</v>
      </c>
      <c r="H2248" s="205" t="s">
        <v>16814</v>
      </c>
      <c r="I2248" s="204" t="s">
        <v>16815</v>
      </c>
      <c r="J2248" s="207" t="s">
        <v>16816</v>
      </c>
      <c r="K2248" s="208" t="s">
        <v>16817</v>
      </c>
      <c r="L2248" s="200" t="s">
        <v>60</v>
      </c>
      <c r="M2248" s="205" t="s">
        <v>61</v>
      </c>
      <c r="N2248" s="205" t="s">
        <v>62</v>
      </c>
      <c r="O2248" s="205" t="s">
        <v>91</v>
      </c>
      <c r="P2248" s="205" t="s">
        <v>92</v>
      </c>
      <c r="Q2248" s="205" t="s">
        <v>65</v>
      </c>
      <c r="R2248" s="205" t="s">
        <v>81</v>
      </c>
      <c r="S2248" s="205" t="s">
        <v>597</v>
      </c>
      <c r="T2248" s="205" t="s">
        <v>66</v>
      </c>
      <c r="U2248" s="208" t="s">
        <v>16818</v>
      </c>
      <c r="V2248" s="205">
        <v>1</v>
      </c>
      <c r="W2248" s="205" t="s">
        <v>68</v>
      </c>
      <c r="X2248" s="205" t="s">
        <v>69</v>
      </c>
      <c r="Y2248" s="205" t="s">
        <v>70</v>
      </c>
      <c r="Z2248" s="205" t="s">
        <v>80</v>
      </c>
      <c r="AA2248" s="234" t="s">
        <v>71</v>
      </c>
      <c r="AB2248" s="216">
        <v>46310</v>
      </c>
      <c r="AC2248" s="205"/>
      <c r="AD2248" s="230" t="s">
        <v>72</v>
      </c>
      <c r="AE2248" s="126" t="s">
        <v>73</v>
      </c>
      <c r="AF2248" s="127" t="s">
        <v>74</v>
      </c>
      <c r="AG2248" s="128"/>
      <c r="AH2248" s="129"/>
      <c r="AI2248" s="129"/>
      <c r="AJ2248" s="126" t="s">
        <v>75</v>
      </c>
      <c r="AK2248" s="127" t="s">
        <v>76</v>
      </c>
      <c r="AL2248" s="129" t="s">
        <v>77</v>
      </c>
      <c r="AM2248" s="128" t="s">
        <v>16819</v>
      </c>
      <c r="AN2248" s="129"/>
      <c r="AO2248" s="127" t="s">
        <v>79</v>
      </c>
      <c r="AP2248" s="129"/>
      <c r="AQ2248" s="183"/>
      <c r="AR2248" s="183"/>
      <c r="AS2248" s="183"/>
    </row>
    <row r="2249" spans="1:45" customFormat="1" ht="30" hidden="1" customHeight="1">
      <c r="A2249" s="204" t="s">
        <v>49</v>
      </c>
      <c r="B2249" s="200" t="s">
        <v>80</v>
      </c>
      <c r="C2249" s="200" t="s">
        <v>81</v>
      </c>
      <c r="D2249" s="200" t="s">
        <v>596</v>
      </c>
      <c r="E2249" s="200" t="s">
        <v>597</v>
      </c>
      <c r="F2249" s="206" t="s">
        <v>16820</v>
      </c>
      <c r="G2249" s="201" t="s">
        <v>16821</v>
      </c>
      <c r="H2249" s="205" t="s">
        <v>16822</v>
      </c>
      <c r="I2249" s="204" t="s">
        <v>16823</v>
      </c>
      <c r="J2249" s="207" t="s">
        <v>16824</v>
      </c>
      <c r="K2249" s="208" t="s">
        <v>16825</v>
      </c>
      <c r="L2249" s="200" t="s">
        <v>60</v>
      </c>
      <c r="M2249" s="205" t="s">
        <v>61</v>
      </c>
      <c r="N2249" s="205" t="s">
        <v>62</v>
      </c>
      <c r="O2249" s="205" t="s">
        <v>91</v>
      </c>
      <c r="P2249" s="205" t="s">
        <v>92</v>
      </c>
      <c r="Q2249" s="205" t="s">
        <v>65</v>
      </c>
      <c r="R2249" s="205" t="s">
        <v>81</v>
      </c>
      <c r="S2249" s="205" t="s">
        <v>597</v>
      </c>
      <c r="T2249" s="205" t="s">
        <v>66</v>
      </c>
      <c r="U2249" s="208" t="s">
        <v>16826</v>
      </c>
      <c r="V2249" s="205">
        <v>1</v>
      </c>
      <c r="W2249" s="205" t="s">
        <v>68</v>
      </c>
      <c r="X2249" s="205" t="s">
        <v>69</v>
      </c>
      <c r="Y2249" s="205" t="s">
        <v>70</v>
      </c>
      <c r="Z2249" s="205" t="s">
        <v>80</v>
      </c>
      <c r="AA2249" s="234" t="s">
        <v>71</v>
      </c>
      <c r="AB2249" s="216">
        <v>46310</v>
      </c>
      <c r="AC2249" s="205"/>
      <c r="AD2249" s="230" t="s">
        <v>72</v>
      </c>
      <c r="AE2249" s="126" t="s">
        <v>73</v>
      </c>
      <c r="AF2249" s="127" t="s">
        <v>74</v>
      </c>
      <c r="AG2249" s="128"/>
      <c r="AH2249" s="129"/>
      <c r="AI2249" s="129"/>
      <c r="AJ2249" s="126" t="s">
        <v>75</v>
      </c>
      <c r="AK2249" s="127" t="s">
        <v>76</v>
      </c>
      <c r="AL2249" s="129" t="s">
        <v>77</v>
      </c>
      <c r="AM2249" s="128" t="s">
        <v>16827</v>
      </c>
      <c r="AN2249" s="129"/>
      <c r="AO2249" s="127" t="s">
        <v>79</v>
      </c>
      <c r="AP2249" s="129"/>
      <c r="AQ2249" s="183"/>
      <c r="AR2249" s="183"/>
      <c r="AS2249" s="183"/>
    </row>
    <row r="2250" spans="1:45" customFormat="1" ht="30" hidden="1" customHeight="1">
      <c r="A2250" s="204" t="s">
        <v>49</v>
      </c>
      <c r="B2250" s="200" t="s">
        <v>80</v>
      </c>
      <c r="C2250" s="200" t="s">
        <v>81</v>
      </c>
      <c r="D2250" s="200" t="s">
        <v>605</v>
      </c>
      <c r="E2250" s="200" t="s">
        <v>606</v>
      </c>
      <c r="F2250" s="206" t="s">
        <v>16828</v>
      </c>
      <c r="G2250" s="201" t="s">
        <v>16829</v>
      </c>
      <c r="H2250" s="205" t="s">
        <v>16830</v>
      </c>
      <c r="I2250" s="204" t="s">
        <v>16831</v>
      </c>
      <c r="J2250" s="207" t="s">
        <v>16832</v>
      </c>
      <c r="K2250" s="208" t="s">
        <v>16833</v>
      </c>
      <c r="L2250" s="200" t="s">
        <v>60</v>
      </c>
      <c r="M2250" s="205" t="s">
        <v>61</v>
      </c>
      <c r="N2250" s="205" t="s">
        <v>62</v>
      </c>
      <c r="O2250" s="205" t="s">
        <v>91</v>
      </c>
      <c r="P2250" s="205" t="s">
        <v>92</v>
      </c>
      <c r="Q2250" s="205" t="s">
        <v>65</v>
      </c>
      <c r="R2250" s="205" t="s">
        <v>81</v>
      </c>
      <c r="S2250" s="205" t="s">
        <v>606</v>
      </c>
      <c r="T2250" s="205" t="s">
        <v>66</v>
      </c>
      <c r="U2250" s="208" t="s">
        <v>16834</v>
      </c>
      <c r="V2250" s="205">
        <v>1</v>
      </c>
      <c r="W2250" s="205" t="s">
        <v>68</v>
      </c>
      <c r="X2250" s="205" t="s">
        <v>69</v>
      </c>
      <c r="Y2250" s="205" t="s">
        <v>70</v>
      </c>
      <c r="Z2250" s="205" t="s">
        <v>647</v>
      </c>
      <c r="AA2250" s="234" t="s">
        <v>71</v>
      </c>
      <c r="AB2250" s="216">
        <v>46310</v>
      </c>
      <c r="AC2250" s="205"/>
      <c r="AD2250" s="230" t="s">
        <v>72</v>
      </c>
      <c r="AE2250" s="126" t="s">
        <v>73</v>
      </c>
      <c r="AF2250" s="127" t="s">
        <v>74</v>
      </c>
      <c r="AG2250" s="128"/>
      <c r="AH2250" s="129"/>
      <c r="AI2250" s="129"/>
      <c r="AJ2250" s="126" t="s">
        <v>75</v>
      </c>
      <c r="AK2250" s="127" t="s">
        <v>346</v>
      </c>
      <c r="AL2250" s="129" t="s">
        <v>77</v>
      </c>
      <c r="AM2250" s="128" t="s">
        <v>16332</v>
      </c>
      <c r="AN2250" s="129"/>
      <c r="AO2250" s="127" t="s">
        <v>79</v>
      </c>
      <c r="AP2250" s="129"/>
      <c r="AQ2250" s="183"/>
      <c r="AR2250" s="183"/>
      <c r="AS2250" s="183"/>
    </row>
    <row r="2251" spans="1:45" customFormat="1" ht="30" hidden="1" customHeight="1">
      <c r="A2251" s="204" t="s">
        <v>49</v>
      </c>
      <c r="B2251" s="200" t="s">
        <v>80</v>
      </c>
      <c r="C2251" s="200" t="s">
        <v>81</v>
      </c>
      <c r="D2251" s="200" t="s">
        <v>614</v>
      </c>
      <c r="E2251" s="200" t="s">
        <v>615</v>
      </c>
      <c r="F2251" s="206" t="s">
        <v>16835</v>
      </c>
      <c r="G2251" s="206" t="s">
        <v>16836</v>
      </c>
      <c r="H2251" s="205" t="s">
        <v>16837</v>
      </c>
      <c r="I2251" s="204" t="s">
        <v>16838</v>
      </c>
      <c r="J2251" s="207" t="s">
        <v>16839</v>
      </c>
      <c r="K2251" s="208" t="s">
        <v>16840</v>
      </c>
      <c r="L2251" s="205" t="s">
        <v>1071</v>
      </c>
      <c r="M2251" s="205" t="s">
        <v>61</v>
      </c>
      <c r="N2251" s="205" t="s">
        <v>62</v>
      </c>
      <c r="O2251" s="205" t="s">
        <v>91</v>
      </c>
      <c r="P2251" s="205" t="s">
        <v>92</v>
      </c>
      <c r="Q2251" s="205" t="s">
        <v>65</v>
      </c>
      <c r="R2251" s="205" t="s">
        <v>81</v>
      </c>
      <c r="S2251" s="205" t="s">
        <v>615</v>
      </c>
      <c r="T2251" s="205" t="s">
        <v>777</v>
      </c>
      <c r="U2251" s="208" t="s">
        <v>16841</v>
      </c>
      <c r="V2251" s="205">
        <v>0.95</v>
      </c>
      <c r="W2251" s="205" t="s">
        <v>68</v>
      </c>
      <c r="X2251" s="205" t="s">
        <v>14650</v>
      </c>
      <c r="Y2251" s="205" t="s">
        <v>70</v>
      </c>
      <c r="Z2251" s="205" t="s">
        <v>647</v>
      </c>
      <c r="AA2251" s="234" t="s">
        <v>71</v>
      </c>
      <c r="AB2251" s="216">
        <v>46310</v>
      </c>
      <c r="AC2251" s="205"/>
      <c r="AD2251" s="230" t="s">
        <v>375</v>
      </c>
      <c r="AE2251" s="126" t="s">
        <v>75</v>
      </c>
      <c r="AF2251" s="127" t="s">
        <v>76</v>
      </c>
      <c r="AG2251" s="128" t="s">
        <v>15144</v>
      </c>
      <c r="AH2251" s="129"/>
      <c r="AI2251" s="129"/>
      <c r="AJ2251" s="126" t="s">
        <v>73</v>
      </c>
      <c r="AK2251" s="127"/>
      <c r="AL2251" s="129"/>
      <c r="AM2251" s="128"/>
      <c r="AN2251" s="129"/>
      <c r="AO2251" s="127" t="s">
        <v>79</v>
      </c>
      <c r="AP2251" s="129"/>
      <c r="AQ2251" s="183"/>
      <c r="AR2251" s="183"/>
      <c r="AS2251" s="183"/>
    </row>
    <row r="2252" spans="1:45" customFormat="1" ht="30" hidden="1" customHeight="1">
      <c r="A2252" s="204" t="s">
        <v>49</v>
      </c>
      <c r="B2252" s="200" t="s">
        <v>80</v>
      </c>
      <c r="C2252" s="200" t="s">
        <v>81</v>
      </c>
      <c r="D2252" s="200" t="s">
        <v>605</v>
      </c>
      <c r="E2252" s="200" t="s">
        <v>606</v>
      </c>
      <c r="F2252" s="206" t="s">
        <v>16842</v>
      </c>
      <c r="G2252" s="201" t="s">
        <v>16843</v>
      </c>
      <c r="H2252" s="205" t="s">
        <v>16844</v>
      </c>
      <c r="I2252" s="204" t="s">
        <v>16845</v>
      </c>
      <c r="J2252" s="207" t="s">
        <v>16846</v>
      </c>
      <c r="K2252" s="208" t="s">
        <v>16847</v>
      </c>
      <c r="L2252" s="200" t="s">
        <v>60</v>
      </c>
      <c r="M2252" s="205" t="s">
        <v>61</v>
      </c>
      <c r="N2252" s="205" t="s">
        <v>62</v>
      </c>
      <c r="O2252" s="205" t="s">
        <v>91</v>
      </c>
      <c r="P2252" s="205" t="s">
        <v>92</v>
      </c>
      <c r="Q2252" s="205" t="s">
        <v>65</v>
      </c>
      <c r="R2252" s="205" t="s">
        <v>81</v>
      </c>
      <c r="S2252" s="205" t="s">
        <v>606</v>
      </c>
      <c r="T2252" s="205" t="s">
        <v>66</v>
      </c>
      <c r="U2252" s="208" t="s">
        <v>16848</v>
      </c>
      <c r="V2252" s="205">
        <v>1</v>
      </c>
      <c r="W2252" s="205" t="s">
        <v>68</v>
      </c>
      <c r="X2252" s="205" t="s">
        <v>69</v>
      </c>
      <c r="Y2252" s="205" t="s">
        <v>70</v>
      </c>
      <c r="Z2252" s="205" t="s">
        <v>80</v>
      </c>
      <c r="AA2252" s="234" t="s">
        <v>71</v>
      </c>
      <c r="AB2252" s="216">
        <v>46310</v>
      </c>
      <c r="AC2252" s="205"/>
      <c r="AD2252" s="230" t="s">
        <v>72</v>
      </c>
      <c r="AE2252" s="126" t="s">
        <v>73</v>
      </c>
      <c r="AF2252" s="127" t="s">
        <v>74</v>
      </c>
      <c r="AG2252" s="128"/>
      <c r="AH2252" s="129"/>
      <c r="AI2252" s="129"/>
      <c r="AJ2252" s="126" t="s">
        <v>75</v>
      </c>
      <c r="AK2252" s="127" t="s">
        <v>76</v>
      </c>
      <c r="AL2252" s="129" t="s">
        <v>77</v>
      </c>
      <c r="AM2252" s="128" t="s">
        <v>16849</v>
      </c>
      <c r="AN2252" s="129"/>
      <c r="AO2252" s="127" t="s">
        <v>79</v>
      </c>
      <c r="AP2252" s="129"/>
      <c r="AQ2252" s="183"/>
      <c r="AR2252" s="183"/>
      <c r="AS2252" s="183"/>
    </row>
    <row r="2253" spans="1:45" customFormat="1" ht="30" hidden="1" customHeight="1">
      <c r="A2253" s="204" t="s">
        <v>49</v>
      </c>
      <c r="B2253" s="200" t="s">
        <v>80</v>
      </c>
      <c r="C2253" s="200" t="s">
        <v>81</v>
      </c>
      <c r="D2253" s="200" t="s">
        <v>614</v>
      </c>
      <c r="E2253" s="200" t="s">
        <v>615</v>
      </c>
      <c r="F2253" s="206" t="s">
        <v>16850</v>
      </c>
      <c r="G2253" s="201" t="s">
        <v>16851</v>
      </c>
      <c r="H2253" s="205" t="s">
        <v>16852</v>
      </c>
      <c r="I2253" s="204" t="s">
        <v>16853</v>
      </c>
      <c r="J2253" s="207" t="s">
        <v>16854</v>
      </c>
      <c r="K2253" s="208" t="s">
        <v>16855</v>
      </c>
      <c r="L2253" s="200" t="s">
        <v>60</v>
      </c>
      <c r="M2253" s="205" t="s">
        <v>61</v>
      </c>
      <c r="N2253" s="205" t="s">
        <v>62</v>
      </c>
      <c r="O2253" s="205" t="s">
        <v>91</v>
      </c>
      <c r="P2253" s="205" t="s">
        <v>92</v>
      </c>
      <c r="Q2253" s="205" t="s">
        <v>65</v>
      </c>
      <c r="R2253" s="205" t="s">
        <v>81</v>
      </c>
      <c r="S2253" s="205" t="s">
        <v>615</v>
      </c>
      <c r="T2253" s="205" t="s">
        <v>66</v>
      </c>
      <c r="U2253" s="208" t="s">
        <v>16856</v>
      </c>
      <c r="V2253" s="205">
        <v>1</v>
      </c>
      <c r="W2253" s="205" t="s">
        <v>68</v>
      </c>
      <c r="X2253" s="205" t="s">
        <v>69</v>
      </c>
      <c r="Y2253" s="205" t="s">
        <v>70</v>
      </c>
      <c r="Z2253" s="205" t="s">
        <v>647</v>
      </c>
      <c r="AA2253" s="234" t="s">
        <v>71</v>
      </c>
      <c r="AB2253" s="216">
        <v>46310</v>
      </c>
      <c r="AC2253" s="205"/>
      <c r="AD2253" s="230" t="s">
        <v>72</v>
      </c>
      <c r="AE2253" s="126" t="s">
        <v>73</v>
      </c>
      <c r="AF2253" s="127" t="s">
        <v>74</v>
      </c>
      <c r="AG2253" s="128"/>
      <c r="AH2253" s="129"/>
      <c r="AI2253" s="129"/>
      <c r="AJ2253" s="126" t="s">
        <v>75</v>
      </c>
      <c r="AK2253" s="127" t="s">
        <v>346</v>
      </c>
      <c r="AL2253" s="129" t="s">
        <v>77</v>
      </c>
      <c r="AM2253" s="128" t="s">
        <v>16332</v>
      </c>
      <c r="AN2253" s="129"/>
      <c r="AO2253" s="127" t="s">
        <v>79</v>
      </c>
      <c r="AP2253" s="129"/>
      <c r="AQ2253" s="183"/>
      <c r="AR2253" s="183"/>
      <c r="AS2253" s="183"/>
    </row>
    <row r="2254" spans="1:45" customFormat="1" ht="30" hidden="1" customHeight="1">
      <c r="A2254" s="204" t="s">
        <v>49</v>
      </c>
      <c r="B2254" s="200" t="s">
        <v>80</v>
      </c>
      <c r="C2254" s="200" t="s">
        <v>81</v>
      </c>
      <c r="D2254" s="200" t="s">
        <v>614</v>
      </c>
      <c r="E2254" s="200" t="s">
        <v>615</v>
      </c>
      <c r="F2254" s="206" t="s">
        <v>16857</v>
      </c>
      <c r="G2254" s="201" t="s">
        <v>16858</v>
      </c>
      <c r="H2254" s="205" t="s">
        <v>16859</v>
      </c>
      <c r="I2254" s="204" t="s">
        <v>16860</v>
      </c>
      <c r="J2254" s="207" t="s">
        <v>16861</v>
      </c>
      <c r="K2254" s="208" t="s">
        <v>16862</v>
      </c>
      <c r="L2254" s="200" t="s">
        <v>60</v>
      </c>
      <c r="M2254" s="205" t="s">
        <v>61</v>
      </c>
      <c r="N2254" s="205" t="s">
        <v>62</v>
      </c>
      <c r="O2254" s="205" t="s">
        <v>91</v>
      </c>
      <c r="P2254" s="205" t="s">
        <v>92</v>
      </c>
      <c r="Q2254" s="205" t="s">
        <v>65</v>
      </c>
      <c r="R2254" s="205" t="s">
        <v>81</v>
      </c>
      <c r="S2254" s="205" t="s">
        <v>615</v>
      </c>
      <c r="T2254" s="205" t="s">
        <v>66</v>
      </c>
      <c r="U2254" s="208" t="s">
        <v>16863</v>
      </c>
      <c r="V2254" s="205">
        <v>1</v>
      </c>
      <c r="W2254" s="205" t="s">
        <v>68</v>
      </c>
      <c r="X2254" s="205" t="s">
        <v>69</v>
      </c>
      <c r="Y2254" s="205" t="s">
        <v>70</v>
      </c>
      <c r="Z2254" s="205" t="s">
        <v>80</v>
      </c>
      <c r="AA2254" s="234" t="s">
        <v>71</v>
      </c>
      <c r="AB2254" s="216">
        <v>46310</v>
      </c>
      <c r="AC2254" s="205"/>
      <c r="AD2254" s="230" t="s">
        <v>72</v>
      </c>
      <c r="AE2254" s="126" t="s">
        <v>73</v>
      </c>
      <c r="AF2254" s="127" t="s">
        <v>74</v>
      </c>
      <c r="AG2254" s="128"/>
      <c r="AH2254" s="129"/>
      <c r="AI2254" s="129"/>
      <c r="AJ2254" s="126" t="s">
        <v>75</v>
      </c>
      <c r="AK2254" s="127" t="s">
        <v>76</v>
      </c>
      <c r="AL2254" s="129" t="s">
        <v>77</v>
      </c>
      <c r="AM2254" s="128" t="s">
        <v>16864</v>
      </c>
      <c r="AN2254" s="129"/>
      <c r="AO2254" s="127" t="s">
        <v>79</v>
      </c>
      <c r="AP2254" s="129"/>
      <c r="AQ2254" s="183"/>
      <c r="AR2254" s="183"/>
      <c r="AS2254" s="183"/>
    </row>
    <row r="2255" spans="1:45" customFormat="1" ht="30" hidden="1" customHeight="1">
      <c r="A2255" s="204" t="s">
        <v>49</v>
      </c>
      <c r="B2255" s="200" t="s">
        <v>80</v>
      </c>
      <c r="C2255" s="200" t="s">
        <v>81</v>
      </c>
      <c r="D2255" s="200" t="s">
        <v>623</v>
      </c>
      <c r="E2255" s="200" t="s">
        <v>624</v>
      </c>
      <c r="F2255" s="206" t="s">
        <v>16865</v>
      </c>
      <c r="G2255" s="201" t="s">
        <v>16866</v>
      </c>
      <c r="H2255" s="205" t="s">
        <v>16867</v>
      </c>
      <c r="I2255" s="204" t="s">
        <v>16868</v>
      </c>
      <c r="J2255" s="207" t="s">
        <v>16869</v>
      </c>
      <c r="K2255" s="208" t="s">
        <v>16870</v>
      </c>
      <c r="L2255" s="200" t="s">
        <v>60</v>
      </c>
      <c r="M2255" s="205" t="s">
        <v>61</v>
      </c>
      <c r="N2255" s="205" t="s">
        <v>62</v>
      </c>
      <c r="O2255" s="205" t="s">
        <v>91</v>
      </c>
      <c r="P2255" s="205" t="s">
        <v>92</v>
      </c>
      <c r="Q2255" s="205" t="s">
        <v>65</v>
      </c>
      <c r="R2255" s="205" t="s">
        <v>81</v>
      </c>
      <c r="S2255" s="205" t="s">
        <v>624</v>
      </c>
      <c r="T2255" s="205" t="s">
        <v>66</v>
      </c>
      <c r="U2255" s="208" t="s">
        <v>16871</v>
      </c>
      <c r="V2255" s="205">
        <v>1</v>
      </c>
      <c r="W2255" s="205" t="s">
        <v>68</v>
      </c>
      <c r="X2255" s="205" t="s">
        <v>69</v>
      </c>
      <c r="Y2255" s="205" t="s">
        <v>70</v>
      </c>
      <c r="Z2255" s="205" t="s">
        <v>647</v>
      </c>
      <c r="AA2255" s="234" t="s">
        <v>71</v>
      </c>
      <c r="AB2255" s="216">
        <v>46310</v>
      </c>
      <c r="AC2255" s="205"/>
      <c r="AD2255" s="230" t="s">
        <v>72</v>
      </c>
      <c r="AE2255" s="126" t="s">
        <v>73</v>
      </c>
      <c r="AF2255" s="127" t="s">
        <v>74</v>
      </c>
      <c r="AG2255" s="128"/>
      <c r="AH2255" s="129"/>
      <c r="AI2255" s="129"/>
      <c r="AJ2255" s="126" t="s">
        <v>75</v>
      </c>
      <c r="AK2255" s="127" t="s">
        <v>76</v>
      </c>
      <c r="AL2255" s="129" t="s">
        <v>77</v>
      </c>
      <c r="AM2255" s="128" t="s">
        <v>16872</v>
      </c>
      <c r="AN2255" s="129"/>
      <c r="AO2255" s="127" t="s">
        <v>79</v>
      </c>
      <c r="AP2255" s="129"/>
      <c r="AQ2255" s="183"/>
      <c r="AR2255" s="183"/>
      <c r="AS2255" s="183"/>
    </row>
    <row r="2256" spans="1:45" customFormat="1" ht="30" hidden="1" customHeight="1">
      <c r="A2256" s="204" t="s">
        <v>49</v>
      </c>
      <c r="B2256" s="200" t="s">
        <v>80</v>
      </c>
      <c r="C2256" s="200" t="s">
        <v>81</v>
      </c>
      <c r="D2256" s="200" t="s">
        <v>14514</v>
      </c>
      <c r="E2256" s="200" t="s">
        <v>14515</v>
      </c>
      <c r="F2256" s="206" t="s">
        <v>16873</v>
      </c>
      <c r="G2256" s="201" t="s">
        <v>16874</v>
      </c>
      <c r="H2256" s="205" t="s">
        <v>16875</v>
      </c>
      <c r="I2256" s="204" t="s">
        <v>16876</v>
      </c>
      <c r="J2256" s="207" t="s">
        <v>16877</v>
      </c>
      <c r="K2256" s="208" t="s">
        <v>16878</v>
      </c>
      <c r="L2256" s="200" t="s">
        <v>60</v>
      </c>
      <c r="M2256" s="205" t="s">
        <v>61</v>
      </c>
      <c r="N2256" s="205" t="s">
        <v>62</v>
      </c>
      <c r="O2256" s="205" t="s">
        <v>91</v>
      </c>
      <c r="P2256" s="205" t="s">
        <v>92</v>
      </c>
      <c r="Q2256" s="205" t="s">
        <v>65</v>
      </c>
      <c r="R2256" s="205" t="s">
        <v>81</v>
      </c>
      <c r="S2256" s="205" t="s">
        <v>14515</v>
      </c>
      <c r="T2256" s="205" t="s">
        <v>66</v>
      </c>
      <c r="U2256" s="208" t="s">
        <v>16879</v>
      </c>
      <c r="V2256" s="205">
        <v>1</v>
      </c>
      <c r="W2256" s="205" t="s">
        <v>68</v>
      </c>
      <c r="X2256" s="205" t="s">
        <v>69</v>
      </c>
      <c r="Y2256" s="205" t="s">
        <v>70</v>
      </c>
      <c r="Z2256" s="205" t="s">
        <v>647</v>
      </c>
      <c r="AA2256" s="234" t="s">
        <v>71</v>
      </c>
      <c r="AB2256" s="216">
        <v>46310</v>
      </c>
      <c r="AC2256" s="205"/>
      <c r="AD2256" s="230" t="s">
        <v>72</v>
      </c>
      <c r="AE2256" s="126" t="s">
        <v>73</v>
      </c>
      <c r="AF2256" s="127" t="s">
        <v>74</v>
      </c>
      <c r="AG2256" s="128"/>
      <c r="AH2256" s="129"/>
      <c r="AI2256" s="129"/>
      <c r="AJ2256" s="126" t="s">
        <v>75</v>
      </c>
      <c r="AK2256" s="127" t="s">
        <v>76</v>
      </c>
      <c r="AL2256" s="129" t="s">
        <v>77</v>
      </c>
      <c r="AM2256" s="128" t="s">
        <v>16880</v>
      </c>
      <c r="AN2256" s="129"/>
      <c r="AO2256" s="127" t="s">
        <v>79</v>
      </c>
      <c r="AP2256" s="129"/>
      <c r="AQ2256" s="183"/>
      <c r="AR2256" s="183"/>
      <c r="AS2256" s="183"/>
    </row>
    <row r="2257" spans="1:45" customFormat="1" ht="30" hidden="1" customHeight="1">
      <c r="A2257" s="204" t="s">
        <v>49</v>
      </c>
      <c r="B2257" s="200" t="s">
        <v>80</v>
      </c>
      <c r="C2257" s="200" t="s">
        <v>81</v>
      </c>
      <c r="D2257" s="200" t="s">
        <v>14514</v>
      </c>
      <c r="E2257" s="200" t="s">
        <v>14515</v>
      </c>
      <c r="F2257" s="206" t="s">
        <v>16881</v>
      </c>
      <c r="G2257" s="201" t="s">
        <v>16882</v>
      </c>
      <c r="H2257" s="205" t="s">
        <v>16883</v>
      </c>
      <c r="I2257" s="204" t="s">
        <v>16884</v>
      </c>
      <c r="J2257" s="207" t="s">
        <v>16885</v>
      </c>
      <c r="K2257" s="208" t="s">
        <v>16886</v>
      </c>
      <c r="L2257" s="200" t="s">
        <v>60</v>
      </c>
      <c r="M2257" s="205" t="s">
        <v>61</v>
      </c>
      <c r="N2257" s="205" t="s">
        <v>62</v>
      </c>
      <c r="O2257" s="205" t="s">
        <v>91</v>
      </c>
      <c r="P2257" s="205" t="s">
        <v>92</v>
      </c>
      <c r="Q2257" s="205" t="s">
        <v>65</v>
      </c>
      <c r="R2257" s="205" t="s">
        <v>81</v>
      </c>
      <c r="S2257" s="205" t="s">
        <v>14515</v>
      </c>
      <c r="T2257" s="205" t="s">
        <v>66</v>
      </c>
      <c r="U2257" s="208" t="s">
        <v>16887</v>
      </c>
      <c r="V2257" s="205">
        <v>1</v>
      </c>
      <c r="W2257" s="205" t="s">
        <v>68</v>
      </c>
      <c r="X2257" s="205" t="s">
        <v>69</v>
      </c>
      <c r="Y2257" s="205" t="s">
        <v>70</v>
      </c>
      <c r="Z2257" s="205" t="s">
        <v>80</v>
      </c>
      <c r="AA2257" s="234" t="s">
        <v>71</v>
      </c>
      <c r="AB2257" s="216">
        <v>46310</v>
      </c>
      <c r="AC2257" s="205"/>
      <c r="AD2257" s="230" t="s">
        <v>72</v>
      </c>
      <c r="AE2257" s="126" t="s">
        <v>73</v>
      </c>
      <c r="AF2257" s="127" t="s">
        <v>74</v>
      </c>
      <c r="AG2257" s="128"/>
      <c r="AH2257" s="129"/>
      <c r="AI2257" s="129"/>
      <c r="AJ2257" s="126" t="s">
        <v>75</v>
      </c>
      <c r="AK2257" s="127" t="s">
        <v>76</v>
      </c>
      <c r="AL2257" s="129" t="s">
        <v>77</v>
      </c>
      <c r="AM2257" s="128" t="s">
        <v>16888</v>
      </c>
      <c r="AN2257" s="129"/>
      <c r="AO2257" s="127" t="s">
        <v>79</v>
      </c>
      <c r="AP2257" s="129"/>
      <c r="AQ2257" s="183"/>
      <c r="AR2257" s="183"/>
      <c r="AS2257" s="183"/>
    </row>
    <row r="2258" spans="1:45" customFormat="1" ht="30" hidden="1" customHeight="1">
      <c r="A2258" s="204" t="s">
        <v>49</v>
      </c>
      <c r="B2258" s="200" t="s">
        <v>16889</v>
      </c>
      <c r="C2258" s="200" t="s">
        <v>16890</v>
      </c>
      <c r="D2258" s="200" t="s">
        <v>16891</v>
      </c>
      <c r="E2258" s="200" t="s">
        <v>16892</v>
      </c>
      <c r="F2258" s="206" t="s">
        <v>16893</v>
      </c>
      <c r="G2258" s="201" t="s">
        <v>16894</v>
      </c>
      <c r="H2258" s="205" t="s">
        <v>16895</v>
      </c>
      <c r="I2258" s="204" t="s">
        <v>16896</v>
      </c>
      <c r="J2258" s="207" t="s">
        <v>16897</v>
      </c>
      <c r="K2258" s="208" t="s">
        <v>16898</v>
      </c>
      <c r="L2258" s="200" t="s">
        <v>60</v>
      </c>
      <c r="M2258" s="205" t="s">
        <v>61</v>
      </c>
      <c r="N2258" s="205" t="s">
        <v>62</v>
      </c>
      <c r="O2258" s="205" t="s">
        <v>91</v>
      </c>
      <c r="P2258" s="205" t="s">
        <v>92</v>
      </c>
      <c r="Q2258" s="205" t="s">
        <v>65</v>
      </c>
      <c r="R2258" s="205" t="s">
        <v>16890</v>
      </c>
      <c r="S2258" s="205" t="s">
        <v>16892</v>
      </c>
      <c r="T2258" s="205" t="s">
        <v>66</v>
      </c>
      <c r="U2258" s="208" t="s">
        <v>16899</v>
      </c>
      <c r="V2258" s="205">
        <v>1</v>
      </c>
      <c r="W2258" s="205" t="s">
        <v>68</v>
      </c>
      <c r="X2258" s="205" t="s">
        <v>69</v>
      </c>
      <c r="Y2258" s="205" t="s">
        <v>70</v>
      </c>
      <c r="Z2258" s="205" t="s">
        <v>647</v>
      </c>
      <c r="AA2258" s="234" t="s">
        <v>71</v>
      </c>
      <c r="AB2258" s="216">
        <v>46310</v>
      </c>
      <c r="AC2258" s="205"/>
      <c r="AD2258" s="230" t="s">
        <v>375</v>
      </c>
      <c r="AE2258" s="126" t="s">
        <v>75</v>
      </c>
      <c r="AF2258" s="127" t="s">
        <v>76</v>
      </c>
      <c r="AG2258" s="128" t="s">
        <v>15007</v>
      </c>
      <c r="AH2258" s="129"/>
      <c r="AI2258" s="129"/>
      <c r="AJ2258" s="126" t="s">
        <v>73</v>
      </c>
      <c r="AK2258" s="127"/>
      <c r="AL2258" s="129"/>
      <c r="AM2258" s="128"/>
      <c r="AN2258" s="129"/>
      <c r="AO2258" s="127" t="s">
        <v>79</v>
      </c>
      <c r="AP2258" s="129"/>
      <c r="AQ2258" s="183"/>
      <c r="AR2258" s="183"/>
      <c r="AS2258" s="183"/>
    </row>
    <row r="2259" spans="1:45" customFormat="1" ht="30" hidden="1" customHeight="1">
      <c r="A2259" s="204" t="s">
        <v>49</v>
      </c>
      <c r="B2259" s="200" t="s">
        <v>16889</v>
      </c>
      <c r="C2259" s="200" t="s">
        <v>16890</v>
      </c>
      <c r="D2259" s="200" t="s">
        <v>16891</v>
      </c>
      <c r="E2259" s="200" t="s">
        <v>16892</v>
      </c>
      <c r="F2259" s="206" t="s">
        <v>16900</v>
      </c>
      <c r="G2259" s="201" t="s">
        <v>16901</v>
      </c>
      <c r="H2259" s="205" t="s">
        <v>16902</v>
      </c>
      <c r="I2259" s="204" t="s">
        <v>16903</v>
      </c>
      <c r="J2259" s="207" t="s">
        <v>16904</v>
      </c>
      <c r="K2259" s="208" t="s">
        <v>16905</v>
      </c>
      <c r="L2259" s="200" t="s">
        <v>90</v>
      </c>
      <c r="M2259" s="205" t="s">
        <v>61</v>
      </c>
      <c r="N2259" s="205" t="s">
        <v>62</v>
      </c>
      <c r="O2259" s="205" t="s">
        <v>91</v>
      </c>
      <c r="P2259" s="205" t="s">
        <v>92</v>
      </c>
      <c r="Q2259" s="205" t="s">
        <v>65</v>
      </c>
      <c r="R2259" s="205" t="s">
        <v>16890</v>
      </c>
      <c r="S2259" s="205" t="s">
        <v>16892</v>
      </c>
      <c r="T2259" s="205" t="s">
        <v>93</v>
      </c>
      <c r="U2259" s="208" t="s">
        <v>16906</v>
      </c>
      <c r="V2259" s="205">
        <v>0.95</v>
      </c>
      <c r="W2259" s="205" t="s">
        <v>68</v>
      </c>
      <c r="X2259" s="205" t="s">
        <v>69</v>
      </c>
      <c r="Y2259" s="205" t="s">
        <v>70</v>
      </c>
      <c r="Z2259" s="205" t="s">
        <v>95</v>
      </c>
      <c r="AA2259" s="234" t="s">
        <v>71</v>
      </c>
      <c r="AB2259" s="216">
        <v>46310</v>
      </c>
      <c r="AC2259" s="205"/>
      <c r="AD2259" s="230" t="s">
        <v>72</v>
      </c>
      <c r="AE2259" s="126" t="s">
        <v>73</v>
      </c>
      <c r="AF2259" s="127" t="s">
        <v>74</v>
      </c>
      <c r="AG2259" s="128"/>
      <c r="AH2259" s="129"/>
      <c r="AI2259" s="129"/>
      <c r="AJ2259" s="126" t="s">
        <v>75</v>
      </c>
      <c r="AK2259" s="127" t="s">
        <v>76</v>
      </c>
      <c r="AL2259" s="129" t="s">
        <v>77</v>
      </c>
      <c r="AM2259" s="128" t="s">
        <v>16907</v>
      </c>
      <c r="AN2259" s="129"/>
      <c r="AO2259" s="127" t="s">
        <v>79</v>
      </c>
      <c r="AP2259" s="129"/>
      <c r="AQ2259" s="183"/>
      <c r="AR2259" s="183"/>
      <c r="AS2259" s="183"/>
    </row>
    <row r="2260" spans="1:45" customFormat="1" ht="30" hidden="1" customHeight="1">
      <c r="A2260" s="204" t="s">
        <v>49</v>
      </c>
      <c r="B2260" s="200" t="s">
        <v>16889</v>
      </c>
      <c r="C2260" s="200" t="s">
        <v>16890</v>
      </c>
      <c r="D2260" s="200" t="s">
        <v>16891</v>
      </c>
      <c r="E2260" s="200" t="s">
        <v>16892</v>
      </c>
      <c r="F2260" s="206" t="s">
        <v>16908</v>
      </c>
      <c r="G2260" s="201" t="s">
        <v>16909</v>
      </c>
      <c r="H2260" s="205" t="s">
        <v>16910</v>
      </c>
      <c r="I2260" s="204" t="s">
        <v>16911</v>
      </c>
      <c r="J2260" s="207" t="s">
        <v>16912</v>
      </c>
      <c r="K2260" s="208" t="s">
        <v>16913</v>
      </c>
      <c r="L2260" s="200" t="s">
        <v>60</v>
      </c>
      <c r="M2260" s="205" t="s">
        <v>61</v>
      </c>
      <c r="N2260" s="205" t="s">
        <v>62</v>
      </c>
      <c r="O2260" s="205" t="s">
        <v>91</v>
      </c>
      <c r="P2260" s="205" t="s">
        <v>92</v>
      </c>
      <c r="Q2260" s="205" t="s">
        <v>65</v>
      </c>
      <c r="R2260" s="205" t="s">
        <v>16890</v>
      </c>
      <c r="S2260" s="205" t="s">
        <v>16892</v>
      </c>
      <c r="T2260" s="205" t="s">
        <v>66</v>
      </c>
      <c r="U2260" s="208" t="s">
        <v>16914</v>
      </c>
      <c r="V2260" s="205">
        <v>1</v>
      </c>
      <c r="W2260" s="205" t="s">
        <v>68</v>
      </c>
      <c r="X2260" s="205" t="s">
        <v>69</v>
      </c>
      <c r="Y2260" s="205" t="s">
        <v>70</v>
      </c>
      <c r="Z2260" s="205" t="s">
        <v>647</v>
      </c>
      <c r="AA2260" s="234" t="s">
        <v>71</v>
      </c>
      <c r="AB2260" s="216">
        <v>46310</v>
      </c>
      <c r="AC2260" s="205"/>
      <c r="AD2260" s="230" t="s">
        <v>72</v>
      </c>
      <c r="AE2260" s="126" t="s">
        <v>73</v>
      </c>
      <c r="AF2260" s="127" t="s">
        <v>74</v>
      </c>
      <c r="AG2260" s="128"/>
      <c r="AH2260" s="129"/>
      <c r="AI2260" s="129"/>
      <c r="AJ2260" s="126" t="s">
        <v>75</v>
      </c>
      <c r="AK2260" s="127" t="s">
        <v>76</v>
      </c>
      <c r="AL2260" s="129" t="s">
        <v>77</v>
      </c>
      <c r="AM2260" s="128" t="s">
        <v>16915</v>
      </c>
      <c r="AN2260" s="129"/>
      <c r="AO2260" s="127" t="s">
        <v>79</v>
      </c>
      <c r="AP2260" s="129"/>
      <c r="AQ2260" s="183"/>
      <c r="AR2260" s="183"/>
      <c r="AS2260" s="183"/>
    </row>
    <row r="2261" spans="1:45" customFormat="1" ht="30" hidden="1" customHeight="1">
      <c r="A2261" s="204" t="s">
        <v>49</v>
      </c>
      <c r="B2261" s="200" t="s">
        <v>16889</v>
      </c>
      <c r="C2261" s="200" t="s">
        <v>16890</v>
      </c>
      <c r="D2261" s="200" t="s">
        <v>16891</v>
      </c>
      <c r="E2261" s="200" t="s">
        <v>16892</v>
      </c>
      <c r="F2261" s="206" t="s">
        <v>16916</v>
      </c>
      <c r="G2261" s="201" t="s">
        <v>16917</v>
      </c>
      <c r="H2261" s="205" t="s">
        <v>16918</v>
      </c>
      <c r="I2261" s="204" t="s">
        <v>16919</v>
      </c>
      <c r="J2261" s="207" t="s">
        <v>16920</v>
      </c>
      <c r="K2261" s="208" t="s">
        <v>16921</v>
      </c>
      <c r="L2261" s="200" t="s">
        <v>60</v>
      </c>
      <c r="M2261" s="205" t="s">
        <v>61</v>
      </c>
      <c r="N2261" s="205" t="s">
        <v>62</v>
      </c>
      <c r="O2261" s="205" t="s">
        <v>91</v>
      </c>
      <c r="P2261" s="205" t="s">
        <v>92</v>
      </c>
      <c r="Q2261" s="205" t="s">
        <v>65</v>
      </c>
      <c r="R2261" s="205" t="s">
        <v>16890</v>
      </c>
      <c r="S2261" s="205" t="s">
        <v>16892</v>
      </c>
      <c r="T2261" s="205" t="s">
        <v>66</v>
      </c>
      <c r="U2261" s="208" t="s">
        <v>16922</v>
      </c>
      <c r="V2261" s="205">
        <v>1</v>
      </c>
      <c r="W2261" s="205" t="s">
        <v>68</v>
      </c>
      <c r="X2261" s="205" t="s">
        <v>69</v>
      </c>
      <c r="Y2261" s="205" t="s">
        <v>70</v>
      </c>
      <c r="Z2261" s="205" t="s">
        <v>16889</v>
      </c>
      <c r="AA2261" s="234" t="s">
        <v>71</v>
      </c>
      <c r="AB2261" s="216">
        <v>46310</v>
      </c>
      <c r="AC2261" s="205"/>
      <c r="AD2261" s="230" t="s">
        <v>72</v>
      </c>
      <c r="AE2261" s="126" t="s">
        <v>73</v>
      </c>
      <c r="AF2261" s="127" t="s">
        <v>74</v>
      </c>
      <c r="AG2261" s="128"/>
      <c r="AH2261" s="129"/>
      <c r="AI2261" s="129"/>
      <c r="AJ2261" s="126" t="s">
        <v>75</v>
      </c>
      <c r="AK2261" s="127" t="s">
        <v>76</v>
      </c>
      <c r="AL2261" s="129" t="s">
        <v>77</v>
      </c>
      <c r="AM2261" s="128" t="s">
        <v>16923</v>
      </c>
      <c r="AN2261" s="129"/>
      <c r="AO2261" s="127" t="s">
        <v>79</v>
      </c>
      <c r="AP2261" s="129"/>
      <c r="AQ2261" s="183"/>
      <c r="AR2261" s="183"/>
      <c r="AS2261" s="183"/>
    </row>
    <row r="2262" spans="1:45" customFormat="1" ht="30" hidden="1" customHeight="1">
      <c r="A2262" s="204" t="s">
        <v>49</v>
      </c>
      <c r="B2262" s="200" t="s">
        <v>16889</v>
      </c>
      <c r="C2262" s="200" t="s">
        <v>16890</v>
      </c>
      <c r="D2262" s="200" t="s">
        <v>16924</v>
      </c>
      <c r="E2262" s="200" t="s">
        <v>16925</v>
      </c>
      <c r="F2262" s="206" t="s">
        <v>16926</v>
      </c>
      <c r="G2262" s="201" t="s">
        <v>16927</v>
      </c>
      <c r="H2262" s="205" t="s">
        <v>16928</v>
      </c>
      <c r="I2262" s="204" t="s">
        <v>16929</v>
      </c>
      <c r="J2262" s="207" t="s">
        <v>16930</v>
      </c>
      <c r="K2262" s="208" t="s">
        <v>16931</v>
      </c>
      <c r="L2262" s="200" t="s">
        <v>1071</v>
      </c>
      <c r="M2262" s="205" t="s">
        <v>61</v>
      </c>
      <c r="N2262" s="205" t="s">
        <v>62</v>
      </c>
      <c r="O2262" s="205" t="s">
        <v>91</v>
      </c>
      <c r="P2262" s="205" t="s">
        <v>92</v>
      </c>
      <c r="Q2262" s="205" t="s">
        <v>65</v>
      </c>
      <c r="R2262" s="205" t="s">
        <v>16890</v>
      </c>
      <c r="S2262" s="205" t="s">
        <v>16925</v>
      </c>
      <c r="T2262" s="205" t="s">
        <v>66</v>
      </c>
      <c r="U2262" s="208" t="s">
        <v>16932</v>
      </c>
      <c r="V2262" s="205">
        <v>0.95</v>
      </c>
      <c r="W2262" s="205" t="s">
        <v>68</v>
      </c>
      <c r="X2262" s="205" t="s">
        <v>69</v>
      </c>
      <c r="Y2262" s="205" t="s">
        <v>70</v>
      </c>
      <c r="Z2262" s="205" t="s">
        <v>647</v>
      </c>
      <c r="AA2262" s="234" t="s">
        <v>71</v>
      </c>
      <c r="AB2262" s="216">
        <v>46310</v>
      </c>
      <c r="AC2262" s="205"/>
      <c r="AD2262" s="230" t="s">
        <v>375</v>
      </c>
      <c r="AE2262" s="126" t="s">
        <v>75</v>
      </c>
      <c r="AF2262" s="127" t="s">
        <v>76</v>
      </c>
      <c r="AG2262" s="128" t="s">
        <v>15007</v>
      </c>
      <c r="AH2262" s="129"/>
      <c r="AI2262" s="129"/>
      <c r="AJ2262" s="126" t="s">
        <v>73</v>
      </c>
      <c r="AK2262" s="127"/>
      <c r="AL2262" s="129"/>
      <c r="AM2262" s="128"/>
      <c r="AN2262" s="129"/>
      <c r="AO2262" s="127" t="s">
        <v>79</v>
      </c>
      <c r="AP2262" s="129"/>
      <c r="AQ2262" s="183"/>
      <c r="AR2262" s="183"/>
      <c r="AS2262" s="183"/>
    </row>
    <row r="2263" spans="1:45" customFormat="1" ht="30" hidden="1" customHeight="1">
      <c r="A2263" s="204" t="s">
        <v>49</v>
      </c>
      <c r="B2263" s="200" t="s">
        <v>16889</v>
      </c>
      <c r="C2263" s="200" t="s">
        <v>16890</v>
      </c>
      <c r="D2263" s="200" t="s">
        <v>16924</v>
      </c>
      <c r="E2263" s="200" t="s">
        <v>16925</v>
      </c>
      <c r="F2263" s="206" t="s">
        <v>16933</v>
      </c>
      <c r="G2263" s="201" t="s">
        <v>16934</v>
      </c>
      <c r="H2263" s="205" t="s">
        <v>16935</v>
      </c>
      <c r="I2263" s="204" t="s">
        <v>16936</v>
      </c>
      <c r="J2263" s="207" t="s">
        <v>16937</v>
      </c>
      <c r="K2263" s="208" t="s">
        <v>16938</v>
      </c>
      <c r="L2263" s="200" t="s">
        <v>90</v>
      </c>
      <c r="M2263" s="205" t="s">
        <v>61</v>
      </c>
      <c r="N2263" s="205" t="s">
        <v>62</v>
      </c>
      <c r="O2263" s="205" t="s">
        <v>91</v>
      </c>
      <c r="P2263" s="205" t="s">
        <v>92</v>
      </c>
      <c r="Q2263" s="205" t="s">
        <v>65</v>
      </c>
      <c r="R2263" s="205" t="s">
        <v>16890</v>
      </c>
      <c r="S2263" s="205" t="s">
        <v>16925</v>
      </c>
      <c r="T2263" s="205" t="s">
        <v>93</v>
      </c>
      <c r="U2263" s="208" t="s">
        <v>16939</v>
      </c>
      <c r="V2263" s="205">
        <v>0.95</v>
      </c>
      <c r="W2263" s="205" t="s">
        <v>68</v>
      </c>
      <c r="X2263" s="205" t="s">
        <v>69</v>
      </c>
      <c r="Y2263" s="205" t="s">
        <v>70</v>
      </c>
      <c r="Z2263" s="205" t="s">
        <v>95</v>
      </c>
      <c r="AA2263" s="234" t="s">
        <v>71</v>
      </c>
      <c r="AB2263" s="216">
        <v>46310</v>
      </c>
      <c r="AC2263" s="205"/>
      <c r="AD2263" s="230" t="s">
        <v>72</v>
      </c>
      <c r="AE2263" s="126" t="s">
        <v>73</v>
      </c>
      <c r="AF2263" s="127" t="s">
        <v>74</v>
      </c>
      <c r="AG2263" s="128"/>
      <c r="AH2263" s="129"/>
      <c r="AI2263" s="129"/>
      <c r="AJ2263" s="126" t="s">
        <v>75</v>
      </c>
      <c r="AK2263" s="127" t="s">
        <v>76</v>
      </c>
      <c r="AL2263" s="129" t="s">
        <v>77</v>
      </c>
      <c r="AM2263" s="128" t="s">
        <v>16940</v>
      </c>
      <c r="AN2263" s="129"/>
      <c r="AO2263" s="127" t="s">
        <v>79</v>
      </c>
      <c r="AP2263" s="129"/>
      <c r="AQ2263" s="183"/>
      <c r="AR2263" s="183"/>
      <c r="AS2263" s="183"/>
    </row>
    <row r="2264" spans="1:45" customFormat="1" ht="30" hidden="1" customHeight="1">
      <c r="A2264" s="204" t="s">
        <v>49</v>
      </c>
      <c r="B2264" s="200" t="s">
        <v>16889</v>
      </c>
      <c r="C2264" s="200" t="s">
        <v>16890</v>
      </c>
      <c r="D2264" s="200" t="s">
        <v>16924</v>
      </c>
      <c r="E2264" s="200" t="s">
        <v>16925</v>
      </c>
      <c r="F2264" s="206" t="s">
        <v>16941</v>
      </c>
      <c r="G2264" s="201" t="s">
        <v>16942</v>
      </c>
      <c r="H2264" s="205" t="s">
        <v>16943</v>
      </c>
      <c r="I2264" s="204" t="s">
        <v>16944</v>
      </c>
      <c r="J2264" s="207" t="s">
        <v>16945</v>
      </c>
      <c r="K2264" s="208" t="s">
        <v>16946</v>
      </c>
      <c r="L2264" s="200" t="s">
        <v>60</v>
      </c>
      <c r="M2264" s="205" t="s">
        <v>61</v>
      </c>
      <c r="N2264" s="205" t="s">
        <v>62</v>
      </c>
      <c r="O2264" s="205" t="s">
        <v>91</v>
      </c>
      <c r="P2264" s="205" t="s">
        <v>92</v>
      </c>
      <c r="Q2264" s="205" t="s">
        <v>65</v>
      </c>
      <c r="R2264" s="205" t="s">
        <v>16890</v>
      </c>
      <c r="S2264" s="205" t="s">
        <v>16925</v>
      </c>
      <c r="T2264" s="205" t="s">
        <v>66</v>
      </c>
      <c r="U2264" s="208" t="s">
        <v>16947</v>
      </c>
      <c r="V2264" s="205">
        <v>1</v>
      </c>
      <c r="W2264" s="205" t="s">
        <v>68</v>
      </c>
      <c r="X2264" s="205" t="s">
        <v>69</v>
      </c>
      <c r="Y2264" s="205" t="s">
        <v>70</v>
      </c>
      <c r="Z2264" s="205" t="s">
        <v>647</v>
      </c>
      <c r="AA2264" s="234" t="s">
        <v>71</v>
      </c>
      <c r="AB2264" s="216">
        <v>46310</v>
      </c>
      <c r="AC2264" s="205"/>
      <c r="AD2264" s="230" t="s">
        <v>72</v>
      </c>
      <c r="AE2264" s="126" t="s">
        <v>73</v>
      </c>
      <c r="AF2264" s="127" t="s">
        <v>74</v>
      </c>
      <c r="AG2264" s="128"/>
      <c r="AH2264" s="129"/>
      <c r="AI2264" s="129"/>
      <c r="AJ2264" s="126" t="s">
        <v>75</v>
      </c>
      <c r="AK2264" s="127" t="s">
        <v>76</v>
      </c>
      <c r="AL2264" s="129" t="s">
        <v>77</v>
      </c>
      <c r="AM2264" s="128" t="s">
        <v>16948</v>
      </c>
      <c r="AN2264" s="129"/>
      <c r="AO2264" s="127" t="s">
        <v>79</v>
      </c>
      <c r="AP2264" s="129"/>
      <c r="AQ2264" s="183"/>
      <c r="AR2264" s="183"/>
      <c r="AS2264" s="183"/>
    </row>
    <row r="2265" spans="1:45" customFormat="1" ht="30" hidden="1" customHeight="1">
      <c r="A2265" s="204" t="s">
        <v>49</v>
      </c>
      <c r="B2265" s="200" t="s">
        <v>16889</v>
      </c>
      <c r="C2265" s="200" t="s">
        <v>16890</v>
      </c>
      <c r="D2265" s="200" t="s">
        <v>16949</v>
      </c>
      <c r="E2265" s="200" t="s">
        <v>16950</v>
      </c>
      <c r="F2265" s="206" t="s">
        <v>16951</v>
      </c>
      <c r="G2265" s="201" t="s">
        <v>16952</v>
      </c>
      <c r="H2265" s="205" t="s">
        <v>16953</v>
      </c>
      <c r="I2265" s="204" t="s">
        <v>16954</v>
      </c>
      <c r="J2265" s="207" t="s">
        <v>16955</v>
      </c>
      <c r="K2265" s="208" t="s">
        <v>16956</v>
      </c>
      <c r="L2265" s="200" t="s">
        <v>1071</v>
      </c>
      <c r="M2265" s="205" t="s">
        <v>61</v>
      </c>
      <c r="N2265" s="205" t="s">
        <v>62</v>
      </c>
      <c r="O2265" s="205" t="s">
        <v>91</v>
      </c>
      <c r="P2265" s="205" t="s">
        <v>92</v>
      </c>
      <c r="Q2265" s="205" t="s">
        <v>65</v>
      </c>
      <c r="R2265" s="205" t="s">
        <v>16890</v>
      </c>
      <c r="S2265" s="205" t="s">
        <v>16950</v>
      </c>
      <c r="T2265" s="205" t="s">
        <v>66</v>
      </c>
      <c r="U2265" s="208" t="s">
        <v>16957</v>
      </c>
      <c r="V2265" s="205">
        <v>0.95</v>
      </c>
      <c r="W2265" s="205" t="s">
        <v>68</v>
      </c>
      <c r="X2265" s="205" t="s">
        <v>69</v>
      </c>
      <c r="Y2265" s="205" t="s">
        <v>70</v>
      </c>
      <c r="Z2265" s="205" t="s">
        <v>647</v>
      </c>
      <c r="AA2265" s="234" t="s">
        <v>71</v>
      </c>
      <c r="AB2265" s="216">
        <v>46310</v>
      </c>
      <c r="AC2265" s="205"/>
      <c r="AD2265" s="230" t="s">
        <v>375</v>
      </c>
      <c r="AE2265" s="126" t="s">
        <v>75</v>
      </c>
      <c r="AF2265" s="127" t="s">
        <v>76</v>
      </c>
      <c r="AG2265" s="128" t="s">
        <v>15007</v>
      </c>
      <c r="AH2265" s="129"/>
      <c r="AI2265" s="129"/>
      <c r="AJ2265" s="126" t="s">
        <v>73</v>
      </c>
      <c r="AK2265" s="127"/>
      <c r="AL2265" s="129"/>
      <c r="AM2265" s="128"/>
      <c r="AN2265" s="129"/>
      <c r="AO2265" s="127" t="s">
        <v>79</v>
      </c>
      <c r="AP2265" s="129"/>
      <c r="AQ2265" s="183"/>
      <c r="AR2265" s="183"/>
      <c r="AS2265" s="183"/>
    </row>
    <row r="2266" spans="1:45" customFormat="1" ht="30" hidden="1" customHeight="1">
      <c r="A2266" s="204" t="s">
        <v>49</v>
      </c>
      <c r="B2266" s="200" t="s">
        <v>16889</v>
      </c>
      <c r="C2266" s="200" t="s">
        <v>16890</v>
      </c>
      <c r="D2266" s="200" t="s">
        <v>16949</v>
      </c>
      <c r="E2266" s="200" t="s">
        <v>16950</v>
      </c>
      <c r="F2266" s="206" t="s">
        <v>16958</v>
      </c>
      <c r="G2266" s="201" t="s">
        <v>16959</v>
      </c>
      <c r="H2266" s="205" t="s">
        <v>16960</v>
      </c>
      <c r="I2266" s="204" t="s">
        <v>16961</v>
      </c>
      <c r="J2266" s="207" t="s">
        <v>16962</v>
      </c>
      <c r="K2266" s="208" t="s">
        <v>16963</v>
      </c>
      <c r="L2266" s="200" t="s">
        <v>60</v>
      </c>
      <c r="M2266" s="205" t="s">
        <v>61</v>
      </c>
      <c r="N2266" s="205" t="s">
        <v>62</v>
      </c>
      <c r="O2266" s="205" t="s">
        <v>91</v>
      </c>
      <c r="P2266" s="205" t="s">
        <v>92</v>
      </c>
      <c r="Q2266" s="205" t="s">
        <v>65</v>
      </c>
      <c r="R2266" s="205" t="s">
        <v>16890</v>
      </c>
      <c r="S2266" s="205" t="s">
        <v>16950</v>
      </c>
      <c r="T2266" s="205" t="s">
        <v>66</v>
      </c>
      <c r="U2266" s="208" t="s">
        <v>16964</v>
      </c>
      <c r="V2266" s="205">
        <v>1</v>
      </c>
      <c r="W2266" s="205" t="s">
        <v>68</v>
      </c>
      <c r="X2266" s="205" t="s">
        <v>69</v>
      </c>
      <c r="Y2266" s="205" t="s">
        <v>70</v>
      </c>
      <c r="Z2266" s="205" t="s">
        <v>647</v>
      </c>
      <c r="AA2266" s="234" t="s">
        <v>71</v>
      </c>
      <c r="AB2266" s="216">
        <v>46310</v>
      </c>
      <c r="AC2266" s="205"/>
      <c r="AD2266" s="230" t="s">
        <v>375</v>
      </c>
      <c r="AE2266" s="126" t="s">
        <v>75</v>
      </c>
      <c r="AF2266" s="127" t="s">
        <v>76</v>
      </c>
      <c r="AG2266" s="128" t="s">
        <v>15007</v>
      </c>
      <c r="AH2266" s="129"/>
      <c r="AI2266" s="129"/>
      <c r="AJ2266" s="126" t="s">
        <v>73</v>
      </c>
      <c r="AK2266" s="127"/>
      <c r="AL2266" s="129"/>
      <c r="AM2266" s="128"/>
      <c r="AN2266" s="129"/>
      <c r="AO2266" s="127" t="s">
        <v>79</v>
      </c>
      <c r="AP2266" s="129"/>
      <c r="AQ2266" s="183"/>
      <c r="AR2266" s="183"/>
      <c r="AS2266" s="183"/>
    </row>
    <row r="2267" spans="1:45" customFormat="1" ht="30" hidden="1" customHeight="1">
      <c r="A2267" s="204" t="s">
        <v>49</v>
      </c>
      <c r="B2267" s="200" t="s">
        <v>16889</v>
      </c>
      <c r="C2267" s="200" t="s">
        <v>16890</v>
      </c>
      <c r="D2267" s="200" t="s">
        <v>16949</v>
      </c>
      <c r="E2267" s="200" t="s">
        <v>16950</v>
      </c>
      <c r="F2267" s="206" t="s">
        <v>16965</v>
      </c>
      <c r="G2267" s="201" t="s">
        <v>16966</v>
      </c>
      <c r="H2267" s="205" t="s">
        <v>16967</v>
      </c>
      <c r="I2267" s="204" t="s">
        <v>16968</v>
      </c>
      <c r="J2267" s="207" t="s">
        <v>16969</v>
      </c>
      <c r="K2267" s="208" t="s">
        <v>16970</v>
      </c>
      <c r="L2267" s="200" t="s">
        <v>90</v>
      </c>
      <c r="M2267" s="205" t="s">
        <v>61</v>
      </c>
      <c r="N2267" s="205" t="s">
        <v>62</v>
      </c>
      <c r="O2267" s="205" t="s">
        <v>91</v>
      </c>
      <c r="P2267" s="205" t="s">
        <v>92</v>
      </c>
      <c r="Q2267" s="205" t="s">
        <v>65</v>
      </c>
      <c r="R2267" s="205" t="s">
        <v>16890</v>
      </c>
      <c r="S2267" s="205" t="s">
        <v>16950</v>
      </c>
      <c r="T2267" s="205" t="s">
        <v>93</v>
      </c>
      <c r="U2267" s="208" t="s">
        <v>16971</v>
      </c>
      <c r="V2267" s="205">
        <v>0.95</v>
      </c>
      <c r="W2267" s="205" t="s">
        <v>68</v>
      </c>
      <c r="X2267" s="205" t="s">
        <v>69</v>
      </c>
      <c r="Y2267" s="205" t="s">
        <v>70</v>
      </c>
      <c r="Z2267" s="205" t="s">
        <v>95</v>
      </c>
      <c r="AA2267" s="234" t="s">
        <v>71</v>
      </c>
      <c r="AB2267" s="216">
        <v>46310</v>
      </c>
      <c r="AC2267" s="205"/>
      <c r="AD2267" s="230" t="s">
        <v>72</v>
      </c>
      <c r="AE2267" s="126" t="s">
        <v>73</v>
      </c>
      <c r="AF2267" s="127" t="s">
        <v>74</v>
      </c>
      <c r="AG2267" s="128"/>
      <c r="AH2267" s="129"/>
      <c r="AI2267" s="129"/>
      <c r="AJ2267" s="126" t="s">
        <v>75</v>
      </c>
      <c r="AK2267" s="127" t="s">
        <v>76</v>
      </c>
      <c r="AL2267" s="129" t="s">
        <v>77</v>
      </c>
      <c r="AM2267" s="128" t="s">
        <v>16972</v>
      </c>
      <c r="AN2267" s="129"/>
      <c r="AO2267" s="127" t="s">
        <v>79</v>
      </c>
      <c r="AP2267" s="129"/>
      <c r="AQ2267" s="183"/>
      <c r="AR2267" s="183"/>
      <c r="AS2267" s="183"/>
    </row>
    <row r="2268" spans="1:45" customFormat="1" ht="30" hidden="1" customHeight="1">
      <c r="A2268" s="204" t="s">
        <v>49</v>
      </c>
      <c r="B2268" s="200" t="s">
        <v>16889</v>
      </c>
      <c r="C2268" s="200" t="s">
        <v>16890</v>
      </c>
      <c r="D2268" s="200" t="s">
        <v>16949</v>
      </c>
      <c r="E2268" s="200" t="s">
        <v>16950</v>
      </c>
      <c r="F2268" s="206" t="s">
        <v>16973</v>
      </c>
      <c r="G2268" s="201" t="s">
        <v>16974</v>
      </c>
      <c r="H2268" s="205" t="s">
        <v>16975</v>
      </c>
      <c r="I2268" s="204" t="s">
        <v>16976</v>
      </c>
      <c r="J2268" s="207" t="s">
        <v>16977</v>
      </c>
      <c r="K2268" s="208" t="s">
        <v>16978</v>
      </c>
      <c r="L2268" s="200" t="s">
        <v>60</v>
      </c>
      <c r="M2268" s="205" t="s">
        <v>61</v>
      </c>
      <c r="N2268" s="205" t="s">
        <v>62</v>
      </c>
      <c r="O2268" s="205" t="s">
        <v>91</v>
      </c>
      <c r="P2268" s="205" t="s">
        <v>92</v>
      </c>
      <c r="Q2268" s="205" t="s">
        <v>65</v>
      </c>
      <c r="R2268" s="205" t="s">
        <v>16890</v>
      </c>
      <c r="S2268" s="205" t="s">
        <v>16950</v>
      </c>
      <c r="T2268" s="205" t="s">
        <v>66</v>
      </c>
      <c r="U2268" s="208" t="s">
        <v>16979</v>
      </c>
      <c r="V2268" s="205">
        <v>1</v>
      </c>
      <c r="W2268" s="205" t="s">
        <v>68</v>
      </c>
      <c r="X2268" s="205" t="s">
        <v>69</v>
      </c>
      <c r="Y2268" s="205" t="s">
        <v>70</v>
      </c>
      <c r="Z2268" s="205" t="s">
        <v>647</v>
      </c>
      <c r="AA2268" s="234" t="s">
        <v>71</v>
      </c>
      <c r="AB2268" s="216">
        <v>46310</v>
      </c>
      <c r="AC2268" s="205"/>
      <c r="AD2268" s="230" t="s">
        <v>72</v>
      </c>
      <c r="AE2268" s="126" t="s">
        <v>73</v>
      </c>
      <c r="AF2268" s="127" t="s">
        <v>74</v>
      </c>
      <c r="AG2268" s="128"/>
      <c r="AH2268" s="129"/>
      <c r="AI2268" s="129"/>
      <c r="AJ2268" s="126" t="s">
        <v>75</v>
      </c>
      <c r="AK2268" s="127" t="s">
        <v>76</v>
      </c>
      <c r="AL2268" s="129" t="s">
        <v>77</v>
      </c>
      <c r="AM2268" s="128" t="s">
        <v>16980</v>
      </c>
      <c r="AN2268" s="129"/>
      <c r="AO2268" s="127" t="s">
        <v>79</v>
      </c>
      <c r="AP2268" s="129"/>
      <c r="AQ2268" s="183"/>
      <c r="AR2268" s="183"/>
      <c r="AS2268" s="183"/>
    </row>
    <row r="2269" spans="1:45" customFormat="1" ht="30" hidden="1" customHeight="1">
      <c r="A2269" s="204" t="s">
        <v>49</v>
      </c>
      <c r="B2269" s="200" t="s">
        <v>16889</v>
      </c>
      <c r="C2269" s="200" t="s">
        <v>16890</v>
      </c>
      <c r="D2269" s="200" t="s">
        <v>16981</v>
      </c>
      <c r="E2269" s="200" t="s">
        <v>16982</v>
      </c>
      <c r="F2269" s="206" t="s">
        <v>16983</v>
      </c>
      <c r="G2269" s="201" t="s">
        <v>16984</v>
      </c>
      <c r="H2269" s="205" t="s">
        <v>16985</v>
      </c>
      <c r="I2269" s="204" t="s">
        <v>16986</v>
      </c>
      <c r="J2269" s="207" t="s">
        <v>16987</v>
      </c>
      <c r="K2269" s="208" t="s">
        <v>16988</v>
      </c>
      <c r="L2269" s="200" t="s">
        <v>90</v>
      </c>
      <c r="M2269" s="205" t="s">
        <v>61</v>
      </c>
      <c r="N2269" s="205" t="s">
        <v>62</v>
      </c>
      <c r="O2269" s="205" t="s">
        <v>91</v>
      </c>
      <c r="P2269" s="205" t="s">
        <v>92</v>
      </c>
      <c r="Q2269" s="205" t="s">
        <v>65</v>
      </c>
      <c r="R2269" s="205" t="s">
        <v>16890</v>
      </c>
      <c r="S2269" s="205" t="s">
        <v>16982</v>
      </c>
      <c r="T2269" s="205" t="s">
        <v>93</v>
      </c>
      <c r="U2269" s="208" t="s">
        <v>16989</v>
      </c>
      <c r="V2269" s="205">
        <v>0.95</v>
      </c>
      <c r="W2269" s="205" t="s">
        <v>68</v>
      </c>
      <c r="X2269" s="205" t="s">
        <v>69</v>
      </c>
      <c r="Y2269" s="205" t="s">
        <v>70</v>
      </c>
      <c r="Z2269" s="205" t="s">
        <v>95</v>
      </c>
      <c r="AA2269" s="234" t="s">
        <v>71</v>
      </c>
      <c r="AB2269" s="216">
        <v>46310</v>
      </c>
      <c r="AC2269" s="205"/>
      <c r="AD2269" s="230" t="s">
        <v>72</v>
      </c>
      <c r="AE2269" s="126" t="s">
        <v>73</v>
      </c>
      <c r="AF2269" s="127" t="s">
        <v>74</v>
      </c>
      <c r="AG2269" s="128"/>
      <c r="AH2269" s="129"/>
      <c r="AI2269" s="129"/>
      <c r="AJ2269" s="126" t="s">
        <v>75</v>
      </c>
      <c r="AK2269" s="127" t="s">
        <v>76</v>
      </c>
      <c r="AL2269" s="129" t="s">
        <v>77</v>
      </c>
      <c r="AM2269" s="128" t="s">
        <v>16990</v>
      </c>
      <c r="AN2269" s="129"/>
      <c r="AO2269" s="127" t="s">
        <v>79</v>
      </c>
      <c r="AP2269" s="129"/>
      <c r="AQ2269" s="183"/>
      <c r="AR2269" s="183"/>
      <c r="AS2269" s="183"/>
    </row>
    <row r="2270" spans="1:45" customFormat="1" ht="30" hidden="1" customHeight="1">
      <c r="A2270" s="204" t="s">
        <v>49</v>
      </c>
      <c r="B2270" s="200" t="s">
        <v>16889</v>
      </c>
      <c r="C2270" s="200" t="s">
        <v>16890</v>
      </c>
      <c r="D2270" s="200" t="s">
        <v>16981</v>
      </c>
      <c r="E2270" s="200" t="s">
        <v>16982</v>
      </c>
      <c r="F2270" s="206" t="s">
        <v>16991</v>
      </c>
      <c r="G2270" s="201" t="s">
        <v>16992</v>
      </c>
      <c r="H2270" s="205" t="s">
        <v>16993</v>
      </c>
      <c r="I2270" s="204" t="s">
        <v>16994</v>
      </c>
      <c r="J2270" s="207" t="s">
        <v>16995</v>
      </c>
      <c r="K2270" s="208" t="s">
        <v>16996</v>
      </c>
      <c r="L2270" s="200" t="s">
        <v>60</v>
      </c>
      <c r="M2270" s="205" t="s">
        <v>61</v>
      </c>
      <c r="N2270" s="205" t="s">
        <v>62</v>
      </c>
      <c r="O2270" s="205" t="s">
        <v>91</v>
      </c>
      <c r="P2270" s="205" t="s">
        <v>92</v>
      </c>
      <c r="Q2270" s="205" t="s">
        <v>65</v>
      </c>
      <c r="R2270" s="205" t="s">
        <v>16890</v>
      </c>
      <c r="S2270" s="205" t="s">
        <v>16982</v>
      </c>
      <c r="T2270" s="205" t="s">
        <v>66</v>
      </c>
      <c r="U2270" s="208" t="s">
        <v>16997</v>
      </c>
      <c r="V2270" s="205">
        <v>1</v>
      </c>
      <c r="W2270" s="205" t="s">
        <v>68</v>
      </c>
      <c r="X2270" s="205" t="s">
        <v>69</v>
      </c>
      <c r="Y2270" s="205" t="s">
        <v>70</v>
      </c>
      <c r="Z2270" s="205" t="s">
        <v>647</v>
      </c>
      <c r="AA2270" s="234" t="s">
        <v>71</v>
      </c>
      <c r="AB2270" s="216">
        <v>46310</v>
      </c>
      <c r="AC2270" s="205"/>
      <c r="AD2270" s="230" t="s">
        <v>72</v>
      </c>
      <c r="AE2270" s="126" t="s">
        <v>73</v>
      </c>
      <c r="AF2270" s="127" t="s">
        <v>74</v>
      </c>
      <c r="AG2270" s="128"/>
      <c r="AH2270" s="129"/>
      <c r="AI2270" s="129"/>
      <c r="AJ2270" s="126" t="s">
        <v>75</v>
      </c>
      <c r="AK2270" s="127" t="s">
        <v>76</v>
      </c>
      <c r="AL2270" s="129" t="s">
        <v>77</v>
      </c>
      <c r="AM2270" s="128" t="s">
        <v>16998</v>
      </c>
      <c r="AN2270" s="129"/>
      <c r="AO2270" s="127" t="s">
        <v>79</v>
      </c>
      <c r="AP2270" s="129"/>
      <c r="AQ2270" s="183"/>
      <c r="AR2270" s="183"/>
      <c r="AS2270" s="183"/>
    </row>
    <row r="2271" spans="1:45" customFormat="1" ht="30" hidden="1" customHeight="1">
      <c r="A2271" s="204" t="s">
        <v>49</v>
      </c>
      <c r="B2271" s="200" t="s">
        <v>16889</v>
      </c>
      <c r="C2271" s="200" t="s">
        <v>16890</v>
      </c>
      <c r="D2271" s="200" t="s">
        <v>16981</v>
      </c>
      <c r="E2271" s="200" t="s">
        <v>16982</v>
      </c>
      <c r="F2271" s="206" t="s">
        <v>16999</v>
      </c>
      <c r="G2271" s="201" t="s">
        <v>17000</v>
      </c>
      <c r="H2271" s="205" t="s">
        <v>17001</v>
      </c>
      <c r="I2271" s="204" t="s">
        <v>17002</v>
      </c>
      <c r="J2271" s="207" t="s">
        <v>17003</v>
      </c>
      <c r="K2271" s="208" t="s">
        <v>17004</v>
      </c>
      <c r="L2271" s="200" t="s">
        <v>60</v>
      </c>
      <c r="M2271" s="205" t="s">
        <v>61</v>
      </c>
      <c r="N2271" s="205" t="s">
        <v>62</v>
      </c>
      <c r="O2271" s="205" t="s">
        <v>91</v>
      </c>
      <c r="P2271" s="205" t="s">
        <v>92</v>
      </c>
      <c r="Q2271" s="205" t="s">
        <v>65</v>
      </c>
      <c r="R2271" s="205" t="s">
        <v>16890</v>
      </c>
      <c r="S2271" s="205" t="s">
        <v>16982</v>
      </c>
      <c r="T2271" s="205" t="s">
        <v>66</v>
      </c>
      <c r="U2271" s="208" t="s">
        <v>17005</v>
      </c>
      <c r="V2271" s="205">
        <v>1</v>
      </c>
      <c r="W2271" s="205" t="s">
        <v>68</v>
      </c>
      <c r="X2271" s="205" t="s">
        <v>69</v>
      </c>
      <c r="Y2271" s="205" t="s">
        <v>70</v>
      </c>
      <c r="Z2271" s="205" t="s">
        <v>16889</v>
      </c>
      <c r="AA2271" s="234" t="s">
        <v>71</v>
      </c>
      <c r="AB2271" s="216">
        <v>46310</v>
      </c>
      <c r="AC2271" s="205"/>
      <c r="AD2271" s="230" t="s">
        <v>72</v>
      </c>
      <c r="AE2271" s="126" t="s">
        <v>73</v>
      </c>
      <c r="AF2271" s="127" t="s">
        <v>74</v>
      </c>
      <c r="AG2271" s="128"/>
      <c r="AH2271" s="129"/>
      <c r="AI2271" s="129"/>
      <c r="AJ2271" s="126" t="s">
        <v>75</v>
      </c>
      <c r="AK2271" s="127" t="s">
        <v>76</v>
      </c>
      <c r="AL2271" s="129" t="s">
        <v>77</v>
      </c>
      <c r="AM2271" s="128" t="s">
        <v>17006</v>
      </c>
      <c r="AN2271" s="129"/>
      <c r="AO2271" s="127" t="s">
        <v>79</v>
      </c>
      <c r="AP2271" s="129"/>
      <c r="AQ2271" s="183"/>
      <c r="AR2271" s="183"/>
      <c r="AS2271" s="183"/>
    </row>
    <row r="2272" spans="1:45" customFormat="1" ht="30" hidden="1" customHeight="1">
      <c r="A2272" s="204" t="s">
        <v>49</v>
      </c>
      <c r="B2272" s="200" t="s">
        <v>16889</v>
      </c>
      <c r="C2272" s="200" t="s">
        <v>16890</v>
      </c>
      <c r="D2272" s="200" t="s">
        <v>16981</v>
      </c>
      <c r="E2272" s="200" t="s">
        <v>16982</v>
      </c>
      <c r="F2272" s="206" t="s">
        <v>17007</v>
      </c>
      <c r="G2272" s="201" t="s">
        <v>17008</v>
      </c>
      <c r="H2272" s="205" t="s">
        <v>17009</v>
      </c>
      <c r="I2272" s="204" t="s">
        <v>17010</v>
      </c>
      <c r="J2272" s="207" t="s">
        <v>17011</v>
      </c>
      <c r="K2272" s="208" t="s">
        <v>17012</v>
      </c>
      <c r="L2272" s="200" t="s">
        <v>60</v>
      </c>
      <c r="M2272" s="205" t="s">
        <v>61</v>
      </c>
      <c r="N2272" s="205" t="s">
        <v>62</v>
      </c>
      <c r="O2272" s="205" t="s">
        <v>91</v>
      </c>
      <c r="P2272" s="205" t="s">
        <v>92</v>
      </c>
      <c r="Q2272" s="205" t="s">
        <v>65</v>
      </c>
      <c r="R2272" s="205" t="s">
        <v>16890</v>
      </c>
      <c r="S2272" s="205" t="s">
        <v>16982</v>
      </c>
      <c r="T2272" s="205" t="s">
        <v>66</v>
      </c>
      <c r="U2272" s="208" t="s">
        <v>17013</v>
      </c>
      <c r="V2272" s="205">
        <v>1</v>
      </c>
      <c r="W2272" s="205" t="s">
        <v>68</v>
      </c>
      <c r="X2272" s="205" t="s">
        <v>69</v>
      </c>
      <c r="Y2272" s="205" t="s">
        <v>70</v>
      </c>
      <c r="Z2272" s="205" t="s">
        <v>16889</v>
      </c>
      <c r="AA2272" s="234" t="s">
        <v>71</v>
      </c>
      <c r="AB2272" s="216">
        <v>46310</v>
      </c>
      <c r="AC2272" s="205"/>
      <c r="AD2272" s="230" t="s">
        <v>72</v>
      </c>
      <c r="AE2272" s="126" t="s">
        <v>73</v>
      </c>
      <c r="AF2272" s="127" t="s">
        <v>74</v>
      </c>
      <c r="AG2272" s="128"/>
      <c r="AH2272" s="129"/>
      <c r="AI2272" s="129"/>
      <c r="AJ2272" s="126" t="s">
        <v>75</v>
      </c>
      <c r="AK2272" s="127" t="s">
        <v>76</v>
      </c>
      <c r="AL2272" s="129" t="s">
        <v>77</v>
      </c>
      <c r="AM2272" s="128" t="s">
        <v>17014</v>
      </c>
      <c r="AN2272" s="129"/>
      <c r="AO2272" s="127" t="s">
        <v>79</v>
      </c>
      <c r="AP2272" s="129"/>
      <c r="AQ2272" s="183"/>
      <c r="AR2272" s="183"/>
      <c r="AS2272" s="183"/>
    </row>
    <row r="2273" spans="1:45" customFormat="1" ht="30" hidden="1" customHeight="1">
      <c r="A2273" s="204" t="s">
        <v>49</v>
      </c>
      <c r="B2273" s="200" t="s">
        <v>16889</v>
      </c>
      <c r="C2273" s="200" t="s">
        <v>16890</v>
      </c>
      <c r="D2273" s="200" t="s">
        <v>17015</v>
      </c>
      <c r="E2273" s="200" t="s">
        <v>17016</v>
      </c>
      <c r="F2273" s="206" t="s">
        <v>17017</v>
      </c>
      <c r="G2273" s="201" t="s">
        <v>17018</v>
      </c>
      <c r="H2273" s="205" t="s">
        <v>17019</v>
      </c>
      <c r="I2273" s="204" t="s">
        <v>17020</v>
      </c>
      <c r="J2273" s="207" t="s">
        <v>17021</v>
      </c>
      <c r="K2273" s="208" t="s">
        <v>17022</v>
      </c>
      <c r="L2273" s="200" t="s">
        <v>90</v>
      </c>
      <c r="M2273" s="205" t="s">
        <v>61</v>
      </c>
      <c r="N2273" s="205" t="s">
        <v>62</v>
      </c>
      <c r="O2273" s="205" t="s">
        <v>91</v>
      </c>
      <c r="P2273" s="205" t="s">
        <v>92</v>
      </c>
      <c r="Q2273" s="205" t="s">
        <v>65</v>
      </c>
      <c r="R2273" s="205" t="s">
        <v>16890</v>
      </c>
      <c r="S2273" s="205" t="s">
        <v>17016</v>
      </c>
      <c r="T2273" s="205" t="s">
        <v>66</v>
      </c>
      <c r="U2273" s="208" t="s">
        <v>17023</v>
      </c>
      <c r="V2273" s="205">
        <v>0.95</v>
      </c>
      <c r="W2273" s="205" t="s">
        <v>68</v>
      </c>
      <c r="X2273" s="205" t="s">
        <v>69</v>
      </c>
      <c r="Y2273" s="205" t="s">
        <v>70</v>
      </c>
      <c r="Z2273" s="205" t="s">
        <v>647</v>
      </c>
      <c r="AA2273" s="234" t="s">
        <v>71</v>
      </c>
      <c r="AB2273" s="216">
        <v>46310</v>
      </c>
      <c r="AC2273" s="205"/>
      <c r="AD2273" s="230" t="s">
        <v>375</v>
      </c>
      <c r="AE2273" s="126" t="s">
        <v>75</v>
      </c>
      <c r="AF2273" s="127" t="s">
        <v>74</v>
      </c>
      <c r="AG2273" s="128" t="s">
        <v>15007</v>
      </c>
      <c r="AH2273" s="129" t="s">
        <v>17024</v>
      </c>
      <c r="AI2273" s="129"/>
      <c r="AJ2273" s="126" t="s">
        <v>73</v>
      </c>
      <c r="AK2273" s="127"/>
      <c r="AL2273" s="129"/>
      <c r="AM2273" s="128"/>
      <c r="AN2273" s="129"/>
      <c r="AO2273" s="127" t="s">
        <v>79</v>
      </c>
      <c r="AP2273" s="129"/>
      <c r="AQ2273" s="183"/>
      <c r="AR2273" s="183"/>
      <c r="AS2273" s="183"/>
    </row>
    <row r="2274" spans="1:45" customFormat="1" ht="30" hidden="1" customHeight="1">
      <c r="A2274" s="204" t="s">
        <v>49</v>
      </c>
      <c r="B2274" s="200" t="s">
        <v>16889</v>
      </c>
      <c r="C2274" s="200" t="s">
        <v>16890</v>
      </c>
      <c r="D2274" s="200" t="s">
        <v>17015</v>
      </c>
      <c r="E2274" s="200" t="s">
        <v>17016</v>
      </c>
      <c r="F2274" s="206" t="s">
        <v>17025</v>
      </c>
      <c r="G2274" s="201" t="s">
        <v>17026</v>
      </c>
      <c r="H2274" s="205" t="s">
        <v>17027</v>
      </c>
      <c r="I2274" s="204" t="s">
        <v>17028</v>
      </c>
      <c r="J2274" s="207" t="s">
        <v>17029</v>
      </c>
      <c r="K2274" s="208" t="s">
        <v>17030</v>
      </c>
      <c r="L2274" s="200" t="s">
        <v>60</v>
      </c>
      <c r="M2274" s="205" t="s">
        <v>61</v>
      </c>
      <c r="N2274" s="205" t="s">
        <v>62</v>
      </c>
      <c r="O2274" s="205" t="s">
        <v>91</v>
      </c>
      <c r="P2274" s="205" t="s">
        <v>92</v>
      </c>
      <c r="Q2274" s="205" t="s">
        <v>65</v>
      </c>
      <c r="R2274" s="205" t="s">
        <v>16890</v>
      </c>
      <c r="S2274" s="205" t="s">
        <v>17016</v>
      </c>
      <c r="T2274" s="205" t="s">
        <v>66</v>
      </c>
      <c r="U2274" s="208" t="s">
        <v>17031</v>
      </c>
      <c r="V2274" s="205">
        <v>1</v>
      </c>
      <c r="W2274" s="205" t="s">
        <v>68</v>
      </c>
      <c r="X2274" s="205" t="s">
        <v>69</v>
      </c>
      <c r="Y2274" s="205" t="s">
        <v>70</v>
      </c>
      <c r="Z2274" s="205" t="s">
        <v>647</v>
      </c>
      <c r="AA2274" s="234" t="s">
        <v>71</v>
      </c>
      <c r="AB2274" s="216">
        <v>46310</v>
      </c>
      <c r="AC2274" s="205"/>
      <c r="AD2274" s="230" t="s">
        <v>72</v>
      </c>
      <c r="AE2274" s="126" t="s">
        <v>73</v>
      </c>
      <c r="AF2274" s="127" t="s">
        <v>74</v>
      </c>
      <c r="AG2274" s="128"/>
      <c r="AH2274" s="129"/>
      <c r="AI2274" s="129"/>
      <c r="AJ2274" s="126" t="s">
        <v>75</v>
      </c>
      <c r="AK2274" s="127" t="s">
        <v>76</v>
      </c>
      <c r="AL2274" s="129" t="s">
        <v>77</v>
      </c>
      <c r="AM2274" s="128" t="s">
        <v>17032</v>
      </c>
      <c r="AN2274" s="129"/>
      <c r="AO2274" s="127" t="s">
        <v>79</v>
      </c>
      <c r="AP2274" s="129"/>
      <c r="AQ2274" s="183"/>
      <c r="AR2274" s="183"/>
      <c r="AS2274" s="183"/>
    </row>
    <row r="2275" spans="1:45" customFormat="1" ht="30" hidden="1" customHeight="1">
      <c r="A2275" s="204" t="s">
        <v>49</v>
      </c>
      <c r="B2275" s="200" t="s">
        <v>16889</v>
      </c>
      <c r="C2275" s="200" t="s">
        <v>16890</v>
      </c>
      <c r="D2275" s="200" t="s">
        <v>17015</v>
      </c>
      <c r="E2275" s="200" t="s">
        <v>17016</v>
      </c>
      <c r="F2275" s="206" t="s">
        <v>17033</v>
      </c>
      <c r="G2275" s="201" t="s">
        <v>17034</v>
      </c>
      <c r="H2275" s="205" t="s">
        <v>17035</v>
      </c>
      <c r="I2275" s="204" t="s">
        <v>17036</v>
      </c>
      <c r="J2275" s="207" t="s">
        <v>17037</v>
      </c>
      <c r="K2275" s="208" t="s">
        <v>17038</v>
      </c>
      <c r="L2275" s="200" t="s">
        <v>60</v>
      </c>
      <c r="M2275" s="205" t="s">
        <v>61</v>
      </c>
      <c r="N2275" s="205" t="s">
        <v>62</v>
      </c>
      <c r="O2275" s="205" t="s">
        <v>91</v>
      </c>
      <c r="P2275" s="205" t="s">
        <v>92</v>
      </c>
      <c r="Q2275" s="205" t="s">
        <v>65</v>
      </c>
      <c r="R2275" s="205" t="s">
        <v>16890</v>
      </c>
      <c r="S2275" s="205" t="s">
        <v>17016</v>
      </c>
      <c r="T2275" s="205" t="s">
        <v>66</v>
      </c>
      <c r="U2275" s="208" t="s">
        <v>17039</v>
      </c>
      <c r="V2275" s="205">
        <v>1</v>
      </c>
      <c r="W2275" s="205" t="s">
        <v>68</v>
      </c>
      <c r="X2275" s="205" t="s">
        <v>69</v>
      </c>
      <c r="Y2275" s="205" t="s">
        <v>70</v>
      </c>
      <c r="Z2275" s="205" t="s">
        <v>16889</v>
      </c>
      <c r="AA2275" s="234" t="s">
        <v>71</v>
      </c>
      <c r="AB2275" s="216">
        <v>46310</v>
      </c>
      <c r="AC2275" s="205"/>
      <c r="AD2275" s="230" t="s">
        <v>72</v>
      </c>
      <c r="AE2275" s="126" t="s">
        <v>73</v>
      </c>
      <c r="AF2275" s="127" t="s">
        <v>74</v>
      </c>
      <c r="AG2275" s="128"/>
      <c r="AH2275" s="129"/>
      <c r="AI2275" s="129"/>
      <c r="AJ2275" s="126" t="s">
        <v>75</v>
      </c>
      <c r="AK2275" s="127" t="s">
        <v>76</v>
      </c>
      <c r="AL2275" s="129" t="s">
        <v>77</v>
      </c>
      <c r="AM2275" s="128" t="s">
        <v>17040</v>
      </c>
      <c r="AN2275" s="129"/>
      <c r="AO2275" s="127" t="s">
        <v>79</v>
      </c>
      <c r="AP2275" s="129"/>
      <c r="AQ2275" s="183"/>
      <c r="AR2275" s="183"/>
      <c r="AS2275" s="183"/>
    </row>
    <row r="2276" spans="1:45" customFormat="1" ht="30" hidden="1" customHeight="1">
      <c r="A2276" s="204" t="s">
        <v>49</v>
      </c>
      <c r="B2276" s="200" t="s">
        <v>16889</v>
      </c>
      <c r="C2276" s="200" t="s">
        <v>16890</v>
      </c>
      <c r="D2276" s="200" t="s">
        <v>17015</v>
      </c>
      <c r="E2276" s="200" t="s">
        <v>17016</v>
      </c>
      <c r="F2276" s="206" t="s">
        <v>17041</v>
      </c>
      <c r="G2276" s="201" t="s">
        <v>17042</v>
      </c>
      <c r="H2276" s="205" t="s">
        <v>17043</v>
      </c>
      <c r="I2276" s="204" t="s">
        <v>17044</v>
      </c>
      <c r="J2276" s="207" t="s">
        <v>17045</v>
      </c>
      <c r="K2276" s="208" t="s">
        <v>17046</v>
      </c>
      <c r="L2276" s="200" t="s">
        <v>60</v>
      </c>
      <c r="M2276" s="205" t="s">
        <v>61</v>
      </c>
      <c r="N2276" s="205" t="s">
        <v>62</v>
      </c>
      <c r="O2276" s="205" t="s">
        <v>91</v>
      </c>
      <c r="P2276" s="205" t="s">
        <v>92</v>
      </c>
      <c r="Q2276" s="205" t="s">
        <v>65</v>
      </c>
      <c r="R2276" s="205" t="s">
        <v>16890</v>
      </c>
      <c r="S2276" s="205" t="s">
        <v>17016</v>
      </c>
      <c r="T2276" s="205" t="s">
        <v>66</v>
      </c>
      <c r="U2276" s="208" t="s">
        <v>17047</v>
      </c>
      <c r="V2276" s="205">
        <v>1</v>
      </c>
      <c r="W2276" s="205" t="s">
        <v>68</v>
      </c>
      <c r="X2276" s="205" t="s">
        <v>69</v>
      </c>
      <c r="Y2276" s="205" t="s">
        <v>70</v>
      </c>
      <c r="Z2276" s="205" t="s">
        <v>16889</v>
      </c>
      <c r="AA2276" s="234" t="s">
        <v>71</v>
      </c>
      <c r="AB2276" s="216">
        <v>46310</v>
      </c>
      <c r="AC2276" s="205"/>
      <c r="AD2276" s="230" t="s">
        <v>72</v>
      </c>
      <c r="AE2276" s="126" t="s">
        <v>73</v>
      </c>
      <c r="AF2276" s="127" t="s">
        <v>74</v>
      </c>
      <c r="AG2276" s="128"/>
      <c r="AH2276" s="129"/>
      <c r="AI2276" s="129"/>
      <c r="AJ2276" s="126" t="s">
        <v>75</v>
      </c>
      <c r="AK2276" s="127" t="s">
        <v>76</v>
      </c>
      <c r="AL2276" s="129" t="s">
        <v>77</v>
      </c>
      <c r="AM2276" s="128" t="s">
        <v>17048</v>
      </c>
      <c r="AN2276" s="129"/>
      <c r="AO2276" s="127" t="s">
        <v>79</v>
      </c>
      <c r="AP2276" s="129"/>
      <c r="AQ2276" s="183"/>
      <c r="AR2276" s="183"/>
      <c r="AS2276" s="183"/>
    </row>
    <row r="2277" spans="1:45" customFormat="1" ht="30" hidden="1" customHeight="1">
      <c r="A2277" s="204" t="s">
        <v>49</v>
      </c>
      <c r="B2277" s="200" t="s">
        <v>16889</v>
      </c>
      <c r="C2277" s="200" t="s">
        <v>16890</v>
      </c>
      <c r="D2277" s="200" t="s">
        <v>17049</v>
      </c>
      <c r="E2277" s="200" t="s">
        <v>17050</v>
      </c>
      <c r="F2277" s="206" t="s">
        <v>17051</v>
      </c>
      <c r="G2277" s="201" t="s">
        <v>17052</v>
      </c>
      <c r="H2277" s="205" t="s">
        <v>17053</v>
      </c>
      <c r="I2277" s="204" t="s">
        <v>17054</v>
      </c>
      <c r="J2277" s="207" t="s">
        <v>17055</v>
      </c>
      <c r="K2277" s="208" t="s">
        <v>17056</v>
      </c>
      <c r="L2277" s="200" t="s">
        <v>90</v>
      </c>
      <c r="M2277" s="205" t="s">
        <v>61</v>
      </c>
      <c r="N2277" s="205" t="s">
        <v>62</v>
      </c>
      <c r="O2277" s="205" t="s">
        <v>91</v>
      </c>
      <c r="P2277" s="205" t="s">
        <v>92</v>
      </c>
      <c r="Q2277" s="205" t="s">
        <v>65</v>
      </c>
      <c r="R2277" s="205" t="s">
        <v>16890</v>
      </c>
      <c r="S2277" s="205" t="s">
        <v>17050</v>
      </c>
      <c r="T2277" s="205" t="s">
        <v>66</v>
      </c>
      <c r="U2277" s="208" t="s">
        <v>17057</v>
      </c>
      <c r="V2277" s="205">
        <v>0.95</v>
      </c>
      <c r="W2277" s="205" t="s">
        <v>68</v>
      </c>
      <c r="X2277" s="205" t="s">
        <v>69</v>
      </c>
      <c r="Y2277" s="205" t="s">
        <v>70</v>
      </c>
      <c r="Z2277" s="205" t="s">
        <v>647</v>
      </c>
      <c r="AA2277" s="234" t="s">
        <v>71</v>
      </c>
      <c r="AB2277" s="216">
        <v>46310</v>
      </c>
      <c r="AC2277" s="205"/>
      <c r="AD2277" s="230" t="s">
        <v>375</v>
      </c>
      <c r="AE2277" s="126" t="s">
        <v>75</v>
      </c>
      <c r="AF2277" s="127" t="s">
        <v>74</v>
      </c>
      <c r="AG2277" s="128" t="s">
        <v>15007</v>
      </c>
      <c r="AH2277" s="129" t="s">
        <v>17024</v>
      </c>
      <c r="AI2277" s="129"/>
      <c r="AJ2277" s="126" t="s">
        <v>73</v>
      </c>
      <c r="AK2277" s="127"/>
      <c r="AL2277" s="129"/>
      <c r="AM2277" s="128"/>
      <c r="AN2277" s="129"/>
      <c r="AO2277" s="127" t="s">
        <v>79</v>
      </c>
      <c r="AP2277" s="129"/>
      <c r="AQ2277" s="183"/>
      <c r="AR2277" s="183"/>
      <c r="AS2277" s="183"/>
    </row>
    <row r="2278" spans="1:45" customFormat="1" ht="30" hidden="1" customHeight="1">
      <c r="A2278" s="204" t="s">
        <v>49</v>
      </c>
      <c r="B2278" s="200" t="s">
        <v>16889</v>
      </c>
      <c r="C2278" s="200" t="s">
        <v>16890</v>
      </c>
      <c r="D2278" s="200" t="s">
        <v>17049</v>
      </c>
      <c r="E2278" s="200" t="s">
        <v>17050</v>
      </c>
      <c r="F2278" s="206" t="s">
        <v>17058</v>
      </c>
      <c r="G2278" s="201" t="s">
        <v>17059</v>
      </c>
      <c r="H2278" s="205" t="s">
        <v>17060</v>
      </c>
      <c r="I2278" s="204" t="s">
        <v>17061</v>
      </c>
      <c r="J2278" s="207" t="s">
        <v>17062</v>
      </c>
      <c r="K2278" s="208" t="s">
        <v>17063</v>
      </c>
      <c r="L2278" s="200" t="s">
        <v>60</v>
      </c>
      <c r="M2278" s="205" t="s">
        <v>61</v>
      </c>
      <c r="N2278" s="205" t="s">
        <v>62</v>
      </c>
      <c r="O2278" s="205" t="s">
        <v>91</v>
      </c>
      <c r="P2278" s="205" t="s">
        <v>92</v>
      </c>
      <c r="Q2278" s="205" t="s">
        <v>65</v>
      </c>
      <c r="R2278" s="205" t="s">
        <v>16890</v>
      </c>
      <c r="S2278" s="205" t="s">
        <v>17050</v>
      </c>
      <c r="T2278" s="205" t="s">
        <v>66</v>
      </c>
      <c r="U2278" s="208" t="s">
        <v>17064</v>
      </c>
      <c r="V2278" s="205">
        <v>1</v>
      </c>
      <c r="W2278" s="205" t="s">
        <v>68</v>
      </c>
      <c r="X2278" s="205" t="s">
        <v>69</v>
      </c>
      <c r="Y2278" s="205" t="s">
        <v>70</v>
      </c>
      <c r="Z2278" s="205" t="s">
        <v>647</v>
      </c>
      <c r="AA2278" s="234" t="s">
        <v>71</v>
      </c>
      <c r="AB2278" s="216">
        <v>46310</v>
      </c>
      <c r="AC2278" s="205"/>
      <c r="AD2278" s="230" t="s">
        <v>72</v>
      </c>
      <c r="AE2278" s="126" t="s">
        <v>73</v>
      </c>
      <c r="AF2278" s="127" t="s">
        <v>74</v>
      </c>
      <c r="AG2278" s="128"/>
      <c r="AH2278" s="129"/>
      <c r="AI2278" s="129"/>
      <c r="AJ2278" s="126" t="s">
        <v>75</v>
      </c>
      <c r="AK2278" s="127" t="s">
        <v>76</v>
      </c>
      <c r="AL2278" s="129" t="s">
        <v>77</v>
      </c>
      <c r="AM2278" s="128" t="s">
        <v>17065</v>
      </c>
      <c r="AN2278" s="129"/>
      <c r="AO2278" s="127" t="s">
        <v>79</v>
      </c>
      <c r="AP2278" s="129"/>
      <c r="AQ2278" s="183"/>
      <c r="AR2278" s="183"/>
      <c r="AS2278" s="183"/>
    </row>
    <row r="2279" spans="1:45" customFormat="1" ht="30" hidden="1" customHeight="1">
      <c r="A2279" s="204" t="s">
        <v>49</v>
      </c>
      <c r="B2279" s="200" t="s">
        <v>16889</v>
      </c>
      <c r="C2279" s="200" t="s">
        <v>16890</v>
      </c>
      <c r="D2279" s="200" t="s">
        <v>17049</v>
      </c>
      <c r="E2279" s="200" t="s">
        <v>17050</v>
      </c>
      <c r="F2279" s="206" t="s">
        <v>17066</v>
      </c>
      <c r="G2279" s="201" t="s">
        <v>17067</v>
      </c>
      <c r="H2279" s="205" t="s">
        <v>17068</v>
      </c>
      <c r="I2279" s="204" t="s">
        <v>17069</v>
      </c>
      <c r="J2279" s="207" t="s">
        <v>17070</v>
      </c>
      <c r="K2279" s="208" t="s">
        <v>17071</v>
      </c>
      <c r="L2279" s="200" t="s">
        <v>60</v>
      </c>
      <c r="M2279" s="205" t="s">
        <v>61</v>
      </c>
      <c r="N2279" s="205" t="s">
        <v>62</v>
      </c>
      <c r="O2279" s="205" t="s">
        <v>91</v>
      </c>
      <c r="P2279" s="205" t="s">
        <v>92</v>
      </c>
      <c r="Q2279" s="205" t="s">
        <v>65</v>
      </c>
      <c r="R2279" s="205" t="s">
        <v>16890</v>
      </c>
      <c r="S2279" s="205" t="s">
        <v>17050</v>
      </c>
      <c r="T2279" s="205" t="s">
        <v>66</v>
      </c>
      <c r="U2279" s="208" t="s">
        <v>17072</v>
      </c>
      <c r="V2279" s="205">
        <v>1</v>
      </c>
      <c r="W2279" s="205" t="s">
        <v>68</v>
      </c>
      <c r="X2279" s="205" t="s">
        <v>69</v>
      </c>
      <c r="Y2279" s="205" t="s">
        <v>70</v>
      </c>
      <c r="Z2279" s="205" t="s">
        <v>16889</v>
      </c>
      <c r="AA2279" s="234" t="s">
        <v>71</v>
      </c>
      <c r="AB2279" s="216">
        <v>46310</v>
      </c>
      <c r="AC2279" s="205"/>
      <c r="AD2279" s="230" t="s">
        <v>72</v>
      </c>
      <c r="AE2279" s="126" t="s">
        <v>73</v>
      </c>
      <c r="AF2279" s="127" t="s">
        <v>74</v>
      </c>
      <c r="AG2279" s="128"/>
      <c r="AH2279" s="129"/>
      <c r="AI2279" s="129"/>
      <c r="AJ2279" s="126" t="s">
        <v>75</v>
      </c>
      <c r="AK2279" s="127" t="s">
        <v>76</v>
      </c>
      <c r="AL2279" s="129" t="s">
        <v>77</v>
      </c>
      <c r="AM2279" s="128" t="s">
        <v>17073</v>
      </c>
      <c r="AN2279" s="129"/>
      <c r="AO2279" s="127" t="s">
        <v>79</v>
      </c>
      <c r="AP2279" s="129"/>
      <c r="AQ2279" s="183"/>
      <c r="AR2279" s="183"/>
      <c r="AS2279" s="183"/>
    </row>
    <row r="2280" spans="1:45" customFormat="1" ht="30" hidden="1" customHeight="1">
      <c r="A2280" s="204" t="s">
        <v>49</v>
      </c>
      <c r="B2280" s="200" t="s">
        <v>16889</v>
      </c>
      <c r="C2280" s="200" t="s">
        <v>16890</v>
      </c>
      <c r="D2280" s="200" t="s">
        <v>17074</v>
      </c>
      <c r="E2280" s="200" t="s">
        <v>17075</v>
      </c>
      <c r="F2280" s="206" t="s">
        <v>17076</v>
      </c>
      <c r="G2280" s="201" t="s">
        <v>17077</v>
      </c>
      <c r="H2280" s="205" t="s">
        <v>17078</v>
      </c>
      <c r="I2280" s="204" t="s">
        <v>17079</v>
      </c>
      <c r="J2280" s="207" t="s">
        <v>17080</v>
      </c>
      <c r="K2280" s="208" t="s">
        <v>17081</v>
      </c>
      <c r="L2280" s="200" t="s">
        <v>90</v>
      </c>
      <c r="M2280" s="205" t="s">
        <v>61</v>
      </c>
      <c r="N2280" s="205" t="s">
        <v>62</v>
      </c>
      <c r="O2280" s="205" t="s">
        <v>91</v>
      </c>
      <c r="P2280" s="205" t="s">
        <v>92</v>
      </c>
      <c r="Q2280" s="205" t="s">
        <v>65</v>
      </c>
      <c r="R2280" s="205" t="s">
        <v>16890</v>
      </c>
      <c r="S2280" s="205" t="s">
        <v>17075</v>
      </c>
      <c r="T2280" s="205" t="s">
        <v>93</v>
      </c>
      <c r="U2280" s="208" t="s">
        <v>17082</v>
      </c>
      <c r="V2280" s="205">
        <v>0.95</v>
      </c>
      <c r="W2280" s="205" t="s">
        <v>68</v>
      </c>
      <c r="X2280" s="205" t="s">
        <v>69</v>
      </c>
      <c r="Y2280" s="205" t="s">
        <v>70</v>
      </c>
      <c r="Z2280" s="205" t="s">
        <v>95</v>
      </c>
      <c r="AA2280" s="234" t="s">
        <v>71</v>
      </c>
      <c r="AB2280" s="216">
        <v>46310</v>
      </c>
      <c r="AC2280" s="205"/>
      <c r="AD2280" s="230" t="s">
        <v>72</v>
      </c>
      <c r="AE2280" s="126" t="s">
        <v>73</v>
      </c>
      <c r="AF2280" s="127" t="s">
        <v>74</v>
      </c>
      <c r="AG2280" s="128"/>
      <c r="AH2280" s="129"/>
      <c r="AI2280" s="129"/>
      <c r="AJ2280" s="126" t="s">
        <v>75</v>
      </c>
      <c r="AK2280" s="127" t="s">
        <v>76</v>
      </c>
      <c r="AL2280" s="129" t="s">
        <v>77</v>
      </c>
      <c r="AM2280" s="128" t="s">
        <v>17083</v>
      </c>
      <c r="AN2280" s="129"/>
      <c r="AO2280" s="127" t="s">
        <v>79</v>
      </c>
      <c r="AP2280" s="129"/>
      <c r="AQ2280" s="183"/>
      <c r="AR2280" s="183"/>
      <c r="AS2280" s="183"/>
    </row>
    <row r="2281" spans="1:45" customFormat="1" ht="30" hidden="1" customHeight="1">
      <c r="A2281" s="204" t="s">
        <v>49</v>
      </c>
      <c r="B2281" s="200" t="s">
        <v>16889</v>
      </c>
      <c r="C2281" s="200" t="s">
        <v>16890</v>
      </c>
      <c r="D2281" s="200" t="s">
        <v>17074</v>
      </c>
      <c r="E2281" s="200" t="s">
        <v>17075</v>
      </c>
      <c r="F2281" s="206" t="s">
        <v>17084</v>
      </c>
      <c r="G2281" s="201" t="s">
        <v>17085</v>
      </c>
      <c r="H2281" s="205" t="s">
        <v>17086</v>
      </c>
      <c r="I2281" s="204" t="s">
        <v>17087</v>
      </c>
      <c r="J2281" s="207" t="s">
        <v>17088</v>
      </c>
      <c r="K2281" s="208" t="s">
        <v>17089</v>
      </c>
      <c r="L2281" s="200" t="s">
        <v>60</v>
      </c>
      <c r="M2281" s="205" t="s">
        <v>61</v>
      </c>
      <c r="N2281" s="205" t="s">
        <v>62</v>
      </c>
      <c r="O2281" s="205" t="s">
        <v>91</v>
      </c>
      <c r="P2281" s="205" t="s">
        <v>92</v>
      </c>
      <c r="Q2281" s="205" t="s">
        <v>65</v>
      </c>
      <c r="R2281" s="205" t="s">
        <v>16890</v>
      </c>
      <c r="S2281" s="205" t="s">
        <v>17075</v>
      </c>
      <c r="T2281" s="205" t="s">
        <v>66</v>
      </c>
      <c r="U2281" s="208" t="s">
        <v>17090</v>
      </c>
      <c r="V2281" s="205">
        <v>1</v>
      </c>
      <c r="W2281" s="205" t="s">
        <v>68</v>
      </c>
      <c r="X2281" s="205" t="s">
        <v>69</v>
      </c>
      <c r="Y2281" s="205" t="s">
        <v>70</v>
      </c>
      <c r="Z2281" s="205" t="s">
        <v>647</v>
      </c>
      <c r="AA2281" s="234" t="s">
        <v>71</v>
      </c>
      <c r="AB2281" s="216">
        <v>46310</v>
      </c>
      <c r="AC2281" s="205"/>
      <c r="AD2281" s="230" t="s">
        <v>72</v>
      </c>
      <c r="AE2281" s="126" t="s">
        <v>73</v>
      </c>
      <c r="AF2281" s="127" t="s">
        <v>74</v>
      </c>
      <c r="AG2281" s="128"/>
      <c r="AH2281" s="129"/>
      <c r="AI2281" s="129"/>
      <c r="AJ2281" s="126" t="s">
        <v>75</v>
      </c>
      <c r="AK2281" s="127" t="s">
        <v>76</v>
      </c>
      <c r="AL2281" s="129" t="s">
        <v>77</v>
      </c>
      <c r="AM2281" s="128" t="s">
        <v>17091</v>
      </c>
      <c r="AN2281" s="129"/>
      <c r="AO2281" s="127" t="s">
        <v>79</v>
      </c>
      <c r="AP2281" s="129"/>
      <c r="AQ2281" s="183"/>
      <c r="AR2281" s="183"/>
      <c r="AS2281" s="183"/>
    </row>
    <row r="2282" spans="1:45" customFormat="1" ht="30" hidden="1" customHeight="1">
      <c r="A2282" s="204" t="s">
        <v>49</v>
      </c>
      <c r="B2282" s="200" t="s">
        <v>16889</v>
      </c>
      <c r="C2282" s="200" t="s">
        <v>16890</v>
      </c>
      <c r="D2282" s="200" t="s">
        <v>17074</v>
      </c>
      <c r="E2282" s="200" t="s">
        <v>17075</v>
      </c>
      <c r="F2282" s="206" t="s">
        <v>17092</v>
      </c>
      <c r="G2282" s="201" t="s">
        <v>17093</v>
      </c>
      <c r="H2282" s="205" t="s">
        <v>17094</v>
      </c>
      <c r="I2282" s="204" t="s">
        <v>17095</v>
      </c>
      <c r="J2282" s="207" t="s">
        <v>17096</v>
      </c>
      <c r="K2282" s="208" t="s">
        <v>17097</v>
      </c>
      <c r="L2282" s="200" t="s">
        <v>60</v>
      </c>
      <c r="M2282" s="205" t="s">
        <v>61</v>
      </c>
      <c r="N2282" s="205" t="s">
        <v>62</v>
      </c>
      <c r="O2282" s="205" t="s">
        <v>91</v>
      </c>
      <c r="P2282" s="205" t="s">
        <v>92</v>
      </c>
      <c r="Q2282" s="205" t="s">
        <v>65</v>
      </c>
      <c r="R2282" s="205" t="s">
        <v>16890</v>
      </c>
      <c r="S2282" s="205" t="s">
        <v>17075</v>
      </c>
      <c r="T2282" s="205" t="s">
        <v>66</v>
      </c>
      <c r="U2282" s="208" t="s">
        <v>17098</v>
      </c>
      <c r="V2282" s="205">
        <v>1</v>
      </c>
      <c r="W2282" s="205" t="s">
        <v>68</v>
      </c>
      <c r="X2282" s="205" t="s">
        <v>69</v>
      </c>
      <c r="Y2282" s="205" t="s">
        <v>70</v>
      </c>
      <c r="Z2282" s="205" t="s">
        <v>16889</v>
      </c>
      <c r="AA2282" s="234" t="s">
        <v>71</v>
      </c>
      <c r="AB2282" s="216">
        <v>46310</v>
      </c>
      <c r="AC2282" s="205"/>
      <c r="AD2282" s="230" t="s">
        <v>72</v>
      </c>
      <c r="AE2282" s="126" t="s">
        <v>73</v>
      </c>
      <c r="AF2282" s="127" t="s">
        <v>74</v>
      </c>
      <c r="AG2282" s="128"/>
      <c r="AH2282" s="129"/>
      <c r="AI2282" s="129"/>
      <c r="AJ2282" s="126" t="s">
        <v>75</v>
      </c>
      <c r="AK2282" s="127" t="s">
        <v>76</v>
      </c>
      <c r="AL2282" s="129" t="s">
        <v>77</v>
      </c>
      <c r="AM2282" s="128" t="s">
        <v>17099</v>
      </c>
      <c r="AN2282" s="129"/>
      <c r="AO2282" s="127" t="s">
        <v>79</v>
      </c>
      <c r="AP2282" s="129"/>
      <c r="AQ2282" s="183"/>
      <c r="AR2282" s="183"/>
      <c r="AS2282" s="183"/>
    </row>
    <row r="2283" spans="1:45" customFormat="1" ht="30" hidden="1" customHeight="1">
      <c r="A2283" s="204" t="s">
        <v>49</v>
      </c>
      <c r="B2283" s="200" t="s">
        <v>16889</v>
      </c>
      <c r="C2283" s="200" t="s">
        <v>16890</v>
      </c>
      <c r="D2283" s="200" t="s">
        <v>17100</v>
      </c>
      <c r="E2283" s="200" t="s">
        <v>17101</v>
      </c>
      <c r="F2283" s="206" t="s">
        <v>17102</v>
      </c>
      <c r="G2283" s="206" t="s">
        <v>17103</v>
      </c>
      <c r="H2283" s="205" t="s">
        <v>17104</v>
      </c>
      <c r="I2283" s="204" t="s">
        <v>17105</v>
      </c>
      <c r="J2283" s="207" t="s">
        <v>17106</v>
      </c>
      <c r="K2283" s="208" t="s">
        <v>17107</v>
      </c>
      <c r="L2283" s="205" t="s">
        <v>1071</v>
      </c>
      <c r="M2283" s="205" t="s">
        <v>61</v>
      </c>
      <c r="N2283" s="205" t="s">
        <v>62</v>
      </c>
      <c r="O2283" s="205" t="s">
        <v>91</v>
      </c>
      <c r="P2283" s="205" t="s">
        <v>92</v>
      </c>
      <c r="Q2283" s="205" t="s">
        <v>65</v>
      </c>
      <c r="R2283" s="205" t="s">
        <v>16890</v>
      </c>
      <c r="S2283" s="205" t="s">
        <v>17101</v>
      </c>
      <c r="T2283" s="205" t="s">
        <v>777</v>
      </c>
      <c r="U2283" s="208" t="s">
        <v>17108</v>
      </c>
      <c r="V2283" s="205">
        <v>0.95</v>
      </c>
      <c r="W2283" s="205" t="s">
        <v>68</v>
      </c>
      <c r="X2283" s="205" t="s">
        <v>14650</v>
      </c>
      <c r="Y2283" s="205" t="s">
        <v>70</v>
      </c>
      <c r="Z2283" s="205" t="s">
        <v>647</v>
      </c>
      <c r="AA2283" s="234" t="s">
        <v>71</v>
      </c>
      <c r="AB2283" s="216">
        <v>46310</v>
      </c>
      <c r="AC2283" s="205"/>
      <c r="AD2283" s="230" t="s">
        <v>375</v>
      </c>
      <c r="AE2283" s="126" t="s">
        <v>75</v>
      </c>
      <c r="AF2283" s="127" t="s">
        <v>76</v>
      </c>
      <c r="AG2283" s="128" t="s">
        <v>15144</v>
      </c>
      <c r="AH2283" s="129"/>
      <c r="AI2283" s="129"/>
      <c r="AJ2283" s="126" t="s">
        <v>73</v>
      </c>
      <c r="AK2283" s="127"/>
      <c r="AL2283" s="129"/>
      <c r="AM2283" s="128"/>
      <c r="AN2283" s="129"/>
      <c r="AO2283" s="127" t="s">
        <v>79</v>
      </c>
      <c r="AP2283" s="129"/>
      <c r="AQ2283" s="183"/>
      <c r="AR2283" s="183"/>
      <c r="AS2283" s="183"/>
    </row>
    <row r="2284" spans="1:45" customFormat="1" ht="30" hidden="1" customHeight="1">
      <c r="A2284" s="204" t="s">
        <v>49</v>
      </c>
      <c r="B2284" s="200" t="s">
        <v>16889</v>
      </c>
      <c r="C2284" s="200" t="s">
        <v>16890</v>
      </c>
      <c r="D2284" s="200" t="s">
        <v>17100</v>
      </c>
      <c r="E2284" s="200" t="s">
        <v>17101</v>
      </c>
      <c r="F2284" s="206" t="s">
        <v>17109</v>
      </c>
      <c r="G2284" s="201" t="s">
        <v>17110</v>
      </c>
      <c r="H2284" s="205" t="s">
        <v>17111</v>
      </c>
      <c r="I2284" s="204" t="s">
        <v>17112</v>
      </c>
      <c r="J2284" s="207" t="s">
        <v>17113</v>
      </c>
      <c r="K2284" s="208" t="s">
        <v>17114</v>
      </c>
      <c r="L2284" s="200" t="s">
        <v>60</v>
      </c>
      <c r="M2284" s="205" t="s">
        <v>61</v>
      </c>
      <c r="N2284" s="205" t="s">
        <v>62</v>
      </c>
      <c r="O2284" s="205" t="s">
        <v>91</v>
      </c>
      <c r="P2284" s="205" t="s">
        <v>92</v>
      </c>
      <c r="Q2284" s="205" t="s">
        <v>65</v>
      </c>
      <c r="R2284" s="205" t="s">
        <v>16890</v>
      </c>
      <c r="S2284" s="205" t="s">
        <v>17101</v>
      </c>
      <c r="T2284" s="205" t="s">
        <v>66</v>
      </c>
      <c r="U2284" s="208" t="s">
        <v>17115</v>
      </c>
      <c r="V2284" s="205">
        <v>1</v>
      </c>
      <c r="W2284" s="205" t="s">
        <v>68</v>
      </c>
      <c r="X2284" s="205" t="s">
        <v>69</v>
      </c>
      <c r="Y2284" s="205" t="s">
        <v>70</v>
      </c>
      <c r="Z2284" s="205" t="s">
        <v>647</v>
      </c>
      <c r="AA2284" s="234" t="s">
        <v>71</v>
      </c>
      <c r="AB2284" s="216">
        <v>46310</v>
      </c>
      <c r="AC2284" s="205"/>
      <c r="AD2284" s="230" t="s">
        <v>375</v>
      </c>
      <c r="AE2284" s="126" t="s">
        <v>75</v>
      </c>
      <c r="AF2284" s="127" t="s">
        <v>76</v>
      </c>
      <c r="AG2284" s="128" t="s">
        <v>17116</v>
      </c>
      <c r="AH2284" s="129" t="s">
        <v>17117</v>
      </c>
      <c r="AI2284" s="129"/>
      <c r="AJ2284" s="126" t="s">
        <v>73</v>
      </c>
      <c r="AK2284" s="127"/>
      <c r="AL2284" s="129"/>
      <c r="AM2284" s="128"/>
      <c r="AN2284" s="129"/>
      <c r="AO2284" s="127" t="s">
        <v>79</v>
      </c>
      <c r="AP2284" s="129"/>
      <c r="AQ2284" s="183"/>
      <c r="AR2284" s="183"/>
      <c r="AS2284" s="183"/>
    </row>
    <row r="2285" spans="1:45" customFormat="1" ht="30" hidden="1" customHeight="1">
      <c r="A2285" s="204" t="s">
        <v>49</v>
      </c>
      <c r="B2285" s="200" t="s">
        <v>16889</v>
      </c>
      <c r="C2285" s="200" t="s">
        <v>16890</v>
      </c>
      <c r="D2285" s="200" t="s">
        <v>17100</v>
      </c>
      <c r="E2285" s="200" t="s">
        <v>17101</v>
      </c>
      <c r="F2285" s="206" t="s">
        <v>17118</v>
      </c>
      <c r="G2285" s="201" t="s">
        <v>17119</v>
      </c>
      <c r="H2285" s="205" t="s">
        <v>17120</v>
      </c>
      <c r="I2285" s="204" t="s">
        <v>17121</v>
      </c>
      <c r="J2285" s="207" t="s">
        <v>17122</v>
      </c>
      <c r="K2285" s="208" t="s">
        <v>17123</v>
      </c>
      <c r="L2285" s="200" t="s">
        <v>90</v>
      </c>
      <c r="M2285" s="205" t="s">
        <v>61</v>
      </c>
      <c r="N2285" s="205" t="s">
        <v>62</v>
      </c>
      <c r="O2285" s="205" t="s">
        <v>91</v>
      </c>
      <c r="P2285" s="205" t="s">
        <v>92</v>
      </c>
      <c r="Q2285" s="205" t="s">
        <v>65</v>
      </c>
      <c r="R2285" s="205" t="s">
        <v>16890</v>
      </c>
      <c r="S2285" s="205" t="s">
        <v>17101</v>
      </c>
      <c r="T2285" s="205" t="s">
        <v>93</v>
      </c>
      <c r="U2285" s="208" t="s">
        <v>17124</v>
      </c>
      <c r="V2285" s="205">
        <v>0.95</v>
      </c>
      <c r="W2285" s="205" t="s">
        <v>68</v>
      </c>
      <c r="X2285" s="205" t="s">
        <v>69</v>
      </c>
      <c r="Y2285" s="205" t="s">
        <v>70</v>
      </c>
      <c r="Z2285" s="205" t="s">
        <v>95</v>
      </c>
      <c r="AA2285" s="234" t="s">
        <v>71</v>
      </c>
      <c r="AB2285" s="216">
        <v>46310</v>
      </c>
      <c r="AC2285" s="205"/>
      <c r="AD2285" s="230" t="s">
        <v>72</v>
      </c>
      <c r="AE2285" s="126" t="s">
        <v>73</v>
      </c>
      <c r="AF2285" s="127" t="s">
        <v>74</v>
      </c>
      <c r="AG2285" s="128"/>
      <c r="AH2285" s="129"/>
      <c r="AI2285" s="129"/>
      <c r="AJ2285" s="126" t="s">
        <v>75</v>
      </c>
      <c r="AK2285" s="127" t="s">
        <v>76</v>
      </c>
      <c r="AL2285" s="129" t="s">
        <v>77</v>
      </c>
      <c r="AM2285" s="128" t="s">
        <v>17125</v>
      </c>
      <c r="AN2285" s="129"/>
      <c r="AO2285" s="127" t="s">
        <v>79</v>
      </c>
      <c r="AP2285" s="129"/>
      <c r="AQ2285" s="183"/>
      <c r="AR2285" s="183"/>
      <c r="AS2285" s="183"/>
    </row>
    <row r="2286" spans="1:45" customFormat="1" ht="30" hidden="1" customHeight="1">
      <c r="A2286" s="204" t="s">
        <v>49</v>
      </c>
      <c r="B2286" s="200" t="s">
        <v>16889</v>
      </c>
      <c r="C2286" s="200" t="s">
        <v>16890</v>
      </c>
      <c r="D2286" s="200" t="s">
        <v>17100</v>
      </c>
      <c r="E2286" s="200" t="s">
        <v>17101</v>
      </c>
      <c r="F2286" s="206" t="s">
        <v>17126</v>
      </c>
      <c r="G2286" s="201" t="s">
        <v>17127</v>
      </c>
      <c r="H2286" s="205" t="s">
        <v>17128</v>
      </c>
      <c r="I2286" s="204" t="s">
        <v>17129</v>
      </c>
      <c r="J2286" s="207" t="s">
        <v>17130</v>
      </c>
      <c r="K2286" s="208" t="s">
        <v>17131</v>
      </c>
      <c r="L2286" s="200" t="s">
        <v>60</v>
      </c>
      <c r="M2286" s="205" t="s">
        <v>61</v>
      </c>
      <c r="N2286" s="205" t="s">
        <v>62</v>
      </c>
      <c r="O2286" s="205" t="s">
        <v>91</v>
      </c>
      <c r="P2286" s="205" t="s">
        <v>92</v>
      </c>
      <c r="Q2286" s="205" t="s">
        <v>65</v>
      </c>
      <c r="R2286" s="205" t="s">
        <v>16890</v>
      </c>
      <c r="S2286" s="205" t="s">
        <v>17101</v>
      </c>
      <c r="T2286" s="205" t="s">
        <v>66</v>
      </c>
      <c r="U2286" s="208" t="s">
        <v>17132</v>
      </c>
      <c r="V2286" s="205">
        <v>1</v>
      </c>
      <c r="W2286" s="205" t="s">
        <v>68</v>
      </c>
      <c r="X2286" s="205" t="s">
        <v>69</v>
      </c>
      <c r="Y2286" s="205" t="s">
        <v>70</v>
      </c>
      <c r="Z2286" s="205" t="s">
        <v>647</v>
      </c>
      <c r="AA2286" s="234" t="s">
        <v>71</v>
      </c>
      <c r="AB2286" s="216">
        <v>46310</v>
      </c>
      <c r="AC2286" s="205"/>
      <c r="AD2286" s="230" t="s">
        <v>72</v>
      </c>
      <c r="AE2286" s="126" t="s">
        <v>73</v>
      </c>
      <c r="AF2286" s="127" t="s">
        <v>74</v>
      </c>
      <c r="AG2286" s="128"/>
      <c r="AH2286" s="129"/>
      <c r="AI2286" s="129"/>
      <c r="AJ2286" s="126" t="s">
        <v>75</v>
      </c>
      <c r="AK2286" s="127" t="s">
        <v>76</v>
      </c>
      <c r="AL2286" s="129" t="s">
        <v>77</v>
      </c>
      <c r="AM2286" s="128" t="s">
        <v>17133</v>
      </c>
      <c r="AN2286" s="129"/>
      <c r="AO2286" s="127" t="s">
        <v>79</v>
      </c>
      <c r="AP2286" s="129"/>
      <c r="AQ2286" s="183"/>
      <c r="AR2286" s="183"/>
      <c r="AS2286" s="183"/>
    </row>
    <row r="2287" spans="1:45" customFormat="1" ht="30" hidden="1" customHeight="1">
      <c r="A2287" s="204" t="s">
        <v>49</v>
      </c>
      <c r="B2287" s="200" t="s">
        <v>16889</v>
      </c>
      <c r="C2287" s="200" t="s">
        <v>16890</v>
      </c>
      <c r="D2287" s="200" t="s">
        <v>17100</v>
      </c>
      <c r="E2287" s="200" t="s">
        <v>17101</v>
      </c>
      <c r="F2287" s="206" t="s">
        <v>17134</v>
      </c>
      <c r="G2287" s="201" t="s">
        <v>17135</v>
      </c>
      <c r="H2287" s="205" t="s">
        <v>17136</v>
      </c>
      <c r="I2287" s="204" t="s">
        <v>17137</v>
      </c>
      <c r="J2287" s="207" t="s">
        <v>17138</v>
      </c>
      <c r="K2287" s="208" t="s">
        <v>17139</v>
      </c>
      <c r="L2287" s="200" t="s">
        <v>1071</v>
      </c>
      <c r="M2287" s="205" t="s">
        <v>61</v>
      </c>
      <c r="N2287" s="205" t="s">
        <v>62</v>
      </c>
      <c r="O2287" s="205" t="s">
        <v>91</v>
      </c>
      <c r="P2287" s="205" t="s">
        <v>92</v>
      </c>
      <c r="Q2287" s="205" t="s">
        <v>65</v>
      </c>
      <c r="R2287" s="205" t="s">
        <v>16890</v>
      </c>
      <c r="S2287" s="205" t="s">
        <v>17101</v>
      </c>
      <c r="T2287" s="205" t="s">
        <v>66</v>
      </c>
      <c r="U2287" s="208" t="s">
        <v>17140</v>
      </c>
      <c r="V2287" s="205">
        <v>0.95</v>
      </c>
      <c r="W2287" s="205" t="s">
        <v>68</v>
      </c>
      <c r="X2287" s="205" t="s">
        <v>69</v>
      </c>
      <c r="Y2287" s="205" t="s">
        <v>70</v>
      </c>
      <c r="Z2287" s="205" t="s">
        <v>16889</v>
      </c>
      <c r="AA2287" s="234" t="s">
        <v>71</v>
      </c>
      <c r="AB2287" s="216">
        <v>46310</v>
      </c>
      <c r="AC2287" s="205"/>
      <c r="AD2287" s="230" t="s">
        <v>72</v>
      </c>
      <c r="AE2287" s="126" t="s">
        <v>73</v>
      </c>
      <c r="AF2287" s="127" t="s">
        <v>74</v>
      </c>
      <c r="AG2287" s="128"/>
      <c r="AH2287" s="129"/>
      <c r="AI2287" s="129"/>
      <c r="AJ2287" s="126" t="s">
        <v>75</v>
      </c>
      <c r="AK2287" s="127" t="s">
        <v>76</v>
      </c>
      <c r="AL2287" s="129" t="s">
        <v>77</v>
      </c>
      <c r="AM2287" s="128" t="s">
        <v>17141</v>
      </c>
      <c r="AN2287" s="129"/>
      <c r="AO2287" s="127" t="s">
        <v>79</v>
      </c>
      <c r="AP2287" s="129"/>
      <c r="AQ2287" s="183"/>
      <c r="AR2287" s="183"/>
      <c r="AS2287" s="183"/>
    </row>
    <row r="2288" spans="1:45" customFormat="1" ht="30" hidden="1" customHeight="1">
      <c r="A2288" s="204" t="s">
        <v>49</v>
      </c>
      <c r="B2288" s="200" t="s">
        <v>16889</v>
      </c>
      <c r="C2288" s="200" t="s">
        <v>16890</v>
      </c>
      <c r="D2288" s="200" t="s">
        <v>17142</v>
      </c>
      <c r="E2288" s="200" t="s">
        <v>17143</v>
      </c>
      <c r="F2288" s="206" t="s">
        <v>17144</v>
      </c>
      <c r="G2288" s="201" t="s">
        <v>17145</v>
      </c>
      <c r="H2288" s="205" t="s">
        <v>17146</v>
      </c>
      <c r="I2288" s="204" t="s">
        <v>17147</v>
      </c>
      <c r="J2288" s="207" t="s">
        <v>17148</v>
      </c>
      <c r="K2288" s="208" t="s">
        <v>17149</v>
      </c>
      <c r="L2288" s="200" t="s">
        <v>90</v>
      </c>
      <c r="M2288" s="205" t="s">
        <v>61</v>
      </c>
      <c r="N2288" s="205" t="s">
        <v>62</v>
      </c>
      <c r="O2288" s="205" t="s">
        <v>91</v>
      </c>
      <c r="P2288" s="205" t="s">
        <v>92</v>
      </c>
      <c r="Q2288" s="205" t="s">
        <v>65</v>
      </c>
      <c r="R2288" s="205" t="s">
        <v>16890</v>
      </c>
      <c r="S2288" s="205" t="s">
        <v>17143</v>
      </c>
      <c r="T2288" s="205" t="s">
        <v>93</v>
      </c>
      <c r="U2288" s="208" t="s">
        <v>17150</v>
      </c>
      <c r="V2288" s="205">
        <v>0.95</v>
      </c>
      <c r="W2288" s="205" t="s">
        <v>68</v>
      </c>
      <c r="X2288" s="205" t="s">
        <v>69</v>
      </c>
      <c r="Y2288" s="205" t="s">
        <v>70</v>
      </c>
      <c r="Z2288" s="205" t="s">
        <v>95</v>
      </c>
      <c r="AA2288" s="234" t="s">
        <v>71</v>
      </c>
      <c r="AB2288" s="216">
        <v>46310</v>
      </c>
      <c r="AC2288" s="205"/>
      <c r="AD2288" s="230" t="s">
        <v>72</v>
      </c>
      <c r="AE2288" s="126" t="s">
        <v>73</v>
      </c>
      <c r="AF2288" s="127" t="s">
        <v>74</v>
      </c>
      <c r="AG2288" s="128"/>
      <c r="AH2288" s="129"/>
      <c r="AI2288" s="129"/>
      <c r="AJ2288" s="126" t="s">
        <v>75</v>
      </c>
      <c r="AK2288" s="127" t="s">
        <v>76</v>
      </c>
      <c r="AL2288" s="129" t="s">
        <v>77</v>
      </c>
      <c r="AM2288" s="128" t="s">
        <v>17151</v>
      </c>
      <c r="AN2288" s="129"/>
      <c r="AO2288" s="127" t="s">
        <v>79</v>
      </c>
      <c r="AP2288" s="129"/>
      <c r="AQ2288" s="183"/>
      <c r="AR2288" s="183"/>
      <c r="AS2288" s="183"/>
    </row>
    <row r="2289" spans="1:45" customFormat="1" ht="30" hidden="1" customHeight="1">
      <c r="A2289" s="204" t="s">
        <v>49</v>
      </c>
      <c r="B2289" s="200" t="s">
        <v>16889</v>
      </c>
      <c r="C2289" s="200" t="s">
        <v>16890</v>
      </c>
      <c r="D2289" s="200" t="s">
        <v>17142</v>
      </c>
      <c r="E2289" s="200" t="s">
        <v>17143</v>
      </c>
      <c r="F2289" s="206" t="s">
        <v>17152</v>
      </c>
      <c r="G2289" s="201" t="s">
        <v>17153</v>
      </c>
      <c r="H2289" s="205" t="s">
        <v>17154</v>
      </c>
      <c r="I2289" s="204" t="s">
        <v>17155</v>
      </c>
      <c r="J2289" s="207" t="s">
        <v>17156</v>
      </c>
      <c r="K2289" s="208" t="s">
        <v>17157</v>
      </c>
      <c r="L2289" s="200" t="s">
        <v>60</v>
      </c>
      <c r="M2289" s="205" t="s">
        <v>61</v>
      </c>
      <c r="N2289" s="205" t="s">
        <v>62</v>
      </c>
      <c r="O2289" s="205" t="s">
        <v>91</v>
      </c>
      <c r="P2289" s="205" t="s">
        <v>92</v>
      </c>
      <c r="Q2289" s="205" t="s">
        <v>65</v>
      </c>
      <c r="R2289" s="205" t="s">
        <v>16890</v>
      </c>
      <c r="S2289" s="205" t="s">
        <v>17143</v>
      </c>
      <c r="T2289" s="205" t="s">
        <v>66</v>
      </c>
      <c r="U2289" s="208" t="s">
        <v>17158</v>
      </c>
      <c r="V2289" s="205">
        <v>1</v>
      </c>
      <c r="W2289" s="205" t="s">
        <v>68</v>
      </c>
      <c r="X2289" s="205" t="s">
        <v>69</v>
      </c>
      <c r="Y2289" s="205" t="s">
        <v>70</v>
      </c>
      <c r="Z2289" s="205" t="s">
        <v>647</v>
      </c>
      <c r="AA2289" s="234" t="s">
        <v>71</v>
      </c>
      <c r="AB2289" s="216">
        <v>46310</v>
      </c>
      <c r="AC2289" s="205"/>
      <c r="AD2289" s="230" t="s">
        <v>72</v>
      </c>
      <c r="AE2289" s="126" t="s">
        <v>73</v>
      </c>
      <c r="AF2289" s="127" t="s">
        <v>74</v>
      </c>
      <c r="AG2289" s="128"/>
      <c r="AH2289" s="129"/>
      <c r="AI2289" s="129"/>
      <c r="AJ2289" s="126" t="s">
        <v>75</v>
      </c>
      <c r="AK2289" s="127" t="s">
        <v>76</v>
      </c>
      <c r="AL2289" s="129" t="s">
        <v>77</v>
      </c>
      <c r="AM2289" s="128" t="s">
        <v>17159</v>
      </c>
      <c r="AN2289" s="129"/>
      <c r="AO2289" s="127" t="s">
        <v>79</v>
      </c>
      <c r="AP2289" s="129"/>
      <c r="AQ2289" s="183"/>
      <c r="AR2289" s="183"/>
      <c r="AS2289" s="183"/>
    </row>
    <row r="2290" spans="1:45" customFormat="1" ht="30" hidden="1" customHeight="1">
      <c r="A2290" s="204" t="s">
        <v>49</v>
      </c>
      <c r="B2290" s="200" t="s">
        <v>16889</v>
      </c>
      <c r="C2290" s="200" t="s">
        <v>16890</v>
      </c>
      <c r="D2290" s="200" t="s">
        <v>17142</v>
      </c>
      <c r="E2290" s="200" t="s">
        <v>17143</v>
      </c>
      <c r="F2290" s="206" t="s">
        <v>17160</v>
      </c>
      <c r="G2290" s="201" t="s">
        <v>17161</v>
      </c>
      <c r="H2290" s="205" t="s">
        <v>17162</v>
      </c>
      <c r="I2290" s="204" t="s">
        <v>17163</v>
      </c>
      <c r="J2290" s="207" t="s">
        <v>17164</v>
      </c>
      <c r="K2290" s="208" t="s">
        <v>17165</v>
      </c>
      <c r="L2290" s="200" t="s">
        <v>60</v>
      </c>
      <c r="M2290" s="205" t="s">
        <v>61</v>
      </c>
      <c r="N2290" s="205" t="s">
        <v>62</v>
      </c>
      <c r="O2290" s="205" t="s">
        <v>91</v>
      </c>
      <c r="P2290" s="205" t="s">
        <v>92</v>
      </c>
      <c r="Q2290" s="205" t="s">
        <v>65</v>
      </c>
      <c r="R2290" s="205" t="s">
        <v>16890</v>
      </c>
      <c r="S2290" s="205" t="s">
        <v>17143</v>
      </c>
      <c r="T2290" s="205" t="s">
        <v>66</v>
      </c>
      <c r="U2290" s="208" t="s">
        <v>17166</v>
      </c>
      <c r="V2290" s="205">
        <v>1</v>
      </c>
      <c r="W2290" s="205" t="s">
        <v>68</v>
      </c>
      <c r="X2290" s="205" t="s">
        <v>69</v>
      </c>
      <c r="Y2290" s="205" t="s">
        <v>70</v>
      </c>
      <c r="Z2290" s="205" t="s">
        <v>16889</v>
      </c>
      <c r="AA2290" s="234" t="s">
        <v>71</v>
      </c>
      <c r="AB2290" s="216">
        <v>46310</v>
      </c>
      <c r="AC2290" s="205"/>
      <c r="AD2290" s="230" t="s">
        <v>72</v>
      </c>
      <c r="AE2290" s="126" t="s">
        <v>73</v>
      </c>
      <c r="AF2290" s="127" t="s">
        <v>74</v>
      </c>
      <c r="AG2290" s="128"/>
      <c r="AH2290" s="129"/>
      <c r="AI2290" s="129"/>
      <c r="AJ2290" s="126" t="s">
        <v>75</v>
      </c>
      <c r="AK2290" s="127" t="s">
        <v>76</v>
      </c>
      <c r="AL2290" s="129" t="s">
        <v>77</v>
      </c>
      <c r="AM2290" s="128" t="s">
        <v>17167</v>
      </c>
      <c r="AN2290" s="129"/>
      <c r="AO2290" s="127" t="s">
        <v>79</v>
      </c>
      <c r="AP2290" s="129"/>
      <c r="AQ2290" s="183"/>
      <c r="AR2290" s="183"/>
      <c r="AS2290" s="183"/>
    </row>
    <row r="2291" spans="1:45" customFormat="1" ht="30" hidden="1" customHeight="1">
      <c r="A2291" s="204" t="s">
        <v>49</v>
      </c>
      <c r="B2291" s="200" t="s">
        <v>16889</v>
      </c>
      <c r="C2291" s="200" t="s">
        <v>16890</v>
      </c>
      <c r="D2291" s="200" t="s">
        <v>17142</v>
      </c>
      <c r="E2291" s="200" t="s">
        <v>17143</v>
      </c>
      <c r="F2291" s="206" t="s">
        <v>17168</v>
      </c>
      <c r="G2291" s="201" t="s">
        <v>17169</v>
      </c>
      <c r="H2291" s="205" t="s">
        <v>17170</v>
      </c>
      <c r="I2291" s="204" t="s">
        <v>17171</v>
      </c>
      <c r="J2291" s="207" t="s">
        <v>17172</v>
      </c>
      <c r="K2291" s="208" t="s">
        <v>17173</v>
      </c>
      <c r="L2291" s="200" t="s">
        <v>60</v>
      </c>
      <c r="M2291" s="205" t="s">
        <v>61</v>
      </c>
      <c r="N2291" s="205" t="s">
        <v>62</v>
      </c>
      <c r="O2291" s="205" t="s">
        <v>91</v>
      </c>
      <c r="P2291" s="205" t="s">
        <v>92</v>
      </c>
      <c r="Q2291" s="205" t="s">
        <v>65</v>
      </c>
      <c r="R2291" s="205" t="s">
        <v>16890</v>
      </c>
      <c r="S2291" s="205" t="s">
        <v>17143</v>
      </c>
      <c r="T2291" s="205" t="s">
        <v>66</v>
      </c>
      <c r="U2291" s="208" t="s">
        <v>17174</v>
      </c>
      <c r="V2291" s="205">
        <v>1</v>
      </c>
      <c r="W2291" s="205" t="s">
        <v>68</v>
      </c>
      <c r="X2291" s="205" t="s">
        <v>69</v>
      </c>
      <c r="Y2291" s="205" t="s">
        <v>70</v>
      </c>
      <c r="Z2291" s="205" t="s">
        <v>16889</v>
      </c>
      <c r="AA2291" s="234" t="s">
        <v>71</v>
      </c>
      <c r="AB2291" s="216">
        <v>46310</v>
      </c>
      <c r="AC2291" s="205"/>
      <c r="AD2291" s="230" t="s">
        <v>72</v>
      </c>
      <c r="AE2291" s="126" t="s">
        <v>73</v>
      </c>
      <c r="AF2291" s="127" t="s">
        <v>74</v>
      </c>
      <c r="AG2291" s="128"/>
      <c r="AH2291" s="129"/>
      <c r="AI2291" s="129"/>
      <c r="AJ2291" s="126" t="s">
        <v>75</v>
      </c>
      <c r="AK2291" s="127" t="s">
        <v>76</v>
      </c>
      <c r="AL2291" s="129" t="s">
        <v>77</v>
      </c>
      <c r="AM2291" s="128" t="s">
        <v>17175</v>
      </c>
      <c r="AN2291" s="129"/>
      <c r="AO2291" s="127" t="s">
        <v>79</v>
      </c>
      <c r="AP2291" s="129"/>
      <c r="AQ2291" s="183"/>
      <c r="AR2291" s="183"/>
      <c r="AS2291" s="183"/>
    </row>
    <row r="2292" spans="1:45" customFormat="1" ht="30" hidden="1" customHeight="1">
      <c r="A2292" s="204" t="s">
        <v>49</v>
      </c>
      <c r="B2292" s="200" t="s">
        <v>16889</v>
      </c>
      <c r="C2292" s="200" t="s">
        <v>16890</v>
      </c>
      <c r="D2292" s="200" t="s">
        <v>4617</v>
      </c>
      <c r="E2292" s="200" t="s">
        <v>17176</v>
      </c>
      <c r="F2292" s="206" t="s">
        <v>17177</v>
      </c>
      <c r="G2292" s="201" t="s">
        <v>17178</v>
      </c>
      <c r="H2292" s="205" t="s">
        <v>17179</v>
      </c>
      <c r="I2292" s="204" t="s">
        <v>17180</v>
      </c>
      <c r="J2292" s="207" t="s">
        <v>17181</v>
      </c>
      <c r="K2292" s="208" t="s">
        <v>17182</v>
      </c>
      <c r="L2292" s="200" t="s">
        <v>90</v>
      </c>
      <c r="M2292" s="205" t="s">
        <v>61</v>
      </c>
      <c r="N2292" s="205" t="s">
        <v>62</v>
      </c>
      <c r="O2292" s="205" t="s">
        <v>91</v>
      </c>
      <c r="P2292" s="205" t="s">
        <v>92</v>
      </c>
      <c r="Q2292" s="205" t="s">
        <v>65</v>
      </c>
      <c r="R2292" s="205" t="s">
        <v>16890</v>
      </c>
      <c r="S2292" s="205" t="s">
        <v>17176</v>
      </c>
      <c r="T2292" s="205" t="s">
        <v>93</v>
      </c>
      <c r="U2292" s="208" t="s">
        <v>4627</v>
      </c>
      <c r="V2292" s="205">
        <v>0.95</v>
      </c>
      <c r="W2292" s="205" t="s">
        <v>68</v>
      </c>
      <c r="X2292" s="205" t="s">
        <v>69</v>
      </c>
      <c r="Y2292" s="205" t="s">
        <v>70</v>
      </c>
      <c r="Z2292" s="205" t="s">
        <v>95</v>
      </c>
      <c r="AA2292" s="234" t="s">
        <v>71</v>
      </c>
      <c r="AB2292" s="216">
        <v>46310</v>
      </c>
      <c r="AC2292" s="205"/>
      <c r="AD2292" s="230" t="s">
        <v>72</v>
      </c>
      <c r="AE2292" s="126" t="s">
        <v>73</v>
      </c>
      <c r="AF2292" s="127" t="s">
        <v>74</v>
      </c>
      <c r="AG2292" s="128"/>
      <c r="AH2292" s="129"/>
      <c r="AI2292" s="129"/>
      <c r="AJ2292" s="126" t="s">
        <v>75</v>
      </c>
      <c r="AK2292" s="127" t="s">
        <v>76</v>
      </c>
      <c r="AL2292" s="129" t="s">
        <v>77</v>
      </c>
      <c r="AM2292" s="128" t="s">
        <v>17183</v>
      </c>
      <c r="AN2292" s="129"/>
      <c r="AO2292" s="127" t="s">
        <v>79</v>
      </c>
      <c r="AP2292" s="129"/>
      <c r="AQ2292" s="183"/>
      <c r="AR2292" s="183"/>
      <c r="AS2292" s="183"/>
    </row>
    <row r="2293" spans="1:45" customFormat="1" ht="30" hidden="1" customHeight="1">
      <c r="A2293" s="204" t="s">
        <v>49</v>
      </c>
      <c r="B2293" s="200" t="s">
        <v>16889</v>
      </c>
      <c r="C2293" s="200" t="s">
        <v>16890</v>
      </c>
      <c r="D2293" s="200" t="s">
        <v>4617</v>
      </c>
      <c r="E2293" s="200" t="s">
        <v>17176</v>
      </c>
      <c r="F2293" s="206" t="s">
        <v>17184</v>
      </c>
      <c r="G2293" s="201" t="s">
        <v>17185</v>
      </c>
      <c r="H2293" s="205" t="s">
        <v>17186</v>
      </c>
      <c r="I2293" s="204" t="s">
        <v>17187</v>
      </c>
      <c r="J2293" s="207" t="s">
        <v>17188</v>
      </c>
      <c r="K2293" s="208" t="s">
        <v>17189</v>
      </c>
      <c r="L2293" s="200" t="s">
        <v>60</v>
      </c>
      <c r="M2293" s="205" t="s">
        <v>61</v>
      </c>
      <c r="N2293" s="205" t="s">
        <v>62</v>
      </c>
      <c r="O2293" s="205" t="s">
        <v>91</v>
      </c>
      <c r="P2293" s="205" t="s">
        <v>92</v>
      </c>
      <c r="Q2293" s="205" t="s">
        <v>65</v>
      </c>
      <c r="R2293" s="205" t="s">
        <v>16890</v>
      </c>
      <c r="S2293" s="205" t="s">
        <v>17176</v>
      </c>
      <c r="T2293" s="205" t="s">
        <v>66</v>
      </c>
      <c r="U2293" s="208" t="s">
        <v>17190</v>
      </c>
      <c r="V2293" s="205">
        <v>1</v>
      </c>
      <c r="W2293" s="205" t="s">
        <v>68</v>
      </c>
      <c r="X2293" s="205" t="s">
        <v>69</v>
      </c>
      <c r="Y2293" s="205" t="s">
        <v>70</v>
      </c>
      <c r="Z2293" s="205" t="s">
        <v>647</v>
      </c>
      <c r="AA2293" s="234" t="s">
        <v>71</v>
      </c>
      <c r="AB2293" s="216">
        <v>46310</v>
      </c>
      <c r="AC2293" s="205"/>
      <c r="AD2293" s="230" t="s">
        <v>72</v>
      </c>
      <c r="AE2293" s="126" t="s">
        <v>73</v>
      </c>
      <c r="AF2293" s="127" t="s">
        <v>74</v>
      </c>
      <c r="AG2293" s="128"/>
      <c r="AH2293" s="129"/>
      <c r="AI2293" s="129"/>
      <c r="AJ2293" s="126" t="s">
        <v>75</v>
      </c>
      <c r="AK2293" s="127" t="s">
        <v>76</v>
      </c>
      <c r="AL2293" s="129" t="s">
        <v>77</v>
      </c>
      <c r="AM2293" s="128" t="s">
        <v>17191</v>
      </c>
      <c r="AN2293" s="129"/>
      <c r="AO2293" s="127" t="s">
        <v>79</v>
      </c>
      <c r="AP2293" s="129"/>
      <c r="AQ2293" s="183"/>
      <c r="AR2293" s="183"/>
      <c r="AS2293" s="183"/>
    </row>
    <row r="2294" spans="1:45" customFormat="1" ht="30" hidden="1" customHeight="1">
      <c r="A2294" s="204" t="s">
        <v>49</v>
      </c>
      <c r="B2294" s="200" t="s">
        <v>16889</v>
      </c>
      <c r="C2294" s="200" t="s">
        <v>16890</v>
      </c>
      <c r="D2294" s="200" t="s">
        <v>5240</v>
      </c>
      <c r="E2294" s="200" t="s">
        <v>17192</v>
      </c>
      <c r="F2294" s="206" t="s">
        <v>17193</v>
      </c>
      <c r="G2294" s="201" t="s">
        <v>17194</v>
      </c>
      <c r="H2294" s="205" t="s">
        <v>17195</v>
      </c>
      <c r="I2294" s="204" t="s">
        <v>17196</v>
      </c>
      <c r="J2294" s="207" t="s">
        <v>17197</v>
      </c>
      <c r="K2294" s="208" t="s">
        <v>17198</v>
      </c>
      <c r="L2294" s="200" t="s">
        <v>90</v>
      </c>
      <c r="M2294" s="205" t="s">
        <v>61</v>
      </c>
      <c r="N2294" s="205" t="s">
        <v>62</v>
      </c>
      <c r="O2294" s="205" t="s">
        <v>91</v>
      </c>
      <c r="P2294" s="205" t="s">
        <v>92</v>
      </c>
      <c r="Q2294" s="205" t="s">
        <v>65</v>
      </c>
      <c r="R2294" s="205" t="s">
        <v>16890</v>
      </c>
      <c r="S2294" s="205" t="s">
        <v>17192</v>
      </c>
      <c r="T2294" s="205" t="s">
        <v>66</v>
      </c>
      <c r="U2294" s="208" t="s">
        <v>17199</v>
      </c>
      <c r="V2294" s="205">
        <v>0.95</v>
      </c>
      <c r="W2294" s="205" t="s">
        <v>68</v>
      </c>
      <c r="X2294" s="205" t="s">
        <v>69</v>
      </c>
      <c r="Y2294" s="205" t="s">
        <v>70</v>
      </c>
      <c r="Z2294" s="205" t="s">
        <v>647</v>
      </c>
      <c r="AA2294" s="234" t="s">
        <v>71</v>
      </c>
      <c r="AB2294" s="216">
        <v>46310</v>
      </c>
      <c r="AC2294" s="205"/>
      <c r="AD2294" s="230" t="s">
        <v>375</v>
      </c>
      <c r="AE2294" s="126" t="s">
        <v>75</v>
      </c>
      <c r="AF2294" s="127" t="s">
        <v>74</v>
      </c>
      <c r="AG2294" s="128" t="s">
        <v>15007</v>
      </c>
      <c r="AH2294" s="129" t="s">
        <v>17024</v>
      </c>
      <c r="AI2294" s="129"/>
      <c r="AJ2294" s="126" t="s">
        <v>73</v>
      </c>
      <c r="AK2294" s="127"/>
      <c r="AL2294" s="129"/>
      <c r="AM2294" s="128"/>
      <c r="AN2294" s="129"/>
      <c r="AO2294" s="127" t="s">
        <v>79</v>
      </c>
      <c r="AP2294" s="129"/>
      <c r="AQ2294" s="183"/>
      <c r="AR2294" s="183"/>
      <c r="AS2294" s="183"/>
    </row>
    <row r="2295" spans="1:45" customFormat="1" ht="30" hidden="1" customHeight="1">
      <c r="A2295" s="204" t="s">
        <v>49</v>
      </c>
      <c r="B2295" s="200" t="s">
        <v>16889</v>
      </c>
      <c r="C2295" s="200" t="s">
        <v>16890</v>
      </c>
      <c r="D2295" s="200" t="s">
        <v>5240</v>
      </c>
      <c r="E2295" s="200" t="s">
        <v>17192</v>
      </c>
      <c r="F2295" s="206" t="s">
        <v>17200</v>
      </c>
      <c r="G2295" s="201" t="s">
        <v>17201</v>
      </c>
      <c r="H2295" s="205" t="s">
        <v>17202</v>
      </c>
      <c r="I2295" s="204" t="s">
        <v>17203</v>
      </c>
      <c r="J2295" s="207" t="s">
        <v>17204</v>
      </c>
      <c r="K2295" s="208" t="s">
        <v>17205</v>
      </c>
      <c r="L2295" s="200" t="s">
        <v>60</v>
      </c>
      <c r="M2295" s="205" t="s">
        <v>61</v>
      </c>
      <c r="N2295" s="205" t="s">
        <v>62</v>
      </c>
      <c r="O2295" s="205" t="s">
        <v>91</v>
      </c>
      <c r="P2295" s="205" t="s">
        <v>92</v>
      </c>
      <c r="Q2295" s="205" t="s">
        <v>65</v>
      </c>
      <c r="R2295" s="205" t="s">
        <v>16890</v>
      </c>
      <c r="S2295" s="205" t="s">
        <v>17192</v>
      </c>
      <c r="T2295" s="205" t="s">
        <v>66</v>
      </c>
      <c r="U2295" s="208" t="s">
        <v>14539</v>
      </c>
      <c r="V2295" s="205">
        <v>1</v>
      </c>
      <c r="W2295" s="205" t="s">
        <v>68</v>
      </c>
      <c r="X2295" s="205" t="s">
        <v>69</v>
      </c>
      <c r="Y2295" s="205" t="s">
        <v>70</v>
      </c>
      <c r="Z2295" s="205" t="s">
        <v>647</v>
      </c>
      <c r="AA2295" s="234" t="s">
        <v>71</v>
      </c>
      <c r="AB2295" s="216">
        <v>46310</v>
      </c>
      <c r="AC2295" s="205"/>
      <c r="AD2295" s="230" t="s">
        <v>72</v>
      </c>
      <c r="AE2295" s="126" t="s">
        <v>73</v>
      </c>
      <c r="AF2295" s="127" t="s">
        <v>74</v>
      </c>
      <c r="AG2295" s="128"/>
      <c r="AH2295" s="129"/>
      <c r="AI2295" s="129"/>
      <c r="AJ2295" s="126" t="s">
        <v>75</v>
      </c>
      <c r="AK2295" s="127" t="s">
        <v>76</v>
      </c>
      <c r="AL2295" s="129" t="s">
        <v>77</v>
      </c>
      <c r="AM2295" s="128" t="s">
        <v>17206</v>
      </c>
      <c r="AN2295" s="129"/>
      <c r="AO2295" s="127" t="s">
        <v>79</v>
      </c>
      <c r="AP2295" s="129"/>
      <c r="AQ2295" s="183"/>
      <c r="AR2295" s="183"/>
      <c r="AS2295" s="183"/>
    </row>
    <row r="2296" spans="1:45" customFormat="1" ht="30" hidden="1" customHeight="1">
      <c r="A2296" s="204" t="s">
        <v>49</v>
      </c>
      <c r="B2296" s="200" t="s">
        <v>16889</v>
      </c>
      <c r="C2296" s="200" t="s">
        <v>16890</v>
      </c>
      <c r="D2296" s="200" t="s">
        <v>5240</v>
      </c>
      <c r="E2296" s="200" t="s">
        <v>17192</v>
      </c>
      <c r="F2296" s="206" t="s">
        <v>17207</v>
      </c>
      <c r="G2296" s="201" t="s">
        <v>17208</v>
      </c>
      <c r="H2296" s="205" t="s">
        <v>17209</v>
      </c>
      <c r="I2296" s="204" t="s">
        <v>17210</v>
      </c>
      <c r="J2296" s="207" t="s">
        <v>17211</v>
      </c>
      <c r="K2296" s="208" t="s">
        <v>17212</v>
      </c>
      <c r="L2296" s="200" t="s">
        <v>60</v>
      </c>
      <c r="M2296" s="205" t="s">
        <v>61</v>
      </c>
      <c r="N2296" s="205" t="s">
        <v>62</v>
      </c>
      <c r="O2296" s="205" t="s">
        <v>91</v>
      </c>
      <c r="P2296" s="205" t="s">
        <v>92</v>
      </c>
      <c r="Q2296" s="205" t="s">
        <v>65</v>
      </c>
      <c r="R2296" s="205" t="s">
        <v>16890</v>
      </c>
      <c r="S2296" s="205" t="s">
        <v>17192</v>
      </c>
      <c r="T2296" s="205" t="s">
        <v>66</v>
      </c>
      <c r="U2296" s="208" t="s">
        <v>17213</v>
      </c>
      <c r="V2296" s="205">
        <v>1</v>
      </c>
      <c r="W2296" s="205" t="s">
        <v>68</v>
      </c>
      <c r="X2296" s="205" t="s">
        <v>69</v>
      </c>
      <c r="Y2296" s="205" t="s">
        <v>70</v>
      </c>
      <c r="Z2296" s="205" t="s">
        <v>16889</v>
      </c>
      <c r="AA2296" s="234" t="s">
        <v>71</v>
      </c>
      <c r="AB2296" s="216">
        <v>46310</v>
      </c>
      <c r="AC2296" s="205"/>
      <c r="AD2296" s="230" t="s">
        <v>72</v>
      </c>
      <c r="AE2296" s="126" t="s">
        <v>73</v>
      </c>
      <c r="AF2296" s="127" t="s">
        <v>74</v>
      </c>
      <c r="AG2296" s="128"/>
      <c r="AH2296" s="129"/>
      <c r="AI2296" s="129"/>
      <c r="AJ2296" s="126" t="s">
        <v>75</v>
      </c>
      <c r="AK2296" s="127" t="s">
        <v>76</v>
      </c>
      <c r="AL2296" s="129" t="s">
        <v>77</v>
      </c>
      <c r="AM2296" s="128" t="s">
        <v>17214</v>
      </c>
      <c r="AN2296" s="129"/>
      <c r="AO2296" s="127" t="s">
        <v>79</v>
      </c>
      <c r="AP2296" s="129"/>
      <c r="AQ2296" s="183"/>
      <c r="AR2296" s="183"/>
      <c r="AS2296" s="183"/>
    </row>
    <row r="2297" spans="1:45" customFormat="1" ht="30" hidden="1" customHeight="1">
      <c r="A2297" s="204" t="s">
        <v>49</v>
      </c>
      <c r="B2297" s="200" t="s">
        <v>16889</v>
      </c>
      <c r="C2297" s="200" t="s">
        <v>16890</v>
      </c>
      <c r="D2297" s="200" t="s">
        <v>17215</v>
      </c>
      <c r="E2297" s="200" t="s">
        <v>17216</v>
      </c>
      <c r="F2297" s="206" t="s">
        <v>44085</v>
      </c>
      <c r="G2297" s="201" t="s">
        <v>44086</v>
      </c>
      <c r="H2297" s="205" t="s">
        <v>17217</v>
      </c>
      <c r="I2297" s="204" t="s">
        <v>17218</v>
      </c>
      <c r="J2297" s="207" t="s">
        <v>17219</v>
      </c>
      <c r="K2297" s="208" t="s">
        <v>17220</v>
      </c>
      <c r="L2297" s="200" t="s">
        <v>90</v>
      </c>
      <c r="M2297" s="205" t="s">
        <v>61</v>
      </c>
      <c r="N2297" s="205" t="s">
        <v>62</v>
      </c>
      <c r="O2297" s="205" t="s">
        <v>91</v>
      </c>
      <c r="P2297" s="205" t="s">
        <v>92</v>
      </c>
      <c r="Q2297" s="205" t="s">
        <v>65</v>
      </c>
      <c r="R2297" s="205" t="s">
        <v>16890</v>
      </c>
      <c r="S2297" s="205" t="s">
        <v>17216</v>
      </c>
      <c r="T2297" s="205" t="s">
        <v>93</v>
      </c>
      <c r="U2297" s="208" t="s">
        <v>17221</v>
      </c>
      <c r="V2297" s="205">
        <v>0.95</v>
      </c>
      <c r="W2297" s="205" t="s">
        <v>68</v>
      </c>
      <c r="X2297" s="205" t="s">
        <v>69</v>
      </c>
      <c r="Y2297" s="205" t="s">
        <v>70</v>
      </c>
      <c r="Z2297" s="205" t="s">
        <v>647</v>
      </c>
      <c r="AA2297" s="234" t="s">
        <v>71</v>
      </c>
      <c r="AB2297" s="216">
        <v>46310</v>
      </c>
      <c r="AC2297" s="205"/>
      <c r="AD2297" s="230" t="s">
        <v>375</v>
      </c>
      <c r="AE2297" s="126" t="s">
        <v>75</v>
      </c>
      <c r="AF2297" s="127" t="s">
        <v>76</v>
      </c>
      <c r="AG2297" s="128" t="s">
        <v>15007</v>
      </c>
      <c r="AH2297" s="129"/>
      <c r="AI2297" s="129"/>
      <c r="AJ2297" s="126" t="s">
        <v>73</v>
      </c>
      <c r="AK2297" s="127"/>
      <c r="AL2297" s="129"/>
      <c r="AM2297" s="128"/>
      <c r="AN2297" s="129"/>
      <c r="AO2297" s="127" t="s">
        <v>79</v>
      </c>
      <c r="AP2297" s="129"/>
      <c r="AQ2297" s="183"/>
      <c r="AR2297" s="183"/>
      <c r="AS2297" s="183"/>
    </row>
    <row r="2298" spans="1:45" customFormat="1" ht="30" hidden="1" customHeight="1">
      <c r="A2298" s="204" t="s">
        <v>49</v>
      </c>
      <c r="B2298" s="200" t="s">
        <v>16889</v>
      </c>
      <c r="C2298" s="200" t="s">
        <v>16890</v>
      </c>
      <c r="D2298" s="200" t="s">
        <v>17215</v>
      </c>
      <c r="E2298" s="200" t="s">
        <v>17216</v>
      </c>
      <c r="F2298" s="206" t="s">
        <v>17222</v>
      </c>
      <c r="G2298" s="201" t="s">
        <v>17223</v>
      </c>
      <c r="H2298" s="205" t="s">
        <v>17224</v>
      </c>
      <c r="I2298" s="204" t="s">
        <v>17225</v>
      </c>
      <c r="J2298" s="207" t="s">
        <v>17226</v>
      </c>
      <c r="K2298" s="208" t="s">
        <v>17227</v>
      </c>
      <c r="L2298" s="200" t="s">
        <v>60</v>
      </c>
      <c r="M2298" s="205" t="s">
        <v>61</v>
      </c>
      <c r="N2298" s="205" t="s">
        <v>62</v>
      </c>
      <c r="O2298" s="205" t="s">
        <v>91</v>
      </c>
      <c r="P2298" s="205" t="s">
        <v>92</v>
      </c>
      <c r="Q2298" s="205" t="s">
        <v>65</v>
      </c>
      <c r="R2298" s="205" t="s">
        <v>16890</v>
      </c>
      <c r="S2298" s="205" t="s">
        <v>17216</v>
      </c>
      <c r="T2298" s="205" t="s">
        <v>66</v>
      </c>
      <c r="U2298" s="208" t="s">
        <v>17228</v>
      </c>
      <c r="V2298" s="205">
        <v>1</v>
      </c>
      <c r="W2298" s="205" t="s">
        <v>68</v>
      </c>
      <c r="X2298" s="205" t="s">
        <v>69</v>
      </c>
      <c r="Y2298" s="205" t="s">
        <v>70</v>
      </c>
      <c r="Z2298" s="205" t="s">
        <v>647</v>
      </c>
      <c r="AA2298" s="234" t="s">
        <v>71</v>
      </c>
      <c r="AB2298" s="216">
        <v>46310</v>
      </c>
      <c r="AC2298" s="205"/>
      <c r="AD2298" s="230" t="s">
        <v>72</v>
      </c>
      <c r="AE2298" s="126" t="s">
        <v>73</v>
      </c>
      <c r="AF2298" s="127" t="s">
        <v>74</v>
      </c>
      <c r="AG2298" s="128"/>
      <c r="AH2298" s="129"/>
      <c r="AI2298" s="129"/>
      <c r="AJ2298" s="126" t="s">
        <v>75</v>
      </c>
      <c r="AK2298" s="127" t="s">
        <v>76</v>
      </c>
      <c r="AL2298" s="129" t="s">
        <v>77</v>
      </c>
      <c r="AM2298" s="128" t="s">
        <v>17229</v>
      </c>
      <c r="AN2298" s="129"/>
      <c r="AO2298" s="127" t="s">
        <v>79</v>
      </c>
      <c r="AP2298" s="129"/>
      <c r="AQ2298" s="183"/>
      <c r="AR2298" s="183"/>
      <c r="AS2298" s="183"/>
    </row>
    <row r="2299" spans="1:45" customFormat="1" ht="30" hidden="1" customHeight="1">
      <c r="A2299" s="204" t="s">
        <v>49</v>
      </c>
      <c r="B2299" s="200" t="s">
        <v>16889</v>
      </c>
      <c r="C2299" s="200" t="s">
        <v>16890</v>
      </c>
      <c r="D2299" s="200" t="s">
        <v>17215</v>
      </c>
      <c r="E2299" s="200" t="s">
        <v>17216</v>
      </c>
      <c r="F2299" s="206" t="s">
        <v>17230</v>
      </c>
      <c r="G2299" s="201" t="s">
        <v>17231</v>
      </c>
      <c r="H2299" s="205" t="s">
        <v>17232</v>
      </c>
      <c r="I2299" s="204" t="s">
        <v>17233</v>
      </c>
      <c r="J2299" s="207" t="s">
        <v>17234</v>
      </c>
      <c r="K2299" s="208" t="s">
        <v>17235</v>
      </c>
      <c r="L2299" s="200" t="s">
        <v>60</v>
      </c>
      <c r="M2299" s="205" t="s">
        <v>61</v>
      </c>
      <c r="N2299" s="205" t="s">
        <v>62</v>
      </c>
      <c r="O2299" s="205" t="s">
        <v>91</v>
      </c>
      <c r="P2299" s="205" t="s">
        <v>92</v>
      </c>
      <c r="Q2299" s="205" t="s">
        <v>65</v>
      </c>
      <c r="R2299" s="205" t="s">
        <v>16890</v>
      </c>
      <c r="S2299" s="205" t="s">
        <v>17216</v>
      </c>
      <c r="T2299" s="205" t="s">
        <v>66</v>
      </c>
      <c r="U2299" s="208" t="s">
        <v>17236</v>
      </c>
      <c r="V2299" s="205">
        <v>1</v>
      </c>
      <c r="W2299" s="205" t="s">
        <v>68</v>
      </c>
      <c r="X2299" s="205" t="s">
        <v>69</v>
      </c>
      <c r="Y2299" s="205" t="s">
        <v>70</v>
      </c>
      <c r="Z2299" s="205" t="s">
        <v>16889</v>
      </c>
      <c r="AA2299" s="234" t="s">
        <v>71</v>
      </c>
      <c r="AB2299" s="216">
        <v>46310</v>
      </c>
      <c r="AC2299" s="205"/>
      <c r="AD2299" s="230" t="s">
        <v>72</v>
      </c>
      <c r="AE2299" s="126" t="s">
        <v>73</v>
      </c>
      <c r="AF2299" s="127" t="s">
        <v>74</v>
      </c>
      <c r="AG2299" s="128"/>
      <c r="AH2299" s="129"/>
      <c r="AI2299" s="129"/>
      <c r="AJ2299" s="126" t="s">
        <v>75</v>
      </c>
      <c r="AK2299" s="127" t="s">
        <v>76</v>
      </c>
      <c r="AL2299" s="129" t="s">
        <v>77</v>
      </c>
      <c r="AM2299" s="128" t="s">
        <v>17237</v>
      </c>
      <c r="AN2299" s="129"/>
      <c r="AO2299" s="127" t="s">
        <v>79</v>
      </c>
      <c r="AP2299" s="129"/>
      <c r="AQ2299" s="183"/>
      <c r="AR2299" s="183"/>
      <c r="AS2299" s="183"/>
    </row>
    <row r="2300" spans="1:45" customFormat="1" ht="30" hidden="1" customHeight="1">
      <c r="A2300" s="204" t="s">
        <v>49</v>
      </c>
      <c r="B2300" s="200" t="s">
        <v>16889</v>
      </c>
      <c r="C2300" s="200" t="s">
        <v>16890</v>
      </c>
      <c r="D2300" s="200" t="s">
        <v>9433</v>
      </c>
      <c r="E2300" s="200" t="s">
        <v>17238</v>
      </c>
      <c r="F2300" s="206" t="s">
        <v>17239</v>
      </c>
      <c r="G2300" s="201" t="s">
        <v>17240</v>
      </c>
      <c r="H2300" s="205" t="s">
        <v>17241</v>
      </c>
      <c r="I2300" s="204" t="s">
        <v>17242</v>
      </c>
      <c r="J2300" s="207" t="s">
        <v>17243</v>
      </c>
      <c r="K2300" s="208" t="s">
        <v>17244</v>
      </c>
      <c r="L2300" s="200" t="s">
        <v>60</v>
      </c>
      <c r="M2300" s="205" t="s">
        <v>61</v>
      </c>
      <c r="N2300" s="205" t="s">
        <v>62</v>
      </c>
      <c r="O2300" s="205" t="s">
        <v>91</v>
      </c>
      <c r="P2300" s="205" t="s">
        <v>92</v>
      </c>
      <c r="Q2300" s="205" t="s">
        <v>65</v>
      </c>
      <c r="R2300" s="205" t="s">
        <v>16890</v>
      </c>
      <c r="S2300" s="205" t="s">
        <v>17238</v>
      </c>
      <c r="T2300" s="205" t="s">
        <v>66</v>
      </c>
      <c r="U2300" s="208" t="s">
        <v>17245</v>
      </c>
      <c r="V2300" s="205">
        <v>1</v>
      </c>
      <c r="W2300" s="205" t="s">
        <v>68</v>
      </c>
      <c r="X2300" s="205" t="s">
        <v>69</v>
      </c>
      <c r="Y2300" s="205" t="s">
        <v>70</v>
      </c>
      <c r="Z2300" s="205" t="s">
        <v>647</v>
      </c>
      <c r="AA2300" s="234" t="s">
        <v>71</v>
      </c>
      <c r="AB2300" s="216">
        <v>46310</v>
      </c>
      <c r="AC2300" s="205"/>
      <c r="AD2300" s="230" t="s">
        <v>375</v>
      </c>
      <c r="AE2300" s="126" t="s">
        <v>75</v>
      </c>
      <c r="AF2300" s="127" t="s">
        <v>76</v>
      </c>
      <c r="AG2300" s="128" t="s">
        <v>17246</v>
      </c>
      <c r="AH2300" s="129"/>
      <c r="AI2300" s="129"/>
      <c r="AJ2300" s="126" t="s">
        <v>73</v>
      </c>
      <c r="AK2300" s="127"/>
      <c r="AL2300" s="129"/>
      <c r="AM2300" s="128"/>
      <c r="AN2300" s="129"/>
      <c r="AO2300" s="127" t="s">
        <v>79</v>
      </c>
      <c r="AP2300" s="129"/>
      <c r="AQ2300" s="183"/>
      <c r="AR2300" s="183"/>
      <c r="AS2300" s="183"/>
    </row>
    <row r="2301" spans="1:45" customFormat="1" ht="30" hidden="1" customHeight="1">
      <c r="A2301" s="204" t="s">
        <v>49</v>
      </c>
      <c r="B2301" s="200" t="s">
        <v>16889</v>
      </c>
      <c r="C2301" s="200" t="s">
        <v>16890</v>
      </c>
      <c r="D2301" s="200" t="s">
        <v>9433</v>
      </c>
      <c r="E2301" s="200" t="s">
        <v>17238</v>
      </c>
      <c r="F2301" s="206" t="s">
        <v>17247</v>
      </c>
      <c r="G2301" s="201" t="s">
        <v>17248</v>
      </c>
      <c r="H2301" s="205" t="s">
        <v>17249</v>
      </c>
      <c r="I2301" s="204" t="s">
        <v>17250</v>
      </c>
      <c r="J2301" s="207" t="s">
        <v>17251</v>
      </c>
      <c r="K2301" s="208" t="s">
        <v>17252</v>
      </c>
      <c r="L2301" s="200" t="s">
        <v>90</v>
      </c>
      <c r="M2301" s="205" t="s">
        <v>61</v>
      </c>
      <c r="N2301" s="205" t="s">
        <v>62</v>
      </c>
      <c r="O2301" s="205" t="s">
        <v>91</v>
      </c>
      <c r="P2301" s="205" t="s">
        <v>92</v>
      </c>
      <c r="Q2301" s="205" t="s">
        <v>65</v>
      </c>
      <c r="R2301" s="205" t="s">
        <v>16890</v>
      </c>
      <c r="S2301" s="205" t="s">
        <v>17238</v>
      </c>
      <c r="T2301" s="205" t="s">
        <v>93</v>
      </c>
      <c r="U2301" s="208" t="s">
        <v>9441</v>
      </c>
      <c r="V2301" s="205">
        <v>0.95</v>
      </c>
      <c r="W2301" s="205" t="s">
        <v>68</v>
      </c>
      <c r="X2301" s="205" t="s">
        <v>69</v>
      </c>
      <c r="Y2301" s="205" t="s">
        <v>70</v>
      </c>
      <c r="Z2301" s="205" t="s">
        <v>95</v>
      </c>
      <c r="AA2301" s="234" t="s">
        <v>71</v>
      </c>
      <c r="AB2301" s="216">
        <v>46310</v>
      </c>
      <c r="AC2301" s="205"/>
      <c r="AD2301" s="230" t="s">
        <v>72</v>
      </c>
      <c r="AE2301" s="126" t="s">
        <v>73</v>
      </c>
      <c r="AF2301" s="127" t="s">
        <v>74</v>
      </c>
      <c r="AG2301" s="128"/>
      <c r="AH2301" s="129"/>
      <c r="AI2301" s="129"/>
      <c r="AJ2301" s="126" t="s">
        <v>75</v>
      </c>
      <c r="AK2301" s="127" t="s">
        <v>76</v>
      </c>
      <c r="AL2301" s="129" t="s">
        <v>77</v>
      </c>
      <c r="AM2301" s="128" t="s">
        <v>17253</v>
      </c>
      <c r="AN2301" s="129"/>
      <c r="AO2301" s="127" t="s">
        <v>79</v>
      </c>
      <c r="AP2301" s="129"/>
      <c r="AQ2301" s="183"/>
      <c r="AR2301" s="183"/>
      <c r="AS2301" s="183"/>
    </row>
    <row r="2302" spans="1:45" customFormat="1" ht="30" hidden="1" customHeight="1">
      <c r="A2302" s="204" t="s">
        <v>49</v>
      </c>
      <c r="B2302" s="200" t="s">
        <v>16889</v>
      </c>
      <c r="C2302" s="200" t="s">
        <v>16890</v>
      </c>
      <c r="D2302" s="200" t="s">
        <v>9433</v>
      </c>
      <c r="E2302" s="200" t="s">
        <v>17238</v>
      </c>
      <c r="F2302" s="206" t="s">
        <v>17254</v>
      </c>
      <c r="G2302" s="201" t="s">
        <v>17255</v>
      </c>
      <c r="H2302" s="205" t="s">
        <v>17256</v>
      </c>
      <c r="I2302" s="204" t="s">
        <v>17257</v>
      </c>
      <c r="J2302" s="207" t="s">
        <v>17258</v>
      </c>
      <c r="K2302" s="208" t="s">
        <v>17259</v>
      </c>
      <c r="L2302" s="200" t="s">
        <v>60</v>
      </c>
      <c r="M2302" s="205" t="s">
        <v>61</v>
      </c>
      <c r="N2302" s="205" t="s">
        <v>62</v>
      </c>
      <c r="O2302" s="205" t="s">
        <v>91</v>
      </c>
      <c r="P2302" s="205" t="s">
        <v>92</v>
      </c>
      <c r="Q2302" s="205" t="s">
        <v>65</v>
      </c>
      <c r="R2302" s="205" t="s">
        <v>16890</v>
      </c>
      <c r="S2302" s="205" t="s">
        <v>17238</v>
      </c>
      <c r="T2302" s="205" t="s">
        <v>66</v>
      </c>
      <c r="U2302" s="208" t="s">
        <v>17260</v>
      </c>
      <c r="V2302" s="205">
        <v>1</v>
      </c>
      <c r="W2302" s="205" t="s">
        <v>68</v>
      </c>
      <c r="X2302" s="205" t="s">
        <v>69</v>
      </c>
      <c r="Y2302" s="205" t="s">
        <v>70</v>
      </c>
      <c r="Z2302" s="205" t="s">
        <v>647</v>
      </c>
      <c r="AA2302" s="234" t="s">
        <v>71</v>
      </c>
      <c r="AB2302" s="216">
        <v>46310</v>
      </c>
      <c r="AC2302" s="205"/>
      <c r="AD2302" s="230" t="s">
        <v>72</v>
      </c>
      <c r="AE2302" s="126" t="s">
        <v>73</v>
      </c>
      <c r="AF2302" s="127" t="s">
        <v>74</v>
      </c>
      <c r="AG2302" s="128"/>
      <c r="AH2302" s="129"/>
      <c r="AI2302" s="129"/>
      <c r="AJ2302" s="126" t="s">
        <v>75</v>
      </c>
      <c r="AK2302" s="127" t="s">
        <v>76</v>
      </c>
      <c r="AL2302" s="129" t="s">
        <v>77</v>
      </c>
      <c r="AM2302" s="128" t="s">
        <v>17261</v>
      </c>
      <c r="AN2302" s="129"/>
      <c r="AO2302" s="127" t="s">
        <v>79</v>
      </c>
      <c r="AP2302" s="129"/>
      <c r="AQ2302" s="183"/>
      <c r="AR2302" s="183"/>
      <c r="AS2302" s="183"/>
    </row>
    <row r="2303" spans="1:45" customFormat="1" ht="30" hidden="1" customHeight="1">
      <c r="A2303" s="204" t="s">
        <v>49</v>
      </c>
      <c r="B2303" s="200" t="s">
        <v>16889</v>
      </c>
      <c r="C2303" s="200" t="s">
        <v>16890</v>
      </c>
      <c r="D2303" s="200" t="s">
        <v>9433</v>
      </c>
      <c r="E2303" s="200" t="s">
        <v>17238</v>
      </c>
      <c r="F2303" s="206" t="s">
        <v>17262</v>
      </c>
      <c r="G2303" s="201" t="s">
        <v>17263</v>
      </c>
      <c r="H2303" s="205" t="s">
        <v>17264</v>
      </c>
      <c r="I2303" s="204" t="s">
        <v>17265</v>
      </c>
      <c r="J2303" s="207" t="s">
        <v>17266</v>
      </c>
      <c r="K2303" s="208" t="s">
        <v>17267</v>
      </c>
      <c r="L2303" s="200" t="s">
        <v>60</v>
      </c>
      <c r="M2303" s="205" t="s">
        <v>61</v>
      </c>
      <c r="N2303" s="205" t="s">
        <v>62</v>
      </c>
      <c r="O2303" s="205" t="s">
        <v>91</v>
      </c>
      <c r="P2303" s="205" t="s">
        <v>92</v>
      </c>
      <c r="Q2303" s="205" t="s">
        <v>65</v>
      </c>
      <c r="R2303" s="205" t="s">
        <v>16890</v>
      </c>
      <c r="S2303" s="205" t="s">
        <v>17238</v>
      </c>
      <c r="T2303" s="205" t="s">
        <v>66</v>
      </c>
      <c r="U2303" s="208" t="s">
        <v>17268</v>
      </c>
      <c r="V2303" s="205">
        <v>1</v>
      </c>
      <c r="W2303" s="205" t="s">
        <v>68</v>
      </c>
      <c r="X2303" s="205" t="s">
        <v>69</v>
      </c>
      <c r="Y2303" s="205" t="s">
        <v>70</v>
      </c>
      <c r="Z2303" s="205" t="s">
        <v>16889</v>
      </c>
      <c r="AA2303" s="234" t="s">
        <v>71</v>
      </c>
      <c r="AB2303" s="216">
        <v>46310</v>
      </c>
      <c r="AC2303" s="205"/>
      <c r="AD2303" s="230" t="s">
        <v>72</v>
      </c>
      <c r="AE2303" s="126" t="s">
        <v>73</v>
      </c>
      <c r="AF2303" s="127" t="s">
        <v>74</v>
      </c>
      <c r="AG2303" s="128"/>
      <c r="AH2303" s="129"/>
      <c r="AI2303" s="129"/>
      <c r="AJ2303" s="126" t="s">
        <v>75</v>
      </c>
      <c r="AK2303" s="127" t="s">
        <v>76</v>
      </c>
      <c r="AL2303" s="129" t="s">
        <v>77</v>
      </c>
      <c r="AM2303" s="128" t="s">
        <v>17269</v>
      </c>
      <c r="AN2303" s="129"/>
      <c r="AO2303" s="127" t="s">
        <v>79</v>
      </c>
      <c r="AP2303" s="129"/>
      <c r="AQ2303" s="183"/>
      <c r="AR2303" s="183"/>
      <c r="AS2303" s="183"/>
    </row>
    <row r="2304" spans="1:45" customFormat="1" ht="30" hidden="1" customHeight="1">
      <c r="A2304" s="204" t="s">
        <v>49</v>
      </c>
      <c r="B2304" s="200" t="s">
        <v>16889</v>
      </c>
      <c r="C2304" s="200" t="s">
        <v>16890</v>
      </c>
      <c r="D2304" s="200" t="s">
        <v>9433</v>
      </c>
      <c r="E2304" s="200" t="s">
        <v>17238</v>
      </c>
      <c r="F2304" s="206" t="s">
        <v>17270</v>
      </c>
      <c r="G2304" s="201" t="s">
        <v>17271</v>
      </c>
      <c r="H2304" s="205" t="s">
        <v>17272</v>
      </c>
      <c r="I2304" s="204" t="s">
        <v>17273</v>
      </c>
      <c r="J2304" s="207" t="s">
        <v>17274</v>
      </c>
      <c r="K2304" s="208" t="s">
        <v>17275</v>
      </c>
      <c r="L2304" s="200" t="s">
        <v>60</v>
      </c>
      <c r="M2304" s="205" t="s">
        <v>61</v>
      </c>
      <c r="N2304" s="205" t="s">
        <v>62</v>
      </c>
      <c r="O2304" s="205" t="s">
        <v>91</v>
      </c>
      <c r="P2304" s="205" t="s">
        <v>92</v>
      </c>
      <c r="Q2304" s="205" t="s">
        <v>65</v>
      </c>
      <c r="R2304" s="205" t="s">
        <v>16890</v>
      </c>
      <c r="S2304" s="205" t="s">
        <v>17238</v>
      </c>
      <c r="T2304" s="205" t="s">
        <v>66</v>
      </c>
      <c r="U2304" s="208" t="s">
        <v>17276</v>
      </c>
      <c r="V2304" s="205">
        <v>1</v>
      </c>
      <c r="W2304" s="205" t="s">
        <v>68</v>
      </c>
      <c r="X2304" s="205" t="s">
        <v>69</v>
      </c>
      <c r="Y2304" s="205" t="s">
        <v>70</v>
      </c>
      <c r="Z2304" s="205" t="s">
        <v>16889</v>
      </c>
      <c r="AA2304" s="234" t="s">
        <v>71</v>
      </c>
      <c r="AB2304" s="216">
        <v>46310</v>
      </c>
      <c r="AC2304" s="205"/>
      <c r="AD2304" s="230" t="s">
        <v>72</v>
      </c>
      <c r="AE2304" s="126" t="s">
        <v>73</v>
      </c>
      <c r="AF2304" s="127" t="s">
        <v>74</v>
      </c>
      <c r="AG2304" s="128"/>
      <c r="AH2304" s="129"/>
      <c r="AI2304" s="129"/>
      <c r="AJ2304" s="126" t="s">
        <v>75</v>
      </c>
      <c r="AK2304" s="127" t="s">
        <v>76</v>
      </c>
      <c r="AL2304" s="129" t="s">
        <v>77</v>
      </c>
      <c r="AM2304" s="128" t="s">
        <v>17277</v>
      </c>
      <c r="AN2304" s="129"/>
      <c r="AO2304" s="127" t="s">
        <v>79</v>
      </c>
      <c r="AP2304" s="129"/>
      <c r="AQ2304" s="183"/>
      <c r="AR2304" s="183"/>
      <c r="AS2304" s="183"/>
    </row>
    <row r="2305" spans="1:45" customFormat="1" ht="30" hidden="1" customHeight="1">
      <c r="A2305" s="204" t="s">
        <v>49</v>
      </c>
      <c r="B2305" s="200" t="s">
        <v>16889</v>
      </c>
      <c r="C2305" s="200" t="s">
        <v>16890</v>
      </c>
      <c r="D2305" s="200" t="s">
        <v>17278</v>
      </c>
      <c r="E2305" s="200" t="s">
        <v>17279</v>
      </c>
      <c r="F2305" s="206" t="s">
        <v>17280</v>
      </c>
      <c r="G2305" s="201" t="s">
        <v>17281</v>
      </c>
      <c r="H2305" s="205" t="s">
        <v>17282</v>
      </c>
      <c r="I2305" s="204" t="s">
        <v>17283</v>
      </c>
      <c r="J2305" s="207" t="s">
        <v>17284</v>
      </c>
      <c r="K2305" s="208" t="s">
        <v>17285</v>
      </c>
      <c r="L2305" s="200" t="s">
        <v>90</v>
      </c>
      <c r="M2305" s="205" t="s">
        <v>61</v>
      </c>
      <c r="N2305" s="205" t="s">
        <v>62</v>
      </c>
      <c r="O2305" s="205" t="s">
        <v>91</v>
      </c>
      <c r="P2305" s="205" t="s">
        <v>92</v>
      </c>
      <c r="Q2305" s="205" t="s">
        <v>65</v>
      </c>
      <c r="R2305" s="205" t="s">
        <v>16890</v>
      </c>
      <c r="S2305" s="205" t="s">
        <v>17279</v>
      </c>
      <c r="T2305" s="205" t="s">
        <v>93</v>
      </c>
      <c r="U2305" s="208" t="s">
        <v>17286</v>
      </c>
      <c r="V2305" s="205">
        <v>0.95</v>
      </c>
      <c r="W2305" s="205" t="s">
        <v>68</v>
      </c>
      <c r="X2305" s="205" t="s">
        <v>69</v>
      </c>
      <c r="Y2305" s="205" t="s">
        <v>70</v>
      </c>
      <c r="Z2305" s="205" t="s">
        <v>95</v>
      </c>
      <c r="AA2305" s="234" t="s">
        <v>71</v>
      </c>
      <c r="AB2305" s="216">
        <v>46310</v>
      </c>
      <c r="AC2305" s="205"/>
      <c r="AD2305" s="230" t="s">
        <v>72</v>
      </c>
      <c r="AE2305" s="126" t="s">
        <v>73</v>
      </c>
      <c r="AF2305" s="127" t="s">
        <v>74</v>
      </c>
      <c r="AG2305" s="128"/>
      <c r="AH2305" s="129"/>
      <c r="AI2305" s="129"/>
      <c r="AJ2305" s="126" t="s">
        <v>75</v>
      </c>
      <c r="AK2305" s="127" t="s">
        <v>76</v>
      </c>
      <c r="AL2305" s="129" t="s">
        <v>77</v>
      </c>
      <c r="AM2305" s="128" t="s">
        <v>17287</v>
      </c>
      <c r="AN2305" s="129"/>
      <c r="AO2305" s="127" t="s">
        <v>79</v>
      </c>
      <c r="AP2305" s="129"/>
      <c r="AQ2305" s="183"/>
      <c r="AR2305" s="183"/>
      <c r="AS2305" s="183"/>
    </row>
    <row r="2306" spans="1:45" customFormat="1" ht="30" hidden="1" customHeight="1">
      <c r="A2306" s="204" t="s">
        <v>49</v>
      </c>
      <c r="B2306" s="200" t="s">
        <v>16889</v>
      </c>
      <c r="C2306" s="200" t="s">
        <v>16890</v>
      </c>
      <c r="D2306" s="200" t="s">
        <v>17278</v>
      </c>
      <c r="E2306" s="200" t="s">
        <v>17279</v>
      </c>
      <c r="F2306" s="206" t="s">
        <v>17288</v>
      </c>
      <c r="G2306" s="201" t="s">
        <v>17289</v>
      </c>
      <c r="H2306" s="205" t="s">
        <v>17290</v>
      </c>
      <c r="I2306" s="204" t="s">
        <v>17291</v>
      </c>
      <c r="J2306" s="207" t="s">
        <v>17292</v>
      </c>
      <c r="K2306" s="208" t="s">
        <v>17293</v>
      </c>
      <c r="L2306" s="200" t="s">
        <v>60</v>
      </c>
      <c r="M2306" s="205" t="s">
        <v>61</v>
      </c>
      <c r="N2306" s="205" t="s">
        <v>62</v>
      </c>
      <c r="O2306" s="205" t="s">
        <v>91</v>
      </c>
      <c r="P2306" s="205" t="s">
        <v>92</v>
      </c>
      <c r="Q2306" s="205" t="s">
        <v>65</v>
      </c>
      <c r="R2306" s="205" t="s">
        <v>16890</v>
      </c>
      <c r="S2306" s="205" t="s">
        <v>17279</v>
      </c>
      <c r="T2306" s="205" t="s">
        <v>66</v>
      </c>
      <c r="U2306" s="208" t="s">
        <v>17294</v>
      </c>
      <c r="V2306" s="205">
        <v>1</v>
      </c>
      <c r="W2306" s="205" t="s">
        <v>68</v>
      </c>
      <c r="X2306" s="205" t="s">
        <v>69</v>
      </c>
      <c r="Y2306" s="205" t="s">
        <v>70</v>
      </c>
      <c r="Z2306" s="205" t="s">
        <v>647</v>
      </c>
      <c r="AA2306" s="234" t="s">
        <v>71</v>
      </c>
      <c r="AB2306" s="216">
        <v>46310</v>
      </c>
      <c r="AC2306" s="205"/>
      <c r="AD2306" s="230" t="s">
        <v>72</v>
      </c>
      <c r="AE2306" s="126" t="s">
        <v>73</v>
      </c>
      <c r="AF2306" s="127" t="s">
        <v>74</v>
      </c>
      <c r="AG2306" s="128"/>
      <c r="AH2306" s="129"/>
      <c r="AI2306" s="129"/>
      <c r="AJ2306" s="126" t="s">
        <v>75</v>
      </c>
      <c r="AK2306" s="127" t="s">
        <v>76</v>
      </c>
      <c r="AL2306" s="129" t="s">
        <v>77</v>
      </c>
      <c r="AM2306" s="128" t="s">
        <v>17295</v>
      </c>
      <c r="AN2306" s="129"/>
      <c r="AO2306" s="127" t="s">
        <v>79</v>
      </c>
      <c r="AP2306" s="129"/>
      <c r="AQ2306" s="183"/>
      <c r="AR2306" s="183"/>
      <c r="AS2306" s="183"/>
    </row>
    <row r="2307" spans="1:45" customFormat="1" ht="30" hidden="1" customHeight="1">
      <c r="A2307" s="204" t="s">
        <v>49</v>
      </c>
      <c r="B2307" s="200" t="s">
        <v>16889</v>
      </c>
      <c r="C2307" s="200" t="s">
        <v>16890</v>
      </c>
      <c r="D2307" s="200" t="s">
        <v>17296</v>
      </c>
      <c r="E2307" s="200" t="s">
        <v>17297</v>
      </c>
      <c r="F2307" s="206" t="s">
        <v>17298</v>
      </c>
      <c r="G2307" s="201" t="s">
        <v>17299</v>
      </c>
      <c r="H2307" s="205" t="s">
        <v>17300</v>
      </c>
      <c r="I2307" s="204" t="s">
        <v>17301</v>
      </c>
      <c r="J2307" s="207" t="s">
        <v>17302</v>
      </c>
      <c r="K2307" s="208" t="s">
        <v>17303</v>
      </c>
      <c r="L2307" s="200" t="s">
        <v>60</v>
      </c>
      <c r="M2307" s="205" t="s">
        <v>61</v>
      </c>
      <c r="N2307" s="205" t="s">
        <v>62</v>
      </c>
      <c r="O2307" s="205" t="s">
        <v>91</v>
      </c>
      <c r="P2307" s="205" t="s">
        <v>92</v>
      </c>
      <c r="Q2307" s="205" t="s">
        <v>65</v>
      </c>
      <c r="R2307" s="205" t="s">
        <v>16890</v>
      </c>
      <c r="S2307" s="205" t="s">
        <v>17297</v>
      </c>
      <c r="T2307" s="205" t="s">
        <v>66</v>
      </c>
      <c r="U2307" s="208" t="s">
        <v>17304</v>
      </c>
      <c r="V2307" s="205">
        <v>1</v>
      </c>
      <c r="W2307" s="205" t="s">
        <v>68</v>
      </c>
      <c r="X2307" s="205" t="s">
        <v>69</v>
      </c>
      <c r="Y2307" s="205" t="s">
        <v>70</v>
      </c>
      <c r="Z2307" s="205" t="s">
        <v>647</v>
      </c>
      <c r="AA2307" s="234" t="s">
        <v>71</v>
      </c>
      <c r="AB2307" s="216">
        <v>46310</v>
      </c>
      <c r="AC2307" s="205"/>
      <c r="AD2307" s="230" t="s">
        <v>375</v>
      </c>
      <c r="AE2307" s="126" t="s">
        <v>75</v>
      </c>
      <c r="AF2307" s="127" t="s">
        <v>76</v>
      </c>
      <c r="AG2307" s="128" t="s">
        <v>15007</v>
      </c>
      <c r="AH2307" s="129"/>
      <c r="AI2307" s="129"/>
      <c r="AJ2307" s="126" t="s">
        <v>73</v>
      </c>
      <c r="AK2307" s="127"/>
      <c r="AL2307" s="129"/>
      <c r="AM2307" s="128"/>
      <c r="AN2307" s="129"/>
      <c r="AO2307" s="127" t="s">
        <v>79</v>
      </c>
      <c r="AP2307" s="129"/>
      <c r="AQ2307" s="183"/>
      <c r="AR2307" s="183"/>
      <c r="AS2307" s="183"/>
    </row>
    <row r="2308" spans="1:45" customFormat="1" ht="30" hidden="1" customHeight="1">
      <c r="A2308" s="204" t="s">
        <v>49</v>
      </c>
      <c r="B2308" s="200" t="s">
        <v>16889</v>
      </c>
      <c r="C2308" s="200" t="s">
        <v>16890</v>
      </c>
      <c r="D2308" s="200" t="s">
        <v>17296</v>
      </c>
      <c r="E2308" s="200" t="s">
        <v>17297</v>
      </c>
      <c r="F2308" s="206" t="s">
        <v>17305</v>
      </c>
      <c r="G2308" s="201" t="s">
        <v>17306</v>
      </c>
      <c r="H2308" s="205" t="s">
        <v>17307</v>
      </c>
      <c r="I2308" s="204" t="s">
        <v>17308</v>
      </c>
      <c r="J2308" s="207" t="s">
        <v>17309</v>
      </c>
      <c r="K2308" s="208" t="s">
        <v>17310</v>
      </c>
      <c r="L2308" s="200" t="s">
        <v>90</v>
      </c>
      <c r="M2308" s="205" t="s">
        <v>61</v>
      </c>
      <c r="N2308" s="205" t="s">
        <v>62</v>
      </c>
      <c r="O2308" s="205" t="s">
        <v>91</v>
      </c>
      <c r="P2308" s="205" t="s">
        <v>92</v>
      </c>
      <c r="Q2308" s="205" t="s">
        <v>65</v>
      </c>
      <c r="R2308" s="205" t="s">
        <v>16890</v>
      </c>
      <c r="S2308" s="205" t="s">
        <v>17297</v>
      </c>
      <c r="T2308" s="205" t="s">
        <v>93</v>
      </c>
      <c r="U2308" s="208" t="s">
        <v>17311</v>
      </c>
      <c r="V2308" s="205">
        <v>0.95</v>
      </c>
      <c r="W2308" s="205" t="s">
        <v>68</v>
      </c>
      <c r="X2308" s="205" t="s">
        <v>69</v>
      </c>
      <c r="Y2308" s="205" t="s">
        <v>70</v>
      </c>
      <c r="Z2308" s="205" t="s">
        <v>95</v>
      </c>
      <c r="AA2308" s="234" t="s">
        <v>71</v>
      </c>
      <c r="AB2308" s="216">
        <v>46310</v>
      </c>
      <c r="AC2308" s="205"/>
      <c r="AD2308" s="230" t="s">
        <v>72</v>
      </c>
      <c r="AE2308" s="126" t="s">
        <v>73</v>
      </c>
      <c r="AF2308" s="127" t="s">
        <v>74</v>
      </c>
      <c r="AG2308" s="128"/>
      <c r="AH2308" s="129"/>
      <c r="AI2308" s="129"/>
      <c r="AJ2308" s="126" t="s">
        <v>75</v>
      </c>
      <c r="AK2308" s="127" t="s">
        <v>76</v>
      </c>
      <c r="AL2308" s="129" t="s">
        <v>77</v>
      </c>
      <c r="AM2308" s="128" t="s">
        <v>17312</v>
      </c>
      <c r="AN2308" s="129"/>
      <c r="AO2308" s="127" t="s">
        <v>79</v>
      </c>
      <c r="AP2308" s="129"/>
      <c r="AQ2308" s="183"/>
      <c r="AR2308" s="183"/>
      <c r="AS2308" s="183"/>
    </row>
    <row r="2309" spans="1:45" customFormat="1" ht="30" hidden="1" customHeight="1">
      <c r="A2309" s="204" t="s">
        <v>49</v>
      </c>
      <c r="B2309" s="200" t="s">
        <v>16889</v>
      </c>
      <c r="C2309" s="200" t="s">
        <v>16890</v>
      </c>
      <c r="D2309" s="200" t="s">
        <v>17296</v>
      </c>
      <c r="E2309" s="200" t="s">
        <v>17297</v>
      </c>
      <c r="F2309" s="206" t="s">
        <v>17313</v>
      </c>
      <c r="G2309" s="201" t="s">
        <v>17314</v>
      </c>
      <c r="H2309" s="205" t="s">
        <v>17315</v>
      </c>
      <c r="I2309" s="204" t="s">
        <v>17316</v>
      </c>
      <c r="J2309" s="207" t="s">
        <v>17317</v>
      </c>
      <c r="K2309" s="208" t="s">
        <v>17318</v>
      </c>
      <c r="L2309" s="200" t="s">
        <v>60</v>
      </c>
      <c r="M2309" s="205" t="s">
        <v>61</v>
      </c>
      <c r="N2309" s="205" t="s">
        <v>62</v>
      </c>
      <c r="O2309" s="205" t="s">
        <v>91</v>
      </c>
      <c r="P2309" s="205" t="s">
        <v>92</v>
      </c>
      <c r="Q2309" s="205" t="s">
        <v>65</v>
      </c>
      <c r="R2309" s="205" t="s">
        <v>16890</v>
      </c>
      <c r="S2309" s="205" t="s">
        <v>17297</v>
      </c>
      <c r="T2309" s="205" t="s">
        <v>66</v>
      </c>
      <c r="U2309" s="208" t="s">
        <v>17319</v>
      </c>
      <c r="V2309" s="205">
        <v>1</v>
      </c>
      <c r="W2309" s="205" t="s">
        <v>68</v>
      </c>
      <c r="X2309" s="205" t="s">
        <v>69</v>
      </c>
      <c r="Y2309" s="205" t="s">
        <v>70</v>
      </c>
      <c r="Z2309" s="205" t="s">
        <v>647</v>
      </c>
      <c r="AA2309" s="234" t="s">
        <v>71</v>
      </c>
      <c r="AB2309" s="216">
        <v>46310</v>
      </c>
      <c r="AC2309" s="205"/>
      <c r="AD2309" s="230" t="s">
        <v>72</v>
      </c>
      <c r="AE2309" s="126" t="s">
        <v>73</v>
      </c>
      <c r="AF2309" s="127" t="s">
        <v>74</v>
      </c>
      <c r="AG2309" s="128"/>
      <c r="AH2309" s="129"/>
      <c r="AI2309" s="129"/>
      <c r="AJ2309" s="126" t="s">
        <v>75</v>
      </c>
      <c r="AK2309" s="127" t="s">
        <v>76</v>
      </c>
      <c r="AL2309" s="129" t="s">
        <v>77</v>
      </c>
      <c r="AM2309" s="128" t="s">
        <v>17320</v>
      </c>
      <c r="AN2309" s="129"/>
      <c r="AO2309" s="127" t="s">
        <v>79</v>
      </c>
      <c r="AP2309" s="129"/>
      <c r="AQ2309" s="183"/>
      <c r="AR2309" s="183"/>
      <c r="AS2309" s="183"/>
    </row>
    <row r="2310" spans="1:45" customFormat="1" ht="30" hidden="1" customHeight="1">
      <c r="A2310" s="204" t="s">
        <v>49</v>
      </c>
      <c r="B2310" s="200" t="s">
        <v>16889</v>
      </c>
      <c r="C2310" s="200" t="s">
        <v>16890</v>
      </c>
      <c r="D2310" s="200" t="s">
        <v>17296</v>
      </c>
      <c r="E2310" s="200" t="s">
        <v>17297</v>
      </c>
      <c r="F2310" s="206" t="s">
        <v>17321</v>
      </c>
      <c r="G2310" s="201" t="s">
        <v>17322</v>
      </c>
      <c r="H2310" s="205" t="s">
        <v>17323</v>
      </c>
      <c r="I2310" s="204" t="s">
        <v>17324</v>
      </c>
      <c r="J2310" s="207" t="s">
        <v>17325</v>
      </c>
      <c r="K2310" s="208" t="s">
        <v>17326</v>
      </c>
      <c r="L2310" s="200" t="s">
        <v>60</v>
      </c>
      <c r="M2310" s="205" t="s">
        <v>61</v>
      </c>
      <c r="N2310" s="205" t="s">
        <v>62</v>
      </c>
      <c r="O2310" s="205" t="s">
        <v>91</v>
      </c>
      <c r="P2310" s="205" t="s">
        <v>92</v>
      </c>
      <c r="Q2310" s="205" t="s">
        <v>65</v>
      </c>
      <c r="R2310" s="205" t="s">
        <v>16890</v>
      </c>
      <c r="S2310" s="205" t="s">
        <v>17297</v>
      </c>
      <c r="T2310" s="205" t="s">
        <v>66</v>
      </c>
      <c r="U2310" s="208" t="s">
        <v>17327</v>
      </c>
      <c r="V2310" s="205">
        <v>1</v>
      </c>
      <c r="W2310" s="205" t="s">
        <v>68</v>
      </c>
      <c r="X2310" s="205" t="s">
        <v>69</v>
      </c>
      <c r="Y2310" s="205" t="s">
        <v>70</v>
      </c>
      <c r="Z2310" s="205" t="s">
        <v>16889</v>
      </c>
      <c r="AA2310" s="234" t="s">
        <v>71</v>
      </c>
      <c r="AB2310" s="216">
        <v>46310</v>
      </c>
      <c r="AC2310" s="205"/>
      <c r="AD2310" s="230" t="s">
        <v>72</v>
      </c>
      <c r="AE2310" s="126" t="s">
        <v>73</v>
      </c>
      <c r="AF2310" s="127" t="s">
        <v>74</v>
      </c>
      <c r="AG2310" s="128"/>
      <c r="AH2310" s="129"/>
      <c r="AI2310" s="129"/>
      <c r="AJ2310" s="126" t="s">
        <v>75</v>
      </c>
      <c r="AK2310" s="127" t="s">
        <v>76</v>
      </c>
      <c r="AL2310" s="129" t="s">
        <v>77</v>
      </c>
      <c r="AM2310" s="128" t="s">
        <v>17328</v>
      </c>
      <c r="AN2310" s="129"/>
      <c r="AO2310" s="127" t="s">
        <v>79</v>
      </c>
      <c r="AP2310" s="129"/>
      <c r="AQ2310" s="183"/>
      <c r="AR2310" s="183"/>
      <c r="AS2310" s="183"/>
    </row>
    <row r="2311" spans="1:45" customFormat="1" ht="30" hidden="1" customHeight="1">
      <c r="A2311" s="204" t="s">
        <v>49</v>
      </c>
      <c r="B2311" s="200" t="s">
        <v>16889</v>
      </c>
      <c r="C2311" s="200" t="s">
        <v>16890</v>
      </c>
      <c r="D2311" s="200" t="s">
        <v>17329</v>
      </c>
      <c r="E2311" s="200" t="s">
        <v>17330</v>
      </c>
      <c r="F2311" s="206" t="s">
        <v>17331</v>
      </c>
      <c r="G2311" s="201" t="s">
        <v>17332</v>
      </c>
      <c r="H2311" s="205" t="s">
        <v>17333</v>
      </c>
      <c r="I2311" s="204" t="s">
        <v>17334</v>
      </c>
      <c r="J2311" s="207" t="s">
        <v>17335</v>
      </c>
      <c r="K2311" s="208" t="s">
        <v>17336</v>
      </c>
      <c r="L2311" s="200" t="s">
        <v>90</v>
      </c>
      <c r="M2311" s="205" t="s">
        <v>61</v>
      </c>
      <c r="N2311" s="205" t="s">
        <v>62</v>
      </c>
      <c r="O2311" s="205" t="s">
        <v>91</v>
      </c>
      <c r="P2311" s="205" t="s">
        <v>92</v>
      </c>
      <c r="Q2311" s="205" t="s">
        <v>65</v>
      </c>
      <c r="R2311" s="205" t="s">
        <v>16890</v>
      </c>
      <c r="S2311" s="205" t="s">
        <v>17330</v>
      </c>
      <c r="T2311" s="205" t="s">
        <v>93</v>
      </c>
      <c r="U2311" s="208" t="s">
        <v>17337</v>
      </c>
      <c r="V2311" s="205">
        <v>0.95</v>
      </c>
      <c r="W2311" s="205" t="s">
        <v>68</v>
      </c>
      <c r="X2311" s="205" t="s">
        <v>69</v>
      </c>
      <c r="Y2311" s="205" t="s">
        <v>70</v>
      </c>
      <c r="Z2311" s="205" t="s">
        <v>95</v>
      </c>
      <c r="AA2311" s="234" t="s">
        <v>71</v>
      </c>
      <c r="AB2311" s="216">
        <v>46310</v>
      </c>
      <c r="AC2311" s="205"/>
      <c r="AD2311" s="230" t="s">
        <v>72</v>
      </c>
      <c r="AE2311" s="126" t="s">
        <v>73</v>
      </c>
      <c r="AF2311" s="127" t="s">
        <v>74</v>
      </c>
      <c r="AG2311" s="128"/>
      <c r="AH2311" s="129"/>
      <c r="AI2311" s="129"/>
      <c r="AJ2311" s="126" t="s">
        <v>75</v>
      </c>
      <c r="AK2311" s="127" t="s">
        <v>76</v>
      </c>
      <c r="AL2311" s="129" t="s">
        <v>77</v>
      </c>
      <c r="AM2311" s="128" t="s">
        <v>17338</v>
      </c>
      <c r="AN2311" s="129"/>
      <c r="AO2311" s="127" t="s">
        <v>79</v>
      </c>
      <c r="AP2311" s="129"/>
      <c r="AQ2311" s="183"/>
      <c r="AR2311" s="183"/>
      <c r="AS2311" s="183"/>
    </row>
    <row r="2312" spans="1:45" customFormat="1" ht="30" hidden="1" customHeight="1">
      <c r="A2312" s="204" t="s">
        <v>49</v>
      </c>
      <c r="B2312" s="200" t="s">
        <v>16889</v>
      </c>
      <c r="C2312" s="200" t="s">
        <v>16890</v>
      </c>
      <c r="D2312" s="200" t="s">
        <v>17329</v>
      </c>
      <c r="E2312" s="200" t="s">
        <v>17330</v>
      </c>
      <c r="F2312" s="206" t="s">
        <v>17339</v>
      </c>
      <c r="G2312" s="201" t="s">
        <v>17340</v>
      </c>
      <c r="H2312" s="205" t="s">
        <v>17341</v>
      </c>
      <c r="I2312" s="204" t="s">
        <v>17342</v>
      </c>
      <c r="J2312" s="207" t="s">
        <v>17343</v>
      </c>
      <c r="K2312" s="208" t="s">
        <v>17344</v>
      </c>
      <c r="L2312" s="200" t="s">
        <v>60</v>
      </c>
      <c r="M2312" s="205" t="s">
        <v>61</v>
      </c>
      <c r="N2312" s="205" t="s">
        <v>62</v>
      </c>
      <c r="O2312" s="205" t="s">
        <v>91</v>
      </c>
      <c r="P2312" s="205" t="s">
        <v>92</v>
      </c>
      <c r="Q2312" s="205" t="s">
        <v>65</v>
      </c>
      <c r="R2312" s="205" t="s">
        <v>16890</v>
      </c>
      <c r="S2312" s="205" t="s">
        <v>17330</v>
      </c>
      <c r="T2312" s="205" t="s">
        <v>66</v>
      </c>
      <c r="U2312" s="208" t="s">
        <v>17345</v>
      </c>
      <c r="V2312" s="205">
        <v>1</v>
      </c>
      <c r="W2312" s="205" t="s">
        <v>68</v>
      </c>
      <c r="X2312" s="205" t="s">
        <v>69</v>
      </c>
      <c r="Y2312" s="205" t="s">
        <v>70</v>
      </c>
      <c r="Z2312" s="205" t="s">
        <v>647</v>
      </c>
      <c r="AA2312" s="234" t="s">
        <v>71</v>
      </c>
      <c r="AB2312" s="216">
        <v>46310</v>
      </c>
      <c r="AC2312" s="205"/>
      <c r="AD2312" s="230" t="s">
        <v>72</v>
      </c>
      <c r="AE2312" s="126" t="s">
        <v>73</v>
      </c>
      <c r="AF2312" s="127" t="s">
        <v>74</v>
      </c>
      <c r="AG2312" s="128"/>
      <c r="AH2312" s="129"/>
      <c r="AI2312" s="129"/>
      <c r="AJ2312" s="126" t="s">
        <v>75</v>
      </c>
      <c r="AK2312" s="127" t="s">
        <v>76</v>
      </c>
      <c r="AL2312" s="129" t="s">
        <v>77</v>
      </c>
      <c r="AM2312" s="128" t="s">
        <v>17346</v>
      </c>
      <c r="AN2312" s="129"/>
      <c r="AO2312" s="127" t="s">
        <v>79</v>
      </c>
      <c r="AP2312" s="129"/>
      <c r="AQ2312" s="183"/>
      <c r="AR2312" s="183"/>
      <c r="AS2312" s="183"/>
    </row>
    <row r="2313" spans="1:45" customFormat="1" ht="30" hidden="1" customHeight="1">
      <c r="A2313" s="204" t="s">
        <v>49</v>
      </c>
      <c r="B2313" s="200" t="s">
        <v>16889</v>
      </c>
      <c r="C2313" s="200" t="s">
        <v>16890</v>
      </c>
      <c r="D2313" s="200" t="s">
        <v>17347</v>
      </c>
      <c r="E2313" s="200" t="s">
        <v>17348</v>
      </c>
      <c r="F2313" s="206" t="s">
        <v>17349</v>
      </c>
      <c r="G2313" s="201" t="s">
        <v>17350</v>
      </c>
      <c r="H2313" s="205" t="s">
        <v>17351</v>
      </c>
      <c r="I2313" s="204" t="s">
        <v>17352</v>
      </c>
      <c r="J2313" s="207" t="s">
        <v>17353</v>
      </c>
      <c r="K2313" s="208" t="s">
        <v>17354</v>
      </c>
      <c r="L2313" s="200" t="s">
        <v>90</v>
      </c>
      <c r="M2313" s="205" t="s">
        <v>61</v>
      </c>
      <c r="N2313" s="205" t="s">
        <v>62</v>
      </c>
      <c r="O2313" s="205" t="s">
        <v>91</v>
      </c>
      <c r="P2313" s="205" t="s">
        <v>92</v>
      </c>
      <c r="Q2313" s="205" t="s">
        <v>65</v>
      </c>
      <c r="R2313" s="205" t="s">
        <v>16890</v>
      </c>
      <c r="S2313" s="205" t="s">
        <v>17348</v>
      </c>
      <c r="T2313" s="205" t="s">
        <v>93</v>
      </c>
      <c r="U2313" s="208" t="s">
        <v>17355</v>
      </c>
      <c r="V2313" s="205">
        <v>0.95</v>
      </c>
      <c r="W2313" s="205" t="s">
        <v>68</v>
      </c>
      <c r="X2313" s="205" t="s">
        <v>69</v>
      </c>
      <c r="Y2313" s="205" t="s">
        <v>70</v>
      </c>
      <c r="Z2313" s="205" t="s">
        <v>95</v>
      </c>
      <c r="AA2313" s="234" t="s">
        <v>71</v>
      </c>
      <c r="AB2313" s="216">
        <v>46310</v>
      </c>
      <c r="AC2313" s="205"/>
      <c r="AD2313" s="230" t="s">
        <v>72</v>
      </c>
      <c r="AE2313" s="126" t="s">
        <v>73</v>
      </c>
      <c r="AF2313" s="127" t="s">
        <v>74</v>
      </c>
      <c r="AG2313" s="128"/>
      <c r="AH2313" s="129"/>
      <c r="AI2313" s="129"/>
      <c r="AJ2313" s="126" t="s">
        <v>75</v>
      </c>
      <c r="AK2313" s="127" t="s">
        <v>76</v>
      </c>
      <c r="AL2313" s="129" t="s">
        <v>77</v>
      </c>
      <c r="AM2313" s="128" t="s">
        <v>17356</v>
      </c>
      <c r="AN2313" s="129"/>
      <c r="AO2313" s="127" t="s">
        <v>79</v>
      </c>
      <c r="AP2313" s="129"/>
      <c r="AQ2313" s="183"/>
      <c r="AR2313" s="183"/>
      <c r="AS2313" s="183"/>
    </row>
    <row r="2314" spans="1:45" customFormat="1" ht="30" hidden="1" customHeight="1">
      <c r="A2314" s="204" t="s">
        <v>49</v>
      </c>
      <c r="B2314" s="200" t="s">
        <v>16889</v>
      </c>
      <c r="C2314" s="200" t="s">
        <v>16890</v>
      </c>
      <c r="D2314" s="200" t="s">
        <v>17347</v>
      </c>
      <c r="E2314" s="200" t="s">
        <v>17348</v>
      </c>
      <c r="F2314" s="206" t="s">
        <v>17357</v>
      </c>
      <c r="G2314" s="201" t="s">
        <v>17358</v>
      </c>
      <c r="H2314" s="205" t="s">
        <v>17359</v>
      </c>
      <c r="I2314" s="204" t="s">
        <v>17360</v>
      </c>
      <c r="J2314" s="207" t="s">
        <v>17361</v>
      </c>
      <c r="K2314" s="208" t="s">
        <v>17362</v>
      </c>
      <c r="L2314" s="200" t="s">
        <v>60</v>
      </c>
      <c r="M2314" s="205" t="s">
        <v>61</v>
      </c>
      <c r="N2314" s="205" t="s">
        <v>62</v>
      </c>
      <c r="O2314" s="205" t="s">
        <v>91</v>
      </c>
      <c r="P2314" s="205" t="s">
        <v>92</v>
      </c>
      <c r="Q2314" s="205" t="s">
        <v>65</v>
      </c>
      <c r="R2314" s="205" t="s">
        <v>16890</v>
      </c>
      <c r="S2314" s="205" t="s">
        <v>17348</v>
      </c>
      <c r="T2314" s="205" t="s">
        <v>66</v>
      </c>
      <c r="U2314" s="208" t="s">
        <v>17363</v>
      </c>
      <c r="V2314" s="205">
        <v>1</v>
      </c>
      <c r="W2314" s="205" t="s">
        <v>68</v>
      </c>
      <c r="X2314" s="205" t="s">
        <v>69</v>
      </c>
      <c r="Y2314" s="205" t="s">
        <v>70</v>
      </c>
      <c r="Z2314" s="205" t="s">
        <v>647</v>
      </c>
      <c r="AA2314" s="234" t="s">
        <v>71</v>
      </c>
      <c r="AB2314" s="216">
        <v>46310</v>
      </c>
      <c r="AC2314" s="205"/>
      <c r="AD2314" s="230" t="s">
        <v>72</v>
      </c>
      <c r="AE2314" s="126" t="s">
        <v>73</v>
      </c>
      <c r="AF2314" s="127" t="s">
        <v>74</v>
      </c>
      <c r="AG2314" s="128"/>
      <c r="AH2314" s="129"/>
      <c r="AI2314" s="129"/>
      <c r="AJ2314" s="126" t="s">
        <v>75</v>
      </c>
      <c r="AK2314" s="127" t="s">
        <v>76</v>
      </c>
      <c r="AL2314" s="129" t="s">
        <v>77</v>
      </c>
      <c r="AM2314" s="128" t="s">
        <v>17364</v>
      </c>
      <c r="AN2314" s="129"/>
      <c r="AO2314" s="127" t="s">
        <v>79</v>
      </c>
      <c r="AP2314" s="129"/>
      <c r="AQ2314" s="183"/>
      <c r="AR2314" s="183"/>
      <c r="AS2314" s="183"/>
    </row>
    <row r="2315" spans="1:45" customFormat="1" ht="30" hidden="1" customHeight="1">
      <c r="A2315" s="204" t="s">
        <v>49</v>
      </c>
      <c r="B2315" s="200" t="s">
        <v>50</v>
      </c>
      <c r="C2315" s="200" t="s">
        <v>51</v>
      </c>
      <c r="D2315" s="200" t="s">
        <v>17365</v>
      </c>
      <c r="E2315" s="200" t="s">
        <v>17366</v>
      </c>
      <c r="F2315" s="206" t="s">
        <v>17367</v>
      </c>
      <c r="G2315" s="201" t="s">
        <v>17368</v>
      </c>
      <c r="H2315" s="205" t="s">
        <v>17369</v>
      </c>
      <c r="I2315" s="204" t="s">
        <v>17370</v>
      </c>
      <c r="J2315" s="207" t="s">
        <v>17371</v>
      </c>
      <c r="K2315" s="208" t="s">
        <v>17372</v>
      </c>
      <c r="L2315" s="200" t="s">
        <v>90</v>
      </c>
      <c r="M2315" s="205" t="s">
        <v>61</v>
      </c>
      <c r="N2315" s="205" t="s">
        <v>62</v>
      </c>
      <c r="O2315" s="205" t="s">
        <v>63</v>
      </c>
      <c r="P2315" s="205" t="s">
        <v>64</v>
      </c>
      <c r="Q2315" s="205" t="s">
        <v>65</v>
      </c>
      <c r="R2315" s="205" t="s">
        <v>51</v>
      </c>
      <c r="S2315" s="205" t="s">
        <v>17366</v>
      </c>
      <c r="T2315" s="205" t="s">
        <v>93</v>
      </c>
      <c r="U2315" s="208" t="s">
        <v>17373</v>
      </c>
      <c r="V2315" s="205">
        <v>0.95</v>
      </c>
      <c r="W2315" s="205" t="s">
        <v>68</v>
      </c>
      <c r="X2315" s="205" t="s">
        <v>69</v>
      </c>
      <c r="Y2315" s="205" t="s">
        <v>70</v>
      </c>
      <c r="Z2315" s="205" t="s">
        <v>95</v>
      </c>
      <c r="AA2315" s="234" t="s">
        <v>71</v>
      </c>
      <c r="AB2315" s="216">
        <v>46310</v>
      </c>
      <c r="AC2315" s="205"/>
      <c r="AD2315" s="230" t="s">
        <v>72</v>
      </c>
      <c r="AE2315" s="126" t="s">
        <v>73</v>
      </c>
      <c r="AF2315" s="127" t="s">
        <v>74</v>
      </c>
      <c r="AG2315" s="128"/>
      <c r="AH2315" s="129"/>
      <c r="AI2315" s="129"/>
      <c r="AJ2315" s="126" t="s">
        <v>75</v>
      </c>
      <c r="AK2315" s="127" t="s">
        <v>76</v>
      </c>
      <c r="AL2315" s="129" t="s">
        <v>77</v>
      </c>
      <c r="AM2315" s="128" t="s">
        <v>17374</v>
      </c>
      <c r="AN2315" s="129"/>
      <c r="AO2315" s="127" t="s">
        <v>79</v>
      </c>
      <c r="AP2315" s="129"/>
      <c r="AQ2315" s="183"/>
      <c r="AR2315" s="183"/>
      <c r="AS2315" s="183"/>
    </row>
    <row r="2316" spans="1:45" customFormat="1" ht="30" hidden="1" customHeight="1">
      <c r="A2316" s="204" t="s">
        <v>49</v>
      </c>
      <c r="B2316" s="200" t="s">
        <v>50</v>
      </c>
      <c r="C2316" s="200" t="s">
        <v>51</v>
      </c>
      <c r="D2316" s="200" t="s">
        <v>17365</v>
      </c>
      <c r="E2316" s="200" t="s">
        <v>17366</v>
      </c>
      <c r="F2316" s="206" t="s">
        <v>17375</v>
      </c>
      <c r="G2316" s="201" t="s">
        <v>17376</v>
      </c>
      <c r="H2316" s="205" t="s">
        <v>17377</v>
      </c>
      <c r="I2316" s="204" t="s">
        <v>17378</v>
      </c>
      <c r="J2316" s="207" t="s">
        <v>17379</v>
      </c>
      <c r="K2316" s="208" t="s">
        <v>17380</v>
      </c>
      <c r="L2316" s="200" t="s">
        <v>60</v>
      </c>
      <c r="M2316" s="205" t="s">
        <v>61</v>
      </c>
      <c r="N2316" s="205" t="s">
        <v>62</v>
      </c>
      <c r="O2316" s="205" t="s">
        <v>63</v>
      </c>
      <c r="P2316" s="205" t="s">
        <v>64</v>
      </c>
      <c r="Q2316" s="205" t="s">
        <v>65</v>
      </c>
      <c r="R2316" s="205" t="s">
        <v>51</v>
      </c>
      <c r="S2316" s="205" t="s">
        <v>17366</v>
      </c>
      <c r="T2316" s="205" t="s">
        <v>66</v>
      </c>
      <c r="U2316" s="208" t="s">
        <v>17381</v>
      </c>
      <c r="V2316" s="205">
        <v>1</v>
      </c>
      <c r="W2316" s="205" t="s">
        <v>68</v>
      </c>
      <c r="X2316" s="205" t="s">
        <v>69</v>
      </c>
      <c r="Y2316" s="205" t="s">
        <v>70</v>
      </c>
      <c r="Z2316" s="205" t="s">
        <v>647</v>
      </c>
      <c r="AA2316" s="234" t="s">
        <v>71</v>
      </c>
      <c r="AB2316" s="216">
        <v>46310</v>
      </c>
      <c r="AC2316" s="205"/>
      <c r="AD2316" s="230" t="s">
        <v>72</v>
      </c>
      <c r="AE2316" s="126" t="s">
        <v>73</v>
      </c>
      <c r="AF2316" s="127" t="s">
        <v>74</v>
      </c>
      <c r="AG2316" s="128"/>
      <c r="AH2316" s="129"/>
      <c r="AI2316" s="129"/>
      <c r="AJ2316" s="126" t="s">
        <v>75</v>
      </c>
      <c r="AK2316" s="127" t="s">
        <v>76</v>
      </c>
      <c r="AL2316" s="129" t="s">
        <v>77</v>
      </c>
      <c r="AM2316" s="128" t="s">
        <v>17382</v>
      </c>
      <c r="AN2316" s="129"/>
      <c r="AO2316" s="127" t="s">
        <v>79</v>
      </c>
      <c r="AP2316" s="129"/>
      <c r="AQ2316" s="183"/>
      <c r="AR2316" s="183"/>
      <c r="AS2316" s="183"/>
    </row>
    <row r="2317" spans="1:45" customFormat="1" ht="30" hidden="1" customHeight="1">
      <c r="A2317" s="204" t="s">
        <v>49</v>
      </c>
      <c r="B2317" s="200" t="s">
        <v>50</v>
      </c>
      <c r="C2317" s="200" t="s">
        <v>51</v>
      </c>
      <c r="D2317" s="200" t="s">
        <v>17365</v>
      </c>
      <c r="E2317" s="200" t="s">
        <v>17366</v>
      </c>
      <c r="F2317" s="206" t="s">
        <v>17383</v>
      </c>
      <c r="G2317" s="201" t="s">
        <v>17384</v>
      </c>
      <c r="H2317" s="205" t="s">
        <v>17385</v>
      </c>
      <c r="I2317" s="204" t="s">
        <v>17386</v>
      </c>
      <c r="J2317" s="207" t="s">
        <v>17387</v>
      </c>
      <c r="K2317" s="208" t="s">
        <v>17388</v>
      </c>
      <c r="L2317" s="200" t="s">
        <v>60</v>
      </c>
      <c r="M2317" s="205" t="s">
        <v>61</v>
      </c>
      <c r="N2317" s="205" t="s">
        <v>62</v>
      </c>
      <c r="O2317" s="205" t="s">
        <v>63</v>
      </c>
      <c r="P2317" s="205" t="s">
        <v>64</v>
      </c>
      <c r="Q2317" s="205" t="s">
        <v>65</v>
      </c>
      <c r="R2317" s="205" t="s">
        <v>51</v>
      </c>
      <c r="S2317" s="205" t="s">
        <v>17366</v>
      </c>
      <c r="T2317" s="205" t="s">
        <v>66</v>
      </c>
      <c r="U2317" s="208" t="s">
        <v>17389</v>
      </c>
      <c r="V2317" s="205">
        <v>1</v>
      </c>
      <c r="W2317" s="205" t="s">
        <v>68</v>
      </c>
      <c r="X2317" s="205" t="s">
        <v>69</v>
      </c>
      <c r="Y2317" s="205" t="s">
        <v>70</v>
      </c>
      <c r="Z2317" s="205" t="s">
        <v>50</v>
      </c>
      <c r="AA2317" s="234" t="s">
        <v>71</v>
      </c>
      <c r="AB2317" s="216">
        <v>46310</v>
      </c>
      <c r="AC2317" s="205"/>
      <c r="AD2317" s="230" t="s">
        <v>72</v>
      </c>
      <c r="AE2317" s="126" t="s">
        <v>73</v>
      </c>
      <c r="AF2317" s="127" t="s">
        <v>74</v>
      </c>
      <c r="AG2317" s="128"/>
      <c r="AH2317" s="129"/>
      <c r="AI2317" s="129"/>
      <c r="AJ2317" s="126" t="s">
        <v>75</v>
      </c>
      <c r="AK2317" s="127" t="s">
        <v>76</v>
      </c>
      <c r="AL2317" s="129" t="s">
        <v>77</v>
      </c>
      <c r="AM2317" s="128" t="s">
        <v>17390</v>
      </c>
      <c r="AN2317" s="129"/>
      <c r="AO2317" s="127" t="s">
        <v>79</v>
      </c>
      <c r="AP2317" s="129"/>
      <c r="AQ2317" s="183"/>
      <c r="AR2317" s="183"/>
      <c r="AS2317" s="183"/>
    </row>
    <row r="2318" spans="1:45" customFormat="1" ht="30" hidden="1" customHeight="1">
      <c r="A2318" s="204" t="s">
        <v>49</v>
      </c>
      <c r="B2318" s="200" t="s">
        <v>50</v>
      </c>
      <c r="C2318" s="200" t="s">
        <v>51</v>
      </c>
      <c r="D2318" s="200" t="s">
        <v>17365</v>
      </c>
      <c r="E2318" s="200" t="s">
        <v>17366</v>
      </c>
      <c r="F2318" s="206" t="s">
        <v>17391</v>
      </c>
      <c r="G2318" s="201" t="s">
        <v>17392</v>
      </c>
      <c r="H2318" s="205" t="s">
        <v>17393</v>
      </c>
      <c r="I2318" s="204" t="s">
        <v>17394</v>
      </c>
      <c r="J2318" s="207" t="s">
        <v>17395</v>
      </c>
      <c r="K2318" s="208" t="s">
        <v>17396</v>
      </c>
      <c r="L2318" s="200" t="s">
        <v>60</v>
      </c>
      <c r="M2318" s="205" t="s">
        <v>61</v>
      </c>
      <c r="N2318" s="205" t="s">
        <v>62</v>
      </c>
      <c r="O2318" s="205" t="s">
        <v>63</v>
      </c>
      <c r="P2318" s="205" t="s">
        <v>64</v>
      </c>
      <c r="Q2318" s="205" t="s">
        <v>65</v>
      </c>
      <c r="R2318" s="205" t="s">
        <v>51</v>
      </c>
      <c r="S2318" s="205" t="s">
        <v>17366</v>
      </c>
      <c r="T2318" s="205" t="s">
        <v>66</v>
      </c>
      <c r="U2318" s="208" t="s">
        <v>17397</v>
      </c>
      <c r="V2318" s="205">
        <v>1</v>
      </c>
      <c r="W2318" s="205" t="s">
        <v>68</v>
      </c>
      <c r="X2318" s="205" t="s">
        <v>69</v>
      </c>
      <c r="Y2318" s="205" t="s">
        <v>70</v>
      </c>
      <c r="Z2318" s="205" t="s">
        <v>50</v>
      </c>
      <c r="AA2318" s="234" t="s">
        <v>71</v>
      </c>
      <c r="AB2318" s="216">
        <v>46310</v>
      </c>
      <c r="AC2318" s="205"/>
      <c r="AD2318" s="230" t="s">
        <v>72</v>
      </c>
      <c r="AE2318" s="126" t="s">
        <v>73</v>
      </c>
      <c r="AF2318" s="127" t="s">
        <v>74</v>
      </c>
      <c r="AG2318" s="128"/>
      <c r="AH2318" s="129"/>
      <c r="AI2318" s="129"/>
      <c r="AJ2318" s="126" t="s">
        <v>75</v>
      </c>
      <c r="AK2318" s="127" t="s">
        <v>76</v>
      </c>
      <c r="AL2318" s="129" t="s">
        <v>77</v>
      </c>
      <c r="AM2318" s="128" t="s">
        <v>17398</v>
      </c>
      <c r="AN2318" s="129"/>
      <c r="AO2318" s="127" t="s">
        <v>79</v>
      </c>
      <c r="AP2318" s="129"/>
      <c r="AQ2318" s="183"/>
      <c r="AR2318" s="183"/>
      <c r="AS2318" s="183"/>
    </row>
    <row r="2319" spans="1:45" customFormat="1" ht="30" hidden="1" customHeight="1">
      <c r="A2319" s="204" t="s">
        <v>49</v>
      </c>
      <c r="B2319" s="200" t="s">
        <v>50</v>
      </c>
      <c r="C2319" s="200" t="s">
        <v>51</v>
      </c>
      <c r="D2319" s="200" t="s">
        <v>17399</v>
      </c>
      <c r="E2319" s="200" t="s">
        <v>17400</v>
      </c>
      <c r="F2319" s="206" t="s">
        <v>17401</v>
      </c>
      <c r="G2319" s="201" t="s">
        <v>17402</v>
      </c>
      <c r="H2319" s="205" t="s">
        <v>17403</v>
      </c>
      <c r="I2319" s="204" t="s">
        <v>17404</v>
      </c>
      <c r="J2319" s="207" t="s">
        <v>17405</v>
      </c>
      <c r="K2319" s="208" t="s">
        <v>17406</v>
      </c>
      <c r="L2319" s="200" t="s">
        <v>90</v>
      </c>
      <c r="M2319" s="205" t="s">
        <v>61</v>
      </c>
      <c r="N2319" s="205" t="s">
        <v>62</v>
      </c>
      <c r="O2319" s="205" t="s">
        <v>63</v>
      </c>
      <c r="P2319" s="205" t="s">
        <v>64</v>
      </c>
      <c r="Q2319" s="205" t="s">
        <v>65</v>
      </c>
      <c r="R2319" s="205" t="s">
        <v>51</v>
      </c>
      <c r="S2319" s="205" t="s">
        <v>17400</v>
      </c>
      <c r="T2319" s="205" t="s">
        <v>93</v>
      </c>
      <c r="U2319" s="208" t="s">
        <v>17407</v>
      </c>
      <c r="V2319" s="205">
        <v>0.95</v>
      </c>
      <c r="W2319" s="205" t="s">
        <v>68</v>
      </c>
      <c r="X2319" s="205" t="s">
        <v>69</v>
      </c>
      <c r="Y2319" s="205" t="s">
        <v>70</v>
      </c>
      <c r="Z2319" s="205" t="s">
        <v>95</v>
      </c>
      <c r="AA2319" s="234" t="s">
        <v>71</v>
      </c>
      <c r="AB2319" s="216">
        <v>46310</v>
      </c>
      <c r="AC2319" s="205"/>
      <c r="AD2319" s="230" t="s">
        <v>72</v>
      </c>
      <c r="AE2319" s="126" t="s">
        <v>73</v>
      </c>
      <c r="AF2319" s="127" t="s">
        <v>74</v>
      </c>
      <c r="AG2319" s="128"/>
      <c r="AH2319" s="129"/>
      <c r="AI2319" s="129"/>
      <c r="AJ2319" s="126" t="s">
        <v>75</v>
      </c>
      <c r="AK2319" s="127" t="s">
        <v>76</v>
      </c>
      <c r="AL2319" s="129" t="s">
        <v>77</v>
      </c>
      <c r="AM2319" s="128" t="s">
        <v>17408</v>
      </c>
      <c r="AN2319" s="129"/>
      <c r="AO2319" s="127" t="s">
        <v>79</v>
      </c>
      <c r="AP2319" s="129"/>
      <c r="AQ2319" s="183"/>
      <c r="AR2319" s="183"/>
      <c r="AS2319" s="183"/>
    </row>
    <row r="2320" spans="1:45" customFormat="1" ht="30" hidden="1" customHeight="1">
      <c r="A2320" s="204" t="s">
        <v>49</v>
      </c>
      <c r="B2320" s="200" t="s">
        <v>50</v>
      </c>
      <c r="C2320" s="200" t="s">
        <v>51</v>
      </c>
      <c r="D2320" s="200" t="s">
        <v>17399</v>
      </c>
      <c r="E2320" s="200" t="s">
        <v>17400</v>
      </c>
      <c r="F2320" s="206" t="s">
        <v>17409</v>
      </c>
      <c r="G2320" s="201" t="s">
        <v>17410</v>
      </c>
      <c r="H2320" s="205" t="s">
        <v>17411</v>
      </c>
      <c r="I2320" s="204" t="s">
        <v>17412</v>
      </c>
      <c r="J2320" s="207" t="s">
        <v>17413</v>
      </c>
      <c r="K2320" s="208" t="s">
        <v>17414</v>
      </c>
      <c r="L2320" s="200" t="s">
        <v>60</v>
      </c>
      <c r="M2320" s="205" t="s">
        <v>61</v>
      </c>
      <c r="N2320" s="205" t="s">
        <v>62</v>
      </c>
      <c r="O2320" s="205" t="s">
        <v>63</v>
      </c>
      <c r="P2320" s="205" t="s">
        <v>64</v>
      </c>
      <c r="Q2320" s="205" t="s">
        <v>65</v>
      </c>
      <c r="R2320" s="205" t="s">
        <v>51</v>
      </c>
      <c r="S2320" s="205" t="s">
        <v>17400</v>
      </c>
      <c r="T2320" s="205" t="s">
        <v>66</v>
      </c>
      <c r="U2320" s="208" t="s">
        <v>17415</v>
      </c>
      <c r="V2320" s="205">
        <v>1</v>
      </c>
      <c r="W2320" s="205" t="s">
        <v>68</v>
      </c>
      <c r="X2320" s="205" t="s">
        <v>69</v>
      </c>
      <c r="Y2320" s="205" t="s">
        <v>70</v>
      </c>
      <c r="Z2320" s="205" t="s">
        <v>647</v>
      </c>
      <c r="AA2320" s="234" t="s">
        <v>71</v>
      </c>
      <c r="AB2320" s="216">
        <v>46310</v>
      </c>
      <c r="AC2320" s="205"/>
      <c r="AD2320" s="230" t="s">
        <v>72</v>
      </c>
      <c r="AE2320" s="126" t="s">
        <v>73</v>
      </c>
      <c r="AF2320" s="127" t="s">
        <v>74</v>
      </c>
      <c r="AG2320" s="128"/>
      <c r="AH2320" s="129"/>
      <c r="AI2320" s="129"/>
      <c r="AJ2320" s="126" t="s">
        <v>75</v>
      </c>
      <c r="AK2320" s="127" t="s">
        <v>76</v>
      </c>
      <c r="AL2320" s="129" t="s">
        <v>77</v>
      </c>
      <c r="AM2320" s="128" t="s">
        <v>17416</v>
      </c>
      <c r="AN2320" s="129"/>
      <c r="AO2320" s="127" t="s">
        <v>79</v>
      </c>
      <c r="AP2320" s="129"/>
      <c r="AQ2320" s="183"/>
      <c r="AR2320" s="183"/>
      <c r="AS2320" s="183"/>
    </row>
    <row r="2321" spans="1:45" customFormat="1" ht="30" hidden="1" customHeight="1">
      <c r="A2321" s="204" t="s">
        <v>49</v>
      </c>
      <c r="B2321" s="200" t="s">
        <v>50</v>
      </c>
      <c r="C2321" s="200" t="s">
        <v>51</v>
      </c>
      <c r="D2321" s="200" t="s">
        <v>17399</v>
      </c>
      <c r="E2321" s="200" t="s">
        <v>17400</v>
      </c>
      <c r="F2321" s="206" t="s">
        <v>17417</v>
      </c>
      <c r="G2321" s="201" t="s">
        <v>17418</v>
      </c>
      <c r="H2321" s="205" t="s">
        <v>17419</v>
      </c>
      <c r="I2321" s="204" t="s">
        <v>17420</v>
      </c>
      <c r="J2321" s="207" t="s">
        <v>17421</v>
      </c>
      <c r="K2321" s="208" t="s">
        <v>17422</v>
      </c>
      <c r="L2321" s="200" t="s">
        <v>60</v>
      </c>
      <c r="M2321" s="205" t="s">
        <v>61</v>
      </c>
      <c r="N2321" s="205" t="s">
        <v>62</v>
      </c>
      <c r="O2321" s="205" t="s">
        <v>63</v>
      </c>
      <c r="P2321" s="205" t="s">
        <v>64</v>
      </c>
      <c r="Q2321" s="205" t="s">
        <v>65</v>
      </c>
      <c r="R2321" s="205" t="s">
        <v>51</v>
      </c>
      <c r="S2321" s="205" t="s">
        <v>17400</v>
      </c>
      <c r="T2321" s="205" t="s">
        <v>66</v>
      </c>
      <c r="U2321" s="208" t="s">
        <v>17423</v>
      </c>
      <c r="V2321" s="205">
        <v>1</v>
      </c>
      <c r="W2321" s="205" t="s">
        <v>68</v>
      </c>
      <c r="X2321" s="205" t="s">
        <v>69</v>
      </c>
      <c r="Y2321" s="205" t="s">
        <v>70</v>
      </c>
      <c r="Z2321" s="205" t="s">
        <v>50</v>
      </c>
      <c r="AA2321" s="234" t="s">
        <v>71</v>
      </c>
      <c r="AB2321" s="216">
        <v>46310</v>
      </c>
      <c r="AC2321" s="205"/>
      <c r="AD2321" s="230" t="s">
        <v>72</v>
      </c>
      <c r="AE2321" s="126" t="s">
        <v>73</v>
      </c>
      <c r="AF2321" s="127" t="s">
        <v>74</v>
      </c>
      <c r="AG2321" s="128"/>
      <c r="AH2321" s="129"/>
      <c r="AI2321" s="129"/>
      <c r="AJ2321" s="126" t="s">
        <v>75</v>
      </c>
      <c r="AK2321" s="127" t="s">
        <v>76</v>
      </c>
      <c r="AL2321" s="129" t="s">
        <v>77</v>
      </c>
      <c r="AM2321" s="128" t="s">
        <v>17424</v>
      </c>
      <c r="AN2321" s="129"/>
      <c r="AO2321" s="127" t="s">
        <v>79</v>
      </c>
      <c r="AP2321" s="129"/>
      <c r="AQ2321" s="183"/>
      <c r="AR2321" s="183"/>
      <c r="AS2321" s="183"/>
    </row>
    <row r="2322" spans="1:45" customFormat="1" ht="30" hidden="1" customHeight="1">
      <c r="A2322" s="204" t="s">
        <v>49</v>
      </c>
      <c r="B2322" s="200" t="s">
        <v>50</v>
      </c>
      <c r="C2322" s="200" t="s">
        <v>51</v>
      </c>
      <c r="D2322" s="200" t="s">
        <v>17425</v>
      </c>
      <c r="E2322" s="200" t="s">
        <v>17426</v>
      </c>
      <c r="F2322" s="206" t="s">
        <v>17427</v>
      </c>
      <c r="G2322" s="201" t="s">
        <v>17428</v>
      </c>
      <c r="H2322" s="205" t="s">
        <v>17429</v>
      </c>
      <c r="I2322" s="204" t="s">
        <v>17430</v>
      </c>
      <c r="J2322" s="207" t="s">
        <v>17431</v>
      </c>
      <c r="K2322" s="208" t="s">
        <v>17432</v>
      </c>
      <c r="L2322" s="200" t="s">
        <v>90</v>
      </c>
      <c r="M2322" s="205" t="s">
        <v>61</v>
      </c>
      <c r="N2322" s="205" t="s">
        <v>62</v>
      </c>
      <c r="O2322" s="205" t="s">
        <v>63</v>
      </c>
      <c r="P2322" s="205" t="s">
        <v>64</v>
      </c>
      <c r="Q2322" s="205" t="s">
        <v>65</v>
      </c>
      <c r="R2322" s="205" t="s">
        <v>51</v>
      </c>
      <c r="S2322" s="205" t="s">
        <v>17426</v>
      </c>
      <c r="T2322" s="205" t="s">
        <v>93</v>
      </c>
      <c r="U2322" s="208" t="s">
        <v>17433</v>
      </c>
      <c r="V2322" s="205">
        <v>0.95</v>
      </c>
      <c r="W2322" s="205" t="s">
        <v>68</v>
      </c>
      <c r="X2322" s="205" t="s">
        <v>69</v>
      </c>
      <c r="Y2322" s="205" t="s">
        <v>70</v>
      </c>
      <c r="Z2322" s="205" t="s">
        <v>95</v>
      </c>
      <c r="AA2322" s="234" t="s">
        <v>71</v>
      </c>
      <c r="AB2322" s="216">
        <v>46310</v>
      </c>
      <c r="AC2322" s="205"/>
      <c r="AD2322" s="230" t="s">
        <v>72</v>
      </c>
      <c r="AE2322" s="126" t="s">
        <v>73</v>
      </c>
      <c r="AF2322" s="127" t="s">
        <v>74</v>
      </c>
      <c r="AG2322" s="128"/>
      <c r="AH2322" s="129"/>
      <c r="AI2322" s="129"/>
      <c r="AJ2322" s="126" t="s">
        <v>75</v>
      </c>
      <c r="AK2322" s="127" t="s">
        <v>76</v>
      </c>
      <c r="AL2322" s="129" t="s">
        <v>77</v>
      </c>
      <c r="AM2322" s="128" t="s">
        <v>17434</v>
      </c>
      <c r="AN2322" s="129"/>
      <c r="AO2322" s="127" t="s">
        <v>79</v>
      </c>
      <c r="AP2322" s="129"/>
      <c r="AQ2322" s="183"/>
      <c r="AR2322" s="183"/>
      <c r="AS2322" s="183"/>
    </row>
    <row r="2323" spans="1:45" customFormat="1" ht="30" hidden="1" customHeight="1">
      <c r="A2323" s="204" t="s">
        <v>49</v>
      </c>
      <c r="B2323" s="200" t="s">
        <v>50</v>
      </c>
      <c r="C2323" s="200" t="s">
        <v>51</v>
      </c>
      <c r="D2323" s="200" t="s">
        <v>17425</v>
      </c>
      <c r="E2323" s="200" t="s">
        <v>17426</v>
      </c>
      <c r="F2323" s="206" t="s">
        <v>17435</v>
      </c>
      <c r="G2323" s="201" t="s">
        <v>17436</v>
      </c>
      <c r="H2323" s="205" t="s">
        <v>17437</v>
      </c>
      <c r="I2323" s="204" t="s">
        <v>17438</v>
      </c>
      <c r="J2323" s="207" t="s">
        <v>17439</v>
      </c>
      <c r="K2323" s="208" t="s">
        <v>17440</v>
      </c>
      <c r="L2323" s="200" t="s">
        <v>60</v>
      </c>
      <c r="M2323" s="205" t="s">
        <v>61</v>
      </c>
      <c r="N2323" s="205" t="s">
        <v>62</v>
      </c>
      <c r="O2323" s="205" t="s">
        <v>63</v>
      </c>
      <c r="P2323" s="205" t="s">
        <v>64</v>
      </c>
      <c r="Q2323" s="205" t="s">
        <v>65</v>
      </c>
      <c r="R2323" s="205" t="s">
        <v>51</v>
      </c>
      <c r="S2323" s="205" t="s">
        <v>17426</v>
      </c>
      <c r="T2323" s="205" t="s">
        <v>66</v>
      </c>
      <c r="U2323" s="208" t="s">
        <v>17441</v>
      </c>
      <c r="V2323" s="205">
        <v>1</v>
      </c>
      <c r="W2323" s="205" t="s">
        <v>68</v>
      </c>
      <c r="X2323" s="205" t="s">
        <v>69</v>
      </c>
      <c r="Y2323" s="205" t="s">
        <v>70</v>
      </c>
      <c r="Z2323" s="205" t="s">
        <v>647</v>
      </c>
      <c r="AA2323" s="234" t="s">
        <v>71</v>
      </c>
      <c r="AB2323" s="216">
        <v>46310</v>
      </c>
      <c r="AC2323" s="205"/>
      <c r="AD2323" s="230" t="s">
        <v>72</v>
      </c>
      <c r="AE2323" s="126" t="s">
        <v>73</v>
      </c>
      <c r="AF2323" s="127" t="s">
        <v>74</v>
      </c>
      <c r="AG2323" s="128"/>
      <c r="AH2323" s="129"/>
      <c r="AI2323" s="129"/>
      <c r="AJ2323" s="126" t="s">
        <v>75</v>
      </c>
      <c r="AK2323" s="127" t="s">
        <v>76</v>
      </c>
      <c r="AL2323" s="129" t="s">
        <v>77</v>
      </c>
      <c r="AM2323" s="128" t="s">
        <v>17442</v>
      </c>
      <c r="AN2323" s="129"/>
      <c r="AO2323" s="127" t="s">
        <v>79</v>
      </c>
      <c r="AP2323" s="129"/>
      <c r="AQ2323" s="183"/>
      <c r="AR2323" s="183"/>
      <c r="AS2323" s="183"/>
    </row>
    <row r="2324" spans="1:45" customFormat="1" ht="30" hidden="1" customHeight="1">
      <c r="A2324" s="204" t="s">
        <v>49</v>
      </c>
      <c r="B2324" s="200" t="s">
        <v>50</v>
      </c>
      <c r="C2324" s="200" t="s">
        <v>51</v>
      </c>
      <c r="D2324" s="200" t="s">
        <v>17425</v>
      </c>
      <c r="E2324" s="200" t="s">
        <v>17426</v>
      </c>
      <c r="F2324" s="206" t="s">
        <v>17443</v>
      </c>
      <c r="G2324" s="201" t="s">
        <v>17444</v>
      </c>
      <c r="H2324" s="205" t="s">
        <v>17445</v>
      </c>
      <c r="I2324" s="204" t="s">
        <v>17446</v>
      </c>
      <c r="J2324" s="207" t="s">
        <v>17447</v>
      </c>
      <c r="K2324" s="208" t="s">
        <v>17448</v>
      </c>
      <c r="L2324" s="200" t="s">
        <v>60</v>
      </c>
      <c r="M2324" s="205" t="s">
        <v>61</v>
      </c>
      <c r="N2324" s="205" t="s">
        <v>62</v>
      </c>
      <c r="O2324" s="205" t="s">
        <v>63</v>
      </c>
      <c r="P2324" s="205" t="s">
        <v>64</v>
      </c>
      <c r="Q2324" s="205" t="s">
        <v>65</v>
      </c>
      <c r="R2324" s="205" t="s">
        <v>51</v>
      </c>
      <c r="S2324" s="205" t="s">
        <v>17426</v>
      </c>
      <c r="T2324" s="205" t="s">
        <v>66</v>
      </c>
      <c r="U2324" s="208" t="s">
        <v>17449</v>
      </c>
      <c r="V2324" s="205">
        <v>1</v>
      </c>
      <c r="W2324" s="205" t="s">
        <v>68</v>
      </c>
      <c r="X2324" s="205" t="s">
        <v>69</v>
      </c>
      <c r="Y2324" s="205" t="s">
        <v>70</v>
      </c>
      <c r="Z2324" s="205" t="s">
        <v>50</v>
      </c>
      <c r="AA2324" s="234" t="s">
        <v>71</v>
      </c>
      <c r="AB2324" s="216">
        <v>46310</v>
      </c>
      <c r="AC2324" s="205"/>
      <c r="AD2324" s="230" t="s">
        <v>72</v>
      </c>
      <c r="AE2324" s="126" t="s">
        <v>73</v>
      </c>
      <c r="AF2324" s="127" t="s">
        <v>74</v>
      </c>
      <c r="AG2324" s="128"/>
      <c r="AH2324" s="129"/>
      <c r="AI2324" s="129"/>
      <c r="AJ2324" s="126" t="s">
        <v>75</v>
      </c>
      <c r="AK2324" s="127" t="s">
        <v>76</v>
      </c>
      <c r="AL2324" s="129" t="s">
        <v>77</v>
      </c>
      <c r="AM2324" s="128" t="s">
        <v>17450</v>
      </c>
      <c r="AN2324" s="129"/>
      <c r="AO2324" s="127" t="s">
        <v>79</v>
      </c>
      <c r="AP2324" s="129"/>
      <c r="AQ2324" s="183"/>
      <c r="AR2324" s="183"/>
      <c r="AS2324" s="183"/>
    </row>
    <row r="2325" spans="1:45" customFormat="1" ht="30" hidden="1" customHeight="1">
      <c r="A2325" s="204" t="s">
        <v>49</v>
      </c>
      <c r="B2325" s="200" t="s">
        <v>50</v>
      </c>
      <c r="C2325" s="200" t="s">
        <v>51</v>
      </c>
      <c r="D2325" s="200" t="s">
        <v>52</v>
      </c>
      <c r="E2325" s="200" t="s">
        <v>53</v>
      </c>
      <c r="F2325" s="206" t="s">
        <v>17451</v>
      </c>
      <c r="G2325" s="201" t="s">
        <v>17452</v>
      </c>
      <c r="H2325" s="205" t="s">
        <v>17453</v>
      </c>
      <c r="I2325" s="204" t="s">
        <v>17454</v>
      </c>
      <c r="J2325" s="207" t="s">
        <v>17455</v>
      </c>
      <c r="K2325" s="208" t="s">
        <v>17456</v>
      </c>
      <c r="L2325" s="200" t="s">
        <v>90</v>
      </c>
      <c r="M2325" s="205" t="s">
        <v>61</v>
      </c>
      <c r="N2325" s="205" t="s">
        <v>62</v>
      </c>
      <c r="O2325" s="205" t="s">
        <v>63</v>
      </c>
      <c r="P2325" s="205" t="s">
        <v>64</v>
      </c>
      <c r="Q2325" s="205" t="s">
        <v>65</v>
      </c>
      <c r="R2325" s="205" t="s">
        <v>51</v>
      </c>
      <c r="S2325" s="205" t="s">
        <v>53</v>
      </c>
      <c r="T2325" s="205" t="s">
        <v>93</v>
      </c>
      <c r="U2325" s="208" t="s">
        <v>10683</v>
      </c>
      <c r="V2325" s="205">
        <v>0.95</v>
      </c>
      <c r="W2325" s="205" t="s">
        <v>68</v>
      </c>
      <c r="X2325" s="205" t="s">
        <v>69</v>
      </c>
      <c r="Y2325" s="205" t="s">
        <v>70</v>
      </c>
      <c r="Z2325" s="205" t="s">
        <v>95</v>
      </c>
      <c r="AA2325" s="234" t="s">
        <v>71</v>
      </c>
      <c r="AB2325" s="216">
        <v>46310</v>
      </c>
      <c r="AC2325" s="205"/>
      <c r="AD2325" s="230" t="s">
        <v>72</v>
      </c>
      <c r="AE2325" s="126" t="s">
        <v>73</v>
      </c>
      <c r="AF2325" s="127" t="s">
        <v>74</v>
      </c>
      <c r="AG2325" s="128"/>
      <c r="AH2325" s="129"/>
      <c r="AI2325" s="129"/>
      <c r="AJ2325" s="126" t="s">
        <v>75</v>
      </c>
      <c r="AK2325" s="127" t="s">
        <v>76</v>
      </c>
      <c r="AL2325" s="129" t="s">
        <v>77</v>
      </c>
      <c r="AM2325" s="128" t="s">
        <v>17457</v>
      </c>
      <c r="AN2325" s="129"/>
      <c r="AO2325" s="127" t="s">
        <v>79</v>
      </c>
      <c r="AP2325" s="129"/>
      <c r="AQ2325" s="183"/>
      <c r="AR2325" s="183"/>
      <c r="AS2325" s="183"/>
    </row>
    <row r="2326" spans="1:45" customFormat="1" ht="30" hidden="1" customHeight="1">
      <c r="A2326" s="204" t="s">
        <v>49</v>
      </c>
      <c r="B2326" s="200" t="s">
        <v>50</v>
      </c>
      <c r="C2326" s="200" t="s">
        <v>51</v>
      </c>
      <c r="D2326" s="200" t="s">
        <v>52</v>
      </c>
      <c r="E2326" s="200" t="s">
        <v>53</v>
      </c>
      <c r="F2326" s="206" t="s">
        <v>17458</v>
      </c>
      <c r="G2326" s="201" t="s">
        <v>17459</v>
      </c>
      <c r="H2326" s="205" t="s">
        <v>17460</v>
      </c>
      <c r="I2326" s="204" t="s">
        <v>17461</v>
      </c>
      <c r="J2326" s="207" t="s">
        <v>17462</v>
      </c>
      <c r="K2326" s="208" t="s">
        <v>17463</v>
      </c>
      <c r="L2326" s="200" t="s">
        <v>60</v>
      </c>
      <c r="M2326" s="205" t="s">
        <v>61</v>
      </c>
      <c r="N2326" s="205" t="s">
        <v>62</v>
      </c>
      <c r="O2326" s="205" t="s">
        <v>63</v>
      </c>
      <c r="P2326" s="205" t="s">
        <v>64</v>
      </c>
      <c r="Q2326" s="205" t="s">
        <v>65</v>
      </c>
      <c r="R2326" s="205" t="s">
        <v>51</v>
      </c>
      <c r="S2326" s="205" t="s">
        <v>53</v>
      </c>
      <c r="T2326" s="205" t="s">
        <v>66</v>
      </c>
      <c r="U2326" s="208" t="s">
        <v>17464</v>
      </c>
      <c r="V2326" s="205">
        <v>1</v>
      </c>
      <c r="W2326" s="205" t="s">
        <v>68</v>
      </c>
      <c r="X2326" s="205" t="s">
        <v>69</v>
      </c>
      <c r="Y2326" s="205" t="s">
        <v>70</v>
      </c>
      <c r="Z2326" s="205" t="s">
        <v>647</v>
      </c>
      <c r="AA2326" s="234" t="s">
        <v>71</v>
      </c>
      <c r="AB2326" s="216">
        <v>46310</v>
      </c>
      <c r="AC2326" s="205"/>
      <c r="AD2326" s="230" t="s">
        <v>72</v>
      </c>
      <c r="AE2326" s="126" t="s">
        <v>73</v>
      </c>
      <c r="AF2326" s="127" t="s">
        <v>74</v>
      </c>
      <c r="AG2326" s="128"/>
      <c r="AH2326" s="129"/>
      <c r="AI2326" s="129"/>
      <c r="AJ2326" s="126" t="s">
        <v>75</v>
      </c>
      <c r="AK2326" s="127" t="s">
        <v>76</v>
      </c>
      <c r="AL2326" s="129" t="s">
        <v>77</v>
      </c>
      <c r="AM2326" s="128" t="s">
        <v>17465</v>
      </c>
      <c r="AN2326" s="129"/>
      <c r="AO2326" s="127" t="s">
        <v>79</v>
      </c>
      <c r="AP2326" s="129"/>
      <c r="AQ2326" s="183"/>
      <c r="AR2326" s="183"/>
      <c r="AS2326" s="183"/>
    </row>
    <row r="2327" spans="1:45" customFormat="1" ht="30" hidden="1" customHeight="1">
      <c r="A2327" s="204" t="s">
        <v>49</v>
      </c>
      <c r="B2327" s="200" t="s">
        <v>50</v>
      </c>
      <c r="C2327" s="200" t="s">
        <v>51</v>
      </c>
      <c r="D2327" s="200" t="s">
        <v>52</v>
      </c>
      <c r="E2327" s="200" t="s">
        <v>53</v>
      </c>
      <c r="F2327" s="206" t="s">
        <v>17466</v>
      </c>
      <c r="G2327" s="201" t="s">
        <v>17467</v>
      </c>
      <c r="H2327" s="205" t="s">
        <v>17468</v>
      </c>
      <c r="I2327" s="204" t="s">
        <v>17469</v>
      </c>
      <c r="J2327" s="207" t="s">
        <v>17470</v>
      </c>
      <c r="K2327" s="208" t="s">
        <v>17471</v>
      </c>
      <c r="L2327" s="200" t="s">
        <v>60</v>
      </c>
      <c r="M2327" s="205" t="s">
        <v>61</v>
      </c>
      <c r="N2327" s="205" t="s">
        <v>62</v>
      </c>
      <c r="O2327" s="205" t="s">
        <v>63</v>
      </c>
      <c r="P2327" s="205" t="s">
        <v>64</v>
      </c>
      <c r="Q2327" s="205" t="s">
        <v>65</v>
      </c>
      <c r="R2327" s="205" t="s">
        <v>51</v>
      </c>
      <c r="S2327" s="205" t="s">
        <v>53</v>
      </c>
      <c r="T2327" s="205" t="s">
        <v>66</v>
      </c>
      <c r="U2327" s="208" t="s">
        <v>17472</v>
      </c>
      <c r="V2327" s="205">
        <v>1</v>
      </c>
      <c r="W2327" s="205" t="s">
        <v>68</v>
      </c>
      <c r="X2327" s="205" t="s">
        <v>69</v>
      </c>
      <c r="Y2327" s="205" t="s">
        <v>70</v>
      </c>
      <c r="Z2327" s="205" t="s">
        <v>50</v>
      </c>
      <c r="AA2327" s="234" t="s">
        <v>71</v>
      </c>
      <c r="AB2327" s="216">
        <v>46310</v>
      </c>
      <c r="AC2327" s="205"/>
      <c r="AD2327" s="230" t="s">
        <v>72</v>
      </c>
      <c r="AE2327" s="126" t="s">
        <v>73</v>
      </c>
      <c r="AF2327" s="127" t="s">
        <v>74</v>
      </c>
      <c r="AG2327" s="128"/>
      <c r="AH2327" s="129"/>
      <c r="AI2327" s="129"/>
      <c r="AJ2327" s="126" t="s">
        <v>75</v>
      </c>
      <c r="AK2327" s="127" t="s">
        <v>76</v>
      </c>
      <c r="AL2327" s="129" t="s">
        <v>77</v>
      </c>
      <c r="AM2327" s="128" t="s">
        <v>17473</v>
      </c>
      <c r="AN2327" s="129"/>
      <c r="AO2327" s="127" t="s">
        <v>79</v>
      </c>
      <c r="AP2327" s="129"/>
      <c r="AQ2327" s="183"/>
      <c r="AR2327" s="183"/>
      <c r="AS2327" s="183"/>
    </row>
    <row r="2328" spans="1:45" customFormat="1" ht="30" hidden="1" customHeight="1">
      <c r="A2328" s="204" t="s">
        <v>49</v>
      </c>
      <c r="B2328" s="200" t="s">
        <v>50</v>
      </c>
      <c r="C2328" s="200" t="s">
        <v>51</v>
      </c>
      <c r="D2328" s="200" t="s">
        <v>52</v>
      </c>
      <c r="E2328" s="200" t="s">
        <v>53</v>
      </c>
      <c r="F2328" s="206" t="s">
        <v>17474</v>
      </c>
      <c r="G2328" s="201" t="s">
        <v>17475</v>
      </c>
      <c r="H2328" s="205" t="s">
        <v>17476</v>
      </c>
      <c r="I2328" s="204" t="s">
        <v>17477</v>
      </c>
      <c r="J2328" s="207" t="s">
        <v>17478</v>
      </c>
      <c r="K2328" s="208" t="s">
        <v>17479</v>
      </c>
      <c r="L2328" s="200" t="s">
        <v>60</v>
      </c>
      <c r="M2328" s="205" t="s">
        <v>61</v>
      </c>
      <c r="N2328" s="205" t="s">
        <v>62</v>
      </c>
      <c r="O2328" s="205" t="s">
        <v>63</v>
      </c>
      <c r="P2328" s="205" t="s">
        <v>64</v>
      </c>
      <c r="Q2328" s="205" t="s">
        <v>65</v>
      </c>
      <c r="R2328" s="205" t="s">
        <v>51</v>
      </c>
      <c r="S2328" s="205" t="s">
        <v>53</v>
      </c>
      <c r="T2328" s="205" t="s">
        <v>66</v>
      </c>
      <c r="U2328" s="208" t="s">
        <v>17480</v>
      </c>
      <c r="V2328" s="205">
        <v>1</v>
      </c>
      <c r="W2328" s="205" t="s">
        <v>68</v>
      </c>
      <c r="X2328" s="205" t="s">
        <v>69</v>
      </c>
      <c r="Y2328" s="205" t="s">
        <v>70</v>
      </c>
      <c r="Z2328" s="205" t="s">
        <v>50</v>
      </c>
      <c r="AA2328" s="234" t="s">
        <v>71</v>
      </c>
      <c r="AB2328" s="216">
        <v>46310</v>
      </c>
      <c r="AC2328" s="205"/>
      <c r="AD2328" s="230" t="s">
        <v>72</v>
      </c>
      <c r="AE2328" s="126" t="s">
        <v>73</v>
      </c>
      <c r="AF2328" s="127" t="s">
        <v>74</v>
      </c>
      <c r="AG2328" s="128"/>
      <c r="AH2328" s="129"/>
      <c r="AI2328" s="129"/>
      <c r="AJ2328" s="126" t="s">
        <v>75</v>
      </c>
      <c r="AK2328" s="127" t="s">
        <v>76</v>
      </c>
      <c r="AL2328" s="129" t="s">
        <v>77</v>
      </c>
      <c r="AM2328" s="128" t="s">
        <v>17481</v>
      </c>
      <c r="AN2328" s="129"/>
      <c r="AO2328" s="127" t="s">
        <v>79</v>
      </c>
      <c r="AP2328" s="129"/>
      <c r="AQ2328" s="183"/>
      <c r="AR2328" s="183"/>
      <c r="AS2328" s="183"/>
    </row>
    <row r="2329" spans="1:45" customFormat="1" ht="30" hidden="1" customHeight="1">
      <c r="A2329" s="204" t="s">
        <v>49</v>
      </c>
      <c r="B2329" s="200" t="s">
        <v>50</v>
      </c>
      <c r="C2329" s="200" t="s">
        <v>51</v>
      </c>
      <c r="D2329" s="200" t="s">
        <v>17482</v>
      </c>
      <c r="E2329" s="200" t="s">
        <v>17483</v>
      </c>
      <c r="F2329" s="206" t="s">
        <v>17484</v>
      </c>
      <c r="G2329" s="201" t="s">
        <v>17485</v>
      </c>
      <c r="H2329" s="205" t="s">
        <v>17486</v>
      </c>
      <c r="I2329" s="204" t="s">
        <v>17487</v>
      </c>
      <c r="J2329" s="207" t="s">
        <v>17488</v>
      </c>
      <c r="K2329" s="208" t="s">
        <v>17489</v>
      </c>
      <c r="L2329" s="200" t="s">
        <v>60</v>
      </c>
      <c r="M2329" s="205" t="s">
        <v>61</v>
      </c>
      <c r="N2329" s="205" t="s">
        <v>62</v>
      </c>
      <c r="O2329" s="205" t="s">
        <v>63</v>
      </c>
      <c r="P2329" s="205" t="s">
        <v>64</v>
      </c>
      <c r="Q2329" s="205" t="s">
        <v>65</v>
      </c>
      <c r="R2329" s="205" t="s">
        <v>51</v>
      </c>
      <c r="S2329" s="205" t="s">
        <v>17483</v>
      </c>
      <c r="T2329" s="205" t="s">
        <v>66</v>
      </c>
      <c r="U2329" s="208" t="s">
        <v>17490</v>
      </c>
      <c r="V2329" s="205" t="s">
        <v>647</v>
      </c>
      <c r="W2329" s="205" t="s">
        <v>68</v>
      </c>
      <c r="X2329" s="205" t="s">
        <v>69</v>
      </c>
      <c r="Y2329" s="205" t="s">
        <v>70</v>
      </c>
      <c r="Z2329" s="205" t="s">
        <v>647</v>
      </c>
      <c r="AA2329" s="234" t="s">
        <v>71</v>
      </c>
      <c r="AB2329" s="216">
        <v>46310</v>
      </c>
      <c r="AC2329" s="205"/>
      <c r="AD2329" s="230" t="s">
        <v>375</v>
      </c>
      <c r="AE2329" s="126" t="s">
        <v>75</v>
      </c>
      <c r="AF2329" s="127" t="s">
        <v>76</v>
      </c>
      <c r="AG2329" s="128" t="s">
        <v>17491</v>
      </c>
      <c r="AH2329" s="129"/>
      <c r="AI2329" s="129"/>
      <c r="AJ2329" s="126" t="s">
        <v>73</v>
      </c>
      <c r="AK2329" s="127"/>
      <c r="AL2329" s="129"/>
      <c r="AM2329" s="128"/>
      <c r="AN2329" s="129"/>
      <c r="AO2329" s="127" t="s">
        <v>79</v>
      </c>
      <c r="AP2329" s="129"/>
      <c r="AQ2329" s="183"/>
      <c r="AR2329" s="183"/>
      <c r="AS2329" s="183"/>
    </row>
    <row r="2330" spans="1:45" customFormat="1" ht="30" hidden="1" customHeight="1">
      <c r="A2330" s="204" t="s">
        <v>49</v>
      </c>
      <c r="B2330" s="200" t="s">
        <v>50</v>
      </c>
      <c r="C2330" s="200" t="s">
        <v>51</v>
      </c>
      <c r="D2330" s="200" t="s">
        <v>17482</v>
      </c>
      <c r="E2330" s="200" t="s">
        <v>17483</v>
      </c>
      <c r="F2330" s="206" t="s">
        <v>17492</v>
      </c>
      <c r="G2330" s="201" t="s">
        <v>17493</v>
      </c>
      <c r="H2330" s="205" t="s">
        <v>17494</v>
      </c>
      <c r="I2330" s="204" t="s">
        <v>17495</v>
      </c>
      <c r="J2330" s="207" t="s">
        <v>17496</v>
      </c>
      <c r="K2330" s="208" t="s">
        <v>17497</v>
      </c>
      <c r="L2330" s="200" t="s">
        <v>90</v>
      </c>
      <c r="M2330" s="205" t="s">
        <v>61</v>
      </c>
      <c r="N2330" s="205" t="s">
        <v>62</v>
      </c>
      <c r="O2330" s="205" t="s">
        <v>63</v>
      </c>
      <c r="P2330" s="205" t="s">
        <v>64</v>
      </c>
      <c r="Q2330" s="205" t="s">
        <v>65</v>
      </c>
      <c r="R2330" s="205" t="s">
        <v>51</v>
      </c>
      <c r="S2330" s="205" t="s">
        <v>17483</v>
      </c>
      <c r="T2330" s="205" t="s">
        <v>93</v>
      </c>
      <c r="U2330" s="208" t="s">
        <v>17498</v>
      </c>
      <c r="V2330" s="205">
        <v>0.95</v>
      </c>
      <c r="W2330" s="205" t="s">
        <v>68</v>
      </c>
      <c r="X2330" s="205" t="s">
        <v>69</v>
      </c>
      <c r="Y2330" s="205" t="s">
        <v>70</v>
      </c>
      <c r="Z2330" s="205" t="s">
        <v>95</v>
      </c>
      <c r="AA2330" s="234" t="s">
        <v>71</v>
      </c>
      <c r="AB2330" s="216">
        <v>46310</v>
      </c>
      <c r="AC2330" s="205"/>
      <c r="AD2330" s="230" t="s">
        <v>72</v>
      </c>
      <c r="AE2330" s="126" t="s">
        <v>73</v>
      </c>
      <c r="AF2330" s="127" t="s">
        <v>74</v>
      </c>
      <c r="AG2330" s="128"/>
      <c r="AH2330" s="129"/>
      <c r="AI2330" s="129"/>
      <c r="AJ2330" s="126" t="s">
        <v>75</v>
      </c>
      <c r="AK2330" s="127" t="s">
        <v>76</v>
      </c>
      <c r="AL2330" s="129" t="s">
        <v>77</v>
      </c>
      <c r="AM2330" s="128" t="s">
        <v>17499</v>
      </c>
      <c r="AN2330" s="129"/>
      <c r="AO2330" s="127" t="s">
        <v>79</v>
      </c>
      <c r="AP2330" s="129"/>
      <c r="AQ2330" s="183"/>
      <c r="AR2330" s="183"/>
      <c r="AS2330" s="183"/>
    </row>
    <row r="2331" spans="1:45" customFormat="1" ht="30" hidden="1" customHeight="1">
      <c r="A2331" s="204" t="s">
        <v>49</v>
      </c>
      <c r="B2331" s="200" t="s">
        <v>50</v>
      </c>
      <c r="C2331" s="200" t="s">
        <v>51</v>
      </c>
      <c r="D2331" s="200" t="s">
        <v>17482</v>
      </c>
      <c r="E2331" s="200" t="s">
        <v>17483</v>
      </c>
      <c r="F2331" s="206" t="s">
        <v>17500</v>
      </c>
      <c r="G2331" s="201" t="s">
        <v>17501</v>
      </c>
      <c r="H2331" s="205" t="s">
        <v>17502</v>
      </c>
      <c r="I2331" s="204" t="s">
        <v>17503</v>
      </c>
      <c r="J2331" s="207" t="s">
        <v>17504</v>
      </c>
      <c r="K2331" s="208" t="s">
        <v>17505</v>
      </c>
      <c r="L2331" s="200" t="s">
        <v>60</v>
      </c>
      <c r="M2331" s="205" t="s">
        <v>61</v>
      </c>
      <c r="N2331" s="205" t="s">
        <v>62</v>
      </c>
      <c r="O2331" s="205" t="s">
        <v>63</v>
      </c>
      <c r="P2331" s="205" t="s">
        <v>64</v>
      </c>
      <c r="Q2331" s="205" t="s">
        <v>65</v>
      </c>
      <c r="R2331" s="205" t="s">
        <v>51</v>
      </c>
      <c r="S2331" s="205" t="s">
        <v>17483</v>
      </c>
      <c r="T2331" s="205" t="s">
        <v>66</v>
      </c>
      <c r="U2331" s="208" t="s">
        <v>17506</v>
      </c>
      <c r="V2331" s="205">
        <v>1</v>
      </c>
      <c r="W2331" s="205" t="s">
        <v>68</v>
      </c>
      <c r="X2331" s="205" t="s">
        <v>69</v>
      </c>
      <c r="Y2331" s="205" t="s">
        <v>70</v>
      </c>
      <c r="Z2331" s="205" t="s">
        <v>647</v>
      </c>
      <c r="AA2331" s="234" t="s">
        <v>71</v>
      </c>
      <c r="AB2331" s="216">
        <v>46310</v>
      </c>
      <c r="AC2331" s="205"/>
      <c r="AD2331" s="230" t="s">
        <v>72</v>
      </c>
      <c r="AE2331" s="126" t="s">
        <v>73</v>
      </c>
      <c r="AF2331" s="127" t="s">
        <v>74</v>
      </c>
      <c r="AG2331" s="128"/>
      <c r="AH2331" s="129"/>
      <c r="AI2331" s="129"/>
      <c r="AJ2331" s="126" t="s">
        <v>75</v>
      </c>
      <c r="AK2331" s="127" t="s">
        <v>76</v>
      </c>
      <c r="AL2331" s="129" t="s">
        <v>77</v>
      </c>
      <c r="AM2331" s="128" t="s">
        <v>17507</v>
      </c>
      <c r="AN2331" s="129"/>
      <c r="AO2331" s="127" t="s">
        <v>79</v>
      </c>
      <c r="AP2331" s="129"/>
      <c r="AQ2331" s="183"/>
      <c r="AR2331" s="183"/>
      <c r="AS2331" s="183"/>
    </row>
    <row r="2332" spans="1:45" customFormat="1" ht="30" hidden="1" customHeight="1">
      <c r="A2332" s="204" t="s">
        <v>49</v>
      </c>
      <c r="B2332" s="200" t="s">
        <v>50</v>
      </c>
      <c r="C2332" s="200" t="s">
        <v>51</v>
      </c>
      <c r="D2332" s="200" t="s">
        <v>17508</v>
      </c>
      <c r="E2332" s="200" t="s">
        <v>17509</v>
      </c>
      <c r="F2332" s="206" t="s">
        <v>17510</v>
      </c>
      <c r="G2332" s="201" t="s">
        <v>17511</v>
      </c>
      <c r="H2332" s="205" t="s">
        <v>17512</v>
      </c>
      <c r="I2332" s="204" t="s">
        <v>17513</v>
      </c>
      <c r="J2332" s="207" t="s">
        <v>17514</v>
      </c>
      <c r="K2332" s="208" t="s">
        <v>17515</v>
      </c>
      <c r="L2332" s="200" t="s">
        <v>90</v>
      </c>
      <c r="M2332" s="205" t="s">
        <v>61</v>
      </c>
      <c r="N2332" s="205" t="s">
        <v>62</v>
      </c>
      <c r="O2332" s="205" t="s">
        <v>63</v>
      </c>
      <c r="P2332" s="205" t="s">
        <v>64</v>
      </c>
      <c r="Q2332" s="205" t="s">
        <v>65</v>
      </c>
      <c r="R2332" s="205" t="s">
        <v>51</v>
      </c>
      <c r="S2332" s="205" t="s">
        <v>17509</v>
      </c>
      <c r="T2332" s="205" t="s">
        <v>93</v>
      </c>
      <c r="U2332" s="208" t="s">
        <v>17516</v>
      </c>
      <c r="V2332" s="205">
        <v>0.95</v>
      </c>
      <c r="W2332" s="205" t="s">
        <v>68</v>
      </c>
      <c r="X2332" s="205" t="s">
        <v>69</v>
      </c>
      <c r="Y2332" s="205" t="s">
        <v>70</v>
      </c>
      <c r="Z2332" s="205" t="s">
        <v>95</v>
      </c>
      <c r="AA2332" s="234" t="s">
        <v>71</v>
      </c>
      <c r="AB2332" s="216">
        <v>46310</v>
      </c>
      <c r="AC2332" s="205"/>
      <c r="AD2332" s="230" t="s">
        <v>72</v>
      </c>
      <c r="AE2332" s="126" t="s">
        <v>73</v>
      </c>
      <c r="AF2332" s="127" t="s">
        <v>74</v>
      </c>
      <c r="AG2332" s="128"/>
      <c r="AH2332" s="129"/>
      <c r="AI2332" s="129"/>
      <c r="AJ2332" s="126" t="s">
        <v>75</v>
      </c>
      <c r="AK2332" s="127" t="s">
        <v>76</v>
      </c>
      <c r="AL2332" s="129" t="s">
        <v>77</v>
      </c>
      <c r="AM2332" s="128" t="s">
        <v>17517</v>
      </c>
      <c r="AN2332" s="129"/>
      <c r="AO2332" s="127" t="s">
        <v>79</v>
      </c>
      <c r="AP2332" s="129"/>
      <c r="AQ2332" s="183"/>
      <c r="AR2332" s="183"/>
      <c r="AS2332" s="183"/>
    </row>
    <row r="2333" spans="1:45" customFormat="1" ht="30" hidden="1" customHeight="1">
      <c r="A2333" s="204" t="s">
        <v>49</v>
      </c>
      <c r="B2333" s="200" t="s">
        <v>50</v>
      </c>
      <c r="C2333" s="200" t="s">
        <v>51</v>
      </c>
      <c r="D2333" s="200" t="s">
        <v>17508</v>
      </c>
      <c r="E2333" s="200" t="s">
        <v>17509</v>
      </c>
      <c r="F2333" s="206" t="s">
        <v>17518</v>
      </c>
      <c r="G2333" s="201" t="s">
        <v>17519</v>
      </c>
      <c r="H2333" s="205" t="s">
        <v>17520</v>
      </c>
      <c r="I2333" s="204" t="s">
        <v>17521</v>
      </c>
      <c r="J2333" s="207" t="s">
        <v>17522</v>
      </c>
      <c r="K2333" s="208" t="s">
        <v>17523</v>
      </c>
      <c r="L2333" s="200" t="s">
        <v>60</v>
      </c>
      <c r="M2333" s="205" t="s">
        <v>61</v>
      </c>
      <c r="N2333" s="205" t="s">
        <v>62</v>
      </c>
      <c r="O2333" s="205" t="s">
        <v>63</v>
      </c>
      <c r="P2333" s="205" t="s">
        <v>64</v>
      </c>
      <c r="Q2333" s="205" t="s">
        <v>65</v>
      </c>
      <c r="R2333" s="205" t="s">
        <v>51</v>
      </c>
      <c r="S2333" s="205" t="s">
        <v>17509</v>
      </c>
      <c r="T2333" s="205" t="s">
        <v>66</v>
      </c>
      <c r="U2333" s="208" t="s">
        <v>17524</v>
      </c>
      <c r="V2333" s="205">
        <v>1</v>
      </c>
      <c r="W2333" s="205" t="s">
        <v>68</v>
      </c>
      <c r="X2333" s="205" t="s">
        <v>69</v>
      </c>
      <c r="Y2333" s="205" t="s">
        <v>70</v>
      </c>
      <c r="Z2333" s="205" t="s">
        <v>647</v>
      </c>
      <c r="AA2333" s="234" t="s">
        <v>71</v>
      </c>
      <c r="AB2333" s="216">
        <v>46310</v>
      </c>
      <c r="AC2333" s="205"/>
      <c r="AD2333" s="230" t="s">
        <v>72</v>
      </c>
      <c r="AE2333" s="126" t="s">
        <v>73</v>
      </c>
      <c r="AF2333" s="127" t="s">
        <v>74</v>
      </c>
      <c r="AG2333" s="128"/>
      <c r="AH2333" s="129"/>
      <c r="AI2333" s="129"/>
      <c r="AJ2333" s="126" t="s">
        <v>75</v>
      </c>
      <c r="AK2333" s="127" t="s">
        <v>76</v>
      </c>
      <c r="AL2333" s="129" t="s">
        <v>77</v>
      </c>
      <c r="AM2333" s="128" t="s">
        <v>17525</v>
      </c>
      <c r="AN2333" s="129"/>
      <c r="AO2333" s="127" t="s">
        <v>79</v>
      </c>
      <c r="AP2333" s="129"/>
      <c r="AQ2333" s="183"/>
      <c r="AR2333" s="183"/>
      <c r="AS2333" s="183"/>
    </row>
    <row r="2334" spans="1:45" customFormat="1" ht="30" hidden="1" customHeight="1">
      <c r="A2334" s="204" t="s">
        <v>49</v>
      </c>
      <c r="B2334" s="200" t="s">
        <v>50</v>
      </c>
      <c r="C2334" s="200" t="s">
        <v>51</v>
      </c>
      <c r="D2334" s="200" t="s">
        <v>17508</v>
      </c>
      <c r="E2334" s="200" t="s">
        <v>17509</v>
      </c>
      <c r="F2334" s="206" t="s">
        <v>17526</v>
      </c>
      <c r="G2334" s="201" t="s">
        <v>17527</v>
      </c>
      <c r="H2334" s="205" t="s">
        <v>17528</v>
      </c>
      <c r="I2334" s="204" t="s">
        <v>17529</v>
      </c>
      <c r="J2334" s="207" t="s">
        <v>17530</v>
      </c>
      <c r="K2334" s="208" t="s">
        <v>17531</v>
      </c>
      <c r="L2334" s="200" t="s">
        <v>60</v>
      </c>
      <c r="M2334" s="205" t="s">
        <v>61</v>
      </c>
      <c r="N2334" s="205" t="s">
        <v>62</v>
      </c>
      <c r="O2334" s="205" t="s">
        <v>63</v>
      </c>
      <c r="P2334" s="205" t="s">
        <v>64</v>
      </c>
      <c r="Q2334" s="205" t="s">
        <v>65</v>
      </c>
      <c r="R2334" s="205" t="s">
        <v>51</v>
      </c>
      <c r="S2334" s="205" t="s">
        <v>17509</v>
      </c>
      <c r="T2334" s="205" t="s">
        <v>66</v>
      </c>
      <c r="U2334" s="208" t="s">
        <v>17532</v>
      </c>
      <c r="V2334" s="205">
        <v>1</v>
      </c>
      <c r="W2334" s="205" t="s">
        <v>68</v>
      </c>
      <c r="X2334" s="205" t="s">
        <v>69</v>
      </c>
      <c r="Y2334" s="205" t="s">
        <v>70</v>
      </c>
      <c r="Z2334" s="205" t="s">
        <v>50</v>
      </c>
      <c r="AA2334" s="234" t="s">
        <v>71</v>
      </c>
      <c r="AB2334" s="216">
        <v>46310</v>
      </c>
      <c r="AC2334" s="205"/>
      <c r="AD2334" s="230" t="s">
        <v>72</v>
      </c>
      <c r="AE2334" s="126" t="s">
        <v>73</v>
      </c>
      <c r="AF2334" s="127" t="s">
        <v>74</v>
      </c>
      <c r="AG2334" s="128"/>
      <c r="AH2334" s="129"/>
      <c r="AI2334" s="129"/>
      <c r="AJ2334" s="126" t="s">
        <v>75</v>
      </c>
      <c r="AK2334" s="127" t="s">
        <v>76</v>
      </c>
      <c r="AL2334" s="129" t="s">
        <v>77</v>
      </c>
      <c r="AM2334" s="128" t="s">
        <v>17533</v>
      </c>
      <c r="AN2334" s="129"/>
      <c r="AO2334" s="127" t="s">
        <v>79</v>
      </c>
      <c r="AP2334" s="129"/>
      <c r="AQ2334" s="183"/>
      <c r="AR2334" s="183"/>
      <c r="AS2334" s="183"/>
    </row>
    <row r="2335" spans="1:45" customFormat="1" ht="30" hidden="1" customHeight="1">
      <c r="A2335" s="204" t="s">
        <v>49</v>
      </c>
      <c r="B2335" s="200" t="s">
        <v>50</v>
      </c>
      <c r="C2335" s="200" t="s">
        <v>51</v>
      </c>
      <c r="D2335" s="200" t="s">
        <v>17508</v>
      </c>
      <c r="E2335" s="200" t="s">
        <v>17509</v>
      </c>
      <c r="F2335" s="206" t="s">
        <v>17534</v>
      </c>
      <c r="G2335" s="201" t="s">
        <v>17535</v>
      </c>
      <c r="H2335" s="205" t="s">
        <v>17536</v>
      </c>
      <c r="I2335" s="204" t="s">
        <v>17537</v>
      </c>
      <c r="J2335" s="207" t="s">
        <v>17538</v>
      </c>
      <c r="K2335" s="208" t="s">
        <v>17539</v>
      </c>
      <c r="L2335" s="200" t="s">
        <v>60</v>
      </c>
      <c r="M2335" s="205" t="s">
        <v>61</v>
      </c>
      <c r="N2335" s="205" t="s">
        <v>62</v>
      </c>
      <c r="O2335" s="205" t="s">
        <v>63</v>
      </c>
      <c r="P2335" s="205" t="s">
        <v>64</v>
      </c>
      <c r="Q2335" s="205" t="s">
        <v>65</v>
      </c>
      <c r="R2335" s="205" t="s">
        <v>51</v>
      </c>
      <c r="S2335" s="205" t="s">
        <v>17509</v>
      </c>
      <c r="T2335" s="205" t="s">
        <v>66</v>
      </c>
      <c r="U2335" s="208" t="s">
        <v>17540</v>
      </c>
      <c r="V2335" s="205">
        <v>1</v>
      </c>
      <c r="W2335" s="205" t="s">
        <v>68</v>
      </c>
      <c r="X2335" s="205" t="s">
        <v>69</v>
      </c>
      <c r="Y2335" s="205" t="s">
        <v>70</v>
      </c>
      <c r="Z2335" s="205" t="s">
        <v>50</v>
      </c>
      <c r="AA2335" s="234" t="s">
        <v>71</v>
      </c>
      <c r="AB2335" s="216">
        <v>46310</v>
      </c>
      <c r="AC2335" s="205"/>
      <c r="AD2335" s="230" t="s">
        <v>72</v>
      </c>
      <c r="AE2335" s="126" t="s">
        <v>73</v>
      </c>
      <c r="AF2335" s="127" t="s">
        <v>74</v>
      </c>
      <c r="AG2335" s="128"/>
      <c r="AH2335" s="129"/>
      <c r="AI2335" s="129"/>
      <c r="AJ2335" s="126" t="s">
        <v>75</v>
      </c>
      <c r="AK2335" s="127" t="s">
        <v>76</v>
      </c>
      <c r="AL2335" s="129" t="s">
        <v>77</v>
      </c>
      <c r="AM2335" s="128" t="s">
        <v>17541</v>
      </c>
      <c r="AN2335" s="129"/>
      <c r="AO2335" s="127" t="s">
        <v>79</v>
      </c>
      <c r="AP2335" s="129"/>
      <c r="AQ2335" s="183"/>
      <c r="AR2335" s="183"/>
      <c r="AS2335" s="183"/>
    </row>
    <row r="2336" spans="1:45" customFormat="1" ht="30" hidden="1" customHeight="1">
      <c r="A2336" s="204" t="s">
        <v>49</v>
      </c>
      <c r="B2336" s="200" t="s">
        <v>50</v>
      </c>
      <c r="C2336" s="200" t="s">
        <v>51</v>
      </c>
      <c r="D2336" s="200" t="s">
        <v>17542</v>
      </c>
      <c r="E2336" s="200" t="s">
        <v>17543</v>
      </c>
      <c r="F2336" s="206" t="s">
        <v>17544</v>
      </c>
      <c r="G2336" s="201" t="s">
        <v>17545</v>
      </c>
      <c r="H2336" s="205" t="s">
        <v>17546</v>
      </c>
      <c r="I2336" s="204" t="s">
        <v>17547</v>
      </c>
      <c r="J2336" s="207" t="s">
        <v>17548</v>
      </c>
      <c r="K2336" s="208" t="s">
        <v>17549</v>
      </c>
      <c r="L2336" s="200" t="s">
        <v>90</v>
      </c>
      <c r="M2336" s="205" t="s">
        <v>61</v>
      </c>
      <c r="N2336" s="205" t="s">
        <v>62</v>
      </c>
      <c r="O2336" s="205" t="s">
        <v>63</v>
      </c>
      <c r="P2336" s="205" t="s">
        <v>64</v>
      </c>
      <c r="Q2336" s="205" t="s">
        <v>65</v>
      </c>
      <c r="R2336" s="205" t="s">
        <v>51</v>
      </c>
      <c r="S2336" s="205" t="s">
        <v>17543</v>
      </c>
      <c r="T2336" s="205" t="s">
        <v>93</v>
      </c>
      <c r="U2336" s="208" t="s">
        <v>17550</v>
      </c>
      <c r="V2336" s="205">
        <v>0.95</v>
      </c>
      <c r="W2336" s="205" t="s">
        <v>68</v>
      </c>
      <c r="X2336" s="205" t="s">
        <v>69</v>
      </c>
      <c r="Y2336" s="205" t="s">
        <v>70</v>
      </c>
      <c r="Z2336" s="205" t="s">
        <v>95</v>
      </c>
      <c r="AA2336" s="234" t="s">
        <v>71</v>
      </c>
      <c r="AB2336" s="216">
        <v>46310</v>
      </c>
      <c r="AC2336" s="205"/>
      <c r="AD2336" s="230" t="s">
        <v>72</v>
      </c>
      <c r="AE2336" s="126" t="s">
        <v>73</v>
      </c>
      <c r="AF2336" s="127" t="s">
        <v>74</v>
      </c>
      <c r="AG2336" s="128"/>
      <c r="AH2336" s="129"/>
      <c r="AI2336" s="129"/>
      <c r="AJ2336" s="126" t="s">
        <v>75</v>
      </c>
      <c r="AK2336" s="127" t="s">
        <v>76</v>
      </c>
      <c r="AL2336" s="129" t="s">
        <v>77</v>
      </c>
      <c r="AM2336" s="128" t="s">
        <v>17551</v>
      </c>
      <c r="AN2336" s="129"/>
      <c r="AO2336" s="127" t="s">
        <v>79</v>
      </c>
      <c r="AP2336" s="129"/>
      <c r="AQ2336" s="183"/>
      <c r="AR2336" s="183"/>
      <c r="AS2336" s="183"/>
    </row>
    <row r="2337" spans="1:45" customFormat="1" ht="30" hidden="1" customHeight="1">
      <c r="A2337" s="204" t="s">
        <v>49</v>
      </c>
      <c r="B2337" s="200" t="s">
        <v>50</v>
      </c>
      <c r="C2337" s="200" t="s">
        <v>51</v>
      </c>
      <c r="D2337" s="200" t="s">
        <v>17542</v>
      </c>
      <c r="E2337" s="200" t="s">
        <v>17543</v>
      </c>
      <c r="F2337" s="206" t="s">
        <v>17552</v>
      </c>
      <c r="G2337" s="201" t="s">
        <v>17553</v>
      </c>
      <c r="H2337" s="205" t="s">
        <v>17554</v>
      </c>
      <c r="I2337" s="204" t="s">
        <v>17555</v>
      </c>
      <c r="J2337" s="207" t="s">
        <v>17556</v>
      </c>
      <c r="K2337" s="208" t="s">
        <v>17557</v>
      </c>
      <c r="L2337" s="200" t="s">
        <v>60</v>
      </c>
      <c r="M2337" s="205" t="s">
        <v>61</v>
      </c>
      <c r="N2337" s="205" t="s">
        <v>62</v>
      </c>
      <c r="O2337" s="205" t="s">
        <v>63</v>
      </c>
      <c r="P2337" s="205" t="s">
        <v>64</v>
      </c>
      <c r="Q2337" s="205" t="s">
        <v>65</v>
      </c>
      <c r="R2337" s="205" t="s">
        <v>51</v>
      </c>
      <c r="S2337" s="205" t="s">
        <v>17543</v>
      </c>
      <c r="T2337" s="205" t="s">
        <v>66</v>
      </c>
      <c r="U2337" s="208" t="s">
        <v>17558</v>
      </c>
      <c r="V2337" s="205">
        <v>1</v>
      </c>
      <c r="W2337" s="205" t="s">
        <v>68</v>
      </c>
      <c r="X2337" s="205" t="s">
        <v>69</v>
      </c>
      <c r="Y2337" s="205" t="s">
        <v>70</v>
      </c>
      <c r="Z2337" s="205" t="s">
        <v>647</v>
      </c>
      <c r="AA2337" s="234" t="s">
        <v>71</v>
      </c>
      <c r="AB2337" s="216">
        <v>46310</v>
      </c>
      <c r="AC2337" s="205"/>
      <c r="AD2337" s="230" t="s">
        <v>72</v>
      </c>
      <c r="AE2337" s="126" t="s">
        <v>73</v>
      </c>
      <c r="AF2337" s="127" t="s">
        <v>74</v>
      </c>
      <c r="AG2337" s="128"/>
      <c r="AH2337" s="129"/>
      <c r="AI2337" s="129"/>
      <c r="AJ2337" s="126" t="s">
        <v>75</v>
      </c>
      <c r="AK2337" s="127" t="s">
        <v>76</v>
      </c>
      <c r="AL2337" s="129" t="s">
        <v>77</v>
      </c>
      <c r="AM2337" s="128" t="s">
        <v>17559</v>
      </c>
      <c r="AN2337" s="129"/>
      <c r="AO2337" s="127" t="s">
        <v>79</v>
      </c>
      <c r="AP2337" s="129"/>
      <c r="AQ2337" s="183"/>
      <c r="AR2337" s="183"/>
      <c r="AS2337" s="183"/>
    </row>
    <row r="2338" spans="1:45" customFormat="1" ht="30" hidden="1" customHeight="1">
      <c r="A2338" s="204" t="s">
        <v>49</v>
      </c>
      <c r="B2338" s="200" t="s">
        <v>50</v>
      </c>
      <c r="C2338" s="200" t="s">
        <v>51</v>
      </c>
      <c r="D2338" s="200" t="s">
        <v>17542</v>
      </c>
      <c r="E2338" s="200" t="s">
        <v>17543</v>
      </c>
      <c r="F2338" s="206" t="s">
        <v>17560</v>
      </c>
      <c r="G2338" s="201" t="s">
        <v>17561</v>
      </c>
      <c r="H2338" s="205" t="s">
        <v>17562</v>
      </c>
      <c r="I2338" s="204" t="s">
        <v>17563</v>
      </c>
      <c r="J2338" s="207" t="s">
        <v>17564</v>
      </c>
      <c r="K2338" s="208" t="s">
        <v>17565</v>
      </c>
      <c r="L2338" s="200" t="s">
        <v>60</v>
      </c>
      <c r="M2338" s="205" t="s">
        <v>61</v>
      </c>
      <c r="N2338" s="205" t="s">
        <v>62</v>
      </c>
      <c r="O2338" s="205" t="s">
        <v>63</v>
      </c>
      <c r="P2338" s="205" t="s">
        <v>64</v>
      </c>
      <c r="Q2338" s="205" t="s">
        <v>65</v>
      </c>
      <c r="R2338" s="205" t="s">
        <v>51</v>
      </c>
      <c r="S2338" s="205" t="s">
        <v>17543</v>
      </c>
      <c r="T2338" s="205" t="s">
        <v>66</v>
      </c>
      <c r="U2338" s="208" t="s">
        <v>17566</v>
      </c>
      <c r="V2338" s="205">
        <v>1</v>
      </c>
      <c r="W2338" s="205" t="s">
        <v>68</v>
      </c>
      <c r="X2338" s="205" t="s">
        <v>69</v>
      </c>
      <c r="Y2338" s="205" t="s">
        <v>70</v>
      </c>
      <c r="Z2338" s="205" t="s">
        <v>50</v>
      </c>
      <c r="AA2338" s="234" t="s">
        <v>71</v>
      </c>
      <c r="AB2338" s="216">
        <v>46310</v>
      </c>
      <c r="AC2338" s="205"/>
      <c r="AD2338" s="230" t="s">
        <v>72</v>
      </c>
      <c r="AE2338" s="126" t="s">
        <v>73</v>
      </c>
      <c r="AF2338" s="127" t="s">
        <v>74</v>
      </c>
      <c r="AG2338" s="128"/>
      <c r="AH2338" s="129"/>
      <c r="AI2338" s="129"/>
      <c r="AJ2338" s="126" t="s">
        <v>75</v>
      </c>
      <c r="AK2338" s="127" t="s">
        <v>76</v>
      </c>
      <c r="AL2338" s="129" t="s">
        <v>77</v>
      </c>
      <c r="AM2338" s="128" t="s">
        <v>17567</v>
      </c>
      <c r="AN2338" s="129"/>
      <c r="AO2338" s="127" t="s">
        <v>79</v>
      </c>
      <c r="AP2338" s="129"/>
      <c r="AQ2338" s="183"/>
      <c r="AR2338" s="183"/>
      <c r="AS2338" s="183"/>
    </row>
    <row r="2339" spans="1:45" customFormat="1" ht="30" hidden="1" customHeight="1">
      <c r="A2339" s="204" t="s">
        <v>49</v>
      </c>
      <c r="B2339" s="200" t="s">
        <v>50</v>
      </c>
      <c r="C2339" s="200" t="s">
        <v>51</v>
      </c>
      <c r="D2339" s="200" t="s">
        <v>17568</v>
      </c>
      <c r="E2339" s="200" t="s">
        <v>17569</v>
      </c>
      <c r="F2339" s="206" t="s">
        <v>17570</v>
      </c>
      <c r="G2339" s="201" t="s">
        <v>17571</v>
      </c>
      <c r="H2339" s="205" t="s">
        <v>17572</v>
      </c>
      <c r="I2339" s="204" t="s">
        <v>17573</v>
      </c>
      <c r="J2339" s="207" t="s">
        <v>17574</v>
      </c>
      <c r="K2339" s="208" t="s">
        <v>17575</v>
      </c>
      <c r="L2339" s="200" t="s">
        <v>90</v>
      </c>
      <c r="M2339" s="205" t="s">
        <v>61</v>
      </c>
      <c r="N2339" s="205" t="s">
        <v>62</v>
      </c>
      <c r="O2339" s="205" t="s">
        <v>63</v>
      </c>
      <c r="P2339" s="205" t="s">
        <v>64</v>
      </c>
      <c r="Q2339" s="205" t="s">
        <v>65</v>
      </c>
      <c r="R2339" s="205" t="s">
        <v>51</v>
      </c>
      <c r="S2339" s="205" t="s">
        <v>17569</v>
      </c>
      <c r="T2339" s="205" t="s">
        <v>93</v>
      </c>
      <c r="U2339" s="208" t="s">
        <v>17576</v>
      </c>
      <c r="V2339" s="205">
        <v>0.95</v>
      </c>
      <c r="W2339" s="205" t="s">
        <v>68</v>
      </c>
      <c r="X2339" s="205" t="s">
        <v>69</v>
      </c>
      <c r="Y2339" s="205" t="s">
        <v>70</v>
      </c>
      <c r="Z2339" s="205" t="s">
        <v>95</v>
      </c>
      <c r="AA2339" s="234" t="s">
        <v>71</v>
      </c>
      <c r="AB2339" s="216">
        <v>46310</v>
      </c>
      <c r="AC2339" s="205"/>
      <c r="AD2339" s="230" t="s">
        <v>72</v>
      </c>
      <c r="AE2339" s="126" t="s">
        <v>73</v>
      </c>
      <c r="AF2339" s="127" t="s">
        <v>74</v>
      </c>
      <c r="AG2339" s="128"/>
      <c r="AH2339" s="129"/>
      <c r="AI2339" s="129"/>
      <c r="AJ2339" s="126" t="s">
        <v>75</v>
      </c>
      <c r="AK2339" s="127" t="s">
        <v>76</v>
      </c>
      <c r="AL2339" s="129" t="s">
        <v>77</v>
      </c>
      <c r="AM2339" s="128" t="s">
        <v>17577</v>
      </c>
      <c r="AN2339" s="129"/>
      <c r="AO2339" s="127" t="s">
        <v>79</v>
      </c>
      <c r="AP2339" s="129"/>
      <c r="AQ2339" s="183"/>
      <c r="AR2339" s="183"/>
      <c r="AS2339" s="183"/>
    </row>
    <row r="2340" spans="1:45" customFormat="1" ht="30" hidden="1" customHeight="1">
      <c r="A2340" s="204" t="s">
        <v>49</v>
      </c>
      <c r="B2340" s="200" t="s">
        <v>50</v>
      </c>
      <c r="C2340" s="200" t="s">
        <v>51</v>
      </c>
      <c r="D2340" s="200" t="s">
        <v>17568</v>
      </c>
      <c r="E2340" s="200" t="s">
        <v>17569</v>
      </c>
      <c r="F2340" s="206" t="s">
        <v>17578</v>
      </c>
      <c r="G2340" s="201" t="s">
        <v>17579</v>
      </c>
      <c r="H2340" s="205" t="s">
        <v>17580</v>
      </c>
      <c r="I2340" s="204" t="s">
        <v>17581</v>
      </c>
      <c r="J2340" s="207" t="s">
        <v>17582</v>
      </c>
      <c r="K2340" s="208" t="s">
        <v>17583</v>
      </c>
      <c r="L2340" s="200" t="s">
        <v>60</v>
      </c>
      <c r="M2340" s="205" t="s">
        <v>61</v>
      </c>
      <c r="N2340" s="205" t="s">
        <v>62</v>
      </c>
      <c r="O2340" s="205" t="s">
        <v>63</v>
      </c>
      <c r="P2340" s="205" t="s">
        <v>64</v>
      </c>
      <c r="Q2340" s="205" t="s">
        <v>65</v>
      </c>
      <c r="R2340" s="205" t="s">
        <v>51</v>
      </c>
      <c r="S2340" s="205" t="s">
        <v>17569</v>
      </c>
      <c r="T2340" s="205" t="s">
        <v>66</v>
      </c>
      <c r="U2340" s="208" t="s">
        <v>17584</v>
      </c>
      <c r="V2340" s="205">
        <v>1</v>
      </c>
      <c r="W2340" s="205" t="s">
        <v>68</v>
      </c>
      <c r="X2340" s="205" t="s">
        <v>69</v>
      </c>
      <c r="Y2340" s="205" t="s">
        <v>70</v>
      </c>
      <c r="Z2340" s="205" t="s">
        <v>647</v>
      </c>
      <c r="AA2340" s="234" t="s">
        <v>71</v>
      </c>
      <c r="AB2340" s="216">
        <v>46310</v>
      </c>
      <c r="AC2340" s="205"/>
      <c r="AD2340" s="230" t="s">
        <v>72</v>
      </c>
      <c r="AE2340" s="126" t="s">
        <v>73</v>
      </c>
      <c r="AF2340" s="127" t="s">
        <v>74</v>
      </c>
      <c r="AG2340" s="128"/>
      <c r="AH2340" s="129"/>
      <c r="AI2340" s="129"/>
      <c r="AJ2340" s="126" t="s">
        <v>75</v>
      </c>
      <c r="AK2340" s="127" t="s">
        <v>76</v>
      </c>
      <c r="AL2340" s="129" t="s">
        <v>77</v>
      </c>
      <c r="AM2340" s="128" t="s">
        <v>17585</v>
      </c>
      <c r="AN2340" s="129"/>
      <c r="AO2340" s="127" t="s">
        <v>79</v>
      </c>
      <c r="AP2340" s="129"/>
      <c r="AQ2340" s="183"/>
      <c r="AR2340" s="183"/>
      <c r="AS2340" s="183"/>
    </row>
    <row r="2341" spans="1:45" customFormat="1" ht="30" hidden="1" customHeight="1">
      <c r="A2341" s="204" t="s">
        <v>49</v>
      </c>
      <c r="B2341" s="200" t="s">
        <v>50</v>
      </c>
      <c r="C2341" s="200" t="s">
        <v>51</v>
      </c>
      <c r="D2341" s="200" t="s">
        <v>17568</v>
      </c>
      <c r="E2341" s="200" t="s">
        <v>17569</v>
      </c>
      <c r="F2341" s="206" t="s">
        <v>17586</v>
      </c>
      <c r="G2341" s="201" t="s">
        <v>17587</v>
      </c>
      <c r="H2341" s="205" t="s">
        <v>17588</v>
      </c>
      <c r="I2341" s="204" t="s">
        <v>17589</v>
      </c>
      <c r="J2341" s="207" t="s">
        <v>17590</v>
      </c>
      <c r="K2341" s="208" t="s">
        <v>17591</v>
      </c>
      <c r="L2341" s="200" t="s">
        <v>60</v>
      </c>
      <c r="M2341" s="205" t="s">
        <v>61</v>
      </c>
      <c r="N2341" s="205" t="s">
        <v>62</v>
      </c>
      <c r="O2341" s="205" t="s">
        <v>63</v>
      </c>
      <c r="P2341" s="205" t="s">
        <v>64</v>
      </c>
      <c r="Q2341" s="205" t="s">
        <v>65</v>
      </c>
      <c r="R2341" s="205" t="s">
        <v>51</v>
      </c>
      <c r="S2341" s="205" t="s">
        <v>17569</v>
      </c>
      <c r="T2341" s="205" t="s">
        <v>66</v>
      </c>
      <c r="U2341" s="208" t="s">
        <v>17592</v>
      </c>
      <c r="V2341" s="205">
        <v>1</v>
      </c>
      <c r="W2341" s="205" t="s">
        <v>68</v>
      </c>
      <c r="X2341" s="205" t="s">
        <v>69</v>
      </c>
      <c r="Y2341" s="205" t="s">
        <v>70</v>
      </c>
      <c r="Z2341" s="205" t="s">
        <v>50</v>
      </c>
      <c r="AA2341" s="234" t="s">
        <v>71</v>
      </c>
      <c r="AB2341" s="216">
        <v>46310</v>
      </c>
      <c r="AC2341" s="205"/>
      <c r="AD2341" s="230" t="s">
        <v>72</v>
      </c>
      <c r="AE2341" s="126" t="s">
        <v>73</v>
      </c>
      <c r="AF2341" s="127" t="s">
        <v>74</v>
      </c>
      <c r="AG2341" s="128"/>
      <c r="AH2341" s="129"/>
      <c r="AI2341" s="129"/>
      <c r="AJ2341" s="126" t="s">
        <v>75</v>
      </c>
      <c r="AK2341" s="127" t="s">
        <v>76</v>
      </c>
      <c r="AL2341" s="129" t="s">
        <v>77</v>
      </c>
      <c r="AM2341" s="128" t="s">
        <v>17593</v>
      </c>
      <c r="AN2341" s="129"/>
      <c r="AO2341" s="127" t="s">
        <v>79</v>
      </c>
      <c r="AP2341" s="129"/>
      <c r="AQ2341" s="183"/>
      <c r="AR2341" s="183"/>
      <c r="AS2341" s="183"/>
    </row>
    <row r="2342" spans="1:45" customFormat="1" ht="30" hidden="1" customHeight="1">
      <c r="A2342" s="204" t="s">
        <v>49</v>
      </c>
      <c r="B2342" s="200" t="s">
        <v>50</v>
      </c>
      <c r="C2342" s="200" t="s">
        <v>51</v>
      </c>
      <c r="D2342" s="200" t="s">
        <v>17568</v>
      </c>
      <c r="E2342" s="200" t="s">
        <v>17569</v>
      </c>
      <c r="F2342" s="206" t="s">
        <v>17594</v>
      </c>
      <c r="G2342" s="201" t="s">
        <v>17595</v>
      </c>
      <c r="H2342" s="205" t="s">
        <v>17596</v>
      </c>
      <c r="I2342" s="204" t="s">
        <v>17597</v>
      </c>
      <c r="J2342" s="207" t="s">
        <v>17598</v>
      </c>
      <c r="K2342" s="208" t="s">
        <v>17599</v>
      </c>
      <c r="L2342" s="200" t="s">
        <v>60</v>
      </c>
      <c r="M2342" s="205" t="s">
        <v>61</v>
      </c>
      <c r="N2342" s="205" t="s">
        <v>62</v>
      </c>
      <c r="O2342" s="205" t="s">
        <v>63</v>
      </c>
      <c r="P2342" s="205" t="s">
        <v>64</v>
      </c>
      <c r="Q2342" s="205" t="s">
        <v>65</v>
      </c>
      <c r="R2342" s="205" t="s">
        <v>51</v>
      </c>
      <c r="S2342" s="205" t="s">
        <v>17569</v>
      </c>
      <c r="T2342" s="205" t="s">
        <v>66</v>
      </c>
      <c r="U2342" s="208" t="s">
        <v>17600</v>
      </c>
      <c r="V2342" s="205">
        <v>1</v>
      </c>
      <c r="W2342" s="205" t="s">
        <v>68</v>
      </c>
      <c r="X2342" s="205" t="s">
        <v>69</v>
      </c>
      <c r="Y2342" s="205" t="s">
        <v>70</v>
      </c>
      <c r="Z2342" s="205" t="s">
        <v>50</v>
      </c>
      <c r="AA2342" s="234" t="s">
        <v>71</v>
      </c>
      <c r="AB2342" s="216">
        <v>46310</v>
      </c>
      <c r="AC2342" s="205"/>
      <c r="AD2342" s="230" t="s">
        <v>72</v>
      </c>
      <c r="AE2342" s="126" t="s">
        <v>73</v>
      </c>
      <c r="AF2342" s="127" t="s">
        <v>74</v>
      </c>
      <c r="AG2342" s="128"/>
      <c r="AH2342" s="129"/>
      <c r="AI2342" s="129"/>
      <c r="AJ2342" s="126" t="s">
        <v>75</v>
      </c>
      <c r="AK2342" s="127" t="s">
        <v>76</v>
      </c>
      <c r="AL2342" s="129" t="s">
        <v>77</v>
      </c>
      <c r="AM2342" s="128" t="s">
        <v>17601</v>
      </c>
      <c r="AN2342" s="129"/>
      <c r="AO2342" s="127" t="s">
        <v>79</v>
      </c>
      <c r="AP2342" s="129"/>
      <c r="AQ2342" s="183"/>
      <c r="AR2342" s="183"/>
      <c r="AS2342" s="183"/>
    </row>
    <row r="2343" spans="1:45" customFormat="1" ht="30" hidden="1" customHeight="1">
      <c r="A2343" s="204" t="s">
        <v>49</v>
      </c>
      <c r="B2343" s="200" t="s">
        <v>50</v>
      </c>
      <c r="C2343" s="200" t="s">
        <v>51</v>
      </c>
      <c r="D2343" s="200" t="s">
        <v>17602</v>
      </c>
      <c r="E2343" s="200" t="s">
        <v>17603</v>
      </c>
      <c r="F2343" s="206" t="s">
        <v>17604</v>
      </c>
      <c r="G2343" s="201" t="s">
        <v>17605</v>
      </c>
      <c r="H2343" s="205" t="s">
        <v>17606</v>
      </c>
      <c r="I2343" s="204" t="s">
        <v>17607</v>
      </c>
      <c r="J2343" s="207" t="s">
        <v>17608</v>
      </c>
      <c r="K2343" s="208" t="s">
        <v>17609</v>
      </c>
      <c r="L2343" s="200" t="s">
        <v>60</v>
      </c>
      <c r="M2343" s="205" t="s">
        <v>61</v>
      </c>
      <c r="N2343" s="205" t="s">
        <v>62</v>
      </c>
      <c r="O2343" s="205" t="s">
        <v>63</v>
      </c>
      <c r="P2343" s="205" t="s">
        <v>64</v>
      </c>
      <c r="Q2343" s="205" t="s">
        <v>65</v>
      </c>
      <c r="R2343" s="205" t="s">
        <v>51</v>
      </c>
      <c r="S2343" s="205" t="s">
        <v>17603</v>
      </c>
      <c r="T2343" s="205" t="s">
        <v>66</v>
      </c>
      <c r="U2343" s="208" t="s">
        <v>17610</v>
      </c>
      <c r="V2343" s="205" t="s">
        <v>647</v>
      </c>
      <c r="W2343" s="205" t="s">
        <v>68</v>
      </c>
      <c r="X2343" s="205" t="s">
        <v>69</v>
      </c>
      <c r="Y2343" s="205" t="s">
        <v>70</v>
      </c>
      <c r="Z2343" s="205" t="s">
        <v>647</v>
      </c>
      <c r="AA2343" s="234" t="s">
        <v>71</v>
      </c>
      <c r="AB2343" s="216">
        <v>46310</v>
      </c>
      <c r="AC2343" s="205"/>
      <c r="AD2343" s="230" t="s">
        <v>375</v>
      </c>
      <c r="AE2343" s="126" t="s">
        <v>75</v>
      </c>
      <c r="AF2343" s="127" t="s">
        <v>76</v>
      </c>
      <c r="AG2343" s="128" t="s">
        <v>15007</v>
      </c>
      <c r="AH2343" s="129"/>
      <c r="AI2343" s="129"/>
      <c r="AJ2343" s="126" t="s">
        <v>73</v>
      </c>
      <c r="AK2343" s="127"/>
      <c r="AL2343" s="129"/>
      <c r="AM2343" s="128"/>
      <c r="AN2343" s="129"/>
      <c r="AO2343" s="127" t="s">
        <v>79</v>
      </c>
      <c r="AP2343" s="129"/>
      <c r="AQ2343" s="183"/>
      <c r="AR2343" s="183"/>
      <c r="AS2343" s="183"/>
    </row>
    <row r="2344" spans="1:45" customFormat="1" ht="30" hidden="1" customHeight="1">
      <c r="A2344" s="204" t="s">
        <v>49</v>
      </c>
      <c r="B2344" s="200" t="s">
        <v>50</v>
      </c>
      <c r="C2344" s="200" t="s">
        <v>51</v>
      </c>
      <c r="D2344" s="200" t="s">
        <v>17602</v>
      </c>
      <c r="E2344" s="200" t="s">
        <v>17603</v>
      </c>
      <c r="F2344" s="206" t="s">
        <v>17611</v>
      </c>
      <c r="G2344" s="201" t="s">
        <v>17612</v>
      </c>
      <c r="H2344" s="205" t="s">
        <v>17613</v>
      </c>
      <c r="I2344" s="204" t="s">
        <v>17614</v>
      </c>
      <c r="J2344" s="207" t="s">
        <v>17615</v>
      </c>
      <c r="K2344" s="208" t="s">
        <v>17616</v>
      </c>
      <c r="L2344" s="200" t="s">
        <v>1071</v>
      </c>
      <c r="M2344" s="205" t="s">
        <v>61</v>
      </c>
      <c r="N2344" s="205" t="s">
        <v>62</v>
      </c>
      <c r="O2344" s="205" t="s">
        <v>63</v>
      </c>
      <c r="P2344" s="205" t="s">
        <v>64</v>
      </c>
      <c r="Q2344" s="205" t="s">
        <v>65</v>
      </c>
      <c r="R2344" s="205" t="s">
        <v>51</v>
      </c>
      <c r="S2344" s="205" t="s">
        <v>17603</v>
      </c>
      <c r="T2344" s="205" t="s">
        <v>66</v>
      </c>
      <c r="U2344" s="208" t="s">
        <v>17617</v>
      </c>
      <c r="V2344" s="205" t="s">
        <v>647</v>
      </c>
      <c r="W2344" s="205" t="s">
        <v>68</v>
      </c>
      <c r="X2344" s="205" t="s">
        <v>69</v>
      </c>
      <c r="Y2344" s="205" t="s">
        <v>70</v>
      </c>
      <c r="Z2344" s="205" t="s">
        <v>647</v>
      </c>
      <c r="AA2344" s="234" t="s">
        <v>71</v>
      </c>
      <c r="AB2344" s="216">
        <v>46310</v>
      </c>
      <c r="AC2344" s="205"/>
      <c r="AD2344" s="230" t="s">
        <v>375</v>
      </c>
      <c r="AE2344" s="126" t="s">
        <v>75</v>
      </c>
      <c r="AF2344" s="127" t="s">
        <v>76</v>
      </c>
      <c r="AG2344" s="128" t="s">
        <v>15007</v>
      </c>
      <c r="AH2344" s="129"/>
      <c r="AI2344" s="129"/>
      <c r="AJ2344" s="126" t="s">
        <v>73</v>
      </c>
      <c r="AK2344" s="127"/>
      <c r="AL2344" s="129"/>
      <c r="AM2344" s="128"/>
      <c r="AN2344" s="129"/>
      <c r="AO2344" s="127" t="s">
        <v>79</v>
      </c>
      <c r="AP2344" s="129"/>
      <c r="AQ2344" s="183"/>
      <c r="AR2344" s="183"/>
      <c r="AS2344" s="183"/>
    </row>
    <row r="2345" spans="1:45" customFormat="1" ht="30" hidden="1" customHeight="1">
      <c r="A2345" s="204" t="s">
        <v>49</v>
      </c>
      <c r="B2345" s="200" t="s">
        <v>50</v>
      </c>
      <c r="C2345" s="200" t="s">
        <v>51</v>
      </c>
      <c r="D2345" s="200" t="s">
        <v>17602</v>
      </c>
      <c r="E2345" s="200" t="s">
        <v>17603</v>
      </c>
      <c r="F2345" s="206" t="s">
        <v>17618</v>
      </c>
      <c r="G2345" s="201" t="s">
        <v>17619</v>
      </c>
      <c r="H2345" s="205" t="s">
        <v>17620</v>
      </c>
      <c r="I2345" s="204" t="s">
        <v>17621</v>
      </c>
      <c r="J2345" s="207" t="s">
        <v>17622</v>
      </c>
      <c r="K2345" s="208" t="s">
        <v>17623</v>
      </c>
      <c r="L2345" s="200" t="s">
        <v>90</v>
      </c>
      <c r="M2345" s="205" t="s">
        <v>61</v>
      </c>
      <c r="N2345" s="205" t="s">
        <v>62</v>
      </c>
      <c r="O2345" s="205" t="s">
        <v>63</v>
      </c>
      <c r="P2345" s="205" t="s">
        <v>64</v>
      </c>
      <c r="Q2345" s="205" t="s">
        <v>65</v>
      </c>
      <c r="R2345" s="205" t="s">
        <v>51</v>
      </c>
      <c r="S2345" s="205" t="s">
        <v>17603</v>
      </c>
      <c r="T2345" s="205" t="s">
        <v>93</v>
      </c>
      <c r="U2345" s="208" t="s">
        <v>17624</v>
      </c>
      <c r="V2345" s="205">
        <v>0.95</v>
      </c>
      <c r="W2345" s="205" t="s">
        <v>68</v>
      </c>
      <c r="X2345" s="205" t="s">
        <v>69</v>
      </c>
      <c r="Y2345" s="205" t="s">
        <v>70</v>
      </c>
      <c r="Z2345" s="205" t="s">
        <v>95</v>
      </c>
      <c r="AA2345" s="234" t="s">
        <v>71</v>
      </c>
      <c r="AB2345" s="216">
        <v>46310</v>
      </c>
      <c r="AC2345" s="205"/>
      <c r="AD2345" s="230" t="s">
        <v>72</v>
      </c>
      <c r="AE2345" s="126" t="s">
        <v>73</v>
      </c>
      <c r="AF2345" s="127" t="s">
        <v>74</v>
      </c>
      <c r="AG2345" s="128"/>
      <c r="AH2345" s="129"/>
      <c r="AI2345" s="129"/>
      <c r="AJ2345" s="126" t="s">
        <v>75</v>
      </c>
      <c r="AK2345" s="127" t="s">
        <v>76</v>
      </c>
      <c r="AL2345" s="129" t="s">
        <v>77</v>
      </c>
      <c r="AM2345" s="128" t="s">
        <v>17625</v>
      </c>
      <c r="AN2345" s="129"/>
      <c r="AO2345" s="127" t="s">
        <v>79</v>
      </c>
      <c r="AP2345" s="129"/>
      <c r="AQ2345" s="183"/>
      <c r="AR2345" s="183"/>
      <c r="AS2345" s="183"/>
    </row>
    <row r="2346" spans="1:45" customFormat="1" ht="30" hidden="1" customHeight="1">
      <c r="A2346" s="204" t="s">
        <v>49</v>
      </c>
      <c r="B2346" s="200" t="s">
        <v>50</v>
      </c>
      <c r="C2346" s="200" t="s">
        <v>51</v>
      </c>
      <c r="D2346" s="200" t="s">
        <v>17602</v>
      </c>
      <c r="E2346" s="200" t="s">
        <v>17603</v>
      </c>
      <c r="F2346" s="206" t="s">
        <v>17626</v>
      </c>
      <c r="G2346" s="201" t="s">
        <v>17627</v>
      </c>
      <c r="H2346" s="205" t="s">
        <v>17628</v>
      </c>
      <c r="I2346" s="204" t="s">
        <v>17629</v>
      </c>
      <c r="J2346" s="207" t="s">
        <v>17630</v>
      </c>
      <c r="K2346" s="208" t="s">
        <v>17631</v>
      </c>
      <c r="L2346" s="200" t="s">
        <v>60</v>
      </c>
      <c r="M2346" s="205" t="s">
        <v>61</v>
      </c>
      <c r="N2346" s="205" t="s">
        <v>62</v>
      </c>
      <c r="O2346" s="205" t="s">
        <v>63</v>
      </c>
      <c r="P2346" s="205" t="s">
        <v>64</v>
      </c>
      <c r="Q2346" s="205" t="s">
        <v>65</v>
      </c>
      <c r="R2346" s="205" t="s">
        <v>51</v>
      </c>
      <c r="S2346" s="205" t="s">
        <v>17603</v>
      </c>
      <c r="T2346" s="205" t="s">
        <v>66</v>
      </c>
      <c r="U2346" s="208" t="s">
        <v>17632</v>
      </c>
      <c r="V2346" s="205">
        <v>1</v>
      </c>
      <c r="W2346" s="205" t="s">
        <v>68</v>
      </c>
      <c r="X2346" s="205" t="s">
        <v>69</v>
      </c>
      <c r="Y2346" s="205" t="s">
        <v>70</v>
      </c>
      <c r="Z2346" s="205" t="s">
        <v>647</v>
      </c>
      <c r="AA2346" s="234" t="s">
        <v>71</v>
      </c>
      <c r="AB2346" s="216">
        <v>46310</v>
      </c>
      <c r="AC2346" s="205"/>
      <c r="AD2346" s="230" t="s">
        <v>72</v>
      </c>
      <c r="AE2346" s="126" t="s">
        <v>73</v>
      </c>
      <c r="AF2346" s="127" t="s">
        <v>74</v>
      </c>
      <c r="AG2346" s="128"/>
      <c r="AH2346" s="129"/>
      <c r="AI2346" s="129"/>
      <c r="AJ2346" s="126" t="s">
        <v>75</v>
      </c>
      <c r="AK2346" s="127" t="s">
        <v>76</v>
      </c>
      <c r="AL2346" s="129" t="s">
        <v>77</v>
      </c>
      <c r="AM2346" s="128" t="s">
        <v>17633</v>
      </c>
      <c r="AN2346" s="129"/>
      <c r="AO2346" s="127" t="s">
        <v>79</v>
      </c>
      <c r="AP2346" s="129"/>
      <c r="AQ2346" s="183"/>
      <c r="AR2346" s="183"/>
      <c r="AS2346" s="183"/>
    </row>
    <row r="2347" spans="1:45" customFormat="1" ht="30" hidden="1" customHeight="1">
      <c r="A2347" s="204" t="s">
        <v>49</v>
      </c>
      <c r="B2347" s="200" t="s">
        <v>50</v>
      </c>
      <c r="C2347" s="200" t="s">
        <v>51</v>
      </c>
      <c r="D2347" s="200" t="s">
        <v>17634</v>
      </c>
      <c r="E2347" s="200" t="s">
        <v>17635</v>
      </c>
      <c r="F2347" s="206" t="s">
        <v>17636</v>
      </c>
      <c r="G2347" s="206" t="s">
        <v>17637</v>
      </c>
      <c r="H2347" s="205" t="s">
        <v>17638</v>
      </c>
      <c r="I2347" s="204" t="s">
        <v>17639</v>
      </c>
      <c r="J2347" s="207" t="s">
        <v>17640</v>
      </c>
      <c r="K2347" s="208" t="s">
        <v>17641</v>
      </c>
      <c r="L2347" s="205" t="s">
        <v>60</v>
      </c>
      <c r="M2347" s="205" t="s">
        <v>61</v>
      </c>
      <c r="N2347" s="205" t="s">
        <v>62</v>
      </c>
      <c r="O2347" s="205" t="s">
        <v>63</v>
      </c>
      <c r="P2347" s="205" t="s">
        <v>64</v>
      </c>
      <c r="Q2347" s="205" t="s">
        <v>65</v>
      </c>
      <c r="R2347" s="205" t="s">
        <v>51</v>
      </c>
      <c r="S2347" s="205" t="s">
        <v>17635</v>
      </c>
      <c r="T2347" s="205" t="s">
        <v>777</v>
      </c>
      <c r="U2347" s="208" t="s">
        <v>17642</v>
      </c>
      <c r="V2347" s="205">
        <v>1</v>
      </c>
      <c r="W2347" s="205" t="s">
        <v>68</v>
      </c>
      <c r="X2347" s="205" t="s">
        <v>14650</v>
      </c>
      <c r="Y2347" s="205" t="s">
        <v>70</v>
      </c>
      <c r="Z2347" s="205" t="s">
        <v>647</v>
      </c>
      <c r="AA2347" s="234" t="s">
        <v>71</v>
      </c>
      <c r="AB2347" s="216">
        <v>46310</v>
      </c>
      <c r="AC2347" s="205"/>
      <c r="AD2347" s="230" t="s">
        <v>375</v>
      </c>
      <c r="AE2347" s="126" t="s">
        <v>75</v>
      </c>
      <c r="AF2347" s="127" t="s">
        <v>76</v>
      </c>
      <c r="AG2347" s="128" t="s">
        <v>17643</v>
      </c>
      <c r="AH2347" s="129"/>
      <c r="AI2347" s="129"/>
      <c r="AJ2347" s="126" t="s">
        <v>73</v>
      </c>
      <c r="AK2347" s="127"/>
      <c r="AL2347" s="129"/>
      <c r="AM2347" s="128"/>
      <c r="AN2347" s="129"/>
      <c r="AO2347" s="127" t="s">
        <v>79</v>
      </c>
      <c r="AP2347" s="129"/>
      <c r="AQ2347" s="183"/>
      <c r="AR2347" s="183"/>
      <c r="AS2347" s="183"/>
    </row>
    <row r="2348" spans="1:45" customFormat="1" ht="30" hidden="1" customHeight="1">
      <c r="A2348" s="204" t="s">
        <v>49</v>
      </c>
      <c r="B2348" s="200" t="s">
        <v>50</v>
      </c>
      <c r="C2348" s="200" t="s">
        <v>51</v>
      </c>
      <c r="D2348" s="200" t="s">
        <v>17634</v>
      </c>
      <c r="E2348" s="200" t="s">
        <v>17635</v>
      </c>
      <c r="F2348" s="206" t="s">
        <v>17644</v>
      </c>
      <c r="G2348" s="201" t="s">
        <v>17645</v>
      </c>
      <c r="H2348" s="205" t="s">
        <v>17646</v>
      </c>
      <c r="I2348" s="204" t="s">
        <v>17647</v>
      </c>
      <c r="J2348" s="207" t="s">
        <v>17648</v>
      </c>
      <c r="K2348" s="208" t="s">
        <v>17649</v>
      </c>
      <c r="L2348" s="200" t="s">
        <v>90</v>
      </c>
      <c r="M2348" s="205" t="s">
        <v>61</v>
      </c>
      <c r="N2348" s="205" t="s">
        <v>62</v>
      </c>
      <c r="O2348" s="205" t="s">
        <v>63</v>
      </c>
      <c r="P2348" s="205" t="s">
        <v>64</v>
      </c>
      <c r="Q2348" s="205" t="s">
        <v>65</v>
      </c>
      <c r="R2348" s="205" t="s">
        <v>51</v>
      </c>
      <c r="S2348" s="205" t="s">
        <v>17635</v>
      </c>
      <c r="T2348" s="205" t="s">
        <v>93</v>
      </c>
      <c r="U2348" s="208" t="s">
        <v>17650</v>
      </c>
      <c r="V2348" s="205">
        <v>0.95</v>
      </c>
      <c r="W2348" s="205" t="s">
        <v>68</v>
      </c>
      <c r="X2348" s="205" t="s">
        <v>69</v>
      </c>
      <c r="Y2348" s="205" t="s">
        <v>70</v>
      </c>
      <c r="Z2348" s="205" t="s">
        <v>95</v>
      </c>
      <c r="AA2348" s="234" t="s">
        <v>71</v>
      </c>
      <c r="AB2348" s="216">
        <v>46310</v>
      </c>
      <c r="AC2348" s="205"/>
      <c r="AD2348" s="230" t="s">
        <v>72</v>
      </c>
      <c r="AE2348" s="126" t="s">
        <v>73</v>
      </c>
      <c r="AF2348" s="127" t="s">
        <v>74</v>
      </c>
      <c r="AG2348" s="128"/>
      <c r="AH2348" s="129"/>
      <c r="AI2348" s="129"/>
      <c r="AJ2348" s="126" t="s">
        <v>75</v>
      </c>
      <c r="AK2348" s="127" t="s">
        <v>76</v>
      </c>
      <c r="AL2348" s="129" t="s">
        <v>77</v>
      </c>
      <c r="AM2348" s="128" t="s">
        <v>17651</v>
      </c>
      <c r="AN2348" s="129"/>
      <c r="AO2348" s="127" t="s">
        <v>79</v>
      </c>
      <c r="AP2348" s="129"/>
      <c r="AQ2348" s="183"/>
      <c r="AR2348" s="183"/>
      <c r="AS2348" s="183"/>
    </row>
    <row r="2349" spans="1:45" customFormat="1" ht="30" hidden="1" customHeight="1">
      <c r="A2349" s="204" t="s">
        <v>49</v>
      </c>
      <c r="B2349" s="200" t="s">
        <v>50</v>
      </c>
      <c r="C2349" s="200" t="s">
        <v>51</v>
      </c>
      <c r="D2349" s="200" t="s">
        <v>17634</v>
      </c>
      <c r="E2349" s="200" t="s">
        <v>17635</v>
      </c>
      <c r="F2349" s="206" t="s">
        <v>17652</v>
      </c>
      <c r="G2349" s="201" t="s">
        <v>17653</v>
      </c>
      <c r="H2349" s="205" t="s">
        <v>17654</v>
      </c>
      <c r="I2349" s="204" t="s">
        <v>17655</v>
      </c>
      <c r="J2349" s="207" t="s">
        <v>17656</v>
      </c>
      <c r="K2349" s="208" t="s">
        <v>17657</v>
      </c>
      <c r="L2349" s="200" t="s">
        <v>60</v>
      </c>
      <c r="M2349" s="205" t="s">
        <v>61</v>
      </c>
      <c r="N2349" s="205" t="s">
        <v>62</v>
      </c>
      <c r="O2349" s="205" t="s">
        <v>63</v>
      </c>
      <c r="P2349" s="205" t="s">
        <v>64</v>
      </c>
      <c r="Q2349" s="205" t="s">
        <v>65</v>
      </c>
      <c r="R2349" s="205" t="s">
        <v>51</v>
      </c>
      <c r="S2349" s="205" t="s">
        <v>17635</v>
      </c>
      <c r="T2349" s="205" t="s">
        <v>66</v>
      </c>
      <c r="U2349" s="208" t="s">
        <v>17658</v>
      </c>
      <c r="V2349" s="205">
        <v>1</v>
      </c>
      <c r="W2349" s="205" t="s">
        <v>68</v>
      </c>
      <c r="X2349" s="205" t="s">
        <v>69</v>
      </c>
      <c r="Y2349" s="205" t="s">
        <v>70</v>
      </c>
      <c r="Z2349" s="205" t="s">
        <v>647</v>
      </c>
      <c r="AA2349" s="234" t="s">
        <v>71</v>
      </c>
      <c r="AB2349" s="216">
        <v>46310</v>
      </c>
      <c r="AC2349" s="205"/>
      <c r="AD2349" s="230" t="s">
        <v>72</v>
      </c>
      <c r="AE2349" s="126" t="s">
        <v>73</v>
      </c>
      <c r="AF2349" s="127" t="s">
        <v>74</v>
      </c>
      <c r="AG2349" s="128"/>
      <c r="AH2349" s="129"/>
      <c r="AI2349" s="129"/>
      <c r="AJ2349" s="126" t="s">
        <v>75</v>
      </c>
      <c r="AK2349" s="127" t="s">
        <v>76</v>
      </c>
      <c r="AL2349" s="129" t="s">
        <v>77</v>
      </c>
      <c r="AM2349" s="128" t="s">
        <v>17659</v>
      </c>
      <c r="AN2349" s="129"/>
      <c r="AO2349" s="127" t="s">
        <v>79</v>
      </c>
      <c r="AP2349" s="129"/>
      <c r="AQ2349" s="183"/>
      <c r="AR2349" s="183"/>
      <c r="AS2349" s="183"/>
    </row>
    <row r="2350" spans="1:45" customFormat="1" ht="30" hidden="1" customHeight="1">
      <c r="A2350" s="204" t="s">
        <v>49</v>
      </c>
      <c r="B2350" s="200" t="s">
        <v>50</v>
      </c>
      <c r="C2350" s="200" t="s">
        <v>51</v>
      </c>
      <c r="D2350" s="200" t="s">
        <v>17634</v>
      </c>
      <c r="E2350" s="200" t="s">
        <v>17635</v>
      </c>
      <c r="F2350" s="206" t="s">
        <v>17660</v>
      </c>
      <c r="G2350" s="201" t="s">
        <v>17661</v>
      </c>
      <c r="H2350" s="205" t="s">
        <v>17662</v>
      </c>
      <c r="I2350" s="204" t="s">
        <v>17663</v>
      </c>
      <c r="J2350" s="207" t="s">
        <v>17664</v>
      </c>
      <c r="K2350" s="208" t="s">
        <v>17665</v>
      </c>
      <c r="L2350" s="200" t="s">
        <v>60</v>
      </c>
      <c r="M2350" s="205" t="s">
        <v>61</v>
      </c>
      <c r="N2350" s="205" t="s">
        <v>62</v>
      </c>
      <c r="O2350" s="205" t="s">
        <v>63</v>
      </c>
      <c r="P2350" s="205" t="s">
        <v>64</v>
      </c>
      <c r="Q2350" s="205" t="s">
        <v>65</v>
      </c>
      <c r="R2350" s="205" t="s">
        <v>51</v>
      </c>
      <c r="S2350" s="205" t="s">
        <v>17635</v>
      </c>
      <c r="T2350" s="205" t="s">
        <v>66</v>
      </c>
      <c r="U2350" s="208" t="s">
        <v>17666</v>
      </c>
      <c r="V2350" s="205">
        <v>1</v>
      </c>
      <c r="W2350" s="205" t="s">
        <v>68</v>
      </c>
      <c r="X2350" s="205" t="s">
        <v>69</v>
      </c>
      <c r="Y2350" s="205" t="s">
        <v>70</v>
      </c>
      <c r="Z2350" s="205" t="s">
        <v>50</v>
      </c>
      <c r="AA2350" s="234" t="s">
        <v>71</v>
      </c>
      <c r="AB2350" s="216">
        <v>46310</v>
      </c>
      <c r="AC2350" s="205"/>
      <c r="AD2350" s="230" t="s">
        <v>72</v>
      </c>
      <c r="AE2350" s="126" t="s">
        <v>73</v>
      </c>
      <c r="AF2350" s="127" t="s">
        <v>74</v>
      </c>
      <c r="AG2350" s="128"/>
      <c r="AH2350" s="129"/>
      <c r="AI2350" s="129"/>
      <c r="AJ2350" s="126" t="s">
        <v>75</v>
      </c>
      <c r="AK2350" s="127" t="s">
        <v>76</v>
      </c>
      <c r="AL2350" s="129" t="s">
        <v>77</v>
      </c>
      <c r="AM2350" s="128" t="s">
        <v>17667</v>
      </c>
      <c r="AN2350" s="129"/>
      <c r="AO2350" s="127" t="s">
        <v>79</v>
      </c>
      <c r="AP2350" s="129"/>
      <c r="AQ2350" s="183"/>
      <c r="AR2350" s="183"/>
      <c r="AS2350" s="183"/>
    </row>
    <row r="2351" spans="1:45" customFormat="1" ht="30" hidden="1" customHeight="1">
      <c r="A2351" s="204" t="s">
        <v>49</v>
      </c>
      <c r="B2351" s="200" t="s">
        <v>50</v>
      </c>
      <c r="C2351" s="200" t="s">
        <v>51</v>
      </c>
      <c r="D2351" s="200" t="s">
        <v>17634</v>
      </c>
      <c r="E2351" s="200" t="s">
        <v>17635</v>
      </c>
      <c r="F2351" s="206" t="s">
        <v>17668</v>
      </c>
      <c r="G2351" s="201" t="s">
        <v>17669</v>
      </c>
      <c r="H2351" s="205" t="s">
        <v>17670</v>
      </c>
      <c r="I2351" s="204" t="s">
        <v>17671</v>
      </c>
      <c r="J2351" s="207" t="s">
        <v>17672</v>
      </c>
      <c r="K2351" s="208" t="s">
        <v>17673</v>
      </c>
      <c r="L2351" s="200" t="s">
        <v>60</v>
      </c>
      <c r="M2351" s="205" t="s">
        <v>61</v>
      </c>
      <c r="N2351" s="205" t="s">
        <v>62</v>
      </c>
      <c r="O2351" s="205" t="s">
        <v>63</v>
      </c>
      <c r="P2351" s="205" t="s">
        <v>64</v>
      </c>
      <c r="Q2351" s="205" t="s">
        <v>65</v>
      </c>
      <c r="R2351" s="205" t="s">
        <v>51</v>
      </c>
      <c r="S2351" s="205" t="s">
        <v>17635</v>
      </c>
      <c r="T2351" s="205" t="s">
        <v>66</v>
      </c>
      <c r="U2351" s="208" t="s">
        <v>17674</v>
      </c>
      <c r="V2351" s="205">
        <v>1</v>
      </c>
      <c r="W2351" s="205" t="s">
        <v>68</v>
      </c>
      <c r="X2351" s="205" t="s">
        <v>69</v>
      </c>
      <c r="Y2351" s="205" t="s">
        <v>70</v>
      </c>
      <c r="Z2351" s="205" t="s">
        <v>50</v>
      </c>
      <c r="AA2351" s="234" t="s">
        <v>71</v>
      </c>
      <c r="AB2351" s="216">
        <v>46310</v>
      </c>
      <c r="AC2351" s="205"/>
      <c r="AD2351" s="230" t="s">
        <v>72</v>
      </c>
      <c r="AE2351" s="126" t="s">
        <v>73</v>
      </c>
      <c r="AF2351" s="127" t="s">
        <v>74</v>
      </c>
      <c r="AG2351" s="128"/>
      <c r="AH2351" s="129"/>
      <c r="AI2351" s="129"/>
      <c r="AJ2351" s="126" t="s">
        <v>75</v>
      </c>
      <c r="AK2351" s="127" t="s">
        <v>76</v>
      </c>
      <c r="AL2351" s="129" t="s">
        <v>77</v>
      </c>
      <c r="AM2351" s="128" t="s">
        <v>17675</v>
      </c>
      <c r="AN2351" s="129"/>
      <c r="AO2351" s="127" t="s">
        <v>79</v>
      </c>
      <c r="AP2351" s="129"/>
      <c r="AQ2351" s="183"/>
      <c r="AR2351" s="183"/>
      <c r="AS2351" s="183"/>
    </row>
    <row r="2352" spans="1:45" customFormat="1" ht="30" hidden="1" customHeight="1">
      <c r="A2352" s="204" t="s">
        <v>49</v>
      </c>
      <c r="B2352" s="200" t="s">
        <v>50</v>
      </c>
      <c r="C2352" s="200" t="s">
        <v>51</v>
      </c>
      <c r="D2352" s="200" t="s">
        <v>17676</v>
      </c>
      <c r="E2352" s="200" t="s">
        <v>17677</v>
      </c>
      <c r="F2352" s="206" t="s">
        <v>17678</v>
      </c>
      <c r="G2352" s="201" t="s">
        <v>17679</v>
      </c>
      <c r="H2352" s="205" t="s">
        <v>17680</v>
      </c>
      <c r="I2352" s="204" t="s">
        <v>17681</v>
      </c>
      <c r="J2352" s="207" t="s">
        <v>17682</v>
      </c>
      <c r="K2352" s="208" t="s">
        <v>17683</v>
      </c>
      <c r="L2352" s="200" t="s">
        <v>60</v>
      </c>
      <c r="M2352" s="205" t="s">
        <v>61</v>
      </c>
      <c r="N2352" s="205" t="s">
        <v>62</v>
      </c>
      <c r="O2352" s="205" t="s">
        <v>63</v>
      </c>
      <c r="P2352" s="205" t="s">
        <v>64</v>
      </c>
      <c r="Q2352" s="205" t="s">
        <v>65</v>
      </c>
      <c r="R2352" s="205" t="s">
        <v>51</v>
      </c>
      <c r="S2352" s="205" t="s">
        <v>17677</v>
      </c>
      <c r="T2352" s="205" t="s">
        <v>66</v>
      </c>
      <c r="U2352" s="208" t="s">
        <v>17684</v>
      </c>
      <c r="V2352" s="205" t="s">
        <v>647</v>
      </c>
      <c r="W2352" s="205" t="s">
        <v>68</v>
      </c>
      <c r="X2352" s="205" t="s">
        <v>69</v>
      </c>
      <c r="Y2352" s="205" t="s">
        <v>70</v>
      </c>
      <c r="Z2352" s="205" t="s">
        <v>647</v>
      </c>
      <c r="AA2352" s="234" t="s">
        <v>71</v>
      </c>
      <c r="AB2352" s="216">
        <v>46310</v>
      </c>
      <c r="AC2352" s="205"/>
      <c r="AD2352" s="230" t="s">
        <v>375</v>
      </c>
      <c r="AE2352" s="126" t="s">
        <v>75</v>
      </c>
      <c r="AF2352" s="127" t="s">
        <v>76</v>
      </c>
      <c r="AG2352" s="128" t="s">
        <v>15007</v>
      </c>
      <c r="AH2352" s="129"/>
      <c r="AI2352" s="129"/>
      <c r="AJ2352" s="126" t="s">
        <v>73</v>
      </c>
      <c r="AK2352" s="127"/>
      <c r="AL2352" s="129"/>
      <c r="AM2352" s="128"/>
      <c r="AN2352" s="129"/>
      <c r="AO2352" s="127" t="s">
        <v>79</v>
      </c>
      <c r="AP2352" s="129"/>
      <c r="AQ2352" s="183"/>
      <c r="AR2352" s="183"/>
      <c r="AS2352" s="183"/>
    </row>
    <row r="2353" spans="1:45" customFormat="1" ht="30" hidden="1" customHeight="1">
      <c r="A2353" s="204" t="s">
        <v>49</v>
      </c>
      <c r="B2353" s="200" t="s">
        <v>50</v>
      </c>
      <c r="C2353" s="200" t="s">
        <v>51</v>
      </c>
      <c r="D2353" s="200" t="s">
        <v>17676</v>
      </c>
      <c r="E2353" s="200" t="s">
        <v>17677</v>
      </c>
      <c r="F2353" s="206" t="s">
        <v>17685</v>
      </c>
      <c r="G2353" s="201" t="s">
        <v>17686</v>
      </c>
      <c r="H2353" s="205" t="s">
        <v>17687</v>
      </c>
      <c r="I2353" s="204" t="s">
        <v>17688</v>
      </c>
      <c r="J2353" s="207" t="s">
        <v>17689</v>
      </c>
      <c r="K2353" s="208" t="s">
        <v>17690</v>
      </c>
      <c r="L2353" s="200" t="s">
        <v>90</v>
      </c>
      <c r="M2353" s="205" t="s">
        <v>61</v>
      </c>
      <c r="N2353" s="205" t="s">
        <v>62</v>
      </c>
      <c r="O2353" s="205" t="s">
        <v>63</v>
      </c>
      <c r="P2353" s="205" t="s">
        <v>64</v>
      </c>
      <c r="Q2353" s="205" t="s">
        <v>65</v>
      </c>
      <c r="R2353" s="205" t="s">
        <v>51</v>
      </c>
      <c r="S2353" s="205" t="s">
        <v>17677</v>
      </c>
      <c r="T2353" s="205" t="s">
        <v>93</v>
      </c>
      <c r="U2353" s="208" t="s">
        <v>17691</v>
      </c>
      <c r="V2353" s="205">
        <v>0.95</v>
      </c>
      <c r="W2353" s="205" t="s">
        <v>68</v>
      </c>
      <c r="X2353" s="205" t="s">
        <v>69</v>
      </c>
      <c r="Y2353" s="205" t="s">
        <v>70</v>
      </c>
      <c r="Z2353" s="205" t="s">
        <v>95</v>
      </c>
      <c r="AA2353" s="234" t="s">
        <v>71</v>
      </c>
      <c r="AB2353" s="216">
        <v>46310</v>
      </c>
      <c r="AC2353" s="205"/>
      <c r="AD2353" s="230" t="s">
        <v>72</v>
      </c>
      <c r="AE2353" s="126" t="s">
        <v>73</v>
      </c>
      <c r="AF2353" s="127" t="s">
        <v>74</v>
      </c>
      <c r="AG2353" s="128"/>
      <c r="AH2353" s="129"/>
      <c r="AI2353" s="129"/>
      <c r="AJ2353" s="126" t="s">
        <v>75</v>
      </c>
      <c r="AK2353" s="127" t="s">
        <v>76</v>
      </c>
      <c r="AL2353" s="129" t="s">
        <v>77</v>
      </c>
      <c r="AM2353" s="128" t="s">
        <v>17692</v>
      </c>
      <c r="AN2353" s="129"/>
      <c r="AO2353" s="127" t="s">
        <v>79</v>
      </c>
      <c r="AP2353" s="129"/>
      <c r="AQ2353" s="183"/>
      <c r="AR2353" s="183"/>
      <c r="AS2353" s="183"/>
    </row>
    <row r="2354" spans="1:45" customFormat="1" ht="30" hidden="1" customHeight="1">
      <c r="A2354" s="204" t="s">
        <v>49</v>
      </c>
      <c r="B2354" s="200" t="s">
        <v>50</v>
      </c>
      <c r="C2354" s="200" t="s">
        <v>51</v>
      </c>
      <c r="D2354" s="200" t="s">
        <v>17676</v>
      </c>
      <c r="E2354" s="200" t="s">
        <v>17677</v>
      </c>
      <c r="F2354" s="206" t="s">
        <v>17693</v>
      </c>
      <c r="G2354" s="201" t="s">
        <v>17694</v>
      </c>
      <c r="H2354" s="205" t="s">
        <v>17695</v>
      </c>
      <c r="I2354" s="204" t="s">
        <v>17696</v>
      </c>
      <c r="J2354" s="207" t="s">
        <v>17697</v>
      </c>
      <c r="K2354" s="208" t="s">
        <v>17698</v>
      </c>
      <c r="L2354" s="200" t="s">
        <v>60</v>
      </c>
      <c r="M2354" s="205" t="s">
        <v>61</v>
      </c>
      <c r="N2354" s="205" t="s">
        <v>62</v>
      </c>
      <c r="O2354" s="205" t="s">
        <v>63</v>
      </c>
      <c r="P2354" s="205" t="s">
        <v>64</v>
      </c>
      <c r="Q2354" s="205" t="s">
        <v>65</v>
      </c>
      <c r="R2354" s="205" t="s">
        <v>51</v>
      </c>
      <c r="S2354" s="205" t="s">
        <v>17677</v>
      </c>
      <c r="T2354" s="205" t="s">
        <v>66</v>
      </c>
      <c r="U2354" s="208" t="s">
        <v>17699</v>
      </c>
      <c r="V2354" s="205">
        <v>1</v>
      </c>
      <c r="W2354" s="205" t="s">
        <v>68</v>
      </c>
      <c r="X2354" s="205" t="s">
        <v>69</v>
      </c>
      <c r="Y2354" s="205" t="s">
        <v>70</v>
      </c>
      <c r="Z2354" s="205" t="s">
        <v>647</v>
      </c>
      <c r="AA2354" s="234" t="s">
        <v>71</v>
      </c>
      <c r="AB2354" s="216">
        <v>46310</v>
      </c>
      <c r="AC2354" s="205"/>
      <c r="AD2354" s="230" t="s">
        <v>72</v>
      </c>
      <c r="AE2354" s="126" t="s">
        <v>73</v>
      </c>
      <c r="AF2354" s="127" t="s">
        <v>74</v>
      </c>
      <c r="AG2354" s="128"/>
      <c r="AH2354" s="129"/>
      <c r="AI2354" s="129"/>
      <c r="AJ2354" s="126" t="s">
        <v>75</v>
      </c>
      <c r="AK2354" s="127" t="s">
        <v>76</v>
      </c>
      <c r="AL2354" s="129" t="s">
        <v>77</v>
      </c>
      <c r="AM2354" s="128" t="s">
        <v>17700</v>
      </c>
      <c r="AN2354" s="129"/>
      <c r="AO2354" s="127" t="s">
        <v>79</v>
      </c>
      <c r="AP2354" s="129"/>
      <c r="AQ2354" s="183"/>
      <c r="AR2354" s="183"/>
      <c r="AS2354" s="183"/>
    </row>
    <row r="2355" spans="1:45" customFormat="1" ht="30" hidden="1" customHeight="1">
      <c r="A2355" s="204" t="s">
        <v>49</v>
      </c>
      <c r="B2355" s="200" t="s">
        <v>50</v>
      </c>
      <c r="C2355" s="200" t="s">
        <v>51</v>
      </c>
      <c r="D2355" s="200" t="s">
        <v>17701</v>
      </c>
      <c r="E2355" s="200" t="s">
        <v>17702</v>
      </c>
      <c r="F2355" s="206" t="s">
        <v>17703</v>
      </c>
      <c r="G2355" s="201" t="s">
        <v>17704</v>
      </c>
      <c r="H2355" s="205" t="s">
        <v>17705</v>
      </c>
      <c r="I2355" s="204" t="s">
        <v>17706</v>
      </c>
      <c r="J2355" s="207" t="s">
        <v>17707</v>
      </c>
      <c r="K2355" s="208" t="s">
        <v>17708</v>
      </c>
      <c r="L2355" s="200" t="s">
        <v>60</v>
      </c>
      <c r="M2355" s="205" t="s">
        <v>61</v>
      </c>
      <c r="N2355" s="205" t="s">
        <v>62</v>
      </c>
      <c r="O2355" s="205" t="s">
        <v>63</v>
      </c>
      <c r="P2355" s="205" t="s">
        <v>64</v>
      </c>
      <c r="Q2355" s="205" t="s">
        <v>65</v>
      </c>
      <c r="R2355" s="205" t="s">
        <v>51</v>
      </c>
      <c r="S2355" s="205" t="s">
        <v>17702</v>
      </c>
      <c r="T2355" s="205" t="s">
        <v>66</v>
      </c>
      <c r="U2355" s="208" t="s">
        <v>17709</v>
      </c>
      <c r="V2355" s="205" t="s">
        <v>647</v>
      </c>
      <c r="W2355" s="205" t="s">
        <v>68</v>
      </c>
      <c r="X2355" s="205" t="s">
        <v>69</v>
      </c>
      <c r="Y2355" s="205" t="s">
        <v>70</v>
      </c>
      <c r="Z2355" s="205" t="s">
        <v>647</v>
      </c>
      <c r="AA2355" s="234" t="s">
        <v>71</v>
      </c>
      <c r="AB2355" s="216">
        <v>46310</v>
      </c>
      <c r="AC2355" s="205"/>
      <c r="AD2355" s="230" t="s">
        <v>375</v>
      </c>
      <c r="AE2355" s="126" t="s">
        <v>75</v>
      </c>
      <c r="AF2355" s="127" t="s">
        <v>76</v>
      </c>
      <c r="AG2355" s="128" t="s">
        <v>15007</v>
      </c>
      <c r="AH2355" s="129"/>
      <c r="AI2355" s="129"/>
      <c r="AJ2355" s="126" t="s">
        <v>73</v>
      </c>
      <c r="AK2355" s="127"/>
      <c r="AL2355" s="129"/>
      <c r="AM2355" s="128"/>
      <c r="AN2355" s="129"/>
      <c r="AO2355" s="127" t="s">
        <v>79</v>
      </c>
      <c r="AP2355" s="129"/>
      <c r="AQ2355" s="183"/>
      <c r="AR2355" s="183"/>
      <c r="AS2355" s="183"/>
    </row>
    <row r="2356" spans="1:45" customFormat="1" ht="30" hidden="1" customHeight="1">
      <c r="A2356" s="204" t="s">
        <v>49</v>
      </c>
      <c r="B2356" s="200" t="s">
        <v>50</v>
      </c>
      <c r="C2356" s="200" t="s">
        <v>51</v>
      </c>
      <c r="D2356" s="200" t="s">
        <v>17701</v>
      </c>
      <c r="E2356" s="200" t="s">
        <v>17702</v>
      </c>
      <c r="F2356" s="206" t="s">
        <v>17710</v>
      </c>
      <c r="G2356" s="201" t="s">
        <v>17711</v>
      </c>
      <c r="H2356" s="205" t="s">
        <v>17712</v>
      </c>
      <c r="I2356" s="204" t="s">
        <v>17713</v>
      </c>
      <c r="J2356" s="207" t="s">
        <v>17714</v>
      </c>
      <c r="K2356" s="208" t="s">
        <v>17715</v>
      </c>
      <c r="L2356" s="200" t="s">
        <v>90</v>
      </c>
      <c r="M2356" s="205" t="s">
        <v>61</v>
      </c>
      <c r="N2356" s="205" t="s">
        <v>62</v>
      </c>
      <c r="O2356" s="205" t="s">
        <v>63</v>
      </c>
      <c r="P2356" s="205" t="s">
        <v>64</v>
      </c>
      <c r="Q2356" s="205" t="s">
        <v>65</v>
      </c>
      <c r="R2356" s="205" t="s">
        <v>51</v>
      </c>
      <c r="S2356" s="205" t="s">
        <v>17702</v>
      </c>
      <c r="T2356" s="205" t="s">
        <v>93</v>
      </c>
      <c r="U2356" s="208" t="s">
        <v>17716</v>
      </c>
      <c r="V2356" s="205">
        <v>0.95</v>
      </c>
      <c r="W2356" s="205" t="s">
        <v>68</v>
      </c>
      <c r="X2356" s="205" t="s">
        <v>69</v>
      </c>
      <c r="Y2356" s="205" t="s">
        <v>70</v>
      </c>
      <c r="Z2356" s="205" t="s">
        <v>95</v>
      </c>
      <c r="AA2356" s="234" t="s">
        <v>71</v>
      </c>
      <c r="AB2356" s="216">
        <v>46310</v>
      </c>
      <c r="AC2356" s="205"/>
      <c r="AD2356" s="230" t="s">
        <v>72</v>
      </c>
      <c r="AE2356" s="126" t="s">
        <v>73</v>
      </c>
      <c r="AF2356" s="127" t="s">
        <v>74</v>
      </c>
      <c r="AG2356" s="128"/>
      <c r="AH2356" s="129"/>
      <c r="AI2356" s="129"/>
      <c r="AJ2356" s="126" t="s">
        <v>75</v>
      </c>
      <c r="AK2356" s="127" t="s">
        <v>76</v>
      </c>
      <c r="AL2356" s="129" t="s">
        <v>77</v>
      </c>
      <c r="AM2356" s="128" t="s">
        <v>17717</v>
      </c>
      <c r="AN2356" s="129"/>
      <c r="AO2356" s="127" t="s">
        <v>79</v>
      </c>
      <c r="AP2356" s="129"/>
      <c r="AQ2356" s="183"/>
      <c r="AR2356" s="183"/>
      <c r="AS2356" s="183"/>
    </row>
    <row r="2357" spans="1:45" customFormat="1" ht="30" hidden="1" customHeight="1">
      <c r="A2357" s="204" t="s">
        <v>49</v>
      </c>
      <c r="B2357" s="200" t="s">
        <v>50</v>
      </c>
      <c r="C2357" s="200" t="s">
        <v>51</v>
      </c>
      <c r="D2357" s="200" t="s">
        <v>17701</v>
      </c>
      <c r="E2357" s="200" t="s">
        <v>17702</v>
      </c>
      <c r="F2357" s="206" t="s">
        <v>17718</v>
      </c>
      <c r="G2357" s="201" t="s">
        <v>17719</v>
      </c>
      <c r="H2357" s="205" t="s">
        <v>17720</v>
      </c>
      <c r="I2357" s="204" t="s">
        <v>17721</v>
      </c>
      <c r="J2357" s="207" t="s">
        <v>17722</v>
      </c>
      <c r="K2357" s="208" t="s">
        <v>17723</v>
      </c>
      <c r="L2357" s="200" t="s">
        <v>60</v>
      </c>
      <c r="M2357" s="205" t="s">
        <v>61</v>
      </c>
      <c r="N2357" s="205" t="s">
        <v>62</v>
      </c>
      <c r="O2357" s="205" t="s">
        <v>63</v>
      </c>
      <c r="P2357" s="205" t="s">
        <v>64</v>
      </c>
      <c r="Q2357" s="205" t="s">
        <v>65</v>
      </c>
      <c r="R2357" s="205" t="s">
        <v>51</v>
      </c>
      <c r="S2357" s="205" t="s">
        <v>17702</v>
      </c>
      <c r="T2357" s="205" t="s">
        <v>66</v>
      </c>
      <c r="U2357" s="208" t="s">
        <v>17724</v>
      </c>
      <c r="V2357" s="205">
        <v>1</v>
      </c>
      <c r="W2357" s="205" t="s">
        <v>68</v>
      </c>
      <c r="X2357" s="205" t="s">
        <v>69</v>
      </c>
      <c r="Y2357" s="205" t="s">
        <v>70</v>
      </c>
      <c r="Z2357" s="205" t="s">
        <v>647</v>
      </c>
      <c r="AA2357" s="234" t="s">
        <v>71</v>
      </c>
      <c r="AB2357" s="216">
        <v>46310</v>
      </c>
      <c r="AC2357" s="205"/>
      <c r="AD2357" s="230" t="s">
        <v>72</v>
      </c>
      <c r="AE2357" s="126" t="s">
        <v>73</v>
      </c>
      <c r="AF2357" s="127" t="s">
        <v>74</v>
      </c>
      <c r="AG2357" s="128"/>
      <c r="AH2357" s="129"/>
      <c r="AI2357" s="129"/>
      <c r="AJ2357" s="126" t="s">
        <v>75</v>
      </c>
      <c r="AK2357" s="127" t="s">
        <v>76</v>
      </c>
      <c r="AL2357" s="129" t="s">
        <v>77</v>
      </c>
      <c r="AM2357" s="128" t="s">
        <v>17725</v>
      </c>
      <c r="AN2357" s="129"/>
      <c r="AO2357" s="127" t="s">
        <v>79</v>
      </c>
      <c r="AP2357" s="129"/>
      <c r="AQ2357" s="183"/>
      <c r="AR2357" s="183"/>
      <c r="AS2357" s="183"/>
    </row>
    <row r="2358" spans="1:45" customFormat="1" ht="30" hidden="1" customHeight="1">
      <c r="A2358" s="204" t="s">
        <v>49</v>
      </c>
      <c r="B2358" s="200" t="s">
        <v>50</v>
      </c>
      <c r="C2358" s="200" t="s">
        <v>51</v>
      </c>
      <c r="D2358" s="200" t="s">
        <v>17726</v>
      </c>
      <c r="E2358" s="200" t="s">
        <v>17727</v>
      </c>
      <c r="F2358" s="206" t="s">
        <v>17728</v>
      </c>
      <c r="G2358" s="201" t="s">
        <v>17729</v>
      </c>
      <c r="H2358" s="205" t="s">
        <v>17730</v>
      </c>
      <c r="I2358" s="204" t="s">
        <v>17731</v>
      </c>
      <c r="J2358" s="207" t="s">
        <v>17732</v>
      </c>
      <c r="K2358" s="208" t="s">
        <v>17733</v>
      </c>
      <c r="L2358" s="200" t="s">
        <v>90</v>
      </c>
      <c r="M2358" s="205" t="s">
        <v>61</v>
      </c>
      <c r="N2358" s="205" t="s">
        <v>62</v>
      </c>
      <c r="O2358" s="205" t="s">
        <v>63</v>
      </c>
      <c r="P2358" s="205" t="s">
        <v>64</v>
      </c>
      <c r="Q2358" s="205" t="s">
        <v>65</v>
      </c>
      <c r="R2358" s="205" t="s">
        <v>51</v>
      </c>
      <c r="S2358" s="205" t="s">
        <v>17727</v>
      </c>
      <c r="T2358" s="205" t="s">
        <v>93</v>
      </c>
      <c r="U2358" s="208" t="s">
        <v>17734</v>
      </c>
      <c r="V2358" s="205">
        <v>0.95</v>
      </c>
      <c r="W2358" s="205" t="s">
        <v>68</v>
      </c>
      <c r="X2358" s="205" t="s">
        <v>69</v>
      </c>
      <c r="Y2358" s="205" t="s">
        <v>70</v>
      </c>
      <c r="Z2358" s="205" t="s">
        <v>95</v>
      </c>
      <c r="AA2358" s="234" t="s">
        <v>71</v>
      </c>
      <c r="AB2358" s="216">
        <v>46310</v>
      </c>
      <c r="AC2358" s="205"/>
      <c r="AD2358" s="230" t="s">
        <v>72</v>
      </c>
      <c r="AE2358" s="126" t="s">
        <v>73</v>
      </c>
      <c r="AF2358" s="127" t="s">
        <v>74</v>
      </c>
      <c r="AG2358" s="128"/>
      <c r="AH2358" s="129"/>
      <c r="AI2358" s="129"/>
      <c r="AJ2358" s="126" t="s">
        <v>75</v>
      </c>
      <c r="AK2358" s="127" t="s">
        <v>76</v>
      </c>
      <c r="AL2358" s="129" t="s">
        <v>77</v>
      </c>
      <c r="AM2358" s="128" t="s">
        <v>17735</v>
      </c>
      <c r="AN2358" s="129"/>
      <c r="AO2358" s="127" t="s">
        <v>79</v>
      </c>
      <c r="AP2358" s="129"/>
      <c r="AQ2358" s="183"/>
      <c r="AR2358" s="183"/>
      <c r="AS2358" s="183"/>
    </row>
    <row r="2359" spans="1:45" customFormat="1" ht="30" hidden="1" customHeight="1">
      <c r="A2359" s="204" t="s">
        <v>49</v>
      </c>
      <c r="B2359" s="200" t="s">
        <v>50</v>
      </c>
      <c r="C2359" s="200" t="s">
        <v>51</v>
      </c>
      <c r="D2359" s="200" t="s">
        <v>17726</v>
      </c>
      <c r="E2359" s="200" t="s">
        <v>17727</v>
      </c>
      <c r="F2359" s="206" t="s">
        <v>17736</v>
      </c>
      <c r="G2359" s="201" t="s">
        <v>17737</v>
      </c>
      <c r="H2359" s="205" t="s">
        <v>17738</v>
      </c>
      <c r="I2359" s="204" t="s">
        <v>17739</v>
      </c>
      <c r="J2359" s="207" t="s">
        <v>17740</v>
      </c>
      <c r="K2359" s="208" t="s">
        <v>17741</v>
      </c>
      <c r="L2359" s="200" t="s">
        <v>60</v>
      </c>
      <c r="M2359" s="205" t="s">
        <v>61</v>
      </c>
      <c r="N2359" s="205" t="s">
        <v>62</v>
      </c>
      <c r="O2359" s="205" t="s">
        <v>63</v>
      </c>
      <c r="P2359" s="205" t="s">
        <v>64</v>
      </c>
      <c r="Q2359" s="205" t="s">
        <v>65</v>
      </c>
      <c r="R2359" s="205" t="s">
        <v>51</v>
      </c>
      <c r="S2359" s="205" t="s">
        <v>17727</v>
      </c>
      <c r="T2359" s="205" t="s">
        <v>66</v>
      </c>
      <c r="U2359" s="208" t="s">
        <v>17742</v>
      </c>
      <c r="V2359" s="205">
        <v>1</v>
      </c>
      <c r="W2359" s="205" t="s">
        <v>68</v>
      </c>
      <c r="X2359" s="205" t="s">
        <v>69</v>
      </c>
      <c r="Y2359" s="205" t="s">
        <v>70</v>
      </c>
      <c r="Z2359" s="205" t="s">
        <v>647</v>
      </c>
      <c r="AA2359" s="234" t="s">
        <v>71</v>
      </c>
      <c r="AB2359" s="216">
        <v>46310</v>
      </c>
      <c r="AC2359" s="205"/>
      <c r="AD2359" s="230" t="s">
        <v>72</v>
      </c>
      <c r="AE2359" s="126" t="s">
        <v>73</v>
      </c>
      <c r="AF2359" s="127" t="s">
        <v>74</v>
      </c>
      <c r="AG2359" s="128"/>
      <c r="AH2359" s="129"/>
      <c r="AI2359" s="129"/>
      <c r="AJ2359" s="126" t="s">
        <v>75</v>
      </c>
      <c r="AK2359" s="127" t="s">
        <v>76</v>
      </c>
      <c r="AL2359" s="129" t="s">
        <v>77</v>
      </c>
      <c r="AM2359" s="128" t="s">
        <v>17743</v>
      </c>
      <c r="AN2359" s="129"/>
      <c r="AO2359" s="127" t="s">
        <v>79</v>
      </c>
      <c r="AP2359" s="129"/>
      <c r="AQ2359" s="183"/>
      <c r="AR2359" s="183"/>
      <c r="AS2359" s="183"/>
    </row>
    <row r="2360" spans="1:45" customFormat="1" ht="30" hidden="1" customHeight="1">
      <c r="A2360" s="204" t="s">
        <v>49</v>
      </c>
      <c r="B2360" s="200" t="s">
        <v>50</v>
      </c>
      <c r="C2360" s="200" t="s">
        <v>51</v>
      </c>
      <c r="D2360" s="200" t="s">
        <v>17726</v>
      </c>
      <c r="E2360" s="200" t="s">
        <v>17727</v>
      </c>
      <c r="F2360" s="206" t="s">
        <v>17744</v>
      </c>
      <c r="G2360" s="201" t="s">
        <v>17745</v>
      </c>
      <c r="H2360" s="205" t="s">
        <v>17746</v>
      </c>
      <c r="I2360" s="204" t="s">
        <v>17747</v>
      </c>
      <c r="J2360" s="207" t="s">
        <v>17748</v>
      </c>
      <c r="K2360" s="208" t="s">
        <v>17749</v>
      </c>
      <c r="L2360" s="200" t="s">
        <v>60</v>
      </c>
      <c r="M2360" s="205" t="s">
        <v>61</v>
      </c>
      <c r="N2360" s="205" t="s">
        <v>62</v>
      </c>
      <c r="O2360" s="205" t="s">
        <v>63</v>
      </c>
      <c r="P2360" s="205" t="s">
        <v>64</v>
      </c>
      <c r="Q2360" s="205" t="s">
        <v>65</v>
      </c>
      <c r="R2360" s="205" t="s">
        <v>51</v>
      </c>
      <c r="S2360" s="205" t="s">
        <v>17727</v>
      </c>
      <c r="T2360" s="205" t="s">
        <v>66</v>
      </c>
      <c r="U2360" s="208" t="s">
        <v>17750</v>
      </c>
      <c r="V2360" s="205">
        <v>1</v>
      </c>
      <c r="W2360" s="205" t="s">
        <v>68</v>
      </c>
      <c r="X2360" s="205" t="s">
        <v>69</v>
      </c>
      <c r="Y2360" s="205" t="s">
        <v>70</v>
      </c>
      <c r="Z2360" s="205" t="s">
        <v>50</v>
      </c>
      <c r="AA2360" s="234" t="s">
        <v>71</v>
      </c>
      <c r="AB2360" s="216">
        <v>46310</v>
      </c>
      <c r="AC2360" s="205"/>
      <c r="AD2360" s="230" t="s">
        <v>72</v>
      </c>
      <c r="AE2360" s="126" t="s">
        <v>73</v>
      </c>
      <c r="AF2360" s="127" t="s">
        <v>74</v>
      </c>
      <c r="AG2360" s="128"/>
      <c r="AH2360" s="129"/>
      <c r="AI2360" s="129"/>
      <c r="AJ2360" s="126" t="s">
        <v>75</v>
      </c>
      <c r="AK2360" s="127" t="s">
        <v>76</v>
      </c>
      <c r="AL2360" s="129" t="s">
        <v>77</v>
      </c>
      <c r="AM2360" s="128" t="s">
        <v>17751</v>
      </c>
      <c r="AN2360" s="129"/>
      <c r="AO2360" s="127" t="s">
        <v>79</v>
      </c>
      <c r="AP2360" s="129"/>
      <c r="AQ2360" s="183"/>
      <c r="AR2360" s="183"/>
      <c r="AS2360" s="183"/>
    </row>
    <row r="2361" spans="1:45" customFormat="1" ht="30" hidden="1" customHeight="1">
      <c r="A2361" s="204" t="s">
        <v>49</v>
      </c>
      <c r="B2361" s="200" t="s">
        <v>50</v>
      </c>
      <c r="C2361" s="200" t="s">
        <v>51</v>
      </c>
      <c r="D2361" s="200" t="s">
        <v>17726</v>
      </c>
      <c r="E2361" s="200" t="s">
        <v>17727</v>
      </c>
      <c r="F2361" s="206" t="s">
        <v>17752</v>
      </c>
      <c r="G2361" s="201" t="s">
        <v>17753</v>
      </c>
      <c r="H2361" s="205" t="s">
        <v>17754</v>
      </c>
      <c r="I2361" s="204" t="s">
        <v>17755</v>
      </c>
      <c r="J2361" s="207" t="s">
        <v>17756</v>
      </c>
      <c r="K2361" s="208" t="s">
        <v>17757</v>
      </c>
      <c r="L2361" s="200" t="s">
        <v>60</v>
      </c>
      <c r="M2361" s="205" t="s">
        <v>61</v>
      </c>
      <c r="N2361" s="205" t="s">
        <v>62</v>
      </c>
      <c r="O2361" s="205" t="s">
        <v>63</v>
      </c>
      <c r="P2361" s="205" t="s">
        <v>64</v>
      </c>
      <c r="Q2361" s="205" t="s">
        <v>65</v>
      </c>
      <c r="R2361" s="205" t="s">
        <v>51</v>
      </c>
      <c r="S2361" s="205" t="s">
        <v>17727</v>
      </c>
      <c r="T2361" s="205" t="s">
        <v>66</v>
      </c>
      <c r="U2361" s="208" t="s">
        <v>17758</v>
      </c>
      <c r="V2361" s="205">
        <v>1</v>
      </c>
      <c r="W2361" s="205" t="s">
        <v>68</v>
      </c>
      <c r="X2361" s="205" t="s">
        <v>69</v>
      </c>
      <c r="Y2361" s="205" t="s">
        <v>70</v>
      </c>
      <c r="Z2361" s="205" t="s">
        <v>50</v>
      </c>
      <c r="AA2361" s="234" t="s">
        <v>71</v>
      </c>
      <c r="AB2361" s="216">
        <v>46310</v>
      </c>
      <c r="AC2361" s="205"/>
      <c r="AD2361" s="230" t="s">
        <v>72</v>
      </c>
      <c r="AE2361" s="126" t="s">
        <v>73</v>
      </c>
      <c r="AF2361" s="127" t="s">
        <v>74</v>
      </c>
      <c r="AG2361" s="128"/>
      <c r="AH2361" s="129"/>
      <c r="AI2361" s="129"/>
      <c r="AJ2361" s="126" t="s">
        <v>75</v>
      </c>
      <c r="AK2361" s="127" t="s">
        <v>76</v>
      </c>
      <c r="AL2361" s="129" t="s">
        <v>77</v>
      </c>
      <c r="AM2361" s="128" t="s">
        <v>17759</v>
      </c>
      <c r="AN2361" s="129"/>
      <c r="AO2361" s="127" t="s">
        <v>79</v>
      </c>
      <c r="AP2361" s="129"/>
      <c r="AQ2361" s="183"/>
      <c r="AR2361" s="183"/>
      <c r="AS2361" s="183"/>
    </row>
    <row r="2362" spans="1:45" customFormat="1" ht="30" hidden="1" customHeight="1">
      <c r="A2362" s="204" t="s">
        <v>49</v>
      </c>
      <c r="B2362" s="200" t="s">
        <v>50</v>
      </c>
      <c r="C2362" s="200" t="s">
        <v>51</v>
      </c>
      <c r="D2362" s="200" t="s">
        <v>17760</v>
      </c>
      <c r="E2362" s="200" t="s">
        <v>17761</v>
      </c>
      <c r="F2362" s="206" t="s">
        <v>17762</v>
      </c>
      <c r="G2362" s="201" t="s">
        <v>17763</v>
      </c>
      <c r="H2362" s="205" t="s">
        <v>17764</v>
      </c>
      <c r="I2362" s="204" t="s">
        <v>17765</v>
      </c>
      <c r="J2362" s="207" t="s">
        <v>17766</v>
      </c>
      <c r="K2362" s="208" t="s">
        <v>17767</v>
      </c>
      <c r="L2362" s="200" t="s">
        <v>90</v>
      </c>
      <c r="M2362" s="205" t="s">
        <v>61</v>
      </c>
      <c r="N2362" s="205" t="s">
        <v>62</v>
      </c>
      <c r="O2362" s="205" t="s">
        <v>63</v>
      </c>
      <c r="P2362" s="205" t="s">
        <v>64</v>
      </c>
      <c r="Q2362" s="205" t="s">
        <v>65</v>
      </c>
      <c r="R2362" s="205" t="s">
        <v>51</v>
      </c>
      <c r="S2362" s="205" t="s">
        <v>17761</v>
      </c>
      <c r="T2362" s="205" t="s">
        <v>93</v>
      </c>
      <c r="U2362" s="208" t="s">
        <v>17768</v>
      </c>
      <c r="V2362" s="205">
        <v>0.95</v>
      </c>
      <c r="W2362" s="205" t="s">
        <v>68</v>
      </c>
      <c r="X2362" s="205" t="s">
        <v>69</v>
      </c>
      <c r="Y2362" s="205" t="s">
        <v>70</v>
      </c>
      <c r="Z2362" s="205" t="s">
        <v>95</v>
      </c>
      <c r="AA2362" s="234" t="s">
        <v>71</v>
      </c>
      <c r="AB2362" s="216">
        <v>46310</v>
      </c>
      <c r="AC2362" s="205"/>
      <c r="AD2362" s="230" t="s">
        <v>72</v>
      </c>
      <c r="AE2362" s="126" t="s">
        <v>73</v>
      </c>
      <c r="AF2362" s="127" t="s">
        <v>74</v>
      </c>
      <c r="AG2362" s="128"/>
      <c r="AH2362" s="129"/>
      <c r="AI2362" s="129"/>
      <c r="AJ2362" s="126" t="s">
        <v>75</v>
      </c>
      <c r="AK2362" s="127" t="s">
        <v>76</v>
      </c>
      <c r="AL2362" s="129" t="s">
        <v>77</v>
      </c>
      <c r="AM2362" s="128" t="s">
        <v>17769</v>
      </c>
      <c r="AN2362" s="129"/>
      <c r="AO2362" s="127" t="s">
        <v>79</v>
      </c>
      <c r="AP2362" s="129"/>
      <c r="AQ2362" s="183"/>
      <c r="AR2362" s="183"/>
      <c r="AS2362" s="183"/>
    </row>
    <row r="2363" spans="1:45" customFormat="1" ht="30" hidden="1" customHeight="1">
      <c r="A2363" s="204" t="s">
        <v>49</v>
      </c>
      <c r="B2363" s="200" t="s">
        <v>50</v>
      </c>
      <c r="C2363" s="200" t="s">
        <v>51</v>
      </c>
      <c r="D2363" s="200" t="s">
        <v>17760</v>
      </c>
      <c r="E2363" s="200" t="s">
        <v>17761</v>
      </c>
      <c r="F2363" s="206" t="s">
        <v>17770</v>
      </c>
      <c r="G2363" s="201" t="s">
        <v>17771</v>
      </c>
      <c r="H2363" s="205" t="s">
        <v>17772</v>
      </c>
      <c r="I2363" s="204" t="s">
        <v>17773</v>
      </c>
      <c r="J2363" s="207" t="s">
        <v>17774</v>
      </c>
      <c r="K2363" s="208" t="s">
        <v>17775</v>
      </c>
      <c r="L2363" s="200" t="s">
        <v>60</v>
      </c>
      <c r="M2363" s="205" t="s">
        <v>61</v>
      </c>
      <c r="N2363" s="205" t="s">
        <v>62</v>
      </c>
      <c r="O2363" s="205" t="s">
        <v>63</v>
      </c>
      <c r="P2363" s="205" t="s">
        <v>64</v>
      </c>
      <c r="Q2363" s="205" t="s">
        <v>65</v>
      </c>
      <c r="R2363" s="205" t="s">
        <v>51</v>
      </c>
      <c r="S2363" s="205" t="s">
        <v>17761</v>
      </c>
      <c r="T2363" s="205" t="s">
        <v>66</v>
      </c>
      <c r="U2363" s="208" t="s">
        <v>17776</v>
      </c>
      <c r="V2363" s="205">
        <v>1</v>
      </c>
      <c r="W2363" s="205" t="s">
        <v>68</v>
      </c>
      <c r="X2363" s="205" t="s">
        <v>69</v>
      </c>
      <c r="Y2363" s="205" t="s">
        <v>70</v>
      </c>
      <c r="Z2363" s="205" t="s">
        <v>647</v>
      </c>
      <c r="AA2363" s="234" t="s">
        <v>71</v>
      </c>
      <c r="AB2363" s="216">
        <v>46310</v>
      </c>
      <c r="AC2363" s="205"/>
      <c r="AD2363" s="230" t="s">
        <v>72</v>
      </c>
      <c r="AE2363" s="126" t="s">
        <v>73</v>
      </c>
      <c r="AF2363" s="127" t="s">
        <v>74</v>
      </c>
      <c r="AG2363" s="128"/>
      <c r="AH2363" s="129"/>
      <c r="AI2363" s="129"/>
      <c r="AJ2363" s="126" t="s">
        <v>75</v>
      </c>
      <c r="AK2363" s="127" t="s">
        <v>76</v>
      </c>
      <c r="AL2363" s="129" t="s">
        <v>77</v>
      </c>
      <c r="AM2363" s="128" t="s">
        <v>17777</v>
      </c>
      <c r="AN2363" s="129"/>
      <c r="AO2363" s="127" t="s">
        <v>79</v>
      </c>
      <c r="AP2363" s="129"/>
      <c r="AQ2363" s="183"/>
      <c r="AR2363" s="183"/>
      <c r="AS2363" s="183"/>
    </row>
    <row r="2364" spans="1:45" customFormat="1" ht="30" hidden="1" customHeight="1">
      <c r="A2364" s="204" t="s">
        <v>49</v>
      </c>
      <c r="B2364" s="200" t="s">
        <v>50</v>
      </c>
      <c r="C2364" s="200" t="s">
        <v>51</v>
      </c>
      <c r="D2364" s="200" t="s">
        <v>17760</v>
      </c>
      <c r="E2364" s="200" t="s">
        <v>17761</v>
      </c>
      <c r="F2364" s="206" t="s">
        <v>17778</v>
      </c>
      <c r="G2364" s="201" t="s">
        <v>17779</v>
      </c>
      <c r="H2364" s="205" t="s">
        <v>17780</v>
      </c>
      <c r="I2364" s="204" t="s">
        <v>17781</v>
      </c>
      <c r="J2364" s="207" t="s">
        <v>17782</v>
      </c>
      <c r="K2364" s="208" t="s">
        <v>17783</v>
      </c>
      <c r="L2364" s="200" t="s">
        <v>60</v>
      </c>
      <c r="M2364" s="205" t="s">
        <v>61</v>
      </c>
      <c r="N2364" s="205" t="s">
        <v>62</v>
      </c>
      <c r="O2364" s="205" t="s">
        <v>63</v>
      </c>
      <c r="P2364" s="205" t="s">
        <v>64</v>
      </c>
      <c r="Q2364" s="205" t="s">
        <v>65</v>
      </c>
      <c r="R2364" s="205" t="s">
        <v>51</v>
      </c>
      <c r="S2364" s="205" t="s">
        <v>17761</v>
      </c>
      <c r="T2364" s="205" t="s">
        <v>66</v>
      </c>
      <c r="U2364" s="208" t="s">
        <v>17784</v>
      </c>
      <c r="V2364" s="205">
        <v>1</v>
      </c>
      <c r="W2364" s="205" t="s">
        <v>68</v>
      </c>
      <c r="X2364" s="205" t="s">
        <v>69</v>
      </c>
      <c r="Y2364" s="205" t="s">
        <v>70</v>
      </c>
      <c r="Z2364" s="205" t="s">
        <v>50</v>
      </c>
      <c r="AA2364" s="234" t="s">
        <v>71</v>
      </c>
      <c r="AB2364" s="216">
        <v>46310</v>
      </c>
      <c r="AC2364" s="205"/>
      <c r="AD2364" s="230" t="s">
        <v>72</v>
      </c>
      <c r="AE2364" s="126" t="s">
        <v>73</v>
      </c>
      <c r="AF2364" s="127" t="s">
        <v>74</v>
      </c>
      <c r="AG2364" s="128"/>
      <c r="AH2364" s="129"/>
      <c r="AI2364" s="129"/>
      <c r="AJ2364" s="126" t="s">
        <v>75</v>
      </c>
      <c r="AK2364" s="127" t="s">
        <v>76</v>
      </c>
      <c r="AL2364" s="129" t="s">
        <v>77</v>
      </c>
      <c r="AM2364" s="128" t="s">
        <v>17785</v>
      </c>
      <c r="AN2364" s="129"/>
      <c r="AO2364" s="127" t="s">
        <v>79</v>
      </c>
      <c r="AP2364" s="129"/>
      <c r="AQ2364" s="183"/>
      <c r="AR2364" s="183"/>
      <c r="AS2364" s="183"/>
    </row>
    <row r="2365" spans="1:45" customFormat="1" ht="30" hidden="1" customHeight="1">
      <c r="A2365" s="204" t="s">
        <v>49</v>
      </c>
      <c r="B2365" s="200" t="s">
        <v>50</v>
      </c>
      <c r="C2365" s="200" t="s">
        <v>51</v>
      </c>
      <c r="D2365" s="200" t="s">
        <v>17786</v>
      </c>
      <c r="E2365" s="200" t="s">
        <v>17787</v>
      </c>
      <c r="F2365" s="206" t="s">
        <v>17788</v>
      </c>
      <c r="G2365" s="201" t="s">
        <v>17789</v>
      </c>
      <c r="H2365" s="205" t="s">
        <v>17790</v>
      </c>
      <c r="I2365" s="204" t="s">
        <v>17791</v>
      </c>
      <c r="J2365" s="207" t="s">
        <v>17792</v>
      </c>
      <c r="K2365" s="208" t="s">
        <v>17793</v>
      </c>
      <c r="L2365" s="200" t="s">
        <v>90</v>
      </c>
      <c r="M2365" s="205" t="s">
        <v>61</v>
      </c>
      <c r="N2365" s="205" t="s">
        <v>62</v>
      </c>
      <c r="O2365" s="205" t="s">
        <v>63</v>
      </c>
      <c r="P2365" s="205" t="s">
        <v>64</v>
      </c>
      <c r="Q2365" s="205" t="s">
        <v>65</v>
      </c>
      <c r="R2365" s="205" t="s">
        <v>51</v>
      </c>
      <c r="S2365" s="205" t="s">
        <v>17787</v>
      </c>
      <c r="T2365" s="205" t="s">
        <v>93</v>
      </c>
      <c r="U2365" s="208" t="s">
        <v>17794</v>
      </c>
      <c r="V2365" s="205">
        <v>0.95</v>
      </c>
      <c r="W2365" s="205" t="s">
        <v>68</v>
      </c>
      <c r="X2365" s="205" t="s">
        <v>69</v>
      </c>
      <c r="Y2365" s="205" t="s">
        <v>70</v>
      </c>
      <c r="Z2365" s="205" t="s">
        <v>95</v>
      </c>
      <c r="AA2365" s="234" t="s">
        <v>71</v>
      </c>
      <c r="AB2365" s="216">
        <v>46310</v>
      </c>
      <c r="AC2365" s="205"/>
      <c r="AD2365" s="230" t="s">
        <v>72</v>
      </c>
      <c r="AE2365" s="126" t="s">
        <v>73</v>
      </c>
      <c r="AF2365" s="127" t="s">
        <v>74</v>
      </c>
      <c r="AG2365" s="128"/>
      <c r="AH2365" s="129"/>
      <c r="AI2365" s="129"/>
      <c r="AJ2365" s="126" t="s">
        <v>75</v>
      </c>
      <c r="AK2365" s="127" t="s">
        <v>76</v>
      </c>
      <c r="AL2365" s="129" t="s">
        <v>77</v>
      </c>
      <c r="AM2365" s="128" t="s">
        <v>17795</v>
      </c>
      <c r="AN2365" s="129"/>
      <c r="AO2365" s="127" t="s">
        <v>79</v>
      </c>
      <c r="AP2365" s="129"/>
      <c r="AQ2365" s="183"/>
      <c r="AR2365" s="183"/>
      <c r="AS2365" s="183"/>
    </row>
    <row r="2366" spans="1:45" customFormat="1" ht="30" hidden="1" customHeight="1">
      <c r="A2366" s="204" t="s">
        <v>49</v>
      </c>
      <c r="B2366" s="200" t="s">
        <v>50</v>
      </c>
      <c r="C2366" s="200" t="s">
        <v>51</v>
      </c>
      <c r="D2366" s="200" t="s">
        <v>17786</v>
      </c>
      <c r="E2366" s="200" t="s">
        <v>17787</v>
      </c>
      <c r="F2366" s="206" t="s">
        <v>17796</v>
      </c>
      <c r="G2366" s="201" t="s">
        <v>17797</v>
      </c>
      <c r="H2366" s="205" t="s">
        <v>17798</v>
      </c>
      <c r="I2366" s="204" t="s">
        <v>17799</v>
      </c>
      <c r="J2366" s="207" t="s">
        <v>17800</v>
      </c>
      <c r="K2366" s="208" t="s">
        <v>17801</v>
      </c>
      <c r="L2366" s="200" t="s">
        <v>60</v>
      </c>
      <c r="M2366" s="205" t="s">
        <v>61</v>
      </c>
      <c r="N2366" s="205" t="s">
        <v>62</v>
      </c>
      <c r="O2366" s="205" t="s">
        <v>63</v>
      </c>
      <c r="P2366" s="205" t="s">
        <v>64</v>
      </c>
      <c r="Q2366" s="205" t="s">
        <v>65</v>
      </c>
      <c r="R2366" s="205" t="s">
        <v>51</v>
      </c>
      <c r="S2366" s="205" t="s">
        <v>17787</v>
      </c>
      <c r="T2366" s="205" t="s">
        <v>66</v>
      </c>
      <c r="U2366" s="208" t="s">
        <v>17802</v>
      </c>
      <c r="V2366" s="205">
        <v>1</v>
      </c>
      <c r="W2366" s="205" t="s">
        <v>68</v>
      </c>
      <c r="X2366" s="205" t="s">
        <v>69</v>
      </c>
      <c r="Y2366" s="205" t="s">
        <v>70</v>
      </c>
      <c r="Z2366" s="205" t="s">
        <v>647</v>
      </c>
      <c r="AA2366" s="234" t="s">
        <v>71</v>
      </c>
      <c r="AB2366" s="216">
        <v>46310</v>
      </c>
      <c r="AC2366" s="205"/>
      <c r="AD2366" s="230" t="s">
        <v>72</v>
      </c>
      <c r="AE2366" s="126" t="s">
        <v>73</v>
      </c>
      <c r="AF2366" s="127" t="s">
        <v>74</v>
      </c>
      <c r="AG2366" s="128"/>
      <c r="AH2366" s="129"/>
      <c r="AI2366" s="129"/>
      <c r="AJ2366" s="126" t="s">
        <v>75</v>
      </c>
      <c r="AK2366" s="127" t="s">
        <v>76</v>
      </c>
      <c r="AL2366" s="129" t="s">
        <v>77</v>
      </c>
      <c r="AM2366" s="128" t="s">
        <v>17803</v>
      </c>
      <c r="AN2366" s="129"/>
      <c r="AO2366" s="127" t="s">
        <v>79</v>
      </c>
      <c r="AP2366" s="129"/>
      <c r="AQ2366" s="183"/>
      <c r="AR2366" s="183"/>
      <c r="AS2366" s="183"/>
    </row>
    <row r="2367" spans="1:45" customFormat="1" ht="30" hidden="1" customHeight="1">
      <c r="A2367" s="204" t="s">
        <v>49</v>
      </c>
      <c r="B2367" s="200" t="s">
        <v>50</v>
      </c>
      <c r="C2367" s="200" t="s">
        <v>51</v>
      </c>
      <c r="D2367" s="200" t="s">
        <v>17786</v>
      </c>
      <c r="E2367" s="200" t="s">
        <v>17787</v>
      </c>
      <c r="F2367" s="206" t="s">
        <v>17804</v>
      </c>
      <c r="G2367" s="201" t="s">
        <v>17805</v>
      </c>
      <c r="H2367" s="205" t="s">
        <v>17806</v>
      </c>
      <c r="I2367" s="204" t="s">
        <v>17807</v>
      </c>
      <c r="J2367" s="207" t="s">
        <v>17808</v>
      </c>
      <c r="K2367" s="208" t="s">
        <v>17809</v>
      </c>
      <c r="L2367" s="200" t="s">
        <v>60</v>
      </c>
      <c r="M2367" s="205" t="s">
        <v>61</v>
      </c>
      <c r="N2367" s="205" t="s">
        <v>62</v>
      </c>
      <c r="O2367" s="205" t="s">
        <v>63</v>
      </c>
      <c r="P2367" s="205" t="s">
        <v>64</v>
      </c>
      <c r="Q2367" s="205" t="s">
        <v>65</v>
      </c>
      <c r="R2367" s="205" t="s">
        <v>51</v>
      </c>
      <c r="S2367" s="205" t="s">
        <v>17787</v>
      </c>
      <c r="T2367" s="205" t="s">
        <v>66</v>
      </c>
      <c r="U2367" s="208" t="s">
        <v>17810</v>
      </c>
      <c r="V2367" s="205">
        <v>1</v>
      </c>
      <c r="W2367" s="205" t="s">
        <v>68</v>
      </c>
      <c r="X2367" s="205" t="s">
        <v>69</v>
      </c>
      <c r="Y2367" s="205" t="s">
        <v>70</v>
      </c>
      <c r="Z2367" s="205" t="s">
        <v>50</v>
      </c>
      <c r="AA2367" s="234" t="s">
        <v>71</v>
      </c>
      <c r="AB2367" s="216">
        <v>46310</v>
      </c>
      <c r="AC2367" s="205"/>
      <c r="AD2367" s="230" t="s">
        <v>72</v>
      </c>
      <c r="AE2367" s="126" t="s">
        <v>73</v>
      </c>
      <c r="AF2367" s="127" t="s">
        <v>74</v>
      </c>
      <c r="AG2367" s="128"/>
      <c r="AH2367" s="129"/>
      <c r="AI2367" s="129"/>
      <c r="AJ2367" s="126" t="s">
        <v>75</v>
      </c>
      <c r="AK2367" s="127" t="s">
        <v>76</v>
      </c>
      <c r="AL2367" s="129" t="s">
        <v>77</v>
      </c>
      <c r="AM2367" s="128" t="s">
        <v>17811</v>
      </c>
      <c r="AN2367" s="129"/>
      <c r="AO2367" s="127" t="s">
        <v>79</v>
      </c>
      <c r="AP2367" s="129"/>
      <c r="AQ2367" s="183"/>
      <c r="AR2367" s="183"/>
      <c r="AS2367" s="183"/>
    </row>
    <row r="2368" spans="1:45" customFormat="1" ht="30" hidden="1" customHeight="1">
      <c r="A2368" s="204" t="s">
        <v>49</v>
      </c>
      <c r="B2368" s="200" t="s">
        <v>50</v>
      </c>
      <c r="C2368" s="200" t="s">
        <v>51</v>
      </c>
      <c r="D2368" s="200" t="s">
        <v>17812</v>
      </c>
      <c r="E2368" s="200" t="s">
        <v>17813</v>
      </c>
      <c r="F2368" s="206" t="s">
        <v>17814</v>
      </c>
      <c r="G2368" s="201" t="s">
        <v>17815</v>
      </c>
      <c r="H2368" s="205" t="s">
        <v>17816</v>
      </c>
      <c r="I2368" s="204" t="s">
        <v>17817</v>
      </c>
      <c r="J2368" s="207" t="s">
        <v>17818</v>
      </c>
      <c r="K2368" s="208" t="s">
        <v>17819</v>
      </c>
      <c r="L2368" s="200" t="s">
        <v>60</v>
      </c>
      <c r="M2368" s="205" t="s">
        <v>61</v>
      </c>
      <c r="N2368" s="205" t="s">
        <v>62</v>
      </c>
      <c r="O2368" s="205" t="s">
        <v>63</v>
      </c>
      <c r="P2368" s="205" t="s">
        <v>64</v>
      </c>
      <c r="Q2368" s="205" t="s">
        <v>65</v>
      </c>
      <c r="R2368" s="205" t="s">
        <v>51</v>
      </c>
      <c r="S2368" s="205" t="s">
        <v>17813</v>
      </c>
      <c r="T2368" s="205" t="s">
        <v>66</v>
      </c>
      <c r="U2368" s="208" t="s">
        <v>17820</v>
      </c>
      <c r="V2368" s="205" t="s">
        <v>647</v>
      </c>
      <c r="W2368" s="205" t="s">
        <v>68</v>
      </c>
      <c r="X2368" s="205" t="s">
        <v>69</v>
      </c>
      <c r="Y2368" s="205" t="s">
        <v>70</v>
      </c>
      <c r="Z2368" s="205" t="s">
        <v>647</v>
      </c>
      <c r="AA2368" s="234" t="s">
        <v>71</v>
      </c>
      <c r="AB2368" s="216">
        <v>46310</v>
      </c>
      <c r="AC2368" s="205"/>
      <c r="AD2368" s="230" t="s">
        <v>375</v>
      </c>
      <c r="AE2368" s="126" t="s">
        <v>75</v>
      </c>
      <c r="AF2368" s="127" t="s">
        <v>76</v>
      </c>
      <c r="AG2368" s="128" t="s">
        <v>15007</v>
      </c>
      <c r="AH2368" s="129"/>
      <c r="AI2368" s="129"/>
      <c r="AJ2368" s="126" t="s">
        <v>73</v>
      </c>
      <c r="AK2368" s="127"/>
      <c r="AL2368" s="129"/>
      <c r="AM2368" s="128"/>
      <c r="AN2368" s="129"/>
      <c r="AO2368" s="127" t="s">
        <v>79</v>
      </c>
      <c r="AP2368" s="129"/>
      <c r="AQ2368" s="183"/>
      <c r="AR2368" s="183"/>
      <c r="AS2368" s="183"/>
    </row>
    <row r="2369" spans="1:45" customFormat="1" ht="30" hidden="1" customHeight="1">
      <c r="A2369" s="204" t="s">
        <v>49</v>
      </c>
      <c r="B2369" s="200" t="s">
        <v>50</v>
      </c>
      <c r="C2369" s="200" t="s">
        <v>51</v>
      </c>
      <c r="D2369" s="200" t="s">
        <v>17812</v>
      </c>
      <c r="E2369" s="200" t="s">
        <v>17813</v>
      </c>
      <c r="F2369" s="206" t="s">
        <v>17821</v>
      </c>
      <c r="G2369" s="201" t="s">
        <v>17822</v>
      </c>
      <c r="H2369" s="205" t="s">
        <v>17823</v>
      </c>
      <c r="I2369" s="204" t="s">
        <v>17824</v>
      </c>
      <c r="J2369" s="207" t="s">
        <v>17825</v>
      </c>
      <c r="K2369" s="208" t="s">
        <v>17826</v>
      </c>
      <c r="L2369" s="200" t="s">
        <v>90</v>
      </c>
      <c r="M2369" s="205" t="s">
        <v>61</v>
      </c>
      <c r="N2369" s="205" t="s">
        <v>62</v>
      </c>
      <c r="O2369" s="205" t="s">
        <v>63</v>
      </c>
      <c r="P2369" s="205" t="s">
        <v>64</v>
      </c>
      <c r="Q2369" s="205" t="s">
        <v>65</v>
      </c>
      <c r="R2369" s="205" t="s">
        <v>51</v>
      </c>
      <c r="S2369" s="205" t="s">
        <v>17813</v>
      </c>
      <c r="T2369" s="205" t="s">
        <v>93</v>
      </c>
      <c r="U2369" s="208" t="s">
        <v>17827</v>
      </c>
      <c r="V2369" s="205">
        <v>0.95</v>
      </c>
      <c r="W2369" s="205" t="s">
        <v>68</v>
      </c>
      <c r="X2369" s="205" t="s">
        <v>69</v>
      </c>
      <c r="Y2369" s="205" t="s">
        <v>70</v>
      </c>
      <c r="Z2369" s="205" t="s">
        <v>95</v>
      </c>
      <c r="AA2369" s="234" t="s">
        <v>71</v>
      </c>
      <c r="AB2369" s="216">
        <v>46310</v>
      </c>
      <c r="AC2369" s="205"/>
      <c r="AD2369" s="230" t="s">
        <v>72</v>
      </c>
      <c r="AE2369" s="126" t="s">
        <v>73</v>
      </c>
      <c r="AF2369" s="127" t="s">
        <v>74</v>
      </c>
      <c r="AG2369" s="128"/>
      <c r="AH2369" s="129"/>
      <c r="AI2369" s="129"/>
      <c r="AJ2369" s="126" t="s">
        <v>75</v>
      </c>
      <c r="AK2369" s="127" t="s">
        <v>76</v>
      </c>
      <c r="AL2369" s="129" t="s">
        <v>77</v>
      </c>
      <c r="AM2369" s="128" t="s">
        <v>17828</v>
      </c>
      <c r="AN2369" s="129"/>
      <c r="AO2369" s="127" t="s">
        <v>79</v>
      </c>
      <c r="AP2369" s="129"/>
      <c r="AQ2369" s="183"/>
      <c r="AR2369" s="183"/>
      <c r="AS2369" s="183"/>
    </row>
    <row r="2370" spans="1:45" customFormat="1" ht="30" hidden="1" customHeight="1">
      <c r="A2370" s="204" t="s">
        <v>49</v>
      </c>
      <c r="B2370" s="200" t="s">
        <v>50</v>
      </c>
      <c r="C2370" s="200" t="s">
        <v>51</v>
      </c>
      <c r="D2370" s="200" t="s">
        <v>17812</v>
      </c>
      <c r="E2370" s="200" t="s">
        <v>17813</v>
      </c>
      <c r="F2370" s="206" t="s">
        <v>17829</v>
      </c>
      <c r="G2370" s="201" t="s">
        <v>17830</v>
      </c>
      <c r="H2370" s="205" t="s">
        <v>17831</v>
      </c>
      <c r="I2370" s="204" t="s">
        <v>17832</v>
      </c>
      <c r="J2370" s="207" t="s">
        <v>17833</v>
      </c>
      <c r="K2370" s="208" t="s">
        <v>17834</v>
      </c>
      <c r="L2370" s="200" t="s">
        <v>60</v>
      </c>
      <c r="M2370" s="205" t="s">
        <v>61</v>
      </c>
      <c r="N2370" s="205" t="s">
        <v>62</v>
      </c>
      <c r="O2370" s="205" t="s">
        <v>63</v>
      </c>
      <c r="P2370" s="205" t="s">
        <v>64</v>
      </c>
      <c r="Q2370" s="205" t="s">
        <v>65</v>
      </c>
      <c r="R2370" s="205" t="s">
        <v>51</v>
      </c>
      <c r="S2370" s="205" t="s">
        <v>17813</v>
      </c>
      <c r="T2370" s="205" t="s">
        <v>66</v>
      </c>
      <c r="U2370" s="208" t="s">
        <v>17835</v>
      </c>
      <c r="V2370" s="205">
        <v>1</v>
      </c>
      <c r="W2370" s="205" t="s">
        <v>68</v>
      </c>
      <c r="X2370" s="205" t="s">
        <v>69</v>
      </c>
      <c r="Y2370" s="205" t="s">
        <v>70</v>
      </c>
      <c r="Z2370" s="205" t="s">
        <v>647</v>
      </c>
      <c r="AA2370" s="234" t="s">
        <v>71</v>
      </c>
      <c r="AB2370" s="216">
        <v>46310</v>
      </c>
      <c r="AC2370" s="205"/>
      <c r="AD2370" s="230" t="s">
        <v>72</v>
      </c>
      <c r="AE2370" s="126" t="s">
        <v>73</v>
      </c>
      <c r="AF2370" s="127" t="s">
        <v>74</v>
      </c>
      <c r="AG2370" s="128"/>
      <c r="AH2370" s="129"/>
      <c r="AI2370" s="129"/>
      <c r="AJ2370" s="126" t="s">
        <v>75</v>
      </c>
      <c r="AK2370" s="127" t="s">
        <v>76</v>
      </c>
      <c r="AL2370" s="129" t="s">
        <v>77</v>
      </c>
      <c r="AM2370" s="128" t="s">
        <v>17836</v>
      </c>
      <c r="AN2370" s="129"/>
      <c r="AO2370" s="127" t="s">
        <v>79</v>
      </c>
      <c r="AP2370" s="129"/>
      <c r="AQ2370" s="183"/>
      <c r="AR2370" s="183"/>
      <c r="AS2370" s="183"/>
    </row>
    <row r="2371" spans="1:45" customFormat="1" ht="30" hidden="1" customHeight="1">
      <c r="A2371" s="204" t="s">
        <v>49</v>
      </c>
      <c r="B2371" s="200" t="s">
        <v>50</v>
      </c>
      <c r="C2371" s="200" t="s">
        <v>51</v>
      </c>
      <c r="D2371" s="200" t="s">
        <v>17837</v>
      </c>
      <c r="E2371" s="200" t="s">
        <v>17838</v>
      </c>
      <c r="F2371" s="206" t="s">
        <v>17839</v>
      </c>
      <c r="G2371" s="201" t="s">
        <v>17840</v>
      </c>
      <c r="H2371" s="205" t="s">
        <v>17841</v>
      </c>
      <c r="I2371" s="204" t="s">
        <v>17842</v>
      </c>
      <c r="J2371" s="207" t="s">
        <v>17843</v>
      </c>
      <c r="K2371" s="208" t="s">
        <v>17844</v>
      </c>
      <c r="L2371" s="200" t="s">
        <v>90</v>
      </c>
      <c r="M2371" s="205" t="s">
        <v>61</v>
      </c>
      <c r="N2371" s="205" t="s">
        <v>62</v>
      </c>
      <c r="O2371" s="205" t="s">
        <v>63</v>
      </c>
      <c r="P2371" s="205" t="s">
        <v>64</v>
      </c>
      <c r="Q2371" s="205" t="s">
        <v>65</v>
      </c>
      <c r="R2371" s="205" t="s">
        <v>51</v>
      </c>
      <c r="S2371" s="205" t="s">
        <v>17838</v>
      </c>
      <c r="T2371" s="205" t="s">
        <v>93</v>
      </c>
      <c r="U2371" s="208" t="s">
        <v>17845</v>
      </c>
      <c r="V2371" s="205">
        <v>0.95</v>
      </c>
      <c r="W2371" s="205" t="s">
        <v>68</v>
      </c>
      <c r="X2371" s="205" t="s">
        <v>69</v>
      </c>
      <c r="Y2371" s="205" t="s">
        <v>70</v>
      </c>
      <c r="Z2371" s="205" t="s">
        <v>95</v>
      </c>
      <c r="AA2371" s="234" t="s">
        <v>71</v>
      </c>
      <c r="AB2371" s="216">
        <v>46310</v>
      </c>
      <c r="AC2371" s="205"/>
      <c r="AD2371" s="230" t="s">
        <v>72</v>
      </c>
      <c r="AE2371" s="126" t="s">
        <v>73</v>
      </c>
      <c r="AF2371" s="127" t="s">
        <v>74</v>
      </c>
      <c r="AG2371" s="128"/>
      <c r="AH2371" s="129"/>
      <c r="AI2371" s="129"/>
      <c r="AJ2371" s="126" t="s">
        <v>75</v>
      </c>
      <c r="AK2371" s="127" t="s">
        <v>76</v>
      </c>
      <c r="AL2371" s="129" t="s">
        <v>77</v>
      </c>
      <c r="AM2371" s="128" t="s">
        <v>17846</v>
      </c>
      <c r="AN2371" s="129"/>
      <c r="AO2371" s="127" t="s">
        <v>79</v>
      </c>
      <c r="AP2371" s="129"/>
      <c r="AQ2371" s="183"/>
      <c r="AR2371" s="183"/>
      <c r="AS2371" s="183"/>
    </row>
    <row r="2372" spans="1:45" customFormat="1" ht="30" hidden="1" customHeight="1">
      <c r="A2372" s="204" t="s">
        <v>49</v>
      </c>
      <c r="B2372" s="200" t="s">
        <v>50</v>
      </c>
      <c r="C2372" s="200" t="s">
        <v>51</v>
      </c>
      <c r="D2372" s="200" t="s">
        <v>17837</v>
      </c>
      <c r="E2372" s="200" t="s">
        <v>17838</v>
      </c>
      <c r="F2372" s="206" t="s">
        <v>17847</v>
      </c>
      <c r="G2372" s="201" t="s">
        <v>17848</v>
      </c>
      <c r="H2372" s="205" t="s">
        <v>17849</v>
      </c>
      <c r="I2372" s="204" t="s">
        <v>17850</v>
      </c>
      <c r="J2372" s="207" t="s">
        <v>17851</v>
      </c>
      <c r="K2372" s="208" t="s">
        <v>17852</v>
      </c>
      <c r="L2372" s="200" t="s">
        <v>60</v>
      </c>
      <c r="M2372" s="205" t="s">
        <v>61</v>
      </c>
      <c r="N2372" s="205" t="s">
        <v>62</v>
      </c>
      <c r="O2372" s="205" t="s">
        <v>63</v>
      </c>
      <c r="P2372" s="205" t="s">
        <v>64</v>
      </c>
      <c r="Q2372" s="205" t="s">
        <v>65</v>
      </c>
      <c r="R2372" s="205" t="s">
        <v>51</v>
      </c>
      <c r="S2372" s="205" t="s">
        <v>17838</v>
      </c>
      <c r="T2372" s="205" t="s">
        <v>66</v>
      </c>
      <c r="U2372" s="208" t="s">
        <v>17853</v>
      </c>
      <c r="V2372" s="205">
        <v>1</v>
      </c>
      <c r="W2372" s="205" t="s">
        <v>68</v>
      </c>
      <c r="X2372" s="205" t="s">
        <v>69</v>
      </c>
      <c r="Y2372" s="205" t="s">
        <v>70</v>
      </c>
      <c r="Z2372" s="205" t="s">
        <v>647</v>
      </c>
      <c r="AA2372" s="234" t="s">
        <v>71</v>
      </c>
      <c r="AB2372" s="216">
        <v>46310</v>
      </c>
      <c r="AC2372" s="205"/>
      <c r="AD2372" s="230" t="s">
        <v>72</v>
      </c>
      <c r="AE2372" s="126" t="s">
        <v>73</v>
      </c>
      <c r="AF2372" s="127" t="s">
        <v>74</v>
      </c>
      <c r="AG2372" s="128"/>
      <c r="AH2372" s="129"/>
      <c r="AI2372" s="129"/>
      <c r="AJ2372" s="126" t="s">
        <v>75</v>
      </c>
      <c r="AK2372" s="127" t="s">
        <v>76</v>
      </c>
      <c r="AL2372" s="129" t="s">
        <v>77</v>
      </c>
      <c r="AM2372" s="128" t="s">
        <v>17854</v>
      </c>
      <c r="AN2372" s="129"/>
      <c r="AO2372" s="127" t="s">
        <v>79</v>
      </c>
      <c r="AP2372" s="129"/>
      <c r="AQ2372" s="183"/>
      <c r="AR2372" s="183"/>
      <c r="AS2372" s="183"/>
    </row>
    <row r="2373" spans="1:45" customFormat="1" ht="30" hidden="1" customHeight="1">
      <c r="A2373" s="204" t="s">
        <v>49</v>
      </c>
      <c r="B2373" s="200" t="s">
        <v>50</v>
      </c>
      <c r="C2373" s="200" t="s">
        <v>51</v>
      </c>
      <c r="D2373" s="200" t="s">
        <v>17837</v>
      </c>
      <c r="E2373" s="200" t="s">
        <v>17838</v>
      </c>
      <c r="F2373" s="206" t="s">
        <v>17855</v>
      </c>
      <c r="G2373" s="201" t="s">
        <v>17856</v>
      </c>
      <c r="H2373" s="205" t="s">
        <v>17857</v>
      </c>
      <c r="I2373" s="204" t="s">
        <v>17858</v>
      </c>
      <c r="J2373" s="207" t="s">
        <v>17859</v>
      </c>
      <c r="K2373" s="208" t="s">
        <v>17860</v>
      </c>
      <c r="L2373" s="200" t="s">
        <v>60</v>
      </c>
      <c r="M2373" s="205" t="s">
        <v>61</v>
      </c>
      <c r="N2373" s="205" t="s">
        <v>62</v>
      </c>
      <c r="O2373" s="205" t="s">
        <v>63</v>
      </c>
      <c r="P2373" s="205" t="s">
        <v>64</v>
      </c>
      <c r="Q2373" s="205" t="s">
        <v>65</v>
      </c>
      <c r="R2373" s="205" t="s">
        <v>51</v>
      </c>
      <c r="S2373" s="205" t="s">
        <v>17838</v>
      </c>
      <c r="T2373" s="205" t="s">
        <v>66</v>
      </c>
      <c r="U2373" s="208" t="s">
        <v>17861</v>
      </c>
      <c r="V2373" s="205">
        <v>1</v>
      </c>
      <c r="W2373" s="205" t="s">
        <v>68</v>
      </c>
      <c r="X2373" s="205" t="s">
        <v>69</v>
      </c>
      <c r="Y2373" s="205" t="s">
        <v>70</v>
      </c>
      <c r="Z2373" s="205" t="s">
        <v>50</v>
      </c>
      <c r="AA2373" s="234" t="s">
        <v>71</v>
      </c>
      <c r="AB2373" s="216">
        <v>46310</v>
      </c>
      <c r="AC2373" s="205"/>
      <c r="AD2373" s="230" t="s">
        <v>72</v>
      </c>
      <c r="AE2373" s="126" t="s">
        <v>73</v>
      </c>
      <c r="AF2373" s="127" t="s">
        <v>74</v>
      </c>
      <c r="AG2373" s="128"/>
      <c r="AH2373" s="129"/>
      <c r="AI2373" s="129"/>
      <c r="AJ2373" s="126" t="s">
        <v>75</v>
      </c>
      <c r="AK2373" s="127" t="s">
        <v>76</v>
      </c>
      <c r="AL2373" s="129" t="s">
        <v>77</v>
      </c>
      <c r="AM2373" s="128" t="s">
        <v>17862</v>
      </c>
      <c r="AN2373" s="129"/>
      <c r="AO2373" s="127" t="s">
        <v>79</v>
      </c>
      <c r="AP2373" s="129"/>
      <c r="AQ2373" s="183"/>
      <c r="AR2373" s="183"/>
      <c r="AS2373" s="183"/>
    </row>
    <row r="2374" spans="1:45" customFormat="1" ht="30" hidden="1" customHeight="1">
      <c r="A2374" s="204" t="s">
        <v>49</v>
      </c>
      <c r="B2374" s="200" t="s">
        <v>50</v>
      </c>
      <c r="C2374" s="200" t="s">
        <v>51</v>
      </c>
      <c r="D2374" s="200" t="s">
        <v>17863</v>
      </c>
      <c r="E2374" s="200" t="s">
        <v>17864</v>
      </c>
      <c r="F2374" s="206" t="s">
        <v>17865</v>
      </c>
      <c r="G2374" s="206" t="s">
        <v>17866</v>
      </c>
      <c r="H2374" s="205" t="s">
        <v>17867</v>
      </c>
      <c r="I2374" s="204" t="s">
        <v>17868</v>
      </c>
      <c r="J2374" s="207" t="s">
        <v>17869</v>
      </c>
      <c r="K2374" s="208" t="s">
        <v>17870</v>
      </c>
      <c r="L2374" s="205" t="s">
        <v>60</v>
      </c>
      <c r="M2374" s="205" t="s">
        <v>61</v>
      </c>
      <c r="N2374" s="205" t="s">
        <v>62</v>
      </c>
      <c r="O2374" s="205" t="s">
        <v>63</v>
      </c>
      <c r="P2374" s="205" t="s">
        <v>64</v>
      </c>
      <c r="Q2374" s="205" t="s">
        <v>65</v>
      </c>
      <c r="R2374" s="205" t="s">
        <v>51</v>
      </c>
      <c r="S2374" s="205" t="s">
        <v>17864</v>
      </c>
      <c r="T2374" s="205" t="s">
        <v>777</v>
      </c>
      <c r="U2374" s="208" t="s">
        <v>17871</v>
      </c>
      <c r="V2374" s="205">
        <v>1</v>
      </c>
      <c r="W2374" s="205" t="s">
        <v>68</v>
      </c>
      <c r="X2374" s="205" t="s">
        <v>14650</v>
      </c>
      <c r="Y2374" s="205" t="s">
        <v>70</v>
      </c>
      <c r="Z2374" s="205" t="s">
        <v>647</v>
      </c>
      <c r="AA2374" s="234" t="s">
        <v>71</v>
      </c>
      <c r="AB2374" s="216">
        <v>46310</v>
      </c>
      <c r="AC2374" s="205"/>
      <c r="AD2374" s="230" t="s">
        <v>375</v>
      </c>
      <c r="AE2374" s="126" t="s">
        <v>75</v>
      </c>
      <c r="AF2374" s="127" t="s">
        <v>76</v>
      </c>
      <c r="AG2374" s="128" t="s">
        <v>17872</v>
      </c>
      <c r="AH2374" s="129"/>
      <c r="AI2374" s="129"/>
      <c r="AJ2374" s="126" t="s">
        <v>73</v>
      </c>
      <c r="AK2374" s="127"/>
      <c r="AL2374" s="129"/>
      <c r="AM2374" s="128"/>
      <c r="AN2374" s="129"/>
      <c r="AO2374" s="127" t="s">
        <v>79</v>
      </c>
      <c r="AP2374" s="129"/>
      <c r="AQ2374" s="183"/>
      <c r="AR2374" s="183"/>
      <c r="AS2374" s="183"/>
    </row>
    <row r="2375" spans="1:45" customFormat="1" ht="30" hidden="1" customHeight="1">
      <c r="A2375" s="204" t="s">
        <v>49</v>
      </c>
      <c r="B2375" s="200" t="s">
        <v>50</v>
      </c>
      <c r="C2375" s="200" t="s">
        <v>51</v>
      </c>
      <c r="D2375" s="200" t="s">
        <v>17863</v>
      </c>
      <c r="E2375" s="200" t="s">
        <v>17864</v>
      </c>
      <c r="F2375" s="206" t="s">
        <v>17873</v>
      </c>
      <c r="G2375" s="201" t="s">
        <v>17874</v>
      </c>
      <c r="H2375" s="205" t="s">
        <v>17875</v>
      </c>
      <c r="I2375" s="204" t="s">
        <v>17876</v>
      </c>
      <c r="J2375" s="207" t="s">
        <v>17877</v>
      </c>
      <c r="K2375" s="208" t="s">
        <v>17878</v>
      </c>
      <c r="L2375" s="200" t="s">
        <v>90</v>
      </c>
      <c r="M2375" s="205" t="s">
        <v>61</v>
      </c>
      <c r="N2375" s="205" t="s">
        <v>62</v>
      </c>
      <c r="O2375" s="205" t="s">
        <v>63</v>
      </c>
      <c r="P2375" s="205" t="s">
        <v>64</v>
      </c>
      <c r="Q2375" s="205" t="s">
        <v>65</v>
      </c>
      <c r="R2375" s="205" t="s">
        <v>51</v>
      </c>
      <c r="S2375" s="205" t="s">
        <v>17864</v>
      </c>
      <c r="T2375" s="205" t="s">
        <v>93</v>
      </c>
      <c r="U2375" s="208" t="s">
        <v>17879</v>
      </c>
      <c r="V2375" s="205">
        <v>0.95</v>
      </c>
      <c r="W2375" s="205" t="s">
        <v>68</v>
      </c>
      <c r="X2375" s="205" t="s">
        <v>69</v>
      </c>
      <c r="Y2375" s="205" t="s">
        <v>70</v>
      </c>
      <c r="Z2375" s="205" t="s">
        <v>95</v>
      </c>
      <c r="AA2375" s="234" t="s">
        <v>71</v>
      </c>
      <c r="AB2375" s="216">
        <v>46310</v>
      </c>
      <c r="AC2375" s="205"/>
      <c r="AD2375" s="230" t="s">
        <v>72</v>
      </c>
      <c r="AE2375" s="126" t="s">
        <v>73</v>
      </c>
      <c r="AF2375" s="127" t="s">
        <v>74</v>
      </c>
      <c r="AG2375" s="128"/>
      <c r="AH2375" s="129"/>
      <c r="AI2375" s="129"/>
      <c r="AJ2375" s="126" t="s">
        <v>75</v>
      </c>
      <c r="AK2375" s="127" t="s">
        <v>76</v>
      </c>
      <c r="AL2375" s="129" t="s">
        <v>77</v>
      </c>
      <c r="AM2375" s="128" t="s">
        <v>17880</v>
      </c>
      <c r="AN2375" s="129"/>
      <c r="AO2375" s="127" t="s">
        <v>79</v>
      </c>
      <c r="AP2375" s="129"/>
      <c r="AQ2375" s="183"/>
      <c r="AR2375" s="183"/>
      <c r="AS2375" s="183"/>
    </row>
    <row r="2376" spans="1:45" customFormat="1" ht="30" hidden="1" customHeight="1">
      <c r="A2376" s="204" t="s">
        <v>49</v>
      </c>
      <c r="B2376" s="200" t="s">
        <v>50</v>
      </c>
      <c r="C2376" s="200" t="s">
        <v>51</v>
      </c>
      <c r="D2376" s="200" t="s">
        <v>17863</v>
      </c>
      <c r="E2376" s="200" t="s">
        <v>17864</v>
      </c>
      <c r="F2376" s="206" t="s">
        <v>17881</v>
      </c>
      <c r="G2376" s="201" t="s">
        <v>17882</v>
      </c>
      <c r="H2376" s="205" t="s">
        <v>17883</v>
      </c>
      <c r="I2376" s="204" t="s">
        <v>17884</v>
      </c>
      <c r="J2376" s="207" t="s">
        <v>17885</v>
      </c>
      <c r="K2376" s="208" t="s">
        <v>17886</v>
      </c>
      <c r="L2376" s="200" t="s">
        <v>60</v>
      </c>
      <c r="M2376" s="205" t="s">
        <v>61</v>
      </c>
      <c r="N2376" s="205" t="s">
        <v>62</v>
      </c>
      <c r="O2376" s="205" t="s">
        <v>63</v>
      </c>
      <c r="P2376" s="205" t="s">
        <v>64</v>
      </c>
      <c r="Q2376" s="205" t="s">
        <v>65</v>
      </c>
      <c r="R2376" s="205" t="s">
        <v>51</v>
      </c>
      <c r="S2376" s="205" t="s">
        <v>17864</v>
      </c>
      <c r="T2376" s="205" t="s">
        <v>66</v>
      </c>
      <c r="U2376" s="208" t="s">
        <v>17887</v>
      </c>
      <c r="V2376" s="205">
        <v>1</v>
      </c>
      <c r="W2376" s="205" t="s">
        <v>68</v>
      </c>
      <c r="X2376" s="205" t="s">
        <v>69</v>
      </c>
      <c r="Y2376" s="205" t="s">
        <v>70</v>
      </c>
      <c r="Z2376" s="205" t="s">
        <v>647</v>
      </c>
      <c r="AA2376" s="234" t="s">
        <v>71</v>
      </c>
      <c r="AB2376" s="216">
        <v>46310</v>
      </c>
      <c r="AC2376" s="205"/>
      <c r="AD2376" s="230" t="s">
        <v>72</v>
      </c>
      <c r="AE2376" s="126" t="s">
        <v>73</v>
      </c>
      <c r="AF2376" s="127" t="s">
        <v>74</v>
      </c>
      <c r="AG2376" s="128"/>
      <c r="AH2376" s="129"/>
      <c r="AI2376" s="129"/>
      <c r="AJ2376" s="126" t="s">
        <v>75</v>
      </c>
      <c r="AK2376" s="127" t="s">
        <v>76</v>
      </c>
      <c r="AL2376" s="129" t="s">
        <v>77</v>
      </c>
      <c r="AM2376" s="128" t="s">
        <v>17888</v>
      </c>
      <c r="AN2376" s="129"/>
      <c r="AO2376" s="127" t="s">
        <v>79</v>
      </c>
      <c r="AP2376" s="129"/>
      <c r="AQ2376" s="183"/>
      <c r="AR2376" s="183"/>
      <c r="AS2376" s="183"/>
    </row>
    <row r="2377" spans="1:45" customFormat="1" ht="30" hidden="1" customHeight="1">
      <c r="A2377" s="204" t="s">
        <v>49</v>
      </c>
      <c r="B2377" s="200" t="s">
        <v>50</v>
      </c>
      <c r="C2377" s="200" t="s">
        <v>51</v>
      </c>
      <c r="D2377" s="200" t="s">
        <v>17863</v>
      </c>
      <c r="E2377" s="200" t="s">
        <v>17864</v>
      </c>
      <c r="F2377" s="206" t="s">
        <v>17889</v>
      </c>
      <c r="G2377" s="201" t="s">
        <v>17890</v>
      </c>
      <c r="H2377" s="205" t="s">
        <v>17891</v>
      </c>
      <c r="I2377" s="204" t="s">
        <v>17892</v>
      </c>
      <c r="J2377" s="207" t="s">
        <v>17893</v>
      </c>
      <c r="K2377" s="208" t="s">
        <v>17894</v>
      </c>
      <c r="L2377" s="200" t="s">
        <v>60</v>
      </c>
      <c r="M2377" s="205" t="s">
        <v>61</v>
      </c>
      <c r="N2377" s="205" t="s">
        <v>62</v>
      </c>
      <c r="O2377" s="205" t="s">
        <v>63</v>
      </c>
      <c r="P2377" s="205" t="s">
        <v>64</v>
      </c>
      <c r="Q2377" s="205" t="s">
        <v>65</v>
      </c>
      <c r="R2377" s="205" t="s">
        <v>51</v>
      </c>
      <c r="S2377" s="205" t="s">
        <v>17864</v>
      </c>
      <c r="T2377" s="205" t="s">
        <v>66</v>
      </c>
      <c r="U2377" s="208" t="s">
        <v>17895</v>
      </c>
      <c r="V2377" s="205">
        <v>1</v>
      </c>
      <c r="W2377" s="205" t="s">
        <v>68</v>
      </c>
      <c r="X2377" s="205" t="s">
        <v>69</v>
      </c>
      <c r="Y2377" s="205" t="s">
        <v>70</v>
      </c>
      <c r="Z2377" s="205" t="s">
        <v>50</v>
      </c>
      <c r="AA2377" s="234" t="s">
        <v>71</v>
      </c>
      <c r="AB2377" s="216">
        <v>46310</v>
      </c>
      <c r="AC2377" s="205"/>
      <c r="AD2377" s="230" t="s">
        <v>72</v>
      </c>
      <c r="AE2377" s="126" t="s">
        <v>73</v>
      </c>
      <c r="AF2377" s="127" t="s">
        <v>74</v>
      </c>
      <c r="AG2377" s="128"/>
      <c r="AH2377" s="129"/>
      <c r="AI2377" s="129"/>
      <c r="AJ2377" s="126" t="s">
        <v>75</v>
      </c>
      <c r="AK2377" s="127" t="s">
        <v>76</v>
      </c>
      <c r="AL2377" s="129" t="s">
        <v>77</v>
      </c>
      <c r="AM2377" s="128" t="s">
        <v>17896</v>
      </c>
      <c r="AN2377" s="129"/>
      <c r="AO2377" s="127" t="s">
        <v>79</v>
      </c>
      <c r="AP2377" s="129"/>
      <c r="AQ2377" s="183"/>
      <c r="AR2377" s="183"/>
      <c r="AS2377" s="183"/>
    </row>
    <row r="2378" spans="1:45" customFormat="1" ht="30" hidden="1" customHeight="1">
      <c r="A2378" s="204" t="s">
        <v>49</v>
      </c>
      <c r="B2378" s="200" t="s">
        <v>50</v>
      </c>
      <c r="C2378" s="200" t="s">
        <v>51</v>
      </c>
      <c r="D2378" s="200" t="s">
        <v>17897</v>
      </c>
      <c r="E2378" s="200" t="s">
        <v>17898</v>
      </c>
      <c r="F2378" s="206" t="s">
        <v>17899</v>
      </c>
      <c r="G2378" s="201" t="s">
        <v>17900</v>
      </c>
      <c r="H2378" s="205" t="s">
        <v>17901</v>
      </c>
      <c r="I2378" s="204" t="s">
        <v>17902</v>
      </c>
      <c r="J2378" s="207" t="s">
        <v>17903</v>
      </c>
      <c r="K2378" s="208" t="s">
        <v>17904</v>
      </c>
      <c r="L2378" s="200" t="s">
        <v>90</v>
      </c>
      <c r="M2378" s="205" t="s">
        <v>61</v>
      </c>
      <c r="N2378" s="205" t="s">
        <v>62</v>
      </c>
      <c r="O2378" s="205" t="s">
        <v>63</v>
      </c>
      <c r="P2378" s="205" t="s">
        <v>64</v>
      </c>
      <c r="Q2378" s="205" t="s">
        <v>65</v>
      </c>
      <c r="R2378" s="205" t="s">
        <v>51</v>
      </c>
      <c r="S2378" s="205" t="s">
        <v>17898</v>
      </c>
      <c r="T2378" s="205" t="s">
        <v>93</v>
      </c>
      <c r="U2378" s="208" t="s">
        <v>17905</v>
      </c>
      <c r="V2378" s="205">
        <v>0.95</v>
      </c>
      <c r="W2378" s="205" t="s">
        <v>68</v>
      </c>
      <c r="X2378" s="205" t="s">
        <v>69</v>
      </c>
      <c r="Y2378" s="205" t="s">
        <v>70</v>
      </c>
      <c r="Z2378" s="205" t="s">
        <v>95</v>
      </c>
      <c r="AA2378" s="234" t="s">
        <v>71</v>
      </c>
      <c r="AB2378" s="216">
        <v>46310</v>
      </c>
      <c r="AC2378" s="205"/>
      <c r="AD2378" s="230" t="s">
        <v>72</v>
      </c>
      <c r="AE2378" s="126" t="s">
        <v>73</v>
      </c>
      <c r="AF2378" s="127" t="s">
        <v>74</v>
      </c>
      <c r="AG2378" s="128"/>
      <c r="AH2378" s="129"/>
      <c r="AI2378" s="129"/>
      <c r="AJ2378" s="126" t="s">
        <v>75</v>
      </c>
      <c r="AK2378" s="127" t="s">
        <v>76</v>
      </c>
      <c r="AL2378" s="129" t="s">
        <v>77</v>
      </c>
      <c r="AM2378" s="128" t="s">
        <v>17906</v>
      </c>
      <c r="AN2378" s="129"/>
      <c r="AO2378" s="127" t="s">
        <v>79</v>
      </c>
      <c r="AP2378" s="129"/>
      <c r="AQ2378" s="183"/>
      <c r="AR2378" s="183"/>
      <c r="AS2378" s="183"/>
    </row>
    <row r="2379" spans="1:45" customFormat="1" ht="30" hidden="1" customHeight="1">
      <c r="A2379" s="204" t="s">
        <v>49</v>
      </c>
      <c r="B2379" s="200" t="s">
        <v>50</v>
      </c>
      <c r="C2379" s="200" t="s">
        <v>51</v>
      </c>
      <c r="D2379" s="200" t="s">
        <v>17897</v>
      </c>
      <c r="E2379" s="200" t="s">
        <v>17898</v>
      </c>
      <c r="F2379" s="206" t="s">
        <v>17907</v>
      </c>
      <c r="G2379" s="201" t="s">
        <v>17908</v>
      </c>
      <c r="H2379" s="205" t="s">
        <v>17909</v>
      </c>
      <c r="I2379" s="204" t="s">
        <v>17910</v>
      </c>
      <c r="J2379" s="207" t="s">
        <v>17911</v>
      </c>
      <c r="K2379" s="208" t="s">
        <v>17912</v>
      </c>
      <c r="L2379" s="200" t="s">
        <v>60</v>
      </c>
      <c r="M2379" s="205" t="s">
        <v>61</v>
      </c>
      <c r="N2379" s="205" t="s">
        <v>62</v>
      </c>
      <c r="O2379" s="205" t="s">
        <v>63</v>
      </c>
      <c r="P2379" s="205" t="s">
        <v>64</v>
      </c>
      <c r="Q2379" s="205" t="s">
        <v>65</v>
      </c>
      <c r="R2379" s="205" t="s">
        <v>51</v>
      </c>
      <c r="S2379" s="205" t="s">
        <v>17898</v>
      </c>
      <c r="T2379" s="205" t="s">
        <v>66</v>
      </c>
      <c r="U2379" s="208" t="s">
        <v>17913</v>
      </c>
      <c r="V2379" s="205">
        <v>1</v>
      </c>
      <c r="W2379" s="205" t="s">
        <v>68</v>
      </c>
      <c r="X2379" s="205" t="s">
        <v>69</v>
      </c>
      <c r="Y2379" s="205" t="s">
        <v>70</v>
      </c>
      <c r="Z2379" s="205" t="s">
        <v>647</v>
      </c>
      <c r="AA2379" s="234" t="s">
        <v>71</v>
      </c>
      <c r="AB2379" s="216">
        <v>46310</v>
      </c>
      <c r="AC2379" s="205"/>
      <c r="AD2379" s="230" t="s">
        <v>72</v>
      </c>
      <c r="AE2379" s="126" t="s">
        <v>73</v>
      </c>
      <c r="AF2379" s="127" t="s">
        <v>74</v>
      </c>
      <c r="AG2379" s="128"/>
      <c r="AH2379" s="129"/>
      <c r="AI2379" s="129"/>
      <c r="AJ2379" s="126" t="s">
        <v>75</v>
      </c>
      <c r="AK2379" s="127" t="s">
        <v>76</v>
      </c>
      <c r="AL2379" s="129" t="s">
        <v>77</v>
      </c>
      <c r="AM2379" s="128" t="s">
        <v>17914</v>
      </c>
      <c r="AN2379" s="129"/>
      <c r="AO2379" s="127" t="s">
        <v>79</v>
      </c>
      <c r="AP2379" s="129"/>
      <c r="AQ2379" s="183"/>
      <c r="AR2379" s="183"/>
      <c r="AS2379" s="183"/>
    </row>
    <row r="2380" spans="1:45" customFormat="1" ht="30" hidden="1" customHeight="1">
      <c r="A2380" s="204" t="s">
        <v>49</v>
      </c>
      <c r="B2380" s="200" t="s">
        <v>50</v>
      </c>
      <c r="C2380" s="200" t="s">
        <v>51</v>
      </c>
      <c r="D2380" s="200" t="s">
        <v>17897</v>
      </c>
      <c r="E2380" s="200" t="s">
        <v>17898</v>
      </c>
      <c r="F2380" s="206" t="s">
        <v>17915</v>
      </c>
      <c r="G2380" s="201" t="s">
        <v>17916</v>
      </c>
      <c r="H2380" s="205" t="s">
        <v>17917</v>
      </c>
      <c r="I2380" s="204" t="s">
        <v>17918</v>
      </c>
      <c r="J2380" s="207" t="s">
        <v>17919</v>
      </c>
      <c r="K2380" s="208" t="s">
        <v>17920</v>
      </c>
      <c r="L2380" s="200" t="s">
        <v>60</v>
      </c>
      <c r="M2380" s="205" t="s">
        <v>61</v>
      </c>
      <c r="N2380" s="205" t="s">
        <v>62</v>
      </c>
      <c r="O2380" s="205" t="s">
        <v>63</v>
      </c>
      <c r="P2380" s="205" t="s">
        <v>64</v>
      </c>
      <c r="Q2380" s="205" t="s">
        <v>65</v>
      </c>
      <c r="R2380" s="205" t="s">
        <v>51</v>
      </c>
      <c r="S2380" s="205" t="s">
        <v>17898</v>
      </c>
      <c r="T2380" s="205" t="s">
        <v>66</v>
      </c>
      <c r="U2380" s="208" t="s">
        <v>17921</v>
      </c>
      <c r="V2380" s="205">
        <v>1</v>
      </c>
      <c r="W2380" s="205" t="s">
        <v>68</v>
      </c>
      <c r="X2380" s="205" t="s">
        <v>69</v>
      </c>
      <c r="Y2380" s="205" t="s">
        <v>70</v>
      </c>
      <c r="Z2380" s="205" t="s">
        <v>50</v>
      </c>
      <c r="AA2380" s="234" t="s">
        <v>71</v>
      </c>
      <c r="AB2380" s="216">
        <v>46310</v>
      </c>
      <c r="AC2380" s="205"/>
      <c r="AD2380" s="230" t="s">
        <v>72</v>
      </c>
      <c r="AE2380" s="126" t="s">
        <v>73</v>
      </c>
      <c r="AF2380" s="127" t="s">
        <v>74</v>
      </c>
      <c r="AG2380" s="128"/>
      <c r="AH2380" s="129"/>
      <c r="AI2380" s="129"/>
      <c r="AJ2380" s="126" t="s">
        <v>75</v>
      </c>
      <c r="AK2380" s="127" t="s">
        <v>76</v>
      </c>
      <c r="AL2380" s="129" t="s">
        <v>77</v>
      </c>
      <c r="AM2380" s="128" t="s">
        <v>17922</v>
      </c>
      <c r="AN2380" s="129"/>
      <c r="AO2380" s="127" t="s">
        <v>79</v>
      </c>
      <c r="AP2380" s="129"/>
      <c r="AQ2380" s="183"/>
      <c r="AR2380" s="183"/>
      <c r="AS2380" s="183"/>
    </row>
    <row r="2381" spans="1:45" customFormat="1" ht="30" hidden="1" customHeight="1">
      <c r="A2381" s="204" t="s">
        <v>49</v>
      </c>
      <c r="B2381" s="200" t="s">
        <v>50</v>
      </c>
      <c r="C2381" s="200" t="s">
        <v>51</v>
      </c>
      <c r="D2381" s="200" t="s">
        <v>17923</v>
      </c>
      <c r="E2381" s="200" t="s">
        <v>17924</v>
      </c>
      <c r="F2381" s="206" t="s">
        <v>17925</v>
      </c>
      <c r="G2381" s="201" t="s">
        <v>17926</v>
      </c>
      <c r="H2381" s="205" t="s">
        <v>17927</v>
      </c>
      <c r="I2381" s="204" t="s">
        <v>17928</v>
      </c>
      <c r="J2381" s="207" t="s">
        <v>17929</v>
      </c>
      <c r="K2381" s="208" t="s">
        <v>17930</v>
      </c>
      <c r="L2381" s="200" t="s">
        <v>90</v>
      </c>
      <c r="M2381" s="205" t="s">
        <v>61</v>
      </c>
      <c r="N2381" s="205" t="s">
        <v>62</v>
      </c>
      <c r="O2381" s="205" t="s">
        <v>63</v>
      </c>
      <c r="P2381" s="205" t="s">
        <v>64</v>
      </c>
      <c r="Q2381" s="205" t="s">
        <v>65</v>
      </c>
      <c r="R2381" s="205" t="s">
        <v>51</v>
      </c>
      <c r="S2381" s="205" t="s">
        <v>17924</v>
      </c>
      <c r="T2381" s="205" t="s">
        <v>93</v>
      </c>
      <c r="U2381" s="208" t="s">
        <v>17931</v>
      </c>
      <c r="V2381" s="205" t="s">
        <v>647</v>
      </c>
      <c r="W2381" s="205" t="s">
        <v>68</v>
      </c>
      <c r="X2381" s="205" t="s">
        <v>69</v>
      </c>
      <c r="Y2381" s="205" t="s">
        <v>70</v>
      </c>
      <c r="Z2381" s="205" t="s">
        <v>647</v>
      </c>
      <c r="AA2381" s="234" t="s">
        <v>71</v>
      </c>
      <c r="AB2381" s="216">
        <v>46310</v>
      </c>
      <c r="AC2381" s="205"/>
      <c r="AD2381" s="230" t="s">
        <v>375</v>
      </c>
      <c r="AE2381" s="126" t="s">
        <v>75</v>
      </c>
      <c r="AF2381" s="127" t="s">
        <v>76</v>
      </c>
      <c r="AG2381" s="128" t="s">
        <v>15007</v>
      </c>
      <c r="AH2381" s="129"/>
      <c r="AI2381" s="129"/>
      <c r="AJ2381" s="126" t="s">
        <v>73</v>
      </c>
      <c r="AK2381" s="127"/>
      <c r="AL2381" s="129"/>
      <c r="AM2381" s="128"/>
      <c r="AN2381" s="129"/>
      <c r="AO2381" s="127" t="s">
        <v>79</v>
      </c>
      <c r="AP2381" s="129"/>
      <c r="AQ2381" s="183"/>
      <c r="AR2381" s="183"/>
      <c r="AS2381" s="183"/>
    </row>
    <row r="2382" spans="1:45" customFormat="1" ht="30" hidden="1" customHeight="1">
      <c r="A2382" s="204" t="s">
        <v>49</v>
      </c>
      <c r="B2382" s="200" t="s">
        <v>50</v>
      </c>
      <c r="C2382" s="200" t="s">
        <v>51</v>
      </c>
      <c r="D2382" s="200" t="s">
        <v>17923</v>
      </c>
      <c r="E2382" s="200" t="s">
        <v>17924</v>
      </c>
      <c r="F2382" s="206" t="s">
        <v>17932</v>
      </c>
      <c r="G2382" s="201" t="s">
        <v>17933</v>
      </c>
      <c r="H2382" s="205" t="s">
        <v>17934</v>
      </c>
      <c r="I2382" s="204" t="s">
        <v>17935</v>
      </c>
      <c r="J2382" s="207" t="s">
        <v>17936</v>
      </c>
      <c r="K2382" s="208" t="s">
        <v>17937</v>
      </c>
      <c r="L2382" s="200" t="s">
        <v>60</v>
      </c>
      <c r="M2382" s="205" t="s">
        <v>61</v>
      </c>
      <c r="N2382" s="205" t="s">
        <v>62</v>
      </c>
      <c r="O2382" s="205" t="s">
        <v>63</v>
      </c>
      <c r="P2382" s="205" t="s">
        <v>64</v>
      </c>
      <c r="Q2382" s="205" t="s">
        <v>65</v>
      </c>
      <c r="R2382" s="205" t="s">
        <v>51</v>
      </c>
      <c r="S2382" s="205" t="s">
        <v>17924</v>
      </c>
      <c r="T2382" s="205" t="s">
        <v>66</v>
      </c>
      <c r="U2382" s="208" t="s">
        <v>17938</v>
      </c>
      <c r="V2382" s="205">
        <v>1</v>
      </c>
      <c r="W2382" s="205" t="s">
        <v>68</v>
      </c>
      <c r="X2382" s="205" t="s">
        <v>69</v>
      </c>
      <c r="Y2382" s="205" t="s">
        <v>70</v>
      </c>
      <c r="Z2382" s="205" t="s">
        <v>647</v>
      </c>
      <c r="AA2382" s="234" t="s">
        <v>71</v>
      </c>
      <c r="AB2382" s="216">
        <v>46310</v>
      </c>
      <c r="AC2382" s="205"/>
      <c r="AD2382" s="230" t="s">
        <v>72</v>
      </c>
      <c r="AE2382" s="126" t="s">
        <v>73</v>
      </c>
      <c r="AF2382" s="127" t="s">
        <v>74</v>
      </c>
      <c r="AG2382" s="128"/>
      <c r="AH2382" s="129"/>
      <c r="AI2382" s="129"/>
      <c r="AJ2382" s="126" t="s">
        <v>75</v>
      </c>
      <c r="AK2382" s="127" t="s">
        <v>76</v>
      </c>
      <c r="AL2382" s="129" t="s">
        <v>77</v>
      </c>
      <c r="AM2382" s="128" t="s">
        <v>17939</v>
      </c>
      <c r="AN2382" s="129"/>
      <c r="AO2382" s="127" t="s">
        <v>79</v>
      </c>
      <c r="AP2382" s="129"/>
      <c r="AQ2382" s="183"/>
      <c r="AR2382" s="183"/>
      <c r="AS2382" s="183"/>
    </row>
    <row r="2383" spans="1:45" customFormat="1" ht="30" hidden="1" customHeight="1">
      <c r="A2383" s="204" t="s">
        <v>49</v>
      </c>
      <c r="B2383" s="200" t="s">
        <v>50</v>
      </c>
      <c r="C2383" s="200" t="s">
        <v>51</v>
      </c>
      <c r="D2383" s="200" t="s">
        <v>17923</v>
      </c>
      <c r="E2383" s="200" t="s">
        <v>17924</v>
      </c>
      <c r="F2383" s="206" t="s">
        <v>17940</v>
      </c>
      <c r="G2383" s="201" t="s">
        <v>17941</v>
      </c>
      <c r="H2383" s="205" t="s">
        <v>17942</v>
      </c>
      <c r="I2383" s="204" t="s">
        <v>17943</v>
      </c>
      <c r="J2383" s="207" t="s">
        <v>17944</v>
      </c>
      <c r="K2383" s="208" t="s">
        <v>17945</v>
      </c>
      <c r="L2383" s="200" t="s">
        <v>60</v>
      </c>
      <c r="M2383" s="205" t="s">
        <v>61</v>
      </c>
      <c r="N2383" s="205" t="s">
        <v>62</v>
      </c>
      <c r="O2383" s="205" t="s">
        <v>63</v>
      </c>
      <c r="P2383" s="205" t="s">
        <v>64</v>
      </c>
      <c r="Q2383" s="205" t="s">
        <v>65</v>
      </c>
      <c r="R2383" s="205" t="s">
        <v>51</v>
      </c>
      <c r="S2383" s="205" t="s">
        <v>17924</v>
      </c>
      <c r="T2383" s="205" t="s">
        <v>66</v>
      </c>
      <c r="U2383" s="208" t="s">
        <v>17946</v>
      </c>
      <c r="V2383" s="205">
        <v>1</v>
      </c>
      <c r="W2383" s="205" t="s">
        <v>68</v>
      </c>
      <c r="X2383" s="205" t="s">
        <v>69</v>
      </c>
      <c r="Y2383" s="205" t="s">
        <v>70</v>
      </c>
      <c r="Z2383" s="205" t="s">
        <v>50</v>
      </c>
      <c r="AA2383" s="234" t="s">
        <v>71</v>
      </c>
      <c r="AB2383" s="216">
        <v>46310</v>
      </c>
      <c r="AC2383" s="205"/>
      <c r="AD2383" s="230" t="s">
        <v>72</v>
      </c>
      <c r="AE2383" s="126" t="s">
        <v>73</v>
      </c>
      <c r="AF2383" s="127" t="s">
        <v>74</v>
      </c>
      <c r="AG2383" s="128"/>
      <c r="AH2383" s="129"/>
      <c r="AI2383" s="129"/>
      <c r="AJ2383" s="126" t="s">
        <v>75</v>
      </c>
      <c r="AK2383" s="127" t="s">
        <v>76</v>
      </c>
      <c r="AL2383" s="129" t="s">
        <v>77</v>
      </c>
      <c r="AM2383" s="128" t="s">
        <v>17947</v>
      </c>
      <c r="AN2383" s="129"/>
      <c r="AO2383" s="127" t="s">
        <v>79</v>
      </c>
      <c r="AP2383" s="129"/>
      <c r="AQ2383" s="183"/>
      <c r="AR2383" s="183"/>
      <c r="AS2383" s="183"/>
    </row>
    <row r="2384" spans="1:45" customFormat="1" ht="30" hidden="1" customHeight="1">
      <c r="A2384" s="204" t="s">
        <v>49</v>
      </c>
      <c r="B2384" s="200" t="s">
        <v>50</v>
      </c>
      <c r="C2384" s="200" t="s">
        <v>51</v>
      </c>
      <c r="D2384" s="200" t="s">
        <v>17923</v>
      </c>
      <c r="E2384" s="200" t="s">
        <v>17924</v>
      </c>
      <c r="F2384" s="206" t="s">
        <v>17948</v>
      </c>
      <c r="G2384" s="201" t="s">
        <v>17949</v>
      </c>
      <c r="H2384" s="205" t="s">
        <v>17950</v>
      </c>
      <c r="I2384" s="204" t="s">
        <v>17951</v>
      </c>
      <c r="J2384" s="207" t="s">
        <v>17952</v>
      </c>
      <c r="K2384" s="208" t="s">
        <v>17953</v>
      </c>
      <c r="L2384" s="200" t="s">
        <v>60</v>
      </c>
      <c r="M2384" s="205" t="s">
        <v>61</v>
      </c>
      <c r="N2384" s="205" t="s">
        <v>62</v>
      </c>
      <c r="O2384" s="205" t="s">
        <v>63</v>
      </c>
      <c r="P2384" s="205" t="s">
        <v>64</v>
      </c>
      <c r="Q2384" s="205" t="s">
        <v>65</v>
      </c>
      <c r="R2384" s="205" t="s">
        <v>51</v>
      </c>
      <c r="S2384" s="205" t="s">
        <v>17924</v>
      </c>
      <c r="T2384" s="205" t="s">
        <v>66</v>
      </c>
      <c r="U2384" s="208" t="s">
        <v>17954</v>
      </c>
      <c r="V2384" s="205">
        <v>1</v>
      </c>
      <c r="W2384" s="205" t="s">
        <v>68</v>
      </c>
      <c r="X2384" s="205" t="s">
        <v>69</v>
      </c>
      <c r="Y2384" s="205" t="s">
        <v>70</v>
      </c>
      <c r="Z2384" s="205" t="s">
        <v>50</v>
      </c>
      <c r="AA2384" s="234" t="s">
        <v>71</v>
      </c>
      <c r="AB2384" s="216">
        <v>46310</v>
      </c>
      <c r="AC2384" s="205"/>
      <c r="AD2384" s="230" t="s">
        <v>72</v>
      </c>
      <c r="AE2384" s="126" t="s">
        <v>73</v>
      </c>
      <c r="AF2384" s="127" t="s">
        <v>74</v>
      </c>
      <c r="AG2384" s="128"/>
      <c r="AH2384" s="129"/>
      <c r="AI2384" s="129"/>
      <c r="AJ2384" s="126" t="s">
        <v>75</v>
      </c>
      <c r="AK2384" s="127" t="s">
        <v>76</v>
      </c>
      <c r="AL2384" s="129" t="s">
        <v>77</v>
      </c>
      <c r="AM2384" s="128" t="s">
        <v>17955</v>
      </c>
      <c r="AN2384" s="129"/>
      <c r="AO2384" s="127" t="s">
        <v>79</v>
      </c>
      <c r="AP2384" s="129"/>
      <c r="AQ2384" s="183"/>
      <c r="AR2384" s="183"/>
      <c r="AS2384" s="183"/>
    </row>
    <row r="2385" spans="1:45" customFormat="1" ht="30" hidden="1" customHeight="1">
      <c r="A2385" s="204" t="s">
        <v>49</v>
      </c>
      <c r="B2385" s="200" t="s">
        <v>50</v>
      </c>
      <c r="C2385" s="200" t="s">
        <v>51</v>
      </c>
      <c r="D2385" s="200" t="s">
        <v>17956</v>
      </c>
      <c r="E2385" s="200" t="s">
        <v>17957</v>
      </c>
      <c r="F2385" s="206" t="s">
        <v>17958</v>
      </c>
      <c r="G2385" s="201" t="s">
        <v>17959</v>
      </c>
      <c r="H2385" s="205" t="s">
        <v>17960</v>
      </c>
      <c r="I2385" s="204" t="s">
        <v>17961</v>
      </c>
      <c r="J2385" s="207" t="s">
        <v>17962</v>
      </c>
      <c r="K2385" s="208" t="s">
        <v>17963</v>
      </c>
      <c r="L2385" s="200" t="s">
        <v>90</v>
      </c>
      <c r="M2385" s="205" t="s">
        <v>61</v>
      </c>
      <c r="N2385" s="205" t="s">
        <v>62</v>
      </c>
      <c r="O2385" s="205" t="s">
        <v>63</v>
      </c>
      <c r="P2385" s="205" t="s">
        <v>64</v>
      </c>
      <c r="Q2385" s="205" t="s">
        <v>65</v>
      </c>
      <c r="R2385" s="205" t="s">
        <v>51</v>
      </c>
      <c r="S2385" s="205" t="s">
        <v>17957</v>
      </c>
      <c r="T2385" s="205" t="s">
        <v>93</v>
      </c>
      <c r="U2385" s="208" t="s">
        <v>17964</v>
      </c>
      <c r="V2385" s="205">
        <v>0.95</v>
      </c>
      <c r="W2385" s="205" t="s">
        <v>68</v>
      </c>
      <c r="X2385" s="205" t="s">
        <v>69</v>
      </c>
      <c r="Y2385" s="205" t="s">
        <v>70</v>
      </c>
      <c r="Z2385" s="205" t="s">
        <v>95</v>
      </c>
      <c r="AA2385" s="234" t="s">
        <v>71</v>
      </c>
      <c r="AB2385" s="216">
        <v>46310</v>
      </c>
      <c r="AC2385" s="205"/>
      <c r="AD2385" s="230" t="s">
        <v>72</v>
      </c>
      <c r="AE2385" s="126" t="s">
        <v>73</v>
      </c>
      <c r="AF2385" s="127" t="s">
        <v>74</v>
      </c>
      <c r="AG2385" s="128"/>
      <c r="AH2385" s="129"/>
      <c r="AI2385" s="129"/>
      <c r="AJ2385" s="126" t="s">
        <v>75</v>
      </c>
      <c r="AK2385" s="127" t="s">
        <v>76</v>
      </c>
      <c r="AL2385" s="129" t="s">
        <v>77</v>
      </c>
      <c r="AM2385" s="128" t="s">
        <v>17965</v>
      </c>
      <c r="AN2385" s="129"/>
      <c r="AO2385" s="127" t="s">
        <v>79</v>
      </c>
      <c r="AP2385" s="129"/>
      <c r="AQ2385" s="183"/>
      <c r="AR2385" s="183"/>
      <c r="AS2385" s="183"/>
    </row>
    <row r="2386" spans="1:45" customFormat="1" ht="30" hidden="1" customHeight="1">
      <c r="A2386" s="204" t="s">
        <v>49</v>
      </c>
      <c r="B2386" s="200" t="s">
        <v>50</v>
      </c>
      <c r="C2386" s="200" t="s">
        <v>51</v>
      </c>
      <c r="D2386" s="200" t="s">
        <v>17956</v>
      </c>
      <c r="E2386" s="200" t="s">
        <v>17957</v>
      </c>
      <c r="F2386" s="206" t="s">
        <v>17966</v>
      </c>
      <c r="G2386" s="201" t="s">
        <v>17967</v>
      </c>
      <c r="H2386" s="205" t="s">
        <v>17968</v>
      </c>
      <c r="I2386" s="204" t="s">
        <v>17969</v>
      </c>
      <c r="J2386" s="207" t="s">
        <v>17970</v>
      </c>
      <c r="K2386" s="208" t="s">
        <v>17971</v>
      </c>
      <c r="L2386" s="200" t="s">
        <v>60</v>
      </c>
      <c r="M2386" s="205" t="s">
        <v>61</v>
      </c>
      <c r="N2386" s="205" t="s">
        <v>62</v>
      </c>
      <c r="O2386" s="205" t="s">
        <v>63</v>
      </c>
      <c r="P2386" s="205" t="s">
        <v>64</v>
      </c>
      <c r="Q2386" s="205" t="s">
        <v>65</v>
      </c>
      <c r="R2386" s="205" t="s">
        <v>51</v>
      </c>
      <c r="S2386" s="205" t="s">
        <v>17957</v>
      </c>
      <c r="T2386" s="205" t="s">
        <v>66</v>
      </c>
      <c r="U2386" s="208" t="s">
        <v>17972</v>
      </c>
      <c r="V2386" s="205">
        <v>1</v>
      </c>
      <c r="W2386" s="205" t="s">
        <v>68</v>
      </c>
      <c r="X2386" s="205" t="s">
        <v>69</v>
      </c>
      <c r="Y2386" s="205" t="s">
        <v>70</v>
      </c>
      <c r="Z2386" s="205" t="s">
        <v>647</v>
      </c>
      <c r="AA2386" s="234" t="s">
        <v>71</v>
      </c>
      <c r="AB2386" s="216">
        <v>46310</v>
      </c>
      <c r="AC2386" s="205"/>
      <c r="AD2386" s="230" t="s">
        <v>72</v>
      </c>
      <c r="AE2386" s="126" t="s">
        <v>73</v>
      </c>
      <c r="AF2386" s="127" t="s">
        <v>74</v>
      </c>
      <c r="AG2386" s="128"/>
      <c r="AH2386" s="129"/>
      <c r="AI2386" s="129"/>
      <c r="AJ2386" s="126" t="s">
        <v>75</v>
      </c>
      <c r="AK2386" s="127" t="s">
        <v>76</v>
      </c>
      <c r="AL2386" s="129" t="s">
        <v>77</v>
      </c>
      <c r="AM2386" s="128" t="s">
        <v>17973</v>
      </c>
      <c r="AN2386" s="129"/>
      <c r="AO2386" s="127" t="s">
        <v>79</v>
      </c>
      <c r="AP2386" s="129"/>
      <c r="AQ2386" s="183"/>
      <c r="AR2386" s="183"/>
      <c r="AS2386" s="183"/>
    </row>
    <row r="2387" spans="1:45" customFormat="1" ht="30" hidden="1" customHeight="1">
      <c r="A2387" s="204" t="s">
        <v>49</v>
      </c>
      <c r="B2387" s="200" t="s">
        <v>50</v>
      </c>
      <c r="C2387" s="200" t="s">
        <v>51</v>
      </c>
      <c r="D2387" s="200" t="s">
        <v>17956</v>
      </c>
      <c r="E2387" s="200" t="s">
        <v>17957</v>
      </c>
      <c r="F2387" s="206" t="s">
        <v>17974</v>
      </c>
      <c r="G2387" s="201" t="s">
        <v>17975</v>
      </c>
      <c r="H2387" s="205" t="s">
        <v>17976</v>
      </c>
      <c r="I2387" s="204" t="s">
        <v>17977</v>
      </c>
      <c r="J2387" s="207" t="s">
        <v>17978</v>
      </c>
      <c r="K2387" s="208" t="s">
        <v>17979</v>
      </c>
      <c r="L2387" s="200" t="s">
        <v>60</v>
      </c>
      <c r="M2387" s="205" t="s">
        <v>61</v>
      </c>
      <c r="N2387" s="205" t="s">
        <v>62</v>
      </c>
      <c r="O2387" s="205" t="s">
        <v>63</v>
      </c>
      <c r="P2387" s="205" t="s">
        <v>64</v>
      </c>
      <c r="Q2387" s="205" t="s">
        <v>65</v>
      </c>
      <c r="R2387" s="205" t="s">
        <v>51</v>
      </c>
      <c r="S2387" s="205" t="s">
        <v>17957</v>
      </c>
      <c r="T2387" s="205" t="s">
        <v>66</v>
      </c>
      <c r="U2387" s="208" t="s">
        <v>17980</v>
      </c>
      <c r="V2387" s="205">
        <v>1</v>
      </c>
      <c r="W2387" s="205" t="s">
        <v>68</v>
      </c>
      <c r="X2387" s="205" t="s">
        <v>69</v>
      </c>
      <c r="Y2387" s="205" t="s">
        <v>70</v>
      </c>
      <c r="Z2387" s="205" t="s">
        <v>50</v>
      </c>
      <c r="AA2387" s="234" t="s">
        <v>71</v>
      </c>
      <c r="AB2387" s="216">
        <v>46310</v>
      </c>
      <c r="AC2387" s="205"/>
      <c r="AD2387" s="230" t="s">
        <v>72</v>
      </c>
      <c r="AE2387" s="126" t="s">
        <v>73</v>
      </c>
      <c r="AF2387" s="127" t="s">
        <v>74</v>
      </c>
      <c r="AG2387" s="128"/>
      <c r="AH2387" s="129"/>
      <c r="AI2387" s="129"/>
      <c r="AJ2387" s="126" t="s">
        <v>75</v>
      </c>
      <c r="AK2387" s="127" t="s">
        <v>76</v>
      </c>
      <c r="AL2387" s="129" t="s">
        <v>77</v>
      </c>
      <c r="AM2387" s="128" t="s">
        <v>17981</v>
      </c>
      <c r="AN2387" s="129"/>
      <c r="AO2387" s="127" t="s">
        <v>79</v>
      </c>
      <c r="AP2387" s="129"/>
      <c r="AQ2387" s="183"/>
      <c r="AR2387" s="183"/>
      <c r="AS2387" s="183"/>
    </row>
    <row r="2388" spans="1:45" customFormat="1" ht="30" hidden="1" customHeight="1">
      <c r="A2388" s="204" t="s">
        <v>49</v>
      </c>
      <c r="B2388" s="200" t="s">
        <v>50</v>
      </c>
      <c r="C2388" s="200" t="s">
        <v>51</v>
      </c>
      <c r="D2388" s="200" t="s">
        <v>17982</v>
      </c>
      <c r="E2388" s="200" t="s">
        <v>17983</v>
      </c>
      <c r="F2388" s="206" t="s">
        <v>17984</v>
      </c>
      <c r="G2388" s="201" t="s">
        <v>17985</v>
      </c>
      <c r="H2388" s="205" t="s">
        <v>17986</v>
      </c>
      <c r="I2388" s="204" t="s">
        <v>17987</v>
      </c>
      <c r="J2388" s="207" t="s">
        <v>17988</v>
      </c>
      <c r="K2388" s="208" t="s">
        <v>17989</v>
      </c>
      <c r="L2388" s="200" t="s">
        <v>90</v>
      </c>
      <c r="M2388" s="205" t="s">
        <v>61</v>
      </c>
      <c r="N2388" s="205" t="s">
        <v>62</v>
      </c>
      <c r="O2388" s="205" t="s">
        <v>63</v>
      </c>
      <c r="P2388" s="205" t="s">
        <v>64</v>
      </c>
      <c r="Q2388" s="205" t="s">
        <v>65</v>
      </c>
      <c r="R2388" s="205" t="s">
        <v>51</v>
      </c>
      <c r="S2388" s="205" t="s">
        <v>17983</v>
      </c>
      <c r="T2388" s="205" t="s">
        <v>93</v>
      </c>
      <c r="U2388" s="208" t="s">
        <v>17990</v>
      </c>
      <c r="V2388" s="205">
        <v>0.95</v>
      </c>
      <c r="W2388" s="205" t="s">
        <v>68</v>
      </c>
      <c r="X2388" s="205" t="s">
        <v>69</v>
      </c>
      <c r="Y2388" s="205" t="s">
        <v>70</v>
      </c>
      <c r="Z2388" s="205" t="s">
        <v>95</v>
      </c>
      <c r="AA2388" s="234" t="s">
        <v>71</v>
      </c>
      <c r="AB2388" s="216">
        <v>46310</v>
      </c>
      <c r="AC2388" s="205"/>
      <c r="AD2388" s="230" t="s">
        <v>72</v>
      </c>
      <c r="AE2388" s="126" t="s">
        <v>73</v>
      </c>
      <c r="AF2388" s="127" t="s">
        <v>74</v>
      </c>
      <c r="AG2388" s="128"/>
      <c r="AH2388" s="129"/>
      <c r="AI2388" s="129"/>
      <c r="AJ2388" s="126" t="s">
        <v>75</v>
      </c>
      <c r="AK2388" s="127" t="s">
        <v>76</v>
      </c>
      <c r="AL2388" s="129" t="s">
        <v>77</v>
      </c>
      <c r="AM2388" s="128" t="s">
        <v>17991</v>
      </c>
      <c r="AN2388" s="129"/>
      <c r="AO2388" s="127" t="s">
        <v>79</v>
      </c>
      <c r="AP2388" s="129"/>
      <c r="AQ2388" s="183"/>
      <c r="AR2388" s="183"/>
      <c r="AS2388" s="183"/>
    </row>
    <row r="2389" spans="1:45" customFormat="1" ht="30" hidden="1" customHeight="1">
      <c r="A2389" s="204" t="s">
        <v>49</v>
      </c>
      <c r="B2389" s="200" t="s">
        <v>50</v>
      </c>
      <c r="C2389" s="200" t="s">
        <v>51</v>
      </c>
      <c r="D2389" s="200" t="s">
        <v>17982</v>
      </c>
      <c r="E2389" s="200" t="s">
        <v>17983</v>
      </c>
      <c r="F2389" s="206" t="s">
        <v>17992</v>
      </c>
      <c r="G2389" s="201" t="s">
        <v>17993</v>
      </c>
      <c r="H2389" s="205" t="s">
        <v>17994</v>
      </c>
      <c r="I2389" s="204" t="s">
        <v>17995</v>
      </c>
      <c r="J2389" s="207" t="s">
        <v>17996</v>
      </c>
      <c r="K2389" s="208" t="s">
        <v>17997</v>
      </c>
      <c r="L2389" s="200" t="s">
        <v>60</v>
      </c>
      <c r="M2389" s="205" t="s">
        <v>61</v>
      </c>
      <c r="N2389" s="205" t="s">
        <v>62</v>
      </c>
      <c r="O2389" s="205" t="s">
        <v>63</v>
      </c>
      <c r="P2389" s="205" t="s">
        <v>64</v>
      </c>
      <c r="Q2389" s="205" t="s">
        <v>65</v>
      </c>
      <c r="R2389" s="205" t="s">
        <v>51</v>
      </c>
      <c r="S2389" s="205" t="s">
        <v>17983</v>
      </c>
      <c r="T2389" s="205" t="s">
        <v>66</v>
      </c>
      <c r="U2389" s="208" t="s">
        <v>17998</v>
      </c>
      <c r="V2389" s="205">
        <v>1</v>
      </c>
      <c r="W2389" s="205" t="s">
        <v>68</v>
      </c>
      <c r="X2389" s="205" t="s">
        <v>69</v>
      </c>
      <c r="Y2389" s="205" t="s">
        <v>70</v>
      </c>
      <c r="Z2389" s="205" t="s">
        <v>647</v>
      </c>
      <c r="AA2389" s="234" t="s">
        <v>71</v>
      </c>
      <c r="AB2389" s="216">
        <v>46310</v>
      </c>
      <c r="AC2389" s="205"/>
      <c r="AD2389" s="230" t="s">
        <v>72</v>
      </c>
      <c r="AE2389" s="126" t="s">
        <v>73</v>
      </c>
      <c r="AF2389" s="127" t="s">
        <v>74</v>
      </c>
      <c r="AG2389" s="128"/>
      <c r="AH2389" s="129"/>
      <c r="AI2389" s="129"/>
      <c r="AJ2389" s="126" t="s">
        <v>75</v>
      </c>
      <c r="AK2389" s="127" t="s">
        <v>76</v>
      </c>
      <c r="AL2389" s="129" t="s">
        <v>77</v>
      </c>
      <c r="AM2389" s="128" t="s">
        <v>17999</v>
      </c>
      <c r="AN2389" s="129"/>
      <c r="AO2389" s="127" t="s">
        <v>79</v>
      </c>
      <c r="AP2389" s="129"/>
      <c r="AQ2389" s="183"/>
      <c r="AR2389" s="183"/>
      <c r="AS2389" s="183"/>
    </row>
    <row r="2390" spans="1:45" customFormat="1" ht="30" hidden="1" customHeight="1">
      <c r="A2390" s="204" t="s">
        <v>49</v>
      </c>
      <c r="B2390" s="200" t="s">
        <v>50</v>
      </c>
      <c r="C2390" s="200" t="s">
        <v>51</v>
      </c>
      <c r="D2390" s="200" t="s">
        <v>17982</v>
      </c>
      <c r="E2390" s="200" t="s">
        <v>17983</v>
      </c>
      <c r="F2390" s="206" t="s">
        <v>18000</v>
      </c>
      <c r="G2390" s="201" t="s">
        <v>18001</v>
      </c>
      <c r="H2390" s="205" t="s">
        <v>18002</v>
      </c>
      <c r="I2390" s="204" t="s">
        <v>18003</v>
      </c>
      <c r="J2390" s="207" t="s">
        <v>18004</v>
      </c>
      <c r="K2390" s="208" t="s">
        <v>18005</v>
      </c>
      <c r="L2390" s="200" t="s">
        <v>60</v>
      </c>
      <c r="M2390" s="205" t="s">
        <v>61</v>
      </c>
      <c r="N2390" s="205" t="s">
        <v>62</v>
      </c>
      <c r="O2390" s="205" t="s">
        <v>63</v>
      </c>
      <c r="P2390" s="205" t="s">
        <v>64</v>
      </c>
      <c r="Q2390" s="205" t="s">
        <v>65</v>
      </c>
      <c r="R2390" s="205" t="s">
        <v>51</v>
      </c>
      <c r="S2390" s="205" t="s">
        <v>17983</v>
      </c>
      <c r="T2390" s="205" t="s">
        <v>66</v>
      </c>
      <c r="U2390" s="208" t="s">
        <v>18006</v>
      </c>
      <c r="V2390" s="205">
        <v>1</v>
      </c>
      <c r="W2390" s="205" t="s">
        <v>68</v>
      </c>
      <c r="X2390" s="205" t="s">
        <v>69</v>
      </c>
      <c r="Y2390" s="205" t="s">
        <v>70</v>
      </c>
      <c r="Z2390" s="205" t="s">
        <v>50</v>
      </c>
      <c r="AA2390" s="234" t="s">
        <v>71</v>
      </c>
      <c r="AB2390" s="216">
        <v>46310</v>
      </c>
      <c r="AC2390" s="205"/>
      <c r="AD2390" s="230" t="s">
        <v>72</v>
      </c>
      <c r="AE2390" s="126" t="s">
        <v>73</v>
      </c>
      <c r="AF2390" s="127" t="s">
        <v>74</v>
      </c>
      <c r="AG2390" s="128"/>
      <c r="AH2390" s="129"/>
      <c r="AI2390" s="129"/>
      <c r="AJ2390" s="126" t="s">
        <v>75</v>
      </c>
      <c r="AK2390" s="127" t="s">
        <v>76</v>
      </c>
      <c r="AL2390" s="129" t="s">
        <v>77</v>
      </c>
      <c r="AM2390" s="128" t="s">
        <v>18007</v>
      </c>
      <c r="AN2390" s="129"/>
      <c r="AO2390" s="127" t="s">
        <v>79</v>
      </c>
      <c r="AP2390" s="129"/>
      <c r="AQ2390" s="183"/>
      <c r="AR2390" s="183"/>
      <c r="AS2390" s="183"/>
    </row>
    <row r="2391" spans="1:45" customFormat="1" ht="30" hidden="1" customHeight="1">
      <c r="A2391" s="204" t="s">
        <v>49</v>
      </c>
      <c r="B2391" s="200" t="s">
        <v>50</v>
      </c>
      <c r="C2391" s="200" t="s">
        <v>51</v>
      </c>
      <c r="D2391" s="200" t="s">
        <v>17982</v>
      </c>
      <c r="E2391" s="200" t="s">
        <v>17983</v>
      </c>
      <c r="F2391" s="206" t="s">
        <v>18008</v>
      </c>
      <c r="G2391" s="201" t="s">
        <v>18009</v>
      </c>
      <c r="H2391" s="205" t="s">
        <v>18010</v>
      </c>
      <c r="I2391" s="204" t="s">
        <v>18011</v>
      </c>
      <c r="J2391" s="207" t="s">
        <v>18012</v>
      </c>
      <c r="K2391" s="208" t="s">
        <v>18013</v>
      </c>
      <c r="L2391" s="200" t="s">
        <v>60</v>
      </c>
      <c r="M2391" s="205" t="s">
        <v>61</v>
      </c>
      <c r="N2391" s="205" t="s">
        <v>62</v>
      </c>
      <c r="O2391" s="205" t="s">
        <v>63</v>
      </c>
      <c r="P2391" s="205" t="s">
        <v>64</v>
      </c>
      <c r="Q2391" s="205" t="s">
        <v>65</v>
      </c>
      <c r="R2391" s="205" t="s">
        <v>51</v>
      </c>
      <c r="S2391" s="205" t="s">
        <v>17983</v>
      </c>
      <c r="T2391" s="205" t="s">
        <v>66</v>
      </c>
      <c r="U2391" s="208" t="s">
        <v>18014</v>
      </c>
      <c r="V2391" s="205">
        <v>1</v>
      </c>
      <c r="W2391" s="205" t="s">
        <v>68</v>
      </c>
      <c r="X2391" s="205" t="s">
        <v>69</v>
      </c>
      <c r="Y2391" s="205" t="s">
        <v>70</v>
      </c>
      <c r="Z2391" s="205" t="s">
        <v>50</v>
      </c>
      <c r="AA2391" s="234" t="s">
        <v>71</v>
      </c>
      <c r="AB2391" s="216">
        <v>46310</v>
      </c>
      <c r="AC2391" s="205"/>
      <c r="AD2391" s="230" t="s">
        <v>72</v>
      </c>
      <c r="AE2391" s="126" t="s">
        <v>73</v>
      </c>
      <c r="AF2391" s="127" t="s">
        <v>74</v>
      </c>
      <c r="AG2391" s="128"/>
      <c r="AH2391" s="129"/>
      <c r="AI2391" s="129"/>
      <c r="AJ2391" s="126" t="s">
        <v>75</v>
      </c>
      <c r="AK2391" s="127" t="s">
        <v>76</v>
      </c>
      <c r="AL2391" s="129" t="s">
        <v>77</v>
      </c>
      <c r="AM2391" s="128" t="s">
        <v>18015</v>
      </c>
      <c r="AN2391" s="129"/>
      <c r="AO2391" s="127" t="s">
        <v>79</v>
      </c>
      <c r="AP2391" s="129"/>
      <c r="AQ2391" s="183"/>
      <c r="AR2391" s="183"/>
      <c r="AS2391" s="183"/>
    </row>
    <row r="2392" spans="1:45" customFormat="1" ht="30" hidden="1" customHeight="1">
      <c r="A2392" s="204" t="s">
        <v>49</v>
      </c>
      <c r="B2392" s="200" t="s">
        <v>50</v>
      </c>
      <c r="C2392" s="200" t="s">
        <v>51</v>
      </c>
      <c r="D2392" s="200" t="s">
        <v>18016</v>
      </c>
      <c r="E2392" s="200" t="s">
        <v>18017</v>
      </c>
      <c r="F2392" s="206" t="s">
        <v>18018</v>
      </c>
      <c r="G2392" s="201" t="s">
        <v>18019</v>
      </c>
      <c r="H2392" s="205" t="s">
        <v>18020</v>
      </c>
      <c r="I2392" s="204" t="s">
        <v>18021</v>
      </c>
      <c r="J2392" s="207" t="s">
        <v>18022</v>
      </c>
      <c r="K2392" s="208" t="s">
        <v>18023</v>
      </c>
      <c r="L2392" s="200" t="s">
        <v>90</v>
      </c>
      <c r="M2392" s="205" t="s">
        <v>61</v>
      </c>
      <c r="N2392" s="205" t="s">
        <v>62</v>
      </c>
      <c r="O2392" s="205" t="s">
        <v>63</v>
      </c>
      <c r="P2392" s="205" t="s">
        <v>64</v>
      </c>
      <c r="Q2392" s="205" t="s">
        <v>65</v>
      </c>
      <c r="R2392" s="205" t="s">
        <v>51</v>
      </c>
      <c r="S2392" s="205" t="s">
        <v>18017</v>
      </c>
      <c r="T2392" s="205" t="s">
        <v>93</v>
      </c>
      <c r="U2392" s="208" t="s">
        <v>18024</v>
      </c>
      <c r="V2392" s="205">
        <v>0.95</v>
      </c>
      <c r="W2392" s="205" t="s">
        <v>68</v>
      </c>
      <c r="X2392" s="205" t="s">
        <v>69</v>
      </c>
      <c r="Y2392" s="205" t="s">
        <v>70</v>
      </c>
      <c r="Z2392" s="205" t="s">
        <v>95</v>
      </c>
      <c r="AA2392" s="234" t="s">
        <v>71</v>
      </c>
      <c r="AB2392" s="216">
        <v>46310</v>
      </c>
      <c r="AC2392" s="205"/>
      <c r="AD2392" s="230" t="s">
        <v>72</v>
      </c>
      <c r="AE2392" s="126" t="s">
        <v>73</v>
      </c>
      <c r="AF2392" s="127" t="s">
        <v>74</v>
      </c>
      <c r="AG2392" s="128"/>
      <c r="AH2392" s="129"/>
      <c r="AI2392" s="129"/>
      <c r="AJ2392" s="126" t="s">
        <v>75</v>
      </c>
      <c r="AK2392" s="127" t="s">
        <v>76</v>
      </c>
      <c r="AL2392" s="129" t="s">
        <v>77</v>
      </c>
      <c r="AM2392" s="128" t="s">
        <v>18025</v>
      </c>
      <c r="AN2392" s="129"/>
      <c r="AO2392" s="127" t="s">
        <v>79</v>
      </c>
      <c r="AP2392" s="129"/>
      <c r="AQ2392" s="183"/>
      <c r="AR2392" s="183"/>
      <c r="AS2392" s="183"/>
    </row>
    <row r="2393" spans="1:45" customFormat="1" ht="30" hidden="1" customHeight="1">
      <c r="A2393" s="204" t="s">
        <v>49</v>
      </c>
      <c r="B2393" s="200" t="s">
        <v>50</v>
      </c>
      <c r="C2393" s="200" t="s">
        <v>51</v>
      </c>
      <c r="D2393" s="200" t="s">
        <v>18016</v>
      </c>
      <c r="E2393" s="200" t="s">
        <v>18017</v>
      </c>
      <c r="F2393" s="206" t="s">
        <v>18026</v>
      </c>
      <c r="G2393" s="201" t="s">
        <v>18027</v>
      </c>
      <c r="H2393" s="205" t="s">
        <v>18028</v>
      </c>
      <c r="I2393" s="204" t="s">
        <v>18029</v>
      </c>
      <c r="J2393" s="207" t="s">
        <v>18030</v>
      </c>
      <c r="K2393" s="208" t="s">
        <v>18031</v>
      </c>
      <c r="L2393" s="200" t="s">
        <v>60</v>
      </c>
      <c r="M2393" s="205" t="s">
        <v>61</v>
      </c>
      <c r="N2393" s="205" t="s">
        <v>62</v>
      </c>
      <c r="O2393" s="205" t="s">
        <v>63</v>
      </c>
      <c r="P2393" s="205" t="s">
        <v>64</v>
      </c>
      <c r="Q2393" s="205" t="s">
        <v>65</v>
      </c>
      <c r="R2393" s="205" t="s">
        <v>51</v>
      </c>
      <c r="S2393" s="205" t="s">
        <v>18017</v>
      </c>
      <c r="T2393" s="205" t="s">
        <v>66</v>
      </c>
      <c r="U2393" s="208" t="s">
        <v>18032</v>
      </c>
      <c r="V2393" s="205">
        <v>1</v>
      </c>
      <c r="W2393" s="205" t="s">
        <v>68</v>
      </c>
      <c r="X2393" s="205" t="s">
        <v>69</v>
      </c>
      <c r="Y2393" s="205" t="s">
        <v>70</v>
      </c>
      <c r="Z2393" s="205" t="s">
        <v>647</v>
      </c>
      <c r="AA2393" s="234" t="s">
        <v>71</v>
      </c>
      <c r="AB2393" s="216">
        <v>46310</v>
      </c>
      <c r="AC2393" s="205"/>
      <c r="AD2393" s="230" t="s">
        <v>72</v>
      </c>
      <c r="AE2393" s="126" t="s">
        <v>73</v>
      </c>
      <c r="AF2393" s="127" t="s">
        <v>74</v>
      </c>
      <c r="AG2393" s="128"/>
      <c r="AH2393" s="129"/>
      <c r="AI2393" s="129"/>
      <c r="AJ2393" s="126" t="s">
        <v>75</v>
      </c>
      <c r="AK2393" s="127" t="s">
        <v>76</v>
      </c>
      <c r="AL2393" s="129" t="s">
        <v>77</v>
      </c>
      <c r="AM2393" s="128" t="s">
        <v>18033</v>
      </c>
      <c r="AN2393" s="129"/>
      <c r="AO2393" s="127" t="s">
        <v>79</v>
      </c>
      <c r="AP2393" s="129"/>
      <c r="AQ2393" s="183"/>
      <c r="AR2393" s="183"/>
      <c r="AS2393" s="183"/>
    </row>
    <row r="2394" spans="1:45" customFormat="1" ht="30" hidden="1" customHeight="1">
      <c r="A2394" s="204" t="s">
        <v>49</v>
      </c>
      <c r="B2394" s="200" t="s">
        <v>50</v>
      </c>
      <c r="C2394" s="200" t="s">
        <v>51</v>
      </c>
      <c r="D2394" s="200" t="s">
        <v>18016</v>
      </c>
      <c r="E2394" s="200" t="s">
        <v>18017</v>
      </c>
      <c r="F2394" s="206" t="s">
        <v>18034</v>
      </c>
      <c r="G2394" s="201" t="s">
        <v>18035</v>
      </c>
      <c r="H2394" s="205" t="s">
        <v>18036</v>
      </c>
      <c r="I2394" s="204" t="s">
        <v>18037</v>
      </c>
      <c r="J2394" s="207" t="s">
        <v>18038</v>
      </c>
      <c r="K2394" s="208" t="s">
        <v>18039</v>
      </c>
      <c r="L2394" s="200" t="s">
        <v>60</v>
      </c>
      <c r="M2394" s="205" t="s">
        <v>61</v>
      </c>
      <c r="N2394" s="205" t="s">
        <v>62</v>
      </c>
      <c r="O2394" s="205" t="s">
        <v>63</v>
      </c>
      <c r="P2394" s="205" t="s">
        <v>64</v>
      </c>
      <c r="Q2394" s="205" t="s">
        <v>65</v>
      </c>
      <c r="R2394" s="205" t="s">
        <v>51</v>
      </c>
      <c r="S2394" s="205" t="s">
        <v>18017</v>
      </c>
      <c r="T2394" s="205" t="s">
        <v>66</v>
      </c>
      <c r="U2394" s="208" t="s">
        <v>18040</v>
      </c>
      <c r="V2394" s="205">
        <v>1</v>
      </c>
      <c r="W2394" s="205" t="s">
        <v>68</v>
      </c>
      <c r="X2394" s="205" t="s">
        <v>69</v>
      </c>
      <c r="Y2394" s="205" t="s">
        <v>70</v>
      </c>
      <c r="Z2394" s="205" t="s">
        <v>50</v>
      </c>
      <c r="AA2394" s="234" t="s">
        <v>71</v>
      </c>
      <c r="AB2394" s="216">
        <v>46310</v>
      </c>
      <c r="AC2394" s="205"/>
      <c r="AD2394" s="230" t="s">
        <v>72</v>
      </c>
      <c r="AE2394" s="126" t="s">
        <v>73</v>
      </c>
      <c r="AF2394" s="127" t="s">
        <v>74</v>
      </c>
      <c r="AG2394" s="128"/>
      <c r="AH2394" s="129"/>
      <c r="AI2394" s="129"/>
      <c r="AJ2394" s="126" t="s">
        <v>75</v>
      </c>
      <c r="AK2394" s="127" t="s">
        <v>76</v>
      </c>
      <c r="AL2394" s="129" t="s">
        <v>77</v>
      </c>
      <c r="AM2394" s="128" t="s">
        <v>18041</v>
      </c>
      <c r="AN2394" s="129"/>
      <c r="AO2394" s="127" t="s">
        <v>79</v>
      </c>
      <c r="AP2394" s="129"/>
      <c r="AQ2394" s="183"/>
      <c r="AR2394" s="183"/>
      <c r="AS2394" s="183"/>
    </row>
    <row r="2395" spans="1:45" customFormat="1" ht="30" hidden="1" customHeight="1">
      <c r="A2395" s="204" t="s">
        <v>49</v>
      </c>
      <c r="B2395" s="200" t="s">
        <v>50</v>
      </c>
      <c r="C2395" s="200" t="s">
        <v>51</v>
      </c>
      <c r="D2395" s="200" t="s">
        <v>18042</v>
      </c>
      <c r="E2395" s="200" t="s">
        <v>18043</v>
      </c>
      <c r="F2395" s="206" t="s">
        <v>18044</v>
      </c>
      <c r="G2395" s="201" t="s">
        <v>18045</v>
      </c>
      <c r="H2395" s="205" t="s">
        <v>18046</v>
      </c>
      <c r="I2395" s="204" t="s">
        <v>18047</v>
      </c>
      <c r="J2395" s="207" t="s">
        <v>18048</v>
      </c>
      <c r="K2395" s="208" t="s">
        <v>18049</v>
      </c>
      <c r="L2395" s="200" t="s">
        <v>90</v>
      </c>
      <c r="M2395" s="205" t="s">
        <v>61</v>
      </c>
      <c r="N2395" s="205" t="s">
        <v>62</v>
      </c>
      <c r="O2395" s="205" t="s">
        <v>63</v>
      </c>
      <c r="P2395" s="205" t="s">
        <v>64</v>
      </c>
      <c r="Q2395" s="205" t="s">
        <v>65</v>
      </c>
      <c r="R2395" s="205" t="s">
        <v>51</v>
      </c>
      <c r="S2395" s="205" t="s">
        <v>18043</v>
      </c>
      <c r="T2395" s="205" t="s">
        <v>93</v>
      </c>
      <c r="U2395" s="208" t="s">
        <v>18050</v>
      </c>
      <c r="V2395" s="205">
        <v>0.95</v>
      </c>
      <c r="W2395" s="205" t="s">
        <v>68</v>
      </c>
      <c r="X2395" s="205" t="s">
        <v>69</v>
      </c>
      <c r="Y2395" s="205" t="s">
        <v>70</v>
      </c>
      <c r="Z2395" s="205" t="s">
        <v>95</v>
      </c>
      <c r="AA2395" s="234" t="s">
        <v>71</v>
      </c>
      <c r="AB2395" s="216">
        <v>46310</v>
      </c>
      <c r="AC2395" s="205"/>
      <c r="AD2395" s="230" t="s">
        <v>72</v>
      </c>
      <c r="AE2395" s="126" t="s">
        <v>73</v>
      </c>
      <c r="AF2395" s="127" t="s">
        <v>74</v>
      </c>
      <c r="AG2395" s="128"/>
      <c r="AH2395" s="129"/>
      <c r="AI2395" s="129"/>
      <c r="AJ2395" s="126" t="s">
        <v>75</v>
      </c>
      <c r="AK2395" s="127" t="s">
        <v>76</v>
      </c>
      <c r="AL2395" s="129" t="s">
        <v>77</v>
      </c>
      <c r="AM2395" s="128" t="s">
        <v>18051</v>
      </c>
      <c r="AN2395" s="129"/>
      <c r="AO2395" s="127" t="s">
        <v>79</v>
      </c>
      <c r="AP2395" s="129"/>
      <c r="AQ2395" s="183"/>
      <c r="AR2395" s="183"/>
      <c r="AS2395" s="183"/>
    </row>
    <row r="2396" spans="1:45" customFormat="1" ht="30" hidden="1" customHeight="1">
      <c r="A2396" s="204" t="s">
        <v>49</v>
      </c>
      <c r="B2396" s="200" t="s">
        <v>50</v>
      </c>
      <c r="C2396" s="200" t="s">
        <v>51</v>
      </c>
      <c r="D2396" s="200" t="s">
        <v>18042</v>
      </c>
      <c r="E2396" s="200" t="s">
        <v>18043</v>
      </c>
      <c r="F2396" s="206" t="s">
        <v>18052</v>
      </c>
      <c r="G2396" s="201" t="s">
        <v>18053</v>
      </c>
      <c r="H2396" s="205" t="s">
        <v>18054</v>
      </c>
      <c r="I2396" s="204" t="s">
        <v>18055</v>
      </c>
      <c r="J2396" s="207" t="s">
        <v>18056</v>
      </c>
      <c r="K2396" s="208" t="s">
        <v>18057</v>
      </c>
      <c r="L2396" s="200" t="s">
        <v>60</v>
      </c>
      <c r="M2396" s="205" t="s">
        <v>61</v>
      </c>
      <c r="N2396" s="205" t="s">
        <v>62</v>
      </c>
      <c r="O2396" s="205" t="s">
        <v>63</v>
      </c>
      <c r="P2396" s="205" t="s">
        <v>64</v>
      </c>
      <c r="Q2396" s="205" t="s">
        <v>65</v>
      </c>
      <c r="R2396" s="205" t="s">
        <v>51</v>
      </c>
      <c r="S2396" s="205" t="s">
        <v>18043</v>
      </c>
      <c r="T2396" s="205" t="s">
        <v>66</v>
      </c>
      <c r="U2396" s="208" t="s">
        <v>18058</v>
      </c>
      <c r="V2396" s="205">
        <v>1</v>
      </c>
      <c r="W2396" s="205" t="s">
        <v>68</v>
      </c>
      <c r="X2396" s="205" t="s">
        <v>69</v>
      </c>
      <c r="Y2396" s="205" t="s">
        <v>70</v>
      </c>
      <c r="Z2396" s="205" t="s">
        <v>647</v>
      </c>
      <c r="AA2396" s="234" t="s">
        <v>71</v>
      </c>
      <c r="AB2396" s="216">
        <v>46310</v>
      </c>
      <c r="AC2396" s="205"/>
      <c r="AD2396" s="230" t="s">
        <v>72</v>
      </c>
      <c r="AE2396" s="126" t="s">
        <v>73</v>
      </c>
      <c r="AF2396" s="127" t="s">
        <v>74</v>
      </c>
      <c r="AG2396" s="128"/>
      <c r="AH2396" s="129"/>
      <c r="AI2396" s="129"/>
      <c r="AJ2396" s="126" t="s">
        <v>75</v>
      </c>
      <c r="AK2396" s="127" t="s">
        <v>76</v>
      </c>
      <c r="AL2396" s="129" t="s">
        <v>77</v>
      </c>
      <c r="AM2396" s="128" t="s">
        <v>18059</v>
      </c>
      <c r="AN2396" s="129"/>
      <c r="AO2396" s="127" t="s">
        <v>79</v>
      </c>
      <c r="AP2396" s="129"/>
      <c r="AQ2396" s="183"/>
      <c r="AR2396" s="183"/>
      <c r="AS2396" s="183"/>
    </row>
    <row r="2397" spans="1:45" customFormat="1" ht="30" hidden="1" customHeight="1">
      <c r="A2397" s="204" t="s">
        <v>49</v>
      </c>
      <c r="B2397" s="200" t="s">
        <v>50</v>
      </c>
      <c r="C2397" s="200" t="s">
        <v>51</v>
      </c>
      <c r="D2397" s="200" t="s">
        <v>18042</v>
      </c>
      <c r="E2397" s="200" t="s">
        <v>18043</v>
      </c>
      <c r="F2397" s="206" t="s">
        <v>18060</v>
      </c>
      <c r="G2397" s="201" t="s">
        <v>18061</v>
      </c>
      <c r="H2397" s="205" t="s">
        <v>18062</v>
      </c>
      <c r="I2397" s="204" t="s">
        <v>18063</v>
      </c>
      <c r="J2397" s="207" t="s">
        <v>18064</v>
      </c>
      <c r="K2397" s="208" t="s">
        <v>18065</v>
      </c>
      <c r="L2397" s="200" t="s">
        <v>60</v>
      </c>
      <c r="M2397" s="205" t="s">
        <v>61</v>
      </c>
      <c r="N2397" s="205" t="s">
        <v>62</v>
      </c>
      <c r="O2397" s="205" t="s">
        <v>63</v>
      </c>
      <c r="P2397" s="205" t="s">
        <v>64</v>
      </c>
      <c r="Q2397" s="205" t="s">
        <v>65</v>
      </c>
      <c r="R2397" s="205" t="s">
        <v>51</v>
      </c>
      <c r="S2397" s="205" t="s">
        <v>18043</v>
      </c>
      <c r="T2397" s="205" t="s">
        <v>66</v>
      </c>
      <c r="U2397" s="208" t="s">
        <v>18066</v>
      </c>
      <c r="V2397" s="205">
        <v>1</v>
      </c>
      <c r="W2397" s="205" t="s">
        <v>68</v>
      </c>
      <c r="X2397" s="205" t="s">
        <v>69</v>
      </c>
      <c r="Y2397" s="205" t="s">
        <v>70</v>
      </c>
      <c r="Z2397" s="205" t="s">
        <v>50</v>
      </c>
      <c r="AA2397" s="234" t="s">
        <v>71</v>
      </c>
      <c r="AB2397" s="216">
        <v>46310</v>
      </c>
      <c r="AC2397" s="205"/>
      <c r="AD2397" s="230" t="s">
        <v>72</v>
      </c>
      <c r="AE2397" s="126" t="s">
        <v>73</v>
      </c>
      <c r="AF2397" s="127" t="s">
        <v>74</v>
      </c>
      <c r="AG2397" s="128"/>
      <c r="AH2397" s="129"/>
      <c r="AI2397" s="129"/>
      <c r="AJ2397" s="126" t="s">
        <v>75</v>
      </c>
      <c r="AK2397" s="127" t="s">
        <v>76</v>
      </c>
      <c r="AL2397" s="129" t="s">
        <v>77</v>
      </c>
      <c r="AM2397" s="128" t="s">
        <v>18067</v>
      </c>
      <c r="AN2397" s="129"/>
      <c r="AO2397" s="127" t="s">
        <v>79</v>
      </c>
      <c r="AP2397" s="129"/>
      <c r="AQ2397" s="183"/>
      <c r="AR2397" s="183"/>
      <c r="AS2397" s="183"/>
    </row>
    <row r="2398" spans="1:45" customFormat="1" ht="30" hidden="1" customHeight="1">
      <c r="A2398" s="204" t="s">
        <v>49</v>
      </c>
      <c r="B2398" s="200" t="s">
        <v>50</v>
      </c>
      <c r="C2398" s="200" t="s">
        <v>51</v>
      </c>
      <c r="D2398" s="200" t="s">
        <v>18068</v>
      </c>
      <c r="E2398" s="200" t="s">
        <v>18069</v>
      </c>
      <c r="F2398" s="206" t="s">
        <v>18070</v>
      </c>
      <c r="G2398" s="201" t="s">
        <v>18071</v>
      </c>
      <c r="H2398" s="205" t="s">
        <v>18072</v>
      </c>
      <c r="I2398" s="204" t="s">
        <v>18073</v>
      </c>
      <c r="J2398" s="207" t="s">
        <v>18074</v>
      </c>
      <c r="K2398" s="208" t="s">
        <v>18075</v>
      </c>
      <c r="L2398" s="200" t="s">
        <v>90</v>
      </c>
      <c r="M2398" s="205" t="s">
        <v>61</v>
      </c>
      <c r="N2398" s="205" t="s">
        <v>62</v>
      </c>
      <c r="O2398" s="205" t="s">
        <v>63</v>
      </c>
      <c r="P2398" s="205" t="s">
        <v>64</v>
      </c>
      <c r="Q2398" s="205" t="s">
        <v>65</v>
      </c>
      <c r="R2398" s="205" t="s">
        <v>51</v>
      </c>
      <c r="S2398" s="205" t="s">
        <v>18069</v>
      </c>
      <c r="T2398" s="205" t="s">
        <v>93</v>
      </c>
      <c r="U2398" s="208" t="s">
        <v>18076</v>
      </c>
      <c r="V2398" s="205">
        <v>0.95</v>
      </c>
      <c r="W2398" s="205" t="s">
        <v>68</v>
      </c>
      <c r="X2398" s="205" t="s">
        <v>69</v>
      </c>
      <c r="Y2398" s="205" t="s">
        <v>70</v>
      </c>
      <c r="Z2398" s="205" t="s">
        <v>95</v>
      </c>
      <c r="AA2398" s="234" t="s">
        <v>71</v>
      </c>
      <c r="AB2398" s="216">
        <v>46310</v>
      </c>
      <c r="AC2398" s="205"/>
      <c r="AD2398" s="230" t="s">
        <v>72</v>
      </c>
      <c r="AE2398" s="126" t="s">
        <v>73</v>
      </c>
      <c r="AF2398" s="127" t="s">
        <v>74</v>
      </c>
      <c r="AG2398" s="128"/>
      <c r="AH2398" s="129"/>
      <c r="AI2398" s="129"/>
      <c r="AJ2398" s="126" t="s">
        <v>75</v>
      </c>
      <c r="AK2398" s="127" t="s">
        <v>76</v>
      </c>
      <c r="AL2398" s="129" t="s">
        <v>77</v>
      </c>
      <c r="AM2398" s="128" t="s">
        <v>18077</v>
      </c>
      <c r="AN2398" s="129"/>
      <c r="AO2398" s="127" t="s">
        <v>79</v>
      </c>
      <c r="AP2398" s="129"/>
      <c r="AQ2398" s="183"/>
      <c r="AR2398" s="183"/>
      <c r="AS2398" s="183"/>
    </row>
    <row r="2399" spans="1:45" customFormat="1" ht="30" hidden="1" customHeight="1">
      <c r="A2399" s="204" t="s">
        <v>49</v>
      </c>
      <c r="B2399" s="200" t="s">
        <v>50</v>
      </c>
      <c r="C2399" s="200" t="s">
        <v>51</v>
      </c>
      <c r="D2399" s="200" t="s">
        <v>18068</v>
      </c>
      <c r="E2399" s="200" t="s">
        <v>18069</v>
      </c>
      <c r="F2399" s="206" t="s">
        <v>18078</v>
      </c>
      <c r="G2399" s="201" t="s">
        <v>18079</v>
      </c>
      <c r="H2399" s="205" t="s">
        <v>18080</v>
      </c>
      <c r="I2399" s="204" t="s">
        <v>18081</v>
      </c>
      <c r="J2399" s="207" t="s">
        <v>18082</v>
      </c>
      <c r="K2399" s="208" t="s">
        <v>18083</v>
      </c>
      <c r="L2399" s="200" t="s">
        <v>60</v>
      </c>
      <c r="M2399" s="205" t="s">
        <v>61</v>
      </c>
      <c r="N2399" s="205" t="s">
        <v>62</v>
      </c>
      <c r="O2399" s="205" t="s">
        <v>63</v>
      </c>
      <c r="P2399" s="205" t="s">
        <v>64</v>
      </c>
      <c r="Q2399" s="205" t="s">
        <v>65</v>
      </c>
      <c r="R2399" s="205" t="s">
        <v>51</v>
      </c>
      <c r="S2399" s="205" t="s">
        <v>18069</v>
      </c>
      <c r="T2399" s="205" t="s">
        <v>66</v>
      </c>
      <c r="U2399" s="208" t="s">
        <v>18084</v>
      </c>
      <c r="V2399" s="205">
        <v>1</v>
      </c>
      <c r="W2399" s="205" t="s">
        <v>68</v>
      </c>
      <c r="X2399" s="205" t="s">
        <v>69</v>
      </c>
      <c r="Y2399" s="205" t="s">
        <v>70</v>
      </c>
      <c r="Z2399" s="205" t="s">
        <v>647</v>
      </c>
      <c r="AA2399" s="234" t="s">
        <v>71</v>
      </c>
      <c r="AB2399" s="216">
        <v>46310</v>
      </c>
      <c r="AC2399" s="205"/>
      <c r="AD2399" s="230" t="s">
        <v>72</v>
      </c>
      <c r="AE2399" s="126" t="s">
        <v>73</v>
      </c>
      <c r="AF2399" s="127" t="s">
        <v>74</v>
      </c>
      <c r="AG2399" s="128"/>
      <c r="AH2399" s="129"/>
      <c r="AI2399" s="129"/>
      <c r="AJ2399" s="126" t="s">
        <v>75</v>
      </c>
      <c r="AK2399" s="127" t="s">
        <v>76</v>
      </c>
      <c r="AL2399" s="129" t="s">
        <v>77</v>
      </c>
      <c r="AM2399" s="128" t="s">
        <v>18085</v>
      </c>
      <c r="AN2399" s="129"/>
      <c r="AO2399" s="127" t="s">
        <v>79</v>
      </c>
      <c r="AP2399" s="129"/>
      <c r="AQ2399" s="183"/>
      <c r="AR2399" s="183"/>
      <c r="AS2399" s="183"/>
    </row>
    <row r="2400" spans="1:45" customFormat="1" ht="30" hidden="1" customHeight="1">
      <c r="A2400" s="204" t="s">
        <v>49</v>
      </c>
      <c r="B2400" s="200" t="s">
        <v>50</v>
      </c>
      <c r="C2400" s="200" t="s">
        <v>51</v>
      </c>
      <c r="D2400" s="200" t="s">
        <v>18086</v>
      </c>
      <c r="E2400" s="200" t="s">
        <v>18087</v>
      </c>
      <c r="F2400" s="206" t="s">
        <v>18088</v>
      </c>
      <c r="G2400" s="206" t="s">
        <v>18089</v>
      </c>
      <c r="H2400" s="205" t="s">
        <v>18090</v>
      </c>
      <c r="I2400" s="204" t="s">
        <v>18091</v>
      </c>
      <c r="J2400" s="207" t="s">
        <v>18092</v>
      </c>
      <c r="K2400" s="208" t="s">
        <v>18093</v>
      </c>
      <c r="L2400" s="205" t="s">
        <v>60</v>
      </c>
      <c r="M2400" s="205" t="s">
        <v>61</v>
      </c>
      <c r="N2400" s="205" t="s">
        <v>62</v>
      </c>
      <c r="O2400" s="205" t="s">
        <v>63</v>
      </c>
      <c r="P2400" s="205" t="s">
        <v>64</v>
      </c>
      <c r="Q2400" s="205" t="s">
        <v>65</v>
      </c>
      <c r="R2400" s="205" t="s">
        <v>51</v>
      </c>
      <c r="S2400" s="205" t="s">
        <v>18087</v>
      </c>
      <c r="T2400" s="205" t="s">
        <v>777</v>
      </c>
      <c r="U2400" s="208" t="s">
        <v>18094</v>
      </c>
      <c r="V2400" s="205">
        <v>1</v>
      </c>
      <c r="W2400" s="205" t="s">
        <v>68</v>
      </c>
      <c r="X2400" s="205" t="s">
        <v>14650</v>
      </c>
      <c r="Y2400" s="205" t="s">
        <v>70</v>
      </c>
      <c r="Z2400" s="205" t="s">
        <v>647</v>
      </c>
      <c r="AA2400" s="234" t="s">
        <v>71</v>
      </c>
      <c r="AB2400" s="216">
        <v>46310</v>
      </c>
      <c r="AC2400" s="205"/>
      <c r="AD2400" s="230" t="s">
        <v>375</v>
      </c>
      <c r="AE2400" s="126" t="s">
        <v>75</v>
      </c>
      <c r="AF2400" s="127" t="s">
        <v>76</v>
      </c>
      <c r="AG2400" s="128" t="s">
        <v>15007</v>
      </c>
      <c r="AH2400" s="129"/>
      <c r="AI2400" s="129"/>
      <c r="AJ2400" s="126" t="s">
        <v>73</v>
      </c>
      <c r="AK2400" s="127"/>
      <c r="AL2400" s="129"/>
      <c r="AM2400" s="128"/>
      <c r="AN2400" s="129"/>
      <c r="AO2400" s="127" t="s">
        <v>79</v>
      </c>
      <c r="AP2400" s="129"/>
      <c r="AQ2400" s="183"/>
      <c r="AR2400" s="183"/>
      <c r="AS2400" s="183"/>
    </row>
    <row r="2401" spans="1:45" customFormat="1" ht="30" hidden="1" customHeight="1">
      <c r="A2401" s="204" t="s">
        <v>49</v>
      </c>
      <c r="B2401" s="200" t="s">
        <v>50</v>
      </c>
      <c r="C2401" s="200" t="s">
        <v>51</v>
      </c>
      <c r="D2401" s="200" t="s">
        <v>18086</v>
      </c>
      <c r="E2401" s="200" t="s">
        <v>18087</v>
      </c>
      <c r="F2401" s="206" t="s">
        <v>18095</v>
      </c>
      <c r="G2401" s="201" t="s">
        <v>18096</v>
      </c>
      <c r="H2401" s="205" t="s">
        <v>18097</v>
      </c>
      <c r="I2401" s="204" t="s">
        <v>18098</v>
      </c>
      <c r="J2401" s="207" t="s">
        <v>18099</v>
      </c>
      <c r="K2401" s="208" t="s">
        <v>18100</v>
      </c>
      <c r="L2401" s="200" t="s">
        <v>90</v>
      </c>
      <c r="M2401" s="205" t="s">
        <v>61</v>
      </c>
      <c r="N2401" s="205" t="s">
        <v>62</v>
      </c>
      <c r="O2401" s="205" t="s">
        <v>63</v>
      </c>
      <c r="P2401" s="205" t="s">
        <v>64</v>
      </c>
      <c r="Q2401" s="205" t="s">
        <v>65</v>
      </c>
      <c r="R2401" s="205" t="s">
        <v>51</v>
      </c>
      <c r="S2401" s="205" t="s">
        <v>18087</v>
      </c>
      <c r="T2401" s="205" t="s">
        <v>93</v>
      </c>
      <c r="U2401" s="208" t="s">
        <v>18101</v>
      </c>
      <c r="V2401" s="205">
        <v>0.95</v>
      </c>
      <c r="W2401" s="205" t="s">
        <v>68</v>
      </c>
      <c r="X2401" s="205" t="s">
        <v>69</v>
      </c>
      <c r="Y2401" s="205" t="s">
        <v>70</v>
      </c>
      <c r="Z2401" s="205" t="s">
        <v>95</v>
      </c>
      <c r="AA2401" s="234" t="s">
        <v>71</v>
      </c>
      <c r="AB2401" s="216">
        <v>46310</v>
      </c>
      <c r="AC2401" s="205"/>
      <c r="AD2401" s="230" t="s">
        <v>72</v>
      </c>
      <c r="AE2401" s="126" t="s">
        <v>73</v>
      </c>
      <c r="AF2401" s="127" t="s">
        <v>74</v>
      </c>
      <c r="AG2401" s="128"/>
      <c r="AH2401" s="129"/>
      <c r="AI2401" s="129"/>
      <c r="AJ2401" s="126" t="s">
        <v>75</v>
      </c>
      <c r="AK2401" s="127" t="s">
        <v>76</v>
      </c>
      <c r="AL2401" s="129" t="s">
        <v>77</v>
      </c>
      <c r="AM2401" s="128" t="s">
        <v>18102</v>
      </c>
      <c r="AN2401" s="129"/>
      <c r="AO2401" s="127" t="s">
        <v>79</v>
      </c>
      <c r="AP2401" s="129"/>
      <c r="AQ2401" s="183"/>
      <c r="AR2401" s="183"/>
      <c r="AS2401" s="183"/>
    </row>
    <row r="2402" spans="1:45" customFormat="1" ht="30" hidden="1" customHeight="1">
      <c r="A2402" s="204" t="s">
        <v>49</v>
      </c>
      <c r="B2402" s="200" t="s">
        <v>50</v>
      </c>
      <c r="C2402" s="200" t="s">
        <v>51</v>
      </c>
      <c r="D2402" s="200" t="s">
        <v>18086</v>
      </c>
      <c r="E2402" s="200" t="s">
        <v>18087</v>
      </c>
      <c r="F2402" s="206" t="s">
        <v>18103</v>
      </c>
      <c r="G2402" s="201" t="s">
        <v>18104</v>
      </c>
      <c r="H2402" s="205" t="s">
        <v>18105</v>
      </c>
      <c r="I2402" s="204" t="s">
        <v>18106</v>
      </c>
      <c r="J2402" s="207" t="s">
        <v>18107</v>
      </c>
      <c r="K2402" s="208" t="s">
        <v>18108</v>
      </c>
      <c r="L2402" s="200" t="s">
        <v>60</v>
      </c>
      <c r="M2402" s="205" t="s">
        <v>61</v>
      </c>
      <c r="N2402" s="205" t="s">
        <v>62</v>
      </c>
      <c r="O2402" s="205" t="s">
        <v>63</v>
      </c>
      <c r="P2402" s="205" t="s">
        <v>64</v>
      </c>
      <c r="Q2402" s="205" t="s">
        <v>65</v>
      </c>
      <c r="R2402" s="205" t="s">
        <v>51</v>
      </c>
      <c r="S2402" s="205" t="s">
        <v>18087</v>
      </c>
      <c r="T2402" s="205" t="s">
        <v>66</v>
      </c>
      <c r="U2402" s="208" t="s">
        <v>18109</v>
      </c>
      <c r="V2402" s="205">
        <v>1</v>
      </c>
      <c r="W2402" s="205" t="s">
        <v>68</v>
      </c>
      <c r="X2402" s="205" t="s">
        <v>69</v>
      </c>
      <c r="Y2402" s="205" t="s">
        <v>70</v>
      </c>
      <c r="Z2402" s="205" t="s">
        <v>647</v>
      </c>
      <c r="AA2402" s="234" t="s">
        <v>71</v>
      </c>
      <c r="AB2402" s="216">
        <v>46310</v>
      </c>
      <c r="AC2402" s="205"/>
      <c r="AD2402" s="230" t="s">
        <v>72</v>
      </c>
      <c r="AE2402" s="126" t="s">
        <v>73</v>
      </c>
      <c r="AF2402" s="127" t="s">
        <v>74</v>
      </c>
      <c r="AG2402" s="128"/>
      <c r="AH2402" s="129"/>
      <c r="AI2402" s="129"/>
      <c r="AJ2402" s="126" t="s">
        <v>75</v>
      </c>
      <c r="AK2402" s="127" t="s">
        <v>76</v>
      </c>
      <c r="AL2402" s="129" t="s">
        <v>77</v>
      </c>
      <c r="AM2402" s="128" t="s">
        <v>18110</v>
      </c>
      <c r="AN2402" s="129"/>
      <c r="AO2402" s="127" t="s">
        <v>79</v>
      </c>
      <c r="AP2402" s="129"/>
      <c r="AQ2402" s="183"/>
      <c r="AR2402" s="183"/>
      <c r="AS2402" s="183"/>
    </row>
    <row r="2403" spans="1:45" customFormat="1" ht="30" hidden="1" customHeight="1">
      <c r="A2403" s="204" t="s">
        <v>49</v>
      </c>
      <c r="B2403" s="200" t="s">
        <v>50</v>
      </c>
      <c r="C2403" s="200" t="s">
        <v>51</v>
      </c>
      <c r="D2403" s="200" t="s">
        <v>18111</v>
      </c>
      <c r="E2403" s="200" t="s">
        <v>18112</v>
      </c>
      <c r="F2403" s="206" t="s">
        <v>18113</v>
      </c>
      <c r="G2403" s="201" t="s">
        <v>18114</v>
      </c>
      <c r="H2403" s="205" t="s">
        <v>18115</v>
      </c>
      <c r="I2403" s="204" t="s">
        <v>18116</v>
      </c>
      <c r="J2403" s="207" t="s">
        <v>18117</v>
      </c>
      <c r="K2403" s="208" t="s">
        <v>18118</v>
      </c>
      <c r="L2403" s="200" t="s">
        <v>90</v>
      </c>
      <c r="M2403" s="205" t="s">
        <v>61</v>
      </c>
      <c r="N2403" s="205" t="s">
        <v>62</v>
      </c>
      <c r="O2403" s="205" t="s">
        <v>63</v>
      </c>
      <c r="P2403" s="205" t="s">
        <v>64</v>
      </c>
      <c r="Q2403" s="205" t="s">
        <v>65</v>
      </c>
      <c r="R2403" s="205" t="s">
        <v>51</v>
      </c>
      <c r="S2403" s="205" t="s">
        <v>18112</v>
      </c>
      <c r="T2403" s="205" t="s">
        <v>93</v>
      </c>
      <c r="U2403" s="208" t="s">
        <v>18119</v>
      </c>
      <c r="V2403" s="205">
        <v>0.95</v>
      </c>
      <c r="W2403" s="205" t="s">
        <v>68</v>
      </c>
      <c r="X2403" s="205" t="s">
        <v>69</v>
      </c>
      <c r="Y2403" s="205" t="s">
        <v>70</v>
      </c>
      <c r="Z2403" s="205" t="s">
        <v>95</v>
      </c>
      <c r="AA2403" s="234" t="s">
        <v>71</v>
      </c>
      <c r="AB2403" s="216">
        <v>46310</v>
      </c>
      <c r="AC2403" s="205"/>
      <c r="AD2403" s="230" t="s">
        <v>72</v>
      </c>
      <c r="AE2403" s="126" t="s">
        <v>73</v>
      </c>
      <c r="AF2403" s="127" t="s">
        <v>74</v>
      </c>
      <c r="AG2403" s="128"/>
      <c r="AH2403" s="129"/>
      <c r="AI2403" s="129"/>
      <c r="AJ2403" s="126" t="s">
        <v>75</v>
      </c>
      <c r="AK2403" s="127" t="s">
        <v>76</v>
      </c>
      <c r="AL2403" s="129" t="s">
        <v>77</v>
      </c>
      <c r="AM2403" s="128" t="s">
        <v>18120</v>
      </c>
      <c r="AN2403" s="129"/>
      <c r="AO2403" s="127" t="s">
        <v>79</v>
      </c>
      <c r="AP2403" s="129"/>
      <c r="AQ2403" s="183"/>
      <c r="AR2403" s="183"/>
      <c r="AS2403" s="183"/>
    </row>
    <row r="2404" spans="1:45" customFormat="1" ht="30" hidden="1" customHeight="1">
      <c r="A2404" s="204" t="s">
        <v>49</v>
      </c>
      <c r="B2404" s="200" t="s">
        <v>50</v>
      </c>
      <c r="C2404" s="200" t="s">
        <v>51</v>
      </c>
      <c r="D2404" s="200" t="s">
        <v>18111</v>
      </c>
      <c r="E2404" s="200" t="s">
        <v>18112</v>
      </c>
      <c r="F2404" s="206" t="s">
        <v>18121</v>
      </c>
      <c r="G2404" s="201" t="s">
        <v>18122</v>
      </c>
      <c r="H2404" s="205" t="s">
        <v>18123</v>
      </c>
      <c r="I2404" s="204" t="s">
        <v>18124</v>
      </c>
      <c r="J2404" s="207" t="s">
        <v>18125</v>
      </c>
      <c r="K2404" s="208" t="s">
        <v>18126</v>
      </c>
      <c r="L2404" s="200" t="s">
        <v>60</v>
      </c>
      <c r="M2404" s="205" t="s">
        <v>61</v>
      </c>
      <c r="N2404" s="205" t="s">
        <v>62</v>
      </c>
      <c r="O2404" s="205" t="s">
        <v>63</v>
      </c>
      <c r="P2404" s="205" t="s">
        <v>64</v>
      </c>
      <c r="Q2404" s="205" t="s">
        <v>65</v>
      </c>
      <c r="R2404" s="205" t="s">
        <v>51</v>
      </c>
      <c r="S2404" s="205" t="s">
        <v>18112</v>
      </c>
      <c r="T2404" s="205" t="s">
        <v>66</v>
      </c>
      <c r="U2404" s="208" t="s">
        <v>18127</v>
      </c>
      <c r="V2404" s="205">
        <v>1</v>
      </c>
      <c r="W2404" s="205" t="s">
        <v>68</v>
      </c>
      <c r="X2404" s="205" t="s">
        <v>69</v>
      </c>
      <c r="Y2404" s="205" t="s">
        <v>70</v>
      </c>
      <c r="Z2404" s="205" t="s">
        <v>647</v>
      </c>
      <c r="AA2404" s="234" t="s">
        <v>71</v>
      </c>
      <c r="AB2404" s="216">
        <v>46310</v>
      </c>
      <c r="AC2404" s="205"/>
      <c r="AD2404" s="230" t="s">
        <v>72</v>
      </c>
      <c r="AE2404" s="126" t="s">
        <v>73</v>
      </c>
      <c r="AF2404" s="127" t="s">
        <v>74</v>
      </c>
      <c r="AG2404" s="128"/>
      <c r="AH2404" s="129"/>
      <c r="AI2404" s="129"/>
      <c r="AJ2404" s="126" t="s">
        <v>75</v>
      </c>
      <c r="AK2404" s="127" t="s">
        <v>76</v>
      </c>
      <c r="AL2404" s="129" t="s">
        <v>77</v>
      </c>
      <c r="AM2404" s="128" t="s">
        <v>18128</v>
      </c>
      <c r="AN2404" s="129"/>
      <c r="AO2404" s="127" t="s">
        <v>79</v>
      </c>
      <c r="AP2404" s="129"/>
      <c r="AQ2404" s="183"/>
      <c r="AR2404" s="183"/>
      <c r="AS2404" s="183"/>
    </row>
    <row r="2405" spans="1:45" customFormat="1" ht="30" hidden="1" customHeight="1">
      <c r="A2405" s="204" t="s">
        <v>49</v>
      </c>
      <c r="B2405" s="200" t="s">
        <v>50</v>
      </c>
      <c r="C2405" s="200" t="s">
        <v>51</v>
      </c>
      <c r="D2405" s="200" t="s">
        <v>18129</v>
      </c>
      <c r="E2405" s="200" t="s">
        <v>18130</v>
      </c>
      <c r="F2405" s="206" t="s">
        <v>18131</v>
      </c>
      <c r="G2405" s="201" t="s">
        <v>18132</v>
      </c>
      <c r="H2405" s="205" t="s">
        <v>18133</v>
      </c>
      <c r="I2405" s="204" t="s">
        <v>18134</v>
      </c>
      <c r="J2405" s="207" t="s">
        <v>18135</v>
      </c>
      <c r="K2405" s="208" t="s">
        <v>18136</v>
      </c>
      <c r="L2405" s="200" t="s">
        <v>60</v>
      </c>
      <c r="M2405" s="205" t="s">
        <v>61</v>
      </c>
      <c r="N2405" s="205" t="s">
        <v>62</v>
      </c>
      <c r="O2405" s="205" t="s">
        <v>63</v>
      </c>
      <c r="P2405" s="205" t="s">
        <v>64</v>
      </c>
      <c r="Q2405" s="205" t="s">
        <v>65</v>
      </c>
      <c r="R2405" s="205" t="s">
        <v>51</v>
      </c>
      <c r="S2405" s="205" t="s">
        <v>18130</v>
      </c>
      <c r="T2405" s="205" t="s">
        <v>66</v>
      </c>
      <c r="U2405" s="208" t="s">
        <v>18137</v>
      </c>
      <c r="V2405" s="205" t="s">
        <v>647</v>
      </c>
      <c r="W2405" s="205" t="s">
        <v>68</v>
      </c>
      <c r="X2405" s="205" t="s">
        <v>69</v>
      </c>
      <c r="Y2405" s="205" t="s">
        <v>70</v>
      </c>
      <c r="Z2405" s="205" t="s">
        <v>647</v>
      </c>
      <c r="AA2405" s="234" t="s">
        <v>71</v>
      </c>
      <c r="AB2405" s="216">
        <v>46310</v>
      </c>
      <c r="AC2405" s="205"/>
      <c r="AD2405" s="230" t="s">
        <v>375</v>
      </c>
      <c r="AE2405" s="126" t="s">
        <v>75</v>
      </c>
      <c r="AF2405" s="127" t="s">
        <v>76</v>
      </c>
      <c r="AG2405" s="128" t="s">
        <v>15007</v>
      </c>
      <c r="AH2405" s="129"/>
      <c r="AI2405" s="129"/>
      <c r="AJ2405" s="126" t="s">
        <v>73</v>
      </c>
      <c r="AK2405" s="127"/>
      <c r="AL2405" s="129"/>
      <c r="AM2405" s="128"/>
      <c r="AN2405" s="129"/>
      <c r="AO2405" s="127" t="s">
        <v>79</v>
      </c>
      <c r="AP2405" s="129"/>
      <c r="AQ2405" s="183"/>
      <c r="AR2405" s="183"/>
      <c r="AS2405" s="183"/>
    </row>
    <row r="2406" spans="1:45" customFormat="1" ht="30" hidden="1" customHeight="1">
      <c r="A2406" s="204" t="s">
        <v>49</v>
      </c>
      <c r="B2406" s="200" t="s">
        <v>50</v>
      </c>
      <c r="C2406" s="200" t="s">
        <v>51</v>
      </c>
      <c r="D2406" s="200" t="s">
        <v>18129</v>
      </c>
      <c r="E2406" s="200" t="s">
        <v>18130</v>
      </c>
      <c r="F2406" s="206" t="s">
        <v>18138</v>
      </c>
      <c r="G2406" s="201" t="s">
        <v>18139</v>
      </c>
      <c r="H2406" s="205" t="s">
        <v>18140</v>
      </c>
      <c r="I2406" s="204" t="s">
        <v>18141</v>
      </c>
      <c r="J2406" s="207" t="s">
        <v>18142</v>
      </c>
      <c r="K2406" s="208" t="s">
        <v>18143</v>
      </c>
      <c r="L2406" s="200" t="s">
        <v>90</v>
      </c>
      <c r="M2406" s="205" t="s">
        <v>61</v>
      </c>
      <c r="N2406" s="205" t="s">
        <v>62</v>
      </c>
      <c r="O2406" s="205" t="s">
        <v>63</v>
      </c>
      <c r="P2406" s="205" t="s">
        <v>64</v>
      </c>
      <c r="Q2406" s="205" t="s">
        <v>65</v>
      </c>
      <c r="R2406" s="205" t="s">
        <v>51</v>
      </c>
      <c r="S2406" s="205" t="s">
        <v>18130</v>
      </c>
      <c r="T2406" s="205" t="s">
        <v>93</v>
      </c>
      <c r="U2406" s="208" t="s">
        <v>18144</v>
      </c>
      <c r="V2406" s="205">
        <v>0.95</v>
      </c>
      <c r="W2406" s="205" t="s">
        <v>68</v>
      </c>
      <c r="X2406" s="205" t="s">
        <v>69</v>
      </c>
      <c r="Y2406" s="205" t="s">
        <v>70</v>
      </c>
      <c r="Z2406" s="205" t="s">
        <v>95</v>
      </c>
      <c r="AA2406" s="234" t="s">
        <v>71</v>
      </c>
      <c r="AB2406" s="216">
        <v>46310</v>
      </c>
      <c r="AC2406" s="205"/>
      <c r="AD2406" s="230" t="s">
        <v>72</v>
      </c>
      <c r="AE2406" s="126" t="s">
        <v>73</v>
      </c>
      <c r="AF2406" s="127" t="s">
        <v>74</v>
      </c>
      <c r="AG2406" s="128"/>
      <c r="AH2406" s="129"/>
      <c r="AI2406" s="129"/>
      <c r="AJ2406" s="126" t="s">
        <v>75</v>
      </c>
      <c r="AK2406" s="127" t="s">
        <v>76</v>
      </c>
      <c r="AL2406" s="129" t="s">
        <v>77</v>
      </c>
      <c r="AM2406" s="128" t="s">
        <v>18145</v>
      </c>
      <c r="AN2406" s="129"/>
      <c r="AO2406" s="127" t="s">
        <v>79</v>
      </c>
      <c r="AP2406" s="129"/>
      <c r="AQ2406" s="183"/>
      <c r="AR2406" s="183"/>
      <c r="AS2406" s="183"/>
    </row>
    <row r="2407" spans="1:45" customFormat="1" ht="30" hidden="1" customHeight="1">
      <c r="A2407" s="204" t="s">
        <v>49</v>
      </c>
      <c r="B2407" s="200" t="s">
        <v>50</v>
      </c>
      <c r="C2407" s="200" t="s">
        <v>51</v>
      </c>
      <c r="D2407" s="200" t="s">
        <v>18129</v>
      </c>
      <c r="E2407" s="200" t="s">
        <v>18130</v>
      </c>
      <c r="F2407" s="206" t="s">
        <v>18146</v>
      </c>
      <c r="G2407" s="201" t="s">
        <v>18147</v>
      </c>
      <c r="H2407" s="205" t="s">
        <v>18148</v>
      </c>
      <c r="I2407" s="204" t="s">
        <v>18149</v>
      </c>
      <c r="J2407" s="207" t="s">
        <v>18150</v>
      </c>
      <c r="K2407" s="208" t="s">
        <v>18151</v>
      </c>
      <c r="L2407" s="200" t="s">
        <v>60</v>
      </c>
      <c r="M2407" s="205" t="s">
        <v>61</v>
      </c>
      <c r="N2407" s="205" t="s">
        <v>62</v>
      </c>
      <c r="O2407" s="205" t="s">
        <v>63</v>
      </c>
      <c r="P2407" s="205" t="s">
        <v>64</v>
      </c>
      <c r="Q2407" s="205" t="s">
        <v>65</v>
      </c>
      <c r="R2407" s="205" t="s">
        <v>51</v>
      </c>
      <c r="S2407" s="205" t="s">
        <v>18130</v>
      </c>
      <c r="T2407" s="205" t="s">
        <v>66</v>
      </c>
      <c r="U2407" s="208" t="s">
        <v>18152</v>
      </c>
      <c r="V2407" s="205">
        <v>1</v>
      </c>
      <c r="W2407" s="205" t="s">
        <v>68</v>
      </c>
      <c r="X2407" s="205" t="s">
        <v>69</v>
      </c>
      <c r="Y2407" s="205" t="s">
        <v>70</v>
      </c>
      <c r="Z2407" s="205" t="s">
        <v>647</v>
      </c>
      <c r="AA2407" s="234" t="s">
        <v>71</v>
      </c>
      <c r="AB2407" s="216">
        <v>46310</v>
      </c>
      <c r="AC2407" s="205"/>
      <c r="AD2407" s="230" t="s">
        <v>72</v>
      </c>
      <c r="AE2407" s="126" t="s">
        <v>73</v>
      </c>
      <c r="AF2407" s="127" t="s">
        <v>74</v>
      </c>
      <c r="AG2407" s="128"/>
      <c r="AH2407" s="129"/>
      <c r="AI2407" s="129"/>
      <c r="AJ2407" s="126" t="s">
        <v>75</v>
      </c>
      <c r="AK2407" s="127" t="s">
        <v>76</v>
      </c>
      <c r="AL2407" s="129" t="s">
        <v>77</v>
      </c>
      <c r="AM2407" s="128" t="s">
        <v>18153</v>
      </c>
      <c r="AN2407" s="129"/>
      <c r="AO2407" s="127" t="s">
        <v>79</v>
      </c>
      <c r="AP2407" s="129"/>
      <c r="AQ2407" s="183"/>
      <c r="AR2407" s="183"/>
      <c r="AS2407" s="183"/>
    </row>
    <row r="2408" spans="1:45" customFormat="1" ht="30" hidden="1" customHeight="1">
      <c r="A2408" s="204" t="s">
        <v>49</v>
      </c>
      <c r="B2408" s="200" t="s">
        <v>50</v>
      </c>
      <c r="C2408" s="200" t="s">
        <v>51</v>
      </c>
      <c r="D2408" s="200" t="s">
        <v>18154</v>
      </c>
      <c r="E2408" s="200" t="s">
        <v>18155</v>
      </c>
      <c r="F2408" s="206" t="s">
        <v>18156</v>
      </c>
      <c r="G2408" s="201" t="s">
        <v>18157</v>
      </c>
      <c r="H2408" s="205" t="s">
        <v>18158</v>
      </c>
      <c r="I2408" s="204" t="s">
        <v>18159</v>
      </c>
      <c r="J2408" s="207" t="s">
        <v>18160</v>
      </c>
      <c r="K2408" s="208" t="s">
        <v>18161</v>
      </c>
      <c r="L2408" s="200" t="s">
        <v>60</v>
      </c>
      <c r="M2408" s="205" t="s">
        <v>61</v>
      </c>
      <c r="N2408" s="205" t="s">
        <v>62</v>
      </c>
      <c r="O2408" s="205" t="s">
        <v>63</v>
      </c>
      <c r="P2408" s="205" t="s">
        <v>64</v>
      </c>
      <c r="Q2408" s="205" t="s">
        <v>65</v>
      </c>
      <c r="R2408" s="205" t="s">
        <v>51</v>
      </c>
      <c r="S2408" s="205" t="s">
        <v>18155</v>
      </c>
      <c r="T2408" s="205" t="s">
        <v>66</v>
      </c>
      <c r="U2408" s="208" t="s">
        <v>18162</v>
      </c>
      <c r="V2408" s="205" t="s">
        <v>647</v>
      </c>
      <c r="W2408" s="205" t="s">
        <v>68</v>
      </c>
      <c r="X2408" s="205" t="s">
        <v>69</v>
      </c>
      <c r="Y2408" s="205" t="s">
        <v>70</v>
      </c>
      <c r="Z2408" s="205" t="s">
        <v>647</v>
      </c>
      <c r="AA2408" s="234" t="s">
        <v>71</v>
      </c>
      <c r="AB2408" s="216">
        <v>46310</v>
      </c>
      <c r="AC2408" s="205"/>
      <c r="AD2408" s="230" t="s">
        <v>375</v>
      </c>
      <c r="AE2408" s="126" t="s">
        <v>75</v>
      </c>
      <c r="AF2408" s="127" t="s">
        <v>76</v>
      </c>
      <c r="AG2408" s="128" t="s">
        <v>15007</v>
      </c>
      <c r="AH2408" s="129"/>
      <c r="AI2408" s="129"/>
      <c r="AJ2408" s="126" t="s">
        <v>73</v>
      </c>
      <c r="AK2408" s="127"/>
      <c r="AL2408" s="129"/>
      <c r="AM2408" s="128"/>
      <c r="AN2408" s="129"/>
      <c r="AO2408" s="127" t="s">
        <v>79</v>
      </c>
      <c r="AP2408" s="129"/>
      <c r="AQ2408" s="183"/>
      <c r="AR2408" s="183"/>
      <c r="AS2408" s="183"/>
    </row>
    <row r="2409" spans="1:45" customFormat="1" ht="30" hidden="1" customHeight="1">
      <c r="A2409" s="204" t="s">
        <v>49</v>
      </c>
      <c r="B2409" s="200" t="s">
        <v>50</v>
      </c>
      <c r="C2409" s="200" t="s">
        <v>51</v>
      </c>
      <c r="D2409" s="200" t="s">
        <v>18154</v>
      </c>
      <c r="E2409" s="200" t="s">
        <v>18155</v>
      </c>
      <c r="F2409" s="206" t="s">
        <v>18163</v>
      </c>
      <c r="G2409" s="201" t="s">
        <v>18164</v>
      </c>
      <c r="H2409" s="205" t="s">
        <v>18165</v>
      </c>
      <c r="I2409" s="204" t="s">
        <v>18166</v>
      </c>
      <c r="J2409" s="207" t="s">
        <v>18167</v>
      </c>
      <c r="K2409" s="208" t="s">
        <v>18168</v>
      </c>
      <c r="L2409" s="200" t="s">
        <v>90</v>
      </c>
      <c r="M2409" s="205" t="s">
        <v>61</v>
      </c>
      <c r="N2409" s="205" t="s">
        <v>62</v>
      </c>
      <c r="O2409" s="205" t="s">
        <v>63</v>
      </c>
      <c r="P2409" s="205" t="s">
        <v>64</v>
      </c>
      <c r="Q2409" s="205" t="s">
        <v>65</v>
      </c>
      <c r="R2409" s="205" t="s">
        <v>51</v>
      </c>
      <c r="S2409" s="205" t="s">
        <v>18155</v>
      </c>
      <c r="T2409" s="205" t="s">
        <v>93</v>
      </c>
      <c r="U2409" s="208" t="s">
        <v>18169</v>
      </c>
      <c r="V2409" s="205">
        <v>0.95</v>
      </c>
      <c r="W2409" s="205" t="s">
        <v>68</v>
      </c>
      <c r="X2409" s="205" t="s">
        <v>69</v>
      </c>
      <c r="Y2409" s="205" t="s">
        <v>70</v>
      </c>
      <c r="Z2409" s="205" t="s">
        <v>95</v>
      </c>
      <c r="AA2409" s="234" t="s">
        <v>71</v>
      </c>
      <c r="AB2409" s="216">
        <v>46310</v>
      </c>
      <c r="AC2409" s="205"/>
      <c r="AD2409" s="230" t="s">
        <v>72</v>
      </c>
      <c r="AE2409" s="126" t="s">
        <v>73</v>
      </c>
      <c r="AF2409" s="127" t="s">
        <v>74</v>
      </c>
      <c r="AG2409" s="128"/>
      <c r="AH2409" s="129"/>
      <c r="AI2409" s="129"/>
      <c r="AJ2409" s="126" t="s">
        <v>75</v>
      </c>
      <c r="AK2409" s="127" t="s">
        <v>76</v>
      </c>
      <c r="AL2409" s="129" t="s">
        <v>77</v>
      </c>
      <c r="AM2409" s="128" t="s">
        <v>18170</v>
      </c>
      <c r="AN2409" s="129"/>
      <c r="AO2409" s="127" t="s">
        <v>79</v>
      </c>
      <c r="AP2409" s="129"/>
      <c r="AQ2409" s="183"/>
      <c r="AR2409" s="183"/>
      <c r="AS2409" s="183"/>
    </row>
    <row r="2410" spans="1:45" customFormat="1" ht="30" hidden="1" customHeight="1">
      <c r="A2410" s="204" t="s">
        <v>49</v>
      </c>
      <c r="B2410" s="200" t="s">
        <v>50</v>
      </c>
      <c r="C2410" s="200" t="s">
        <v>51</v>
      </c>
      <c r="D2410" s="200" t="s">
        <v>18154</v>
      </c>
      <c r="E2410" s="200" t="s">
        <v>18155</v>
      </c>
      <c r="F2410" s="206" t="s">
        <v>18171</v>
      </c>
      <c r="G2410" s="201" t="s">
        <v>18172</v>
      </c>
      <c r="H2410" s="205" t="s">
        <v>18173</v>
      </c>
      <c r="I2410" s="204" t="s">
        <v>18174</v>
      </c>
      <c r="J2410" s="207" t="s">
        <v>18175</v>
      </c>
      <c r="K2410" s="208" t="s">
        <v>18176</v>
      </c>
      <c r="L2410" s="200" t="s">
        <v>60</v>
      </c>
      <c r="M2410" s="205" t="s">
        <v>61</v>
      </c>
      <c r="N2410" s="205" t="s">
        <v>62</v>
      </c>
      <c r="O2410" s="205" t="s">
        <v>63</v>
      </c>
      <c r="P2410" s="205" t="s">
        <v>64</v>
      </c>
      <c r="Q2410" s="205" t="s">
        <v>65</v>
      </c>
      <c r="R2410" s="205" t="s">
        <v>51</v>
      </c>
      <c r="S2410" s="205" t="s">
        <v>18155</v>
      </c>
      <c r="T2410" s="205" t="s">
        <v>66</v>
      </c>
      <c r="U2410" s="208" t="s">
        <v>18177</v>
      </c>
      <c r="V2410" s="205">
        <v>1</v>
      </c>
      <c r="W2410" s="205" t="s">
        <v>68</v>
      </c>
      <c r="X2410" s="205" t="s">
        <v>69</v>
      </c>
      <c r="Y2410" s="205" t="s">
        <v>70</v>
      </c>
      <c r="Z2410" s="205" t="s">
        <v>647</v>
      </c>
      <c r="AA2410" s="234" t="s">
        <v>71</v>
      </c>
      <c r="AB2410" s="216">
        <v>46310</v>
      </c>
      <c r="AC2410" s="205"/>
      <c r="AD2410" s="230" t="s">
        <v>72</v>
      </c>
      <c r="AE2410" s="126" t="s">
        <v>73</v>
      </c>
      <c r="AF2410" s="127" t="s">
        <v>74</v>
      </c>
      <c r="AG2410" s="128"/>
      <c r="AH2410" s="129"/>
      <c r="AI2410" s="129"/>
      <c r="AJ2410" s="126" t="s">
        <v>75</v>
      </c>
      <c r="AK2410" s="127" t="s">
        <v>76</v>
      </c>
      <c r="AL2410" s="129" t="s">
        <v>77</v>
      </c>
      <c r="AM2410" s="128" t="s">
        <v>18178</v>
      </c>
      <c r="AN2410" s="129"/>
      <c r="AO2410" s="127" t="s">
        <v>79</v>
      </c>
      <c r="AP2410" s="129"/>
      <c r="AQ2410" s="183"/>
      <c r="AR2410" s="183"/>
      <c r="AS2410" s="183"/>
    </row>
    <row r="2411" spans="1:45" customFormat="1" ht="30" hidden="1" customHeight="1">
      <c r="A2411" s="204" t="s">
        <v>49</v>
      </c>
      <c r="B2411" s="200" t="s">
        <v>50</v>
      </c>
      <c r="C2411" s="200" t="s">
        <v>51</v>
      </c>
      <c r="D2411" s="200" t="s">
        <v>18179</v>
      </c>
      <c r="E2411" s="200" t="s">
        <v>18180</v>
      </c>
      <c r="F2411" s="206" t="s">
        <v>18181</v>
      </c>
      <c r="G2411" s="201" t="s">
        <v>18182</v>
      </c>
      <c r="H2411" s="205" t="s">
        <v>18183</v>
      </c>
      <c r="I2411" s="204" t="s">
        <v>18184</v>
      </c>
      <c r="J2411" s="207" t="s">
        <v>18185</v>
      </c>
      <c r="K2411" s="208" t="s">
        <v>18186</v>
      </c>
      <c r="L2411" s="200" t="s">
        <v>90</v>
      </c>
      <c r="M2411" s="205" t="s">
        <v>61</v>
      </c>
      <c r="N2411" s="205" t="s">
        <v>62</v>
      </c>
      <c r="O2411" s="205" t="s">
        <v>63</v>
      </c>
      <c r="P2411" s="205" t="s">
        <v>64</v>
      </c>
      <c r="Q2411" s="205" t="s">
        <v>65</v>
      </c>
      <c r="R2411" s="205" t="s">
        <v>51</v>
      </c>
      <c r="S2411" s="205" t="s">
        <v>18180</v>
      </c>
      <c r="T2411" s="205" t="s">
        <v>93</v>
      </c>
      <c r="U2411" s="208" t="s">
        <v>18187</v>
      </c>
      <c r="V2411" s="205">
        <v>0.95</v>
      </c>
      <c r="W2411" s="205" t="s">
        <v>68</v>
      </c>
      <c r="X2411" s="205" t="s">
        <v>69</v>
      </c>
      <c r="Y2411" s="205" t="s">
        <v>70</v>
      </c>
      <c r="Z2411" s="205" t="s">
        <v>95</v>
      </c>
      <c r="AA2411" s="234" t="s">
        <v>71</v>
      </c>
      <c r="AB2411" s="216">
        <v>46310</v>
      </c>
      <c r="AC2411" s="205"/>
      <c r="AD2411" s="230" t="s">
        <v>72</v>
      </c>
      <c r="AE2411" s="126" t="s">
        <v>73</v>
      </c>
      <c r="AF2411" s="127" t="s">
        <v>74</v>
      </c>
      <c r="AG2411" s="128"/>
      <c r="AH2411" s="129"/>
      <c r="AI2411" s="129"/>
      <c r="AJ2411" s="126" t="s">
        <v>75</v>
      </c>
      <c r="AK2411" s="127" t="s">
        <v>76</v>
      </c>
      <c r="AL2411" s="129" t="s">
        <v>77</v>
      </c>
      <c r="AM2411" s="128" t="s">
        <v>18188</v>
      </c>
      <c r="AN2411" s="129"/>
      <c r="AO2411" s="127" t="s">
        <v>79</v>
      </c>
      <c r="AP2411" s="129"/>
      <c r="AQ2411" s="183"/>
      <c r="AR2411" s="183"/>
      <c r="AS2411" s="183"/>
    </row>
    <row r="2412" spans="1:45" customFormat="1" ht="30" hidden="1" customHeight="1">
      <c r="A2412" s="204" t="s">
        <v>49</v>
      </c>
      <c r="B2412" s="200" t="s">
        <v>50</v>
      </c>
      <c r="C2412" s="200" t="s">
        <v>51</v>
      </c>
      <c r="D2412" s="200" t="s">
        <v>18179</v>
      </c>
      <c r="E2412" s="200" t="s">
        <v>18180</v>
      </c>
      <c r="F2412" s="206" t="s">
        <v>18189</v>
      </c>
      <c r="G2412" s="201" t="s">
        <v>18190</v>
      </c>
      <c r="H2412" s="205" t="s">
        <v>18191</v>
      </c>
      <c r="I2412" s="204" t="s">
        <v>18192</v>
      </c>
      <c r="J2412" s="207" t="s">
        <v>18193</v>
      </c>
      <c r="K2412" s="208" t="s">
        <v>18194</v>
      </c>
      <c r="L2412" s="200" t="s">
        <v>60</v>
      </c>
      <c r="M2412" s="205" t="s">
        <v>61</v>
      </c>
      <c r="N2412" s="205" t="s">
        <v>62</v>
      </c>
      <c r="O2412" s="205" t="s">
        <v>63</v>
      </c>
      <c r="P2412" s="205" t="s">
        <v>64</v>
      </c>
      <c r="Q2412" s="205" t="s">
        <v>65</v>
      </c>
      <c r="R2412" s="205" t="s">
        <v>51</v>
      </c>
      <c r="S2412" s="205" t="s">
        <v>18180</v>
      </c>
      <c r="T2412" s="205" t="s">
        <v>66</v>
      </c>
      <c r="U2412" s="208" t="s">
        <v>18195</v>
      </c>
      <c r="V2412" s="205">
        <v>1</v>
      </c>
      <c r="W2412" s="205" t="s">
        <v>68</v>
      </c>
      <c r="X2412" s="205" t="s">
        <v>69</v>
      </c>
      <c r="Y2412" s="205" t="s">
        <v>70</v>
      </c>
      <c r="Z2412" s="205" t="s">
        <v>647</v>
      </c>
      <c r="AA2412" s="234" t="s">
        <v>71</v>
      </c>
      <c r="AB2412" s="216">
        <v>46310</v>
      </c>
      <c r="AC2412" s="205"/>
      <c r="AD2412" s="230" t="s">
        <v>72</v>
      </c>
      <c r="AE2412" s="126" t="s">
        <v>73</v>
      </c>
      <c r="AF2412" s="127" t="s">
        <v>74</v>
      </c>
      <c r="AG2412" s="128"/>
      <c r="AH2412" s="129"/>
      <c r="AI2412" s="129"/>
      <c r="AJ2412" s="126" t="s">
        <v>75</v>
      </c>
      <c r="AK2412" s="127" t="s">
        <v>76</v>
      </c>
      <c r="AL2412" s="129" t="s">
        <v>77</v>
      </c>
      <c r="AM2412" s="128" t="s">
        <v>18196</v>
      </c>
      <c r="AN2412" s="129"/>
      <c r="AO2412" s="127" t="s">
        <v>79</v>
      </c>
      <c r="AP2412" s="129"/>
      <c r="AQ2412" s="183"/>
      <c r="AR2412" s="183"/>
      <c r="AS2412" s="183"/>
    </row>
    <row r="2413" spans="1:45" customFormat="1" ht="30" hidden="1" customHeight="1">
      <c r="A2413" s="204" t="s">
        <v>49</v>
      </c>
      <c r="B2413" s="200" t="s">
        <v>50</v>
      </c>
      <c r="C2413" s="200" t="s">
        <v>51</v>
      </c>
      <c r="D2413" s="200" t="s">
        <v>18179</v>
      </c>
      <c r="E2413" s="200" t="s">
        <v>18180</v>
      </c>
      <c r="F2413" s="206" t="s">
        <v>18197</v>
      </c>
      <c r="G2413" s="201" t="s">
        <v>18198</v>
      </c>
      <c r="H2413" s="205" t="s">
        <v>18199</v>
      </c>
      <c r="I2413" s="204" t="s">
        <v>18200</v>
      </c>
      <c r="J2413" s="207" t="s">
        <v>18201</v>
      </c>
      <c r="K2413" s="208" t="s">
        <v>18202</v>
      </c>
      <c r="L2413" s="200" t="s">
        <v>60</v>
      </c>
      <c r="M2413" s="205" t="s">
        <v>61</v>
      </c>
      <c r="N2413" s="205" t="s">
        <v>62</v>
      </c>
      <c r="O2413" s="205" t="s">
        <v>63</v>
      </c>
      <c r="P2413" s="205" t="s">
        <v>64</v>
      </c>
      <c r="Q2413" s="205" t="s">
        <v>65</v>
      </c>
      <c r="R2413" s="205" t="s">
        <v>51</v>
      </c>
      <c r="S2413" s="205" t="s">
        <v>18180</v>
      </c>
      <c r="T2413" s="205" t="s">
        <v>66</v>
      </c>
      <c r="U2413" s="208" t="s">
        <v>18203</v>
      </c>
      <c r="V2413" s="205">
        <v>1</v>
      </c>
      <c r="W2413" s="205" t="s">
        <v>68</v>
      </c>
      <c r="X2413" s="205" t="s">
        <v>69</v>
      </c>
      <c r="Y2413" s="205" t="s">
        <v>70</v>
      </c>
      <c r="Z2413" s="205" t="s">
        <v>50</v>
      </c>
      <c r="AA2413" s="234" t="s">
        <v>71</v>
      </c>
      <c r="AB2413" s="216">
        <v>46310</v>
      </c>
      <c r="AC2413" s="205"/>
      <c r="AD2413" s="230" t="s">
        <v>72</v>
      </c>
      <c r="AE2413" s="126" t="s">
        <v>73</v>
      </c>
      <c r="AF2413" s="127" t="s">
        <v>74</v>
      </c>
      <c r="AG2413" s="128"/>
      <c r="AH2413" s="129"/>
      <c r="AI2413" s="129"/>
      <c r="AJ2413" s="126" t="s">
        <v>75</v>
      </c>
      <c r="AK2413" s="127" t="s">
        <v>76</v>
      </c>
      <c r="AL2413" s="129" t="s">
        <v>77</v>
      </c>
      <c r="AM2413" s="128" t="s">
        <v>18204</v>
      </c>
      <c r="AN2413" s="129"/>
      <c r="AO2413" s="127" t="s">
        <v>79</v>
      </c>
      <c r="AP2413" s="129"/>
      <c r="AQ2413" s="183"/>
      <c r="AR2413" s="183"/>
      <c r="AS2413" s="183"/>
    </row>
    <row r="2414" spans="1:45" customFormat="1" ht="30" hidden="1" customHeight="1">
      <c r="A2414" s="204" t="s">
        <v>49</v>
      </c>
      <c r="B2414" s="200" t="s">
        <v>50</v>
      </c>
      <c r="C2414" s="200" t="s">
        <v>51</v>
      </c>
      <c r="D2414" s="200" t="s">
        <v>18205</v>
      </c>
      <c r="E2414" s="200" t="s">
        <v>18206</v>
      </c>
      <c r="F2414" s="206" t="s">
        <v>18207</v>
      </c>
      <c r="G2414" s="201" t="s">
        <v>18208</v>
      </c>
      <c r="H2414" s="205" t="s">
        <v>18209</v>
      </c>
      <c r="I2414" s="204" t="s">
        <v>18210</v>
      </c>
      <c r="J2414" s="207" t="s">
        <v>18211</v>
      </c>
      <c r="K2414" s="208" t="s">
        <v>18212</v>
      </c>
      <c r="L2414" s="200" t="s">
        <v>60</v>
      </c>
      <c r="M2414" s="205" t="s">
        <v>61</v>
      </c>
      <c r="N2414" s="205" t="s">
        <v>62</v>
      </c>
      <c r="O2414" s="205" t="s">
        <v>63</v>
      </c>
      <c r="P2414" s="205" t="s">
        <v>64</v>
      </c>
      <c r="Q2414" s="205" t="s">
        <v>65</v>
      </c>
      <c r="R2414" s="205" t="s">
        <v>51</v>
      </c>
      <c r="S2414" s="205" t="s">
        <v>18206</v>
      </c>
      <c r="T2414" s="205" t="s">
        <v>66</v>
      </c>
      <c r="U2414" s="208" t="s">
        <v>18213</v>
      </c>
      <c r="V2414" s="205" t="s">
        <v>647</v>
      </c>
      <c r="W2414" s="205" t="s">
        <v>68</v>
      </c>
      <c r="X2414" s="205" t="s">
        <v>69</v>
      </c>
      <c r="Y2414" s="205" t="s">
        <v>70</v>
      </c>
      <c r="Z2414" s="205" t="s">
        <v>647</v>
      </c>
      <c r="AA2414" s="234" t="s">
        <v>71</v>
      </c>
      <c r="AB2414" s="216">
        <v>46310</v>
      </c>
      <c r="AC2414" s="205"/>
      <c r="AD2414" s="230" t="s">
        <v>375</v>
      </c>
      <c r="AE2414" s="126" t="s">
        <v>75</v>
      </c>
      <c r="AF2414" s="127" t="s">
        <v>76</v>
      </c>
      <c r="AG2414" s="128" t="s">
        <v>15007</v>
      </c>
      <c r="AH2414" s="129"/>
      <c r="AI2414" s="129"/>
      <c r="AJ2414" s="126" t="s">
        <v>73</v>
      </c>
      <c r="AK2414" s="127"/>
      <c r="AL2414" s="129"/>
      <c r="AM2414" s="128"/>
      <c r="AN2414" s="129"/>
      <c r="AO2414" s="127" t="s">
        <v>79</v>
      </c>
      <c r="AP2414" s="129"/>
      <c r="AQ2414" s="183"/>
      <c r="AR2414" s="183"/>
      <c r="AS2414" s="183"/>
    </row>
    <row r="2415" spans="1:45" customFormat="1" ht="30" hidden="1" customHeight="1">
      <c r="A2415" s="204" t="s">
        <v>49</v>
      </c>
      <c r="B2415" s="200" t="s">
        <v>50</v>
      </c>
      <c r="C2415" s="200" t="s">
        <v>51</v>
      </c>
      <c r="D2415" s="200" t="s">
        <v>18205</v>
      </c>
      <c r="E2415" s="200" t="s">
        <v>18206</v>
      </c>
      <c r="F2415" s="206" t="s">
        <v>18214</v>
      </c>
      <c r="G2415" s="201" t="s">
        <v>18215</v>
      </c>
      <c r="H2415" s="205" t="s">
        <v>18216</v>
      </c>
      <c r="I2415" s="204" t="s">
        <v>18217</v>
      </c>
      <c r="J2415" s="207" t="s">
        <v>18218</v>
      </c>
      <c r="K2415" s="208" t="s">
        <v>18219</v>
      </c>
      <c r="L2415" s="200" t="s">
        <v>90</v>
      </c>
      <c r="M2415" s="205" t="s">
        <v>61</v>
      </c>
      <c r="N2415" s="205" t="s">
        <v>62</v>
      </c>
      <c r="O2415" s="205" t="s">
        <v>63</v>
      </c>
      <c r="P2415" s="205" t="s">
        <v>64</v>
      </c>
      <c r="Q2415" s="205" t="s">
        <v>65</v>
      </c>
      <c r="R2415" s="205" t="s">
        <v>51</v>
      </c>
      <c r="S2415" s="205" t="s">
        <v>18206</v>
      </c>
      <c r="T2415" s="205" t="s">
        <v>93</v>
      </c>
      <c r="U2415" s="208" t="s">
        <v>18220</v>
      </c>
      <c r="V2415" s="205">
        <v>0.95</v>
      </c>
      <c r="W2415" s="205" t="s">
        <v>68</v>
      </c>
      <c r="X2415" s="205" t="s">
        <v>69</v>
      </c>
      <c r="Y2415" s="205" t="s">
        <v>70</v>
      </c>
      <c r="Z2415" s="205" t="s">
        <v>95</v>
      </c>
      <c r="AA2415" s="234" t="s">
        <v>71</v>
      </c>
      <c r="AB2415" s="216">
        <v>46310</v>
      </c>
      <c r="AC2415" s="205"/>
      <c r="AD2415" s="230" t="s">
        <v>72</v>
      </c>
      <c r="AE2415" s="126" t="s">
        <v>73</v>
      </c>
      <c r="AF2415" s="127" t="s">
        <v>74</v>
      </c>
      <c r="AG2415" s="128"/>
      <c r="AH2415" s="129"/>
      <c r="AI2415" s="129"/>
      <c r="AJ2415" s="126" t="s">
        <v>75</v>
      </c>
      <c r="AK2415" s="127" t="s">
        <v>76</v>
      </c>
      <c r="AL2415" s="129" t="s">
        <v>77</v>
      </c>
      <c r="AM2415" s="128" t="s">
        <v>18221</v>
      </c>
      <c r="AN2415" s="129"/>
      <c r="AO2415" s="127" t="s">
        <v>79</v>
      </c>
      <c r="AP2415" s="129"/>
      <c r="AQ2415" s="183"/>
      <c r="AR2415" s="183"/>
      <c r="AS2415" s="183"/>
    </row>
    <row r="2416" spans="1:45" customFormat="1" ht="30" hidden="1" customHeight="1">
      <c r="A2416" s="204" t="s">
        <v>49</v>
      </c>
      <c r="B2416" s="200" t="s">
        <v>50</v>
      </c>
      <c r="C2416" s="200" t="s">
        <v>51</v>
      </c>
      <c r="D2416" s="200" t="s">
        <v>18205</v>
      </c>
      <c r="E2416" s="200" t="s">
        <v>18206</v>
      </c>
      <c r="F2416" s="206" t="s">
        <v>18222</v>
      </c>
      <c r="G2416" s="201" t="s">
        <v>18223</v>
      </c>
      <c r="H2416" s="205" t="s">
        <v>18224</v>
      </c>
      <c r="I2416" s="204" t="s">
        <v>18225</v>
      </c>
      <c r="J2416" s="207" t="s">
        <v>18226</v>
      </c>
      <c r="K2416" s="208" t="s">
        <v>18227</v>
      </c>
      <c r="L2416" s="200" t="s">
        <v>60</v>
      </c>
      <c r="M2416" s="205" t="s">
        <v>61</v>
      </c>
      <c r="N2416" s="205" t="s">
        <v>62</v>
      </c>
      <c r="O2416" s="205" t="s">
        <v>63</v>
      </c>
      <c r="P2416" s="205" t="s">
        <v>64</v>
      </c>
      <c r="Q2416" s="205" t="s">
        <v>65</v>
      </c>
      <c r="R2416" s="205" t="s">
        <v>51</v>
      </c>
      <c r="S2416" s="205" t="s">
        <v>18206</v>
      </c>
      <c r="T2416" s="205" t="s">
        <v>66</v>
      </c>
      <c r="U2416" s="208" t="s">
        <v>18228</v>
      </c>
      <c r="V2416" s="205">
        <v>1</v>
      </c>
      <c r="W2416" s="205" t="s">
        <v>68</v>
      </c>
      <c r="X2416" s="205" t="s">
        <v>69</v>
      </c>
      <c r="Y2416" s="205" t="s">
        <v>70</v>
      </c>
      <c r="Z2416" s="205" t="s">
        <v>647</v>
      </c>
      <c r="AA2416" s="234" t="s">
        <v>71</v>
      </c>
      <c r="AB2416" s="216">
        <v>46310</v>
      </c>
      <c r="AC2416" s="205"/>
      <c r="AD2416" s="230" t="s">
        <v>72</v>
      </c>
      <c r="AE2416" s="126" t="s">
        <v>73</v>
      </c>
      <c r="AF2416" s="127" t="s">
        <v>74</v>
      </c>
      <c r="AG2416" s="128"/>
      <c r="AH2416" s="129"/>
      <c r="AI2416" s="129"/>
      <c r="AJ2416" s="126" t="s">
        <v>75</v>
      </c>
      <c r="AK2416" s="127" t="s">
        <v>76</v>
      </c>
      <c r="AL2416" s="129" t="s">
        <v>77</v>
      </c>
      <c r="AM2416" s="128" t="s">
        <v>18229</v>
      </c>
      <c r="AN2416" s="129"/>
      <c r="AO2416" s="127" t="s">
        <v>79</v>
      </c>
      <c r="AP2416" s="129"/>
      <c r="AQ2416" s="183"/>
      <c r="AR2416" s="183"/>
      <c r="AS2416" s="183"/>
    </row>
    <row r="2417" spans="1:45" customFormat="1" ht="30" hidden="1" customHeight="1">
      <c r="A2417" s="204" t="s">
        <v>49</v>
      </c>
      <c r="B2417" s="200" t="s">
        <v>50</v>
      </c>
      <c r="C2417" s="200" t="s">
        <v>51</v>
      </c>
      <c r="D2417" s="200" t="s">
        <v>18205</v>
      </c>
      <c r="E2417" s="200" t="s">
        <v>18206</v>
      </c>
      <c r="F2417" s="206" t="s">
        <v>18230</v>
      </c>
      <c r="G2417" s="201" t="s">
        <v>18231</v>
      </c>
      <c r="H2417" s="205" t="s">
        <v>18232</v>
      </c>
      <c r="I2417" s="204" t="s">
        <v>18233</v>
      </c>
      <c r="J2417" s="207" t="s">
        <v>18234</v>
      </c>
      <c r="K2417" s="208" t="s">
        <v>18235</v>
      </c>
      <c r="L2417" s="200" t="s">
        <v>60</v>
      </c>
      <c r="M2417" s="205" t="s">
        <v>61</v>
      </c>
      <c r="N2417" s="205" t="s">
        <v>62</v>
      </c>
      <c r="O2417" s="205" t="s">
        <v>63</v>
      </c>
      <c r="P2417" s="205" t="s">
        <v>64</v>
      </c>
      <c r="Q2417" s="205" t="s">
        <v>65</v>
      </c>
      <c r="R2417" s="205" t="s">
        <v>51</v>
      </c>
      <c r="S2417" s="205" t="s">
        <v>18206</v>
      </c>
      <c r="T2417" s="205" t="s">
        <v>66</v>
      </c>
      <c r="U2417" s="208" t="s">
        <v>18236</v>
      </c>
      <c r="V2417" s="205">
        <v>1</v>
      </c>
      <c r="W2417" s="205" t="s">
        <v>68</v>
      </c>
      <c r="X2417" s="205" t="s">
        <v>69</v>
      </c>
      <c r="Y2417" s="205" t="s">
        <v>70</v>
      </c>
      <c r="Z2417" s="205" t="s">
        <v>50</v>
      </c>
      <c r="AA2417" s="234" t="s">
        <v>71</v>
      </c>
      <c r="AB2417" s="216">
        <v>46310</v>
      </c>
      <c r="AC2417" s="205"/>
      <c r="AD2417" s="230" t="s">
        <v>72</v>
      </c>
      <c r="AE2417" s="126" t="s">
        <v>73</v>
      </c>
      <c r="AF2417" s="127" t="s">
        <v>74</v>
      </c>
      <c r="AG2417" s="128"/>
      <c r="AH2417" s="129"/>
      <c r="AI2417" s="129"/>
      <c r="AJ2417" s="126" t="s">
        <v>75</v>
      </c>
      <c r="AK2417" s="127" t="s">
        <v>76</v>
      </c>
      <c r="AL2417" s="129" t="s">
        <v>77</v>
      </c>
      <c r="AM2417" s="128" t="s">
        <v>18237</v>
      </c>
      <c r="AN2417" s="129"/>
      <c r="AO2417" s="127" t="s">
        <v>79</v>
      </c>
      <c r="AP2417" s="129"/>
      <c r="AQ2417" s="183"/>
      <c r="AR2417" s="183"/>
      <c r="AS2417" s="183"/>
    </row>
    <row r="2418" spans="1:45" customFormat="1" ht="30" hidden="1" customHeight="1">
      <c r="A2418" s="204" t="s">
        <v>49</v>
      </c>
      <c r="B2418" s="200" t="s">
        <v>50</v>
      </c>
      <c r="C2418" s="200" t="s">
        <v>51</v>
      </c>
      <c r="D2418" s="200" t="s">
        <v>18238</v>
      </c>
      <c r="E2418" s="200" t="s">
        <v>18239</v>
      </c>
      <c r="F2418" s="206" t="s">
        <v>18240</v>
      </c>
      <c r="G2418" s="201" t="s">
        <v>18241</v>
      </c>
      <c r="H2418" s="205" t="s">
        <v>18242</v>
      </c>
      <c r="I2418" s="204" t="s">
        <v>18243</v>
      </c>
      <c r="J2418" s="207" t="s">
        <v>18244</v>
      </c>
      <c r="K2418" s="208" t="s">
        <v>18245</v>
      </c>
      <c r="L2418" s="200" t="s">
        <v>90</v>
      </c>
      <c r="M2418" s="205" t="s">
        <v>61</v>
      </c>
      <c r="N2418" s="205" t="s">
        <v>62</v>
      </c>
      <c r="O2418" s="205" t="s">
        <v>63</v>
      </c>
      <c r="P2418" s="205" t="s">
        <v>64</v>
      </c>
      <c r="Q2418" s="205" t="s">
        <v>65</v>
      </c>
      <c r="R2418" s="205" t="s">
        <v>51</v>
      </c>
      <c r="S2418" s="205" t="s">
        <v>18239</v>
      </c>
      <c r="T2418" s="205" t="s">
        <v>93</v>
      </c>
      <c r="U2418" s="208" t="s">
        <v>18246</v>
      </c>
      <c r="V2418" s="205">
        <v>0.95</v>
      </c>
      <c r="W2418" s="205" t="s">
        <v>68</v>
      </c>
      <c r="X2418" s="205" t="s">
        <v>69</v>
      </c>
      <c r="Y2418" s="205" t="s">
        <v>70</v>
      </c>
      <c r="Z2418" s="205" t="s">
        <v>95</v>
      </c>
      <c r="AA2418" s="234" t="s">
        <v>71</v>
      </c>
      <c r="AB2418" s="216">
        <v>46310</v>
      </c>
      <c r="AC2418" s="205"/>
      <c r="AD2418" s="230" t="s">
        <v>72</v>
      </c>
      <c r="AE2418" s="126" t="s">
        <v>73</v>
      </c>
      <c r="AF2418" s="127" t="s">
        <v>74</v>
      </c>
      <c r="AG2418" s="128"/>
      <c r="AH2418" s="129"/>
      <c r="AI2418" s="129"/>
      <c r="AJ2418" s="126" t="s">
        <v>75</v>
      </c>
      <c r="AK2418" s="127" t="s">
        <v>76</v>
      </c>
      <c r="AL2418" s="129" t="s">
        <v>77</v>
      </c>
      <c r="AM2418" s="128" t="s">
        <v>18247</v>
      </c>
      <c r="AN2418" s="129"/>
      <c r="AO2418" s="127" t="s">
        <v>79</v>
      </c>
      <c r="AP2418" s="129"/>
      <c r="AQ2418" s="183"/>
      <c r="AR2418" s="183"/>
      <c r="AS2418" s="183"/>
    </row>
    <row r="2419" spans="1:45" customFormat="1" ht="30" hidden="1" customHeight="1">
      <c r="A2419" s="204" t="s">
        <v>49</v>
      </c>
      <c r="B2419" s="200" t="s">
        <v>50</v>
      </c>
      <c r="C2419" s="200" t="s">
        <v>51</v>
      </c>
      <c r="D2419" s="200" t="s">
        <v>18238</v>
      </c>
      <c r="E2419" s="200" t="s">
        <v>18239</v>
      </c>
      <c r="F2419" s="206" t="s">
        <v>18248</v>
      </c>
      <c r="G2419" s="201" t="s">
        <v>18249</v>
      </c>
      <c r="H2419" s="205" t="s">
        <v>18250</v>
      </c>
      <c r="I2419" s="204" t="s">
        <v>18251</v>
      </c>
      <c r="J2419" s="207" t="s">
        <v>18252</v>
      </c>
      <c r="K2419" s="208" t="s">
        <v>18253</v>
      </c>
      <c r="L2419" s="200" t="s">
        <v>60</v>
      </c>
      <c r="M2419" s="205" t="s">
        <v>61</v>
      </c>
      <c r="N2419" s="205" t="s">
        <v>62</v>
      </c>
      <c r="O2419" s="205" t="s">
        <v>63</v>
      </c>
      <c r="P2419" s="205" t="s">
        <v>64</v>
      </c>
      <c r="Q2419" s="205" t="s">
        <v>65</v>
      </c>
      <c r="R2419" s="205" t="s">
        <v>51</v>
      </c>
      <c r="S2419" s="205" t="s">
        <v>18239</v>
      </c>
      <c r="T2419" s="205" t="s">
        <v>66</v>
      </c>
      <c r="U2419" s="208" t="s">
        <v>18254</v>
      </c>
      <c r="V2419" s="205">
        <v>1</v>
      </c>
      <c r="W2419" s="205" t="s">
        <v>68</v>
      </c>
      <c r="X2419" s="205" t="s">
        <v>69</v>
      </c>
      <c r="Y2419" s="205" t="s">
        <v>70</v>
      </c>
      <c r="Z2419" s="205" t="s">
        <v>647</v>
      </c>
      <c r="AA2419" s="234" t="s">
        <v>71</v>
      </c>
      <c r="AB2419" s="216">
        <v>46310</v>
      </c>
      <c r="AC2419" s="205"/>
      <c r="AD2419" s="230" t="s">
        <v>72</v>
      </c>
      <c r="AE2419" s="126" t="s">
        <v>73</v>
      </c>
      <c r="AF2419" s="127" t="s">
        <v>74</v>
      </c>
      <c r="AG2419" s="128"/>
      <c r="AH2419" s="129"/>
      <c r="AI2419" s="129"/>
      <c r="AJ2419" s="126" t="s">
        <v>75</v>
      </c>
      <c r="AK2419" s="127" t="s">
        <v>76</v>
      </c>
      <c r="AL2419" s="129" t="s">
        <v>77</v>
      </c>
      <c r="AM2419" s="128" t="s">
        <v>18255</v>
      </c>
      <c r="AN2419" s="129"/>
      <c r="AO2419" s="127" t="s">
        <v>79</v>
      </c>
      <c r="AP2419" s="129"/>
      <c r="AQ2419" s="183"/>
      <c r="AR2419" s="183"/>
      <c r="AS2419" s="183"/>
    </row>
    <row r="2420" spans="1:45" customFormat="1" ht="30" hidden="1" customHeight="1">
      <c r="A2420" s="204" t="s">
        <v>49</v>
      </c>
      <c r="B2420" s="200" t="s">
        <v>50</v>
      </c>
      <c r="C2420" s="200" t="s">
        <v>51</v>
      </c>
      <c r="D2420" s="200" t="s">
        <v>18238</v>
      </c>
      <c r="E2420" s="200" t="s">
        <v>18239</v>
      </c>
      <c r="F2420" s="206" t="s">
        <v>18256</v>
      </c>
      <c r="G2420" s="201" t="s">
        <v>18257</v>
      </c>
      <c r="H2420" s="205" t="s">
        <v>18258</v>
      </c>
      <c r="I2420" s="204" t="s">
        <v>18259</v>
      </c>
      <c r="J2420" s="207" t="s">
        <v>18260</v>
      </c>
      <c r="K2420" s="208" t="s">
        <v>18261</v>
      </c>
      <c r="L2420" s="200" t="s">
        <v>60</v>
      </c>
      <c r="M2420" s="205" t="s">
        <v>61</v>
      </c>
      <c r="N2420" s="205" t="s">
        <v>62</v>
      </c>
      <c r="O2420" s="205" t="s">
        <v>63</v>
      </c>
      <c r="P2420" s="205" t="s">
        <v>64</v>
      </c>
      <c r="Q2420" s="205" t="s">
        <v>65</v>
      </c>
      <c r="R2420" s="205" t="s">
        <v>51</v>
      </c>
      <c r="S2420" s="205" t="s">
        <v>18239</v>
      </c>
      <c r="T2420" s="205" t="s">
        <v>66</v>
      </c>
      <c r="U2420" s="208" t="s">
        <v>18262</v>
      </c>
      <c r="V2420" s="205">
        <v>1</v>
      </c>
      <c r="W2420" s="205" t="s">
        <v>68</v>
      </c>
      <c r="X2420" s="205" t="s">
        <v>69</v>
      </c>
      <c r="Y2420" s="205" t="s">
        <v>70</v>
      </c>
      <c r="Z2420" s="205" t="s">
        <v>50</v>
      </c>
      <c r="AA2420" s="234" t="s">
        <v>71</v>
      </c>
      <c r="AB2420" s="216">
        <v>46310</v>
      </c>
      <c r="AC2420" s="205"/>
      <c r="AD2420" s="230" t="s">
        <v>72</v>
      </c>
      <c r="AE2420" s="126" t="s">
        <v>73</v>
      </c>
      <c r="AF2420" s="127" t="s">
        <v>74</v>
      </c>
      <c r="AG2420" s="128"/>
      <c r="AH2420" s="129"/>
      <c r="AI2420" s="129"/>
      <c r="AJ2420" s="126" t="s">
        <v>75</v>
      </c>
      <c r="AK2420" s="127" t="s">
        <v>76</v>
      </c>
      <c r="AL2420" s="129" t="s">
        <v>77</v>
      </c>
      <c r="AM2420" s="128" t="s">
        <v>18263</v>
      </c>
      <c r="AN2420" s="129"/>
      <c r="AO2420" s="127" t="s">
        <v>79</v>
      </c>
      <c r="AP2420" s="129"/>
      <c r="AQ2420" s="183"/>
      <c r="AR2420" s="183"/>
      <c r="AS2420" s="183"/>
    </row>
    <row r="2421" spans="1:45" customFormat="1" ht="30" hidden="1" customHeight="1">
      <c r="A2421" s="204" t="s">
        <v>49</v>
      </c>
      <c r="B2421" s="200" t="s">
        <v>50</v>
      </c>
      <c r="C2421" s="200" t="s">
        <v>51</v>
      </c>
      <c r="D2421" s="200" t="s">
        <v>18264</v>
      </c>
      <c r="E2421" s="200" t="s">
        <v>18265</v>
      </c>
      <c r="F2421" s="206" t="s">
        <v>18266</v>
      </c>
      <c r="G2421" s="201" t="s">
        <v>18267</v>
      </c>
      <c r="H2421" s="205" t="s">
        <v>18268</v>
      </c>
      <c r="I2421" s="204" t="s">
        <v>18269</v>
      </c>
      <c r="J2421" s="207" t="s">
        <v>18270</v>
      </c>
      <c r="K2421" s="208" t="s">
        <v>18271</v>
      </c>
      <c r="L2421" s="200" t="s">
        <v>90</v>
      </c>
      <c r="M2421" s="205" t="s">
        <v>61</v>
      </c>
      <c r="N2421" s="205" t="s">
        <v>62</v>
      </c>
      <c r="O2421" s="205" t="s">
        <v>63</v>
      </c>
      <c r="P2421" s="205" t="s">
        <v>64</v>
      </c>
      <c r="Q2421" s="205" t="s">
        <v>65</v>
      </c>
      <c r="R2421" s="205" t="s">
        <v>51</v>
      </c>
      <c r="S2421" s="205" t="s">
        <v>18265</v>
      </c>
      <c r="T2421" s="205" t="s">
        <v>93</v>
      </c>
      <c r="U2421" s="208" t="s">
        <v>18272</v>
      </c>
      <c r="V2421" s="205">
        <v>0.95</v>
      </c>
      <c r="W2421" s="205" t="s">
        <v>68</v>
      </c>
      <c r="X2421" s="205" t="s">
        <v>69</v>
      </c>
      <c r="Y2421" s="205" t="s">
        <v>70</v>
      </c>
      <c r="Z2421" s="205" t="s">
        <v>95</v>
      </c>
      <c r="AA2421" s="234" t="s">
        <v>71</v>
      </c>
      <c r="AB2421" s="216">
        <v>46310</v>
      </c>
      <c r="AC2421" s="205"/>
      <c r="AD2421" s="230" t="s">
        <v>72</v>
      </c>
      <c r="AE2421" s="126" t="s">
        <v>73</v>
      </c>
      <c r="AF2421" s="127" t="s">
        <v>74</v>
      </c>
      <c r="AG2421" s="128"/>
      <c r="AH2421" s="129"/>
      <c r="AI2421" s="129"/>
      <c r="AJ2421" s="126" t="s">
        <v>75</v>
      </c>
      <c r="AK2421" s="127" t="s">
        <v>76</v>
      </c>
      <c r="AL2421" s="129" t="s">
        <v>77</v>
      </c>
      <c r="AM2421" s="128" t="s">
        <v>18273</v>
      </c>
      <c r="AN2421" s="129"/>
      <c r="AO2421" s="127" t="s">
        <v>79</v>
      </c>
      <c r="AP2421" s="129"/>
      <c r="AQ2421" s="183"/>
      <c r="AR2421" s="183"/>
      <c r="AS2421" s="183"/>
    </row>
    <row r="2422" spans="1:45" customFormat="1" ht="30" hidden="1" customHeight="1">
      <c r="A2422" s="204" t="s">
        <v>49</v>
      </c>
      <c r="B2422" s="200" t="s">
        <v>50</v>
      </c>
      <c r="C2422" s="200" t="s">
        <v>51</v>
      </c>
      <c r="D2422" s="200" t="s">
        <v>18264</v>
      </c>
      <c r="E2422" s="200" t="s">
        <v>18265</v>
      </c>
      <c r="F2422" s="206" t="s">
        <v>18274</v>
      </c>
      <c r="G2422" s="201" t="s">
        <v>18275</v>
      </c>
      <c r="H2422" s="205" t="s">
        <v>18276</v>
      </c>
      <c r="I2422" s="204" t="s">
        <v>18277</v>
      </c>
      <c r="J2422" s="207" t="s">
        <v>18278</v>
      </c>
      <c r="K2422" s="208" t="s">
        <v>18279</v>
      </c>
      <c r="L2422" s="200" t="s">
        <v>60</v>
      </c>
      <c r="M2422" s="205" t="s">
        <v>61</v>
      </c>
      <c r="N2422" s="205" t="s">
        <v>62</v>
      </c>
      <c r="O2422" s="205" t="s">
        <v>63</v>
      </c>
      <c r="P2422" s="205" t="s">
        <v>64</v>
      </c>
      <c r="Q2422" s="205" t="s">
        <v>65</v>
      </c>
      <c r="R2422" s="205" t="s">
        <v>51</v>
      </c>
      <c r="S2422" s="205" t="s">
        <v>18265</v>
      </c>
      <c r="T2422" s="205" t="s">
        <v>66</v>
      </c>
      <c r="U2422" s="208" t="s">
        <v>18280</v>
      </c>
      <c r="V2422" s="205">
        <v>1</v>
      </c>
      <c r="W2422" s="205" t="s">
        <v>68</v>
      </c>
      <c r="X2422" s="205" t="s">
        <v>69</v>
      </c>
      <c r="Y2422" s="205" t="s">
        <v>70</v>
      </c>
      <c r="Z2422" s="205" t="s">
        <v>647</v>
      </c>
      <c r="AA2422" s="234" t="s">
        <v>71</v>
      </c>
      <c r="AB2422" s="216">
        <v>46310</v>
      </c>
      <c r="AC2422" s="205"/>
      <c r="AD2422" s="230" t="s">
        <v>72</v>
      </c>
      <c r="AE2422" s="126" t="s">
        <v>73</v>
      </c>
      <c r="AF2422" s="127" t="s">
        <v>74</v>
      </c>
      <c r="AG2422" s="128"/>
      <c r="AH2422" s="129"/>
      <c r="AI2422" s="129"/>
      <c r="AJ2422" s="126" t="s">
        <v>75</v>
      </c>
      <c r="AK2422" s="127" t="s">
        <v>76</v>
      </c>
      <c r="AL2422" s="129" t="s">
        <v>77</v>
      </c>
      <c r="AM2422" s="128" t="s">
        <v>18281</v>
      </c>
      <c r="AN2422" s="129"/>
      <c r="AO2422" s="127" t="s">
        <v>79</v>
      </c>
      <c r="AP2422" s="129"/>
      <c r="AQ2422" s="183"/>
      <c r="AR2422" s="183"/>
      <c r="AS2422" s="183"/>
    </row>
    <row r="2423" spans="1:45" customFormat="1" ht="30" hidden="1" customHeight="1">
      <c r="A2423" s="204" t="s">
        <v>49</v>
      </c>
      <c r="B2423" s="200" t="s">
        <v>50</v>
      </c>
      <c r="C2423" s="200" t="s">
        <v>51</v>
      </c>
      <c r="D2423" s="200" t="s">
        <v>18264</v>
      </c>
      <c r="E2423" s="200" t="s">
        <v>18265</v>
      </c>
      <c r="F2423" s="206" t="s">
        <v>18282</v>
      </c>
      <c r="G2423" s="201" t="s">
        <v>18283</v>
      </c>
      <c r="H2423" s="205" t="s">
        <v>18284</v>
      </c>
      <c r="I2423" s="204" t="s">
        <v>18285</v>
      </c>
      <c r="J2423" s="207" t="s">
        <v>18286</v>
      </c>
      <c r="K2423" s="208" t="s">
        <v>18287</v>
      </c>
      <c r="L2423" s="200" t="s">
        <v>60</v>
      </c>
      <c r="M2423" s="205" t="s">
        <v>61</v>
      </c>
      <c r="N2423" s="205" t="s">
        <v>62</v>
      </c>
      <c r="O2423" s="205" t="s">
        <v>63</v>
      </c>
      <c r="P2423" s="205" t="s">
        <v>64</v>
      </c>
      <c r="Q2423" s="205" t="s">
        <v>65</v>
      </c>
      <c r="R2423" s="205" t="s">
        <v>51</v>
      </c>
      <c r="S2423" s="205" t="s">
        <v>18265</v>
      </c>
      <c r="T2423" s="205" t="s">
        <v>66</v>
      </c>
      <c r="U2423" s="208" t="s">
        <v>18288</v>
      </c>
      <c r="V2423" s="205">
        <v>1</v>
      </c>
      <c r="W2423" s="205" t="s">
        <v>68</v>
      </c>
      <c r="X2423" s="205" t="s">
        <v>69</v>
      </c>
      <c r="Y2423" s="205" t="s">
        <v>70</v>
      </c>
      <c r="Z2423" s="205" t="s">
        <v>50</v>
      </c>
      <c r="AA2423" s="234" t="s">
        <v>71</v>
      </c>
      <c r="AB2423" s="216">
        <v>46310</v>
      </c>
      <c r="AC2423" s="205"/>
      <c r="AD2423" s="230" t="s">
        <v>72</v>
      </c>
      <c r="AE2423" s="126" t="s">
        <v>73</v>
      </c>
      <c r="AF2423" s="127" t="s">
        <v>74</v>
      </c>
      <c r="AG2423" s="128"/>
      <c r="AH2423" s="129"/>
      <c r="AI2423" s="129"/>
      <c r="AJ2423" s="126" t="s">
        <v>75</v>
      </c>
      <c r="AK2423" s="127" t="s">
        <v>76</v>
      </c>
      <c r="AL2423" s="129" t="s">
        <v>77</v>
      </c>
      <c r="AM2423" s="128" t="s">
        <v>18289</v>
      </c>
      <c r="AN2423" s="129"/>
      <c r="AO2423" s="127" t="s">
        <v>79</v>
      </c>
      <c r="AP2423" s="129"/>
      <c r="AQ2423" s="183"/>
      <c r="AR2423" s="183"/>
      <c r="AS2423" s="183"/>
    </row>
    <row r="2424" spans="1:45" customFormat="1" ht="30" hidden="1" customHeight="1">
      <c r="A2424" s="204" t="s">
        <v>49</v>
      </c>
      <c r="B2424" s="200" t="s">
        <v>50</v>
      </c>
      <c r="C2424" s="200" t="s">
        <v>51</v>
      </c>
      <c r="D2424" s="200" t="s">
        <v>18290</v>
      </c>
      <c r="E2424" s="200" t="s">
        <v>18291</v>
      </c>
      <c r="F2424" s="206" t="s">
        <v>18292</v>
      </c>
      <c r="G2424" s="201" t="s">
        <v>18293</v>
      </c>
      <c r="H2424" s="205" t="s">
        <v>18294</v>
      </c>
      <c r="I2424" s="204" t="s">
        <v>18295</v>
      </c>
      <c r="J2424" s="207" t="s">
        <v>18296</v>
      </c>
      <c r="K2424" s="208" t="s">
        <v>18297</v>
      </c>
      <c r="L2424" s="200" t="s">
        <v>90</v>
      </c>
      <c r="M2424" s="205" t="s">
        <v>61</v>
      </c>
      <c r="N2424" s="205" t="s">
        <v>62</v>
      </c>
      <c r="O2424" s="205" t="s">
        <v>63</v>
      </c>
      <c r="P2424" s="205" t="s">
        <v>64</v>
      </c>
      <c r="Q2424" s="205" t="s">
        <v>65</v>
      </c>
      <c r="R2424" s="205" t="s">
        <v>51</v>
      </c>
      <c r="S2424" s="205" t="s">
        <v>18291</v>
      </c>
      <c r="T2424" s="205" t="s">
        <v>93</v>
      </c>
      <c r="U2424" s="208" t="s">
        <v>18298</v>
      </c>
      <c r="V2424" s="205">
        <v>0.95</v>
      </c>
      <c r="W2424" s="205" t="s">
        <v>68</v>
      </c>
      <c r="X2424" s="205" t="s">
        <v>69</v>
      </c>
      <c r="Y2424" s="205" t="s">
        <v>70</v>
      </c>
      <c r="Z2424" s="205" t="s">
        <v>95</v>
      </c>
      <c r="AA2424" s="234" t="s">
        <v>71</v>
      </c>
      <c r="AB2424" s="216">
        <v>46310</v>
      </c>
      <c r="AC2424" s="205"/>
      <c r="AD2424" s="230" t="s">
        <v>72</v>
      </c>
      <c r="AE2424" s="126" t="s">
        <v>73</v>
      </c>
      <c r="AF2424" s="127" t="s">
        <v>74</v>
      </c>
      <c r="AG2424" s="128"/>
      <c r="AH2424" s="129"/>
      <c r="AI2424" s="129"/>
      <c r="AJ2424" s="126" t="s">
        <v>75</v>
      </c>
      <c r="AK2424" s="127" t="s">
        <v>76</v>
      </c>
      <c r="AL2424" s="129" t="s">
        <v>77</v>
      </c>
      <c r="AM2424" s="128" t="s">
        <v>18299</v>
      </c>
      <c r="AN2424" s="129"/>
      <c r="AO2424" s="127" t="s">
        <v>79</v>
      </c>
      <c r="AP2424" s="129"/>
      <c r="AQ2424" s="183"/>
      <c r="AR2424" s="183"/>
      <c r="AS2424" s="183"/>
    </row>
    <row r="2425" spans="1:45" customFormat="1" ht="30" hidden="1" customHeight="1">
      <c r="A2425" s="204" t="s">
        <v>49</v>
      </c>
      <c r="B2425" s="200" t="s">
        <v>50</v>
      </c>
      <c r="C2425" s="200" t="s">
        <v>51</v>
      </c>
      <c r="D2425" s="200" t="s">
        <v>18290</v>
      </c>
      <c r="E2425" s="200" t="s">
        <v>18291</v>
      </c>
      <c r="F2425" s="206" t="s">
        <v>18300</v>
      </c>
      <c r="G2425" s="201" t="s">
        <v>18301</v>
      </c>
      <c r="H2425" s="205" t="s">
        <v>18302</v>
      </c>
      <c r="I2425" s="204" t="s">
        <v>18303</v>
      </c>
      <c r="J2425" s="207" t="s">
        <v>18304</v>
      </c>
      <c r="K2425" s="208" t="s">
        <v>18305</v>
      </c>
      <c r="L2425" s="200" t="s">
        <v>60</v>
      </c>
      <c r="M2425" s="205" t="s">
        <v>61</v>
      </c>
      <c r="N2425" s="205" t="s">
        <v>62</v>
      </c>
      <c r="O2425" s="205" t="s">
        <v>63</v>
      </c>
      <c r="P2425" s="205" t="s">
        <v>64</v>
      </c>
      <c r="Q2425" s="205" t="s">
        <v>65</v>
      </c>
      <c r="R2425" s="205" t="s">
        <v>51</v>
      </c>
      <c r="S2425" s="205" t="s">
        <v>18291</v>
      </c>
      <c r="T2425" s="205" t="s">
        <v>66</v>
      </c>
      <c r="U2425" s="208" t="s">
        <v>18306</v>
      </c>
      <c r="V2425" s="205">
        <v>1</v>
      </c>
      <c r="W2425" s="205" t="s">
        <v>68</v>
      </c>
      <c r="X2425" s="205" t="s">
        <v>69</v>
      </c>
      <c r="Y2425" s="205" t="s">
        <v>70</v>
      </c>
      <c r="Z2425" s="205" t="s">
        <v>647</v>
      </c>
      <c r="AA2425" s="234" t="s">
        <v>71</v>
      </c>
      <c r="AB2425" s="216">
        <v>46310</v>
      </c>
      <c r="AC2425" s="205"/>
      <c r="AD2425" s="230" t="s">
        <v>72</v>
      </c>
      <c r="AE2425" s="126" t="s">
        <v>73</v>
      </c>
      <c r="AF2425" s="127" t="s">
        <v>74</v>
      </c>
      <c r="AG2425" s="128"/>
      <c r="AH2425" s="129"/>
      <c r="AI2425" s="129"/>
      <c r="AJ2425" s="126" t="s">
        <v>75</v>
      </c>
      <c r="AK2425" s="127" t="s">
        <v>76</v>
      </c>
      <c r="AL2425" s="129" t="s">
        <v>77</v>
      </c>
      <c r="AM2425" s="128" t="s">
        <v>18307</v>
      </c>
      <c r="AN2425" s="129"/>
      <c r="AO2425" s="127" t="s">
        <v>79</v>
      </c>
      <c r="AP2425" s="129"/>
      <c r="AQ2425" s="183"/>
      <c r="AR2425" s="183"/>
      <c r="AS2425" s="183"/>
    </row>
    <row r="2426" spans="1:45" customFormat="1" ht="30" hidden="1" customHeight="1">
      <c r="A2426" s="204" t="s">
        <v>49</v>
      </c>
      <c r="B2426" s="200" t="s">
        <v>50</v>
      </c>
      <c r="C2426" s="200" t="s">
        <v>51</v>
      </c>
      <c r="D2426" s="200" t="s">
        <v>18290</v>
      </c>
      <c r="E2426" s="200" t="s">
        <v>18291</v>
      </c>
      <c r="F2426" s="206" t="s">
        <v>18308</v>
      </c>
      <c r="G2426" s="201" t="s">
        <v>18309</v>
      </c>
      <c r="H2426" s="205" t="s">
        <v>18310</v>
      </c>
      <c r="I2426" s="204" t="s">
        <v>18311</v>
      </c>
      <c r="J2426" s="207" t="s">
        <v>18312</v>
      </c>
      <c r="K2426" s="208" t="s">
        <v>18313</v>
      </c>
      <c r="L2426" s="200" t="s">
        <v>60</v>
      </c>
      <c r="M2426" s="205" t="s">
        <v>61</v>
      </c>
      <c r="N2426" s="205" t="s">
        <v>62</v>
      </c>
      <c r="O2426" s="205" t="s">
        <v>63</v>
      </c>
      <c r="P2426" s="205" t="s">
        <v>64</v>
      </c>
      <c r="Q2426" s="205" t="s">
        <v>65</v>
      </c>
      <c r="R2426" s="205" t="s">
        <v>51</v>
      </c>
      <c r="S2426" s="205" t="s">
        <v>18291</v>
      </c>
      <c r="T2426" s="205" t="s">
        <v>66</v>
      </c>
      <c r="U2426" s="208" t="s">
        <v>18314</v>
      </c>
      <c r="V2426" s="205">
        <v>1</v>
      </c>
      <c r="W2426" s="205" t="s">
        <v>68</v>
      </c>
      <c r="X2426" s="205" t="s">
        <v>69</v>
      </c>
      <c r="Y2426" s="205" t="s">
        <v>70</v>
      </c>
      <c r="Z2426" s="205" t="s">
        <v>50</v>
      </c>
      <c r="AA2426" s="234" t="s">
        <v>71</v>
      </c>
      <c r="AB2426" s="216">
        <v>46310</v>
      </c>
      <c r="AC2426" s="205"/>
      <c r="AD2426" s="230" t="s">
        <v>72</v>
      </c>
      <c r="AE2426" s="126" t="s">
        <v>73</v>
      </c>
      <c r="AF2426" s="127" t="s">
        <v>74</v>
      </c>
      <c r="AG2426" s="128"/>
      <c r="AH2426" s="129"/>
      <c r="AI2426" s="129"/>
      <c r="AJ2426" s="126" t="s">
        <v>75</v>
      </c>
      <c r="AK2426" s="127" t="s">
        <v>76</v>
      </c>
      <c r="AL2426" s="129" t="s">
        <v>77</v>
      </c>
      <c r="AM2426" s="128" t="s">
        <v>18315</v>
      </c>
      <c r="AN2426" s="129"/>
      <c r="AO2426" s="127" t="s">
        <v>79</v>
      </c>
      <c r="AP2426" s="129"/>
      <c r="AQ2426" s="183"/>
      <c r="AR2426" s="183"/>
      <c r="AS2426" s="183"/>
    </row>
    <row r="2427" spans="1:45" customFormat="1" ht="30" hidden="1" customHeight="1">
      <c r="A2427" s="204" t="s">
        <v>49</v>
      </c>
      <c r="B2427" s="200" t="s">
        <v>50</v>
      </c>
      <c r="C2427" s="200" t="s">
        <v>51</v>
      </c>
      <c r="D2427" s="200" t="s">
        <v>18316</v>
      </c>
      <c r="E2427" s="200" t="s">
        <v>18317</v>
      </c>
      <c r="F2427" s="206" t="s">
        <v>18318</v>
      </c>
      <c r="G2427" s="206" t="s">
        <v>18319</v>
      </c>
      <c r="H2427" s="205" t="s">
        <v>18320</v>
      </c>
      <c r="I2427" s="204" t="s">
        <v>18321</v>
      </c>
      <c r="J2427" s="207" t="s">
        <v>18322</v>
      </c>
      <c r="K2427" s="208" t="s">
        <v>18323</v>
      </c>
      <c r="L2427" s="205" t="s">
        <v>60</v>
      </c>
      <c r="M2427" s="205" t="s">
        <v>61</v>
      </c>
      <c r="N2427" s="205" t="s">
        <v>62</v>
      </c>
      <c r="O2427" s="205" t="s">
        <v>63</v>
      </c>
      <c r="P2427" s="205" t="s">
        <v>64</v>
      </c>
      <c r="Q2427" s="205" t="s">
        <v>65</v>
      </c>
      <c r="R2427" s="205" t="s">
        <v>51</v>
      </c>
      <c r="S2427" s="205" t="s">
        <v>18317</v>
      </c>
      <c r="T2427" s="205" t="s">
        <v>777</v>
      </c>
      <c r="U2427" s="208" t="s">
        <v>18324</v>
      </c>
      <c r="V2427" s="205">
        <v>1</v>
      </c>
      <c r="W2427" s="205" t="s">
        <v>68</v>
      </c>
      <c r="X2427" s="205" t="s">
        <v>14650</v>
      </c>
      <c r="Y2427" s="205" t="s">
        <v>70</v>
      </c>
      <c r="Z2427" s="205" t="s">
        <v>647</v>
      </c>
      <c r="AA2427" s="234" t="s">
        <v>71</v>
      </c>
      <c r="AB2427" s="216">
        <v>46310</v>
      </c>
      <c r="AC2427" s="205"/>
      <c r="AD2427" s="230" t="s">
        <v>375</v>
      </c>
      <c r="AE2427" s="126" t="s">
        <v>75</v>
      </c>
      <c r="AF2427" s="127" t="s">
        <v>76</v>
      </c>
      <c r="AG2427" s="128" t="s">
        <v>15144</v>
      </c>
      <c r="AH2427" s="129"/>
      <c r="AI2427" s="129"/>
      <c r="AJ2427" s="126" t="s">
        <v>73</v>
      </c>
      <c r="AK2427" s="127"/>
      <c r="AL2427" s="129"/>
      <c r="AM2427" s="128"/>
      <c r="AN2427" s="129"/>
      <c r="AO2427" s="127" t="s">
        <v>79</v>
      </c>
      <c r="AP2427" s="129"/>
      <c r="AQ2427" s="183"/>
      <c r="AR2427" s="183"/>
      <c r="AS2427" s="183"/>
    </row>
    <row r="2428" spans="1:45" customFormat="1" ht="30" hidden="1" customHeight="1">
      <c r="A2428" s="204" t="s">
        <v>49</v>
      </c>
      <c r="B2428" s="200" t="s">
        <v>50</v>
      </c>
      <c r="C2428" s="200" t="s">
        <v>51</v>
      </c>
      <c r="D2428" s="200" t="s">
        <v>18316</v>
      </c>
      <c r="E2428" s="200" t="s">
        <v>18317</v>
      </c>
      <c r="F2428" s="206" t="s">
        <v>18325</v>
      </c>
      <c r="G2428" s="201" t="s">
        <v>18326</v>
      </c>
      <c r="H2428" s="205" t="s">
        <v>18327</v>
      </c>
      <c r="I2428" s="204" t="s">
        <v>18328</v>
      </c>
      <c r="J2428" s="207" t="s">
        <v>18329</v>
      </c>
      <c r="K2428" s="208" t="s">
        <v>18330</v>
      </c>
      <c r="L2428" s="200" t="s">
        <v>90</v>
      </c>
      <c r="M2428" s="205" t="s">
        <v>61</v>
      </c>
      <c r="N2428" s="205" t="s">
        <v>62</v>
      </c>
      <c r="O2428" s="205" t="s">
        <v>63</v>
      </c>
      <c r="P2428" s="205" t="s">
        <v>64</v>
      </c>
      <c r="Q2428" s="205" t="s">
        <v>65</v>
      </c>
      <c r="R2428" s="205" t="s">
        <v>51</v>
      </c>
      <c r="S2428" s="205" t="s">
        <v>18317</v>
      </c>
      <c r="T2428" s="205" t="s">
        <v>93</v>
      </c>
      <c r="U2428" s="208" t="s">
        <v>18331</v>
      </c>
      <c r="V2428" s="205">
        <v>0.95</v>
      </c>
      <c r="W2428" s="205" t="s">
        <v>68</v>
      </c>
      <c r="X2428" s="205" t="s">
        <v>69</v>
      </c>
      <c r="Y2428" s="205" t="s">
        <v>70</v>
      </c>
      <c r="Z2428" s="205" t="s">
        <v>95</v>
      </c>
      <c r="AA2428" s="234" t="s">
        <v>71</v>
      </c>
      <c r="AB2428" s="216">
        <v>46310</v>
      </c>
      <c r="AC2428" s="205"/>
      <c r="AD2428" s="230" t="s">
        <v>72</v>
      </c>
      <c r="AE2428" s="126" t="s">
        <v>73</v>
      </c>
      <c r="AF2428" s="127" t="s">
        <v>74</v>
      </c>
      <c r="AG2428" s="128"/>
      <c r="AH2428" s="129"/>
      <c r="AI2428" s="129"/>
      <c r="AJ2428" s="126" t="s">
        <v>75</v>
      </c>
      <c r="AK2428" s="127" t="s">
        <v>76</v>
      </c>
      <c r="AL2428" s="129" t="s">
        <v>77</v>
      </c>
      <c r="AM2428" s="128" t="s">
        <v>18332</v>
      </c>
      <c r="AN2428" s="129"/>
      <c r="AO2428" s="127" t="s">
        <v>79</v>
      </c>
      <c r="AP2428" s="129"/>
      <c r="AQ2428" s="183"/>
      <c r="AR2428" s="183"/>
      <c r="AS2428" s="183"/>
    </row>
    <row r="2429" spans="1:45" customFormat="1" ht="30" hidden="1" customHeight="1">
      <c r="A2429" s="204" t="s">
        <v>49</v>
      </c>
      <c r="B2429" s="200" t="s">
        <v>50</v>
      </c>
      <c r="C2429" s="200" t="s">
        <v>51</v>
      </c>
      <c r="D2429" s="200" t="s">
        <v>18316</v>
      </c>
      <c r="E2429" s="200" t="s">
        <v>18317</v>
      </c>
      <c r="F2429" s="206" t="s">
        <v>18333</v>
      </c>
      <c r="G2429" s="201" t="s">
        <v>18334</v>
      </c>
      <c r="H2429" s="205" t="s">
        <v>18335</v>
      </c>
      <c r="I2429" s="204" t="s">
        <v>18336</v>
      </c>
      <c r="J2429" s="207" t="s">
        <v>18337</v>
      </c>
      <c r="K2429" s="208" t="s">
        <v>18338</v>
      </c>
      <c r="L2429" s="200" t="s">
        <v>60</v>
      </c>
      <c r="M2429" s="205" t="s">
        <v>61</v>
      </c>
      <c r="N2429" s="205" t="s">
        <v>62</v>
      </c>
      <c r="O2429" s="205" t="s">
        <v>63</v>
      </c>
      <c r="P2429" s="205" t="s">
        <v>64</v>
      </c>
      <c r="Q2429" s="205" t="s">
        <v>65</v>
      </c>
      <c r="R2429" s="205" t="s">
        <v>51</v>
      </c>
      <c r="S2429" s="205" t="s">
        <v>18317</v>
      </c>
      <c r="T2429" s="205" t="s">
        <v>66</v>
      </c>
      <c r="U2429" s="208" t="s">
        <v>18339</v>
      </c>
      <c r="V2429" s="205">
        <v>1</v>
      </c>
      <c r="W2429" s="205" t="s">
        <v>68</v>
      </c>
      <c r="X2429" s="205" t="s">
        <v>69</v>
      </c>
      <c r="Y2429" s="205" t="s">
        <v>70</v>
      </c>
      <c r="Z2429" s="205" t="s">
        <v>647</v>
      </c>
      <c r="AA2429" s="234" t="s">
        <v>71</v>
      </c>
      <c r="AB2429" s="216">
        <v>46310</v>
      </c>
      <c r="AC2429" s="205"/>
      <c r="AD2429" s="230" t="s">
        <v>72</v>
      </c>
      <c r="AE2429" s="126" t="s">
        <v>73</v>
      </c>
      <c r="AF2429" s="127" t="s">
        <v>74</v>
      </c>
      <c r="AG2429" s="128"/>
      <c r="AH2429" s="129"/>
      <c r="AI2429" s="129"/>
      <c r="AJ2429" s="126" t="s">
        <v>75</v>
      </c>
      <c r="AK2429" s="127" t="s">
        <v>76</v>
      </c>
      <c r="AL2429" s="129" t="s">
        <v>77</v>
      </c>
      <c r="AM2429" s="128" t="s">
        <v>18340</v>
      </c>
      <c r="AN2429" s="129"/>
      <c r="AO2429" s="127" t="s">
        <v>79</v>
      </c>
      <c r="AP2429" s="129"/>
      <c r="AQ2429" s="183"/>
      <c r="AR2429" s="183"/>
      <c r="AS2429" s="183"/>
    </row>
    <row r="2430" spans="1:45" customFormat="1" ht="30" hidden="1" customHeight="1">
      <c r="A2430" s="204" t="s">
        <v>49</v>
      </c>
      <c r="B2430" s="200" t="s">
        <v>50</v>
      </c>
      <c r="C2430" s="200" t="s">
        <v>51</v>
      </c>
      <c r="D2430" s="200" t="s">
        <v>18316</v>
      </c>
      <c r="E2430" s="200" t="s">
        <v>18317</v>
      </c>
      <c r="F2430" s="206" t="s">
        <v>18341</v>
      </c>
      <c r="G2430" s="201" t="s">
        <v>18342</v>
      </c>
      <c r="H2430" s="205" t="s">
        <v>18343</v>
      </c>
      <c r="I2430" s="204" t="s">
        <v>18344</v>
      </c>
      <c r="J2430" s="207" t="s">
        <v>18345</v>
      </c>
      <c r="K2430" s="208" t="s">
        <v>18346</v>
      </c>
      <c r="L2430" s="200" t="s">
        <v>60</v>
      </c>
      <c r="M2430" s="205" t="s">
        <v>61</v>
      </c>
      <c r="N2430" s="205" t="s">
        <v>62</v>
      </c>
      <c r="O2430" s="205" t="s">
        <v>63</v>
      </c>
      <c r="P2430" s="205" t="s">
        <v>64</v>
      </c>
      <c r="Q2430" s="205" t="s">
        <v>65</v>
      </c>
      <c r="R2430" s="205" t="s">
        <v>51</v>
      </c>
      <c r="S2430" s="205" t="s">
        <v>18317</v>
      </c>
      <c r="T2430" s="205" t="s">
        <v>66</v>
      </c>
      <c r="U2430" s="208" t="s">
        <v>18347</v>
      </c>
      <c r="V2430" s="205">
        <v>1</v>
      </c>
      <c r="W2430" s="205" t="s">
        <v>68</v>
      </c>
      <c r="X2430" s="205" t="s">
        <v>69</v>
      </c>
      <c r="Y2430" s="205" t="s">
        <v>70</v>
      </c>
      <c r="Z2430" s="205" t="s">
        <v>50</v>
      </c>
      <c r="AA2430" s="234" t="s">
        <v>71</v>
      </c>
      <c r="AB2430" s="216">
        <v>46310</v>
      </c>
      <c r="AC2430" s="205"/>
      <c r="AD2430" s="230" t="s">
        <v>72</v>
      </c>
      <c r="AE2430" s="126" t="s">
        <v>73</v>
      </c>
      <c r="AF2430" s="127" t="s">
        <v>74</v>
      </c>
      <c r="AG2430" s="128"/>
      <c r="AH2430" s="129"/>
      <c r="AI2430" s="129"/>
      <c r="AJ2430" s="126" t="s">
        <v>75</v>
      </c>
      <c r="AK2430" s="127" t="s">
        <v>76</v>
      </c>
      <c r="AL2430" s="129" t="s">
        <v>77</v>
      </c>
      <c r="AM2430" s="128" t="s">
        <v>18348</v>
      </c>
      <c r="AN2430" s="129"/>
      <c r="AO2430" s="127" t="s">
        <v>79</v>
      </c>
      <c r="AP2430" s="129"/>
      <c r="AQ2430" s="183"/>
      <c r="AR2430" s="183"/>
      <c r="AS2430" s="183"/>
    </row>
    <row r="2431" spans="1:45" customFormat="1" ht="30" hidden="1" customHeight="1">
      <c r="A2431" s="204" t="s">
        <v>49</v>
      </c>
      <c r="B2431" s="200" t="s">
        <v>50</v>
      </c>
      <c r="C2431" s="200" t="s">
        <v>51</v>
      </c>
      <c r="D2431" s="200" t="s">
        <v>18349</v>
      </c>
      <c r="E2431" s="200" t="s">
        <v>18350</v>
      </c>
      <c r="F2431" s="206" t="s">
        <v>18351</v>
      </c>
      <c r="G2431" s="201" t="s">
        <v>18352</v>
      </c>
      <c r="H2431" s="205" t="s">
        <v>18353</v>
      </c>
      <c r="I2431" s="204" t="s">
        <v>18354</v>
      </c>
      <c r="J2431" s="207" t="s">
        <v>18355</v>
      </c>
      <c r="K2431" s="208" t="s">
        <v>18356</v>
      </c>
      <c r="L2431" s="200" t="s">
        <v>90</v>
      </c>
      <c r="M2431" s="205" t="s">
        <v>61</v>
      </c>
      <c r="N2431" s="205" t="s">
        <v>62</v>
      </c>
      <c r="O2431" s="205" t="s">
        <v>63</v>
      </c>
      <c r="P2431" s="205" t="s">
        <v>64</v>
      </c>
      <c r="Q2431" s="205" t="s">
        <v>65</v>
      </c>
      <c r="R2431" s="205" t="s">
        <v>51</v>
      </c>
      <c r="S2431" s="205" t="s">
        <v>18350</v>
      </c>
      <c r="T2431" s="205" t="s">
        <v>93</v>
      </c>
      <c r="U2431" s="208" t="s">
        <v>18357</v>
      </c>
      <c r="V2431" s="205">
        <v>0.95</v>
      </c>
      <c r="W2431" s="205" t="s">
        <v>68</v>
      </c>
      <c r="X2431" s="205" t="s">
        <v>69</v>
      </c>
      <c r="Y2431" s="205" t="s">
        <v>70</v>
      </c>
      <c r="Z2431" s="205" t="s">
        <v>95</v>
      </c>
      <c r="AA2431" s="234" t="s">
        <v>71</v>
      </c>
      <c r="AB2431" s="216">
        <v>46310</v>
      </c>
      <c r="AC2431" s="205"/>
      <c r="AD2431" s="230" t="s">
        <v>72</v>
      </c>
      <c r="AE2431" s="126" t="s">
        <v>73</v>
      </c>
      <c r="AF2431" s="127" t="s">
        <v>74</v>
      </c>
      <c r="AG2431" s="128"/>
      <c r="AH2431" s="129"/>
      <c r="AI2431" s="129"/>
      <c r="AJ2431" s="126" t="s">
        <v>75</v>
      </c>
      <c r="AK2431" s="127" t="s">
        <v>76</v>
      </c>
      <c r="AL2431" s="129" t="s">
        <v>77</v>
      </c>
      <c r="AM2431" s="128" t="s">
        <v>18358</v>
      </c>
      <c r="AN2431" s="129"/>
      <c r="AO2431" s="127" t="s">
        <v>79</v>
      </c>
      <c r="AP2431" s="129"/>
      <c r="AQ2431" s="183"/>
      <c r="AR2431" s="183"/>
      <c r="AS2431" s="183"/>
    </row>
    <row r="2432" spans="1:45" customFormat="1" ht="30" hidden="1" customHeight="1">
      <c r="A2432" s="204" t="s">
        <v>49</v>
      </c>
      <c r="B2432" s="200" t="s">
        <v>50</v>
      </c>
      <c r="C2432" s="200" t="s">
        <v>51</v>
      </c>
      <c r="D2432" s="200" t="s">
        <v>18349</v>
      </c>
      <c r="E2432" s="200" t="s">
        <v>18350</v>
      </c>
      <c r="F2432" s="206" t="s">
        <v>18359</v>
      </c>
      <c r="G2432" s="201" t="s">
        <v>18360</v>
      </c>
      <c r="H2432" s="205" t="s">
        <v>18361</v>
      </c>
      <c r="I2432" s="204" t="s">
        <v>18362</v>
      </c>
      <c r="J2432" s="207" t="s">
        <v>18363</v>
      </c>
      <c r="K2432" s="208" t="s">
        <v>18364</v>
      </c>
      <c r="L2432" s="200" t="s">
        <v>60</v>
      </c>
      <c r="M2432" s="205" t="s">
        <v>61</v>
      </c>
      <c r="N2432" s="205" t="s">
        <v>62</v>
      </c>
      <c r="O2432" s="205" t="s">
        <v>63</v>
      </c>
      <c r="P2432" s="205" t="s">
        <v>64</v>
      </c>
      <c r="Q2432" s="205" t="s">
        <v>65</v>
      </c>
      <c r="R2432" s="205" t="s">
        <v>51</v>
      </c>
      <c r="S2432" s="205" t="s">
        <v>18350</v>
      </c>
      <c r="T2432" s="205" t="s">
        <v>66</v>
      </c>
      <c r="U2432" s="208" t="s">
        <v>18365</v>
      </c>
      <c r="V2432" s="205">
        <v>1</v>
      </c>
      <c r="W2432" s="205" t="s">
        <v>68</v>
      </c>
      <c r="X2432" s="205" t="s">
        <v>69</v>
      </c>
      <c r="Y2432" s="205" t="s">
        <v>70</v>
      </c>
      <c r="Z2432" s="205" t="s">
        <v>647</v>
      </c>
      <c r="AA2432" s="234" t="s">
        <v>71</v>
      </c>
      <c r="AB2432" s="216">
        <v>46310</v>
      </c>
      <c r="AC2432" s="205"/>
      <c r="AD2432" s="230" t="s">
        <v>72</v>
      </c>
      <c r="AE2432" s="126" t="s">
        <v>73</v>
      </c>
      <c r="AF2432" s="127" t="s">
        <v>74</v>
      </c>
      <c r="AG2432" s="128"/>
      <c r="AH2432" s="129"/>
      <c r="AI2432" s="129"/>
      <c r="AJ2432" s="126" t="s">
        <v>75</v>
      </c>
      <c r="AK2432" s="127" t="s">
        <v>76</v>
      </c>
      <c r="AL2432" s="129" t="s">
        <v>77</v>
      </c>
      <c r="AM2432" s="128" t="s">
        <v>18366</v>
      </c>
      <c r="AN2432" s="129"/>
      <c r="AO2432" s="127" t="s">
        <v>79</v>
      </c>
      <c r="AP2432" s="129"/>
      <c r="AQ2432" s="183"/>
      <c r="AR2432" s="183"/>
      <c r="AS2432" s="183"/>
    </row>
    <row r="2433" spans="1:45" customFormat="1" ht="30" hidden="1" customHeight="1">
      <c r="A2433" s="204" t="s">
        <v>49</v>
      </c>
      <c r="B2433" s="200" t="s">
        <v>50</v>
      </c>
      <c r="C2433" s="200" t="s">
        <v>51</v>
      </c>
      <c r="D2433" s="200" t="s">
        <v>18367</v>
      </c>
      <c r="E2433" s="200" t="s">
        <v>18368</v>
      </c>
      <c r="F2433" s="206" t="s">
        <v>18369</v>
      </c>
      <c r="G2433" s="201" t="s">
        <v>18370</v>
      </c>
      <c r="H2433" s="205" t="s">
        <v>18371</v>
      </c>
      <c r="I2433" s="204" t="s">
        <v>18372</v>
      </c>
      <c r="J2433" s="207" t="s">
        <v>18373</v>
      </c>
      <c r="K2433" s="208" t="s">
        <v>18374</v>
      </c>
      <c r="L2433" s="200" t="s">
        <v>90</v>
      </c>
      <c r="M2433" s="205" t="s">
        <v>61</v>
      </c>
      <c r="N2433" s="205" t="s">
        <v>62</v>
      </c>
      <c r="O2433" s="205" t="s">
        <v>63</v>
      </c>
      <c r="P2433" s="205" t="s">
        <v>64</v>
      </c>
      <c r="Q2433" s="205" t="s">
        <v>65</v>
      </c>
      <c r="R2433" s="205" t="s">
        <v>51</v>
      </c>
      <c r="S2433" s="205" t="s">
        <v>18368</v>
      </c>
      <c r="T2433" s="205" t="s">
        <v>93</v>
      </c>
      <c r="U2433" s="208" t="s">
        <v>18375</v>
      </c>
      <c r="V2433" s="205">
        <v>0.95</v>
      </c>
      <c r="W2433" s="205" t="s">
        <v>68</v>
      </c>
      <c r="X2433" s="205" t="s">
        <v>69</v>
      </c>
      <c r="Y2433" s="205" t="s">
        <v>70</v>
      </c>
      <c r="Z2433" s="205" t="s">
        <v>95</v>
      </c>
      <c r="AA2433" s="234" t="s">
        <v>71</v>
      </c>
      <c r="AB2433" s="216">
        <v>46310</v>
      </c>
      <c r="AC2433" s="205"/>
      <c r="AD2433" s="230" t="s">
        <v>72</v>
      </c>
      <c r="AE2433" s="126" t="s">
        <v>73</v>
      </c>
      <c r="AF2433" s="127" t="s">
        <v>74</v>
      </c>
      <c r="AG2433" s="128"/>
      <c r="AH2433" s="129"/>
      <c r="AI2433" s="129"/>
      <c r="AJ2433" s="126" t="s">
        <v>75</v>
      </c>
      <c r="AK2433" s="127" t="s">
        <v>76</v>
      </c>
      <c r="AL2433" s="129" t="s">
        <v>77</v>
      </c>
      <c r="AM2433" s="128" t="s">
        <v>18376</v>
      </c>
      <c r="AN2433" s="129"/>
      <c r="AO2433" s="127" t="s">
        <v>79</v>
      </c>
      <c r="AP2433" s="129"/>
      <c r="AQ2433" s="183"/>
      <c r="AR2433" s="183"/>
      <c r="AS2433" s="183"/>
    </row>
    <row r="2434" spans="1:45" customFormat="1" ht="30" hidden="1" customHeight="1">
      <c r="A2434" s="204" t="s">
        <v>49</v>
      </c>
      <c r="B2434" s="200" t="s">
        <v>50</v>
      </c>
      <c r="C2434" s="200" t="s">
        <v>51</v>
      </c>
      <c r="D2434" s="200" t="s">
        <v>18367</v>
      </c>
      <c r="E2434" s="200" t="s">
        <v>18368</v>
      </c>
      <c r="F2434" s="206" t="s">
        <v>18377</v>
      </c>
      <c r="G2434" s="201" t="s">
        <v>18378</v>
      </c>
      <c r="H2434" s="205" t="s">
        <v>18379</v>
      </c>
      <c r="I2434" s="204" t="s">
        <v>18380</v>
      </c>
      <c r="J2434" s="207" t="s">
        <v>18381</v>
      </c>
      <c r="K2434" s="208" t="s">
        <v>18382</v>
      </c>
      <c r="L2434" s="200" t="s">
        <v>60</v>
      </c>
      <c r="M2434" s="205" t="s">
        <v>61</v>
      </c>
      <c r="N2434" s="205" t="s">
        <v>62</v>
      </c>
      <c r="O2434" s="205" t="s">
        <v>63</v>
      </c>
      <c r="P2434" s="205" t="s">
        <v>64</v>
      </c>
      <c r="Q2434" s="205" t="s">
        <v>65</v>
      </c>
      <c r="R2434" s="205" t="s">
        <v>51</v>
      </c>
      <c r="S2434" s="205" t="s">
        <v>18368</v>
      </c>
      <c r="T2434" s="205" t="s">
        <v>66</v>
      </c>
      <c r="U2434" s="208" t="s">
        <v>18383</v>
      </c>
      <c r="V2434" s="205">
        <v>1</v>
      </c>
      <c r="W2434" s="205" t="s">
        <v>68</v>
      </c>
      <c r="X2434" s="205" t="s">
        <v>69</v>
      </c>
      <c r="Y2434" s="205" t="s">
        <v>70</v>
      </c>
      <c r="Z2434" s="205" t="s">
        <v>647</v>
      </c>
      <c r="AA2434" s="234" t="s">
        <v>71</v>
      </c>
      <c r="AB2434" s="216">
        <v>46310</v>
      </c>
      <c r="AC2434" s="205"/>
      <c r="AD2434" s="230" t="s">
        <v>72</v>
      </c>
      <c r="AE2434" s="126" t="s">
        <v>73</v>
      </c>
      <c r="AF2434" s="127" t="s">
        <v>74</v>
      </c>
      <c r="AG2434" s="128"/>
      <c r="AH2434" s="129"/>
      <c r="AI2434" s="129"/>
      <c r="AJ2434" s="126" t="s">
        <v>75</v>
      </c>
      <c r="AK2434" s="127" t="s">
        <v>76</v>
      </c>
      <c r="AL2434" s="129" t="s">
        <v>77</v>
      </c>
      <c r="AM2434" s="128" t="s">
        <v>18384</v>
      </c>
      <c r="AN2434" s="129"/>
      <c r="AO2434" s="127" t="s">
        <v>79</v>
      </c>
      <c r="AP2434" s="129"/>
      <c r="AQ2434" s="183"/>
      <c r="AR2434" s="183"/>
      <c r="AS2434" s="183"/>
    </row>
    <row r="2435" spans="1:45" customFormat="1" ht="30" hidden="1" customHeight="1">
      <c r="A2435" s="204" t="s">
        <v>49</v>
      </c>
      <c r="B2435" s="200" t="s">
        <v>50</v>
      </c>
      <c r="C2435" s="200" t="s">
        <v>51</v>
      </c>
      <c r="D2435" s="200" t="s">
        <v>18367</v>
      </c>
      <c r="E2435" s="200" t="s">
        <v>18368</v>
      </c>
      <c r="F2435" s="206" t="s">
        <v>18385</v>
      </c>
      <c r="G2435" s="201" t="s">
        <v>18386</v>
      </c>
      <c r="H2435" s="205" t="s">
        <v>18387</v>
      </c>
      <c r="I2435" s="204" t="s">
        <v>18388</v>
      </c>
      <c r="J2435" s="207" t="s">
        <v>18389</v>
      </c>
      <c r="K2435" s="208" t="s">
        <v>18390</v>
      </c>
      <c r="L2435" s="200" t="s">
        <v>60</v>
      </c>
      <c r="M2435" s="205" t="s">
        <v>61</v>
      </c>
      <c r="N2435" s="205" t="s">
        <v>62</v>
      </c>
      <c r="O2435" s="205" t="s">
        <v>63</v>
      </c>
      <c r="P2435" s="205" t="s">
        <v>64</v>
      </c>
      <c r="Q2435" s="205" t="s">
        <v>65</v>
      </c>
      <c r="R2435" s="205" t="s">
        <v>51</v>
      </c>
      <c r="S2435" s="205" t="s">
        <v>18368</v>
      </c>
      <c r="T2435" s="205" t="s">
        <v>66</v>
      </c>
      <c r="U2435" s="208" t="s">
        <v>18391</v>
      </c>
      <c r="V2435" s="205">
        <v>1</v>
      </c>
      <c r="W2435" s="205" t="s">
        <v>68</v>
      </c>
      <c r="X2435" s="205" t="s">
        <v>69</v>
      </c>
      <c r="Y2435" s="205" t="s">
        <v>70</v>
      </c>
      <c r="Z2435" s="205" t="s">
        <v>50</v>
      </c>
      <c r="AA2435" s="234" t="s">
        <v>71</v>
      </c>
      <c r="AB2435" s="216">
        <v>46310</v>
      </c>
      <c r="AC2435" s="205"/>
      <c r="AD2435" s="230" t="s">
        <v>72</v>
      </c>
      <c r="AE2435" s="126" t="s">
        <v>73</v>
      </c>
      <c r="AF2435" s="127" t="s">
        <v>74</v>
      </c>
      <c r="AG2435" s="128"/>
      <c r="AH2435" s="129"/>
      <c r="AI2435" s="129"/>
      <c r="AJ2435" s="126" t="s">
        <v>75</v>
      </c>
      <c r="AK2435" s="127" t="s">
        <v>76</v>
      </c>
      <c r="AL2435" s="129" t="s">
        <v>77</v>
      </c>
      <c r="AM2435" s="128" t="s">
        <v>18392</v>
      </c>
      <c r="AN2435" s="129"/>
      <c r="AO2435" s="127" t="s">
        <v>79</v>
      </c>
      <c r="AP2435" s="129"/>
      <c r="AQ2435" s="183"/>
      <c r="AR2435" s="183"/>
      <c r="AS2435" s="183"/>
    </row>
    <row r="2436" spans="1:45" customFormat="1" ht="30" hidden="1" customHeight="1">
      <c r="A2436" s="204" t="s">
        <v>49</v>
      </c>
      <c r="B2436" s="200" t="s">
        <v>50</v>
      </c>
      <c r="C2436" s="200" t="s">
        <v>51</v>
      </c>
      <c r="D2436" s="200" t="s">
        <v>18367</v>
      </c>
      <c r="E2436" s="200" t="s">
        <v>18368</v>
      </c>
      <c r="F2436" s="206" t="s">
        <v>18393</v>
      </c>
      <c r="G2436" s="201" t="s">
        <v>18394</v>
      </c>
      <c r="H2436" s="205" t="s">
        <v>18395</v>
      </c>
      <c r="I2436" s="204" t="s">
        <v>18396</v>
      </c>
      <c r="J2436" s="207" t="s">
        <v>18397</v>
      </c>
      <c r="K2436" s="208" t="s">
        <v>18398</v>
      </c>
      <c r="L2436" s="200" t="s">
        <v>60</v>
      </c>
      <c r="M2436" s="205" t="s">
        <v>61</v>
      </c>
      <c r="N2436" s="205" t="s">
        <v>62</v>
      </c>
      <c r="O2436" s="205" t="s">
        <v>63</v>
      </c>
      <c r="P2436" s="205" t="s">
        <v>64</v>
      </c>
      <c r="Q2436" s="205" t="s">
        <v>65</v>
      </c>
      <c r="R2436" s="205" t="s">
        <v>51</v>
      </c>
      <c r="S2436" s="205" t="s">
        <v>18368</v>
      </c>
      <c r="T2436" s="205" t="s">
        <v>66</v>
      </c>
      <c r="U2436" s="208" t="s">
        <v>18399</v>
      </c>
      <c r="V2436" s="205">
        <v>1</v>
      </c>
      <c r="W2436" s="205" t="s">
        <v>68</v>
      </c>
      <c r="X2436" s="205" t="s">
        <v>69</v>
      </c>
      <c r="Y2436" s="205" t="s">
        <v>70</v>
      </c>
      <c r="Z2436" s="205" t="s">
        <v>50</v>
      </c>
      <c r="AA2436" s="234" t="s">
        <v>71</v>
      </c>
      <c r="AB2436" s="216">
        <v>46310</v>
      </c>
      <c r="AC2436" s="205"/>
      <c r="AD2436" s="230" t="s">
        <v>72</v>
      </c>
      <c r="AE2436" s="126" t="s">
        <v>73</v>
      </c>
      <c r="AF2436" s="127" t="s">
        <v>74</v>
      </c>
      <c r="AG2436" s="128"/>
      <c r="AH2436" s="129"/>
      <c r="AI2436" s="129"/>
      <c r="AJ2436" s="126" t="s">
        <v>75</v>
      </c>
      <c r="AK2436" s="127" t="s">
        <v>76</v>
      </c>
      <c r="AL2436" s="129" t="s">
        <v>77</v>
      </c>
      <c r="AM2436" s="128" t="s">
        <v>18400</v>
      </c>
      <c r="AN2436" s="129"/>
      <c r="AO2436" s="127" t="s">
        <v>79</v>
      </c>
      <c r="AP2436" s="129"/>
      <c r="AQ2436" s="183"/>
      <c r="AR2436" s="183"/>
      <c r="AS2436" s="183"/>
    </row>
    <row r="2437" spans="1:45" customFormat="1" ht="30" hidden="1" customHeight="1">
      <c r="A2437" s="204" t="s">
        <v>49</v>
      </c>
      <c r="B2437" s="200" t="s">
        <v>50</v>
      </c>
      <c r="C2437" s="200" t="s">
        <v>51</v>
      </c>
      <c r="D2437" s="200" t="s">
        <v>18401</v>
      </c>
      <c r="E2437" s="200" t="s">
        <v>18402</v>
      </c>
      <c r="F2437" s="206" t="s">
        <v>18403</v>
      </c>
      <c r="G2437" s="201" t="s">
        <v>18404</v>
      </c>
      <c r="H2437" s="205" t="s">
        <v>18405</v>
      </c>
      <c r="I2437" s="204" t="s">
        <v>18406</v>
      </c>
      <c r="J2437" s="207" t="s">
        <v>18407</v>
      </c>
      <c r="K2437" s="208" t="s">
        <v>18408</v>
      </c>
      <c r="L2437" s="200" t="s">
        <v>90</v>
      </c>
      <c r="M2437" s="205" t="s">
        <v>61</v>
      </c>
      <c r="N2437" s="205" t="s">
        <v>62</v>
      </c>
      <c r="O2437" s="205" t="s">
        <v>63</v>
      </c>
      <c r="P2437" s="205" t="s">
        <v>64</v>
      </c>
      <c r="Q2437" s="205" t="s">
        <v>65</v>
      </c>
      <c r="R2437" s="205" t="s">
        <v>51</v>
      </c>
      <c r="S2437" s="205" t="s">
        <v>18402</v>
      </c>
      <c r="T2437" s="205" t="s">
        <v>93</v>
      </c>
      <c r="U2437" s="208" t="s">
        <v>18409</v>
      </c>
      <c r="V2437" s="205">
        <v>0.95</v>
      </c>
      <c r="W2437" s="205" t="s">
        <v>68</v>
      </c>
      <c r="X2437" s="205" t="s">
        <v>69</v>
      </c>
      <c r="Y2437" s="205" t="s">
        <v>70</v>
      </c>
      <c r="Z2437" s="205" t="s">
        <v>95</v>
      </c>
      <c r="AA2437" s="234" t="s">
        <v>71</v>
      </c>
      <c r="AB2437" s="216">
        <v>46310</v>
      </c>
      <c r="AC2437" s="205"/>
      <c r="AD2437" s="230" t="s">
        <v>72</v>
      </c>
      <c r="AE2437" s="126" t="s">
        <v>73</v>
      </c>
      <c r="AF2437" s="127" t="s">
        <v>74</v>
      </c>
      <c r="AG2437" s="128"/>
      <c r="AH2437" s="129"/>
      <c r="AI2437" s="129"/>
      <c r="AJ2437" s="126" t="s">
        <v>75</v>
      </c>
      <c r="AK2437" s="127" t="s">
        <v>76</v>
      </c>
      <c r="AL2437" s="129" t="s">
        <v>77</v>
      </c>
      <c r="AM2437" s="128" t="s">
        <v>18410</v>
      </c>
      <c r="AN2437" s="129"/>
      <c r="AO2437" s="127" t="s">
        <v>79</v>
      </c>
      <c r="AP2437" s="129"/>
      <c r="AQ2437" s="183"/>
      <c r="AR2437" s="183"/>
      <c r="AS2437" s="183"/>
    </row>
    <row r="2438" spans="1:45" customFormat="1" ht="30" hidden="1" customHeight="1">
      <c r="A2438" s="204" t="s">
        <v>49</v>
      </c>
      <c r="B2438" s="200" t="s">
        <v>50</v>
      </c>
      <c r="C2438" s="200" t="s">
        <v>51</v>
      </c>
      <c r="D2438" s="200" t="s">
        <v>18401</v>
      </c>
      <c r="E2438" s="200" t="s">
        <v>18402</v>
      </c>
      <c r="F2438" s="206" t="s">
        <v>18411</v>
      </c>
      <c r="G2438" s="201" t="s">
        <v>18412</v>
      </c>
      <c r="H2438" s="205" t="s">
        <v>18413</v>
      </c>
      <c r="I2438" s="204" t="s">
        <v>18414</v>
      </c>
      <c r="J2438" s="207" t="s">
        <v>18415</v>
      </c>
      <c r="K2438" s="208" t="s">
        <v>18416</v>
      </c>
      <c r="L2438" s="200" t="s">
        <v>60</v>
      </c>
      <c r="M2438" s="205" t="s">
        <v>61</v>
      </c>
      <c r="N2438" s="205" t="s">
        <v>62</v>
      </c>
      <c r="O2438" s="205" t="s">
        <v>63</v>
      </c>
      <c r="P2438" s="205" t="s">
        <v>64</v>
      </c>
      <c r="Q2438" s="205" t="s">
        <v>65</v>
      </c>
      <c r="R2438" s="205" t="s">
        <v>51</v>
      </c>
      <c r="S2438" s="205" t="s">
        <v>18402</v>
      </c>
      <c r="T2438" s="205" t="s">
        <v>66</v>
      </c>
      <c r="U2438" s="208" t="s">
        <v>18417</v>
      </c>
      <c r="V2438" s="205">
        <v>1</v>
      </c>
      <c r="W2438" s="205" t="s">
        <v>68</v>
      </c>
      <c r="X2438" s="205" t="s">
        <v>69</v>
      </c>
      <c r="Y2438" s="205" t="s">
        <v>70</v>
      </c>
      <c r="Z2438" s="205" t="s">
        <v>647</v>
      </c>
      <c r="AA2438" s="234" t="s">
        <v>71</v>
      </c>
      <c r="AB2438" s="216">
        <v>46310</v>
      </c>
      <c r="AC2438" s="205"/>
      <c r="AD2438" s="230" t="s">
        <v>72</v>
      </c>
      <c r="AE2438" s="126" t="s">
        <v>73</v>
      </c>
      <c r="AF2438" s="127" t="s">
        <v>74</v>
      </c>
      <c r="AG2438" s="128"/>
      <c r="AH2438" s="129"/>
      <c r="AI2438" s="129"/>
      <c r="AJ2438" s="126" t="s">
        <v>75</v>
      </c>
      <c r="AK2438" s="127" t="s">
        <v>76</v>
      </c>
      <c r="AL2438" s="129" t="s">
        <v>77</v>
      </c>
      <c r="AM2438" s="128" t="s">
        <v>18418</v>
      </c>
      <c r="AN2438" s="129"/>
      <c r="AO2438" s="127" t="s">
        <v>79</v>
      </c>
      <c r="AP2438" s="129"/>
      <c r="AQ2438" s="183"/>
      <c r="AR2438" s="183"/>
      <c r="AS2438" s="183"/>
    </row>
    <row r="2439" spans="1:45" customFormat="1" ht="30" hidden="1" customHeight="1">
      <c r="A2439" s="204" t="s">
        <v>49</v>
      </c>
      <c r="B2439" s="200" t="s">
        <v>50</v>
      </c>
      <c r="C2439" s="200" t="s">
        <v>51</v>
      </c>
      <c r="D2439" s="200" t="s">
        <v>18419</v>
      </c>
      <c r="E2439" s="200" t="s">
        <v>18420</v>
      </c>
      <c r="F2439" s="206" t="s">
        <v>18421</v>
      </c>
      <c r="G2439" s="201" t="s">
        <v>18422</v>
      </c>
      <c r="H2439" s="205" t="s">
        <v>18423</v>
      </c>
      <c r="I2439" s="204" t="s">
        <v>18424</v>
      </c>
      <c r="J2439" s="207" t="s">
        <v>18425</v>
      </c>
      <c r="K2439" s="208" t="s">
        <v>18426</v>
      </c>
      <c r="L2439" s="200" t="s">
        <v>90</v>
      </c>
      <c r="M2439" s="205" t="s">
        <v>61</v>
      </c>
      <c r="N2439" s="205" t="s">
        <v>62</v>
      </c>
      <c r="O2439" s="205" t="s">
        <v>63</v>
      </c>
      <c r="P2439" s="205" t="s">
        <v>64</v>
      </c>
      <c r="Q2439" s="205" t="s">
        <v>65</v>
      </c>
      <c r="R2439" s="205" t="s">
        <v>51</v>
      </c>
      <c r="S2439" s="205" t="s">
        <v>18420</v>
      </c>
      <c r="T2439" s="205" t="s">
        <v>93</v>
      </c>
      <c r="U2439" s="208" t="s">
        <v>18427</v>
      </c>
      <c r="V2439" s="205">
        <v>0.95</v>
      </c>
      <c r="W2439" s="205" t="s">
        <v>68</v>
      </c>
      <c r="X2439" s="205" t="s">
        <v>69</v>
      </c>
      <c r="Y2439" s="205" t="s">
        <v>70</v>
      </c>
      <c r="Z2439" s="205" t="s">
        <v>95</v>
      </c>
      <c r="AA2439" s="234" t="s">
        <v>71</v>
      </c>
      <c r="AB2439" s="216">
        <v>46310</v>
      </c>
      <c r="AC2439" s="205"/>
      <c r="AD2439" s="230" t="s">
        <v>72</v>
      </c>
      <c r="AE2439" s="126" t="s">
        <v>73</v>
      </c>
      <c r="AF2439" s="127" t="s">
        <v>74</v>
      </c>
      <c r="AG2439" s="128"/>
      <c r="AH2439" s="129"/>
      <c r="AI2439" s="129"/>
      <c r="AJ2439" s="126" t="s">
        <v>75</v>
      </c>
      <c r="AK2439" s="127" t="s">
        <v>76</v>
      </c>
      <c r="AL2439" s="129" t="s">
        <v>77</v>
      </c>
      <c r="AM2439" s="128" t="s">
        <v>18428</v>
      </c>
      <c r="AN2439" s="129"/>
      <c r="AO2439" s="127" t="s">
        <v>79</v>
      </c>
      <c r="AP2439" s="129"/>
      <c r="AQ2439" s="183"/>
      <c r="AR2439" s="183"/>
      <c r="AS2439" s="183"/>
    </row>
    <row r="2440" spans="1:45" customFormat="1" ht="30" hidden="1" customHeight="1">
      <c r="A2440" s="204" t="s">
        <v>49</v>
      </c>
      <c r="B2440" s="200" t="s">
        <v>50</v>
      </c>
      <c r="C2440" s="200" t="s">
        <v>51</v>
      </c>
      <c r="D2440" s="200" t="s">
        <v>18419</v>
      </c>
      <c r="E2440" s="200" t="s">
        <v>18420</v>
      </c>
      <c r="F2440" s="206" t="s">
        <v>18429</v>
      </c>
      <c r="G2440" s="201" t="s">
        <v>18430</v>
      </c>
      <c r="H2440" s="205" t="s">
        <v>18431</v>
      </c>
      <c r="I2440" s="204" t="s">
        <v>18432</v>
      </c>
      <c r="J2440" s="207" t="s">
        <v>18433</v>
      </c>
      <c r="K2440" s="208" t="s">
        <v>18434</v>
      </c>
      <c r="L2440" s="200" t="s">
        <v>60</v>
      </c>
      <c r="M2440" s="205" t="s">
        <v>61</v>
      </c>
      <c r="N2440" s="205" t="s">
        <v>62</v>
      </c>
      <c r="O2440" s="205" t="s">
        <v>63</v>
      </c>
      <c r="P2440" s="205" t="s">
        <v>64</v>
      </c>
      <c r="Q2440" s="205" t="s">
        <v>65</v>
      </c>
      <c r="R2440" s="205" t="s">
        <v>51</v>
      </c>
      <c r="S2440" s="205" t="s">
        <v>18420</v>
      </c>
      <c r="T2440" s="205" t="s">
        <v>66</v>
      </c>
      <c r="U2440" s="208" t="s">
        <v>18435</v>
      </c>
      <c r="V2440" s="205">
        <v>1</v>
      </c>
      <c r="W2440" s="205" t="s">
        <v>68</v>
      </c>
      <c r="X2440" s="205" t="s">
        <v>69</v>
      </c>
      <c r="Y2440" s="205" t="s">
        <v>70</v>
      </c>
      <c r="Z2440" s="205" t="s">
        <v>647</v>
      </c>
      <c r="AA2440" s="234" t="s">
        <v>71</v>
      </c>
      <c r="AB2440" s="216">
        <v>46310</v>
      </c>
      <c r="AC2440" s="205"/>
      <c r="AD2440" s="230" t="s">
        <v>72</v>
      </c>
      <c r="AE2440" s="126" t="s">
        <v>73</v>
      </c>
      <c r="AF2440" s="127" t="s">
        <v>74</v>
      </c>
      <c r="AG2440" s="128"/>
      <c r="AH2440" s="129"/>
      <c r="AI2440" s="129"/>
      <c r="AJ2440" s="126" t="s">
        <v>75</v>
      </c>
      <c r="AK2440" s="127" t="s">
        <v>76</v>
      </c>
      <c r="AL2440" s="129" t="s">
        <v>77</v>
      </c>
      <c r="AM2440" s="128" t="s">
        <v>18436</v>
      </c>
      <c r="AN2440" s="129"/>
      <c r="AO2440" s="127" t="s">
        <v>79</v>
      </c>
      <c r="AP2440" s="129"/>
      <c r="AQ2440" s="183"/>
      <c r="AR2440" s="183"/>
      <c r="AS2440" s="183"/>
    </row>
    <row r="2441" spans="1:45" customFormat="1" ht="30" hidden="1" customHeight="1">
      <c r="A2441" s="204" t="s">
        <v>49</v>
      </c>
      <c r="B2441" s="200" t="s">
        <v>50</v>
      </c>
      <c r="C2441" s="200" t="s">
        <v>51</v>
      </c>
      <c r="D2441" s="200" t="s">
        <v>18419</v>
      </c>
      <c r="E2441" s="200" t="s">
        <v>18420</v>
      </c>
      <c r="F2441" s="206" t="s">
        <v>18437</v>
      </c>
      <c r="G2441" s="201" t="s">
        <v>18438</v>
      </c>
      <c r="H2441" s="205" t="s">
        <v>18439</v>
      </c>
      <c r="I2441" s="204" t="s">
        <v>18440</v>
      </c>
      <c r="J2441" s="207" t="s">
        <v>18441</v>
      </c>
      <c r="K2441" s="208" t="s">
        <v>18442</v>
      </c>
      <c r="L2441" s="200" t="s">
        <v>60</v>
      </c>
      <c r="M2441" s="205" t="s">
        <v>61</v>
      </c>
      <c r="N2441" s="205" t="s">
        <v>62</v>
      </c>
      <c r="O2441" s="205" t="s">
        <v>63</v>
      </c>
      <c r="P2441" s="205" t="s">
        <v>64</v>
      </c>
      <c r="Q2441" s="205" t="s">
        <v>65</v>
      </c>
      <c r="R2441" s="205" t="s">
        <v>51</v>
      </c>
      <c r="S2441" s="205" t="s">
        <v>18420</v>
      </c>
      <c r="T2441" s="205" t="s">
        <v>66</v>
      </c>
      <c r="U2441" s="208" t="s">
        <v>18443</v>
      </c>
      <c r="V2441" s="205">
        <v>1</v>
      </c>
      <c r="W2441" s="205" t="s">
        <v>68</v>
      </c>
      <c r="X2441" s="205" t="s">
        <v>69</v>
      </c>
      <c r="Y2441" s="205" t="s">
        <v>70</v>
      </c>
      <c r="Z2441" s="205" t="s">
        <v>50</v>
      </c>
      <c r="AA2441" s="234" t="s">
        <v>71</v>
      </c>
      <c r="AB2441" s="216">
        <v>46310</v>
      </c>
      <c r="AC2441" s="205"/>
      <c r="AD2441" s="230" t="s">
        <v>72</v>
      </c>
      <c r="AE2441" s="126" t="s">
        <v>73</v>
      </c>
      <c r="AF2441" s="127" t="s">
        <v>74</v>
      </c>
      <c r="AG2441" s="128"/>
      <c r="AH2441" s="129"/>
      <c r="AI2441" s="129"/>
      <c r="AJ2441" s="126" t="s">
        <v>75</v>
      </c>
      <c r="AK2441" s="127" t="s">
        <v>76</v>
      </c>
      <c r="AL2441" s="129" t="s">
        <v>77</v>
      </c>
      <c r="AM2441" s="128" t="s">
        <v>18444</v>
      </c>
      <c r="AN2441" s="129"/>
      <c r="AO2441" s="127" t="s">
        <v>79</v>
      </c>
      <c r="AP2441" s="129"/>
      <c r="AQ2441" s="183"/>
      <c r="AR2441" s="183"/>
      <c r="AS2441" s="183"/>
    </row>
    <row r="2442" spans="1:45" customFormat="1" ht="30" hidden="1" customHeight="1">
      <c r="A2442" s="204" t="s">
        <v>49</v>
      </c>
      <c r="B2442" s="200" t="s">
        <v>50</v>
      </c>
      <c r="C2442" s="200" t="s">
        <v>51</v>
      </c>
      <c r="D2442" s="200" t="s">
        <v>18445</v>
      </c>
      <c r="E2442" s="200" t="s">
        <v>18446</v>
      </c>
      <c r="F2442" s="206" t="s">
        <v>18447</v>
      </c>
      <c r="G2442" s="201" t="s">
        <v>18448</v>
      </c>
      <c r="H2442" s="205" t="s">
        <v>18449</v>
      </c>
      <c r="I2442" s="204" t="s">
        <v>18450</v>
      </c>
      <c r="J2442" s="207" t="s">
        <v>18451</v>
      </c>
      <c r="K2442" s="208" t="s">
        <v>18452</v>
      </c>
      <c r="L2442" s="200" t="s">
        <v>90</v>
      </c>
      <c r="M2442" s="205" t="s">
        <v>61</v>
      </c>
      <c r="N2442" s="205" t="s">
        <v>62</v>
      </c>
      <c r="O2442" s="205" t="s">
        <v>63</v>
      </c>
      <c r="P2442" s="205" t="s">
        <v>64</v>
      </c>
      <c r="Q2442" s="205" t="s">
        <v>65</v>
      </c>
      <c r="R2442" s="205" t="s">
        <v>51</v>
      </c>
      <c r="S2442" s="205" t="s">
        <v>18446</v>
      </c>
      <c r="T2442" s="205" t="s">
        <v>93</v>
      </c>
      <c r="U2442" s="208" t="s">
        <v>18453</v>
      </c>
      <c r="V2442" s="205">
        <v>0.95</v>
      </c>
      <c r="W2442" s="205" t="s">
        <v>68</v>
      </c>
      <c r="X2442" s="205" t="s">
        <v>69</v>
      </c>
      <c r="Y2442" s="205" t="s">
        <v>70</v>
      </c>
      <c r="Z2442" s="205" t="s">
        <v>95</v>
      </c>
      <c r="AA2442" s="234" t="s">
        <v>71</v>
      </c>
      <c r="AB2442" s="216">
        <v>46310</v>
      </c>
      <c r="AC2442" s="205"/>
      <c r="AD2442" s="230" t="s">
        <v>72</v>
      </c>
      <c r="AE2442" s="126" t="s">
        <v>73</v>
      </c>
      <c r="AF2442" s="127" t="s">
        <v>74</v>
      </c>
      <c r="AG2442" s="128"/>
      <c r="AH2442" s="129"/>
      <c r="AI2442" s="129"/>
      <c r="AJ2442" s="126" t="s">
        <v>75</v>
      </c>
      <c r="AK2442" s="127" t="s">
        <v>76</v>
      </c>
      <c r="AL2442" s="129" t="s">
        <v>77</v>
      </c>
      <c r="AM2442" s="128" t="s">
        <v>18454</v>
      </c>
      <c r="AN2442" s="129"/>
      <c r="AO2442" s="127" t="s">
        <v>79</v>
      </c>
      <c r="AP2442" s="129"/>
      <c r="AQ2442" s="183"/>
      <c r="AR2442" s="183"/>
      <c r="AS2442" s="183"/>
    </row>
    <row r="2443" spans="1:45" customFormat="1" ht="30" hidden="1" customHeight="1">
      <c r="A2443" s="204" t="s">
        <v>49</v>
      </c>
      <c r="B2443" s="200" t="s">
        <v>50</v>
      </c>
      <c r="C2443" s="200" t="s">
        <v>51</v>
      </c>
      <c r="D2443" s="200" t="s">
        <v>18445</v>
      </c>
      <c r="E2443" s="200" t="s">
        <v>18446</v>
      </c>
      <c r="F2443" s="206" t="s">
        <v>18455</v>
      </c>
      <c r="G2443" s="201" t="s">
        <v>18456</v>
      </c>
      <c r="H2443" s="205" t="s">
        <v>18457</v>
      </c>
      <c r="I2443" s="204" t="s">
        <v>18458</v>
      </c>
      <c r="J2443" s="207" t="s">
        <v>18459</v>
      </c>
      <c r="K2443" s="208" t="s">
        <v>18460</v>
      </c>
      <c r="L2443" s="200" t="s">
        <v>60</v>
      </c>
      <c r="M2443" s="205" t="s">
        <v>61</v>
      </c>
      <c r="N2443" s="205" t="s">
        <v>62</v>
      </c>
      <c r="O2443" s="205" t="s">
        <v>63</v>
      </c>
      <c r="P2443" s="205" t="s">
        <v>64</v>
      </c>
      <c r="Q2443" s="205" t="s">
        <v>65</v>
      </c>
      <c r="R2443" s="205" t="s">
        <v>51</v>
      </c>
      <c r="S2443" s="205" t="s">
        <v>18446</v>
      </c>
      <c r="T2443" s="205" t="s">
        <v>66</v>
      </c>
      <c r="U2443" s="208" t="s">
        <v>18461</v>
      </c>
      <c r="V2443" s="205">
        <v>1</v>
      </c>
      <c r="W2443" s="205" t="s">
        <v>68</v>
      </c>
      <c r="X2443" s="205" t="s">
        <v>69</v>
      </c>
      <c r="Y2443" s="205" t="s">
        <v>70</v>
      </c>
      <c r="Z2443" s="205" t="s">
        <v>647</v>
      </c>
      <c r="AA2443" s="234" t="s">
        <v>71</v>
      </c>
      <c r="AB2443" s="216">
        <v>46310</v>
      </c>
      <c r="AC2443" s="205"/>
      <c r="AD2443" s="230" t="s">
        <v>72</v>
      </c>
      <c r="AE2443" s="126" t="s">
        <v>73</v>
      </c>
      <c r="AF2443" s="127" t="s">
        <v>74</v>
      </c>
      <c r="AG2443" s="128"/>
      <c r="AH2443" s="129"/>
      <c r="AI2443" s="129"/>
      <c r="AJ2443" s="126" t="s">
        <v>75</v>
      </c>
      <c r="AK2443" s="127" t="s">
        <v>76</v>
      </c>
      <c r="AL2443" s="129" t="s">
        <v>77</v>
      </c>
      <c r="AM2443" s="128" t="s">
        <v>18462</v>
      </c>
      <c r="AN2443" s="129"/>
      <c r="AO2443" s="127" t="s">
        <v>79</v>
      </c>
      <c r="AP2443" s="129"/>
      <c r="AQ2443" s="183"/>
      <c r="AR2443" s="183"/>
      <c r="AS2443" s="183"/>
    </row>
    <row r="2444" spans="1:45" customFormat="1" ht="30" hidden="1" customHeight="1">
      <c r="A2444" s="204" t="s">
        <v>49</v>
      </c>
      <c r="B2444" s="200" t="s">
        <v>50</v>
      </c>
      <c r="C2444" s="200" t="s">
        <v>51</v>
      </c>
      <c r="D2444" s="200" t="s">
        <v>18463</v>
      </c>
      <c r="E2444" s="200" t="s">
        <v>18464</v>
      </c>
      <c r="F2444" s="206" t="s">
        <v>18465</v>
      </c>
      <c r="G2444" s="201" t="s">
        <v>18466</v>
      </c>
      <c r="H2444" s="205" t="s">
        <v>18467</v>
      </c>
      <c r="I2444" s="204" t="s">
        <v>18468</v>
      </c>
      <c r="J2444" s="207" t="s">
        <v>18469</v>
      </c>
      <c r="K2444" s="208" t="s">
        <v>18470</v>
      </c>
      <c r="L2444" s="200" t="s">
        <v>90</v>
      </c>
      <c r="M2444" s="205" t="s">
        <v>61</v>
      </c>
      <c r="N2444" s="205" t="s">
        <v>62</v>
      </c>
      <c r="O2444" s="205" t="s">
        <v>63</v>
      </c>
      <c r="P2444" s="205" t="s">
        <v>64</v>
      </c>
      <c r="Q2444" s="205" t="s">
        <v>65</v>
      </c>
      <c r="R2444" s="205" t="s">
        <v>51</v>
      </c>
      <c r="S2444" s="205" t="s">
        <v>18464</v>
      </c>
      <c r="T2444" s="205" t="s">
        <v>93</v>
      </c>
      <c r="U2444" s="208" t="s">
        <v>18471</v>
      </c>
      <c r="V2444" s="205">
        <v>0.95</v>
      </c>
      <c r="W2444" s="205" t="s">
        <v>68</v>
      </c>
      <c r="X2444" s="205" t="s">
        <v>69</v>
      </c>
      <c r="Y2444" s="205" t="s">
        <v>70</v>
      </c>
      <c r="Z2444" s="205" t="s">
        <v>95</v>
      </c>
      <c r="AA2444" s="234" t="s">
        <v>71</v>
      </c>
      <c r="AB2444" s="216">
        <v>46310</v>
      </c>
      <c r="AC2444" s="205"/>
      <c r="AD2444" s="230" t="s">
        <v>72</v>
      </c>
      <c r="AE2444" s="126" t="s">
        <v>73</v>
      </c>
      <c r="AF2444" s="127" t="s">
        <v>74</v>
      </c>
      <c r="AG2444" s="128"/>
      <c r="AH2444" s="129"/>
      <c r="AI2444" s="129"/>
      <c r="AJ2444" s="126" t="s">
        <v>75</v>
      </c>
      <c r="AK2444" s="127" t="s">
        <v>76</v>
      </c>
      <c r="AL2444" s="129" t="s">
        <v>77</v>
      </c>
      <c r="AM2444" s="128" t="s">
        <v>18472</v>
      </c>
      <c r="AN2444" s="129"/>
      <c r="AO2444" s="127" t="s">
        <v>79</v>
      </c>
      <c r="AP2444" s="129"/>
      <c r="AQ2444" s="183"/>
      <c r="AR2444" s="183"/>
      <c r="AS2444" s="183"/>
    </row>
    <row r="2445" spans="1:45" customFormat="1" ht="30" hidden="1" customHeight="1">
      <c r="A2445" s="204" t="s">
        <v>49</v>
      </c>
      <c r="B2445" s="200" t="s">
        <v>50</v>
      </c>
      <c r="C2445" s="200" t="s">
        <v>51</v>
      </c>
      <c r="D2445" s="200" t="s">
        <v>18463</v>
      </c>
      <c r="E2445" s="200" t="s">
        <v>18464</v>
      </c>
      <c r="F2445" s="206" t="s">
        <v>18473</v>
      </c>
      <c r="G2445" s="201" t="s">
        <v>18474</v>
      </c>
      <c r="H2445" s="205" t="s">
        <v>18475</v>
      </c>
      <c r="I2445" s="204" t="s">
        <v>18476</v>
      </c>
      <c r="J2445" s="207" t="s">
        <v>18477</v>
      </c>
      <c r="K2445" s="208" t="s">
        <v>18478</v>
      </c>
      <c r="L2445" s="200" t="s">
        <v>60</v>
      </c>
      <c r="M2445" s="205" t="s">
        <v>61</v>
      </c>
      <c r="N2445" s="205" t="s">
        <v>62</v>
      </c>
      <c r="O2445" s="205" t="s">
        <v>63</v>
      </c>
      <c r="P2445" s="205" t="s">
        <v>64</v>
      </c>
      <c r="Q2445" s="205" t="s">
        <v>65</v>
      </c>
      <c r="R2445" s="205" t="s">
        <v>51</v>
      </c>
      <c r="S2445" s="205" t="s">
        <v>18464</v>
      </c>
      <c r="T2445" s="205" t="s">
        <v>66</v>
      </c>
      <c r="U2445" s="208" t="s">
        <v>18479</v>
      </c>
      <c r="V2445" s="205">
        <v>1</v>
      </c>
      <c r="W2445" s="205" t="s">
        <v>68</v>
      </c>
      <c r="X2445" s="205" t="s">
        <v>69</v>
      </c>
      <c r="Y2445" s="205" t="s">
        <v>70</v>
      </c>
      <c r="Z2445" s="205" t="s">
        <v>647</v>
      </c>
      <c r="AA2445" s="234" t="s">
        <v>71</v>
      </c>
      <c r="AB2445" s="216">
        <v>46310</v>
      </c>
      <c r="AC2445" s="205"/>
      <c r="AD2445" s="230" t="s">
        <v>72</v>
      </c>
      <c r="AE2445" s="126" t="s">
        <v>73</v>
      </c>
      <c r="AF2445" s="127" t="s">
        <v>74</v>
      </c>
      <c r="AG2445" s="128"/>
      <c r="AH2445" s="129"/>
      <c r="AI2445" s="129"/>
      <c r="AJ2445" s="126" t="s">
        <v>75</v>
      </c>
      <c r="AK2445" s="127" t="s">
        <v>76</v>
      </c>
      <c r="AL2445" s="129" t="s">
        <v>77</v>
      </c>
      <c r="AM2445" s="128" t="s">
        <v>18480</v>
      </c>
      <c r="AN2445" s="129"/>
      <c r="AO2445" s="127" t="s">
        <v>79</v>
      </c>
      <c r="AP2445" s="129"/>
      <c r="AQ2445" s="183"/>
      <c r="AR2445" s="183"/>
      <c r="AS2445" s="183"/>
    </row>
    <row r="2446" spans="1:45" customFormat="1" ht="30" hidden="1" customHeight="1">
      <c r="A2446" s="204" t="s">
        <v>49</v>
      </c>
      <c r="B2446" s="200" t="s">
        <v>50</v>
      </c>
      <c r="C2446" s="200" t="s">
        <v>51</v>
      </c>
      <c r="D2446" s="200" t="s">
        <v>18463</v>
      </c>
      <c r="E2446" s="200" t="s">
        <v>18464</v>
      </c>
      <c r="F2446" s="206" t="s">
        <v>18481</v>
      </c>
      <c r="G2446" s="201" t="s">
        <v>18482</v>
      </c>
      <c r="H2446" s="205" t="s">
        <v>18483</v>
      </c>
      <c r="I2446" s="204" t="s">
        <v>18484</v>
      </c>
      <c r="J2446" s="207" t="s">
        <v>18485</v>
      </c>
      <c r="K2446" s="208" t="s">
        <v>18486</v>
      </c>
      <c r="L2446" s="200" t="s">
        <v>60</v>
      </c>
      <c r="M2446" s="205" t="s">
        <v>61</v>
      </c>
      <c r="N2446" s="205" t="s">
        <v>62</v>
      </c>
      <c r="O2446" s="205" t="s">
        <v>63</v>
      </c>
      <c r="P2446" s="205" t="s">
        <v>64</v>
      </c>
      <c r="Q2446" s="205" t="s">
        <v>65</v>
      </c>
      <c r="R2446" s="205" t="s">
        <v>51</v>
      </c>
      <c r="S2446" s="205" t="s">
        <v>18464</v>
      </c>
      <c r="T2446" s="205" t="s">
        <v>66</v>
      </c>
      <c r="U2446" s="208" t="s">
        <v>18487</v>
      </c>
      <c r="V2446" s="205">
        <v>1</v>
      </c>
      <c r="W2446" s="205" t="s">
        <v>68</v>
      </c>
      <c r="X2446" s="205" t="s">
        <v>69</v>
      </c>
      <c r="Y2446" s="205" t="s">
        <v>70</v>
      </c>
      <c r="Z2446" s="205" t="s">
        <v>50</v>
      </c>
      <c r="AA2446" s="234" t="s">
        <v>71</v>
      </c>
      <c r="AB2446" s="216">
        <v>46310</v>
      </c>
      <c r="AC2446" s="205"/>
      <c r="AD2446" s="230" t="s">
        <v>72</v>
      </c>
      <c r="AE2446" s="126" t="s">
        <v>73</v>
      </c>
      <c r="AF2446" s="127" t="s">
        <v>74</v>
      </c>
      <c r="AG2446" s="128"/>
      <c r="AH2446" s="129"/>
      <c r="AI2446" s="129"/>
      <c r="AJ2446" s="126" t="s">
        <v>75</v>
      </c>
      <c r="AK2446" s="127" t="s">
        <v>76</v>
      </c>
      <c r="AL2446" s="129" t="s">
        <v>77</v>
      </c>
      <c r="AM2446" s="128" t="s">
        <v>18488</v>
      </c>
      <c r="AN2446" s="129"/>
      <c r="AO2446" s="127" t="s">
        <v>79</v>
      </c>
      <c r="AP2446" s="129"/>
      <c r="AQ2446" s="183"/>
      <c r="AR2446" s="183"/>
      <c r="AS2446" s="183"/>
    </row>
    <row r="2447" spans="1:45" customFormat="1" ht="30" hidden="1" customHeight="1">
      <c r="A2447" s="204" t="s">
        <v>49</v>
      </c>
      <c r="B2447" s="200" t="s">
        <v>50</v>
      </c>
      <c r="C2447" s="200" t="s">
        <v>51</v>
      </c>
      <c r="D2447" s="200" t="s">
        <v>12316</v>
      </c>
      <c r="E2447" s="200" t="s">
        <v>18489</v>
      </c>
      <c r="F2447" s="206" t="s">
        <v>18490</v>
      </c>
      <c r="G2447" s="201" t="s">
        <v>18491</v>
      </c>
      <c r="H2447" s="205" t="s">
        <v>18492</v>
      </c>
      <c r="I2447" s="204" t="s">
        <v>18493</v>
      </c>
      <c r="J2447" s="207" t="s">
        <v>18494</v>
      </c>
      <c r="K2447" s="208" t="s">
        <v>18495</v>
      </c>
      <c r="L2447" s="200" t="s">
        <v>90</v>
      </c>
      <c r="M2447" s="205" t="s">
        <v>61</v>
      </c>
      <c r="N2447" s="205" t="s">
        <v>62</v>
      </c>
      <c r="O2447" s="205" t="s">
        <v>63</v>
      </c>
      <c r="P2447" s="205" t="s">
        <v>64</v>
      </c>
      <c r="Q2447" s="205" t="s">
        <v>65</v>
      </c>
      <c r="R2447" s="205" t="s">
        <v>51</v>
      </c>
      <c r="S2447" s="205" t="s">
        <v>18489</v>
      </c>
      <c r="T2447" s="205" t="s">
        <v>93</v>
      </c>
      <c r="U2447" s="208" t="s">
        <v>12331</v>
      </c>
      <c r="V2447" s="205">
        <v>0.95</v>
      </c>
      <c r="W2447" s="205" t="s">
        <v>68</v>
      </c>
      <c r="X2447" s="205" t="s">
        <v>69</v>
      </c>
      <c r="Y2447" s="205" t="s">
        <v>70</v>
      </c>
      <c r="Z2447" s="205" t="s">
        <v>95</v>
      </c>
      <c r="AA2447" s="234" t="s">
        <v>71</v>
      </c>
      <c r="AB2447" s="216">
        <v>46310</v>
      </c>
      <c r="AC2447" s="205"/>
      <c r="AD2447" s="230" t="s">
        <v>72</v>
      </c>
      <c r="AE2447" s="126" t="s">
        <v>73</v>
      </c>
      <c r="AF2447" s="127" t="s">
        <v>74</v>
      </c>
      <c r="AG2447" s="128"/>
      <c r="AH2447" s="129"/>
      <c r="AI2447" s="129"/>
      <c r="AJ2447" s="126" t="s">
        <v>75</v>
      </c>
      <c r="AK2447" s="127" t="s">
        <v>76</v>
      </c>
      <c r="AL2447" s="129" t="s">
        <v>77</v>
      </c>
      <c r="AM2447" s="128" t="s">
        <v>18496</v>
      </c>
      <c r="AN2447" s="129"/>
      <c r="AO2447" s="127" t="s">
        <v>79</v>
      </c>
      <c r="AP2447" s="129"/>
      <c r="AQ2447" s="183"/>
      <c r="AR2447" s="183"/>
      <c r="AS2447" s="183"/>
    </row>
    <row r="2448" spans="1:45" customFormat="1" ht="30" hidden="1" customHeight="1">
      <c r="A2448" s="204" t="s">
        <v>49</v>
      </c>
      <c r="B2448" s="200" t="s">
        <v>50</v>
      </c>
      <c r="C2448" s="200" t="s">
        <v>51</v>
      </c>
      <c r="D2448" s="200" t="s">
        <v>12316</v>
      </c>
      <c r="E2448" s="200" t="s">
        <v>18489</v>
      </c>
      <c r="F2448" s="206" t="s">
        <v>18497</v>
      </c>
      <c r="G2448" s="201" t="s">
        <v>18498</v>
      </c>
      <c r="H2448" s="205" t="s">
        <v>18499</v>
      </c>
      <c r="I2448" s="204" t="s">
        <v>18500</v>
      </c>
      <c r="J2448" s="207" t="s">
        <v>18501</v>
      </c>
      <c r="K2448" s="208" t="s">
        <v>18502</v>
      </c>
      <c r="L2448" s="200" t="s">
        <v>60</v>
      </c>
      <c r="M2448" s="205" t="s">
        <v>61</v>
      </c>
      <c r="N2448" s="205" t="s">
        <v>62</v>
      </c>
      <c r="O2448" s="205" t="s">
        <v>63</v>
      </c>
      <c r="P2448" s="205" t="s">
        <v>64</v>
      </c>
      <c r="Q2448" s="205" t="s">
        <v>65</v>
      </c>
      <c r="R2448" s="205" t="s">
        <v>51</v>
      </c>
      <c r="S2448" s="205" t="s">
        <v>18489</v>
      </c>
      <c r="T2448" s="205" t="s">
        <v>66</v>
      </c>
      <c r="U2448" s="208" t="s">
        <v>18503</v>
      </c>
      <c r="V2448" s="205">
        <v>1</v>
      </c>
      <c r="W2448" s="205" t="s">
        <v>68</v>
      </c>
      <c r="X2448" s="205" t="s">
        <v>69</v>
      </c>
      <c r="Y2448" s="205" t="s">
        <v>70</v>
      </c>
      <c r="Z2448" s="205" t="s">
        <v>647</v>
      </c>
      <c r="AA2448" s="234" t="s">
        <v>71</v>
      </c>
      <c r="AB2448" s="216">
        <v>46310</v>
      </c>
      <c r="AC2448" s="205"/>
      <c r="AD2448" s="230" t="s">
        <v>72</v>
      </c>
      <c r="AE2448" s="126" t="s">
        <v>73</v>
      </c>
      <c r="AF2448" s="127" t="s">
        <v>74</v>
      </c>
      <c r="AG2448" s="128"/>
      <c r="AH2448" s="129"/>
      <c r="AI2448" s="129"/>
      <c r="AJ2448" s="126" t="s">
        <v>75</v>
      </c>
      <c r="AK2448" s="127" t="s">
        <v>76</v>
      </c>
      <c r="AL2448" s="129" t="s">
        <v>77</v>
      </c>
      <c r="AM2448" s="128" t="s">
        <v>18504</v>
      </c>
      <c r="AN2448" s="129"/>
      <c r="AO2448" s="127" t="s">
        <v>79</v>
      </c>
      <c r="AP2448" s="129"/>
      <c r="AQ2448" s="183"/>
      <c r="AR2448" s="183"/>
      <c r="AS2448" s="183"/>
    </row>
    <row r="2449" spans="1:45" customFormat="1" ht="30" hidden="1" customHeight="1">
      <c r="A2449" s="204" t="s">
        <v>49</v>
      </c>
      <c r="B2449" s="200" t="s">
        <v>50</v>
      </c>
      <c r="C2449" s="200" t="s">
        <v>51</v>
      </c>
      <c r="D2449" s="200" t="s">
        <v>12316</v>
      </c>
      <c r="E2449" s="200" t="s">
        <v>18489</v>
      </c>
      <c r="F2449" s="206" t="s">
        <v>18505</v>
      </c>
      <c r="G2449" s="201" t="s">
        <v>18506</v>
      </c>
      <c r="H2449" s="205" t="s">
        <v>18507</v>
      </c>
      <c r="I2449" s="204" t="s">
        <v>18508</v>
      </c>
      <c r="J2449" s="207" t="s">
        <v>18509</v>
      </c>
      <c r="K2449" s="208" t="s">
        <v>18510</v>
      </c>
      <c r="L2449" s="200" t="s">
        <v>60</v>
      </c>
      <c r="M2449" s="205" t="s">
        <v>61</v>
      </c>
      <c r="N2449" s="205" t="s">
        <v>62</v>
      </c>
      <c r="O2449" s="205" t="s">
        <v>63</v>
      </c>
      <c r="P2449" s="205" t="s">
        <v>64</v>
      </c>
      <c r="Q2449" s="205" t="s">
        <v>65</v>
      </c>
      <c r="R2449" s="205" t="s">
        <v>51</v>
      </c>
      <c r="S2449" s="205" t="s">
        <v>18489</v>
      </c>
      <c r="T2449" s="205" t="s">
        <v>66</v>
      </c>
      <c r="U2449" s="208" t="s">
        <v>18511</v>
      </c>
      <c r="V2449" s="205">
        <v>1</v>
      </c>
      <c r="W2449" s="205" t="s">
        <v>68</v>
      </c>
      <c r="X2449" s="205" t="s">
        <v>69</v>
      </c>
      <c r="Y2449" s="205" t="s">
        <v>70</v>
      </c>
      <c r="Z2449" s="205" t="s">
        <v>50</v>
      </c>
      <c r="AA2449" s="234" t="s">
        <v>71</v>
      </c>
      <c r="AB2449" s="216">
        <v>46310</v>
      </c>
      <c r="AC2449" s="205"/>
      <c r="AD2449" s="230" t="s">
        <v>72</v>
      </c>
      <c r="AE2449" s="126" t="s">
        <v>73</v>
      </c>
      <c r="AF2449" s="127" t="s">
        <v>74</v>
      </c>
      <c r="AG2449" s="128"/>
      <c r="AH2449" s="129"/>
      <c r="AI2449" s="129"/>
      <c r="AJ2449" s="126" t="s">
        <v>75</v>
      </c>
      <c r="AK2449" s="127" t="s">
        <v>76</v>
      </c>
      <c r="AL2449" s="129" t="s">
        <v>77</v>
      </c>
      <c r="AM2449" s="128" t="s">
        <v>18512</v>
      </c>
      <c r="AN2449" s="129"/>
      <c r="AO2449" s="127" t="s">
        <v>79</v>
      </c>
      <c r="AP2449" s="129"/>
      <c r="AQ2449" s="183"/>
      <c r="AR2449" s="183"/>
      <c r="AS2449" s="183"/>
    </row>
    <row r="2450" spans="1:45" customFormat="1" ht="30" hidden="1" customHeight="1">
      <c r="A2450" s="204" t="s">
        <v>49</v>
      </c>
      <c r="B2450" s="200" t="s">
        <v>50</v>
      </c>
      <c r="C2450" s="200" t="s">
        <v>51</v>
      </c>
      <c r="D2450" s="200" t="s">
        <v>18513</v>
      </c>
      <c r="E2450" s="200" t="s">
        <v>18514</v>
      </c>
      <c r="F2450" s="206" t="s">
        <v>18515</v>
      </c>
      <c r="G2450" s="201" t="s">
        <v>18516</v>
      </c>
      <c r="H2450" s="205" t="s">
        <v>18517</v>
      </c>
      <c r="I2450" s="204" t="s">
        <v>18518</v>
      </c>
      <c r="J2450" s="207" t="s">
        <v>18519</v>
      </c>
      <c r="K2450" s="208" t="s">
        <v>18520</v>
      </c>
      <c r="L2450" s="200" t="s">
        <v>60</v>
      </c>
      <c r="M2450" s="205" t="s">
        <v>61</v>
      </c>
      <c r="N2450" s="205" t="s">
        <v>62</v>
      </c>
      <c r="O2450" s="205" t="s">
        <v>63</v>
      </c>
      <c r="P2450" s="205" t="s">
        <v>64</v>
      </c>
      <c r="Q2450" s="205" t="s">
        <v>65</v>
      </c>
      <c r="R2450" s="205" t="s">
        <v>51</v>
      </c>
      <c r="S2450" s="205" t="s">
        <v>18514</v>
      </c>
      <c r="T2450" s="205" t="s">
        <v>66</v>
      </c>
      <c r="U2450" s="208" t="s">
        <v>18521</v>
      </c>
      <c r="V2450" s="205" t="s">
        <v>647</v>
      </c>
      <c r="W2450" s="205" t="s">
        <v>68</v>
      </c>
      <c r="X2450" s="205" t="s">
        <v>69</v>
      </c>
      <c r="Y2450" s="205" t="s">
        <v>70</v>
      </c>
      <c r="Z2450" s="205" t="s">
        <v>647</v>
      </c>
      <c r="AA2450" s="234" t="s">
        <v>71</v>
      </c>
      <c r="AB2450" s="216">
        <v>46310</v>
      </c>
      <c r="AC2450" s="205"/>
      <c r="AD2450" s="230" t="s">
        <v>375</v>
      </c>
      <c r="AE2450" s="126" t="s">
        <v>75</v>
      </c>
      <c r="AF2450" s="127" t="s">
        <v>76</v>
      </c>
      <c r="AG2450" s="128" t="s">
        <v>15007</v>
      </c>
      <c r="AH2450" s="129"/>
      <c r="AI2450" s="129"/>
      <c r="AJ2450" s="126" t="s">
        <v>73</v>
      </c>
      <c r="AK2450" s="127"/>
      <c r="AL2450" s="129"/>
      <c r="AM2450" s="128"/>
      <c r="AN2450" s="129"/>
      <c r="AO2450" s="127" t="s">
        <v>79</v>
      </c>
      <c r="AP2450" s="129"/>
      <c r="AQ2450" s="183"/>
      <c r="AR2450" s="183"/>
      <c r="AS2450" s="183"/>
    </row>
    <row r="2451" spans="1:45" customFormat="1" ht="30" hidden="1" customHeight="1">
      <c r="A2451" s="204" t="s">
        <v>49</v>
      </c>
      <c r="B2451" s="200" t="s">
        <v>50</v>
      </c>
      <c r="C2451" s="200" t="s">
        <v>51</v>
      </c>
      <c r="D2451" s="200" t="s">
        <v>18513</v>
      </c>
      <c r="E2451" s="200" t="s">
        <v>18514</v>
      </c>
      <c r="F2451" s="206" t="s">
        <v>18522</v>
      </c>
      <c r="G2451" s="201" t="s">
        <v>18523</v>
      </c>
      <c r="H2451" s="205" t="s">
        <v>18524</v>
      </c>
      <c r="I2451" s="204" t="s">
        <v>18525</v>
      </c>
      <c r="J2451" s="207" t="s">
        <v>18526</v>
      </c>
      <c r="K2451" s="208" t="s">
        <v>18527</v>
      </c>
      <c r="L2451" s="200" t="s">
        <v>90</v>
      </c>
      <c r="M2451" s="205" t="s">
        <v>61</v>
      </c>
      <c r="N2451" s="205" t="s">
        <v>62</v>
      </c>
      <c r="O2451" s="205" t="s">
        <v>63</v>
      </c>
      <c r="P2451" s="205" t="s">
        <v>64</v>
      </c>
      <c r="Q2451" s="205" t="s">
        <v>65</v>
      </c>
      <c r="R2451" s="205" t="s">
        <v>51</v>
      </c>
      <c r="S2451" s="205" t="s">
        <v>18514</v>
      </c>
      <c r="T2451" s="205" t="s">
        <v>93</v>
      </c>
      <c r="U2451" s="208" t="s">
        <v>18528</v>
      </c>
      <c r="V2451" s="205">
        <v>0.95</v>
      </c>
      <c r="W2451" s="205" t="s">
        <v>68</v>
      </c>
      <c r="X2451" s="205" t="s">
        <v>69</v>
      </c>
      <c r="Y2451" s="205" t="s">
        <v>70</v>
      </c>
      <c r="Z2451" s="205" t="s">
        <v>95</v>
      </c>
      <c r="AA2451" s="234" t="s">
        <v>71</v>
      </c>
      <c r="AB2451" s="216">
        <v>46310</v>
      </c>
      <c r="AC2451" s="205"/>
      <c r="AD2451" s="230" t="s">
        <v>72</v>
      </c>
      <c r="AE2451" s="126" t="s">
        <v>73</v>
      </c>
      <c r="AF2451" s="127" t="s">
        <v>74</v>
      </c>
      <c r="AG2451" s="128"/>
      <c r="AH2451" s="129"/>
      <c r="AI2451" s="129"/>
      <c r="AJ2451" s="126" t="s">
        <v>75</v>
      </c>
      <c r="AK2451" s="127" t="s">
        <v>76</v>
      </c>
      <c r="AL2451" s="129" t="s">
        <v>77</v>
      </c>
      <c r="AM2451" s="128" t="s">
        <v>18529</v>
      </c>
      <c r="AN2451" s="129"/>
      <c r="AO2451" s="127" t="s">
        <v>79</v>
      </c>
      <c r="AP2451" s="129"/>
      <c r="AQ2451" s="183"/>
      <c r="AR2451" s="183"/>
      <c r="AS2451" s="183"/>
    </row>
    <row r="2452" spans="1:45" customFormat="1" ht="30" hidden="1" customHeight="1">
      <c r="A2452" s="204" t="s">
        <v>49</v>
      </c>
      <c r="B2452" s="200" t="s">
        <v>50</v>
      </c>
      <c r="C2452" s="200" t="s">
        <v>51</v>
      </c>
      <c r="D2452" s="200" t="s">
        <v>18513</v>
      </c>
      <c r="E2452" s="200" t="s">
        <v>18514</v>
      </c>
      <c r="F2452" s="206" t="s">
        <v>18530</v>
      </c>
      <c r="G2452" s="201" t="s">
        <v>18531</v>
      </c>
      <c r="H2452" s="205" t="s">
        <v>18532</v>
      </c>
      <c r="I2452" s="204" t="s">
        <v>18533</v>
      </c>
      <c r="J2452" s="207" t="s">
        <v>18534</v>
      </c>
      <c r="K2452" s="208" t="s">
        <v>18535</v>
      </c>
      <c r="L2452" s="200" t="s">
        <v>60</v>
      </c>
      <c r="M2452" s="205" t="s">
        <v>61</v>
      </c>
      <c r="N2452" s="205" t="s">
        <v>62</v>
      </c>
      <c r="O2452" s="205" t="s">
        <v>63</v>
      </c>
      <c r="P2452" s="205" t="s">
        <v>64</v>
      </c>
      <c r="Q2452" s="205" t="s">
        <v>65</v>
      </c>
      <c r="R2452" s="205" t="s">
        <v>51</v>
      </c>
      <c r="S2452" s="205" t="s">
        <v>18514</v>
      </c>
      <c r="T2452" s="205" t="s">
        <v>66</v>
      </c>
      <c r="U2452" s="208" t="s">
        <v>18536</v>
      </c>
      <c r="V2452" s="205">
        <v>1</v>
      </c>
      <c r="W2452" s="205" t="s">
        <v>68</v>
      </c>
      <c r="X2452" s="205" t="s">
        <v>69</v>
      </c>
      <c r="Y2452" s="205" t="s">
        <v>70</v>
      </c>
      <c r="Z2452" s="205" t="s">
        <v>647</v>
      </c>
      <c r="AA2452" s="234" t="s">
        <v>71</v>
      </c>
      <c r="AB2452" s="216">
        <v>46310</v>
      </c>
      <c r="AC2452" s="205"/>
      <c r="AD2452" s="230" t="s">
        <v>72</v>
      </c>
      <c r="AE2452" s="126" t="s">
        <v>73</v>
      </c>
      <c r="AF2452" s="127" t="s">
        <v>74</v>
      </c>
      <c r="AG2452" s="128"/>
      <c r="AH2452" s="129"/>
      <c r="AI2452" s="129"/>
      <c r="AJ2452" s="126" t="s">
        <v>75</v>
      </c>
      <c r="AK2452" s="127" t="s">
        <v>76</v>
      </c>
      <c r="AL2452" s="129" t="s">
        <v>77</v>
      </c>
      <c r="AM2452" s="128" t="s">
        <v>18537</v>
      </c>
      <c r="AN2452" s="129"/>
      <c r="AO2452" s="127" t="s">
        <v>79</v>
      </c>
      <c r="AP2452" s="129"/>
      <c r="AQ2452" s="183"/>
      <c r="AR2452" s="183"/>
      <c r="AS2452" s="183"/>
    </row>
    <row r="2453" spans="1:45" customFormat="1" ht="30" hidden="1" customHeight="1">
      <c r="A2453" s="204" t="s">
        <v>49</v>
      </c>
      <c r="B2453" s="200" t="s">
        <v>50</v>
      </c>
      <c r="C2453" s="200" t="s">
        <v>51</v>
      </c>
      <c r="D2453" s="200" t="s">
        <v>18538</v>
      </c>
      <c r="E2453" s="200" t="s">
        <v>18539</v>
      </c>
      <c r="F2453" s="206" t="s">
        <v>18540</v>
      </c>
      <c r="G2453" s="201" t="s">
        <v>18541</v>
      </c>
      <c r="H2453" s="205" t="s">
        <v>18542</v>
      </c>
      <c r="I2453" s="204" t="s">
        <v>18543</v>
      </c>
      <c r="J2453" s="207" t="s">
        <v>18544</v>
      </c>
      <c r="K2453" s="208" t="s">
        <v>18545</v>
      </c>
      <c r="L2453" s="200" t="s">
        <v>60</v>
      </c>
      <c r="M2453" s="205" t="s">
        <v>61</v>
      </c>
      <c r="N2453" s="205" t="s">
        <v>62</v>
      </c>
      <c r="O2453" s="205" t="s">
        <v>63</v>
      </c>
      <c r="P2453" s="205" t="s">
        <v>64</v>
      </c>
      <c r="Q2453" s="205" t="s">
        <v>65</v>
      </c>
      <c r="R2453" s="205" t="s">
        <v>51</v>
      </c>
      <c r="S2453" s="205" t="s">
        <v>18539</v>
      </c>
      <c r="T2453" s="205" t="s">
        <v>66</v>
      </c>
      <c r="U2453" s="208" t="s">
        <v>18546</v>
      </c>
      <c r="V2453" s="205" t="s">
        <v>647</v>
      </c>
      <c r="W2453" s="205" t="s">
        <v>68</v>
      </c>
      <c r="X2453" s="205" t="s">
        <v>69</v>
      </c>
      <c r="Y2453" s="205" t="s">
        <v>70</v>
      </c>
      <c r="Z2453" s="205" t="s">
        <v>647</v>
      </c>
      <c r="AA2453" s="234" t="s">
        <v>71</v>
      </c>
      <c r="AB2453" s="216">
        <v>46310</v>
      </c>
      <c r="AC2453" s="205"/>
      <c r="AD2453" s="230" t="s">
        <v>375</v>
      </c>
      <c r="AE2453" s="126" t="s">
        <v>75</v>
      </c>
      <c r="AF2453" s="127" t="s">
        <v>76</v>
      </c>
      <c r="AG2453" s="128" t="s">
        <v>15007</v>
      </c>
      <c r="AH2453" s="129"/>
      <c r="AI2453" s="129"/>
      <c r="AJ2453" s="126" t="s">
        <v>73</v>
      </c>
      <c r="AK2453" s="127"/>
      <c r="AL2453" s="129"/>
      <c r="AM2453" s="128"/>
      <c r="AN2453" s="129"/>
      <c r="AO2453" s="127" t="s">
        <v>79</v>
      </c>
      <c r="AP2453" s="129"/>
      <c r="AQ2453" s="183"/>
      <c r="AR2453" s="183"/>
      <c r="AS2453" s="183"/>
    </row>
    <row r="2454" spans="1:45" customFormat="1" ht="30" hidden="1" customHeight="1">
      <c r="A2454" s="204" t="s">
        <v>49</v>
      </c>
      <c r="B2454" s="200" t="s">
        <v>50</v>
      </c>
      <c r="C2454" s="200" t="s">
        <v>51</v>
      </c>
      <c r="D2454" s="200" t="s">
        <v>18538</v>
      </c>
      <c r="E2454" s="200" t="s">
        <v>18539</v>
      </c>
      <c r="F2454" s="206" t="s">
        <v>18547</v>
      </c>
      <c r="G2454" s="201" t="s">
        <v>18548</v>
      </c>
      <c r="H2454" s="205" t="s">
        <v>18549</v>
      </c>
      <c r="I2454" s="204" t="s">
        <v>18550</v>
      </c>
      <c r="J2454" s="207" t="s">
        <v>18551</v>
      </c>
      <c r="K2454" s="208" t="s">
        <v>18552</v>
      </c>
      <c r="L2454" s="200" t="s">
        <v>90</v>
      </c>
      <c r="M2454" s="205" t="s">
        <v>61</v>
      </c>
      <c r="N2454" s="205" t="s">
        <v>62</v>
      </c>
      <c r="O2454" s="205" t="s">
        <v>63</v>
      </c>
      <c r="P2454" s="205" t="s">
        <v>64</v>
      </c>
      <c r="Q2454" s="205" t="s">
        <v>65</v>
      </c>
      <c r="R2454" s="205" t="s">
        <v>51</v>
      </c>
      <c r="S2454" s="205" t="s">
        <v>18539</v>
      </c>
      <c r="T2454" s="205" t="s">
        <v>93</v>
      </c>
      <c r="U2454" s="208" t="s">
        <v>18553</v>
      </c>
      <c r="V2454" s="205">
        <v>0.95</v>
      </c>
      <c r="W2454" s="205" t="s">
        <v>68</v>
      </c>
      <c r="X2454" s="205" t="s">
        <v>69</v>
      </c>
      <c r="Y2454" s="205" t="s">
        <v>70</v>
      </c>
      <c r="Z2454" s="205" t="s">
        <v>95</v>
      </c>
      <c r="AA2454" s="234" t="s">
        <v>71</v>
      </c>
      <c r="AB2454" s="216">
        <v>46310</v>
      </c>
      <c r="AC2454" s="205"/>
      <c r="AD2454" s="230" t="s">
        <v>72</v>
      </c>
      <c r="AE2454" s="126" t="s">
        <v>73</v>
      </c>
      <c r="AF2454" s="127" t="s">
        <v>74</v>
      </c>
      <c r="AG2454" s="128"/>
      <c r="AH2454" s="129"/>
      <c r="AI2454" s="129"/>
      <c r="AJ2454" s="126" t="s">
        <v>75</v>
      </c>
      <c r="AK2454" s="127" t="s">
        <v>76</v>
      </c>
      <c r="AL2454" s="129" t="s">
        <v>77</v>
      </c>
      <c r="AM2454" s="128" t="s">
        <v>18554</v>
      </c>
      <c r="AN2454" s="129"/>
      <c r="AO2454" s="127" t="s">
        <v>79</v>
      </c>
      <c r="AP2454" s="129"/>
      <c r="AQ2454" s="183"/>
      <c r="AR2454" s="183"/>
      <c r="AS2454" s="183"/>
    </row>
    <row r="2455" spans="1:45" customFormat="1" ht="30" hidden="1" customHeight="1">
      <c r="A2455" s="204" t="s">
        <v>49</v>
      </c>
      <c r="B2455" s="200" t="s">
        <v>50</v>
      </c>
      <c r="C2455" s="200" t="s">
        <v>51</v>
      </c>
      <c r="D2455" s="200" t="s">
        <v>18538</v>
      </c>
      <c r="E2455" s="200" t="s">
        <v>18539</v>
      </c>
      <c r="F2455" s="206" t="s">
        <v>18555</v>
      </c>
      <c r="G2455" s="201" t="s">
        <v>18556</v>
      </c>
      <c r="H2455" s="205" t="s">
        <v>18557</v>
      </c>
      <c r="I2455" s="204" t="s">
        <v>18558</v>
      </c>
      <c r="J2455" s="207" t="s">
        <v>18559</v>
      </c>
      <c r="K2455" s="208" t="s">
        <v>18560</v>
      </c>
      <c r="L2455" s="200" t="s">
        <v>60</v>
      </c>
      <c r="M2455" s="205" t="s">
        <v>61</v>
      </c>
      <c r="N2455" s="205" t="s">
        <v>62</v>
      </c>
      <c r="O2455" s="205" t="s">
        <v>63</v>
      </c>
      <c r="P2455" s="205" t="s">
        <v>64</v>
      </c>
      <c r="Q2455" s="205" t="s">
        <v>65</v>
      </c>
      <c r="R2455" s="205" t="s">
        <v>51</v>
      </c>
      <c r="S2455" s="205" t="s">
        <v>18539</v>
      </c>
      <c r="T2455" s="205" t="s">
        <v>66</v>
      </c>
      <c r="U2455" s="208" t="s">
        <v>18561</v>
      </c>
      <c r="V2455" s="205">
        <v>1</v>
      </c>
      <c r="W2455" s="205" t="s">
        <v>68</v>
      </c>
      <c r="X2455" s="205" t="s">
        <v>69</v>
      </c>
      <c r="Y2455" s="205" t="s">
        <v>70</v>
      </c>
      <c r="Z2455" s="205" t="s">
        <v>647</v>
      </c>
      <c r="AA2455" s="234" t="s">
        <v>71</v>
      </c>
      <c r="AB2455" s="216">
        <v>46310</v>
      </c>
      <c r="AC2455" s="205"/>
      <c r="AD2455" s="230" t="s">
        <v>72</v>
      </c>
      <c r="AE2455" s="126" t="s">
        <v>73</v>
      </c>
      <c r="AF2455" s="127" t="s">
        <v>74</v>
      </c>
      <c r="AG2455" s="128"/>
      <c r="AH2455" s="129"/>
      <c r="AI2455" s="129"/>
      <c r="AJ2455" s="126" t="s">
        <v>75</v>
      </c>
      <c r="AK2455" s="127" t="s">
        <v>76</v>
      </c>
      <c r="AL2455" s="129" t="s">
        <v>77</v>
      </c>
      <c r="AM2455" s="128" t="s">
        <v>18562</v>
      </c>
      <c r="AN2455" s="129"/>
      <c r="AO2455" s="127" t="s">
        <v>79</v>
      </c>
      <c r="AP2455" s="129"/>
      <c r="AQ2455" s="183"/>
      <c r="AR2455" s="183"/>
      <c r="AS2455" s="183"/>
    </row>
    <row r="2456" spans="1:45" customFormat="1" ht="30" hidden="1" customHeight="1">
      <c r="A2456" s="204" t="s">
        <v>49</v>
      </c>
      <c r="B2456" s="200" t="s">
        <v>50</v>
      </c>
      <c r="C2456" s="200" t="s">
        <v>51</v>
      </c>
      <c r="D2456" s="200" t="s">
        <v>18538</v>
      </c>
      <c r="E2456" s="200" t="s">
        <v>18539</v>
      </c>
      <c r="F2456" s="206" t="s">
        <v>18563</v>
      </c>
      <c r="G2456" s="201" t="s">
        <v>18564</v>
      </c>
      <c r="H2456" s="205" t="s">
        <v>18565</v>
      </c>
      <c r="I2456" s="204" t="s">
        <v>18566</v>
      </c>
      <c r="J2456" s="207" t="s">
        <v>18567</v>
      </c>
      <c r="K2456" s="208" t="s">
        <v>18568</v>
      </c>
      <c r="L2456" s="200" t="s">
        <v>60</v>
      </c>
      <c r="M2456" s="205" t="s">
        <v>61</v>
      </c>
      <c r="N2456" s="205" t="s">
        <v>62</v>
      </c>
      <c r="O2456" s="205" t="s">
        <v>63</v>
      </c>
      <c r="P2456" s="205" t="s">
        <v>64</v>
      </c>
      <c r="Q2456" s="205" t="s">
        <v>65</v>
      </c>
      <c r="R2456" s="205" t="s">
        <v>51</v>
      </c>
      <c r="S2456" s="205" t="s">
        <v>18539</v>
      </c>
      <c r="T2456" s="205" t="s">
        <v>66</v>
      </c>
      <c r="U2456" s="208" t="s">
        <v>18569</v>
      </c>
      <c r="V2456" s="205">
        <v>1</v>
      </c>
      <c r="W2456" s="205" t="s">
        <v>68</v>
      </c>
      <c r="X2456" s="205" t="s">
        <v>69</v>
      </c>
      <c r="Y2456" s="205" t="s">
        <v>70</v>
      </c>
      <c r="Z2456" s="205" t="s">
        <v>50</v>
      </c>
      <c r="AA2456" s="234" t="s">
        <v>71</v>
      </c>
      <c r="AB2456" s="216">
        <v>46310</v>
      </c>
      <c r="AC2456" s="205"/>
      <c r="AD2456" s="230" t="s">
        <v>72</v>
      </c>
      <c r="AE2456" s="126" t="s">
        <v>73</v>
      </c>
      <c r="AF2456" s="127" t="s">
        <v>74</v>
      </c>
      <c r="AG2456" s="128"/>
      <c r="AH2456" s="129"/>
      <c r="AI2456" s="129"/>
      <c r="AJ2456" s="126" t="s">
        <v>75</v>
      </c>
      <c r="AK2456" s="127" t="s">
        <v>76</v>
      </c>
      <c r="AL2456" s="129" t="s">
        <v>77</v>
      </c>
      <c r="AM2456" s="128" t="s">
        <v>18570</v>
      </c>
      <c r="AN2456" s="129"/>
      <c r="AO2456" s="127" t="s">
        <v>79</v>
      </c>
      <c r="AP2456" s="129"/>
      <c r="AQ2456" s="183"/>
      <c r="AR2456" s="183"/>
      <c r="AS2456" s="183"/>
    </row>
    <row r="2457" spans="1:45" customFormat="1" ht="30" hidden="1" customHeight="1">
      <c r="A2457" s="204" t="s">
        <v>49</v>
      </c>
      <c r="B2457" s="200" t="s">
        <v>50</v>
      </c>
      <c r="C2457" s="200" t="s">
        <v>51</v>
      </c>
      <c r="D2457" s="200" t="s">
        <v>18538</v>
      </c>
      <c r="E2457" s="200" t="s">
        <v>18539</v>
      </c>
      <c r="F2457" s="206" t="s">
        <v>18571</v>
      </c>
      <c r="G2457" s="201" t="s">
        <v>18572</v>
      </c>
      <c r="H2457" s="205" t="s">
        <v>18573</v>
      </c>
      <c r="I2457" s="204" t="s">
        <v>18574</v>
      </c>
      <c r="J2457" s="207" t="s">
        <v>18575</v>
      </c>
      <c r="K2457" s="208" t="s">
        <v>18576</v>
      </c>
      <c r="L2457" s="200" t="s">
        <v>60</v>
      </c>
      <c r="M2457" s="205" t="s">
        <v>61</v>
      </c>
      <c r="N2457" s="205" t="s">
        <v>62</v>
      </c>
      <c r="O2457" s="205" t="s">
        <v>63</v>
      </c>
      <c r="P2457" s="205" t="s">
        <v>64</v>
      </c>
      <c r="Q2457" s="205" t="s">
        <v>65</v>
      </c>
      <c r="R2457" s="205" t="s">
        <v>51</v>
      </c>
      <c r="S2457" s="205" t="s">
        <v>18539</v>
      </c>
      <c r="T2457" s="205" t="s">
        <v>66</v>
      </c>
      <c r="U2457" s="208" t="s">
        <v>18546</v>
      </c>
      <c r="V2457" s="205">
        <v>1</v>
      </c>
      <c r="W2457" s="205" t="s">
        <v>68</v>
      </c>
      <c r="X2457" s="205" t="s">
        <v>69</v>
      </c>
      <c r="Y2457" s="205" t="s">
        <v>70</v>
      </c>
      <c r="Z2457" s="205" t="s">
        <v>50</v>
      </c>
      <c r="AA2457" s="234" t="s">
        <v>71</v>
      </c>
      <c r="AB2457" s="216">
        <v>46310</v>
      </c>
      <c r="AC2457" s="205"/>
      <c r="AD2457" s="230" t="s">
        <v>72</v>
      </c>
      <c r="AE2457" s="126" t="s">
        <v>73</v>
      </c>
      <c r="AF2457" s="127" t="s">
        <v>74</v>
      </c>
      <c r="AG2457" s="128"/>
      <c r="AH2457" s="129"/>
      <c r="AI2457" s="129"/>
      <c r="AJ2457" s="126" t="s">
        <v>75</v>
      </c>
      <c r="AK2457" s="127" t="s">
        <v>76</v>
      </c>
      <c r="AL2457" s="129" t="s">
        <v>77</v>
      </c>
      <c r="AM2457" s="128" t="s">
        <v>18577</v>
      </c>
      <c r="AN2457" s="129"/>
      <c r="AO2457" s="127" t="s">
        <v>79</v>
      </c>
      <c r="AP2457" s="129"/>
      <c r="AQ2457" s="183"/>
      <c r="AR2457" s="183"/>
      <c r="AS2457" s="183"/>
    </row>
    <row r="2458" spans="1:45" customFormat="1" ht="30" hidden="1" customHeight="1">
      <c r="A2458" s="204" t="s">
        <v>49</v>
      </c>
      <c r="B2458" s="200" t="s">
        <v>50</v>
      </c>
      <c r="C2458" s="200" t="s">
        <v>51</v>
      </c>
      <c r="D2458" s="200" t="s">
        <v>18578</v>
      </c>
      <c r="E2458" s="200" t="s">
        <v>18579</v>
      </c>
      <c r="F2458" s="206" t="s">
        <v>18580</v>
      </c>
      <c r="G2458" s="201" t="s">
        <v>18581</v>
      </c>
      <c r="H2458" s="205" t="s">
        <v>18582</v>
      </c>
      <c r="I2458" s="204" t="s">
        <v>18583</v>
      </c>
      <c r="J2458" s="207" t="s">
        <v>18584</v>
      </c>
      <c r="K2458" s="208" t="s">
        <v>18585</v>
      </c>
      <c r="L2458" s="200" t="s">
        <v>90</v>
      </c>
      <c r="M2458" s="205" t="s">
        <v>61</v>
      </c>
      <c r="N2458" s="205" t="s">
        <v>62</v>
      </c>
      <c r="O2458" s="205" t="s">
        <v>63</v>
      </c>
      <c r="P2458" s="205" t="s">
        <v>64</v>
      </c>
      <c r="Q2458" s="205" t="s">
        <v>65</v>
      </c>
      <c r="R2458" s="205" t="s">
        <v>51</v>
      </c>
      <c r="S2458" s="205" t="s">
        <v>18579</v>
      </c>
      <c r="T2458" s="205" t="s">
        <v>93</v>
      </c>
      <c r="U2458" s="208" t="s">
        <v>18586</v>
      </c>
      <c r="V2458" s="205">
        <v>0.95</v>
      </c>
      <c r="W2458" s="205" t="s">
        <v>68</v>
      </c>
      <c r="X2458" s="205" t="s">
        <v>69</v>
      </c>
      <c r="Y2458" s="205" t="s">
        <v>70</v>
      </c>
      <c r="Z2458" s="205" t="s">
        <v>95</v>
      </c>
      <c r="AA2458" s="234" t="s">
        <v>71</v>
      </c>
      <c r="AB2458" s="216">
        <v>46310</v>
      </c>
      <c r="AC2458" s="205"/>
      <c r="AD2458" s="230" t="s">
        <v>72</v>
      </c>
      <c r="AE2458" s="126" t="s">
        <v>73</v>
      </c>
      <c r="AF2458" s="127" t="s">
        <v>74</v>
      </c>
      <c r="AG2458" s="128"/>
      <c r="AH2458" s="129"/>
      <c r="AI2458" s="129"/>
      <c r="AJ2458" s="126" t="s">
        <v>75</v>
      </c>
      <c r="AK2458" s="127" t="s">
        <v>76</v>
      </c>
      <c r="AL2458" s="129" t="s">
        <v>77</v>
      </c>
      <c r="AM2458" s="128" t="s">
        <v>18587</v>
      </c>
      <c r="AN2458" s="129"/>
      <c r="AO2458" s="127" t="s">
        <v>79</v>
      </c>
      <c r="AP2458" s="129"/>
      <c r="AQ2458" s="183"/>
      <c r="AR2458" s="183"/>
      <c r="AS2458" s="183"/>
    </row>
    <row r="2459" spans="1:45" customFormat="1" ht="30" hidden="1" customHeight="1">
      <c r="A2459" s="204" t="s">
        <v>49</v>
      </c>
      <c r="B2459" s="200" t="s">
        <v>50</v>
      </c>
      <c r="C2459" s="200" t="s">
        <v>51</v>
      </c>
      <c r="D2459" s="200" t="s">
        <v>18578</v>
      </c>
      <c r="E2459" s="200" t="s">
        <v>18579</v>
      </c>
      <c r="F2459" s="206" t="s">
        <v>18588</v>
      </c>
      <c r="G2459" s="201" t="s">
        <v>18589</v>
      </c>
      <c r="H2459" s="205" t="s">
        <v>18590</v>
      </c>
      <c r="I2459" s="204" t="s">
        <v>18591</v>
      </c>
      <c r="J2459" s="207" t="s">
        <v>18592</v>
      </c>
      <c r="K2459" s="208" t="s">
        <v>18593</v>
      </c>
      <c r="L2459" s="200" t="s">
        <v>60</v>
      </c>
      <c r="M2459" s="205" t="s">
        <v>61</v>
      </c>
      <c r="N2459" s="205" t="s">
        <v>62</v>
      </c>
      <c r="O2459" s="205" t="s">
        <v>63</v>
      </c>
      <c r="P2459" s="205" t="s">
        <v>64</v>
      </c>
      <c r="Q2459" s="205" t="s">
        <v>65</v>
      </c>
      <c r="R2459" s="205" t="s">
        <v>51</v>
      </c>
      <c r="S2459" s="205" t="s">
        <v>18579</v>
      </c>
      <c r="T2459" s="205" t="s">
        <v>66</v>
      </c>
      <c r="U2459" s="208" t="s">
        <v>18594</v>
      </c>
      <c r="V2459" s="205">
        <v>1</v>
      </c>
      <c r="W2459" s="205" t="s">
        <v>68</v>
      </c>
      <c r="X2459" s="205" t="s">
        <v>69</v>
      </c>
      <c r="Y2459" s="205" t="s">
        <v>70</v>
      </c>
      <c r="Z2459" s="205" t="s">
        <v>647</v>
      </c>
      <c r="AA2459" s="234" t="s">
        <v>71</v>
      </c>
      <c r="AB2459" s="216">
        <v>46310</v>
      </c>
      <c r="AC2459" s="205"/>
      <c r="AD2459" s="230" t="s">
        <v>72</v>
      </c>
      <c r="AE2459" s="126" t="s">
        <v>73</v>
      </c>
      <c r="AF2459" s="127" t="s">
        <v>74</v>
      </c>
      <c r="AG2459" s="128"/>
      <c r="AH2459" s="129"/>
      <c r="AI2459" s="129"/>
      <c r="AJ2459" s="126" t="s">
        <v>75</v>
      </c>
      <c r="AK2459" s="127" t="s">
        <v>76</v>
      </c>
      <c r="AL2459" s="129" t="s">
        <v>77</v>
      </c>
      <c r="AM2459" s="128" t="s">
        <v>18595</v>
      </c>
      <c r="AN2459" s="129"/>
      <c r="AO2459" s="127" t="s">
        <v>79</v>
      </c>
      <c r="AP2459" s="129"/>
      <c r="AQ2459" s="183"/>
      <c r="AR2459" s="183"/>
      <c r="AS2459" s="183"/>
    </row>
    <row r="2460" spans="1:45" customFormat="1" ht="30" hidden="1" customHeight="1">
      <c r="A2460" s="204" t="s">
        <v>49</v>
      </c>
      <c r="B2460" s="200" t="s">
        <v>50</v>
      </c>
      <c r="C2460" s="200" t="s">
        <v>51</v>
      </c>
      <c r="D2460" s="200" t="s">
        <v>7234</v>
      </c>
      <c r="E2460" s="200" t="s">
        <v>18596</v>
      </c>
      <c r="F2460" s="206" t="s">
        <v>18597</v>
      </c>
      <c r="G2460" s="201" t="s">
        <v>18598</v>
      </c>
      <c r="H2460" s="205" t="s">
        <v>18599</v>
      </c>
      <c r="I2460" s="204" t="s">
        <v>18600</v>
      </c>
      <c r="J2460" s="207" t="s">
        <v>18601</v>
      </c>
      <c r="K2460" s="208" t="s">
        <v>18602</v>
      </c>
      <c r="L2460" s="200" t="s">
        <v>90</v>
      </c>
      <c r="M2460" s="205" t="s">
        <v>61</v>
      </c>
      <c r="N2460" s="205" t="s">
        <v>62</v>
      </c>
      <c r="O2460" s="205" t="s">
        <v>63</v>
      </c>
      <c r="P2460" s="205" t="s">
        <v>64</v>
      </c>
      <c r="Q2460" s="205" t="s">
        <v>65</v>
      </c>
      <c r="R2460" s="205" t="s">
        <v>51</v>
      </c>
      <c r="S2460" s="205" t="s">
        <v>18596</v>
      </c>
      <c r="T2460" s="205" t="s">
        <v>93</v>
      </c>
      <c r="U2460" s="208" t="s">
        <v>7242</v>
      </c>
      <c r="V2460" s="205">
        <v>0.95</v>
      </c>
      <c r="W2460" s="205" t="s">
        <v>68</v>
      </c>
      <c r="X2460" s="205" t="s">
        <v>69</v>
      </c>
      <c r="Y2460" s="205" t="s">
        <v>70</v>
      </c>
      <c r="Z2460" s="205" t="s">
        <v>95</v>
      </c>
      <c r="AA2460" s="234" t="s">
        <v>71</v>
      </c>
      <c r="AB2460" s="216">
        <v>46310</v>
      </c>
      <c r="AC2460" s="205"/>
      <c r="AD2460" s="230" t="s">
        <v>72</v>
      </c>
      <c r="AE2460" s="126" t="s">
        <v>73</v>
      </c>
      <c r="AF2460" s="127" t="s">
        <v>74</v>
      </c>
      <c r="AG2460" s="128"/>
      <c r="AH2460" s="129"/>
      <c r="AI2460" s="129"/>
      <c r="AJ2460" s="126" t="s">
        <v>75</v>
      </c>
      <c r="AK2460" s="127" t="s">
        <v>76</v>
      </c>
      <c r="AL2460" s="129" t="s">
        <v>77</v>
      </c>
      <c r="AM2460" s="128" t="s">
        <v>18603</v>
      </c>
      <c r="AN2460" s="129"/>
      <c r="AO2460" s="127" t="s">
        <v>79</v>
      </c>
      <c r="AP2460" s="129"/>
      <c r="AQ2460" s="183"/>
      <c r="AR2460" s="183"/>
      <c r="AS2460" s="183"/>
    </row>
    <row r="2461" spans="1:45" customFormat="1" ht="30" hidden="1" customHeight="1">
      <c r="A2461" s="204" t="s">
        <v>49</v>
      </c>
      <c r="B2461" s="200" t="s">
        <v>50</v>
      </c>
      <c r="C2461" s="200" t="s">
        <v>51</v>
      </c>
      <c r="D2461" s="200" t="s">
        <v>7234</v>
      </c>
      <c r="E2461" s="200" t="s">
        <v>18596</v>
      </c>
      <c r="F2461" s="206" t="s">
        <v>18604</v>
      </c>
      <c r="G2461" s="201" t="s">
        <v>18605</v>
      </c>
      <c r="H2461" s="205" t="s">
        <v>18606</v>
      </c>
      <c r="I2461" s="204" t="s">
        <v>18607</v>
      </c>
      <c r="J2461" s="207" t="s">
        <v>18608</v>
      </c>
      <c r="K2461" s="208" t="s">
        <v>18609</v>
      </c>
      <c r="L2461" s="200" t="s">
        <v>60</v>
      </c>
      <c r="M2461" s="205" t="s">
        <v>61</v>
      </c>
      <c r="N2461" s="205" t="s">
        <v>62</v>
      </c>
      <c r="O2461" s="205" t="s">
        <v>63</v>
      </c>
      <c r="P2461" s="205" t="s">
        <v>64</v>
      </c>
      <c r="Q2461" s="205" t="s">
        <v>65</v>
      </c>
      <c r="R2461" s="205" t="s">
        <v>51</v>
      </c>
      <c r="S2461" s="205" t="s">
        <v>18596</v>
      </c>
      <c r="T2461" s="205" t="s">
        <v>66</v>
      </c>
      <c r="U2461" s="208" t="s">
        <v>18610</v>
      </c>
      <c r="V2461" s="205">
        <v>1</v>
      </c>
      <c r="W2461" s="205" t="s">
        <v>68</v>
      </c>
      <c r="X2461" s="205" t="s">
        <v>69</v>
      </c>
      <c r="Y2461" s="205" t="s">
        <v>70</v>
      </c>
      <c r="Z2461" s="205" t="s">
        <v>647</v>
      </c>
      <c r="AA2461" s="234" t="s">
        <v>71</v>
      </c>
      <c r="AB2461" s="216">
        <v>46310</v>
      </c>
      <c r="AC2461" s="205"/>
      <c r="AD2461" s="230" t="s">
        <v>72</v>
      </c>
      <c r="AE2461" s="126" t="s">
        <v>73</v>
      </c>
      <c r="AF2461" s="127" t="s">
        <v>74</v>
      </c>
      <c r="AG2461" s="128"/>
      <c r="AH2461" s="129"/>
      <c r="AI2461" s="129"/>
      <c r="AJ2461" s="126" t="s">
        <v>75</v>
      </c>
      <c r="AK2461" s="127" t="s">
        <v>76</v>
      </c>
      <c r="AL2461" s="129" t="s">
        <v>77</v>
      </c>
      <c r="AM2461" s="128" t="s">
        <v>18611</v>
      </c>
      <c r="AN2461" s="129"/>
      <c r="AO2461" s="127" t="s">
        <v>79</v>
      </c>
      <c r="AP2461" s="129"/>
      <c r="AQ2461" s="183"/>
      <c r="AR2461" s="183"/>
      <c r="AS2461" s="183"/>
    </row>
    <row r="2462" spans="1:45" customFormat="1" ht="30" hidden="1" customHeight="1">
      <c r="A2462" s="204" t="s">
        <v>49</v>
      </c>
      <c r="B2462" s="200" t="s">
        <v>50</v>
      </c>
      <c r="C2462" s="200" t="s">
        <v>51</v>
      </c>
      <c r="D2462" s="200" t="s">
        <v>7234</v>
      </c>
      <c r="E2462" s="200" t="s">
        <v>18596</v>
      </c>
      <c r="F2462" s="206" t="s">
        <v>18612</v>
      </c>
      <c r="G2462" s="201" t="s">
        <v>18613</v>
      </c>
      <c r="H2462" s="205" t="s">
        <v>18614</v>
      </c>
      <c r="I2462" s="204" t="s">
        <v>18615</v>
      </c>
      <c r="J2462" s="207" t="s">
        <v>18616</v>
      </c>
      <c r="K2462" s="208" t="s">
        <v>18617</v>
      </c>
      <c r="L2462" s="200" t="s">
        <v>60</v>
      </c>
      <c r="M2462" s="205" t="s">
        <v>61</v>
      </c>
      <c r="N2462" s="205" t="s">
        <v>62</v>
      </c>
      <c r="O2462" s="205" t="s">
        <v>63</v>
      </c>
      <c r="P2462" s="205" t="s">
        <v>64</v>
      </c>
      <c r="Q2462" s="205" t="s">
        <v>65</v>
      </c>
      <c r="R2462" s="205" t="s">
        <v>51</v>
      </c>
      <c r="S2462" s="205" t="s">
        <v>18596</v>
      </c>
      <c r="T2462" s="205" t="s">
        <v>66</v>
      </c>
      <c r="U2462" s="208" t="s">
        <v>18618</v>
      </c>
      <c r="V2462" s="205">
        <v>1</v>
      </c>
      <c r="W2462" s="205" t="s">
        <v>68</v>
      </c>
      <c r="X2462" s="205" t="s">
        <v>69</v>
      </c>
      <c r="Y2462" s="205" t="s">
        <v>70</v>
      </c>
      <c r="Z2462" s="205" t="s">
        <v>50</v>
      </c>
      <c r="AA2462" s="234" t="s">
        <v>71</v>
      </c>
      <c r="AB2462" s="216">
        <v>46310</v>
      </c>
      <c r="AC2462" s="205"/>
      <c r="AD2462" s="230" t="s">
        <v>72</v>
      </c>
      <c r="AE2462" s="126" t="s">
        <v>73</v>
      </c>
      <c r="AF2462" s="127" t="s">
        <v>74</v>
      </c>
      <c r="AG2462" s="128"/>
      <c r="AH2462" s="129"/>
      <c r="AI2462" s="129"/>
      <c r="AJ2462" s="126" t="s">
        <v>75</v>
      </c>
      <c r="AK2462" s="127" t="s">
        <v>76</v>
      </c>
      <c r="AL2462" s="129" t="s">
        <v>77</v>
      </c>
      <c r="AM2462" s="128" t="s">
        <v>18619</v>
      </c>
      <c r="AN2462" s="129"/>
      <c r="AO2462" s="127" t="s">
        <v>79</v>
      </c>
      <c r="AP2462" s="129"/>
      <c r="AQ2462" s="183"/>
      <c r="AR2462" s="183"/>
      <c r="AS2462" s="183"/>
    </row>
    <row r="2463" spans="1:45" customFormat="1" ht="30" hidden="1" customHeight="1">
      <c r="A2463" s="204" t="s">
        <v>49</v>
      </c>
      <c r="B2463" s="200" t="s">
        <v>50</v>
      </c>
      <c r="C2463" s="200" t="s">
        <v>51</v>
      </c>
      <c r="D2463" s="200" t="s">
        <v>7234</v>
      </c>
      <c r="E2463" s="200" t="s">
        <v>18596</v>
      </c>
      <c r="F2463" s="206" t="s">
        <v>18620</v>
      </c>
      <c r="G2463" s="201" t="s">
        <v>18621</v>
      </c>
      <c r="H2463" s="205" t="s">
        <v>18622</v>
      </c>
      <c r="I2463" s="204" t="s">
        <v>18623</v>
      </c>
      <c r="J2463" s="207" t="s">
        <v>18624</v>
      </c>
      <c r="K2463" s="208" t="s">
        <v>18625</v>
      </c>
      <c r="L2463" s="200" t="s">
        <v>60</v>
      </c>
      <c r="M2463" s="205" t="s">
        <v>61</v>
      </c>
      <c r="N2463" s="205" t="s">
        <v>62</v>
      </c>
      <c r="O2463" s="205" t="s">
        <v>63</v>
      </c>
      <c r="P2463" s="205" t="s">
        <v>64</v>
      </c>
      <c r="Q2463" s="205" t="s">
        <v>65</v>
      </c>
      <c r="R2463" s="205" t="s">
        <v>51</v>
      </c>
      <c r="S2463" s="205" t="s">
        <v>18596</v>
      </c>
      <c r="T2463" s="205" t="s">
        <v>66</v>
      </c>
      <c r="U2463" s="208" t="s">
        <v>18626</v>
      </c>
      <c r="V2463" s="205">
        <v>1</v>
      </c>
      <c r="W2463" s="205" t="s">
        <v>68</v>
      </c>
      <c r="X2463" s="205" t="s">
        <v>69</v>
      </c>
      <c r="Y2463" s="205" t="s">
        <v>70</v>
      </c>
      <c r="Z2463" s="205" t="s">
        <v>50</v>
      </c>
      <c r="AA2463" s="234" t="s">
        <v>71</v>
      </c>
      <c r="AB2463" s="216">
        <v>46310</v>
      </c>
      <c r="AC2463" s="205"/>
      <c r="AD2463" s="230" t="s">
        <v>72</v>
      </c>
      <c r="AE2463" s="126" t="s">
        <v>73</v>
      </c>
      <c r="AF2463" s="127" t="s">
        <v>74</v>
      </c>
      <c r="AG2463" s="128"/>
      <c r="AH2463" s="129"/>
      <c r="AI2463" s="129"/>
      <c r="AJ2463" s="126" t="s">
        <v>75</v>
      </c>
      <c r="AK2463" s="127" t="s">
        <v>76</v>
      </c>
      <c r="AL2463" s="129" t="s">
        <v>77</v>
      </c>
      <c r="AM2463" s="128" t="s">
        <v>18627</v>
      </c>
      <c r="AN2463" s="129"/>
      <c r="AO2463" s="127" t="s">
        <v>79</v>
      </c>
      <c r="AP2463" s="129"/>
      <c r="AQ2463" s="183"/>
      <c r="AR2463" s="183"/>
      <c r="AS2463" s="183"/>
    </row>
    <row r="2464" spans="1:45" customFormat="1" ht="30" hidden="1" customHeight="1">
      <c r="A2464" s="204" t="s">
        <v>49</v>
      </c>
      <c r="B2464" s="200" t="s">
        <v>50</v>
      </c>
      <c r="C2464" s="200" t="s">
        <v>51</v>
      </c>
      <c r="D2464" s="200" t="s">
        <v>18628</v>
      </c>
      <c r="E2464" s="200" t="s">
        <v>18629</v>
      </c>
      <c r="F2464" s="206" t="s">
        <v>18630</v>
      </c>
      <c r="G2464" s="201" t="s">
        <v>18631</v>
      </c>
      <c r="H2464" s="205" t="s">
        <v>18632</v>
      </c>
      <c r="I2464" s="204" t="s">
        <v>18633</v>
      </c>
      <c r="J2464" s="207" t="s">
        <v>18634</v>
      </c>
      <c r="K2464" s="208" t="s">
        <v>18635</v>
      </c>
      <c r="L2464" s="200" t="s">
        <v>90</v>
      </c>
      <c r="M2464" s="205" t="s">
        <v>61</v>
      </c>
      <c r="N2464" s="205" t="s">
        <v>62</v>
      </c>
      <c r="O2464" s="205" t="s">
        <v>63</v>
      </c>
      <c r="P2464" s="205" t="s">
        <v>64</v>
      </c>
      <c r="Q2464" s="205" t="s">
        <v>65</v>
      </c>
      <c r="R2464" s="205" t="s">
        <v>51</v>
      </c>
      <c r="S2464" s="205" t="s">
        <v>18629</v>
      </c>
      <c r="T2464" s="205" t="s">
        <v>93</v>
      </c>
      <c r="U2464" s="208" t="s">
        <v>18636</v>
      </c>
      <c r="V2464" s="205">
        <v>0.95</v>
      </c>
      <c r="W2464" s="205" t="s">
        <v>68</v>
      </c>
      <c r="X2464" s="205" t="s">
        <v>69</v>
      </c>
      <c r="Y2464" s="205" t="s">
        <v>70</v>
      </c>
      <c r="Z2464" s="205" t="s">
        <v>95</v>
      </c>
      <c r="AA2464" s="234" t="s">
        <v>71</v>
      </c>
      <c r="AB2464" s="216">
        <v>46310</v>
      </c>
      <c r="AC2464" s="205"/>
      <c r="AD2464" s="230" t="s">
        <v>72</v>
      </c>
      <c r="AE2464" s="126" t="s">
        <v>73</v>
      </c>
      <c r="AF2464" s="127" t="s">
        <v>74</v>
      </c>
      <c r="AG2464" s="128"/>
      <c r="AH2464" s="129"/>
      <c r="AI2464" s="129"/>
      <c r="AJ2464" s="126" t="s">
        <v>75</v>
      </c>
      <c r="AK2464" s="127" t="s">
        <v>76</v>
      </c>
      <c r="AL2464" s="129" t="s">
        <v>77</v>
      </c>
      <c r="AM2464" s="128" t="s">
        <v>18637</v>
      </c>
      <c r="AN2464" s="129"/>
      <c r="AO2464" s="127" t="s">
        <v>79</v>
      </c>
      <c r="AP2464" s="129"/>
      <c r="AQ2464" s="183"/>
      <c r="AR2464" s="183"/>
      <c r="AS2464" s="183"/>
    </row>
    <row r="2465" spans="1:45" customFormat="1" ht="30" hidden="1" customHeight="1">
      <c r="A2465" s="204" t="s">
        <v>49</v>
      </c>
      <c r="B2465" s="200" t="s">
        <v>50</v>
      </c>
      <c r="C2465" s="200" t="s">
        <v>51</v>
      </c>
      <c r="D2465" s="200" t="s">
        <v>18628</v>
      </c>
      <c r="E2465" s="200" t="s">
        <v>18629</v>
      </c>
      <c r="F2465" s="206" t="s">
        <v>18638</v>
      </c>
      <c r="G2465" s="201" t="s">
        <v>18639</v>
      </c>
      <c r="H2465" s="205" t="s">
        <v>18640</v>
      </c>
      <c r="I2465" s="204" t="s">
        <v>18641</v>
      </c>
      <c r="J2465" s="207" t="s">
        <v>18642</v>
      </c>
      <c r="K2465" s="208" t="s">
        <v>18643</v>
      </c>
      <c r="L2465" s="200" t="s">
        <v>60</v>
      </c>
      <c r="M2465" s="205" t="s">
        <v>61</v>
      </c>
      <c r="N2465" s="205" t="s">
        <v>62</v>
      </c>
      <c r="O2465" s="205" t="s">
        <v>63</v>
      </c>
      <c r="P2465" s="205" t="s">
        <v>64</v>
      </c>
      <c r="Q2465" s="205" t="s">
        <v>65</v>
      </c>
      <c r="R2465" s="205" t="s">
        <v>51</v>
      </c>
      <c r="S2465" s="205" t="s">
        <v>18629</v>
      </c>
      <c r="T2465" s="205" t="s">
        <v>66</v>
      </c>
      <c r="U2465" s="208" t="s">
        <v>18644</v>
      </c>
      <c r="V2465" s="205">
        <v>1</v>
      </c>
      <c r="W2465" s="205" t="s">
        <v>68</v>
      </c>
      <c r="X2465" s="205" t="s">
        <v>69</v>
      </c>
      <c r="Y2465" s="205" t="s">
        <v>70</v>
      </c>
      <c r="Z2465" s="205" t="s">
        <v>647</v>
      </c>
      <c r="AA2465" s="234" t="s">
        <v>71</v>
      </c>
      <c r="AB2465" s="216">
        <v>46310</v>
      </c>
      <c r="AC2465" s="205"/>
      <c r="AD2465" s="230" t="s">
        <v>72</v>
      </c>
      <c r="AE2465" s="126" t="s">
        <v>73</v>
      </c>
      <c r="AF2465" s="127" t="s">
        <v>74</v>
      </c>
      <c r="AG2465" s="128"/>
      <c r="AH2465" s="129"/>
      <c r="AI2465" s="129"/>
      <c r="AJ2465" s="126" t="s">
        <v>75</v>
      </c>
      <c r="AK2465" s="127" t="s">
        <v>76</v>
      </c>
      <c r="AL2465" s="129" t="s">
        <v>77</v>
      </c>
      <c r="AM2465" s="128" t="s">
        <v>18645</v>
      </c>
      <c r="AN2465" s="129"/>
      <c r="AO2465" s="127" t="s">
        <v>79</v>
      </c>
      <c r="AP2465" s="129"/>
      <c r="AQ2465" s="183"/>
      <c r="AR2465" s="183"/>
      <c r="AS2465" s="183"/>
    </row>
    <row r="2466" spans="1:45" customFormat="1" ht="30" hidden="1" customHeight="1">
      <c r="A2466" s="204" t="s">
        <v>49</v>
      </c>
      <c r="B2466" s="200" t="s">
        <v>50</v>
      </c>
      <c r="C2466" s="200" t="s">
        <v>51</v>
      </c>
      <c r="D2466" s="200" t="s">
        <v>12300</v>
      </c>
      <c r="E2466" s="200" t="s">
        <v>18646</v>
      </c>
      <c r="F2466" s="206" t="s">
        <v>18647</v>
      </c>
      <c r="G2466" s="201" t="s">
        <v>18648</v>
      </c>
      <c r="H2466" s="205" t="s">
        <v>18649</v>
      </c>
      <c r="I2466" s="204" t="s">
        <v>18650</v>
      </c>
      <c r="J2466" s="207" t="s">
        <v>18651</v>
      </c>
      <c r="K2466" s="208" t="s">
        <v>18652</v>
      </c>
      <c r="L2466" s="200" t="s">
        <v>90</v>
      </c>
      <c r="M2466" s="205" t="s">
        <v>61</v>
      </c>
      <c r="N2466" s="205" t="s">
        <v>62</v>
      </c>
      <c r="O2466" s="205" t="s">
        <v>63</v>
      </c>
      <c r="P2466" s="205" t="s">
        <v>64</v>
      </c>
      <c r="Q2466" s="205" t="s">
        <v>65</v>
      </c>
      <c r="R2466" s="205" t="s">
        <v>51</v>
      </c>
      <c r="S2466" s="205" t="s">
        <v>18646</v>
      </c>
      <c r="T2466" s="205" t="s">
        <v>93</v>
      </c>
      <c r="U2466" s="208" t="s">
        <v>12315</v>
      </c>
      <c r="V2466" s="205">
        <v>0.95</v>
      </c>
      <c r="W2466" s="205" t="s">
        <v>68</v>
      </c>
      <c r="X2466" s="205" t="s">
        <v>69</v>
      </c>
      <c r="Y2466" s="205" t="s">
        <v>70</v>
      </c>
      <c r="Z2466" s="205" t="s">
        <v>95</v>
      </c>
      <c r="AA2466" s="234" t="s">
        <v>71</v>
      </c>
      <c r="AB2466" s="216">
        <v>46310</v>
      </c>
      <c r="AC2466" s="205"/>
      <c r="AD2466" s="230" t="s">
        <v>72</v>
      </c>
      <c r="AE2466" s="126" t="s">
        <v>73</v>
      </c>
      <c r="AF2466" s="127" t="s">
        <v>74</v>
      </c>
      <c r="AG2466" s="128"/>
      <c r="AH2466" s="129"/>
      <c r="AI2466" s="129"/>
      <c r="AJ2466" s="126" t="s">
        <v>75</v>
      </c>
      <c r="AK2466" s="127" t="s">
        <v>76</v>
      </c>
      <c r="AL2466" s="129" t="s">
        <v>77</v>
      </c>
      <c r="AM2466" s="128" t="s">
        <v>18653</v>
      </c>
      <c r="AN2466" s="129"/>
      <c r="AO2466" s="127" t="s">
        <v>79</v>
      </c>
      <c r="AP2466" s="129"/>
      <c r="AQ2466" s="183"/>
      <c r="AR2466" s="183"/>
      <c r="AS2466" s="183"/>
    </row>
    <row r="2467" spans="1:45" customFormat="1" ht="30" hidden="1" customHeight="1">
      <c r="A2467" s="204" t="s">
        <v>49</v>
      </c>
      <c r="B2467" s="200" t="s">
        <v>50</v>
      </c>
      <c r="C2467" s="200" t="s">
        <v>51</v>
      </c>
      <c r="D2467" s="200" t="s">
        <v>12300</v>
      </c>
      <c r="E2467" s="200" t="s">
        <v>18646</v>
      </c>
      <c r="F2467" s="206" t="s">
        <v>18654</v>
      </c>
      <c r="G2467" s="201" t="s">
        <v>18655</v>
      </c>
      <c r="H2467" s="205" t="s">
        <v>18656</v>
      </c>
      <c r="I2467" s="204" t="s">
        <v>18657</v>
      </c>
      <c r="J2467" s="207" t="s">
        <v>18658</v>
      </c>
      <c r="K2467" s="208" t="s">
        <v>18659</v>
      </c>
      <c r="L2467" s="200" t="s">
        <v>60</v>
      </c>
      <c r="M2467" s="205" t="s">
        <v>61</v>
      </c>
      <c r="N2467" s="205" t="s">
        <v>62</v>
      </c>
      <c r="O2467" s="205" t="s">
        <v>63</v>
      </c>
      <c r="P2467" s="205" t="s">
        <v>64</v>
      </c>
      <c r="Q2467" s="205" t="s">
        <v>65</v>
      </c>
      <c r="R2467" s="205" t="s">
        <v>51</v>
      </c>
      <c r="S2467" s="205" t="s">
        <v>18646</v>
      </c>
      <c r="T2467" s="205" t="s">
        <v>66</v>
      </c>
      <c r="U2467" s="208" t="s">
        <v>18660</v>
      </c>
      <c r="V2467" s="205">
        <v>1</v>
      </c>
      <c r="W2467" s="205" t="s">
        <v>68</v>
      </c>
      <c r="X2467" s="205" t="s">
        <v>69</v>
      </c>
      <c r="Y2467" s="205" t="s">
        <v>70</v>
      </c>
      <c r="Z2467" s="205" t="s">
        <v>647</v>
      </c>
      <c r="AA2467" s="234" t="s">
        <v>71</v>
      </c>
      <c r="AB2467" s="216">
        <v>46310</v>
      </c>
      <c r="AC2467" s="205"/>
      <c r="AD2467" s="230" t="s">
        <v>72</v>
      </c>
      <c r="AE2467" s="126" t="s">
        <v>73</v>
      </c>
      <c r="AF2467" s="127" t="s">
        <v>74</v>
      </c>
      <c r="AG2467" s="128"/>
      <c r="AH2467" s="129"/>
      <c r="AI2467" s="129"/>
      <c r="AJ2467" s="126" t="s">
        <v>75</v>
      </c>
      <c r="AK2467" s="127" t="s">
        <v>76</v>
      </c>
      <c r="AL2467" s="129" t="s">
        <v>77</v>
      </c>
      <c r="AM2467" s="128" t="s">
        <v>18661</v>
      </c>
      <c r="AN2467" s="129"/>
      <c r="AO2467" s="127" t="s">
        <v>79</v>
      </c>
      <c r="AP2467" s="129"/>
      <c r="AQ2467" s="183"/>
      <c r="AR2467" s="183"/>
      <c r="AS2467" s="183"/>
    </row>
    <row r="2468" spans="1:45" customFormat="1" ht="30" hidden="1" customHeight="1">
      <c r="A2468" s="204" t="s">
        <v>49</v>
      </c>
      <c r="B2468" s="200" t="s">
        <v>18662</v>
      </c>
      <c r="C2468" s="200" t="s">
        <v>18663</v>
      </c>
      <c r="D2468" s="200" t="s">
        <v>18664</v>
      </c>
      <c r="E2468" s="200" t="s">
        <v>18665</v>
      </c>
      <c r="F2468" s="206" t="s">
        <v>18666</v>
      </c>
      <c r="G2468" s="201" t="s">
        <v>18667</v>
      </c>
      <c r="H2468" s="205" t="s">
        <v>18668</v>
      </c>
      <c r="I2468" s="204" t="s">
        <v>18669</v>
      </c>
      <c r="J2468" s="207" t="s">
        <v>18670</v>
      </c>
      <c r="K2468" s="208" t="s">
        <v>18671</v>
      </c>
      <c r="L2468" s="200" t="s">
        <v>90</v>
      </c>
      <c r="M2468" s="205" t="s">
        <v>61</v>
      </c>
      <c r="N2468" s="205" t="s">
        <v>62</v>
      </c>
      <c r="O2468" s="205" t="s">
        <v>91</v>
      </c>
      <c r="P2468" s="205" t="s">
        <v>92</v>
      </c>
      <c r="Q2468" s="205" t="s">
        <v>65</v>
      </c>
      <c r="R2468" s="205" t="s">
        <v>18663</v>
      </c>
      <c r="S2468" s="205" t="s">
        <v>18665</v>
      </c>
      <c r="T2468" s="205" t="s">
        <v>93</v>
      </c>
      <c r="U2468" s="208" t="s">
        <v>18672</v>
      </c>
      <c r="V2468" s="205">
        <v>0.95</v>
      </c>
      <c r="W2468" s="205" t="s">
        <v>68</v>
      </c>
      <c r="X2468" s="205" t="s">
        <v>69</v>
      </c>
      <c r="Y2468" s="205" t="s">
        <v>70</v>
      </c>
      <c r="Z2468" s="205" t="s">
        <v>95</v>
      </c>
      <c r="AA2468" s="234" t="s">
        <v>71</v>
      </c>
      <c r="AB2468" s="216">
        <v>46310</v>
      </c>
      <c r="AC2468" s="205"/>
      <c r="AD2468" s="230" t="s">
        <v>375</v>
      </c>
      <c r="AE2468" s="126" t="s">
        <v>75</v>
      </c>
      <c r="AF2468" s="127" t="s">
        <v>346</v>
      </c>
      <c r="AG2468" s="128" t="s">
        <v>18673</v>
      </c>
      <c r="AH2468" s="129" t="s">
        <v>18674</v>
      </c>
      <c r="AI2468" s="129" t="s">
        <v>18675</v>
      </c>
      <c r="AJ2468" s="126" t="s">
        <v>73</v>
      </c>
      <c r="AK2468" s="127"/>
      <c r="AL2468" s="129"/>
      <c r="AM2468" s="128"/>
      <c r="AN2468" s="129"/>
      <c r="AO2468" s="127" t="s">
        <v>79</v>
      </c>
      <c r="AP2468" s="129"/>
      <c r="AQ2468" s="183"/>
      <c r="AR2468" s="183"/>
      <c r="AS2468" s="183"/>
    </row>
    <row r="2469" spans="1:45" customFormat="1" ht="30" hidden="1" customHeight="1">
      <c r="A2469" s="204" t="s">
        <v>49</v>
      </c>
      <c r="B2469" s="200" t="s">
        <v>18662</v>
      </c>
      <c r="C2469" s="200" t="s">
        <v>18663</v>
      </c>
      <c r="D2469" s="200" t="s">
        <v>18664</v>
      </c>
      <c r="E2469" s="200" t="s">
        <v>18665</v>
      </c>
      <c r="F2469" s="206" t="s">
        <v>18676</v>
      </c>
      <c r="G2469" s="201" t="s">
        <v>18677</v>
      </c>
      <c r="H2469" s="205" t="s">
        <v>18678</v>
      </c>
      <c r="I2469" s="204" t="s">
        <v>18679</v>
      </c>
      <c r="J2469" s="207" t="s">
        <v>18680</v>
      </c>
      <c r="K2469" s="208" t="s">
        <v>18681</v>
      </c>
      <c r="L2469" s="200" t="s">
        <v>60</v>
      </c>
      <c r="M2469" s="205" t="s">
        <v>61</v>
      </c>
      <c r="N2469" s="205" t="s">
        <v>62</v>
      </c>
      <c r="O2469" s="205" t="s">
        <v>91</v>
      </c>
      <c r="P2469" s="205" t="s">
        <v>92</v>
      </c>
      <c r="Q2469" s="205" t="s">
        <v>65</v>
      </c>
      <c r="R2469" s="205" t="s">
        <v>18663</v>
      </c>
      <c r="S2469" s="205" t="s">
        <v>18665</v>
      </c>
      <c r="T2469" s="205" t="s">
        <v>66</v>
      </c>
      <c r="U2469" s="208" t="s">
        <v>18682</v>
      </c>
      <c r="V2469" s="205">
        <v>1</v>
      </c>
      <c r="W2469" s="205" t="s">
        <v>68</v>
      </c>
      <c r="X2469" s="205" t="s">
        <v>69</v>
      </c>
      <c r="Y2469" s="205" t="s">
        <v>70</v>
      </c>
      <c r="Z2469" s="205" t="s">
        <v>647</v>
      </c>
      <c r="AA2469" s="234" t="s">
        <v>71</v>
      </c>
      <c r="AB2469" s="216">
        <v>46310</v>
      </c>
      <c r="AC2469" s="205"/>
      <c r="AD2469" s="230" t="s">
        <v>72</v>
      </c>
      <c r="AE2469" s="126" t="s">
        <v>73</v>
      </c>
      <c r="AF2469" s="127" t="s">
        <v>74</v>
      </c>
      <c r="AG2469" s="128"/>
      <c r="AH2469" s="129"/>
      <c r="AI2469" s="129"/>
      <c r="AJ2469" s="126" t="s">
        <v>75</v>
      </c>
      <c r="AK2469" s="127" t="s">
        <v>76</v>
      </c>
      <c r="AL2469" s="129" t="s">
        <v>77</v>
      </c>
      <c r="AM2469" s="128" t="s">
        <v>18683</v>
      </c>
      <c r="AN2469" s="129"/>
      <c r="AO2469" s="127" t="s">
        <v>79</v>
      </c>
      <c r="AP2469" s="129"/>
      <c r="AQ2469" s="183"/>
      <c r="AR2469" s="183"/>
      <c r="AS2469" s="183"/>
    </row>
    <row r="2470" spans="1:45" customFormat="1" ht="30" hidden="1" customHeight="1">
      <c r="A2470" s="204" t="s">
        <v>49</v>
      </c>
      <c r="B2470" s="200" t="s">
        <v>18662</v>
      </c>
      <c r="C2470" s="200" t="s">
        <v>18663</v>
      </c>
      <c r="D2470" s="200" t="s">
        <v>18664</v>
      </c>
      <c r="E2470" s="200" t="s">
        <v>18665</v>
      </c>
      <c r="F2470" s="206" t="s">
        <v>18684</v>
      </c>
      <c r="G2470" s="201" t="s">
        <v>18685</v>
      </c>
      <c r="H2470" s="205" t="s">
        <v>18686</v>
      </c>
      <c r="I2470" s="204" t="s">
        <v>18687</v>
      </c>
      <c r="J2470" s="207" t="s">
        <v>18688</v>
      </c>
      <c r="K2470" s="208" t="s">
        <v>18689</v>
      </c>
      <c r="L2470" s="200" t="s">
        <v>60</v>
      </c>
      <c r="M2470" s="205" t="s">
        <v>61</v>
      </c>
      <c r="N2470" s="205" t="s">
        <v>62</v>
      </c>
      <c r="O2470" s="205" t="s">
        <v>91</v>
      </c>
      <c r="P2470" s="205" t="s">
        <v>92</v>
      </c>
      <c r="Q2470" s="205" t="s">
        <v>65</v>
      </c>
      <c r="R2470" s="205" t="s">
        <v>18663</v>
      </c>
      <c r="S2470" s="205" t="s">
        <v>18665</v>
      </c>
      <c r="T2470" s="205" t="s">
        <v>66</v>
      </c>
      <c r="U2470" s="208" t="s">
        <v>18690</v>
      </c>
      <c r="V2470" s="205">
        <v>1</v>
      </c>
      <c r="W2470" s="205" t="s">
        <v>68</v>
      </c>
      <c r="X2470" s="205" t="s">
        <v>69</v>
      </c>
      <c r="Y2470" s="205" t="s">
        <v>70</v>
      </c>
      <c r="Z2470" s="205" t="s">
        <v>18662</v>
      </c>
      <c r="AA2470" s="234" t="s">
        <v>71</v>
      </c>
      <c r="AB2470" s="216">
        <v>46310</v>
      </c>
      <c r="AC2470" s="205"/>
      <c r="AD2470" s="230" t="s">
        <v>72</v>
      </c>
      <c r="AE2470" s="126" t="s">
        <v>73</v>
      </c>
      <c r="AF2470" s="127" t="s">
        <v>74</v>
      </c>
      <c r="AG2470" s="128"/>
      <c r="AH2470" s="129"/>
      <c r="AI2470" s="129"/>
      <c r="AJ2470" s="126" t="s">
        <v>75</v>
      </c>
      <c r="AK2470" s="127" t="s">
        <v>76</v>
      </c>
      <c r="AL2470" s="129" t="s">
        <v>77</v>
      </c>
      <c r="AM2470" s="128" t="s">
        <v>18691</v>
      </c>
      <c r="AN2470" s="129"/>
      <c r="AO2470" s="127" t="s">
        <v>79</v>
      </c>
      <c r="AP2470" s="129"/>
      <c r="AQ2470" s="183"/>
      <c r="AR2470" s="183"/>
      <c r="AS2470" s="183"/>
    </row>
    <row r="2471" spans="1:45" customFormat="1" ht="30" hidden="1" customHeight="1">
      <c r="A2471" s="204" t="s">
        <v>49</v>
      </c>
      <c r="B2471" s="200" t="s">
        <v>18692</v>
      </c>
      <c r="C2471" s="200" t="s">
        <v>18693</v>
      </c>
      <c r="D2471" s="200" t="s">
        <v>18694</v>
      </c>
      <c r="E2471" s="200" t="s">
        <v>18695</v>
      </c>
      <c r="F2471" s="206" t="s">
        <v>18696</v>
      </c>
      <c r="G2471" s="201" t="s">
        <v>18697</v>
      </c>
      <c r="H2471" s="205" t="s">
        <v>18698</v>
      </c>
      <c r="I2471" s="204" t="s">
        <v>18699</v>
      </c>
      <c r="J2471" s="207" t="s">
        <v>18700</v>
      </c>
      <c r="K2471" s="208" t="s">
        <v>18701</v>
      </c>
      <c r="L2471" s="200" t="s">
        <v>90</v>
      </c>
      <c r="M2471" s="205" t="s">
        <v>61</v>
      </c>
      <c r="N2471" s="205" t="s">
        <v>62</v>
      </c>
      <c r="O2471" s="205" t="s">
        <v>91</v>
      </c>
      <c r="P2471" s="205" t="s">
        <v>92</v>
      </c>
      <c r="Q2471" s="205" t="s">
        <v>65</v>
      </c>
      <c r="R2471" s="205" t="s">
        <v>18693</v>
      </c>
      <c r="S2471" s="205" t="s">
        <v>18695</v>
      </c>
      <c r="T2471" s="205" t="s">
        <v>93</v>
      </c>
      <c r="U2471" s="208" t="s">
        <v>18702</v>
      </c>
      <c r="V2471" s="205">
        <v>0.95</v>
      </c>
      <c r="W2471" s="205" t="s">
        <v>68</v>
      </c>
      <c r="X2471" s="205" t="s">
        <v>69</v>
      </c>
      <c r="Y2471" s="205" t="s">
        <v>70</v>
      </c>
      <c r="Z2471" s="205" t="s">
        <v>95</v>
      </c>
      <c r="AA2471" s="234" t="s">
        <v>71</v>
      </c>
      <c r="AB2471" s="216">
        <v>46310</v>
      </c>
      <c r="AC2471" s="205"/>
      <c r="AD2471" s="230" t="s">
        <v>72</v>
      </c>
      <c r="AE2471" s="126" t="s">
        <v>73</v>
      </c>
      <c r="AF2471" s="127" t="s">
        <v>74</v>
      </c>
      <c r="AG2471" s="128"/>
      <c r="AH2471" s="129"/>
      <c r="AI2471" s="129"/>
      <c r="AJ2471" s="126" t="s">
        <v>75</v>
      </c>
      <c r="AK2471" s="127" t="s">
        <v>76</v>
      </c>
      <c r="AL2471" s="129" t="s">
        <v>77</v>
      </c>
      <c r="AM2471" s="128" t="s">
        <v>18703</v>
      </c>
      <c r="AN2471" s="129"/>
      <c r="AO2471" s="127" t="s">
        <v>79</v>
      </c>
      <c r="AP2471" s="129"/>
      <c r="AQ2471" s="183"/>
      <c r="AR2471" s="183"/>
      <c r="AS2471" s="183"/>
    </row>
    <row r="2472" spans="1:45" customFormat="1" ht="30" hidden="1" customHeight="1">
      <c r="A2472" s="204" t="s">
        <v>49</v>
      </c>
      <c r="B2472" s="200" t="s">
        <v>18692</v>
      </c>
      <c r="C2472" s="200" t="s">
        <v>18693</v>
      </c>
      <c r="D2472" s="200" t="s">
        <v>18694</v>
      </c>
      <c r="E2472" s="200" t="s">
        <v>18695</v>
      </c>
      <c r="F2472" s="206" t="s">
        <v>18704</v>
      </c>
      <c r="G2472" s="201" t="s">
        <v>18705</v>
      </c>
      <c r="H2472" s="205" t="s">
        <v>18706</v>
      </c>
      <c r="I2472" s="204" t="s">
        <v>18707</v>
      </c>
      <c r="J2472" s="207" t="s">
        <v>18708</v>
      </c>
      <c r="K2472" s="208" t="s">
        <v>18709</v>
      </c>
      <c r="L2472" s="200" t="s">
        <v>60</v>
      </c>
      <c r="M2472" s="205" t="s">
        <v>61</v>
      </c>
      <c r="N2472" s="205" t="s">
        <v>62</v>
      </c>
      <c r="O2472" s="205" t="s">
        <v>91</v>
      </c>
      <c r="P2472" s="205" t="s">
        <v>92</v>
      </c>
      <c r="Q2472" s="205" t="s">
        <v>65</v>
      </c>
      <c r="R2472" s="205" t="s">
        <v>18693</v>
      </c>
      <c r="S2472" s="205" t="s">
        <v>18695</v>
      </c>
      <c r="T2472" s="205" t="s">
        <v>66</v>
      </c>
      <c r="U2472" s="208" t="s">
        <v>18710</v>
      </c>
      <c r="V2472" s="205">
        <v>1</v>
      </c>
      <c r="W2472" s="205" t="s">
        <v>68</v>
      </c>
      <c r="X2472" s="205" t="s">
        <v>69</v>
      </c>
      <c r="Y2472" s="205" t="s">
        <v>70</v>
      </c>
      <c r="Z2472" s="205" t="s">
        <v>647</v>
      </c>
      <c r="AA2472" s="234" t="s">
        <v>71</v>
      </c>
      <c r="AB2472" s="216">
        <v>46310</v>
      </c>
      <c r="AC2472" s="205"/>
      <c r="AD2472" s="230" t="s">
        <v>72</v>
      </c>
      <c r="AE2472" s="126" t="s">
        <v>73</v>
      </c>
      <c r="AF2472" s="127" t="s">
        <v>74</v>
      </c>
      <c r="AG2472" s="128"/>
      <c r="AH2472" s="129"/>
      <c r="AI2472" s="129"/>
      <c r="AJ2472" s="126" t="s">
        <v>75</v>
      </c>
      <c r="AK2472" s="127" t="s">
        <v>76</v>
      </c>
      <c r="AL2472" s="129" t="s">
        <v>77</v>
      </c>
      <c r="AM2472" s="128" t="s">
        <v>18711</v>
      </c>
      <c r="AN2472" s="129"/>
      <c r="AO2472" s="127" t="s">
        <v>79</v>
      </c>
      <c r="AP2472" s="129"/>
      <c r="AQ2472" s="183"/>
      <c r="AR2472" s="183"/>
      <c r="AS2472" s="183"/>
    </row>
    <row r="2473" spans="1:45" customFormat="1" ht="30" hidden="1" customHeight="1">
      <c r="A2473" s="204" t="s">
        <v>49</v>
      </c>
      <c r="B2473" s="200" t="s">
        <v>18692</v>
      </c>
      <c r="C2473" s="200" t="s">
        <v>18693</v>
      </c>
      <c r="D2473" s="200" t="s">
        <v>18694</v>
      </c>
      <c r="E2473" s="200" t="s">
        <v>18695</v>
      </c>
      <c r="F2473" s="206" t="s">
        <v>18712</v>
      </c>
      <c r="G2473" s="201" t="s">
        <v>18713</v>
      </c>
      <c r="H2473" s="205" t="s">
        <v>18714</v>
      </c>
      <c r="I2473" s="204" t="s">
        <v>18715</v>
      </c>
      <c r="J2473" s="207" t="s">
        <v>18716</v>
      </c>
      <c r="K2473" s="208" t="s">
        <v>18717</v>
      </c>
      <c r="L2473" s="200" t="s">
        <v>60</v>
      </c>
      <c r="M2473" s="205" t="s">
        <v>61</v>
      </c>
      <c r="N2473" s="205" t="s">
        <v>62</v>
      </c>
      <c r="O2473" s="205" t="s">
        <v>91</v>
      </c>
      <c r="P2473" s="205" t="s">
        <v>92</v>
      </c>
      <c r="Q2473" s="205" t="s">
        <v>65</v>
      </c>
      <c r="R2473" s="205" t="s">
        <v>18693</v>
      </c>
      <c r="S2473" s="205" t="s">
        <v>18695</v>
      </c>
      <c r="T2473" s="205" t="s">
        <v>66</v>
      </c>
      <c r="U2473" s="208" t="s">
        <v>18718</v>
      </c>
      <c r="V2473" s="205">
        <v>1</v>
      </c>
      <c r="W2473" s="205" t="s">
        <v>68</v>
      </c>
      <c r="X2473" s="205" t="s">
        <v>69</v>
      </c>
      <c r="Y2473" s="205" t="s">
        <v>70</v>
      </c>
      <c r="Z2473" s="205" t="s">
        <v>18692</v>
      </c>
      <c r="AA2473" s="234" t="s">
        <v>71</v>
      </c>
      <c r="AB2473" s="216">
        <v>46310</v>
      </c>
      <c r="AC2473" s="205"/>
      <c r="AD2473" s="230" t="s">
        <v>72</v>
      </c>
      <c r="AE2473" s="126" t="s">
        <v>73</v>
      </c>
      <c r="AF2473" s="127" t="s">
        <v>74</v>
      </c>
      <c r="AG2473" s="128"/>
      <c r="AH2473" s="129"/>
      <c r="AI2473" s="129"/>
      <c r="AJ2473" s="126" t="s">
        <v>75</v>
      </c>
      <c r="AK2473" s="127" t="s">
        <v>76</v>
      </c>
      <c r="AL2473" s="129" t="s">
        <v>77</v>
      </c>
      <c r="AM2473" s="128" t="s">
        <v>18719</v>
      </c>
      <c r="AN2473" s="129"/>
      <c r="AO2473" s="127" t="s">
        <v>79</v>
      </c>
      <c r="AP2473" s="129"/>
      <c r="AQ2473" s="183"/>
      <c r="AR2473" s="183"/>
      <c r="AS2473" s="183"/>
    </row>
    <row r="2474" spans="1:45" customFormat="1" ht="30" hidden="1" customHeight="1">
      <c r="A2474" s="204" t="s">
        <v>49</v>
      </c>
      <c r="B2474" s="200" t="s">
        <v>18692</v>
      </c>
      <c r="C2474" s="200" t="s">
        <v>18693</v>
      </c>
      <c r="D2474" s="200" t="s">
        <v>18694</v>
      </c>
      <c r="E2474" s="200" t="s">
        <v>18695</v>
      </c>
      <c r="F2474" s="206" t="s">
        <v>18720</v>
      </c>
      <c r="G2474" s="201" t="s">
        <v>18721</v>
      </c>
      <c r="H2474" s="205" t="s">
        <v>18722</v>
      </c>
      <c r="I2474" s="204" t="s">
        <v>18723</v>
      </c>
      <c r="J2474" s="207" t="s">
        <v>18724</v>
      </c>
      <c r="K2474" s="208" t="s">
        <v>18725</v>
      </c>
      <c r="L2474" s="200" t="s">
        <v>60</v>
      </c>
      <c r="M2474" s="205" t="s">
        <v>61</v>
      </c>
      <c r="N2474" s="205" t="s">
        <v>62</v>
      </c>
      <c r="O2474" s="205" t="s">
        <v>91</v>
      </c>
      <c r="P2474" s="205" t="s">
        <v>92</v>
      </c>
      <c r="Q2474" s="205" t="s">
        <v>65</v>
      </c>
      <c r="R2474" s="205" t="s">
        <v>18693</v>
      </c>
      <c r="S2474" s="205" t="s">
        <v>18695</v>
      </c>
      <c r="T2474" s="205" t="s">
        <v>66</v>
      </c>
      <c r="U2474" s="208" t="s">
        <v>18726</v>
      </c>
      <c r="V2474" s="205">
        <v>1</v>
      </c>
      <c r="W2474" s="205" t="s">
        <v>68</v>
      </c>
      <c r="X2474" s="205" t="s">
        <v>69</v>
      </c>
      <c r="Y2474" s="205" t="s">
        <v>70</v>
      </c>
      <c r="Z2474" s="205" t="s">
        <v>18692</v>
      </c>
      <c r="AA2474" s="234" t="s">
        <v>71</v>
      </c>
      <c r="AB2474" s="216">
        <v>46310</v>
      </c>
      <c r="AC2474" s="205"/>
      <c r="AD2474" s="230" t="s">
        <v>72</v>
      </c>
      <c r="AE2474" s="126" t="s">
        <v>73</v>
      </c>
      <c r="AF2474" s="127" t="s">
        <v>74</v>
      </c>
      <c r="AG2474" s="128"/>
      <c r="AH2474" s="129"/>
      <c r="AI2474" s="129"/>
      <c r="AJ2474" s="126" t="s">
        <v>75</v>
      </c>
      <c r="AK2474" s="127" t="s">
        <v>76</v>
      </c>
      <c r="AL2474" s="129" t="s">
        <v>77</v>
      </c>
      <c r="AM2474" s="128" t="s">
        <v>18727</v>
      </c>
      <c r="AN2474" s="129"/>
      <c r="AO2474" s="127" t="s">
        <v>79</v>
      </c>
      <c r="AP2474" s="129"/>
      <c r="AQ2474" s="183"/>
      <c r="AR2474" s="183"/>
      <c r="AS2474" s="183"/>
    </row>
    <row r="2475" spans="1:45" customFormat="1" ht="30" hidden="1" customHeight="1">
      <c r="A2475" s="204" t="s">
        <v>49</v>
      </c>
      <c r="B2475" s="200" t="s">
        <v>18728</v>
      </c>
      <c r="C2475" s="200" t="s">
        <v>18729</v>
      </c>
      <c r="D2475" s="200" t="s">
        <v>18730</v>
      </c>
      <c r="E2475" s="200" t="s">
        <v>18731</v>
      </c>
      <c r="F2475" s="206" t="s">
        <v>18732</v>
      </c>
      <c r="G2475" s="201" t="s">
        <v>18733</v>
      </c>
      <c r="H2475" s="205" t="s">
        <v>18734</v>
      </c>
      <c r="I2475" s="204" t="s">
        <v>18735</v>
      </c>
      <c r="J2475" s="207" t="s">
        <v>18736</v>
      </c>
      <c r="K2475" s="208" t="s">
        <v>18737</v>
      </c>
      <c r="L2475" s="200" t="s">
        <v>90</v>
      </c>
      <c r="M2475" s="205" t="s">
        <v>61</v>
      </c>
      <c r="N2475" s="205" t="s">
        <v>62</v>
      </c>
      <c r="O2475" s="205" t="s">
        <v>91</v>
      </c>
      <c r="P2475" s="205" t="s">
        <v>92</v>
      </c>
      <c r="Q2475" s="205" t="s">
        <v>65</v>
      </c>
      <c r="R2475" s="205" t="s">
        <v>18729</v>
      </c>
      <c r="S2475" s="205" t="s">
        <v>18731</v>
      </c>
      <c r="T2475" s="205" t="s">
        <v>93</v>
      </c>
      <c r="U2475" s="208" t="s">
        <v>18738</v>
      </c>
      <c r="V2475" s="205">
        <v>0.95</v>
      </c>
      <c r="W2475" s="205" t="s">
        <v>68</v>
      </c>
      <c r="X2475" s="205" t="s">
        <v>69</v>
      </c>
      <c r="Y2475" s="205" t="s">
        <v>70</v>
      </c>
      <c r="Z2475" s="205" t="s">
        <v>95</v>
      </c>
      <c r="AA2475" s="234" t="s">
        <v>71</v>
      </c>
      <c r="AB2475" s="216">
        <v>46310</v>
      </c>
      <c r="AC2475" s="205"/>
      <c r="AD2475" s="230" t="s">
        <v>72</v>
      </c>
      <c r="AE2475" s="126" t="s">
        <v>73</v>
      </c>
      <c r="AF2475" s="127" t="s">
        <v>74</v>
      </c>
      <c r="AG2475" s="128"/>
      <c r="AH2475" s="129"/>
      <c r="AI2475" s="129"/>
      <c r="AJ2475" s="126" t="s">
        <v>75</v>
      </c>
      <c r="AK2475" s="127" t="s">
        <v>76</v>
      </c>
      <c r="AL2475" s="129" t="s">
        <v>77</v>
      </c>
      <c r="AM2475" s="128" t="s">
        <v>18739</v>
      </c>
      <c r="AN2475" s="129"/>
      <c r="AO2475" s="127" t="s">
        <v>79</v>
      </c>
      <c r="AP2475" s="129"/>
      <c r="AQ2475" s="183"/>
      <c r="AR2475" s="183"/>
      <c r="AS2475" s="183"/>
    </row>
    <row r="2476" spans="1:45" customFormat="1" ht="30" hidden="1" customHeight="1">
      <c r="A2476" s="204" t="s">
        <v>49</v>
      </c>
      <c r="B2476" s="200" t="s">
        <v>18728</v>
      </c>
      <c r="C2476" s="200" t="s">
        <v>18729</v>
      </c>
      <c r="D2476" s="200" t="s">
        <v>18730</v>
      </c>
      <c r="E2476" s="200" t="s">
        <v>18731</v>
      </c>
      <c r="F2476" s="206" t="s">
        <v>18740</v>
      </c>
      <c r="G2476" s="201" t="s">
        <v>18741</v>
      </c>
      <c r="H2476" s="205" t="s">
        <v>18742</v>
      </c>
      <c r="I2476" s="204" t="s">
        <v>18743</v>
      </c>
      <c r="J2476" s="207" t="s">
        <v>18744</v>
      </c>
      <c r="K2476" s="208" t="s">
        <v>18745</v>
      </c>
      <c r="L2476" s="200" t="s">
        <v>60</v>
      </c>
      <c r="M2476" s="205" t="s">
        <v>61</v>
      </c>
      <c r="N2476" s="205" t="s">
        <v>62</v>
      </c>
      <c r="O2476" s="205" t="s">
        <v>91</v>
      </c>
      <c r="P2476" s="205" t="s">
        <v>92</v>
      </c>
      <c r="Q2476" s="205" t="s">
        <v>65</v>
      </c>
      <c r="R2476" s="205" t="s">
        <v>18729</v>
      </c>
      <c r="S2476" s="205" t="s">
        <v>18731</v>
      </c>
      <c r="T2476" s="205" t="s">
        <v>66</v>
      </c>
      <c r="U2476" s="208" t="s">
        <v>18746</v>
      </c>
      <c r="V2476" s="205">
        <v>1</v>
      </c>
      <c r="W2476" s="205" t="s">
        <v>68</v>
      </c>
      <c r="X2476" s="205" t="s">
        <v>69</v>
      </c>
      <c r="Y2476" s="205" t="s">
        <v>70</v>
      </c>
      <c r="Z2476" s="205" t="s">
        <v>647</v>
      </c>
      <c r="AA2476" s="234" t="s">
        <v>71</v>
      </c>
      <c r="AB2476" s="216">
        <v>46310</v>
      </c>
      <c r="AC2476" s="205"/>
      <c r="AD2476" s="230" t="s">
        <v>72</v>
      </c>
      <c r="AE2476" s="126" t="s">
        <v>73</v>
      </c>
      <c r="AF2476" s="127" t="s">
        <v>74</v>
      </c>
      <c r="AG2476" s="128"/>
      <c r="AH2476" s="129"/>
      <c r="AI2476" s="129"/>
      <c r="AJ2476" s="126" t="s">
        <v>75</v>
      </c>
      <c r="AK2476" s="127" t="s">
        <v>76</v>
      </c>
      <c r="AL2476" s="129" t="s">
        <v>77</v>
      </c>
      <c r="AM2476" s="128" t="s">
        <v>18747</v>
      </c>
      <c r="AN2476" s="129"/>
      <c r="AO2476" s="127" t="s">
        <v>79</v>
      </c>
      <c r="AP2476" s="129"/>
      <c r="AQ2476" s="183"/>
      <c r="AR2476" s="183"/>
      <c r="AS2476" s="183"/>
    </row>
    <row r="2477" spans="1:45" customFormat="1" ht="30" hidden="1" customHeight="1">
      <c r="A2477" s="204" t="s">
        <v>49</v>
      </c>
      <c r="B2477" s="200" t="s">
        <v>18728</v>
      </c>
      <c r="C2477" s="200" t="s">
        <v>18729</v>
      </c>
      <c r="D2477" s="200" t="s">
        <v>18730</v>
      </c>
      <c r="E2477" s="200" t="s">
        <v>18731</v>
      </c>
      <c r="F2477" s="206" t="s">
        <v>18748</v>
      </c>
      <c r="G2477" s="201" t="s">
        <v>18749</v>
      </c>
      <c r="H2477" s="205" t="s">
        <v>18750</v>
      </c>
      <c r="I2477" s="204" t="s">
        <v>18751</v>
      </c>
      <c r="J2477" s="207" t="s">
        <v>18752</v>
      </c>
      <c r="K2477" s="208" t="s">
        <v>18753</v>
      </c>
      <c r="L2477" s="200" t="s">
        <v>60</v>
      </c>
      <c r="M2477" s="205" t="s">
        <v>61</v>
      </c>
      <c r="N2477" s="205" t="s">
        <v>62</v>
      </c>
      <c r="O2477" s="205" t="s">
        <v>91</v>
      </c>
      <c r="P2477" s="205" t="s">
        <v>92</v>
      </c>
      <c r="Q2477" s="205" t="s">
        <v>65</v>
      </c>
      <c r="R2477" s="205" t="s">
        <v>18729</v>
      </c>
      <c r="S2477" s="205" t="s">
        <v>18731</v>
      </c>
      <c r="T2477" s="205" t="s">
        <v>66</v>
      </c>
      <c r="U2477" s="208" t="s">
        <v>18754</v>
      </c>
      <c r="V2477" s="205">
        <v>1</v>
      </c>
      <c r="W2477" s="205" t="s">
        <v>68</v>
      </c>
      <c r="X2477" s="205" t="s">
        <v>69</v>
      </c>
      <c r="Y2477" s="205" t="s">
        <v>70</v>
      </c>
      <c r="Z2477" s="205" t="s">
        <v>18728</v>
      </c>
      <c r="AA2477" s="234" t="s">
        <v>71</v>
      </c>
      <c r="AB2477" s="216">
        <v>46310</v>
      </c>
      <c r="AC2477" s="205"/>
      <c r="AD2477" s="230" t="s">
        <v>72</v>
      </c>
      <c r="AE2477" s="126" t="s">
        <v>73</v>
      </c>
      <c r="AF2477" s="127" t="s">
        <v>74</v>
      </c>
      <c r="AG2477" s="128"/>
      <c r="AH2477" s="129"/>
      <c r="AI2477" s="129"/>
      <c r="AJ2477" s="126" t="s">
        <v>75</v>
      </c>
      <c r="AK2477" s="127" t="s">
        <v>76</v>
      </c>
      <c r="AL2477" s="129" t="s">
        <v>77</v>
      </c>
      <c r="AM2477" s="128" t="s">
        <v>18755</v>
      </c>
      <c r="AN2477" s="129"/>
      <c r="AO2477" s="127" t="s">
        <v>79</v>
      </c>
      <c r="AP2477" s="129"/>
      <c r="AQ2477" s="183"/>
      <c r="AR2477" s="183"/>
      <c r="AS2477" s="183"/>
    </row>
    <row r="2478" spans="1:45" customFormat="1" ht="30" hidden="1" customHeight="1">
      <c r="A2478" s="204" t="s">
        <v>49</v>
      </c>
      <c r="B2478" s="200" t="s">
        <v>18728</v>
      </c>
      <c r="C2478" s="200" t="s">
        <v>18729</v>
      </c>
      <c r="D2478" s="200" t="s">
        <v>18730</v>
      </c>
      <c r="E2478" s="200" t="s">
        <v>18731</v>
      </c>
      <c r="F2478" s="206" t="s">
        <v>18756</v>
      </c>
      <c r="G2478" s="201" t="s">
        <v>18757</v>
      </c>
      <c r="H2478" s="205" t="s">
        <v>18758</v>
      </c>
      <c r="I2478" s="204" t="s">
        <v>18759</v>
      </c>
      <c r="J2478" s="207" t="s">
        <v>18760</v>
      </c>
      <c r="K2478" s="208" t="s">
        <v>18761</v>
      </c>
      <c r="L2478" s="200" t="s">
        <v>60</v>
      </c>
      <c r="M2478" s="205" t="s">
        <v>61</v>
      </c>
      <c r="N2478" s="205" t="s">
        <v>62</v>
      </c>
      <c r="O2478" s="205" t="s">
        <v>91</v>
      </c>
      <c r="P2478" s="205" t="s">
        <v>92</v>
      </c>
      <c r="Q2478" s="205" t="s">
        <v>65</v>
      </c>
      <c r="R2478" s="205" t="s">
        <v>18729</v>
      </c>
      <c r="S2478" s="205" t="s">
        <v>18731</v>
      </c>
      <c r="T2478" s="205" t="s">
        <v>66</v>
      </c>
      <c r="U2478" s="208" t="s">
        <v>18762</v>
      </c>
      <c r="V2478" s="205">
        <v>1</v>
      </c>
      <c r="W2478" s="205" t="s">
        <v>68</v>
      </c>
      <c r="X2478" s="205" t="s">
        <v>69</v>
      </c>
      <c r="Y2478" s="205" t="s">
        <v>70</v>
      </c>
      <c r="Z2478" s="205" t="s">
        <v>18728</v>
      </c>
      <c r="AA2478" s="234" t="s">
        <v>71</v>
      </c>
      <c r="AB2478" s="216">
        <v>46310</v>
      </c>
      <c r="AC2478" s="205"/>
      <c r="AD2478" s="230" t="s">
        <v>72</v>
      </c>
      <c r="AE2478" s="126" t="s">
        <v>73</v>
      </c>
      <c r="AF2478" s="127" t="s">
        <v>74</v>
      </c>
      <c r="AG2478" s="128"/>
      <c r="AH2478" s="129"/>
      <c r="AI2478" s="129"/>
      <c r="AJ2478" s="126" t="s">
        <v>75</v>
      </c>
      <c r="AK2478" s="127" t="s">
        <v>76</v>
      </c>
      <c r="AL2478" s="129" t="s">
        <v>77</v>
      </c>
      <c r="AM2478" s="128" t="s">
        <v>18763</v>
      </c>
      <c r="AN2478" s="129"/>
      <c r="AO2478" s="127" t="s">
        <v>79</v>
      </c>
      <c r="AP2478" s="129"/>
      <c r="AQ2478" s="183"/>
      <c r="AR2478" s="183"/>
      <c r="AS2478" s="183"/>
    </row>
    <row r="2479" spans="1:45" customFormat="1" ht="30" hidden="1" customHeight="1">
      <c r="A2479" s="204" t="s">
        <v>49</v>
      </c>
      <c r="B2479" s="200" t="s">
        <v>18728</v>
      </c>
      <c r="C2479" s="200" t="s">
        <v>18729</v>
      </c>
      <c r="D2479" s="200" t="s">
        <v>18764</v>
      </c>
      <c r="E2479" s="200" t="s">
        <v>18765</v>
      </c>
      <c r="F2479" s="206" t="s">
        <v>18766</v>
      </c>
      <c r="G2479" s="201" t="s">
        <v>18767</v>
      </c>
      <c r="H2479" s="205" t="s">
        <v>18768</v>
      </c>
      <c r="I2479" s="204" t="s">
        <v>18769</v>
      </c>
      <c r="J2479" s="207" t="s">
        <v>18770</v>
      </c>
      <c r="K2479" s="208" t="s">
        <v>18771</v>
      </c>
      <c r="L2479" s="200" t="s">
        <v>90</v>
      </c>
      <c r="M2479" s="205" t="s">
        <v>61</v>
      </c>
      <c r="N2479" s="205" t="s">
        <v>62</v>
      </c>
      <c r="O2479" s="205" t="s">
        <v>91</v>
      </c>
      <c r="P2479" s="205" t="s">
        <v>92</v>
      </c>
      <c r="Q2479" s="205" t="s">
        <v>65</v>
      </c>
      <c r="R2479" s="205" t="s">
        <v>18729</v>
      </c>
      <c r="S2479" s="205" t="s">
        <v>18765</v>
      </c>
      <c r="T2479" s="205" t="s">
        <v>93</v>
      </c>
      <c r="U2479" s="208" t="s">
        <v>18772</v>
      </c>
      <c r="V2479" s="205">
        <v>0.95</v>
      </c>
      <c r="W2479" s="205" t="s">
        <v>68</v>
      </c>
      <c r="X2479" s="205" t="s">
        <v>69</v>
      </c>
      <c r="Y2479" s="205" t="s">
        <v>70</v>
      </c>
      <c r="Z2479" s="205" t="s">
        <v>95</v>
      </c>
      <c r="AA2479" s="234" t="s">
        <v>71</v>
      </c>
      <c r="AB2479" s="216">
        <v>46310</v>
      </c>
      <c r="AC2479" s="205"/>
      <c r="AD2479" s="230" t="s">
        <v>72</v>
      </c>
      <c r="AE2479" s="126" t="s">
        <v>73</v>
      </c>
      <c r="AF2479" s="127" t="s">
        <v>74</v>
      </c>
      <c r="AG2479" s="128"/>
      <c r="AH2479" s="129"/>
      <c r="AI2479" s="129"/>
      <c r="AJ2479" s="126" t="s">
        <v>75</v>
      </c>
      <c r="AK2479" s="127" t="s">
        <v>76</v>
      </c>
      <c r="AL2479" s="129" t="s">
        <v>77</v>
      </c>
      <c r="AM2479" s="128" t="s">
        <v>18773</v>
      </c>
      <c r="AN2479" s="129"/>
      <c r="AO2479" s="127" t="s">
        <v>79</v>
      </c>
      <c r="AP2479" s="129"/>
      <c r="AQ2479" s="183"/>
      <c r="AR2479" s="183"/>
      <c r="AS2479" s="183"/>
    </row>
    <row r="2480" spans="1:45" customFormat="1" ht="30" hidden="1" customHeight="1">
      <c r="A2480" s="204" t="s">
        <v>49</v>
      </c>
      <c r="B2480" s="200" t="s">
        <v>18728</v>
      </c>
      <c r="C2480" s="200" t="s">
        <v>18729</v>
      </c>
      <c r="D2480" s="200" t="s">
        <v>18764</v>
      </c>
      <c r="E2480" s="200" t="s">
        <v>18765</v>
      </c>
      <c r="F2480" s="206" t="s">
        <v>18774</v>
      </c>
      <c r="G2480" s="201" t="s">
        <v>18775</v>
      </c>
      <c r="H2480" s="205" t="s">
        <v>18776</v>
      </c>
      <c r="I2480" s="204" t="s">
        <v>18777</v>
      </c>
      <c r="J2480" s="207" t="s">
        <v>18778</v>
      </c>
      <c r="K2480" s="208" t="s">
        <v>18779</v>
      </c>
      <c r="L2480" s="200" t="s">
        <v>60</v>
      </c>
      <c r="M2480" s="205" t="s">
        <v>61</v>
      </c>
      <c r="N2480" s="205" t="s">
        <v>62</v>
      </c>
      <c r="O2480" s="205" t="s">
        <v>91</v>
      </c>
      <c r="P2480" s="205" t="s">
        <v>92</v>
      </c>
      <c r="Q2480" s="205" t="s">
        <v>65</v>
      </c>
      <c r="R2480" s="205" t="s">
        <v>18729</v>
      </c>
      <c r="S2480" s="205" t="s">
        <v>18765</v>
      </c>
      <c r="T2480" s="205" t="s">
        <v>66</v>
      </c>
      <c r="U2480" s="208" t="s">
        <v>18780</v>
      </c>
      <c r="V2480" s="205">
        <v>1</v>
      </c>
      <c r="W2480" s="205" t="s">
        <v>68</v>
      </c>
      <c r="X2480" s="205" t="s">
        <v>69</v>
      </c>
      <c r="Y2480" s="205" t="s">
        <v>70</v>
      </c>
      <c r="Z2480" s="205" t="s">
        <v>647</v>
      </c>
      <c r="AA2480" s="234" t="s">
        <v>71</v>
      </c>
      <c r="AB2480" s="216">
        <v>46310</v>
      </c>
      <c r="AC2480" s="205"/>
      <c r="AD2480" s="230" t="s">
        <v>72</v>
      </c>
      <c r="AE2480" s="126" t="s">
        <v>73</v>
      </c>
      <c r="AF2480" s="127" t="s">
        <v>74</v>
      </c>
      <c r="AG2480" s="128"/>
      <c r="AH2480" s="129"/>
      <c r="AI2480" s="129"/>
      <c r="AJ2480" s="126" t="s">
        <v>75</v>
      </c>
      <c r="AK2480" s="127" t="s">
        <v>76</v>
      </c>
      <c r="AL2480" s="129" t="s">
        <v>77</v>
      </c>
      <c r="AM2480" s="128" t="s">
        <v>18781</v>
      </c>
      <c r="AN2480" s="129"/>
      <c r="AO2480" s="127" t="s">
        <v>79</v>
      </c>
      <c r="AP2480" s="129"/>
      <c r="AQ2480" s="183"/>
      <c r="AR2480" s="183"/>
      <c r="AS2480" s="183"/>
    </row>
    <row r="2481" spans="1:45" customFormat="1" ht="30" hidden="1" customHeight="1">
      <c r="A2481" s="204" t="s">
        <v>49</v>
      </c>
      <c r="B2481" s="200" t="s">
        <v>18728</v>
      </c>
      <c r="C2481" s="200" t="s">
        <v>18729</v>
      </c>
      <c r="D2481" s="200" t="s">
        <v>18764</v>
      </c>
      <c r="E2481" s="200" t="s">
        <v>18765</v>
      </c>
      <c r="F2481" s="206" t="s">
        <v>18782</v>
      </c>
      <c r="G2481" s="201" t="s">
        <v>18783</v>
      </c>
      <c r="H2481" s="205" t="s">
        <v>18784</v>
      </c>
      <c r="I2481" s="204" t="s">
        <v>18785</v>
      </c>
      <c r="J2481" s="207" t="s">
        <v>18786</v>
      </c>
      <c r="K2481" s="208" t="s">
        <v>18787</v>
      </c>
      <c r="L2481" s="200" t="s">
        <v>60</v>
      </c>
      <c r="M2481" s="205" t="s">
        <v>61</v>
      </c>
      <c r="N2481" s="205" t="s">
        <v>62</v>
      </c>
      <c r="O2481" s="205" t="s">
        <v>91</v>
      </c>
      <c r="P2481" s="205" t="s">
        <v>92</v>
      </c>
      <c r="Q2481" s="205" t="s">
        <v>65</v>
      </c>
      <c r="R2481" s="205" t="s">
        <v>18729</v>
      </c>
      <c r="S2481" s="205" t="s">
        <v>18765</v>
      </c>
      <c r="T2481" s="205" t="s">
        <v>66</v>
      </c>
      <c r="U2481" s="208" t="s">
        <v>18788</v>
      </c>
      <c r="V2481" s="205">
        <v>1</v>
      </c>
      <c r="W2481" s="205" t="s">
        <v>68</v>
      </c>
      <c r="X2481" s="205" t="s">
        <v>69</v>
      </c>
      <c r="Y2481" s="205" t="s">
        <v>70</v>
      </c>
      <c r="Z2481" s="205" t="s">
        <v>18728</v>
      </c>
      <c r="AA2481" s="234" t="s">
        <v>71</v>
      </c>
      <c r="AB2481" s="216">
        <v>46310</v>
      </c>
      <c r="AC2481" s="205"/>
      <c r="AD2481" s="230" t="s">
        <v>72</v>
      </c>
      <c r="AE2481" s="126" t="s">
        <v>73</v>
      </c>
      <c r="AF2481" s="127" t="s">
        <v>74</v>
      </c>
      <c r="AG2481" s="128"/>
      <c r="AH2481" s="129"/>
      <c r="AI2481" s="129"/>
      <c r="AJ2481" s="126" t="s">
        <v>75</v>
      </c>
      <c r="AK2481" s="127" t="s">
        <v>76</v>
      </c>
      <c r="AL2481" s="129" t="s">
        <v>77</v>
      </c>
      <c r="AM2481" s="128" t="s">
        <v>18789</v>
      </c>
      <c r="AN2481" s="129"/>
      <c r="AO2481" s="127" t="s">
        <v>79</v>
      </c>
      <c r="AP2481" s="129"/>
      <c r="AQ2481" s="183"/>
      <c r="AR2481" s="183"/>
      <c r="AS2481" s="183"/>
    </row>
    <row r="2482" spans="1:45" customFormat="1" ht="30" hidden="1" customHeight="1">
      <c r="A2482" s="204" t="s">
        <v>49</v>
      </c>
      <c r="B2482" s="200" t="s">
        <v>18728</v>
      </c>
      <c r="C2482" s="200" t="s">
        <v>18729</v>
      </c>
      <c r="D2482" s="200" t="s">
        <v>18790</v>
      </c>
      <c r="E2482" s="200" t="s">
        <v>18791</v>
      </c>
      <c r="F2482" s="206" t="s">
        <v>18792</v>
      </c>
      <c r="G2482" s="201" t="s">
        <v>18793</v>
      </c>
      <c r="H2482" s="205" t="s">
        <v>18794</v>
      </c>
      <c r="I2482" s="204" t="s">
        <v>18795</v>
      </c>
      <c r="J2482" s="207" t="s">
        <v>18796</v>
      </c>
      <c r="K2482" s="208" t="s">
        <v>18797</v>
      </c>
      <c r="L2482" s="200" t="s">
        <v>90</v>
      </c>
      <c r="M2482" s="205" t="s">
        <v>61</v>
      </c>
      <c r="N2482" s="205" t="s">
        <v>62</v>
      </c>
      <c r="O2482" s="205" t="s">
        <v>91</v>
      </c>
      <c r="P2482" s="205" t="s">
        <v>92</v>
      </c>
      <c r="Q2482" s="205" t="s">
        <v>65</v>
      </c>
      <c r="R2482" s="205" t="s">
        <v>18729</v>
      </c>
      <c r="S2482" s="205" t="s">
        <v>18791</v>
      </c>
      <c r="T2482" s="205" t="s">
        <v>93</v>
      </c>
      <c r="U2482" s="208" t="s">
        <v>18798</v>
      </c>
      <c r="V2482" s="205">
        <v>0.95</v>
      </c>
      <c r="W2482" s="205" t="s">
        <v>68</v>
      </c>
      <c r="X2482" s="205" t="s">
        <v>69</v>
      </c>
      <c r="Y2482" s="205" t="s">
        <v>70</v>
      </c>
      <c r="Z2482" s="205" t="s">
        <v>647</v>
      </c>
      <c r="AA2482" s="234" t="s">
        <v>71</v>
      </c>
      <c r="AB2482" s="216">
        <v>46310</v>
      </c>
      <c r="AC2482" s="205"/>
      <c r="AD2482" s="230" t="s">
        <v>375</v>
      </c>
      <c r="AE2482" s="126" t="s">
        <v>75</v>
      </c>
      <c r="AF2482" s="127" t="s">
        <v>76</v>
      </c>
      <c r="AG2482" s="128" t="s">
        <v>15007</v>
      </c>
      <c r="AH2482" s="129"/>
      <c r="AI2482" s="129"/>
      <c r="AJ2482" s="126" t="s">
        <v>73</v>
      </c>
      <c r="AK2482" s="127"/>
      <c r="AL2482" s="129"/>
      <c r="AM2482" s="128"/>
      <c r="AN2482" s="129"/>
      <c r="AO2482" s="127" t="s">
        <v>79</v>
      </c>
      <c r="AP2482" s="129"/>
      <c r="AQ2482" s="183"/>
      <c r="AR2482" s="183"/>
      <c r="AS2482" s="183"/>
    </row>
    <row r="2483" spans="1:45" customFormat="1" ht="30" hidden="1" customHeight="1">
      <c r="A2483" s="204" t="s">
        <v>49</v>
      </c>
      <c r="B2483" s="200" t="s">
        <v>18728</v>
      </c>
      <c r="C2483" s="200" t="s">
        <v>18729</v>
      </c>
      <c r="D2483" s="200" t="s">
        <v>18790</v>
      </c>
      <c r="E2483" s="200" t="s">
        <v>18791</v>
      </c>
      <c r="F2483" s="206" t="s">
        <v>18799</v>
      </c>
      <c r="G2483" s="201" t="s">
        <v>18800</v>
      </c>
      <c r="H2483" s="205" t="s">
        <v>18801</v>
      </c>
      <c r="I2483" s="204" t="s">
        <v>18802</v>
      </c>
      <c r="J2483" s="207" t="s">
        <v>18803</v>
      </c>
      <c r="K2483" s="208" t="s">
        <v>18804</v>
      </c>
      <c r="L2483" s="200" t="s">
        <v>60</v>
      </c>
      <c r="M2483" s="205" t="s">
        <v>61</v>
      </c>
      <c r="N2483" s="205" t="s">
        <v>62</v>
      </c>
      <c r="O2483" s="205" t="s">
        <v>91</v>
      </c>
      <c r="P2483" s="205" t="s">
        <v>92</v>
      </c>
      <c r="Q2483" s="205" t="s">
        <v>65</v>
      </c>
      <c r="R2483" s="205" t="s">
        <v>18729</v>
      </c>
      <c r="S2483" s="205" t="s">
        <v>18791</v>
      </c>
      <c r="T2483" s="205" t="s">
        <v>66</v>
      </c>
      <c r="U2483" s="208" t="s">
        <v>18805</v>
      </c>
      <c r="V2483" s="205">
        <v>1</v>
      </c>
      <c r="W2483" s="205" t="s">
        <v>68</v>
      </c>
      <c r="X2483" s="205" t="s">
        <v>69</v>
      </c>
      <c r="Y2483" s="205" t="s">
        <v>70</v>
      </c>
      <c r="Z2483" s="205" t="s">
        <v>647</v>
      </c>
      <c r="AA2483" s="234" t="s">
        <v>71</v>
      </c>
      <c r="AB2483" s="216">
        <v>46310</v>
      </c>
      <c r="AC2483" s="205"/>
      <c r="AD2483" s="230" t="s">
        <v>72</v>
      </c>
      <c r="AE2483" s="126" t="s">
        <v>73</v>
      </c>
      <c r="AF2483" s="127" t="s">
        <v>74</v>
      </c>
      <c r="AG2483" s="128"/>
      <c r="AH2483" s="129"/>
      <c r="AI2483" s="129"/>
      <c r="AJ2483" s="126" t="s">
        <v>75</v>
      </c>
      <c r="AK2483" s="127" t="s">
        <v>76</v>
      </c>
      <c r="AL2483" s="129" t="s">
        <v>77</v>
      </c>
      <c r="AM2483" s="128" t="s">
        <v>18806</v>
      </c>
      <c r="AN2483" s="129"/>
      <c r="AO2483" s="127" t="s">
        <v>79</v>
      </c>
      <c r="AP2483" s="129"/>
      <c r="AQ2483" s="183"/>
      <c r="AR2483" s="183"/>
      <c r="AS2483" s="183"/>
    </row>
    <row r="2484" spans="1:45" customFormat="1" ht="30" hidden="1" customHeight="1">
      <c r="A2484" s="204" t="s">
        <v>49</v>
      </c>
      <c r="B2484" s="200" t="s">
        <v>18728</v>
      </c>
      <c r="C2484" s="200" t="s">
        <v>18729</v>
      </c>
      <c r="D2484" s="200" t="s">
        <v>18790</v>
      </c>
      <c r="E2484" s="200" t="s">
        <v>18791</v>
      </c>
      <c r="F2484" s="206" t="s">
        <v>18807</v>
      </c>
      <c r="G2484" s="201" t="s">
        <v>18808</v>
      </c>
      <c r="H2484" s="205" t="s">
        <v>18809</v>
      </c>
      <c r="I2484" s="204" t="s">
        <v>18810</v>
      </c>
      <c r="J2484" s="207" t="s">
        <v>18811</v>
      </c>
      <c r="K2484" s="208" t="s">
        <v>18812</v>
      </c>
      <c r="L2484" s="200" t="s">
        <v>60</v>
      </c>
      <c r="M2484" s="205" t="s">
        <v>61</v>
      </c>
      <c r="N2484" s="205" t="s">
        <v>62</v>
      </c>
      <c r="O2484" s="205" t="s">
        <v>91</v>
      </c>
      <c r="P2484" s="205" t="s">
        <v>92</v>
      </c>
      <c r="Q2484" s="205" t="s">
        <v>65</v>
      </c>
      <c r="R2484" s="205" t="s">
        <v>18729</v>
      </c>
      <c r="S2484" s="205" t="s">
        <v>18791</v>
      </c>
      <c r="T2484" s="205" t="s">
        <v>66</v>
      </c>
      <c r="U2484" s="208" t="s">
        <v>18813</v>
      </c>
      <c r="V2484" s="205">
        <v>1</v>
      </c>
      <c r="W2484" s="205" t="s">
        <v>68</v>
      </c>
      <c r="X2484" s="205" t="s">
        <v>69</v>
      </c>
      <c r="Y2484" s="205" t="s">
        <v>70</v>
      </c>
      <c r="Z2484" s="205" t="s">
        <v>18728</v>
      </c>
      <c r="AA2484" s="234" t="s">
        <v>71</v>
      </c>
      <c r="AB2484" s="216">
        <v>46310</v>
      </c>
      <c r="AC2484" s="205"/>
      <c r="AD2484" s="230" t="s">
        <v>72</v>
      </c>
      <c r="AE2484" s="126" t="s">
        <v>73</v>
      </c>
      <c r="AF2484" s="127" t="s">
        <v>74</v>
      </c>
      <c r="AG2484" s="128"/>
      <c r="AH2484" s="129"/>
      <c r="AI2484" s="129"/>
      <c r="AJ2484" s="126" t="s">
        <v>75</v>
      </c>
      <c r="AK2484" s="127" t="s">
        <v>76</v>
      </c>
      <c r="AL2484" s="129" t="s">
        <v>77</v>
      </c>
      <c r="AM2484" s="128" t="s">
        <v>18814</v>
      </c>
      <c r="AN2484" s="129"/>
      <c r="AO2484" s="127" t="s">
        <v>79</v>
      </c>
      <c r="AP2484" s="129"/>
      <c r="AQ2484" s="183"/>
      <c r="AR2484" s="183"/>
      <c r="AS2484" s="183"/>
    </row>
    <row r="2485" spans="1:45" customFormat="1" ht="30" hidden="1" customHeight="1">
      <c r="A2485" s="204" t="s">
        <v>49</v>
      </c>
      <c r="B2485" s="200" t="s">
        <v>18728</v>
      </c>
      <c r="C2485" s="200" t="s">
        <v>18729</v>
      </c>
      <c r="D2485" s="200" t="s">
        <v>18790</v>
      </c>
      <c r="E2485" s="200" t="s">
        <v>18791</v>
      </c>
      <c r="F2485" s="206" t="s">
        <v>18815</v>
      </c>
      <c r="G2485" s="201" t="s">
        <v>18816</v>
      </c>
      <c r="H2485" s="205" t="s">
        <v>18817</v>
      </c>
      <c r="I2485" s="204" t="s">
        <v>18818</v>
      </c>
      <c r="J2485" s="207" t="s">
        <v>18819</v>
      </c>
      <c r="K2485" s="208" t="s">
        <v>18820</v>
      </c>
      <c r="L2485" s="200" t="s">
        <v>60</v>
      </c>
      <c r="M2485" s="205" t="s">
        <v>61</v>
      </c>
      <c r="N2485" s="205" t="s">
        <v>62</v>
      </c>
      <c r="O2485" s="205" t="s">
        <v>91</v>
      </c>
      <c r="P2485" s="205" t="s">
        <v>92</v>
      </c>
      <c r="Q2485" s="205" t="s">
        <v>65</v>
      </c>
      <c r="R2485" s="205" t="s">
        <v>18729</v>
      </c>
      <c r="S2485" s="205" t="s">
        <v>18791</v>
      </c>
      <c r="T2485" s="205" t="s">
        <v>66</v>
      </c>
      <c r="U2485" s="208" t="s">
        <v>18821</v>
      </c>
      <c r="V2485" s="205">
        <v>1</v>
      </c>
      <c r="W2485" s="205" t="s">
        <v>68</v>
      </c>
      <c r="X2485" s="205" t="s">
        <v>69</v>
      </c>
      <c r="Y2485" s="205" t="s">
        <v>70</v>
      </c>
      <c r="Z2485" s="205" t="s">
        <v>647</v>
      </c>
      <c r="AA2485" s="234" t="s">
        <v>71</v>
      </c>
      <c r="AB2485" s="216">
        <v>46310</v>
      </c>
      <c r="AC2485" s="205"/>
      <c r="AD2485" s="230" t="s">
        <v>72</v>
      </c>
      <c r="AE2485" s="126"/>
      <c r="AF2485" s="127"/>
      <c r="AG2485" s="128"/>
      <c r="AH2485" s="129"/>
      <c r="AI2485" s="129"/>
      <c r="AJ2485" s="126"/>
      <c r="AK2485" s="127"/>
      <c r="AL2485" s="129"/>
      <c r="AM2485" s="129"/>
      <c r="AN2485" s="129"/>
      <c r="AO2485" s="127" t="s">
        <v>79</v>
      </c>
      <c r="AP2485" s="129"/>
    </row>
    <row r="2486" spans="1:45" customFormat="1" ht="30" hidden="1" customHeight="1">
      <c r="A2486" s="204" t="s">
        <v>49</v>
      </c>
      <c r="B2486" s="200" t="s">
        <v>18728</v>
      </c>
      <c r="C2486" s="200" t="s">
        <v>18729</v>
      </c>
      <c r="D2486" s="200" t="s">
        <v>18822</v>
      </c>
      <c r="E2486" s="200" t="s">
        <v>18823</v>
      </c>
      <c r="F2486" s="206" t="s">
        <v>18824</v>
      </c>
      <c r="G2486" s="201" t="s">
        <v>18825</v>
      </c>
      <c r="H2486" s="205" t="s">
        <v>18826</v>
      </c>
      <c r="I2486" s="204" t="s">
        <v>18827</v>
      </c>
      <c r="J2486" s="207" t="s">
        <v>18828</v>
      </c>
      <c r="K2486" s="208" t="s">
        <v>18829</v>
      </c>
      <c r="L2486" s="200" t="s">
        <v>60</v>
      </c>
      <c r="M2486" s="205" t="s">
        <v>61</v>
      </c>
      <c r="N2486" s="205" t="s">
        <v>62</v>
      </c>
      <c r="O2486" s="205" t="s">
        <v>91</v>
      </c>
      <c r="P2486" s="205" t="s">
        <v>92</v>
      </c>
      <c r="Q2486" s="205" t="s">
        <v>65</v>
      </c>
      <c r="R2486" s="205" t="s">
        <v>18729</v>
      </c>
      <c r="S2486" s="205" t="s">
        <v>18823</v>
      </c>
      <c r="T2486" s="205" t="s">
        <v>66</v>
      </c>
      <c r="U2486" s="208" t="s">
        <v>18830</v>
      </c>
      <c r="V2486" s="205" t="s">
        <v>647</v>
      </c>
      <c r="W2486" s="205" t="s">
        <v>68</v>
      </c>
      <c r="X2486" s="205" t="s">
        <v>69</v>
      </c>
      <c r="Y2486" s="205" t="s">
        <v>70</v>
      </c>
      <c r="Z2486" s="205" t="s">
        <v>647</v>
      </c>
      <c r="AA2486" s="234" t="s">
        <v>71</v>
      </c>
      <c r="AB2486" s="216">
        <v>46310</v>
      </c>
      <c r="AC2486" s="205"/>
      <c r="AD2486" s="230" t="s">
        <v>375</v>
      </c>
      <c r="AE2486" s="126" t="s">
        <v>75</v>
      </c>
      <c r="AF2486" s="127" t="s">
        <v>76</v>
      </c>
      <c r="AG2486" s="128" t="s">
        <v>15007</v>
      </c>
      <c r="AH2486" s="129"/>
      <c r="AI2486" s="129"/>
      <c r="AJ2486" s="126" t="s">
        <v>73</v>
      </c>
      <c r="AK2486" s="127"/>
      <c r="AL2486" s="129"/>
      <c r="AM2486" s="128"/>
      <c r="AN2486" s="129"/>
      <c r="AO2486" s="127" t="s">
        <v>79</v>
      </c>
      <c r="AP2486" s="129"/>
      <c r="AQ2486" s="183"/>
      <c r="AR2486" s="183"/>
      <c r="AS2486" s="183"/>
    </row>
    <row r="2487" spans="1:45" customFormat="1" ht="30" hidden="1" customHeight="1">
      <c r="A2487" s="204" t="s">
        <v>49</v>
      </c>
      <c r="B2487" s="200" t="s">
        <v>18728</v>
      </c>
      <c r="C2487" s="200" t="s">
        <v>18729</v>
      </c>
      <c r="D2487" s="200" t="s">
        <v>18822</v>
      </c>
      <c r="E2487" s="200" t="s">
        <v>18823</v>
      </c>
      <c r="F2487" s="206" t="s">
        <v>18831</v>
      </c>
      <c r="G2487" s="201" t="s">
        <v>18832</v>
      </c>
      <c r="H2487" s="205" t="s">
        <v>18833</v>
      </c>
      <c r="I2487" s="204" t="s">
        <v>18834</v>
      </c>
      <c r="J2487" s="207" t="s">
        <v>18835</v>
      </c>
      <c r="K2487" s="208" t="s">
        <v>18836</v>
      </c>
      <c r="L2487" s="200" t="s">
        <v>90</v>
      </c>
      <c r="M2487" s="205" t="s">
        <v>61</v>
      </c>
      <c r="N2487" s="205" t="s">
        <v>62</v>
      </c>
      <c r="O2487" s="205" t="s">
        <v>91</v>
      </c>
      <c r="P2487" s="205" t="s">
        <v>92</v>
      </c>
      <c r="Q2487" s="205" t="s">
        <v>65</v>
      </c>
      <c r="R2487" s="205" t="s">
        <v>18729</v>
      </c>
      <c r="S2487" s="205" t="s">
        <v>18823</v>
      </c>
      <c r="T2487" s="205" t="s">
        <v>93</v>
      </c>
      <c r="U2487" s="208" t="s">
        <v>18837</v>
      </c>
      <c r="V2487" s="205">
        <v>0.95</v>
      </c>
      <c r="W2487" s="205" t="s">
        <v>68</v>
      </c>
      <c r="X2487" s="205" t="s">
        <v>69</v>
      </c>
      <c r="Y2487" s="205" t="s">
        <v>70</v>
      </c>
      <c r="Z2487" s="205" t="s">
        <v>95</v>
      </c>
      <c r="AA2487" s="234" t="s">
        <v>71</v>
      </c>
      <c r="AB2487" s="216">
        <v>46310</v>
      </c>
      <c r="AC2487" s="205"/>
      <c r="AD2487" s="230" t="s">
        <v>72</v>
      </c>
      <c r="AE2487" s="126" t="s">
        <v>73</v>
      </c>
      <c r="AF2487" s="127" t="s">
        <v>74</v>
      </c>
      <c r="AG2487" s="128"/>
      <c r="AH2487" s="129"/>
      <c r="AI2487" s="129"/>
      <c r="AJ2487" s="126" t="s">
        <v>75</v>
      </c>
      <c r="AK2487" s="127" t="s">
        <v>76</v>
      </c>
      <c r="AL2487" s="129" t="s">
        <v>77</v>
      </c>
      <c r="AM2487" s="128" t="s">
        <v>18838</v>
      </c>
      <c r="AN2487" s="129"/>
      <c r="AO2487" s="127" t="s">
        <v>79</v>
      </c>
      <c r="AP2487" s="129"/>
      <c r="AQ2487" s="183"/>
      <c r="AR2487" s="183"/>
      <c r="AS2487" s="183"/>
    </row>
    <row r="2488" spans="1:45" customFormat="1" ht="30" hidden="1" customHeight="1">
      <c r="A2488" s="204" t="s">
        <v>49</v>
      </c>
      <c r="B2488" s="200" t="s">
        <v>18728</v>
      </c>
      <c r="C2488" s="200" t="s">
        <v>18729</v>
      </c>
      <c r="D2488" s="200" t="s">
        <v>18822</v>
      </c>
      <c r="E2488" s="200" t="s">
        <v>18823</v>
      </c>
      <c r="F2488" s="206" t="s">
        <v>18839</v>
      </c>
      <c r="G2488" s="201" t="s">
        <v>18840</v>
      </c>
      <c r="H2488" s="205" t="s">
        <v>18841</v>
      </c>
      <c r="I2488" s="204" t="s">
        <v>18842</v>
      </c>
      <c r="J2488" s="207" t="s">
        <v>18843</v>
      </c>
      <c r="K2488" s="208" t="s">
        <v>18844</v>
      </c>
      <c r="L2488" s="200" t="s">
        <v>60</v>
      </c>
      <c r="M2488" s="205" t="s">
        <v>61</v>
      </c>
      <c r="N2488" s="205" t="s">
        <v>62</v>
      </c>
      <c r="O2488" s="205" t="s">
        <v>91</v>
      </c>
      <c r="P2488" s="205" t="s">
        <v>92</v>
      </c>
      <c r="Q2488" s="205" t="s">
        <v>65</v>
      </c>
      <c r="R2488" s="205" t="s">
        <v>18729</v>
      </c>
      <c r="S2488" s="205" t="s">
        <v>18823</v>
      </c>
      <c r="T2488" s="205" t="s">
        <v>66</v>
      </c>
      <c r="U2488" s="208" t="s">
        <v>18845</v>
      </c>
      <c r="V2488" s="205">
        <v>1</v>
      </c>
      <c r="W2488" s="205" t="s">
        <v>68</v>
      </c>
      <c r="X2488" s="205" t="s">
        <v>69</v>
      </c>
      <c r="Y2488" s="205" t="s">
        <v>70</v>
      </c>
      <c r="Z2488" s="205" t="s">
        <v>647</v>
      </c>
      <c r="AA2488" s="234" t="s">
        <v>71</v>
      </c>
      <c r="AB2488" s="216">
        <v>46310</v>
      </c>
      <c r="AC2488" s="205"/>
      <c r="AD2488" s="230" t="s">
        <v>72</v>
      </c>
      <c r="AE2488" s="126" t="s">
        <v>73</v>
      </c>
      <c r="AF2488" s="127" t="s">
        <v>74</v>
      </c>
      <c r="AG2488" s="128"/>
      <c r="AH2488" s="129"/>
      <c r="AI2488" s="129"/>
      <c r="AJ2488" s="126" t="s">
        <v>75</v>
      </c>
      <c r="AK2488" s="127" t="s">
        <v>76</v>
      </c>
      <c r="AL2488" s="129" t="s">
        <v>77</v>
      </c>
      <c r="AM2488" s="128" t="s">
        <v>18846</v>
      </c>
      <c r="AN2488" s="129"/>
      <c r="AO2488" s="127" t="s">
        <v>79</v>
      </c>
      <c r="AP2488" s="129"/>
      <c r="AQ2488" s="183"/>
      <c r="AR2488" s="183"/>
      <c r="AS2488" s="183"/>
    </row>
    <row r="2489" spans="1:45" customFormat="1" ht="30" hidden="1" customHeight="1">
      <c r="A2489" s="204" t="s">
        <v>49</v>
      </c>
      <c r="B2489" s="200" t="s">
        <v>18847</v>
      </c>
      <c r="C2489" s="200" t="s">
        <v>18848</v>
      </c>
      <c r="D2489" s="200" t="s">
        <v>18849</v>
      </c>
      <c r="E2489" s="200" t="s">
        <v>18850</v>
      </c>
      <c r="F2489" s="206" t="s">
        <v>18851</v>
      </c>
      <c r="G2489" s="201" t="s">
        <v>18852</v>
      </c>
      <c r="H2489" s="205" t="s">
        <v>18853</v>
      </c>
      <c r="I2489" s="204" t="s">
        <v>18854</v>
      </c>
      <c r="J2489" s="207" t="s">
        <v>18855</v>
      </c>
      <c r="K2489" s="208" t="s">
        <v>18856</v>
      </c>
      <c r="L2489" s="200" t="s">
        <v>60</v>
      </c>
      <c r="M2489" s="205" t="s">
        <v>61</v>
      </c>
      <c r="N2489" s="205" t="s">
        <v>62</v>
      </c>
      <c r="O2489" s="205" t="s">
        <v>18857</v>
      </c>
      <c r="P2489" s="205" t="s">
        <v>18858</v>
      </c>
      <c r="Q2489" s="205" t="s">
        <v>65</v>
      </c>
      <c r="R2489" s="205" t="s">
        <v>18848</v>
      </c>
      <c r="S2489" s="205" t="s">
        <v>18850</v>
      </c>
      <c r="T2489" s="205" t="s">
        <v>66</v>
      </c>
      <c r="U2489" s="208" t="s">
        <v>18859</v>
      </c>
      <c r="V2489" s="205" t="s">
        <v>647</v>
      </c>
      <c r="W2489" s="205" t="s">
        <v>68</v>
      </c>
      <c r="X2489" s="205" t="s">
        <v>69</v>
      </c>
      <c r="Y2489" s="205" t="s">
        <v>70</v>
      </c>
      <c r="Z2489" s="205" t="s">
        <v>647</v>
      </c>
      <c r="AA2489" s="234" t="s">
        <v>71</v>
      </c>
      <c r="AB2489" s="216">
        <v>46310</v>
      </c>
      <c r="AC2489" s="205"/>
      <c r="AD2489" s="230" t="s">
        <v>375</v>
      </c>
      <c r="AE2489" s="126" t="s">
        <v>75</v>
      </c>
      <c r="AF2489" s="127" t="s">
        <v>76</v>
      </c>
      <c r="AG2489" s="128" t="s">
        <v>15007</v>
      </c>
      <c r="AH2489" s="129"/>
      <c r="AI2489" s="129"/>
      <c r="AJ2489" s="126" t="s">
        <v>73</v>
      </c>
      <c r="AK2489" s="127"/>
      <c r="AL2489" s="129"/>
      <c r="AM2489" s="128"/>
      <c r="AN2489" s="129"/>
      <c r="AO2489" s="127" t="s">
        <v>79</v>
      </c>
      <c r="AP2489" s="129"/>
      <c r="AQ2489" s="183"/>
      <c r="AR2489" s="183"/>
      <c r="AS2489" s="183"/>
    </row>
    <row r="2490" spans="1:45" customFormat="1" ht="30" hidden="1" customHeight="1">
      <c r="A2490" s="204" t="s">
        <v>49</v>
      </c>
      <c r="B2490" s="200" t="s">
        <v>18847</v>
      </c>
      <c r="C2490" s="200" t="s">
        <v>18848</v>
      </c>
      <c r="D2490" s="200" t="s">
        <v>18849</v>
      </c>
      <c r="E2490" s="200" t="s">
        <v>18850</v>
      </c>
      <c r="F2490" s="206" t="s">
        <v>18860</v>
      </c>
      <c r="G2490" s="201" t="s">
        <v>18861</v>
      </c>
      <c r="H2490" s="205" t="s">
        <v>18862</v>
      </c>
      <c r="I2490" s="204" t="s">
        <v>18863</v>
      </c>
      <c r="J2490" s="207" t="s">
        <v>18864</v>
      </c>
      <c r="K2490" s="208" t="s">
        <v>18865</v>
      </c>
      <c r="L2490" s="200" t="s">
        <v>90</v>
      </c>
      <c r="M2490" s="205" t="s">
        <v>61</v>
      </c>
      <c r="N2490" s="205" t="s">
        <v>62</v>
      </c>
      <c r="O2490" s="205" t="s">
        <v>18857</v>
      </c>
      <c r="P2490" s="205" t="s">
        <v>18858</v>
      </c>
      <c r="Q2490" s="205" t="s">
        <v>65</v>
      </c>
      <c r="R2490" s="205" t="s">
        <v>18848</v>
      </c>
      <c r="S2490" s="205" t="s">
        <v>18850</v>
      </c>
      <c r="T2490" s="205" t="s">
        <v>93</v>
      </c>
      <c r="U2490" s="208" t="s">
        <v>18866</v>
      </c>
      <c r="V2490" s="205">
        <v>0.95</v>
      </c>
      <c r="W2490" s="205" t="s">
        <v>68</v>
      </c>
      <c r="X2490" s="205" t="s">
        <v>69</v>
      </c>
      <c r="Y2490" s="205" t="s">
        <v>70</v>
      </c>
      <c r="Z2490" s="205" t="s">
        <v>95</v>
      </c>
      <c r="AA2490" s="234" t="s">
        <v>71</v>
      </c>
      <c r="AB2490" s="216">
        <v>46310</v>
      </c>
      <c r="AC2490" s="205"/>
      <c r="AD2490" s="230" t="s">
        <v>72</v>
      </c>
      <c r="AE2490" s="126" t="s">
        <v>73</v>
      </c>
      <c r="AF2490" s="127" t="s">
        <v>74</v>
      </c>
      <c r="AG2490" s="128"/>
      <c r="AH2490" s="129"/>
      <c r="AI2490" s="129"/>
      <c r="AJ2490" s="126" t="s">
        <v>75</v>
      </c>
      <c r="AK2490" s="127" t="s">
        <v>76</v>
      </c>
      <c r="AL2490" s="129" t="s">
        <v>77</v>
      </c>
      <c r="AM2490" s="128" t="s">
        <v>18867</v>
      </c>
      <c r="AN2490" s="129"/>
      <c r="AO2490" s="127" t="s">
        <v>79</v>
      </c>
      <c r="AP2490" s="129"/>
      <c r="AQ2490" s="183"/>
      <c r="AR2490" s="183"/>
      <c r="AS2490" s="183"/>
    </row>
    <row r="2491" spans="1:45" customFormat="1" ht="30" hidden="1" customHeight="1">
      <c r="A2491" s="204" t="s">
        <v>49</v>
      </c>
      <c r="B2491" s="200" t="s">
        <v>18847</v>
      </c>
      <c r="C2491" s="200" t="s">
        <v>18848</v>
      </c>
      <c r="D2491" s="200" t="s">
        <v>18849</v>
      </c>
      <c r="E2491" s="200" t="s">
        <v>18850</v>
      </c>
      <c r="F2491" s="206" t="s">
        <v>18868</v>
      </c>
      <c r="G2491" s="201" t="s">
        <v>18869</v>
      </c>
      <c r="H2491" s="205" t="s">
        <v>18870</v>
      </c>
      <c r="I2491" s="204" t="s">
        <v>18871</v>
      </c>
      <c r="J2491" s="207" t="s">
        <v>18872</v>
      </c>
      <c r="K2491" s="208" t="s">
        <v>18873</v>
      </c>
      <c r="L2491" s="200" t="s">
        <v>60</v>
      </c>
      <c r="M2491" s="205" t="s">
        <v>61</v>
      </c>
      <c r="N2491" s="205" t="s">
        <v>62</v>
      </c>
      <c r="O2491" s="205" t="s">
        <v>18857</v>
      </c>
      <c r="P2491" s="205" t="s">
        <v>18858</v>
      </c>
      <c r="Q2491" s="205" t="s">
        <v>65</v>
      </c>
      <c r="R2491" s="205" t="s">
        <v>18848</v>
      </c>
      <c r="S2491" s="205" t="s">
        <v>18850</v>
      </c>
      <c r="T2491" s="205" t="s">
        <v>66</v>
      </c>
      <c r="U2491" s="208" t="s">
        <v>18874</v>
      </c>
      <c r="V2491" s="205">
        <v>1</v>
      </c>
      <c r="W2491" s="205" t="s">
        <v>68</v>
      </c>
      <c r="X2491" s="205" t="s">
        <v>69</v>
      </c>
      <c r="Y2491" s="205" t="s">
        <v>70</v>
      </c>
      <c r="Z2491" s="205" t="s">
        <v>647</v>
      </c>
      <c r="AA2491" s="234" t="s">
        <v>71</v>
      </c>
      <c r="AB2491" s="216">
        <v>46310</v>
      </c>
      <c r="AC2491" s="205"/>
      <c r="AD2491" s="230" t="s">
        <v>72</v>
      </c>
      <c r="AE2491" s="126" t="s">
        <v>73</v>
      </c>
      <c r="AF2491" s="127" t="s">
        <v>74</v>
      </c>
      <c r="AG2491" s="128"/>
      <c r="AH2491" s="129"/>
      <c r="AI2491" s="129"/>
      <c r="AJ2491" s="126" t="s">
        <v>75</v>
      </c>
      <c r="AK2491" s="127" t="s">
        <v>76</v>
      </c>
      <c r="AL2491" s="129" t="s">
        <v>77</v>
      </c>
      <c r="AM2491" s="128" t="s">
        <v>18875</v>
      </c>
      <c r="AN2491" s="129"/>
      <c r="AO2491" s="127" t="s">
        <v>79</v>
      </c>
      <c r="AP2491" s="129"/>
      <c r="AQ2491" s="183"/>
      <c r="AR2491" s="183"/>
      <c r="AS2491" s="183"/>
    </row>
    <row r="2492" spans="1:45" customFormat="1" ht="30" hidden="1" customHeight="1">
      <c r="A2492" s="204" t="s">
        <v>49</v>
      </c>
      <c r="B2492" s="200" t="s">
        <v>18847</v>
      </c>
      <c r="C2492" s="200" t="s">
        <v>18848</v>
      </c>
      <c r="D2492" s="200" t="s">
        <v>18876</v>
      </c>
      <c r="E2492" s="200" t="s">
        <v>18877</v>
      </c>
      <c r="F2492" s="206" t="s">
        <v>18878</v>
      </c>
      <c r="G2492" s="201" t="s">
        <v>18879</v>
      </c>
      <c r="H2492" s="205" t="s">
        <v>18880</v>
      </c>
      <c r="I2492" s="204" t="s">
        <v>18881</v>
      </c>
      <c r="J2492" s="207" t="s">
        <v>18882</v>
      </c>
      <c r="K2492" s="208" t="s">
        <v>18883</v>
      </c>
      <c r="L2492" s="200" t="s">
        <v>60</v>
      </c>
      <c r="M2492" s="205" t="s">
        <v>61</v>
      </c>
      <c r="N2492" s="205" t="s">
        <v>62</v>
      </c>
      <c r="O2492" s="205" t="s">
        <v>18857</v>
      </c>
      <c r="P2492" s="205" t="s">
        <v>18858</v>
      </c>
      <c r="Q2492" s="205" t="s">
        <v>65</v>
      </c>
      <c r="R2492" s="205" t="s">
        <v>18848</v>
      </c>
      <c r="S2492" s="205" t="s">
        <v>18877</v>
      </c>
      <c r="T2492" s="205" t="s">
        <v>66</v>
      </c>
      <c r="U2492" s="208" t="s">
        <v>18884</v>
      </c>
      <c r="V2492" s="205" t="s">
        <v>647</v>
      </c>
      <c r="W2492" s="205" t="s">
        <v>68</v>
      </c>
      <c r="X2492" s="205" t="s">
        <v>69</v>
      </c>
      <c r="Y2492" s="205" t="s">
        <v>70</v>
      </c>
      <c r="Z2492" s="205" t="s">
        <v>647</v>
      </c>
      <c r="AA2492" s="234" t="s">
        <v>71</v>
      </c>
      <c r="AB2492" s="216">
        <v>46310</v>
      </c>
      <c r="AC2492" s="205"/>
      <c r="AD2492" s="230" t="s">
        <v>375</v>
      </c>
      <c r="AE2492" s="126" t="s">
        <v>75</v>
      </c>
      <c r="AF2492" s="127" t="s">
        <v>76</v>
      </c>
      <c r="AG2492" s="128" t="s">
        <v>15007</v>
      </c>
      <c r="AH2492" s="129"/>
      <c r="AI2492" s="129"/>
      <c r="AJ2492" s="126" t="s">
        <v>73</v>
      </c>
      <c r="AK2492" s="127"/>
      <c r="AL2492" s="129"/>
      <c r="AM2492" s="128"/>
      <c r="AN2492" s="129"/>
      <c r="AO2492" s="127" t="s">
        <v>79</v>
      </c>
      <c r="AP2492" s="129"/>
      <c r="AQ2492" s="183"/>
      <c r="AR2492" s="183"/>
      <c r="AS2492" s="183"/>
    </row>
    <row r="2493" spans="1:45" customFormat="1" ht="30" hidden="1" customHeight="1">
      <c r="A2493" s="204" t="s">
        <v>49</v>
      </c>
      <c r="B2493" s="200" t="s">
        <v>18847</v>
      </c>
      <c r="C2493" s="200" t="s">
        <v>18848</v>
      </c>
      <c r="D2493" s="200" t="s">
        <v>18876</v>
      </c>
      <c r="E2493" s="200" t="s">
        <v>18877</v>
      </c>
      <c r="F2493" s="206" t="s">
        <v>18885</v>
      </c>
      <c r="G2493" s="201" t="s">
        <v>18886</v>
      </c>
      <c r="H2493" s="205" t="s">
        <v>18887</v>
      </c>
      <c r="I2493" s="204" t="s">
        <v>18888</v>
      </c>
      <c r="J2493" s="207" t="s">
        <v>18889</v>
      </c>
      <c r="K2493" s="208" t="s">
        <v>18890</v>
      </c>
      <c r="L2493" s="200" t="s">
        <v>90</v>
      </c>
      <c r="M2493" s="205" t="s">
        <v>61</v>
      </c>
      <c r="N2493" s="205" t="s">
        <v>62</v>
      </c>
      <c r="O2493" s="205" t="s">
        <v>18857</v>
      </c>
      <c r="P2493" s="205" t="s">
        <v>18858</v>
      </c>
      <c r="Q2493" s="205" t="s">
        <v>65</v>
      </c>
      <c r="R2493" s="205" t="s">
        <v>18848</v>
      </c>
      <c r="S2493" s="205" t="s">
        <v>18877</v>
      </c>
      <c r="T2493" s="205" t="s">
        <v>93</v>
      </c>
      <c r="U2493" s="208" t="s">
        <v>18891</v>
      </c>
      <c r="V2493" s="205">
        <v>0.95</v>
      </c>
      <c r="W2493" s="205" t="s">
        <v>68</v>
      </c>
      <c r="X2493" s="205" t="s">
        <v>69</v>
      </c>
      <c r="Y2493" s="205" t="s">
        <v>70</v>
      </c>
      <c r="Z2493" s="205" t="s">
        <v>95</v>
      </c>
      <c r="AA2493" s="234" t="s">
        <v>71</v>
      </c>
      <c r="AB2493" s="216">
        <v>46310</v>
      </c>
      <c r="AC2493" s="205"/>
      <c r="AD2493" s="230" t="s">
        <v>72</v>
      </c>
      <c r="AE2493" s="126" t="s">
        <v>73</v>
      </c>
      <c r="AF2493" s="127" t="s">
        <v>74</v>
      </c>
      <c r="AG2493" s="128"/>
      <c r="AH2493" s="129"/>
      <c r="AI2493" s="129"/>
      <c r="AJ2493" s="126" t="s">
        <v>75</v>
      </c>
      <c r="AK2493" s="127" t="s">
        <v>76</v>
      </c>
      <c r="AL2493" s="129" t="s">
        <v>77</v>
      </c>
      <c r="AM2493" s="128" t="s">
        <v>18892</v>
      </c>
      <c r="AN2493" s="129"/>
      <c r="AO2493" s="127" t="s">
        <v>79</v>
      </c>
      <c r="AP2493" s="129"/>
      <c r="AQ2493" s="183"/>
      <c r="AR2493" s="183"/>
      <c r="AS2493" s="183"/>
    </row>
    <row r="2494" spans="1:45" customFormat="1" ht="30" hidden="1" customHeight="1">
      <c r="A2494" s="204" t="s">
        <v>49</v>
      </c>
      <c r="B2494" s="200" t="s">
        <v>18847</v>
      </c>
      <c r="C2494" s="200" t="s">
        <v>18848</v>
      </c>
      <c r="D2494" s="200" t="s">
        <v>18876</v>
      </c>
      <c r="E2494" s="200" t="s">
        <v>18877</v>
      </c>
      <c r="F2494" s="206" t="s">
        <v>18893</v>
      </c>
      <c r="G2494" s="201" t="s">
        <v>18894</v>
      </c>
      <c r="H2494" s="205" t="s">
        <v>18895</v>
      </c>
      <c r="I2494" s="204" t="s">
        <v>18896</v>
      </c>
      <c r="J2494" s="207" t="s">
        <v>18897</v>
      </c>
      <c r="K2494" s="208" t="s">
        <v>18898</v>
      </c>
      <c r="L2494" s="200" t="s">
        <v>60</v>
      </c>
      <c r="M2494" s="205" t="s">
        <v>61</v>
      </c>
      <c r="N2494" s="205" t="s">
        <v>62</v>
      </c>
      <c r="O2494" s="205" t="s">
        <v>18857</v>
      </c>
      <c r="P2494" s="205" t="s">
        <v>18858</v>
      </c>
      <c r="Q2494" s="205" t="s">
        <v>65</v>
      </c>
      <c r="R2494" s="205" t="s">
        <v>18848</v>
      </c>
      <c r="S2494" s="205" t="s">
        <v>18877</v>
      </c>
      <c r="T2494" s="205" t="s">
        <v>66</v>
      </c>
      <c r="U2494" s="208" t="s">
        <v>18899</v>
      </c>
      <c r="V2494" s="205">
        <v>1</v>
      </c>
      <c r="W2494" s="205" t="s">
        <v>68</v>
      </c>
      <c r="X2494" s="205" t="s">
        <v>69</v>
      </c>
      <c r="Y2494" s="205" t="s">
        <v>70</v>
      </c>
      <c r="Z2494" s="205" t="s">
        <v>647</v>
      </c>
      <c r="AA2494" s="234" t="s">
        <v>71</v>
      </c>
      <c r="AB2494" s="216">
        <v>46310</v>
      </c>
      <c r="AC2494" s="205"/>
      <c r="AD2494" s="230" t="s">
        <v>72</v>
      </c>
      <c r="AE2494" s="126" t="s">
        <v>73</v>
      </c>
      <c r="AF2494" s="127" t="s">
        <v>74</v>
      </c>
      <c r="AG2494" s="128"/>
      <c r="AH2494" s="129"/>
      <c r="AI2494" s="129"/>
      <c r="AJ2494" s="126" t="s">
        <v>75</v>
      </c>
      <c r="AK2494" s="127" t="s">
        <v>76</v>
      </c>
      <c r="AL2494" s="129" t="s">
        <v>77</v>
      </c>
      <c r="AM2494" s="128" t="s">
        <v>18900</v>
      </c>
      <c r="AN2494" s="129"/>
      <c r="AO2494" s="127" t="s">
        <v>79</v>
      </c>
      <c r="AP2494" s="129"/>
      <c r="AQ2494" s="183"/>
      <c r="AR2494" s="183"/>
      <c r="AS2494" s="183"/>
    </row>
    <row r="2495" spans="1:45" customFormat="1" ht="30" hidden="1" customHeight="1">
      <c r="A2495" s="204" t="s">
        <v>49</v>
      </c>
      <c r="B2495" s="200" t="s">
        <v>18847</v>
      </c>
      <c r="C2495" s="200" t="s">
        <v>18848</v>
      </c>
      <c r="D2495" s="200" t="s">
        <v>18901</v>
      </c>
      <c r="E2495" s="200" t="s">
        <v>18902</v>
      </c>
      <c r="F2495" s="206" t="s">
        <v>18903</v>
      </c>
      <c r="G2495" s="201" t="s">
        <v>18904</v>
      </c>
      <c r="H2495" s="205" t="s">
        <v>18905</v>
      </c>
      <c r="I2495" s="204" t="s">
        <v>18906</v>
      </c>
      <c r="J2495" s="207" t="s">
        <v>18907</v>
      </c>
      <c r="K2495" s="208" t="s">
        <v>18908</v>
      </c>
      <c r="L2495" s="200" t="s">
        <v>60</v>
      </c>
      <c r="M2495" s="205" t="s">
        <v>61</v>
      </c>
      <c r="N2495" s="205" t="s">
        <v>62</v>
      </c>
      <c r="O2495" s="205" t="s">
        <v>18857</v>
      </c>
      <c r="P2495" s="205" t="s">
        <v>18858</v>
      </c>
      <c r="Q2495" s="205" t="s">
        <v>65</v>
      </c>
      <c r="R2495" s="205" t="s">
        <v>18848</v>
      </c>
      <c r="S2495" s="205" t="s">
        <v>18902</v>
      </c>
      <c r="T2495" s="205" t="s">
        <v>66</v>
      </c>
      <c r="U2495" s="208" t="s">
        <v>18909</v>
      </c>
      <c r="V2495" s="205" t="s">
        <v>647</v>
      </c>
      <c r="W2495" s="205" t="s">
        <v>68</v>
      </c>
      <c r="X2495" s="205" t="s">
        <v>69</v>
      </c>
      <c r="Y2495" s="205" t="s">
        <v>70</v>
      </c>
      <c r="Z2495" s="205" t="s">
        <v>647</v>
      </c>
      <c r="AA2495" s="234" t="s">
        <v>71</v>
      </c>
      <c r="AB2495" s="216">
        <v>46310</v>
      </c>
      <c r="AC2495" s="205"/>
      <c r="AD2495" s="230" t="s">
        <v>375</v>
      </c>
      <c r="AE2495" s="126" t="s">
        <v>75</v>
      </c>
      <c r="AF2495" s="127" t="s">
        <v>76</v>
      </c>
      <c r="AG2495" s="128" t="s">
        <v>15007</v>
      </c>
      <c r="AH2495" s="129"/>
      <c r="AI2495" s="129"/>
      <c r="AJ2495" s="126" t="s">
        <v>73</v>
      </c>
      <c r="AK2495" s="127"/>
      <c r="AL2495" s="129"/>
      <c r="AM2495" s="128"/>
      <c r="AN2495" s="129"/>
      <c r="AO2495" s="127" t="s">
        <v>79</v>
      </c>
      <c r="AP2495" s="129"/>
      <c r="AQ2495" s="183"/>
      <c r="AR2495" s="183"/>
      <c r="AS2495" s="183"/>
    </row>
    <row r="2496" spans="1:45" customFormat="1" ht="30" hidden="1" customHeight="1">
      <c r="A2496" s="204" t="s">
        <v>49</v>
      </c>
      <c r="B2496" s="200" t="s">
        <v>18847</v>
      </c>
      <c r="C2496" s="200" t="s">
        <v>18848</v>
      </c>
      <c r="D2496" s="200" t="s">
        <v>18901</v>
      </c>
      <c r="E2496" s="200" t="s">
        <v>18902</v>
      </c>
      <c r="F2496" s="206" t="s">
        <v>18910</v>
      </c>
      <c r="G2496" s="206" t="s">
        <v>18911</v>
      </c>
      <c r="H2496" s="205" t="s">
        <v>18912</v>
      </c>
      <c r="I2496" s="204" t="s">
        <v>18913</v>
      </c>
      <c r="J2496" s="207" t="s">
        <v>18914</v>
      </c>
      <c r="K2496" s="208" t="s">
        <v>18915</v>
      </c>
      <c r="L2496" s="205" t="s">
        <v>1071</v>
      </c>
      <c r="M2496" s="205" t="s">
        <v>61</v>
      </c>
      <c r="N2496" s="205" t="s">
        <v>62</v>
      </c>
      <c r="O2496" s="205" t="s">
        <v>91</v>
      </c>
      <c r="P2496" s="205" t="s">
        <v>92</v>
      </c>
      <c r="Q2496" s="205" t="s">
        <v>65</v>
      </c>
      <c r="R2496" s="205" t="s">
        <v>18848</v>
      </c>
      <c r="S2496" s="205" t="s">
        <v>18902</v>
      </c>
      <c r="T2496" s="205" t="s">
        <v>777</v>
      </c>
      <c r="U2496" s="208" t="s">
        <v>18916</v>
      </c>
      <c r="V2496" s="205">
        <v>0.95</v>
      </c>
      <c r="W2496" s="205" t="s">
        <v>68</v>
      </c>
      <c r="X2496" s="205" t="s">
        <v>14650</v>
      </c>
      <c r="Y2496" s="205" t="s">
        <v>70</v>
      </c>
      <c r="Z2496" s="205" t="s">
        <v>647</v>
      </c>
      <c r="AA2496" s="234" t="s">
        <v>71</v>
      </c>
      <c r="AB2496" s="216">
        <v>46310</v>
      </c>
      <c r="AC2496" s="205"/>
      <c r="AD2496" s="230" t="s">
        <v>375</v>
      </c>
      <c r="AE2496" s="126" t="s">
        <v>75</v>
      </c>
      <c r="AF2496" s="127" t="s">
        <v>76</v>
      </c>
      <c r="AG2496" s="128" t="s">
        <v>15144</v>
      </c>
      <c r="AH2496" s="129"/>
      <c r="AI2496" s="129"/>
      <c r="AJ2496" s="126" t="s">
        <v>73</v>
      </c>
      <c r="AK2496" s="127"/>
      <c r="AL2496" s="129"/>
      <c r="AM2496" s="128"/>
      <c r="AN2496" s="129"/>
      <c r="AO2496" s="127" t="s">
        <v>79</v>
      </c>
      <c r="AP2496" s="129"/>
      <c r="AQ2496" s="183"/>
      <c r="AR2496" s="183"/>
      <c r="AS2496" s="183"/>
    </row>
    <row r="2497" spans="1:45" customFormat="1" ht="30" hidden="1" customHeight="1">
      <c r="A2497" s="204" t="s">
        <v>49</v>
      </c>
      <c r="B2497" s="200" t="s">
        <v>18847</v>
      </c>
      <c r="C2497" s="200" t="s">
        <v>18848</v>
      </c>
      <c r="D2497" s="200" t="s">
        <v>18901</v>
      </c>
      <c r="E2497" s="200" t="s">
        <v>18902</v>
      </c>
      <c r="F2497" s="206" t="s">
        <v>18910</v>
      </c>
      <c r="G2497" s="206" t="s">
        <v>18911</v>
      </c>
      <c r="H2497" s="205" t="s">
        <v>18917</v>
      </c>
      <c r="I2497" s="204" t="s">
        <v>18918</v>
      </c>
      <c r="J2497" s="207" t="s">
        <v>18914</v>
      </c>
      <c r="K2497" s="208" t="s">
        <v>18919</v>
      </c>
      <c r="L2497" s="205" t="s">
        <v>1071</v>
      </c>
      <c r="M2497" s="205" t="s">
        <v>61</v>
      </c>
      <c r="N2497" s="205" t="s">
        <v>62</v>
      </c>
      <c r="O2497" s="205" t="s">
        <v>91</v>
      </c>
      <c r="P2497" s="205" t="s">
        <v>92</v>
      </c>
      <c r="Q2497" s="205" t="s">
        <v>65</v>
      </c>
      <c r="R2497" s="205" t="s">
        <v>18848</v>
      </c>
      <c r="S2497" s="205" t="s">
        <v>18902</v>
      </c>
      <c r="T2497" s="205" t="s">
        <v>777</v>
      </c>
      <c r="U2497" s="208" t="s">
        <v>18920</v>
      </c>
      <c r="V2497" s="205">
        <v>0.95</v>
      </c>
      <c r="W2497" s="205" t="s">
        <v>68</v>
      </c>
      <c r="X2497" s="205" t="s">
        <v>14650</v>
      </c>
      <c r="Y2497" s="205" t="s">
        <v>70</v>
      </c>
      <c r="Z2497" s="205" t="s">
        <v>647</v>
      </c>
      <c r="AA2497" s="234" t="s">
        <v>4805</v>
      </c>
      <c r="AB2497" s="216">
        <v>46310</v>
      </c>
      <c r="AC2497" s="205"/>
      <c r="AD2497" s="230" t="s">
        <v>375</v>
      </c>
      <c r="AE2497" s="126" t="s">
        <v>75</v>
      </c>
      <c r="AF2497" s="127" t="s">
        <v>76</v>
      </c>
      <c r="AG2497" s="128" t="s">
        <v>15144</v>
      </c>
      <c r="AH2497" s="129"/>
      <c r="AI2497" s="129"/>
      <c r="AJ2497" s="126" t="s">
        <v>73</v>
      </c>
      <c r="AK2497" s="127"/>
      <c r="AL2497" s="129"/>
      <c r="AM2497" s="128"/>
      <c r="AN2497" s="129"/>
      <c r="AO2497" s="127" t="s">
        <v>79</v>
      </c>
      <c r="AP2497" s="129"/>
      <c r="AQ2497" s="183"/>
      <c r="AR2497" s="183"/>
      <c r="AS2497" s="183"/>
    </row>
    <row r="2498" spans="1:45" customFormat="1" ht="30" hidden="1" customHeight="1">
      <c r="A2498" s="204" t="s">
        <v>49</v>
      </c>
      <c r="B2498" s="200" t="s">
        <v>18847</v>
      </c>
      <c r="C2498" s="200" t="s">
        <v>18848</v>
      </c>
      <c r="D2498" s="200" t="s">
        <v>18901</v>
      </c>
      <c r="E2498" s="200" t="s">
        <v>18902</v>
      </c>
      <c r="F2498" s="206" t="s">
        <v>18921</v>
      </c>
      <c r="G2498" s="201" t="s">
        <v>18922</v>
      </c>
      <c r="H2498" s="205" t="s">
        <v>18923</v>
      </c>
      <c r="I2498" s="204" t="s">
        <v>18924</v>
      </c>
      <c r="J2498" s="207" t="s">
        <v>18925</v>
      </c>
      <c r="K2498" s="208" t="s">
        <v>18926</v>
      </c>
      <c r="L2498" s="200" t="s">
        <v>90</v>
      </c>
      <c r="M2498" s="205" t="s">
        <v>61</v>
      </c>
      <c r="N2498" s="205" t="s">
        <v>62</v>
      </c>
      <c r="O2498" s="205" t="s">
        <v>18857</v>
      </c>
      <c r="P2498" s="205" t="s">
        <v>18858</v>
      </c>
      <c r="Q2498" s="205" t="s">
        <v>65</v>
      </c>
      <c r="R2498" s="205" t="s">
        <v>18848</v>
      </c>
      <c r="S2498" s="205" t="s">
        <v>18902</v>
      </c>
      <c r="T2498" s="205" t="s">
        <v>93</v>
      </c>
      <c r="U2498" s="208" t="s">
        <v>18927</v>
      </c>
      <c r="V2498" s="205">
        <v>0.95</v>
      </c>
      <c r="W2498" s="205" t="s">
        <v>68</v>
      </c>
      <c r="X2498" s="205" t="s">
        <v>69</v>
      </c>
      <c r="Y2498" s="205" t="s">
        <v>70</v>
      </c>
      <c r="Z2498" s="205" t="s">
        <v>95</v>
      </c>
      <c r="AA2498" s="234" t="s">
        <v>71</v>
      </c>
      <c r="AB2498" s="216">
        <v>46310</v>
      </c>
      <c r="AC2498" s="205"/>
      <c r="AD2498" s="230" t="s">
        <v>72</v>
      </c>
      <c r="AE2498" s="126" t="s">
        <v>73</v>
      </c>
      <c r="AF2498" s="127" t="s">
        <v>74</v>
      </c>
      <c r="AG2498" s="128"/>
      <c r="AH2498" s="129"/>
      <c r="AI2498" s="129"/>
      <c r="AJ2498" s="126" t="s">
        <v>75</v>
      </c>
      <c r="AK2498" s="127" t="s">
        <v>76</v>
      </c>
      <c r="AL2498" s="129" t="s">
        <v>77</v>
      </c>
      <c r="AM2498" s="128" t="s">
        <v>18928</v>
      </c>
      <c r="AN2498" s="129"/>
      <c r="AO2498" s="127" t="s">
        <v>79</v>
      </c>
      <c r="AP2498" s="129"/>
      <c r="AQ2498" s="183"/>
      <c r="AR2498" s="183"/>
      <c r="AS2498" s="183"/>
    </row>
    <row r="2499" spans="1:45" customFormat="1" ht="30" hidden="1" customHeight="1">
      <c r="A2499" s="204" t="s">
        <v>49</v>
      </c>
      <c r="B2499" s="200" t="s">
        <v>18847</v>
      </c>
      <c r="C2499" s="200" t="s">
        <v>18848</v>
      </c>
      <c r="D2499" s="200" t="s">
        <v>18901</v>
      </c>
      <c r="E2499" s="200" t="s">
        <v>18902</v>
      </c>
      <c r="F2499" s="206" t="s">
        <v>18929</v>
      </c>
      <c r="G2499" s="201" t="s">
        <v>18930</v>
      </c>
      <c r="H2499" s="205" t="s">
        <v>18931</v>
      </c>
      <c r="I2499" s="204" t="s">
        <v>18932</v>
      </c>
      <c r="J2499" s="207" t="s">
        <v>18933</v>
      </c>
      <c r="K2499" s="208" t="s">
        <v>18934</v>
      </c>
      <c r="L2499" s="200" t="s">
        <v>60</v>
      </c>
      <c r="M2499" s="205" t="s">
        <v>61</v>
      </c>
      <c r="N2499" s="205" t="s">
        <v>62</v>
      </c>
      <c r="O2499" s="205" t="s">
        <v>18857</v>
      </c>
      <c r="P2499" s="205" t="s">
        <v>18858</v>
      </c>
      <c r="Q2499" s="205" t="s">
        <v>65</v>
      </c>
      <c r="R2499" s="205" t="s">
        <v>18848</v>
      </c>
      <c r="S2499" s="205" t="s">
        <v>18902</v>
      </c>
      <c r="T2499" s="205" t="s">
        <v>66</v>
      </c>
      <c r="U2499" s="208" t="s">
        <v>18935</v>
      </c>
      <c r="V2499" s="205">
        <v>1</v>
      </c>
      <c r="W2499" s="205" t="s">
        <v>68</v>
      </c>
      <c r="X2499" s="205" t="s">
        <v>69</v>
      </c>
      <c r="Y2499" s="205" t="s">
        <v>70</v>
      </c>
      <c r="Z2499" s="205" t="s">
        <v>647</v>
      </c>
      <c r="AA2499" s="234" t="s">
        <v>71</v>
      </c>
      <c r="AB2499" s="216">
        <v>46310</v>
      </c>
      <c r="AC2499" s="205"/>
      <c r="AD2499" s="230" t="s">
        <v>72</v>
      </c>
      <c r="AE2499" s="126" t="s">
        <v>73</v>
      </c>
      <c r="AF2499" s="127" t="s">
        <v>74</v>
      </c>
      <c r="AG2499" s="128"/>
      <c r="AH2499" s="129"/>
      <c r="AI2499" s="129"/>
      <c r="AJ2499" s="126" t="s">
        <v>75</v>
      </c>
      <c r="AK2499" s="127" t="s">
        <v>76</v>
      </c>
      <c r="AL2499" s="129" t="s">
        <v>77</v>
      </c>
      <c r="AM2499" s="128" t="s">
        <v>18936</v>
      </c>
      <c r="AN2499" s="129"/>
      <c r="AO2499" s="127" t="s">
        <v>79</v>
      </c>
      <c r="AP2499" s="129"/>
      <c r="AQ2499" s="183"/>
      <c r="AR2499" s="183"/>
      <c r="AS2499" s="183"/>
    </row>
    <row r="2500" spans="1:45" customFormat="1" ht="30" hidden="1" customHeight="1">
      <c r="A2500" s="204" t="s">
        <v>49</v>
      </c>
      <c r="B2500" s="200" t="s">
        <v>18847</v>
      </c>
      <c r="C2500" s="200" t="s">
        <v>18848</v>
      </c>
      <c r="D2500" s="200" t="s">
        <v>18901</v>
      </c>
      <c r="E2500" s="200" t="s">
        <v>18902</v>
      </c>
      <c r="F2500" s="206" t="s">
        <v>18937</v>
      </c>
      <c r="G2500" s="201" t="s">
        <v>18938</v>
      </c>
      <c r="H2500" s="205" t="s">
        <v>18939</v>
      </c>
      <c r="I2500" s="204" t="s">
        <v>18940</v>
      </c>
      <c r="J2500" s="207" t="s">
        <v>18941</v>
      </c>
      <c r="K2500" s="208" t="s">
        <v>18942</v>
      </c>
      <c r="L2500" s="200" t="s">
        <v>60</v>
      </c>
      <c r="M2500" s="205" t="s">
        <v>61</v>
      </c>
      <c r="N2500" s="205" t="s">
        <v>62</v>
      </c>
      <c r="O2500" s="205" t="s">
        <v>18857</v>
      </c>
      <c r="P2500" s="205" t="s">
        <v>18858</v>
      </c>
      <c r="Q2500" s="205" t="s">
        <v>65</v>
      </c>
      <c r="R2500" s="205" t="s">
        <v>18848</v>
      </c>
      <c r="S2500" s="205" t="s">
        <v>18902</v>
      </c>
      <c r="T2500" s="205" t="s">
        <v>66</v>
      </c>
      <c r="U2500" s="208" t="s">
        <v>18943</v>
      </c>
      <c r="V2500" s="205">
        <v>1</v>
      </c>
      <c r="W2500" s="205" t="s">
        <v>68</v>
      </c>
      <c r="X2500" s="205" t="s">
        <v>69</v>
      </c>
      <c r="Y2500" s="205" t="s">
        <v>70</v>
      </c>
      <c r="Z2500" s="205" t="s">
        <v>18847</v>
      </c>
      <c r="AA2500" s="234" t="s">
        <v>71</v>
      </c>
      <c r="AB2500" s="216">
        <v>46310</v>
      </c>
      <c r="AC2500" s="205"/>
      <c r="AD2500" s="230" t="s">
        <v>72</v>
      </c>
      <c r="AE2500" s="126" t="s">
        <v>73</v>
      </c>
      <c r="AF2500" s="127" t="s">
        <v>74</v>
      </c>
      <c r="AG2500" s="128"/>
      <c r="AH2500" s="129"/>
      <c r="AI2500" s="129"/>
      <c r="AJ2500" s="126" t="s">
        <v>75</v>
      </c>
      <c r="AK2500" s="127" t="s">
        <v>76</v>
      </c>
      <c r="AL2500" s="129" t="s">
        <v>77</v>
      </c>
      <c r="AM2500" s="128" t="s">
        <v>18944</v>
      </c>
      <c r="AN2500" s="129"/>
      <c r="AO2500" s="127" t="s">
        <v>79</v>
      </c>
      <c r="AP2500" s="129"/>
      <c r="AQ2500" s="183"/>
      <c r="AR2500" s="183"/>
      <c r="AS2500" s="183"/>
    </row>
    <row r="2501" spans="1:45" customFormat="1" ht="30" hidden="1" customHeight="1">
      <c r="A2501" s="204" t="s">
        <v>49</v>
      </c>
      <c r="B2501" s="200" t="s">
        <v>18847</v>
      </c>
      <c r="C2501" s="200" t="s">
        <v>18848</v>
      </c>
      <c r="D2501" s="200" t="s">
        <v>18154</v>
      </c>
      <c r="E2501" s="200" t="s">
        <v>18945</v>
      </c>
      <c r="F2501" s="206" t="s">
        <v>18946</v>
      </c>
      <c r="G2501" s="201" t="s">
        <v>18947</v>
      </c>
      <c r="H2501" s="205" t="s">
        <v>18948</v>
      </c>
      <c r="I2501" s="204" t="s">
        <v>18949</v>
      </c>
      <c r="J2501" s="207" t="s">
        <v>18950</v>
      </c>
      <c r="K2501" s="208" t="s">
        <v>18161</v>
      </c>
      <c r="L2501" s="200" t="s">
        <v>60</v>
      </c>
      <c r="M2501" s="205" t="s">
        <v>61</v>
      </c>
      <c r="N2501" s="205" t="s">
        <v>62</v>
      </c>
      <c r="O2501" s="205" t="s">
        <v>18857</v>
      </c>
      <c r="P2501" s="205" t="s">
        <v>18858</v>
      </c>
      <c r="Q2501" s="205" t="s">
        <v>65</v>
      </c>
      <c r="R2501" s="205" t="s">
        <v>18848</v>
      </c>
      <c r="S2501" s="205" t="s">
        <v>18945</v>
      </c>
      <c r="T2501" s="205" t="s">
        <v>66</v>
      </c>
      <c r="U2501" s="208" t="s">
        <v>18162</v>
      </c>
      <c r="V2501" s="205" t="s">
        <v>647</v>
      </c>
      <c r="W2501" s="205" t="s">
        <v>68</v>
      </c>
      <c r="X2501" s="205" t="s">
        <v>69</v>
      </c>
      <c r="Y2501" s="205" t="s">
        <v>70</v>
      </c>
      <c r="Z2501" s="205" t="s">
        <v>647</v>
      </c>
      <c r="AA2501" s="234" t="s">
        <v>71</v>
      </c>
      <c r="AB2501" s="216">
        <v>46310</v>
      </c>
      <c r="AC2501" s="205"/>
      <c r="AD2501" s="230" t="s">
        <v>375</v>
      </c>
      <c r="AE2501" s="126" t="s">
        <v>75</v>
      </c>
      <c r="AF2501" s="127" t="s">
        <v>76</v>
      </c>
      <c r="AG2501" s="128" t="s">
        <v>15007</v>
      </c>
      <c r="AH2501" s="129"/>
      <c r="AI2501" s="129"/>
      <c r="AJ2501" s="126" t="s">
        <v>73</v>
      </c>
      <c r="AK2501" s="127"/>
      <c r="AL2501" s="129"/>
      <c r="AM2501" s="128"/>
      <c r="AN2501" s="129"/>
      <c r="AO2501" s="127" t="s">
        <v>79</v>
      </c>
      <c r="AP2501" s="129"/>
      <c r="AQ2501" s="183"/>
      <c r="AR2501" s="183"/>
      <c r="AS2501" s="183"/>
    </row>
    <row r="2502" spans="1:45" customFormat="1" ht="30" hidden="1" customHeight="1">
      <c r="A2502" s="204" t="s">
        <v>49</v>
      </c>
      <c r="B2502" s="200" t="s">
        <v>18847</v>
      </c>
      <c r="C2502" s="200" t="s">
        <v>18848</v>
      </c>
      <c r="D2502" s="200" t="s">
        <v>18154</v>
      </c>
      <c r="E2502" s="200" t="s">
        <v>18945</v>
      </c>
      <c r="F2502" s="206" t="s">
        <v>18951</v>
      </c>
      <c r="G2502" s="201" t="s">
        <v>18952</v>
      </c>
      <c r="H2502" s="205" t="s">
        <v>18953</v>
      </c>
      <c r="I2502" s="204" t="s">
        <v>18954</v>
      </c>
      <c r="J2502" s="207" t="s">
        <v>18955</v>
      </c>
      <c r="K2502" s="208" t="s">
        <v>18956</v>
      </c>
      <c r="L2502" s="200" t="s">
        <v>90</v>
      </c>
      <c r="M2502" s="205" t="s">
        <v>61</v>
      </c>
      <c r="N2502" s="205" t="s">
        <v>62</v>
      </c>
      <c r="O2502" s="205" t="s">
        <v>18857</v>
      </c>
      <c r="P2502" s="205" t="s">
        <v>18858</v>
      </c>
      <c r="Q2502" s="205" t="s">
        <v>65</v>
      </c>
      <c r="R2502" s="205" t="s">
        <v>18848</v>
      </c>
      <c r="S2502" s="205" t="s">
        <v>18945</v>
      </c>
      <c r="T2502" s="205" t="s">
        <v>93</v>
      </c>
      <c r="U2502" s="208" t="s">
        <v>18169</v>
      </c>
      <c r="V2502" s="205">
        <v>0.95</v>
      </c>
      <c r="W2502" s="205" t="s">
        <v>68</v>
      </c>
      <c r="X2502" s="205" t="s">
        <v>69</v>
      </c>
      <c r="Y2502" s="205" t="s">
        <v>70</v>
      </c>
      <c r="Z2502" s="205" t="s">
        <v>95</v>
      </c>
      <c r="AA2502" s="234" t="s">
        <v>71</v>
      </c>
      <c r="AB2502" s="216">
        <v>46310</v>
      </c>
      <c r="AC2502" s="205"/>
      <c r="AD2502" s="230" t="s">
        <v>72</v>
      </c>
      <c r="AE2502" s="126" t="s">
        <v>73</v>
      </c>
      <c r="AF2502" s="127" t="s">
        <v>74</v>
      </c>
      <c r="AG2502" s="128"/>
      <c r="AH2502" s="129"/>
      <c r="AI2502" s="129"/>
      <c r="AJ2502" s="126" t="s">
        <v>75</v>
      </c>
      <c r="AK2502" s="127" t="s">
        <v>76</v>
      </c>
      <c r="AL2502" s="129" t="s">
        <v>77</v>
      </c>
      <c r="AM2502" s="128" t="s">
        <v>18170</v>
      </c>
      <c r="AN2502" s="129"/>
      <c r="AO2502" s="127" t="s">
        <v>79</v>
      </c>
      <c r="AP2502" s="129"/>
      <c r="AQ2502" s="183"/>
      <c r="AR2502" s="183"/>
      <c r="AS2502" s="183"/>
    </row>
    <row r="2503" spans="1:45" customFormat="1" ht="30" hidden="1" customHeight="1">
      <c r="A2503" s="204" t="s">
        <v>49</v>
      </c>
      <c r="B2503" s="200" t="s">
        <v>18847</v>
      </c>
      <c r="C2503" s="200" t="s">
        <v>18848</v>
      </c>
      <c r="D2503" s="200" t="s">
        <v>18154</v>
      </c>
      <c r="E2503" s="200" t="s">
        <v>18945</v>
      </c>
      <c r="F2503" s="206" t="s">
        <v>18957</v>
      </c>
      <c r="G2503" s="201" t="s">
        <v>18958</v>
      </c>
      <c r="H2503" s="205" t="s">
        <v>18959</v>
      </c>
      <c r="I2503" s="204" t="s">
        <v>18960</v>
      </c>
      <c r="J2503" s="207" t="s">
        <v>18961</v>
      </c>
      <c r="K2503" s="208" t="s">
        <v>18962</v>
      </c>
      <c r="L2503" s="200" t="s">
        <v>60</v>
      </c>
      <c r="M2503" s="205" t="s">
        <v>61</v>
      </c>
      <c r="N2503" s="205" t="s">
        <v>62</v>
      </c>
      <c r="O2503" s="205" t="s">
        <v>18857</v>
      </c>
      <c r="P2503" s="205" t="s">
        <v>18858</v>
      </c>
      <c r="Q2503" s="205" t="s">
        <v>65</v>
      </c>
      <c r="R2503" s="205" t="s">
        <v>18848</v>
      </c>
      <c r="S2503" s="205" t="s">
        <v>18945</v>
      </c>
      <c r="T2503" s="205" t="s">
        <v>66</v>
      </c>
      <c r="U2503" s="208" t="s">
        <v>18177</v>
      </c>
      <c r="V2503" s="205">
        <v>1</v>
      </c>
      <c r="W2503" s="205" t="s">
        <v>68</v>
      </c>
      <c r="X2503" s="205" t="s">
        <v>69</v>
      </c>
      <c r="Y2503" s="205" t="s">
        <v>70</v>
      </c>
      <c r="Z2503" s="205" t="s">
        <v>647</v>
      </c>
      <c r="AA2503" s="234" t="s">
        <v>71</v>
      </c>
      <c r="AB2503" s="216">
        <v>46310</v>
      </c>
      <c r="AC2503" s="205"/>
      <c r="AD2503" s="230" t="s">
        <v>72</v>
      </c>
      <c r="AE2503" s="126" t="s">
        <v>73</v>
      </c>
      <c r="AF2503" s="127" t="s">
        <v>74</v>
      </c>
      <c r="AG2503" s="128"/>
      <c r="AH2503" s="129"/>
      <c r="AI2503" s="129"/>
      <c r="AJ2503" s="126" t="s">
        <v>75</v>
      </c>
      <c r="AK2503" s="127" t="s">
        <v>76</v>
      </c>
      <c r="AL2503" s="129" t="s">
        <v>77</v>
      </c>
      <c r="AM2503" s="128" t="s">
        <v>18963</v>
      </c>
      <c r="AN2503" s="129"/>
      <c r="AO2503" s="127" t="s">
        <v>79</v>
      </c>
      <c r="AP2503" s="129"/>
      <c r="AQ2503" s="183"/>
      <c r="AR2503" s="183"/>
      <c r="AS2503" s="183"/>
    </row>
    <row r="2504" spans="1:45" customFormat="1" ht="30" hidden="1" customHeight="1">
      <c r="A2504" s="204" t="s">
        <v>49</v>
      </c>
      <c r="B2504" s="200" t="s">
        <v>18847</v>
      </c>
      <c r="C2504" s="200" t="s">
        <v>18848</v>
      </c>
      <c r="D2504" s="200" t="s">
        <v>18964</v>
      </c>
      <c r="E2504" s="200" t="s">
        <v>18965</v>
      </c>
      <c r="F2504" s="206" t="s">
        <v>18966</v>
      </c>
      <c r="G2504" s="201" t="s">
        <v>18967</v>
      </c>
      <c r="H2504" s="205" t="s">
        <v>18968</v>
      </c>
      <c r="I2504" s="204" t="s">
        <v>18969</v>
      </c>
      <c r="J2504" s="207" t="s">
        <v>18970</v>
      </c>
      <c r="K2504" s="208" t="s">
        <v>18971</v>
      </c>
      <c r="L2504" s="200" t="s">
        <v>90</v>
      </c>
      <c r="M2504" s="205" t="s">
        <v>61</v>
      </c>
      <c r="N2504" s="205" t="s">
        <v>62</v>
      </c>
      <c r="O2504" s="205" t="s">
        <v>18857</v>
      </c>
      <c r="P2504" s="205" t="s">
        <v>18858</v>
      </c>
      <c r="Q2504" s="205" t="s">
        <v>65</v>
      </c>
      <c r="R2504" s="205" t="s">
        <v>18848</v>
      </c>
      <c r="S2504" s="205" t="s">
        <v>18965</v>
      </c>
      <c r="T2504" s="205" t="s">
        <v>93</v>
      </c>
      <c r="U2504" s="208" t="s">
        <v>18972</v>
      </c>
      <c r="V2504" s="205">
        <v>0.95</v>
      </c>
      <c r="W2504" s="205" t="s">
        <v>68</v>
      </c>
      <c r="X2504" s="205" t="s">
        <v>69</v>
      </c>
      <c r="Y2504" s="205" t="s">
        <v>70</v>
      </c>
      <c r="Z2504" s="205" t="s">
        <v>95</v>
      </c>
      <c r="AA2504" s="234" t="s">
        <v>71</v>
      </c>
      <c r="AB2504" s="216">
        <v>46310</v>
      </c>
      <c r="AC2504" s="205"/>
      <c r="AD2504" s="230" t="s">
        <v>72</v>
      </c>
      <c r="AE2504" s="126" t="s">
        <v>73</v>
      </c>
      <c r="AF2504" s="127" t="s">
        <v>74</v>
      </c>
      <c r="AG2504" s="128"/>
      <c r="AH2504" s="129"/>
      <c r="AI2504" s="129"/>
      <c r="AJ2504" s="126" t="s">
        <v>75</v>
      </c>
      <c r="AK2504" s="127" t="s">
        <v>76</v>
      </c>
      <c r="AL2504" s="129" t="s">
        <v>77</v>
      </c>
      <c r="AM2504" s="128" t="s">
        <v>18973</v>
      </c>
      <c r="AN2504" s="129"/>
      <c r="AO2504" s="127" t="s">
        <v>79</v>
      </c>
      <c r="AP2504" s="129"/>
      <c r="AQ2504" s="183"/>
      <c r="AR2504" s="183"/>
      <c r="AS2504" s="183"/>
    </row>
    <row r="2505" spans="1:45" customFormat="1" ht="30" hidden="1" customHeight="1">
      <c r="A2505" s="204" t="s">
        <v>49</v>
      </c>
      <c r="B2505" s="200" t="s">
        <v>18847</v>
      </c>
      <c r="C2505" s="200" t="s">
        <v>18848</v>
      </c>
      <c r="D2505" s="200" t="s">
        <v>18964</v>
      </c>
      <c r="E2505" s="200" t="s">
        <v>18965</v>
      </c>
      <c r="F2505" s="206" t="s">
        <v>18974</v>
      </c>
      <c r="G2505" s="201" t="s">
        <v>18975</v>
      </c>
      <c r="H2505" s="205" t="s">
        <v>18976</v>
      </c>
      <c r="I2505" s="204" t="s">
        <v>18977</v>
      </c>
      <c r="J2505" s="207" t="s">
        <v>18978</v>
      </c>
      <c r="K2505" s="208" t="s">
        <v>18979</v>
      </c>
      <c r="L2505" s="200" t="s">
        <v>60</v>
      </c>
      <c r="M2505" s="205" t="s">
        <v>61</v>
      </c>
      <c r="N2505" s="205" t="s">
        <v>62</v>
      </c>
      <c r="O2505" s="205" t="s">
        <v>18857</v>
      </c>
      <c r="P2505" s="205" t="s">
        <v>18858</v>
      </c>
      <c r="Q2505" s="205" t="s">
        <v>65</v>
      </c>
      <c r="R2505" s="205" t="s">
        <v>18848</v>
      </c>
      <c r="S2505" s="205" t="s">
        <v>18965</v>
      </c>
      <c r="T2505" s="205" t="s">
        <v>66</v>
      </c>
      <c r="U2505" s="208" t="s">
        <v>18980</v>
      </c>
      <c r="V2505" s="205">
        <v>1</v>
      </c>
      <c r="W2505" s="205" t="s">
        <v>68</v>
      </c>
      <c r="X2505" s="205" t="s">
        <v>69</v>
      </c>
      <c r="Y2505" s="205" t="s">
        <v>70</v>
      </c>
      <c r="Z2505" s="205" t="s">
        <v>647</v>
      </c>
      <c r="AA2505" s="234" t="s">
        <v>71</v>
      </c>
      <c r="AB2505" s="216">
        <v>46310</v>
      </c>
      <c r="AC2505" s="205"/>
      <c r="AD2505" s="230" t="s">
        <v>72</v>
      </c>
      <c r="AE2505" s="126" t="s">
        <v>73</v>
      </c>
      <c r="AF2505" s="127" t="s">
        <v>74</v>
      </c>
      <c r="AG2505" s="128"/>
      <c r="AH2505" s="129"/>
      <c r="AI2505" s="129"/>
      <c r="AJ2505" s="126" t="s">
        <v>75</v>
      </c>
      <c r="AK2505" s="127" t="s">
        <v>76</v>
      </c>
      <c r="AL2505" s="129" t="s">
        <v>77</v>
      </c>
      <c r="AM2505" s="128" t="s">
        <v>18981</v>
      </c>
      <c r="AN2505" s="129"/>
      <c r="AO2505" s="127" t="s">
        <v>79</v>
      </c>
      <c r="AP2505" s="129"/>
      <c r="AQ2505" s="183"/>
      <c r="AR2505" s="183"/>
      <c r="AS2505" s="183"/>
    </row>
    <row r="2506" spans="1:45" customFormat="1" ht="30" hidden="1" customHeight="1">
      <c r="A2506" s="204" t="s">
        <v>49</v>
      </c>
      <c r="B2506" s="200" t="s">
        <v>18847</v>
      </c>
      <c r="C2506" s="200" t="s">
        <v>18848</v>
      </c>
      <c r="D2506" s="200" t="s">
        <v>18964</v>
      </c>
      <c r="E2506" s="200" t="s">
        <v>18965</v>
      </c>
      <c r="F2506" s="206" t="s">
        <v>18982</v>
      </c>
      <c r="G2506" s="201" t="s">
        <v>18983</v>
      </c>
      <c r="H2506" s="205" t="s">
        <v>18984</v>
      </c>
      <c r="I2506" s="204" t="s">
        <v>18985</v>
      </c>
      <c r="J2506" s="207" t="s">
        <v>18986</v>
      </c>
      <c r="K2506" s="208" t="s">
        <v>18987</v>
      </c>
      <c r="L2506" s="200" t="s">
        <v>60</v>
      </c>
      <c r="M2506" s="205" t="s">
        <v>61</v>
      </c>
      <c r="N2506" s="205" t="s">
        <v>62</v>
      </c>
      <c r="O2506" s="205" t="s">
        <v>18857</v>
      </c>
      <c r="P2506" s="205" t="s">
        <v>18858</v>
      </c>
      <c r="Q2506" s="205" t="s">
        <v>65</v>
      </c>
      <c r="R2506" s="205" t="s">
        <v>18848</v>
      </c>
      <c r="S2506" s="205" t="s">
        <v>18965</v>
      </c>
      <c r="T2506" s="205" t="s">
        <v>66</v>
      </c>
      <c r="U2506" s="208" t="s">
        <v>18988</v>
      </c>
      <c r="V2506" s="205">
        <v>1</v>
      </c>
      <c r="W2506" s="205" t="s">
        <v>68</v>
      </c>
      <c r="X2506" s="205" t="s">
        <v>69</v>
      </c>
      <c r="Y2506" s="205" t="s">
        <v>70</v>
      </c>
      <c r="Z2506" s="205" t="s">
        <v>18847</v>
      </c>
      <c r="AA2506" s="234" t="s">
        <v>71</v>
      </c>
      <c r="AB2506" s="216">
        <v>46310</v>
      </c>
      <c r="AC2506" s="205"/>
      <c r="AD2506" s="230" t="s">
        <v>72</v>
      </c>
      <c r="AE2506" s="126" t="s">
        <v>73</v>
      </c>
      <c r="AF2506" s="127" t="s">
        <v>74</v>
      </c>
      <c r="AG2506" s="128"/>
      <c r="AH2506" s="129"/>
      <c r="AI2506" s="129"/>
      <c r="AJ2506" s="126" t="s">
        <v>75</v>
      </c>
      <c r="AK2506" s="127" t="s">
        <v>76</v>
      </c>
      <c r="AL2506" s="129" t="s">
        <v>77</v>
      </c>
      <c r="AM2506" s="128" t="s">
        <v>18989</v>
      </c>
      <c r="AN2506" s="129"/>
      <c r="AO2506" s="127" t="s">
        <v>79</v>
      </c>
      <c r="AP2506" s="129"/>
      <c r="AQ2506" s="183"/>
      <c r="AR2506" s="183"/>
      <c r="AS2506" s="183"/>
    </row>
    <row r="2507" spans="1:45" customFormat="1" ht="30" hidden="1" customHeight="1">
      <c r="A2507" s="204" t="s">
        <v>49</v>
      </c>
      <c r="B2507" s="200" t="s">
        <v>18847</v>
      </c>
      <c r="C2507" s="200" t="s">
        <v>18848</v>
      </c>
      <c r="D2507" s="200" t="s">
        <v>18964</v>
      </c>
      <c r="E2507" s="200" t="s">
        <v>18965</v>
      </c>
      <c r="F2507" s="206" t="s">
        <v>18990</v>
      </c>
      <c r="G2507" s="201" t="s">
        <v>18991</v>
      </c>
      <c r="H2507" s="205" t="s">
        <v>18992</v>
      </c>
      <c r="I2507" s="204" t="s">
        <v>18993</v>
      </c>
      <c r="J2507" s="207" t="s">
        <v>18994</v>
      </c>
      <c r="K2507" s="208" t="s">
        <v>18995</v>
      </c>
      <c r="L2507" s="200" t="s">
        <v>60</v>
      </c>
      <c r="M2507" s="205" t="s">
        <v>61</v>
      </c>
      <c r="N2507" s="205" t="s">
        <v>62</v>
      </c>
      <c r="O2507" s="205" t="s">
        <v>18857</v>
      </c>
      <c r="P2507" s="205" t="s">
        <v>18858</v>
      </c>
      <c r="Q2507" s="205" t="s">
        <v>65</v>
      </c>
      <c r="R2507" s="205" t="s">
        <v>18848</v>
      </c>
      <c r="S2507" s="205" t="s">
        <v>18965</v>
      </c>
      <c r="T2507" s="205" t="s">
        <v>66</v>
      </c>
      <c r="U2507" s="208" t="s">
        <v>18996</v>
      </c>
      <c r="V2507" s="205">
        <v>1</v>
      </c>
      <c r="W2507" s="205" t="s">
        <v>68</v>
      </c>
      <c r="X2507" s="205" t="s">
        <v>69</v>
      </c>
      <c r="Y2507" s="205" t="s">
        <v>70</v>
      </c>
      <c r="Z2507" s="205" t="s">
        <v>18847</v>
      </c>
      <c r="AA2507" s="234" t="s">
        <v>71</v>
      </c>
      <c r="AB2507" s="216">
        <v>46310</v>
      </c>
      <c r="AC2507" s="205"/>
      <c r="AD2507" s="230" t="s">
        <v>72</v>
      </c>
      <c r="AE2507" s="126" t="s">
        <v>73</v>
      </c>
      <c r="AF2507" s="127" t="s">
        <v>74</v>
      </c>
      <c r="AG2507" s="128"/>
      <c r="AH2507" s="129"/>
      <c r="AI2507" s="129"/>
      <c r="AJ2507" s="126" t="s">
        <v>75</v>
      </c>
      <c r="AK2507" s="127" t="s">
        <v>76</v>
      </c>
      <c r="AL2507" s="129" t="s">
        <v>77</v>
      </c>
      <c r="AM2507" s="128" t="s">
        <v>18997</v>
      </c>
      <c r="AN2507" s="129"/>
      <c r="AO2507" s="127" t="s">
        <v>79</v>
      </c>
      <c r="AP2507" s="129"/>
      <c r="AQ2507" s="183"/>
      <c r="AR2507" s="183"/>
      <c r="AS2507" s="183"/>
    </row>
    <row r="2508" spans="1:45" customFormat="1" ht="30" hidden="1" customHeight="1">
      <c r="A2508" s="204" t="s">
        <v>49</v>
      </c>
      <c r="B2508" s="200" t="s">
        <v>18847</v>
      </c>
      <c r="C2508" s="200" t="s">
        <v>18848</v>
      </c>
      <c r="D2508" s="200" t="s">
        <v>18998</v>
      </c>
      <c r="E2508" s="200" t="s">
        <v>18999</v>
      </c>
      <c r="F2508" s="206" t="s">
        <v>19000</v>
      </c>
      <c r="G2508" s="201" t="s">
        <v>19001</v>
      </c>
      <c r="H2508" s="205" t="s">
        <v>19002</v>
      </c>
      <c r="I2508" s="204" t="s">
        <v>19003</v>
      </c>
      <c r="J2508" s="207" t="s">
        <v>19004</v>
      </c>
      <c r="K2508" s="208" t="s">
        <v>19005</v>
      </c>
      <c r="L2508" s="200" t="s">
        <v>90</v>
      </c>
      <c r="M2508" s="205" t="s">
        <v>61</v>
      </c>
      <c r="N2508" s="205" t="s">
        <v>62</v>
      </c>
      <c r="O2508" s="205" t="s">
        <v>18857</v>
      </c>
      <c r="P2508" s="205" t="s">
        <v>18858</v>
      </c>
      <c r="Q2508" s="205" t="s">
        <v>65</v>
      </c>
      <c r="R2508" s="205" t="s">
        <v>18848</v>
      </c>
      <c r="S2508" s="205" t="s">
        <v>18999</v>
      </c>
      <c r="T2508" s="205" t="s">
        <v>93</v>
      </c>
      <c r="U2508" s="208" t="s">
        <v>19006</v>
      </c>
      <c r="V2508" s="205">
        <v>0.95</v>
      </c>
      <c r="W2508" s="205" t="s">
        <v>68</v>
      </c>
      <c r="X2508" s="205" t="s">
        <v>69</v>
      </c>
      <c r="Y2508" s="205" t="s">
        <v>70</v>
      </c>
      <c r="Z2508" s="205" t="s">
        <v>95</v>
      </c>
      <c r="AA2508" s="234" t="s">
        <v>71</v>
      </c>
      <c r="AB2508" s="216">
        <v>46310</v>
      </c>
      <c r="AC2508" s="205"/>
      <c r="AD2508" s="230" t="s">
        <v>72</v>
      </c>
      <c r="AE2508" s="126" t="s">
        <v>73</v>
      </c>
      <c r="AF2508" s="127" t="s">
        <v>74</v>
      </c>
      <c r="AG2508" s="128"/>
      <c r="AH2508" s="129"/>
      <c r="AI2508" s="129"/>
      <c r="AJ2508" s="126" t="s">
        <v>75</v>
      </c>
      <c r="AK2508" s="127" t="s">
        <v>76</v>
      </c>
      <c r="AL2508" s="129" t="s">
        <v>77</v>
      </c>
      <c r="AM2508" s="128" t="s">
        <v>19007</v>
      </c>
      <c r="AN2508" s="129"/>
      <c r="AO2508" s="127" t="s">
        <v>79</v>
      </c>
      <c r="AP2508" s="129"/>
      <c r="AQ2508" s="183"/>
      <c r="AR2508" s="183"/>
      <c r="AS2508" s="183"/>
    </row>
    <row r="2509" spans="1:45" customFormat="1" ht="30" hidden="1" customHeight="1">
      <c r="A2509" s="204" t="s">
        <v>49</v>
      </c>
      <c r="B2509" s="200" t="s">
        <v>18847</v>
      </c>
      <c r="C2509" s="200" t="s">
        <v>18848</v>
      </c>
      <c r="D2509" s="200" t="s">
        <v>18998</v>
      </c>
      <c r="E2509" s="200" t="s">
        <v>18999</v>
      </c>
      <c r="F2509" s="206" t="s">
        <v>19008</v>
      </c>
      <c r="G2509" s="201" t="s">
        <v>19009</v>
      </c>
      <c r="H2509" s="205" t="s">
        <v>19010</v>
      </c>
      <c r="I2509" s="204" t="s">
        <v>19011</v>
      </c>
      <c r="J2509" s="207" t="s">
        <v>19012</v>
      </c>
      <c r="K2509" s="208" t="s">
        <v>19013</v>
      </c>
      <c r="L2509" s="200" t="s">
        <v>60</v>
      </c>
      <c r="M2509" s="205" t="s">
        <v>61</v>
      </c>
      <c r="N2509" s="205" t="s">
        <v>62</v>
      </c>
      <c r="O2509" s="205" t="s">
        <v>18857</v>
      </c>
      <c r="P2509" s="205" t="s">
        <v>18858</v>
      </c>
      <c r="Q2509" s="205" t="s">
        <v>65</v>
      </c>
      <c r="R2509" s="205" t="s">
        <v>18848</v>
      </c>
      <c r="S2509" s="205" t="s">
        <v>18999</v>
      </c>
      <c r="T2509" s="205" t="s">
        <v>66</v>
      </c>
      <c r="U2509" s="208" t="s">
        <v>19014</v>
      </c>
      <c r="V2509" s="205">
        <v>1</v>
      </c>
      <c r="W2509" s="205" t="s">
        <v>68</v>
      </c>
      <c r="X2509" s="205" t="s">
        <v>69</v>
      </c>
      <c r="Y2509" s="205" t="s">
        <v>70</v>
      </c>
      <c r="Z2509" s="205" t="s">
        <v>647</v>
      </c>
      <c r="AA2509" s="234" t="s">
        <v>71</v>
      </c>
      <c r="AB2509" s="216">
        <v>46310</v>
      </c>
      <c r="AC2509" s="205"/>
      <c r="AD2509" s="230" t="s">
        <v>72</v>
      </c>
      <c r="AE2509" s="126" t="s">
        <v>73</v>
      </c>
      <c r="AF2509" s="127" t="s">
        <v>74</v>
      </c>
      <c r="AG2509" s="128"/>
      <c r="AH2509" s="129"/>
      <c r="AI2509" s="129"/>
      <c r="AJ2509" s="126" t="s">
        <v>75</v>
      </c>
      <c r="AK2509" s="127" t="s">
        <v>76</v>
      </c>
      <c r="AL2509" s="129" t="s">
        <v>77</v>
      </c>
      <c r="AM2509" s="128" t="s">
        <v>19015</v>
      </c>
      <c r="AN2509" s="129"/>
      <c r="AO2509" s="127" t="s">
        <v>79</v>
      </c>
      <c r="AP2509" s="129"/>
      <c r="AQ2509" s="183"/>
      <c r="AR2509" s="183"/>
      <c r="AS2509" s="183"/>
    </row>
    <row r="2510" spans="1:45" customFormat="1" ht="30" hidden="1" customHeight="1">
      <c r="A2510" s="204" t="s">
        <v>49</v>
      </c>
      <c r="B2510" s="200" t="s">
        <v>18847</v>
      </c>
      <c r="C2510" s="200" t="s">
        <v>18848</v>
      </c>
      <c r="D2510" s="200" t="s">
        <v>18998</v>
      </c>
      <c r="E2510" s="200" t="s">
        <v>18999</v>
      </c>
      <c r="F2510" s="206" t="s">
        <v>19016</v>
      </c>
      <c r="G2510" s="201" t="s">
        <v>19017</v>
      </c>
      <c r="H2510" s="205" t="s">
        <v>19018</v>
      </c>
      <c r="I2510" s="204" t="s">
        <v>19019</v>
      </c>
      <c r="J2510" s="207" t="s">
        <v>19020</v>
      </c>
      <c r="K2510" s="208" t="s">
        <v>19021</v>
      </c>
      <c r="L2510" s="200" t="s">
        <v>60</v>
      </c>
      <c r="M2510" s="205" t="s">
        <v>61</v>
      </c>
      <c r="N2510" s="205" t="s">
        <v>62</v>
      </c>
      <c r="O2510" s="205" t="s">
        <v>18857</v>
      </c>
      <c r="P2510" s="205" t="s">
        <v>18858</v>
      </c>
      <c r="Q2510" s="205" t="s">
        <v>65</v>
      </c>
      <c r="R2510" s="205" t="s">
        <v>18848</v>
      </c>
      <c r="S2510" s="205" t="s">
        <v>18999</v>
      </c>
      <c r="T2510" s="205" t="s">
        <v>66</v>
      </c>
      <c r="U2510" s="208" t="s">
        <v>19022</v>
      </c>
      <c r="V2510" s="205">
        <v>1</v>
      </c>
      <c r="W2510" s="205" t="s">
        <v>68</v>
      </c>
      <c r="X2510" s="205" t="s">
        <v>69</v>
      </c>
      <c r="Y2510" s="205" t="s">
        <v>70</v>
      </c>
      <c r="Z2510" s="205" t="s">
        <v>18847</v>
      </c>
      <c r="AA2510" s="234" t="s">
        <v>71</v>
      </c>
      <c r="AB2510" s="216">
        <v>46310</v>
      </c>
      <c r="AC2510" s="205"/>
      <c r="AD2510" s="230" t="s">
        <v>72</v>
      </c>
      <c r="AE2510" s="126" t="s">
        <v>73</v>
      </c>
      <c r="AF2510" s="127" t="s">
        <v>74</v>
      </c>
      <c r="AG2510" s="128"/>
      <c r="AH2510" s="129"/>
      <c r="AI2510" s="129"/>
      <c r="AJ2510" s="126" t="s">
        <v>75</v>
      </c>
      <c r="AK2510" s="127" t="s">
        <v>76</v>
      </c>
      <c r="AL2510" s="129" t="s">
        <v>77</v>
      </c>
      <c r="AM2510" s="128" t="s">
        <v>19023</v>
      </c>
      <c r="AN2510" s="129"/>
      <c r="AO2510" s="127" t="s">
        <v>79</v>
      </c>
      <c r="AP2510" s="129"/>
      <c r="AQ2510" s="183"/>
      <c r="AR2510" s="183"/>
      <c r="AS2510" s="183"/>
    </row>
    <row r="2511" spans="1:45" customFormat="1" ht="30" hidden="1" customHeight="1">
      <c r="A2511" s="204" t="s">
        <v>49</v>
      </c>
      <c r="B2511" s="200" t="s">
        <v>18847</v>
      </c>
      <c r="C2511" s="200" t="s">
        <v>18848</v>
      </c>
      <c r="D2511" s="200" t="s">
        <v>19024</v>
      </c>
      <c r="E2511" s="200" t="s">
        <v>19025</v>
      </c>
      <c r="F2511" s="206" t="s">
        <v>19026</v>
      </c>
      <c r="G2511" s="201" t="s">
        <v>19027</v>
      </c>
      <c r="H2511" s="205" t="s">
        <v>19028</v>
      </c>
      <c r="I2511" s="204" t="s">
        <v>19029</v>
      </c>
      <c r="J2511" s="207" t="s">
        <v>19030</v>
      </c>
      <c r="K2511" s="208" t="s">
        <v>19031</v>
      </c>
      <c r="L2511" s="200" t="s">
        <v>60</v>
      </c>
      <c r="M2511" s="205" t="s">
        <v>61</v>
      </c>
      <c r="N2511" s="205" t="s">
        <v>62</v>
      </c>
      <c r="O2511" s="205" t="s">
        <v>18857</v>
      </c>
      <c r="P2511" s="205" t="s">
        <v>18858</v>
      </c>
      <c r="Q2511" s="205" t="s">
        <v>65</v>
      </c>
      <c r="R2511" s="205" t="s">
        <v>18848</v>
      </c>
      <c r="S2511" s="205" t="s">
        <v>19025</v>
      </c>
      <c r="T2511" s="205" t="s">
        <v>66</v>
      </c>
      <c r="U2511" s="208" t="s">
        <v>19032</v>
      </c>
      <c r="V2511" s="205" t="s">
        <v>647</v>
      </c>
      <c r="W2511" s="205" t="s">
        <v>68</v>
      </c>
      <c r="X2511" s="205" t="s">
        <v>69</v>
      </c>
      <c r="Y2511" s="205" t="s">
        <v>70</v>
      </c>
      <c r="Z2511" s="205" t="s">
        <v>647</v>
      </c>
      <c r="AA2511" s="234" t="s">
        <v>71</v>
      </c>
      <c r="AB2511" s="216">
        <v>46310</v>
      </c>
      <c r="AC2511" s="205"/>
      <c r="AD2511" s="230" t="s">
        <v>375</v>
      </c>
      <c r="AE2511" s="126" t="s">
        <v>75</v>
      </c>
      <c r="AF2511" s="127" t="s">
        <v>76</v>
      </c>
      <c r="AG2511" s="128" t="s">
        <v>15007</v>
      </c>
      <c r="AH2511" s="129"/>
      <c r="AI2511" s="129"/>
      <c r="AJ2511" s="126" t="s">
        <v>73</v>
      </c>
      <c r="AK2511" s="127"/>
      <c r="AL2511" s="129"/>
      <c r="AM2511" s="128"/>
      <c r="AN2511" s="129"/>
      <c r="AO2511" s="127" t="s">
        <v>79</v>
      </c>
      <c r="AP2511" s="129"/>
      <c r="AQ2511" s="183"/>
      <c r="AR2511" s="183"/>
      <c r="AS2511" s="183"/>
    </row>
    <row r="2512" spans="1:45" customFormat="1" ht="30" hidden="1" customHeight="1">
      <c r="A2512" s="204" t="s">
        <v>49</v>
      </c>
      <c r="B2512" s="200" t="s">
        <v>18847</v>
      </c>
      <c r="C2512" s="200" t="s">
        <v>18848</v>
      </c>
      <c r="D2512" s="200" t="s">
        <v>19024</v>
      </c>
      <c r="E2512" s="200" t="s">
        <v>19025</v>
      </c>
      <c r="F2512" s="206" t="s">
        <v>19033</v>
      </c>
      <c r="G2512" s="201" t="s">
        <v>19034</v>
      </c>
      <c r="H2512" s="205" t="s">
        <v>19035</v>
      </c>
      <c r="I2512" s="204" t="s">
        <v>19036</v>
      </c>
      <c r="J2512" s="207" t="s">
        <v>19037</v>
      </c>
      <c r="K2512" s="208" t="s">
        <v>19038</v>
      </c>
      <c r="L2512" s="200" t="s">
        <v>90</v>
      </c>
      <c r="M2512" s="205" t="s">
        <v>61</v>
      </c>
      <c r="N2512" s="205" t="s">
        <v>62</v>
      </c>
      <c r="O2512" s="205" t="s">
        <v>18857</v>
      </c>
      <c r="P2512" s="205" t="s">
        <v>18858</v>
      </c>
      <c r="Q2512" s="205" t="s">
        <v>65</v>
      </c>
      <c r="R2512" s="205" t="s">
        <v>18848</v>
      </c>
      <c r="S2512" s="205" t="s">
        <v>19025</v>
      </c>
      <c r="T2512" s="205" t="s">
        <v>93</v>
      </c>
      <c r="U2512" s="208" t="s">
        <v>19039</v>
      </c>
      <c r="V2512" s="205">
        <v>0.95</v>
      </c>
      <c r="W2512" s="205" t="s">
        <v>68</v>
      </c>
      <c r="X2512" s="205" t="s">
        <v>69</v>
      </c>
      <c r="Y2512" s="205" t="s">
        <v>70</v>
      </c>
      <c r="Z2512" s="205" t="s">
        <v>95</v>
      </c>
      <c r="AA2512" s="234" t="s">
        <v>71</v>
      </c>
      <c r="AB2512" s="216">
        <v>46310</v>
      </c>
      <c r="AC2512" s="205"/>
      <c r="AD2512" s="230" t="s">
        <v>72</v>
      </c>
      <c r="AE2512" s="126" t="s">
        <v>73</v>
      </c>
      <c r="AF2512" s="127" t="s">
        <v>74</v>
      </c>
      <c r="AG2512" s="128"/>
      <c r="AH2512" s="129"/>
      <c r="AI2512" s="129"/>
      <c r="AJ2512" s="126" t="s">
        <v>75</v>
      </c>
      <c r="AK2512" s="127" t="s">
        <v>76</v>
      </c>
      <c r="AL2512" s="129" t="s">
        <v>77</v>
      </c>
      <c r="AM2512" s="128" t="s">
        <v>19040</v>
      </c>
      <c r="AN2512" s="129"/>
      <c r="AO2512" s="127" t="s">
        <v>79</v>
      </c>
      <c r="AP2512" s="129"/>
      <c r="AQ2512" s="183"/>
      <c r="AR2512" s="183"/>
      <c r="AS2512" s="183"/>
    </row>
    <row r="2513" spans="1:45" customFormat="1" ht="30" hidden="1" customHeight="1">
      <c r="A2513" s="204" t="s">
        <v>49</v>
      </c>
      <c r="B2513" s="200" t="s">
        <v>18847</v>
      </c>
      <c r="C2513" s="200" t="s">
        <v>18848</v>
      </c>
      <c r="D2513" s="200" t="s">
        <v>19024</v>
      </c>
      <c r="E2513" s="200" t="s">
        <v>19025</v>
      </c>
      <c r="F2513" s="206" t="s">
        <v>19041</v>
      </c>
      <c r="G2513" s="201" t="s">
        <v>19042</v>
      </c>
      <c r="H2513" s="205" t="s">
        <v>19043</v>
      </c>
      <c r="I2513" s="204" t="s">
        <v>19044</v>
      </c>
      <c r="J2513" s="207" t="s">
        <v>19045</v>
      </c>
      <c r="K2513" s="208" t="s">
        <v>19046</v>
      </c>
      <c r="L2513" s="200" t="s">
        <v>60</v>
      </c>
      <c r="M2513" s="205" t="s">
        <v>61</v>
      </c>
      <c r="N2513" s="205" t="s">
        <v>62</v>
      </c>
      <c r="O2513" s="205" t="s">
        <v>18857</v>
      </c>
      <c r="P2513" s="205" t="s">
        <v>18858</v>
      </c>
      <c r="Q2513" s="205" t="s">
        <v>65</v>
      </c>
      <c r="R2513" s="205" t="s">
        <v>18848</v>
      </c>
      <c r="S2513" s="205" t="s">
        <v>19025</v>
      </c>
      <c r="T2513" s="205" t="s">
        <v>66</v>
      </c>
      <c r="U2513" s="208" t="s">
        <v>19047</v>
      </c>
      <c r="V2513" s="205">
        <v>1</v>
      </c>
      <c r="W2513" s="205" t="s">
        <v>68</v>
      </c>
      <c r="X2513" s="205" t="s">
        <v>69</v>
      </c>
      <c r="Y2513" s="205" t="s">
        <v>70</v>
      </c>
      <c r="Z2513" s="205" t="s">
        <v>647</v>
      </c>
      <c r="AA2513" s="234" t="s">
        <v>71</v>
      </c>
      <c r="AB2513" s="216">
        <v>46310</v>
      </c>
      <c r="AC2513" s="205"/>
      <c r="AD2513" s="230" t="s">
        <v>72</v>
      </c>
      <c r="AE2513" s="126" t="s">
        <v>73</v>
      </c>
      <c r="AF2513" s="127" t="s">
        <v>74</v>
      </c>
      <c r="AG2513" s="128"/>
      <c r="AH2513" s="129"/>
      <c r="AI2513" s="129"/>
      <c r="AJ2513" s="126" t="s">
        <v>75</v>
      </c>
      <c r="AK2513" s="127" t="s">
        <v>76</v>
      </c>
      <c r="AL2513" s="129" t="s">
        <v>77</v>
      </c>
      <c r="AM2513" s="128" t="s">
        <v>19048</v>
      </c>
      <c r="AN2513" s="129"/>
      <c r="AO2513" s="127" t="s">
        <v>79</v>
      </c>
      <c r="AP2513" s="129"/>
      <c r="AQ2513" s="183"/>
      <c r="AR2513" s="183"/>
      <c r="AS2513" s="183"/>
    </row>
    <row r="2514" spans="1:45" customFormat="1" ht="30" hidden="1" customHeight="1">
      <c r="A2514" s="204" t="s">
        <v>49</v>
      </c>
      <c r="B2514" s="200" t="s">
        <v>18847</v>
      </c>
      <c r="C2514" s="200" t="s">
        <v>18848</v>
      </c>
      <c r="D2514" s="200" t="s">
        <v>19049</v>
      </c>
      <c r="E2514" s="200" t="s">
        <v>19050</v>
      </c>
      <c r="F2514" s="206" t="s">
        <v>19051</v>
      </c>
      <c r="G2514" s="201" t="s">
        <v>19052</v>
      </c>
      <c r="H2514" s="205" t="s">
        <v>19053</v>
      </c>
      <c r="I2514" s="204" t="s">
        <v>19054</v>
      </c>
      <c r="J2514" s="207" t="s">
        <v>19055</v>
      </c>
      <c r="K2514" s="208" t="s">
        <v>19056</v>
      </c>
      <c r="L2514" s="200" t="s">
        <v>90</v>
      </c>
      <c r="M2514" s="205" t="s">
        <v>61</v>
      </c>
      <c r="N2514" s="205" t="s">
        <v>62</v>
      </c>
      <c r="O2514" s="205" t="s">
        <v>18857</v>
      </c>
      <c r="P2514" s="205" t="s">
        <v>18858</v>
      </c>
      <c r="Q2514" s="205" t="s">
        <v>65</v>
      </c>
      <c r="R2514" s="205" t="s">
        <v>18848</v>
      </c>
      <c r="S2514" s="205" t="s">
        <v>19050</v>
      </c>
      <c r="T2514" s="205" t="s">
        <v>93</v>
      </c>
      <c r="U2514" s="208" t="s">
        <v>19057</v>
      </c>
      <c r="V2514" s="205">
        <v>0.95</v>
      </c>
      <c r="W2514" s="205" t="s">
        <v>68</v>
      </c>
      <c r="X2514" s="205" t="s">
        <v>69</v>
      </c>
      <c r="Y2514" s="205" t="s">
        <v>70</v>
      </c>
      <c r="Z2514" s="205" t="s">
        <v>95</v>
      </c>
      <c r="AA2514" s="234" t="s">
        <v>71</v>
      </c>
      <c r="AB2514" s="216">
        <v>46310</v>
      </c>
      <c r="AC2514" s="205"/>
      <c r="AD2514" s="230" t="s">
        <v>72</v>
      </c>
      <c r="AE2514" s="126" t="s">
        <v>73</v>
      </c>
      <c r="AF2514" s="127" t="s">
        <v>74</v>
      </c>
      <c r="AG2514" s="128"/>
      <c r="AH2514" s="129"/>
      <c r="AI2514" s="129"/>
      <c r="AJ2514" s="126" t="s">
        <v>75</v>
      </c>
      <c r="AK2514" s="127" t="s">
        <v>76</v>
      </c>
      <c r="AL2514" s="129" t="s">
        <v>77</v>
      </c>
      <c r="AM2514" s="128" t="s">
        <v>19058</v>
      </c>
      <c r="AN2514" s="129"/>
      <c r="AO2514" s="127" t="s">
        <v>79</v>
      </c>
      <c r="AP2514" s="129"/>
      <c r="AQ2514" s="183"/>
      <c r="AR2514" s="183"/>
      <c r="AS2514" s="183"/>
    </row>
    <row r="2515" spans="1:45" customFormat="1" ht="30" hidden="1" customHeight="1">
      <c r="A2515" s="204" t="s">
        <v>49</v>
      </c>
      <c r="B2515" s="200" t="s">
        <v>18847</v>
      </c>
      <c r="C2515" s="200" t="s">
        <v>18848</v>
      </c>
      <c r="D2515" s="200" t="s">
        <v>19049</v>
      </c>
      <c r="E2515" s="200" t="s">
        <v>19050</v>
      </c>
      <c r="F2515" s="206" t="s">
        <v>19059</v>
      </c>
      <c r="G2515" s="201" t="s">
        <v>19060</v>
      </c>
      <c r="H2515" s="205" t="s">
        <v>19061</v>
      </c>
      <c r="I2515" s="204" t="s">
        <v>19062</v>
      </c>
      <c r="J2515" s="207" t="s">
        <v>19063</v>
      </c>
      <c r="K2515" s="208" t="s">
        <v>19064</v>
      </c>
      <c r="L2515" s="200" t="s">
        <v>60</v>
      </c>
      <c r="M2515" s="205" t="s">
        <v>61</v>
      </c>
      <c r="N2515" s="205" t="s">
        <v>62</v>
      </c>
      <c r="O2515" s="205" t="s">
        <v>18857</v>
      </c>
      <c r="P2515" s="205" t="s">
        <v>18858</v>
      </c>
      <c r="Q2515" s="205" t="s">
        <v>65</v>
      </c>
      <c r="R2515" s="205" t="s">
        <v>18848</v>
      </c>
      <c r="S2515" s="205" t="s">
        <v>19050</v>
      </c>
      <c r="T2515" s="205" t="s">
        <v>66</v>
      </c>
      <c r="U2515" s="208" t="s">
        <v>19065</v>
      </c>
      <c r="V2515" s="205">
        <v>1</v>
      </c>
      <c r="W2515" s="205" t="s">
        <v>68</v>
      </c>
      <c r="X2515" s="205" t="s">
        <v>69</v>
      </c>
      <c r="Y2515" s="205" t="s">
        <v>70</v>
      </c>
      <c r="Z2515" s="205" t="s">
        <v>647</v>
      </c>
      <c r="AA2515" s="234" t="s">
        <v>71</v>
      </c>
      <c r="AB2515" s="216">
        <v>46310</v>
      </c>
      <c r="AC2515" s="205"/>
      <c r="AD2515" s="230" t="s">
        <v>72</v>
      </c>
      <c r="AE2515" s="126" t="s">
        <v>73</v>
      </c>
      <c r="AF2515" s="127" t="s">
        <v>74</v>
      </c>
      <c r="AG2515" s="128"/>
      <c r="AH2515" s="129"/>
      <c r="AI2515" s="129"/>
      <c r="AJ2515" s="126" t="s">
        <v>75</v>
      </c>
      <c r="AK2515" s="127" t="s">
        <v>76</v>
      </c>
      <c r="AL2515" s="129" t="s">
        <v>77</v>
      </c>
      <c r="AM2515" s="128" t="s">
        <v>19066</v>
      </c>
      <c r="AN2515" s="129"/>
      <c r="AO2515" s="127" t="s">
        <v>79</v>
      </c>
      <c r="AP2515" s="129"/>
      <c r="AQ2515" s="183"/>
      <c r="AR2515" s="183"/>
      <c r="AS2515" s="183"/>
    </row>
    <row r="2516" spans="1:45" customFormat="1" ht="30" hidden="1" customHeight="1">
      <c r="A2516" s="204" t="s">
        <v>49</v>
      </c>
      <c r="B2516" s="200" t="s">
        <v>18847</v>
      </c>
      <c r="C2516" s="200" t="s">
        <v>18848</v>
      </c>
      <c r="D2516" s="200" t="s">
        <v>19049</v>
      </c>
      <c r="E2516" s="200" t="s">
        <v>19050</v>
      </c>
      <c r="F2516" s="206" t="s">
        <v>19067</v>
      </c>
      <c r="G2516" s="201" t="s">
        <v>19068</v>
      </c>
      <c r="H2516" s="205" t="s">
        <v>19069</v>
      </c>
      <c r="I2516" s="204" t="s">
        <v>19070</v>
      </c>
      <c r="J2516" s="207" t="s">
        <v>19071</v>
      </c>
      <c r="K2516" s="208" t="s">
        <v>19072</v>
      </c>
      <c r="L2516" s="200" t="s">
        <v>60</v>
      </c>
      <c r="M2516" s="205" t="s">
        <v>61</v>
      </c>
      <c r="N2516" s="205" t="s">
        <v>62</v>
      </c>
      <c r="O2516" s="205" t="s">
        <v>18857</v>
      </c>
      <c r="P2516" s="205" t="s">
        <v>18858</v>
      </c>
      <c r="Q2516" s="205" t="s">
        <v>65</v>
      </c>
      <c r="R2516" s="205" t="s">
        <v>18848</v>
      </c>
      <c r="S2516" s="205" t="s">
        <v>19050</v>
      </c>
      <c r="T2516" s="205" t="s">
        <v>66</v>
      </c>
      <c r="U2516" s="208" t="s">
        <v>19073</v>
      </c>
      <c r="V2516" s="205">
        <v>1</v>
      </c>
      <c r="W2516" s="205" t="s">
        <v>68</v>
      </c>
      <c r="X2516" s="205" t="s">
        <v>69</v>
      </c>
      <c r="Y2516" s="205" t="s">
        <v>70</v>
      </c>
      <c r="Z2516" s="205" t="s">
        <v>18847</v>
      </c>
      <c r="AA2516" s="234" t="s">
        <v>71</v>
      </c>
      <c r="AB2516" s="216">
        <v>46310</v>
      </c>
      <c r="AC2516" s="205"/>
      <c r="AD2516" s="230" t="s">
        <v>72</v>
      </c>
      <c r="AE2516" s="126" t="s">
        <v>73</v>
      </c>
      <c r="AF2516" s="127" t="s">
        <v>74</v>
      </c>
      <c r="AG2516" s="128"/>
      <c r="AH2516" s="129"/>
      <c r="AI2516" s="129"/>
      <c r="AJ2516" s="126" t="s">
        <v>75</v>
      </c>
      <c r="AK2516" s="127" t="s">
        <v>76</v>
      </c>
      <c r="AL2516" s="129" t="s">
        <v>77</v>
      </c>
      <c r="AM2516" s="128" t="s">
        <v>19074</v>
      </c>
      <c r="AN2516" s="129"/>
      <c r="AO2516" s="127" t="s">
        <v>79</v>
      </c>
      <c r="AP2516" s="129"/>
      <c r="AQ2516" s="183"/>
      <c r="AR2516" s="183"/>
      <c r="AS2516" s="183"/>
    </row>
    <row r="2517" spans="1:45" customFormat="1" ht="30" hidden="1" customHeight="1">
      <c r="A2517" s="204" t="s">
        <v>49</v>
      </c>
      <c r="B2517" s="200" t="s">
        <v>18847</v>
      </c>
      <c r="C2517" s="200" t="s">
        <v>18848</v>
      </c>
      <c r="D2517" s="200" t="s">
        <v>19049</v>
      </c>
      <c r="E2517" s="200" t="s">
        <v>19050</v>
      </c>
      <c r="F2517" s="206" t="s">
        <v>19075</v>
      </c>
      <c r="G2517" s="201" t="s">
        <v>19076</v>
      </c>
      <c r="H2517" s="205" t="s">
        <v>19077</v>
      </c>
      <c r="I2517" s="204" t="s">
        <v>19078</v>
      </c>
      <c r="J2517" s="207" t="s">
        <v>19079</v>
      </c>
      <c r="K2517" s="208" t="s">
        <v>19080</v>
      </c>
      <c r="L2517" s="200" t="s">
        <v>60</v>
      </c>
      <c r="M2517" s="205" t="s">
        <v>61</v>
      </c>
      <c r="N2517" s="205" t="s">
        <v>62</v>
      </c>
      <c r="O2517" s="205" t="s">
        <v>18857</v>
      </c>
      <c r="P2517" s="205" t="s">
        <v>18858</v>
      </c>
      <c r="Q2517" s="205" t="s">
        <v>65</v>
      </c>
      <c r="R2517" s="205" t="s">
        <v>18848</v>
      </c>
      <c r="S2517" s="205" t="s">
        <v>19050</v>
      </c>
      <c r="T2517" s="205" t="s">
        <v>66</v>
      </c>
      <c r="U2517" s="208" t="s">
        <v>19081</v>
      </c>
      <c r="V2517" s="205">
        <v>1</v>
      </c>
      <c r="W2517" s="205" t="s">
        <v>68</v>
      </c>
      <c r="X2517" s="205" t="s">
        <v>69</v>
      </c>
      <c r="Y2517" s="205" t="s">
        <v>70</v>
      </c>
      <c r="Z2517" s="205" t="s">
        <v>18847</v>
      </c>
      <c r="AA2517" s="234" t="s">
        <v>71</v>
      </c>
      <c r="AB2517" s="216">
        <v>46310</v>
      </c>
      <c r="AC2517" s="205"/>
      <c r="AD2517" s="230" t="s">
        <v>72</v>
      </c>
      <c r="AE2517" s="126" t="s">
        <v>73</v>
      </c>
      <c r="AF2517" s="127" t="s">
        <v>74</v>
      </c>
      <c r="AG2517" s="128"/>
      <c r="AH2517" s="129"/>
      <c r="AI2517" s="129"/>
      <c r="AJ2517" s="126" t="s">
        <v>75</v>
      </c>
      <c r="AK2517" s="127" t="s">
        <v>76</v>
      </c>
      <c r="AL2517" s="129" t="s">
        <v>77</v>
      </c>
      <c r="AM2517" s="128" t="s">
        <v>19082</v>
      </c>
      <c r="AN2517" s="129"/>
      <c r="AO2517" s="127" t="s">
        <v>79</v>
      </c>
      <c r="AP2517" s="129"/>
      <c r="AQ2517" s="183"/>
      <c r="AR2517" s="183"/>
      <c r="AS2517" s="183"/>
    </row>
    <row r="2518" spans="1:45" customFormat="1" ht="30" hidden="1" customHeight="1">
      <c r="A2518" s="204" t="s">
        <v>49</v>
      </c>
      <c r="B2518" s="200" t="s">
        <v>18847</v>
      </c>
      <c r="C2518" s="200" t="s">
        <v>18848</v>
      </c>
      <c r="D2518" s="200" t="s">
        <v>19083</v>
      </c>
      <c r="E2518" s="200" t="s">
        <v>19084</v>
      </c>
      <c r="F2518" s="206" t="s">
        <v>19085</v>
      </c>
      <c r="G2518" s="201" t="s">
        <v>19086</v>
      </c>
      <c r="H2518" s="205" t="s">
        <v>19087</v>
      </c>
      <c r="I2518" s="204" t="s">
        <v>19088</v>
      </c>
      <c r="J2518" s="207" t="s">
        <v>19089</v>
      </c>
      <c r="K2518" s="208" t="s">
        <v>19090</v>
      </c>
      <c r="L2518" s="200" t="s">
        <v>60</v>
      </c>
      <c r="M2518" s="205" t="s">
        <v>61</v>
      </c>
      <c r="N2518" s="205" t="s">
        <v>62</v>
      </c>
      <c r="O2518" s="205" t="s">
        <v>18857</v>
      </c>
      <c r="P2518" s="205" t="s">
        <v>18858</v>
      </c>
      <c r="Q2518" s="205" t="s">
        <v>65</v>
      </c>
      <c r="R2518" s="205" t="s">
        <v>18848</v>
      </c>
      <c r="S2518" s="205" t="s">
        <v>19084</v>
      </c>
      <c r="T2518" s="205" t="s">
        <v>66</v>
      </c>
      <c r="U2518" s="208" t="s">
        <v>19091</v>
      </c>
      <c r="V2518" s="205" t="s">
        <v>647</v>
      </c>
      <c r="W2518" s="205" t="s">
        <v>68</v>
      </c>
      <c r="X2518" s="205" t="s">
        <v>69</v>
      </c>
      <c r="Y2518" s="205" t="s">
        <v>70</v>
      </c>
      <c r="Z2518" s="205" t="s">
        <v>647</v>
      </c>
      <c r="AA2518" s="234" t="s">
        <v>71</v>
      </c>
      <c r="AB2518" s="216">
        <v>46310</v>
      </c>
      <c r="AC2518" s="205"/>
      <c r="AD2518" s="230" t="s">
        <v>375</v>
      </c>
      <c r="AE2518" s="126" t="s">
        <v>75</v>
      </c>
      <c r="AF2518" s="127" t="s">
        <v>76</v>
      </c>
      <c r="AG2518" s="128" t="s">
        <v>15007</v>
      </c>
      <c r="AH2518" s="129"/>
      <c r="AI2518" s="129"/>
      <c r="AJ2518" s="126" t="s">
        <v>73</v>
      </c>
      <c r="AK2518" s="127"/>
      <c r="AL2518" s="129"/>
      <c r="AM2518" s="128"/>
      <c r="AN2518" s="129"/>
      <c r="AO2518" s="127" t="s">
        <v>79</v>
      </c>
      <c r="AP2518" s="129"/>
      <c r="AQ2518" s="183"/>
      <c r="AR2518" s="183"/>
      <c r="AS2518" s="183"/>
    </row>
    <row r="2519" spans="1:45" customFormat="1" ht="30" hidden="1" customHeight="1">
      <c r="A2519" s="204" t="s">
        <v>49</v>
      </c>
      <c r="B2519" s="200" t="s">
        <v>18847</v>
      </c>
      <c r="C2519" s="200" t="s">
        <v>18848</v>
      </c>
      <c r="D2519" s="200" t="s">
        <v>19083</v>
      </c>
      <c r="E2519" s="200" t="s">
        <v>19084</v>
      </c>
      <c r="F2519" s="206" t="s">
        <v>19092</v>
      </c>
      <c r="G2519" s="201" t="s">
        <v>19093</v>
      </c>
      <c r="H2519" s="205" t="s">
        <v>19094</v>
      </c>
      <c r="I2519" s="204" t="s">
        <v>19095</v>
      </c>
      <c r="J2519" s="207" t="s">
        <v>19096</v>
      </c>
      <c r="K2519" s="208" t="s">
        <v>19097</v>
      </c>
      <c r="L2519" s="200" t="s">
        <v>90</v>
      </c>
      <c r="M2519" s="205" t="s">
        <v>61</v>
      </c>
      <c r="N2519" s="205" t="s">
        <v>62</v>
      </c>
      <c r="O2519" s="205" t="s">
        <v>18857</v>
      </c>
      <c r="P2519" s="205" t="s">
        <v>18858</v>
      </c>
      <c r="Q2519" s="205" t="s">
        <v>65</v>
      </c>
      <c r="R2519" s="205" t="s">
        <v>18848</v>
      </c>
      <c r="S2519" s="205" t="s">
        <v>19084</v>
      </c>
      <c r="T2519" s="205" t="s">
        <v>93</v>
      </c>
      <c r="U2519" s="208" t="s">
        <v>19098</v>
      </c>
      <c r="V2519" s="205">
        <v>0.95</v>
      </c>
      <c r="W2519" s="205" t="s">
        <v>68</v>
      </c>
      <c r="X2519" s="205" t="s">
        <v>69</v>
      </c>
      <c r="Y2519" s="205" t="s">
        <v>70</v>
      </c>
      <c r="Z2519" s="205" t="s">
        <v>95</v>
      </c>
      <c r="AA2519" s="234" t="s">
        <v>71</v>
      </c>
      <c r="AB2519" s="216">
        <v>46310</v>
      </c>
      <c r="AC2519" s="205"/>
      <c r="AD2519" s="230" t="s">
        <v>72</v>
      </c>
      <c r="AE2519" s="126" t="s">
        <v>73</v>
      </c>
      <c r="AF2519" s="127" t="s">
        <v>74</v>
      </c>
      <c r="AG2519" s="128"/>
      <c r="AH2519" s="129"/>
      <c r="AI2519" s="129"/>
      <c r="AJ2519" s="126" t="s">
        <v>75</v>
      </c>
      <c r="AK2519" s="127" t="s">
        <v>76</v>
      </c>
      <c r="AL2519" s="129" t="s">
        <v>77</v>
      </c>
      <c r="AM2519" s="128" t="s">
        <v>19099</v>
      </c>
      <c r="AN2519" s="129"/>
      <c r="AO2519" s="127" t="s">
        <v>79</v>
      </c>
      <c r="AP2519" s="129"/>
      <c r="AQ2519" s="183"/>
      <c r="AR2519" s="183"/>
      <c r="AS2519" s="183"/>
    </row>
    <row r="2520" spans="1:45" customFormat="1" ht="30" hidden="1" customHeight="1">
      <c r="A2520" s="204" t="s">
        <v>49</v>
      </c>
      <c r="B2520" s="200" t="s">
        <v>18847</v>
      </c>
      <c r="C2520" s="200" t="s">
        <v>18848</v>
      </c>
      <c r="D2520" s="200" t="s">
        <v>19083</v>
      </c>
      <c r="E2520" s="200" t="s">
        <v>19084</v>
      </c>
      <c r="F2520" s="206" t="s">
        <v>19100</v>
      </c>
      <c r="G2520" s="201" t="s">
        <v>19101</v>
      </c>
      <c r="H2520" s="205" t="s">
        <v>19102</v>
      </c>
      <c r="I2520" s="204" t="s">
        <v>19103</v>
      </c>
      <c r="J2520" s="207" t="s">
        <v>19104</v>
      </c>
      <c r="K2520" s="208" t="s">
        <v>19105</v>
      </c>
      <c r="L2520" s="200" t="s">
        <v>60</v>
      </c>
      <c r="M2520" s="205" t="s">
        <v>61</v>
      </c>
      <c r="N2520" s="205" t="s">
        <v>62</v>
      </c>
      <c r="O2520" s="205" t="s">
        <v>18857</v>
      </c>
      <c r="P2520" s="205" t="s">
        <v>18858</v>
      </c>
      <c r="Q2520" s="205" t="s">
        <v>65</v>
      </c>
      <c r="R2520" s="205" t="s">
        <v>18848</v>
      </c>
      <c r="S2520" s="205" t="s">
        <v>19084</v>
      </c>
      <c r="T2520" s="205" t="s">
        <v>66</v>
      </c>
      <c r="U2520" s="208" t="s">
        <v>19106</v>
      </c>
      <c r="V2520" s="205">
        <v>1</v>
      </c>
      <c r="W2520" s="205" t="s">
        <v>68</v>
      </c>
      <c r="X2520" s="205" t="s">
        <v>69</v>
      </c>
      <c r="Y2520" s="205" t="s">
        <v>70</v>
      </c>
      <c r="Z2520" s="205" t="s">
        <v>647</v>
      </c>
      <c r="AA2520" s="234" t="s">
        <v>71</v>
      </c>
      <c r="AB2520" s="216">
        <v>46310</v>
      </c>
      <c r="AC2520" s="205"/>
      <c r="AD2520" s="230" t="s">
        <v>72</v>
      </c>
      <c r="AE2520" s="126" t="s">
        <v>73</v>
      </c>
      <c r="AF2520" s="127" t="s">
        <v>74</v>
      </c>
      <c r="AG2520" s="128"/>
      <c r="AH2520" s="129"/>
      <c r="AI2520" s="129"/>
      <c r="AJ2520" s="126" t="s">
        <v>75</v>
      </c>
      <c r="AK2520" s="127" t="s">
        <v>76</v>
      </c>
      <c r="AL2520" s="129" t="s">
        <v>77</v>
      </c>
      <c r="AM2520" s="128" t="s">
        <v>19107</v>
      </c>
      <c r="AN2520" s="129"/>
      <c r="AO2520" s="127" t="s">
        <v>79</v>
      </c>
      <c r="AP2520" s="129"/>
      <c r="AQ2520" s="183"/>
      <c r="AR2520" s="183"/>
      <c r="AS2520" s="183"/>
    </row>
    <row r="2521" spans="1:45" customFormat="1" ht="30" hidden="1" customHeight="1">
      <c r="A2521" s="204" t="s">
        <v>49</v>
      </c>
      <c r="B2521" s="200" t="s">
        <v>19108</v>
      </c>
      <c r="C2521" s="200" t="s">
        <v>19109</v>
      </c>
      <c r="D2521" s="200" t="s">
        <v>19110</v>
      </c>
      <c r="E2521" s="200" t="s">
        <v>19111</v>
      </c>
      <c r="F2521" s="206" t="s">
        <v>19112</v>
      </c>
      <c r="G2521" s="201" t="s">
        <v>19113</v>
      </c>
      <c r="H2521" s="205" t="s">
        <v>19114</v>
      </c>
      <c r="I2521" s="204" t="s">
        <v>19115</v>
      </c>
      <c r="J2521" s="207" t="s">
        <v>19116</v>
      </c>
      <c r="K2521" s="208" t="s">
        <v>19117</v>
      </c>
      <c r="L2521" s="200" t="s">
        <v>90</v>
      </c>
      <c r="M2521" s="205" t="s">
        <v>61</v>
      </c>
      <c r="N2521" s="205" t="s">
        <v>62</v>
      </c>
      <c r="O2521" s="205" t="s">
        <v>91</v>
      </c>
      <c r="P2521" s="205" t="s">
        <v>92</v>
      </c>
      <c r="Q2521" s="205" t="s">
        <v>65</v>
      </c>
      <c r="R2521" s="205" t="s">
        <v>19109</v>
      </c>
      <c r="S2521" s="205" t="s">
        <v>19111</v>
      </c>
      <c r="T2521" s="205" t="s">
        <v>93</v>
      </c>
      <c r="U2521" s="208" t="s">
        <v>19118</v>
      </c>
      <c r="V2521" s="205">
        <v>0.95</v>
      </c>
      <c r="W2521" s="205" t="s">
        <v>68</v>
      </c>
      <c r="X2521" s="205" t="s">
        <v>69</v>
      </c>
      <c r="Y2521" s="205" t="s">
        <v>70</v>
      </c>
      <c r="Z2521" s="205" t="s">
        <v>95</v>
      </c>
      <c r="AA2521" s="234" t="s">
        <v>71</v>
      </c>
      <c r="AB2521" s="216">
        <v>46310</v>
      </c>
      <c r="AC2521" s="205"/>
      <c r="AD2521" s="230" t="s">
        <v>72</v>
      </c>
      <c r="AE2521" s="126" t="s">
        <v>73</v>
      </c>
      <c r="AF2521" s="127" t="s">
        <v>74</v>
      </c>
      <c r="AG2521" s="128"/>
      <c r="AH2521" s="129"/>
      <c r="AI2521" s="129"/>
      <c r="AJ2521" s="126" t="s">
        <v>75</v>
      </c>
      <c r="AK2521" s="127" t="s">
        <v>76</v>
      </c>
      <c r="AL2521" s="129" t="s">
        <v>77</v>
      </c>
      <c r="AM2521" s="128" t="s">
        <v>19119</v>
      </c>
      <c r="AN2521" s="129"/>
      <c r="AO2521" s="127" t="s">
        <v>79</v>
      </c>
      <c r="AP2521" s="129"/>
      <c r="AQ2521" s="183"/>
      <c r="AR2521" s="183"/>
      <c r="AS2521" s="183"/>
    </row>
    <row r="2522" spans="1:45" customFormat="1" ht="30" hidden="1" customHeight="1">
      <c r="A2522" s="204" t="s">
        <v>49</v>
      </c>
      <c r="B2522" s="200" t="s">
        <v>19108</v>
      </c>
      <c r="C2522" s="200" t="s">
        <v>19109</v>
      </c>
      <c r="D2522" s="200" t="s">
        <v>19110</v>
      </c>
      <c r="E2522" s="200" t="s">
        <v>19111</v>
      </c>
      <c r="F2522" s="206" t="s">
        <v>19120</v>
      </c>
      <c r="G2522" s="201" t="s">
        <v>19121</v>
      </c>
      <c r="H2522" s="205" t="s">
        <v>19122</v>
      </c>
      <c r="I2522" s="204" t="s">
        <v>19123</v>
      </c>
      <c r="J2522" s="207" t="s">
        <v>19124</v>
      </c>
      <c r="K2522" s="208" t="s">
        <v>19125</v>
      </c>
      <c r="L2522" s="200" t="s">
        <v>60</v>
      </c>
      <c r="M2522" s="205" t="s">
        <v>61</v>
      </c>
      <c r="N2522" s="205" t="s">
        <v>62</v>
      </c>
      <c r="O2522" s="205" t="s">
        <v>91</v>
      </c>
      <c r="P2522" s="205" t="s">
        <v>92</v>
      </c>
      <c r="Q2522" s="205" t="s">
        <v>65</v>
      </c>
      <c r="R2522" s="205" t="s">
        <v>19109</v>
      </c>
      <c r="S2522" s="205" t="s">
        <v>19111</v>
      </c>
      <c r="T2522" s="205" t="s">
        <v>66</v>
      </c>
      <c r="U2522" s="208" t="s">
        <v>19126</v>
      </c>
      <c r="V2522" s="205">
        <v>1</v>
      </c>
      <c r="W2522" s="205" t="s">
        <v>68</v>
      </c>
      <c r="X2522" s="205" t="s">
        <v>69</v>
      </c>
      <c r="Y2522" s="205" t="s">
        <v>70</v>
      </c>
      <c r="Z2522" s="205" t="s">
        <v>647</v>
      </c>
      <c r="AA2522" s="234" t="s">
        <v>71</v>
      </c>
      <c r="AB2522" s="216">
        <v>46310</v>
      </c>
      <c r="AC2522" s="205"/>
      <c r="AD2522" s="230" t="s">
        <v>72</v>
      </c>
      <c r="AE2522" s="126" t="s">
        <v>73</v>
      </c>
      <c r="AF2522" s="127" t="s">
        <v>74</v>
      </c>
      <c r="AG2522" s="128"/>
      <c r="AH2522" s="129"/>
      <c r="AI2522" s="129"/>
      <c r="AJ2522" s="126" t="s">
        <v>75</v>
      </c>
      <c r="AK2522" s="127" t="s">
        <v>76</v>
      </c>
      <c r="AL2522" s="129" t="s">
        <v>77</v>
      </c>
      <c r="AM2522" s="128" t="s">
        <v>19127</v>
      </c>
      <c r="AN2522" s="129"/>
      <c r="AO2522" s="127" t="s">
        <v>79</v>
      </c>
      <c r="AP2522" s="129"/>
      <c r="AQ2522" s="183"/>
      <c r="AR2522" s="183"/>
      <c r="AS2522" s="183"/>
    </row>
    <row r="2523" spans="1:45" customFormat="1" ht="30" hidden="1" customHeight="1">
      <c r="A2523" s="204" t="s">
        <v>49</v>
      </c>
      <c r="B2523" s="200" t="s">
        <v>19108</v>
      </c>
      <c r="C2523" s="200" t="s">
        <v>19109</v>
      </c>
      <c r="D2523" s="200" t="s">
        <v>19110</v>
      </c>
      <c r="E2523" s="200" t="s">
        <v>19111</v>
      </c>
      <c r="F2523" s="206" t="s">
        <v>19128</v>
      </c>
      <c r="G2523" s="201" t="s">
        <v>19129</v>
      </c>
      <c r="H2523" s="205" t="s">
        <v>19130</v>
      </c>
      <c r="I2523" s="204" t="s">
        <v>19131</v>
      </c>
      <c r="J2523" s="207" t="s">
        <v>19132</v>
      </c>
      <c r="K2523" s="208" t="s">
        <v>19133</v>
      </c>
      <c r="L2523" s="200" t="s">
        <v>60</v>
      </c>
      <c r="M2523" s="205" t="s">
        <v>61</v>
      </c>
      <c r="N2523" s="205" t="s">
        <v>62</v>
      </c>
      <c r="O2523" s="205" t="s">
        <v>91</v>
      </c>
      <c r="P2523" s="205" t="s">
        <v>92</v>
      </c>
      <c r="Q2523" s="205" t="s">
        <v>65</v>
      </c>
      <c r="R2523" s="205" t="s">
        <v>19109</v>
      </c>
      <c r="S2523" s="205" t="s">
        <v>19111</v>
      </c>
      <c r="T2523" s="205" t="s">
        <v>66</v>
      </c>
      <c r="U2523" s="208" t="s">
        <v>19134</v>
      </c>
      <c r="V2523" s="205">
        <v>1</v>
      </c>
      <c r="W2523" s="205" t="s">
        <v>68</v>
      </c>
      <c r="X2523" s="205" t="s">
        <v>69</v>
      </c>
      <c r="Y2523" s="205" t="s">
        <v>70</v>
      </c>
      <c r="Z2523" s="205" t="s">
        <v>19108</v>
      </c>
      <c r="AA2523" s="234" t="s">
        <v>71</v>
      </c>
      <c r="AB2523" s="216">
        <v>46310</v>
      </c>
      <c r="AC2523" s="205"/>
      <c r="AD2523" s="230" t="s">
        <v>72</v>
      </c>
      <c r="AE2523" s="126" t="s">
        <v>73</v>
      </c>
      <c r="AF2523" s="127" t="s">
        <v>74</v>
      </c>
      <c r="AG2523" s="128"/>
      <c r="AH2523" s="129"/>
      <c r="AI2523" s="129"/>
      <c r="AJ2523" s="126" t="s">
        <v>75</v>
      </c>
      <c r="AK2523" s="127" t="s">
        <v>76</v>
      </c>
      <c r="AL2523" s="129" t="s">
        <v>77</v>
      </c>
      <c r="AM2523" s="128" t="s">
        <v>19135</v>
      </c>
      <c r="AN2523" s="129"/>
      <c r="AO2523" s="127" t="s">
        <v>79</v>
      </c>
      <c r="AP2523" s="129"/>
      <c r="AQ2523" s="183"/>
      <c r="AR2523" s="183"/>
      <c r="AS2523" s="183"/>
    </row>
    <row r="2524" spans="1:45" customFormat="1" ht="30" hidden="1" customHeight="1">
      <c r="A2524" s="204" t="s">
        <v>49</v>
      </c>
      <c r="B2524" s="200" t="s">
        <v>19108</v>
      </c>
      <c r="C2524" s="200" t="s">
        <v>19109</v>
      </c>
      <c r="D2524" s="200" t="s">
        <v>19110</v>
      </c>
      <c r="E2524" s="200" t="s">
        <v>19111</v>
      </c>
      <c r="F2524" s="206" t="s">
        <v>19136</v>
      </c>
      <c r="G2524" s="201" t="s">
        <v>19137</v>
      </c>
      <c r="H2524" s="205" t="s">
        <v>19138</v>
      </c>
      <c r="I2524" s="204" t="s">
        <v>19139</v>
      </c>
      <c r="J2524" s="207" t="s">
        <v>19140</v>
      </c>
      <c r="K2524" s="208" t="s">
        <v>19141</v>
      </c>
      <c r="L2524" s="200" t="s">
        <v>60</v>
      </c>
      <c r="M2524" s="205" t="s">
        <v>61</v>
      </c>
      <c r="N2524" s="205" t="s">
        <v>62</v>
      </c>
      <c r="O2524" s="205" t="s">
        <v>91</v>
      </c>
      <c r="P2524" s="205" t="s">
        <v>92</v>
      </c>
      <c r="Q2524" s="205" t="s">
        <v>65</v>
      </c>
      <c r="R2524" s="205" t="s">
        <v>19109</v>
      </c>
      <c r="S2524" s="205" t="s">
        <v>19111</v>
      </c>
      <c r="T2524" s="205" t="s">
        <v>66</v>
      </c>
      <c r="U2524" s="208" t="s">
        <v>19142</v>
      </c>
      <c r="V2524" s="205">
        <v>1</v>
      </c>
      <c r="W2524" s="205" t="s">
        <v>68</v>
      </c>
      <c r="X2524" s="205" t="s">
        <v>69</v>
      </c>
      <c r="Y2524" s="205" t="s">
        <v>70</v>
      </c>
      <c r="Z2524" s="205" t="s">
        <v>19108</v>
      </c>
      <c r="AA2524" s="234" t="s">
        <v>71</v>
      </c>
      <c r="AB2524" s="216">
        <v>46310</v>
      </c>
      <c r="AC2524" s="205"/>
      <c r="AD2524" s="230" t="s">
        <v>72</v>
      </c>
      <c r="AE2524" s="126" t="s">
        <v>73</v>
      </c>
      <c r="AF2524" s="127" t="s">
        <v>74</v>
      </c>
      <c r="AG2524" s="128"/>
      <c r="AH2524" s="129"/>
      <c r="AI2524" s="129"/>
      <c r="AJ2524" s="126" t="s">
        <v>75</v>
      </c>
      <c r="AK2524" s="127" t="s">
        <v>346</v>
      </c>
      <c r="AL2524" s="129" t="s">
        <v>77</v>
      </c>
      <c r="AM2524" s="128" t="s">
        <v>14707</v>
      </c>
      <c r="AN2524" s="129"/>
      <c r="AO2524" s="127" t="s">
        <v>79</v>
      </c>
      <c r="AP2524" s="129"/>
      <c r="AQ2524" s="183"/>
      <c r="AR2524" s="183"/>
      <c r="AS2524" s="183"/>
    </row>
    <row r="2525" spans="1:45" customFormat="1" ht="30" hidden="1" customHeight="1">
      <c r="A2525" s="204" t="s">
        <v>49</v>
      </c>
      <c r="B2525" s="200" t="s">
        <v>19108</v>
      </c>
      <c r="C2525" s="200" t="s">
        <v>19109</v>
      </c>
      <c r="D2525" s="200" t="s">
        <v>19143</v>
      </c>
      <c r="E2525" s="200" t="s">
        <v>19144</v>
      </c>
      <c r="F2525" s="206" t="s">
        <v>19145</v>
      </c>
      <c r="G2525" s="201" t="s">
        <v>19146</v>
      </c>
      <c r="H2525" s="205" t="s">
        <v>19147</v>
      </c>
      <c r="I2525" s="204" t="s">
        <v>19148</v>
      </c>
      <c r="J2525" s="207" t="s">
        <v>19149</v>
      </c>
      <c r="K2525" s="208" t="s">
        <v>19150</v>
      </c>
      <c r="L2525" s="200" t="s">
        <v>60</v>
      </c>
      <c r="M2525" s="205" t="s">
        <v>61</v>
      </c>
      <c r="N2525" s="205" t="s">
        <v>62</v>
      </c>
      <c r="O2525" s="205" t="s">
        <v>91</v>
      </c>
      <c r="P2525" s="205" t="s">
        <v>92</v>
      </c>
      <c r="Q2525" s="205" t="s">
        <v>65</v>
      </c>
      <c r="R2525" s="205" t="s">
        <v>19109</v>
      </c>
      <c r="S2525" s="205" t="s">
        <v>19144</v>
      </c>
      <c r="T2525" s="205" t="s">
        <v>66</v>
      </c>
      <c r="U2525" s="208" t="s">
        <v>19151</v>
      </c>
      <c r="V2525" s="205" t="s">
        <v>647</v>
      </c>
      <c r="W2525" s="205" t="s">
        <v>68</v>
      </c>
      <c r="X2525" s="205" t="s">
        <v>69</v>
      </c>
      <c r="Y2525" s="205" t="s">
        <v>70</v>
      </c>
      <c r="Z2525" s="205" t="s">
        <v>647</v>
      </c>
      <c r="AA2525" s="234" t="s">
        <v>71</v>
      </c>
      <c r="AB2525" s="216">
        <v>46310</v>
      </c>
      <c r="AC2525" s="205"/>
      <c r="AD2525" s="230" t="s">
        <v>375</v>
      </c>
      <c r="AE2525" s="126" t="s">
        <v>75</v>
      </c>
      <c r="AF2525" s="127" t="s">
        <v>76</v>
      </c>
      <c r="AG2525" s="128" t="s">
        <v>15007</v>
      </c>
      <c r="AH2525" s="129"/>
      <c r="AI2525" s="129"/>
      <c r="AJ2525" s="126" t="s">
        <v>73</v>
      </c>
      <c r="AK2525" s="127"/>
      <c r="AL2525" s="129"/>
      <c r="AM2525" s="128"/>
      <c r="AN2525" s="129"/>
      <c r="AO2525" s="127" t="s">
        <v>79</v>
      </c>
      <c r="AP2525" s="129"/>
      <c r="AQ2525" s="183"/>
      <c r="AR2525" s="183"/>
      <c r="AS2525" s="183"/>
    </row>
    <row r="2526" spans="1:45" customFormat="1" ht="30" hidden="1" customHeight="1">
      <c r="A2526" s="204" t="s">
        <v>49</v>
      </c>
      <c r="B2526" s="200" t="s">
        <v>19108</v>
      </c>
      <c r="C2526" s="200" t="s">
        <v>19109</v>
      </c>
      <c r="D2526" s="200" t="s">
        <v>19143</v>
      </c>
      <c r="E2526" s="200" t="s">
        <v>19144</v>
      </c>
      <c r="F2526" s="206" t="s">
        <v>19152</v>
      </c>
      <c r="G2526" s="201" t="s">
        <v>19153</v>
      </c>
      <c r="H2526" s="205" t="s">
        <v>19154</v>
      </c>
      <c r="I2526" s="204" t="s">
        <v>19155</v>
      </c>
      <c r="J2526" s="207" t="s">
        <v>19156</v>
      </c>
      <c r="K2526" s="208" t="s">
        <v>19157</v>
      </c>
      <c r="L2526" s="200" t="s">
        <v>90</v>
      </c>
      <c r="M2526" s="205" t="s">
        <v>61</v>
      </c>
      <c r="N2526" s="205" t="s">
        <v>62</v>
      </c>
      <c r="O2526" s="205" t="s">
        <v>91</v>
      </c>
      <c r="P2526" s="205" t="s">
        <v>92</v>
      </c>
      <c r="Q2526" s="205" t="s">
        <v>65</v>
      </c>
      <c r="R2526" s="205" t="s">
        <v>19109</v>
      </c>
      <c r="S2526" s="205" t="s">
        <v>19144</v>
      </c>
      <c r="T2526" s="205" t="s">
        <v>93</v>
      </c>
      <c r="U2526" s="208" t="s">
        <v>19158</v>
      </c>
      <c r="V2526" s="205">
        <v>0.95</v>
      </c>
      <c r="W2526" s="205" t="s">
        <v>68</v>
      </c>
      <c r="X2526" s="205" t="s">
        <v>69</v>
      </c>
      <c r="Y2526" s="205" t="s">
        <v>70</v>
      </c>
      <c r="Z2526" s="205" t="s">
        <v>95</v>
      </c>
      <c r="AA2526" s="234" t="s">
        <v>71</v>
      </c>
      <c r="AB2526" s="216">
        <v>46310</v>
      </c>
      <c r="AC2526" s="205"/>
      <c r="AD2526" s="230" t="s">
        <v>72</v>
      </c>
      <c r="AE2526" s="126" t="s">
        <v>73</v>
      </c>
      <c r="AF2526" s="127" t="s">
        <v>74</v>
      </c>
      <c r="AG2526" s="128"/>
      <c r="AH2526" s="129"/>
      <c r="AI2526" s="129"/>
      <c r="AJ2526" s="126" t="s">
        <v>75</v>
      </c>
      <c r="AK2526" s="127" t="s">
        <v>76</v>
      </c>
      <c r="AL2526" s="129" t="s">
        <v>77</v>
      </c>
      <c r="AM2526" s="128" t="s">
        <v>19159</v>
      </c>
      <c r="AN2526" s="129"/>
      <c r="AO2526" s="127" t="s">
        <v>79</v>
      </c>
      <c r="AP2526" s="129"/>
      <c r="AQ2526" s="183"/>
      <c r="AR2526" s="183"/>
      <c r="AS2526" s="183"/>
    </row>
    <row r="2527" spans="1:45" customFormat="1" ht="30" hidden="1" customHeight="1">
      <c r="A2527" s="204" t="s">
        <v>49</v>
      </c>
      <c r="B2527" s="200" t="s">
        <v>19108</v>
      </c>
      <c r="C2527" s="200" t="s">
        <v>19109</v>
      </c>
      <c r="D2527" s="200" t="s">
        <v>19143</v>
      </c>
      <c r="E2527" s="200" t="s">
        <v>19144</v>
      </c>
      <c r="F2527" s="206" t="s">
        <v>19160</v>
      </c>
      <c r="G2527" s="201" t="s">
        <v>19161</v>
      </c>
      <c r="H2527" s="205" t="s">
        <v>19162</v>
      </c>
      <c r="I2527" s="204" t="s">
        <v>19163</v>
      </c>
      <c r="J2527" s="207" t="s">
        <v>19164</v>
      </c>
      <c r="K2527" s="208" t="s">
        <v>19165</v>
      </c>
      <c r="L2527" s="200" t="s">
        <v>60</v>
      </c>
      <c r="M2527" s="205" t="s">
        <v>61</v>
      </c>
      <c r="N2527" s="205" t="s">
        <v>62</v>
      </c>
      <c r="O2527" s="205" t="s">
        <v>91</v>
      </c>
      <c r="P2527" s="205" t="s">
        <v>92</v>
      </c>
      <c r="Q2527" s="205" t="s">
        <v>65</v>
      </c>
      <c r="R2527" s="205" t="s">
        <v>19109</v>
      </c>
      <c r="S2527" s="205" t="s">
        <v>19144</v>
      </c>
      <c r="T2527" s="205" t="s">
        <v>66</v>
      </c>
      <c r="U2527" s="208" t="s">
        <v>19166</v>
      </c>
      <c r="V2527" s="205">
        <v>1</v>
      </c>
      <c r="W2527" s="205" t="s">
        <v>68</v>
      </c>
      <c r="X2527" s="205" t="s">
        <v>69</v>
      </c>
      <c r="Y2527" s="205" t="s">
        <v>70</v>
      </c>
      <c r="Z2527" s="205" t="s">
        <v>647</v>
      </c>
      <c r="AA2527" s="234" t="s">
        <v>71</v>
      </c>
      <c r="AB2527" s="216">
        <v>46310</v>
      </c>
      <c r="AC2527" s="205"/>
      <c r="AD2527" s="230" t="s">
        <v>72</v>
      </c>
      <c r="AE2527" s="126" t="s">
        <v>73</v>
      </c>
      <c r="AF2527" s="127" t="s">
        <v>74</v>
      </c>
      <c r="AG2527" s="128"/>
      <c r="AH2527" s="129"/>
      <c r="AI2527" s="129"/>
      <c r="AJ2527" s="126" t="s">
        <v>75</v>
      </c>
      <c r="AK2527" s="127" t="s">
        <v>76</v>
      </c>
      <c r="AL2527" s="129" t="s">
        <v>77</v>
      </c>
      <c r="AM2527" s="128" t="s">
        <v>19167</v>
      </c>
      <c r="AN2527" s="129"/>
      <c r="AO2527" s="127" t="s">
        <v>79</v>
      </c>
      <c r="AP2527" s="129"/>
      <c r="AQ2527" s="183"/>
      <c r="AR2527" s="183"/>
      <c r="AS2527" s="183"/>
    </row>
    <row r="2528" spans="1:45" customFormat="1" ht="30" hidden="1" customHeight="1">
      <c r="A2528" s="204" t="s">
        <v>49</v>
      </c>
      <c r="B2528" s="200" t="s">
        <v>19168</v>
      </c>
      <c r="C2528" s="200" t="s">
        <v>19169</v>
      </c>
      <c r="D2528" s="200" t="s">
        <v>19170</v>
      </c>
      <c r="E2528" s="200" t="s">
        <v>19171</v>
      </c>
      <c r="F2528" s="206" t="s">
        <v>19172</v>
      </c>
      <c r="G2528" s="201" t="s">
        <v>19173</v>
      </c>
      <c r="H2528" s="205" t="s">
        <v>19174</v>
      </c>
      <c r="I2528" s="204" t="s">
        <v>19175</v>
      </c>
      <c r="J2528" s="207" t="s">
        <v>19176</v>
      </c>
      <c r="K2528" s="208" t="s">
        <v>19177</v>
      </c>
      <c r="L2528" s="200" t="s">
        <v>90</v>
      </c>
      <c r="M2528" s="205" t="s">
        <v>61</v>
      </c>
      <c r="N2528" s="205" t="s">
        <v>62</v>
      </c>
      <c r="O2528" s="205" t="s">
        <v>91</v>
      </c>
      <c r="P2528" s="205" t="s">
        <v>92</v>
      </c>
      <c r="Q2528" s="205" t="s">
        <v>65</v>
      </c>
      <c r="R2528" s="205" t="s">
        <v>19169</v>
      </c>
      <c r="S2528" s="205" t="s">
        <v>19171</v>
      </c>
      <c r="T2528" s="205" t="s">
        <v>93</v>
      </c>
      <c r="U2528" s="208" t="s">
        <v>19178</v>
      </c>
      <c r="V2528" s="205">
        <v>0.95</v>
      </c>
      <c r="W2528" s="205" t="s">
        <v>68</v>
      </c>
      <c r="X2528" s="205" t="s">
        <v>69</v>
      </c>
      <c r="Y2528" s="205" t="s">
        <v>70</v>
      </c>
      <c r="Z2528" s="205" t="s">
        <v>95</v>
      </c>
      <c r="AA2528" s="234" t="s">
        <v>71</v>
      </c>
      <c r="AB2528" s="216">
        <v>46310</v>
      </c>
      <c r="AC2528" s="205"/>
      <c r="AD2528" s="230" t="s">
        <v>72</v>
      </c>
      <c r="AE2528" s="126" t="s">
        <v>73</v>
      </c>
      <c r="AF2528" s="127" t="s">
        <v>74</v>
      </c>
      <c r="AG2528" s="128"/>
      <c r="AH2528" s="129"/>
      <c r="AI2528" s="129"/>
      <c r="AJ2528" s="126" t="s">
        <v>75</v>
      </c>
      <c r="AK2528" s="127" t="s">
        <v>76</v>
      </c>
      <c r="AL2528" s="129" t="s">
        <v>77</v>
      </c>
      <c r="AM2528" s="128" t="s">
        <v>19179</v>
      </c>
      <c r="AN2528" s="129"/>
      <c r="AO2528" s="127" t="s">
        <v>79</v>
      </c>
      <c r="AP2528" s="129"/>
      <c r="AQ2528" s="183"/>
      <c r="AR2528" s="183"/>
      <c r="AS2528" s="183"/>
    </row>
    <row r="2529" spans="1:45" customFormat="1" ht="30" hidden="1" customHeight="1">
      <c r="A2529" s="204" t="s">
        <v>49</v>
      </c>
      <c r="B2529" s="200" t="s">
        <v>19168</v>
      </c>
      <c r="C2529" s="200" t="s">
        <v>19169</v>
      </c>
      <c r="D2529" s="200" t="s">
        <v>19170</v>
      </c>
      <c r="E2529" s="200" t="s">
        <v>19171</v>
      </c>
      <c r="F2529" s="206" t="s">
        <v>19180</v>
      </c>
      <c r="G2529" s="201" t="s">
        <v>19181</v>
      </c>
      <c r="H2529" s="205" t="s">
        <v>19182</v>
      </c>
      <c r="I2529" s="204" t="s">
        <v>19183</v>
      </c>
      <c r="J2529" s="207" t="s">
        <v>19184</v>
      </c>
      <c r="K2529" s="208" t="s">
        <v>19185</v>
      </c>
      <c r="L2529" s="200" t="s">
        <v>60</v>
      </c>
      <c r="M2529" s="205" t="s">
        <v>61</v>
      </c>
      <c r="N2529" s="205" t="s">
        <v>62</v>
      </c>
      <c r="O2529" s="205" t="s">
        <v>91</v>
      </c>
      <c r="P2529" s="205" t="s">
        <v>92</v>
      </c>
      <c r="Q2529" s="205" t="s">
        <v>65</v>
      </c>
      <c r="R2529" s="205" t="s">
        <v>19169</v>
      </c>
      <c r="S2529" s="205" t="s">
        <v>19171</v>
      </c>
      <c r="T2529" s="205" t="s">
        <v>66</v>
      </c>
      <c r="U2529" s="208" t="s">
        <v>19186</v>
      </c>
      <c r="V2529" s="205">
        <v>1</v>
      </c>
      <c r="W2529" s="205" t="s">
        <v>68</v>
      </c>
      <c r="X2529" s="205" t="s">
        <v>69</v>
      </c>
      <c r="Y2529" s="205" t="s">
        <v>70</v>
      </c>
      <c r="Z2529" s="205" t="s">
        <v>647</v>
      </c>
      <c r="AA2529" s="234" t="s">
        <v>71</v>
      </c>
      <c r="AB2529" s="216">
        <v>46310</v>
      </c>
      <c r="AC2529" s="205"/>
      <c r="AD2529" s="230" t="s">
        <v>72</v>
      </c>
      <c r="AE2529" s="126" t="s">
        <v>73</v>
      </c>
      <c r="AF2529" s="127" t="s">
        <v>74</v>
      </c>
      <c r="AG2529" s="128"/>
      <c r="AH2529" s="129"/>
      <c r="AI2529" s="129"/>
      <c r="AJ2529" s="126" t="s">
        <v>75</v>
      </c>
      <c r="AK2529" s="127" t="s">
        <v>76</v>
      </c>
      <c r="AL2529" s="129" t="s">
        <v>77</v>
      </c>
      <c r="AM2529" s="128" t="s">
        <v>19187</v>
      </c>
      <c r="AN2529" s="129"/>
      <c r="AO2529" s="127" t="s">
        <v>79</v>
      </c>
      <c r="AP2529" s="129"/>
      <c r="AQ2529" s="183"/>
      <c r="AR2529" s="183"/>
      <c r="AS2529" s="183"/>
    </row>
    <row r="2530" spans="1:45" customFormat="1" ht="30" hidden="1" customHeight="1">
      <c r="A2530" s="204" t="s">
        <v>49</v>
      </c>
      <c r="B2530" s="200" t="s">
        <v>19168</v>
      </c>
      <c r="C2530" s="200" t="s">
        <v>19169</v>
      </c>
      <c r="D2530" s="200" t="s">
        <v>19170</v>
      </c>
      <c r="E2530" s="200" t="s">
        <v>19171</v>
      </c>
      <c r="F2530" s="206" t="s">
        <v>19188</v>
      </c>
      <c r="G2530" s="201" t="s">
        <v>19189</v>
      </c>
      <c r="H2530" s="205" t="s">
        <v>19190</v>
      </c>
      <c r="I2530" s="204" t="s">
        <v>19191</v>
      </c>
      <c r="J2530" s="207" t="s">
        <v>19192</v>
      </c>
      <c r="K2530" s="208" t="s">
        <v>19193</v>
      </c>
      <c r="L2530" s="200" t="s">
        <v>60</v>
      </c>
      <c r="M2530" s="205" t="s">
        <v>61</v>
      </c>
      <c r="N2530" s="205" t="s">
        <v>62</v>
      </c>
      <c r="O2530" s="205" t="s">
        <v>91</v>
      </c>
      <c r="P2530" s="205" t="s">
        <v>92</v>
      </c>
      <c r="Q2530" s="205" t="s">
        <v>65</v>
      </c>
      <c r="R2530" s="205" t="s">
        <v>19169</v>
      </c>
      <c r="S2530" s="205" t="s">
        <v>19171</v>
      </c>
      <c r="T2530" s="205" t="s">
        <v>66</v>
      </c>
      <c r="U2530" s="208" t="s">
        <v>19194</v>
      </c>
      <c r="V2530" s="205">
        <v>1</v>
      </c>
      <c r="W2530" s="205" t="s">
        <v>68</v>
      </c>
      <c r="X2530" s="205" t="s">
        <v>69</v>
      </c>
      <c r="Y2530" s="205" t="s">
        <v>70</v>
      </c>
      <c r="Z2530" s="205" t="s">
        <v>19168</v>
      </c>
      <c r="AA2530" s="234" t="s">
        <v>71</v>
      </c>
      <c r="AB2530" s="216">
        <v>46310</v>
      </c>
      <c r="AC2530" s="205"/>
      <c r="AD2530" s="230" t="s">
        <v>72</v>
      </c>
      <c r="AE2530" s="126" t="s">
        <v>73</v>
      </c>
      <c r="AF2530" s="127" t="s">
        <v>74</v>
      </c>
      <c r="AG2530" s="128"/>
      <c r="AH2530" s="129"/>
      <c r="AI2530" s="129"/>
      <c r="AJ2530" s="126" t="s">
        <v>75</v>
      </c>
      <c r="AK2530" s="127" t="s">
        <v>76</v>
      </c>
      <c r="AL2530" s="129" t="s">
        <v>77</v>
      </c>
      <c r="AM2530" s="128" t="s">
        <v>19195</v>
      </c>
      <c r="AN2530" s="129"/>
      <c r="AO2530" s="127" t="s">
        <v>79</v>
      </c>
      <c r="AP2530" s="129"/>
      <c r="AQ2530" s="183"/>
      <c r="AR2530" s="183"/>
      <c r="AS2530" s="183"/>
    </row>
    <row r="2531" spans="1:45" customFormat="1" ht="30" hidden="1" customHeight="1">
      <c r="A2531" s="204" t="s">
        <v>49</v>
      </c>
      <c r="B2531" s="200" t="s">
        <v>19168</v>
      </c>
      <c r="C2531" s="200" t="s">
        <v>19169</v>
      </c>
      <c r="D2531" s="200" t="s">
        <v>18822</v>
      </c>
      <c r="E2531" s="200" t="s">
        <v>19196</v>
      </c>
      <c r="F2531" s="206" t="s">
        <v>19197</v>
      </c>
      <c r="G2531" s="201" t="s">
        <v>19198</v>
      </c>
      <c r="H2531" s="205" t="s">
        <v>19199</v>
      </c>
      <c r="I2531" s="204" t="s">
        <v>19200</v>
      </c>
      <c r="J2531" s="207" t="s">
        <v>19201</v>
      </c>
      <c r="K2531" s="208" t="s">
        <v>19202</v>
      </c>
      <c r="L2531" s="200" t="s">
        <v>60</v>
      </c>
      <c r="M2531" s="205" t="s">
        <v>61</v>
      </c>
      <c r="N2531" s="205" t="s">
        <v>62</v>
      </c>
      <c r="O2531" s="205" t="s">
        <v>91</v>
      </c>
      <c r="P2531" s="205" t="s">
        <v>92</v>
      </c>
      <c r="Q2531" s="205" t="s">
        <v>65</v>
      </c>
      <c r="R2531" s="205" t="s">
        <v>19169</v>
      </c>
      <c r="S2531" s="205" t="s">
        <v>19196</v>
      </c>
      <c r="T2531" s="205" t="s">
        <v>66</v>
      </c>
      <c r="U2531" s="208" t="s">
        <v>18830</v>
      </c>
      <c r="V2531" s="205" t="s">
        <v>647</v>
      </c>
      <c r="W2531" s="205" t="s">
        <v>68</v>
      </c>
      <c r="X2531" s="205" t="s">
        <v>69</v>
      </c>
      <c r="Y2531" s="205" t="s">
        <v>70</v>
      </c>
      <c r="Z2531" s="205" t="s">
        <v>647</v>
      </c>
      <c r="AA2531" s="234" t="s">
        <v>71</v>
      </c>
      <c r="AB2531" s="216">
        <v>46310</v>
      </c>
      <c r="AC2531" s="205"/>
      <c r="AD2531" s="230" t="s">
        <v>375</v>
      </c>
      <c r="AE2531" s="126" t="s">
        <v>75</v>
      </c>
      <c r="AF2531" s="127" t="s">
        <v>76</v>
      </c>
      <c r="AG2531" s="128" t="s">
        <v>15007</v>
      </c>
      <c r="AH2531" s="129"/>
      <c r="AI2531" s="129"/>
      <c r="AJ2531" s="126" t="s">
        <v>73</v>
      </c>
      <c r="AK2531" s="127"/>
      <c r="AL2531" s="129"/>
      <c r="AM2531" s="128"/>
      <c r="AN2531" s="129"/>
      <c r="AO2531" s="127" t="s">
        <v>79</v>
      </c>
      <c r="AP2531" s="129"/>
      <c r="AQ2531" s="183"/>
      <c r="AR2531" s="183"/>
      <c r="AS2531" s="183"/>
    </row>
    <row r="2532" spans="1:45" customFormat="1" ht="30" hidden="1" customHeight="1">
      <c r="A2532" s="204" t="s">
        <v>49</v>
      </c>
      <c r="B2532" s="200" t="s">
        <v>19168</v>
      </c>
      <c r="C2532" s="200" t="s">
        <v>19169</v>
      </c>
      <c r="D2532" s="200" t="s">
        <v>18822</v>
      </c>
      <c r="E2532" s="200" t="s">
        <v>19196</v>
      </c>
      <c r="F2532" s="206" t="s">
        <v>19203</v>
      </c>
      <c r="G2532" s="201" t="s">
        <v>19204</v>
      </c>
      <c r="H2532" s="205" t="s">
        <v>19205</v>
      </c>
      <c r="I2532" s="204" t="s">
        <v>19206</v>
      </c>
      <c r="J2532" s="207" t="s">
        <v>19207</v>
      </c>
      <c r="K2532" s="208" t="s">
        <v>19208</v>
      </c>
      <c r="L2532" s="200" t="s">
        <v>90</v>
      </c>
      <c r="M2532" s="205" t="s">
        <v>61</v>
      </c>
      <c r="N2532" s="205" t="s">
        <v>62</v>
      </c>
      <c r="O2532" s="205" t="s">
        <v>91</v>
      </c>
      <c r="P2532" s="205" t="s">
        <v>92</v>
      </c>
      <c r="Q2532" s="205" t="s">
        <v>65</v>
      </c>
      <c r="R2532" s="205" t="s">
        <v>19169</v>
      </c>
      <c r="S2532" s="205" t="s">
        <v>19196</v>
      </c>
      <c r="T2532" s="205" t="s">
        <v>93</v>
      </c>
      <c r="U2532" s="208" t="s">
        <v>18837</v>
      </c>
      <c r="V2532" s="205">
        <v>0.95</v>
      </c>
      <c r="W2532" s="205" t="s">
        <v>68</v>
      </c>
      <c r="X2532" s="205" t="s">
        <v>69</v>
      </c>
      <c r="Y2532" s="205" t="s">
        <v>70</v>
      </c>
      <c r="Z2532" s="205" t="s">
        <v>95</v>
      </c>
      <c r="AA2532" s="234" t="s">
        <v>71</v>
      </c>
      <c r="AB2532" s="216">
        <v>46310</v>
      </c>
      <c r="AC2532" s="205"/>
      <c r="AD2532" s="230" t="s">
        <v>72</v>
      </c>
      <c r="AE2532" s="126" t="s">
        <v>73</v>
      </c>
      <c r="AF2532" s="127" t="s">
        <v>74</v>
      </c>
      <c r="AG2532" s="128"/>
      <c r="AH2532" s="129"/>
      <c r="AI2532" s="129"/>
      <c r="AJ2532" s="126" t="s">
        <v>75</v>
      </c>
      <c r="AK2532" s="127" t="s">
        <v>76</v>
      </c>
      <c r="AL2532" s="129" t="s">
        <v>77</v>
      </c>
      <c r="AM2532" s="128" t="s">
        <v>19209</v>
      </c>
      <c r="AN2532" s="129"/>
      <c r="AO2532" s="127" t="s">
        <v>79</v>
      </c>
      <c r="AP2532" s="129"/>
      <c r="AQ2532" s="183"/>
      <c r="AR2532" s="183"/>
      <c r="AS2532" s="183"/>
    </row>
    <row r="2533" spans="1:45" customFormat="1" ht="30" hidden="1" customHeight="1">
      <c r="A2533" s="204" t="s">
        <v>49</v>
      </c>
      <c r="B2533" s="200" t="s">
        <v>19168</v>
      </c>
      <c r="C2533" s="200" t="s">
        <v>19169</v>
      </c>
      <c r="D2533" s="200" t="s">
        <v>18822</v>
      </c>
      <c r="E2533" s="200" t="s">
        <v>19196</v>
      </c>
      <c r="F2533" s="206" t="s">
        <v>19210</v>
      </c>
      <c r="G2533" s="201" t="s">
        <v>19211</v>
      </c>
      <c r="H2533" s="205" t="s">
        <v>19212</v>
      </c>
      <c r="I2533" s="204" t="s">
        <v>19213</v>
      </c>
      <c r="J2533" s="207" t="s">
        <v>19214</v>
      </c>
      <c r="K2533" s="208" t="s">
        <v>19215</v>
      </c>
      <c r="L2533" s="200" t="s">
        <v>60</v>
      </c>
      <c r="M2533" s="205" t="s">
        <v>61</v>
      </c>
      <c r="N2533" s="205" t="s">
        <v>62</v>
      </c>
      <c r="O2533" s="205" t="s">
        <v>91</v>
      </c>
      <c r="P2533" s="205" t="s">
        <v>92</v>
      </c>
      <c r="Q2533" s="205" t="s">
        <v>65</v>
      </c>
      <c r="R2533" s="205" t="s">
        <v>19169</v>
      </c>
      <c r="S2533" s="205" t="s">
        <v>19196</v>
      </c>
      <c r="T2533" s="205" t="s">
        <v>66</v>
      </c>
      <c r="U2533" s="208" t="s">
        <v>18845</v>
      </c>
      <c r="V2533" s="205">
        <v>1</v>
      </c>
      <c r="W2533" s="205" t="s">
        <v>68</v>
      </c>
      <c r="X2533" s="205" t="s">
        <v>69</v>
      </c>
      <c r="Y2533" s="205" t="s">
        <v>70</v>
      </c>
      <c r="Z2533" s="205" t="s">
        <v>647</v>
      </c>
      <c r="AA2533" s="234" t="s">
        <v>71</v>
      </c>
      <c r="AB2533" s="216">
        <v>46310</v>
      </c>
      <c r="AC2533" s="205"/>
      <c r="AD2533" s="230" t="s">
        <v>72</v>
      </c>
      <c r="AE2533" s="126" t="s">
        <v>73</v>
      </c>
      <c r="AF2533" s="127" t="s">
        <v>74</v>
      </c>
      <c r="AG2533" s="128"/>
      <c r="AH2533" s="129"/>
      <c r="AI2533" s="129"/>
      <c r="AJ2533" s="126" t="s">
        <v>75</v>
      </c>
      <c r="AK2533" s="127" t="s">
        <v>76</v>
      </c>
      <c r="AL2533" s="129" t="s">
        <v>77</v>
      </c>
      <c r="AM2533" s="128" t="s">
        <v>19216</v>
      </c>
      <c r="AN2533" s="129"/>
      <c r="AO2533" s="127" t="s">
        <v>79</v>
      </c>
      <c r="AP2533" s="129"/>
      <c r="AQ2533" s="183"/>
      <c r="AR2533" s="183"/>
      <c r="AS2533" s="183"/>
    </row>
    <row r="2534" spans="1:45" customFormat="1" ht="30" hidden="1" customHeight="1">
      <c r="A2534" s="204" t="s">
        <v>49</v>
      </c>
      <c r="B2534" s="200" t="s">
        <v>19168</v>
      </c>
      <c r="C2534" s="200" t="s">
        <v>19169</v>
      </c>
      <c r="D2534" s="200" t="s">
        <v>18822</v>
      </c>
      <c r="E2534" s="200" t="s">
        <v>19196</v>
      </c>
      <c r="F2534" s="206" t="s">
        <v>19217</v>
      </c>
      <c r="G2534" s="201" t="s">
        <v>19218</v>
      </c>
      <c r="H2534" s="205" t="s">
        <v>19219</v>
      </c>
      <c r="I2534" s="204" t="s">
        <v>19220</v>
      </c>
      <c r="J2534" s="207" t="s">
        <v>19221</v>
      </c>
      <c r="K2534" s="208" t="s">
        <v>19222</v>
      </c>
      <c r="L2534" s="200" t="s">
        <v>60</v>
      </c>
      <c r="M2534" s="205" t="s">
        <v>61</v>
      </c>
      <c r="N2534" s="205" t="s">
        <v>62</v>
      </c>
      <c r="O2534" s="205" t="s">
        <v>91</v>
      </c>
      <c r="P2534" s="205" t="s">
        <v>92</v>
      </c>
      <c r="Q2534" s="205" t="s">
        <v>65</v>
      </c>
      <c r="R2534" s="205" t="s">
        <v>19169</v>
      </c>
      <c r="S2534" s="205" t="s">
        <v>19196</v>
      </c>
      <c r="T2534" s="205" t="s">
        <v>66</v>
      </c>
      <c r="U2534" s="208" t="s">
        <v>19223</v>
      </c>
      <c r="V2534" s="205">
        <v>1</v>
      </c>
      <c r="W2534" s="205" t="s">
        <v>68</v>
      </c>
      <c r="X2534" s="205" t="s">
        <v>69</v>
      </c>
      <c r="Y2534" s="205" t="s">
        <v>70</v>
      </c>
      <c r="Z2534" s="205" t="s">
        <v>19168</v>
      </c>
      <c r="AA2534" s="234" t="s">
        <v>71</v>
      </c>
      <c r="AB2534" s="216">
        <v>46310</v>
      </c>
      <c r="AC2534" s="205"/>
      <c r="AD2534" s="230" t="s">
        <v>72</v>
      </c>
      <c r="AE2534" s="126" t="s">
        <v>73</v>
      </c>
      <c r="AF2534" s="127" t="s">
        <v>74</v>
      </c>
      <c r="AG2534" s="128"/>
      <c r="AH2534" s="129"/>
      <c r="AI2534" s="129"/>
      <c r="AJ2534" s="126" t="s">
        <v>75</v>
      </c>
      <c r="AK2534" s="127" t="s">
        <v>76</v>
      </c>
      <c r="AL2534" s="129" t="s">
        <v>77</v>
      </c>
      <c r="AM2534" s="128" t="s">
        <v>19224</v>
      </c>
      <c r="AN2534" s="129"/>
      <c r="AO2534" s="127" t="s">
        <v>79</v>
      </c>
      <c r="AP2534" s="129"/>
      <c r="AQ2534" s="183"/>
      <c r="AR2534" s="183"/>
      <c r="AS2534" s="183"/>
    </row>
    <row r="2535" spans="1:45" customFormat="1" ht="30" hidden="1" customHeight="1">
      <c r="A2535" s="204" t="s">
        <v>49</v>
      </c>
      <c r="B2535" s="200" t="s">
        <v>19168</v>
      </c>
      <c r="C2535" s="200" t="s">
        <v>19169</v>
      </c>
      <c r="D2535" s="200" t="s">
        <v>19225</v>
      </c>
      <c r="E2535" s="200" t="s">
        <v>19226</v>
      </c>
      <c r="F2535" s="206" t="s">
        <v>19227</v>
      </c>
      <c r="G2535" s="201" t="s">
        <v>19228</v>
      </c>
      <c r="H2535" s="205" t="s">
        <v>19229</v>
      </c>
      <c r="I2535" s="204" t="s">
        <v>19230</v>
      </c>
      <c r="J2535" s="207" t="s">
        <v>19231</v>
      </c>
      <c r="K2535" s="208" t="s">
        <v>19232</v>
      </c>
      <c r="L2535" s="200" t="s">
        <v>90</v>
      </c>
      <c r="M2535" s="205" t="s">
        <v>61</v>
      </c>
      <c r="N2535" s="205" t="s">
        <v>62</v>
      </c>
      <c r="O2535" s="205" t="s">
        <v>91</v>
      </c>
      <c r="P2535" s="205" t="s">
        <v>92</v>
      </c>
      <c r="Q2535" s="205" t="s">
        <v>65</v>
      </c>
      <c r="R2535" s="205" t="s">
        <v>19169</v>
      </c>
      <c r="S2535" s="205" t="s">
        <v>19226</v>
      </c>
      <c r="T2535" s="205" t="s">
        <v>93</v>
      </c>
      <c r="U2535" s="208" t="s">
        <v>19233</v>
      </c>
      <c r="V2535" s="205">
        <v>0.95</v>
      </c>
      <c r="W2535" s="205" t="s">
        <v>68</v>
      </c>
      <c r="X2535" s="205" t="s">
        <v>69</v>
      </c>
      <c r="Y2535" s="205" t="s">
        <v>70</v>
      </c>
      <c r="Z2535" s="205" t="s">
        <v>95</v>
      </c>
      <c r="AA2535" s="234" t="s">
        <v>71</v>
      </c>
      <c r="AB2535" s="216">
        <v>46310</v>
      </c>
      <c r="AC2535" s="205"/>
      <c r="AD2535" s="230" t="s">
        <v>72</v>
      </c>
      <c r="AE2535" s="126" t="s">
        <v>73</v>
      </c>
      <c r="AF2535" s="127" t="s">
        <v>74</v>
      </c>
      <c r="AG2535" s="128"/>
      <c r="AH2535" s="129"/>
      <c r="AI2535" s="129"/>
      <c r="AJ2535" s="126" t="s">
        <v>75</v>
      </c>
      <c r="AK2535" s="127" t="s">
        <v>76</v>
      </c>
      <c r="AL2535" s="129" t="s">
        <v>77</v>
      </c>
      <c r="AM2535" s="128" t="s">
        <v>19234</v>
      </c>
      <c r="AN2535" s="129"/>
      <c r="AO2535" s="127" t="s">
        <v>79</v>
      </c>
      <c r="AP2535" s="129"/>
      <c r="AQ2535" s="183"/>
      <c r="AR2535" s="183"/>
      <c r="AS2535" s="183"/>
    </row>
    <row r="2536" spans="1:45" customFormat="1" ht="30" hidden="1" customHeight="1">
      <c r="A2536" s="204" t="s">
        <v>49</v>
      </c>
      <c r="B2536" s="200" t="s">
        <v>19168</v>
      </c>
      <c r="C2536" s="200" t="s">
        <v>19169</v>
      </c>
      <c r="D2536" s="200" t="s">
        <v>19225</v>
      </c>
      <c r="E2536" s="200" t="s">
        <v>19226</v>
      </c>
      <c r="F2536" s="206" t="s">
        <v>19235</v>
      </c>
      <c r="G2536" s="201" t="s">
        <v>19236</v>
      </c>
      <c r="H2536" s="205" t="s">
        <v>19237</v>
      </c>
      <c r="I2536" s="204" t="s">
        <v>19238</v>
      </c>
      <c r="J2536" s="207" t="s">
        <v>19239</v>
      </c>
      <c r="K2536" s="208" t="s">
        <v>19240</v>
      </c>
      <c r="L2536" s="200" t="s">
        <v>60</v>
      </c>
      <c r="M2536" s="205" t="s">
        <v>61</v>
      </c>
      <c r="N2536" s="205" t="s">
        <v>62</v>
      </c>
      <c r="O2536" s="205" t="s">
        <v>91</v>
      </c>
      <c r="P2536" s="205" t="s">
        <v>92</v>
      </c>
      <c r="Q2536" s="205" t="s">
        <v>65</v>
      </c>
      <c r="R2536" s="205" t="s">
        <v>19169</v>
      </c>
      <c r="S2536" s="205" t="s">
        <v>19226</v>
      </c>
      <c r="T2536" s="205" t="s">
        <v>66</v>
      </c>
      <c r="U2536" s="208" t="s">
        <v>19241</v>
      </c>
      <c r="V2536" s="205">
        <v>1</v>
      </c>
      <c r="W2536" s="205" t="s">
        <v>68</v>
      </c>
      <c r="X2536" s="205" t="s">
        <v>69</v>
      </c>
      <c r="Y2536" s="205" t="s">
        <v>70</v>
      </c>
      <c r="Z2536" s="205" t="s">
        <v>647</v>
      </c>
      <c r="AA2536" s="234" t="s">
        <v>71</v>
      </c>
      <c r="AB2536" s="216">
        <v>46310</v>
      </c>
      <c r="AC2536" s="205"/>
      <c r="AD2536" s="230" t="s">
        <v>72</v>
      </c>
      <c r="AE2536" s="126" t="s">
        <v>73</v>
      </c>
      <c r="AF2536" s="127" t="s">
        <v>74</v>
      </c>
      <c r="AG2536" s="128"/>
      <c r="AH2536" s="129"/>
      <c r="AI2536" s="129"/>
      <c r="AJ2536" s="126" t="s">
        <v>75</v>
      </c>
      <c r="AK2536" s="127" t="s">
        <v>76</v>
      </c>
      <c r="AL2536" s="129" t="s">
        <v>77</v>
      </c>
      <c r="AM2536" s="128" t="s">
        <v>19242</v>
      </c>
      <c r="AN2536" s="129"/>
      <c r="AO2536" s="127" t="s">
        <v>79</v>
      </c>
      <c r="AP2536" s="129"/>
      <c r="AQ2536" s="183"/>
      <c r="AR2536" s="183"/>
      <c r="AS2536" s="183"/>
    </row>
    <row r="2537" spans="1:45" customFormat="1" ht="30" hidden="1" customHeight="1">
      <c r="A2537" s="204" t="s">
        <v>49</v>
      </c>
      <c r="B2537" s="200" t="s">
        <v>19243</v>
      </c>
      <c r="C2537" s="200" t="s">
        <v>19244</v>
      </c>
      <c r="D2537" s="200" t="s">
        <v>19245</v>
      </c>
      <c r="E2537" s="200" t="s">
        <v>19246</v>
      </c>
      <c r="F2537" s="206" t="s">
        <v>19247</v>
      </c>
      <c r="G2537" s="201" t="s">
        <v>19248</v>
      </c>
      <c r="H2537" s="205" t="s">
        <v>19249</v>
      </c>
      <c r="I2537" s="204" t="s">
        <v>19250</v>
      </c>
      <c r="J2537" s="207" t="s">
        <v>19251</v>
      </c>
      <c r="K2537" s="208" t="s">
        <v>19252</v>
      </c>
      <c r="L2537" s="200" t="s">
        <v>90</v>
      </c>
      <c r="M2537" s="205" t="s">
        <v>61</v>
      </c>
      <c r="N2537" s="205" t="s">
        <v>62</v>
      </c>
      <c r="O2537" s="205" t="s">
        <v>91</v>
      </c>
      <c r="P2537" s="205" t="s">
        <v>92</v>
      </c>
      <c r="Q2537" s="205" t="s">
        <v>65</v>
      </c>
      <c r="R2537" s="205" t="s">
        <v>19244</v>
      </c>
      <c r="S2537" s="205" t="s">
        <v>19246</v>
      </c>
      <c r="T2537" s="205" t="s">
        <v>93</v>
      </c>
      <c r="U2537" s="208" t="s">
        <v>19253</v>
      </c>
      <c r="V2537" s="205">
        <v>0.95</v>
      </c>
      <c r="W2537" s="205" t="s">
        <v>68</v>
      </c>
      <c r="X2537" s="205" t="s">
        <v>69</v>
      </c>
      <c r="Y2537" s="205" t="s">
        <v>70</v>
      </c>
      <c r="Z2537" s="205" t="s">
        <v>95</v>
      </c>
      <c r="AA2537" s="234" t="s">
        <v>71</v>
      </c>
      <c r="AB2537" s="216">
        <v>46310</v>
      </c>
      <c r="AC2537" s="205"/>
      <c r="AD2537" s="230" t="s">
        <v>72</v>
      </c>
      <c r="AE2537" s="126" t="s">
        <v>73</v>
      </c>
      <c r="AF2537" s="127" t="s">
        <v>74</v>
      </c>
      <c r="AG2537" s="128"/>
      <c r="AH2537" s="129"/>
      <c r="AI2537" s="129"/>
      <c r="AJ2537" s="126" t="s">
        <v>75</v>
      </c>
      <c r="AK2537" s="127" t="s">
        <v>76</v>
      </c>
      <c r="AL2537" s="129" t="s">
        <v>77</v>
      </c>
      <c r="AM2537" s="128" t="s">
        <v>19254</v>
      </c>
      <c r="AN2537" s="129"/>
      <c r="AO2537" s="127" t="s">
        <v>79</v>
      </c>
      <c r="AP2537" s="129"/>
      <c r="AQ2537" s="183"/>
      <c r="AR2537" s="183"/>
      <c r="AS2537" s="183"/>
    </row>
    <row r="2538" spans="1:45" customFormat="1" ht="30" hidden="1" customHeight="1">
      <c r="A2538" s="204" t="s">
        <v>49</v>
      </c>
      <c r="B2538" s="200" t="s">
        <v>19243</v>
      </c>
      <c r="C2538" s="200" t="s">
        <v>19244</v>
      </c>
      <c r="D2538" s="200" t="s">
        <v>19245</v>
      </c>
      <c r="E2538" s="200" t="s">
        <v>19246</v>
      </c>
      <c r="F2538" s="206" t="s">
        <v>19255</v>
      </c>
      <c r="G2538" s="201" t="s">
        <v>19256</v>
      </c>
      <c r="H2538" s="205" t="s">
        <v>19257</v>
      </c>
      <c r="I2538" s="204" t="s">
        <v>19258</v>
      </c>
      <c r="J2538" s="207" t="s">
        <v>19259</v>
      </c>
      <c r="K2538" s="208" t="s">
        <v>19260</v>
      </c>
      <c r="L2538" s="200" t="s">
        <v>60</v>
      </c>
      <c r="M2538" s="205" t="s">
        <v>61</v>
      </c>
      <c r="N2538" s="205" t="s">
        <v>62</v>
      </c>
      <c r="O2538" s="205" t="s">
        <v>91</v>
      </c>
      <c r="P2538" s="205" t="s">
        <v>92</v>
      </c>
      <c r="Q2538" s="205" t="s">
        <v>65</v>
      </c>
      <c r="R2538" s="205" t="s">
        <v>19244</v>
      </c>
      <c r="S2538" s="205" t="s">
        <v>19246</v>
      </c>
      <c r="T2538" s="205" t="s">
        <v>66</v>
      </c>
      <c r="U2538" s="208" t="s">
        <v>19261</v>
      </c>
      <c r="V2538" s="205">
        <v>1</v>
      </c>
      <c r="W2538" s="205" t="s">
        <v>68</v>
      </c>
      <c r="X2538" s="205" t="s">
        <v>69</v>
      </c>
      <c r="Y2538" s="205" t="s">
        <v>70</v>
      </c>
      <c r="Z2538" s="205" t="s">
        <v>647</v>
      </c>
      <c r="AA2538" s="234" t="s">
        <v>71</v>
      </c>
      <c r="AB2538" s="216">
        <v>46310</v>
      </c>
      <c r="AC2538" s="205"/>
      <c r="AD2538" s="230" t="s">
        <v>72</v>
      </c>
      <c r="AE2538" s="126" t="s">
        <v>73</v>
      </c>
      <c r="AF2538" s="127" t="s">
        <v>74</v>
      </c>
      <c r="AG2538" s="128"/>
      <c r="AH2538" s="129"/>
      <c r="AI2538" s="129"/>
      <c r="AJ2538" s="126" t="s">
        <v>75</v>
      </c>
      <c r="AK2538" s="127" t="s">
        <v>76</v>
      </c>
      <c r="AL2538" s="129" t="s">
        <v>77</v>
      </c>
      <c r="AM2538" s="128" t="s">
        <v>19262</v>
      </c>
      <c r="AN2538" s="129"/>
      <c r="AO2538" s="127" t="s">
        <v>79</v>
      </c>
      <c r="AP2538" s="129"/>
      <c r="AQ2538" s="183"/>
      <c r="AR2538" s="183"/>
      <c r="AS2538" s="183"/>
    </row>
    <row r="2539" spans="1:45" customFormat="1" ht="30" hidden="1" customHeight="1">
      <c r="A2539" s="204" t="s">
        <v>49</v>
      </c>
      <c r="B2539" s="200" t="s">
        <v>19243</v>
      </c>
      <c r="C2539" s="200" t="s">
        <v>19244</v>
      </c>
      <c r="D2539" s="200" t="s">
        <v>19263</v>
      </c>
      <c r="E2539" s="200" t="s">
        <v>19264</v>
      </c>
      <c r="F2539" s="206" t="s">
        <v>19265</v>
      </c>
      <c r="G2539" s="201" t="s">
        <v>19266</v>
      </c>
      <c r="H2539" s="205" t="s">
        <v>19267</v>
      </c>
      <c r="I2539" s="204" t="s">
        <v>19268</v>
      </c>
      <c r="J2539" s="207" t="s">
        <v>19269</v>
      </c>
      <c r="K2539" s="208" t="s">
        <v>19270</v>
      </c>
      <c r="L2539" s="200" t="s">
        <v>90</v>
      </c>
      <c r="M2539" s="205" t="s">
        <v>61</v>
      </c>
      <c r="N2539" s="205" t="s">
        <v>62</v>
      </c>
      <c r="O2539" s="205" t="s">
        <v>91</v>
      </c>
      <c r="P2539" s="205" t="s">
        <v>92</v>
      </c>
      <c r="Q2539" s="205" t="s">
        <v>65</v>
      </c>
      <c r="R2539" s="205" t="s">
        <v>19244</v>
      </c>
      <c r="S2539" s="205" t="s">
        <v>19264</v>
      </c>
      <c r="T2539" s="205" t="s">
        <v>93</v>
      </c>
      <c r="U2539" s="208" t="s">
        <v>19271</v>
      </c>
      <c r="V2539" s="205">
        <v>0.95</v>
      </c>
      <c r="W2539" s="205" t="s">
        <v>68</v>
      </c>
      <c r="X2539" s="205" t="s">
        <v>69</v>
      </c>
      <c r="Y2539" s="205" t="s">
        <v>70</v>
      </c>
      <c r="Z2539" s="205" t="s">
        <v>95</v>
      </c>
      <c r="AA2539" s="234" t="s">
        <v>71</v>
      </c>
      <c r="AB2539" s="216">
        <v>46310</v>
      </c>
      <c r="AC2539" s="205"/>
      <c r="AD2539" s="230" t="s">
        <v>72</v>
      </c>
      <c r="AE2539" s="126" t="s">
        <v>73</v>
      </c>
      <c r="AF2539" s="127" t="s">
        <v>74</v>
      </c>
      <c r="AG2539" s="128"/>
      <c r="AH2539" s="129"/>
      <c r="AI2539" s="129"/>
      <c r="AJ2539" s="126" t="s">
        <v>75</v>
      </c>
      <c r="AK2539" s="127" t="s">
        <v>76</v>
      </c>
      <c r="AL2539" s="129" t="s">
        <v>77</v>
      </c>
      <c r="AM2539" s="128" t="s">
        <v>19272</v>
      </c>
      <c r="AN2539" s="129"/>
      <c r="AO2539" s="127" t="s">
        <v>79</v>
      </c>
      <c r="AP2539" s="129"/>
      <c r="AQ2539" s="183"/>
      <c r="AR2539" s="183"/>
      <c r="AS2539" s="183"/>
    </row>
    <row r="2540" spans="1:45" customFormat="1" ht="30" hidden="1" customHeight="1">
      <c r="A2540" s="204" t="s">
        <v>49</v>
      </c>
      <c r="B2540" s="200" t="s">
        <v>19243</v>
      </c>
      <c r="C2540" s="200" t="s">
        <v>19244</v>
      </c>
      <c r="D2540" s="200" t="s">
        <v>19263</v>
      </c>
      <c r="E2540" s="200" t="s">
        <v>19264</v>
      </c>
      <c r="F2540" s="206" t="s">
        <v>19273</v>
      </c>
      <c r="G2540" s="201" t="s">
        <v>19274</v>
      </c>
      <c r="H2540" s="205" t="s">
        <v>19275</v>
      </c>
      <c r="I2540" s="204" t="s">
        <v>19276</v>
      </c>
      <c r="J2540" s="207" t="s">
        <v>19277</v>
      </c>
      <c r="K2540" s="208" t="s">
        <v>19278</v>
      </c>
      <c r="L2540" s="200" t="s">
        <v>60</v>
      </c>
      <c r="M2540" s="205" t="s">
        <v>61</v>
      </c>
      <c r="N2540" s="205" t="s">
        <v>62</v>
      </c>
      <c r="O2540" s="205" t="s">
        <v>91</v>
      </c>
      <c r="P2540" s="205" t="s">
        <v>92</v>
      </c>
      <c r="Q2540" s="205" t="s">
        <v>65</v>
      </c>
      <c r="R2540" s="205" t="s">
        <v>19244</v>
      </c>
      <c r="S2540" s="205" t="s">
        <v>19264</v>
      </c>
      <c r="T2540" s="205" t="s">
        <v>66</v>
      </c>
      <c r="U2540" s="208" t="s">
        <v>19279</v>
      </c>
      <c r="V2540" s="205">
        <v>1</v>
      </c>
      <c r="W2540" s="205" t="s">
        <v>68</v>
      </c>
      <c r="X2540" s="205" t="s">
        <v>69</v>
      </c>
      <c r="Y2540" s="205" t="s">
        <v>70</v>
      </c>
      <c r="Z2540" s="205" t="s">
        <v>647</v>
      </c>
      <c r="AA2540" s="234" t="s">
        <v>71</v>
      </c>
      <c r="AB2540" s="216">
        <v>46310</v>
      </c>
      <c r="AC2540" s="205"/>
      <c r="AD2540" s="230" t="s">
        <v>72</v>
      </c>
      <c r="AE2540" s="126" t="s">
        <v>73</v>
      </c>
      <c r="AF2540" s="127" t="s">
        <v>74</v>
      </c>
      <c r="AG2540" s="128"/>
      <c r="AH2540" s="129"/>
      <c r="AI2540" s="129"/>
      <c r="AJ2540" s="126" t="s">
        <v>75</v>
      </c>
      <c r="AK2540" s="127" t="s">
        <v>76</v>
      </c>
      <c r="AL2540" s="129" t="s">
        <v>77</v>
      </c>
      <c r="AM2540" s="128" t="s">
        <v>19280</v>
      </c>
      <c r="AN2540" s="129"/>
      <c r="AO2540" s="127" t="s">
        <v>79</v>
      </c>
      <c r="AP2540" s="129"/>
      <c r="AQ2540" s="183"/>
      <c r="AR2540" s="183"/>
      <c r="AS2540" s="183"/>
    </row>
    <row r="2541" spans="1:45" customFormat="1" ht="30" hidden="1" customHeight="1">
      <c r="A2541" s="204" t="s">
        <v>49</v>
      </c>
      <c r="B2541" s="200" t="s">
        <v>19243</v>
      </c>
      <c r="C2541" s="200" t="s">
        <v>19244</v>
      </c>
      <c r="D2541" s="200" t="s">
        <v>19263</v>
      </c>
      <c r="E2541" s="200" t="s">
        <v>19264</v>
      </c>
      <c r="F2541" s="206" t="s">
        <v>19281</v>
      </c>
      <c r="G2541" s="201" t="s">
        <v>19282</v>
      </c>
      <c r="H2541" s="205" t="s">
        <v>19283</v>
      </c>
      <c r="I2541" s="204" t="s">
        <v>19284</v>
      </c>
      <c r="J2541" s="207" t="s">
        <v>19285</v>
      </c>
      <c r="K2541" s="208" t="s">
        <v>19286</v>
      </c>
      <c r="L2541" s="200" t="s">
        <v>60</v>
      </c>
      <c r="M2541" s="205" t="s">
        <v>61</v>
      </c>
      <c r="N2541" s="205" t="s">
        <v>62</v>
      </c>
      <c r="O2541" s="205" t="s">
        <v>91</v>
      </c>
      <c r="P2541" s="205" t="s">
        <v>92</v>
      </c>
      <c r="Q2541" s="205" t="s">
        <v>65</v>
      </c>
      <c r="R2541" s="205" t="s">
        <v>19244</v>
      </c>
      <c r="S2541" s="205" t="s">
        <v>19264</v>
      </c>
      <c r="T2541" s="205" t="s">
        <v>66</v>
      </c>
      <c r="U2541" s="208" t="s">
        <v>19287</v>
      </c>
      <c r="V2541" s="205">
        <v>1</v>
      </c>
      <c r="W2541" s="205" t="s">
        <v>68</v>
      </c>
      <c r="X2541" s="205" t="s">
        <v>69</v>
      </c>
      <c r="Y2541" s="205" t="s">
        <v>70</v>
      </c>
      <c r="Z2541" s="205" t="s">
        <v>19243</v>
      </c>
      <c r="AA2541" s="234" t="s">
        <v>71</v>
      </c>
      <c r="AB2541" s="216">
        <v>46310</v>
      </c>
      <c r="AC2541" s="205"/>
      <c r="AD2541" s="230" t="s">
        <v>72</v>
      </c>
      <c r="AE2541" s="126" t="s">
        <v>73</v>
      </c>
      <c r="AF2541" s="127" t="s">
        <v>74</v>
      </c>
      <c r="AG2541" s="128"/>
      <c r="AH2541" s="129"/>
      <c r="AI2541" s="129"/>
      <c r="AJ2541" s="126" t="s">
        <v>75</v>
      </c>
      <c r="AK2541" s="127" t="s">
        <v>76</v>
      </c>
      <c r="AL2541" s="129" t="s">
        <v>77</v>
      </c>
      <c r="AM2541" s="128" t="s">
        <v>19288</v>
      </c>
      <c r="AN2541" s="129"/>
      <c r="AO2541" s="127" t="s">
        <v>79</v>
      </c>
      <c r="AP2541" s="129"/>
      <c r="AQ2541" s="183"/>
      <c r="AR2541" s="183"/>
      <c r="AS2541" s="183"/>
    </row>
    <row r="2542" spans="1:45" customFormat="1" ht="30" hidden="1" customHeight="1">
      <c r="A2542" s="204" t="s">
        <v>49</v>
      </c>
      <c r="B2542" s="200" t="s">
        <v>19243</v>
      </c>
      <c r="C2542" s="200" t="s">
        <v>19244</v>
      </c>
      <c r="D2542" s="200" t="s">
        <v>19289</v>
      </c>
      <c r="E2542" s="200" t="s">
        <v>19290</v>
      </c>
      <c r="F2542" s="206" t="s">
        <v>19291</v>
      </c>
      <c r="G2542" s="201" t="s">
        <v>19292</v>
      </c>
      <c r="H2542" s="205" t="s">
        <v>19293</v>
      </c>
      <c r="I2542" s="204" t="s">
        <v>19294</v>
      </c>
      <c r="J2542" s="207" t="s">
        <v>19295</v>
      </c>
      <c r="K2542" s="208" t="s">
        <v>19296</v>
      </c>
      <c r="L2542" s="200" t="s">
        <v>60</v>
      </c>
      <c r="M2542" s="205" t="s">
        <v>61</v>
      </c>
      <c r="N2542" s="205" t="s">
        <v>62</v>
      </c>
      <c r="O2542" s="205" t="s">
        <v>91</v>
      </c>
      <c r="P2542" s="205" t="s">
        <v>92</v>
      </c>
      <c r="Q2542" s="205" t="s">
        <v>65</v>
      </c>
      <c r="R2542" s="205" t="s">
        <v>19244</v>
      </c>
      <c r="S2542" s="205" t="s">
        <v>19290</v>
      </c>
      <c r="T2542" s="205" t="s">
        <v>66</v>
      </c>
      <c r="U2542" s="208" t="s">
        <v>19297</v>
      </c>
      <c r="V2542" s="205" t="s">
        <v>647</v>
      </c>
      <c r="W2542" s="205" t="s">
        <v>68</v>
      </c>
      <c r="X2542" s="205" t="s">
        <v>69</v>
      </c>
      <c r="Y2542" s="205" t="s">
        <v>70</v>
      </c>
      <c r="Z2542" s="205" t="s">
        <v>647</v>
      </c>
      <c r="AA2542" s="234" t="s">
        <v>71</v>
      </c>
      <c r="AB2542" s="216">
        <v>46310</v>
      </c>
      <c r="AC2542" s="205"/>
      <c r="AD2542" s="230" t="s">
        <v>375</v>
      </c>
      <c r="AE2542" s="126" t="s">
        <v>75</v>
      </c>
      <c r="AF2542" s="127" t="s">
        <v>76</v>
      </c>
      <c r="AG2542" s="128" t="s">
        <v>15007</v>
      </c>
      <c r="AH2542" s="129"/>
      <c r="AI2542" s="129"/>
      <c r="AJ2542" s="126" t="s">
        <v>73</v>
      </c>
      <c r="AK2542" s="127"/>
      <c r="AL2542" s="129"/>
      <c r="AM2542" s="128"/>
      <c r="AN2542" s="129"/>
      <c r="AO2542" s="127" t="s">
        <v>79</v>
      </c>
      <c r="AP2542" s="129"/>
      <c r="AQ2542" s="183"/>
      <c r="AR2542" s="183"/>
      <c r="AS2542" s="183"/>
    </row>
    <row r="2543" spans="1:45" customFormat="1" ht="30" hidden="1" customHeight="1">
      <c r="A2543" s="204" t="s">
        <v>49</v>
      </c>
      <c r="B2543" s="200" t="s">
        <v>19243</v>
      </c>
      <c r="C2543" s="200" t="s">
        <v>19244</v>
      </c>
      <c r="D2543" s="200" t="s">
        <v>19289</v>
      </c>
      <c r="E2543" s="200" t="s">
        <v>19290</v>
      </c>
      <c r="F2543" s="206" t="s">
        <v>19298</v>
      </c>
      <c r="G2543" s="201" t="s">
        <v>19299</v>
      </c>
      <c r="H2543" s="205" t="s">
        <v>19300</v>
      </c>
      <c r="I2543" s="204" t="s">
        <v>19301</v>
      </c>
      <c r="J2543" s="207" t="s">
        <v>19302</v>
      </c>
      <c r="K2543" s="208" t="s">
        <v>19303</v>
      </c>
      <c r="L2543" s="200" t="s">
        <v>90</v>
      </c>
      <c r="M2543" s="205" t="s">
        <v>61</v>
      </c>
      <c r="N2543" s="205" t="s">
        <v>62</v>
      </c>
      <c r="O2543" s="205" t="s">
        <v>91</v>
      </c>
      <c r="P2543" s="205" t="s">
        <v>92</v>
      </c>
      <c r="Q2543" s="205" t="s">
        <v>65</v>
      </c>
      <c r="R2543" s="205" t="s">
        <v>19244</v>
      </c>
      <c r="S2543" s="205" t="s">
        <v>19290</v>
      </c>
      <c r="T2543" s="205" t="s">
        <v>93</v>
      </c>
      <c r="U2543" s="208" t="s">
        <v>19304</v>
      </c>
      <c r="V2543" s="205">
        <v>0.95</v>
      </c>
      <c r="W2543" s="205" t="s">
        <v>68</v>
      </c>
      <c r="X2543" s="205" t="s">
        <v>69</v>
      </c>
      <c r="Y2543" s="205" t="s">
        <v>70</v>
      </c>
      <c r="Z2543" s="205" t="s">
        <v>95</v>
      </c>
      <c r="AA2543" s="234" t="s">
        <v>71</v>
      </c>
      <c r="AB2543" s="216">
        <v>46310</v>
      </c>
      <c r="AC2543" s="205"/>
      <c r="AD2543" s="230" t="s">
        <v>72</v>
      </c>
      <c r="AE2543" s="126" t="s">
        <v>73</v>
      </c>
      <c r="AF2543" s="127" t="s">
        <v>74</v>
      </c>
      <c r="AG2543" s="128"/>
      <c r="AH2543" s="129"/>
      <c r="AI2543" s="129"/>
      <c r="AJ2543" s="126" t="s">
        <v>75</v>
      </c>
      <c r="AK2543" s="127" t="s">
        <v>76</v>
      </c>
      <c r="AL2543" s="129" t="s">
        <v>77</v>
      </c>
      <c r="AM2543" s="128" t="s">
        <v>19305</v>
      </c>
      <c r="AN2543" s="129"/>
      <c r="AO2543" s="127" t="s">
        <v>79</v>
      </c>
      <c r="AP2543" s="129"/>
      <c r="AQ2543" s="183"/>
      <c r="AR2543" s="183"/>
      <c r="AS2543" s="183"/>
    </row>
    <row r="2544" spans="1:45" customFormat="1" ht="30" hidden="1" customHeight="1">
      <c r="A2544" s="204" t="s">
        <v>49</v>
      </c>
      <c r="B2544" s="200" t="s">
        <v>19243</v>
      </c>
      <c r="C2544" s="200" t="s">
        <v>19244</v>
      </c>
      <c r="D2544" s="200" t="s">
        <v>19289</v>
      </c>
      <c r="E2544" s="200" t="s">
        <v>19290</v>
      </c>
      <c r="F2544" s="206" t="s">
        <v>19306</v>
      </c>
      <c r="G2544" s="201" t="s">
        <v>19307</v>
      </c>
      <c r="H2544" s="205" t="s">
        <v>19308</v>
      </c>
      <c r="I2544" s="204" t="s">
        <v>19309</v>
      </c>
      <c r="J2544" s="207" t="s">
        <v>19310</v>
      </c>
      <c r="K2544" s="208" t="s">
        <v>19311</v>
      </c>
      <c r="L2544" s="200" t="s">
        <v>60</v>
      </c>
      <c r="M2544" s="205" t="s">
        <v>61</v>
      </c>
      <c r="N2544" s="205" t="s">
        <v>62</v>
      </c>
      <c r="O2544" s="205" t="s">
        <v>91</v>
      </c>
      <c r="P2544" s="205" t="s">
        <v>92</v>
      </c>
      <c r="Q2544" s="205" t="s">
        <v>65</v>
      </c>
      <c r="R2544" s="205" t="s">
        <v>19244</v>
      </c>
      <c r="S2544" s="205" t="s">
        <v>19290</v>
      </c>
      <c r="T2544" s="205" t="s">
        <v>66</v>
      </c>
      <c r="U2544" s="208" t="s">
        <v>19312</v>
      </c>
      <c r="V2544" s="205">
        <v>1</v>
      </c>
      <c r="W2544" s="205" t="s">
        <v>68</v>
      </c>
      <c r="X2544" s="205" t="s">
        <v>69</v>
      </c>
      <c r="Y2544" s="205" t="s">
        <v>70</v>
      </c>
      <c r="Z2544" s="205" t="s">
        <v>647</v>
      </c>
      <c r="AA2544" s="234" t="s">
        <v>71</v>
      </c>
      <c r="AB2544" s="216">
        <v>46310</v>
      </c>
      <c r="AC2544" s="205"/>
      <c r="AD2544" s="230" t="s">
        <v>72</v>
      </c>
      <c r="AE2544" s="126" t="s">
        <v>73</v>
      </c>
      <c r="AF2544" s="127" t="s">
        <v>74</v>
      </c>
      <c r="AG2544" s="128"/>
      <c r="AH2544" s="129"/>
      <c r="AI2544" s="129"/>
      <c r="AJ2544" s="126" t="s">
        <v>75</v>
      </c>
      <c r="AK2544" s="127" t="s">
        <v>76</v>
      </c>
      <c r="AL2544" s="129" t="s">
        <v>77</v>
      </c>
      <c r="AM2544" s="128" t="s">
        <v>19313</v>
      </c>
      <c r="AN2544" s="129"/>
      <c r="AO2544" s="127" t="s">
        <v>79</v>
      </c>
      <c r="AP2544" s="129"/>
      <c r="AQ2544" s="183"/>
      <c r="AR2544" s="183"/>
      <c r="AS2544" s="183"/>
    </row>
    <row r="2545" spans="1:45" customFormat="1" ht="30" hidden="1" customHeight="1">
      <c r="A2545" s="204" t="s">
        <v>49</v>
      </c>
      <c r="B2545" s="200" t="s">
        <v>19243</v>
      </c>
      <c r="C2545" s="200" t="s">
        <v>19244</v>
      </c>
      <c r="D2545" s="200" t="s">
        <v>19289</v>
      </c>
      <c r="E2545" s="200" t="s">
        <v>19290</v>
      </c>
      <c r="F2545" s="206" t="s">
        <v>19314</v>
      </c>
      <c r="G2545" s="201" t="s">
        <v>19315</v>
      </c>
      <c r="H2545" s="205" t="s">
        <v>19316</v>
      </c>
      <c r="I2545" s="204" t="s">
        <v>19317</v>
      </c>
      <c r="J2545" s="207" t="s">
        <v>19318</v>
      </c>
      <c r="K2545" s="208" t="s">
        <v>19319</v>
      </c>
      <c r="L2545" s="200" t="s">
        <v>60</v>
      </c>
      <c r="M2545" s="205" t="s">
        <v>61</v>
      </c>
      <c r="N2545" s="205" t="s">
        <v>62</v>
      </c>
      <c r="O2545" s="205" t="s">
        <v>91</v>
      </c>
      <c r="P2545" s="205" t="s">
        <v>92</v>
      </c>
      <c r="Q2545" s="205" t="s">
        <v>65</v>
      </c>
      <c r="R2545" s="205" t="s">
        <v>19244</v>
      </c>
      <c r="S2545" s="205" t="s">
        <v>19290</v>
      </c>
      <c r="T2545" s="205" t="s">
        <v>66</v>
      </c>
      <c r="U2545" s="208" t="s">
        <v>19320</v>
      </c>
      <c r="V2545" s="205">
        <v>1</v>
      </c>
      <c r="W2545" s="205" t="s">
        <v>68</v>
      </c>
      <c r="X2545" s="205" t="s">
        <v>69</v>
      </c>
      <c r="Y2545" s="205" t="s">
        <v>70</v>
      </c>
      <c r="Z2545" s="205" t="s">
        <v>19243</v>
      </c>
      <c r="AA2545" s="234" t="s">
        <v>71</v>
      </c>
      <c r="AB2545" s="216">
        <v>46310</v>
      </c>
      <c r="AC2545" s="205"/>
      <c r="AD2545" s="230" t="s">
        <v>72</v>
      </c>
      <c r="AE2545" s="126" t="s">
        <v>73</v>
      </c>
      <c r="AF2545" s="127" t="s">
        <v>74</v>
      </c>
      <c r="AG2545" s="128"/>
      <c r="AH2545" s="129"/>
      <c r="AI2545" s="129"/>
      <c r="AJ2545" s="126" t="s">
        <v>75</v>
      </c>
      <c r="AK2545" s="127" t="s">
        <v>76</v>
      </c>
      <c r="AL2545" s="129" t="s">
        <v>77</v>
      </c>
      <c r="AM2545" s="128" t="s">
        <v>19321</v>
      </c>
      <c r="AN2545" s="129"/>
      <c r="AO2545" s="127" t="s">
        <v>79</v>
      </c>
      <c r="AP2545" s="129"/>
      <c r="AQ2545" s="183"/>
      <c r="AR2545" s="183"/>
      <c r="AS2545" s="183"/>
    </row>
    <row r="2546" spans="1:45" customFormat="1" ht="30" hidden="1" customHeight="1">
      <c r="A2546" s="204" t="s">
        <v>49</v>
      </c>
      <c r="B2546" s="200" t="s">
        <v>19243</v>
      </c>
      <c r="C2546" s="200" t="s">
        <v>19244</v>
      </c>
      <c r="D2546" s="200" t="s">
        <v>19322</v>
      </c>
      <c r="E2546" s="200" t="s">
        <v>19323</v>
      </c>
      <c r="F2546" s="206" t="s">
        <v>19324</v>
      </c>
      <c r="G2546" s="201" t="s">
        <v>19325</v>
      </c>
      <c r="H2546" s="205" t="s">
        <v>19326</v>
      </c>
      <c r="I2546" s="204" t="s">
        <v>19327</v>
      </c>
      <c r="J2546" s="207" t="s">
        <v>19328</v>
      </c>
      <c r="K2546" s="208" t="s">
        <v>19329</v>
      </c>
      <c r="L2546" s="200" t="s">
        <v>90</v>
      </c>
      <c r="M2546" s="205" t="s">
        <v>61</v>
      </c>
      <c r="N2546" s="205" t="s">
        <v>62</v>
      </c>
      <c r="O2546" s="205" t="s">
        <v>91</v>
      </c>
      <c r="P2546" s="205" t="s">
        <v>92</v>
      </c>
      <c r="Q2546" s="205" t="s">
        <v>65</v>
      </c>
      <c r="R2546" s="205" t="s">
        <v>19244</v>
      </c>
      <c r="S2546" s="205" t="s">
        <v>19323</v>
      </c>
      <c r="T2546" s="205" t="s">
        <v>93</v>
      </c>
      <c r="U2546" s="208" t="s">
        <v>19330</v>
      </c>
      <c r="V2546" s="205">
        <v>0.95</v>
      </c>
      <c r="W2546" s="205" t="s">
        <v>68</v>
      </c>
      <c r="X2546" s="205" t="s">
        <v>69</v>
      </c>
      <c r="Y2546" s="205" t="s">
        <v>70</v>
      </c>
      <c r="Z2546" s="205" t="s">
        <v>95</v>
      </c>
      <c r="AA2546" s="234" t="s">
        <v>71</v>
      </c>
      <c r="AB2546" s="216">
        <v>46310</v>
      </c>
      <c r="AC2546" s="205"/>
      <c r="AD2546" s="230" t="s">
        <v>72</v>
      </c>
      <c r="AE2546" s="126" t="s">
        <v>73</v>
      </c>
      <c r="AF2546" s="127" t="s">
        <v>74</v>
      </c>
      <c r="AG2546" s="128"/>
      <c r="AH2546" s="129"/>
      <c r="AI2546" s="129"/>
      <c r="AJ2546" s="126" t="s">
        <v>75</v>
      </c>
      <c r="AK2546" s="127" t="s">
        <v>76</v>
      </c>
      <c r="AL2546" s="129" t="s">
        <v>77</v>
      </c>
      <c r="AM2546" s="128" t="s">
        <v>19331</v>
      </c>
      <c r="AN2546" s="129"/>
      <c r="AO2546" s="127" t="s">
        <v>79</v>
      </c>
      <c r="AP2546" s="129"/>
      <c r="AQ2546" s="183"/>
      <c r="AR2546" s="183"/>
      <c r="AS2546" s="183"/>
    </row>
    <row r="2547" spans="1:45" customFormat="1" ht="30" hidden="1" customHeight="1">
      <c r="A2547" s="204" t="s">
        <v>49</v>
      </c>
      <c r="B2547" s="200" t="s">
        <v>19243</v>
      </c>
      <c r="C2547" s="200" t="s">
        <v>19244</v>
      </c>
      <c r="D2547" s="200" t="s">
        <v>19322</v>
      </c>
      <c r="E2547" s="200" t="s">
        <v>19323</v>
      </c>
      <c r="F2547" s="206" t="s">
        <v>19332</v>
      </c>
      <c r="G2547" s="201" t="s">
        <v>19333</v>
      </c>
      <c r="H2547" s="205" t="s">
        <v>19334</v>
      </c>
      <c r="I2547" s="204" t="s">
        <v>19335</v>
      </c>
      <c r="J2547" s="207" t="s">
        <v>19336</v>
      </c>
      <c r="K2547" s="208" t="s">
        <v>19337</v>
      </c>
      <c r="L2547" s="200" t="s">
        <v>60</v>
      </c>
      <c r="M2547" s="205" t="s">
        <v>61</v>
      </c>
      <c r="N2547" s="205" t="s">
        <v>62</v>
      </c>
      <c r="O2547" s="205" t="s">
        <v>91</v>
      </c>
      <c r="P2547" s="205" t="s">
        <v>92</v>
      </c>
      <c r="Q2547" s="205" t="s">
        <v>65</v>
      </c>
      <c r="R2547" s="205" t="s">
        <v>19244</v>
      </c>
      <c r="S2547" s="205" t="s">
        <v>19323</v>
      </c>
      <c r="T2547" s="205" t="s">
        <v>66</v>
      </c>
      <c r="U2547" s="208" t="s">
        <v>19338</v>
      </c>
      <c r="V2547" s="205">
        <v>1</v>
      </c>
      <c r="W2547" s="205" t="s">
        <v>68</v>
      </c>
      <c r="X2547" s="205" t="s">
        <v>69</v>
      </c>
      <c r="Y2547" s="205" t="s">
        <v>70</v>
      </c>
      <c r="Z2547" s="205" t="s">
        <v>647</v>
      </c>
      <c r="AA2547" s="234" t="s">
        <v>71</v>
      </c>
      <c r="AB2547" s="216">
        <v>46310</v>
      </c>
      <c r="AC2547" s="205"/>
      <c r="AD2547" s="230" t="s">
        <v>72</v>
      </c>
      <c r="AE2547" s="126" t="s">
        <v>73</v>
      </c>
      <c r="AF2547" s="127" t="s">
        <v>74</v>
      </c>
      <c r="AG2547" s="128"/>
      <c r="AH2547" s="129"/>
      <c r="AI2547" s="129"/>
      <c r="AJ2547" s="126" t="s">
        <v>75</v>
      </c>
      <c r="AK2547" s="127" t="s">
        <v>76</v>
      </c>
      <c r="AL2547" s="129" t="s">
        <v>77</v>
      </c>
      <c r="AM2547" s="128" t="s">
        <v>19339</v>
      </c>
      <c r="AN2547" s="129"/>
      <c r="AO2547" s="127" t="s">
        <v>79</v>
      </c>
      <c r="AP2547" s="129"/>
      <c r="AQ2547" s="183"/>
      <c r="AR2547" s="183"/>
      <c r="AS2547" s="183"/>
    </row>
    <row r="2548" spans="1:45" customFormat="1" ht="30" hidden="1" customHeight="1">
      <c r="A2548" s="204" t="s">
        <v>49</v>
      </c>
      <c r="B2548" s="200" t="s">
        <v>19243</v>
      </c>
      <c r="C2548" s="200" t="s">
        <v>19244</v>
      </c>
      <c r="D2548" s="200" t="s">
        <v>19322</v>
      </c>
      <c r="E2548" s="200" t="s">
        <v>19323</v>
      </c>
      <c r="F2548" s="206" t="s">
        <v>19340</v>
      </c>
      <c r="G2548" s="201" t="s">
        <v>19341</v>
      </c>
      <c r="H2548" s="205" t="s">
        <v>19342</v>
      </c>
      <c r="I2548" s="204" t="s">
        <v>19343</v>
      </c>
      <c r="J2548" s="207" t="s">
        <v>19344</v>
      </c>
      <c r="K2548" s="208" t="s">
        <v>19345</v>
      </c>
      <c r="L2548" s="200" t="s">
        <v>60</v>
      </c>
      <c r="M2548" s="205" t="s">
        <v>61</v>
      </c>
      <c r="N2548" s="205" t="s">
        <v>62</v>
      </c>
      <c r="O2548" s="205" t="s">
        <v>91</v>
      </c>
      <c r="P2548" s="205" t="s">
        <v>92</v>
      </c>
      <c r="Q2548" s="205" t="s">
        <v>65</v>
      </c>
      <c r="R2548" s="205" t="s">
        <v>19244</v>
      </c>
      <c r="S2548" s="205" t="s">
        <v>19323</v>
      </c>
      <c r="T2548" s="205" t="s">
        <v>66</v>
      </c>
      <c r="U2548" s="208" t="s">
        <v>19346</v>
      </c>
      <c r="V2548" s="205">
        <v>1</v>
      </c>
      <c r="W2548" s="205" t="s">
        <v>68</v>
      </c>
      <c r="X2548" s="205" t="s">
        <v>69</v>
      </c>
      <c r="Y2548" s="205" t="s">
        <v>70</v>
      </c>
      <c r="Z2548" s="205" t="s">
        <v>19243</v>
      </c>
      <c r="AA2548" s="234" t="s">
        <v>71</v>
      </c>
      <c r="AB2548" s="216">
        <v>46310</v>
      </c>
      <c r="AC2548" s="205"/>
      <c r="AD2548" s="230" t="s">
        <v>72</v>
      </c>
      <c r="AE2548" s="126" t="s">
        <v>73</v>
      </c>
      <c r="AF2548" s="127" t="s">
        <v>74</v>
      </c>
      <c r="AG2548" s="128"/>
      <c r="AH2548" s="129"/>
      <c r="AI2548" s="129"/>
      <c r="AJ2548" s="126" t="s">
        <v>75</v>
      </c>
      <c r="AK2548" s="127" t="s">
        <v>76</v>
      </c>
      <c r="AL2548" s="129" t="s">
        <v>77</v>
      </c>
      <c r="AM2548" s="128" t="s">
        <v>19347</v>
      </c>
      <c r="AN2548" s="129"/>
      <c r="AO2548" s="127" t="s">
        <v>79</v>
      </c>
      <c r="AP2548" s="129"/>
      <c r="AQ2548" s="183"/>
      <c r="AR2548" s="183"/>
      <c r="AS2548" s="183"/>
    </row>
    <row r="2549" spans="1:45" customFormat="1" ht="30" hidden="1" customHeight="1">
      <c r="A2549" s="204" t="s">
        <v>49</v>
      </c>
      <c r="B2549" s="200" t="s">
        <v>19243</v>
      </c>
      <c r="C2549" s="200" t="s">
        <v>19244</v>
      </c>
      <c r="D2549" s="200" t="s">
        <v>19322</v>
      </c>
      <c r="E2549" s="200" t="s">
        <v>19323</v>
      </c>
      <c r="F2549" s="206" t="s">
        <v>19348</v>
      </c>
      <c r="G2549" s="201" t="s">
        <v>19349</v>
      </c>
      <c r="H2549" s="205" t="s">
        <v>19350</v>
      </c>
      <c r="I2549" s="204" t="s">
        <v>19351</v>
      </c>
      <c r="J2549" s="207" t="s">
        <v>19352</v>
      </c>
      <c r="K2549" s="208" t="s">
        <v>19353</v>
      </c>
      <c r="L2549" s="200" t="s">
        <v>60</v>
      </c>
      <c r="M2549" s="205" t="s">
        <v>61</v>
      </c>
      <c r="N2549" s="205" t="s">
        <v>62</v>
      </c>
      <c r="O2549" s="205" t="s">
        <v>91</v>
      </c>
      <c r="P2549" s="205" t="s">
        <v>92</v>
      </c>
      <c r="Q2549" s="205" t="s">
        <v>65</v>
      </c>
      <c r="R2549" s="205" t="s">
        <v>19244</v>
      </c>
      <c r="S2549" s="205" t="s">
        <v>19323</v>
      </c>
      <c r="T2549" s="205" t="s">
        <v>66</v>
      </c>
      <c r="U2549" s="208" t="s">
        <v>19354</v>
      </c>
      <c r="V2549" s="205">
        <v>1</v>
      </c>
      <c r="W2549" s="205" t="s">
        <v>68</v>
      </c>
      <c r="X2549" s="205" t="s">
        <v>69</v>
      </c>
      <c r="Y2549" s="205" t="s">
        <v>70</v>
      </c>
      <c r="Z2549" s="205" t="s">
        <v>19243</v>
      </c>
      <c r="AA2549" s="234" t="s">
        <v>71</v>
      </c>
      <c r="AB2549" s="216">
        <v>46310</v>
      </c>
      <c r="AC2549" s="205"/>
      <c r="AD2549" s="230" t="s">
        <v>72</v>
      </c>
      <c r="AE2549" s="126" t="s">
        <v>73</v>
      </c>
      <c r="AF2549" s="127" t="s">
        <v>74</v>
      </c>
      <c r="AG2549" s="128"/>
      <c r="AH2549" s="129"/>
      <c r="AI2549" s="129"/>
      <c r="AJ2549" s="126" t="s">
        <v>75</v>
      </c>
      <c r="AK2549" s="127" t="s">
        <v>76</v>
      </c>
      <c r="AL2549" s="129" t="s">
        <v>77</v>
      </c>
      <c r="AM2549" s="128" t="s">
        <v>19355</v>
      </c>
      <c r="AN2549" s="129"/>
      <c r="AO2549" s="127" t="s">
        <v>79</v>
      </c>
      <c r="AP2549" s="129"/>
      <c r="AQ2549" s="183"/>
      <c r="AR2549" s="183"/>
      <c r="AS2549" s="183"/>
    </row>
    <row r="2550" spans="1:45" customFormat="1" ht="30" hidden="1" customHeight="1">
      <c r="A2550" s="204" t="s">
        <v>49</v>
      </c>
      <c r="B2550" s="200" t="s">
        <v>19243</v>
      </c>
      <c r="C2550" s="200" t="s">
        <v>19244</v>
      </c>
      <c r="D2550" s="200" t="s">
        <v>19356</v>
      </c>
      <c r="E2550" s="200" t="s">
        <v>19357</v>
      </c>
      <c r="F2550" s="206" t="s">
        <v>19358</v>
      </c>
      <c r="G2550" s="201" t="s">
        <v>19359</v>
      </c>
      <c r="H2550" s="205" t="s">
        <v>19360</v>
      </c>
      <c r="I2550" s="204" t="s">
        <v>19361</v>
      </c>
      <c r="J2550" s="207" t="s">
        <v>19362</v>
      </c>
      <c r="K2550" s="208" t="s">
        <v>19363</v>
      </c>
      <c r="L2550" s="200" t="s">
        <v>90</v>
      </c>
      <c r="M2550" s="205" t="s">
        <v>61</v>
      </c>
      <c r="N2550" s="205" t="s">
        <v>62</v>
      </c>
      <c r="O2550" s="205" t="s">
        <v>91</v>
      </c>
      <c r="P2550" s="205" t="s">
        <v>92</v>
      </c>
      <c r="Q2550" s="205" t="s">
        <v>65</v>
      </c>
      <c r="R2550" s="205" t="s">
        <v>19244</v>
      </c>
      <c r="S2550" s="205" t="s">
        <v>19357</v>
      </c>
      <c r="T2550" s="205" t="s">
        <v>93</v>
      </c>
      <c r="U2550" s="208" t="s">
        <v>19364</v>
      </c>
      <c r="V2550" s="205">
        <v>0.95</v>
      </c>
      <c r="W2550" s="205" t="s">
        <v>68</v>
      </c>
      <c r="X2550" s="205" t="s">
        <v>69</v>
      </c>
      <c r="Y2550" s="205" t="s">
        <v>70</v>
      </c>
      <c r="Z2550" s="205" t="s">
        <v>95</v>
      </c>
      <c r="AA2550" s="234" t="s">
        <v>71</v>
      </c>
      <c r="AB2550" s="216">
        <v>46310</v>
      </c>
      <c r="AC2550" s="205"/>
      <c r="AD2550" s="230" t="s">
        <v>72</v>
      </c>
      <c r="AE2550" s="126" t="s">
        <v>73</v>
      </c>
      <c r="AF2550" s="127" t="s">
        <v>74</v>
      </c>
      <c r="AG2550" s="128"/>
      <c r="AH2550" s="129"/>
      <c r="AI2550" s="129"/>
      <c r="AJ2550" s="126" t="s">
        <v>75</v>
      </c>
      <c r="AK2550" s="127" t="s">
        <v>76</v>
      </c>
      <c r="AL2550" s="129" t="s">
        <v>77</v>
      </c>
      <c r="AM2550" s="128" t="s">
        <v>19365</v>
      </c>
      <c r="AN2550" s="129"/>
      <c r="AO2550" s="127" t="s">
        <v>79</v>
      </c>
      <c r="AP2550" s="129"/>
      <c r="AQ2550" s="183"/>
      <c r="AR2550" s="183"/>
      <c r="AS2550" s="183"/>
    </row>
    <row r="2551" spans="1:45" customFormat="1" ht="30" hidden="1" customHeight="1">
      <c r="A2551" s="204" t="s">
        <v>49</v>
      </c>
      <c r="B2551" s="200" t="s">
        <v>19243</v>
      </c>
      <c r="C2551" s="200" t="s">
        <v>19244</v>
      </c>
      <c r="D2551" s="200" t="s">
        <v>19356</v>
      </c>
      <c r="E2551" s="200" t="s">
        <v>19357</v>
      </c>
      <c r="F2551" s="206" t="s">
        <v>19366</v>
      </c>
      <c r="G2551" s="201" t="s">
        <v>19367</v>
      </c>
      <c r="H2551" s="205" t="s">
        <v>19368</v>
      </c>
      <c r="I2551" s="204" t="s">
        <v>19369</v>
      </c>
      <c r="J2551" s="207" t="s">
        <v>19370</v>
      </c>
      <c r="K2551" s="208" t="s">
        <v>19371</v>
      </c>
      <c r="L2551" s="200" t="s">
        <v>60</v>
      </c>
      <c r="M2551" s="205" t="s">
        <v>61</v>
      </c>
      <c r="N2551" s="205" t="s">
        <v>62</v>
      </c>
      <c r="O2551" s="205" t="s">
        <v>91</v>
      </c>
      <c r="P2551" s="205" t="s">
        <v>92</v>
      </c>
      <c r="Q2551" s="205" t="s">
        <v>65</v>
      </c>
      <c r="R2551" s="205" t="s">
        <v>19244</v>
      </c>
      <c r="S2551" s="205" t="s">
        <v>19357</v>
      </c>
      <c r="T2551" s="205" t="s">
        <v>66</v>
      </c>
      <c r="U2551" s="208" t="s">
        <v>19372</v>
      </c>
      <c r="V2551" s="205">
        <v>1</v>
      </c>
      <c r="W2551" s="205" t="s">
        <v>68</v>
      </c>
      <c r="X2551" s="205" t="s">
        <v>69</v>
      </c>
      <c r="Y2551" s="205" t="s">
        <v>70</v>
      </c>
      <c r="Z2551" s="205" t="s">
        <v>647</v>
      </c>
      <c r="AA2551" s="234" t="s">
        <v>71</v>
      </c>
      <c r="AB2551" s="216">
        <v>46310</v>
      </c>
      <c r="AC2551" s="205"/>
      <c r="AD2551" s="230" t="s">
        <v>72</v>
      </c>
      <c r="AE2551" s="126" t="s">
        <v>73</v>
      </c>
      <c r="AF2551" s="127" t="s">
        <v>74</v>
      </c>
      <c r="AG2551" s="128"/>
      <c r="AH2551" s="129"/>
      <c r="AI2551" s="129"/>
      <c r="AJ2551" s="126" t="s">
        <v>75</v>
      </c>
      <c r="AK2551" s="127" t="s">
        <v>76</v>
      </c>
      <c r="AL2551" s="129" t="s">
        <v>77</v>
      </c>
      <c r="AM2551" s="128" t="s">
        <v>19373</v>
      </c>
      <c r="AN2551" s="129"/>
      <c r="AO2551" s="127" t="s">
        <v>79</v>
      </c>
      <c r="AP2551" s="129"/>
      <c r="AQ2551" s="183"/>
      <c r="AR2551" s="183"/>
      <c r="AS2551" s="183"/>
    </row>
    <row r="2552" spans="1:45" customFormat="1" ht="30" hidden="1" customHeight="1">
      <c r="A2552" s="204" t="s">
        <v>49</v>
      </c>
      <c r="B2552" s="200" t="s">
        <v>19243</v>
      </c>
      <c r="C2552" s="200" t="s">
        <v>19244</v>
      </c>
      <c r="D2552" s="200" t="s">
        <v>19356</v>
      </c>
      <c r="E2552" s="200" t="s">
        <v>19357</v>
      </c>
      <c r="F2552" s="206" t="s">
        <v>19374</v>
      </c>
      <c r="G2552" s="201" t="s">
        <v>19375</v>
      </c>
      <c r="H2552" s="205" t="s">
        <v>19376</v>
      </c>
      <c r="I2552" s="204" t="s">
        <v>19377</v>
      </c>
      <c r="J2552" s="207" t="s">
        <v>19378</v>
      </c>
      <c r="K2552" s="208" t="s">
        <v>19379</v>
      </c>
      <c r="L2552" s="200" t="s">
        <v>60</v>
      </c>
      <c r="M2552" s="205" t="s">
        <v>61</v>
      </c>
      <c r="N2552" s="205" t="s">
        <v>62</v>
      </c>
      <c r="O2552" s="205" t="s">
        <v>91</v>
      </c>
      <c r="P2552" s="205" t="s">
        <v>92</v>
      </c>
      <c r="Q2552" s="205" t="s">
        <v>65</v>
      </c>
      <c r="R2552" s="205" t="s">
        <v>19244</v>
      </c>
      <c r="S2552" s="205" t="s">
        <v>19357</v>
      </c>
      <c r="T2552" s="205" t="s">
        <v>66</v>
      </c>
      <c r="U2552" s="208" t="s">
        <v>19380</v>
      </c>
      <c r="V2552" s="205">
        <v>1</v>
      </c>
      <c r="W2552" s="205" t="s">
        <v>68</v>
      </c>
      <c r="X2552" s="205" t="s">
        <v>69</v>
      </c>
      <c r="Y2552" s="205" t="s">
        <v>70</v>
      </c>
      <c r="Z2552" s="205" t="s">
        <v>19243</v>
      </c>
      <c r="AA2552" s="234" t="s">
        <v>71</v>
      </c>
      <c r="AB2552" s="216">
        <v>46310</v>
      </c>
      <c r="AC2552" s="205"/>
      <c r="AD2552" s="230" t="s">
        <v>72</v>
      </c>
      <c r="AE2552" s="126" t="s">
        <v>73</v>
      </c>
      <c r="AF2552" s="127" t="s">
        <v>74</v>
      </c>
      <c r="AG2552" s="128"/>
      <c r="AH2552" s="129"/>
      <c r="AI2552" s="129"/>
      <c r="AJ2552" s="126" t="s">
        <v>75</v>
      </c>
      <c r="AK2552" s="127" t="s">
        <v>76</v>
      </c>
      <c r="AL2552" s="129" t="s">
        <v>77</v>
      </c>
      <c r="AM2552" s="128" t="s">
        <v>19381</v>
      </c>
      <c r="AN2552" s="129"/>
      <c r="AO2552" s="127" t="s">
        <v>79</v>
      </c>
      <c r="AP2552" s="129"/>
      <c r="AQ2552" s="183"/>
      <c r="AR2552" s="183"/>
      <c r="AS2552" s="183"/>
    </row>
    <row r="2553" spans="1:45" customFormat="1" ht="30" hidden="1" customHeight="1">
      <c r="A2553" s="204" t="s">
        <v>49</v>
      </c>
      <c r="B2553" s="200" t="s">
        <v>19243</v>
      </c>
      <c r="C2553" s="200" t="s">
        <v>19244</v>
      </c>
      <c r="D2553" s="200" t="s">
        <v>19382</v>
      </c>
      <c r="E2553" s="200" t="s">
        <v>19383</v>
      </c>
      <c r="F2553" s="206" t="s">
        <v>19384</v>
      </c>
      <c r="G2553" s="201" t="s">
        <v>19385</v>
      </c>
      <c r="H2553" s="205" t="s">
        <v>19386</v>
      </c>
      <c r="I2553" s="204" t="s">
        <v>19387</v>
      </c>
      <c r="J2553" s="207" t="s">
        <v>19388</v>
      </c>
      <c r="K2553" s="208" t="s">
        <v>19389</v>
      </c>
      <c r="L2553" s="200" t="s">
        <v>90</v>
      </c>
      <c r="M2553" s="205" t="s">
        <v>61</v>
      </c>
      <c r="N2553" s="205" t="s">
        <v>62</v>
      </c>
      <c r="O2553" s="205" t="s">
        <v>91</v>
      </c>
      <c r="P2553" s="205" t="s">
        <v>92</v>
      </c>
      <c r="Q2553" s="205" t="s">
        <v>65</v>
      </c>
      <c r="R2553" s="205" t="s">
        <v>19244</v>
      </c>
      <c r="S2553" s="205" t="s">
        <v>19383</v>
      </c>
      <c r="T2553" s="205" t="s">
        <v>93</v>
      </c>
      <c r="U2553" s="208" t="s">
        <v>19390</v>
      </c>
      <c r="V2553" s="205">
        <v>0.95</v>
      </c>
      <c r="W2553" s="205" t="s">
        <v>68</v>
      </c>
      <c r="X2553" s="205" t="s">
        <v>69</v>
      </c>
      <c r="Y2553" s="205" t="s">
        <v>70</v>
      </c>
      <c r="Z2553" s="205" t="s">
        <v>95</v>
      </c>
      <c r="AA2553" s="234" t="s">
        <v>71</v>
      </c>
      <c r="AB2553" s="216">
        <v>46310</v>
      </c>
      <c r="AC2553" s="205"/>
      <c r="AD2553" s="230" t="s">
        <v>72</v>
      </c>
      <c r="AE2553" s="126" t="s">
        <v>73</v>
      </c>
      <c r="AF2553" s="127" t="s">
        <v>74</v>
      </c>
      <c r="AG2553" s="128"/>
      <c r="AH2553" s="129"/>
      <c r="AI2553" s="129"/>
      <c r="AJ2553" s="126" t="s">
        <v>75</v>
      </c>
      <c r="AK2553" s="127" t="s">
        <v>76</v>
      </c>
      <c r="AL2553" s="129" t="s">
        <v>77</v>
      </c>
      <c r="AM2553" s="128" t="s">
        <v>19391</v>
      </c>
      <c r="AN2553" s="129"/>
      <c r="AO2553" s="127" t="s">
        <v>79</v>
      </c>
      <c r="AP2553" s="129"/>
      <c r="AQ2553" s="183"/>
      <c r="AR2553" s="183"/>
      <c r="AS2553" s="183"/>
    </row>
    <row r="2554" spans="1:45" customFormat="1" ht="30" hidden="1" customHeight="1">
      <c r="A2554" s="204" t="s">
        <v>49</v>
      </c>
      <c r="B2554" s="200" t="s">
        <v>19243</v>
      </c>
      <c r="C2554" s="200" t="s">
        <v>19244</v>
      </c>
      <c r="D2554" s="200" t="s">
        <v>19382</v>
      </c>
      <c r="E2554" s="200" t="s">
        <v>19383</v>
      </c>
      <c r="F2554" s="206" t="s">
        <v>19392</v>
      </c>
      <c r="G2554" s="201" t="s">
        <v>19393</v>
      </c>
      <c r="H2554" s="205" t="s">
        <v>19394</v>
      </c>
      <c r="I2554" s="204" t="s">
        <v>19395</v>
      </c>
      <c r="J2554" s="207" t="s">
        <v>19396</v>
      </c>
      <c r="K2554" s="208" t="s">
        <v>19397</v>
      </c>
      <c r="L2554" s="200" t="s">
        <v>60</v>
      </c>
      <c r="M2554" s="205" t="s">
        <v>61</v>
      </c>
      <c r="N2554" s="205" t="s">
        <v>62</v>
      </c>
      <c r="O2554" s="205" t="s">
        <v>91</v>
      </c>
      <c r="P2554" s="205" t="s">
        <v>92</v>
      </c>
      <c r="Q2554" s="205" t="s">
        <v>65</v>
      </c>
      <c r="R2554" s="205" t="s">
        <v>19244</v>
      </c>
      <c r="S2554" s="205" t="s">
        <v>19383</v>
      </c>
      <c r="T2554" s="205" t="s">
        <v>66</v>
      </c>
      <c r="U2554" s="208" t="s">
        <v>19398</v>
      </c>
      <c r="V2554" s="205">
        <v>1</v>
      </c>
      <c r="W2554" s="205" t="s">
        <v>68</v>
      </c>
      <c r="X2554" s="205" t="s">
        <v>69</v>
      </c>
      <c r="Y2554" s="205" t="s">
        <v>70</v>
      </c>
      <c r="Z2554" s="205" t="s">
        <v>647</v>
      </c>
      <c r="AA2554" s="234" t="s">
        <v>71</v>
      </c>
      <c r="AB2554" s="216">
        <v>46310</v>
      </c>
      <c r="AC2554" s="205"/>
      <c r="AD2554" s="230" t="s">
        <v>72</v>
      </c>
      <c r="AE2554" s="126" t="s">
        <v>73</v>
      </c>
      <c r="AF2554" s="127" t="s">
        <v>74</v>
      </c>
      <c r="AG2554" s="128"/>
      <c r="AH2554" s="129"/>
      <c r="AI2554" s="129"/>
      <c r="AJ2554" s="126" t="s">
        <v>75</v>
      </c>
      <c r="AK2554" s="127" t="s">
        <v>76</v>
      </c>
      <c r="AL2554" s="129" t="s">
        <v>77</v>
      </c>
      <c r="AM2554" s="128" t="s">
        <v>19399</v>
      </c>
      <c r="AN2554" s="129"/>
      <c r="AO2554" s="127" t="s">
        <v>79</v>
      </c>
      <c r="AP2554" s="129"/>
      <c r="AQ2554" s="183"/>
      <c r="AR2554" s="183"/>
      <c r="AS2554" s="183"/>
    </row>
    <row r="2555" spans="1:45" customFormat="1" ht="30" hidden="1" customHeight="1">
      <c r="A2555" s="204" t="s">
        <v>49</v>
      </c>
      <c r="B2555" s="200" t="s">
        <v>19243</v>
      </c>
      <c r="C2555" s="200" t="s">
        <v>19244</v>
      </c>
      <c r="D2555" s="200" t="s">
        <v>19382</v>
      </c>
      <c r="E2555" s="200" t="s">
        <v>19383</v>
      </c>
      <c r="F2555" s="206" t="s">
        <v>19400</v>
      </c>
      <c r="G2555" s="201" t="s">
        <v>19401</v>
      </c>
      <c r="H2555" s="205" t="s">
        <v>19402</v>
      </c>
      <c r="I2555" s="204" t="s">
        <v>19403</v>
      </c>
      <c r="J2555" s="207" t="s">
        <v>19404</v>
      </c>
      <c r="K2555" s="208" t="s">
        <v>19405</v>
      </c>
      <c r="L2555" s="200" t="s">
        <v>60</v>
      </c>
      <c r="M2555" s="205" t="s">
        <v>61</v>
      </c>
      <c r="N2555" s="205" t="s">
        <v>62</v>
      </c>
      <c r="O2555" s="205" t="s">
        <v>91</v>
      </c>
      <c r="P2555" s="205" t="s">
        <v>92</v>
      </c>
      <c r="Q2555" s="205" t="s">
        <v>65</v>
      </c>
      <c r="R2555" s="205" t="s">
        <v>19244</v>
      </c>
      <c r="S2555" s="205" t="s">
        <v>19383</v>
      </c>
      <c r="T2555" s="205" t="s">
        <v>66</v>
      </c>
      <c r="U2555" s="208" t="s">
        <v>19406</v>
      </c>
      <c r="V2555" s="205">
        <v>1</v>
      </c>
      <c r="W2555" s="205" t="s">
        <v>68</v>
      </c>
      <c r="X2555" s="205" t="s">
        <v>69</v>
      </c>
      <c r="Y2555" s="205" t="s">
        <v>70</v>
      </c>
      <c r="Z2555" s="205" t="s">
        <v>19243</v>
      </c>
      <c r="AA2555" s="234" t="s">
        <v>71</v>
      </c>
      <c r="AB2555" s="216">
        <v>46310</v>
      </c>
      <c r="AC2555" s="205"/>
      <c r="AD2555" s="230" t="s">
        <v>72</v>
      </c>
      <c r="AE2555" s="126" t="s">
        <v>73</v>
      </c>
      <c r="AF2555" s="127" t="s">
        <v>74</v>
      </c>
      <c r="AG2555" s="128"/>
      <c r="AH2555" s="129"/>
      <c r="AI2555" s="129"/>
      <c r="AJ2555" s="126" t="s">
        <v>75</v>
      </c>
      <c r="AK2555" s="127" t="s">
        <v>76</v>
      </c>
      <c r="AL2555" s="129" t="s">
        <v>77</v>
      </c>
      <c r="AM2555" s="128" t="s">
        <v>19407</v>
      </c>
      <c r="AN2555" s="129"/>
      <c r="AO2555" s="127" t="s">
        <v>79</v>
      </c>
      <c r="AP2555" s="129"/>
      <c r="AQ2555" s="183"/>
      <c r="AR2555" s="183"/>
      <c r="AS2555" s="183"/>
    </row>
    <row r="2556" spans="1:45" customFormat="1" ht="30" hidden="1" customHeight="1">
      <c r="A2556" s="204" t="s">
        <v>49</v>
      </c>
      <c r="B2556" s="200" t="s">
        <v>19243</v>
      </c>
      <c r="C2556" s="200" t="s">
        <v>19244</v>
      </c>
      <c r="D2556" s="200" t="s">
        <v>19382</v>
      </c>
      <c r="E2556" s="200" t="s">
        <v>19383</v>
      </c>
      <c r="F2556" s="206" t="s">
        <v>19408</v>
      </c>
      <c r="G2556" s="201" t="s">
        <v>19409</v>
      </c>
      <c r="H2556" s="205" t="s">
        <v>19410</v>
      </c>
      <c r="I2556" s="204" t="s">
        <v>19411</v>
      </c>
      <c r="J2556" s="207" t="s">
        <v>19412</v>
      </c>
      <c r="K2556" s="208" t="s">
        <v>19413</v>
      </c>
      <c r="L2556" s="200" t="s">
        <v>60</v>
      </c>
      <c r="M2556" s="205" t="s">
        <v>61</v>
      </c>
      <c r="N2556" s="205" t="s">
        <v>62</v>
      </c>
      <c r="O2556" s="205" t="s">
        <v>91</v>
      </c>
      <c r="P2556" s="205" t="s">
        <v>92</v>
      </c>
      <c r="Q2556" s="205" t="s">
        <v>65</v>
      </c>
      <c r="R2556" s="205" t="s">
        <v>19244</v>
      </c>
      <c r="S2556" s="205" t="s">
        <v>19383</v>
      </c>
      <c r="T2556" s="205" t="s">
        <v>66</v>
      </c>
      <c r="U2556" s="208" t="s">
        <v>19414</v>
      </c>
      <c r="V2556" s="205">
        <v>1</v>
      </c>
      <c r="W2556" s="205" t="s">
        <v>68</v>
      </c>
      <c r="X2556" s="205" t="s">
        <v>69</v>
      </c>
      <c r="Y2556" s="205" t="s">
        <v>70</v>
      </c>
      <c r="Z2556" s="205" t="s">
        <v>19243</v>
      </c>
      <c r="AA2556" s="234" t="s">
        <v>71</v>
      </c>
      <c r="AB2556" s="216">
        <v>46310</v>
      </c>
      <c r="AC2556" s="205"/>
      <c r="AD2556" s="230" t="s">
        <v>72</v>
      </c>
      <c r="AE2556" s="126" t="s">
        <v>73</v>
      </c>
      <c r="AF2556" s="127" t="s">
        <v>74</v>
      </c>
      <c r="AG2556" s="128"/>
      <c r="AH2556" s="129"/>
      <c r="AI2556" s="129"/>
      <c r="AJ2556" s="126" t="s">
        <v>75</v>
      </c>
      <c r="AK2556" s="127" t="s">
        <v>346</v>
      </c>
      <c r="AL2556" s="129" t="s">
        <v>77</v>
      </c>
      <c r="AM2556" s="128" t="s">
        <v>14707</v>
      </c>
      <c r="AN2556" s="129"/>
      <c r="AO2556" s="127" t="s">
        <v>79</v>
      </c>
      <c r="AP2556" s="129"/>
      <c r="AQ2556" s="183"/>
      <c r="AR2556" s="183"/>
      <c r="AS2556" s="183"/>
    </row>
    <row r="2557" spans="1:45" customFormat="1" ht="30" hidden="1" customHeight="1">
      <c r="A2557" s="204" t="s">
        <v>49</v>
      </c>
      <c r="B2557" s="200" t="s">
        <v>19415</v>
      </c>
      <c r="C2557" s="200" t="s">
        <v>19416</v>
      </c>
      <c r="D2557" s="200" t="s">
        <v>19417</v>
      </c>
      <c r="E2557" s="200" t="s">
        <v>19418</v>
      </c>
      <c r="F2557" s="206" t="s">
        <v>19419</v>
      </c>
      <c r="G2557" s="201" t="s">
        <v>19420</v>
      </c>
      <c r="H2557" s="205" t="s">
        <v>19421</v>
      </c>
      <c r="I2557" s="204" t="s">
        <v>19422</v>
      </c>
      <c r="J2557" s="207" t="s">
        <v>19423</v>
      </c>
      <c r="K2557" s="208" t="s">
        <v>19424</v>
      </c>
      <c r="L2557" s="200" t="s">
        <v>60</v>
      </c>
      <c r="M2557" s="205" t="s">
        <v>61</v>
      </c>
      <c r="N2557" s="205" t="s">
        <v>62</v>
      </c>
      <c r="O2557" s="205" t="s">
        <v>91</v>
      </c>
      <c r="P2557" s="205" t="s">
        <v>92</v>
      </c>
      <c r="Q2557" s="205" t="s">
        <v>65</v>
      </c>
      <c r="R2557" s="205" t="s">
        <v>19416</v>
      </c>
      <c r="S2557" s="205" t="s">
        <v>19418</v>
      </c>
      <c r="T2557" s="205" t="s">
        <v>66</v>
      </c>
      <c r="U2557" s="208" t="s">
        <v>19425</v>
      </c>
      <c r="V2557" s="205" t="s">
        <v>647</v>
      </c>
      <c r="W2557" s="205" t="s">
        <v>68</v>
      </c>
      <c r="X2557" s="205" t="s">
        <v>69</v>
      </c>
      <c r="Y2557" s="205" t="s">
        <v>70</v>
      </c>
      <c r="Z2557" s="205" t="s">
        <v>647</v>
      </c>
      <c r="AA2557" s="234" t="s">
        <v>71</v>
      </c>
      <c r="AB2557" s="216">
        <v>46310</v>
      </c>
      <c r="AC2557" s="205"/>
      <c r="AD2557" s="230" t="s">
        <v>375</v>
      </c>
      <c r="AE2557" s="126" t="s">
        <v>75</v>
      </c>
      <c r="AF2557" s="127" t="s">
        <v>76</v>
      </c>
      <c r="AG2557" s="128" t="s">
        <v>19426</v>
      </c>
      <c r="AH2557" s="129"/>
      <c r="AI2557" s="129"/>
      <c r="AJ2557" s="126" t="s">
        <v>73</v>
      </c>
      <c r="AK2557" s="127"/>
      <c r="AL2557" s="129"/>
      <c r="AM2557" s="128"/>
      <c r="AN2557" s="129"/>
      <c r="AO2557" s="127" t="s">
        <v>79</v>
      </c>
      <c r="AP2557" s="129"/>
      <c r="AQ2557" s="183"/>
      <c r="AR2557" s="183"/>
      <c r="AS2557" s="183"/>
    </row>
    <row r="2558" spans="1:45" customFormat="1" ht="30" hidden="1" customHeight="1">
      <c r="A2558" s="204" t="s">
        <v>49</v>
      </c>
      <c r="B2558" s="200" t="s">
        <v>19415</v>
      </c>
      <c r="C2558" s="200" t="s">
        <v>19416</v>
      </c>
      <c r="D2558" s="200" t="s">
        <v>19417</v>
      </c>
      <c r="E2558" s="200" t="s">
        <v>19418</v>
      </c>
      <c r="F2558" s="206" t="s">
        <v>19427</v>
      </c>
      <c r="G2558" s="201" t="s">
        <v>19428</v>
      </c>
      <c r="H2558" s="205" t="s">
        <v>19429</v>
      </c>
      <c r="I2558" s="204" t="s">
        <v>19430</v>
      </c>
      <c r="J2558" s="207" t="s">
        <v>19431</v>
      </c>
      <c r="K2558" s="208" t="s">
        <v>19432</v>
      </c>
      <c r="L2558" s="200" t="s">
        <v>90</v>
      </c>
      <c r="M2558" s="205" t="s">
        <v>61</v>
      </c>
      <c r="N2558" s="205" t="s">
        <v>62</v>
      </c>
      <c r="O2558" s="205" t="s">
        <v>91</v>
      </c>
      <c r="P2558" s="205" t="s">
        <v>92</v>
      </c>
      <c r="Q2558" s="205" t="s">
        <v>65</v>
      </c>
      <c r="R2558" s="205" t="s">
        <v>19416</v>
      </c>
      <c r="S2558" s="205" t="s">
        <v>19418</v>
      </c>
      <c r="T2558" s="205" t="s">
        <v>93</v>
      </c>
      <c r="U2558" s="208" t="s">
        <v>19433</v>
      </c>
      <c r="V2558" s="205">
        <v>0.95</v>
      </c>
      <c r="W2558" s="205" t="s">
        <v>68</v>
      </c>
      <c r="X2558" s="205" t="s">
        <v>69</v>
      </c>
      <c r="Y2558" s="205" t="s">
        <v>70</v>
      </c>
      <c r="Z2558" s="205" t="s">
        <v>95</v>
      </c>
      <c r="AA2558" s="234" t="s">
        <v>71</v>
      </c>
      <c r="AB2558" s="216">
        <v>46310</v>
      </c>
      <c r="AC2558" s="205"/>
      <c r="AD2558" s="230" t="s">
        <v>72</v>
      </c>
      <c r="AE2558" s="126" t="s">
        <v>73</v>
      </c>
      <c r="AF2558" s="127" t="s">
        <v>74</v>
      </c>
      <c r="AG2558" s="128"/>
      <c r="AH2558" s="129"/>
      <c r="AI2558" s="129"/>
      <c r="AJ2558" s="126" t="s">
        <v>75</v>
      </c>
      <c r="AK2558" s="127" t="s">
        <v>76</v>
      </c>
      <c r="AL2558" s="129" t="s">
        <v>77</v>
      </c>
      <c r="AM2558" s="128" t="s">
        <v>19434</v>
      </c>
      <c r="AN2558" s="129"/>
      <c r="AO2558" s="127" t="s">
        <v>79</v>
      </c>
      <c r="AP2558" s="129"/>
      <c r="AQ2558" s="183"/>
      <c r="AR2558" s="183"/>
      <c r="AS2558" s="183"/>
    </row>
    <row r="2559" spans="1:45" customFormat="1" ht="30" hidden="1" customHeight="1">
      <c r="A2559" s="204" t="s">
        <v>49</v>
      </c>
      <c r="B2559" s="200" t="s">
        <v>19415</v>
      </c>
      <c r="C2559" s="200" t="s">
        <v>19416</v>
      </c>
      <c r="D2559" s="200" t="s">
        <v>19417</v>
      </c>
      <c r="E2559" s="200" t="s">
        <v>19418</v>
      </c>
      <c r="F2559" s="206" t="s">
        <v>19435</v>
      </c>
      <c r="G2559" s="201" t="s">
        <v>19436</v>
      </c>
      <c r="H2559" s="205" t="s">
        <v>19437</v>
      </c>
      <c r="I2559" s="204" t="s">
        <v>19438</v>
      </c>
      <c r="J2559" s="207" t="s">
        <v>19439</v>
      </c>
      <c r="K2559" s="208" t="s">
        <v>19440</v>
      </c>
      <c r="L2559" s="200" t="s">
        <v>60</v>
      </c>
      <c r="M2559" s="205" t="s">
        <v>61</v>
      </c>
      <c r="N2559" s="205" t="s">
        <v>62</v>
      </c>
      <c r="O2559" s="205" t="s">
        <v>91</v>
      </c>
      <c r="P2559" s="205" t="s">
        <v>92</v>
      </c>
      <c r="Q2559" s="205" t="s">
        <v>65</v>
      </c>
      <c r="R2559" s="205" t="s">
        <v>19416</v>
      </c>
      <c r="S2559" s="205" t="s">
        <v>19418</v>
      </c>
      <c r="T2559" s="205" t="s">
        <v>66</v>
      </c>
      <c r="U2559" s="208" t="s">
        <v>19441</v>
      </c>
      <c r="V2559" s="205">
        <v>1</v>
      </c>
      <c r="W2559" s="205" t="s">
        <v>68</v>
      </c>
      <c r="X2559" s="205" t="s">
        <v>69</v>
      </c>
      <c r="Y2559" s="205" t="s">
        <v>70</v>
      </c>
      <c r="Z2559" s="205" t="s">
        <v>647</v>
      </c>
      <c r="AA2559" s="234" t="s">
        <v>71</v>
      </c>
      <c r="AB2559" s="216">
        <v>46310</v>
      </c>
      <c r="AC2559" s="205"/>
      <c r="AD2559" s="230" t="s">
        <v>72</v>
      </c>
      <c r="AE2559" s="126" t="s">
        <v>73</v>
      </c>
      <c r="AF2559" s="127" t="s">
        <v>74</v>
      </c>
      <c r="AG2559" s="128"/>
      <c r="AH2559" s="129"/>
      <c r="AI2559" s="129"/>
      <c r="AJ2559" s="126" t="s">
        <v>75</v>
      </c>
      <c r="AK2559" s="127" t="s">
        <v>76</v>
      </c>
      <c r="AL2559" s="129" t="s">
        <v>77</v>
      </c>
      <c r="AM2559" s="128" t="s">
        <v>19442</v>
      </c>
      <c r="AN2559" s="129"/>
      <c r="AO2559" s="127" t="s">
        <v>79</v>
      </c>
      <c r="AP2559" s="129"/>
      <c r="AQ2559" s="183"/>
      <c r="AR2559" s="183"/>
      <c r="AS2559" s="183"/>
    </row>
    <row r="2560" spans="1:45" customFormat="1" ht="30" hidden="1" customHeight="1">
      <c r="A2560" s="204" t="s">
        <v>49</v>
      </c>
      <c r="B2560" s="200" t="s">
        <v>19415</v>
      </c>
      <c r="C2560" s="200" t="s">
        <v>19416</v>
      </c>
      <c r="D2560" s="200" t="s">
        <v>19443</v>
      </c>
      <c r="E2560" s="200" t="s">
        <v>19444</v>
      </c>
      <c r="F2560" s="206" t="s">
        <v>19445</v>
      </c>
      <c r="G2560" s="201" t="s">
        <v>19446</v>
      </c>
      <c r="H2560" s="205" t="s">
        <v>19447</v>
      </c>
      <c r="I2560" s="204" t="s">
        <v>19448</v>
      </c>
      <c r="J2560" s="207" t="s">
        <v>19449</v>
      </c>
      <c r="K2560" s="208" t="s">
        <v>19450</v>
      </c>
      <c r="L2560" s="200" t="s">
        <v>60</v>
      </c>
      <c r="M2560" s="205" t="s">
        <v>61</v>
      </c>
      <c r="N2560" s="205" t="s">
        <v>62</v>
      </c>
      <c r="O2560" s="205" t="s">
        <v>91</v>
      </c>
      <c r="P2560" s="205" t="s">
        <v>92</v>
      </c>
      <c r="Q2560" s="205" t="s">
        <v>65</v>
      </c>
      <c r="R2560" s="205" t="s">
        <v>19416</v>
      </c>
      <c r="S2560" s="205" t="s">
        <v>19444</v>
      </c>
      <c r="T2560" s="205" t="s">
        <v>66</v>
      </c>
      <c r="U2560" s="208" t="s">
        <v>19451</v>
      </c>
      <c r="V2560" s="205" t="s">
        <v>647</v>
      </c>
      <c r="W2560" s="205" t="s">
        <v>68</v>
      </c>
      <c r="X2560" s="205" t="s">
        <v>69</v>
      </c>
      <c r="Y2560" s="205" t="s">
        <v>70</v>
      </c>
      <c r="Z2560" s="205" t="s">
        <v>647</v>
      </c>
      <c r="AA2560" s="234" t="s">
        <v>71</v>
      </c>
      <c r="AB2560" s="216">
        <v>46310</v>
      </c>
      <c r="AC2560" s="205"/>
      <c r="AD2560" s="230" t="s">
        <v>375</v>
      </c>
      <c r="AE2560" s="126" t="s">
        <v>75</v>
      </c>
      <c r="AF2560" s="127" t="s">
        <v>76</v>
      </c>
      <c r="AG2560" s="128" t="s">
        <v>19452</v>
      </c>
      <c r="AH2560" s="129"/>
      <c r="AI2560" s="129"/>
      <c r="AJ2560" s="126" t="s">
        <v>73</v>
      </c>
      <c r="AK2560" s="127"/>
      <c r="AL2560" s="129"/>
      <c r="AM2560" s="128"/>
      <c r="AN2560" s="129"/>
      <c r="AO2560" s="127" t="s">
        <v>79</v>
      </c>
      <c r="AP2560" s="129"/>
      <c r="AQ2560" s="183"/>
      <c r="AR2560" s="183"/>
      <c r="AS2560" s="183"/>
    </row>
    <row r="2561" spans="1:45" customFormat="1" ht="30" hidden="1" customHeight="1">
      <c r="A2561" s="204" t="s">
        <v>49</v>
      </c>
      <c r="B2561" s="200" t="s">
        <v>19415</v>
      </c>
      <c r="C2561" s="200" t="s">
        <v>19416</v>
      </c>
      <c r="D2561" s="200" t="s">
        <v>19443</v>
      </c>
      <c r="E2561" s="200" t="s">
        <v>19444</v>
      </c>
      <c r="F2561" s="206" t="s">
        <v>19453</v>
      </c>
      <c r="G2561" s="201" t="s">
        <v>19454</v>
      </c>
      <c r="H2561" s="205" t="s">
        <v>19455</v>
      </c>
      <c r="I2561" s="204" t="s">
        <v>19456</v>
      </c>
      <c r="J2561" s="207" t="s">
        <v>19457</v>
      </c>
      <c r="K2561" s="208" t="s">
        <v>19458</v>
      </c>
      <c r="L2561" s="200" t="s">
        <v>90</v>
      </c>
      <c r="M2561" s="205" t="s">
        <v>61</v>
      </c>
      <c r="N2561" s="205" t="s">
        <v>62</v>
      </c>
      <c r="O2561" s="205" t="s">
        <v>91</v>
      </c>
      <c r="P2561" s="205" t="s">
        <v>92</v>
      </c>
      <c r="Q2561" s="205" t="s">
        <v>65</v>
      </c>
      <c r="R2561" s="205" t="s">
        <v>19416</v>
      </c>
      <c r="S2561" s="205" t="s">
        <v>19444</v>
      </c>
      <c r="T2561" s="205" t="s">
        <v>93</v>
      </c>
      <c r="U2561" s="208" t="s">
        <v>19459</v>
      </c>
      <c r="V2561" s="205">
        <v>0.95</v>
      </c>
      <c r="W2561" s="205" t="s">
        <v>68</v>
      </c>
      <c r="X2561" s="205" t="s">
        <v>69</v>
      </c>
      <c r="Y2561" s="205" t="s">
        <v>70</v>
      </c>
      <c r="Z2561" s="205" t="s">
        <v>95</v>
      </c>
      <c r="AA2561" s="234" t="s">
        <v>71</v>
      </c>
      <c r="AB2561" s="216">
        <v>46310</v>
      </c>
      <c r="AC2561" s="205"/>
      <c r="AD2561" s="230" t="s">
        <v>72</v>
      </c>
      <c r="AE2561" s="126" t="s">
        <v>73</v>
      </c>
      <c r="AF2561" s="127" t="s">
        <v>74</v>
      </c>
      <c r="AG2561" s="128"/>
      <c r="AH2561" s="129"/>
      <c r="AI2561" s="129"/>
      <c r="AJ2561" s="126" t="s">
        <v>75</v>
      </c>
      <c r="AK2561" s="127" t="s">
        <v>76</v>
      </c>
      <c r="AL2561" s="129" t="s">
        <v>77</v>
      </c>
      <c r="AM2561" s="128" t="s">
        <v>19460</v>
      </c>
      <c r="AN2561" s="129"/>
      <c r="AO2561" s="127" t="s">
        <v>79</v>
      </c>
      <c r="AP2561" s="129"/>
      <c r="AQ2561" s="183"/>
      <c r="AR2561" s="183"/>
      <c r="AS2561" s="183"/>
    </row>
    <row r="2562" spans="1:45" customFormat="1" ht="30" hidden="1" customHeight="1">
      <c r="A2562" s="204" t="s">
        <v>49</v>
      </c>
      <c r="B2562" s="200" t="s">
        <v>19415</v>
      </c>
      <c r="C2562" s="200" t="s">
        <v>19416</v>
      </c>
      <c r="D2562" s="200" t="s">
        <v>19443</v>
      </c>
      <c r="E2562" s="200" t="s">
        <v>19444</v>
      </c>
      <c r="F2562" s="206" t="s">
        <v>19461</v>
      </c>
      <c r="G2562" s="201" t="s">
        <v>19462</v>
      </c>
      <c r="H2562" s="205" t="s">
        <v>19463</v>
      </c>
      <c r="I2562" s="204" t="s">
        <v>19464</v>
      </c>
      <c r="J2562" s="207" t="s">
        <v>19465</v>
      </c>
      <c r="K2562" s="208" t="s">
        <v>19466</v>
      </c>
      <c r="L2562" s="200" t="s">
        <v>60</v>
      </c>
      <c r="M2562" s="205" t="s">
        <v>61</v>
      </c>
      <c r="N2562" s="205" t="s">
        <v>62</v>
      </c>
      <c r="O2562" s="205" t="s">
        <v>91</v>
      </c>
      <c r="P2562" s="205" t="s">
        <v>92</v>
      </c>
      <c r="Q2562" s="205" t="s">
        <v>65</v>
      </c>
      <c r="R2562" s="205" t="s">
        <v>19416</v>
      </c>
      <c r="S2562" s="205" t="s">
        <v>19444</v>
      </c>
      <c r="T2562" s="205" t="s">
        <v>66</v>
      </c>
      <c r="U2562" s="208" t="s">
        <v>19467</v>
      </c>
      <c r="V2562" s="205">
        <v>1</v>
      </c>
      <c r="W2562" s="205" t="s">
        <v>68</v>
      </c>
      <c r="X2562" s="205" t="s">
        <v>69</v>
      </c>
      <c r="Y2562" s="205" t="s">
        <v>70</v>
      </c>
      <c r="Z2562" s="205" t="s">
        <v>647</v>
      </c>
      <c r="AA2562" s="234" t="s">
        <v>71</v>
      </c>
      <c r="AB2562" s="216">
        <v>46310</v>
      </c>
      <c r="AC2562" s="205"/>
      <c r="AD2562" s="230" t="s">
        <v>72</v>
      </c>
      <c r="AE2562" s="126" t="s">
        <v>73</v>
      </c>
      <c r="AF2562" s="127" t="s">
        <v>74</v>
      </c>
      <c r="AG2562" s="128"/>
      <c r="AH2562" s="129"/>
      <c r="AI2562" s="129"/>
      <c r="AJ2562" s="126" t="s">
        <v>75</v>
      </c>
      <c r="AK2562" s="127" t="s">
        <v>76</v>
      </c>
      <c r="AL2562" s="129" t="s">
        <v>77</v>
      </c>
      <c r="AM2562" s="128" t="s">
        <v>19468</v>
      </c>
      <c r="AN2562" s="129"/>
      <c r="AO2562" s="127" t="s">
        <v>79</v>
      </c>
      <c r="AP2562" s="129"/>
      <c r="AQ2562" s="183"/>
      <c r="AR2562" s="183"/>
      <c r="AS2562" s="183"/>
    </row>
    <row r="2563" spans="1:45" customFormat="1" ht="30" hidden="1" customHeight="1">
      <c r="A2563" s="204" t="s">
        <v>49</v>
      </c>
      <c r="B2563" s="200" t="s">
        <v>19415</v>
      </c>
      <c r="C2563" s="200" t="s">
        <v>19416</v>
      </c>
      <c r="D2563" s="200" t="s">
        <v>19469</v>
      </c>
      <c r="E2563" s="200" t="s">
        <v>19470</v>
      </c>
      <c r="F2563" s="206" t="s">
        <v>19471</v>
      </c>
      <c r="G2563" s="201" t="s">
        <v>19472</v>
      </c>
      <c r="H2563" s="205" t="s">
        <v>19473</v>
      </c>
      <c r="I2563" s="204" t="s">
        <v>19474</v>
      </c>
      <c r="J2563" s="207" t="s">
        <v>19475</v>
      </c>
      <c r="K2563" s="208" t="s">
        <v>19476</v>
      </c>
      <c r="L2563" s="200" t="s">
        <v>60</v>
      </c>
      <c r="M2563" s="205" t="s">
        <v>61</v>
      </c>
      <c r="N2563" s="205" t="s">
        <v>62</v>
      </c>
      <c r="O2563" s="205" t="s">
        <v>91</v>
      </c>
      <c r="P2563" s="205" t="s">
        <v>92</v>
      </c>
      <c r="Q2563" s="205" t="s">
        <v>65</v>
      </c>
      <c r="R2563" s="205" t="s">
        <v>19416</v>
      </c>
      <c r="S2563" s="205" t="s">
        <v>19470</v>
      </c>
      <c r="T2563" s="205" t="s">
        <v>66</v>
      </c>
      <c r="U2563" s="208" t="s">
        <v>19477</v>
      </c>
      <c r="V2563" s="205" t="s">
        <v>647</v>
      </c>
      <c r="W2563" s="205" t="s">
        <v>68</v>
      </c>
      <c r="X2563" s="205" t="s">
        <v>69</v>
      </c>
      <c r="Y2563" s="205" t="s">
        <v>70</v>
      </c>
      <c r="Z2563" s="205" t="s">
        <v>647</v>
      </c>
      <c r="AA2563" s="234" t="s">
        <v>71</v>
      </c>
      <c r="AB2563" s="216">
        <v>46310</v>
      </c>
      <c r="AC2563" s="205"/>
      <c r="AD2563" s="230" t="s">
        <v>375</v>
      </c>
      <c r="AE2563" s="126" t="s">
        <v>75</v>
      </c>
      <c r="AF2563" s="127" t="s">
        <v>76</v>
      </c>
      <c r="AG2563" s="128" t="s">
        <v>19426</v>
      </c>
      <c r="AH2563" s="129"/>
      <c r="AI2563" s="129"/>
      <c r="AJ2563" s="126" t="s">
        <v>73</v>
      </c>
      <c r="AK2563" s="127"/>
      <c r="AL2563" s="129"/>
      <c r="AM2563" s="128"/>
      <c r="AN2563" s="129"/>
      <c r="AO2563" s="127" t="s">
        <v>79</v>
      </c>
      <c r="AP2563" s="129"/>
      <c r="AQ2563" s="183"/>
      <c r="AR2563" s="183"/>
      <c r="AS2563" s="183"/>
    </row>
    <row r="2564" spans="1:45" customFormat="1" ht="30" hidden="1" customHeight="1">
      <c r="A2564" s="204" t="s">
        <v>49</v>
      </c>
      <c r="B2564" s="200" t="s">
        <v>19415</v>
      </c>
      <c r="C2564" s="200" t="s">
        <v>19416</v>
      </c>
      <c r="D2564" s="200" t="s">
        <v>19469</v>
      </c>
      <c r="E2564" s="200" t="s">
        <v>19470</v>
      </c>
      <c r="F2564" s="206" t="s">
        <v>19478</v>
      </c>
      <c r="G2564" s="201" t="s">
        <v>19479</v>
      </c>
      <c r="H2564" s="205" t="s">
        <v>19480</v>
      </c>
      <c r="I2564" s="204" t="s">
        <v>19481</v>
      </c>
      <c r="J2564" s="207" t="s">
        <v>19482</v>
      </c>
      <c r="K2564" s="208" t="s">
        <v>19483</v>
      </c>
      <c r="L2564" s="200" t="s">
        <v>1071</v>
      </c>
      <c r="M2564" s="205" t="s">
        <v>61</v>
      </c>
      <c r="N2564" s="205" t="s">
        <v>62</v>
      </c>
      <c r="O2564" s="205" t="s">
        <v>91</v>
      </c>
      <c r="P2564" s="205" t="s">
        <v>92</v>
      </c>
      <c r="Q2564" s="205" t="s">
        <v>65</v>
      </c>
      <c r="R2564" s="205" t="s">
        <v>19416</v>
      </c>
      <c r="S2564" s="205" t="s">
        <v>19470</v>
      </c>
      <c r="T2564" s="205" t="s">
        <v>66</v>
      </c>
      <c r="U2564" s="208" t="s">
        <v>19484</v>
      </c>
      <c r="V2564" s="205" t="s">
        <v>647</v>
      </c>
      <c r="W2564" s="205" t="s">
        <v>68</v>
      </c>
      <c r="X2564" s="205" t="s">
        <v>69</v>
      </c>
      <c r="Y2564" s="205" t="s">
        <v>70</v>
      </c>
      <c r="Z2564" s="205" t="s">
        <v>647</v>
      </c>
      <c r="AA2564" s="234" t="s">
        <v>71</v>
      </c>
      <c r="AB2564" s="216">
        <v>46310</v>
      </c>
      <c r="AC2564" s="205"/>
      <c r="AD2564" s="230" t="s">
        <v>375</v>
      </c>
      <c r="AE2564" s="126" t="s">
        <v>75</v>
      </c>
      <c r="AF2564" s="127" t="s">
        <v>76</v>
      </c>
      <c r="AG2564" s="128" t="s">
        <v>19426</v>
      </c>
      <c r="AH2564" s="129"/>
      <c r="AI2564" s="129"/>
      <c r="AJ2564" s="126" t="s">
        <v>73</v>
      </c>
      <c r="AK2564" s="127"/>
      <c r="AL2564" s="129"/>
      <c r="AM2564" s="128"/>
      <c r="AN2564" s="129"/>
      <c r="AO2564" s="127" t="s">
        <v>79</v>
      </c>
      <c r="AP2564" s="129"/>
      <c r="AQ2564" s="183"/>
      <c r="AR2564" s="183"/>
      <c r="AS2564" s="183"/>
    </row>
    <row r="2565" spans="1:45" customFormat="1" ht="30" hidden="1" customHeight="1">
      <c r="A2565" s="204" t="s">
        <v>49</v>
      </c>
      <c r="B2565" s="200" t="s">
        <v>19415</v>
      </c>
      <c r="C2565" s="200" t="s">
        <v>19416</v>
      </c>
      <c r="D2565" s="200" t="s">
        <v>19469</v>
      </c>
      <c r="E2565" s="200" t="s">
        <v>19470</v>
      </c>
      <c r="F2565" s="206" t="s">
        <v>19485</v>
      </c>
      <c r="G2565" s="201" t="s">
        <v>19486</v>
      </c>
      <c r="H2565" s="205" t="s">
        <v>19487</v>
      </c>
      <c r="I2565" s="204" t="s">
        <v>19488</v>
      </c>
      <c r="J2565" s="207" t="s">
        <v>19489</v>
      </c>
      <c r="K2565" s="208" t="s">
        <v>19490</v>
      </c>
      <c r="L2565" s="200" t="s">
        <v>90</v>
      </c>
      <c r="M2565" s="205" t="s">
        <v>61</v>
      </c>
      <c r="N2565" s="205" t="s">
        <v>62</v>
      </c>
      <c r="O2565" s="205" t="s">
        <v>91</v>
      </c>
      <c r="P2565" s="205" t="s">
        <v>92</v>
      </c>
      <c r="Q2565" s="205" t="s">
        <v>65</v>
      </c>
      <c r="R2565" s="205" t="s">
        <v>19416</v>
      </c>
      <c r="S2565" s="205" t="s">
        <v>19470</v>
      </c>
      <c r="T2565" s="205" t="s">
        <v>93</v>
      </c>
      <c r="U2565" s="208" t="s">
        <v>19491</v>
      </c>
      <c r="V2565" s="205">
        <v>0.95</v>
      </c>
      <c r="W2565" s="205" t="s">
        <v>68</v>
      </c>
      <c r="X2565" s="205" t="s">
        <v>69</v>
      </c>
      <c r="Y2565" s="205" t="s">
        <v>70</v>
      </c>
      <c r="Z2565" s="205" t="s">
        <v>95</v>
      </c>
      <c r="AA2565" s="234" t="s">
        <v>71</v>
      </c>
      <c r="AB2565" s="216">
        <v>46310</v>
      </c>
      <c r="AC2565" s="205"/>
      <c r="AD2565" s="230" t="s">
        <v>72</v>
      </c>
      <c r="AE2565" s="126" t="s">
        <v>73</v>
      </c>
      <c r="AF2565" s="127" t="s">
        <v>74</v>
      </c>
      <c r="AG2565" s="128"/>
      <c r="AH2565" s="129"/>
      <c r="AI2565" s="129"/>
      <c r="AJ2565" s="126" t="s">
        <v>75</v>
      </c>
      <c r="AK2565" s="127" t="s">
        <v>76</v>
      </c>
      <c r="AL2565" s="129" t="s">
        <v>77</v>
      </c>
      <c r="AM2565" s="128" t="s">
        <v>19492</v>
      </c>
      <c r="AN2565" s="129"/>
      <c r="AO2565" s="127" t="s">
        <v>79</v>
      </c>
      <c r="AP2565" s="129"/>
      <c r="AQ2565" s="183"/>
      <c r="AR2565" s="183"/>
      <c r="AS2565" s="183"/>
    </row>
    <row r="2566" spans="1:45" customFormat="1" ht="30" hidden="1" customHeight="1">
      <c r="A2566" s="204" t="s">
        <v>49</v>
      </c>
      <c r="B2566" s="200" t="s">
        <v>19415</v>
      </c>
      <c r="C2566" s="200" t="s">
        <v>19416</v>
      </c>
      <c r="D2566" s="200" t="s">
        <v>19469</v>
      </c>
      <c r="E2566" s="200" t="s">
        <v>19470</v>
      </c>
      <c r="F2566" s="206" t="s">
        <v>19493</v>
      </c>
      <c r="G2566" s="201" t="s">
        <v>19494</v>
      </c>
      <c r="H2566" s="205" t="s">
        <v>19495</v>
      </c>
      <c r="I2566" s="204" t="s">
        <v>19496</v>
      </c>
      <c r="J2566" s="207" t="s">
        <v>19497</v>
      </c>
      <c r="K2566" s="208" t="s">
        <v>19498</v>
      </c>
      <c r="L2566" s="200" t="s">
        <v>60</v>
      </c>
      <c r="M2566" s="205" t="s">
        <v>61</v>
      </c>
      <c r="N2566" s="205" t="s">
        <v>62</v>
      </c>
      <c r="O2566" s="205" t="s">
        <v>91</v>
      </c>
      <c r="P2566" s="205" t="s">
        <v>92</v>
      </c>
      <c r="Q2566" s="205" t="s">
        <v>65</v>
      </c>
      <c r="R2566" s="205" t="s">
        <v>19416</v>
      </c>
      <c r="S2566" s="205" t="s">
        <v>19470</v>
      </c>
      <c r="T2566" s="205" t="s">
        <v>66</v>
      </c>
      <c r="U2566" s="208" t="s">
        <v>19499</v>
      </c>
      <c r="V2566" s="205">
        <v>1</v>
      </c>
      <c r="W2566" s="205" t="s">
        <v>68</v>
      </c>
      <c r="X2566" s="205" t="s">
        <v>69</v>
      </c>
      <c r="Y2566" s="205" t="s">
        <v>70</v>
      </c>
      <c r="Z2566" s="205" t="s">
        <v>647</v>
      </c>
      <c r="AA2566" s="234" t="s">
        <v>71</v>
      </c>
      <c r="AB2566" s="216">
        <v>46310</v>
      </c>
      <c r="AC2566" s="205"/>
      <c r="AD2566" s="230" t="s">
        <v>72</v>
      </c>
      <c r="AE2566" s="126" t="s">
        <v>73</v>
      </c>
      <c r="AF2566" s="127" t="s">
        <v>74</v>
      </c>
      <c r="AG2566" s="128"/>
      <c r="AH2566" s="129"/>
      <c r="AI2566" s="129"/>
      <c r="AJ2566" s="126" t="s">
        <v>75</v>
      </c>
      <c r="AK2566" s="127" t="s">
        <v>76</v>
      </c>
      <c r="AL2566" s="129" t="s">
        <v>77</v>
      </c>
      <c r="AM2566" s="128" t="s">
        <v>19500</v>
      </c>
      <c r="AN2566" s="129"/>
      <c r="AO2566" s="127" t="s">
        <v>79</v>
      </c>
      <c r="AP2566" s="129"/>
      <c r="AQ2566" s="183"/>
      <c r="AR2566" s="183"/>
      <c r="AS2566" s="183"/>
    </row>
    <row r="2567" spans="1:45" customFormat="1" ht="30" hidden="1" customHeight="1">
      <c r="A2567" s="204" t="s">
        <v>49</v>
      </c>
      <c r="B2567" s="200" t="s">
        <v>19415</v>
      </c>
      <c r="C2567" s="200" t="s">
        <v>19416</v>
      </c>
      <c r="D2567" s="200" t="s">
        <v>19501</v>
      </c>
      <c r="E2567" s="200" t="s">
        <v>19502</v>
      </c>
      <c r="F2567" s="206" t="s">
        <v>19503</v>
      </c>
      <c r="G2567" s="201" t="s">
        <v>19504</v>
      </c>
      <c r="H2567" s="205" t="s">
        <v>19505</v>
      </c>
      <c r="I2567" s="204" t="s">
        <v>19506</v>
      </c>
      <c r="J2567" s="207" t="s">
        <v>19507</v>
      </c>
      <c r="K2567" s="208" t="s">
        <v>19508</v>
      </c>
      <c r="L2567" s="200" t="s">
        <v>60</v>
      </c>
      <c r="M2567" s="205" t="s">
        <v>61</v>
      </c>
      <c r="N2567" s="205" t="s">
        <v>62</v>
      </c>
      <c r="O2567" s="205" t="s">
        <v>91</v>
      </c>
      <c r="P2567" s="205" t="s">
        <v>92</v>
      </c>
      <c r="Q2567" s="205" t="s">
        <v>65</v>
      </c>
      <c r="R2567" s="205" t="s">
        <v>19416</v>
      </c>
      <c r="S2567" s="205" t="s">
        <v>19502</v>
      </c>
      <c r="T2567" s="205" t="s">
        <v>66</v>
      </c>
      <c r="U2567" s="208" t="s">
        <v>19509</v>
      </c>
      <c r="V2567" s="205" t="s">
        <v>647</v>
      </c>
      <c r="W2567" s="205" t="s">
        <v>68</v>
      </c>
      <c r="X2567" s="205" t="s">
        <v>69</v>
      </c>
      <c r="Y2567" s="205" t="s">
        <v>70</v>
      </c>
      <c r="Z2567" s="205" t="s">
        <v>647</v>
      </c>
      <c r="AA2567" s="234" t="s">
        <v>71</v>
      </c>
      <c r="AB2567" s="216">
        <v>46310</v>
      </c>
      <c r="AC2567" s="205"/>
      <c r="AD2567" s="230" t="s">
        <v>375</v>
      </c>
      <c r="AE2567" s="126" t="s">
        <v>75</v>
      </c>
      <c r="AF2567" s="127" t="s">
        <v>76</v>
      </c>
      <c r="AG2567" s="128" t="s">
        <v>19426</v>
      </c>
      <c r="AH2567" s="129"/>
      <c r="AI2567" s="129"/>
      <c r="AJ2567" s="126" t="s">
        <v>73</v>
      </c>
      <c r="AK2567" s="127"/>
      <c r="AL2567" s="129"/>
      <c r="AM2567" s="128"/>
      <c r="AN2567" s="129"/>
      <c r="AO2567" s="127" t="s">
        <v>79</v>
      </c>
      <c r="AP2567" s="129"/>
      <c r="AQ2567" s="183"/>
      <c r="AR2567" s="183"/>
      <c r="AS2567" s="183"/>
    </row>
    <row r="2568" spans="1:45" customFormat="1" ht="30" hidden="1" customHeight="1">
      <c r="A2568" s="204" t="s">
        <v>49</v>
      </c>
      <c r="B2568" s="200" t="s">
        <v>19415</v>
      </c>
      <c r="C2568" s="200" t="s">
        <v>19416</v>
      </c>
      <c r="D2568" s="200" t="s">
        <v>19501</v>
      </c>
      <c r="E2568" s="200" t="s">
        <v>19502</v>
      </c>
      <c r="F2568" s="206" t="s">
        <v>19510</v>
      </c>
      <c r="G2568" s="201" t="s">
        <v>19511</v>
      </c>
      <c r="H2568" s="205" t="s">
        <v>19512</v>
      </c>
      <c r="I2568" s="204" t="s">
        <v>19513</v>
      </c>
      <c r="J2568" s="207" t="s">
        <v>19514</v>
      </c>
      <c r="K2568" s="208" t="s">
        <v>19515</v>
      </c>
      <c r="L2568" s="200" t="s">
        <v>90</v>
      </c>
      <c r="M2568" s="205" t="s">
        <v>61</v>
      </c>
      <c r="N2568" s="205" t="s">
        <v>62</v>
      </c>
      <c r="O2568" s="205" t="s">
        <v>91</v>
      </c>
      <c r="P2568" s="205" t="s">
        <v>92</v>
      </c>
      <c r="Q2568" s="205" t="s">
        <v>65</v>
      </c>
      <c r="R2568" s="205" t="s">
        <v>19416</v>
      </c>
      <c r="S2568" s="205" t="s">
        <v>19502</v>
      </c>
      <c r="T2568" s="205" t="s">
        <v>93</v>
      </c>
      <c r="U2568" s="208" t="s">
        <v>19516</v>
      </c>
      <c r="V2568" s="205">
        <v>0.95</v>
      </c>
      <c r="W2568" s="205" t="s">
        <v>68</v>
      </c>
      <c r="X2568" s="205" t="s">
        <v>69</v>
      </c>
      <c r="Y2568" s="205" t="s">
        <v>70</v>
      </c>
      <c r="Z2568" s="205" t="s">
        <v>95</v>
      </c>
      <c r="AA2568" s="234" t="s">
        <v>71</v>
      </c>
      <c r="AB2568" s="216">
        <v>46310</v>
      </c>
      <c r="AC2568" s="205"/>
      <c r="AD2568" s="230" t="s">
        <v>72</v>
      </c>
      <c r="AE2568" s="126" t="s">
        <v>73</v>
      </c>
      <c r="AF2568" s="127" t="s">
        <v>74</v>
      </c>
      <c r="AG2568" s="128"/>
      <c r="AH2568" s="129"/>
      <c r="AI2568" s="129"/>
      <c r="AJ2568" s="126" t="s">
        <v>75</v>
      </c>
      <c r="AK2568" s="127" t="s">
        <v>76</v>
      </c>
      <c r="AL2568" s="129" t="s">
        <v>77</v>
      </c>
      <c r="AM2568" s="128" t="s">
        <v>19517</v>
      </c>
      <c r="AN2568" s="129"/>
      <c r="AO2568" s="127" t="s">
        <v>79</v>
      </c>
      <c r="AP2568" s="129"/>
      <c r="AQ2568" s="183"/>
      <c r="AR2568" s="183"/>
      <c r="AS2568" s="183"/>
    </row>
    <row r="2569" spans="1:45" customFormat="1" ht="30" hidden="1" customHeight="1">
      <c r="A2569" s="204" t="s">
        <v>49</v>
      </c>
      <c r="B2569" s="200" t="s">
        <v>19415</v>
      </c>
      <c r="C2569" s="200" t="s">
        <v>19416</v>
      </c>
      <c r="D2569" s="200" t="s">
        <v>19501</v>
      </c>
      <c r="E2569" s="200" t="s">
        <v>19502</v>
      </c>
      <c r="F2569" s="206" t="s">
        <v>19518</v>
      </c>
      <c r="G2569" s="201" t="s">
        <v>19519</v>
      </c>
      <c r="H2569" s="205" t="s">
        <v>19520</v>
      </c>
      <c r="I2569" s="204" t="s">
        <v>19521</v>
      </c>
      <c r="J2569" s="207" t="s">
        <v>19522</v>
      </c>
      <c r="K2569" s="208" t="s">
        <v>19523</v>
      </c>
      <c r="L2569" s="200" t="s">
        <v>60</v>
      </c>
      <c r="M2569" s="205" t="s">
        <v>61</v>
      </c>
      <c r="N2569" s="205" t="s">
        <v>62</v>
      </c>
      <c r="O2569" s="205" t="s">
        <v>91</v>
      </c>
      <c r="P2569" s="205" t="s">
        <v>92</v>
      </c>
      <c r="Q2569" s="205" t="s">
        <v>65</v>
      </c>
      <c r="R2569" s="205" t="s">
        <v>19416</v>
      </c>
      <c r="S2569" s="205" t="s">
        <v>19502</v>
      </c>
      <c r="T2569" s="205" t="s">
        <v>66</v>
      </c>
      <c r="U2569" s="208" t="s">
        <v>19524</v>
      </c>
      <c r="V2569" s="205">
        <v>1</v>
      </c>
      <c r="W2569" s="205" t="s">
        <v>68</v>
      </c>
      <c r="X2569" s="205" t="s">
        <v>69</v>
      </c>
      <c r="Y2569" s="205" t="s">
        <v>70</v>
      </c>
      <c r="Z2569" s="205" t="s">
        <v>647</v>
      </c>
      <c r="AA2569" s="234" t="s">
        <v>71</v>
      </c>
      <c r="AB2569" s="216">
        <v>46310</v>
      </c>
      <c r="AC2569" s="205"/>
      <c r="AD2569" s="230" t="s">
        <v>72</v>
      </c>
      <c r="AE2569" s="126" t="s">
        <v>73</v>
      </c>
      <c r="AF2569" s="127" t="s">
        <v>74</v>
      </c>
      <c r="AG2569" s="128"/>
      <c r="AH2569" s="129"/>
      <c r="AI2569" s="129"/>
      <c r="AJ2569" s="126" t="s">
        <v>75</v>
      </c>
      <c r="AK2569" s="127" t="s">
        <v>76</v>
      </c>
      <c r="AL2569" s="129" t="s">
        <v>77</v>
      </c>
      <c r="AM2569" s="128" t="s">
        <v>19525</v>
      </c>
      <c r="AN2569" s="129"/>
      <c r="AO2569" s="127" t="s">
        <v>79</v>
      </c>
      <c r="AP2569" s="129"/>
      <c r="AQ2569" s="183"/>
      <c r="AR2569" s="183"/>
      <c r="AS2569" s="183"/>
    </row>
    <row r="2570" spans="1:45" customFormat="1" ht="30" hidden="1" customHeight="1">
      <c r="A2570" s="204" t="s">
        <v>49</v>
      </c>
      <c r="B2570" s="200" t="s">
        <v>19415</v>
      </c>
      <c r="C2570" s="200" t="s">
        <v>19416</v>
      </c>
      <c r="D2570" s="200" t="s">
        <v>19501</v>
      </c>
      <c r="E2570" s="200" t="s">
        <v>19502</v>
      </c>
      <c r="F2570" s="206" t="s">
        <v>19526</v>
      </c>
      <c r="G2570" s="201" t="s">
        <v>19527</v>
      </c>
      <c r="H2570" s="205" t="s">
        <v>19528</v>
      </c>
      <c r="I2570" s="204" t="s">
        <v>19529</v>
      </c>
      <c r="J2570" s="207" t="s">
        <v>19530</v>
      </c>
      <c r="K2570" s="208" t="s">
        <v>19531</v>
      </c>
      <c r="L2570" s="200" t="s">
        <v>60</v>
      </c>
      <c r="M2570" s="205" t="s">
        <v>61</v>
      </c>
      <c r="N2570" s="205" t="s">
        <v>62</v>
      </c>
      <c r="O2570" s="205" t="s">
        <v>91</v>
      </c>
      <c r="P2570" s="205" t="s">
        <v>92</v>
      </c>
      <c r="Q2570" s="205" t="s">
        <v>65</v>
      </c>
      <c r="R2570" s="205" t="s">
        <v>19416</v>
      </c>
      <c r="S2570" s="205" t="s">
        <v>19502</v>
      </c>
      <c r="T2570" s="205" t="s">
        <v>66</v>
      </c>
      <c r="U2570" s="208" t="s">
        <v>19532</v>
      </c>
      <c r="V2570" s="205">
        <v>1</v>
      </c>
      <c r="W2570" s="205" t="s">
        <v>68</v>
      </c>
      <c r="X2570" s="205" t="s">
        <v>69</v>
      </c>
      <c r="Y2570" s="205" t="s">
        <v>70</v>
      </c>
      <c r="Z2570" s="205" t="s">
        <v>19415</v>
      </c>
      <c r="AA2570" s="234" t="s">
        <v>71</v>
      </c>
      <c r="AB2570" s="216">
        <v>46310</v>
      </c>
      <c r="AC2570" s="205"/>
      <c r="AD2570" s="230" t="s">
        <v>72</v>
      </c>
      <c r="AE2570" s="126" t="s">
        <v>73</v>
      </c>
      <c r="AF2570" s="127" t="s">
        <v>74</v>
      </c>
      <c r="AG2570" s="128"/>
      <c r="AH2570" s="129"/>
      <c r="AI2570" s="129"/>
      <c r="AJ2570" s="126" t="s">
        <v>75</v>
      </c>
      <c r="AK2570" s="127" t="s">
        <v>76</v>
      </c>
      <c r="AL2570" s="129" t="s">
        <v>77</v>
      </c>
      <c r="AM2570" s="128" t="s">
        <v>19533</v>
      </c>
      <c r="AN2570" s="129"/>
      <c r="AO2570" s="127" t="s">
        <v>79</v>
      </c>
      <c r="AP2570" s="129"/>
      <c r="AQ2570" s="183"/>
      <c r="AR2570" s="183"/>
      <c r="AS2570" s="183"/>
    </row>
    <row r="2571" spans="1:45" customFormat="1" ht="30" hidden="1" customHeight="1">
      <c r="A2571" s="204" t="s">
        <v>49</v>
      </c>
      <c r="B2571" s="200" t="s">
        <v>19415</v>
      </c>
      <c r="C2571" s="200" t="s">
        <v>19416</v>
      </c>
      <c r="D2571" s="200" t="s">
        <v>19534</v>
      </c>
      <c r="E2571" s="200" t="s">
        <v>19535</v>
      </c>
      <c r="F2571" s="206" t="s">
        <v>19536</v>
      </c>
      <c r="G2571" s="201" t="s">
        <v>19537</v>
      </c>
      <c r="H2571" s="205" t="s">
        <v>19538</v>
      </c>
      <c r="I2571" s="204" t="s">
        <v>19539</v>
      </c>
      <c r="J2571" s="207" t="s">
        <v>19540</v>
      </c>
      <c r="K2571" s="208" t="s">
        <v>19541</v>
      </c>
      <c r="L2571" s="200" t="s">
        <v>60</v>
      </c>
      <c r="M2571" s="205" t="s">
        <v>61</v>
      </c>
      <c r="N2571" s="205" t="s">
        <v>62</v>
      </c>
      <c r="O2571" s="205" t="s">
        <v>91</v>
      </c>
      <c r="P2571" s="205" t="s">
        <v>92</v>
      </c>
      <c r="Q2571" s="205" t="s">
        <v>65</v>
      </c>
      <c r="R2571" s="205" t="s">
        <v>19416</v>
      </c>
      <c r="S2571" s="205" t="s">
        <v>19535</v>
      </c>
      <c r="T2571" s="205" t="s">
        <v>66</v>
      </c>
      <c r="U2571" s="208" t="s">
        <v>19542</v>
      </c>
      <c r="V2571" s="205" t="s">
        <v>647</v>
      </c>
      <c r="W2571" s="205" t="s">
        <v>68</v>
      </c>
      <c r="X2571" s="205" t="s">
        <v>69</v>
      </c>
      <c r="Y2571" s="205" t="s">
        <v>70</v>
      </c>
      <c r="Z2571" s="205" t="s">
        <v>647</v>
      </c>
      <c r="AA2571" s="234" t="s">
        <v>71</v>
      </c>
      <c r="AB2571" s="216">
        <v>46310</v>
      </c>
      <c r="AC2571" s="205"/>
      <c r="AD2571" s="230" t="s">
        <v>375</v>
      </c>
      <c r="AE2571" s="126" t="s">
        <v>75</v>
      </c>
      <c r="AF2571" s="127" t="s">
        <v>76</v>
      </c>
      <c r="AG2571" s="128" t="s">
        <v>19426</v>
      </c>
      <c r="AH2571" s="129"/>
      <c r="AI2571" s="129"/>
      <c r="AJ2571" s="126" t="s">
        <v>73</v>
      </c>
      <c r="AK2571" s="127"/>
      <c r="AL2571" s="129"/>
      <c r="AM2571" s="128"/>
      <c r="AN2571" s="129"/>
      <c r="AO2571" s="127" t="s">
        <v>79</v>
      </c>
      <c r="AP2571" s="129"/>
      <c r="AQ2571" s="183"/>
      <c r="AR2571" s="183"/>
      <c r="AS2571" s="183"/>
    </row>
    <row r="2572" spans="1:45" customFormat="1" ht="30" hidden="1" customHeight="1">
      <c r="A2572" s="204" t="s">
        <v>49</v>
      </c>
      <c r="B2572" s="200" t="s">
        <v>19415</v>
      </c>
      <c r="C2572" s="200" t="s">
        <v>19416</v>
      </c>
      <c r="D2572" s="200" t="s">
        <v>19534</v>
      </c>
      <c r="E2572" s="200" t="s">
        <v>19535</v>
      </c>
      <c r="F2572" s="206" t="s">
        <v>19543</v>
      </c>
      <c r="G2572" s="201" t="s">
        <v>19544</v>
      </c>
      <c r="H2572" s="205" t="s">
        <v>19545</v>
      </c>
      <c r="I2572" s="204" t="s">
        <v>19546</v>
      </c>
      <c r="J2572" s="207" t="s">
        <v>19547</v>
      </c>
      <c r="K2572" s="208" t="s">
        <v>19548</v>
      </c>
      <c r="L2572" s="200" t="s">
        <v>90</v>
      </c>
      <c r="M2572" s="205" t="s">
        <v>61</v>
      </c>
      <c r="N2572" s="205" t="s">
        <v>62</v>
      </c>
      <c r="O2572" s="205" t="s">
        <v>91</v>
      </c>
      <c r="P2572" s="205" t="s">
        <v>92</v>
      </c>
      <c r="Q2572" s="205" t="s">
        <v>65</v>
      </c>
      <c r="R2572" s="205" t="s">
        <v>19416</v>
      </c>
      <c r="S2572" s="205" t="s">
        <v>19535</v>
      </c>
      <c r="T2572" s="205" t="s">
        <v>93</v>
      </c>
      <c r="U2572" s="208" t="s">
        <v>19549</v>
      </c>
      <c r="V2572" s="205">
        <v>0.95</v>
      </c>
      <c r="W2572" s="205" t="s">
        <v>68</v>
      </c>
      <c r="X2572" s="205" t="s">
        <v>69</v>
      </c>
      <c r="Y2572" s="205" t="s">
        <v>70</v>
      </c>
      <c r="Z2572" s="205" t="s">
        <v>95</v>
      </c>
      <c r="AA2572" s="234" t="s">
        <v>71</v>
      </c>
      <c r="AB2572" s="216">
        <v>46310</v>
      </c>
      <c r="AC2572" s="205"/>
      <c r="AD2572" s="230" t="s">
        <v>72</v>
      </c>
      <c r="AE2572" s="126" t="s">
        <v>73</v>
      </c>
      <c r="AF2572" s="127" t="s">
        <v>74</v>
      </c>
      <c r="AG2572" s="128"/>
      <c r="AH2572" s="129"/>
      <c r="AI2572" s="129"/>
      <c r="AJ2572" s="126" t="s">
        <v>75</v>
      </c>
      <c r="AK2572" s="127" t="s">
        <v>76</v>
      </c>
      <c r="AL2572" s="129" t="s">
        <v>77</v>
      </c>
      <c r="AM2572" s="128" t="s">
        <v>19550</v>
      </c>
      <c r="AN2572" s="129"/>
      <c r="AO2572" s="127" t="s">
        <v>79</v>
      </c>
      <c r="AP2572" s="129"/>
      <c r="AQ2572" s="183"/>
      <c r="AR2572" s="183"/>
      <c r="AS2572" s="183"/>
    </row>
    <row r="2573" spans="1:45" customFormat="1" ht="30" hidden="1" customHeight="1">
      <c r="A2573" s="204" t="s">
        <v>49</v>
      </c>
      <c r="B2573" s="200" t="s">
        <v>19415</v>
      </c>
      <c r="C2573" s="200" t="s">
        <v>19416</v>
      </c>
      <c r="D2573" s="200" t="s">
        <v>19534</v>
      </c>
      <c r="E2573" s="200" t="s">
        <v>19535</v>
      </c>
      <c r="F2573" s="206" t="s">
        <v>19551</v>
      </c>
      <c r="G2573" s="201" t="s">
        <v>19552</v>
      </c>
      <c r="H2573" s="205" t="s">
        <v>19553</v>
      </c>
      <c r="I2573" s="204" t="s">
        <v>19554</v>
      </c>
      <c r="J2573" s="207" t="s">
        <v>19555</v>
      </c>
      <c r="K2573" s="208" t="s">
        <v>19556</v>
      </c>
      <c r="L2573" s="200" t="s">
        <v>60</v>
      </c>
      <c r="M2573" s="205" t="s">
        <v>61</v>
      </c>
      <c r="N2573" s="205" t="s">
        <v>62</v>
      </c>
      <c r="O2573" s="205" t="s">
        <v>91</v>
      </c>
      <c r="P2573" s="205" t="s">
        <v>92</v>
      </c>
      <c r="Q2573" s="205" t="s">
        <v>65</v>
      </c>
      <c r="R2573" s="205" t="s">
        <v>19416</v>
      </c>
      <c r="S2573" s="205" t="s">
        <v>19535</v>
      </c>
      <c r="T2573" s="205" t="s">
        <v>66</v>
      </c>
      <c r="U2573" s="208" t="s">
        <v>19557</v>
      </c>
      <c r="V2573" s="205">
        <v>1</v>
      </c>
      <c r="W2573" s="205" t="s">
        <v>68</v>
      </c>
      <c r="X2573" s="205" t="s">
        <v>69</v>
      </c>
      <c r="Y2573" s="205" t="s">
        <v>70</v>
      </c>
      <c r="Z2573" s="205" t="s">
        <v>647</v>
      </c>
      <c r="AA2573" s="234" t="s">
        <v>71</v>
      </c>
      <c r="AB2573" s="216">
        <v>46310</v>
      </c>
      <c r="AC2573" s="205"/>
      <c r="AD2573" s="230" t="s">
        <v>72</v>
      </c>
      <c r="AE2573" s="126" t="s">
        <v>73</v>
      </c>
      <c r="AF2573" s="127" t="s">
        <v>74</v>
      </c>
      <c r="AG2573" s="128"/>
      <c r="AH2573" s="129"/>
      <c r="AI2573" s="129"/>
      <c r="AJ2573" s="126" t="s">
        <v>75</v>
      </c>
      <c r="AK2573" s="127" t="s">
        <v>76</v>
      </c>
      <c r="AL2573" s="129" t="s">
        <v>77</v>
      </c>
      <c r="AM2573" s="128" t="s">
        <v>19558</v>
      </c>
      <c r="AN2573" s="129"/>
      <c r="AO2573" s="127" t="s">
        <v>79</v>
      </c>
      <c r="AP2573" s="129"/>
      <c r="AQ2573" s="183"/>
      <c r="AR2573" s="183"/>
      <c r="AS2573" s="183"/>
    </row>
    <row r="2574" spans="1:45" customFormat="1" ht="30" hidden="1" customHeight="1">
      <c r="A2574" s="204" t="s">
        <v>49</v>
      </c>
      <c r="B2574" s="200" t="s">
        <v>19415</v>
      </c>
      <c r="C2574" s="200" t="s">
        <v>19416</v>
      </c>
      <c r="D2574" s="200" t="s">
        <v>19559</v>
      </c>
      <c r="E2574" s="200" t="s">
        <v>19560</v>
      </c>
      <c r="F2574" s="206" t="s">
        <v>19561</v>
      </c>
      <c r="G2574" s="201" t="s">
        <v>19562</v>
      </c>
      <c r="H2574" s="205" t="s">
        <v>19563</v>
      </c>
      <c r="I2574" s="204" t="s">
        <v>19564</v>
      </c>
      <c r="J2574" s="207" t="s">
        <v>19565</v>
      </c>
      <c r="K2574" s="208" t="s">
        <v>19566</v>
      </c>
      <c r="L2574" s="200" t="s">
        <v>60</v>
      </c>
      <c r="M2574" s="205" t="s">
        <v>61</v>
      </c>
      <c r="N2574" s="205" t="s">
        <v>62</v>
      </c>
      <c r="O2574" s="205" t="s">
        <v>91</v>
      </c>
      <c r="P2574" s="205" t="s">
        <v>92</v>
      </c>
      <c r="Q2574" s="205" t="s">
        <v>65</v>
      </c>
      <c r="R2574" s="205" t="s">
        <v>19416</v>
      </c>
      <c r="S2574" s="205" t="s">
        <v>19560</v>
      </c>
      <c r="T2574" s="205" t="s">
        <v>66</v>
      </c>
      <c r="U2574" s="208" t="s">
        <v>19567</v>
      </c>
      <c r="V2574" s="205" t="s">
        <v>647</v>
      </c>
      <c r="W2574" s="205" t="s">
        <v>68</v>
      </c>
      <c r="X2574" s="205" t="s">
        <v>69</v>
      </c>
      <c r="Y2574" s="205" t="s">
        <v>70</v>
      </c>
      <c r="Z2574" s="205" t="s">
        <v>647</v>
      </c>
      <c r="AA2574" s="234" t="s">
        <v>71</v>
      </c>
      <c r="AB2574" s="216">
        <v>46310</v>
      </c>
      <c r="AC2574" s="205"/>
      <c r="AD2574" s="230" t="s">
        <v>375</v>
      </c>
      <c r="AE2574" s="126" t="s">
        <v>75</v>
      </c>
      <c r="AF2574" s="127" t="s">
        <v>76</v>
      </c>
      <c r="AG2574" s="128" t="s">
        <v>19568</v>
      </c>
      <c r="AH2574" s="129"/>
      <c r="AI2574" s="129"/>
      <c r="AJ2574" s="126" t="s">
        <v>73</v>
      </c>
      <c r="AK2574" s="127"/>
      <c r="AL2574" s="129"/>
      <c r="AM2574" s="128"/>
      <c r="AN2574" s="129"/>
      <c r="AO2574" s="127" t="s">
        <v>79</v>
      </c>
      <c r="AP2574" s="129"/>
      <c r="AQ2574" s="183"/>
      <c r="AR2574" s="183"/>
      <c r="AS2574" s="183"/>
    </row>
    <row r="2575" spans="1:45" customFormat="1" ht="30" hidden="1" customHeight="1">
      <c r="A2575" s="204" t="s">
        <v>49</v>
      </c>
      <c r="B2575" s="200" t="s">
        <v>19415</v>
      </c>
      <c r="C2575" s="200" t="s">
        <v>19416</v>
      </c>
      <c r="D2575" s="200" t="s">
        <v>19559</v>
      </c>
      <c r="E2575" s="200" t="s">
        <v>19560</v>
      </c>
      <c r="F2575" s="206" t="s">
        <v>19569</v>
      </c>
      <c r="G2575" s="201" t="s">
        <v>19570</v>
      </c>
      <c r="H2575" s="205" t="s">
        <v>19571</v>
      </c>
      <c r="I2575" s="204" t="s">
        <v>19572</v>
      </c>
      <c r="J2575" s="207" t="s">
        <v>19573</v>
      </c>
      <c r="K2575" s="208" t="s">
        <v>19574</v>
      </c>
      <c r="L2575" s="200" t="s">
        <v>90</v>
      </c>
      <c r="M2575" s="205" t="s">
        <v>61</v>
      </c>
      <c r="N2575" s="205" t="s">
        <v>62</v>
      </c>
      <c r="O2575" s="205" t="s">
        <v>91</v>
      </c>
      <c r="P2575" s="205" t="s">
        <v>92</v>
      </c>
      <c r="Q2575" s="205" t="s">
        <v>65</v>
      </c>
      <c r="R2575" s="205" t="s">
        <v>19416</v>
      </c>
      <c r="S2575" s="205" t="s">
        <v>19560</v>
      </c>
      <c r="T2575" s="205" t="s">
        <v>93</v>
      </c>
      <c r="U2575" s="208" t="s">
        <v>19575</v>
      </c>
      <c r="V2575" s="205">
        <v>0.95</v>
      </c>
      <c r="W2575" s="205" t="s">
        <v>68</v>
      </c>
      <c r="X2575" s="205" t="s">
        <v>69</v>
      </c>
      <c r="Y2575" s="205" t="s">
        <v>70</v>
      </c>
      <c r="Z2575" s="205" t="s">
        <v>95</v>
      </c>
      <c r="AA2575" s="234" t="s">
        <v>71</v>
      </c>
      <c r="AB2575" s="216">
        <v>46310</v>
      </c>
      <c r="AC2575" s="205"/>
      <c r="AD2575" s="230" t="s">
        <v>72</v>
      </c>
      <c r="AE2575" s="126" t="s">
        <v>73</v>
      </c>
      <c r="AF2575" s="127" t="s">
        <v>74</v>
      </c>
      <c r="AG2575" s="128"/>
      <c r="AH2575" s="129"/>
      <c r="AI2575" s="129"/>
      <c r="AJ2575" s="126" t="s">
        <v>75</v>
      </c>
      <c r="AK2575" s="127" t="s">
        <v>76</v>
      </c>
      <c r="AL2575" s="129" t="s">
        <v>77</v>
      </c>
      <c r="AM2575" s="128" t="s">
        <v>19576</v>
      </c>
      <c r="AN2575" s="129"/>
      <c r="AO2575" s="127" t="s">
        <v>79</v>
      </c>
      <c r="AP2575" s="129"/>
      <c r="AQ2575" s="183"/>
      <c r="AR2575" s="183"/>
      <c r="AS2575" s="183"/>
    </row>
    <row r="2576" spans="1:45" customFormat="1" ht="30" hidden="1" customHeight="1">
      <c r="A2576" s="204" t="s">
        <v>49</v>
      </c>
      <c r="B2576" s="200" t="s">
        <v>19415</v>
      </c>
      <c r="C2576" s="200" t="s">
        <v>19416</v>
      </c>
      <c r="D2576" s="200" t="s">
        <v>19559</v>
      </c>
      <c r="E2576" s="200" t="s">
        <v>19560</v>
      </c>
      <c r="F2576" s="206" t="s">
        <v>19577</v>
      </c>
      <c r="G2576" s="201" t="s">
        <v>19578</v>
      </c>
      <c r="H2576" s="205" t="s">
        <v>19579</v>
      </c>
      <c r="I2576" s="204" t="s">
        <v>19580</v>
      </c>
      <c r="J2576" s="207" t="s">
        <v>19581</v>
      </c>
      <c r="K2576" s="208" t="s">
        <v>19582</v>
      </c>
      <c r="L2576" s="200" t="s">
        <v>60</v>
      </c>
      <c r="M2576" s="205" t="s">
        <v>61</v>
      </c>
      <c r="N2576" s="205" t="s">
        <v>62</v>
      </c>
      <c r="O2576" s="205" t="s">
        <v>91</v>
      </c>
      <c r="P2576" s="205" t="s">
        <v>92</v>
      </c>
      <c r="Q2576" s="205" t="s">
        <v>65</v>
      </c>
      <c r="R2576" s="205" t="s">
        <v>19416</v>
      </c>
      <c r="S2576" s="205" t="s">
        <v>19560</v>
      </c>
      <c r="T2576" s="205" t="s">
        <v>66</v>
      </c>
      <c r="U2576" s="208" t="s">
        <v>19583</v>
      </c>
      <c r="V2576" s="205">
        <v>1</v>
      </c>
      <c r="W2576" s="205" t="s">
        <v>68</v>
      </c>
      <c r="X2576" s="205" t="s">
        <v>69</v>
      </c>
      <c r="Y2576" s="205" t="s">
        <v>70</v>
      </c>
      <c r="Z2576" s="205" t="s">
        <v>647</v>
      </c>
      <c r="AA2576" s="234" t="s">
        <v>71</v>
      </c>
      <c r="AB2576" s="216">
        <v>46310</v>
      </c>
      <c r="AC2576" s="205"/>
      <c r="AD2576" s="230" t="s">
        <v>72</v>
      </c>
      <c r="AE2576" s="126" t="s">
        <v>73</v>
      </c>
      <c r="AF2576" s="127" t="s">
        <v>74</v>
      </c>
      <c r="AG2576" s="128"/>
      <c r="AH2576" s="129"/>
      <c r="AI2576" s="129"/>
      <c r="AJ2576" s="126" t="s">
        <v>75</v>
      </c>
      <c r="AK2576" s="127" t="s">
        <v>76</v>
      </c>
      <c r="AL2576" s="129" t="s">
        <v>77</v>
      </c>
      <c r="AM2576" s="128" t="s">
        <v>19584</v>
      </c>
      <c r="AN2576" s="129"/>
      <c r="AO2576" s="127" t="s">
        <v>79</v>
      </c>
      <c r="AP2576" s="129"/>
      <c r="AQ2576" s="183"/>
      <c r="AR2576" s="183"/>
      <c r="AS2576" s="183"/>
    </row>
    <row r="2577" spans="1:45" customFormat="1" ht="30" hidden="1" customHeight="1">
      <c r="A2577" s="204" t="s">
        <v>49</v>
      </c>
      <c r="B2577" s="200" t="s">
        <v>19415</v>
      </c>
      <c r="C2577" s="200" t="s">
        <v>19416</v>
      </c>
      <c r="D2577" s="200" t="s">
        <v>19559</v>
      </c>
      <c r="E2577" s="200" t="s">
        <v>19560</v>
      </c>
      <c r="F2577" s="206" t="s">
        <v>19585</v>
      </c>
      <c r="G2577" s="201" t="s">
        <v>19586</v>
      </c>
      <c r="H2577" s="205" t="s">
        <v>19587</v>
      </c>
      <c r="I2577" s="204" t="s">
        <v>19588</v>
      </c>
      <c r="J2577" s="207" t="s">
        <v>19589</v>
      </c>
      <c r="K2577" s="208" t="s">
        <v>19590</v>
      </c>
      <c r="L2577" s="200" t="s">
        <v>60</v>
      </c>
      <c r="M2577" s="205" t="s">
        <v>61</v>
      </c>
      <c r="N2577" s="205" t="s">
        <v>62</v>
      </c>
      <c r="O2577" s="205" t="s">
        <v>91</v>
      </c>
      <c r="P2577" s="205" t="s">
        <v>92</v>
      </c>
      <c r="Q2577" s="205" t="s">
        <v>65</v>
      </c>
      <c r="R2577" s="205" t="s">
        <v>19416</v>
      </c>
      <c r="S2577" s="205" t="s">
        <v>19560</v>
      </c>
      <c r="T2577" s="205" t="s">
        <v>66</v>
      </c>
      <c r="U2577" s="208" t="s">
        <v>19591</v>
      </c>
      <c r="V2577" s="205">
        <v>1</v>
      </c>
      <c r="W2577" s="205" t="s">
        <v>68</v>
      </c>
      <c r="X2577" s="205" t="s">
        <v>69</v>
      </c>
      <c r="Y2577" s="205" t="s">
        <v>70</v>
      </c>
      <c r="Z2577" s="205" t="s">
        <v>19415</v>
      </c>
      <c r="AA2577" s="234" t="s">
        <v>71</v>
      </c>
      <c r="AB2577" s="216">
        <v>46310</v>
      </c>
      <c r="AC2577" s="205"/>
      <c r="AD2577" s="230" t="s">
        <v>72</v>
      </c>
      <c r="AE2577" s="126" t="s">
        <v>73</v>
      </c>
      <c r="AF2577" s="127" t="s">
        <v>74</v>
      </c>
      <c r="AG2577" s="128"/>
      <c r="AH2577" s="129"/>
      <c r="AI2577" s="129"/>
      <c r="AJ2577" s="126" t="s">
        <v>75</v>
      </c>
      <c r="AK2577" s="127" t="s">
        <v>76</v>
      </c>
      <c r="AL2577" s="129" t="s">
        <v>77</v>
      </c>
      <c r="AM2577" s="128" t="s">
        <v>19592</v>
      </c>
      <c r="AN2577" s="129"/>
      <c r="AO2577" s="127" t="s">
        <v>79</v>
      </c>
      <c r="AP2577" s="129"/>
      <c r="AQ2577" s="183"/>
      <c r="AR2577" s="183"/>
      <c r="AS2577" s="183"/>
    </row>
    <row r="2578" spans="1:45" customFormat="1" ht="30" hidden="1" customHeight="1">
      <c r="A2578" s="204" t="s">
        <v>49</v>
      </c>
      <c r="B2578" s="200" t="s">
        <v>19415</v>
      </c>
      <c r="C2578" s="200" t="s">
        <v>19416</v>
      </c>
      <c r="D2578" s="200" t="s">
        <v>19593</v>
      </c>
      <c r="E2578" s="200" t="s">
        <v>19594</v>
      </c>
      <c r="F2578" s="206" t="s">
        <v>19595</v>
      </c>
      <c r="G2578" s="201" t="s">
        <v>19596</v>
      </c>
      <c r="H2578" s="205" t="s">
        <v>19597</v>
      </c>
      <c r="I2578" s="204" t="s">
        <v>19598</v>
      </c>
      <c r="J2578" s="207" t="s">
        <v>19599</v>
      </c>
      <c r="K2578" s="208" t="s">
        <v>19600</v>
      </c>
      <c r="L2578" s="200" t="s">
        <v>60</v>
      </c>
      <c r="M2578" s="205" t="s">
        <v>61</v>
      </c>
      <c r="N2578" s="205" t="s">
        <v>62</v>
      </c>
      <c r="O2578" s="205" t="s">
        <v>91</v>
      </c>
      <c r="P2578" s="205" t="s">
        <v>92</v>
      </c>
      <c r="Q2578" s="205" t="s">
        <v>65</v>
      </c>
      <c r="R2578" s="205" t="s">
        <v>19416</v>
      </c>
      <c r="S2578" s="205" t="s">
        <v>19594</v>
      </c>
      <c r="T2578" s="205" t="s">
        <v>66</v>
      </c>
      <c r="U2578" s="208" t="s">
        <v>19601</v>
      </c>
      <c r="V2578" s="205" t="s">
        <v>647</v>
      </c>
      <c r="W2578" s="205" t="s">
        <v>68</v>
      </c>
      <c r="X2578" s="205" t="s">
        <v>69</v>
      </c>
      <c r="Y2578" s="205" t="s">
        <v>70</v>
      </c>
      <c r="Z2578" s="205" t="s">
        <v>647</v>
      </c>
      <c r="AA2578" s="234" t="s">
        <v>71</v>
      </c>
      <c r="AB2578" s="216">
        <v>46310</v>
      </c>
      <c r="AC2578" s="205"/>
      <c r="AD2578" s="230" t="s">
        <v>375</v>
      </c>
      <c r="AE2578" s="126" t="s">
        <v>75</v>
      </c>
      <c r="AF2578" s="127" t="s">
        <v>76</v>
      </c>
      <c r="AG2578" s="128" t="s">
        <v>19426</v>
      </c>
      <c r="AH2578" s="129"/>
      <c r="AI2578" s="129"/>
      <c r="AJ2578" s="126" t="s">
        <v>73</v>
      </c>
      <c r="AK2578" s="127"/>
      <c r="AL2578" s="129"/>
      <c r="AM2578" s="128"/>
      <c r="AN2578" s="129"/>
      <c r="AO2578" s="127" t="s">
        <v>79</v>
      </c>
      <c r="AP2578" s="129"/>
      <c r="AQ2578" s="183"/>
      <c r="AR2578" s="183"/>
      <c r="AS2578" s="183"/>
    </row>
    <row r="2579" spans="1:45" customFormat="1" ht="30" hidden="1" customHeight="1">
      <c r="A2579" s="204" t="s">
        <v>49</v>
      </c>
      <c r="B2579" s="200" t="s">
        <v>19415</v>
      </c>
      <c r="C2579" s="200" t="s">
        <v>19416</v>
      </c>
      <c r="D2579" s="200" t="s">
        <v>19593</v>
      </c>
      <c r="E2579" s="200" t="s">
        <v>19594</v>
      </c>
      <c r="F2579" s="206" t="s">
        <v>19602</v>
      </c>
      <c r="G2579" s="201" t="s">
        <v>19603</v>
      </c>
      <c r="H2579" s="205" t="s">
        <v>19604</v>
      </c>
      <c r="I2579" s="204" t="s">
        <v>19605</v>
      </c>
      <c r="J2579" s="207" t="s">
        <v>19606</v>
      </c>
      <c r="K2579" s="208" t="s">
        <v>19607</v>
      </c>
      <c r="L2579" s="200" t="s">
        <v>90</v>
      </c>
      <c r="M2579" s="205" t="s">
        <v>61</v>
      </c>
      <c r="N2579" s="205" t="s">
        <v>62</v>
      </c>
      <c r="O2579" s="205" t="s">
        <v>91</v>
      </c>
      <c r="P2579" s="205" t="s">
        <v>92</v>
      </c>
      <c r="Q2579" s="205" t="s">
        <v>65</v>
      </c>
      <c r="R2579" s="205" t="s">
        <v>19416</v>
      </c>
      <c r="S2579" s="205" t="s">
        <v>19594</v>
      </c>
      <c r="T2579" s="205" t="s">
        <v>93</v>
      </c>
      <c r="U2579" s="208" t="s">
        <v>19608</v>
      </c>
      <c r="V2579" s="205">
        <v>0.95</v>
      </c>
      <c r="W2579" s="205" t="s">
        <v>68</v>
      </c>
      <c r="X2579" s="205" t="s">
        <v>69</v>
      </c>
      <c r="Y2579" s="205" t="s">
        <v>70</v>
      </c>
      <c r="Z2579" s="205" t="s">
        <v>95</v>
      </c>
      <c r="AA2579" s="234" t="s">
        <v>71</v>
      </c>
      <c r="AB2579" s="216">
        <v>46310</v>
      </c>
      <c r="AC2579" s="205"/>
      <c r="AD2579" s="230" t="s">
        <v>72</v>
      </c>
      <c r="AE2579" s="126" t="s">
        <v>73</v>
      </c>
      <c r="AF2579" s="127" t="s">
        <v>74</v>
      </c>
      <c r="AG2579" s="128"/>
      <c r="AH2579" s="129"/>
      <c r="AI2579" s="129"/>
      <c r="AJ2579" s="126" t="s">
        <v>75</v>
      </c>
      <c r="AK2579" s="127" t="s">
        <v>76</v>
      </c>
      <c r="AL2579" s="129" t="s">
        <v>77</v>
      </c>
      <c r="AM2579" s="128" t="s">
        <v>19609</v>
      </c>
      <c r="AN2579" s="129"/>
      <c r="AO2579" s="127" t="s">
        <v>79</v>
      </c>
      <c r="AP2579" s="129"/>
      <c r="AQ2579" s="183"/>
      <c r="AR2579" s="183"/>
      <c r="AS2579" s="183"/>
    </row>
    <row r="2580" spans="1:45" customFormat="1" ht="30" hidden="1" customHeight="1">
      <c r="A2580" s="204" t="s">
        <v>49</v>
      </c>
      <c r="B2580" s="200" t="s">
        <v>19415</v>
      </c>
      <c r="C2580" s="200" t="s">
        <v>19416</v>
      </c>
      <c r="D2580" s="200" t="s">
        <v>19593</v>
      </c>
      <c r="E2580" s="200" t="s">
        <v>19594</v>
      </c>
      <c r="F2580" s="206" t="s">
        <v>19610</v>
      </c>
      <c r="G2580" s="201" t="s">
        <v>19611</v>
      </c>
      <c r="H2580" s="205" t="s">
        <v>19612</v>
      </c>
      <c r="I2580" s="204" t="s">
        <v>19613</v>
      </c>
      <c r="J2580" s="207" t="s">
        <v>19614</v>
      </c>
      <c r="K2580" s="208" t="s">
        <v>19615</v>
      </c>
      <c r="L2580" s="200" t="s">
        <v>60</v>
      </c>
      <c r="M2580" s="205" t="s">
        <v>61</v>
      </c>
      <c r="N2580" s="205" t="s">
        <v>62</v>
      </c>
      <c r="O2580" s="205" t="s">
        <v>91</v>
      </c>
      <c r="P2580" s="205" t="s">
        <v>92</v>
      </c>
      <c r="Q2580" s="205" t="s">
        <v>65</v>
      </c>
      <c r="R2580" s="205" t="s">
        <v>19416</v>
      </c>
      <c r="S2580" s="205" t="s">
        <v>19594</v>
      </c>
      <c r="T2580" s="205" t="s">
        <v>66</v>
      </c>
      <c r="U2580" s="208" t="s">
        <v>19616</v>
      </c>
      <c r="V2580" s="205">
        <v>1</v>
      </c>
      <c r="W2580" s="205" t="s">
        <v>68</v>
      </c>
      <c r="X2580" s="205" t="s">
        <v>69</v>
      </c>
      <c r="Y2580" s="205" t="s">
        <v>70</v>
      </c>
      <c r="Z2580" s="205" t="s">
        <v>647</v>
      </c>
      <c r="AA2580" s="234" t="s">
        <v>71</v>
      </c>
      <c r="AB2580" s="216">
        <v>46310</v>
      </c>
      <c r="AC2580" s="205"/>
      <c r="AD2580" s="230" t="s">
        <v>72</v>
      </c>
      <c r="AE2580" s="126" t="s">
        <v>73</v>
      </c>
      <c r="AF2580" s="127" t="s">
        <v>74</v>
      </c>
      <c r="AG2580" s="128"/>
      <c r="AH2580" s="129"/>
      <c r="AI2580" s="129"/>
      <c r="AJ2580" s="126" t="s">
        <v>75</v>
      </c>
      <c r="AK2580" s="127" t="s">
        <v>76</v>
      </c>
      <c r="AL2580" s="129" t="s">
        <v>77</v>
      </c>
      <c r="AM2580" s="128" t="s">
        <v>19617</v>
      </c>
      <c r="AN2580" s="129"/>
      <c r="AO2580" s="127" t="s">
        <v>79</v>
      </c>
      <c r="AP2580" s="129"/>
      <c r="AQ2580" s="183"/>
      <c r="AR2580" s="183"/>
      <c r="AS2580" s="183"/>
    </row>
    <row r="2581" spans="1:45" customFormat="1" ht="30" hidden="1" customHeight="1">
      <c r="A2581" s="204" t="s">
        <v>49</v>
      </c>
      <c r="B2581" s="200" t="s">
        <v>19415</v>
      </c>
      <c r="C2581" s="200" t="s">
        <v>19416</v>
      </c>
      <c r="D2581" s="200" t="s">
        <v>19593</v>
      </c>
      <c r="E2581" s="200" t="s">
        <v>19594</v>
      </c>
      <c r="F2581" s="206" t="s">
        <v>19618</v>
      </c>
      <c r="G2581" s="201" t="s">
        <v>19619</v>
      </c>
      <c r="H2581" s="205" t="s">
        <v>19620</v>
      </c>
      <c r="I2581" s="204" t="s">
        <v>19621</v>
      </c>
      <c r="J2581" s="207" t="s">
        <v>19622</v>
      </c>
      <c r="K2581" s="208" t="s">
        <v>19623</v>
      </c>
      <c r="L2581" s="200" t="s">
        <v>60</v>
      </c>
      <c r="M2581" s="205" t="s">
        <v>61</v>
      </c>
      <c r="N2581" s="205" t="s">
        <v>62</v>
      </c>
      <c r="O2581" s="205" t="s">
        <v>91</v>
      </c>
      <c r="P2581" s="205" t="s">
        <v>92</v>
      </c>
      <c r="Q2581" s="205" t="s">
        <v>65</v>
      </c>
      <c r="R2581" s="205" t="s">
        <v>19416</v>
      </c>
      <c r="S2581" s="205" t="s">
        <v>19594</v>
      </c>
      <c r="T2581" s="205" t="s">
        <v>66</v>
      </c>
      <c r="U2581" s="208" t="s">
        <v>19624</v>
      </c>
      <c r="V2581" s="205">
        <v>1</v>
      </c>
      <c r="W2581" s="205" t="s">
        <v>68</v>
      </c>
      <c r="X2581" s="205" t="s">
        <v>69</v>
      </c>
      <c r="Y2581" s="205" t="s">
        <v>70</v>
      </c>
      <c r="Z2581" s="205" t="s">
        <v>19415</v>
      </c>
      <c r="AA2581" s="234" t="s">
        <v>71</v>
      </c>
      <c r="AB2581" s="216">
        <v>46310</v>
      </c>
      <c r="AC2581" s="205"/>
      <c r="AD2581" s="230" t="s">
        <v>72</v>
      </c>
      <c r="AE2581" s="126" t="s">
        <v>73</v>
      </c>
      <c r="AF2581" s="127" t="s">
        <v>74</v>
      </c>
      <c r="AG2581" s="128"/>
      <c r="AH2581" s="129"/>
      <c r="AI2581" s="129"/>
      <c r="AJ2581" s="126" t="s">
        <v>75</v>
      </c>
      <c r="AK2581" s="127" t="s">
        <v>76</v>
      </c>
      <c r="AL2581" s="129" t="s">
        <v>77</v>
      </c>
      <c r="AM2581" s="128" t="s">
        <v>19625</v>
      </c>
      <c r="AN2581" s="129"/>
      <c r="AO2581" s="127" t="s">
        <v>79</v>
      </c>
      <c r="AP2581" s="129"/>
      <c r="AQ2581" s="183"/>
      <c r="AR2581" s="183"/>
      <c r="AS2581" s="183"/>
    </row>
    <row r="2582" spans="1:45" customFormat="1" ht="30" hidden="1" customHeight="1">
      <c r="A2582" s="204" t="s">
        <v>49</v>
      </c>
      <c r="B2582" s="200" t="s">
        <v>19415</v>
      </c>
      <c r="C2582" s="200" t="s">
        <v>19416</v>
      </c>
      <c r="D2582" s="200" t="s">
        <v>19626</v>
      </c>
      <c r="E2582" s="200" t="s">
        <v>19627</v>
      </c>
      <c r="F2582" s="206" t="s">
        <v>19628</v>
      </c>
      <c r="G2582" s="201" t="s">
        <v>19629</v>
      </c>
      <c r="H2582" s="205" t="s">
        <v>19630</v>
      </c>
      <c r="I2582" s="204" t="s">
        <v>19631</v>
      </c>
      <c r="J2582" s="207" t="s">
        <v>19632</v>
      </c>
      <c r="K2582" s="208" t="s">
        <v>19633</v>
      </c>
      <c r="L2582" s="200" t="s">
        <v>1071</v>
      </c>
      <c r="M2582" s="205" t="s">
        <v>61</v>
      </c>
      <c r="N2582" s="205" t="s">
        <v>62</v>
      </c>
      <c r="O2582" s="205" t="s">
        <v>91</v>
      </c>
      <c r="P2582" s="205" t="s">
        <v>92</v>
      </c>
      <c r="Q2582" s="205" t="s">
        <v>65</v>
      </c>
      <c r="R2582" s="205" t="s">
        <v>19416</v>
      </c>
      <c r="S2582" s="205" t="s">
        <v>19627</v>
      </c>
      <c r="T2582" s="205" t="s">
        <v>66</v>
      </c>
      <c r="U2582" s="208" t="s">
        <v>19634</v>
      </c>
      <c r="V2582" s="205" t="s">
        <v>647</v>
      </c>
      <c r="W2582" s="205" t="s">
        <v>68</v>
      </c>
      <c r="X2582" s="205" t="s">
        <v>69</v>
      </c>
      <c r="Y2582" s="205" t="s">
        <v>70</v>
      </c>
      <c r="Z2582" s="205" t="s">
        <v>647</v>
      </c>
      <c r="AA2582" s="234" t="s">
        <v>71</v>
      </c>
      <c r="AB2582" s="216">
        <v>46310</v>
      </c>
      <c r="AC2582" s="205"/>
      <c r="AD2582" s="230" t="s">
        <v>375</v>
      </c>
      <c r="AE2582" s="126" t="s">
        <v>75</v>
      </c>
      <c r="AF2582" s="127" t="s">
        <v>76</v>
      </c>
      <c r="AG2582" s="128" t="s">
        <v>19426</v>
      </c>
      <c r="AH2582" s="129"/>
      <c r="AI2582" s="129"/>
      <c r="AJ2582" s="126" t="s">
        <v>73</v>
      </c>
      <c r="AK2582" s="127"/>
      <c r="AL2582" s="129"/>
      <c r="AM2582" s="128"/>
      <c r="AN2582" s="129"/>
      <c r="AO2582" s="127" t="s">
        <v>79</v>
      </c>
      <c r="AP2582" s="129"/>
      <c r="AQ2582" s="183"/>
      <c r="AR2582" s="183"/>
      <c r="AS2582" s="183"/>
    </row>
    <row r="2583" spans="1:45" customFormat="1" ht="30" hidden="1" customHeight="1">
      <c r="A2583" s="204" t="s">
        <v>49</v>
      </c>
      <c r="B2583" s="200" t="s">
        <v>19415</v>
      </c>
      <c r="C2583" s="200" t="s">
        <v>19416</v>
      </c>
      <c r="D2583" s="200" t="s">
        <v>19626</v>
      </c>
      <c r="E2583" s="200" t="s">
        <v>19627</v>
      </c>
      <c r="F2583" s="206" t="s">
        <v>19635</v>
      </c>
      <c r="G2583" s="201" t="s">
        <v>19636</v>
      </c>
      <c r="H2583" s="205" t="s">
        <v>19637</v>
      </c>
      <c r="I2583" s="204" t="s">
        <v>19638</v>
      </c>
      <c r="J2583" s="207" t="s">
        <v>19639</v>
      </c>
      <c r="K2583" s="208" t="s">
        <v>19640</v>
      </c>
      <c r="L2583" s="200" t="s">
        <v>90</v>
      </c>
      <c r="M2583" s="205" t="s">
        <v>61</v>
      </c>
      <c r="N2583" s="205" t="s">
        <v>62</v>
      </c>
      <c r="O2583" s="205" t="s">
        <v>91</v>
      </c>
      <c r="P2583" s="205" t="s">
        <v>92</v>
      </c>
      <c r="Q2583" s="205" t="s">
        <v>65</v>
      </c>
      <c r="R2583" s="205" t="s">
        <v>19416</v>
      </c>
      <c r="S2583" s="205" t="s">
        <v>19627</v>
      </c>
      <c r="T2583" s="205" t="s">
        <v>93</v>
      </c>
      <c r="U2583" s="208" t="s">
        <v>19641</v>
      </c>
      <c r="V2583" s="205">
        <v>0.95</v>
      </c>
      <c r="W2583" s="205" t="s">
        <v>68</v>
      </c>
      <c r="X2583" s="205" t="s">
        <v>69</v>
      </c>
      <c r="Y2583" s="205" t="s">
        <v>70</v>
      </c>
      <c r="Z2583" s="205" t="s">
        <v>95</v>
      </c>
      <c r="AA2583" s="234" t="s">
        <v>71</v>
      </c>
      <c r="AB2583" s="216">
        <v>46310</v>
      </c>
      <c r="AC2583" s="205"/>
      <c r="AD2583" s="230" t="s">
        <v>72</v>
      </c>
      <c r="AE2583" s="126" t="s">
        <v>73</v>
      </c>
      <c r="AF2583" s="127" t="s">
        <v>74</v>
      </c>
      <c r="AG2583" s="128"/>
      <c r="AH2583" s="129"/>
      <c r="AI2583" s="129"/>
      <c r="AJ2583" s="126" t="s">
        <v>75</v>
      </c>
      <c r="AK2583" s="127" t="s">
        <v>76</v>
      </c>
      <c r="AL2583" s="129" t="s">
        <v>77</v>
      </c>
      <c r="AM2583" s="128" t="s">
        <v>19642</v>
      </c>
      <c r="AN2583" s="129"/>
      <c r="AO2583" s="127" t="s">
        <v>79</v>
      </c>
      <c r="AP2583" s="129"/>
      <c r="AQ2583" s="183"/>
      <c r="AR2583" s="183"/>
      <c r="AS2583" s="183"/>
    </row>
    <row r="2584" spans="1:45" customFormat="1" ht="30" hidden="1" customHeight="1">
      <c r="A2584" s="204" t="s">
        <v>49</v>
      </c>
      <c r="B2584" s="200" t="s">
        <v>19415</v>
      </c>
      <c r="C2584" s="200" t="s">
        <v>19416</v>
      </c>
      <c r="D2584" s="200" t="s">
        <v>19626</v>
      </c>
      <c r="E2584" s="200" t="s">
        <v>19627</v>
      </c>
      <c r="F2584" s="206" t="s">
        <v>19643</v>
      </c>
      <c r="G2584" s="201" t="s">
        <v>19644</v>
      </c>
      <c r="H2584" s="205" t="s">
        <v>19645</v>
      </c>
      <c r="I2584" s="204" t="s">
        <v>19646</v>
      </c>
      <c r="J2584" s="207" t="s">
        <v>19647</v>
      </c>
      <c r="K2584" s="208" t="s">
        <v>19648</v>
      </c>
      <c r="L2584" s="200" t="s">
        <v>60</v>
      </c>
      <c r="M2584" s="205" t="s">
        <v>61</v>
      </c>
      <c r="N2584" s="205" t="s">
        <v>62</v>
      </c>
      <c r="O2584" s="205" t="s">
        <v>91</v>
      </c>
      <c r="P2584" s="205" t="s">
        <v>92</v>
      </c>
      <c r="Q2584" s="205" t="s">
        <v>65</v>
      </c>
      <c r="R2584" s="205" t="s">
        <v>19416</v>
      </c>
      <c r="S2584" s="205" t="s">
        <v>19627</v>
      </c>
      <c r="T2584" s="205" t="s">
        <v>66</v>
      </c>
      <c r="U2584" s="208" t="s">
        <v>19649</v>
      </c>
      <c r="V2584" s="205">
        <v>1</v>
      </c>
      <c r="W2584" s="205" t="s">
        <v>68</v>
      </c>
      <c r="X2584" s="205" t="s">
        <v>69</v>
      </c>
      <c r="Y2584" s="205" t="s">
        <v>70</v>
      </c>
      <c r="Z2584" s="205" t="s">
        <v>647</v>
      </c>
      <c r="AA2584" s="234" t="s">
        <v>71</v>
      </c>
      <c r="AB2584" s="216">
        <v>46310</v>
      </c>
      <c r="AC2584" s="205"/>
      <c r="AD2584" s="230" t="s">
        <v>72</v>
      </c>
      <c r="AE2584" s="126" t="s">
        <v>73</v>
      </c>
      <c r="AF2584" s="127" t="s">
        <v>74</v>
      </c>
      <c r="AG2584" s="128"/>
      <c r="AH2584" s="129"/>
      <c r="AI2584" s="129"/>
      <c r="AJ2584" s="126" t="s">
        <v>75</v>
      </c>
      <c r="AK2584" s="127" t="s">
        <v>76</v>
      </c>
      <c r="AL2584" s="129" t="s">
        <v>77</v>
      </c>
      <c r="AM2584" s="128" t="s">
        <v>19650</v>
      </c>
      <c r="AN2584" s="129"/>
      <c r="AO2584" s="127" t="s">
        <v>79</v>
      </c>
      <c r="AP2584" s="129"/>
      <c r="AQ2584" s="183"/>
      <c r="AR2584" s="183"/>
      <c r="AS2584" s="183"/>
    </row>
    <row r="2585" spans="1:45" customFormat="1" ht="30" hidden="1" customHeight="1">
      <c r="A2585" s="204" t="s">
        <v>49</v>
      </c>
      <c r="B2585" s="200" t="s">
        <v>19415</v>
      </c>
      <c r="C2585" s="200" t="s">
        <v>19416</v>
      </c>
      <c r="D2585" s="200" t="s">
        <v>19626</v>
      </c>
      <c r="E2585" s="200" t="s">
        <v>19627</v>
      </c>
      <c r="F2585" s="206" t="s">
        <v>19651</v>
      </c>
      <c r="G2585" s="201" t="s">
        <v>19652</v>
      </c>
      <c r="H2585" s="205" t="s">
        <v>19653</v>
      </c>
      <c r="I2585" s="204" t="s">
        <v>19654</v>
      </c>
      <c r="J2585" s="207" t="s">
        <v>19655</v>
      </c>
      <c r="K2585" s="208" t="s">
        <v>19656</v>
      </c>
      <c r="L2585" s="200" t="s">
        <v>60</v>
      </c>
      <c r="M2585" s="205" t="s">
        <v>61</v>
      </c>
      <c r="N2585" s="205" t="s">
        <v>62</v>
      </c>
      <c r="O2585" s="205" t="s">
        <v>91</v>
      </c>
      <c r="P2585" s="205" t="s">
        <v>92</v>
      </c>
      <c r="Q2585" s="205" t="s">
        <v>65</v>
      </c>
      <c r="R2585" s="205" t="s">
        <v>19416</v>
      </c>
      <c r="S2585" s="205" t="s">
        <v>19627</v>
      </c>
      <c r="T2585" s="205" t="s">
        <v>66</v>
      </c>
      <c r="U2585" s="208" t="s">
        <v>19657</v>
      </c>
      <c r="V2585" s="205">
        <v>1</v>
      </c>
      <c r="W2585" s="205" t="s">
        <v>68</v>
      </c>
      <c r="X2585" s="205" t="s">
        <v>69</v>
      </c>
      <c r="Y2585" s="205" t="s">
        <v>70</v>
      </c>
      <c r="Z2585" s="205" t="s">
        <v>19415</v>
      </c>
      <c r="AA2585" s="234" t="s">
        <v>71</v>
      </c>
      <c r="AB2585" s="216">
        <v>46310</v>
      </c>
      <c r="AC2585" s="205"/>
      <c r="AD2585" s="230" t="s">
        <v>72</v>
      </c>
      <c r="AE2585" s="126" t="s">
        <v>73</v>
      </c>
      <c r="AF2585" s="127" t="s">
        <v>74</v>
      </c>
      <c r="AG2585" s="128"/>
      <c r="AH2585" s="129"/>
      <c r="AI2585" s="129"/>
      <c r="AJ2585" s="126" t="s">
        <v>75</v>
      </c>
      <c r="AK2585" s="127" t="s">
        <v>76</v>
      </c>
      <c r="AL2585" s="129" t="s">
        <v>77</v>
      </c>
      <c r="AM2585" s="128" t="s">
        <v>19658</v>
      </c>
      <c r="AN2585" s="129"/>
      <c r="AO2585" s="127" t="s">
        <v>79</v>
      </c>
      <c r="AP2585" s="129"/>
      <c r="AQ2585" s="183"/>
      <c r="AR2585" s="183"/>
      <c r="AS2585" s="183"/>
    </row>
    <row r="2586" spans="1:45" customFormat="1" ht="30" hidden="1" customHeight="1">
      <c r="A2586" s="204" t="s">
        <v>49</v>
      </c>
      <c r="B2586" s="200" t="s">
        <v>19415</v>
      </c>
      <c r="C2586" s="200" t="s">
        <v>19416</v>
      </c>
      <c r="D2586" s="200" t="s">
        <v>19659</v>
      </c>
      <c r="E2586" s="200" t="s">
        <v>19660</v>
      </c>
      <c r="F2586" s="206" t="s">
        <v>19661</v>
      </c>
      <c r="G2586" s="201" t="s">
        <v>19662</v>
      </c>
      <c r="H2586" s="205" t="s">
        <v>19663</v>
      </c>
      <c r="I2586" s="204" t="s">
        <v>19664</v>
      </c>
      <c r="J2586" s="207" t="s">
        <v>19665</v>
      </c>
      <c r="K2586" s="208" t="s">
        <v>19666</v>
      </c>
      <c r="L2586" s="200" t="s">
        <v>60</v>
      </c>
      <c r="M2586" s="205" t="s">
        <v>61</v>
      </c>
      <c r="N2586" s="205" t="s">
        <v>62</v>
      </c>
      <c r="O2586" s="205" t="s">
        <v>91</v>
      </c>
      <c r="P2586" s="205" t="s">
        <v>92</v>
      </c>
      <c r="Q2586" s="205" t="s">
        <v>65</v>
      </c>
      <c r="R2586" s="205" t="s">
        <v>19416</v>
      </c>
      <c r="S2586" s="205" t="s">
        <v>19660</v>
      </c>
      <c r="T2586" s="205" t="s">
        <v>66</v>
      </c>
      <c r="U2586" s="208" t="s">
        <v>19667</v>
      </c>
      <c r="V2586" s="205" t="s">
        <v>647</v>
      </c>
      <c r="W2586" s="205" t="s">
        <v>68</v>
      </c>
      <c r="X2586" s="205" t="s">
        <v>69</v>
      </c>
      <c r="Y2586" s="205" t="s">
        <v>70</v>
      </c>
      <c r="Z2586" s="205" t="s">
        <v>647</v>
      </c>
      <c r="AA2586" s="234" t="s">
        <v>71</v>
      </c>
      <c r="AB2586" s="216">
        <v>46310</v>
      </c>
      <c r="AC2586" s="205"/>
      <c r="AD2586" s="230" t="s">
        <v>375</v>
      </c>
      <c r="AE2586" s="126" t="s">
        <v>75</v>
      </c>
      <c r="AF2586" s="127" t="s">
        <v>76</v>
      </c>
      <c r="AG2586" s="128" t="s">
        <v>19426</v>
      </c>
      <c r="AH2586" s="129"/>
      <c r="AI2586" s="129"/>
      <c r="AJ2586" s="126" t="s">
        <v>73</v>
      </c>
      <c r="AK2586" s="127"/>
      <c r="AL2586" s="129"/>
      <c r="AM2586" s="128"/>
      <c r="AN2586" s="129"/>
      <c r="AO2586" s="127" t="s">
        <v>79</v>
      </c>
      <c r="AP2586" s="129"/>
      <c r="AQ2586" s="183"/>
      <c r="AR2586" s="183"/>
      <c r="AS2586" s="183"/>
    </row>
    <row r="2587" spans="1:45" customFormat="1" ht="30" hidden="1" customHeight="1">
      <c r="A2587" s="204" t="s">
        <v>49</v>
      </c>
      <c r="B2587" s="200" t="s">
        <v>19415</v>
      </c>
      <c r="C2587" s="200" t="s">
        <v>19416</v>
      </c>
      <c r="D2587" s="200" t="s">
        <v>19659</v>
      </c>
      <c r="E2587" s="200" t="s">
        <v>19660</v>
      </c>
      <c r="F2587" s="206" t="s">
        <v>19668</v>
      </c>
      <c r="G2587" s="201" t="s">
        <v>19669</v>
      </c>
      <c r="H2587" s="205" t="s">
        <v>19670</v>
      </c>
      <c r="I2587" s="204" t="s">
        <v>19671</v>
      </c>
      <c r="J2587" s="207" t="s">
        <v>19672</v>
      </c>
      <c r="K2587" s="208" t="s">
        <v>19673</v>
      </c>
      <c r="L2587" s="200" t="s">
        <v>90</v>
      </c>
      <c r="M2587" s="205" t="s">
        <v>61</v>
      </c>
      <c r="N2587" s="205" t="s">
        <v>62</v>
      </c>
      <c r="O2587" s="205" t="s">
        <v>91</v>
      </c>
      <c r="P2587" s="205" t="s">
        <v>92</v>
      </c>
      <c r="Q2587" s="205" t="s">
        <v>65</v>
      </c>
      <c r="R2587" s="205" t="s">
        <v>19416</v>
      </c>
      <c r="S2587" s="205" t="s">
        <v>19660</v>
      </c>
      <c r="T2587" s="205" t="s">
        <v>93</v>
      </c>
      <c r="U2587" s="208" t="s">
        <v>19674</v>
      </c>
      <c r="V2587" s="205">
        <v>0.95</v>
      </c>
      <c r="W2587" s="205" t="s">
        <v>68</v>
      </c>
      <c r="X2587" s="205" t="s">
        <v>69</v>
      </c>
      <c r="Y2587" s="205" t="s">
        <v>70</v>
      </c>
      <c r="Z2587" s="205" t="s">
        <v>95</v>
      </c>
      <c r="AA2587" s="234" t="s">
        <v>71</v>
      </c>
      <c r="AB2587" s="216">
        <v>46310</v>
      </c>
      <c r="AC2587" s="205"/>
      <c r="AD2587" s="230" t="s">
        <v>72</v>
      </c>
      <c r="AE2587" s="126" t="s">
        <v>73</v>
      </c>
      <c r="AF2587" s="127" t="s">
        <v>74</v>
      </c>
      <c r="AG2587" s="128"/>
      <c r="AH2587" s="129"/>
      <c r="AI2587" s="129"/>
      <c r="AJ2587" s="126" t="s">
        <v>75</v>
      </c>
      <c r="AK2587" s="127" t="s">
        <v>76</v>
      </c>
      <c r="AL2587" s="129" t="s">
        <v>77</v>
      </c>
      <c r="AM2587" s="128" t="s">
        <v>19675</v>
      </c>
      <c r="AN2587" s="129"/>
      <c r="AO2587" s="127" t="s">
        <v>79</v>
      </c>
      <c r="AP2587" s="129"/>
      <c r="AQ2587" s="183"/>
      <c r="AR2587" s="183"/>
      <c r="AS2587" s="183"/>
    </row>
    <row r="2588" spans="1:45" customFormat="1" ht="30" hidden="1" customHeight="1">
      <c r="A2588" s="204" t="s">
        <v>49</v>
      </c>
      <c r="B2588" s="200" t="s">
        <v>19415</v>
      </c>
      <c r="C2588" s="200" t="s">
        <v>19416</v>
      </c>
      <c r="D2588" s="200" t="s">
        <v>19659</v>
      </c>
      <c r="E2588" s="200" t="s">
        <v>19660</v>
      </c>
      <c r="F2588" s="206" t="s">
        <v>19676</v>
      </c>
      <c r="G2588" s="201" t="s">
        <v>19677</v>
      </c>
      <c r="H2588" s="205" t="s">
        <v>19678</v>
      </c>
      <c r="I2588" s="204" t="s">
        <v>19679</v>
      </c>
      <c r="J2588" s="207" t="s">
        <v>19680</v>
      </c>
      <c r="K2588" s="208" t="s">
        <v>19681</v>
      </c>
      <c r="L2588" s="200" t="s">
        <v>60</v>
      </c>
      <c r="M2588" s="205" t="s">
        <v>61</v>
      </c>
      <c r="N2588" s="205" t="s">
        <v>62</v>
      </c>
      <c r="O2588" s="205" t="s">
        <v>91</v>
      </c>
      <c r="P2588" s="205" t="s">
        <v>92</v>
      </c>
      <c r="Q2588" s="205" t="s">
        <v>65</v>
      </c>
      <c r="R2588" s="205" t="s">
        <v>19416</v>
      </c>
      <c r="S2588" s="205" t="s">
        <v>19660</v>
      </c>
      <c r="T2588" s="205" t="s">
        <v>66</v>
      </c>
      <c r="U2588" s="208" t="s">
        <v>19682</v>
      </c>
      <c r="V2588" s="205">
        <v>1</v>
      </c>
      <c r="W2588" s="205" t="s">
        <v>68</v>
      </c>
      <c r="X2588" s="205" t="s">
        <v>69</v>
      </c>
      <c r="Y2588" s="205" t="s">
        <v>70</v>
      </c>
      <c r="Z2588" s="205" t="s">
        <v>647</v>
      </c>
      <c r="AA2588" s="234" t="s">
        <v>71</v>
      </c>
      <c r="AB2588" s="216">
        <v>46310</v>
      </c>
      <c r="AC2588" s="205"/>
      <c r="AD2588" s="230" t="s">
        <v>72</v>
      </c>
      <c r="AE2588" s="126" t="s">
        <v>73</v>
      </c>
      <c r="AF2588" s="127" t="s">
        <v>74</v>
      </c>
      <c r="AG2588" s="128"/>
      <c r="AH2588" s="129"/>
      <c r="AI2588" s="129"/>
      <c r="AJ2588" s="126" t="s">
        <v>75</v>
      </c>
      <c r="AK2588" s="127" t="s">
        <v>76</v>
      </c>
      <c r="AL2588" s="129" t="s">
        <v>77</v>
      </c>
      <c r="AM2588" s="128" t="s">
        <v>19683</v>
      </c>
      <c r="AN2588" s="129"/>
      <c r="AO2588" s="127" t="s">
        <v>79</v>
      </c>
      <c r="AP2588" s="129"/>
      <c r="AQ2588" s="183"/>
      <c r="AR2588" s="183"/>
      <c r="AS2588" s="183"/>
    </row>
    <row r="2589" spans="1:45" customFormat="1" ht="30" hidden="1" customHeight="1">
      <c r="A2589" s="204" t="s">
        <v>49</v>
      </c>
      <c r="B2589" s="200" t="s">
        <v>19415</v>
      </c>
      <c r="C2589" s="200" t="s">
        <v>19416</v>
      </c>
      <c r="D2589" s="200" t="s">
        <v>19659</v>
      </c>
      <c r="E2589" s="200" t="s">
        <v>19660</v>
      </c>
      <c r="F2589" s="206" t="s">
        <v>19684</v>
      </c>
      <c r="G2589" s="201" t="s">
        <v>19685</v>
      </c>
      <c r="H2589" s="205" t="s">
        <v>19686</v>
      </c>
      <c r="I2589" s="204" t="s">
        <v>19687</v>
      </c>
      <c r="J2589" s="207" t="s">
        <v>19688</v>
      </c>
      <c r="K2589" s="208" t="s">
        <v>19689</v>
      </c>
      <c r="L2589" s="200" t="s">
        <v>60</v>
      </c>
      <c r="M2589" s="205" t="s">
        <v>61</v>
      </c>
      <c r="N2589" s="205" t="s">
        <v>62</v>
      </c>
      <c r="O2589" s="205" t="s">
        <v>91</v>
      </c>
      <c r="P2589" s="205" t="s">
        <v>92</v>
      </c>
      <c r="Q2589" s="205" t="s">
        <v>65</v>
      </c>
      <c r="R2589" s="205" t="s">
        <v>19416</v>
      </c>
      <c r="S2589" s="205" t="s">
        <v>19660</v>
      </c>
      <c r="T2589" s="205" t="s">
        <v>66</v>
      </c>
      <c r="U2589" s="208" t="s">
        <v>19690</v>
      </c>
      <c r="V2589" s="205">
        <v>1</v>
      </c>
      <c r="W2589" s="205" t="s">
        <v>68</v>
      </c>
      <c r="X2589" s="205" t="s">
        <v>69</v>
      </c>
      <c r="Y2589" s="205" t="s">
        <v>70</v>
      </c>
      <c r="Z2589" s="205" t="s">
        <v>19415</v>
      </c>
      <c r="AA2589" s="234" t="s">
        <v>71</v>
      </c>
      <c r="AB2589" s="216">
        <v>46310</v>
      </c>
      <c r="AC2589" s="205"/>
      <c r="AD2589" s="230" t="s">
        <v>72</v>
      </c>
      <c r="AE2589" s="126" t="s">
        <v>73</v>
      </c>
      <c r="AF2589" s="127" t="s">
        <v>74</v>
      </c>
      <c r="AG2589" s="128"/>
      <c r="AH2589" s="129"/>
      <c r="AI2589" s="129"/>
      <c r="AJ2589" s="126" t="s">
        <v>75</v>
      </c>
      <c r="AK2589" s="127" t="s">
        <v>76</v>
      </c>
      <c r="AL2589" s="129" t="s">
        <v>77</v>
      </c>
      <c r="AM2589" s="128" t="s">
        <v>19691</v>
      </c>
      <c r="AN2589" s="129"/>
      <c r="AO2589" s="127" t="s">
        <v>79</v>
      </c>
      <c r="AP2589" s="129"/>
      <c r="AQ2589" s="183"/>
      <c r="AR2589" s="183"/>
      <c r="AS2589" s="183"/>
    </row>
    <row r="2590" spans="1:45" customFormat="1" ht="30" hidden="1" customHeight="1">
      <c r="A2590" s="204" t="s">
        <v>49</v>
      </c>
      <c r="B2590" s="200" t="s">
        <v>19415</v>
      </c>
      <c r="C2590" s="200" t="s">
        <v>19416</v>
      </c>
      <c r="D2590" s="200" t="s">
        <v>19692</v>
      </c>
      <c r="E2590" s="200" t="s">
        <v>19693</v>
      </c>
      <c r="F2590" s="206" t="s">
        <v>19694</v>
      </c>
      <c r="G2590" s="201" t="s">
        <v>19695</v>
      </c>
      <c r="H2590" s="205" t="s">
        <v>19696</v>
      </c>
      <c r="I2590" s="204" t="s">
        <v>19697</v>
      </c>
      <c r="J2590" s="207" t="s">
        <v>19698</v>
      </c>
      <c r="K2590" s="208" t="s">
        <v>19699</v>
      </c>
      <c r="L2590" s="200" t="s">
        <v>60</v>
      </c>
      <c r="M2590" s="205" t="s">
        <v>61</v>
      </c>
      <c r="N2590" s="205" t="s">
        <v>62</v>
      </c>
      <c r="O2590" s="205" t="s">
        <v>91</v>
      </c>
      <c r="P2590" s="205" t="s">
        <v>92</v>
      </c>
      <c r="Q2590" s="205" t="s">
        <v>65</v>
      </c>
      <c r="R2590" s="205" t="s">
        <v>19416</v>
      </c>
      <c r="S2590" s="205" t="s">
        <v>19693</v>
      </c>
      <c r="T2590" s="205" t="s">
        <v>66</v>
      </c>
      <c r="U2590" s="208" t="s">
        <v>19700</v>
      </c>
      <c r="V2590" s="205" t="s">
        <v>647</v>
      </c>
      <c r="W2590" s="205" t="s">
        <v>68</v>
      </c>
      <c r="X2590" s="205" t="s">
        <v>69</v>
      </c>
      <c r="Y2590" s="205" t="s">
        <v>70</v>
      </c>
      <c r="Z2590" s="205" t="s">
        <v>647</v>
      </c>
      <c r="AA2590" s="234" t="s">
        <v>71</v>
      </c>
      <c r="AB2590" s="216">
        <v>46310</v>
      </c>
      <c r="AC2590" s="205"/>
      <c r="AD2590" s="230" t="s">
        <v>375</v>
      </c>
      <c r="AE2590" s="126" t="s">
        <v>75</v>
      </c>
      <c r="AF2590" s="127" t="s">
        <v>76</v>
      </c>
      <c r="AG2590" s="128" t="s">
        <v>19426</v>
      </c>
      <c r="AH2590" s="129"/>
      <c r="AI2590" s="129"/>
      <c r="AJ2590" s="126" t="s">
        <v>73</v>
      </c>
      <c r="AK2590" s="127"/>
      <c r="AL2590" s="129"/>
      <c r="AM2590" s="128"/>
      <c r="AN2590" s="129"/>
      <c r="AO2590" s="127" t="s">
        <v>79</v>
      </c>
      <c r="AP2590" s="129"/>
      <c r="AQ2590" s="183"/>
      <c r="AR2590" s="183"/>
      <c r="AS2590" s="183"/>
    </row>
    <row r="2591" spans="1:45" customFormat="1" ht="30" hidden="1" customHeight="1">
      <c r="A2591" s="204" t="s">
        <v>49</v>
      </c>
      <c r="B2591" s="200" t="s">
        <v>19415</v>
      </c>
      <c r="C2591" s="200" t="s">
        <v>19416</v>
      </c>
      <c r="D2591" s="200" t="s">
        <v>19692</v>
      </c>
      <c r="E2591" s="200" t="s">
        <v>19693</v>
      </c>
      <c r="F2591" s="206" t="s">
        <v>19701</v>
      </c>
      <c r="G2591" s="201" t="s">
        <v>19702</v>
      </c>
      <c r="H2591" s="205" t="s">
        <v>19703</v>
      </c>
      <c r="I2591" s="204" t="s">
        <v>19704</v>
      </c>
      <c r="J2591" s="207" t="s">
        <v>19705</v>
      </c>
      <c r="K2591" s="208" t="s">
        <v>19706</v>
      </c>
      <c r="L2591" s="200" t="s">
        <v>90</v>
      </c>
      <c r="M2591" s="205" t="s">
        <v>61</v>
      </c>
      <c r="N2591" s="205" t="s">
        <v>62</v>
      </c>
      <c r="O2591" s="205" t="s">
        <v>91</v>
      </c>
      <c r="P2591" s="205" t="s">
        <v>92</v>
      </c>
      <c r="Q2591" s="205" t="s">
        <v>65</v>
      </c>
      <c r="R2591" s="205" t="s">
        <v>19416</v>
      </c>
      <c r="S2591" s="205" t="s">
        <v>19693</v>
      </c>
      <c r="T2591" s="205" t="s">
        <v>93</v>
      </c>
      <c r="U2591" s="208" t="s">
        <v>19707</v>
      </c>
      <c r="V2591" s="205">
        <v>0.95</v>
      </c>
      <c r="W2591" s="205" t="s">
        <v>68</v>
      </c>
      <c r="X2591" s="205" t="s">
        <v>69</v>
      </c>
      <c r="Y2591" s="205" t="s">
        <v>70</v>
      </c>
      <c r="Z2591" s="205" t="s">
        <v>95</v>
      </c>
      <c r="AA2591" s="234" t="s">
        <v>71</v>
      </c>
      <c r="AB2591" s="216">
        <v>46310</v>
      </c>
      <c r="AC2591" s="205"/>
      <c r="AD2591" s="230" t="s">
        <v>72</v>
      </c>
      <c r="AE2591" s="126" t="s">
        <v>73</v>
      </c>
      <c r="AF2591" s="127" t="s">
        <v>74</v>
      </c>
      <c r="AG2591" s="128"/>
      <c r="AH2591" s="129"/>
      <c r="AI2591" s="129"/>
      <c r="AJ2591" s="126" t="s">
        <v>75</v>
      </c>
      <c r="AK2591" s="127" t="s">
        <v>76</v>
      </c>
      <c r="AL2591" s="129" t="s">
        <v>77</v>
      </c>
      <c r="AM2591" s="128" t="s">
        <v>19708</v>
      </c>
      <c r="AN2591" s="129"/>
      <c r="AO2591" s="127" t="s">
        <v>79</v>
      </c>
      <c r="AP2591" s="129"/>
      <c r="AQ2591" s="183"/>
      <c r="AR2591" s="183"/>
      <c r="AS2591" s="183"/>
    </row>
    <row r="2592" spans="1:45" customFormat="1" ht="30" hidden="1" customHeight="1">
      <c r="A2592" s="204" t="s">
        <v>49</v>
      </c>
      <c r="B2592" s="200" t="s">
        <v>19415</v>
      </c>
      <c r="C2592" s="200" t="s">
        <v>19416</v>
      </c>
      <c r="D2592" s="200" t="s">
        <v>19692</v>
      </c>
      <c r="E2592" s="200" t="s">
        <v>19693</v>
      </c>
      <c r="F2592" s="206" t="s">
        <v>19709</v>
      </c>
      <c r="G2592" s="201" t="s">
        <v>19710</v>
      </c>
      <c r="H2592" s="205" t="s">
        <v>19711</v>
      </c>
      <c r="I2592" s="204" t="s">
        <v>19712</v>
      </c>
      <c r="J2592" s="207" t="s">
        <v>19713</v>
      </c>
      <c r="K2592" s="208" t="s">
        <v>19714</v>
      </c>
      <c r="L2592" s="200" t="s">
        <v>60</v>
      </c>
      <c r="M2592" s="205" t="s">
        <v>61</v>
      </c>
      <c r="N2592" s="205" t="s">
        <v>62</v>
      </c>
      <c r="O2592" s="205" t="s">
        <v>91</v>
      </c>
      <c r="P2592" s="205" t="s">
        <v>92</v>
      </c>
      <c r="Q2592" s="205" t="s">
        <v>65</v>
      </c>
      <c r="R2592" s="205" t="s">
        <v>19416</v>
      </c>
      <c r="S2592" s="205" t="s">
        <v>19693</v>
      </c>
      <c r="T2592" s="205" t="s">
        <v>66</v>
      </c>
      <c r="U2592" s="208" t="s">
        <v>19715</v>
      </c>
      <c r="V2592" s="205">
        <v>1</v>
      </c>
      <c r="W2592" s="205" t="s">
        <v>68</v>
      </c>
      <c r="X2592" s="205" t="s">
        <v>69</v>
      </c>
      <c r="Y2592" s="205" t="s">
        <v>70</v>
      </c>
      <c r="Z2592" s="205" t="s">
        <v>647</v>
      </c>
      <c r="AA2592" s="234" t="s">
        <v>71</v>
      </c>
      <c r="AB2592" s="216">
        <v>46310</v>
      </c>
      <c r="AC2592" s="205"/>
      <c r="AD2592" s="230" t="s">
        <v>72</v>
      </c>
      <c r="AE2592" s="126" t="s">
        <v>73</v>
      </c>
      <c r="AF2592" s="127" t="s">
        <v>74</v>
      </c>
      <c r="AG2592" s="128"/>
      <c r="AH2592" s="129"/>
      <c r="AI2592" s="129"/>
      <c r="AJ2592" s="126" t="s">
        <v>75</v>
      </c>
      <c r="AK2592" s="127" t="s">
        <v>76</v>
      </c>
      <c r="AL2592" s="129" t="s">
        <v>77</v>
      </c>
      <c r="AM2592" s="128" t="s">
        <v>19716</v>
      </c>
      <c r="AN2592" s="129"/>
      <c r="AO2592" s="127" t="s">
        <v>79</v>
      </c>
      <c r="AP2592" s="129"/>
      <c r="AQ2592" s="183"/>
      <c r="AR2592" s="183"/>
      <c r="AS2592" s="183"/>
    </row>
    <row r="2593" spans="1:45" customFormat="1" ht="30" hidden="1" customHeight="1">
      <c r="A2593" s="204" t="s">
        <v>49</v>
      </c>
      <c r="B2593" s="200" t="s">
        <v>19415</v>
      </c>
      <c r="C2593" s="200" t="s">
        <v>19416</v>
      </c>
      <c r="D2593" s="200" t="s">
        <v>19717</v>
      </c>
      <c r="E2593" s="200" t="s">
        <v>19718</v>
      </c>
      <c r="F2593" s="206" t="s">
        <v>19719</v>
      </c>
      <c r="G2593" s="201" t="s">
        <v>19720</v>
      </c>
      <c r="H2593" s="205" t="s">
        <v>19721</v>
      </c>
      <c r="I2593" s="204" t="s">
        <v>19722</v>
      </c>
      <c r="J2593" s="207" t="s">
        <v>19723</v>
      </c>
      <c r="K2593" s="208" t="s">
        <v>19724</v>
      </c>
      <c r="L2593" s="200" t="s">
        <v>60</v>
      </c>
      <c r="M2593" s="205" t="s">
        <v>61</v>
      </c>
      <c r="N2593" s="205" t="s">
        <v>62</v>
      </c>
      <c r="O2593" s="205" t="s">
        <v>91</v>
      </c>
      <c r="P2593" s="205" t="s">
        <v>92</v>
      </c>
      <c r="Q2593" s="205" t="s">
        <v>65</v>
      </c>
      <c r="R2593" s="205" t="s">
        <v>19416</v>
      </c>
      <c r="S2593" s="205" t="s">
        <v>19718</v>
      </c>
      <c r="T2593" s="205" t="s">
        <v>66</v>
      </c>
      <c r="U2593" s="208" t="s">
        <v>19725</v>
      </c>
      <c r="V2593" s="205" t="s">
        <v>647</v>
      </c>
      <c r="W2593" s="205" t="s">
        <v>68</v>
      </c>
      <c r="X2593" s="205" t="s">
        <v>69</v>
      </c>
      <c r="Y2593" s="205" t="s">
        <v>70</v>
      </c>
      <c r="Z2593" s="205" t="s">
        <v>647</v>
      </c>
      <c r="AA2593" s="234" t="s">
        <v>71</v>
      </c>
      <c r="AB2593" s="216">
        <v>46310</v>
      </c>
      <c r="AC2593" s="205"/>
      <c r="AD2593" s="230" t="s">
        <v>375</v>
      </c>
      <c r="AE2593" s="126" t="s">
        <v>75</v>
      </c>
      <c r="AF2593" s="127" t="s">
        <v>76</v>
      </c>
      <c r="AG2593" s="129" t="s">
        <v>19426</v>
      </c>
      <c r="AH2593" s="129"/>
      <c r="AI2593" s="129"/>
      <c r="AJ2593" s="126" t="s">
        <v>73</v>
      </c>
      <c r="AK2593" s="127"/>
      <c r="AL2593" s="129"/>
      <c r="AM2593" s="128"/>
      <c r="AN2593" s="129"/>
      <c r="AO2593" s="127" t="s">
        <v>79</v>
      </c>
      <c r="AP2593" s="129"/>
      <c r="AQ2593" s="183"/>
      <c r="AR2593" s="183"/>
      <c r="AS2593" s="183"/>
    </row>
    <row r="2594" spans="1:45" customFormat="1" ht="30" hidden="1" customHeight="1">
      <c r="A2594" s="204" t="s">
        <v>49</v>
      </c>
      <c r="B2594" s="200" t="s">
        <v>19415</v>
      </c>
      <c r="C2594" s="200" t="s">
        <v>19416</v>
      </c>
      <c r="D2594" s="200" t="s">
        <v>19717</v>
      </c>
      <c r="E2594" s="200" t="s">
        <v>19718</v>
      </c>
      <c r="F2594" s="206" t="s">
        <v>19726</v>
      </c>
      <c r="G2594" s="201" t="s">
        <v>19727</v>
      </c>
      <c r="H2594" s="205" t="s">
        <v>19728</v>
      </c>
      <c r="I2594" s="204" t="s">
        <v>19729</v>
      </c>
      <c r="J2594" s="207" t="s">
        <v>19730</v>
      </c>
      <c r="K2594" s="208" t="s">
        <v>19731</v>
      </c>
      <c r="L2594" s="200" t="s">
        <v>1071</v>
      </c>
      <c r="M2594" s="205" t="s">
        <v>61</v>
      </c>
      <c r="N2594" s="205" t="s">
        <v>62</v>
      </c>
      <c r="O2594" s="205" t="s">
        <v>91</v>
      </c>
      <c r="P2594" s="205" t="s">
        <v>92</v>
      </c>
      <c r="Q2594" s="205" t="s">
        <v>65</v>
      </c>
      <c r="R2594" s="205" t="s">
        <v>19416</v>
      </c>
      <c r="S2594" s="205" t="s">
        <v>19718</v>
      </c>
      <c r="T2594" s="205" t="s">
        <v>66</v>
      </c>
      <c r="U2594" s="208" t="s">
        <v>19732</v>
      </c>
      <c r="V2594" s="205" t="s">
        <v>647</v>
      </c>
      <c r="W2594" s="205" t="s">
        <v>68</v>
      </c>
      <c r="X2594" s="205" t="s">
        <v>69</v>
      </c>
      <c r="Y2594" s="205" t="s">
        <v>70</v>
      </c>
      <c r="Z2594" s="205" t="s">
        <v>647</v>
      </c>
      <c r="AA2594" s="234" t="s">
        <v>71</v>
      </c>
      <c r="AB2594" s="216">
        <v>46310</v>
      </c>
      <c r="AC2594" s="205"/>
      <c r="AD2594" s="230" t="s">
        <v>375</v>
      </c>
      <c r="AE2594" s="126" t="s">
        <v>75</v>
      </c>
      <c r="AF2594" s="127" t="s">
        <v>76</v>
      </c>
      <c r="AG2594" s="128" t="s">
        <v>19426</v>
      </c>
      <c r="AH2594" s="129"/>
      <c r="AI2594" s="129"/>
      <c r="AJ2594" s="126" t="s">
        <v>73</v>
      </c>
      <c r="AK2594" s="127"/>
      <c r="AL2594" s="129"/>
      <c r="AM2594" s="128"/>
      <c r="AN2594" s="129"/>
      <c r="AO2594" s="127" t="s">
        <v>79</v>
      </c>
      <c r="AP2594" s="129"/>
      <c r="AQ2594" s="183"/>
      <c r="AR2594" s="183"/>
      <c r="AS2594" s="183"/>
    </row>
    <row r="2595" spans="1:45" customFormat="1" ht="30" hidden="1" customHeight="1">
      <c r="A2595" s="204" t="s">
        <v>49</v>
      </c>
      <c r="B2595" s="200" t="s">
        <v>19415</v>
      </c>
      <c r="C2595" s="200" t="s">
        <v>19416</v>
      </c>
      <c r="D2595" s="200" t="s">
        <v>19717</v>
      </c>
      <c r="E2595" s="200" t="s">
        <v>19718</v>
      </c>
      <c r="F2595" s="206" t="s">
        <v>19733</v>
      </c>
      <c r="G2595" s="201" t="s">
        <v>19734</v>
      </c>
      <c r="H2595" s="205" t="s">
        <v>19735</v>
      </c>
      <c r="I2595" s="204" t="s">
        <v>19736</v>
      </c>
      <c r="J2595" s="207" t="s">
        <v>19737</v>
      </c>
      <c r="K2595" s="208" t="s">
        <v>19738</v>
      </c>
      <c r="L2595" s="200" t="s">
        <v>90</v>
      </c>
      <c r="M2595" s="205" t="s">
        <v>61</v>
      </c>
      <c r="N2595" s="205" t="s">
        <v>62</v>
      </c>
      <c r="O2595" s="205" t="s">
        <v>91</v>
      </c>
      <c r="P2595" s="205" t="s">
        <v>92</v>
      </c>
      <c r="Q2595" s="205" t="s">
        <v>65</v>
      </c>
      <c r="R2595" s="205" t="s">
        <v>19416</v>
      </c>
      <c r="S2595" s="205" t="s">
        <v>19718</v>
      </c>
      <c r="T2595" s="205" t="s">
        <v>93</v>
      </c>
      <c r="U2595" s="208" t="s">
        <v>19739</v>
      </c>
      <c r="V2595" s="205">
        <v>0.95</v>
      </c>
      <c r="W2595" s="205" t="s">
        <v>68</v>
      </c>
      <c r="X2595" s="205" t="s">
        <v>69</v>
      </c>
      <c r="Y2595" s="205" t="s">
        <v>70</v>
      </c>
      <c r="Z2595" s="205" t="s">
        <v>95</v>
      </c>
      <c r="AA2595" s="234" t="s">
        <v>71</v>
      </c>
      <c r="AB2595" s="216">
        <v>46310</v>
      </c>
      <c r="AC2595" s="205"/>
      <c r="AD2595" s="230" t="s">
        <v>72</v>
      </c>
      <c r="AE2595" s="126" t="s">
        <v>73</v>
      </c>
      <c r="AF2595" s="127" t="s">
        <v>74</v>
      </c>
      <c r="AG2595" s="128"/>
      <c r="AH2595" s="129"/>
      <c r="AI2595" s="129"/>
      <c r="AJ2595" s="126" t="s">
        <v>75</v>
      </c>
      <c r="AK2595" s="127" t="s">
        <v>76</v>
      </c>
      <c r="AL2595" s="129" t="s">
        <v>77</v>
      </c>
      <c r="AM2595" s="128" t="s">
        <v>19740</v>
      </c>
      <c r="AN2595" s="129"/>
      <c r="AO2595" s="127" t="s">
        <v>79</v>
      </c>
      <c r="AP2595" s="129"/>
      <c r="AQ2595" s="183"/>
      <c r="AR2595" s="183"/>
      <c r="AS2595" s="183"/>
    </row>
    <row r="2596" spans="1:45" customFormat="1" ht="30" hidden="1" customHeight="1">
      <c r="A2596" s="204" t="s">
        <v>49</v>
      </c>
      <c r="B2596" s="200" t="s">
        <v>19415</v>
      </c>
      <c r="C2596" s="200" t="s">
        <v>19416</v>
      </c>
      <c r="D2596" s="200" t="s">
        <v>19717</v>
      </c>
      <c r="E2596" s="200" t="s">
        <v>19718</v>
      </c>
      <c r="F2596" s="206" t="s">
        <v>19741</v>
      </c>
      <c r="G2596" s="201" t="s">
        <v>19742</v>
      </c>
      <c r="H2596" s="205" t="s">
        <v>19743</v>
      </c>
      <c r="I2596" s="204" t="s">
        <v>19744</v>
      </c>
      <c r="J2596" s="207" t="s">
        <v>19745</v>
      </c>
      <c r="K2596" s="208" t="s">
        <v>19746</v>
      </c>
      <c r="L2596" s="200" t="s">
        <v>60</v>
      </c>
      <c r="M2596" s="205" t="s">
        <v>61</v>
      </c>
      <c r="N2596" s="205" t="s">
        <v>62</v>
      </c>
      <c r="O2596" s="205" t="s">
        <v>91</v>
      </c>
      <c r="P2596" s="205" t="s">
        <v>92</v>
      </c>
      <c r="Q2596" s="205" t="s">
        <v>65</v>
      </c>
      <c r="R2596" s="205" t="s">
        <v>19416</v>
      </c>
      <c r="S2596" s="205" t="s">
        <v>19718</v>
      </c>
      <c r="T2596" s="205" t="s">
        <v>66</v>
      </c>
      <c r="U2596" s="208" t="s">
        <v>19747</v>
      </c>
      <c r="V2596" s="205">
        <v>1</v>
      </c>
      <c r="W2596" s="205" t="s">
        <v>68</v>
      </c>
      <c r="X2596" s="205" t="s">
        <v>69</v>
      </c>
      <c r="Y2596" s="205" t="s">
        <v>70</v>
      </c>
      <c r="Z2596" s="205" t="s">
        <v>647</v>
      </c>
      <c r="AA2596" s="234" t="s">
        <v>71</v>
      </c>
      <c r="AB2596" s="216">
        <v>46310</v>
      </c>
      <c r="AC2596" s="205"/>
      <c r="AD2596" s="230" t="s">
        <v>72</v>
      </c>
      <c r="AE2596" s="126" t="s">
        <v>73</v>
      </c>
      <c r="AF2596" s="127" t="s">
        <v>74</v>
      </c>
      <c r="AG2596" s="128"/>
      <c r="AH2596" s="129"/>
      <c r="AI2596" s="129"/>
      <c r="AJ2596" s="126" t="s">
        <v>75</v>
      </c>
      <c r="AK2596" s="127" t="s">
        <v>76</v>
      </c>
      <c r="AL2596" s="129" t="s">
        <v>77</v>
      </c>
      <c r="AM2596" s="128" t="s">
        <v>19748</v>
      </c>
      <c r="AN2596" s="129"/>
      <c r="AO2596" s="127" t="s">
        <v>79</v>
      </c>
      <c r="AP2596" s="129"/>
      <c r="AQ2596" s="183"/>
      <c r="AR2596" s="183"/>
      <c r="AS2596" s="183"/>
    </row>
    <row r="2597" spans="1:45" customFormat="1" ht="30" hidden="1" customHeight="1">
      <c r="A2597" s="204" t="s">
        <v>49</v>
      </c>
      <c r="B2597" s="200" t="s">
        <v>19415</v>
      </c>
      <c r="C2597" s="200" t="s">
        <v>19416</v>
      </c>
      <c r="D2597" s="200" t="s">
        <v>19717</v>
      </c>
      <c r="E2597" s="200" t="s">
        <v>19718</v>
      </c>
      <c r="F2597" s="206" t="s">
        <v>19749</v>
      </c>
      <c r="G2597" s="201" t="s">
        <v>19750</v>
      </c>
      <c r="H2597" s="205" t="s">
        <v>19751</v>
      </c>
      <c r="I2597" s="204" t="s">
        <v>19752</v>
      </c>
      <c r="J2597" s="207" t="s">
        <v>19753</v>
      </c>
      <c r="K2597" s="208" t="s">
        <v>19754</v>
      </c>
      <c r="L2597" s="200" t="s">
        <v>60</v>
      </c>
      <c r="M2597" s="205" t="s">
        <v>61</v>
      </c>
      <c r="N2597" s="205" t="s">
        <v>62</v>
      </c>
      <c r="O2597" s="205" t="s">
        <v>91</v>
      </c>
      <c r="P2597" s="205" t="s">
        <v>92</v>
      </c>
      <c r="Q2597" s="205" t="s">
        <v>65</v>
      </c>
      <c r="R2597" s="205" t="s">
        <v>19416</v>
      </c>
      <c r="S2597" s="205" t="s">
        <v>19718</v>
      </c>
      <c r="T2597" s="205" t="s">
        <v>66</v>
      </c>
      <c r="U2597" s="208" t="s">
        <v>19755</v>
      </c>
      <c r="V2597" s="205">
        <v>1</v>
      </c>
      <c r="W2597" s="205" t="s">
        <v>68</v>
      </c>
      <c r="X2597" s="205" t="s">
        <v>69</v>
      </c>
      <c r="Y2597" s="205" t="s">
        <v>70</v>
      </c>
      <c r="Z2597" s="205" t="s">
        <v>19415</v>
      </c>
      <c r="AA2597" s="234" t="s">
        <v>71</v>
      </c>
      <c r="AB2597" s="216">
        <v>46310</v>
      </c>
      <c r="AC2597" s="205"/>
      <c r="AD2597" s="230" t="s">
        <v>72</v>
      </c>
      <c r="AE2597" s="126" t="s">
        <v>73</v>
      </c>
      <c r="AF2597" s="127" t="s">
        <v>74</v>
      </c>
      <c r="AG2597" s="128"/>
      <c r="AH2597" s="129"/>
      <c r="AI2597" s="129"/>
      <c r="AJ2597" s="126" t="s">
        <v>75</v>
      </c>
      <c r="AK2597" s="127" t="s">
        <v>76</v>
      </c>
      <c r="AL2597" s="129" t="s">
        <v>77</v>
      </c>
      <c r="AM2597" s="128" t="s">
        <v>19756</v>
      </c>
      <c r="AN2597" s="129"/>
      <c r="AO2597" s="127" t="s">
        <v>79</v>
      </c>
      <c r="AP2597" s="129"/>
      <c r="AQ2597" s="183"/>
      <c r="AR2597" s="183"/>
      <c r="AS2597" s="183"/>
    </row>
    <row r="2598" spans="1:45" customFormat="1" ht="30" hidden="1" customHeight="1">
      <c r="A2598" s="204" t="s">
        <v>49</v>
      </c>
      <c r="B2598" s="200" t="s">
        <v>19415</v>
      </c>
      <c r="C2598" s="200" t="s">
        <v>19416</v>
      </c>
      <c r="D2598" s="200" t="s">
        <v>19757</v>
      </c>
      <c r="E2598" s="200" t="s">
        <v>19758</v>
      </c>
      <c r="F2598" s="206" t="s">
        <v>19759</v>
      </c>
      <c r="G2598" s="201" t="s">
        <v>19760</v>
      </c>
      <c r="H2598" s="205" t="s">
        <v>19761</v>
      </c>
      <c r="I2598" s="204" t="s">
        <v>19762</v>
      </c>
      <c r="J2598" s="207" t="s">
        <v>19763</v>
      </c>
      <c r="K2598" s="208" t="s">
        <v>19764</v>
      </c>
      <c r="L2598" s="200" t="s">
        <v>60</v>
      </c>
      <c r="M2598" s="205" t="s">
        <v>61</v>
      </c>
      <c r="N2598" s="205" t="s">
        <v>62</v>
      </c>
      <c r="O2598" s="205" t="s">
        <v>91</v>
      </c>
      <c r="P2598" s="205" t="s">
        <v>92</v>
      </c>
      <c r="Q2598" s="205" t="s">
        <v>65</v>
      </c>
      <c r="R2598" s="205" t="s">
        <v>19416</v>
      </c>
      <c r="S2598" s="205" t="s">
        <v>19758</v>
      </c>
      <c r="T2598" s="205" t="s">
        <v>66</v>
      </c>
      <c r="U2598" s="208" t="s">
        <v>19765</v>
      </c>
      <c r="V2598" s="205" t="s">
        <v>647</v>
      </c>
      <c r="W2598" s="205" t="s">
        <v>68</v>
      </c>
      <c r="X2598" s="205" t="s">
        <v>69</v>
      </c>
      <c r="Y2598" s="205" t="s">
        <v>70</v>
      </c>
      <c r="Z2598" s="205" t="s">
        <v>647</v>
      </c>
      <c r="AA2598" s="234" t="s">
        <v>71</v>
      </c>
      <c r="AB2598" s="216">
        <v>46310</v>
      </c>
      <c r="AC2598" s="205"/>
      <c r="AD2598" s="230" t="s">
        <v>375</v>
      </c>
      <c r="AE2598" s="126" t="s">
        <v>75</v>
      </c>
      <c r="AF2598" s="127" t="s">
        <v>76</v>
      </c>
      <c r="AG2598" s="128" t="s">
        <v>19426</v>
      </c>
      <c r="AH2598" s="129"/>
      <c r="AI2598" s="129"/>
      <c r="AJ2598" s="126" t="s">
        <v>73</v>
      </c>
      <c r="AK2598" s="127"/>
      <c r="AL2598" s="129"/>
      <c r="AM2598" s="128"/>
      <c r="AN2598" s="129"/>
      <c r="AO2598" s="127" t="s">
        <v>79</v>
      </c>
      <c r="AP2598" s="129"/>
      <c r="AQ2598" s="183"/>
      <c r="AR2598" s="183"/>
      <c r="AS2598" s="183"/>
    </row>
    <row r="2599" spans="1:45" customFormat="1" ht="30" hidden="1" customHeight="1">
      <c r="A2599" s="204" t="s">
        <v>49</v>
      </c>
      <c r="B2599" s="200" t="s">
        <v>19415</v>
      </c>
      <c r="C2599" s="200" t="s">
        <v>19416</v>
      </c>
      <c r="D2599" s="200" t="s">
        <v>19757</v>
      </c>
      <c r="E2599" s="200" t="s">
        <v>19758</v>
      </c>
      <c r="F2599" s="206" t="s">
        <v>19766</v>
      </c>
      <c r="G2599" s="201" t="s">
        <v>19767</v>
      </c>
      <c r="H2599" s="205" t="s">
        <v>19768</v>
      </c>
      <c r="I2599" s="204" t="s">
        <v>19769</v>
      </c>
      <c r="J2599" s="207" t="s">
        <v>19770</v>
      </c>
      <c r="K2599" s="208" t="s">
        <v>19771</v>
      </c>
      <c r="L2599" s="200" t="s">
        <v>90</v>
      </c>
      <c r="M2599" s="205" t="s">
        <v>61</v>
      </c>
      <c r="N2599" s="205" t="s">
        <v>62</v>
      </c>
      <c r="O2599" s="205" t="s">
        <v>91</v>
      </c>
      <c r="P2599" s="205" t="s">
        <v>92</v>
      </c>
      <c r="Q2599" s="205" t="s">
        <v>65</v>
      </c>
      <c r="R2599" s="205" t="s">
        <v>19416</v>
      </c>
      <c r="S2599" s="205" t="s">
        <v>19758</v>
      </c>
      <c r="T2599" s="205" t="s">
        <v>93</v>
      </c>
      <c r="U2599" s="208" t="s">
        <v>19772</v>
      </c>
      <c r="V2599" s="205">
        <v>0.95</v>
      </c>
      <c r="W2599" s="205" t="s">
        <v>68</v>
      </c>
      <c r="X2599" s="205" t="s">
        <v>69</v>
      </c>
      <c r="Y2599" s="205" t="s">
        <v>70</v>
      </c>
      <c r="Z2599" s="205" t="s">
        <v>95</v>
      </c>
      <c r="AA2599" s="234" t="s">
        <v>71</v>
      </c>
      <c r="AB2599" s="216">
        <v>46310</v>
      </c>
      <c r="AC2599" s="205"/>
      <c r="AD2599" s="230" t="s">
        <v>72</v>
      </c>
      <c r="AE2599" s="126" t="s">
        <v>73</v>
      </c>
      <c r="AF2599" s="127" t="s">
        <v>74</v>
      </c>
      <c r="AG2599" s="128"/>
      <c r="AH2599" s="129"/>
      <c r="AI2599" s="129"/>
      <c r="AJ2599" s="126" t="s">
        <v>75</v>
      </c>
      <c r="AK2599" s="127" t="s">
        <v>76</v>
      </c>
      <c r="AL2599" s="129" t="s">
        <v>77</v>
      </c>
      <c r="AM2599" s="128" t="s">
        <v>19773</v>
      </c>
      <c r="AN2599" s="129"/>
      <c r="AO2599" s="127" t="s">
        <v>79</v>
      </c>
      <c r="AP2599" s="129"/>
      <c r="AQ2599" s="183"/>
      <c r="AR2599" s="183"/>
      <c r="AS2599" s="183"/>
    </row>
    <row r="2600" spans="1:45" customFormat="1" ht="30" hidden="1" customHeight="1">
      <c r="A2600" s="204" t="s">
        <v>49</v>
      </c>
      <c r="B2600" s="200" t="s">
        <v>19415</v>
      </c>
      <c r="C2600" s="200" t="s">
        <v>19416</v>
      </c>
      <c r="D2600" s="200" t="s">
        <v>19757</v>
      </c>
      <c r="E2600" s="200" t="s">
        <v>19758</v>
      </c>
      <c r="F2600" s="206" t="s">
        <v>19774</v>
      </c>
      <c r="G2600" s="201" t="s">
        <v>19775</v>
      </c>
      <c r="H2600" s="205" t="s">
        <v>19776</v>
      </c>
      <c r="I2600" s="204" t="s">
        <v>19777</v>
      </c>
      <c r="J2600" s="207" t="s">
        <v>19778</v>
      </c>
      <c r="K2600" s="208" t="s">
        <v>19779</v>
      </c>
      <c r="L2600" s="200" t="s">
        <v>60</v>
      </c>
      <c r="M2600" s="205" t="s">
        <v>61</v>
      </c>
      <c r="N2600" s="205" t="s">
        <v>62</v>
      </c>
      <c r="O2600" s="205" t="s">
        <v>91</v>
      </c>
      <c r="P2600" s="205" t="s">
        <v>92</v>
      </c>
      <c r="Q2600" s="205" t="s">
        <v>65</v>
      </c>
      <c r="R2600" s="205" t="s">
        <v>19416</v>
      </c>
      <c r="S2600" s="205" t="s">
        <v>19758</v>
      </c>
      <c r="T2600" s="205" t="s">
        <v>66</v>
      </c>
      <c r="U2600" s="208" t="s">
        <v>19780</v>
      </c>
      <c r="V2600" s="205">
        <v>1</v>
      </c>
      <c r="W2600" s="205" t="s">
        <v>68</v>
      </c>
      <c r="X2600" s="205" t="s">
        <v>69</v>
      </c>
      <c r="Y2600" s="205" t="s">
        <v>70</v>
      </c>
      <c r="Z2600" s="205" t="s">
        <v>647</v>
      </c>
      <c r="AA2600" s="234" t="s">
        <v>71</v>
      </c>
      <c r="AB2600" s="216">
        <v>46310</v>
      </c>
      <c r="AC2600" s="205"/>
      <c r="AD2600" s="230" t="s">
        <v>72</v>
      </c>
      <c r="AE2600" s="126" t="s">
        <v>73</v>
      </c>
      <c r="AF2600" s="127" t="s">
        <v>74</v>
      </c>
      <c r="AG2600" s="128"/>
      <c r="AH2600" s="129"/>
      <c r="AI2600" s="129"/>
      <c r="AJ2600" s="126" t="s">
        <v>75</v>
      </c>
      <c r="AK2600" s="127" t="s">
        <v>76</v>
      </c>
      <c r="AL2600" s="129" t="s">
        <v>77</v>
      </c>
      <c r="AM2600" s="128" t="s">
        <v>19781</v>
      </c>
      <c r="AN2600" s="129"/>
      <c r="AO2600" s="127" t="s">
        <v>79</v>
      </c>
      <c r="AP2600" s="129"/>
      <c r="AQ2600" s="183"/>
      <c r="AR2600" s="183"/>
      <c r="AS2600" s="183"/>
    </row>
    <row r="2601" spans="1:45" customFormat="1" ht="30" hidden="1" customHeight="1">
      <c r="A2601" s="204" t="s">
        <v>49</v>
      </c>
      <c r="B2601" s="200" t="s">
        <v>19782</v>
      </c>
      <c r="C2601" s="200" t="s">
        <v>19783</v>
      </c>
      <c r="D2601" s="200" t="s">
        <v>7234</v>
      </c>
      <c r="E2601" s="200" t="s">
        <v>19784</v>
      </c>
      <c r="F2601" s="224" t="s">
        <v>44088</v>
      </c>
      <c r="G2601" s="201" t="s">
        <v>44087</v>
      </c>
      <c r="H2601" s="205" t="s">
        <v>19785</v>
      </c>
      <c r="I2601" s="204" t="s">
        <v>19786</v>
      </c>
      <c r="J2601" s="207" t="s">
        <v>19787</v>
      </c>
      <c r="K2601" s="208" t="s">
        <v>19788</v>
      </c>
      <c r="L2601" s="200" t="s">
        <v>90</v>
      </c>
      <c r="M2601" s="205" t="s">
        <v>61</v>
      </c>
      <c r="N2601" s="205" t="s">
        <v>19789</v>
      </c>
      <c r="O2601" s="205" t="s">
        <v>18857</v>
      </c>
      <c r="P2601" s="205" t="s">
        <v>18858</v>
      </c>
      <c r="Q2601" s="205" t="s">
        <v>65</v>
      </c>
      <c r="R2601" s="205" t="s">
        <v>19783</v>
      </c>
      <c r="S2601" s="205" t="s">
        <v>19784</v>
      </c>
      <c r="T2601" s="205" t="s">
        <v>93</v>
      </c>
      <c r="U2601" s="208" t="s">
        <v>7242</v>
      </c>
      <c r="V2601" s="205" t="s">
        <v>647</v>
      </c>
      <c r="W2601" s="205" t="s">
        <v>68</v>
      </c>
      <c r="X2601" s="205" t="s">
        <v>69</v>
      </c>
      <c r="Y2601" s="205" t="s">
        <v>70</v>
      </c>
      <c r="Z2601" s="205" t="s">
        <v>647</v>
      </c>
      <c r="AA2601" s="234" t="s">
        <v>71</v>
      </c>
      <c r="AB2601" s="216">
        <v>46310</v>
      </c>
      <c r="AC2601" s="205"/>
      <c r="AD2601" s="230" t="s">
        <v>375</v>
      </c>
      <c r="AE2601" s="126" t="s">
        <v>75</v>
      </c>
      <c r="AF2601" s="127" t="s">
        <v>76</v>
      </c>
      <c r="AG2601" s="128" t="s">
        <v>15007</v>
      </c>
      <c r="AH2601" s="129"/>
      <c r="AI2601" s="129"/>
      <c r="AJ2601" s="126" t="s">
        <v>73</v>
      </c>
      <c r="AK2601" s="127"/>
      <c r="AL2601" s="129"/>
      <c r="AM2601" s="128"/>
      <c r="AN2601" s="129"/>
      <c r="AO2601" s="127" t="s">
        <v>79</v>
      </c>
      <c r="AP2601" s="129"/>
      <c r="AQ2601" s="183"/>
      <c r="AR2601" s="183"/>
      <c r="AS2601" s="183"/>
    </row>
    <row r="2602" spans="1:45" customFormat="1" ht="30" hidden="1" customHeight="1">
      <c r="A2602" s="204" t="s">
        <v>49</v>
      </c>
      <c r="B2602" s="200" t="s">
        <v>19782</v>
      </c>
      <c r="C2602" s="200" t="s">
        <v>19783</v>
      </c>
      <c r="D2602" s="200" t="s">
        <v>7234</v>
      </c>
      <c r="E2602" s="200" t="s">
        <v>19784</v>
      </c>
      <c r="F2602" s="206" t="s">
        <v>19790</v>
      </c>
      <c r="G2602" s="201" t="s">
        <v>19791</v>
      </c>
      <c r="H2602" s="205" t="s">
        <v>19792</v>
      </c>
      <c r="I2602" s="204" t="s">
        <v>19793</v>
      </c>
      <c r="J2602" s="207" t="s">
        <v>19794</v>
      </c>
      <c r="K2602" s="208" t="s">
        <v>19795</v>
      </c>
      <c r="L2602" s="200" t="s">
        <v>60</v>
      </c>
      <c r="M2602" s="205" t="s">
        <v>61</v>
      </c>
      <c r="N2602" s="205" t="s">
        <v>19789</v>
      </c>
      <c r="O2602" s="205" t="s">
        <v>18857</v>
      </c>
      <c r="P2602" s="205" t="s">
        <v>18858</v>
      </c>
      <c r="Q2602" s="205" t="s">
        <v>65</v>
      </c>
      <c r="R2602" s="205" t="s">
        <v>19783</v>
      </c>
      <c r="S2602" s="205" t="s">
        <v>19784</v>
      </c>
      <c r="T2602" s="205" t="s">
        <v>66</v>
      </c>
      <c r="U2602" s="208" t="s">
        <v>18610</v>
      </c>
      <c r="V2602" s="205">
        <v>1</v>
      </c>
      <c r="W2602" s="205" t="s">
        <v>68</v>
      </c>
      <c r="X2602" s="205" t="s">
        <v>69</v>
      </c>
      <c r="Y2602" s="205" t="s">
        <v>70</v>
      </c>
      <c r="Z2602" s="205" t="s">
        <v>647</v>
      </c>
      <c r="AA2602" s="234" t="s">
        <v>71</v>
      </c>
      <c r="AB2602" s="216">
        <v>46310</v>
      </c>
      <c r="AC2602" s="205"/>
      <c r="AD2602" s="230" t="s">
        <v>72</v>
      </c>
      <c r="AE2602" s="126" t="s">
        <v>73</v>
      </c>
      <c r="AF2602" s="127" t="s">
        <v>74</v>
      </c>
      <c r="AG2602" s="128"/>
      <c r="AH2602" s="129"/>
      <c r="AI2602" s="129"/>
      <c r="AJ2602" s="126" t="s">
        <v>75</v>
      </c>
      <c r="AK2602" s="127" t="s">
        <v>76</v>
      </c>
      <c r="AL2602" s="129" t="s">
        <v>77</v>
      </c>
      <c r="AM2602" s="128" t="s">
        <v>19796</v>
      </c>
      <c r="AN2602" s="129"/>
      <c r="AO2602" s="127" t="s">
        <v>79</v>
      </c>
      <c r="AP2602" s="129"/>
      <c r="AQ2602" s="183"/>
      <c r="AR2602" s="183"/>
      <c r="AS2602" s="183"/>
    </row>
    <row r="2603" spans="1:45" customFormat="1" ht="30" hidden="1" customHeight="1">
      <c r="A2603" s="204" t="s">
        <v>49</v>
      </c>
      <c r="B2603" s="200" t="s">
        <v>19782</v>
      </c>
      <c r="C2603" s="200" t="s">
        <v>19783</v>
      </c>
      <c r="D2603" s="200" t="s">
        <v>7234</v>
      </c>
      <c r="E2603" s="200" t="s">
        <v>19784</v>
      </c>
      <c r="F2603" s="206" t="s">
        <v>19797</v>
      </c>
      <c r="G2603" s="201" t="s">
        <v>19798</v>
      </c>
      <c r="H2603" s="205" t="s">
        <v>19799</v>
      </c>
      <c r="I2603" s="204" t="s">
        <v>19800</v>
      </c>
      <c r="J2603" s="207" t="s">
        <v>19801</v>
      </c>
      <c r="K2603" s="208" t="s">
        <v>19802</v>
      </c>
      <c r="L2603" s="200" t="s">
        <v>60</v>
      </c>
      <c r="M2603" s="205" t="s">
        <v>61</v>
      </c>
      <c r="N2603" s="205" t="s">
        <v>19789</v>
      </c>
      <c r="O2603" s="205" t="s">
        <v>18857</v>
      </c>
      <c r="P2603" s="205" t="s">
        <v>18858</v>
      </c>
      <c r="Q2603" s="205" t="s">
        <v>65</v>
      </c>
      <c r="R2603" s="205" t="s">
        <v>19783</v>
      </c>
      <c r="S2603" s="205" t="s">
        <v>19784</v>
      </c>
      <c r="T2603" s="205" t="s">
        <v>66</v>
      </c>
      <c r="U2603" s="208" t="s">
        <v>18626</v>
      </c>
      <c r="V2603" s="205">
        <v>1</v>
      </c>
      <c r="W2603" s="205" t="s">
        <v>68</v>
      </c>
      <c r="X2603" s="205" t="s">
        <v>69</v>
      </c>
      <c r="Y2603" s="205" t="s">
        <v>70</v>
      </c>
      <c r="Z2603" s="205" t="s">
        <v>19782</v>
      </c>
      <c r="AA2603" s="234" t="s">
        <v>71</v>
      </c>
      <c r="AB2603" s="216">
        <v>46310</v>
      </c>
      <c r="AC2603" s="205"/>
      <c r="AD2603" s="230" t="s">
        <v>72</v>
      </c>
      <c r="AE2603" s="126" t="s">
        <v>73</v>
      </c>
      <c r="AF2603" s="127" t="s">
        <v>74</v>
      </c>
      <c r="AG2603" s="128"/>
      <c r="AH2603" s="129"/>
      <c r="AI2603" s="129"/>
      <c r="AJ2603" s="126" t="s">
        <v>75</v>
      </c>
      <c r="AK2603" s="127" t="s">
        <v>76</v>
      </c>
      <c r="AL2603" s="129" t="s">
        <v>77</v>
      </c>
      <c r="AM2603" s="128" t="s">
        <v>19803</v>
      </c>
      <c r="AN2603" s="129"/>
      <c r="AO2603" s="127" t="s">
        <v>79</v>
      </c>
      <c r="AP2603" s="129"/>
      <c r="AQ2603" s="183"/>
      <c r="AR2603" s="183"/>
      <c r="AS2603" s="183"/>
    </row>
    <row r="2604" spans="1:45" customFormat="1" ht="30" hidden="1" customHeight="1">
      <c r="A2604" s="204" t="s">
        <v>49</v>
      </c>
      <c r="B2604" s="200" t="s">
        <v>19782</v>
      </c>
      <c r="C2604" s="200" t="s">
        <v>19783</v>
      </c>
      <c r="D2604" s="200" t="s">
        <v>7965</v>
      </c>
      <c r="E2604" s="200" t="s">
        <v>19804</v>
      </c>
      <c r="F2604" s="206" t="s">
        <v>19805</v>
      </c>
      <c r="G2604" s="201" t="s">
        <v>19806</v>
      </c>
      <c r="H2604" s="205" t="s">
        <v>19807</v>
      </c>
      <c r="I2604" s="204" t="s">
        <v>19808</v>
      </c>
      <c r="J2604" s="207" t="s">
        <v>19809</v>
      </c>
      <c r="K2604" s="208" t="s">
        <v>19810</v>
      </c>
      <c r="L2604" s="200" t="s">
        <v>90</v>
      </c>
      <c r="M2604" s="205" t="s">
        <v>61</v>
      </c>
      <c r="N2604" s="205" t="s">
        <v>19789</v>
      </c>
      <c r="O2604" s="205" t="s">
        <v>18857</v>
      </c>
      <c r="P2604" s="205" t="s">
        <v>18858</v>
      </c>
      <c r="Q2604" s="205" t="s">
        <v>65</v>
      </c>
      <c r="R2604" s="205" t="s">
        <v>19783</v>
      </c>
      <c r="S2604" s="205" t="s">
        <v>19804</v>
      </c>
      <c r="T2604" s="205" t="s">
        <v>93</v>
      </c>
      <c r="U2604" s="208" t="s">
        <v>7973</v>
      </c>
      <c r="V2604" s="205">
        <v>0.95</v>
      </c>
      <c r="W2604" s="205" t="s">
        <v>68</v>
      </c>
      <c r="X2604" s="205" t="s">
        <v>69</v>
      </c>
      <c r="Y2604" s="205" t="s">
        <v>70</v>
      </c>
      <c r="Z2604" s="205" t="s">
        <v>95</v>
      </c>
      <c r="AA2604" s="234" t="s">
        <v>71</v>
      </c>
      <c r="AB2604" s="216">
        <v>46310</v>
      </c>
      <c r="AC2604" s="205"/>
      <c r="AD2604" s="230" t="s">
        <v>72</v>
      </c>
      <c r="AE2604" s="126" t="s">
        <v>73</v>
      </c>
      <c r="AF2604" s="127" t="s">
        <v>74</v>
      </c>
      <c r="AG2604" s="128"/>
      <c r="AH2604" s="129"/>
      <c r="AI2604" s="129"/>
      <c r="AJ2604" s="126" t="s">
        <v>75</v>
      </c>
      <c r="AK2604" s="127" t="s">
        <v>76</v>
      </c>
      <c r="AL2604" s="129" t="s">
        <v>77</v>
      </c>
      <c r="AM2604" s="128" t="s">
        <v>19811</v>
      </c>
      <c r="AN2604" s="129"/>
      <c r="AO2604" s="127" t="s">
        <v>79</v>
      </c>
      <c r="AP2604" s="129"/>
      <c r="AQ2604" s="183"/>
      <c r="AR2604" s="183"/>
      <c r="AS2604" s="183"/>
    </row>
    <row r="2605" spans="1:45" customFormat="1" ht="30" hidden="1" customHeight="1">
      <c r="A2605" s="204" t="s">
        <v>49</v>
      </c>
      <c r="B2605" s="200" t="s">
        <v>19782</v>
      </c>
      <c r="C2605" s="200" t="s">
        <v>19783</v>
      </c>
      <c r="D2605" s="200" t="s">
        <v>7965</v>
      </c>
      <c r="E2605" s="200" t="s">
        <v>19804</v>
      </c>
      <c r="F2605" s="206" t="s">
        <v>19812</v>
      </c>
      <c r="G2605" s="201" t="s">
        <v>19813</v>
      </c>
      <c r="H2605" s="205" t="s">
        <v>19814</v>
      </c>
      <c r="I2605" s="204" t="s">
        <v>19815</v>
      </c>
      <c r="J2605" s="207" t="s">
        <v>19816</v>
      </c>
      <c r="K2605" s="208" t="s">
        <v>19817</v>
      </c>
      <c r="L2605" s="200" t="s">
        <v>60</v>
      </c>
      <c r="M2605" s="205" t="s">
        <v>61</v>
      </c>
      <c r="N2605" s="205" t="s">
        <v>19789</v>
      </c>
      <c r="O2605" s="205" t="s">
        <v>18857</v>
      </c>
      <c r="P2605" s="205" t="s">
        <v>18858</v>
      </c>
      <c r="Q2605" s="205" t="s">
        <v>65</v>
      </c>
      <c r="R2605" s="205" t="s">
        <v>19783</v>
      </c>
      <c r="S2605" s="205" t="s">
        <v>19804</v>
      </c>
      <c r="T2605" s="205" t="s">
        <v>66</v>
      </c>
      <c r="U2605" s="208" t="s">
        <v>19818</v>
      </c>
      <c r="V2605" s="205">
        <v>1</v>
      </c>
      <c r="W2605" s="205" t="s">
        <v>68</v>
      </c>
      <c r="X2605" s="205" t="s">
        <v>69</v>
      </c>
      <c r="Y2605" s="205" t="s">
        <v>70</v>
      </c>
      <c r="Z2605" s="205" t="s">
        <v>647</v>
      </c>
      <c r="AA2605" s="234" t="s">
        <v>71</v>
      </c>
      <c r="AB2605" s="216">
        <v>46310</v>
      </c>
      <c r="AC2605" s="205"/>
      <c r="AD2605" s="230" t="s">
        <v>72</v>
      </c>
      <c r="AE2605" s="126" t="s">
        <v>73</v>
      </c>
      <c r="AF2605" s="127" t="s">
        <v>74</v>
      </c>
      <c r="AG2605" s="128"/>
      <c r="AH2605" s="129"/>
      <c r="AI2605" s="129"/>
      <c r="AJ2605" s="126" t="s">
        <v>75</v>
      </c>
      <c r="AK2605" s="127" t="s">
        <v>76</v>
      </c>
      <c r="AL2605" s="129" t="s">
        <v>77</v>
      </c>
      <c r="AM2605" s="128" t="s">
        <v>19819</v>
      </c>
      <c r="AN2605" s="129"/>
      <c r="AO2605" s="127" t="s">
        <v>79</v>
      </c>
      <c r="AP2605" s="129"/>
      <c r="AQ2605" s="183"/>
      <c r="AR2605" s="183"/>
      <c r="AS2605" s="183"/>
    </row>
    <row r="2606" spans="1:45" customFormat="1" ht="30" hidden="1" customHeight="1">
      <c r="A2606" s="204" t="s">
        <v>49</v>
      </c>
      <c r="B2606" s="200" t="s">
        <v>19782</v>
      </c>
      <c r="C2606" s="200" t="s">
        <v>19783</v>
      </c>
      <c r="D2606" s="200" t="s">
        <v>7965</v>
      </c>
      <c r="E2606" s="200" t="s">
        <v>19804</v>
      </c>
      <c r="F2606" s="206" t="s">
        <v>19820</v>
      </c>
      <c r="G2606" s="201" t="s">
        <v>19821</v>
      </c>
      <c r="H2606" s="205" t="s">
        <v>19822</v>
      </c>
      <c r="I2606" s="204" t="s">
        <v>19823</v>
      </c>
      <c r="J2606" s="207" t="s">
        <v>19824</v>
      </c>
      <c r="K2606" s="208" t="s">
        <v>19825</v>
      </c>
      <c r="L2606" s="200" t="s">
        <v>60</v>
      </c>
      <c r="M2606" s="205" t="s">
        <v>61</v>
      </c>
      <c r="N2606" s="205" t="s">
        <v>19789</v>
      </c>
      <c r="O2606" s="205" t="s">
        <v>18857</v>
      </c>
      <c r="P2606" s="205" t="s">
        <v>18858</v>
      </c>
      <c r="Q2606" s="205" t="s">
        <v>65</v>
      </c>
      <c r="R2606" s="205" t="s">
        <v>19783</v>
      </c>
      <c r="S2606" s="205" t="s">
        <v>19804</v>
      </c>
      <c r="T2606" s="205" t="s">
        <v>66</v>
      </c>
      <c r="U2606" s="208" t="s">
        <v>19826</v>
      </c>
      <c r="V2606" s="205">
        <v>1</v>
      </c>
      <c r="W2606" s="205" t="s">
        <v>68</v>
      </c>
      <c r="X2606" s="205" t="s">
        <v>69</v>
      </c>
      <c r="Y2606" s="205" t="s">
        <v>70</v>
      </c>
      <c r="Z2606" s="205" t="s">
        <v>19782</v>
      </c>
      <c r="AA2606" s="234" t="s">
        <v>71</v>
      </c>
      <c r="AB2606" s="216">
        <v>46310</v>
      </c>
      <c r="AC2606" s="205"/>
      <c r="AD2606" s="230" t="s">
        <v>72</v>
      </c>
      <c r="AE2606" s="126" t="s">
        <v>73</v>
      </c>
      <c r="AF2606" s="127" t="s">
        <v>74</v>
      </c>
      <c r="AG2606" s="128"/>
      <c r="AH2606" s="129"/>
      <c r="AI2606" s="129"/>
      <c r="AJ2606" s="126" t="s">
        <v>75</v>
      </c>
      <c r="AK2606" s="127" t="s">
        <v>76</v>
      </c>
      <c r="AL2606" s="129" t="s">
        <v>77</v>
      </c>
      <c r="AM2606" s="128" t="s">
        <v>19827</v>
      </c>
      <c r="AN2606" s="129"/>
      <c r="AO2606" s="127" t="s">
        <v>79</v>
      </c>
      <c r="AP2606" s="129"/>
      <c r="AQ2606" s="183"/>
      <c r="AR2606" s="183"/>
      <c r="AS2606" s="183"/>
    </row>
    <row r="2607" spans="1:45" customFormat="1" ht="30" hidden="1" customHeight="1">
      <c r="A2607" s="204" t="s">
        <v>49</v>
      </c>
      <c r="B2607" s="200" t="s">
        <v>19782</v>
      </c>
      <c r="C2607" s="200" t="s">
        <v>19783</v>
      </c>
      <c r="D2607" s="200" t="s">
        <v>7965</v>
      </c>
      <c r="E2607" s="200" t="s">
        <v>19804</v>
      </c>
      <c r="F2607" s="206" t="s">
        <v>19828</v>
      </c>
      <c r="G2607" s="201" t="s">
        <v>19829</v>
      </c>
      <c r="H2607" s="205" t="s">
        <v>19830</v>
      </c>
      <c r="I2607" s="204" t="s">
        <v>19831</v>
      </c>
      <c r="J2607" s="207" t="s">
        <v>19832</v>
      </c>
      <c r="K2607" s="208" t="s">
        <v>19833</v>
      </c>
      <c r="L2607" s="200" t="s">
        <v>60</v>
      </c>
      <c r="M2607" s="205" t="s">
        <v>61</v>
      </c>
      <c r="N2607" s="205" t="s">
        <v>19789</v>
      </c>
      <c r="O2607" s="205" t="s">
        <v>18857</v>
      </c>
      <c r="P2607" s="205" t="s">
        <v>18858</v>
      </c>
      <c r="Q2607" s="205" t="s">
        <v>65</v>
      </c>
      <c r="R2607" s="205" t="s">
        <v>19783</v>
      </c>
      <c r="S2607" s="205" t="s">
        <v>19804</v>
      </c>
      <c r="T2607" s="205" t="s">
        <v>66</v>
      </c>
      <c r="U2607" s="208" t="s">
        <v>19834</v>
      </c>
      <c r="V2607" s="205">
        <v>1</v>
      </c>
      <c r="W2607" s="205" t="s">
        <v>68</v>
      </c>
      <c r="X2607" s="205" t="s">
        <v>69</v>
      </c>
      <c r="Y2607" s="205" t="s">
        <v>70</v>
      </c>
      <c r="Z2607" s="205" t="s">
        <v>19782</v>
      </c>
      <c r="AA2607" s="234" t="s">
        <v>71</v>
      </c>
      <c r="AB2607" s="216">
        <v>46310</v>
      </c>
      <c r="AC2607" s="205"/>
      <c r="AD2607" s="230" t="s">
        <v>72</v>
      </c>
      <c r="AE2607" s="126" t="s">
        <v>73</v>
      </c>
      <c r="AF2607" s="127" t="s">
        <v>74</v>
      </c>
      <c r="AG2607" s="128"/>
      <c r="AH2607" s="129"/>
      <c r="AI2607" s="129"/>
      <c r="AJ2607" s="126" t="s">
        <v>75</v>
      </c>
      <c r="AK2607" s="127" t="s">
        <v>76</v>
      </c>
      <c r="AL2607" s="129" t="s">
        <v>77</v>
      </c>
      <c r="AM2607" s="128" t="s">
        <v>19835</v>
      </c>
      <c r="AN2607" s="129"/>
      <c r="AO2607" s="127" t="s">
        <v>79</v>
      </c>
      <c r="AP2607" s="129"/>
      <c r="AQ2607" s="183"/>
      <c r="AR2607" s="183"/>
      <c r="AS2607" s="183"/>
    </row>
    <row r="2608" spans="1:45" customFormat="1" ht="30" hidden="1" customHeight="1">
      <c r="A2608" s="204" t="s">
        <v>49</v>
      </c>
      <c r="B2608" s="200" t="s">
        <v>19782</v>
      </c>
      <c r="C2608" s="200" t="s">
        <v>19783</v>
      </c>
      <c r="D2608" s="200" t="s">
        <v>6260</v>
      </c>
      <c r="E2608" s="200" t="s">
        <v>19836</v>
      </c>
      <c r="F2608" s="206" t="s">
        <v>19837</v>
      </c>
      <c r="G2608" s="201" t="s">
        <v>19838</v>
      </c>
      <c r="H2608" s="205" t="s">
        <v>19839</v>
      </c>
      <c r="I2608" s="204" t="s">
        <v>19840</v>
      </c>
      <c r="J2608" s="207" t="s">
        <v>19841</v>
      </c>
      <c r="K2608" s="208" t="s">
        <v>19842</v>
      </c>
      <c r="L2608" s="200" t="s">
        <v>90</v>
      </c>
      <c r="M2608" s="205" t="s">
        <v>61</v>
      </c>
      <c r="N2608" s="205" t="s">
        <v>19789</v>
      </c>
      <c r="O2608" s="205" t="s">
        <v>18857</v>
      </c>
      <c r="P2608" s="205" t="s">
        <v>18858</v>
      </c>
      <c r="Q2608" s="205" t="s">
        <v>65</v>
      </c>
      <c r="R2608" s="205" t="s">
        <v>19783</v>
      </c>
      <c r="S2608" s="205" t="s">
        <v>19836</v>
      </c>
      <c r="T2608" s="205" t="s">
        <v>93</v>
      </c>
      <c r="U2608" s="208" t="s">
        <v>6268</v>
      </c>
      <c r="V2608" s="205">
        <v>0.95</v>
      </c>
      <c r="W2608" s="205" t="s">
        <v>68</v>
      </c>
      <c r="X2608" s="205" t="s">
        <v>69</v>
      </c>
      <c r="Y2608" s="205" t="s">
        <v>70</v>
      </c>
      <c r="Z2608" s="205" t="s">
        <v>95</v>
      </c>
      <c r="AA2608" s="234" t="s">
        <v>71</v>
      </c>
      <c r="AB2608" s="216">
        <v>46310</v>
      </c>
      <c r="AC2608" s="205"/>
      <c r="AD2608" s="230" t="s">
        <v>72</v>
      </c>
      <c r="AE2608" s="126" t="s">
        <v>73</v>
      </c>
      <c r="AF2608" s="127" t="s">
        <v>74</v>
      </c>
      <c r="AG2608" s="128"/>
      <c r="AH2608" s="129"/>
      <c r="AI2608" s="129"/>
      <c r="AJ2608" s="126" t="s">
        <v>75</v>
      </c>
      <c r="AK2608" s="127" t="s">
        <v>76</v>
      </c>
      <c r="AL2608" s="129" t="s">
        <v>77</v>
      </c>
      <c r="AM2608" s="128" t="s">
        <v>19843</v>
      </c>
      <c r="AN2608" s="129"/>
      <c r="AO2608" s="127" t="s">
        <v>79</v>
      </c>
      <c r="AP2608" s="129"/>
      <c r="AQ2608" s="183"/>
      <c r="AR2608" s="183"/>
      <c r="AS2608" s="183"/>
    </row>
    <row r="2609" spans="1:45" customFormat="1" ht="30" hidden="1" customHeight="1">
      <c r="A2609" s="204" t="s">
        <v>49</v>
      </c>
      <c r="B2609" s="200" t="s">
        <v>19782</v>
      </c>
      <c r="C2609" s="200" t="s">
        <v>19783</v>
      </c>
      <c r="D2609" s="200" t="s">
        <v>6260</v>
      </c>
      <c r="E2609" s="200" t="s">
        <v>19836</v>
      </c>
      <c r="F2609" s="206" t="s">
        <v>19844</v>
      </c>
      <c r="G2609" s="201" t="s">
        <v>19845</v>
      </c>
      <c r="H2609" s="205" t="s">
        <v>19846</v>
      </c>
      <c r="I2609" s="204" t="s">
        <v>19847</v>
      </c>
      <c r="J2609" s="207" t="s">
        <v>19848</v>
      </c>
      <c r="K2609" s="208" t="s">
        <v>19849</v>
      </c>
      <c r="L2609" s="200" t="s">
        <v>60</v>
      </c>
      <c r="M2609" s="205" t="s">
        <v>61</v>
      </c>
      <c r="N2609" s="205" t="s">
        <v>19789</v>
      </c>
      <c r="O2609" s="205" t="s">
        <v>18857</v>
      </c>
      <c r="P2609" s="205" t="s">
        <v>18858</v>
      </c>
      <c r="Q2609" s="205" t="s">
        <v>65</v>
      </c>
      <c r="R2609" s="205" t="s">
        <v>19783</v>
      </c>
      <c r="S2609" s="205" t="s">
        <v>19836</v>
      </c>
      <c r="T2609" s="205" t="s">
        <v>66</v>
      </c>
      <c r="U2609" s="208" t="s">
        <v>19850</v>
      </c>
      <c r="V2609" s="205">
        <v>1</v>
      </c>
      <c r="W2609" s="205" t="s">
        <v>68</v>
      </c>
      <c r="X2609" s="205" t="s">
        <v>69</v>
      </c>
      <c r="Y2609" s="205" t="s">
        <v>70</v>
      </c>
      <c r="Z2609" s="205" t="s">
        <v>647</v>
      </c>
      <c r="AA2609" s="234" t="s">
        <v>71</v>
      </c>
      <c r="AB2609" s="216">
        <v>46310</v>
      </c>
      <c r="AC2609" s="205"/>
      <c r="AD2609" s="230" t="s">
        <v>72</v>
      </c>
      <c r="AE2609" s="126" t="s">
        <v>73</v>
      </c>
      <c r="AF2609" s="127" t="s">
        <v>74</v>
      </c>
      <c r="AG2609" s="128"/>
      <c r="AH2609" s="129"/>
      <c r="AI2609" s="129"/>
      <c r="AJ2609" s="126" t="s">
        <v>75</v>
      </c>
      <c r="AK2609" s="127" t="s">
        <v>76</v>
      </c>
      <c r="AL2609" s="129" t="s">
        <v>77</v>
      </c>
      <c r="AM2609" s="128" t="s">
        <v>19851</v>
      </c>
      <c r="AN2609" s="129"/>
      <c r="AO2609" s="127" t="s">
        <v>79</v>
      </c>
      <c r="AP2609" s="129"/>
      <c r="AQ2609" s="183"/>
      <c r="AR2609" s="183"/>
      <c r="AS2609" s="183"/>
    </row>
    <row r="2610" spans="1:45" customFormat="1" ht="30" hidden="1" customHeight="1">
      <c r="A2610" s="204" t="s">
        <v>49</v>
      </c>
      <c r="B2610" s="200" t="s">
        <v>19782</v>
      </c>
      <c r="C2610" s="200" t="s">
        <v>19783</v>
      </c>
      <c r="D2610" s="200" t="s">
        <v>6260</v>
      </c>
      <c r="E2610" s="200" t="s">
        <v>19836</v>
      </c>
      <c r="F2610" s="206" t="s">
        <v>19852</v>
      </c>
      <c r="G2610" s="201" t="s">
        <v>19853</v>
      </c>
      <c r="H2610" s="205" t="s">
        <v>19854</v>
      </c>
      <c r="I2610" s="204" t="s">
        <v>19855</v>
      </c>
      <c r="J2610" s="207" t="s">
        <v>19856</v>
      </c>
      <c r="K2610" s="208" t="s">
        <v>19857</v>
      </c>
      <c r="L2610" s="200" t="s">
        <v>60</v>
      </c>
      <c r="M2610" s="205" t="s">
        <v>61</v>
      </c>
      <c r="N2610" s="205" t="s">
        <v>19789</v>
      </c>
      <c r="O2610" s="205" t="s">
        <v>18857</v>
      </c>
      <c r="P2610" s="205" t="s">
        <v>18858</v>
      </c>
      <c r="Q2610" s="205" t="s">
        <v>65</v>
      </c>
      <c r="R2610" s="205" t="s">
        <v>19783</v>
      </c>
      <c r="S2610" s="205" t="s">
        <v>19836</v>
      </c>
      <c r="T2610" s="205" t="s">
        <v>66</v>
      </c>
      <c r="U2610" s="208" t="s">
        <v>19858</v>
      </c>
      <c r="V2610" s="205">
        <v>1</v>
      </c>
      <c r="W2610" s="205" t="s">
        <v>68</v>
      </c>
      <c r="X2610" s="205" t="s">
        <v>69</v>
      </c>
      <c r="Y2610" s="205" t="s">
        <v>70</v>
      </c>
      <c r="Z2610" s="205" t="s">
        <v>19782</v>
      </c>
      <c r="AA2610" s="234" t="s">
        <v>71</v>
      </c>
      <c r="AB2610" s="216">
        <v>46310</v>
      </c>
      <c r="AC2610" s="205"/>
      <c r="AD2610" s="230" t="s">
        <v>72</v>
      </c>
      <c r="AE2610" s="126" t="s">
        <v>73</v>
      </c>
      <c r="AF2610" s="127" t="s">
        <v>74</v>
      </c>
      <c r="AG2610" s="128"/>
      <c r="AH2610" s="129"/>
      <c r="AI2610" s="129"/>
      <c r="AJ2610" s="126" t="s">
        <v>75</v>
      </c>
      <c r="AK2610" s="127" t="s">
        <v>76</v>
      </c>
      <c r="AL2610" s="129" t="s">
        <v>77</v>
      </c>
      <c r="AM2610" s="128" t="s">
        <v>19859</v>
      </c>
      <c r="AN2610" s="129"/>
      <c r="AO2610" s="127" t="s">
        <v>79</v>
      </c>
      <c r="AP2610" s="129"/>
      <c r="AQ2610" s="183"/>
      <c r="AR2610" s="183"/>
      <c r="AS2610" s="183"/>
    </row>
    <row r="2611" spans="1:45" customFormat="1" ht="30" hidden="1" customHeight="1">
      <c r="A2611" s="204" t="s">
        <v>49</v>
      </c>
      <c r="B2611" s="200" t="s">
        <v>19782</v>
      </c>
      <c r="C2611" s="200" t="s">
        <v>19783</v>
      </c>
      <c r="D2611" s="200" t="s">
        <v>19860</v>
      </c>
      <c r="E2611" s="200" t="s">
        <v>19861</v>
      </c>
      <c r="F2611" s="206" t="s">
        <v>19862</v>
      </c>
      <c r="G2611" s="201" t="s">
        <v>19863</v>
      </c>
      <c r="H2611" s="205" t="s">
        <v>19864</v>
      </c>
      <c r="I2611" s="204" t="s">
        <v>19865</v>
      </c>
      <c r="J2611" s="207" t="s">
        <v>19866</v>
      </c>
      <c r="K2611" s="208" t="s">
        <v>19867</v>
      </c>
      <c r="L2611" s="200" t="s">
        <v>60</v>
      </c>
      <c r="M2611" s="205" t="s">
        <v>61</v>
      </c>
      <c r="N2611" s="205" t="s">
        <v>19789</v>
      </c>
      <c r="O2611" s="205" t="s">
        <v>18857</v>
      </c>
      <c r="P2611" s="205" t="s">
        <v>18858</v>
      </c>
      <c r="Q2611" s="205" t="s">
        <v>65</v>
      </c>
      <c r="R2611" s="205" t="s">
        <v>19783</v>
      </c>
      <c r="S2611" s="205" t="s">
        <v>19861</v>
      </c>
      <c r="T2611" s="205" t="s">
        <v>66</v>
      </c>
      <c r="U2611" s="208" t="s">
        <v>19868</v>
      </c>
      <c r="V2611" s="205" t="s">
        <v>647</v>
      </c>
      <c r="W2611" s="205" t="s">
        <v>68</v>
      </c>
      <c r="X2611" s="205" t="s">
        <v>69</v>
      </c>
      <c r="Y2611" s="205" t="s">
        <v>70</v>
      </c>
      <c r="Z2611" s="205" t="s">
        <v>647</v>
      </c>
      <c r="AA2611" s="234" t="s">
        <v>71</v>
      </c>
      <c r="AB2611" s="216">
        <v>46310</v>
      </c>
      <c r="AC2611" s="205"/>
      <c r="AD2611" s="230" t="s">
        <v>375</v>
      </c>
      <c r="AE2611" s="126" t="s">
        <v>75</v>
      </c>
      <c r="AF2611" s="127" t="s">
        <v>76</v>
      </c>
      <c r="AG2611" s="128" t="s">
        <v>15007</v>
      </c>
      <c r="AH2611" s="129"/>
      <c r="AI2611" s="129"/>
      <c r="AJ2611" s="126" t="s">
        <v>73</v>
      </c>
      <c r="AK2611" s="127"/>
      <c r="AL2611" s="129"/>
      <c r="AM2611" s="128"/>
      <c r="AN2611" s="129"/>
      <c r="AO2611" s="127" t="s">
        <v>79</v>
      </c>
      <c r="AP2611" s="129"/>
      <c r="AQ2611" s="183"/>
      <c r="AR2611" s="183"/>
      <c r="AS2611" s="183"/>
    </row>
    <row r="2612" spans="1:45" customFormat="1" ht="30" hidden="1" customHeight="1">
      <c r="A2612" s="204" t="s">
        <v>49</v>
      </c>
      <c r="B2612" s="200" t="s">
        <v>19782</v>
      </c>
      <c r="C2612" s="200" t="s">
        <v>19783</v>
      </c>
      <c r="D2612" s="200" t="s">
        <v>19860</v>
      </c>
      <c r="E2612" s="200" t="s">
        <v>19861</v>
      </c>
      <c r="F2612" s="206" t="s">
        <v>19869</v>
      </c>
      <c r="G2612" s="201" t="s">
        <v>19870</v>
      </c>
      <c r="H2612" s="205" t="s">
        <v>19871</v>
      </c>
      <c r="I2612" s="204" t="s">
        <v>19872</v>
      </c>
      <c r="J2612" s="207" t="s">
        <v>19873</v>
      </c>
      <c r="K2612" s="208" t="s">
        <v>19874</v>
      </c>
      <c r="L2612" s="200" t="s">
        <v>90</v>
      </c>
      <c r="M2612" s="205" t="s">
        <v>61</v>
      </c>
      <c r="N2612" s="205" t="s">
        <v>19789</v>
      </c>
      <c r="O2612" s="205" t="s">
        <v>18857</v>
      </c>
      <c r="P2612" s="205" t="s">
        <v>18858</v>
      </c>
      <c r="Q2612" s="205" t="s">
        <v>65</v>
      </c>
      <c r="R2612" s="205" t="s">
        <v>19783</v>
      </c>
      <c r="S2612" s="205" t="s">
        <v>19861</v>
      </c>
      <c r="T2612" s="205" t="s">
        <v>93</v>
      </c>
      <c r="U2612" s="208" t="s">
        <v>19875</v>
      </c>
      <c r="V2612" s="205" t="s">
        <v>647</v>
      </c>
      <c r="W2612" s="205" t="s">
        <v>68</v>
      </c>
      <c r="X2612" s="205" t="s">
        <v>69</v>
      </c>
      <c r="Y2612" s="205" t="s">
        <v>70</v>
      </c>
      <c r="Z2612" s="205" t="s">
        <v>647</v>
      </c>
      <c r="AA2612" s="234" t="s">
        <v>71</v>
      </c>
      <c r="AB2612" s="216">
        <v>46310</v>
      </c>
      <c r="AC2612" s="205"/>
      <c r="AD2612" s="230" t="s">
        <v>375</v>
      </c>
      <c r="AE2612" s="126" t="s">
        <v>75</v>
      </c>
      <c r="AF2612" s="127" t="s">
        <v>76</v>
      </c>
      <c r="AG2612" s="128" t="s">
        <v>15007</v>
      </c>
      <c r="AH2612" s="129"/>
      <c r="AI2612" s="129"/>
      <c r="AJ2612" s="126" t="s">
        <v>73</v>
      </c>
      <c r="AK2612" s="127"/>
      <c r="AL2612" s="129"/>
      <c r="AM2612" s="128"/>
      <c r="AN2612" s="129"/>
      <c r="AO2612" s="127" t="s">
        <v>79</v>
      </c>
      <c r="AP2612" s="129"/>
      <c r="AQ2612" s="183"/>
      <c r="AR2612" s="183"/>
      <c r="AS2612" s="183"/>
    </row>
    <row r="2613" spans="1:45" customFormat="1" ht="30" hidden="1" customHeight="1">
      <c r="A2613" s="204" t="s">
        <v>49</v>
      </c>
      <c r="B2613" s="200" t="s">
        <v>19782</v>
      </c>
      <c r="C2613" s="200" t="s">
        <v>19783</v>
      </c>
      <c r="D2613" s="200" t="s">
        <v>19860</v>
      </c>
      <c r="E2613" s="200" t="s">
        <v>19861</v>
      </c>
      <c r="F2613" s="206" t="s">
        <v>19876</v>
      </c>
      <c r="G2613" s="201" t="s">
        <v>19877</v>
      </c>
      <c r="H2613" s="205" t="s">
        <v>19878</v>
      </c>
      <c r="I2613" s="204" t="s">
        <v>19879</v>
      </c>
      <c r="J2613" s="207" t="s">
        <v>19880</v>
      </c>
      <c r="K2613" s="208" t="s">
        <v>19881</v>
      </c>
      <c r="L2613" s="200" t="s">
        <v>60</v>
      </c>
      <c r="M2613" s="205" t="s">
        <v>61</v>
      </c>
      <c r="N2613" s="205" t="s">
        <v>19789</v>
      </c>
      <c r="O2613" s="205" t="s">
        <v>18857</v>
      </c>
      <c r="P2613" s="205" t="s">
        <v>18858</v>
      </c>
      <c r="Q2613" s="205" t="s">
        <v>65</v>
      </c>
      <c r="R2613" s="205" t="s">
        <v>19783</v>
      </c>
      <c r="S2613" s="205" t="s">
        <v>19861</v>
      </c>
      <c r="T2613" s="205" t="s">
        <v>66</v>
      </c>
      <c r="U2613" s="208" t="s">
        <v>19882</v>
      </c>
      <c r="V2613" s="205">
        <v>1</v>
      </c>
      <c r="W2613" s="205" t="s">
        <v>68</v>
      </c>
      <c r="X2613" s="205" t="s">
        <v>69</v>
      </c>
      <c r="Y2613" s="205" t="s">
        <v>70</v>
      </c>
      <c r="Z2613" s="205" t="s">
        <v>647</v>
      </c>
      <c r="AA2613" s="234" t="s">
        <v>71</v>
      </c>
      <c r="AB2613" s="216">
        <v>46310</v>
      </c>
      <c r="AC2613" s="205"/>
      <c r="AD2613" s="230" t="s">
        <v>72</v>
      </c>
      <c r="AE2613" s="126" t="s">
        <v>73</v>
      </c>
      <c r="AF2613" s="127" t="s">
        <v>74</v>
      </c>
      <c r="AG2613" s="128"/>
      <c r="AH2613" s="129"/>
      <c r="AI2613" s="129"/>
      <c r="AJ2613" s="126" t="s">
        <v>75</v>
      </c>
      <c r="AK2613" s="127" t="s">
        <v>76</v>
      </c>
      <c r="AL2613" s="129" t="s">
        <v>77</v>
      </c>
      <c r="AM2613" s="128" t="s">
        <v>19883</v>
      </c>
      <c r="AN2613" s="129"/>
      <c r="AO2613" s="127" t="s">
        <v>79</v>
      </c>
      <c r="AP2613" s="129"/>
      <c r="AQ2613" s="183"/>
      <c r="AR2613" s="183"/>
      <c r="AS2613" s="183"/>
    </row>
    <row r="2614" spans="1:45" customFormat="1" ht="30" hidden="1" customHeight="1">
      <c r="A2614" s="204" t="s">
        <v>49</v>
      </c>
      <c r="B2614" s="200" t="s">
        <v>19782</v>
      </c>
      <c r="C2614" s="200" t="s">
        <v>19783</v>
      </c>
      <c r="D2614" s="200" t="s">
        <v>19860</v>
      </c>
      <c r="E2614" s="200" t="s">
        <v>19861</v>
      </c>
      <c r="F2614" s="206" t="s">
        <v>19884</v>
      </c>
      <c r="G2614" s="201" t="s">
        <v>19885</v>
      </c>
      <c r="H2614" s="205" t="s">
        <v>19886</v>
      </c>
      <c r="I2614" s="204" t="s">
        <v>19887</v>
      </c>
      <c r="J2614" s="207" t="s">
        <v>19888</v>
      </c>
      <c r="K2614" s="208" t="s">
        <v>19889</v>
      </c>
      <c r="L2614" s="200" t="s">
        <v>60</v>
      </c>
      <c r="M2614" s="205" t="s">
        <v>61</v>
      </c>
      <c r="N2614" s="205" t="s">
        <v>19789</v>
      </c>
      <c r="O2614" s="205" t="s">
        <v>18857</v>
      </c>
      <c r="P2614" s="205" t="s">
        <v>18858</v>
      </c>
      <c r="Q2614" s="205" t="s">
        <v>65</v>
      </c>
      <c r="R2614" s="205" t="s">
        <v>19783</v>
      </c>
      <c r="S2614" s="205" t="s">
        <v>19861</v>
      </c>
      <c r="T2614" s="205" t="s">
        <v>66</v>
      </c>
      <c r="U2614" s="208" t="s">
        <v>19890</v>
      </c>
      <c r="V2614" s="205">
        <v>1</v>
      </c>
      <c r="W2614" s="205" t="s">
        <v>68</v>
      </c>
      <c r="X2614" s="205" t="s">
        <v>69</v>
      </c>
      <c r="Y2614" s="205" t="s">
        <v>70</v>
      </c>
      <c r="Z2614" s="205" t="s">
        <v>19782</v>
      </c>
      <c r="AA2614" s="234" t="s">
        <v>71</v>
      </c>
      <c r="AB2614" s="216">
        <v>46310</v>
      </c>
      <c r="AC2614" s="205"/>
      <c r="AD2614" s="230" t="s">
        <v>72</v>
      </c>
      <c r="AE2614" s="126" t="s">
        <v>73</v>
      </c>
      <c r="AF2614" s="127" t="s">
        <v>74</v>
      </c>
      <c r="AG2614" s="128"/>
      <c r="AH2614" s="129"/>
      <c r="AI2614" s="129"/>
      <c r="AJ2614" s="126" t="s">
        <v>75</v>
      </c>
      <c r="AK2614" s="127" t="s">
        <v>76</v>
      </c>
      <c r="AL2614" s="129" t="s">
        <v>77</v>
      </c>
      <c r="AM2614" s="128" t="s">
        <v>19891</v>
      </c>
      <c r="AN2614" s="129"/>
      <c r="AO2614" s="127" t="s">
        <v>79</v>
      </c>
      <c r="AP2614" s="129"/>
      <c r="AQ2614" s="183"/>
      <c r="AR2614" s="183"/>
      <c r="AS2614" s="183"/>
    </row>
    <row r="2615" spans="1:45" customFormat="1" ht="30" hidden="1" customHeight="1">
      <c r="A2615" s="204" t="s">
        <v>49</v>
      </c>
      <c r="B2615" s="200" t="s">
        <v>19782</v>
      </c>
      <c r="C2615" s="200" t="s">
        <v>19783</v>
      </c>
      <c r="D2615" s="200" t="s">
        <v>19892</v>
      </c>
      <c r="E2615" s="200" t="s">
        <v>19893</v>
      </c>
      <c r="F2615" s="206" t="s">
        <v>19894</v>
      </c>
      <c r="G2615" s="201" t="s">
        <v>19895</v>
      </c>
      <c r="H2615" s="205" t="s">
        <v>19896</v>
      </c>
      <c r="I2615" s="204" t="s">
        <v>19897</v>
      </c>
      <c r="J2615" s="207" t="s">
        <v>19898</v>
      </c>
      <c r="K2615" s="208" t="s">
        <v>19899</v>
      </c>
      <c r="L2615" s="200" t="s">
        <v>60</v>
      </c>
      <c r="M2615" s="205" t="s">
        <v>61</v>
      </c>
      <c r="N2615" s="205" t="s">
        <v>19789</v>
      </c>
      <c r="O2615" s="205" t="s">
        <v>18857</v>
      </c>
      <c r="P2615" s="205" t="s">
        <v>18858</v>
      </c>
      <c r="Q2615" s="205" t="s">
        <v>65</v>
      </c>
      <c r="R2615" s="205" t="s">
        <v>19783</v>
      </c>
      <c r="S2615" s="205" t="s">
        <v>19893</v>
      </c>
      <c r="T2615" s="205" t="s">
        <v>66</v>
      </c>
      <c r="U2615" s="208" t="s">
        <v>19900</v>
      </c>
      <c r="V2615" s="205" t="s">
        <v>647</v>
      </c>
      <c r="W2615" s="205" t="s">
        <v>68</v>
      </c>
      <c r="X2615" s="205" t="s">
        <v>69</v>
      </c>
      <c r="Y2615" s="205" t="s">
        <v>70</v>
      </c>
      <c r="Z2615" s="205" t="s">
        <v>647</v>
      </c>
      <c r="AA2615" s="234" t="s">
        <v>71</v>
      </c>
      <c r="AB2615" s="216">
        <v>46310</v>
      </c>
      <c r="AC2615" s="205"/>
      <c r="AD2615" s="230" t="s">
        <v>375</v>
      </c>
      <c r="AE2615" s="126" t="s">
        <v>75</v>
      </c>
      <c r="AF2615" s="127" t="s">
        <v>76</v>
      </c>
      <c r="AG2615" s="128" t="s">
        <v>15007</v>
      </c>
      <c r="AH2615" s="129"/>
      <c r="AI2615" s="129"/>
      <c r="AJ2615" s="126" t="s">
        <v>73</v>
      </c>
      <c r="AK2615" s="127"/>
      <c r="AL2615" s="129"/>
      <c r="AM2615" s="128"/>
      <c r="AN2615" s="129"/>
      <c r="AO2615" s="127" t="s">
        <v>79</v>
      </c>
      <c r="AP2615" s="129"/>
      <c r="AQ2615" s="183"/>
      <c r="AR2615" s="183"/>
      <c r="AS2615" s="183"/>
    </row>
    <row r="2616" spans="1:45" customFormat="1" ht="30" hidden="1" customHeight="1">
      <c r="A2616" s="204" t="s">
        <v>49</v>
      </c>
      <c r="B2616" s="200" t="s">
        <v>19782</v>
      </c>
      <c r="C2616" s="200" t="s">
        <v>19783</v>
      </c>
      <c r="D2616" s="200" t="s">
        <v>19892</v>
      </c>
      <c r="E2616" s="200" t="s">
        <v>19893</v>
      </c>
      <c r="F2616" s="206" t="s">
        <v>19901</v>
      </c>
      <c r="G2616" s="201" t="s">
        <v>19902</v>
      </c>
      <c r="H2616" s="205" t="s">
        <v>19903</v>
      </c>
      <c r="I2616" s="204" t="s">
        <v>19904</v>
      </c>
      <c r="J2616" s="207" t="s">
        <v>19905</v>
      </c>
      <c r="K2616" s="208" t="s">
        <v>19906</v>
      </c>
      <c r="L2616" s="200" t="s">
        <v>90</v>
      </c>
      <c r="M2616" s="205" t="s">
        <v>61</v>
      </c>
      <c r="N2616" s="205" t="s">
        <v>19789</v>
      </c>
      <c r="O2616" s="205" t="s">
        <v>18857</v>
      </c>
      <c r="P2616" s="205" t="s">
        <v>18858</v>
      </c>
      <c r="Q2616" s="205" t="s">
        <v>65</v>
      </c>
      <c r="R2616" s="205" t="s">
        <v>19783</v>
      </c>
      <c r="S2616" s="205" t="s">
        <v>19893</v>
      </c>
      <c r="T2616" s="205" t="s">
        <v>93</v>
      </c>
      <c r="U2616" s="208" t="s">
        <v>19907</v>
      </c>
      <c r="V2616" s="205">
        <v>0.95</v>
      </c>
      <c r="W2616" s="205" t="s">
        <v>68</v>
      </c>
      <c r="X2616" s="205" t="s">
        <v>69</v>
      </c>
      <c r="Y2616" s="205" t="s">
        <v>70</v>
      </c>
      <c r="Z2616" s="205" t="s">
        <v>95</v>
      </c>
      <c r="AA2616" s="234" t="s">
        <v>71</v>
      </c>
      <c r="AB2616" s="216">
        <v>46310</v>
      </c>
      <c r="AC2616" s="205"/>
      <c r="AD2616" s="230" t="s">
        <v>72</v>
      </c>
      <c r="AE2616" s="126" t="s">
        <v>73</v>
      </c>
      <c r="AF2616" s="127" t="s">
        <v>74</v>
      </c>
      <c r="AG2616" s="128"/>
      <c r="AH2616" s="129"/>
      <c r="AI2616" s="129"/>
      <c r="AJ2616" s="126" t="s">
        <v>75</v>
      </c>
      <c r="AK2616" s="127" t="s">
        <v>76</v>
      </c>
      <c r="AL2616" s="129" t="s">
        <v>77</v>
      </c>
      <c r="AM2616" s="128" t="s">
        <v>19908</v>
      </c>
      <c r="AN2616" s="129"/>
      <c r="AO2616" s="127" t="s">
        <v>79</v>
      </c>
      <c r="AP2616" s="129"/>
      <c r="AQ2616" s="183"/>
      <c r="AR2616" s="183"/>
      <c r="AS2616" s="183"/>
    </row>
    <row r="2617" spans="1:45" customFormat="1" ht="30" hidden="1" customHeight="1">
      <c r="A2617" s="204" t="s">
        <v>49</v>
      </c>
      <c r="B2617" s="200" t="s">
        <v>19782</v>
      </c>
      <c r="C2617" s="200" t="s">
        <v>19783</v>
      </c>
      <c r="D2617" s="200" t="s">
        <v>19892</v>
      </c>
      <c r="E2617" s="200" t="s">
        <v>19893</v>
      </c>
      <c r="F2617" s="206" t="s">
        <v>19909</v>
      </c>
      <c r="G2617" s="201" t="s">
        <v>19910</v>
      </c>
      <c r="H2617" s="205" t="s">
        <v>19911</v>
      </c>
      <c r="I2617" s="204" t="s">
        <v>19912</v>
      </c>
      <c r="J2617" s="207" t="s">
        <v>19913</v>
      </c>
      <c r="K2617" s="208" t="s">
        <v>19914</v>
      </c>
      <c r="L2617" s="200" t="s">
        <v>60</v>
      </c>
      <c r="M2617" s="205" t="s">
        <v>61</v>
      </c>
      <c r="N2617" s="205" t="s">
        <v>19789</v>
      </c>
      <c r="O2617" s="205" t="s">
        <v>18857</v>
      </c>
      <c r="P2617" s="205" t="s">
        <v>18858</v>
      </c>
      <c r="Q2617" s="205" t="s">
        <v>65</v>
      </c>
      <c r="R2617" s="205" t="s">
        <v>19783</v>
      </c>
      <c r="S2617" s="205" t="s">
        <v>19893</v>
      </c>
      <c r="T2617" s="205" t="s">
        <v>66</v>
      </c>
      <c r="U2617" s="208" t="s">
        <v>19915</v>
      </c>
      <c r="V2617" s="205">
        <v>1</v>
      </c>
      <c r="W2617" s="205" t="s">
        <v>68</v>
      </c>
      <c r="X2617" s="205" t="s">
        <v>69</v>
      </c>
      <c r="Y2617" s="205" t="s">
        <v>70</v>
      </c>
      <c r="Z2617" s="205" t="s">
        <v>647</v>
      </c>
      <c r="AA2617" s="234" t="s">
        <v>71</v>
      </c>
      <c r="AB2617" s="216">
        <v>46310</v>
      </c>
      <c r="AC2617" s="205"/>
      <c r="AD2617" s="230" t="s">
        <v>72</v>
      </c>
      <c r="AE2617" s="126" t="s">
        <v>73</v>
      </c>
      <c r="AF2617" s="127" t="s">
        <v>74</v>
      </c>
      <c r="AG2617" s="128"/>
      <c r="AH2617" s="129"/>
      <c r="AI2617" s="129"/>
      <c r="AJ2617" s="126" t="s">
        <v>75</v>
      </c>
      <c r="AK2617" s="127" t="s">
        <v>76</v>
      </c>
      <c r="AL2617" s="129" t="s">
        <v>77</v>
      </c>
      <c r="AM2617" s="128" t="s">
        <v>19916</v>
      </c>
      <c r="AN2617" s="129"/>
      <c r="AO2617" s="127" t="s">
        <v>79</v>
      </c>
      <c r="AP2617" s="129"/>
      <c r="AQ2617" s="183"/>
      <c r="AR2617" s="183"/>
      <c r="AS2617" s="183"/>
    </row>
    <row r="2618" spans="1:45" customFormat="1" ht="30" hidden="1" customHeight="1">
      <c r="A2618" s="204" t="s">
        <v>49</v>
      </c>
      <c r="B2618" s="200" t="s">
        <v>19782</v>
      </c>
      <c r="C2618" s="200" t="s">
        <v>19783</v>
      </c>
      <c r="D2618" s="200" t="s">
        <v>18822</v>
      </c>
      <c r="E2618" s="200" t="s">
        <v>19917</v>
      </c>
      <c r="F2618" s="206" t="s">
        <v>19918</v>
      </c>
      <c r="G2618" s="201" t="s">
        <v>19919</v>
      </c>
      <c r="H2618" s="205" t="s">
        <v>19920</v>
      </c>
      <c r="I2618" s="204" t="s">
        <v>19921</v>
      </c>
      <c r="J2618" s="207" t="s">
        <v>19922</v>
      </c>
      <c r="K2618" s="208" t="s">
        <v>19923</v>
      </c>
      <c r="L2618" s="200" t="s">
        <v>60</v>
      </c>
      <c r="M2618" s="205" t="s">
        <v>61</v>
      </c>
      <c r="N2618" s="205" t="s">
        <v>19789</v>
      </c>
      <c r="O2618" s="205" t="s">
        <v>18857</v>
      </c>
      <c r="P2618" s="205" t="s">
        <v>18858</v>
      </c>
      <c r="Q2618" s="205" t="s">
        <v>65</v>
      </c>
      <c r="R2618" s="205" t="s">
        <v>19783</v>
      </c>
      <c r="S2618" s="205" t="s">
        <v>19917</v>
      </c>
      <c r="T2618" s="205" t="s">
        <v>66</v>
      </c>
      <c r="U2618" s="208" t="s">
        <v>19924</v>
      </c>
      <c r="V2618" s="205" t="s">
        <v>647</v>
      </c>
      <c r="W2618" s="205" t="s">
        <v>68</v>
      </c>
      <c r="X2618" s="205" t="s">
        <v>69</v>
      </c>
      <c r="Y2618" s="205" t="s">
        <v>70</v>
      </c>
      <c r="Z2618" s="205" t="s">
        <v>647</v>
      </c>
      <c r="AA2618" s="234" t="s">
        <v>71</v>
      </c>
      <c r="AB2618" s="216">
        <v>46310</v>
      </c>
      <c r="AC2618" s="205"/>
      <c r="AD2618" s="230" t="s">
        <v>375</v>
      </c>
      <c r="AE2618" s="126" t="s">
        <v>75</v>
      </c>
      <c r="AF2618" s="127" t="s">
        <v>76</v>
      </c>
      <c r="AG2618" s="128" t="s">
        <v>15007</v>
      </c>
      <c r="AH2618" s="129"/>
      <c r="AI2618" s="129"/>
      <c r="AJ2618" s="126" t="s">
        <v>73</v>
      </c>
      <c r="AK2618" s="127"/>
      <c r="AL2618" s="129"/>
      <c r="AM2618" s="128"/>
      <c r="AN2618" s="129"/>
      <c r="AO2618" s="127" t="s">
        <v>79</v>
      </c>
      <c r="AP2618" s="129"/>
      <c r="AQ2618" s="183"/>
      <c r="AR2618" s="183"/>
      <c r="AS2618" s="183"/>
    </row>
    <row r="2619" spans="1:45" customFormat="1" ht="30" hidden="1" customHeight="1">
      <c r="A2619" s="204" t="s">
        <v>49</v>
      </c>
      <c r="B2619" s="200" t="s">
        <v>19782</v>
      </c>
      <c r="C2619" s="200" t="s">
        <v>19783</v>
      </c>
      <c r="D2619" s="200" t="s">
        <v>18822</v>
      </c>
      <c r="E2619" s="200" t="s">
        <v>19917</v>
      </c>
      <c r="F2619" s="206" t="s">
        <v>19925</v>
      </c>
      <c r="G2619" s="201" t="s">
        <v>19926</v>
      </c>
      <c r="H2619" s="205" t="s">
        <v>19927</v>
      </c>
      <c r="I2619" s="204" t="s">
        <v>19928</v>
      </c>
      <c r="J2619" s="207" t="s">
        <v>19929</v>
      </c>
      <c r="K2619" s="208" t="s">
        <v>19930</v>
      </c>
      <c r="L2619" s="200" t="s">
        <v>90</v>
      </c>
      <c r="M2619" s="205" t="s">
        <v>61</v>
      </c>
      <c r="N2619" s="205" t="s">
        <v>19789</v>
      </c>
      <c r="O2619" s="205" t="s">
        <v>18857</v>
      </c>
      <c r="P2619" s="205" t="s">
        <v>18858</v>
      </c>
      <c r="Q2619" s="205" t="s">
        <v>65</v>
      </c>
      <c r="R2619" s="205" t="s">
        <v>19783</v>
      </c>
      <c r="S2619" s="205" t="s">
        <v>19917</v>
      </c>
      <c r="T2619" s="205" t="s">
        <v>93</v>
      </c>
      <c r="U2619" s="208" t="s">
        <v>18837</v>
      </c>
      <c r="V2619" s="205">
        <v>0.95</v>
      </c>
      <c r="W2619" s="205" t="s">
        <v>68</v>
      </c>
      <c r="X2619" s="205" t="s">
        <v>69</v>
      </c>
      <c r="Y2619" s="205" t="s">
        <v>70</v>
      </c>
      <c r="Z2619" s="205" t="s">
        <v>95</v>
      </c>
      <c r="AA2619" s="234" t="s">
        <v>71</v>
      </c>
      <c r="AB2619" s="216">
        <v>46310</v>
      </c>
      <c r="AC2619" s="205"/>
      <c r="AD2619" s="230" t="s">
        <v>72</v>
      </c>
      <c r="AE2619" s="126" t="s">
        <v>73</v>
      </c>
      <c r="AF2619" s="127" t="s">
        <v>74</v>
      </c>
      <c r="AG2619" s="128"/>
      <c r="AH2619" s="129"/>
      <c r="AI2619" s="129"/>
      <c r="AJ2619" s="126" t="s">
        <v>75</v>
      </c>
      <c r="AK2619" s="127" t="s">
        <v>76</v>
      </c>
      <c r="AL2619" s="129" t="s">
        <v>77</v>
      </c>
      <c r="AM2619" s="128" t="s">
        <v>19931</v>
      </c>
      <c r="AN2619" s="129"/>
      <c r="AO2619" s="127" t="s">
        <v>79</v>
      </c>
      <c r="AP2619" s="129"/>
      <c r="AQ2619" s="183"/>
      <c r="AR2619" s="183"/>
      <c r="AS2619" s="183"/>
    </row>
    <row r="2620" spans="1:45" customFormat="1" ht="30" hidden="1" customHeight="1">
      <c r="A2620" s="204" t="s">
        <v>49</v>
      </c>
      <c r="B2620" s="200" t="s">
        <v>19782</v>
      </c>
      <c r="C2620" s="200" t="s">
        <v>19783</v>
      </c>
      <c r="D2620" s="200" t="s">
        <v>18822</v>
      </c>
      <c r="E2620" s="200" t="s">
        <v>19917</v>
      </c>
      <c r="F2620" s="206" t="s">
        <v>19932</v>
      </c>
      <c r="G2620" s="201" t="s">
        <v>19933</v>
      </c>
      <c r="H2620" s="205" t="s">
        <v>19934</v>
      </c>
      <c r="I2620" s="204" t="s">
        <v>19935</v>
      </c>
      <c r="J2620" s="207" t="s">
        <v>19936</v>
      </c>
      <c r="K2620" s="208" t="s">
        <v>19937</v>
      </c>
      <c r="L2620" s="200" t="s">
        <v>60</v>
      </c>
      <c r="M2620" s="205" t="s">
        <v>61</v>
      </c>
      <c r="N2620" s="205" t="s">
        <v>19789</v>
      </c>
      <c r="O2620" s="205" t="s">
        <v>18857</v>
      </c>
      <c r="P2620" s="205" t="s">
        <v>18858</v>
      </c>
      <c r="Q2620" s="205" t="s">
        <v>65</v>
      </c>
      <c r="R2620" s="205" t="s">
        <v>19783</v>
      </c>
      <c r="S2620" s="205" t="s">
        <v>19917</v>
      </c>
      <c r="T2620" s="205" t="s">
        <v>66</v>
      </c>
      <c r="U2620" s="208" t="s">
        <v>18845</v>
      </c>
      <c r="V2620" s="205">
        <v>1</v>
      </c>
      <c r="W2620" s="205" t="s">
        <v>68</v>
      </c>
      <c r="X2620" s="205" t="s">
        <v>69</v>
      </c>
      <c r="Y2620" s="205" t="s">
        <v>70</v>
      </c>
      <c r="Z2620" s="205" t="s">
        <v>647</v>
      </c>
      <c r="AA2620" s="234" t="s">
        <v>71</v>
      </c>
      <c r="AB2620" s="216">
        <v>46310</v>
      </c>
      <c r="AC2620" s="205"/>
      <c r="AD2620" s="230" t="s">
        <v>72</v>
      </c>
      <c r="AE2620" s="126" t="s">
        <v>73</v>
      </c>
      <c r="AF2620" s="127" t="s">
        <v>74</v>
      </c>
      <c r="AG2620" s="128"/>
      <c r="AH2620" s="129"/>
      <c r="AI2620" s="129"/>
      <c r="AJ2620" s="126" t="s">
        <v>75</v>
      </c>
      <c r="AK2620" s="127" t="s">
        <v>76</v>
      </c>
      <c r="AL2620" s="129" t="s">
        <v>77</v>
      </c>
      <c r="AM2620" s="128" t="s">
        <v>19938</v>
      </c>
      <c r="AN2620" s="129"/>
      <c r="AO2620" s="127" t="s">
        <v>79</v>
      </c>
      <c r="AP2620" s="129"/>
      <c r="AQ2620" s="183"/>
      <c r="AR2620" s="183"/>
      <c r="AS2620" s="183"/>
    </row>
    <row r="2621" spans="1:45" customFormat="1" ht="30" hidden="1" customHeight="1">
      <c r="A2621" s="204" t="s">
        <v>49</v>
      </c>
      <c r="B2621" s="200" t="s">
        <v>14615</v>
      </c>
      <c r="C2621" s="200" t="s">
        <v>14616</v>
      </c>
      <c r="D2621" s="200" t="s">
        <v>18264</v>
      </c>
      <c r="E2621" s="200" t="s">
        <v>19939</v>
      </c>
      <c r="F2621" s="206" t="s">
        <v>19940</v>
      </c>
      <c r="G2621" s="201" t="s">
        <v>19941</v>
      </c>
      <c r="H2621" s="205" t="s">
        <v>19942</v>
      </c>
      <c r="I2621" s="204" t="s">
        <v>19943</v>
      </c>
      <c r="J2621" s="207" t="s">
        <v>19944</v>
      </c>
      <c r="K2621" s="208" t="s">
        <v>19945</v>
      </c>
      <c r="L2621" s="200" t="s">
        <v>90</v>
      </c>
      <c r="M2621" s="205" t="s">
        <v>61</v>
      </c>
      <c r="N2621" s="205" t="s">
        <v>62</v>
      </c>
      <c r="O2621" s="205" t="s">
        <v>91</v>
      </c>
      <c r="P2621" s="205" t="s">
        <v>92</v>
      </c>
      <c r="Q2621" s="205" t="s">
        <v>65</v>
      </c>
      <c r="R2621" s="205" t="s">
        <v>14616</v>
      </c>
      <c r="S2621" s="205" t="s">
        <v>19939</v>
      </c>
      <c r="T2621" s="205" t="s">
        <v>93</v>
      </c>
      <c r="U2621" s="208" t="s">
        <v>18272</v>
      </c>
      <c r="V2621" s="205">
        <v>0.95</v>
      </c>
      <c r="W2621" s="205" t="s">
        <v>68</v>
      </c>
      <c r="X2621" s="205" t="s">
        <v>69</v>
      </c>
      <c r="Y2621" s="205" t="s">
        <v>70</v>
      </c>
      <c r="Z2621" s="205" t="s">
        <v>95</v>
      </c>
      <c r="AA2621" s="234" t="s">
        <v>71</v>
      </c>
      <c r="AB2621" s="216">
        <v>46310</v>
      </c>
      <c r="AC2621" s="205"/>
      <c r="AD2621" s="230" t="s">
        <v>72</v>
      </c>
      <c r="AE2621" s="126" t="s">
        <v>73</v>
      </c>
      <c r="AF2621" s="127" t="s">
        <v>74</v>
      </c>
      <c r="AG2621" s="128"/>
      <c r="AH2621" s="129"/>
      <c r="AI2621" s="129"/>
      <c r="AJ2621" s="126" t="s">
        <v>75</v>
      </c>
      <c r="AK2621" s="127" t="s">
        <v>76</v>
      </c>
      <c r="AL2621" s="129" t="s">
        <v>77</v>
      </c>
      <c r="AM2621" s="128" t="s">
        <v>18273</v>
      </c>
      <c r="AN2621" s="129"/>
      <c r="AO2621" s="127" t="s">
        <v>79</v>
      </c>
      <c r="AP2621" s="129"/>
      <c r="AQ2621" s="183"/>
      <c r="AR2621" s="183"/>
      <c r="AS2621" s="183"/>
    </row>
    <row r="2622" spans="1:45" customFormat="1" ht="30" hidden="1" customHeight="1">
      <c r="A2622" s="204" t="s">
        <v>49</v>
      </c>
      <c r="B2622" s="200" t="s">
        <v>14615</v>
      </c>
      <c r="C2622" s="200" t="s">
        <v>14616</v>
      </c>
      <c r="D2622" s="200" t="s">
        <v>18264</v>
      </c>
      <c r="E2622" s="200" t="s">
        <v>19939</v>
      </c>
      <c r="F2622" s="206" t="s">
        <v>19946</v>
      </c>
      <c r="G2622" s="201" t="s">
        <v>19947</v>
      </c>
      <c r="H2622" s="205" t="s">
        <v>19948</v>
      </c>
      <c r="I2622" s="204" t="s">
        <v>19949</v>
      </c>
      <c r="J2622" s="207" t="s">
        <v>19950</v>
      </c>
      <c r="K2622" s="208" t="s">
        <v>19951</v>
      </c>
      <c r="L2622" s="200" t="s">
        <v>60</v>
      </c>
      <c r="M2622" s="205" t="s">
        <v>61</v>
      </c>
      <c r="N2622" s="205" t="s">
        <v>62</v>
      </c>
      <c r="O2622" s="205" t="s">
        <v>91</v>
      </c>
      <c r="P2622" s="205" t="s">
        <v>92</v>
      </c>
      <c r="Q2622" s="205" t="s">
        <v>65</v>
      </c>
      <c r="R2622" s="205" t="s">
        <v>14616</v>
      </c>
      <c r="S2622" s="205" t="s">
        <v>19939</v>
      </c>
      <c r="T2622" s="205" t="s">
        <v>66</v>
      </c>
      <c r="U2622" s="208" t="s">
        <v>18280</v>
      </c>
      <c r="V2622" s="205">
        <v>1</v>
      </c>
      <c r="W2622" s="205" t="s">
        <v>68</v>
      </c>
      <c r="X2622" s="205" t="s">
        <v>69</v>
      </c>
      <c r="Y2622" s="205" t="s">
        <v>70</v>
      </c>
      <c r="Z2622" s="205" t="s">
        <v>647</v>
      </c>
      <c r="AA2622" s="234" t="s">
        <v>71</v>
      </c>
      <c r="AB2622" s="216">
        <v>46310</v>
      </c>
      <c r="AC2622" s="205"/>
      <c r="AD2622" s="230" t="s">
        <v>72</v>
      </c>
      <c r="AE2622" s="126" t="s">
        <v>73</v>
      </c>
      <c r="AF2622" s="127" t="s">
        <v>74</v>
      </c>
      <c r="AG2622" s="128"/>
      <c r="AH2622" s="129"/>
      <c r="AI2622" s="129"/>
      <c r="AJ2622" s="126" t="s">
        <v>75</v>
      </c>
      <c r="AK2622" s="127" t="s">
        <v>76</v>
      </c>
      <c r="AL2622" s="129" t="s">
        <v>77</v>
      </c>
      <c r="AM2622" s="128" t="s">
        <v>19952</v>
      </c>
      <c r="AN2622" s="129"/>
      <c r="AO2622" s="127" t="s">
        <v>79</v>
      </c>
      <c r="AP2622" s="129"/>
      <c r="AQ2622" s="183"/>
      <c r="AR2622" s="183"/>
      <c r="AS2622" s="183"/>
    </row>
    <row r="2623" spans="1:45" customFormat="1" ht="30" hidden="1" customHeight="1">
      <c r="A2623" s="204" t="s">
        <v>49</v>
      </c>
      <c r="B2623" s="200" t="s">
        <v>14615</v>
      </c>
      <c r="C2623" s="200" t="s">
        <v>14616</v>
      </c>
      <c r="D2623" s="200" t="s">
        <v>18264</v>
      </c>
      <c r="E2623" s="200" t="s">
        <v>19939</v>
      </c>
      <c r="F2623" s="206" t="s">
        <v>19953</v>
      </c>
      <c r="G2623" s="201" t="s">
        <v>19954</v>
      </c>
      <c r="H2623" s="205" t="s">
        <v>19955</v>
      </c>
      <c r="I2623" s="204" t="s">
        <v>19956</v>
      </c>
      <c r="J2623" s="207" t="s">
        <v>19957</v>
      </c>
      <c r="K2623" s="208" t="s">
        <v>19958</v>
      </c>
      <c r="L2623" s="200" t="s">
        <v>60</v>
      </c>
      <c r="M2623" s="205" t="s">
        <v>61</v>
      </c>
      <c r="N2623" s="205" t="s">
        <v>62</v>
      </c>
      <c r="O2623" s="205" t="s">
        <v>91</v>
      </c>
      <c r="P2623" s="205" t="s">
        <v>92</v>
      </c>
      <c r="Q2623" s="205" t="s">
        <v>65</v>
      </c>
      <c r="R2623" s="205" t="s">
        <v>14616</v>
      </c>
      <c r="S2623" s="205" t="s">
        <v>19939</v>
      </c>
      <c r="T2623" s="205" t="s">
        <v>66</v>
      </c>
      <c r="U2623" s="208" t="s">
        <v>18288</v>
      </c>
      <c r="V2623" s="205">
        <v>1</v>
      </c>
      <c r="W2623" s="205" t="s">
        <v>68</v>
      </c>
      <c r="X2623" s="205" t="s">
        <v>69</v>
      </c>
      <c r="Y2623" s="205" t="s">
        <v>70</v>
      </c>
      <c r="Z2623" s="205" t="s">
        <v>14615</v>
      </c>
      <c r="AA2623" s="234" t="s">
        <v>71</v>
      </c>
      <c r="AB2623" s="216">
        <v>46310</v>
      </c>
      <c r="AC2623" s="205"/>
      <c r="AD2623" s="230" t="s">
        <v>72</v>
      </c>
      <c r="AE2623" s="126" t="s">
        <v>73</v>
      </c>
      <c r="AF2623" s="127" t="s">
        <v>74</v>
      </c>
      <c r="AG2623" s="128"/>
      <c r="AH2623" s="129"/>
      <c r="AI2623" s="129"/>
      <c r="AJ2623" s="126" t="s">
        <v>75</v>
      </c>
      <c r="AK2623" s="127" t="s">
        <v>76</v>
      </c>
      <c r="AL2623" s="129" t="s">
        <v>77</v>
      </c>
      <c r="AM2623" s="128" t="s">
        <v>19959</v>
      </c>
      <c r="AN2623" s="129"/>
      <c r="AO2623" s="127" t="s">
        <v>79</v>
      </c>
      <c r="AP2623" s="129"/>
      <c r="AQ2623" s="183"/>
      <c r="AR2623" s="183"/>
      <c r="AS2623" s="183"/>
    </row>
    <row r="2624" spans="1:45" customFormat="1" ht="30" hidden="1" customHeight="1">
      <c r="A2624" s="204" t="s">
        <v>49</v>
      </c>
      <c r="B2624" s="200" t="s">
        <v>14615</v>
      </c>
      <c r="C2624" s="200" t="s">
        <v>14616</v>
      </c>
      <c r="D2624" s="200" t="s">
        <v>19960</v>
      </c>
      <c r="E2624" s="200" t="s">
        <v>19961</v>
      </c>
      <c r="F2624" s="206" t="s">
        <v>19962</v>
      </c>
      <c r="G2624" s="201" t="s">
        <v>19963</v>
      </c>
      <c r="H2624" s="205" t="s">
        <v>19964</v>
      </c>
      <c r="I2624" s="204" t="s">
        <v>19965</v>
      </c>
      <c r="J2624" s="207" t="s">
        <v>19966</v>
      </c>
      <c r="K2624" s="208" t="s">
        <v>19967</v>
      </c>
      <c r="L2624" s="200" t="s">
        <v>90</v>
      </c>
      <c r="M2624" s="205" t="s">
        <v>61</v>
      </c>
      <c r="N2624" s="205" t="s">
        <v>62</v>
      </c>
      <c r="O2624" s="205" t="s">
        <v>91</v>
      </c>
      <c r="P2624" s="205" t="s">
        <v>92</v>
      </c>
      <c r="Q2624" s="205" t="s">
        <v>65</v>
      </c>
      <c r="R2624" s="205" t="s">
        <v>14616</v>
      </c>
      <c r="S2624" s="205" t="s">
        <v>19961</v>
      </c>
      <c r="T2624" s="205" t="s">
        <v>93</v>
      </c>
      <c r="U2624" s="208" t="s">
        <v>19968</v>
      </c>
      <c r="V2624" s="205">
        <v>0.95</v>
      </c>
      <c r="W2624" s="205" t="s">
        <v>68</v>
      </c>
      <c r="X2624" s="205" t="s">
        <v>69</v>
      </c>
      <c r="Y2624" s="205" t="s">
        <v>70</v>
      </c>
      <c r="Z2624" s="205" t="s">
        <v>95</v>
      </c>
      <c r="AA2624" s="234" t="s">
        <v>71</v>
      </c>
      <c r="AB2624" s="216">
        <v>46310</v>
      </c>
      <c r="AC2624" s="205"/>
      <c r="AD2624" s="230" t="s">
        <v>72</v>
      </c>
      <c r="AE2624" s="126" t="s">
        <v>73</v>
      </c>
      <c r="AF2624" s="127" t="s">
        <v>74</v>
      </c>
      <c r="AG2624" s="128"/>
      <c r="AH2624" s="129"/>
      <c r="AI2624" s="129"/>
      <c r="AJ2624" s="126" t="s">
        <v>75</v>
      </c>
      <c r="AK2624" s="127" t="s">
        <v>76</v>
      </c>
      <c r="AL2624" s="129" t="s">
        <v>77</v>
      </c>
      <c r="AM2624" s="128" t="s">
        <v>19969</v>
      </c>
      <c r="AN2624" s="129"/>
      <c r="AO2624" s="127" t="s">
        <v>79</v>
      </c>
      <c r="AP2624" s="129"/>
      <c r="AQ2624" s="183"/>
      <c r="AR2624" s="183"/>
      <c r="AS2624" s="183"/>
    </row>
    <row r="2625" spans="1:45" customFormat="1" ht="30" hidden="1" customHeight="1">
      <c r="A2625" s="204" t="s">
        <v>49</v>
      </c>
      <c r="B2625" s="200" t="s">
        <v>14615</v>
      </c>
      <c r="C2625" s="200" t="s">
        <v>14616</v>
      </c>
      <c r="D2625" s="200" t="s">
        <v>19960</v>
      </c>
      <c r="E2625" s="200" t="s">
        <v>19961</v>
      </c>
      <c r="F2625" s="206" t="s">
        <v>19970</v>
      </c>
      <c r="G2625" s="201" t="s">
        <v>19971</v>
      </c>
      <c r="H2625" s="205" t="s">
        <v>19972</v>
      </c>
      <c r="I2625" s="204" t="s">
        <v>19973</v>
      </c>
      <c r="J2625" s="207" t="s">
        <v>19974</v>
      </c>
      <c r="K2625" s="208" t="s">
        <v>19975</v>
      </c>
      <c r="L2625" s="200" t="s">
        <v>60</v>
      </c>
      <c r="M2625" s="205" t="s">
        <v>61</v>
      </c>
      <c r="N2625" s="205" t="s">
        <v>62</v>
      </c>
      <c r="O2625" s="205" t="s">
        <v>91</v>
      </c>
      <c r="P2625" s="205" t="s">
        <v>92</v>
      </c>
      <c r="Q2625" s="205" t="s">
        <v>65</v>
      </c>
      <c r="R2625" s="205" t="s">
        <v>14616</v>
      </c>
      <c r="S2625" s="205" t="s">
        <v>19961</v>
      </c>
      <c r="T2625" s="205" t="s">
        <v>66</v>
      </c>
      <c r="U2625" s="208" t="s">
        <v>19976</v>
      </c>
      <c r="V2625" s="205">
        <v>1</v>
      </c>
      <c r="W2625" s="205" t="s">
        <v>68</v>
      </c>
      <c r="X2625" s="205" t="s">
        <v>69</v>
      </c>
      <c r="Y2625" s="205" t="s">
        <v>70</v>
      </c>
      <c r="Z2625" s="205" t="s">
        <v>647</v>
      </c>
      <c r="AA2625" s="234" t="s">
        <v>71</v>
      </c>
      <c r="AB2625" s="216">
        <v>46310</v>
      </c>
      <c r="AC2625" s="205"/>
      <c r="AD2625" s="230" t="s">
        <v>72</v>
      </c>
      <c r="AE2625" s="126" t="s">
        <v>73</v>
      </c>
      <c r="AF2625" s="127" t="s">
        <v>74</v>
      </c>
      <c r="AG2625" s="128"/>
      <c r="AH2625" s="129"/>
      <c r="AI2625" s="129"/>
      <c r="AJ2625" s="126" t="s">
        <v>75</v>
      </c>
      <c r="AK2625" s="127" t="s">
        <v>76</v>
      </c>
      <c r="AL2625" s="129" t="s">
        <v>77</v>
      </c>
      <c r="AM2625" s="128" t="s">
        <v>19977</v>
      </c>
      <c r="AN2625" s="129"/>
      <c r="AO2625" s="127" t="s">
        <v>79</v>
      </c>
      <c r="AP2625" s="129"/>
      <c r="AQ2625" s="183"/>
      <c r="AR2625" s="183"/>
      <c r="AS2625" s="183"/>
    </row>
    <row r="2626" spans="1:45" customFormat="1" ht="30" hidden="1" customHeight="1">
      <c r="A2626" s="204" t="s">
        <v>49</v>
      </c>
      <c r="B2626" s="200" t="s">
        <v>14615</v>
      </c>
      <c r="C2626" s="200" t="s">
        <v>14616</v>
      </c>
      <c r="D2626" s="200" t="s">
        <v>19960</v>
      </c>
      <c r="E2626" s="200" t="s">
        <v>19961</v>
      </c>
      <c r="F2626" s="206" t="s">
        <v>19978</v>
      </c>
      <c r="G2626" s="201" t="s">
        <v>19979</v>
      </c>
      <c r="H2626" s="205" t="s">
        <v>19980</v>
      </c>
      <c r="I2626" s="204" t="s">
        <v>19981</v>
      </c>
      <c r="J2626" s="207" t="s">
        <v>19982</v>
      </c>
      <c r="K2626" s="208" t="s">
        <v>19983</v>
      </c>
      <c r="L2626" s="200" t="s">
        <v>60</v>
      </c>
      <c r="M2626" s="205" t="s">
        <v>61</v>
      </c>
      <c r="N2626" s="205" t="s">
        <v>62</v>
      </c>
      <c r="O2626" s="205" t="s">
        <v>91</v>
      </c>
      <c r="P2626" s="205" t="s">
        <v>92</v>
      </c>
      <c r="Q2626" s="205" t="s">
        <v>65</v>
      </c>
      <c r="R2626" s="205" t="s">
        <v>14616</v>
      </c>
      <c r="S2626" s="205" t="s">
        <v>19961</v>
      </c>
      <c r="T2626" s="205" t="s">
        <v>66</v>
      </c>
      <c r="U2626" s="208" t="s">
        <v>19984</v>
      </c>
      <c r="V2626" s="205">
        <v>1</v>
      </c>
      <c r="W2626" s="205" t="s">
        <v>68</v>
      </c>
      <c r="X2626" s="205" t="s">
        <v>69</v>
      </c>
      <c r="Y2626" s="205" t="s">
        <v>70</v>
      </c>
      <c r="Z2626" s="205" t="s">
        <v>14615</v>
      </c>
      <c r="AA2626" s="234" t="s">
        <v>71</v>
      </c>
      <c r="AB2626" s="216">
        <v>46310</v>
      </c>
      <c r="AC2626" s="205"/>
      <c r="AD2626" s="230" t="s">
        <v>72</v>
      </c>
      <c r="AE2626" s="126" t="s">
        <v>73</v>
      </c>
      <c r="AF2626" s="127" t="s">
        <v>74</v>
      </c>
      <c r="AG2626" s="128"/>
      <c r="AH2626" s="129"/>
      <c r="AI2626" s="129"/>
      <c r="AJ2626" s="126" t="s">
        <v>75</v>
      </c>
      <c r="AK2626" s="127" t="s">
        <v>76</v>
      </c>
      <c r="AL2626" s="129" t="s">
        <v>77</v>
      </c>
      <c r="AM2626" s="128" t="s">
        <v>19985</v>
      </c>
      <c r="AN2626" s="129"/>
      <c r="AO2626" s="127" t="s">
        <v>79</v>
      </c>
      <c r="AP2626" s="129"/>
      <c r="AQ2626" s="183"/>
      <c r="AR2626" s="183"/>
      <c r="AS2626" s="183"/>
    </row>
    <row r="2627" spans="1:45" customFormat="1" ht="30" hidden="1" customHeight="1">
      <c r="A2627" s="204" t="s">
        <v>49</v>
      </c>
      <c r="B2627" s="200" t="s">
        <v>14615</v>
      </c>
      <c r="C2627" s="200" t="s">
        <v>14616</v>
      </c>
      <c r="D2627" s="200" t="s">
        <v>19960</v>
      </c>
      <c r="E2627" s="200" t="s">
        <v>19961</v>
      </c>
      <c r="F2627" s="206" t="s">
        <v>19986</v>
      </c>
      <c r="G2627" s="201" t="s">
        <v>19987</v>
      </c>
      <c r="H2627" s="205" t="s">
        <v>19988</v>
      </c>
      <c r="I2627" s="204" t="s">
        <v>19989</v>
      </c>
      <c r="J2627" s="207" t="s">
        <v>19990</v>
      </c>
      <c r="K2627" s="208" t="s">
        <v>19991</v>
      </c>
      <c r="L2627" s="200" t="s">
        <v>60</v>
      </c>
      <c r="M2627" s="205" t="s">
        <v>61</v>
      </c>
      <c r="N2627" s="205" t="s">
        <v>62</v>
      </c>
      <c r="O2627" s="205" t="s">
        <v>91</v>
      </c>
      <c r="P2627" s="205" t="s">
        <v>92</v>
      </c>
      <c r="Q2627" s="205" t="s">
        <v>65</v>
      </c>
      <c r="R2627" s="205" t="s">
        <v>14616</v>
      </c>
      <c r="S2627" s="205" t="s">
        <v>19961</v>
      </c>
      <c r="T2627" s="205" t="s">
        <v>66</v>
      </c>
      <c r="U2627" s="208" t="s">
        <v>19992</v>
      </c>
      <c r="V2627" s="205">
        <v>1</v>
      </c>
      <c r="W2627" s="205" t="s">
        <v>68</v>
      </c>
      <c r="X2627" s="205" t="s">
        <v>69</v>
      </c>
      <c r="Y2627" s="205" t="s">
        <v>70</v>
      </c>
      <c r="Z2627" s="205" t="s">
        <v>14615</v>
      </c>
      <c r="AA2627" s="234" t="s">
        <v>71</v>
      </c>
      <c r="AB2627" s="216">
        <v>46310</v>
      </c>
      <c r="AC2627" s="205"/>
      <c r="AD2627" s="230" t="s">
        <v>72</v>
      </c>
      <c r="AE2627" s="126" t="s">
        <v>73</v>
      </c>
      <c r="AF2627" s="127" t="s">
        <v>74</v>
      </c>
      <c r="AG2627" s="128"/>
      <c r="AH2627" s="129"/>
      <c r="AI2627" s="129"/>
      <c r="AJ2627" s="126" t="s">
        <v>75</v>
      </c>
      <c r="AK2627" s="127" t="s">
        <v>76</v>
      </c>
      <c r="AL2627" s="129" t="s">
        <v>77</v>
      </c>
      <c r="AM2627" s="128" t="s">
        <v>19993</v>
      </c>
      <c r="AN2627" s="129"/>
      <c r="AO2627" s="127" t="s">
        <v>79</v>
      </c>
      <c r="AP2627" s="129"/>
      <c r="AQ2627" s="183"/>
      <c r="AR2627" s="183"/>
      <c r="AS2627" s="183"/>
    </row>
    <row r="2628" spans="1:45" customFormat="1" ht="30" hidden="1" customHeight="1">
      <c r="A2628" s="204" t="s">
        <v>49</v>
      </c>
      <c r="B2628" s="200" t="s">
        <v>14615</v>
      </c>
      <c r="C2628" s="200" t="s">
        <v>14616</v>
      </c>
      <c r="D2628" s="200" t="s">
        <v>19994</v>
      </c>
      <c r="E2628" s="200" t="s">
        <v>19995</v>
      </c>
      <c r="F2628" s="206" t="s">
        <v>19996</v>
      </c>
      <c r="G2628" s="201" t="s">
        <v>19997</v>
      </c>
      <c r="H2628" s="205" t="s">
        <v>19998</v>
      </c>
      <c r="I2628" s="204" t="s">
        <v>19999</v>
      </c>
      <c r="J2628" s="207" t="s">
        <v>20000</v>
      </c>
      <c r="K2628" s="208" t="s">
        <v>20001</v>
      </c>
      <c r="L2628" s="200" t="s">
        <v>90</v>
      </c>
      <c r="M2628" s="205" t="s">
        <v>61</v>
      </c>
      <c r="N2628" s="205" t="s">
        <v>62</v>
      </c>
      <c r="O2628" s="205" t="s">
        <v>91</v>
      </c>
      <c r="P2628" s="205" t="s">
        <v>92</v>
      </c>
      <c r="Q2628" s="205" t="s">
        <v>65</v>
      </c>
      <c r="R2628" s="205" t="s">
        <v>14616</v>
      </c>
      <c r="S2628" s="205" t="s">
        <v>19995</v>
      </c>
      <c r="T2628" s="205" t="s">
        <v>93</v>
      </c>
      <c r="U2628" s="208" t="s">
        <v>20002</v>
      </c>
      <c r="V2628" s="205">
        <v>0.95</v>
      </c>
      <c r="W2628" s="205" t="s">
        <v>68</v>
      </c>
      <c r="X2628" s="205" t="s">
        <v>69</v>
      </c>
      <c r="Y2628" s="205" t="s">
        <v>70</v>
      </c>
      <c r="Z2628" s="205" t="s">
        <v>95</v>
      </c>
      <c r="AA2628" s="234" t="s">
        <v>71</v>
      </c>
      <c r="AB2628" s="216">
        <v>46310</v>
      </c>
      <c r="AC2628" s="205"/>
      <c r="AD2628" s="230" t="s">
        <v>72</v>
      </c>
      <c r="AE2628" s="126" t="s">
        <v>73</v>
      </c>
      <c r="AF2628" s="127" t="s">
        <v>74</v>
      </c>
      <c r="AG2628" s="128"/>
      <c r="AH2628" s="129"/>
      <c r="AI2628" s="129"/>
      <c r="AJ2628" s="126" t="s">
        <v>75</v>
      </c>
      <c r="AK2628" s="127" t="s">
        <v>76</v>
      </c>
      <c r="AL2628" s="129" t="s">
        <v>77</v>
      </c>
      <c r="AM2628" s="128" t="s">
        <v>20003</v>
      </c>
      <c r="AN2628" s="129"/>
      <c r="AO2628" s="127" t="s">
        <v>79</v>
      </c>
      <c r="AP2628" s="129"/>
      <c r="AQ2628" s="183"/>
      <c r="AR2628" s="183"/>
      <c r="AS2628" s="183"/>
    </row>
    <row r="2629" spans="1:45" customFormat="1" ht="30" hidden="1" customHeight="1">
      <c r="A2629" s="204" t="s">
        <v>49</v>
      </c>
      <c r="B2629" s="200" t="s">
        <v>14615</v>
      </c>
      <c r="C2629" s="200" t="s">
        <v>14616</v>
      </c>
      <c r="D2629" s="200" t="s">
        <v>19994</v>
      </c>
      <c r="E2629" s="200" t="s">
        <v>19995</v>
      </c>
      <c r="F2629" s="206" t="s">
        <v>20004</v>
      </c>
      <c r="G2629" s="201" t="s">
        <v>20005</v>
      </c>
      <c r="H2629" s="205" t="s">
        <v>20006</v>
      </c>
      <c r="I2629" s="204" t="s">
        <v>20007</v>
      </c>
      <c r="J2629" s="207" t="s">
        <v>20008</v>
      </c>
      <c r="K2629" s="208" t="s">
        <v>20009</v>
      </c>
      <c r="L2629" s="200" t="s">
        <v>60</v>
      </c>
      <c r="M2629" s="205" t="s">
        <v>61</v>
      </c>
      <c r="N2629" s="205" t="s">
        <v>62</v>
      </c>
      <c r="O2629" s="205" t="s">
        <v>91</v>
      </c>
      <c r="P2629" s="205" t="s">
        <v>92</v>
      </c>
      <c r="Q2629" s="205" t="s">
        <v>65</v>
      </c>
      <c r="R2629" s="205" t="s">
        <v>14616</v>
      </c>
      <c r="S2629" s="205" t="s">
        <v>19995</v>
      </c>
      <c r="T2629" s="205" t="s">
        <v>66</v>
      </c>
      <c r="U2629" s="208" t="s">
        <v>20010</v>
      </c>
      <c r="V2629" s="205">
        <v>1</v>
      </c>
      <c r="W2629" s="205" t="s">
        <v>68</v>
      </c>
      <c r="X2629" s="205" t="s">
        <v>69</v>
      </c>
      <c r="Y2629" s="205" t="s">
        <v>70</v>
      </c>
      <c r="Z2629" s="205" t="s">
        <v>647</v>
      </c>
      <c r="AA2629" s="234" t="s">
        <v>71</v>
      </c>
      <c r="AB2629" s="216">
        <v>46310</v>
      </c>
      <c r="AC2629" s="205"/>
      <c r="AD2629" s="230" t="s">
        <v>72</v>
      </c>
      <c r="AE2629" s="126" t="s">
        <v>73</v>
      </c>
      <c r="AF2629" s="127" t="s">
        <v>74</v>
      </c>
      <c r="AG2629" s="128"/>
      <c r="AH2629" s="129"/>
      <c r="AI2629" s="129"/>
      <c r="AJ2629" s="126" t="s">
        <v>75</v>
      </c>
      <c r="AK2629" s="127" t="s">
        <v>76</v>
      </c>
      <c r="AL2629" s="129" t="s">
        <v>77</v>
      </c>
      <c r="AM2629" s="128" t="s">
        <v>20011</v>
      </c>
      <c r="AN2629" s="129"/>
      <c r="AO2629" s="127" t="s">
        <v>79</v>
      </c>
      <c r="AP2629" s="129"/>
      <c r="AQ2629" s="183"/>
      <c r="AR2629" s="183"/>
      <c r="AS2629" s="183"/>
    </row>
    <row r="2630" spans="1:45" customFormat="1" ht="30" hidden="1" customHeight="1">
      <c r="A2630" s="204" t="s">
        <v>49</v>
      </c>
      <c r="B2630" s="200" t="s">
        <v>14615</v>
      </c>
      <c r="C2630" s="200" t="s">
        <v>14616</v>
      </c>
      <c r="D2630" s="200" t="s">
        <v>19994</v>
      </c>
      <c r="E2630" s="200" t="s">
        <v>19995</v>
      </c>
      <c r="F2630" s="206" t="s">
        <v>20012</v>
      </c>
      <c r="G2630" s="201" t="s">
        <v>20013</v>
      </c>
      <c r="H2630" s="205" t="s">
        <v>20014</v>
      </c>
      <c r="I2630" s="204" t="s">
        <v>20015</v>
      </c>
      <c r="J2630" s="207" t="s">
        <v>20016</v>
      </c>
      <c r="K2630" s="208" t="s">
        <v>20017</v>
      </c>
      <c r="L2630" s="200" t="s">
        <v>60</v>
      </c>
      <c r="M2630" s="205" t="s">
        <v>61</v>
      </c>
      <c r="N2630" s="205" t="s">
        <v>62</v>
      </c>
      <c r="O2630" s="205" t="s">
        <v>91</v>
      </c>
      <c r="P2630" s="205" t="s">
        <v>92</v>
      </c>
      <c r="Q2630" s="205" t="s">
        <v>65</v>
      </c>
      <c r="R2630" s="205" t="s">
        <v>14616</v>
      </c>
      <c r="S2630" s="205" t="s">
        <v>19995</v>
      </c>
      <c r="T2630" s="205" t="s">
        <v>66</v>
      </c>
      <c r="U2630" s="208" t="s">
        <v>20018</v>
      </c>
      <c r="V2630" s="205">
        <v>1</v>
      </c>
      <c r="W2630" s="205" t="s">
        <v>68</v>
      </c>
      <c r="X2630" s="205" t="s">
        <v>69</v>
      </c>
      <c r="Y2630" s="205" t="s">
        <v>70</v>
      </c>
      <c r="Z2630" s="205" t="s">
        <v>14615</v>
      </c>
      <c r="AA2630" s="234" t="s">
        <v>71</v>
      </c>
      <c r="AB2630" s="216">
        <v>46310</v>
      </c>
      <c r="AC2630" s="205"/>
      <c r="AD2630" s="230" t="s">
        <v>72</v>
      </c>
      <c r="AE2630" s="126" t="s">
        <v>73</v>
      </c>
      <c r="AF2630" s="127" t="s">
        <v>74</v>
      </c>
      <c r="AG2630" s="128"/>
      <c r="AH2630" s="129"/>
      <c r="AI2630" s="129"/>
      <c r="AJ2630" s="126" t="s">
        <v>75</v>
      </c>
      <c r="AK2630" s="127" t="s">
        <v>76</v>
      </c>
      <c r="AL2630" s="129" t="s">
        <v>77</v>
      </c>
      <c r="AM2630" s="128" t="s">
        <v>20019</v>
      </c>
      <c r="AN2630" s="129"/>
      <c r="AO2630" s="127" t="s">
        <v>79</v>
      </c>
      <c r="AP2630" s="129"/>
      <c r="AQ2630" s="183"/>
      <c r="AR2630" s="183"/>
      <c r="AS2630" s="183"/>
    </row>
    <row r="2631" spans="1:45" customFormat="1" ht="30" hidden="1" customHeight="1">
      <c r="A2631" s="204" t="s">
        <v>49</v>
      </c>
      <c r="B2631" s="200" t="s">
        <v>14615</v>
      </c>
      <c r="C2631" s="200" t="s">
        <v>14616</v>
      </c>
      <c r="D2631" s="200" t="s">
        <v>20020</v>
      </c>
      <c r="E2631" s="200" t="s">
        <v>20021</v>
      </c>
      <c r="F2631" s="206" t="s">
        <v>20022</v>
      </c>
      <c r="G2631" s="201" t="s">
        <v>20023</v>
      </c>
      <c r="H2631" s="205" t="s">
        <v>20024</v>
      </c>
      <c r="I2631" s="204" t="s">
        <v>20025</v>
      </c>
      <c r="J2631" s="207" t="s">
        <v>20026</v>
      </c>
      <c r="K2631" s="208" t="s">
        <v>20027</v>
      </c>
      <c r="L2631" s="200" t="s">
        <v>90</v>
      </c>
      <c r="M2631" s="205" t="s">
        <v>61</v>
      </c>
      <c r="N2631" s="205" t="s">
        <v>62</v>
      </c>
      <c r="O2631" s="205" t="s">
        <v>91</v>
      </c>
      <c r="P2631" s="205" t="s">
        <v>92</v>
      </c>
      <c r="Q2631" s="205" t="s">
        <v>65</v>
      </c>
      <c r="R2631" s="205" t="s">
        <v>14616</v>
      </c>
      <c r="S2631" s="205" t="s">
        <v>20021</v>
      </c>
      <c r="T2631" s="205" t="s">
        <v>93</v>
      </c>
      <c r="U2631" s="208" t="s">
        <v>20028</v>
      </c>
      <c r="V2631" s="205">
        <v>0.95</v>
      </c>
      <c r="W2631" s="205" t="s">
        <v>68</v>
      </c>
      <c r="X2631" s="205" t="s">
        <v>69</v>
      </c>
      <c r="Y2631" s="205" t="s">
        <v>70</v>
      </c>
      <c r="Z2631" s="205" t="s">
        <v>95</v>
      </c>
      <c r="AA2631" s="234" t="s">
        <v>71</v>
      </c>
      <c r="AB2631" s="216">
        <v>46310</v>
      </c>
      <c r="AC2631" s="205"/>
      <c r="AD2631" s="230" t="s">
        <v>72</v>
      </c>
      <c r="AE2631" s="126" t="s">
        <v>73</v>
      </c>
      <c r="AF2631" s="127" t="s">
        <v>74</v>
      </c>
      <c r="AG2631" s="128"/>
      <c r="AH2631" s="129"/>
      <c r="AI2631" s="129"/>
      <c r="AJ2631" s="126" t="s">
        <v>75</v>
      </c>
      <c r="AK2631" s="127" t="s">
        <v>76</v>
      </c>
      <c r="AL2631" s="129" t="s">
        <v>77</v>
      </c>
      <c r="AM2631" s="128" t="s">
        <v>20029</v>
      </c>
      <c r="AN2631" s="129"/>
      <c r="AO2631" s="127" t="s">
        <v>79</v>
      </c>
      <c r="AP2631" s="129"/>
      <c r="AQ2631" s="183"/>
      <c r="AR2631" s="183"/>
      <c r="AS2631" s="183"/>
    </row>
    <row r="2632" spans="1:45" customFormat="1" ht="30" hidden="1" customHeight="1">
      <c r="A2632" s="204" t="s">
        <v>49</v>
      </c>
      <c r="B2632" s="200" t="s">
        <v>14615</v>
      </c>
      <c r="C2632" s="200" t="s">
        <v>14616</v>
      </c>
      <c r="D2632" s="200" t="s">
        <v>20020</v>
      </c>
      <c r="E2632" s="200" t="s">
        <v>20021</v>
      </c>
      <c r="F2632" s="206" t="s">
        <v>20030</v>
      </c>
      <c r="G2632" s="201" t="s">
        <v>20031</v>
      </c>
      <c r="H2632" s="205" t="s">
        <v>20032</v>
      </c>
      <c r="I2632" s="204" t="s">
        <v>20033</v>
      </c>
      <c r="J2632" s="207" t="s">
        <v>20034</v>
      </c>
      <c r="K2632" s="208" t="s">
        <v>20035</v>
      </c>
      <c r="L2632" s="200" t="s">
        <v>60</v>
      </c>
      <c r="M2632" s="205" t="s">
        <v>61</v>
      </c>
      <c r="N2632" s="205" t="s">
        <v>62</v>
      </c>
      <c r="O2632" s="205" t="s">
        <v>91</v>
      </c>
      <c r="P2632" s="205" t="s">
        <v>92</v>
      </c>
      <c r="Q2632" s="205" t="s">
        <v>65</v>
      </c>
      <c r="R2632" s="205" t="s">
        <v>14616</v>
      </c>
      <c r="S2632" s="205" t="s">
        <v>20021</v>
      </c>
      <c r="T2632" s="205" t="s">
        <v>66</v>
      </c>
      <c r="U2632" s="208" t="s">
        <v>20036</v>
      </c>
      <c r="V2632" s="205">
        <v>1</v>
      </c>
      <c r="W2632" s="205" t="s">
        <v>68</v>
      </c>
      <c r="X2632" s="205" t="s">
        <v>69</v>
      </c>
      <c r="Y2632" s="205" t="s">
        <v>70</v>
      </c>
      <c r="Z2632" s="205" t="s">
        <v>647</v>
      </c>
      <c r="AA2632" s="234" t="s">
        <v>71</v>
      </c>
      <c r="AB2632" s="216">
        <v>46310</v>
      </c>
      <c r="AC2632" s="205"/>
      <c r="AD2632" s="230" t="s">
        <v>72</v>
      </c>
      <c r="AE2632" s="126" t="s">
        <v>73</v>
      </c>
      <c r="AF2632" s="127" t="s">
        <v>74</v>
      </c>
      <c r="AG2632" s="128"/>
      <c r="AH2632" s="129"/>
      <c r="AI2632" s="129"/>
      <c r="AJ2632" s="126" t="s">
        <v>75</v>
      </c>
      <c r="AK2632" s="127" t="s">
        <v>76</v>
      </c>
      <c r="AL2632" s="129" t="s">
        <v>77</v>
      </c>
      <c r="AM2632" s="128" t="s">
        <v>20037</v>
      </c>
      <c r="AN2632" s="129"/>
      <c r="AO2632" s="127" t="s">
        <v>79</v>
      </c>
      <c r="AP2632" s="129"/>
      <c r="AQ2632" s="183"/>
      <c r="AR2632" s="183"/>
      <c r="AS2632" s="183"/>
    </row>
    <row r="2633" spans="1:45" customFormat="1" ht="30" hidden="1" customHeight="1">
      <c r="A2633" s="204" t="s">
        <v>49</v>
      </c>
      <c r="B2633" s="200" t="s">
        <v>14615</v>
      </c>
      <c r="C2633" s="200" t="s">
        <v>14616</v>
      </c>
      <c r="D2633" s="200" t="s">
        <v>20020</v>
      </c>
      <c r="E2633" s="200" t="s">
        <v>20021</v>
      </c>
      <c r="F2633" s="206" t="s">
        <v>20038</v>
      </c>
      <c r="G2633" s="201" t="s">
        <v>20039</v>
      </c>
      <c r="H2633" s="205" t="s">
        <v>20040</v>
      </c>
      <c r="I2633" s="204" t="s">
        <v>20041</v>
      </c>
      <c r="J2633" s="207" t="s">
        <v>20042</v>
      </c>
      <c r="K2633" s="208" t="s">
        <v>20043</v>
      </c>
      <c r="L2633" s="200" t="s">
        <v>1071</v>
      </c>
      <c r="M2633" s="205" t="s">
        <v>61</v>
      </c>
      <c r="N2633" s="205" t="s">
        <v>62</v>
      </c>
      <c r="O2633" s="205" t="s">
        <v>91</v>
      </c>
      <c r="P2633" s="205" t="s">
        <v>92</v>
      </c>
      <c r="Q2633" s="205" t="s">
        <v>65</v>
      </c>
      <c r="R2633" s="205" t="s">
        <v>14616</v>
      </c>
      <c r="S2633" s="205" t="s">
        <v>20021</v>
      </c>
      <c r="T2633" s="205" t="s">
        <v>66</v>
      </c>
      <c r="U2633" s="208" t="s">
        <v>20044</v>
      </c>
      <c r="V2633" s="205" t="s">
        <v>647</v>
      </c>
      <c r="W2633" s="205" t="s">
        <v>68</v>
      </c>
      <c r="X2633" s="205" t="s">
        <v>69</v>
      </c>
      <c r="Y2633" s="205" t="s">
        <v>70</v>
      </c>
      <c r="Z2633" s="205" t="s">
        <v>647</v>
      </c>
      <c r="AA2633" s="234" t="s">
        <v>71</v>
      </c>
      <c r="AB2633" s="216">
        <v>46310</v>
      </c>
      <c r="AC2633" s="205"/>
      <c r="AD2633" s="230" t="s">
        <v>72</v>
      </c>
      <c r="AE2633" s="126"/>
      <c r="AF2633" s="127"/>
      <c r="AG2633" s="128"/>
      <c r="AH2633" s="129"/>
      <c r="AI2633" s="129"/>
      <c r="AJ2633" s="126"/>
      <c r="AK2633" s="127"/>
      <c r="AL2633" s="129"/>
      <c r="AM2633" s="129"/>
      <c r="AN2633" s="129"/>
      <c r="AO2633" s="127" t="s">
        <v>79</v>
      </c>
      <c r="AP2633" s="129"/>
    </row>
    <row r="2634" spans="1:45" customFormat="1" ht="30" hidden="1" customHeight="1">
      <c r="A2634" s="204" t="s">
        <v>49</v>
      </c>
      <c r="B2634" s="200" t="s">
        <v>14615</v>
      </c>
      <c r="C2634" s="200" t="s">
        <v>14616</v>
      </c>
      <c r="D2634" s="200" t="s">
        <v>20045</v>
      </c>
      <c r="E2634" s="200" t="s">
        <v>20046</v>
      </c>
      <c r="F2634" s="206" t="s">
        <v>20047</v>
      </c>
      <c r="G2634" s="201" t="s">
        <v>20048</v>
      </c>
      <c r="H2634" s="205" t="s">
        <v>20049</v>
      </c>
      <c r="I2634" s="204" t="s">
        <v>20050</v>
      </c>
      <c r="J2634" s="207" t="s">
        <v>20051</v>
      </c>
      <c r="K2634" s="208" t="s">
        <v>20052</v>
      </c>
      <c r="L2634" s="200" t="s">
        <v>60</v>
      </c>
      <c r="M2634" s="205" t="s">
        <v>61</v>
      </c>
      <c r="N2634" s="205" t="s">
        <v>62</v>
      </c>
      <c r="O2634" s="205" t="s">
        <v>91</v>
      </c>
      <c r="P2634" s="205" t="s">
        <v>92</v>
      </c>
      <c r="Q2634" s="205" t="s">
        <v>65</v>
      </c>
      <c r="R2634" s="205" t="s">
        <v>14616</v>
      </c>
      <c r="S2634" s="205" t="s">
        <v>20046</v>
      </c>
      <c r="T2634" s="205" t="s">
        <v>66</v>
      </c>
      <c r="U2634" s="208" t="s">
        <v>20053</v>
      </c>
      <c r="V2634" s="205" t="s">
        <v>647</v>
      </c>
      <c r="W2634" s="205" t="s">
        <v>68</v>
      </c>
      <c r="X2634" s="205" t="s">
        <v>69</v>
      </c>
      <c r="Y2634" s="205" t="s">
        <v>70</v>
      </c>
      <c r="Z2634" s="205" t="s">
        <v>647</v>
      </c>
      <c r="AA2634" s="234" t="s">
        <v>71</v>
      </c>
      <c r="AB2634" s="216">
        <v>46310</v>
      </c>
      <c r="AC2634" s="205"/>
      <c r="AD2634" s="230" t="s">
        <v>375</v>
      </c>
      <c r="AE2634" s="126" t="s">
        <v>75</v>
      </c>
      <c r="AF2634" s="127" t="s">
        <v>76</v>
      </c>
      <c r="AG2634" s="128" t="s">
        <v>20054</v>
      </c>
      <c r="AH2634" s="129"/>
      <c r="AI2634" s="129"/>
      <c r="AJ2634" s="126" t="s">
        <v>73</v>
      </c>
      <c r="AK2634" s="127"/>
      <c r="AL2634" s="129"/>
      <c r="AM2634" s="128"/>
      <c r="AN2634" s="129"/>
      <c r="AO2634" s="127" t="s">
        <v>79</v>
      </c>
      <c r="AP2634" s="129"/>
      <c r="AQ2634" s="183"/>
      <c r="AR2634" s="183"/>
      <c r="AS2634" s="183"/>
    </row>
    <row r="2635" spans="1:45" customFormat="1" ht="30" hidden="1" customHeight="1">
      <c r="A2635" s="204" t="s">
        <v>49</v>
      </c>
      <c r="B2635" s="200" t="s">
        <v>14615</v>
      </c>
      <c r="C2635" s="200" t="s">
        <v>14616</v>
      </c>
      <c r="D2635" s="200" t="s">
        <v>20045</v>
      </c>
      <c r="E2635" s="200" t="s">
        <v>20046</v>
      </c>
      <c r="F2635" s="206" t="s">
        <v>20055</v>
      </c>
      <c r="G2635" s="201" t="s">
        <v>20056</v>
      </c>
      <c r="H2635" s="205" t="s">
        <v>20057</v>
      </c>
      <c r="I2635" s="204" t="s">
        <v>20058</v>
      </c>
      <c r="J2635" s="207" t="s">
        <v>20059</v>
      </c>
      <c r="K2635" s="208" t="s">
        <v>20060</v>
      </c>
      <c r="L2635" s="200" t="s">
        <v>90</v>
      </c>
      <c r="M2635" s="205" t="s">
        <v>61</v>
      </c>
      <c r="N2635" s="205" t="s">
        <v>62</v>
      </c>
      <c r="O2635" s="205" t="s">
        <v>91</v>
      </c>
      <c r="P2635" s="205" t="s">
        <v>92</v>
      </c>
      <c r="Q2635" s="205" t="s">
        <v>65</v>
      </c>
      <c r="R2635" s="205" t="s">
        <v>14616</v>
      </c>
      <c r="S2635" s="205" t="s">
        <v>20046</v>
      </c>
      <c r="T2635" s="205" t="s">
        <v>93</v>
      </c>
      <c r="U2635" s="208" t="s">
        <v>20061</v>
      </c>
      <c r="V2635" s="205">
        <v>0.95</v>
      </c>
      <c r="W2635" s="205" t="s">
        <v>68</v>
      </c>
      <c r="X2635" s="205" t="s">
        <v>69</v>
      </c>
      <c r="Y2635" s="205" t="s">
        <v>70</v>
      </c>
      <c r="Z2635" s="205" t="s">
        <v>95</v>
      </c>
      <c r="AA2635" s="234" t="s">
        <v>71</v>
      </c>
      <c r="AB2635" s="216">
        <v>46310</v>
      </c>
      <c r="AC2635" s="205"/>
      <c r="AD2635" s="230" t="s">
        <v>72</v>
      </c>
      <c r="AE2635" s="126" t="s">
        <v>73</v>
      </c>
      <c r="AF2635" s="127" t="s">
        <v>74</v>
      </c>
      <c r="AG2635" s="128"/>
      <c r="AH2635" s="129"/>
      <c r="AI2635" s="129"/>
      <c r="AJ2635" s="126" t="s">
        <v>75</v>
      </c>
      <c r="AK2635" s="127" t="s">
        <v>76</v>
      </c>
      <c r="AL2635" s="129" t="s">
        <v>77</v>
      </c>
      <c r="AM2635" s="128" t="s">
        <v>20062</v>
      </c>
      <c r="AN2635" s="129"/>
      <c r="AO2635" s="127" t="s">
        <v>79</v>
      </c>
      <c r="AP2635" s="129"/>
      <c r="AQ2635" s="183"/>
      <c r="AR2635" s="183"/>
      <c r="AS2635" s="183"/>
    </row>
    <row r="2636" spans="1:45" customFormat="1" ht="30" hidden="1" customHeight="1">
      <c r="A2636" s="204" t="s">
        <v>49</v>
      </c>
      <c r="B2636" s="200" t="s">
        <v>14615</v>
      </c>
      <c r="C2636" s="200" t="s">
        <v>14616</v>
      </c>
      <c r="D2636" s="200" t="s">
        <v>20045</v>
      </c>
      <c r="E2636" s="200" t="s">
        <v>20046</v>
      </c>
      <c r="F2636" s="206" t="s">
        <v>20063</v>
      </c>
      <c r="G2636" s="201" t="s">
        <v>20064</v>
      </c>
      <c r="H2636" s="205" t="s">
        <v>20065</v>
      </c>
      <c r="I2636" s="204" t="s">
        <v>20066</v>
      </c>
      <c r="J2636" s="207" t="s">
        <v>20067</v>
      </c>
      <c r="K2636" s="208" t="s">
        <v>20068</v>
      </c>
      <c r="L2636" s="200" t="s">
        <v>60</v>
      </c>
      <c r="M2636" s="205" t="s">
        <v>61</v>
      </c>
      <c r="N2636" s="205" t="s">
        <v>62</v>
      </c>
      <c r="O2636" s="205" t="s">
        <v>91</v>
      </c>
      <c r="P2636" s="205" t="s">
        <v>92</v>
      </c>
      <c r="Q2636" s="205" t="s">
        <v>65</v>
      </c>
      <c r="R2636" s="205" t="s">
        <v>14616</v>
      </c>
      <c r="S2636" s="205" t="s">
        <v>20046</v>
      </c>
      <c r="T2636" s="205" t="s">
        <v>66</v>
      </c>
      <c r="U2636" s="208" t="s">
        <v>20069</v>
      </c>
      <c r="V2636" s="205">
        <v>1</v>
      </c>
      <c r="W2636" s="205" t="s">
        <v>68</v>
      </c>
      <c r="X2636" s="205" t="s">
        <v>69</v>
      </c>
      <c r="Y2636" s="205" t="s">
        <v>70</v>
      </c>
      <c r="Z2636" s="205" t="s">
        <v>647</v>
      </c>
      <c r="AA2636" s="234" t="s">
        <v>71</v>
      </c>
      <c r="AB2636" s="216">
        <v>46310</v>
      </c>
      <c r="AC2636" s="205"/>
      <c r="AD2636" s="230" t="s">
        <v>72</v>
      </c>
      <c r="AE2636" s="126" t="s">
        <v>73</v>
      </c>
      <c r="AF2636" s="127" t="s">
        <v>74</v>
      </c>
      <c r="AG2636" s="128"/>
      <c r="AH2636" s="129"/>
      <c r="AI2636" s="129"/>
      <c r="AJ2636" s="126" t="s">
        <v>75</v>
      </c>
      <c r="AK2636" s="127" t="s">
        <v>76</v>
      </c>
      <c r="AL2636" s="129" t="s">
        <v>77</v>
      </c>
      <c r="AM2636" s="128" t="s">
        <v>20070</v>
      </c>
      <c r="AN2636" s="129"/>
      <c r="AO2636" s="127" t="s">
        <v>79</v>
      </c>
      <c r="AP2636" s="129"/>
      <c r="AQ2636" s="183"/>
      <c r="AR2636" s="183"/>
      <c r="AS2636" s="183"/>
    </row>
    <row r="2637" spans="1:45" customFormat="1" ht="30" hidden="1" customHeight="1">
      <c r="A2637" s="204" t="s">
        <v>49</v>
      </c>
      <c r="B2637" s="200" t="s">
        <v>14615</v>
      </c>
      <c r="C2637" s="200" t="s">
        <v>14616</v>
      </c>
      <c r="D2637" s="200" t="s">
        <v>20071</v>
      </c>
      <c r="E2637" s="200" t="s">
        <v>20072</v>
      </c>
      <c r="F2637" s="206" t="s">
        <v>20073</v>
      </c>
      <c r="G2637" s="201" t="s">
        <v>20074</v>
      </c>
      <c r="H2637" s="205" t="s">
        <v>20075</v>
      </c>
      <c r="I2637" s="204" t="s">
        <v>20076</v>
      </c>
      <c r="J2637" s="207" t="s">
        <v>20077</v>
      </c>
      <c r="K2637" s="208" t="s">
        <v>20078</v>
      </c>
      <c r="L2637" s="200" t="s">
        <v>90</v>
      </c>
      <c r="M2637" s="205" t="s">
        <v>61</v>
      </c>
      <c r="N2637" s="205" t="s">
        <v>62</v>
      </c>
      <c r="O2637" s="205" t="s">
        <v>91</v>
      </c>
      <c r="P2637" s="205" t="s">
        <v>92</v>
      </c>
      <c r="Q2637" s="205" t="s">
        <v>65</v>
      </c>
      <c r="R2637" s="205" t="s">
        <v>14616</v>
      </c>
      <c r="S2637" s="205" t="s">
        <v>20072</v>
      </c>
      <c r="T2637" s="205" t="s">
        <v>93</v>
      </c>
      <c r="U2637" s="208" t="s">
        <v>20079</v>
      </c>
      <c r="V2637" s="205">
        <v>0.95</v>
      </c>
      <c r="W2637" s="205" t="s">
        <v>68</v>
      </c>
      <c r="X2637" s="205" t="s">
        <v>69</v>
      </c>
      <c r="Y2637" s="205" t="s">
        <v>70</v>
      </c>
      <c r="Z2637" s="205" t="s">
        <v>95</v>
      </c>
      <c r="AA2637" s="234" t="s">
        <v>71</v>
      </c>
      <c r="AB2637" s="216">
        <v>46310</v>
      </c>
      <c r="AC2637" s="205"/>
      <c r="AD2637" s="230" t="s">
        <v>72</v>
      </c>
      <c r="AE2637" s="126" t="s">
        <v>73</v>
      </c>
      <c r="AF2637" s="127" t="s">
        <v>74</v>
      </c>
      <c r="AG2637" s="128"/>
      <c r="AH2637" s="129"/>
      <c r="AI2637" s="129"/>
      <c r="AJ2637" s="126" t="s">
        <v>75</v>
      </c>
      <c r="AK2637" s="127" t="s">
        <v>76</v>
      </c>
      <c r="AL2637" s="129" t="s">
        <v>77</v>
      </c>
      <c r="AM2637" s="128" t="s">
        <v>20080</v>
      </c>
      <c r="AN2637" s="129"/>
      <c r="AO2637" s="127" t="s">
        <v>79</v>
      </c>
      <c r="AP2637" s="129"/>
      <c r="AQ2637" s="183"/>
      <c r="AR2637" s="183"/>
      <c r="AS2637" s="183"/>
    </row>
    <row r="2638" spans="1:45" customFormat="1" ht="30" hidden="1" customHeight="1">
      <c r="A2638" s="204" t="s">
        <v>49</v>
      </c>
      <c r="B2638" s="200" t="s">
        <v>14615</v>
      </c>
      <c r="C2638" s="200" t="s">
        <v>14616</v>
      </c>
      <c r="D2638" s="200" t="s">
        <v>20071</v>
      </c>
      <c r="E2638" s="200" t="s">
        <v>20072</v>
      </c>
      <c r="F2638" s="206" t="s">
        <v>20081</v>
      </c>
      <c r="G2638" s="201" t="s">
        <v>20082</v>
      </c>
      <c r="H2638" s="205" t="s">
        <v>20083</v>
      </c>
      <c r="I2638" s="204" t="s">
        <v>20084</v>
      </c>
      <c r="J2638" s="207" t="s">
        <v>20085</v>
      </c>
      <c r="K2638" s="208" t="s">
        <v>20086</v>
      </c>
      <c r="L2638" s="200" t="s">
        <v>60</v>
      </c>
      <c r="M2638" s="205" t="s">
        <v>61</v>
      </c>
      <c r="N2638" s="205" t="s">
        <v>62</v>
      </c>
      <c r="O2638" s="205" t="s">
        <v>91</v>
      </c>
      <c r="P2638" s="205" t="s">
        <v>92</v>
      </c>
      <c r="Q2638" s="205" t="s">
        <v>65</v>
      </c>
      <c r="R2638" s="205" t="s">
        <v>14616</v>
      </c>
      <c r="S2638" s="205" t="s">
        <v>20072</v>
      </c>
      <c r="T2638" s="205" t="s">
        <v>66</v>
      </c>
      <c r="U2638" s="208" t="s">
        <v>20087</v>
      </c>
      <c r="V2638" s="205">
        <v>1</v>
      </c>
      <c r="W2638" s="205" t="s">
        <v>68</v>
      </c>
      <c r="X2638" s="205" t="s">
        <v>69</v>
      </c>
      <c r="Y2638" s="205" t="s">
        <v>70</v>
      </c>
      <c r="Z2638" s="205" t="s">
        <v>647</v>
      </c>
      <c r="AA2638" s="234" t="s">
        <v>71</v>
      </c>
      <c r="AB2638" s="216">
        <v>46310</v>
      </c>
      <c r="AC2638" s="205"/>
      <c r="AD2638" s="230" t="s">
        <v>72</v>
      </c>
      <c r="AE2638" s="126" t="s">
        <v>73</v>
      </c>
      <c r="AF2638" s="127" t="s">
        <v>74</v>
      </c>
      <c r="AG2638" s="128"/>
      <c r="AH2638" s="129"/>
      <c r="AI2638" s="129"/>
      <c r="AJ2638" s="126" t="s">
        <v>75</v>
      </c>
      <c r="AK2638" s="127" t="s">
        <v>76</v>
      </c>
      <c r="AL2638" s="129" t="s">
        <v>77</v>
      </c>
      <c r="AM2638" s="128" t="s">
        <v>20088</v>
      </c>
      <c r="AN2638" s="129"/>
      <c r="AO2638" s="127" t="s">
        <v>79</v>
      </c>
      <c r="AP2638" s="129"/>
      <c r="AQ2638" s="183"/>
      <c r="AR2638" s="183"/>
      <c r="AS2638" s="183"/>
    </row>
    <row r="2639" spans="1:45" customFormat="1" ht="30" hidden="1" customHeight="1">
      <c r="A2639" s="204" t="s">
        <v>49</v>
      </c>
      <c r="B2639" s="200" t="s">
        <v>14615</v>
      </c>
      <c r="C2639" s="200" t="s">
        <v>14616</v>
      </c>
      <c r="D2639" s="200" t="s">
        <v>20071</v>
      </c>
      <c r="E2639" s="200" t="s">
        <v>20072</v>
      </c>
      <c r="F2639" s="206" t="s">
        <v>20089</v>
      </c>
      <c r="G2639" s="201" t="s">
        <v>20090</v>
      </c>
      <c r="H2639" s="205" t="s">
        <v>20091</v>
      </c>
      <c r="I2639" s="204" t="s">
        <v>20092</v>
      </c>
      <c r="J2639" s="207" t="s">
        <v>20093</v>
      </c>
      <c r="K2639" s="208" t="s">
        <v>20094</v>
      </c>
      <c r="L2639" s="200" t="s">
        <v>60</v>
      </c>
      <c r="M2639" s="205" t="s">
        <v>61</v>
      </c>
      <c r="N2639" s="205" t="s">
        <v>62</v>
      </c>
      <c r="O2639" s="205" t="s">
        <v>91</v>
      </c>
      <c r="P2639" s="205" t="s">
        <v>92</v>
      </c>
      <c r="Q2639" s="205" t="s">
        <v>65</v>
      </c>
      <c r="R2639" s="205" t="s">
        <v>14616</v>
      </c>
      <c r="S2639" s="205" t="s">
        <v>20072</v>
      </c>
      <c r="T2639" s="205" t="s">
        <v>66</v>
      </c>
      <c r="U2639" s="208" t="s">
        <v>20095</v>
      </c>
      <c r="V2639" s="205">
        <v>1</v>
      </c>
      <c r="W2639" s="205" t="s">
        <v>68</v>
      </c>
      <c r="X2639" s="205" t="s">
        <v>69</v>
      </c>
      <c r="Y2639" s="205" t="s">
        <v>70</v>
      </c>
      <c r="Z2639" s="205" t="s">
        <v>14615</v>
      </c>
      <c r="AA2639" s="234" t="s">
        <v>71</v>
      </c>
      <c r="AB2639" s="216">
        <v>46310</v>
      </c>
      <c r="AC2639" s="205"/>
      <c r="AD2639" s="230" t="s">
        <v>72</v>
      </c>
      <c r="AE2639" s="126" t="s">
        <v>73</v>
      </c>
      <c r="AF2639" s="127" t="s">
        <v>74</v>
      </c>
      <c r="AG2639" s="128"/>
      <c r="AH2639" s="129"/>
      <c r="AI2639" s="129"/>
      <c r="AJ2639" s="126" t="s">
        <v>75</v>
      </c>
      <c r="AK2639" s="127" t="s">
        <v>76</v>
      </c>
      <c r="AL2639" s="129" t="s">
        <v>77</v>
      </c>
      <c r="AM2639" s="128" t="s">
        <v>20096</v>
      </c>
      <c r="AN2639" s="129"/>
      <c r="AO2639" s="127" t="s">
        <v>79</v>
      </c>
      <c r="AP2639" s="129"/>
      <c r="AQ2639" s="183"/>
      <c r="AR2639" s="183"/>
      <c r="AS2639" s="183"/>
    </row>
    <row r="2640" spans="1:45" customFormat="1" ht="30" hidden="1" customHeight="1">
      <c r="A2640" s="204" t="s">
        <v>49</v>
      </c>
      <c r="B2640" s="200" t="s">
        <v>14615</v>
      </c>
      <c r="C2640" s="200" t="s">
        <v>14616</v>
      </c>
      <c r="D2640" s="200" t="s">
        <v>20097</v>
      </c>
      <c r="E2640" s="200" t="s">
        <v>20098</v>
      </c>
      <c r="F2640" s="206" t="s">
        <v>20099</v>
      </c>
      <c r="G2640" s="201" t="s">
        <v>20100</v>
      </c>
      <c r="H2640" s="205" t="s">
        <v>20101</v>
      </c>
      <c r="I2640" s="204" t="s">
        <v>20102</v>
      </c>
      <c r="J2640" s="207" t="s">
        <v>20103</v>
      </c>
      <c r="K2640" s="208" t="s">
        <v>20104</v>
      </c>
      <c r="L2640" s="200" t="s">
        <v>60</v>
      </c>
      <c r="M2640" s="205" t="s">
        <v>61</v>
      </c>
      <c r="N2640" s="205" t="s">
        <v>62</v>
      </c>
      <c r="O2640" s="205" t="s">
        <v>91</v>
      </c>
      <c r="P2640" s="205" t="s">
        <v>92</v>
      </c>
      <c r="Q2640" s="205" t="s">
        <v>65</v>
      </c>
      <c r="R2640" s="205" t="s">
        <v>14616</v>
      </c>
      <c r="S2640" s="205" t="s">
        <v>20098</v>
      </c>
      <c r="T2640" s="205" t="s">
        <v>66</v>
      </c>
      <c r="U2640" s="208" t="s">
        <v>20105</v>
      </c>
      <c r="V2640" s="205" t="s">
        <v>647</v>
      </c>
      <c r="W2640" s="205" t="s">
        <v>68</v>
      </c>
      <c r="X2640" s="205" t="s">
        <v>69</v>
      </c>
      <c r="Y2640" s="205" t="s">
        <v>70</v>
      </c>
      <c r="Z2640" s="205" t="s">
        <v>647</v>
      </c>
      <c r="AA2640" s="234" t="s">
        <v>71</v>
      </c>
      <c r="AB2640" s="216">
        <v>46310</v>
      </c>
      <c r="AC2640" s="205"/>
      <c r="AD2640" s="230" t="s">
        <v>375</v>
      </c>
      <c r="AE2640" s="126" t="s">
        <v>75</v>
      </c>
      <c r="AF2640" s="127" t="s">
        <v>76</v>
      </c>
      <c r="AG2640" s="128" t="s">
        <v>15144</v>
      </c>
      <c r="AH2640" s="129"/>
      <c r="AI2640" s="129"/>
      <c r="AJ2640" s="126" t="s">
        <v>73</v>
      </c>
      <c r="AK2640" s="127"/>
      <c r="AL2640" s="129"/>
      <c r="AM2640" s="128"/>
      <c r="AN2640" s="129"/>
      <c r="AO2640" s="127" t="s">
        <v>79</v>
      </c>
      <c r="AP2640" s="129"/>
      <c r="AQ2640" s="183"/>
      <c r="AR2640" s="183"/>
      <c r="AS2640" s="183"/>
    </row>
    <row r="2641" spans="1:45" customFormat="1" ht="30" hidden="1" customHeight="1">
      <c r="A2641" s="204" t="s">
        <v>49</v>
      </c>
      <c r="B2641" s="200" t="s">
        <v>14615</v>
      </c>
      <c r="C2641" s="200" t="s">
        <v>14616</v>
      </c>
      <c r="D2641" s="200" t="s">
        <v>20097</v>
      </c>
      <c r="E2641" s="200" t="s">
        <v>20098</v>
      </c>
      <c r="F2641" s="206" t="s">
        <v>20106</v>
      </c>
      <c r="G2641" s="201" t="s">
        <v>20107</v>
      </c>
      <c r="H2641" s="205" t="s">
        <v>20108</v>
      </c>
      <c r="I2641" s="204" t="s">
        <v>20109</v>
      </c>
      <c r="J2641" s="207" t="s">
        <v>20110</v>
      </c>
      <c r="K2641" s="208" t="s">
        <v>20111</v>
      </c>
      <c r="L2641" s="200" t="s">
        <v>90</v>
      </c>
      <c r="M2641" s="205" t="s">
        <v>61</v>
      </c>
      <c r="N2641" s="205" t="s">
        <v>62</v>
      </c>
      <c r="O2641" s="205" t="s">
        <v>91</v>
      </c>
      <c r="P2641" s="205" t="s">
        <v>92</v>
      </c>
      <c r="Q2641" s="205" t="s">
        <v>65</v>
      </c>
      <c r="R2641" s="205" t="s">
        <v>14616</v>
      </c>
      <c r="S2641" s="205" t="s">
        <v>20098</v>
      </c>
      <c r="T2641" s="205" t="s">
        <v>93</v>
      </c>
      <c r="U2641" s="208" t="s">
        <v>20112</v>
      </c>
      <c r="V2641" s="205">
        <v>0.95</v>
      </c>
      <c r="W2641" s="205" t="s">
        <v>68</v>
      </c>
      <c r="X2641" s="205" t="s">
        <v>69</v>
      </c>
      <c r="Y2641" s="205" t="s">
        <v>70</v>
      </c>
      <c r="Z2641" s="205" t="s">
        <v>95</v>
      </c>
      <c r="AA2641" s="234" t="s">
        <v>71</v>
      </c>
      <c r="AB2641" s="216">
        <v>46310</v>
      </c>
      <c r="AC2641" s="205"/>
      <c r="AD2641" s="230" t="s">
        <v>72</v>
      </c>
      <c r="AE2641" s="126" t="s">
        <v>73</v>
      </c>
      <c r="AF2641" s="127" t="s">
        <v>74</v>
      </c>
      <c r="AG2641" s="128"/>
      <c r="AH2641" s="129"/>
      <c r="AI2641" s="129"/>
      <c r="AJ2641" s="126" t="s">
        <v>75</v>
      </c>
      <c r="AK2641" s="127" t="s">
        <v>76</v>
      </c>
      <c r="AL2641" s="129" t="s">
        <v>77</v>
      </c>
      <c r="AM2641" s="128" t="s">
        <v>20113</v>
      </c>
      <c r="AN2641" s="129"/>
      <c r="AO2641" s="127" t="s">
        <v>79</v>
      </c>
      <c r="AP2641" s="129"/>
      <c r="AQ2641" s="183"/>
      <c r="AR2641" s="183"/>
      <c r="AS2641" s="183"/>
    </row>
    <row r="2642" spans="1:45" customFormat="1" ht="30" hidden="1" customHeight="1">
      <c r="A2642" s="204" t="s">
        <v>49</v>
      </c>
      <c r="B2642" s="200" t="s">
        <v>14615</v>
      </c>
      <c r="C2642" s="200" t="s">
        <v>14616</v>
      </c>
      <c r="D2642" s="200" t="s">
        <v>20097</v>
      </c>
      <c r="E2642" s="200" t="s">
        <v>20098</v>
      </c>
      <c r="F2642" s="206" t="s">
        <v>20114</v>
      </c>
      <c r="G2642" s="201" t="s">
        <v>20115</v>
      </c>
      <c r="H2642" s="205" t="s">
        <v>20116</v>
      </c>
      <c r="I2642" s="204" t="s">
        <v>20117</v>
      </c>
      <c r="J2642" s="207" t="s">
        <v>20118</v>
      </c>
      <c r="K2642" s="208" t="s">
        <v>20119</v>
      </c>
      <c r="L2642" s="200" t="s">
        <v>60</v>
      </c>
      <c r="M2642" s="205" t="s">
        <v>61</v>
      </c>
      <c r="N2642" s="205" t="s">
        <v>62</v>
      </c>
      <c r="O2642" s="205" t="s">
        <v>91</v>
      </c>
      <c r="P2642" s="205" t="s">
        <v>92</v>
      </c>
      <c r="Q2642" s="205" t="s">
        <v>65</v>
      </c>
      <c r="R2642" s="205" t="s">
        <v>14616</v>
      </c>
      <c r="S2642" s="205" t="s">
        <v>20098</v>
      </c>
      <c r="T2642" s="205" t="s">
        <v>66</v>
      </c>
      <c r="U2642" s="208" t="s">
        <v>20120</v>
      </c>
      <c r="V2642" s="205">
        <v>1</v>
      </c>
      <c r="W2642" s="205" t="s">
        <v>68</v>
      </c>
      <c r="X2642" s="205" t="s">
        <v>69</v>
      </c>
      <c r="Y2642" s="205" t="s">
        <v>70</v>
      </c>
      <c r="Z2642" s="205" t="s">
        <v>647</v>
      </c>
      <c r="AA2642" s="234" t="s">
        <v>71</v>
      </c>
      <c r="AB2642" s="216">
        <v>46310</v>
      </c>
      <c r="AC2642" s="205"/>
      <c r="AD2642" s="230" t="s">
        <v>72</v>
      </c>
      <c r="AE2642" s="126" t="s">
        <v>73</v>
      </c>
      <c r="AF2642" s="127" t="s">
        <v>74</v>
      </c>
      <c r="AG2642" s="128"/>
      <c r="AH2642" s="129"/>
      <c r="AI2642" s="129"/>
      <c r="AJ2642" s="126" t="s">
        <v>75</v>
      </c>
      <c r="AK2642" s="127" t="s">
        <v>76</v>
      </c>
      <c r="AL2642" s="129" t="s">
        <v>77</v>
      </c>
      <c r="AM2642" s="128" t="s">
        <v>20121</v>
      </c>
      <c r="AN2642" s="129"/>
      <c r="AO2642" s="127" t="s">
        <v>79</v>
      </c>
      <c r="AP2642" s="129"/>
      <c r="AQ2642" s="183"/>
      <c r="AR2642" s="183"/>
      <c r="AS2642" s="183"/>
    </row>
    <row r="2643" spans="1:45" customFormat="1" ht="30" hidden="1" customHeight="1">
      <c r="A2643" s="204" t="s">
        <v>49</v>
      </c>
      <c r="B2643" s="200" t="s">
        <v>14615</v>
      </c>
      <c r="C2643" s="200" t="s">
        <v>14616</v>
      </c>
      <c r="D2643" s="200" t="s">
        <v>20122</v>
      </c>
      <c r="E2643" s="200" t="s">
        <v>20123</v>
      </c>
      <c r="F2643" s="206" t="s">
        <v>20124</v>
      </c>
      <c r="G2643" s="201" t="s">
        <v>20125</v>
      </c>
      <c r="H2643" s="205" t="s">
        <v>20126</v>
      </c>
      <c r="I2643" s="204" t="s">
        <v>20127</v>
      </c>
      <c r="J2643" s="207" t="s">
        <v>20128</v>
      </c>
      <c r="K2643" s="208" t="s">
        <v>20129</v>
      </c>
      <c r="L2643" s="200" t="s">
        <v>90</v>
      </c>
      <c r="M2643" s="205" t="s">
        <v>61</v>
      </c>
      <c r="N2643" s="205" t="s">
        <v>62</v>
      </c>
      <c r="O2643" s="205" t="s">
        <v>91</v>
      </c>
      <c r="P2643" s="205" t="s">
        <v>92</v>
      </c>
      <c r="Q2643" s="205" t="s">
        <v>65</v>
      </c>
      <c r="R2643" s="205" t="s">
        <v>14616</v>
      </c>
      <c r="S2643" s="205" t="s">
        <v>20123</v>
      </c>
      <c r="T2643" s="205" t="s">
        <v>93</v>
      </c>
      <c r="U2643" s="208" t="s">
        <v>20130</v>
      </c>
      <c r="V2643" s="205">
        <v>0.95</v>
      </c>
      <c r="W2643" s="205" t="s">
        <v>68</v>
      </c>
      <c r="X2643" s="205" t="s">
        <v>69</v>
      </c>
      <c r="Y2643" s="205" t="s">
        <v>70</v>
      </c>
      <c r="Z2643" s="205" t="s">
        <v>95</v>
      </c>
      <c r="AA2643" s="234" t="s">
        <v>71</v>
      </c>
      <c r="AB2643" s="216">
        <v>46310</v>
      </c>
      <c r="AC2643" s="205"/>
      <c r="AD2643" s="230" t="s">
        <v>72</v>
      </c>
      <c r="AE2643" s="126" t="s">
        <v>73</v>
      </c>
      <c r="AF2643" s="127" t="s">
        <v>74</v>
      </c>
      <c r="AG2643" s="128"/>
      <c r="AH2643" s="129"/>
      <c r="AI2643" s="129"/>
      <c r="AJ2643" s="126" t="s">
        <v>75</v>
      </c>
      <c r="AK2643" s="127" t="s">
        <v>76</v>
      </c>
      <c r="AL2643" s="129" t="s">
        <v>77</v>
      </c>
      <c r="AM2643" s="128" t="s">
        <v>20131</v>
      </c>
      <c r="AN2643" s="129"/>
      <c r="AO2643" s="127" t="s">
        <v>79</v>
      </c>
      <c r="AP2643" s="129"/>
      <c r="AQ2643" s="183"/>
      <c r="AR2643" s="183"/>
      <c r="AS2643" s="183"/>
    </row>
    <row r="2644" spans="1:45" customFormat="1" ht="30" hidden="1" customHeight="1">
      <c r="A2644" s="204" t="s">
        <v>49</v>
      </c>
      <c r="B2644" s="200" t="s">
        <v>14615</v>
      </c>
      <c r="C2644" s="200" t="s">
        <v>14616</v>
      </c>
      <c r="D2644" s="200" t="s">
        <v>20122</v>
      </c>
      <c r="E2644" s="200" t="s">
        <v>20123</v>
      </c>
      <c r="F2644" s="206" t="s">
        <v>20132</v>
      </c>
      <c r="G2644" s="201" t="s">
        <v>20133</v>
      </c>
      <c r="H2644" s="205" t="s">
        <v>20134</v>
      </c>
      <c r="I2644" s="204" t="s">
        <v>20135</v>
      </c>
      <c r="J2644" s="207" t="s">
        <v>20136</v>
      </c>
      <c r="K2644" s="208" t="s">
        <v>20137</v>
      </c>
      <c r="L2644" s="200" t="s">
        <v>60</v>
      </c>
      <c r="M2644" s="205" t="s">
        <v>61</v>
      </c>
      <c r="N2644" s="205" t="s">
        <v>62</v>
      </c>
      <c r="O2644" s="205" t="s">
        <v>91</v>
      </c>
      <c r="P2644" s="205" t="s">
        <v>92</v>
      </c>
      <c r="Q2644" s="205" t="s">
        <v>65</v>
      </c>
      <c r="R2644" s="205" t="s">
        <v>14616</v>
      </c>
      <c r="S2644" s="205" t="s">
        <v>20123</v>
      </c>
      <c r="T2644" s="205" t="s">
        <v>66</v>
      </c>
      <c r="U2644" s="208" t="s">
        <v>20138</v>
      </c>
      <c r="V2644" s="205">
        <v>1</v>
      </c>
      <c r="W2644" s="205" t="s">
        <v>68</v>
      </c>
      <c r="X2644" s="205" t="s">
        <v>69</v>
      </c>
      <c r="Y2644" s="205" t="s">
        <v>70</v>
      </c>
      <c r="Z2644" s="205" t="s">
        <v>647</v>
      </c>
      <c r="AA2644" s="234" t="s">
        <v>71</v>
      </c>
      <c r="AB2644" s="216">
        <v>46310</v>
      </c>
      <c r="AC2644" s="205"/>
      <c r="AD2644" s="230" t="s">
        <v>72</v>
      </c>
      <c r="AE2644" s="126" t="s">
        <v>73</v>
      </c>
      <c r="AF2644" s="127" t="s">
        <v>74</v>
      </c>
      <c r="AG2644" s="128"/>
      <c r="AH2644" s="129"/>
      <c r="AI2644" s="129"/>
      <c r="AJ2644" s="126" t="s">
        <v>75</v>
      </c>
      <c r="AK2644" s="127" t="s">
        <v>76</v>
      </c>
      <c r="AL2644" s="129" t="s">
        <v>77</v>
      </c>
      <c r="AM2644" s="128" t="s">
        <v>20139</v>
      </c>
      <c r="AN2644" s="129"/>
      <c r="AO2644" s="127" t="s">
        <v>79</v>
      </c>
      <c r="AP2644" s="129"/>
      <c r="AQ2644" s="183"/>
      <c r="AR2644" s="183"/>
      <c r="AS2644" s="183"/>
    </row>
    <row r="2645" spans="1:45" customFormat="1" ht="30" hidden="1" customHeight="1">
      <c r="A2645" s="204" t="s">
        <v>49</v>
      </c>
      <c r="B2645" s="200" t="s">
        <v>14615</v>
      </c>
      <c r="C2645" s="200" t="s">
        <v>14616</v>
      </c>
      <c r="D2645" s="200" t="s">
        <v>17602</v>
      </c>
      <c r="E2645" s="200" t="s">
        <v>20140</v>
      </c>
      <c r="F2645" s="206" t="s">
        <v>20141</v>
      </c>
      <c r="G2645" s="201" t="s">
        <v>20142</v>
      </c>
      <c r="H2645" s="205" t="s">
        <v>20143</v>
      </c>
      <c r="I2645" s="204" t="s">
        <v>20144</v>
      </c>
      <c r="J2645" s="207" t="s">
        <v>20145</v>
      </c>
      <c r="K2645" s="208" t="s">
        <v>20146</v>
      </c>
      <c r="L2645" s="200" t="s">
        <v>60</v>
      </c>
      <c r="M2645" s="205" t="s">
        <v>61</v>
      </c>
      <c r="N2645" s="205" t="s">
        <v>62</v>
      </c>
      <c r="O2645" s="205" t="s">
        <v>91</v>
      </c>
      <c r="P2645" s="205" t="s">
        <v>92</v>
      </c>
      <c r="Q2645" s="205" t="s">
        <v>65</v>
      </c>
      <c r="R2645" s="205" t="s">
        <v>14616</v>
      </c>
      <c r="S2645" s="205" t="s">
        <v>20140</v>
      </c>
      <c r="T2645" s="205" t="s">
        <v>66</v>
      </c>
      <c r="U2645" s="208" t="s">
        <v>20147</v>
      </c>
      <c r="V2645" s="205" t="s">
        <v>647</v>
      </c>
      <c r="W2645" s="205" t="s">
        <v>68</v>
      </c>
      <c r="X2645" s="205" t="s">
        <v>69</v>
      </c>
      <c r="Y2645" s="205" t="s">
        <v>70</v>
      </c>
      <c r="Z2645" s="205" t="s">
        <v>647</v>
      </c>
      <c r="AA2645" s="234" t="s">
        <v>71</v>
      </c>
      <c r="AB2645" s="216">
        <v>46310</v>
      </c>
      <c r="AC2645" s="205"/>
      <c r="AD2645" s="230" t="s">
        <v>375</v>
      </c>
      <c r="AE2645" s="126" t="s">
        <v>75</v>
      </c>
      <c r="AF2645" s="127" t="s">
        <v>76</v>
      </c>
      <c r="AG2645" s="128" t="s">
        <v>15007</v>
      </c>
      <c r="AH2645" s="129"/>
      <c r="AI2645" s="129"/>
      <c r="AJ2645" s="126" t="s">
        <v>73</v>
      </c>
      <c r="AK2645" s="127"/>
      <c r="AL2645" s="129"/>
      <c r="AM2645" s="128"/>
      <c r="AN2645" s="129"/>
      <c r="AO2645" s="127" t="s">
        <v>79</v>
      </c>
      <c r="AP2645" s="129"/>
      <c r="AQ2645" s="183"/>
      <c r="AR2645" s="183"/>
      <c r="AS2645" s="183"/>
    </row>
    <row r="2646" spans="1:45" customFormat="1" ht="30" hidden="1" customHeight="1">
      <c r="A2646" s="204" t="s">
        <v>49</v>
      </c>
      <c r="B2646" s="200" t="s">
        <v>14615</v>
      </c>
      <c r="C2646" s="200" t="s">
        <v>14616</v>
      </c>
      <c r="D2646" s="200" t="s">
        <v>17602</v>
      </c>
      <c r="E2646" s="200" t="s">
        <v>20140</v>
      </c>
      <c r="F2646" s="206" t="s">
        <v>20148</v>
      </c>
      <c r="G2646" s="201" t="s">
        <v>20149</v>
      </c>
      <c r="H2646" s="205" t="s">
        <v>20150</v>
      </c>
      <c r="I2646" s="204" t="s">
        <v>20151</v>
      </c>
      <c r="J2646" s="207" t="s">
        <v>20152</v>
      </c>
      <c r="K2646" s="208" t="s">
        <v>20153</v>
      </c>
      <c r="L2646" s="200" t="s">
        <v>1071</v>
      </c>
      <c r="M2646" s="205" t="s">
        <v>61</v>
      </c>
      <c r="N2646" s="205" t="s">
        <v>62</v>
      </c>
      <c r="O2646" s="205" t="s">
        <v>91</v>
      </c>
      <c r="P2646" s="205" t="s">
        <v>92</v>
      </c>
      <c r="Q2646" s="205" t="s">
        <v>65</v>
      </c>
      <c r="R2646" s="205" t="s">
        <v>14616</v>
      </c>
      <c r="S2646" s="205" t="s">
        <v>20140</v>
      </c>
      <c r="T2646" s="205" t="s">
        <v>66</v>
      </c>
      <c r="U2646" s="208" t="s">
        <v>20154</v>
      </c>
      <c r="V2646" s="205" t="s">
        <v>647</v>
      </c>
      <c r="W2646" s="205" t="s">
        <v>68</v>
      </c>
      <c r="X2646" s="205" t="s">
        <v>69</v>
      </c>
      <c r="Y2646" s="205" t="s">
        <v>70</v>
      </c>
      <c r="Z2646" s="205" t="s">
        <v>647</v>
      </c>
      <c r="AA2646" s="234" t="s">
        <v>71</v>
      </c>
      <c r="AB2646" s="216">
        <v>46310</v>
      </c>
      <c r="AC2646" s="205"/>
      <c r="AD2646" s="230" t="s">
        <v>375</v>
      </c>
      <c r="AE2646" s="126" t="s">
        <v>75</v>
      </c>
      <c r="AF2646" s="127" t="s">
        <v>76</v>
      </c>
      <c r="AG2646" s="128" t="s">
        <v>15007</v>
      </c>
      <c r="AH2646" s="129"/>
      <c r="AI2646" s="129"/>
      <c r="AJ2646" s="126" t="s">
        <v>73</v>
      </c>
      <c r="AK2646" s="127"/>
      <c r="AL2646" s="129"/>
      <c r="AM2646" s="128"/>
      <c r="AN2646" s="129"/>
      <c r="AO2646" s="127" t="s">
        <v>79</v>
      </c>
      <c r="AP2646" s="129"/>
      <c r="AQ2646" s="183"/>
      <c r="AR2646" s="183"/>
      <c r="AS2646" s="183"/>
    </row>
    <row r="2647" spans="1:45" customFormat="1" ht="30" hidden="1" customHeight="1">
      <c r="A2647" s="204" t="s">
        <v>49</v>
      </c>
      <c r="B2647" s="200" t="s">
        <v>14615</v>
      </c>
      <c r="C2647" s="200" t="s">
        <v>14616</v>
      </c>
      <c r="D2647" s="200" t="s">
        <v>17602</v>
      </c>
      <c r="E2647" s="200" t="s">
        <v>20140</v>
      </c>
      <c r="F2647" s="206" t="s">
        <v>20155</v>
      </c>
      <c r="G2647" s="201" t="s">
        <v>20156</v>
      </c>
      <c r="H2647" s="205" t="s">
        <v>20157</v>
      </c>
      <c r="I2647" s="204" t="s">
        <v>20158</v>
      </c>
      <c r="J2647" s="207" t="s">
        <v>20159</v>
      </c>
      <c r="K2647" s="208" t="s">
        <v>20160</v>
      </c>
      <c r="L2647" s="200" t="s">
        <v>90</v>
      </c>
      <c r="M2647" s="205" t="s">
        <v>61</v>
      </c>
      <c r="N2647" s="205" t="s">
        <v>62</v>
      </c>
      <c r="O2647" s="205" t="s">
        <v>91</v>
      </c>
      <c r="P2647" s="205" t="s">
        <v>92</v>
      </c>
      <c r="Q2647" s="205" t="s">
        <v>65</v>
      </c>
      <c r="R2647" s="205" t="s">
        <v>14616</v>
      </c>
      <c r="S2647" s="205" t="s">
        <v>20140</v>
      </c>
      <c r="T2647" s="205" t="s">
        <v>93</v>
      </c>
      <c r="U2647" s="208" t="s">
        <v>17624</v>
      </c>
      <c r="V2647" s="205">
        <v>0.95</v>
      </c>
      <c r="W2647" s="205" t="s">
        <v>68</v>
      </c>
      <c r="X2647" s="205" t="s">
        <v>69</v>
      </c>
      <c r="Y2647" s="205" t="s">
        <v>70</v>
      </c>
      <c r="Z2647" s="205" t="s">
        <v>95</v>
      </c>
      <c r="AA2647" s="234" t="s">
        <v>71</v>
      </c>
      <c r="AB2647" s="216">
        <v>46310</v>
      </c>
      <c r="AC2647" s="205"/>
      <c r="AD2647" s="230" t="s">
        <v>72</v>
      </c>
      <c r="AE2647" s="126" t="s">
        <v>73</v>
      </c>
      <c r="AF2647" s="127" t="s">
        <v>74</v>
      </c>
      <c r="AG2647" s="128"/>
      <c r="AH2647" s="129"/>
      <c r="AI2647" s="129"/>
      <c r="AJ2647" s="126" t="s">
        <v>75</v>
      </c>
      <c r="AK2647" s="127" t="s">
        <v>76</v>
      </c>
      <c r="AL2647" s="129" t="s">
        <v>77</v>
      </c>
      <c r="AM2647" s="128" t="s">
        <v>17625</v>
      </c>
      <c r="AN2647" s="129"/>
      <c r="AO2647" s="127" t="s">
        <v>79</v>
      </c>
      <c r="AP2647" s="129"/>
      <c r="AQ2647" s="183"/>
      <c r="AR2647" s="183"/>
      <c r="AS2647" s="183"/>
    </row>
    <row r="2648" spans="1:45" customFormat="1" ht="30" hidden="1" customHeight="1">
      <c r="A2648" s="204" t="s">
        <v>49</v>
      </c>
      <c r="B2648" s="200" t="s">
        <v>14615</v>
      </c>
      <c r="C2648" s="200" t="s">
        <v>14616</v>
      </c>
      <c r="D2648" s="200" t="s">
        <v>17602</v>
      </c>
      <c r="E2648" s="200" t="s">
        <v>20140</v>
      </c>
      <c r="F2648" s="206" t="s">
        <v>20161</v>
      </c>
      <c r="G2648" s="201" t="s">
        <v>20162</v>
      </c>
      <c r="H2648" s="205" t="s">
        <v>20163</v>
      </c>
      <c r="I2648" s="204" t="s">
        <v>20164</v>
      </c>
      <c r="J2648" s="207" t="s">
        <v>20165</v>
      </c>
      <c r="K2648" s="208" t="s">
        <v>20166</v>
      </c>
      <c r="L2648" s="200" t="s">
        <v>60</v>
      </c>
      <c r="M2648" s="205" t="s">
        <v>61</v>
      </c>
      <c r="N2648" s="205" t="s">
        <v>62</v>
      </c>
      <c r="O2648" s="205" t="s">
        <v>91</v>
      </c>
      <c r="P2648" s="205" t="s">
        <v>92</v>
      </c>
      <c r="Q2648" s="205" t="s">
        <v>65</v>
      </c>
      <c r="R2648" s="205" t="s">
        <v>14616</v>
      </c>
      <c r="S2648" s="205" t="s">
        <v>20140</v>
      </c>
      <c r="T2648" s="205" t="s">
        <v>66</v>
      </c>
      <c r="U2648" s="208" t="s">
        <v>17632</v>
      </c>
      <c r="V2648" s="205">
        <v>1</v>
      </c>
      <c r="W2648" s="205" t="s">
        <v>68</v>
      </c>
      <c r="X2648" s="205" t="s">
        <v>69</v>
      </c>
      <c r="Y2648" s="205" t="s">
        <v>70</v>
      </c>
      <c r="Z2648" s="205" t="s">
        <v>647</v>
      </c>
      <c r="AA2648" s="234" t="s">
        <v>71</v>
      </c>
      <c r="AB2648" s="216">
        <v>46310</v>
      </c>
      <c r="AC2648" s="205"/>
      <c r="AD2648" s="230" t="s">
        <v>72</v>
      </c>
      <c r="AE2648" s="126" t="s">
        <v>73</v>
      </c>
      <c r="AF2648" s="127" t="s">
        <v>74</v>
      </c>
      <c r="AG2648" s="128"/>
      <c r="AH2648" s="129"/>
      <c r="AI2648" s="129"/>
      <c r="AJ2648" s="126" t="s">
        <v>75</v>
      </c>
      <c r="AK2648" s="127" t="s">
        <v>76</v>
      </c>
      <c r="AL2648" s="129" t="s">
        <v>77</v>
      </c>
      <c r="AM2648" s="128" t="s">
        <v>20167</v>
      </c>
      <c r="AN2648" s="129"/>
      <c r="AO2648" s="127" t="s">
        <v>79</v>
      </c>
      <c r="AP2648" s="129"/>
      <c r="AQ2648" s="183"/>
      <c r="AR2648" s="183"/>
      <c r="AS2648" s="183"/>
    </row>
    <row r="2649" spans="1:45" customFormat="1" ht="30" hidden="1" customHeight="1">
      <c r="A2649" s="204" t="s">
        <v>49</v>
      </c>
      <c r="B2649" s="200" t="s">
        <v>14615</v>
      </c>
      <c r="C2649" s="200" t="s">
        <v>14616</v>
      </c>
      <c r="D2649" s="200" t="s">
        <v>20168</v>
      </c>
      <c r="E2649" s="200" t="s">
        <v>20169</v>
      </c>
      <c r="F2649" s="206" t="s">
        <v>20170</v>
      </c>
      <c r="G2649" s="201" t="s">
        <v>20171</v>
      </c>
      <c r="H2649" s="205" t="s">
        <v>20172</v>
      </c>
      <c r="I2649" s="204" t="s">
        <v>20173</v>
      </c>
      <c r="J2649" s="207" t="s">
        <v>20174</v>
      </c>
      <c r="K2649" s="208" t="s">
        <v>20175</v>
      </c>
      <c r="L2649" s="200" t="s">
        <v>90</v>
      </c>
      <c r="M2649" s="205" t="s">
        <v>61</v>
      </c>
      <c r="N2649" s="205" t="s">
        <v>62</v>
      </c>
      <c r="O2649" s="205" t="s">
        <v>91</v>
      </c>
      <c r="P2649" s="205" t="s">
        <v>92</v>
      </c>
      <c r="Q2649" s="205" t="s">
        <v>65</v>
      </c>
      <c r="R2649" s="205" t="s">
        <v>14616</v>
      </c>
      <c r="S2649" s="205" t="s">
        <v>20169</v>
      </c>
      <c r="T2649" s="205" t="s">
        <v>93</v>
      </c>
      <c r="U2649" s="208" t="s">
        <v>20176</v>
      </c>
      <c r="V2649" s="205">
        <v>0.95</v>
      </c>
      <c r="W2649" s="205" t="s">
        <v>68</v>
      </c>
      <c r="X2649" s="205" t="s">
        <v>69</v>
      </c>
      <c r="Y2649" s="205" t="s">
        <v>70</v>
      </c>
      <c r="Z2649" s="205" t="s">
        <v>95</v>
      </c>
      <c r="AA2649" s="234" t="s">
        <v>71</v>
      </c>
      <c r="AB2649" s="216">
        <v>46310</v>
      </c>
      <c r="AC2649" s="205"/>
      <c r="AD2649" s="230" t="s">
        <v>72</v>
      </c>
      <c r="AE2649" s="126" t="s">
        <v>73</v>
      </c>
      <c r="AF2649" s="127" t="s">
        <v>74</v>
      </c>
      <c r="AG2649" s="128"/>
      <c r="AH2649" s="129"/>
      <c r="AI2649" s="129"/>
      <c r="AJ2649" s="126" t="s">
        <v>75</v>
      </c>
      <c r="AK2649" s="127" t="s">
        <v>76</v>
      </c>
      <c r="AL2649" s="129" t="s">
        <v>77</v>
      </c>
      <c r="AM2649" s="128" t="s">
        <v>20177</v>
      </c>
      <c r="AN2649" s="129"/>
      <c r="AO2649" s="127" t="s">
        <v>79</v>
      </c>
      <c r="AP2649" s="129"/>
      <c r="AQ2649" s="183"/>
      <c r="AR2649" s="183"/>
      <c r="AS2649" s="183"/>
    </row>
    <row r="2650" spans="1:45" customFormat="1" ht="30" hidden="1" customHeight="1">
      <c r="A2650" s="204" t="s">
        <v>49</v>
      </c>
      <c r="B2650" s="200" t="s">
        <v>14615</v>
      </c>
      <c r="C2650" s="200" t="s">
        <v>14616</v>
      </c>
      <c r="D2650" s="200" t="s">
        <v>20168</v>
      </c>
      <c r="E2650" s="200" t="s">
        <v>20169</v>
      </c>
      <c r="F2650" s="206" t="s">
        <v>20178</v>
      </c>
      <c r="G2650" s="201" t="s">
        <v>20179</v>
      </c>
      <c r="H2650" s="205" t="s">
        <v>20180</v>
      </c>
      <c r="I2650" s="204" t="s">
        <v>20181</v>
      </c>
      <c r="J2650" s="207" t="s">
        <v>20182</v>
      </c>
      <c r="K2650" s="208" t="s">
        <v>20183</v>
      </c>
      <c r="L2650" s="200" t="s">
        <v>60</v>
      </c>
      <c r="M2650" s="205" t="s">
        <v>61</v>
      </c>
      <c r="N2650" s="205" t="s">
        <v>62</v>
      </c>
      <c r="O2650" s="205" t="s">
        <v>91</v>
      </c>
      <c r="P2650" s="205" t="s">
        <v>92</v>
      </c>
      <c r="Q2650" s="205" t="s">
        <v>65</v>
      </c>
      <c r="R2650" s="205" t="s">
        <v>14616</v>
      </c>
      <c r="S2650" s="205" t="s">
        <v>20169</v>
      </c>
      <c r="T2650" s="205" t="s">
        <v>66</v>
      </c>
      <c r="U2650" s="208" t="s">
        <v>20184</v>
      </c>
      <c r="V2650" s="205">
        <v>1</v>
      </c>
      <c r="W2650" s="205" t="s">
        <v>68</v>
      </c>
      <c r="X2650" s="205" t="s">
        <v>69</v>
      </c>
      <c r="Y2650" s="205" t="s">
        <v>70</v>
      </c>
      <c r="Z2650" s="205" t="s">
        <v>647</v>
      </c>
      <c r="AA2650" s="234" t="s">
        <v>71</v>
      </c>
      <c r="AB2650" s="216">
        <v>46310</v>
      </c>
      <c r="AC2650" s="205"/>
      <c r="AD2650" s="230" t="s">
        <v>72</v>
      </c>
      <c r="AE2650" s="126" t="s">
        <v>73</v>
      </c>
      <c r="AF2650" s="127" t="s">
        <v>74</v>
      </c>
      <c r="AG2650" s="128"/>
      <c r="AH2650" s="129"/>
      <c r="AI2650" s="129"/>
      <c r="AJ2650" s="126" t="s">
        <v>75</v>
      </c>
      <c r="AK2650" s="127" t="s">
        <v>76</v>
      </c>
      <c r="AL2650" s="129" t="s">
        <v>77</v>
      </c>
      <c r="AM2650" s="128" t="s">
        <v>20185</v>
      </c>
      <c r="AN2650" s="129"/>
      <c r="AO2650" s="127" t="s">
        <v>79</v>
      </c>
      <c r="AP2650" s="129"/>
      <c r="AQ2650" s="183"/>
      <c r="AR2650" s="183"/>
      <c r="AS2650" s="183"/>
    </row>
    <row r="2651" spans="1:45" customFormat="1" ht="30" hidden="1" customHeight="1">
      <c r="A2651" s="204" t="s">
        <v>49</v>
      </c>
      <c r="B2651" s="200" t="s">
        <v>14615</v>
      </c>
      <c r="C2651" s="200" t="s">
        <v>14616</v>
      </c>
      <c r="D2651" s="200" t="s">
        <v>52</v>
      </c>
      <c r="E2651" s="200" t="s">
        <v>20186</v>
      </c>
      <c r="F2651" s="206" t="s">
        <v>20187</v>
      </c>
      <c r="G2651" s="201" t="s">
        <v>20188</v>
      </c>
      <c r="H2651" s="205" t="s">
        <v>20189</v>
      </c>
      <c r="I2651" s="204" t="s">
        <v>20190</v>
      </c>
      <c r="J2651" s="207" t="s">
        <v>20191</v>
      </c>
      <c r="K2651" s="208" t="s">
        <v>20192</v>
      </c>
      <c r="L2651" s="200" t="s">
        <v>90</v>
      </c>
      <c r="M2651" s="205" t="s">
        <v>61</v>
      </c>
      <c r="N2651" s="205" t="s">
        <v>62</v>
      </c>
      <c r="O2651" s="205" t="s">
        <v>91</v>
      </c>
      <c r="P2651" s="205" t="s">
        <v>92</v>
      </c>
      <c r="Q2651" s="205" t="s">
        <v>65</v>
      </c>
      <c r="R2651" s="205" t="s">
        <v>14616</v>
      </c>
      <c r="S2651" s="205" t="s">
        <v>20186</v>
      </c>
      <c r="T2651" s="205" t="s">
        <v>93</v>
      </c>
      <c r="U2651" s="208" t="s">
        <v>10683</v>
      </c>
      <c r="V2651" s="205">
        <v>0.95</v>
      </c>
      <c r="W2651" s="205" t="s">
        <v>68</v>
      </c>
      <c r="X2651" s="205" t="s">
        <v>69</v>
      </c>
      <c r="Y2651" s="205" t="s">
        <v>70</v>
      </c>
      <c r="Z2651" s="205" t="s">
        <v>95</v>
      </c>
      <c r="AA2651" s="234" t="s">
        <v>71</v>
      </c>
      <c r="AB2651" s="216">
        <v>46310</v>
      </c>
      <c r="AC2651" s="205"/>
      <c r="AD2651" s="230" t="s">
        <v>72</v>
      </c>
      <c r="AE2651" s="126" t="s">
        <v>73</v>
      </c>
      <c r="AF2651" s="127" t="s">
        <v>74</v>
      </c>
      <c r="AG2651" s="128"/>
      <c r="AH2651" s="129"/>
      <c r="AI2651" s="129"/>
      <c r="AJ2651" s="126" t="s">
        <v>75</v>
      </c>
      <c r="AK2651" s="127" t="s">
        <v>76</v>
      </c>
      <c r="AL2651" s="129" t="s">
        <v>77</v>
      </c>
      <c r="AM2651" s="128" t="s">
        <v>17457</v>
      </c>
      <c r="AN2651" s="129"/>
      <c r="AO2651" s="127" t="s">
        <v>79</v>
      </c>
      <c r="AP2651" s="129"/>
      <c r="AQ2651" s="183"/>
      <c r="AR2651" s="183"/>
      <c r="AS2651" s="183"/>
    </row>
    <row r="2652" spans="1:45" customFormat="1" ht="30" hidden="1" customHeight="1">
      <c r="A2652" s="204" t="s">
        <v>49</v>
      </c>
      <c r="B2652" s="200" t="s">
        <v>14615</v>
      </c>
      <c r="C2652" s="200" t="s">
        <v>14616</v>
      </c>
      <c r="D2652" s="200" t="s">
        <v>52</v>
      </c>
      <c r="E2652" s="200" t="s">
        <v>20186</v>
      </c>
      <c r="F2652" s="206" t="s">
        <v>20193</v>
      </c>
      <c r="G2652" s="201" t="s">
        <v>20194</v>
      </c>
      <c r="H2652" s="205" t="s">
        <v>20195</v>
      </c>
      <c r="I2652" s="204" t="s">
        <v>20196</v>
      </c>
      <c r="J2652" s="207" t="s">
        <v>20197</v>
      </c>
      <c r="K2652" s="208" t="s">
        <v>20198</v>
      </c>
      <c r="L2652" s="200" t="s">
        <v>60</v>
      </c>
      <c r="M2652" s="205" t="s">
        <v>61</v>
      </c>
      <c r="N2652" s="205" t="s">
        <v>62</v>
      </c>
      <c r="O2652" s="205" t="s">
        <v>91</v>
      </c>
      <c r="P2652" s="205" t="s">
        <v>92</v>
      </c>
      <c r="Q2652" s="205" t="s">
        <v>65</v>
      </c>
      <c r="R2652" s="205" t="s">
        <v>14616</v>
      </c>
      <c r="S2652" s="205" t="s">
        <v>20186</v>
      </c>
      <c r="T2652" s="205" t="s">
        <v>66</v>
      </c>
      <c r="U2652" s="208" t="s">
        <v>17464</v>
      </c>
      <c r="V2652" s="205">
        <v>1</v>
      </c>
      <c r="W2652" s="205" t="s">
        <v>68</v>
      </c>
      <c r="X2652" s="205" t="s">
        <v>69</v>
      </c>
      <c r="Y2652" s="205" t="s">
        <v>70</v>
      </c>
      <c r="Z2652" s="205" t="s">
        <v>647</v>
      </c>
      <c r="AA2652" s="234" t="s">
        <v>71</v>
      </c>
      <c r="AB2652" s="216">
        <v>46310</v>
      </c>
      <c r="AC2652" s="205"/>
      <c r="AD2652" s="230" t="s">
        <v>72</v>
      </c>
      <c r="AE2652" s="126" t="s">
        <v>73</v>
      </c>
      <c r="AF2652" s="127" t="s">
        <v>74</v>
      </c>
      <c r="AG2652" s="128"/>
      <c r="AH2652" s="129"/>
      <c r="AI2652" s="129"/>
      <c r="AJ2652" s="126" t="s">
        <v>75</v>
      </c>
      <c r="AK2652" s="127" t="s">
        <v>76</v>
      </c>
      <c r="AL2652" s="129" t="s">
        <v>77</v>
      </c>
      <c r="AM2652" s="128" t="s">
        <v>20199</v>
      </c>
      <c r="AN2652" s="129"/>
      <c r="AO2652" s="127" t="s">
        <v>79</v>
      </c>
      <c r="AP2652" s="129"/>
      <c r="AQ2652" s="183"/>
      <c r="AR2652" s="183"/>
      <c r="AS2652" s="183"/>
    </row>
    <row r="2653" spans="1:45" customFormat="1" ht="30" hidden="1" customHeight="1">
      <c r="A2653" s="204" t="s">
        <v>49</v>
      </c>
      <c r="B2653" s="200" t="s">
        <v>14615</v>
      </c>
      <c r="C2653" s="200" t="s">
        <v>14616</v>
      </c>
      <c r="D2653" s="200" t="s">
        <v>52</v>
      </c>
      <c r="E2653" s="200" t="s">
        <v>20186</v>
      </c>
      <c r="F2653" s="206" t="s">
        <v>20200</v>
      </c>
      <c r="G2653" s="201" t="s">
        <v>20201</v>
      </c>
      <c r="H2653" s="205" t="s">
        <v>20202</v>
      </c>
      <c r="I2653" s="204" t="s">
        <v>20203</v>
      </c>
      <c r="J2653" s="207" t="s">
        <v>20204</v>
      </c>
      <c r="K2653" s="208" t="s">
        <v>20205</v>
      </c>
      <c r="L2653" s="200" t="s">
        <v>60</v>
      </c>
      <c r="M2653" s="205" t="s">
        <v>61</v>
      </c>
      <c r="N2653" s="205" t="s">
        <v>62</v>
      </c>
      <c r="O2653" s="205" t="s">
        <v>91</v>
      </c>
      <c r="P2653" s="205" t="s">
        <v>92</v>
      </c>
      <c r="Q2653" s="205" t="s">
        <v>65</v>
      </c>
      <c r="R2653" s="205" t="s">
        <v>14616</v>
      </c>
      <c r="S2653" s="205" t="s">
        <v>20186</v>
      </c>
      <c r="T2653" s="205" t="s">
        <v>66</v>
      </c>
      <c r="U2653" s="208" t="s">
        <v>20206</v>
      </c>
      <c r="V2653" s="205">
        <v>1</v>
      </c>
      <c r="W2653" s="205" t="s">
        <v>68</v>
      </c>
      <c r="X2653" s="205" t="s">
        <v>69</v>
      </c>
      <c r="Y2653" s="205" t="s">
        <v>70</v>
      </c>
      <c r="Z2653" s="205" t="s">
        <v>14615</v>
      </c>
      <c r="AA2653" s="234" t="s">
        <v>71</v>
      </c>
      <c r="AB2653" s="216">
        <v>46310</v>
      </c>
      <c r="AC2653" s="205"/>
      <c r="AD2653" s="230" t="s">
        <v>72</v>
      </c>
      <c r="AE2653" s="126" t="s">
        <v>73</v>
      </c>
      <c r="AF2653" s="127" t="s">
        <v>74</v>
      </c>
      <c r="AG2653" s="128"/>
      <c r="AH2653" s="129"/>
      <c r="AI2653" s="129"/>
      <c r="AJ2653" s="126" t="s">
        <v>75</v>
      </c>
      <c r="AK2653" s="127" t="s">
        <v>76</v>
      </c>
      <c r="AL2653" s="129" t="s">
        <v>77</v>
      </c>
      <c r="AM2653" s="128" t="s">
        <v>20207</v>
      </c>
      <c r="AN2653" s="129"/>
      <c r="AO2653" s="127" t="s">
        <v>79</v>
      </c>
      <c r="AP2653" s="129"/>
      <c r="AQ2653" s="183"/>
      <c r="AR2653" s="183"/>
      <c r="AS2653" s="183"/>
    </row>
    <row r="2654" spans="1:45" customFormat="1" ht="30" hidden="1" customHeight="1">
      <c r="A2654" s="204" t="s">
        <v>49</v>
      </c>
      <c r="B2654" s="200" t="s">
        <v>14615</v>
      </c>
      <c r="C2654" s="200" t="s">
        <v>14616</v>
      </c>
      <c r="D2654" s="200" t="s">
        <v>52</v>
      </c>
      <c r="E2654" s="200" t="s">
        <v>20186</v>
      </c>
      <c r="F2654" s="206" t="s">
        <v>20208</v>
      </c>
      <c r="G2654" s="201" t="s">
        <v>20209</v>
      </c>
      <c r="H2654" s="205" t="s">
        <v>20210</v>
      </c>
      <c r="I2654" s="204" t="s">
        <v>20211</v>
      </c>
      <c r="J2654" s="207" t="s">
        <v>20212</v>
      </c>
      <c r="K2654" s="208" t="s">
        <v>20213</v>
      </c>
      <c r="L2654" s="200" t="s">
        <v>60</v>
      </c>
      <c r="M2654" s="205" t="s">
        <v>61</v>
      </c>
      <c r="N2654" s="205" t="s">
        <v>62</v>
      </c>
      <c r="O2654" s="205" t="s">
        <v>91</v>
      </c>
      <c r="P2654" s="205" t="s">
        <v>92</v>
      </c>
      <c r="Q2654" s="205" t="s">
        <v>65</v>
      </c>
      <c r="R2654" s="205" t="s">
        <v>14616</v>
      </c>
      <c r="S2654" s="205" t="s">
        <v>20186</v>
      </c>
      <c r="T2654" s="205" t="s">
        <v>66</v>
      </c>
      <c r="U2654" s="208" t="s">
        <v>67</v>
      </c>
      <c r="V2654" s="205">
        <v>1</v>
      </c>
      <c r="W2654" s="205" t="s">
        <v>68</v>
      </c>
      <c r="X2654" s="205" t="s">
        <v>69</v>
      </c>
      <c r="Y2654" s="205" t="s">
        <v>70</v>
      </c>
      <c r="Z2654" s="205" t="s">
        <v>14615</v>
      </c>
      <c r="AA2654" s="234" t="s">
        <v>71</v>
      </c>
      <c r="AB2654" s="216">
        <v>46310</v>
      </c>
      <c r="AC2654" s="205"/>
      <c r="AD2654" s="230" t="s">
        <v>72</v>
      </c>
      <c r="AE2654" s="126" t="s">
        <v>73</v>
      </c>
      <c r="AF2654" s="127" t="s">
        <v>74</v>
      </c>
      <c r="AG2654" s="128"/>
      <c r="AH2654" s="129"/>
      <c r="AI2654" s="129"/>
      <c r="AJ2654" s="126" t="s">
        <v>75</v>
      </c>
      <c r="AK2654" s="127" t="s">
        <v>76</v>
      </c>
      <c r="AL2654" s="129" t="s">
        <v>77</v>
      </c>
      <c r="AM2654" s="128" t="s">
        <v>20214</v>
      </c>
      <c r="AN2654" s="129"/>
      <c r="AO2654" s="127" t="s">
        <v>79</v>
      </c>
      <c r="AP2654" s="129"/>
      <c r="AQ2654" s="183"/>
      <c r="AR2654" s="183"/>
      <c r="AS2654" s="183"/>
    </row>
    <row r="2655" spans="1:45" customFormat="1" ht="30" hidden="1" customHeight="1">
      <c r="A2655" s="204" t="s">
        <v>49</v>
      </c>
      <c r="B2655" s="200" t="s">
        <v>14615</v>
      </c>
      <c r="C2655" s="200" t="s">
        <v>14616</v>
      </c>
      <c r="D2655" s="200" t="s">
        <v>18129</v>
      </c>
      <c r="E2655" s="200" t="s">
        <v>20215</v>
      </c>
      <c r="F2655" s="206" t="s">
        <v>20216</v>
      </c>
      <c r="G2655" s="201" t="s">
        <v>20217</v>
      </c>
      <c r="H2655" s="205" t="s">
        <v>20218</v>
      </c>
      <c r="I2655" s="204" t="s">
        <v>20219</v>
      </c>
      <c r="J2655" s="207" t="s">
        <v>20220</v>
      </c>
      <c r="K2655" s="208" t="s">
        <v>20221</v>
      </c>
      <c r="L2655" s="200" t="s">
        <v>60</v>
      </c>
      <c r="M2655" s="205" t="s">
        <v>61</v>
      </c>
      <c r="N2655" s="205" t="s">
        <v>62</v>
      </c>
      <c r="O2655" s="205" t="s">
        <v>91</v>
      </c>
      <c r="P2655" s="205" t="s">
        <v>92</v>
      </c>
      <c r="Q2655" s="205" t="s">
        <v>65</v>
      </c>
      <c r="R2655" s="205" t="s">
        <v>14616</v>
      </c>
      <c r="S2655" s="205" t="s">
        <v>20215</v>
      </c>
      <c r="T2655" s="205" t="s">
        <v>66</v>
      </c>
      <c r="U2655" s="208" t="s">
        <v>18137</v>
      </c>
      <c r="V2655" s="205" t="s">
        <v>647</v>
      </c>
      <c r="W2655" s="205" t="s">
        <v>68</v>
      </c>
      <c r="X2655" s="205" t="s">
        <v>69</v>
      </c>
      <c r="Y2655" s="205" t="s">
        <v>70</v>
      </c>
      <c r="Z2655" s="205" t="s">
        <v>647</v>
      </c>
      <c r="AA2655" s="234" t="s">
        <v>71</v>
      </c>
      <c r="AB2655" s="216">
        <v>46310</v>
      </c>
      <c r="AC2655" s="205"/>
      <c r="AD2655" s="230" t="s">
        <v>375</v>
      </c>
      <c r="AE2655" s="126" t="s">
        <v>75</v>
      </c>
      <c r="AF2655" s="127" t="s">
        <v>76</v>
      </c>
      <c r="AG2655" s="128" t="s">
        <v>15007</v>
      </c>
      <c r="AH2655" s="129"/>
      <c r="AI2655" s="129"/>
      <c r="AJ2655" s="126" t="s">
        <v>73</v>
      </c>
      <c r="AK2655" s="127"/>
      <c r="AL2655" s="129"/>
      <c r="AM2655" s="128"/>
      <c r="AN2655" s="129"/>
      <c r="AO2655" s="127" t="s">
        <v>79</v>
      </c>
      <c r="AP2655" s="129"/>
      <c r="AQ2655" s="183"/>
      <c r="AR2655" s="183"/>
      <c r="AS2655" s="183"/>
    </row>
    <row r="2656" spans="1:45" customFormat="1" ht="30" hidden="1" customHeight="1">
      <c r="A2656" s="204" t="s">
        <v>49</v>
      </c>
      <c r="B2656" s="200" t="s">
        <v>14615</v>
      </c>
      <c r="C2656" s="200" t="s">
        <v>14616</v>
      </c>
      <c r="D2656" s="200" t="s">
        <v>18129</v>
      </c>
      <c r="E2656" s="200" t="s">
        <v>20215</v>
      </c>
      <c r="F2656" s="206" t="s">
        <v>20222</v>
      </c>
      <c r="G2656" s="201" t="s">
        <v>20223</v>
      </c>
      <c r="H2656" s="205" t="s">
        <v>20224</v>
      </c>
      <c r="I2656" s="204" t="s">
        <v>20225</v>
      </c>
      <c r="J2656" s="207" t="s">
        <v>20226</v>
      </c>
      <c r="K2656" s="208" t="s">
        <v>20227</v>
      </c>
      <c r="L2656" s="200" t="s">
        <v>90</v>
      </c>
      <c r="M2656" s="205" t="s">
        <v>61</v>
      </c>
      <c r="N2656" s="205" t="s">
        <v>62</v>
      </c>
      <c r="O2656" s="205" t="s">
        <v>91</v>
      </c>
      <c r="P2656" s="205" t="s">
        <v>92</v>
      </c>
      <c r="Q2656" s="205" t="s">
        <v>65</v>
      </c>
      <c r="R2656" s="205" t="s">
        <v>14616</v>
      </c>
      <c r="S2656" s="205" t="s">
        <v>20215</v>
      </c>
      <c r="T2656" s="205" t="s">
        <v>93</v>
      </c>
      <c r="U2656" s="208" t="s">
        <v>18144</v>
      </c>
      <c r="V2656" s="205">
        <v>0.95</v>
      </c>
      <c r="W2656" s="205" t="s">
        <v>68</v>
      </c>
      <c r="X2656" s="205" t="s">
        <v>69</v>
      </c>
      <c r="Y2656" s="205" t="s">
        <v>70</v>
      </c>
      <c r="Z2656" s="205" t="s">
        <v>95</v>
      </c>
      <c r="AA2656" s="234" t="s">
        <v>71</v>
      </c>
      <c r="AB2656" s="216">
        <v>46310</v>
      </c>
      <c r="AC2656" s="205"/>
      <c r="AD2656" s="230" t="s">
        <v>72</v>
      </c>
      <c r="AE2656" s="126" t="s">
        <v>73</v>
      </c>
      <c r="AF2656" s="127" t="s">
        <v>74</v>
      </c>
      <c r="AG2656" s="128"/>
      <c r="AH2656" s="129"/>
      <c r="AI2656" s="129"/>
      <c r="AJ2656" s="126" t="s">
        <v>75</v>
      </c>
      <c r="AK2656" s="127" t="s">
        <v>76</v>
      </c>
      <c r="AL2656" s="129" t="s">
        <v>77</v>
      </c>
      <c r="AM2656" s="128" t="s">
        <v>18145</v>
      </c>
      <c r="AN2656" s="129"/>
      <c r="AO2656" s="127" t="s">
        <v>79</v>
      </c>
      <c r="AP2656" s="129"/>
      <c r="AQ2656" s="183"/>
      <c r="AR2656" s="183"/>
      <c r="AS2656" s="183"/>
    </row>
    <row r="2657" spans="1:45" customFormat="1" ht="30" hidden="1" customHeight="1">
      <c r="A2657" s="204" t="s">
        <v>49</v>
      </c>
      <c r="B2657" s="200" t="s">
        <v>14615</v>
      </c>
      <c r="C2657" s="200" t="s">
        <v>14616</v>
      </c>
      <c r="D2657" s="200" t="s">
        <v>18129</v>
      </c>
      <c r="E2657" s="200" t="s">
        <v>20215</v>
      </c>
      <c r="F2657" s="206" t="s">
        <v>20228</v>
      </c>
      <c r="G2657" s="201" t="s">
        <v>20229</v>
      </c>
      <c r="H2657" s="205" t="s">
        <v>20230</v>
      </c>
      <c r="I2657" s="204" t="s">
        <v>20231</v>
      </c>
      <c r="J2657" s="207" t="s">
        <v>20232</v>
      </c>
      <c r="K2657" s="208" t="s">
        <v>20233</v>
      </c>
      <c r="L2657" s="200" t="s">
        <v>60</v>
      </c>
      <c r="M2657" s="205" t="s">
        <v>61</v>
      </c>
      <c r="N2657" s="205" t="s">
        <v>62</v>
      </c>
      <c r="O2657" s="205" t="s">
        <v>91</v>
      </c>
      <c r="P2657" s="205" t="s">
        <v>92</v>
      </c>
      <c r="Q2657" s="205" t="s">
        <v>65</v>
      </c>
      <c r="R2657" s="205" t="s">
        <v>14616</v>
      </c>
      <c r="S2657" s="205" t="s">
        <v>20215</v>
      </c>
      <c r="T2657" s="205" t="s">
        <v>66</v>
      </c>
      <c r="U2657" s="208" t="s">
        <v>18152</v>
      </c>
      <c r="V2657" s="205">
        <v>1</v>
      </c>
      <c r="W2657" s="205" t="s">
        <v>68</v>
      </c>
      <c r="X2657" s="205" t="s">
        <v>69</v>
      </c>
      <c r="Y2657" s="205" t="s">
        <v>70</v>
      </c>
      <c r="Z2657" s="205" t="s">
        <v>647</v>
      </c>
      <c r="AA2657" s="234" t="s">
        <v>71</v>
      </c>
      <c r="AB2657" s="216">
        <v>46310</v>
      </c>
      <c r="AC2657" s="205"/>
      <c r="AD2657" s="230" t="s">
        <v>72</v>
      </c>
      <c r="AE2657" s="126" t="s">
        <v>73</v>
      </c>
      <c r="AF2657" s="127" t="s">
        <v>74</v>
      </c>
      <c r="AG2657" s="128"/>
      <c r="AH2657" s="129"/>
      <c r="AI2657" s="129"/>
      <c r="AJ2657" s="126" t="s">
        <v>75</v>
      </c>
      <c r="AK2657" s="127" t="s">
        <v>76</v>
      </c>
      <c r="AL2657" s="129" t="s">
        <v>77</v>
      </c>
      <c r="AM2657" s="128" t="s">
        <v>20234</v>
      </c>
      <c r="AN2657" s="129"/>
      <c r="AO2657" s="127" t="s">
        <v>79</v>
      </c>
      <c r="AP2657" s="129"/>
      <c r="AQ2657" s="183"/>
      <c r="AR2657" s="183"/>
      <c r="AS2657" s="183"/>
    </row>
    <row r="2658" spans="1:45" customFormat="1" ht="30" hidden="1" customHeight="1">
      <c r="A2658" s="204" t="s">
        <v>49</v>
      </c>
      <c r="B2658" s="200" t="s">
        <v>14615</v>
      </c>
      <c r="C2658" s="200" t="s">
        <v>14616</v>
      </c>
      <c r="D2658" s="200" t="s">
        <v>20235</v>
      </c>
      <c r="E2658" s="200" t="s">
        <v>20236</v>
      </c>
      <c r="F2658" s="206" t="s">
        <v>20237</v>
      </c>
      <c r="G2658" s="201" t="s">
        <v>20238</v>
      </c>
      <c r="H2658" s="205" t="s">
        <v>20239</v>
      </c>
      <c r="I2658" s="204" t="s">
        <v>20240</v>
      </c>
      <c r="J2658" s="207" t="s">
        <v>20241</v>
      </c>
      <c r="K2658" s="208" t="s">
        <v>20242</v>
      </c>
      <c r="L2658" s="200" t="s">
        <v>90</v>
      </c>
      <c r="M2658" s="205" t="s">
        <v>61</v>
      </c>
      <c r="N2658" s="205" t="s">
        <v>62</v>
      </c>
      <c r="O2658" s="205" t="s">
        <v>91</v>
      </c>
      <c r="P2658" s="205" t="s">
        <v>92</v>
      </c>
      <c r="Q2658" s="205" t="s">
        <v>65</v>
      </c>
      <c r="R2658" s="205" t="s">
        <v>14616</v>
      </c>
      <c r="S2658" s="205" t="s">
        <v>20236</v>
      </c>
      <c r="T2658" s="205" t="s">
        <v>93</v>
      </c>
      <c r="U2658" s="208" t="s">
        <v>20243</v>
      </c>
      <c r="V2658" s="205">
        <v>0.95</v>
      </c>
      <c r="W2658" s="205" t="s">
        <v>68</v>
      </c>
      <c r="X2658" s="205" t="s">
        <v>69</v>
      </c>
      <c r="Y2658" s="205" t="s">
        <v>70</v>
      </c>
      <c r="Z2658" s="205" t="s">
        <v>95</v>
      </c>
      <c r="AA2658" s="234" t="s">
        <v>71</v>
      </c>
      <c r="AB2658" s="216">
        <v>46310</v>
      </c>
      <c r="AC2658" s="205"/>
      <c r="AD2658" s="230" t="s">
        <v>72</v>
      </c>
      <c r="AE2658" s="126" t="s">
        <v>73</v>
      </c>
      <c r="AF2658" s="127" t="s">
        <v>74</v>
      </c>
      <c r="AG2658" s="128"/>
      <c r="AH2658" s="129"/>
      <c r="AI2658" s="129"/>
      <c r="AJ2658" s="126" t="s">
        <v>75</v>
      </c>
      <c r="AK2658" s="127" t="s">
        <v>76</v>
      </c>
      <c r="AL2658" s="129" t="s">
        <v>77</v>
      </c>
      <c r="AM2658" s="128" t="s">
        <v>20244</v>
      </c>
      <c r="AN2658" s="129"/>
      <c r="AO2658" s="127" t="s">
        <v>79</v>
      </c>
      <c r="AP2658" s="129"/>
      <c r="AQ2658" s="183"/>
      <c r="AR2658" s="183"/>
      <c r="AS2658" s="183"/>
    </row>
    <row r="2659" spans="1:45" customFormat="1" ht="30" hidden="1" customHeight="1">
      <c r="A2659" s="204" t="s">
        <v>49</v>
      </c>
      <c r="B2659" s="200" t="s">
        <v>14615</v>
      </c>
      <c r="C2659" s="200" t="s">
        <v>14616</v>
      </c>
      <c r="D2659" s="200" t="s">
        <v>20235</v>
      </c>
      <c r="E2659" s="200" t="s">
        <v>20236</v>
      </c>
      <c r="F2659" s="206" t="s">
        <v>20245</v>
      </c>
      <c r="G2659" s="201" t="s">
        <v>20246</v>
      </c>
      <c r="H2659" s="205" t="s">
        <v>20247</v>
      </c>
      <c r="I2659" s="204" t="s">
        <v>20248</v>
      </c>
      <c r="J2659" s="207" t="s">
        <v>20249</v>
      </c>
      <c r="K2659" s="208" t="s">
        <v>20250</v>
      </c>
      <c r="L2659" s="200" t="s">
        <v>60</v>
      </c>
      <c r="M2659" s="205" t="s">
        <v>61</v>
      </c>
      <c r="N2659" s="205" t="s">
        <v>62</v>
      </c>
      <c r="O2659" s="205" t="s">
        <v>91</v>
      </c>
      <c r="P2659" s="205" t="s">
        <v>92</v>
      </c>
      <c r="Q2659" s="205" t="s">
        <v>65</v>
      </c>
      <c r="R2659" s="205" t="s">
        <v>14616</v>
      </c>
      <c r="S2659" s="205" t="s">
        <v>20236</v>
      </c>
      <c r="T2659" s="205" t="s">
        <v>66</v>
      </c>
      <c r="U2659" s="208" t="s">
        <v>20251</v>
      </c>
      <c r="V2659" s="205">
        <v>1</v>
      </c>
      <c r="W2659" s="205" t="s">
        <v>68</v>
      </c>
      <c r="X2659" s="205" t="s">
        <v>69</v>
      </c>
      <c r="Y2659" s="205" t="s">
        <v>70</v>
      </c>
      <c r="Z2659" s="205" t="s">
        <v>647</v>
      </c>
      <c r="AA2659" s="234" t="s">
        <v>71</v>
      </c>
      <c r="AB2659" s="216">
        <v>46310</v>
      </c>
      <c r="AC2659" s="205"/>
      <c r="AD2659" s="230" t="s">
        <v>72</v>
      </c>
      <c r="AE2659" s="126" t="s">
        <v>73</v>
      </c>
      <c r="AF2659" s="127" t="s">
        <v>74</v>
      </c>
      <c r="AG2659" s="128"/>
      <c r="AH2659" s="129"/>
      <c r="AI2659" s="129"/>
      <c r="AJ2659" s="126" t="s">
        <v>75</v>
      </c>
      <c r="AK2659" s="127" t="s">
        <v>76</v>
      </c>
      <c r="AL2659" s="129" t="s">
        <v>77</v>
      </c>
      <c r="AM2659" s="128" t="s">
        <v>20252</v>
      </c>
      <c r="AN2659" s="129"/>
      <c r="AO2659" s="127" t="s">
        <v>79</v>
      </c>
      <c r="AP2659" s="129"/>
      <c r="AQ2659" s="183"/>
      <c r="AR2659" s="183"/>
      <c r="AS2659" s="183"/>
    </row>
    <row r="2660" spans="1:45" customFormat="1" ht="30" hidden="1" customHeight="1">
      <c r="A2660" s="204" t="s">
        <v>49</v>
      </c>
      <c r="B2660" s="200" t="s">
        <v>14615</v>
      </c>
      <c r="C2660" s="200" t="s">
        <v>14616</v>
      </c>
      <c r="D2660" s="200" t="s">
        <v>20235</v>
      </c>
      <c r="E2660" s="200" t="s">
        <v>20236</v>
      </c>
      <c r="F2660" s="206" t="s">
        <v>20253</v>
      </c>
      <c r="G2660" s="201" t="s">
        <v>20254</v>
      </c>
      <c r="H2660" s="205" t="s">
        <v>20255</v>
      </c>
      <c r="I2660" s="204" t="s">
        <v>20256</v>
      </c>
      <c r="J2660" s="207" t="s">
        <v>20257</v>
      </c>
      <c r="K2660" s="208" t="s">
        <v>20258</v>
      </c>
      <c r="L2660" s="200" t="s">
        <v>60</v>
      </c>
      <c r="M2660" s="205" t="s">
        <v>61</v>
      </c>
      <c r="N2660" s="205" t="s">
        <v>62</v>
      </c>
      <c r="O2660" s="205" t="s">
        <v>91</v>
      </c>
      <c r="P2660" s="205" t="s">
        <v>92</v>
      </c>
      <c r="Q2660" s="205" t="s">
        <v>65</v>
      </c>
      <c r="R2660" s="205" t="s">
        <v>14616</v>
      </c>
      <c r="S2660" s="205" t="s">
        <v>20236</v>
      </c>
      <c r="T2660" s="205" t="s">
        <v>66</v>
      </c>
      <c r="U2660" s="208" t="s">
        <v>20259</v>
      </c>
      <c r="V2660" s="205">
        <v>1</v>
      </c>
      <c r="W2660" s="205" t="s">
        <v>68</v>
      </c>
      <c r="X2660" s="205" t="s">
        <v>69</v>
      </c>
      <c r="Y2660" s="205" t="s">
        <v>70</v>
      </c>
      <c r="Z2660" s="205" t="s">
        <v>14615</v>
      </c>
      <c r="AA2660" s="234" t="s">
        <v>71</v>
      </c>
      <c r="AB2660" s="216">
        <v>46310</v>
      </c>
      <c r="AC2660" s="205"/>
      <c r="AD2660" s="230" t="s">
        <v>72</v>
      </c>
      <c r="AE2660" s="126" t="s">
        <v>73</v>
      </c>
      <c r="AF2660" s="127" t="s">
        <v>74</v>
      </c>
      <c r="AG2660" s="128"/>
      <c r="AH2660" s="129"/>
      <c r="AI2660" s="129"/>
      <c r="AJ2660" s="126" t="s">
        <v>75</v>
      </c>
      <c r="AK2660" s="127" t="s">
        <v>76</v>
      </c>
      <c r="AL2660" s="129" t="s">
        <v>77</v>
      </c>
      <c r="AM2660" s="128" t="s">
        <v>20260</v>
      </c>
      <c r="AN2660" s="129"/>
      <c r="AO2660" s="127" t="s">
        <v>79</v>
      </c>
      <c r="AP2660" s="129"/>
      <c r="AQ2660" s="183"/>
      <c r="AR2660" s="183"/>
      <c r="AS2660" s="183"/>
    </row>
    <row r="2661" spans="1:45" customFormat="1" ht="30" hidden="1" customHeight="1">
      <c r="A2661" s="204" t="s">
        <v>49</v>
      </c>
      <c r="B2661" s="200" t="s">
        <v>14615</v>
      </c>
      <c r="C2661" s="200" t="s">
        <v>14616</v>
      </c>
      <c r="D2661" s="200" t="s">
        <v>18238</v>
      </c>
      <c r="E2661" s="200" t="s">
        <v>20261</v>
      </c>
      <c r="F2661" s="206" t="s">
        <v>20262</v>
      </c>
      <c r="G2661" s="201" t="s">
        <v>20263</v>
      </c>
      <c r="H2661" s="205" t="s">
        <v>20264</v>
      </c>
      <c r="I2661" s="204" t="s">
        <v>20265</v>
      </c>
      <c r="J2661" s="207" t="s">
        <v>20266</v>
      </c>
      <c r="K2661" s="208" t="s">
        <v>20267</v>
      </c>
      <c r="L2661" s="200" t="s">
        <v>90</v>
      </c>
      <c r="M2661" s="205" t="s">
        <v>61</v>
      </c>
      <c r="N2661" s="205" t="s">
        <v>62</v>
      </c>
      <c r="O2661" s="205" t="s">
        <v>91</v>
      </c>
      <c r="P2661" s="205" t="s">
        <v>92</v>
      </c>
      <c r="Q2661" s="205" t="s">
        <v>65</v>
      </c>
      <c r="R2661" s="205" t="s">
        <v>14616</v>
      </c>
      <c r="S2661" s="205" t="s">
        <v>20261</v>
      </c>
      <c r="T2661" s="205" t="s">
        <v>93</v>
      </c>
      <c r="U2661" s="208" t="s">
        <v>18246</v>
      </c>
      <c r="V2661" s="205">
        <v>0.95</v>
      </c>
      <c r="W2661" s="205" t="s">
        <v>68</v>
      </c>
      <c r="X2661" s="205" t="s">
        <v>69</v>
      </c>
      <c r="Y2661" s="205" t="s">
        <v>70</v>
      </c>
      <c r="Z2661" s="205" t="s">
        <v>95</v>
      </c>
      <c r="AA2661" s="234" t="s">
        <v>71</v>
      </c>
      <c r="AB2661" s="216">
        <v>46310</v>
      </c>
      <c r="AC2661" s="205"/>
      <c r="AD2661" s="230" t="s">
        <v>72</v>
      </c>
      <c r="AE2661" s="126" t="s">
        <v>73</v>
      </c>
      <c r="AF2661" s="127" t="s">
        <v>74</v>
      </c>
      <c r="AG2661" s="128"/>
      <c r="AH2661" s="129"/>
      <c r="AI2661" s="129"/>
      <c r="AJ2661" s="126" t="s">
        <v>75</v>
      </c>
      <c r="AK2661" s="127" t="s">
        <v>76</v>
      </c>
      <c r="AL2661" s="129" t="s">
        <v>77</v>
      </c>
      <c r="AM2661" s="128" t="s">
        <v>20268</v>
      </c>
      <c r="AN2661" s="129"/>
      <c r="AO2661" s="127" t="s">
        <v>79</v>
      </c>
      <c r="AP2661" s="129"/>
      <c r="AQ2661" s="183"/>
      <c r="AR2661" s="183"/>
      <c r="AS2661" s="183"/>
    </row>
    <row r="2662" spans="1:45" customFormat="1" ht="30" hidden="1" customHeight="1">
      <c r="A2662" s="204" t="s">
        <v>49</v>
      </c>
      <c r="B2662" s="200" t="s">
        <v>14615</v>
      </c>
      <c r="C2662" s="200" t="s">
        <v>14616</v>
      </c>
      <c r="D2662" s="200" t="s">
        <v>18238</v>
      </c>
      <c r="E2662" s="200" t="s">
        <v>20261</v>
      </c>
      <c r="F2662" s="206" t="s">
        <v>20269</v>
      </c>
      <c r="G2662" s="201" t="s">
        <v>20270</v>
      </c>
      <c r="H2662" s="205" t="s">
        <v>20271</v>
      </c>
      <c r="I2662" s="204" t="s">
        <v>20272</v>
      </c>
      <c r="J2662" s="207" t="s">
        <v>20273</v>
      </c>
      <c r="K2662" s="208" t="s">
        <v>20274</v>
      </c>
      <c r="L2662" s="200" t="s">
        <v>60</v>
      </c>
      <c r="M2662" s="205" t="s">
        <v>61</v>
      </c>
      <c r="N2662" s="205" t="s">
        <v>62</v>
      </c>
      <c r="O2662" s="205" t="s">
        <v>91</v>
      </c>
      <c r="P2662" s="205" t="s">
        <v>92</v>
      </c>
      <c r="Q2662" s="205" t="s">
        <v>65</v>
      </c>
      <c r="R2662" s="205" t="s">
        <v>14616</v>
      </c>
      <c r="S2662" s="205" t="s">
        <v>20261</v>
      </c>
      <c r="T2662" s="205" t="s">
        <v>66</v>
      </c>
      <c r="U2662" s="208" t="s">
        <v>18254</v>
      </c>
      <c r="V2662" s="205">
        <v>1</v>
      </c>
      <c r="W2662" s="205" t="s">
        <v>68</v>
      </c>
      <c r="X2662" s="205" t="s">
        <v>69</v>
      </c>
      <c r="Y2662" s="205" t="s">
        <v>70</v>
      </c>
      <c r="Z2662" s="205" t="s">
        <v>647</v>
      </c>
      <c r="AA2662" s="234" t="s">
        <v>71</v>
      </c>
      <c r="AB2662" s="216">
        <v>46310</v>
      </c>
      <c r="AC2662" s="205"/>
      <c r="AD2662" s="230" t="s">
        <v>72</v>
      </c>
      <c r="AE2662" s="126" t="s">
        <v>73</v>
      </c>
      <c r="AF2662" s="127" t="s">
        <v>74</v>
      </c>
      <c r="AG2662" s="128"/>
      <c r="AH2662" s="129"/>
      <c r="AI2662" s="129"/>
      <c r="AJ2662" s="126" t="s">
        <v>75</v>
      </c>
      <c r="AK2662" s="127" t="s">
        <v>76</v>
      </c>
      <c r="AL2662" s="129" t="s">
        <v>77</v>
      </c>
      <c r="AM2662" s="128" t="s">
        <v>20275</v>
      </c>
      <c r="AN2662" s="129"/>
      <c r="AO2662" s="127" t="s">
        <v>79</v>
      </c>
      <c r="AP2662" s="129"/>
      <c r="AQ2662" s="183"/>
      <c r="AR2662" s="183"/>
      <c r="AS2662" s="183"/>
    </row>
    <row r="2663" spans="1:45" customFormat="1" ht="30" hidden="1" customHeight="1">
      <c r="A2663" s="204" t="s">
        <v>49</v>
      </c>
      <c r="B2663" s="200" t="s">
        <v>14615</v>
      </c>
      <c r="C2663" s="200" t="s">
        <v>14616</v>
      </c>
      <c r="D2663" s="200" t="s">
        <v>18238</v>
      </c>
      <c r="E2663" s="200" t="s">
        <v>20261</v>
      </c>
      <c r="F2663" s="206" t="s">
        <v>20276</v>
      </c>
      <c r="G2663" s="201" t="s">
        <v>20277</v>
      </c>
      <c r="H2663" s="205" t="s">
        <v>20278</v>
      </c>
      <c r="I2663" s="204" t="s">
        <v>20279</v>
      </c>
      <c r="J2663" s="207" t="s">
        <v>20280</v>
      </c>
      <c r="K2663" s="208" t="s">
        <v>20281</v>
      </c>
      <c r="L2663" s="200" t="s">
        <v>60</v>
      </c>
      <c r="M2663" s="205" t="s">
        <v>61</v>
      </c>
      <c r="N2663" s="205" t="s">
        <v>62</v>
      </c>
      <c r="O2663" s="205" t="s">
        <v>91</v>
      </c>
      <c r="P2663" s="205" t="s">
        <v>92</v>
      </c>
      <c r="Q2663" s="205" t="s">
        <v>65</v>
      </c>
      <c r="R2663" s="205" t="s">
        <v>14616</v>
      </c>
      <c r="S2663" s="205" t="s">
        <v>20261</v>
      </c>
      <c r="T2663" s="205" t="s">
        <v>66</v>
      </c>
      <c r="U2663" s="208" t="s">
        <v>18262</v>
      </c>
      <c r="V2663" s="205">
        <v>1</v>
      </c>
      <c r="W2663" s="205" t="s">
        <v>68</v>
      </c>
      <c r="X2663" s="205" t="s">
        <v>69</v>
      </c>
      <c r="Y2663" s="205" t="s">
        <v>70</v>
      </c>
      <c r="Z2663" s="205" t="s">
        <v>14615</v>
      </c>
      <c r="AA2663" s="234" t="s">
        <v>71</v>
      </c>
      <c r="AB2663" s="216">
        <v>46310</v>
      </c>
      <c r="AC2663" s="205"/>
      <c r="AD2663" s="230" t="s">
        <v>72</v>
      </c>
      <c r="AE2663" s="126" t="s">
        <v>73</v>
      </c>
      <c r="AF2663" s="127" t="s">
        <v>74</v>
      </c>
      <c r="AG2663" s="128"/>
      <c r="AH2663" s="129"/>
      <c r="AI2663" s="129"/>
      <c r="AJ2663" s="126" t="s">
        <v>75</v>
      </c>
      <c r="AK2663" s="127" t="s">
        <v>76</v>
      </c>
      <c r="AL2663" s="129" t="s">
        <v>77</v>
      </c>
      <c r="AM2663" s="128" t="s">
        <v>20282</v>
      </c>
      <c r="AN2663" s="129"/>
      <c r="AO2663" s="127" t="s">
        <v>79</v>
      </c>
      <c r="AP2663" s="129"/>
      <c r="AQ2663" s="183"/>
      <c r="AR2663" s="183"/>
      <c r="AS2663" s="183"/>
    </row>
    <row r="2664" spans="1:45" customFormat="1" ht="30" hidden="1" customHeight="1">
      <c r="A2664" s="204" t="s">
        <v>49</v>
      </c>
      <c r="B2664" s="200" t="s">
        <v>14615</v>
      </c>
      <c r="C2664" s="200" t="s">
        <v>14616</v>
      </c>
      <c r="D2664" s="200" t="s">
        <v>18238</v>
      </c>
      <c r="E2664" s="200" t="s">
        <v>20261</v>
      </c>
      <c r="F2664" s="206" t="s">
        <v>20283</v>
      </c>
      <c r="G2664" s="201" t="s">
        <v>20284</v>
      </c>
      <c r="H2664" s="205" t="s">
        <v>20285</v>
      </c>
      <c r="I2664" s="204" t="s">
        <v>20286</v>
      </c>
      <c r="J2664" s="207" t="s">
        <v>20287</v>
      </c>
      <c r="K2664" s="208" t="s">
        <v>20288</v>
      </c>
      <c r="L2664" s="200" t="s">
        <v>60</v>
      </c>
      <c r="M2664" s="205" t="s">
        <v>61</v>
      </c>
      <c r="N2664" s="205" t="s">
        <v>62</v>
      </c>
      <c r="O2664" s="205" t="s">
        <v>91</v>
      </c>
      <c r="P2664" s="205" t="s">
        <v>92</v>
      </c>
      <c r="Q2664" s="205" t="s">
        <v>65</v>
      </c>
      <c r="R2664" s="205" t="s">
        <v>14616</v>
      </c>
      <c r="S2664" s="205" t="s">
        <v>20261</v>
      </c>
      <c r="T2664" s="205" t="s">
        <v>66</v>
      </c>
      <c r="U2664" s="208" t="s">
        <v>20289</v>
      </c>
      <c r="V2664" s="205">
        <v>1</v>
      </c>
      <c r="W2664" s="205" t="s">
        <v>68</v>
      </c>
      <c r="X2664" s="205" t="s">
        <v>69</v>
      </c>
      <c r="Y2664" s="205" t="s">
        <v>70</v>
      </c>
      <c r="Z2664" s="205" t="s">
        <v>14615</v>
      </c>
      <c r="AA2664" s="234" t="s">
        <v>71</v>
      </c>
      <c r="AB2664" s="216">
        <v>46310</v>
      </c>
      <c r="AC2664" s="205"/>
      <c r="AD2664" s="230" t="s">
        <v>72</v>
      </c>
      <c r="AE2664" s="126" t="s">
        <v>73</v>
      </c>
      <c r="AF2664" s="127" t="s">
        <v>74</v>
      </c>
      <c r="AG2664" s="128"/>
      <c r="AH2664" s="129"/>
      <c r="AI2664" s="129"/>
      <c r="AJ2664" s="126" t="s">
        <v>75</v>
      </c>
      <c r="AK2664" s="127" t="s">
        <v>76</v>
      </c>
      <c r="AL2664" s="129" t="s">
        <v>77</v>
      </c>
      <c r="AM2664" s="128" t="s">
        <v>20290</v>
      </c>
      <c r="AN2664" s="129"/>
      <c r="AO2664" s="127" t="s">
        <v>79</v>
      </c>
      <c r="AP2664" s="129"/>
      <c r="AQ2664" s="183"/>
      <c r="AR2664" s="183"/>
      <c r="AS2664" s="183"/>
    </row>
    <row r="2665" spans="1:45" customFormat="1" ht="30" hidden="1" customHeight="1">
      <c r="A2665" s="204" t="s">
        <v>49</v>
      </c>
      <c r="B2665" s="200" t="s">
        <v>14615</v>
      </c>
      <c r="C2665" s="200" t="s">
        <v>14616</v>
      </c>
      <c r="D2665" s="200" t="s">
        <v>20291</v>
      </c>
      <c r="E2665" s="200" t="s">
        <v>20292</v>
      </c>
      <c r="F2665" s="206" t="s">
        <v>20293</v>
      </c>
      <c r="G2665" s="201" t="s">
        <v>20294</v>
      </c>
      <c r="H2665" s="205" t="s">
        <v>20295</v>
      </c>
      <c r="I2665" s="204" t="s">
        <v>20296</v>
      </c>
      <c r="J2665" s="207" t="s">
        <v>20297</v>
      </c>
      <c r="K2665" s="208" t="s">
        <v>20298</v>
      </c>
      <c r="L2665" s="200" t="s">
        <v>90</v>
      </c>
      <c r="M2665" s="205" t="s">
        <v>61</v>
      </c>
      <c r="N2665" s="205" t="s">
        <v>62</v>
      </c>
      <c r="O2665" s="205" t="s">
        <v>91</v>
      </c>
      <c r="P2665" s="205" t="s">
        <v>92</v>
      </c>
      <c r="Q2665" s="205" t="s">
        <v>65</v>
      </c>
      <c r="R2665" s="205" t="s">
        <v>14616</v>
      </c>
      <c r="S2665" s="205" t="s">
        <v>20292</v>
      </c>
      <c r="T2665" s="205" t="s">
        <v>93</v>
      </c>
      <c r="U2665" s="208" t="s">
        <v>20299</v>
      </c>
      <c r="V2665" s="205">
        <v>0.95</v>
      </c>
      <c r="W2665" s="205" t="s">
        <v>68</v>
      </c>
      <c r="X2665" s="205" t="s">
        <v>69</v>
      </c>
      <c r="Y2665" s="205" t="s">
        <v>70</v>
      </c>
      <c r="Z2665" s="205" t="s">
        <v>95</v>
      </c>
      <c r="AA2665" s="234" t="s">
        <v>71</v>
      </c>
      <c r="AB2665" s="216">
        <v>46310</v>
      </c>
      <c r="AC2665" s="205"/>
      <c r="AD2665" s="230" t="s">
        <v>72</v>
      </c>
      <c r="AE2665" s="126" t="s">
        <v>73</v>
      </c>
      <c r="AF2665" s="127" t="s">
        <v>74</v>
      </c>
      <c r="AG2665" s="128"/>
      <c r="AH2665" s="129"/>
      <c r="AI2665" s="129"/>
      <c r="AJ2665" s="126" t="s">
        <v>75</v>
      </c>
      <c r="AK2665" s="127" t="s">
        <v>76</v>
      </c>
      <c r="AL2665" s="129" t="s">
        <v>77</v>
      </c>
      <c r="AM2665" s="128" t="s">
        <v>20300</v>
      </c>
      <c r="AN2665" s="129"/>
      <c r="AO2665" s="127" t="s">
        <v>79</v>
      </c>
      <c r="AP2665" s="129"/>
      <c r="AQ2665" s="183"/>
      <c r="AR2665" s="183"/>
      <c r="AS2665" s="183"/>
    </row>
    <row r="2666" spans="1:45" customFormat="1" ht="30" hidden="1" customHeight="1">
      <c r="A2666" s="204" t="s">
        <v>49</v>
      </c>
      <c r="B2666" s="200" t="s">
        <v>14615</v>
      </c>
      <c r="C2666" s="200" t="s">
        <v>14616</v>
      </c>
      <c r="D2666" s="200" t="s">
        <v>20291</v>
      </c>
      <c r="E2666" s="200" t="s">
        <v>20292</v>
      </c>
      <c r="F2666" s="206" t="s">
        <v>20301</v>
      </c>
      <c r="G2666" s="201" t="s">
        <v>20302</v>
      </c>
      <c r="H2666" s="205" t="s">
        <v>20303</v>
      </c>
      <c r="I2666" s="204" t="s">
        <v>20304</v>
      </c>
      <c r="J2666" s="207" t="s">
        <v>20305</v>
      </c>
      <c r="K2666" s="208" t="s">
        <v>20306</v>
      </c>
      <c r="L2666" s="200" t="s">
        <v>60</v>
      </c>
      <c r="M2666" s="205" t="s">
        <v>61</v>
      </c>
      <c r="N2666" s="205" t="s">
        <v>62</v>
      </c>
      <c r="O2666" s="205" t="s">
        <v>91</v>
      </c>
      <c r="P2666" s="205" t="s">
        <v>92</v>
      </c>
      <c r="Q2666" s="205" t="s">
        <v>65</v>
      </c>
      <c r="R2666" s="205" t="s">
        <v>14616</v>
      </c>
      <c r="S2666" s="205" t="s">
        <v>20292</v>
      </c>
      <c r="T2666" s="205" t="s">
        <v>66</v>
      </c>
      <c r="U2666" s="208" t="s">
        <v>20307</v>
      </c>
      <c r="V2666" s="205">
        <v>1</v>
      </c>
      <c r="W2666" s="205" t="s">
        <v>68</v>
      </c>
      <c r="X2666" s="205" t="s">
        <v>69</v>
      </c>
      <c r="Y2666" s="205" t="s">
        <v>70</v>
      </c>
      <c r="Z2666" s="205" t="s">
        <v>647</v>
      </c>
      <c r="AA2666" s="234" t="s">
        <v>71</v>
      </c>
      <c r="AB2666" s="216">
        <v>46310</v>
      </c>
      <c r="AC2666" s="205"/>
      <c r="AD2666" s="230" t="s">
        <v>72</v>
      </c>
      <c r="AE2666" s="126" t="s">
        <v>73</v>
      </c>
      <c r="AF2666" s="127" t="s">
        <v>74</v>
      </c>
      <c r="AG2666" s="128"/>
      <c r="AH2666" s="129"/>
      <c r="AI2666" s="129"/>
      <c r="AJ2666" s="126" t="s">
        <v>75</v>
      </c>
      <c r="AK2666" s="127" t="s">
        <v>76</v>
      </c>
      <c r="AL2666" s="129" t="s">
        <v>77</v>
      </c>
      <c r="AM2666" s="128" t="s">
        <v>20308</v>
      </c>
      <c r="AN2666" s="129"/>
      <c r="AO2666" s="127" t="s">
        <v>79</v>
      </c>
      <c r="AP2666" s="129"/>
      <c r="AQ2666" s="183"/>
      <c r="AR2666" s="183"/>
      <c r="AS2666" s="183"/>
    </row>
    <row r="2667" spans="1:45" customFormat="1" ht="30" hidden="1" customHeight="1">
      <c r="A2667" s="204" t="s">
        <v>49</v>
      </c>
      <c r="B2667" s="200" t="s">
        <v>14615</v>
      </c>
      <c r="C2667" s="200" t="s">
        <v>14616</v>
      </c>
      <c r="D2667" s="200" t="s">
        <v>20291</v>
      </c>
      <c r="E2667" s="200" t="s">
        <v>20292</v>
      </c>
      <c r="F2667" s="206" t="s">
        <v>20309</v>
      </c>
      <c r="G2667" s="201" t="s">
        <v>20310</v>
      </c>
      <c r="H2667" s="205" t="s">
        <v>20311</v>
      </c>
      <c r="I2667" s="204" t="s">
        <v>20312</v>
      </c>
      <c r="J2667" s="207" t="s">
        <v>20313</v>
      </c>
      <c r="K2667" s="208" t="s">
        <v>20314</v>
      </c>
      <c r="L2667" s="200" t="s">
        <v>60</v>
      </c>
      <c r="M2667" s="205" t="s">
        <v>61</v>
      </c>
      <c r="N2667" s="205" t="s">
        <v>62</v>
      </c>
      <c r="O2667" s="205" t="s">
        <v>91</v>
      </c>
      <c r="P2667" s="205" t="s">
        <v>92</v>
      </c>
      <c r="Q2667" s="205" t="s">
        <v>65</v>
      </c>
      <c r="R2667" s="205" t="s">
        <v>14616</v>
      </c>
      <c r="S2667" s="205" t="s">
        <v>20292</v>
      </c>
      <c r="T2667" s="205" t="s">
        <v>66</v>
      </c>
      <c r="U2667" s="208" t="s">
        <v>20315</v>
      </c>
      <c r="V2667" s="205">
        <v>1</v>
      </c>
      <c r="W2667" s="205" t="s">
        <v>68</v>
      </c>
      <c r="X2667" s="205" t="s">
        <v>69</v>
      </c>
      <c r="Y2667" s="205" t="s">
        <v>70</v>
      </c>
      <c r="Z2667" s="205" t="s">
        <v>14615</v>
      </c>
      <c r="AA2667" s="234" t="s">
        <v>71</v>
      </c>
      <c r="AB2667" s="216">
        <v>46310</v>
      </c>
      <c r="AC2667" s="205"/>
      <c r="AD2667" s="230" t="s">
        <v>72</v>
      </c>
      <c r="AE2667" s="126" t="s">
        <v>73</v>
      </c>
      <c r="AF2667" s="127" t="s">
        <v>74</v>
      </c>
      <c r="AG2667" s="128"/>
      <c r="AH2667" s="129"/>
      <c r="AI2667" s="129"/>
      <c r="AJ2667" s="126" t="s">
        <v>75</v>
      </c>
      <c r="AK2667" s="127" t="s">
        <v>76</v>
      </c>
      <c r="AL2667" s="129" t="s">
        <v>77</v>
      </c>
      <c r="AM2667" s="128" t="s">
        <v>20316</v>
      </c>
      <c r="AN2667" s="129"/>
      <c r="AO2667" s="127" t="s">
        <v>79</v>
      </c>
      <c r="AP2667" s="129"/>
      <c r="AQ2667" s="183"/>
      <c r="AR2667" s="183"/>
      <c r="AS2667" s="183"/>
    </row>
    <row r="2668" spans="1:45" customFormat="1" ht="30" hidden="1" customHeight="1">
      <c r="A2668" s="204" t="s">
        <v>49</v>
      </c>
      <c r="B2668" s="200" t="s">
        <v>14615</v>
      </c>
      <c r="C2668" s="200" t="s">
        <v>14616</v>
      </c>
      <c r="D2668" s="200" t="s">
        <v>20317</v>
      </c>
      <c r="E2668" s="200" t="s">
        <v>20318</v>
      </c>
      <c r="F2668" s="206" t="s">
        <v>20319</v>
      </c>
      <c r="G2668" s="206" t="s">
        <v>20320</v>
      </c>
      <c r="H2668" s="205" t="s">
        <v>20321</v>
      </c>
      <c r="I2668" s="204" t="s">
        <v>20322</v>
      </c>
      <c r="J2668" s="207" t="s">
        <v>20323</v>
      </c>
      <c r="K2668" s="208" t="s">
        <v>20324</v>
      </c>
      <c r="L2668" s="205" t="s">
        <v>60</v>
      </c>
      <c r="M2668" s="205" t="s">
        <v>61</v>
      </c>
      <c r="N2668" s="205" t="s">
        <v>62</v>
      </c>
      <c r="O2668" s="205" t="s">
        <v>91</v>
      </c>
      <c r="P2668" s="205" t="s">
        <v>92</v>
      </c>
      <c r="Q2668" s="205" t="s">
        <v>65</v>
      </c>
      <c r="R2668" s="205" t="s">
        <v>14616</v>
      </c>
      <c r="S2668" s="205" t="s">
        <v>20318</v>
      </c>
      <c r="T2668" s="205" t="s">
        <v>777</v>
      </c>
      <c r="U2668" s="208" t="s">
        <v>20325</v>
      </c>
      <c r="V2668" s="205">
        <v>1</v>
      </c>
      <c r="W2668" s="205" t="s">
        <v>68</v>
      </c>
      <c r="X2668" s="205" t="s">
        <v>14650</v>
      </c>
      <c r="Y2668" s="205" t="s">
        <v>70</v>
      </c>
      <c r="Z2668" s="205" t="s">
        <v>647</v>
      </c>
      <c r="AA2668" s="234" t="s">
        <v>71</v>
      </c>
      <c r="AB2668" s="216">
        <v>46310</v>
      </c>
      <c r="AC2668" s="205"/>
      <c r="AD2668" s="230" t="s">
        <v>375</v>
      </c>
      <c r="AE2668" s="126" t="s">
        <v>75</v>
      </c>
      <c r="AF2668" s="127" t="s">
        <v>76</v>
      </c>
      <c r="AG2668" s="128" t="s">
        <v>20326</v>
      </c>
      <c r="AH2668" s="129"/>
      <c r="AI2668" s="129"/>
      <c r="AJ2668" s="126" t="s">
        <v>73</v>
      </c>
      <c r="AK2668" s="127"/>
      <c r="AL2668" s="129"/>
      <c r="AM2668" s="128"/>
      <c r="AN2668" s="129"/>
      <c r="AO2668" s="127" t="s">
        <v>79</v>
      </c>
      <c r="AP2668" s="129"/>
      <c r="AQ2668" s="183"/>
      <c r="AR2668" s="183"/>
      <c r="AS2668" s="183"/>
    </row>
    <row r="2669" spans="1:45" customFormat="1" ht="30" hidden="1" customHeight="1">
      <c r="A2669" s="204" t="s">
        <v>49</v>
      </c>
      <c r="B2669" s="200" t="s">
        <v>14615</v>
      </c>
      <c r="C2669" s="200" t="s">
        <v>14616</v>
      </c>
      <c r="D2669" s="200" t="s">
        <v>20317</v>
      </c>
      <c r="E2669" s="200" t="s">
        <v>20318</v>
      </c>
      <c r="F2669" s="206" t="s">
        <v>20327</v>
      </c>
      <c r="G2669" s="201" t="s">
        <v>20328</v>
      </c>
      <c r="H2669" s="205" t="s">
        <v>20329</v>
      </c>
      <c r="I2669" s="204" t="s">
        <v>20330</v>
      </c>
      <c r="J2669" s="207" t="s">
        <v>20331</v>
      </c>
      <c r="K2669" s="208" t="s">
        <v>20332</v>
      </c>
      <c r="L2669" s="200" t="s">
        <v>90</v>
      </c>
      <c r="M2669" s="205" t="s">
        <v>61</v>
      </c>
      <c r="N2669" s="205" t="s">
        <v>62</v>
      </c>
      <c r="O2669" s="205" t="s">
        <v>91</v>
      </c>
      <c r="P2669" s="205" t="s">
        <v>92</v>
      </c>
      <c r="Q2669" s="205" t="s">
        <v>65</v>
      </c>
      <c r="R2669" s="205" t="s">
        <v>14616</v>
      </c>
      <c r="S2669" s="205" t="s">
        <v>20318</v>
      </c>
      <c r="T2669" s="205" t="s">
        <v>93</v>
      </c>
      <c r="U2669" s="208" t="s">
        <v>20333</v>
      </c>
      <c r="V2669" s="205">
        <v>0.95</v>
      </c>
      <c r="W2669" s="205" t="s">
        <v>68</v>
      </c>
      <c r="X2669" s="205" t="s">
        <v>69</v>
      </c>
      <c r="Y2669" s="205" t="s">
        <v>70</v>
      </c>
      <c r="Z2669" s="205" t="s">
        <v>95</v>
      </c>
      <c r="AA2669" s="234" t="s">
        <v>71</v>
      </c>
      <c r="AB2669" s="216">
        <v>46310</v>
      </c>
      <c r="AC2669" s="205"/>
      <c r="AD2669" s="230" t="s">
        <v>72</v>
      </c>
      <c r="AE2669" s="126" t="s">
        <v>73</v>
      </c>
      <c r="AF2669" s="127" t="s">
        <v>74</v>
      </c>
      <c r="AG2669" s="128"/>
      <c r="AH2669" s="129"/>
      <c r="AI2669" s="129"/>
      <c r="AJ2669" s="126" t="s">
        <v>75</v>
      </c>
      <c r="AK2669" s="127" t="s">
        <v>76</v>
      </c>
      <c r="AL2669" s="129" t="s">
        <v>77</v>
      </c>
      <c r="AM2669" s="128" t="s">
        <v>20334</v>
      </c>
      <c r="AN2669" s="129"/>
      <c r="AO2669" s="127" t="s">
        <v>79</v>
      </c>
      <c r="AP2669" s="129"/>
      <c r="AQ2669" s="183"/>
      <c r="AR2669" s="183"/>
      <c r="AS2669" s="183"/>
    </row>
    <row r="2670" spans="1:45" customFormat="1" ht="30" hidden="1" customHeight="1">
      <c r="A2670" s="204" t="s">
        <v>49</v>
      </c>
      <c r="B2670" s="200" t="s">
        <v>14615</v>
      </c>
      <c r="C2670" s="200" t="s">
        <v>14616</v>
      </c>
      <c r="D2670" s="200" t="s">
        <v>20317</v>
      </c>
      <c r="E2670" s="200" t="s">
        <v>20318</v>
      </c>
      <c r="F2670" s="206" t="s">
        <v>20335</v>
      </c>
      <c r="G2670" s="201" t="s">
        <v>20336</v>
      </c>
      <c r="H2670" s="205" t="s">
        <v>20337</v>
      </c>
      <c r="I2670" s="204" t="s">
        <v>20338</v>
      </c>
      <c r="J2670" s="207" t="s">
        <v>20339</v>
      </c>
      <c r="K2670" s="208" t="s">
        <v>20340</v>
      </c>
      <c r="L2670" s="200" t="s">
        <v>60</v>
      </c>
      <c r="M2670" s="205" t="s">
        <v>61</v>
      </c>
      <c r="N2670" s="205" t="s">
        <v>62</v>
      </c>
      <c r="O2670" s="205" t="s">
        <v>91</v>
      </c>
      <c r="P2670" s="205" t="s">
        <v>92</v>
      </c>
      <c r="Q2670" s="205" t="s">
        <v>65</v>
      </c>
      <c r="R2670" s="205" t="s">
        <v>14616</v>
      </c>
      <c r="S2670" s="205" t="s">
        <v>20318</v>
      </c>
      <c r="T2670" s="205" t="s">
        <v>66</v>
      </c>
      <c r="U2670" s="208" t="s">
        <v>20341</v>
      </c>
      <c r="V2670" s="205">
        <v>1</v>
      </c>
      <c r="W2670" s="205" t="s">
        <v>68</v>
      </c>
      <c r="X2670" s="205" t="s">
        <v>69</v>
      </c>
      <c r="Y2670" s="205" t="s">
        <v>70</v>
      </c>
      <c r="Z2670" s="205" t="s">
        <v>647</v>
      </c>
      <c r="AA2670" s="234" t="s">
        <v>71</v>
      </c>
      <c r="AB2670" s="216">
        <v>46310</v>
      </c>
      <c r="AC2670" s="205"/>
      <c r="AD2670" s="230" t="s">
        <v>72</v>
      </c>
      <c r="AE2670" s="126" t="s">
        <v>73</v>
      </c>
      <c r="AF2670" s="127" t="s">
        <v>74</v>
      </c>
      <c r="AG2670" s="128"/>
      <c r="AH2670" s="129"/>
      <c r="AI2670" s="129"/>
      <c r="AJ2670" s="126" t="s">
        <v>75</v>
      </c>
      <c r="AK2670" s="127" t="s">
        <v>76</v>
      </c>
      <c r="AL2670" s="129" t="s">
        <v>77</v>
      </c>
      <c r="AM2670" s="128" t="s">
        <v>20342</v>
      </c>
      <c r="AN2670" s="129"/>
      <c r="AO2670" s="127" t="s">
        <v>79</v>
      </c>
      <c r="AP2670" s="129"/>
      <c r="AQ2670" s="183"/>
      <c r="AR2670" s="183"/>
      <c r="AS2670" s="183"/>
    </row>
    <row r="2671" spans="1:45" customFormat="1" ht="30" hidden="1" customHeight="1">
      <c r="A2671" s="204" t="s">
        <v>49</v>
      </c>
      <c r="B2671" s="200" t="s">
        <v>14615</v>
      </c>
      <c r="C2671" s="200" t="s">
        <v>14616</v>
      </c>
      <c r="D2671" s="200" t="s">
        <v>20343</v>
      </c>
      <c r="E2671" s="200" t="s">
        <v>20344</v>
      </c>
      <c r="F2671" s="206" t="s">
        <v>20345</v>
      </c>
      <c r="G2671" s="201" t="s">
        <v>20346</v>
      </c>
      <c r="H2671" s="205" t="s">
        <v>20347</v>
      </c>
      <c r="I2671" s="204" t="s">
        <v>20348</v>
      </c>
      <c r="J2671" s="207" t="s">
        <v>20349</v>
      </c>
      <c r="K2671" s="208" t="s">
        <v>20350</v>
      </c>
      <c r="L2671" s="200" t="s">
        <v>90</v>
      </c>
      <c r="M2671" s="205" t="s">
        <v>61</v>
      </c>
      <c r="N2671" s="205" t="s">
        <v>62</v>
      </c>
      <c r="O2671" s="205" t="s">
        <v>91</v>
      </c>
      <c r="P2671" s="205" t="s">
        <v>92</v>
      </c>
      <c r="Q2671" s="205" t="s">
        <v>65</v>
      </c>
      <c r="R2671" s="205" t="s">
        <v>14616</v>
      </c>
      <c r="S2671" s="205" t="s">
        <v>20344</v>
      </c>
      <c r="T2671" s="205" t="s">
        <v>93</v>
      </c>
      <c r="U2671" s="208" t="s">
        <v>20351</v>
      </c>
      <c r="V2671" s="205">
        <v>0.95</v>
      </c>
      <c r="W2671" s="205" t="s">
        <v>68</v>
      </c>
      <c r="X2671" s="205" t="s">
        <v>69</v>
      </c>
      <c r="Y2671" s="205" t="s">
        <v>70</v>
      </c>
      <c r="Z2671" s="205" t="s">
        <v>95</v>
      </c>
      <c r="AA2671" s="234" t="s">
        <v>71</v>
      </c>
      <c r="AB2671" s="216">
        <v>46310</v>
      </c>
      <c r="AC2671" s="205"/>
      <c r="AD2671" s="230" t="s">
        <v>72</v>
      </c>
      <c r="AE2671" s="126" t="s">
        <v>73</v>
      </c>
      <c r="AF2671" s="127" t="s">
        <v>74</v>
      </c>
      <c r="AG2671" s="128"/>
      <c r="AH2671" s="129"/>
      <c r="AI2671" s="129"/>
      <c r="AJ2671" s="126" t="s">
        <v>75</v>
      </c>
      <c r="AK2671" s="127" t="s">
        <v>76</v>
      </c>
      <c r="AL2671" s="129" t="s">
        <v>77</v>
      </c>
      <c r="AM2671" s="128" t="s">
        <v>20352</v>
      </c>
      <c r="AN2671" s="129"/>
      <c r="AO2671" s="127" t="s">
        <v>79</v>
      </c>
      <c r="AP2671" s="129"/>
      <c r="AQ2671" s="183"/>
      <c r="AR2671" s="183"/>
      <c r="AS2671" s="183"/>
    </row>
    <row r="2672" spans="1:45" customFormat="1" ht="30" hidden="1" customHeight="1">
      <c r="A2672" s="204" t="s">
        <v>49</v>
      </c>
      <c r="B2672" s="200" t="s">
        <v>14615</v>
      </c>
      <c r="C2672" s="200" t="s">
        <v>14616</v>
      </c>
      <c r="D2672" s="200" t="s">
        <v>20343</v>
      </c>
      <c r="E2672" s="200" t="s">
        <v>20344</v>
      </c>
      <c r="F2672" s="206" t="s">
        <v>20353</v>
      </c>
      <c r="G2672" s="201" t="s">
        <v>20354</v>
      </c>
      <c r="H2672" s="205" t="s">
        <v>20355</v>
      </c>
      <c r="I2672" s="204" t="s">
        <v>20356</v>
      </c>
      <c r="J2672" s="207" t="s">
        <v>20357</v>
      </c>
      <c r="K2672" s="208" t="s">
        <v>20358</v>
      </c>
      <c r="L2672" s="200" t="s">
        <v>60</v>
      </c>
      <c r="M2672" s="205" t="s">
        <v>61</v>
      </c>
      <c r="N2672" s="205" t="s">
        <v>62</v>
      </c>
      <c r="O2672" s="205" t="s">
        <v>91</v>
      </c>
      <c r="P2672" s="205" t="s">
        <v>92</v>
      </c>
      <c r="Q2672" s="205" t="s">
        <v>65</v>
      </c>
      <c r="R2672" s="205" t="s">
        <v>14616</v>
      </c>
      <c r="S2672" s="205" t="s">
        <v>20344</v>
      </c>
      <c r="T2672" s="205" t="s">
        <v>66</v>
      </c>
      <c r="U2672" s="208" t="s">
        <v>20359</v>
      </c>
      <c r="V2672" s="205">
        <v>1</v>
      </c>
      <c r="W2672" s="205" t="s">
        <v>68</v>
      </c>
      <c r="X2672" s="205" t="s">
        <v>69</v>
      </c>
      <c r="Y2672" s="205" t="s">
        <v>70</v>
      </c>
      <c r="Z2672" s="205" t="s">
        <v>647</v>
      </c>
      <c r="AA2672" s="234" t="s">
        <v>71</v>
      </c>
      <c r="AB2672" s="216">
        <v>46310</v>
      </c>
      <c r="AC2672" s="205"/>
      <c r="AD2672" s="230" t="s">
        <v>72</v>
      </c>
      <c r="AE2672" s="126" t="s">
        <v>73</v>
      </c>
      <c r="AF2672" s="127" t="s">
        <v>74</v>
      </c>
      <c r="AG2672" s="128"/>
      <c r="AH2672" s="129"/>
      <c r="AI2672" s="129"/>
      <c r="AJ2672" s="126" t="s">
        <v>75</v>
      </c>
      <c r="AK2672" s="127" t="s">
        <v>76</v>
      </c>
      <c r="AL2672" s="129" t="s">
        <v>77</v>
      </c>
      <c r="AM2672" s="128" t="s">
        <v>20360</v>
      </c>
      <c r="AN2672" s="129"/>
      <c r="AO2672" s="127" t="s">
        <v>79</v>
      </c>
      <c r="AP2672" s="129"/>
      <c r="AQ2672" s="183"/>
      <c r="AR2672" s="183"/>
      <c r="AS2672" s="183"/>
    </row>
    <row r="2673" spans="1:45" customFormat="1" ht="30" hidden="1" customHeight="1">
      <c r="A2673" s="204" t="s">
        <v>49</v>
      </c>
      <c r="B2673" s="200" t="s">
        <v>14615</v>
      </c>
      <c r="C2673" s="200" t="s">
        <v>14616</v>
      </c>
      <c r="D2673" s="200" t="s">
        <v>20343</v>
      </c>
      <c r="E2673" s="200" t="s">
        <v>20344</v>
      </c>
      <c r="F2673" s="206" t="s">
        <v>20361</v>
      </c>
      <c r="G2673" s="201" t="s">
        <v>20362</v>
      </c>
      <c r="H2673" s="205" t="s">
        <v>20363</v>
      </c>
      <c r="I2673" s="204" t="s">
        <v>20364</v>
      </c>
      <c r="J2673" s="207" t="s">
        <v>20365</v>
      </c>
      <c r="K2673" s="208" t="s">
        <v>20366</v>
      </c>
      <c r="L2673" s="200" t="s">
        <v>60</v>
      </c>
      <c r="M2673" s="205" t="s">
        <v>61</v>
      </c>
      <c r="N2673" s="205" t="s">
        <v>62</v>
      </c>
      <c r="O2673" s="205" t="s">
        <v>91</v>
      </c>
      <c r="P2673" s="205" t="s">
        <v>92</v>
      </c>
      <c r="Q2673" s="205" t="s">
        <v>65</v>
      </c>
      <c r="R2673" s="205" t="s">
        <v>14616</v>
      </c>
      <c r="S2673" s="205" t="s">
        <v>20344</v>
      </c>
      <c r="T2673" s="205" t="s">
        <v>66</v>
      </c>
      <c r="U2673" s="208" t="s">
        <v>20367</v>
      </c>
      <c r="V2673" s="205">
        <v>1</v>
      </c>
      <c r="W2673" s="205" t="s">
        <v>68</v>
      </c>
      <c r="X2673" s="205" t="s">
        <v>69</v>
      </c>
      <c r="Y2673" s="205" t="s">
        <v>70</v>
      </c>
      <c r="Z2673" s="205" t="s">
        <v>14615</v>
      </c>
      <c r="AA2673" s="234" t="s">
        <v>71</v>
      </c>
      <c r="AB2673" s="216">
        <v>46310</v>
      </c>
      <c r="AC2673" s="205"/>
      <c r="AD2673" s="230" t="s">
        <v>72</v>
      </c>
      <c r="AE2673" s="126" t="s">
        <v>73</v>
      </c>
      <c r="AF2673" s="127" t="s">
        <v>74</v>
      </c>
      <c r="AG2673" s="128"/>
      <c r="AH2673" s="129"/>
      <c r="AI2673" s="129"/>
      <c r="AJ2673" s="126" t="s">
        <v>75</v>
      </c>
      <c r="AK2673" s="127" t="s">
        <v>76</v>
      </c>
      <c r="AL2673" s="129" t="s">
        <v>77</v>
      </c>
      <c r="AM2673" s="128" t="s">
        <v>20368</v>
      </c>
      <c r="AN2673" s="129"/>
      <c r="AO2673" s="127" t="s">
        <v>79</v>
      </c>
      <c r="AP2673" s="129"/>
      <c r="AQ2673" s="183"/>
      <c r="AR2673" s="183"/>
      <c r="AS2673" s="183"/>
    </row>
    <row r="2674" spans="1:45" customFormat="1" ht="30" hidden="1" customHeight="1">
      <c r="A2674" s="204" t="s">
        <v>49</v>
      </c>
      <c r="B2674" s="200" t="s">
        <v>14615</v>
      </c>
      <c r="C2674" s="200" t="s">
        <v>14616</v>
      </c>
      <c r="D2674" s="200" t="s">
        <v>20343</v>
      </c>
      <c r="E2674" s="200" t="s">
        <v>20344</v>
      </c>
      <c r="F2674" s="206" t="s">
        <v>20369</v>
      </c>
      <c r="G2674" s="201" t="s">
        <v>20370</v>
      </c>
      <c r="H2674" s="205" t="s">
        <v>20371</v>
      </c>
      <c r="I2674" s="204" t="s">
        <v>20372</v>
      </c>
      <c r="J2674" s="207" t="s">
        <v>20373</v>
      </c>
      <c r="K2674" s="208" t="s">
        <v>20374</v>
      </c>
      <c r="L2674" s="200" t="s">
        <v>60</v>
      </c>
      <c r="M2674" s="205" t="s">
        <v>61</v>
      </c>
      <c r="N2674" s="205" t="s">
        <v>62</v>
      </c>
      <c r="O2674" s="205" t="s">
        <v>91</v>
      </c>
      <c r="P2674" s="205" t="s">
        <v>92</v>
      </c>
      <c r="Q2674" s="205" t="s">
        <v>65</v>
      </c>
      <c r="R2674" s="205" t="s">
        <v>14616</v>
      </c>
      <c r="S2674" s="205" t="s">
        <v>20344</v>
      </c>
      <c r="T2674" s="205" t="s">
        <v>66</v>
      </c>
      <c r="U2674" s="208" t="s">
        <v>20375</v>
      </c>
      <c r="V2674" s="205">
        <v>1</v>
      </c>
      <c r="W2674" s="205" t="s">
        <v>68</v>
      </c>
      <c r="X2674" s="205" t="s">
        <v>69</v>
      </c>
      <c r="Y2674" s="205" t="s">
        <v>70</v>
      </c>
      <c r="Z2674" s="205" t="s">
        <v>14615</v>
      </c>
      <c r="AA2674" s="234" t="s">
        <v>71</v>
      </c>
      <c r="AB2674" s="216">
        <v>46310</v>
      </c>
      <c r="AC2674" s="205"/>
      <c r="AD2674" s="230" t="s">
        <v>72</v>
      </c>
      <c r="AE2674" s="126" t="s">
        <v>73</v>
      </c>
      <c r="AF2674" s="127" t="s">
        <v>74</v>
      </c>
      <c r="AG2674" s="128"/>
      <c r="AH2674" s="129"/>
      <c r="AI2674" s="129"/>
      <c r="AJ2674" s="126" t="s">
        <v>75</v>
      </c>
      <c r="AK2674" s="127" t="s">
        <v>76</v>
      </c>
      <c r="AL2674" s="129" t="s">
        <v>77</v>
      </c>
      <c r="AM2674" s="128" t="s">
        <v>20376</v>
      </c>
      <c r="AN2674" s="129"/>
      <c r="AO2674" s="127" t="s">
        <v>79</v>
      </c>
      <c r="AP2674" s="129"/>
      <c r="AQ2674" s="183"/>
      <c r="AR2674" s="183"/>
      <c r="AS2674" s="183"/>
    </row>
    <row r="2675" spans="1:45" customFormat="1" ht="30" hidden="1" customHeight="1">
      <c r="A2675" s="204" t="s">
        <v>49</v>
      </c>
      <c r="B2675" s="200" t="s">
        <v>14615</v>
      </c>
      <c r="C2675" s="200" t="s">
        <v>14616</v>
      </c>
      <c r="D2675" s="200" t="s">
        <v>20377</v>
      </c>
      <c r="E2675" s="200" t="s">
        <v>20378</v>
      </c>
      <c r="F2675" s="206" t="s">
        <v>20379</v>
      </c>
      <c r="G2675" s="201" t="s">
        <v>20380</v>
      </c>
      <c r="H2675" s="205" t="s">
        <v>20381</v>
      </c>
      <c r="I2675" s="204" t="s">
        <v>20382</v>
      </c>
      <c r="J2675" s="207" t="s">
        <v>20383</v>
      </c>
      <c r="K2675" s="208" t="s">
        <v>20384</v>
      </c>
      <c r="L2675" s="200" t="s">
        <v>90</v>
      </c>
      <c r="M2675" s="205" t="s">
        <v>61</v>
      </c>
      <c r="N2675" s="205" t="s">
        <v>62</v>
      </c>
      <c r="O2675" s="205" t="s">
        <v>91</v>
      </c>
      <c r="P2675" s="205" t="s">
        <v>92</v>
      </c>
      <c r="Q2675" s="205" t="s">
        <v>65</v>
      </c>
      <c r="R2675" s="205" t="s">
        <v>14616</v>
      </c>
      <c r="S2675" s="205" t="s">
        <v>20378</v>
      </c>
      <c r="T2675" s="205" t="s">
        <v>93</v>
      </c>
      <c r="U2675" s="208" t="s">
        <v>20385</v>
      </c>
      <c r="V2675" s="205">
        <v>0.95</v>
      </c>
      <c r="W2675" s="205" t="s">
        <v>68</v>
      </c>
      <c r="X2675" s="205" t="s">
        <v>69</v>
      </c>
      <c r="Y2675" s="205" t="s">
        <v>70</v>
      </c>
      <c r="Z2675" s="205" t="s">
        <v>95</v>
      </c>
      <c r="AA2675" s="234" t="s">
        <v>71</v>
      </c>
      <c r="AB2675" s="216">
        <v>46310</v>
      </c>
      <c r="AC2675" s="205"/>
      <c r="AD2675" s="230" t="s">
        <v>72</v>
      </c>
      <c r="AE2675" s="126" t="s">
        <v>73</v>
      </c>
      <c r="AF2675" s="127" t="s">
        <v>74</v>
      </c>
      <c r="AG2675" s="128"/>
      <c r="AH2675" s="129"/>
      <c r="AI2675" s="129"/>
      <c r="AJ2675" s="126" t="s">
        <v>75</v>
      </c>
      <c r="AK2675" s="127" t="s">
        <v>76</v>
      </c>
      <c r="AL2675" s="129" t="s">
        <v>77</v>
      </c>
      <c r="AM2675" s="128" t="s">
        <v>20386</v>
      </c>
      <c r="AN2675" s="129"/>
      <c r="AO2675" s="127" t="s">
        <v>79</v>
      </c>
      <c r="AP2675" s="129"/>
      <c r="AQ2675" s="183"/>
      <c r="AR2675" s="183"/>
      <c r="AS2675" s="183"/>
    </row>
    <row r="2676" spans="1:45" customFormat="1" ht="30" hidden="1" customHeight="1">
      <c r="A2676" s="204" t="s">
        <v>49</v>
      </c>
      <c r="B2676" s="200" t="s">
        <v>14615</v>
      </c>
      <c r="C2676" s="200" t="s">
        <v>14616</v>
      </c>
      <c r="D2676" s="200" t="s">
        <v>20377</v>
      </c>
      <c r="E2676" s="200" t="s">
        <v>20378</v>
      </c>
      <c r="F2676" s="206" t="s">
        <v>20387</v>
      </c>
      <c r="G2676" s="201" t="s">
        <v>20388</v>
      </c>
      <c r="H2676" s="205" t="s">
        <v>20389</v>
      </c>
      <c r="I2676" s="204" t="s">
        <v>20390</v>
      </c>
      <c r="J2676" s="207" t="s">
        <v>20391</v>
      </c>
      <c r="K2676" s="208" t="s">
        <v>20392</v>
      </c>
      <c r="L2676" s="200" t="s">
        <v>60</v>
      </c>
      <c r="M2676" s="205" t="s">
        <v>61</v>
      </c>
      <c r="N2676" s="205" t="s">
        <v>62</v>
      </c>
      <c r="O2676" s="205" t="s">
        <v>91</v>
      </c>
      <c r="P2676" s="205" t="s">
        <v>92</v>
      </c>
      <c r="Q2676" s="205" t="s">
        <v>65</v>
      </c>
      <c r="R2676" s="205" t="s">
        <v>14616</v>
      </c>
      <c r="S2676" s="205" t="s">
        <v>20378</v>
      </c>
      <c r="T2676" s="205" t="s">
        <v>66</v>
      </c>
      <c r="U2676" s="208" t="s">
        <v>20393</v>
      </c>
      <c r="V2676" s="205">
        <v>1</v>
      </c>
      <c r="W2676" s="205" t="s">
        <v>68</v>
      </c>
      <c r="X2676" s="205" t="s">
        <v>69</v>
      </c>
      <c r="Y2676" s="205" t="s">
        <v>70</v>
      </c>
      <c r="Z2676" s="205" t="s">
        <v>647</v>
      </c>
      <c r="AA2676" s="234" t="s">
        <v>71</v>
      </c>
      <c r="AB2676" s="216">
        <v>46310</v>
      </c>
      <c r="AC2676" s="205"/>
      <c r="AD2676" s="230" t="s">
        <v>72</v>
      </c>
      <c r="AE2676" s="126" t="s">
        <v>73</v>
      </c>
      <c r="AF2676" s="127" t="s">
        <v>74</v>
      </c>
      <c r="AG2676" s="128"/>
      <c r="AH2676" s="129"/>
      <c r="AI2676" s="129"/>
      <c r="AJ2676" s="126" t="s">
        <v>75</v>
      </c>
      <c r="AK2676" s="127" t="s">
        <v>76</v>
      </c>
      <c r="AL2676" s="129" t="s">
        <v>77</v>
      </c>
      <c r="AM2676" s="128" t="s">
        <v>20394</v>
      </c>
      <c r="AN2676" s="129"/>
      <c r="AO2676" s="127" t="s">
        <v>79</v>
      </c>
      <c r="AP2676" s="129"/>
      <c r="AQ2676" s="183"/>
      <c r="AR2676" s="183"/>
      <c r="AS2676" s="183"/>
    </row>
    <row r="2677" spans="1:45" customFormat="1" ht="30" hidden="1" customHeight="1">
      <c r="A2677" s="204" t="s">
        <v>49</v>
      </c>
      <c r="B2677" s="200" t="s">
        <v>14615</v>
      </c>
      <c r="C2677" s="200" t="s">
        <v>14616</v>
      </c>
      <c r="D2677" s="200" t="s">
        <v>20377</v>
      </c>
      <c r="E2677" s="200" t="s">
        <v>20378</v>
      </c>
      <c r="F2677" s="206" t="s">
        <v>20395</v>
      </c>
      <c r="G2677" s="201" t="s">
        <v>20396</v>
      </c>
      <c r="H2677" s="205" t="s">
        <v>20397</v>
      </c>
      <c r="I2677" s="204" t="s">
        <v>20398</v>
      </c>
      <c r="J2677" s="207" t="s">
        <v>20399</v>
      </c>
      <c r="K2677" s="208" t="s">
        <v>20400</v>
      </c>
      <c r="L2677" s="200" t="s">
        <v>60</v>
      </c>
      <c r="M2677" s="205" t="s">
        <v>61</v>
      </c>
      <c r="N2677" s="205" t="s">
        <v>62</v>
      </c>
      <c r="O2677" s="205" t="s">
        <v>91</v>
      </c>
      <c r="P2677" s="205" t="s">
        <v>92</v>
      </c>
      <c r="Q2677" s="205" t="s">
        <v>65</v>
      </c>
      <c r="R2677" s="205" t="s">
        <v>14616</v>
      </c>
      <c r="S2677" s="205" t="s">
        <v>20378</v>
      </c>
      <c r="T2677" s="205" t="s">
        <v>66</v>
      </c>
      <c r="U2677" s="208" t="s">
        <v>20401</v>
      </c>
      <c r="V2677" s="205">
        <v>1</v>
      </c>
      <c r="W2677" s="205" t="s">
        <v>68</v>
      </c>
      <c r="X2677" s="205" t="s">
        <v>69</v>
      </c>
      <c r="Y2677" s="205" t="s">
        <v>70</v>
      </c>
      <c r="Z2677" s="205" t="s">
        <v>14615</v>
      </c>
      <c r="AA2677" s="234" t="s">
        <v>71</v>
      </c>
      <c r="AB2677" s="216">
        <v>46310</v>
      </c>
      <c r="AC2677" s="205"/>
      <c r="AD2677" s="230" t="s">
        <v>72</v>
      </c>
      <c r="AE2677" s="126" t="s">
        <v>73</v>
      </c>
      <c r="AF2677" s="127" t="s">
        <v>74</v>
      </c>
      <c r="AG2677" s="128"/>
      <c r="AH2677" s="129"/>
      <c r="AI2677" s="129"/>
      <c r="AJ2677" s="126" t="s">
        <v>75</v>
      </c>
      <c r="AK2677" s="127" t="s">
        <v>76</v>
      </c>
      <c r="AL2677" s="129" t="s">
        <v>77</v>
      </c>
      <c r="AM2677" s="128" t="s">
        <v>20402</v>
      </c>
      <c r="AN2677" s="129"/>
      <c r="AO2677" s="127" t="s">
        <v>79</v>
      </c>
      <c r="AP2677" s="129"/>
      <c r="AQ2677" s="183"/>
      <c r="AR2677" s="183"/>
      <c r="AS2677" s="183"/>
    </row>
    <row r="2678" spans="1:45" customFormat="1" ht="30" hidden="1" customHeight="1">
      <c r="A2678" s="204" t="s">
        <v>49</v>
      </c>
      <c r="B2678" s="200" t="s">
        <v>14615</v>
      </c>
      <c r="C2678" s="200" t="s">
        <v>14616</v>
      </c>
      <c r="D2678" s="200" t="s">
        <v>20403</v>
      </c>
      <c r="E2678" s="200" t="s">
        <v>20404</v>
      </c>
      <c r="F2678" s="206" t="s">
        <v>20405</v>
      </c>
      <c r="G2678" s="201" t="s">
        <v>20406</v>
      </c>
      <c r="H2678" s="205" t="s">
        <v>20407</v>
      </c>
      <c r="I2678" s="204" t="s">
        <v>20408</v>
      </c>
      <c r="J2678" s="207" t="s">
        <v>20409</v>
      </c>
      <c r="K2678" s="208" t="s">
        <v>20410</v>
      </c>
      <c r="L2678" s="200" t="s">
        <v>90</v>
      </c>
      <c r="M2678" s="205" t="s">
        <v>61</v>
      </c>
      <c r="N2678" s="205" t="s">
        <v>62</v>
      </c>
      <c r="O2678" s="205" t="s">
        <v>91</v>
      </c>
      <c r="P2678" s="205" t="s">
        <v>92</v>
      </c>
      <c r="Q2678" s="205" t="s">
        <v>65</v>
      </c>
      <c r="R2678" s="205" t="s">
        <v>14616</v>
      </c>
      <c r="S2678" s="205" t="s">
        <v>20404</v>
      </c>
      <c r="T2678" s="205" t="s">
        <v>93</v>
      </c>
      <c r="U2678" s="208" t="s">
        <v>20411</v>
      </c>
      <c r="V2678" s="205">
        <v>0.95</v>
      </c>
      <c r="W2678" s="205" t="s">
        <v>68</v>
      </c>
      <c r="X2678" s="205" t="s">
        <v>69</v>
      </c>
      <c r="Y2678" s="205" t="s">
        <v>70</v>
      </c>
      <c r="Z2678" s="205" t="s">
        <v>95</v>
      </c>
      <c r="AA2678" s="234" t="s">
        <v>71</v>
      </c>
      <c r="AB2678" s="216">
        <v>46310</v>
      </c>
      <c r="AC2678" s="205"/>
      <c r="AD2678" s="230" t="s">
        <v>72</v>
      </c>
      <c r="AE2678" s="126" t="s">
        <v>73</v>
      </c>
      <c r="AF2678" s="127" t="s">
        <v>74</v>
      </c>
      <c r="AG2678" s="128"/>
      <c r="AH2678" s="129"/>
      <c r="AI2678" s="129"/>
      <c r="AJ2678" s="126" t="s">
        <v>75</v>
      </c>
      <c r="AK2678" s="127" t="s">
        <v>76</v>
      </c>
      <c r="AL2678" s="129" t="s">
        <v>77</v>
      </c>
      <c r="AM2678" s="128" t="s">
        <v>20412</v>
      </c>
      <c r="AN2678" s="129"/>
      <c r="AO2678" s="127" t="s">
        <v>79</v>
      </c>
      <c r="AP2678" s="129"/>
      <c r="AQ2678" s="183"/>
      <c r="AR2678" s="183"/>
      <c r="AS2678" s="183"/>
    </row>
    <row r="2679" spans="1:45" customFormat="1" ht="30" hidden="1" customHeight="1">
      <c r="A2679" s="204" t="s">
        <v>49</v>
      </c>
      <c r="B2679" s="200" t="s">
        <v>14615</v>
      </c>
      <c r="C2679" s="200" t="s">
        <v>14616</v>
      </c>
      <c r="D2679" s="200" t="s">
        <v>20403</v>
      </c>
      <c r="E2679" s="200" t="s">
        <v>20404</v>
      </c>
      <c r="F2679" s="206" t="s">
        <v>20413</v>
      </c>
      <c r="G2679" s="201" t="s">
        <v>20414</v>
      </c>
      <c r="H2679" s="205" t="s">
        <v>20415</v>
      </c>
      <c r="I2679" s="204" t="s">
        <v>20416</v>
      </c>
      <c r="J2679" s="207" t="s">
        <v>20417</v>
      </c>
      <c r="K2679" s="208" t="s">
        <v>20418</v>
      </c>
      <c r="L2679" s="200" t="s">
        <v>60</v>
      </c>
      <c r="M2679" s="205" t="s">
        <v>61</v>
      </c>
      <c r="N2679" s="205" t="s">
        <v>62</v>
      </c>
      <c r="O2679" s="205" t="s">
        <v>91</v>
      </c>
      <c r="P2679" s="205" t="s">
        <v>92</v>
      </c>
      <c r="Q2679" s="205" t="s">
        <v>65</v>
      </c>
      <c r="R2679" s="205" t="s">
        <v>14616</v>
      </c>
      <c r="S2679" s="205" t="s">
        <v>20404</v>
      </c>
      <c r="T2679" s="205" t="s">
        <v>66</v>
      </c>
      <c r="U2679" s="208" t="s">
        <v>20419</v>
      </c>
      <c r="V2679" s="205">
        <v>1</v>
      </c>
      <c r="W2679" s="205" t="s">
        <v>68</v>
      </c>
      <c r="X2679" s="205" t="s">
        <v>69</v>
      </c>
      <c r="Y2679" s="205" t="s">
        <v>70</v>
      </c>
      <c r="Z2679" s="205" t="s">
        <v>647</v>
      </c>
      <c r="AA2679" s="234" t="s">
        <v>71</v>
      </c>
      <c r="AB2679" s="216">
        <v>46310</v>
      </c>
      <c r="AC2679" s="205"/>
      <c r="AD2679" s="230" t="s">
        <v>72</v>
      </c>
      <c r="AE2679" s="126" t="s">
        <v>73</v>
      </c>
      <c r="AF2679" s="127" t="s">
        <v>74</v>
      </c>
      <c r="AG2679" s="128"/>
      <c r="AH2679" s="129"/>
      <c r="AI2679" s="129"/>
      <c r="AJ2679" s="126" t="s">
        <v>75</v>
      </c>
      <c r="AK2679" s="127" t="s">
        <v>76</v>
      </c>
      <c r="AL2679" s="129" t="s">
        <v>77</v>
      </c>
      <c r="AM2679" s="128" t="s">
        <v>20420</v>
      </c>
      <c r="AN2679" s="129"/>
      <c r="AO2679" s="127" t="s">
        <v>79</v>
      </c>
      <c r="AP2679" s="129"/>
      <c r="AQ2679" s="183"/>
      <c r="AR2679" s="183"/>
      <c r="AS2679" s="183"/>
    </row>
    <row r="2680" spans="1:45" customFormat="1" ht="30" hidden="1" customHeight="1">
      <c r="A2680" s="204" t="s">
        <v>49</v>
      </c>
      <c r="B2680" s="200" t="s">
        <v>14615</v>
      </c>
      <c r="C2680" s="200" t="s">
        <v>14616</v>
      </c>
      <c r="D2680" s="200" t="s">
        <v>20403</v>
      </c>
      <c r="E2680" s="200" t="s">
        <v>20404</v>
      </c>
      <c r="F2680" s="206" t="s">
        <v>20421</v>
      </c>
      <c r="G2680" s="201" t="s">
        <v>20422</v>
      </c>
      <c r="H2680" s="205" t="s">
        <v>20423</v>
      </c>
      <c r="I2680" s="204" t="s">
        <v>20424</v>
      </c>
      <c r="J2680" s="207" t="s">
        <v>20425</v>
      </c>
      <c r="K2680" s="208" t="s">
        <v>20426</v>
      </c>
      <c r="L2680" s="200" t="s">
        <v>60</v>
      </c>
      <c r="M2680" s="205" t="s">
        <v>61</v>
      </c>
      <c r="N2680" s="205" t="s">
        <v>62</v>
      </c>
      <c r="O2680" s="205" t="s">
        <v>91</v>
      </c>
      <c r="P2680" s="205" t="s">
        <v>92</v>
      </c>
      <c r="Q2680" s="205" t="s">
        <v>65</v>
      </c>
      <c r="R2680" s="205" t="s">
        <v>14616</v>
      </c>
      <c r="S2680" s="205" t="s">
        <v>20404</v>
      </c>
      <c r="T2680" s="205" t="s">
        <v>66</v>
      </c>
      <c r="U2680" s="208" t="s">
        <v>20427</v>
      </c>
      <c r="V2680" s="205">
        <v>1</v>
      </c>
      <c r="W2680" s="205" t="s">
        <v>68</v>
      </c>
      <c r="X2680" s="205" t="s">
        <v>69</v>
      </c>
      <c r="Y2680" s="205" t="s">
        <v>70</v>
      </c>
      <c r="Z2680" s="205" t="s">
        <v>14615</v>
      </c>
      <c r="AA2680" s="234" t="s">
        <v>71</v>
      </c>
      <c r="AB2680" s="216">
        <v>46310</v>
      </c>
      <c r="AC2680" s="205"/>
      <c r="AD2680" s="230" t="s">
        <v>72</v>
      </c>
      <c r="AE2680" s="126" t="s">
        <v>73</v>
      </c>
      <c r="AF2680" s="127" t="s">
        <v>74</v>
      </c>
      <c r="AG2680" s="128"/>
      <c r="AH2680" s="129"/>
      <c r="AI2680" s="129"/>
      <c r="AJ2680" s="126" t="s">
        <v>75</v>
      </c>
      <c r="AK2680" s="127" t="s">
        <v>76</v>
      </c>
      <c r="AL2680" s="129" t="s">
        <v>77</v>
      </c>
      <c r="AM2680" s="128" t="s">
        <v>20428</v>
      </c>
      <c r="AN2680" s="129"/>
      <c r="AO2680" s="127" t="s">
        <v>79</v>
      </c>
      <c r="AP2680" s="129"/>
      <c r="AQ2680" s="183"/>
      <c r="AR2680" s="183"/>
      <c r="AS2680" s="183"/>
    </row>
    <row r="2681" spans="1:45" customFormat="1" ht="30" hidden="1" customHeight="1">
      <c r="A2681" s="204" t="s">
        <v>49</v>
      </c>
      <c r="B2681" s="200" t="s">
        <v>14615</v>
      </c>
      <c r="C2681" s="200" t="s">
        <v>14616</v>
      </c>
      <c r="D2681" s="200" t="s">
        <v>20403</v>
      </c>
      <c r="E2681" s="200" t="s">
        <v>20404</v>
      </c>
      <c r="F2681" s="206" t="s">
        <v>20429</v>
      </c>
      <c r="G2681" s="206" t="s">
        <v>20430</v>
      </c>
      <c r="H2681" s="205" t="s">
        <v>20431</v>
      </c>
      <c r="I2681" s="204" t="s">
        <v>20432</v>
      </c>
      <c r="J2681" s="207" t="s">
        <v>20433</v>
      </c>
      <c r="K2681" s="208" t="s">
        <v>20434</v>
      </c>
      <c r="L2681" s="205" t="s">
        <v>1071</v>
      </c>
      <c r="M2681" s="205" t="s">
        <v>61</v>
      </c>
      <c r="N2681" s="205" t="s">
        <v>62</v>
      </c>
      <c r="O2681" s="205" t="s">
        <v>91</v>
      </c>
      <c r="P2681" s="205" t="s">
        <v>92</v>
      </c>
      <c r="Q2681" s="205" t="s">
        <v>65</v>
      </c>
      <c r="R2681" s="205" t="s">
        <v>14616</v>
      </c>
      <c r="S2681" s="205" t="s">
        <v>20404</v>
      </c>
      <c r="T2681" s="205" t="s">
        <v>777</v>
      </c>
      <c r="U2681" s="208" t="s">
        <v>20435</v>
      </c>
      <c r="V2681" s="205">
        <v>0.95</v>
      </c>
      <c r="W2681" s="205" t="s">
        <v>68</v>
      </c>
      <c r="X2681" s="205" t="s">
        <v>14650</v>
      </c>
      <c r="Y2681" s="205" t="s">
        <v>70</v>
      </c>
      <c r="Z2681" s="205" t="s">
        <v>647</v>
      </c>
      <c r="AA2681" s="234" t="s">
        <v>71</v>
      </c>
      <c r="AB2681" s="216">
        <v>46310</v>
      </c>
      <c r="AC2681" s="205"/>
      <c r="AD2681" s="230" t="s">
        <v>72</v>
      </c>
      <c r="AE2681" s="126" t="s">
        <v>73</v>
      </c>
      <c r="AF2681" s="127" t="s">
        <v>74</v>
      </c>
      <c r="AG2681" s="128"/>
      <c r="AH2681" s="129"/>
      <c r="AI2681" s="129"/>
      <c r="AJ2681" s="126" t="s">
        <v>75</v>
      </c>
      <c r="AK2681" s="127" t="s">
        <v>76</v>
      </c>
      <c r="AL2681" s="129" t="s">
        <v>77</v>
      </c>
      <c r="AM2681" s="128" t="s">
        <v>20436</v>
      </c>
      <c r="AN2681" s="129"/>
      <c r="AO2681" s="127" t="s">
        <v>79</v>
      </c>
      <c r="AP2681" s="129"/>
      <c r="AQ2681" s="183"/>
      <c r="AR2681" s="183"/>
      <c r="AS2681" s="183"/>
    </row>
    <row r="2682" spans="1:45" customFormat="1" ht="30" hidden="1" customHeight="1">
      <c r="A2682" s="204" t="s">
        <v>49</v>
      </c>
      <c r="B2682" s="200" t="s">
        <v>14615</v>
      </c>
      <c r="C2682" s="200" t="s">
        <v>14616</v>
      </c>
      <c r="D2682" s="200" t="s">
        <v>20403</v>
      </c>
      <c r="E2682" s="200" t="s">
        <v>20404</v>
      </c>
      <c r="F2682" s="206" t="s">
        <v>20429</v>
      </c>
      <c r="G2682" s="206" t="s">
        <v>20430</v>
      </c>
      <c r="H2682" s="205" t="s">
        <v>20437</v>
      </c>
      <c r="I2682" s="204" t="s">
        <v>20438</v>
      </c>
      <c r="J2682" s="207" t="s">
        <v>20433</v>
      </c>
      <c r="K2682" s="208" t="s">
        <v>20439</v>
      </c>
      <c r="L2682" s="205" t="s">
        <v>1071</v>
      </c>
      <c r="M2682" s="205" t="s">
        <v>61</v>
      </c>
      <c r="N2682" s="205" t="s">
        <v>62</v>
      </c>
      <c r="O2682" s="205" t="s">
        <v>91</v>
      </c>
      <c r="P2682" s="205" t="s">
        <v>92</v>
      </c>
      <c r="Q2682" s="205" t="s">
        <v>65</v>
      </c>
      <c r="R2682" s="205" t="s">
        <v>14616</v>
      </c>
      <c r="S2682" s="205" t="s">
        <v>20404</v>
      </c>
      <c r="T2682" s="205" t="s">
        <v>777</v>
      </c>
      <c r="U2682" s="208" t="s">
        <v>20440</v>
      </c>
      <c r="V2682" s="205">
        <v>0.95</v>
      </c>
      <c r="W2682" s="205" t="s">
        <v>68</v>
      </c>
      <c r="X2682" s="205" t="s">
        <v>14650</v>
      </c>
      <c r="Y2682" s="205" t="s">
        <v>70</v>
      </c>
      <c r="Z2682" s="205" t="s">
        <v>647</v>
      </c>
      <c r="AA2682" s="234" t="s">
        <v>4805</v>
      </c>
      <c r="AB2682" s="216">
        <v>46310</v>
      </c>
      <c r="AC2682" s="205"/>
      <c r="AD2682" s="230" t="s">
        <v>72</v>
      </c>
      <c r="AE2682" s="126" t="s">
        <v>73</v>
      </c>
      <c r="AF2682" s="127" t="s">
        <v>74</v>
      </c>
      <c r="AG2682" s="128"/>
      <c r="AH2682" s="129"/>
      <c r="AI2682" s="129"/>
      <c r="AJ2682" s="126" t="s">
        <v>75</v>
      </c>
      <c r="AK2682" s="127" t="s">
        <v>76</v>
      </c>
      <c r="AL2682" s="129" t="s">
        <v>77</v>
      </c>
      <c r="AM2682" s="128" t="s">
        <v>20441</v>
      </c>
      <c r="AN2682" s="129"/>
      <c r="AO2682" s="127" t="s">
        <v>79</v>
      </c>
      <c r="AP2682" s="129"/>
      <c r="AQ2682" s="183"/>
      <c r="AR2682" s="183"/>
      <c r="AS2682" s="183"/>
    </row>
    <row r="2683" spans="1:45" customFormat="1" ht="30" hidden="1" customHeight="1">
      <c r="A2683" s="204" t="s">
        <v>49</v>
      </c>
      <c r="B2683" s="200" t="s">
        <v>14615</v>
      </c>
      <c r="C2683" s="200" t="s">
        <v>14616</v>
      </c>
      <c r="D2683" s="200" t="s">
        <v>20442</v>
      </c>
      <c r="E2683" s="200" t="s">
        <v>20443</v>
      </c>
      <c r="F2683" s="206" t="s">
        <v>20444</v>
      </c>
      <c r="G2683" s="201" t="s">
        <v>20445</v>
      </c>
      <c r="H2683" s="205" t="s">
        <v>20446</v>
      </c>
      <c r="I2683" s="204" t="s">
        <v>20447</v>
      </c>
      <c r="J2683" s="207" t="s">
        <v>20448</v>
      </c>
      <c r="K2683" s="208" t="s">
        <v>20449</v>
      </c>
      <c r="L2683" s="200" t="s">
        <v>60</v>
      </c>
      <c r="M2683" s="205" t="s">
        <v>61</v>
      </c>
      <c r="N2683" s="205" t="s">
        <v>62</v>
      </c>
      <c r="O2683" s="205" t="s">
        <v>91</v>
      </c>
      <c r="P2683" s="205" t="s">
        <v>92</v>
      </c>
      <c r="Q2683" s="205" t="s">
        <v>65</v>
      </c>
      <c r="R2683" s="205" t="s">
        <v>14616</v>
      </c>
      <c r="S2683" s="205" t="s">
        <v>20443</v>
      </c>
      <c r="T2683" s="205" t="s">
        <v>66</v>
      </c>
      <c r="U2683" s="208" t="s">
        <v>20450</v>
      </c>
      <c r="V2683" s="205" t="s">
        <v>647</v>
      </c>
      <c r="W2683" s="205" t="s">
        <v>68</v>
      </c>
      <c r="X2683" s="205" t="s">
        <v>69</v>
      </c>
      <c r="Y2683" s="205" t="s">
        <v>70</v>
      </c>
      <c r="Z2683" s="205" t="s">
        <v>647</v>
      </c>
      <c r="AA2683" s="234" t="s">
        <v>71</v>
      </c>
      <c r="AB2683" s="216">
        <v>46310</v>
      </c>
      <c r="AC2683" s="205"/>
      <c r="AD2683" s="230" t="s">
        <v>375</v>
      </c>
      <c r="AE2683" s="126" t="s">
        <v>75</v>
      </c>
      <c r="AF2683" s="127" t="s">
        <v>76</v>
      </c>
      <c r="AG2683" s="128" t="s">
        <v>15144</v>
      </c>
      <c r="AH2683" s="129"/>
      <c r="AI2683" s="129"/>
      <c r="AJ2683" s="126" t="s">
        <v>73</v>
      </c>
      <c r="AK2683" s="127"/>
      <c r="AL2683" s="129"/>
      <c r="AM2683" s="128"/>
      <c r="AN2683" s="129"/>
      <c r="AO2683" s="127" t="s">
        <v>79</v>
      </c>
      <c r="AP2683" s="129"/>
      <c r="AQ2683" s="183"/>
      <c r="AR2683" s="183"/>
      <c r="AS2683" s="183"/>
    </row>
    <row r="2684" spans="1:45" customFormat="1" ht="30" hidden="1" customHeight="1">
      <c r="A2684" s="204" t="s">
        <v>49</v>
      </c>
      <c r="B2684" s="200" t="s">
        <v>14615</v>
      </c>
      <c r="C2684" s="200" t="s">
        <v>14616</v>
      </c>
      <c r="D2684" s="200" t="s">
        <v>20442</v>
      </c>
      <c r="E2684" s="200" t="s">
        <v>20443</v>
      </c>
      <c r="F2684" s="206" t="s">
        <v>20451</v>
      </c>
      <c r="G2684" s="201" t="s">
        <v>20452</v>
      </c>
      <c r="H2684" s="205" t="s">
        <v>20453</v>
      </c>
      <c r="I2684" s="204" t="s">
        <v>20454</v>
      </c>
      <c r="J2684" s="207" t="s">
        <v>20455</v>
      </c>
      <c r="K2684" s="208" t="s">
        <v>20456</v>
      </c>
      <c r="L2684" s="200" t="s">
        <v>90</v>
      </c>
      <c r="M2684" s="205" t="s">
        <v>61</v>
      </c>
      <c r="N2684" s="205" t="s">
        <v>62</v>
      </c>
      <c r="O2684" s="205" t="s">
        <v>91</v>
      </c>
      <c r="P2684" s="205" t="s">
        <v>92</v>
      </c>
      <c r="Q2684" s="205" t="s">
        <v>65</v>
      </c>
      <c r="R2684" s="205" t="s">
        <v>14616</v>
      </c>
      <c r="S2684" s="205" t="s">
        <v>20443</v>
      </c>
      <c r="T2684" s="205" t="s">
        <v>93</v>
      </c>
      <c r="U2684" s="208" t="s">
        <v>20457</v>
      </c>
      <c r="V2684" s="205">
        <v>0.95</v>
      </c>
      <c r="W2684" s="205" t="s">
        <v>68</v>
      </c>
      <c r="X2684" s="205" t="s">
        <v>69</v>
      </c>
      <c r="Y2684" s="205" t="s">
        <v>70</v>
      </c>
      <c r="Z2684" s="205" t="s">
        <v>95</v>
      </c>
      <c r="AA2684" s="234" t="s">
        <v>71</v>
      </c>
      <c r="AB2684" s="216">
        <v>46310</v>
      </c>
      <c r="AC2684" s="205"/>
      <c r="AD2684" s="230" t="s">
        <v>72</v>
      </c>
      <c r="AE2684" s="126" t="s">
        <v>73</v>
      </c>
      <c r="AF2684" s="127" t="s">
        <v>74</v>
      </c>
      <c r="AG2684" s="128"/>
      <c r="AH2684" s="129"/>
      <c r="AI2684" s="129"/>
      <c r="AJ2684" s="126" t="s">
        <v>75</v>
      </c>
      <c r="AK2684" s="127" t="s">
        <v>76</v>
      </c>
      <c r="AL2684" s="129" t="s">
        <v>77</v>
      </c>
      <c r="AM2684" s="128" t="s">
        <v>20458</v>
      </c>
      <c r="AN2684" s="129"/>
      <c r="AO2684" s="127" t="s">
        <v>79</v>
      </c>
      <c r="AP2684" s="129"/>
      <c r="AQ2684" s="183"/>
      <c r="AR2684" s="183"/>
      <c r="AS2684" s="183"/>
    </row>
    <row r="2685" spans="1:45" customFormat="1" ht="30" hidden="1" customHeight="1">
      <c r="A2685" s="204" t="s">
        <v>49</v>
      </c>
      <c r="B2685" s="200" t="s">
        <v>14615</v>
      </c>
      <c r="C2685" s="200" t="s">
        <v>14616</v>
      </c>
      <c r="D2685" s="200" t="s">
        <v>20442</v>
      </c>
      <c r="E2685" s="200" t="s">
        <v>20443</v>
      </c>
      <c r="F2685" s="206" t="s">
        <v>20459</v>
      </c>
      <c r="G2685" s="201" t="s">
        <v>20460</v>
      </c>
      <c r="H2685" s="205" t="s">
        <v>20461</v>
      </c>
      <c r="I2685" s="204" t="s">
        <v>20462</v>
      </c>
      <c r="J2685" s="207" t="s">
        <v>20463</v>
      </c>
      <c r="K2685" s="208" t="s">
        <v>20464</v>
      </c>
      <c r="L2685" s="200" t="s">
        <v>60</v>
      </c>
      <c r="M2685" s="205" t="s">
        <v>61</v>
      </c>
      <c r="N2685" s="205" t="s">
        <v>62</v>
      </c>
      <c r="O2685" s="205" t="s">
        <v>91</v>
      </c>
      <c r="P2685" s="205" t="s">
        <v>92</v>
      </c>
      <c r="Q2685" s="205" t="s">
        <v>65</v>
      </c>
      <c r="R2685" s="205" t="s">
        <v>14616</v>
      </c>
      <c r="S2685" s="205" t="s">
        <v>20443</v>
      </c>
      <c r="T2685" s="205" t="s">
        <v>66</v>
      </c>
      <c r="U2685" s="208" t="s">
        <v>20465</v>
      </c>
      <c r="V2685" s="205">
        <v>1</v>
      </c>
      <c r="W2685" s="205" t="s">
        <v>68</v>
      </c>
      <c r="X2685" s="205" t="s">
        <v>69</v>
      </c>
      <c r="Y2685" s="205" t="s">
        <v>70</v>
      </c>
      <c r="Z2685" s="205" t="s">
        <v>647</v>
      </c>
      <c r="AA2685" s="234" t="s">
        <v>71</v>
      </c>
      <c r="AB2685" s="216">
        <v>46310</v>
      </c>
      <c r="AC2685" s="205"/>
      <c r="AD2685" s="230" t="s">
        <v>72</v>
      </c>
      <c r="AE2685" s="126" t="s">
        <v>73</v>
      </c>
      <c r="AF2685" s="127" t="s">
        <v>74</v>
      </c>
      <c r="AG2685" s="128"/>
      <c r="AH2685" s="129"/>
      <c r="AI2685" s="129"/>
      <c r="AJ2685" s="126" t="s">
        <v>75</v>
      </c>
      <c r="AK2685" s="127" t="s">
        <v>76</v>
      </c>
      <c r="AL2685" s="129" t="s">
        <v>77</v>
      </c>
      <c r="AM2685" s="128" t="s">
        <v>20466</v>
      </c>
      <c r="AN2685" s="129"/>
      <c r="AO2685" s="127" t="s">
        <v>79</v>
      </c>
      <c r="AP2685" s="129"/>
      <c r="AQ2685" s="183"/>
      <c r="AR2685" s="183"/>
      <c r="AS2685" s="183"/>
    </row>
    <row r="2686" spans="1:45" customFormat="1" ht="30" hidden="1" customHeight="1">
      <c r="A2686" s="204" t="s">
        <v>49</v>
      </c>
      <c r="B2686" s="200" t="s">
        <v>14615</v>
      </c>
      <c r="C2686" s="200" t="s">
        <v>14616</v>
      </c>
      <c r="D2686" s="200" t="s">
        <v>20442</v>
      </c>
      <c r="E2686" s="200" t="s">
        <v>20443</v>
      </c>
      <c r="F2686" s="206" t="s">
        <v>20467</v>
      </c>
      <c r="G2686" s="201" t="s">
        <v>20468</v>
      </c>
      <c r="H2686" s="205" t="s">
        <v>20469</v>
      </c>
      <c r="I2686" s="204" t="s">
        <v>20470</v>
      </c>
      <c r="J2686" s="207" t="s">
        <v>20471</v>
      </c>
      <c r="K2686" s="208" t="s">
        <v>20472</v>
      </c>
      <c r="L2686" s="200" t="s">
        <v>60</v>
      </c>
      <c r="M2686" s="205" t="s">
        <v>61</v>
      </c>
      <c r="N2686" s="205" t="s">
        <v>62</v>
      </c>
      <c r="O2686" s="205" t="s">
        <v>91</v>
      </c>
      <c r="P2686" s="205" t="s">
        <v>92</v>
      </c>
      <c r="Q2686" s="205" t="s">
        <v>65</v>
      </c>
      <c r="R2686" s="205" t="s">
        <v>14616</v>
      </c>
      <c r="S2686" s="205" t="s">
        <v>20443</v>
      </c>
      <c r="T2686" s="205" t="s">
        <v>66</v>
      </c>
      <c r="U2686" s="208" t="s">
        <v>20473</v>
      </c>
      <c r="V2686" s="205">
        <v>1</v>
      </c>
      <c r="W2686" s="205" t="s">
        <v>68</v>
      </c>
      <c r="X2686" s="205" t="s">
        <v>69</v>
      </c>
      <c r="Y2686" s="205" t="s">
        <v>70</v>
      </c>
      <c r="Z2686" s="205" t="s">
        <v>14615</v>
      </c>
      <c r="AA2686" s="234" t="s">
        <v>71</v>
      </c>
      <c r="AB2686" s="216">
        <v>46310</v>
      </c>
      <c r="AC2686" s="205"/>
      <c r="AD2686" s="230" t="s">
        <v>72</v>
      </c>
      <c r="AE2686" s="126" t="s">
        <v>73</v>
      </c>
      <c r="AF2686" s="127" t="s">
        <v>74</v>
      </c>
      <c r="AG2686" s="128"/>
      <c r="AH2686" s="129"/>
      <c r="AI2686" s="129"/>
      <c r="AJ2686" s="126" t="s">
        <v>75</v>
      </c>
      <c r="AK2686" s="127" t="s">
        <v>76</v>
      </c>
      <c r="AL2686" s="129" t="s">
        <v>77</v>
      </c>
      <c r="AM2686" s="128" t="s">
        <v>20474</v>
      </c>
      <c r="AN2686" s="129"/>
      <c r="AO2686" s="127" t="s">
        <v>79</v>
      </c>
      <c r="AP2686" s="129"/>
      <c r="AQ2686" s="183"/>
      <c r="AR2686" s="183"/>
      <c r="AS2686" s="183"/>
    </row>
    <row r="2687" spans="1:45" customFormat="1" ht="30" hidden="1" customHeight="1">
      <c r="A2687" s="204" t="s">
        <v>49</v>
      </c>
      <c r="B2687" s="200" t="s">
        <v>14615</v>
      </c>
      <c r="C2687" s="200" t="s">
        <v>14616</v>
      </c>
      <c r="D2687" s="200" t="s">
        <v>20475</v>
      </c>
      <c r="E2687" s="200" t="s">
        <v>20476</v>
      </c>
      <c r="F2687" s="206" t="s">
        <v>20477</v>
      </c>
      <c r="G2687" s="201" t="s">
        <v>20478</v>
      </c>
      <c r="H2687" s="205" t="s">
        <v>20479</v>
      </c>
      <c r="I2687" s="204" t="s">
        <v>20480</v>
      </c>
      <c r="J2687" s="207" t="s">
        <v>20481</v>
      </c>
      <c r="K2687" s="208" t="s">
        <v>20482</v>
      </c>
      <c r="L2687" s="200" t="s">
        <v>60</v>
      </c>
      <c r="M2687" s="205" t="s">
        <v>61</v>
      </c>
      <c r="N2687" s="205" t="s">
        <v>62</v>
      </c>
      <c r="O2687" s="205" t="s">
        <v>91</v>
      </c>
      <c r="P2687" s="205" t="s">
        <v>92</v>
      </c>
      <c r="Q2687" s="205" t="s">
        <v>65</v>
      </c>
      <c r="R2687" s="205" t="s">
        <v>14616</v>
      </c>
      <c r="S2687" s="205" t="s">
        <v>20476</v>
      </c>
      <c r="T2687" s="205" t="s">
        <v>66</v>
      </c>
      <c r="U2687" s="208" t="s">
        <v>20483</v>
      </c>
      <c r="V2687" s="205" t="s">
        <v>647</v>
      </c>
      <c r="W2687" s="205" t="s">
        <v>68</v>
      </c>
      <c r="X2687" s="205" t="s">
        <v>69</v>
      </c>
      <c r="Y2687" s="205" t="s">
        <v>70</v>
      </c>
      <c r="Z2687" s="205" t="s">
        <v>647</v>
      </c>
      <c r="AA2687" s="234" t="s">
        <v>71</v>
      </c>
      <c r="AB2687" s="216">
        <v>46310</v>
      </c>
      <c r="AC2687" s="205"/>
      <c r="AD2687" s="230" t="s">
        <v>375</v>
      </c>
      <c r="AE2687" s="126" t="s">
        <v>75</v>
      </c>
      <c r="AF2687" s="127" t="s">
        <v>76</v>
      </c>
      <c r="AG2687" s="128" t="s">
        <v>15007</v>
      </c>
      <c r="AH2687" s="129"/>
      <c r="AI2687" s="129"/>
      <c r="AJ2687" s="126" t="s">
        <v>73</v>
      </c>
      <c r="AK2687" s="127"/>
      <c r="AL2687" s="129"/>
      <c r="AM2687" s="128"/>
      <c r="AN2687" s="129"/>
      <c r="AO2687" s="127" t="s">
        <v>79</v>
      </c>
      <c r="AP2687" s="129"/>
      <c r="AQ2687" s="183"/>
      <c r="AR2687" s="183"/>
      <c r="AS2687" s="183"/>
    </row>
    <row r="2688" spans="1:45" customFormat="1" ht="30" hidden="1" customHeight="1">
      <c r="A2688" s="204" t="s">
        <v>49</v>
      </c>
      <c r="B2688" s="200" t="s">
        <v>14615</v>
      </c>
      <c r="C2688" s="200" t="s">
        <v>14616</v>
      </c>
      <c r="D2688" s="200" t="s">
        <v>20475</v>
      </c>
      <c r="E2688" s="200" t="s">
        <v>20476</v>
      </c>
      <c r="F2688" s="206" t="s">
        <v>20484</v>
      </c>
      <c r="G2688" s="201" t="s">
        <v>20485</v>
      </c>
      <c r="H2688" s="205" t="s">
        <v>20486</v>
      </c>
      <c r="I2688" s="204" t="s">
        <v>20487</v>
      </c>
      <c r="J2688" s="207" t="s">
        <v>20488</v>
      </c>
      <c r="K2688" s="208" t="s">
        <v>20489</v>
      </c>
      <c r="L2688" s="200" t="s">
        <v>90</v>
      </c>
      <c r="M2688" s="205" t="s">
        <v>61</v>
      </c>
      <c r="N2688" s="205" t="s">
        <v>62</v>
      </c>
      <c r="O2688" s="205" t="s">
        <v>91</v>
      </c>
      <c r="P2688" s="205" t="s">
        <v>92</v>
      </c>
      <c r="Q2688" s="205" t="s">
        <v>65</v>
      </c>
      <c r="R2688" s="205" t="s">
        <v>14616</v>
      </c>
      <c r="S2688" s="205" t="s">
        <v>20476</v>
      </c>
      <c r="T2688" s="205" t="s">
        <v>93</v>
      </c>
      <c r="U2688" s="208" t="s">
        <v>20490</v>
      </c>
      <c r="V2688" s="205">
        <v>0.95</v>
      </c>
      <c r="W2688" s="205" t="s">
        <v>68</v>
      </c>
      <c r="X2688" s="205" t="s">
        <v>69</v>
      </c>
      <c r="Y2688" s="205" t="s">
        <v>70</v>
      </c>
      <c r="Z2688" s="205" t="s">
        <v>95</v>
      </c>
      <c r="AA2688" s="234" t="s">
        <v>71</v>
      </c>
      <c r="AB2688" s="216">
        <v>46310</v>
      </c>
      <c r="AC2688" s="205"/>
      <c r="AD2688" s="230" t="s">
        <v>72</v>
      </c>
      <c r="AE2688" s="126" t="s">
        <v>73</v>
      </c>
      <c r="AF2688" s="127" t="s">
        <v>74</v>
      </c>
      <c r="AG2688" s="128"/>
      <c r="AH2688" s="129"/>
      <c r="AI2688" s="129"/>
      <c r="AJ2688" s="126" t="s">
        <v>75</v>
      </c>
      <c r="AK2688" s="127" t="s">
        <v>76</v>
      </c>
      <c r="AL2688" s="129" t="s">
        <v>77</v>
      </c>
      <c r="AM2688" s="128" t="s">
        <v>20491</v>
      </c>
      <c r="AN2688" s="129"/>
      <c r="AO2688" s="127" t="s">
        <v>79</v>
      </c>
      <c r="AP2688" s="129"/>
      <c r="AQ2688" s="183"/>
      <c r="AR2688" s="183"/>
      <c r="AS2688" s="183"/>
    </row>
    <row r="2689" spans="1:45" customFormat="1" ht="30" hidden="1" customHeight="1">
      <c r="A2689" s="204" t="s">
        <v>49</v>
      </c>
      <c r="B2689" s="200" t="s">
        <v>14615</v>
      </c>
      <c r="C2689" s="200" t="s">
        <v>14616</v>
      </c>
      <c r="D2689" s="200" t="s">
        <v>20475</v>
      </c>
      <c r="E2689" s="200" t="s">
        <v>20476</v>
      </c>
      <c r="F2689" s="206" t="s">
        <v>20492</v>
      </c>
      <c r="G2689" s="201" t="s">
        <v>20493</v>
      </c>
      <c r="H2689" s="205" t="s">
        <v>20494</v>
      </c>
      <c r="I2689" s="204" t="s">
        <v>20495</v>
      </c>
      <c r="J2689" s="207" t="s">
        <v>20496</v>
      </c>
      <c r="K2689" s="208" t="s">
        <v>20497</v>
      </c>
      <c r="L2689" s="200" t="s">
        <v>60</v>
      </c>
      <c r="M2689" s="205" t="s">
        <v>61</v>
      </c>
      <c r="N2689" s="205" t="s">
        <v>62</v>
      </c>
      <c r="O2689" s="205" t="s">
        <v>91</v>
      </c>
      <c r="P2689" s="205" t="s">
        <v>92</v>
      </c>
      <c r="Q2689" s="205" t="s">
        <v>65</v>
      </c>
      <c r="R2689" s="205" t="s">
        <v>14616</v>
      </c>
      <c r="S2689" s="205" t="s">
        <v>20476</v>
      </c>
      <c r="T2689" s="205" t="s">
        <v>66</v>
      </c>
      <c r="U2689" s="208" t="s">
        <v>20498</v>
      </c>
      <c r="V2689" s="205">
        <v>1</v>
      </c>
      <c r="W2689" s="205" t="s">
        <v>68</v>
      </c>
      <c r="X2689" s="205" t="s">
        <v>69</v>
      </c>
      <c r="Y2689" s="205" t="s">
        <v>70</v>
      </c>
      <c r="Z2689" s="205" t="s">
        <v>647</v>
      </c>
      <c r="AA2689" s="234" t="s">
        <v>71</v>
      </c>
      <c r="AB2689" s="216">
        <v>46310</v>
      </c>
      <c r="AC2689" s="205"/>
      <c r="AD2689" s="230" t="s">
        <v>72</v>
      </c>
      <c r="AE2689" s="126" t="s">
        <v>73</v>
      </c>
      <c r="AF2689" s="127" t="s">
        <v>74</v>
      </c>
      <c r="AG2689" s="128"/>
      <c r="AH2689" s="129"/>
      <c r="AI2689" s="129"/>
      <c r="AJ2689" s="126" t="s">
        <v>75</v>
      </c>
      <c r="AK2689" s="127" t="s">
        <v>76</v>
      </c>
      <c r="AL2689" s="129" t="s">
        <v>77</v>
      </c>
      <c r="AM2689" s="128" t="s">
        <v>20499</v>
      </c>
      <c r="AN2689" s="129"/>
      <c r="AO2689" s="127" t="s">
        <v>79</v>
      </c>
      <c r="AP2689" s="129"/>
      <c r="AQ2689" s="183"/>
      <c r="AR2689" s="183"/>
      <c r="AS2689" s="183"/>
    </row>
    <row r="2690" spans="1:45" customFormat="1" ht="30" hidden="1" customHeight="1">
      <c r="A2690" s="204" t="s">
        <v>49</v>
      </c>
      <c r="B2690" s="200" t="s">
        <v>14615</v>
      </c>
      <c r="C2690" s="200" t="s">
        <v>14616</v>
      </c>
      <c r="D2690" s="200" t="s">
        <v>20475</v>
      </c>
      <c r="E2690" s="200" t="s">
        <v>20476</v>
      </c>
      <c r="F2690" s="206" t="s">
        <v>20500</v>
      </c>
      <c r="G2690" s="201" t="s">
        <v>20501</v>
      </c>
      <c r="H2690" s="205" t="s">
        <v>20502</v>
      </c>
      <c r="I2690" s="204" t="s">
        <v>20503</v>
      </c>
      <c r="J2690" s="207" t="s">
        <v>20504</v>
      </c>
      <c r="K2690" s="208" t="s">
        <v>20505</v>
      </c>
      <c r="L2690" s="200" t="s">
        <v>1071</v>
      </c>
      <c r="M2690" s="205" t="s">
        <v>61</v>
      </c>
      <c r="N2690" s="205" t="s">
        <v>62</v>
      </c>
      <c r="O2690" s="205" t="s">
        <v>91</v>
      </c>
      <c r="P2690" s="205" t="s">
        <v>92</v>
      </c>
      <c r="Q2690" s="205" t="s">
        <v>65</v>
      </c>
      <c r="R2690" s="205" t="s">
        <v>14616</v>
      </c>
      <c r="S2690" s="205" t="s">
        <v>20476</v>
      </c>
      <c r="T2690" s="205" t="s">
        <v>66</v>
      </c>
      <c r="U2690" s="208" t="s">
        <v>20506</v>
      </c>
      <c r="V2690" s="205">
        <v>0.95</v>
      </c>
      <c r="W2690" s="205" t="s">
        <v>68</v>
      </c>
      <c r="X2690" s="205" t="s">
        <v>69</v>
      </c>
      <c r="Y2690" s="205" t="s">
        <v>70</v>
      </c>
      <c r="Z2690" s="205" t="s">
        <v>14615</v>
      </c>
      <c r="AA2690" s="234" t="s">
        <v>71</v>
      </c>
      <c r="AB2690" s="216">
        <v>46310</v>
      </c>
      <c r="AC2690" s="205"/>
      <c r="AD2690" s="230" t="s">
        <v>72</v>
      </c>
      <c r="AE2690" s="126" t="s">
        <v>73</v>
      </c>
      <c r="AF2690" s="127" t="s">
        <v>74</v>
      </c>
      <c r="AG2690" s="128"/>
      <c r="AH2690" s="129"/>
      <c r="AI2690" s="129"/>
      <c r="AJ2690" s="126" t="s">
        <v>75</v>
      </c>
      <c r="AK2690" s="127" t="s">
        <v>76</v>
      </c>
      <c r="AL2690" s="129" t="s">
        <v>77</v>
      </c>
      <c r="AM2690" s="128" t="s">
        <v>20507</v>
      </c>
      <c r="AN2690" s="129"/>
      <c r="AO2690" s="127" t="s">
        <v>79</v>
      </c>
      <c r="AP2690" s="129"/>
      <c r="AQ2690" s="183"/>
      <c r="AR2690" s="183"/>
      <c r="AS2690" s="183"/>
    </row>
    <row r="2691" spans="1:45" customFormat="1" ht="30" hidden="1" customHeight="1">
      <c r="A2691" s="204" t="s">
        <v>49</v>
      </c>
      <c r="B2691" s="200" t="s">
        <v>14615</v>
      </c>
      <c r="C2691" s="200" t="s">
        <v>14616</v>
      </c>
      <c r="D2691" s="200" t="s">
        <v>20508</v>
      </c>
      <c r="E2691" s="200" t="s">
        <v>20509</v>
      </c>
      <c r="F2691" s="206" t="s">
        <v>20510</v>
      </c>
      <c r="G2691" s="201" t="s">
        <v>20511</v>
      </c>
      <c r="H2691" s="205" t="s">
        <v>20512</v>
      </c>
      <c r="I2691" s="204" t="s">
        <v>20513</v>
      </c>
      <c r="J2691" s="207" t="s">
        <v>20514</v>
      </c>
      <c r="K2691" s="208" t="s">
        <v>20515</v>
      </c>
      <c r="L2691" s="200" t="s">
        <v>90</v>
      </c>
      <c r="M2691" s="205" t="s">
        <v>61</v>
      </c>
      <c r="N2691" s="205" t="s">
        <v>62</v>
      </c>
      <c r="O2691" s="205" t="s">
        <v>91</v>
      </c>
      <c r="P2691" s="205" t="s">
        <v>92</v>
      </c>
      <c r="Q2691" s="205" t="s">
        <v>65</v>
      </c>
      <c r="R2691" s="205" t="s">
        <v>14616</v>
      </c>
      <c r="S2691" s="205" t="s">
        <v>20509</v>
      </c>
      <c r="T2691" s="205" t="s">
        <v>93</v>
      </c>
      <c r="U2691" s="208" t="s">
        <v>20516</v>
      </c>
      <c r="V2691" s="205">
        <v>0.95</v>
      </c>
      <c r="W2691" s="205" t="s">
        <v>68</v>
      </c>
      <c r="X2691" s="205" t="s">
        <v>69</v>
      </c>
      <c r="Y2691" s="205" t="s">
        <v>70</v>
      </c>
      <c r="Z2691" s="205" t="s">
        <v>95</v>
      </c>
      <c r="AA2691" s="234" t="s">
        <v>71</v>
      </c>
      <c r="AB2691" s="216">
        <v>46310</v>
      </c>
      <c r="AC2691" s="205"/>
      <c r="AD2691" s="230" t="s">
        <v>72</v>
      </c>
      <c r="AE2691" s="126" t="s">
        <v>73</v>
      </c>
      <c r="AF2691" s="127" t="s">
        <v>74</v>
      </c>
      <c r="AG2691" s="128"/>
      <c r="AH2691" s="129"/>
      <c r="AI2691" s="129"/>
      <c r="AJ2691" s="126" t="s">
        <v>75</v>
      </c>
      <c r="AK2691" s="127" t="s">
        <v>76</v>
      </c>
      <c r="AL2691" s="129" t="s">
        <v>77</v>
      </c>
      <c r="AM2691" s="128" t="s">
        <v>20517</v>
      </c>
      <c r="AN2691" s="129"/>
      <c r="AO2691" s="127" t="s">
        <v>79</v>
      </c>
      <c r="AP2691" s="129"/>
      <c r="AQ2691" s="183"/>
      <c r="AR2691" s="183"/>
      <c r="AS2691" s="183"/>
    </row>
    <row r="2692" spans="1:45" customFormat="1" ht="30" hidden="1" customHeight="1">
      <c r="A2692" s="204" t="s">
        <v>49</v>
      </c>
      <c r="B2692" s="200" t="s">
        <v>14615</v>
      </c>
      <c r="C2692" s="200" t="s">
        <v>14616</v>
      </c>
      <c r="D2692" s="200" t="s">
        <v>20508</v>
      </c>
      <c r="E2692" s="200" t="s">
        <v>20509</v>
      </c>
      <c r="F2692" s="206" t="s">
        <v>20518</v>
      </c>
      <c r="G2692" s="201" t="s">
        <v>20519</v>
      </c>
      <c r="H2692" s="205" t="s">
        <v>20520</v>
      </c>
      <c r="I2692" s="204" t="s">
        <v>20521</v>
      </c>
      <c r="J2692" s="207" t="s">
        <v>20522</v>
      </c>
      <c r="K2692" s="208" t="s">
        <v>20523</v>
      </c>
      <c r="L2692" s="200" t="s">
        <v>60</v>
      </c>
      <c r="M2692" s="205" t="s">
        <v>61</v>
      </c>
      <c r="N2692" s="205" t="s">
        <v>62</v>
      </c>
      <c r="O2692" s="205" t="s">
        <v>91</v>
      </c>
      <c r="P2692" s="205" t="s">
        <v>92</v>
      </c>
      <c r="Q2692" s="205" t="s">
        <v>65</v>
      </c>
      <c r="R2692" s="205" t="s">
        <v>14616</v>
      </c>
      <c r="S2692" s="205" t="s">
        <v>20509</v>
      </c>
      <c r="T2692" s="205" t="s">
        <v>66</v>
      </c>
      <c r="U2692" s="208" t="s">
        <v>20524</v>
      </c>
      <c r="V2692" s="205">
        <v>1</v>
      </c>
      <c r="W2692" s="205" t="s">
        <v>68</v>
      </c>
      <c r="X2692" s="205" t="s">
        <v>69</v>
      </c>
      <c r="Y2692" s="205" t="s">
        <v>70</v>
      </c>
      <c r="Z2692" s="205" t="s">
        <v>647</v>
      </c>
      <c r="AA2692" s="234" t="s">
        <v>71</v>
      </c>
      <c r="AB2692" s="216">
        <v>46310</v>
      </c>
      <c r="AC2692" s="205"/>
      <c r="AD2692" s="230" t="s">
        <v>72</v>
      </c>
      <c r="AE2692" s="126" t="s">
        <v>73</v>
      </c>
      <c r="AF2692" s="127" t="s">
        <v>74</v>
      </c>
      <c r="AG2692" s="128"/>
      <c r="AH2692" s="129"/>
      <c r="AI2692" s="129"/>
      <c r="AJ2692" s="126" t="s">
        <v>75</v>
      </c>
      <c r="AK2692" s="127" t="s">
        <v>76</v>
      </c>
      <c r="AL2692" s="129" t="s">
        <v>77</v>
      </c>
      <c r="AM2692" s="128" t="s">
        <v>20525</v>
      </c>
      <c r="AN2692" s="129"/>
      <c r="AO2692" s="127" t="s">
        <v>79</v>
      </c>
      <c r="AP2692" s="129"/>
      <c r="AQ2692" s="183"/>
      <c r="AR2692" s="183"/>
      <c r="AS2692" s="183"/>
    </row>
    <row r="2693" spans="1:45" customFormat="1" ht="30" hidden="1" customHeight="1">
      <c r="A2693" s="204" t="s">
        <v>49</v>
      </c>
      <c r="B2693" s="200" t="s">
        <v>14615</v>
      </c>
      <c r="C2693" s="200" t="s">
        <v>14616</v>
      </c>
      <c r="D2693" s="200" t="s">
        <v>20508</v>
      </c>
      <c r="E2693" s="200" t="s">
        <v>20509</v>
      </c>
      <c r="F2693" s="206" t="s">
        <v>20526</v>
      </c>
      <c r="G2693" s="201" t="s">
        <v>20527</v>
      </c>
      <c r="H2693" s="205" t="s">
        <v>20528</v>
      </c>
      <c r="I2693" s="204" t="s">
        <v>20529</v>
      </c>
      <c r="J2693" s="207" t="s">
        <v>20530</v>
      </c>
      <c r="K2693" s="208" t="s">
        <v>20531</v>
      </c>
      <c r="L2693" s="200" t="s">
        <v>60</v>
      </c>
      <c r="M2693" s="205" t="s">
        <v>61</v>
      </c>
      <c r="N2693" s="205" t="s">
        <v>62</v>
      </c>
      <c r="O2693" s="205" t="s">
        <v>91</v>
      </c>
      <c r="P2693" s="205" t="s">
        <v>92</v>
      </c>
      <c r="Q2693" s="205" t="s">
        <v>65</v>
      </c>
      <c r="R2693" s="205" t="s">
        <v>14616</v>
      </c>
      <c r="S2693" s="205" t="s">
        <v>20509</v>
      </c>
      <c r="T2693" s="205" t="s">
        <v>66</v>
      </c>
      <c r="U2693" s="208" t="s">
        <v>20532</v>
      </c>
      <c r="V2693" s="205">
        <v>1</v>
      </c>
      <c r="W2693" s="205" t="s">
        <v>68</v>
      </c>
      <c r="X2693" s="205" t="s">
        <v>69</v>
      </c>
      <c r="Y2693" s="205" t="s">
        <v>70</v>
      </c>
      <c r="Z2693" s="205" t="s">
        <v>14615</v>
      </c>
      <c r="AA2693" s="234" t="s">
        <v>71</v>
      </c>
      <c r="AB2693" s="216">
        <v>46310</v>
      </c>
      <c r="AC2693" s="205"/>
      <c r="AD2693" s="230" t="s">
        <v>72</v>
      </c>
      <c r="AE2693" s="126" t="s">
        <v>73</v>
      </c>
      <c r="AF2693" s="127" t="s">
        <v>74</v>
      </c>
      <c r="AG2693" s="128"/>
      <c r="AH2693" s="129"/>
      <c r="AI2693" s="129"/>
      <c r="AJ2693" s="126" t="s">
        <v>75</v>
      </c>
      <c r="AK2693" s="127" t="s">
        <v>346</v>
      </c>
      <c r="AL2693" s="129" t="s">
        <v>77</v>
      </c>
      <c r="AM2693" s="128" t="s">
        <v>14707</v>
      </c>
      <c r="AN2693" s="129"/>
      <c r="AO2693" s="127" t="s">
        <v>79</v>
      </c>
      <c r="AP2693" s="129"/>
      <c r="AQ2693" s="183"/>
      <c r="AR2693" s="183"/>
      <c r="AS2693" s="183"/>
    </row>
    <row r="2694" spans="1:45" customFormat="1" ht="30" hidden="1" customHeight="1">
      <c r="A2694" s="204" t="s">
        <v>49</v>
      </c>
      <c r="B2694" s="200" t="s">
        <v>14615</v>
      </c>
      <c r="C2694" s="200" t="s">
        <v>14616</v>
      </c>
      <c r="D2694" s="200" t="s">
        <v>20533</v>
      </c>
      <c r="E2694" s="200" t="s">
        <v>20534</v>
      </c>
      <c r="F2694" s="206" t="s">
        <v>20535</v>
      </c>
      <c r="G2694" s="201" t="s">
        <v>20536</v>
      </c>
      <c r="H2694" s="205" t="s">
        <v>20537</v>
      </c>
      <c r="I2694" s="204" t="s">
        <v>20538</v>
      </c>
      <c r="J2694" s="207" t="s">
        <v>20539</v>
      </c>
      <c r="K2694" s="208" t="s">
        <v>20540</v>
      </c>
      <c r="L2694" s="200" t="s">
        <v>90</v>
      </c>
      <c r="M2694" s="205" t="s">
        <v>61</v>
      </c>
      <c r="N2694" s="205" t="s">
        <v>62</v>
      </c>
      <c r="O2694" s="205" t="s">
        <v>91</v>
      </c>
      <c r="P2694" s="205" t="s">
        <v>92</v>
      </c>
      <c r="Q2694" s="205" t="s">
        <v>65</v>
      </c>
      <c r="R2694" s="205" t="s">
        <v>14616</v>
      </c>
      <c r="S2694" s="205" t="s">
        <v>20534</v>
      </c>
      <c r="T2694" s="205" t="s">
        <v>93</v>
      </c>
      <c r="U2694" s="208" t="s">
        <v>20541</v>
      </c>
      <c r="V2694" s="205">
        <v>0.95</v>
      </c>
      <c r="W2694" s="205" t="s">
        <v>68</v>
      </c>
      <c r="X2694" s="205" t="s">
        <v>69</v>
      </c>
      <c r="Y2694" s="205" t="s">
        <v>70</v>
      </c>
      <c r="Z2694" s="205" t="s">
        <v>95</v>
      </c>
      <c r="AA2694" s="234" t="s">
        <v>71</v>
      </c>
      <c r="AB2694" s="216">
        <v>46310</v>
      </c>
      <c r="AC2694" s="205"/>
      <c r="AD2694" s="230" t="s">
        <v>72</v>
      </c>
      <c r="AE2694" s="126" t="s">
        <v>73</v>
      </c>
      <c r="AF2694" s="127" t="s">
        <v>74</v>
      </c>
      <c r="AG2694" s="128"/>
      <c r="AH2694" s="129"/>
      <c r="AI2694" s="129"/>
      <c r="AJ2694" s="126" t="s">
        <v>75</v>
      </c>
      <c r="AK2694" s="127" t="s">
        <v>76</v>
      </c>
      <c r="AL2694" s="129" t="s">
        <v>77</v>
      </c>
      <c r="AM2694" s="128" t="s">
        <v>20542</v>
      </c>
      <c r="AN2694" s="129"/>
      <c r="AO2694" s="127" t="s">
        <v>79</v>
      </c>
      <c r="AP2694" s="129"/>
      <c r="AQ2694" s="183"/>
      <c r="AR2694" s="183"/>
      <c r="AS2694" s="183"/>
    </row>
    <row r="2695" spans="1:45" customFormat="1" ht="30" hidden="1" customHeight="1">
      <c r="A2695" s="204" t="s">
        <v>49</v>
      </c>
      <c r="B2695" s="200" t="s">
        <v>14615</v>
      </c>
      <c r="C2695" s="200" t="s">
        <v>14616</v>
      </c>
      <c r="D2695" s="200" t="s">
        <v>20533</v>
      </c>
      <c r="E2695" s="200" t="s">
        <v>20534</v>
      </c>
      <c r="F2695" s="206" t="s">
        <v>20543</v>
      </c>
      <c r="G2695" s="201" t="s">
        <v>20544</v>
      </c>
      <c r="H2695" s="205" t="s">
        <v>20545</v>
      </c>
      <c r="I2695" s="204" t="s">
        <v>20546</v>
      </c>
      <c r="J2695" s="207" t="s">
        <v>20547</v>
      </c>
      <c r="K2695" s="208" t="s">
        <v>20548</v>
      </c>
      <c r="L2695" s="200" t="s">
        <v>60</v>
      </c>
      <c r="M2695" s="205" t="s">
        <v>61</v>
      </c>
      <c r="N2695" s="205" t="s">
        <v>62</v>
      </c>
      <c r="O2695" s="205" t="s">
        <v>91</v>
      </c>
      <c r="P2695" s="205" t="s">
        <v>92</v>
      </c>
      <c r="Q2695" s="205" t="s">
        <v>65</v>
      </c>
      <c r="R2695" s="205" t="s">
        <v>14616</v>
      </c>
      <c r="S2695" s="205" t="s">
        <v>20534</v>
      </c>
      <c r="T2695" s="205" t="s">
        <v>66</v>
      </c>
      <c r="U2695" s="208" t="s">
        <v>20549</v>
      </c>
      <c r="V2695" s="205">
        <v>1</v>
      </c>
      <c r="W2695" s="205" t="s">
        <v>68</v>
      </c>
      <c r="X2695" s="205" t="s">
        <v>69</v>
      </c>
      <c r="Y2695" s="205" t="s">
        <v>70</v>
      </c>
      <c r="Z2695" s="205" t="s">
        <v>647</v>
      </c>
      <c r="AA2695" s="234" t="s">
        <v>71</v>
      </c>
      <c r="AB2695" s="216">
        <v>46310</v>
      </c>
      <c r="AC2695" s="205"/>
      <c r="AD2695" s="230" t="s">
        <v>72</v>
      </c>
      <c r="AE2695" s="126" t="s">
        <v>73</v>
      </c>
      <c r="AF2695" s="127" t="s">
        <v>74</v>
      </c>
      <c r="AG2695" s="128"/>
      <c r="AH2695" s="129"/>
      <c r="AI2695" s="129"/>
      <c r="AJ2695" s="126" t="s">
        <v>75</v>
      </c>
      <c r="AK2695" s="127" t="s">
        <v>76</v>
      </c>
      <c r="AL2695" s="129" t="s">
        <v>77</v>
      </c>
      <c r="AM2695" s="128" t="s">
        <v>20550</v>
      </c>
      <c r="AN2695" s="129"/>
      <c r="AO2695" s="127" t="s">
        <v>79</v>
      </c>
      <c r="AP2695" s="129"/>
      <c r="AQ2695" s="183"/>
      <c r="AR2695" s="183"/>
      <c r="AS2695" s="183"/>
    </row>
    <row r="2696" spans="1:45" customFormat="1" ht="30" hidden="1" customHeight="1">
      <c r="A2696" s="204" t="s">
        <v>49</v>
      </c>
      <c r="B2696" s="200" t="s">
        <v>14615</v>
      </c>
      <c r="C2696" s="200" t="s">
        <v>14616</v>
      </c>
      <c r="D2696" s="200" t="s">
        <v>20533</v>
      </c>
      <c r="E2696" s="200" t="s">
        <v>20534</v>
      </c>
      <c r="F2696" s="206" t="s">
        <v>20551</v>
      </c>
      <c r="G2696" s="201" t="s">
        <v>20552</v>
      </c>
      <c r="H2696" s="205" t="s">
        <v>20553</v>
      </c>
      <c r="I2696" s="204" t="s">
        <v>20554</v>
      </c>
      <c r="J2696" s="207" t="s">
        <v>20555</v>
      </c>
      <c r="K2696" s="208" t="s">
        <v>20556</v>
      </c>
      <c r="L2696" s="200" t="s">
        <v>60</v>
      </c>
      <c r="M2696" s="205" t="s">
        <v>61</v>
      </c>
      <c r="N2696" s="205" t="s">
        <v>62</v>
      </c>
      <c r="O2696" s="205" t="s">
        <v>91</v>
      </c>
      <c r="P2696" s="205" t="s">
        <v>92</v>
      </c>
      <c r="Q2696" s="205" t="s">
        <v>65</v>
      </c>
      <c r="R2696" s="205" t="s">
        <v>14616</v>
      </c>
      <c r="S2696" s="205" t="s">
        <v>20534</v>
      </c>
      <c r="T2696" s="205" t="s">
        <v>66</v>
      </c>
      <c r="U2696" s="208" t="s">
        <v>20557</v>
      </c>
      <c r="V2696" s="205">
        <v>1</v>
      </c>
      <c r="W2696" s="205" t="s">
        <v>68</v>
      </c>
      <c r="X2696" s="205" t="s">
        <v>69</v>
      </c>
      <c r="Y2696" s="205" t="s">
        <v>70</v>
      </c>
      <c r="Z2696" s="205" t="s">
        <v>14615</v>
      </c>
      <c r="AA2696" s="234" t="s">
        <v>71</v>
      </c>
      <c r="AB2696" s="216">
        <v>46310</v>
      </c>
      <c r="AC2696" s="205"/>
      <c r="AD2696" s="230" t="s">
        <v>72</v>
      </c>
      <c r="AE2696" s="126" t="s">
        <v>73</v>
      </c>
      <c r="AF2696" s="127" t="s">
        <v>74</v>
      </c>
      <c r="AG2696" s="128"/>
      <c r="AH2696" s="129"/>
      <c r="AI2696" s="129"/>
      <c r="AJ2696" s="126" t="s">
        <v>75</v>
      </c>
      <c r="AK2696" s="127" t="s">
        <v>76</v>
      </c>
      <c r="AL2696" s="129" t="s">
        <v>77</v>
      </c>
      <c r="AM2696" s="128" t="s">
        <v>20558</v>
      </c>
      <c r="AN2696" s="129"/>
      <c r="AO2696" s="127" t="s">
        <v>79</v>
      </c>
      <c r="AP2696" s="129"/>
      <c r="AQ2696" s="183"/>
      <c r="AR2696" s="183"/>
      <c r="AS2696" s="183"/>
    </row>
    <row r="2697" spans="1:45" customFormat="1" ht="30" hidden="1" customHeight="1">
      <c r="A2697" s="204" t="s">
        <v>49</v>
      </c>
      <c r="B2697" s="200" t="s">
        <v>14615</v>
      </c>
      <c r="C2697" s="200" t="s">
        <v>14616</v>
      </c>
      <c r="D2697" s="200" t="s">
        <v>20533</v>
      </c>
      <c r="E2697" s="200" t="s">
        <v>20534</v>
      </c>
      <c r="F2697" s="206" t="s">
        <v>20559</v>
      </c>
      <c r="G2697" s="201" t="s">
        <v>20560</v>
      </c>
      <c r="H2697" s="205" t="s">
        <v>20561</v>
      </c>
      <c r="I2697" s="204" t="s">
        <v>20562</v>
      </c>
      <c r="J2697" s="207" t="s">
        <v>20563</v>
      </c>
      <c r="K2697" s="208" t="s">
        <v>20564</v>
      </c>
      <c r="L2697" s="200" t="s">
        <v>60</v>
      </c>
      <c r="M2697" s="205" t="s">
        <v>61</v>
      </c>
      <c r="N2697" s="205" t="s">
        <v>62</v>
      </c>
      <c r="O2697" s="205" t="s">
        <v>91</v>
      </c>
      <c r="P2697" s="205" t="s">
        <v>92</v>
      </c>
      <c r="Q2697" s="205" t="s">
        <v>65</v>
      </c>
      <c r="R2697" s="205" t="s">
        <v>14616</v>
      </c>
      <c r="S2697" s="205" t="s">
        <v>20534</v>
      </c>
      <c r="T2697" s="205" t="s">
        <v>66</v>
      </c>
      <c r="U2697" s="208" t="s">
        <v>20565</v>
      </c>
      <c r="V2697" s="205">
        <v>1</v>
      </c>
      <c r="W2697" s="205" t="s">
        <v>68</v>
      </c>
      <c r="X2697" s="205" t="s">
        <v>69</v>
      </c>
      <c r="Y2697" s="205" t="s">
        <v>70</v>
      </c>
      <c r="Z2697" s="205" t="s">
        <v>14615</v>
      </c>
      <c r="AA2697" s="234" t="s">
        <v>71</v>
      </c>
      <c r="AB2697" s="216">
        <v>46310</v>
      </c>
      <c r="AC2697" s="205"/>
      <c r="AD2697" s="230" t="s">
        <v>72</v>
      </c>
      <c r="AE2697" s="126" t="s">
        <v>73</v>
      </c>
      <c r="AF2697" s="127" t="s">
        <v>74</v>
      </c>
      <c r="AG2697" s="128"/>
      <c r="AH2697" s="129"/>
      <c r="AI2697" s="129"/>
      <c r="AJ2697" s="126" t="s">
        <v>75</v>
      </c>
      <c r="AK2697" s="127" t="s">
        <v>346</v>
      </c>
      <c r="AL2697" s="129" t="s">
        <v>77</v>
      </c>
      <c r="AM2697" s="128" t="s">
        <v>14707</v>
      </c>
      <c r="AN2697" s="129"/>
      <c r="AO2697" s="127" t="s">
        <v>79</v>
      </c>
      <c r="AP2697" s="129"/>
      <c r="AQ2697" s="183"/>
      <c r="AR2697" s="183"/>
      <c r="AS2697" s="183"/>
    </row>
    <row r="2698" spans="1:45" customFormat="1" ht="30" hidden="1" customHeight="1">
      <c r="A2698" s="204" t="s">
        <v>49</v>
      </c>
      <c r="B2698" s="200" t="s">
        <v>14615</v>
      </c>
      <c r="C2698" s="200" t="s">
        <v>14616</v>
      </c>
      <c r="D2698" s="200" t="s">
        <v>20566</v>
      </c>
      <c r="E2698" s="200" t="s">
        <v>20567</v>
      </c>
      <c r="F2698" s="206" t="s">
        <v>20568</v>
      </c>
      <c r="G2698" s="201" t="s">
        <v>20569</v>
      </c>
      <c r="H2698" s="205" t="s">
        <v>20570</v>
      </c>
      <c r="I2698" s="204" t="s">
        <v>20571</v>
      </c>
      <c r="J2698" s="207" t="s">
        <v>20572</v>
      </c>
      <c r="K2698" s="208" t="s">
        <v>20573</v>
      </c>
      <c r="L2698" s="200" t="s">
        <v>90</v>
      </c>
      <c r="M2698" s="205" t="s">
        <v>61</v>
      </c>
      <c r="N2698" s="205" t="s">
        <v>62</v>
      </c>
      <c r="O2698" s="205" t="s">
        <v>91</v>
      </c>
      <c r="P2698" s="205" t="s">
        <v>92</v>
      </c>
      <c r="Q2698" s="205" t="s">
        <v>65</v>
      </c>
      <c r="R2698" s="205" t="s">
        <v>14616</v>
      </c>
      <c r="S2698" s="205" t="s">
        <v>20567</v>
      </c>
      <c r="T2698" s="205" t="s">
        <v>93</v>
      </c>
      <c r="U2698" s="208" t="s">
        <v>20574</v>
      </c>
      <c r="V2698" s="205">
        <v>0.95</v>
      </c>
      <c r="W2698" s="205" t="s">
        <v>68</v>
      </c>
      <c r="X2698" s="205" t="s">
        <v>69</v>
      </c>
      <c r="Y2698" s="205" t="s">
        <v>70</v>
      </c>
      <c r="Z2698" s="205" t="s">
        <v>95</v>
      </c>
      <c r="AA2698" s="234" t="s">
        <v>71</v>
      </c>
      <c r="AB2698" s="216">
        <v>46310</v>
      </c>
      <c r="AC2698" s="205"/>
      <c r="AD2698" s="230" t="s">
        <v>72</v>
      </c>
      <c r="AE2698" s="126" t="s">
        <v>73</v>
      </c>
      <c r="AF2698" s="127" t="s">
        <v>74</v>
      </c>
      <c r="AG2698" s="128"/>
      <c r="AH2698" s="129"/>
      <c r="AI2698" s="129"/>
      <c r="AJ2698" s="126" t="s">
        <v>75</v>
      </c>
      <c r="AK2698" s="127" t="s">
        <v>76</v>
      </c>
      <c r="AL2698" s="129" t="s">
        <v>77</v>
      </c>
      <c r="AM2698" s="128" t="s">
        <v>20575</v>
      </c>
      <c r="AN2698" s="129"/>
      <c r="AO2698" s="127" t="s">
        <v>79</v>
      </c>
      <c r="AP2698" s="129"/>
      <c r="AQ2698" s="183"/>
      <c r="AR2698" s="183"/>
      <c r="AS2698" s="183"/>
    </row>
    <row r="2699" spans="1:45" customFormat="1" ht="30" hidden="1" customHeight="1">
      <c r="A2699" s="204" t="s">
        <v>49</v>
      </c>
      <c r="B2699" s="200" t="s">
        <v>14615</v>
      </c>
      <c r="C2699" s="200" t="s">
        <v>14616</v>
      </c>
      <c r="D2699" s="200" t="s">
        <v>20566</v>
      </c>
      <c r="E2699" s="200" t="s">
        <v>20567</v>
      </c>
      <c r="F2699" s="206" t="s">
        <v>20576</v>
      </c>
      <c r="G2699" s="201" t="s">
        <v>20577</v>
      </c>
      <c r="H2699" s="205" t="s">
        <v>20578</v>
      </c>
      <c r="I2699" s="204" t="s">
        <v>20579</v>
      </c>
      <c r="J2699" s="207" t="s">
        <v>20580</v>
      </c>
      <c r="K2699" s="208" t="s">
        <v>20581</v>
      </c>
      <c r="L2699" s="200" t="s">
        <v>60</v>
      </c>
      <c r="M2699" s="205" t="s">
        <v>61</v>
      </c>
      <c r="N2699" s="205" t="s">
        <v>62</v>
      </c>
      <c r="O2699" s="205" t="s">
        <v>91</v>
      </c>
      <c r="P2699" s="205" t="s">
        <v>92</v>
      </c>
      <c r="Q2699" s="205" t="s">
        <v>65</v>
      </c>
      <c r="R2699" s="205" t="s">
        <v>14616</v>
      </c>
      <c r="S2699" s="205" t="s">
        <v>20567</v>
      </c>
      <c r="T2699" s="205" t="s">
        <v>66</v>
      </c>
      <c r="U2699" s="208" t="s">
        <v>20582</v>
      </c>
      <c r="V2699" s="205">
        <v>1</v>
      </c>
      <c r="W2699" s="205" t="s">
        <v>68</v>
      </c>
      <c r="X2699" s="205" t="s">
        <v>69</v>
      </c>
      <c r="Y2699" s="205" t="s">
        <v>70</v>
      </c>
      <c r="Z2699" s="205" t="s">
        <v>647</v>
      </c>
      <c r="AA2699" s="234" t="s">
        <v>71</v>
      </c>
      <c r="AB2699" s="216">
        <v>46310</v>
      </c>
      <c r="AC2699" s="205"/>
      <c r="AD2699" s="230" t="s">
        <v>72</v>
      </c>
      <c r="AE2699" s="126" t="s">
        <v>73</v>
      </c>
      <c r="AF2699" s="127" t="s">
        <v>74</v>
      </c>
      <c r="AG2699" s="128"/>
      <c r="AH2699" s="129"/>
      <c r="AI2699" s="129"/>
      <c r="AJ2699" s="126" t="s">
        <v>75</v>
      </c>
      <c r="AK2699" s="127" t="s">
        <v>76</v>
      </c>
      <c r="AL2699" s="129" t="s">
        <v>77</v>
      </c>
      <c r="AM2699" s="128" t="s">
        <v>20583</v>
      </c>
      <c r="AN2699" s="129"/>
      <c r="AO2699" s="127" t="s">
        <v>79</v>
      </c>
      <c r="AP2699" s="129"/>
      <c r="AQ2699" s="183"/>
      <c r="AR2699" s="183"/>
      <c r="AS2699" s="183"/>
    </row>
    <row r="2700" spans="1:45" customFormat="1" ht="30" hidden="1" customHeight="1">
      <c r="A2700" s="204" t="s">
        <v>49</v>
      </c>
      <c r="B2700" s="200" t="s">
        <v>14615</v>
      </c>
      <c r="C2700" s="200" t="s">
        <v>14616</v>
      </c>
      <c r="D2700" s="200" t="s">
        <v>20566</v>
      </c>
      <c r="E2700" s="200" t="s">
        <v>20567</v>
      </c>
      <c r="F2700" s="206" t="s">
        <v>20584</v>
      </c>
      <c r="G2700" s="201" t="s">
        <v>20585</v>
      </c>
      <c r="H2700" s="205" t="s">
        <v>20586</v>
      </c>
      <c r="I2700" s="204" t="s">
        <v>20587</v>
      </c>
      <c r="J2700" s="207" t="s">
        <v>20588</v>
      </c>
      <c r="K2700" s="208" t="s">
        <v>20589</v>
      </c>
      <c r="L2700" s="200" t="s">
        <v>60</v>
      </c>
      <c r="M2700" s="205" t="s">
        <v>61</v>
      </c>
      <c r="N2700" s="205" t="s">
        <v>62</v>
      </c>
      <c r="O2700" s="205" t="s">
        <v>91</v>
      </c>
      <c r="P2700" s="205" t="s">
        <v>92</v>
      </c>
      <c r="Q2700" s="205" t="s">
        <v>65</v>
      </c>
      <c r="R2700" s="205" t="s">
        <v>14616</v>
      </c>
      <c r="S2700" s="205" t="s">
        <v>20567</v>
      </c>
      <c r="T2700" s="205" t="s">
        <v>66</v>
      </c>
      <c r="U2700" s="208" t="s">
        <v>20590</v>
      </c>
      <c r="V2700" s="205">
        <v>1</v>
      </c>
      <c r="W2700" s="205" t="s">
        <v>68</v>
      </c>
      <c r="X2700" s="205" t="s">
        <v>69</v>
      </c>
      <c r="Y2700" s="205" t="s">
        <v>70</v>
      </c>
      <c r="Z2700" s="205" t="s">
        <v>14615</v>
      </c>
      <c r="AA2700" s="234" t="s">
        <v>71</v>
      </c>
      <c r="AB2700" s="216">
        <v>46310</v>
      </c>
      <c r="AC2700" s="205"/>
      <c r="AD2700" s="230" t="s">
        <v>72</v>
      </c>
      <c r="AE2700" s="126" t="s">
        <v>73</v>
      </c>
      <c r="AF2700" s="127" t="s">
        <v>74</v>
      </c>
      <c r="AG2700" s="128"/>
      <c r="AH2700" s="129"/>
      <c r="AI2700" s="129"/>
      <c r="AJ2700" s="126" t="s">
        <v>75</v>
      </c>
      <c r="AK2700" s="127" t="s">
        <v>76</v>
      </c>
      <c r="AL2700" s="129" t="s">
        <v>77</v>
      </c>
      <c r="AM2700" s="128" t="s">
        <v>20591</v>
      </c>
      <c r="AN2700" s="129"/>
      <c r="AO2700" s="127" t="s">
        <v>79</v>
      </c>
      <c r="AP2700" s="129"/>
      <c r="AQ2700" s="183"/>
      <c r="AR2700" s="183"/>
      <c r="AS2700" s="183"/>
    </row>
    <row r="2701" spans="1:45" customFormat="1" ht="30" hidden="1" customHeight="1">
      <c r="A2701" s="204" t="s">
        <v>49</v>
      </c>
      <c r="B2701" s="200" t="s">
        <v>14615</v>
      </c>
      <c r="C2701" s="200" t="s">
        <v>14616</v>
      </c>
      <c r="D2701" s="200" t="s">
        <v>20566</v>
      </c>
      <c r="E2701" s="200" t="s">
        <v>20567</v>
      </c>
      <c r="F2701" s="206" t="s">
        <v>20592</v>
      </c>
      <c r="G2701" s="201" t="s">
        <v>20593</v>
      </c>
      <c r="H2701" s="205" t="s">
        <v>20594</v>
      </c>
      <c r="I2701" s="204" t="s">
        <v>20595</v>
      </c>
      <c r="J2701" s="207" t="s">
        <v>20596</v>
      </c>
      <c r="K2701" s="208" t="s">
        <v>20597</v>
      </c>
      <c r="L2701" s="200" t="s">
        <v>60</v>
      </c>
      <c r="M2701" s="205" t="s">
        <v>61</v>
      </c>
      <c r="N2701" s="205" t="s">
        <v>62</v>
      </c>
      <c r="O2701" s="205" t="s">
        <v>91</v>
      </c>
      <c r="P2701" s="205" t="s">
        <v>92</v>
      </c>
      <c r="Q2701" s="205" t="s">
        <v>65</v>
      </c>
      <c r="R2701" s="205" t="s">
        <v>14616</v>
      </c>
      <c r="S2701" s="205" t="s">
        <v>20567</v>
      </c>
      <c r="T2701" s="205" t="s">
        <v>66</v>
      </c>
      <c r="U2701" s="208" t="s">
        <v>20598</v>
      </c>
      <c r="V2701" s="205">
        <v>1</v>
      </c>
      <c r="W2701" s="205" t="s">
        <v>68</v>
      </c>
      <c r="X2701" s="205" t="s">
        <v>69</v>
      </c>
      <c r="Y2701" s="205" t="s">
        <v>70</v>
      </c>
      <c r="Z2701" s="205" t="s">
        <v>14615</v>
      </c>
      <c r="AA2701" s="234" t="s">
        <v>71</v>
      </c>
      <c r="AB2701" s="216">
        <v>46310</v>
      </c>
      <c r="AC2701" s="205"/>
      <c r="AD2701" s="230" t="s">
        <v>72</v>
      </c>
      <c r="AE2701" s="126" t="s">
        <v>73</v>
      </c>
      <c r="AF2701" s="127" t="s">
        <v>74</v>
      </c>
      <c r="AG2701" s="128"/>
      <c r="AH2701" s="129"/>
      <c r="AI2701" s="129"/>
      <c r="AJ2701" s="126" t="s">
        <v>75</v>
      </c>
      <c r="AK2701" s="127" t="s">
        <v>76</v>
      </c>
      <c r="AL2701" s="129" t="s">
        <v>77</v>
      </c>
      <c r="AM2701" s="128" t="s">
        <v>20599</v>
      </c>
      <c r="AN2701" s="129"/>
      <c r="AO2701" s="127" t="s">
        <v>79</v>
      </c>
      <c r="AP2701" s="129"/>
      <c r="AQ2701" s="183"/>
      <c r="AR2701" s="183"/>
      <c r="AS2701" s="183"/>
    </row>
    <row r="2702" spans="1:45" customFormat="1" ht="30" hidden="1" customHeight="1">
      <c r="A2702" s="204" t="s">
        <v>49</v>
      </c>
      <c r="B2702" s="200" t="s">
        <v>14615</v>
      </c>
      <c r="C2702" s="200" t="s">
        <v>14616</v>
      </c>
      <c r="D2702" s="200" t="s">
        <v>17568</v>
      </c>
      <c r="E2702" s="200" t="s">
        <v>20600</v>
      </c>
      <c r="F2702" s="206" t="s">
        <v>20601</v>
      </c>
      <c r="G2702" s="201" t="s">
        <v>20602</v>
      </c>
      <c r="H2702" s="205" t="s">
        <v>20603</v>
      </c>
      <c r="I2702" s="204" t="s">
        <v>20604</v>
      </c>
      <c r="J2702" s="207" t="s">
        <v>20605</v>
      </c>
      <c r="K2702" s="208" t="s">
        <v>20606</v>
      </c>
      <c r="L2702" s="200" t="s">
        <v>90</v>
      </c>
      <c r="M2702" s="205" t="s">
        <v>61</v>
      </c>
      <c r="N2702" s="205" t="s">
        <v>62</v>
      </c>
      <c r="O2702" s="205" t="s">
        <v>91</v>
      </c>
      <c r="P2702" s="205" t="s">
        <v>92</v>
      </c>
      <c r="Q2702" s="205" t="s">
        <v>65</v>
      </c>
      <c r="R2702" s="205" t="s">
        <v>14616</v>
      </c>
      <c r="S2702" s="205" t="s">
        <v>20600</v>
      </c>
      <c r="T2702" s="205" t="s">
        <v>93</v>
      </c>
      <c r="U2702" s="208" t="s">
        <v>17576</v>
      </c>
      <c r="V2702" s="205">
        <v>0.95</v>
      </c>
      <c r="W2702" s="205" t="s">
        <v>68</v>
      </c>
      <c r="X2702" s="205" t="s">
        <v>69</v>
      </c>
      <c r="Y2702" s="205" t="s">
        <v>70</v>
      </c>
      <c r="Z2702" s="205" t="s">
        <v>95</v>
      </c>
      <c r="AA2702" s="234" t="s">
        <v>71</v>
      </c>
      <c r="AB2702" s="216">
        <v>46310</v>
      </c>
      <c r="AC2702" s="205"/>
      <c r="AD2702" s="230" t="s">
        <v>72</v>
      </c>
      <c r="AE2702" s="126" t="s">
        <v>73</v>
      </c>
      <c r="AF2702" s="127" t="s">
        <v>74</v>
      </c>
      <c r="AG2702" s="128"/>
      <c r="AH2702" s="129"/>
      <c r="AI2702" s="129"/>
      <c r="AJ2702" s="126" t="s">
        <v>75</v>
      </c>
      <c r="AK2702" s="127" t="s">
        <v>76</v>
      </c>
      <c r="AL2702" s="129" t="s">
        <v>77</v>
      </c>
      <c r="AM2702" s="128" t="s">
        <v>17577</v>
      </c>
      <c r="AN2702" s="129"/>
      <c r="AO2702" s="127" t="s">
        <v>79</v>
      </c>
      <c r="AP2702" s="129"/>
      <c r="AQ2702" s="183"/>
      <c r="AR2702" s="183"/>
      <c r="AS2702" s="183"/>
    </row>
    <row r="2703" spans="1:45" customFormat="1" ht="30" hidden="1" customHeight="1">
      <c r="A2703" s="204" t="s">
        <v>49</v>
      </c>
      <c r="B2703" s="200" t="s">
        <v>14615</v>
      </c>
      <c r="C2703" s="200" t="s">
        <v>14616</v>
      </c>
      <c r="D2703" s="200" t="s">
        <v>17568</v>
      </c>
      <c r="E2703" s="200" t="s">
        <v>20600</v>
      </c>
      <c r="F2703" s="206" t="s">
        <v>20607</v>
      </c>
      <c r="G2703" s="201" t="s">
        <v>20608</v>
      </c>
      <c r="H2703" s="205" t="s">
        <v>20609</v>
      </c>
      <c r="I2703" s="204" t="s">
        <v>20610</v>
      </c>
      <c r="J2703" s="207" t="s">
        <v>20611</v>
      </c>
      <c r="K2703" s="208" t="s">
        <v>20612</v>
      </c>
      <c r="L2703" s="200" t="s">
        <v>60</v>
      </c>
      <c r="M2703" s="205" t="s">
        <v>61</v>
      </c>
      <c r="N2703" s="205" t="s">
        <v>62</v>
      </c>
      <c r="O2703" s="205" t="s">
        <v>91</v>
      </c>
      <c r="P2703" s="205" t="s">
        <v>92</v>
      </c>
      <c r="Q2703" s="205" t="s">
        <v>65</v>
      </c>
      <c r="R2703" s="205" t="s">
        <v>14616</v>
      </c>
      <c r="S2703" s="205" t="s">
        <v>20600</v>
      </c>
      <c r="T2703" s="205" t="s">
        <v>66</v>
      </c>
      <c r="U2703" s="208" t="s">
        <v>17584</v>
      </c>
      <c r="V2703" s="205">
        <v>1</v>
      </c>
      <c r="W2703" s="205" t="s">
        <v>68</v>
      </c>
      <c r="X2703" s="205" t="s">
        <v>69</v>
      </c>
      <c r="Y2703" s="205" t="s">
        <v>70</v>
      </c>
      <c r="Z2703" s="205" t="s">
        <v>647</v>
      </c>
      <c r="AA2703" s="234" t="s">
        <v>71</v>
      </c>
      <c r="AB2703" s="216">
        <v>46310</v>
      </c>
      <c r="AC2703" s="205"/>
      <c r="AD2703" s="230" t="s">
        <v>72</v>
      </c>
      <c r="AE2703" s="126" t="s">
        <v>73</v>
      </c>
      <c r="AF2703" s="127" t="s">
        <v>74</v>
      </c>
      <c r="AG2703" s="128"/>
      <c r="AH2703" s="129"/>
      <c r="AI2703" s="129"/>
      <c r="AJ2703" s="126" t="s">
        <v>75</v>
      </c>
      <c r="AK2703" s="127" t="s">
        <v>76</v>
      </c>
      <c r="AL2703" s="129" t="s">
        <v>77</v>
      </c>
      <c r="AM2703" s="128" t="s">
        <v>20613</v>
      </c>
      <c r="AN2703" s="129"/>
      <c r="AO2703" s="127" t="s">
        <v>79</v>
      </c>
      <c r="AP2703" s="129"/>
      <c r="AQ2703" s="183"/>
      <c r="AR2703" s="183"/>
      <c r="AS2703" s="183"/>
    </row>
    <row r="2704" spans="1:45" customFormat="1" ht="30" hidden="1" customHeight="1">
      <c r="A2704" s="204" t="s">
        <v>49</v>
      </c>
      <c r="B2704" s="200" t="s">
        <v>14615</v>
      </c>
      <c r="C2704" s="200" t="s">
        <v>14616</v>
      </c>
      <c r="D2704" s="200" t="s">
        <v>17568</v>
      </c>
      <c r="E2704" s="200" t="s">
        <v>20600</v>
      </c>
      <c r="F2704" s="206" t="s">
        <v>20614</v>
      </c>
      <c r="G2704" s="201" t="s">
        <v>20615</v>
      </c>
      <c r="H2704" s="205" t="s">
        <v>20616</v>
      </c>
      <c r="I2704" s="204" t="s">
        <v>20617</v>
      </c>
      <c r="J2704" s="207" t="s">
        <v>20618</v>
      </c>
      <c r="K2704" s="208" t="s">
        <v>20619</v>
      </c>
      <c r="L2704" s="200" t="s">
        <v>60</v>
      </c>
      <c r="M2704" s="205" t="s">
        <v>61</v>
      </c>
      <c r="N2704" s="205" t="s">
        <v>62</v>
      </c>
      <c r="O2704" s="205" t="s">
        <v>91</v>
      </c>
      <c r="P2704" s="205" t="s">
        <v>92</v>
      </c>
      <c r="Q2704" s="205" t="s">
        <v>65</v>
      </c>
      <c r="R2704" s="205" t="s">
        <v>14616</v>
      </c>
      <c r="S2704" s="205" t="s">
        <v>20600</v>
      </c>
      <c r="T2704" s="205" t="s">
        <v>66</v>
      </c>
      <c r="U2704" s="208" t="s">
        <v>17592</v>
      </c>
      <c r="V2704" s="205">
        <v>1</v>
      </c>
      <c r="W2704" s="205" t="s">
        <v>68</v>
      </c>
      <c r="X2704" s="205" t="s">
        <v>69</v>
      </c>
      <c r="Y2704" s="205" t="s">
        <v>70</v>
      </c>
      <c r="Z2704" s="205" t="s">
        <v>14615</v>
      </c>
      <c r="AA2704" s="234" t="s">
        <v>71</v>
      </c>
      <c r="AB2704" s="216">
        <v>46310</v>
      </c>
      <c r="AC2704" s="205"/>
      <c r="AD2704" s="230" t="s">
        <v>72</v>
      </c>
      <c r="AE2704" s="126" t="s">
        <v>73</v>
      </c>
      <c r="AF2704" s="127" t="s">
        <v>74</v>
      </c>
      <c r="AG2704" s="128"/>
      <c r="AH2704" s="129"/>
      <c r="AI2704" s="129"/>
      <c r="AJ2704" s="126" t="s">
        <v>75</v>
      </c>
      <c r="AK2704" s="127" t="s">
        <v>76</v>
      </c>
      <c r="AL2704" s="129" t="s">
        <v>77</v>
      </c>
      <c r="AM2704" s="128" t="s">
        <v>20620</v>
      </c>
      <c r="AN2704" s="129"/>
      <c r="AO2704" s="127" t="s">
        <v>79</v>
      </c>
      <c r="AP2704" s="129"/>
      <c r="AQ2704" s="183"/>
      <c r="AR2704" s="183"/>
      <c r="AS2704" s="183"/>
    </row>
    <row r="2705" spans="1:45" customFormat="1" ht="30" hidden="1" customHeight="1">
      <c r="A2705" s="204" t="s">
        <v>49</v>
      </c>
      <c r="B2705" s="200" t="s">
        <v>14615</v>
      </c>
      <c r="C2705" s="200" t="s">
        <v>14616</v>
      </c>
      <c r="D2705" s="200" t="s">
        <v>17568</v>
      </c>
      <c r="E2705" s="200" t="s">
        <v>20600</v>
      </c>
      <c r="F2705" s="206" t="s">
        <v>20621</v>
      </c>
      <c r="G2705" s="201" t="s">
        <v>20622</v>
      </c>
      <c r="H2705" s="205" t="s">
        <v>20623</v>
      </c>
      <c r="I2705" s="204" t="s">
        <v>20624</v>
      </c>
      <c r="J2705" s="207" t="s">
        <v>20625</v>
      </c>
      <c r="K2705" s="208" t="s">
        <v>20626</v>
      </c>
      <c r="L2705" s="200" t="s">
        <v>60</v>
      </c>
      <c r="M2705" s="205" t="s">
        <v>61</v>
      </c>
      <c r="N2705" s="205" t="s">
        <v>62</v>
      </c>
      <c r="O2705" s="205" t="s">
        <v>91</v>
      </c>
      <c r="P2705" s="205" t="s">
        <v>92</v>
      </c>
      <c r="Q2705" s="205" t="s">
        <v>65</v>
      </c>
      <c r="R2705" s="205" t="s">
        <v>14616</v>
      </c>
      <c r="S2705" s="205" t="s">
        <v>20600</v>
      </c>
      <c r="T2705" s="205" t="s">
        <v>66</v>
      </c>
      <c r="U2705" s="208" t="s">
        <v>17600</v>
      </c>
      <c r="V2705" s="205">
        <v>1</v>
      </c>
      <c r="W2705" s="205" t="s">
        <v>68</v>
      </c>
      <c r="X2705" s="205" t="s">
        <v>69</v>
      </c>
      <c r="Y2705" s="205" t="s">
        <v>70</v>
      </c>
      <c r="Z2705" s="205" t="s">
        <v>14615</v>
      </c>
      <c r="AA2705" s="234" t="s">
        <v>71</v>
      </c>
      <c r="AB2705" s="216">
        <v>46310</v>
      </c>
      <c r="AC2705" s="205"/>
      <c r="AD2705" s="230" t="s">
        <v>72</v>
      </c>
      <c r="AE2705" s="126" t="s">
        <v>73</v>
      </c>
      <c r="AF2705" s="127" t="s">
        <v>74</v>
      </c>
      <c r="AG2705" s="128"/>
      <c r="AH2705" s="129"/>
      <c r="AI2705" s="129"/>
      <c r="AJ2705" s="126" t="s">
        <v>75</v>
      </c>
      <c r="AK2705" s="127" t="s">
        <v>76</v>
      </c>
      <c r="AL2705" s="129" t="s">
        <v>77</v>
      </c>
      <c r="AM2705" s="128" t="s">
        <v>20627</v>
      </c>
      <c r="AN2705" s="129"/>
      <c r="AO2705" s="127" t="s">
        <v>79</v>
      </c>
      <c r="AP2705" s="129"/>
      <c r="AQ2705" s="183"/>
      <c r="AR2705" s="183"/>
      <c r="AS2705" s="183"/>
    </row>
    <row r="2706" spans="1:45" customFormat="1" ht="30" hidden="1" customHeight="1">
      <c r="A2706" s="204" t="s">
        <v>49</v>
      </c>
      <c r="B2706" s="200" t="s">
        <v>14615</v>
      </c>
      <c r="C2706" s="200" t="s">
        <v>14616</v>
      </c>
      <c r="D2706" s="200" t="s">
        <v>8246</v>
      </c>
      <c r="E2706" s="200" t="s">
        <v>20628</v>
      </c>
      <c r="F2706" s="206" t="s">
        <v>20629</v>
      </c>
      <c r="G2706" s="206" t="s">
        <v>20630</v>
      </c>
      <c r="H2706" s="205" t="s">
        <v>20631</v>
      </c>
      <c r="I2706" s="204" t="s">
        <v>20632</v>
      </c>
      <c r="J2706" s="207" t="s">
        <v>20633</v>
      </c>
      <c r="K2706" s="208" t="s">
        <v>20634</v>
      </c>
      <c r="L2706" s="205" t="s">
        <v>60</v>
      </c>
      <c r="M2706" s="205" t="s">
        <v>61</v>
      </c>
      <c r="N2706" s="205" t="s">
        <v>62</v>
      </c>
      <c r="O2706" s="205" t="s">
        <v>91</v>
      </c>
      <c r="P2706" s="205" t="s">
        <v>92</v>
      </c>
      <c r="Q2706" s="205" t="s">
        <v>65</v>
      </c>
      <c r="R2706" s="205" t="s">
        <v>14616</v>
      </c>
      <c r="S2706" s="205" t="s">
        <v>20628</v>
      </c>
      <c r="T2706" s="205" t="s">
        <v>777</v>
      </c>
      <c r="U2706" s="208" t="s">
        <v>20635</v>
      </c>
      <c r="V2706" s="205">
        <v>1</v>
      </c>
      <c r="W2706" s="205" t="s">
        <v>68</v>
      </c>
      <c r="X2706" s="205" t="s">
        <v>14650</v>
      </c>
      <c r="Y2706" s="205" t="s">
        <v>70</v>
      </c>
      <c r="Z2706" s="205" t="s">
        <v>647</v>
      </c>
      <c r="AA2706" s="234" t="s">
        <v>71</v>
      </c>
      <c r="AB2706" s="216">
        <v>46310</v>
      </c>
      <c r="AC2706" s="205"/>
      <c r="AD2706" s="230" t="s">
        <v>375</v>
      </c>
      <c r="AE2706" s="126" t="s">
        <v>75</v>
      </c>
      <c r="AF2706" s="127" t="s">
        <v>76</v>
      </c>
      <c r="AG2706" s="128" t="s">
        <v>15007</v>
      </c>
      <c r="AH2706" s="129"/>
      <c r="AI2706" s="129"/>
      <c r="AJ2706" s="126" t="s">
        <v>73</v>
      </c>
      <c r="AK2706" s="127"/>
      <c r="AL2706" s="129"/>
      <c r="AM2706" s="128"/>
      <c r="AN2706" s="129"/>
      <c r="AO2706" s="127" t="s">
        <v>79</v>
      </c>
      <c r="AP2706" s="129"/>
      <c r="AQ2706" s="183"/>
      <c r="AR2706" s="183"/>
      <c r="AS2706" s="183"/>
    </row>
    <row r="2707" spans="1:45" customFormat="1" ht="30" hidden="1" customHeight="1">
      <c r="A2707" s="204" t="s">
        <v>49</v>
      </c>
      <c r="B2707" s="200" t="s">
        <v>14615</v>
      </c>
      <c r="C2707" s="200" t="s">
        <v>14616</v>
      </c>
      <c r="D2707" s="200" t="s">
        <v>8246</v>
      </c>
      <c r="E2707" s="200" t="s">
        <v>20628</v>
      </c>
      <c r="F2707" s="206" t="s">
        <v>20636</v>
      </c>
      <c r="G2707" s="201" t="s">
        <v>20637</v>
      </c>
      <c r="H2707" s="205" t="s">
        <v>20638</v>
      </c>
      <c r="I2707" s="204" t="s">
        <v>20639</v>
      </c>
      <c r="J2707" s="207" t="s">
        <v>20640</v>
      </c>
      <c r="K2707" s="208" t="s">
        <v>20641</v>
      </c>
      <c r="L2707" s="200" t="s">
        <v>90</v>
      </c>
      <c r="M2707" s="205" t="s">
        <v>61</v>
      </c>
      <c r="N2707" s="205" t="s">
        <v>62</v>
      </c>
      <c r="O2707" s="205" t="s">
        <v>91</v>
      </c>
      <c r="P2707" s="205" t="s">
        <v>92</v>
      </c>
      <c r="Q2707" s="205" t="s">
        <v>65</v>
      </c>
      <c r="R2707" s="205" t="s">
        <v>14616</v>
      </c>
      <c r="S2707" s="205" t="s">
        <v>20628</v>
      </c>
      <c r="T2707" s="205" t="s">
        <v>93</v>
      </c>
      <c r="U2707" s="208" t="s">
        <v>8254</v>
      </c>
      <c r="V2707" s="205">
        <v>0.95</v>
      </c>
      <c r="W2707" s="205" t="s">
        <v>68</v>
      </c>
      <c r="X2707" s="205" t="s">
        <v>69</v>
      </c>
      <c r="Y2707" s="205" t="s">
        <v>70</v>
      </c>
      <c r="Z2707" s="205" t="s">
        <v>95</v>
      </c>
      <c r="AA2707" s="234" t="s">
        <v>71</v>
      </c>
      <c r="AB2707" s="216">
        <v>46310</v>
      </c>
      <c r="AC2707" s="205"/>
      <c r="AD2707" s="230" t="s">
        <v>72</v>
      </c>
      <c r="AE2707" s="126" t="s">
        <v>73</v>
      </c>
      <c r="AF2707" s="127" t="s">
        <v>74</v>
      </c>
      <c r="AG2707" s="128"/>
      <c r="AH2707" s="129"/>
      <c r="AI2707" s="129"/>
      <c r="AJ2707" s="126" t="s">
        <v>75</v>
      </c>
      <c r="AK2707" s="127" t="s">
        <v>76</v>
      </c>
      <c r="AL2707" s="129" t="s">
        <v>77</v>
      </c>
      <c r="AM2707" s="128" t="s">
        <v>20642</v>
      </c>
      <c r="AN2707" s="129"/>
      <c r="AO2707" s="127" t="s">
        <v>79</v>
      </c>
      <c r="AP2707" s="129"/>
      <c r="AQ2707" s="183"/>
      <c r="AR2707" s="183"/>
      <c r="AS2707" s="183"/>
    </row>
    <row r="2708" spans="1:45" customFormat="1" ht="30" hidden="1" customHeight="1">
      <c r="A2708" s="204" t="s">
        <v>49</v>
      </c>
      <c r="B2708" s="200" t="s">
        <v>14615</v>
      </c>
      <c r="C2708" s="200" t="s">
        <v>14616</v>
      </c>
      <c r="D2708" s="200" t="s">
        <v>8246</v>
      </c>
      <c r="E2708" s="200" t="s">
        <v>20628</v>
      </c>
      <c r="F2708" s="206" t="s">
        <v>20643</v>
      </c>
      <c r="G2708" s="201" t="s">
        <v>20644</v>
      </c>
      <c r="H2708" s="205" t="s">
        <v>20645</v>
      </c>
      <c r="I2708" s="204" t="s">
        <v>20646</v>
      </c>
      <c r="J2708" s="207" t="s">
        <v>20647</v>
      </c>
      <c r="K2708" s="208" t="s">
        <v>20648</v>
      </c>
      <c r="L2708" s="200" t="s">
        <v>60</v>
      </c>
      <c r="M2708" s="205" t="s">
        <v>61</v>
      </c>
      <c r="N2708" s="205" t="s">
        <v>62</v>
      </c>
      <c r="O2708" s="205" t="s">
        <v>91</v>
      </c>
      <c r="P2708" s="205" t="s">
        <v>92</v>
      </c>
      <c r="Q2708" s="205" t="s">
        <v>65</v>
      </c>
      <c r="R2708" s="205" t="s">
        <v>14616</v>
      </c>
      <c r="S2708" s="205" t="s">
        <v>20628</v>
      </c>
      <c r="T2708" s="205" t="s">
        <v>66</v>
      </c>
      <c r="U2708" s="208" t="s">
        <v>20649</v>
      </c>
      <c r="V2708" s="205">
        <v>1</v>
      </c>
      <c r="W2708" s="205" t="s">
        <v>68</v>
      </c>
      <c r="X2708" s="205" t="s">
        <v>69</v>
      </c>
      <c r="Y2708" s="205" t="s">
        <v>70</v>
      </c>
      <c r="Z2708" s="205" t="s">
        <v>647</v>
      </c>
      <c r="AA2708" s="234" t="s">
        <v>71</v>
      </c>
      <c r="AB2708" s="216">
        <v>46310</v>
      </c>
      <c r="AC2708" s="205"/>
      <c r="AD2708" s="230" t="s">
        <v>72</v>
      </c>
      <c r="AE2708" s="126" t="s">
        <v>73</v>
      </c>
      <c r="AF2708" s="127" t="s">
        <v>74</v>
      </c>
      <c r="AG2708" s="128"/>
      <c r="AH2708" s="129"/>
      <c r="AI2708" s="129"/>
      <c r="AJ2708" s="126" t="s">
        <v>75</v>
      </c>
      <c r="AK2708" s="127" t="s">
        <v>76</v>
      </c>
      <c r="AL2708" s="129" t="s">
        <v>77</v>
      </c>
      <c r="AM2708" s="128" t="s">
        <v>20650</v>
      </c>
      <c r="AN2708" s="129"/>
      <c r="AO2708" s="127" t="s">
        <v>79</v>
      </c>
      <c r="AP2708" s="129"/>
      <c r="AQ2708" s="183"/>
      <c r="AR2708" s="183"/>
      <c r="AS2708" s="183"/>
    </row>
    <row r="2709" spans="1:45" customFormat="1" ht="30" hidden="1" customHeight="1">
      <c r="A2709" s="204" t="s">
        <v>49</v>
      </c>
      <c r="B2709" s="200" t="s">
        <v>14615</v>
      </c>
      <c r="C2709" s="200" t="s">
        <v>14616</v>
      </c>
      <c r="D2709" s="200" t="s">
        <v>8246</v>
      </c>
      <c r="E2709" s="200" t="s">
        <v>20628</v>
      </c>
      <c r="F2709" s="206" t="s">
        <v>20651</v>
      </c>
      <c r="G2709" s="201" t="s">
        <v>20652</v>
      </c>
      <c r="H2709" s="205" t="s">
        <v>20653</v>
      </c>
      <c r="I2709" s="204" t="s">
        <v>20654</v>
      </c>
      <c r="J2709" s="207" t="s">
        <v>20655</v>
      </c>
      <c r="K2709" s="208" t="s">
        <v>20656</v>
      </c>
      <c r="L2709" s="200" t="s">
        <v>60</v>
      </c>
      <c r="M2709" s="205" t="s">
        <v>61</v>
      </c>
      <c r="N2709" s="205" t="s">
        <v>62</v>
      </c>
      <c r="O2709" s="205" t="s">
        <v>91</v>
      </c>
      <c r="P2709" s="205" t="s">
        <v>92</v>
      </c>
      <c r="Q2709" s="205" t="s">
        <v>65</v>
      </c>
      <c r="R2709" s="205" t="s">
        <v>14616</v>
      </c>
      <c r="S2709" s="205" t="s">
        <v>20628</v>
      </c>
      <c r="T2709" s="205" t="s">
        <v>66</v>
      </c>
      <c r="U2709" s="208" t="s">
        <v>20657</v>
      </c>
      <c r="V2709" s="205">
        <v>1</v>
      </c>
      <c r="W2709" s="205" t="s">
        <v>68</v>
      </c>
      <c r="X2709" s="205" t="s">
        <v>69</v>
      </c>
      <c r="Y2709" s="205" t="s">
        <v>70</v>
      </c>
      <c r="Z2709" s="205" t="s">
        <v>14615</v>
      </c>
      <c r="AA2709" s="234" t="s">
        <v>71</v>
      </c>
      <c r="AB2709" s="216">
        <v>46310</v>
      </c>
      <c r="AC2709" s="205"/>
      <c r="AD2709" s="230" t="s">
        <v>72</v>
      </c>
      <c r="AE2709" s="126" t="s">
        <v>73</v>
      </c>
      <c r="AF2709" s="127" t="s">
        <v>74</v>
      </c>
      <c r="AG2709" s="128"/>
      <c r="AH2709" s="129"/>
      <c r="AI2709" s="129"/>
      <c r="AJ2709" s="126" t="s">
        <v>75</v>
      </c>
      <c r="AK2709" s="127" t="s">
        <v>76</v>
      </c>
      <c r="AL2709" s="129" t="s">
        <v>77</v>
      </c>
      <c r="AM2709" s="128" t="s">
        <v>20658</v>
      </c>
      <c r="AN2709" s="129"/>
      <c r="AO2709" s="127" t="s">
        <v>79</v>
      </c>
      <c r="AP2709" s="129"/>
      <c r="AQ2709" s="183"/>
      <c r="AR2709" s="183"/>
      <c r="AS2709" s="183"/>
    </row>
    <row r="2710" spans="1:45" customFormat="1" ht="30" hidden="1" customHeight="1">
      <c r="A2710" s="204" t="s">
        <v>49</v>
      </c>
      <c r="B2710" s="200" t="s">
        <v>14615</v>
      </c>
      <c r="C2710" s="200" t="s">
        <v>14616</v>
      </c>
      <c r="D2710" s="200" t="s">
        <v>20659</v>
      </c>
      <c r="E2710" s="200" t="s">
        <v>20660</v>
      </c>
      <c r="F2710" s="206" t="s">
        <v>20661</v>
      </c>
      <c r="G2710" s="201" t="s">
        <v>20662</v>
      </c>
      <c r="H2710" s="205" t="s">
        <v>20663</v>
      </c>
      <c r="I2710" s="204" t="s">
        <v>20664</v>
      </c>
      <c r="J2710" s="207" t="s">
        <v>20665</v>
      </c>
      <c r="K2710" s="208" t="s">
        <v>20666</v>
      </c>
      <c r="L2710" s="200" t="s">
        <v>90</v>
      </c>
      <c r="M2710" s="205" t="s">
        <v>61</v>
      </c>
      <c r="N2710" s="205" t="s">
        <v>62</v>
      </c>
      <c r="O2710" s="205" t="s">
        <v>91</v>
      </c>
      <c r="P2710" s="205" t="s">
        <v>92</v>
      </c>
      <c r="Q2710" s="205" t="s">
        <v>65</v>
      </c>
      <c r="R2710" s="205" t="s">
        <v>14616</v>
      </c>
      <c r="S2710" s="205" t="s">
        <v>20660</v>
      </c>
      <c r="T2710" s="205" t="s">
        <v>93</v>
      </c>
      <c r="U2710" s="208" t="s">
        <v>20667</v>
      </c>
      <c r="V2710" s="205">
        <v>0.95</v>
      </c>
      <c r="W2710" s="205" t="s">
        <v>68</v>
      </c>
      <c r="X2710" s="205" t="s">
        <v>69</v>
      </c>
      <c r="Y2710" s="205" t="s">
        <v>70</v>
      </c>
      <c r="Z2710" s="205" t="s">
        <v>95</v>
      </c>
      <c r="AA2710" s="234" t="s">
        <v>71</v>
      </c>
      <c r="AB2710" s="216">
        <v>46310</v>
      </c>
      <c r="AC2710" s="205"/>
      <c r="AD2710" s="230" t="s">
        <v>72</v>
      </c>
      <c r="AE2710" s="126" t="s">
        <v>73</v>
      </c>
      <c r="AF2710" s="127" t="s">
        <v>74</v>
      </c>
      <c r="AG2710" s="128"/>
      <c r="AH2710" s="129"/>
      <c r="AI2710" s="129"/>
      <c r="AJ2710" s="126" t="s">
        <v>75</v>
      </c>
      <c r="AK2710" s="127" t="s">
        <v>76</v>
      </c>
      <c r="AL2710" s="129" t="s">
        <v>77</v>
      </c>
      <c r="AM2710" s="128" t="s">
        <v>20668</v>
      </c>
      <c r="AN2710" s="129"/>
      <c r="AO2710" s="127" t="s">
        <v>79</v>
      </c>
      <c r="AP2710" s="129"/>
      <c r="AQ2710" s="183"/>
      <c r="AR2710" s="183"/>
      <c r="AS2710" s="183"/>
    </row>
    <row r="2711" spans="1:45" customFormat="1" ht="30" hidden="1" customHeight="1">
      <c r="A2711" s="204" t="s">
        <v>49</v>
      </c>
      <c r="B2711" s="200" t="s">
        <v>14615</v>
      </c>
      <c r="C2711" s="200" t="s">
        <v>14616</v>
      </c>
      <c r="D2711" s="200" t="s">
        <v>20659</v>
      </c>
      <c r="E2711" s="200" t="s">
        <v>20660</v>
      </c>
      <c r="F2711" s="206" t="s">
        <v>20669</v>
      </c>
      <c r="G2711" s="201" t="s">
        <v>20670</v>
      </c>
      <c r="H2711" s="205" t="s">
        <v>20671</v>
      </c>
      <c r="I2711" s="204" t="s">
        <v>20672</v>
      </c>
      <c r="J2711" s="207" t="s">
        <v>20673</v>
      </c>
      <c r="K2711" s="208" t="s">
        <v>20674</v>
      </c>
      <c r="L2711" s="200" t="s">
        <v>60</v>
      </c>
      <c r="M2711" s="205" t="s">
        <v>61</v>
      </c>
      <c r="N2711" s="205" t="s">
        <v>62</v>
      </c>
      <c r="O2711" s="205" t="s">
        <v>91</v>
      </c>
      <c r="P2711" s="205" t="s">
        <v>92</v>
      </c>
      <c r="Q2711" s="205" t="s">
        <v>65</v>
      </c>
      <c r="R2711" s="205" t="s">
        <v>14616</v>
      </c>
      <c r="S2711" s="205" t="s">
        <v>20660</v>
      </c>
      <c r="T2711" s="205" t="s">
        <v>66</v>
      </c>
      <c r="U2711" s="208" t="s">
        <v>20675</v>
      </c>
      <c r="V2711" s="205">
        <v>1</v>
      </c>
      <c r="W2711" s="205" t="s">
        <v>68</v>
      </c>
      <c r="X2711" s="205" t="s">
        <v>69</v>
      </c>
      <c r="Y2711" s="205" t="s">
        <v>70</v>
      </c>
      <c r="Z2711" s="205" t="s">
        <v>647</v>
      </c>
      <c r="AA2711" s="234" t="s">
        <v>71</v>
      </c>
      <c r="AB2711" s="216">
        <v>46310</v>
      </c>
      <c r="AC2711" s="205"/>
      <c r="AD2711" s="230" t="s">
        <v>72</v>
      </c>
      <c r="AE2711" s="126" t="s">
        <v>73</v>
      </c>
      <c r="AF2711" s="127" t="s">
        <v>74</v>
      </c>
      <c r="AG2711" s="128"/>
      <c r="AH2711" s="129"/>
      <c r="AI2711" s="129"/>
      <c r="AJ2711" s="126" t="s">
        <v>75</v>
      </c>
      <c r="AK2711" s="127" t="s">
        <v>76</v>
      </c>
      <c r="AL2711" s="129" t="s">
        <v>77</v>
      </c>
      <c r="AM2711" s="128" t="s">
        <v>20676</v>
      </c>
      <c r="AN2711" s="129"/>
      <c r="AO2711" s="127" t="s">
        <v>79</v>
      </c>
      <c r="AP2711" s="129"/>
      <c r="AQ2711" s="183"/>
      <c r="AR2711" s="183"/>
      <c r="AS2711" s="183"/>
    </row>
    <row r="2712" spans="1:45" customFormat="1" ht="30" hidden="1" customHeight="1">
      <c r="A2712" s="204" t="s">
        <v>49</v>
      </c>
      <c r="B2712" s="200" t="s">
        <v>14615</v>
      </c>
      <c r="C2712" s="200" t="s">
        <v>14616</v>
      </c>
      <c r="D2712" s="200" t="s">
        <v>20659</v>
      </c>
      <c r="E2712" s="200" t="s">
        <v>20660</v>
      </c>
      <c r="F2712" s="206" t="s">
        <v>20677</v>
      </c>
      <c r="G2712" s="201" t="s">
        <v>20678</v>
      </c>
      <c r="H2712" s="205" t="s">
        <v>20679</v>
      </c>
      <c r="I2712" s="204" t="s">
        <v>20680</v>
      </c>
      <c r="J2712" s="207" t="s">
        <v>20681</v>
      </c>
      <c r="K2712" s="208" t="s">
        <v>20682</v>
      </c>
      <c r="L2712" s="200" t="s">
        <v>60</v>
      </c>
      <c r="M2712" s="205" t="s">
        <v>61</v>
      </c>
      <c r="N2712" s="205" t="s">
        <v>62</v>
      </c>
      <c r="O2712" s="205" t="s">
        <v>91</v>
      </c>
      <c r="P2712" s="205" t="s">
        <v>92</v>
      </c>
      <c r="Q2712" s="205" t="s">
        <v>65</v>
      </c>
      <c r="R2712" s="205" t="s">
        <v>14616</v>
      </c>
      <c r="S2712" s="205" t="s">
        <v>20660</v>
      </c>
      <c r="T2712" s="205" t="s">
        <v>66</v>
      </c>
      <c r="U2712" s="208" t="s">
        <v>20683</v>
      </c>
      <c r="V2712" s="205">
        <v>1</v>
      </c>
      <c r="W2712" s="205" t="s">
        <v>68</v>
      </c>
      <c r="X2712" s="205" t="s">
        <v>69</v>
      </c>
      <c r="Y2712" s="205" t="s">
        <v>70</v>
      </c>
      <c r="Z2712" s="205" t="s">
        <v>14615</v>
      </c>
      <c r="AA2712" s="234" t="s">
        <v>71</v>
      </c>
      <c r="AB2712" s="216">
        <v>46310</v>
      </c>
      <c r="AC2712" s="205"/>
      <c r="AD2712" s="230" t="s">
        <v>72</v>
      </c>
      <c r="AE2712" s="126" t="s">
        <v>73</v>
      </c>
      <c r="AF2712" s="127" t="s">
        <v>74</v>
      </c>
      <c r="AG2712" s="128"/>
      <c r="AH2712" s="129"/>
      <c r="AI2712" s="129"/>
      <c r="AJ2712" s="126" t="s">
        <v>75</v>
      </c>
      <c r="AK2712" s="127" t="s">
        <v>76</v>
      </c>
      <c r="AL2712" s="129" t="s">
        <v>77</v>
      </c>
      <c r="AM2712" s="128" t="s">
        <v>20684</v>
      </c>
      <c r="AN2712" s="129"/>
      <c r="AO2712" s="127" t="s">
        <v>79</v>
      </c>
      <c r="AP2712" s="129"/>
      <c r="AQ2712" s="183"/>
      <c r="AR2712" s="183"/>
      <c r="AS2712" s="183"/>
    </row>
    <row r="2713" spans="1:45" customFormat="1" ht="30" hidden="1" customHeight="1">
      <c r="A2713" s="204" t="s">
        <v>49</v>
      </c>
      <c r="B2713" s="200" t="s">
        <v>14615</v>
      </c>
      <c r="C2713" s="200" t="s">
        <v>14616</v>
      </c>
      <c r="D2713" s="200" t="s">
        <v>17956</v>
      </c>
      <c r="E2713" s="200" t="s">
        <v>20685</v>
      </c>
      <c r="F2713" s="206" t="s">
        <v>20686</v>
      </c>
      <c r="G2713" s="201" t="s">
        <v>20687</v>
      </c>
      <c r="H2713" s="205" t="s">
        <v>20688</v>
      </c>
      <c r="I2713" s="204" t="s">
        <v>20689</v>
      </c>
      <c r="J2713" s="207" t="s">
        <v>20690</v>
      </c>
      <c r="K2713" s="208" t="s">
        <v>20691</v>
      </c>
      <c r="L2713" s="200" t="s">
        <v>90</v>
      </c>
      <c r="M2713" s="205" t="s">
        <v>61</v>
      </c>
      <c r="N2713" s="205" t="s">
        <v>62</v>
      </c>
      <c r="O2713" s="205" t="s">
        <v>91</v>
      </c>
      <c r="P2713" s="205" t="s">
        <v>92</v>
      </c>
      <c r="Q2713" s="205" t="s">
        <v>65</v>
      </c>
      <c r="R2713" s="205" t="s">
        <v>14616</v>
      </c>
      <c r="S2713" s="205" t="s">
        <v>20685</v>
      </c>
      <c r="T2713" s="205" t="s">
        <v>93</v>
      </c>
      <c r="U2713" s="208" t="s">
        <v>17964</v>
      </c>
      <c r="V2713" s="205">
        <v>0.95</v>
      </c>
      <c r="W2713" s="205" t="s">
        <v>68</v>
      </c>
      <c r="X2713" s="205" t="s">
        <v>69</v>
      </c>
      <c r="Y2713" s="205" t="s">
        <v>70</v>
      </c>
      <c r="Z2713" s="205" t="s">
        <v>95</v>
      </c>
      <c r="AA2713" s="234" t="s">
        <v>71</v>
      </c>
      <c r="AB2713" s="216">
        <v>46310</v>
      </c>
      <c r="AC2713" s="205"/>
      <c r="AD2713" s="230" t="s">
        <v>72</v>
      </c>
      <c r="AE2713" s="126" t="s">
        <v>73</v>
      </c>
      <c r="AF2713" s="127" t="s">
        <v>74</v>
      </c>
      <c r="AG2713" s="128"/>
      <c r="AH2713" s="129"/>
      <c r="AI2713" s="129"/>
      <c r="AJ2713" s="126" t="s">
        <v>75</v>
      </c>
      <c r="AK2713" s="127" t="s">
        <v>76</v>
      </c>
      <c r="AL2713" s="129" t="s">
        <v>77</v>
      </c>
      <c r="AM2713" s="128" t="s">
        <v>17965</v>
      </c>
      <c r="AN2713" s="129"/>
      <c r="AO2713" s="127" t="s">
        <v>79</v>
      </c>
      <c r="AP2713" s="129"/>
      <c r="AQ2713" s="183"/>
      <c r="AR2713" s="183"/>
      <c r="AS2713" s="183"/>
    </row>
    <row r="2714" spans="1:45" customFormat="1" ht="30" hidden="1" customHeight="1">
      <c r="A2714" s="204" t="s">
        <v>49</v>
      </c>
      <c r="B2714" s="200" t="s">
        <v>14615</v>
      </c>
      <c r="C2714" s="200" t="s">
        <v>14616</v>
      </c>
      <c r="D2714" s="200" t="s">
        <v>17956</v>
      </c>
      <c r="E2714" s="200" t="s">
        <v>20685</v>
      </c>
      <c r="F2714" s="206" t="s">
        <v>20692</v>
      </c>
      <c r="G2714" s="201" t="s">
        <v>20693</v>
      </c>
      <c r="H2714" s="205" t="s">
        <v>20694</v>
      </c>
      <c r="I2714" s="204" t="s">
        <v>20695</v>
      </c>
      <c r="J2714" s="207" t="s">
        <v>20696</v>
      </c>
      <c r="K2714" s="208" t="s">
        <v>20697</v>
      </c>
      <c r="L2714" s="200" t="s">
        <v>60</v>
      </c>
      <c r="M2714" s="205" t="s">
        <v>61</v>
      </c>
      <c r="N2714" s="205" t="s">
        <v>62</v>
      </c>
      <c r="O2714" s="205" t="s">
        <v>91</v>
      </c>
      <c r="P2714" s="205" t="s">
        <v>92</v>
      </c>
      <c r="Q2714" s="205" t="s">
        <v>65</v>
      </c>
      <c r="R2714" s="205" t="s">
        <v>14616</v>
      </c>
      <c r="S2714" s="205" t="s">
        <v>20685</v>
      </c>
      <c r="T2714" s="205" t="s">
        <v>66</v>
      </c>
      <c r="U2714" s="208" t="s">
        <v>17972</v>
      </c>
      <c r="V2714" s="205">
        <v>1</v>
      </c>
      <c r="W2714" s="205" t="s">
        <v>68</v>
      </c>
      <c r="X2714" s="205" t="s">
        <v>69</v>
      </c>
      <c r="Y2714" s="205" t="s">
        <v>70</v>
      </c>
      <c r="Z2714" s="205" t="s">
        <v>647</v>
      </c>
      <c r="AA2714" s="234" t="s">
        <v>71</v>
      </c>
      <c r="AB2714" s="216">
        <v>46310</v>
      </c>
      <c r="AC2714" s="205"/>
      <c r="AD2714" s="230" t="s">
        <v>72</v>
      </c>
      <c r="AE2714" s="126" t="s">
        <v>73</v>
      </c>
      <c r="AF2714" s="127" t="s">
        <v>74</v>
      </c>
      <c r="AG2714" s="128"/>
      <c r="AH2714" s="129"/>
      <c r="AI2714" s="129"/>
      <c r="AJ2714" s="126" t="s">
        <v>75</v>
      </c>
      <c r="AK2714" s="127" t="s">
        <v>76</v>
      </c>
      <c r="AL2714" s="129" t="s">
        <v>77</v>
      </c>
      <c r="AM2714" s="128" t="s">
        <v>20698</v>
      </c>
      <c r="AN2714" s="129"/>
      <c r="AO2714" s="127" t="s">
        <v>79</v>
      </c>
      <c r="AP2714" s="129"/>
      <c r="AQ2714" s="183"/>
      <c r="AR2714" s="183"/>
      <c r="AS2714" s="183"/>
    </row>
    <row r="2715" spans="1:45" customFormat="1" ht="30" hidden="1" customHeight="1">
      <c r="A2715" s="204" t="s">
        <v>49</v>
      </c>
      <c r="B2715" s="200" t="s">
        <v>14615</v>
      </c>
      <c r="C2715" s="200" t="s">
        <v>14616</v>
      </c>
      <c r="D2715" s="200" t="s">
        <v>18068</v>
      </c>
      <c r="E2715" s="200" t="s">
        <v>20699</v>
      </c>
      <c r="F2715" s="206" t="s">
        <v>20700</v>
      </c>
      <c r="G2715" s="201" t="s">
        <v>20701</v>
      </c>
      <c r="H2715" s="205" t="s">
        <v>20702</v>
      </c>
      <c r="I2715" s="204" t="s">
        <v>20703</v>
      </c>
      <c r="J2715" s="207" t="s">
        <v>20704</v>
      </c>
      <c r="K2715" s="208" t="s">
        <v>20705</v>
      </c>
      <c r="L2715" s="200" t="s">
        <v>60</v>
      </c>
      <c r="M2715" s="205" t="s">
        <v>61</v>
      </c>
      <c r="N2715" s="205" t="s">
        <v>62</v>
      </c>
      <c r="O2715" s="205" t="s">
        <v>91</v>
      </c>
      <c r="P2715" s="205" t="s">
        <v>92</v>
      </c>
      <c r="Q2715" s="205" t="s">
        <v>65</v>
      </c>
      <c r="R2715" s="205" t="s">
        <v>14616</v>
      </c>
      <c r="S2715" s="205" t="s">
        <v>20699</v>
      </c>
      <c r="T2715" s="205" t="s">
        <v>66</v>
      </c>
      <c r="U2715" s="208" t="s">
        <v>20706</v>
      </c>
      <c r="V2715" s="205" t="s">
        <v>647</v>
      </c>
      <c r="W2715" s="205" t="s">
        <v>68</v>
      </c>
      <c r="X2715" s="205" t="s">
        <v>69</v>
      </c>
      <c r="Y2715" s="205" t="s">
        <v>70</v>
      </c>
      <c r="Z2715" s="205" t="s">
        <v>647</v>
      </c>
      <c r="AA2715" s="234" t="s">
        <v>71</v>
      </c>
      <c r="AB2715" s="216">
        <v>46310</v>
      </c>
      <c r="AC2715" s="205"/>
      <c r="AD2715" s="230" t="s">
        <v>375</v>
      </c>
      <c r="AE2715" s="126" t="s">
        <v>75</v>
      </c>
      <c r="AF2715" s="127" t="s">
        <v>76</v>
      </c>
      <c r="AG2715" s="128" t="s">
        <v>20707</v>
      </c>
      <c r="AH2715" s="129"/>
      <c r="AI2715" s="129"/>
      <c r="AJ2715" s="126" t="s">
        <v>73</v>
      </c>
      <c r="AK2715" s="127"/>
      <c r="AL2715" s="129"/>
      <c r="AM2715" s="128"/>
      <c r="AN2715" s="129"/>
      <c r="AO2715" s="127" t="s">
        <v>79</v>
      </c>
      <c r="AP2715" s="129"/>
      <c r="AQ2715" s="183"/>
      <c r="AR2715" s="183"/>
      <c r="AS2715" s="183"/>
    </row>
    <row r="2716" spans="1:45" customFormat="1" ht="30" hidden="1" customHeight="1">
      <c r="A2716" s="204" t="s">
        <v>49</v>
      </c>
      <c r="B2716" s="200" t="s">
        <v>14615</v>
      </c>
      <c r="C2716" s="200" t="s">
        <v>14616</v>
      </c>
      <c r="D2716" s="200" t="s">
        <v>18068</v>
      </c>
      <c r="E2716" s="200" t="s">
        <v>20699</v>
      </c>
      <c r="F2716" s="206" t="s">
        <v>20708</v>
      </c>
      <c r="G2716" s="201" t="s">
        <v>20709</v>
      </c>
      <c r="H2716" s="205" t="s">
        <v>20710</v>
      </c>
      <c r="I2716" s="204" t="s">
        <v>20711</v>
      </c>
      <c r="J2716" s="207" t="s">
        <v>20712</v>
      </c>
      <c r="K2716" s="208" t="s">
        <v>20713</v>
      </c>
      <c r="L2716" s="200" t="s">
        <v>90</v>
      </c>
      <c r="M2716" s="205" t="s">
        <v>61</v>
      </c>
      <c r="N2716" s="205" t="s">
        <v>62</v>
      </c>
      <c r="O2716" s="205" t="s">
        <v>91</v>
      </c>
      <c r="P2716" s="205" t="s">
        <v>92</v>
      </c>
      <c r="Q2716" s="205" t="s">
        <v>65</v>
      </c>
      <c r="R2716" s="205" t="s">
        <v>14616</v>
      </c>
      <c r="S2716" s="205" t="s">
        <v>20699</v>
      </c>
      <c r="T2716" s="205" t="s">
        <v>93</v>
      </c>
      <c r="U2716" s="208" t="s">
        <v>18076</v>
      </c>
      <c r="V2716" s="205">
        <v>0.95</v>
      </c>
      <c r="W2716" s="205" t="s">
        <v>68</v>
      </c>
      <c r="X2716" s="205" t="s">
        <v>69</v>
      </c>
      <c r="Y2716" s="205" t="s">
        <v>70</v>
      </c>
      <c r="Z2716" s="205" t="s">
        <v>95</v>
      </c>
      <c r="AA2716" s="234" t="s">
        <v>71</v>
      </c>
      <c r="AB2716" s="216">
        <v>46310</v>
      </c>
      <c r="AC2716" s="205"/>
      <c r="AD2716" s="230" t="s">
        <v>72</v>
      </c>
      <c r="AE2716" s="126" t="s">
        <v>73</v>
      </c>
      <c r="AF2716" s="127" t="s">
        <v>74</v>
      </c>
      <c r="AG2716" s="128"/>
      <c r="AH2716" s="129"/>
      <c r="AI2716" s="129"/>
      <c r="AJ2716" s="126" t="s">
        <v>75</v>
      </c>
      <c r="AK2716" s="127" t="s">
        <v>76</v>
      </c>
      <c r="AL2716" s="129" t="s">
        <v>77</v>
      </c>
      <c r="AM2716" s="128" t="s">
        <v>18077</v>
      </c>
      <c r="AN2716" s="129"/>
      <c r="AO2716" s="127" t="s">
        <v>79</v>
      </c>
      <c r="AP2716" s="129"/>
      <c r="AQ2716" s="183"/>
      <c r="AR2716" s="183"/>
      <c r="AS2716" s="183"/>
    </row>
    <row r="2717" spans="1:45" customFormat="1" ht="30" hidden="1" customHeight="1">
      <c r="A2717" s="204" t="s">
        <v>49</v>
      </c>
      <c r="B2717" s="200" t="s">
        <v>14615</v>
      </c>
      <c r="C2717" s="200" t="s">
        <v>14616</v>
      </c>
      <c r="D2717" s="200" t="s">
        <v>18068</v>
      </c>
      <c r="E2717" s="200" t="s">
        <v>20699</v>
      </c>
      <c r="F2717" s="206" t="s">
        <v>20714</v>
      </c>
      <c r="G2717" s="201" t="s">
        <v>20715</v>
      </c>
      <c r="H2717" s="205" t="s">
        <v>20716</v>
      </c>
      <c r="I2717" s="204" t="s">
        <v>20717</v>
      </c>
      <c r="J2717" s="207" t="s">
        <v>20718</v>
      </c>
      <c r="K2717" s="208" t="s">
        <v>20719</v>
      </c>
      <c r="L2717" s="200" t="s">
        <v>60</v>
      </c>
      <c r="M2717" s="205" t="s">
        <v>61</v>
      </c>
      <c r="N2717" s="205" t="s">
        <v>62</v>
      </c>
      <c r="O2717" s="205" t="s">
        <v>91</v>
      </c>
      <c r="P2717" s="205" t="s">
        <v>92</v>
      </c>
      <c r="Q2717" s="205" t="s">
        <v>65</v>
      </c>
      <c r="R2717" s="205" t="s">
        <v>14616</v>
      </c>
      <c r="S2717" s="205" t="s">
        <v>20699</v>
      </c>
      <c r="T2717" s="205" t="s">
        <v>66</v>
      </c>
      <c r="U2717" s="208" t="s">
        <v>18084</v>
      </c>
      <c r="V2717" s="205">
        <v>1</v>
      </c>
      <c r="W2717" s="205" t="s">
        <v>68</v>
      </c>
      <c r="X2717" s="205" t="s">
        <v>69</v>
      </c>
      <c r="Y2717" s="205" t="s">
        <v>70</v>
      </c>
      <c r="Z2717" s="205" t="s">
        <v>647</v>
      </c>
      <c r="AA2717" s="234" t="s">
        <v>71</v>
      </c>
      <c r="AB2717" s="216">
        <v>46310</v>
      </c>
      <c r="AC2717" s="205"/>
      <c r="AD2717" s="230" t="s">
        <v>72</v>
      </c>
      <c r="AE2717" s="126" t="s">
        <v>73</v>
      </c>
      <c r="AF2717" s="127" t="s">
        <v>74</v>
      </c>
      <c r="AG2717" s="128"/>
      <c r="AH2717" s="129"/>
      <c r="AI2717" s="129"/>
      <c r="AJ2717" s="126" t="s">
        <v>75</v>
      </c>
      <c r="AK2717" s="127" t="s">
        <v>76</v>
      </c>
      <c r="AL2717" s="129" t="s">
        <v>77</v>
      </c>
      <c r="AM2717" s="128" t="s">
        <v>20720</v>
      </c>
      <c r="AN2717" s="129"/>
      <c r="AO2717" s="127" t="s">
        <v>79</v>
      </c>
      <c r="AP2717" s="129"/>
      <c r="AQ2717" s="183"/>
      <c r="AR2717" s="183"/>
      <c r="AS2717" s="183"/>
    </row>
    <row r="2718" spans="1:45" customFormat="1" ht="30" hidden="1" customHeight="1">
      <c r="A2718" s="204" t="s">
        <v>49</v>
      </c>
      <c r="B2718" s="200" t="s">
        <v>14615</v>
      </c>
      <c r="C2718" s="200" t="s">
        <v>14616</v>
      </c>
      <c r="D2718" s="200" t="s">
        <v>18068</v>
      </c>
      <c r="E2718" s="200" t="s">
        <v>20699</v>
      </c>
      <c r="F2718" s="206" t="s">
        <v>20721</v>
      </c>
      <c r="G2718" s="201" t="s">
        <v>20722</v>
      </c>
      <c r="H2718" s="205" t="s">
        <v>20723</v>
      </c>
      <c r="I2718" s="204" t="s">
        <v>20724</v>
      </c>
      <c r="J2718" s="207" t="s">
        <v>20725</v>
      </c>
      <c r="K2718" s="208" t="s">
        <v>20726</v>
      </c>
      <c r="L2718" s="200" t="s">
        <v>60</v>
      </c>
      <c r="M2718" s="205" t="s">
        <v>61</v>
      </c>
      <c r="N2718" s="205" t="s">
        <v>62</v>
      </c>
      <c r="O2718" s="205" t="s">
        <v>91</v>
      </c>
      <c r="P2718" s="205" t="s">
        <v>92</v>
      </c>
      <c r="Q2718" s="205" t="s">
        <v>65</v>
      </c>
      <c r="R2718" s="205" t="s">
        <v>14616</v>
      </c>
      <c r="S2718" s="205" t="s">
        <v>20699</v>
      </c>
      <c r="T2718" s="205" t="s">
        <v>66</v>
      </c>
      <c r="U2718" s="208" t="s">
        <v>20727</v>
      </c>
      <c r="V2718" s="205">
        <v>1</v>
      </c>
      <c r="W2718" s="205" t="s">
        <v>68</v>
      </c>
      <c r="X2718" s="205" t="s">
        <v>69</v>
      </c>
      <c r="Y2718" s="205" t="s">
        <v>70</v>
      </c>
      <c r="Z2718" s="205" t="s">
        <v>14615</v>
      </c>
      <c r="AA2718" s="234" t="s">
        <v>71</v>
      </c>
      <c r="AB2718" s="216">
        <v>46310</v>
      </c>
      <c r="AC2718" s="205"/>
      <c r="AD2718" s="230" t="s">
        <v>72</v>
      </c>
      <c r="AE2718" s="126" t="s">
        <v>73</v>
      </c>
      <c r="AF2718" s="127" t="s">
        <v>74</v>
      </c>
      <c r="AG2718" s="128"/>
      <c r="AH2718" s="129"/>
      <c r="AI2718" s="129"/>
      <c r="AJ2718" s="126" t="s">
        <v>75</v>
      </c>
      <c r="AK2718" s="127" t="s">
        <v>76</v>
      </c>
      <c r="AL2718" s="129" t="s">
        <v>77</v>
      </c>
      <c r="AM2718" s="128" t="s">
        <v>20728</v>
      </c>
      <c r="AN2718" s="129"/>
      <c r="AO2718" s="127" t="s">
        <v>79</v>
      </c>
      <c r="AP2718" s="129"/>
      <c r="AQ2718" s="183"/>
      <c r="AR2718" s="183"/>
      <c r="AS2718" s="183"/>
    </row>
    <row r="2719" spans="1:45" customFormat="1" ht="30" hidden="1" customHeight="1">
      <c r="A2719" s="204" t="s">
        <v>49</v>
      </c>
      <c r="B2719" s="200" t="s">
        <v>14615</v>
      </c>
      <c r="C2719" s="200" t="s">
        <v>14616</v>
      </c>
      <c r="D2719" s="200" t="s">
        <v>20729</v>
      </c>
      <c r="E2719" s="200" t="s">
        <v>20730</v>
      </c>
      <c r="F2719" s="206" t="s">
        <v>20731</v>
      </c>
      <c r="G2719" s="201" t="s">
        <v>20732</v>
      </c>
      <c r="H2719" s="205" t="s">
        <v>20733</v>
      </c>
      <c r="I2719" s="204" t="s">
        <v>20734</v>
      </c>
      <c r="J2719" s="207" t="s">
        <v>20735</v>
      </c>
      <c r="K2719" s="208" t="s">
        <v>20736</v>
      </c>
      <c r="L2719" s="200" t="s">
        <v>90</v>
      </c>
      <c r="M2719" s="205" t="s">
        <v>61</v>
      </c>
      <c r="N2719" s="205" t="s">
        <v>62</v>
      </c>
      <c r="O2719" s="205" t="s">
        <v>91</v>
      </c>
      <c r="P2719" s="205" t="s">
        <v>92</v>
      </c>
      <c r="Q2719" s="205" t="s">
        <v>65</v>
      </c>
      <c r="R2719" s="205" t="s">
        <v>14616</v>
      </c>
      <c r="S2719" s="205" t="s">
        <v>20730</v>
      </c>
      <c r="T2719" s="205" t="s">
        <v>93</v>
      </c>
      <c r="U2719" s="208" t="s">
        <v>20737</v>
      </c>
      <c r="V2719" s="205">
        <v>0.95</v>
      </c>
      <c r="W2719" s="205" t="s">
        <v>68</v>
      </c>
      <c r="X2719" s="205" t="s">
        <v>69</v>
      </c>
      <c r="Y2719" s="205" t="s">
        <v>70</v>
      </c>
      <c r="Z2719" s="205" t="s">
        <v>95</v>
      </c>
      <c r="AA2719" s="234" t="s">
        <v>71</v>
      </c>
      <c r="AB2719" s="216">
        <v>46310</v>
      </c>
      <c r="AC2719" s="205"/>
      <c r="AD2719" s="230" t="s">
        <v>72</v>
      </c>
      <c r="AE2719" s="126" t="s">
        <v>73</v>
      </c>
      <c r="AF2719" s="127" t="s">
        <v>74</v>
      </c>
      <c r="AG2719" s="128"/>
      <c r="AH2719" s="129"/>
      <c r="AI2719" s="129"/>
      <c r="AJ2719" s="126" t="s">
        <v>75</v>
      </c>
      <c r="AK2719" s="127" t="s">
        <v>76</v>
      </c>
      <c r="AL2719" s="129" t="s">
        <v>77</v>
      </c>
      <c r="AM2719" s="128" t="s">
        <v>20738</v>
      </c>
      <c r="AN2719" s="129"/>
      <c r="AO2719" s="127" t="s">
        <v>79</v>
      </c>
      <c r="AP2719" s="129"/>
      <c r="AQ2719" s="183"/>
      <c r="AR2719" s="183"/>
      <c r="AS2719" s="183"/>
    </row>
    <row r="2720" spans="1:45" customFormat="1" ht="30" hidden="1" customHeight="1">
      <c r="A2720" s="204" t="s">
        <v>49</v>
      </c>
      <c r="B2720" s="200" t="s">
        <v>14615</v>
      </c>
      <c r="C2720" s="200" t="s">
        <v>14616</v>
      </c>
      <c r="D2720" s="200" t="s">
        <v>20729</v>
      </c>
      <c r="E2720" s="200" t="s">
        <v>20730</v>
      </c>
      <c r="F2720" s="206" t="s">
        <v>20739</v>
      </c>
      <c r="G2720" s="201" t="s">
        <v>20740</v>
      </c>
      <c r="H2720" s="205" t="s">
        <v>20741</v>
      </c>
      <c r="I2720" s="204" t="s">
        <v>20742</v>
      </c>
      <c r="J2720" s="207" t="s">
        <v>20743</v>
      </c>
      <c r="K2720" s="208" t="s">
        <v>20744</v>
      </c>
      <c r="L2720" s="200" t="s">
        <v>60</v>
      </c>
      <c r="M2720" s="205" t="s">
        <v>61</v>
      </c>
      <c r="N2720" s="205" t="s">
        <v>62</v>
      </c>
      <c r="O2720" s="205" t="s">
        <v>91</v>
      </c>
      <c r="P2720" s="205" t="s">
        <v>92</v>
      </c>
      <c r="Q2720" s="205" t="s">
        <v>65</v>
      </c>
      <c r="R2720" s="205" t="s">
        <v>14616</v>
      </c>
      <c r="S2720" s="205" t="s">
        <v>20730</v>
      </c>
      <c r="T2720" s="205" t="s">
        <v>66</v>
      </c>
      <c r="U2720" s="208" t="s">
        <v>20745</v>
      </c>
      <c r="V2720" s="205">
        <v>1</v>
      </c>
      <c r="W2720" s="205" t="s">
        <v>68</v>
      </c>
      <c r="X2720" s="205" t="s">
        <v>69</v>
      </c>
      <c r="Y2720" s="205" t="s">
        <v>70</v>
      </c>
      <c r="Z2720" s="205" t="s">
        <v>647</v>
      </c>
      <c r="AA2720" s="234" t="s">
        <v>71</v>
      </c>
      <c r="AB2720" s="216">
        <v>46310</v>
      </c>
      <c r="AC2720" s="205"/>
      <c r="AD2720" s="230" t="s">
        <v>72</v>
      </c>
      <c r="AE2720" s="126" t="s">
        <v>73</v>
      </c>
      <c r="AF2720" s="127" t="s">
        <v>74</v>
      </c>
      <c r="AG2720" s="128"/>
      <c r="AH2720" s="129"/>
      <c r="AI2720" s="129"/>
      <c r="AJ2720" s="126" t="s">
        <v>75</v>
      </c>
      <c r="AK2720" s="127" t="s">
        <v>76</v>
      </c>
      <c r="AL2720" s="129" t="s">
        <v>77</v>
      </c>
      <c r="AM2720" s="128" t="s">
        <v>20746</v>
      </c>
      <c r="AN2720" s="129"/>
      <c r="AO2720" s="127" t="s">
        <v>79</v>
      </c>
      <c r="AP2720" s="129"/>
      <c r="AQ2720" s="183"/>
      <c r="AR2720" s="183"/>
      <c r="AS2720" s="183"/>
    </row>
    <row r="2721" spans="1:45" customFormat="1" ht="30" hidden="1" customHeight="1">
      <c r="A2721" s="204" t="s">
        <v>49</v>
      </c>
      <c r="B2721" s="200" t="s">
        <v>14615</v>
      </c>
      <c r="C2721" s="200" t="s">
        <v>14616</v>
      </c>
      <c r="D2721" s="200" t="s">
        <v>20729</v>
      </c>
      <c r="E2721" s="200" t="s">
        <v>20730</v>
      </c>
      <c r="F2721" s="206" t="s">
        <v>20747</v>
      </c>
      <c r="G2721" s="201" t="s">
        <v>20748</v>
      </c>
      <c r="H2721" s="205" t="s">
        <v>20749</v>
      </c>
      <c r="I2721" s="204" t="s">
        <v>20750</v>
      </c>
      <c r="J2721" s="207" t="s">
        <v>20751</v>
      </c>
      <c r="K2721" s="208" t="s">
        <v>20752</v>
      </c>
      <c r="L2721" s="200" t="s">
        <v>60</v>
      </c>
      <c r="M2721" s="205" t="s">
        <v>61</v>
      </c>
      <c r="N2721" s="205" t="s">
        <v>62</v>
      </c>
      <c r="O2721" s="205" t="s">
        <v>91</v>
      </c>
      <c r="P2721" s="205" t="s">
        <v>92</v>
      </c>
      <c r="Q2721" s="205" t="s">
        <v>65</v>
      </c>
      <c r="R2721" s="205" t="s">
        <v>14616</v>
      </c>
      <c r="S2721" s="205" t="s">
        <v>20730</v>
      </c>
      <c r="T2721" s="205" t="s">
        <v>66</v>
      </c>
      <c r="U2721" s="208" t="s">
        <v>20753</v>
      </c>
      <c r="V2721" s="205">
        <v>1</v>
      </c>
      <c r="W2721" s="205" t="s">
        <v>68</v>
      </c>
      <c r="X2721" s="205" t="s">
        <v>69</v>
      </c>
      <c r="Y2721" s="205" t="s">
        <v>70</v>
      </c>
      <c r="Z2721" s="205" t="s">
        <v>14615</v>
      </c>
      <c r="AA2721" s="234" t="s">
        <v>71</v>
      </c>
      <c r="AB2721" s="216">
        <v>46310</v>
      </c>
      <c r="AC2721" s="205"/>
      <c r="AD2721" s="230" t="s">
        <v>72</v>
      </c>
      <c r="AE2721" s="126" t="s">
        <v>73</v>
      </c>
      <c r="AF2721" s="127" t="s">
        <v>74</v>
      </c>
      <c r="AG2721" s="128"/>
      <c r="AH2721" s="129"/>
      <c r="AI2721" s="129"/>
      <c r="AJ2721" s="126" t="s">
        <v>75</v>
      </c>
      <c r="AK2721" s="127" t="s">
        <v>76</v>
      </c>
      <c r="AL2721" s="129" t="s">
        <v>77</v>
      </c>
      <c r="AM2721" s="128" t="s">
        <v>20754</v>
      </c>
      <c r="AN2721" s="129"/>
      <c r="AO2721" s="127" t="s">
        <v>79</v>
      </c>
      <c r="AP2721" s="129"/>
      <c r="AQ2721" s="183"/>
      <c r="AR2721" s="183"/>
      <c r="AS2721" s="183"/>
    </row>
    <row r="2722" spans="1:45" customFormat="1" ht="30" hidden="1" customHeight="1">
      <c r="A2722" s="204" t="s">
        <v>49</v>
      </c>
      <c r="B2722" s="200" t="s">
        <v>14615</v>
      </c>
      <c r="C2722" s="200" t="s">
        <v>14616</v>
      </c>
      <c r="D2722" s="200" t="s">
        <v>20755</v>
      </c>
      <c r="E2722" s="200" t="s">
        <v>20756</v>
      </c>
      <c r="F2722" s="206" t="s">
        <v>20757</v>
      </c>
      <c r="G2722" s="201" t="s">
        <v>20758</v>
      </c>
      <c r="H2722" s="205" t="s">
        <v>20759</v>
      </c>
      <c r="I2722" s="204" t="s">
        <v>20760</v>
      </c>
      <c r="J2722" s="207" t="s">
        <v>20761</v>
      </c>
      <c r="K2722" s="208" t="s">
        <v>20762</v>
      </c>
      <c r="L2722" s="200" t="s">
        <v>60</v>
      </c>
      <c r="M2722" s="205" t="s">
        <v>61</v>
      </c>
      <c r="N2722" s="205" t="s">
        <v>62</v>
      </c>
      <c r="O2722" s="205" t="s">
        <v>91</v>
      </c>
      <c r="P2722" s="205" t="s">
        <v>92</v>
      </c>
      <c r="Q2722" s="205" t="s">
        <v>65</v>
      </c>
      <c r="R2722" s="205" t="s">
        <v>14616</v>
      </c>
      <c r="S2722" s="205" t="s">
        <v>20756</v>
      </c>
      <c r="T2722" s="205" t="s">
        <v>66</v>
      </c>
      <c r="U2722" s="208" t="s">
        <v>20763</v>
      </c>
      <c r="V2722" s="205" t="s">
        <v>647</v>
      </c>
      <c r="W2722" s="205" t="s">
        <v>68</v>
      </c>
      <c r="X2722" s="205" t="s">
        <v>69</v>
      </c>
      <c r="Y2722" s="205" t="s">
        <v>70</v>
      </c>
      <c r="Z2722" s="205" t="s">
        <v>647</v>
      </c>
      <c r="AA2722" s="234" t="s">
        <v>71</v>
      </c>
      <c r="AB2722" s="216">
        <v>46310</v>
      </c>
      <c r="AC2722" s="205"/>
      <c r="AD2722" s="230" t="s">
        <v>375</v>
      </c>
      <c r="AE2722" s="126" t="s">
        <v>75</v>
      </c>
      <c r="AF2722" s="127" t="s">
        <v>76</v>
      </c>
      <c r="AG2722" s="128" t="s">
        <v>15007</v>
      </c>
      <c r="AH2722" s="129"/>
      <c r="AI2722" s="129"/>
      <c r="AJ2722" s="126" t="s">
        <v>73</v>
      </c>
      <c r="AK2722" s="127"/>
      <c r="AL2722" s="129"/>
      <c r="AM2722" s="128"/>
      <c r="AN2722" s="129"/>
      <c r="AO2722" s="127" t="s">
        <v>79</v>
      </c>
      <c r="AP2722" s="129"/>
      <c r="AQ2722" s="183"/>
      <c r="AR2722" s="183"/>
      <c r="AS2722" s="183"/>
    </row>
    <row r="2723" spans="1:45" customFormat="1" ht="30" hidden="1" customHeight="1">
      <c r="A2723" s="204" t="s">
        <v>49</v>
      </c>
      <c r="B2723" s="200" t="s">
        <v>14615</v>
      </c>
      <c r="C2723" s="200" t="s">
        <v>14616</v>
      </c>
      <c r="D2723" s="200" t="s">
        <v>20755</v>
      </c>
      <c r="E2723" s="200" t="s">
        <v>20756</v>
      </c>
      <c r="F2723" s="206" t="s">
        <v>20764</v>
      </c>
      <c r="G2723" s="201" t="s">
        <v>20765</v>
      </c>
      <c r="H2723" s="205" t="s">
        <v>20766</v>
      </c>
      <c r="I2723" s="204" t="s">
        <v>20767</v>
      </c>
      <c r="J2723" s="207" t="s">
        <v>20768</v>
      </c>
      <c r="K2723" s="208" t="s">
        <v>20769</v>
      </c>
      <c r="L2723" s="200" t="s">
        <v>1071</v>
      </c>
      <c r="M2723" s="205" t="s">
        <v>61</v>
      </c>
      <c r="N2723" s="205" t="s">
        <v>62</v>
      </c>
      <c r="O2723" s="205" t="s">
        <v>91</v>
      </c>
      <c r="P2723" s="205" t="s">
        <v>92</v>
      </c>
      <c r="Q2723" s="205" t="s">
        <v>65</v>
      </c>
      <c r="R2723" s="205" t="s">
        <v>14616</v>
      </c>
      <c r="S2723" s="205" t="s">
        <v>20756</v>
      </c>
      <c r="T2723" s="205" t="s">
        <v>66</v>
      </c>
      <c r="U2723" s="208" t="s">
        <v>20770</v>
      </c>
      <c r="V2723" s="205" t="s">
        <v>647</v>
      </c>
      <c r="W2723" s="205" t="s">
        <v>68</v>
      </c>
      <c r="X2723" s="205" t="s">
        <v>69</v>
      </c>
      <c r="Y2723" s="205" t="s">
        <v>70</v>
      </c>
      <c r="Z2723" s="205" t="s">
        <v>647</v>
      </c>
      <c r="AA2723" s="234" t="s">
        <v>71</v>
      </c>
      <c r="AB2723" s="216">
        <v>46310</v>
      </c>
      <c r="AC2723" s="205"/>
      <c r="AD2723" s="230" t="s">
        <v>375</v>
      </c>
      <c r="AE2723" s="126" t="s">
        <v>75</v>
      </c>
      <c r="AF2723" s="127" t="s">
        <v>76</v>
      </c>
      <c r="AG2723" s="128" t="s">
        <v>15007</v>
      </c>
      <c r="AH2723" s="129"/>
      <c r="AI2723" s="129"/>
      <c r="AJ2723" s="126" t="s">
        <v>73</v>
      </c>
      <c r="AK2723" s="127"/>
      <c r="AL2723" s="129"/>
      <c r="AM2723" s="128"/>
      <c r="AN2723" s="129"/>
      <c r="AO2723" s="127" t="s">
        <v>79</v>
      </c>
      <c r="AP2723" s="129"/>
      <c r="AQ2723" s="183"/>
      <c r="AR2723" s="183"/>
      <c r="AS2723" s="183"/>
    </row>
    <row r="2724" spans="1:45" customFormat="1" ht="30" hidden="1" customHeight="1">
      <c r="A2724" s="204" t="s">
        <v>49</v>
      </c>
      <c r="B2724" s="200" t="s">
        <v>14615</v>
      </c>
      <c r="C2724" s="200" t="s">
        <v>14616</v>
      </c>
      <c r="D2724" s="200" t="s">
        <v>20755</v>
      </c>
      <c r="E2724" s="200" t="s">
        <v>20756</v>
      </c>
      <c r="F2724" s="206" t="s">
        <v>20771</v>
      </c>
      <c r="G2724" s="201" t="s">
        <v>20772</v>
      </c>
      <c r="H2724" s="205" t="s">
        <v>20773</v>
      </c>
      <c r="I2724" s="204" t="s">
        <v>20774</v>
      </c>
      <c r="J2724" s="207" t="s">
        <v>20775</v>
      </c>
      <c r="K2724" s="208" t="s">
        <v>20776</v>
      </c>
      <c r="L2724" s="200" t="s">
        <v>90</v>
      </c>
      <c r="M2724" s="205" t="s">
        <v>61</v>
      </c>
      <c r="N2724" s="205" t="s">
        <v>62</v>
      </c>
      <c r="O2724" s="205" t="s">
        <v>91</v>
      </c>
      <c r="P2724" s="205" t="s">
        <v>92</v>
      </c>
      <c r="Q2724" s="205" t="s">
        <v>65</v>
      </c>
      <c r="R2724" s="205" t="s">
        <v>14616</v>
      </c>
      <c r="S2724" s="205" t="s">
        <v>20756</v>
      </c>
      <c r="T2724" s="205" t="s">
        <v>93</v>
      </c>
      <c r="U2724" s="208" t="s">
        <v>20777</v>
      </c>
      <c r="V2724" s="205">
        <v>0.95</v>
      </c>
      <c r="W2724" s="205" t="s">
        <v>68</v>
      </c>
      <c r="X2724" s="205" t="s">
        <v>69</v>
      </c>
      <c r="Y2724" s="205" t="s">
        <v>70</v>
      </c>
      <c r="Z2724" s="205" t="s">
        <v>95</v>
      </c>
      <c r="AA2724" s="234" t="s">
        <v>71</v>
      </c>
      <c r="AB2724" s="216">
        <v>46310</v>
      </c>
      <c r="AC2724" s="205"/>
      <c r="AD2724" s="230" t="s">
        <v>72</v>
      </c>
      <c r="AE2724" s="126" t="s">
        <v>73</v>
      </c>
      <c r="AF2724" s="127" t="s">
        <v>74</v>
      </c>
      <c r="AG2724" s="128"/>
      <c r="AH2724" s="129"/>
      <c r="AI2724" s="129"/>
      <c r="AJ2724" s="126" t="s">
        <v>75</v>
      </c>
      <c r="AK2724" s="127" t="s">
        <v>76</v>
      </c>
      <c r="AL2724" s="129" t="s">
        <v>77</v>
      </c>
      <c r="AM2724" s="128" t="s">
        <v>20778</v>
      </c>
      <c r="AN2724" s="129"/>
      <c r="AO2724" s="127" t="s">
        <v>79</v>
      </c>
      <c r="AP2724" s="129"/>
      <c r="AQ2724" s="183"/>
      <c r="AR2724" s="183"/>
      <c r="AS2724" s="183"/>
    </row>
    <row r="2725" spans="1:45" customFormat="1" ht="30" hidden="1" customHeight="1">
      <c r="A2725" s="204" t="s">
        <v>49</v>
      </c>
      <c r="B2725" s="200" t="s">
        <v>14615</v>
      </c>
      <c r="C2725" s="200" t="s">
        <v>14616</v>
      </c>
      <c r="D2725" s="200" t="s">
        <v>20755</v>
      </c>
      <c r="E2725" s="200" t="s">
        <v>20756</v>
      </c>
      <c r="F2725" s="206" t="s">
        <v>20779</v>
      </c>
      <c r="G2725" s="201" t="s">
        <v>20780</v>
      </c>
      <c r="H2725" s="205" t="s">
        <v>20781</v>
      </c>
      <c r="I2725" s="204" t="s">
        <v>20782</v>
      </c>
      <c r="J2725" s="207" t="s">
        <v>20783</v>
      </c>
      <c r="K2725" s="208" t="s">
        <v>20784</v>
      </c>
      <c r="L2725" s="200" t="s">
        <v>60</v>
      </c>
      <c r="M2725" s="205" t="s">
        <v>61</v>
      </c>
      <c r="N2725" s="205" t="s">
        <v>62</v>
      </c>
      <c r="O2725" s="205" t="s">
        <v>91</v>
      </c>
      <c r="P2725" s="205" t="s">
        <v>92</v>
      </c>
      <c r="Q2725" s="205" t="s">
        <v>65</v>
      </c>
      <c r="R2725" s="205" t="s">
        <v>14616</v>
      </c>
      <c r="S2725" s="205" t="s">
        <v>20756</v>
      </c>
      <c r="T2725" s="205" t="s">
        <v>66</v>
      </c>
      <c r="U2725" s="208" t="s">
        <v>20785</v>
      </c>
      <c r="V2725" s="205">
        <v>1</v>
      </c>
      <c r="W2725" s="205" t="s">
        <v>68</v>
      </c>
      <c r="X2725" s="205" t="s">
        <v>69</v>
      </c>
      <c r="Y2725" s="205" t="s">
        <v>70</v>
      </c>
      <c r="Z2725" s="205" t="s">
        <v>647</v>
      </c>
      <c r="AA2725" s="234" t="s">
        <v>71</v>
      </c>
      <c r="AB2725" s="216">
        <v>46310</v>
      </c>
      <c r="AC2725" s="205"/>
      <c r="AD2725" s="230" t="s">
        <v>72</v>
      </c>
      <c r="AE2725" s="126" t="s">
        <v>73</v>
      </c>
      <c r="AF2725" s="127" t="s">
        <v>74</v>
      </c>
      <c r="AG2725" s="128"/>
      <c r="AH2725" s="129"/>
      <c r="AI2725" s="129"/>
      <c r="AJ2725" s="126" t="s">
        <v>75</v>
      </c>
      <c r="AK2725" s="127" t="s">
        <v>76</v>
      </c>
      <c r="AL2725" s="129" t="s">
        <v>77</v>
      </c>
      <c r="AM2725" s="128" t="s">
        <v>20786</v>
      </c>
      <c r="AN2725" s="129"/>
      <c r="AO2725" s="127" t="s">
        <v>79</v>
      </c>
      <c r="AP2725" s="129"/>
      <c r="AQ2725" s="183"/>
      <c r="AR2725" s="183"/>
      <c r="AS2725" s="183"/>
    </row>
    <row r="2726" spans="1:45" customFormat="1" ht="30" hidden="1" customHeight="1">
      <c r="A2726" s="204" t="s">
        <v>49</v>
      </c>
      <c r="B2726" s="200" t="s">
        <v>14615</v>
      </c>
      <c r="C2726" s="200" t="s">
        <v>14616</v>
      </c>
      <c r="D2726" s="200" t="s">
        <v>20787</v>
      </c>
      <c r="E2726" s="200" t="s">
        <v>20788</v>
      </c>
      <c r="F2726" s="206" t="s">
        <v>20789</v>
      </c>
      <c r="G2726" s="201" t="s">
        <v>20790</v>
      </c>
      <c r="H2726" s="205" t="s">
        <v>20791</v>
      </c>
      <c r="I2726" s="204" t="s">
        <v>20792</v>
      </c>
      <c r="J2726" s="207" t="s">
        <v>20793</v>
      </c>
      <c r="K2726" s="208" t="s">
        <v>20794</v>
      </c>
      <c r="L2726" s="200" t="s">
        <v>90</v>
      </c>
      <c r="M2726" s="205" t="s">
        <v>61</v>
      </c>
      <c r="N2726" s="205" t="s">
        <v>62</v>
      </c>
      <c r="O2726" s="205" t="s">
        <v>91</v>
      </c>
      <c r="P2726" s="205" t="s">
        <v>92</v>
      </c>
      <c r="Q2726" s="205" t="s">
        <v>65</v>
      </c>
      <c r="R2726" s="205" t="s">
        <v>14616</v>
      </c>
      <c r="S2726" s="205" t="s">
        <v>20788</v>
      </c>
      <c r="T2726" s="205" t="s">
        <v>93</v>
      </c>
      <c r="U2726" s="208" t="s">
        <v>20795</v>
      </c>
      <c r="V2726" s="205">
        <v>0.95</v>
      </c>
      <c r="W2726" s="205" t="s">
        <v>68</v>
      </c>
      <c r="X2726" s="205" t="s">
        <v>69</v>
      </c>
      <c r="Y2726" s="205" t="s">
        <v>70</v>
      </c>
      <c r="Z2726" s="205" t="s">
        <v>95</v>
      </c>
      <c r="AA2726" s="234" t="s">
        <v>71</v>
      </c>
      <c r="AB2726" s="216">
        <v>46310</v>
      </c>
      <c r="AC2726" s="205"/>
      <c r="AD2726" s="230" t="s">
        <v>72</v>
      </c>
      <c r="AE2726" s="126" t="s">
        <v>73</v>
      </c>
      <c r="AF2726" s="127" t="s">
        <v>74</v>
      </c>
      <c r="AG2726" s="128"/>
      <c r="AH2726" s="129"/>
      <c r="AI2726" s="129"/>
      <c r="AJ2726" s="126" t="s">
        <v>75</v>
      </c>
      <c r="AK2726" s="127" t="s">
        <v>76</v>
      </c>
      <c r="AL2726" s="129" t="s">
        <v>77</v>
      </c>
      <c r="AM2726" s="128" t="s">
        <v>20796</v>
      </c>
      <c r="AN2726" s="129"/>
      <c r="AO2726" s="127" t="s">
        <v>79</v>
      </c>
      <c r="AP2726" s="129"/>
      <c r="AQ2726" s="183"/>
      <c r="AR2726" s="183"/>
      <c r="AS2726" s="183"/>
    </row>
    <row r="2727" spans="1:45" customFormat="1" ht="30" hidden="1" customHeight="1">
      <c r="A2727" s="204" t="s">
        <v>49</v>
      </c>
      <c r="B2727" s="200" t="s">
        <v>14615</v>
      </c>
      <c r="C2727" s="200" t="s">
        <v>14616</v>
      </c>
      <c r="D2727" s="200" t="s">
        <v>20787</v>
      </c>
      <c r="E2727" s="200" t="s">
        <v>20788</v>
      </c>
      <c r="F2727" s="206" t="s">
        <v>20797</v>
      </c>
      <c r="G2727" s="201" t="s">
        <v>20798</v>
      </c>
      <c r="H2727" s="205" t="s">
        <v>20799</v>
      </c>
      <c r="I2727" s="204" t="s">
        <v>20800</v>
      </c>
      <c r="J2727" s="207" t="s">
        <v>20801</v>
      </c>
      <c r="K2727" s="208" t="s">
        <v>20802</v>
      </c>
      <c r="L2727" s="200" t="s">
        <v>60</v>
      </c>
      <c r="M2727" s="205" t="s">
        <v>61</v>
      </c>
      <c r="N2727" s="205" t="s">
        <v>62</v>
      </c>
      <c r="O2727" s="205" t="s">
        <v>91</v>
      </c>
      <c r="P2727" s="205" t="s">
        <v>92</v>
      </c>
      <c r="Q2727" s="205" t="s">
        <v>65</v>
      </c>
      <c r="R2727" s="205" t="s">
        <v>14616</v>
      </c>
      <c r="S2727" s="205" t="s">
        <v>20788</v>
      </c>
      <c r="T2727" s="205" t="s">
        <v>66</v>
      </c>
      <c r="U2727" s="208" t="s">
        <v>20803</v>
      </c>
      <c r="V2727" s="205">
        <v>1</v>
      </c>
      <c r="W2727" s="205" t="s">
        <v>68</v>
      </c>
      <c r="X2727" s="205" t="s">
        <v>69</v>
      </c>
      <c r="Y2727" s="205" t="s">
        <v>70</v>
      </c>
      <c r="Z2727" s="205" t="s">
        <v>647</v>
      </c>
      <c r="AA2727" s="234" t="s">
        <v>71</v>
      </c>
      <c r="AB2727" s="216">
        <v>46310</v>
      </c>
      <c r="AC2727" s="205"/>
      <c r="AD2727" s="230" t="s">
        <v>72</v>
      </c>
      <c r="AE2727" s="126" t="s">
        <v>73</v>
      </c>
      <c r="AF2727" s="127" t="s">
        <v>74</v>
      </c>
      <c r="AG2727" s="128"/>
      <c r="AH2727" s="129"/>
      <c r="AI2727" s="129"/>
      <c r="AJ2727" s="126" t="s">
        <v>75</v>
      </c>
      <c r="AK2727" s="127" t="s">
        <v>76</v>
      </c>
      <c r="AL2727" s="129" t="s">
        <v>77</v>
      </c>
      <c r="AM2727" s="128" t="s">
        <v>20804</v>
      </c>
      <c r="AN2727" s="129"/>
      <c r="AO2727" s="127" t="s">
        <v>79</v>
      </c>
      <c r="AP2727" s="129"/>
      <c r="AQ2727" s="183"/>
      <c r="AR2727" s="183"/>
      <c r="AS2727" s="183"/>
    </row>
    <row r="2728" spans="1:45" customFormat="1" ht="30" hidden="1" customHeight="1">
      <c r="A2728" s="204" t="s">
        <v>49</v>
      </c>
      <c r="B2728" s="200" t="s">
        <v>14615</v>
      </c>
      <c r="C2728" s="200" t="s">
        <v>14616</v>
      </c>
      <c r="D2728" s="200" t="s">
        <v>20787</v>
      </c>
      <c r="E2728" s="200" t="s">
        <v>20788</v>
      </c>
      <c r="F2728" s="206" t="s">
        <v>20805</v>
      </c>
      <c r="G2728" s="201" t="s">
        <v>20806</v>
      </c>
      <c r="H2728" s="205" t="s">
        <v>20807</v>
      </c>
      <c r="I2728" s="204" t="s">
        <v>20808</v>
      </c>
      <c r="J2728" s="207" t="s">
        <v>20809</v>
      </c>
      <c r="K2728" s="208" t="s">
        <v>20810</v>
      </c>
      <c r="L2728" s="200" t="s">
        <v>60</v>
      </c>
      <c r="M2728" s="205" t="s">
        <v>61</v>
      </c>
      <c r="N2728" s="205" t="s">
        <v>62</v>
      </c>
      <c r="O2728" s="205" t="s">
        <v>91</v>
      </c>
      <c r="P2728" s="205" t="s">
        <v>92</v>
      </c>
      <c r="Q2728" s="205" t="s">
        <v>65</v>
      </c>
      <c r="R2728" s="205" t="s">
        <v>14616</v>
      </c>
      <c r="S2728" s="205" t="s">
        <v>20788</v>
      </c>
      <c r="T2728" s="205" t="s">
        <v>66</v>
      </c>
      <c r="U2728" s="208" t="s">
        <v>20811</v>
      </c>
      <c r="V2728" s="205">
        <v>1</v>
      </c>
      <c r="W2728" s="205" t="s">
        <v>68</v>
      </c>
      <c r="X2728" s="205" t="s">
        <v>69</v>
      </c>
      <c r="Y2728" s="205" t="s">
        <v>70</v>
      </c>
      <c r="Z2728" s="205" t="s">
        <v>14615</v>
      </c>
      <c r="AA2728" s="234" t="s">
        <v>71</v>
      </c>
      <c r="AB2728" s="216">
        <v>46310</v>
      </c>
      <c r="AC2728" s="205"/>
      <c r="AD2728" s="230" t="s">
        <v>72</v>
      </c>
      <c r="AE2728" s="126" t="s">
        <v>73</v>
      </c>
      <c r="AF2728" s="127" t="s">
        <v>74</v>
      </c>
      <c r="AG2728" s="128"/>
      <c r="AH2728" s="129"/>
      <c r="AI2728" s="129"/>
      <c r="AJ2728" s="126" t="s">
        <v>75</v>
      </c>
      <c r="AK2728" s="127" t="s">
        <v>76</v>
      </c>
      <c r="AL2728" s="129" t="s">
        <v>77</v>
      </c>
      <c r="AM2728" s="128" t="s">
        <v>20812</v>
      </c>
      <c r="AN2728" s="129"/>
      <c r="AO2728" s="127" t="s">
        <v>79</v>
      </c>
      <c r="AP2728" s="129"/>
      <c r="AQ2728" s="183"/>
      <c r="AR2728" s="183"/>
      <c r="AS2728" s="183"/>
    </row>
    <row r="2729" spans="1:45" customFormat="1" ht="30" hidden="1" customHeight="1">
      <c r="A2729" s="204" t="s">
        <v>49</v>
      </c>
      <c r="B2729" s="200" t="s">
        <v>14615</v>
      </c>
      <c r="C2729" s="200" t="s">
        <v>14616</v>
      </c>
      <c r="D2729" s="200" t="s">
        <v>20787</v>
      </c>
      <c r="E2729" s="200" t="s">
        <v>20788</v>
      </c>
      <c r="F2729" s="206" t="s">
        <v>20813</v>
      </c>
      <c r="G2729" s="201" t="s">
        <v>20814</v>
      </c>
      <c r="H2729" s="205" t="s">
        <v>20815</v>
      </c>
      <c r="I2729" s="204" t="s">
        <v>20816</v>
      </c>
      <c r="J2729" s="207" t="s">
        <v>20817</v>
      </c>
      <c r="K2729" s="208" t="s">
        <v>20818</v>
      </c>
      <c r="L2729" s="200" t="s">
        <v>60</v>
      </c>
      <c r="M2729" s="205" t="s">
        <v>61</v>
      </c>
      <c r="N2729" s="205" t="s">
        <v>62</v>
      </c>
      <c r="O2729" s="205" t="s">
        <v>91</v>
      </c>
      <c r="P2729" s="205" t="s">
        <v>92</v>
      </c>
      <c r="Q2729" s="205" t="s">
        <v>65</v>
      </c>
      <c r="R2729" s="205" t="s">
        <v>14616</v>
      </c>
      <c r="S2729" s="205" t="s">
        <v>20788</v>
      </c>
      <c r="T2729" s="205" t="s">
        <v>66</v>
      </c>
      <c r="U2729" s="208" t="s">
        <v>20819</v>
      </c>
      <c r="V2729" s="205" t="s">
        <v>647</v>
      </c>
      <c r="W2729" s="205" t="s">
        <v>68</v>
      </c>
      <c r="X2729" s="205" t="s">
        <v>69</v>
      </c>
      <c r="Y2729" s="205" t="s">
        <v>70</v>
      </c>
      <c r="Z2729" s="205" t="s">
        <v>647</v>
      </c>
      <c r="AA2729" s="234" t="s">
        <v>71</v>
      </c>
      <c r="AB2729" s="216">
        <v>46310</v>
      </c>
      <c r="AC2729" s="205"/>
      <c r="AD2729" s="230" t="s">
        <v>72</v>
      </c>
      <c r="AE2729" s="126"/>
      <c r="AF2729" s="127"/>
      <c r="AG2729" s="128"/>
      <c r="AH2729" s="129"/>
      <c r="AI2729" s="129"/>
      <c r="AJ2729" s="126"/>
      <c r="AK2729" s="127"/>
      <c r="AL2729" s="129"/>
      <c r="AM2729" s="129"/>
      <c r="AN2729" s="129"/>
      <c r="AO2729" s="127" t="s">
        <v>79</v>
      </c>
      <c r="AP2729" s="129"/>
    </row>
    <row r="2730" spans="1:45" customFormat="1" ht="30" hidden="1" customHeight="1">
      <c r="A2730" s="204" t="s">
        <v>49</v>
      </c>
      <c r="B2730" s="200" t="s">
        <v>14615</v>
      </c>
      <c r="C2730" s="200" t="s">
        <v>14616</v>
      </c>
      <c r="D2730" s="200" t="s">
        <v>20820</v>
      </c>
      <c r="E2730" s="200" t="s">
        <v>20821</v>
      </c>
      <c r="F2730" s="206" t="s">
        <v>20822</v>
      </c>
      <c r="G2730" s="201" t="s">
        <v>20823</v>
      </c>
      <c r="H2730" s="205" t="s">
        <v>20824</v>
      </c>
      <c r="I2730" s="204" t="s">
        <v>20825</v>
      </c>
      <c r="J2730" s="207" t="s">
        <v>20826</v>
      </c>
      <c r="K2730" s="208" t="s">
        <v>20827</v>
      </c>
      <c r="L2730" s="200" t="s">
        <v>90</v>
      </c>
      <c r="M2730" s="205" t="s">
        <v>61</v>
      </c>
      <c r="N2730" s="205" t="s">
        <v>62</v>
      </c>
      <c r="O2730" s="205" t="s">
        <v>91</v>
      </c>
      <c r="P2730" s="205" t="s">
        <v>92</v>
      </c>
      <c r="Q2730" s="205" t="s">
        <v>65</v>
      </c>
      <c r="R2730" s="205" t="s">
        <v>14616</v>
      </c>
      <c r="S2730" s="205" t="s">
        <v>20821</v>
      </c>
      <c r="T2730" s="205" t="s">
        <v>93</v>
      </c>
      <c r="U2730" s="208" t="s">
        <v>20828</v>
      </c>
      <c r="V2730" s="205">
        <v>0.95</v>
      </c>
      <c r="W2730" s="205" t="s">
        <v>68</v>
      </c>
      <c r="X2730" s="205" t="s">
        <v>69</v>
      </c>
      <c r="Y2730" s="205" t="s">
        <v>70</v>
      </c>
      <c r="Z2730" s="205" t="s">
        <v>95</v>
      </c>
      <c r="AA2730" s="234" t="s">
        <v>71</v>
      </c>
      <c r="AB2730" s="216">
        <v>46310</v>
      </c>
      <c r="AC2730" s="205"/>
      <c r="AD2730" s="230" t="s">
        <v>72</v>
      </c>
      <c r="AE2730" s="126" t="s">
        <v>73</v>
      </c>
      <c r="AF2730" s="127" t="s">
        <v>74</v>
      </c>
      <c r="AG2730" s="128"/>
      <c r="AH2730" s="129"/>
      <c r="AI2730" s="129"/>
      <c r="AJ2730" s="126" t="s">
        <v>75</v>
      </c>
      <c r="AK2730" s="127" t="s">
        <v>76</v>
      </c>
      <c r="AL2730" s="129" t="s">
        <v>77</v>
      </c>
      <c r="AM2730" s="128" t="s">
        <v>20829</v>
      </c>
      <c r="AN2730" s="129"/>
      <c r="AO2730" s="127" t="s">
        <v>79</v>
      </c>
      <c r="AP2730" s="129"/>
      <c r="AQ2730" s="183"/>
      <c r="AR2730" s="183"/>
      <c r="AS2730" s="183"/>
    </row>
    <row r="2731" spans="1:45" customFormat="1" ht="30" hidden="1" customHeight="1">
      <c r="A2731" s="204" t="s">
        <v>49</v>
      </c>
      <c r="B2731" s="200" t="s">
        <v>14615</v>
      </c>
      <c r="C2731" s="200" t="s">
        <v>14616</v>
      </c>
      <c r="D2731" s="200" t="s">
        <v>20820</v>
      </c>
      <c r="E2731" s="200" t="s">
        <v>20821</v>
      </c>
      <c r="F2731" s="206" t="s">
        <v>20830</v>
      </c>
      <c r="G2731" s="201" t="s">
        <v>20831</v>
      </c>
      <c r="H2731" s="205" t="s">
        <v>20832</v>
      </c>
      <c r="I2731" s="204" t="s">
        <v>20833</v>
      </c>
      <c r="J2731" s="207" t="s">
        <v>20834</v>
      </c>
      <c r="K2731" s="208" t="s">
        <v>20835</v>
      </c>
      <c r="L2731" s="200" t="s">
        <v>60</v>
      </c>
      <c r="M2731" s="205" t="s">
        <v>61</v>
      </c>
      <c r="N2731" s="205" t="s">
        <v>62</v>
      </c>
      <c r="O2731" s="205" t="s">
        <v>91</v>
      </c>
      <c r="P2731" s="205" t="s">
        <v>92</v>
      </c>
      <c r="Q2731" s="205" t="s">
        <v>65</v>
      </c>
      <c r="R2731" s="205" t="s">
        <v>14616</v>
      </c>
      <c r="S2731" s="205" t="s">
        <v>20821</v>
      </c>
      <c r="T2731" s="205" t="s">
        <v>66</v>
      </c>
      <c r="U2731" s="208" t="s">
        <v>20836</v>
      </c>
      <c r="V2731" s="205">
        <v>1</v>
      </c>
      <c r="W2731" s="205" t="s">
        <v>68</v>
      </c>
      <c r="X2731" s="205" t="s">
        <v>69</v>
      </c>
      <c r="Y2731" s="205" t="s">
        <v>70</v>
      </c>
      <c r="Z2731" s="205" t="s">
        <v>647</v>
      </c>
      <c r="AA2731" s="234" t="s">
        <v>71</v>
      </c>
      <c r="AB2731" s="216">
        <v>46310</v>
      </c>
      <c r="AC2731" s="205"/>
      <c r="AD2731" s="230" t="s">
        <v>72</v>
      </c>
      <c r="AE2731" s="126" t="s">
        <v>73</v>
      </c>
      <c r="AF2731" s="127" t="s">
        <v>74</v>
      </c>
      <c r="AG2731" s="128"/>
      <c r="AH2731" s="129"/>
      <c r="AI2731" s="129"/>
      <c r="AJ2731" s="126" t="s">
        <v>75</v>
      </c>
      <c r="AK2731" s="127" t="s">
        <v>76</v>
      </c>
      <c r="AL2731" s="129" t="s">
        <v>77</v>
      </c>
      <c r="AM2731" s="128" t="s">
        <v>20837</v>
      </c>
      <c r="AN2731" s="129"/>
      <c r="AO2731" s="127" t="s">
        <v>79</v>
      </c>
      <c r="AP2731" s="129"/>
      <c r="AQ2731" s="183"/>
      <c r="AR2731" s="183"/>
      <c r="AS2731" s="183"/>
    </row>
    <row r="2732" spans="1:45" customFormat="1" ht="30" hidden="1" customHeight="1">
      <c r="A2732" s="204" t="s">
        <v>49</v>
      </c>
      <c r="B2732" s="200" t="s">
        <v>14615</v>
      </c>
      <c r="C2732" s="200" t="s">
        <v>14616</v>
      </c>
      <c r="D2732" s="200" t="s">
        <v>20820</v>
      </c>
      <c r="E2732" s="200" t="s">
        <v>20821</v>
      </c>
      <c r="F2732" s="206" t="s">
        <v>20838</v>
      </c>
      <c r="G2732" s="201" t="s">
        <v>20839</v>
      </c>
      <c r="H2732" s="205" t="s">
        <v>20840</v>
      </c>
      <c r="I2732" s="204" t="s">
        <v>20841</v>
      </c>
      <c r="J2732" s="207" t="s">
        <v>20842</v>
      </c>
      <c r="K2732" s="208" t="s">
        <v>20843</v>
      </c>
      <c r="L2732" s="200" t="s">
        <v>60</v>
      </c>
      <c r="M2732" s="205" t="s">
        <v>61</v>
      </c>
      <c r="N2732" s="205" t="s">
        <v>62</v>
      </c>
      <c r="O2732" s="205" t="s">
        <v>91</v>
      </c>
      <c r="P2732" s="205" t="s">
        <v>92</v>
      </c>
      <c r="Q2732" s="205" t="s">
        <v>65</v>
      </c>
      <c r="R2732" s="205" t="s">
        <v>14616</v>
      </c>
      <c r="S2732" s="205" t="s">
        <v>20821</v>
      </c>
      <c r="T2732" s="205" t="s">
        <v>66</v>
      </c>
      <c r="U2732" s="208" t="s">
        <v>20844</v>
      </c>
      <c r="V2732" s="205">
        <v>1</v>
      </c>
      <c r="W2732" s="205" t="s">
        <v>68</v>
      </c>
      <c r="X2732" s="205" t="s">
        <v>69</v>
      </c>
      <c r="Y2732" s="205" t="s">
        <v>70</v>
      </c>
      <c r="Z2732" s="205" t="s">
        <v>14615</v>
      </c>
      <c r="AA2732" s="234" t="s">
        <v>71</v>
      </c>
      <c r="AB2732" s="216">
        <v>46310</v>
      </c>
      <c r="AC2732" s="205"/>
      <c r="AD2732" s="230" t="s">
        <v>72</v>
      </c>
      <c r="AE2732" s="126" t="s">
        <v>73</v>
      </c>
      <c r="AF2732" s="127" t="s">
        <v>74</v>
      </c>
      <c r="AG2732" s="128"/>
      <c r="AH2732" s="129"/>
      <c r="AI2732" s="129"/>
      <c r="AJ2732" s="126" t="s">
        <v>75</v>
      </c>
      <c r="AK2732" s="127" t="s">
        <v>76</v>
      </c>
      <c r="AL2732" s="129" t="s">
        <v>77</v>
      </c>
      <c r="AM2732" s="128" t="s">
        <v>20845</v>
      </c>
      <c r="AN2732" s="129"/>
      <c r="AO2732" s="127" t="s">
        <v>79</v>
      </c>
      <c r="AP2732" s="129"/>
      <c r="AQ2732" s="183"/>
      <c r="AR2732" s="183"/>
      <c r="AS2732" s="183"/>
    </row>
    <row r="2733" spans="1:45" customFormat="1" ht="30" hidden="1" customHeight="1">
      <c r="A2733" s="204" t="s">
        <v>49</v>
      </c>
      <c r="B2733" s="200" t="s">
        <v>14615</v>
      </c>
      <c r="C2733" s="200" t="s">
        <v>14616</v>
      </c>
      <c r="D2733" s="200" t="s">
        <v>20846</v>
      </c>
      <c r="E2733" s="200" t="s">
        <v>20847</v>
      </c>
      <c r="F2733" s="206" t="s">
        <v>20848</v>
      </c>
      <c r="G2733" s="201" t="s">
        <v>20849</v>
      </c>
      <c r="H2733" s="205" t="s">
        <v>20850</v>
      </c>
      <c r="I2733" s="204" t="s">
        <v>20851</v>
      </c>
      <c r="J2733" s="207" t="s">
        <v>20852</v>
      </c>
      <c r="K2733" s="208" t="s">
        <v>20853</v>
      </c>
      <c r="L2733" s="200" t="s">
        <v>90</v>
      </c>
      <c r="M2733" s="205" t="s">
        <v>61</v>
      </c>
      <c r="N2733" s="205" t="s">
        <v>62</v>
      </c>
      <c r="O2733" s="205" t="s">
        <v>91</v>
      </c>
      <c r="P2733" s="205" t="s">
        <v>92</v>
      </c>
      <c r="Q2733" s="205" t="s">
        <v>65</v>
      </c>
      <c r="R2733" s="205" t="s">
        <v>14616</v>
      </c>
      <c r="S2733" s="205" t="s">
        <v>20847</v>
      </c>
      <c r="T2733" s="205" t="s">
        <v>93</v>
      </c>
      <c r="U2733" s="208" t="s">
        <v>20854</v>
      </c>
      <c r="V2733" s="205">
        <v>0.95</v>
      </c>
      <c r="W2733" s="205" t="s">
        <v>68</v>
      </c>
      <c r="X2733" s="205" t="s">
        <v>69</v>
      </c>
      <c r="Y2733" s="205" t="s">
        <v>70</v>
      </c>
      <c r="Z2733" s="205" t="s">
        <v>95</v>
      </c>
      <c r="AA2733" s="234" t="s">
        <v>71</v>
      </c>
      <c r="AB2733" s="216">
        <v>46310</v>
      </c>
      <c r="AC2733" s="205"/>
      <c r="AD2733" s="230" t="s">
        <v>72</v>
      </c>
      <c r="AE2733" s="126" t="s">
        <v>73</v>
      </c>
      <c r="AF2733" s="127" t="s">
        <v>74</v>
      </c>
      <c r="AG2733" s="128"/>
      <c r="AH2733" s="129"/>
      <c r="AI2733" s="129"/>
      <c r="AJ2733" s="126" t="s">
        <v>75</v>
      </c>
      <c r="AK2733" s="127" t="s">
        <v>76</v>
      </c>
      <c r="AL2733" s="129" t="s">
        <v>77</v>
      </c>
      <c r="AM2733" s="128" t="s">
        <v>20855</v>
      </c>
      <c r="AN2733" s="129"/>
      <c r="AO2733" s="127" t="s">
        <v>79</v>
      </c>
      <c r="AP2733" s="129"/>
      <c r="AQ2733" s="183"/>
      <c r="AR2733" s="183"/>
      <c r="AS2733" s="183"/>
    </row>
    <row r="2734" spans="1:45" customFormat="1" ht="30" hidden="1" customHeight="1">
      <c r="A2734" s="204" t="s">
        <v>49</v>
      </c>
      <c r="B2734" s="200" t="s">
        <v>14615</v>
      </c>
      <c r="C2734" s="200" t="s">
        <v>14616</v>
      </c>
      <c r="D2734" s="200" t="s">
        <v>20846</v>
      </c>
      <c r="E2734" s="200" t="s">
        <v>20847</v>
      </c>
      <c r="F2734" s="206" t="s">
        <v>20856</v>
      </c>
      <c r="G2734" s="201" t="s">
        <v>20857</v>
      </c>
      <c r="H2734" s="205" t="s">
        <v>20858</v>
      </c>
      <c r="I2734" s="204" t="s">
        <v>20859</v>
      </c>
      <c r="J2734" s="207" t="s">
        <v>20860</v>
      </c>
      <c r="K2734" s="208" t="s">
        <v>20861</v>
      </c>
      <c r="L2734" s="200" t="s">
        <v>60</v>
      </c>
      <c r="M2734" s="205" t="s">
        <v>61</v>
      </c>
      <c r="N2734" s="205" t="s">
        <v>62</v>
      </c>
      <c r="O2734" s="205" t="s">
        <v>91</v>
      </c>
      <c r="P2734" s="205" t="s">
        <v>92</v>
      </c>
      <c r="Q2734" s="205" t="s">
        <v>65</v>
      </c>
      <c r="R2734" s="205" t="s">
        <v>14616</v>
      </c>
      <c r="S2734" s="205" t="s">
        <v>20847</v>
      </c>
      <c r="T2734" s="205" t="s">
        <v>66</v>
      </c>
      <c r="U2734" s="208" t="s">
        <v>20862</v>
      </c>
      <c r="V2734" s="205">
        <v>1</v>
      </c>
      <c r="W2734" s="205" t="s">
        <v>68</v>
      </c>
      <c r="X2734" s="205" t="s">
        <v>69</v>
      </c>
      <c r="Y2734" s="205" t="s">
        <v>70</v>
      </c>
      <c r="Z2734" s="205" t="s">
        <v>647</v>
      </c>
      <c r="AA2734" s="234" t="s">
        <v>71</v>
      </c>
      <c r="AB2734" s="216">
        <v>46310</v>
      </c>
      <c r="AC2734" s="205"/>
      <c r="AD2734" s="230" t="s">
        <v>72</v>
      </c>
      <c r="AE2734" s="126" t="s">
        <v>73</v>
      </c>
      <c r="AF2734" s="127" t="s">
        <v>74</v>
      </c>
      <c r="AG2734" s="128"/>
      <c r="AH2734" s="129"/>
      <c r="AI2734" s="129"/>
      <c r="AJ2734" s="126" t="s">
        <v>75</v>
      </c>
      <c r="AK2734" s="127" t="s">
        <v>76</v>
      </c>
      <c r="AL2734" s="129" t="s">
        <v>77</v>
      </c>
      <c r="AM2734" s="128" t="s">
        <v>20863</v>
      </c>
      <c r="AN2734" s="129"/>
      <c r="AO2734" s="127" t="s">
        <v>79</v>
      </c>
      <c r="AP2734" s="129"/>
      <c r="AQ2734" s="183"/>
      <c r="AR2734" s="183"/>
      <c r="AS2734" s="183"/>
    </row>
    <row r="2735" spans="1:45" customFormat="1" ht="30" hidden="1" customHeight="1">
      <c r="A2735" s="204" t="s">
        <v>49</v>
      </c>
      <c r="B2735" s="200" t="s">
        <v>14615</v>
      </c>
      <c r="C2735" s="200" t="s">
        <v>14616</v>
      </c>
      <c r="D2735" s="200" t="s">
        <v>20846</v>
      </c>
      <c r="E2735" s="200" t="s">
        <v>20847</v>
      </c>
      <c r="F2735" s="206" t="s">
        <v>20864</v>
      </c>
      <c r="G2735" s="201" t="s">
        <v>20865</v>
      </c>
      <c r="H2735" s="205" t="s">
        <v>20866</v>
      </c>
      <c r="I2735" s="204" t="s">
        <v>20867</v>
      </c>
      <c r="J2735" s="207" t="s">
        <v>20868</v>
      </c>
      <c r="K2735" s="208" t="s">
        <v>20869</v>
      </c>
      <c r="L2735" s="200" t="s">
        <v>60</v>
      </c>
      <c r="M2735" s="205" t="s">
        <v>61</v>
      </c>
      <c r="N2735" s="205" t="s">
        <v>62</v>
      </c>
      <c r="O2735" s="205" t="s">
        <v>91</v>
      </c>
      <c r="P2735" s="205" t="s">
        <v>92</v>
      </c>
      <c r="Q2735" s="205" t="s">
        <v>65</v>
      </c>
      <c r="R2735" s="205" t="s">
        <v>14616</v>
      </c>
      <c r="S2735" s="205" t="s">
        <v>20847</v>
      </c>
      <c r="T2735" s="205" t="s">
        <v>66</v>
      </c>
      <c r="U2735" s="208" t="s">
        <v>20870</v>
      </c>
      <c r="V2735" s="205">
        <v>1</v>
      </c>
      <c r="W2735" s="205" t="s">
        <v>68</v>
      </c>
      <c r="X2735" s="205" t="s">
        <v>69</v>
      </c>
      <c r="Y2735" s="205" t="s">
        <v>70</v>
      </c>
      <c r="Z2735" s="205" t="s">
        <v>14615</v>
      </c>
      <c r="AA2735" s="234" t="s">
        <v>71</v>
      </c>
      <c r="AB2735" s="216">
        <v>46310</v>
      </c>
      <c r="AC2735" s="205"/>
      <c r="AD2735" s="230" t="s">
        <v>72</v>
      </c>
      <c r="AE2735" s="126" t="s">
        <v>73</v>
      </c>
      <c r="AF2735" s="127" t="s">
        <v>74</v>
      </c>
      <c r="AG2735" s="128"/>
      <c r="AH2735" s="129"/>
      <c r="AI2735" s="129"/>
      <c r="AJ2735" s="126" t="s">
        <v>75</v>
      </c>
      <c r="AK2735" s="127" t="s">
        <v>76</v>
      </c>
      <c r="AL2735" s="129" t="s">
        <v>77</v>
      </c>
      <c r="AM2735" s="128" t="s">
        <v>20871</v>
      </c>
      <c r="AN2735" s="129"/>
      <c r="AO2735" s="127" t="s">
        <v>79</v>
      </c>
      <c r="AP2735" s="129"/>
      <c r="AQ2735" s="183"/>
      <c r="AR2735" s="183"/>
      <c r="AS2735" s="183"/>
    </row>
    <row r="2736" spans="1:45" customFormat="1" ht="30" hidden="1" customHeight="1">
      <c r="A2736" s="204" t="s">
        <v>49</v>
      </c>
      <c r="B2736" s="200" t="s">
        <v>14615</v>
      </c>
      <c r="C2736" s="200" t="s">
        <v>14616</v>
      </c>
      <c r="D2736" s="200" t="s">
        <v>20846</v>
      </c>
      <c r="E2736" s="200" t="s">
        <v>20847</v>
      </c>
      <c r="F2736" s="206" t="s">
        <v>20872</v>
      </c>
      <c r="G2736" s="201" t="s">
        <v>20873</v>
      </c>
      <c r="H2736" s="205" t="s">
        <v>20874</v>
      </c>
      <c r="I2736" s="204" t="s">
        <v>20875</v>
      </c>
      <c r="J2736" s="207" t="s">
        <v>20876</v>
      </c>
      <c r="K2736" s="208" t="s">
        <v>20877</v>
      </c>
      <c r="L2736" s="200" t="s">
        <v>60</v>
      </c>
      <c r="M2736" s="205" t="s">
        <v>61</v>
      </c>
      <c r="N2736" s="205" t="s">
        <v>62</v>
      </c>
      <c r="O2736" s="205" t="s">
        <v>91</v>
      </c>
      <c r="P2736" s="205" t="s">
        <v>92</v>
      </c>
      <c r="Q2736" s="205" t="s">
        <v>65</v>
      </c>
      <c r="R2736" s="205" t="s">
        <v>14616</v>
      </c>
      <c r="S2736" s="205" t="s">
        <v>20847</v>
      </c>
      <c r="T2736" s="205" t="s">
        <v>66</v>
      </c>
      <c r="U2736" s="208" t="s">
        <v>20878</v>
      </c>
      <c r="V2736" s="205">
        <v>1</v>
      </c>
      <c r="W2736" s="205" t="s">
        <v>68</v>
      </c>
      <c r="X2736" s="205" t="s">
        <v>69</v>
      </c>
      <c r="Y2736" s="205" t="s">
        <v>70</v>
      </c>
      <c r="Z2736" s="205" t="s">
        <v>14615</v>
      </c>
      <c r="AA2736" s="234" t="s">
        <v>71</v>
      </c>
      <c r="AB2736" s="216">
        <v>46310</v>
      </c>
      <c r="AC2736" s="205"/>
      <c r="AD2736" s="230" t="s">
        <v>72</v>
      </c>
      <c r="AE2736" s="126" t="s">
        <v>73</v>
      </c>
      <c r="AF2736" s="127" t="s">
        <v>74</v>
      </c>
      <c r="AG2736" s="128"/>
      <c r="AH2736" s="129"/>
      <c r="AI2736" s="129"/>
      <c r="AJ2736" s="126" t="s">
        <v>75</v>
      </c>
      <c r="AK2736" s="127" t="s">
        <v>76</v>
      </c>
      <c r="AL2736" s="129" t="s">
        <v>77</v>
      </c>
      <c r="AM2736" s="128" t="s">
        <v>20879</v>
      </c>
      <c r="AN2736" s="129"/>
      <c r="AO2736" s="127" t="s">
        <v>79</v>
      </c>
      <c r="AP2736" s="129"/>
      <c r="AQ2736" s="183"/>
      <c r="AR2736" s="183"/>
      <c r="AS2736" s="183"/>
    </row>
    <row r="2737" spans="1:45" customFormat="1" ht="30" hidden="1" customHeight="1">
      <c r="A2737" s="204" t="s">
        <v>49</v>
      </c>
      <c r="B2737" s="200" t="s">
        <v>14615</v>
      </c>
      <c r="C2737" s="200" t="s">
        <v>14616</v>
      </c>
      <c r="D2737" s="200" t="s">
        <v>20846</v>
      </c>
      <c r="E2737" s="200" t="s">
        <v>20847</v>
      </c>
      <c r="F2737" s="206" t="s">
        <v>20880</v>
      </c>
      <c r="G2737" s="201" t="s">
        <v>20881</v>
      </c>
      <c r="H2737" s="205" t="s">
        <v>20882</v>
      </c>
      <c r="I2737" s="204" t="s">
        <v>20883</v>
      </c>
      <c r="J2737" s="207" t="s">
        <v>20884</v>
      </c>
      <c r="K2737" s="208" t="s">
        <v>20885</v>
      </c>
      <c r="L2737" s="200" t="s">
        <v>60</v>
      </c>
      <c r="M2737" s="205" t="s">
        <v>61</v>
      </c>
      <c r="N2737" s="205" t="s">
        <v>62</v>
      </c>
      <c r="O2737" s="205" t="s">
        <v>91</v>
      </c>
      <c r="P2737" s="205" t="s">
        <v>92</v>
      </c>
      <c r="Q2737" s="205" t="s">
        <v>65</v>
      </c>
      <c r="R2737" s="205" t="s">
        <v>14616</v>
      </c>
      <c r="S2737" s="205" t="s">
        <v>20847</v>
      </c>
      <c r="T2737" s="205" t="s">
        <v>66</v>
      </c>
      <c r="U2737" s="208" t="s">
        <v>20886</v>
      </c>
      <c r="V2737" s="205">
        <v>1</v>
      </c>
      <c r="W2737" s="205" t="s">
        <v>68</v>
      </c>
      <c r="X2737" s="205" t="s">
        <v>69</v>
      </c>
      <c r="Y2737" s="205" t="s">
        <v>70</v>
      </c>
      <c r="Z2737" s="205" t="s">
        <v>14615</v>
      </c>
      <c r="AA2737" s="234" t="s">
        <v>71</v>
      </c>
      <c r="AB2737" s="216">
        <v>46310</v>
      </c>
      <c r="AC2737" s="205"/>
      <c r="AD2737" s="230" t="s">
        <v>72</v>
      </c>
      <c r="AE2737" s="126" t="s">
        <v>73</v>
      </c>
      <c r="AF2737" s="127" t="s">
        <v>74</v>
      </c>
      <c r="AG2737" s="128"/>
      <c r="AH2737" s="129"/>
      <c r="AI2737" s="129"/>
      <c r="AJ2737" s="126" t="s">
        <v>75</v>
      </c>
      <c r="AK2737" s="127" t="s">
        <v>76</v>
      </c>
      <c r="AL2737" s="129" t="s">
        <v>77</v>
      </c>
      <c r="AM2737" s="128" t="s">
        <v>20887</v>
      </c>
      <c r="AN2737" s="129"/>
      <c r="AO2737" s="127" t="s">
        <v>79</v>
      </c>
      <c r="AP2737" s="129"/>
      <c r="AQ2737" s="183"/>
      <c r="AR2737" s="183"/>
      <c r="AS2737" s="183"/>
    </row>
    <row r="2738" spans="1:45" customFormat="1" ht="30" hidden="1" customHeight="1">
      <c r="A2738" s="204" t="s">
        <v>49</v>
      </c>
      <c r="B2738" s="200" t="s">
        <v>14615</v>
      </c>
      <c r="C2738" s="200" t="s">
        <v>14616</v>
      </c>
      <c r="D2738" s="200" t="s">
        <v>17508</v>
      </c>
      <c r="E2738" s="200" t="s">
        <v>20888</v>
      </c>
      <c r="F2738" s="206" t="s">
        <v>20889</v>
      </c>
      <c r="G2738" s="201" t="s">
        <v>20890</v>
      </c>
      <c r="H2738" s="205" t="s">
        <v>20891</v>
      </c>
      <c r="I2738" s="204" t="s">
        <v>20892</v>
      </c>
      <c r="J2738" s="207" t="s">
        <v>20893</v>
      </c>
      <c r="K2738" s="208" t="s">
        <v>20894</v>
      </c>
      <c r="L2738" s="200" t="s">
        <v>90</v>
      </c>
      <c r="M2738" s="205" t="s">
        <v>61</v>
      </c>
      <c r="N2738" s="205" t="s">
        <v>62</v>
      </c>
      <c r="O2738" s="205" t="s">
        <v>91</v>
      </c>
      <c r="P2738" s="205" t="s">
        <v>92</v>
      </c>
      <c r="Q2738" s="205" t="s">
        <v>65</v>
      </c>
      <c r="R2738" s="205" t="s">
        <v>14616</v>
      </c>
      <c r="S2738" s="205" t="s">
        <v>20888</v>
      </c>
      <c r="T2738" s="205" t="s">
        <v>93</v>
      </c>
      <c r="U2738" s="208" t="s">
        <v>17516</v>
      </c>
      <c r="V2738" s="205">
        <v>0.95</v>
      </c>
      <c r="W2738" s="205" t="s">
        <v>68</v>
      </c>
      <c r="X2738" s="205" t="s">
        <v>69</v>
      </c>
      <c r="Y2738" s="205" t="s">
        <v>70</v>
      </c>
      <c r="Z2738" s="205" t="s">
        <v>95</v>
      </c>
      <c r="AA2738" s="234" t="s">
        <v>71</v>
      </c>
      <c r="AB2738" s="216">
        <v>46310</v>
      </c>
      <c r="AC2738" s="205"/>
      <c r="AD2738" s="230" t="s">
        <v>72</v>
      </c>
      <c r="AE2738" s="126" t="s">
        <v>73</v>
      </c>
      <c r="AF2738" s="127" t="s">
        <v>74</v>
      </c>
      <c r="AG2738" s="128"/>
      <c r="AH2738" s="129"/>
      <c r="AI2738" s="129"/>
      <c r="AJ2738" s="126" t="s">
        <v>75</v>
      </c>
      <c r="AK2738" s="127" t="s">
        <v>76</v>
      </c>
      <c r="AL2738" s="129" t="s">
        <v>77</v>
      </c>
      <c r="AM2738" s="128" t="s">
        <v>17517</v>
      </c>
      <c r="AN2738" s="129"/>
      <c r="AO2738" s="127" t="s">
        <v>79</v>
      </c>
      <c r="AP2738" s="129"/>
      <c r="AQ2738" s="183"/>
      <c r="AR2738" s="183"/>
      <c r="AS2738" s="183"/>
    </row>
    <row r="2739" spans="1:45" customFormat="1" ht="30" hidden="1" customHeight="1">
      <c r="A2739" s="204" t="s">
        <v>49</v>
      </c>
      <c r="B2739" s="200" t="s">
        <v>14615</v>
      </c>
      <c r="C2739" s="200" t="s">
        <v>14616</v>
      </c>
      <c r="D2739" s="200" t="s">
        <v>17508</v>
      </c>
      <c r="E2739" s="200" t="s">
        <v>20888</v>
      </c>
      <c r="F2739" s="206" t="s">
        <v>20895</v>
      </c>
      <c r="G2739" s="201" t="s">
        <v>20896</v>
      </c>
      <c r="H2739" s="205" t="s">
        <v>20897</v>
      </c>
      <c r="I2739" s="204" t="s">
        <v>20898</v>
      </c>
      <c r="J2739" s="207" t="s">
        <v>20899</v>
      </c>
      <c r="K2739" s="208" t="s">
        <v>20900</v>
      </c>
      <c r="L2739" s="200" t="s">
        <v>60</v>
      </c>
      <c r="M2739" s="205" t="s">
        <v>61</v>
      </c>
      <c r="N2739" s="205" t="s">
        <v>62</v>
      </c>
      <c r="O2739" s="205" t="s">
        <v>91</v>
      </c>
      <c r="P2739" s="205" t="s">
        <v>92</v>
      </c>
      <c r="Q2739" s="205" t="s">
        <v>65</v>
      </c>
      <c r="R2739" s="205" t="s">
        <v>14616</v>
      </c>
      <c r="S2739" s="205" t="s">
        <v>20888</v>
      </c>
      <c r="T2739" s="205" t="s">
        <v>66</v>
      </c>
      <c r="U2739" s="208" t="s">
        <v>17524</v>
      </c>
      <c r="V2739" s="205">
        <v>1</v>
      </c>
      <c r="W2739" s="205" t="s">
        <v>68</v>
      </c>
      <c r="X2739" s="205" t="s">
        <v>69</v>
      </c>
      <c r="Y2739" s="205" t="s">
        <v>70</v>
      </c>
      <c r="Z2739" s="205" t="s">
        <v>647</v>
      </c>
      <c r="AA2739" s="234" t="s">
        <v>71</v>
      </c>
      <c r="AB2739" s="216">
        <v>46310</v>
      </c>
      <c r="AC2739" s="205"/>
      <c r="AD2739" s="230" t="s">
        <v>72</v>
      </c>
      <c r="AE2739" s="126" t="s">
        <v>73</v>
      </c>
      <c r="AF2739" s="127" t="s">
        <v>74</v>
      </c>
      <c r="AG2739" s="128"/>
      <c r="AH2739" s="129"/>
      <c r="AI2739" s="129"/>
      <c r="AJ2739" s="126" t="s">
        <v>75</v>
      </c>
      <c r="AK2739" s="127" t="s">
        <v>76</v>
      </c>
      <c r="AL2739" s="129" t="s">
        <v>77</v>
      </c>
      <c r="AM2739" s="128" t="s">
        <v>20901</v>
      </c>
      <c r="AN2739" s="129"/>
      <c r="AO2739" s="127" t="s">
        <v>79</v>
      </c>
      <c r="AP2739" s="129"/>
      <c r="AQ2739" s="183"/>
      <c r="AR2739" s="183"/>
      <c r="AS2739" s="183"/>
    </row>
    <row r="2740" spans="1:45" customFormat="1" ht="30" hidden="1" customHeight="1">
      <c r="A2740" s="204" t="s">
        <v>49</v>
      </c>
      <c r="B2740" s="200" t="s">
        <v>14615</v>
      </c>
      <c r="C2740" s="200" t="s">
        <v>14616</v>
      </c>
      <c r="D2740" s="200" t="s">
        <v>17508</v>
      </c>
      <c r="E2740" s="200" t="s">
        <v>20888</v>
      </c>
      <c r="F2740" s="206" t="s">
        <v>20902</v>
      </c>
      <c r="G2740" s="201" t="s">
        <v>20903</v>
      </c>
      <c r="H2740" s="205" t="s">
        <v>20904</v>
      </c>
      <c r="I2740" s="204" t="s">
        <v>20905</v>
      </c>
      <c r="J2740" s="207" t="s">
        <v>20906</v>
      </c>
      <c r="K2740" s="208" t="s">
        <v>20907</v>
      </c>
      <c r="L2740" s="200" t="s">
        <v>60</v>
      </c>
      <c r="M2740" s="205" t="s">
        <v>61</v>
      </c>
      <c r="N2740" s="205" t="s">
        <v>62</v>
      </c>
      <c r="O2740" s="205" t="s">
        <v>91</v>
      </c>
      <c r="P2740" s="205" t="s">
        <v>92</v>
      </c>
      <c r="Q2740" s="205" t="s">
        <v>65</v>
      </c>
      <c r="R2740" s="205" t="s">
        <v>14616</v>
      </c>
      <c r="S2740" s="205" t="s">
        <v>20888</v>
      </c>
      <c r="T2740" s="205" t="s">
        <v>66</v>
      </c>
      <c r="U2740" s="208" t="s">
        <v>20908</v>
      </c>
      <c r="V2740" s="205">
        <v>1</v>
      </c>
      <c r="W2740" s="205" t="s">
        <v>68</v>
      </c>
      <c r="X2740" s="205" t="s">
        <v>69</v>
      </c>
      <c r="Y2740" s="205" t="s">
        <v>70</v>
      </c>
      <c r="Z2740" s="205" t="s">
        <v>14615</v>
      </c>
      <c r="AA2740" s="234" t="s">
        <v>71</v>
      </c>
      <c r="AB2740" s="216">
        <v>46310</v>
      </c>
      <c r="AC2740" s="205"/>
      <c r="AD2740" s="230" t="s">
        <v>72</v>
      </c>
      <c r="AE2740" s="126" t="s">
        <v>73</v>
      </c>
      <c r="AF2740" s="127" t="s">
        <v>74</v>
      </c>
      <c r="AG2740" s="128"/>
      <c r="AH2740" s="129"/>
      <c r="AI2740" s="129"/>
      <c r="AJ2740" s="126" t="s">
        <v>75</v>
      </c>
      <c r="AK2740" s="127" t="s">
        <v>76</v>
      </c>
      <c r="AL2740" s="129" t="s">
        <v>77</v>
      </c>
      <c r="AM2740" s="128" t="s">
        <v>20909</v>
      </c>
      <c r="AN2740" s="129"/>
      <c r="AO2740" s="127" t="s">
        <v>79</v>
      </c>
      <c r="AP2740" s="129"/>
      <c r="AQ2740" s="183"/>
      <c r="AR2740" s="183"/>
      <c r="AS2740" s="183"/>
    </row>
    <row r="2741" spans="1:45" customFormat="1" ht="30" hidden="1" customHeight="1">
      <c r="A2741" s="204" t="s">
        <v>49</v>
      </c>
      <c r="B2741" s="200" t="s">
        <v>14615</v>
      </c>
      <c r="C2741" s="200" t="s">
        <v>14616</v>
      </c>
      <c r="D2741" s="200" t="s">
        <v>17508</v>
      </c>
      <c r="E2741" s="200" t="s">
        <v>20888</v>
      </c>
      <c r="F2741" s="206" t="s">
        <v>20910</v>
      </c>
      <c r="G2741" s="201" t="s">
        <v>20911</v>
      </c>
      <c r="H2741" s="205" t="s">
        <v>20912</v>
      </c>
      <c r="I2741" s="204" t="s">
        <v>20913</v>
      </c>
      <c r="J2741" s="207" t="s">
        <v>20914</v>
      </c>
      <c r="K2741" s="208" t="s">
        <v>20915</v>
      </c>
      <c r="L2741" s="200" t="s">
        <v>60</v>
      </c>
      <c r="M2741" s="205" t="s">
        <v>61</v>
      </c>
      <c r="N2741" s="205" t="s">
        <v>62</v>
      </c>
      <c r="O2741" s="205" t="s">
        <v>91</v>
      </c>
      <c r="P2741" s="205" t="s">
        <v>92</v>
      </c>
      <c r="Q2741" s="205" t="s">
        <v>65</v>
      </c>
      <c r="R2741" s="205" t="s">
        <v>14616</v>
      </c>
      <c r="S2741" s="205" t="s">
        <v>20888</v>
      </c>
      <c r="T2741" s="205" t="s">
        <v>66</v>
      </c>
      <c r="U2741" s="208" t="s">
        <v>17540</v>
      </c>
      <c r="V2741" s="205">
        <v>1</v>
      </c>
      <c r="W2741" s="205" t="s">
        <v>68</v>
      </c>
      <c r="X2741" s="205" t="s">
        <v>69</v>
      </c>
      <c r="Y2741" s="205" t="s">
        <v>70</v>
      </c>
      <c r="Z2741" s="205" t="s">
        <v>14615</v>
      </c>
      <c r="AA2741" s="234" t="s">
        <v>71</v>
      </c>
      <c r="AB2741" s="216">
        <v>46310</v>
      </c>
      <c r="AC2741" s="205"/>
      <c r="AD2741" s="230" t="s">
        <v>72</v>
      </c>
      <c r="AE2741" s="126" t="s">
        <v>73</v>
      </c>
      <c r="AF2741" s="127" t="s">
        <v>74</v>
      </c>
      <c r="AG2741" s="128"/>
      <c r="AH2741" s="129"/>
      <c r="AI2741" s="129"/>
      <c r="AJ2741" s="126" t="s">
        <v>75</v>
      </c>
      <c r="AK2741" s="127" t="s">
        <v>76</v>
      </c>
      <c r="AL2741" s="129" t="s">
        <v>77</v>
      </c>
      <c r="AM2741" s="128" t="s">
        <v>20916</v>
      </c>
      <c r="AN2741" s="129"/>
      <c r="AO2741" s="127" t="s">
        <v>79</v>
      </c>
      <c r="AP2741" s="129"/>
      <c r="AQ2741" s="183"/>
      <c r="AR2741" s="183"/>
      <c r="AS2741" s="183"/>
    </row>
    <row r="2742" spans="1:45" customFormat="1" ht="30" hidden="1" customHeight="1">
      <c r="A2742" s="204" t="s">
        <v>49</v>
      </c>
      <c r="B2742" s="200" t="s">
        <v>14615</v>
      </c>
      <c r="C2742" s="200" t="s">
        <v>14616</v>
      </c>
      <c r="D2742" s="200" t="s">
        <v>17786</v>
      </c>
      <c r="E2742" s="200" t="s">
        <v>20917</v>
      </c>
      <c r="F2742" s="206" t="s">
        <v>20918</v>
      </c>
      <c r="G2742" s="201" t="s">
        <v>20919</v>
      </c>
      <c r="H2742" s="205" t="s">
        <v>20920</v>
      </c>
      <c r="I2742" s="204" t="s">
        <v>20921</v>
      </c>
      <c r="J2742" s="207" t="s">
        <v>20922</v>
      </c>
      <c r="K2742" s="208" t="s">
        <v>20923</v>
      </c>
      <c r="L2742" s="200" t="s">
        <v>90</v>
      </c>
      <c r="M2742" s="205" t="s">
        <v>61</v>
      </c>
      <c r="N2742" s="205" t="s">
        <v>62</v>
      </c>
      <c r="O2742" s="205" t="s">
        <v>91</v>
      </c>
      <c r="P2742" s="205" t="s">
        <v>92</v>
      </c>
      <c r="Q2742" s="205" t="s">
        <v>65</v>
      </c>
      <c r="R2742" s="205" t="s">
        <v>14616</v>
      </c>
      <c r="S2742" s="205" t="s">
        <v>20917</v>
      </c>
      <c r="T2742" s="205" t="s">
        <v>93</v>
      </c>
      <c r="U2742" s="208" t="s">
        <v>17794</v>
      </c>
      <c r="V2742" s="205">
        <v>0.95</v>
      </c>
      <c r="W2742" s="205" t="s">
        <v>68</v>
      </c>
      <c r="X2742" s="205" t="s">
        <v>69</v>
      </c>
      <c r="Y2742" s="205" t="s">
        <v>70</v>
      </c>
      <c r="Z2742" s="205" t="s">
        <v>95</v>
      </c>
      <c r="AA2742" s="234" t="s">
        <v>71</v>
      </c>
      <c r="AB2742" s="216">
        <v>46310</v>
      </c>
      <c r="AC2742" s="205"/>
      <c r="AD2742" s="230" t="s">
        <v>72</v>
      </c>
      <c r="AE2742" s="126" t="s">
        <v>73</v>
      </c>
      <c r="AF2742" s="127" t="s">
        <v>74</v>
      </c>
      <c r="AG2742" s="128"/>
      <c r="AH2742" s="129"/>
      <c r="AI2742" s="129"/>
      <c r="AJ2742" s="126" t="s">
        <v>75</v>
      </c>
      <c r="AK2742" s="127" t="s">
        <v>76</v>
      </c>
      <c r="AL2742" s="129" t="s">
        <v>77</v>
      </c>
      <c r="AM2742" s="128" t="s">
        <v>17795</v>
      </c>
      <c r="AN2742" s="129"/>
      <c r="AO2742" s="127" t="s">
        <v>79</v>
      </c>
      <c r="AP2742" s="129"/>
      <c r="AQ2742" s="183"/>
      <c r="AR2742" s="183"/>
      <c r="AS2742" s="183"/>
    </row>
    <row r="2743" spans="1:45" customFormat="1" ht="30" hidden="1" customHeight="1">
      <c r="A2743" s="204" t="s">
        <v>49</v>
      </c>
      <c r="B2743" s="200" t="s">
        <v>14615</v>
      </c>
      <c r="C2743" s="200" t="s">
        <v>14616</v>
      </c>
      <c r="D2743" s="200" t="s">
        <v>17786</v>
      </c>
      <c r="E2743" s="200" t="s">
        <v>20917</v>
      </c>
      <c r="F2743" s="206" t="s">
        <v>20924</v>
      </c>
      <c r="G2743" s="201" t="s">
        <v>20925</v>
      </c>
      <c r="H2743" s="205" t="s">
        <v>20926</v>
      </c>
      <c r="I2743" s="204" t="s">
        <v>20927</v>
      </c>
      <c r="J2743" s="207" t="s">
        <v>20928</v>
      </c>
      <c r="K2743" s="208" t="s">
        <v>20929</v>
      </c>
      <c r="L2743" s="200" t="s">
        <v>60</v>
      </c>
      <c r="M2743" s="205" t="s">
        <v>61</v>
      </c>
      <c r="N2743" s="205" t="s">
        <v>62</v>
      </c>
      <c r="O2743" s="205" t="s">
        <v>91</v>
      </c>
      <c r="P2743" s="205" t="s">
        <v>92</v>
      </c>
      <c r="Q2743" s="205" t="s">
        <v>65</v>
      </c>
      <c r="R2743" s="205" t="s">
        <v>14616</v>
      </c>
      <c r="S2743" s="205" t="s">
        <v>20917</v>
      </c>
      <c r="T2743" s="205" t="s">
        <v>66</v>
      </c>
      <c r="U2743" s="208" t="s">
        <v>17802</v>
      </c>
      <c r="V2743" s="205">
        <v>1</v>
      </c>
      <c r="W2743" s="205" t="s">
        <v>68</v>
      </c>
      <c r="X2743" s="205" t="s">
        <v>69</v>
      </c>
      <c r="Y2743" s="205" t="s">
        <v>70</v>
      </c>
      <c r="Z2743" s="205" t="s">
        <v>647</v>
      </c>
      <c r="AA2743" s="234" t="s">
        <v>71</v>
      </c>
      <c r="AB2743" s="216">
        <v>46310</v>
      </c>
      <c r="AC2743" s="205"/>
      <c r="AD2743" s="230" t="s">
        <v>72</v>
      </c>
      <c r="AE2743" s="126" t="s">
        <v>73</v>
      </c>
      <c r="AF2743" s="127" t="s">
        <v>74</v>
      </c>
      <c r="AG2743" s="128"/>
      <c r="AH2743" s="129"/>
      <c r="AI2743" s="129"/>
      <c r="AJ2743" s="126" t="s">
        <v>75</v>
      </c>
      <c r="AK2743" s="127" t="s">
        <v>76</v>
      </c>
      <c r="AL2743" s="129" t="s">
        <v>77</v>
      </c>
      <c r="AM2743" s="128" t="s">
        <v>20930</v>
      </c>
      <c r="AN2743" s="129"/>
      <c r="AO2743" s="127" t="s">
        <v>79</v>
      </c>
      <c r="AP2743" s="129"/>
      <c r="AQ2743" s="183"/>
      <c r="AR2743" s="183"/>
      <c r="AS2743" s="183"/>
    </row>
    <row r="2744" spans="1:45" customFormat="1" ht="30" hidden="1" customHeight="1">
      <c r="A2744" s="204" t="s">
        <v>49</v>
      </c>
      <c r="B2744" s="200" t="s">
        <v>14615</v>
      </c>
      <c r="C2744" s="200" t="s">
        <v>14616</v>
      </c>
      <c r="D2744" s="200" t="s">
        <v>17786</v>
      </c>
      <c r="E2744" s="200" t="s">
        <v>20917</v>
      </c>
      <c r="F2744" s="206" t="s">
        <v>20931</v>
      </c>
      <c r="G2744" s="201" t="s">
        <v>20932</v>
      </c>
      <c r="H2744" s="205" t="s">
        <v>20933</v>
      </c>
      <c r="I2744" s="204" t="s">
        <v>20934</v>
      </c>
      <c r="J2744" s="207" t="s">
        <v>20935</v>
      </c>
      <c r="K2744" s="208" t="s">
        <v>20936</v>
      </c>
      <c r="L2744" s="200" t="s">
        <v>60</v>
      </c>
      <c r="M2744" s="205" t="s">
        <v>61</v>
      </c>
      <c r="N2744" s="205" t="s">
        <v>62</v>
      </c>
      <c r="O2744" s="205" t="s">
        <v>91</v>
      </c>
      <c r="P2744" s="205" t="s">
        <v>92</v>
      </c>
      <c r="Q2744" s="205" t="s">
        <v>65</v>
      </c>
      <c r="R2744" s="205" t="s">
        <v>14616</v>
      </c>
      <c r="S2744" s="205" t="s">
        <v>20917</v>
      </c>
      <c r="T2744" s="205" t="s">
        <v>66</v>
      </c>
      <c r="U2744" s="208" t="s">
        <v>17810</v>
      </c>
      <c r="V2744" s="205">
        <v>1</v>
      </c>
      <c r="W2744" s="205" t="s">
        <v>68</v>
      </c>
      <c r="X2744" s="205" t="s">
        <v>69</v>
      </c>
      <c r="Y2744" s="205" t="s">
        <v>70</v>
      </c>
      <c r="Z2744" s="205" t="s">
        <v>14615</v>
      </c>
      <c r="AA2744" s="234" t="s">
        <v>71</v>
      </c>
      <c r="AB2744" s="216">
        <v>46310</v>
      </c>
      <c r="AC2744" s="205"/>
      <c r="AD2744" s="230" t="s">
        <v>72</v>
      </c>
      <c r="AE2744" s="126" t="s">
        <v>73</v>
      </c>
      <c r="AF2744" s="127" t="s">
        <v>74</v>
      </c>
      <c r="AG2744" s="128"/>
      <c r="AH2744" s="129"/>
      <c r="AI2744" s="129"/>
      <c r="AJ2744" s="126" t="s">
        <v>75</v>
      </c>
      <c r="AK2744" s="127" t="s">
        <v>76</v>
      </c>
      <c r="AL2744" s="129" t="s">
        <v>77</v>
      </c>
      <c r="AM2744" s="128" t="s">
        <v>20937</v>
      </c>
      <c r="AN2744" s="129"/>
      <c r="AO2744" s="127" t="s">
        <v>79</v>
      </c>
      <c r="AP2744" s="129"/>
      <c r="AQ2744" s="183"/>
      <c r="AR2744" s="183"/>
      <c r="AS2744" s="183"/>
    </row>
    <row r="2745" spans="1:45" customFormat="1" ht="30" hidden="1" customHeight="1">
      <c r="A2745" s="204" t="s">
        <v>49</v>
      </c>
      <c r="B2745" s="200" t="s">
        <v>14615</v>
      </c>
      <c r="C2745" s="200" t="s">
        <v>14616</v>
      </c>
      <c r="D2745" s="200" t="s">
        <v>20938</v>
      </c>
      <c r="E2745" s="200" t="s">
        <v>20939</v>
      </c>
      <c r="F2745" s="206" t="s">
        <v>20940</v>
      </c>
      <c r="G2745" s="201" t="s">
        <v>20941</v>
      </c>
      <c r="H2745" s="205" t="s">
        <v>20942</v>
      </c>
      <c r="I2745" s="204" t="s">
        <v>20943</v>
      </c>
      <c r="J2745" s="207" t="s">
        <v>20944</v>
      </c>
      <c r="K2745" s="208" t="s">
        <v>20945</v>
      </c>
      <c r="L2745" s="200" t="s">
        <v>60</v>
      </c>
      <c r="M2745" s="205" t="s">
        <v>61</v>
      </c>
      <c r="N2745" s="205" t="s">
        <v>62</v>
      </c>
      <c r="O2745" s="205" t="s">
        <v>91</v>
      </c>
      <c r="P2745" s="205" t="s">
        <v>92</v>
      </c>
      <c r="Q2745" s="205" t="s">
        <v>65</v>
      </c>
      <c r="R2745" s="205" t="s">
        <v>14616</v>
      </c>
      <c r="S2745" s="205" t="s">
        <v>20939</v>
      </c>
      <c r="T2745" s="205" t="s">
        <v>66</v>
      </c>
      <c r="U2745" s="208" t="s">
        <v>20946</v>
      </c>
      <c r="V2745" s="205" t="s">
        <v>647</v>
      </c>
      <c r="W2745" s="205" t="s">
        <v>68</v>
      </c>
      <c r="X2745" s="205" t="s">
        <v>69</v>
      </c>
      <c r="Y2745" s="205" t="s">
        <v>70</v>
      </c>
      <c r="Z2745" s="205" t="s">
        <v>647</v>
      </c>
      <c r="AA2745" s="234" t="s">
        <v>71</v>
      </c>
      <c r="AB2745" s="216">
        <v>46310</v>
      </c>
      <c r="AC2745" s="205"/>
      <c r="AD2745" s="230" t="s">
        <v>375</v>
      </c>
      <c r="AE2745" s="126" t="s">
        <v>75</v>
      </c>
      <c r="AF2745" s="127" t="s">
        <v>76</v>
      </c>
      <c r="AG2745" s="128" t="s">
        <v>15007</v>
      </c>
      <c r="AH2745" s="129"/>
      <c r="AI2745" s="129"/>
      <c r="AJ2745" s="126" t="s">
        <v>73</v>
      </c>
      <c r="AK2745" s="127"/>
      <c r="AL2745" s="129"/>
      <c r="AM2745" s="128"/>
      <c r="AN2745" s="129"/>
      <c r="AO2745" s="127" t="s">
        <v>79</v>
      </c>
      <c r="AP2745" s="129"/>
      <c r="AQ2745" s="183"/>
      <c r="AR2745" s="183"/>
      <c r="AS2745" s="183"/>
    </row>
    <row r="2746" spans="1:45" customFormat="1" ht="30" hidden="1" customHeight="1">
      <c r="A2746" s="204" t="s">
        <v>49</v>
      </c>
      <c r="B2746" s="200" t="s">
        <v>14615</v>
      </c>
      <c r="C2746" s="200" t="s">
        <v>14616</v>
      </c>
      <c r="D2746" s="200" t="s">
        <v>20938</v>
      </c>
      <c r="E2746" s="200" t="s">
        <v>20939</v>
      </c>
      <c r="F2746" s="206" t="s">
        <v>20947</v>
      </c>
      <c r="G2746" s="201" t="s">
        <v>20948</v>
      </c>
      <c r="H2746" s="205" t="s">
        <v>20949</v>
      </c>
      <c r="I2746" s="204" t="s">
        <v>20950</v>
      </c>
      <c r="J2746" s="207" t="s">
        <v>20951</v>
      </c>
      <c r="K2746" s="208" t="s">
        <v>20952</v>
      </c>
      <c r="L2746" s="200" t="s">
        <v>90</v>
      </c>
      <c r="M2746" s="205" t="s">
        <v>61</v>
      </c>
      <c r="N2746" s="205" t="s">
        <v>62</v>
      </c>
      <c r="O2746" s="205" t="s">
        <v>91</v>
      </c>
      <c r="P2746" s="205" t="s">
        <v>92</v>
      </c>
      <c r="Q2746" s="205" t="s">
        <v>65</v>
      </c>
      <c r="R2746" s="205" t="s">
        <v>14616</v>
      </c>
      <c r="S2746" s="205" t="s">
        <v>20939</v>
      </c>
      <c r="T2746" s="205" t="s">
        <v>93</v>
      </c>
      <c r="U2746" s="208" t="s">
        <v>20953</v>
      </c>
      <c r="V2746" s="205">
        <v>0.95</v>
      </c>
      <c r="W2746" s="205" t="s">
        <v>68</v>
      </c>
      <c r="X2746" s="205" t="s">
        <v>69</v>
      </c>
      <c r="Y2746" s="205" t="s">
        <v>70</v>
      </c>
      <c r="Z2746" s="205" t="s">
        <v>95</v>
      </c>
      <c r="AA2746" s="234" t="s">
        <v>71</v>
      </c>
      <c r="AB2746" s="216">
        <v>46310</v>
      </c>
      <c r="AC2746" s="205"/>
      <c r="AD2746" s="230" t="s">
        <v>72</v>
      </c>
      <c r="AE2746" s="126" t="s">
        <v>73</v>
      </c>
      <c r="AF2746" s="127" t="s">
        <v>74</v>
      </c>
      <c r="AG2746" s="128"/>
      <c r="AH2746" s="129"/>
      <c r="AI2746" s="129"/>
      <c r="AJ2746" s="126" t="s">
        <v>75</v>
      </c>
      <c r="AK2746" s="127" t="s">
        <v>76</v>
      </c>
      <c r="AL2746" s="129" t="s">
        <v>77</v>
      </c>
      <c r="AM2746" s="128" t="s">
        <v>20954</v>
      </c>
      <c r="AN2746" s="129"/>
      <c r="AO2746" s="127" t="s">
        <v>79</v>
      </c>
      <c r="AP2746" s="129"/>
      <c r="AQ2746" s="183"/>
      <c r="AR2746" s="183"/>
      <c r="AS2746" s="183"/>
    </row>
    <row r="2747" spans="1:45" customFormat="1" ht="30" hidden="1" customHeight="1">
      <c r="A2747" s="204" t="s">
        <v>49</v>
      </c>
      <c r="B2747" s="200" t="s">
        <v>14615</v>
      </c>
      <c r="C2747" s="200" t="s">
        <v>14616</v>
      </c>
      <c r="D2747" s="200" t="s">
        <v>20938</v>
      </c>
      <c r="E2747" s="200" t="s">
        <v>20939</v>
      </c>
      <c r="F2747" s="206" t="s">
        <v>20955</v>
      </c>
      <c r="G2747" s="201" t="s">
        <v>20956</v>
      </c>
      <c r="H2747" s="205" t="s">
        <v>20957</v>
      </c>
      <c r="I2747" s="204" t="s">
        <v>20958</v>
      </c>
      <c r="J2747" s="207" t="s">
        <v>20959</v>
      </c>
      <c r="K2747" s="208" t="s">
        <v>20960</v>
      </c>
      <c r="L2747" s="200" t="s">
        <v>60</v>
      </c>
      <c r="M2747" s="205" t="s">
        <v>61</v>
      </c>
      <c r="N2747" s="205" t="s">
        <v>62</v>
      </c>
      <c r="O2747" s="205" t="s">
        <v>91</v>
      </c>
      <c r="P2747" s="205" t="s">
        <v>92</v>
      </c>
      <c r="Q2747" s="205" t="s">
        <v>65</v>
      </c>
      <c r="R2747" s="205" t="s">
        <v>14616</v>
      </c>
      <c r="S2747" s="205" t="s">
        <v>20939</v>
      </c>
      <c r="T2747" s="205" t="s">
        <v>66</v>
      </c>
      <c r="U2747" s="208" t="s">
        <v>20961</v>
      </c>
      <c r="V2747" s="205">
        <v>1</v>
      </c>
      <c r="W2747" s="205" t="s">
        <v>68</v>
      </c>
      <c r="X2747" s="205" t="s">
        <v>69</v>
      </c>
      <c r="Y2747" s="205" t="s">
        <v>70</v>
      </c>
      <c r="Z2747" s="205" t="s">
        <v>647</v>
      </c>
      <c r="AA2747" s="234" t="s">
        <v>71</v>
      </c>
      <c r="AB2747" s="216">
        <v>46310</v>
      </c>
      <c r="AC2747" s="205"/>
      <c r="AD2747" s="230" t="s">
        <v>72</v>
      </c>
      <c r="AE2747" s="126" t="s">
        <v>73</v>
      </c>
      <c r="AF2747" s="127" t="s">
        <v>74</v>
      </c>
      <c r="AG2747" s="128"/>
      <c r="AH2747" s="129"/>
      <c r="AI2747" s="129"/>
      <c r="AJ2747" s="126" t="s">
        <v>75</v>
      </c>
      <c r="AK2747" s="127" t="s">
        <v>76</v>
      </c>
      <c r="AL2747" s="129" t="s">
        <v>77</v>
      </c>
      <c r="AM2747" s="128" t="s">
        <v>20962</v>
      </c>
      <c r="AN2747" s="129"/>
      <c r="AO2747" s="127" t="s">
        <v>79</v>
      </c>
      <c r="AP2747" s="129"/>
      <c r="AQ2747" s="183"/>
      <c r="AR2747" s="183"/>
      <c r="AS2747" s="183"/>
    </row>
    <row r="2748" spans="1:45" customFormat="1" ht="30" hidden="1" customHeight="1">
      <c r="A2748" s="204" t="s">
        <v>49</v>
      </c>
      <c r="B2748" s="200" t="s">
        <v>14615</v>
      </c>
      <c r="C2748" s="200" t="s">
        <v>14616</v>
      </c>
      <c r="D2748" s="200" t="s">
        <v>17542</v>
      </c>
      <c r="E2748" s="200" t="s">
        <v>20963</v>
      </c>
      <c r="F2748" s="206" t="s">
        <v>20964</v>
      </c>
      <c r="G2748" s="201" t="s">
        <v>20965</v>
      </c>
      <c r="H2748" s="205" t="s">
        <v>20966</v>
      </c>
      <c r="I2748" s="204" t="s">
        <v>20967</v>
      </c>
      <c r="J2748" s="207" t="s">
        <v>20968</v>
      </c>
      <c r="K2748" s="208" t="s">
        <v>20969</v>
      </c>
      <c r="L2748" s="200" t="s">
        <v>90</v>
      </c>
      <c r="M2748" s="205" t="s">
        <v>61</v>
      </c>
      <c r="N2748" s="205" t="s">
        <v>62</v>
      </c>
      <c r="O2748" s="205" t="s">
        <v>91</v>
      </c>
      <c r="P2748" s="205" t="s">
        <v>92</v>
      </c>
      <c r="Q2748" s="205" t="s">
        <v>65</v>
      </c>
      <c r="R2748" s="205" t="s">
        <v>14616</v>
      </c>
      <c r="S2748" s="205" t="s">
        <v>20963</v>
      </c>
      <c r="T2748" s="205" t="s">
        <v>93</v>
      </c>
      <c r="U2748" s="208" t="s">
        <v>17550</v>
      </c>
      <c r="V2748" s="205">
        <v>0.95</v>
      </c>
      <c r="W2748" s="205" t="s">
        <v>68</v>
      </c>
      <c r="X2748" s="205" t="s">
        <v>69</v>
      </c>
      <c r="Y2748" s="205" t="s">
        <v>70</v>
      </c>
      <c r="Z2748" s="205" t="s">
        <v>95</v>
      </c>
      <c r="AA2748" s="234" t="s">
        <v>71</v>
      </c>
      <c r="AB2748" s="216">
        <v>46310</v>
      </c>
      <c r="AC2748" s="205"/>
      <c r="AD2748" s="230" t="s">
        <v>72</v>
      </c>
      <c r="AE2748" s="126" t="s">
        <v>73</v>
      </c>
      <c r="AF2748" s="127" t="s">
        <v>74</v>
      </c>
      <c r="AG2748" s="128"/>
      <c r="AH2748" s="129"/>
      <c r="AI2748" s="129"/>
      <c r="AJ2748" s="126" t="s">
        <v>75</v>
      </c>
      <c r="AK2748" s="127" t="s">
        <v>76</v>
      </c>
      <c r="AL2748" s="129" t="s">
        <v>77</v>
      </c>
      <c r="AM2748" s="128" t="s">
        <v>17551</v>
      </c>
      <c r="AN2748" s="129"/>
      <c r="AO2748" s="127" t="s">
        <v>79</v>
      </c>
      <c r="AP2748" s="129"/>
      <c r="AQ2748" s="183"/>
      <c r="AR2748" s="183"/>
      <c r="AS2748" s="183"/>
    </row>
    <row r="2749" spans="1:45" customFormat="1" ht="30" hidden="1" customHeight="1">
      <c r="A2749" s="204" t="s">
        <v>49</v>
      </c>
      <c r="B2749" s="200" t="s">
        <v>14615</v>
      </c>
      <c r="C2749" s="200" t="s">
        <v>14616</v>
      </c>
      <c r="D2749" s="200" t="s">
        <v>17542</v>
      </c>
      <c r="E2749" s="200" t="s">
        <v>20963</v>
      </c>
      <c r="F2749" s="206" t="s">
        <v>20970</v>
      </c>
      <c r="G2749" s="201" t="s">
        <v>20971</v>
      </c>
      <c r="H2749" s="205" t="s">
        <v>20972</v>
      </c>
      <c r="I2749" s="204" t="s">
        <v>20973</v>
      </c>
      <c r="J2749" s="207" t="s">
        <v>20974</v>
      </c>
      <c r="K2749" s="208" t="s">
        <v>20975</v>
      </c>
      <c r="L2749" s="200" t="s">
        <v>60</v>
      </c>
      <c r="M2749" s="205" t="s">
        <v>61</v>
      </c>
      <c r="N2749" s="205" t="s">
        <v>62</v>
      </c>
      <c r="O2749" s="205" t="s">
        <v>91</v>
      </c>
      <c r="P2749" s="205" t="s">
        <v>92</v>
      </c>
      <c r="Q2749" s="205" t="s">
        <v>65</v>
      </c>
      <c r="R2749" s="205" t="s">
        <v>14616</v>
      </c>
      <c r="S2749" s="205" t="s">
        <v>20963</v>
      </c>
      <c r="T2749" s="205" t="s">
        <v>66</v>
      </c>
      <c r="U2749" s="208" t="s">
        <v>17558</v>
      </c>
      <c r="V2749" s="205">
        <v>1</v>
      </c>
      <c r="W2749" s="205" t="s">
        <v>68</v>
      </c>
      <c r="X2749" s="205" t="s">
        <v>69</v>
      </c>
      <c r="Y2749" s="205" t="s">
        <v>70</v>
      </c>
      <c r="Z2749" s="205" t="s">
        <v>647</v>
      </c>
      <c r="AA2749" s="234" t="s">
        <v>71</v>
      </c>
      <c r="AB2749" s="216">
        <v>46310</v>
      </c>
      <c r="AC2749" s="205"/>
      <c r="AD2749" s="230" t="s">
        <v>72</v>
      </c>
      <c r="AE2749" s="126" t="s">
        <v>73</v>
      </c>
      <c r="AF2749" s="127" t="s">
        <v>74</v>
      </c>
      <c r="AG2749" s="128"/>
      <c r="AH2749" s="129"/>
      <c r="AI2749" s="129"/>
      <c r="AJ2749" s="126" t="s">
        <v>75</v>
      </c>
      <c r="AK2749" s="127" t="s">
        <v>76</v>
      </c>
      <c r="AL2749" s="129" t="s">
        <v>77</v>
      </c>
      <c r="AM2749" s="128" t="s">
        <v>20976</v>
      </c>
      <c r="AN2749" s="129"/>
      <c r="AO2749" s="127" t="s">
        <v>79</v>
      </c>
      <c r="AP2749" s="129"/>
      <c r="AQ2749" s="183"/>
      <c r="AR2749" s="183"/>
      <c r="AS2749" s="183"/>
    </row>
    <row r="2750" spans="1:45" customFormat="1" ht="30" hidden="1" customHeight="1">
      <c r="A2750" s="204" t="s">
        <v>49</v>
      </c>
      <c r="B2750" s="200" t="s">
        <v>14615</v>
      </c>
      <c r="C2750" s="200" t="s">
        <v>14616</v>
      </c>
      <c r="D2750" s="200" t="s">
        <v>17542</v>
      </c>
      <c r="E2750" s="200" t="s">
        <v>20963</v>
      </c>
      <c r="F2750" s="206" t="s">
        <v>20977</v>
      </c>
      <c r="G2750" s="201" t="s">
        <v>20978</v>
      </c>
      <c r="H2750" s="205" t="s">
        <v>20979</v>
      </c>
      <c r="I2750" s="204" t="s">
        <v>20980</v>
      </c>
      <c r="J2750" s="207" t="s">
        <v>20981</v>
      </c>
      <c r="K2750" s="208" t="s">
        <v>20982</v>
      </c>
      <c r="L2750" s="200" t="s">
        <v>60</v>
      </c>
      <c r="M2750" s="205" t="s">
        <v>61</v>
      </c>
      <c r="N2750" s="205" t="s">
        <v>62</v>
      </c>
      <c r="O2750" s="205" t="s">
        <v>91</v>
      </c>
      <c r="P2750" s="205" t="s">
        <v>92</v>
      </c>
      <c r="Q2750" s="205" t="s">
        <v>65</v>
      </c>
      <c r="R2750" s="205" t="s">
        <v>14616</v>
      </c>
      <c r="S2750" s="205" t="s">
        <v>20963</v>
      </c>
      <c r="T2750" s="205" t="s">
        <v>66</v>
      </c>
      <c r="U2750" s="208" t="s">
        <v>20983</v>
      </c>
      <c r="V2750" s="205">
        <v>1</v>
      </c>
      <c r="W2750" s="205" t="s">
        <v>68</v>
      </c>
      <c r="X2750" s="205" t="s">
        <v>69</v>
      </c>
      <c r="Y2750" s="205" t="s">
        <v>70</v>
      </c>
      <c r="Z2750" s="205" t="s">
        <v>14615</v>
      </c>
      <c r="AA2750" s="234" t="s">
        <v>71</v>
      </c>
      <c r="AB2750" s="216">
        <v>46310</v>
      </c>
      <c r="AC2750" s="205"/>
      <c r="AD2750" s="230" t="s">
        <v>72</v>
      </c>
      <c r="AE2750" s="126" t="s">
        <v>73</v>
      </c>
      <c r="AF2750" s="127" t="s">
        <v>74</v>
      </c>
      <c r="AG2750" s="128"/>
      <c r="AH2750" s="129"/>
      <c r="AI2750" s="129"/>
      <c r="AJ2750" s="126" t="s">
        <v>75</v>
      </c>
      <c r="AK2750" s="127" t="s">
        <v>76</v>
      </c>
      <c r="AL2750" s="129" t="s">
        <v>77</v>
      </c>
      <c r="AM2750" s="128" t="s">
        <v>20984</v>
      </c>
      <c r="AN2750" s="129"/>
      <c r="AO2750" s="127" t="s">
        <v>79</v>
      </c>
      <c r="AP2750" s="129"/>
      <c r="AQ2750" s="183"/>
      <c r="AR2750" s="183"/>
      <c r="AS2750" s="183"/>
    </row>
    <row r="2751" spans="1:45" customFormat="1" ht="30" hidden="1" customHeight="1">
      <c r="A2751" s="204" t="s">
        <v>49</v>
      </c>
      <c r="B2751" s="200" t="s">
        <v>14615</v>
      </c>
      <c r="C2751" s="200" t="s">
        <v>14616</v>
      </c>
      <c r="D2751" s="200" t="s">
        <v>17542</v>
      </c>
      <c r="E2751" s="200" t="s">
        <v>20963</v>
      </c>
      <c r="F2751" s="206" t="s">
        <v>20985</v>
      </c>
      <c r="G2751" s="201" t="s">
        <v>20986</v>
      </c>
      <c r="H2751" s="205" t="s">
        <v>20987</v>
      </c>
      <c r="I2751" s="204" t="s">
        <v>20988</v>
      </c>
      <c r="J2751" s="207" t="s">
        <v>20989</v>
      </c>
      <c r="K2751" s="208" t="s">
        <v>20990</v>
      </c>
      <c r="L2751" s="200" t="s">
        <v>60</v>
      </c>
      <c r="M2751" s="205" t="s">
        <v>61</v>
      </c>
      <c r="N2751" s="205" t="s">
        <v>62</v>
      </c>
      <c r="O2751" s="205" t="s">
        <v>91</v>
      </c>
      <c r="P2751" s="205" t="s">
        <v>92</v>
      </c>
      <c r="Q2751" s="205" t="s">
        <v>65</v>
      </c>
      <c r="R2751" s="205" t="s">
        <v>14616</v>
      </c>
      <c r="S2751" s="205" t="s">
        <v>20963</v>
      </c>
      <c r="T2751" s="205" t="s">
        <v>66</v>
      </c>
      <c r="U2751" s="208" t="s">
        <v>17566</v>
      </c>
      <c r="V2751" s="205">
        <v>1</v>
      </c>
      <c r="W2751" s="205" t="s">
        <v>68</v>
      </c>
      <c r="X2751" s="205" t="s">
        <v>69</v>
      </c>
      <c r="Y2751" s="205" t="s">
        <v>70</v>
      </c>
      <c r="Z2751" s="205" t="s">
        <v>14615</v>
      </c>
      <c r="AA2751" s="234" t="s">
        <v>71</v>
      </c>
      <c r="AB2751" s="216">
        <v>46310</v>
      </c>
      <c r="AC2751" s="205"/>
      <c r="AD2751" s="230" t="s">
        <v>72</v>
      </c>
      <c r="AE2751" s="126" t="s">
        <v>73</v>
      </c>
      <c r="AF2751" s="127" t="s">
        <v>74</v>
      </c>
      <c r="AG2751" s="128"/>
      <c r="AH2751" s="129"/>
      <c r="AI2751" s="129"/>
      <c r="AJ2751" s="126" t="s">
        <v>75</v>
      </c>
      <c r="AK2751" s="127" t="s">
        <v>76</v>
      </c>
      <c r="AL2751" s="129" t="s">
        <v>77</v>
      </c>
      <c r="AM2751" s="128" t="s">
        <v>20991</v>
      </c>
      <c r="AN2751" s="129"/>
      <c r="AO2751" s="127" t="s">
        <v>79</v>
      </c>
      <c r="AP2751" s="129"/>
      <c r="AQ2751" s="183"/>
      <c r="AR2751" s="183"/>
      <c r="AS2751" s="183"/>
    </row>
    <row r="2752" spans="1:45" customFormat="1" ht="30" hidden="1" customHeight="1">
      <c r="A2752" s="204" t="s">
        <v>49</v>
      </c>
      <c r="B2752" s="200" t="s">
        <v>14615</v>
      </c>
      <c r="C2752" s="200" t="s">
        <v>14616</v>
      </c>
      <c r="D2752" s="200" t="s">
        <v>20992</v>
      </c>
      <c r="E2752" s="200" t="s">
        <v>20993</v>
      </c>
      <c r="F2752" s="206" t="s">
        <v>20994</v>
      </c>
      <c r="G2752" s="201" t="s">
        <v>20995</v>
      </c>
      <c r="H2752" s="205" t="s">
        <v>20996</v>
      </c>
      <c r="I2752" s="204" t="s">
        <v>20997</v>
      </c>
      <c r="J2752" s="207" t="s">
        <v>20998</v>
      </c>
      <c r="K2752" s="208" t="s">
        <v>20999</v>
      </c>
      <c r="L2752" s="200" t="s">
        <v>60</v>
      </c>
      <c r="M2752" s="205" t="s">
        <v>61</v>
      </c>
      <c r="N2752" s="205" t="s">
        <v>62</v>
      </c>
      <c r="O2752" s="205" t="s">
        <v>91</v>
      </c>
      <c r="P2752" s="205" t="s">
        <v>92</v>
      </c>
      <c r="Q2752" s="205" t="s">
        <v>65</v>
      </c>
      <c r="R2752" s="205" t="s">
        <v>14616</v>
      </c>
      <c r="S2752" s="205" t="s">
        <v>20993</v>
      </c>
      <c r="T2752" s="205" t="s">
        <v>66</v>
      </c>
      <c r="U2752" s="208" t="s">
        <v>21000</v>
      </c>
      <c r="V2752" s="205" t="s">
        <v>647</v>
      </c>
      <c r="W2752" s="205" t="s">
        <v>68</v>
      </c>
      <c r="X2752" s="205" t="s">
        <v>69</v>
      </c>
      <c r="Y2752" s="205" t="s">
        <v>70</v>
      </c>
      <c r="Z2752" s="205" t="s">
        <v>647</v>
      </c>
      <c r="AA2752" s="234" t="s">
        <v>71</v>
      </c>
      <c r="AB2752" s="216">
        <v>46310</v>
      </c>
      <c r="AC2752" s="205"/>
      <c r="AD2752" s="230" t="s">
        <v>375</v>
      </c>
      <c r="AE2752" s="126" t="s">
        <v>75</v>
      </c>
      <c r="AF2752" s="127" t="s">
        <v>76</v>
      </c>
      <c r="AG2752" s="128" t="s">
        <v>15007</v>
      </c>
      <c r="AH2752" s="129"/>
      <c r="AI2752" s="129"/>
      <c r="AJ2752" s="126" t="s">
        <v>73</v>
      </c>
      <c r="AK2752" s="127"/>
      <c r="AL2752" s="129"/>
      <c r="AM2752" s="128"/>
      <c r="AN2752" s="129"/>
      <c r="AO2752" s="127" t="s">
        <v>79</v>
      </c>
      <c r="AP2752" s="129"/>
      <c r="AQ2752" s="183"/>
      <c r="AR2752" s="183"/>
      <c r="AS2752" s="183"/>
    </row>
    <row r="2753" spans="1:45" customFormat="1" ht="30" hidden="1" customHeight="1">
      <c r="A2753" s="204" t="s">
        <v>49</v>
      </c>
      <c r="B2753" s="200" t="s">
        <v>14615</v>
      </c>
      <c r="C2753" s="200" t="s">
        <v>14616</v>
      </c>
      <c r="D2753" s="200" t="s">
        <v>20992</v>
      </c>
      <c r="E2753" s="200" t="s">
        <v>20993</v>
      </c>
      <c r="F2753" s="206" t="s">
        <v>21001</v>
      </c>
      <c r="G2753" s="201" t="s">
        <v>21002</v>
      </c>
      <c r="H2753" s="205" t="s">
        <v>21003</v>
      </c>
      <c r="I2753" s="204" t="s">
        <v>21004</v>
      </c>
      <c r="J2753" s="207" t="s">
        <v>21005</v>
      </c>
      <c r="K2753" s="208" t="s">
        <v>21006</v>
      </c>
      <c r="L2753" s="200" t="s">
        <v>1071</v>
      </c>
      <c r="M2753" s="205" t="s">
        <v>61</v>
      </c>
      <c r="N2753" s="205" t="s">
        <v>62</v>
      </c>
      <c r="O2753" s="205" t="s">
        <v>91</v>
      </c>
      <c r="P2753" s="205" t="s">
        <v>92</v>
      </c>
      <c r="Q2753" s="205" t="s">
        <v>65</v>
      </c>
      <c r="R2753" s="205" t="s">
        <v>14616</v>
      </c>
      <c r="S2753" s="205" t="s">
        <v>20993</v>
      </c>
      <c r="T2753" s="205" t="s">
        <v>66</v>
      </c>
      <c r="U2753" s="208" t="s">
        <v>21007</v>
      </c>
      <c r="V2753" s="205" t="s">
        <v>647</v>
      </c>
      <c r="W2753" s="205" t="s">
        <v>68</v>
      </c>
      <c r="X2753" s="205" t="s">
        <v>69</v>
      </c>
      <c r="Y2753" s="205" t="s">
        <v>70</v>
      </c>
      <c r="Z2753" s="205" t="s">
        <v>647</v>
      </c>
      <c r="AA2753" s="234" t="s">
        <v>71</v>
      </c>
      <c r="AB2753" s="216">
        <v>46310</v>
      </c>
      <c r="AC2753" s="205"/>
      <c r="AD2753" s="230" t="s">
        <v>375</v>
      </c>
      <c r="AE2753" s="126" t="s">
        <v>75</v>
      </c>
      <c r="AF2753" s="127" t="s">
        <v>76</v>
      </c>
      <c r="AG2753" s="128" t="s">
        <v>15007</v>
      </c>
      <c r="AH2753" s="129"/>
      <c r="AI2753" s="129"/>
      <c r="AJ2753" s="126" t="s">
        <v>73</v>
      </c>
      <c r="AK2753" s="127"/>
      <c r="AL2753" s="129"/>
      <c r="AM2753" s="128"/>
      <c r="AN2753" s="129"/>
      <c r="AO2753" s="127" t="s">
        <v>79</v>
      </c>
      <c r="AP2753" s="129"/>
      <c r="AQ2753" s="183"/>
      <c r="AR2753" s="183"/>
      <c r="AS2753" s="183"/>
    </row>
    <row r="2754" spans="1:45" customFormat="1" ht="30" hidden="1" customHeight="1">
      <c r="A2754" s="204" t="s">
        <v>49</v>
      </c>
      <c r="B2754" s="200" t="s">
        <v>14615</v>
      </c>
      <c r="C2754" s="200" t="s">
        <v>14616</v>
      </c>
      <c r="D2754" s="200" t="s">
        <v>20992</v>
      </c>
      <c r="E2754" s="200" t="s">
        <v>20993</v>
      </c>
      <c r="F2754" s="206" t="s">
        <v>21008</v>
      </c>
      <c r="G2754" s="201" t="s">
        <v>21009</v>
      </c>
      <c r="H2754" s="205" t="s">
        <v>21010</v>
      </c>
      <c r="I2754" s="204" t="s">
        <v>21011</v>
      </c>
      <c r="J2754" s="207" t="s">
        <v>21012</v>
      </c>
      <c r="K2754" s="208" t="s">
        <v>21013</v>
      </c>
      <c r="L2754" s="200" t="s">
        <v>90</v>
      </c>
      <c r="M2754" s="205" t="s">
        <v>61</v>
      </c>
      <c r="N2754" s="205" t="s">
        <v>62</v>
      </c>
      <c r="O2754" s="205" t="s">
        <v>91</v>
      </c>
      <c r="P2754" s="205" t="s">
        <v>92</v>
      </c>
      <c r="Q2754" s="205" t="s">
        <v>65</v>
      </c>
      <c r="R2754" s="205" t="s">
        <v>14616</v>
      </c>
      <c r="S2754" s="205" t="s">
        <v>20993</v>
      </c>
      <c r="T2754" s="205" t="s">
        <v>93</v>
      </c>
      <c r="U2754" s="208" t="s">
        <v>21014</v>
      </c>
      <c r="V2754" s="205">
        <v>0.95</v>
      </c>
      <c r="W2754" s="205" t="s">
        <v>68</v>
      </c>
      <c r="X2754" s="205" t="s">
        <v>69</v>
      </c>
      <c r="Y2754" s="205" t="s">
        <v>70</v>
      </c>
      <c r="Z2754" s="205" t="s">
        <v>95</v>
      </c>
      <c r="AA2754" s="234" t="s">
        <v>71</v>
      </c>
      <c r="AB2754" s="216">
        <v>46310</v>
      </c>
      <c r="AC2754" s="205"/>
      <c r="AD2754" s="230" t="s">
        <v>72</v>
      </c>
      <c r="AE2754" s="126" t="s">
        <v>73</v>
      </c>
      <c r="AF2754" s="127" t="s">
        <v>74</v>
      </c>
      <c r="AG2754" s="128"/>
      <c r="AH2754" s="129"/>
      <c r="AI2754" s="129"/>
      <c r="AJ2754" s="126" t="s">
        <v>75</v>
      </c>
      <c r="AK2754" s="127" t="s">
        <v>76</v>
      </c>
      <c r="AL2754" s="129" t="s">
        <v>77</v>
      </c>
      <c r="AM2754" s="128" t="s">
        <v>21015</v>
      </c>
      <c r="AN2754" s="129"/>
      <c r="AO2754" s="127" t="s">
        <v>79</v>
      </c>
      <c r="AP2754" s="129"/>
      <c r="AQ2754" s="183"/>
      <c r="AR2754" s="183"/>
      <c r="AS2754" s="183"/>
    </row>
    <row r="2755" spans="1:45" customFormat="1" ht="30" hidden="1" customHeight="1">
      <c r="A2755" s="204" t="s">
        <v>49</v>
      </c>
      <c r="B2755" s="200" t="s">
        <v>14615</v>
      </c>
      <c r="C2755" s="200" t="s">
        <v>14616</v>
      </c>
      <c r="D2755" s="200" t="s">
        <v>20992</v>
      </c>
      <c r="E2755" s="200" t="s">
        <v>20993</v>
      </c>
      <c r="F2755" s="206" t="s">
        <v>21016</v>
      </c>
      <c r="G2755" s="201" t="s">
        <v>21017</v>
      </c>
      <c r="H2755" s="205" t="s">
        <v>21018</v>
      </c>
      <c r="I2755" s="204" t="s">
        <v>21019</v>
      </c>
      <c r="J2755" s="207" t="s">
        <v>21020</v>
      </c>
      <c r="K2755" s="208" t="s">
        <v>21021</v>
      </c>
      <c r="L2755" s="200" t="s">
        <v>60</v>
      </c>
      <c r="M2755" s="205" t="s">
        <v>61</v>
      </c>
      <c r="N2755" s="205" t="s">
        <v>62</v>
      </c>
      <c r="O2755" s="205" t="s">
        <v>91</v>
      </c>
      <c r="P2755" s="205" t="s">
        <v>92</v>
      </c>
      <c r="Q2755" s="205" t="s">
        <v>65</v>
      </c>
      <c r="R2755" s="205" t="s">
        <v>14616</v>
      </c>
      <c r="S2755" s="205" t="s">
        <v>20993</v>
      </c>
      <c r="T2755" s="205" t="s">
        <v>66</v>
      </c>
      <c r="U2755" s="208" t="s">
        <v>21022</v>
      </c>
      <c r="V2755" s="205">
        <v>1</v>
      </c>
      <c r="W2755" s="205" t="s">
        <v>68</v>
      </c>
      <c r="X2755" s="205" t="s">
        <v>69</v>
      </c>
      <c r="Y2755" s="205" t="s">
        <v>70</v>
      </c>
      <c r="Z2755" s="205" t="s">
        <v>647</v>
      </c>
      <c r="AA2755" s="234" t="s">
        <v>71</v>
      </c>
      <c r="AB2755" s="216">
        <v>46310</v>
      </c>
      <c r="AC2755" s="205"/>
      <c r="AD2755" s="230" t="s">
        <v>72</v>
      </c>
      <c r="AE2755" s="126" t="s">
        <v>73</v>
      </c>
      <c r="AF2755" s="127" t="s">
        <v>74</v>
      </c>
      <c r="AG2755" s="128"/>
      <c r="AH2755" s="129"/>
      <c r="AI2755" s="129"/>
      <c r="AJ2755" s="126" t="s">
        <v>75</v>
      </c>
      <c r="AK2755" s="127" t="s">
        <v>76</v>
      </c>
      <c r="AL2755" s="129" t="s">
        <v>77</v>
      </c>
      <c r="AM2755" s="128" t="s">
        <v>21023</v>
      </c>
      <c r="AN2755" s="129"/>
      <c r="AO2755" s="127" t="s">
        <v>79</v>
      </c>
      <c r="AP2755" s="129"/>
      <c r="AQ2755" s="183"/>
      <c r="AR2755" s="183"/>
      <c r="AS2755" s="183"/>
    </row>
    <row r="2756" spans="1:45" customFormat="1" ht="30" hidden="1" customHeight="1">
      <c r="A2756" s="204" t="s">
        <v>49</v>
      </c>
      <c r="B2756" s="200" t="s">
        <v>14615</v>
      </c>
      <c r="C2756" s="200" t="s">
        <v>14616</v>
      </c>
      <c r="D2756" s="200" t="s">
        <v>18205</v>
      </c>
      <c r="E2756" s="200" t="s">
        <v>21024</v>
      </c>
      <c r="F2756" s="206" t="s">
        <v>21025</v>
      </c>
      <c r="G2756" s="201" t="s">
        <v>21026</v>
      </c>
      <c r="H2756" s="205" t="s">
        <v>21027</v>
      </c>
      <c r="I2756" s="204" t="s">
        <v>21028</v>
      </c>
      <c r="J2756" s="207" t="s">
        <v>21029</v>
      </c>
      <c r="K2756" s="208" t="s">
        <v>21030</v>
      </c>
      <c r="L2756" s="200" t="s">
        <v>90</v>
      </c>
      <c r="M2756" s="205" t="s">
        <v>61</v>
      </c>
      <c r="N2756" s="205" t="s">
        <v>62</v>
      </c>
      <c r="O2756" s="205" t="s">
        <v>91</v>
      </c>
      <c r="P2756" s="205" t="s">
        <v>92</v>
      </c>
      <c r="Q2756" s="205" t="s">
        <v>65</v>
      </c>
      <c r="R2756" s="205" t="s">
        <v>14616</v>
      </c>
      <c r="S2756" s="205" t="s">
        <v>21024</v>
      </c>
      <c r="T2756" s="205" t="s">
        <v>93</v>
      </c>
      <c r="U2756" s="208" t="s">
        <v>18220</v>
      </c>
      <c r="V2756" s="205">
        <v>0.95</v>
      </c>
      <c r="W2756" s="205" t="s">
        <v>68</v>
      </c>
      <c r="X2756" s="205" t="s">
        <v>69</v>
      </c>
      <c r="Y2756" s="205" t="s">
        <v>70</v>
      </c>
      <c r="Z2756" s="205" t="s">
        <v>95</v>
      </c>
      <c r="AA2756" s="234" t="s">
        <v>71</v>
      </c>
      <c r="AB2756" s="216">
        <v>46310</v>
      </c>
      <c r="AC2756" s="205"/>
      <c r="AD2756" s="230" t="s">
        <v>72</v>
      </c>
      <c r="AE2756" s="126" t="s">
        <v>73</v>
      </c>
      <c r="AF2756" s="127" t="s">
        <v>74</v>
      </c>
      <c r="AG2756" s="128"/>
      <c r="AH2756" s="129"/>
      <c r="AI2756" s="129"/>
      <c r="AJ2756" s="126" t="s">
        <v>75</v>
      </c>
      <c r="AK2756" s="127" t="s">
        <v>76</v>
      </c>
      <c r="AL2756" s="129" t="s">
        <v>77</v>
      </c>
      <c r="AM2756" s="128" t="s">
        <v>18221</v>
      </c>
      <c r="AN2756" s="129"/>
      <c r="AO2756" s="127" t="s">
        <v>79</v>
      </c>
      <c r="AP2756" s="129"/>
      <c r="AQ2756" s="183"/>
      <c r="AR2756" s="183"/>
      <c r="AS2756" s="183"/>
    </row>
    <row r="2757" spans="1:45" customFormat="1" ht="30" hidden="1" customHeight="1">
      <c r="A2757" s="204" t="s">
        <v>49</v>
      </c>
      <c r="B2757" s="200" t="s">
        <v>14615</v>
      </c>
      <c r="C2757" s="200" t="s">
        <v>14616</v>
      </c>
      <c r="D2757" s="200" t="s">
        <v>18205</v>
      </c>
      <c r="E2757" s="200" t="s">
        <v>21024</v>
      </c>
      <c r="F2757" s="206" t="s">
        <v>21031</v>
      </c>
      <c r="G2757" s="201" t="s">
        <v>21032</v>
      </c>
      <c r="H2757" s="205" t="s">
        <v>21033</v>
      </c>
      <c r="I2757" s="204" t="s">
        <v>21034</v>
      </c>
      <c r="J2757" s="207" t="s">
        <v>21035</v>
      </c>
      <c r="K2757" s="208" t="s">
        <v>21036</v>
      </c>
      <c r="L2757" s="200" t="s">
        <v>60</v>
      </c>
      <c r="M2757" s="205" t="s">
        <v>61</v>
      </c>
      <c r="N2757" s="205" t="s">
        <v>62</v>
      </c>
      <c r="O2757" s="205" t="s">
        <v>91</v>
      </c>
      <c r="P2757" s="205" t="s">
        <v>92</v>
      </c>
      <c r="Q2757" s="205" t="s">
        <v>65</v>
      </c>
      <c r="R2757" s="205" t="s">
        <v>14616</v>
      </c>
      <c r="S2757" s="205" t="s">
        <v>21024</v>
      </c>
      <c r="T2757" s="205" t="s">
        <v>66</v>
      </c>
      <c r="U2757" s="208" t="s">
        <v>18228</v>
      </c>
      <c r="V2757" s="205">
        <v>1</v>
      </c>
      <c r="W2757" s="205" t="s">
        <v>68</v>
      </c>
      <c r="X2757" s="205" t="s">
        <v>69</v>
      </c>
      <c r="Y2757" s="205" t="s">
        <v>70</v>
      </c>
      <c r="Z2757" s="205" t="s">
        <v>647</v>
      </c>
      <c r="AA2757" s="234" t="s">
        <v>71</v>
      </c>
      <c r="AB2757" s="216">
        <v>46310</v>
      </c>
      <c r="AC2757" s="205"/>
      <c r="AD2757" s="230" t="s">
        <v>72</v>
      </c>
      <c r="AE2757" s="126" t="s">
        <v>73</v>
      </c>
      <c r="AF2757" s="127" t="s">
        <v>74</v>
      </c>
      <c r="AG2757" s="128"/>
      <c r="AH2757" s="129"/>
      <c r="AI2757" s="129"/>
      <c r="AJ2757" s="126" t="s">
        <v>75</v>
      </c>
      <c r="AK2757" s="127" t="s">
        <v>76</v>
      </c>
      <c r="AL2757" s="129" t="s">
        <v>77</v>
      </c>
      <c r="AM2757" s="128" t="s">
        <v>21037</v>
      </c>
      <c r="AN2757" s="129"/>
      <c r="AO2757" s="127" t="s">
        <v>79</v>
      </c>
      <c r="AP2757" s="129"/>
      <c r="AQ2757" s="183"/>
      <c r="AR2757" s="183"/>
      <c r="AS2757" s="183"/>
    </row>
    <row r="2758" spans="1:45" customFormat="1" ht="30" hidden="1" customHeight="1">
      <c r="A2758" s="204" t="s">
        <v>49</v>
      </c>
      <c r="B2758" s="200" t="s">
        <v>14615</v>
      </c>
      <c r="C2758" s="200" t="s">
        <v>14616</v>
      </c>
      <c r="D2758" s="200" t="s">
        <v>18205</v>
      </c>
      <c r="E2758" s="200" t="s">
        <v>21024</v>
      </c>
      <c r="F2758" s="206" t="s">
        <v>21038</v>
      </c>
      <c r="G2758" s="201" t="s">
        <v>21039</v>
      </c>
      <c r="H2758" s="205" t="s">
        <v>21040</v>
      </c>
      <c r="I2758" s="204" t="s">
        <v>21041</v>
      </c>
      <c r="J2758" s="207" t="s">
        <v>21042</v>
      </c>
      <c r="K2758" s="208" t="s">
        <v>21043</v>
      </c>
      <c r="L2758" s="200" t="s">
        <v>60</v>
      </c>
      <c r="M2758" s="205" t="s">
        <v>61</v>
      </c>
      <c r="N2758" s="205" t="s">
        <v>62</v>
      </c>
      <c r="O2758" s="205" t="s">
        <v>91</v>
      </c>
      <c r="P2758" s="205" t="s">
        <v>92</v>
      </c>
      <c r="Q2758" s="205" t="s">
        <v>65</v>
      </c>
      <c r="R2758" s="205" t="s">
        <v>14616</v>
      </c>
      <c r="S2758" s="205" t="s">
        <v>21024</v>
      </c>
      <c r="T2758" s="205" t="s">
        <v>66</v>
      </c>
      <c r="U2758" s="208" t="s">
        <v>21044</v>
      </c>
      <c r="V2758" s="205">
        <v>1</v>
      </c>
      <c r="W2758" s="205" t="s">
        <v>68</v>
      </c>
      <c r="X2758" s="205" t="s">
        <v>69</v>
      </c>
      <c r="Y2758" s="205" t="s">
        <v>70</v>
      </c>
      <c r="Z2758" s="205" t="s">
        <v>14615</v>
      </c>
      <c r="AA2758" s="234" t="s">
        <v>71</v>
      </c>
      <c r="AB2758" s="216">
        <v>46310</v>
      </c>
      <c r="AC2758" s="205"/>
      <c r="AD2758" s="230" t="s">
        <v>72</v>
      </c>
      <c r="AE2758" s="126" t="s">
        <v>73</v>
      </c>
      <c r="AF2758" s="127" t="s">
        <v>74</v>
      </c>
      <c r="AG2758" s="128"/>
      <c r="AH2758" s="129"/>
      <c r="AI2758" s="129"/>
      <c r="AJ2758" s="126" t="s">
        <v>75</v>
      </c>
      <c r="AK2758" s="127" t="s">
        <v>76</v>
      </c>
      <c r="AL2758" s="129" t="s">
        <v>77</v>
      </c>
      <c r="AM2758" s="128" t="s">
        <v>21045</v>
      </c>
      <c r="AN2758" s="129"/>
      <c r="AO2758" s="127" t="s">
        <v>79</v>
      </c>
      <c r="AP2758" s="129"/>
      <c r="AQ2758" s="183"/>
      <c r="AR2758" s="183"/>
      <c r="AS2758" s="183"/>
    </row>
    <row r="2759" spans="1:45" customFormat="1" ht="30" hidden="1" customHeight="1">
      <c r="A2759" s="204" t="s">
        <v>49</v>
      </c>
      <c r="B2759" s="200" t="s">
        <v>14615</v>
      </c>
      <c r="C2759" s="200" t="s">
        <v>14616</v>
      </c>
      <c r="D2759" s="200" t="s">
        <v>21046</v>
      </c>
      <c r="E2759" s="200" t="s">
        <v>21047</v>
      </c>
      <c r="F2759" s="206" t="s">
        <v>21048</v>
      </c>
      <c r="G2759" s="201" t="s">
        <v>21049</v>
      </c>
      <c r="H2759" s="205" t="s">
        <v>21050</v>
      </c>
      <c r="I2759" s="204" t="s">
        <v>21051</v>
      </c>
      <c r="J2759" s="207" t="s">
        <v>21052</v>
      </c>
      <c r="K2759" s="208" t="s">
        <v>21053</v>
      </c>
      <c r="L2759" s="200" t="s">
        <v>90</v>
      </c>
      <c r="M2759" s="205" t="s">
        <v>61</v>
      </c>
      <c r="N2759" s="205" t="s">
        <v>62</v>
      </c>
      <c r="O2759" s="205" t="s">
        <v>91</v>
      </c>
      <c r="P2759" s="205" t="s">
        <v>92</v>
      </c>
      <c r="Q2759" s="205" t="s">
        <v>65</v>
      </c>
      <c r="R2759" s="205" t="s">
        <v>14616</v>
      </c>
      <c r="S2759" s="205" t="s">
        <v>21047</v>
      </c>
      <c r="T2759" s="205" t="s">
        <v>93</v>
      </c>
      <c r="U2759" s="208" t="s">
        <v>21054</v>
      </c>
      <c r="V2759" s="205">
        <v>0.95</v>
      </c>
      <c r="W2759" s="205" t="s">
        <v>68</v>
      </c>
      <c r="X2759" s="205" t="s">
        <v>69</v>
      </c>
      <c r="Y2759" s="205" t="s">
        <v>70</v>
      </c>
      <c r="Z2759" s="205" t="s">
        <v>95</v>
      </c>
      <c r="AA2759" s="234" t="s">
        <v>71</v>
      </c>
      <c r="AB2759" s="216">
        <v>46310</v>
      </c>
      <c r="AC2759" s="205"/>
      <c r="AD2759" s="230" t="s">
        <v>72</v>
      </c>
      <c r="AE2759" s="126" t="s">
        <v>73</v>
      </c>
      <c r="AF2759" s="127" t="s">
        <v>74</v>
      </c>
      <c r="AG2759" s="128"/>
      <c r="AH2759" s="129"/>
      <c r="AI2759" s="129"/>
      <c r="AJ2759" s="126" t="s">
        <v>75</v>
      </c>
      <c r="AK2759" s="127" t="s">
        <v>76</v>
      </c>
      <c r="AL2759" s="129" t="s">
        <v>77</v>
      </c>
      <c r="AM2759" s="128" t="s">
        <v>21055</v>
      </c>
      <c r="AN2759" s="129"/>
      <c r="AO2759" s="127" t="s">
        <v>79</v>
      </c>
      <c r="AP2759" s="129"/>
      <c r="AQ2759" s="183"/>
      <c r="AR2759" s="183"/>
      <c r="AS2759" s="183"/>
    </row>
    <row r="2760" spans="1:45" customFormat="1" ht="30" hidden="1" customHeight="1">
      <c r="A2760" s="204" t="s">
        <v>49</v>
      </c>
      <c r="B2760" s="200" t="s">
        <v>14615</v>
      </c>
      <c r="C2760" s="200" t="s">
        <v>14616</v>
      </c>
      <c r="D2760" s="200" t="s">
        <v>21046</v>
      </c>
      <c r="E2760" s="200" t="s">
        <v>21047</v>
      </c>
      <c r="F2760" s="206" t="s">
        <v>21056</v>
      </c>
      <c r="G2760" s="201" t="s">
        <v>21057</v>
      </c>
      <c r="H2760" s="205" t="s">
        <v>21058</v>
      </c>
      <c r="I2760" s="204" t="s">
        <v>21059</v>
      </c>
      <c r="J2760" s="207" t="s">
        <v>21060</v>
      </c>
      <c r="K2760" s="208" t="s">
        <v>21061</v>
      </c>
      <c r="L2760" s="200" t="s">
        <v>60</v>
      </c>
      <c r="M2760" s="205" t="s">
        <v>61</v>
      </c>
      <c r="N2760" s="205" t="s">
        <v>62</v>
      </c>
      <c r="O2760" s="205" t="s">
        <v>91</v>
      </c>
      <c r="P2760" s="205" t="s">
        <v>92</v>
      </c>
      <c r="Q2760" s="205" t="s">
        <v>65</v>
      </c>
      <c r="R2760" s="205" t="s">
        <v>14616</v>
      </c>
      <c r="S2760" s="205" t="s">
        <v>21047</v>
      </c>
      <c r="T2760" s="205" t="s">
        <v>66</v>
      </c>
      <c r="U2760" s="208" t="s">
        <v>21062</v>
      </c>
      <c r="V2760" s="205">
        <v>1</v>
      </c>
      <c r="W2760" s="205" t="s">
        <v>68</v>
      </c>
      <c r="X2760" s="205" t="s">
        <v>69</v>
      </c>
      <c r="Y2760" s="205" t="s">
        <v>70</v>
      </c>
      <c r="Z2760" s="205" t="s">
        <v>647</v>
      </c>
      <c r="AA2760" s="234" t="s">
        <v>71</v>
      </c>
      <c r="AB2760" s="216">
        <v>46310</v>
      </c>
      <c r="AC2760" s="205"/>
      <c r="AD2760" s="230" t="s">
        <v>72</v>
      </c>
      <c r="AE2760" s="126" t="s">
        <v>73</v>
      </c>
      <c r="AF2760" s="127" t="s">
        <v>74</v>
      </c>
      <c r="AG2760" s="128"/>
      <c r="AH2760" s="129"/>
      <c r="AI2760" s="129"/>
      <c r="AJ2760" s="126" t="s">
        <v>75</v>
      </c>
      <c r="AK2760" s="127" t="s">
        <v>76</v>
      </c>
      <c r="AL2760" s="129" t="s">
        <v>77</v>
      </c>
      <c r="AM2760" s="128" t="s">
        <v>21063</v>
      </c>
      <c r="AN2760" s="129"/>
      <c r="AO2760" s="127" t="s">
        <v>79</v>
      </c>
      <c r="AP2760" s="129"/>
      <c r="AQ2760" s="183"/>
      <c r="AR2760" s="183"/>
      <c r="AS2760" s="183"/>
    </row>
    <row r="2761" spans="1:45" customFormat="1" ht="30" hidden="1" customHeight="1">
      <c r="A2761" s="204" t="s">
        <v>49</v>
      </c>
      <c r="B2761" s="200" t="s">
        <v>14615</v>
      </c>
      <c r="C2761" s="200" t="s">
        <v>14616</v>
      </c>
      <c r="D2761" s="200" t="s">
        <v>21046</v>
      </c>
      <c r="E2761" s="200" t="s">
        <v>21047</v>
      </c>
      <c r="F2761" s="206" t="s">
        <v>21064</v>
      </c>
      <c r="G2761" s="201" t="s">
        <v>21065</v>
      </c>
      <c r="H2761" s="205" t="s">
        <v>21066</v>
      </c>
      <c r="I2761" s="204" t="s">
        <v>21067</v>
      </c>
      <c r="J2761" s="207" t="s">
        <v>21068</v>
      </c>
      <c r="K2761" s="208" t="s">
        <v>21069</v>
      </c>
      <c r="L2761" s="200" t="s">
        <v>60</v>
      </c>
      <c r="M2761" s="205" t="s">
        <v>61</v>
      </c>
      <c r="N2761" s="205" t="s">
        <v>62</v>
      </c>
      <c r="O2761" s="205" t="s">
        <v>91</v>
      </c>
      <c r="P2761" s="205" t="s">
        <v>92</v>
      </c>
      <c r="Q2761" s="205" t="s">
        <v>65</v>
      </c>
      <c r="R2761" s="205" t="s">
        <v>14616</v>
      </c>
      <c r="S2761" s="205" t="s">
        <v>21047</v>
      </c>
      <c r="T2761" s="205" t="s">
        <v>66</v>
      </c>
      <c r="U2761" s="208" t="s">
        <v>21070</v>
      </c>
      <c r="V2761" s="205">
        <v>1</v>
      </c>
      <c r="W2761" s="205" t="s">
        <v>68</v>
      </c>
      <c r="X2761" s="205" t="s">
        <v>69</v>
      </c>
      <c r="Y2761" s="205" t="s">
        <v>70</v>
      </c>
      <c r="Z2761" s="205" t="s">
        <v>14615</v>
      </c>
      <c r="AA2761" s="234" t="s">
        <v>71</v>
      </c>
      <c r="AB2761" s="216">
        <v>46310</v>
      </c>
      <c r="AC2761" s="205"/>
      <c r="AD2761" s="230" t="s">
        <v>72</v>
      </c>
      <c r="AE2761" s="126" t="s">
        <v>73</v>
      </c>
      <c r="AF2761" s="127" t="s">
        <v>74</v>
      </c>
      <c r="AG2761" s="128"/>
      <c r="AH2761" s="129"/>
      <c r="AI2761" s="129"/>
      <c r="AJ2761" s="126" t="s">
        <v>75</v>
      </c>
      <c r="AK2761" s="127" t="s">
        <v>76</v>
      </c>
      <c r="AL2761" s="129" t="s">
        <v>77</v>
      </c>
      <c r="AM2761" s="128" t="s">
        <v>21071</v>
      </c>
      <c r="AN2761" s="129"/>
      <c r="AO2761" s="127" t="s">
        <v>79</v>
      </c>
      <c r="AP2761" s="129"/>
      <c r="AQ2761" s="183"/>
      <c r="AR2761" s="183"/>
      <c r="AS2761" s="183"/>
    </row>
    <row r="2762" spans="1:45" customFormat="1" ht="30" hidden="1" customHeight="1">
      <c r="A2762" s="204" t="s">
        <v>49</v>
      </c>
      <c r="B2762" s="200" t="s">
        <v>14615</v>
      </c>
      <c r="C2762" s="200" t="s">
        <v>14616</v>
      </c>
      <c r="D2762" s="200" t="s">
        <v>21072</v>
      </c>
      <c r="E2762" s="200" t="s">
        <v>21073</v>
      </c>
      <c r="F2762" s="206" t="s">
        <v>21074</v>
      </c>
      <c r="G2762" s="201" t="s">
        <v>21075</v>
      </c>
      <c r="H2762" s="205" t="s">
        <v>21076</v>
      </c>
      <c r="I2762" s="204" t="s">
        <v>21077</v>
      </c>
      <c r="J2762" s="207" t="s">
        <v>21078</v>
      </c>
      <c r="K2762" s="208" t="s">
        <v>21079</v>
      </c>
      <c r="L2762" s="200" t="s">
        <v>90</v>
      </c>
      <c r="M2762" s="205" t="s">
        <v>61</v>
      </c>
      <c r="N2762" s="205" t="s">
        <v>62</v>
      </c>
      <c r="O2762" s="205" t="s">
        <v>91</v>
      </c>
      <c r="P2762" s="205" t="s">
        <v>92</v>
      </c>
      <c r="Q2762" s="205" t="s">
        <v>65</v>
      </c>
      <c r="R2762" s="205" t="s">
        <v>14616</v>
      </c>
      <c r="S2762" s="205" t="s">
        <v>21073</v>
      </c>
      <c r="T2762" s="205" t="s">
        <v>93</v>
      </c>
      <c r="U2762" s="208" t="s">
        <v>21080</v>
      </c>
      <c r="V2762" s="205">
        <v>0.95</v>
      </c>
      <c r="W2762" s="205" t="s">
        <v>68</v>
      </c>
      <c r="X2762" s="205" t="s">
        <v>69</v>
      </c>
      <c r="Y2762" s="205" t="s">
        <v>70</v>
      </c>
      <c r="Z2762" s="205" t="s">
        <v>95</v>
      </c>
      <c r="AA2762" s="234" t="s">
        <v>71</v>
      </c>
      <c r="AB2762" s="216">
        <v>46310</v>
      </c>
      <c r="AC2762" s="205"/>
      <c r="AD2762" s="230" t="s">
        <v>72</v>
      </c>
      <c r="AE2762" s="126" t="s">
        <v>73</v>
      </c>
      <c r="AF2762" s="127" t="s">
        <v>74</v>
      </c>
      <c r="AG2762" s="128"/>
      <c r="AH2762" s="129"/>
      <c r="AI2762" s="129"/>
      <c r="AJ2762" s="126" t="s">
        <v>75</v>
      </c>
      <c r="AK2762" s="127" t="s">
        <v>76</v>
      </c>
      <c r="AL2762" s="129" t="s">
        <v>77</v>
      </c>
      <c r="AM2762" s="128" t="s">
        <v>21081</v>
      </c>
      <c r="AN2762" s="129"/>
      <c r="AO2762" s="127" t="s">
        <v>79</v>
      </c>
      <c r="AP2762" s="129"/>
      <c r="AQ2762" s="183"/>
      <c r="AR2762" s="183"/>
      <c r="AS2762" s="183"/>
    </row>
    <row r="2763" spans="1:45" customFormat="1" ht="30" hidden="1" customHeight="1">
      <c r="A2763" s="204" t="s">
        <v>49</v>
      </c>
      <c r="B2763" s="200" t="s">
        <v>14615</v>
      </c>
      <c r="C2763" s="200" t="s">
        <v>14616</v>
      </c>
      <c r="D2763" s="200" t="s">
        <v>21072</v>
      </c>
      <c r="E2763" s="200" t="s">
        <v>21073</v>
      </c>
      <c r="F2763" s="206" t="s">
        <v>21082</v>
      </c>
      <c r="G2763" s="201" t="s">
        <v>21083</v>
      </c>
      <c r="H2763" s="205" t="s">
        <v>21084</v>
      </c>
      <c r="I2763" s="204" t="s">
        <v>21085</v>
      </c>
      <c r="J2763" s="207" t="s">
        <v>21086</v>
      </c>
      <c r="K2763" s="208" t="s">
        <v>21087</v>
      </c>
      <c r="L2763" s="200" t="s">
        <v>60</v>
      </c>
      <c r="M2763" s="205" t="s">
        <v>61</v>
      </c>
      <c r="N2763" s="205" t="s">
        <v>62</v>
      </c>
      <c r="O2763" s="205" t="s">
        <v>91</v>
      </c>
      <c r="P2763" s="205" t="s">
        <v>92</v>
      </c>
      <c r="Q2763" s="205" t="s">
        <v>65</v>
      </c>
      <c r="R2763" s="205" t="s">
        <v>14616</v>
      </c>
      <c r="S2763" s="205" t="s">
        <v>21073</v>
      </c>
      <c r="T2763" s="205" t="s">
        <v>66</v>
      </c>
      <c r="U2763" s="208" t="s">
        <v>21088</v>
      </c>
      <c r="V2763" s="205">
        <v>1</v>
      </c>
      <c r="W2763" s="205" t="s">
        <v>68</v>
      </c>
      <c r="X2763" s="205" t="s">
        <v>69</v>
      </c>
      <c r="Y2763" s="205" t="s">
        <v>70</v>
      </c>
      <c r="Z2763" s="205" t="s">
        <v>647</v>
      </c>
      <c r="AA2763" s="234" t="s">
        <v>71</v>
      </c>
      <c r="AB2763" s="216">
        <v>46310</v>
      </c>
      <c r="AC2763" s="205"/>
      <c r="AD2763" s="230" t="s">
        <v>72</v>
      </c>
      <c r="AE2763" s="126" t="s">
        <v>73</v>
      </c>
      <c r="AF2763" s="127" t="s">
        <v>74</v>
      </c>
      <c r="AG2763" s="128"/>
      <c r="AH2763" s="129"/>
      <c r="AI2763" s="129"/>
      <c r="AJ2763" s="126" t="s">
        <v>75</v>
      </c>
      <c r="AK2763" s="127" t="s">
        <v>76</v>
      </c>
      <c r="AL2763" s="129" t="s">
        <v>77</v>
      </c>
      <c r="AM2763" s="128" t="s">
        <v>21089</v>
      </c>
      <c r="AN2763" s="129"/>
      <c r="AO2763" s="127" t="s">
        <v>79</v>
      </c>
      <c r="AP2763" s="129"/>
      <c r="AQ2763" s="183"/>
      <c r="AR2763" s="183"/>
      <c r="AS2763" s="183"/>
    </row>
    <row r="2764" spans="1:45" customFormat="1" ht="30" hidden="1" customHeight="1">
      <c r="A2764" s="204" t="s">
        <v>49</v>
      </c>
      <c r="B2764" s="200" t="s">
        <v>14615</v>
      </c>
      <c r="C2764" s="200" t="s">
        <v>14616</v>
      </c>
      <c r="D2764" s="200" t="s">
        <v>21072</v>
      </c>
      <c r="E2764" s="200" t="s">
        <v>21073</v>
      </c>
      <c r="F2764" s="206" t="s">
        <v>21090</v>
      </c>
      <c r="G2764" s="201" t="s">
        <v>21091</v>
      </c>
      <c r="H2764" s="205" t="s">
        <v>21092</v>
      </c>
      <c r="I2764" s="204" t="s">
        <v>21093</v>
      </c>
      <c r="J2764" s="207" t="s">
        <v>21094</v>
      </c>
      <c r="K2764" s="208" t="s">
        <v>21095</v>
      </c>
      <c r="L2764" s="200" t="s">
        <v>60</v>
      </c>
      <c r="M2764" s="205" t="s">
        <v>61</v>
      </c>
      <c r="N2764" s="205" t="s">
        <v>62</v>
      </c>
      <c r="O2764" s="205" t="s">
        <v>91</v>
      </c>
      <c r="P2764" s="205" t="s">
        <v>92</v>
      </c>
      <c r="Q2764" s="205" t="s">
        <v>65</v>
      </c>
      <c r="R2764" s="205" t="s">
        <v>14616</v>
      </c>
      <c r="S2764" s="205" t="s">
        <v>21073</v>
      </c>
      <c r="T2764" s="205" t="s">
        <v>66</v>
      </c>
      <c r="U2764" s="208" t="s">
        <v>21096</v>
      </c>
      <c r="V2764" s="205">
        <v>1</v>
      </c>
      <c r="W2764" s="205" t="s">
        <v>68</v>
      </c>
      <c r="X2764" s="205" t="s">
        <v>69</v>
      </c>
      <c r="Y2764" s="205" t="s">
        <v>70</v>
      </c>
      <c r="Z2764" s="205" t="s">
        <v>14615</v>
      </c>
      <c r="AA2764" s="234" t="s">
        <v>71</v>
      </c>
      <c r="AB2764" s="216">
        <v>46310</v>
      </c>
      <c r="AC2764" s="205"/>
      <c r="AD2764" s="230" t="s">
        <v>72</v>
      </c>
      <c r="AE2764" s="126" t="s">
        <v>73</v>
      </c>
      <c r="AF2764" s="127" t="s">
        <v>74</v>
      </c>
      <c r="AG2764" s="128"/>
      <c r="AH2764" s="129"/>
      <c r="AI2764" s="129"/>
      <c r="AJ2764" s="126" t="s">
        <v>75</v>
      </c>
      <c r="AK2764" s="127" t="s">
        <v>76</v>
      </c>
      <c r="AL2764" s="129" t="s">
        <v>77</v>
      </c>
      <c r="AM2764" s="128" t="s">
        <v>21097</v>
      </c>
      <c r="AN2764" s="129"/>
      <c r="AO2764" s="127" t="s">
        <v>79</v>
      </c>
      <c r="AP2764" s="129"/>
      <c r="AQ2764" s="183"/>
      <c r="AR2764" s="183"/>
      <c r="AS2764" s="183"/>
    </row>
    <row r="2765" spans="1:45" customFormat="1" ht="30" hidden="1" customHeight="1">
      <c r="A2765" s="204" t="s">
        <v>49</v>
      </c>
      <c r="B2765" s="200" t="s">
        <v>14615</v>
      </c>
      <c r="C2765" s="200" t="s">
        <v>14616</v>
      </c>
      <c r="D2765" s="200" t="s">
        <v>18316</v>
      </c>
      <c r="E2765" s="200" t="s">
        <v>21098</v>
      </c>
      <c r="F2765" s="206" t="s">
        <v>21099</v>
      </c>
      <c r="G2765" s="201" t="s">
        <v>21100</v>
      </c>
      <c r="H2765" s="205" t="s">
        <v>21101</v>
      </c>
      <c r="I2765" s="204" t="s">
        <v>21102</v>
      </c>
      <c r="J2765" s="207" t="s">
        <v>21103</v>
      </c>
      <c r="K2765" s="208" t="s">
        <v>21104</v>
      </c>
      <c r="L2765" s="200" t="s">
        <v>90</v>
      </c>
      <c r="M2765" s="205" t="s">
        <v>61</v>
      </c>
      <c r="N2765" s="205" t="s">
        <v>62</v>
      </c>
      <c r="O2765" s="205" t="s">
        <v>91</v>
      </c>
      <c r="P2765" s="205" t="s">
        <v>92</v>
      </c>
      <c r="Q2765" s="205" t="s">
        <v>65</v>
      </c>
      <c r="R2765" s="205" t="s">
        <v>14616</v>
      </c>
      <c r="S2765" s="205" t="s">
        <v>21098</v>
      </c>
      <c r="T2765" s="205" t="s">
        <v>93</v>
      </c>
      <c r="U2765" s="208" t="s">
        <v>18331</v>
      </c>
      <c r="V2765" s="205">
        <v>0.95</v>
      </c>
      <c r="W2765" s="205" t="s">
        <v>68</v>
      </c>
      <c r="X2765" s="205" t="s">
        <v>69</v>
      </c>
      <c r="Y2765" s="205" t="s">
        <v>70</v>
      </c>
      <c r="Z2765" s="205" t="s">
        <v>95</v>
      </c>
      <c r="AA2765" s="234" t="s">
        <v>71</v>
      </c>
      <c r="AB2765" s="216">
        <v>46310</v>
      </c>
      <c r="AC2765" s="205"/>
      <c r="AD2765" s="230" t="s">
        <v>72</v>
      </c>
      <c r="AE2765" s="126" t="s">
        <v>73</v>
      </c>
      <c r="AF2765" s="127" t="s">
        <v>74</v>
      </c>
      <c r="AG2765" s="128"/>
      <c r="AH2765" s="129"/>
      <c r="AI2765" s="129"/>
      <c r="AJ2765" s="126" t="s">
        <v>75</v>
      </c>
      <c r="AK2765" s="127" t="s">
        <v>76</v>
      </c>
      <c r="AL2765" s="129" t="s">
        <v>77</v>
      </c>
      <c r="AM2765" s="128" t="s">
        <v>18332</v>
      </c>
      <c r="AN2765" s="129"/>
      <c r="AO2765" s="127" t="s">
        <v>79</v>
      </c>
      <c r="AP2765" s="129"/>
      <c r="AQ2765" s="183"/>
      <c r="AR2765" s="183"/>
      <c r="AS2765" s="183"/>
    </row>
    <row r="2766" spans="1:45" customFormat="1" ht="30" hidden="1" customHeight="1">
      <c r="A2766" s="204" t="s">
        <v>49</v>
      </c>
      <c r="B2766" s="200" t="s">
        <v>14615</v>
      </c>
      <c r="C2766" s="200" t="s">
        <v>14616</v>
      </c>
      <c r="D2766" s="200" t="s">
        <v>18316</v>
      </c>
      <c r="E2766" s="200" t="s">
        <v>21098</v>
      </c>
      <c r="F2766" s="206" t="s">
        <v>21105</v>
      </c>
      <c r="G2766" s="201" t="s">
        <v>21106</v>
      </c>
      <c r="H2766" s="205" t="s">
        <v>21107</v>
      </c>
      <c r="I2766" s="204" t="s">
        <v>21108</v>
      </c>
      <c r="J2766" s="207" t="s">
        <v>21109</v>
      </c>
      <c r="K2766" s="208" t="s">
        <v>21110</v>
      </c>
      <c r="L2766" s="200" t="s">
        <v>60</v>
      </c>
      <c r="M2766" s="205" t="s">
        <v>61</v>
      </c>
      <c r="N2766" s="205" t="s">
        <v>62</v>
      </c>
      <c r="O2766" s="205" t="s">
        <v>91</v>
      </c>
      <c r="P2766" s="205" t="s">
        <v>92</v>
      </c>
      <c r="Q2766" s="205" t="s">
        <v>65</v>
      </c>
      <c r="R2766" s="205" t="s">
        <v>14616</v>
      </c>
      <c r="S2766" s="205" t="s">
        <v>21098</v>
      </c>
      <c r="T2766" s="205" t="s">
        <v>66</v>
      </c>
      <c r="U2766" s="208" t="s">
        <v>18339</v>
      </c>
      <c r="V2766" s="205">
        <v>1</v>
      </c>
      <c r="W2766" s="205" t="s">
        <v>68</v>
      </c>
      <c r="X2766" s="205" t="s">
        <v>69</v>
      </c>
      <c r="Y2766" s="205" t="s">
        <v>70</v>
      </c>
      <c r="Z2766" s="205" t="s">
        <v>647</v>
      </c>
      <c r="AA2766" s="234" t="s">
        <v>71</v>
      </c>
      <c r="AB2766" s="216">
        <v>46310</v>
      </c>
      <c r="AC2766" s="205"/>
      <c r="AD2766" s="230" t="s">
        <v>72</v>
      </c>
      <c r="AE2766" s="126" t="s">
        <v>73</v>
      </c>
      <c r="AF2766" s="127" t="s">
        <v>74</v>
      </c>
      <c r="AG2766" s="128"/>
      <c r="AH2766" s="129"/>
      <c r="AI2766" s="129"/>
      <c r="AJ2766" s="126" t="s">
        <v>75</v>
      </c>
      <c r="AK2766" s="127" t="s">
        <v>76</v>
      </c>
      <c r="AL2766" s="129" t="s">
        <v>77</v>
      </c>
      <c r="AM2766" s="128" t="s">
        <v>21111</v>
      </c>
      <c r="AN2766" s="129"/>
      <c r="AO2766" s="127" t="s">
        <v>79</v>
      </c>
      <c r="AP2766" s="129"/>
      <c r="AQ2766" s="183"/>
      <c r="AR2766" s="183"/>
      <c r="AS2766" s="183"/>
    </row>
    <row r="2767" spans="1:45" customFormat="1" ht="30" hidden="1" customHeight="1">
      <c r="A2767" s="204" t="s">
        <v>49</v>
      </c>
      <c r="B2767" s="200" t="s">
        <v>14615</v>
      </c>
      <c r="C2767" s="200" t="s">
        <v>14616</v>
      </c>
      <c r="D2767" s="200" t="s">
        <v>18316</v>
      </c>
      <c r="E2767" s="200" t="s">
        <v>21098</v>
      </c>
      <c r="F2767" s="206" t="s">
        <v>21112</v>
      </c>
      <c r="G2767" s="201" t="s">
        <v>21113</v>
      </c>
      <c r="H2767" s="205" t="s">
        <v>21114</v>
      </c>
      <c r="I2767" s="204" t="s">
        <v>21115</v>
      </c>
      <c r="J2767" s="207" t="s">
        <v>21116</v>
      </c>
      <c r="K2767" s="208" t="s">
        <v>21117</v>
      </c>
      <c r="L2767" s="200" t="s">
        <v>60</v>
      </c>
      <c r="M2767" s="205" t="s">
        <v>61</v>
      </c>
      <c r="N2767" s="205" t="s">
        <v>62</v>
      </c>
      <c r="O2767" s="205" t="s">
        <v>91</v>
      </c>
      <c r="P2767" s="205" t="s">
        <v>92</v>
      </c>
      <c r="Q2767" s="205" t="s">
        <v>65</v>
      </c>
      <c r="R2767" s="205" t="s">
        <v>14616</v>
      </c>
      <c r="S2767" s="205" t="s">
        <v>21098</v>
      </c>
      <c r="T2767" s="205" t="s">
        <v>66</v>
      </c>
      <c r="U2767" s="208" t="s">
        <v>21118</v>
      </c>
      <c r="V2767" s="205">
        <v>1</v>
      </c>
      <c r="W2767" s="205" t="s">
        <v>68</v>
      </c>
      <c r="X2767" s="205" t="s">
        <v>69</v>
      </c>
      <c r="Y2767" s="205" t="s">
        <v>70</v>
      </c>
      <c r="Z2767" s="205" t="s">
        <v>14615</v>
      </c>
      <c r="AA2767" s="234" t="s">
        <v>71</v>
      </c>
      <c r="AB2767" s="216">
        <v>46310</v>
      </c>
      <c r="AC2767" s="205"/>
      <c r="AD2767" s="230" t="s">
        <v>72</v>
      </c>
      <c r="AE2767" s="126" t="s">
        <v>73</v>
      </c>
      <c r="AF2767" s="127" t="s">
        <v>74</v>
      </c>
      <c r="AG2767" s="128"/>
      <c r="AH2767" s="129"/>
      <c r="AI2767" s="129"/>
      <c r="AJ2767" s="126" t="s">
        <v>75</v>
      </c>
      <c r="AK2767" s="127" t="s">
        <v>76</v>
      </c>
      <c r="AL2767" s="129" t="s">
        <v>77</v>
      </c>
      <c r="AM2767" s="128" t="s">
        <v>21119</v>
      </c>
      <c r="AN2767" s="129"/>
      <c r="AO2767" s="127" t="s">
        <v>79</v>
      </c>
      <c r="AP2767" s="129"/>
      <c r="AQ2767" s="183"/>
      <c r="AR2767" s="183"/>
      <c r="AS2767" s="183"/>
    </row>
    <row r="2768" spans="1:45" customFormat="1" ht="30" hidden="1" customHeight="1">
      <c r="A2768" s="204" t="s">
        <v>49</v>
      </c>
      <c r="B2768" s="200" t="s">
        <v>21120</v>
      </c>
      <c r="C2768" s="200" t="s">
        <v>21121</v>
      </c>
      <c r="D2768" s="200" t="s">
        <v>21122</v>
      </c>
      <c r="E2768" s="200" t="s">
        <v>21123</v>
      </c>
      <c r="F2768" s="206" t="s">
        <v>21124</v>
      </c>
      <c r="G2768" s="201" t="s">
        <v>21125</v>
      </c>
      <c r="H2768" s="205" t="s">
        <v>21126</v>
      </c>
      <c r="I2768" s="204" t="s">
        <v>21127</v>
      </c>
      <c r="J2768" s="207" t="s">
        <v>21128</v>
      </c>
      <c r="K2768" s="208" t="s">
        <v>21129</v>
      </c>
      <c r="L2768" s="200" t="s">
        <v>90</v>
      </c>
      <c r="M2768" s="205" t="s">
        <v>61</v>
      </c>
      <c r="N2768" s="205" t="s">
        <v>62</v>
      </c>
      <c r="O2768" s="205" t="s">
        <v>91</v>
      </c>
      <c r="P2768" s="205" t="s">
        <v>92</v>
      </c>
      <c r="Q2768" s="205" t="s">
        <v>65</v>
      </c>
      <c r="R2768" s="205" t="s">
        <v>21121</v>
      </c>
      <c r="S2768" s="205" t="s">
        <v>21123</v>
      </c>
      <c r="T2768" s="205" t="s">
        <v>93</v>
      </c>
      <c r="U2768" s="208" t="s">
        <v>21130</v>
      </c>
      <c r="V2768" s="205">
        <v>0.95</v>
      </c>
      <c r="W2768" s="205" t="s">
        <v>68</v>
      </c>
      <c r="X2768" s="205" t="s">
        <v>69</v>
      </c>
      <c r="Y2768" s="205" t="s">
        <v>70</v>
      </c>
      <c r="Z2768" s="205" t="s">
        <v>95</v>
      </c>
      <c r="AA2768" s="234" t="s">
        <v>71</v>
      </c>
      <c r="AB2768" s="216">
        <v>46310</v>
      </c>
      <c r="AC2768" s="205"/>
      <c r="AD2768" s="230" t="s">
        <v>72</v>
      </c>
      <c r="AE2768" s="126" t="s">
        <v>73</v>
      </c>
      <c r="AF2768" s="127" t="s">
        <v>74</v>
      </c>
      <c r="AG2768" s="128"/>
      <c r="AH2768" s="129"/>
      <c r="AI2768" s="129"/>
      <c r="AJ2768" s="126" t="s">
        <v>75</v>
      </c>
      <c r="AK2768" s="127" t="s">
        <v>76</v>
      </c>
      <c r="AL2768" s="129" t="s">
        <v>77</v>
      </c>
      <c r="AM2768" s="128" t="s">
        <v>21131</v>
      </c>
      <c r="AN2768" s="129"/>
      <c r="AO2768" s="127" t="s">
        <v>79</v>
      </c>
      <c r="AP2768" s="129"/>
      <c r="AQ2768" s="183"/>
      <c r="AR2768" s="183"/>
      <c r="AS2768" s="183"/>
    </row>
    <row r="2769" spans="1:45" customFormat="1" ht="30" hidden="1" customHeight="1">
      <c r="A2769" s="204" t="s">
        <v>49</v>
      </c>
      <c r="B2769" s="200" t="s">
        <v>21120</v>
      </c>
      <c r="C2769" s="200" t="s">
        <v>21121</v>
      </c>
      <c r="D2769" s="200" t="s">
        <v>21122</v>
      </c>
      <c r="E2769" s="200" t="s">
        <v>21123</v>
      </c>
      <c r="F2769" s="206" t="s">
        <v>21132</v>
      </c>
      <c r="G2769" s="201" t="s">
        <v>21133</v>
      </c>
      <c r="H2769" s="205" t="s">
        <v>21134</v>
      </c>
      <c r="I2769" s="204" t="s">
        <v>21135</v>
      </c>
      <c r="J2769" s="207" t="s">
        <v>21136</v>
      </c>
      <c r="K2769" s="208" t="s">
        <v>21137</v>
      </c>
      <c r="L2769" s="200" t="s">
        <v>60</v>
      </c>
      <c r="M2769" s="205" t="s">
        <v>61</v>
      </c>
      <c r="N2769" s="205" t="s">
        <v>62</v>
      </c>
      <c r="O2769" s="205" t="s">
        <v>91</v>
      </c>
      <c r="P2769" s="205" t="s">
        <v>92</v>
      </c>
      <c r="Q2769" s="205" t="s">
        <v>65</v>
      </c>
      <c r="R2769" s="205" t="s">
        <v>21121</v>
      </c>
      <c r="S2769" s="205" t="s">
        <v>21123</v>
      </c>
      <c r="T2769" s="205" t="s">
        <v>66</v>
      </c>
      <c r="U2769" s="208" t="s">
        <v>21138</v>
      </c>
      <c r="V2769" s="205">
        <v>1</v>
      </c>
      <c r="W2769" s="205" t="s">
        <v>68</v>
      </c>
      <c r="X2769" s="205" t="s">
        <v>69</v>
      </c>
      <c r="Y2769" s="205" t="s">
        <v>70</v>
      </c>
      <c r="Z2769" s="205" t="s">
        <v>647</v>
      </c>
      <c r="AA2769" s="234" t="s">
        <v>71</v>
      </c>
      <c r="AB2769" s="216">
        <v>46310</v>
      </c>
      <c r="AC2769" s="205"/>
      <c r="AD2769" s="230" t="s">
        <v>72</v>
      </c>
      <c r="AE2769" s="126" t="s">
        <v>73</v>
      </c>
      <c r="AF2769" s="127" t="s">
        <v>74</v>
      </c>
      <c r="AG2769" s="128"/>
      <c r="AH2769" s="129"/>
      <c r="AI2769" s="129"/>
      <c r="AJ2769" s="126" t="s">
        <v>75</v>
      </c>
      <c r="AK2769" s="127" t="s">
        <v>76</v>
      </c>
      <c r="AL2769" s="129" t="s">
        <v>77</v>
      </c>
      <c r="AM2769" s="128" t="s">
        <v>21139</v>
      </c>
      <c r="AN2769" s="129"/>
      <c r="AO2769" s="127" t="s">
        <v>79</v>
      </c>
      <c r="AP2769" s="129"/>
      <c r="AQ2769" s="183"/>
      <c r="AR2769" s="183"/>
      <c r="AS2769" s="183"/>
    </row>
    <row r="2770" spans="1:45" customFormat="1" ht="30" hidden="1" customHeight="1">
      <c r="A2770" s="204" t="s">
        <v>49</v>
      </c>
      <c r="B2770" s="200" t="s">
        <v>21120</v>
      </c>
      <c r="C2770" s="200" t="s">
        <v>21121</v>
      </c>
      <c r="D2770" s="200" t="s">
        <v>21122</v>
      </c>
      <c r="E2770" s="200" t="s">
        <v>21123</v>
      </c>
      <c r="F2770" s="206" t="s">
        <v>21140</v>
      </c>
      <c r="G2770" s="201" t="s">
        <v>21141</v>
      </c>
      <c r="H2770" s="205" t="s">
        <v>21142</v>
      </c>
      <c r="I2770" s="204" t="s">
        <v>21143</v>
      </c>
      <c r="J2770" s="207" t="s">
        <v>21144</v>
      </c>
      <c r="K2770" s="208" t="s">
        <v>21145</v>
      </c>
      <c r="L2770" s="200" t="s">
        <v>60</v>
      </c>
      <c r="M2770" s="205" t="s">
        <v>61</v>
      </c>
      <c r="N2770" s="205" t="s">
        <v>62</v>
      </c>
      <c r="O2770" s="205" t="s">
        <v>91</v>
      </c>
      <c r="P2770" s="205" t="s">
        <v>92</v>
      </c>
      <c r="Q2770" s="205" t="s">
        <v>65</v>
      </c>
      <c r="R2770" s="205" t="s">
        <v>21121</v>
      </c>
      <c r="S2770" s="205" t="s">
        <v>21123</v>
      </c>
      <c r="T2770" s="205" t="s">
        <v>66</v>
      </c>
      <c r="U2770" s="208" t="s">
        <v>21146</v>
      </c>
      <c r="V2770" s="205">
        <v>1</v>
      </c>
      <c r="W2770" s="205" t="s">
        <v>68</v>
      </c>
      <c r="X2770" s="205" t="s">
        <v>69</v>
      </c>
      <c r="Y2770" s="205" t="s">
        <v>70</v>
      </c>
      <c r="Z2770" s="205" t="s">
        <v>21120</v>
      </c>
      <c r="AA2770" s="234" t="s">
        <v>71</v>
      </c>
      <c r="AB2770" s="216">
        <v>46310</v>
      </c>
      <c r="AC2770" s="205"/>
      <c r="AD2770" s="230" t="s">
        <v>72</v>
      </c>
      <c r="AE2770" s="126" t="s">
        <v>73</v>
      </c>
      <c r="AF2770" s="127" t="s">
        <v>74</v>
      </c>
      <c r="AG2770" s="128"/>
      <c r="AH2770" s="129"/>
      <c r="AI2770" s="129"/>
      <c r="AJ2770" s="126" t="s">
        <v>75</v>
      </c>
      <c r="AK2770" s="127" t="s">
        <v>76</v>
      </c>
      <c r="AL2770" s="129" t="s">
        <v>77</v>
      </c>
      <c r="AM2770" s="128" t="s">
        <v>21147</v>
      </c>
      <c r="AN2770" s="129"/>
      <c r="AO2770" s="127" t="s">
        <v>79</v>
      </c>
      <c r="AP2770" s="129"/>
      <c r="AQ2770" s="183"/>
      <c r="AR2770" s="183"/>
      <c r="AS2770" s="183"/>
    </row>
    <row r="2771" spans="1:45" customFormat="1" ht="30" hidden="1" customHeight="1">
      <c r="A2771" s="204" t="s">
        <v>49</v>
      </c>
      <c r="B2771" s="200" t="s">
        <v>21120</v>
      </c>
      <c r="C2771" s="200" t="s">
        <v>21121</v>
      </c>
      <c r="D2771" s="200" t="s">
        <v>12047</v>
      </c>
      <c r="E2771" s="200" t="s">
        <v>21148</v>
      </c>
      <c r="F2771" s="206" t="s">
        <v>21149</v>
      </c>
      <c r="G2771" s="201" t="s">
        <v>21150</v>
      </c>
      <c r="H2771" s="205" t="s">
        <v>21151</v>
      </c>
      <c r="I2771" s="204" t="s">
        <v>21152</v>
      </c>
      <c r="J2771" s="207" t="s">
        <v>21153</v>
      </c>
      <c r="K2771" s="208" t="s">
        <v>21154</v>
      </c>
      <c r="L2771" s="200" t="s">
        <v>90</v>
      </c>
      <c r="M2771" s="205" t="s">
        <v>61</v>
      </c>
      <c r="N2771" s="205" t="s">
        <v>62</v>
      </c>
      <c r="O2771" s="205" t="s">
        <v>91</v>
      </c>
      <c r="P2771" s="205" t="s">
        <v>92</v>
      </c>
      <c r="Q2771" s="205" t="s">
        <v>65</v>
      </c>
      <c r="R2771" s="205" t="s">
        <v>21121</v>
      </c>
      <c r="S2771" s="205" t="s">
        <v>21148</v>
      </c>
      <c r="T2771" s="205" t="s">
        <v>93</v>
      </c>
      <c r="U2771" s="208" t="s">
        <v>12062</v>
      </c>
      <c r="V2771" s="205">
        <v>0.95</v>
      </c>
      <c r="W2771" s="205" t="s">
        <v>68</v>
      </c>
      <c r="X2771" s="205" t="s">
        <v>69</v>
      </c>
      <c r="Y2771" s="205" t="s">
        <v>70</v>
      </c>
      <c r="Z2771" s="205" t="s">
        <v>95</v>
      </c>
      <c r="AA2771" s="234" t="s">
        <v>71</v>
      </c>
      <c r="AB2771" s="216">
        <v>46310</v>
      </c>
      <c r="AC2771" s="205"/>
      <c r="AD2771" s="230" t="s">
        <v>72</v>
      </c>
      <c r="AE2771" s="126" t="s">
        <v>73</v>
      </c>
      <c r="AF2771" s="127" t="s">
        <v>74</v>
      </c>
      <c r="AG2771" s="128"/>
      <c r="AH2771" s="129"/>
      <c r="AI2771" s="129"/>
      <c r="AJ2771" s="126" t="s">
        <v>75</v>
      </c>
      <c r="AK2771" s="127" t="s">
        <v>76</v>
      </c>
      <c r="AL2771" s="129" t="s">
        <v>77</v>
      </c>
      <c r="AM2771" s="128" t="s">
        <v>21155</v>
      </c>
      <c r="AN2771" s="129"/>
      <c r="AO2771" s="127" t="s">
        <v>79</v>
      </c>
      <c r="AP2771" s="129"/>
      <c r="AQ2771" s="183"/>
      <c r="AR2771" s="183"/>
      <c r="AS2771" s="183"/>
    </row>
    <row r="2772" spans="1:45" customFormat="1" ht="30" hidden="1" customHeight="1">
      <c r="A2772" s="204" t="s">
        <v>49</v>
      </c>
      <c r="B2772" s="200" t="s">
        <v>21120</v>
      </c>
      <c r="C2772" s="200" t="s">
        <v>21121</v>
      </c>
      <c r="D2772" s="200" t="s">
        <v>12047</v>
      </c>
      <c r="E2772" s="200" t="s">
        <v>21148</v>
      </c>
      <c r="F2772" s="206" t="s">
        <v>21156</v>
      </c>
      <c r="G2772" s="201" t="s">
        <v>21157</v>
      </c>
      <c r="H2772" s="205" t="s">
        <v>21158</v>
      </c>
      <c r="I2772" s="204" t="s">
        <v>21159</v>
      </c>
      <c r="J2772" s="207" t="s">
        <v>21160</v>
      </c>
      <c r="K2772" s="208" t="s">
        <v>21161</v>
      </c>
      <c r="L2772" s="200" t="s">
        <v>60</v>
      </c>
      <c r="M2772" s="205" t="s">
        <v>61</v>
      </c>
      <c r="N2772" s="205" t="s">
        <v>62</v>
      </c>
      <c r="O2772" s="205" t="s">
        <v>91</v>
      </c>
      <c r="P2772" s="205" t="s">
        <v>92</v>
      </c>
      <c r="Q2772" s="205" t="s">
        <v>65</v>
      </c>
      <c r="R2772" s="205" t="s">
        <v>21121</v>
      </c>
      <c r="S2772" s="205" t="s">
        <v>21148</v>
      </c>
      <c r="T2772" s="205" t="s">
        <v>66</v>
      </c>
      <c r="U2772" s="208" t="s">
        <v>21162</v>
      </c>
      <c r="V2772" s="205">
        <v>1</v>
      </c>
      <c r="W2772" s="205" t="s">
        <v>68</v>
      </c>
      <c r="X2772" s="205" t="s">
        <v>69</v>
      </c>
      <c r="Y2772" s="205" t="s">
        <v>70</v>
      </c>
      <c r="Z2772" s="205" t="s">
        <v>647</v>
      </c>
      <c r="AA2772" s="234" t="s">
        <v>71</v>
      </c>
      <c r="AB2772" s="216">
        <v>46310</v>
      </c>
      <c r="AC2772" s="205"/>
      <c r="AD2772" s="230" t="s">
        <v>72</v>
      </c>
      <c r="AE2772" s="126" t="s">
        <v>73</v>
      </c>
      <c r="AF2772" s="127" t="s">
        <v>74</v>
      </c>
      <c r="AG2772" s="128"/>
      <c r="AH2772" s="129"/>
      <c r="AI2772" s="129"/>
      <c r="AJ2772" s="126" t="s">
        <v>75</v>
      </c>
      <c r="AK2772" s="127" t="s">
        <v>76</v>
      </c>
      <c r="AL2772" s="129" t="s">
        <v>77</v>
      </c>
      <c r="AM2772" s="128" t="s">
        <v>21163</v>
      </c>
      <c r="AN2772" s="129"/>
      <c r="AO2772" s="127" t="s">
        <v>79</v>
      </c>
      <c r="AP2772" s="129"/>
      <c r="AQ2772" s="183"/>
      <c r="AR2772" s="183"/>
      <c r="AS2772" s="183"/>
    </row>
    <row r="2773" spans="1:45" customFormat="1" ht="30" hidden="1" customHeight="1">
      <c r="A2773" s="204" t="s">
        <v>49</v>
      </c>
      <c r="B2773" s="200" t="s">
        <v>21120</v>
      </c>
      <c r="C2773" s="200" t="s">
        <v>21121</v>
      </c>
      <c r="D2773" s="200" t="s">
        <v>12047</v>
      </c>
      <c r="E2773" s="200" t="s">
        <v>21148</v>
      </c>
      <c r="F2773" s="206" t="s">
        <v>21164</v>
      </c>
      <c r="G2773" s="201" t="s">
        <v>21165</v>
      </c>
      <c r="H2773" s="205" t="s">
        <v>21166</v>
      </c>
      <c r="I2773" s="204" t="s">
        <v>21167</v>
      </c>
      <c r="J2773" s="207" t="s">
        <v>21168</v>
      </c>
      <c r="K2773" s="208" t="s">
        <v>21169</v>
      </c>
      <c r="L2773" s="200" t="s">
        <v>60</v>
      </c>
      <c r="M2773" s="205" t="s">
        <v>61</v>
      </c>
      <c r="N2773" s="205" t="s">
        <v>62</v>
      </c>
      <c r="O2773" s="205" t="s">
        <v>91</v>
      </c>
      <c r="P2773" s="205" t="s">
        <v>92</v>
      </c>
      <c r="Q2773" s="205" t="s">
        <v>65</v>
      </c>
      <c r="R2773" s="205" t="s">
        <v>21121</v>
      </c>
      <c r="S2773" s="205" t="s">
        <v>21148</v>
      </c>
      <c r="T2773" s="205" t="s">
        <v>66</v>
      </c>
      <c r="U2773" s="208" t="s">
        <v>21170</v>
      </c>
      <c r="V2773" s="205">
        <v>1</v>
      </c>
      <c r="W2773" s="205" t="s">
        <v>68</v>
      </c>
      <c r="X2773" s="205" t="s">
        <v>69</v>
      </c>
      <c r="Y2773" s="205" t="s">
        <v>70</v>
      </c>
      <c r="Z2773" s="205" t="s">
        <v>21120</v>
      </c>
      <c r="AA2773" s="234" t="s">
        <v>71</v>
      </c>
      <c r="AB2773" s="216">
        <v>46310</v>
      </c>
      <c r="AC2773" s="205"/>
      <c r="AD2773" s="230" t="s">
        <v>72</v>
      </c>
      <c r="AE2773" s="126" t="s">
        <v>73</v>
      </c>
      <c r="AF2773" s="127" t="s">
        <v>74</v>
      </c>
      <c r="AG2773" s="128"/>
      <c r="AH2773" s="129"/>
      <c r="AI2773" s="129"/>
      <c r="AJ2773" s="126" t="s">
        <v>75</v>
      </c>
      <c r="AK2773" s="127" t="s">
        <v>76</v>
      </c>
      <c r="AL2773" s="129" t="s">
        <v>77</v>
      </c>
      <c r="AM2773" s="128" t="s">
        <v>21171</v>
      </c>
      <c r="AN2773" s="129"/>
      <c r="AO2773" s="127" t="s">
        <v>79</v>
      </c>
      <c r="AP2773" s="129"/>
      <c r="AQ2773" s="183"/>
      <c r="AR2773" s="183"/>
      <c r="AS2773" s="183"/>
    </row>
    <row r="2774" spans="1:45" customFormat="1" ht="30" hidden="1" customHeight="1">
      <c r="A2774" s="204" t="s">
        <v>49</v>
      </c>
      <c r="B2774" s="200" t="s">
        <v>21120</v>
      </c>
      <c r="C2774" s="200" t="s">
        <v>21121</v>
      </c>
      <c r="D2774" s="200" t="s">
        <v>12047</v>
      </c>
      <c r="E2774" s="200" t="s">
        <v>21148</v>
      </c>
      <c r="F2774" s="206" t="s">
        <v>21172</v>
      </c>
      <c r="G2774" s="201" t="s">
        <v>21173</v>
      </c>
      <c r="H2774" s="205" t="s">
        <v>21174</v>
      </c>
      <c r="I2774" s="204" t="s">
        <v>21175</v>
      </c>
      <c r="J2774" s="207" t="s">
        <v>21176</v>
      </c>
      <c r="K2774" s="208" t="s">
        <v>21177</v>
      </c>
      <c r="L2774" s="200" t="s">
        <v>60</v>
      </c>
      <c r="M2774" s="205" t="s">
        <v>61</v>
      </c>
      <c r="N2774" s="205" t="s">
        <v>62</v>
      </c>
      <c r="O2774" s="205" t="s">
        <v>91</v>
      </c>
      <c r="P2774" s="205" t="s">
        <v>92</v>
      </c>
      <c r="Q2774" s="205" t="s">
        <v>65</v>
      </c>
      <c r="R2774" s="205" t="s">
        <v>21121</v>
      </c>
      <c r="S2774" s="205" t="s">
        <v>21148</v>
      </c>
      <c r="T2774" s="205" t="s">
        <v>66</v>
      </c>
      <c r="U2774" s="208" t="s">
        <v>21178</v>
      </c>
      <c r="V2774" s="205">
        <v>1</v>
      </c>
      <c r="W2774" s="205" t="s">
        <v>68</v>
      </c>
      <c r="X2774" s="205" t="s">
        <v>69</v>
      </c>
      <c r="Y2774" s="205" t="s">
        <v>70</v>
      </c>
      <c r="Z2774" s="205" t="s">
        <v>21120</v>
      </c>
      <c r="AA2774" s="234" t="s">
        <v>71</v>
      </c>
      <c r="AB2774" s="216">
        <v>46310</v>
      </c>
      <c r="AC2774" s="205"/>
      <c r="AD2774" s="230" t="s">
        <v>72</v>
      </c>
      <c r="AE2774" s="126" t="s">
        <v>73</v>
      </c>
      <c r="AF2774" s="127" t="s">
        <v>74</v>
      </c>
      <c r="AG2774" s="128"/>
      <c r="AH2774" s="129"/>
      <c r="AI2774" s="129"/>
      <c r="AJ2774" s="126" t="s">
        <v>75</v>
      </c>
      <c r="AK2774" s="127" t="s">
        <v>76</v>
      </c>
      <c r="AL2774" s="129" t="s">
        <v>77</v>
      </c>
      <c r="AM2774" s="128" t="s">
        <v>21179</v>
      </c>
      <c r="AN2774" s="129"/>
      <c r="AO2774" s="127" t="s">
        <v>79</v>
      </c>
      <c r="AP2774" s="129"/>
      <c r="AQ2774" s="183"/>
      <c r="AR2774" s="183"/>
      <c r="AS2774" s="183"/>
    </row>
    <row r="2775" spans="1:45" customFormat="1" ht="30" hidden="1" customHeight="1">
      <c r="A2775" s="204" t="s">
        <v>49</v>
      </c>
      <c r="B2775" s="200" t="s">
        <v>21120</v>
      </c>
      <c r="C2775" s="200" t="s">
        <v>21121</v>
      </c>
      <c r="D2775" s="200" t="s">
        <v>21180</v>
      </c>
      <c r="E2775" s="200" t="s">
        <v>21181</v>
      </c>
      <c r="F2775" s="206" t="s">
        <v>21182</v>
      </c>
      <c r="G2775" s="201" t="s">
        <v>21183</v>
      </c>
      <c r="H2775" s="205" t="s">
        <v>21184</v>
      </c>
      <c r="I2775" s="204" t="s">
        <v>21185</v>
      </c>
      <c r="J2775" s="207" t="s">
        <v>21186</v>
      </c>
      <c r="K2775" s="208" t="s">
        <v>21187</v>
      </c>
      <c r="L2775" s="200" t="s">
        <v>90</v>
      </c>
      <c r="M2775" s="205" t="s">
        <v>61</v>
      </c>
      <c r="N2775" s="205" t="s">
        <v>62</v>
      </c>
      <c r="O2775" s="205" t="s">
        <v>91</v>
      </c>
      <c r="P2775" s="205" t="s">
        <v>92</v>
      </c>
      <c r="Q2775" s="205" t="s">
        <v>65</v>
      </c>
      <c r="R2775" s="205" t="s">
        <v>21121</v>
      </c>
      <c r="S2775" s="205" t="s">
        <v>21181</v>
      </c>
      <c r="T2775" s="205" t="s">
        <v>93</v>
      </c>
      <c r="U2775" s="208" t="s">
        <v>21188</v>
      </c>
      <c r="V2775" s="205">
        <v>0.95</v>
      </c>
      <c r="W2775" s="205" t="s">
        <v>68</v>
      </c>
      <c r="X2775" s="205" t="s">
        <v>69</v>
      </c>
      <c r="Y2775" s="205" t="s">
        <v>70</v>
      </c>
      <c r="Z2775" s="205" t="s">
        <v>95</v>
      </c>
      <c r="AA2775" s="234" t="s">
        <v>71</v>
      </c>
      <c r="AB2775" s="216">
        <v>46310</v>
      </c>
      <c r="AC2775" s="205"/>
      <c r="AD2775" s="230" t="s">
        <v>72</v>
      </c>
      <c r="AE2775" s="126" t="s">
        <v>73</v>
      </c>
      <c r="AF2775" s="127" t="s">
        <v>74</v>
      </c>
      <c r="AG2775" s="128"/>
      <c r="AH2775" s="129"/>
      <c r="AI2775" s="129"/>
      <c r="AJ2775" s="126" t="s">
        <v>75</v>
      </c>
      <c r="AK2775" s="127" t="s">
        <v>76</v>
      </c>
      <c r="AL2775" s="129" t="s">
        <v>77</v>
      </c>
      <c r="AM2775" s="128" t="s">
        <v>21189</v>
      </c>
      <c r="AN2775" s="129"/>
      <c r="AO2775" s="127" t="s">
        <v>79</v>
      </c>
      <c r="AP2775" s="129"/>
      <c r="AQ2775" s="183"/>
      <c r="AR2775" s="183"/>
      <c r="AS2775" s="183"/>
    </row>
    <row r="2776" spans="1:45" customFormat="1" ht="30" hidden="1" customHeight="1">
      <c r="A2776" s="204" t="s">
        <v>49</v>
      </c>
      <c r="B2776" s="200" t="s">
        <v>21120</v>
      </c>
      <c r="C2776" s="200" t="s">
        <v>21121</v>
      </c>
      <c r="D2776" s="200" t="s">
        <v>21180</v>
      </c>
      <c r="E2776" s="200" t="s">
        <v>21181</v>
      </c>
      <c r="F2776" s="206" t="s">
        <v>21190</v>
      </c>
      <c r="G2776" s="201" t="s">
        <v>21191</v>
      </c>
      <c r="H2776" s="205" t="s">
        <v>21192</v>
      </c>
      <c r="I2776" s="204" t="s">
        <v>21193</v>
      </c>
      <c r="J2776" s="207" t="s">
        <v>21194</v>
      </c>
      <c r="K2776" s="208" t="s">
        <v>21195</v>
      </c>
      <c r="L2776" s="200" t="s">
        <v>60</v>
      </c>
      <c r="M2776" s="205" t="s">
        <v>61</v>
      </c>
      <c r="N2776" s="205" t="s">
        <v>62</v>
      </c>
      <c r="O2776" s="205" t="s">
        <v>91</v>
      </c>
      <c r="P2776" s="205" t="s">
        <v>92</v>
      </c>
      <c r="Q2776" s="205" t="s">
        <v>65</v>
      </c>
      <c r="R2776" s="205" t="s">
        <v>21121</v>
      </c>
      <c r="S2776" s="205" t="s">
        <v>21181</v>
      </c>
      <c r="T2776" s="205" t="s">
        <v>66</v>
      </c>
      <c r="U2776" s="208" t="s">
        <v>21196</v>
      </c>
      <c r="V2776" s="205">
        <v>1</v>
      </c>
      <c r="W2776" s="205" t="s">
        <v>68</v>
      </c>
      <c r="X2776" s="205" t="s">
        <v>69</v>
      </c>
      <c r="Y2776" s="205" t="s">
        <v>70</v>
      </c>
      <c r="Z2776" s="205" t="s">
        <v>647</v>
      </c>
      <c r="AA2776" s="234" t="s">
        <v>71</v>
      </c>
      <c r="AB2776" s="216">
        <v>46310</v>
      </c>
      <c r="AC2776" s="205"/>
      <c r="AD2776" s="230" t="s">
        <v>72</v>
      </c>
      <c r="AE2776" s="126" t="s">
        <v>73</v>
      </c>
      <c r="AF2776" s="127" t="s">
        <v>74</v>
      </c>
      <c r="AG2776" s="128"/>
      <c r="AH2776" s="129"/>
      <c r="AI2776" s="129"/>
      <c r="AJ2776" s="126" t="s">
        <v>75</v>
      </c>
      <c r="AK2776" s="127" t="s">
        <v>76</v>
      </c>
      <c r="AL2776" s="129" t="s">
        <v>77</v>
      </c>
      <c r="AM2776" s="128" t="s">
        <v>21197</v>
      </c>
      <c r="AN2776" s="129"/>
      <c r="AO2776" s="127" t="s">
        <v>79</v>
      </c>
      <c r="AP2776" s="129"/>
      <c r="AQ2776" s="183"/>
      <c r="AR2776" s="183"/>
      <c r="AS2776" s="183"/>
    </row>
    <row r="2777" spans="1:45" customFormat="1" ht="30" hidden="1" customHeight="1">
      <c r="A2777" s="204" t="s">
        <v>49</v>
      </c>
      <c r="B2777" s="200" t="s">
        <v>21120</v>
      </c>
      <c r="C2777" s="200" t="s">
        <v>21121</v>
      </c>
      <c r="D2777" s="200" t="s">
        <v>21198</v>
      </c>
      <c r="E2777" s="200" t="s">
        <v>21199</v>
      </c>
      <c r="F2777" s="206" t="s">
        <v>21200</v>
      </c>
      <c r="G2777" s="201" t="s">
        <v>21201</v>
      </c>
      <c r="H2777" s="205" t="s">
        <v>21202</v>
      </c>
      <c r="I2777" s="204" t="s">
        <v>21203</v>
      </c>
      <c r="J2777" s="207" t="s">
        <v>21204</v>
      </c>
      <c r="K2777" s="208" t="s">
        <v>21205</v>
      </c>
      <c r="L2777" s="200" t="s">
        <v>60</v>
      </c>
      <c r="M2777" s="205" t="s">
        <v>61</v>
      </c>
      <c r="N2777" s="205" t="s">
        <v>62</v>
      </c>
      <c r="O2777" s="205" t="s">
        <v>91</v>
      </c>
      <c r="P2777" s="205" t="s">
        <v>92</v>
      </c>
      <c r="Q2777" s="205" t="s">
        <v>65</v>
      </c>
      <c r="R2777" s="205" t="s">
        <v>21121</v>
      </c>
      <c r="S2777" s="205" t="s">
        <v>21199</v>
      </c>
      <c r="T2777" s="205" t="s">
        <v>66</v>
      </c>
      <c r="U2777" s="208" t="s">
        <v>21206</v>
      </c>
      <c r="V2777" s="205" t="s">
        <v>647</v>
      </c>
      <c r="W2777" s="205" t="s">
        <v>68</v>
      </c>
      <c r="X2777" s="205" t="s">
        <v>69</v>
      </c>
      <c r="Y2777" s="205" t="s">
        <v>70</v>
      </c>
      <c r="Z2777" s="205" t="s">
        <v>647</v>
      </c>
      <c r="AA2777" s="234" t="s">
        <v>71</v>
      </c>
      <c r="AB2777" s="216">
        <v>46310</v>
      </c>
      <c r="AC2777" s="205"/>
      <c r="AD2777" s="230" t="s">
        <v>375</v>
      </c>
      <c r="AE2777" s="126" t="s">
        <v>75</v>
      </c>
      <c r="AF2777" s="127" t="s">
        <v>76</v>
      </c>
      <c r="AG2777" s="128" t="s">
        <v>15144</v>
      </c>
      <c r="AH2777" s="129"/>
      <c r="AI2777" s="129"/>
      <c r="AJ2777" s="126" t="s">
        <v>73</v>
      </c>
      <c r="AK2777" s="127"/>
      <c r="AL2777" s="129"/>
      <c r="AM2777" s="128"/>
      <c r="AN2777" s="129"/>
      <c r="AO2777" s="127" t="s">
        <v>79</v>
      </c>
      <c r="AP2777" s="129"/>
      <c r="AQ2777" s="183"/>
      <c r="AR2777" s="183"/>
      <c r="AS2777" s="183"/>
    </row>
    <row r="2778" spans="1:45" customFormat="1" ht="30" hidden="1" customHeight="1">
      <c r="A2778" s="204" t="s">
        <v>49</v>
      </c>
      <c r="B2778" s="200" t="s">
        <v>21120</v>
      </c>
      <c r="C2778" s="200" t="s">
        <v>21121</v>
      </c>
      <c r="D2778" s="200" t="s">
        <v>21198</v>
      </c>
      <c r="E2778" s="200" t="s">
        <v>21199</v>
      </c>
      <c r="F2778" s="206" t="s">
        <v>21207</v>
      </c>
      <c r="G2778" s="201" t="s">
        <v>21208</v>
      </c>
      <c r="H2778" s="205" t="s">
        <v>21209</v>
      </c>
      <c r="I2778" s="204" t="s">
        <v>21210</v>
      </c>
      <c r="J2778" s="207" t="s">
        <v>21211</v>
      </c>
      <c r="K2778" s="208" t="s">
        <v>21212</v>
      </c>
      <c r="L2778" s="200" t="s">
        <v>90</v>
      </c>
      <c r="M2778" s="205" t="s">
        <v>61</v>
      </c>
      <c r="N2778" s="205" t="s">
        <v>62</v>
      </c>
      <c r="O2778" s="205" t="s">
        <v>91</v>
      </c>
      <c r="P2778" s="205" t="s">
        <v>92</v>
      </c>
      <c r="Q2778" s="205" t="s">
        <v>65</v>
      </c>
      <c r="R2778" s="205" t="s">
        <v>21121</v>
      </c>
      <c r="S2778" s="205" t="s">
        <v>21199</v>
      </c>
      <c r="T2778" s="205" t="s">
        <v>93</v>
      </c>
      <c r="U2778" s="208" t="s">
        <v>21213</v>
      </c>
      <c r="V2778" s="205">
        <v>0.95</v>
      </c>
      <c r="W2778" s="205" t="s">
        <v>68</v>
      </c>
      <c r="X2778" s="205" t="s">
        <v>69</v>
      </c>
      <c r="Y2778" s="205" t="s">
        <v>70</v>
      </c>
      <c r="Z2778" s="205" t="s">
        <v>95</v>
      </c>
      <c r="AA2778" s="234" t="s">
        <v>71</v>
      </c>
      <c r="AB2778" s="216">
        <v>46310</v>
      </c>
      <c r="AC2778" s="205"/>
      <c r="AD2778" s="230" t="s">
        <v>72</v>
      </c>
      <c r="AE2778" s="126" t="s">
        <v>73</v>
      </c>
      <c r="AF2778" s="127" t="s">
        <v>74</v>
      </c>
      <c r="AG2778" s="128"/>
      <c r="AH2778" s="129"/>
      <c r="AI2778" s="129"/>
      <c r="AJ2778" s="126" t="s">
        <v>75</v>
      </c>
      <c r="AK2778" s="127" t="s">
        <v>76</v>
      </c>
      <c r="AL2778" s="129" t="s">
        <v>77</v>
      </c>
      <c r="AM2778" s="128" t="s">
        <v>21214</v>
      </c>
      <c r="AN2778" s="129"/>
      <c r="AO2778" s="127" t="s">
        <v>79</v>
      </c>
      <c r="AP2778" s="129"/>
      <c r="AQ2778" s="183"/>
      <c r="AR2778" s="183"/>
      <c r="AS2778" s="183"/>
    </row>
    <row r="2779" spans="1:45" customFormat="1" ht="30" hidden="1" customHeight="1">
      <c r="A2779" s="204" t="s">
        <v>49</v>
      </c>
      <c r="B2779" s="200" t="s">
        <v>21120</v>
      </c>
      <c r="C2779" s="200" t="s">
        <v>21121</v>
      </c>
      <c r="D2779" s="200" t="s">
        <v>21198</v>
      </c>
      <c r="E2779" s="200" t="s">
        <v>21199</v>
      </c>
      <c r="F2779" s="206" t="s">
        <v>21215</v>
      </c>
      <c r="G2779" s="201" t="s">
        <v>21216</v>
      </c>
      <c r="H2779" s="205" t="s">
        <v>21217</v>
      </c>
      <c r="I2779" s="204" t="s">
        <v>21218</v>
      </c>
      <c r="J2779" s="207" t="s">
        <v>21219</v>
      </c>
      <c r="K2779" s="208" t="s">
        <v>21220</v>
      </c>
      <c r="L2779" s="200" t="s">
        <v>60</v>
      </c>
      <c r="M2779" s="205" t="s">
        <v>61</v>
      </c>
      <c r="N2779" s="205" t="s">
        <v>62</v>
      </c>
      <c r="O2779" s="205" t="s">
        <v>91</v>
      </c>
      <c r="P2779" s="205" t="s">
        <v>92</v>
      </c>
      <c r="Q2779" s="205" t="s">
        <v>65</v>
      </c>
      <c r="R2779" s="205" t="s">
        <v>21121</v>
      </c>
      <c r="S2779" s="205" t="s">
        <v>21199</v>
      </c>
      <c r="T2779" s="205" t="s">
        <v>66</v>
      </c>
      <c r="U2779" s="208" t="s">
        <v>21221</v>
      </c>
      <c r="V2779" s="205">
        <v>1</v>
      </c>
      <c r="W2779" s="205" t="s">
        <v>68</v>
      </c>
      <c r="X2779" s="205" t="s">
        <v>69</v>
      </c>
      <c r="Y2779" s="205" t="s">
        <v>70</v>
      </c>
      <c r="Z2779" s="205" t="s">
        <v>647</v>
      </c>
      <c r="AA2779" s="234" t="s">
        <v>71</v>
      </c>
      <c r="AB2779" s="216">
        <v>46310</v>
      </c>
      <c r="AC2779" s="205"/>
      <c r="AD2779" s="230" t="s">
        <v>72</v>
      </c>
      <c r="AE2779" s="126" t="s">
        <v>73</v>
      </c>
      <c r="AF2779" s="127" t="s">
        <v>74</v>
      </c>
      <c r="AG2779" s="128"/>
      <c r="AH2779" s="129"/>
      <c r="AI2779" s="129"/>
      <c r="AJ2779" s="126" t="s">
        <v>75</v>
      </c>
      <c r="AK2779" s="127" t="s">
        <v>76</v>
      </c>
      <c r="AL2779" s="129" t="s">
        <v>77</v>
      </c>
      <c r="AM2779" s="128" t="s">
        <v>21222</v>
      </c>
      <c r="AN2779" s="129"/>
      <c r="AO2779" s="127" t="s">
        <v>79</v>
      </c>
      <c r="AP2779" s="129"/>
      <c r="AQ2779" s="183"/>
      <c r="AR2779" s="183"/>
      <c r="AS2779" s="183"/>
    </row>
    <row r="2780" spans="1:45" customFormat="1" ht="30" hidden="1" customHeight="1">
      <c r="A2780" s="204" t="s">
        <v>49</v>
      </c>
      <c r="B2780" s="200" t="s">
        <v>21120</v>
      </c>
      <c r="C2780" s="200" t="s">
        <v>21121</v>
      </c>
      <c r="D2780" s="200" t="s">
        <v>21198</v>
      </c>
      <c r="E2780" s="200" t="s">
        <v>21199</v>
      </c>
      <c r="F2780" s="206" t="s">
        <v>21223</v>
      </c>
      <c r="G2780" s="201" t="s">
        <v>21224</v>
      </c>
      <c r="H2780" s="205" t="s">
        <v>21225</v>
      </c>
      <c r="I2780" s="204" t="s">
        <v>21226</v>
      </c>
      <c r="J2780" s="207" t="s">
        <v>21227</v>
      </c>
      <c r="K2780" s="208" t="s">
        <v>21228</v>
      </c>
      <c r="L2780" s="200" t="s">
        <v>60</v>
      </c>
      <c r="M2780" s="205" t="s">
        <v>61</v>
      </c>
      <c r="N2780" s="205" t="s">
        <v>62</v>
      </c>
      <c r="O2780" s="205" t="s">
        <v>91</v>
      </c>
      <c r="P2780" s="205" t="s">
        <v>92</v>
      </c>
      <c r="Q2780" s="205" t="s">
        <v>65</v>
      </c>
      <c r="R2780" s="205" t="s">
        <v>21121</v>
      </c>
      <c r="S2780" s="205" t="s">
        <v>21199</v>
      </c>
      <c r="T2780" s="205" t="s">
        <v>66</v>
      </c>
      <c r="U2780" s="208" t="s">
        <v>21229</v>
      </c>
      <c r="V2780" s="205">
        <v>1</v>
      </c>
      <c r="W2780" s="205" t="s">
        <v>68</v>
      </c>
      <c r="X2780" s="205" t="s">
        <v>69</v>
      </c>
      <c r="Y2780" s="205" t="s">
        <v>70</v>
      </c>
      <c r="Z2780" s="205" t="s">
        <v>21120</v>
      </c>
      <c r="AA2780" s="234" t="s">
        <v>71</v>
      </c>
      <c r="AB2780" s="216">
        <v>46310</v>
      </c>
      <c r="AC2780" s="205"/>
      <c r="AD2780" s="230" t="s">
        <v>72</v>
      </c>
      <c r="AE2780" s="126" t="s">
        <v>73</v>
      </c>
      <c r="AF2780" s="127" t="s">
        <v>74</v>
      </c>
      <c r="AG2780" s="128"/>
      <c r="AH2780" s="129"/>
      <c r="AI2780" s="129"/>
      <c r="AJ2780" s="126" t="s">
        <v>75</v>
      </c>
      <c r="AK2780" s="127" t="s">
        <v>76</v>
      </c>
      <c r="AL2780" s="129" t="s">
        <v>77</v>
      </c>
      <c r="AM2780" s="128" t="s">
        <v>21230</v>
      </c>
      <c r="AN2780" s="129"/>
      <c r="AO2780" s="127" t="s">
        <v>79</v>
      </c>
      <c r="AP2780" s="129"/>
      <c r="AQ2780" s="183"/>
      <c r="AR2780" s="183"/>
      <c r="AS2780" s="183"/>
    </row>
    <row r="2781" spans="1:45" customFormat="1" ht="30" hidden="1" customHeight="1">
      <c r="A2781" s="204" t="s">
        <v>49</v>
      </c>
      <c r="B2781" s="200" t="s">
        <v>21120</v>
      </c>
      <c r="C2781" s="200" t="s">
        <v>21121</v>
      </c>
      <c r="D2781" s="200" t="s">
        <v>21231</v>
      </c>
      <c r="E2781" s="200" t="s">
        <v>21232</v>
      </c>
      <c r="F2781" s="206" t="s">
        <v>21233</v>
      </c>
      <c r="G2781" s="201" t="s">
        <v>21234</v>
      </c>
      <c r="H2781" s="205" t="s">
        <v>21235</v>
      </c>
      <c r="I2781" s="204" t="s">
        <v>21236</v>
      </c>
      <c r="J2781" s="207" t="s">
        <v>21237</v>
      </c>
      <c r="K2781" s="208" t="s">
        <v>21238</v>
      </c>
      <c r="L2781" s="200" t="s">
        <v>90</v>
      </c>
      <c r="M2781" s="205" t="s">
        <v>61</v>
      </c>
      <c r="N2781" s="205" t="s">
        <v>62</v>
      </c>
      <c r="O2781" s="205" t="s">
        <v>91</v>
      </c>
      <c r="P2781" s="205" t="s">
        <v>92</v>
      </c>
      <c r="Q2781" s="205" t="s">
        <v>65</v>
      </c>
      <c r="R2781" s="205" t="s">
        <v>21121</v>
      </c>
      <c r="S2781" s="205" t="s">
        <v>21232</v>
      </c>
      <c r="T2781" s="205" t="s">
        <v>93</v>
      </c>
      <c r="U2781" s="208" t="s">
        <v>21239</v>
      </c>
      <c r="V2781" s="205">
        <v>0.95</v>
      </c>
      <c r="W2781" s="205" t="s">
        <v>68</v>
      </c>
      <c r="X2781" s="205" t="s">
        <v>69</v>
      </c>
      <c r="Y2781" s="205" t="s">
        <v>70</v>
      </c>
      <c r="Z2781" s="205" t="s">
        <v>95</v>
      </c>
      <c r="AA2781" s="234" t="s">
        <v>71</v>
      </c>
      <c r="AB2781" s="216">
        <v>46310</v>
      </c>
      <c r="AC2781" s="205"/>
      <c r="AD2781" s="230" t="s">
        <v>72</v>
      </c>
      <c r="AE2781" s="126" t="s">
        <v>73</v>
      </c>
      <c r="AF2781" s="127" t="s">
        <v>74</v>
      </c>
      <c r="AG2781" s="128"/>
      <c r="AH2781" s="129"/>
      <c r="AI2781" s="129"/>
      <c r="AJ2781" s="126" t="s">
        <v>75</v>
      </c>
      <c r="AK2781" s="127" t="s">
        <v>76</v>
      </c>
      <c r="AL2781" s="129" t="s">
        <v>77</v>
      </c>
      <c r="AM2781" s="128" t="s">
        <v>21240</v>
      </c>
      <c r="AN2781" s="129"/>
      <c r="AO2781" s="127" t="s">
        <v>79</v>
      </c>
      <c r="AP2781" s="129"/>
      <c r="AQ2781" s="183"/>
      <c r="AR2781" s="183"/>
      <c r="AS2781" s="183"/>
    </row>
    <row r="2782" spans="1:45" customFormat="1" ht="30" hidden="1" customHeight="1">
      <c r="A2782" s="204" t="s">
        <v>49</v>
      </c>
      <c r="B2782" s="200" t="s">
        <v>21120</v>
      </c>
      <c r="C2782" s="200" t="s">
        <v>21121</v>
      </c>
      <c r="D2782" s="200" t="s">
        <v>21231</v>
      </c>
      <c r="E2782" s="200" t="s">
        <v>21232</v>
      </c>
      <c r="F2782" s="206" t="s">
        <v>21241</v>
      </c>
      <c r="G2782" s="201" t="s">
        <v>21242</v>
      </c>
      <c r="H2782" s="205" t="s">
        <v>21243</v>
      </c>
      <c r="I2782" s="204" t="s">
        <v>21244</v>
      </c>
      <c r="J2782" s="207" t="s">
        <v>21245</v>
      </c>
      <c r="K2782" s="208" t="s">
        <v>21246</v>
      </c>
      <c r="L2782" s="200" t="s">
        <v>60</v>
      </c>
      <c r="M2782" s="205" t="s">
        <v>61</v>
      </c>
      <c r="N2782" s="205" t="s">
        <v>62</v>
      </c>
      <c r="O2782" s="205" t="s">
        <v>91</v>
      </c>
      <c r="P2782" s="205" t="s">
        <v>92</v>
      </c>
      <c r="Q2782" s="205" t="s">
        <v>65</v>
      </c>
      <c r="R2782" s="205" t="s">
        <v>21121</v>
      </c>
      <c r="S2782" s="205" t="s">
        <v>21232</v>
      </c>
      <c r="T2782" s="205" t="s">
        <v>66</v>
      </c>
      <c r="U2782" s="208" t="s">
        <v>21247</v>
      </c>
      <c r="V2782" s="205">
        <v>1</v>
      </c>
      <c r="W2782" s="205" t="s">
        <v>68</v>
      </c>
      <c r="X2782" s="205" t="s">
        <v>69</v>
      </c>
      <c r="Y2782" s="205" t="s">
        <v>70</v>
      </c>
      <c r="Z2782" s="205" t="s">
        <v>647</v>
      </c>
      <c r="AA2782" s="234" t="s">
        <v>71</v>
      </c>
      <c r="AB2782" s="216">
        <v>46310</v>
      </c>
      <c r="AC2782" s="205"/>
      <c r="AD2782" s="230" t="s">
        <v>72</v>
      </c>
      <c r="AE2782" s="126" t="s">
        <v>73</v>
      </c>
      <c r="AF2782" s="127" t="s">
        <v>74</v>
      </c>
      <c r="AG2782" s="128"/>
      <c r="AH2782" s="129"/>
      <c r="AI2782" s="129"/>
      <c r="AJ2782" s="126" t="s">
        <v>75</v>
      </c>
      <c r="AK2782" s="127" t="s">
        <v>76</v>
      </c>
      <c r="AL2782" s="129" t="s">
        <v>77</v>
      </c>
      <c r="AM2782" s="128" t="s">
        <v>21248</v>
      </c>
      <c r="AN2782" s="129"/>
      <c r="AO2782" s="127" t="s">
        <v>79</v>
      </c>
      <c r="AP2782" s="129"/>
      <c r="AQ2782" s="183"/>
      <c r="AR2782" s="183"/>
      <c r="AS2782" s="183"/>
    </row>
    <row r="2783" spans="1:45" customFormat="1" ht="30" hidden="1" customHeight="1">
      <c r="A2783" s="204" t="s">
        <v>49</v>
      </c>
      <c r="B2783" s="200" t="s">
        <v>21120</v>
      </c>
      <c r="C2783" s="200" t="s">
        <v>21121</v>
      </c>
      <c r="D2783" s="200" t="s">
        <v>21231</v>
      </c>
      <c r="E2783" s="200" t="s">
        <v>21232</v>
      </c>
      <c r="F2783" s="206" t="s">
        <v>21249</v>
      </c>
      <c r="G2783" s="201" t="s">
        <v>21250</v>
      </c>
      <c r="H2783" s="205" t="s">
        <v>21251</v>
      </c>
      <c r="I2783" s="204" t="s">
        <v>21252</v>
      </c>
      <c r="J2783" s="207" t="s">
        <v>21253</v>
      </c>
      <c r="K2783" s="208" t="s">
        <v>21254</v>
      </c>
      <c r="L2783" s="200" t="s">
        <v>60</v>
      </c>
      <c r="M2783" s="205" t="s">
        <v>61</v>
      </c>
      <c r="N2783" s="205" t="s">
        <v>62</v>
      </c>
      <c r="O2783" s="205" t="s">
        <v>91</v>
      </c>
      <c r="P2783" s="205" t="s">
        <v>92</v>
      </c>
      <c r="Q2783" s="205" t="s">
        <v>65</v>
      </c>
      <c r="R2783" s="205" t="s">
        <v>21121</v>
      </c>
      <c r="S2783" s="205" t="s">
        <v>21232</v>
      </c>
      <c r="T2783" s="205" t="s">
        <v>66</v>
      </c>
      <c r="U2783" s="208" t="s">
        <v>21255</v>
      </c>
      <c r="V2783" s="205">
        <v>1</v>
      </c>
      <c r="W2783" s="205" t="s">
        <v>68</v>
      </c>
      <c r="X2783" s="205" t="s">
        <v>69</v>
      </c>
      <c r="Y2783" s="205" t="s">
        <v>70</v>
      </c>
      <c r="Z2783" s="205" t="s">
        <v>21120</v>
      </c>
      <c r="AA2783" s="234" t="s">
        <v>71</v>
      </c>
      <c r="AB2783" s="216">
        <v>46310</v>
      </c>
      <c r="AC2783" s="205"/>
      <c r="AD2783" s="230" t="s">
        <v>72</v>
      </c>
      <c r="AE2783" s="126" t="s">
        <v>73</v>
      </c>
      <c r="AF2783" s="127" t="s">
        <v>74</v>
      </c>
      <c r="AG2783" s="128"/>
      <c r="AH2783" s="129"/>
      <c r="AI2783" s="129"/>
      <c r="AJ2783" s="126" t="s">
        <v>75</v>
      </c>
      <c r="AK2783" s="127" t="s">
        <v>346</v>
      </c>
      <c r="AL2783" s="129" t="s">
        <v>77</v>
      </c>
      <c r="AM2783" s="128" t="s">
        <v>14707</v>
      </c>
      <c r="AN2783" s="129"/>
      <c r="AO2783" s="127" t="s">
        <v>79</v>
      </c>
      <c r="AP2783" s="129"/>
      <c r="AQ2783" s="183"/>
      <c r="AR2783" s="183"/>
      <c r="AS2783" s="183"/>
    </row>
    <row r="2784" spans="1:45" customFormat="1" ht="30" hidden="1" customHeight="1">
      <c r="A2784" s="204" t="s">
        <v>49</v>
      </c>
      <c r="B2784" s="200" t="s">
        <v>21120</v>
      </c>
      <c r="C2784" s="200" t="s">
        <v>21121</v>
      </c>
      <c r="D2784" s="200" t="s">
        <v>11412</v>
      </c>
      <c r="E2784" s="200" t="s">
        <v>21256</v>
      </c>
      <c r="F2784" s="206" t="s">
        <v>21257</v>
      </c>
      <c r="G2784" s="201" t="s">
        <v>21258</v>
      </c>
      <c r="H2784" s="205" t="s">
        <v>21259</v>
      </c>
      <c r="I2784" s="204" t="s">
        <v>21260</v>
      </c>
      <c r="J2784" s="207" t="s">
        <v>21261</v>
      </c>
      <c r="K2784" s="208" t="s">
        <v>21262</v>
      </c>
      <c r="L2784" s="200" t="s">
        <v>90</v>
      </c>
      <c r="M2784" s="205" t="s">
        <v>61</v>
      </c>
      <c r="N2784" s="205" t="s">
        <v>62</v>
      </c>
      <c r="O2784" s="205" t="s">
        <v>91</v>
      </c>
      <c r="P2784" s="205" t="s">
        <v>92</v>
      </c>
      <c r="Q2784" s="205" t="s">
        <v>65</v>
      </c>
      <c r="R2784" s="205" t="s">
        <v>21121</v>
      </c>
      <c r="S2784" s="205" t="s">
        <v>21256</v>
      </c>
      <c r="T2784" s="205" t="s">
        <v>93</v>
      </c>
      <c r="U2784" s="208" t="s">
        <v>11420</v>
      </c>
      <c r="V2784" s="205">
        <v>0.95</v>
      </c>
      <c r="W2784" s="205" t="s">
        <v>68</v>
      </c>
      <c r="X2784" s="205" t="s">
        <v>69</v>
      </c>
      <c r="Y2784" s="205" t="s">
        <v>70</v>
      </c>
      <c r="Z2784" s="205" t="s">
        <v>95</v>
      </c>
      <c r="AA2784" s="234" t="s">
        <v>71</v>
      </c>
      <c r="AB2784" s="216">
        <v>46310</v>
      </c>
      <c r="AC2784" s="205"/>
      <c r="AD2784" s="230" t="s">
        <v>72</v>
      </c>
      <c r="AE2784" s="126" t="s">
        <v>73</v>
      </c>
      <c r="AF2784" s="127" t="s">
        <v>74</v>
      </c>
      <c r="AG2784" s="128"/>
      <c r="AH2784" s="129"/>
      <c r="AI2784" s="129"/>
      <c r="AJ2784" s="126" t="s">
        <v>75</v>
      </c>
      <c r="AK2784" s="127" t="s">
        <v>76</v>
      </c>
      <c r="AL2784" s="129" t="s">
        <v>77</v>
      </c>
      <c r="AM2784" s="128" t="s">
        <v>21263</v>
      </c>
      <c r="AN2784" s="129"/>
      <c r="AO2784" s="127" t="s">
        <v>79</v>
      </c>
      <c r="AP2784" s="129"/>
      <c r="AQ2784" s="183"/>
      <c r="AR2784" s="183"/>
      <c r="AS2784" s="183"/>
    </row>
    <row r="2785" spans="1:45" customFormat="1" ht="30" hidden="1" customHeight="1">
      <c r="A2785" s="204" t="s">
        <v>49</v>
      </c>
      <c r="B2785" s="200" t="s">
        <v>21120</v>
      </c>
      <c r="C2785" s="200" t="s">
        <v>21121</v>
      </c>
      <c r="D2785" s="200" t="s">
        <v>11412</v>
      </c>
      <c r="E2785" s="200" t="s">
        <v>21256</v>
      </c>
      <c r="F2785" s="206" t="s">
        <v>21264</v>
      </c>
      <c r="G2785" s="201" t="s">
        <v>21265</v>
      </c>
      <c r="H2785" s="205" t="s">
        <v>21266</v>
      </c>
      <c r="I2785" s="204" t="s">
        <v>21267</v>
      </c>
      <c r="J2785" s="207" t="s">
        <v>21268</v>
      </c>
      <c r="K2785" s="208" t="s">
        <v>21269</v>
      </c>
      <c r="L2785" s="200" t="s">
        <v>60</v>
      </c>
      <c r="M2785" s="205" t="s">
        <v>61</v>
      </c>
      <c r="N2785" s="205" t="s">
        <v>62</v>
      </c>
      <c r="O2785" s="205" t="s">
        <v>91</v>
      </c>
      <c r="P2785" s="205" t="s">
        <v>92</v>
      </c>
      <c r="Q2785" s="205" t="s">
        <v>65</v>
      </c>
      <c r="R2785" s="205" t="s">
        <v>21121</v>
      </c>
      <c r="S2785" s="205" t="s">
        <v>21256</v>
      </c>
      <c r="T2785" s="205" t="s">
        <v>66</v>
      </c>
      <c r="U2785" s="208" t="s">
        <v>21270</v>
      </c>
      <c r="V2785" s="205">
        <v>1</v>
      </c>
      <c r="W2785" s="205" t="s">
        <v>68</v>
      </c>
      <c r="X2785" s="205" t="s">
        <v>69</v>
      </c>
      <c r="Y2785" s="205" t="s">
        <v>70</v>
      </c>
      <c r="Z2785" s="205" t="s">
        <v>647</v>
      </c>
      <c r="AA2785" s="234" t="s">
        <v>71</v>
      </c>
      <c r="AB2785" s="216">
        <v>46310</v>
      </c>
      <c r="AC2785" s="205"/>
      <c r="AD2785" s="230" t="s">
        <v>72</v>
      </c>
      <c r="AE2785" s="126" t="s">
        <v>73</v>
      </c>
      <c r="AF2785" s="127" t="s">
        <v>74</v>
      </c>
      <c r="AG2785" s="128"/>
      <c r="AH2785" s="129"/>
      <c r="AI2785" s="129"/>
      <c r="AJ2785" s="126" t="s">
        <v>75</v>
      </c>
      <c r="AK2785" s="127" t="s">
        <v>76</v>
      </c>
      <c r="AL2785" s="129" t="s">
        <v>77</v>
      </c>
      <c r="AM2785" s="128" t="s">
        <v>21271</v>
      </c>
      <c r="AN2785" s="129"/>
      <c r="AO2785" s="127" t="s">
        <v>79</v>
      </c>
      <c r="AP2785" s="129"/>
      <c r="AQ2785" s="183"/>
      <c r="AR2785" s="183"/>
      <c r="AS2785" s="183"/>
    </row>
    <row r="2786" spans="1:45" customFormat="1" ht="30" hidden="1" customHeight="1">
      <c r="A2786" s="204" t="s">
        <v>49</v>
      </c>
      <c r="B2786" s="200" t="s">
        <v>21120</v>
      </c>
      <c r="C2786" s="200" t="s">
        <v>21121</v>
      </c>
      <c r="D2786" s="200" t="s">
        <v>11412</v>
      </c>
      <c r="E2786" s="200" t="s">
        <v>21256</v>
      </c>
      <c r="F2786" s="206" t="s">
        <v>21272</v>
      </c>
      <c r="G2786" s="201" t="s">
        <v>21273</v>
      </c>
      <c r="H2786" s="205" t="s">
        <v>21274</v>
      </c>
      <c r="I2786" s="204" t="s">
        <v>21275</v>
      </c>
      <c r="J2786" s="207" t="s">
        <v>21276</v>
      </c>
      <c r="K2786" s="208" t="s">
        <v>21277</v>
      </c>
      <c r="L2786" s="200" t="s">
        <v>60</v>
      </c>
      <c r="M2786" s="205" t="s">
        <v>61</v>
      </c>
      <c r="N2786" s="205" t="s">
        <v>62</v>
      </c>
      <c r="O2786" s="205" t="s">
        <v>91</v>
      </c>
      <c r="P2786" s="205" t="s">
        <v>92</v>
      </c>
      <c r="Q2786" s="205" t="s">
        <v>65</v>
      </c>
      <c r="R2786" s="205" t="s">
        <v>21121</v>
      </c>
      <c r="S2786" s="205" t="s">
        <v>21256</v>
      </c>
      <c r="T2786" s="205" t="s">
        <v>66</v>
      </c>
      <c r="U2786" s="208" t="s">
        <v>21278</v>
      </c>
      <c r="V2786" s="205">
        <v>1</v>
      </c>
      <c r="W2786" s="205" t="s">
        <v>68</v>
      </c>
      <c r="X2786" s="205" t="s">
        <v>69</v>
      </c>
      <c r="Y2786" s="205" t="s">
        <v>70</v>
      </c>
      <c r="Z2786" s="205" t="s">
        <v>21120</v>
      </c>
      <c r="AA2786" s="234" t="s">
        <v>71</v>
      </c>
      <c r="AB2786" s="216">
        <v>46310</v>
      </c>
      <c r="AC2786" s="205"/>
      <c r="AD2786" s="230" t="s">
        <v>72</v>
      </c>
      <c r="AE2786" s="126" t="s">
        <v>73</v>
      </c>
      <c r="AF2786" s="127" t="s">
        <v>74</v>
      </c>
      <c r="AG2786" s="128"/>
      <c r="AH2786" s="129"/>
      <c r="AI2786" s="129"/>
      <c r="AJ2786" s="126" t="s">
        <v>75</v>
      </c>
      <c r="AK2786" s="127" t="s">
        <v>346</v>
      </c>
      <c r="AL2786" s="129" t="s">
        <v>77</v>
      </c>
      <c r="AM2786" s="128" t="s">
        <v>14707</v>
      </c>
      <c r="AN2786" s="129"/>
      <c r="AO2786" s="127" t="s">
        <v>79</v>
      </c>
      <c r="AP2786" s="129"/>
      <c r="AQ2786" s="183"/>
      <c r="AR2786" s="183"/>
      <c r="AS2786" s="183"/>
    </row>
    <row r="2787" spans="1:45" customFormat="1" ht="30" hidden="1" customHeight="1">
      <c r="A2787" s="204" t="s">
        <v>49</v>
      </c>
      <c r="B2787" s="200" t="s">
        <v>6992</v>
      </c>
      <c r="C2787" s="200" t="s">
        <v>21279</v>
      </c>
      <c r="D2787" s="200" t="s">
        <v>21280</v>
      </c>
      <c r="E2787" s="200" t="s">
        <v>21281</v>
      </c>
      <c r="F2787" s="206" t="s">
        <v>21282</v>
      </c>
      <c r="G2787" s="201" t="s">
        <v>21283</v>
      </c>
      <c r="H2787" s="205" t="s">
        <v>21284</v>
      </c>
      <c r="I2787" s="204" t="s">
        <v>21285</v>
      </c>
      <c r="J2787" s="207" t="s">
        <v>21286</v>
      </c>
      <c r="K2787" s="208" t="s">
        <v>21287</v>
      </c>
      <c r="L2787" s="200" t="s">
        <v>90</v>
      </c>
      <c r="M2787" s="205" t="s">
        <v>61</v>
      </c>
      <c r="N2787" s="205" t="s">
        <v>62</v>
      </c>
      <c r="O2787" s="205" t="s">
        <v>91</v>
      </c>
      <c r="P2787" s="205" t="s">
        <v>92</v>
      </c>
      <c r="Q2787" s="205" t="s">
        <v>65</v>
      </c>
      <c r="R2787" s="205" t="s">
        <v>21279</v>
      </c>
      <c r="S2787" s="205" t="s">
        <v>21281</v>
      </c>
      <c r="T2787" s="205" t="s">
        <v>93</v>
      </c>
      <c r="U2787" s="208" t="s">
        <v>21288</v>
      </c>
      <c r="V2787" s="205">
        <v>0.95</v>
      </c>
      <c r="W2787" s="205" t="s">
        <v>68</v>
      </c>
      <c r="X2787" s="205" t="s">
        <v>69</v>
      </c>
      <c r="Y2787" s="205" t="s">
        <v>70</v>
      </c>
      <c r="Z2787" s="205" t="s">
        <v>95</v>
      </c>
      <c r="AA2787" s="234" t="s">
        <v>71</v>
      </c>
      <c r="AB2787" s="216">
        <v>46310</v>
      </c>
      <c r="AC2787" s="205"/>
      <c r="AD2787" s="230" t="s">
        <v>72</v>
      </c>
      <c r="AE2787" s="126" t="s">
        <v>73</v>
      </c>
      <c r="AF2787" s="127" t="s">
        <v>74</v>
      </c>
      <c r="AG2787" s="128"/>
      <c r="AH2787" s="129"/>
      <c r="AI2787" s="129"/>
      <c r="AJ2787" s="126" t="s">
        <v>75</v>
      </c>
      <c r="AK2787" s="127" t="s">
        <v>76</v>
      </c>
      <c r="AL2787" s="129" t="s">
        <v>77</v>
      </c>
      <c r="AM2787" s="128" t="s">
        <v>21289</v>
      </c>
      <c r="AN2787" s="129"/>
      <c r="AO2787" s="127" t="s">
        <v>79</v>
      </c>
      <c r="AP2787" s="129"/>
      <c r="AQ2787" s="183"/>
      <c r="AR2787" s="183"/>
      <c r="AS2787" s="183"/>
    </row>
    <row r="2788" spans="1:45" customFormat="1" ht="30" hidden="1" customHeight="1">
      <c r="A2788" s="204" t="s">
        <v>49</v>
      </c>
      <c r="B2788" s="200" t="s">
        <v>6992</v>
      </c>
      <c r="C2788" s="200" t="s">
        <v>21279</v>
      </c>
      <c r="D2788" s="200" t="s">
        <v>21280</v>
      </c>
      <c r="E2788" s="200" t="s">
        <v>21281</v>
      </c>
      <c r="F2788" s="206" t="s">
        <v>21290</v>
      </c>
      <c r="G2788" s="201" t="s">
        <v>21291</v>
      </c>
      <c r="H2788" s="205" t="s">
        <v>21292</v>
      </c>
      <c r="I2788" s="204" t="s">
        <v>21293</v>
      </c>
      <c r="J2788" s="207" t="s">
        <v>21294</v>
      </c>
      <c r="K2788" s="208" t="s">
        <v>21295</v>
      </c>
      <c r="L2788" s="200" t="s">
        <v>60</v>
      </c>
      <c r="M2788" s="205" t="s">
        <v>61</v>
      </c>
      <c r="N2788" s="205" t="s">
        <v>62</v>
      </c>
      <c r="O2788" s="205" t="s">
        <v>91</v>
      </c>
      <c r="P2788" s="205" t="s">
        <v>92</v>
      </c>
      <c r="Q2788" s="205" t="s">
        <v>65</v>
      </c>
      <c r="R2788" s="205" t="s">
        <v>21279</v>
      </c>
      <c r="S2788" s="205" t="s">
        <v>21281</v>
      </c>
      <c r="T2788" s="205" t="s">
        <v>66</v>
      </c>
      <c r="U2788" s="208" t="s">
        <v>21296</v>
      </c>
      <c r="V2788" s="205">
        <v>1</v>
      </c>
      <c r="W2788" s="205" t="s">
        <v>68</v>
      </c>
      <c r="X2788" s="205" t="s">
        <v>69</v>
      </c>
      <c r="Y2788" s="205" t="s">
        <v>70</v>
      </c>
      <c r="Z2788" s="205" t="s">
        <v>647</v>
      </c>
      <c r="AA2788" s="234" t="s">
        <v>71</v>
      </c>
      <c r="AB2788" s="216">
        <v>46310</v>
      </c>
      <c r="AC2788" s="205"/>
      <c r="AD2788" s="230" t="s">
        <v>72</v>
      </c>
      <c r="AE2788" s="126" t="s">
        <v>73</v>
      </c>
      <c r="AF2788" s="127" t="s">
        <v>74</v>
      </c>
      <c r="AG2788" s="128"/>
      <c r="AH2788" s="129"/>
      <c r="AI2788" s="129"/>
      <c r="AJ2788" s="126" t="s">
        <v>75</v>
      </c>
      <c r="AK2788" s="127" t="s">
        <v>76</v>
      </c>
      <c r="AL2788" s="129" t="s">
        <v>77</v>
      </c>
      <c r="AM2788" s="128" t="s">
        <v>21297</v>
      </c>
      <c r="AN2788" s="129"/>
      <c r="AO2788" s="127" t="s">
        <v>79</v>
      </c>
      <c r="AP2788" s="129"/>
      <c r="AQ2788" s="183"/>
      <c r="AR2788" s="183"/>
      <c r="AS2788" s="183"/>
    </row>
    <row r="2789" spans="1:45" customFormat="1" ht="30" hidden="1" customHeight="1">
      <c r="A2789" s="204" t="s">
        <v>49</v>
      </c>
      <c r="B2789" s="200" t="s">
        <v>6992</v>
      </c>
      <c r="C2789" s="200" t="s">
        <v>21279</v>
      </c>
      <c r="D2789" s="200" t="s">
        <v>21280</v>
      </c>
      <c r="E2789" s="200" t="s">
        <v>21281</v>
      </c>
      <c r="F2789" s="206" t="s">
        <v>21298</v>
      </c>
      <c r="G2789" s="201" t="s">
        <v>21299</v>
      </c>
      <c r="H2789" s="205" t="s">
        <v>21300</v>
      </c>
      <c r="I2789" s="204" t="s">
        <v>21301</v>
      </c>
      <c r="J2789" s="207" t="s">
        <v>21302</v>
      </c>
      <c r="K2789" s="208" t="s">
        <v>21303</v>
      </c>
      <c r="L2789" s="200" t="s">
        <v>60</v>
      </c>
      <c r="M2789" s="205" t="s">
        <v>61</v>
      </c>
      <c r="N2789" s="205" t="s">
        <v>62</v>
      </c>
      <c r="O2789" s="205" t="s">
        <v>91</v>
      </c>
      <c r="P2789" s="205" t="s">
        <v>92</v>
      </c>
      <c r="Q2789" s="205" t="s">
        <v>65</v>
      </c>
      <c r="R2789" s="205" t="s">
        <v>21279</v>
      </c>
      <c r="S2789" s="205" t="s">
        <v>21281</v>
      </c>
      <c r="T2789" s="205" t="s">
        <v>66</v>
      </c>
      <c r="U2789" s="208" t="s">
        <v>21304</v>
      </c>
      <c r="V2789" s="205">
        <v>1</v>
      </c>
      <c r="W2789" s="205" t="s">
        <v>68</v>
      </c>
      <c r="X2789" s="205" t="s">
        <v>69</v>
      </c>
      <c r="Y2789" s="205" t="s">
        <v>70</v>
      </c>
      <c r="Z2789" s="205" t="s">
        <v>6992</v>
      </c>
      <c r="AA2789" s="234" t="s">
        <v>71</v>
      </c>
      <c r="AB2789" s="216">
        <v>46310</v>
      </c>
      <c r="AC2789" s="205"/>
      <c r="AD2789" s="230" t="s">
        <v>72</v>
      </c>
      <c r="AE2789" s="126" t="s">
        <v>73</v>
      </c>
      <c r="AF2789" s="127" t="s">
        <v>74</v>
      </c>
      <c r="AG2789" s="128"/>
      <c r="AH2789" s="129"/>
      <c r="AI2789" s="129"/>
      <c r="AJ2789" s="126" t="s">
        <v>75</v>
      </c>
      <c r="AK2789" s="127" t="s">
        <v>76</v>
      </c>
      <c r="AL2789" s="129" t="s">
        <v>77</v>
      </c>
      <c r="AM2789" s="128" t="s">
        <v>21305</v>
      </c>
      <c r="AN2789" s="129"/>
      <c r="AO2789" s="127" t="s">
        <v>79</v>
      </c>
      <c r="AP2789" s="129"/>
      <c r="AQ2789" s="183"/>
      <c r="AR2789" s="183"/>
      <c r="AS2789" s="183"/>
    </row>
    <row r="2790" spans="1:45" customFormat="1" ht="30" hidden="1" customHeight="1">
      <c r="A2790" s="204" t="s">
        <v>49</v>
      </c>
      <c r="B2790" s="200" t="s">
        <v>6992</v>
      </c>
      <c r="C2790" s="200" t="s">
        <v>21279</v>
      </c>
      <c r="D2790" s="200" t="s">
        <v>21280</v>
      </c>
      <c r="E2790" s="200" t="s">
        <v>21281</v>
      </c>
      <c r="F2790" s="206" t="s">
        <v>21306</v>
      </c>
      <c r="G2790" s="201" t="s">
        <v>21307</v>
      </c>
      <c r="H2790" s="205" t="s">
        <v>21308</v>
      </c>
      <c r="I2790" s="204" t="s">
        <v>21309</v>
      </c>
      <c r="J2790" s="207" t="s">
        <v>21310</v>
      </c>
      <c r="K2790" s="208" t="s">
        <v>21311</v>
      </c>
      <c r="L2790" s="200" t="s">
        <v>1071</v>
      </c>
      <c r="M2790" s="205" t="s">
        <v>61</v>
      </c>
      <c r="N2790" s="205" t="s">
        <v>62</v>
      </c>
      <c r="O2790" s="205" t="s">
        <v>91</v>
      </c>
      <c r="P2790" s="205" t="s">
        <v>92</v>
      </c>
      <c r="Q2790" s="205" t="s">
        <v>65</v>
      </c>
      <c r="R2790" s="205" t="s">
        <v>21279</v>
      </c>
      <c r="S2790" s="205" t="s">
        <v>21281</v>
      </c>
      <c r="T2790" s="205" t="s">
        <v>66</v>
      </c>
      <c r="U2790" s="208" t="s">
        <v>21312</v>
      </c>
      <c r="V2790" s="205">
        <v>0.95</v>
      </c>
      <c r="W2790" s="205" t="s">
        <v>68</v>
      </c>
      <c r="X2790" s="205" t="s">
        <v>69</v>
      </c>
      <c r="Y2790" s="205" t="s">
        <v>70</v>
      </c>
      <c r="Z2790" s="205" t="s">
        <v>6992</v>
      </c>
      <c r="AA2790" s="234" t="s">
        <v>71</v>
      </c>
      <c r="AB2790" s="216">
        <v>46310</v>
      </c>
      <c r="AC2790" s="205"/>
      <c r="AD2790" s="230" t="s">
        <v>72</v>
      </c>
      <c r="AE2790" s="126" t="s">
        <v>73</v>
      </c>
      <c r="AF2790" s="127" t="s">
        <v>74</v>
      </c>
      <c r="AG2790" s="128"/>
      <c r="AH2790" s="129"/>
      <c r="AI2790" s="129"/>
      <c r="AJ2790" s="126" t="s">
        <v>75</v>
      </c>
      <c r="AK2790" s="127" t="s">
        <v>76</v>
      </c>
      <c r="AL2790" s="129" t="s">
        <v>77</v>
      </c>
      <c r="AM2790" s="128" t="s">
        <v>21313</v>
      </c>
      <c r="AN2790" s="129"/>
      <c r="AO2790" s="127" t="s">
        <v>79</v>
      </c>
      <c r="AP2790" s="129"/>
      <c r="AQ2790" s="183"/>
      <c r="AR2790" s="183"/>
      <c r="AS2790" s="183"/>
    </row>
    <row r="2791" spans="1:45" customFormat="1" ht="30" hidden="1" customHeight="1">
      <c r="A2791" s="204" t="s">
        <v>49</v>
      </c>
      <c r="B2791" s="200" t="s">
        <v>6992</v>
      </c>
      <c r="C2791" s="200" t="s">
        <v>21279</v>
      </c>
      <c r="D2791" s="200" t="s">
        <v>21314</v>
      </c>
      <c r="E2791" s="200" t="s">
        <v>21315</v>
      </c>
      <c r="F2791" s="206" t="s">
        <v>21316</v>
      </c>
      <c r="G2791" s="201" t="s">
        <v>21317</v>
      </c>
      <c r="H2791" s="205" t="s">
        <v>21318</v>
      </c>
      <c r="I2791" s="204" t="s">
        <v>21319</v>
      </c>
      <c r="J2791" s="207" t="s">
        <v>21320</v>
      </c>
      <c r="K2791" s="208" t="s">
        <v>21321</v>
      </c>
      <c r="L2791" s="200" t="s">
        <v>90</v>
      </c>
      <c r="M2791" s="205" t="s">
        <v>61</v>
      </c>
      <c r="N2791" s="205" t="s">
        <v>62</v>
      </c>
      <c r="O2791" s="205" t="s">
        <v>91</v>
      </c>
      <c r="P2791" s="205" t="s">
        <v>92</v>
      </c>
      <c r="Q2791" s="205" t="s">
        <v>65</v>
      </c>
      <c r="R2791" s="205" t="s">
        <v>21279</v>
      </c>
      <c r="S2791" s="205" t="s">
        <v>21315</v>
      </c>
      <c r="T2791" s="205" t="s">
        <v>93</v>
      </c>
      <c r="U2791" s="208" t="s">
        <v>21322</v>
      </c>
      <c r="V2791" s="205">
        <v>0.95</v>
      </c>
      <c r="W2791" s="205" t="s">
        <v>68</v>
      </c>
      <c r="X2791" s="205" t="s">
        <v>69</v>
      </c>
      <c r="Y2791" s="205" t="s">
        <v>70</v>
      </c>
      <c r="Z2791" s="205" t="s">
        <v>95</v>
      </c>
      <c r="AA2791" s="234" t="s">
        <v>71</v>
      </c>
      <c r="AB2791" s="216">
        <v>46310</v>
      </c>
      <c r="AC2791" s="205"/>
      <c r="AD2791" s="230" t="s">
        <v>72</v>
      </c>
      <c r="AE2791" s="126" t="s">
        <v>73</v>
      </c>
      <c r="AF2791" s="127" t="s">
        <v>74</v>
      </c>
      <c r="AG2791" s="128"/>
      <c r="AH2791" s="129"/>
      <c r="AI2791" s="129"/>
      <c r="AJ2791" s="126" t="s">
        <v>75</v>
      </c>
      <c r="AK2791" s="127" t="s">
        <v>76</v>
      </c>
      <c r="AL2791" s="129" t="s">
        <v>77</v>
      </c>
      <c r="AM2791" s="128" t="s">
        <v>21323</v>
      </c>
      <c r="AN2791" s="129"/>
      <c r="AO2791" s="127" t="s">
        <v>79</v>
      </c>
      <c r="AP2791" s="129"/>
      <c r="AQ2791" s="183"/>
      <c r="AR2791" s="183"/>
      <c r="AS2791" s="183"/>
    </row>
    <row r="2792" spans="1:45" customFormat="1" ht="30" hidden="1" customHeight="1">
      <c r="A2792" s="204" t="s">
        <v>49</v>
      </c>
      <c r="B2792" s="200" t="s">
        <v>6992</v>
      </c>
      <c r="C2792" s="200" t="s">
        <v>21279</v>
      </c>
      <c r="D2792" s="200" t="s">
        <v>21314</v>
      </c>
      <c r="E2792" s="200" t="s">
        <v>21315</v>
      </c>
      <c r="F2792" s="206" t="s">
        <v>21324</v>
      </c>
      <c r="G2792" s="201" t="s">
        <v>21325</v>
      </c>
      <c r="H2792" s="205" t="s">
        <v>21326</v>
      </c>
      <c r="I2792" s="204" t="s">
        <v>21327</v>
      </c>
      <c r="J2792" s="207" t="s">
        <v>21328</v>
      </c>
      <c r="K2792" s="208" t="s">
        <v>21329</v>
      </c>
      <c r="L2792" s="200" t="s">
        <v>60</v>
      </c>
      <c r="M2792" s="205" t="s">
        <v>61</v>
      </c>
      <c r="N2792" s="205" t="s">
        <v>62</v>
      </c>
      <c r="O2792" s="205" t="s">
        <v>91</v>
      </c>
      <c r="P2792" s="205" t="s">
        <v>92</v>
      </c>
      <c r="Q2792" s="205" t="s">
        <v>65</v>
      </c>
      <c r="R2792" s="205" t="s">
        <v>21279</v>
      </c>
      <c r="S2792" s="205" t="s">
        <v>21315</v>
      </c>
      <c r="T2792" s="205" t="s">
        <v>66</v>
      </c>
      <c r="U2792" s="208" t="s">
        <v>21330</v>
      </c>
      <c r="V2792" s="205">
        <v>1</v>
      </c>
      <c r="W2792" s="205" t="s">
        <v>68</v>
      </c>
      <c r="X2792" s="205" t="s">
        <v>69</v>
      </c>
      <c r="Y2792" s="205" t="s">
        <v>70</v>
      </c>
      <c r="Z2792" s="205" t="s">
        <v>647</v>
      </c>
      <c r="AA2792" s="234" t="s">
        <v>71</v>
      </c>
      <c r="AB2792" s="216">
        <v>46310</v>
      </c>
      <c r="AC2792" s="205"/>
      <c r="AD2792" s="230" t="s">
        <v>72</v>
      </c>
      <c r="AE2792" s="126" t="s">
        <v>73</v>
      </c>
      <c r="AF2792" s="127" t="s">
        <v>74</v>
      </c>
      <c r="AG2792" s="128"/>
      <c r="AH2792" s="129"/>
      <c r="AI2792" s="129"/>
      <c r="AJ2792" s="126" t="s">
        <v>75</v>
      </c>
      <c r="AK2792" s="127" t="s">
        <v>76</v>
      </c>
      <c r="AL2792" s="129" t="s">
        <v>77</v>
      </c>
      <c r="AM2792" s="128" t="s">
        <v>21331</v>
      </c>
      <c r="AN2792" s="129"/>
      <c r="AO2792" s="127" t="s">
        <v>79</v>
      </c>
      <c r="AP2792" s="129"/>
      <c r="AQ2792" s="183"/>
      <c r="AR2792" s="183"/>
      <c r="AS2792" s="183"/>
    </row>
    <row r="2793" spans="1:45" customFormat="1" ht="30" hidden="1" customHeight="1">
      <c r="A2793" s="204" t="s">
        <v>49</v>
      </c>
      <c r="B2793" s="200" t="s">
        <v>6992</v>
      </c>
      <c r="C2793" s="200" t="s">
        <v>21279</v>
      </c>
      <c r="D2793" s="200" t="s">
        <v>21314</v>
      </c>
      <c r="E2793" s="200" t="s">
        <v>21315</v>
      </c>
      <c r="F2793" s="206" t="s">
        <v>21332</v>
      </c>
      <c r="G2793" s="201" t="s">
        <v>21333</v>
      </c>
      <c r="H2793" s="205" t="s">
        <v>21334</v>
      </c>
      <c r="I2793" s="204" t="s">
        <v>21335</v>
      </c>
      <c r="J2793" s="207" t="s">
        <v>21336</v>
      </c>
      <c r="K2793" s="208" t="s">
        <v>21337</v>
      </c>
      <c r="L2793" s="200" t="s">
        <v>60</v>
      </c>
      <c r="M2793" s="205" t="s">
        <v>61</v>
      </c>
      <c r="N2793" s="205" t="s">
        <v>62</v>
      </c>
      <c r="O2793" s="205" t="s">
        <v>91</v>
      </c>
      <c r="P2793" s="205" t="s">
        <v>92</v>
      </c>
      <c r="Q2793" s="205" t="s">
        <v>65</v>
      </c>
      <c r="R2793" s="205" t="s">
        <v>21279</v>
      </c>
      <c r="S2793" s="205" t="s">
        <v>21315</v>
      </c>
      <c r="T2793" s="205" t="s">
        <v>66</v>
      </c>
      <c r="U2793" s="208" t="s">
        <v>21338</v>
      </c>
      <c r="V2793" s="205">
        <v>1</v>
      </c>
      <c r="W2793" s="205" t="s">
        <v>68</v>
      </c>
      <c r="X2793" s="205" t="s">
        <v>69</v>
      </c>
      <c r="Y2793" s="205" t="s">
        <v>70</v>
      </c>
      <c r="Z2793" s="205" t="s">
        <v>6992</v>
      </c>
      <c r="AA2793" s="234" t="s">
        <v>71</v>
      </c>
      <c r="AB2793" s="216">
        <v>46310</v>
      </c>
      <c r="AC2793" s="205"/>
      <c r="AD2793" s="230" t="s">
        <v>72</v>
      </c>
      <c r="AE2793" s="126" t="s">
        <v>73</v>
      </c>
      <c r="AF2793" s="127" t="s">
        <v>74</v>
      </c>
      <c r="AG2793" s="128"/>
      <c r="AH2793" s="129"/>
      <c r="AI2793" s="129"/>
      <c r="AJ2793" s="126" t="s">
        <v>75</v>
      </c>
      <c r="AK2793" s="127" t="s">
        <v>76</v>
      </c>
      <c r="AL2793" s="129" t="s">
        <v>77</v>
      </c>
      <c r="AM2793" s="128" t="s">
        <v>21339</v>
      </c>
      <c r="AN2793" s="129"/>
      <c r="AO2793" s="127" t="s">
        <v>79</v>
      </c>
      <c r="AP2793" s="129"/>
      <c r="AQ2793" s="183"/>
      <c r="AR2793" s="183"/>
      <c r="AS2793" s="183"/>
    </row>
    <row r="2794" spans="1:45" customFormat="1" ht="30" hidden="1" customHeight="1">
      <c r="A2794" s="204" t="s">
        <v>49</v>
      </c>
      <c r="B2794" s="200" t="s">
        <v>6992</v>
      </c>
      <c r="C2794" s="200" t="s">
        <v>21279</v>
      </c>
      <c r="D2794" s="200" t="s">
        <v>21340</v>
      </c>
      <c r="E2794" s="200" t="s">
        <v>21341</v>
      </c>
      <c r="F2794" s="206" t="s">
        <v>21342</v>
      </c>
      <c r="G2794" s="201" t="s">
        <v>21343</v>
      </c>
      <c r="H2794" s="205" t="s">
        <v>21344</v>
      </c>
      <c r="I2794" s="204" t="s">
        <v>21345</v>
      </c>
      <c r="J2794" s="207" t="s">
        <v>21346</v>
      </c>
      <c r="K2794" s="208" t="s">
        <v>21347</v>
      </c>
      <c r="L2794" s="200" t="s">
        <v>90</v>
      </c>
      <c r="M2794" s="205" t="s">
        <v>61</v>
      </c>
      <c r="N2794" s="205" t="s">
        <v>62</v>
      </c>
      <c r="O2794" s="205" t="s">
        <v>91</v>
      </c>
      <c r="P2794" s="205" t="s">
        <v>92</v>
      </c>
      <c r="Q2794" s="205" t="s">
        <v>65</v>
      </c>
      <c r="R2794" s="205" t="s">
        <v>21279</v>
      </c>
      <c r="S2794" s="205" t="s">
        <v>21341</v>
      </c>
      <c r="T2794" s="205" t="s">
        <v>93</v>
      </c>
      <c r="U2794" s="208" t="s">
        <v>21348</v>
      </c>
      <c r="V2794" s="205">
        <v>0.95</v>
      </c>
      <c r="W2794" s="205" t="s">
        <v>68</v>
      </c>
      <c r="X2794" s="205" t="s">
        <v>69</v>
      </c>
      <c r="Y2794" s="205" t="s">
        <v>70</v>
      </c>
      <c r="Z2794" s="205" t="s">
        <v>95</v>
      </c>
      <c r="AA2794" s="234" t="s">
        <v>71</v>
      </c>
      <c r="AB2794" s="216">
        <v>46310</v>
      </c>
      <c r="AC2794" s="205"/>
      <c r="AD2794" s="230" t="s">
        <v>72</v>
      </c>
      <c r="AE2794" s="126" t="s">
        <v>73</v>
      </c>
      <c r="AF2794" s="127" t="s">
        <v>74</v>
      </c>
      <c r="AG2794" s="128"/>
      <c r="AH2794" s="129"/>
      <c r="AI2794" s="129"/>
      <c r="AJ2794" s="126" t="s">
        <v>75</v>
      </c>
      <c r="AK2794" s="127" t="s">
        <v>76</v>
      </c>
      <c r="AL2794" s="129" t="s">
        <v>77</v>
      </c>
      <c r="AM2794" s="128" t="s">
        <v>21349</v>
      </c>
      <c r="AN2794" s="129"/>
      <c r="AO2794" s="127" t="s">
        <v>79</v>
      </c>
      <c r="AP2794" s="129"/>
      <c r="AQ2794" s="183"/>
      <c r="AR2794" s="183"/>
      <c r="AS2794" s="183"/>
    </row>
    <row r="2795" spans="1:45" customFormat="1" ht="30" hidden="1" customHeight="1">
      <c r="A2795" s="204" t="s">
        <v>49</v>
      </c>
      <c r="B2795" s="200" t="s">
        <v>6992</v>
      </c>
      <c r="C2795" s="200" t="s">
        <v>21279</v>
      </c>
      <c r="D2795" s="200" t="s">
        <v>21340</v>
      </c>
      <c r="E2795" s="200" t="s">
        <v>21341</v>
      </c>
      <c r="F2795" s="206" t="s">
        <v>21350</v>
      </c>
      <c r="G2795" s="201" t="s">
        <v>21351</v>
      </c>
      <c r="H2795" s="205" t="s">
        <v>21352</v>
      </c>
      <c r="I2795" s="204" t="s">
        <v>21353</v>
      </c>
      <c r="J2795" s="207" t="s">
        <v>21354</v>
      </c>
      <c r="K2795" s="208" t="s">
        <v>21355</v>
      </c>
      <c r="L2795" s="200" t="s">
        <v>60</v>
      </c>
      <c r="M2795" s="205" t="s">
        <v>61</v>
      </c>
      <c r="N2795" s="205" t="s">
        <v>62</v>
      </c>
      <c r="O2795" s="205" t="s">
        <v>91</v>
      </c>
      <c r="P2795" s="205" t="s">
        <v>92</v>
      </c>
      <c r="Q2795" s="205" t="s">
        <v>65</v>
      </c>
      <c r="R2795" s="205" t="s">
        <v>21279</v>
      </c>
      <c r="S2795" s="205" t="s">
        <v>21341</v>
      </c>
      <c r="T2795" s="205" t="s">
        <v>66</v>
      </c>
      <c r="U2795" s="208" t="s">
        <v>21356</v>
      </c>
      <c r="V2795" s="205">
        <v>1</v>
      </c>
      <c r="W2795" s="205" t="s">
        <v>68</v>
      </c>
      <c r="X2795" s="205" t="s">
        <v>69</v>
      </c>
      <c r="Y2795" s="205" t="s">
        <v>70</v>
      </c>
      <c r="Z2795" s="205" t="s">
        <v>647</v>
      </c>
      <c r="AA2795" s="234" t="s">
        <v>71</v>
      </c>
      <c r="AB2795" s="216">
        <v>46310</v>
      </c>
      <c r="AC2795" s="205"/>
      <c r="AD2795" s="230" t="s">
        <v>72</v>
      </c>
      <c r="AE2795" s="126" t="s">
        <v>73</v>
      </c>
      <c r="AF2795" s="127" t="s">
        <v>74</v>
      </c>
      <c r="AG2795" s="128"/>
      <c r="AH2795" s="129"/>
      <c r="AI2795" s="129"/>
      <c r="AJ2795" s="126" t="s">
        <v>75</v>
      </c>
      <c r="AK2795" s="127" t="s">
        <v>76</v>
      </c>
      <c r="AL2795" s="129" t="s">
        <v>77</v>
      </c>
      <c r="AM2795" s="128" t="s">
        <v>21357</v>
      </c>
      <c r="AN2795" s="129"/>
      <c r="AO2795" s="127" t="s">
        <v>79</v>
      </c>
      <c r="AP2795" s="129"/>
      <c r="AQ2795" s="183"/>
      <c r="AR2795" s="183"/>
      <c r="AS2795" s="183"/>
    </row>
    <row r="2796" spans="1:45" customFormat="1" ht="30" hidden="1" customHeight="1">
      <c r="A2796" s="204" t="s">
        <v>49</v>
      </c>
      <c r="B2796" s="200" t="s">
        <v>6992</v>
      </c>
      <c r="C2796" s="200" t="s">
        <v>21279</v>
      </c>
      <c r="D2796" s="200" t="s">
        <v>21340</v>
      </c>
      <c r="E2796" s="200" t="s">
        <v>21341</v>
      </c>
      <c r="F2796" s="206" t="s">
        <v>21358</v>
      </c>
      <c r="G2796" s="201" t="s">
        <v>21359</v>
      </c>
      <c r="H2796" s="205" t="s">
        <v>21360</v>
      </c>
      <c r="I2796" s="204" t="s">
        <v>21361</v>
      </c>
      <c r="J2796" s="207" t="s">
        <v>21362</v>
      </c>
      <c r="K2796" s="208" t="s">
        <v>21363</v>
      </c>
      <c r="L2796" s="200" t="s">
        <v>60</v>
      </c>
      <c r="M2796" s="205" t="s">
        <v>61</v>
      </c>
      <c r="N2796" s="205" t="s">
        <v>62</v>
      </c>
      <c r="O2796" s="205" t="s">
        <v>91</v>
      </c>
      <c r="P2796" s="205" t="s">
        <v>92</v>
      </c>
      <c r="Q2796" s="205" t="s">
        <v>65</v>
      </c>
      <c r="R2796" s="205" t="s">
        <v>21279</v>
      </c>
      <c r="S2796" s="205" t="s">
        <v>21341</v>
      </c>
      <c r="T2796" s="205" t="s">
        <v>66</v>
      </c>
      <c r="U2796" s="208" t="s">
        <v>21364</v>
      </c>
      <c r="V2796" s="205">
        <v>1</v>
      </c>
      <c r="W2796" s="205" t="s">
        <v>68</v>
      </c>
      <c r="X2796" s="205" t="s">
        <v>69</v>
      </c>
      <c r="Y2796" s="205" t="s">
        <v>70</v>
      </c>
      <c r="Z2796" s="205" t="s">
        <v>6992</v>
      </c>
      <c r="AA2796" s="234" t="s">
        <v>71</v>
      </c>
      <c r="AB2796" s="216">
        <v>46310</v>
      </c>
      <c r="AC2796" s="205"/>
      <c r="AD2796" s="230" t="s">
        <v>72</v>
      </c>
      <c r="AE2796" s="126" t="s">
        <v>73</v>
      </c>
      <c r="AF2796" s="127" t="s">
        <v>74</v>
      </c>
      <c r="AG2796" s="128"/>
      <c r="AH2796" s="129"/>
      <c r="AI2796" s="129"/>
      <c r="AJ2796" s="126" t="s">
        <v>75</v>
      </c>
      <c r="AK2796" s="127" t="s">
        <v>76</v>
      </c>
      <c r="AL2796" s="129" t="s">
        <v>77</v>
      </c>
      <c r="AM2796" s="128" t="s">
        <v>21365</v>
      </c>
      <c r="AN2796" s="129"/>
      <c r="AO2796" s="127" t="s">
        <v>79</v>
      </c>
      <c r="AP2796" s="129"/>
      <c r="AQ2796" s="183"/>
      <c r="AR2796" s="183"/>
      <c r="AS2796" s="183"/>
    </row>
    <row r="2797" spans="1:45" customFormat="1" ht="30" hidden="1" customHeight="1">
      <c r="A2797" s="204" t="s">
        <v>49</v>
      </c>
      <c r="B2797" s="200" t="s">
        <v>6992</v>
      </c>
      <c r="C2797" s="200" t="s">
        <v>21279</v>
      </c>
      <c r="D2797" s="200" t="s">
        <v>21366</v>
      </c>
      <c r="E2797" s="200" t="s">
        <v>21367</v>
      </c>
      <c r="F2797" s="206" t="s">
        <v>21368</v>
      </c>
      <c r="G2797" s="201" t="s">
        <v>21369</v>
      </c>
      <c r="H2797" s="205" t="s">
        <v>21370</v>
      </c>
      <c r="I2797" s="204" t="s">
        <v>21371</v>
      </c>
      <c r="J2797" s="207" t="s">
        <v>21372</v>
      </c>
      <c r="K2797" s="208" t="s">
        <v>21373</v>
      </c>
      <c r="L2797" s="200" t="s">
        <v>90</v>
      </c>
      <c r="M2797" s="205" t="s">
        <v>61</v>
      </c>
      <c r="N2797" s="205" t="s">
        <v>62</v>
      </c>
      <c r="O2797" s="205" t="s">
        <v>91</v>
      </c>
      <c r="P2797" s="205" t="s">
        <v>92</v>
      </c>
      <c r="Q2797" s="205" t="s">
        <v>65</v>
      </c>
      <c r="R2797" s="205" t="s">
        <v>21279</v>
      </c>
      <c r="S2797" s="205" t="s">
        <v>21367</v>
      </c>
      <c r="T2797" s="205" t="s">
        <v>93</v>
      </c>
      <c r="U2797" s="208" t="s">
        <v>21374</v>
      </c>
      <c r="V2797" s="205">
        <v>0.95</v>
      </c>
      <c r="W2797" s="205" t="s">
        <v>68</v>
      </c>
      <c r="X2797" s="205" t="s">
        <v>69</v>
      </c>
      <c r="Y2797" s="205" t="s">
        <v>70</v>
      </c>
      <c r="Z2797" s="205" t="s">
        <v>95</v>
      </c>
      <c r="AA2797" s="234" t="s">
        <v>71</v>
      </c>
      <c r="AB2797" s="216">
        <v>46310</v>
      </c>
      <c r="AC2797" s="205"/>
      <c r="AD2797" s="230" t="s">
        <v>72</v>
      </c>
      <c r="AE2797" s="126" t="s">
        <v>73</v>
      </c>
      <c r="AF2797" s="127" t="s">
        <v>74</v>
      </c>
      <c r="AG2797" s="128"/>
      <c r="AH2797" s="129"/>
      <c r="AI2797" s="129"/>
      <c r="AJ2797" s="126" t="s">
        <v>75</v>
      </c>
      <c r="AK2797" s="127" t="s">
        <v>76</v>
      </c>
      <c r="AL2797" s="129" t="s">
        <v>77</v>
      </c>
      <c r="AM2797" s="128" t="s">
        <v>21375</v>
      </c>
      <c r="AN2797" s="129"/>
      <c r="AO2797" s="127" t="s">
        <v>79</v>
      </c>
      <c r="AP2797" s="129"/>
      <c r="AQ2797" s="183"/>
      <c r="AR2797" s="183"/>
      <c r="AS2797" s="183"/>
    </row>
    <row r="2798" spans="1:45" customFormat="1" ht="30" hidden="1" customHeight="1">
      <c r="A2798" s="204" t="s">
        <v>49</v>
      </c>
      <c r="B2798" s="200" t="s">
        <v>6992</v>
      </c>
      <c r="C2798" s="200" t="s">
        <v>21279</v>
      </c>
      <c r="D2798" s="200" t="s">
        <v>21366</v>
      </c>
      <c r="E2798" s="200" t="s">
        <v>21367</v>
      </c>
      <c r="F2798" s="206" t="s">
        <v>21376</v>
      </c>
      <c r="G2798" s="201" t="s">
        <v>21377</v>
      </c>
      <c r="H2798" s="205" t="s">
        <v>21378</v>
      </c>
      <c r="I2798" s="204" t="s">
        <v>21379</v>
      </c>
      <c r="J2798" s="207" t="s">
        <v>21380</v>
      </c>
      <c r="K2798" s="208" t="s">
        <v>21381</v>
      </c>
      <c r="L2798" s="200" t="s">
        <v>60</v>
      </c>
      <c r="M2798" s="205" t="s">
        <v>61</v>
      </c>
      <c r="N2798" s="205" t="s">
        <v>62</v>
      </c>
      <c r="O2798" s="205" t="s">
        <v>91</v>
      </c>
      <c r="P2798" s="205" t="s">
        <v>92</v>
      </c>
      <c r="Q2798" s="205" t="s">
        <v>65</v>
      </c>
      <c r="R2798" s="205" t="s">
        <v>21279</v>
      </c>
      <c r="S2798" s="205" t="s">
        <v>21367</v>
      </c>
      <c r="T2798" s="205" t="s">
        <v>66</v>
      </c>
      <c r="U2798" s="208" t="s">
        <v>21382</v>
      </c>
      <c r="V2798" s="205">
        <v>1</v>
      </c>
      <c r="W2798" s="205" t="s">
        <v>68</v>
      </c>
      <c r="X2798" s="205" t="s">
        <v>69</v>
      </c>
      <c r="Y2798" s="205" t="s">
        <v>70</v>
      </c>
      <c r="Z2798" s="205" t="s">
        <v>647</v>
      </c>
      <c r="AA2798" s="234" t="s">
        <v>71</v>
      </c>
      <c r="AB2798" s="216">
        <v>46310</v>
      </c>
      <c r="AC2798" s="205"/>
      <c r="AD2798" s="230" t="s">
        <v>72</v>
      </c>
      <c r="AE2798" s="126" t="s">
        <v>73</v>
      </c>
      <c r="AF2798" s="127" t="s">
        <v>74</v>
      </c>
      <c r="AG2798" s="128"/>
      <c r="AH2798" s="129"/>
      <c r="AI2798" s="129"/>
      <c r="AJ2798" s="126" t="s">
        <v>75</v>
      </c>
      <c r="AK2798" s="127" t="s">
        <v>76</v>
      </c>
      <c r="AL2798" s="129" t="s">
        <v>77</v>
      </c>
      <c r="AM2798" s="128" t="s">
        <v>21383</v>
      </c>
      <c r="AN2798" s="129"/>
      <c r="AO2798" s="127" t="s">
        <v>79</v>
      </c>
      <c r="AP2798" s="129"/>
      <c r="AQ2798" s="183"/>
      <c r="AR2798" s="183"/>
      <c r="AS2798" s="183"/>
    </row>
    <row r="2799" spans="1:45" customFormat="1" ht="30" hidden="1" customHeight="1">
      <c r="A2799" s="204" t="s">
        <v>49</v>
      </c>
      <c r="B2799" s="200" t="s">
        <v>6992</v>
      </c>
      <c r="C2799" s="200" t="s">
        <v>21279</v>
      </c>
      <c r="D2799" s="200" t="s">
        <v>21366</v>
      </c>
      <c r="E2799" s="200" t="s">
        <v>21367</v>
      </c>
      <c r="F2799" s="206" t="s">
        <v>21384</v>
      </c>
      <c r="G2799" s="201" t="s">
        <v>21385</v>
      </c>
      <c r="H2799" s="205" t="s">
        <v>21386</v>
      </c>
      <c r="I2799" s="204" t="s">
        <v>21387</v>
      </c>
      <c r="J2799" s="207" t="s">
        <v>21388</v>
      </c>
      <c r="K2799" s="208" t="s">
        <v>21389</v>
      </c>
      <c r="L2799" s="200" t="s">
        <v>60</v>
      </c>
      <c r="M2799" s="205" t="s">
        <v>61</v>
      </c>
      <c r="N2799" s="205" t="s">
        <v>62</v>
      </c>
      <c r="O2799" s="205" t="s">
        <v>91</v>
      </c>
      <c r="P2799" s="205" t="s">
        <v>92</v>
      </c>
      <c r="Q2799" s="205" t="s">
        <v>65</v>
      </c>
      <c r="R2799" s="205" t="s">
        <v>21279</v>
      </c>
      <c r="S2799" s="205" t="s">
        <v>21367</v>
      </c>
      <c r="T2799" s="205" t="s">
        <v>66</v>
      </c>
      <c r="U2799" s="208" t="s">
        <v>21390</v>
      </c>
      <c r="V2799" s="205">
        <v>1</v>
      </c>
      <c r="W2799" s="205" t="s">
        <v>68</v>
      </c>
      <c r="X2799" s="205" t="s">
        <v>69</v>
      </c>
      <c r="Y2799" s="205" t="s">
        <v>70</v>
      </c>
      <c r="Z2799" s="205" t="s">
        <v>6992</v>
      </c>
      <c r="AA2799" s="234" t="s">
        <v>71</v>
      </c>
      <c r="AB2799" s="216">
        <v>46310</v>
      </c>
      <c r="AC2799" s="205"/>
      <c r="AD2799" s="230" t="s">
        <v>72</v>
      </c>
      <c r="AE2799" s="126" t="s">
        <v>73</v>
      </c>
      <c r="AF2799" s="127" t="s">
        <v>74</v>
      </c>
      <c r="AG2799" s="128"/>
      <c r="AH2799" s="129"/>
      <c r="AI2799" s="129"/>
      <c r="AJ2799" s="126" t="s">
        <v>75</v>
      </c>
      <c r="AK2799" s="127" t="s">
        <v>76</v>
      </c>
      <c r="AL2799" s="129" t="s">
        <v>77</v>
      </c>
      <c r="AM2799" s="128" t="s">
        <v>21391</v>
      </c>
      <c r="AN2799" s="129"/>
      <c r="AO2799" s="127" t="s">
        <v>79</v>
      </c>
      <c r="AP2799" s="129"/>
      <c r="AQ2799" s="183"/>
      <c r="AR2799" s="183"/>
      <c r="AS2799" s="183"/>
    </row>
    <row r="2800" spans="1:45" customFormat="1" ht="30" hidden="1" customHeight="1">
      <c r="A2800" s="204" t="s">
        <v>49</v>
      </c>
      <c r="B2800" s="200" t="s">
        <v>6992</v>
      </c>
      <c r="C2800" s="200" t="s">
        <v>21279</v>
      </c>
      <c r="D2800" s="200" t="s">
        <v>21392</v>
      </c>
      <c r="E2800" s="200" t="s">
        <v>21393</v>
      </c>
      <c r="F2800" s="206" t="s">
        <v>21394</v>
      </c>
      <c r="G2800" s="201" t="s">
        <v>21395</v>
      </c>
      <c r="H2800" s="205" t="s">
        <v>21396</v>
      </c>
      <c r="I2800" s="204" t="s">
        <v>21397</v>
      </c>
      <c r="J2800" s="207" t="s">
        <v>21398</v>
      </c>
      <c r="K2800" s="208" t="s">
        <v>21399</v>
      </c>
      <c r="L2800" s="200" t="s">
        <v>90</v>
      </c>
      <c r="M2800" s="205" t="s">
        <v>61</v>
      </c>
      <c r="N2800" s="205" t="s">
        <v>62</v>
      </c>
      <c r="O2800" s="205" t="s">
        <v>91</v>
      </c>
      <c r="P2800" s="205" t="s">
        <v>92</v>
      </c>
      <c r="Q2800" s="205" t="s">
        <v>65</v>
      </c>
      <c r="R2800" s="205" t="s">
        <v>21279</v>
      </c>
      <c r="S2800" s="205" t="s">
        <v>21393</v>
      </c>
      <c r="T2800" s="205" t="s">
        <v>93</v>
      </c>
      <c r="U2800" s="208" t="s">
        <v>21400</v>
      </c>
      <c r="V2800" s="205">
        <v>0.95</v>
      </c>
      <c r="W2800" s="205" t="s">
        <v>68</v>
      </c>
      <c r="X2800" s="205" t="s">
        <v>69</v>
      </c>
      <c r="Y2800" s="205" t="s">
        <v>70</v>
      </c>
      <c r="Z2800" s="205" t="s">
        <v>95</v>
      </c>
      <c r="AA2800" s="234" t="s">
        <v>71</v>
      </c>
      <c r="AB2800" s="216">
        <v>46310</v>
      </c>
      <c r="AC2800" s="205"/>
      <c r="AD2800" s="230" t="s">
        <v>72</v>
      </c>
      <c r="AE2800" s="126" t="s">
        <v>73</v>
      </c>
      <c r="AF2800" s="127" t="s">
        <v>74</v>
      </c>
      <c r="AG2800" s="128"/>
      <c r="AH2800" s="129"/>
      <c r="AI2800" s="129"/>
      <c r="AJ2800" s="126" t="s">
        <v>75</v>
      </c>
      <c r="AK2800" s="127" t="s">
        <v>76</v>
      </c>
      <c r="AL2800" s="129" t="s">
        <v>77</v>
      </c>
      <c r="AM2800" s="128" t="s">
        <v>21401</v>
      </c>
      <c r="AN2800" s="129"/>
      <c r="AO2800" s="127" t="s">
        <v>79</v>
      </c>
      <c r="AP2800" s="129"/>
      <c r="AQ2800" s="183"/>
      <c r="AR2800" s="183"/>
      <c r="AS2800" s="183"/>
    </row>
    <row r="2801" spans="1:45" customFormat="1" ht="30" hidden="1" customHeight="1">
      <c r="A2801" s="204" t="s">
        <v>49</v>
      </c>
      <c r="B2801" s="200" t="s">
        <v>6992</v>
      </c>
      <c r="C2801" s="200" t="s">
        <v>21279</v>
      </c>
      <c r="D2801" s="200" t="s">
        <v>21392</v>
      </c>
      <c r="E2801" s="200" t="s">
        <v>21393</v>
      </c>
      <c r="F2801" s="206" t="s">
        <v>21402</v>
      </c>
      <c r="G2801" s="201" t="s">
        <v>21403</v>
      </c>
      <c r="H2801" s="205" t="s">
        <v>21404</v>
      </c>
      <c r="I2801" s="204" t="s">
        <v>21405</v>
      </c>
      <c r="J2801" s="207" t="s">
        <v>21406</v>
      </c>
      <c r="K2801" s="208" t="s">
        <v>21407</v>
      </c>
      <c r="L2801" s="200" t="s">
        <v>60</v>
      </c>
      <c r="M2801" s="205" t="s">
        <v>61</v>
      </c>
      <c r="N2801" s="205" t="s">
        <v>62</v>
      </c>
      <c r="O2801" s="205" t="s">
        <v>91</v>
      </c>
      <c r="P2801" s="205" t="s">
        <v>92</v>
      </c>
      <c r="Q2801" s="205" t="s">
        <v>65</v>
      </c>
      <c r="R2801" s="205" t="s">
        <v>21279</v>
      </c>
      <c r="S2801" s="205" t="s">
        <v>21393</v>
      </c>
      <c r="T2801" s="205" t="s">
        <v>66</v>
      </c>
      <c r="U2801" s="208" t="s">
        <v>21408</v>
      </c>
      <c r="V2801" s="205">
        <v>1</v>
      </c>
      <c r="W2801" s="205" t="s">
        <v>68</v>
      </c>
      <c r="X2801" s="205" t="s">
        <v>69</v>
      </c>
      <c r="Y2801" s="205" t="s">
        <v>70</v>
      </c>
      <c r="Z2801" s="205" t="s">
        <v>647</v>
      </c>
      <c r="AA2801" s="234" t="s">
        <v>71</v>
      </c>
      <c r="AB2801" s="216">
        <v>46310</v>
      </c>
      <c r="AC2801" s="205"/>
      <c r="AD2801" s="230" t="s">
        <v>72</v>
      </c>
      <c r="AE2801" s="126" t="s">
        <v>73</v>
      </c>
      <c r="AF2801" s="127" t="s">
        <v>74</v>
      </c>
      <c r="AG2801" s="128"/>
      <c r="AH2801" s="129"/>
      <c r="AI2801" s="129"/>
      <c r="AJ2801" s="126" t="s">
        <v>75</v>
      </c>
      <c r="AK2801" s="127" t="s">
        <v>76</v>
      </c>
      <c r="AL2801" s="129" t="s">
        <v>77</v>
      </c>
      <c r="AM2801" s="128" t="s">
        <v>21409</v>
      </c>
      <c r="AN2801" s="129"/>
      <c r="AO2801" s="127" t="s">
        <v>79</v>
      </c>
      <c r="AP2801" s="129"/>
      <c r="AQ2801" s="183"/>
      <c r="AR2801" s="183"/>
      <c r="AS2801" s="183"/>
    </row>
    <row r="2802" spans="1:45" customFormat="1" ht="30" hidden="1" customHeight="1">
      <c r="A2802" s="204" t="s">
        <v>49</v>
      </c>
      <c r="B2802" s="200" t="s">
        <v>6992</v>
      </c>
      <c r="C2802" s="200" t="s">
        <v>21279</v>
      </c>
      <c r="D2802" s="200" t="s">
        <v>21392</v>
      </c>
      <c r="E2802" s="200" t="s">
        <v>21393</v>
      </c>
      <c r="F2802" s="206" t="s">
        <v>21410</v>
      </c>
      <c r="G2802" s="201" t="s">
        <v>21411</v>
      </c>
      <c r="H2802" s="205" t="s">
        <v>21412</v>
      </c>
      <c r="I2802" s="204" t="s">
        <v>21413</v>
      </c>
      <c r="J2802" s="207" t="s">
        <v>21414</v>
      </c>
      <c r="K2802" s="208" t="s">
        <v>21415</v>
      </c>
      <c r="L2802" s="200" t="s">
        <v>60</v>
      </c>
      <c r="M2802" s="205" t="s">
        <v>61</v>
      </c>
      <c r="N2802" s="205" t="s">
        <v>62</v>
      </c>
      <c r="O2802" s="205" t="s">
        <v>91</v>
      </c>
      <c r="P2802" s="205" t="s">
        <v>92</v>
      </c>
      <c r="Q2802" s="205" t="s">
        <v>65</v>
      </c>
      <c r="R2802" s="205" t="s">
        <v>21279</v>
      </c>
      <c r="S2802" s="205" t="s">
        <v>21393</v>
      </c>
      <c r="T2802" s="205" t="s">
        <v>66</v>
      </c>
      <c r="U2802" s="208" t="s">
        <v>21416</v>
      </c>
      <c r="V2802" s="205">
        <v>1</v>
      </c>
      <c r="W2802" s="205" t="s">
        <v>68</v>
      </c>
      <c r="X2802" s="205" t="s">
        <v>69</v>
      </c>
      <c r="Y2802" s="205" t="s">
        <v>70</v>
      </c>
      <c r="Z2802" s="205" t="s">
        <v>6992</v>
      </c>
      <c r="AA2802" s="234" t="s">
        <v>71</v>
      </c>
      <c r="AB2802" s="216">
        <v>46310</v>
      </c>
      <c r="AC2802" s="205"/>
      <c r="AD2802" s="230" t="s">
        <v>72</v>
      </c>
      <c r="AE2802" s="126" t="s">
        <v>73</v>
      </c>
      <c r="AF2802" s="127" t="s">
        <v>74</v>
      </c>
      <c r="AG2802" s="128"/>
      <c r="AH2802" s="129"/>
      <c r="AI2802" s="129"/>
      <c r="AJ2802" s="126" t="s">
        <v>75</v>
      </c>
      <c r="AK2802" s="127" t="s">
        <v>76</v>
      </c>
      <c r="AL2802" s="129" t="s">
        <v>77</v>
      </c>
      <c r="AM2802" s="128" t="s">
        <v>21417</v>
      </c>
      <c r="AN2802" s="129"/>
      <c r="AO2802" s="127" t="s">
        <v>79</v>
      </c>
      <c r="AP2802" s="129"/>
      <c r="AQ2802" s="183"/>
      <c r="AR2802" s="183"/>
      <c r="AS2802" s="183"/>
    </row>
    <row r="2803" spans="1:45" customFormat="1" ht="30" hidden="1" customHeight="1">
      <c r="A2803" s="204" t="s">
        <v>49</v>
      </c>
      <c r="B2803" s="200" t="s">
        <v>6992</v>
      </c>
      <c r="C2803" s="200" t="s">
        <v>21279</v>
      </c>
      <c r="D2803" s="200" t="s">
        <v>21418</v>
      </c>
      <c r="E2803" s="200" t="s">
        <v>21419</v>
      </c>
      <c r="F2803" s="206" t="s">
        <v>21420</v>
      </c>
      <c r="G2803" s="201" t="s">
        <v>21421</v>
      </c>
      <c r="H2803" s="205" t="s">
        <v>21422</v>
      </c>
      <c r="I2803" s="204" t="s">
        <v>21423</v>
      </c>
      <c r="J2803" s="207" t="s">
        <v>21424</v>
      </c>
      <c r="K2803" s="208" t="s">
        <v>21425</v>
      </c>
      <c r="L2803" s="200" t="s">
        <v>90</v>
      </c>
      <c r="M2803" s="205" t="s">
        <v>61</v>
      </c>
      <c r="N2803" s="205" t="s">
        <v>62</v>
      </c>
      <c r="O2803" s="205" t="s">
        <v>91</v>
      </c>
      <c r="P2803" s="205" t="s">
        <v>92</v>
      </c>
      <c r="Q2803" s="205" t="s">
        <v>65</v>
      </c>
      <c r="R2803" s="205" t="s">
        <v>21279</v>
      </c>
      <c r="S2803" s="205" t="s">
        <v>21419</v>
      </c>
      <c r="T2803" s="205" t="s">
        <v>93</v>
      </c>
      <c r="U2803" s="208" t="s">
        <v>21426</v>
      </c>
      <c r="V2803" s="205">
        <v>0.95</v>
      </c>
      <c r="W2803" s="205" t="s">
        <v>68</v>
      </c>
      <c r="X2803" s="205" t="s">
        <v>69</v>
      </c>
      <c r="Y2803" s="205" t="s">
        <v>70</v>
      </c>
      <c r="Z2803" s="205" t="s">
        <v>95</v>
      </c>
      <c r="AA2803" s="234" t="s">
        <v>71</v>
      </c>
      <c r="AB2803" s="216">
        <v>46310</v>
      </c>
      <c r="AC2803" s="205"/>
      <c r="AD2803" s="230" t="s">
        <v>72</v>
      </c>
      <c r="AE2803" s="126" t="s">
        <v>73</v>
      </c>
      <c r="AF2803" s="127" t="s">
        <v>74</v>
      </c>
      <c r="AG2803" s="128"/>
      <c r="AH2803" s="129"/>
      <c r="AI2803" s="129"/>
      <c r="AJ2803" s="126" t="s">
        <v>75</v>
      </c>
      <c r="AK2803" s="127" t="s">
        <v>76</v>
      </c>
      <c r="AL2803" s="129" t="s">
        <v>77</v>
      </c>
      <c r="AM2803" s="128" t="s">
        <v>21427</v>
      </c>
      <c r="AN2803" s="129"/>
      <c r="AO2803" s="127" t="s">
        <v>79</v>
      </c>
      <c r="AP2803" s="129"/>
      <c r="AQ2803" s="183"/>
      <c r="AR2803" s="183"/>
      <c r="AS2803" s="183"/>
    </row>
    <row r="2804" spans="1:45" customFormat="1" ht="30" hidden="1" customHeight="1">
      <c r="A2804" s="204" t="s">
        <v>49</v>
      </c>
      <c r="B2804" s="200" t="s">
        <v>6992</v>
      </c>
      <c r="C2804" s="200" t="s">
        <v>21279</v>
      </c>
      <c r="D2804" s="200" t="s">
        <v>21418</v>
      </c>
      <c r="E2804" s="200" t="s">
        <v>21419</v>
      </c>
      <c r="F2804" s="206" t="s">
        <v>21428</v>
      </c>
      <c r="G2804" s="201" t="s">
        <v>21429</v>
      </c>
      <c r="H2804" s="205" t="s">
        <v>21430</v>
      </c>
      <c r="I2804" s="204" t="s">
        <v>21431</v>
      </c>
      <c r="J2804" s="207" t="s">
        <v>21432</v>
      </c>
      <c r="K2804" s="208" t="s">
        <v>21433</v>
      </c>
      <c r="L2804" s="200" t="s">
        <v>60</v>
      </c>
      <c r="M2804" s="205" t="s">
        <v>61</v>
      </c>
      <c r="N2804" s="205" t="s">
        <v>62</v>
      </c>
      <c r="O2804" s="205" t="s">
        <v>91</v>
      </c>
      <c r="P2804" s="205" t="s">
        <v>92</v>
      </c>
      <c r="Q2804" s="205" t="s">
        <v>65</v>
      </c>
      <c r="R2804" s="205" t="s">
        <v>21279</v>
      </c>
      <c r="S2804" s="205" t="s">
        <v>21419</v>
      </c>
      <c r="T2804" s="205" t="s">
        <v>66</v>
      </c>
      <c r="U2804" s="208" t="s">
        <v>21434</v>
      </c>
      <c r="V2804" s="205">
        <v>1</v>
      </c>
      <c r="W2804" s="205" t="s">
        <v>68</v>
      </c>
      <c r="X2804" s="205" t="s">
        <v>69</v>
      </c>
      <c r="Y2804" s="205" t="s">
        <v>70</v>
      </c>
      <c r="Z2804" s="205" t="s">
        <v>647</v>
      </c>
      <c r="AA2804" s="234" t="s">
        <v>71</v>
      </c>
      <c r="AB2804" s="216">
        <v>46310</v>
      </c>
      <c r="AC2804" s="205"/>
      <c r="AD2804" s="230" t="s">
        <v>72</v>
      </c>
      <c r="AE2804" s="126" t="s">
        <v>73</v>
      </c>
      <c r="AF2804" s="127" t="s">
        <v>74</v>
      </c>
      <c r="AG2804" s="128"/>
      <c r="AH2804" s="129"/>
      <c r="AI2804" s="129"/>
      <c r="AJ2804" s="126" t="s">
        <v>75</v>
      </c>
      <c r="AK2804" s="127" t="s">
        <v>76</v>
      </c>
      <c r="AL2804" s="129" t="s">
        <v>77</v>
      </c>
      <c r="AM2804" s="128" t="s">
        <v>21435</v>
      </c>
      <c r="AN2804" s="129"/>
      <c r="AO2804" s="127" t="s">
        <v>79</v>
      </c>
      <c r="AP2804" s="129"/>
      <c r="AQ2804" s="183"/>
      <c r="AR2804" s="183"/>
      <c r="AS2804" s="183"/>
    </row>
    <row r="2805" spans="1:45" customFormat="1" ht="30" hidden="1" customHeight="1">
      <c r="A2805" s="204" t="s">
        <v>49</v>
      </c>
      <c r="B2805" s="200" t="s">
        <v>6992</v>
      </c>
      <c r="C2805" s="200" t="s">
        <v>21279</v>
      </c>
      <c r="D2805" s="200" t="s">
        <v>21436</v>
      </c>
      <c r="E2805" s="200" t="s">
        <v>21437</v>
      </c>
      <c r="F2805" s="206" t="s">
        <v>21438</v>
      </c>
      <c r="G2805" s="201" t="s">
        <v>21439</v>
      </c>
      <c r="H2805" s="205" t="s">
        <v>21440</v>
      </c>
      <c r="I2805" s="204" t="s">
        <v>21441</v>
      </c>
      <c r="J2805" s="207" t="s">
        <v>21442</v>
      </c>
      <c r="K2805" s="208" t="s">
        <v>21443</v>
      </c>
      <c r="L2805" s="200" t="s">
        <v>90</v>
      </c>
      <c r="M2805" s="205" t="s">
        <v>61</v>
      </c>
      <c r="N2805" s="205" t="s">
        <v>62</v>
      </c>
      <c r="O2805" s="205" t="s">
        <v>91</v>
      </c>
      <c r="P2805" s="205" t="s">
        <v>92</v>
      </c>
      <c r="Q2805" s="205" t="s">
        <v>65</v>
      </c>
      <c r="R2805" s="205" t="s">
        <v>21279</v>
      </c>
      <c r="S2805" s="205" t="s">
        <v>21437</v>
      </c>
      <c r="T2805" s="205" t="s">
        <v>93</v>
      </c>
      <c r="U2805" s="208" t="s">
        <v>21444</v>
      </c>
      <c r="V2805" s="205">
        <v>0.95</v>
      </c>
      <c r="W2805" s="205" t="s">
        <v>68</v>
      </c>
      <c r="X2805" s="205" t="s">
        <v>69</v>
      </c>
      <c r="Y2805" s="205" t="s">
        <v>70</v>
      </c>
      <c r="Z2805" s="205" t="s">
        <v>95</v>
      </c>
      <c r="AA2805" s="234" t="s">
        <v>71</v>
      </c>
      <c r="AB2805" s="216">
        <v>46310</v>
      </c>
      <c r="AC2805" s="205"/>
      <c r="AD2805" s="230" t="s">
        <v>72</v>
      </c>
      <c r="AE2805" s="126" t="s">
        <v>73</v>
      </c>
      <c r="AF2805" s="127" t="s">
        <v>74</v>
      </c>
      <c r="AG2805" s="128"/>
      <c r="AH2805" s="129"/>
      <c r="AI2805" s="129"/>
      <c r="AJ2805" s="126" t="s">
        <v>75</v>
      </c>
      <c r="AK2805" s="127" t="s">
        <v>76</v>
      </c>
      <c r="AL2805" s="129" t="s">
        <v>77</v>
      </c>
      <c r="AM2805" s="128" t="s">
        <v>21445</v>
      </c>
      <c r="AN2805" s="129"/>
      <c r="AO2805" s="127" t="s">
        <v>79</v>
      </c>
      <c r="AP2805" s="129"/>
      <c r="AQ2805" s="183"/>
      <c r="AR2805" s="183"/>
      <c r="AS2805" s="183"/>
    </row>
    <row r="2806" spans="1:45" customFormat="1" ht="30" hidden="1" customHeight="1">
      <c r="A2806" s="204" t="s">
        <v>49</v>
      </c>
      <c r="B2806" s="200" t="s">
        <v>6992</v>
      </c>
      <c r="C2806" s="200" t="s">
        <v>21279</v>
      </c>
      <c r="D2806" s="200" t="s">
        <v>21436</v>
      </c>
      <c r="E2806" s="200" t="s">
        <v>21437</v>
      </c>
      <c r="F2806" s="206" t="s">
        <v>21446</v>
      </c>
      <c r="G2806" s="201" t="s">
        <v>21447</v>
      </c>
      <c r="H2806" s="205" t="s">
        <v>21448</v>
      </c>
      <c r="I2806" s="204" t="s">
        <v>21449</v>
      </c>
      <c r="J2806" s="207" t="s">
        <v>21450</v>
      </c>
      <c r="K2806" s="208" t="s">
        <v>21451</v>
      </c>
      <c r="L2806" s="200" t="s">
        <v>60</v>
      </c>
      <c r="M2806" s="205" t="s">
        <v>61</v>
      </c>
      <c r="N2806" s="205" t="s">
        <v>62</v>
      </c>
      <c r="O2806" s="205" t="s">
        <v>91</v>
      </c>
      <c r="P2806" s="205" t="s">
        <v>92</v>
      </c>
      <c r="Q2806" s="205" t="s">
        <v>65</v>
      </c>
      <c r="R2806" s="205" t="s">
        <v>21279</v>
      </c>
      <c r="S2806" s="205" t="s">
        <v>21437</v>
      </c>
      <c r="T2806" s="205" t="s">
        <v>66</v>
      </c>
      <c r="U2806" s="208" t="s">
        <v>21452</v>
      </c>
      <c r="V2806" s="205">
        <v>1</v>
      </c>
      <c r="W2806" s="205" t="s">
        <v>68</v>
      </c>
      <c r="X2806" s="205" t="s">
        <v>69</v>
      </c>
      <c r="Y2806" s="205" t="s">
        <v>70</v>
      </c>
      <c r="Z2806" s="205" t="s">
        <v>647</v>
      </c>
      <c r="AA2806" s="234" t="s">
        <v>71</v>
      </c>
      <c r="AB2806" s="216">
        <v>46310</v>
      </c>
      <c r="AC2806" s="205"/>
      <c r="AD2806" s="230" t="s">
        <v>72</v>
      </c>
      <c r="AE2806" s="126" t="s">
        <v>73</v>
      </c>
      <c r="AF2806" s="127" t="s">
        <v>74</v>
      </c>
      <c r="AG2806" s="128"/>
      <c r="AH2806" s="129"/>
      <c r="AI2806" s="129"/>
      <c r="AJ2806" s="126" t="s">
        <v>75</v>
      </c>
      <c r="AK2806" s="127" t="s">
        <v>76</v>
      </c>
      <c r="AL2806" s="129" t="s">
        <v>77</v>
      </c>
      <c r="AM2806" s="128" t="s">
        <v>21453</v>
      </c>
      <c r="AN2806" s="129"/>
      <c r="AO2806" s="127" t="s">
        <v>79</v>
      </c>
      <c r="AP2806" s="129"/>
      <c r="AQ2806" s="183"/>
      <c r="AR2806" s="183"/>
      <c r="AS2806" s="183"/>
    </row>
    <row r="2807" spans="1:45" customFormat="1" ht="30" hidden="1" customHeight="1">
      <c r="A2807" s="204" t="s">
        <v>49</v>
      </c>
      <c r="B2807" s="200" t="s">
        <v>6992</v>
      </c>
      <c r="C2807" s="200" t="s">
        <v>21279</v>
      </c>
      <c r="D2807" s="200" t="s">
        <v>21436</v>
      </c>
      <c r="E2807" s="200" t="s">
        <v>21437</v>
      </c>
      <c r="F2807" s="206" t="s">
        <v>21454</v>
      </c>
      <c r="G2807" s="201" t="s">
        <v>21455</v>
      </c>
      <c r="H2807" s="205" t="s">
        <v>21456</v>
      </c>
      <c r="I2807" s="204" t="s">
        <v>21457</v>
      </c>
      <c r="J2807" s="207" t="s">
        <v>21458</v>
      </c>
      <c r="K2807" s="208" t="s">
        <v>21459</v>
      </c>
      <c r="L2807" s="200" t="s">
        <v>60</v>
      </c>
      <c r="M2807" s="205" t="s">
        <v>61</v>
      </c>
      <c r="N2807" s="205" t="s">
        <v>62</v>
      </c>
      <c r="O2807" s="205" t="s">
        <v>91</v>
      </c>
      <c r="P2807" s="205" t="s">
        <v>92</v>
      </c>
      <c r="Q2807" s="205" t="s">
        <v>65</v>
      </c>
      <c r="R2807" s="205" t="s">
        <v>21279</v>
      </c>
      <c r="S2807" s="205" t="s">
        <v>21437</v>
      </c>
      <c r="T2807" s="205" t="s">
        <v>66</v>
      </c>
      <c r="U2807" s="208" t="s">
        <v>21460</v>
      </c>
      <c r="V2807" s="205">
        <v>1</v>
      </c>
      <c r="W2807" s="205" t="s">
        <v>68</v>
      </c>
      <c r="X2807" s="205" t="s">
        <v>69</v>
      </c>
      <c r="Y2807" s="205" t="s">
        <v>70</v>
      </c>
      <c r="Z2807" s="205" t="s">
        <v>6992</v>
      </c>
      <c r="AA2807" s="234" t="s">
        <v>71</v>
      </c>
      <c r="AB2807" s="216">
        <v>46310</v>
      </c>
      <c r="AC2807" s="205"/>
      <c r="AD2807" s="230" t="s">
        <v>72</v>
      </c>
      <c r="AE2807" s="126" t="s">
        <v>73</v>
      </c>
      <c r="AF2807" s="127" t="s">
        <v>74</v>
      </c>
      <c r="AG2807" s="128"/>
      <c r="AH2807" s="129"/>
      <c r="AI2807" s="129"/>
      <c r="AJ2807" s="126" t="s">
        <v>75</v>
      </c>
      <c r="AK2807" s="127" t="s">
        <v>76</v>
      </c>
      <c r="AL2807" s="129" t="s">
        <v>77</v>
      </c>
      <c r="AM2807" s="128" t="s">
        <v>21461</v>
      </c>
      <c r="AN2807" s="129"/>
      <c r="AO2807" s="127" t="s">
        <v>79</v>
      </c>
      <c r="AP2807" s="129"/>
      <c r="AQ2807" s="183"/>
      <c r="AR2807" s="183"/>
      <c r="AS2807" s="183"/>
    </row>
    <row r="2808" spans="1:45" customFormat="1" ht="30" hidden="1" customHeight="1">
      <c r="A2808" s="204" t="s">
        <v>49</v>
      </c>
      <c r="B2808" s="200" t="s">
        <v>6992</v>
      </c>
      <c r="C2808" s="200" t="s">
        <v>21279</v>
      </c>
      <c r="D2808" s="200" t="s">
        <v>21462</v>
      </c>
      <c r="E2808" s="200" t="s">
        <v>21463</v>
      </c>
      <c r="F2808" s="206" t="s">
        <v>21464</v>
      </c>
      <c r="G2808" s="201" t="s">
        <v>21465</v>
      </c>
      <c r="H2808" s="205" t="s">
        <v>21466</v>
      </c>
      <c r="I2808" s="204" t="s">
        <v>21467</v>
      </c>
      <c r="J2808" s="207" t="s">
        <v>21468</v>
      </c>
      <c r="K2808" s="208" t="s">
        <v>21469</v>
      </c>
      <c r="L2808" s="200" t="s">
        <v>90</v>
      </c>
      <c r="M2808" s="205" t="s">
        <v>61</v>
      </c>
      <c r="N2808" s="205" t="s">
        <v>62</v>
      </c>
      <c r="O2808" s="205" t="s">
        <v>91</v>
      </c>
      <c r="P2808" s="205" t="s">
        <v>92</v>
      </c>
      <c r="Q2808" s="205" t="s">
        <v>65</v>
      </c>
      <c r="R2808" s="205" t="s">
        <v>21279</v>
      </c>
      <c r="S2808" s="205" t="s">
        <v>21463</v>
      </c>
      <c r="T2808" s="205" t="s">
        <v>93</v>
      </c>
      <c r="U2808" s="208" t="s">
        <v>21470</v>
      </c>
      <c r="V2808" s="205">
        <v>0.95</v>
      </c>
      <c r="W2808" s="205" t="s">
        <v>68</v>
      </c>
      <c r="X2808" s="205" t="s">
        <v>69</v>
      </c>
      <c r="Y2808" s="205" t="s">
        <v>70</v>
      </c>
      <c r="Z2808" s="205" t="s">
        <v>95</v>
      </c>
      <c r="AA2808" s="234" t="s">
        <v>71</v>
      </c>
      <c r="AB2808" s="216">
        <v>46310</v>
      </c>
      <c r="AC2808" s="205"/>
      <c r="AD2808" s="230" t="s">
        <v>72</v>
      </c>
      <c r="AE2808" s="126" t="s">
        <v>73</v>
      </c>
      <c r="AF2808" s="127" t="s">
        <v>74</v>
      </c>
      <c r="AG2808" s="128"/>
      <c r="AH2808" s="129"/>
      <c r="AI2808" s="129"/>
      <c r="AJ2808" s="126" t="s">
        <v>75</v>
      </c>
      <c r="AK2808" s="127" t="s">
        <v>76</v>
      </c>
      <c r="AL2808" s="129" t="s">
        <v>77</v>
      </c>
      <c r="AM2808" s="128" t="s">
        <v>21471</v>
      </c>
      <c r="AN2808" s="129"/>
      <c r="AO2808" s="127" t="s">
        <v>79</v>
      </c>
      <c r="AP2808" s="129"/>
      <c r="AQ2808" s="183"/>
      <c r="AR2808" s="183"/>
      <c r="AS2808" s="183"/>
    </row>
    <row r="2809" spans="1:45" customFormat="1" ht="30" hidden="1" customHeight="1">
      <c r="A2809" s="204" t="s">
        <v>49</v>
      </c>
      <c r="B2809" s="200" t="s">
        <v>6992</v>
      </c>
      <c r="C2809" s="200" t="s">
        <v>21279</v>
      </c>
      <c r="D2809" s="200" t="s">
        <v>21462</v>
      </c>
      <c r="E2809" s="200" t="s">
        <v>21463</v>
      </c>
      <c r="F2809" s="206" t="s">
        <v>21472</v>
      </c>
      <c r="G2809" s="201" t="s">
        <v>21473</v>
      </c>
      <c r="H2809" s="205" t="s">
        <v>21474</v>
      </c>
      <c r="I2809" s="204" t="s">
        <v>21475</v>
      </c>
      <c r="J2809" s="207" t="s">
        <v>21476</v>
      </c>
      <c r="K2809" s="208" t="s">
        <v>21477</v>
      </c>
      <c r="L2809" s="200" t="s">
        <v>60</v>
      </c>
      <c r="M2809" s="205" t="s">
        <v>61</v>
      </c>
      <c r="N2809" s="205" t="s">
        <v>62</v>
      </c>
      <c r="O2809" s="205" t="s">
        <v>91</v>
      </c>
      <c r="P2809" s="205" t="s">
        <v>92</v>
      </c>
      <c r="Q2809" s="205" t="s">
        <v>65</v>
      </c>
      <c r="R2809" s="205" t="s">
        <v>21279</v>
      </c>
      <c r="S2809" s="205" t="s">
        <v>21463</v>
      </c>
      <c r="T2809" s="205" t="s">
        <v>66</v>
      </c>
      <c r="U2809" s="208" t="s">
        <v>21478</v>
      </c>
      <c r="V2809" s="205">
        <v>1</v>
      </c>
      <c r="W2809" s="205" t="s">
        <v>68</v>
      </c>
      <c r="X2809" s="205" t="s">
        <v>69</v>
      </c>
      <c r="Y2809" s="205" t="s">
        <v>70</v>
      </c>
      <c r="Z2809" s="205" t="s">
        <v>647</v>
      </c>
      <c r="AA2809" s="234" t="s">
        <v>71</v>
      </c>
      <c r="AB2809" s="216">
        <v>46310</v>
      </c>
      <c r="AC2809" s="205"/>
      <c r="AD2809" s="230" t="s">
        <v>72</v>
      </c>
      <c r="AE2809" s="126" t="s">
        <v>73</v>
      </c>
      <c r="AF2809" s="127" t="s">
        <v>74</v>
      </c>
      <c r="AG2809" s="128"/>
      <c r="AH2809" s="129"/>
      <c r="AI2809" s="129"/>
      <c r="AJ2809" s="126" t="s">
        <v>75</v>
      </c>
      <c r="AK2809" s="127" t="s">
        <v>76</v>
      </c>
      <c r="AL2809" s="129" t="s">
        <v>77</v>
      </c>
      <c r="AM2809" s="128" t="s">
        <v>21479</v>
      </c>
      <c r="AN2809" s="129"/>
      <c r="AO2809" s="127" t="s">
        <v>79</v>
      </c>
      <c r="AP2809" s="129"/>
      <c r="AQ2809" s="183"/>
      <c r="AR2809" s="183"/>
      <c r="AS2809" s="183"/>
    </row>
    <row r="2810" spans="1:45" customFormat="1" ht="30" hidden="1" customHeight="1">
      <c r="A2810" s="204" t="s">
        <v>49</v>
      </c>
      <c r="B2810" s="200" t="s">
        <v>6992</v>
      </c>
      <c r="C2810" s="200" t="s">
        <v>21279</v>
      </c>
      <c r="D2810" s="200" t="s">
        <v>21462</v>
      </c>
      <c r="E2810" s="200" t="s">
        <v>21463</v>
      </c>
      <c r="F2810" s="206" t="s">
        <v>21480</v>
      </c>
      <c r="G2810" s="201" t="s">
        <v>21481</v>
      </c>
      <c r="H2810" s="205" t="s">
        <v>21482</v>
      </c>
      <c r="I2810" s="204" t="s">
        <v>21483</v>
      </c>
      <c r="J2810" s="207" t="s">
        <v>21484</v>
      </c>
      <c r="K2810" s="208" t="s">
        <v>21485</v>
      </c>
      <c r="L2810" s="200" t="s">
        <v>60</v>
      </c>
      <c r="M2810" s="205" t="s">
        <v>61</v>
      </c>
      <c r="N2810" s="205" t="s">
        <v>62</v>
      </c>
      <c r="O2810" s="205" t="s">
        <v>91</v>
      </c>
      <c r="P2810" s="205" t="s">
        <v>92</v>
      </c>
      <c r="Q2810" s="205" t="s">
        <v>65</v>
      </c>
      <c r="R2810" s="205" t="s">
        <v>21279</v>
      </c>
      <c r="S2810" s="205" t="s">
        <v>21463</v>
      </c>
      <c r="T2810" s="205" t="s">
        <v>66</v>
      </c>
      <c r="U2810" s="208" t="s">
        <v>21486</v>
      </c>
      <c r="V2810" s="205">
        <v>1</v>
      </c>
      <c r="W2810" s="205" t="s">
        <v>68</v>
      </c>
      <c r="X2810" s="205" t="s">
        <v>69</v>
      </c>
      <c r="Y2810" s="205" t="s">
        <v>70</v>
      </c>
      <c r="Z2810" s="205" t="s">
        <v>6992</v>
      </c>
      <c r="AA2810" s="234" t="s">
        <v>71</v>
      </c>
      <c r="AB2810" s="216">
        <v>46310</v>
      </c>
      <c r="AC2810" s="205"/>
      <c r="AD2810" s="230" t="s">
        <v>72</v>
      </c>
      <c r="AE2810" s="126" t="s">
        <v>73</v>
      </c>
      <c r="AF2810" s="127" t="s">
        <v>74</v>
      </c>
      <c r="AG2810" s="128"/>
      <c r="AH2810" s="129"/>
      <c r="AI2810" s="129"/>
      <c r="AJ2810" s="126" t="s">
        <v>75</v>
      </c>
      <c r="AK2810" s="127" t="s">
        <v>76</v>
      </c>
      <c r="AL2810" s="129" t="s">
        <v>77</v>
      </c>
      <c r="AM2810" s="128" t="s">
        <v>21487</v>
      </c>
      <c r="AN2810" s="129"/>
      <c r="AO2810" s="127" t="s">
        <v>79</v>
      </c>
      <c r="AP2810" s="129"/>
      <c r="AQ2810" s="183"/>
      <c r="AR2810" s="183"/>
      <c r="AS2810" s="183"/>
    </row>
    <row r="2811" spans="1:45" customFormat="1" ht="30" hidden="1" customHeight="1">
      <c r="A2811" s="204" t="s">
        <v>49</v>
      </c>
      <c r="B2811" s="200" t="s">
        <v>6992</v>
      </c>
      <c r="C2811" s="200" t="s">
        <v>21279</v>
      </c>
      <c r="D2811" s="200" t="s">
        <v>21462</v>
      </c>
      <c r="E2811" s="200" t="s">
        <v>21463</v>
      </c>
      <c r="F2811" s="206" t="s">
        <v>21488</v>
      </c>
      <c r="G2811" s="201" t="s">
        <v>21489</v>
      </c>
      <c r="H2811" s="205" t="s">
        <v>21490</v>
      </c>
      <c r="I2811" s="204" t="s">
        <v>21491</v>
      </c>
      <c r="J2811" s="207" t="s">
        <v>21492</v>
      </c>
      <c r="K2811" s="208" t="s">
        <v>21493</v>
      </c>
      <c r="L2811" s="200" t="s">
        <v>60</v>
      </c>
      <c r="M2811" s="205" t="s">
        <v>61</v>
      </c>
      <c r="N2811" s="205" t="s">
        <v>62</v>
      </c>
      <c r="O2811" s="205" t="s">
        <v>91</v>
      </c>
      <c r="P2811" s="205" t="s">
        <v>92</v>
      </c>
      <c r="Q2811" s="205" t="s">
        <v>65</v>
      </c>
      <c r="R2811" s="205" t="s">
        <v>21279</v>
      </c>
      <c r="S2811" s="205" t="s">
        <v>21463</v>
      </c>
      <c r="T2811" s="205" t="s">
        <v>66</v>
      </c>
      <c r="U2811" s="208" t="s">
        <v>21494</v>
      </c>
      <c r="V2811" s="205">
        <v>1</v>
      </c>
      <c r="W2811" s="205" t="s">
        <v>68</v>
      </c>
      <c r="X2811" s="205" t="s">
        <v>69</v>
      </c>
      <c r="Y2811" s="205" t="s">
        <v>70</v>
      </c>
      <c r="Z2811" s="205" t="s">
        <v>6992</v>
      </c>
      <c r="AA2811" s="234" t="s">
        <v>71</v>
      </c>
      <c r="AB2811" s="216">
        <v>46310</v>
      </c>
      <c r="AC2811" s="205"/>
      <c r="AD2811" s="230" t="s">
        <v>72</v>
      </c>
      <c r="AE2811" s="126" t="s">
        <v>73</v>
      </c>
      <c r="AF2811" s="127" t="s">
        <v>74</v>
      </c>
      <c r="AG2811" s="128"/>
      <c r="AH2811" s="129"/>
      <c r="AI2811" s="129"/>
      <c r="AJ2811" s="126" t="s">
        <v>75</v>
      </c>
      <c r="AK2811" s="127" t="s">
        <v>76</v>
      </c>
      <c r="AL2811" s="129" t="s">
        <v>77</v>
      </c>
      <c r="AM2811" s="128" t="s">
        <v>21495</v>
      </c>
      <c r="AN2811" s="129"/>
      <c r="AO2811" s="127" t="s">
        <v>79</v>
      </c>
      <c r="AP2811" s="129"/>
      <c r="AQ2811" s="183"/>
      <c r="AR2811" s="183"/>
      <c r="AS2811" s="183"/>
    </row>
    <row r="2812" spans="1:45" customFormat="1" ht="30" hidden="1" customHeight="1">
      <c r="A2812" s="204" t="s">
        <v>49</v>
      </c>
      <c r="B2812" s="200" t="s">
        <v>21496</v>
      </c>
      <c r="C2812" s="200" t="s">
        <v>21497</v>
      </c>
      <c r="D2812" s="200" t="s">
        <v>21498</v>
      </c>
      <c r="E2812" s="200" t="s">
        <v>21499</v>
      </c>
      <c r="F2812" s="206" t="s">
        <v>21500</v>
      </c>
      <c r="G2812" s="201" t="s">
        <v>21501</v>
      </c>
      <c r="H2812" s="205" t="s">
        <v>21502</v>
      </c>
      <c r="I2812" s="204" t="s">
        <v>21503</v>
      </c>
      <c r="J2812" s="207" t="s">
        <v>21504</v>
      </c>
      <c r="K2812" s="208" t="s">
        <v>21505</v>
      </c>
      <c r="L2812" s="200" t="s">
        <v>90</v>
      </c>
      <c r="M2812" s="205" t="s">
        <v>61</v>
      </c>
      <c r="N2812" s="205" t="s">
        <v>62</v>
      </c>
      <c r="O2812" s="205" t="s">
        <v>91</v>
      </c>
      <c r="P2812" s="205" t="s">
        <v>92</v>
      </c>
      <c r="Q2812" s="205" t="s">
        <v>65</v>
      </c>
      <c r="R2812" s="205" t="s">
        <v>21497</v>
      </c>
      <c r="S2812" s="205" t="s">
        <v>21499</v>
      </c>
      <c r="T2812" s="205" t="s">
        <v>93</v>
      </c>
      <c r="U2812" s="208" t="s">
        <v>21506</v>
      </c>
      <c r="V2812" s="205">
        <v>0.95</v>
      </c>
      <c r="W2812" s="205" t="s">
        <v>68</v>
      </c>
      <c r="X2812" s="205" t="s">
        <v>69</v>
      </c>
      <c r="Y2812" s="205" t="s">
        <v>70</v>
      </c>
      <c r="Z2812" s="205" t="s">
        <v>95</v>
      </c>
      <c r="AA2812" s="234" t="s">
        <v>71</v>
      </c>
      <c r="AB2812" s="216">
        <v>46310</v>
      </c>
      <c r="AC2812" s="205"/>
      <c r="AD2812" s="230" t="s">
        <v>72</v>
      </c>
      <c r="AE2812" s="126" t="s">
        <v>73</v>
      </c>
      <c r="AF2812" s="127" t="s">
        <v>74</v>
      </c>
      <c r="AG2812" s="128"/>
      <c r="AH2812" s="129"/>
      <c r="AI2812" s="129"/>
      <c r="AJ2812" s="126" t="s">
        <v>75</v>
      </c>
      <c r="AK2812" s="127" t="s">
        <v>76</v>
      </c>
      <c r="AL2812" s="129" t="s">
        <v>77</v>
      </c>
      <c r="AM2812" s="128" t="s">
        <v>21507</v>
      </c>
      <c r="AN2812" s="129"/>
      <c r="AO2812" s="127" t="s">
        <v>79</v>
      </c>
      <c r="AP2812" s="129"/>
      <c r="AQ2812" s="183"/>
      <c r="AR2812" s="183"/>
      <c r="AS2812" s="183"/>
    </row>
    <row r="2813" spans="1:45" customFormat="1" ht="30" hidden="1" customHeight="1">
      <c r="A2813" s="204" t="s">
        <v>49</v>
      </c>
      <c r="B2813" s="200" t="s">
        <v>21496</v>
      </c>
      <c r="C2813" s="200" t="s">
        <v>21497</v>
      </c>
      <c r="D2813" s="200" t="s">
        <v>21498</v>
      </c>
      <c r="E2813" s="200" t="s">
        <v>21499</v>
      </c>
      <c r="F2813" s="206" t="s">
        <v>21508</v>
      </c>
      <c r="G2813" s="201" t="s">
        <v>21509</v>
      </c>
      <c r="H2813" s="205" t="s">
        <v>21510</v>
      </c>
      <c r="I2813" s="204" t="s">
        <v>21511</v>
      </c>
      <c r="J2813" s="207" t="s">
        <v>21512</v>
      </c>
      <c r="K2813" s="208" t="s">
        <v>21513</v>
      </c>
      <c r="L2813" s="200" t="s">
        <v>60</v>
      </c>
      <c r="M2813" s="205" t="s">
        <v>61</v>
      </c>
      <c r="N2813" s="205" t="s">
        <v>62</v>
      </c>
      <c r="O2813" s="205" t="s">
        <v>91</v>
      </c>
      <c r="P2813" s="205" t="s">
        <v>92</v>
      </c>
      <c r="Q2813" s="205" t="s">
        <v>65</v>
      </c>
      <c r="R2813" s="205" t="s">
        <v>21497</v>
      </c>
      <c r="S2813" s="205" t="s">
        <v>21499</v>
      </c>
      <c r="T2813" s="205" t="s">
        <v>66</v>
      </c>
      <c r="U2813" s="208" t="s">
        <v>21514</v>
      </c>
      <c r="V2813" s="205">
        <v>1</v>
      </c>
      <c r="W2813" s="205" t="s">
        <v>68</v>
      </c>
      <c r="X2813" s="205" t="s">
        <v>69</v>
      </c>
      <c r="Y2813" s="205" t="s">
        <v>70</v>
      </c>
      <c r="Z2813" s="205" t="s">
        <v>647</v>
      </c>
      <c r="AA2813" s="234" t="s">
        <v>71</v>
      </c>
      <c r="AB2813" s="216">
        <v>46310</v>
      </c>
      <c r="AC2813" s="205"/>
      <c r="AD2813" s="230" t="s">
        <v>72</v>
      </c>
      <c r="AE2813" s="126" t="s">
        <v>73</v>
      </c>
      <c r="AF2813" s="127" t="s">
        <v>74</v>
      </c>
      <c r="AG2813" s="128"/>
      <c r="AH2813" s="129"/>
      <c r="AI2813" s="129"/>
      <c r="AJ2813" s="126" t="s">
        <v>75</v>
      </c>
      <c r="AK2813" s="127" t="s">
        <v>76</v>
      </c>
      <c r="AL2813" s="129" t="s">
        <v>77</v>
      </c>
      <c r="AM2813" s="128" t="s">
        <v>21515</v>
      </c>
      <c r="AN2813" s="129"/>
      <c r="AO2813" s="127" t="s">
        <v>79</v>
      </c>
      <c r="AP2813" s="129"/>
      <c r="AQ2813" s="183"/>
      <c r="AR2813" s="183"/>
      <c r="AS2813" s="183"/>
    </row>
    <row r="2814" spans="1:45" customFormat="1" ht="30" hidden="1" customHeight="1">
      <c r="A2814" s="204" t="s">
        <v>49</v>
      </c>
      <c r="B2814" s="200" t="s">
        <v>21496</v>
      </c>
      <c r="C2814" s="200" t="s">
        <v>21497</v>
      </c>
      <c r="D2814" s="200" t="s">
        <v>21498</v>
      </c>
      <c r="E2814" s="200" t="s">
        <v>21499</v>
      </c>
      <c r="F2814" s="206" t="s">
        <v>21516</v>
      </c>
      <c r="G2814" s="201" t="s">
        <v>21517</v>
      </c>
      <c r="H2814" s="205" t="s">
        <v>21518</v>
      </c>
      <c r="I2814" s="204" t="s">
        <v>21519</v>
      </c>
      <c r="J2814" s="207" t="s">
        <v>21520</v>
      </c>
      <c r="K2814" s="208" t="s">
        <v>21521</v>
      </c>
      <c r="L2814" s="200" t="s">
        <v>60</v>
      </c>
      <c r="M2814" s="205" t="s">
        <v>61</v>
      </c>
      <c r="N2814" s="205" t="s">
        <v>62</v>
      </c>
      <c r="O2814" s="205" t="s">
        <v>91</v>
      </c>
      <c r="P2814" s="205" t="s">
        <v>92</v>
      </c>
      <c r="Q2814" s="205" t="s">
        <v>65</v>
      </c>
      <c r="R2814" s="205" t="s">
        <v>21497</v>
      </c>
      <c r="S2814" s="205" t="s">
        <v>21499</v>
      </c>
      <c r="T2814" s="205" t="s">
        <v>66</v>
      </c>
      <c r="U2814" s="208" t="s">
        <v>21522</v>
      </c>
      <c r="V2814" s="205">
        <v>1</v>
      </c>
      <c r="W2814" s="205" t="s">
        <v>68</v>
      </c>
      <c r="X2814" s="205" t="s">
        <v>69</v>
      </c>
      <c r="Y2814" s="205" t="s">
        <v>70</v>
      </c>
      <c r="Z2814" s="205" t="s">
        <v>21496</v>
      </c>
      <c r="AA2814" s="234" t="s">
        <v>71</v>
      </c>
      <c r="AB2814" s="216">
        <v>46310</v>
      </c>
      <c r="AC2814" s="205"/>
      <c r="AD2814" s="230" t="s">
        <v>72</v>
      </c>
      <c r="AE2814" s="126" t="s">
        <v>73</v>
      </c>
      <c r="AF2814" s="127" t="s">
        <v>74</v>
      </c>
      <c r="AG2814" s="128"/>
      <c r="AH2814" s="129"/>
      <c r="AI2814" s="129"/>
      <c r="AJ2814" s="126" t="s">
        <v>75</v>
      </c>
      <c r="AK2814" s="127" t="s">
        <v>76</v>
      </c>
      <c r="AL2814" s="129" t="s">
        <v>77</v>
      </c>
      <c r="AM2814" s="128" t="s">
        <v>21523</v>
      </c>
      <c r="AN2814" s="129"/>
      <c r="AO2814" s="127" t="s">
        <v>79</v>
      </c>
      <c r="AP2814" s="129"/>
      <c r="AQ2814" s="183"/>
      <c r="AR2814" s="183"/>
      <c r="AS2814" s="183"/>
    </row>
    <row r="2815" spans="1:45" customFormat="1" ht="30" hidden="1" customHeight="1">
      <c r="A2815" s="204" t="s">
        <v>49</v>
      </c>
      <c r="B2815" s="200" t="s">
        <v>21496</v>
      </c>
      <c r="C2815" s="200" t="s">
        <v>21497</v>
      </c>
      <c r="D2815" s="200" t="s">
        <v>21524</v>
      </c>
      <c r="E2815" s="200" t="s">
        <v>21525</v>
      </c>
      <c r="F2815" s="206" t="s">
        <v>21526</v>
      </c>
      <c r="G2815" s="201" t="s">
        <v>21527</v>
      </c>
      <c r="H2815" s="205" t="s">
        <v>21528</v>
      </c>
      <c r="I2815" s="204" t="s">
        <v>21529</v>
      </c>
      <c r="J2815" s="207" t="s">
        <v>21530</v>
      </c>
      <c r="K2815" s="208" t="s">
        <v>21531</v>
      </c>
      <c r="L2815" s="200" t="s">
        <v>90</v>
      </c>
      <c r="M2815" s="205" t="s">
        <v>61</v>
      </c>
      <c r="N2815" s="205" t="s">
        <v>62</v>
      </c>
      <c r="O2815" s="205" t="s">
        <v>91</v>
      </c>
      <c r="P2815" s="205" t="s">
        <v>92</v>
      </c>
      <c r="Q2815" s="205" t="s">
        <v>65</v>
      </c>
      <c r="R2815" s="205" t="s">
        <v>21497</v>
      </c>
      <c r="S2815" s="205" t="s">
        <v>21525</v>
      </c>
      <c r="T2815" s="205" t="s">
        <v>93</v>
      </c>
      <c r="U2815" s="208" t="s">
        <v>21532</v>
      </c>
      <c r="V2815" s="205">
        <v>0.95</v>
      </c>
      <c r="W2815" s="205" t="s">
        <v>68</v>
      </c>
      <c r="X2815" s="205" t="s">
        <v>69</v>
      </c>
      <c r="Y2815" s="205" t="s">
        <v>70</v>
      </c>
      <c r="Z2815" s="205" t="s">
        <v>95</v>
      </c>
      <c r="AA2815" s="234" t="s">
        <v>71</v>
      </c>
      <c r="AB2815" s="216">
        <v>46310</v>
      </c>
      <c r="AC2815" s="205"/>
      <c r="AD2815" s="230" t="s">
        <v>72</v>
      </c>
      <c r="AE2815" s="126" t="s">
        <v>73</v>
      </c>
      <c r="AF2815" s="127" t="s">
        <v>74</v>
      </c>
      <c r="AG2815" s="128"/>
      <c r="AH2815" s="129"/>
      <c r="AI2815" s="129"/>
      <c r="AJ2815" s="126" t="s">
        <v>75</v>
      </c>
      <c r="AK2815" s="127" t="s">
        <v>76</v>
      </c>
      <c r="AL2815" s="129" t="s">
        <v>77</v>
      </c>
      <c r="AM2815" s="128" t="s">
        <v>21533</v>
      </c>
      <c r="AN2815" s="129"/>
      <c r="AO2815" s="127" t="s">
        <v>79</v>
      </c>
      <c r="AP2815" s="129"/>
      <c r="AQ2815" s="183"/>
      <c r="AR2815" s="183"/>
      <c r="AS2815" s="183"/>
    </row>
    <row r="2816" spans="1:45" customFormat="1" ht="30" hidden="1" customHeight="1">
      <c r="A2816" s="204" t="s">
        <v>49</v>
      </c>
      <c r="B2816" s="200" t="s">
        <v>21496</v>
      </c>
      <c r="C2816" s="200" t="s">
        <v>21497</v>
      </c>
      <c r="D2816" s="200" t="s">
        <v>21524</v>
      </c>
      <c r="E2816" s="200" t="s">
        <v>21525</v>
      </c>
      <c r="F2816" s="206" t="s">
        <v>21534</v>
      </c>
      <c r="G2816" s="201" t="s">
        <v>21535</v>
      </c>
      <c r="H2816" s="205" t="s">
        <v>21536</v>
      </c>
      <c r="I2816" s="204" t="s">
        <v>21537</v>
      </c>
      <c r="J2816" s="207" t="s">
        <v>21538</v>
      </c>
      <c r="K2816" s="208" t="s">
        <v>21539</v>
      </c>
      <c r="L2816" s="200" t="s">
        <v>60</v>
      </c>
      <c r="M2816" s="205" t="s">
        <v>61</v>
      </c>
      <c r="N2816" s="205" t="s">
        <v>62</v>
      </c>
      <c r="O2816" s="205" t="s">
        <v>91</v>
      </c>
      <c r="P2816" s="205" t="s">
        <v>92</v>
      </c>
      <c r="Q2816" s="205" t="s">
        <v>65</v>
      </c>
      <c r="R2816" s="205" t="s">
        <v>21497</v>
      </c>
      <c r="S2816" s="205" t="s">
        <v>21525</v>
      </c>
      <c r="T2816" s="205" t="s">
        <v>66</v>
      </c>
      <c r="U2816" s="208" t="s">
        <v>21540</v>
      </c>
      <c r="V2816" s="205">
        <v>1</v>
      </c>
      <c r="W2816" s="205" t="s">
        <v>68</v>
      </c>
      <c r="X2816" s="205" t="s">
        <v>69</v>
      </c>
      <c r="Y2816" s="205" t="s">
        <v>70</v>
      </c>
      <c r="Z2816" s="205" t="s">
        <v>647</v>
      </c>
      <c r="AA2816" s="234" t="s">
        <v>71</v>
      </c>
      <c r="AB2816" s="216">
        <v>46310</v>
      </c>
      <c r="AC2816" s="205"/>
      <c r="AD2816" s="230" t="s">
        <v>72</v>
      </c>
      <c r="AE2816" s="126" t="s">
        <v>73</v>
      </c>
      <c r="AF2816" s="127" t="s">
        <v>74</v>
      </c>
      <c r="AG2816" s="128"/>
      <c r="AH2816" s="129"/>
      <c r="AI2816" s="129"/>
      <c r="AJ2816" s="126" t="s">
        <v>75</v>
      </c>
      <c r="AK2816" s="127" t="s">
        <v>76</v>
      </c>
      <c r="AL2816" s="129" t="s">
        <v>77</v>
      </c>
      <c r="AM2816" s="128" t="s">
        <v>21541</v>
      </c>
      <c r="AN2816" s="129"/>
      <c r="AO2816" s="127" t="s">
        <v>79</v>
      </c>
      <c r="AP2816" s="129"/>
      <c r="AQ2816" s="183"/>
      <c r="AR2816" s="183"/>
      <c r="AS2816" s="183"/>
    </row>
    <row r="2817" spans="1:45" customFormat="1" ht="30" hidden="1" customHeight="1">
      <c r="A2817" s="204" t="s">
        <v>49</v>
      </c>
      <c r="B2817" s="200" t="s">
        <v>21496</v>
      </c>
      <c r="C2817" s="200" t="s">
        <v>21497</v>
      </c>
      <c r="D2817" s="200" t="s">
        <v>21524</v>
      </c>
      <c r="E2817" s="200" t="s">
        <v>21525</v>
      </c>
      <c r="F2817" s="206" t="s">
        <v>21542</v>
      </c>
      <c r="G2817" s="201" t="s">
        <v>21543</v>
      </c>
      <c r="H2817" s="205" t="s">
        <v>21544</v>
      </c>
      <c r="I2817" s="204" t="s">
        <v>21545</v>
      </c>
      <c r="J2817" s="207" t="s">
        <v>21546</v>
      </c>
      <c r="K2817" s="208" t="s">
        <v>21547</v>
      </c>
      <c r="L2817" s="200" t="s">
        <v>60</v>
      </c>
      <c r="M2817" s="205" t="s">
        <v>61</v>
      </c>
      <c r="N2817" s="205" t="s">
        <v>62</v>
      </c>
      <c r="O2817" s="205" t="s">
        <v>91</v>
      </c>
      <c r="P2817" s="205" t="s">
        <v>92</v>
      </c>
      <c r="Q2817" s="205" t="s">
        <v>65</v>
      </c>
      <c r="R2817" s="205" t="s">
        <v>21497</v>
      </c>
      <c r="S2817" s="205" t="s">
        <v>21525</v>
      </c>
      <c r="T2817" s="205" t="s">
        <v>66</v>
      </c>
      <c r="U2817" s="208" t="s">
        <v>21548</v>
      </c>
      <c r="V2817" s="205">
        <v>1</v>
      </c>
      <c r="W2817" s="205" t="s">
        <v>68</v>
      </c>
      <c r="X2817" s="205" t="s">
        <v>69</v>
      </c>
      <c r="Y2817" s="205" t="s">
        <v>70</v>
      </c>
      <c r="Z2817" s="205" t="s">
        <v>21496</v>
      </c>
      <c r="AA2817" s="234" t="s">
        <v>71</v>
      </c>
      <c r="AB2817" s="216">
        <v>46310</v>
      </c>
      <c r="AC2817" s="205"/>
      <c r="AD2817" s="230" t="s">
        <v>72</v>
      </c>
      <c r="AE2817" s="126" t="s">
        <v>73</v>
      </c>
      <c r="AF2817" s="127" t="s">
        <v>74</v>
      </c>
      <c r="AG2817" s="128"/>
      <c r="AH2817" s="129"/>
      <c r="AI2817" s="129"/>
      <c r="AJ2817" s="126" t="s">
        <v>75</v>
      </c>
      <c r="AK2817" s="127" t="s">
        <v>346</v>
      </c>
      <c r="AL2817" s="129" t="s">
        <v>77</v>
      </c>
      <c r="AM2817" s="128" t="s">
        <v>14707</v>
      </c>
      <c r="AN2817" s="129"/>
      <c r="AO2817" s="127" t="s">
        <v>79</v>
      </c>
      <c r="AP2817" s="129"/>
      <c r="AQ2817" s="183"/>
      <c r="AR2817" s="183"/>
      <c r="AS2817" s="183"/>
    </row>
    <row r="2818" spans="1:45" customFormat="1" ht="30" hidden="1" customHeight="1">
      <c r="A2818" s="204" t="s">
        <v>49</v>
      </c>
      <c r="B2818" s="200" t="s">
        <v>21496</v>
      </c>
      <c r="C2818" s="200" t="s">
        <v>21497</v>
      </c>
      <c r="D2818" s="200" t="s">
        <v>21524</v>
      </c>
      <c r="E2818" s="200" t="s">
        <v>21525</v>
      </c>
      <c r="F2818" s="206" t="s">
        <v>21549</v>
      </c>
      <c r="G2818" s="201" t="s">
        <v>21550</v>
      </c>
      <c r="H2818" s="205" t="s">
        <v>21551</v>
      </c>
      <c r="I2818" s="204" t="s">
        <v>21552</v>
      </c>
      <c r="J2818" s="207" t="s">
        <v>21553</v>
      </c>
      <c r="K2818" s="208" t="s">
        <v>21554</v>
      </c>
      <c r="L2818" s="200" t="s">
        <v>60</v>
      </c>
      <c r="M2818" s="205" t="s">
        <v>61</v>
      </c>
      <c r="N2818" s="205" t="s">
        <v>62</v>
      </c>
      <c r="O2818" s="205" t="s">
        <v>91</v>
      </c>
      <c r="P2818" s="205" t="s">
        <v>92</v>
      </c>
      <c r="Q2818" s="205" t="s">
        <v>65</v>
      </c>
      <c r="R2818" s="205" t="s">
        <v>21497</v>
      </c>
      <c r="S2818" s="205" t="s">
        <v>21525</v>
      </c>
      <c r="T2818" s="205" t="s">
        <v>66</v>
      </c>
      <c r="U2818" s="208" t="s">
        <v>21555</v>
      </c>
      <c r="V2818" s="205">
        <v>1</v>
      </c>
      <c r="W2818" s="205" t="s">
        <v>68</v>
      </c>
      <c r="X2818" s="205" t="s">
        <v>69</v>
      </c>
      <c r="Y2818" s="205" t="s">
        <v>70</v>
      </c>
      <c r="Z2818" s="205" t="s">
        <v>21496</v>
      </c>
      <c r="AA2818" s="234" t="s">
        <v>71</v>
      </c>
      <c r="AB2818" s="216">
        <v>46310</v>
      </c>
      <c r="AC2818" s="205"/>
      <c r="AD2818" s="230" t="s">
        <v>72</v>
      </c>
      <c r="AE2818" s="126" t="s">
        <v>73</v>
      </c>
      <c r="AF2818" s="127" t="s">
        <v>74</v>
      </c>
      <c r="AG2818" s="128"/>
      <c r="AH2818" s="129"/>
      <c r="AI2818" s="129"/>
      <c r="AJ2818" s="126" t="s">
        <v>75</v>
      </c>
      <c r="AK2818" s="127" t="s">
        <v>76</v>
      </c>
      <c r="AL2818" s="129" t="s">
        <v>77</v>
      </c>
      <c r="AM2818" s="128" t="s">
        <v>21556</v>
      </c>
      <c r="AN2818" s="129"/>
      <c r="AO2818" s="127" t="s">
        <v>79</v>
      </c>
      <c r="AP2818" s="129"/>
      <c r="AQ2818" s="183"/>
      <c r="AR2818" s="183"/>
      <c r="AS2818" s="183"/>
    </row>
    <row r="2819" spans="1:45" customFormat="1" ht="30" hidden="1" customHeight="1">
      <c r="A2819" s="204" t="s">
        <v>49</v>
      </c>
      <c r="B2819" s="200" t="s">
        <v>21496</v>
      </c>
      <c r="C2819" s="200" t="s">
        <v>21497</v>
      </c>
      <c r="D2819" s="200" t="s">
        <v>21524</v>
      </c>
      <c r="E2819" s="200" t="s">
        <v>21525</v>
      </c>
      <c r="F2819" s="206" t="s">
        <v>21557</v>
      </c>
      <c r="G2819" s="201" t="s">
        <v>21558</v>
      </c>
      <c r="H2819" s="205" t="s">
        <v>21559</v>
      </c>
      <c r="I2819" s="204" t="s">
        <v>21560</v>
      </c>
      <c r="J2819" s="207" t="s">
        <v>21561</v>
      </c>
      <c r="K2819" s="208" t="s">
        <v>21562</v>
      </c>
      <c r="L2819" s="200" t="s">
        <v>60</v>
      </c>
      <c r="M2819" s="205" t="s">
        <v>61</v>
      </c>
      <c r="N2819" s="205" t="s">
        <v>62</v>
      </c>
      <c r="O2819" s="205" t="s">
        <v>91</v>
      </c>
      <c r="P2819" s="205" t="s">
        <v>92</v>
      </c>
      <c r="Q2819" s="205" t="s">
        <v>65</v>
      </c>
      <c r="R2819" s="205" t="s">
        <v>21497</v>
      </c>
      <c r="S2819" s="205" t="s">
        <v>21525</v>
      </c>
      <c r="T2819" s="205" t="s">
        <v>66</v>
      </c>
      <c r="U2819" s="208" t="s">
        <v>21563</v>
      </c>
      <c r="V2819" s="205">
        <v>1</v>
      </c>
      <c r="W2819" s="205" t="s">
        <v>68</v>
      </c>
      <c r="X2819" s="205" t="s">
        <v>69</v>
      </c>
      <c r="Y2819" s="205" t="s">
        <v>70</v>
      </c>
      <c r="Z2819" s="205" t="s">
        <v>21496</v>
      </c>
      <c r="AA2819" s="234" t="s">
        <v>71</v>
      </c>
      <c r="AB2819" s="216">
        <v>46310</v>
      </c>
      <c r="AC2819" s="205"/>
      <c r="AD2819" s="230" t="s">
        <v>72</v>
      </c>
      <c r="AE2819" s="126" t="s">
        <v>73</v>
      </c>
      <c r="AF2819" s="127" t="s">
        <v>74</v>
      </c>
      <c r="AG2819" s="128"/>
      <c r="AH2819" s="129"/>
      <c r="AI2819" s="129"/>
      <c r="AJ2819" s="126" t="s">
        <v>75</v>
      </c>
      <c r="AK2819" s="127" t="s">
        <v>76</v>
      </c>
      <c r="AL2819" s="129" t="s">
        <v>77</v>
      </c>
      <c r="AM2819" s="128" t="s">
        <v>21564</v>
      </c>
      <c r="AN2819" s="129"/>
      <c r="AO2819" s="127" t="s">
        <v>79</v>
      </c>
      <c r="AP2819" s="129"/>
      <c r="AQ2819" s="183"/>
      <c r="AR2819" s="183"/>
      <c r="AS2819" s="183"/>
    </row>
    <row r="2820" spans="1:45" customFormat="1" ht="30" hidden="1" customHeight="1">
      <c r="A2820" s="204" t="s">
        <v>49</v>
      </c>
      <c r="B2820" s="200" t="s">
        <v>21496</v>
      </c>
      <c r="C2820" s="200" t="s">
        <v>21497</v>
      </c>
      <c r="D2820" s="200" t="s">
        <v>21565</v>
      </c>
      <c r="E2820" s="200" t="s">
        <v>21566</v>
      </c>
      <c r="F2820" s="206" t="s">
        <v>21567</v>
      </c>
      <c r="G2820" s="201" t="s">
        <v>21568</v>
      </c>
      <c r="H2820" s="205" t="s">
        <v>21569</v>
      </c>
      <c r="I2820" s="204" t="s">
        <v>21570</v>
      </c>
      <c r="J2820" s="207" t="s">
        <v>21571</v>
      </c>
      <c r="K2820" s="208" t="s">
        <v>21572</v>
      </c>
      <c r="L2820" s="200" t="s">
        <v>90</v>
      </c>
      <c r="M2820" s="205" t="s">
        <v>61</v>
      </c>
      <c r="N2820" s="205" t="s">
        <v>62</v>
      </c>
      <c r="O2820" s="205" t="s">
        <v>91</v>
      </c>
      <c r="P2820" s="205" t="s">
        <v>92</v>
      </c>
      <c r="Q2820" s="205" t="s">
        <v>65</v>
      </c>
      <c r="R2820" s="205" t="s">
        <v>21497</v>
      </c>
      <c r="S2820" s="205" t="s">
        <v>21566</v>
      </c>
      <c r="T2820" s="205" t="s">
        <v>93</v>
      </c>
      <c r="U2820" s="208" t="s">
        <v>21573</v>
      </c>
      <c r="V2820" s="205">
        <v>0.95</v>
      </c>
      <c r="W2820" s="205" t="s">
        <v>68</v>
      </c>
      <c r="X2820" s="205" t="s">
        <v>69</v>
      </c>
      <c r="Y2820" s="205" t="s">
        <v>70</v>
      </c>
      <c r="Z2820" s="205" t="s">
        <v>95</v>
      </c>
      <c r="AA2820" s="234" t="s">
        <v>71</v>
      </c>
      <c r="AB2820" s="216">
        <v>46310</v>
      </c>
      <c r="AC2820" s="205"/>
      <c r="AD2820" s="230" t="s">
        <v>72</v>
      </c>
      <c r="AE2820" s="126" t="s">
        <v>73</v>
      </c>
      <c r="AF2820" s="127" t="s">
        <v>74</v>
      </c>
      <c r="AG2820" s="128"/>
      <c r="AH2820" s="129"/>
      <c r="AI2820" s="129"/>
      <c r="AJ2820" s="126" t="s">
        <v>75</v>
      </c>
      <c r="AK2820" s="127" t="s">
        <v>76</v>
      </c>
      <c r="AL2820" s="129" t="s">
        <v>77</v>
      </c>
      <c r="AM2820" s="128" t="s">
        <v>21574</v>
      </c>
      <c r="AN2820" s="129"/>
      <c r="AO2820" s="127" t="s">
        <v>79</v>
      </c>
      <c r="AP2820" s="129"/>
      <c r="AQ2820" s="183"/>
      <c r="AR2820" s="183"/>
      <c r="AS2820" s="183"/>
    </row>
    <row r="2821" spans="1:45" customFormat="1" ht="30" hidden="1" customHeight="1">
      <c r="A2821" s="204" t="s">
        <v>49</v>
      </c>
      <c r="B2821" s="200" t="s">
        <v>21496</v>
      </c>
      <c r="C2821" s="200" t="s">
        <v>21497</v>
      </c>
      <c r="D2821" s="200" t="s">
        <v>21565</v>
      </c>
      <c r="E2821" s="200" t="s">
        <v>21566</v>
      </c>
      <c r="F2821" s="206" t="s">
        <v>21575</v>
      </c>
      <c r="G2821" s="201" t="s">
        <v>21576</v>
      </c>
      <c r="H2821" s="205" t="s">
        <v>21577</v>
      </c>
      <c r="I2821" s="204" t="s">
        <v>21578</v>
      </c>
      <c r="J2821" s="207" t="s">
        <v>21579</v>
      </c>
      <c r="K2821" s="208" t="s">
        <v>21580</v>
      </c>
      <c r="L2821" s="200" t="s">
        <v>60</v>
      </c>
      <c r="M2821" s="205" t="s">
        <v>61</v>
      </c>
      <c r="N2821" s="205" t="s">
        <v>62</v>
      </c>
      <c r="O2821" s="205" t="s">
        <v>91</v>
      </c>
      <c r="P2821" s="205" t="s">
        <v>92</v>
      </c>
      <c r="Q2821" s="205" t="s">
        <v>65</v>
      </c>
      <c r="R2821" s="205" t="s">
        <v>21497</v>
      </c>
      <c r="S2821" s="205" t="s">
        <v>21566</v>
      </c>
      <c r="T2821" s="205" t="s">
        <v>66</v>
      </c>
      <c r="U2821" s="208" t="s">
        <v>21581</v>
      </c>
      <c r="V2821" s="205">
        <v>1</v>
      </c>
      <c r="W2821" s="205" t="s">
        <v>68</v>
      </c>
      <c r="X2821" s="205" t="s">
        <v>69</v>
      </c>
      <c r="Y2821" s="205" t="s">
        <v>70</v>
      </c>
      <c r="Z2821" s="205" t="s">
        <v>647</v>
      </c>
      <c r="AA2821" s="234" t="s">
        <v>71</v>
      </c>
      <c r="AB2821" s="216">
        <v>46310</v>
      </c>
      <c r="AC2821" s="205"/>
      <c r="AD2821" s="230" t="s">
        <v>72</v>
      </c>
      <c r="AE2821" s="126" t="s">
        <v>73</v>
      </c>
      <c r="AF2821" s="127" t="s">
        <v>74</v>
      </c>
      <c r="AG2821" s="128"/>
      <c r="AH2821" s="129"/>
      <c r="AI2821" s="129"/>
      <c r="AJ2821" s="126" t="s">
        <v>75</v>
      </c>
      <c r="AK2821" s="127" t="s">
        <v>76</v>
      </c>
      <c r="AL2821" s="129" t="s">
        <v>77</v>
      </c>
      <c r="AM2821" s="128" t="s">
        <v>21582</v>
      </c>
      <c r="AN2821" s="129"/>
      <c r="AO2821" s="127" t="s">
        <v>79</v>
      </c>
      <c r="AP2821" s="129"/>
      <c r="AQ2821" s="183"/>
      <c r="AR2821" s="183"/>
      <c r="AS2821" s="183"/>
    </row>
    <row r="2822" spans="1:45" customFormat="1" ht="30" hidden="1" customHeight="1">
      <c r="A2822" s="204" t="s">
        <v>49</v>
      </c>
      <c r="B2822" s="200" t="s">
        <v>21496</v>
      </c>
      <c r="C2822" s="200" t="s">
        <v>21497</v>
      </c>
      <c r="D2822" s="200" t="s">
        <v>21583</v>
      </c>
      <c r="E2822" s="200" t="s">
        <v>21584</v>
      </c>
      <c r="F2822" s="206" t="s">
        <v>21585</v>
      </c>
      <c r="G2822" s="201" t="s">
        <v>21586</v>
      </c>
      <c r="H2822" s="205" t="s">
        <v>21587</v>
      </c>
      <c r="I2822" s="204" t="s">
        <v>21588</v>
      </c>
      <c r="J2822" s="207" t="s">
        <v>21589</v>
      </c>
      <c r="K2822" s="208" t="s">
        <v>21590</v>
      </c>
      <c r="L2822" s="200" t="s">
        <v>90</v>
      </c>
      <c r="M2822" s="205" t="s">
        <v>61</v>
      </c>
      <c r="N2822" s="205" t="s">
        <v>62</v>
      </c>
      <c r="O2822" s="205" t="s">
        <v>91</v>
      </c>
      <c r="P2822" s="205" t="s">
        <v>92</v>
      </c>
      <c r="Q2822" s="205" t="s">
        <v>65</v>
      </c>
      <c r="R2822" s="205" t="s">
        <v>21497</v>
      </c>
      <c r="S2822" s="205" t="s">
        <v>21584</v>
      </c>
      <c r="T2822" s="205" t="s">
        <v>93</v>
      </c>
      <c r="U2822" s="208" t="s">
        <v>21591</v>
      </c>
      <c r="V2822" s="205">
        <v>0.95</v>
      </c>
      <c r="W2822" s="205" t="s">
        <v>68</v>
      </c>
      <c r="X2822" s="205" t="s">
        <v>69</v>
      </c>
      <c r="Y2822" s="205" t="s">
        <v>70</v>
      </c>
      <c r="Z2822" s="205" t="s">
        <v>95</v>
      </c>
      <c r="AA2822" s="234" t="s">
        <v>71</v>
      </c>
      <c r="AB2822" s="216">
        <v>46310</v>
      </c>
      <c r="AC2822" s="205"/>
      <c r="AD2822" s="230" t="s">
        <v>72</v>
      </c>
      <c r="AE2822" s="126" t="s">
        <v>73</v>
      </c>
      <c r="AF2822" s="127" t="s">
        <v>74</v>
      </c>
      <c r="AG2822" s="128"/>
      <c r="AH2822" s="129"/>
      <c r="AI2822" s="129"/>
      <c r="AJ2822" s="126" t="s">
        <v>75</v>
      </c>
      <c r="AK2822" s="127" t="s">
        <v>76</v>
      </c>
      <c r="AL2822" s="129" t="s">
        <v>77</v>
      </c>
      <c r="AM2822" s="128" t="s">
        <v>21592</v>
      </c>
      <c r="AN2822" s="129"/>
      <c r="AO2822" s="127" t="s">
        <v>79</v>
      </c>
      <c r="AP2822" s="129"/>
      <c r="AQ2822" s="183"/>
      <c r="AR2822" s="183"/>
      <c r="AS2822" s="183"/>
    </row>
    <row r="2823" spans="1:45" customFormat="1" ht="30" hidden="1" customHeight="1">
      <c r="A2823" s="204" t="s">
        <v>49</v>
      </c>
      <c r="B2823" s="200" t="s">
        <v>21496</v>
      </c>
      <c r="C2823" s="200" t="s">
        <v>21497</v>
      </c>
      <c r="D2823" s="200" t="s">
        <v>21583</v>
      </c>
      <c r="E2823" s="200" t="s">
        <v>21584</v>
      </c>
      <c r="F2823" s="206" t="s">
        <v>21593</v>
      </c>
      <c r="G2823" s="201" t="s">
        <v>21594</v>
      </c>
      <c r="H2823" s="205" t="s">
        <v>21595</v>
      </c>
      <c r="I2823" s="204" t="s">
        <v>21596</v>
      </c>
      <c r="J2823" s="207" t="s">
        <v>21597</v>
      </c>
      <c r="K2823" s="208" t="s">
        <v>21598</v>
      </c>
      <c r="L2823" s="200" t="s">
        <v>60</v>
      </c>
      <c r="M2823" s="205" t="s">
        <v>61</v>
      </c>
      <c r="N2823" s="205" t="s">
        <v>62</v>
      </c>
      <c r="O2823" s="205" t="s">
        <v>91</v>
      </c>
      <c r="P2823" s="205" t="s">
        <v>92</v>
      </c>
      <c r="Q2823" s="205" t="s">
        <v>65</v>
      </c>
      <c r="R2823" s="205" t="s">
        <v>21497</v>
      </c>
      <c r="S2823" s="205" t="s">
        <v>21584</v>
      </c>
      <c r="T2823" s="205" t="s">
        <v>66</v>
      </c>
      <c r="U2823" s="208" t="s">
        <v>21599</v>
      </c>
      <c r="V2823" s="205">
        <v>1</v>
      </c>
      <c r="W2823" s="205" t="s">
        <v>68</v>
      </c>
      <c r="X2823" s="205" t="s">
        <v>69</v>
      </c>
      <c r="Y2823" s="205" t="s">
        <v>70</v>
      </c>
      <c r="Z2823" s="205" t="s">
        <v>647</v>
      </c>
      <c r="AA2823" s="234" t="s">
        <v>71</v>
      </c>
      <c r="AB2823" s="216">
        <v>46310</v>
      </c>
      <c r="AC2823" s="205"/>
      <c r="AD2823" s="230" t="s">
        <v>72</v>
      </c>
      <c r="AE2823" s="126" t="s">
        <v>73</v>
      </c>
      <c r="AF2823" s="127" t="s">
        <v>74</v>
      </c>
      <c r="AG2823" s="128"/>
      <c r="AH2823" s="129"/>
      <c r="AI2823" s="129"/>
      <c r="AJ2823" s="126" t="s">
        <v>75</v>
      </c>
      <c r="AK2823" s="127" t="s">
        <v>76</v>
      </c>
      <c r="AL2823" s="129" t="s">
        <v>77</v>
      </c>
      <c r="AM2823" s="128" t="s">
        <v>21600</v>
      </c>
      <c r="AN2823" s="129"/>
      <c r="AO2823" s="127" t="s">
        <v>79</v>
      </c>
      <c r="AP2823" s="129"/>
      <c r="AQ2823" s="183"/>
      <c r="AR2823" s="183"/>
      <c r="AS2823" s="183"/>
    </row>
    <row r="2824" spans="1:45" customFormat="1" ht="30" hidden="1" customHeight="1">
      <c r="A2824" s="204" t="s">
        <v>49</v>
      </c>
      <c r="B2824" s="200" t="s">
        <v>21496</v>
      </c>
      <c r="C2824" s="200" t="s">
        <v>21497</v>
      </c>
      <c r="D2824" s="200" t="s">
        <v>21583</v>
      </c>
      <c r="E2824" s="200" t="s">
        <v>21584</v>
      </c>
      <c r="F2824" s="206" t="s">
        <v>21601</v>
      </c>
      <c r="G2824" s="201" t="s">
        <v>21602</v>
      </c>
      <c r="H2824" s="205" t="s">
        <v>21603</v>
      </c>
      <c r="I2824" s="204" t="s">
        <v>21604</v>
      </c>
      <c r="J2824" s="207" t="s">
        <v>21605</v>
      </c>
      <c r="K2824" s="208" t="s">
        <v>21606</v>
      </c>
      <c r="L2824" s="200" t="s">
        <v>60</v>
      </c>
      <c r="M2824" s="205" t="s">
        <v>61</v>
      </c>
      <c r="N2824" s="205" t="s">
        <v>62</v>
      </c>
      <c r="O2824" s="205" t="s">
        <v>91</v>
      </c>
      <c r="P2824" s="205" t="s">
        <v>92</v>
      </c>
      <c r="Q2824" s="205" t="s">
        <v>65</v>
      </c>
      <c r="R2824" s="205" t="s">
        <v>21497</v>
      </c>
      <c r="S2824" s="205" t="s">
        <v>21584</v>
      </c>
      <c r="T2824" s="205" t="s">
        <v>66</v>
      </c>
      <c r="U2824" s="208" t="s">
        <v>21607</v>
      </c>
      <c r="V2824" s="205">
        <v>1</v>
      </c>
      <c r="W2824" s="205" t="s">
        <v>68</v>
      </c>
      <c r="X2824" s="205" t="s">
        <v>69</v>
      </c>
      <c r="Y2824" s="205" t="s">
        <v>70</v>
      </c>
      <c r="Z2824" s="205" t="s">
        <v>21496</v>
      </c>
      <c r="AA2824" s="234" t="s">
        <v>71</v>
      </c>
      <c r="AB2824" s="216">
        <v>46310</v>
      </c>
      <c r="AC2824" s="205"/>
      <c r="AD2824" s="230" t="s">
        <v>72</v>
      </c>
      <c r="AE2824" s="126" t="s">
        <v>73</v>
      </c>
      <c r="AF2824" s="127" t="s">
        <v>74</v>
      </c>
      <c r="AG2824" s="128"/>
      <c r="AH2824" s="129"/>
      <c r="AI2824" s="129"/>
      <c r="AJ2824" s="126" t="s">
        <v>75</v>
      </c>
      <c r="AK2824" s="127" t="s">
        <v>76</v>
      </c>
      <c r="AL2824" s="129" t="s">
        <v>77</v>
      </c>
      <c r="AM2824" s="128" t="s">
        <v>21608</v>
      </c>
      <c r="AN2824" s="129"/>
      <c r="AO2824" s="127" t="s">
        <v>79</v>
      </c>
      <c r="AP2824" s="129"/>
      <c r="AQ2824" s="183"/>
      <c r="AR2824" s="183"/>
      <c r="AS2824" s="183"/>
    </row>
    <row r="2825" spans="1:45" customFormat="1" ht="30" hidden="1" customHeight="1">
      <c r="A2825" s="204" t="s">
        <v>49</v>
      </c>
      <c r="B2825" s="200" t="s">
        <v>21496</v>
      </c>
      <c r="C2825" s="200" t="s">
        <v>21497</v>
      </c>
      <c r="D2825" s="200" t="s">
        <v>21583</v>
      </c>
      <c r="E2825" s="200" t="s">
        <v>21584</v>
      </c>
      <c r="F2825" s="206" t="s">
        <v>21609</v>
      </c>
      <c r="G2825" s="201" t="s">
        <v>21610</v>
      </c>
      <c r="H2825" s="205" t="s">
        <v>21611</v>
      </c>
      <c r="I2825" s="204" t="s">
        <v>21612</v>
      </c>
      <c r="J2825" s="207" t="s">
        <v>21613</v>
      </c>
      <c r="K2825" s="208" t="s">
        <v>21614</v>
      </c>
      <c r="L2825" s="200" t="s">
        <v>60</v>
      </c>
      <c r="M2825" s="205" t="s">
        <v>61</v>
      </c>
      <c r="N2825" s="205" t="s">
        <v>62</v>
      </c>
      <c r="O2825" s="205" t="s">
        <v>91</v>
      </c>
      <c r="P2825" s="205" t="s">
        <v>92</v>
      </c>
      <c r="Q2825" s="205" t="s">
        <v>65</v>
      </c>
      <c r="R2825" s="205" t="s">
        <v>21497</v>
      </c>
      <c r="S2825" s="205" t="s">
        <v>21584</v>
      </c>
      <c r="T2825" s="205" t="s">
        <v>66</v>
      </c>
      <c r="U2825" s="208" t="s">
        <v>21615</v>
      </c>
      <c r="V2825" s="205">
        <v>1</v>
      </c>
      <c r="W2825" s="205" t="s">
        <v>68</v>
      </c>
      <c r="X2825" s="205" t="s">
        <v>69</v>
      </c>
      <c r="Y2825" s="205" t="s">
        <v>70</v>
      </c>
      <c r="Z2825" s="205" t="s">
        <v>21496</v>
      </c>
      <c r="AA2825" s="234" t="s">
        <v>71</v>
      </c>
      <c r="AB2825" s="216">
        <v>46310</v>
      </c>
      <c r="AC2825" s="205"/>
      <c r="AD2825" s="230" t="s">
        <v>72</v>
      </c>
      <c r="AE2825" s="126" t="s">
        <v>73</v>
      </c>
      <c r="AF2825" s="127" t="s">
        <v>74</v>
      </c>
      <c r="AG2825" s="128"/>
      <c r="AH2825" s="129"/>
      <c r="AI2825" s="129"/>
      <c r="AJ2825" s="126" t="s">
        <v>75</v>
      </c>
      <c r="AK2825" s="127" t="s">
        <v>76</v>
      </c>
      <c r="AL2825" s="129" t="s">
        <v>77</v>
      </c>
      <c r="AM2825" s="128" t="s">
        <v>21616</v>
      </c>
      <c r="AN2825" s="129"/>
      <c r="AO2825" s="127" t="s">
        <v>79</v>
      </c>
      <c r="AP2825" s="129"/>
      <c r="AQ2825" s="183"/>
      <c r="AR2825" s="183"/>
      <c r="AS2825" s="183"/>
    </row>
    <row r="2826" spans="1:45" customFormat="1" ht="30" hidden="1" customHeight="1">
      <c r="A2826" s="204" t="s">
        <v>49</v>
      </c>
      <c r="B2826" s="200" t="s">
        <v>21617</v>
      </c>
      <c r="C2826" s="200" t="s">
        <v>21618</v>
      </c>
      <c r="D2826" s="200" t="s">
        <v>20938</v>
      </c>
      <c r="E2826" s="200" t="s">
        <v>21619</v>
      </c>
      <c r="F2826" s="206" t="s">
        <v>21620</v>
      </c>
      <c r="G2826" s="201" t="s">
        <v>21621</v>
      </c>
      <c r="H2826" s="205" t="s">
        <v>21622</v>
      </c>
      <c r="I2826" s="204" t="s">
        <v>21623</v>
      </c>
      <c r="J2826" s="207" t="s">
        <v>21624</v>
      </c>
      <c r="K2826" s="208" t="s">
        <v>21625</v>
      </c>
      <c r="L2826" s="200" t="s">
        <v>60</v>
      </c>
      <c r="M2826" s="205" t="s">
        <v>61</v>
      </c>
      <c r="N2826" s="205" t="s">
        <v>62</v>
      </c>
      <c r="O2826" s="205" t="s">
        <v>91</v>
      </c>
      <c r="P2826" s="205" t="s">
        <v>92</v>
      </c>
      <c r="Q2826" s="205" t="s">
        <v>65</v>
      </c>
      <c r="R2826" s="205" t="s">
        <v>21618</v>
      </c>
      <c r="S2826" s="205" t="s">
        <v>21619</v>
      </c>
      <c r="T2826" s="205" t="s">
        <v>66</v>
      </c>
      <c r="U2826" s="208" t="s">
        <v>20946</v>
      </c>
      <c r="V2826" s="205" t="s">
        <v>647</v>
      </c>
      <c r="W2826" s="205" t="s">
        <v>68</v>
      </c>
      <c r="X2826" s="205" t="s">
        <v>69</v>
      </c>
      <c r="Y2826" s="205" t="s">
        <v>70</v>
      </c>
      <c r="Z2826" s="205" t="s">
        <v>647</v>
      </c>
      <c r="AA2826" s="234" t="s">
        <v>71</v>
      </c>
      <c r="AB2826" s="216">
        <v>46310</v>
      </c>
      <c r="AC2826" s="205"/>
      <c r="AD2826" s="230" t="s">
        <v>375</v>
      </c>
      <c r="AE2826" s="126" t="s">
        <v>75</v>
      </c>
      <c r="AF2826" s="127" t="s">
        <v>76</v>
      </c>
      <c r="AG2826" s="128" t="s">
        <v>15007</v>
      </c>
      <c r="AH2826" s="129"/>
      <c r="AI2826" s="129"/>
      <c r="AJ2826" s="126" t="s">
        <v>73</v>
      </c>
      <c r="AK2826" s="127"/>
      <c r="AL2826" s="129"/>
      <c r="AM2826" s="128"/>
      <c r="AN2826" s="129"/>
      <c r="AO2826" s="127" t="s">
        <v>79</v>
      </c>
      <c r="AP2826" s="129"/>
      <c r="AQ2826" s="183"/>
      <c r="AR2826" s="183"/>
      <c r="AS2826" s="183"/>
    </row>
    <row r="2827" spans="1:45" customFormat="1" ht="30" hidden="1" customHeight="1">
      <c r="A2827" s="204" t="s">
        <v>49</v>
      </c>
      <c r="B2827" s="200" t="s">
        <v>21617</v>
      </c>
      <c r="C2827" s="200" t="s">
        <v>21618</v>
      </c>
      <c r="D2827" s="200" t="s">
        <v>20938</v>
      </c>
      <c r="E2827" s="200" t="s">
        <v>21619</v>
      </c>
      <c r="F2827" s="206" t="s">
        <v>21626</v>
      </c>
      <c r="G2827" s="201" t="s">
        <v>21627</v>
      </c>
      <c r="H2827" s="205" t="s">
        <v>21628</v>
      </c>
      <c r="I2827" s="204" t="s">
        <v>21629</v>
      </c>
      <c r="J2827" s="207" t="s">
        <v>21630</v>
      </c>
      <c r="K2827" s="208" t="s">
        <v>21631</v>
      </c>
      <c r="L2827" s="200" t="s">
        <v>90</v>
      </c>
      <c r="M2827" s="205" t="s">
        <v>61</v>
      </c>
      <c r="N2827" s="205" t="s">
        <v>62</v>
      </c>
      <c r="O2827" s="205" t="s">
        <v>91</v>
      </c>
      <c r="P2827" s="205" t="s">
        <v>92</v>
      </c>
      <c r="Q2827" s="205" t="s">
        <v>65</v>
      </c>
      <c r="R2827" s="205" t="s">
        <v>21618</v>
      </c>
      <c r="S2827" s="205" t="s">
        <v>21619</v>
      </c>
      <c r="T2827" s="205" t="s">
        <v>93</v>
      </c>
      <c r="U2827" s="208" t="s">
        <v>20953</v>
      </c>
      <c r="V2827" s="205">
        <v>0.95</v>
      </c>
      <c r="W2827" s="205" t="s">
        <v>68</v>
      </c>
      <c r="X2827" s="205" t="s">
        <v>69</v>
      </c>
      <c r="Y2827" s="205" t="s">
        <v>70</v>
      </c>
      <c r="Z2827" s="205" t="s">
        <v>95</v>
      </c>
      <c r="AA2827" s="234" t="s">
        <v>71</v>
      </c>
      <c r="AB2827" s="216">
        <v>46310</v>
      </c>
      <c r="AC2827" s="205"/>
      <c r="AD2827" s="230" t="s">
        <v>72</v>
      </c>
      <c r="AE2827" s="126" t="s">
        <v>73</v>
      </c>
      <c r="AF2827" s="127" t="s">
        <v>74</v>
      </c>
      <c r="AG2827" s="128"/>
      <c r="AH2827" s="129"/>
      <c r="AI2827" s="129"/>
      <c r="AJ2827" s="126" t="s">
        <v>75</v>
      </c>
      <c r="AK2827" s="127" t="s">
        <v>76</v>
      </c>
      <c r="AL2827" s="129" t="s">
        <v>77</v>
      </c>
      <c r="AM2827" s="128" t="s">
        <v>20954</v>
      </c>
      <c r="AN2827" s="129"/>
      <c r="AO2827" s="127" t="s">
        <v>79</v>
      </c>
      <c r="AP2827" s="129"/>
      <c r="AQ2827" s="183"/>
      <c r="AR2827" s="183"/>
      <c r="AS2827" s="183"/>
    </row>
    <row r="2828" spans="1:45" customFormat="1" ht="30" hidden="1" customHeight="1">
      <c r="A2828" s="204" t="s">
        <v>49</v>
      </c>
      <c r="B2828" s="200" t="s">
        <v>21617</v>
      </c>
      <c r="C2828" s="200" t="s">
        <v>21618</v>
      </c>
      <c r="D2828" s="200" t="s">
        <v>20938</v>
      </c>
      <c r="E2828" s="200" t="s">
        <v>21619</v>
      </c>
      <c r="F2828" s="206" t="s">
        <v>21632</v>
      </c>
      <c r="G2828" s="201" t="s">
        <v>21633</v>
      </c>
      <c r="H2828" s="205" t="s">
        <v>21634</v>
      </c>
      <c r="I2828" s="204" t="s">
        <v>21635</v>
      </c>
      <c r="J2828" s="207" t="s">
        <v>21636</v>
      </c>
      <c r="K2828" s="208" t="s">
        <v>21637</v>
      </c>
      <c r="L2828" s="200" t="s">
        <v>60</v>
      </c>
      <c r="M2828" s="205" t="s">
        <v>61</v>
      </c>
      <c r="N2828" s="205" t="s">
        <v>62</v>
      </c>
      <c r="O2828" s="205" t="s">
        <v>91</v>
      </c>
      <c r="P2828" s="205" t="s">
        <v>92</v>
      </c>
      <c r="Q2828" s="205" t="s">
        <v>65</v>
      </c>
      <c r="R2828" s="205" t="s">
        <v>21618</v>
      </c>
      <c r="S2828" s="205" t="s">
        <v>21619</v>
      </c>
      <c r="T2828" s="205" t="s">
        <v>66</v>
      </c>
      <c r="U2828" s="208" t="s">
        <v>21022</v>
      </c>
      <c r="V2828" s="205">
        <v>1</v>
      </c>
      <c r="W2828" s="205" t="s">
        <v>68</v>
      </c>
      <c r="X2828" s="205" t="s">
        <v>69</v>
      </c>
      <c r="Y2828" s="205" t="s">
        <v>70</v>
      </c>
      <c r="Z2828" s="205" t="s">
        <v>647</v>
      </c>
      <c r="AA2828" s="234" t="s">
        <v>71</v>
      </c>
      <c r="AB2828" s="216">
        <v>46310</v>
      </c>
      <c r="AC2828" s="205"/>
      <c r="AD2828" s="230" t="s">
        <v>72</v>
      </c>
      <c r="AE2828" s="126" t="s">
        <v>73</v>
      </c>
      <c r="AF2828" s="127" t="s">
        <v>74</v>
      </c>
      <c r="AG2828" s="128"/>
      <c r="AH2828" s="129"/>
      <c r="AI2828" s="129"/>
      <c r="AJ2828" s="126" t="s">
        <v>75</v>
      </c>
      <c r="AK2828" s="127" t="s">
        <v>76</v>
      </c>
      <c r="AL2828" s="129" t="s">
        <v>77</v>
      </c>
      <c r="AM2828" s="128" t="s">
        <v>21638</v>
      </c>
      <c r="AN2828" s="129"/>
      <c r="AO2828" s="127" t="s">
        <v>79</v>
      </c>
      <c r="AP2828" s="129"/>
      <c r="AQ2828" s="183"/>
      <c r="AR2828" s="183"/>
      <c r="AS2828" s="183"/>
    </row>
    <row r="2829" spans="1:45" customFormat="1" ht="30" hidden="1" customHeight="1">
      <c r="A2829" s="204" t="s">
        <v>49</v>
      </c>
      <c r="B2829" s="200" t="s">
        <v>21617</v>
      </c>
      <c r="C2829" s="200" t="s">
        <v>21618</v>
      </c>
      <c r="D2829" s="200" t="s">
        <v>20992</v>
      </c>
      <c r="E2829" s="200" t="s">
        <v>21639</v>
      </c>
      <c r="F2829" s="206" t="s">
        <v>21640</v>
      </c>
      <c r="G2829" s="201" t="s">
        <v>21641</v>
      </c>
      <c r="H2829" s="205" t="s">
        <v>21642</v>
      </c>
      <c r="I2829" s="204" t="s">
        <v>21643</v>
      </c>
      <c r="J2829" s="207" t="s">
        <v>21644</v>
      </c>
      <c r="K2829" s="208" t="s">
        <v>21645</v>
      </c>
      <c r="L2829" s="200" t="s">
        <v>60</v>
      </c>
      <c r="M2829" s="205" t="s">
        <v>61</v>
      </c>
      <c r="N2829" s="205" t="s">
        <v>62</v>
      </c>
      <c r="O2829" s="205" t="s">
        <v>91</v>
      </c>
      <c r="P2829" s="205" t="s">
        <v>92</v>
      </c>
      <c r="Q2829" s="205" t="s">
        <v>65</v>
      </c>
      <c r="R2829" s="205" t="s">
        <v>21618</v>
      </c>
      <c r="S2829" s="205" t="s">
        <v>21639</v>
      </c>
      <c r="T2829" s="205" t="s">
        <v>66</v>
      </c>
      <c r="U2829" s="208" t="s">
        <v>21000</v>
      </c>
      <c r="V2829" s="205" t="s">
        <v>647</v>
      </c>
      <c r="W2829" s="205" t="s">
        <v>68</v>
      </c>
      <c r="X2829" s="205" t="s">
        <v>69</v>
      </c>
      <c r="Y2829" s="205" t="s">
        <v>70</v>
      </c>
      <c r="Z2829" s="205" t="s">
        <v>647</v>
      </c>
      <c r="AA2829" s="234" t="s">
        <v>71</v>
      </c>
      <c r="AB2829" s="216">
        <v>46310</v>
      </c>
      <c r="AC2829" s="205"/>
      <c r="AD2829" s="230" t="s">
        <v>375</v>
      </c>
      <c r="AE2829" s="126" t="s">
        <v>75</v>
      </c>
      <c r="AF2829" s="127" t="s">
        <v>76</v>
      </c>
      <c r="AG2829" s="128" t="s">
        <v>15007</v>
      </c>
      <c r="AH2829" s="129"/>
      <c r="AI2829" s="129"/>
      <c r="AJ2829" s="126" t="s">
        <v>73</v>
      </c>
      <c r="AK2829" s="127"/>
      <c r="AL2829" s="129"/>
      <c r="AM2829" s="128"/>
      <c r="AN2829" s="129"/>
      <c r="AO2829" s="127" t="s">
        <v>79</v>
      </c>
      <c r="AP2829" s="129"/>
      <c r="AQ2829" s="183"/>
      <c r="AR2829" s="183"/>
      <c r="AS2829" s="183"/>
    </row>
    <row r="2830" spans="1:45" customFormat="1" ht="30" hidden="1" customHeight="1">
      <c r="A2830" s="204" t="s">
        <v>49</v>
      </c>
      <c r="B2830" s="200" t="s">
        <v>21617</v>
      </c>
      <c r="C2830" s="200" t="s">
        <v>21618</v>
      </c>
      <c r="D2830" s="200" t="s">
        <v>20992</v>
      </c>
      <c r="E2830" s="200" t="s">
        <v>21639</v>
      </c>
      <c r="F2830" s="206" t="s">
        <v>21646</v>
      </c>
      <c r="G2830" s="201" t="s">
        <v>21647</v>
      </c>
      <c r="H2830" s="205" t="s">
        <v>21648</v>
      </c>
      <c r="I2830" s="204" t="s">
        <v>21649</v>
      </c>
      <c r="J2830" s="207" t="s">
        <v>21650</v>
      </c>
      <c r="K2830" s="208" t="s">
        <v>21651</v>
      </c>
      <c r="L2830" s="200" t="s">
        <v>60</v>
      </c>
      <c r="M2830" s="205" t="s">
        <v>61</v>
      </c>
      <c r="N2830" s="205" t="s">
        <v>62</v>
      </c>
      <c r="O2830" s="205" t="s">
        <v>91</v>
      </c>
      <c r="P2830" s="205" t="s">
        <v>92</v>
      </c>
      <c r="Q2830" s="205" t="s">
        <v>65</v>
      </c>
      <c r="R2830" s="205" t="s">
        <v>21618</v>
      </c>
      <c r="S2830" s="205" t="s">
        <v>21639</v>
      </c>
      <c r="T2830" s="205" t="s">
        <v>66</v>
      </c>
      <c r="U2830" s="208" t="s">
        <v>21007</v>
      </c>
      <c r="V2830" s="205" t="s">
        <v>647</v>
      </c>
      <c r="W2830" s="205" t="s">
        <v>68</v>
      </c>
      <c r="X2830" s="205" t="s">
        <v>69</v>
      </c>
      <c r="Y2830" s="205" t="s">
        <v>70</v>
      </c>
      <c r="Z2830" s="205" t="s">
        <v>647</v>
      </c>
      <c r="AA2830" s="234" t="s">
        <v>71</v>
      </c>
      <c r="AB2830" s="216">
        <v>46310</v>
      </c>
      <c r="AC2830" s="205"/>
      <c r="AD2830" s="230" t="s">
        <v>375</v>
      </c>
      <c r="AE2830" s="126" t="s">
        <v>75</v>
      </c>
      <c r="AF2830" s="127" t="s">
        <v>76</v>
      </c>
      <c r="AG2830" s="128" t="s">
        <v>15007</v>
      </c>
      <c r="AH2830" s="129"/>
      <c r="AI2830" s="129"/>
      <c r="AJ2830" s="126" t="s">
        <v>73</v>
      </c>
      <c r="AK2830" s="127"/>
      <c r="AL2830" s="129"/>
      <c r="AM2830" s="128"/>
      <c r="AN2830" s="129"/>
      <c r="AO2830" s="127" t="s">
        <v>79</v>
      </c>
      <c r="AP2830" s="129"/>
      <c r="AQ2830" s="183"/>
      <c r="AR2830" s="183"/>
      <c r="AS2830" s="183"/>
    </row>
    <row r="2831" spans="1:45" customFormat="1" ht="30" hidden="1" customHeight="1">
      <c r="A2831" s="204" t="s">
        <v>49</v>
      </c>
      <c r="B2831" s="200" t="s">
        <v>21617</v>
      </c>
      <c r="C2831" s="200" t="s">
        <v>21618</v>
      </c>
      <c r="D2831" s="200" t="s">
        <v>20992</v>
      </c>
      <c r="E2831" s="200" t="s">
        <v>21639</v>
      </c>
      <c r="F2831" s="206" t="s">
        <v>21652</v>
      </c>
      <c r="G2831" s="201" t="s">
        <v>21653</v>
      </c>
      <c r="H2831" s="205" t="s">
        <v>21654</v>
      </c>
      <c r="I2831" s="204" t="s">
        <v>21655</v>
      </c>
      <c r="J2831" s="207" t="s">
        <v>21656</v>
      </c>
      <c r="K2831" s="208" t="s">
        <v>21657</v>
      </c>
      <c r="L2831" s="200" t="s">
        <v>90</v>
      </c>
      <c r="M2831" s="205" t="s">
        <v>61</v>
      </c>
      <c r="N2831" s="205" t="s">
        <v>62</v>
      </c>
      <c r="O2831" s="205" t="s">
        <v>91</v>
      </c>
      <c r="P2831" s="205" t="s">
        <v>92</v>
      </c>
      <c r="Q2831" s="205" t="s">
        <v>65</v>
      </c>
      <c r="R2831" s="205" t="s">
        <v>21618</v>
      </c>
      <c r="S2831" s="205" t="s">
        <v>21639</v>
      </c>
      <c r="T2831" s="205" t="s">
        <v>93</v>
      </c>
      <c r="U2831" s="208" t="s">
        <v>21014</v>
      </c>
      <c r="V2831" s="205">
        <v>0.95</v>
      </c>
      <c r="W2831" s="205" t="s">
        <v>68</v>
      </c>
      <c r="X2831" s="205" t="s">
        <v>69</v>
      </c>
      <c r="Y2831" s="205" t="s">
        <v>70</v>
      </c>
      <c r="Z2831" s="205" t="s">
        <v>95</v>
      </c>
      <c r="AA2831" s="234" t="s">
        <v>71</v>
      </c>
      <c r="AB2831" s="216">
        <v>46310</v>
      </c>
      <c r="AC2831" s="205"/>
      <c r="AD2831" s="230" t="s">
        <v>72</v>
      </c>
      <c r="AE2831" s="126" t="s">
        <v>73</v>
      </c>
      <c r="AF2831" s="127" t="s">
        <v>74</v>
      </c>
      <c r="AG2831" s="128"/>
      <c r="AH2831" s="129"/>
      <c r="AI2831" s="129"/>
      <c r="AJ2831" s="126" t="s">
        <v>75</v>
      </c>
      <c r="AK2831" s="127" t="s">
        <v>76</v>
      </c>
      <c r="AL2831" s="129" t="s">
        <v>77</v>
      </c>
      <c r="AM2831" s="128" t="s">
        <v>21015</v>
      </c>
      <c r="AN2831" s="129"/>
      <c r="AO2831" s="127" t="s">
        <v>79</v>
      </c>
      <c r="AP2831" s="129"/>
      <c r="AQ2831" s="183"/>
      <c r="AR2831" s="183"/>
      <c r="AS2831" s="183"/>
    </row>
    <row r="2832" spans="1:45" customFormat="1" ht="30" hidden="1" customHeight="1">
      <c r="A2832" s="204" t="s">
        <v>49</v>
      </c>
      <c r="B2832" s="200" t="s">
        <v>21617</v>
      </c>
      <c r="C2832" s="200" t="s">
        <v>21618</v>
      </c>
      <c r="D2832" s="200" t="s">
        <v>20992</v>
      </c>
      <c r="E2832" s="200" t="s">
        <v>21639</v>
      </c>
      <c r="F2832" s="206" t="s">
        <v>21658</v>
      </c>
      <c r="G2832" s="201" t="s">
        <v>21659</v>
      </c>
      <c r="H2832" s="205" t="s">
        <v>21660</v>
      </c>
      <c r="I2832" s="204" t="s">
        <v>21661</v>
      </c>
      <c r="J2832" s="207" t="s">
        <v>21662</v>
      </c>
      <c r="K2832" s="208" t="s">
        <v>21663</v>
      </c>
      <c r="L2832" s="200" t="s">
        <v>60</v>
      </c>
      <c r="M2832" s="205" t="s">
        <v>61</v>
      </c>
      <c r="N2832" s="205" t="s">
        <v>62</v>
      </c>
      <c r="O2832" s="205" t="s">
        <v>91</v>
      </c>
      <c r="P2832" s="205" t="s">
        <v>92</v>
      </c>
      <c r="Q2832" s="205" t="s">
        <v>65</v>
      </c>
      <c r="R2832" s="205" t="s">
        <v>21618</v>
      </c>
      <c r="S2832" s="205" t="s">
        <v>21639</v>
      </c>
      <c r="T2832" s="205" t="s">
        <v>66</v>
      </c>
      <c r="U2832" s="208" t="s">
        <v>21022</v>
      </c>
      <c r="V2832" s="205">
        <v>1</v>
      </c>
      <c r="W2832" s="205" t="s">
        <v>68</v>
      </c>
      <c r="X2832" s="205" t="s">
        <v>69</v>
      </c>
      <c r="Y2832" s="205" t="s">
        <v>70</v>
      </c>
      <c r="Z2832" s="205" t="s">
        <v>647</v>
      </c>
      <c r="AA2832" s="234" t="s">
        <v>71</v>
      </c>
      <c r="AB2832" s="216">
        <v>46310</v>
      </c>
      <c r="AC2832" s="205"/>
      <c r="AD2832" s="230" t="s">
        <v>72</v>
      </c>
      <c r="AE2832" s="126" t="s">
        <v>73</v>
      </c>
      <c r="AF2832" s="127" t="s">
        <v>74</v>
      </c>
      <c r="AG2832" s="128"/>
      <c r="AH2832" s="129"/>
      <c r="AI2832" s="129"/>
      <c r="AJ2832" s="126" t="s">
        <v>75</v>
      </c>
      <c r="AK2832" s="127" t="s">
        <v>76</v>
      </c>
      <c r="AL2832" s="129" t="s">
        <v>77</v>
      </c>
      <c r="AM2832" s="128" t="s">
        <v>21664</v>
      </c>
      <c r="AN2832" s="129"/>
      <c r="AO2832" s="127" t="s">
        <v>79</v>
      </c>
      <c r="AP2832" s="129"/>
      <c r="AQ2832" s="183"/>
      <c r="AR2832" s="183"/>
      <c r="AS2832" s="183"/>
    </row>
    <row r="2833" spans="1:45" customFormat="1" ht="30" hidden="1" customHeight="1">
      <c r="A2833" s="204" t="s">
        <v>49</v>
      </c>
      <c r="B2833" s="200" t="s">
        <v>21617</v>
      </c>
      <c r="C2833" s="200" t="s">
        <v>21618</v>
      </c>
      <c r="D2833" s="200" t="s">
        <v>21665</v>
      </c>
      <c r="E2833" s="200" t="s">
        <v>21666</v>
      </c>
      <c r="F2833" s="206" t="s">
        <v>21667</v>
      </c>
      <c r="G2833" s="201" t="s">
        <v>21668</v>
      </c>
      <c r="H2833" s="205" t="s">
        <v>21669</v>
      </c>
      <c r="I2833" s="204" t="s">
        <v>21670</v>
      </c>
      <c r="J2833" s="207" t="s">
        <v>21671</v>
      </c>
      <c r="K2833" s="208" t="s">
        <v>21672</v>
      </c>
      <c r="L2833" s="200" t="s">
        <v>90</v>
      </c>
      <c r="M2833" s="205" t="s">
        <v>61</v>
      </c>
      <c r="N2833" s="205" t="s">
        <v>62</v>
      </c>
      <c r="O2833" s="205" t="s">
        <v>91</v>
      </c>
      <c r="P2833" s="205" t="s">
        <v>92</v>
      </c>
      <c r="Q2833" s="205" t="s">
        <v>65</v>
      </c>
      <c r="R2833" s="205" t="s">
        <v>21618</v>
      </c>
      <c r="S2833" s="205" t="s">
        <v>21666</v>
      </c>
      <c r="T2833" s="205" t="s">
        <v>93</v>
      </c>
      <c r="U2833" s="208" t="s">
        <v>21673</v>
      </c>
      <c r="V2833" s="205">
        <v>0.95</v>
      </c>
      <c r="W2833" s="205" t="s">
        <v>68</v>
      </c>
      <c r="X2833" s="205" t="s">
        <v>69</v>
      </c>
      <c r="Y2833" s="205" t="s">
        <v>70</v>
      </c>
      <c r="Z2833" s="205" t="s">
        <v>95</v>
      </c>
      <c r="AA2833" s="234" t="s">
        <v>71</v>
      </c>
      <c r="AB2833" s="216">
        <v>46310</v>
      </c>
      <c r="AC2833" s="205"/>
      <c r="AD2833" s="230" t="s">
        <v>72</v>
      </c>
      <c r="AE2833" s="126" t="s">
        <v>73</v>
      </c>
      <c r="AF2833" s="127" t="s">
        <v>74</v>
      </c>
      <c r="AG2833" s="128"/>
      <c r="AH2833" s="129"/>
      <c r="AI2833" s="129"/>
      <c r="AJ2833" s="126" t="s">
        <v>75</v>
      </c>
      <c r="AK2833" s="127" t="s">
        <v>76</v>
      </c>
      <c r="AL2833" s="129" t="s">
        <v>77</v>
      </c>
      <c r="AM2833" s="128" t="s">
        <v>21674</v>
      </c>
      <c r="AN2833" s="129"/>
      <c r="AO2833" s="127" t="s">
        <v>79</v>
      </c>
      <c r="AP2833" s="129"/>
      <c r="AQ2833" s="183"/>
      <c r="AR2833" s="183"/>
      <c r="AS2833" s="183"/>
    </row>
    <row r="2834" spans="1:45" customFormat="1" ht="30" hidden="1" customHeight="1">
      <c r="A2834" s="204" t="s">
        <v>49</v>
      </c>
      <c r="B2834" s="200" t="s">
        <v>21617</v>
      </c>
      <c r="C2834" s="200" t="s">
        <v>21618</v>
      </c>
      <c r="D2834" s="200" t="s">
        <v>21665</v>
      </c>
      <c r="E2834" s="200" t="s">
        <v>21666</v>
      </c>
      <c r="F2834" s="206" t="s">
        <v>21675</v>
      </c>
      <c r="G2834" s="201" t="s">
        <v>21676</v>
      </c>
      <c r="H2834" s="205" t="s">
        <v>21677</v>
      </c>
      <c r="I2834" s="204" t="s">
        <v>21678</v>
      </c>
      <c r="J2834" s="207" t="s">
        <v>21679</v>
      </c>
      <c r="K2834" s="208" t="s">
        <v>21680</v>
      </c>
      <c r="L2834" s="200" t="s">
        <v>60</v>
      </c>
      <c r="M2834" s="205" t="s">
        <v>61</v>
      </c>
      <c r="N2834" s="205" t="s">
        <v>62</v>
      </c>
      <c r="O2834" s="205" t="s">
        <v>91</v>
      </c>
      <c r="P2834" s="205" t="s">
        <v>92</v>
      </c>
      <c r="Q2834" s="205" t="s">
        <v>65</v>
      </c>
      <c r="R2834" s="205" t="s">
        <v>21618</v>
      </c>
      <c r="S2834" s="205" t="s">
        <v>21666</v>
      </c>
      <c r="T2834" s="205" t="s">
        <v>66</v>
      </c>
      <c r="U2834" s="208" t="s">
        <v>21681</v>
      </c>
      <c r="V2834" s="205">
        <v>1</v>
      </c>
      <c r="W2834" s="205" t="s">
        <v>68</v>
      </c>
      <c r="X2834" s="205" t="s">
        <v>69</v>
      </c>
      <c r="Y2834" s="205" t="s">
        <v>70</v>
      </c>
      <c r="Z2834" s="205" t="s">
        <v>647</v>
      </c>
      <c r="AA2834" s="234" t="s">
        <v>71</v>
      </c>
      <c r="AB2834" s="216">
        <v>46310</v>
      </c>
      <c r="AC2834" s="205"/>
      <c r="AD2834" s="230" t="s">
        <v>72</v>
      </c>
      <c r="AE2834" s="126" t="s">
        <v>73</v>
      </c>
      <c r="AF2834" s="127" t="s">
        <v>74</v>
      </c>
      <c r="AG2834" s="128"/>
      <c r="AH2834" s="129"/>
      <c r="AI2834" s="129"/>
      <c r="AJ2834" s="126" t="s">
        <v>75</v>
      </c>
      <c r="AK2834" s="127" t="s">
        <v>76</v>
      </c>
      <c r="AL2834" s="129" t="s">
        <v>77</v>
      </c>
      <c r="AM2834" s="128" t="s">
        <v>21682</v>
      </c>
      <c r="AN2834" s="129"/>
      <c r="AO2834" s="127" t="s">
        <v>79</v>
      </c>
      <c r="AP2834" s="129"/>
      <c r="AQ2834" s="183"/>
      <c r="AR2834" s="183"/>
      <c r="AS2834" s="183"/>
    </row>
    <row r="2835" spans="1:45" customFormat="1" ht="30" hidden="1" customHeight="1">
      <c r="A2835" s="204" t="s">
        <v>49</v>
      </c>
      <c r="B2835" s="200" t="s">
        <v>21617</v>
      </c>
      <c r="C2835" s="200" t="s">
        <v>21618</v>
      </c>
      <c r="D2835" s="200" t="s">
        <v>21665</v>
      </c>
      <c r="E2835" s="200" t="s">
        <v>21666</v>
      </c>
      <c r="F2835" s="206" t="s">
        <v>21683</v>
      </c>
      <c r="G2835" s="201" t="s">
        <v>21684</v>
      </c>
      <c r="H2835" s="205" t="s">
        <v>21685</v>
      </c>
      <c r="I2835" s="204" t="s">
        <v>21686</v>
      </c>
      <c r="J2835" s="207" t="s">
        <v>21687</v>
      </c>
      <c r="K2835" s="208" t="s">
        <v>21688</v>
      </c>
      <c r="L2835" s="200" t="s">
        <v>60</v>
      </c>
      <c r="M2835" s="205" t="s">
        <v>61</v>
      </c>
      <c r="N2835" s="205" t="s">
        <v>62</v>
      </c>
      <c r="O2835" s="205" t="s">
        <v>91</v>
      </c>
      <c r="P2835" s="205" t="s">
        <v>92</v>
      </c>
      <c r="Q2835" s="205" t="s">
        <v>65</v>
      </c>
      <c r="R2835" s="205" t="s">
        <v>21618</v>
      </c>
      <c r="S2835" s="205" t="s">
        <v>21666</v>
      </c>
      <c r="T2835" s="205" t="s">
        <v>66</v>
      </c>
      <c r="U2835" s="208" t="s">
        <v>21689</v>
      </c>
      <c r="V2835" s="205">
        <v>1</v>
      </c>
      <c r="W2835" s="205" t="s">
        <v>68</v>
      </c>
      <c r="X2835" s="205" t="s">
        <v>69</v>
      </c>
      <c r="Y2835" s="205" t="s">
        <v>70</v>
      </c>
      <c r="Z2835" s="205" t="s">
        <v>21617</v>
      </c>
      <c r="AA2835" s="234" t="s">
        <v>71</v>
      </c>
      <c r="AB2835" s="216">
        <v>46310</v>
      </c>
      <c r="AC2835" s="205"/>
      <c r="AD2835" s="230" t="s">
        <v>72</v>
      </c>
      <c r="AE2835" s="126" t="s">
        <v>73</v>
      </c>
      <c r="AF2835" s="127" t="s">
        <v>74</v>
      </c>
      <c r="AG2835" s="128"/>
      <c r="AH2835" s="129"/>
      <c r="AI2835" s="129"/>
      <c r="AJ2835" s="126" t="s">
        <v>75</v>
      </c>
      <c r="AK2835" s="127" t="s">
        <v>76</v>
      </c>
      <c r="AL2835" s="129" t="s">
        <v>77</v>
      </c>
      <c r="AM2835" s="128" t="s">
        <v>21690</v>
      </c>
      <c r="AN2835" s="129"/>
      <c r="AO2835" s="127" t="s">
        <v>79</v>
      </c>
      <c r="AP2835" s="129"/>
      <c r="AQ2835" s="183"/>
      <c r="AR2835" s="183"/>
      <c r="AS2835" s="183"/>
    </row>
    <row r="2836" spans="1:45" customFormat="1" ht="30" hidden="1" customHeight="1">
      <c r="A2836" s="204" t="s">
        <v>49</v>
      </c>
      <c r="B2836" s="200" t="s">
        <v>21617</v>
      </c>
      <c r="C2836" s="200" t="s">
        <v>21618</v>
      </c>
      <c r="D2836" s="200" t="s">
        <v>21665</v>
      </c>
      <c r="E2836" s="200" t="s">
        <v>21666</v>
      </c>
      <c r="F2836" s="206" t="s">
        <v>21691</v>
      </c>
      <c r="G2836" s="201" t="s">
        <v>21692</v>
      </c>
      <c r="H2836" s="205" t="s">
        <v>21693</v>
      </c>
      <c r="I2836" s="204" t="s">
        <v>21694</v>
      </c>
      <c r="J2836" s="207" t="s">
        <v>21695</v>
      </c>
      <c r="K2836" s="208" t="s">
        <v>21696</v>
      </c>
      <c r="L2836" s="200" t="s">
        <v>60</v>
      </c>
      <c r="M2836" s="205" t="s">
        <v>61</v>
      </c>
      <c r="N2836" s="205" t="s">
        <v>62</v>
      </c>
      <c r="O2836" s="205" t="s">
        <v>91</v>
      </c>
      <c r="P2836" s="205" t="s">
        <v>92</v>
      </c>
      <c r="Q2836" s="205" t="s">
        <v>65</v>
      </c>
      <c r="R2836" s="205" t="s">
        <v>21618</v>
      </c>
      <c r="S2836" s="205" t="s">
        <v>21666</v>
      </c>
      <c r="T2836" s="205" t="s">
        <v>66</v>
      </c>
      <c r="U2836" s="208" t="s">
        <v>21697</v>
      </c>
      <c r="V2836" s="205">
        <v>1</v>
      </c>
      <c r="W2836" s="205" t="s">
        <v>68</v>
      </c>
      <c r="X2836" s="205" t="s">
        <v>69</v>
      </c>
      <c r="Y2836" s="205" t="s">
        <v>70</v>
      </c>
      <c r="Z2836" s="205" t="s">
        <v>21617</v>
      </c>
      <c r="AA2836" s="234" t="s">
        <v>71</v>
      </c>
      <c r="AB2836" s="216">
        <v>46310</v>
      </c>
      <c r="AC2836" s="205"/>
      <c r="AD2836" s="230" t="s">
        <v>72</v>
      </c>
      <c r="AE2836" s="126" t="s">
        <v>73</v>
      </c>
      <c r="AF2836" s="127" t="s">
        <v>74</v>
      </c>
      <c r="AG2836" s="128"/>
      <c r="AH2836" s="129"/>
      <c r="AI2836" s="129"/>
      <c r="AJ2836" s="126" t="s">
        <v>75</v>
      </c>
      <c r="AK2836" s="127" t="s">
        <v>76</v>
      </c>
      <c r="AL2836" s="129" t="s">
        <v>77</v>
      </c>
      <c r="AM2836" s="128" t="s">
        <v>21698</v>
      </c>
      <c r="AN2836" s="129"/>
      <c r="AO2836" s="127" t="s">
        <v>79</v>
      </c>
      <c r="AP2836" s="129"/>
      <c r="AQ2836" s="183"/>
      <c r="AR2836" s="183"/>
      <c r="AS2836" s="183"/>
    </row>
    <row r="2837" spans="1:45" customFormat="1" ht="30" hidden="1" customHeight="1">
      <c r="A2837" s="204" t="s">
        <v>49</v>
      </c>
      <c r="B2837" s="200" t="s">
        <v>21617</v>
      </c>
      <c r="C2837" s="200" t="s">
        <v>21618</v>
      </c>
      <c r="D2837" s="200" t="s">
        <v>21699</v>
      </c>
      <c r="E2837" s="200" t="s">
        <v>21700</v>
      </c>
      <c r="F2837" s="206" t="s">
        <v>21701</v>
      </c>
      <c r="G2837" s="201" t="s">
        <v>21702</v>
      </c>
      <c r="H2837" s="205" t="s">
        <v>21703</v>
      </c>
      <c r="I2837" s="204" t="s">
        <v>21704</v>
      </c>
      <c r="J2837" s="207" t="s">
        <v>21705</v>
      </c>
      <c r="K2837" s="208" t="s">
        <v>21706</v>
      </c>
      <c r="L2837" s="200" t="s">
        <v>90</v>
      </c>
      <c r="M2837" s="205" t="s">
        <v>61</v>
      </c>
      <c r="N2837" s="205" t="s">
        <v>62</v>
      </c>
      <c r="O2837" s="205" t="s">
        <v>91</v>
      </c>
      <c r="P2837" s="205" t="s">
        <v>92</v>
      </c>
      <c r="Q2837" s="205" t="s">
        <v>65</v>
      </c>
      <c r="R2837" s="205" t="s">
        <v>21618</v>
      </c>
      <c r="S2837" s="205" t="s">
        <v>21700</v>
      </c>
      <c r="T2837" s="205" t="s">
        <v>93</v>
      </c>
      <c r="U2837" s="208" t="s">
        <v>21707</v>
      </c>
      <c r="V2837" s="205">
        <v>0.95</v>
      </c>
      <c r="W2837" s="205" t="s">
        <v>68</v>
      </c>
      <c r="X2837" s="205" t="s">
        <v>69</v>
      </c>
      <c r="Y2837" s="205" t="s">
        <v>70</v>
      </c>
      <c r="Z2837" s="205" t="s">
        <v>95</v>
      </c>
      <c r="AA2837" s="234" t="s">
        <v>71</v>
      </c>
      <c r="AB2837" s="216">
        <v>46310</v>
      </c>
      <c r="AC2837" s="205"/>
      <c r="AD2837" s="230" t="s">
        <v>72</v>
      </c>
      <c r="AE2837" s="126" t="s">
        <v>73</v>
      </c>
      <c r="AF2837" s="127" t="s">
        <v>74</v>
      </c>
      <c r="AG2837" s="128"/>
      <c r="AH2837" s="129"/>
      <c r="AI2837" s="129"/>
      <c r="AJ2837" s="126" t="s">
        <v>75</v>
      </c>
      <c r="AK2837" s="127" t="s">
        <v>76</v>
      </c>
      <c r="AL2837" s="129" t="s">
        <v>77</v>
      </c>
      <c r="AM2837" s="128" t="s">
        <v>21708</v>
      </c>
      <c r="AN2837" s="129"/>
      <c r="AO2837" s="127" t="s">
        <v>79</v>
      </c>
      <c r="AP2837" s="129"/>
      <c r="AQ2837" s="183"/>
      <c r="AR2837" s="183"/>
      <c r="AS2837" s="183"/>
    </row>
    <row r="2838" spans="1:45" customFormat="1" ht="30" hidden="1" customHeight="1">
      <c r="A2838" s="204" t="s">
        <v>49</v>
      </c>
      <c r="B2838" s="200" t="s">
        <v>21617</v>
      </c>
      <c r="C2838" s="200" t="s">
        <v>21618</v>
      </c>
      <c r="D2838" s="200" t="s">
        <v>21699</v>
      </c>
      <c r="E2838" s="200" t="s">
        <v>21700</v>
      </c>
      <c r="F2838" s="206" t="s">
        <v>21709</v>
      </c>
      <c r="G2838" s="201" t="s">
        <v>21710</v>
      </c>
      <c r="H2838" s="205" t="s">
        <v>21711</v>
      </c>
      <c r="I2838" s="204" t="s">
        <v>21712</v>
      </c>
      <c r="J2838" s="207" t="s">
        <v>21713</v>
      </c>
      <c r="K2838" s="208" t="s">
        <v>21714</v>
      </c>
      <c r="L2838" s="200" t="s">
        <v>60</v>
      </c>
      <c r="M2838" s="205" t="s">
        <v>61</v>
      </c>
      <c r="N2838" s="205" t="s">
        <v>62</v>
      </c>
      <c r="O2838" s="205" t="s">
        <v>91</v>
      </c>
      <c r="P2838" s="205" t="s">
        <v>92</v>
      </c>
      <c r="Q2838" s="205" t="s">
        <v>65</v>
      </c>
      <c r="R2838" s="205" t="s">
        <v>21618</v>
      </c>
      <c r="S2838" s="205" t="s">
        <v>21700</v>
      </c>
      <c r="T2838" s="205" t="s">
        <v>66</v>
      </c>
      <c r="U2838" s="208" t="s">
        <v>21715</v>
      </c>
      <c r="V2838" s="205">
        <v>1</v>
      </c>
      <c r="W2838" s="205" t="s">
        <v>68</v>
      </c>
      <c r="X2838" s="205" t="s">
        <v>69</v>
      </c>
      <c r="Y2838" s="205" t="s">
        <v>70</v>
      </c>
      <c r="Z2838" s="205" t="s">
        <v>647</v>
      </c>
      <c r="AA2838" s="234" t="s">
        <v>71</v>
      </c>
      <c r="AB2838" s="216">
        <v>46310</v>
      </c>
      <c r="AC2838" s="205"/>
      <c r="AD2838" s="230" t="s">
        <v>72</v>
      </c>
      <c r="AE2838" s="126" t="s">
        <v>73</v>
      </c>
      <c r="AF2838" s="127" t="s">
        <v>74</v>
      </c>
      <c r="AG2838" s="128"/>
      <c r="AH2838" s="129"/>
      <c r="AI2838" s="129"/>
      <c r="AJ2838" s="126" t="s">
        <v>75</v>
      </c>
      <c r="AK2838" s="127" t="s">
        <v>76</v>
      </c>
      <c r="AL2838" s="129" t="s">
        <v>77</v>
      </c>
      <c r="AM2838" s="128" t="s">
        <v>21716</v>
      </c>
      <c r="AN2838" s="129"/>
      <c r="AO2838" s="127" t="s">
        <v>79</v>
      </c>
      <c r="AP2838" s="129"/>
      <c r="AQ2838" s="183"/>
      <c r="AR2838" s="183"/>
      <c r="AS2838" s="183"/>
    </row>
    <row r="2839" spans="1:45" customFormat="1" ht="30" hidden="1" customHeight="1">
      <c r="A2839" s="204" t="s">
        <v>49</v>
      </c>
      <c r="B2839" s="200" t="s">
        <v>21617</v>
      </c>
      <c r="C2839" s="200" t="s">
        <v>21618</v>
      </c>
      <c r="D2839" s="200" t="s">
        <v>21699</v>
      </c>
      <c r="E2839" s="200" t="s">
        <v>21700</v>
      </c>
      <c r="F2839" s="206" t="s">
        <v>21717</v>
      </c>
      <c r="G2839" s="201" t="s">
        <v>21718</v>
      </c>
      <c r="H2839" s="205" t="s">
        <v>21719</v>
      </c>
      <c r="I2839" s="204" t="s">
        <v>21720</v>
      </c>
      <c r="J2839" s="207" t="s">
        <v>21721</v>
      </c>
      <c r="K2839" s="208" t="s">
        <v>21722</v>
      </c>
      <c r="L2839" s="200" t="s">
        <v>60</v>
      </c>
      <c r="M2839" s="205" t="s">
        <v>61</v>
      </c>
      <c r="N2839" s="205" t="s">
        <v>62</v>
      </c>
      <c r="O2839" s="205" t="s">
        <v>91</v>
      </c>
      <c r="P2839" s="205" t="s">
        <v>92</v>
      </c>
      <c r="Q2839" s="205" t="s">
        <v>65</v>
      </c>
      <c r="R2839" s="205" t="s">
        <v>21618</v>
      </c>
      <c r="S2839" s="205" t="s">
        <v>21700</v>
      </c>
      <c r="T2839" s="205" t="s">
        <v>66</v>
      </c>
      <c r="U2839" s="208" t="s">
        <v>21723</v>
      </c>
      <c r="V2839" s="205">
        <v>1</v>
      </c>
      <c r="W2839" s="205" t="s">
        <v>68</v>
      </c>
      <c r="X2839" s="205" t="s">
        <v>69</v>
      </c>
      <c r="Y2839" s="205" t="s">
        <v>70</v>
      </c>
      <c r="Z2839" s="205" t="s">
        <v>21617</v>
      </c>
      <c r="AA2839" s="234" t="s">
        <v>71</v>
      </c>
      <c r="AB2839" s="216">
        <v>46310</v>
      </c>
      <c r="AC2839" s="205"/>
      <c r="AD2839" s="230" t="s">
        <v>72</v>
      </c>
      <c r="AE2839" s="126" t="s">
        <v>73</v>
      </c>
      <c r="AF2839" s="127" t="s">
        <v>74</v>
      </c>
      <c r="AG2839" s="128"/>
      <c r="AH2839" s="129"/>
      <c r="AI2839" s="129"/>
      <c r="AJ2839" s="126" t="s">
        <v>75</v>
      </c>
      <c r="AK2839" s="127" t="s">
        <v>76</v>
      </c>
      <c r="AL2839" s="129" t="s">
        <v>77</v>
      </c>
      <c r="AM2839" s="128" t="s">
        <v>21724</v>
      </c>
      <c r="AN2839" s="129"/>
      <c r="AO2839" s="127" t="s">
        <v>79</v>
      </c>
      <c r="AP2839" s="129"/>
      <c r="AQ2839" s="183"/>
      <c r="AR2839" s="183"/>
      <c r="AS2839" s="183"/>
    </row>
    <row r="2840" spans="1:45" customFormat="1" ht="30" hidden="1" customHeight="1">
      <c r="A2840" s="204" t="s">
        <v>49</v>
      </c>
      <c r="B2840" s="200" t="s">
        <v>21617</v>
      </c>
      <c r="C2840" s="200" t="s">
        <v>21618</v>
      </c>
      <c r="D2840" s="200" t="s">
        <v>21699</v>
      </c>
      <c r="E2840" s="200" t="s">
        <v>21700</v>
      </c>
      <c r="F2840" s="206" t="s">
        <v>21725</v>
      </c>
      <c r="G2840" s="201" t="s">
        <v>21726</v>
      </c>
      <c r="H2840" s="205" t="s">
        <v>21727</v>
      </c>
      <c r="I2840" s="204" t="s">
        <v>21728</v>
      </c>
      <c r="J2840" s="207" t="s">
        <v>21729</v>
      </c>
      <c r="K2840" s="208" t="s">
        <v>21730</v>
      </c>
      <c r="L2840" s="200" t="s">
        <v>60</v>
      </c>
      <c r="M2840" s="205" t="s">
        <v>61</v>
      </c>
      <c r="N2840" s="205" t="s">
        <v>62</v>
      </c>
      <c r="O2840" s="205" t="s">
        <v>91</v>
      </c>
      <c r="P2840" s="205" t="s">
        <v>92</v>
      </c>
      <c r="Q2840" s="205" t="s">
        <v>65</v>
      </c>
      <c r="R2840" s="205" t="s">
        <v>21618</v>
      </c>
      <c r="S2840" s="205" t="s">
        <v>21700</v>
      </c>
      <c r="T2840" s="205" t="s">
        <v>66</v>
      </c>
      <c r="U2840" s="208" t="s">
        <v>21731</v>
      </c>
      <c r="V2840" s="205">
        <v>1</v>
      </c>
      <c r="W2840" s="205" t="s">
        <v>68</v>
      </c>
      <c r="X2840" s="205" t="s">
        <v>69</v>
      </c>
      <c r="Y2840" s="205" t="s">
        <v>70</v>
      </c>
      <c r="Z2840" s="205" t="s">
        <v>21617</v>
      </c>
      <c r="AA2840" s="234" t="s">
        <v>71</v>
      </c>
      <c r="AB2840" s="216">
        <v>46310</v>
      </c>
      <c r="AC2840" s="205"/>
      <c r="AD2840" s="230" t="s">
        <v>72</v>
      </c>
      <c r="AE2840" s="126" t="s">
        <v>73</v>
      </c>
      <c r="AF2840" s="127" t="s">
        <v>74</v>
      </c>
      <c r="AG2840" s="128"/>
      <c r="AH2840" s="129"/>
      <c r="AI2840" s="129"/>
      <c r="AJ2840" s="126" t="s">
        <v>75</v>
      </c>
      <c r="AK2840" s="127" t="s">
        <v>76</v>
      </c>
      <c r="AL2840" s="129" t="s">
        <v>77</v>
      </c>
      <c r="AM2840" s="128" t="s">
        <v>21732</v>
      </c>
      <c r="AN2840" s="129"/>
      <c r="AO2840" s="127" t="s">
        <v>79</v>
      </c>
      <c r="AP2840" s="129"/>
      <c r="AQ2840" s="183"/>
      <c r="AR2840" s="183"/>
      <c r="AS2840" s="183"/>
    </row>
    <row r="2841" spans="1:45" customFormat="1" ht="30" hidden="1" customHeight="1">
      <c r="A2841" s="204" t="s">
        <v>49</v>
      </c>
      <c r="B2841" s="200" t="s">
        <v>21733</v>
      </c>
      <c r="C2841" s="200" t="s">
        <v>21734</v>
      </c>
      <c r="D2841" s="200" t="s">
        <v>21735</v>
      </c>
      <c r="E2841" s="200" t="s">
        <v>21736</v>
      </c>
      <c r="F2841" s="206" t="s">
        <v>21737</v>
      </c>
      <c r="G2841" s="201" t="s">
        <v>21738</v>
      </c>
      <c r="H2841" s="205" t="s">
        <v>21739</v>
      </c>
      <c r="I2841" s="204" t="s">
        <v>21740</v>
      </c>
      <c r="J2841" s="207" t="s">
        <v>21741</v>
      </c>
      <c r="K2841" s="208" t="s">
        <v>21742</v>
      </c>
      <c r="L2841" s="200" t="s">
        <v>60</v>
      </c>
      <c r="M2841" s="205" t="s">
        <v>61</v>
      </c>
      <c r="N2841" s="205" t="s">
        <v>62</v>
      </c>
      <c r="O2841" s="205" t="s">
        <v>91</v>
      </c>
      <c r="P2841" s="205" t="s">
        <v>92</v>
      </c>
      <c r="Q2841" s="205" t="s">
        <v>65</v>
      </c>
      <c r="R2841" s="205" t="s">
        <v>21734</v>
      </c>
      <c r="S2841" s="205" t="s">
        <v>21736</v>
      </c>
      <c r="T2841" s="205" t="s">
        <v>66</v>
      </c>
      <c r="U2841" s="208" t="s">
        <v>21743</v>
      </c>
      <c r="V2841" s="205" t="s">
        <v>647</v>
      </c>
      <c r="W2841" s="205" t="s">
        <v>68</v>
      </c>
      <c r="X2841" s="205" t="s">
        <v>69</v>
      </c>
      <c r="Y2841" s="205" t="s">
        <v>70</v>
      </c>
      <c r="Z2841" s="205" t="s">
        <v>647</v>
      </c>
      <c r="AA2841" s="234" t="s">
        <v>71</v>
      </c>
      <c r="AB2841" s="216">
        <v>46310</v>
      </c>
      <c r="AC2841" s="205"/>
      <c r="AD2841" s="230" t="s">
        <v>375</v>
      </c>
      <c r="AE2841" s="126" t="s">
        <v>75</v>
      </c>
      <c r="AF2841" s="127" t="s">
        <v>76</v>
      </c>
      <c r="AG2841" s="128" t="s">
        <v>15144</v>
      </c>
      <c r="AH2841" s="129"/>
      <c r="AI2841" s="129"/>
      <c r="AJ2841" s="126" t="s">
        <v>73</v>
      </c>
      <c r="AK2841" s="127"/>
      <c r="AL2841" s="129"/>
      <c r="AM2841" s="128"/>
      <c r="AN2841" s="129"/>
      <c r="AO2841" s="127" t="s">
        <v>79</v>
      </c>
      <c r="AP2841" s="129"/>
      <c r="AQ2841" s="183"/>
      <c r="AR2841" s="183"/>
      <c r="AS2841" s="183"/>
    </row>
    <row r="2842" spans="1:45" customFormat="1" ht="30" hidden="1" customHeight="1">
      <c r="A2842" s="204" t="s">
        <v>49</v>
      </c>
      <c r="B2842" s="200" t="s">
        <v>21733</v>
      </c>
      <c r="C2842" s="200" t="s">
        <v>21734</v>
      </c>
      <c r="D2842" s="200" t="s">
        <v>21735</v>
      </c>
      <c r="E2842" s="200" t="s">
        <v>21736</v>
      </c>
      <c r="F2842" s="206" t="s">
        <v>21744</v>
      </c>
      <c r="G2842" s="201" t="s">
        <v>21745</v>
      </c>
      <c r="H2842" s="205" t="s">
        <v>21746</v>
      </c>
      <c r="I2842" s="204" t="s">
        <v>21747</v>
      </c>
      <c r="J2842" s="207" t="s">
        <v>21748</v>
      </c>
      <c r="K2842" s="208" t="s">
        <v>21749</v>
      </c>
      <c r="L2842" s="200" t="s">
        <v>90</v>
      </c>
      <c r="M2842" s="205" t="s">
        <v>61</v>
      </c>
      <c r="N2842" s="205" t="s">
        <v>62</v>
      </c>
      <c r="O2842" s="205" t="s">
        <v>91</v>
      </c>
      <c r="P2842" s="205" t="s">
        <v>92</v>
      </c>
      <c r="Q2842" s="205" t="s">
        <v>65</v>
      </c>
      <c r="R2842" s="205" t="s">
        <v>21734</v>
      </c>
      <c r="S2842" s="205" t="s">
        <v>21736</v>
      </c>
      <c r="T2842" s="205" t="s">
        <v>93</v>
      </c>
      <c r="U2842" s="208" t="s">
        <v>21750</v>
      </c>
      <c r="V2842" s="205">
        <v>0.95</v>
      </c>
      <c r="W2842" s="205" t="s">
        <v>68</v>
      </c>
      <c r="X2842" s="205" t="s">
        <v>69</v>
      </c>
      <c r="Y2842" s="205" t="s">
        <v>70</v>
      </c>
      <c r="Z2842" s="205" t="s">
        <v>95</v>
      </c>
      <c r="AA2842" s="234" t="s">
        <v>71</v>
      </c>
      <c r="AB2842" s="216">
        <v>46310</v>
      </c>
      <c r="AC2842" s="205"/>
      <c r="AD2842" s="230" t="s">
        <v>72</v>
      </c>
      <c r="AE2842" s="126" t="s">
        <v>73</v>
      </c>
      <c r="AF2842" s="127" t="s">
        <v>74</v>
      </c>
      <c r="AG2842" s="128"/>
      <c r="AH2842" s="129"/>
      <c r="AI2842" s="129"/>
      <c r="AJ2842" s="126" t="s">
        <v>75</v>
      </c>
      <c r="AK2842" s="127" t="s">
        <v>76</v>
      </c>
      <c r="AL2842" s="129" t="s">
        <v>77</v>
      </c>
      <c r="AM2842" s="128" t="s">
        <v>21751</v>
      </c>
      <c r="AN2842" s="129"/>
      <c r="AO2842" s="127" t="s">
        <v>79</v>
      </c>
      <c r="AP2842" s="129"/>
      <c r="AQ2842" s="183"/>
      <c r="AR2842" s="183"/>
      <c r="AS2842" s="183"/>
    </row>
    <row r="2843" spans="1:45" customFormat="1" ht="30" hidden="1" customHeight="1">
      <c r="A2843" s="204" t="s">
        <v>49</v>
      </c>
      <c r="B2843" s="200" t="s">
        <v>21733</v>
      </c>
      <c r="C2843" s="200" t="s">
        <v>21734</v>
      </c>
      <c r="D2843" s="200" t="s">
        <v>21735</v>
      </c>
      <c r="E2843" s="200" t="s">
        <v>21736</v>
      </c>
      <c r="F2843" s="206" t="s">
        <v>21752</v>
      </c>
      <c r="G2843" s="201" t="s">
        <v>21753</v>
      </c>
      <c r="H2843" s="205" t="s">
        <v>21754</v>
      </c>
      <c r="I2843" s="204" t="s">
        <v>21755</v>
      </c>
      <c r="J2843" s="207" t="s">
        <v>21756</v>
      </c>
      <c r="K2843" s="208" t="s">
        <v>21757</v>
      </c>
      <c r="L2843" s="200" t="s">
        <v>60</v>
      </c>
      <c r="M2843" s="205" t="s">
        <v>61</v>
      </c>
      <c r="N2843" s="205" t="s">
        <v>62</v>
      </c>
      <c r="O2843" s="205" t="s">
        <v>91</v>
      </c>
      <c r="P2843" s="205" t="s">
        <v>92</v>
      </c>
      <c r="Q2843" s="205" t="s">
        <v>65</v>
      </c>
      <c r="R2843" s="205" t="s">
        <v>21734</v>
      </c>
      <c r="S2843" s="205" t="s">
        <v>21736</v>
      </c>
      <c r="T2843" s="205" t="s">
        <v>66</v>
      </c>
      <c r="U2843" s="208" t="s">
        <v>21758</v>
      </c>
      <c r="V2843" s="205">
        <v>1</v>
      </c>
      <c r="W2843" s="205" t="s">
        <v>68</v>
      </c>
      <c r="X2843" s="205" t="s">
        <v>69</v>
      </c>
      <c r="Y2843" s="205" t="s">
        <v>70</v>
      </c>
      <c r="Z2843" s="205" t="s">
        <v>647</v>
      </c>
      <c r="AA2843" s="234" t="s">
        <v>71</v>
      </c>
      <c r="AB2843" s="216">
        <v>46310</v>
      </c>
      <c r="AC2843" s="205"/>
      <c r="AD2843" s="230" t="s">
        <v>72</v>
      </c>
      <c r="AE2843" s="126" t="s">
        <v>73</v>
      </c>
      <c r="AF2843" s="127" t="s">
        <v>74</v>
      </c>
      <c r="AG2843" s="128"/>
      <c r="AH2843" s="129"/>
      <c r="AI2843" s="129"/>
      <c r="AJ2843" s="126" t="s">
        <v>75</v>
      </c>
      <c r="AK2843" s="127" t="s">
        <v>76</v>
      </c>
      <c r="AL2843" s="129" t="s">
        <v>77</v>
      </c>
      <c r="AM2843" s="128" t="s">
        <v>21759</v>
      </c>
      <c r="AN2843" s="129"/>
      <c r="AO2843" s="127" t="s">
        <v>79</v>
      </c>
      <c r="AP2843" s="129"/>
      <c r="AQ2843" s="183"/>
      <c r="AR2843" s="183"/>
      <c r="AS2843" s="183"/>
    </row>
    <row r="2844" spans="1:45" customFormat="1" ht="30" hidden="1" customHeight="1">
      <c r="A2844" s="204" t="s">
        <v>49</v>
      </c>
      <c r="B2844" s="200" t="s">
        <v>21733</v>
      </c>
      <c r="C2844" s="200" t="s">
        <v>21734</v>
      </c>
      <c r="D2844" s="200" t="s">
        <v>21735</v>
      </c>
      <c r="E2844" s="200" t="s">
        <v>21736</v>
      </c>
      <c r="F2844" s="206" t="s">
        <v>21760</v>
      </c>
      <c r="G2844" s="201" t="s">
        <v>21761</v>
      </c>
      <c r="H2844" s="205" t="s">
        <v>21762</v>
      </c>
      <c r="I2844" s="204" t="s">
        <v>21763</v>
      </c>
      <c r="J2844" s="207" t="s">
        <v>21764</v>
      </c>
      <c r="K2844" s="208" t="s">
        <v>21765</v>
      </c>
      <c r="L2844" s="200" t="s">
        <v>60</v>
      </c>
      <c r="M2844" s="205" t="s">
        <v>61</v>
      </c>
      <c r="N2844" s="205" t="s">
        <v>62</v>
      </c>
      <c r="O2844" s="205" t="s">
        <v>91</v>
      </c>
      <c r="P2844" s="205" t="s">
        <v>92</v>
      </c>
      <c r="Q2844" s="205" t="s">
        <v>65</v>
      </c>
      <c r="R2844" s="205" t="s">
        <v>21734</v>
      </c>
      <c r="S2844" s="205" t="s">
        <v>21736</v>
      </c>
      <c r="T2844" s="205" t="s">
        <v>66</v>
      </c>
      <c r="U2844" s="208" t="s">
        <v>21766</v>
      </c>
      <c r="V2844" s="205">
        <v>1</v>
      </c>
      <c r="W2844" s="205" t="s">
        <v>68</v>
      </c>
      <c r="X2844" s="205" t="s">
        <v>69</v>
      </c>
      <c r="Y2844" s="205" t="s">
        <v>70</v>
      </c>
      <c r="Z2844" s="205" t="s">
        <v>21733</v>
      </c>
      <c r="AA2844" s="234" t="s">
        <v>71</v>
      </c>
      <c r="AB2844" s="216">
        <v>46310</v>
      </c>
      <c r="AC2844" s="205"/>
      <c r="AD2844" s="230" t="s">
        <v>72</v>
      </c>
      <c r="AE2844" s="126" t="s">
        <v>73</v>
      </c>
      <c r="AF2844" s="127" t="s">
        <v>74</v>
      </c>
      <c r="AG2844" s="128"/>
      <c r="AH2844" s="129"/>
      <c r="AI2844" s="129"/>
      <c r="AJ2844" s="126" t="s">
        <v>75</v>
      </c>
      <c r="AK2844" s="127" t="s">
        <v>76</v>
      </c>
      <c r="AL2844" s="129" t="s">
        <v>77</v>
      </c>
      <c r="AM2844" s="128" t="s">
        <v>21767</v>
      </c>
      <c r="AN2844" s="129"/>
      <c r="AO2844" s="127" t="s">
        <v>79</v>
      </c>
      <c r="AP2844" s="129"/>
      <c r="AQ2844" s="183"/>
      <c r="AR2844" s="183"/>
      <c r="AS2844" s="183"/>
    </row>
    <row r="2845" spans="1:45" customFormat="1" ht="30" hidden="1" customHeight="1">
      <c r="A2845" s="204" t="s">
        <v>49</v>
      </c>
      <c r="B2845" s="200" t="s">
        <v>21733</v>
      </c>
      <c r="C2845" s="200" t="s">
        <v>21734</v>
      </c>
      <c r="D2845" s="200" t="s">
        <v>21735</v>
      </c>
      <c r="E2845" s="200" t="s">
        <v>21736</v>
      </c>
      <c r="F2845" s="206" t="s">
        <v>21768</v>
      </c>
      <c r="G2845" s="201" t="s">
        <v>21769</v>
      </c>
      <c r="H2845" s="205" t="s">
        <v>21770</v>
      </c>
      <c r="I2845" s="204" t="s">
        <v>21771</v>
      </c>
      <c r="J2845" s="207" t="s">
        <v>21772</v>
      </c>
      <c r="K2845" s="208" t="s">
        <v>21773</v>
      </c>
      <c r="L2845" s="200" t="s">
        <v>60</v>
      </c>
      <c r="M2845" s="205" t="s">
        <v>61</v>
      </c>
      <c r="N2845" s="205" t="s">
        <v>62</v>
      </c>
      <c r="O2845" s="205" t="s">
        <v>91</v>
      </c>
      <c r="P2845" s="205" t="s">
        <v>92</v>
      </c>
      <c r="Q2845" s="205" t="s">
        <v>65</v>
      </c>
      <c r="R2845" s="205" t="s">
        <v>21734</v>
      </c>
      <c r="S2845" s="205" t="s">
        <v>21736</v>
      </c>
      <c r="T2845" s="205" t="s">
        <v>66</v>
      </c>
      <c r="U2845" s="208" t="s">
        <v>21774</v>
      </c>
      <c r="V2845" s="205">
        <v>1</v>
      </c>
      <c r="W2845" s="205" t="s">
        <v>68</v>
      </c>
      <c r="X2845" s="205" t="s">
        <v>69</v>
      </c>
      <c r="Y2845" s="205" t="s">
        <v>70</v>
      </c>
      <c r="Z2845" s="205" t="s">
        <v>21733</v>
      </c>
      <c r="AA2845" s="234" t="s">
        <v>71</v>
      </c>
      <c r="AB2845" s="216">
        <v>46310</v>
      </c>
      <c r="AC2845" s="205"/>
      <c r="AD2845" s="230" t="s">
        <v>72</v>
      </c>
      <c r="AE2845" s="126" t="s">
        <v>73</v>
      </c>
      <c r="AF2845" s="127" t="s">
        <v>74</v>
      </c>
      <c r="AG2845" s="128"/>
      <c r="AH2845" s="129"/>
      <c r="AI2845" s="129"/>
      <c r="AJ2845" s="126" t="s">
        <v>75</v>
      </c>
      <c r="AK2845" s="127" t="s">
        <v>346</v>
      </c>
      <c r="AL2845" s="129" t="s">
        <v>77</v>
      </c>
      <c r="AM2845" s="128" t="s">
        <v>14707</v>
      </c>
      <c r="AN2845" s="129"/>
      <c r="AO2845" s="127" t="s">
        <v>79</v>
      </c>
      <c r="AP2845" s="129"/>
      <c r="AQ2845" s="183"/>
      <c r="AR2845" s="183"/>
      <c r="AS2845" s="183"/>
    </row>
    <row r="2846" spans="1:45" customFormat="1" ht="30" hidden="1" customHeight="1">
      <c r="A2846" s="204" t="s">
        <v>49</v>
      </c>
      <c r="B2846" s="200" t="s">
        <v>21733</v>
      </c>
      <c r="C2846" s="200" t="s">
        <v>21734</v>
      </c>
      <c r="D2846" s="200" t="s">
        <v>21775</v>
      </c>
      <c r="E2846" s="200" t="s">
        <v>21776</v>
      </c>
      <c r="F2846" s="206" t="s">
        <v>21777</v>
      </c>
      <c r="G2846" s="201" t="s">
        <v>21778</v>
      </c>
      <c r="H2846" s="205" t="s">
        <v>21779</v>
      </c>
      <c r="I2846" s="204" t="s">
        <v>21780</v>
      </c>
      <c r="J2846" s="207" t="s">
        <v>21781</v>
      </c>
      <c r="K2846" s="208" t="s">
        <v>21782</v>
      </c>
      <c r="L2846" s="200" t="s">
        <v>60</v>
      </c>
      <c r="M2846" s="205" t="s">
        <v>61</v>
      </c>
      <c r="N2846" s="205" t="s">
        <v>62</v>
      </c>
      <c r="O2846" s="205" t="s">
        <v>91</v>
      </c>
      <c r="P2846" s="205" t="s">
        <v>92</v>
      </c>
      <c r="Q2846" s="205" t="s">
        <v>65</v>
      </c>
      <c r="R2846" s="205" t="s">
        <v>21734</v>
      </c>
      <c r="S2846" s="205" t="s">
        <v>21776</v>
      </c>
      <c r="T2846" s="205" t="s">
        <v>66</v>
      </c>
      <c r="U2846" s="208" t="s">
        <v>21783</v>
      </c>
      <c r="V2846" s="205" t="s">
        <v>647</v>
      </c>
      <c r="W2846" s="205" t="s">
        <v>68</v>
      </c>
      <c r="X2846" s="205" t="s">
        <v>69</v>
      </c>
      <c r="Y2846" s="205" t="s">
        <v>70</v>
      </c>
      <c r="Z2846" s="205" t="s">
        <v>647</v>
      </c>
      <c r="AA2846" s="234" t="s">
        <v>71</v>
      </c>
      <c r="AB2846" s="216">
        <v>46310</v>
      </c>
      <c r="AC2846" s="205"/>
      <c r="AD2846" s="230" t="s">
        <v>375</v>
      </c>
      <c r="AE2846" s="126" t="s">
        <v>75</v>
      </c>
      <c r="AF2846" s="127" t="s">
        <v>76</v>
      </c>
      <c r="AG2846" s="128" t="s">
        <v>21784</v>
      </c>
      <c r="AH2846" s="129"/>
      <c r="AI2846" s="129"/>
      <c r="AJ2846" s="126" t="s">
        <v>73</v>
      </c>
      <c r="AK2846" s="127"/>
      <c r="AL2846" s="129"/>
      <c r="AM2846" s="128"/>
      <c r="AN2846" s="129"/>
      <c r="AO2846" s="127" t="s">
        <v>79</v>
      </c>
      <c r="AP2846" s="129"/>
      <c r="AQ2846" s="183"/>
      <c r="AR2846" s="183"/>
      <c r="AS2846" s="183"/>
    </row>
    <row r="2847" spans="1:45" customFormat="1" ht="30" hidden="1" customHeight="1">
      <c r="A2847" s="204" t="s">
        <v>49</v>
      </c>
      <c r="B2847" s="200" t="s">
        <v>21733</v>
      </c>
      <c r="C2847" s="200" t="s">
        <v>21734</v>
      </c>
      <c r="D2847" s="200" t="s">
        <v>21775</v>
      </c>
      <c r="E2847" s="200" t="s">
        <v>21776</v>
      </c>
      <c r="F2847" s="206" t="s">
        <v>21785</v>
      </c>
      <c r="G2847" s="201" t="s">
        <v>21786</v>
      </c>
      <c r="H2847" s="205" t="s">
        <v>21787</v>
      </c>
      <c r="I2847" s="204" t="s">
        <v>21788</v>
      </c>
      <c r="J2847" s="207" t="s">
        <v>21789</v>
      </c>
      <c r="K2847" s="208" t="s">
        <v>21790</v>
      </c>
      <c r="L2847" s="200" t="s">
        <v>90</v>
      </c>
      <c r="M2847" s="205" t="s">
        <v>61</v>
      </c>
      <c r="N2847" s="205" t="s">
        <v>62</v>
      </c>
      <c r="O2847" s="205" t="s">
        <v>91</v>
      </c>
      <c r="P2847" s="205" t="s">
        <v>92</v>
      </c>
      <c r="Q2847" s="205" t="s">
        <v>65</v>
      </c>
      <c r="R2847" s="205" t="s">
        <v>21734</v>
      </c>
      <c r="S2847" s="205" t="s">
        <v>21776</v>
      </c>
      <c r="T2847" s="205" t="s">
        <v>93</v>
      </c>
      <c r="U2847" s="208" t="s">
        <v>21791</v>
      </c>
      <c r="V2847" s="205">
        <v>0.95</v>
      </c>
      <c r="W2847" s="205" t="s">
        <v>68</v>
      </c>
      <c r="X2847" s="205" t="s">
        <v>69</v>
      </c>
      <c r="Y2847" s="205" t="s">
        <v>70</v>
      </c>
      <c r="Z2847" s="205" t="s">
        <v>95</v>
      </c>
      <c r="AA2847" s="234" t="s">
        <v>71</v>
      </c>
      <c r="AB2847" s="216">
        <v>46310</v>
      </c>
      <c r="AC2847" s="205"/>
      <c r="AD2847" s="230" t="s">
        <v>72</v>
      </c>
      <c r="AE2847" s="126" t="s">
        <v>73</v>
      </c>
      <c r="AF2847" s="127" t="s">
        <v>74</v>
      </c>
      <c r="AG2847" s="128"/>
      <c r="AH2847" s="129"/>
      <c r="AI2847" s="129"/>
      <c r="AJ2847" s="126" t="s">
        <v>75</v>
      </c>
      <c r="AK2847" s="127" t="s">
        <v>76</v>
      </c>
      <c r="AL2847" s="129" t="s">
        <v>77</v>
      </c>
      <c r="AM2847" s="128" t="s">
        <v>21792</v>
      </c>
      <c r="AN2847" s="129"/>
      <c r="AO2847" s="127" t="s">
        <v>79</v>
      </c>
      <c r="AP2847" s="129"/>
      <c r="AQ2847" s="183"/>
      <c r="AR2847" s="183"/>
      <c r="AS2847" s="183"/>
    </row>
    <row r="2848" spans="1:45" customFormat="1" ht="30" hidden="1" customHeight="1">
      <c r="A2848" s="204" t="s">
        <v>49</v>
      </c>
      <c r="B2848" s="200" t="s">
        <v>21733</v>
      </c>
      <c r="C2848" s="200" t="s">
        <v>21734</v>
      </c>
      <c r="D2848" s="200" t="s">
        <v>21775</v>
      </c>
      <c r="E2848" s="200" t="s">
        <v>21776</v>
      </c>
      <c r="F2848" s="206" t="s">
        <v>21793</v>
      </c>
      <c r="G2848" s="201" t="s">
        <v>21794</v>
      </c>
      <c r="H2848" s="205" t="s">
        <v>21795</v>
      </c>
      <c r="I2848" s="204" t="s">
        <v>21796</v>
      </c>
      <c r="J2848" s="207" t="s">
        <v>21797</v>
      </c>
      <c r="K2848" s="208" t="s">
        <v>21798</v>
      </c>
      <c r="L2848" s="200" t="s">
        <v>60</v>
      </c>
      <c r="M2848" s="205" t="s">
        <v>61</v>
      </c>
      <c r="N2848" s="205" t="s">
        <v>62</v>
      </c>
      <c r="O2848" s="205" t="s">
        <v>91</v>
      </c>
      <c r="P2848" s="205" t="s">
        <v>92</v>
      </c>
      <c r="Q2848" s="205" t="s">
        <v>65</v>
      </c>
      <c r="R2848" s="205" t="s">
        <v>21734</v>
      </c>
      <c r="S2848" s="205" t="s">
        <v>21776</v>
      </c>
      <c r="T2848" s="205" t="s">
        <v>66</v>
      </c>
      <c r="U2848" s="208" t="s">
        <v>21799</v>
      </c>
      <c r="V2848" s="205">
        <v>1</v>
      </c>
      <c r="W2848" s="205" t="s">
        <v>68</v>
      </c>
      <c r="X2848" s="205" t="s">
        <v>69</v>
      </c>
      <c r="Y2848" s="205" t="s">
        <v>70</v>
      </c>
      <c r="Z2848" s="205" t="s">
        <v>647</v>
      </c>
      <c r="AA2848" s="234" t="s">
        <v>71</v>
      </c>
      <c r="AB2848" s="216">
        <v>46310</v>
      </c>
      <c r="AC2848" s="205"/>
      <c r="AD2848" s="230" t="s">
        <v>72</v>
      </c>
      <c r="AE2848" s="126" t="s">
        <v>73</v>
      </c>
      <c r="AF2848" s="127" t="s">
        <v>74</v>
      </c>
      <c r="AG2848" s="128"/>
      <c r="AH2848" s="129"/>
      <c r="AI2848" s="129"/>
      <c r="AJ2848" s="126" t="s">
        <v>75</v>
      </c>
      <c r="AK2848" s="127" t="s">
        <v>76</v>
      </c>
      <c r="AL2848" s="129" t="s">
        <v>77</v>
      </c>
      <c r="AM2848" s="128" t="s">
        <v>21800</v>
      </c>
      <c r="AN2848" s="129"/>
      <c r="AO2848" s="127" t="s">
        <v>79</v>
      </c>
      <c r="AP2848" s="129"/>
      <c r="AQ2848" s="183"/>
      <c r="AR2848" s="183"/>
      <c r="AS2848" s="183"/>
    </row>
    <row r="2849" spans="1:45" customFormat="1" ht="30" hidden="1" customHeight="1">
      <c r="A2849" s="204" t="s">
        <v>49</v>
      </c>
      <c r="B2849" s="200" t="s">
        <v>21733</v>
      </c>
      <c r="C2849" s="200" t="s">
        <v>21734</v>
      </c>
      <c r="D2849" s="200" t="s">
        <v>21801</v>
      </c>
      <c r="E2849" s="200" t="s">
        <v>21802</v>
      </c>
      <c r="F2849" s="206" t="s">
        <v>21803</v>
      </c>
      <c r="G2849" s="201" t="s">
        <v>21804</v>
      </c>
      <c r="H2849" s="205" t="s">
        <v>21805</v>
      </c>
      <c r="I2849" s="204" t="s">
        <v>21806</v>
      </c>
      <c r="J2849" s="207" t="s">
        <v>21807</v>
      </c>
      <c r="K2849" s="208" t="s">
        <v>21808</v>
      </c>
      <c r="L2849" s="200" t="s">
        <v>60</v>
      </c>
      <c r="M2849" s="205" t="s">
        <v>61</v>
      </c>
      <c r="N2849" s="205" t="s">
        <v>62</v>
      </c>
      <c r="O2849" s="205" t="s">
        <v>91</v>
      </c>
      <c r="P2849" s="205" t="s">
        <v>92</v>
      </c>
      <c r="Q2849" s="205" t="s">
        <v>65</v>
      </c>
      <c r="R2849" s="205" t="s">
        <v>21734</v>
      </c>
      <c r="S2849" s="205" t="s">
        <v>21802</v>
      </c>
      <c r="T2849" s="205" t="s">
        <v>66</v>
      </c>
      <c r="U2849" s="208" t="s">
        <v>21809</v>
      </c>
      <c r="V2849" s="205" t="s">
        <v>647</v>
      </c>
      <c r="W2849" s="205" t="s">
        <v>68</v>
      </c>
      <c r="X2849" s="205" t="s">
        <v>69</v>
      </c>
      <c r="Y2849" s="205" t="s">
        <v>70</v>
      </c>
      <c r="Z2849" s="205" t="s">
        <v>647</v>
      </c>
      <c r="AA2849" s="234" t="s">
        <v>71</v>
      </c>
      <c r="AB2849" s="216">
        <v>46310</v>
      </c>
      <c r="AC2849" s="205"/>
      <c r="AD2849" s="230" t="s">
        <v>375</v>
      </c>
      <c r="AE2849" s="126" t="s">
        <v>75</v>
      </c>
      <c r="AF2849" s="127" t="s">
        <v>76</v>
      </c>
      <c r="AG2849" s="128" t="s">
        <v>15144</v>
      </c>
      <c r="AH2849" s="129"/>
      <c r="AI2849" s="129"/>
      <c r="AJ2849" s="126" t="s">
        <v>73</v>
      </c>
      <c r="AK2849" s="127"/>
      <c r="AL2849" s="129"/>
      <c r="AM2849" s="128"/>
      <c r="AN2849" s="129"/>
      <c r="AO2849" s="127" t="s">
        <v>79</v>
      </c>
      <c r="AP2849" s="129"/>
      <c r="AQ2849" s="183"/>
      <c r="AR2849" s="183"/>
      <c r="AS2849" s="183"/>
    </row>
    <row r="2850" spans="1:45" customFormat="1" ht="30" hidden="1" customHeight="1">
      <c r="A2850" s="204" t="s">
        <v>49</v>
      </c>
      <c r="B2850" s="200" t="s">
        <v>21733</v>
      </c>
      <c r="C2850" s="200" t="s">
        <v>21734</v>
      </c>
      <c r="D2850" s="200" t="s">
        <v>21801</v>
      </c>
      <c r="E2850" s="200" t="s">
        <v>21802</v>
      </c>
      <c r="F2850" s="206" t="s">
        <v>21810</v>
      </c>
      <c r="G2850" s="201" t="s">
        <v>21811</v>
      </c>
      <c r="H2850" s="205" t="s">
        <v>21812</v>
      </c>
      <c r="I2850" s="204" t="s">
        <v>21813</v>
      </c>
      <c r="J2850" s="207" t="s">
        <v>21814</v>
      </c>
      <c r="K2850" s="208" t="s">
        <v>21815</v>
      </c>
      <c r="L2850" s="200" t="s">
        <v>90</v>
      </c>
      <c r="M2850" s="205" t="s">
        <v>61</v>
      </c>
      <c r="N2850" s="205" t="s">
        <v>62</v>
      </c>
      <c r="O2850" s="205" t="s">
        <v>91</v>
      </c>
      <c r="P2850" s="205" t="s">
        <v>92</v>
      </c>
      <c r="Q2850" s="205" t="s">
        <v>65</v>
      </c>
      <c r="R2850" s="205" t="s">
        <v>21734</v>
      </c>
      <c r="S2850" s="205" t="s">
        <v>21802</v>
      </c>
      <c r="T2850" s="205" t="s">
        <v>93</v>
      </c>
      <c r="U2850" s="208" t="s">
        <v>21816</v>
      </c>
      <c r="V2850" s="205">
        <v>0.95</v>
      </c>
      <c r="W2850" s="205" t="s">
        <v>68</v>
      </c>
      <c r="X2850" s="205" t="s">
        <v>69</v>
      </c>
      <c r="Y2850" s="205" t="s">
        <v>70</v>
      </c>
      <c r="Z2850" s="205" t="s">
        <v>95</v>
      </c>
      <c r="AA2850" s="234" t="s">
        <v>71</v>
      </c>
      <c r="AB2850" s="216">
        <v>46310</v>
      </c>
      <c r="AC2850" s="205"/>
      <c r="AD2850" s="230" t="s">
        <v>72</v>
      </c>
      <c r="AE2850" s="126" t="s">
        <v>73</v>
      </c>
      <c r="AF2850" s="127" t="s">
        <v>74</v>
      </c>
      <c r="AG2850" s="128"/>
      <c r="AH2850" s="129"/>
      <c r="AI2850" s="129"/>
      <c r="AJ2850" s="126" t="s">
        <v>75</v>
      </c>
      <c r="AK2850" s="127" t="s">
        <v>76</v>
      </c>
      <c r="AL2850" s="129" t="s">
        <v>77</v>
      </c>
      <c r="AM2850" s="128" t="s">
        <v>21817</v>
      </c>
      <c r="AN2850" s="129"/>
      <c r="AO2850" s="127" t="s">
        <v>79</v>
      </c>
      <c r="AP2850" s="129"/>
      <c r="AQ2850" s="183"/>
      <c r="AR2850" s="183"/>
      <c r="AS2850" s="183"/>
    </row>
    <row r="2851" spans="1:45" customFormat="1" ht="30" hidden="1" customHeight="1">
      <c r="A2851" s="204" t="s">
        <v>49</v>
      </c>
      <c r="B2851" s="200" t="s">
        <v>21733</v>
      </c>
      <c r="C2851" s="200" t="s">
        <v>21734</v>
      </c>
      <c r="D2851" s="200" t="s">
        <v>21801</v>
      </c>
      <c r="E2851" s="200" t="s">
        <v>21802</v>
      </c>
      <c r="F2851" s="206" t="s">
        <v>21818</v>
      </c>
      <c r="G2851" s="201" t="s">
        <v>21819</v>
      </c>
      <c r="H2851" s="205" t="s">
        <v>21820</v>
      </c>
      <c r="I2851" s="204" t="s">
        <v>21821</v>
      </c>
      <c r="J2851" s="207" t="s">
        <v>21822</v>
      </c>
      <c r="K2851" s="208" t="s">
        <v>21823</v>
      </c>
      <c r="L2851" s="200" t="s">
        <v>60</v>
      </c>
      <c r="M2851" s="205" t="s">
        <v>61</v>
      </c>
      <c r="N2851" s="205" t="s">
        <v>62</v>
      </c>
      <c r="O2851" s="205" t="s">
        <v>91</v>
      </c>
      <c r="P2851" s="205" t="s">
        <v>92</v>
      </c>
      <c r="Q2851" s="205" t="s">
        <v>65</v>
      </c>
      <c r="R2851" s="205" t="s">
        <v>21734</v>
      </c>
      <c r="S2851" s="205" t="s">
        <v>21802</v>
      </c>
      <c r="T2851" s="205" t="s">
        <v>66</v>
      </c>
      <c r="U2851" s="208" t="s">
        <v>21824</v>
      </c>
      <c r="V2851" s="205">
        <v>1</v>
      </c>
      <c r="W2851" s="205" t="s">
        <v>68</v>
      </c>
      <c r="X2851" s="205" t="s">
        <v>69</v>
      </c>
      <c r="Y2851" s="205" t="s">
        <v>70</v>
      </c>
      <c r="Z2851" s="205" t="s">
        <v>647</v>
      </c>
      <c r="AA2851" s="234" t="s">
        <v>71</v>
      </c>
      <c r="AB2851" s="216">
        <v>46310</v>
      </c>
      <c r="AC2851" s="205"/>
      <c r="AD2851" s="230" t="s">
        <v>72</v>
      </c>
      <c r="AE2851" s="126" t="s">
        <v>73</v>
      </c>
      <c r="AF2851" s="127" t="s">
        <v>74</v>
      </c>
      <c r="AG2851" s="128"/>
      <c r="AH2851" s="129"/>
      <c r="AI2851" s="129"/>
      <c r="AJ2851" s="126" t="s">
        <v>75</v>
      </c>
      <c r="AK2851" s="127" t="s">
        <v>76</v>
      </c>
      <c r="AL2851" s="129" t="s">
        <v>77</v>
      </c>
      <c r="AM2851" s="128" t="s">
        <v>21825</v>
      </c>
      <c r="AN2851" s="129"/>
      <c r="AO2851" s="127" t="s">
        <v>79</v>
      </c>
      <c r="AP2851" s="129"/>
      <c r="AQ2851" s="183"/>
      <c r="AR2851" s="183"/>
      <c r="AS2851" s="183"/>
    </row>
    <row r="2852" spans="1:45" customFormat="1" ht="30" hidden="1" customHeight="1">
      <c r="A2852" s="204" t="s">
        <v>49</v>
      </c>
      <c r="B2852" s="200" t="s">
        <v>21733</v>
      </c>
      <c r="C2852" s="200" t="s">
        <v>21734</v>
      </c>
      <c r="D2852" s="200" t="s">
        <v>21826</v>
      </c>
      <c r="E2852" s="200" t="s">
        <v>21827</v>
      </c>
      <c r="F2852" s="206" t="s">
        <v>21828</v>
      </c>
      <c r="G2852" s="201" t="s">
        <v>21829</v>
      </c>
      <c r="H2852" s="205" t="s">
        <v>21830</v>
      </c>
      <c r="I2852" s="204" t="s">
        <v>21831</v>
      </c>
      <c r="J2852" s="207" t="s">
        <v>21832</v>
      </c>
      <c r="K2852" s="208" t="s">
        <v>21833</v>
      </c>
      <c r="L2852" s="200" t="s">
        <v>90</v>
      </c>
      <c r="M2852" s="205" t="s">
        <v>61</v>
      </c>
      <c r="N2852" s="205" t="s">
        <v>62</v>
      </c>
      <c r="O2852" s="205" t="s">
        <v>91</v>
      </c>
      <c r="P2852" s="205" t="s">
        <v>92</v>
      </c>
      <c r="Q2852" s="205" t="s">
        <v>65</v>
      </c>
      <c r="R2852" s="205" t="s">
        <v>21734</v>
      </c>
      <c r="S2852" s="205" t="s">
        <v>21827</v>
      </c>
      <c r="T2852" s="205" t="s">
        <v>93</v>
      </c>
      <c r="U2852" s="208" t="s">
        <v>21834</v>
      </c>
      <c r="V2852" s="205">
        <v>0.95</v>
      </c>
      <c r="W2852" s="205" t="s">
        <v>68</v>
      </c>
      <c r="X2852" s="205" t="s">
        <v>69</v>
      </c>
      <c r="Y2852" s="205" t="s">
        <v>70</v>
      </c>
      <c r="Z2852" s="205" t="s">
        <v>95</v>
      </c>
      <c r="AA2852" s="234" t="s">
        <v>71</v>
      </c>
      <c r="AB2852" s="216">
        <v>46310</v>
      </c>
      <c r="AC2852" s="205"/>
      <c r="AD2852" s="230" t="s">
        <v>72</v>
      </c>
      <c r="AE2852" s="126" t="s">
        <v>73</v>
      </c>
      <c r="AF2852" s="127" t="s">
        <v>74</v>
      </c>
      <c r="AG2852" s="128"/>
      <c r="AH2852" s="129"/>
      <c r="AI2852" s="129"/>
      <c r="AJ2852" s="126" t="s">
        <v>75</v>
      </c>
      <c r="AK2852" s="127" t="s">
        <v>76</v>
      </c>
      <c r="AL2852" s="129" t="s">
        <v>77</v>
      </c>
      <c r="AM2852" s="128" t="s">
        <v>21835</v>
      </c>
      <c r="AN2852" s="129"/>
      <c r="AO2852" s="127" t="s">
        <v>79</v>
      </c>
      <c r="AP2852" s="129"/>
      <c r="AQ2852" s="183"/>
      <c r="AR2852" s="183"/>
      <c r="AS2852" s="183"/>
    </row>
    <row r="2853" spans="1:45" customFormat="1" ht="30" hidden="1" customHeight="1">
      <c r="A2853" s="204" t="s">
        <v>49</v>
      </c>
      <c r="B2853" s="200" t="s">
        <v>21733</v>
      </c>
      <c r="C2853" s="200" t="s">
        <v>21734</v>
      </c>
      <c r="D2853" s="200" t="s">
        <v>21826</v>
      </c>
      <c r="E2853" s="200" t="s">
        <v>21827</v>
      </c>
      <c r="F2853" s="206" t="s">
        <v>21836</v>
      </c>
      <c r="G2853" s="201" t="s">
        <v>21837</v>
      </c>
      <c r="H2853" s="205" t="s">
        <v>21838</v>
      </c>
      <c r="I2853" s="204" t="s">
        <v>21839</v>
      </c>
      <c r="J2853" s="207" t="s">
        <v>21840</v>
      </c>
      <c r="K2853" s="208" t="s">
        <v>21841</v>
      </c>
      <c r="L2853" s="200" t="s">
        <v>60</v>
      </c>
      <c r="M2853" s="205" t="s">
        <v>61</v>
      </c>
      <c r="N2853" s="205" t="s">
        <v>62</v>
      </c>
      <c r="O2853" s="205" t="s">
        <v>91</v>
      </c>
      <c r="P2853" s="205" t="s">
        <v>92</v>
      </c>
      <c r="Q2853" s="205" t="s">
        <v>65</v>
      </c>
      <c r="R2853" s="205" t="s">
        <v>21734</v>
      </c>
      <c r="S2853" s="205" t="s">
        <v>21827</v>
      </c>
      <c r="T2853" s="205" t="s">
        <v>66</v>
      </c>
      <c r="U2853" s="208" t="s">
        <v>21842</v>
      </c>
      <c r="V2853" s="205">
        <v>1</v>
      </c>
      <c r="W2853" s="205" t="s">
        <v>68</v>
      </c>
      <c r="X2853" s="205" t="s">
        <v>69</v>
      </c>
      <c r="Y2853" s="205" t="s">
        <v>70</v>
      </c>
      <c r="Z2853" s="205" t="s">
        <v>647</v>
      </c>
      <c r="AA2853" s="234" t="s">
        <v>71</v>
      </c>
      <c r="AB2853" s="216">
        <v>46310</v>
      </c>
      <c r="AC2853" s="205"/>
      <c r="AD2853" s="230" t="s">
        <v>72</v>
      </c>
      <c r="AE2853" s="126" t="s">
        <v>73</v>
      </c>
      <c r="AF2853" s="127" t="s">
        <v>74</v>
      </c>
      <c r="AG2853" s="128"/>
      <c r="AH2853" s="129"/>
      <c r="AI2853" s="129"/>
      <c r="AJ2853" s="126" t="s">
        <v>75</v>
      </c>
      <c r="AK2853" s="127" t="s">
        <v>76</v>
      </c>
      <c r="AL2853" s="129" t="s">
        <v>77</v>
      </c>
      <c r="AM2853" s="128" t="s">
        <v>21843</v>
      </c>
      <c r="AN2853" s="129"/>
      <c r="AO2853" s="127" t="s">
        <v>79</v>
      </c>
      <c r="AP2853" s="129"/>
      <c r="AQ2853" s="183"/>
      <c r="AR2853" s="183"/>
      <c r="AS2853" s="183"/>
    </row>
    <row r="2854" spans="1:45" customFormat="1" ht="30" hidden="1" customHeight="1">
      <c r="A2854" s="204" t="s">
        <v>49</v>
      </c>
      <c r="B2854" s="200" t="s">
        <v>21733</v>
      </c>
      <c r="C2854" s="200" t="s">
        <v>21734</v>
      </c>
      <c r="D2854" s="200" t="s">
        <v>21844</v>
      </c>
      <c r="E2854" s="200" t="s">
        <v>21845</v>
      </c>
      <c r="F2854" s="206" t="s">
        <v>21846</v>
      </c>
      <c r="G2854" s="201" t="s">
        <v>21847</v>
      </c>
      <c r="H2854" s="205" t="s">
        <v>21848</v>
      </c>
      <c r="I2854" s="204" t="s">
        <v>21849</v>
      </c>
      <c r="J2854" s="207" t="s">
        <v>21850</v>
      </c>
      <c r="K2854" s="208" t="s">
        <v>21851</v>
      </c>
      <c r="L2854" s="200" t="s">
        <v>60</v>
      </c>
      <c r="M2854" s="205" t="s">
        <v>61</v>
      </c>
      <c r="N2854" s="205" t="s">
        <v>62</v>
      </c>
      <c r="O2854" s="205" t="s">
        <v>91</v>
      </c>
      <c r="P2854" s="205" t="s">
        <v>92</v>
      </c>
      <c r="Q2854" s="205" t="s">
        <v>65</v>
      </c>
      <c r="R2854" s="205" t="s">
        <v>21734</v>
      </c>
      <c r="S2854" s="205" t="s">
        <v>21845</v>
      </c>
      <c r="T2854" s="205" t="s">
        <v>66</v>
      </c>
      <c r="U2854" s="208" t="s">
        <v>21852</v>
      </c>
      <c r="V2854" s="205" t="s">
        <v>647</v>
      </c>
      <c r="W2854" s="205" t="s">
        <v>68</v>
      </c>
      <c r="X2854" s="205" t="s">
        <v>69</v>
      </c>
      <c r="Y2854" s="205" t="s">
        <v>70</v>
      </c>
      <c r="Z2854" s="205" t="s">
        <v>647</v>
      </c>
      <c r="AA2854" s="234" t="s">
        <v>71</v>
      </c>
      <c r="AB2854" s="216">
        <v>46310</v>
      </c>
      <c r="AC2854" s="205"/>
      <c r="AD2854" s="230" t="s">
        <v>375</v>
      </c>
      <c r="AE2854" s="126" t="s">
        <v>75</v>
      </c>
      <c r="AF2854" s="127" t="s">
        <v>76</v>
      </c>
      <c r="AG2854" s="128" t="s">
        <v>15144</v>
      </c>
      <c r="AH2854" s="129"/>
      <c r="AI2854" s="129"/>
      <c r="AJ2854" s="126" t="s">
        <v>73</v>
      </c>
      <c r="AK2854" s="127"/>
      <c r="AL2854" s="129"/>
      <c r="AM2854" s="128"/>
      <c r="AN2854" s="129"/>
      <c r="AO2854" s="127" t="s">
        <v>79</v>
      </c>
      <c r="AP2854" s="129"/>
      <c r="AQ2854" s="183"/>
      <c r="AR2854" s="183"/>
      <c r="AS2854" s="183"/>
    </row>
    <row r="2855" spans="1:45" customFormat="1" ht="30" hidden="1" customHeight="1">
      <c r="A2855" s="204" t="s">
        <v>49</v>
      </c>
      <c r="B2855" s="200" t="s">
        <v>21733</v>
      </c>
      <c r="C2855" s="200" t="s">
        <v>21734</v>
      </c>
      <c r="D2855" s="200" t="s">
        <v>21844</v>
      </c>
      <c r="E2855" s="200" t="s">
        <v>21845</v>
      </c>
      <c r="F2855" s="206" t="s">
        <v>21853</v>
      </c>
      <c r="G2855" s="201" t="s">
        <v>21854</v>
      </c>
      <c r="H2855" s="205" t="s">
        <v>21855</v>
      </c>
      <c r="I2855" s="204" t="s">
        <v>21856</v>
      </c>
      <c r="J2855" s="207" t="s">
        <v>21857</v>
      </c>
      <c r="K2855" s="208" t="s">
        <v>21858</v>
      </c>
      <c r="L2855" s="200" t="s">
        <v>1071</v>
      </c>
      <c r="M2855" s="205" t="s">
        <v>61</v>
      </c>
      <c r="N2855" s="205" t="s">
        <v>62</v>
      </c>
      <c r="O2855" s="205" t="s">
        <v>91</v>
      </c>
      <c r="P2855" s="205" t="s">
        <v>92</v>
      </c>
      <c r="Q2855" s="205" t="s">
        <v>65</v>
      </c>
      <c r="R2855" s="205" t="s">
        <v>21734</v>
      </c>
      <c r="S2855" s="205" t="s">
        <v>21845</v>
      </c>
      <c r="T2855" s="205" t="s">
        <v>66</v>
      </c>
      <c r="U2855" s="208" t="s">
        <v>21859</v>
      </c>
      <c r="V2855" s="205" t="s">
        <v>647</v>
      </c>
      <c r="W2855" s="205" t="s">
        <v>68</v>
      </c>
      <c r="X2855" s="205" t="s">
        <v>69</v>
      </c>
      <c r="Y2855" s="205" t="s">
        <v>70</v>
      </c>
      <c r="Z2855" s="205" t="s">
        <v>647</v>
      </c>
      <c r="AA2855" s="234" t="s">
        <v>71</v>
      </c>
      <c r="AB2855" s="216">
        <v>46310</v>
      </c>
      <c r="AC2855" s="205"/>
      <c r="AD2855" s="230" t="s">
        <v>375</v>
      </c>
      <c r="AE2855" s="126" t="s">
        <v>75</v>
      </c>
      <c r="AF2855" s="127" t="s">
        <v>76</v>
      </c>
      <c r="AG2855" s="128" t="s">
        <v>15144</v>
      </c>
      <c r="AH2855" s="129"/>
      <c r="AI2855" s="129"/>
      <c r="AJ2855" s="126" t="s">
        <v>73</v>
      </c>
      <c r="AK2855" s="127"/>
      <c r="AL2855" s="129"/>
      <c r="AM2855" s="128"/>
      <c r="AN2855" s="129"/>
      <c r="AO2855" s="127" t="s">
        <v>79</v>
      </c>
      <c r="AP2855" s="129"/>
      <c r="AQ2855" s="183"/>
      <c r="AR2855" s="183"/>
      <c r="AS2855" s="183"/>
    </row>
    <row r="2856" spans="1:45" customFormat="1" ht="30" hidden="1" customHeight="1">
      <c r="A2856" s="204" t="s">
        <v>49</v>
      </c>
      <c r="B2856" s="200" t="s">
        <v>21733</v>
      </c>
      <c r="C2856" s="200" t="s">
        <v>21734</v>
      </c>
      <c r="D2856" s="200" t="s">
        <v>21844</v>
      </c>
      <c r="E2856" s="200" t="s">
        <v>21845</v>
      </c>
      <c r="F2856" s="206" t="s">
        <v>21860</v>
      </c>
      <c r="G2856" s="201" t="s">
        <v>21861</v>
      </c>
      <c r="H2856" s="205" t="s">
        <v>21862</v>
      </c>
      <c r="I2856" s="204" t="s">
        <v>21863</v>
      </c>
      <c r="J2856" s="207" t="s">
        <v>21864</v>
      </c>
      <c r="K2856" s="208" t="s">
        <v>21865</v>
      </c>
      <c r="L2856" s="200" t="s">
        <v>90</v>
      </c>
      <c r="M2856" s="205" t="s">
        <v>61</v>
      </c>
      <c r="N2856" s="205" t="s">
        <v>62</v>
      </c>
      <c r="O2856" s="205" t="s">
        <v>91</v>
      </c>
      <c r="P2856" s="205" t="s">
        <v>92</v>
      </c>
      <c r="Q2856" s="205" t="s">
        <v>65</v>
      </c>
      <c r="R2856" s="205" t="s">
        <v>21734</v>
      </c>
      <c r="S2856" s="205" t="s">
        <v>21845</v>
      </c>
      <c r="T2856" s="205" t="s">
        <v>93</v>
      </c>
      <c r="U2856" s="208" t="s">
        <v>21866</v>
      </c>
      <c r="V2856" s="205">
        <v>0.95</v>
      </c>
      <c r="W2856" s="205" t="s">
        <v>68</v>
      </c>
      <c r="X2856" s="205" t="s">
        <v>69</v>
      </c>
      <c r="Y2856" s="205" t="s">
        <v>70</v>
      </c>
      <c r="Z2856" s="205" t="s">
        <v>95</v>
      </c>
      <c r="AA2856" s="234" t="s">
        <v>71</v>
      </c>
      <c r="AB2856" s="216">
        <v>46310</v>
      </c>
      <c r="AC2856" s="205"/>
      <c r="AD2856" s="230" t="s">
        <v>72</v>
      </c>
      <c r="AE2856" s="126" t="s">
        <v>73</v>
      </c>
      <c r="AF2856" s="127" t="s">
        <v>74</v>
      </c>
      <c r="AG2856" s="128"/>
      <c r="AH2856" s="129"/>
      <c r="AI2856" s="129"/>
      <c r="AJ2856" s="126" t="s">
        <v>75</v>
      </c>
      <c r="AK2856" s="127" t="s">
        <v>76</v>
      </c>
      <c r="AL2856" s="129" t="s">
        <v>77</v>
      </c>
      <c r="AM2856" s="128" t="s">
        <v>21867</v>
      </c>
      <c r="AN2856" s="129"/>
      <c r="AO2856" s="127" t="s">
        <v>79</v>
      </c>
      <c r="AP2856" s="129"/>
      <c r="AQ2856" s="183"/>
      <c r="AR2856" s="183"/>
      <c r="AS2856" s="183"/>
    </row>
    <row r="2857" spans="1:45" customFormat="1" ht="30" hidden="1" customHeight="1">
      <c r="A2857" s="204" t="s">
        <v>49</v>
      </c>
      <c r="B2857" s="200" t="s">
        <v>21733</v>
      </c>
      <c r="C2857" s="200" t="s">
        <v>21734</v>
      </c>
      <c r="D2857" s="200" t="s">
        <v>21844</v>
      </c>
      <c r="E2857" s="200" t="s">
        <v>21845</v>
      </c>
      <c r="F2857" s="206" t="s">
        <v>21868</v>
      </c>
      <c r="G2857" s="201" t="s">
        <v>21869</v>
      </c>
      <c r="H2857" s="205" t="s">
        <v>21870</v>
      </c>
      <c r="I2857" s="204" t="s">
        <v>21871</v>
      </c>
      <c r="J2857" s="207" t="s">
        <v>21872</v>
      </c>
      <c r="K2857" s="208" t="s">
        <v>21873</v>
      </c>
      <c r="L2857" s="200" t="s">
        <v>60</v>
      </c>
      <c r="M2857" s="205" t="s">
        <v>61</v>
      </c>
      <c r="N2857" s="205" t="s">
        <v>62</v>
      </c>
      <c r="O2857" s="205" t="s">
        <v>91</v>
      </c>
      <c r="P2857" s="205" t="s">
        <v>92</v>
      </c>
      <c r="Q2857" s="205" t="s">
        <v>65</v>
      </c>
      <c r="R2857" s="205" t="s">
        <v>21734</v>
      </c>
      <c r="S2857" s="205" t="s">
        <v>21845</v>
      </c>
      <c r="T2857" s="205" t="s">
        <v>66</v>
      </c>
      <c r="U2857" s="208" t="s">
        <v>21874</v>
      </c>
      <c r="V2857" s="205">
        <v>1</v>
      </c>
      <c r="W2857" s="205" t="s">
        <v>68</v>
      </c>
      <c r="X2857" s="205" t="s">
        <v>69</v>
      </c>
      <c r="Y2857" s="205" t="s">
        <v>70</v>
      </c>
      <c r="Z2857" s="205" t="s">
        <v>647</v>
      </c>
      <c r="AA2857" s="234" t="s">
        <v>71</v>
      </c>
      <c r="AB2857" s="216">
        <v>46310</v>
      </c>
      <c r="AC2857" s="205"/>
      <c r="AD2857" s="230" t="s">
        <v>72</v>
      </c>
      <c r="AE2857" s="126" t="s">
        <v>73</v>
      </c>
      <c r="AF2857" s="127" t="s">
        <v>74</v>
      </c>
      <c r="AG2857" s="128"/>
      <c r="AH2857" s="129"/>
      <c r="AI2857" s="129"/>
      <c r="AJ2857" s="126" t="s">
        <v>75</v>
      </c>
      <c r="AK2857" s="127" t="s">
        <v>76</v>
      </c>
      <c r="AL2857" s="129" t="s">
        <v>77</v>
      </c>
      <c r="AM2857" s="128" t="s">
        <v>21875</v>
      </c>
      <c r="AN2857" s="129"/>
      <c r="AO2857" s="127" t="s">
        <v>79</v>
      </c>
      <c r="AP2857" s="129"/>
      <c r="AQ2857" s="183"/>
      <c r="AR2857" s="183"/>
      <c r="AS2857" s="183"/>
    </row>
    <row r="2858" spans="1:45" customFormat="1" ht="30" hidden="1" customHeight="1">
      <c r="A2858" s="204" t="s">
        <v>49</v>
      </c>
      <c r="B2858" s="200" t="s">
        <v>21733</v>
      </c>
      <c r="C2858" s="200" t="s">
        <v>21734</v>
      </c>
      <c r="D2858" s="200" t="s">
        <v>21844</v>
      </c>
      <c r="E2858" s="200" t="s">
        <v>21845</v>
      </c>
      <c r="F2858" s="206" t="s">
        <v>21876</v>
      </c>
      <c r="G2858" s="201" t="s">
        <v>21877</v>
      </c>
      <c r="H2858" s="205" t="s">
        <v>21878</v>
      </c>
      <c r="I2858" s="204" t="s">
        <v>21879</v>
      </c>
      <c r="J2858" s="207" t="s">
        <v>21880</v>
      </c>
      <c r="K2858" s="208" t="s">
        <v>21881</v>
      </c>
      <c r="L2858" s="200" t="s">
        <v>60</v>
      </c>
      <c r="M2858" s="205" t="s">
        <v>61</v>
      </c>
      <c r="N2858" s="205" t="s">
        <v>62</v>
      </c>
      <c r="O2858" s="205" t="s">
        <v>91</v>
      </c>
      <c r="P2858" s="205" t="s">
        <v>92</v>
      </c>
      <c r="Q2858" s="205" t="s">
        <v>65</v>
      </c>
      <c r="R2858" s="205" t="s">
        <v>21734</v>
      </c>
      <c r="S2858" s="205" t="s">
        <v>21845</v>
      </c>
      <c r="T2858" s="205" t="s">
        <v>66</v>
      </c>
      <c r="U2858" s="208" t="s">
        <v>21882</v>
      </c>
      <c r="V2858" s="205">
        <v>1</v>
      </c>
      <c r="W2858" s="205" t="s">
        <v>68</v>
      </c>
      <c r="X2858" s="205" t="s">
        <v>69</v>
      </c>
      <c r="Y2858" s="205" t="s">
        <v>70</v>
      </c>
      <c r="Z2858" s="205" t="s">
        <v>21733</v>
      </c>
      <c r="AA2858" s="234" t="s">
        <v>71</v>
      </c>
      <c r="AB2858" s="216">
        <v>46310</v>
      </c>
      <c r="AC2858" s="205"/>
      <c r="AD2858" s="230" t="s">
        <v>72</v>
      </c>
      <c r="AE2858" s="126" t="s">
        <v>73</v>
      </c>
      <c r="AF2858" s="127" t="s">
        <v>74</v>
      </c>
      <c r="AG2858" s="128"/>
      <c r="AH2858" s="129"/>
      <c r="AI2858" s="129"/>
      <c r="AJ2858" s="126" t="s">
        <v>75</v>
      </c>
      <c r="AK2858" s="127" t="s">
        <v>76</v>
      </c>
      <c r="AL2858" s="129" t="s">
        <v>77</v>
      </c>
      <c r="AM2858" s="128" t="s">
        <v>21883</v>
      </c>
      <c r="AN2858" s="129"/>
      <c r="AO2858" s="127" t="s">
        <v>79</v>
      </c>
      <c r="AP2858" s="129"/>
      <c r="AQ2858" s="183"/>
      <c r="AR2858" s="183"/>
      <c r="AS2858" s="183"/>
    </row>
    <row r="2859" spans="1:45" customFormat="1" ht="30" hidden="1" customHeight="1">
      <c r="A2859" s="204" t="s">
        <v>49</v>
      </c>
      <c r="B2859" s="200" t="s">
        <v>21733</v>
      </c>
      <c r="C2859" s="200" t="s">
        <v>21734</v>
      </c>
      <c r="D2859" s="200" t="s">
        <v>21884</v>
      </c>
      <c r="E2859" s="200" t="s">
        <v>21885</v>
      </c>
      <c r="F2859" s="206" t="s">
        <v>21886</v>
      </c>
      <c r="G2859" s="201" t="s">
        <v>21887</v>
      </c>
      <c r="H2859" s="205" t="s">
        <v>21888</v>
      </c>
      <c r="I2859" s="204" t="s">
        <v>21889</v>
      </c>
      <c r="J2859" s="207" t="s">
        <v>21890</v>
      </c>
      <c r="K2859" s="208" t="s">
        <v>21891</v>
      </c>
      <c r="L2859" s="200" t="s">
        <v>60</v>
      </c>
      <c r="M2859" s="205" t="s">
        <v>61</v>
      </c>
      <c r="N2859" s="205" t="s">
        <v>62</v>
      </c>
      <c r="O2859" s="205" t="s">
        <v>91</v>
      </c>
      <c r="P2859" s="205" t="s">
        <v>92</v>
      </c>
      <c r="Q2859" s="205" t="s">
        <v>65</v>
      </c>
      <c r="R2859" s="205" t="s">
        <v>21734</v>
      </c>
      <c r="S2859" s="205" t="s">
        <v>21885</v>
      </c>
      <c r="T2859" s="205" t="s">
        <v>66</v>
      </c>
      <c r="U2859" s="208" t="s">
        <v>21892</v>
      </c>
      <c r="V2859" s="205" t="s">
        <v>647</v>
      </c>
      <c r="W2859" s="205" t="s">
        <v>68</v>
      </c>
      <c r="X2859" s="205" t="s">
        <v>69</v>
      </c>
      <c r="Y2859" s="205" t="s">
        <v>70</v>
      </c>
      <c r="Z2859" s="205" t="s">
        <v>647</v>
      </c>
      <c r="AA2859" s="234" t="s">
        <v>71</v>
      </c>
      <c r="AB2859" s="216">
        <v>46310</v>
      </c>
      <c r="AC2859" s="205"/>
      <c r="AD2859" s="230" t="s">
        <v>375</v>
      </c>
      <c r="AE2859" s="126" t="s">
        <v>75</v>
      </c>
      <c r="AF2859" s="127" t="s">
        <v>76</v>
      </c>
      <c r="AG2859" s="128" t="s">
        <v>15144</v>
      </c>
      <c r="AH2859" s="129"/>
      <c r="AI2859" s="129"/>
      <c r="AJ2859" s="126" t="s">
        <v>73</v>
      </c>
      <c r="AK2859" s="127"/>
      <c r="AL2859" s="129"/>
      <c r="AM2859" s="128"/>
      <c r="AN2859" s="129"/>
      <c r="AO2859" s="127" t="s">
        <v>79</v>
      </c>
      <c r="AP2859" s="129"/>
      <c r="AQ2859" s="183"/>
      <c r="AR2859" s="183"/>
      <c r="AS2859" s="183"/>
    </row>
    <row r="2860" spans="1:45" customFormat="1" ht="30" hidden="1" customHeight="1">
      <c r="A2860" s="204" t="s">
        <v>49</v>
      </c>
      <c r="B2860" s="200" t="s">
        <v>21733</v>
      </c>
      <c r="C2860" s="200" t="s">
        <v>21734</v>
      </c>
      <c r="D2860" s="200" t="s">
        <v>21884</v>
      </c>
      <c r="E2860" s="200" t="s">
        <v>21885</v>
      </c>
      <c r="F2860" s="206" t="s">
        <v>21893</v>
      </c>
      <c r="G2860" s="201" t="s">
        <v>21894</v>
      </c>
      <c r="H2860" s="205" t="s">
        <v>21895</v>
      </c>
      <c r="I2860" s="204" t="s">
        <v>21896</v>
      </c>
      <c r="J2860" s="207" t="s">
        <v>21897</v>
      </c>
      <c r="K2860" s="208" t="s">
        <v>21898</v>
      </c>
      <c r="L2860" s="200" t="s">
        <v>90</v>
      </c>
      <c r="M2860" s="205" t="s">
        <v>61</v>
      </c>
      <c r="N2860" s="205" t="s">
        <v>62</v>
      </c>
      <c r="O2860" s="205" t="s">
        <v>91</v>
      </c>
      <c r="P2860" s="205" t="s">
        <v>92</v>
      </c>
      <c r="Q2860" s="205" t="s">
        <v>65</v>
      </c>
      <c r="R2860" s="205" t="s">
        <v>21734</v>
      </c>
      <c r="S2860" s="205" t="s">
        <v>21885</v>
      </c>
      <c r="T2860" s="205" t="s">
        <v>93</v>
      </c>
      <c r="U2860" s="208" t="s">
        <v>21899</v>
      </c>
      <c r="V2860" s="205">
        <v>0.95</v>
      </c>
      <c r="W2860" s="205" t="s">
        <v>68</v>
      </c>
      <c r="X2860" s="205" t="s">
        <v>69</v>
      </c>
      <c r="Y2860" s="205" t="s">
        <v>70</v>
      </c>
      <c r="Z2860" s="205" t="s">
        <v>95</v>
      </c>
      <c r="AA2860" s="234" t="s">
        <v>71</v>
      </c>
      <c r="AB2860" s="216">
        <v>46310</v>
      </c>
      <c r="AC2860" s="205"/>
      <c r="AD2860" s="230" t="s">
        <v>72</v>
      </c>
      <c r="AE2860" s="126" t="s">
        <v>73</v>
      </c>
      <c r="AF2860" s="127" t="s">
        <v>74</v>
      </c>
      <c r="AG2860" s="128"/>
      <c r="AH2860" s="129"/>
      <c r="AI2860" s="129"/>
      <c r="AJ2860" s="126" t="s">
        <v>75</v>
      </c>
      <c r="AK2860" s="127" t="s">
        <v>76</v>
      </c>
      <c r="AL2860" s="129" t="s">
        <v>77</v>
      </c>
      <c r="AM2860" s="128" t="s">
        <v>21900</v>
      </c>
      <c r="AN2860" s="129"/>
      <c r="AO2860" s="127" t="s">
        <v>79</v>
      </c>
      <c r="AP2860" s="129"/>
      <c r="AQ2860" s="183"/>
      <c r="AR2860" s="183"/>
      <c r="AS2860" s="183"/>
    </row>
    <row r="2861" spans="1:45" customFormat="1" ht="30" hidden="1" customHeight="1">
      <c r="A2861" s="204" t="s">
        <v>49</v>
      </c>
      <c r="B2861" s="200" t="s">
        <v>21733</v>
      </c>
      <c r="C2861" s="200" t="s">
        <v>21734</v>
      </c>
      <c r="D2861" s="200" t="s">
        <v>21884</v>
      </c>
      <c r="E2861" s="200" t="s">
        <v>21885</v>
      </c>
      <c r="F2861" s="206" t="s">
        <v>21901</v>
      </c>
      <c r="G2861" s="201" t="s">
        <v>21902</v>
      </c>
      <c r="H2861" s="205" t="s">
        <v>21903</v>
      </c>
      <c r="I2861" s="204" t="s">
        <v>21904</v>
      </c>
      <c r="J2861" s="207" t="s">
        <v>21905</v>
      </c>
      <c r="K2861" s="208" t="s">
        <v>21906</v>
      </c>
      <c r="L2861" s="200" t="s">
        <v>60</v>
      </c>
      <c r="M2861" s="205" t="s">
        <v>61</v>
      </c>
      <c r="N2861" s="205" t="s">
        <v>62</v>
      </c>
      <c r="O2861" s="205" t="s">
        <v>91</v>
      </c>
      <c r="P2861" s="205" t="s">
        <v>92</v>
      </c>
      <c r="Q2861" s="205" t="s">
        <v>65</v>
      </c>
      <c r="R2861" s="205" t="s">
        <v>21734</v>
      </c>
      <c r="S2861" s="205" t="s">
        <v>21885</v>
      </c>
      <c r="T2861" s="205" t="s">
        <v>66</v>
      </c>
      <c r="U2861" s="208" t="s">
        <v>21907</v>
      </c>
      <c r="V2861" s="205">
        <v>1</v>
      </c>
      <c r="W2861" s="205" t="s">
        <v>68</v>
      </c>
      <c r="X2861" s="205" t="s">
        <v>69</v>
      </c>
      <c r="Y2861" s="205" t="s">
        <v>70</v>
      </c>
      <c r="Z2861" s="205" t="s">
        <v>647</v>
      </c>
      <c r="AA2861" s="234" t="s">
        <v>71</v>
      </c>
      <c r="AB2861" s="216">
        <v>46310</v>
      </c>
      <c r="AC2861" s="205"/>
      <c r="AD2861" s="230" t="s">
        <v>72</v>
      </c>
      <c r="AE2861" s="126" t="s">
        <v>73</v>
      </c>
      <c r="AF2861" s="127" t="s">
        <v>74</v>
      </c>
      <c r="AG2861" s="128"/>
      <c r="AH2861" s="129"/>
      <c r="AI2861" s="129"/>
      <c r="AJ2861" s="126" t="s">
        <v>75</v>
      </c>
      <c r="AK2861" s="127" t="s">
        <v>76</v>
      </c>
      <c r="AL2861" s="129" t="s">
        <v>77</v>
      </c>
      <c r="AM2861" s="128" t="s">
        <v>21908</v>
      </c>
      <c r="AN2861" s="129"/>
      <c r="AO2861" s="127" t="s">
        <v>79</v>
      </c>
      <c r="AP2861" s="129"/>
      <c r="AQ2861" s="183"/>
      <c r="AR2861" s="183"/>
      <c r="AS2861" s="183"/>
    </row>
    <row r="2862" spans="1:45" customFormat="1" ht="30" hidden="1" customHeight="1">
      <c r="A2862" s="204" t="s">
        <v>49</v>
      </c>
      <c r="B2862" s="200" t="s">
        <v>21733</v>
      </c>
      <c r="C2862" s="200" t="s">
        <v>21734</v>
      </c>
      <c r="D2862" s="200" t="s">
        <v>21884</v>
      </c>
      <c r="E2862" s="200" t="s">
        <v>21885</v>
      </c>
      <c r="F2862" s="206" t="s">
        <v>21909</v>
      </c>
      <c r="G2862" s="201" t="s">
        <v>21910</v>
      </c>
      <c r="H2862" s="205" t="s">
        <v>21911</v>
      </c>
      <c r="I2862" s="204" t="s">
        <v>21912</v>
      </c>
      <c r="J2862" s="207" t="s">
        <v>21913</v>
      </c>
      <c r="K2862" s="208" t="s">
        <v>21914</v>
      </c>
      <c r="L2862" s="200" t="s">
        <v>60</v>
      </c>
      <c r="M2862" s="205" t="s">
        <v>61</v>
      </c>
      <c r="N2862" s="205" t="s">
        <v>62</v>
      </c>
      <c r="O2862" s="205" t="s">
        <v>91</v>
      </c>
      <c r="P2862" s="205" t="s">
        <v>92</v>
      </c>
      <c r="Q2862" s="205" t="s">
        <v>65</v>
      </c>
      <c r="R2862" s="205" t="s">
        <v>21734</v>
      </c>
      <c r="S2862" s="205" t="s">
        <v>21885</v>
      </c>
      <c r="T2862" s="205" t="s">
        <v>66</v>
      </c>
      <c r="U2862" s="208" t="s">
        <v>21915</v>
      </c>
      <c r="V2862" s="205">
        <v>1</v>
      </c>
      <c r="W2862" s="205" t="s">
        <v>68</v>
      </c>
      <c r="X2862" s="205" t="s">
        <v>69</v>
      </c>
      <c r="Y2862" s="205" t="s">
        <v>70</v>
      </c>
      <c r="Z2862" s="205" t="s">
        <v>21733</v>
      </c>
      <c r="AA2862" s="234" t="s">
        <v>71</v>
      </c>
      <c r="AB2862" s="216">
        <v>46310</v>
      </c>
      <c r="AC2862" s="205"/>
      <c r="AD2862" s="230" t="s">
        <v>72</v>
      </c>
      <c r="AE2862" s="126" t="s">
        <v>73</v>
      </c>
      <c r="AF2862" s="127" t="s">
        <v>74</v>
      </c>
      <c r="AG2862" s="128"/>
      <c r="AH2862" s="129"/>
      <c r="AI2862" s="129"/>
      <c r="AJ2862" s="126" t="s">
        <v>75</v>
      </c>
      <c r="AK2862" s="127" t="s">
        <v>76</v>
      </c>
      <c r="AL2862" s="129" t="s">
        <v>77</v>
      </c>
      <c r="AM2862" s="128" t="s">
        <v>21916</v>
      </c>
      <c r="AN2862" s="129"/>
      <c r="AO2862" s="127" t="s">
        <v>79</v>
      </c>
      <c r="AP2862" s="129"/>
      <c r="AQ2862" s="183"/>
      <c r="AR2862" s="183"/>
      <c r="AS2862" s="183"/>
    </row>
    <row r="2863" spans="1:45" customFormat="1" ht="30" hidden="1" customHeight="1">
      <c r="A2863" s="204" t="s">
        <v>49</v>
      </c>
      <c r="B2863" s="200" t="s">
        <v>21733</v>
      </c>
      <c r="C2863" s="200" t="s">
        <v>21734</v>
      </c>
      <c r="D2863" s="200" t="s">
        <v>21917</v>
      </c>
      <c r="E2863" s="200" t="s">
        <v>21918</v>
      </c>
      <c r="F2863" s="206" t="s">
        <v>21919</v>
      </c>
      <c r="G2863" s="201" t="s">
        <v>21920</v>
      </c>
      <c r="H2863" s="205" t="s">
        <v>21921</v>
      </c>
      <c r="I2863" s="204" t="s">
        <v>21922</v>
      </c>
      <c r="J2863" s="207" t="s">
        <v>21923</v>
      </c>
      <c r="K2863" s="208" t="s">
        <v>21924</v>
      </c>
      <c r="L2863" s="200" t="s">
        <v>90</v>
      </c>
      <c r="M2863" s="205" t="s">
        <v>61</v>
      </c>
      <c r="N2863" s="205" t="s">
        <v>62</v>
      </c>
      <c r="O2863" s="205" t="s">
        <v>91</v>
      </c>
      <c r="P2863" s="205" t="s">
        <v>92</v>
      </c>
      <c r="Q2863" s="205" t="s">
        <v>65</v>
      </c>
      <c r="R2863" s="205" t="s">
        <v>21734</v>
      </c>
      <c r="S2863" s="205" t="s">
        <v>21918</v>
      </c>
      <c r="T2863" s="205" t="s">
        <v>93</v>
      </c>
      <c r="U2863" s="208" t="s">
        <v>21925</v>
      </c>
      <c r="V2863" s="205">
        <v>0.95</v>
      </c>
      <c r="W2863" s="205" t="s">
        <v>68</v>
      </c>
      <c r="X2863" s="205" t="s">
        <v>69</v>
      </c>
      <c r="Y2863" s="205" t="s">
        <v>70</v>
      </c>
      <c r="Z2863" s="205" t="s">
        <v>95</v>
      </c>
      <c r="AA2863" s="234" t="s">
        <v>71</v>
      </c>
      <c r="AB2863" s="216">
        <v>46310</v>
      </c>
      <c r="AC2863" s="205"/>
      <c r="AD2863" s="230" t="s">
        <v>72</v>
      </c>
      <c r="AE2863" s="126" t="s">
        <v>73</v>
      </c>
      <c r="AF2863" s="127" t="s">
        <v>74</v>
      </c>
      <c r="AG2863" s="128"/>
      <c r="AH2863" s="129"/>
      <c r="AI2863" s="129"/>
      <c r="AJ2863" s="126" t="s">
        <v>75</v>
      </c>
      <c r="AK2863" s="127" t="s">
        <v>76</v>
      </c>
      <c r="AL2863" s="129" t="s">
        <v>77</v>
      </c>
      <c r="AM2863" s="128" t="s">
        <v>21926</v>
      </c>
      <c r="AN2863" s="129"/>
      <c r="AO2863" s="127" t="s">
        <v>79</v>
      </c>
      <c r="AP2863" s="129"/>
      <c r="AQ2863" s="183"/>
      <c r="AR2863" s="183"/>
      <c r="AS2863" s="183"/>
    </row>
    <row r="2864" spans="1:45" customFormat="1" ht="30" hidden="1" customHeight="1">
      <c r="A2864" s="204" t="s">
        <v>49</v>
      </c>
      <c r="B2864" s="200" t="s">
        <v>21733</v>
      </c>
      <c r="C2864" s="200" t="s">
        <v>21734</v>
      </c>
      <c r="D2864" s="200" t="s">
        <v>21917</v>
      </c>
      <c r="E2864" s="200" t="s">
        <v>21918</v>
      </c>
      <c r="F2864" s="206" t="s">
        <v>21927</v>
      </c>
      <c r="G2864" s="201" t="s">
        <v>21928</v>
      </c>
      <c r="H2864" s="205" t="s">
        <v>21929</v>
      </c>
      <c r="I2864" s="204" t="s">
        <v>21930</v>
      </c>
      <c r="J2864" s="207" t="s">
        <v>21931</v>
      </c>
      <c r="K2864" s="208" t="s">
        <v>21932</v>
      </c>
      <c r="L2864" s="200" t="s">
        <v>60</v>
      </c>
      <c r="M2864" s="205" t="s">
        <v>61</v>
      </c>
      <c r="N2864" s="205" t="s">
        <v>62</v>
      </c>
      <c r="O2864" s="205" t="s">
        <v>91</v>
      </c>
      <c r="P2864" s="205" t="s">
        <v>92</v>
      </c>
      <c r="Q2864" s="205" t="s">
        <v>65</v>
      </c>
      <c r="R2864" s="205" t="s">
        <v>21734</v>
      </c>
      <c r="S2864" s="205" t="s">
        <v>21918</v>
      </c>
      <c r="T2864" s="205" t="s">
        <v>66</v>
      </c>
      <c r="U2864" s="208" t="s">
        <v>21933</v>
      </c>
      <c r="V2864" s="205">
        <v>1</v>
      </c>
      <c r="W2864" s="205" t="s">
        <v>68</v>
      </c>
      <c r="X2864" s="205" t="s">
        <v>69</v>
      </c>
      <c r="Y2864" s="205" t="s">
        <v>70</v>
      </c>
      <c r="Z2864" s="205" t="s">
        <v>647</v>
      </c>
      <c r="AA2864" s="234" t="s">
        <v>71</v>
      </c>
      <c r="AB2864" s="216">
        <v>46310</v>
      </c>
      <c r="AC2864" s="205"/>
      <c r="AD2864" s="230" t="s">
        <v>72</v>
      </c>
      <c r="AE2864" s="126" t="s">
        <v>73</v>
      </c>
      <c r="AF2864" s="127" t="s">
        <v>74</v>
      </c>
      <c r="AG2864" s="128"/>
      <c r="AH2864" s="129"/>
      <c r="AI2864" s="129"/>
      <c r="AJ2864" s="126" t="s">
        <v>75</v>
      </c>
      <c r="AK2864" s="127" t="s">
        <v>76</v>
      </c>
      <c r="AL2864" s="129" t="s">
        <v>77</v>
      </c>
      <c r="AM2864" s="128" t="s">
        <v>21934</v>
      </c>
      <c r="AN2864" s="129"/>
      <c r="AO2864" s="127" t="s">
        <v>79</v>
      </c>
      <c r="AP2864" s="129"/>
      <c r="AQ2864" s="183"/>
      <c r="AR2864" s="183"/>
      <c r="AS2864" s="183"/>
    </row>
    <row r="2865" spans="1:45" customFormat="1" ht="30" hidden="1" customHeight="1">
      <c r="A2865" s="204" t="s">
        <v>49</v>
      </c>
      <c r="B2865" s="200" t="s">
        <v>21733</v>
      </c>
      <c r="C2865" s="200" t="s">
        <v>21734</v>
      </c>
      <c r="D2865" s="200" t="s">
        <v>21917</v>
      </c>
      <c r="E2865" s="200" t="s">
        <v>21918</v>
      </c>
      <c r="F2865" s="206" t="s">
        <v>21935</v>
      </c>
      <c r="G2865" s="201" t="s">
        <v>21936</v>
      </c>
      <c r="H2865" s="205" t="s">
        <v>21937</v>
      </c>
      <c r="I2865" s="204" t="s">
        <v>21938</v>
      </c>
      <c r="J2865" s="207" t="s">
        <v>21939</v>
      </c>
      <c r="K2865" s="208" t="s">
        <v>21940</v>
      </c>
      <c r="L2865" s="200" t="s">
        <v>60</v>
      </c>
      <c r="M2865" s="205" t="s">
        <v>61</v>
      </c>
      <c r="N2865" s="205" t="s">
        <v>62</v>
      </c>
      <c r="O2865" s="205" t="s">
        <v>91</v>
      </c>
      <c r="P2865" s="205" t="s">
        <v>92</v>
      </c>
      <c r="Q2865" s="205" t="s">
        <v>65</v>
      </c>
      <c r="R2865" s="205" t="s">
        <v>21734</v>
      </c>
      <c r="S2865" s="205" t="s">
        <v>21918</v>
      </c>
      <c r="T2865" s="205" t="s">
        <v>66</v>
      </c>
      <c r="U2865" s="208" t="s">
        <v>21941</v>
      </c>
      <c r="V2865" s="205">
        <v>1</v>
      </c>
      <c r="W2865" s="205" t="s">
        <v>68</v>
      </c>
      <c r="X2865" s="205" t="s">
        <v>69</v>
      </c>
      <c r="Y2865" s="205" t="s">
        <v>70</v>
      </c>
      <c r="Z2865" s="205" t="s">
        <v>21733</v>
      </c>
      <c r="AA2865" s="234" t="s">
        <v>71</v>
      </c>
      <c r="AB2865" s="216">
        <v>46310</v>
      </c>
      <c r="AC2865" s="205"/>
      <c r="AD2865" s="230" t="s">
        <v>72</v>
      </c>
      <c r="AE2865" s="126" t="s">
        <v>73</v>
      </c>
      <c r="AF2865" s="127" t="s">
        <v>74</v>
      </c>
      <c r="AG2865" s="128"/>
      <c r="AH2865" s="129"/>
      <c r="AI2865" s="129"/>
      <c r="AJ2865" s="126" t="s">
        <v>75</v>
      </c>
      <c r="AK2865" s="127" t="s">
        <v>76</v>
      </c>
      <c r="AL2865" s="129" t="s">
        <v>77</v>
      </c>
      <c r="AM2865" s="128" t="s">
        <v>21942</v>
      </c>
      <c r="AN2865" s="129"/>
      <c r="AO2865" s="127" t="s">
        <v>79</v>
      </c>
      <c r="AP2865" s="129"/>
      <c r="AQ2865" s="183"/>
      <c r="AR2865" s="183"/>
      <c r="AS2865" s="183"/>
    </row>
    <row r="2866" spans="1:45" customFormat="1" ht="30" hidden="1" customHeight="1">
      <c r="A2866" s="204" t="s">
        <v>49</v>
      </c>
      <c r="B2866" s="200" t="s">
        <v>14747</v>
      </c>
      <c r="C2866" s="200" t="s">
        <v>14748</v>
      </c>
      <c r="D2866" s="200" t="s">
        <v>21943</v>
      </c>
      <c r="E2866" s="200" t="s">
        <v>21944</v>
      </c>
      <c r="F2866" s="206" t="s">
        <v>21945</v>
      </c>
      <c r="G2866" s="206" t="s">
        <v>21946</v>
      </c>
      <c r="H2866" s="205" t="s">
        <v>21947</v>
      </c>
      <c r="I2866" s="204" t="s">
        <v>21948</v>
      </c>
      <c r="J2866" s="207" t="s">
        <v>21949</v>
      </c>
      <c r="K2866" s="208" t="s">
        <v>21950</v>
      </c>
      <c r="L2866" s="205" t="s">
        <v>60</v>
      </c>
      <c r="M2866" s="205" t="s">
        <v>61</v>
      </c>
      <c r="N2866" s="205" t="s">
        <v>62</v>
      </c>
      <c r="O2866" s="205" t="s">
        <v>91</v>
      </c>
      <c r="P2866" s="205" t="s">
        <v>92</v>
      </c>
      <c r="Q2866" s="205" t="s">
        <v>65</v>
      </c>
      <c r="R2866" s="205" t="s">
        <v>14748</v>
      </c>
      <c r="S2866" s="205" t="s">
        <v>21944</v>
      </c>
      <c r="T2866" s="205" t="s">
        <v>777</v>
      </c>
      <c r="U2866" s="208" t="s">
        <v>21951</v>
      </c>
      <c r="V2866" s="205">
        <v>1</v>
      </c>
      <c r="W2866" s="205" t="s">
        <v>68</v>
      </c>
      <c r="X2866" s="205" t="s">
        <v>14650</v>
      </c>
      <c r="Y2866" s="205" t="s">
        <v>70</v>
      </c>
      <c r="Z2866" s="205" t="s">
        <v>647</v>
      </c>
      <c r="AA2866" s="234" t="s">
        <v>71</v>
      </c>
      <c r="AB2866" s="216">
        <v>46310</v>
      </c>
      <c r="AC2866" s="205"/>
      <c r="AD2866" s="230" t="s">
        <v>375</v>
      </c>
      <c r="AE2866" s="126" t="s">
        <v>75</v>
      </c>
      <c r="AF2866" s="127" t="s">
        <v>76</v>
      </c>
      <c r="AG2866" s="128" t="s">
        <v>21952</v>
      </c>
      <c r="AH2866" s="129"/>
      <c r="AI2866" s="129"/>
      <c r="AJ2866" s="126" t="s">
        <v>73</v>
      </c>
      <c r="AK2866" s="127"/>
      <c r="AL2866" s="129"/>
      <c r="AM2866" s="128"/>
      <c r="AN2866" s="129"/>
      <c r="AO2866" s="127" t="s">
        <v>79</v>
      </c>
      <c r="AP2866" s="129"/>
      <c r="AQ2866" s="183"/>
      <c r="AR2866" s="183"/>
      <c r="AS2866" s="183"/>
    </row>
    <row r="2867" spans="1:45" customFormat="1" ht="30" hidden="1" customHeight="1">
      <c r="A2867" s="204" t="s">
        <v>49</v>
      </c>
      <c r="B2867" s="200" t="s">
        <v>14747</v>
      </c>
      <c r="C2867" s="200" t="s">
        <v>14748</v>
      </c>
      <c r="D2867" s="200" t="s">
        <v>21943</v>
      </c>
      <c r="E2867" s="200" t="s">
        <v>21944</v>
      </c>
      <c r="F2867" s="206" t="s">
        <v>21953</v>
      </c>
      <c r="G2867" s="201" t="s">
        <v>21954</v>
      </c>
      <c r="H2867" s="205" t="s">
        <v>21955</v>
      </c>
      <c r="I2867" s="204" t="s">
        <v>21956</v>
      </c>
      <c r="J2867" s="207" t="s">
        <v>21957</v>
      </c>
      <c r="K2867" s="208" t="s">
        <v>21958</v>
      </c>
      <c r="L2867" s="200" t="s">
        <v>90</v>
      </c>
      <c r="M2867" s="205" t="s">
        <v>61</v>
      </c>
      <c r="N2867" s="205" t="s">
        <v>62</v>
      </c>
      <c r="O2867" s="205" t="s">
        <v>91</v>
      </c>
      <c r="P2867" s="205" t="s">
        <v>92</v>
      </c>
      <c r="Q2867" s="205" t="s">
        <v>65</v>
      </c>
      <c r="R2867" s="205" t="s">
        <v>14748</v>
      </c>
      <c r="S2867" s="205" t="s">
        <v>21944</v>
      </c>
      <c r="T2867" s="205" t="s">
        <v>93</v>
      </c>
      <c r="U2867" s="208" t="s">
        <v>21959</v>
      </c>
      <c r="V2867" s="205">
        <v>0.95</v>
      </c>
      <c r="W2867" s="205" t="s">
        <v>68</v>
      </c>
      <c r="X2867" s="205" t="s">
        <v>69</v>
      </c>
      <c r="Y2867" s="205" t="s">
        <v>70</v>
      </c>
      <c r="Z2867" s="205" t="s">
        <v>95</v>
      </c>
      <c r="AA2867" s="234" t="s">
        <v>71</v>
      </c>
      <c r="AB2867" s="216">
        <v>46310</v>
      </c>
      <c r="AC2867" s="205"/>
      <c r="AD2867" s="230" t="s">
        <v>72</v>
      </c>
      <c r="AE2867" s="126" t="s">
        <v>73</v>
      </c>
      <c r="AF2867" s="127" t="s">
        <v>74</v>
      </c>
      <c r="AG2867" s="128"/>
      <c r="AH2867" s="129"/>
      <c r="AI2867" s="129"/>
      <c r="AJ2867" s="126" t="s">
        <v>75</v>
      </c>
      <c r="AK2867" s="127" t="s">
        <v>76</v>
      </c>
      <c r="AL2867" s="129" t="s">
        <v>77</v>
      </c>
      <c r="AM2867" s="128" t="s">
        <v>21960</v>
      </c>
      <c r="AN2867" s="129"/>
      <c r="AO2867" s="127" t="s">
        <v>79</v>
      </c>
      <c r="AP2867" s="129"/>
      <c r="AQ2867" s="183"/>
      <c r="AR2867" s="183"/>
      <c r="AS2867" s="183"/>
    </row>
    <row r="2868" spans="1:45" customFormat="1" ht="30" hidden="1" customHeight="1">
      <c r="A2868" s="204" t="s">
        <v>49</v>
      </c>
      <c r="B2868" s="200" t="s">
        <v>14747</v>
      </c>
      <c r="C2868" s="200" t="s">
        <v>14748</v>
      </c>
      <c r="D2868" s="200" t="s">
        <v>21943</v>
      </c>
      <c r="E2868" s="200" t="s">
        <v>21944</v>
      </c>
      <c r="F2868" s="206" t="s">
        <v>21961</v>
      </c>
      <c r="G2868" s="201" t="s">
        <v>21962</v>
      </c>
      <c r="H2868" s="205" t="s">
        <v>21963</v>
      </c>
      <c r="I2868" s="204" t="s">
        <v>21964</v>
      </c>
      <c r="J2868" s="207" t="s">
        <v>21965</v>
      </c>
      <c r="K2868" s="208" t="s">
        <v>21966</v>
      </c>
      <c r="L2868" s="200" t="s">
        <v>60</v>
      </c>
      <c r="M2868" s="205" t="s">
        <v>61</v>
      </c>
      <c r="N2868" s="205" t="s">
        <v>62</v>
      </c>
      <c r="O2868" s="205" t="s">
        <v>91</v>
      </c>
      <c r="P2868" s="205" t="s">
        <v>92</v>
      </c>
      <c r="Q2868" s="205" t="s">
        <v>65</v>
      </c>
      <c r="R2868" s="205" t="s">
        <v>14748</v>
      </c>
      <c r="S2868" s="205" t="s">
        <v>21944</v>
      </c>
      <c r="T2868" s="205" t="s">
        <v>66</v>
      </c>
      <c r="U2868" s="208" t="s">
        <v>21967</v>
      </c>
      <c r="V2868" s="205">
        <v>1</v>
      </c>
      <c r="W2868" s="205" t="s">
        <v>68</v>
      </c>
      <c r="X2868" s="205" t="s">
        <v>69</v>
      </c>
      <c r="Y2868" s="205" t="s">
        <v>70</v>
      </c>
      <c r="Z2868" s="205" t="s">
        <v>647</v>
      </c>
      <c r="AA2868" s="234" t="s">
        <v>71</v>
      </c>
      <c r="AB2868" s="216">
        <v>46310</v>
      </c>
      <c r="AC2868" s="205"/>
      <c r="AD2868" s="230" t="s">
        <v>72</v>
      </c>
      <c r="AE2868" s="126" t="s">
        <v>73</v>
      </c>
      <c r="AF2868" s="127" t="s">
        <v>74</v>
      </c>
      <c r="AG2868" s="128"/>
      <c r="AH2868" s="129"/>
      <c r="AI2868" s="129"/>
      <c r="AJ2868" s="126" t="s">
        <v>75</v>
      </c>
      <c r="AK2868" s="127" t="s">
        <v>76</v>
      </c>
      <c r="AL2868" s="129" t="s">
        <v>77</v>
      </c>
      <c r="AM2868" s="128" t="s">
        <v>21968</v>
      </c>
      <c r="AN2868" s="129"/>
      <c r="AO2868" s="127" t="s">
        <v>79</v>
      </c>
      <c r="AP2868" s="129"/>
      <c r="AQ2868" s="183"/>
      <c r="AR2868" s="183"/>
      <c r="AS2868" s="183"/>
    </row>
    <row r="2869" spans="1:45" customFormat="1" ht="30" hidden="1" customHeight="1">
      <c r="A2869" s="204" t="s">
        <v>49</v>
      </c>
      <c r="B2869" s="200" t="s">
        <v>14747</v>
      </c>
      <c r="C2869" s="200" t="s">
        <v>14748</v>
      </c>
      <c r="D2869" s="200" t="s">
        <v>21943</v>
      </c>
      <c r="E2869" s="200" t="s">
        <v>21944</v>
      </c>
      <c r="F2869" s="206" t="s">
        <v>21969</v>
      </c>
      <c r="G2869" s="201" t="s">
        <v>21970</v>
      </c>
      <c r="H2869" s="205" t="s">
        <v>21971</v>
      </c>
      <c r="I2869" s="204" t="s">
        <v>21972</v>
      </c>
      <c r="J2869" s="207" t="s">
        <v>21973</v>
      </c>
      <c r="K2869" s="208" t="s">
        <v>21974</v>
      </c>
      <c r="L2869" s="200" t="s">
        <v>60</v>
      </c>
      <c r="M2869" s="205" t="s">
        <v>61</v>
      </c>
      <c r="N2869" s="205" t="s">
        <v>62</v>
      </c>
      <c r="O2869" s="205" t="s">
        <v>91</v>
      </c>
      <c r="P2869" s="205" t="s">
        <v>92</v>
      </c>
      <c r="Q2869" s="205" t="s">
        <v>65</v>
      </c>
      <c r="R2869" s="205" t="s">
        <v>14748</v>
      </c>
      <c r="S2869" s="205" t="s">
        <v>21944</v>
      </c>
      <c r="T2869" s="205" t="s">
        <v>66</v>
      </c>
      <c r="U2869" s="208" t="s">
        <v>21975</v>
      </c>
      <c r="V2869" s="205">
        <v>1</v>
      </c>
      <c r="W2869" s="205" t="s">
        <v>68</v>
      </c>
      <c r="X2869" s="205" t="s">
        <v>69</v>
      </c>
      <c r="Y2869" s="205" t="s">
        <v>70</v>
      </c>
      <c r="Z2869" s="205" t="s">
        <v>14747</v>
      </c>
      <c r="AA2869" s="234" t="s">
        <v>71</v>
      </c>
      <c r="AB2869" s="216">
        <v>46310</v>
      </c>
      <c r="AC2869" s="205"/>
      <c r="AD2869" s="230" t="s">
        <v>72</v>
      </c>
      <c r="AE2869" s="126" t="s">
        <v>73</v>
      </c>
      <c r="AF2869" s="127" t="s">
        <v>74</v>
      </c>
      <c r="AG2869" s="128"/>
      <c r="AH2869" s="129"/>
      <c r="AI2869" s="129"/>
      <c r="AJ2869" s="126" t="s">
        <v>75</v>
      </c>
      <c r="AK2869" s="127" t="s">
        <v>76</v>
      </c>
      <c r="AL2869" s="129" t="s">
        <v>77</v>
      </c>
      <c r="AM2869" s="128" t="s">
        <v>21976</v>
      </c>
      <c r="AN2869" s="129"/>
      <c r="AO2869" s="127" t="s">
        <v>79</v>
      </c>
      <c r="AP2869" s="129"/>
      <c r="AQ2869" s="183"/>
      <c r="AR2869" s="183"/>
      <c r="AS2869" s="183"/>
    </row>
    <row r="2870" spans="1:45" customFormat="1" ht="30" hidden="1" customHeight="1">
      <c r="A2870" s="204" t="s">
        <v>49</v>
      </c>
      <c r="B2870" s="200" t="s">
        <v>14747</v>
      </c>
      <c r="C2870" s="200" t="s">
        <v>14748</v>
      </c>
      <c r="D2870" s="200" t="s">
        <v>12566</v>
      </c>
      <c r="E2870" s="200" t="s">
        <v>21977</v>
      </c>
      <c r="F2870" s="206" t="s">
        <v>21978</v>
      </c>
      <c r="G2870" s="206" t="s">
        <v>21979</v>
      </c>
      <c r="H2870" s="205" t="s">
        <v>21980</v>
      </c>
      <c r="I2870" s="204" t="s">
        <v>21981</v>
      </c>
      <c r="J2870" s="207" t="s">
        <v>21982</v>
      </c>
      <c r="K2870" s="208" t="s">
        <v>21983</v>
      </c>
      <c r="L2870" s="205" t="s">
        <v>60</v>
      </c>
      <c r="M2870" s="205" t="s">
        <v>61</v>
      </c>
      <c r="N2870" s="205" t="s">
        <v>62</v>
      </c>
      <c r="O2870" s="205" t="s">
        <v>91</v>
      </c>
      <c r="P2870" s="205" t="s">
        <v>92</v>
      </c>
      <c r="Q2870" s="205" t="s">
        <v>65</v>
      </c>
      <c r="R2870" s="205" t="s">
        <v>14748</v>
      </c>
      <c r="S2870" s="205" t="s">
        <v>21977</v>
      </c>
      <c r="T2870" s="205" t="s">
        <v>777</v>
      </c>
      <c r="U2870" s="208" t="s">
        <v>21984</v>
      </c>
      <c r="V2870" s="205">
        <v>1</v>
      </c>
      <c r="W2870" s="205" t="s">
        <v>68</v>
      </c>
      <c r="X2870" s="205" t="s">
        <v>14650</v>
      </c>
      <c r="Y2870" s="205" t="s">
        <v>70</v>
      </c>
      <c r="Z2870" s="205" t="s">
        <v>647</v>
      </c>
      <c r="AA2870" s="234" t="s">
        <v>71</v>
      </c>
      <c r="AB2870" s="216">
        <v>46310</v>
      </c>
      <c r="AC2870" s="205"/>
      <c r="AD2870" s="230" t="s">
        <v>375</v>
      </c>
      <c r="AE2870" s="126" t="s">
        <v>75</v>
      </c>
      <c r="AF2870" s="127" t="s">
        <v>76</v>
      </c>
      <c r="AG2870" s="128" t="s">
        <v>15144</v>
      </c>
      <c r="AH2870" s="129"/>
      <c r="AI2870" s="129"/>
      <c r="AJ2870" s="126" t="s">
        <v>73</v>
      </c>
      <c r="AK2870" s="127"/>
      <c r="AL2870" s="129"/>
      <c r="AM2870" s="128"/>
      <c r="AN2870" s="129"/>
      <c r="AO2870" s="127" t="s">
        <v>79</v>
      </c>
      <c r="AP2870" s="129"/>
      <c r="AQ2870" s="183"/>
      <c r="AR2870" s="183"/>
      <c r="AS2870" s="183"/>
    </row>
    <row r="2871" spans="1:45" customFormat="1" ht="30" hidden="1" customHeight="1">
      <c r="A2871" s="204" t="s">
        <v>49</v>
      </c>
      <c r="B2871" s="200" t="s">
        <v>14747</v>
      </c>
      <c r="C2871" s="200" t="s">
        <v>14748</v>
      </c>
      <c r="D2871" s="200" t="s">
        <v>12566</v>
      </c>
      <c r="E2871" s="200" t="s">
        <v>21977</v>
      </c>
      <c r="F2871" s="206" t="s">
        <v>21985</v>
      </c>
      <c r="G2871" s="201" t="s">
        <v>21986</v>
      </c>
      <c r="H2871" s="205" t="s">
        <v>21987</v>
      </c>
      <c r="I2871" s="204" t="s">
        <v>21988</v>
      </c>
      <c r="J2871" s="207" t="s">
        <v>21989</v>
      </c>
      <c r="K2871" s="208" t="s">
        <v>21990</v>
      </c>
      <c r="L2871" s="200" t="s">
        <v>90</v>
      </c>
      <c r="M2871" s="205" t="s">
        <v>61</v>
      </c>
      <c r="N2871" s="205" t="s">
        <v>62</v>
      </c>
      <c r="O2871" s="205" t="s">
        <v>91</v>
      </c>
      <c r="P2871" s="205" t="s">
        <v>92</v>
      </c>
      <c r="Q2871" s="205" t="s">
        <v>65</v>
      </c>
      <c r="R2871" s="205" t="s">
        <v>14748</v>
      </c>
      <c r="S2871" s="205" t="s">
        <v>21977</v>
      </c>
      <c r="T2871" s="205" t="s">
        <v>93</v>
      </c>
      <c r="U2871" s="208" t="s">
        <v>12581</v>
      </c>
      <c r="V2871" s="205">
        <v>0.95</v>
      </c>
      <c r="W2871" s="205" t="s">
        <v>68</v>
      </c>
      <c r="X2871" s="205" t="s">
        <v>69</v>
      </c>
      <c r="Y2871" s="205" t="s">
        <v>70</v>
      </c>
      <c r="Z2871" s="205" t="s">
        <v>95</v>
      </c>
      <c r="AA2871" s="234" t="s">
        <v>71</v>
      </c>
      <c r="AB2871" s="216">
        <v>46310</v>
      </c>
      <c r="AC2871" s="205"/>
      <c r="AD2871" s="230" t="s">
        <v>72</v>
      </c>
      <c r="AE2871" s="126" t="s">
        <v>73</v>
      </c>
      <c r="AF2871" s="127" t="s">
        <v>74</v>
      </c>
      <c r="AG2871" s="128"/>
      <c r="AH2871" s="129"/>
      <c r="AI2871" s="129"/>
      <c r="AJ2871" s="126" t="s">
        <v>75</v>
      </c>
      <c r="AK2871" s="127" t="s">
        <v>76</v>
      </c>
      <c r="AL2871" s="129" t="s">
        <v>77</v>
      </c>
      <c r="AM2871" s="128" t="s">
        <v>21991</v>
      </c>
      <c r="AN2871" s="129"/>
      <c r="AO2871" s="127" t="s">
        <v>79</v>
      </c>
      <c r="AP2871" s="129"/>
      <c r="AQ2871" s="183"/>
      <c r="AR2871" s="183"/>
      <c r="AS2871" s="183"/>
    </row>
    <row r="2872" spans="1:45" customFormat="1" ht="30" hidden="1" customHeight="1">
      <c r="A2872" s="204" t="s">
        <v>49</v>
      </c>
      <c r="B2872" s="200" t="s">
        <v>14747</v>
      </c>
      <c r="C2872" s="200" t="s">
        <v>14748</v>
      </c>
      <c r="D2872" s="200" t="s">
        <v>12566</v>
      </c>
      <c r="E2872" s="200" t="s">
        <v>21977</v>
      </c>
      <c r="F2872" s="206" t="s">
        <v>21992</v>
      </c>
      <c r="G2872" s="201" t="s">
        <v>21993</v>
      </c>
      <c r="H2872" s="205" t="s">
        <v>21994</v>
      </c>
      <c r="I2872" s="204" t="s">
        <v>21995</v>
      </c>
      <c r="J2872" s="207" t="s">
        <v>21996</v>
      </c>
      <c r="K2872" s="208" t="s">
        <v>21997</v>
      </c>
      <c r="L2872" s="200" t="s">
        <v>60</v>
      </c>
      <c r="M2872" s="205" t="s">
        <v>61</v>
      </c>
      <c r="N2872" s="205" t="s">
        <v>62</v>
      </c>
      <c r="O2872" s="205" t="s">
        <v>91</v>
      </c>
      <c r="P2872" s="205" t="s">
        <v>92</v>
      </c>
      <c r="Q2872" s="205" t="s">
        <v>65</v>
      </c>
      <c r="R2872" s="205" t="s">
        <v>14748</v>
      </c>
      <c r="S2872" s="205" t="s">
        <v>21977</v>
      </c>
      <c r="T2872" s="205" t="s">
        <v>66</v>
      </c>
      <c r="U2872" s="208" t="s">
        <v>21998</v>
      </c>
      <c r="V2872" s="205">
        <v>1</v>
      </c>
      <c r="W2872" s="205" t="s">
        <v>68</v>
      </c>
      <c r="X2872" s="205" t="s">
        <v>69</v>
      </c>
      <c r="Y2872" s="205" t="s">
        <v>70</v>
      </c>
      <c r="Z2872" s="205" t="s">
        <v>647</v>
      </c>
      <c r="AA2872" s="234" t="s">
        <v>71</v>
      </c>
      <c r="AB2872" s="216">
        <v>46310</v>
      </c>
      <c r="AC2872" s="205"/>
      <c r="AD2872" s="230" t="s">
        <v>72</v>
      </c>
      <c r="AE2872" s="126" t="s">
        <v>73</v>
      </c>
      <c r="AF2872" s="127" t="s">
        <v>74</v>
      </c>
      <c r="AG2872" s="128"/>
      <c r="AH2872" s="129"/>
      <c r="AI2872" s="129"/>
      <c r="AJ2872" s="126" t="s">
        <v>75</v>
      </c>
      <c r="AK2872" s="127" t="s">
        <v>76</v>
      </c>
      <c r="AL2872" s="129" t="s">
        <v>77</v>
      </c>
      <c r="AM2872" s="128" t="s">
        <v>21999</v>
      </c>
      <c r="AN2872" s="129"/>
      <c r="AO2872" s="127" t="s">
        <v>79</v>
      </c>
      <c r="AP2872" s="129"/>
      <c r="AQ2872" s="183"/>
      <c r="AR2872" s="183"/>
      <c r="AS2872" s="183"/>
    </row>
    <row r="2873" spans="1:45" customFormat="1" ht="30" hidden="1" customHeight="1">
      <c r="A2873" s="204" t="s">
        <v>49</v>
      </c>
      <c r="B2873" s="200" t="s">
        <v>14747</v>
      </c>
      <c r="C2873" s="200" t="s">
        <v>14748</v>
      </c>
      <c r="D2873" s="200" t="s">
        <v>12566</v>
      </c>
      <c r="E2873" s="200" t="s">
        <v>21977</v>
      </c>
      <c r="F2873" s="206" t="s">
        <v>22000</v>
      </c>
      <c r="G2873" s="201" t="s">
        <v>22001</v>
      </c>
      <c r="H2873" s="205" t="s">
        <v>22002</v>
      </c>
      <c r="I2873" s="204" t="s">
        <v>22003</v>
      </c>
      <c r="J2873" s="207" t="s">
        <v>22004</v>
      </c>
      <c r="K2873" s="208" t="s">
        <v>22005</v>
      </c>
      <c r="L2873" s="200" t="s">
        <v>60</v>
      </c>
      <c r="M2873" s="205" t="s">
        <v>61</v>
      </c>
      <c r="N2873" s="205" t="s">
        <v>62</v>
      </c>
      <c r="O2873" s="205" t="s">
        <v>91</v>
      </c>
      <c r="P2873" s="205" t="s">
        <v>92</v>
      </c>
      <c r="Q2873" s="205" t="s">
        <v>65</v>
      </c>
      <c r="R2873" s="205" t="s">
        <v>14748</v>
      </c>
      <c r="S2873" s="205" t="s">
        <v>21977</v>
      </c>
      <c r="T2873" s="205" t="s">
        <v>66</v>
      </c>
      <c r="U2873" s="208" t="s">
        <v>22006</v>
      </c>
      <c r="V2873" s="205">
        <v>1</v>
      </c>
      <c r="W2873" s="205" t="s">
        <v>68</v>
      </c>
      <c r="X2873" s="205" t="s">
        <v>69</v>
      </c>
      <c r="Y2873" s="205" t="s">
        <v>70</v>
      </c>
      <c r="Z2873" s="205" t="s">
        <v>14747</v>
      </c>
      <c r="AA2873" s="234" t="s">
        <v>71</v>
      </c>
      <c r="AB2873" s="216">
        <v>46310</v>
      </c>
      <c r="AC2873" s="205"/>
      <c r="AD2873" s="230" t="s">
        <v>72</v>
      </c>
      <c r="AE2873" s="126" t="s">
        <v>73</v>
      </c>
      <c r="AF2873" s="127" t="s">
        <v>74</v>
      </c>
      <c r="AG2873" s="128"/>
      <c r="AH2873" s="129"/>
      <c r="AI2873" s="129"/>
      <c r="AJ2873" s="126" t="s">
        <v>75</v>
      </c>
      <c r="AK2873" s="127" t="s">
        <v>76</v>
      </c>
      <c r="AL2873" s="129" t="s">
        <v>77</v>
      </c>
      <c r="AM2873" s="128" t="s">
        <v>22007</v>
      </c>
      <c r="AN2873" s="129"/>
      <c r="AO2873" s="127" t="s">
        <v>79</v>
      </c>
      <c r="AP2873" s="129"/>
      <c r="AQ2873" s="183"/>
      <c r="AR2873" s="183"/>
      <c r="AS2873" s="183"/>
    </row>
    <row r="2874" spans="1:45" customFormat="1" ht="30" hidden="1" customHeight="1">
      <c r="A2874" s="204" t="s">
        <v>49</v>
      </c>
      <c r="B2874" s="200" t="s">
        <v>14747</v>
      </c>
      <c r="C2874" s="200" t="s">
        <v>14748</v>
      </c>
      <c r="D2874" s="200" t="s">
        <v>22008</v>
      </c>
      <c r="E2874" s="200" t="s">
        <v>22009</v>
      </c>
      <c r="F2874" s="206" t="s">
        <v>22010</v>
      </c>
      <c r="G2874" s="201" t="s">
        <v>22011</v>
      </c>
      <c r="H2874" s="205" t="s">
        <v>22012</v>
      </c>
      <c r="I2874" s="204" t="s">
        <v>22013</v>
      </c>
      <c r="J2874" s="207" t="s">
        <v>22014</v>
      </c>
      <c r="K2874" s="208" t="s">
        <v>22015</v>
      </c>
      <c r="L2874" s="200" t="s">
        <v>90</v>
      </c>
      <c r="M2874" s="205" t="s">
        <v>61</v>
      </c>
      <c r="N2874" s="205" t="s">
        <v>62</v>
      </c>
      <c r="O2874" s="205" t="s">
        <v>91</v>
      </c>
      <c r="P2874" s="205" t="s">
        <v>92</v>
      </c>
      <c r="Q2874" s="205" t="s">
        <v>65</v>
      </c>
      <c r="R2874" s="205" t="s">
        <v>14748</v>
      </c>
      <c r="S2874" s="205" t="s">
        <v>22009</v>
      </c>
      <c r="T2874" s="205" t="s">
        <v>93</v>
      </c>
      <c r="U2874" s="208" t="s">
        <v>22016</v>
      </c>
      <c r="V2874" s="205">
        <v>0.95</v>
      </c>
      <c r="W2874" s="205" t="s">
        <v>68</v>
      </c>
      <c r="X2874" s="205" t="s">
        <v>69</v>
      </c>
      <c r="Y2874" s="205" t="s">
        <v>70</v>
      </c>
      <c r="Z2874" s="205" t="s">
        <v>95</v>
      </c>
      <c r="AA2874" s="234" t="s">
        <v>71</v>
      </c>
      <c r="AB2874" s="216">
        <v>46310</v>
      </c>
      <c r="AC2874" s="205"/>
      <c r="AD2874" s="230" t="s">
        <v>72</v>
      </c>
      <c r="AE2874" s="126" t="s">
        <v>73</v>
      </c>
      <c r="AF2874" s="127" t="s">
        <v>74</v>
      </c>
      <c r="AG2874" s="128"/>
      <c r="AH2874" s="129"/>
      <c r="AI2874" s="129"/>
      <c r="AJ2874" s="126" t="s">
        <v>75</v>
      </c>
      <c r="AK2874" s="127" t="s">
        <v>76</v>
      </c>
      <c r="AL2874" s="129" t="s">
        <v>77</v>
      </c>
      <c r="AM2874" s="128" t="s">
        <v>22017</v>
      </c>
      <c r="AN2874" s="129"/>
      <c r="AO2874" s="127" t="s">
        <v>79</v>
      </c>
      <c r="AP2874" s="129"/>
      <c r="AQ2874" s="183"/>
      <c r="AR2874" s="183"/>
      <c r="AS2874" s="183"/>
    </row>
    <row r="2875" spans="1:45" customFormat="1" ht="30" hidden="1" customHeight="1">
      <c r="A2875" s="204" t="s">
        <v>49</v>
      </c>
      <c r="B2875" s="200" t="s">
        <v>14747</v>
      </c>
      <c r="C2875" s="200" t="s">
        <v>14748</v>
      </c>
      <c r="D2875" s="200" t="s">
        <v>22008</v>
      </c>
      <c r="E2875" s="200" t="s">
        <v>22009</v>
      </c>
      <c r="F2875" s="206" t="s">
        <v>22018</v>
      </c>
      <c r="G2875" s="201" t="s">
        <v>22019</v>
      </c>
      <c r="H2875" s="205" t="s">
        <v>22020</v>
      </c>
      <c r="I2875" s="204" t="s">
        <v>22021</v>
      </c>
      <c r="J2875" s="207" t="s">
        <v>22022</v>
      </c>
      <c r="K2875" s="208" t="s">
        <v>22023</v>
      </c>
      <c r="L2875" s="200" t="s">
        <v>60</v>
      </c>
      <c r="M2875" s="205" t="s">
        <v>61</v>
      </c>
      <c r="N2875" s="205" t="s">
        <v>62</v>
      </c>
      <c r="O2875" s="205" t="s">
        <v>91</v>
      </c>
      <c r="P2875" s="205" t="s">
        <v>92</v>
      </c>
      <c r="Q2875" s="205" t="s">
        <v>65</v>
      </c>
      <c r="R2875" s="205" t="s">
        <v>14748</v>
      </c>
      <c r="S2875" s="205" t="s">
        <v>22009</v>
      </c>
      <c r="T2875" s="205" t="s">
        <v>66</v>
      </c>
      <c r="U2875" s="208" t="s">
        <v>22024</v>
      </c>
      <c r="V2875" s="205">
        <v>1</v>
      </c>
      <c r="W2875" s="205" t="s">
        <v>68</v>
      </c>
      <c r="X2875" s="205" t="s">
        <v>69</v>
      </c>
      <c r="Y2875" s="205" t="s">
        <v>70</v>
      </c>
      <c r="Z2875" s="205" t="s">
        <v>647</v>
      </c>
      <c r="AA2875" s="234" t="s">
        <v>71</v>
      </c>
      <c r="AB2875" s="216">
        <v>46310</v>
      </c>
      <c r="AC2875" s="205"/>
      <c r="AD2875" s="230" t="s">
        <v>72</v>
      </c>
      <c r="AE2875" s="126" t="s">
        <v>73</v>
      </c>
      <c r="AF2875" s="127" t="s">
        <v>74</v>
      </c>
      <c r="AG2875" s="128"/>
      <c r="AH2875" s="129"/>
      <c r="AI2875" s="129"/>
      <c r="AJ2875" s="126" t="s">
        <v>75</v>
      </c>
      <c r="AK2875" s="127" t="s">
        <v>76</v>
      </c>
      <c r="AL2875" s="129" t="s">
        <v>77</v>
      </c>
      <c r="AM2875" s="128" t="s">
        <v>22025</v>
      </c>
      <c r="AN2875" s="129"/>
      <c r="AO2875" s="127" t="s">
        <v>79</v>
      </c>
      <c r="AP2875" s="129"/>
      <c r="AQ2875" s="183"/>
      <c r="AR2875" s="183"/>
      <c r="AS2875" s="183"/>
    </row>
    <row r="2876" spans="1:45" customFormat="1" ht="30" hidden="1" customHeight="1">
      <c r="A2876" s="204" t="s">
        <v>49</v>
      </c>
      <c r="B2876" s="200" t="s">
        <v>14747</v>
      </c>
      <c r="C2876" s="200" t="s">
        <v>14748</v>
      </c>
      <c r="D2876" s="200" t="s">
        <v>22008</v>
      </c>
      <c r="E2876" s="200" t="s">
        <v>22009</v>
      </c>
      <c r="F2876" s="206" t="s">
        <v>22026</v>
      </c>
      <c r="G2876" s="201" t="s">
        <v>22027</v>
      </c>
      <c r="H2876" s="205" t="s">
        <v>22028</v>
      </c>
      <c r="I2876" s="204" t="s">
        <v>22029</v>
      </c>
      <c r="J2876" s="207" t="s">
        <v>22030</v>
      </c>
      <c r="K2876" s="208" t="s">
        <v>22031</v>
      </c>
      <c r="L2876" s="200" t="s">
        <v>60</v>
      </c>
      <c r="M2876" s="205" t="s">
        <v>61</v>
      </c>
      <c r="N2876" s="205" t="s">
        <v>62</v>
      </c>
      <c r="O2876" s="205" t="s">
        <v>91</v>
      </c>
      <c r="P2876" s="205" t="s">
        <v>92</v>
      </c>
      <c r="Q2876" s="205" t="s">
        <v>65</v>
      </c>
      <c r="R2876" s="205" t="s">
        <v>14748</v>
      </c>
      <c r="S2876" s="205" t="s">
        <v>22009</v>
      </c>
      <c r="T2876" s="205" t="s">
        <v>66</v>
      </c>
      <c r="U2876" s="208" t="s">
        <v>22032</v>
      </c>
      <c r="V2876" s="205">
        <v>1</v>
      </c>
      <c r="W2876" s="205" t="s">
        <v>68</v>
      </c>
      <c r="X2876" s="205" t="s">
        <v>69</v>
      </c>
      <c r="Y2876" s="205" t="s">
        <v>70</v>
      </c>
      <c r="Z2876" s="205" t="s">
        <v>14747</v>
      </c>
      <c r="AA2876" s="234" t="s">
        <v>71</v>
      </c>
      <c r="AB2876" s="216">
        <v>46310</v>
      </c>
      <c r="AC2876" s="205"/>
      <c r="AD2876" s="230" t="s">
        <v>72</v>
      </c>
      <c r="AE2876" s="126" t="s">
        <v>73</v>
      </c>
      <c r="AF2876" s="127" t="s">
        <v>74</v>
      </c>
      <c r="AG2876" s="128"/>
      <c r="AH2876" s="129"/>
      <c r="AI2876" s="129"/>
      <c r="AJ2876" s="126" t="s">
        <v>75</v>
      </c>
      <c r="AK2876" s="127" t="s">
        <v>76</v>
      </c>
      <c r="AL2876" s="129" t="s">
        <v>77</v>
      </c>
      <c r="AM2876" s="128" t="s">
        <v>22033</v>
      </c>
      <c r="AN2876" s="129"/>
      <c r="AO2876" s="127" t="s">
        <v>79</v>
      </c>
      <c r="AP2876" s="129"/>
      <c r="AQ2876" s="183"/>
      <c r="AR2876" s="183"/>
      <c r="AS2876" s="183"/>
    </row>
    <row r="2877" spans="1:45" customFormat="1" ht="30" hidden="1" customHeight="1">
      <c r="A2877" s="204" t="s">
        <v>49</v>
      </c>
      <c r="B2877" s="200" t="s">
        <v>14747</v>
      </c>
      <c r="C2877" s="200" t="s">
        <v>14748</v>
      </c>
      <c r="D2877" s="200" t="s">
        <v>22034</v>
      </c>
      <c r="E2877" s="200" t="s">
        <v>22035</v>
      </c>
      <c r="F2877" s="206" t="s">
        <v>22036</v>
      </c>
      <c r="G2877" s="201" t="s">
        <v>22037</v>
      </c>
      <c r="H2877" s="205" t="s">
        <v>22038</v>
      </c>
      <c r="I2877" s="204" t="s">
        <v>22039</v>
      </c>
      <c r="J2877" s="207" t="s">
        <v>22040</v>
      </c>
      <c r="K2877" s="208" t="s">
        <v>22041</v>
      </c>
      <c r="L2877" s="200" t="s">
        <v>90</v>
      </c>
      <c r="M2877" s="205" t="s">
        <v>61</v>
      </c>
      <c r="N2877" s="205" t="s">
        <v>62</v>
      </c>
      <c r="O2877" s="205" t="s">
        <v>91</v>
      </c>
      <c r="P2877" s="205" t="s">
        <v>92</v>
      </c>
      <c r="Q2877" s="205" t="s">
        <v>65</v>
      </c>
      <c r="R2877" s="205" t="s">
        <v>14748</v>
      </c>
      <c r="S2877" s="205" t="s">
        <v>22035</v>
      </c>
      <c r="T2877" s="205" t="s">
        <v>93</v>
      </c>
      <c r="U2877" s="208" t="s">
        <v>22042</v>
      </c>
      <c r="V2877" s="205">
        <v>0.95</v>
      </c>
      <c r="W2877" s="205" t="s">
        <v>68</v>
      </c>
      <c r="X2877" s="205" t="s">
        <v>69</v>
      </c>
      <c r="Y2877" s="205" t="s">
        <v>70</v>
      </c>
      <c r="Z2877" s="205" t="s">
        <v>95</v>
      </c>
      <c r="AA2877" s="234" t="s">
        <v>71</v>
      </c>
      <c r="AB2877" s="216">
        <v>46310</v>
      </c>
      <c r="AC2877" s="205"/>
      <c r="AD2877" s="230" t="s">
        <v>72</v>
      </c>
      <c r="AE2877" s="126" t="s">
        <v>73</v>
      </c>
      <c r="AF2877" s="127" t="s">
        <v>74</v>
      </c>
      <c r="AG2877" s="128"/>
      <c r="AH2877" s="129"/>
      <c r="AI2877" s="129"/>
      <c r="AJ2877" s="126" t="s">
        <v>75</v>
      </c>
      <c r="AK2877" s="127" t="s">
        <v>76</v>
      </c>
      <c r="AL2877" s="129" t="s">
        <v>77</v>
      </c>
      <c r="AM2877" s="128" t="s">
        <v>22043</v>
      </c>
      <c r="AN2877" s="129"/>
      <c r="AO2877" s="127" t="s">
        <v>79</v>
      </c>
      <c r="AP2877" s="129"/>
      <c r="AQ2877" s="183"/>
      <c r="AR2877" s="183"/>
      <c r="AS2877" s="183"/>
    </row>
    <row r="2878" spans="1:45" customFormat="1" ht="30" hidden="1" customHeight="1">
      <c r="A2878" s="204" t="s">
        <v>49</v>
      </c>
      <c r="B2878" s="200" t="s">
        <v>14747</v>
      </c>
      <c r="C2878" s="200" t="s">
        <v>14748</v>
      </c>
      <c r="D2878" s="200" t="s">
        <v>22034</v>
      </c>
      <c r="E2878" s="200" t="s">
        <v>22035</v>
      </c>
      <c r="F2878" s="206" t="s">
        <v>22044</v>
      </c>
      <c r="G2878" s="201" t="s">
        <v>22045</v>
      </c>
      <c r="H2878" s="205" t="s">
        <v>22046</v>
      </c>
      <c r="I2878" s="204" t="s">
        <v>22047</v>
      </c>
      <c r="J2878" s="207" t="s">
        <v>22048</v>
      </c>
      <c r="K2878" s="208" t="s">
        <v>22049</v>
      </c>
      <c r="L2878" s="200" t="s">
        <v>60</v>
      </c>
      <c r="M2878" s="205" t="s">
        <v>61</v>
      </c>
      <c r="N2878" s="205" t="s">
        <v>62</v>
      </c>
      <c r="O2878" s="205" t="s">
        <v>91</v>
      </c>
      <c r="P2878" s="205" t="s">
        <v>92</v>
      </c>
      <c r="Q2878" s="205" t="s">
        <v>65</v>
      </c>
      <c r="R2878" s="205" t="s">
        <v>14748</v>
      </c>
      <c r="S2878" s="205" t="s">
        <v>22035</v>
      </c>
      <c r="T2878" s="205" t="s">
        <v>66</v>
      </c>
      <c r="U2878" s="208" t="s">
        <v>22050</v>
      </c>
      <c r="V2878" s="205">
        <v>1</v>
      </c>
      <c r="W2878" s="205" t="s">
        <v>68</v>
      </c>
      <c r="X2878" s="205" t="s">
        <v>69</v>
      </c>
      <c r="Y2878" s="205" t="s">
        <v>70</v>
      </c>
      <c r="Z2878" s="205" t="s">
        <v>647</v>
      </c>
      <c r="AA2878" s="234" t="s">
        <v>71</v>
      </c>
      <c r="AB2878" s="216">
        <v>46310</v>
      </c>
      <c r="AC2878" s="205"/>
      <c r="AD2878" s="230" t="s">
        <v>72</v>
      </c>
      <c r="AE2878" s="126" t="s">
        <v>73</v>
      </c>
      <c r="AF2878" s="127" t="s">
        <v>74</v>
      </c>
      <c r="AG2878" s="128"/>
      <c r="AH2878" s="129"/>
      <c r="AI2878" s="129"/>
      <c r="AJ2878" s="126" t="s">
        <v>75</v>
      </c>
      <c r="AK2878" s="127" t="s">
        <v>76</v>
      </c>
      <c r="AL2878" s="129" t="s">
        <v>77</v>
      </c>
      <c r="AM2878" s="128" t="s">
        <v>22051</v>
      </c>
      <c r="AN2878" s="129"/>
      <c r="AO2878" s="127" t="s">
        <v>79</v>
      </c>
      <c r="AP2878" s="129"/>
      <c r="AQ2878" s="183"/>
      <c r="AR2878" s="183"/>
      <c r="AS2878" s="183"/>
    </row>
    <row r="2879" spans="1:45" customFormat="1" ht="30" hidden="1" customHeight="1">
      <c r="A2879" s="204" t="s">
        <v>49</v>
      </c>
      <c r="B2879" s="200" t="s">
        <v>14747</v>
      </c>
      <c r="C2879" s="200" t="s">
        <v>14748</v>
      </c>
      <c r="D2879" s="200" t="s">
        <v>22034</v>
      </c>
      <c r="E2879" s="200" t="s">
        <v>22035</v>
      </c>
      <c r="F2879" s="206" t="s">
        <v>22052</v>
      </c>
      <c r="G2879" s="201" t="s">
        <v>22053</v>
      </c>
      <c r="H2879" s="205" t="s">
        <v>22054</v>
      </c>
      <c r="I2879" s="204" t="s">
        <v>22055</v>
      </c>
      <c r="J2879" s="207" t="s">
        <v>22056</v>
      </c>
      <c r="K2879" s="208" t="s">
        <v>22057</v>
      </c>
      <c r="L2879" s="200" t="s">
        <v>60</v>
      </c>
      <c r="M2879" s="205" t="s">
        <v>61</v>
      </c>
      <c r="N2879" s="205" t="s">
        <v>62</v>
      </c>
      <c r="O2879" s="205" t="s">
        <v>91</v>
      </c>
      <c r="P2879" s="205" t="s">
        <v>92</v>
      </c>
      <c r="Q2879" s="205" t="s">
        <v>65</v>
      </c>
      <c r="R2879" s="205" t="s">
        <v>14748</v>
      </c>
      <c r="S2879" s="205" t="s">
        <v>22035</v>
      </c>
      <c r="T2879" s="205" t="s">
        <v>66</v>
      </c>
      <c r="U2879" s="208" t="s">
        <v>22058</v>
      </c>
      <c r="V2879" s="205">
        <v>1</v>
      </c>
      <c r="W2879" s="205" t="s">
        <v>68</v>
      </c>
      <c r="X2879" s="205" t="s">
        <v>69</v>
      </c>
      <c r="Y2879" s="205" t="s">
        <v>70</v>
      </c>
      <c r="Z2879" s="205" t="s">
        <v>14747</v>
      </c>
      <c r="AA2879" s="234" t="s">
        <v>71</v>
      </c>
      <c r="AB2879" s="216">
        <v>46310</v>
      </c>
      <c r="AC2879" s="205"/>
      <c r="AD2879" s="230" t="s">
        <v>72</v>
      </c>
      <c r="AE2879" s="126" t="s">
        <v>73</v>
      </c>
      <c r="AF2879" s="127" t="s">
        <v>74</v>
      </c>
      <c r="AG2879" s="128"/>
      <c r="AH2879" s="129"/>
      <c r="AI2879" s="129"/>
      <c r="AJ2879" s="126" t="s">
        <v>75</v>
      </c>
      <c r="AK2879" s="127" t="s">
        <v>76</v>
      </c>
      <c r="AL2879" s="129" t="s">
        <v>77</v>
      </c>
      <c r="AM2879" s="128" t="s">
        <v>22059</v>
      </c>
      <c r="AN2879" s="129"/>
      <c r="AO2879" s="127" t="s">
        <v>79</v>
      </c>
      <c r="AP2879" s="129"/>
      <c r="AQ2879" s="183"/>
      <c r="AR2879" s="183"/>
      <c r="AS2879" s="183"/>
    </row>
    <row r="2880" spans="1:45" customFormat="1" ht="30" hidden="1" customHeight="1">
      <c r="A2880" s="204" t="s">
        <v>49</v>
      </c>
      <c r="B2880" s="200" t="s">
        <v>14747</v>
      </c>
      <c r="C2880" s="200" t="s">
        <v>14748</v>
      </c>
      <c r="D2880" s="200" t="s">
        <v>17542</v>
      </c>
      <c r="E2880" s="200" t="s">
        <v>22060</v>
      </c>
      <c r="F2880" s="206" t="s">
        <v>22061</v>
      </c>
      <c r="G2880" s="201" t="s">
        <v>22062</v>
      </c>
      <c r="H2880" s="205" t="s">
        <v>22063</v>
      </c>
      <c r="I2880" s="204" t="s">
        <v>22064</v>
      </c>
      <c r="J2880" s="207" t="s">
        <v>22065</v>
      </c>
      <c r="K2880" s="208" t="s">
        <v>22066</v>
      </c>
      <c r="L2880" s="200" t="s">
        <v>90</v>
      </c>
      <c r="M2880" s="205" t="s">
        <v>61</v>
      </c>
      <c r="N2880" s="205" t="s">
        <v>62</v>
      </c>
      <c r="O2880" s="205" t="s">
        <v>91</v>
      </c>
      <c r="P2880" s="205" t="s">
        <v>92</v>
      </c>
      <c r="Q2880" s="205" t="s">
        <v>65</v>
      </c>
      <c r="R2880" s="205" t="s">
        <v>14748</v>
      </c>
      <c r="S2880" s="205" t="s">
        <v>22060</v>
      </c>
      <c r="T2880" s="205" t="s">
        <v>93</v>
      </c>
      <c r="U2880" s="208" t="s">
        <v>17550</v>
      </c>
      <c r="V2880" s="205">
        <v>0.95</v>
      </c>
      <c r="W2880" s="205" t="s">
        <v>68</v>
      </c>
      <c r="X2880" s="205" t="s">
        <v>69</v>
      </c>
      <c r="Y2880" s="205" t="s">
        <v>70</v>
      </c>
      <c r="Z2880" s="205" t="s">
        <v>95</v>
      </c>
      <c r="AA2880" s="234" t="s">
        <v>71</v>
      </c>
      <c r="AB2880" s="216">
        <v>46310</v>
      </c>
      <c r="AC2880" s="205"/>
      <c r="AD2880" s="230" t="s">
        <v>72</v>
      </c>
      <c r="AE2880" s="126" t="s">
        <v>73</v>
      </c>
      <c r="AF2880" s="127" t="s">
        <v>74</v>
      </c>
      <c r="AG2880" s="128"/>
      <c r="AH2880" s="129"/>
      <c r="AI2880" s="129"/>
      <c r="AJ2880" s="126" t="s">
        <v>75</v>
      </c>
      <c r="AK2880" s="127" t="s">
        <v>76</v>
      </c>
      <c r="AL2880" s="129" t="s">
        <v>77</v>
      </c>
      <c r="AM2880" s="128" t="s">
        <v>17551</v>
      </c>
      <c r="AN2880" s="129"/>
      <c r="AO2880" s="127" t="s">
        <v>79</v>
      </c>
      <c r="AP2880" s="129"/>
      <c r="AQ2880" s="183"/>
      <c r="AR2880" s="183"/>
      <c r="AS2880" s="183"/>
    </row>
    <row r="2881" spans="1:45" customFormat="1" ht="30" hidden="1" customHeight="1">
      <c r="A2881" s="204" t="s">
        <v>49</v>
      </c>
      <c r="B2881" s="200" t="s">
        <v>14747</v>
      </c>
      <c r="C2881" s="200" t="s">
        <v>14748</v>
      </c>
      <c r="D2881" s="200" t="s">
        <v>17542</v>
      </c>
      <c r="E2881" s="200" t="s">
        <v>22060</v>
      </c>
      <c r="F2881" s="206" t="s">
        <v>22067</v>
      </c>
      <c r="G2881" s="201" t="s">
        <v>22068</v>
      </c>
      <c r="H2881" s="205" t="s">
        <v>22069</v>
      </c>
      <c r="I2881" s="204" t="s">
        <v>22070</v>
      </c>
      <c r="J2881" s="207" t="s">
        <v>22071</v>
      </c>
      <c r="K2881" s="208" t="s">
        <v>22072</v>
      </c>
      <c r="L2881" s="200" t="s">
        <v>60</v>
      </c>
      <c r="M2881" s="205" t="s">
        <v>61</v>
      </c>
      <c r="N2881" s="205" t="s">
        <v>62</v>
      </c>
      <c r="O2881" s="205" t="s">
        <v>91</v>
      </c>
      <c r="P2881" s="205" t="s">
        <v>92</v>
      </c>
      <c r="Q2881" s="205" t="s">
        <v>65</v>
      </c>
      <c r="R2881" s="205" t="s">
        <v>14748</v>
      </c>
      <c r="S2881" s="205" t="s">
        <v>22060</v>
      </c>
      <c r="T2881" s="205" t="s">
        <v>66</v>
      </c>
      <c r="U2881" s="208" t="s">
        <v>17558</v>
      </c>
      <c r="V2881" s="205">
        <v>1</v>
      </c>
      <c r="W2881" s="205" t="s">
        <v>68</v>
      </c>
      <c r="X2881" s="205" t="s">
        <v>69</v>
      </c>
      <c r="Y2881" s="205" t="s">
        <v>70</v>
      </c>
      <c r="Z2881" s="205" t="s">
        <v>647</v>
      </c>
      <c r="AA2881" s="234" t="s">
        <v>71</v>
      </c>
      <c r="AB2881" s="216">
        <v>46310</v>
      </c>
      <c r="AC2881" s="205"/>
      <c r="AD2881" s="230" t="s">
        <v>72</v>
      </c>
      <c r="AE2881" s="126" t="s">
        <v>73</v>
      </c>
      <c r="AF2881" s="127" t="s">
        <v>74</v>
      </c>
      <c r="AG2881" s="128"/>
      <c r="AH2881" s="129"/>
      <c r="AI2881" s="129"/>
      <c r="AJ2881" s="126" t="s">
        <v>75</v>
      </c>
      <c r="AK2881" s="127" t="s">
        <v>76</v>
      </c>
      <c r="AL2881" s="129" t="s">
        <v>77</v>
      </c>
      <c r="AM2881" s="128" t="s">
        <v>22073</v>
      </c>
      <c r="AN2881" s="129"/>
      <c r="AO2881" s="127" t="s">
        <v>79</v>
      </c>
      <c r="AP2881" s="129"/>
      <c r="AQ2881" s="183"/>
      <c r="AR2881" s="183"/>
      <c r="AS2881" s="183"/>
    </row>
    <row r="2882" spans="1:45" customFormat="1" ht="30" hidden="1" customHeight="1">
      <c r="A2882" s="204" t="s">
        <v>49</v>
      </c>
      <c r="B2882" s="200" t="s">
        <v>14747</v>
      </c>
      <c r="C2882" s="200" t="s">
        <v>14748</v>
      </c>
      <c r="D2882" s="200" t="s">
        <v>17542</v>
      </c>
      <c r="E2882" s="200" t="s">
        <v>22060</v>
      </c>
      <c r="F2882" s="206" t="s">
        <v>22074</v>
      </c>
      <c r="G2882" s="201" t="s">
        <v>22075</v>
      </c>
      <c r="H2882" s="205" t="s">
        <v>22076</v>
      </c>
      <c r="I2882" s="204" t="s">
        <v>22077</v>
      </c>
      <c r="J2882" s="207" t="s">
        <v>22078</v>
      </c>
      <c r="K2882" s="208" t="s">
        <v>22079</v>
      </c>
      <c r="L2882" s="200" t="s">
        <v>60</v>
      </c>
      <c r="M2882" s="205" t="s">
        <v>61</v>
      </c>
      <c r="N2882" s="205" t="s">
        <v>62</v>
      </c>
      <c r="O2882" s="205" t="s">
        <v>91</v>
      </c>
      <c r="P2882" s="205" t="s">
        <v>92</v>
      </c>
      <c r="Q2882" s="205" t="s">
        <v>65</v>
      </c>
      <c r="R2882" s="205" t="s">
        <v>14748</v>
      </c>
      <c r="S2882" s="205" t="s">
        <v>22060</v>
      </c>
      <c r="T2882" s="205" t="s">
        <v>66</v>
      </c>
      <c r="U2882" s="208" t="s">
        <v>22080</v>
      </c>
      <c r="V2882" s="205">
        <v>1</v>
      </c>
      <c r="W2882" s="205" t="s">
        <v>68</v>
      </c>
      <c r="X2882" s="205" t="s">
        <v>69</v>
      </c>
      <c r="Y2882" s="205" t="s">
        <v>70</v>
      </c>
      <c r="Z2882" s="205" t="s">
        <v>14747</v>
      </c>
      <c r="AA2882" s="234" t="s">
        <v>71</v>
      </c>
      <c r="AB2882" s="216">
        <v>46310</v>
      </c>
      <c r="AC2882" s="205"/>
      <c r="AD2882" s="230" t="s">
        <v>72</v>
      </c>
      <c r="AE2882" s="126" t="s">
        <v>73</v>
      </c>
      <c r="AF2882" s="127" t="s">
        <v>74</v>
      </c>
      <c r="AG2882" s="128"/>
      <c r="AH2882" s="129"/>
      <c r="AI2882" s="129"/>
      <c r="AJ2882" s="126" t="s">
        <v>75</v>
      </c>
      <c r="AK2882" s="127" t="s">
        <v>76</v>
      </c>
      <c r="AL2882" s="129" t="s">
        <v>77</v>
      </c>
      <c r="AM2882" s="128" t="s">
        <v>22081</v>
      </c>
      <c r="AN2882" s="129"/>
      <c r="AO2882" s="127" t="s">
        <v>79</v>
      </c>
      <c r="AP2882" s="129"/>
      <c r="AQ2882" s="183"/>
      <c r="AR2882" s="183"/>
      <c r="AS2882" s="183"/>
    </row>
    <row r="2883" spans="1:45" customFormat="1" ht="30" hidden="1" customHeight="1">
      <c r="A2883" s="204" t="s">
        <v>49</v>
      </c>
      <c r="B2883" s="200" t="s">
        <v>14747</v>
      </c>
      <c r="C2883" s="200" t="s">
        <v>14748</v>
      </c>
      <c r="D2883" s="200" t="s">
        <v>17542</v>
      </c>
      <c r="E2883" s="200" t="s">
        <v>22060</v>
      </c>
      <c r="F2883" s="206" t="s">
        <v>22082</v>
      </c>
      <c r="G2883" s="201" t="s">
        <v>22083</v>
      </c>
      <c r="H2883" s="205" t="s">
        <v>22084</v>
      </c>
      <c r="I2883" s="204" t="s">
        <v>22085</v>
      </c>
      <c r="J2883" s="207" t="s">
        <v>22086</v>
      </c>
      <c r="K2883" s="208" t="s">
        <v>22087</v>
      </c>
      <c r="L2883" s="200" t="s">
        <v>60</v>
      </c>
      <c r="M2883" s="205" t="s">
        <v>61</v>
      </c>
      <c r="N2883" s="205" t="s">
        <v>62</v>
      </c>
      <c r="O2883" s="205" t="s">
        <v>91</v>
      </c>
      <c r="P2883" s="205" t="s">
        <v>92</v>
      </c>
      <c r="Q2883" s="205" t="s">
        <v>65</v>
      </c>
      <c r="R2883" s="205" t="s">
        <v>14748</v>
      </c>
      <c r="S2883" s="205" t="s">
        <v>22060</v>
      </c>
      <c r="T2883" s="205" t="s">
        <v>66</v>
      </c>
      <c r="U2883" s="208" t="s">
        <v>17566</v>
      </c>
      <c r="V2883" s="205">
        <v>1</v>
      </c>
      <c r="W2883" s="205" t="s">
        <v>68</v>
      </c>
      <c r="X2883" s="205" t="s">
        <v>69</v>
      </c>
      <c r="Y2883" s="205" t="s">
        <v>70</v>
      </c>
      <c r="Z2883" s="205" t="s">
        <v>14747</v>
      </c>
      <c r="AA2883" s="234" t="s">
        <v>71</v>
      </c>
      <c r="AB2883" s="216">
        <v>46310</v>
      </c>
      <c r="AC2883" s="205"/>
      <c r="AD2883" s="230" t="s">
        <v>72</v>
      </c>
      <c r="AE2883" s="126" t="s">
        <v>73</v>
      </c>
      <c r="AF2883" s="127" t="s">
        <v>74</v>
      </c>
      <c r="AG2883" s="128"/>
      <c r="AH2883" s="129"/>
      <c r="AI2883" s="129"/>
      <c r="AJ2883" s="126" t="s">
        <v>75</v>
      </c>
      <c r="AK2883" s="127" t="s">
        <v>76</v>
      </c>
      <c r="AL2883" s="129" t="s">
        <v>77</v>
      </c>
      <c r="AM2883" s="128" t="s">
        <v>22088</v>
      </c>
      <c r="AN2883" s="129"/>
      <c r="AO2883" s="127" t="s">
        <v>79</v>
      </c>
      <c r="AP2883" s="129"/>
      <c r="AQ2883" s="183"/>
      <c r="AR2883" s="183"/>
      <c r="AS2883" s="183"/>
    </row>
    <row r="2884" spans="1:45" customFormat="1" ht="30" hidden="1" customHeight="1">
      <c r="A2884" s="204" t="s">
        <v>49</v>
      </c>
      <c r="B2884" s="200" t="s">
        <v>14747</v>
      </c>
      <c r="C2884" s="200" t="s">
        <v>14748</v>
      </c>
      <c r="D2884" s="200" t="s">
        <v>22089</v>
      </c>
      <c r="E2884" s="200" t="s">
        <v>22090</v>
      </c>
      <c r="F2884" s="206" t="s">
        <v>22091</v>
      </c>
      <c r="G2884" s="206" t="s">
        <v>22092</v>
      </c>
      <c r="H2884" s="205" t="s">
        <v>22093</v>
      </c>
      <c r="I2884" s="204" t="s">
        <v>22094</v>
      </c>
      <c r="J2884" s="207" t="s">
        <v>22095</v>
      </c>
      <c r="K2884" s="208" t="s">
        <v>22096</v>
      </c>
      <c r="L2884" s="205" t="s">
        <v>60</v>
      </c>
      <c r="M2884" s="205" t="s">
        <v>61</v>
      </c>
      <c r="N2884" s="205" t="s">
        <v>62</v>
      </c>
      <c r="O2884" s="205" t="s">
        <v>91</v>
      </c>
      <c r="P2884" s="205" t="s">
        <v>92</v>
      </c>
      <c r="Q2884" s="205" t="s">
        <v>65</v>
      </c>
      <c r="R2884" s="205" t="s">
        <v>14748</v>
      </c>
      <c r="S2884" s="205" t="s">
        <v>22090</v>
      </c>
      <c r="T2884" s="205" t="s">
        <v>777</v>
      </c>
      <c r="U2884" s="208" t="s">
        <v>22097</v>
      </c>
      <c r="V2884" s="205">
        <v>1</v>
      </c>
      <c r="W2884" s="205" t="s">
        <v>68</v>
      </c>
      <c r="X2884" s="205" t="s">
        <v>14650</v>
      </c>
      <c r="Y2884" s="205" t="s">
        <v>70</v>
      </c>
      <c r="Z2884" s="205" t="s">
        <v>647</v>
      </c>
      <c r="AA2884" s="234" t="s">
        <v>71</v>
      </c>
      <c r="AB2884" s="216">
        <v>46310</v>
      </c>
      <c r="AC2884" s="205"/>
      <c r="AD2884" s="230" t="s">
        <v>375</v>
      </c>
      <c r="AE2884" s="126" t="s">
        <v>75</v>
      </c>
      <c r="AF2884" s="127" t="s">
        <v>76</v>
      </c>
      <c r="AG2884" s="128" t="s">
        <v>15144</v>
      </c>
      <c r="AH2884" s="129"/>
      <c r="AI2884" s="129"/>
      <c r="AJ2884" s="126" t="s">
        <v>73</v>
      </c>
      <c r="AK2884" s="127"/>
      <c r="AL2884" s="129"/>
      <c r="AM2884" s="128"/>
      <c r="AN2884" s="129"/>
      <c r="AO2884" s="127" t="s">
        <v>79</v>
      </c>
      <c r="AP2884" s="129"/>
      <c r="AQ2884" s="183"/>
      <c r="AR2884" s="183"/>
      <c r="AS2884" s="183"/>
    </row>
    <row r="2885" spans="1:45" customFormat="1" ht="30" hidden="1" customHeight="1">
      <c r="A2885" s="204" t="s">
        <v>49</v>
      </c>
      <c r="B2885" s="200" t="s">
        <v>14747</v>
      </c>
      <c r="C2885" s="200" t="s">
        <v>14748</v>
      </c>
      <c r="D2885" s="200" t="s">
        <v>22089</v>
      </c>
      <c r="E2885" s="200" t="s">
        <v>22090</v>
      </c>
      <c r="F2885" s="206" t="s">
        <v>22098</v>
      </c>
      <c r="G2885" s="201" t="s">
        <v>22099</v>
      </c>
      <c r="H2885" s="205" t="s">
        <v>22100</v>
      </c>
      <c r="I2885" s="204" t="s">
        <v>22101</v>
      </c>
      <c r="J2885" s="207" t="s">
        <v>22102</v>
      </c>
      <c r="K2885" s="208" t="s">
        <v>22103</v>
      </c>
      <c r="L2885" s="200" t="s">
        <v>90</v>
      </c>
      <c r="M2885" s="205" t="s">
        <v>61</v>
      </c>
      <c r="N2885" s="205" t="s">
        <v>62</v>
      </c>
      <c r="O2885" s="205" t="s">
        <v>91</v>
      </c>
      <c r="P2885" s="205" t="s">
        <v>92</v>
      </c>
      <c r="Q2885" s="205" t="s">
        <v>65</v>
      </c>
      <c r="R2885" s="205" t="s">
        <v>14748</v>
      </c>
      <c r="S2885" s="205" t="s">
        <v>22090</v>
      </c>
      <c r="T2885" s="205" t="s">
        <v>93</v>
      </c>
      <c r="U2885" s="208" t="s">
        <v>22104</v>
      </c>
      <c r="V2885" s="205">
        <v>0.95</v>
      </c>
      <c r="W2885" s="205" t="s">
        <v>68</v>
      </c>
      <c r="X2885" s="205" t="s">
        <v>69</v>
      </c>
      <c r="Y2885" s="205" t="s">
        <v>70</v>
      </c>
      <c r="Z2885" s="205" t="s">
        <v>95</v>
      </c>
      <c r="AA2885" s="234" t="s">
        <v>71</v>
      </c>
      <c r="AB2885" s="216">
        <v>46310</v>
      </c>
      <c r="AC2885" s="205"/>
      <c r="AD2885" s="230" t="s">
        <v>72</v>
      </c>
      <c r="AE2885" s="126" t="s">
        <v>73</v>
      </c>
      <c r="AF2885" s="127" t="s">
        <v>74</v>
      </c>
      <c r="AG2885" s="128"/>
      <c r="AH2885" s="129"/>
      <c r="AI2885" s="129"/>
      <c r="AJ2885" s="126" t="s">
        <v>75</v>
      </c>
      <c r="AK2885" s="127" t="s">
        <v>76</v>
      </c>
      <c r="AL2885" s="129" t="s">
        <v>77</v>
      </c>
      <c r="AM2885" s="128" t="s">
        <v>22105</v>
      </c>
      <c r="AN2885" s="129"/>
      <c r="AO2885" s="127" t="s">
        <v>79</v>
      </c>
      <c r="AP2885" s="129"/>
      <c r="AQ2885" s="183"/>
      <c r="AR2885" s="183"/>
      <c r="AS2885" s="183"/>
    </row>
    <row r="2886" spans="1:45" customFormat="1" ht="30" hidden="1" customHeight="1">
      <c r="A2886" s="204" t="s">
        <v>49</v>
      </c>
      <c r="B2886" s="200" t="s">
        <v>14747</v>
      </c>
      <c r="C2886" s="200" t="s">
        <v>14748</v>
      </c>
      <c r="D2886" s="200" t="s">
        <v>22089</v>
      </c>
      <c r="E2886" s="200" t="s">
        <v>22090</v>
      </c>
      <c r="F2886" s="206" t="s">
        <v>22106</v>
      </c>
      <c r="G2886" s="201" t="s">
        <v>22107</v>
      </c>
      <c r="H2886" s="205" t="s">
        <v>22108</v>
      </c>
      <c r="I2886" s="204" t="s">
        <v>22109</v>
      </c>
      <c r="J2886" s="207" t="s">
        <v>22110</v>
      </c>
      <c r="K2886" s="208" t="s">
        <v>22111</v>
      </c>
      <c r="L2886" s="200" t="s">
        <v>60</v>
      </c>
      <c r="M2886" s="205" t="s">
        <v>61</v>
      </c>
      <c r="N2886" s="205" t="s">
        <v>62</v>
      </c>
      <c r="O2886" s="205" t="s">
        <v>91</v>
      </c>
      <c r="P2886" s="205" t="s">
        <v>92</v>
      </c>
      <c r="Q2886" s="205" t="s">
        <v>65</v>
      </c>
      <c r="R2886" s="205" t="s">
        <v>14748</v>
      </c>
      <c r="S2886" s="205" t="s">
        <v>22090</v>
      </c>
      <c r="T2886" s="205" t="s">
        <v>66</v>
      </c>
      <c r="U2886" s="208" t="s">
        <v>22112</v>
      </c>
      <c r="V2886" s="205">
        <v>1</v>
      </c>
      <c r="W2886" s="205" t="s">
        <v>68</v>
      </c>
      <c r="X2886" s="205" t="s">
        <v>69</v>
      </c>
      <c r="Y2886" s="205" t="s">
        <v>70</v>
      </c>
      <c r="Z2886" s="205" t="s">
        <v>647</v>
      </c>
      <c r="AA2886" s="234" t="s">
        <v>71</v>
      </c>
      <c r="AB2886" s="216">
        <v>46310</v>
      </c>
      <c r="AC2886" s="205"/>
      <c r="AD2886" s="230" t="s">
        <v>72</v>
      </c>
      <c r="AE2886" s="126" t="s">
        <v>73</v>
      </c>
      <c r="AF2886" s="127" t="s">
        <v>74</v>
      </c>
      <c r="AG2886" s="128"/>
      <c r="AH2886" s="129"/>
      <c r="AI2886" s="129"/>
      <c r="AJ2886" s="126" t="s">
        <v>75</v>
      </c>
      <c r="AK2886" s="127" t="s">
        <v>76</v>
      </c>
      <c r="AL2886" s="129" t="s">
        <v>77</v>
      </c>
      <c r="AM2886" s="128" t="s">
        <v>22113</v>
      </c>
      <c r="AN2886" s="129"/>
      <c r="AO2886" s="127" t="s">
        <v>79</v>
      </c>
      <c r="AP2886" s="129"/>
      <c r="AQ2886" s="183"/>
      <c r="AR2886" s="183"/>
      <c r="AS2886" s="183"/>
    </row>
    <row r="2887" spans="1:45" customFormat="1" ht="30" hidden="1" customHeight="1">
      <c r="A2887" s="204" t="s">
        <v>49</v>
      </c>
      <c r="B2887" s="200" t="s">
        <v>14747</v>
      </c>
      <c r="C2887" s="200" t="s">
        <v>14748</v>
      </c>
      <c r="D2887" s="200" t="s">
        <v>22089</v>
      </c>
      <c r="E2887" s="200" t="s">
        <v>22090</v>
      </c>
      <c r="F2887" s="206" t="s">
        <v>22114</v>
      </c>
      <c r="G2887" s="201" t="s">
        <v>22115</v>
      </c>
      <c r="H2887" s="205" t="s">
        <v>22116</v>
      </c>
      <c r="I2887" s="204" t="s">
        <v>22117</v>
      </c>
      <c r="J2887" s="207" t="s">
        <v>22118</v>
      </c>
      <c r="K2887" s="208" t="s">
        <v>22119</v>
      </c>
      <c r="L2887" s="200" t="s">
        <v>60</v>
      </c>
      <c r="M2887" s="205" t="s">
        <v>61</v>
      </c>
      <c r="N2887" s="205" t="s">
        <v>62</v>
      </c>
      <c r="O2887" s="205" t="s">
        <v>91</v>
      </c>
      <c r="P2887" s="205" t="s">
        <v>92</v>
      </c>
      <c r="Q2887" s="205" t="s">
        <v>65</v>
      </c>
      <c r="R2887" s="205" t="s">
        <v>14748</v>
      </c>
      <c r="S2887" s="205" t="s">
        <v>22090</v>
      </c>
      <c r="T2887" s="205" t="s">
        <v>66</v>
      </c>
      <c r="U2887" s="208" t="s">
        <v>22120</v>
      </c>
      <c r="V2887" s="205">
        <v>1</v>
      </c>
      <c r="W2887" s="205" t="s">
        <v>68</v>
      </c>
      <c r="X2887" s="205" t="s">
        <v>69</v>
      </c>
      <c r="Y2887" s="205" t="s">
        <v>70</v>
      </c>
      <c r="Z2887" s="205" t="s">
        <v>14747</v>
      </c>
      <c r="AA2887" s="234" t="s">
        <v>71</v>
      </c>
      <c r="AB2887" s="216">
        <v>46310</v>
      </c>
      <c r="AC2887" s="205"/>
      <c r="AD2887" s="230" t="s">
        <v>72</v>
      </c>
      <c r="AE2887" s="126" t="s">
        <v>73</v>
      </c>
      <c r="AF2887" s="127" t="s">
        <v>74</v>
      </c>
      <c r="AG2887" s="128"/>
      <c r="AH2887" s="129"/>
      <c r="AI2887" s="129"/>
      <c r="AJ2887" s="126" t="s">
        <v>75</v>
      </c>
      <c r="AK2887" s="127" t="s">
        <v>76</v>
      </c>
      <c r="AL2887" s="129" t="s">
        <v>77</v>
      </c>
      <c r="AM2887" s="128" t="s">
        <v>22121</v>
      </c>
      <c r="AN2887" s="129"/>
      <c r="AO2887" s="127" t="s">
        <v>79</v>
      </c>
      <c r="AP2887" s="129"/>
      <c r="AQ2887" s="183"/>
      <c r="AR2887" s="183"/>
      <c r="AS2887" s="183"/>
    </row>
    <row r="2888" spans="1:45" customFormat="1" ht="30" hidden="1" customHeight="1">
      <c r="A2888" s="204" t="s">
        <v>49</v>
      </c>
      <c r="B2888" s="200" t="s">
        <v>14747</v>
      </c>
      <c r="C2888" s="200" t="s">
        <v>14748</v>
      </c>
      <c r="D2888" s="200" t="s">
        <v>22089</v>
      </c>
      <c r="E2888" s="200" t="s">
        <v>22090</v>
      </c>
      <c r="F2888" s="206" t="s">
        <v>22122</v>
      </c>
      <c r="G2888" s="201" t="s">
        <v>22123</v>
      </c>
      <c r="H2888" s="205" t="s">
        <v>22124</v>
      </c>
      <c r="I2888" s="204" t="s">
        <v>22125</v>
      </c>
      <c r="J2888" s="207" t="s">
        <v>22126</v>
      </c>
      <c r="K2888" s="208" t="s">
        <v>22127</v>
      </c>
      <c r="L2888" s="200" t="s">
        <v>60</v>
      </c>
      <c r="M2888" s="205" t="s">
        <v>61</v>
      </c>
      <c r="N2888" s="205" t="s">
        <v>62</v>
      </c>
      <c r="O2888" s="205" t="s">
        <v>91</v>
      </c>
      <c r="P2888" s="205" t="s">
        <v>92</v>
      </c>
      <c r="Q2888" s="205" t="s">
        <v>65</v>
      </c>
      <c r="R2888" s="205" t="s">
        <v>14748</v>
      </c>
      <c r="S2888" s="205" t="s">
        <v>22090</v>
      </c>
      <c r="T2888" s="205" t="s">
        <v>66</v>
      </c>
      <c r="U2888" s="208" t="s">
        <v>22128</v>
      </c>
      <c r="V2888" s="205">
        <v>1</v>
      </c>
      <c r="W2888" s="205" t="s">
        <v>68</v>
      </c>
      <c r="X2888" s="205" t="s">
        <v>69</v>
      </c>
      <c r="Y2888" s="205" t="s">
        <v>70</v>
      </c>
      <c r="Z2888" s="205" t="s">
        <v>14747</v>
      </c>
      <c r="AA2888" s="234" t="s">
        <v>71</v>
      </c>
      <c r="AB2888" s="216">
        <v>46310</v>
      </c>
      <c r="AC2888" s="205"/>
      <c r="AD2888" s="230" t="s">
        <v>72</v>
      </c>
      <c r="AE2888" s="126" t="s">
        <v>73</v>
      </c>
      <c r="AF2888" s="127" t="s">
        <v>74</v>
      </c>
      <c r="AG2888" s="128"/>
      <c r="AH2888" s="129"/>
      <c r="AI2888" s="129"/>
      <c r="AJ2888" s="126" t="s">
        <v>75</v>
      </c>
      <c r="AK2888" s="127" t="s">
        <v>76</v>
      </c>
      <c r="AL2888" s="129" t="s">
        <v>77</v>
      </c>
      <c r="AM2888" s="128" t="s">
        <v>22129</v>
      </c>
      <c r="AN2888" s="129"/>
      <c r="AO2888" s="127" t="s">
        <v>79</v>
      </c>
      <c r="AP2888" s="129"/>
      <c r="AQ2888" s="183"/>
      <c r="AR2888" s="183"/>
      <c r="AS2888" s="183"/>
    </row>
    <row r="2889" spans="1:45" customFormat="1" ht="30" hidden="1" customHeight="1">
      <c r="A2889" s="204" t="s">
        <v>49</v>
      </c>
      <c r="B2889" s="200" t="s">
        <v>14747</v>
      </c>
      <c r="C2889" s="200" t="s">
        <v>14748</v>
      </c>
      <c r="D2889" s="200" t="s">
        <v>18111</v>
      </c>
      <c r="E2889" s="200" t="s">
        <v>22130</v>
      </c>
      <c r="F2889" s="206" t="s">
        <v>22131</v>
      </c>
      <c r="G2889" s="201" t="s">
        <v>22132</v>
      </c>
      <c r="H2889" s="205" t="s">
        <v>22133</v>
      </c>
      <c r="I2889" s="204" t="s">
        <v>22134</v>
      </c>
      <c r="J2889" s="207" t="s">
        <v>22135</v>
      </c>
      <c r="K2889" s="208" t="s">
        <v>22136</v>
      </c>
      <c r="L2889" s="200" t="s">
        <v>90</v>
      </c>
      <c r="M2889" s="205" t="s">
        <v>61</v>
      </c>
      <c r="N2889" s="205" t="s">
        <v>62</v>
      </c>
      <c r="O2889" s="205" t="s">
        <v>91</v>
      </c>
      <c r="P2889" s="205" t="s">
        <v>92</v>
      </c>
      <c r="Q2889" s="205" t="s">
        <v>65</v>
      </c>
      <c r="R2889" s="205" t="s">
        <v>14748</v>
      </c>
      <c r="S2889" s="205" t="s">
        <v>22130</v>
      </c>
      <c r="T2889" s="205" t="s">
        <v>93</v>
      </c>
      <c r="U2889" s="208" t="s">
        <v>18119</v>
      </c>
      <c r="V2889" s="205">
        <v>0.95</v>
      </c>
      <c r="W2889" s="205" t="s">
        <v>68</v>
      </c>
      <c r="X2889" s="205" t="s">
        <v>69</v>
      </c>
      <c r="Y2889" s="205" t="s">
        <v>70</v>
      </c>
      <c r="Z2889" s="205" t="s">
        <v>95</v>
      </c>
      <c r="AA2889" s="234" t="s">
        <v>71</v>
      </c>
      <c r="AB2889" s="216">
        <v>46310</v>
      </c>
      <c r="AC2889" s="205"/>
      <c r="AD2889" s="230" t="s">
        <v>72</v>
      </c>
      <c r="AE2889" s="126" t="s">
        <v>73</v>
      </c>
      <c r="AF2889" s="127" t="s">
        <v>74</v>
      </c>
      <c r="AG2889" s="128"/>
      <c r="AH2889" s="129"/>
      <c r="AI2889" s="129"/>
      <c r="AJ2889" s="126" t="s">
        <v>75</v>
      </c>
      <c r="AK2889" s="127" t="s">
        <v>76</v>
      </c>
      <c r="AL2889" s="129" t="s">
        <v>77</v>
      </c>
      <c r="AM2889" s="128" t="s">
        <v>18120</v>
      </c>
      <c r="AN2889" s="129"/>
      <c r="AO2889" s="127" t="s">
        <v>79</v>
      </c>
      <c r="AP2889" s="129"/>
      <c r="AQ2889" s="183"/>
      <c r="AR2889" s="183"/>
      <c r="AS2889" s="183"/>
    </row>
    <row r="2890" spans="1:45" customFormat="1" ht="30" hidden="1" customHeight="1">
      <c r="A2890" s="204" t="s">
        <v>49</v>
      </c>
      <c r="B2890" s="200" t="s">
        <v>14747</v>
      </c>
      <c r="C2890" s="200" t="s">
        <v>14748</v>
      </c>
      <c r="D2890" s="200" t="s">
        <v>18111</v>
      </c>
      <c r="E2890" s="200" t="s">
        <v>22130</v>
      </c>
      <c r="F2890" s="206" t="s">
        <v>22137</v>
      </c>
      <c r="G2890" s="201" t="s">
        <v>22138</v>
      </c>
      <c r="H2890" s="205" t="s">
        <v>22139</v>
      </c>
      <c r="I2890" s="204" t="s">
        <v>22140</v>
      </c>
      <c r="J2890" s="207" t="s">
        <v>22141</v>
      </c>
      <c r="K2890" s="208" t="s">
        <v>22142</v>
      </c>
      <c r="L2890" s="200" t="s">
        <v>60</v>
      </c>
      <c r="M2890" s="205" t="s">
        <v>61</v>
      </c>
      <c r="N2890" s="205" t="s">
        <v>62</v>
      </c>
      <c r="O2890" s="205" t="s">
        <v>91</v>
      </c>
      <c r="P2890" s="205" t="s">
        <v>92</v>
      </c>
      <c r="Q2890" s="205" t="s">
        <v>65</v>
      </c>
      <c r="R2890" s="205" t="s">
        <v>14748</v>
      </c>
      <c r="S2890" s="205" t="s">
        <v>22130</v>
      </c>
      <c r="T2890" s="205" t="s">
        <v>66</v>
      </c>
      <c r="U2890" s="208" t="s">
        <v>18127</v>
      </c>
      <c r="V2890" s="205">
        <v>1</v>
      </c>
      <c r="W2890" s="205" t="s">
        <v>68</v>
      </c>
      <c r="X2890" s="205" t="s">
        <v>69</v>
      </c>
      <c r="Y2890" s="205" t="s">
        <v>70</v>
      </c>
      <c r="Z2890" s="205" t="s">
        <v>647</v>
      </c>
      <c r="AA2890" s="234" t="s">
        <v>71</v>
      </c>
      <c r="AB2890" s="216">
        <v>46310</v>
      </c>
      <c r="AC2890" s="205"/>
      <c r="AD2890" s="230" t="s">
        <v>72</v>
      </c>
      <c r="AE2890" s="126" t="s">
        <v>73</v>
      </c>
      <c r="AF2890" s="127" t="s">
        <v>74</v>
      </c>
      <c r="AG2890" s="128"/>
      <c r="AH2890" s="129"/>
      <c r="AI2890" s="129"/>
      <c r="AJ2890" s="126" t="s">
        <v>75</v>
      </c>
      <c r="AK2890" s="127" t="s">
        <v>76</v>
      </c>
      <c r="AL2890" s="129" t="s">
        <v>77</v>
      </c>
      <c r="AM2890" s="128" t="s">
        <v>22143</v>
      </c>
      <c r="AN2890" s="129"/>
      <c r="AO2890" s="127" t="s">
        <v>79</v>
      </c>
      <c r="AP2890" s="129"/>
      <c r="AQ2890" s="183"/>
      <c r="AR2890" s="183"/>
      <c r="AS2890" s="183"/>
    </row>
    <row r="2891" spans="1:45" customFormat="1" ht="30" hidden="1" customHeight="1">
      <c r="A2891" s="204" t="s">
        <v>49</v>
      </c>
      <c r="B2891" s="200" t="s">
        <v>14747</v>
      </c>
      <c r="C2891" s="200" t="s">
        <v>14748</v>
      </c>
      <c r="D2891" s="200" t="s">
        <v>18111</v>
      </c>
      <c r="E2891" s="200" t="s">
        <v>22130</v>
      </c>
      <c r="F2891" s="206" t="s">
        <v>22144</v>
      </c>
      <c r="G2891" s="201" t="s">
        <v>22145</v>
      </c>
      <c r="H2891" s="205" t="s">
        <v>22146</v>
      </c>
      <c r="I2891" s="204" t="s">
        <v>22147</v>
      </c>
      <c r="J2891" s="207" t="s">
        <v>22148</v>
      </c>
      <c r="K2891" s="208" t="s">
        <v>22149</v>
      </c>
      <c r="L2891" s="200" t="s">
        <v>60</v>
      </c>
      <c r="M2891" s="205" t="s">
        <v>61</v>
      </c>
      <c r="N2891" s="205" t="s">
        <v>62</v>
      </c>
      <c r="O2891" s="205" t="s">
        <v>91</v>
      </c>
      <c r="P2891" s="205" t="s">
        <v>92</v>
      </c>
      <c r="Q2891" s="205" t="s">
        <v>65</v>
      </c>
      <c r="R2891" s="205" t="s">
        <v>14748</v>
      </c>
      <c r="S2891" s="205" t="s">
        <v>22130</v>
      </c>
      <c r="T2891" s="205" t="s">
        <v>66</v>
      </c>
      <c r="U2891" s="208" t="s">
        <v>22150</v>
      </c>
      <c r="V2891" s="205">
        <v>1</v>
      </c>
      <c r="W2891" s="205" t="s">
        <v>68</v>
      </c>
      <c r="X2891" s="205" t="s">
        <v>69</v>
      </c>
      <c r="Y2891" s="205" t="s">
        <v>70</v>
      </c>
      <c r="Z2891" s="205" t="s">
        <v>14747</v>
      </c>
      <c r="AA2891" s="234" t="s">
        <v>71</v>
      </c>
      <c r="AB2891" s="216">
        <v>46310</v>
      </c>
      <c r="AC2891" s="205"/>
      <c r="AD2891" s="230" t="s">
        <v>72</v>
      </c>
      <c r="AE2891" s="126" t="s">
        <v>73</v>
      </c>
      <c r="AF2891" s="127" t="s">
        <v>74</v>
      </c>
      <c r="AG2891" s="128"/>
      <c r="AH2891" s="129"/>
      <c r="AI2891" s="129"/>
      <c r="AJ2891" s="126" t="s">
        <v>75</v>
      </c>
      <c r="AK2891" s="127" t="s">
        <v>76</v>
      </c>
      <c r="AL2891" s="129" t="s">
        <v>77</v>
      </c>
      <c r="AM2891" s="128" t="s">
        <v>22151</v>
      </c>
      <c r="AN2891" s="129"/>
      <c r="AO2891" s="127" t="s">
        <v>79</v>
      </c>
      <c r="AP2891" s="129"/>
      <c r="AQ2891" s="183"/>
      <c r="AR2891" s="183"/>
      <c r="AS2891" s="183"/>
    </row>
    <row r="2892" spans="1:45" customFormat="1" ht="30" hidden="1" customHeight="1">
      <c r="A2892" s="204" t="s">
        <v>49</v>
      </c>
      <c r="B2892" s="200" t="s">
        <v>14747</v>
      </c>
      <c r="C2892" s="200" t="s">
        <v>14748</v>
      </c>
      <c r="D2892" s="200" t="s">
        <v>18111</v>
      </c>
      <c r="E2892" s="200" t="s">
        <v>22130</v>
      </c>
      <c r="F2892" s="206" t="s">
        <v>22152</v>
      </c>
      <c r="G2892" s="201" t="s">
        <v>22153</v>
      </c>
      <c r="H2892" s="205" t="s">
        <v>22154</v>
      </c>
      <c r="I2892" s="204" t="s">
        <v>22155</v>
      </c>
      <c r="J2892" s="207" t="s">
        <v>22156</v>
      </c>
      <c r="K2892" s="208" t="s">
        <v>22157</v>
      </c>
      <c r="L2892" s="200" t="s">
        <v>60</v>
      </c>
      <c r="M2892" s="205" t="s">
        <v>61</v>
      </c>
      <c r="N2892" s="205" t="s">
        <v>62</v>
      </c>
      <c r="O2892" s="205" t="s">
        <v>91</v>
      </c>
      <c r="P2892" s="205" t="s">
        <v>92</v>
      </c>
      <c r="Q2892" s="205" t="s">
        <v>65</v>
      </c>
      <c r="R2892" s="205" t="s">
        <v>14748</v>
      </c>
      <c r="S2892" s="205" t="s">
        <v>22130</v>
      </c>
      <c r="T2892" s="205" t="s">
        <v>66</v>
      </c>
      <c r="U2892" s="208" t="s">
        <v>22158</v>
      </c>
      <c r="V2892" s="205">
        <v>1</v>
      </c>
      <c r="W2892" s="205" t="s">
        <v>68</v>
      </c>
      <c r="X2892" s="205" t="s">
        <v>69</v>
      </c>
      <c r="Y2892" s="205" t="s">
        <v>70</v>
      </c>
      <c r="Z2892" s="205" t="s">
        <v>14747</v>
      </c>
      <c r="AA2892" s="234" t="s">
        <v>71</v>
      </c>
      <c r="AB2892" s="216">
        <v>46310</v>
      </c>
      <c r="AC2892" s="205"/>
      <c r="AD2892" s="230" t="s">
        <v>72</v>
      </c>
      <c r="AE2892" s="126" t="s">
        <v>73</v>
      </c>
      <c r="AF2892" s="127" t="s">
        <v>74</v>
      </c>
      <c r="AG2892" s="128"/>
      <c r="AH2892" s="129"/>
      <c r="AI2892" s="129"/>
      <c r="AJ2892" s="126" t="s">
        <v>75</v>
      </c>
      <c r="AK2892" s="127" t="s">
        <v>76</v>
      </c>
      <c r="AL2892" s="129" t="s">
        <v>77</v>
      </c>
      <c r="AM2892" s="128" t="s">
        <v>22159</v>
      </c>
      <c r="AN2892" s="129"/>
      <c r="AO2892" s="127" t="s">
        <v>79</v>
      </c>
      <c r="AP2892" s="129"/>
      <c r="AQ2892" s="183"/>
      <c r="AR2892" s="183"/>
      <c r="AS2892" s="183"/>
    </row>
    <row r="2893" spans="1:45" customFormat="1" ht="30" hidden="1" customHeight="1">
      <c r="A2893" s="204" t="s">
        <v>49</v>
      </c>
      <c r="B2893" s="200" t="s">
        <v>14747</v>
      </c>
      <c r="C2893" s="200" t="s">
        <v>14748</v>
      </c>
      <c r="D2893" s="200" t="s">
        <v>17425</v>
      </c>
      <c r="E2893" s="200" t="s">
        <v>22160</v>
      </c>
      <c r="F2893" s="206" t="s">
        <v>22161</v>
      </c>
      <c r="G2893" s="201" t="s">
        <v>22162</v>
      </c>
      <c r="H2893" s="205" t="s">
        <v>22163</v>
      </c>
      <c r="I2893" s="204" t="s">
        <v>22164</v>
      </c>
      <c r="J2893" s="207" t="s">
        <v>22165</v>
      </c>
      <c r="K2893" s="208" t="s">
        <v>22166</v>
      </c>
      <c r="L2893" s="200" t="s">
        <v>90</v>
      </c>
      <c r="M2893" s="205" t="s">
        <v>61</v>
      </c>
      <c r="N2893" s="205" t="s">
        <v>62</v>
      </c>
      <c r="O2893" s="205" t="s">
        <v>91</v>
      </c>
      <c r="P2893" s="205" t="s">
        <v>92</v>
      </c>
      <c r="Q2893" s="205" t="s">
        <v>65</v>
      </c>
      <c r="R2893" s="205" t="s">
        <v>14748</v>
      </c>
      <c r="S2893" s="205" t="s">
        <v>22160</v>
      </c>
      <c r="T2893" s="205" t="s">
        <v>93</v>
      </c>
      <c r="U2893" s="208" t="s">
        <v>17433</v>
      </c>
      <c r="V2893" s="205">
        <v>0.95</v>
      </c>
      <c r="W2893" s="205" t="s">
        <v>68</v>
      </c>
      <c r="X2893" s="205" t="s">
        <v>69</v>
      </c>
      <c r="Y2893" s="205" t="s">
        <v>70</v>
      </c>
      <c r="Z2893" s="205" t="s">
        <v>95</v>
      </c>
      <c r="AA2893" s="234" t="s">
        <v>71</v>
      </c>
      <c r="AB2893" s="216">
        <v>46310</v>
      </c>
      <c r="AC2893" s="205"/>
      <c r="AD2893" s="230" t="s">
        <v>72</v>
      </c>
      <c r="AE2893" s="126" t="s">
        <v>73</v>
      </c>
      <c r="AF2893" s="127" t="s">
        <v>74</v>
      </c>
      <c r="AG2893" s="128"/>
      <c r="AH2893" s="129"/>
      <c r="AI2893" s="129"/>
      <c r="AJ2893" s="126" t="s">
        <v>75</v>
      </c>
      <c r="AK2893" s="127" t="s">
        <v>76</v>
      </c>
      <c r="AL2893" s="129" t="s">
        <v>77</v>
      </c>
      <c r="AM2893" s="128" t="s">
        <v>17434</v>
      </c>
      <c r="AN2893" s="129"/>
      <c r="AO2893" s="127" t="s">
        <v>79</v>
      </c>
      <c r="AP2893" s="129"/>
      <c r="AQ2893" s="183"/>
      <c r="AR2893" s="183"/>
      <c r="AS2893" s="183"/>
    </row>
    <row r="2894" spans="1:45" customFormat="1" ht="30" hidden="1" customHeight="1">
      <c r="A2894" s="204" t="s">
        <v>49</v>
      </c>
      <c r="B2894" s="200" t="s">
        <v>14747</v>
      </c>
      <c r="C2894" s="200" t="s">
        <v>14748</v>
      </c>
      <c r="D2894" s="200" t="s">
        <v>17425</v>
      </c>
      <c r="E2894" s="200" t="s">
        <v>22160</v>
      </c>
      <c r="F2894" s="206" t="s">
        <v>22167</v>
      </c>
      <c r="G2894" s="201" t="s">
        <v>22168</v>
      </c>
      <c r="H2894" s="205" t="s">
        <v>22169</v>
      </c>
      <c r="I2894" s="204" t="s">
        <v>22170</v>
      </c>
      <c r="J2894" s="207" t="s">
        <v>22171</v>
      </c>
      <c r="K2894" s="208" t="s">
        <v>22172</v>
      </c>
      <c r="L2894" s="200" t="s">
        <v>60</v>
      </c>
      <c r="M2894" s="205" t="s">
        <v>61</v>
      </c>
      <c r="N2894" s="205" t="s">
        <v>62</v>
      </c>
      <c r="O2894" s="205" t="s">
        <v>91</v>
      </c>
      <c r="P2894" s="205" t="s">
        <v>92</v>
      </c>
      <c r="Q2894" s="205" t="s">
        <v>65</v>
      </c>
      <c r="R2894" s="205" t="s">
        <v>14748</v>
      </c>
      <c r="S2894" s="205" t="s">
        <v>22160</v>
      </c>
      <c r="T2894" s="205" t="s">
        <v>66</v>
      </c>
      <c r="U2894" s="208" t="s">
        <v>17441</v>
      </c>
      <c r="V2894" s="205">
        <v>1</v>
      </c>
      <c r="W2894" s="205" t="s">
        <v>68</v>
      </c>
      <c r="X2894" s="205" t="s">
        <v>69</v>
      </c>
      <c r="Y2894" s="205" t="s">
        <v>70</v>
      </c>
      <c r="Z2894" s="205" t="s">
        <v>647</v>
      </c>
      <c r="AA2894" s="234" t="s">
        <v>71</v>
      </c>
      <c r="AB2894" s="216">
        <v>46310</v>
      </c>
      <c r="AC2894" s="205"/>
      <c r="AD2894" s="230" t="s">
        <v>72</v>
      </c>
      <c r="AE2894" s="126" t="s">
        <v>73</v>
      </c>
      <c r="AF2894" s="127" t="s">
        <v>74</v>
      </c>
      <c r="AG2894" s="128"/>
      <c r="AH2894" s="129"/>
      <c r="AI2894" s="129"/>
      <c r="AJ2894" s="126" t="s">
        <v>75</v>
      </c>
      <c r="AK2894" s="127" t="s">
        <v>76</v>
      </c>
      <c r="AL2894" s="129" t="s">
        <v>77</v>
      </c>
      <c r="AM2894" s="128" t="s">
        <v>22173</v>
      </c>
      <c r="AN2894" s="129"/>
      <c r="AO2894" s="127" t="s">
        <v>79</v>
      </c>
      <c r="AP2894" s="129"/>
      <c r="AQ2894" s="183"/>
      <c r="AR2894" s="183"/>
      <c r="AS2894" s="183"/>
    </row>
    <row r="2895" spans="1:45" customFormat="1" ht="30" hidden="1" customHeight="1">
      <c r="A2895" s="204" t="s">
        <v>49</v>
      </c>
      <c r="B2895" s="200" t="s">
        <v>14747</v>
      </c>
      <c r="C2895" s="200" t="s">
        <v>14748</v>
      </c>
      <c r="D2895" s="200" t="s">
        <v>17425</v>
      </c>
      <c r="E2895" s="200" t="s">
        <v>22160</v>
      </c>
      <c r="F2895" s="206" t="s">
        <v>22174</v>
      </c>
      <c r="G2895" s="201" t="s">
        <v>22175</v>
      </c>
      <c r="H2895" s="205" t="s">
        <v>22176</v>
      </c>
      <c r="I2895" s="204" t="s">
        <v>22177</v>
      </c>
      <c r="J2895" s="207" t="s">
        <v>22178</v>
      </c>
      <c r="K2895" s="208" t="s">
        <v>22179</v>
      </c>
      <c r="L2895" s="200" t="s">
        <v>60</v>
      </c>
      <c r="M2895" s="205" t="s">
        <v>61</v>
      </c>
      <c r="N2895" s="205" t="s">
        <v>62</v>
      </c>
      <c r="O2895" s="205" t="s">
        <v>91</v>
      </c>
      <c r="P2895" s="205" t="s">
        <v>92</v>
      </c>
      <c r="Q2895" s="205" t="s">
        <v>65</v>
      </c>
      <c r="R2895" s="205" t="s">
        <v>14748</v>
      </c>
      <c r="S2895" s="205" t="s">
        <v>22160</v>
      </c>
      <c r="T2895" s="205" t="s">
        <v>66</v>
      </c>
      <c r="U2895" s="208" t="s">
        <v>17449</v>
      </c>
      <c r="V2895" s="205">
        <v>1</v>
      </c>
      <c r="W2895" s="205" t="s">
        <v>68</v>
      </c>
      <c r="X2895" s="205" t="s">
        <v>69</v>
      </c>
      <c r="Y2895" s="205" t="s">
        <v>70</v>
      </c>
      <c r="Z2895" s="205" t="s">
        <v>14747</v>
      </c>
      <c r="AA2895" s="234" t="s">
        <v>71</v>
      </c>
      <c r="AB2895" s="216">
        <v>46310</v>
      </c>
      <c r="AC2895" s="205"/>
      <c r="AD2895" s="230" t="s">
        <v>72</v>
      </c>
      <c r="AE2895" s="126" t="s">
        <v>73</v>
      </c>
      <c r="AF2895" s="127" t="s">
        <v>74</v>
      </c>
      <c r="AG2895" s="128"/>
      <c r="AH2895" s="129"/>
      <c r="AI2895" s="129"/>
      <c r="AJ2895" s="126" t="s">
        <v>75</v>
      </c>
      <c r="AK2895" s="127" t="s">
        <v>76</v>
      </c>
      <c r="AL2895" s="129" t="s">
        <v>77</v>
      </c>
      <c r="AM2895" s="128" t="s">
        <v>22180</v>
      </c>
      <c r="AN2895" s="129"/>
      <c r="AO2895" s="127" t="s">
        <v>79</v>
      </c>
      <c r="AP2895" s="129"/>
      <c r="AQ2895" s="183"/>
      <c r="AR2895" s="183"/>
      <c r="AS2895" s="183"/>
    </row>
    <row r="2896" spans="1:45" customFormat="1" ht="30" hidden="1" customHeight="1">
      <c r="A2896" s="204" t="s">
        <v>49</v>
      </c>
      <c r="B2896" s="200" t="s">
        <v>14747</v>
      </c>
      <c r="C2896" s="200" t="s">
        <v>14748</v>
      </c>
      <c r="D2896" s="200" t="s">
        <v>17425</v>
      </c>
      <c r="E2896" s="200" t="s">
        <v>22160</v>
      </c>
      <c r="F2896" s="206" t="s">
        <v>22181</v>
      </c>
      <c r="G2896" s="201" t="s">
        <v>22182</v>
      </c>
      <c r="H2896" s="205" t="s">
        <v>22183</v>
      </c>
      <c r="I2896" s="204" t="s">
        <v>22184</v>
      </c>
      <c r="J2896" s="207" t="s">
        <v>22185</v>
      </c>
      <c r="K2896" s="208" t="s">
        <v>22186</v>
      </c>
      <c r="L2896" s="200" t="s">
        <v>60</v>
      </c>
      <c r="M2896" s="205" t="s">
        <v>61</v>
      </c>
      <c r="N2896" s="205" t="s">
        <v>62</v>
      </c>
      <c r="O2896" s="205" t="s">
        <v>91</v>
      </c>
      <c r="P2896" s="205" t="s">
        <v>92</v>
      </c>
      <c r="Q2896" s="205" t="s">
        <v>65</v>
      </c>
      <c r="R2896" s="205" t="s">
        <v>14748</v>
      </c>
      <c r="S2896" s="205" t="s">
        <v>22160</v>
      </c>
      <c r="T2896" s="205" t="s">
        <v>66</v>
      </c>
      <c r="U2896" s="208" t="s">
        <v>22187</v>
      </c>
      <c r="V2896" s="205">
        <v>1</v>
      </c>
      <c r="W2896" s="205" t="s">
        <v>68</v>
      </c>
      <c r="X2896" s="205" t="s">
        <v>69</v>
      </c>
      <c r="Y2896" s="205" t="s">
        <v>70</v>
      </c>
      <c r="Z2896" s="205" t="s">
        <v>14747</v>
      </c>
      <c r="AA2896" s="234" t="s">
        <v>71</v>
      </c>
      <c r="AB2896" s="216">
        <v>46310</v>
      </c>
      <c r="AC2896" s="205"/>
      <c r="AD2896" s="230" t="s">
        <v>72</v>
      </c>
      <c r="AE2896" s="126" t="s">
        <v>73</v>
      </c>
      <c r="AF2896" s="127" t="s">
        <v>74</v>
      </c>
      <c r="AG2896" s="128"/>
      <c r="AH2896" s="129"/>
      <c r="AI2896" s="129"/>
      <c r="AJ2896" s="126" t="s">
        <v>75</v>
      </c>
      <c r="AK2896" s="127" t="s">
        <v>346</v>
      </c>
      <c r="AL2896" s="129" t="s">
        <v>77</v>
      </c>
      <c r="AM2896" s="128" t="s">
        <v>14707</v>
      </c>
      <c r="AN2896" s="129"/>
      <c r="AO2896" s="127" t="s">
        <v>79</v>
      </c>
      <c r="AP2896" s="129"/>
      <c r="AQ2896" s="183"/>
      <c r="AR2896" s="183"/>
      <c r="AS2896" s="183"/>
    </row>
    <row r="2897" spans="1:45" customFormat="1" ht="30" hidden="1" customHeight="1">
      <c r="A2897" s="204" t="s">
        <v>49</v>
      </c>
      <c r="B2897" s="200" t="s">
        <v>14747</v>
      </c>
      <c r="C2897" s="200" t="s">
        <v>14748</v>
      </c>
      <c r="D2897" s="200" t="s">
        <v>9377</v>
      </c>
      <c r="E2897" s="200" t="s">
        <v>22188</v>
      </c>
      <c r="F2897" s="206" t="s">
        <v>22189</v>
      </c>
      <c r="G2897" s="201" t="s">
        <v>22190</v>
      </c>
      <c r="H2897" s="205" t="s">
        <v>22191</v>
      </c>
      <c r="I2897" s="204" t="s">
        <v>22192</v>
      </c>
      <c r="J2897" s="207" t="s">
        <v>22193</v>
      </c>
      <c r="K2897" s="208" t="s">
        <v>22194</v>
      </c>
      <c r="L2897" s="200" t="s">
        <v>90</v>
      </c>
      <c r="M2897" s="205" t="s">
        <v>61</v>
      </c>
      <c r="N2897" s="205" t="s">
        <v>62</v>
      </c>
      <c r="O2897" s="205" t="s">
        <v>91</v>
      </c>
      <c r="P2897" s="205" t="s">
        <v>92</v>
      </c>
      <c r="Q2897" s="205" t="s">
        <v>65</v>
      </c>
      <c r="R2897" s="205" t="s">
        <v>14748</v>
      </c>
      <c r="S2897" s="205" t="s">
        <v>22188</v>
      </c>
      <c r="T2897" s="205" t="s">
        <v>93</v>
      </c>
      <c r="U2897" s="208" t="s">
        <v>9385</v>
      </c>
      <c r="V2897" s="205">
        <v>0.95</v>
      </c>
      <c r="W2897" s="205" t="s">
        <v>68</v>
      </c>
      <c r="X2897" s="205" t="s">
        <v>69</v>
      </c>
      <c r="Y2897" s="205" t="s">
        <v>70</v>
      </c>
      <c r="Z2897" s="205" t="s">
        <v>95</v>
      </c>
      <c r="AA2897" s="234" t="s">
        <v>71</v>
      </c>
      <c r="AB2897" s="216">
        <v>46310</v>
      </c>
      <c r="AC2897" s="205"/>
      <c r="AD2897" s="230" t="s">
        <v>72</v>
      </c>
      <c r="AE2897" s="126" t="s">
        <v>73</v>
      </c>
      <c r="AF2897" s="127" t="s">
        <v>74</v>
      </c>
      <c r="AG2897" s="128"/>
      <c r="AH2897" s="129"/>
      <c r="AI2897" s="129"/>
      <c r="AJ2897" s="126" t="s">
        <v>75</v>
      </c>
      <c r="AK2897" s="127" t="s">
        <v>76</v>
      </c>
      <c r="AL2897" s="129" t="s">
        <v>77</v>
      </c>
      <c r="AM2897" s="128" t="s">
        <v>22195</v>
      </c>
      <c r="AN2897" s="129"/>
      <c r="AO2897" s="127" t="s">
        <v>79</v>
      </c>
      <c r="AP2897" s="129"/>
      <c r="AQ2897" s="183"/>
      <c r="AR2897" s="183"/>
      <c r="AS2897" s="183"/>
    </row>
    <row r="2898" spans="1:45" customFormat="1" ht="30" hidden="1" customHeight="1">
      <c r="A2898" s="204" t="s">
        <v>49</v>
      </c>
      <c r="B2898" s="200" t="s">
        <v>14747</v>
      </c>
      <c r="C2898" s="200" t="s">
        <v>14748</v>
      </c>
      <c r="D2898" s="200" t="s">
        <v>9377</v>
      </c>
      <c r="E2898" s="200" t="s">
        <v>22188</v>
      </c>
      <c r="F2898" s="206" t="s">
        <v>22196</v>
      </c>
      <c r="G2898" s="201" t="s">
        <v>22197</v>
      </c>
      <c r="H2898" s="205" t="s">
        <v>22198</v>
      </c>
      <c r="I2898" s="204" t="s">
        <v>22199</v>
      </c>
      <c r="J2898" s="207" t="s">
        <v>22200</v>
      </c>
      <c r="K2898" s="208" t="s">
        <v>22201</v>
      </c>
      <c r="L2898" s="200" t="s">
        <v>60</v>
      </c>
      <c r="M2898" s="205" t="s">
        <v>61</v>
      </c>
      <c r="N2898" s="205" t="s">
        <v>62</v>
      </c>
      <c r="O2898" s="205" t="s">
        <v>91</v>
      </c>
      <c r="P2898" s="205" t="s">
        <v>92</v>
      </c>
      <c r="Q2898" s="205" t="s">
        <v>65</v>
      </c>
      <c r="R2898" s="205" t="s">
        <v>14748</v>
      </c>
      <c r="S2898" s="205" t="s">
        <v>22188</v>
      </c>
      <c r="T2898" s="205" t="s">
        <v>66</v>
      </c>
      <c r="U2898" s="208" t="s">
        <v>22202</v>
      </c>
      <c r="V2898" s="205">
        <v>1</v>
      </c>
      <c r="W2898" s="205" t="s">
        <v>68</v>
      </c>
      <c r="X2898" s="205" t="s">
        <v>69</v>
      </c>
      <c r="Y2898" s="205" t="s">
        <v>70</v>
      </c>
      <c r="Z2898" s="205" t="s">
        <v>647</v>
      </c>
      <c r="AA2898" s="234" t="s">
        <v>71</v>
      </c>
      <c r="AB2898" s="216">
        <v>46310</v>
      </c>
      <c r="AC2898" s="205"/>
      <c r="AD2898" s="230" t="s">
        <v>72</v>
      </c>
      <c r="AE2898" s="126" t="s">
        <v>73</v>
      </c>
      <c r="AF2898" s="127" t="s">
        <v>74</v>
      </c>
      <c r="AG2898" s="128"/>
      <c r="AH2898" s="129"/>
      <c r="AI2898" s="129"/>
      <c r="AJ2898" s="126" t="s">
        <v>75</v>
      </c>
      <c r="AK2898" s="127" t="s">
        <v>76</v>
      </c>
      <c r="AL2898" s="129" t="s">
        <v>77</v>
      </c>
      <c r="AM2898" s="128" t="s">
        <v>22203</v>
      </c>
      <c r="AN2898" s="129"/>
      <c r="AO2898" s="127" t="s">
        <v>79</v>
      </c>
      <c r="AP2898" s="129"/>
      <c r="AQ2898" s="183"/>
      <c r="AR2898" s="183"/>
      <c r="AS2898" s="183"/>
    </row>
    <row r="2899" spans="1:45" customFormat="1" ht="30" hidden="1" customHeight="1">
      <c r="A2899" s="204" t="s">
        <v>49</v>
      </c>
      <c r="B2899" s="200" t="s">
        <v>14747</v>
      </c>
      <c r="C2899" s="200" t="s">
        <v>14748</v>
      </c>
      <c r="D2899" s="200" t="s">
        <v>9377</v>
      </c>
      <c r="E2899" s="200" t="s">
        <v>22188</v>
      </c>
      <c r="F2899" s="206" t="s">
        <v>22204</v>
      </c>
      <c r="G2899" s="201" t="s">
        <v>22205</v>
      </c>
      <c r="H2899" s="205" t="s">
        <v>22206</v>
      </c>
      <c r="I2899" s="204" t="s">
        <v>22207</v>
      </c>
      <c r="J2899" s="207" t="s">
        <v>22208</v>
      </c>
      <c r="K2899" s="208" t="s">
        <v>22209</v>
      </c>
      <c r="L2899" s="200" t="s">
        <v>60</v>
      </c>
      <c r="M2899" s="205" t="s">
        <v>61</v>
      </c>
      <c r="N2899" s="205" t="s">
        <v>62</v>
      </c>
      <c r="O2899" s="205" t="s">
        <v>91</v>
      </c>
      <c r="P2899" s="205" t="s">
        <v>92</v>
      </c>
      <c r="Q2899" s="205" t="s">
        <v>65</v>
      </c>
      <c r="R2899" s="205" t="s">
        <v>14748</v>
      </c>
      <c r="S2899" s="205" t="s">
        <v>22188</v>
      </c>
      <c r="T2899" s="205" t="s">
        <v>66</v>
      </c>
      <c r="U2899" s="208" t="s">
        <v>22210</v>
      </c>
      <c r="V2899" s="205">
        <v>1</v>
      </c>
      <c r="W2899" s="205" t="s">
        <v>68</v>
      </c>
      <c r="X2899" s="205" t="s">
        <v>69</v>
      </c>
      <c r="Y2899" s="205" t="s">
        <v>70</v>
      </c>
      <c r="Z2899" s="205" t="s">
        <v>14747</v>
      </c>
      <c r="AA2899" s="234" t="s">
        <v>71</v>
      </c>
      <c r="AB2899" s="216">
        <v>46310</v>
      </c>
      <c r="AC2899" s="205"/>
      <c r="AD2899" s="230" t="s">
        <v>72</v>
      </c>
      <c r="AE2899" s="126" t="s">
        <v>73</v>
      </c>
      <c r="AF2899" s="127" t="s">
        <v>74</v>
      </c>
      <c r="AG2899" s="128"/>
      <c r="AH2899" s="129"/>
      <c r="AI2899" s="129"/>
      <c r="AJ2899" s="126" t="s">
        <v>75</v>
      </c>
      <c r="AK2899" s="127" t="s">
        <v>76</v>
      </c>
      <c r="AL2899" s="129" t="s">
        <v>77</v>
      </c>
      <c r="AM2899" s="128" t="s">
        <v>22211</v>
      </c>
      <c r="AN2899" s="129"/>
      <c r="AO2899" s="127" t="s">
        <v>79</v>
      </c>
      <c r="AP2899" s="129"/>
      <c r="AQ2899" s="183"/>
      <c r="AR2899" s="183"/>
      <c r="AS2899" s="183"/>
    </row>
    <row r="2900" spans="1:45" customFormat="1" ht="30" hidden="1" customHeight="1">
      <c r="A2900" s="204" t="s">
        <v>49</v>
      </c>
      <c r="B2900" s="200" t="s">
        <v>14747</v>
      </c>
      <c r="C2900" s="200" t="s">
        <v>14748</v>
      </c>
      <c r="D2900" s="200" t="s">
        <v>9377</v>
      </c>
      <c r="E2900" s="200" t="s">
        <v>22188</v>
      </c>
      <c r="F2900" s="206" t="s">
        <v>22212</v>
      </c>
      <c r="G2900" s="201" t="s">
        <v>22213</v>
      </c>
      <c r="H2900" s="205" t="s">
        <v>22214</v>
      </c>
      <c r="I2900" s="204" t="s">
        <v>22215</v>
      </c>
      <c r="J2900" s="207" t="s">
        <v>22216</v>
      </c>
      <c r="K2900" s="208" t="s">
        <v>22217</v>
      </c>
      <c r="L2900" s="200" t="s">
        <v>60</v>
      </c>
      <c r="M2900" s="205" t="s">
        <v>61</v>
      </c>
      <c r="N2900" s="205" t="s">
        <v>62</v>
      </c>
      <c r="O2900" s="205" t="s">
        <v>91</v>
      </c>
      <c r="P2900" s="205" t="s">
        <v>92</v>
      </c>
      <c r="Q2900" s="205" t="s">
        <v>65</v>
      </c>
      <c r="R2900" s="205" t="s">
        <v>14748</v>
      </c>
      <c r="S2900" s="205" t="s">
        <v>22188</v>
      </c>
      <c r="T2900" s="205" t="s">
        <v>66</v>
      </c>
      <c r="U2900" s="208" t="s">
        <v>22218</v>
      </c>
      <c r="V2900" s="205">
        <v>1</v>
      </c>
      <c r="W2900" s="205" t="s">
        <v>68</v>
      </c>
      <c r="X2900" s="205" t="s">
        <v>69</v>
      </c>
      <c r="Y2900" s="205" t="s">
        <v>70</v>
      </c>
      <c r="Z2900" s="205" t="s">
        <v>14747</v>
      </c>
      <c r="AA2900" s="234" t="s">
        <v>71</v>
      </c>
      <c r="AB2900" s="216">
        <v>46310</v>
      </c>
      <c r="AC2900" s="205"/>
      <c r="AD2900" s="230" t="s">
        <v>72</v>
      </c>
      <c r="AE2900" s="126" t="s">
        <v>73</v>
      </c>
      <c r="AF2900" s="127" t="s">
        <v>74</v>
      </c>
      <c r="AG2900" s="128"/>
      <c r="AH2900" s="129"/>
      <c r="AI2900" s="129"/>
      <c r="AJ2900" s="126" t="s">
        <v>75</v>
      </c>
      <c r="AK2900" s="127" t="s">
        <v>76</v>
      </c>
      <c r="AL2900" s="129" t="s">
        <v>77</v>
      </c>
      <c r="AM2900" s="128" t="s">
        <v>22219</v>
      </c>
      <c r="AN2900" s="129"/>
      <c r="AO2900" s="127" t="s">
        <v>79</v>
      </c>
      <c r="AP2900" s="129"/>
      <c r="AQ2900" s="183"/>
      <c r="AR2900" s="183"/>
      <c r="AS2900" s="183"/>
    </row>
    <row r="2901" spans="1:45" customFormat="1" ht="30" hidden="1" customHeight="1">
      <c r="A2901" s="204" t="s">
        <v>49</v>
      </c>
      <c r="B2901" s="200" t="s">
        <v>14747</v>
      </c>
      <c r="C2901" s="200" t="s">
        <v>14748</v>
      </c>
      <c r="D2901" s="200" t="s">
        <v>22220</v>
      </c>
      <c r="E2901" s="200" t="s">
        <v>22221</v>
      </c>
      <c r="F2901" s="206" t="s">
        <v>22222</v>
      </c>
      <c r="G2901" s="206" t="s">
        <v>22223</v>
      </c>
      <c r="H2901" s="205" t="s">
        <v>22224</v>
      </c>
      <c r="I2901" s="204" t="s">
        <v>22225</v>
      </c>
      <c r="J2901" s="207" t="s">
        <v>22226</v>
      </c>
      <c r="K2901" s="208" t="s">
        <v>22227</v>
      </c>
      <c r="L2901" s="205" t="s">
        <v>60</v>
      </c>
      <c r="M2901" s="205" t="s">
        <v>61</v>
      </c>
      <c r="N2901" s="205" t="s">
        <v>62</v>
      </c>
      <c r="O2901" s="205" t="s">
        <v>91</v>
      </c>
      <c r="P2901" s="205" t="s">
        <v>92</v>
      </c>
      <c r="Q2901" s="205" t="s">
        <v>65</v>
      </c>
      <c r="R2901" s="205" t="s">
        <v>14748</v>
      </c>
      <c r="S2901" s="205" t="s">
        <v>22221</v>
      </c>
      <c r="T2901" s="205" t="s">
        <v>777</v>
      </c>
      <c r="U2901" s="208" t="s">
        <v>22228</v>
      </c>
      <c r="V2901" s="205">
        <v>1</v>
      </c>
      <c r="W2901" s="205" t="s">
        <v>68</v>
      </c>
      <c r="X2901" s="205" t="s">
        <v>14650</v>
      </c>
      <c r="Y2901" s="205" t="s">
        <v>70</v>
      </c>
      <c r="Z2901" s="205" t="s">
        <v>647</v>
      </c>
      <c r="AA2901" s="234" t="s">
        <v>71</v>
      </c>
      <c r="AB2901" s="216">
        <v>46310</v>
      </c>
      <c r="AC2901" s="205"/>
      <c r="AD2901" s="230" t="s">
        <v>375</v>
      </c>
      <c r="AE2901" s="126" t="s">
        <v>75</v>
      </c>
      <c r="AF2901" s="127" t="s">
        <v>76</v>
      </c>
      <c r="AG2901" s="128" t="s">
        <v>15144</v>
      </c>
      <c r="AH2901" s="129"/>
      <c r="AI2901" s="129"/>
      <c r="AJ2901" s="126" t="s">
        <v>73</v>
      </c>
      <c r="AK2901" s="127"/>
      <c r="AL2901" s="129"/>
      <c r="AM2901" s="128"/>
      <c r="AN2901" s="129"/>
      <c r="AO2901" s="127" t="s">
        <v>79</v>
      </c>
      <c r="AP2901" s="129"/>
      <c r="AQ2901" s="183"/>
      <c r="AR2901" s="183"/>
      <c r="AS2901" s="183"/>
    </row>
    <row r="2902" spans="1:45" customFormat="1" ht="30" hidden="1" customHeight="1">
      <c r="A2902" s="204" t="s">
        <v>49</v>
      </c>
      <c r="B2902" s="200" t="s">
        <v>14747</v>
      </c>
      <c r="C2902" s="200" t="s">
        <v>14748</v>
      </c>
      <c r="D2902" s="200" t="s">
        <v>22220</v>
      </c>
      <c r="E2902" s="200" t="s">
        <v>22221</v>
      </c>
      <c r="F2902" s="206" t="s">
        <v>22229</v>
      </c>
      <c r="G2902" s="201" t="s">
        <v>22230</v>
      </c>
      <c r="H2902" s="205" t="s">
        <v>22231</v>
      </c>
      <c r="I2902" s="204" t="s">
        <v>22232</v>
      </c>
      <c r="J2902" s="207" t="s">
        <v>22233</v>
      </c>
      <c r="K2902" s="208" t="s">
        <v>22234</v>
      </c>
      <c r="L2902" s="200" t="s">
        <v>90</v>
      </c>
      <c r="M2902" s="205" t="s">
        <v>61</v>
      </c>
      <c r="N2902" s="205" t="s">
        <v>62</v>
      </c>
      <c r="O2902" s="205" t="s">
        <v>91</v>
      </c>
      <c r="P2902" s="205" t="s">
        <v>92</v>
      </c>
      <c r="Q2902" s="205" t="s">
        <v>65</v>
      </c>
      <c r="R2902" s="205" t="s">
        <v>14748</v>
      </c>
      <c r="S2902" s="205" t="s">
        <v>22221</v>
      </c>
      <c r="T2902" s="205" t="s">
        <v>93</v>
      </c>
      <c r="U2902" s="208" t="s">
        <v>22235</v>
      </c>
      <c r="V2902" s="205">
        <v>0.95</v>
      </c>
      <c r="W2902" s="205" t="s">
        <v>68</v>
      </c>
      <c r="X2902" s="205" t="s">
        <v>69</v>
      </c>
      <c r="Y2902" s="205" t="s">
        <v>70</v>
      </c>
      <c r="Z2902" s="205" t="s">
        <v>95</v>
      </c>
      <c r="AA2902" s="234" t="s">
        <v>71</v>
      </c>
      <c r="AB2902" s="216">
        <v>46310</v>
      </c>
      <c r="AC2902" s="205"/>
      <c r="AD2902" s="230" t="s">
        <v>72</v>
      </c>
      <c r="AE2902" s="126" t="s">
        <v>73</v>
      </c>
      <c r="AF2902" s="127" t="s">
        <v>74</v>
      </c>
      <c r="AG2902" s="128"/>
      <c r="AH2902" s="129"/>
      <c r="AI2902" s="129"/>
      <c r="AJ2902" s="126" t="s">
        <v>75</v>
      </c>
      <c r="AK2902" s="127" t="s">
        <v>76</v>
      </c>
      <c r="AL2902" s="129" t="s">
        <v>77</v>
      </c>
      <c r="AM2902" s="128" t="s">
        <v>22236</v>
      </c>
      <c r="AN2902" s="129"/>
      <c r="AO2902" s="127" t="s">
        <v>79</v>
      </c>
      <c r="AP2902" s="129"/>
      <c r="AQ2902" s="183"/>
      <c r="AR2902" s="183"/>
      <c r="AS2902" s="183"/>
    </row>
    <row r="2903" spans="1:45" customFormat="1" ht="30" hidden="1" customHeight="1">
      <c r="A2903" s="204" t="s">
        <v>49</v>
      </c>
      <c r="B2903" s="200" t="s">
        <v>14747</v>
      </c>
      <c r="C2903" s="200" t="s">
        <v>14748</v>
      </c>
      <c r="D2903" s="200" t="s">
        <v>22220</v>
      </c>
      <c r="E2903" s="200" t="s">
        <v>22221</v>
      </c>
      <c r="F2903" s="206" t="s">
        <v>22237</v>
      </c>
      <c r="G2903" s="201" t="s">
        <v>22238</v>
      </c>
      <c r="H2903" s="205" t="s">
        <v>22239</v>
      </c>
      <c r="I2903" s="204" t="s">
        <v>22240</v>
      </c>
      <c r="J2903" s="207" t="s">
        <v>22241</v>
      </c>
      <c r="K2903" s="208" t="s">
        <v>22242</v>
      </c>
      <c r="L2903" s="200" t="s">
        <v>60</v>
      </c>
      <c r="M2903" s="205" t="s">
        <v>61</v>
      </c>
      <c r="N2903" s="205" t="s">
        <v>62</v>
      </c>
      <c r="O2903" s="205" t="s">
        <v>91</v>
      </c>
      <c r="P2903" s="205" t="s">
        <v>92</v>
      </c>
      <c r="Q2903" s="205" t="s">
        <v>65</v>
      </c>
      <c r="R2903" s="205" t="s">
        <v>14748</v>
      </c>
      <c r="S2903" s="205" t="s">
        <v>22221</v>
      </c>
      <c r="T2903" s="205" t="s">
        <v>66</v>
      </c>
      <c r="U2903" s="208" t="s">
        <v>22243</v>
      </c>
      <c r="V2903" s="205">
        <v>1</v>
      </c>
      <c r="W2903" s="205" t="s">
        <v>68</v>
      </c>
      <c r="X2903" s="205" t="s">
        <v>69</v>
      </c>
      <c r="Y2903" s="205" t="s">
        <v>70</v>
      </c>
      <c r="Z2903" s="205" t="s">
        <v>647</v>
      </c>
      <c r="AA2903" s="234" t="s">
        <v>71</v>
      </c>
      <c r="AB2903" s="216">
        <v>46310</v>
      </c>
      <c r="AC2903" s="205"/>
      <c r="AD2903" s="230" t="s">
        <v>72</v>
      </c>
      <c r="AE2903" s="126" t="s">
        <v>73</v>
      </c>
      <c r="AF2903" s="127" t="s">
        <v>74</v>
      </c>
      <c r="AG2903" s="128"/>
      <c r="AH2903" s="129"/>
      <c r="AI2903" s="129"/>
      <c r="AJ2903" s="126" t="s">
        <v>75</v>
      </c>
      <c r="AK2903" s="127" t="s">
        <v>76</v>
      </c>
      <c r="AL2903" s="129" t="s">
        <v>77</v>
      </c>
      <c r="AM2903" s="128" t="s">
        <v>22244</v>
      </c>
      <c r="AN2903" s="129"/>
      <c r="AO2903" s="127" t="s">
        <v>79</v>
      </c>
      <c r="AP2903" s="129"/>
      <c r="AQ2903" s="183"/>
      <c r="AR2903" s="183"/>
      <c r="AS2903" s="183"/>
    </row>
    <row r="2904" spans="1:45" customFormat="1" ht="30" hidden="1" customHeight="1">
      <c r="A2904" s="204" t="s">
        <v>49</v>
      </c>
      <c r="B2904" s="200" t="s">
        <v>14747</v>
      </c>
      <c r="C2904" s="200" t="s">
        <v>14748</v>
      </c>
      <c r="D2904" s="200" t="s">
        <v>22220</v>
      </c>
      <c r="E2904" s="200" t="s">
        <v>22221</v>
      </c>
      <c r="F2904" s="206" t="s">
        <v>22245</v>
      </c>
      <c r="G2904" s="201" t="s">
        <v>22246</v>
      </c>
      <c r="H2904" s="205" t="s">
        <v>22247</v>
      </c>
      <c r="I2904" s="204" t="s">
        <v>22248</v>
      </c>
      <c r="J2904" s="207" t="s">
        <v>22249</v>
      </c>
      <c r="K2904" s="208" t="s">
        <v>22250</v>
      </c>
      <c r="L2904" s="200" t="s">
        <v>1071</v>
      </c>
      <c r="M2904" s="205" t="s">
        <v>61</v>
      </c>
      <c r="N2904" s="205" t="s">
        <v>62</v>
      </c>
      <c r="O2904" s="205" t="s">
        <v>91</v>
      </c>
      <c r="P2904" s="205" t="s">
        <v>92</v>
      </c>
      <c r="Q2904" s="205" t="s">
        <v>65</v>
      </c>
      <c r="R2904" s="205" t="s">
        <v>14748</v>
      </c>
      <c r="S2904" s="205" t="s">
        <v>22221</v>
      </c>
      <c r="T2904" s="205" t="s">
        <v>66</v>
      </c>
      <c r="U2904" s="208" t="s">
        <v>22251</v>
      </c>
      <c r="V2904" s="205">
        <v>0.95</v>
      </c>
      <c r="W2904" s="205" t="s">
        <v>68</v>
      </c>
      <c r="X2904" s="205" t="s">
        <v>69</v>
      </c>
      <c r="Y2904" s="205" t="s">
        <v>70</v>
      </c>
      <c r="Z2904" s="205" t="s">
        <v>647</v>
      </c>
      <c r="AA2904" s="234" t="s">
        <v>71</v>
      </c>
      <c r="AB2904" s="216">
        <v>46310</v>
      </c>
      <c r="AC2904" s="205"/>
      <c r="AD2904" s="230" t="s">
        <v>72</v>
      </c>
      <c r="AE2904" s="126" t="s">
        <v>73</v>
      </c>
      <c r="AF2904" s="127" t="s">
        <v>74</v>
      </c>
      <c r="AG2904" s="128"/>
      <c r="AH2904" s="129"/>
      <c r="AI2904" s="129"/>
      <c r="AJ2904" s="126" t="s">
        <v>75</v>
      </c>
      <c r="AK2904" s="127" t="s">
        <v>76</v>
      </c>
      <c r="AL2904" s="129" t="s">
        <v>77</v>
      </c>
      <c r="AM2904" s="128" t="s">
        <v>22252</v>
      </c>
      <c r="AN2904" s="129"/>
      <c r="AO2904" s="127" t="s">
        <v>79</v>
      </c>
      <c r="AP2904" s="129"/>
      <c r="AQ2904" s="183"/>
      <c r="AR2904" s="183"/>
      <c r="AS2904" s="183"/>
    </row>
    <row r="2905" spans="1:45" customFormat="1" ht="30" hidden="1" customHeight="1">
      <c r="A2905" s="204" t="s">
        <v>49</v>
      </c>
      <c r="B2905" s="200" t="s">
        <v>14747</v>
      </c>
      <c r="C2905" s="200" t="s">
        <v>14748</v>
      </c>
      <c r="D2905" s="200" t="s">
        <v>22253</v>
      </c>
      <c r="E2905" s="200" t="s">
        <v>22254</v>
      </c>
      <c r="F2905" s="206" t="s">
        <v>22255</v>
      </c>
      <c r="G2905" s="206" t="s">
        <v>22256</v>
      </c>
      <c r="H2905" s="205" t="s">
        <v>22257</v>
      </c>
      <c r="I2905" s="204" t="s">
        <v>22258</v>
      </c>
      <c r="J2905" s="207" t="s">
        <v>22259</v>
      </c>
      <c r="K2905" s="208" t="s">
        <v>22260</v>
      </c>
      <c r="L2905" s="205" t="s">
        <v>60</v>
      </c>
      <c r="M2905" s="205" t="s">
        <v>61</v>
      </c>
      <c r="N2905" s="205" t="s">
        <v>62</v>
      </c>
      <c r="O2905" s="205" t="s">
        <v>91</v>
      </c>
      <c r="P2905" s="205" t="s">
        <v>92</v>
      </c>
      <c r="Q2905" s="205" t="s">
        <v>65</v>
      </c>
      <c r="R2905" s="205" t="s">
        <v>14748</v>
      </c>
      <c r="S2905" s="205" t="s">
        <v>22254</v>
      </c>
      <c r="T2905" s="205" t="s">
        <v>777</v>
      </c>
      <c r="U2905" s="208" t="s">
        <v>22261</v>
      </c>
      <c r="V2905" s="205">
        <v>1</v>
      </c>
      <c r="W2905" s="205" t="s">
        <v>68</v>
      </c>
      <c r="X2905" s="205" t="s">
        <v>14650</v>
      </c>
      <c r="Y2905" s="205" t="s">
        <v>70</v>
      </c>
      <c r="Z2905" s="205" t="s">
        <v>647</v>
      </c>
      <c r="AA2905" s="234" t="s">
        <v>71</v>
      </c>
      <c r="AB2905" s="216">
        <v>46310</v>
      </c>
      <c r="AC2905" s="205"/>
      <c r="AD2905" s="230" t="s">
        <v>375</v>
      </c>
      <c r="AE2905" s="126" t="s">
        <v>75</v>
      </c>
      <c r="AF2905" s="127" t="s">
        <v>76</v>
      </c>
      <c r="AG2905" s="128" t="s">
        <v>15144</v>
      </c>
      <c r="AH2905" s="129"/>
      <c r="AI2905" s="129"/>
      <c r="AJ2905" s="126" t="s">
        <v>73</v>
      </c>
      <c r="AK2905" s="127"/>
      <c r="AL2905" s="129"/>
      <c r="AM2905" s="128"/>
      <c r="AN2905" s="129"/>
      <c r="AO2905" s="127" t="s">
        <v>79</v>
      </c>
      <c r="AP2905" s="129"/>
      <c r="AQ2905" s="183"/>
      <c r="AR2905" s="183"/>
      <c r="AS2905" s="183"/>
    </row>
    <row r="2906" spans="1:45" customFormat="1" ht="30" hidden="1" customHeight="1">
      <c r="A2906" s="204" t="s">
        <v>49</v>
      </c>
      <c r="B2906" s="200" t="s">
        <v>14747</v>
      </c>
      <c r="C2906" s="200" t="s">
        <v>14748</v>
      </c>
      <c r="D2906" s="200" t="s">
        <v>22253</v>
      </c>
      <c r="E2906" s="200" t="s">
        <v>22254</v>
      </c>
      <c r="F2906" s="206" t="s">
        <v>22262</v>
      </c>
      <c r="G2906" s="201" t="s">
        <v>22263</v>
      </c>
      <c r="H2906" s="205" t="s">
        <v>22264</v>
      </c>
      <c r="I2906" s="204" t="s">
        <v>22265</v>
      </c>
      <c r="J2906" s="207" t="s">
        <v>22266</v>
      </c>
      <c r="K2906" s="208" t="s">
        <v>22267</v>
      </c>
      <c r="L2906" s="200" t="s">
        <v>90</v>
      </c>
      <c r="M2906" s="205" t="s">
        <v>61</v>
      </c>
      <c r="N2906" s="205" t="s">
        <v>62</v>
      </c>
      <c r="O2906" s="205" t="s">
        <v>91</v>
      </c>
      <c r="P2906" s="205" t="s">
        <v>92</v>
      </c>
      <c r="Q2906" s="205" t="s">
        <v>65</v>
      </c>
      <c r="R2906" s="205" t="s">
        <v>14748</v>
      </c>
      <c r="S2906" s="205" t="s">
        <v>22254</v>
      </c>
      <c r="T2906" s="205" t="s">
        <v>93</v>
      </c>
      <c r="U2906" s="208" t="s">
        <v>22268</v>
      </c>
      <c r="V2906" s="205">
        <v>0.95</v>
      </c>
      <c r="W2906" s="205" t="s">
        <v>68</v>
      </c>
      <c r="X2906" s="205" t="s">
        <v>69</v>
      </c>
      <c r="Y2906" s="205" t="s">
        <v>70</v>
      </c>
      <c r="Z2906" s="205" t="s">
        <v>95</v>
      </c>
      <c r="AA2906" s="234" t="s">
        <v>71</v>
      </c>
      <c r="AB2906" s="216">
        <v>46310</v>
      </c>
      <c r="AC2906" s="205"/>
      <c r="AD2906" s="230" t="s">
        <v>72</v>
      </c>
      <c r="AE2906" s="126" t="s">
        <v>73</v>
      </c>
      <c r="AF2906" s="127" t="s">
        <v>74</v>
      </c>
      <c r="AG2906" s="128"/>
      <c r="AH2906" s="129"/>
      <c r="AI2906" s="129"/>
      <c r="AJ2906" s="126" t="s">
        <v>75</v>
      </c>
      <c r="AK2906" s="127" t="s">
        <v>76</v>
      </c>
      <c r="AL2906" s="129" t="s">
        <v>77</v>
      </c>
      <c r="AM2906" s="128" t="s">
        <v>22269</v>
      </c>
      <c r="AN2906" s="129"/>
      <c r="AO2906" s="127" t="s">
        <v>79</v>
      </c>
      <c r="AP2906" s="129"/>
      <c r="AQ2906" s="183"/>
      <c r="AR2906" s="183"/>
      <c r="AS2906" s="183"/>
    </row>
    <row r="2907" spans="1:45" customFormat="1" ht="30" hidden="1" customHeight="1">
      <c r="A2907" s="204" t="s">
        <v>49</v>
      </c>
      <c r="B2907" s="200" t="s">
        <v>14747</v>
      </c>
      <c r="C2907" s="200" t="s">
        <v>14748</v>
      </c>
      <c r="D2907" s="200" t="s">
        <v>22253</v>
      </c>
      <c r="E2907" s="200" t="s">
        <v>22254</v>
      </c>
      <c r="F2907" s="206" t="s">
        <v>22270</v>
      </c>
      <c r="G2907" s="201" t="s">
        <v>22271</v>
      </c>
      <c r="H2907" s="205" t="s">
        <v>22272</v>
      </c>
      <c r="I2907" s="204" t="s">
        <v>22273</v>
      </c>
      <c r="J2907" s="207" t="s">
        <v>22274</v>
      </c>
      <c r="K2907" s="208" t="s">
        <v>22275</v>
      </c>
      <c r="L2907" s="200" t="s">
        <v>60</v>
      </c>
      <c r="M2907" s="205" t="s">
        <v>61</v>
      </c>
      <c r="N2907" s="205" t="s">
        <v>62</v>
      </c>
      <c r="O2907" s="205" t="s">
        <v>91</v>
      </c>
      <c r="P2907" s="205" t="s">
        <v>92</v>
      </c>
      <c r="Q2907" s="205" t="s">
        <v>65</v>
      </c>
      <c r="R2907" s="205" t="s">
        <v>14748</v>
      </c>
      <c r="S2907" s="205" t="s">
        <v>22254</v>
      </c>
      <c r="T2907" s="205" t="s">
        <v>66</v>
      </c>
      <c r="U2907" s="208" t="s">
        <v>22276</v>
      </c>
      <c r="V2907" s="205">
        <v>1</v>
      </c>
      <c r="W2907" s="205" t="s">
        <v>68</v>
      </c>
      <c r="X2907" s="205" t="s">
        <v>69</v>
      </c>
      <c r="Y2907" s="205" t="s">
        <v>70</v>
      </c>
      <c r="Z2907" s="205" t="s">
        <v>647</v>
      </c>
      <c r="AA2907" s="234" t="s">
        <v>71</v>
      </c>
      <c r="AB2907" s="216">
        <v>46310</v>
      </c>
      <c r="AC2907" s="205"/>
      <c r="AD2907" s="230" t="s">
        <v>72</v>
      </c>
      <c r="AE2907" s="126" t="s">
        <v>73</v>
      </c>
      <c r="AF2907" s="127" t="s">
        <v>74</v>
      </c>
      <c r="AG2907" s="128"/>
      <c r="AH2907" s="129"/>
      <c r="AI2907" s="129"/>
      <c r="AJ2907" s="126" t="s">
        <v>75</v>
      </c>
      <c r="AK2907" s="127" t="s">
        <v>76</v>
      </c>
      <c r="AL2907" s="129" t="s">
        <v>77</v>
      </c>
      <c r="AM2907" s="128" t="s">
        <v>22277</v>
      </c>
      <c r="AN2907" s="129"/>
      <c r="AO2907" s="127" t="s">
        <v>79</v>
      </c>
      <c r="AP2907" s="129"/>
      <c r="AQ2907" s="183"/>
      <c r="AR2907" s="183"/>
      <c r="AS2907" s="183"/>
    </row>
    <row r="2908" spans="1:45" customFormat="1" ht="30" hidden="1" customHeight="1">
      <c r="A2908" s="204" t="s">
        <v>49</v>
      </c>
      <c r="B2908" s="200" t="s">
        <v>14747</v>
      </c>
      <c r="C2908" s="200" t="s">
        <v>14748</v>
      </c>
      <c r="D2908" s="200" t="s">
        <v>18179</v>
      </c>
      <c r="E2908" s="200" t="s">
        <v>22278</v>
      </c>
      <c r="F2908" s="206" t="s">
        <v>22279</v>
      </c>
      <c r="G2908" s="201" t="s">
        <v>22280</v>
      </c>
      <c r="H2908" s="205" t="s">
        <v>22281</v>
      </c>
      <c r="I2908" s="204" t="s">
        <v>22282</v>
      </c>
      <c r="J2908" s="207" t="s">
        <v>22283</v>
      </c>
      <c r="K2908" s="208" t="s">
        <v>22284</v>
      </c>
      <c r="L2908" s="200" t="s">
        <v>90</v>
      </c>
      <c r="M2908" s="205" t="s">
        <v>61</v>
      </c>
      <c r="N2908" s="205" t="s">
        <v>62</v>
      </c>
      <c r="O2908" s="205" t="s">
        <v>91</v>
      </c>
      <c r="P2908" s="205" t="s">
        <v>92</v>
      </c>
      <c r="Q2908" s="205" t="s">
        <v>65</v>
      </c>
      <c r="R2908" s="205" t="s">
        <v>14748</v>
      </c>
      <c r="S2908" s="205" t="s">
        <v>22278</v>
      </c>
      <c r="T2908" s="205" t="s">
        <v>93</v>
      </c>
      <c r="U2908" s="208" t="s">
        <v>18187</v>
      </c>
      <c r="V2908" s="205">
        <v>0.95</v>
      </c>
      <c r="W2908" s="205" t="s">
        <v>68</v>
      </c>
      <c r="X2908" s="205" t="s">
        <v>69</v>
      </c>
      <c r="Y2908" s="205" t="s">
        <v>70</v>
      </c>
      <c r="Z2908" s="205" t="s">
        <v>95</v>
      </c>
      <c r="AA2908" s="234" t="s">
        <v>71</v>
      </c>
      <c r="AB2908" s="216">
        <v>46310</v>
      </c>
      <c r="AC2908" s="205"/>
      <c r="AD2908" s="230" t="s">
        <v>72</v>
      </c>
      <c r="AE2908" s="126" t="s">
        <v>73</v>
      </c>
      <c r="AF2908" s="127" t="s">
        <v>74</v>
      </c>
      <c r="AG2908" s="128"/>
      <c r="AH2908" s="129"/>
      <c r="AI2908" s="129"/>
      <c r="AJ2908" s="126" t="s">
        <v>75</v>
      </c>
      <c r="AK2908" s="127" t="s">
        <v>76</v>
      </c>
      <c r="AL2908" s="129" t="s">
        <v>77</v>
      </c>
      <c r="AM2908" s="128" t="s">
        <v>18188</v>
      </c>
      <c r="AN2908" s="129"/>
      <c r="AO2908" s="127" t="s">
        <v>79</v>
      </c>
      <c r="AP2908" s="129"/>
      <c r="AQ2908" s="183"/>
      <c r="AR2908" s="183"/>
      <c r="AS2908" s="183"/>
    </row>
    <row r="2909" spans="1:45" customFormat="1" ht="30" hidden="1" customHeight="1">
      <c r="A2909" s="204" t="s">
        <v>49</v>
      </c>
      <c r="B2909" s="200" t="s">
        <v>14747</v>
      </c>
      <c r="C2909" s="200" t="s">
        <v>14748</v>
      </c>
      <c r="D2909" s="200" t="s">
        <v>18179</v>
      </c>
      <c r="E2909" s="200" t="s">
        <v>22278</v>
      </c>
      <c r="F2909" s="206" t="s">
        <v>22285</v>
      </c>
      <c r="G2909" s="201" t="s">
        <v>22286</v>
      </c>
      <c r="H2909" s="205" t="s">
        <v>22287</v>
      </c>
      <c r="I2909" s="204" t="s">
        <v>22288</v>
      </c>
      <c r="J2909" s="207" t="s">
        <v>22289</v>
      </c>
      <c r="K2909" s="208" t="s">
        <v>22290</v>
      </c>
      <c r="L2909" s="200" t="s">
        <v>60</v>
      </c>
      <c r="M2909" s="205" t="s">
        <v>61</v>
      </c>
      <c r="N2909" s="205" t="s">
        <v>62</v>
      </c>
      <c r="O2909" s="205" t="s">
        <v>91</v>
      </c>
      <c r="P2909" s="205" t="s">
        <v>92</v>
      </c>
      <c r="Q2909" s="205" t="s">
        <v>65</v>
      </c>
      <c r="R2909" s="205" t="s">
        <v>14748</v>
      </c>
      <c r="S2909" s="205" t="s">
        <v>22278</v>
      </c>
      <c r="T2909" s="205" t="s">
        <v>66</v>
      </c>
      <c r="U2909" s="208" t="s">
        <v>18195</v>
      </c>
      <c r="V2909" s="205">
        <v>1</v>
      </c>
      <c r="W2909" s="205" t="s">
        <v>68</v>
      </c>
      <c r="X2909" s="205" t="s">
        <v>69</v>
      </c>
      <c r="Y2909" s="205" t="s">
        <v>70</v>
      </c>
      <c r="Z2909" s="205" t="s">
        <v>647</v>
      </c>
      <c r="AA2909" s="234" t="s">
        <v>71</v>
      </c>
      <c r="AB2909" s="216">
        <v>46310</v>
      </c>
      <c r="AC2909" s="205"/>
      <c r="AD2909" s="230" t="s">
        <v>72</v>
      </c>
      <c r="AE2909" s="126" t="s">
        <v>73</v>
      </c>
      <c r="AF2909" s="127" t="s">
        <v>74</v>
      </c>
      <c r="AG2909" s="128"/>
      <c r="AH2909" s="129"/>
      <c r="AI2909" s="129"/>
      <c r="AJ2909" s="126" t="s">
        <v>75</v>
      </c>
      <c r="AK2909" s="127" t="s">
        <v>76</v>
      </c>
      <c r="AL2909" s="129" t="s">
        <v>77</v>
      </c>
      <c r="AM2909" s="128" t="s">
        <v>22291</v>
      </c>
      <c r="AN2909" s="129"/>
      <c r="AO2909" s="127" t="s">
        <v>79</v>
      </c>
      <c r="AP2909" s="129"/>
      <c r="AQ2909" s="183"/>
      <c r="AR2909" s="183"/>
      <c r="AS2909" s="183"/>
    </row>
    <row r="2910" spans="1:45" customFormat="1" ht="30" hidden="1" customHeight="1">
      <c r="A2910" s="204" t="s">
        <v>49</v>
      </c>
      <c r="B2910" s="200" t="s">
        <v>14747</v>
      </c>
      <c r="C2910" s="200" t="s">
        <v>14748</v>
      </c>
      <c r="D2910" s="200" t="s">
        <v>18179</v>
      </c>
      <c r="E2910" s="200" t="s">
        <v>22278</v>
      </c>
      <c r="F2910" s="206" t="s">
        <v>22292</v>
      </c>
      <c r="G2910" s="201" t="s">
        <v>22293</v>
      </c>
      <c r="H2910" s="205" t="s">
        <v>22294</v>
      </c>
      <c r="I2910" s="204" t="s">
        <v>22295</v>
      </c>
      <c r="J2910" s="207" t="s">
        <v>22296</v>
      </c>
      <c r="K2910" s="208" t="s">
        <v>22297</v>
      </c>
      <c r="L2910" s="200" t="s">
        <v>60</v>
      </c>
      <c r="M2910" s="205" t="s">
        <v>61</v>
      </c>
      <c r="N2910" s="205" t="s">
        <v>62</v>
      </c>
      <c r="O2910" s="205" t="s">
        <v>91</v>
      </c>
      <c r="P2910" s="205" t="s">
        <v>92</v>
      </c>
      <c r="Q2910" s="205" t="s">
        <v>65</v>
      </c>
      <c r="R2910" s="205" t="s">
        <v>14748</v>
      </c>
      <c r="S2910" s="205" t="s">
        <v>22278</v>
      </c>
      <c r="T2910" s="205" t="s">
        <v>66</v>
      </c>
      <c r="U2910" s="208" t="s">
        <v>22298</v>
      </c>
      <c r="V2910" s="205">
        <v>1</v>
      </c>
      <c r="W2910" s="205" t="s">
        <v>68</v>
      </c>
      <c r="X2910" s="205" t="s">
        <v>69</v>
      </c>
      <c r="Y2910" s="205" t="s">
        <v>70</v>
      </c>
      <c r="Z2910" s="205" t="s">
        <v>14747</v>
      </c>
      <c r="AA2910" s="234" t="s">
        <v>71</v>
      </c>
      <c r="AB2910" s="216">
        <v>46310</v>
      </c>
      <c r="AC2910" s="205"/>
      <c r="AD2910" s="230" t="s">
        <v>72</v>
      </c>
      <c r="AE2910" s="126" t="s">
        <v>73</v>
      </c>
      <c r="AF2910" s="127" t="s">
        <v>74</v>
      </c>
      <c r="AG2910" s="128"/>
      <c r="AH2910" s="129"/>
      <c r="AI2910" s="129"/>
      <c r="AJ2910" s="126" t="s">
        <v>75</v>
      </c>
      <c r="AK2910" s="127" t="s">
        <v>76</v>
      </c>
      <c r="AL2910" s="129" t="s">
        <v>77</v>
      </c>
      <c r="AM2910" s="128" t="s">
        <v>22299</v>
      </c>
      <c r="AN2910" s="129"/>
      <c r="AO2910" s="127" t="s">
        <v>79</v>
      </c>
      <c r="AP2910" s="129"/>
      <c r="AQ2910" s="183"/>
      <c r="AR2910" s="183"/>
      <c r="AS2910" s="183"/>
    </row>
    <row r="2911" spans="1:45" customFormat="1" ht="30" hidden="1" customHeight="1">
      <c r="A2911" s="204" t="s">
        <v>49</v>
      </c>
      <c r="B2911" s="200" t="s">
        <v>14747</v>
      </c>
      <c r="C2911" s="200" t="s">
        <v>14748</v>
      </c>
      <c r="D2911" s="200" t="s">
        <v>18179</v>
      </c>
      <c r="E2911" s="200" t="s">
        <v>22278</v>
      </c>
      <c r="F2911" s="206" t="s">
        <v>22300</v>
      </c>
      <c r="G2911" s="201" t="s">
        <v>22301</v>
      </c>
      <c r="H2911" s="205" t="s">
        <v>22302</v>
      </c>
      <c r="I2911" s="204" t="s">
        <v>22303</v>
      </c>
      <c r="J2911" s="207" t="s">
        <v>22304</v>
      </c>
      <c r="K2911" s="208" t="s">
        <v>22305</v>
      </c>
      <c r="L2911" s="200" t="s">
        <v>60</v>
      </c>
      <c r="M2911" s="205" t="s">
        <v>61</v>
      </c>
      <c r="N2911" s="205" t="s">
        <v>62</v>
      </c>
      <c r="O2911" s="205" t="s">
        <v>91</v>
      </c>
      <c r="P2911" s="205" t="s">
        <v>92</v>
      </c>
      <c r="Q2911" s="205" t="s">
        <v>65</v>
      </c>
      <c r="R2911" s="205" t="s">
        <v>14748</v>
      </c>
      <c r="S2911" s="205" t="s">
        <v>22278</v>
      </c>
      <c r="T2911" s="205" t="s">
        <v>66</v>
      </c>
      <c r="U2911" s="208" t="s">
        <v>22306</v>
      </c>
      <c r="V2911" s="205">
        <v>1</v>
      </c>
      <c r="W2911" s="205" t="s">
        <v>68</v>
      </c>
      <c r="X2911" s="205" t="s">
        <v>69</v>
      </c>
      <c r="Y2911" s="205" t="s">
        <v>70</v>
      </c>
      <c r="Z2911" s="205" t="s">
        <v>14747</v>
      </c>
      <c r="AA2911" s="234" t="s">
        <v>71</v>
      </c>
      <c r="AB2911" s="216">
        <v>46310</v>
      </c>
      <c r="AC2911" s="205"/>
      <c r="AD2911" s="230" t="s">
        <v>72</v>
      </c>
      <c r="AE2911" s="126" t="s">
        <v>73</v>
      </c>
      <c r="AF2911" s="127" t="s">
        <v>74</v>
      </c>
      <c r="AG2911" s="128"/>
      <c r="AH2911" s="129"/>
      <c r="AI2911" s="129"/>
      <c r="AJ2911" s="126" t="s">
        <v>75</v>
      </c>
      <c r="AK2911" s="127" t="s">
        <v>76</v>
      </c>
      <c r="AL2911" s="129" t="s">
        <v>77</v>
      </c>
      <c r="AM2911" s="128" t="s">
        <v>22307</v>
      </c>
      <c r="AN2911" s="129"/>
      <c r="AO2911" s="127" t="s">
        <v>79</v>
      </c>
      <c r="AP2911" s="129"/>
      <c r="AQ2911" s="183"/>
      <c r="AR2911" s="183"/>
      <c r="AS2911" s="183"/>
    </row>
    <row r="2912" spans="1:45" customFormat="1" ht="30" hidden="1" customHeight="1">
      <c r="A2912" s="204" t="s">
        <v>49</v>
      </c>
      <c r="B2912" s="200" t="s">
        <v>14747</v>
      </c>
      <c r="C2912" s="200" t="s">
        <v>14748</v>
      </c>
      <c r="D2912" s="200" t="s">
        <v>22308</v>
      </c>
      <c r="E2912" s="200" t="s">
        <v>22309</v>
      </c>
      <c r="F2912" s="206" t="s">
        <v>22310</v>
      </c>
      <c r="G2912" s="201" t="s">
        <v>22311</v>
      </c>
      <c r="H2912" s="205" t="s">
        <v>22312</v>
      </c>
      <c r="I2912" s="204" t="s">
        <v>22313</v>
      </c>
      <c r="J2912" s="207" t="s">
        <v>22314</v>
      </c>
      <c r="K2912" s="208" t="s">
        <v>22315</v>
      </c>
      <c r="L2912" s="200" t="s">
        <v>90</v>
      </c>
      <c r="M2912" s="205" t="s">
        <v>61</v>
      </c>
      <c r="N2912" s="205" t="s">
        <v>62</v>
      </c>
      <c r="O2912" s="205" t="s">
        <v>91</v>
      </c>
      <c r="P2912" s="205" t="s">
        <v>92</v>
      </c>
      <c r="Q2912" s="205" t="s">
        <v>65</v>
      </c>
      <c r="R2912" s="205" t="s">
        <v>14748</v>
      </c>
      <c r="S2912" s="205" t="s">
        <v>22309</v>
      </c>
      <c r="T2912" s="205" t="s">
        <v>93</v>
      </c>
      <c r="U2912" s="208" t="s">
        <v>22316</v>
      </c>
      <c r="V2912" s="205">
        <v>0.95</v>
      </c>
      <c r="W2912" s="205" t="s">
        <v>68</v>
      </c>
      <c r="X2912" s="205" t="s">
        <v>69</v>
      </c>
      <c r="Y2912" s="205" t="s">
        <v>70</v>
      </c>
      <c r="Z2912" s="205" t="s">
        <v>95</v>
      </c>
      <c r="AA2912" s="234" t="s">
        <v>71</v>
      </c>
      <c r="AB2912" s="216">
        <v>46310</v>
      </c>
      <c r="AC2912" s="205"/>
      <c r="AD2912" s="230" t="s">
        <v>72</v>
      </c>
      <c r="AE2912" s="126" t="s">
        <v>73</v>
      </c>
      <c r="AF2912" s="127" t="s">
        <v>74</v>
      </c>
      <c r="AG2912" s="128"/>
      <c r="AH2912" s="129"/>
      <c r="AI2912" s="129"/>
      <c r="AJ2912" s="126" t="s">
        <v>75</v>
      </c>
      <c r="AK2912" s="127" t="s">
        <v>76</v>
      </c>
      <c r="AL2912" s="129" t="s">
        <v>77</v>
      </c>
      <c r="AM2912" s="128" t="s">
        <v>22317</v>
      </c>
      <c r="AN2912" s="129"/>
      <c r="AO2912" s="127" t="s">
        <v>79</v>
      </c>
      <c r="AP2912" s="129"/>
      <c r="AQ2912" s="183"/>
      <c r="AR2912" s="183"/>
      <c r="AS2912" s="183"/>
    </row>
    <row r="2913" spans="1:45" customFormat="1" ht="30" hidden="1" customHeight="1">
      <c r="A2913" s="204" t="s">
        <v>49</v>
      </c>
      <c r="B2913" s="200" t="s">
        <v>14747</v>
      </c>
      <c r="C2913" s="200" t="s">
        <v>14748</v>
      </c>
      <c r="D2913" s="200" t="s">
        <v>22308</v>
      </c>
      <c r="E2913" s="200" t="s">
        <v>22309</v>
      </c>
      <c r="F2913" s="206" t="s">
        <v>22318</v>
      </c>
      <c r="G2913" s="201" t="s">
        <v>22319</v>
      </c>
      <c r="H2913" s="205" t="s">
        <v>22320</v>
      </c>
      <c r="I2913" s="204" t="s">
        <v>22321</v>
      </c>
      <c r="J2913" s="207" t="s">
        <v>22322</v>
      </c>
      <c r="K2913" s="208" t="s">
        <v>22323</v>
      </c>
      <c r="L2913" s="200" t="s">
        <v>60</v>
      </c>
      <c r="M2913" s="205" t="s">
        <v>61</v>
      </c>
      <c r="N2913" s="205" t="s">
        <v>62</v>
      </c>
      <c r="O2913" s="205" t="s">
        <v>91</v>
      </c>
      <c r="P2913" s="205" t="s">
        <v>92</v>
      </c>
      <c r="Q2913" s="205" t="s">
        <v>65</v>
      </c>
      <c r="R2913" s="205" t="s">
        <v>14748</v>
      </c>
      <c r="S2913" s="205" t="s">
        <v>22309</v>
      </c>
      <c r="T2913" s="205" t="s">
        <v>66</v>
      </c>
      <c r="U2913" s="208" t="s">
        <v>22324</v>
      </c>
      <c r="V2913" s="205">
        <v>1</v>
      </c>
      <c r="W2913" s="205" t="s">
        <v>68</v>
      </c>
      <c r="X2913" s="205" t="s">
        <v>69</v>
      </c>
      <c r="Y2913" s="205" t="s">
        <v>70</v>
      </c>
      <c r="Z2913" s="205" t="s">
        <v>647</v>
      </c>
      <c r="AA2913" s="234" t="s">
        <v>71</v>
      </c>
      <c r="AB2913" s="216">
        <v>46310</v>
      </c>
      <c r="AC2913" s="205"/>
      <c r="AD2913" s="230" t="s">
        <v>72</v>
      </c>
      <c r="AE2913" s="126" t="s">
        <v>73</v>
      </c>
      <c r="AF2913" s="127" t="s">
        <v>74</v>
      </c>
      <c r="AG2913" s="128"/>
      <c r="AH2913" s="129"/>
      <c r="AI2913" s="129"/>
      <c r="AJ2913" s="126" t="s">
        <v>75</v>
      </c>
      <c r="AK2913" s="127" t="s">
        <v>76</v>
      </c>
      <c r="AL2913" s="129" t="s">
        <v>77</v>
      </c>
      <c r="AM2913" s="128" t="s">
        <v>22325</v>
      </c>
      <c r="AN2913" s="129"/>
      <c r="AO2913" s="127" t="s">
        <v>79</v>
      </c>
      <c r="AP2913" s="129"/>
      <c r="AQ2913" s="183"/>
      <c r="AR2913" s="183"/>
      <c r="AS2913" s="183"/>
    </row>
    <row r="2914" spans="1:45" customFormat="1" ht="30" hidden="1" customHeight="1">
      <c r="A2914" s="204" t="s">
        <v>49</v>
      </c>
      <c r="B2914" s="200" t="s">
        <v>14747</v>
      </c>
      <c r="C2914" s="200" t="s">
        <v>14748</v>
      </c>
      <c r="D2914" s="200" t="s">
        <v>22308</v>
      </c>
      <c r="E2914" s="200" t="s">
        <v>22309</v>
      </c>
      <c r="F2914" s="206" t="s">
        <v>22326</v>
      </c>
      <c r="G2914" s="201" t="s">
        <v>22327</v>
      </c>
      <c r="H2914" s="205" t="s">
        <v>22328</v>
      </c>
      <c r="I2914" s="204" t="s">
        <v>22329</v>
      </c>
      <c r="J2914" s="207" t="s">
        <v>22330</v>
      </c>
      <c r="K2914" s="208" t="s">
        <v>22331</v>
      </c>
      <c r="L2914" s="200" t="s">
        <v>60</v>
      </c>
      <c r="M2914" s="205" t="s">
        <v>61</v>
      </c>
      <c r="N2914" s="205" t="s">
        <v>62</v>
      </c>
      <c r="O2914" s="205" t="s">
        <v>91</v>
      </c>
      <c r="P2914" s="205" t="s">
        <v>92</v>
      </c>
      <c r="Q2914" s="205" t="s">
        <v>65</v>
      </c>
      <c r="R2914" s="205" t="s">
        <v>14748</v>
      </c>
      <c r="S2914" s="205" t="s">
        <v>22309</v>
      </c>
      <c r="T2914" s="205" t="s">
        <v>66</v>
      </c>
      <c r="U2914" s="208" t="s">
        <v>22332</v>
      </c>
      <c r="V2914" s="205">
        <v>1</v>
      </c>
      <c r="W2914" s="205" t="s">
        <v>68</v>
      </c>
      <c r="X2914" s="205" t="s">
        <v>69</v>
      </c>
      <c r="Y2914" s="205" t="s">
        <v>70</v>
      </c>
      <c r="Z2914" s="205" t="s">
        <v>14747</v>
      </c>
      <c r="AA2914" s="234" t="s">
        <v>71</v>
      </c>
      <c r="AB2914" s="216">
        <v>46310</v>
      </c>
      <c r="AC2914" s="205"/>
      <c r="AD2914" s="230" t="s">
        <v>72</v>
      </c>
      <c r="AE2914" s="126" t="s">
        <v>73</v>
      </c>
      <c r="AF2914" s="127" t="s">
        <v>74</v>
      </c>
      <c r="AG2914" s="128"/>
      <c r="AH2914" s="129"/>
      <c r="AI2914" s="129"/>
      <c r="AJ2914" s="126" t="s">
        <v>75</v>
      </c>
      <c r="AK2914" s="127" t="s">
        <v>76</v>
      </c>
      <c r="AL2914" s="129" t="s">
        <v>77</v>
      </c>
      <c r="AM2914" s="128" t="s">
        <v>22333</v>
      </c>
      <c r="AN2914" s="129"/>
      <c r="AO2914" s="127" t="s">
        <v>79</v>
      </c>
      <c r="AP2914" s="129"/>
      <c r="AQ2914" s="183"/>
      <c r="AR2914" s="183"/>
      <c r="AS2914" s="183"/>
    </row>
    <row r="2915" spans="1:45" customFormat="1" ht="30" hidden="1" customHeight="1">
      <c r="A2915" s="204" t="s">
        <v>49</v>
      </c>
      <c r="B2915" s="200" t="s">
        <v>14747</v>
      </c>
      <c r="C2915" s="200" t="s">
        <v>14748</v>
      </c>
      <c r="D2915" s="200" t="s">
        <v>22334</v>
      </c>
      <c r="E2915" s="200" t="s">
        <v>22335</v>
      </c>
      <c r="F2915" s="206" t="s">
        <v>22336</v>
      </c>
      <c r="G2915" s="201" t="s">
        <v>22337</v>
      </c>
      <c r="H2915" s="205" t="s">
        <v>22338</v>
      </c>
      <c r="I2915" s="204" t="s">
        <v>22339</v>
      </c>
      <c r="J2915" s="207" t="s">
        <v>22340</v>
      </c>
      <c r="K2915" s="208" t="s">
        <v>22341</v>
      </c>
      <c r="L2915" s="200" t="s">
        <v>90</v>
      </c>
      <c r="M2915" s="205" t="s">
        <v>61</v>
      </c>
      <c r="N2915" s="205" t="s">
        <v>62</v>
      </c>
      <c r="O2915" s="205" t="s">
        <v>91</v>
      </c>
      <c r="P2915" s="205" t="s">
        <v>92</v>
      </c>
      <c r="Q2915" s="205" t="s">
        <v>65</v>
      </c>
      <c r="R2915" s="205" t="s">
        <v>14748</v>
      </c>
      <c r="S2915" s="205" t="s">
        <v>22335</v>
      </c>
      <c r="T2915" s="205" t="s">
        <v>93</v>
      </c>
      <c r="U2915" s="208" t="s">
        <v>22342</v>
      </c>
      <c r="V2915" s="205">
        <v>0.95</v>
      </c>
      <c r="W2915" s="205" t="s">
        <v>68</v>
      </c>
      <c r="X2915" s="205" t="s">
        <v>69</v>
      </c>
      <c r="Y2915" s="205" t="s">
        <v>70</v>
      </c>
      <c r="Z2915" s="205" t="s">
        <v>95</v>
      </c>
      <c r="AA2915" s="234" t="s">
        <v>71</v>
      </c>
      <c r="AB2915" s="216">
        <v>46310</v>
      </c>
      <c r="AC2915" s="205"/>
      <c r="AD2915" s="230" t="s">
        <v>72</v>
      </c>
      <c r="AE2915" s="126" t="s">
        <v>73</v>
      </c>
      <c r="AF2915" s="127" t="s">
        <v>74</v>
      </c>
      <c r="AG2915" s="128"/>
      <c r="AH2915" s="129"/>
      <c r="AI2915" s="129"/>
      <c r="AJ2915" s="126" t="s">
        <v>75</v>
      </c>
      <c r="AK2915" s="127" t="s">
        <v>76</v>
      </c>
      <c r="AL2915" s="129" t="s">
        <v>77</v>
      </c>
      <c r="AM2915" s="128" t="s">
        <v>22343</v>
      </c>
      <c r="AN2915" s="129"/>
      <c r="AO2915" s="127" t="s">
        <v>79</v>
      </c>
      <c r="AP2915" s="129"/>
      <c r="AQ2915" s="183"/>
      <c r="AR2915" s="183"/>
      <c r="AS2915" s="183"/>
    </row>
    <row r="2916" spans="1:45" customFormat="1" ht="30" hidden="1" customHeight="1">
      <c r="A2916" s="204" t="s">
        <v>49</v>
      </c>
      <c r="B2916" s="200" t="s">
        <v>14747</v>
      </c>
      <c r="C2916" s="200" t="s">
        <v>14748</v>
      </c>
      <c r="D2916" s="200" t="s">
        <v>22334</v>
      </c>
      <c r="E2916" s="200" t="s">
        <v>22335</v>
      </c>
      <c r="F2916" s="206" t="s">
        <v>22344</v>
      </c>
      <c r="G2916" s="201" t="s">
        <v>22345</v>
      </c>
      <c r="H2916" s="205" t="s">
        <v>22346</v>
      </c>
      <c r="I2916" s="204" t="s">
        <v>22347</v>
      </c>
      <c r="J2916" s="207" t="s">
        <v>22348</v>
      </c>
      <c r="K2916" s="208" t="s">
        <v>22349</v>
      </c>
      <c r="L2916" s="200" t="s">
        <v>60</v>
      </c>
      <c r="M2916" s="205" t="s">
        <v>61</v>
      </c>
      <c r="N2916" s="205" t="s">
        <v>62</v>
      </c>
      <c r="O2916" s="205" t="s">
        <v>91</v>
      </c>
      <c r="P2916" s="205" t="s">
        <v>92</v>
      </c>
      <c r="Q2916" s="205" t="s">
        <v>65</v>
      </c>
      <c r="R2916" s="205" t="s">
        <v>14748</v>
      </c>
      <c r="S2916" s="205" t="s">
        <v>22335</v>
      </c>
      <c r="T2916" s="205" t="s">
        <v>66</v>
      </c>
      <c r="U2916" s="208" t="s">
        <v>22350</v>
      </c>
      <c r="V2916" s="205">
        <v>1</v>
      </c>
      <c r="W2916" s="205" t="s">
        <v>68</v>
      </c>
      <c r="X2916" s="205" t="s">
        <v>69</v>
      </c>
      <c r="Y2916" s="205" t="s">
        <v>70</v>
      </c>
      <c r="Z2916" s="205" t="s">
        <v>647</v>
      </c>
      <c r="AA2916" s="234" t="s">
        <v>71</v>
      </c>
      <c r="AB2916" s="216">
        <v>46310</v>
      </c>
      <c r="AC2916" s="205"/>
      <c r="AD2916" s="230" t="s">
        <v>72</v>
      </c>
      <c r="AE2916" s="126" t="s">
        <v>73</v>
      </c>
      <c r="AF2916" s="127" t="s">
        <v>74</v>
      </c>
      <c r="AG2916" s="128"/>
      <c r="AH2916" s="129"/>
      <c r="AI2916" s="129"/>
      <c r="AJ2916" s="126" t="s">
        <v>75</v>
      </c>
      <c r="AK2916" s="127" t="s">
        <v>76</v>
      </c>
      <c r="AL2916" s="129" t="s">
        <v>77</v>
      </c>
      <c r="AM2916" s="128" t="s">
        <v>22351</v>
      </c>
      <c r="AN2916" s="129"/>
      <c r="AO2916" s="127" t="s">
        <v>79</v>
      </c>
      <c r="AP2916" s="129"/>
      <c r="AQ2916" s="183"/>
      <c r="AR2916" s="183"/>
      <c r="AS2916" s="183"/>
    </row>
    <row r="2917" spans="1:45" customFormat="1" ht="30" hidden="1" customHeight="1">
      <c r="A2917" s="204" t="s">
        <v>49</v>
      </c>
      <c r="B2917" s="200" t="s">
        <v>14747</v>
      </c>
      <c r="C2917" s="200" t="s">
        <v>14748</v>
      </c>
      <c r="D2917" s="200" t="s">
        <v>22334</v>
      </c>
      <c r="E2917" s="200" t="s">
        <v>22335</v>
      </c>
      <c r="F2917" s="206" t="s">
        <v>22352</v>
      </c>
      <c r="G2917" s="201" t="s">
        <v>22353</v>
      </c>
      <c r="H2917" s="205" t="s">
        <v>22354</v>
      </c>
      <c r="I2917" s="204" t="s">
        <v>22355</v>
      </c>
      <c r="J2917" s="207" t="s">
        <v>22356</v>
      </c>
      <c r="K2917" s="208" t="s">
        <v>22357</v>
      </c>
      <c r="L2917" s="200" t="s">
        <v>60</v>
      </c>
      <c r="M2917" s="205" t="s">
        <v>61</v>
      </c>
      <c r="N2917" s="205" t="s">
        <v>62</v>
      </c>
      <c r="O2917" s="205" t="s">
        <v>91</v>
      </c>
      <c r="P2917" s="205" t="s">
        <v>92</v>
      </c>
      <c r="Q2917" s="205" t="s">
        <v>65</v>
      </c>
      <c r="R2917" s="205" t="s">
        <v>14748</v>
      </c>
      <c r="S2917" s="205" t="s">
        <v>22335</v>
      </c>
      <c r="T2917" s="205" t="s">
        <v>66</v>
      </c>
      <c r="U2917" s="208" t="s">
        <v>22358</v>
      </c>
      <c r="V2917" s="205">
        <v>1</v>
      </c>
      <c r="W2917" s="205" t="s">
        <v>68</v>
      </c>
      <c r="X2917" s="205" t="s">
        <v>69</v>
      </c>
      <c r="Y2917" s="205" t="s">
        <v>70</v>
      </c>
      <c r="Z2917" s="205" t="s">
        <v>14747</v>
      </c>
      <c r="AA2917" s="234" t="s">
        <v>71</v>
      </c>
      <c r="AB2917" s="216">
        <v>46310</v>
      </c>
      <c r="AC2917" s="205"/>
      <c r="AD2917" s="230" t="s">
        <v>72</v>
      </c>
      <c r="AE2917" s="126" t="s">
        <v>73</v>
      </c>
      <c r="AF2917" s="127" t="s">
        <v>74</v>
      </c>
      <c r="AG2917" s="128"/>
      <c r="AH2917" s="129"/>
      <c r="AI2917" s="129"/>
      <c r="AJ2917" s="126" t="s">
        <v>75</v>
      </c>
      <c r="AK2917" s="127" t="s">
        <v>76</v>
      </c>
      <c r="AL2917" s="129" t="s">
        <v>77</v>
      </c>
      <c r="AM2917" s="128" t="s">
        <v>22359</v>
      </c>
      <c r="AN2917" s="129"/>
      <c r="AO2917" s="127" t="s">
        <v>79</v>
      </c>
      <c r="AP2917" s="129"/>
      <c r="AQ2917" s="183"/>
      <c r="AR2917" s="183"/>
      <c r="AS2917" s="183"/>
    </row>
    <row r="2918" spans="1:45" customFormat="1" ht="30" hidden="1" customHeight="1">
      <c r="A2918" s="204" t="s">
        <v>49</v>
      </c>
      <c r="B2918" s="200" t="s">
        <v>14747</v>
      </c>
      <c r="C2918" s="200" t="s">
        <v>14748</v>
      </c>
      <c r="D2918" s="200" t="s">
        <v>22360</v>
      </c>
      <c r="E2918" s="200" t="s">
        <v>22361</v>
      </c>
      <c r="F2918" s="206" t="s">
        <v>22362</v>
      </c>
      <c r="G2918" s="201" t="s">
        <v>22363</v>
      </c>
      <c r="H2918" s="205" t="s">
        <v>22364</v>
      </c>
      <c r="I2918" s="204" t="s">
        <v>22365</v>
      </c>
      <c r="J2918" s="207" t="s">
        <v>22366</v>
      </c>
      <c r="K2918" s="208" t="s">
        <v>22367</v>
      </c>
      <c r="L2918" s="200" t="s">
        <v>90</v>
      </c>
      <c r="M2918" s="205" t="s">
        <v>61</v>
      </c>
      <c r="N2918" s="205" t="s">
        <v>62</v>
      </c>
      <c r="O2918" s="205" t="s">
        <v>91</v>
      </c>
      <c r="P2918" s="205" t="s">
        <v>92</v>
      </c>
      <c r="Q2918" s="205" t="s">
        <v>65</v>
      </c>
      <c r="R2918" s="205" t="s">
        <v>14748</v>
      </c>
      <c r="S2918" s="205" t="s">
        <v>22361</v>
      </c>
      <c r="T2918" s="205" t="s">
        <v>93</v>
      </c>
      <c r="U2918" s="208" t="s">
        <v>22368</v>
      </c>
      <c r="V2918" s="205">
        <v>0.95</v>
      </c>
      <c r="W2918" s="205" t="s">
        <v>68</v>
      </c>
      <c r="X2918" s="205" t="s">
        <v>69</v>
      </c>
      <c r="Y2918" s="205" t="s">
        <v>70</v>
      </c>
      <c r="Z2918" s="205" t="s">
        <v>95</v>
      </c>
      <c r="AA2918" s="234" t="s">
        <v>71</v>
      </c>
      <c r="AB2918" s="216">
        <v>46310</v>
      </c>
      <c r="AC2918" s="205"/>
      <c r="AD2918" s="230" t="s">
        <v>72</v>
      </c>
      <c r="AE2918" s="126" t="s">
        <v>73</v>
      </c>
      <c r="AF2918" s="127" t="s">
        <v>74</v>
      </c>
      <c r="AG2918" s="128"/>
      <c r="AH2918" s="129"/>
      <c r="AI2918" s="129"/>
      <c r="AJ2918" s="126" t="s">
        <v>75</v>
      </c>
      <c r="AK2918" s="127" t="s">
        <v>76</v>
      </c>
      <c r="AL2918" s="129" t="s">
        <v>77</v>
      </c>
      <c r="AM2918" s="128" t="s">
        <v>22369</v>
      </c>
      <c r="AN2918" s="129"/>
      <c r="AO2918" s="127" t="s">
        <v>79</v>
      </c>
      <c r="AP2918" s="129"/>
      <c r="AQ2918" s="183"/>
      <c r="AR2918" s="183"/>
      <c r="AS2918" s="183"/>
    </row>
    <row r="2919" spans="1:45" customFormat="1" ht="30" hidden="1" customHeight="1">
      <c r="A2919" s="204" t="s">
        <v>49</v>
      </c>
      <c r="B2919" s="200" t="s">
        <v>14747</v>
      </c>
      <c r="C2919" s="200" t="s">
        <v>14748</v>
      </c>
      <c r="D2919" s="200" t="s">
        <v>22360</v>
      </c>
      <c r="E2919" s="200" t="s">
        <v>22361</v>
      </c>
      <c r="F2919" s="206" t="s">
        <v>22370</v>
      </c>
      <c r="G2919" s="201" t="s">
        <v>22371</v>
      </c>
      <c r="H2919" s="205" t="s">
        <v>22372</v>
      </c>
      <c r="I2919" s="204" t="s">
        <v>22373</v>
      </c>
      <c r="J2919" s="207" t="s">
        <v>22374</v>
      </c>
      <c r="K2919" s="208" t="s">
        <v>22375</v>
      </c>
      <c r="L2919" s="200" t="s">
        <v>60</v>
      </c>
      <c r="M2919" s="205" t="s">
        <v>61</v>
      </c>
      <c r="N2919" s="205" t="s">
        <v>62</v>
      </c>
      <c r="O2919" s="205" t="s">
        <v>91</v>
      </c>
      <c r="P2919" s="205" t="s">
        <v>92</v>
      </c>
      <c r="Q2919" s="205" t="s">
        <v>65</v>
      </c>
      <c r="R2919" s="205" t="s">
        <v>14748</v>
      </c>
      <c r="S2919" s="205" t="s">
        <v>22361</v>
      </c>
      <c r="T2919" s="205" t="s">
        <v>66</v>
      </c>
      <c r="U2919" s="208" t="s">
        <v>22376</v>
      </c>
      <c r="V2919" s="205">
        <v>1</v>
      </c>
      <c r="W2919" s="205" t="s">
        <v>68</v>
      </c>
      <c r="X2919" s="205" t="s">
        <v>69</v>
      </c>
      <c r="Y2919" s="205" t="s">
        <v>70</v>
      </c>
      <c r="Z2919" s="205" t="s">
        <v>647</v>
      </c>
      <c r="AA2919" s="234" t="s">
        <v>71</v>
      </c>
      <c r="AB2919" s="216">
        <v>46310</v>
      </c>
      <c r="AC2919" s="205"/>
      <c r="AD2919" s="230" t="s">
        <v>72</v>
      </c>
      <c r="AE2919" s="126" t="s">
        <v>73</v>
      </c>
      <c r="AF2919" s="127" t="s">
        <v>74</v>
      </c>
      <c r="AG2919" s="128"/>
      <c r="AH2919" s="129"/>
      <c r="AI2919" s="129"/>
      <c r="AJ2919" s="126" t="s">
        <v>75</v>
      </c>
      <c r="AK2919" s="127" t="s">
        <v>76</v>
      </c>
      <c r="AL2919" s="129" t="s">
        <v>77</v>
      </c>
      <c r="AM2919" s="128" t="s">
        <v>22377</v>
      </c>
      <c r="AN2919" s="129"/>
      <c r="AO2919" s="127" t="s">
        <v>79</v>
      </c>
      <c r="AP2919" s="129"/>
      <c r="AQ2919" s="183"/>
      <c r="AR2919" s="183"/>
      <c r="AS2919" s="183"/>
    </row>
    <row r="2920" spans="1:45" customFormat="1" ht="30" hidden="1" customHeight="1">
      <c r="A2920" s="204" t="s">
        <v>49</v>
      </c>
      <c r="B2920" s="200" t="s">
        <v>14747</v>
      </c>
      <c r="C2920" s="200" t="s">
        <v>14748</v>
      </c>
      <c r="D2920" s="200" t="s">
        <v>22378</v>
      </c>
      <c r="E2920" s="200" t="s">
        <v>22379</v>
      </c>
      <c r="F2920" s="206" t="s">
        <v>22380</v>
      </c>
      <c r="G2920" s="201" t="s">
        <v>22381</v>
      </c>
      <c r="H2920" s="205" t="s">
        <v>22382</v>
      </c>
      <c r="I2920" s="204" t="s">
        <v>22383</v>
      </c>
      <c r="J2920" s="207" t="s">
        <v>22384</v>
      </c>
      <c r="K2920" s="208" t="s">
        <v>22385</v>
      </c>
      <c r="L2920" s="200" t="s">
        <v>90</v>
      </c>
      <c r="M2920" s="205" t="s">
        <v>61</v>
      </c>
      <c r="N2920" s="205" t="s">
        <v>62</v>
      </c>
      <c r="O2920" s="205" t="s">
        <v>91</v>
      </c>
      <c r="P2920" s="205" t="s">
        <v>92</v>
      </c>
      <c r="Q2920" s="205" t="s">
        <v>65</v>
      </c>
      <c r="R2920" s="205" t="s">
        <v>14748</v>
      </c>
      <c r="S2920" s="205" t="s">
        <v>22379</v>
      </c>
      <c r="T2920" s="205" t="s">
        <v>93</v>
      </c>
      <c r="U2920" s="208" t="s">
        <v>22386</v>
      </c>
      <c r="V2920" s="205">
        <v>0.95</v>
      </c>
      <c r="W2920" s="205" t="s">
        <v>68</v>
      </c>
      <c r="X2920" s="205" t="s">
        <v>69</v>
      </c>
      <c r="Y2920" s="205" t="s">
        <v>70</v>
      </c>
      <c r="Z2920" s="205" t="s">
        <v>95</v>
      </c>
      <c r="AA2920" s="234" t="s">
        <v>71</v>
      </c>
      <c r="AB2920" s="216">
        <v>46310</v>
      </c>
      <c r="AC2920" s="205"/>
      <c r="AD2920" s="230" t="s">
        <v>72</v>
      </c>
      <c r="AE2920" s="126" t="s">
        <v>73</v>
      </c>
      <c r="AF2920" s="127" t="s">
        <v>74</v>
      </c>
      <c r="AG2920" s="128"/>
      <c r="AH2920" s="129"/>
      <c r="AI2920" s="129"/>
      <c r="AJ2920" s="126" t="s">
        <v>75</v>
      </c>
      <c r="AK2920" s="127" t="s">
        <v>76</v>
      </c>
      <c r="AL2920" s="129" t="s">
        <v>77</v>
      </c>
      <c r="AM2920" s="128" t="s">
        <v>22387</v>
      </c>
      <c r="AN2920" s="129"/>
      <c r="AO2920" s="127" t="s">
        <v>79</v>
      </c>
      <c r="AP2920" s="129"/>
      <c r="AQ2920" s="183"/>
      <c r="AR2920" s="183"/>
      <c r="AS2920" s="183"/>
    </row>
    <row r="2921" spans="1:45" customFormat="1" ht="30" hidden="1" customHeight="1">
      <c r="A2921" s="204" t="s">
        <v>49</v>
      </c>
      <c r="B2921" s="200" t="s">
        <v>14747</v>
      </c>
      <c r="C2921" s="200" t="s">
        <v>14748</v>
      </c>
      <c r="D2921" s="200" t="s">
        <v>22378</v>
      </c>
      <c r="E2921" s="200" t="s">
        <v>22379</v>
      </c>
      <c r="F2921" s="206" t="s">
        <v>22388</v>
      </c>
      <c r="G2921" s="201" t="s">
        <v>22389</v>
      </c>
      <c r="H2921" s="205" t="s">
        <v>22390</v>
      </c>
      <c r="I2921" s="204" t="s">
        <v>22391</v>
      </c>
      <c r="J2921" s="207" t="s">
        <v>22392</v>
      </c>
      <c r="K2921" s="208" t="s">
        <v>22393</v>
      </c>
      <c r="L2921" s="200" t="s">
        <v>60</v>
      </c>
      <c r="M2921" s="205" t="s">
        <v>61</v>
      </c>
      <c r="N2921" s="205" t="s">
        <v>62</v>
      </c>
      <c r="O2921" s="205" t="s">
        <v>91</v>
      </c>
      <c r="P2921" s="205" t="s">
        <v>92</v>
      </c>
      <c r="Q2921" s="205" t="s">
        <v>65</v>
      </c>
      <c r="R2921" s="205" t="s">
        <v>14748</v>
      </c>
      <c r="S2921" s="205" t="s">
        <v>22379</v>
      </c>
      <c r="T2921" s="205" t="s">
        <v>66</v>
      </c>
      <c r="U2921" s="208" t="s">
        <v>22394</v>
      </c>
      <c r="V2921" s="205">
        <v>1</v>
      </c>
      <c r="W2921" s="205" t="s">
        <v>68</v>
      </c>
      <c r="X2921" s="205" t="s">
        <v>69</v>
      </c>
      <c r="Y2921" s="205" t="s">
        <v>70</v>
      </c>
      <c r="Z2921" s="205" t="s">
        <v>647</v>
      </c>
      <c r="AA2921" s="234" t="s">
        <v>71</v>
      </c>
      <c r="AB2921" s="216">
        <v>46310</v>
      </c>
      <c r="AC2921" s="205"/>
      <c r="AD2921" s="230" t="s">
        <v>72</v>
      </c>
      <c r="AE2921" s="126" t="s">
        <v>73</v>
      </c>
      <c r="AF2921" s="127" t="s">
        <v>74</v>
      </c>
      <c r="AG2921" s="128"/>
      <c r="AH2921" s="129"/>
      <c r="AI2921" s="129"/>
      <c r="AJ2921" s="126" t="s">
        <v>75</v>
      </c>
      <c r="AK2921" s="127" t="s">
        <v>76</v>
      </c>
      <c r="AL2921" s="129" t="s">
        <v>77</v>
      </c>
      <c r="AM2921" s="128" t="s">
        <v>22395</v>
      </c>
      <c r="AN2921" s="129"/>
      <c r="AO2921" s="127" t="s">
        <v>79</v>
      </c>
      <c r="AP2921" s="129"/>
      <c r="AQ2921" s="183"/>
      <c r="AR2921" s="183"/>
      <c r="AS2921" s="183"/>
    </row>
    <row r="2922" spans="1:45" customFormat="1" ht="30" hidden="1" customHeight="1">
      <c r="A2922" s="204" t="s">
        <v>49</v>
      </c>
      <c r="B2922" s="200" t="s">
        <v>14747</v>
      </c>
      <c r="C2922" s="200" t="s">
        <v>14748</v>
      </c>
      <c r="D2922" s="200" t="s">
        <v>22378</v>
      </c>
      <c r="E2922" s="200" t="s">
        <v>22379</v>
      </c>
      <c r="F2922" s="206" t="s">
        <v>22396</v>
      </c>
      <c r="G2922" s="201" t="s">
        <v>22397</v>
      </c>
      <c r="H2922" s="205" t="s">
        <v>22398</v>
      </c>
      <c r="I2922" s="204" t="s">
        <v>22399</v>
      </c>
      <c r="J2922" s="207" t="s">
        <v>22400</v>
      </c>
      <c r="K2922" s="208" t="s">
        <v>22401</v>
      </c>
      <c r="L2922" s="200" t="s">
        <v>60</v>
      </c>
      <c r="M2922" s="205" t="s">
        <v>61</v>
      </c>
      <c r="N2922" s="205" t="s">
        <v>62</v>
      </c>
      <c r="O2922" s="205" t="s">
        <v>91</v>
      </c>
      <c r="P2922" s="205" t="s">
        <v>92</v>
      </c>
      <c r="Q2922" s="205" t="s">
        <v>65</v>
      </c>
      <c r="R2922" s="205" t="s">
        <v>14748</v>
      </c>
      <c r="S2922" s="205" t="s">
        <v>22379</v>
      </c>
      <c r="T2922" s="205" t="s">
        <v>66</v>
      </c>
      <c r="U2922" s="208" t="s">
        <v>22402</v>
      </c>
      <c r="V2922" s="205">
        <v>1</v>
      </c>
      <c r="W2922" s="205" t="s">
        <v>68</v>
      </c>
      <c r="X2922" s="205" t="s">
        <v>69</v>
      </c>
      <c r="Y2922" s="205" t="s">
        <v>70</v>
      </c>
      <c r="Z2922" s="205" t="s">
        <v>14747</v>
      </c>
      <c r="AA2922" s="234" t="s">
        <v>71</v>
      </c>
      <c r="AB2922" s="216">
        <v>46310</v>
      </c>
      <c r="AC2922" s="205"/>
      <c r="AD2922" s="230" t="s">
        <v>72</v>
      </c>
      <c r="AE2922" s="126" t="s">
        <v>73</v>
      </c>
      <c r="AF2922" s="127" t="s">
        <v>74</v>
      </c>
      <c r="AG2922" s="128"/>
      <c r="AH2922" s="129"/>
      <c r="AI2922" s="129"/>
      <c r="AJ2922" s="126" t="s">
        <v>75</v>
      </c>
      <c r="AK2922" s="127" t="s">
        <v>76</v>
      </c>
      <c r="AL2922" s="129" t="s">
        <v>77</v>
      </c>
      <c r="AM2922" s="128" t="s">
        <v>22403</v>
      </c>
      <c r="AN2922" s="129"/>
      <c r="AO2922" s="127" t="s">
        <v>79</v>
      </c>
      <c r="AP2922" s="129"/>
      <c r="AQ2922" s="183"/>
      <c r="AR2922" s="183"/>
      <c r="AS2922" s="183"/>
    </row>
    <row r="2923" spans="1:45" customFormat="1" ht="30" hidden="1" customHeight="1">
      <c r="A2923" s="204" t="s">
        <v>49</v>
      </c>
      <c r="B2923" s="200" t="s">
        <v>14747</v>
      </c>
      <c r="C2923" s="200" t="s">
        <v>14748</v>
      </c>
      <c r="D2923" s="200" t="s">
        <v>22404</v>
      </c>
      <c r="E2923" s="200" t="s">
        <v>22405</v>
      </c>
      <c r="F2923" s="206" t="s">
        <v>22406</v>
      </c>
      <c r="G2923" s="206" t="s">
        <v>22407</v>
      </c>
      <c r="H2923" s="205" t="s">
        <v>22408</v>
      </c>
      <c r="I2923" s="204" t="s">
        <v>22409</v>
      </c>
      <c r="J2923" s="207" t="s">
        <v>22410</v>
      </c>
      <c r="K2923" s="208" t="s">
        <v>22411</v>
      </c>
      <c r="L2923" s="205" t="s">
        <v>60</v>
      </c>
      <c r="M2923" s="205" t="s">
        <v>61</v>
      </c>
      <c r="N2923" s="205" t="s">
        <v>62</v>
      </c>
      <c r="O2923" s="205" t="s">
        <v>91</v>
      </c>
      <c r="P2923" s="205" t="s">
        <v>92</v>
      </c>
      <c r="Q2923" s="205" t="s">
        <v>65</v>
      </c>
      <c r="R2923" s="205" t="s">
        <v>14748</v>
      </c>
      <c r="S2923" s="205" t="s">
        <v>22405</v>
      </c>
      <c r="T2923" s="205" t="s">
        <v>777</v>
      </c>
      <c r="U2923" s="208" t="s">
        <v>22412</v>
      </c>
      <c r="V2923" s="205">
        <v>1</v>
      </c>
      <c r="W2923" s="205" t="s">
        <v>68</v>
      </c>
      <c r="X2923" s="205" t="s">
        <v>14650</v>
      </c>
      <c r="Y2923" s="205" t="s">
        <v>70</v>
      </c>
      <c r="Z2923" s="205" t="s">
        <v>647</v>
      </c>
      <c r="AA2923" s="234" t="s">
        <v>71</v>
      </c>
      <c r="AB2923" s="216">
        <v>46310</v>
      </c>
      <c r="AC2923" s="205"/>
      <c r="AD2923" s="230" t="s">
        <v>375</v>
      </c>
      <c r="AE2923" s="126" t="s">
        <v>75</v>
      </c>
      <c r="AF2923" s="127" t="s">
        <v>76</v>
      </c>
      <c r="AG2923" s="128" t="s">
        <v>15144</v>
      </c>
      <c r="AH2923" s="129"/>
      <c r="AI2923" s="129"/>
      <c r="AJ2923" s="126" t="s">
        <v>73</v>
      </c>
      <c r="AK2923" s="127"/>
      <c r="AL2923" s="129"/>
      <c r="AM2923" s="128"/>
      <c r="AN2923" s="129"/>
      <c r="AO2923" s="127" t="s">
        <v>79</v>
      </c>
      <c r="AP2923" s="129"/>
      <c r="AQ2923" s="183"/>
      <c r="AR2923" s="183"/>
      <c r="AS2923" s="183"/>
    </row>
    <row r="2924" spans="1:45" customFormat="1" ht="30" hidden="1" customHeight="1">
      <c r="A2924" s="204" t="s">
        <v>49</v>
      </c>
      <c r="B2924" s="200" t="s">
        <v>14747</v>
      </c>
      <c r="C2924" s="200" t="s">
        <v>14748</v>
      </c>
      <c r="D2924" s="200" t="s">
        <v>22404</v>
      </c>
      <c r="E2924" s="200" t="s">
        <v>22405</v>
      </c>
      <c r="F2924" s="206" t="s">
        <v>22413</v>
      </c>
      <c r="G2924" s="201" t="s">
        <v>22414</v>
      </c>
      <c r="H2924" s="205" t="s">
        <v>22415</v>
      </c>
      <c r="I2924" s="204" t="s">
        <v>22416</v>
      </c>
      <c r="J2924" s="207" t="s">
        <v>22417</v>
      </c>
      <c r="K2924" s="208" t="s">
        <v>22418</v>
      </c>
      <c r="L2924" s="200" t="s">
        <v>90</v>
      </c>
      <c r="M2924" s="205" t="s">
        <v>61</v>
      </c>
      <c r="N2924" s="205" t="s">
        <v>62</v>
      </c>
      <c r="O2924" s="205" t="s">
        <v>91</v>
      </c>
      <c r="P2924" s="205" t="s">
        <v>92</v>
      </c>
      <c r="Q2924" s="205" t="s">
        <v>65</v>
      </c>
      <c r="R2924" s="205" t="s">
        <v>14748</v>
      </c>
      <c r="S2924" s="205" t="s">
        <v>22405</v>
      </c>
      <c r="T2924" s="205" t="s">
        <v>93</v>
      </c>
      <c r="U2924" s="208" t="s">
        <v>22419</v>
      </c>
      <c r="V2924" s="205">
        <v>0.95</v>
      </c>
      <c r="W2924" s="205" t="s">
        <v>68</v>
      </c>
      <c r="X2924" s="205" t="s">
        <v>69</v>
      </c>
      <c r="Y2924" s="205" t="s">
        <v>70</v>
      </c>
      <c r="Z2924" s="205" t="s">
        <v>95</v>
      </c>
      <c r="AA2924" s="234" t="s">
        <v>71</v>
      </c>
      <c r="AB2924" s="216">
        <v>46310</v>
      </c>
      <c r="AC2924" s="205"/>
      <c r="AD2924" s="230" t="s">
        <v>72</v>
      </c>
      <c r="AE2924" s="126" t="s">
        <v>73</v>
      </c>
      <c r="AF2924" s="127" t="s">
        <v>74</v>
      </c>
      <c r="AG2924" s="128"/>
      <c r="AH2924" s="129"/>
      <c r="AI2924" s="129"/>
      <c r="AJ2924" s="126" t="s">
        <v>75</v>
      </c>
      <c r="AK2924" s="127" t="s">
        <v>76</v>
      </c>
      <c r="AL2924" s="129" t="s">
        <v>77</v>
      </c>
      <c r="AM2924" s="128" t="s">
        <v>22420</v>
      </c>
      <c r="AN2924" s="129"/>
      <c r="AO2924" s="127" t="s">
        <v>79</v>
      </c>
      <c r="AP2924" s="129"/>
      <c r="AQ2924" s="183"/>
      <c r="AR2924" s="183"/>
      <c r="AS2924" s="183"/>
    </row>
    <row r="2925" spans="1:45" customFormat="1" ht="30" hidden="1" customHeight="1">
      <c r="A2925" s="204" t="s">
        <v>49</v>
      </c>
      <c r="B2925" s="200" t="s">
        <v>14747</v>
      </c>
      <c r="C2925" s="200" t="s">
        <v>14748</v>
      </c>
      <c r="D2925" s="200" t="s">
        <v>22404</v>
      </c>
      <c r="E2925" s="200" t="s">
        <v>22405</v>
      </c>
      <c r="F2925" s="206" t="s">
        <v>22421</v>
      </c>
      <c r="G2925" s="201" t="s">
        <v>22422</v>
      </c>
      <c r="H2925" s="205" t="s">
        <v>22423</v>
      </c>
      <c r="I2925" s="204" t="s">
        <v>22424</v>
      </c>
      <c r="J2925" s="207" t="s">
        <v>22425</v>
      </c>
      <c r="K2925" s="208" t="s">
        <v>22426</v>
      </c>
      <c r="L2925" s="200" t="s">
        <v>60</v>
      </c>
      <c r="M2925" s="205" t="s">
        <v>61</v>
      </c>
      <c r="N2925" s="205" t="s">
        <v>62</v>
      </c>
      <c r="O2925" s="205" t="s">
        <v>91</v>
      </c>
      <c r="P2925" s="205" t="s">
        <v>92</v>
      </c>
      <c r="Q2925" s="205" t="s">
        <v>65</v>
      </c>
      <c r="R2925" s="205" t="s">
        <v>14748</v>
      </c>
      <c r="S2925" s="205" t="s">
        <v>22405</v>
      </c>
      <c r="T2925" s="205" t="s">
        <v>66</v>
      </c>
      <c r="U2925" s="208" t="s">
        <v>22427</v>
      </c>
      <c r="V2925" s="205">
        <v>1</v>
      </c>
      <c r="W2925" s="205" t="s">
        <v>68</v>
      </c>
      <c r="X2925" s="205" t="s">
        <v>69</v>
      </c>
      <c r="Y2925" s="205" t="s">
        <v>70</v>
      </c>
      <c r="Z2925" s="205" t="s">
        <v>647</v>
      </c>
      <c r="AA2925" s="234" t="s">
        <v>71</v>
      </c>
      <c r="AB2925" s="216">
        <v>46310</v>
      </c>
      <c r="AC2925" s="205"/>
      <c r="AD2925" s="230" t="s">
        <v>72</v>
      </c>
      <c r="AE2925" s="126" t="s">
        <v>73</v>
      </c>
      <c r="AF2925" s="127" t="s">
        <v>74</v>
      </c>
      <c r="AG2925" s="128"/>
      <c r="AH2925" s="129"/>
      <c r="AI2925" s="129"/>
      <c r="AJ2925" s="126" t="s">
        <v>75</v>
      </c>
      <c r="AK2925" s="127" t="s">
        <v>76</v>
      </c>
      <c r="AL2925" s="129" t="s">
        <v>77</v>
      </c>
      <c r="AM2925" s="128" t="s">
        <v>22428</v>
      </c>
      <c r="AN2925" s="129"/>
      <c r="AO2925" s="127" t="s">
        <v>79</v>
      </c>
      <c r="AP2925" s="129"/>
      <c r="AQ2925" s="183"/>
      <c r="AR2925" s="183"/>
      <c r="AS2925" s="183"/>
    </row>
    <row r="2926" spans="1:45" customFormat="1" ht="30" hidden="1" customHeight="1">
      <c r="A2926" s="204" t="s">
        <v>49</v>
      </c>
      <c r="B2926" s="200" t="s">
        <v>14747</v>
      </c>
      <c r="C2926" s="200" t="s">
        <v>14748</v>
      </c>
      <c r="D2926" s="200" t="s">
        <v>17634</v>
      </c>
      <c r="E2926" s="200" t="s">
        <v>22429</v>
      </c>
      <c r="F2926" s="206" t="s">
        <v>22430</v>
      </c>
      <c r="G2926" s="206" t="s">
        <v>22431</v>
      </c>
      <c r="H2926" s="205" t="s">
        <v>22432</v>
      </c>
      <c r="I2926" s="204" t="s">
        <v>22433</v>
      </c>
      <c r="J2926" s="207" t="s">
        <v>22434</v>
      </c>
      <c r="K2926" s="208" t="s">
        <v>22435</v>
      </c>
      <c r="L2926" s="205" t="s">
        <v>60</v>
      </c>
      <c r="M2926" s="205" t="s">
        <v>61</v>
      </c>
      <c r="N2926" s="205" t="s">
        <v>62</v>
      </c>
      <c r="O2926" s="205" t="s">
        <v>91</v>
      </c>
      <c r="P2926" s="205" t="s">
        <v>92</v>
      </c>
      <c r="Q2926" s="205" t="s">
        <v>65</v>
      </c>
      <c r="R2926" s="205" t="s">
        <v>14748</v>
      </c>
      <c r="S2926" s="205" t="s">
        <v>22429</v>
      </c>
      <c r="T2926" s="205" t="s">
        <v>777</v>
      </c>
      <c r="U2926" s="208" t="s">
        <v>22436</v>
      </c>
      <c r="V2926" s="205">
        <v>1</v>
      </c>
      <c r="W2926" s="205" t="s">
        <v>68</v>
      </c>
      <c r="X2926" s="205" t="s">
        <v>14650</v>
      </c>
      <c r="Y2926" s="205" t="s">
        <v>70</v>
      </c>
      <c r="Z2926" s="205" t="s">
        <v>647</v>
      </c>
      <c r="AA2926" s="234" t="s">
        <v>71</v>
      </c>
      <c r="AB2926" s="216">
        <v>46310</v>
      </c>
      <c r="AC2926" s="205"/>
      <c r="AD2926" s="230" t="s">
        <v>375</v>
      </c>
      <c r="AE2926" s="126" t="s">
        <v>75</v>
      </c>
      <c r="AF2926" s="127" t="s">
        <v>76</v>
      </c>
      <c r="AG2926" s="128" t="s">
        <v>22437</v>
      </c>
      <c r="AH2926" s="129"/>
      <c r="AI2926" s="129"/>
      <c r="AJ2926" s="126" t="s">
        <v>73</v>
      </c>
      <c r="AK2926" s="127"/>
      <c r="AL2926" s="129"/>
      <c r="AM2926" s="128"/>
      <c r="AN2926" s="129"/>
      <c r="AO2926" s="127" t="s">
        <v>79</v>
      </c>
      <c r="AP2926" s="129"/>
      <c r="AQ2926" s="183"/>
      <c r="AR2926" s="183"/>
      <c r="AS2926" s="183"/>
    </row>
    <row r="2927" spans="1:45" customFormat="1" ht="30" hidden="1" customHeight="1">
      <c r="A2927" s="204" t="s">
        <v>49</v>
      </c>
      <c r="B2927" s="200" t="s">
        <v>14747</v>
      </c>
      <c r="C2927" s="200" t="s">
        <v>14748</v>
      </c>
      <c r="D2927" s="200" t="s">
        <v>17634</v>
      </c>
      <c r="E2927" s="200" t="s">
        <v>22429</v>
      </c>
      <c r="F2927" s="206" t="s">
        <v>22438</v>
      </c>
      <c r="G2927" s="201" t="s">
        <v>22439</v>
      </c>
      <c r="H2927" s="205" t="s">
        <v>22440</v>
      </c>
      <c r="I2927" s="204" t="s">
        <v>22441</v>
      </c>
      <c r="J2927" s="207" t="s">
        <v>22442</v>
      </c>
      <c r="K2927" s="208" t="s">
        <v>22443</v>
      </c>
      <c r="L2927" s="200" t="s">
        <v>90</v>
      </c>
      <c r="M2927" s="205" t="s">
        <v>61</v>
      </c>
      <c r="N2927" s="205" t="s">
        <v>62</v>
      </c>
      <c r="O2927" s="205" t="s">
        <v>91</v>
      </c>
      <c r="P2927" s="205" t="s">
        <v>92</v>
      </c>
      <c r="Q2927" s="205" t="s">
        <v>65</v>
      </c>
      <c r="R2927" s="205" t="s">
        <v>14748</v>
      </c>
      <c r="S2927" s="205" t="s">
        <v>22429</v>
      </c>
      <c r="T2927" s="205" t="s">
        <v>93</v>
      </c>
      <c r="U2927" s="208" t="s">
        <v>17650</v>
      </c>
      <c r="V2927" s="205">
        <v>0.95</v>
      </c>
      <c r="W2927" s="205" t="s">
        <v>68</v>
      </c>
      <c r="X2927" s="205" t="s">
        <v>69</v>
      </c>
      <c r="Y2927" s="205" t="s">
        <v>70</v>
      </c>
      <c r="Z2927" s="205" t="s">
        <v>95</v>
      </c>
      <c r="AA2927" s="234" t="s">
        <v>71</v>
      </c>
      <c r="AB2927" s="216">
        <v>46310</v>
      </c>
      <c r="AC2927" s="205"/>
      <c r="AD2927" s="230" t="s">
        <v>72</v>
      </c>
      <c r="AE2927" s="126" t="s">
        <v>73</v>
      </c>
      <c r="AF2927" s="127" t="s">
        <v>74</v>
      </c>
      <c r="AG2927" s="128"/>
      <c r="AH2927" s="129"/>
      <c r="AI2927" s="129"/>
      <c r="AJ2927" s="126" t="s">
        <v>75</v>
      </c>
      <c r="AK2927" s="127" t="s">
        <v>76</v>
      </c>
      <c r="AL2927" s="129" t="s">
        <v>77</v>
      </c>
      <c r="AM2927" s="128" t="s">
        <v>17651</v>
      </c>
      <c r="AN2927" s="129"/>
      <c r="AO2927" s="127" t="s">
        <v>79</v>
      </c>
      <c r="AP2927" s="129"/>
      <c r="AQ2927" s="183"/>
      <c r="AR2927" s="183"/>
      <c r="AS2927" s="183"/>
    </row>
    <row r="2928" spans="1:45" customFormat="1" ht="30" hidden="1" customHeight="1">
      <c r="A2928" s="204" t="s">
        <v>49</v>
      </c>
      <c r="B2928" s="200" t="s">
        <v>14747</v>
      </c>
      <c r="C2928" s="200" t="s">
        <v>14748</v>
      </c>
      <c r="D2928" s="200" t="s">
        <v>17634</v>
      </c>
      <c r="E2928" s="200" t="s">
        <v>22429</v>
      </c>
      <c r="F2928" s="206" t="s">
        <v>22444</v>
      </c>
      <c r="G2928" s="201" t="s">
        <v>22445</v>
      </c>
      <c r="H2928" s="205" t="s">
        <v>22446</v>
      </c>
      <c r="I2928" s="204" t="s">
        <v>22447</v>
      </c>
      <c r="J2928" s="207" t="s">
        <v>22448</v>
      </c>
      <c r="K2928" s="208" t="s">
        <v>22449</v>
      </c>
      <c r="L2928" s="200" t="s">
        <v>60</v>
      </c>
      <c r="M2928" s="205" t="s">
        <v>61</v>
      </c>
      <c r="N2928" s="205" t="s">
        <v>62</v>
      </c>
      <c r="O2928" s="205" t="s">
        <v>91</v>
      </c>
      <c r="P2928" s="205" t="s">
        <v>92</v>
      </c>
      <c r="Q2928" s="205" t="s">
        <v>65</v>
      </c>
      <c r="R2928" s="205" t="s">
        <v>14748</v>
      </c>
      <c r="S2928" s="205" t="s">
        <v>22429</v>
      </c>
      <c r="T2928" s="205" t="s">
        <v>66</v>
      </c>
      <c r="U2928" s="208" t="s">
        <v>17658</v>
      </c>
      <c r="V2928" s="205">
        <v>1</v>
      </c>
      <c r="W2928" s="205" t="s">
        <v>68</v>
      </c>
      <c r="X2928" s="205" t="s">
        <v>69</v>
      </c>
      <c r="Y2928" s="205" t="s">
        <v>70</v>
      </c>
      <c r="Z2928" s="205" t="s">
        <v>647</v>
      </c>
      <c r="AA2928" s="234" t="s">
        <v>71</v>
      </c>
      <c r="AB2928" s="216">
        <v>46310</v>
      </c>
      <c r="AC2928" s="205"/>
      <c r="AD2928" s="230" t="s">
        <v>72</v>
      </c>
      <c r="AE2928" s="126" t="s">
        <v>73</v>
      </c>
      <c r="AF2928" s="127" t="s">
        <v>74</v>
      </c>
      <c r="AG2928" s="128"/>
      <c r="AH2928" s="129"/>
      <c r="AI2928" s="129"/>
      <c r="AJ2928" s="126" t="s">
        <v>75</v>
      </c>
      <c r="AK2928" s="127" t="s">
        <v>76</v>
      </c>
      <c r="AL2928" s="129" t="s">
        <v>77</v>
      </c>
      <c r="AM2928" s="128" t="s">
        <v>22450</v>
      </c>
      <c r="AN2928" s="129"/>
      <c r="AO2928" s="127" t="s">
        <v>79</v>
      </c>
      <c r="AP2928" s="129"/>
      <c r="AQ2928" s="183"/>
      <c r="AR2928" s="183"/>
      <c r="AS2928" s="183"/>
    </row>
    <row r="2929" spans="1:45" customFormat="1" ht="30" hidden="1" customHeight="1">
      <c r="A2929" s="204" t="s">
        <v>49</v>
      </c>
      <c r="B2929" s="200" t="s">
        <v>14747</v>
      </c>
      <c r="C2929" s="200" t="s">
        <v>14748</v>
      </c>
      <c r="D2929" s="200" t="s">
        <v>22451</v>
      </c>
      <c r="E2929" s="200" t="s">
        <v>22452</v>
      </c>
      <c r="F2929" s="206" t="s">
        <v>22453</v>
      </c>
      <c r="G2929" s="201" t="s">
        <v>22454</v>
      </c>
      <c r="H2929" s="205" t="s">
        <v>22455</v>
      </c>
      <c r="I2929" s="204" t="s">
        <v>22456</v>
      </c>
      <c r="J2929" s="207" t="s">
        <v>22457</v>
      </c>
      <c r="K2929" s="208" t="s">
        <v>22458</v>
      </c>
      <c r="L2929" s="200" t="s">
        <v>90</v>
      </c>
      <c r="M2929" s="205" t="s">
        <v>61</v>
      </c>
      <c r="N2929" s="205" t="s">
        <v>62</v>
      </c>
      <c r="O2929" s="205" t="s">
        <v>91</v>
      </c>
      <c r="P2929" s="205" t="s">
        <v>92</v>
      </c>
      <c r="Q2929" s="205" t="s">
        <v>65</v>
      </c>
      <c r="R2929" s="205" t="s">
        <v>14748</v>
      </c>
      <c r="S2929" s="205" t="s">
        <v>22452</v>
      </c>
      <c r="T2929" s="205" t="s">
        <v>93</v>
      </c>
      <c r="U2929" s="208" t="s">
        <v>22459</v>
      </c>
      <c r="V2929" s="205">
        <v>0.95</v>
      </c>
      <c r="W2929" s="205" t="s">
        <v>68</v>
      </c>
      <c r="X2929" s="205" t="s">
        <v>69</v>
      </c>
      <c r="Y2929" s="205" t="s">
        <v>70</v>
      </c>
      <c r="Z2929" s="205" t="s">
        <v>95</v>
      </c>
      <c r="AA2929" s="234" t="s">
        <v>71</v>
      </c>
      <c r="AB2929" s="216">
        <v>46310</v>
      </c>
      <c r="AC2929" s="205"/>
      <c r="AD2929" s="230" t="s">
        <v>72</v>
      </c>
      <c r="AE2929" s="126" t="s">
        <v>73</v>
      </c>
      <c r="AF2929" s="127" t="s">
        <v>74</v>
      </c>
      <c r="AG2929" s="128"/>
      <c r="AH2929" s="129"/>
      <c r="AI2929" s="129"/>
      <c r="AJ2929" s="126" t="s">
        <v>75</v>
      </c>
      <c r="AK2929" s="127" t="s">
        <v>76</v>
      </c>
      <c r="AL2929" s="129" t="s">
        <v>77</v>
      </c>
      <c r="AM2929" s="128" t="s">
        <v>22460</v>
      </c>
      <c r="AN2929" s="129"/>
      <c r="AO2929" s="127" t="s">
        <v>79</v>
      </c>
      <c r="AP2929" s="129"/>
      <c r="AQ2929" s="183"/>
      <c r="AR2929" s="183"/>
      <c r="AS2929" s="183"/>
    </row>
    <row r="2930" spans="1:45" customFormat="1" ht="30" hidden="1" customHeight="1">
      <c r="A2930" s="204" t="s">
        <v>49</v>
      </c>
      <c r="B2930" s="200" t="s">
        <v>14747</v>
      </c>
      <c r="C2930" s="200" t="s">
        <v>14748</v>
      </c>
      <c r="D2930" s="200" t="s">
        <v>22451</v>
      </c>
      <c r="E2930" s="200" t="s">
        <v>22452</v>
      </c>
      <c r="F2930" s="206" t="s">
        <v>22461</v>
      </c>
      <c r="G2930" s="201" t="s">
        <v>22462</v>
      </c>
      <c r="H2930" s="205" t="s">
        <v>22463</v>
      </c>
      <c r="I2930" s="204" t="s">
        <v>22464</v>
      </c>
      <c r="J2930" s="207" t="s">
        <v>22465</v>
      </c>
      <c r="K2930" s="208" t="s">
        <v>22466</v>
      </c>
      <c r="L2930" s="200" t="s">
        <v>60</v>
      </c>
      <c r="M2930" s="205" t="s">
        <v>61</v>
      </c>
      <c r="N2930" s="205" t="s">
        <v>62</v>
      </c>
      <c r="O2930" s="205" t="s">
        <v>91</v>
      </c>
      <c r="P2930" s="205" t="s">
        <v>92</v>
      </c>
      <c r="Q2930" s="205" t="s">
        <v>65</v>
      </c>
      <c r="R2930" s="205" t="s">
        <v>14748</v>
      </c>
      <c r="S2930" s="205" t="s">
        <v>22452</v>
      </c>
      <c r="T2930" s="205" t="s">
        <v>66</v>
      </c>
      <c r="U2930" s="208" t="s">
        <v>22467</v>
      </c>
      <c r="V2930" s="205">
        <v>1</v>
      </c>
      <c r="W2930" s="205" t="s">
        <v>68</v>
      </c>
      <c r="X2930" s="205" t="s">
        <v>69</v>
      </c>
      <c r="Y2930" s="205" t="s">
        <v>70</v>
      </c>
      <c r="Z2930" s="205" t="s">
        <v>647</v>
      </c>
      <c r="AA2930" s="234" t="s">
        <v>71</v>
      </c>
      <c r="AB2930" s="216">
        <v>46310</v>
      </c>
      <c r="AC2930" s="205"/>
      <c r="AD2930" s="230" t="s">
        <v>72</v>
      </c>
      <c r="AE2930" s="126" t="s">
        <v>73</v>
      </c>
      <c r="AF2930" s="127" t="s">
        <v>74</v>
      </c>
      <c r="AG2930" s="128"/>
      <c r="AH2930" s="129"/>
      <c r="AI2930" s="129"/>
      <c r="AJ2930" s="126" t="s">
        <v>75</v>
      </c>
      <c r="AK2930" s="127" t="s">
        <v>76</v>
      </c>
      <c r="AL2930" s="129" t="s">
        <v>77</v>
      </c>
      <c r="AM2930" s="128" t="s">
        <v>22468</v>
      </c>
      <c r="AN2930" s="129"/>
      <c r="AO2930" s="127" t="s">
        <v>79</v>
      </c>
      <c r="AP2930" s="129"/>
      <c r="AQ2930" s="183"/>
      <c r="AR2930" s="183"/>
      <c r="AS2930" s="183"/>
    </row>
    <row r="2931" spans="1:45" customFormat="1" ht="30" hidden="1" customHeight="1">
      <c r="A2931" s="204" t="s">
        <v>49</v>
      </c>
      <c r="B2931" s="200" t="s">
        <v>14747</v>
      </c>
      <c r="C2931" s="200" t="s">
        <v>14748</v>
      </c>
      <c r="D2931" s="200" t="s">
        <v>22451</v>
      </c>
      <c r="E2931" s="200" t="s">
        <v>22452</v>
      </c>
      <c r="F2931" s="206" t="s">
        <v>22469</v>
      </c>
      <c r="G2931" s="201" t="s">
        <v>22470</v>
      </c>
      <c r="H2931" s="205" t="s">
        <v>22471</v>
      </c>
      <c r="I2931" s="204" t="s">
        <v>22472</v>
      </c>
      <c r="J2931" s="207" t="s">
        <v>22473</v>
      </c>
      <c r="K2931" s="208" t="s">
        <v>22474</v>
      </c>
      <c r="L2931" s="200" t="s">
        <v>60</v>
      </c>
      <c r="M2931" s="205" t="s">
        <v>61</v>
      </c>
      <c r="N2931" s="205" t="s">
        <v>62</v>
      </c>
      <c r="O2931" s="205" t="s">
        <v>91</v>
      </c>
      <c r="P2931" s="205" t="s">
        <v>92</v>
      </c>
      <c r="Q2931" s="205" t="s">
        <v>65</v>
      </c>
      <c r="R2931" s="205" t="s">
        <v>14748</v>
      </c>
      <c r="S2931" s="205" t="s">
        <v>22452</v>
      </c>
      <c r="T2931" s="205" t="s">
        <v>66</v>
      </c>
      <c r="U2931" s="208" t="s">
        <v>22475</v>
      </c>
      <c r="V2931" s="205">
        <v>1</v>
      </c>
      <c r="W2931" s="205" t="s">
        <v>68</v>
      </c>
      <c r="X2931" s="205" t="s">
        <v>69</v>
      </c>
      <c r="Y2931" s="205" t="s">
        <v>70</v>
      </c>
      <c r="Z2931" s="205" t="s">
        <v>14747</v>
      </c>
      <c r="AA2931" s="234" t="s">
        <v>71</v>
      </c>
      <c r="AB2931" s="216">
        <v>46310</v>
      </c>
      <c r="AC2931" s="205"/>
      <c r="AD2931" s="230" t="s">
        <v>72</v>
      </c>
      <c r="AE2931" s="126" t="s">
        <v>73</v>
      </c>
      <c r="AF2931" s="127" t="s">
        <v>74</v>
      </c>
      <c r="AG2931" s="128"/>
      <c r="AH2931" s="129"/>
      <c r="AI2931" s="129"/>
      <c r="AJ2931" s="126" t="s">
        <v>75</v>
      </c>
      <c r="AK2931" s="127" t="s">
        <v>76</v>
      </c>
      <c r="AL2931" s="129" t="s">
        <v>77</v>
      </c>
      <c r="AM2931" s="128" t="s">
        <v>22476</v>
      </c>
      <c r="AN2931" s="129"/>
      <c r="AO2931" s="127" t="s">
        <v>79</v>
      </c>
      <c r="AP2931" s="129"/>
      <c r="AQ2931" s="183"/>
      <c r="AR2931" s="183"/>
      <c r="AS2931" s="183"/>
    </row>
    <row r="2932" spans="1:45" customFormat="1" ht="30" hidden="1" customHeight="1">
      <c r="A2932" s="204" t="s">
        <v>49</v>
      </c>
      <c r="B2932" s="200" t="s">
        <v>14747</v>
      </c>
      <c r="C2932" s="200" t="s">
        <v>14748</v>
      </c>
      <c r="D2932" s="200" t="s">
        <v>22477</v>
      </c>
      <c r="E2932" s="200" t="s">
        <v>22478</v>
      </c>
      <c r="F2932" s="206" t="s">
        <v>22479</v>
      </c>
      <c r="G2932" s="201" t="s">
        <v>22480</v>
      </c>
      <c r="H2932" s="205" t="s">
        <v>22481</v>
      </c>
      <c r="I2932" s="204" t="s">
        <v>22482</v>
      </c>
      <c r="J2932" s="207" t="s">
        <v>22483</v>
      </c>
      <c r="K2932" s="208" t="s">
        <v>22484</v>
      </c>
      <c r="L2932" s="200" t="s">
        <v>90</v>
      </c>
      <c r="M2932" s="205" t="s">
        <v>61</v>
      </c>
      <c r="N2932" s="205" t="s">
        <v>62</v>
      </c>
      <c r="O2932" s="205" t="s">
        <v>91</v>
      </c>
      <c r="P2932" s="205" t="s">
        <v>92</v>
      </c>
      <c r="Q2932" s="205" t="s">
        <v>65</v>
      </c>
      <c r="R2932" s="205" t="s">
        <v>14748</v>
      </c>
      <c r="S2932" s="205" t="s">
        <v>22478</v>
      </c>
      <c r="T2932" s="205" t="s">
        <v>93</v>
      </c>
      <c r="U2932" s="208" t="s">
        <v>22485</v>
      </c>
      <c r="V2932" s="205">
        <v>0.95</v>
      </c>
      <c r="W2932" s="205" t="s">
        <v>68</v>
      </c>
      <c r="X2932" s="205" t="s">
        <v>69</v>
      </c>
      <c r="Y2932" s="205" t="s">
        <v>70</v>
      </c>
      <c r="Z2932" s="205" t="s">
        <v>95</v>
      </c>
      <c r="AA2932" s="234" t="s">
        <v>71</v>
      </c>
      <c r="AB2932" s="216">
        <v>46310</v>
      </c>
      <c r="AC2932" s="205"/>
      <c r="AD2932" s="230" t="s">
        <v>72</v>
      </c>
      <c r="AE2932" s="126" t="s">
        <v>73</v>
      </c>
      <c r="AF2932" s="127" t="s">
        <v>74</v>
      </c>
      <c r="AG2932" s="128"/>
      <c r="AH2932" s="129"/>
      <c r="AI2932" s="129"/>
      <c r="AJ2932" s="126" t="s">
        <v>75</v>
      </c>
      <c r="AK2932" s="127" t="s">
        <v>76</v>
      </c>
      <c r="AL2932" s="129" t="s">
        <v>77</v>
      </c>
      <c r="AM2932" s="128" t="s">
        <v>22486</v>
      </c>
      <c r="AN2932" s="129"/>
      <c r="AO2932" s="127" t="s">
        <v>79</v>
      </c>
      <c r="AP2932" s="129"/>
      <c r="AQ2932" s="183"/>
      <c r="AR2932" s="183"/>
      <c r="AS2932" s="183"/>
    </row>
    <row r="2933" spans="1:45" customFormat="1" ht="30" hidden="1" customHeight="1">
      <c r="A2933" s="204" t="s">
        <v>49</v>
      </c>
      <c r="B2933" s="200" t="s">
        <v>14747</v>
      </c>
      <c r="C2933" s="200" t="s">
        <v>14748</v>
      </c>
      <c r="D2933" s="200" t="s">
        <v>22477</v>
      </c>
      <c r="E2933" s="200" t="s">
        <v>22478</v>
      </c>
      <c r="F2933" s="206" t="s">
        <v>22487</v>
      </c>
      <c r="G2933" s="201" t="s">
        <v>22488</v>
      </c>
      <c r="H2933" s="205" t="s">
        <v>22489</v>
      </c>
      <c r="I2933" s="204" t="s">
        <v>22490</v>
      </c>
      <c r="J2933" s="207" t="s">
        <v>22491</v>
      </c>
      <c r="K2933" s="208" t="s">
        <v>22492</v>
      </c>
      <c r="L2933" s="200" t="s">
        <v>60</v>
      </c>
      <c r="M2933" s="205" t="s">
        <v>61</v>
      </c>
      <c r="N2933" s="205" t="s">
        <v>62</v>
      </c>
      <c r="O2933" s="205" t="s">
        <v>91</v>
      </c>
      <c r="P2933" s="205" t="s">
        <v>92</v>
      </c>
      <c r="Q2933" s="205" t="s">
        <v>65</v>
      </c>
      <c r="R2933" s="205" t="s">
        <v>14748</v>
      </c>
      <c r="S2933" s="205" t="s">
        <v>22478</v>
      </c>
      <c r="T2933" s="205" t="s">
        <v>66</v>
      </c>
      <c r="U2933" s="208" t="s">
        <v>22493</v>
      </c>
      <c r="V2933" s="205">
        <v>1</v>
      </c>
      <c r="W2933" s="205" t="s">
        <v>68</v>
      </c>
      <c r="X2933" s="205" t="s">
        <v>69</v>
      </c>
      <c r="Y2933" s="205" t="s">
        <v>70</v>
      </c>
      <c r="Z2933" s="205" t="s">
        <v>647</v>
      </c>
      <c r="AA2933" s="234" t="s">
        <v>71</v>
      </c>
      <c r="AB2933" s="216">
        <v>46310</v>
      </c>
      <c r="AC2933" s="205"/>
      <c r="AD2933" s="230" t="s">
        <v>72</v>
      </c>
      <c r="AE2933" s="126" t="s">
        <v>73</v>
      </c>
      <c r="AF2933" s="127" t="s">
        <v>74</v>
      </c>
      <c r="AG2933" s="128"/>
      <c r="AH2933" s="129"/>
      <c r="AI2933" s="129"/>
      <c r="AJ2933" s="126" t="s">
        <v>75</v>
      </c>
      <c r="AK2933" s="127" t="s">
        <v>76</v>
      </c>
      <c r="AL2933" s="129" t="s">
        <v>77</v>
      </c>
      <c r="AM2933" s="128" t="s">
        <v>22494</v>
      </c>
      <c r="AN2933" s="129"/>
      <c r="AO2933" s="127" t="s">
        <v>79</v>
      </c>
      <c r="AP2933" s="129"/>
      <c r="AQ2933" s="183"/>
      <c r="AR2933" s="183"/>
      <c r="AS2933" s="183"/>
    </row>
    <row r="2934" spans="1:45" customFormat="1" ht="30" hidden="1" customHeight="1">
      <c r="A2934" s="204" t="s">
        <v>49</v>
      </c>
      <c r="B2934" s="200" t="s">
        <v>14747</v>
      </c>
      <c r="C2934" s="200" t="s">
        <v>14748</v>
      </c>
      <c r="D2934" s="200" t="s">
        <v>22477</v>
      </c>
      <c r="E2934" s="200" t="s">
        <v>22478</v>
      </c>
      <c r="F2934" s="206" t="s">
        <v>22495</v>
      </c>
      <c r="G2934" s="201" t="s">
        <v>22496</v>
      </c>
      <c r="H2934" s="205" t="s">
        <v>22497</v>
      </c>
      <c r="I2934" s="204" t="s">
        <v>22498</v>
      </c>
      <c r="J2934" s="207" t="s">
        <v>22499</v>
      </c>
      <c r="K2934" s="208" t="s">
        <v>22500</v>
      </c>
      <c r="L2934" s="200" t="s">
        <v>60</v>
      </c>
      <c r="M2934" s="205" t="s">
        <v>61</v>
      </c>
      <c r="N2934" s="205" t="s">
        <v>62</v>
      </c>
      <c r="O2934" s="205" t="s">
        <v>91</v>
      </c>
      <c r="P2934" s="205" t="s">
        <v>92</v>
      </c>
      <c r="Q2934" s="205" t="s">
        <v>65</v>
      </c>
      <c r="R2934" s="205" t="s">
        <v>14748</v>
      </c>
      <c r="S2934" s="205" t="s">
        <v>22478</v>
      </c>
      <c r="T2934" s="205" t="s">
        <v>66</v>
      </c>
      <c r="U2934" s="208" t="s">
        <v>22501</v>
      </c>
      <c r="V2934" s="205">
        <v>1</v>
      </c>
      <c r="W2934" s="205" t="s">
        <v>68</v>
      </c>
      <c r="X2934" s="205" t="s">
        <v>69</v>
      </c>
      <c r="Y2934" s="205" t="s">
        <v>70</v>
      </c>
      <c r="Z2934" s="205" t="s">
        <v>14747</v>
      </c>
      <c r="AA2934" s="234" t="s">
        <v>71</v>
      </c>
      <c r="AB2934" s="216">
        <v>46310</v>
      </c>
      <c r="AC2934" s="205"/>
      <c r="AD2934" s="230" t="s">
        <v>72</v>
      </c>
      <c r="AE2934" s="126" t="s">
        <v>73</v>
      </c>
      <c r="AF2934" s="127" t="s">
        <v>74</v>
      </c>
      <c r="AG2934" s="128"/>
      <c r="AH2934" s="129"/>
      <c r="AI2934" s="129"/>
      <c r="AJ2934" s="126" t="s">
        <v>75</v>
      </c>
      <c r="AK2934" s="127" t="s">
        <v>76</v>
      </c>
      <c r="AL2934" s="129" t="s">
        <v>77</v>
      </c>
      <c r="AM2934" s="128" t="s">
        <v>22502</v>
      </c>
      <c r="AN2934" s="129"/>
      <c r="AO2934" s="127" t="s">
        <v>79</v>
      </c>
      <c r="AP2934" s="129"/>
      <c r="AQ2934" s="183"/>
      <c r="AR2934" s="183"/>
      <c r="AS2934" s="183"/>
    </row>
    <row r="2935" spans="1:45" customFormat="1" ht="30" hidden="1" customHeight="1">
      <c r="A2935" s="204" t="s">
        <v>49</v>
      </c>
      <c r="B2935" s="200" t="s">
        <v>14747</v>
      </c>
      <c r="C2935" s="200" t="s">
        <v>14748</v>
      </c>
      <c r="D2935" s="200" t="s">
        <v>22503</v>
      </c>
      <c r="E2935" s="200" t="s">
        <v>22504</v>
      </c>
      <c r="F2935" s="206" t="s">
        <v>22505</v>
      </c>
      <c r="G2935" s="201" t="s">
        <v>22506</v>
      </c>
      <c r="H2935" s="205" t="s">
        <v>22507</v>
      </c>
      <c r="I2935" s="204" t="s">
        <v>22508</v>
      </c>
      <c r="J2935" s="207" t="s">
        <v>22509</v>
      </c>
      <c r="K2935" s="208" t="s">
        <v>22510</v>
      </c>
      <c r="L2935" s="200" t="s">
        <v>90</v>
      </c>
      <c r="M2935" s="205" t="s">
        <v>61</v>
      </c>
      <c r="N2935" s="205" t="s">
        <v>62</v>
      </c>
      <c r="O2935" s="205" t="s">
        <v>91</v>
      </c>
      <c r="P2935" s="205" t="s">
        <v>92</v>
      </c>
      <c r="Q2935" s="205" t="s">
        <v>65</v>
      </c>
      <c r="R2935" s="205" t="s">
        <v>14748</v>
      </c>
      <c r="S2935" s="205" t="s">
        <v>22504</v>
      </c>
      <c r="T2935" s="205" t="s">
        <v>93</v>
      </c>
      <c r="U2935" s="208" t="s">
        <v>22511</v>
      </c>
      <c r="V2935" s="205">
        <v>0.95</v>
      </c>
      <c r="W2935" s="205" t="s">
        <v>68</v>
      </c>
      <c r="X2935" s="205" t="s">
        <v>69</v>
      </c>
      <c r="Y2935" s="205" t="s">
        <v>70</v>
      </c>
      <c r="Z2935" s="205" t="s">
        <v>95</v>
      </c>
      <c r="AA2935" s="234" t="s">
        <v>71</v>
      </c>
      <c r="AB2935" s="216">
        <v>46310</v>
      </c>
      <c r="AC2935" s="205"/>
      <c r="AD2935" s="230" t="s">
        <v>72</v>
      </c>
      <c r="AE2935" s="126" t="s">
        <v>73</v>
      </c>
      <c r="AF2935" s="127" t="s">
        <v>74</v>
      </c>
      <c r="AG2935" s="128"/>
      <c r="AH2935" s="129"/>
      <c r="AI2935" s="129"/>
      <c r="AJ2935" s="126" t="s">
        <v>75</v>
      </c>
      <c r="AK2935" s="127" t="s">
        <v>76</v>
      </c>
      <c r="AL2935" s="129" t="s">
        <v>77</v>
      </c>
      <c r="AM2935" s="128" t="s">
        <v>22512</v>
      </c>
      <c r="AN2935" s="129"/>
      <c r="AO2935" s="127" t="s">
        <v>79</v>
      </c>
      <c r="AP2935" s="129"/>
      <c r="AQ2935" s="183"/>
      <c r="AR2935" s="183"/>
      <c r="AS2935" s="183"/>
    </row>
    <row r="2936" spans="1:45" customFormat="1" ht="30" hidden="1" customHeight="1">
      <c r="A2936" s="204" t="s">
        <v>49</v>
      </c>
      <c r="B2936" s="200" t="s">
        <v>14747</v>
      </c>
      <c r="C2936" s="200" t="s">
        <v>14748</v>
      </c>
      <c r="D2936" s="200" t="s">
        <v>22503</v>
      </c>
      <c r="E2936" s="200" t="s">
        <v>22504</v>
      </c>
      <c r="F2936" s="206" t="s">
        <v>22513</v>
      </c>
      <c r="G2936" s="201" t="s">
        <v>22514</v>
      </c>
      <c r="H2936" s="205" t="s">
        <v>22515</v>
      </c>
      <c r="I2936" s="204" t="s">
        <v>22516</v>
      </c>
      <c r="J2936" s="207" t="s">
        <v>22517</v>
      </c>
      <c r="K2936" s="208" t="s">
        <v>22518</v>
      </c>
      <c r="L2936" s="200" t="s">
        <v>60</v>
      </c>
      <c r="M2936" s="205" t="s">
        <v>61</v>
      </c>
      <c r="N2936" s="205" t="s">
        <v>62</v>
      </c>
      <c r="O2936" s="205" t="s">
        <v>91</v>
      </c>
      <c r="P2936" s="205" t="s">
        <v>92</v>
      </c>
      <c r="Q2936" s="205" t="s">
        <v>65</v>
      </c>
      <c r="R2936" s="205" t="s">
        <v>14748</v>
      </c>
      <c r="S2936" s="205" t="s">
        <v>22504</v>
      </c>
      <c r="T2936" s="205" t="s">
        <v>66</v>
      </c>
      <c r="U2936" s="208" t="s">
        <v>22519</v>
      </c>
      <c r="V2936" s="205">
        <v>1</v>
      </c>
      <c r="W2936" s="205" t="s">
        <v>68</v>
      </c>
      <c r="X2936" s="205" t="s">
        <v>69</v>
      </c>
      <c r="Y2936" s="205" t="s">
        <v>70</v>
      </c>
      <c r="Z2936" s="205" t="s">
        <v>647</v>
      </c>
      <c r="AA2936" s="234" t="s">
        <v>71</v>
      </c>
      <c r="AB2936" s="216">
        <v>46310</v>
      </c>
      <c r="AC2936" s="205"/>
      <c r="AD2936" s="230" t="s">
        <v>72</v>
      </c>
      <c r="AE2936" s="126" t="s">
        <v>73</v>
      </c>
      <c r="AF2936" s="127" t="s">
        <v>74</v>
      </c>
      <c r="AG2936" s="128"/>
      <c r="AH2936" s="129"/>
      <c r="AI2936" s="129"/>
      <c r="AJ2936" s="126" t="s">
        <v>75</v>
      </c>
      <c r="AK2936" s="127" t="s">
        <v>76</v>
      </c>
      <c r="AL2936" s="129" t="s">
        <v>77</v>
      </c>
      <c r="AM2936" s="128" t="s">
        <v>22520</v>
      </c>
      <c r="AN2936" s="129"/>
      <c r="AO2936" s="127" t="s">
        <v>79</v>
      </c>
      <c r="AP2936" s="129"/>
      <c r="AQ2936" s="183"/>
      <c r="AR2936" s="183"/>
      <c r="AS2936" s="183"/>
    </row>
    <row r="2937" spans="1:45" customFormat="1" ht="30" hidden="1" customHeight="1">
      <c r="A2937" s="204" t="s">
        <v>49</v>
      </c>
      <c r="B2937" s="200" t="s">
        <v>14747</v>
      </c>
      <c r="C2937" s="200" t="s">
        <v>14748</v>
      </c>
      <c r="D2937" s="200" t="s">
        <v>3034</v>
      </c>
      <c r="E2937" s="200" t="s">
        <v>22521</v>
      </c>
      <c r="F2937" s="206" t="s">
        <v>22522</v>
      </c>
      <c r="G2937" s="201" t="s">
        <v>22523</v>
      </c>
      <c r="H2937" s="205" t="s">
        <v>22524</v>
      </c>
      <c r="I2937" s="204" t="s">
        <v>22525</v>
      </c>
      <c r="J2937" s="207" t="s">
        <v>22526</v>
      </c>
      <c r="K2937" s="208" t="s">
        <v>22527</v>
      </c>
      <c r="L2937" s="200" t="s">
        <v>90</v>
      </c>
      <c r="M2937" s="205" t="s">
        <v>61</v>
      </c>
      <c r="N2937" s="205" t="s">
        <v>62</v>
      </c>
      <c r="O2937" s="205" t="s">
        <v>91</v>
      </c>
      <c r="P2937" s="205" t="s">
        <v>92</v>
      </c>
      <c r="Q2937" s="205" t="s">
        <v>65</v>
      </c>
      <c r="R2937" s="205" t="s">
        <v>14748</v>
      </c>
      <c r="S2937" s="205" t="s">
        <v>22521</v>
      </c>
      <c r="T2937" s="205" t="s">
        <v>93</v>
      </c>
      <c r="U2937" s="208" t="s">
        <v>22528</v>
      </c>
      <c r="V2937" s="205">
        <v>0.95</v>
      </c>
      <c r="W2937" s="205" t="s">
        <v>68</v>
      </c>
      <c r="X2937" s="205" t="s">
        <v>69</v>
      </c>
      <c r="Y2937" s="205" t="s">
        <v>70</v>
      </c>
      <c r="Z2937" s="205" t="s">
        <v>95</v>
      </c>
      <c r="AA2937" s="234" t="s">
        <v>44091</v>
      </c>
      <c r="AB2937" s="216">
        <v>46310</v>
      </c>
      <c r="AC2937" s="205"/>
      <c r="AD2937" s="230" t="s">
        <v>72</v>
      </c>
      <c r="AE2937" s="126" t="s">
        <v>73</v>
      </c>
      <c r="AF2937" s="127" t="s">
        <v>74</v>
      </c>
      <c r="AG2937" s="128"/>
      <c r="AH2937" s="129"/>
      <c r="AI2937" s="129"/>
      <c r="AJ2937" s="126" t="s">
        <v>75</v>
      </c>
      <c r="AK2937" s="127" t="s">
        <v>76</v>
      </c>
      <c r="AL2937" s="129" t="s">
        <v>77</v>
      </c>
      <c r="AM2937" s="128" t="s">
        <v>22529</v>
      </c>
      <c r="AN2937" s="129"/>
      <c r="AO2937" s="127" t="s">
        <v>79</v>
      </c>
      <c r="AP2937" s="129"/>
      <c r="AQ2937" s="183"/>
      <c r="AR2937" s="183"/>
      <c r="AS2937" s="183"/>
    </row>
    <row r="2938" spans="1:45" customFormat="1" ht="30" hidden="1" customHeight="1">
      <c r="A2938" s="204" t="s">
        <v>49</v>
      </c>
      <c r="B2938" s="200" t="s">
        <v>14747</v>
      </c>
      <c r="C2938" s="200" t="s">
        <v>14748</v>
      </c>
      <c r="D2938" s="200" t="s">
        <v>3034</v>
      </c>
      <c r="E2938" s="200" t="s">
        <v>22521</v>
      </c>
      <c r="F2938" s="206" t="s">
        <v>22530</v>
      </c>
      <c r="G2938" s="201" t="s">
        <v>22531</v>
      </c>
      <c r="H2938" s="205" t="s">
        <v>22532</v>
      </c>
      <c r="I2938" s="204" t="s">
        <v>22533</v>
      </c>
      <c r="J2938" s="207" t="s">
        <v>22534</v>
      </c>
      <c r="K2938" s="208" t="s">
        <v>22535</v>
      </c>
      <c r="L2938" s="200" t="s">
        <v>60</v>
      </c>
      <c r="M2938" s="205" t="s">
        <v>61</v>
      </c>
      <c r="N2938" s="205" t="s">
        <v>62</v>
      </c>
      <c r="O2938" s="205" t="s">
        <v>91</v>
      </c>
      <c r="P2938" s="205" t="s">
        <v>92</v>
      </c>
      <c r="Q2938" s="205" t="s">
        <v>65</v>
      </c>
      <c r="R2938" s="205" t="s">
        <v>14748</v>
      </c>
      <c r="S2938" s="205" t="s">
        <v>22521</v>
      </c>
      <c r="T2938" s="205" t="s">
        <v>66</v>
      </c>
      <c r="U2938" s="208" t="s">
        <v>22536</v>
      </c>
      <c r="V2938" s="205">
        <v>1</v>
      </c>
      <c r="W2938" s="205" t="s">
        <v>68</v>
      </c>
      <c r="X2938" s="205" t="s">
        <v>69</v>
      </c>
      <c r="Y2938" s="205" t="s">
        <v>70</v>
      </c>
      <c r="Z2938" s="205" t="s">
        <v>647</v>
      </c>
      <c r="AA2938" s="234" t="s">
        <v>44091</v>
      </c>
      <c r="AB2938" s="216">
        <v>46310</v>
      </c>
      <c r="AC2938" s="205"/>
      <c r="AD2938" s="230" t="s">
        <v>72</v>
      </c>
      <c r="AE2938" s="126" t="s">
        <v>73</v>
      </c>
      <c r="AF2938" s="127" t="s">
        <v>74</v>
      </c>
      <c r="AG2938" s="128"/>
      <c r="AH2938" s="129"/>
      <c r="AI2938" s="129"/>
      <c r="AJ2938" s="126" t="s">
        <v>75</v>
      </c>
      <c r="AK2938" s="127" t="s">
        <v>76</v>
      </c>
      <c r="AL2938" s="129" t="s">
        <v>77</v>
      </c>
      <c r="AM2938" s="128" t="s">
        <v>22537</v>
      </c>
      <c r="AN2938" s="129"/>
      <c r="AO2938" s="127" t="s">
        <v>79</v>
      </c>
      <c r="AP2938" s="129"/>
      <c r="AQ2938" s="183"/>
      <c r="AR2938" s="183"/>
      <c r="AS2938" s="183"/>
    </row>
    <row r="2939" spans="1:45" customFormat="1" ht="30" hidden="1" customHeight="1">
      <c r="A2939" s="204" t="s">
        <v>49</v>
      </c>
      <c r="B2939" s="200" t="s">
        <v>14747</v>
      </c>
      <c r="C2939" s="200" t="s">
        <v>14748</v>
      </c>
      <c r="D2939" s="200" t="s">
        <v>3034</v>
      </c>
      <c r="E2939" s="200" t="s">
        <v>22521</v>
      </c>
      <c r="F2939" s="206" t="s">
        <v>22538</v>
      </c>
      <c r="G2939" s="201" t="s">
        <v>22539</v>
      </c>
      <c r="H2939" s="205" t="s">
        <v>22540</v>
      </c>
      <c r="I2939" s="204" t="s">
        <v>22541</v>
      </c>
      <c r="J2939" s="207" t="s">
        <v>22542</v>
      </c>
      <c r="K2939" s="208" t="s">
        <v>22543</v>
      </c>
      <c r="L2939" s="200" t="s">
        <v>60</v>
      </c>
      <c r="M2939" s="205" t="s">
        <v>61</v>
      </c>
      <c r="N2939" s="205" t="s">
        <v>62</v>
      </c>
      <c r="O2939" s="205" t="s">
        <v>91</v>
      </c>
      <c r="P2939" s="205" t="s">
        <v>92</v>
      </c>
      <c r="Q2939" s="205" t="s">
        <v>65</v>
      </c>
      <c r="R2939" s="205" t="s">
        <v>14748</v>
      </c>
      <c r="S2939" s="205" t="s">
        <v>22521</v>
      </c>
      <c r="T2939" s="205" t="s">
        <v>66</v>
      </c>
      <c r="U2939" s="208" t="s">
        <v>22544</v>
      </c>
      <c r="V2939" s="205">
        <v>1</v>
      </c>
      <c r="W2939" s="205" t="s">
        <v>68</v>
      </c>
      <c r="X2939" s="205" t="s">
        <v>69</v>
      </c>
      <c r="Y2939" s="205" t="s">
        <v>70</v>
      </c>
      <c r="Z2939" s="205" t="s">
        <v>14747</v>
      </c>
      <c r="AA2939" s="234" t="s">
        <v>44091</v>
      </c>
      <c r="AB2939" s="216">
        <v>46310</v>
      </c>
      <c r="AC2939" s="205"/>
      <c r="AD2939" s="230" t="s">
        <v>72</v>
      </c>
      <c r="AE2939" s="126" t="s">
        <v>73</v>
      </c>
      <c r="AF2939" s="127" t="s">
        <v>74</v>
      </c>
      <c r="AG2939" s="128"/>
      <c r="AH2939" s="129"/>
      <c r="AI2939" s="129"/>
      <c r="AJ2939" s="126" t="s">
        <v>75</v>
      </c>
      <c r="AK2939" s="127" t="s">
        <v>76</v>
      </c>
      <c r="AL2939" s="129" t="s">
        <v>77</v>
      </c>
      <c r="AM2939" s="128" t="s">
        <v>22545</v>
      </c>
      <c r="AN2939" s="129"/>
      <c r="AO2939" s="127" t="s">
        <v>79</v>
      </c>
      <c r="AP2939" s="129"/>
      <c r="AQ2939" s="183"/>
      <c r="AR2939" s="183"/>
      <c r="AS2939" s="183"/>
    </row>
    <row r="2940" spans="1:45" customFormat="1" ht="30" hidden="1" customHeight="1">
      <c r="A2940" s="204" t="s">
        <v>49</v>
      </c>
      <c r="B2940" s="200" t="s">
        <v>14747</v>
      </c>
      <c r="C2940" s="200" t="s">
        <v>14748</v>
      </c>
      <c r="D2940" s="200" t="s">
        <v>22546</v>
      </c>
      <c r="E2940" s="200" t="s">
        <v>22547</v>
      </c>
      <c r="F2940" s="206" t="s">
        <v>22548</v>
      </c>
      <c r="G2940" s="201" t="s">
        <v>22549</v>
      </c>
      <c r="H2940" s="205" t="s">
        <v>22550</v>
      </c>
      <c r="I2940" s="204" t="s">
        <v>22551</v>
      </c>
      <c r="J2940" s="207" t="s">
        <v>22552</v>
      </c>
      <c r="K2940" s="208" t="s">
        <v>22553</v>
      </c>
      <c r="L2940" s="200" t="s">
        <v>90</v>
      </c>
      <c r="M2940" s="205" t="s">
        <v>61</v>
      </c>
      <c r="N2940" s="205" t="s">
        <v>62</v>
      </c>
      <c r="O2940" s="205" t="s">
        <v>91</v>
      </c>
      <c r="P2940" s="205" t="s">
        <v>92</v>
      </c>
      <c r="Q2940" s="205" t="s">
        <v>65</v>
      </c>
      <c r="R2940" s="205" t="s">
        <v>14748</v>
      </c>
      <c r="S2940" s="205" t="s">
        <v>22547</v>
      </c>
      <c r="T2940" s="205" t="s">
        <v>93</v>
      </c>
      <c r="U2940" s="208" t="s">
        <v>22554</v>
      </c>
      <c r="V2940" s="205">
        <v>0.95</v>
      </c>
      <c r="W2940" s="205" t="s">
        <v>68</v>
      </c>
      <c r="X2940" s="205" t="s">
        <v>69</v>
      </c>
      <c r="Y2940" s="205" t="s">
        <v>70</v>
      </c>
      <c r="Z2940" s="205" t="s">
        <v>95</v>
      </c>
      <c r="AA2940" s="234" t="s">
        <v>71</v>
      </c>
      <c r="AB2940" s="216">
        <v>46310</v>
      </c>
      <c r="AC2940" s="205"/>
      <c r="AD2940" s="230" t="s">
        <v>72</v>
      </c>
      <c r="AE2940" s="126" t="s">
        <v>73</v>
      </c>
      <c r="AF2940" s="127" t="s">
        <v>74</v>
      </c>
      <c r="AG2940" s="128"/>
      <c r="AH2940" s="129"/>
      <c r="AI2940" s="129"/>
      <c r="AJ2940" s="126" t="s">
        <v>75</v>
      </c>
      <c r="AK2940" s="127" t="s">
        <v>76</v>
      </c>
      <c r="AL2940" s="129" t="s">
        <v>77</v>
      </c>
      <c r="AM2940" s="128" t="s">
        <v>22555</v>
      </c>
      <c r="AN2940" s="129"/>
      <c r="AO2940" s="127" t="s">
        <v>79</v>
      </c>
      <c r="AP2940" s="129"/>
      <c r="AQ2940" s="183"/>
      <c r="AR2940" s="183"/>
      <c r="AS2940" s="183"/>
    </row>
    <row r="2941" spans="1:45" customFormat="1" ht="30" hidden="1" customHeight="1">
      <c r="A2941" s="204" t="s">
        <v>49</v>
      </c>
      <c r="B2941" s="200" t="s">
        <v>14747</v>
      </c>
      <c r="C2941" s="200" t="s">
        <v>14748</v>
      </c>
      <c r="D2941" s="200" t="s">
        <v>22546</v>
      </c>
      <c r="E2941" s="200" t="s">
        <v>22547</v>
      </c>
      <c r="F2941" s="206" t="s">
        <v>22556</v>
      </c>
      <c r="G2941" s="201" t="s">
        <v>22557</v>
      </c>
      <c r="H2941" s="205" t="s">
        <v>22558</v>
      </c>
      <c r="I2941" s="204" t="s">
        <v>22559</v>
      </c>
      <c r="J2941" s="207" t="s">
        <v>22560</v>
      </c>
      <c r="K2941" s="208" t="s">
        <v>22561</v>
      </c>
      <c r="L2941" s="200" t="s">
        <v>60</v>
      </c>
      <c r="M2941" s="205" t="s">
        <v>61</v>
      </c>
      <c r="N2941" s="205" t="s">
        <v>62</v>
      </c>
      <c r="O2941" s="205" t="s">
        <v>91</v>
      </c>
      <c r="P2941" s="205" t="s">
        <v>92</v>
      </c>
      <c r="Q2941" s="205" t="s">
        <v>65</v>
      </c>
      <c r="R2941" s="205" t="s">
        <v>14748</v>
      </c>
      <c r="S2941" s="205" t="s">
        <v>22547</v>
      </c>
      <c r="T2941" s="205" t="s">
        <v>66</v>
      </c>
      <c r="U2941" s="208" t="s">
        <v>22562</v>
      </c>
      <c r="V2941" s="205">
        <v>1</v>
      </c>
      <c r="W2941" s="205" t="s">
        <v>68</v>
      </c>
      <c r="X2941" s="205" t="s">
        <v>69</v>
      </c>
      <c r="Y2941" s="205" t="s">
        <v>70</v>
      </c>
      <c r="Z2941" s="205" t="s">
        <v>647</v>
      </c>
      <c r="AA2941" s="234" t="s">
        <v>71</v>
      </c>
      <c r="AB2941" s="216">
        <v>46310</v>
      </c>
      <c r="AC2941" s="205"/>
      <c r="AD2941" s="230" t="s">
        <v>72</v>
      </c>
      <c r="AE2941" s="126" t="s">
        <v>73</v>
      </c>
      <c r="AF2941" s="127" t="s">
        <v>74</v>
      </c>
      <c r="AG2941" s="128"/>
      <c r="AH2941" s="129"/>
      <c r="AI2941" s="129"/>
      <c r="AJ2941" s="126" t="s">
        <v>75</v>
      </c>
      <c r="AK2941" s="127" t="s">
        <v>76</v>
      </c>
      <c r="AL2941" s="129" t="s">
        <v>77</v>
      </c>
      <c r="AM2941" s="128" t="s">
        <v>22563</v>
      </c>
      <c r="AN2941" s="129"/>
      <c r="AO2941" s="127" t="s">
        <v>79</v>
      </c>
      <c r="AP2941" s="129"/>
      <c r="AQ2941" s="183"/>
      <c r="AR2941" s="183"/>
      <c r="AS2941" s="183"/>
    </row>
    <row r="2942" spans="1:45" customFormat="1" ht="30" hidden="1" customHeight="1">
      <c r="A2942" s="204" t="s">
        <v>49</v>
      </c>
      <c r="B2942" s="200" t="s">
        <v>14747</v>
      </c>
      <c r="C2942" s="200" t="s">
        <v>14748</v>
      </c>
      <c r="D2942" s="200" t="s">
        <v>22546</v>
      </c>
      <c r="E2942" s="200" t="s">
        <v>22547</v>
      </c>
      <c r="F2942" s="206" t="s">
        <v>22564</v>
      </c>
      <c r="G2942" s="201" t="s">
        <v>22565</v>
      </c>
      <c r="H2942" s="205" t="s">
        <v>22566</v>
      </c>
      <c r="I2942" s="204" t="s">
        <v>22567</v>
      </c>
      <c r="J2942" s="207" t="s">
        <v>22568</v>
      </c>
      <c r="K2942" s="208" t="s">
        <v>22569</v>
      </c>
      <c r="L2942" s="200" t="s">
        <v>60</v>
      </c>
      <c r="M2942" s="205" t="s">
        <v>61</v>
      </c>
      <c r="N2942" s="205" t="s">
        <v>62</v>
      </c>
      <c r="O2942" s="205" t="s">
        <v>91</v>
      </c>
      <c r="P2942" s="205" t="s">
        <v>92</v>
      </c>
      <c r="Q2942" s="205" t="s">
        <v>65</v>
      </c>
      <c r="R2942" s="205" t="s">
        <v>14748</v>
      </c>
      <c r="S2942" s="205" t="s">
        <v>22547</v>
      </c>
      <c r="T2942" s="205" t="s">
        <v>66</v>
      </c>
      <c r="U2942" s="208" t="s">
        <v>22570</v>
      </c>
      <c r="V2942" s="205">
        <v>1</v>
      </c>
      <c r="W2942" s="205" t="s">
        <v>68</v>
      </c>
      <c r="X2942" s="205" t="s">
        <v>69</v>
      </c>
      <c r="Y2942" s="205" t="s">
        <v>70</v>
      </c>
      <c r="Z2942" s="205" t="s">
        <v>14747</v>
      </c>
      <c r="AA2942" s="234" t="s">
        <v>71</v>
      </c>
      <c r="AB2942" s="216">
        <v>46310</v>
      </c>
      <c r="AC2942" s="205"/>
      <c r="AD2942" s="230" t="s">
        <v>72</v>
      </c>
      <c r="AE2942" s="126" t="s">
        <v>73</v>
      </c>
      <c r="AF2942" s="127" t="s">
        <v>74</v>
      </c>
      <c r="AG2942" s="128"/>
      <c r="AH2942" s="129"/>
      <c r="AI2942" s="129"/>
      <c r="AJ2942" s="126" t="s">
        <v>75</v>
      </c>
      <c r="AK2942" s="127" t="s">
        <v>76</v>
      </c>
      <c r="AL2942" s="129" t="s">
        <v>77</v>
      </c>
      <c r="AM2942" s="128" t="s">
        <v>22571</v>
      </c>
      <c r="AN2942" s="129"/>
      <c r="AO2942" s="127" t="s">
        <v>79</v>
      </c>
      <c r="AP2942" s="129"/>
      <c r="AQ2942" s="183"/>
      <c r="AR2942" s="183"/>
      <c r="AS2942" s="183"/>
    </row>
    <row r="2943" spans="1:45" customFormat="1" ht="30" hidden="1" customHeight="1">
      <c r="A2943" s="204" t="s">
        <v>49</v>
      </c>
      <c r="B2943" s="200" t="s">
        <v>14747</v>
      </c>
      <c r="C2943" s="200" t="s">
        <v>14748</v>
      </c>
      <c r="D2943" s="200" t="s">
        <v>22572</v>
      </c>
      <c r="E2943" s="200" t="s">
        <v>22573</v>
      </c>
      <c r="F2943" s="206" t="s">
        <v>22574</v>
      </c>
      <c r="G2943" s="201" t="s">
        <v>22575</v>
      </c>
      <c r="H2943" s="205" t="s">
        <v>22576</v>
      </c>
      <c r="I2943" s="204" t="s">
        <v>22577</v>
      </c>
      <c r="J2943" s="207" t="s">
        <v>22578</v>
      </c>
      <c r="K2943" s="208" t="s">
        <v>22579</v>
      </c>
      <c r="L2943" s="200" t="s">
        <v>90</v>
      </c>
      <c r="M2943" s="205" t="s">
        <v>61</v>
      </c>
      <c r="N2943" s="205" t="s">
        <v>62</v>
      </c>
      <c r="O2943" s="205" t="s">
        <v>91</v>
      </c>
      <c r="P2943" s="205" t="s">
        <v>92</v>
      </c>
      <c r="Q2943" s="205" t="s">
        <v>65</v>
      </c>
      <c r="R2943" s="205" t="s">
        <v>14748</v>
      </c>
      <c r="S2943" s="205" t="s">
        <v>22573</v>
      </c>
      <c r="T2943" s="205" t="s">
        <v>93</v>
      </c>
      <c r="U2943" s="208" t="s">
        <v>22580</v>
      </c>
      <c r="V2943" s="205">
        <v>0.95</v>
      </c>
      <c r="W2943" s="205" t="s">
        <v>68</v>
      </c>
      <c r="X2943" s="205" t="s">
        <v>69</v>
      </c>
      <c r="Y2943" s="205" t="s">
        <v>70</v>
      </c>
      <c r="Z2943" s="205" t="s">
        <v>95</v>
      </c>
      <c r="AA2943" s="234" t="s">
        <v>71</v>
      </c>
      <c r="AB2943" s="216">
        <v>46310</v>
      </c>
      <c r="AC2943" s="205"/>
      <c r="AD2943" s="230" t="s">
        <v>72</v>
      </c>
      <c r="AE2943" s="126" t="s">
        <v>73</v>
      </c>
      <c r="AF2943" s="127" t="s">
        <v>74</v>
      </c>
      <c r="AG2943" s="128"/>
      <c r="AH2943" s="129"/>
      <c r="AI2943" s="129"/>
      <c r="AJ2943" s="126" t="s">
        <v>75</v>
      </c>
      <c r="AK2943" s="127" t="s">
        <v>76</v>
      </c>
      <c r="AL2943" s="129" t="s">
        <v>77</v>
      </c>
      <c r="AM2943" s="128" t="s">
        <v>22581</v>
      </c>
      <c r="AN2943" s="129"/>
      <c r="AO2943" s="127" t="s">
        <v>79</v>
      </c>
      <c r="AP2943" s="129"/>
      <c r="AQ2943" s="183"/>
      <c r="AR2943" s="183"/>
      <c r="AS2943" s="183"/>
    </row>
    <row r="2944" spans="1:45" customFormat="1" ht="30" hidden="1" customHeight="1">
      <c r="A2944" s="204" t="s">
        <v>49</v>
      </c>
      <c r="B2944" s="200" t="s">
        <v>14747</v>
      </c>
      <c r="C2944" s="200" t="s">
        <v>14748</v>
      </c>
      <c r="D2944" s="200" t="s">
        <v>22572</v>
      </c>
      <c r="E2944" s="200" t="s">
        <v>22573</v>
      </c>
      <c r="F2944" s="206" t="s">
        <v>22582</v>
      </c>
      <c r="G2944" s="201" t="s">
        <v>22583</v>
      </c>
      <c r="H2944" s="205" t="s">
        <v>22584</v>
      </c>
      <c r="I2944" s="204" t="s">
        <v>22585</v>
      </c>
      <c r="J2944" s="207" t="s">
        <v>22586</v>
      </c>
      <c r="K2944" s="208" t="s">
        <v>22587</v>
      </c>
      <c r="L2944" s="200" t="s">
        <v>60</v>
      </c>
      <c r="M2944" s="205" t="s">
        <v>61</v>
      </c>
      <c r="N2944" s="205" t="s">
        <v>62</v>
      </c>
      <c r="O2944" s="205" t="s">
        <v>91</v>
      </c>
      <c r="P2944" s="205" t="s">
        <v>92</v>
      </c>
      <c r="Q2944" s="205" t="s">
        <v>65</v>
      </c>
      <c r="R2944" s="205" t="s">
        <v>14748</v>
      </c>
      <c r="S2944" s="205" t="s">
        <v>22573</v>
      </c>
      <c r="T2944" s="205" t="s">
        <v>66</v>
      </c>
      <c r="U2944" s="208" t="s">
        <v>22588</v>
      </c>
      <c r="V2944" s="205">
        <v>1</v>
      </c>
      <c r="W2944" s="205" t="s">
        <v>68</v>
      </c>
      <c r="X2944" s="205" t="s">
        <v>69</v>
      </c>
      <c r="Y2944" s="205" t="s">
        <v>70</v>
      </c>
      <c r="Z2944" s="205" t="s">
        <v>647</v>
      </c>
      <c r="AA2944" s="234" t="s">
        <v>71</v>
      </c>
      <c r="AB2944" s="216">
        <v>46310</v>
      </c>
      <c r="AC2944" s="205"/>
      <c r="AD2944" s="230" t="s">
        <v>72</v>
      </c>
      <c r="AE2944" s="126" t="s">
        <v>73</v>
      </c>
      <c r="AF2944" s="127" t="s">
        <v>74</v>
      </c>
      <c r="AG2944" s="128"/>
      <c r="AH2944" s="129"/>
      <c r="AI2944" s="129"/>
      <c r="AJ2944" s="126" t="s">
        <v>75</v>
      </c>
      <c r="AK2944" s="127" t="s">
        <v>76</v>
      </c>
      <c r="AL2944" s="129" t="s">
        <v>77</v>
      </c>
      <c r="AM2944" s="128" t="s">
        <v>22589</v>
      </c>
      <c r="AN2944" s="129"/>
      <c r="AO2944" s="127" t="s">
        <v>79</v>
      </c>
      <c r="AP2944" s="129"/>
      <c r="AQ2944" s="183"/>
      <c r="AR2944" s="183"/>
      <c r="AS2944" s="183"/>
    </row>
    <row r="2945" spans="1:45" customFormat="1" ht="30" hidden="1" customHeight="1">
      <c r="A2945" s="204" t="s">
        <v>49</v>
      </c>
      <c r="B2945" s="200" t="s">
        <v>14747</v>
      </c>
      <c r="C2945" s="200" t="s">
        <v>14748</v>
      </c>
      <c r="D2945" s="200" t="s">
        <v>22590</v>
      </c>
      <c r="E2945" s="200" t="s">
        <v>22591</v>
      </c>
      <c r="F2945" s="206" t="s">
        <v>22592</v>
      </c>
      <c r="G2945" s="201" t="s">
        <v>22593</v>
      </c>
      <c r="H2945" s="205" t="s">
        <v>22594</v>
      </c>
      <c r="I2945" s="204" t="s">
        <v>22595</v>
      </c>
      <c r="J2945" s="207" t="s">
        <v>22596</v>
      </c>
      <c r="K2945" s="208" t="s">
        <v>22597</v>
      </c>
      <c r="L2945" s="200" t="s">
        <v>90</v>
      </c>
      <c r="M2945" s="205" t="s">
        <v>61</v>
      </c>
      <c r="N2945" s="205" t="s">
        <v>62</v>
      </c>
      <c r="O2945" s="205" t="s">
        <v>91</v>
      </c>
      <c r="P2945" s="205" t="s">
        <v>92</v>
      </c>
      <c r="Q2945" s="205" t="s">
        <v>65</v>
      </c>
      <c r="R2945" s="205" t="s">
        <v>14748</v>
      </c>
      <c r="S2945" s="205" t="s">
        <v>22591</v>
      </c>
      <c r="T2945" s="205" t="s">
        <v>93</v>
      </c>
      <c r="U2945" s="208" t="s">
        <v>22598</v>
      </c>
      <c r="V2945" s="205">
        <v>0.95</v>
      </c>
      <c r="W2945" s="205" t="s">
        <v>68</v>
      </c>
      <c r="X2945" s="205" t="s">
        <v>69</v>
      </c>
      <c r="Y2945" s="205" t="s">
        <v>70</v>
      </c>
      <c r="Z2945" s="205" t="s">
        <v>95</v>
      </c>
      <c r="AA2945" s="234" t="s">
        <v>71</v>
      </c>
      <c r="AB2945" s="216">
        <v>46310</v>
      </c>
      <c r="AC2945" s="205"/>
      <c r="AD2945" s="230" t="s">
        <v>72</v>
      </c>
      <c r="AE2945" s="126" t="s">
        <v>73</v>
      </c>
      <c r="AF2945" s="127" t="s">
        <v>74</v>
      </c>
      <c r="AG2945" s="128"/>
      <c r="AH2945" s="129"/>
      <c r="AI2945" s="129"/>
      <c r="AJ2945" s="126" t="s">
        <v>75</v>
      </c>
      <c r="AK2945" s="127" t="s">
        <v>76</v>
      </c>
      <c r="AL2945" s="129" t="s">
        <v>77</v>
      </c>
      <c r="AM2945" s="128" t="s">
        <v>22599</v>
      </c>
      <c r="AN2945" s="129"/>
      <c r="AO2945" s="127" t="s">
        <v>79</v>
      </c>
      <c r="AP2945" s="129"/>
      <c r="AQ2945" s="183"/>
      <c r="AR2945" s="183"/>
      <c r="AS2945" s="183"/>
    </row>
    <row r="2946" spans="1:45" customFormat="1" ht="30" hidden="1" customHeight="1">
      <c r="A2946" s="204" t="s">
        <v>49</v>
      </c>
      <c r="B2946" s="200" t="s">
        <v>14747</v>
      </c>
      <c r="C2946" s="200" t="s">
        <v>14748</v>
      </c>
      <c r="D2946" s="200" t="s">
        <v>22590</v>
      </c>
      <c r="E2946" s="200" t="s">
        <v>22591</v>
      </c>
      <c r="F2946" s="206" t="s">
        <v>22600</v>
      </c>
      <c r="G2946" s="201" t="s">
        <v>22601</v>
      </c>
      <c r="H2946" s="205" t="s">
        <v>22602</v>
      </c>
      <c r="I2946" s="204" t="s">
        <v>22603</v>
      </c>
      <c r="J2946" s="207" t="s">
        <v>22604</v>
      </c>
      <c r="K2946" s="208" t="s">
        <v>22605</v>
      </c>
      <c r="L2946" s="200" t="s">
        <v>60</v>
      </c>
      <c r="M2946" s="205" t="s">
        <v>61</v>
      </c>
      <c r="N2946" s="205" t="s">
        <v>62</v>
      </c>
      <c r="O2946" s="205" t="s">
        <v>91</v>
      </c>
      <c r="P2946" s="205" t="s">
        <v>92</v>
      </c>
      <c r="Q2946" s="205" t="s">
        <v>65</v>
      </c>
      <c r="R2946" s="205" t="s">
        <v>14748</v>
      </c>
      <c r="S2946" s="205" t="s">
        <v>22591</v>
      </c>
      <c r="T2946" s="205" t="s">
        <v>66</v>
      </c>
      <c r="U2946" s="208" t="s">
        <v>22606</v>
      </c>
      <c r="V2946" s="205">
        <v>1</v>
      </c>
      <c r="W2946" s="205" t="s">
        <v>68</v>
      </c>
      <c r="X2946" s="205" t="s">
        <v>69</v>
      </c>
      <c r="Y2946" s="205" t="s">
        <v>70</v>
      </c>
      <c r="Z2946" s="205" t="s">
        <v>647</v>
      </c>
      <c r="AA2946" s="234" t="s">
        <v>71</v>
      </c>
      <c r="AB2946" s="216">
        <v>46310</v>
      </c>
      <c r="AC2946" s="205"/>
      <c r="AD2946" s="230" t="s">
        <v>72</v>
      </c>
      <c r="AE2946" s="126" t="s">
        <v>73</v>
      </c>
      <c r="AF2946" s="127" t="s">
        <v>74</v>
      </c>
      <c r="AG2946" s="128"/>
      <c r="AH2946" s="129"/>
      <c r="AI2946" s="129"/>
      <c r="AJ2946" s="126" t="s">
        <v>75</v>
      </c>
      <c r="AK2946" s="127" t="s">
        <v>76</v>
      </c>
      <c r="AL2946" s="129" t="s">
        <v>77</v>
      </c>
      <c r="AM2946" s="128" t="s">
        <v>22607</v>
      </c>
      <c r="AN2946" s="129"/>
      <c r="AO2946" s="127" t="s">
        <v>79</v>
      </c>
      <c r="AP2946" s="129"/>
      <c r="AQ2946" s="183"/>
      <c r="AR2946" s="183"/>
      <c r="AS2946" s="183"/>
    </row>
    <row r="2947" spans="1:45" customFormat="1" ht="30" hidden="1" customHeight="1">
      <c r="A2947" s="204" t="s">
        <v>49</v>
      </c>
      <c r="B2947" s="200" t="s">
        <v>14747</v>
      </c>
      <c r="C2947" s="200" t="s">
        <v>14748</v>
      </c>
      <c r="D2947" s="200" t="s">
        <v>22590</v>
      </c>
      <c r="E2947" s="200" t="s">
        <v>22591</v>
      </c>
      <c r="F2947" s="206" t="s">
        <v>22608</v>
      </c>
      <c r="G2947" s="201" t="s">
        <v>22609</v>
      </c>
      <c r="H2947" s="205" t="s">
        <v>22610</v>
      </c>
      <c r="I2947" s="204" t="s">
        <v>22611</v>
      </c>
      <c r="J2947" s="207" t="s">
        <v>22612</v>
      </c>
      <c r="K2947" s="208" t="s">
        <v>22613</v>
      </c>
      <c r="L2947" s="200" t="s">
        <v>60</v>
      </c>
      <c r="M2947" s="205" t="s">
        <v>61</v>
      </c>
      <c r="N2947" s="205" t="s">
        <v>62</v>
      </c>
      <c r="O2947" s="205" t="s">
        <v>91</v>
      </c>
      <c r="P2947" s="205" t="s">
        <v>92</v>
      </c>
      <c r="Q2947" s="205" t="s">
        <v>65</v>
      </c>
      <c r="R2947" s="205" t="s">
        <v>14748</v>
      </c>
      <c r="S2947" s="205" t="s">
        <v>22591</v>
      </c>
      <c r="T2947" s="205" t="s">
        <v>66</v>
      </c>
      <c r="U2947" s="208" t="s">
        <v>22614</v>
      </c>
      <c r="V2947" s="205">
        <v>1</v>
      </c>
      <c r="W2947" s="205" t="s">
        <v>68</v>
      </c>
      <c r="X2947" s="205" t="s">
        <v>69</v>
      </c>
      <c r="Y2947" s="205" t="s">
        <v>70</v>
      </c>
      <c r="Z2947" s="205" t="s">
        <v>14747</v>
      </c>
      <c r="AA2947" s="234" t="s">
        <v>71</v>
      </c>
      <c r="AB2947" s="216">
        <v>46310</v>
      </c>
      <c r="AC2947" s="205"/>
      <c r="AD2947" s="230" t="s">
        <v>72</v>
      </c>
      <c r="AE2947" s="126" t="s">
        <v>73</v>
      </c>
      <c r="AF2947" s="127" t="s">
        <v>74</v>
      </c>
      <c r="AG2947" s="128"/>
      <c r="AH2947" s="129"/>
      <c r="AI2947" s="129"/>
      <c r="AJ2947" s="126" t="s">
        <v>75</v>
      </c>
      <c r="AK2947" s="127" t="s">
        <v>76</v>
      </c>
      <c r="AL2947" s="129" t="s">
        <v>77</v>
      </c>
      <c r="AM2947" s="128" t="s">
        <v>22615</v>
      </c>
      <c r="AN2947" s="129"/>
      <c r="AO2947" s="127" t="s">
        <v>79</v>
      </c>
      <c r="AP2947" s="129"/>
      <c r="AQ2947" s="183"/>
      <c r="AR2947" s="183"/>
      <c r="AS2947" s="183"/>
    </row>
    <row r="2948" spans="1:45" customFormat="1" ht="30" hidden="1" customHeight="1">
      <c r="A2948" s="204" t="s">
        <v>49</v>
      </c>
      <c r="B2948" s="200" t="s">
        <v>18316</v>
      </c>
      <c r="C2948" s="200" t="s">
        <v>22616</v>
      </c>
      <c r="D2948" s="200" t="s">
        <v>22617</v>
      </c>
      <c r="E2948" s="200" t="s">
        <v>22618</v>
      </c>
      <c r="F2948" s="206" t="s">
        <v>22619</v>
      </c>
      <c r="G2948" s="201" t="s">
        <v>22620</v>
      </c>
      <c r="H2948" s="205" t="s">
        <v>22621</v>
      </c>
      <c r="I2948" s="204" t="s">
        <v>22622</v>
      </c>
      <c r="J2948" s="207" t="s">
        <v>22623</v>
      </c>
      <c r="K2948" s="208" t="s">
        <v>22624</v>
      </c>
      <c r="L2948" s="200" t="s">
        <v>90</v>
      </c>
      <c r="M2948" s="205" t="s">
        <v>61</v>
      </c>
      <c r="N2948" s="205" t="s">
        <v>62</v>
      </c>
      <c r="O2948" s="205" t="s">
        <v>91</v>
      </c>
      <c r="P2948" s="205" t="s">
        <v>92</v>
      </c>
      <c r="Q2948" s="205" t="s">
        <v>65</v>
      </c>
      <c r="R2948" s="205" t="s">
        <v>22616</v>
      </c>
      <c r="S2948" s="205" t="s">
        <v>22618</v>
      </c>
      <c r="T2948" s="205" t="s">
        <v>93</v>
      </c>
      <c r="U2948" s="208" t="s">
        <v>22625</v>
      </c>
      <c r="V2948" s="205">
        <v>0.95</v>
      </c>
      <c r="W2948" s="205" t="s">
        <v>68</v>
      </c>
      <c r="X2948" s="205" t="s">
        <v>69</v>
      </c>
      <c r="Y2948" s="205" t="s">
        <v>70</v>
      </c>
      <c r="Z2948" s="205" t="s">
        <v>95</v>
      </c>
      <c r="AA2948" s="234" t="s">
        <v>71</v>
      </c>
      <c r="AB2948" s="216">
        <v>46310</v>
      </c>
      <c r="AC2948" s="205"/>
      <c r="AD2948" s="230" t="s">
        <v>72</v>
      </c>
      <c r="AE2948" s="126" t="s">
        <v>73</v>
      </c>
      <c r="AF2948" s="127" t="s">
        <v>74</v>
      </c>
      <c r="AG2948" s="128"/>
      <c r="AH2948" s="129"/>
      <c r="AI2948" s="129"/>
      <c r="AJ2948" s="126" t="s">
        <v>75</v>
      </c>
      <c r="AK2948" s="127" t="s">
        <v>76</v>
      </c>
      <c r="AL2948" s="129" t="s">
        <v>77</v>
      </c>
      <c r="AM2948" s="128" t="s">
        <v>22626</v>
      </c>
      <c r="AN2948" s="129"/>
      <c r="AO2948" s="127" t="s">
        <v>79</v>
      </c>
      <c r="AP2948" s="129"/>
      <c r="AQ2948" s="183"/>
      <c r="AR2948" s="183"/>
      <c r="AS2948" s="183"/>
    </row>
    <row r="2949" spans="1:45" customFormat="1" ht="30" hidden="1" customHeight="1">
      <c r="A2949" s="204" t="s">
        <v>49</v>
      </c>
      <c r="B2949" s="200" t="s">
        <v>18316</v>
      </c>
      <c r="C2949" s="200" t="s">
        <v>22616</v>
      </c>
      <c r="D2949" s="200" t="s">
        <v>22617</v>
      </c>
      <c r="E2949" s="200" t="s">
        <v>22618</v>
      </c>
      <c r="F2949" s="206" t="s">
        <v>22627</v>
      </c>
      <c r="G2949" s="201" t="s">
        <v>22628</v>
      </c>
      <c r="H2949" s="205" t="s">
        <v>22629</v>
      </c>
      <c r="I2949" s="204" t="s">
        <v>22630</v>
      </c>
      <c r="J2949" s="207" t="s">
        <v>22631</v>
      </c>
      <c r="K2949" s="208" t="s">
        <v>22632</v>
      </c>
      <c r="L2949" s="200" t="s">
        <v>60</v>
      </c>
      <c r="M2949" s="205" t="s">
        <v>61</v>
      </c>
      <c r="N2949" s="205" t="s">
        <v>62</v>
      </c>
      <c r="O2949" s="205" t="s">
        <v>91</v>
      </c>
      <c r="P2949" s="205" t="s">
        <v>92</v>
      </c>
      <c r="Q2949" s="205" t="s">
        <v>65</v>
      </c>
      <c r="R2949" s="205" t="s">
        <v>22616</v>
      </c>
      <c r="S2949" s="205" t="s">
        <v>22618</v>
      </c>
      <c r="T2949" s="205" t="s">
        <v>66</v>
      </c>
      <c r="U2949" s="208" t="s">
        <v>22633</v>
      </c>
      <c r="V2949" s="205">
        <v>1</v>
      </c>
      <c r="W2949" s="205" t="s">
        <v>68</v>
      </c>
      <c r="X2949" s="205" t="s">
        <v>69</v>
      </c>
      <c r="Y2949" s="205" t="s">
        <v>70</v>
      </c>
      <c r="Z2949" s="205" t="s">
        <v>647</v>
      </c>
      <c r="AA2949" s="234" t="s">
        <v>71</v>
      </c>
      <c r="AB2949" s="216">
        <v>46310</v>
      </c>
      <c r="AC2949" s="205"/>
      <c r="AD2949" s="230" t="s">
        <v>72</v>
      </c>
      <c r="AE2949" s="126" t="s">
        <v>73</v>
      </c>
      <c r="AF2949" s="127" t="s">
        <v>74</v>
      </c>
      <c r="AG2949" s="128"/>
      <c r="AH2949" s="129"/>
      <c r="AI2949" s="129"/>
      <c r="AJ2949" s="126" t="s">
        <v>75</v>
      </c>
      <c r="AK2949" s="127" t="s">
        <v>76</v>
      </c>
      <c r="AL2949" s="129" t="s">
        <v>77</v>
      </c>
      <c r="AM2949" s="128" t="s">
        <v>22634</v>
      </c>
      <c r="AN2949" s="129"/>
      <c r="AO2949" s="127" t="s">
        <v>79</v>
      </c>
      <c r="AP2949" s="129"/>
      <c r="AQ2949" s="183"/>
      <c r="AR2949" s="183"/>
      <c r="AS2949" s="183"/>
    </row>
    <row r="2950" spans="1:45" customFormat="1" ht="30" hidden="1" customHeight="1">
      <c r="A2950" s="204" t="s">
        <v>49</v>
      </c>
      <c r="B2950" s="200" t="s">
        <v>18316</v>
      </c>
      <c r="C2950" s="200" t="s">
        <v>22616</v>
      </c>
      <c r="D2950" s="200" t="s">
        <v>22617</v>
      </c>
      <c r="E2950" s="200" t="s">
        <v>22618</v>
      </c>
      <c r="F2950" s="206" t="s">
        <v>22635</v>
      </c>
      <c r="G2950" s="201" t="s">
        <v>22636</v>
      </c>
      <c r="H2950" s="205" t="s">
        <v>22637</v>
      </c>
      <c r="I2950" s="204" t="s">
        <v>22638</v>
      </c>
      <c r="J2950" s="207" t="s">
        <v>22639</v>
      </c>
      <c r="K2950" s="208" t="s">
        <v>22640</v>
      </c>
      <c r="L2950" s="200" t="s">
        <v>60</v>
      </c>
      <c r="M2950" s="205" t="s">
        <v>61</v>
      </c>
      <c r="N2950" s="205" t="s">
        <v>62</v>
      </c>
      <c r="O2950" s="205" t="s">
        <v>91</v>
      </c>
      <c r="P2950" s="205" t="s">
        <v>92</v>
      </c>
      <c r="Q2950" s="205" t="s">
        <v>65</v>
      </c>
      <c r="R2950" s="205" t="s">
        <v>22616</v>
      </c>
      <c r="S2950" s="205" t="s">
        <v>22618</v>
      </c>
      <c r="T2950" s="205" t="s">
        <v>66</v>
      </c>
      <c r="U2950" s="208" t="s">
        <v>22641</v>
      </c>
      <c r="V2950" s="205">
        <v>1</v>
      </c>
      <c r="W2950" s="205" t="s">
        <v>68</v>
      </c>
      <c r="X2950" s="205" t="s">
        <v>69</v>
      </c>
      <c r="Y2950" s="205" t="s">
        <v>70</v>
      </c>
      <c r="Z2950" s="205" t="s">
        <v>18316</v>
      </c>
      <c r="AA2950" s="234" t="s">
        <v>71</v>
      </c>
      <c r="AB2950" s="216">
        <v>46310</v>
      </c>
      <c r="AC2950" s="205"/>
      <c r="AD2950" s="230" t="s">
        <v>72</v>
      </c>
      <c r="AE2950" s="126" t="s">
        <v>73</v>
      </c>
      <c r="AF2950" s="127" t="s">
        <v>74</v>
      </c>
      <c r="AG2950" s="128"/>
      <c r="AH2950" s="129"/>
      <c r="AI2950" s="129"/>
      <c r="AJ2950" s="126" t="s">
        <v>75</v>
      </c>
      <c r="AK2950" s="127" t="s">
        <v>76</v>
      </c>
      <c r="AL2950" s="129" t="s">
        <v>77</v>
      </c>
      <c r="AM2950" s="128" t="s">
        <v>22642</v>
      </c>
      <c r="AN2950" s="129"/>
      <c r="AO2950" s="127" t="s">
        <v>79</v>
      </c>
      <c r="AP2950" s="129"/>
      <c r="AQ2950" s="183"/>
      <c r="AR2950" s="183"/>
      <c r="AS2950" s="183"/>
    </row>
    <row r="2951" spans="1:45" customFormat="1" ht="30" hidden="1" customHeight="1">
      <c r="A2951" s="204" t="s">
        <v>49</v>
      </c>
      <c r="B2951" s="200" t="s">
        <v>14660</v>
      </c>
      <c r="C2951" s="200" t="s">
        <v>14661</v>
      </c>
      <c r="D2951" s="200" t="s">
        <v>17049</v>
      </c>
      <c r="E2951" s="200" t="s">
        <v>22643</v>
      </c>
      <c r="F2951" s="206" t="s">
        <v>22644</v>
      </c>
      <c r="G2951" s="201" t="s">
        <v>22645</v>
      </c>
      <c r="H2951" s="205" t="s">
        <v>22646</v>
      </c>
      <c r="I2951" s="204" t="s">
        <v>22647</v>
      </c>
      <c r="J2951" s="207" t="s">
        <v>22648</v>
      </c>
      <c r="K2951" s="208" t="s">
        <v>22649</v>
      </c>
      <c r="L2951" s="200" t="s">
        <v>90</v>
      </c>
      <c r="M2951" s="205" t="s">
        <v>61</v>
      </c>
      <c r="N2951" s="205" t="s">
        <v>62</v>
      </c>
      <c r="O2951" s="205" t="s">
        <v>91</v>
      </c>
      <c r="P2951" s="205" t="s">
        <v>92</v>
      </c>
      <c r="Q2951" s="205" t="s">
        <v>65</v>
      </c>
      <c r="R2951" s="205" t="s">
        <v>14661</v>
      </c>
      <c r="S2951" s="205" t="s">
        <v>22643</v>
      </c>
      <c r="T2951" s="205" t="s">
        <v>93</v>
      </c>
      <c r="U2951" s="208" t="s">
        <v>22650</v>
      </c>
      <c r="V2951" s="205">
        <v>0.95</v>
      </c>
      <c r="W2951" s="205" t="s">
        <v>68</v>
      </c>
      <c r="X2951" s="205" t="s">
        <v>69</v>
      </c>
      <c r="Y2951" s="205" t="s">
        <v>70</v>
      </c>
      <c r="Z2951" s="205" t="s">
        <v>95</v>
      </c>
      <c r="AA2951" s="234" t="s">
        <v>71</v>
      </c>
      <c r="AB2951" s="216">
        <v>46310</v>
      </c>
      <c r="AC2951" s="205"/>
      <c r="AD2951" s="230" t="s">
        <v>72</v>
      </c>
      <c r="AE2951" s="126" t="s">
        <v>73</v>
      </c>
      <c r="AF2951" s="127" t="s">
        <v>74</v>
      </c>
      <c r="AG2951" s="128"/>
      <c r="AH2951" s="129"/>
      <c r="AI2951" s="129"/>
      <c r="AJ2951" s="126" t="s">
        <v>75</v>
      </c>
      <c r="AK2951" s="127" t="s">
        <v>76</v>
      </c>
      <c r="AL2951" s="129" t="s">
        <v>77</v>
      </c>
      <c r="AM2951" s="128" t="s">
        <v>22651</v>
      </c>
      <c r="AN2951" s="129"/>
      <c r="AO2951" s="127" t="s">
        <v>79</v>
      </c>
      <c r="AP2951" s="129"/>
      <c r="AQ2951" s="183"/>
      <c r="AR2951" s="183"/>
      <c r="AS2951" s="183"/>
    </row>
    <row r="2952" spans="1:45" customFormat="1" ht="30" hidden="1" customHeight="1">
      <c r="A2952" s="204" t="s">
        <v>49</v>
      </c>
      <c r="B2952" s="200" t="s">
        <v>14660</v>
      </c>
      <c r="C2952" s="200" t="s">
        <v>14661</v>
      </c>
      <c r="D2952" s="200" t="s">
        <v>17049</v>
      </c>
      <c r="E2952" s="200" t="s">
        <v>22643</v>
      </c>
      <c r="F2952" s="206" t="s">
        <v>22652</v>
      </c>
      <c r="G2952" s="201" t="s">
        <v>22653</v>
      </c>
      <c r="H2952" s="205" t="s">
        <v>22654</v>
      </c>
      <c r="I2952" s="204" t="s">
        <v>22655</v>
      </c>
      <c r="J2952" s="207" t="s">
        <v>22656</v>
      </c>
      <c r="K2952" s="208" t="s">
        <v>22657</v>
      </c>
      <c r="L2952" s="200" t="s">
        <v>60</v>
      </c>
      <c r="M2952" s="205" t="s">
        <v>61</v>
      </c>
      <c r="N2952" s="205" t="s">
        <v>62</v>
      </c>
      <c r="O2952" s="205" t="s">
        <v>91</v>
      </c>
      <c r="P2952" s="205" t="s">
        <v>92</v>
      </c>
      <c r="Q2952" s="205" t="s">
        <v>65</v>
      </c>
      <c r="R2952" s="205" t="s">
        <v>14661</v>
      </c>
      <c r="S2952" s="205" t="s">
        <v>22643</v>
      </c>
      <c r="T2952" s="205" t="s">
        <v>66</v>
      </c>
      <c r="U2952" s="208" t="s">
        <v>17064</v>
      </c>
      <c r="V2952" s="205">
        <v>1</v>
      </c>
      <c r="W2952" s="205" t="s">
        <v>68</v>
      </c>
      <c r="X2952" s="205" t="s">
        <v>69</v>
      </c>
      <c r="Y2952" s="205" t="s">
        <v>70</v>
      </c>
      <c r="Z2952" s="205" t="s">
        <v>647</v>
      </c>
      <c r="AA2952" s="234" t="s">
        <v>71</v>
      </c>
      <c r="AB2952" s="216">
        <v>46310</v>
      </c>
      <c r="AC2952" s="205"/>
      <c r="AD2952" s="230" t="s">
        <v>72</v>
      </c>
      <c r="AE2952" s="126" t="s">
        <v>73</v>
      </c>
      <c r="AF2952" s="127" t="s">
        <v>74</v>
      </c>
      <c r="AG2952" s="128"/>
      <c r="AH2952" s="129"/>
      <c r="AI2952" s="129"/>
      <c r="AJ2952" s="126" t="s">
        <v>75</v>
      </c>
      <c r="AK2952" s="127" t="s">
        <v>76</v>
      </c>
      <c r="AL2952" s="129" t="s">
        <v>77</v>
      </c>
      <c r="AM2952" s="128" t="s">
        <v>22658</v>
      </c>
      <c r="AN2952" s="129"/>
      <c r="AO2952" s="127" t="s">
        <v>79</v>
      </c>
      <c r="AP2952" s="129"/>
      <c r="AQ2952" s="183"/>
      <c r="AR2952" s="183"/>
      <c r="AS2952" s="183"/>
    </row>
    <row r="2953" spans="1:45" customFormat="1" ht="30" hidden="1" customHeight="1">
      <c r="A2953" s="204" t="s">
        <v>49</v>
      </c>
      <c r="B2953" s="200" t="s">
        <v>14660</v>
      </c>
      <c r="C2953" s="200" t="s">
        <v>14661</v>
      </c>
      <c r="D2953" s="200" t="s">
        <v>17049</v>
      </c>
      <c r="E2953" s="200" t="s">
        <v>22643</v>
      </c>
      <c r="F2953" s="206" t="s">
        <v>22659</v>
      </c>
      <c r="G2953" s="201" t="s">
        <v>22660</v>
      </c>
      <c r="H2953" s="205" t="s">
        <v>22661</v>
      </c>
      <c r="I2953" s="204" t="s">
        <v>22662</v>
      </c>
      <c r="J2953" s="207" t="s">
        <v>22663</v>
      </c>
      <c r="K2953" s="208" t="s">
        <v>22664</v>
      </c>
      <c r="L2953" s="200" t="s">
        <v>60</v>
      </c>
      <c r="M2953" s="205" t="s">
        <v>61</v>
      </c>
      <c r="N2953" s="205" t="s">
        <v>62</v>
      </c>
      <c r="O2953" s="205" t="s">
        <v>91</v>
      </c>
      <c r="P2953" s="205" t="s">
        <v>92</v>
      </c>
      <c r="Q2953" s="205" t="s">
        <v>65</v>
      </c>
      <c r="R2953" s="205" t="s">
        <v>14661</v>
      </c>
      <c r="S2953" s="205" t="s">
        <v>22643</v>
      </c>
      <c r="T2953" s="205" t="s">
        <v>66</v>
      </c>
      <c r="U2953" s="208" t="s">
        <v>22665</v>
      </c>
      <c r="V2953" s="205">
        <v>1</v>
      </c>
      <c r="W2953" s="205" t="s">
        <v>68</v>
      </c>
      <c r="X2953" s="205" t="s">
        <v>69</v>
      </c>
      <c r="Y2953" s="205" t="s">
        <v>70</v>
      </c>
      <c r="Z2953" s="205" t="s">
        <v>14660</v>
      </c>
      <c r="AA2953" s="234" t="s">
        <v>71</v>
      </c>
      <c r="AB2953" s="216">
        <v>46310</v>
      </c>
      <c r="AC2953" s="205"/>
      <c r="AD2953" s="230" t="s">
        <v>72</v>
      </c>
      <c r="AE2953" s="126" t="s">
        <v>73</v>
      </c>
      <c r="AF2953" s="127" t="s">
        <v>74</v>
      </c>
      <c r="AG2953" s="128"/>
      <c r="AH2953" s="129"/>
      <c r="AI2953" s="129"/>
      <c r="AJ2953" s="126" t="s">
        <v>75</v>
      </c>
      <c r="AK2953" s="127" t="s">
        <v>76</v>
      </c>
      <c r="AL2953" s="129" t="s">
        <v>77</v>
      </c>
      <c r="AM2953" s="128" t="s">
        <v>22666</v>
      </c>
      <c r="AN2953" s="129"/>
      <c r="AO2953" s="127" t="s">
        <v>79</v>
      </c>
      <c r="AP2953" s="129"/>
      <c r="AQ2953" s="183"/>
      <c r="AR2953" s="183"/>
      <c r="AS2953" s="183"/>
    </row>
    <row r="2954" spans="1:45" customFormat="1" ht="30" hidden="1" customHeight="1">
      <c r="A2954" s="204" t="s">
        <v>49</v>
      </c>
      <c r="B2954" s="200" t="s">
        <v>14660</v>
      </c>
      <c r="C2954" s="200" t="s">
        <v>14661</v>
      </c>
      <c r="D2954" s="200" t="s">
        <v>17049</v>
      </c>
      <c r="E2954" s="200" t="s">
        <v>22643</v>
      </c>
      <c r="F2954" s="206" t="s">
        <v>22667</v>
      </c>
      <c r="G2954" s="201" t="s">
        <v>22668</v>
      </c>
      <c r="H2954" s="205" t="s">
        <v>22669</v>
      </c>
      <c r="I2954" s="204" t="s">
        <v>22670</v>
      </c>
      <c r="J2954" s="207" t="s">
        <v>22671</v>
      </c>
      <c r="K2954" s="208" t="s">
        <v>22672</v>
      </c>
      <c r="L2954" s="200" t="s">
        <v>60</v>
      </c>
      <c r="M2954" s="205" t="s">
        <v>61</v>
      </c>
      <c r="N2954" s="205" t="s">
        <v>62</v>
      </c>
      <c r="O2954" s="205" t="s">
        <v>91</v>
      </c>
      <c r="P2954" s="205" t="s">
        <v>92</v>
      </c>
      <c r="Q2954" s="205" t="s">
        <v>65</v>
      </c>
      <c r="R2954" s="205" t="s">
        <v>14661</v>
      </c>
      <c r="S2954" s="205" t="s">
        <v>22643</v>
      </c>
      <c r="T2954" s="205" t="s">
        <v>66</v>
      </c>
      <c r="U2954" s="208" t="s">
        <v>22673</v>
      </c>
      <c r="V2954" s="205">
        <v>1</v>
      </c>
      <c r="W2954" s="205" t="s">
        <v>68</v>
      </c>
      <c r="X2954" s="205" t="s">
        <v>69</v>
      </c>
      <c r="Y2954" s="205" t="s">
        <v>70</v>
      </c>
      <c r="Z2954" s="205" t="s">
        <v>14660</v>
      </c>
      <c r="AA2954" s="234" t="s">
        <v>71</v>
      </c>
      <c r="AB2954" s="216">
        <v>46310</v>
      </c>
      <c r="AC2954" s="205"/>
      <c r="AD2954" s="230" t="s">
        <v>72</v>
      </c>
      <c r="AE2954" s="126" t="s">
        <v>73</v>
      </c>
      <c r="AF2954" s="127" t="s">
        <v>74</v>
      </c>
      <c r="AG2954" s="128"/>
      <c r="AH2954" s="129"/>
      <c r="AI2954" s="129"/>
      <c r="AJ2954" s="126" t="s">
        <v>75</v>
      </c>
      <c r="AK2954" s="127" t="s">
        <v>346</v>
      </c>
      <c r="AL2954" s="129" t="s">
        <v>77</v>
      </c>
      <c r="AM2954" s="128" t="s">
        <v>14707</v>
      </c>
      <c r="AN2954" s="129"/>
      <c r="AO2954" s="127" t="s">
        <v>79</v>
      </c>
      <c r="AP2954" s="129"/>
      <c r="AQ2954" s="183"/>
      <c r="AR2954" s="183"/>
      <c r="AS2954" s="183"/>
    </row>
    <row r="2955" spans="1:45" customFormat="1" ht="30" hidden="1" customHeight="1">
      <c r="A2955" s="204" t="s">
        <v>49</v>
      </c>
      <c r="B2955" s="200" t="s">
        <v>14660</v>
      </c>
      <c r="C2955" s="200" t="s">
        <v>14661</v>
      </c>
      <c r="D2955" s="200" t="s">
        <v>22674</v>
      </c>
      <c r="E2955" s="200" t="s">
        <v>22675</v>
      </c>
      <c r="F2955" s="206" t="s">
        <v>22676</v>
      </c>
      <c r="G2955" s="201" t="s">
        <v>22677</v>
      </c>
      <c r="H2955" s="205" t="s">
        <v>22678</v>
      </c>
      <c r="I2955" s="204" t="s">
        <v>22679</v>
      </c>
      <c r="J2955" s="207" t="s">
        <v>22680</v>
      </c>
      <c r="K2955" s="208" t="s">
        <v>22681</v>
      </c>
      <c r="L2955" s="200" t="s">
        <v>90</v>
      </c>
      <c r="M2955" s="205" t="s">
        <v>61</v>
      </c>
      <c r="N2955" s="205" t="s">
        <v>62</v>
      </c>
      <c r="O2955" s="205" t="s">
        <v>91</v>
      </c>
      <c r="P2955" s="205" t="s">
        <v>92</v>
      </c>
      <c r="Q2955" s="205" t="s">
        <v>65</v>
      </c>
      <c r="R2955" s="205" t="s">
        <v>14661</v>
      </c>
      <c r="S2955" s="205" t="s">
        <v>22675</v>
      </c>
      <c r="T2955" s="205" t="s">
        <v>93</v>
      </c>
      <c r="U2955" s="208" t="s">
        <v>22682</v>
      </c>
      <c r="V2955" s="205">
        <v>0.95</v>
      </c>
      <c r="W2955" s="205" t="s">
        <v>68</v>
      </c>
      <c r="X2955" s="205" t="s">
        <v>69</v>
      </c>
      <c r="Y2955" s="205" t="s">
        <v>70</v>
      </c>
      <c r="Z2955" s="205" t="s">
        <v>95</v>
      </c>
      <c r="AA2955" s="234" t="s">
        <v>71</v>
      </c>
      <c r="AB2955" s="216">
        <v>46310</v>
      </c>
      <c r="AC2955" s="205"/>
      <c r="AD2955" s="230" t="s">
        <v>72</v>
      </c>
      <c r="AE2955" s="126" t="s">
        <v>73</v>
      </c>
      <c r="AF2955" s="127" t="s">
        <v>74</v>
      </c>
      <c r="AG2955" s="128"/>
      <c r="AH2955" s="129"/>
      <c r="AI2955" s="129"/>
      <c r="AJ2955" s="126" t="s">
        <v>75</v>
      </c>
      <c r="AK2955" s="127" t="s">
        <v>76</v>
      </c>
      <c r="AL2955" s="129" t="s">
        <v>77</v>
      </c>
      <c r="AM2955" s="128" t="s">
        <v>22683</v>
      </c>
      <c r="AN2955" s="129"/>
      <c r="AO2955" s="127" t="s">
        <v>79</v>
      </c>
      <c r="AP2955" s="129"/>
      <c r="AQ2955" s="183"/>
      <c r="AR2955" s="183"/>
      <c r="AS2955" s="183"/>
    </row>
    <row r="2956" spans="1:45" customFormat="1" ht="30" hidden="1" customHeight="1">
      <c r="A2956" s="204" t="s">
        <v>49</v>
      </c>
      <c r="B2956" s="200" t="s">
        <v>14660</v>
      </c>
      <c r="C2956" s="200" t="s">
        <v>14661</v>
      </c>
      <c r="D2956" s="200" t="s">
        <v>22674</v>
      </c>
      <c r="E2956" s="200" t="s">
        <v>22675</v>
      </c>
      <c r="F2956" s="206" t="s">
        <v>22684</v>
      </c>
      <c r="G2956" s="201" t="s">
        <v>22685</v>
      </c>
      <c r="H2956" s="205" t="s">
        <v>22686</v>
      </c>
      <c r="I2956" s="204" t="s">
        <v>22687</v>
      </c>
      <c r="J2956" s="207" t="s">
        <v>22688</v>
      </c>
      <c r="K2956" s="208" t="s">
        <v>22689</v>
      </c>
      <c r="L2956" s="200" t="s">
        <v>60</v>
      </c>
      <c r="M2956" s="205" t="s">
        <v>61</v>
      </c>
      <c r="N2956" s="205" t="s">
        <v>62</v>
      </c>
      <c r="O2956" s="205" t="s">
        <v>91</v>
      </c>
      <c r="P2956" s="205" t="s">
        <v>92</v>
      </c>
      <c r="Q2956" s="205" t="s">
        <v>65</v>
      </c>
      <c r="R2956" s="205" t="s">
        <v>14661</v>
      </c>
      <c r="S2956" s="205" t="s">
        <v>22675</v>
      </c>
      <c r="T2956" s="205" t="s">
        <v>66</v>
      </c>
      <c r="U2956" s="208" t="s">
        <v>22690</v>
      </c>
      <c r="V2956" s="205">
        <v>1</v>
      </c>
      <c r="W2956" s="205" t="s">
        <v>68</v>
      </c>
      <c r="X2956" s="205" t="s">
        <v>69</v>
      </c>
      <c r="Y2956" s="205" t="s">
        <v>70</v>
      </c>
      <c r="Z2956" s="205" t="s">
        <v>647</v>
      </c>
      <c r="AA2956" s="234" t="s">
        <v>71</v>
      </c>
      <c r="AB2956" s="216">
        <v>46310</v>
      </c>
      <c r="AC2956" s="205"/>
      <c r="AD2956" s="230" t="s">
        <v>72</v>
      </c>
      <c r="AE2956" s="126" t="s">
        <v>73</v>
      </c>
      <c r="AF2956" s="127" t="s">
        <v>74</v>
      </c>
      <c r="AG2956" s="128"/>
      <c r="AH2956" s="129"/>
      <c r="AI2956" s="129"/>
      <c r="AJ2956" s="126" t="s">
        <v>75</v>
      </c>
      <c r="AK2956" s="127" t="s">
        <v>76</v>
      </c>
      <c r="AL2956" s="129" t="s">
        <v>77</v>
      </c>
      <c r="AM2956" s="128" t="s">
        <v>22691</v>
      </c>
      <c r="AN2956" s="129"/>
      <c r="AO2956" s="127" t="s">
        <v>79</v>
      </c>
      <c r="AP2956" s="129"/>
      <c r="AQ2956" s="183"/>
      <c r="AR2956" s="183"/>
      <c r="AS2956" s="183"/>
    </row>
    <row r="2957" spans="1:45" customFormat="1" ht="30" hidden="1" customHeight="1">
      <c r="A2957" s="204" t="s">
        <v>49</v>
      </c>
      <c r="B2957" s="200" t="s">
        <v>14660</v>
      </c>
      <c r="C2957" s="200" t="s">
        <v>14661</v>
      </c>
      <c r="D2957" s="200" t="s">
        <v>22674</v>
      </c>
      <c r="E2957" s="200" t="s">
        <v>22675</v>
      </c>
      <c r="F2957" s="206" t="s">
        <v>22692</v>
      </c>
      <c r="G2957" s="201" t="s">
        <v>22693</v>
      </c>
      <c r="H2957" s="205" t="s">
        <v>22694</v>
      </c>
      <c r="I2957" s="204" t="s">
        <v>22695</v>
      </c>
      <c r="J2957" s="207" t="s">
        <v>22696</v>
      </c>
      <c r="K2957" s="208" t="s">
        <v>22697</v>
      </c>
      <c r="L2957" s="200" t="s">
        <v>60</v>
      </c>
      <c r="M2957" s="205" t="s">
        <v>61</v>
      </c>
      <c r="N2957" s="205" t="s">
        <v>62</v>
      </c>
      <c r="O2957" s="205" t="s">
        <v>91</v>
      </c>
      <c r="P2957" s="205" t="s">
        <v>92</v>
      </c>
      <c r="Q2957" s="205" t="s">
        <v>65</v>
      </c>
      <c r="R2957" s="205" t="s">
        <v>14661</v>
      </c>
      <c r="S2957" s="205" t="s">
        <v>22675</v>
      </c>
      <c r="T2957" s="205" t="s">
        <v>66</v>
      </c>
      <c r="U2957" s="208" t="s">
        <v>22698</v>
      </c>
      <c r="V2957" s="205">
        <v>1</v>
      </c>
      <c r="W2957" s="205" t="s">
        <v>68</v>
      </c>
      <c r="X2957" s="205" t="s">
        <v>69</v>
      </c>
      <c r="Y2957" s="205" t="s">
        <v>70</v>
      </c>
      <c r="Z2957" s="205" t="s">
        <v>14660</v>
      </c>
      <c r="AA2957" s="234" t="s">
        <v>71</v>
      </c>
      <c r="AB2957" s="216">
        <v>46310</v>
      </c>
      <c r="AC2957" s="205"/>
      <c r="AD2957" s="230" t="s">
        <v>72</v>
      </c>
      <c r="AE2957" s="126" t="s">
        <v>73</v>
      </c>
      <c r="AF2957" s="127" t="s">
        <v>74</v>
      </c>
      <c r="AG2957" s="128"/>
      <c r="AH2957" s="129"/>
      <c r="AI2957" s="129"/>
      <c r="AJ2957" s="126" t="s">
        <v>75</v>
      </c>
      <c r="AK2957" s="127" t="s">
        <v>76</v>
      </c>
      <c r="AL2957" s="129" t="s">
        <v>77</v>
      </c>
      <c r="AM2957" s="128" t="s">
        <v>22699</v>
      </c>
      <c r="AN2957" s="129"/>
      <c r="AO2957" s="127" t="s">
        <v>79</v>
      </c>
      <c r="AP2957" s="129"/>
      <c r="AQ2957" s="183"/>
      <c r="AR2957" s="183"/>
      <c r="AS2957" s="183"/>
    </row>
    <row r="2958" spans="1:45" customFormat="1" ht="30" hidden="1" customHeight="1">
      <c r="A2958" s="204" t="s">
        <v>49</v>
      </c>
      <c r="B2958" s="200" t="s">
        <v>14660</v>
      </c>
      <c r="C2958" s="200" t="s">
        <v>14661</v>
      </c>
      <c r="D2958" s="200" t="s">
        <v>22674</v>
      </c>
      <c r="E2958" s="200" t="s">
        <v>22675</v>
      </c>
      <c r="F2958" s="206" t="s">
        <v>22700</v>
      </c>
      <c r="G2958" s="201" t="s">
        <v>22701</v>
      </c>
      <c r="H2958" s="205" t="s">
        <v>22702</v>
      </c>
      <c r="I2958" s="204" t="s">
        <v>22703</v>
      </c>
      <c r="J2958" s="207" t="s">
        <v>22704</v>
      </c>
      <c r="K2958" s="208" t="s">
        <v>22705</v>
      </c>
      <c r="L2958" s="200" t="s">
        <v>60</v>
      </c>
      <c r="M2958" s="205" t="s">
        <v>61</v>
      </c>
      <c r="N2958" s="205" t="s">
        <v>62</v>
      </c>
      <c r="O2958" s="205" t="s">
        <v>91</v>
      </c>
      <c r="P2958" s="205" t="s">
        <v>92</v>
      </c>
      <c r="Q2958" s="205" t="s">
        <v>65</v>
      </c>
      <c r="R2958" s="205" t="s">
        <v>14661</v>
      </c>
      <c r="S2958" s="205" t="s">
        <v>22675</v>
      </c>
      <c r="T2958" s="205" t="s">
        <v>66</v>
      </c>
      <c r="U2958" s="208" t="s">
        <v>22706</v>
      </c>
      <c r="V2958" s="205">
        <v>1</v>
      </c>
      <c r="W2958" s="205" t="s">
        <v>68</v>
      </c>
      <c r="X2958" s="205" t="s">
        <v>69</v>
      </c>
      <c r="Y2958" s="205" t="s">
        <v>70</v>
      </c>
      <c r="Z2958" s="205" t="s">
        <v>14660</v>
      </c>
      <c r="AA2958" s="234" t="s">
        <v>71</v>
      </c>
      <c r="AB2958" s="216">
        <v>46310</v>
      </c>
      <c r="AC2958" s="205"/>
      <c r="AD2958" s="230" t="s">
        <v>72</v>
      </c>
      <c r="AE2958" s="126" t="s">
        <v>73</v>
      </c>
      <c r="AF2958" s="127" t="s">
        <v>74</v>
      </c>
      <c r="AG2958" s="128"/>
      <c r="AH2958" s="129"/>
      <c r="AI2958" s="129"/>
      <c r="AJ2958" s="126" t="s">
        <v>75</v>
      </c>
      <c r="AK2958" s="127" t="s">
        <v>76</v>
      </c>
      <c r="AL2958" s="129" t="s">
        <v>77</v>
      </c>
      <c r="AM2958" s="128" t="s">
        <v>22707</v>
      </c>
      <c r="AN2958" s="129"/>
      <c r="AO2958" s="127" t="s">
        <v>79</v>
      </c>
      <c r="AP2958" s="129"/>
      <c r="AQ2958" s="183"/>
      <c r="AR2958" s="183"/>
      <c r="AS2958" s="183"/>
    </row>
    <row r="2959" spans="1:45" customFormat="1" ht="30" hidden="1" customHeight="1">
      <c r="A2959" s="204" t="s">
        <v>49</v>
      </c>
      <c r="B2959" s="200" t="s">
        <v>14660</v>
      </c>
      <c r="C2959" s="200" t="s">
        <v>14661</v>
      </c>
      <c r="D2959" s="200" t="s">
        <v>17015</v>
      </c>
      <c r="E2959" s="200" t="s">
        <v>22708</v>
      </c>
      <c r="F2959" s="206" t="s">
        <v>22709</v>
      </c>
      <c r="G2959" s="201" t="s">
        <v>22710</v>
      </c>
      <c r="H2959" s="205" t="s">
        <v>22711</v>
      </c>
      <c r="I2959" s="204" t="s">
        <v>22712</v>
      </c>
      <c r="J2959" s="207" t="s">
        <v>22713</v>
      </c>
      <c r="K2959" s="208" t="s">
        <v>22714</v>
      </c>
      <c r="L2959" s="200" t="s">
        <v>90</v>
      </c>
      <c r="M2959" s="205" t="s">
        <v>61</v>
      </c>
      <c r="N2959" s="205" t="s">
        <v>62</v>
      </c>
      <c r="O2959" s="205" t="s">
        <v>91</v>
      </c>
      <c r="P2959" s="205" t="s">
        <v>92</v>
      </c>
      <c r="Q2959" s="205" t="s">
        <v>65</v>
      </c>
      <c r="R2959" s="205" t="s">
        <v>14661</v>
      </c>
      <c r="S2959" s="205" t="s">
        <v>22708</v>
      </c>
      <c r="T2959" s="205" t="s">
        <v>93</v>
      </c>
      <c r="U2959" s="208" t="s">
        <v>22715</v>
      </c>
      <c r="V2959" s="205">
        <v>0.95</v>
      </c>
      <c r="W2959" s="205" t="s">
        <v>68</v>
      </c>
      <c r="X2959" s="205" t="s">
        <v>69</v>
      </c>
      <c r="Y2959" s="205" t="s">
        <v>70</v>
      </c>
      <c r="Z2959" s="205" t="s">
        <v>95</v>
      </c>
      <c r="AA2959" s="234" t="s">
        <v>71</v>
      </c>
      <c r="AB2959" s="216">
        <v>46310</v>
      </c>
      <c r="AC2959" s="205"/>
      <c r="AD2959" s="230" t="s">
        <v>72</v>
      </c>
      <c r="AE2959" s="126" t="s">
        <v>73</v>
      </c>
      <c r="AF2959" s="127" t="s">
        <v>74</v>
      </c>
      <c r="AG2959" s="128"/>
      <c r="AH2959" s="129"/>
      <c r="AI2959" s="129"/>
      <c r="AJ2959" s="126" t="s">
        <v>75</v>
      </c>
      <c r="AK2959" s="127" t="s">
        <v>76</v>
      </c>
      <c r="AL2959" s="129" t="s">
        <v>77</v>
      </c>
      <c r="AM2959" s="128" t="s">
        <v>22716</v>
      </c>
      <c r="AN2959" s="129"/>
      <c r="AO2959" s="127" t="s">
        <v>79</v>
      </c>
      <c r="AP2959" s="129"/>
      <c r="AQ2959" s="183"/>
      <c r="AR2959" s="183"/>
      <c r="AS2959" s="183"/>
    </row>
    <row r="2960" spans="1:45" customFormat="1" ht="30" hidden="1" customHeight="1">
      <c r="A2960" s="204" t="s">
        <v>49</v>
      </c>
      <c r="B2960" s="200" t="s">
        <v>14660</v>
      </c>
      <c r="C2960" s="200" t="s">
        <v>14661</v>
      </c>
      <c r="D2960" s="200" t="s">
        <v>17015</v>
      </c>
      <c r="E2960" s="200" t="s">
        <v>22708</v>
      </c>
      <c r="F2960" s="206" t="s">
        <v>22717</v>
      </c>
      <c r="G2960" s="201" t="s">
        <v>22718</v>
      </c>
      <c r="H2960" s="205" t="s">
        <v>22719</v>
      </c>
      <c r="I2960" s="204" t="s">
        <v>22720</v>
      </c>
      <c r="J2960" s="207" t="s">
        <v>22721</v>
      </c>
      <c r="K2960" s="208" t="s">
        <v>22722</v>
      </c>
      <c r="L2960" s="200" t="s">
        <v>60</v>
      </c>
      <c r="M2960" s="205" t="s">
        <v>61</v>
      </c>
      <c r="N2960" s="205" t="s">
        <v>62</v>
      </c>
      <c r="O2960" s="205" t="s">
        <v>91</v>
      </c>
      <c r="P2960" s="205" t="s">
        <v>92</v>
      </c>
      <c r="Q2960" s="205" t="s">
        <v>65</v>
      </c>
      <c r="R2960" s="205" t="s">
        <v>14661</v>
      </c>
      <c r="S2960" s="205" t="s">
        <v>22708</v>
      </c>
      <c r="T2960" s="205" t="s">
        <v>66</v>
      </c>
      <c r="U2960" s="208" t="s">
        <v>17031</v>
      </c>
      <c r="V2960" s="205">
        <v>1</v>
      </c>
      <c r="W2960" s="205" t="s">
        <v>68</v>
      </c>
      <c r="X2960" s="205" t="s">
        <v>69</v>
      </c>
      <c r="Y2960" s="205" t="s">
        <v>70</v>
      </c>
      <c r="Z2960" s="205" t="s">
        <v>647</v>
      </c>
      <c r="AA2960" s="234" t="s">
        <v>71</v>
      </c>
      <c r="AB2960" s="216">
        <v>46310</v>
      </c>
      <c r="AC2960" s="205"/>
      <c r="AD2960" s="230" t="s">
        <v>72</v>
      </c>
      <c r="AE2960" s="126" t="s">
        <v>73</v>
      </c>
      <c r="AF2960" s="127" t="s">
        <v>74</v>
      </c>
      <c r="AG2960" s="128"/>
      <c r="AH2960" s="129"/>
      <c r="AI2960" s="129"/>
      <c r="AJ2960" s="126" t="s">
        <v>75</v>
      </c>
      <c r="AK2960" s="127" t="s">
        <v>76</v>
      </c>
      <c r="AL2960" s="129" t="s">
        <v>77</v>
      </c>
      <c r="AM2960" s="128" t="s">
        <v>22723</v>
      </c>
      <c r="AN2960" s="129"/>
      <c r="AO2960" s="127" t="s">
        <v>79</v>
      </c>
      <c r="AP2960" s="129"/>
      <c r="AQ2960" s="183"/>
      <c r="AR2960" s="183"/>
      <c r="AS2960" s="183"/>
    </row>
    <row r="2961" spans="1:45" customFormat="1" ht="30" hidden="1" customHeight="1">
      <c r="A2961" s="204" t="s">
        <v>49</v>
      </c>
      <c r="B2961" s="200" t="s">
        <v>14660</v>
      </c>
      <c r="C2961" s="200" t="s">
        <v>14661</v>
      </c>
      <c r="D2961" s="200" t="s">
        <v>17015</v>
      </c>
      <c r="E2961" s="200" t="s">
        <v>22708</v>
      </c>
      <c r="F2961" s="206" t="s">
        <v>22724</v>
      </c>
      <c r="G2961" s="201" t="s">
        <v>22725</v>
      </c>
      <c r="H2961" s="205" t="s">
        <v>22726</v>
      </c>
      <c r="I2961" s="204" t="s">
        <v>22727</v>
      </c>
      <c r="J2961" s="207" t="s">
        <v>22728</v>
      </c>
      <c r="K2961" s="208" t="s">
        <v>22729</v>
      </c>
      <c r="L2961" s="200" t="s">
        <v>60</v>
      </c>
      <c r="M2961" s="205" t="s">
        <v>61</v>
      </c>
      <c r="N2961" s="205" t="s">
        <v>62</v>
      </c>
      <c r="O2961" s="205" t="s">
        <v>91</v>
      </c>
      <c r="P2961" s="205" t="s">
        <v>92</v>
      </c>
      <c r="Q2961" s="205" t="s">
        <v>65</v>
      </c>
      <c r="R2961" s="205" t="s">
        <v>14661</v>
      </c>
      <c r="S2961" s="205" t="s">
        <v>22708</v>
      </c>
      <c r="T2961" s="205" t="s">
        <v>66</v>
      </c>
      <c r="U2961" s="208" t="s">
        <v>22730</v>
      </c>
      <c r="V2961" s="205">
        <v>1</v>
      </c>
      <c r="W2961" s="205" t="s">
        <v>68</v>
      </c>
      <c r="X2961" s="205" t="s">
        <v>69</v>
      </c>
      <c r="Y2961" s="205" t="s">
        <v>70</v>
      </c>
      <c r="Z2961" s="205" t="s">
        <v>14660</v>
      </c>
      <c r="AA2961" s="234" t="s">
        <v>71</v>
      </c>
      <c r="AB2961" s="216">
        <v>46310</v>
      </c>
      <c r="AC2961" s="205"/>
      <c r="AD2961" s="230" t="s">
        <v>72</v>
      </c>
      <c r="AE2961" s="126" t="s">
        <v>73</v>
      </c>
      <c r="AF2961" s="127" t="s">
        <v>74</v>
      </c>
      <c r="AG2961" s="128"/>
      <c r="AH2961" s="129"/>
      <c r="AI2961" s="129"/>
      <c r="AJ2961" s="126" t="s">
        <v>75</v>
      </c>
      <c r="AK2961" s="127" t="s">
        <v>76</v>
      </c>
      <c r="AL2961" s="129" t="s">
        <v>77</v>
      </c>
      <c r="AM2961" s="128" t="s">
        <v>22731</v>
      </c>
      <c r="AN2961" s="129"/>
      <c r="AO2961" s="127" t="s">
        <v>79</v>
      </c>
      <c r="AP2961" s="129"/>
      <c r="AQ2961" s="183"/>
      <c r="AR2961" s="183"/>
      <c r="AS2961" s="183"/>
    </row>
    <row r="2962" spans="1:45" customFormat="1" ht="30" hidden="1" customHeight="1">
      <c r="A2962" s="204" t="s">
        <v>49</v>
      </c>
      <c r="B2962" s="200" t="s">
        <v>14660</v>
      </c>
      <c r="C2962" s="200" t="s">
        <v>14661</v>
      </c>
      <c r="D2962" s="200" t="s">
        <v>22732</v>
      </c>
      <c r="E2962" s="200" t="s">
        <v>22733</v>
      </c>
      <c r="F2962" s="206" t="s">
        <v>22734</v>
      </c>
      <c r="G2962" s="201" t="s">
        <v>22735</v>
      </c>
      <c r="H2962" s="205" t="s">
        <v>22736</v>
      </c>
      <c r="I2962" s="204" t="s">
        <v>22737</v>
      </c>
      <c r="J2962" s="207" t="s">
        <v>22738</v>
      </c>
      <c r="K2962" s="208" t="s">
        <v>22739</v>
      </c>
      <c r="L2962" s="200" t="s">
        <v>90</v>
      </c>
      <c r="M2962" s="205" t="s">
        <v>61</v>
      </c>
      <c r="N2962" s="205" t="s">
        <v>62</v>
      </c>
      <c r="O2962" s="205" t="s">
        <v>91</v>
      </c>
      <c r="P2962" s="205" t="s">
        <v>92</v>
      </c>
      <c r="Q2962" s="205" t="s">
        <v>65</v>
      </c>
      <c r="R2962" s="205" t="s">
        <v>14661</v>
      </c>
      <c r="S2962" s="205" t="s">
        <v>22733</v>
      </c>
      <c r="T2962" s="205" t="s">
        <v>93</v>
      </c>
      <c r="U2962" s="208" t="s">
        <v>22740</v>
      </c>
      <c r="V2962" s="205">
        <v>0.95</v>
      </c>
      <c r="W2962" s="205" t="s">
        <v>68</v>
      </c>
      <c r="X2962" s="205" t="s">
        <v>69</v>
      </c>
      <c r="Y2962" s="205" t="s">
        <v>70</v>
      </c>
      <c r="Z2962" s="205" t="s">
        <v>95</v>
      </c>
      <c r="AA2962" s="234" t="s">
        <v>71</v>
      </c>
      <c r="AB2962" s="216">
        <v>46310</v>
      </c>
      <c r="AC2962" s="205"/>
      <c r="AD2962" s="230" t="s">
        <v>72</v>
      </c>
      <c r="AE2962" s="126" t="s">
        <v>73</v>
      </c>
      <c r="AF2962" s="127" t="s">
        <v>74</v>
      </c>
      <c r="AG2962" s="128"/>
      <c r="AH2962" s="129"/>
      <c r="AI2962" s="129"/>
      <c r="AJ2962" s="126" t="s">
        <v>75</v>
      </c>
      <c r="AK2962" s="127" t="s">
        <v>76</v>
      </c>
      <c r="AL2962" s="129" t="s">
        <v>77</v>
      </c>
      <c r="AM2962" s="128" t="s">
        <v>22741</v>
      </c>
      <c r="AN2962" s="129"/>
      <c r="AO2962" s="127" t="s">
        <v>79</v>
      </c>
      <c r="AP2962" s="129"/>
      <c r="AQ2962" s="183"/>
      <c r="AR2962" s="183"/>
      <c r="AS2962" s="183"/>
    </row>
    <row r="2963" spans="1:45" customFormat="1" ht="30" hidden="1" customHeight="1">
      <c r="A2963" s="204" t="s">
        <v>49</v>
      </c>
      <c r="B2963" s="200" t="s">
        <v>14660</v>
      </c>
      <c r="C2963" s="200" t="s">
        <v>14661</v>
      </c>
      <c r="D2963" s="200" t="s">
        <v>22732</v>
      </c>
      <c r="E2963" s="200" t="s">
        <v>22733</v>
      </c>
      <c r="F2963" s="206" t="s">
        <v>22742</v>
      </c>
      <c r="G2963" s="201" t="s">
        <v>22743</v>
      </c>
      <c r="H2963" s="205" t="s">
        <v>22744</v>
      </c>
      <c r="I2963" s="204" t="s">
        <v>22745</v>
      </c>
      <c r="J2963" s="207" t="s">
        <v>22746</v>
      </c>
      <c r="K2963" s="208" t="s">
        <v>22747</v>
      </c>
      <c r="L2963" s="200" t="s">
        <v>60</v>
      </c>
      <c r="M2963" s="205" t="s">
        <v>61</v>
      </c>
      <c r="N2963" s="205" t="s">
        <v>62</v>
      </c>
      <c r="O2963" s="205" t="s">
        <v>91</v>
      </c>
      <c r="P2963" s="205" t="s">
        <v>92</v>
      </c>
      <c r="Q2963" s="205" t="s">
        <v>65</v>
      </c>
      <c r="R2963" s="205" t="s">
        <v>14661</v>
      </c>
      <c r="S2963" s="205" t="s">
        <v>22733</v>
      </c>
      <c r="T2963" s="205" t="s">
        <v>66</v>
      </c>
      <c r="U2963" s="208" t="s">
        <v>22748</v>
      </c>
      <c r="V2963" s="205">
        <v>1</v>
      </c>
      <c r="W2963" s="205" t="s">
        <v>68</v>
      </c>
      <c r="X2963" s="205" t="s">
        <v>69</v>
      </c>
      <c r="Y2963" s="205" t="s">
        <v>70</v>
      </c>
      <c r="Z2963" s="205" t="s">
        <v>647</v>
      </c>
      <c r="AA2963" s="234" t="s">
        <v>71</v>
      </c>
      <c r="AB2963" s="216">
        <v>46310</v>
      </c>
      <c r="AC2963" s="205"/>
      <c r="AD2963" s="230" t="s">
        <v>72</v>
      </c>
      <c r="AE2963" s="126" t="s">
        <v>73</v>
      </c>
      <c r="AF2963" s="127" t="s">
        <v>74</v>
      </c>
      <c r="AG2963" s="128"/>
      <c r="AH2963" s="129"/>
      <c r="AI2963" s="129"/>
      <c r="AJ2963" s="126" t="s">
        <v>75</v>
      </c>
      <c r="AK2963" s="127" t="s">
        <v>76</v>
      </c>
      <c r="AL2963" s="129" t="s">
        <v>77</v>
      </c>
      <c r="AM2963" s="128" t="s">
        <v>22749</v>
      </c>
      <c r="AN2963" s="129"/>
      <c r="AO2963" s="127" t="s">
        <v>79</v>
      </c>
      <c r="AP2963" s="129"/>
      <c r="AQ2963" s="183"/>
      <c r="AR2963" s="183"/>
      <c r="AS2963" s="183"/>
    </row>
    <row r="2964" spans="1:45" customFormat="1" ht="30" hidden="1" customHeight="1">
      <c r="A2964" s="204" t="s">
        <v>49</v>
      </c>
      <c r="B2964" s="200" t="s">
        <v>14660</v>
      </c>
      <c r="C2964" s="200" t="s">
        <v>14661</v>
      </c>
      <c r="D2964" s="200" t="s">
        <v>22732</v>
      </c>
      <c r="E2964" s="200" t="s">
        <v>22733</v>
      </c>
      <c r="F2964" s="206" t="s">
        <v>22750</v>
      </c>
      <c r="G2964" s="201" t="s">
        <v>22751</v>
      </c>
      <c r="H2964" s="205" t="s">
        <v>22752</v>
      </c>
      <c r="I2964" s="204" t="s">
        <v>22753</v>
      </c>
      <c r="J2964" s="207" t="s">
        <v>22754</v>
      </c>
      <c r="K2964" s="208" t="s">
        <v>22755</v>
      </c>
      <c r="L2964" s="200" t="s">
        <v>60</v>
      </c>
      <c r="M2964" s="205" t="s">
        <v>61</v>
      </c>
      <c r="N2964" s="205" t="s">
        <v>62</v>
      </c>
      <c r="O2964" s="205" t="s">
        <v>91</v>
      </c>
      <c r="P2964" s="205" t="s">
        <v>92</v>
      </c>
      <c r="Q2964" s="205" t="s">
        <v>65</v>
      </c>
      <c r="R2964" s="205" t="s">
        <v>14661</v>
      </c>
      <c r="S2964" s="205" t="s">
        <v>22733</v>
      </c>
      <c r="T2964" s="205" t="s">
        <v>66</v>
      </c>
      <c r="U2964" s="208" t="s">
        <v>22756</v>
      </c>
      <c r="V2964" s="205">
        <v>1</v>
      </c>
      <c r="W2964" s="205" t="s">
        <v>68</v>
      </c>
      <c r="X2964" s="205" t="s">
        <v>69</v>
      </c>
      <c r="Y2964" s="205" t="s">
        <v>70</v>
      </c>
      <c r="Z2964" s="205" t="s">
        <v>14660</v>
      </c>
      <c r="AA2964" s="234" t="s">
        <v>71</v>
      </c>
      <c r="AB2964" s="216">
        <v>46310</v>
      </c>
      <c r="AC2964" s="205"/>
      <c r="AD2964" s="230" t="s">
        <v>72</v>
      </c>
      <c r="AE2964" s="126" t="s">
        <v>73</v>
      </c>
      <c r="AF2964" s="127" t="s">
        <v>74</v>
      </c>
      <c r="AG2964" s="128"/>
      <c r="AH2964" s="129"/>
      <c r="AI2964" s="129"/>
      <c r="AJ2964" s="126" t="s">
        <v>75</v>
      </c>
      <c r="AK2964" s="127" t="s">
        <v>76</v>
      </c>
      <c r="AL2964" s="129" t="s">
        <v>77</v>
      </c>
      <c r="AM2964" s="128" t="s">
        <v>22757</v>
      </c>
      <c r="AN2964" s="129"/>
      <c r="AO2964" s="127" t="s">
        <v>79</v>
      </c>
      <c r="AP2964" s="129"/>
      <c r="AQ2964" s="183"/>
      <c r="AR2964" s="183"/>
      <c r="AS2964" s="183"/>
    </row>
    <row r="2965" spans="1:45" customFormat="1" ht="30" hidden="1" customHeight="1">
      <c r="A2965" s="204" t="s">
        <v>49</v>
      </c>
      <c r="B2965" s="200" t="s">
        <v>14660</v>
      </c>
      <c r="C2965" s="200" t="s">
        <v>14661</v>
      </c>
      <c r="D2965" s="200" t="s">
        <v>22732</v>
      </c>
      <c r="E2965" s="200" t="s">
        <v>22733</v>
      </c>
      <c r="F2965" s="206" t="s">
        <v>22758</v>
      </c>
      <c r="G2965" s="201" t="s">
        <v>22759</v>
      </c>
      <c r="H2965" s="205" t="s">
        <v>22760</v>
      </c>
      <c r="I2965" s="204" t="s">
        <v>22761</v>
      </c>
      <c r="J2965" s="207" t="s">
        <v>22762</v>
      </c>
      <c r="K2965" s="208" t="s">
        <v>22763</v>
      </c>
      <c r="L2965" s="200" t="s">
        <v>60</v>
      </c>
      <c r="M2965" s="205" t="s">
        <v>61</v>
      </c>
      <c r="N2965" s="205" t="s">
        <v>62</v>
      </c>
      <c r="O2965" s="205" t="s">
        <v>91</v>
      </c>
      <c r="P2965" s="205" t="s">
        <v>92</v>
      </c>
      <c r="Q2965" s="205" t="s">
        <v>65</v>
      </c>
      <c r="R2965" s="205" t="s">
        <v>14661</v>
      </c>
      <c r="S2965" s="205" t="s">
        <v>22733</v>
      </c>
      <c r="T2965" s="205" t="s">
        <v>66</v>
      </c>
      <c r="U2965" s="208" t="s">
        <v>22764</v>
      </c>
      <c r="V2965" s="205">
        <v>1</v>
      </c>
      <c r="W2965" s="205" t="s">
        <v>68</v>
      </c>
      <c r="X2965" s="205" t="s">
        <v>69</v>
      </c>
      <c r="Y2965" s="205" t="s">
        <v>70</v>
      </c>
      <c r="Z2965" s="205" t="s">
        <v>14660</v>
      </c>
      <c r="AA2965" s="234" t="s">
        <v>71</v>
      </c>
      <c r="AB2965" s="216">
        <v>46310</v>
      </c>
      <c r="AC2965" s="205"/>
      <c r="AD2965" s="230" t="s">
        <v>72</v>
      </c>
      <c r="AE2965" s="126" t="s">
        <v>73</v>
      </c>
      <c r="AF2965" s="127" t="s">
        <v>74</v>
      </c>
      <c r="AG2965" s="128"/>
      <c r="AH2965" s="129"/>
      <c r="AI2965" s="129"/>
      <c r="AJ2965" s="126" t="s">
        <v>75</v>
      </c>
      <c r="AK2965" s="127" t="s">
        <v>76</v>
      </c>
      <c r="AL2965" s="129" t="s">
        <v>77</v>
      </c>
      <c r="AM2965" s="128" t="s">
        <v>22765</v>
      </c>
      <c r="AN2965" s="129"/>
      <c r="AO2965" s="127" t="s">
        <v>79</v>
      </c>
      <c r="AP2965" s="129"/>
      <c r="AQ2965" s="183"/>
      <c r="AR2965" s="183"/>
      <c r="AS2965" s="183"/>
    </row>
    <row r="2966" spans="1:45" customFormat="1" ht="30" hidden="1" customHeight="1">
      <c r="A2966" s="204" t="s">
        <v>49</v>
      </c>
      <c r="B2966" s="200" t="s">
        <v>14660</v>
      </c>
      <c r="C2966" s="200" t="s">
        <v>14661</v>
      </c>
      <c r="D2966" s="200" t="s">
        <v>12047</v>
      </c>
      <c r="E2966" s="200" t="s">
        <v>22766</v>
      </c>
      <c r="F2966" s="206" t="s">
        <v>22767</v>
      </c>
      <c r="G2966" s="201" t="s">
        <v>22768</v>
      </c>
      <c r="H2966" s="205" t="s">
        <v>22769</v>
      </c>
      <c r="I2966" s="204" t="s">
        <v>22770</v>
      </c>
      <c r="J2966" s="207" t="s">
        <v>22771</v>
      </c>
      <c r="K2966" s="208" t="s">
        <v>22772</v>
      </c>
      <c r="L2966" s="200" t="s">
        <v>90</v>
      </c>
      <c r="M2966" s="205" t="s">
        <v>61</v>
      </c>
      <c r="N2966" s="205" t="s">
        <v>62</v>
      </c>
      <c r="O2966" s="205" t="s">
        <v>91</v>
      </c>
      <c r="P2966" s="205" t="s">
        <v>92</v>
      </c>
      <c r="Q2966" s="205" t="s">
        <v>65</v>
      </c>
      <c r="R2966" s="205" t="s">
        <v>14661</v>
      </c>
      <c r="S2966" s="205" t="s">
        <v>22766</v>
      </c>
      <c r="T2966" s="205" t="s">
        <v>93</v>
      </c>
      <c r="U2966" s="208" t="s">
        <v>12062</v>
      </c>
      <c r="V2966" s="205">
        <v>0.95</v>
      </c>
      <c r="W2966" s="205" t="s">
        <v>68</v>
      </c>
      <c r="X2966" s="205" t="s">
        <v>69</v>
      </c>
      <c r="Y2966" s="205" t="s">
        <v>70</v>
      </c>
      <c r="Z2966" s="205" t="s">
        <v>95</v>
      </c>
      <c r="AA2966" s="234" t="s">
        <v>71</v>
      </c>
      <c r="AB2966" s="216">
        <v>46310</v>
      </c>
      <c r="AC2966" s="205"/>
      <c r="AD2966" s="230" t="s">
        <v>72</v>
      </c>
      <c r="AE2966" s="126" t="s">
        <v>73</v>
      </c>
      <c r="AF2966" s="127" t="s">
        <v>74</v>
      </c>
      <c r="AG2966" s="128"/>
      <c r="AH2966" s="129"/>
      <c r="AI2966" s="129"/>
      <c r="AJ2966" s="126" t="s">
        <v>75</v>
      </c>
      <c r="AK2966" s="127" t="s">
        <v>76</v>
      </c>
      <c r="AL2966" s="129" t="s">
        <v>77</v>
      </c>
      <c r="AM2966" s="128" t="s">
        <v>22773</v>
      </c>
      <c r="AN2966" s="129"/>
      <c r="AO2966" s="127" t="s">
        <v>79</v>
      </c>
      <c r="AP2966" s="129"/>
      <c r="AQ2966" s="183"/>
      <c r="AR2966" s="183"/>
      <c r="AS2966" s="183"/>
    </row>
    <row r="2967" spans="1:45" customFormat="1" ht="30" hidden="1" customHeight="1">
      <c r="A2967" s="204" t="s">
        <v>49</v>
      </c>
      <c r="B2967" s="200" t="s">
        <v>14660</v>
      </c>
      <c r="C2967" s="200" t="s">
        <v>14661</v>
      </c>
      <c r="D2967" s="200" t="s">
        <v>12047</v>
      </c>
      <c r="E2967" s="200" t="s">
        <v>22766</v>
      </c>
      <c r="F2967" s="206" t="s">
        <v>22774</v>
      </c>
      <c r="G2967" s="201" t="s">
        <v>22775</v>
      </c>
      <c r="H2967" s="205" t="s">
        <v>22776</v>
      </c>
      <c r="I2967" s="204" t="s">
        <v>22777</v>
      </c>
      <c r="J2967" s="207" t="s">
        <v>22778</v>
      </c>
      <c r="K2967" s="208" t="s">
        <v>22779</v>
      </c>
      <c r="L2967" s="200" t="s">
        <v>60</v>
      </c>
      <c r="M2967" s="205" t="s">
        <v>61</v>
      </c>
      <c r="N2967" s="205" t="s">
        <v>62</v>
      </c>
      <c r="O2967" s="205" t="s">
        <v>91</v>
      </c>
      <c r="P2967" s="205" t="s">
        <v>92</v>
      </c>
      <c r="Q2967" s="205" t="s">
        <v>65</v>
      </c>
      <c r="R2967" s="205" t="s">
        <v>14661</v>
      </c>
      <c r="S2967" s="205" t="s">
        <v>22766</v>
      </c>
      <c r="T2967" s="205" t="s">
        <v>66</v>
      </c>
      <c r="U2967" s="208" t="s">
        <v>21162</v>
      </c>
      <c r="V2967" s="205">
        <v>1</v>
      </c>
      <c r="W2967" s="205" t="s">
        <v>68</v>
      </c>
      <c r="X2967" s="205" t="s">
        <v>69</v>
      </c>
      <c r="Y2967" s="205" t="s">
        <v>70</v>
      </c>
      <c r="Z2967" s="205" t="s">
        <v>647</v>
      </c>
      <c r="AA2967" s="234" t="s">
        <v>71</v>
      </c>
      <c r="AB2967" s="216">
        <v>46310</v>
      </c>
      <c r="AC2967" s="205"/>
      <c r="AD2967" s="230" t="s">
        <v>72</v>
      </c>
      <c r="AE2967" s="126" t="s">
        <v>73</v>
      </c>
      <c r="AF2967" s="127" t="s">
        <v>74</v>
      </c>
      <c r="AG2967" s="128"/>
      <c r="AH2967" s="129"/>
      <c r="AI2967" s="129"/>
      <c r="AJ2967" s="126" t="s">
        <v>75</v>
      </c>
      <c r="AK2967" s="127" t="s">
        <v>76</v>
      </c>
      <c r="AL2967" s="129" t="s">
        <v>77</v>
      </c>
      <c r="AM2967" s="128" t="s">
        <v>22780</v>
      </c>
      <c r="AN2967" s="129"/>
      <c r="AO2967" s="127" t="s">
        <v>79</v>
      </c>
      <c r="AP2967" s="129"/>
      <c r="AQ2967" s="183"/>
      <c r="AR2967" s="183"/>
      <c r="AS2967" s="183"/>
    </row>
    <row r="2968" spans="1:45" customFormat="1" ht="30" hidden="1" customHeight="1">
      <c r="A2968" s="204" t="s">
        <v>49</v>
      </c>
      <c r="B2968" s="200" t="s">
        <v>14660</v>
      </c>
      <c r="C2968" s="200" t="s">
        <v>14661</v>
      </c>
      <c r="D2968" s="200" t="s">
        <v>12047</v>
      </c>
      <c r="E2968" s="200" t="s">
        <v>22766</v>
      </c>
      <c r="F2968" s="206" t="s">
        <v>22781</v>
      </c>
      <c r="G2968" s="201" t="s">
        <v>22782</v>
      </c>
      <c r="H2968" s="205" t="s">
        <v>22783</v>
      </c>
      <c r="I2968" s="204" t="s">
        <v>22784</v>
      </c>
      <c r="J2968" s="207" t="s">
        <v>22785</v>
      </c>
      <c r="K2968" s="208" t="s">
        <v>22786</v>
      </c>
      <c r="L2968" s="200" t="s">
        <v>60</v>
      </c>
      <c r="M2968" s="205" t="s">
        <v>61</v>
      </c>
      <c r="N2968" s="205" t="s">
        <v>62</v>
      </c>
      <c r="O2968" s="205" t="s">
        <v>91</v>
      </c>
      <c r="P2968" s="205" t="s">
        <v>92</v>
      </c>
      <c r="Q2968" s="205" t="s">
        <v>65</v>
      </c>
      <c r="R2968" s="205" t="s">
        <v>14661</v>
      </c>
      <c r="S2968" s="205" t="s">
        <v>22766</v>
      </c>
      <c r="T2968" s="205" t="s">
        <v>66</v>
      </c>
      <c r="U2968" s="208" t="s">
        <v>22787</v>
      </c>
      <c r="V2968" s="205">
        <v>1</v>
      </c>
      <c r="W2968" s="205" t="s">
        <v>68</v>
      </c>
      <c r="X2968" s="205" t="s">
        <v>69</v>
      </c>
      <c r="Y2968" s="205" t="s">
        <v>70</v>
      </c>
      <c r="Z2968" s="205" t="s">
        <v>14660</v>
      </c>
      <c r="AA2968" s="234" t="s">
        <v>71</v>
      </c>
      <c r="AB2968" s="216">
        <v>46310</v>
      </c>
      <c r="AC2968" s="205"/>
      <c r="AD2968" s="230" t="s">
        <v>72</v>
      </c>
      <c r="AE2968" s="126" t="s">
        <v>73</v>
      </c>
      <c r="AF2968" s="127" t="s">
        <v>74</v>
      </c>
      <c r="AG2968" s="128"/>
      <c r="AH2968" s="129"/>
      <c r="AI2968" s="129"/>
      <c r="AJ2968" s="126" t="s">
        <v>75</v>
      </c>
      <c r="AK2968" s="127" t="s">
        <v>76</v>
      </c>
      <c r="AL2968" s="129" t="s">
        <v>77</v>
      </c>
      <c r="AM2968" s="128" t="s">
        <v>22788</v>
      </c>
      <c r="AN2968" s="129"/>
      <c r="AO2968" s="127" t="s">
        <v>79</v>
      </c>
      <c r="AP2968" s="129"/>
      <c r="AQ2968" s="183"/>
      <c r="AR2968" s="183"/>
      <c r="AS2968" s="183"/>
    </row>
    <row r="2969" spans="1:45" customFormat="1" ht="30" hidden="1" customHeight="1">
      <c r="A2969" s="204" t="s">
        <v>49</v>
      </c>
      <c r="B2969" s="200" t="s">
        <v>22789</v>
      </c>
      <c r="C2969" s="200" t="s">
        <v>22790</v>
      </c>
      <c r="D2969" s="200" t="s">
        <v>22791</v>
      </c>
      <c r="E2969" s="200" t="s">
        <v>22792</v>
      </c>
      <c r="F2969" s="206" t="s">
        <v>22793</v>
      </c>
      <c r="G2969" s="201" t="s">
        <v>22794</v>
      </c>
      <c r="H2969" s="205" t="s">
        <v>22795</v>
      </c>
      <c r="I2969" s="204" t="s">
        <v>22796</v>
      </c>
      <c r="J2969" s="207" t="s">
        <v>22797</v>
      </c>
      <c r="K2969" s="208" t="s">
        <v>22798</v>
      </c>
      <c r="L2969" s="200" t="s">
        <v>90</v>
      </c>
      <c r="M2969" s="205" t="s">
        <v>61</v>
      </c>
      <c r="N2969" s="205" t="s">
        <v>22799</v>
      </c>
      <c r="O2969" s="205" t="s">
        <v>22800</v>
      </c>
      <c r="P2969" s="205" t="s">
        <v>22801</v>
      </c>
      <c r="Q2969" s="205" t="s">
        <v>65</v>
      </c>
      <c r="R2969" s="205" t="s">
        <v>22790</v>
      </c>
      <c r="S2969" s="205" t="s">
        <v>22792</v>
      </c>
      <c r="T2969" s="205" t="s">
        <v>93</v>
      </c>
      <c r="U2969" s="208" t="s">
        <v>22802</v>
      </c>
      <c r="V2969" s="205">
        <v>0.95</v>
      </c>
      <c r="W2969" s="205" t="s">
        <v>68</v>
      </c>
      <c r="X2969" s="205" t="s">
        <v>69</v>
      </c>
      <c r="Y2969" s="205" t="s">
        <v>70</v>
      </c>
      <c r="Z2969" s="205" t="s">
        <v>95</v>
      </c>
      <c r="AA2969" s="234" t="s">
        <v>71</v>
      </c>
      <c r="AB2969" s="216">
        <v>46310</v>
      </c>
      <c r="AC2969" s="205"/>
      <c r="AD2969" s="230" t="s">
        <v>375</v>
      </c>
      <c r="AE2969" s="126" t="s">
        <v>75</v>
      </c>
      <c r="AF2969" s="127" t="s">
        <v>76</v>
      </c>
      <c r="AG2969" s="128" t="s">
        <v>376</v>
      </c>
      <c r="AH2969" s="129"/>
      <c r="AI2969" s="129"/>
      <c r="AJ2969" s="126" t="s">
        <v>73</v>
      </c>
      <c r="AK2969" s="127"/>
      <c r="AL2969" s="129"/>
      <c r="AM2969" s="128"/>
      <c r="AN2969" s="129"/>
      <c r="AO2969" s="127" t="s">
        <v>79</v>
      </c>
      <c r="AP2969" s="129"/>
    </row>
    <row r="2970" spans="1:45" customFormat="1" ht="30" hidden="1" customHeight="1">
      <c r="A2970" s="204" t="s">
        <v>49</v>
      </c>
      <c r="B2970" s="200" t="s">
        <v>22789</v>
      </c>
      <c r="C2970" s="200" t="s">
        <v>22790</v>
      </c>
      <c r="D2970" s="200" t="s">
        <v>22791</v>
      </c>
      <c r="E2970" s="200" t="s">
        <v>22792</v>
      </c>
      <c r="F2970" s="206" t="s">
        <v>22803</v>
      </c>
      <c r="G2970" s="201" t="s">
        <v>22804</v>
      </c>
      <c r="H2970" s="205" t="s">
        <v>22805</v>
      </c>
      <c r="I2970" s="204" t="s">
        <v>22806</v>
      </c>
      <c r="J2970" s="207" t="s">
        <v>22807</v>
      </c>
      <c r="K2970" s="208" t="s">
        <v>22808</v>
      </c>
      <c r="L2970" s="200" t="s">
        <v>60</v>
      </c>
      <c r="M2970" s="205" t="s">
        <v>61</v>
      </c>
      <c r="N2970" s="205" t="s">
        <v>22799</v>
      </c>
      <c r="O2970" s="205" t="s">
        <v>22800</v>
      </c>
      <c r="P2970" s="205" t="s">
        <v>22801</v>
      </c>
      <c r="Q2970" s="205" t="s">
        <v>65</v>
      </c>
      <c r="R2970" s="205" t="s">
        <v>22790</v>
      </c>
      <c r="S2970" s="205" t="s">
        <v>22792</v>
      </c>
      <c r="T2970" s="205" t="s">
        <v>66</v>
      </c>
      <c r="U2970" s="208" t="s">
        <v>22809</v>
      </c>
      <c r="V2970" s="205">
        <v>1</v>
      </c>
      <c r="W2970" s="205" t="s">
        <v>68</v>
      </c>
      <c r="X2970" s="205" t="s">
        <v>69</v>
      </c>
      <c r="Y2970" s="205" t="s">
        <v>70</v>
      </c>
      <c r="Z2970" s="205" t="s">
        <v>647</v>
      </c>
      <c r="AA2970" s="234" t="s">
        <v>71</v>
      </c>
      <c r="AB2970" s="216">
        <v>46310</v>
      </c>
      <c r="AC2970" s="205"/>
      <c r="AD2970" s="230" t="s">
        <v>72</v>
      </c>
      <c r="AE2970" s="126" t="s">
        <v>73</v>
      </c>
      <c r="AF2970" s="127" t="s">
        <v>74</v>
      </c>
      <c r="AG2970" s="128"/>
      <c r="AH2970" s="129"/>
      <c r="AI2970" s="129"/>
      <c r="AJ2970" s="126" t="s">
        <v>75</v>
      </c>
      <c r="AK2970" s="127" t="s">
        <v>76</v>
      </c>
      <c r="AL2970" s="129" t="s">
        <v>77</v>
      </c>
      <c r="AM2970" s="128" t="s">
        <v>22810</v>
      </c>
      <c r="AN2970" s="129"/>
      <c r="AO2970" s="127" t="s">
        <v>79</v>
      </c>
      <c r="AP2970" s="129"/>
      <c r="AQ2970" s="183"/>
      <c r="AR2970" s="183"/>
      <c r="AS2970" s="183"/>
    </row>
    <row r="2971" spans="1:45" customFormat="1" ht="30" hidden="1" customHeight="1">
      <c r="A2971" s="204" t="s">
        <v>49</v>
      </c>
      <c r="B2971" s="200" t="s">
        <v>22789</v>
      </c>
      <c r="C2971" s="200" t="s">
        <v>22790</v>
      </c>
      <c r="D2971" s="200" t="s">
        <v>7279</v>
      </c>
      <c r="E2971" s="200" t="s">
        <v>22811</v>
      </c>
      <c r="F2971" s="206" t="s">
        <v>22812</v>
      </c>
      <c r="G2971" s="201" t="s">
        <v>22813</v>
      </c>
      <c r="H2971" s="205" t="s">
        <v>22814</v>
      </c>
      <c r="I2971" s="204" t="s">
        <v>22815</v>
      </c>
      <c r="J2971" s="207" t="s">
        <v>22816</v>
      </c>
      <c r="K2971" s="208" t="s">
        <v>22817</v>
      </c>
      <c r="L2971" s="200" t="s">
        <v>60</v>
      </c>
      <c r="M2971" s="205" t="s">
        <v>61</v>
      </c>
      <c r="N2971" s="205" t="s">
        <v>22799</v>
      </c>
      <c r="O2971" s="205" t="s">
        <v>22800</v>
      </c>
      <c r="P2971" s="205" t="s">
        <v>22801</v>
      </c>
      <c r="Q2971" s="205" t="s">
        <v>65</v>
      </c>
      <c r="R2971" s="205" t="s">
        <v>22790</v>
      </c>
      <c r="S2971" s="205" t="s">
        <v>22811</v>
      </c>
      <c r="T2971" s="205" t="s">
        <v>66</v>
      </c>
      <c r="U2971" s="208" t="s">
        <v>22818</v>
      </c>
      <c r="V2971" s="205">
        <v>1</v>
      </c>
      <c r="W2971" s="205" t="s">
        <v>68</v>
      </c>
      <c r="X2971" s="205" t="s">
        <v>69</v>
      </c>
      <c r="Y2971" s="205" t="s">
        <v>70</v>
      </c>
      <c r="Z2971" s="205" t="s">
        <v>647</v>
      </c>
      <c r="AA2971" s="234" t="s">
        <v>71</v>
      </c>
      <c r="AB2971" s="216">
        <v>46310</v>
      </c>
      <c r="AC2971" s="205"/>
      <c r="AD2971" s="230" t="s">
        <v>375</v>
      </c>
      <c r="AE2971" s="126" t="s">
        <v>75</v>
      </c>
      <c r="AF2971" s="127" t="s">
        <v>76</v>
      </c>
      <c r="AG2971" s="128" t="s">
        <v>376</v>
      </c>
      <c r="AH2971" s="129"/>
      <c r="AI2971" s="129"/>
      <c r="AJ2971" s="126" t="s">
        <v>73</v>
      </c>
      <c r="AK2971" s="127"/>
      <c r="AL2971" s="129"/>
      <c r="AM2971" s="128"/>
      <c r="AN2971" s="129"/>
      <c r="AO2971" s="127" t="s">
        <v>79</v>
      </c>
      <c r="AP2971" s="129"/>
      <c r="AQ2971" s="183"/>
      <c r="AR2971" s="183"/>
      <c r="AS2971" s="183"/>
    </row>
    <row r="2972" spans="1:45" customFormat="1" ht="30" hidden="1" customHeight="1">
      <c r="A2972" s="204" t="s">
        <v>49</v>
      </c>
      <c r="B2972" s="200" t="s">
        <v>22789</v>
      </c>
      <c r="C2972" s="200" t="s">
        <v>22790</v>
      </c>
      <c r="D2972" s="200" t="s">
        <v>7279</v>
      </c>
      <c r="E2972" s="200" t="s">
        <v>22811</v>
      </c>
      <c r="F2972" s="206" t="s">
        <v>22819</v>
      </c>
      <c r="G2972" s="201" t="s">
        <v>22820</v>
      </c>
      <c r="H2972" s="205" t="s">
        <v>22821</v>
      </c>
      <c r="I2972" s="204" t="s">
        <v>22822</v>
      </c>
      <c r="J2972" s="207" t="s">
        <v>22823</v>
      </c>
      <c r="K2972" s="208" t="s">
        <v>22824</v>
      </c>
      <c r="L2972" s="200" t="s">
        <v>1071</v>
      </c>
      <c r="M2972" s="205" t="s">
        <v>61</v>
      </c>
      <c r="N2972" s="205" t="s">
        <v>22799</v>
      </c>
      <c r="O2972" s="205" t="s">
        <v>22800</v>
      </c>
      <c r="P2972" s="205" t="s">
        <v>22801</v>
      </c>
      <c r="Q2972" s="205" t="s">
        <v>65</v>
      </c>
      <c r="R2972" s="205" t="s">
        <v>22790</v>
      </c>
      <c r="S2972" s="205" t="s">
        <v>22811</v>
      </c>
      <c r="T2972" s="205" t="s">
        <v>66</v>
      </c>
      <c r="U2972" s="208" t="s">
        <v>22825</v>
      </c>
      <c r="V2972" s="205">
        <v>0.95</v>
      </c>
      <c r="W2972" s="205" t="s">
        <v>68</v>
      </c>
      <c r="X2972" s="205" t="s">
        <v>69</v>
      </c>
      <c r="Y2972" s="205" t="s">
        <v>70</v>
      </c>
      <c r="Z2972" s="205" t="s">
        <v>647</v>
      </c>
      <c r="AA2972" s="234" t="s">
        <v>71</v>
      </c>
      <c r="AB2972" s="216">
        <v>46310</v>
      </c>
      <c r="AC2972" s="205"/>
      <c r="AD2972" s="230" t="s">
        <v>375</v>
      </c>
      <c r="AE2972" s="126" t="s">
        <v>75</v>
      </c>
      <c r="AF2972" s="127" t="s">
        <v>76</v>
      </c>
      <c r="AG2972" s="128" t="s">
        <v>376</v>
      </c>
      <c r="AH2972" s="129"/>
      <c r="AI2972" s="129"/>
      <c r="AJ2972" s="126" t="s">
        <v>73</v>
      </c>
      <c r="AK2972" s="127"/>
      <c r="AL2972" s="129"/>
      <c r="AM2972" s="128"/>
      <c r="AN2972" s="129"/>
      <c r="AO2972" s="127" t="s">
        <v>79</v>
      </c>
      <c r="AP2972" s="129"/>
      <c r="AQ2972" s="183"/>
      <c r="AR2972" s="183"/>
      <c r="AS2972" s="183"/>
    </row>
    <row r="2973" spans="1:45" customFormat="1" ht="30" hidden="1" customHeight="1">
      <c r="A2973" s="204" t="s">
        <v>49</v>
      </c>
      <c r="B2973" s="200" t="s">
        <v>22789</v>
      </c>
      <c r="C2973" s="200" t="s">
        <v>22790</v>
      </c>
      <c r="D2973" s="200" t="s">
        <v>7279</v>
      </c>
      <c r="E2973" s="200" t="s">
        <v>22811</v>
      </c>
      <c r="F2973" s="206" t="s">
        <v>22826</v>
      </c>
      <c r="G2973" s="201" t="s">
        <v>22827</v>
      </c>
      <c r="H2973" s="205" t="s">
        <v>22828</v>
      </c>
      <c r="I2973" s="204" t="s">
        <v>22829</v>
      </c>
      <c r="J2973" s="207" t="s">
        <v>22830</v>
      </c>
      <c r="K2973" s="208" t="s">
        <v>22831</v>
      </c>
      <c r="L2973" s="200" t="s">
        <v>90</v>
      </c>
      <c r="M2973" s="205" t="s">
        <v>61</v>
      </c>
      <c r="N2973" s="205" t="s">
        <v>22799</v>
      </c>
      <c r="O2973" s="205" t="s">
        <v>22800</v>
      </c>
      <c r="P2973" s="205" t="s">
        <v>22801</v>
      </c>
      <c r="Q2973" s="205" t="s">
        <v>65</v>
      </c>
      <c r="R2973" s="205" t="s">
        <v>22790</v>
      </c>
      <c r="S2973" s="205" t="s">
        <v>22811</v>
      </c>
      <c r="T2973" s="205" t="s">
        <v>93</v>
      </c>
      <c r="U2973" s="208" t="s">
        <v>7287</v>
      </c>
      <c r="V2973" s="205">
        <v>0.95</v>
      </c>
      <c r="W2973" s="205" t="s">
        <v>68</v>
      </c>
      <c r="X2973" s="205" t="s">
        <v>69</v>
      </c>
      <c r="Y2973" s="205" t="s">
        <v>70</v>
      </c>
      <c r="Z2973" s="205" t="s">
        <v>95</v>
      </c>
      <c r="AA2973" s="234" t="s">
        <v>71</v>
      </c>
      <c r="AB2973" s="216">
        <v>46310</v>
      </c>
      <c r="AC2973" s="205"/>
      <c r="AD2973" s="230" t="s">
        <v>72</v>
      </c>
      <c r="AE2973" s="126" t="s">
        <v>73</v>
      </c>
      <c r="AF2973" s="127" t="s">
        <v>74</v>
      </c>
      <c r="AG2973" s="128"/>
      <c r="AH2973" s="129"/>
      <c r="AI2973" s="129"/>
      <c r="AJ2973" s="126" t="s">
        <v>75</v>
      </c>
      <c r="AK2973" s="127" t="s">
        <v>76</v>
      </c>
      <c r="AL2973" s="129" t="s">
        <v>77</v>
      </c>
      <c r="AM2973" s="128" t="s">
        <v>22832</v>
      </c>
      <c r="AN2973" s="129"/>
      <c r="AO2973" s="127" t="s">
        <v>79</v>
      </c>
      <c r="AP2973" s="129"/>
      <c r="AQ2973" s="183"/>
      <c r="AR2973" s="183"/>
      <c r="AS2973" s="183"/>
    </row>
    <row r="2974" spans="1:45" customFormat="1" ht="30" hidden="1" customHeight="1">
      <c r="A2974" s="204" t="s">
        <v>49</v>
      </c>
      <c r="B2974" s="200" t="s">
        <v>22789</v>
      </c>
      <c r="C2974" s="200" t="s">
        <v>22790</v>
      </c>
      <c r="D2974" s="200" t="s">
        <v>7279</v>
      </c>
      <c r="E2974" s="200" t="s">
        <v>22811</v>
      </c>
      <c r="F2974" s="206" t="s">
        <v>22833</v>
      </c>
      <c r="G2974" s="201" t="s">
        <v>22834</v>
      </c>
      <c r="H2974" s="205" t="s">
        <v>22835</v>
      </c>
      <c r="I2974" s="204" t="s">
        <v>22836</v>
      </c>
      <c r="J2974" s="207" t="s">
        <v>22837</v>
      </c>
      <c r="K2974" s="208" t="s">
        <v>22838</v>
      </c>
      <c r="L2974" s="200" t="s">
        <v>60</v>
      </c>
      <c r="M2974" s="205" t="s">
        <v>61</v>
      </c>
      <c r="N2974" s="205" t="s">
        <v>22799</v>
      </c>
      <c r="O2974" s="205" t="s">
        <v>22800</v>
      </c>
      <c r="P2974" s="205" t="s">
        <v>22801</v>
      </c>
      <c r="Q2974" s="205" t="s">
        <v>65</v>
      </c>
      <c r="R2974" s="205" t="s">
        <v>22790</v>
      </c>
      <c r="S2974" s="205" t="s">
        <v>22811</v>
      </c>
      <c r="T2974" s="205" t="s">
        <v>66</v>
      </c>
      <c r="U2974" s="208" t="s">
        <v>22839</v>
      </c>
      <c r="V2974" s="205">
        <v>1</v>
      </c>
      <c r="W2974" s="205" t="s">
        <v>68</v>
      </c>
      <c r="X2974" s="205" t="s">
        <v>69</v>
      </c>
      <c r="Y2974" s="205" t="s">
        <v>70</v>
      </c>
      <c r="Z2974" s="205" t="s">
        <v>647</v>
      </c>
      <c r="AA2974" s="234" t="s">
        <v>71</v>
      </c>
      <c r="AB2974" s="216">
        <v>46310</v>
      </c>
      <c r="AC2974" s="205"/>
      <c r="AD2974" s="230" t="s">
        <v>72</v>
      </c>
      <c r="AE2974" s="126" t="s">
        <v>73</v>
      </c>
      <c r="AF2974" s="127" t="s">
        <v>74</v>
      </c>
      <c r="AG2974" s="128"/>
      <c r="AH2974" s="129"/>
      <c r="AI2974" s="129"/>
      <c r="AJ2974" s="126" t="s">
        <v>75</v>
      </c>
      <c r="AK2974" s="127" t="s">
        <v>76</v>
      </c>
      <c r="AL2974" s="129" t="s">
        <v>77</v>
      </c>
      <c r="AM2974" s="128" t="s">
        <v>22840</v>
      </c>
      <c r="AN2974" s="129"/>
      <c r="AO2974" s="127" t="s">
        <v>79</v>
      </c>
      <c r="AP2974" s="129"/>
      <c r="AQ2974" s="183"/>
      <c r="AR2974" s="183"/>
      <c r="AS2974" s="183"/>
    </row>
    <row r="2975" spans="1:45" customFormat="1" ht="30" hidden="1" customHeight="1">
      <c r="A2975" s="204" t="s">
        <v>49</v>
      </c>
      <c r="B2975" s="200" t="s">
        <v>22789</v>
      </c>
      <c r="C2975" s="200" t="s">
        <v>22790</v>
      </c>
      <c r="D2975" s="200" t="s">
        <v>7279</v>
      </c>
      <c r="E2975" s="200" t="s">
        <v>22811</v>
      </c>
      <c r="F2975" s="206" t="s">
        <v>22841</v>
      </c>
      <c r="G2975" s="201" t="s">
        <v>22842</v>
      </c>
      <c r="H2975" s="205" t="s">
        <v>22843</v>
      </c>
      <c r="I2975" s="204" t="s">
        <v>22844</v>
      </c>
      <c r="J2975" s="207" t="s">
        <v>22845</v>
      </c>
      <c r="K2975" s="208" t="s">
        <v>22846</v>
      </c>
      <c r="L2975" s="200" t="s">
        <v>60</v>
      </c>
      <c r="M2975" s="205" t="s">
        <v>61</v>
      </c>
      <c r="N2975" s="205" t="s">
        <v>22799</v>
      </c>
      <c r="O2975" s="205" t="s">
        <v>22800</v>
      </c>
      <c r="P2975" s="205" t="s">
        <v>22801</v>
      </c>
      <c r="Q2975" s="205" t="s">
        <v>65</v>
      </c>
      <c r="R2975" s="205" t="s">
        <v>22790</v>
      </c>
      <c r="S2975" s="205" t="s">
        <v>22811</v>
      </c>
      <c r="T2975" s="205" t="s">
        <v>66</v>
      </c>
      <c r="U2975" s="208" t="s">
        <v>22847</v>
      </c>
      <c r="V2975" s="205">
        <v>1</v>
      </c>
      <c r="W2975" s="205" t="s">
        <v>68</v>
      </c>
      <c r="X2975" s="205" t="s">
        <v>69</v>
      </c>
      <c r="Y2975" s="205" t="s">
        <v>70</v>
      </c>
      <c r="Z2975" s="205" t="s">
        <v>22789</v>
      </c>
      <c r="AA2975" s="234" t="s">
        <v>71</v>
      </c>
      <c r="AB2975" s="216">
        <v>46310</v>
      </c>
      <c r="AC2975" s="205"/>
      <c r="AD2975" s="230" t="s">
        <v>72</v>
      </c>
      <c r="AE2975" s="126" t="s">
        <v>73</v>
      </c>
      <c r="AF2975" s="127" t="s">
        <v>74</v>
      </c>
      <c r="AG2975" s="128"/>
      <c r="AH2975" s="129"/>
      <c r="AI2975" s="129"/>
      <c r="AJ2975" s="126" t="s">
        <v>75</v>
      </c>
      <c r="AK2975" s="127" t="s">
        <v>76</v>
      </c>
      <c r="AL2975" s="129" t="s">
        <v>77</v>
      </c>
      <c r="AM2975" s="128" t="s">
        <v>22848</v>
      </c>
      <c r="AN2975" s="129"/>
      <c r="AO2975" s="127" t="s">
        <v>79</v>
      </c>
      <c r="AP2975" s="129"/>
      <c r="AQ2975" s="183"/>
      <c r="AR2975" s="183"/>
      <c r="AS2975" s="183"/>
    </row>
    <row r="2976" spans="1:45" customFormat="1" ht="30" hidden="1" customHeight="1">
      <c r="A2976" s="204" t="s">
        <v>49</v>
      </c>
      <c r="B2976" s="200" t="s">
        <v>22789</v>
      </c>
      <c r="C2976" s="200" t="s">
        <v>22790</v>
      </c>
      <c r="D2976" s="200" t="s">
        <v>22849</v>
      </c>
      <c r="E2976" s="200" t="s">
        <v>22850</v>
      </c>
      <c r="F2976" s="206" t="s">
        <v>22851</v>
      </c>
      <c r="G2976" s="201" t="s">
        <v>22852</v>
      </c>
      <c r="H2976" s="205" t="s">
        <v>22853</v>
      </c>
      <c r="I2976" s="204" t="s">
        <v>22854</v>
      </c>
      <c r="J2976" s="207" t="s">
        <v>22855</v>
      </c>
      <c r="K2976" s="208" t="s">
        <v>22856</v>
      </c>
      <c r="L2976" s="200" t="s">
        <v>90</v>
      </c>
      <c r="M2976" s="205" t="s">
        <v>61</v>
      </c>
      <c r="N2976" s="205" t="s">
        <v>22799</v>
      </c>
      <c r="O2976" s="205" t="s">
        <v>22800</v>
      </c>
      <c r="P2976" s="205" t="s">
        <v>22801</v>
      </c>
      <c r="Q2976" s="205" t="s">
        <v>65</v>
      </c>
      <c r="R2976" s="205" t="s">
        <v>22790</v>
      </c>
      <c r="S2976" s="205" t="s">
        <v>22850</v>
      </c>
      <c r="T2976" s="205" t="s">
        <v>93</v>
      </c>
      <c r="U2976" s="208" t="s">
        <v>22857</v>
      </c>
      <c r="V2976" s="205">
        <v>0.95</v>
      </c>
      <c r="W2976" s="205" t="s">
        <v>68</v>
      </c>
      <c r="X2976" s="205" t="s">
        <v>69</v>
      </c>
      <c r="Y2976" s="205" t="s">
        <v>70</v>
      </c>
      <c r="Z2976" s="205" t="s">
        <v>95</v>
      </c>
      <c r="AA2976" s="234" t="s">
        <v>71</v>
      </c>
      <c r="AB2976" s="216">
        <v>46310</v>
      </c>
      <c r="AC2976" s="205"/>
      <c r="AD2976" s="230" t="s">
        <v>375</v>
      </c>
      <c r="AE2976" s="126" t="s">
        <v>75</v>
      </c>
      <c r="AF2976" s="127" t="s">
        <v>76</v>
      </c>
      <c r="AG2976" s="128" t="s">
        <v>376</v>
      </c>
      <c r="AH2976" s="129"/>
      <c r="AI2976" s="129"/>
      <c r="AJ2976" s="126" t="s">
        <v>73</v>
      </c>
      <c r="AK2976" s="127"/>
      <c r="AL2976" s="129"/>
      <c r="AM2976" s="128"/>
      <c r="AN2976" s="129"/>
      <c r="AO2976" s="127" t="s">
        <v>79</v>
      </c>
      <c r="AP2976" s="129"/>
    </row>
    <row r="2977" spans="1:45" customFormat="1" ht="30" hidden="1" customHeight="1">
      <c r="A2977" s="204" t="s">
        <v>49</v>
      </c>
      <c r="B2977" s="200" t="s">
        <v>22789</v>
      </c>
      <c r="C2977" s="200" t="s">
        <v>22790</v>
      </c>
      <c r="D2977" s="200" t="s">
        <v>22849</v>
      </c>
      <c r="E2977" s="200" t="s">
        <v>22850</v>
      </c>
      <c r="F2977" s="206" t="s">
        <v>22858</v>
      </c>
      <c r="G2977" s="201" t="s">
        <v>22859</v>
      </c>
      <c r="H2977" s="205" t="s">
        <v>22860</v>
      </c>
      <c r="I2977" s="204" t="s">
        <v>22861</v>
      </c>
      <c r="J2977" s="207" t="s">
        <v>22862</v>
      </c>
      <c r="K2977" s="208" t="s">
        <v>22863</v>
      </c>
      <c r="L2977" s="200" t="s">
        <v>60</v>
      </c>
      <c r="M2977" s="205" t="s">
        <v>61</v>
      </c>
      <c r="N2977" s="205" t="s">
        <v>22799</v>
      </c>
      <c r="O2977" s="205" t="s">
        <v>22800</v>
      </c>
      <c r="P2977" s="205" t="s">
        <v>22801</v>
      </c>
      <c r="Q2977" s="205" t="s">
        <v>65</v>
      </c>
      <c r="R2977" s="205" t="s">
        <v>22790</v>
      </c>
      <c r="S2977" s="205" t="s">
        <v>22850</v>
      </c>
      <c r="T2977" s="205" t="s">
        <v>66</v>
      </c>
      <c r="U2977" s="208" t="s">
        <v>22864</v>
      </c>
      <c r="V2977" s="205">
        <v>1</v>
      </c>
      <c r="W2977" s="205" t="s">
        <v>68</v>
      </c>
      <c r="X2977" s="205" t="s">
        <v>69</v>
      </c>
      <c r="Y2977" s="205" t="s">
        <v>70</v>
      </c>
      <c r="Z2977" s="205" t="s">
        <v>647</v>
      </c>
      <c r="AA2977" s="234" t="s">
        <v>71</v>
      </c>
      <c r="AB2977" s="216">
        <v>46310</v>
      </c>
      <c r="AC2977" s="205"/>
      <c r="AD2977" s="230" t="s">
        <v>72</v>
      </c>
      <c r="AE2977" s="126" t="s">
        <v>73</v>
      </c>
      <c r="AF2977" s="127" t="s">
        <v>74</v>
      </c>
      <c r="AG2977" s="128"/>
      <c r="AH2977" s="129"/>
      <c r="AI2977" s="129"/>
      <c r="AJ2977" s="126" t="s">
        <v>75</v>
      </c>
      <c r="AK2977" s="127" t="s">
        <v>76</v>
      </c>
      <c r="AL2977" s="129" t="s">
        <v>77</v>
      </c>
      <c r="AM2977" s="128" t="s">
        <v>22865</v>
      </c>
      <c r="AN2977" s="129"/>
      <c r="AO2977" s="127" t="s">
        <v>79</v>
      </c>
      <c r="AP2977" s="129"/>
      <c r="AQ2977" s="183"/>
      <c r="AR2977" s="183"/>
      <c r="AS2977" s="183"/>
    </row>
    <row r="2978" spans="1:45" customFormat="1" ht="30" hidden="1" customHeight="1">
      <c r="A2978" s="204" t="s">
        <v>49</v>
      </c>
      <c r="B2978" s="200" t="s">
        <v>22789</v>
      </c>
      <c r="C2978" s="200" t="s">
        <v>22790</v>
      </c>
      <c r="D2978" s="200" t="s">
        <v>22866</v>
      </c>
      <c r="E2978" s="200" t="s">
        <v>22867</v>
      </c>
      <c r="F2978" s="206" t="s">
        <v>22868</v>
      </c>
      <c r="G2978" s="201" t="s">
        <v>22869</v>
      </c>
      <c r="H2978" s="205" t="s">
        <v>22870</v>
      </c>
      <c r="I2978" s="204" t="s">
        <v>22871</v>
      </c>
      <c r="J2978" s="207" t="s">
        <v>22872</v>
      </c>
      <c r="K2978" s="208" t="s">
        <v>22873</v>
      </c>
      <c r="L2978" s="200" t="s">
        <v>90</v>
      </c>
      <c r="M2978" s="205" t="s">
        <v>61</v>
      </c>
      <c r="N2978" s="205" t="s">
        <v>22799</v>
      </c>
      <c r="O2978" s="205" t="s">
        <v>22800</v>
      </c>
      <c r="P2978" s="205" t="s">
        <v>22801</v>
      </c>
      <c r="Q2978" s="205" t="s">
        <v>65</v>
      </c>
      <c r="R2978" s="205" t="s">
        <v>22790</v>
      </c>
      <c r="S2978" s="205" t="s">
        <v>22867</v>
      </c>
      <c r="T2978" s="205" t="s">
        <v>93</v>
      </c>
      <c r="U2978" s="208" t="s">
        <v>22874</v>
      </c>
      <c r="V2978" s="205">
        <v>0.95</v>
      </c>
      <c r="W2978" s="205" t="s">
        <v>68</v>
      </c>
      <c r="X2978" s="205" t="s">
        <v>69</v>
      </c>
      <c r="Y2978" s="205" t="s">
        <v>70</v>
      </c>
      <c r="Z2978" s="205" t="s">
        <v>95</v>
      </c>
      <c r="AA2978" s="234" t="s">
        <v>71</v>
      </c>
      <c r="AB2978" s="216">
        <v>46310</v>
      </c>
      <c r="AC2978" s="205"/>
      <c r="AD2978" s="230" t="s">
        <v>375</v>
      </c>
      <c r="AE2978" s="126" t="s">
        <v>75</v>
      </c>
      <c r="AF2978" s="127" t="s">
        <v>76</v>
      </c>
      <c r="AG2978" s="128" t="s">
        <v>376</v>
      </c>
      <c r="AH2978" s="129"/>
      <c r="AI2978" s="129"/>
      <c r="AJ2978" s="126" t="s">
        <v>73</v>
      </c>
      <c r="AK2978" s="127"/>
      <c r="AL2978" s="129"/>
      <c r="AM2978" s="128"/>
      <c r="AN2978" s="129"/>
      <c r="AO2978" s="127" t="s">
        <v>79</v>
      </c>
      <c r="AP2978" s="129"/>
    </row>
    <row r="2979" spans="1:45" customFormat="1" ht="30" hidden="1" customHeight="1">
      <c r="A2979" s="204" t="s">
        <v>49</v>
      </c>
      <c r="B2979" s="200" t="s">
        <v>22789</v>
      </c>
      <c r="C2979" s="200" t="s">
        <v>22790</v>
      </c>
      <c r="D2979" s="200" t="s">
        <v>22866</v>
      </c>
      <c r="E2979" s="200" t="s">
        <v>22867</v>
      </c>
      <c r="F2979" s="206" t="s">
        <v>22875</v>
      </c>
      <c r="G2979" s="201" t="s">
        <v>22876</v>
      </c>
      <c r="H2979" s="205" t="s">
        <v>22877</v>
      </c>
      <c r="I2979" s="204" t="s">
        <v>22878</v>
      </c>
      <c r="J2979" s="207" t="s">
        <v>22879</v>
      </c>
      <c r="K2979" s="208" t="s">
        <v>22880</v>
      </c>
      <c r="L2979" s="200" t="s">
        <v>60</v>
      </c>
      <c r="M2979" s="205" t="s">
        <v>61</v>
      </c>
      <c r="N2979" s="205" t="s">
        <v>22799</v>
      </c>
      <c r="O2979" s="205" t="s">
        <v>22800</v>
      </c>
      <c r="P2979" s="205" t="s">
        <v>22801</v>
      </c>
      <c r="Q2979" s="205" t="s">
        <v>65</v>
      </c>
      <c r="R2979" s="205" t="s">
        <v>22790</v>
      </c>
      <c r="S2979" s="205" t="s">
        <v>22867</v>
      </c>
      <c r="T2979" s="205" t="s">
        <v>66</v>
      </c>
      <c r="U2979" s="208" t="s">
        <v>22881</v>
      </c>
      <c r="V2979" s="205">
        <v>1</v>
      </c>
      <c r="W2979" s="205" t="s">
        <v>68</v>
      </c>
      <c r="X2979" s="205" t="s">
        <v>69</v>
      </c>
      <c r="Y2979" s="205" t="s">
        <v>70</v>
      </c>
      <c r="Z2979" s="205" t="s">
        <v>647</v>
      </c>
      <c r="AA2979" s="234" t="s">
        <v>71</v>
      </c>
      <c r="AB2979" s="216">
        <v>46310</v>
      </c>
      <c r="AC2979" s="205"/>
      <c r="AD2979" s="230" t="s">
        <v>72</v>
      </c>
      <c r="AE2979" s="126" t="s">
        <v>73</v>
      </c>
      <c r="AF2979" s="127" t="s">
        <v>74</v>
      </c>
      <c r="AG2979" s="128"/>
      <c r="AH2979" s="129"/>
      <c r="AI2979" s="129"/>
      <c r="AJ2979" s="126" t="s">
        <v>75</v>
      </c>
      <c r="AK2979" s="127" t="s">
        <v>76</v>
      </c>
      <c r="AL2979" s="129" t="s">
        <v>77</v>
      </c>
      <c r="AM2979" s="128" t="s">
        <v>22882</v>
      </c>
      <c r="AN2979" s="129"/>
      <c r="AO2979" s="127" t="s">
        <v>79</v>
      </c>
      <c r="AP2979" s="129"/>
      <c r="AQ2979" s="183"/>
      <c r="AR2979" s="183"/>
      <c r="AS2979" s="183"/>
    </row>
    <row r="2980" spans="1:45" customFormat="1" ht="30" hidden="1" customHeight="1">
      <c r="A2980" s="204" t="s">
        <v>49</v>
      </c>
      <c r="B2980" s="200" t="s">
        <v>22789</v>
      </c>
      <c r="C2980" s="200" t="s">
        <v>22790</v>
      </c>
      <c r="D2980" s="200" t="s">
        <v>22866</v>
      </c>
      <c r="E2980" s="200" t="s">
        <v>22867</v>
      </c>
      <c r="F2980" s="206" t="s">
        <v>22883</v>
      </c>
      <c r="G2980" s="201" t="s">
        <v>22884</v>
      </c>
      <c r="H2980" s="205" t="s">
        <v>22885</v>
      </c>
      <c r="I2980" s="204" t="s">
        <v>22886</v>
      </c>
      <c r="J2980" s="207" t="s">
        <v>22887</v>
      </c>
      <c r="K2980" s="208" t="s">
        <v>22888</v>
      </c>
      <c r="L2980" s="200" t="s">
        <v>60</v>
      </c>
      <c r="M2980" s="205" t="s">
        <v>61</v>
      </c>
      <c r="N2980" s="205" t="s">
        <v>22799</v>
      </c>
      <c r="O2980" s="205" t="s">
        <v>22800</v>
      </c>
      <c r="P2980" s="205" t="s">
        <v>22801</v>
      </c>
      <c r="Q2980" s="205" t="s">
        <v>65</v>
      </c>
      <c r="R2980" s="205" t="s">
        <v>22790</v>
      </c>
      <c r="S2980" s="205" t="s">
        <v>22867</v>
      </c>
      <c r="T2980" s="205" t="s">
        <v>66</v>
      </c>
      <c r="U2980" s="208" t="s">
        <v>22889</v>
      </c>
      <c r="V2980" s="205">
        <v>1</v>
      </c>
      <c r="W2980" s="205" t="s">
        <v>68</v>
      </c>
      <c r="X2980" s="205" t="s">
        <v>69</v>
      </c>
      <c r="Y2980" s="205" t="s">
        <v>70</v>
      </c>
      <c r="Z2980" s="205" t="s">
        <v>22789</v>
      </c>
      <c r="AA2980" s="234" t="s">
        <v>71</v>
      </c>
      <c r="AB2980" s="216">
        <v>46310</v>
      </c>
      <c r="AC2980" s="205"/>
      <c r="AD2980" s="230" t="s">
        <v>72</v>
      </c>
      <c r="AE2980" s="126" t="s">
        <v>73</v>
      </c>
      <c r="AF2980" s="127" t="s">
        <v>74</v>
      </c>
      <c r="AG2980" s="128"/>
      <c r="AH2980" s="129"/>
      <c r="AI2980" s="129"/>
      <c r="AJ2980" s="126" t="s">
        <v>75</v>
      </c>
      <c r="AK2980" s="127" t="s">
        <v>76</v>
      </c>
      <c r="AL2980" s="129" t="s">
        <v>77</v>
      </c>
      <c r="AM2980" s="128" t="s">
        <v>22890</v>
      </c>
      <c r="AN2980" s="129"/>
      <c r="AO2980" s="127" t="s">
        <v>79</v>
      </c>
      <c r="AP2980" s="129"/>
      <c r="AQ2980" s="183"/>
      <c r="AR2980" s="183"/>
      <c r="AS2980" s="183"/>
    </row>
    <row r="2981" spans="1:45" customFormat="1" ht="30" hidden="1" customHeight="1">
      <c r="A2981" s="204" t="s">
        <v>49</v>
      </c>
      <c r="B2981" s="200" t="s">
        <v>22789</v>
      </c>
      <c r="C2981" s="200" t="s">
        <v>22790</v>
      </c>
      <c r="D2981" s="200" t="s">
        <v>22891</v>
      </c>
      <c r="E2981" s="200" t="s">
        <v>22892</v>
      </c>
      <c r="F2981" s="206" t="s">
        <v>22893</v>
      </c>
      <c r="G2981" s="201" t="s">
        <v>22894</v>
      </c>
      <c r="H2981" s="205" t="s">
        <v>22895</v>
      </c>
      <c r="I2981" s="204" t="s">
        <v>22896</v>
      </c>
      <c r="J2981" s="207" t="s">
        <v>22897</v>
      </c>
      <c r="K2981" s="208" t="s">
        <v>22898</v>
      </c>
      <c r="L2981" s="200" t="s">
        <v>90</v>
      </c>
      <c r="M2981" s="205" t="s">
        <v>61</v>
      </c>
      <c r="N2981" s="205" t="s">
        <v>22799</v>
      </c>
      <c r="O2981" s="205" t="s">
        <v>22800</v>
      </c>
      <c r="P2981" s="205" t="s">
        <v>22801</v>
      </c>
      <c r="Q2981" s="205" t="s">
        <v>65</v>
      </c>
      <c r="R2981" s="205" t="s">
        <v>22790</v>
      </c>
      <c r="S2981" s="205" t="s">
        <v>22892</v>
      </c>
      <c r="T2981" s="205" t="s">
        <v>93</v>
      </c>
      <c r="U2981" s="208" t="s">
        <v>22899</v>
      </c>
      <c r="V2981" s="205">
        <v>0.95</v>
      </c>
      <c r="W2981" s="205" t="s">
        <v>68</v>
      </c>
      <c r="X2981" s="205" t="s">
        <v>69</v>
      </c>
      <c r="Y2981" s="205" t="s">
        <v>70</v>
      </c>
      <c r="Z2981" s="205" t="s">
        <v>95</v>
      </c>
      <c r="AA2981" s="234" t="s">
        <v>71</v>
      </c>
      <c r="AB2981" s="216">
        <v>46310</v>
      </c>
      <c r="AC2981" s="205"/>
      <c r="AD2981" s="230" t="s">
        <v>375</v>
      </c>
      <c r="AE2981" s="126" t="s">
        <v>75</v>
      </c>
      <c r="AF2981" s="127" t="s">
        <v>76</v>
      </c>
      <c r="AG2981" s="128" t="s">
        <v>376</v>
      </c>
      <c r="AH2981" s="129"/>
      <c r="AI2981" s="129"/>
      <c r="AJ2981" s="126" t="s">
        <v>73</v>
      </c>
      <c r="AK2981" s="127"/>
      <c r="AL2981" s="129"/>
      <c r="AM2981" s="128"/>
      <c r="AN2981" s="129"/>
      <c r="AO2981" s="127" t="s">
        <v>79</v>
      </c>
      <c r="AP2981" s="129"/>
    </row>
    <row r="2982" spans="1:45" customFormat="1" ht="30" hidden="1" customHeight="1">
      <c r="A2982" s="204" t="s">
        <v>49</v>
      </c>
      <c r="B2982" s="200" t="s">
        <v>22789</v>
      </c>
      <c r="C2982" s="200" t="s">
        <v>22790</v>
      </c>
      <c r="D2982" s="200" t="s">
        <v>22891</v>
      </c>
      <c r="E2982" s="200" t="s">
        <v>22892</v>
      </c>
      <c r="F2982" s="206" t="s">
        <v>22900</v>
      </c>
      <c r="G2982" s="201" t="s">
        <v>22901</v>
      </c>
      <c r="H2982" s="205" t="s">
        <v>22902</v>
      </c>
      <c r="I2982" s="204" t="s">
        <v>22903</v>
      </c>
      <c r="J2982" s="207" t="s">
        <v>22904</v>
      </c>
      <c r="K2982" s="208" t="s">
        <v>22905</v>
      </c>
      <c r="L2982" s="200" t="s">
        <v>60</v>
      </c>
      <c r="M2982" s="205" t="s">
        <v>61</v>
      </c>
      <c r="N2982" s="205" t="s">
        <v>22799</v>
      </c>
      <c r="O2982" s="205" t="s">
        <v>22800</v>
      </c>
      <c r="P2982" s="205" t="s">
        <v>22801</v>
      </c>
      <c r="Q2982" s="205" t="s">
        <v>65</v>
      </c>
      <c r="R2982" s="205" t="s">
        <v>22790</v>
      </c>
      <c r="S2982" s="205" t="s">
        <v>22892</v>
      </c>
      <c r="T2982" s="205" t="s">
        <v>66</v>
      </c>
      <c r="U2982" s="208" t="s">
        <v>22906</v>
      </c>
      <c r="V2982" s="205">
        <v>1</v>
      </c>
      <c r="W2982" s="205" t="s">
        <v>68</v>
      </c>
      <c r="X2982" s="205" t="s">
        <v>69</v>
      </c>
      <c r="Y2982" s="205" t="s">
        <v>70</v>
      </c>
      <c r="Z2982" s="205" t="s">
        <v>647</v>
      </c>
      <c r="AA2982" s="234" t="s">
        <v>71</v>
      </c>
      <c r="AB2982" s="216">
        <v>46310</v>
      </c>
      <c r="AC2982" s="205"/>
      <c r="AD2982" s="230" t="s">
        <v>72</v>
      </c>
      <c r="AE2982" s="126" t="s">
        <v>73</v>
      </c>
      <c r="AF2982" s="127" t="s">
        <v>74</v>
      </c>
      <c r="AG2982" s="128"/>
      <c r="AH2982" s="129"/>
      <c r="AI2982" s="129"/>
      <c r="AJ2982" s="126" t="s">
        <v>75</v>
      </c>
      <c r="AK2982" s="127" t="s">
        <v>76</v>
      </c>
      <c r="AL2982" s="129" t="s">
        <v>77</v>
      </c>
      <c r="AM2982" s="128" t="s">
        <v>22907</v>
      </c>
      <c r="AN2982" s="129"/>
      <c r="AO2982" s="127" t="s">
        <v>79</v>
      </c>
      <c r="AP2982" s="129"/>
      <c r="AQ2982" s="183"/>
      <c r="AR2982" s="183"/>
      <c r="AS2982" s="183"/>
    </row>
    <row r="2983" spans="1:45" customFormat="1" ht="30" hidden="1" customHeight="1">
      <c r="A2983" s="204" t="s">
        <v>49</v>
      </c>
      <c r="B2983" s="200" t="s">
        <v>22789</v>
      </c>
      <c r="C2983" s="200" t="s">
        <v>22790</v>
      </c>
      <c r="D2983" s="200" t="s">
        <v>22891</v>
      </c>
      <c r="E2983" s="200" t="s">
        <v>22892</v>
      </c>
      <c r="F2983" s="206" t="s">
        <v>22908</v>
      </c>
      <c r="G2983" s="201" t="s">
        <v>22909</v>
      </c>
      <c r="H2983" s="205" t="s">
        <v>22910</v>
      </c>
      <c r="I2983" s="204" t="s">
        <v>22911</v>
      </c>
      <c r="J2983" s="207" t="s">
        <v>22912</v>
      </c>
      <c r="K2983" s="208" t="s">
        <v>22913</v>
      </c>
      <c r="L2983" s="200" t="s">
        <v>60</v>
      </c>
      <c r="M2983" s="205" t="s">
        <v>61</v>
      </c>
      <c r="N2983" s="205" t="s">
        <v>22799</v>
      </c>
      <c r="O2983" s="205" t="s">
        <v>22800</v>
      </c>
      <c r="P2983" s="205" t="s">
        <v>22801</v>
      </c>
      <c r="Q2983" s="205" t="s">
        <v>65</v>
      </c>
      <c r="R2983" s="205" t="s">
        <v>22790</v>
      </c>
      <c r="S2983" s="205" t="s">
        <v>22892</v>
      </c>
      <c r="T2983" s="205" t="s">
        <v>66</v>
      </c>
      <c r="U2983" s="208" t="s">
        <v>22914</v>
      </c>
      <c r="V2983" s="205">
        <v>1</v>
      </c>
      <c r="W2983" s="205" t="s">
        <v>68</v>
      </c>
      <c r="X2983" s="205" t="s">
        <v>69</v>
      </c>
      <c r="Y2983" s="205" t="s">
        <v>70</v>
      </c>
      <c r="Z2983" s="205" t="s">
        <v>22789</v>
      </c>
      <c r="AA2983" s="234" t="s">
        <v>71</v>
      </c>
      <c r="AB2983" s="216">
        <v>46310</v>
      </c>
      <c r="AC2983" s="205"/>
      <c r="AD2983" s="230" t="s">
        <v>72</v>
      </c>
      <c r="AE2983" s="126" t="s">
        <v>73</v>
      </c>
      <c r="AF2983" s="127" t="s">
        <v>74</v>
      </c>
      <c r="AG2983" s="128"/>
      <c r="AH2983" s="129"/>
      <c r="AI2983" s="129"/>
      <c r="AJ2983" s="126" t="s">
        <v>75</v>
      </c>
      <c r="AK2983" s="127" t="s">
        <v>76</v>
      </c>
      <c r="AL2983" s="129" t="s">
        <v>77</v>
      </c>
      <c r="AM2983" s="128" t="s">
        <v>22915</v>
      </c>
      <c r="AN2983" s="129"/>
      <c r="AO2983" s="127" t="s">
        <v>79</v>
      </c>
      <c r="AP2983" s="129"/>
      <c r="AQ2983" s="183"/>
      <c r="AR2983" s="183"/>
      <c r="AS2983" s="183"/>
    </row>
    <row r="2984" spans="1:45" customFormat="1" ht="30" hidden="1" customHeight="1">
      <c r="A2984" s="204" t="s">
        <v>49</v>
      </c>
      <c r="B2984" s="200" t="s">
        <v>22789</v>
      </c>
      <c r="C2984" s="200" t="s">
        <v>22790</v>
      </c>
      <c r="D2984" s="200" t="s">
        <v>22891</v>
      </c>
      <c r="E2984" s="200" t="s">
        <v>22892</v>
      </c>
      <c r="F2984" s="206" t="s">
        <v>22916</v>
      </c>
      <c r="G2984" s="201" t="s">
        <v>22917</v>
      </c>
      <c r="H2984" s="205" t="s">
        <v>22918</v>
      </c>
      <c r="I2984" s="204" t="s">
        <v>22919</v>
      </c>
      <c r="J2984" s="207" t="s">
        <v>22920</v>
      </c>
      <c r="K2984" s="208" t="s">
        <v>22921</v>
      </c>
      <c r="L2984" s="200" t="s">
        <v>60</v>
      </c>
      <c r="M2984" s="205" t="s">
        <v>61</v>
      </c>
      <c r="N2984" s="205" t="s">
        <v>22799</v>
      </c>
      <c r="O2984" s="205" t="s">
        <v>22800</v>
      </c>
      <c r="P2984" s="205" t="s">
        <v>22801</v>
      </c>
      <c r="Q2984" s="205" t="s">
        <v>65</v>
      </c>
      <c r="R2984" s="205" t="s">
        <v>22790</v>
      </c>
      <c r="S2984" s="205" t="s">
        <v>22892</v>
      </c>
      <c r="T2984" s="205" t="s">
        <v>66</v>
      </c>
      <c r="U2984" s="208" t="s">
        <v>22922</v>
      </c>
      <c r="V2984" s="205">
        <v>1</v>
      </c>
      <c r="W2984" s="205" t="s">
        <v>68</v>
      </c>
      <c r="X2984" s="205" t="s">
        <v>69</v>
      </c>
      <c r="Y2984" s="205" t="s">
        <v>70</v>
      </c>
      <c r="Z2984" s="205" t="s">
        <v>22789</v>
      </c>
      <c r="AA2984" s="234" t="s">
        <v>71</v>
      </c>
      <c r="AB2984" s="216">
        <v>46310</v>
      </c>
      <c r="AC2984" s="205"/>
      <c r="AD2984" s="230" t="s">
        <v>72</v>
      </c>
      <c r="AE2984" s="126" t="s">
        <v>73</v>
      </c>
      <c r="AF2984" s="127" t="s">
        <v>74</v>
      </c>
      <c r="AG2984" s="128"/>
      <c r="AH2984" s="129"/>
      <c r="AI2984" s="129"/>
      <c r="AJ2984" s="126" t="s">
        <v>75</v>
      </c>
      <c r="AK2984" s="127" t="s">
        <v>76</v>
      </c>
      <c r="AL2984" s="129" t="s">
        <v>77</v>
      </c>
      <c r="AM2984" s="128" t="s">
        <v>22923</v>
      </c>
      <c r="AN2984" s="129"/>
      <c r="AO2984" s="127" t="s">
        <v>79</v>
      </c>
      <c r="AP2984" s="129"/>
      <c r="AQ2984" s="183"/>
      <c r="AR2984" s="183"/>
      <c r="AS2984" s="183"/>
    </row>
    <row r="2985" spans="1:45" customFormat="1" ht="30" hidden="1" customHeight="1">
      <c r="A2985" s="204" t="s">
        <v>49</v>
      </c>
      <c r="B2985" s="200" t="s">
        <v>22789</v>
      </c>
      <c r="C2985" s="200" t="s">
        <v>22790</v>
      </c>
      <c r="D2985" s="200" t="s">
        <v>22924</v>
      </c>
      <c r="E2985" s="200" t="s">
        <v>22925</v>
      </c>
      <c r="F2985" s="206" t="s">
        <v>22926</v>
      </c>
      <c r="G2985" s="201" t="s">
        <v>22927</v>
      </c>
      <c r="H2985" s="205" t="s">
        <v>22928</v>
      </c>
      <c r="I2985" s="204" t="s">
        <v>22929</v>
      </c>
      <c r="J2985" s="207" t="s">
        <v>22930</v>
      </c>
      <c r="K2985" s="208" t="s">
        <v>22931</v>
      </c>
      <c r="L2985" s="200" t="s">
        <v>90</v>
      </c>
      <c r="M2985" s="205" t="s">
        <v>61</v>
      </c>
      <c r="N2985" s="205" t="s">
        <v>22799</v>
      </c>
      <c r="O2985" s="205" t="s">
        <v>22800</v>
      </c>
      <c r="P2985" s="205" t="s">
        <v>22801</v>
      </c>
      <c r="Q2985" s="205" t="s">
        <v>65</v>
      </c>
      <c r="R2985" s="205" t="s">
        <v>22790</v>
      </c>
      <c r="S2985" s="205" t="s">
        <v>22925</v>
      </c>
      <c r="T2985" s="205" t="s">
        <v>93</v>
      </c>
      <c r="U2985" s="208" t="s">
        <v>22932</v>
      </c>
      <c r="V2985" s="205">
        <v>0.95</v>
      </c>
      <c r="W2985" s="205" t="s">
        <v>68</v>
      </c>
      <c r="X2985" s="205" t="s">
        <v>69</v>
      </c>
      <c r="Y2985" s="205" t="s">
        <v>70</v>
      </c>
      <c r="Z2985" s="205" t="s">
        <v>95</v>
      </c>
      <c r="AA2985" s="234" t="s">
        <v>71</v>
      </c>
      <c r="AB2985" s="216">
        <v>46310</v>
      </c>
      <c r="AC2985" s="205"/>
      <c r="AD2985" s="230" t="s">
        <v>375</v>
      </c>
      <c r="AE2985" s="126" t="s">
        <v>75</v>
      </c>
      <c r="AF2985" s="127" t="s">
        <v>76</v>
      </c>
      <c r="AG2985" s="128" t="s">
        <v>376</v>
      </c>
      <c r="AH2985" s="129"/>
      <c r="AI2985" s="129"/>
      <c r="AJ2985" s="126" t="s">
        <v>73</v>
      </c>
      <c r="AK2985" s="127"/>
      <c r="AL2985" s="129"/>
      <c r="AM2985" s="128"/>
      <c r="AN2985" s="129"/>
      <c r="AO2985" s="127" t="s">
        <v>79</v>
      </c>
      <c r="AP2985" s="129"/>
    </row>
    <row r="2986" spans="1:45" customFormat="1" ht="30" hidden="1" customHeight="1">
      <c r="A2986" s="204" t="s">
        <v>49</v>
      </c>
      <c r="B2986" s="200" t="s">
        <v>22789</v>
      </c>
      <c r="C2986" s="200" t="s">
        <v>22790</v>
      </c>
      <c r="D2986" s="200" t="s">
        <v>22924</v>
      </c>
      <c r="E2986" s="200" t="s">
        <v>22925</v>
      </c>
      <c r="F2986" s="206" t="s">
        <v>22933</v>
      </c>
      <c r="G2986" s="201" t="s">
        <v>22934</v>
      </c>
      <c r="H2986" s="205" t="s">
        <v>22935</v>
      </c>
      <c r="I2986" s="204" t="s">
        <v>22936</v>
      </c>
      <c r="J2986" s="207" t="s">
        <v>22937</v>
      </c>
      <c r="K2986" s="208" t="s">
        <v>22938</v>
      </c>
      <c r="L2986" s="200" t="s">
        <v>60</v>
      </c>
      <c r="M2986" s="205" t="s">
        <v>61</v>
      </c>
      <c r="N2986" s="205" t="s">
        <v>22799</v>
      </c>
      <c r="O2986" s="205" t="s">
        <v>22800</v>
      </c>
      <c r="P2986" s="205" t="s">
        <v>22801</v>
      </c>
      <c r="Q2986" s="205" t="s">
        <v>65</v>
      </c>
      <c r="R2986" s="205" t="s">
        <v>22790</v>
      </c>
      <c r="S2986" s="205" t="s">
        <v>22925</v>
      </c>
      <c r="T2986" s="205" t="s">
        <v>66</v>
      </c>
      <c r="U2986" s="208" t="s">
        <v>22939</v>
      </c>
      <c r="V2986" s="205">
        <v>1</v>
      </c>
      <c r="W2986" s="205" t="s">
        <v>68</v>
      </c>
      <c r="X2986" s="205" t="s">
        <v>69</v>
      </c>
      <c r="Y2986" s="205" t="s">
        <v>70</v>
      </c>
      <c r="Z2986" s="205" t="s">
        <v>647</v>
      </c>
      <c r="AA2986" s="234" t="s">
        <v>71</v>
      </c>
      <c r="AB2986" s="216">
        <v>46310</v>
      </c>
      <c r="AC2986" s="205"/>
      <c r="AD2986" s="230" t="s">
        <v>72</v>
      </c>
      <c r="AE2986" s="126" t="s">
        <v>73</v>
      </c>
      <c r="AF2986" s="127" t="s">
        <v>74</v>
      </c>
      <c r="AG2986" s="128"/>
      <c r="AH2986" s="129"/>
      <c r="AI2986" s="129"/>
      <c r="AJ2986" s="126" t="s">
        <v>75</v>
      </c>
      <c r="AK2986" s="127" t="s">
        <v>76</v>
      </c>
      <c r="AL2986" s="129" t="s">
        <v>77</v>
      </c>
      <c r="AM2986" s="128" t="s">
        <v>22940</v>
      </c>
      <c r="AN2986" s="129"/>
      <c r="AO2986" s="127" t="s">
        <v>79</v>
      </c>
      <c r="AP2986" s="129"/>
      <c r="AQ2986" s="183"/>
      <c r="AR2986" s="183"/>
      <c r="AS2986" s="183"/>
    </row>
    <row r="2987" spans="1:45" customFormat="1" ht="30" hidden="1" customHeight="1">
      <c r="A2987" s="204" t="s">
        <v>49</v>
      </c>
      <c r="B2987" s="200" t="s">
        <v>22789</v>
      </c>
      <c r="C2987" s="200" t="s">
        <v>22790</v>
      </c>
      <c r="D2987" s="200" t="s">
        <v>22924</v>
      </c>
      <c r="E2987" s="200" t="s">
        <v>22925</v>
      </c>
      <c r="F2987" s="206" t="s">
        <v>22941</v>
      </c>
      <c r="G2987" s="201" t="s">
        <v>22942</v>
      </c>
      <c r="H2987" s="205" t="s">
        <v>22943</v>
      </c>
      <c r="I2987" s="204" t="s">
        <v>22944</v>
      </c>
      <c r="J2987" s="207" t="s">
        <v>22945</v>
      </c>
      <c r="K2987" s="208" t="s">
        <v>22946</v>
      </c>
      <c r="L2987" s="200" t="s">
        <v>60</v>
      </c>
      <c r="M2987" s="205" t="s">
        <v>61</v>
      </c>
      <c r="N2987" s="205" t="s">
        <v>22799</v>
      </c>
      <c r="O2987" s="205" t="s">
        <v>22800</v>
      </c>
      <c r="P2987" s="205" t="s">
        <v>22801</v>
      </c>
      <c r="Q2987" s="205" t="s">
        <v>65</v>
      </c>
      <c r="R2987" s="205" t="s">
        <v>22790</v>
      </c>
      <c r="S2987" s="205" t="s">
        <v>22925</v>
      </c>
      <c r="T2987" s="205" t="s">
        <v>66</v>
      </c>
      <c r="U2987" s="208" t="s">
        <v>22947</v>
      </c>
      <c r="V2987" s="205">
        <v>1</v>
      </c>
      <c r="W2987" s="205" t="s">
        <v>68</v>
      </c>
      <c r="X2987" s="205" t="s">
        <v>69</v>
      </c>
      <c r="Y2987" s="205" t="s">
        <v>70</v>
      </c>
      <c r="Z2987" s="205" t="s">
        <v>22789</v>
      </c>
      <c r="AA2987" s="234" t="s">
        <v>71</v>
      </c>
      <c r="AB2987" s="216">
        <v>46310</v>
      </c>
      <c r="AC2987" s="205"/>
      <c r="AD2987" s="230" t="s">
        <v>72</v>
      </c>
      <c r="AE2987" s="126" t="s">
        <v>73</v>
      </c>
      <c r="AF2987" s="127" t="s">
        <v>74</v>
      </c>
      <c r="AG2987" s="128"/>
      <c r="AH2987" s="129"/>
      <c r="AI2987" s="129"/>
      <c r="AJ2987" s="126" t="s">
        <v>75</v>
      </c>
      <c r="AK2987" s="127" t="s">
        <v>76</v>
      </c>
      <c r="AL2987" s="129" t="s">
        <v>77</v>
      </c>
      <c r="AM2987" s="128" t="s">
        <v>22948</v>
      </c>
      <c r="AN2987" s="129"/>
      <c r="AO2987" s="127" t="s">
        <v>79</v>
      </c>
      <c r="AP2987" s="129"/>
      <c r="AQ2987" s="183"/>
      <c r="AR2987" s="183"/>
      <c r="AS2987" s="183"/>
    </row>
    <row r="2988" spans="1:45" customFormat="1" ht="30" hidden="1" customHeight="1">
      <c r="A2988" s="204" t="s">
        <v>49</v>
      </c>
      <c r="B2988" s="200" t="s">
        <v>22789</v>
      </c>
      <c r="C2988" s="200" t="s">
        <v>22790</v>
      </c>
      <c r="D2988" s="200" t="s">
        <v>13476</v>
      </c>
      <c r="E2988" s="200" t="s">
        <v>22949</v>
      </c>
      <c r="F2988" s="206" t="s">
        <v>22950</v>
      </c>
      <c r="G2988" s="201" t="s">
        <v>22951</v>
      </c>
      <c r="H2988" s="205" t="s">
        <v>22952</v>
      </c>
      <c r="I2988" s="204" t="s">
        <v>22953</v>
      </c>
      <c r="J2988" s="207" t="s">
        <v>22954</v>
      </c>
      <c r="K2988" s="208" t="s">
        <v>22955</v>
      </c>
      <c r="L2988" s="200" t="s">
        <v>60</v>
      </c>
      <c r="M2988" s="205" t="s">
        <v>61</v>
      </c>
      <c r="N2988" s="205" t="s">
        <v>22799</v>
      </c>
      <c r="O2988" s="205" t="s">
        <v>22800</v>
      </c>
      <c r="P2988" s="205" t="s">
        <v>22801</v>
      </c>
      <c r="Q2988" s="205" t="s">
        <v>65</v>
      </c>
      <c r="R2988" s="205" t="s">
        <v>22790</v>
      </c>
      <c r="S2988" s="205" t="s">
        <v>22949</v>
      </c>
      <c r="T2988" s="205" t="s">
        <v>66</v>
      </c>
      <c r="U2988" s="208" t="s">
        <v>22956</v>
      </c>
      <c r="V2988" s="205">
        <v>1</v>
      </c>
      <c r="W2988" s="205" t="s">
        <v>68</v>
      </c>
      <c r="X2988" s="205" t="s">
        <v>69</v>
      </c>
      <c r="Y2988" s="205" t="s">
        <v>70</v>
      </c>
      <c r="Z2988" s="205" t="s">
        <v>647</v>
      </c>
      <c r="AA2988" s="234" t="s">
        <v>71</v>
      </c>
      <c r="AB2988" s="216">
        <v>46310</v>
      </c>
      <c r="AC2988" s="205"/>
      <c r="AD2988" s="230" t="s">
        <v>375</v>
      </c>
      <c r="AE2988" s="126" t="s">
        <v>75</v>
      </c>
      <c r="AF2988" s="127" t="s">
        <v>76</v>
      </c>
      <c r="AG2988" s="128" t="s">
        <v>376</v>
      </c>
      <c r="AH2988" s="129"/>
      <c r="AI2988" s="129"/>
      <c r="AJ2988" s="126" t="s">
        <v>73</v>
      </c>
      <c r="AK2988" s="127"/>
      <c r="AL2988" s="129"/>
      <c r="AM2988" s="128"/>
      <c r="AN2988" s="129"/>
      <c r="AO2988" s="127" t="s">
        <v>79</v>
      </c>
      <c r="AP2988" s="129"/>
      <c r="AQ2988" s="183"/>
      <c r="AR2988" s="183"/>
      <c r="AS2988" s="183"/>
    </row>
    <row r="2989" spans="1:45" customFormat="1" ht="30" hidden="1" customHeight="1">
      <c r="A2989" s="204" t="s">
        <v>49</v>
      </c>
      <c r="B2989" s="200" t="s">
        <v>22789</v>
      </c>
      <c r="C2989" s="200" t="s">
        <v>22790</v>
      </c>
      <c r="D2989" s="200" t="s">
        <v>13476</v>
      </c>
      <c r="E2989" s="200" t="s">
        <v>22949</v>
      </c>
      <c r="F2989" s="206" t="s">
        <v>22957</v>
      </c>
      <c r="G2989" s="201" t="s">
        <v>22958</v>
      </c>
      <c r="H2989" s="205" t="s">
        <v>22959</v>
      </c>
      <c r="I2989" s="204" t="s">
        <v>22960</v>
      </c>
      <c r="J2989" s="207" t="s">
        <v>22961</v>
      </c>
      <c r="K2989" s="208" t="s">
        <v>22962</v>
      </c>
      <c r="L2989" s="200" t="s">
        <v>90</v>
      </c>
      <c r="M2989" s="205" t="s">
        <v>61</v>
      </c>
      <c r="N2989" s="205" t="s">
        <v>22799</v>
      </c>
      <c r="O2989" s="205" t="s">
        <v>22800</v>
      </c>
      <c r="P2989" s="205" t="s">
        <v>22801</v>
      </c>
      <c r="Q2989" s="205" t="s">
        <v>65</v>
      </c>
      <c r="R2989" s="205" t="s">
        <v>22790</v>
      </c>
      <c r="S2989" s="205" t="s">
        <v>22949</v>
      </c>
      <c r="T2989" s="205" t="s">
        <v>93</v>
      </c>
      <c r="U2989" s="208" t="s">
        <v>13491</v>
      </c>
      <c r="V2989" s="205">
        <v>0.95</v>
      </c>
      <c r="W2989" s="205" t="s">
        <v>68</v>
      </c>
      <c r="X2989" s="205" t="s">
        <v>69</v>
      </c>
      <c r="Y2989" s="205" t="s">
        <v>70</v>
      </c>
      <c r="Z2989" s="205" t="s">
        <v>95</v>
      </c>
      <c r="AA2989" s="234" t="s">
        <v>71</v>
      </c>
      <c r="AB2989" s="216">
        <v>46310</v>
      </c>
      <c r="AC2989" s="205"/>
      <c r="AD2989" s="230" t="s">
        <v>72</v>
      </c>
      <c r="AE2989" s="126" t="s">
        <v>73</v>
      </c>
      <c r="AF2989" s="127" t="s">
        <v>74</v>
      </c>
      <c r="AG2989" s="128"/>
      <c r="AH2989" s="129"/>
      <c r="AI2989" s="129"/>
      <c r="AJ2989" s="126" t="s">
        <v>75</v>
      </c>
      <c r="AK2989" s="127" t="s">
        <v>76</v>
      </c>
      <c r="AL2989" s="129" t="s">
        <v>77</v>
      </c>
      <c r="AM2989" s="128" t="s">
        <v>22963</v>
      </c>
      <c r="AN2989" s="129"/>
      <c r="AO2989" s="127" t="s">
        <v>79</v>
      </c>
      <c r="AP2989" s="129"/>
      <c r="AQ2989" s="183"/>
      <c r="AR2989" s="183"/>
      <c r="AS2989" s="183"/>
    </row>
    <row r="2990" spans="1:45" customFormat="1" ht="30" hidden="1" customHeight="1">
      <c r="A2990" s="204" t="s">
        <v>49</v>
      </c>
      <c r="B2990" s="200" t="s">
        <v>22789</v>
      </c>
      <c r="C2990" s="200" t="s">
        <v>22790</v>
      </c>
      <c r="D2990" s="200" t="s">
        <v>13476</v>
      </c>
      <c r="E2990" s="200" t="s">
        <v>22949</v>
      </c>
      <c r="F2990" s="206" t="s">
        <v>22964</v>
      </c>
      <c r="G2990" s="201" t="s">
        <v>22965</v>
      </c>
      <c r="H2990" s="205" t="s">
        <v>22966</v>
      </c>
      <c r="I2990" s="204" t="s">
        <v>22967</v>
      </c>
      <c r="J2990" s="207" t="s">
        <v>22968</v>
      </c>
      <c r="K2990" s="208" t="s">
        <v>22969</v>
      </c>
      <c r="L2990" s="200" t="s">
        <v>60</v>
      </c>
      <c r="M2990" s="205" t="s">
        <v>61</v>
      </c>
      <c r="N2990" s="205" t="s">
        <v>22799</v>
      </c>
      <c r="O2990" s="205" t="s">
        <v>22800</v>
      </c>
      <c r="P2990" s="205" t="s">
        <v>22801</v>
      </c>
      <c r="Q2990" s="205" t="s">
        <v>65</v>
      </c>
      <c r="R2990" s="205" t="s">
        <v>22790</v>
      </c>
      <c r="S2990" s="205" t="s">
        <v>22949</v>
      </c>
      <c r="T2990" s="205" t="s">
        <v>66</v>
      </c>
      <c r="U2990" s="208" t="s">
        <v>22970</v>
      </c>
      <c r="V2990" s="205">
        <v>1</v>
      </c>
      <c r="W2990" s="205" t="s">
        <v>68</v>
      </c>
      <c r="X2990" s="205" t="s">
        <v>69</v>
      </c>
      <c r="Y2990" s="205" t="s">
        <v>70</v>
      </c>
      <c r="Z2990" s="205" t="s">
        <v>647</v>
      </c>
      <c r="AA2990" s="234" t="s">
        <v>71</v>
      </c>
      <c r="AB2990" s="216">
        <v>46310</v>
      </c>
      <c r="AC2990" s="205"/>
      <c r="AD2990" s="230" t="s">
        <v>72</v>
      </c>
      <c r="AE2990" s="126" t="s">
        <v>73</v>
      </c>
      <c r="AF2990" s="127" t="s">
        <v>74</v>
      </c>
      <c r="AG2990" s="128"/>
      <c r="AH2990" s="129"/>
      <c r="AI2990" s="129"/>
      <c r="AJ2990" s="126" t="s">
        <v>75</v>
      </c>
      <c r="AK2990" s="127" t="s">
        <v>76</v>
      </c>
      <c r="AL2990" s="129" t="s">
        <v>77</v>
      </c>
      <c r="AM2990" s="128" t="s">
        <v>22971</v>
      </c>
      <c r="AN2990" s="129"/>
      <c r="AO2990" s="127" t="s">
        <v>79</v>
      </c>
      <c r="AP2990" s="129"/>
      <c r="AQ2990" s="183"/>
      <c r="AR2990" s="183"/>
      <c r="AS2990" s="183"/>
    </row>
    <row r="2991" spans="1:45" customFormat="1" ht="30" hidden="1" customHeight="1">
      <c r="A2991" s="204" t="s">
        <v>49</v>
      </c>
      <c r="B2991" s="200" t="s">
        <v>22789</v>
      </c>
      <c r="C2991" s="200" t="s">
        <v>22790</v>
      </c>
      <c r="D2991" s="200" t="s">
        <v>7817</v>
      </c>
      <c r="E2991" s="200" t="s">
        <v>22972</v>
      </c>
      <c r="F2991" s="206" t="s">
        <v>22973</v>
      </c>
      <c r="G2991" s="201" t="s">
        <v>22974</v>
      </c>
      <c r="H2991" s="205" t="s">
        <v>22975</v>
      </c>
      <c r="I2991" s="204" t="s">
        <v>22976</v>
      </c>
      <c r="J2991" s="207" t="s">
        <v>22977</v>
      </c>
      <c r="K2991" s="208" t="s">
        <v>22978</v>
      </c>
      <c r="L2991" s="200" t="s">
        <v>60</v>
      </c>
      <c r="M2991" s="205" t="s">
        <v>61</v>
      </c>
      <c r="N2991" s="205" t="s">
        <v>22799</v>
      </c>
      <c r="O2991" s="205" t="s">
        <v>22800</v>
      </c>
      <c r="P2991" s="205" t="s">
        <v>22801</v>
      </c>
      <c r="Q2991" s="205" t="s">
        <v>65</v>
      </c>
      <c r="R2991" s="205" t="s">
        <v>22790</v>
      </c>
      <c r="S2991" s="205" t="s">
        <v>22972</v>
      </c>
      <c r="T2991" s="205" t="s">
        <v>66</v>
      </c>
      <c r="U2991" s="208" t="s">
        <v>22979</v>
      </c>
      <c r="V2991" s="205">
        <v>1</v>
      </c>
      <c r="W2991" s="205" t="s">
        <v>68</v>
      </c>
      <c r="X2991" s="205" t="s">
        <v>69</v>
      </c>
      <c r="Y2991" s="205" t="s">
        <v>70</v>
      </c>
      <c r="Z2991" s="205" t="s">
        <v>647</v>
      </c>
      <c r="AA2991" s="234" t="s">
        <v>71</v>
      </c>
      <c r="AB2991" s="216">
        <v>46310</v>
      </c>
      <c r="AC2991" s="205"/>
      <c r="AD2991" s="230" t="s">
        <v>375</v>
      </c>
      <c r="AE2991" s="126" t="s">
        <v>75</v>
      </c>
      <c r="AF2991" s="127" t="s">
        <v>76</v>
      </c>
      <c r="AG2991" s="128" t="s">
        <v>376</v>
      </c>
      <c r="AH2991" s="129"/>
      <c r="AI2991" s="129"/>
      <c r="AJ2991" s="126" t="s">
        <v>73</v>
      </c>
      <c r="AK2991" s="127"/>
      <c r="AL2991" s="129"/>
      <c r="AM2991" s="128"/>
      <c r="AN2991" s="129"/>
      <c r="AO2991" s="127" t="s">
        <v>79</v>
      </c>
      <c r="AP2991" s="129"/>
      <c r="AQ2991" s="183"/>
      <c r="AR2991" s="183"/>
      <c r="AS2991" s="183"/>
    </row>
    <row r="2992" spans="1:45" customFormat="1" ht="30" hidden="1" customHeight="1">
      <c r="A2992" s="204" t="s">
        <v>49</v>
      </c>
      <c r="B2992" s="200" t="s">
        <v>22789</v>
      </c>
      <c r="C2992" s="200" t="s">
        <v>22790</v>
      </c>
      <c r="D2992" s="200" t="s">
        <v>7817</v>
      </c>
      <c r="E2992" s="200" t="s">
        <v>22972</v>
      </c>
      <c r="F2992" s="206" t="s">
        <v>22980</v>
      </c>
      <c r="G2992" s="201" t="s">
        <v>22981</v>
      </c>
      <c r="H2992" s="205" t="s">
        <v>22982</v>
      </c>
      <c r="I2992" s="204" t="s">
        <v>22983</v>
      </c>
      <c r="J2992" s="207" t="s">
        <v>22984</v>
      </c>
      <c r="K2992" s="208" t="s">
        <v>22985</v>
      </c>
      <c r="L2992" s="200" t="s">
        <v>90</v>
      </c>
      <c r="M2992" s="205" t="s">
        <v>61</v>
      </c>
      <c r="N2992" s="205" t="s">
        <v>22799</v>
      </c>
      <c r="O2992" s="205" t="s">
        <v>22800</v>
      </c>
      <c r="P2992" s="205" t="s">
        <v>22801</v>
      </c>
      <c r="Q2992" s="205" t="s">
        <v>65</v>
      </c>
      <c r="R2992" s="205" t="s">
        <v>22790</v>
      </c>
      <c r="S2992" s="205" t="s">
        <v>22972</v>
      </c>
      <c r="T2992" s="205" t="s">
        <v>93</v>
      </c>
      <c r="U2992" s="208" t="s">
        <v>7825</v>
      </c>
      <c r="V2992" s="205">
        <v>0.95</v>
      </c>
      <c r="W2992" s="205" t="s">
        <v>68</v>
      </c>
      <c r="X2992" s="205" t="s">
        <v>69</v>
      </c>
      <c r="Y2992" s="205" t="s">
        <v>70</v>
      </c>
      <c r="Z2992" s="205" t="s">
        <v>95</v>
      </c>
      <c r="AA2992" s="234" t="s">
        <v>71</v>
      </c>
      <c r="AB2992" s="216">
        <v>46310</v>
      </c>
      <c r="AC2992" s="205"/>
      <c r="AD2992" s="230" t="s">
        <v>72</v>
      </c>
      <c r="AE2992" s="126" t="s">
        <v>73</v>
      </c>
      <c r="AF2992" s="127" t="s">
        <v>74</v>
      </c>
      <c r="AG2992" s="128"/>
      <c r="AH2992" s="129"/>
      <c r="AI2992" s="129"/>
      <c r="AJ2992" s="126" t="s">
        <v>75</v>
      </c>
      <c r="AK2992" s="127" t="s">
        <v>76</v>
      </c>
      <c r="AL2992" s="129" t="s">
        <v>77</v>
      </c>
      <c r="AM2992" s="128" t="s">
        <v>22986</v>
      </c>
      <c r="AN2992" s="129"/>
      <c r="AO2992" s="127" t="s">
        <v>79</v>
      </c>
      <c r="AP2992" s="129"/>
      <c r="AQ2992" s="183"/>
      <c r="AR2992" s="183"/>
      <c r="AS2992" s="183"/>
    </row>
    <row r="2993" spans="1:45" customFormat="1" ht="30" hidden="1" customHeight="1">
      <c r="A2993" s="204" t="s">
        <v>49</v>
      </c>
      <c r="B2993" s="200" t="s">
        <v>22789</v>
      </c>
      <c r="C2993" s="200" t="s">
        <v>22790</v>
      </c>
      <c r="D2993" s="200" t="s">
        <v>7817</v>
      </c>
      <c r="E2993" s="200" t="s">
        <v>22972</v>
      </c>
      <c r="F2993" s="206" t="s">
        <v>22987</v>
      </c>
      <c r="G2993" s="201" t="s">
        <v>22988</v>
      </c>
      <c r="H2993" s="205" t="s">
        <v>22989</v>
      </c>
      <c r="I2993" s="204" t="s">
        <v>22990</v>
      </c>
      <c r="J2993" s="207" t="s">
        <v>22991</v>
      </c>
      <c r="K2993" s="208" t="s">
        <v>22992</v>
      </c>
      <c r="L2993" s="200" t="s">
        <v>60</v>
      </c>
      <c r="M2993" s="205" t="s">
        <v>61</v>
      </c>
      <c r="N2993" s="205" t="s">
        <v>22799</v>
      </c>
      <c r="O2993" s="205" t="s">
        <v>22800</v>
      </c>
      <c r="P2993" s="205" t="s">
        <v>22801</v>
      </c>
      <c r="Q2993" s="205" t="s">
        <v>65</v>
      </c>
      <c r="R2993" s="205" t="s">
        <v>22790</v>
      </c>
      <c r="S2993" s="205" t="s">
        <v>22972</v>
      </c>
      <c r="T2993" s="205" t="s">
        <v>66</v>
      </c>
      <c r="U2993" s="208" t="s">
        <v>22993</v>
      </c>
      <c r="V2993" s="205">
        <v>1</v>
      </c>
      <c r="W2993" s="205" t="s">
        <v>68</v>
      </c>
      <c r="X2993" s="205" t="s">
        <v>69</v>
      </c>
      <c r="Y2993" s="205" t="s">
        <v>70</v>
      </c>
      <c r="Z2993" s="205" t="s">
        <v>647</v>
      </c>
      <c r="AA2993" s="234" t="s">
        <v>71</v>
      </c>
      <c r="AB2993" s="216">
        <v>46310</v>
      </c>
      <c r="AC2993" s="205"/>
      <c r="AD2993" s="230" t="s">
        <v>72</v>
      </c>
      <c r="AE2993" s="126" t="s">
        <v>73</v>
      </c>
      <c r="AF2993" s="127" t="s">
        <v>74</v>
      </c>
      <c r="AG2993" s="128"/>
      <c r="AH2993" s="129"/>
      <c r="AI2993" s="129"/>
      <c r="AJ2993" s="126" t="s">
        <v>75</v>
      </c>
      <c r="AK2993" s="127" t="s">
        <v>76</v>
      </c>
      <c r="AL2993" s="129" t="s">
        <v>77</v>
      </c>
      <c r="AM2993" s="128" t="s">
        <v>22994</v>
      </c>
      <c r="AN2993" s="129"/>
      <c r="AO2993" s="127" t="s">
        <v>79</v>
      </c>
      <c r="AP2993" s="129"/>
      <c r="AQ2993" s="183"/>
      <c r="AR2993" s="183"/>
      <c r="AS2993" s="183"/>
    </row>
    <row r="2994" spans="1:45" customFormat="1" ht="30" hidden="1" customHeight="1">
      <c r="A2994" s="204" t="s">
        <v>49</v>
      </c>
      <c r="B2994" s="200" t="s">
        <v>22789</v>
      </c>
      <c r="C2994" s="200" t="s">
        <v>22790</v>
      </c>
      <c r="D2994" s="200" t="s">
        <v>7817</v>
      </c>
      <c r="E2994" s="200" t="s">
        <v>22972</v>
      </c>
      <c r="F2994" s="206" t="s">
        <v>22995</v>
      </c>
      <c r="G2994" s="201" t="s">
        <v>22996</v>
      </c>
      <c r="H2994" s="205" t="s">
        <v>22997</v>
      </c>
      <c r="I2994" s="204" t="s">
        <v>22998</v>
      </c>
      <c r="J2994" s="207" t="s">
        <v>22999</v>
      </c>
      <c r="K2994" s="208" t="s">
        <v>23000</v>
      </c>
      <c r="L2994" s="200" t="s">
        <v>60</v>
      </c>
      <c r="M2994" s="205" t="s">
        <v>61</v>
      </c>
      <c r="N2994" s="205" t="s">
        <v>22799</v>
      </c>
      <c r="O2994" s="205" t="s">
        <v>22800</v>
      </c>
      <c r="P2994" s="205" t="s">
        <v>22801</v>
      </c>
      <c r="Q2994" s="205" t="s">
        <v>65</v>
      </c>
      <c r="R2994" s="205" t="s">
        <v>22790</v>
      </c>
      <c r="S2994" s="205" t="s">
        <v>22972</v>
      </c>
      <c r="T2994" s="205" t="s">
        <v>66</v>
      </c>
      <c r="U2994" s="208" t="s">
        <v>23001</v>
      </c>
      <c r="V2994" s="205">
        <v>1</v>
      </c>
      <c r="W2994" s="205" t="s">
        <v>68</v>
      </c>
      <c r="X2994" s="205" t="s">
        <v>69</v>
      </c>
      <c r="Y2994" s="205" t="s">
        <v>70</v>
      </c>
      <c r="Z2994" s="205" t="s">
        <v>22789</v>
      </c>
      <c r="AA2994" s="234" t="s">
        <v>71</v>
      </c>
      <c r="AB2994" s="216">
        <v>46310</v>
      </c>
      <c r="AC2994" s="205"/>
      <c r="AD2994" s="230" t="s">
        <v>72</v>
      </c>
      <c r="AE2994" s="126" t="s">
        <v>73</v>
      </c>
      <c r="AF2994" s="127" t="s">
        <v>74</v>
      </c>
      <c r="AG2994" s="128"/>
      <c r="AH2994" s="129"/>
      <c r="AI2994" s="129"/>
      <c r="AJ2994" s="126" t="s">
        <v>75</v>
      </c>
      <c r="AK2994" s="127" t="s">
        <v>76</v>
      </c>
      <c r="AL2994" s="129" t="s">
        <v>77</v>
      </c>
      <c r="AM2994" s="128" t="s">
        <v>23002</v>
      </c>
      <c r="AN2994" s="129"/>
      <c r="AO2994" s="127" t="s">
        <v>79</v>
      </c>
      <c r="AP2994" s="129"/>
      <c r="AQ2994" s="183"/>
      <c r="AR2994" s="183"/>
      <c r="AS2994" s="183"/>
    </row>
    <row r="2995" spans="1:45" customFormat="1" ht="30" hidden="1" customHeight="1">
      <c r="A2995" s="204" t="s">
        <v>49</v>
      </c>
      <c r="B2995" s="200" t="s">
        <v>22789</v>
      </c>
      <c r="C2995" s="200" t="s">
        <v>22790</v>
      </c>
      <c r="D2995" s="200" t="s">
        <v>7250</v>
      </c>
      <c r="E2995" s="200" t="s">
        <v>23003</v>
      </c>
      <c r="F2995" s="206" t="s">
        <v>23004</v>
      </c>
      <c r="G2995" s="201" t="s">
        <v>23005</v>
      </c>
      <c r="H2995" s="205" t="s">
        <v>23006</v>
      </c>
      <c r="I2995" s="204" t="s">
        <v>23007</v>
      </c>
      <c r="J2995" s="207" t="s">
        <v>23008</v>
      </c>
      <c r="K2995" s="208" t="s">
        <v>23009</v>
      </c>
      <c r="L2995" s="200" t="s">
        <v>90</v>
      </c>
      <c r="M2995" s="205" t="s">
        <v>61</v>
      </c>
      <c r="N2995" s="205" t="s">
        <v>22799</v>
      </c>
      <c r="O2995" s="205" t="s">
        <v>22800</v>
      </c>
      <c r="P2995" s="205" t="s">
        <v>22801</v>
      </c>
      <c r="Q2995" s="205" t="s">
        <v>65</v>
      </c>
      <c r="R2995" s="205" t="s">
        <v>22790</v>
      </c>
      <c r="S2995" s="205" t="s">
        <v>23003</v>
      </c>
      <c r="T2995" s="205" t="s">
        <v>93</v>
      </c>
      <c r="U2995" s="208" t="s">
        <v>7258</v>
      </c>
      <c r="V2995" s="205">
        <v>0.95</v>
      </c>
      <c r="W2995" s="205" t="s">
        <v>68</v>
      </c>
      <c r="X2995" s="205" t="s">
        <v>69</v>
      </c>
      <c r="Y2995" s="205" t="s">
        <v>70</v>
      </c>
      <c r="Z2995" s="205" t="s">
        <v>95</v>
      </c>
      <c r="AA2995" s="234" t="s">
        <v>71</v>
      </c>
      <c r="AB2995" s="216">
        <v>46310</v>
      </c>
      <c r="AC2995" s="205"/>
      <c r="AD2995" s="230" t="s">
        <v>72</v>
      </c>
      <c r="AE2995" s="126" t="s">
        <v>73</v>
      </c>
      <c r="AF2995" s="127" t="s">
        <v>74</v>
      </c>
      <c r="AG2995" s="128"/>
      <c r="AH2995" s="129"/>
      <c r="AI2995" s="129"/>
      <c r="AJ2995" s="126" t="s">
        <v>75</v>
      </c>
      <c r="AK2995" s="127" t="s">
        <v>76</v>
      </c>
      <c r="AL2995" s="129" t="s">
        <v>77</v>
      </c>
      <c r="AM2995" s="128" t="s">
        <v>23010</v>
      </c>
      <c r="AN2995" s="129"/>
      <c r="AO2995" s="127" t="s">
        <v>79</v>
      </c>
      <c r="AP2995" s="129"/>
      <c r="AQ2995" s="183"/>
      <c r="AR2995" s="183"/>
      <c r="AS2995" s="183"/>
    </row>
    <row r="2996" spans="1:45" customFormat="1" ht="30" hidden="1" customHeight="1">
      <c r="A2996" s="204" t="s">
        <v>49</v>
      </c>
      <c r="B2996" s="200" t="s">
        <v>22789</v>
      </c>
      <c r="C2996" s="200" t="s">
        <v>22790</v>
      </c>
      <c r="D2996" s="200" t="s">
        <v>7250</v>
      </c>
      <c r="E2996" s="200" t="s">
        <v>23003</v>
      </c>
      <c r="F2996" s="206" t="s">
        <v>23011</v>
      </c>
      <c r="G2996" s="201" t="s">
        <v>23012</v>
      </c>
      <c r="H2996" s="205" t="s">
        <v>23013</v>
      </c>
      <c r="I2996" s="204" t="s">
        <v>23014</v>
      </c>
      <c r="J2996" s="207" t="s">
        <v>23015</v>
      </c>
      <c r="K2996" s="208" t="s">
        <v>23016</v>
      </c>
      <c r="L2996" s="200" t="s">
        <v>60</v>
      </c>
      <c r="M2996" s="205" t="s">
        <v>61</v>
      </c>
      <c r="N2996" s="205" t="s">
        <v>22799</v>
      </c>
      <c r="O2996" s="205" t="s">
        <v>22800</v>
      </c>
      <c r="P2996" s="205" t="s">
        <v>22801</v>
      </c>
      <c r="Q2996" s="205" t="s">
        <v>65</v>
      </c>
      <c r="R2996" s="205" t="s">
        <v>22790</v>
      </c>
      <c r="S2996" s="205" t="s">
        <v>23003</v>
      </c>
      <c r="T2996" s="205" t="s">
        <v>66</v>
      </c>
      <c r="U2996" s="208" t="s">
        <v>23017</v>
      </c>
      <c r="V2996" s="205">
        <v>1</v>
      </c>
      <c r="W2996" s="205" t="s">
        <v>68</v>
      </c>
      <c r="X2996" s="205" t="s">
        <v>69</v>
      </c>
      <c r="Y2996" s="205" t="s">
        <v>70</v>
      </c>
      <c r="Z2996" s="205" t="s">
        <v>647</v>
      </c>
      <c r="AA2996" s="234" t="s">
        <v>71</v>
      </c>
      <c r="AB2996" s="216">
        <v>46310</v>
      </c>
      <c r="AC2996" s="205"/>
      <c r="AD2996" s="230" t="s">
        <v>72</v>
      </c>
      <c r="AE2996" s="126" t="s">
        <v>73</v>
      </c>
      <c r="AF2996" s="127" t="s">
        <v>74</v>
      </c>
      <c r="AG2996" s="128"/>
      <c r="AH2996" s="129"/>
      <c r="AI2996" s="129"/>
      <c r="AJ2996" s="126" t="s">
        <v>75</v>
      </c>
      <c r="AK2996" s="127" t="s">
        <v>76</v>
      </c>
      <c r="AL2996" s="129" t="s">
        <v>77</v>
      </c>
      <c r="AM2996" s="128" t="s">
        <v>23018</v>
      </c>
      <c r="AN2996" s="129"/>
      <c r="AO2996" s="127" t="s">
        <v>79</v>
      </c>
      <c r="AP2996" s="129"/>
      <c r="AQ2996" s="183"/>
      <c r="AR2996" s="183"/>
      <c r="AS2996" s="183"/>
    </row>
    <row r="2997" spans="1:45" customFormat="1" ht="30" hidden="1" customHeight="1">
      <c r="A2997" s="204" t="s">
        <v>49</v>
      </c>
      <c r="B2997" s="200" t="s">
        <v>22789</v>
      </c>
      <c r="C2997" s="200" t="s">
        <v>22790</v>
      </c>
      <c r="D2997" s="200" t="s">
        <v>7250</v>
      </c>
      <c r="E2997" s="200" t="s">
        <v>23003</v>
      </c>
      <c r="F2997" s="206" t="s">
        <v>23019</v>
      </c>
      <c r="G2997" s="201" t="s">
        <v>23020</v>
      </c>
      <c r="H2997" s="205" t="s">
        <v>23021</v>
      </c>
      <c r="I2997" s="204" t="s">
        <v>23022</v>
      </c>
      <c r="J2997" s="207" t="s">
        <v>23023</v>
      </c>
      <c r="K2997" s="208" t="s">
        <v>23024</v>
      </c>
      <c r="L2997" s="200" t="s">
        <v>60</v>
      </c>
      <c r="M2997" s="205" t="s">
        <v>61</v>
      </c>
      <c r="N2997" s="205" t="s">
        <v>22799</v>
      </c>
      <c r="O2997" s="205" t="s">
        <v>22800</v>
      </c>
      <c r="P2997" s="205" t="s">
        <v>22801</v>
      </c>
      <c r="Q2997" s="205" t="s">
        <v>65</v>
      </c>
      <c r="R2997" s="205" t="s">
        <v>22790</v>
      </c>
      <c r="S2997" s="205" t="s">
        <v>23003</v>
      </c>
      <c r="T2997" s="205" t="s">
        <v>66</v>
      </c>
      <c r="U2997" s="208" t="s">
        <v>23025</v>
      </c>
      <c r="V2997" s="205">
        <v>1</v>
      </c>
      <c r="W2997" s="205" t="s">
        <v>68</v>
      </c>
      <c r="X2997" s="205" t="s">
        <v>69</v>
      </c>
      <c r="Y2997" s="205" t="s">
        <v>70</v>
      </c>
      <c r="Z2997" s="205" t="s">
        <v>647</v>
      </c>
      <c r="AA2997" s="234" t="s">
        <v>71</v>
      </c>
      <c r="AB2997" s="216">
        <v>46310</v>
      </c>
      <c r="AC2997" s="205"/>
      <c r="AD2997" s="230" t="s">
        <v>72</v>
      </c>
      <c r="AE2997" s="126" t="s">
        <v>73</v>
      </c>
      <c r="AF2997" s="127" t="s">
        <v>74</v>
      </c>
      <c r="AG2997" s="128"/>
      <c r="AH2997" s="129"/>
      <c r="AI2997" s="129"/>
      <c r="AJ2997" s="126" t="s">
        <v>75</v>
      </c>
      <c r="AK2997" s="127" t="s">
        <v>76</v>
      </c>
      <c r="AL2997" s="129" t="s">
        <v>77</v>
      </c>
      <c r="AM2997" s="128" t="s">
        <v>23026</v>
      </c>
      <c r="AN2997" s="129"/>
      <c r="AO2997" s="127" t="s">
        <v>79</v>
      </c>
      <c r="AP2997" s="129"/>
      <c r="AQ2997" s="183"/>
      <c r="AR2997" s="183"/>
      <c r="AS2997" s="183"/>
    </row>
    <row r="2998" spans="1:45" customFormat="1" ht="30" hidden="1" customHeight="1">
      <c r="A2998" s="204" t="s">
        <v>49</v>
      </c>
      <c r="B2998" s="200" t="s">
        <v>22789</v>
      </c>
      <c r="C2998" s="200" t="s">
        <v>22790</v>
      </c>
      <c r="D2998" s="200" t="s">
        <v>23027</v>
      </c>
      <c r="E2998" s="200" t="s">
        <v>23028</v>
      </c>
      <c r="F2998" s="206" t="s">
        <v>23029</v>
      </c>
      <c r="G2998" s="201" t="s">
        <v>23030</v>
      </c>
      <c r="H2998" s="205" t="s">
        <v>23031</v>
      </c>
      <c r="I2998" s="204" t="s">
        <v>23032</v>
      </c>
      <c r="J2998" s="207" t="s">
        <v>23033</v>
      </c>
      <c r="K2998" s="208" t="s">
        <v>23034</v>
      </c>
      <c r="L2998" s="200" t="s">
        <v>90</v>
      </c>
      <c r="M2998" s="205" t="s">
        <v>61</v>
      </c>
      <c r="N2998" s="205" t="s">
        <v>22799</v>
      </c>
      <c r="O2998" s="205" t="s">
        <v>22800</v>
      </c>
      <c r="P2998" s="205" t="s">
        <v>22801</v>
      </c>
      <c r="Q2998" s="205" t="s">
        <v>65</v>
      </c>
      <c r="R2998" s="205" t="s">
        <v>22790</v>
      </c>
      <c r="S2998" s="205" t="s">
        <v>23028</v>
      </c>
      <c r="T2998" s="205" t="s">
        <v>93</v>
      </c>
      <c r="U2998" s="208" t="s">
        <v>23035</v>
      </c>
      <c r="V2998" s="205">
        <v>0.95</v>
      </c>
      <c r="W2998" s="205" t="s">
        <v>68</v>
      </c>
      <c r="X2998" s="205" t="s">
        <v>69</v>
      </c>
      <c r="Y2998" s="205" t="s">
        <v>70</v>
      </c>
      <c r="Z2998" s="205" t="s">
        <v>95</v>
      </c>
      <c r="AA2998" s="234" t="s">
        <v>71</v>
      </c>
      <c r="AB2998" s="216">
        <v>46310</v>
      </c>
      <c r="AC2998" s="205"/>
      <c r="AD2998" s="230" t="s">
        <v>72</v>
      </c>
      <c r="AE2998" s="126" t="s">
        <v>73</v>
      </c>
      <c r="AF2998" s="127" t="s">
        <v>74</v>
      </c>
      <c r="AG2998" s="128"/>
      <c r="AH2998" s="129"/>
      <c r="AI2998" s="129"/>
      <c r="AJ2998" s="126" t="s">
        <v>75</v>
      </c>
      <c r="AK2998" s="127" t="s">
        <v>76</v>
      </c>
      <c r="AL2998" s="129" t="s">
        <v>77</v>
      </c>
      <c r="AM2998" s="128" t="s">
        <v>23036</v>
      </c>
      <c r="AN2998" s="129"/>
      <c r="AO2998" s="127" t="s">
        <v>79</v>
      </c>
      <c r="AP2998" s="129"/>
      <c r="AQ2998" s="183"/>
      <c r="AR2998" s="183"/>
      <c r="AS2998" s="183"/>
    </row>
    <row r="2999" spans="1:45" customFormat="1" ht="30" hidden="1" customHeight="1">
      <c r="A2999" s="204" t="s">
        <v>49</v>
      </c>
      <c r="B2999" s="200" t="s">
        <v>22789</v>
      </c>
      <c r="C2999" s="200" t="s">
        <v>22790</v>
      </c>
      <c r="D2999" s="200" t="s">
        <v>23027</v>
      </c>
      <c r="E2999" s="200" t="s">
        <v>23028</v>
      </c>
      <c r="F2999" s="206" t="s">
        <v>23037</v>
      </c>
      <c r="G2999" s="201" t="s">
        <v>23038</v>
      </c>
      <c r="H2999" s="205" t="s">
        <v>23039</v>
      </c>
      <c r="I2999" s="204" t="s">
        <v>23040</v>
      </c>
      <c r="J2999" s="207" t="s">
        <v>23041</v>
      </c>
      <c r="K2999" s="208" t="s">
        <v>23042</v>
      </c>
      <c r="L2999" s="200" t="s">
        <v>60</v>
      </c>
      <c r="M2999" s="205" t="s">
        <v>61</v>
      </c>
      <c r="N2999" s="205" t="s">
        <v>22799</v>
      </c>
      <c r="O2999" s="205" t="s">
        <v>22800</v>
      </c>
      <c r="P2999" s="205" t="s">
        <v>22801</v>
      </c>
      <c r="Q2999" s="205" t="s">
        <v>65</v>
      </c>
      <c r="R2999" s="205" t="s">
        <v>22790</v>
      </c>
      <c r="S2999" s="205" t="s">
        <v>23028</v>
      </c>
      <c r="T2999" s="205" t="s">
        <v>66</v>
      </c>
      <c r="U2999" s="208" t="s">
        <v>23043</v>
      </c>
      <c r="V2999" s="205">
        <v>1</v>
      </c>
      <c r="W2999" s="205" t="s">
        <v>68</v>
      </c>
      <c r="X2999" s="205" t="s">
        <v>69</v>
      </c>
      <c r="Y2999" s="205" t="s">
        <v>70</v>
      </c>
      <c r="Z2999" s="205" t="s">
        <v>647</v>
      </c>
      <c r="AA2999" s="234" t="s">
        <v>71</v>
      </c>
      <c r="AB2999" s="216">
        <v>46310</v>
      </c>
      <c r="AC2999" s="205"/>
      <c r="AD2999" s="230" t="s">
        <v>72</v>
      </c>
      <c r="AE2999" s="126" t="s">
        <v>73</v>
      </c>
      <c r="AF2999" s="127" t="s">
        <v>74</v>
      </c>
      <c r="AG2999" s="128"/>
      <c r="AH2999" s="129"/>
      <c r="AI2999" s="129"/>
      <c r="AJ2999" s="126" t="s">
        <v>75</v>
      </c>
      <c r="AK2999" s="127" t="s">
        <v>76</v>
      </c>
      <c r="AL2999" s="129" t="s">
        <v>77</v>
      </c>
      <c r="AM2999" s="128" t="s">
        <v>23044</v>
      </c>
      <c r="AN2999" s="129"/>
      <c r="AO2999" s="127" t="s">
        <v>79</v>
      </c>
      <c r="AP2999" s="129"/>
      <c r="AQ2999" s="183"/>
      <c r="AR2999" s="183"/>
      <c r="AS2999" s="183"/>
    </row>
    <row r="3000" spans="1:45" customFormat="1" ht="30" hidden="1" customHeight="1">
      <c r="A3000" s="204" t="s">
        <v>49</v>
      </c>
      <c r="B3000" s="200" t="s">
        <v>22789</v>
      </c>
      <c r="C3000" s="200" t="s">
        <v>22790</v>
      </c>
      <c r="D3000" s="200" t="s">
        <v>23027</v>
      </c>
      <c r="E3000" s="200" t="s">
        <v>23028</v>
      </c>
      <c r="F3000" s="206" t="s">
        <v>23045</v>
      </c>
      <c r="G3000" s="201" t="s">
        <v>23046</v>
      </c>
      <c r="H3000" s="205" t="s">
        <v>23047</v>
      </c>
      <c r="I3000" s="204" t="s">
        <v>23048</v>
      </c>
      <c r="J3000" s="207" t="s">
        <v>23049</v>
      </c>
      <c r="K3000" s="208" t="s">
        <v>23050</v>
      </c>
      <c r="L3000" s="200" t="s">
        <v>60</v>
      </c>
      <c r="M3000" s="205" t="s">
        <v>61</v>
      </c>
      <c r="N3000" s="205" t="s">
        <v>22799</v>
      </c>
      <c r="O3000" s="205" t="s">
        <v>22800</v>
      </c>
      <c r="P3000" s="205" t="s">
        <v>22801</v>
      </c>
      <c r="Q3000" s="205" t="s">
        <v>65</v>
      </c>
      <c r="R3000" s="205" t="s">
        <v>22790</v>
      </c>
      <c r="S3000" s="205" t="s">
        <v>23028</v>
      </c>
      <c r="T3000" s="205" t="s">
        <v>66</v>
      </c>
      <c r="U3000" s="208" t="s">
        <v>23051</v>
      </c>
      <c r="V3000" s="205">
        <v>1</v>
      </c>
      <c r="W3000" s="205" t="s">
        <v>68</v>
      </c>
      <c r="X3000" s="205" t="s">
        <v>69</v>
      </c>
      <c r="Y3000" s="205" t="s">
        <v>70</v>
      </c>
      <c r="Z3000" s="205" t="s">
        <v>22789</v>
      </c>
      <c r="AA3000" s="234" t="s">
        <v>71</v>
      </c>
      <c r="AB3000" s="216">
        <v>46310</v>
      </c>
      <c r="AC3000" s="205"/>
      <c r="AD3000" s="230" t="s">
        <v>72</v>
      </c>
      <c r="AE3000" s="126" t="s">
        <v>73</v>
      </c>
      <c r="AF3000" s="127" t="s">
        <v>74</v>
      </c>
      <c r="AG3000" s="128"/>
      <c r="AH3000" s="129"/>
      <c r="AI3000" s="129"/>
      <c r="AJ3000" s="126" t="s">
        <v>75</v>
      </c>
      <c r="AK3000" s="127" t="s">
        <v>76</v>
      </c>
      <c r="AL3000" s="129" t="s">
        <v>77</v>
      </c>
      <c r="AM3000" s="128" t="s">
        <v>23052</v>
      </c>
      <c r="AN3000" s="129"/>
      <c r="AO3000" s="127" t="s">
        <v>79</v>
      </c>
      <c r="AP3000" s="129"/>
      <c r="AQ3000" s="183"/>
      <c r="AR3000" s="183"/>
      <c r="AS3000" s="183"/>
    </row>
    <row r="3001" spans="1:45" customFormat="1" ht="30" hidden="1" customHeight="1">
      <c r="A3001" s="204" t="s">
        <v>49</v>
      </c>
      <c r="B3001" s="200" t="s">
        <v>22789</v>
      </c>
      <c r="C3001" s="200" t="s">
        <v>22790</v>
      </c>
      <c r="D3001" s="200" t="s">
        <v>23053</v>
      </c>
      <c r="E3001" s="200" t="s">
        <v>23054</v>
      </c>
      <c r="F3001" s="206" t="s">
        <v>23055</v>
      </c>
      <c r="G3001" s="201" t="s">
        <v>23056</v>
      </c>
      <c r="H3001" s="205" t="s">
        <v>23057</v>
      </c>
      <c r="I3001" s="204" t="s">
        <v>23058</v>
      </c>
      <c r="J3001" s="207" t="s">
        <v>23059</v>
      </c>
      <c r="K3001" s="208" t="s">
        <v>23060</v>
      </c>
      <c r="L3001" s="200" t="s">
        <v>60</v>
      </c>
      <c r="M3001" s="205" t="s">
        <v>61</v>
      </c>
      <c r="N3001" s="205" t="s">
        <v>22799</v>
      </c>
      <c r="O3001" s="205" t="s">
        <v>22800</v>
      </c>
      <c r="P3001" s="205" t="s">
        <v>22801</v>
      </c>
      <c r="Q3001" s="205" t="s">
        <v>65</v>
      </c>
      <c r="R3001" s="205" t="s">
        <v>22790</v>
      </c>
      <c r="S3001" s="205" t="s">
        <v>23054</v>
      </c>
      <c r="T3001" s="205" t="s">
        <v>66</v>
      </c>
      <c r="U3001" s="208" t="s">
        <v>23061</v>
      </c>
      <c r="V3001" s="205">
        <v>1</v>
      </c>
      <c r="W3001" s="205" t="s">
        <v>68</v>
      </c>
      <c r="X3001" s="205" t="s">
        <v>69</v>
      </c>
      <c r="Y3001" s="205" t="s">
        <v>70</v>
      </c>
      <c r="Z3001" s="205" t="s">
        <v>647</v>
      </c>
      <c r="AA3001" s="234" t="s">
        <v>71</v>
      </c>
      <c r="AB3001" s="216">
        <v>46310</v>
      </c>
      <c r="AC3001" s="205"/>
      <c r="AD3001" s="230" t="s">
        <v>375</v>
      </c>
      <c r="AE3001" s="126" t="s">
        <v>75</v>
      </c>
      <c r="AF3001" s="127" t="s">
        <v>76</v>
      </c>
      <c r="AG3001" s="128" t="s">
        <v>376</v>
      </c>
      <c r="AH3001" s="129"/>
      <c r="AI3001" s="129"/>
      <c r="AJ3001" s="126" t="s">
        <v>73</v>
      </c>
      <c r="AK3001" s="127"/>
      <c r="AL3001" s="129"/>
      <c r="AM3001" s="128"/>
      <c r="AN3001" s="129"/>
      <c r="AO3001" s="127" t="s">
        <v>79</v>
      </c>
      <c r="AP3001" s="129"/>
      <c r="AQ3001" s="183"/>
      <c r="AR3001" s="183"/>
      <c r="AS3001" s="183"/>
    </row>
    <row r="3002" spans="1:45" customFormat="1" ht="30" hidden="1" customHeight="1">
      <c r="A3002" s="204" t="s">
        <v>49</v>
      </c>
      <c r="B3002" s="200" t="s">
        <v>22789</v>
      </c>
      <c r="C3002" s="200" t="s">
        <v>22790</v>
      </c>
      <c r="D3002" s="200" t="s">
        <v>23053</v>
      </c>
      <c r="E3002" s="200" t="s">
        <v>23054</v>
      </c>
      <c r="F3002" s="206" t="s">
        <v>23062</v>
      </c>
      <c r="G3002" s="201" t="s">
        <v>23063</v>
      </c>
      <c r="H3002" s="205" t="s">
        <v>23064</v>
      </c>
      <c r="I3002" s="204" t="s">
        <v>23065</v>
      </c>
      <c r="J3002" s="207" t="s">
        <v>23066</v>
      </c>
      <c r="K3002" s="208" t="s">
        <v>23067</v>
      </c>
      <c r="L3002" s="200" t="s">
        <v>90</v>
      </c>
      <c r="M3002" s="205" t="s">
        <v>61</v>
      </c>
      <c r="N3002" s="205" t="s">
        <v>22799</v>
      </c>
      <c r="O3002" s="205" t="s">
        <v>22800</v>
      </c>
      <c r="P3002" s="205" t="s">
        <v>22801</v>
      </c>
      <c r="Q3002" s="205" t="s">
        <v>65</v>
      </c>
      <c r="R3002" s="205" t="s">
        <v>22790</v>
      </c>
      <c r="S3002" s="205" t="s">
        <v>23054</v>
      </c>
      <c r="T3002" s="205" t="s">
        <v>93</v>
      </c>
      <c r="U3002" s="208" t="s">
        <v>23068</v>
      </c>
      <c r="V3002" s="205">
        <v>0.95</v>
      </c>
      <c r="W3002" s="205" t="s">
        <v>68</v>
      </c>
      <c r="X3002" s="205" t="s">
        <v>69</v>
      </c>
      <c r="Y3002" s="205" t="s">
        <v>70</v>
      </c>
      <c r="Z3002" s="205" t="s">
        <v>95</v>
      </c>
      <c r="AA3002" s="234" t="s">
        <v>71</v>
      </c>
      <c r="AB3002" s="216">
        <v>46310</v>
      </c>
      <c r="AC3002" s="205"/>
      <c r="AD3002" s="230" t="s">
        <v>72</v>
      </c>
      <c r="AE3002" s="126" t="s">
        <v>73</v>
      </c>
      <c r="AF3002" s="127" t="s">
        <v>74</v>
      </c>
      <c r="AG3002" s="128"/>
      <c r="AH3002" s="129"/>
      <c r="AI3002" s="129"/>
      <c r="AJ3002" s="126" t="s">
        <v>75</v>
      </c>
      <c r="AK3002" s="127" t="s">
        <v>76</v>
      </c>
      <c r="AL3002" s="129" t="s">
        <v>77</v>
      </c>
      <c r="AM3002" s="128" t="s">
        <v>23069</v>
      </c>
      <c r="AN3002" s="129"/>
      <c r="AO3002" s="127" t="s">
        <v>79</v>
      </c>
      <c r="AP3002" s="129"/>
      <c r="AQ3002" s="183"/>
      <c r="AR3002" s="183"/>
      <c r="AS3002" s="183"/>
    </row>
    <row r="3003" spans="1:45" customFormat="1" ht="30" hidden="1" customHeight="1">
      <c r="A3003" s="204" t="s">
        <v>49</v>
      </c>
      <c r="B3003" s="200" t="s">
        <v>22789</v>
      </c>
      <c r="C3003" s="200" t="s">
        <v>22790</v>
      </c>
      <c r="D3003" s="200" t="s">
        <v>23053</v>
      </c>
      <c r="E3003" s="200" t="s">
        <v>23054</v>
      </c>
      <c r="F3003" s="206" t="s">
        <v>23070</v>
      </c>
      <c r="G3003" s="201" t="s">
        <v>23071</v>
      </c>
      <c r="H3003" s="205" t="s">
        <v>23072</v>
      </c>
      <c r="I3003" s="204" t="s">
        <v>23073</v>
      </c>
      <c r="J3003" s="207" t="s">
        <v>23074</v>
      </c>
      <c r="K3003" s="208" t="s">
        <v>23075</v>
      </c>
      <c r="L3003" s="200" t="s">
        <v>60</v>
      </c>
      <c r="M3003" s="205" t="s">
        <v>61</v>
      </c>
      <c r="N3003" s="205" t="s">
        <v>22799</v>
      </c>
      <c r="O3003" s="205" t="s">
        <v>22800</v>
      </c>
      <c r="P3003" s="205" t="s">
        <v>22801</v>
      </c>
      <c r="Q3003" s="205" t="s">
        <v>65</v>
      </c>
      <c r="R3003" s="205" t="s">
        <v>22790</v>
      </c>
      <c r="S3003" s="205" t="s">
        <v>23054</v>
      </c>
      <c r="T3003" s="205" t="s">
        <v>66</v>
      </c>
      <c r="U3003" s="208" t="s">
        <v>23076</v>
      </c>
      <c r="V3003" s="205">
        <v>1</v>
      </c>
      <c r="W3003" s="205" t="s">
        <v>68</v>
      </c>
      <c r="X3003" s="205" t="s">
        <v>69</v>
      </c>
      <c r="Y3003" s="205" t="s">
        <v>70</v>
      </c>
      <c r="Z3003" s="205" t="s">
        <v>647</v>
      </c>
      <c r="AA3003" s="234" t="s">
        <v>71</v>
      </c>
      <c r="AB3003" s="216">
        <v>46310</v>
      </c>
      <c r="AC3003" s="205"/>
      <c r="AD3003" s="230" t="s">
        <v>72</v>
      </c>
      <c r="AE3003" s="126" t="s">
        <v>73</v>
      </c>
      <c r="AF3003" s="127" t="s">
        <v>74</v>
      </c>
      <c r="AG3003" s="128"/>
      <c r="AH3003" s="129"/>
      <c r="AI3003" s="129"/>
      <c r="AJ3003" s="126" t="s">
        <v>75</v>
      </c>
      <c r="AK3003" s="127" t="s">
        <v>76</v>
      </c>
      <c r="AL3003" s="129" t="s">
        <v>77</v>
      </c>
      <c r="AM3003" s="128" t="s">
        <v>23077</v>
      </c>
      <c r="AN3003" s="129"/>
      <c r="AO3003" s="127" t="s">
        <v>79</v>
      </c>
      <c r="AP3003" s="129"/>
      <c r="AQ3003" s="183"/>
      <c r="AR3003" s="183"/>
      <c r="AS3003" s="183"/>
    </row>
    <row r="3004" spans="1:45" customFormat="1" ht="30" hidden="1" customHeight="1">
      <c r="A3004" s="204" t="s">
        <v>49</v>
      </c>
      <c r="B3004" s="200" t="s">
        <v>22789</v>
      </c>
      <c r="C3004" s="200" t="s">
        <v>22790</v>
      </c>
      <c r="D3004" s="200" t="s">
        <v>23053</v>
      </c>
      <c r="E3004" s="200" t="s">
        <v>23054</v>
      </c>
      <c r="F3004" s="206" t="s">
        <v>23078</v>
      </c>
      <c r="G3004" s="201" t="s">
        <v>23079</v>
      </c>
      <c r="H3004" s="205" t="s">
        <v>23080</v>
      </c>
      <c r="I3004" s="204" t="s">
        <v>23081</v>
      </c>
      <c r="J3004" s="207" t="s">
        <v>23082</v>
      </c>
      <c r="K3004" s="208" t="s">
        <v>23083</v>
      </c>
      <c r="L3004" s="200" t="s">
        <v>60</v>
      </c>
      <c r="M3004" s="205" t="s">
        <v>61</v>
      </c>
      <c r="N3004" s="205" t="s">
        <v>22799</v>
      </c>
      <c r="O3004" s="205" t="s">
        <v>22800</v>
      </c>
      <c r="P3004" s="205" t="s">
        <v>22801</v>
      </c>
      <c r="Q3004" s="205" t="s">
        <v>65</v>
      </c>
      <c r="R3004" s="205" t="s">
        <v>22790</v>
      </c>
      <c r="S3004" s="205" t="s">
        <v>23054</v>
      </c>
      <c r="T3004" s="205" t="s">
        <v>66</v>
      </c>
      <c r="U3004" s="208" t="s">
        <v>23084</v>
      </c>
      <c r="V3004" s="205">
        <v>1</v>
      </c>
      <c r="W3004" s="205" t="s">
        <v>68</v>
      </c>
      <c r="X3004" s="205" t="s">
        <v>69</v>
      </c>
      <c r="Y3004" s="205" t="s">
        <v>70</v>
      </c>
      <c r="Z3004" s="205" t="s">
        <v>22789</v>
      </c>
      <c r="AA3004" s="234" t="s">
        <v>71</v>
      </c>
      <c r="AB3004" s="216">
        <v>46310</v>
      </c>
      <c r="AC3004" s="205"/>
      <c r="AD3004" s="230" t="s">
        <v>72</v>
      </c>
      <c r="AE3004" s="126" t="s">
        <v>73</v>
      </c>
      <c r="AF3004" s="127" t="s">
        <v>74</v>
      </c>
      <c r="AG3004" s="128"/>
      <c r="AH3004" s="129"/>
      <c r="AI3004" s="129"/>
      <c r="AJ3004" s="126" t="s">
        <v>75</v>
      </c>
      <c r="AK3004" s="127" t="s">
        <v>76</v>
      </c>
      <c r="AL3004" s="129" t="s">
        <v>77</v>
      </c>
      <c r="AM3004" s="128" t="s">
        <v>23085</v>
      </c>
      <c r="AN3004" s="129"/>
      <c r="AO3004" s="127" t="s">
        <v>79</v>
      </c>
      <c r="AP3004" s="129"/>
      <c r="AQ3004" s="183"/>
      <c r="AR3004" s="183"/>
      <c r="AS3004" s="183"/>
    </row>
    <row r="3005" spans="1:45" customFormat="1" ht="30" hidden="1" customHeight="1">
      <c r="A3005" s="204" t="s">
        <v>49</v>
      </c>
      <c r="B3005" s="200" t="s">
        <v>22789</v>
      </c>
      <c r="C3005" s="200" t="s">
        <v>22790</v>
      </c>
      <c r="D3005" s="200" t="s">
        <v>7965</v>
      </c>
      <c r="E3005" s="200" t="s">
        <v>23086</v>
      </c>
      <c r="F3005" s="206" t="s">
        <v>23087</v>
      </c>
      <c r="G3005" s="201" t="s">
        <v>23088</v>
      </c>
      <c r="H3005" s="205" t="s">
        <v>23089</v>
      </c>
      <c r="I3005" s="204" t="s">
        <v>23090</v>
      </c>
      <c r="J3005" s="207" t="s">
        <v>23091</v>
      </c>
      <c r="K3005" s="208" t="s">
        <v>23092</v>
      </c>
      <c r="L3005" s="200" t="s">
        <v>90</v>
      </c>
      <c r="M3005" s="205" t="s">
        <v>61</v>
      </c>
      <c r="N3005" s="205" t="s">
        <v>22799</v>
      </c>
      <c r="O3005" s="205" t="s">
        <v>22800</v>
      </c>
      <c r="P3005" s="205" t="s">
        <v>22801</v>
      </c>
      <c r="Q3005" s="205" t="s">
        <v>65</v>
      </c>
      <c r="R3005" s="205" t="s">
        <v>22790</v>
      </c>
      <c r="S3005" s="205" t="s">
        <v>23086</v>
      </c>
      <c r="T3005" s="205" t="s">
        <v>93</v>
      </c>
      <c r="U3005" s="208" t="s">
        <v>7973</v>
      </c>
      <c r="V3005" s="205">
        <v>0.95</v>
      </c>
      <c r="W3005" s="205" t="s">
        <v>68</v>
      </c>
      <c r="X3005" s="205" t="s">
        <v>69</v>
      </c>
      <c r="Y3005" s="205" t="s">
        <v>70</v>
      </c>
      <c r="Z3005" s="205" t="s">
        <v>95</v>
      </c>
      <c r="AA3005" s="234" t="s">
        <v>71</v>
      </c>
      <c r="AB3005" s="216">
        <v>46310</v>
      </c>
      <c r="AC3005" s="205"/>
      <c r="AD3005" s="230" t="s">
        <v>72</v>
      </c>
      <c r="AE3005" s="126" t="s">
        <v>73</v>
      </c>
      <c r="AF3005" s="127" t="s">
        <v>74</v>
      </c>
      <c r="AG3005" s="128"/>
      <c r="AH3005" s="129"/>
      <c r="AI3005" s="129"/>
      <c r="AJ3005" s="126" t="s">
        <v>75</v>
      </c>
      <c r="AK3005" s="127" t="s">
        <v>76</v>
      </c>
      <c r="AL3005" s="129" t="s">
        <v>77</v>
      </c>
      <c r="AM3005" s="128" t="s">
        <v>23093</v>
      </c>
      <c r="AN3005" s="129"/>
      <c r="AO3005" s="127" t="s">
        <v>79</v>
      </c>
      <c r="AP3005" s="129"/>
      <c r="AQ3005" s="183"/>
      <c r="AR3005" s="183"/>
      <c r="AS3005" s="183"/>
    </row>
    <row r="3006" spans="1:45" customFormat="1" ht="30" hidden="1" customHeight="1">
      <c r="A3006" s="204" t="s">
        <v>49</v>
      </c>
      <c r="B3006" s="200" t="s">
        <v>22789</v>
      </c>
      <c r="C3006" s="200" t="s">
        <v>22790</v>
      </c>
      <c r="D3006" s="200" t="s">
        <v>7965</v>
      </c>
      <c r="E3006" s="200" t="s">
        <v>23086</v>
      </c>
      <c r="F3006" s="206" t="s">
        <v>23094</v>
      </c>
      <c r="G3006" s="201" t="s">
        <v>23095</v>
      </c>
      <c r="H3006" s="205" t="s">
        <v>23096</v>
      </c>
      <c r="I3006" s="204" t="s">
        <v>23097</v>
      </c>
      <c r="J3006" s="207" t="s">
        <v>23098</v>
      </c>
      <c r="K3006" s="208" t="s">
        <v>23099</v>
      </c>
      <c r="L3006" s="200" t="s">
        <v>60</v>
      </c>
      <c r="M3006" s="205" t="s">
        <v>61</v>
      </c>
      <c r="N3006" s="205" t="s">
        <v>22799</v>
      </c>
      <c r="O3006" s="205" t="s">
        <v>22800</v>
      </c>
      <c r="P3006" s="205" t="s">
        <v>22801</v>
      </c>
      <c r="Q3006" s="205" t="s">
        <v>65</v>
      </c>
      <c r="R3006" s="205" t="s">
        <v>22790</v>
      </c>
      <c r="S3006" s="205" t="s">
        <v>23086</v>
      </c>
      <c r="T3006" s="205" t="s">
        <v>66</v>
      </c>
      <c r="U3006" s="208" t="s">
        <v>19818</v>
      </c>
      <c r="V3006" s="205">
        <v>1</v>
      </c>
      <c r="W3006" s="205" t="s">
        <v>68</v>
      </c>
      <c r="X3006" s="205" t="s">
        <v>69</v>
      </c>
      <c r="Y3006" s="205" t="s">
        <v>70</v>
      </c>
      <c r="Z3006" s="205" t="s">
        <v>647</v>
      </c>
      <c r="AA3006" s="234" t="s">
        <v>71</v>
      </c>
      <c r="AB3006" s="216">
        <v>46310</v>
      </c>
      <c r="AC3006" s="205"/>
      <c r="AD3006" s="230" t="s">
        <v>72</v>
      </c>
      <c r="AE3006" s="126" t="s">
        <v>73</v>
      </c>
      <c r="AF3006" s="127" t="s">
        <v>74</v>
      </c>
      <c r="AG3006" s="128"/>
      <c r="AH3006" s="129"/>
      <c r="AI3006" s="129"/>
      <c r="AJ3006" s="126" t="s">
        <v>75</v>
      </c>
      <c r="AK3006" s="127" t="s">
        <v>76</v>
      </c>
      <c r="AL3006" s="129" t="s">
        <v>77</v>
      </c>
      <c r="AM3006" s="128" t="s">
        <v>23100</v>
      </c>
      <c r="AN3006" s="129"/>
      <c r="AO3006" s="127" t="s">
        <v>79</v>
      </c>
      <c r="AP3006" s="129"/>
      <c r="AQ3006" s="183"/>
      <c r="AR3006" s="183"/>
      <c r="AS3006" s="183"/>
    </row>
    <row r="3007" spans="1:45" customFormat="1" ht="30" hidden="1" customHeight="1">
      <c r="A3007" s="204" t="s">
        <v>49</v>
      </c>
      <c r="B3007" s="200" t="s">
        <v>22789</v>
      </c>
      <c r="C3007" s="200" t="s">
        <v>22790</v>
      </c>
      <c r="D3007" s="200" t="s">
        <v>7965</v>
      </c>
      <c r="E3007" s="200" t="s">
        <v>23086</v>
      </c>
      <c r="F3007" s="206" t="s">
        <v>23101</v>
      </c>
      <c r="G3007" s="201" t="s">
        <v>23102</v>
      </c>
      <c r="H3007" s="205" t="s">
        <v>23103</v>
      </c>
      <c r="I3007" s="204" t="s">
        <v>23104</v>
      </c>
      <c r="J3007" s="207" t="s">
        <v>23105</v>
      </c>
      <c r="K3007" s="208" t="s">
        <v>23106</v>
      </c>
      <c r="L3007" s="200" t="s">
        <v>60</v>
      </c>
      <c r="M3007" s="205" t="s">
        <v>61</v>
      </c>
      <c r="N3007" s="205" t="s">
        <v>22799</v>
      </c>
      <c r="O3007" s="205" t="s">
        <v>22800</v>
      </c>
      <c r="P3007" s="205" t="s">
        <v>22801</v>
      </c>
      <c r="Q3007" s="205" t="s">
        <v>65</v>
      </c>
      <c r="R3007" s="205" t="s">
        <v>22790</v>
      </c>
      <c r="S3007" s="205" t="s">
        <v>23086</v>
      </c>
      <c r="T3007" s="205" t="s">
        <v>66</v>
      </c>
      <c r="U3007" s="208" t="s">
        <v>19826</v>
      </c>
      <c r="V3007" s="205">
        <v>1</v>
      </c>
      <c r="W3007" s="205" t="s">
        <v>68</v>
      </c>
      <c r="X3007" s="205" t="s">
        <v>69</v>
      </c>
      <c r="Y3007" s="205" t="s">
        <v>70</v>
      </c>
      <c r="Z3007" s="205" t="s">
        <v>22789</v>
      </c>
      <c r="AA3007" s="234" t="s">
        <v>71</v>
      </c>
      <c r="AB3007" s="216">
        <v>46310</v>
      </c>
      <c r="AC3007" s="205"/>
      <c r="AD3007" s="230" t="s">
        <v>72</v>
      </c>
      <c r="AE3007" s="126" t="s">
        <v>73</v>
      </c>
      <c r="AF3007" s="127" t="s">
        <v>74</v>
      </c>
      <c r="AG3007" s="128"/>
      <c r="AH3007" s="129"/>
      <c r="AI3007" s="129"/>
      <c r="AJ3007" s="126" t="s">
        <v>75</v>
      </c>
      <c r="AK3007" s="127" t="s">
        <v>76</v>
      </c>
      <c r="AL3007" s="129" t="s">
        <v>77</v>
      </c>
      <c r="AM3007" s="128" t="s">
        <v>23107</v>
      </c>
      <c r="AN3007" s="129"/>
      <c r="AO3007" s="127" t="s">
        <v>79</v>
      </c>
      <c r="AP3007" s="129"/>
      <c r="AQ3007" s="183"/>
      <c r="AR3007" s="183"/>
      <c r="AS3007" s="183"/>
    </row>
    <row r="3008" spans="1:45" customFormat="1" ht="30" hidden="1" customHeight="1">
      <c r="A3008" s="204" t="s">
        <v>49</v>
      </c>
      <c r="B3008" s="200" t="s">
        <v>22789</v>
      </c>
      <c r="C3008" s="200" t="s">
        <v>22790</v>
      </c>
      <c r="D3008" s="200" t="s">
        <v>7795</v>
      </c>
      <c r="E3008" s="200" t="s">
        <v>23108</v>
      </c>
      <c r="F3008" s="206" t="s">
        <v>23109</v>
      </c>
      <c r="G3008" s="206" t="s">
        <v>23110</v>
      </c>
      <c r="H3008" s="205" t="s">
        <v>23111</v>
      </c>
      <c r="I3008" s="204" t="s">
        <v>23112</v>
      </c>
      <c r="J3008" s="207" t="s">
        <v>23113</v>
      </c>
      <c r="K3008" s="208" t="s">
        <v>23114</v>
      </c>
      <c r="L3008" s="205" t="s">
        <v>60</v>
      </c>
      <c r="M3008" s="205" t="s">
        <v>61</v>
      </c>
      <c r="N3008" s="205" t="s">
        <v>22799</v>
      </c>
      <c r="O3008" s="205" t="s">
        <v>22800</v>
      </c>
      <c r="P3008" s="205" t="s">
        <v>22801</v>
      </c>
      <c r="Q3008" s="205" t="s">
        <v>65</v>
      </c>
      <c r="R3008" s="205" t="s">
        <v>22790</v>
      </c>
      <c r="S3008" s="205" t="s">
        <v>23108</v>
      </c>
      <c r="T3008" s="205" t="s">
        <v>777</v>
      </c>
      <c r="U3008" s="208" t="s">
        <v>23115</v>
      </c>
      <c r="V3008" s="205">
        <v>1</v>
      </c>
      <c r="W3008" s="205" t="s">
        <v>68</v>
      </c>
      <c r="X3008" s="205" t="s">
        <v>14650</v>
      </c>
      <c r="Y3008" s="205" t="s">
        <v>70</v>
      </c>
      <c r="Z3008" s="205" t="s">
        <v>647</v>
      </c>
      <c r="AA3008" s="234" t="s">
        <v>71</v>
      </c>
      <c r="AB3008" s="216">
        <v>46310</v>
      </c>
      <c r="AC3008" s="205"/>
      <c r="AD3008" s="230" t="s">
        <v>375</v>
      </c>
      <c r="AE3008" s="126" t="s">
        <v>75</v>
      </c>
      <c r="AF3008" s="127" t="s">
        <v>76</v>
      </c>
      <c r="AG3008" s="128" t="s">
        <v>376</v>
      </c>
      <c r="AH3008" s="129"/>
      <c r="AI3008" s="129"/>
      <c r="AJ3008" s="126" t="s">
        <v>73</v>
      </c>
      <c r="AK3008" s="127"/>
      <c r="AL3008" s="129"/>
      <c r="AM3008" s="128"/>
      <c r="AN3008" s="129"/>
      <c r="AO3008" s="127" t="s">
        <v>79</v>
      </c>
      <c r="AP3008" s="129"/>
      <c r="AQ3008" s="183"/>
      <c r="AR3008" s="183"/>
      <c r="AS3008" s="183"/>
    </row>
    <row r="3009" spans="1:45" customFormat="1" ht="30" hidden="1" customHeight="1">
      <c r="A3009" s="204" t="s">
        <v>49</v>
      </c>
      <c r="B3009" s="200" t="s">
        <v>22789</v>
      </c>
      <c r="C3009" s="200" t="s">
        <v>22790</v>
      </c>
      <c r="D3009" s="200" t="s">
        <v>7795</v>
      </c>
      <c r="E3009" s="200" t="s">
        <v>23108</v>
      </c>
      <c r="F3009" s="206" t="s">
        <v>23116</v>
      </c>
      <c r="G3009" s="201" t="s">
        <v>23117</v>
      </c>
      <c r="H3009" s="205" t="s">
        <v>23118</v>
      </c>
      <c r="I3009" s="204" t="s">
        <v>23119</v>
      </c>
      <c r="J3009" s="207" t="s">
        <v>23120</v>
      </c>
      <c r="K3009" s="208" t="s">
        <v>23121</v>
      </c>
      <c r="L3009" s="200" t="s">
        <v>90</v>
      </c>
      <c r="M3009" s="205" t="s">
        <v>61</v>
      </c>
      <c r="N3009" s="205" t="s">
        <v>22799</v>
      </c>
      <c r="O3009" s="205" t="s">
        <v>22800</v>
      </c>
      <c r="P3009" s="205" t="s">
        <v>22801</v>
      </c>
      <c r="Q3009" s="205" t="s">
        <v>65</v>
      </c>
      <c r="R3009" s="205" t="s">
        <v>22790</v>
      </c>
      <c r="S3009" s="205" t="s">
        <v>23108</v>
      </c>
      <c r="T3009" s="205" t="s">
        <v>93</v>
      </c>
      <c r="U3009" s="208" t="s">
        <v>7803</v>
      </c>
      <c r="V3009" s="205">
        <v>0.95</v>
      </c>
      <c r="W3009" s="205" t="s">
        <v>68</v>
      </c>
      <c r="X3009" s="205" t="s">
        <v>69</v>
      </c>
      <c r="Y3009" s="205" t="s">
        <v>70</v>
      </c>
      <c r="Z3009" s="205" t="s">
        <v>95</v>
      </c>
      <c r="AA3009" s="234" t="s">
        <v>71</v>
      </c>
      <c r="AB3009" s="216">
        <v>46310</v>
      </c>
      <c r="AC3009" s="205"/>
      <c r="AD3009" s="230" t="s">
        <v>72</v>
      </c>
      <c r="AE3009" s="126" t="s">
        <v>73</v>
      </c>
      <c r="AF3009" s="127" t="s">
        <v>74</v>
      </c>
      <c r="AG3009" s="128"/>
      <c r="AH3009" s="129"/>
      <c r="AI3009" s="129"/>
      <c r="AJ3009" s="126" t="s">
        <v>75</v>
      </c>
      <c r="AK3009" s="127" t="s">
        <v>76</v>
      </c>
      <c r="AL3009" s="129" t="s">
        <v>77</v>
      </c>
      <c r="AM3009" s="128" t="s">
        <v>23122</v>
      </c>
      <c r="AN3009" s="129"/>
      <c r="AO3009" s="127" t="s">
        <v>79</v>
      </c>
      <c r="AP3009" s="129"/>
      <c r="AQ3009" s="183"/>
      <c r="AR3009" s="183"/>
      <c r="AS3009" s="183"/>
    </row>
    <row r="3010" spans="1:45" customFormat="1" ht="30" hidden="1" customHeight="1">
      <c r="A3010" s="204" t="s">
        <v>49</v>
      </c>
      <c r="B3010" s="200" t="s">
        <v>22789</v>
      </c>
      <c r="C3010" s="200" t="s">
        <v>22790</v>
      </c>
      <c r="D3010" s="200" t="s">
        <v>7795</v>
      </c>
      <c r="E3010" s="200" t="s">
        <v>23108</v>
      </c>
      <c r="F3010" s="206" t="s">
        <v>23123</v>
      </c>
      <c r="G3010" s="201" t="s">
        <v>23124</v>
      </c>
      <c r="H3010" s="205" t="s">
        <v>23125</v>
      </c>
      <c r="I3010" s="204" t="s">
        <v>23126</v>
      </c>
      <c r="J3010" s="207" t="s">
        <v>23127</v>
      </c>
      <c r="K3010" s="208" t="s">
        <v>23128</v>
      </c>
      <c r="L3010" s="200" t="s">
        <v>60</v>
      </c>
      <c r="M3010" s="205" t="s">
        <v>61</v>
      </c>
      <c r="N3010" s="205" t="s">
        <v>22799</v>
      </c>
      <c r="O3010" s="205" t="s">
        <v>22800</v>
      </c>
      <c r="P3010" s="205" t="s">
        <v>22801</v>
      </c>
      <c r="Q3010" s="205" t="s">
        <v>65</v>
      </c>
      <c r="R3010" s="205" t="s">
        <v>22790</v>
      </c>
      <c r="S3010" s="205" t="s">
        <v>23108</v>
      </c>
      <c r="T3010" s="205" t="s">
        <v>66</v>
      </c>
      <c r="U3010" s="208" t="s">
        <v>23129</v>
      </c>
      <c r="V3010" s="205">
        <v>1</v>
      </c>
      <c r="W3010" s="205" t="s">
        <v>68</v>
      </c>
      <c r="X3010" s="205" t="s">
        <v>69</v>
      </c>
      <c r="Y3010" s="205" t="s">
        <v>70</v>
      </c>
      <c r="Z3010" s="205" t="s">
        <v>647</v>
      </c>
      <c r="AA3010" s="234" t="s">
        <v>71</v>
      </c>
      <c r="AB3010" s="216">
        <v>46310</v>
      </c>
      <c r="AC3010" s="205"/>
      <c r="AD3010" s="230" t="s">
        <v>72</v>
      </c>
      <c r="AE3010" s="126" t="s">
        <v>73</v>
      </c>
      <c r="AF3010" s="127" t="s">
        <v>74</v>
      </c>
      <c r="AG3010" s="128"/>
      <c r="AH3010" s="129"/>
      <c r="AI3010" s="129"/>
      <c r="AJ3010" s="126" t="s">
        <v>75</v>
      </c>
      <c r="AK3010" s="127" t="s">
        <v>76</v>
      </c>
      <c r="AL3010" s="129" t="s">
        <v>77</v>
      </c>
      <c r="AM3010" s="128" t="s">
        <v>23130</v>
      </c>
      <c r="AN3010" s="129"/>
      <c r="AO3010" s="127" t="s">
        <v>79</v>
      </c>
      <c r="AP3010" s="129"/>
      <c r="AQ3010" s="183"/>
      <c r="AR3010" s="183"/>
      <c r="AS3010" s="183"/>
    </row>
    <row r="3011" spans="1:45" customFormat="1" ht="30" hidden="1" customHeight="1">
      <c r="A3011" s="204" t="s">
        <v>49</v>
      </c>
      <c r="B3011" s="200" t="s">
        <v>22789</v>
      </c>
      <c r="C3011" s="200" t="s">
        <v>22790</v>
      </c>
      <c r="D3011" s="200" t="s">
        <v>7795</v>
      </c>
      <c r="E3011" s="200" t="s">
        <v>23108</v>
      </c>
      <c r="F3011" s="206" t="s">
        <v>23131</v>
      </c>
      <c r="G3011" s="201" t="s">
        <v>23132</v>
      </c>
      <c r="H3011" s="205" t="s">
        <v>23133</v>
      </c>
      <c r="I3011" s="204" t="s">
        <v>23134</v>
      </c>
      <c r="J3011" s="207" t="s">
        <v>23135</v>
      </c>
      <c r="K3011" s="208" t="s">
        <v>23136</v>
      </c>
      <c r="L3011" s="200" t="s">
        <v>60</v>
      </c>
      <c r="M3011" s="205" t="s">
        <v>61</v>
      </c>
      <c r="N3011" s="205" t="s">
        <v>22799</v>
      </c>
      <c r="O3011" s="205" t="s">
        <v>22800</v>
      </c>
      <c r="P3011" s="205" t="s">
        <v>22801</v>
      </c>
      <c r="Q3011" s="205" t="s">
        <v>65</v>
      </c>
      <c r="R3011" s="205" t="s">
        <v>22790</v>
      </c>
      <c r="S3011" s="205" t="s">
        <v>23108</v>
      </c>
      <c r="T3011" s="205" t="s">
        <v>66</v>
      </c>
      <c r="U3011" s="208" t="s">
        <v>23137</v>
      </c>
      <c r="V3011" s="205">
        <v>1</v>
      </c>
      <c r="W3011" s="205" t="s">
        <v>68</v>
      </c>
      <c r="X3011" s="205" t="s">
        <v>69</v>
      </c>
      <c r="Y3011" s="205" t="s">
        <v>70</v>
      </c>
      <c r="Z3011" s="205" t="s">
        <v>22789</v>
      </c>
      <c r="AA3011" s="234" t="s">
        <v>71</v>
      </c>
      <c r="AB3011" s="216">
        <v>46310</v>
      </c>
      <c r="AC3011" s="205"/>
      <c r="AD3011" s="230" t="s">
        <v>72</v>
      </c>
      <c r="AE3011" s="126" t="s">
        <v>73</v>
      </c>
      <c r="AF3011" s="127" t="s">
        <v>74</v>
      </c>
      <c r="AG3011" s="128"/>
      <c r="AH3011" s="129"/>
      <c r="AI3011" s="129"/>
      <c r="AJ3011" s="126" t="s">
        <v>75</v>
      </c>
      <c r="AK3011" s="127" t="s">
        <v>76</v>
      </c>
      <c r="AL3011" s="129" t="s">
        <v>77</v>
      </c>
      <c r="AM3011" s="128" t="s">
        <v>23138</v>
      </c>
      <c r="AN3011" s="129"/>
      <c r="AO3011" s="127" t="s">
        <v>79</v>
      </c>
      <c r="AP3011" s="129"/>
      <c r="AQ3011" s="183"/>
      <c r="AR3011" s="183"/>
      <c r="AS3011" s="183"/>
    </row>
    <row r="3012" spans="1:45" customFormat="1" ht="30" hidden="1" customHeight="1">
      <c r="A3012" s="204" t="s">
        <v>49</v>
      </c>
      <c r="B3012" s="200" t="s">
        <v>22789</v>
      </c>
      <c r="C3012" s="200" t="s">
        <v>22790</v>
      </c>
      <c r="D3012" s="200" t="s">
        <v>7896</v>
      </c>
      <c r="E3012" s="200" t="s">
        <v>23139</v>
      </c>
      <c r="F3012" s="206" t="s">
        <v>23140</v>
      </c>
      <c r="G3012" s="201" t="s">
        <v>23141</v>
      </c>
      <c r="H3012" s="205" t="s">
        <v>23142</v>
      </c>
      <c r="I3012" s="204" t="s">
        <v>23143</v>
      </c>
      <c r="J3012" s="207" t="s">
        <v>23144</v>
      </c>
      <c r="K3012" s="208" t="s">
        <v>23145</v>
      </c>
      <c r="L3012" s="200" t="s">
        <v>90</v>
      </c>
      <c r="M3012" s="205" t="s">
        <v>61</v>
      </c>
      <c r="N3012" s="205" t="s">
        <v>22799</v>
      </c>
      <c r="O3012" s="205" t="s">
        <v>22800</v>
      </c>
      <c r="P3012" s="205" t="s">
        <v>22801</v>
      </c>
      <c r="Q3012" s="205" t="s">
        <v>65</v>
      </c>
      <c r="R3012" s="205" t="s">
        <v>22790</v>
      </c>
      <c r="S3012" s="205" t="s">
        <v>23139</v>
      </c>
      <c r="T3012" s="205" t="s">
        <v>93</v>
      </c>
      <c r="U3012" s="208" t="s">
        <v>7904</v>
      </c>
      <c r="V3012" s="205">
        <v>0.95</v>
      </c>
      <c r="W3012" s="205" t="s">
        <v>68</v>
      </c>
      <c r="X3012" s="205" t="s">
        <v>69</v>
      </c>
      <c r="Y3012" s="205" t="s">
        <v>70</v>
      </c>
      <c r="Z3012" s="205" t="s">
        <v>95</v>
      </c>
      <c r="AA3012" s="234" t="s">
        <v>71</v>
      </c>
      <c r="AB3012" s="216">
        <v>46310</v>
      </c>
      <c r="AC3012" s="205"/>
      <c r="AD3012" s="230" t="s">
        <v>72</v>
      </c>
      <c r="AE3012" s="126" t="s">
        <v>73</v>
      </c>
      <c r="AF3012" s="127" t="s">
        <v>74</v>
      </c>
      <c r="AG3012" s="128"/>
      <c r="AH3012" s="129"/>
      <c r="AI3012" s="129"/>
      <c r="AJ3012" s="126" t="s">
        <v>75</v>
      </c>
      <c r="AK3012" s="127" t="s">
        <v>76</v>
      </c>
      <c r="AL3012" s="129" t="s">
        <v>77</v>
      </c>
      <c r="AM3012" s="128" t="s">
        <v>23146</v>
      </c>
      <c r="AN3012" s="129"/>
      <c r="AO3012" s="127" t="s">
        <v>79</v>
      </c>
      <c r="AP3012" s="129"/>
      <c r="AQ3012" s="183"/>
      <c r="AR3012" s="183"/>
      <c r="AS3012" s="183"/>
    </row>
    <row r="3013" spans="1:45" customFormat="1" ht="30" hidden="1" customHeight="1">
      <c r="A3013" s="204" t="s">
        <v>49</v>
      </c>
      <c r="B3013" s="200" t="s">
        <v>22789</v>
      </c>
      <c r="C3013" s="200" t="s">
        <v>22790</v>
      </c>
      <c r="D3013" s="200" t="s">
        <v>7896</v>
      </c>
      <c r="E3013" s="200" t="s">
        <v>23139</v>
      </c>
      <c r="F3013" s="206" t="s">
        <v>23147</v>
      </c>
      <c r="G3013" s="201" t="s">
        <v>23148</v>
      </c>
      <c r="H3013" s="205" t="s">
        <v>23149</v>
      </c>
      <c r="I3013" s="204" t="s">
        <v>23150</v>
      </c>
      <c r="J3013" s="207" t="s">
        <v>23151</v>
      </c>
      <c r="K3013" s="208" t="s">
        <v>23152</v>
      </c>
      <c r="L3013" s="200" t="s">
        <v>60</v>
      </c>
      <c r="M3013" s="205" t="s">
        <v>61</v>
      </c>
      <c r="N3013" s="205" t="s">
        <v>22799</v>
      </c>
      <c r="O3013" s="205" t="s">
        <v>22800</v>
      </c>
      <c r="P3013" s="205" t="s">
        <v>22801</v>
      </c>
      <c r="Q3013" s="205" t="s">
        <v>65</v>
      </c>
      <c r="R3013" s="205" t="s">
        <v>22790</v>
      </c>
      <c r="S3013" s="205" t="s">
        <v>23139</v>
      </c>
      <c r="T3013" s="205" t="s">
        <v>66</v>
      </c>
      <c r="U3013" s="208" t="s">
        <v>23153</v>
      </c>
      <c r="V3013" s="205">
        <v>1</v>
      </c>
      <c r="W3013" s="205" t="s">
        <v>68</v>
      </c>
      <c r="X3013" s="205" t="s">
        <v>69</v>
      </c>
      <c r="Y3013" s="205" t="s">
        <v>70</v>
      </c>
      <c r="Z3013" s="205" t="s">
        <v>647</v>
      </c>
      <c r="AA3013" s="234" t="s">
        <v>71</v>
      </c>
      <c r="AB3013" s="216">
        <v>46310</v>
      </c>
      <c r="AC3013" s="205"/>
      <c r="AD3013" s="230" t="s">
        <v>72</v>
      </c>
      <c r="AE3013" s="126" t="s">
        <v>73</v>
      </c>
      <c r="AF3013" s="127" t="s">
        <v>74</v>
      </c>
      <c r="AG3013" s="128"/>
      <c r="AH3013" s="129"/>
      <c r="AI3013" s="129"/>
      <c r="AJ3013" s="126" t="s">
        <v>75</v>
      </c>
      <c r="AK3013" s="127" t="s">
        <v>76</v>
      </c>
      <c r="AL3013" s="129" t="s">
        <v>77</v>
      </c>
      <c r="AM3013" s="128" t="s">
        <v>23154</v>
      </c>
      <c r="AN3013" s="129"/>
      <c r="AO3013" s="127" t="s">
        <v>79</v>
      </c>
      <c r="AP3013" s="129"/>
      <c r="AQ3013" s="183"/>
      <c r="AR3013" s="183"/>
      <c r="AS3013" s="183"/>
    </row>
    <row r="3014" spans="1:45" customFormat="1" ht="30" hidden="1" customHeight="1">
      <c r="A3014" s="204" t="s">
        <v>49</v>
      </c>
      <c r="B3014" s="200" t="s">
        <v>22789</v>
      </c>
      <c r="C3014" s="200" t="s">
        <v>22790</v>
      </c>
      <c r="D3014" s="200" t="s">
        <v>7896</v>
      </c>
      <c r="E3014" s="200" t="s">
        <v>23139</v>
      </c>
      <c r="F3014" s="206" t="s">
        <v>23155</v>
      </c>
      <c r="G3014" s="201" t="s">
        <v>23156</v>
      </c>
      <c r="H3014" s="205" t="s">
        <v>23157</v>
      </c>
      <c r="I3014" s="204" t="s">
        <v>23158</v>
      </c>
      <c r="J3014" s="207" t="s">
        <v>23159</v>
      </c>
      <c r="K3014" s="208" t="s">
        <v>23160</v>
      </c>
      <c r="L3014" s="200" t="s">
        <v>60</v>
      </c>
      <c r="M3014" s="205" t="s">
        <v>61</v>
      </c>
      <c r="N3014" s="205" t="s">
        <v>22799</v>
      </c>
      <c r="O3014" s="205" t="s">
        <v>22800</v>
      </c>
      <c r="P3014" s="205" t="s">
        <v>22801</v>
      </c>
      <c r="Q3014" s="205" t="s">
        <v>65</v>
      </c>
      <c r="R3014" s="205" t="s">
        <v>22790</v>
      </c>
      <c r="S3014" s="205" t="s">
        <v>23139</v>
      </c>
      <c r="T3014" s="205" t="s">
        <v>66</v>
      </c>
      <c r="U3014" s="208" t="s">
        <v>23161</v>
      </c>
      <c r="V3014" s="205">
        <v>1</v>
      </c>
      <c r="W3014" s="205" t="s">
        <v>68</v>
      </c>
      <c r="X3014" s="205" t="s">
        <v>69</v>
      </c>
      <c r="Y3014" s="205" t="s">
        <v>70</v>
      </c>
      <c r="Z3014" s="205" t="s">
        <v>22789</v>
      </c>
      <c r="AA3014" s="234" t="s">
        <v>71</v>
      </c>
      <c r="AB3014" s="216">
        <v>46310</v>
      </c>
      <c r="AC3014" s="205"/>
      <c r="AD3014" s="230" t="s">
        <v>72</v>
      </c>
      <c r="AE3014" s="126" t="s">
        <v>73</v>
      </c>
      <c r="AF3014" s="127" t="s">
        <v>74</v>
      </c>
      <c r="AG3014" s="128"/>
      <c r="AH3014" s="129"/>
      <c r="AI3014" s="129"/>
      <c r="AJ3014" s="126" t="s">
        <v>75</v>
      </c>
      <c r="AK3014" s="127" t="s">
        <v>76</v>
      </c>
      <c r="AL3014" s="129" t="s">
        <v>77</v>
      </c>
      <c r="AM3014" s="128" t="s">
        <v>23162</v>
      </c>
      <c r="AN3014" s="129"/>
      <c r="AO3014" s="127" t="s">
        <v>79</v>
      </c>
      <c r="AP3014" s="129"/>
      <c r="AQ3014" s="183"/>
      <c r="AR3014" s="183"/>
      <c r="AS3014" s="183"/>
    </row>
    <row r="3015" spans="1:45" customFormat="1" ht="30" hidden="1" customHeight="1">
      <c r="A3015" s="204" t="s">
        <v>49</v>
      </c>
      <c r="B3015" s="200" t="s">
        <v>22789</v>
      </c>
      <c r="C3015" s="200" t="s">
        <v>22790</v>
      </c>
      <c r="D3015" s="200" t="s">
        <v>23163</v>
      </c>
      <c r="E3015" s="200" t="s">
        <v>23164</v>
      </c>
      <c r="F3015" s="206" t="s">
        <v>23165</v>
      </c>
      <c r="G3015" s="201" t="s">
        <v>23166</v>
      </c>
      <c r="H3015" s="205" t="s">
        <v>23167</v>
      </c>
      <c r="I3015" s="204" t="s">
        <v>23168</v>
      </c>
      <c r="J3015" s="207" t="s">
        <v>23169</v>
      </c>
      <c r="K3015" s="208" t="s">
        <v>23170</v>
      </c>
      <c r="L3015" s="200" t="s">
        <v>90</v>
      </c>
      <c r="M3015" s="205" t="s">
        <v>61</v>
      </c>
      <c r="N3015" s="205" t="s">
        <v>22799</v>
      </c>
      <c r="O3015" s="205" t="s">
        <v>22800</v>
      </c>
      <c r="P3015" s="205" t="s">
        <v>22801</v>
      </c>
      <c r="Q3015" s="205" t="s">
        <v>65</v>
      </c>
      <c r="R3015" s="205" t="s">
        <v>22790</v>
      </c>
      <c r="S3015" s="205" t="s">
        <v>23164</v>
      </c>
      <c r="T3015" s="205" t="s">
        <v>93</v>
      </c>
      <c r="U3015" s="208" t="s">
        <v>23171</v>
      </c>
      <c r="V3015" s="205">
        <v>0.95</v>
      </c>
      <c r="W3015" s="205" t="s">
        <v>68</v>
      </c>
      <c r="X3015" s="205" t="s">
        <v>69</v>
      </c>
      <c r="Y3015" s="205" t="s">
        <v>70</v>
      </c>
      <c r="Z3015" s="205" t="s">
        <v>95</v>
      </c>
      <c r="AA3015" s="234" t="s">
        <v>71</v>
      </c>
      <c r="AB3015" s="216">
        <v>46310</v>
      </c>
      <c r="AC3015" s="205"/>
      <c r="AD3015" s="230" t="s">
        <v>375</v>
      </c>
      <c r="AE3015" s="126" t="s">
        <v>75</v>
      </c>
      <c r="AF3015" s="127" t="s">
        <v>76</v>
      </c>
      <c r="AG3015" s="128" t="s">
        <v>376</v>
      </c>
      <c r="AH3015" s="129"/>
      <c r="AI3015" s="129"/>
      <c r="AJ3015" s="126" t="s">
        <v>73</v>
      </c>
      <c r="AK3015" s="127"/>
      <c r="AL3015" s="129"/>
      <c r="AM3015" s="128"/>
      <c r="AN3015" s="129"/>
      <c r="AO3015" s="127" t="s">
        <v>79</v>
      </c>
      <c r="AP3015" s="129"/>
    </row>
    <row r="3016" spans="1:45" customFormat="1" ht="30" hidden="1" customHeight="1">
      <c r="A3016" s="204" t="s">
        <v>49</v>
      </c>
      <c r="B3016" s="200" t="s">
        <v>22789</v>
      </c>
      <c r="C3016" s="200" t="s">
        <v>22790</v>
      </c>
      <c r="D3016" s="200" t="s">
        <v>23163</v>
      </c>
      <c r="E3016" s="200" t="s">
        <v>23164</v>
      </c>
      <c r="F3016" s="206" t="s">
        <v>23172</v>
      </c>
      <c r="G3016" s="201" t="s">
        <v>23173</v>
      </c>
      <c r="H3016" s="205" t="s">
        <v>23174</v>
      </c>
      <c r="I3016" s="204" t="s">
        <v>23175</v>
      </c>
      <c r="J3016" s="207" t="s">
        <v>23176</v>
      </c>
      <c r="K3016" s="208" t="s">
        <v>23177</v>
      </c>
      <c r="L3016" s="200" t="s">
        <v>60</v>
      </c>
      <c r="M3016" s="205" t="s">
        <v>61</v>
      </c>
      <c r="N3016" s="205" t="s">
        <v>22799</v>
      </c>
      <c r="O3016" s="205" t="s">
        <v>22800</v>
      </c>
      <c r="P3016" s="205" t="s">
        <v>22801</v>
      </c>
      <c r="Q3016" s="205" t="s">
        <v>65</v>
      </c>
      <c r="R3016" s="205" t="s">
        <v>22790</v>
      </c>
      <c r="S3016" s="205" t="s">
        <v>23164</v>
      </c>
      <c r="T3016" s="205" t="s">
        <v>66</v>
      </c>
      <c r="U3016" s="208" t="s">
        <v>23178</v>
      </c>
      <c r="V3016" s="205">
        <v>1</v>
      </c>
      <c r="W3016" s="205" t="s">
        <v>68</v>
      </c>
      <c r="X3016" s="205" t="s">
        <v>69</v>
      </c>
      <c r="Y3016" s="205" t="s">
        <v>70</v>
      </c>
      <c r="Z3016" s="205" t="s">
        <v>647</v>
      </c>
      <c r="AA3016" s="234" t="s">
        <v>71</v>
      </c>
      <c r="AB3016" s="216">
        <v>46310</v>
      </c>
      <c r="AC3016" s="205"/>
      <c r="AD3016" s="230" t="s">
        <v>72</v>
      </c>
      <c r="AE3016" s="126" t="s">
        <v>73</v>
      </c>
      <c r="AF3016" s="127" t="s">
        <v>74</v>
      </c>
      <c r="AG3016" s="128"/>
      <c r="AH3016" s="129"/>
      <c r="AI3016" s="129"/>
      <c r="AJ3016" s="126" t="s">
        <v>75</v>
      </c>
      <c r="AK3016" s="127" t="s">
        <v>76</v>
      </c>
      <c r="AL3016" s="129" t="s">
        <v>77</v>
      </c>
      <c r="AM3016" s="128" t="s">
        <v>23179</v>
      </c>
      <c r="AN3016" s="129"/>
      <c r="AO3016" s="127" t="s">
        <v>79</v>
      </c>
      <c r="AP3016" s="129"/>
      <c r="AQ3016" s="183"/>
      <c r="AR3016" s="183"/>
      <c r="AS3016" s="183"/>
    </row>
    <row r="3017" spans="1:45" customFormat="1" ht="30" hidden="1" customHeight="1">
      <c r="A3017" s="204" t="s">
        <v>49</v>
      </c>
      <c r="B3017" s="200" t="s">
        <v>22789</v>
      </c>
      <c r="C3017" s="200" t="s">
        <v>22790</v>
      </c>
      <c r="D3017" s="200" t="s">
        <v>23163</v>
      </c>
      <c r="E3017" s="200" t="s">
        <v>23164</v>
      </c>
      <c r="F3017" s="206" t="s">
        <v>23180</v>
      </c>
      <c r="G3017" s="201" t="s">
        <v>23181</v>
      </c>
      <c r="H3017" s="205" t="s">
        <v>23182</v>
      </c>
      <c r="I3017" s="204" t="s">
        <v>23183</v>
      </c>
      <c r="J3017" s="207" t="s">
        <v>23184</v>
      </c>
      <c r="K3017" s="208" t="s">
        <v>23185</v>
      </c>
      <c r="L3017" s="200" t="s">
        <v>60</v>
      </c>
      <c r="M3017" s="205" t="s">
        <v>61</v>
      </c>
      <c r="N3017" s="205" t="s">
        <v>22799</v>
      </c>
      <c r="O3017" s="205" t="s">
        <v>22800</v>
      </c>
      <c r="P3017" s="205" t="s">
        <v>22801</v>
      </c>
      <c r="Q3017" s="205" t="s">
        <v>65</v>
      </c>
      <c r="R3017" s="205" t="s">
        <v>22790</v>
      </c>
      <c r="S3017" s="205" t="s">
        <v>23164</v>
      </c>
      <c r="T3017" s="205" t="s">
        <v>66</v>
      </c>
      <c r="U3017" s="208" t="s">
        <v>23186</v>
      </c>
      <c r="V3017" s="205">
        <v>1</v>
      </c>
      <c r="W3017" s="205" t="s">
        <v>68</v>
      </c>
      <c r="X3017" s="205" t="s">
        <v>69</v>
      </c>
      <c r="Y3017" s="205" t="s">
        <v>70</v>
      </c>
      <c r="Z3017" s="205" t="s">
        <v>22789</v>
      </c>
      <c r="AA3017" s="234" t="s">
        <v>71</v>
      </c>
      <c r="AB3017" s="216">
        <v>46310</v>
      </c>
      <c r="AC3017" s="205"/>
      <c r="AD3017" s="230" t="s">
        <v>72</v>
      </c>
      <c r="AE3017" s="126" t="s">
        <v>73</v>
      </c>
      <c r="AF3017" s="127" t="s">
        <v>74</v>
      </c>
      <c r="AG3017" s="128"/>
      <c r="AH3017" s="129"/>
      <c r="AI3017" s="129"/>
      <c r="AJ3017" s="126" t="s">
        <v>75</v>
      </c>
      <c r="AK3017" s="127" t="s">
        <v>76</v>
      </c>
      <c r="AL3017" s="129" t="s">
        <v>77</v>
      </c>
      <c r="AM3017" s="128" t="s">
        <v>23187</v>
      </c>
      <c r="AN3017" s="129"/>
      <c r="AO3017" s="127" t="s">
        <v>79</v>
      </c>
      <c r="AP3017" s="129"/>
      <c r="AQ3017" s="183"/>
      <c r="AR3017" s="183"/>
      <c r="AS3017" s="183"/>
    </row>
    <row r="3018" spans="1:45" customFormat="1" ht="30" hidden="1" customHeight="1">
      <c r="A3018" s="204" t="s">
        <v>49</v>
      </c>
      <c r="B3018" s="200" t="s">
        <v>22789</v>
      </c>
      <c r="C3018" s="200" t="s">
        <v>22790</v>
      </c>
      <c r="D3018" s="200" t="s">
        <v>23188</v>
      </c>
      <c r="E3018" s="200" t="s">
        <v>23189</v>
      </c>
      <c r="F3018" s="206" t="s">
        <v>23190</v>
      </c>
      <c r="G3018" s="201" t="s">
        <v>23191</v>
      </c>
      <c r="H3018" s="205" t="s">
        <v>23192</v>
      </c>
      <c r="I3018" s="204" t="s">
        <v>23193</v>
      </c>
      <c r="J3018" s="207" t="s">
        <v>23194</v>
      </c>
      <c r="K3018" s="208" t="s">
        <v>23195</v>
      </c>
      <c r="L3018" s="200" t="s">
        <v>90</v>
      </c>
      <c r="M3018" s="205" t="s">
        <v>61</v>
      </c>
      <c r="N3018" s="205" t="s">
        <v>22799</v>
      </c>
      <c r="O3018" s="205" t="s">
        <v>22800</v>
      </c>
      <c r="P3018" s="205" t="s">
        <v>22801</v>
      </c>
      <c r="Q3018" s="205" t="s">
        <v>65</v>
      </c>
      <c r="R3018" s="205" t="s">
        <v>22790</v>
      </c>
      <c r="S3018" s="205" t="s">
        <v>23189</v>
      </c>
      <c r="T3018" s="205" t="s">
        <v>93</v>
      </c>
      <c r="U3018" s="208" t="s">
        <v>23196</v>
      </c>
      <c r="V3018" s="205">
        <v>0.95</v>
      </c>
      <c r="W3018" s="205" t="s">
        <v>68</v>
      </c>
      <c r="X3018" s="205" t="s">
        <v>69</v>
      </c>
      <c r="Y3018" s="205" t="s">
        <v>70</v>
      </c>
      <c r="Z3018" s="205" t="s">
        <v>95</v>
      </c>
      <c r="AA3018" s="234" t="s">
        <v>71</v>
      </c>
      <c r="AB3018" s="216">
        <v>46310</v>
      </c>
      <c r="AC3018" s="205"/>
      <c r="AD3018" s="230" t="s">
        <v>375</v>
      </c>
      <c r="AE3018" s="126" t="s">
        <v>75</v>
      </c>
      <c r="AF3018" s="127" t="s">
        <v>76</v>
      </c>
      <c r="AG3018" s="128" t="s">
        <v>376</v>
      </c>
      <c r="AH3018" s="129"/>
      <c r="AI3018" s="129"/>
      <c r="AJ3018" s="126" t="s">
        <v>73</v>
      </c>
      <c r="AK3018" s="127"/>
      <c r="AL3018" s="129"/>
      <c r="AM3018" s="128"/>
      <c r="AN3018" s="129"/>
      <c r="AO3018" s="127" t="s">
        <v>79</v>
      </c>
      <c r="AP3018" s="129"/>
    </row>
    <row r="3019" spans="1:45" customFormat="1" ht="30" hidden="1" customHeight="1">
      <c r="A3019" s="204" t="s">
        <v>49</v>
      </c>
      <c r="B3019" s="200" t="s">
        <v>22789</v>
      </c>
      <c r="C3019" s="200" t="s">
        <v>22790</v>
      </c>
      <c r="D3019" s="200" t="s">
        <v>23188</v>
      </c>
      <c r="E3019" s="200" t="s">
        <v>23189</v>
      </c>
      <c r="F3019" s="206" t="s">
        <v>23197</v>
      </c>
      <c r="G3019" s="201" t="s">
        <v>23198</v>
      </c>
      <c r="H3019" s="205" t="s">
        <v>23199</v>
      </c>
      <c r="I3019" s="204" t="s">
        <v>23200</v>
      </c>
      <c r="J3019" s="207" t="s">
        <v>23201</v>
      </c>
      <c r="K3019" s="208" t="s">
        <v>23202</v>
      </c>
      <c r="L3019" s="200" t="s">
        <v>60</v>
      </c>
      <c r="M3019" s="205" t="s">
        <v>61</v>
      </c>
      <c r="N3019" s="205" t="s">
        <v>22799</v>
      </c>
      <c r="O3019" s="205" t="s">
        <v>22800</v>
      </c>
      <c r="P3019" s="205" t="s">
        <v>22801</v>
      </c>
      <c r="Q3019" s="205" t="s">
        <v>65</v>
      </c>
      <c r="R3019" s="205" t="s">
        <v>22790</v>
      </c>
      <c r="S3019" s="205" t="s">
        <v>23189</v>
      </c>
      <c r="T3019" s="205" t="s">
        <v>66</v>
      </c>
      <c r="U3019" s="208" t="s">
        <v>23203</v>
      </c>
      <c r="V3019" s="205">
        <v>1</v>
      </c>
      <c r="W3019" s="205" t="s">
        <v>68</v>
      </c>
      <c r="X3019" s="205" t="s">
        <v>69</v>
      </c>
      <c r="Y3019" s="205" t="s">
        <v>70</v>
      </c>
      <c r="Z3019" s="205" t="s">
        <v>647</v>
      </c>
      <c r="AA3019" s="234" t="s">
        <v>71</v>
      </c>
      <c r="AB3019" s="216">
        <v>46310</v>
      </c>
      <c r="AC3019" s="205"/>
      <c r="AD3019" s="230" t="s">
        <v>72</v>
      </c>
      <c r="AE3019" s="126" t="s">
        <v>73</v>
      </c>
      <c r="AF3019" s="127" t="s">
        <v>74</v>
      </c>
      <c r="AG3019" s="128"/>
      <c r="AH3019" s="129"/>
      <c r="AI3019" s="129"/>
      <c r="AJ3019" s="126" t="s">
        <v>75</v>
      </c>
      <c r="AK3019" s="127" t="s">
        <v>76</v>
      </c>
      <c r="AL3019" s="129" t="s">
        <v>77</v>
      </c>
      <c r="AM3019" s="128" t="s">
        <v>23204</v>
      </c>
      <c r="AN3019" s="129"/>
      <c r="AO3019" s="127" t="s">
        <v>79</v>
      </c>
      <c r="AP3019" s="129"/>
      <c r="AQ3019" s="183"/>
      <c r="AR3019" s="183"/>
      <c r="AS3019" s="183"/>
    </row>
    <row r="3020" spans="1:45" customFormat="1" ht="30" hidden="1" customHeight="1">
      <c r="A3020" s="204" t="s">
        <v>49</v>
      </c>
      <c r="B3020" s="200" t="s">
        <v>22789</v>
      </c>
      <c r="C3020" s="200" t="s">
        <v>22790</v>
      </c>
      <c r="D3020" s="200" t="s">
        <v>23188</v>
      </c>
      <c r="E3020" s="200" t="s">
        <v>23189</v>
      </c>
      <c r="F3020" s="206" t="s">
        <v>23205</v>
      </c>
      <c r="G3020" s="201" t="s">
        <v>23206</v>
      </c>
      <c r="H3020" s="205" t="s">
        <v>23207</v>
      </c>
      <c r="I3020" s="204" t="s">
        <v>23208</v>
      </c>
      <c r="J3020" s="207" t="s">
        <v>23209</v>
      </c>
      <c r="K3020" s="208" t="s">
        <v>23210</v>
      </c>
      <c r="L3020" s="200" t="s">
        <v>60</v>
      </c>
      <c r="M3020" s="205" t="s">
        <v>61</v>
      </c>
      <c r="N3020" s="205" t="s">
        <v>22799</v>
      </c>
      <c r="O3020" s="205" t="s">
        <v>22800</v>
      </c>
      <c r="P3020" s="205" t="s">
        <v>22801</v>
      </c>
      <c r="Q3020" s="205" t="s">
        <v>65</v>
      </c>
      <c r="R3020" s="205" t="s">
        <v>22790</v>
      </c>
      <c r="S3020" s="205" t="s">
        <v>23189</v>
      </c>
      <c r="T3020" s="205" t="s">
        <v>66</v>
      </c>
      <c r="U3020" s="208" t="s">
        <v>23211</v>
      </c>
      <c r="V3020" s="205">
        <v>1</v>
      </c>
      <c r="W3020" s="205" t="s">
        <v>68</v>
      </c>
      <c r="X3020" s="205" t="s">
        <v>69</v>
      </c>
      <c r="Y3020" s="205" t="s">
        <v>70</v>
      </c>
      <c r="Z3020" s="205" t="s">
        <v>22789</v>
      </c>
      <c r="AA3020" s="234" t="s">
        <v>71</v>
      </c>
      <c r="AB3020" s="216">
        <v>46310</v>
      </c>
      <c r="AC3020" s="205"/>
      <c r="AD3020" s="230" t="s">
        <v>72</v>
      </c>
      <c r="AE3020" s="126" t="s">
        <v>73</v>
      </c>
      <c r="AF3020" s="127" t="s">
        <v>74</v>
      </c>
      <c r="AG3020" s="128"/>
      <c r="AH3020" s="129"/>
      <c r="AI3020" s="129"/>
      <c r="AJ3020" s="126" t="s">
        <v>75</v>
      </c>
      <c r="AK3020" s="127" t="s">
        <v>76</v>
      </c>
      <c r="AL3020" s="129" t="s">
        <v>77</v>
      </c>
      <c r="AM3020" s="128" t="s">
        <v>23212</v>
      </c>
      <c r="AN3020" s="129"/>
      <c r="AO3020" s="127" t="s">
        <v>79</v>
      </c>
      <c r="AP3020" s="129"/>
      <c r="AQ3020" s="183"/>
      <c r="AR3020" s="183"/>
      <c r="AS3020" s="183"/>
    </row>
    <row r="3021" spans="1:45" customFormat="1" ht="30" hidden="1" customHeight="1">
      <c r="A3021" s="204" t="s">
        <v>49</v>
      </c>
      <c r="B3021" s="200" t="s">
        <v>22789</v>
      </c>
      <c r="C3021" s="200" t="s">
        <v>22790</v>
      </c>
      <c r="D3021" s="200" t="s">
        <v>23213</v>
      </c>
      <c r="E3021" s="200" t="s">
        <v>23214</v>
      </c>
      <c r="F3021" s="206" t="s">
        <v>23215</v>
      </c>
      <c r="G3021" s="201" t="s">
        <v>23216</v>
      </c>
      <c r="H3021" s="205" t="s">
        <v>23217</v>
      </c>
      <c r="I3021" s="204" t="s">
        <v>23218</v>
      </c>
      <c r="J3021" s="207" t="s">
        <v>23219</v>
      </c>
      <c r="K3021" s="208" t="s">
        <v>23220</v>
      </c>
      <c r="L3021" s="200" t="s">
        <v>90</v>
      </c>
      <c r="M3021" s="205" t="s">
        <v>61</v>
      </c>
      <c r="N3021" s="205" t="s">
        <v>22799</v>
      </c>
      <c r="O3021" s="205" t="s">
        <v>22800</v>
      </c>
      <c r="P3021" s="205" t="s">
        <v>22801</v>
      </c>
      <c r="Q3021" s="205" t="s">
        <v>65</v>
      </c>
      <c r="R3021" s="205" t="s">
        <v>22790</v>
      </c>
      <c r="S3021" s="205" t="s">
        <v>23214</v>
      </c>
      <c r="T3021" s="205" t="s">
        <v>93</v>
      </c>
      <c r="U3021" s="208" t="s">
        <v>23221</v>
      </c>
      <c r="V3021" s="205">
        <v>0.95</v>
      </c>
      <c r="W3021" s="205" t="s">
        <v>68</v>
      </c>
      <c r="X3021" s="205" t="s">
        <v>69</v>
      </c>
      <c r="Y3021" s="205" t="s">
        <v>70</v>
      </c>
      <c r="Z3021" s="205" t="s">
        <v>95</v>
      </c>
      <c r="AA3021" s="234" t="s">
        <v>71</v>
      </c>
      <c r="AB3021" s="216">
        <v>46310</v>
      </c>
      <c r="AC3021" s="205"/>
      <c r="AD3021" s="230" t="s">
        <v>375</v>
      </c>
      <c r="AE3021" s="126" t="s">
        <v>75</v>
      </c>
      <c r="AF3021" s="127" t="s">
        <v>76</v>
      </c>
      <c r="AG3021" s="128" t="s">
        <v>376</v>
      </c>
      <c r="AH3021" s="129"/>
      <c r="AI3021" s="129"/>
      <c r="AJ3021" s="126" t="s">
        <v>73</v>
      </c>
      <c r="AK3021" s="127"/>
      <c r="AL3021" s="129"/>
      <c r="AM3021" s="128"/>
      <c r="AN3021" s="129"/>
      <c r="AO3021" s="127" t="s">
        <v>79</v>
      </c>
      <c r="AP3021" s="129"/>
    </row>
    <row r="3022" spans="1:45" customFormat="1" ht="30" hidden="1" customHeight="1">
      <c r="A3022" s="204" t="s">
        <v>49</v>
      </c>
      <c r="B3022" s="200" t="s">
        <v>22789</v>
      </c>
      <c r="C3022" s="200" t="s">
        <v>22790</v>
      </c>
      <c r="D3022" s="200" t="s">
        <v>23213</v>
      </c>
      <c r="E3022" s="200" t="s">
        <v>23214</v>
      </c>
      <c r="F3022" s="206" t="s">
        <v>23222</v>
      </c>
      <c r="G3022" s="201" t="s">
        <v>23223</v>
      </c>
      <c r="H3022" s="205" t="s">
        <v>23224</v>
      </c>
      <c r="I3022" s="204" t="s">
        <v>23225</v>
      </c>
      <c r="J3022" s="207" t="s">
        <v>23226</v>
      </c>
      <c r="K3022" s="208" t="s">
        <v>23227</v>
      </c>
      <c r="L3022" s="200" t="s">
        <v>60</v>
      </c>
      <c r="M3022" s="205" t="s">
        <v>61</v>
      </c>
      <c r="N3022" s="205" t="s">
        <v>22799</v>
      </c>
      <c r="O3022" s="205" t="s">
        <v>22800</v>
      </c>
      <c r="P3022" s="205" t="s">
        <v>22801</v>
      </c>
      <c r="Q3022" s="205" t="s">
        <v>65</v>
      </c>
      <c r="R3022" s="205" t="s">
        <v>22790</v>
      </c>
      <c r="S3022" s="205" t="s">
        <v>23214</v>
      </c>
      <c r="T3022" s="205" t="s">
        <v>66</v>
      </c>
      <c r="U3022" s="208" t="s">
        <v>23228</v>
      </c>
      <c r="V3022" s="205">
        <v>1</v>
      </c>
      <c r="W3022" s="205" t="s">
        <v>68</v>
      </c>
      <c r="X3022" s="205" t="s">
        <v>69</v>
      </c>
      <c r="Y3022" s="205" t="s">
        <v>70</v>
      </c>
      <c r="Z3022" s="205" t="s">
        <v>647</v>
      </c>
      <c r="AA3022" s="234" t="s">
        <v>71</v>
      </c>
      <c r="AB3022" s="216">
        <v>46310</v>
      </c>
      <c r="AC3022" s="205"/>
      <c r="AD3022" s="230" t="s">
        <v>72</v>
      </c>
      <c r="AE3022" s="126" t="s">
        <v>73</v>
      </c>
      <c r="AF3022" s="127" t="s">
        <v>74</v>
      </c>
      <c r="AG3022" s="128"/>
      <c r="AH3022" s="129"/>
      <c r="AI3022" s="129"/>
      <c r="AJ3022" s="126" t="s">
        <v>75</v>
      </c>
      <c r="AK3022" s="127" t="s">
        <v>76</v>
      </c>
      <c r="AL3022" s="129" t="s">
        <v>77</v>
      </c>
      <c r="AM3022" s="128" t="s">
        <v>23229</v>
      </c>
      <c r="AN3022" s="129"/>
      <c r="AO3022" s="127" t="s">
        <v>79</v>
      </c>
      <c r="AP3022" s="129"/>
      <c r="AQ3022" s="183"/>
      <c r="AR3022" s="183"/>
      <c r="AS3022" s="183"/>
    </row>
    <row r="3023" spans="1:45" customFormat="1" ht="30" hidden="1" customHeight="1">
      <c r="A3023" s="204" t="s">
        <v>49</v>
      </c>
      <c r="B3023" s="200" t="s">
        <v>22789</v>
      </c>
      <c r="C3023" s="200" t="s">
        <v>22790</v>
      </c>
      <c r="D3023" s="200" t="s">
        <v>23213</v>
      </c>
      <c r="E3023" s="200" t="s">
        <v>23214</v>
      </c>
      <c r="F3023" s="206" t="s">
        <v>23230</v>
      </c>
      <c r="G3023" s="201" t="s">
        <v>23231</v>
      </c>
      <c r="H3023" s="205" t="s">
        <v>23232</v>
      </c>
      <c r="I3023" s="204" t="s">
        <v>23233</v>
      </c>
      <c r="J3023" s="207" t="s">
        <v>23234</v>
      </c>
      <c r="K3023" s="208" t="s">
        <v>23235</v>
      </c>
      <c r="L3023" s="200" t="s">
        <v>60</v>
      </c>
      <c r="M3023" s="205" t="s">
        <v>61</v>
      </c>
      <c r="N3023" s="205" t="s">
        <v>22799</v>
      </c>
      <c r="O3023" s="205" t="s">
        <v>22800</v>
      </c>
      <c r="P3023" s="205" t="s">
        <v>22801</v>
      </c>
      <c r="Q3023" s="205" t="s">
        <v>65</v>
      </c>
      <c r="R3023" s="205" t="s">
        <v>22790</v>
      </c>
      <c r="S3023" s="205" t="s">
        <v>23214</v>
      </c>
      <c r="T3023" s="205" t="s">
        <v>66</v>
      </c>
      <c r="U3023" s="208" t="s">
        <v>23236</v>
      </c>
      <c r="V3023" s="205">
        <v>1</v>
      </c>
      <c r="W3023" s="205" t="s">
        <v>68</v>
      </c>
      <c r="X3023" s="205" t="s">
        <v>69</v>
      </c>
      <c r="Y3023" s="205" t="s">
        <v>70</v>
      </c>
      <c r="Z3023" s="205" t="s">
        <v>22789</v>
      </c>
      <c r="AA3023" s="234" t="s">
        <v>71</v>
      </c>
      <c r="AB3023" s="216">
        <v>46310</v>
      </c>
      <c r="AC3023" s="205"/>
      <c r="AD3023" s="230" t="s">
        <v>72</v>
      </c>
      <c r="AE3023" s="126" t="s">
        <v>73</v>
      </c>
      <c r="AF3023" s="127" t="s">
        <v>74</v>
      </c>
      <c r="AG3023" s="128"/>
      <c r="AH3023" s="129"/>
      <c r="AI3023" s="129"/>
      <c r="AJ3023" s="126" t="s">
        <v>75</v>
      </c>
      <c r="AK3023" s="127" t="s">
        <v>76</v>
      </c>
      <c r="AL3023" s="129" t="s">
        <v>77</v>
      </c>
      <c r="AM3023" s="128" t="s">
        <v>23237</v>
      </c>
      <c r="AN3023" s="129"/>
      <c r="AO3023" s="127" t="s">
        <v>79</v>
      </c>
      <c r="AP3023" s="129"/>
      <c r="AQ3023" s="183"/>
      <c r="AR3023" s="183"/>
      <c r="AS3023" s="183"/>
    </row>
    <row r="3024" spans="1:45" customFormat="1" ht="30" hidden="1" customHeight="1">
      <c r="A3024" s="204" t="s">
        <v>49</v>
      </c>
      <c r="B3024" s="200" t="s">
        <v>22789</v>
      </c>
      <c r="C3024" s="200" t="s">
        <v>22790</v>
      </c>
      <c r="D3024" s="200" t="s">
        <v>7846</v>
      </c>
      <c r="E3024" s="200" t="s">
        <v>23238</v>
      </c>
      <c r="F3024" s="206" t="s">
        <v>23239</v>
      </c>
      <c r="G3024" s="201" t="s">
        <v>23240</v>
      </c>
      <c r="H3024" s="205" t="s">
        <v>23241</v>
      </c>
      <c r="I3024" s="204" t="s">
        <v>23242</v>
      </c>
      <c r="J3024" s="207" t="s">
        <v>23243</v>
      </c>
      <c r="K3024" s="208" t="s">
        <v>23244</v>
      </c>
      <c r="L3024" s="200" t="s">
        <v>60</v>
      </c>
      <c r="M3024" s="205" t="s">
        <v>61</v>
      </c>
      <c r="N3024" s="205" t="s">
        <v>22799</v>
      </c>
      <c r="O3024" s="205" t="s">
        <v>22800</v>
      </c>
      <c r="P3024" s="205" t="s">
        <v>22801</v>
      </c>
      <c r="Q3024" s="205" t="s">
        <v>65</v>
      </c>
      <c r="R3024" s="205" t="s">
        <v>22790</v>
      </c>
      <c r="S3024" s="205" t="s">
        <v>23238</v>
      </c>
      <c r="T3024" s="205" t="s">
        <v>66</v>
      </c>
      <c r="U3024" s="208" t="s">
        <v>23245</v>
      </c>
      <c r="V3024" s="205">
        <v>1</v>
      </c>
      <c r="W3024" s="205" t="s">
        <v>68</v>
      </c>
      <c r="X3024" s="205" t="s">
        <v>69</v>
      </c>
      <c r="Y3024" s="205" t="s">
        <v>70</v>
      </c>
      <c r="Z3024" s="205" t="s">
        <v>647</v>
      </c>
      <c r="AA3024" s="234" t="s">
        <v>71</v>
      </c>
      <c r="AB3024" s="216">
        <v>46310</v>
      </c>
      <c r="AC3024" s="205"/>
      <c r="AD3024" s="230" t="s">
        <v>375</v>
      </c>
      <c r="AE3024" s="126" t="s">
        <v>75</v>
      </c>
      <c r="AF3024" s="127" t="s">
        <v>76</v>
      </c>
      <c r="AG3024" s="128" t="s">
        <v>376</v>
      </c>
      <c r="AH3024" s="129"/>
      <c r="AI3024" s="129"/>
      <c r="AJ3024" s="126" t="s">
        <v>73</v>
      </c>
      <c r="AK3024" s="127"/>
      <c r="AL3024" s="129"/>
      <c r="AM3024" s="128"/>
      <c r="AN3024" s="129"/>
      <c r="AO3024" s="127" t="s">
        <v>79</v>
      </c>
      <c r="AP3024" s="129"/>
      <c r="AQ3024" s="183"/>
      <c r="AR3024" s="183"/>
      <c r="AS3024" s="183"/>
    </row>
    <row r="3025" spans="1:45" customFormat="1" ht="30" hidden="1" customHeight="1">
      <c r="A3025" s="204" t="s">
        <v>49</v>
      </c>
      <c r="B3025" s="200" t="s">
        <v>22789</v>
      </c>
      <c r="C3025" s="200" t="s">
        <v>22790</v>
      </c>
      <c r="D3025" s="200" t="s">
        <v>7846</v>
      </c>
      <c r="E3025" s="200" t="s">
        <v>23238</v>
      </c>
      <c r="F3025" s="206" t="s">
        <v>23246</v>
      </c>
      <c r="G3025" s="201" t="s">
        <v>23247</v>
      </c>
      <c r="H3025" s="205" t="s">
        <v>23248</v>
      </c>
      <c r="I3025" s="204" t="s">
        <v>23249</v>
      </c>
      <c r="J3025" s="207" t="s">
        <v>23250</v>
      </c>
      <c r="K3025" s="208" t="s">
        <v>23251</v>
      </c>
      <c r="L3025" s="200" t="s">
        <v>90</v>
      </c>
      <c r="M3025" s="205" t="s">
        <v>61</v>
      </c>
      <c r="N3025" s="205" t="s">
        <v>22799</v>
      </c>
      <c r="O3025" s="205" t="s">
        <v>22800</v>
      </c>
      <c r="P3025" s="205" t="s">
        <v>22801</v>
      </c>
      <c r="Q3025" s="205" t="s">
        <v>65</v>
      </c>
      <c r="R3025" s="205" t="s">
        <v>22790</v>
      </c>
      <c r="S3025" s="205" t="s">
        <v>23238</v>
      </c>
      <c r="T3025" s="205" t="s">
        <v>93</v>
      </c>
      <c r="U3025" s="208" t="s">
        <v>7854</v>
      </c>
      <c r="V3025" s="205">
        <v>0.95</v>
      </c>
      <c r="W3025" s="205" t="s">
        <v>68</v>
      </c>
      <c r="X3025" s="205" t="s">
        <v>69</v>
      </c>
      <c r="Y3025" s="205" t="s">
        <v>70</v>
      </c>
      <c r="Z3025" s="205" t="s">
        <v>95</v>
      </c>
      <c r="AA3025" s="234" t="s">
        <v>71</v>
      </c>
      <c r="AB3025" s="216">
        <v>46310</v>
      </c>
      <c r="AC3025" s="205"/>
      <c r="AD3025" s="230" t="s">
        <v>72</v>
      </c>
      <c r="AE3025" s="126" t="s">
        <v>73</v>
      </c>
      <c r="AF3025" s="127" t="s">
        <v>74</v>
      </c>
      <c r="AG3025" s="128"/>
      <c r="AH3025" s="129"/>
      <c r="AI3025" s="129"/>
      <c r="AJ3025" s="126" t="s">
        <v>75</v>
      </c>
      <c r="AK3025" s="127" t="s">
        <v>76</v>
      </c>
      <c r="AL3025" s="129" t="s">
        <v>77</v>
      </c>
      <c r="AM3025" s="128" t="s">
        <v>23252</v>
      </c>
      <c r="AN3025" s="129"/>
      <c r="AO3025" s="127" t="s">
        <v>79</v>
      </c>
      <c r="AP3025" s="129"/>
      <c r="AQ3025" s="183"/>
      <c r="AR3025" s="183"/>
      <c r="AS3025" s="183"/>
    </row>
    <row r="3026" spans="1:45" customFormat="1" ht="30" hidden="1" customHeight="1">
      <c r="A3026" s="204" t="s">
        <v>49</v>
      </c>
      <c r="B3026" s="200" t="s">
        <v>22789</v>
      </c>
      <c r="C3026" s="200" t="s">
        <v>22790</v>
      </c>
      <c r="D3026" s="200" t="s">
        <v>7846</v>
      </c>
      <c r="E3026" s="200" t="s">
        <v>23238</v>
      </c>
      <c r="F3026" s="206" t="s">
        <v>23253</v>
      </c>
      <c r="G3026" s="201" t="s">
        <v>23254</v>
      </c>
      <c r="H3026" s="205" t="s">
        <v>23255</v>
      </c>
      <c r="I3026" s="204" t="s">
        <v>23256</v>
      </c>
      <c r="J3026" s="207" t="s">
        <v>23257</v>
      </c>
      <c r="K3026" s="208" t="s">
        <v>23258</v>
      </c>
      <c r="L3026" s="200" t="s">
        <v>60</v>
      </c>
      <c r="M3026" s="205" t="s">
        <v>61</v>
      </c>
      <c r="N3026" s="205" t="s">
        <v>22799</v>
      </c>
      <c r="O3026" s="205" t="s">
        <v>22800</v>
      </c>
      <c r="P3026" s="205" t="s">
        <v>22801</v>
      </c>
      <c r="Q3026" s="205" t="s">
        <v>65</v>
      </c>
      <c r="R3026" s="205" t="s">
        <v>22790</v>
      </c>
      <c r="S3026" s="205" t="s">
        <v>23238</v>
      </c>
      <c r="T3026" s="205" t="s">
        <v>66</v>
      </c>
      <c r="U3026" s="208" t="s">
        <v>23259</v>
      </c>
      <c r="V3026" s="205">
        <v>1</v>
      </c>
      <c r="W3026" s="205" t="s">
        <v>68</v>
      </c>
      <c r="X3026" s="205" t="s">
        <v>69</v>
      </c>
      <c r="Y3026" s="205" t="s">
        <v>70</v>
      </c>
      <c r="Z3026" s="205" t="s">
        <v>647</v>
      </c>
      <c r="AA3026" s="234" t="s">
        <v>71</v>
      </c>
      <c r="AB3026" s="216">
        <v>46310</v>
      </c>
      <c r="AC3026" s="205"/>
      <c r="AD3026" s="230" t="s">
        <v>72</v>
      </c>
      <c r="AE3026" s="126" t="s">
        <v>73</v>
      </c>
      <c r="AF3026" s="127" t="s">
        <v>74</v>
      </c>
      <c r="AG3026" s="128"/>
      <c r="AH3026" s="129"/>
      <c r="AI3026" s="129"/>
      <c r="AJ3026" s="126" t="s">
        <v>75</v>
      </c>
      <c r="AK3026" s="127" t="s">
        <v>76</v>
      </c>
      <c r="AL3026" s="129" t="s">
        <v>77</v>
      </c>
      <c r="AM3026" s="128" t="s">
        <v>23260</v>
      </c>
      <c r="AN3026" s="129"/>
      <c r="AO3026" s="127" t="s">
        <v>79</v>
      </c>
      <c r="AP3026" s="129"/>
      <c r="AQ3026" s="183"/>
      <c r="AR3026" s="183"/>
      <c r="AS3026" s="183"/>
    </row>
    <row r="3027" spans="1:45" customFormat="1" ht="30" hidden="1" customHeight="1">
      <c r="A3027" s="204" t="s">
        <v>49</v>
      </c>
      <c r="B3027" s="200" t="s">
        <v>22789</v>
      </c>
      <c r="C3027" s="200" t="s">
        <v>22790</v>
      </c>
      <c r="D3027" s="200" t="s">
        <v>7846</v>
      </c>
      <c r="E3027" s="200" t="s">
        <v>23238</v>
      </c>
      <c r="F3027" s="206" t="s">
        <v>23261</v>
      </c>
      <c r="G3027" s="201" t="s">
        <v>23262</v>
      </c>
      <c r="H3027" s="205" t="s">
        <v>23263</v>
      </c>
      <c r="I3027" s="204" t="s">
        <v>23264</v>
      </c>
      <c r="J3027" s="207" t="s">
        <v>23265</v>
      </c>
      <c r="K3027" s="208" t="s">
        <v>23266</v>
      </c>
      <c r="L3027" s="200" t="s">
        <v>60</v>
      </c>
      <c r="M3027" s="205" t="s">
        <v>61</v>
      </c>
      <c r="N3027" s="205" t="s">
        <v>22799</v>
      </c>
      <c r="O3027" s="205" t="s">
        <v>22800</v>
      </c>
      <c r="P3027" s="205" t="s">
        <v>22801</v>
      </c>
      <c r="Q3027" s="205" t="s">
        <v>65</v>
      </c>
      <c r="R3027" s="205" t="s">
        <v>22790</v>
      </c>
      <c r="S3027" s="205" t="s">
        <v>23238</v>
      </c>
      <c r="T3027" s="205" t="s">
        <v>66</v>
      </c>
      <c r="U3027" s="208" t="s">
        <v>23267</v>
      </c>
      <c r="V3027" s="205">
        <v>1</v>
      </c>
      <c r="W3027" s="205" t="s">
        <v>68</v>
      </c>
      <c r="X3027" s="205" t="s">
        <v>69</v>
      </c>
      <c r="Y3027" s="205" t="s">
        <v>70</v>
      </c>
      <c r="Z3027" s="205" t="s">
        <v>22789</v>
      </c>
      <c r="AA3027" s="234" t="s">
        <v>71</v>
      </c>
      <c r="AB3027" s="216">
        <v>46310</v>
      </c>
      <c r="AC3027" s="205"/>
      <c r="AD3027" s="230" t="s">
        <v>72</v>
      </c>
      <c r="AE3027" s="126" t="s">
        <v>73</v>
      </c>
      <c r="AF3027" s="127" t="s">
        <v>74</v>
      </c>
      <c r="AG3027" s="128"/>
      <c r="AH3027" s="129"/>
      <c r="AI3027" s="129"/>
      <c r="AJ3027" s="126" t="s">
        <v>75</v>
      </c>
      <c r="AK3027" s="127" t="s">
        <v>76</v>
      </c>
      <c r="AL3027" s="129" t="s">
        <v>77</v>
      </c>
      <c r="AM3027" s="128" t="s">
        <v>23268</v>
      </c>
      <c r="AN3027" s="129"/>
      <c r="AO3027" s="127" t="s">
        <v>79</v>
      </c>
      <c r="AP3027" s="129"/>
      <c r="AQ3027" s="183"/>
      <c r="AR3027" s="183"/>
      <c r="AS3027" s="183"/>
    </row>
    <row r="3028" spans="1:45" customFormat="1" ht="30" hidden="1" customHeight="1">
      <c r="A3028" s="204" t="s">
        <v>49</v>
      </c>
      <c r="B3028" s="200" t="s">
        <v>22789</v>
      </c>
      <c r="C3028" s="200" t="s">
        <v>22790</v>
      </c>
      <c r="D3028" s="200" t="s">
        <v>7846</v>
      </c>
      <c r="E3028" s="200" t="s">
        <v>23238</v>
      </c>
      <c r="F3028" s="206" t="s">
        <v>23269</v>
      </c>
      <c r="G3028" s="201" t="s">
        <v>23270</v>
      </c>
      <c r="H3028" s="205" t="s">
        <v>23271</v>
      </c>
      <c r="I3028" s="204" t="s">
        <v>23272</v>
      </c>
      <c r="J3028" s="207" t="s">
        <v>23273</v>
      </c>
      <c r="K3028" s="208" t="s">
        <v>23274</v>
      </c>
      <c r="L3028" s="200" t="s">
        <v>60</v>
      </c>
      <c r="M3028" s="205" t="s">
        <v>61</v>
      </c>
      <c r="N3028" s="205" t="s">
        <v>22799</v>
      </c>
      <c r="O3028" s="205" t="s">
        <v>22800</v>
      </c>
      <c r="P3028" s="205" t="s">
        <v>22801</v>
      </c>
      <c r="Q3028" s="205" t="s">
        <v>65</v>
      </c>
      <c r="R3028" s="205" t="s">
        <v>22790</v>
      </c>
      <c r="S3028" s="205" t="s">
        <v>23238</v>
      </c>
      <c r="T3028" s="205" t="s">
        <v>66</v>
      </c>
      <c r="U3028" s="208" t="s">
        <v>23275</v>
      </c>
      <c r="V3028" s="205">
        <v>1</v>
      </c>
      <c r="W3028" s="205" t="s">
        <v>68</v>
      </c>
      <c r="X3028" s="205" t="s">
        <v>69</v>
      </c>
      <c r="Y3028" s="205" t="s">
        <v>70</v>
      </c>
      <c r="Z3028" s="205" t="s">
        <v>22789</v>
      </c>
      <c r="AA3028" s="234" t="s">
        <v>71</v>
      </c>
      <c r="AB3028" s="216">
        <v>46310</v>
      </c>
      <c r="AC3028" s="205"/>
      <c r="AD3028" s="230" t="s">
        <v>72</v>
      </c>
      <c r="AE3028" s="126" t="s">
        <v>73</v>
      </c>
      <c r="AF3028" s="127" t="s">
        <v>74</v>
      </c>
      <c r="AG3028" s="128"/>
      <c r="AH3028" s="129"/>
      <c r="AI3028" s="129"/>
      <c r="AJ3028" s="126" t="s">
        <v>75</v>
      </c>
      <c r="AK3028" s="127" t="s">
        <v>76</v>
      </c>
      <c r="AL3028" s="129" t="s">
        <v>77</v>
      </c>
      <c r="AM3028" s="128" t="s">
        <v>23276</v>
      </c>
      <c r="AN3028" s="129"/>
      <c r="AO3028" s="127" t="s">
        <v>79</v>
      </c>
      <c r="AP3028" s="129"/>
      <c r="AQ3028" s="183"/>
      <c r="AR3028" s="183"/>
      <c r="AS3028" s="183"/>
    </row>
    <row r="3029" spans="1:45" customFormat="1" ht="30" hidden="1" customHeight="1">
      <c r="A3029" s="204" t="s">
        <v>49</v>
      </c>
      <c r="B3029" s="200" t="s">
        <v>22789</v>
      </c>
      <c r="C3029" s="200" t="s">
        <v>22790</v>
      </c>
      <c r="D3029" s="200" t="s">
        <v>7760</v>
      </c>
      <c r="E3029" s="200" t="s">
        <v>23277</v>
      </c>
      <c r="F3029" s="206" t="s">
        <v>23278</v>
      </c>
      <c r="G3029" s="201" t="s">
        <v>23279</v>
      </c>
      <c r="H3029" s="205" t="s">
        <v>23280</v>
      </c>
      <c r="I3029" s="204" t="s">
        <v>23281</v>
      </c>
      <c r="J3029" s="207" t="s">
        <v>23282</v>
      </c>
      <c r="K3029" s="208" t="s">
        <v>23283</v>
      </c>
      <c r="L3029" s="200" t="s">
        <v>60</v>
      </c>
      <c r="M3029" s="205" t="s">
        <v>61</v>
      </c>
      <c r="N3029" s="205" t="s">
        <v>22799</v>
      </c>
      <c r="O3029" s="205" t="s">
        <v>22800</v>
      </c>
      <c r="P3029" s="205" t="s">
        <v>22801</v>
      </c>
      <c r="Q3029" s="205" t="s">
        <v>65</v>
      </c>
      <c r="R3029" s="205" t="s">
        <v>22790</v>
      </c>
      <c r="S3029" s="205" t="s">
        <v>23277</v>
      </c>
      <c r="T3029" s="205" t="s">
        <v>66</v>
      </c>
      <c r="U3029" s="208" t="s">
        <v>23284</v>
      </c>
      <c r="V3029" s="205">
        <v>1</v>
      </c>
      <c r="W3029" s="205" t="s">
        <v>68</v>
      </c>
      <c r="X3029" s="205" t="s">
        <v>69</v>
      </c>
      <c r="Y3029" s="205" t="s">
        <v>70</v>
      </c>
      <c r="Z3029" s="205" t="s">
        <v>647</v>
      </c>
      <c r="AA3029" s="234" t="s">
        <v>71</v>
      </c>
      <c r="AB3029" s="216">
        <v>46310</v>
      </c>
      <c r="AC3029" s="205"/>
      <c r="AD3029" s="230" t="s">
        <v>375</v>
      </c>
      <c r="AE3029" s="126" t="s">
        <v>75</v>
      </c>
      <c r="AF3029" s="127" t="s">
        <v>76</v>
      </c>
      <c r="AG3029" s="128" t="s">
        <v>376</v>
      </c>
      <c r="AH3029" s="129"/>
      <c r="AI3029" s="129"/>
      <c r="AJ3029" s="126" t="s">
        <v>73</v>
      </c>
      <c r="AK3029" s="127"/>
      <c r="AL3029" s="129"/>
      <c r="AM3029" s="128"/>
      <c r="AN3029" s="129"/>
      <c r="AO3029" s="127" t="s">
        <v>79</v>
      </c>
      <c r="AP3029" s="129"/>
      <c r="AQ3029" s="183"/>
      <c r="AR3029" s="183"/>
      <c r="AS3029" s="183"/>
    </row>
    <row r="3030" spans="1:45" customFormat="1" ht="30" hidden="1" customHeight="1">
      <c r="A3030" s="204" t="s">
        <v>49</v>
      </c>
      <c r="B3030" s="200" t="s">
        <v>22789</v>
      </c>
      <c r="C3030" s="200" t="s">
        <v>22790</v>
      </c>
      <c r="D3030" s="200" t="s">
        <v>7760</v>
      </c>
      <c r="E3030" s="200" t="s">
        <v>23277</v>
      </c>
      <c r="F3030" s="206" t="s">
        <v>23285</v>
      </c>
      <c r="G3030" s="201" t="s">
        <v>23286</v>
      </c>
      <c r="H3030" s="205" t="s">
        <v>23287</v>
      </c>
      <c r="I3030" s="204" t="s">
        <v>23288</v>
      </c>
      <c r="J3030" s="207" t="s">
        <v>23289</v>
      </c>
      <c r="K3030" s="208" t="s">
        <v>23290</v>
      </c>
      <c r="L3030" s="200" t="s">
        <v>90</v>
      </c>
      <c r="M3030" s="205" t="s">
        <v>61</v>
      </c>
      <c r="N3030" s="205" t="s">
        <v>22799</v>
      </c>
      <c r="O3030" s="205" t="s">
        <v>22800</v>
      </c>
      <c r="P3030" s="205" t="s">
        <v>22801</v>
      </c>
      <c r="Q3030" s="205" t="s">
        <v>65</v>
      </c>
      <c r="R3030" s="205" t="s">
        <v>22790</v>
      </c>
      <c r="S3030" s="205" t="s">
        <v>23277</v>
      </c>
      <c r="T3030" s="205" t="s">
        <v>93</v>
      </c>
      <c r="U3030" s="208" t="s">
        <v>7768</v>
      </c>
      <c r="V3030" s="205">
        <v>0.95</v>
      </c>
      <c r="W3030" s="205" t="s">
        <v>68</v>
      </c>
      <c r="X3030" s="205" t="s">
        <v>69</v>
      </c>
      <c r="Y3030" s="205" t="s">
        <v>70</v>
      </c>
      <c r="Z3030" s="205" t="s">
        <v>95</v>
      </c>
      <c r="AA3030" s="234" t="s">
        <v>71</v>
      </c>
      <c r="AB3030" s="216">
        <v>46310</v>
      </c>
      <c r="AC3030" s="205"/>
      <c r="AD3030" s="230" t="s">
        <v>72</v>
      </c>
      <c r="AE3030" s="126" t="s">
        <v>73</v>
      </c>
      <c r="AF3030" s="127" t="s">
        <v>74</v>
      </c>
      <c r="AG3030" s="128"/>
      <c r="AH3030" s="129"/>
      <c r="AI3030" s="129"/>
      <c r="AJ3030" s="126" t="s">
        <v>75</v>
      </c>
      <c r="AK3030" s="127" t="s">
        <v>76</v>
      </c>
      <c r="AL3030" s="129" t="s">
        <v>77</v>
      </c>
      <c r="AM3030" s="128" t="s">
        <v>23291</v>
      </c>
      <c r="AN3030" s="129"/>
      <c r="AO3030" s="127" t="s">
        <v>79</v>
      </c>
      <c r="AP3030" s="129"/>
      <c r="AQ3030" s="183"/>
      <c r="AR3030" s="183"/>
      <c r="AS3030" s="183"/>
    </row>
    <row r="3031" spans="1:45" customFormat="1" ht="30" hidden="1" customHeight="1">
      <c r="A3031" s="204" t="s">
        <v>49</v>
      </c>
      <c r="B3031" s="200" t="s">
        <v>22789</v>
      </c>
      <c r="C3031" s="200" t="s">
        <v>22790</v>
      </c>
      <c r="D3031" s="200" t="s">
        <v>7760</v>
      </c>
      <c r="E3031" s="200" t="s">
        <v>23277</v>
      </c>
      <c r="F3031" s="206" t="s">
        <v>23292</v>
      </c>
      <c r="G3031" s="201" t="s">
        <v>23293</v>
      </c>
      <c r="H3031" s="205" t="s">
        <v>23294</v>
      </c>
      <c r="I3031" s="204" t="s">
        <v>23295</v>
      </c>
      <c r="J3031" s="207" t="s">
        <v>23296</v>
      </c>
      <c r="K3031" s="208" t="s">
        <v>23297</v>
      </c>
      <c r="L3031" s="200" t="s">
        <v>60</v>
      </c>
      <c r="M3031" s="205" t="s">
        <v>61</v>
      </c>
      <c r="N3031" s="205" t="s">
        <v>22799</v>
      </c>
      <c r="O3031" s="205" t="s">
        <v>22800</v>
      </c>
      <c r="P3031" s="205" t="s">
        <v>22801</v>
      </c>
      <c r="Q3031" s="205" t="s">
        <v>65</v>
      </c>
      <c r="R3031" s="205" t="s">
        <v>22790</v>
      </c>
      <c r="S3031" s="205" t="s">
        <v>23277</v>
      </c>
      <c r="T3031" s="205" t="s">
        <v>66</v>
      </c>
      <c r="U3031" s="208" t="s">
        <v>23298</v>
      </c>
      <c r="V3031" s="205">
        <v>1</v>
      </c>
      <c r="W3031" s="205" t="s">
        <v>68</v>
      </c>
      <c r="X3031" s="205" t="s">
        <v>69</v>
      </c>
      <c r="Y3031" s="205" t="s">
        <v>70</v>
      </c>
      <c r="Z3031" s="205" t="s">
        <v>647</v>
      </c>
      <c r="AA3031" s="234" t="s">
        <v>71</v>
      </c>
      <c r="AB3031" s="216">
        <v>46310</v>
      </c>
      <c r="AC3031" s="205"/>
      <c r="AD3031" s="230" t="s">
        <v>72</v>
      </c>
      <c r="AE3031" s="126" t="s">
        <v>73</v>
      </c>
      <c r="AF3031" s="127" t="s">
        <v>74</v>
      </c>
      <c r="AG3031" s="128"/>
      <c r="AH3031" s="129"/>
      <c r="AI3031" s="129"/>
      <c r="AJ3031" s="126" t="s">
        <v>75</v>
      </c>
      <c r="AK3031" s="127" t="s">
        <v>76</v>
      </c>
      <c r="AL3031" s="129" t="s">
        <v>77</v>
      </c>
      <c r="AM3031" s="128" t="s">
        <v>23299</v>
      </c>
      <c r="AN3031" s="129"/>
      <c r="AO3031" s="127" t="s">
        <v>79</v>
      </c>
      <c r="AP3031" s="129"/>
      <c r="AQ3031" s="183"/>
      <c r="AR3031" s="183"/>
      <c r="AS3031" s="183"/>
    </row>
    <row r="3032" spans="1:45" customFormat="1" ht="30" hidden="1" customHeight="1">
      <c r="A3032" s="204" t="s">
        <v>49</v>
      </c>
      <c r="B3032" s="200" t="s">
        <v>22789</v>
      </c>
      <c r="C3032" s="200" t="s">
        <v>22790</v>
      </c>
      <c r="D3032" s="200" t="s">
        <v>7760</v>
      </c>
      <c r="E3032" s="200" t="s">
        <v>23277</v>
      </c>
      <c r="F3032" s="206" t="s">
        <v>23300</v>
      </c>
      <c r="G3032" s="201" t="s">
        <v>23301</v>
      </c>
      <c r="H3032" s="205" t="s">
        <v>23302</v>
      </c>
      <c r="I3032" s="204" t="s">
        <v>23303</v>
      </c>
      <c r="J3032" s="207" t="s">
        <v>23304</v>
      </c>
      <c r="K3032" s="208" t="s">
        <v>23305</v>
      </c>
      <c r="L3032" s="200" t="s">
        <v>60</v>
      </c>
      <c r="M3032" s="205" t="s">
        <v>61</v>
      </c>
      <c r="N3032" s="205" t="s">
        <v>22799</v>
      </c>
      <c r="O3032" s="205" t="s">
        <v>22800</v>
      </c>
      <c r="P3032" s="205" t="s">
        <v>22801</v>
      </c>
      <c r="Q3032" s="205" t="s">
        <v>65</v>
      </c>
      <c r="R3032" s="205" t="s">
        <v>22790</v>
      </c>
      <c r="S3032" s="205" t="s">
        <v>23277</v>
      </c>
      <c r="T3032" s="205" t="s">
        <v>66</v>
      </c>
      <c r="U3032" s="208" t="s">
        <v>23306</v>
      </c>
      <c r="V3032" s="205">
        <v>1</v>
      </c>
      <c r="W3032" s="205" t="s">
        <v>68</v>
      </c>
      <c r="X3032" s="205" t="s">
        <v>69</v>
      </c>
      <c r="Y3032" s="205" t="s">
        <v>70</v>
      </c>
      <c r="Z3032" s="205" t="s">
        <v>22789</v>
      </c>
      <c r="AA3032" s="234" t="s">
        <v>71</v>
      </c>
      <c r="AB3032" s="216">
        <v>46310</v>
      </c>
      <c r="AC3032" s="205"/>
      <c r="AD3032" s="230" t="s">
        <v>72</v>
      </c>
      <c r="AE3032" s="126" t="s">
        <v>73</v>
      </c>
      <c r="AF3032" s="127" t="s">
        <v>74</v>
      </c>
      <c r="AG3032" s="128"/>
      <c r="AH3032" s="129"/>
      <c r="AI3032" s="129"/>
      <c r="AJ3032" s="126" t="s">
        <v>75</v>
      </c>
      <c r="AK3032" s="127" t="s">
        <v>76</v>
      </c>
      <c r="AL3032" s="129" t="s">
        <v>77</v>
      </c>
      <c r="AM3032" s="128" t="s">
        <v>23307</v>
      </c>
      <c r="AN3032" s="129"/>
      <c r="AO3032" s="127" t="s">
        <v>79</v>
      </c>
      <c r="AP3032" s="129"/>
      <c r="AQ3032" s="183"/>
      <c r="AR3032" s="183"/>
      <c r="AS3032" s="183"/>
    </row>
    <row r="3033" spans="1:45" customFormat="1" ht="30" hidden="1" customHeight="1">
      <c r="A3033" s="204" t="s">
        <v>49</v>
      </c>
      <c r="B3033" s="200" t="s">
        <v>22789</v>
      </c>
      <c r="C3033" s="200" t="s">
        <v>22790</v>
      </c>
      <c r="D3033" s="200" t="s">
        <v>23308</v>
      </c>
      <c r="E3033" s="200" t="s">
        <v>23309</v>
      </c>
      <c r="F3033" s="206" t="s">
        <v>23310</v>
      </c>
      <c r="G3033" s="201" t="s">
        <v>23311</v>
      </c>
      <c r="H3033" s="205" t="s">
        <v>23312</v>
      </c>
      <c r="I3033" s="204" t="s">
        <v>23313</v>
      </c>
      <c r="J3033" s="207" t="s">
        <v>23314</v>
      </c>
      <c r="K3033" s="208" t="s">
        <v>23315</v>
      </c>
      <c r="L3033" s="200" t="s">
        <v>90</v>
      </c>
      <c r="M3033" s="205" t="s">
        <v>61</v>
      </c>
      <c r="N3033" s="205" t="s">
        <v>22799</v>
      </c>
      <c r="O3033" s="205" t="s">
        <v>22800</v>
      </c>
      <c r="P3033" s="205" t="s">
        <v>22801</v>
      </c>
      <c r="Q3033" s="205" t="s">
        <v>65</v>
      </c>
      <c r="R3033" s="205" t="s">
        <v>22790</v>
      </c>
      <c r="S3033" s="205" t="s">
        <v>23309</v>
      </c>
      <c r="T3033" s="205" t="s">
        <v>93</v>
      </c>
      <c r="U3033" s="208" t="s">
        <v>23316</v>
      </c>
      <c r="V3033" s="205">
        <v>0.95</v>
      </c>
      <c r="W3033" s="205" t="s">
        <v>68</v>
      </c>
      <c r="X3033" s="205" t="s">
        <v>69</v>
      </c>
      <c r="Y3033" s="205" t="s">
        <v>70</v>
      </c>
      <c r="Z3033" s="205" t="s">
        <v>95</v>
      </c>
      <c r="AA3033" s="234" t="s">
        <v>71</v>
      </c>
      <c r="AB3033" s="216">
        <v>46310</v>
      </c>
      <c r="AC3033" s="205"/>
      <c r="AD3033" s="230" t="s">
        <v>375</v>
      </c>
      <c r="AE3033" s="126" t="s">
        <v>75</v>
      </c>
      <c r="AF3033" s="127" t="s">
        <v>76</v>
      </c>
      <c r="AG3033" s="128" t="s">
        <v>376</v>
      </c>
      <c r="AH3033" s="129"/>
      <c r="AI3033" s="129"/>
      <c r="AJ3033" s="126" t="s">
        <v>73</v>
      </c>
      <c r="AK3033" s="127"/>
      <c r="AL3033" s="129"/>
      <c r="AM3033" s="128"/>
      <c r="AN3033" s="129"/>
      <c r="AO3033" s="127" t="s">
        <v>79</v>
      </c>
      <c r="AP3033" s="129"/>
    </row>
    <row r="3034" spans="1:45" customFormat="1" ht="30" hidden="1" customHeight="1">
      <c r="A3034" s="204" t="s">
        <v>49</v>
      </c>
      <c r="B3034" s="200" t="s">
        <v>22789</v>
      </c>
      <c r="C3034" s="200" t="s">
        <v>22790</v>
      </c>
      <c r="D3034" s="200" t="s">
        <v>23308</v>
      </c>
      <c r="E3034" s="200" t="s">
        <v>23309</v>
      </c>
      <c r="F3034" s="206" t="s">
        <v>23317</v>
      </c>
      <c r="G3034" s="201" t="s">
        <v>23318</v>
      </c>
      <c r="H3034" s="205" t="s">
        <v>23319</v>
      </c>
      <c r="I3034" s="204" t="s">
        <v>23320</v>
      </c>
      <c r="J3034" s="207" t="s">
        <v>23321</v>
      </c>
      <c r="K3034" s="208" t="s">
        <v>23322</v>
      </c>
      <c r="L3034" s="200" t="s">
        <v>60</v>
      </c>
      <c r="M3034" s="205" t="s">
        <v>61</v>
      </c>
      <c r="N3034" s="205" t="s">
        <v>22799</v>
      </c>
      <c r="O3034" s="205" t="s">
        <v>22800</v>
      </c>
      <c r="P3034" s="205" t="s">
        <v>22801</v>
      </c>
      <c r="Q3034" s="205" t="s">
        <v>65</v>
      </c>
      <c r="R3034" s="205" t="s">
        <v>22790</v>
      </c>
      <c r="S3034" s="205" t="s">
        <v>23309</v>
      </c>
      <c r="T3034" s="205" t="s">
        <v>66</v>
      </c>
      <c r="U3034" s="208" t="s">
        <v>23323</v>
      </c>
      <c r="V3034" s="205">
        <v>1</v>
      </c>
      <c r="W3034" s="205" t="s">
        <v>68</v>
      </c>
      <c r="X3034" s="205" t="s">
        <v>69</v>
      </c>
      <c r="Y3034" s="205" t="s">
        <v>70</v>
      </c>
      <c r="Z3034" s="205" t="s">
        <v>647</v>
      </c>
      <c r="AA3034" s="234" t="s">
        <v>71</v>
      </c>
      <c r="AB3034" s="216">
        <v>46310</v>
      </c>
      <c r="AC3034" s="205"/>
      <c r="AD3034" s="230" t="s">
        <v>72</v>
      </c>
      <c r="AE3034" s="126" t="s">
        <v>73</v>
      </c>
      <c r="AF3034" s="127" t="s">
        <v>74</v>
      </c>
      <c r="AG3034" s="128"/>
      <c r="AH3034" s="129"/>
      <c r="AI3034" s="129"/>
      <c r="AJ3034" s="126" t="s">
        <v>75</v>
      </c>
      <c r="AK3034" s="127" t="s">
        <v>76</v>
      </c>
      <c r="AL3034" s="129" t="s">
        <v>77</v>
      </c>
      <c r="AM3034" s="128" t="s">
        <v>23324</v>
      </c>
      <c r="AN3034" s="129"/>
      <c r="AO3034" s="127" t="s">
        <v>79</v>
      </c>
      <c r="AP3034" s="129"/>
      <c r="AQ3034" s="183"/>
      <c r="AR3034" s="183"/>
      <c r="AS3034" s="183"/>
    </row>
    <row r="3035" spans="1:45" customFormat="1" ht="30" hidden="1" customHeight="1">
      <c r="A3035" s="204" t="s">
        <v>49</v>
      </c>
      <c r="B3035" s="200" t="s">
        <v>22789</v>
      </c>
      <c r="C3035" s="200" t="s">
        <v>22790</v>
      </c>
      <c r="D3035" s="200" t="s">
        <v>23325</v>
      </c>
      <c r="E3035" s="200" t="s">
        <v>23326</v>
      </c>
      <c r="F3035" s="206" t="s">
        <v>23327</v>
      </c>
      <c r="G3035" s="201" t="s">
        <v>23328</v>
      </c>
      <c r="H3035" s="205" t="s">
        <v>23329</v>
      </c>
      <c r="I3035" s="204" t="s">
        <v>23330</v>
      </c>
      <c r="J3035" s="207" t="s">
        <v>23331</v>
      </c>
      <c r="K3035" s="208" t="s">
        <v>23332</v>
      </c>
      <c r="L3035" s="200" t="s">
        <v>90</v>
      </c>
      <c r="M3035" s="205" t="s">
        <v>61</v>
      </c>
      <c r="N3035" s="205" t="s">
        <v>22799</v>
      </c>
      <c r="O3035" s="205" t="s">
        <v>22800</v>
      </c>
      <c r="P3035" s="205" t="s">
        <v>22801</v>
      </c>
      <c r="Q3035" s="205" t="s">
        <v>65</v>
      </c>
      <c r="R3035" s="205" t="s">
        <v>22790</v>
      </c>
      <c r="S3035" s="205" t="s">
        <v>23326</v>
      </c>
      <c r="T3035" s="205" t="s">
        <v>93</v>
      </c>
      <c r="U3035" s="208" t="s">
        <v>23333</v>
      </c>
      <c r="V3035" s="205">
        <v>0.95</v>
      </c>
      <c r="W3035" s="205" t="s">
        <v>68</v>
      </c>
      <c r="X3035" s="205" t="s">
        <v>69</v>
      </c>
      <c r="Y3035" s="205" t="s">
        <v>70</v>
      </c>
      <c r="Z3035" s="205" t="s">
        <v>95</v>
      </c>
      <c r="AA3035" s="234" t="s">
        <v>71</v>
      </c>
      <c r="AB3035" s="216">
        <v>46310</v>
      </c>
      <c r="AC3035" s="205"/>
      <c r="AD3035" s="230" t="s">
        <v>72</v>
      </c>
      <c r="AE3035" s="126" t="s">
        <v>73</v>
      </c>
      <c r="AF3035" s="127" t="s">
        <v>74</v>
      </c>
      <c r="AG3035" s="128"/>
      <c r="AH3035" s="129"/>
      <c r="AI3035" s="129"/>
      <c r="AJ3035" s="126" t="s">
        <v>75</v>
      </c>
      <c r="AK3035" s="127" t="s">
        <v>76</v>
      </c>
      <c r="AL3035" s="129" t="s">
        <v>77</v>
      </c>
      <c r="AM3035" s="128" t="s">
        <v>23334</v>
      </c>
      <c r="AN3035" s="129"/>
      <c r="AO3035" s="127" t="s">
        <v>79</v>
      </c>
      <c r="AP3035" s="129"/>
      <c r="AQ3035" s="183"/>
      <c r="AR3035" s="183"/>
      <c r="AS3035" s="183"/>
    </row>
    <row r="3036" spans="1:45" customFormat="1" ht="30" hidden="1" customHeight="1">
      <c r="A3036" s="204" t="s">
        <v>49</v>
      </c>
      <c r="B3036" s="200" t="s">
        <v>22789</v>
      </c>
      <c r="C3036" s="200" t="s">
        <v>22790</v>
      </c>
      <c r="D3036" s="200" t="s">
        <v>23325</v>
      </c>
      <c r="E3036" s="200" t="s">
        <v>23326</v>
      </c>
      <c r="F3036" s="206" t="s">
        <v>23335</v>
      </c>
      <c r="G3036" s="201" t="s">
        <v>23336</v>
      </c>
      <c r="H3036" s="205" t="s">
        <v>23337</v>
      </c>
      <c r="I3036" s="204" t="s">
        <v>23338</v>
      </c>
      <c r="J3036" s="207" t="s">
        <v>23339</v>
      </c>
      <c r="K3036" s="208" t="s">
        <v>23340</v>
      </c>
      <c r="L3036" s="200" t="s">
        <v>60</v>
      </c>
      <c r="M3036" s="205" t="s">
        <v>61</v>
      </c>
      <c r="N3036" s="205" t="s">
        <v>22799</v>
      </c>
      <c r="O3036" s="205" t="s">
        <v>22800</v>
      </c>
      <c r="P3036" s="205" t="s">
        <v>22801</v>
      </c>
      <c r="Q3036" s="205" t="s">
        <v>65</v>
      </c>
      <c r="R3036" s="205" t="s">
        <v>22790</v>
      </c>
      <c r="S3036" s="205" t="s">
        <v>23326</v>
      </c>
      <c r="T3036" s="205" t="s">
        <v>66</v>
      </c>
      <c r="U3036" s="208" t="s">
        <v>23298</v>
      </c>
      <c r="V3036" s="205">
        <v>1</v>
      </c>
      <c r="W3036" s="205" t="s">
        <v>68</v>
      </c>
      <c r="X3036" s="205" t="s">
        <v>69</v>
      </c>
      <c r="Y3036" s="205" t="s">
        <v>70</v>
      </c>
      <c r="Z3036" s="205" t="s">
        <v>647</v>
      </c>
      <c r="AA3036" s="234" t="s">
        <v>71</v>
      </c>
      <c r="AB3036" s="216">
        <v>46310</v>
      </c>
      <c r="AC3036" s="205"/>
      <c r="AD3036" s="230" t="s">
        <v>72</v>
      </c>
      <c r="AE3036" s="126" t="s">
        <v>73</v>
      </c>
      <c r="AF3036" s="127" t="s">
        <v>74</v>
      </c>
      <c r="AG3036" s="128"/>
      <c r="AH3036" s="129"/>
      <c r="AI3036" s="129"/>
      <c r="AJ3036" s="126" t="s">
        <v>75</v>
      </c>
      <c r="AK3036" s="127" t="s">
        <v>76</v>
      </c>
      <c r="AL3036" s="129" t="s">
        <v>77</v>
      </c>
      <c r="AM3036" s="128" t="s">
        <v>23341</v>
      </c>
      <c r="AN3036" s="129"/>
      <c r="AO3036" s="127" t="s">
        <v>79</v>
      </c>
      <c r="AP3036" s="129"/>
      <c r="AQ3036" s="183"/>
      <c r="AR3036" s="183"/>
      <c r="AS3036" s="183"/>
    </row>
    <row r="3037" spans="1:45" customFormat="1" ht="30" hidden="1" customHeight="1">
      <c r="A3037" s="204" t="s">
        <v>49</v>
      </c>
      <c r="B3037" s="200" t="s">
        <v>22789</v>
      </c>
      <c r="C3037" s="200" t="s">
        <v>22790</v>
      </c>
      <c r="D3037" s="200" t="s">
        <v>23325</v>
      </c>
      <c r="E3037" s="200" t="s">
        <v>23326</v>
      </c>
      <c r="F3037" s="206" t="s">
        <v>23342</v>
      </c>
      <c r="G3037" s="201" t="s">
        <v>23343</v>
      </c>
      <c r="H3037" s="205" t="s">
        <v>23344</v>
      </c>
      <c r="I3037" s="204" t="s">
        <v>23345</v>
      </c>
      <c r="J3037" s="207" t="s">
        <v>23346</v>
      </c>
      <c r="K3037" s="208" t="s">
        <v>23347</v>
      </c>
      <c r="L3037" s="200" t="s">
        <v>60</v>
      </c>
      <c r="M3037" s="205" t="s">
        <v>61</v>
      </c>
      <c r="N3037" s="205" t="s">
        <v>22799</v>
      </c>
      <c r="O3037" s="205" t="s">
        <v>22800</v>
      </c>
      <c r="P3037" s="205" t="s">
        <v>22801</v>
      </c>
      <c r="Q3037" s="205" t="s">
        <v>65</v>
      </c>
      <c r="R3037" s="205" t="s">
        <v>22790</v>
      </c>
      <c r="S3037" s="205" t="s">
        <v>23326</v>
      </c>
      <c r="T3037" s="205" t="s">
        <v>66</v>
      </c>
      <c r="U3037" s="208" t="s">
        <v>23348</v>
      </c>
      <c r="V3037" s="205">
        <v>1</v>
      </c>
      <c r="W3037" s="205" t="s">
        <v>68</v>
      </c>
      <c r="X3037" s="205" t="s">
        <v>69</v>
      </c>
      <c r="Y3037" s="205" t="s">
        <v>70</v>
      </c>
      <c r="Z3037" s="205" t="s">
        <v>22789</v>
      </c>
      <c r="AA3037" s="234" t="s">
        <v>71</v>
      </c>
      <c r="AB3037" s="216">
        <v>46310</v>
      </c>
      <c r="AC3037" s="205"/>
      <c r="AD3037" s="230" t="s">
        <v>72</v>
      </c>
      <c r="AE3037" s="126" t="s">
        <v>73</v>
      </c>
      <c r="AF3037" s="127" t="s">
        <v>74</v>
      </c>
      <c r="AG3037" s="128"/>
      <c r="AH3037" s="129"/>
      <c r="AI3037" s="129"/>
      <c r="AJ3037" s="126" t="s">
        <v>75</v>
      </c>
      <c r="AK3037" s="127" t="s">
        <v>76</v>
      </c>
      <c r="AL3037" s="129" t="s">
        <v>77</v>
      </c>
      <c r="AM3037" s="128" t="s">
        <v>23349</v>
      </c>
      <c r="AN3037" s="129"/>
      <c r="AO3037" s="127" t="s">
        <v>79</v>
      </c>
      <c r="AP3037" s="129"/>
      <c r="AQ3037" s="183"/>
      <c r="AR3037" s="183"/>
      <c r="AS3037" s="183"/>
    </row>
    <row r="3038" spans="1:45" customFormat="1" ht="30" hidden="1" customHeight="1">
      <c r="A3038" s="204" t="s">
        <v>49</v>
      </c>
      <c r="B3038" s="200" t="s">
        <v>22789</v>
      </c>
      <c r="C3038" s="200" t="s">
        <v>22790</v>
      </c>
      <c r="D3038" s="200" t="s">
        <v>23350</v>
      </c>
      <c r="E3038" s="200" t="s">
        <v>23351</v>
      </c>
      <c r="F3038" s="206" t="s">
        <v>23352</v>
      </c>
      <c r="G3038" s="201" t="s">
        <v>23353</v>
      </c>
      <c r="H3038" s="205" t="s">
        <v>23354</v>
      </c>
      <c r="I3038" s="204" t="s">
        <v>23355</v>
      </c>
      <c r="J3038" s="207" t="s">
        <v>23356</v>
      </c>
      <c r="K3038" s="208" t="s">
        <v>23357</v>
      </c>
      <c r="L3038" s="200" t="s">
        <v>90</v>
      </c>
      <c r="M3038" s="205" t="s">
        <v>61</v>
      </c>
      <c r="N3038" s="205" t="s">
        <v>22799</v>
      </c>
      <c r="O3038" s="205" t="s">
        <v>22800</v>
      </c>
      <c r="P3038" s="205" t="s">
        <v>22801</v>
      </c>
      <c r="Q3038" s="205" t="s">
        <v>65</v>
      </c>
      <c r="R3038" s="205" t="s">
        <v>22790</v>
      </c>
      <c r="S3038" s="205" t="s">
        <v>23351</v>
      </c>
      <c r="T3038" s="205" t="s">
        <v>93</v>
      </c>
      <c r="U3038" s="208" t="s">
        <v>23358</v>
      </c>
      <c r="V3038" s="205">
        <v>0.95</v>
      </c>
      <c r="W3038" s="205" t="s">
        <v>68</v>
      </c>
      <c r="X3038" s="205" t="s">
        <v>69</v>
      </c>
      <c r="Y3038" s="205" t="s">
        <v>70</v>
      </c>
      <c r="Z3038" s="205" t="s">
        <v>95</v>
      </c>
      <c r="AA3038" s="234" t="s">
        <v>71</v>
      </c>
      <c r="AB3038" s="216">
        <v>46310</v>
      </c>
      <c r="AC3038" s="205"/>
      <c r="AD3038" s="230" t="s">
        <v>72</v>
      </c>
      <c r="AE3038" s="126" t="s">
        <v>73</v>
      </c>
      <c r="AF3038" s="127" t="s">
        <v>74</v>
      </c>
      <c r="AG3038" s="128"/>
      <c r="AH3038" s="129"/>
      <c r="AI3038" s="129"/>
      <c r="AJ3038" s="126" t="s">
        <v>75</v>
      </c>
      <c r="AK3038" s="127" t="s">
        <v>76</v>
      </c>
      <c r="AL3038" s="129" t="s">
        <v>77</v>
      </c>
      <c r="AM3038" s="128" t="s">
        <v>23359</v>
      </c>
      <c r="AN3038" s="129"/>
      <c r="AO3038" s="127" t="s">
        <v>79</v>
      </c>
      <c r="AP3038" s="129"/>
      <c r="AQ3038" s="183"/>
      <c r="AR3038" s="183"/>
      <c r="AS3038" s="183"/>
    </row>
    <row r="3039" spans="1:45" customFormat="1" ht="30" hidden="1" customHeight="1">
      <c r="A3039" s="204" t="s">
        <v>49</v>
      </c>
      <c r="B3039" s="200" t="s">
        <v>22789</v>
      </c>
      <c r="C3039" s="200" t="s">
        <v>22790</v>
      </c>
      <c r="D3039" s="200" t="s">
        <v>23350</v>
      </c>
      <c r="E3039" s="200" t="s">
        <v>23351</v>
      </c>
      <c r="F3039" s="206" t="s">
        <v>23360</v>
      </c>
      <c r="G3039" s="201" t="s">
        <v>23361</v>
      </c>
      <c r="H3039" s="205" t="s">
        <v>23362</v>
      </c>
      <c r="I3039" s="204" t="s">
        <v>23363</v>
      </c>
      <c r="J3039" s="207" t="s">
        <v>23364</v>
      </c>
      <c r="K3039" s="208" t="s">
        <v>23365</v>
      </c>
      <c r="L3039" s="200" t="s">
        <v>60</v>
      </c>
      <c r="M3039" s="205" t="s">
        <v>61</v>
      </c>
      <c r="N3039" s="205" t="s">
        <v>22799</v>
      </c>
      <c r="O3039" s="205" t="s">
        <v>22800</v>
      </c>
      <c r="P3039" s="205" t="s">
        <v>22801</v>
      </c>
      <c r="Q3039" s="205" t="s">
        <v>65</v>
      </c>
      <c r="R3039" s="205" t="s">
        <v>22790</v>
      </c>
      <c r="S3039" s="205" t="s">
        <v>23351</v>
      </c>
      <c r="T3039" s="205" t="s">
        <v>66</v>
      </c>
      <c r="U3039" s="208" t="s">
        <v>23366</v>
      </c>
      <c r="V3039" s="205">
        <v>1</v>
      </c>
      <c r="W3039" s="205" t="s">
        <v>68</v>
      </c>
      <c r="X3039" s="205" t="s">
        <v>69</v>
      </c>
      <c r="Y3039" s="205" t="s">
        <v>70</v>
      </c>
      <c r="Z3039" s="205" t="s">
        <v>647</v>
      </c>
      <c r="AA3039" s="234" t="s">
        <v>71</v>
      </c>
      <c r="AB3039" s="216">
        <v>46310</v>
      </c>
      <c r="AC3039" s="205"/>
      <c r="AD3039" s="230" t="s">
        <v>72</v>
      </c>
      <c r="AE3039" s="126" t="s">
        <v>73</v>
      </c>
      <c r="AF3039" s="127" t="s">
        <v>74</v>
      </c>
      <c r="AG3039" s="128"/>
      <c r="AH3039" s="129"/>
      <c r="AI3039" s="129"/>
      <c r="AJ3039" s="126" t="s">
        <v>75</v>
      </c>
      <c r="AK3039" s="127" t="s">
        <v>76</v>
      </c>
      <c r="AL3039" s="129" t="s">
        <v>77</v>
      </c>
      <c r="AM3039" s="128" t="s">
        <v>23367</v>
      </c>
      <c r="AN3039" s="129"/>
      <c r="AO3039" s="127" t="s">
        <v>79</v>
      </c>
      <c r="AP3039" s="129"/>
      <c r="AQ3039" s="183"/>
      <c r="AR3039" s="183"/>
      <c r="AS3039" s="183"/>
    </row>
    <row r="3040" spans="1:45" customFormat="1" ht="30" hidden="1" customHeight="1">
      <c r="A3040" s="204" t="s">
        <v>49</v>
      </c>
      <c r="B3040" s="200" t="s">
        <v>22789</v>
      </c>
      <c r="C3040" s="200" t="s">
        <v>22790</v>
      </c>
      <c r="D3040" s="200" t="s">
        <v>23350</v>
      </c>
      <c r="E3040" s="200" t="s">
        <v>23351</v>
      </c>
      <c r="F3040" s="206" t="s">
        <v>23368</v>
      </c>
      <c r="G3040" s="201" t="s">
        <v>23369</v>
      </c>
      <c r="H3040" s="205" t="s">
        <v>23370</v>
      </c>
      <c r="I3040" s="204" t="s">
        <v>23371</v>
      </c>
      <c r="J3040" s="207" t="s">
        <v>23372</v>
      </c>
      <c r="K3040" s="208" t="s">
        <v>23373</v>
      </c>
      <c r="L3040" s="200" t="s">
        <v>60</v>
      </c>
      <c r="M3040" s="205" t="s">
        <v>61</v>
      </c>
      <c r="N3040" s="205" t="s">
        <v>22799</v>
      </c>
      <c r="O3040" s="205" t="s">
        <v>22800</v>
      </c>
      <c r="P3040" s="205" t="s">
        <v>22801</v>
      </c>
      <c r="Q3040" s="205" t="s">
        <v>65</v>
      </c>
      <c r="R3040" s="205" t="s">
        <v>22790</v>
      </c>
      <c r="S3040" s="205" t="s">
        <v>23351</v>
      </c>
      <c r="T3040" s="205" t="s">
        <v>66</v>
      </c>
      <c r="U3040" s="208" t="s">
        <v>23374</v>
      </c>
      <c r="V3040" s="205">
        <v>1</v>
      </c>
      <c r="W3040" s="205" t="s">
        <v>68</v>
      </c>
      <c r="X3040" s="205" t="s">
        <v>69</v>
      </c>
      <c r="Y3040" s="205" t="s">
        <v>70</v>
      </c>
      <c r="Z3040" s="205" t="s">
        <v>22789</v>
      </c>
      <c r="AA3040" s="234" t="s">
        <v>71</v>
      </c>
      <c r="AB3040" s="216">
        <v>46310</v>
      </c>
      <c r="AC3040" s="205"/>
      <c r="AD3040" s="230" t="s">
        <v>72</v>
      </c>
      <c r="AE3040" s="126" t="s">
        <v>73</v>
      </c>
      <c r="AF3040" s="127" t="s">
        <v>74</v>
      </c>
      <c r="AG3040" s="128"/>
      <c r="AH3040" s="129"/>
      <c r="AI3040" s="129"/>
      <c r="AJ3040" s="126" t="s">
        <v>75</v>
      </c>
      <c r="AK3040" s="127" t="s">
        <v>76</v>
      </c>
      <c r="AL3040" s="129" t="s">
        <v>77</v>
      </c>
      <c r="AM3040" s="128" t="s">
        <v>23375</v>
      </c>
      <c r="AN3040" s="129"/>
      <c r="AO3040" s="127" t="s">
        <v>79</v>
      </c>
      <c r="AP3040" s="129"/>
      <c r="AQ3040" s="183"/>
      <c r="AR3040" s="183"/>
      <c r="AS3040" s="183"/>
    </row>
    <row r="3041" spans="1:45" customFormat="1" ht="30" hidden="1" customHeight="1">
      <c r="A3041" s="204" t="s">
        <v>49</v>
      </c>
      <c r="B3041" s="200" t="s">
        <v>22789</v>
      </c>
      <c r="C3041" s="200" t="s">
        <v>22790</v>
      </c>
      <c r="D3041" s="200" t="s">
        <v>23350</v>
      </c>
      <c r="E3041" s="200" t="s">
        <v>23351</v>
      </c>
      <c r="F3041" s="206" t="s">
        <v>23376</v>
      </c>
      <c r="G3041" s="201" t="s">
        <v>23377</v>
      </c>
      <c r="H3041" s="205" t="s">
        <v>23378</v>
      </c>
      <c r="I3041" s="204" t="s">
        <v>23379</v>
      </c>
      <c r="J3041" s="207" t="s">
        <v>23380</v>
      </c>
      <c r="K3041" s="208" t="s">
        <v>23381</v>
      </c>
      <c r="L3041" s="200" t="s">
        <v>60</v>
      </c>
      <c r="M3041" s="205" t="s">
        <v>61</v>
      </c>
      <c r="N3041" s="205" t="s">
        <v>22799</v>
      </c>
      <c r="O3041" s="205" t="s">
        <v>22800</v>
      </c>
      <c r="P3041" s="205" t="s">
        <v>22801</v>
      </c>
      <c r="Q3041" s="205" t="s">
        <v>65</v>
      </c>
      <c r="R3041" s="205" t="s">
        <v>22790</v>
      </c>
      <c r="S3041" s="205" t="s">
        <v>23351</v>
      </c>
      <c r="T3041" s="205" t="s">
        <v>66</v>
      </c>
      <c r="U3041" s="208" t="s">
        <v>23382</v>
      </c>
      <c r="V3041" s="205">
        <v>1</v>
      </c>
      <c r="W3041" s="205" t="s">
        <v>68</v>
      </c>
      <c r="X3041" s="205" t="s">
        <v>69</v>
      </c>
      <c r="Y3041" s="205" t="s">
        <v>70</v>
      </c>
      <c r="Z3041" s="205" t="s">
        <v>22789</v>
      </c>
      <c r="AA3041" s="234" t="s">
        <v>71</v>
      </c>
      <c r="AB3041" s="216">
        <v>46310</v>
      </c>
      <c r="AC3041" s="205"/>
      <c r="AD3041" s="230" t="s">
        <v>72</v>
      </c>
      <c r="AE3041" s="126" t="s">
        <v>73</v>
      </c>
      <c r="AF3041" s="127" t="s">
        <v>74</v>
      </c>
      <c r="AG3041" s="128"/>
      <c r="AH3041" s="129"/>
      <c r="AI3041" s="129"/>
      <c r="AJ3041" s="126" t="s">
        <v>75</v>
      </c>
      <c r="AK3041" s="127" t="s">
        <v>76</v>
      </c>
      <c r="AL3041" s="129" t="s">
        <v>77</v>
      </c>
      <c r="AM3041" s="128" t="s">
        <v>23383</v>
      </c>
      <c r="AN3041" s="129"/>
      <c r="AO3041" s="127" t="s">
        <v>79</v>
      </c>
      <c r="AP3041" s="129"/>
      <c r="AQ3041" s="183"/>
      <c r="AR3041" s="183"/>
      <c r="AS3041" s="183"/>
    </row>
    <row r="3042" spans="1:45" customFormat="1" ht="30" hidden="1" customHeight="1">
      <c r="A3042" s="204" t="s">
        <v>49</v>
      </c>
      <c r="B3042" s="200" t="s">
        <v>22789</v>
      </c>
      <c r="C3042" s="200" t="s">
        <v>22790</v>
      </c>
      <c r="D3042" s="200" t="s">
        <v>7868</v>
      </c>
      <c r="E3042" s="200" t="s">
        <v>23384</v>
      </c>
      <c r="F3042" s="206" t="s">
        <v>23385</v>
      </c>
      <c r="G3042" s="33" t="s">
        <v>23386</v>
      </c>
      <c r="H3042" s="205" t="s">
        <v>23387</v>
      </c>
      <c r="I3042" s="204" t="s">
        <v>23388</v>
      </c>
      <c r="J3042" s="207" t="s">
        <v>23389</v>
      </c>
      <c r="K3042" s="208" t="s">
        <v>23390</v>
      </c>
      <c r="L3042" s="205" t="s">
        <v>60</v>
      </c>
      <c r="M3042" s="205" t="s">
        <v>61</v>
      </c>
      <c r="N3042" s="205" t="s">
        <v>22799</v>
      </c>
      <c r="O3042" s="205" t="s">
        <v>22800</v>
      </c>
      <c r="P3042" s="205" t="s">
        <v>22801</v>
      </c>
      <c r="Q3042" s="205" t="s">
        <v>65</v>
      </c>
      <c r="R3042" s="205" t="s">
        <v>22790</v>
      </c>
      <c r="S3042" s="205" t="s">
        <v>23384</v>
      </c>
      <c r="T3042" s="205" t="s">
        <v>777</v>
      </c>
      <c r="U3042" s="208" t="s">
        <v>23391</v>
      </c>
      <c r="V3042" s="205">
        <v>1</v>
      </c>
      <c r="W3042" s="205" t="s">
        <v>68</v>
      </c>
      <c r="X3042" s="205" t="s">
        <v>14650</v>
      </c>
      <c r="Y3042" s="205" t="s">
        <v>70</v>
      </c>
      <c r="Z3042" s="205" t="s">
        <v>647</v>
      </c>
      <c r="AA3042" s="234" t="s">
        <v>71</v>
      </c>
      <c r="AB3042" s="216">
        <v>46310</v>
      </c>
      <c r="AC3042" s="205"/>
      <c r="AD3042" s="230" t="s">
        <v>375</v>
      </c>
      <c r="AE3042" s="126" t="s">
        <v>75</v>
      </c>
      <c r="AF3042" s="127" t="s">
        <v>76</v>
      </c>
      <c r="AG3042" s="128" t="s">
        <v>376</v>
      </c>
      <c r="AH3042" s="129"/>
      <c r="AI3042" s="129"/>
      <c r="AJ3042" s="126" t="s">
        <v>73</v>
      </c>
      <c r="AK3042" s="127"/>
      <c r="AL3042" s="129"/>
      <c r="AM3042" s="128"/>
      <c r="AN3042" s="129"/>
      <c r="AO3042" s="127" t="s">
        <v>79</v>
      </c>
      <c r="AP3042" s="129"/>
      <c r="AQ3042" s="183"/>
      <c r="AR3042" s="183"/>
      <c r="AS3042" s="183"/>
    </row>
    <row r="3043" spans="1:45" customFormat="1" ht="30" hidden="1" customHeight="1">
      <c r="A3043" s="204" t="s">
        <v>49</v>
      </c>
      <c r="B3043" s="200" t="s">
        <v>22789</v>
      </c>
      <c r="C3043" s="200" t="s">
        <v>22790</v>
      </c>
      <c r="D3043" s="200" t="s">
        <v>7868</v>
      </c>
      <c r="E3043" s="200" t="s">
        <v>23384</v>
      </c>
      <c r="F3043" s="206" t="s">
        <v>23392</v>
      </c>
      <c r="G3043" s="201" t="s">
        <v>23393</v>
      </c>
      <c r="H3043" s="205" t="s">
        <v>23394</v>
      </c>
      <c r="I3043" s="204" t="s">
        <v>23395</v>
      </c>
      <c r="J3043" s="207" t="s">
        <v>23396</v>
      </c>
      <c r="K3043" s="208" t="s">
        <v>23397</v>
      </c>
      <c r="L3043" s="200" t="s">
        <v>90</v>
      </c>
      <c r="M3043" s="205" t="s">
        <v>61</v>
      </c>
      <c r="N3043" s="205" t="s">
        <v>22799</v>
      </c>
      <c r="O3043" s="205" t="s">
        <v>22800</v>
      </c>
      <c r="P3043" s="205" t="s">
        <v>22801</v>
      </c>
      <c r="Q3043" s="205" t="s">
        <v>65</v>
      </c>
      <c r="R3043" s="205" t="s">
        <v>22790</v>
      </c>
      <c r="S3043" s="205" t="s">
        <v>23384</v>
      </c>
      <c r="T3043" s="205" t="s">
        <v>93</v>
      </c>
      <c r="U3043" s="208" t="s">
        <v>7876</v>
      </c>
      <c r="V3043" s="205">
        <v>0.95</v>
      </c>
      <c r="W3043" s="205" t="s">
        <v>68</v>
      </c>
      <c r="X3043" s="205" t="s">
        <v>69</v>
      </c>
      <c r="Y3043" s="205" t="s">
        <v>70</v>
      </c>
      <c r="Z3043" s="205" t="s">
        <v>95</v>
      </c>
      <c r="AA3043" s="234" t="s">
        <v>71</v>
      </c>
      <c r="AB3043" s="216">
        <v>46310</v>
      </c>
      <c r="AC3043" s="205"/>
      <c r="AD3043" s="230" t="s">
        <v>72</v>
      </c>
      <c r="AE3043" s="126" t="s">
        <v>73</v>
      </c>
      <c r="AF3043" s="127" t="s">
        <v>74</v>
      </c>
      <c r="AG3043" s="128"/>
      <c r="AH3043" s="129"/>
      <c r="AI3043" s="129"/>
      <c r="AJ3043" s="126" t="s">
        <v>75</v>
      </c>
      <c r="AK3043" s="127" t="s">
        <v>76</v>
      </c>
      <c r="AL3043" s="129" t="s">
        <v>77</v>
      </c>
      <c r="AM3043" s="128" t="s">
        <v>23398</v>
      </c>
      <c r="AN3043" s="129"/>
      <c r="AO3043" s="127" t="s">
        <v>79</v>
      </c>
      <c r="AP3043" s="129"/>
      <c r="AQ3043" s="183"/>
      <c r="AR3043" s="183"/>
      <c r="AS3043" s="183"/>
    </row>
    <row r="3044" spans="1:45" customFormat="1" ht="30" hidden="1" customHeight="1">
      <c r="A3044" s="204" t="s">
        <v>49</v>
      </c>
      <c r="B3044" s="200" t="s">
        <v>22789</v>
      </c>
      <c r="C3044" s="200" t="s">
        <v>22790</v>
      </c>
      <c r="D3044" s="200" t="s">
        <v>7868</v>
      </c>
      <c r="E3044" s="200" t="s">
        <v>23384</v>
      </c>
      <c r="F3044" s="206" t="s">
        <v>23399</v>
      </c>
      <c r="G3044" s="201" t="s">
        <v>23400</v>
      </c>
      <c r="H3044" s="205" t="s">
        <v>23401</v>
      </c>
      <c r="I3044" s="204" t="s">
        <v>23402</v>
      </c>
      <c r="J3044" s="207" t="s">
        <v>23403</v>
      </c>
      <c r="K3044" s="208" t="s">
        <v>23404</v>
      </c>
      <c r="L3044" s="200" t="s">
        <v>60</v>
      </c>
      <c r="M3044" s="205" t="s">
        <v>61</v>
      </c>
      <c r="N3044" s="205" t="s">
        <v>22799</v>
      </c>
      <c r="O3044" s="205" t="s">
        <v>22800</v>
      </c>
      <c r="P3044" s="205" t="s">
        <v>22801</v>
      </c>
      <c r="Q3044" s="205" t="s">
        <v>65</v>
      </c>
      <c r="R3044" s="205" t="s">
        <v>22790</v>
      </c>
      <c r="S3044" s="205" t="s">
        <v>23384</v>
      </c>
      <c r="T3044" s="205" t="s">
        <v>66</v>
      </c>
      <c r="U3044" s="208" t="s">
        <v>23405</v>
      </c>
      <c r="V3044" s="205">
        <v>1</v>
      </c>
      <c r="W3044" s="205" t="s">
        <v>68</v>
      </c>
      <c r="X3044" s="205" t="s">
        <v>69</v>
      </c>
      <c r="Y3044" s="205" t="s">
        <v>70</v>
      </c>
      <c r="Z3044" s="205" t="s">
        <v>647</v>
      </c>
      <c r="AA3044" s="234" t="s">
        <v>71</v>
      </c>
      <c r="AB3044" s="216">
        <v>46310</v>
      </c>
      <c r="AC3044" s="205"/>
      <c r="AD3044" s="230" t="s">
        <v>72</v>
      </c>
      <c r="AE3044" s="126" t="s">
        <v>73</v>
      </c>
      <c r="AF3044" s="127" t="s">
        <v>74</v>
      </c>
      <c r="AG3044" s="128"/>
      <c r="AH3044" s="129"/>
      <c r="AI3044" s="129"/>
      <c r="AJ3044" s="126" t="s">
        <v>75</v>
      </c>
      <c r="AK3044" s="127" t="s">
        <v>76</v>
      </c>
      <c r="AL3044" s="129" t="s">
        <v>77</v>
      </c>
      <c r="AM3044" s="128" t="s">
        <v>23406</v>
      </c>
      <c r="AN3044" s="129"/>
      <c r="AO3044" s="127" t="s">
        <v>79</v>
      </c>
      <c r="AP3044" s="129"/>
      <c r="AQ3044" s="183"/>
      <c r="AR3044" s="183"/>
      <c r="AS3044" s="183"/>
    </row>
    <row r="3045" spans="1:45" customFormat="1" ht="30" hidden="1" customHeight="1">
      <c r="A3045" s="204" t="s">
        <v>49</v>
      </c>
      <c r="B3045" s="200" t="s">
        <v>22789</v>
      </c>
      <c r="C3045" s="200" t="s">
        <v>22790</v>
      </c>
      <c r="D3045" s="200" t="s">
        <v>7868</v>
      </c>
      <c r="E3045" s="200" t="s">
        <v>23384</v>
      </c>
      <c r="F3045" s="206" t="s">
        <v>23407</v>
      </c>
      <c r="G3045" s="201" t="s">
        <v>23408</v>
      </c>
      <c r="H3045" s="205" t="s">
        <v>23409</v>
      </c>
      <c r="I3045" s="204" t="s">
        <v>23410</v>
      </c>
      <c r="J3045" s="207" t="s">
        <v>23411</v>
      </c>
      <c r="K3045" s="208" t="s">
        <v>23412</v>
      </c>
      <c r="L3045" s="200" t="s">
        <v>60</v>
      </c>
      <c r="M3045" s="205" t="s">
        <v>61</v>
      </c>
      <c r="N3045" s="205" t="s">
        <v>22799</v>
      </c>
      <c r="O3045" s="205" t="s">
        <v>22800</v>
      </c>
      <c r="P3045" s="205" t="s">
        <v>22801</v>
      </c>
      <c r="Q3045" s="205" t="s">
        <v>65</v>
      </c>
      <c r="R3045" s="205" t="s">
        <v>22790</v>
      </c>
      <c r="S3045" s="205" t="s">
        <v>23384</v>
      </c>
      <c r="T3045" s="205" t="s">
        <v>66</v>
      </c>
      <c r="U3045" s="208" t="s">
        <v>23413</v>
      </c>
      <c r="V3045" s="205">
        <v>1</v>
      </c>
      <c r="W3045" s="205" t="s">
        <v>68</v>
      </c>
      <c r="X3045" s="205" t="s">
        <v>69</v>
      </c>
      <c r="Y3045" s="205" t="s">
        <v>70</v>
      </c>
      <c r="Z3045" s="205" t="s">
        <v>22789</v>
      </c>
      <c r="AA3045" s="234" t="s">
        <v>71</v>
      </c>
      <c r="AB3045" s="216">
        <v>46310</v>
      </c>
      <c r="AC3045" s="205"/>
      <c r="AD3045" s="230" t="s">
        <v>72</v>
      </c>
      <c r="AE3045" s="126" t="s">
        <v>73</v>
      </c>
      <c r="AF3045" s="127" t="s">
        <v>74</v>
      </c>
      <c r="AG3045" s="128"/>
      <c r="AH3045" s="129"/>
      <c r="AI3045" s="129"/>
      <c r="AJ3045" s="126" t="s">
        <v>75</v>
      </c>
      <c r="AK3045" s="127" t="s">
        <v>76</v>
      </c>
      <c r="AL3045" s="129" t="s">
        <v>77</v>
      </c>
      <c r="AM3045" s="128" t="s">
        <v>23414</v>
      </c>
      <c r="AN3045" s="129"/>
      <c r="AO3045" s="127" t="s">
        <v>79</v>
      </c>
      <c r="AP3045" s="129"/>
      <c r="AQ3045" s="183"/>
      <c r="AR3045" s="183"/>
      <c r="AS3045" s="183"/>
    </row>
    <row r="3046" spans="1:45" customFormat="1" ht="30" hidden="1" customHeight="1">
      <c r="A3046" s="204" t="s">
        <v>49</v>
      </c>
      <c r="B3046" s="200" t="s">
        <v>22789</v>
      </c>
      <c r="C3046" s="200" t="s">
        <v>22790</v>
      </c>
      <c r="D3046" s="200" t="s">
        <v>7924</v>
      </c>
      <c r="E3046" s="200" t="s">
        <v>23415</v>
      </c>
      <c r="F3046" s="206" t="s">
        <v>23416</v>
      </c>
      <c r="G3046" s="201" t="s">
        <v>23417</v>
      </c>
      <c r="H3046" s="205" t="s">
        <v>23418</v>
      </c>
      <c r="I3046" s="204" t="s">
        <v>23419</v>
      </c>
      <c r="J3046" s="207" t="s">
        <v>23420</v>
      </c>
      <c r="K3046" s="208" t="s">
        <v>23421</v>
      </c>
      <c r="L3046" s="200" t="s">
        <v>90</v>
      </c>
      <c r="M3046" s="205" t="s">
        <v>61</v>
      </c>
      <c r="N3046" s="205" t="s">
        <v>22799</v>
      </c>
      <c r="O3046" s="205" t="s">
        <v>22800</v>
      </c>
      <c r="P3046" s="205" t="s">
        <v>22801</v>
      </c>
      <c r="Q3046" s="205" t="s">
        <v>65</v>
      </c>
      <c r="R3046" s="205" t="s">
        <v>22790</v>
      </c>
      <c r="S3046" s="205" t="s">
        <v>23415</v>
      </c>
      <c r="T3046" s="205" t="s">
        <v>93</v>
      </c>
      <c r="U3046" s="208" t="s">
        <v>7932</v>
      </c>
      <c r="V3046" s="205">
        <v>0.95</v>
      </c>
      <c r="W3046" s="205" t="s">
        <v>68</v>
      </c>
      <c r="X3046" s="205" t="s">
        <v>69</v>
      </c>
      <c r="Y3046" s="205" t="s">
        <v>70</v>
      </c>
      <c r="Z3046" s="205" t="s">
        <v>95</v>
      </c>
      <c r="AA3046" s="234" t="s">
        <v>71</v>
      </c>
      <c r="AB3046" s="216">
        <v>46310</v>
      </c>
      <c r="AC3046" s="205"/>
      <c r="AD3046" s="230" t="s">
        <v>375</v>
      </c>
      <c r="AE3046" s="126" t="s">
        <v>75</v>
      </c>
      <c r="AF3046" s="127" t="s">
        <v>76</v>
      </c>
      <c r="AG3046" s="128" t="s">
        <v>376</v>
      </c>
      <c r="AH3046" s="129"/>
      <c r="AI3046" s="129"/>
      <c r="AJ3046" s="126" t="s">
        <v>73</v>
      </c>
      <c r="AK3046" s="127"/>
      <c r="AL3046" s="129"/>
      <c r="AM3046" s="128"/>
      <c r="AN3046" s="129"/>
      <c r="AO3046" s="127" t="s">
        <v>79</v>
      </c>
      <c r="AP3046" s="129"/>
    </row>
    <row r="3047" spans="1:45" customFormat="1" ht="30" hidden="1" customHeight="1">
      <c r="A3047" s="204" t="s">
        <v>49</v>
      </c>
      <c r="B3047" s="200" t="s">
        <v>22789</v>
      </c>
      <c r="C3047" s="200" t="s">
        <v>22790</v>
      </c>
      <c r="D3047" s="200" t="s">
        <v>7924</v>
      </c>
      <c r="E3047" s="200" t="s">
        <v>23415</v>
      </c>
      <c r="F3047" s="206" t="s">
        <v>23422</v>
      </c>
      <c r="G3047" s="201" t="s">
        <v>23423</v>
      </c>
      <c r="H3047" s="205" t="s">
        <v>23424</v>
      </c>
      <c r="I3047" s="204" t="s">
        <v>23425</v>
      </c>
      <c r="J3047" s="207" t="s">
        <v>23426</v>
      </c>
      <c r="K3047" s="208" t="s">
        <v>23427</v>
      </c>
      <c r="L3047" s="200" t="s">
        <v>60</v>
      </c>
      <c r="M3047" s="205" t="s">
        <v>61</v>
      </c>
      <c r="N3047" s="205" t="s">
        <v>22799</v>
      </c>
      <c r="O3047" s="205" t="s">
        <v>22800</v>
      </c>
      <c r="P3047" s="205" t="s">
        <v>22801</v>
      </c>
      <c r="Q3047" s="205" t="s">
        <v>65</v>
      </c>
      <c r="R3047" s="205" t="s">
        <v>22790</v>
      </c>
      <c r="S3047" s="205" t="s">
        <v>23415</v>
      </c>
      <c r="T3047" s="205" t="s">
        <v>66</v>
      </c>
      <c r="U3047" s="208" t="s">
        <v>23428</v>
      </c>
      <c r="V3047" s="205">
        <v>1</v>
      </c>
      <c r="W3047" s="205" t="s">
        <v>68</v>
      </c>
      <c r="X3047" s="205" t="s">
        <v>69</v>
      </c>
      <c r="Y3047" s="205" t="s">
        <v>70</v>
      </c>
      <c r="Z3047" s="205" t="s">
        <v>647</v>
      </c>
      <c r="AA3047" s="234" t="s">
        <v>71</v>
      </c>
      <c r="AB3047" s="216">
        <v>46310</v>
      </c>
      <c r="AC3047" s="205"/>
      <c r="AD3047" s="230" t="s">
        <v>72</v>
      </c>
      <c r="AE3047" s="126" t="s">
        <v>73</v>
      </c>
      <c r="AF3047" s="127" t="s">
        <v>74</v>
      </c>
      <c r="AG3047" s="128"/>
      <c r="AH3047" s="129"/>
      <c r="AI3047" s="129"/>
      <c r="AJ3047" s="126" t="s">
        <v>75</v>
      </c>
      <c r="AK3047" s="127" t="s">
        <v>76</v>
      </c>
      <c r="AL3047" s="129" t="s">
        <v>77</v>
      </c>
      <c r="AM3047" s="128" t="s">
        <v>23429</v>
      </c>
      <c r="AN3047" s="129"/>
      <c r="AO3047" s="127" t="s">
        <v>79</v>
      </c>
      <c r="AP3047" s="129"/>
      <c r="AQ3047" s="183"/>
      <c r="AR3047" s="183"/>
      <c r="AS3047" s="183"/>
    </row>
    <row r="3048" spans="1:45" customFormat="1" ht="30" hidden="1" customHeight="1">
      <c r="A3048" s="204" t="s">
        <v>49</v>
      </c>
      <c r="B3048" s="200" t="s">
        <v>22789</v>
      </c>
      <c r="C3048" s="200" t="s">
        <v>22790</v>
      </c>
      <c r="D3048" s="200" t="s">
        <v>7924</v>
      </c>
      <c r="E3048" s="200" t="s">
        <v>23415</v>
      </c>
      <c r="F3048" s="206" t="s">
        <v>23430</v>
      </c>
      <c r="G3048" s="201" t="s">
        <v>23431</v>
      </c>
      <c r="H3048" s="205" t="s">
        <v>23432</v>
      </c>
      <c r="I3048" s="204" t="s">
        <v>23433</v>
      </c>
      <c r="J3048" s="207" t="s">
        <v>23434</v>
      </c>
      <c r="K3048" s="208" t="s">
        <v>23435</v>
      </c>
      <c r="L3048" s="200" t="s">
        <v>60</v>
      </c>
      <c r="M3048" s="205" t="s">
        <v>61</v>
      </c>
      <c r="N3048" s="205" t="s">
        <v>22799</v>
      </c>
      <c r="O3048" s="205" t="s">
        <v>22800</v>
      </c>
      <c r="P3048" s="205" t="s">
        <v>22801</v>
      </c>
      <c r="Q3048" s="205" t="s">
        <v>65</v>
      </c>
      <c r="R3048" s="205" t="s">
        <v>22790</v>
      </c>
      <c r="S3048" s="205" t="s">
        <v>23415</v>
      </c>
      <c r="T3048" s="205" t="s">
        <v>66</v>
      </c>
      <c r="U3048" s="208" t="s">
        <v>23436</v>
      </c>
      <c r="V3048" s="205">
        <v>1</v>
      </c>
      <c r="W3048" s="205" t="s">
        <v>68</v>
      </c>
      <c r="X3048" s="205" t="s">
        <v>69</v>
      </c>
      <c r="Y3048" s="205" t="s">
        <v>70</v>
      </c>
      <c r="Z3048" s="205" t="s">
        <v>22789</v>
      </c>
      <c r="AA3048" s="234" t="s">
        <v>71</v>
      </c>
      <c r="AB3048" s="216">
        <v>46310</v>
      </c>
      <c r="AC3048" s="205"/>
      <c r="AD3048" s="230" t="s">
        <v>72</v>
      </c>
      <c r="AE3048" s="126" t="s">
        <v>73</v>
      </c>
      <c r="AF3048" s="127" t="s">
        <v>74</v>
      </c>
      <c r="AG3048" s="128"/>
      <c r="AH3048" s="129"/>
      <c r="AI3048" s="129"/>
      <c r="AJ3048" s="126" t="s">
        <v>75</v>
      </c>
      <c r="AK3048" s="127" t="s">
        <v>76</v>
      </c>
      <c r="AL3048" s="129" t="s">
        <v>77</v>
      </c>
      <c r="AM3048" s="128" t="s">
        <v>23437</v>
      </c>
      <c r="AN3048" s="129"/>
      <c r="AO3048" s="127" t="s">
        <v>79</v>
      </c>
      <c r="AP3048" s="129"/>
      <c r="AQ3048" s="183"/>
      <c r="AR3048" s="183"/>
      <c r="AS3048" s="183"/>
    </row>
    <row r="3049" spans="1:45" customFormat="1" ht="30" hidden="1" customHeight="1">
      <c r="A3049" s="204" t="s">
        <v>49</v>
      </c>
      <c r="B3049" s="200" t="s">
        <v>22789</v>
      </c>
      <c r="C3049" s="200" t="s">
        <v>22790</v>
      </c>
      <c r="D3049" s="200" t="s">
        <v>23438</v>
      </c>
      <c r="E3049" s="200" t="s">
        <v>23439</v>
      </c>
      <c r="F3049" s="206" t="s">
        <v>23440</v>
      </c>
      <c r="G3049" s="201" t="s">
        <v>23441</v>
      </c>
      <c r="H3049" s="205" t="s">
        <v>23442</v>
      </c>
      <c r="I3049" s="204" t="s">
        <v>23443</v>
      </c>
      <c r="J3049" s="207" t="s">
        <v>23444</v>
      </c>
      <c r="K3049" s="208" t="s">
        <v>23445</v>
      </c>
      <c r="L3049" s="200" t="s">
        <v>90</v>
      </c>
      <c r="M3049" s="205" t="s">
        <v>61</v>
      </c>
      <c r="N3049" s="205" t="s">
        <v>22799</v>
      </c>
      <c r="O3049" s="205" t="s">
        <v>22800</v>
      </c>
      <c r="P3049" s="205" t="s">
        <v>22801</v>
      </c>
      <c r="Q3049" s="205" t="s">
        <v>65</v>
      </c>
      <c r="R3049" s="205" t="s">
        <v>22790</v>
      </c>
      <c r="S3049" s="205" t="s">
        <v>23439</v>
      </c>
      <c r="T3049" s="205" t="s">
        <v>93</v>
      </c>
      <c r="U3049" s="208" t="s">
        <v>23446</v>
      </c>
      <c r="V3049" s="205">
        <v>0.95</v>
      </c>
      <c r="W3049" s="205" t="s">
        <v>68</v>
      </c>
      <c r="X3049" s="205" t="s">
        <v>69</v>
      </c>
      <c r="Y3049" s="205" t="s">
        <v>70</v>
      </c>
      <c r="Z3049" s="205" t="s">
        <v>95</v>
      </c>
      <c r="AA3049" s="234" t="s">
        <v>71</v>
      </c>
      <c r="AB3049" s="216">
        <v>46310</v>
      </c>
      <c r="AC3049" s="205"/>
      <c r="AD3049" s="230" t="s">
        <v>72</v>
      </c>
      <c r="AE3049" s="126" t="s">
        <v>73</v>
      </c>
      <c r="AF3049" s="127" t="s">
        <v>74</v>
      </c>
      <c r="AG3049" s="128"/>
      <c r="AH3049" s="129"/>
      <c r="AI3049" s="129"/>
      <c r="AJ3049" s="126" t="s">
        <v>75</v>
      </c>
      <c r="AK3049" s="127" t="s">
        <v>76</v>
      </c>
      <c r="AL3049" s="129" t="s">
        <v>77</v>
      </c>
      <c r="AM3049" s="128" t="s">
        <v>23447</v>
      </c>
      <c r="AN3049" s="129"/>
      <c r="AO3049" s="127" t="s">
        <v>79</v>
      </c>
      <c r="AP3049" s="129"/>
      <c r="AQ3049" s="183"/>
      <c r="AR3049" s="183"/>
      <c r="AS3049" s="183"/>
    </row>
    <row r="3050" spans="1:45" customFormat="1" ht="30" hidden="1" customHeight="1">
      <c r="A3050" s="204" t="s">
        <v>49</v>
      </c>
      <c r="B3050" s="200" t="s">
        <v>22789</v>
      </c>
      <c r="C3050" s="200" t="s">
        <v>22790</v>
      </c>
      <c r="D3050" s="200" t="s">
        <v>23438</v>
      </c>
      <c r="E3050" s="200" t="s">
        <v>23439</v>
      </c>
      <c r="F3050" s="206" t="s">
        <v>23448</v>
      </c>
      <c r="G3050" s="201" t="s">
        <v>23449</v>
      </c>
      <c r="H3050" s="205" t="s">
        <v>23450</v>
      </c>
      <c r="I3050" s="204" t="s">
        <v>23451</v>
      </c>
      <c r="J3050" s="207" t="s">
        <v>23452</v>
      </c>
      <c r="K3050" s="208" t="s">
        <v>23453</v>
      </c>
      <c r="L3050" s="200" t="s">
        <v>60</v>
      </c>
      <c r="M3050" s="205" t="s">
        <v>61</v>
      </c>
      <c r="N3050" s="205" t="s">
        <v>22799</v>
      </c>
      <c r="O3050" s="205" t="s">
        <v>22800</v>
      </c>
      <c r="P3050" s="205" t="s">
        <v>22801</v>
      </c>
      <c r="Q3050" s="205" t="s">
        <v>65</v>
      </c>
      <c r="R3050" s="205" t="s">
        <v>22790</v>
      </c>
      <c r="S3050" s="205" t="s">
        <v>23439</v>
      </c>
      <c r="T3050" s="205" t="s">
        <v>66</v>
      </c>
      <c r="U3050" s="208" t="s">
        <v>23454</v>
      </c>
      <c r="V3050" s="205">
        <v>1</v>
      </c>
      <c r="W3050" s="205" t="s">
        <v>68</v>
      </c>
      <c r="X3050" s="205" t="s">
        <v>69</v>
      </c>
      <c r="Y3050" s="205" t="s">
        <v>70</v>
      </c>
      <c r="Z3050" s="205" t="s">
        <v>647</v>
      </c>
      <c r="AA3050" s="234" t="s">
        <v>71</v>
      </c>
      <c r="AB3050" s="216">
        <v>46310</v>
      </c>
      <c r="AC3050" s="205"/>
      <c r="AD3050" s="230" t="s">
        <v>72</v>
      </c>
      <c r="AE3050" s="126" t="s">
        <v>73</v>
      </c>
      <c r="AF3050" s="127" t="s">
        <v>74</v>
      </c>
      <c r="AG3050" s="128"/>
      <c r="AH3050" s="129"/>
      <c r="AI3050" s="129"/>
      <c r="AJ3050" s="126" t="s">
        <v>75</v>
      </c>
      <c r="AK3050" s="127" t="s">
        <v>76</v>
      </c>
      <c r="AL3050" s="129" t="s">
        <v>77</v>
      </c>
      <c r="AM3050" s="128" t="s">
        <v>23455</v>
      </c>
      <c r="AN3050" s="129"/>
      <c r="AO3050" s="127" t="s">
        <v>79</v>
      </c>
      <c r="AP3050" s="129"/>
      <c r="AQ3050" s="183"/>
      <c r="AR3050" s="183"/>
      <c r="AS3050" s="183"/>
    </row>
    <row r="3051" spans="1:45" customFormat="1" ht="30" hidden="1" customHeight="1">
      <c r="A3051" s="204" t="s">
        <v>49</v>
      </c>
      <c r="B3051" s="200" t="s">
        <v>22789</v>
      </c>
      <c r="C3051" s="200" t="s">
        <v>22790</v>
      </c>
      <c r="D3051" s="200" t="s">
        <v>23438</v>
      </c>
      <c r="E3051" s="200" t="s">
        <v>23439</v>
      </c>
      <c r="F3051" s="206" t="s">
        <v>23456</v>
      </c>
      <c r="G3051" s="201" t="s">
        <v>23457</v>
      </c>
      <c r="H3051" s="205" t="s">
        <v>23458</v>
      </c>
      <c r="I3051" s="204" t="s">
        <v>23459</v>
      </c>
      <c r="J3051" s="207" t="s">
        <v>23460</v>
      </c>
      <c r="K3051" s="208" t="s">
        <v>23461</v>
      </c>
      <c r="L3051" s="200" t="s">
        <v>60</v>
      </c>
      <c r="M3051" s="205" t="s">
        <v>61</v>
      </c>
      <c r="N3051" s="205" t="s">
        <v>22799</v>
      </c>
      <c r="O3051" s="205" t="s">
        <v>22800</v>
      </c>
      <c r="P3051" s="205" t="s">
        <v>22801</v>
      </c>
      <c r="Q3051" s="205" t="s">
        <v>65</v>
      </c>
      <c r="R3051" s="205" t="s">
        <v>22790</v>
      </c>
      <c r="S3051" s="205" t="s">
        <v>23439</v>
      </c>
      <c r="T3051" s="205" t="s">
        <v>66</v>
      </c>
      <c r="U3051" s="208" t="s">
        <v>23462</v>
      </c>
      <c r="V3051" s="205">
        <v>1</v>
      </c>
      <c r="W3051" s="205" t="s">
        <v>68</v>
      </c>
      <c r="X3051" s="205" t="s">
        <v>69</v>
      </c>
      <c r="Y3051" s="205" t="s">
        <v>70</v>
      </c>
      <c r="Z3051" s="205" t="s">
        <v>22789</v>
      </c>
      <c r="AA3051" s="234" t="s">
        <v>71</v>
      </c>
      <c r="AB3051" s="216">
        <v>46310</v>
      </c>
      <c r="AC3051" s="205"/>
      <c r="AD3051" s="230" t="s">
        <v>72</v>
      </c>
      <c r="AE3051" s="126" t="s">
        <v>73</v>
      </c>
      <c r="AF3051" s="127" t="s">
        <v>74</v>
      </c>
      <c r="AG3051" s="128"/>
      <c r="AH3051" s="129"/>
      <c r="AI3051" s="129"/>
      <c r="AJ3051" s="126" t="s">
        <v>75</v>
      </c>
      <c r="AK3051" s="127" t="s">
        <v>76</v>
      </c>
      <c r="AL3051" s="129" t="s">
        <v>77</v>
      </c>
      <c r="AM3051" s="128" t="s">
        <v>23463</v>
      </c>
      <c r="AN3051" s="129"/>
      <c r="AO3051" s="127" t="s">
        <v>79</v>
      </c>
      <c r="AP3051" s="129"/>
      <c r="AQ3051" s="183"/>
      <c r="AR3051" s="183"/>
      <c r="AS3051" s="183"/>
    </row>
    <row r="3052" spans="1:45" customFormat="1" ht="30" hidden="1" customHeight="1">
      <c r="A3052" s="204" t="s">
        <v>49</v>
      </c>
      <c r="B3052" s="200" t="s">
        <v>22789</v>
      </c>
      <c r="C3052" s="200" t="s">
        <v>22790</v>
      </c>
      <c r="D3052" s="200" t="s">
        <v>23438</v>
      </c>
      <c r="E3052" s="200" t="s">
        <v>23439</v>
      </c>
      <c r="F3052" s="206" t="s">
        <v>23464</v>
      </c>
      <c r="G3052" s="201" t="s">
        <v>23465</v>
      </c>
      <c r="H3052" s="205" t="s">
        <v>23466</v>
      </c>
      <c r="I3052" s="204" t="s">
        <v>23467</v>
      </c>
      <c r="J3052" s="207" t="s">
        <v>23468</v>
      </c>
      <c r="K3052" s="208" t="s">
        <v>23469</v>
      </c>
      <c r="L3052" s="200" t="s">
        <v>60</v>
      </c>
      <c r="M3052" s="205" t="s">
        <v>61</v>
      </c>
      <c r="N3052" s="205" t="s">
        <v>22799</v>
      </c>
      <c r="O3052" s="205" t="s">
        <v>22800</v>
      </c>
      <c r="P3052" s="205" t="s">
        <v>22801</v>
      </c>
      <c r="Q3052" s="205" t="s">
        <v>65</v>
      </c>
      <c r="R3052" s="205" t="s">
        <v>22790</v>
      </c>
      <c r="S3052" s="205" t="s">
        <v>23439</v>
      </c>
      <c r="T3052" s="205" t="s">
        <v>66</v>
      </c>
      <c r="U3052" s="208" t="s">
        <v>23470</v>
      </c>
      <c r="V3052" s="205">
        <v>1</v>
      </c>
      <c r="W3052" s="205" t="s">
        <v>68</v>
      </c>
      <c r="X3052" s="205" t="s">
        <v>69</v>
      </c>
      <c r="Y3052" s="205" t="s">
        <v>70</v>
      </c>
      <c r="Z3052" s="205" t="s">
        <v>647</v>
      </c>
      <c r="AA3052" s="234" t="s">
        <v>71</v>
      </c>
      <c r="AB3052" s="216">
        <v>46310</v>
      </c>
      <c r="AC3052" s="205"/>
      <c r="AD3052" s="230" t="s">
        <v>72</v>
      </c>
      <c r="AE3052" s="126" t="s">
        <v>73</v>
      </c>
      <c r="AF3052" s="127" t="s">
        <v>74</v>
      </c>
      <c r="AG3052" s="128"/>
      <c r="AH3052" s="129"/>
      <c r="AI3052" s="129"/>
      <c r="AJ3052" s="126" t="s">
        <v>75</v>
      </c>
      <c r="AK3052" s="127" t="s">
        <v>76</v>
      </c>
      <c r="AL3052" s="129" t="s">
        <v>77</v>
      </c>
      <c r="AM3052" s="128" t="s">
        <v>23471</v>
      </c>
      <c r="AN3052" s="129"/>
      <c r="AO3052" s="127" t="s">
        <v>79</v>
      </c>
      <c r="AP3052" s="129"/>
      <c r="AQ3052" s="183"/>
      <c r="AR3052" s="183"/>
      <c r="AS3052" s="183"/>
    </row>
    <row r="3053" spans="1:45" customFormat="1" ht="30" hidden="1" customHeight="1">
      <c r="A3053" s="204" t="s">
        <v>49</v>
      </c>
      <c r="B3053" s="200" t="s">
        <v>22789</v>
      </c>
      <c r="C3053" s="200" t="s">
        <v>22790</v>
      </c>
      <c r="D3053" s="200" t="s">
        <v>23438</v>
      </c>
      <c r="E3053" s="200" t="s">
        <v>23439</v>
      </c>
      <c r="F3053" s="206" t="s">
        <v>23472</v>
      </c>
      <c r="G3053" s="201" t="s">
        <v>23473</v>
      </c>
      <c r="H3053" s="205" t="s">
        <v>23474</v>
      </c>
      <c r="I3053" s="204" t="s">
        <v>23475</v>
      </c>
      <c r="J3053" s="207" t="s">
        <v>23476</v>
      </c>
      <c r="K3053" s="208" t="s">
        <v>23477</v>
      </c>
      <c r="L3053" s="200" t="s">
        <v>60</v>
      </c>
      <c r="M3053" s="205" t="s">
        <v>61</v>
      </c>
      <c r="N3053" s="205" t="s">
        <v>22799</v>
      </c>
      <c r="O3053" s="205" t="s">
        <v>22800</v>
      </c>
      <c r="P3053" s="205" t="s">
        <v>22801</v>
      </c>
      <c r="Q3053" s="205" t="s">
        <v>65</v>
      </c>
      <c r="R3053" s="205" t="s">
        <v>22790</v>
      </c>
      <c r="S3053" s="205" t="s">
        <v>23439</v>
      </c>
      <c r="T3053" s="205" t="s">
        <v>66</v>
      </c>
      <c r="U3053" s="208" t="s">
        <v>23478</v>
      </c>
      <c r="V3053" s="205">
        <v>1</v>
      </c>
      <c r="W3053" s="205" t="s">
        <v>68</v>
      </c>
      <c r="X3053" s="205" t="s">
        <v>69</v>
      </c>
      <c r="Y3053" s="205" t="s">
        <v>70</v>
      </c>
      <c r="Z3053" s="205" t="s">
        <v>22789</v>
      </c>
      <c r="AA3053" s="234" t="s">
        <v>71</v>
      </c>
      <c r="AB3053" s="216">
        <v>46310</v>
      </c>
      <c r="AC3053" s="205"/>
      <c r="AD3053" s="230" t="s">
        <v>72</v>
      </c>
      <c r="AE3053" s="126"/>
      <c r="AF3053" s="127"/>
      <c r="AG3053" s="128"/>
      <c r="AH3053" s="129"/>
      <c r="AI3053" s="129"/>
      <c r="AJ3053" s="126"/>
      <c r="AK3053" s="127"/>
      <c r="AL3053" s="129"/>
      <c r="AM3053" s="129"/>
      <c r="AN3053" s="129"/>
      <c r="AO3053" s="127" t="s">
        <v>79</v>
      </c>
      <c r="AP3053" s="129"/>
    </row>
    <row r="3054" spans="1:45" customFormat="1" ht="30" hidden="1" customHeight="1">
      <c r="A3054" s="204" t="s">
        <v>49</v>
      </c>
      <c r="B3054" s="200" t="s">
        <v>22789</v>
      </c>
      <c r="C3054" s="200" t="s">
        <v>22790</v>
      </c>
      <c r="D3054" s="200" t="s">
        <v>7732</v>
      </c>
      <c r="E3054" s="200" t="s">
        <v>23479</v>
      </c>
      <c r="F3054" s="206" t="s">
        <v>23480</v>
      </c>
      <c r="G3054" s="201" t="s">
        <v>23481</v>
      </c>
      <c r="H3054" s="205" t="s">
        <v>23482</v>
      </c>
      <c r="I3054" s="204" t="s">
        <v>23483</v>
      </c>
      <c r="J3054" s="207" t="s">
        <v>23484</v>
      </c>
      <c r="K3054" s="208" t="s">
        <v>23485</v>
      </c>
      <c r="L3054" s="200" t="s">
        <v>60</v>
      </c>
      <c r="M3054" s="205" t="s">
        <v>61</v>
      </c>
      <c r="N3054" s="205" t="s">
        <v>22799</v>
      </c>
      <c r="O3054" s="205" t="s">
        <v>22800</v>
      </c>
      <c r="P3054" s="205" t="s">
        <v>22801</v>
      </c>
      <c r="Q3054" s="205" t="s">
        <v>65</v>
      </c>
      <c r="R3054" s="205" t="s">
        <v>22790</v>
      </c>
      <c r="S3054" s="205" t="s">
        <v>23479</v>
      </c>
      <c r="T3054" s="205" t="s">
        <v>66</v>
      </c>
      <c r="U3054" s="208" t="s">
        <v>23486</v>
      </c>
      <c r="V3054" s="205">
        <v>1</v>
      </c>
      <c r="W3054" s="205" t="s">
        <v>68</v>
      </c>
      <c r="X3054" s="205" t="s">
        <v>69</v>
      </c>
      <c r="Y3054" s="205" t="s">
        <v>70</v>
      </c>
      <c r="Z3054" s="205" t="s">
        <v>647</v>
      </c>
      <c r="AA3054" s="234" t="s">
        <v>71</v>
      </c>
      <c r="AB3054" s="216">
        <v>46310</v>
      </c>
      <c r="AC3054" s="205"/>
      <c r="AD3054" s="230" t="s">
        <v>375</v>
      </c>
      <c r="AE3054" s="126" t="s">
        <v>75</v>
      </c>
      <c r="AF3054" s="127" t="s">
        <v>76</v>
      </c>
      <c r="AG3054" s="128" t="s">
        <v>376</v>
      </c>
      <c r="AH3054" s="129"/>
      <c r="AI3054" s="129"/>
      <c r="AJ3054" s="126" t="s">
        <v>73</v>
      </c>
      <c r="AK3054" s="127"/>
      <c r="AL3054" s="129"/>
      <c r="AM3054" s="128"/>
      <c r="AN3054" s="129"/>
      <c r="AO3054" s="127" t="s">
        <v>79</v>
      </c>
      <c r="AP3054" s="129"/>
      <c r="AQ3054" s="183"/>
      <c r="AR3054" s="183"/>
      <c r="AS3054" s="183"/>
    </row>
    <row r="3055" spans="1:45" customFormat="1" ht="30" hidden="1" customHeight="1">
      <c r="A3055" s="204" t="s">
        <v>49</v>
      </c>
      <c r="B3055" s="200" t="s">
        <v>22789</v>
      </c>
      <c r="C3055" s="200" t="s">
        <v>22790</v>
      </c>
      <c r="D3055" s="200" t="s">
        <v>7732</v>
      </c>
      <c r="E3055" s="200" t="s">
        <v>23479</v>
      </c>
      <c r="F3055" s="206" t="s">
        <v>23487</v>
      </c>
      <c r="G3055" s="201" t="s">
        <v>23488</v>
      </c>
      <c r="H3055" s="205" t="s">
        <v>23489</v>
      </c>
      <c r="I3055" s="204" t="s">
        <v>23490</v>
      </c>
      <c r="J3055" s="207" t="s">
        <v>23491</v>
      </c>
      <c r="K3055" s="208" t="s">
        <v>23492</v>
      </c>
      <c r="L3055" s="200" t="s">
        <v>90</v>
      </c>
      <c r="M3055" s="205" t="s">
        <v>61</v>
      </c>
      <c r="N3055" s="205" t="s">
        <v>22799</v>
      </c>
      <c r="O3055" s="205" t="s">
        <v>22800</v>
      </c>
      <c r="P3055" s="205" t="s">
        <v>22801</v>
      </c>
      <c r="Q3055" s="205" t="s">
        <v>65</v>
      </c>
      <c r="R3055" s="205" t="s">
        <v>22790</v>
      </c>
      <c r="S3055" s="205" t="s">
        <v>23479</v>
      </c>
      <c r="T3055" s="205" t="s">
        <v>93</v>
      </c>
      <c r="U3055" s="208" t="s">
        <v>7740</v>
      </c>
      <c r="V3055" s="205">
        <v>0.95</v>
      </c>
      <c r="W3055" s="205" t="s">
        <v>68</v>
      </c>
      <c r="X3055" s="205" t="s">
        <v>69</v>
      </c>
      <c r="Y3055" s="205" t="s">
        <v>70</v>
      </c>
      <c r="Z3055" s="205" t="s">
        <v>95</v>
      </c>
      <c r="AA3055" s="234" t="s">
        <v>71</v>
      </c>
      <c r="AB3055" s="216">
        <v>46310</v>
      </c>
      <c r="AC3055" s="205"/>
      <c r="AD3055" s="230" t="s">
        <v>72</v>
      </c>
      <c r="AE3055" s="126" t="s">
        <v>73</v>
      </c>
      <c r="AF3055" s="127" t="s">
        <v>74</v>
      </c>
      <c r="AG3055" s="128"/>
      <c r="AH3055" s="129"/>
      <c r="AI3055" s="129"/>
      <c r="AJ3055" s="126" t="s">
        <v>75</v>
      </c>
      <c r="AK3055" s="127" t="s">
        <v>76</v>
      </c>
      <c r="AL3055" s="129" t="s">
        <v>77</v>
      </c>
      <c r="AM3055" s="128" t="s">
        <v>23493</v>
      </c>
      <c r="AN3055" s="129"/>
      <c r="AO3055" s="127" t="s">
        <v>79</v>
      </c>
      <c r="AP3055" s="129"/>
      <c r="AQ3055" s="183"/>
      <c r="AR3055" s="183"/>
      <c r="AS3055" s="183"/>
    </row>
    <row r="3056" spans="1:45" customFormat="1" ht="30" hidden="1" customHeight="1">
      <c r="A3056" s="204" t="s">
        <v>49</v>
      </c>
      <c r="B3056" s="200" t="s">
        <v>22789</v>
      </c>
      <c r="C3056" s="200" t="s">
        <v>22790</v>
      </c>
      <c r="D3056" s="200" t="s">
        <v>7732</v>
      </c>
      <c r="E3056" s="200" t="s">
        <v>23479</v>
      </c>
      <c r="F3056" s="206" t="s">
        <v>23494</v>
      </c>
      <c r="G3056" s="201" t="s">
        <v>23495</v>
      </c>
      <c r="H3056" s="205" t="s">
        <v>23496</v>
      </c>
      <c r="I3056" s="204" t="s">
        <v>23497</v>
      </c>
      <c r="J3056" s="207" t="s">
        <v>23498</v>
      </c>
      <c r="K3056" s="208" t="s">
        <v>23499</v>
      </c>
      <c r="L3056" s="200" t="s">
        <v>60</v>
      </c>
      <c r="M3056" s="205" t="s">
        <v>61</v>
      </c>
      <c r="N3056" s="205" t="s">
        <v>22799</v>
      </c>
      <c r="O3056" s="205" t="s">
        <v>22800</v>
      </c>
      <c r="P3056" s="205" t="s">
        <v>22801</v>
      </c>
      <c r="Q3056" s="205" t="s">
        <v>65</v>
      </c>
      <c r="R3056" s="205" t="s">
        <v>22790</v>
      </c>
      <c r="S3056" s="205" t="s">
        <v>23479</v>
      </c>
      <c r="T3056" s="205" t="s">
        <v>66</v>
      </c>
      <c r="U3056" s="208" t="s">
        <v>23500</v>
      </c>
      <c r="V3056" s="205">
        <v>1</v>
      </c>
      <c r="W3056" s="205" t="s">
        <v>68</v>
      </c>
      <c r="X3056" s="205" t="s">
        <v>69</v>
      </c>
      <c r="Y3056" s="205" t="s">
        <v>70</v>
      </c>
      <c r="Z3056" s="205" t="s">
        <v>647</v>
      </c>
      <c r="AA3056" s="234" t="s">
        <v>71</v>
      </c>
      <c r="AB3056" s="216">
        <v>46310</v>
      </c>
      <c r="AC3056" s="205"/>
      <c r="AD3056" s="230" t="s">
        <v>72</v>
      </c>
      <c r="AE3056" s="126" t="s">
        <v>73</v>
      </c>
      <c r="AF3056" s="127" t="s">
        <v>74</v>
      </c>
      <c r="AG3056" s="128"/>
      <c r="AH3056" s="129"/>
      <c r="AI3056" s="129"/>
      <c r="AJ3056" s="126" t="s">
        <v>75</v>
      </c>
      <c r="AK3056" s="127" t="s">
        <v>76</v>
      </c>
      <c r="AL3056" s="129" t="s">
        <v>77</v>
      </c>
      <c r="AM3056" s="128" t="s">
        <v>23501</v>
      </c>
      <c r="AN3056" s="129"/>
      <c r="AO3056" s="127" t="s">
        <v>79</v>
      </c>
      <c r="AP3056" s="129"/>
      <c r="AQ3056" s="183"/>
      <c r="AR3056" s="183"/>
      <c r="AS3056" s="183"/>
    </row>
    <row r="3057" spans="1:45" customFormat="1" ht="30" hidden="1" customHeight="1">
      <c r="A3057" s="204" t="s">
        <v>49</v>
      </c>
      <c r="B3057" s="200" t="s">
        <v>22789</v>
      </c>
      <c r="C3057" s="200" t="s">
        <v>22790</v>
      </c>
      <c r="D3057" s="200" t="s">
        <v>23502</v>
      </c>
      <c r="E3057" s="200" t="s">
        <v>23503</v>
      </c>
      <c r="F3057" s="206" t="s">
        <v>23504</v>
      </c>
      <c r="G3057" s="201" t="s">
        <v>23505</v>
      </c>
      <c r="H3057" s="205" t="s">
        <v>23506</v>
      </c>
      <c r="I3057" s="204" t="s">
        <v>23507</v>
      </c>
      <c r="J3057" s="207" t="s">
        <v>23508</v>
      </c>
      <c r="K3057" s="208" t="s">
        <v>23509</v>
      </c>
      <c r="L3057" s="200" t="s">
        <v>90</v>
      </c>
      <c r="M3057" s="205" t="s">
        <v>61</v>
      </c>
      <c r="N3057" s="205" t="s">
        <v>22799</v>
      </c>
      <c r="O3057" s="205" t="s">
        <v>22800</v>
      </c>
      <c r="P3057" s="205" t="s">
        <v>22801</v>
      </c>
      <c r="Q3057" s="205" t="s">
        <v>65</v>
      </c>
      <c r="R3057" s="205" t="s">
        <v>22790</v>
      </c>
      <c r="S3057" s="205" t="s">
        <v>23503</v>
      </c>
      <c r="T3057" s="205" t="s">
        <v>93</v>
      </c>
      <c r="U3057" s="208" t="s">
        <v>23510</v>
      </c>
      <c r="V3057" s="205">
        <v>0.95</v>
      </c>
      <c r="W3057" s="205" t="s">
        <v>68</v>
      </c>
      <c r="X3057" s="205" t="s">
        <v>69</v>
      </c>
      <c r="Y3057" s="205" t="s">
        <v>70</v>
      </c>
      <c r="Z3057" s="205" t="s">
        <v>95</v>
      </c>
      <c r="AA3057" s="234" t="s">
        <v>71</v>
      </c>
      <c r="AB3057" s="216">
        <v>46310</v>
      </c>
      <c r="AC3057" s="205"/>
      <c r="AD3057" s="230" t="s">
        <v>375</v>
      </c>
      <c r="AE3057" s="126" t="s">
        <v>75</v>
      </c>
      <c r="AF3057" s="127" t="s">
        <v>76</v>
      </c>
      <c r="AG3057" s="128" t="s">
        <v>376</v>
      </c>
      <c r="AH3057" s="129"/>
      <c r="AI3057" s="129"/>
      <c r="AJ3057" s="126" t="s">
        <v>73</v>
      </c>
      <c r="AK3057" s="127"/>
      <c r="AL3057" s="129"/>
      <c r="AM3057" s="128"/>
      <c r="AN3057" s="129"/>
      <c r="AO3057" s="127" t="s">
        <v>79</v>
      </c>
      <c r="AP3057" s="129"/>
    </row>
    <row r="3058" spans="1:45" customFormat="1" ht="30" hidden="1" customHeight="1">
      <c r="A3058" s="204" t="s">
        <v>49</v>
      </c>
      <c r="B3058" s="200" t="s">
        <v>22789</v>
      </c>
      <c r="C3058" s="200" t="s">
        <v>22790</v>
      </c>
      <c r="D3058" s="200" t="s">
        <v>23502</v>
      </c>
      <c r="E3058" s="200" t="s">
        <v>23503</v>
      </c>
      <c r="F3058" s="206" t="s">
        <v>23511</v>
      </c>
      <c r="G3058" s="201" t="s">
        <v>23512</v>
      </c>
      <c r="H3058" s="205" t="s">
        <v>23513</v>
      </c>
      <c r="I3058" s="204" t="s">
        <v>23514</v>
      </c>
      <c r="J3058" s="207" t="s">
        <v>23515</v>
      </c>
      <c r="K3058" s="208" t="s">
        <v>23516</v>
      </c>
      <c r="L3058" s="200" t="s">
        <v>60</v>
      </c>
      <c r="M3058" s="205" t="s">
        <v>61</v>
      </c>
      <c r="N3058" s="205" t="s">
        <v>22799</v>
      </c>
      <c r="O3058" s="205" t="s">
        <v>22800</v>
      </c>
      <c r="P3058" s="205" t="s">
        <v>22801</v>
      </c>
      <c r="Q3058" s="205" t="s">
        <v>65</v>
      </c>
      <c r="R3058" s="205" t="s">
        <v>22790</v>
      </c>
      <c r="S3058" s="205" t="s">
        <v>23503</v>
      </c>
      <c r="T3058" s="205" t="s">
        <v>66</v>
      </c>
      <c r="U3058" s="208" t="s">
        <v>23517</v>
      </c>
      <c r="V3058" s="205">
        <v>1</v>
      </c>
      <c r="W3058" s="205" t="s">
        <v>68</v>
      </c>
      <c r="X3058" s="205" t="s">
        <v>69</v>
      </c>
      <c r="Y3058" s="205" t="s">
        <v>70</v>
      </c>
      <c r="Z3058" s="205" t="s">
        <v>647</v>
      </c>
      <c r="AA3058" s="234" t="s">
        <v>71</v>
      </c>
      <c r="AB3058" s="216">
        <v>46310</v>
      </c>
      <c r="AC3058" s="205"/>
      <c r="AD3058" s="230" t="s">
        <v>72</v>
      </c>
      <c r="AE3058" s="126" t="s">
        <v>73</v>
      </c>
      <c r="AF3058" s="127" t="s">
        <v>74</v>
      </c>
      <c r="AG3058" s="128"/>
      <c r="AH3058" s="129"/>
      <c r="AI3058" s="129"/>
      <c r="AJ3058" s="126" t="s">
        <v>75</v>
      </c>
      <c r="AK3058" s="127" t="s">
        <v>76</v>
      </c>
      <c r="AL3058" s="129" t="s">
        <v>77</v>
      </c>
      <c r="AM3058" s="128" t="s">
        <v>23518</v>
      </c>
      <c r="AN3058" s="129"/>
      <c r="AO3058" s="127" t="s">
        <v>79</v>
      </c>
      <c r="AP3058" s="129"/>
      <c r="AQ3058" s="183"/>
      <c r="AR3058" s="183"/>
      <c r="AS3058" s="183"/>
    </row>
    <row r="3059" spans="1:45" customFormat="1" ht="30" hidden="1" customHeight="1">
      <c r="A3059" s="204" t="s">
        <v>49</v>
      </c>
      <c r="B3059" s="200" t="s">
        <v>22789</v>
      </c>
      <c r="C3059" s="200" t="s">
        <v>22790</v>
      </c>
      <c r="D3059" s="200" t="s">
        <v>23502</v>
      </c>
      <c r="E3059" s="200" t="s">
        <v>23503</v>
      </c>
      <c r="F3059" s="206" t="s">
        <v>23519</v>
      </c>
      <c r="G3059" s="201" t="s">
        <v>23520</v>
      </c>
      <c r="H3059" s="205" t="s">
        <v>23521</v>
      </c>
      <c r="I3059" s="204" t="s">
        <v>23522</v>
      </c>
      <c r="J3059" s="207" t="s">
        <v>23523</v>
      </c>
      <c r="K3059" s="208" t="s">
        <v>23524</v>
      </c>
      <c r="L3059" s="200" t="s">
        <v>60</v>
      </c>
      <c r="M3059" s="205" t="s">
        <v>61</v>
      </c>
      <c r="N3059" s="205" t="s">
        <v>22799</v>
      </c>
      <c r="O3059" s="205" t="s">
        <v>22800</v>
      </c>
      <c r="P3059" s="205" t="s">
        <v>22801</v>
      </c>
      <c r="Q3059" s="205" t="s">
        <v>65</v>
      </c>
      <c r="R3059" s="205" t="s">
        <v>22790</v>
      </c>
      <c r="S3059" s="205" t="s">
        <v>23503</v>
      </c>
      <c r="T3059" s="205" t="s">
        <v>66</v>
      </c>
      <c r="U3059" s="208" t="s">
        <v>23525</v>
      </c>
      <c r="V3059" s="205">
        <v>1</v>
      </c>
      <c r="W3059" s="205" t="s">
        <v>68</v>
      </c>
      <c r="X3059" s="205" t="s">
        <v>69</v>
      </c>
      <c r="Y3059" s="205" t="s">
        <v>70</v>
      </c>
      <c r="Z3059" s="205" t="s">
        <v>22789</v>
      </c>
      <c r="AA3059" s="234" t="s">
        <v>71</v>
      </c>
      <c r="AB3059" s="216">
        <v>46310</v>
      </c>
      <c r="AC3059" s="205"/>
      <c r="AD3059" s="230" t="s">
        <v>72</v>
      </c>
      <c r="AE3059" s="126" t="s">
        <v>73</v>
      </c>
      <c r="AF3059" s="127" t="s">
        <v>74</v>
      </c>
      <c r="AG3059" s="128"/>
      <c r="AH3059" s="129"/>
      <c r="AI3059" s="129"/>
      <c r="AJ3059" s="126" t="s">
        <v>75</v>
      </c>
      <c r="AK3059" s="127" t="s">
        <v>76</v>
      </c>
      <c r="AL3059" s="129" t="s">
        <v>77</v>
      </c>
      <c r="AM3059" s="128" t="s">
        <v>23526</v>
      </c>
      <c r="AN3059" s="129"/>
      <c r="AO3059" s="127" t="s">
        <v>79</v>
      </c>
      <c r="AP3059" s="129"/>
      <c r="AQ3059" s="183"/>
      <c r="AR3059" s="183"/>
      <c r="AS3059" s="183"/>
    </row>
    <row r="3060" spans="1:45" customFormat="1" ht="30" hidden="1" customHeight="1">
      <c r="A3060" s="204" t="s">
        <v>49</v>
      </c>
      <c r="B3060" s="200" t="s">
        <v>22789</v>
      </c>
      <c r="C3060" s="200" t="s">
        <v>22790</v>
      </c>
      <c r="D3060" s="200" t="s">
        <v>23502</v>
      </c>
      <c r="E3060" s="200" t="s">
        <v>23503</v>
      </c>
      <c r="F3060" s="206" t="s">
        <v>23527</v>
      </c>
      <c r="G3060" s="201" t="s">
        <v>23528</v>
      </c>
      <c r="H3060" s="205" t="s">
        <v>23529</v>
      </c>
      <c r="I3060" s="204" t="s">
        <v>23530</v>
      </c>
      <c r="J3060" s="207" t="s">
        <v>23531</v>
      </c>
      <c r="K3060" s="208" t="s">
        <v>23532</v>
      </c>
      <c r="L3060" s="200" t="s">
        <v>60</v>
      </c>
      <c r="M3060" s="205" t="s">
        <v>61</v>
      </c>
      <c r="N3060" s="205" t="s">
        <v>22799</v>
      </c>
      <c r="O3060" s="205" t="s">
        <v>22800</v>
      </c>
      <c r="P3060" s="205" t="s">
        <v>22801</v>
      </c>
      <c r="Q3060" s="205" t="s">
        <v>65</v>
      </c>
      <c r="R3060" s="205" t="s">
        <v>22790</v>
      </c>
      <c r="S3060" s="205" t="s">
        <v>23503</v>
      </c>
      <c r="T3060" s="205" t="s">
        <v>66</v>
      </c>
      <c r="U3060" s="208" t="s">
        <v>23533</v>
      </c>
      <c r="V3060" s="205">
        <v>1</v>
      </c>
      <c r="W3060" s="205" t="s">
        <v>68</v>
      </c>
      <c r="X3060" s="205" t="s">
        <v>69</v>
      </c>
      <c r="Y3060" s="205" t="s">
        <v>70</v>
      </c>
      <c r="Z3060" s="205" t="s">
        <v>22789</v>
      </c>
      <c r="AA3060" s="234" t="s">
        <v>71</v>
      </c>
      <c r="AB3060" s="216">
        <v>46310</v>
      </c>
      <c r="AC3060" s="205"/>
      <c r="AD3060" s="230" t="s">
        <v>72</v>
      </c>
      <c r="AE3060" s="126" t="s">
        <v>73</v>
      </c>
      <c r="AF3060" s="127" t="s">
        <v>74</v>
      </c>
      <c r="AG3060" s="128"/>
      <c r="AH3060" s="129"/>
      <c r="AI3060" s="129"/>
      <c r="AJ3060" s="126" t="s">
        <v>75</v>
      </c>
      <c r="AK3060" s="127" t="s">
        <v>76</v>
      </c>
      <c r="AL3060" s="129" t="s">
        <v>77</v>
      </c>
      <c r="AM3060" s="128" t="s">
        <v>23534</v>
      </c>
      <c r="AN3060" s="129"/>
      <c r="AO3060" s="127" t="s">
        <v>79</v>
      </c>
      <c r="AP3060" s="129"/>
      <c r="AQ3060" s="183"/>
      <c r="AR3060" s="183"/>
      <c r="AS3060" s="183"/>
    </row>
    <row r="3061" spans="1:45" customFormat="1" ht="30" hidden="1" customHeight="1">
      <c r="A3061" s="204" t="s">
        <v>49</v>
      </c>
      <c r="B3061" s="200" t="s">
        <v>23535</v>
      </c>
      <c r="C3061" s="200" t="s">
        <v>23536</v>
      </c>
      <c r="D3061" s="200" t="s">
        <v>23537</v>
      </c>
      <c r="E3061" s="200" t="s">
        <v>23538</v>
      </c>
      <c r="F3061" s="206" t="s">
        <v>23539</v>
      </c>
      <c r="G3061" s="201" t="s">
        <v>23540</v>
      </c>
      <c r="H3061" s="205" t="s">
        <v>23541</v>
      </c>
      <c r="I3061" s="204" t="s">
        <v>23542</v>
      </c>
      <c r="J3061" s="207" t="s">
        <v>23543</v>
      </c>
      <c r="K3061" s="208" t="s">
        <v>23544</v>
      </c>
      <c r="L3061" s="200" t="s">
        <v>90</v>
      </c>
      <c r="M3061" s="205" t="s">
        <v>61</v>
      </c>
      <c r="N3061" s="205" t="s">
        <v>62</v>
      </c>
      <c r="O3061" s="205" t="s">
        <v>91</v>
      </c>
      <c r="P3061" s="205" t="s">
        <v>92</v>
      </c>
      <c r="Q3061" s="205" t="s">
        <v>65</v>
      </c>
      <c r="R3061" s="205" t="s">
        <v>23536</v>
      </c>
      <c r="S3061" s="205" t="s">
        <v>23538</v>
      </c>
      <c r="T3061" s="205" t="s">
        <v>93</v>
      </c>
      <c r="U3061" s="208" t="s">
        <v>23545</v>
      </c>
      <c r="V3061" s="205">
        <v>0.95</v>
      </c>
      <c r="W3061" s="205" t="s">
        <v>68</v>
      </c>
      <c r="X3061" s="205" t="s">
        <v>69</v>
      </c>
      <c r="Y3061" s="205" t="s">
        <v>70</v>
      </c>
      <c r="Z3061" s="205" t="s">
        <v>95</v>
      </c>
      <c r="AA3061" s="234" t="s">
        <v>71</v>
      </c>
      <c r="AB3061" s="216">
        <v>46310</v>
      </c>
      <c r="AC3061" s="205"/>
      <c r="AD3061" s="230" t="s">
        <v>72</v>
      </c>
      <c r="AE3061" s="126" t="s">
        <v>73</v>
      </c>
      <c r="AF3061" s="127" t="s">
        <v>74</v>
      </c>
      <c r="AG3061" s="128"/>
      <c r="AH3061" s="129"/>
      <c r="AI3061" s="129"/>
      <c r="AJ3061" s="126" t="s">
        <v>75</v>
      </c>
      <c r="AK3061" s="127" t="s">
        <v>76</v>
      </c>
      <c r="AL3061" s="129" t="s">
        <v>77</v>
      </c>
      <c r="AM3061" s="128" t="s">
        <v>23546</v>
      </c>
      <c r="AN3061" s="129"/>
      <c r="AO3061" s="127" t="s">
        <v>79</v>
      </c>
      <c r="AP3061" s="129"/>
      <c r="AQ3061" s="183"/>
      <c r="AR3061" s="183"/>
      <c r="AS3061" s="183"/>
    </row>
    <row r="3062" spans="1:45" customFormat="1" ht="30" hidden="1" customHeight="1">
      <c r="A3062" s="204" t="s">
        <v>49</v>
      </c>
      <c r="B3062" s="200" t="s">
        <v>23535</v>
      </c>
      <c r="C3062" s="200" t="s">
        <v>23536</v>
      </c>
      <c r="D3062" s="200" t="s">
        <v>23537</v>
      </c>
      <c r="E3062" s="200" t="s">
        <v>23538</v>
      </c>
      <c r="F3062" s="206" t="s">
        <v>23547</v>
      </c>
      <c r="G3062" s="201" t="s">
        <v>23548</v>
      </c>
      <c r="H3062" s="205" t="s">
        <v>23549</v>
      </c>
      <c r="I3062" s="204" t="s">
        <v>23550</v>
      </c>
      <c r="J3062" s="207" t="s">
        <v>23551</v>
      </c>
      <c r="K3062" s="208" t="s">
        <v>23552</v>
      </c>
      <c r="L3062" s="200" t="s">
        <v>60</v>
      </c>
      <c r="M3062" s="205" t="s">
        <v>61</v>
      </c>
      <c r="N3062" s="205" t="s">
        <v>62</v>
      </c>
      <c r="O3062" s="205" t="s">
        <v>91</v>
      </c>
      <c r="P3062" s="205" t="s">
        <v>92</v>
      </c>
      <c r="Q3062" s="205" t="s">
        <v>65</v>
      </c>
      <c r="R3062" s="205" t="s">
        <v>23536</v>
      </c>
      <c r="S3062" s="205" t="s">
        <v>23538</v>
      </c>
      <c r="T3062" s="205" t="s">
        <v>66</v>
      </c>
      <c r="U3062" s="208" t="s">
        <v>18780</v>
      </c>
      <c r="V3062" s="205">
        <v>1</v>
      </c>
      <c r="W3062" s="205" t="s">
        <v>68</v>
      </c>
      <c r="X3062" s="205" t="s">
        <v>69</v>
      </c>
      <c r="Y3062" s="205" t="s">
        <v>70</v>
      </c>
      <c r="Z3062" s="205" t="s">
        <v>647</v>
      </c>
      <c r="AA3062" s="234" t="s">
        <v>71</v>
      </c>
      <c r="AB3062" s="216">
        <v>46310</v>
      </c>
      <c r="AC3062" s="205"/>
      <c r="AD3062" s="230" t="s">
        <v>72</v>
      </c>
      <c r="AE3062" s="126" t="s">
        <v>73</v>
      </c>
      <c r="AF3062" s="127" t="s">
        <v>74</v>
      </c>
      <c r="AG3062" s="128"/>
      <c r="AH3062" s="129"/>
      <c r="AI3062" s="129"/>
      <c r="AJ3062" s="126" t="s">
        <v>75</v>
      </c>
      <c r="AK3062" s="127" t="s">
        <v>76</v>
      </c>
      <c r="AL3062" s="129" t="s">
        <v>77</v>
      </c>
      <c r="AM3062" s="128" t="s">
        <v>23553</v>
      </c>
      <c r="AN3062" s="129"/>
      <c r="AO3062" s="127" t="s">
        <v>79</v>
      </c>
      <c r="AP3062" s="129"/>
      <c r="AQ3062" s="183"/>
      <c r="AR3062" s="183"/>
      <c r="AS3062" s="183"/>
    </row>
    <row r="3063" spans="1:45" customFormat="1" ht="30" hidden="1" customHeight="1">
      <c r="A3063" s="204" t="s">
        <v>49</v>
      </c>
      <c r="B3063" s="200" t="s">
        <v>23535</v>
      </c>
      <c r="C3063" s="200" t="s">
        <v>23536</v>
      </c>
      <c r="D3063" s="200" t="s">
        <v>23537</v>
      </c>
      <c r="E3063" s="200" t="s">
        <v>23538</v>
      </c>
      <c r="F3063" s="206" t="s">
        <v>23554</v>
      </c>
      <c r="G3063" s="201" t="s">
        <v>23555</v>
      </c>
      <c r="H3063" s="205" t="s">
        <v>23556</v>
      </c>
      <c r="I3063" s="204" t="s">
        <v>23557</v>
      </c>
      <c r="J3063" s="207" t="s">
        <v>23558</v>
      </c>
      <c r="K3063" s="208" t="s">
        <v>23559</v>
      </c>
      <c r="L3063" s="200" t="s">
        <v>60</v>
      </c>
      <c r="M3063" s="205" t="s">
        <v>61</v>
      </c>
      <c r="N3063" s="205" t="s">
        <v>62</v>
      </c>
      <c r="O3063" s="205" t="s">
        <v>91</v>
      </c>
      <c r="P3063" s="205" t="s">
        <v>92</v>
      </c>
      <c r="Q3063" s="205" t="s">
        <v>65</v>
      </c>
      <c r="R3063" s="205" t="s">
        <v>23536</v>
      </c>
      <c r="S3063" s="205" t="s">
        <v>23538</v>
      </c>
      <c r="T3063" s="205" t="s">
        <v>66</v>
      </c>
      <c r="U3063" s="208" t="s">
        <v>23560</v>
      </c>
      <c r="V3063" s="205">
        <v>1</v>
      </c>
      <c r="W3063" s="205" t="s">
        <v>68</v>
      </c>
      <c r="X3063" s="205" t="s">
        <v>69</v>
      </c>
      <c r="Y3063" s="205" t="s">
        <v>70</v>
      </c>
      <c r="Z3063" s="205" t="s">
        <v>23535</v>
      </c>
      <c r="AA3063" s="234" t="s">
        <v>71</v>
      </c>
      <c r="AB3063" s="216">
        <v>46310</v>
      </c>
      <c r="AC3063" s="205"/>
      <c r="AD3063" s="230" t="s">
        <v>72</v>
      </c>
      <c r="AE3063" s="126" t="s">
        <v>73</v>
      </c>
      <c r="AF3063" s="127" t="s">
        <v>74</v>
      </c>
      <c r="AG3063" s="128"/>
      <c r="AH3063" s="129"/>
      <c r="AI3063" s="129"/>
      <c r="AJ3063" s="126" t="s">
        <v>75</v>
      </c>
      <c r="AK3063" s="127" t="s">
        <v>76</v>
      </c>
      <c r="AL3063" s="129" t="s">
        <v>77</v>
      </c>
      <c r="AM3063" s="128" t="s">
        <v>23561</v>
      </c>
      <c r="AN3063" s="129"/>
      <c r="AO3063" s="127" t="s">
        <v>79</v>
      </c>
      <c r="AP3063" s="129"/>
      <c r="AQ3063" s="183"/>
      <c r="AR3063" s="183"/>
      <c r="AS3063" s="183"/>
    </row>
    <row r="3064" spans="1:45" customFormat="1" ht="30" hidden="1" customHeight="1">
      <c r="A3064" s="204" t="s">
        <v>49</v>
      </c>
      <c r="B3064" s="200" t="s">
        <v>23535</v>
      </c>
      <c r="C3064" s="200" t="s">
        <v>23536</v>
      </c>
      <c r="D3064" s="200" t="s">
        <v>23562</v>
      </c>
      <c r="E3064" s="200" t="s">
        <v>23563</v>
      </c>
      <c r="F3064" s="206" t="s">
        <v>23564</v>
      </c>
      <c r="G3064" s="201" t="s">
        <v>23565</v>
      </c>
      <c r="H3064" s="205" t="s">
        <v>23566</v>
      </c>
      <c r="I3064" s="204" t="s">
        <v>23567</v>
      </c>
      <c r="J3064" s="207" t="s">
        <v>23568</v>
      </c>
      <c r="K3064" s="208" t="s">
        <v>23569</v>
      </c>
      <c r="L3064" s="200" t="s">
        <v>90</v>
      </c>
      <c r="M3064" s="205" t="s">
        <v>61</v>
      </c>
      <c r="N3064" s="205" t="s">
        <v>62</v>
      </c>
      <c r="O3064" s="205" t="s">
        <v>91</v>
      </c>
      <c r="P3064" s="205" t="s">
        <v>92</v>
      </c>
      <c r="Q3064" s="205" t="s">
        <v>65</v>
      </c>
      <c r="R3064" s="205" t="s">
        <v>23536</v>
      </c>
      <c r="S3064" s="205" t="s">
        <v>23563</v>
      </c>
      <c r="T3064" s="205" t="s">
        <v>93</v>
      </c>
      <c r="U3064" s="208" t="s">
        <v>23570</v>
      </c>
      <c r="V3064" s="205">
        <v>0.95</v>
      </c>
      <c r="W3064" s="205" t="s">
        <v>68</v>
      </c>
      <c r="X3064" s="205" t="s">
        <v>69</v>
      </c>
      <c r="Y3064" s="205" t="s">
        <v>70</v>
      </c>
      <c r="Z3064" s="205" t="s">
        <v>95</v>
      </c>
      <c r="AA3064" s="234" t="s">
        <v>71</v>
      </c>
      <c r="AB3064" s="216">
        <v>46310</v>
      </c>
      <c r="AC3064" s="205"/>
      <c r="AD3064" s="230" t="s">
        <v>72</v>
      </c>
      <c r="AE3064" s="126" t="s">
        <v>73</v>
      </c>
      <c r="AF3064" s="127" t="s">
        <v>74</v>
      </c>
      <c r="AG3064" s="128"/>
      <c r="AH3064" s="129"/>
      <c r="AI3064" s="129"/>
      <c r="AJ3064" s="126" t="s">
        <v>75</v>
      </c>
      <c r="AK3064" s="127" t="s">
        <v>76</v>
      </c>
      <c r="AL3064" s="129" t="s">
        <v>77</v>
      </c>
      <c r="AM3064" s="128" t="s">
        <v>23571</v>
      </c>
      <c r="AN3064" s="129"/>
      <c r="AO3064" s="127" t="s">
        <v>79</v>
      </c>
      <c r="AP3064" s="129"/>
      <c r="AQ3064" s="183"/>
      <c r="AR3064" s="183"/>
      <c r="AS3064" s="183"/>
    </row>
    <row r="3065" spans="1:45" customFormat="1" ht="30" hidden="1" customHeight="1">
      <c r="A3065" s="204" t="s">
        <v>49</v>
      </c>
      <c r="B3065" s="200" t="s">
        <v>23535</v>
      </c>
      <c r="C3065" s="200" t="s">
        <v>23536</v>
      </c>
      <c r="D3065" s="200" t="s">
        <v>23562</v>
      </c>
      <c r="E3065" s="200" t="s">
        <v>23563</v>
      </c>
      <c r="F3065" s="206" t="s">
        <v>23572</v>
      </c>
      <c r="G3065" s="201" t="s">
        <v>23573</v>
      </c>
      <c r="H3065" s="205" t="s">
        <v>23574</v>
      </c>
      <c r="I3065" s="204" t="s">
        <v>23575</v>
      </c>
      <c r="J3065" s="207" t="s">
        <v>23576</v>
      </c>
      <c r="K3065" s="208" t="s">
        <v>23577</v>
      </c>
      <c r="L3065" s="200" t="s">
        <v>60</v>
      </c>
      <c r="M3065" s="205" t="s">
        <v>61</v>
      </c>
      <c r="N3065" s="205" t="s">
        <v>62</v>
      </c>
      <c r="O3065" s="205" t="s">
        <v>91</v>
      </c>
      <c r="P3065" s="205" t="s">
        <v>92</v>
      </c>
      <c r="Q3065" s="205" t="s">
        <v>65</v>
      </c>
      <c r="R3065" s="205" t="s">
        <v>23536</v>
      </c>
      <c r="S3065" s="205" t="s">
        <v>23563</v>
      </c>
      <c r="T3065" s="205" t="s">
        <v>66</v>
      </c>
      <c r="U3065" s="208" t="s">
        <v>18845</v>
      </c>
      <c r="V3065" s="205">
        <v>1</v>
      </c>
      <c r="W3065" s="205" t="s">
        <v>68</v>
      </c>
      <c r="X3065" s="205" t="s">
        <v>69</v>
      </c>
      <c r="Y3065" s="205" t="s">
        <v>70</v>
      </c>
      <c r="Z3065" s="205" t="s">
        <v>647</v>
      </c>
      <c r="AA3065" s="234" t="s">
        <v>71</v>
      </c>
      <c r="AB3065" s="216">
        <v>46310</v>
      </c>
      <c r="AC3065" s="205"/>
      <c r="AD3065" s="230" t="s">
        <v>72</v>
      </c>
      <c r="AE3065" s="126" t="s">
        <v>73</v>
      </c>
      <c r="AF3065" s="127" t="s">
        <v>74</v>
      </c>
      <c r="AG3065" s="128"/>
      <c r="AH3065" s="129"/>
      <c r="AI3065" s="129"/>
      <c r="AJ3065" s="126" t="s">
        <v>75</v>
      </c>
      <c r="AK3065" s="127" t="s">
        <v>76</v>
      </c>
      <c r="AL3065" s="129" t="s">
        <v>77</v>
      </c>
      <c r="AM3065" s="128" t="s">
        <v>23578</v>
      </c>
      <c r="AN3065" s="129"/>
      <c r="AO3065" s="127" t="s">
        <v>79</v>
      </c>
      <c r="AP3065" s="129"/>
      <c r="AQ3065" s="183"/>
      <c r="AR3065" s="183"/>
      <c r="AS3065" s="183"/>
    </row>
    <row r="3066" spans="1:45" customFormat="1" ht="30" hidden="1" customHeight="1">
      <c r="A3066" s="204" t="s">
        <v>49</v>
      </c>
      <c r="B3066" s="200" t="s">
        <v>23535</v>
      </c>
      <c r="C3066" s="200" t="s">
        <v>23536</v>
      </c>
      <c r="D3066" s="200" t="s">
        <v>23562</v>
      </c>
      <c r="E3066" s="200" t="s">
        <v>23563</v>
      </c>
      <c r="F3066" s="206" t="s">
        <v>23579</v>
      </c>
      <c r="G3066" s="201" t="s">
        <v>23580</v>
      </c>
      <c r="H3066" s="205" t="s">
        <v>23581</v>
      </c>
      <c r="I3066" s="204" t="s">
        <v>23582</v>
      </c>
      <c r="J3066" s="207" t="s">
        <v>23583</v>
      </c>
      <c r="K3066" s="208" t="s">
        <v>23584</v>
      </c>
      <c r="L3066" s="200" t="s">
        <v>60</v>
      </c>
      <c r="M3066" s="205" t="s">
        <v>61</v>
      </c>
      <c r="N3066" s="205" t="s">
        <v>62</v>
      </c>
      <c r="O3066" s="205" t="s">
        <v>91</v>
      </c>
      <c r="P3066" s="205" t="s">
        <v>92</v>
      </c>
      <c r="Q3066" s="205" t="s">
        <v>65</v>
      </c>
      <c r="R3066" s="205" t="s">
        <v>23536</v>
      </c>
      <c r="S3066" s="205" t="s">
        <v>23563</v>
      </c>
      <c r="T3066" s="205" t="s">
        <v>66</v>
      </c>
      <c r="U3066" s="208" t="s">
        <v>23585</v>
      </c>
      <c r="V3066" s="205">
        <v>1</v>
      </c>
      <c r="W3066" s="205" t="s">
        <v>68</v>
      </c>
      <c r="X3066" s="205" t="s">
        <v>69</v>
      </c>
      <c r="Y3066" s="205" t="s">
        <v>70</v>
      </c>
      <c r="Z3066" s="205" t="s">
        <v>23535</v>
      </c>
      <c r="AA3066" s="234" t="s">
        <v>71</v>
      </c>
      <c r="AB3066" s="216">
        <v>46310</v>
      </c>
      <c r="AC3066" s="205"/>
      <c r="AD3066" s="230" t="s">
        <v>72</v>
      </c>
      <c r="AE3066" s="126" t="s">
        <v>73</v>
      </c>
      <c r="AF3066" s="127" t="s">
        <v>74</v>
      </c>
      <c r="AG3066" s="128"/>
      <c r="AH3066" s="129"/>
      <c r="AI3066" s="129"/>
      <c r="AJ3066" s="126" t="s">
        <v>75</v>
      </c>
      <c r="AK3066" s="127" t="s">
        <v>346</v>
      </c>
      <c r="AL3066" s="129" t="s">
        <v>77</v>
      </c>
      <c r="AM3066" s="128" t="s">
        <v>14707</v>
      </c>
      <c r="AN3066" s="129"/>
      <c r="AO3066" s="127" t="s">
        <v>79</v>
      </c>
      <c r="AP3066" s="129"/>
      <c r="AQ3066" s="183"/>
      <c r="AR3066" s="183"/>
      <c r="AS3066" s="183"/>
    </row>
    <row r="3067" spans="1:45" customFormat="1" ht="30" hidden="1" customHeight="1">
      <c r="A3067" s="204" t="s">
        <v>49</v>
      </c>
      <c r="B3067" s="200" t="s">
        <v>23535</v>
      </c>
      <c r="C3067" s="200" t="s">
        <v>23536</v>
      </c>
      <c r="D3067" s="200" t="s">
        <v>23562</v>
      </c>
      <c r="E3067" s="200" t="s">
        <v>23563</v>
      </c>
      <c r="F3067" s="206" t="s">
        <v>23586</v>
      </c>
      <c r="G3067" s="201" t="s">
        <v>23587</v>
      </c>
      <c r="H3067" s="205" t="s">
        <v>23588</v>
      </c>
      <c r="I3067" s="204" t="s">
        <v>23589</v>
      </c>
      <c r="J3067" s="207" t="s">
        <v>23590</v>
      </c>
      <c r="K3067" s="208" t="s">
        <v>23591</v>
      </c>
      <c r="L3067" s="200" t="s">
        <v>60</v>
      </c>
      <c r="M3067" s="205" t="s">
        <v>61</v>
      </c>
      <c r="N3067" s="205" t="s">
        <v>62</v>
      </c>
      <c r="O3067" s="205" t="s">
        <v>91</v>
      </c>
      <c r="P3067" s="205" t="s">
        <v>92</v>
      </c>
      <c r="Q3067" s="205" t="s">
        <v>65</v>
      </c>
      <c r="R3067" s="205" t="s">
        <v>23536</v>
      </c>
      <c r="S3067" s="205" t="s">
        <v>23563</v>
      </c>
      <c r="T3067" s="205" t="s">
        <v>66</v>
      </c>
      <c r="U3067" s="208" t="s">
        <v>23592</v>
      </c>
      <c r="V3067" s="205">
        <v>1</v>
      </c>
      <c r="W3067" s="205" t="s">
        <v>68</v>
      </c>
      <c r="X3067" s="205" t="s">
        <v>69</v>
      </c>
      <c r="Y3067" s="205" t="s">
        <v>70</v>
      </c>
      <c r="Z3067" s="205" t="s">
        <v>23535</v>
      </c>
      <c r="AA3067" s="234" t="s">
        <v>71</v>
      </c>
      <c r="AB3067" s="216">
        <v>46310</v>
      </c>
      <c r="AC3067" s="205"/>
      <c r="AD3067" s="230" t="s">
        <v>72</v>
      </c>
      <c r="AE3067" s="126" t="s">
        <v>73</v>
      </c>
      <c r="AF3067" s="127" t="s">
        <v>74</v>
      </c>
      <c r="AG3067" s="128"/>
      <c r="AH3067" s="129"/>
      <c r="AI3067" s="129"/>
      <c r="AJ3067" s="126" t="s">
        <v>75</v>
      </c>
      <c r="AK3067" s="127" t="s">
        <v>76</v>
      </c>
      <c r="AL3067" s="129" t="s">
        <v>77</v>
      </c>
      <c r="AM3067" s="128" t="s">
        <v>23593</v>
      </c>
      <c r="AN3067" s="129"/>
      <c r="AO3067" s="127" t="s">
        <v>79</v>
      </c>
      <c r="AP3067" s="129"/>
      <c r="AQ3067" s="183"/>
      <c r="AR3067" s="183"/>
      <c r="AS3067" s="183"/>
    </row>
    <row r="3068" spans="1:45" customFormat="1" ht="30" hidden="1" customHeight="1">
      <c r="A3068" s="204" t="s">
        <v>49</v>
      </c>
      <c r="B3068" s="200" t="s">
        <v>23594</v>
      </c>
      <c r="C3068" s="200" t="s">
        <v>23595</v>
      </c>
      <c r="D3068" s="200" t="s">
        <v>23596</v>
      </c>
      <c r="E3068" s="200" t="s">
        <v>23597</v>
      </c>
      <c r="F3068" s="206" t="s">
        <v>23598</v>
      </c>
      <c r="G3068" s="201" t="s">
        <v>23599</v>
      </c>
      <c r="H3068" s="205" t="s">
        <v>23600</v>
      </c>
      <c r="I3068" s="204" t="s">
        <v>23601</v>
      </c>
      <c r="J3068" s="207" t="s">
        <v>23602</v>
      </c>
      <c r="K3068" s="208" t="s">
        <v>23603</v>
      </c>
      <c r="L3068" s="200" t="s">
        <v>90</v>
      </c>
      <c r="M3068" s="205" t="s">
        <v>61</v>
      </c>
      <c r="N3068" s="205" t="s">
        <v>62</v>
      </c>
      <c r="O3068" s="205" t="s">
        <v>91</v>
      </c>
      <c r="P3068" s="205" t="s">
        <v>92</v>
      </c>
      <c r="Q3068" s="205" t="s">
        <v>65</v>
      </c>
      <c r="R3068" s="205" t="s">
        <v>23595</v>
      </c>
      <c r="S3068" s="205" t="s">
        <v>23597</v>
      </c>
      <c r="T3068" s="205" t="s">
        <v>93</v>
      </c>
      <c r="U3068" s="208" t="s">
        <v>23604</v>
      </c>
      <c r="V3068" s="205">
        <v>0.95</v>
      </c>
      <c r="W3068" s="205" t="s">
        <v>68</v>
      </c>
      <c r="X3068" s="205" t="s">
        <v>69</v>
      </c>
      <c r="Y3068" s="205" t="s">
        <v>70</v>
      </c>
      <c r="Z3068" s="205" t="s">
        <v>95</v>
      </c>
      <c r="AA3068" s="234" t="s">
        <v>71</v>
      </c>
      <c r="AB3068" s="216">
        <v>46310</v>
      </c>
      <c r="AC3068" s="205"/>
      <c r="AD3068" s="230" t="s">
        <v>72</v>
      </c>
      <c r="AE3068" s="126" t="s">
        <v>73</v>
      </c>
      <c r="AF3068" s="127" t="s">
        <v>74</v>
      </c>
      <c r="AG3068" s="128"/>
      <c r="AH3068" s="129"/>
      <c r="AI3068" s="129"/>
      <c r="AJ3068" s="126" t="s">
        <v>75</v>
      </c>
      <c r="AK3068" s="127" t="s">
        <v>76</v>
      </c>
      <c r="AL3068" s="129" t="s">
        <v>77</v>
      </c>
      <c r="AM3068" s="128" t="s">
        <v>23605</v>
      </c>
      <c r="AN3068" s="129"/>
      <c r="AO3068" s="127" t="s">
        <v>79</v>
      </c>
      <c r="AP3068" s="129"/>
      <c r="AQ3068" s="183"/>
      <c r="AR3068" s="183"/>
      <c r="AS3068" s="183"/>
    </row>
    <row r="3069" spans="1:45" customFormat="1" ht="30" hidden="1" customHeight="1">
      <c r="A3069" s="204" t="s">
        <v>49</v>
      </c>
      <c r="B3069" s="200" t="s">
        <v>23594</v>
      </c>
      <c r="C3069" s="200" t="s">
        <v>23595</v>
      </c>
      <c r="D3069" s="200" t="s">
        <v>23596</v>
      </c>
      <c r="E3069" s="200" t="s">
        <v>23597</v>
      </c>
      <c r="F3069" s="206" t="s">
        <v>23606</v>
      </c>
      <c r="G3069" s="201" t="s">
        <v>23607</v>
      </c>
      <c r="H3069" s="205" t="s">
        <v>23608</v>
      </c>
      <c r="I3069" s="204" t="s">
        <v>23609</v>
      </c>
      <c r="J3069" s="207" t="s">
        <v>23610</v>
      </c>
      <c r="K3069" s="208" t="s">
        <v>23611</v>
      </c>
      <c r="L3069" s="200" t="s">
        <v>60</v>
      </c>
      <c r="M3069" s="205" t="s">
        <v>61</v>
      </c>
      <c r="N3069" s="205" t="s">
        <v>62</v>
      </c>
      <c r="O3069" s="205" t="s">
        <v>91</v>
      </c>
      <c r="P3069" s="205" t="s">
        <v>92</v>
      </c>
      <c r="Q3069" s="205" t="s">
        <v>65</v>
      </c>
      <c r="R3069" s="205" t="s">
        <v>23595</v>
      </c>
      <c r="S3069" s="205" t="s">
        <v>23597</v>
      </c>
      <c r="T3069" s="205" t="s">
        <v>66</v>
      </c>
      <c r="U3069" s="208" t="s">
        <v>23612</v>
      </c>
      <c r="V3069" s="205">
        <v>1</v>
      </c>
      <c r="W3069" s="205" t="s">
        <v>68</v>
      </c>
      <c r="X3069" s="205" t="s">
        <v>69</v>
      </c>
      <c r="Y3069" s="205" t="s">
        <v>70</v>
      </c>
      <c r="Z3069" s="205" t="s">
        <v>647</v>
      </c>
      <c r="AA3069" s="234" t="s">
        <v>71</v>
      </c>
      <c r="AB3069" s="216">
        <v>46310</v>
      </c>
      <c r="AC3069" s="205"/>
      <c r="AD3069" s="230" t="s">
        <v>72</v>
      </c>
      <c r="AE3069" s="126" t="s">
        <v>73</v>
      </c>
      <c r="AF3069" s="127" t="s">
        <v>74</v>
      </c>
      <c r="AG3069" s="128"/>
      <c r="AH3069" s="129"/>
      <c r="AI3069" s="129"/>
      <c r="AJ3069" s="126" t="s">
        <v>75</v>
      </c>
      <c r="AK3069" s="127" t="s">
        <v>76</v>
      </c>
      <c r="AL3069" s="129" t="s">
        <v>77</v>
      </c>
      <c r="AM3069" s="128" t="s">
        <v>23613</v>
      </c>
      <c r="AN3069" s="129"/>
      <c r="AO3069" s="127" t="s">
        <v>79</v>
      </c>
      <c r="AP3069" s="129"/>
      <c r="AQ3069" s="183"/>
      <c r="AR3069" s="183"/>
      <c r="AS3069" s="183"/>
    </row>
    <row r="3070" spans="1:45" customFormat="1" ht="30" hidden="1" customHeight="1">
      <c r="A3070" s="204" t="s">
        <v>49</v>
      </c>
      <c r="B3070" s="200" t="s">
        <v>23594</v>
      </c>
      <c r="C3070" s="200" t="s">
        <v>23595</v>
      </c>
      <c r="D3070" s="200" t="s">
        <v>23614</v>
      </c>
      <c r="E3070" s="200" t="s">
        <v>23615</v>
      </c>
      <c r="F3070" s="206" t="s">
        <v>23616</v>
      </c>
      <c r="G3070" s="206" t="s">
        <v>23617</v>
      </c>
      <c r="H3070" s="205" t="s">
        <v>23618</v>
      </c>
      <c r="I3070" s="204" t="s">
        <v>23619</v>
      </c>
      <c r="J3070" s="207" t="s">
        <v>23620</v>
      </c>
      <c r="K3070" s="208" t="s">
        <v>23621</v>
      </c>
      <c r="L3070" s="205" t="s">
        <v>60</v>
      </c>
      <c r="M3070" s="205" t="s">
        <v>61</v>
      </c>
      <c r="N3070" s="205" t="s">
        <v>62</v>
      </c>
      <c r="O3070" s="205" t="s">
        <v>91</v>
      </c>
      <c r="P3070" s="205" t="s">
        <v>92</v>
      </c>
      <c r="Q3070" s="205" t="s">
        <v>65</v>
      </c>
      <c r="R3070" s="205" t="s">
        <v>23595</v>
      </c>
      <c r="S3070" s="205" t="s">
        <v>23615</v>
      </c>
      <c r="T3070" s="205" t="s">
        <v>777</v>
      </c>
      <c r="U3070" s="208" t="s">
        <v>23622</v>
      </c>
      <c r="V3070" s="205">
        <v>1</v>
      </c>
      <c r="W3070" s="205" t="s">
        <v>68</v>
      </c>
      <c r="X3070" s="205" t="s">
        <v>14650</v>
      </c>
      <c r="Y3070" s="205" t="s">
        <v>70</v>
      </c>
      <c r="Z3070" s="205" t="s">
        <v>647</v>
      </c>
      <c r="AA3070" s="234" t="s">
        <v>71</v>
      </c>
      <c r="AB3070" s="216">
        <v>46310</v>
      </c>
      <c r="AC3070" s="205"/>
      <c r="AD3070" s="230" t="s">
        <v>375</v>
      </c>
      <c r="AE3070" s="126" t="s">
        <v>75</v>
      </c>
      <c r="AF3070" s="127" t="s">
        <v>76</v>
      </c>
      <c r="AG3070" s="129" t="s">
        <v>23623</v>
      </c>
      <c r="AH3070" s="129"/>
      <c r="AI3070" s="129"/>
      <c r="AJ3070" s="126" t="s">
        <v>73</v>
      </c>
      <c r="AK3070" s="127"/>
      <c r="AL3070" s="129"/>
      <c r="AM3070" s="128"/>
      <c r="AN3070" s="129"/>
      <c r="AO3070" s="127" t="s">
        <v>79</v>
      </c>
      <c r="AP3070" s="129"/>
      <c r="AQ3070" s="183"/>
      <c r="AR3070" s="183"/>
      <c r="AS3070" s="183"/>
    </row>
    <row r="3071" spans="1:45" customFormat="1" ht="30" hidden="1" customHeight="1">
      <c r="A3071" s="204" t="s">
        <v>49</v>
      </c>
      <c r="B3071" s="200" t="s">
        <v>23594</v>
      </c>
      <c r="C3071" s="200" t="s">
        <v>23595</v>
      </c>
      <c r="D3071" s="200" t="s">
        <v>23614</v>
      </c>
      <c r="E3071" s="200" t="s">
        <v>23615</v>
      </c>
      <c r="F3071" s="206" t="s">
        <v>23624</v>
      </c>
      <c r="G3071" s="201" t="s">
        <v>23625</v>
      </c>
      <c r="H3071" s="205" t="s">
        <v>23626</v>
      </c>
      <c r="I3071" s="204" t="s">
        <v>23627</v>
      </c>
      <c r="J3071" s="207" t="s">
        <v>23628</v>
      </c>
      <c r="K3071" s="208" t="s">
        <v>23629</v>
      </c>
      <c r="L3071" s="200" t="s">
        <v>90</v>
      </c>
      <c r="M3071" s="205" t="s">
        <v>61</v>
      </c>
      <c r="N3071" s="205" t="s">
        <v>62</v>
      </c>
      <c r="O3071" s="205" t="s">
        <v>91</v>
      </c>
      <c r="P3071" s="205" t="s">
        <v>92</v>
      </c>
      <c r="Q3071" s="205" t="s">
        <v>65</v>
      </c>
      <c r="R3071" s="205" t="s">
        <v>23595</v>
      </c>
      <c r="S3071" s="205" t="s">
        <v>23615</v>
      </c>
      <c r="T3071" s="205" t="s">
        <v>93</v>
      </c>
      <c r="U3071" s="208" t="s">
        <v>23630</v>
      </c>
      <c r="V3071" s="205">
        <v>0.95</v>
      </c>
      <c r="W3071" s="205" t="s">
        <v>68</v>
      </c>
      <c r="X3071" s="205" t="s">
        <v>69</v>
      </c>
      <c r="Y3071" s="205" t="s">
        <v>70</v>
      </c>
      <c r="Z3071" s="205" t="s">
        <v>95</v>
      </c>
      <c r="AA3071" s="234" t="s">
        <v>71</v>
      </c>
      <c r="AB3071" s="216">
        <v>46310</v>
      </c>
      <c r="AC3071" s="205"/>
      <c r="AD3071" s="230" t="s">
        <v>72</v>
      </c>
      <c r="AE3071" s="126" t="s">
        <v>73</v>
      </c>
      <c r="AF3071" s="127" t="s">
        <v>74</v>
      </c>
      <c r="AG3071" s="128"/>
      <c r="AH3071" s="129"/>
      <c r="AI3071" s="129"/>
      <c r="AJ3071" s="126" t="s">
        <v>75</v>
      </c>
      <c r="AK3071" s="127" t="s">
        <v>76</v>
      </c>
      <c r="AL3071" s="129" t="s">
        <v>77</v>
      </c>
      <c r="AM3071" s="128" t="s">
        <v>23631</v>
      </c>
      <c r="AN3071" s="129"/>
      <c r="AO3071" s="127" t="s">
        <v>79</v>
      </c>
      <c r="AP3071" s="129"/>
      <c r="AQ3071" s="183"/>
      <c r="AR3071" s="183"/>
      <c r="AS3071" s="183"/>
    </row>
    <row r="3072" spans="1:45" customFormat="1" ht="30" hidden="1" customHeight="1">
      <c r="A3072" s="204" t="s">
        <v>49</v>
      </c>
      <c r="B3072" s="200" t="s">
        <v>23594</v>
      </c>
      <c r="C3072" s="200" t="s">
        <v>23595</v>
      </c>
      <c r="D3072" s="200" t="s">
        <v>23614</v>
      </c>
      <c r="E3072" s="200" t="s">
        <v>23615</v>
      </c>
      <c r="F3072" s="206" t="s">
        <v>23632</v>
      </c>
      <c r="G3072" s="201" t="s">
        <v>23633</v>
      </c>
      <c r="H3072" s="205" t="s">
        <v>23634</v>
      </c>
      <c r="I3072" s="204" t="s">
        <v>23635</v>
      </c>
      <c r="J3072" s="207" t="s">
        <v>23636</v>
      </c>
      <c r="K3072" s="208" t="s">
        <v>23637</v>
      </c>
      <c r="L3072" s="200" t="s">
        <v>60</v>
      </c>
      <c r="M3072" s="205" t="s">
        <v>61</v>
      </c>
      <c r="N3072" s="205" t="s">
        <v>62</v>
      </c>
      <c r="O3072" s="205" t="s">
        <v>91</v>
      </c>
      <c r="P3072" s="205" t="s">
        <v>92</v>
      </c>
      <c r="Q3072" s="205" t="s">
        <v>65</v>
      </c>
      <c r="R3072" s="205" t="s">
        <v>23595</v>
      </c>
      <c r="S3072" s="205" t="s">
        <v>23615</v>
      </c>
      <c r="T3072" s="205" t="s">
        <v>66</v>
      </c>
      <c r="U3072" s="208" t="s">
        <v>23638</v>
      </c>
      <c r="V3072" s="205">
        <v>1</v>
      </c>
      <c r="W3072" s="205" t="s">
        <v>68</v>
      </c>
      <c r="X3072" s="205" t="s">
        <v>69</v>
      </c>
      <c r="Y3072" s="205" t="s">
        <v>70</v>
      </c>
      <c r="Z3072" s="205" t="s">
        <v>647</v>
      </c>
      <c r="AA3072" s="234" t="s">
        <v>71</v>
      </c>
      <c r="AB3072" s="216">
        <v>46310</v>
      </c>
      <c r="AC3072" s="205"/>
      <c r="AD3072" s="230" t="s">
        <v>72</v>
      </c>
      <c r="AE3072" s="126" t="s">
        <v>73</v>
      </c>
      <c r="AF3072" s="127" t="s">
        <v>74</v>
      </c>
      <c r="AG3072" s="128"/>
      <c r="AH3072" s="129"/>
      <c r="AI3072" s="129"/>
      <c r="AJ3072" s="126" t="s">
        <v>75</v>
      </c>
      <c r="AK3072" s="127" t="s">
        <v>76</v>
      </c>
      <c r="AL3072" s="129" t="s">
        <v>77</v>
      </c>
      <c r="AM3072" s="128" t="s">
        <v>23639</v>
      </c>
      <c r="AN3072" s="129"/>
      <c r="AO3072" s="127" t="s">
        <v>79</v>
      </c>
      <c r="AP3072" s="129"/>
      <c r="AQ3072" s="183"/>
      <c r="AR3072" s="183"/>
      <c r="AS3072" s="183"/>
    </row>
    <row r="3073" spans="1:45" customFormat="1" ht="30" hidden="1" customHeight="1">
      <c r="A3073" s="204" t="s">
        <v>49</v>
      </c>
      <c r="B3073" s="200" t="s">
        <v>23594</v>
      </c>
      <c r="C3073" s="200" t="s">
        <v>23595</v>
      </c>
      <c r="D3073" s="200" t="s">
        <v>18764</v>
      </c>
      <c r="E3073" s="200" t="s">
        <v>23640</v>
      </c>
      <c r="F3073" s="206" t="s">
        <v>23641</v>
      </c>
      <c r="G3073" s="201" t="s">
        <v>23642</v>
      </c>
      <c r="H3073" s="205" t="s">
        <v>23643</v>
      </c>
      <c r="I3073" s="204" t="s">
        <v>23644</v>
      </c>
      <c r="J3073" s="207" t="s">
        <v>23645</v>
      </c>
      <c r="K3073" s="208" t="s">
        <v>23646</v>
      </c>
      <c r="L3073" s="200" t="s">
        <v>90</v>
      </c>
      <c r="M3073" s="205" t="s">
        <v>61</v>
      </c>
      <c r="N3073" s="205" t="s">
        <v>62</v>
      </c>
      <c r="O3073" s="205" t="s">
        <v>91</v>
      </c>
      <c r="P3073" s="205" t="s">
        <v>92</v>
      </c>
      <c r="Q3073" s="205" t="s">
        <v>65</v>
      </c>
      <c r="R3073" s="205" t="s">
        <v>23595</v>
      </c>
      <c r="S3073" s="205" t="s">
        <v>23640</v>
      </c>
      <c r="T3073" s="205" t="s">
        <v>93</v>
      </c>
      <c r="U3073" s="208" t="s">
        <v>18772</v>
      </c>
      <c r="V3073" s="205">
        <v>0.95</v>
      </c>
      <c r="W3073" s="205" t="s">
        <v>68</v>
      </c>
      <c r="X3073" s="205" t="s">
        <v>69</v>
      </c>
      <c r="Y3073" s="205" t="s">
        <v>70</v>
      </c>
      <c r="Z3073" s="205" t="s">
        <v>95</v>
      </c>
      <c r="AA3073" s="234" t="s">
        <v>71</v>
      </c>
      <c r="AB3073" s="216">
        <v>46310</v>
      </c>
      <c r="AC3073" s="205"/>
      <c r="AD3073" s="230" t="s">
        <v>72</v>
      </c>
      <c r="AE3073" s="126" t="s">
        <v>73</v>
      </c>
      <c r="AF3073" s="127" t="s">
        <v>74</v>
      </c>
      <c r="AG3073" s="128"/>
      <c r="AH3073" s="129"/>
      <c r="AI3073" s="129"/>
      <c r="AJ3073" s="126" t="s">
        <v>75</v>
      </c>
      <c r="AK3073" s="127" t="s">
        <v>76</v>
      </c>
      <c r="AL3073" s="129" t="s">
        <v>77</v>
      </c>
      <c r="AM3073" s="128" t="s">
        <v>23647</v>
      </c>
      <c r="AN3073" s="129"/>
      <c r="AO3073" s="127" t="s">
        <v>79</v>
      </c>
      <c r="AP3073" s="129"/>
      <c r="AQ3073" s="183"/>
      <c r="AR3073" s="183"/>
      <c r="AS3073" s="183"/>
    </row>
    <row r="3074" spans="1:45" customFormat="1" ht="30" hidden="1" customHeight="1">
      <c r="A3074" s="204" t="s">
        <v>49</v>
      </c>
      <c r="B3074" s="200" t="s">
        <v>23594</v>
      </c>
      <c r="C3074" s="200" t="s">
        <v>23595</v>
      </c>
      <c r="D3074" s="200" t="s">
        <v>18764</v>
      </c>
      <c r="E3074" s="200" t="s">
        <v>23640</v>
      </c>
      <c r="F3074" s="206" t="s">
        <v>23648</v>
      </c>
      <c r="G3074" s="201" t="s">
        <v>23649</v>
      </c>
      <c r="H3074" s="205" t="s">
        <v>23650</v>
      </c>
      <c r="I3074" s="204" t="s">
        <v>23651</v>
      </c>
      <c r="J3074" s="207" t="s">
        <v>23652</v>
      </c>
      <c r="K3074" s="208" t="s">
        <v>23653</v>
      </c>
      <c r="L3074" s="200" t="s">
        <v>60</v>
      </c>
      <c r="M3074" s="205" t="s">
        <v>61</v>
      </c>
      <c r="N3074" s="205" t="s">
        <v>62</v>
      </c>
      <c r="O3074" s="205" t="s">
        <v>91</v>
      </c>
      <c r="P3074" s="205" t="s">
        <v>92</v>
      </c>
      <c r="Q3074" s="205" t="s">
        <v>65</v>
      </c>
      <c r="R3074" s="205" t="s">
        <v>23595</v>
      </c>
      <c r="S3074" s="205" t="s">
        <v>23640</v>
      </c>
      <c r="T3074" s="205" t="s">
        <v>66</v>
      </c>
      <c r="U3074" s="208" t="s">
        <v>18780</v>
      </c>
      <c r="V3074" s="205">
        <v>1</v>
      </c>
      <c r="W3074" s="205" t="s">
        <v>68</v>
      </c>
      <c r="X3074" s="205" t="s">
        <v>69</v>
      </c>
      <c r="Y3074" s="205" t="s">
        <v>70</v>
      </c>
      <c r="Z3074" s="205" t="s">
        <v>647</v>
      </c>
      <c r="AA3074" s="234" t="s">
        <v>71</v>
      </c>
      <c r="AB3074" s="216">
        <v>46310</v>
      </c>
      <c r="AC3074" s="205"/>
      <c r="AD3074" s="230" t="s">
        <v>72</v>
      </c>
      <c r="AE3074" s="126" t="s">
        <v>73</v>
      </c>
      <c r="AF3074" s="127" t="s">
        <v>74</v>
      </c>
      <c r="AG3074" s="128"/>
      <c r="AH3074" s="129"/>
      <c r="AI3074" s="129"/>
      <c r="AJ3074" s="126" t="s">
        <v>75</v>
      </c>
      <c r="AK3074" s="127" t="s">
        <v>76</v>
      </c>
      <c r="AL3074" s="129" t="s">
        <v>77</v>
      </c>
      <c r="AM3074" s="128" t="s">
        <v>23654</v>
      </c>
      <c r="AN3074" s="129"/>
      <c r="AO3074" s="127" t="s">
        <v>79</v>
      </c>
      <c r="AP3074" s="129"/>
      <c r="AQ3074" s="183"/>
      <c r="AR3074" s="183"/>
      <c r="AS3074" s="183"/>
    </row>
    <row r="3075" spans="1:45" customFormat="1" ht="30" hidden="1" customHeight="1">
      <c r="A3075" s="204" t="s">
        <v>49</v>
      </c>
      <c r="B3075" s="200" t="s">
        <v>23594</v>
      </c>
      <c r="C3075" s="200" t="s">
        <v>23595</v>
      </c>
      <c r="D3075" s="200" t="s">
        <v>23655</v>
      </c>
      <c r="E3075" s="200" t="s">
        <v>23656</v>
      </c>
      <c r="F3075" s="206" t="s">
        <v>23657</v>
      </c>
      <c r="G3075" s="201" t="s">
        <v>23658</v>
      </c>
      <c r="H3075" s="205" t="s">
        <v>23659</v>
      </c>
      <c r="I3075" s="204" t="s">
        <v>23660</v>
      </c>
      <c r="J3075" s="207" t="s">
        <v>647</v>
      </c>
      <c r="K3075" s="208" t="s">
        <v>647</v>
      </c>
      <c r="L3075" s="200" t="s">
        <v>90</v>
      </c>
      <c r="M3075" s="205" t="s">
        <v>61</v>
      </c>
      <c r="N3075" s="205" t="s">
        <v>62</v>
      </c>
      <c r="O3075" s="205" t="s">
        <v>91</v>
      </c>
      <c r="P3075" s="205" t="s">
        <v>92</v>
      </c>
      <c r="Q3075" s="205" t="s">
        <v>65</v>
      </c>
      <c r="R3075" s="205" t="s">
        <v>23595</v>
      </c>
      <c r="S3075" s="205" t="s">
        <v>23656</v>
      </c>
      <c r="T3075" s="205" t="s">
        <v>66</v>
      </c>
      <c r="U3075" s="208" t="s">
        <v>647</v>
      </c>
      <c r="V3075" s="205" t="s">
        <v>647</v>
      </c>
      <c r="W3075" s="205" t="s">
        <v>68</v>
      </c>
      <c r="X3075" s="205" t="s">
        <v>69</v>
      </c>
      <c r="Y3075" s="205" t="s">
        <v>70</v>
      </c>
      <c r="Z3075" s="205" t="s">
        <v>647</v>
      </c>
      <c r="AA3075" s="234" t="s">
        <v>3793</v>
      </c>
      <c r="AB3075" s="217" t="s">
        <v>647</v>
      </c>
      <c r="AC3075" s="205"/>
      <c r="AD3075" s="230" t="s">
        <v>375</v>
      </c>
      <c r="AE3075" s="126" t="s">
        <v>75</v>
      </c>
      <c r="AF3075" s="127" t="s">
        <v>76</v>
      </c>
      <c r="AG3075" s="128" t="s">
        <v>15007</v>
      </c>
      <c r="AH3075" s="129"/>
      <c r="AI3075" s="129"/>
      <c r="AJ3075" s="126" t="s">
        <v>73</v>
      </c>
      <c r="AK3075" s="127"/>
      <c r="AL3075" s="129"/>
      <c r="AM3075" s="128"/>
      <c r="AN3075" s="129"/>
      <c r="AO3075" s="127" t="s">
        <v>79</v>
      </c>
      <c r="AP3075" s="129"/>
      <c r="AQ3075" s="183"/>
      <c r="AR3075" s="183"/>
      <c r="AS3075" s="183"/>
    </row>
    <row r="3076" spans="1:45" customFormat="1" ht="30" hidden="1" customHeight="1">
      <c r="A3076" s="204" t="s">
        <v>49</v>
      </c>
      <c r="B3076" s="200" t="s">
        <v>23594</v>
      </c>
      <c r="C3076" s="200" t="s">
        <v>23595</v>
      </c>
      <c r="D3076" s="200" t="s">
        <v>23655</v>
      </c>
      <c r="E3076" s="200" t="s">
        <v>23656</v>
      </c>
      <c r="F3076" s="206" t="s">
        <v>23661</v>
      </c>
      <c r="G3076" s="201" t="s">
        <v>23662</v>
      </c>
      <c r="H3076" s="205" t="s">
        <v>23663</v>
      </c>
      <c r="I3076" s="204" t="s">
        <v>23664</v>
      </c>
      <c r="J3076" s="207" t="s">
        <v>23665</v>
      </c>
      <c r="K3076" s="208" t="s">
        <v>23666</v>
      </c>
      <c r="L3076" s="200" t="s">
        <v>1071</v>
      </c>
      <c r="M3076" s="205" t="s">
        <v>61</v>
      </c>
      <c r="N3076" s="205" t="s">
        <v>62</v>
      </c>
      <c r="O3076" s="205" t="s">
        <v>91</v>
      </c>
      <c r="P3076" s="205" t="s">
        <v>92</v>
      </c>
      <c r="Q3076" s="205" t="s">
        <v>65</v>
      </c>
      <c r="R3076" s="205" t="s">
        <v>23595</v>
      </c>
      <c r="S3076" s="205" t="s">
        <v>23656</v>
      </c>
      <c r="T3076" s="205" t="s">
        <v>66</v>
      </c>
      <c r="U3076" s="208" t="s">
        <v>23667</v>
      </c>
      <c r="V3076" s="205" t="s">
        <v>647</v>
      </c>
      <c r="W3076" s="205" t="s">
        <v>68</v>
      </c>
      <c r="X3076" s="205" t="s">
        <v>69</v>
      </c>
      <c r="Y3076" s="205" t="s">
        <v>70</v>
      </c>
      <c r="Z3076" s="205" t="s">
        <v>647</v>
      </c>
      <c r="AA3076" s="234" t="s">
        <v>71</v>
      </c>
      <c r="AB3076" s="216">
        <v>46310</v>
      </c>
      <c r="AC3076" s="205"/>
      <c r="AD3076" s="230" t="s">
        <v>375</v>
      </c>
      <c r="AE3076" s="126" t="s">
        <v>75</v>
      </c>
      <c r="AF3076" s="127" t="s">
        <v>76</v>
      </c>
      <c r="AG3076" s="128" t="s">
        <v>15007</v>
      </c>
      <c r="AH3076" s="129"/>
      <c r="AI3076" s="129"/>
      <c r="AJ3076" s="126" t="s">
        <v>73</v>
      </c>
      <c r="AK3076" s="127"/>
      <c r="AL3076" s="129"/>
      <c r="AM3076" s="128"/>
      <c r="AN3076" s="129"/>
      <c r="AO3076" s="127" t="s">
        <v>79</v>
      </c>
      <c r="AP3076" s="129"/>
      <c r="AQ3076" s="183"/>
      <c r="AR3076" s="183"/>
      <c r="AS3076" s="183"/>
    </row>
    <row r="3077" spans="1:45" customFormat="1" ht="30" hidden="1" customHeight="1">
      <c r="A3077" s="204" t="s">
        <v>49</v>
      </c>
      <c r="B3077" s="200" t="s">
        <v>23594</v>
      </c>
      <c r="C3077" s="200" t="s">
        <v>23595</v>
      </c>
      <c r="D3077" s="200" t="s">
        <v>23655</v>
      </c>
      <c r="E3077" s="200" t="s">
        <v>23656</v>
      </c>
      <c r="F3077" s="206" t="s">
        <v>23668</v>
      </c>
      <c r="G3077" s="201" t="s">
        <v>23669</v>
      </c>
      <c r="H3077" s="205" t="s">
        <v>23670</v>
      </c>
      <c r="I3077" s="204" t="s">
        <v>23671</v>
      </c>
      <c r="J3077" s="207" t="s">
        <v>23672</v>
      </c>
      <c r="K3077" s="208" t="s">
        <v>23673</v>
      </c>
      <c r="L3077" s="200" t="s">
        <v>90</v>
      </c>
      <c r="M3077" s="205" t="s">
        <v>61</v>
      </c>
      <c r="N3077" s="205" t="s">
        <v>62</v>
      </c>
      <c r="O3077" s="205" t="s">
        <v>91</v>
      </c>
      <c r="P3077" s="205" t="s">
        <v>92</v>
      </c>
      <c r="Q3077" s="205" t="s">
        <v>65</v>
      </c>
      <c r="R3077" s="205" t="s">
        <v>23595</v>
      </c>
      <c r="S3077" s="205" t="s">
        <v>23656</v>
      </c>
      <c r="T3077" s="205" t="s">
        <v>93</v>
      </c>
      <c r="U3077" s="208" t="s">
        <v>23674</v>
      </c>
      <c r="V3077" s="205">
        <v>0.95</v>
      </c>
      <c r="W3077" s="205" t="s">
        <v>68</v>
      </c>
      <c r="X3077" s="205" t="s">
        <v>69</v>
      </c>
      <c r="Y3077" s="205" t="s">
        <v>70</v>
      </c>
      <c r="Z3077" s="205" t="s">
        <v>95</v>
      </c>
      <c r="AA3077" s="234" t="s">
        <v>71</v>
      </c>
      <c r="AB3077" s="216">
        <v>46310</v>
      </c>
      <c r="AC3077" s="205"/>
      <c r="AD3077" s="230" t="s">
        <v>72</v>
      </c>
      <c r="AE3077" s="126" t="s">
        <v>73</v>
      </c>
      <c r="AF3077" s="127" t="s">
        <v>74</v>
      </c>
      <c r="AG3077" s="128"/>
      <c r="AH3077" s="129"/>
      <c r="AI3077" s="129"/>
      <c r="AJ3077" s="126" t="s">
        <v>75</v>
      </c>
      <c r="AK3077" s="127" t="s">
        <v>76</v>
      </c>
      <c r="AL3077" s="129" t="s">
        <v>77</v>
      </c>
      <c r="AM3077" s="128" t="s">
        <v>23675</v>
      </c>
      <c r="AN3077" s="129"/>
      <c r="AO3077" s="127" t="s">
        <v>79</v>
      </c>
      <c r="AP3077" s="129"/>
      <c r="AQ3077" s="183"/>
      <c r="AR3077" s="183"/>
      <c r="AS3077" s="183"/>
    </row>
    <row r="3078" spans="1:45" customFormat="1" ht="30" hidden="1" customHeight="1">
      <c r="A3078" s="204" t="s">
        <v>49</v>
      </c>
      <c r="B3078" s="200" t="s">
        <v>23594</v>
      </c>
      <c r="C3078" s="200" t="s">
        <v>23595</v>
      </c>
      <c r="D3078" s="200" t="s">
        <v>23655</v>
      </c>
      <c r="E3078" s="200" t="s">
        <v>23656</v>
      </c>
      <c r="F3078" s="206" t="s">
        <v>23676</v>
      </c>
      <c r="G3078" s="201" t="s">
        <v>23677</v>
      </c>
      <c r="H3078" s="205" t="s">
        <v>23678</v>
      </c>
      <c r="I3078" s="204" t="s">
        <v>23679</v>
      </c>
      <c r="J3078" s="207" t="s">
        <v>23680</v>
      </c>
      <c r="K3078" s="208" t="s">
        <v>23681</v>
      </c>
      <c r="L3078" s="200" t="s">
        <v>60</v>
      </c>
      <c r="M3078" s="205" t="s">
        <v>61</v>
      </c>
      <c r="N3078" s="205" t="s">
        <v>62</v>
      </c>
      <c r="O3078" s="205" t="s">
        <v>91</v>
      </c>
      <c r="P3078" s="205" t="s">
        <v>92</v>
      </c>
      <c r="Q3078" s="205" t="s">
        <v>65</v>
      </c>
      <c r="R3078" s="205" t="s">
        <v>23595</v>
      </c>
      <c r="S3078" s="205" t="s">
        <v>23656</v>
      </c>
      <c r="T3078" s="205" t="s">
        <v>66</v>
      </c>
      <c r="U3078" s="208" t="s">
        <v>18845</v>
      </c>
      <c r="V3078" s="205">
        <v>1</v>
      </c>
      <c r="W3078" s="205" t="s">
        <v>68</v>
      </c>
      <c r="X3078" s="205" t="s">
        <v>69</v>
      </c>
      <c r="Y3078" s="205" t="s">
        <v>70</v>
      </c>
      <c r="Z3078" s="205" t="s">
        <v>647</v>
      </c>
      <c r="AA3078" s="234" t="s">
        <v>71</v>
      </c>
      <c r="AB3078" s="216">
        <v>46310</v>
      </c>
      <c r="AC3078" s="205"/>
      <c r="AD3078" s="230" t="s">
        <v>72</v>
      </c>
      <c r="AE3078" s="126" t="s">
        <v>73</v>
      </c>
      <c r="AF3078" s="127" t="s">
        <v>74</v>
      </c>
      <c r="AG3078" s="128"/>
      <c r="AH3078" s="129"/>
      <c r="AI3078" s="129"/>
      <c r="AJ3078" s="126" t="s">
        <v>75</v>
      </c>
      <c r="AK3078" s="127" t="s">
        <v>76</v>
      </c>
      <c r="AL3078" s="129" t="s">
        <v>77</v>
      </c>
      <c r="AM3078" s="128" t="s">
        <v>23682</v>
      </c>
      <c r="AN3078" s="129"/>
      <c r="AO3078" s="127" t="s">
        <v>79</v>
      </c>
      <c r="AP3078" s="129"/>
      <c r="AQ3078" s="183"/>
      <c r="AR3078" s="183"/>
      <c r="AS3078" s="183"/>
    </row>
    <row r="3079" spans="1:45" customFormat="1" ht="30" hidden="1" customHeight="1">
      <c r="A3079" s="204" t="s">
        <v>49</v>
      </c>
      <c r="B3079" s="200" t="s">
        <v>23594</v>
      </c>
      <c r="C3079" s="200" t="s">
        <v>23595</v>
      </c>
      <c r="D3079" s="200" t="s">
        <v>18822</v>
      </c>
      <c r="E3079" s="200" t="s">
        <v>23683</v>
      </c>
      <c r="F3079" s="206" t="s">
        <v>23684</v>
      </c>
      <c r="G3079" s="201" t="s">
        <v>23685</v>
      </c>
      <c r="H3079" s="205" t="s">
        <v>23686</v>
      </c>
      <c r="I3079" s="204" t="s">
        <v>23687</v>
      </c>
      <c r="J3079" s="207" t="s">
        <v>23688</v>
      </c>
      <c r="K3079" s="208" t="s">
        <v>23689</v>
      </c>
      <c r="L3079" s="200" t="s">
        <v>60</v>
      </c>
      <c r="M3079" s="205" t="s">
        <v>61</v>
      </c>
      <c r="N3079" s="205" t="s">
        <v>62</v>
      </c>
      <c r="O3079" s="205" t="s">
        <v>91</v>
      </c>
      <c r="P3079" s="205" t="s">
        <v>92</v>
      </c>
      <c r="Q3079" s="205" t="s">
        <v>65</v>
      </c>
      <c r="R3079" s="205" t="s">
        <v>23595</v>
      </c>
      <c r="S3079" s="205" t="s">
        <v>23683</v>
      </c>
      <c r="T3079" s="205" t="s">
        <v>66</v>
      </c>
      <c r="U3079" s="208" t="s">
        <v>18830</v>
      </c>
      <c r="V3079" s="205" t="s">
        <v>647</v>
      </c>
      <c r="W3079" s="205" t="s">
        <v>68</v>
      </c>
      <c r="X3079" s="205" t="s">
        <v>69</v>
      </c>
      <c r="Y3079" s="205" t="s">
        <v>70</v>
      </c>
      <c r="Z3079" s="205" t="s">
        <v>647</v>
      </c>
      <c r="AA3079" s="234" t="s">
        <v>71</v>
      </c>
      <c r="AB3079" s="216">
        <v>46310</v>
      </c>
      <c r="AC3079" s="205"/>
      <c r="AD3079" s="230" t="s">
        <v>375</v>
      </c>
      <c r="AE3079" s="126" t="s">
        <v>75</v>
      </c>
      <c r="AF3079" s="127" t="s">
        <v>76</v>
      </c>
      <c r="AG3079" s="128" t="s">
        <v>15007</v>
      </c>
      <c r="AH3079" s="129"/>
      <c r="AI3079" s="129"/>
      <c r="AJ3079" s="126" t="s">
        <v>73</v>
      </c>
      <c r="AK3079" s="127"/>
      <c r="AL3079" s="129"/>
      <c r="AM3079" s="128"/>
      <c r="AN3079" s="129"/>
      <c r="AO3079" s="127" t="s">
        <v>79</v>
      </c>
      <c r="AP3079" s="129"/>
      <c r="AQ3079" s="183"/>
      <c r="AR3079" s="183"/>
      <c r="AS3079" s="183"/>
    </row>
    <row r="3080" spans="1:45" customFormat="1" ht="30" hidden="1" customHeight="1">
      <c r="A3080" s="204" t="s">
        <v>49</v>
      </c>
      <c r="B3080" s="200" t="s">
        <v>23594</v>
      </c>
      <c r="C3080" s="200" t="s">
        <v>23595</v>
      </c>
      <c r="D3080" s="200" t="s">
        <v>18822</v>
      </c>
      <c r="E3080" s="200" t="s">
        <v>23683</v>
      </c>
      <c r="F3080" s="206" t="s">
        <v>23690</v>
      </c>
      <c r="G3080" s="201" t="s">
        <v>23691</v>
      </c>
      <c r="H3080" s="205" t="s">
        <v>23692</v>
      </c>
      <c r="I3080" s="204" t="s">
        <v>23693</v>
      </c>
      <c r="J3080" s="207" t="s">
        <v>23694</v>
      </c>
      <c r="K3080" s="208" t="s">
        <v>23695</v>
      </c>
      <c r="L3080" s="200" t="s">
        <v>90</v>
      </c>
      <c r="M3080" s="205" t="s">
        <v>61</v>
      </c>
      <c r="N3080" s="205" t="s">
        <v>62</v>
      </c>
      <c r="O3080" s="205" t="s">
        <v>91</v>
      </c>
      <c r="P3080" s="205" t="s">
        <v>92</v>
      </c>
      <c r="Q3080" s="205" t="s">
        <v>65</v>
      </c>
      <c r="R3080" s="205" t="s">
        <v>23595</v>
      </c>
      <c r="S3080" s="205" t="s">
        <v>23683</v>
      </c>
      <c r="T3080" s="205" t="s">
        <v>93</v>
      </c>
      <c r="U3080" s="208" t="s">
        <v>18837</v>
      </c>
      <c r="V3080" s="205">
        <v>0.95</v>
      </c>
      <c r="W3080" s="205" t="s">
        <v>68</v>
      </c>
      <c r="X3080" s="205" t="s">
        <v>69</v>
      </c>
      <c r="Y3080" s="205" t="s">
        <v>70</v>
      </c>
      <c r="Z3080" s="205" t="s">
        <v>95</v>
      </c>
      <c r="AA3080" s="234" t="s">
        <v>71</v>
      </c>
      <c r="AB3080" s="216">
        <v>46310</v>
      </c>
      <c r="AC3080" s="205"/>
      <c r="AD3080" s="230" t="s">
        <v>72</v>
      </c>
      <c r="AE3080" s="126" t="s">
        <v>73</v>
      </c>
      <c r="AF3080" s="127" t="s">
        <v>74</v>
      </c>
      <c r="AG3080" s="128"/>
      <c r="AH3080" s="129"/>
      <c r="AI3080" s="129"/>
      <c r="AJ3080" s="126" t="s">
        <v>75</v>
      </c>
      <c r="AK3080" s="127" t="s">
        <v>76</v>
      </c>
      <c r="AL3080" s="129" t="s">
        <v>77</v>
      </c>
      <c r="AM3080" s="128" t="s">
        <v>19931</v>
      </c>
      <c r="AN3080" s="129"/>
      <c r="AO3080" s="127" t="s">
        <v>79</v>
      </c>
      <c r="AP3080" s="129"/>
      <c r="AQ3080" s="183"/>
      <c r="AR3080" s="183"/>
      <c r="AS3080" s="183"/>
    </row>
    <row r="3081" spans="1:45" customFormat="1" ht="30" hidden="1" customHeight="1">
      <c r="A3081" s="204" t="s">
        <v>49</v>
      </c>
      <c r="B3081" s="200" t="s">
        <v>23594</v>
      </c>
      <c r="C3081" s="200" t="s">
        <v>23595</v>
      </c>
      <c r="D3081" s="200" t="s">
        <v>18822</v>
      </c>
      <c r="E3081" s="200" t="s">
        <v>23683</v>
      </c>
      <c r="F3081" s="206" t="s">
        <v>23696</v>
      </c>
      <c r="G3081" s="201" t="s">
        <v>23697</v>
      </c>
      <c r="H3081" s="205" t="s">
        <v>23698</v>
      </c>
      <c r="I3081" s="204" t="s">
        <v>23699</v>
      </c>
      <c r="J3081" s="207" t="s">
        <v>23700</v>
      </c>
      <c r="K3081" s="208" t="s">
        <v>23701</v>
      </c>
      <c r="L3081" s="200" t="s">
        <v>60</v>
      </c>
      <c r="M3081" s="205" t="s">
        <v>61</v>
      </c>
      <c r="N3081" s="205" t="s">
        <v>62</v>
      </c>
      <c r="O3081" s="205" t="s">
        <v>91</v>
      </c>
      <c r="P3081" s="205" t="s">
        <v>92</v>
      </c>
      <c r="Q3081" s="205" t="s">
        <v>65</v>
      </c>
      <c r="R3081" s="205" t="s">
        <v>23595</v>
      </c>
      <c r="S3081" s="205" t="s">
        <v>23683</v>
      </c>
      <c r="T3081" s="205" t="s">
        <v>66</v>
      </c>
      <c r="U3081" s="208" t="s">
        <v>18845</v>
      </c>
      <c r="V3081" s="205">
        <v>1</v>
      </c>
      <c r="W3081" s="205" t="s">
        <v>68</v>
      </c>
      <c r="X3081" s="205" t="s">
        <v>69</v>
      </c>
      <c r="Y3081" s="205" t="s">
        <v>70</v>
      </c>
      <c r="Z3081" s="205" t="s">
        <v>647</v>
      </c>
      <c r="AA3081" s="234" t="s">
        <v>71</v>
      </c>
      <c r="AB3081" s="216">
        <v>46310</v>
      </c>
      <c r="AC3081" s="205"/>
      <c r="AD3081" s="230" t="s">
        <v>72</v>
      </c>
      <c r="AE3081" s="126" t="s">
        <v>73</v>
      </c>
      <c r="AF3081" s="127" t="s">
        <v>74</v>
      </c>
      <c r="AG3081" s="128"/>
      <c r="AH3081" s="129"/>
      <c r="AI3081" s="129"/>
      <c r="AJ3081" s="126" t="s">
        <v>75</v>
      </c>
      <c r="AK3081" s="127" t="s">
        <v>76</v>
      </c>
      <c r="AL3081" s="129" t="s">
        <v>77</v>
      </c>
      <c r="AM3081" s="128" t="s">
        <v>23702</v>
      </c>
      <c r="AN3081" s="129"/>
      <c r="AO3081" s="127" t="s">
        <v>79</v>
      </c>
      <c r="AP3081" s="129"/>
      <c r="AQ3081" s="183"/>
      <c r="AR3081" s="183"/>
      <c r="AS3081" s="183"/>
    </row>
    <row r="3082" spans="1:45" customFormat="1" ht="30" hidden="1" customHeight="1">
      <c r="A3082" s="204" t="s">
        <v>49</v>
      </c>
      <c r="B3082" s="200" t="s">
        <v>23594</v>
      </c>
      <c r="C3082" s="200" t="s">
        <v>23595</v>
      </c>
      <c r="D3082" s="200" t="s">
        <v>18822</v>
      </c>
      <c r="E3082" s="200" t="s">
        <v>23683</v>
      </c>
      <c r="F3082" s="206" t="s">
        <v>23703</v>
      </c>
      <c r="G3082" s="201" t="s">
        <v>23704</v>
      </c>
      <c r="H3082" s="205" t="s">
        <v>23705</v>
      </c>
      <c r="I3082" s="204" t="s">
        <v>23706</v>
      </c>
      <c r="J3082" s="207" t="s">
        <v>23707</v>
      </c>
      <c r="K3082" s="208" t="s">
        <v>23708</v>
      </c>
      <c r="L3082" s="200" t="s">
        <v>60</v>
      </c>
      <c r="M3082" s="205" t="s">
        <v>61</v>
      </c>
      <c r="N3082" s="205" t="s">
        <v>62</v>
      </c>
      <c r="O3082" s="205" t="s">
        <v>91</v>
      </c>
      <c r="P3082" s="205" t="s">
        <v>92</v>
      </c>
      <c r="Q3082" s="205" t="s">
        <v>65</v>
      </c>
      <c r="R3082" s="205" t="s">
        <v>23595</v>
      </c>
      <c r="S3082" s="205" t="s">
        <v>23683</v>
      </c>
      <c r="T3082" s="205" t="s">
        <v>66</v>
      </c>
      <c r="U3082" s="208" t="s">
        <v>23709</v>
      </c>
      <c r="V3082" s="205">
        <v>1</v>
      </c>
      <c r="W3082" s="205" t="s">
        <v>68</v>
      </c>
      <c r="X3082" s="205" t="s">
        <v>69</v>
      </c>
      <c r="Y3082" s="205" t="s">
        <v>70</v>
      </c>
      <c r="Z3082" s="205" t="s">
        <v>23594</v>
      </c>
      <c r="AA3082" s="234" t="s">
        <v>71</v>
      </c>
      <c r="AB3082" s="216">
        <v>46310</v>
      </c>
      <c r="AC3082" s="205"/>
      <c r="AD3082" s="230" t="s">
        <v>72</v>
      </c>
      <c r="AE3082" s="126" t="s">
        <v>73</v>
      </c>
      <c r="AF3082" s="127" t="s">
        <v>74</v>
      </c>
      <c r="AG3082" s="128"/>
      <c r="AH3082" s="129"/>
      <c r="AI3082" s="129"/>
      <c r="AJ3082" s="126" t="s">
        <v>75</v>
      </c>
      <c r="AK3082" s="127" t="s">
        <v>76</v>
      </c>
      <c r="AL3082" s="129" t="s">
        <v>77</v>
      </c>
      <c r="AM3082" s="128" t="s">
        <v>23710</v>
      </c>
      <c r="AN3082" s="129"/>
      <c r="AO3082" s="127" t="s">
        <v>79</v>
      </c>
      <c r="AP3082" s="129"/>
      <c r="AQ3082" s="183"/>
      <c r="AR3082" s="183"/>
      <c r="AS3082" s="183"/>
    </row>
    <row r="3083" spans="1:45" customFormat="1" ht="30" hidden="1" customHeight="1">
      <c r="A3083" s="204" t="s">
        <v>49</v>
      </c>
      <c r="B3083" s="200" t="s">
        <v>23594</v>
      </c>
      <c r="C3083" s="200" t="s">
        <v>23595</v>
      </c>
      <c r="D3083" s="200" t="s">
        <v>23711</v>
      </c>
      <c r="E3083" s="200" t="s">
        <v>23712</v>
      </c>
      <c r="F3083" s="206" t="s">
        <v>23713</v>
      </c>
      <c r="G3083" s="201" t="s">
        <v>23714</v>
      </c>
      <c r="H3083" s="205" t="s">
        <v>23715</v>
      </c>
      <c r="I3083" s="204" t="s">
        <v>23716</v>
      </c>
      <c r="J3083" s="207" t="s">
        <v>23717</v>
      </c>
      <c r="K3083" s="208" t="s">
        <v>23718</v>
      </c>
      <c r="L3083" s="200" t="s">
        <v>60</v>
      </c>
      <c r="M3083" s="205" t="s">
        <v>61</v>
      </c>
      <c r="N3083" s="205" t="s">
        <v>62</v>
      </c>
      <c r="O3083" s="205" t="s">
        <v>91</v>
      </c>
      <c r="P3083" s="205" t="s">
        <v>92</v>
      </c>
      <c r="Q3083" s="205" t="s">
        <v>65</v>
      </c>
      <c r="R3083" s="205" t="s">
        <v>23595</v>
      </c>
      <c r="S3083" s="205" t="s">
        <v>23712</v>
      </c>
      <c r="T3083" s="205" t="s">
        <v>66</v>
      </c>
      <c r="U3083" s="208" t="s">
        <v>23719</v>
      </c>
      <c r="V3083" s="205" t="s">
        <v>647</v>
      </c>
      <c r="W3083" s="205" t="s">
        <v>68</v>
      </c>
      <c r="X3083" s="205" t="s">
        <v>69</v>
      </c>
      <c r="Y3083" s="205" t="s">
        <v>70</v>
      </c>
      <c r="Z3083" s="205" t="s">
        <v>647</v>
      </c>
      <c r="AA3083" s="234" t="s">
        <v>71</v>
      </c>
      <c r="AB3083" s="216">
        <v>46310</v>
      </c>
      <c r="AC3083" s="205"/>
      <c r="AD3083" s="230" t="s">
        <v>375</v>
      </c>
      <c r="AE3083" s="126" t="s">
        <v>75</v>
      </c>
      <c r="AF3083" s="127" t="s">
        <v>76</v>
      </c>
      <c r="AG3083" s="128" t="s">
        <v>15007</v>
      </c>
      <c r="AH3083" s="129"/>
      <c r="AI3083" s="129"/>
      <c r="AJ3083" s="126" t="s">
        <v>73</v>
      </c>
      <c r="AK3083" s="127"/>
      <c r="AL3083" s="129"/>
      <c r="AM3083" s="128"/>
      <c r="AN3083" s="129"/>
      <c r="AO3083" s="127" t="s">
        <v>79</v>
      </c>
      <c r="AP3083" s="129"/>
      <c r="AQ3083" s="183"/>
      <c r="AR3083" s="183"/>
      <c r="AS3083" s="183"/>
    </row>
    <row r="3084" spans="1:45" customFormat="1" ht="30" hidden="1" customHeight="1">
      <c r="A3084" s="204" t="s">
        <v>49</v>
      </c>
      <c r="B3084" s="200" t="s">
        <v>23594</v>
      </c>
      <c r="C3084" s="200" t="s">
        <v>23595</v>
      </c>
      <c r="D3084" s="200" t="s">
        <v>23711</v>
      </c>
      <c r="E3084" s="200" t="s">
        <v>23712</v>
      </c>
      <c r="F3084" s="206" t="s">
        <v>23720</v>
      </c>
      <c r="G3084" s="201" t="s">
        <v>23721</v>
      </c>
      <c r="H3084" s="205" t="s">
        <v>23722</v>
      </c>
      <c r="I3084" s="204" t="s">
        <v>23723</v>
      </c>
      <c r="J3084" s="207" t="s">
        <v>23724</v>
      </c>
      <c r="K3084" s="208" t="s">
        <v>23725</v>
      </c>
      <c r="L3084" s="200" t="s">
        <v>90</v>
      </c>
      <c r="M3084" s="205" t="s">
        <v>61</v>
      </c>
      <c r="N3084" s="205" t="s">
        <v>62</v>
      </c>
      <c r="O3084" s="205" t="s">
        <v>91</v>
      </c>
      <c r="P3084" s="205" t="s">
        <v>92</v>
      </c>
      <c r="Q3084" s="205" t="s">
        <v>65</v>
      </c>
      <c r="R3084" s="205" t="s">
        <v>23595</v>
      </c>
      <c r="S3084" s="205" t="s">
        <v>23712</v>
      </c>
      <c r="T3084" s="205" t="s">
        <v>93</v>
      </c>
      <c r="U3084" s="208" t="s">
        <v>23726</v>
      </c>
      <c r="V3084" s="205">
        <v>0.95</v>
      </c>
      <c r="W3084" s="205" t="s">
        <v>68</v>
      </c>
      <c r="X3084" s="205" t="s">
        <v>69</v>
      </c>
      <c r="Y3084" s="205" t="s">
        <v>70</v>
      </c>
      <c r="Z3084" s="205" t="s">
        <v>95</v>
      </c>
      <c r="AA3084" s="234" t="s">
        <v>71</v>
      </c>
      <c r="AB3084" s="216">
        <v>46310</v>
      </c>
      <c r="AC3084" s="205"/>
      <c r="AD3084" s="230" t="s">
        <v>72</v>
      </c>
      <c r="AE3084" s="126" t="s">
        <v>73</v>
      </c>
      <c r="AF3084" s="127" t="s">
        <v>74</v>
      </c>
      <c r="AG3084" s="128"/>
      <c r="AH3084" s="129"/>
      <c r="AI3084" s="129"/>
      <c r="AJ3084" s="126" t="s">
        <v>75</v>
      </c>
      <c r="AK3084" s="127" t="s">
        <v>76</v>
      </c>
      <c r="AL3084" s="129" t="s">
        <v>77</v>
      </c>
      <c r="AM3084" s="128" t="s">
        <v>23727</v>
      </c>
      <c r="AN3084" s="129"/>
      <c r="AO3084" s="127" t="s">
        <v>79</v>
      </c>
      <c r="AP3084" s="129"/>
      <c r="AQ3084" s="183"/>
      <c r="AR3084" s="183"/>
      <c r="AS3084" s="183"/>
    </row>
    <row r="3085" spans="1:45" customFormat="1" ht="30" hidden="1" customHeight="1">
      <c r="A3085" s="204" t="s">
        <v>49</v>
      </c>
      <c r="B3085" s="200" t="s">
        <v>23594</v>
      </c>
      <c r="C3085" s="200" t="s">
        <v>23595</v>
      </c>
      <c r="D3085" s="200" t="s">
        <v>23711</v>
      </c>
      <c r="E3085" s="200" t="s">
        <v>23712</v>
      </c>
      <c r="F3085" s="206" t="s">
        <v>23728</v>
      </c>
      <c r="G3085" s="201" t="s">
        <v>23729</v>
      </c>
      <c r="H3085" s="205" t="s">
        <v>23730</v>
      </c>
      <c r="I3085" s="204" t="s">
        <v>23731</v>
      </c>
      <c r="J3085" s="207" t="s">
        <v>23732</v>
      </c>
      <c r="K3085" s="208" t="s">
        <v>23733</v>
      </c>
      <c r="L3085" s="200" t="s">
        <v>60</v>
      </c>
      <c r="M3085" s="205" t="s">
        <v>61</v>
      </c>
      <c r="N3085" s="205" t="s">
        <v>62</v>
      </c>
      <c r="O3085" s="205" t="s">
        <v>91</v>
      </c>
      <c r="P3085" s="205" t="s">
        <v>92</v>
      </c>
      <c r="Q3085" s="205" t="s">
        <v>65</v>
      </c>
      <c r="R3085" s="205" t="s">
        <v>23595</v>
      </c>
      <c r="S3085" s="205" t="s">
        <v>23712</v>
      </c>
      <c r="T3085" s="205" t="s">
        <v>66</v>
      </c>
      <c r="U3085" s="208" t="s">
        <v>23734</v>
      </c>
      <c r="V3085" s="205">
        <v>1</v>
      </c>
      <c r="W3085" s="205" t="s">
        <v>68</v>
      </c>
      <c r="X3085" s="205" t="s">
        <v>69</v>
      </c>
      <c r="Y3085" s="205" t="s">
        <v>70</v>
      </c>
      <c r="Z3085" s="205" t="s">
        <v>647</v>
      </c>
      <c r="AA3085" s="234" t="s">
        <v>71</v>
      </c>
      <c r="AB3085" s="216">
        <v>46310</v>
      </c>
      <c r="AC3085" s="205"/>
      <c r="AD3085" s="230" t="s">
        <v>72</v>
      </c>
      <c r="AE3085" s="126" t="s">
        <v>73</v>
      </c>
      <c r="AF3085" s="127" t="s">
        <v>74</v>
      </c>
      <c r="AG3085" s="128"/>
      <c r="AH3085" s="129"/>
      <c r="AI3085" s="129"/>
      <c r="AJ3085" s="126" t="s">
        <v>75</v>
      </c>
      <c r="AK3085" s="127" t="s">
        <v>76</v>
      </c>
      <c r="AL3085" s="129" t="s">
        <v>77</v>
      </c>
      <c r="AM3085" s="128" t="s">
        <v>23735</v>
      </c>
      <c r="AN3085" s="129"/>
      <c r="AO3085" s="127" t="s">
        <v>79</v>
      </c>
      <c r="AP3085" s="129"/>
      <c r="AQ3085" s="183"/>
      <c r="AR3085" s="183"/>
      <c r="AS3085" s="183"/>
    </row>
    <row r="3086" spans="1:45" customFormat="1" ht="30" hidden="1" customHeight="1">
      <c r="A3086" s="204" t="s">
        <v>49</v>
      </c>
      <c r="B3086" s="200" t="s">
        <v>23594</v>
      </c>
      <c r="C3086" s="200" t="s">
        <v>23595</v>
      </c>
      <c r="D3086" s="200" t="s">
        <v>23711</v>
      </c>
      <c r="E3086" s="200" t="s">
        <v>23712</v>
      </c>
      <c r="F3086" s="206" t="s">
        <v>23736</v>
      </c>
      <c r="G3086" s="201" t="s">
        <v>23737</v>
      </c>
      <c r="H3086" s="205" t="s">
        <v>23738</v>
      </c>
      <c r="I3086" s="204" t="s">
        <v>23739</v>
      </c>
      <c r="J3086" s="207" t="s">
        <v>23740</v>
      </c>
      <c r="K3086" s="208" t="s">
        <v>23741</v>
      </c>
      <c r="L3086" s="200" t="s">
        <v>1071</v>
      </c>
      <c r="M3086" s="205" t="s">
        <v>61</v>
      </c>
      <c r="N3086" s="205" t="s">
        <v>62</v>
      </c>
      <c r="O3086" s="205" t="s">
        <v>91</v>
      </c>
      <c r="P3086" s="205" t="s">
        <v>92</v>
      </c>
      <c r="Q3086" s="205" t="s">
        <v>65</v>
      </c>
      <c r="R3086" s="205" t="s">
        <v>23595</v>
      </c>
      <c r="S3086" s="205" t="s">
        <v>23712</v>
      </c>
      <c r="T3086" s="205" t="s">
        <v>66</v>
      </c>
      <c r="U3086" s="208" t="s">
        <v>23742</v>
      </c>
      <c r="V3086" s="205">
        <v>0.95</v>
      </c>
      <c r="W3086" s="205" t="s">
        <v>68</v>
      </c>
      <c r="X3086" s="205" t="s">
        <v>69</v>
      </c>
      <c r="Y3086" s="205" t="s">
        <v>70</v>
      </c>
      <c r="Z3086" s="205" t="s">
        <v>23594</v>
      </c>
      <c r="AA3086" s="234" t="s">
        <v>71</v>
      </c>
      <c r="AB3086" s="216">
        <v>46310</v>
      </c>
      <c r="AC3086" s="205"/>
      <c r="AD3086" s="230" t="s">
        <v>72</v>
      </c>
      <c r="AE3086" s="126" t="s">
        <v>73</v>
      </c>
      <c r="AF3086" s="127" t="s">
        <v>74</v>
      </c>
      <c r="AG3086" s="128"/>
      <c r="AH3086" s="129"/>
      <c r="AI3086" s="129"/>
      <c r="AJ3086" s="126" t="s">
        <v>75</v>
      </c>
      <c r="AK3086" s="127" t="s">
        <v>76</v>
      </c>
      <c r="AL3086" s="129" t="s">
        <v>77</v>
      </c>
      <c r="AM3086" s="128" t="s">
        <v>23743</v>
      </c>
      <c r="AN3086" s="129"/>
      <c r="AO3086" s="127" t="s">
        <v>79</v>
      </c>
      <c r="AP3086" s="129"/>
      <c r="AQ3086" s="183"/>
      <c r="AR3086" s="183"/>
      <c r="AS3086" s="183"/>
    </row>
    <row r="3087" spans="1:45" customFormat="1" ht="30" hidden="1" customHeight="1">
      <c r="A3087" s="204" t="s">
        <v>49</v>
      </c>
      <c r="B3087" s="200" t="s">
        <v>23594</v>
      </c>
      <c r="C3087" s="200" t="s">
        <v>23595</v>
      </c>
      <c r="D3087" s="200" t="s">
        <v>23744</v>
      </c>
      <c r="E3087" s="200" t="s">
        <v>23745</v>
      </c>
      <c r="F3087" s="206" t="s">
        <v>23746</v>
      </c>
      <c r="G3087" s="201" t="s">
        <v>23747</v>
      </c>
      <c r="H3087" s="205" t="s">
        <v>23748</v>
      </c>
      <c r="I3087" s="204" t="s">
        <v>23749</v>
      </c>
      <c r="J3087" s="207" t="s">
        <v>23750</v>
      </c>
      <c r="K3087" s="208" t="s">
        <v>23751</v>
      </c>
      <c r="L3087" s="200" t="s">
        <v>90</v>
      </c>
      <c r="M3087" s="205" t="s">
        <v>61</v>
      </c>
      <c r="N3087" s="205" t="s">
        <v>62</v>
      </c>
      <c r="O3087" s="205" t="s">
        <v>91</v>
      </c>
      <c r="P3087" s="205" t="s">
        <v>92</v>
      </c>
      <c r="Q3087" s="205" t="s">
        <v>65</v>
      </c>
      <c r="R3087" s="205" t="s">
        <v>23595</v>
      </c>
      <c r="S3087" s="205" t="s">
        <v>23745</v>
      </c>
      <c r="T3087" s="205" t="s">
        <v>93</v>
      </c>
      <c r="U3087" s="208" t="s">
        <v>23752</v>
      </c>
      <c r="V3087" s="205">
        <v>0.95</v>
      </c>
      <c r="W3087" s="205" t="s">
        <v>68</v>
      </c>
      <c r="X3087" s="205" t="s">
        <v>69</v>
      </c>
      <c r="Y3087" s="205" t="s">
        <v>70</v>
      </c>
      <c r="Z3087" s="205" t="s">
        <v>95</v>
      </c>
      <c r="AA3087" s="234" t="s">
        <v>71</v>
      </c>
      <c r="AB3087" s="216">
        <v>46310</v>
      </c>
      <c r="AC3087" s="205"/>
      <c r="AD3087" s="230" t="s">
        <v>72</v>
      </c>
      <c r="AE3087" s="126" t="s">
        <v>73</v>
      </c>
      <c r="AF3087" s="127" t="s">
        <v>74</v>
      </c>
      <c r="AG3087" s="128"/>
      <c r="AH3087" s="129"/>
      <c r="AI3087" s="129"/>
      <c r="AJ3087" s="126" t="s">
        <v>75</v>
      </c>
      <c r="AK3087" s="127" t="s">
        <v>76</v>
      </c>
      <c r="AL3087" s="129" t="s">
        <v>77</v>
      </c>
      <c r="AM3087" s="128" t="s">
        <v>23753</v>
      </c>
      <c r="AN3087" s="129"/>
      <c r="AO3087" s="127" t="s">
        <v>79</v>
      </c>
      <c r="AP3087" s="129"/>
      <c r="AQ3087" s="183"/>
      <c r="AR3087" s="183"/>
      <c r="AS3087" s="183"/>
    </row>
    <row r="3088" spans="1:45" customFormat="1" ht="30" hidden="1" customHeight="1">
      <c r="A3088" s="204" t="s">
        <v>49</v>
      </c>
      <c r="B3088" s="200" t="s">
        <v>23594</v>
      </c>
      <c r="C3088" s="200" t="s">
        <v>23595</v>
      </c>
      <c r="D3088" s="200" t="s">
        <v>23744</v>
      </c>
      <c r="E3088" s="200" t="s">
        <v>23745</v>
      </c>
      <c r="F3088" s="206" t="s">
        <v>23754</v>
      </c>
      <c r="G3088" s="201" t="s">
        <v>23755</v>
      </c>
      <c r="H3088" s="205" t="s">
        <v>23756</v>
      </c>
      <c r="I3088" s="204" t="s">
        <v>23757</v>
      </c>
      <c r="J3088" s="207" t="s">
        <v>23758</v>
      </c>
      <c r="K3088" s="208" t="s">
        <v>23759</v>
      </c>
      <c r="L3088" s="200" t="s">
        <v>60</v>
      </c>
      <c r="M3088" s="205" t="s">
        <v>61</v>
      </c>
      <c r="N3088" s="205" t="s">
        <v>62</v>
      </c>
      <c r="O3088" s="205" t="s">
        <v>91</v>
      </c>
      <c r="P3088" s="205" t="s">
        <v>92</v>
      </c>
      <c r="Q3088" s="205" t="s">
        <v>65</v>
      </c>
      <c r="R3088" s="205" t="s">
        <v>23595</v>
      </c>
      <c r="S3088" s="205" t="s">
        <v>23745</v>
      </c>
      <c r="T3088" s="205" t="s">
        <v>66</v>
      </c>
      <c r="U3088" s="208" t="s">
        <v>23760</v>
      </c>
      <c r="V3088" s="205">
        <v>1</v>
      </c>
      <c r="W3088" s="205" t="s">
        <v>68</v>
      </c>
      <c r="X3088" s="205" t="s">
        <v>69</v>
      </c>
      <c r="Y3088" s="205" t="s">
        <v>70</v>
      </c>
      <c r="Z3088" s="205" t="s">
        <v>647</v>
      </c>
      <c r="AA3088" s="234" t="s">
        <v>71</v>
      </c>
      <c r="AB3088" s="216">
        <v>46310</v>
      </c>
      <c r="AC3088" s="205"/>
      <c r="AD3088" s="230" t="s">
        <v>72</v>
      </c>
      <c r="AE3088" s="126" t="s">
        <v>73</v>
      </c>
      <c r="AF3088" s="127" t="s">
        <v>74</v>
      </c>
      <c r="AG3088" s="128"/>
      <c r="AH3088" s="129"/>
      <c r="AI3088" s="129"/>
      <c r="AJ3088" s="126" t="s">
        <v>75</v>
      </c>
      <c r="AK3088" s="127" t="s">
        <v>76</v>
      </c>
      <c r="AL3088" s="129" t="s">
        <v>77</v>
      </c>
      <c r="AM3088" s="128" t="s">
        <v>23761</v>
      </c>
      <c r="AN3088" s="129"/>
      <c r="AO3088" s="127" t="s">
        <v>79</v>
      </c>
      <c r="AP3088" s="129"/>
      <c r="AQ3088" s="183"/>
      <c r="AR3088" s="183"/>
      <c r="AS3088" s="183"/>
    </row>
    <row r="3089" spans="1:45" customFormat="1" ht="30" hidden="1" customHeight="1">
      <c r="A3089" s="204" t="s">
        <v>49</v>
      </c>
      <c r="B3089" s="200" t="s">
        <v>23594</v>
      </c>
      <c r="C3089" s="200" t="s">
        <v>23595</v>
      </c>
      <c r="D3089" s="200" t="s">
        <v>23744</v>
      </c>
      <c r="E3089" s="200" t="s">
        <v>23745</v>
      </c>
      <c r="F3089" s="206" t="s">
        <v>23762</v>
      </c>
      <c r="G3089" s="201" t="s">
        <v>23763</v>
      </c>
      <c r="H3089" s="205" t="s">
        <v>23764</v>
      </c>
      <c r="I3089" s="204" t="s">
        <v>23765</v>
      </c>
      <c r="J3089" s="207" t="s">
        <v>23766</v>
      </c>
      <c r="K3089" s="208" t="s">
        <v>23767</v>
      </c>
      <c r="L3089" s="200" t="s">
        <v>60</v>
      </c>
      <c r="M3089" s="205" t="s">
        <v>61</v>
      </c>
      <c r="N3089" s="205" t="s">
        <v>62</v>
      </c>
      <c r="O3089" s="205" t="s">
        <v>91</v>
      </c>
      <c r="P3089" s="205" t="s">
        <v>92</v>
      </c>
      <c r="Q3089" s="205" t="s">
        <v>65</v>
      </c>
      <c r="R3089" s="205" t="s">
        <v>23595</v>
      </c>
      <c r="S3089" s="205" t="s">
        <v>23745</v>
      </c>
      <c r="T3089" s="205" t="s">
        <v>66</v>
      </c>
      <c r="U3089" s="208" t="s">
        <v>23768</v>
      </c>
      <c r="V3089" s="205">
        <v>1</v>
      </c>
      <c r="W3089" s="205" t="s">
        <v>68</v>
      </c>
      <c r="X3089" s="205" t="s">
        <v>69</v>
      </c>
      <c r="Y3089" s="205" t="s">
        <v>70</v>
      </c>
      <c r="Z3089" s="205" t="s">
        <v>23594</v>
      </c>
      <c r="AA3089" s="234" t="s">
        <v>71</v>
      </c>
      <c r="AB3089" s="216">
        <v>46310</v>
      </c>
      <c r="AC3089" s="205"/>
      <c r="AD3089" s="230" t="s">
        <v>72</v>
      </c>
      <c r="AE3089" s="126" t="s">
        <v>73</v>
      </c>
      <c r="AF3089" s="127" t="s">
        <v>74</v>
      </c>
      <c r="AG3089" s="128"/>
      <c r="AH3089" s="129"/>
      <c r="AI3089" s="129"/>
      <c r="AJ3089" s="126" t="s">
        <v>75</v>
      </c>
      <c r="AK3089" s="127" t="s">
        <v>76</v>
      </c>
      <c r="AL3089" s="129" t="s">
        <v>77</v>
      </c>
      <c r="AM3089" s="128" t="s">
        <v>23769</v>
      </c>
      <c r="AN3089" s="129"/>
      <c r="AO3089" s="127" t="s">
        <v>79</v>
      </c>
      <c r="AP3089" s="129"/>
      <c r="AQ3089" s="183"/>
      <c r="AR3089" s="183"/>
      <c r="AS3089" s="183"/>
    </row>
    <row r="3090" spans="1:45" customFormat="1" ht="30" hidden="1" customHeight="1">
      <c r="A3090" s="204" t="s">
        <v>49</v>
      </c>
      <c r="B3090" s="200" t="s">
        <v>23594</v>
      </c>
      <c r="C3090" s="200" t="s">
        <v>23595</v>
      </c>
      <c r="D3090" s="200" t="s">
        <v>23535</v>
      </c>
      <c r="E3090" s="200" t="s">
        <v>23770</v>
      </c>
      <c r="F3090" s="206" t="s">
        <v>23771</v>
      </c>
      <c r="G3090" s="201" t="s">
        <v>23772</v>
      </c>
      <c r="H3090" s="205" t="s">
        <v>23773</v>
      </c>
      <c r="I3090" s="204" t="s">
        <v>23774</v>
      </c>
      <c r="J3090" s="207" t="s">
        <v>23775</v>
      </c>
      <c r="K3090" s="208" t="s">
        <v>23776</v>
      </c>
      <c r="L3090" s="200" t="s">
        <v>90</v>
      </c>
      <c r="M3090" s="205" t="s">
        <v>61</v>
      </c>
      <c r="N3090" s="205" t="s">
        <v>62</v>
      </c>
      <c r="O3090" s="205" t="s">
        <v>91</v>
      </c>
      <c r="P3090" s="205" t="s">
        <v>92</v>
      </c>
      <c r="Q3090" s="205" t="s">
        <v>65</v>
      </c>
      <c r="R3090" s="205" t="s">
        <v>23595</v>
      </c>
      <c r="S3090" s="205" t="s">
        <v>23770</v>
      </c>
      <c r="T3090" s="205" t="s">
        <v>93</v>
      </c>
      <c r="U3090" s="208" t="s">
        <v>23777</v>
      </c>
      <c r="V3090" s="205">
        <v>0.95</v>
      </c>
      <c r="W3090" s="205" t="s">
        <v>68</v>
      </c>
      <c r="X3090" s="205" t="s">
        <v>69</v>
      </c>
      <c r="Y3090" s="205" t="s">
        <v>70</v>
      </c>
      <c r="Z3090" s="205" t="s">
        <v>95</v>
      </c>
      <c r="AA3090" s="234" t="s">
        <v>71</v>
      </c>
      <c r="AB3090" s="216">
        <v>46310</v>
      </c>
      <c r="AC3090" s="205"/>
      <c r="AD3090" s="230" t="s">
        <v>72</v>
      </c>
      <c r="AE3090" s="126" t="s">
        <v>73</v>
      </c>
      <c r="AF3090" s="127" t="s">
        <v>74</v>
      </c>
      <c r="AG3090" s="128"/>
      <c r="AH3090" s="129"/>
      <c r="AI3090" s="129"/>
      <c r="AJ3090" s="126" t="s">
        <v>75</v>
      </c>
      <c r="AK3090" s="127" t="s">
        <v>76</v>
      </c>
      <c r="AL3090" s="129" t="s">
        <v>77</v>
      </c>
      <c r="AM3090" s="128" t="s">
        <v>23778</v>
      </c>
      <c r="AN3090" s="129"/>
      <c r="AO3090" s="127" t="s">
        <v>79</v>
      </c>
      <c r="AP3090" s="129"/>
      <c r="AQ3090" s="183"/>
      <c r="AR3090" s="183"/>
      <c r="AS3090" s="183"/>
    </row>
    <row r="3091" spans="1:45" customFormat="1" ht="30" hidden="1" customHeight="1">
      <c r="A3091" s="204" t="s">
        <v>49</v>
      </c>
      <c r="B3091" s="200" t="s">
        <v>23594</v>
      </c>
      <c r="C3091" s="200" t="s">
        <v>23595</v>
      </c>
      <c r="D3091" s="200" t="s">
        <v>23535</v>
      </c>
      <c r="E3091" s="200" t="s">
        <v>23770</v>
      </c>
      <c r="F3091" s="206" t="s">
        <v>23779</v>
      </c>
      <c r="G3091" s="201" t="s">
        <v>23780</v>
      </c>
      <c r="H3091" s="205" t="s">
        <v>23781</v>
      </c>
      <c r="I3091" s="204" t="s">
        <v>23782</v>
      </c>
      <c r="J3091" s="207" t="s">
        <v>23783</v>
      </c>
      <c r="K3091" s="208" t="s">
        <v>23784</v>
      </c>
      <c r="L3091" s="200" t="s">
        <v>60</v>
      </c>
      <c r="M3091" s="205" t="s">
        <v>61</v>
      </c>
      <c r="N3091" s="205" t="s">
        <v>62</v>
      </c>
      <c r="O3091" s="205" t="s">
        <v>91</v>
      </c>
      <c r="P3091" s="205" t="s">
        <v>92</v>
      </c>
      <c r="Q3091" s="205" t="s">
        <v>65</v>
      </c>
      <c r="R3091" s="205" t="s">
        <v>23595</v>
      </c>
      <c r="S3091" s="205" t="s">
        <v>23770</v>
      </c>
      <c r="T3091" s="205" t="s">
        <v>66</v>
      </c>
      <c r="U3091" s="208" t="s">
        <v>23734</v>
      </c>
      <c r="V3091" s="205">
        <v>1</v>
      </c>
      <c r="W3091" s="205" t="s">
        <v>68</v>
      </c>
      <c r="X3091" s="205" t="s">
        <v>69</v>
      </c>
      <c r="Y3091" s="205" t="s">
        <v>70</v>
      </c>
      <c r="Z3091" s="205" t="s">
        <v>647</v>
      </c>
      <c r="AA3091" s="234" t="s">
        <v>71</v>
      </c>
      <c r="AB3091" s="216">
        <v>46310</v>
      </c>
      <c r="AC3091" s="205"/>
      <c r="AD3091" s="230" t="s">
        <v>72</v>
      </c>
      <c r="AE3091" s="126" t="s">
        <v>73</v>
      </c>
      <c r="AF3091" s="127" t="s">
        <v>74</v>
      </c>
      <c r="AG3091" s="128"/>
      <c r="AH3091" s="129"/>
      <c r="AI3091" s="129"/>
      <c r="AJ3091" s="126" t="s">
        <v>75</v>
      </c>
      <c r="AK3091" s="127" t="s">
        <v>76</v>
      </c>
      <c r="AL3091" s="129" t="s">
        <v>77</v>
      </c>
      <c r="AM3091" s="128" t="s">
        <v>23785</v>
      </c>
      <c r="AN3091" s="129"/>
      <c r="AO3091" s="127" t="s">
        <v>79</v>
      </c>
      <c r="AP3091" s="129"/>
      <c r="AQ3091" s="183"/>
      <c r="AR3091" s="183"/>
      <c r="AS3091" s="183"/>
    </row>
    <row r="3092" spans="1:45" customFormat="1" ht="30" hidden="1" customHeight="1">
      <c r="A3092" s="204" t="s">
        <v>49</v>
      </c>
      <c r="B3092" s="200" t="s">
        <v>23594</v>
      </c>
      <c r="C3092" s="200" t="s">
        <v>23595</v>
      </c>
      <c r="D3092" s="200" t="s">
        <v>23535</v>
      </c>
      <c r="E3092" s="200" t="s">
        <v>23770</v>
      </c>
      <c r="F3092" s="206" t="s">
        <v>23786</v>
      </c>
      <c r="G3092" s="201" t="s">
        <v>23787</v>
      </c>
      <c r="H3092" s="205" t="s">
        <v>23788</v>
      </c>
      <c r="I3092" s="204" t="s">
        <v>23789</v>
      </c>
      <c r="J3092" s="207" t="s">
        <v>23790</v>
      </c>
      <c r="K3092" s="208" t="s">
        <v>23791</v>
      </c>
      <c r="L3092" s="200" t="s">
        <v>60</v>
      </c>
      <c r="M3092" s="205" t="s">
        <v>61</v>
      </c>
      <c r="N3092" s="205" t="s">
        <v>62</v>
      </c>
      <c r="O3092" s="205" t="s">
        <v>91</v>
      </c>
      <c r="P3092" s="205" t="s">
        <v>92</v>
      </c>
      <c r="Q3092" s="205" t="s">
        <v>65</v>
      </c>
      <c r="R3092" s="205" t="s">
        <v>23595</v>
      </c>
      <c r="S3092" s="205" t="s">
        <v>23770</v>
      </c>
      <c r="T3092" s="205" t="s">
        <v>66</v>
      </c>
      <c r="U3092" s="208" t="s">
        <v>23792</v>
      </c>
      <c r="V3092" s="205">
        <v>1</v>
      </c>
      <c r="W3092" s="205" t="s">
        <v>68</v>
      </c>
      <c r="X3092" s="205" t="s">
        <v>69</v>
      </c>
      <c r="Y3092" s="205" t="s">
        <v>70</v>
      </c>
      <c r="Z3092" s="205" t="s">
        <v>23594</v>
      </c>
      <c r="AA3092" s="234" t="s">
        <v>71</v>
      </c>
      <c r="AB3092" s="216">
        <v>46310</v>
      </c>
      <c r="AC3092" s="205"/>
      <c r="AD3092" s="230" t="s">
        <v>72</v>
      </c>
      <c r="AE3092" s="126" t="s">
        <v>73</v>
      </c>
      <c r="AF3092" s="127" t="s">
        <v>74</v>
      </c>
      <c r="AG3092" s="128"/>
      <c r="AH3092" s="129"/>
      <c r="AI3092" s="129"/>
      <c r="AJ3092" s="126" t="s">
        <v>75</v>
      </c>
      <c r="AK3092" s="127" t="s">
        <v>76</v>
      </c>
      <c r="AL3092" s="129" t="s">
        <v>77</v>
      </c>
      <c r="AM3092" s="128" t="s">
        <v>23793</v>
      </c>
      <c r="AN3092" s="129"/>
      <c r="AO3092" s="127" t="s">
        <v>79</v>
      </c>
      <c r="AP3092" s="129"/>
      <c r="AQ3092" s="183"/>
      <c r="AR3092" s="183"/>
      <c r="AS3092" s="183"/>
    </row>
    <row r="3093" spans="1:45" customFormat="1" ht="30" hidden="1" customHeight="1">
      <c r="A3093" s="204" t="s">
        <v>49</v>
      </c>
      <c r="B3093" s="200" t="s">
        <v>23594</v>
      </c>
      <c r="C3093" s="200" t="s">
        <v>23595</v>
      </c>
      <c r="D3093" s="200" t="s">
        <v>23794</v>
      </c>
      <c r="E3093" s="200" t="s">
        <v>23795</v>
      </c>
      <c r="F3093" s="206" t="s">
        <v>23796</v>
      </c>
      <c r="G3093" s="206" t="s">
        <v>23797</v>
      </c>
      <c r="H3093" s="205" t="s">
        <v>23798</v>
      </c>
      <c r="I3093" s="204" t="s">
        <v>23799</v>
      </c>
      <c r="J3093" s="207" t="s">
        <v>23800</v>
      </c>
      <c r="K3093" s="208" t="s">
        <v>23801</v>
      </c>
      <c r="L3093" s="205" t="s">
        <v>90</v>
      </c>
      <c r="M3093" s="205" t="s">
        <v>61</v>
      </c>
      <c r="N3093" s="205" t="s">
        <v>62</v>
      </c>
      <c r="O3093" s="205" t="s">
        <v>91</v>
      </c>
      <c r="P3093" s="205" t="s">
        <v>92</v>
      </c>
      <c r="Q3093" s="205" t="s">
        <v>65</v>
      </c>
      <c r="R3093" s="205" t="s">
        <v>23595</v>
      </c>
      <c r="S3093" s="205" t="s">
        <v>23795</v>
      </c>
      <c r="T3093" s="205" t="s">
        <v>777</v>
      </c>
      <c r="U3093" s="208" t="s">
        <v>23802</v>
      </c>
      <c r="V3093" s="205">
        <v>0.95</v>
      </c>
      <c r="W3093" s="205" t="s">
        <v>68</v>
      </c>
      <c r="X3093" s="205" t="s">
        <v>14650</v>
      </c>
      <c r="Y3093" s="205" t="s">
        <v>70</v>
      </c>
      <c r="Z3093" s="205" t="s">
        <v>647</v>
      </c>
      <c r="AA3093" s="234" t="s">
        <v>71</v>
      </c>
      <c r="AB3093" s="216">
        <v>46310</v>
      </c>
      <c r="AC3093" s="205"/>
      <c r="AD3093" s="230" t="s">
        <v>375</v>
      </c>
      <c r="AE3093" s="126" t="s">
        <v>75</v>
      </c>
      <c r="AF3093" s="127" t="s">
        <v>76</v>
      </c>
      <c r="AG3093" s="128" t="s">
        <v>23803</v>
      </c>
      <c r="AH3093" s="129"/>
      <c r="AI3093" s="129"/>
      <c r="AJ3093" s="126" t="s">
        <v>73</v>
      </c>
      <c r="AK3093" s="127"/>
      <c r="AL3093" s="129"/>
      <c r="AM3093" s="128"/>
      <c r="AN3093" s="129"/>
      <c r="AO3093" s="127" t="s">
        <v>79</v>
      </c>
      <c r="AP3093" s="129"/>
      <c r="AQ3093" s="183"/>
      <c r="AR3093" s="183"/>
      <c r="AS3093" s="183"/>
    </row>
    <row r="3094" spans="1:45" customFormat="1" ht="30" hidden="1" customHeight="1">
      <c r="A3094" s="204" t="s">
        <v>49</v>
      </c>
      <c r="B3094" s="200" t="s">
        <v>23594</v>
      </c>
      <c r="C3094" s="200" t="s">
        <v>23595</v>
      </c>
      <c r="D3094" s="200" t="s">
        <v>23794</v>
      </c>
      <c r="E3094" s="200" t="s">
        <v>23795</v>
      </c>
      <c r="F3094" s="206" t="s">
        <v>23804</v>
      </c>
      <c r="G3094" s="201" t="s">
        <v>23805</v>
      </c>
      <c r="H3094" s="205" t="s">
        <v>23806</v>
      </c>
      <c r="I3094" s="204" t="s">
        <v>23807</v>
      </c>
      <c r="J3094" s="207" t="s">
        <v>23808</v>
      </c>
      <c r="K3094" s="208" t="s">
        <v>23809</v>
      </c>
      <c r="L3094" s="200" t="s">
        <v>60</v>
      </c>
      <c r="M3094" s="205" t="s">
        <v>61</v>
      </c>
      <c r="N3094" s="205" t="s">
        <v>62</v>
      </c>
      <c r="O3094" s="205" t="s">
        <v>91</v>
      </c>
      <c r="P3094" s="205" t="s">
        <v>92</v>
      </c>
      <c r="Q3094" s="205" t="s">
        <v>65</v>
      </c>
      <c r="R3094" s="205" t="s">
        <v>23595</v>
      </c>
      <c r="S3094" s="205" t="s">
        <v>23795</v>
      </c>
      <c r="T3094" s="205" t="s">
        <v>66</v>
      </c>
      <c r="U3094" s="208" t="s">
        <v>23810</v>
      </c>
      <c r="V3094" s="205">
        <v>1</v>
      </c>
      <c r="W3094" s="205" t="s">
        <v>68</v>
      </c>
      <c r="X3094" s="205" t="s">
        <v>69</v>
      </c>
      <c r="Y3094" s="205" t="s">
        <v>70</v>
      </c>
      <c r="Z3094" s="205" t="s">
        <v>647</v>
      </c>
      <c r="AA3094" s="234" t="s">
        <v>71</v>
      </c>
      <c r="AB3094" s="216">
        <v>46310</v>
      </c>
      <c r="AC3094" s="205"/>
      <c r="AD3094" s="230" t="s">
        <v>72</v>
      </c>
      <c r="AE3094" s="126" t="s">
        <v>73</v>
      </c>
      <c r="AF3094" s="127" t="s">
        <v>74</v>
      </c>
      <c r="AG3094" s="128"/>
      <c r="AH3094" s="129"/>
      <c r="AI3094" s="129"/>
      <c r="AJ3094" s="126" t="s">
        <v>75</v>
      </c>
      <c r="AK3094" s="127" t="s">
        <v>76</v>
      </c>
      <c r="AL3094" s="129" t="s">
        <v>77</v>
      </c>
      <c r="AM3094" s="128" t="s">
        <v>23811</v>
      </c>
      <c r="AN3094" s="129"/>
      <c r="AO3094" s="127" t="s">
        <v>79</v>
      </c>
      <c r="AP3094" s="129"/>
      <c r="AQ3094" s="183"/>
      <c r="AR3094" s="183"/>
      <c r="AS3094" s="183"/>
    </row>
    <row r="3095" spans="1:45" customFormat="1" ht="30" hidden="1" customHeight="1">
      <c r="A3095" s="204" t="s">
        <v>49</v>
      </c>
      <c r="B3095" s="200" t="s">
        <v>23594</v>
      </c>
      <c r="C3095" s="200" t="s">
        <v>23595</v>
      </c>
      <c r="D3095" s="200" t="s">
        <v>23794</v>
      </c>
      <c r="E3095" s="200" t="s">
        <v>23795</v>
      </c>
      <c r="F3095" s="206" t="s">
        <v>23812</v>
      </c>
      <c r="G3095" s="201" t="s">
        <v>23813</v>
      </c>
      <c r="H3095" s="205" t="s">
        <v>23814</v>
      </c>
      <c r="I3095" s="204" t="s">
        <v>23815</v>
      </c>
      <c r="J3095" s="207" t="s">
        <v>23816</v>
      </c>
      <c r="K3095" s="208" t="s">
        <v>23817</v>
      </c>
      <c r="L3095" s="200" t="s">
        <v>60</v>
      </c>
      <c r="M3095" s="205" t="s">
        <v>61</v>
      </c>
      <c r="N3095" s="205" t="s">
        <v>62</v>
      </c>
      <c r="O3095" s="205" t="s">
        <v>91</v>
      </c>
      <c r="P3095" s="205" t="s">
        <v>92</v>
      </c>
      <c r="Q3095" s="205" t="s">
        <v>65</v>
      </c>
      <c r="R3095" s="205" t="s">
        <v>23595</v>
      </c>
      <c r="S3095" s="205" t="s">
        <v>23795</v>
      </c>
      <c r="T3095" s="205" t="s">
        <v>66</v>
      </c>
      <c r="U3095" s="208" t="s">
        <v>23818</v>
      </c>
      <c r="V3095" s="205">
        <v>1</v>
      </c>
      <c r="W3095" s="205" t="s">
        <v>68</v>
      </c>
      <c r="X3095" s="205" t="s">
        <v>69</v>
      </c>
      <c r="Y3095" s="205" t="s">
        <v>70</v>
      </c>
      <c r="Z3095" s="205" t="s">
        <v>23594</v>
      </c>
      <c r="AA3095" s="234" t="s">
        <v>71</v>
      </c>
      <c r="AB3095" s="216">
        <v>46310</v>
      </c>
      <c r="AC3095" s="205"/>
      <c r="AD3095" s="230" t="s">
        <v>72</v>
      </c>
      <c r="AE3095" s="126" t="s">
        <v>73</v>
      </c>
      <c r="AF3095" s="127" t="s">
        <v>74</v>
      </c>
      <c r="AG3095" s="128"/>
      <c r="AH3095" s="129"/>
      <c r="AI3095" s="129"/>
      <c r="AJ3095" s="126" t="s">
        <v>75</v>
      </c>
      <c r="AK3095" s="127" t="s">
        <v>76</v>
      </c>
      <c r="AL3095" s="129" t="s">
        <v>77</v>
      </c>
      <c r="AM3095" s="128" t="s">
        <v>23819</v>
      </c>
      <c r="AN3095" s="129"/>
      <c r="AO3095" s="127" t="s">
        <v>79</v>
      </c>
      <c r="AP3095" s="129"/>
      <c r="AQ3095" s="183"/>
      <c r="AR3095" s="183"/>
      <c r="AS3095" s="183"/>
    </row>
    <row r="3096" spans="1:45" customFormat="1" ht="30" hidden="1" customHeight="1">
      <c r="A3096" s="204" t="s">
        <v>49</v>
      </c>
      <c r="B3096" s="200" t="s">
        <v>23594</v>
      </c>
      <c r="C3096" s="200" t="s">
        <v>23595</v>
      </c>
      <c r="D3096" s="200" t="s">
        <v>23794</v>
      </c>
      <c r="E3096" s="200" t="s">
        <v>23795</v>
      </c>
      <c r="F3096" s="206" t="s">
        <v>23820</v>
      </c>
      <c r="G3096" s="201" t="s">
        <v>23821</v>
      </c>
      <c r="H3096" s="205" t="s">
        <v>23822</v>
      </c>
      <c r="I3096" s="204" t="s">
        <v>23823</v>
      </c>
      <c r="J3096" s="207" t="s">
        <v>23824</v>
      </c>
      <c r="K3096" s="208" t="s">
        <v>23825</v>
      </c>
      <c r="L3096" s="200" t="s">
        <v>60</v>
      </c>
      <c r="M3096" s="205" t="s">
        <v>61</v>
      </c>
      <c r="N3096" s="205" t="s">
        <v>62</v>
      </c>
      <c r="O3096" s="205" t="s">
        <v>91</v>
      </c>
      <c r="P3096" s="205" t="s">
        <v>92</v>
      </c>
      <c r="Q3096" s="205" t="s">
        <v>65</v>
      </c>
      <c r="R3096" s="205" t="s">
        <v>23595</v>
      </c>
      <c r="S3096" s="205" t="s">
        <v>23795</v>
      </c>
      <c r="T3096" s="205" t="s">
        <v>66</v>
      </c>
      <c r="U3096" s="208" t="s">
        <v>23826</v>
      </c>
      <c r="V3096" s="205">
        <v>1</v>
      </c>
      <c r="W3096" s="205" t="s">
        <v>68</v>
      </c>
      <c r="X3096" s="205" t="s">
        <v>69</v>
      </c>
      <c r="Y3096" s="205" t="s">
        <v>70</v>
      </c>
      <c r="Z3096" s="205" t="s">
        <v>23594</v>
      </c>
      <c r="AA3096" s="234" t="s">
        <v>71</v>
      </c>
      <c r="AB3096" s="216">
        <v>46310</v>
      </c>
      <c r="AC3096" s="205"/>
      <c r="AD3096" s="230" t="s">
        <v>72</v>
      </c>
      <c r="AE3096" s="126" t="s">
        <v>73</v>
      </c>
      <c r="AF3096" s="127" t="s">
        <v>74</v>
      </c>
      <c r="AG3096" s="128"/>
      <c r="AH3096" s="129"/>
      <c r="AI3096" s="129"/>
      <c r="AJ3096" s="126" t="s">
        <v>75</v>
      </c>
      <c r="AK3096" s="127" t="s">
        <v>76</v>
      </c>
      <c r="AL3096" s="129" t="s">
        <v>77</v>
      </c>
      <c r="AM3096" s="128" t="s">
        <v>23827</v>
      </c>
      <c r="AN3096" s="129"/>
      <c r="AO3096" s="127" t="s">
        <v>79</v>
      </c>
      <c r="AP3096" s="129"/>
      <c r="AQ3096" s="183"/>
      <c r="AR3096" s="183"/>
      <c r="AS3096" s="183"/>
    </row>
    <row r="3097" spans="1:45" customFormat="1" ht="30" hidden="1" customHeight="1">
      <c r="A3097" s="204" t="s">
        <v>49</v>
      </c>
      <c r="B3097" s="200" t="s">
        <v>23594</v>
      </c>
      <c r="C3097" s="200" t="s">
        <v>23595</v>
      </c>
      <c r="D3097" s="200" t="s">
        <v>7965</v>
      </c>
      <c r="E3097" s="200" t="s">
        <v>23828</v>
      </c>
      <c r="F3097" s="206" t="s">
        <v>23829</v>
      </c>
      <c r="G3097" s="201" t="s">
        <v>23830</v>
      </c>
      <c r="H3097" s="205" t="s">
        <v>23831</v>
      </c>
      <c r="I3097" s="204" t="s">
        <v>23832</v>
      </c>
      <c r="J3097" s="207" t="s">
        <v>23833</v>
      </c>
      <c r="K3097" s="208" t="s">
        <v>23834</v>
      </c>
      <c r="L3097" s="200" t="s">
        <v>90</v>
      </c>
      <c r="M3097" s="205" t="s">
        <v>61</v>
      </c>
      <c r="N3097" s="205" t="s">
        <v>62</v>
      </c>
      <c r="O3097" s="205" t="s">
        <v>91</v>
      </c>
      <c r="P3097" s="205" t="s">
        <v>92</v>
      </c>
      <c r="Q3097" s="205" t="s">
        <v>65</v>
      </c>
      <c r="R3097" s="205" t="s">
        <v>23595</v>
      </c>
      <c r="S3097" s="205" t="s">
        <v>23828</v>
      </c>
      <c r="T3097" s="205" t="s">
        <v>93</v>
      </c>
      <c r="U3097" s="208" t="s">
        <v>7973</v>
      </c>
      <c r="V3097" s="205">
        <v>0.95</v>
      </c>
      <c r="W3097" s="205" t="s">
        <v>68</v>
      </c>
      <c r="X3097" s="205" t="s">
        <v>69</v>
      </c>
      <c r="Y3097" s="205" t="s">
        <v>70</v>
      </c>
      <c r="Z3097" s="205" t="s">
        <v>95</v>
      </c>
      <c r="AA3097" s="234" t="s">
        <v>71</v>
      </c>
      <c r="AB3097" s="216">
        <v>46310</v>
      </c>
      <c r="AC3097" s="205"/>
      <c r="AD3097" s="230" t="s">
        <v>72</v>
      </c>
      <c r="AE3097" s="126" t="s">
        <v>73</v>
      </c>
      <c r="AF3097" s="127" t="s">
        <v>74</v>
      </c>
      <c r="AG3097" s="128"/>
      <c r="AH3097" s="129"/>
      <c r="AI3097" s="129"/>
      <c r="AJ3097" s="126" t="s">
        <v>75</v>
      </c>
      <c r="AK3097" s="127" t="s">
        <v>76</v>
      </c>
      <c r="AL3097" s="129" t="s">
        <v>77</v>
      </c>
      <c r="AM3097" s="128" t="s">
        <v>19811</v>
      </c>
      <c r="AN3097" s="129"/>
      <c r="AO3097" s="127" t="s">
        <v>79</v>
      </c>
      <c r="AP3097" s="129"/>
      <c r="AQ3097" s="183"/>
      <c r="AR3097" s="183"/>
      <c r="AS3097" s="183"/>
    </row>
    <row r="3098" spans="1:45" customFormat="1" ht="30" hidden="1" customHeight="1">
      <c r="A3098" s="204" t="s">
        <v>49</v>
      </c>
      <c r="B3098" s="200" t="s">
        <v>23594</v>
      </c>
      <c r="C3098" s="200" t="s">
        <v>23595</v>
      </c>
      <c r="D3098" s="200" t="s">
        <v>7965</v>
      </c>
      <c r="E3098" s="200" t="s">
        <v>23828</v>
      </c>
      <c r="F3098" s="206" t="s">
        <v>23835</v>
      </c>
      <c r="G3098" s="201" t="s">
        <v>23836</v>
      </c>
      <c r="H3098" s="205" t="s">
        <v>23837</v>
      </c>
      <c r="I3098" s="204" t="s">
        <v>23838</v>
      </c>
      <c r="J3098" s="207" t="s">
        <v>23839</v>
      </c>
      <c r="K3098" s="208" t="s">
        <v>23840</v>
      </c>
      <c r="L3098" s="200" t="s">
        <v>60</v>
      </c>
      <c r="M3098" s="205" t="s">
        <v>61</v>
      </c>
      <c r="N3098" s="205" t="s">
        <v>62</v>
      </c>
      <c r="O3098" s="205" t="s">
        <v>91</v>
      </c>
      <c r="P3098" s="205" t="s">
        <v>92</v>
      </c>
      <c r="Q3098" s="205" t="s">
        <v>65</v>
      </c>
      <c r="R3098" s="205" t="s">
        <v>23595</v>
      </c>
      <c r="S3098" s="205" t="s">
        <v>23828</v>
      </c>
      <c r="T3098" s="205" t="s">
        <v>66</v>
      </c>
      <c r="U3098" s="208" t="s">
        <v>19818</v>
      </c>
      <c r="V3098" s="205">
        <v>1</v>
      </c>
      <c r="W3098" s="205" t="s">
        <v>68</v>
      </c>
      <c r="X3098" s="205" t="s">
        <v>69</v>
      </c>
      <c r="Y3098" s="205" t="s">
        <v>70</v>
      </c>
      <c r="Z3098" s="205" t="s">
        <v>647</v>
      </c>
      <c r="AA3098" s="234" t="s">
        <v>71</v>
      </c>
      <c r="AB3098" s="216">
        <v>46310</v>
      </c>
      <c r="AC3098" s="205"/>
      <c r="AD3098" s="230" t="s">
        <v>72</v>
      </c>
      <c r="AE3098" s="126" t="s">
        <v>73</v>
      </c>
      <c r="AF3098" s="127" t="s">
        <v>74</v>
      </c>
      <c r="AG3098" s="128"/>
      <c r="AH3098" s="129"/>
      <c r="AI3098" s="129"/>
      <c r="AJ3098" s="126" t="s">
        <v>75</v>
      </c>
      <c r="AK3098" s="127" t="s">
        <v>76</v>
      </c>
      <c r="AL3098" s="129" t="s">
        <v>77</v>
      </c>
      <c r="AM3098" s="128" t="s">
        <v>23841</v>
      </c>
      <c r="AN3098" s="129"/>
      <c r="AO3098" s="127" t="s">
        <v>79</v>
      </c>
      <c r="AP3098" s="129"/>
      <c r="AQ3098" s="183"/>
      <c r="AR3098" s="183"/>
      <c r="AS3098" s="183"/>
    </row>
    <row r="3099" spans="1:45" customFormat="1" ht="30" hidden="1" customHeight="1">
      <c r="A3099" s="204" t="s">
        <v>49</v>
      </c>
      <c r="B3099" s="200" t="s">
        <v>23594</v>
      </c>
      <c r="C3099" s="200" t="s">
        <v>23595</v>
      </c>
      <c r="D3099" s="200" t="s">
        <v>7965</v>
      </c>
      <c r="E3099" s="200" t="s">
        <v>23828</v>
      </c>
      <c r="F3099" s="206" t="s">
        <v>23842</v>
      </c>
      <c r="G3099" s="201" t="s">
        <v>23843</v>
      </c>
      <c r="H3099" s="205" t="s">
        <v>23844</v>
      </c>
      <c r="I3099" s="204" t="s">
        <v>23845</v>
      </c>
      <c r="J3099" s="207" t="s">
        <v>23846</v>
      </c>
      <c r="K3099" s="208" t="s">
        <v>23847</v>
      </c>
      <c r="L3099" s="200" t="s">
        <v>60</v>
      </c>
      <c r="M3099" s="205" t="s">
        <v>61</v>
      </c>
      <c r="N3099" s="205" t="s">
        <v>62</v>
      </c>
      <c r="O3099" s="205" t="s">
        <v>91</v>
      </c>
      <c r="P3099" s="205" t="s">
        <v>92</v>
      </c>
      <c r="Q3099" s="205" t="s">
        <v>65</v>
      </c>
      <c r="R3099" s="205" t="s">
        <v>23595</v>
      </c>
      <c r="S3099" s="205" t="s">
        <v>23828</v>
      </c>
      <c r="T3099" s="205" t="s">
        <v>66</v>
      </c>
      <c r="U3099" s="208" t="s">
        <v>23848</v>
      </c>
      <c r="V3099" s="205">
        <v>1</v>
      </c>
      <c r="W3099" s="205" t="s">
        <v>68</v>
      </c>
      <c r="X3099" s="205" t="s">
        <v>69</v>
      </c>
      <c r="Y3099" s="205" t="s">
        <v>70</v>
      </c>
      <c r="Z3099" s="205" t="s">
        <v>23594</v>
      </c>
      <c r="AA3099" s="234" t="s">
        <v>71</v>
      </c>
      <c r="AB3099" s="216">
        <v>46310</v>
      </c>
      <c r="AC3099" s="205"/>
      <c r="AD3099" s="230" t="s">
        <v>72</v>
      </c>
      <c r="AE3099" s="126" t="s">
        <v>73</v>
      </c>
      <c r="AF3099" s="127" t="s">
        <v>74</v>
      </c>
      <c r="AG3099" s="128"/>
      <c r="AH3099" s="129"/>
      <c r="AI3099" s="129"/>
      <c r="AJ3099" s="126" t="s">
        <v>75</v>
      </c>
      <c r="AK3099" s="127" t="s">
        <v>76</v>
      </c>
      <c r="AL3099" s="129" t="s">
        <v>77</v>
      </c>
      <c r="AM3099" s="128" t="s">
        <v>23849</v>
      </c>
      <c r="AN3099" s="129"/>
      <c r="AO3099" s="127" t="s">
        <v>79</v>
      </c>
      <c r="AP3099" s="129"/>
      <c r="AQ3099" s="183"/>
      <c r="AR3099" s="183"/>
      <c r="AS3099" s="183"/>
    </row>
    <row r="3100" spans="1:45" customFormat="1" ht="30" hidden="1" customHeight="1">
      <c r="A3100" s="204" t="s">
        <v>49</v>
      </c>
      <c r="B3100" s="200" t="s">
        <v>23594</v>
      </c>
      <c r="C3100" s="200" t="s">
        <v>23595</v>
      </c>
      <c r="D3100" s="200" t="s">
        <v>3392</v>
      </c>
      <c r="E3100" s="200" t="s">
        <v>23850</v>
      </c>
      <c r="F3100" s="206" t="s">
        <v>23851</v>
      </c>
      <c r="G3100" s="201" t="s">
        <v>23852</v>
      </c>
      <c r="H3100" s="205" t="s">
        <v>23853</v>
      </c>
      <c r="I3100" s="204" t="s">
        <v>23854</v>
      </c>
      <c r="J3100" s="207" t="s">
        <v>23855</v>
      </c>
      <c r="K3100" s="208" t="s">
        <v>23856</v>
      </c>
      <c r="L3100" s="200" t="s">
        <v>60</v>
      </c>
      <c r="M3100" s="205" t="s">
        <v>61</v>
      </c>
      <c r="N3100" s="205" t="s">
        <v>62</v>
      </c>
      <c r="O3100" s="205" t="s">
        <v>91</v>
      </c>
      <c r="P3100" s="205" t="s">
        <v>92</v>
      </c>
      <c r="Q3100" s="205" t="s">
        <v>65</v>
      </c>
      <c r="R3100" s="205" t="s">
        <v>23595</v>
      </c>
      <c r="S3100" s="205" t="s">
        <v>23850</v>
      </c>
      <c r="T3100" s="205" t="s">
        <v>66</v>
      </c>
      <c r="U3100" s="208" t="s">
        <v>23857</v>
      </c>
      <c r="V3100" s="205" t="s">
        <v>647</v>
      </c>
      <c r="W3100" s="205" t="s">
        <v>68</v>
      </c>
      <c r="X3100" s="205" t="s">
        <v>69</v>
      </c>
      <c r="Y3100" s="205" t="s">
        <v>70</v>
      </c>
      <c r="Z3100" s="205" t="s">
        <v>647</v>
      </c>
      <c r="AA3100" s="234" t="s">
        <v>71</v>
      </c>
      <c r="AB3100" s="216">
        <v>46310</v>
      </c>
      <c r="AC3100" s="205"/>
      <c r="AD3100" s="230" t="s">
        <v>375</v>
      </c>
      <c r="AE3100" s="126" t="s">
        <v>75</v>
      </c>
      <c r="AF3100" s="127" t="s">
        <v>76</v>
      </c>
      <c r="AG3100" s="128" t="s">
        <v>15007</v>
      </c>
      <c r="AH3100" s="129"/>
      <c r="AI3100" s="129"/>
      <c r="AJ3100" s="126" t="s">
        <v>73</v>
      </c>
      <c r="AK3100" s="127"/>
      <c r="AL3100" s="129"/>
      <c r="AM3100" s="128"/>
      <c r="AN3100" s="129"/>
      <c r="AO3100" s="127" t="s">
        <v>79</v>
      </c>
      <c r="AP3100" s="129"/>
      <c r="AQ3100" s="183"/>
      <c r="AR3100" s="183"/>
      <c r="AS3100" s="183"/>
    </row>
    <row r="3101" spans="1:45" customFormat="1" ht="30" hidden="1" customHeight="1">
      <c r="A3101" s="204" t="s">
        <v>49</v>
      </c>
      <c r="B3101" s="200" t="s">
        <v>23594</v>
      </c>
      <c r="C3101" s="200" t="s">
        <v>23595</v>
      </c>
      <c r="D3101" s="200" t="s">
        <v>3392</v>
      </c>
      <c r="E3101" s="200" t="s">
        <v>23850</v>
      </c>
      <c r="F3101" s="206" t="s">
        <v>23858</v>
      </c>
      <c r="G3101" s="201" t="s">
        <v>23859</v>
      </c>
      <c r="H3101" s="205" t="s">
        <v>23860</v>
      </c>
      <c r="I3101" s="204" t="s">
        <v>23861</v>
      </c>
      <c r="J3101" s="207" t="s">
        <v>23862</v>
      </c>
      <c r="K3101" s="208" t="s">
        <v>23863</v>
      </c>
      <c r="L3101" s="200" t="s">
        <v>90</v>
      </c>
      <c r="M3101" s="205" t="s">
        <v>61</v>
      </c>
      <c r="N3101" s="205" t="s">
        <v>62</v>
      </c>
      <c r="O3101" s="205" t="s">
        <v>91</v>
      </c>
      <c r="P3101" s="205" t="s">
        <v>92</v>
      </c>
      <c r="Q3101" s="205" t="s">
        <v>65</v>
      </c>
      <c r="R3101" s="205" t="s">
        <v>23595</v>
      </c>
      <c r="S3101" s="205" t="s">
        <v>23850</v>
      </c>
      <c r="T3101" s="205" t="s">
        <v>93</v>
      </c>
      <c r="U3101" s="208" t="s">
        <v>8281</v>
      </c>
      <c r="V3101" s="205">
        <v>0.95</v>
      </c>
      <c r="W3101" s="205" t="s">
        <v>68</v>
      </c>
      <c r="X3101" s="205" t="s">
        <v>69</v>
      </c>
      <c r="Y3101" s="205" t="s">
        <v>70</v>
      </c>
      <c r="Z3101" s="205" t="s">
        <v>95</v>
      </c>
      <c r="AA3101" s="234" t="s">
        <v>71</v>
      </c>
      <c r="AB3101" s="216">
        <v>46310</v>
      </c>
      <c r="AC3101" s="205"/>
      <c r="AD3101" s="230" t="s">
        <v>72</v>
      </c>
      <c r="AE3101" s="126" t="s">
        <v>73</v>
      </c>
      <c r="AF3101" s="127" t="s">
        <v>74</v>
      </c>
      <c r="AG3101" s="128"/>
      <c r="AH3101" s="129"/>
      <c r="AI3101" s="129"/>
      <c r="AJ3101" s="126" t="s">
        <v>75</v>
      </c>
      <c r="AK3101" s="127" t="s">
        <v>76</v>
      </c>
      <c r="AL3101" s="129" t="s">
        <v>77</v>
      </c>
      <c r="AM3101" s="128" t="s">
        <v>23864</v>
      </c>
      <c r="AN3101" s="129"/>
      <c r="AO3101" s="127" t="s">
        <v>79</v>
      </c>
      <c r="AP3101" s="129"/>
      <c r="AQ3101" s="183"/>
      <c r="AR3101" s="183"/>
      <c r="AS3101" s="183"/>
    </row>
    <row r="3102" spans="1:45" customFormat="1" ht="30" hidden="1" customHeight="1">
      <c r="A3102" s="204" t="s">
        <v>49</v>
      </c>
      <c r="B3102" s="200" t="s">
        <v>23594</v>
      </c>
      <c r="C3102" s="200" t="s">
        <v>23595</v>
      </c>
      <c r="D3102" s="200" t="s">
        <v>3392</v>
      </c>
      <c r="E3102" s="200" t="s">
        <v>23850</v>
      </c>
      <c r="F3102" s="206" t="s">
        <v>23865</v>
      </c>
      <c r="G3102" s="201" t="s">
        <v>23866</v>
      </c>
      <c r="H3102" s="205" t="s">
        <v>23867</v>
      </c>
      <c r="I3102" s="204" t="s">
        <v>23868</v>
      </c>
      <c r="J3102" s="207" t="s">
        <v>23869</v>
      </c>
      <c r="K3102" s="208" t="s">
        <v>23870</v>
      </c>
      <c r="L3102" s="200" t="s">
        <v>60</v>
      </c>
      <c r="M3102" s="205" t="s">
        <v>61</v>
      </c>
      <c r="N3102" s="205" t="s">
        <v>62</v>
      </c>
      <c r="O3102" s="205" t="s">
        <v>91</v>
      </c>
      <c r="P3102" s="205" t="s">
        <v>92</v>
      </c>
      <c r="Q3102" s="205" t="s">
        <v>65</v>
      </c>
      <c r="R3102" s="205" t="s">
        <v>23595</v>
      </c>
      <c r="S3102" s="205" t="s">
        <v>23850</v>
      </c>
      <c r="T3102" s="205" t="s">
        <v>66</v>
      </c>
      <c r="U3102" s="208" t="s">
        <v>23871</v>
      </c>
      <c r="V3102" s="205">
        <v>1</v>
      </c>
      <c r="W3102" s="205" t="s">
        <v>68</v>
      </c>
      <c r="X3102" s="205" t="s">
        <v>69</v>
      </c>
      <c r="Y3102" s="205" t="s">
        <v>70</v>
      </c>
      <c r="Z3102" s="205" t="s">
        <v>647</v>
      </c>
      <c r="AA3102" s="234" t="s">
        <v>71</v>
      </c>
      <c r="AB3102" s="216">
        <v>46310</v>
      </c>
      <c r="AC3102" s="205"/>
      <c r="AD3102" s="230" t="s">
        <v>72</v>
      </c>
      <c r="AE3102" s="126" t="s">
        <v>73</v>
      </c>
      <c r="AF3102" s="127" t="s">
        <v>74</v>
      </c>
      <c r="AG3102" s="128"/>
      <c r="AH3102" s="129"/>
      <c r="AI3102" s="129"/>
      <c r="AJ3102" s="126" t="s">
        <v>75</v>
      </c>
      <c r="AK3102" s="127" t="s">
        <v>76</v>
      </c>
      <c r="AL3102" s="129" t="s">
        <v>77</v>
      </c>
      <c r="AM3102" s="128" t="s">
        <v>23872</v>
      </c>
      <c r="AN3102" s="129"/>
      <c r="AO3102" s="127" t="s">
        <v>79</v>
      </c>
      <c r="AP3102" s="129"/>
      <c r="AQ3102" s="183"/>
      <c r="AR3102" s="183"/>
      <c r="AS3102" s="183"/>
    </row>
    <row r="3103" spans="1:45" customFormat="1" ht="30" hidden="1" customHeight="1">
      <c r="A3103" s="204" t="s">
        <v>49</v>
      </c>
      <c r="B3103" s="200" t="s">
        <v>23873</v>
      </c>
      <c r="C3103" s="200" t="s">
        <v>23874</v>
      </c>
      <c r="D3103" s="200" t="s">
        <v>23875</v>
      </c>
      <c r="E3103" s="200" t="s">
        <v>23876</v>
      </c>
      <c r="F3103" s="206" t="s">
        <v>23877</v>
      </c>
      <c r="G3103" s="201" t="s">
        <v>23878</v>
      </c>
      <c r="H3103" s="205" t="s">
        <v>23879</v>
      </c>
      <c r="I3103" s="204" t="s">
        <v>23880</v>
      </c>
      <c r="J3103" s="207" t="s">
        <v>23881</v>
      </c>
      <c r="K3103" s="208" t="s">
        <v>23882</v>
      </c>
      <c r="L3103" s="200" t="s">
        <v>90</v>
      </c>
      <c r="M3103" s="205" t="s">
        <v>61</v>
      </c>
      <c r="N3103" s="205" t="s">
        <v>62</v>
      </c>
      <c r="O3103" s="205" t="s">
        <v>91</v>
      </c>
      <c r="P3103" s="205" t="s">
        <v>92</v>
      </c>
      <c r="Q3103" s="205" t="s">
        <v>65</v>
      </c>
      <c r="R3103" s="205" t="s">
        <v>23874</v>
      </c>
      <c r="S3103" s="205" t="s">
        <v>23876</v>
      </c>
      <c r="T3103" s="205" t="s">
        <v>93</v>
      </c>
      <c r="U3103" s="208" t="s">
        <v>23883</v>
      </c>
      <c r="V3103" s="205">
        <v>0.95</v>
      </c>
      <c r="W3103" s="205" t="s">
        <v>68</v>
      </c>
      <c r="X3103" s="205" t="s">
        <v>69</v>
      </c>
      <c r="Y3103" s="205" t="s">
        <v>70</v>
      </c>
      <c r="Z3103" s="205" t="s">
        <v>95</v>
      </c>
      <c r="AA3103" s="234" t="s">
        <v>71</v>
      </c>
      <c r="AB3103" s="216">
        <v>46310</v>
      </c>
      <c r="AC3103" s="205"/>
      <c r="AD3103" s="230" t="s">
        <v>72</v>
      </c>
      <c r="AE3103" s="126" t="s">
        <v>73</v>
      </c>
      <c r="AF3103" s="127" t="s">
        <v>74</v>
      </c>
      <c r="AG3103" s="128"/>
      <c r="AH3103" s="129"/>
      <c r="AI3103" s="129"/>
      <c r="AJ3103" s="126" t="s">
        <v>75</v>
      </c>
      <c r="AK3103" s="127" t="s">
        <v>76</v>
      </c>
      <c r="AL3103" s="129" t="s">
        <v>77</v>
      </c>
      <c r="AM3103" s="128" t="s">
        <v>23884</v>
      </c>
      <c r="AN3103" s="129"/>
      <c r="AO3103" s="127" t="s">
        <v>79</v>
      </c>
      <c r="AP3103" s="129"/>
      <c r="AQ3103" s="183"/>
      <c r="AR3103" s="183"/>
      <c r="AS3103" s="183"/>
    </row>
    <row r="3104" spans="1:45" customFormat="1" ht="30" hidden="1" customHeight="1">
      <c r="A3104" s="204" t="s">
        <v>49</v>
      </c>
      <c r="B3104" s="200" t="s">
        <v>23873</v>
      </c>
      <c r="C3104" s="200" t="s">
        <v>23874</v>
      </c>
      <c r="D3104" s="200" t="s">
        <v>23875</v>
      </c>
      <c r="E3104" s="200" t="s">
        <v>23876</v>
      </c>
      <c r="F3104" s="206" t="s">
        <v>23885</v>
      </c>
      <c r="G3104" s="201" t="s">
        <v>23886</v>
      </c>
      <c r="H3104" s="205" t="s">
        <v>23887</v>
      </c>
      <c r="I3104" s="204" t="s">
        <v>23888</v>
      </c>
      <c r="J3104" s="207" t="s">
        <v>23889</v>
      </c>
      <c r="K3104" s="208" t="s">
        <v>23890</v>
      </c>
      <c r="L3104" s="200" t="s">
        <v>60</v>
      </c>
      <c r="M3104" s="205" t="s">
        <v>61</v>
      </c>
      <c r="N3104" s="205" t="s">
        <v>62</v>
      </c>
      <c r="O3104" s="205" t="s">
        <v>91</v>
      </c>
      <c r="P3104" s="205" t="s">
        <v>92</v>
      </c>
      <c r="Q3104" s="205" t="s">
        <v>65</v>
      </c>
      <c r="R3104" s="205" t="s">
        <v>23874</v>
      </c>
      <c r="S3104" s="205" t="s">
        <v>23876</v>
      </c>
      <c r="T3104" s="205" t="s">
        <v>66</v>
      </c>
      <c r="U3104" s="208" t="s">
        <v>23891</v>
      </c>
      <c r="V3104" s="205">
        <v>1</v>
      </c>
      <c r="W3104" s="205" t="s">
        <v>68</v>
      </c>
      <c r="X3104" s="205" t="s">
        <v>69</v>
      </c>
      <c r="Y3104" s="205" t="s">
        <v>70</v>
      </c>
      <c r="Z3104" s="205" t="s">
        <v>647</v>
      </c>
      <c r="AA3104" s="234" t="s">
        <v>71</v>
      </c>
      <c r="AB3104" s="216">
        <v>46310</v>
      </c>
      <c r="AC3104" s="205"/>
      <c r="AD3104" s="230" t="s">
        <v>72</v>
      </c>
      <c r="AE3104" s="126" t="s">
        <v>73</v>
      </c>
      <c r="AF3104" s="127" t="s">
        <v>74</v>
      </c>
      <c r="AG3104" s="128"/>
      <c r="AH3104" s="129"/>
      <c r="AI3104" s="129"/>
      <c r="AJ3104" s="126" t="s">
        <v>75</v>
      </c>
      <c r="AK3104" s="127" t="s">
        <v>76</v>
      </c>
      <c r="AL3104" s="129" t="s">
        <v>77</v>
      </c>
      <c r="AM3104" s="128" t="s">
        <v>23892</v>
      </c>
      <c r="AN3104" s="129"/>
      <c r="AO3104" s="127" t="s">
        <v>79</v>
      </c>
      <c r="AP3104" s="129"/>
      <c r="AQ3104" s="183"/>
      <c r="AR3104" s="183"/>
      <c r="AS3104" s="183"/>
    </row>
    <row r="3105" spans="1:45" customFormat="1" ht="30" hidden="1" customHeight="1">
      <c r="A3105" s="204" t="s">
        <v>49</v>
      </c>
      <c r="B3105" s="200" t="s">
        <v>23873</v>
      </c>
      <c r="C3105" s="200" t="s">
        <v>23874</v>
      </c>
      <c r="D3105" s="200" t="s">
        <v>23875</v>
      </c>
      <c r="E3105" s="200" t="s">
        <v>23876</v>
      </c>
      <c r="F3105" s="206" t="s">
        <v>23893</v>
      </c>
      <c r="G3105" s="201" t="s">
        <v>23894</v>
      </c>
      <c r="H3105" s="205" t="s">
        <v>23895</v>
      </c>
      <c r="I3105" s="204" t="s">
        <v>23896</v>
      </c>
      <c r="J3105" s="207" t="s">
        <v>23897</v>
      </c>
      <c r="K3105" s="208" t="s">
        <v>23898</v>
      </c>
      <c r="L3105" s="200" t="s">
        <v>60</v>
      </c>
      <c r="M3105" s="205" t="s">
        <v>61</v>
      </c>
      <c r="N3105" s="205" t="s">
        <v>62</v>
      </c>
      <c r="O3105" s="205" t="s">
        <v>91</v>
      </c>
      <c r="P3105" s="205" t="s">
        <v>92</v>
      </c>
      <c r="Q3105" s="205" t="s">
        <v>65</v>
      </c>
      <c r="R3105" s="205" t="s">
        <v>23874</v>
      </c>
      <c r="S3105" s="205" t="s">
        <v>23876</v>
      </c>
      <c r="T3105" s="205" t="s">
        <v>66</v>
      </c>
      <c r="U3105" s="208" t="s">
        <v>23899</v>
      </c>
      <c r="V3105" s="205">
        <v>1</v>
      </c>
      <c r="W3105" s="205" t="s">
        <v>68</v>
      </c>
      <c r="X3105" s="205" t="s">
        <v>69</v>
      </c>
      <c r="Y3105" s="205" t="s">
        <v>70</v>
      </c>
      <c r="Z3105" s="205" t="s">
        <v>23873</v>
      </c>
      <c r="AA3105" s="234" t="s">
        <v>71</v>
      </c>
      <c r="AB3105" s="216">
        <v>46310</v>
      </c>
      <c r="AC3105" s="205"/>
      <c r="AD3105" s="230" t="s">
        <v>72</v>
      </c>
      <c r="AE3105" s="126" t="s">
        <v>73</v>
      </c>
      <c r="AF3105" s="127" t="s">
        <v>74</v>
      </c>
      <c r="AG3105" s="128"/>
      <c r="AH3105" s="129"/>
      <c r="AI3105" s="129"/>
      <c r="AJ3105" s="126" t="s">
        <v>75</v>
      </c>
      <c r="AK3105" s="127" t="s">
        <v>76</v>
      </c>
      <c r="AL3105" s="129" t="s">
        <v>77</v>
      </c>
      <c r="AM3105" s="128" t="s">
        <v>23900</v>
      </c>
      <c r="AN3105" s="129"/>
      <c r="AO3105" s="127" t="s">
        <v>79</v>
      </c>
      <c r="AP3105" s="129"/>
      <c r="AQ3105" s="183"/>
      <c r="AR3105" s="183"/>
      <c r="AS3105" s="183"/>
    </row>
    <row r="3106" spans="1:45" customFormat="1" ht="30" hidden="1" customHeight="1">
      <c r="A3106" s="204" t="s">
        <v>49</v>
      </c>
      <c r="B3106" s="200" t="s">
        <v>23873</v>
      </c>
      <c r="C3106" s="200" t="s">
        <v>23874</v>
      </c>
      <c r="D3106" s="200" t="s">
        <v>23875</v>
      </c>
      <c r="E3106" s="200" t="s">
        <v>23876</v>
      </c>
      <c r="F3106" s="206" t="s">
        <v>23901</v>
      </c>
      <c r="G3106" s="201" t="s">
        <v>23902</v>
      </c>
      <c r="H3106" s="205" t="s">
        <v>23903</v>
      </c>
      <c r="I3106" s="204" t="s">
        <v>23904</v>
      </c>
      <c r="J3106" s="207" t="s">
        <v>23905</v>
      </c>
      <c r="K3106" s="208" t="s">
        <v>23906</v>
      </c>
      <c r="L3106" s="200" t="s">
        <v>60</v>
      </c>
      <c r="M3106" s="205" t="s">
        <v>61</v>
      </c>
      <c r="N3106" s="205" t="s">
        <v>62</v>
      </c>
      <c r="O3106" s="205" t="s">
        <v>91</v>
      </c>
      <c r="P3106" s="205" t="s">
        <v>92</v>
      </c>
      <c r="Q3106" s="205" t="s">
        <v>65</v>
      </c>
      <c r="R3106" s="205" t="s">
        <v>23874</v>
      </c>
      <c r="S3106" s="205" t="s">
        <v>23876</v>
      </c>
      <c r="T3106" s="205" t="s">
        <v>66</v>
      </c>
      <c r="U3106" s="208" t="s">
        <v>23907</v>
      </c>
      <c r="V3106" s="205">
        <v>1</v>
      </c>
      <c r="W3106" s="205" t="s">
        <v>68</v>
      </c>
      <c r="X3106" s="205" t="s">
        <v>69</v>
      </c>
      <c r="Y3106" s="205" t="s">
        <v>70</v>
      </c>
      <c r="Z3106" s="205" t="s">
        <v>23873</v>
      </c>
      <c r="AA3106" s="234" t="s">
        <v>71</v>
      </c>
      <c r="AB3106" s="216">
        <v>46310</v>
      </c>
      <c r="AC3106" s="205"/>
      <c r="AD3106" s="230" t="s">
        <v>72</v>
      </c>
      <c r="AE3106" s="126" t="s">
        <v>73</v>
      </c>
      <c r="AF3106" s="127" t="s">
        <v>74</v>
      </c>
      <c r="AG3106" s="128"/>
      <c r="AH3106" s="129"/>
      <c r="AI3106" s="129"/>
      <c r="AJ3106" s="126" t="s">
        <v>75</v>
      </c>
      <c r="AK3106" s="127" t="s">
        <v>76</v>
      </c>
      <c r="AL3106" s="129" t="s">
        <v>77</v>
      </c>
      <c r="AM3106" s="128" t="s">
        <v>23908</v>
      </c>
      <c r="AN3106" s="129"/>
      <c r="AO3106" s="127" t="s">
        <v>79</v>
      </c>
      <c r="AP3106" s="129"/>
      <c r="AQ3106" s="183"/>
      <c r="AR3106" s="183"/>
      <c r="AS3106" s="183"/>
    </row>
    <row r="3107" spans="1:45" customFormat="1" ht="30" hidden="1" customHeight="1">
      <c r="A3107" s="204" t="s">
        <v>49</v>
      </c>
      <c r="B3107" s="200" t="s">
        <v>23873</v>
      </c>
      <c r="C3107" s="200" t="s">
        <v>23874</v>
      </c>
      <c r="D3107" s="200" t="s">
        <v>22089</v>
      </c>
      <c r="E3107" s="200" t="s">
        <v>23909</v>
      </c>
      <c r="F3107" s="206" t="s">
        <v>23910</v>
      </c>
      <c r="G3107" s="206" t="s">
        <v>23911</v>
      </c>
      <c r="H3107" s="205" t="s">
        <v>23912</v>
      </c>
      <c r="I3107" s="204" t="s">
        <v>23913</v>
      </c>
      <c r="J3107" s="207" t="s">
        <v>23914</v>
      </c>
      <c r="K3107" s="208" t="s">
        <v>23915</v>
      </c>
      <c r="L3107" s="205" t="s">
        <v>60</v>
      </c>
      <c r="M3107" s="205" t="s">
        <v>61</v>
      </c>
      <c r="N3107" s="205" t="s">
        <v>62</v>
      </c>
      <c r="O3107" s="205" t="s">
        <v>91</v>
      </c>
      <c r="P3107" s="205" t="s">
        <v>92</v>
      </c>
      <c r="Q3107" s="205" t="s">
        <v>65</v>
      </c>
      <c r="R3107" s="205" t="s">
        <v>23874</v>
      </c>
      <c r="S3107" s="205" t="s">
        <v>23909</v>
      </c>
      <c r="T3107" s="205" t="s">
        <v>777</v>
      </c>
      <c r="U3107" s="208" t="s">
        <v>23916</v>
      </c>
      <c r="V3107" s="205">
        <v>1</v>
      </c>
      <c r="W3107" s="205" t="s">
        <v>68</v>
      </c>
      <c r="X3107" s="205" t="s">
        <v>14650</v>
      </c>
      <c r="Y3107" s="205" t="s">
        <v>70</v>
      </c>
      <c r="Z3107" s="205" t="s">
        <v>647</v>
      </c>
      <c r="AA3107" s="234" t="s">
        <v>71</v>
      </c>
      <c r="AB3107" s="216">
        <v>46310</v>
      </c>
      <c r="AC3107" s="205"/>
      <c r="AD3107" s="230" t="s">
        <v>375</v>
      </c>
      <c r="AE3107" s="126" t="s">
        <v>75</v>
      </c>
      <c r="AF3107" s="127" t="s">
        <v>76</v>
      </c>
      <c r="AG3107" s="128" t="s">
        <v>15144</v>
      </c>
      <c r="AH3107" s="129"/>
      <c r="AI3107" s="129"/>
      <c r="AJ3107" s="126" t="s">
        <v>73</v>
      </c>
      <c r="AK3107" s="127"/>
      <c r="AL3107" s="129"/>
      <c r="AM3107" s="128"/>
      <c r="AN3107" s="129"/>
      <c r="AO3107" s="127" t="s">
        <v>79</v>
      </c>
      <c r="AP3107" s="129"/>
      <c r="AQ3107" s="183"/>
      <c r="AR3107" s="183"/>
      <c r="AS3107" s="183"/>
    </row>
    <row r="3108" spans="1:45" customFormat="1" ht="30" hidden="1" customHeight="1">
      <c r="A3108" s="204" t="s">
        <v>49</v>
      </c>
      <c r="B3108" s="200" t="s">
        <v>23873</v>
      </c>
      <c r="C3108" s="200" t="s">
        <v>23874</v>
      </c>
      <c r="D3108" s="200" t="s">
        <v>22089</v>
      </c>
      <c r="E3108" s="200" t="s">
        <v>23909</v>
      </c>
      <c r="F3108" s="206" t="s">
        <v>23917</v>
      </c>
      <c r="G3108" s="201" t="s">
        <v>23918</v>
      </c>
      <c r="H3108" s="205" t="s">
        <v>23919</v>
      </c>
      <c r="I3108" s="204" t="s">
        <v>23920</v>
      </c>
      <c r="J3108" s="207" t="s">
        <v>23921</v>
      </c>
      <c r="K3108" s="208" t="s">
        <v>23922</v>
      </c>
      <c r="L3108" s="200" t="s">
        <v>90</v>
      </c>
      <c r="M3108" s="205" t="s">
        <v>61</v>
      </c>
      <c r="N3108" s="205" t="s">
        <v>62</v>
      </c>
      <c r="O3108" s="205" t="s">
        <v>91</v>
      </c>
      <c r="P3108" s="205" t="s">
        <v>92</v>
      </c>
      <c r="Q3108" s="205" t="s">
        <v>65</v>
      </c>
      <c r="R3108" s="205" t="s">
        <v>23874</v>
      </c>
      <c r="S3108" s="205" t="s">
        <v>23909</v>
      </c>
      <c r="T3108" s="205" t="s">
        <v>93</v>
      </c>
      <c r="U3108" s="208" t="s">
        <v>22104</v>
      </c>
      <c r="V3108" s="205">
        <v>0.95</v>
      </c>
      <c r="W3108" s="205" t="s">
        <v>68</v>
      </c>
      <c r="X3108" s="205" t="s">
        <v>69</v>
      </c>
      <c r="Y3108" s="205" t="s">
        <v>70</v>
      </c>
      <c r="Z3108" s="205" t="s">
        <v>95</v>
      </c>
      <c r="AA3108" s="234" t="s">
        <v>71</v>
      </c>
      <c r="AB3108" s="216">
        <v>46310</v>
      </c>
      <c r="AC3108" s="205"/>
      <c r="AD3108" s="230" t="s">
        <v>72</v>
      </c>
      <c r="AE3108" s="126" t="s">
        <v>73</v>
      </c>
      <c r="AF3108" s="127" t="s">
        <v>74</v>
      </c>
      <c r="AG3108" s="128"/>
      <c r="AH3108" s="129"/>
      <c r="AI3108" s="129"/>
      <c r="AJ3108" s="126" t="s">
        <v>75</v>
      </c>
      <c r="AK3108" s="127" t="s">
        <v>76</v>
      </c>
      <c r="AL3108" s="129" t="s">
        <v>77</v>
      </c>
      <c r="AM3108" s="128" t="s">
        <v>22105</v>
      </c>
      <c r="AN3108" s="129"/>
      <c r="AO3108" s="127" t="s">
        <v>79</v>
      </c>
      <c r="AP3108" s="129"/>
      <c r="AQ3108" s="183"/>
      <c r="AR3108" s="183"/>
      <c r="AS3108" s="183"/>
    </row>
    <row r="3109" spans="1:45" customFormat="1" ht="30" hidden="1" customHeight="1">
      <c r="A3109" s="204" t="s">
        <v>49</v>
      </c>
      <c r="B3109" s="200" t="s">
        <v>23873</v>
      </c>
      <c r="C3109" s="200" t="s">
        <v>23874</v>
      </c>
      <c r="D3109" s="200" t="s">
        <v>22089</v>
      </c>
      <c r="E3109" s="200" t="s">
        <v>23909</v>
      </c>
      <c r="F3109" s="206" t="s">
        <v>23923</v>
      </c>
      <c r="G3109" s="201" t="s">
        <v>23924</v>
      </c>
      <c r="H3109" s="205" t="s">
        <v>23925</v>
      </c>
      <c r="I3109" s="204" t="s">
        <v>23926</v>
      </c>
      <c r="J3109" s="207" t="s">
        <v>23927</v>
      </c>
      <c r="K3109" s="208" t="s">
        <v>23928</v>
      </c>
      <c r="L3109" s="200" t="s">
        <v>60</v>
      </c>
      <c r="M3109" s="205" t="s">
        <v>61</v>
      </c>
      <c r="N3109" s="205" t="s">
        <v>62</v>
      </c>
      <c r="O3109" s="205" t="s">
        <v>91</v>
      </c>
      <c r="P3109" s="205" t="s">
        <v>92</v>
      </c>
      <c r="Q3109" s="205" t="s">
        <v>65</v>
      </c>
      <c r="R3109" s="205" t="s">
        <v>23874</v>
      </c>
      <c r="S3109" s="205" t="s">
        <v>23909</v>
      </c>
      <c r="T3109" s="205" t="s">
        <v>66</v>
      </c>
      <c r="U3109" s="208" t="s">
        <v>22112</v>
      </c>
      <c r="V3109" s="205">
        <v>1</v>
      </c>
      <c r="W3109" s="205" t="s">
        <v>68</v>
      </c>
      <c r="X3109" s="205" t="s">
        <v>69</v>
      </c>
      <c r="Y3109" s="205" t="s">
        <v>70</v>
      </c>
      <c r="Z3109" s="205" t="s">
        <v>647</v>
      </c>
      <c r="AA3109" s="234" t="s">
        <v>71</v>
      </c>
      <c r="AB3109" s="216">
        <v>46310</v>
      </c>
      <c r="AC3109" s="205"/>
      <c r="AD3109" s="230" t="s">
        <v>72</v>
      </c>
      <c r="AE3109" s="126" t="s">
        <v>73</v>
      </c>
      <c r="AF3109" s="127" t="s">
        <v>74</v>
      </c>
      <c r="AG3109" s="128"/>
      <c r="AH3109" s="129"/>
      <c r="AI3109" s="129"/>
      <c r="AJ3109" s="126" t="s">
        <v>75</v>
      </c>
      <c r="AK3109" s="127" t="s">
        <v>76</v>
      </c>
      <c r="AL3109" s="129" t="s">
        <v>77</v>
      </c>
      <c r="AM3109" s="128" t="s">
        <v>23929</v>
      </c>
      <c r="AN3109" s="129"/>
      <c r="AO3109" s="127" t="s">
        <v>79</v>
      </c>
      <c r="AP3109" s="129"/>
      <c r="AQ3109" s="183"/>
      <c r="AR3109" s="183"/>
      <c r="AS3109" s="183"/>
    </row>
    <row r="3110" spans="1:45" customFormat="1" ht="30" hidden="1" customHeight="1">
      <c r="A3110" s="204" t="s">
        <v>49</v>
      </c>
      <c r="B3110" s="200" t="s">
        <v>23873</v>
      </c>
      <c r="C3110" s="200" t="s">
        <v>23874</v>
      </c>
      <c r="D3110" s="200" t="s">
        <v>22089</v>
      </c>
      <c r="E3110" s="200" t="s">
        <v>23909</v>
      </c>
      <c r="F3110" s="206" t="s">
        <v>23930</v>
      </c>
      <c r="G3110" s="201" t="s">
        <v>23931</v>
      </c>
      <c r="H3110" s="205" t="s">
        <v>23932</v>
      </c>
      <c r="I3110" s="204" t="s">
        <v>23933</v>
      </c>
      <c r="J3110" s="207" t="s">
        <v>23934</v>
      </c>
      <c r="K3110" s="208" t="s">
        <v>23935</v>
      </c>
      <c r="L3110" s="200" t="s">
        <v>60</v>
      </c>
      <c r="M3110" s="205" t="s">
        <v>61</v>
      </c>
      <c r="N3110" s="205" t="s">
        <v>62</v>
      </c>
      <c r="O3110" s="205" t="s">
        <v>91</v>
      </c>
      <c r="P3110" s="205" t="s">
        <v>92</v>
      </c>
      <c r="Q3110" s="205" t="s">
        <v>65</v>
      </c>
      <c r="R3110" s="205" t="s">
        <v>23874</v>
      </c>
      <c r="S3110" s="205" t="s">
        <v>23909</v>
      </c>
      <c r="T3110" s="205" t="s">
        <v>66</v>
      </c>
      <c r="U3110" s="208" t="s">
        <v>23936</v>
      </c>
      <c r="V3110" s="205">
        <v>1</v>
      </c>
      <c r="W3110" s="205" t="s">
        <v>68</v>
      </c>
      <c r="X3110" s="205" t="s">
        <v>69</v>
      </c>
      <c r="Y3110" s="205" t="s">
        <v>70</v>
      </c>
      <c r="Z3110" s="205" t="s">
        <v>23873</v>
      </c>
      <c r="AA3110" s="234" t="s">
        <v>71</v>
      </c>
      <c r="AB3110" s="216">
        <v>46310</v>
      </c>
      <c r="AC3110" s="205"/>
      <c r="AD3110" s="230" t="s">
        <v>72</v>
      </c>
      <c r="AE3110" s="126" t="s">
        <v>73</v>
      </c>
      <c r="AF3110" s="127" t="s">
        <v>74</v>
      </c>
      <c r="AG3110" s="128"/>
      <c r="AH3110" s="129"/>
      <c r="AI3110" s="129"/>
      <c r="AJ3110" s="126" t="s">
        <v>75</v>
      </c>
      <c r="AK3110" s="127" t="s">
        <v>76</v>
      </c>
      <c r="AL3110" s="129" t="s">
        <v>77</v>
      </c>
      <c r="AM3110" s="128" t="s">
        <v>23937</v>
      </c>
      <c r="AN3110" s="129"/>
      <c r="AO3110" s="127" t="s">
        <v>79</v>
      </c>
      <c r="AP3110" s="129"/>
      <c r="AQ3110" s="183"/>
      <c r="AR3110" s="183"/>
      <c r="AS3110" s="183"/>
    </row>
    <row r="3111" spans="1:45" customFormat="1" ht="30" hidden="1" customHeight="1">
      <c r="A3111" s="204" t="s">
        <v>49</v>
      </c>
      <c r="B3111" s="200" t="s">
        <v>23873</v>
      </c>
      <c r="C3111" s="200" t="s">
        <v>23874</v>
      </c>
      <c r="D3111" s="200" t="s">
        <v>7234</v>
      </c>
      <c r="E3111" s="200" t="s">
        <v>23938</v>
      </c>
      <c r="F3111" s="206" t="s">
        <v>23939</v>
      </c>
      <c r="G3111" s="201" t="s">
        <v>23940</v>
      </c>
      <c r="H3111" s="205" t="s">
        <v>23941</v>
      </c>
      <c r="I3111" s="204" t="s">
        <v>23942</v>
      </c>
      <c r="J3111" s="207" t="s">
        <v>23943</v>
      </c>
      <c r="K3111" s="208" t="s">
        <v>23944</v>
      </c>
      <c r="L3111" s="200" t="s">
        <v>90</v>
      </c>
      <c r="M3111" s="205" t="s">
        <v>61</v>
      </c>
      <c r="N3111" s="205" t="s">
        <v>62</v>
      </c>
      <c r="O3111" s="205" t="s">
        <v>91</v>
      </c>
      <c r="P3111" s="205" t="s">
        <v>92</v>
      </c>
      <c r="Q3111" s="205" t="s">
        <v>65</v>
      </c>
      <c r="R3111" s="205" t="s">
        <v>23874</v>
      </c>
      <c r="S3111" s="205" t="s">
        <v>23938</v>
      </c>
      <c r="T3111" s="205" t="s">
        <v>93</v>
      </c>
      <c r="U3111" s="208" t="s">
        <v>7242</v>
      </c>
      <c r="V3111" s="205">
        <v>0.95</v>
      </c>
      <c r="W3111" s="205" t="s">
        <v>68</v>
      </c>
      <c r="X3111" s="205" t="s">
        <v>69</v>
      </c>
      <c r="Y3111" s="205" t="s">
        <v>70</v>
      </c>
      <c r="Z3111" s="205" t="s">
        <v>95</v>
      </c>
      <c r="AA3111" s="234" t="s">
        <v>71</v>
      </c>
      <c r="AB3111" s="216">
        <v>46310</v>
      </c>
      <c r="AC3111" s="205"/>
      <c r="AD3111" s="230" t="s">
        <v>72</v>
      </c>
      <c r="AE3111" s="126" t="s">
        <v>73</v>
      </c>
      <c r="AF3111" s="127" t="s">
        <v>74</v>
      </c>
      <c r="AG3111" s="128"/>
      <c r="AH3111" s="129"/>
      <c r="AI3111" s="129"/>
      <c r="AJ3111" s="126" t="s">
        <v>75</v>
      </c>
      <c r="AK3111" s="127" t="s">
        <v>76</v>
      </c>
      <c r="AL3111" s="129" t="s">
        <v>77</v>
      </c>
      <c r="AM3111" s="128" t="s">
        <v>23945</v>
      </c>
      <c r="AN3111" s="129"/>
      <c r="AO3111" s="127" t="s">
        <v>79</v>
      </c>
      <c r="AP3111" s="129"/>
      <c r="AQ3111" s="183"/>
      <c r="AR3111" s="183"/>
      <c r="AS3111" s="183"/>
    </row>
    <row r="3112" spans="1:45" customFormat="1" ht="30" hidden="1" customHeight="1">
      <c r="A3112" s="204" t="s">
        <v>49</v>
      </c>
      <c r="B3112" s="200" t="s">
        <v>23873</v>
      </c>
      <c r="C3112" s="200" t="s">
        <v>23874</v>
      </c>
      <c r="D3112" s="200" t="s">
        <v>7234</v>
      </c>
      <c r="E3112" s="200" t="s">
        <v>23938</v>
      </c>
      <c r="F3112" s="206" t="s">
        <v>23946</v>
      </c>
      <c r="G3112" s="201" t="s">
        <v>23947</v>
      </c>
      <c r="H3112" s="205" t="s">
        <v>23948</v>
      </c>
      <c r="I3112" s="204" t="s">
        <v>23949</v>
      </c>
      <c r="J3112" s="207" t="s">
        <v>23950</v>
      </c>
      <c r="K3112" s="208" t="s">
        <v>23951</v>
      </c>
      <c r="L3112" s="200" t="s">
        <v>60</v>
      </c>
      <c r="M3112" s="205" t="s">
        <v>61</v>
      </c>
      <c r="N3112" s="205" t="s">
        <v>62</v>
      </c>
      <c r="O3112" s="205" t="s">
        <v>91</v>
      </c>
      <c r="P3112" s="205" t="s">
        <v>92</v>
      </c>
      <c r="Q3112" s="205" t="s">
        <v>65</v>
      </c>
      <c r="R3112" s="205" t="s">
        <v>23874</v>
      </c>
      <c r="S3112" s="205" t="s">
        <v>23938</v>
      </c>
      <c r="T3112" s="205" t="s">
        <v>66</v>
      </c>
      <c r="U3112" s="208" t="s">
        <v>18610</v>
      </c>
      <c r="V3112" s="205">
        <v>1</v>
      </c>
      <c r="W3112" s="205" t="s">
        <v>68</v>
      </c>
      <c r="X3112" s="205" t="s">
        <v>69</v>
      </c>
      <c r="Y3112" s="205" t="s">
        <v>70</v>
      </c>
      <c r="Z3112" s="205" t="s">
        <v>647</v>
      </c>
      <c r="AA3112" s="234" t="s">
        <v>71</v>
      </c>
      <c r="AB3112" s="216">
        <v>46310</v>
      </c>
      <c r="AC3112" s="205"/>
      <c r="AD3112" s="230" t="s">
        <v>72</v>
      </c>
      <c r="AE3112" s="126" t="s">
        <v>73</v>
      </c>
      <c r="AF3112" s="127" t="s">
        <v>74</v>
      </c>
      <c r="AG3112" s="128"/>
      <c r="AH3112" s="129"/>
      <c r="AI3112" s="129"/>
      <c r="AJ3112" s="126" t="s">
        <v>75</v>
      </c>
      <c r="AK3112" s="127" t="s">
        <v>76</v>
      </c>
      <c r="AL3112" s="129" t="s">
        <v>77</v>
      </c>
      <c r="AM3112" s="128" t="s">
        <v>23952</v>
      </c>
      <c r="AN3112" s="129"/>
      <c r="AO3112" s="127" t="s">
        <v>79</v>
      </c>
      <c r="AP3112" s="129"/>
      <c r="AQ3112" s="183"/>
      <c r="AR3112" s="183"/>
      <c r="AS3112" s="183"/>
    </row>
    <row r="3113" spans="1:45" customFormat="1" ht="30" hidden="1" customHeight="1">
      <c r="A3113" s="204" t="s">
        <v>49</v>
      </c>
      <c r="B3113" s="200" t="s">
        <v>23873</v>
      </c>
      <c r="C3113" s="200" t="s">
        <v>23874</v>
      </c>
      <c r="D3113" s="200" t="s">
        <v>7234</v>
      </c>
      <c r="E3113" s="200" t="s">
        <v>23938</v>
      </c>
      <c r="F3113" s="206" t="s">
        <v>23953</v>
      </c>
      <c r="G3113" s="201" t="s">
        <v>23954</v>
      </c>
      <c r="H3113" s="205" t="s">
        <v>23955</v>
      </c>
      <c r="I3113" s="204" t="s">
        <v>23956</v>
      </c>
      <c r="J3113" s="207" t="s">
        <v>23957</v>
      </c>
      <c r="K3113" s="208" t="s">
        <v>23958</v>
      </c>
      <c r="L3113" s="200" t="s">
        <v>60</v>
      </c>
      <c r="M3113" s="205" t="s">
        <v>61</v>
      </c>
      <c r="N3113" s="205" t="s">
        <v>62</v>
      </c>
      <c r="O3113" s="205" t="s">
        <v>91</v>
      </c>
      <c r="P3113" s="205" t="s">
        <v>92</v>
      </c>
      <c r="Q3113" s="205" t="s">
        <v>65</v>
      </c>
      <c r="R3113" s="205" t="s">
        <v>23874</v>
      </c>
      <c r="S3113" s="205" t="s">
        <v>23938</v>
      </c>
      <c r="T3113" s="205" t="s">
        <v>66</v>
      </c>
      <c r="U3113" s="208" t="s">
        <v>18626</v>
      </c>
      <c r="V3113" s="205">
        <v>1</v>
      </c>
      <c r="W3113" s="205" t="s">
        <v>68</v>
      </c>
      <c r="X3113" s="205" t="s">
        <v>69</v>
      </c>
      <c r="Y3113" s="205" t="s">
        <v>70</v>
      </c>
      <c r="Z3113" s="205" t="s">
        <v>23873</v>
      </c>
      <c r="AA3113" s="234" t="s">
        <v>71</v>
      </c>
      <c r="AB3113" s="216">
        <v>46310</v>
      </c>
      <c r="AC3113" s="205"/>
      <c r="AD3113" s="230" t="s">
        <v>72</v>
      </c>
      <c r="AE3113" s="126" t="s">
        <v>73</v>
      </c>
      <c r="AF3113" s="127" t="s">
        <v>74</v>
      </c>
      <c r="AG3113" s="128"/>
      <c r="AH3113" s="129"/>
      <c r="AI3113" s="129"/>
      <c r="AJ3113" s="126" t="s">
        <v>75</v>
      </c>
      <c r="AK3113" s="127" t="s">
        <v>76</v>
      </c>
      <c r="AL3113" s="129" t="s">
        <v>77</v>
      </c>
      <c r="AM3113" s="128" t="s">
        <v>23959</v>
      </c>
      <c r="AN3113" s="129"/>
      <c r="AO3113" s="127" t="s">
        <v>79</v>
      </c>
      <c r="AP3113" s="129"/>
      <c r="AQ3113" s="183"/>
      <c r="AR3113" s="183"/>
      <c r="AS3113" s="183"/>
    </row>
    <row r="3114" spans="1:45" customFormat="1" ht="30" hidden="1" customHeight="1">
      <c r="A3114" s="204" t="s">
        <v>49</v>
      </c>
      <c r="B3114" s="200" t="s">
        <v>23873</v>
      </c>
      <c r="C3114" s="200" t="s">
        <v>23874</v>
      </c>
      <c r="D3114" s="200" t="s">
        <v>23960</v>
      </c>
      <c r="E3114" s="200" t="s">
        <v>23961</v>
      </c>
      <c r="F3114" s="206" t="s">
        <v>23962</v>
      </c>
      <c r="G3114" s="201" t="s">
        <v>23963</v>
      </c>
      <c r="H3114" s="205" t="s">
        <v>23964</v>
      </c>
      <c r="I3114" s="204" t="s">
        <v>23965</v>
      </c>
      <c r="J3114" s="207" t="s">
        <v>23966</v>
      </c>
      <c r="K3114" s="208" t="s">
        <v>23967</v>
      </c>
      <c r="L3114" s="200" t="s">
        <v>90</v>
      </c>
      <c r="M3114" s="205" t="s">
        <v>61</v>
      </c>
      <c r="N3114" s="205" t="s">
        <v>62</v>
      </c>
      <c r="O3114" s="205" t="s">
        <v>91</v>
      </c>
      <c r="P3114" s="205" t="s">
        <v>92</v>
      </c>
      <c r="Q3114" s="205" t="s">
        <v>65</v>
      </c>
      <c r="R3114" s="205" t="s">
        <v>23874</v>
      </c>
      <c r="S3114" s="205" t="s">
        <v>23961</v>
      </c>
      <c r="T3114" s="205" t="s">
        <v>93</v>
      </c>
      <c r="U3114" s="208" t="s">
        <v>23968</v>
      </c>
      <c r="V3114" s="205">
        <v>0.95</v>
      </c>
      <c r="W3114" s="205" t="s">
        <v>68</v>
      </c>
      <c r="X3114" s="205" t="s">
        <v>69</v>
      </c>
      <c r="Y3114" s="205" t="s">
        <v>70</v>
      </c>
      <c r="Z3114" s="205" t="s">
        <v>95</v>
      </c>
      <c r="AA3114" s="234" t="s">
        <v>71</v>
      </c>
      <c r="AB3114" s="216">
        <v>46310</v>
      </c>
      <c r="AC3114" s="205"/>
      <c r="AD3114" s="230" t="s">
        <v>72</v>
      </c>
      <c r="AE3114" s="126" t="s">
        <v>73</v>
      </c>
      <c r="AF3114" s="127" t="s">
        <v>74</v>
      </c>
      <c r="AG3114" s="128"/>
      <c r="AH3114" s="129"/>
      <c r="AI3114" s="129"/>
      <c r="AJ3114" s="126" t="s">
        <v>75</v>
      </c>
      <c r="AK3114" s="127" t="s">
        <v>76</v>
      </c>
      <c r="AL3114" s="129" t="s">
        <v>77</v>
      </c>
      <c r="AM3114" s="128" t="s">
        <v>23969</v>
      </c>
      <c r="AN3114" s="129"/>
      <c r="AO3114" s="127" t="s">
        <v>79</v>
      </c>
      <c r="AP3114" s="129"/>
      <c r="AQ3114" s="183"/>
      <c r="AR3114" s="183"/>
      <c r="AS3114" s="183"/>
    </row>
    <row r="3115" spans="1:45" customFormat="1" ht="30" hidden="1" customHeight="1">
      <c r="A3115" s="204" t="s">
        <v>49</v>
      </c>
      <c r="B3115" s="200" t="s">
        <v>23873</v>
      </c>
      <c r="C3115" s="200" t="s">
        <v>23874</v>
      </c>
      <c r="D3115" s="200" t="s">
        <v>23960</v>
      </c>
      <c r="E3115" s="200" t="s">
        <v>23961</v>
      </c>
      <c r="F3115" s="206" t="s">
        <v>23970</v>
      </c>
      <c r="G3115" s="201" t="s">
        <v>23971</v>
      </c>
      <c r="H3115" s="205" t="s">
        <v>23972</v>
      </c>
      <c r="I3115" s="204" t="s">
        <v>23973</v>
      </c>
      <c r="J3115" s="207" t="s">
        <v>23974</v>
      </c>
      <c r="K3115" s="208" t="s">
        <v>23975</v>
      </c>
      <c r="L3115" s="200" t="s">
        <v>60</v>
      </c>
      <c r="M3115" s="205" t="s">
        <v>61</v>
      </c>
      <c r="N3115" s="205" t="s">
        <v>62</v>
      </c>
      <c r="O3115" s="205" t="s">
        <v>91</v>
      </c>
      <c r="P3115" s="205" t="s">
        <v>92</v>
      </c>
      <c r="Q3115" s="205" t="s">
        <v>65</v>
      </c>
      <c r="R3115" s="205" t="s">
        <v>23874</v>
      </c>
      <c r="S3115" s="205" t="s">
        <v>23961</v>
      </c>
      <c r="T3115" s="205" t="s">
        <v>66</v>
      </c>
      <c r="U3115" s="208" t="s">
        <v>23976</v>
      </c>
      <c r="V3115" s="205">
        <v>1</v>
      </c>
      <c r="W3115" s="205" t="s">
        <v>68</v>
      </c>
      <c r="X3115" s="205" t="s">
        <v>69</v>
      </c>
      <c r="Y3115" s="205" t="s">
        <v>70</v>
      </c>
      <c r="Z3115" s="205" t="s">
        <v>647</v>
      </c>
      <c r="AA3115" s="234" t="s">
        <v>71</v>
      </c>
      <c r="AB3115" s="216">
        <v>46310</v>
      </c>
      <c r="AC3115" s="205"/>
      <c r="AD3115" s="230" t="s">
        <v>72</v>
      </c>
      <c r="AE3115" s="126" t="s">
        <v>73</v>
      </c>
      <c r="AF3115" s="127" t="s">
        <v>74</v>
      </c>
      <c r="AG3115" s="128"/>
      <c r="AH3115" s="129"/>
      <c r="AI3115" s="129"/>
      <c r="AJ3115" s="126" t="s">
        <v>75</v>
      </c>
      <c r="AK3115" s="127" t="s">
        <v>76</v>
      </c>
      <c r="AL3115" s="129" t="s">
        <v>77</v>
      </c>
      <c r="AM3115" s="128" t="s">
        <v>23977</v>
      </c>
      <c r="AN3115" s="129"/>
      <c r="AO3115" s="127" t="s">
        <v>79</v>
      </c>
      <c r="AP3115" s="129"/>
      <c r="AQ3115" s="183"/>
      <c r="AR3115" s="183"/>
      <c r="AS3115" s="183"/>
    </row>
    <row r="3116" spans="1:45" customFormat="1" ht="30" hidden="1" customHeight="1">
      <c r="A3116" s="204" t="s">
        <v>49</v>
      </c>
      <c r="B3116" s="200" t="s">
        <v>23873</v>
      </c>
      <c r="C3116" s="200" t="s">
        <v>23874</v>
      </c>
      <c r="D3116" s="200" t="s">
        <v>23960</v>
      </c>
      <c r="E3116" s="200" t="s">
        <v>23961</v>
      </c>
      <c r="F3116" s="206" t="s">
        <v>23978</v>
      </c>
      <c r="G3116" s="201" t="s">
        <v>23979</v>
      </c>
      <c r="H3116" s="205" t="s">
        <v>23980</v>
      </c>
      <c r="I3116" s="204" t="s">
        <v>23981</v>
      </c>
      <c r="J3116" s="207" t="s">
        <v>23982</v>
      </c>
      <c r="K3116" s="208" t="s">
        <v>23983</v>
      </c>
      <c r="L3116" s="200" t="s">
        <v>60</v>
      </c>
      <c r="M3116" s="205" t="s">
        <v>61</v>
      </c>
      <c r="N3116" s="205" t="s">
        <v>62</v>
      </c>
      <c r="O3116" s="205" t="s">
        <v>91</v>
      </c>
      <c r="P3116" s="205" t="s">
        <v>92</v>
      </c>
      <c r="Q3116" s="205" t="s">
        <v>65</v>
      </c>
      <c r="R3116" s="205" t="s">
        <v>23874</v>
      </c>
      <c r="S3116" s="205" t="s">
        <v>23961</v>
      </c>
      <c r="T3116" s="205" t="s">
        <v>66</v>
      </c>
      <c r="U3116" s="208" t="s">
        <v>23984</v>
      </c>
      <c r="V3116" s="205">
        <v>1</v>
      </c>
      <c r="W3116" s="205" t="s">
        <v>68</v>
      </c>
      <c r="X3116" s="205" t="s">
        <v>69</v>
      </c>
      <c r="Y3116" s="205" t="s">
        <v>70</v>
      </c>
      <c r="Z3116" s="205" t="s">
        <v>23873</v>
      </c>
      <c r="AA3116" s="234" t="s">
        <v>71</v>
      </c>
      <c r="AB3116" s="216">
        <v>46310</v>
      </c>
      <c r="AC3116" s="205"/>
      <c r="AD3116" s="230" t="s">
        <v>72</v>
      </c>
      <c r="AE3116" s="126" t="s">
        <v>73</v>
      </c>
      <c r="AF3116" s="127" t="s">
        <v>74</v>
      </c>
      <c r="AG3116" s="128"/>
      <c r="AH3116" s="129"/>
      <c r="AI3116" s="129"/>
      <c r="AJ3116" s="126" t="s">
        <v>75</v>
      </c>
      <c r="AK3116" s="127" t="s">
        <v>76</v>
      </c>
      <c r="AL3116" s="129" t="s">
        <v>77</v>
      </c>
      <c r="AM3116" s="128" t="s">
        <v>23985</v>
      </c>
      <c r="AN3116" s="129"/>
      <c r="AO3116" s="127" t="s">
        <v>79</v>
      </c>
      <c r="AP3116" s="129"/>
      <c r="AQ3116" s="183"/>
      <c r="AR3116" s="183"/>
      <c r="AS3116" s="183"/>
    </row>
    <row r="3117" spans="1:45" customFormat="1" ht="30" hidden="1" customHeight="1">
      <c r="A3117" s="204" t="s">
        <v>49</v>
      </c>
      <c r="B3117" s="200" t="s">
        <v>23873</v>
      </c>
      <c r="C3117" s="200" t="s">
        <v>23874</v>
      </c>
      <c r="D3117" s="200" t="s">
        <v>23960</v>
      </c>
      <c r="E3117" s="200" t="s">
        <v>23961</v>
      </c>
      <c r="F3117" s="206" t="s">
        <v>23986</v>
      </c>
      <c r="G3117" s="201" t="s">
        <v>23987</v>
      </c>
      <c r="H3117" s="205" t="s">
        <v>23988</v>
      </c>
      <c r="I3117" s="204" t="s">
        <v>23989</v>
      </c>
      <c r="J3117" s="207" t="s">
        <v>23990</v>
      </c>
      <c r="K3117" s="208" t="s">
        <v>23991</v>
      </c>
      <c r="L3117" s="200" t="s">
        <v>60</v>
      </c>
      <c r="M3117" s="205" t="s">
        <v>61</v>
      </c>
      <c r="N3117" s="205" t="s">
        <v>62</v>
      </c>
      <c r="O3117" s="205" t="s">
        <v>91</v>
      </c>
      <c r="P3117" s="205" t="s">
        <v>92</v>
      </c>
      <c r="Q3117" s="205" t="s">
        <v>65</v>
      </c>
      <c r="R3117" s="205" t="s">
        <v>23874</v>
      </c>
      <c r="S3117" s="205" t="s">
        <v>23961</v>
      </c>
      <c r="T3117" s="205" t="s">
        <v>66</v>
      </c>
      <c r="U3117" s="208" t="s">
        <v>23992</v>
      </c>
      <c r="V3117" s="205">
        <v>1</v>
      </c>
      <c r="W3117" s="205" t="s">
        <v>68</v>
      </c>
      <c r="X3117" s="205" t="s">
        <v>69</v>
      </c>
      <c r="Y3117" s="205" t="s">
        <v>70</v>
      </c>
      <c r="Z3117" s="205" t="s">
        <v>23873</v>
      </c>
      <c r="AA3117" s="234" t="s">
        <v>71</v>
      </c>
      <c r="AB3117" s="216">
        <v>46310</v>
      </c>
      <c r="AC3117" s="205"/>
      <c r="AD3117" s="230" t="s">
        <v>72</v>
      </c>
      <c r="AE3117" s="126" t="s">
        <v>73</v>
      </c>
      <c r="AF3117" s="127" t="s">
        <v>74</v>
      </c>
      <c r="AG3117" s="128"/>
      <c r="AH3117" s="129"/>
      <c r="AI3117" s="129"/>
      <c r="AJ3117" s="126" t="s">
        <v>75</v>
      </c>
      <c r="AK3117" s="127" t="s">
        <v>76</v>
      </c>
      <c r="AL3117" s="129" t="s">
        <v>77</v>
      </c>
      <c r="AM3117" s="128" t="s">
        <v>23993</v>
      </c>
      <c r="AN3117" s="129"/>
      <c r="AO3117" s="127" t="s">
        <v>79</v>
      </c>
      <c r="AP3117" s="129"/>
      <c r="AQ3117" s="183"/>
      <c r="AR3117" s="183"/>
      <c r="AS3117" s="183"/>
    </row>
    <row r="3118" spans="1:45" customFormat="1" ht="30" hidden="1" customHeight="1">
      <c r="A3118" s="204" t="s">
        <v>49</v>
      </c>
      <c r="B3118" s="200" t="s">
        <v>23873</v>
      </c>
      <c r="C3118" s="200" t="s">
        <v>23874</v>
      </c>
      <c r="D3118" s="200" t="s">
        <v>12742</v>
      </c>
      <c r="E3118" s="200" t="s">
        <v>23994</v>
      </c>
      <c r="F3118" s="206" t="s">
        <v>23995</v>
      </c>
      <c r="G3118" s="201" t="s">
        <v>23996</v>
      </c>
      <c r="H3118" s="205" t="s">
        <v>23997</v>
      </c>
      <c r="I3118" s="204" t="s">
        <v>23998</v>
      </c>
      <c r="J3118" s="207" t="s">
        <v>23999</v>
      </c>
      <c r="K3118" s="208" t="s">
        <v>24000</v>
      </c>
      <c r="L3118" s="200" t="s">
        <v>90</v>
      </c>
      <c r="M3118" s="205" t="s">
        <v>61</v>
      </c>
      <c r="N3118" s="205" t="s">
        <v>62</v>
      </c>
      <c r="O3118" s="205" t="s">
        <v>91</v>
      </c>
      <c r="P3118" s="205" t="s">
        <v>92</v>
      </c>
      <c r="Q3118" s="205" t="s">
        <v>65</v>
      </c>
      <c r="R3118" s="205" t="s">
        <v>23874</v>
      </c>
      <c r="S3118" s="205" t="s">
        <v>23994</v>
      </c>
      <c r="T3118" s="205" t="s">
        <v>93</v>
      </c>
      <c r="U3118" s="208" t="s">
        <v>12757</v>
      </c>
      <c r="V3118" s="205">
        <v>0.95</v>
      </c>
      <c r="W3118" s="205" t="s">
        <v>68</v>
      </c>
      <c r="X3118" s="205" t="s">
        <v>69</v>
      </c>
      <c r="Y3118" s="205" t="s">
        <v>70</v>
      </c>
      <c r="Z3118" s="205" t="s">
        <v>95</v>
      </c>
      <c r="AA3118" s="234" t="s">
        <v>71</v>
      </c>
      <c r="AB3118" s="216">
        <v>46310</v>
      </c>
      <c r="AC3118" s="205"/>
      <c r="AD3118" s="230" t="s">
        <v>72</v>
      </c>
      <c r="AE3118" s="126" t="s">
        <v>73</v>
      </c>
      <c r="AF3118" s="127" t="s">
        <v>74</v>
      </c>
      <c r="AG3118" s="128"/>
      <c r="AH3118" s="129"/>
      <c r="AI3118" s="129"/>
      <c r="AJ3118" s="126" t="s">
        <v>75</v>
      </c>
      <c r="AK3118" s="127" t="s">
        <v>76</v>
      </c>
      <c r="AL3118" s="129" t="s">
        <v>77</v>
      </c>
      <c r="AM3118" s="128" t="s">
        <v>24001</v>
      </c>
      <c r="AN3118" s="129"/>
      <c r="AO3118" s="127" t="s">
        <v>79</v>
      </c>
      <c r="AP3118" s="129"/>
      <c r="AQ3118" s="183"/>
      <c r="AR3118" s="183"/>
      <c r="AS3118" s="183"/>
    </row>
    <row r="3119" spans="1:45" customFormat="1" ht="30" hidden="1" customHeight="1">
      <c r="A3119" s="204" t="s">
        <v>49</v>
      </c>
      <c r="B3119" s="200" t="s">
        <v>23873</v>
      </c>
      <c r="C3119" s="200" t="s">
        <v>23874</v>
      </c>
      <c r="D3119" s="200" t="s">
        <v>12742</v>
      </c>
      <c r="E3119" s="200" t="s">
        <v>23994</v>
      </c>
      <c r="F3119" s="206" t="s">
        <v>24002</v>
      </c>
      <c r="G3119" s="201" t="s">
        <v>24003</v>
      </c>
      <c r="H3119" s="205" t="s">
        <v>24004</v>
      </c>
      <c r="I3119" s="204" t="s">
        <v>24005</v>
      </c>
      <c r="J3119" s="207" t="s">
        <v>24006</v>
      </c>
      <c r="K3119" s="208" t="s">
        <v>24007</v>
      </c>
      <c r="L3119" s="200" t="s">
        <v>60</v>
      </c>
      <c r="M3119" s="205" t="s">
        <v>61</v>
      </c>
      <c r="N3119" s="205" t="s">
        <v>62</v>
      </c>
      <c r="O3119" s="205" t="s">
        <v>91</v>
      </c>
      <c r="P3119" s="205" t="s">
        <v>92</v>
      </c>
      <c r="Q3119" s="205" t="s">
        <v>65</v>
      </c>
      <c r="R3119" s="205" t="s">
        <v>23874</v>
      </c>
      <c r="S3119" s="205" t="s">
        <v>23994</v>
      </c>
      <c r="T3119" s="205" t="s">
        <v>66</v>
      </c>
      <c r="U3119" s="208" t="s">
        <v>24008</v>
      </c>
      <c r="V3119" s="205">
        <v>1</v>
      </c>
      <c r="W3119" s="205" t="s">
        <v>68</v>
      </c>
      <c r="X3119" s="205" t="s">
        <v>69</v>
      </c>
      <c r="Y3119" s="205" t="s">
        <v>70</v>
      </c>
      <c r="Z3119" s="205" t="s">
        <v>647</v>
      </c>
      <c r="AA3119" s="234" t="s">
        <v>71</v>
      </c>
      <c r="AB3119" s="216">
        <v>46310</v>
      </c>
      <c r="AC3119" s="205"/>
      <c r="AD3119" s="230" t="s">
        <v>72</v>
      </c>
      <c r="AE3119" s="126" t="s">
        <v>73</v>
      </c>
      <c r="AF3119" s="127" t="s">
        <v>74</v>
      </c>
      <c r="AG3119" s="128"/>
      <c r="AH3119" s="129"/>
      <c r="AI3119" s="129"/>
      <c r="AJ3119" s="126" t="s">
        <v>75</v>
      </c>
      <c r="AK3119" s="127" t="s">
        <v>76</v>
      </c>
      <c r="AL3119" s="129" t="s">
        <v>77</v>
      </c>
      <c r="AM3119" s="128" t="s">
        <v>24009</v>
      </c>
      <c r="AN3119" s="129"/>
      <c r="AO3119" s="127" t="s">
        <v>79</v>
      </c>
      <c r="AP3119" s="129"/>
      <c r="AQ3119" s="183"/>
      <c r="AR3119" s="183"/>
      <c r="AS3119" s="183"/>
    </row>
    <row r="3120" spans="1:45" customFormat="1" ht="30" hidden="1" customHeight="1">
      <c r="A3120" s="204" t="s">
        <v>49</v>
      </c>
      <c r="B3120" s="200" t="s">
        <v>23873</v>
      </c>
      <c r="C3120" s="200" t="s">
        <v>23874</v>
      </c>
      <c r="D3120" s="200" t="s">
        <v>12742</v>
      </c>
      <c r="E3120" s="200" t="s">
        <v>23994</v>
      </c>
      <c r="F3120" s="206" t="s">
        <v>24010</v>
      </c>
      <c r="G3120" s="201" t="s">
        <v>24011</v>
      </c>
      <c r="H3120" s="205" t="s">
        <v>24012</v>
      </c>
      <c r="I3120" s="204" t="s">
        <v>24013</v>
      </c>
      <c r="J3120" s="207" t="s">
        <v>24014</v>
      </c>
      <c r="K3120" s="208" t="s">
        <v>24015</v>
      </c>
      <c r="L3120" s="200" t="s">
        <v>60</v>
      </c>
      <c r="M3120" s="205" t="s">
        <v>61</v>
      </c>
      <c r="N3120" s="205" t="s">
        <v>62</v>
      </c>
      <c r="O3120" s="205" t="s">
        <v>91</v>
      </c>
      <c r="P3120" s="205" t="s">
        <v>92</v>
      </c>
      <c r="Q3120" s="205" t="s">
        <v>65</v>
      </c>
      <c r="R3120" s="205" t="s">
        <v>23874</v>
      </c>
      <c r="S3120" s="205" t="s">
        <v>23994</v>
      </c>
      <c r="T3120" s="205" t="s">
        <v>66</v>
      </c>
      <c r="U3120" s="208" t="s">
        <v>24016</v>
      </c>
      <c r="V3120" s="205">
        <v>1</v>
      </c>
      <c r="W3120" s="205" t="s">
        <v>68</v>
      </c>
      <c r="X3120" s="205" t="s">
        <v>69</v>
      </c>
      <c r="Y3120" s="205" t="s">
        <v>70</v>
      </c>
      <c r="Z3120" s="205" t="s">
        <v>23873</v>
      </c>
      <c r="AA3120" s="234" t="s">
        <v>71</v>
      </c>
      <c r="AB3120" s="216">
        <v>46310</v>
      </c>
      <c r="AC3120" s="205"/>
      <c r="AD3120" s="230" t="s">
        <v>72</v>
      </c>
      <c r="AE3120" s="126" t="s">
        <v>73</v>
      </c>
      <c r="AF3120" s="127" t="s">
        <v>74</v>
      </c>
      <c r="AG3120" s="128"/>
      <c r="AH3120" s="129"/>
      <c r="AI3120" s="129"/>
      <c r="AJ3120" s="126" t="s">
        <v>75</v>
      </c>
      <c r="AK3120" s="127" t="s">
        <v>76</v>
      </c>
      <c r="AL3120" s="129" t="s">
        <v>77</v>
      </c>
      <c r="AM3120" s="128" t="s">
        <v>24017</v>
      </c>
      <c r="AN3120" s="129"/>
      <c r="AO3120" s="127" t="s">
        <v>79</v>
      </c>
      <c r="AP3120" s="129"/>
      <c r="AQ3120" s="183"/>
      <c r="AR3120" s="183"/>
      <c r="AS3120" s="183"/>
    </row>
    <row r="3121" spans="1:45" customFormat="1" ht="30" hidden="1" customHeight="1">
      <c r="A3121" s="204" t="s">
        <v>49</v>
      </c>
      <c r="B3121" s="200" t="s">
        <v>23873</v>
      </c>
      <c r="C3121" s="200" t="s">
        <v>23874</v>
      </c>
      <c r="D3121" s="200" t="s">
        <v>12742</v>
      </c>
      <c r="E3121" s="200" t="s">
        <v>23994</v>
      </c>
      <c r="F3121" s="206" t="s">
        <v>24018</v>
      </c>
      <c r="G3121" s="201" t="s">
        <v>24019</v>
      </c>
      <c r="H3121" s="205" t="s">
        <v>24020</v>
      </c>
      <c r="I3121" s="204" t="s">
        <v>24021</v>
      </c>
      <c r="J3121" s="207" t="s">
        <v>24022</v>
      </c>
      <c r="K3121" s="208" t="s">
        <v>24023</v>
      </c>
      <c r="L3121" s="200" t="s">
        <v>60</v>
      </c>
      <c r="M3121" s="205" t="s">
        <v>61</v>
      </c>
      <c r="N3121" s="205" t="s">
        <v>62</v>
      </c>
      <c r="O3121" s="205" t="s">
        <v>91</v>
      </c>
      <c r="P3121" s="205" t="s">
        <v>92</v>
      </c>
      <c r="Q3121" s="205" t="s">
        <v>65</v>
      </c>
      <c r="R3121" s="205" t="s">
        <v>23874</v>
      </c>
      <c r="S3121" s="205" t="s">
        <v>23994</v>
      </c>
      <c r="T3121" s="205" t="s">
        <v>66</v>
      </c>
      <c r="U3121" s="208" t="s">
        <v>24024</v>
      </c>
      <c r="V3121" s="205">
        <v>1</v>
      </c>
      <c r="W3121" s="205" t="s">
        <v>68</v>
      </c>
      <c r="X3121" s="205" t="s">
        <v>69</v>
      </c>
      <c r="Y3121" s="205" t="s">
        <v>70</v>
      </c>
      <c r="Z3121" s="205" t="s">
        <v>23873</v>
      </c>
      <c r="AA3121" s="234" t="s">
        <v>71</v>
      </c>
      <c r="AB3121" s="216">
        <v>46310</v>
      </c>
      <c r="AC3121" s="205"/>
      <c r="AD3121" s="230" t="s">
        <v>72</v>
      </c>
      <c r="AE3121" s="126" t="s">
        <v>73</v>
      </c>
      <c r="AF3121" s="127" t="s">
        <v>74</v>
      </c>
      <c r="AG3121" s="128"/>
      <c r="AH3121" s="129"/>
      <c r="AI3121" s="129"/>
      <c r="AJ3121" s="126" t="s">
        <v>75</v>
      </c>
      <c r="AK3121" s="127" t="s">
        <v>76</v>
      </c>
      <c r="AL3121" s="129" t="s">
        <v>77</v>
      </c>
      <c r="AM3121" s="128" t="s">
        <v>24025</v>
      </c>
      <c r="AN3121" s="129"/>
      <c r="AO3121" s="127" t="s">
        <v>79</v>
      </c>
      <c r="AP3121" s="129"/>
      <c r="AQ3121" s="183"/>
      <c r="AR3121" s="183"/>
      <c r="AS3121" s="183"/>
    </row>
    <row r="3122" spans="1:45" customFormat="1" ht="30" hidden="1" customHeight="1">
      <c r="A3122" s="204" t="s">
        <v>49</v>
      </c>
      <c r="B3122" s="200" t="s">
        <v>23873</v>
      </c>
      <c r="C3122" s="200" t="s">
        <v>23874</v>
      </c>
      <c r="D3122" s="200" t="s">
        <v>22477</v>
      </c>
      <c r="E3122" s="200" t="s">
        <v>24026</v>
      </c>
      <c r="F3122" s="206" t="s">
        <v>24027</v>
      </c>
      <c r="G3122" s="201" t="s">
        <v>24028</v>
      </c>
      <c r="H3122" s="205" t="s">
        <v>24029</v>
      </c>
      <c r="I3122" s="204" t="s">
        <v>24030</v>
      </c>
      <c r="J3122" s="207" t="s">
        <v>24031</v>
      </c>
      <c r="K3122" s="208" t="s">
        <v>24032</v>
      </c>
      <c r="L3122" s="200" t="s">
        <v>90</v>
      </c>
      <c r="M3122" s="205" t="s">
        <v>61</v>
      </c>
      <c r="N3122" s="205" t="s">
        <v>62</v>
      </c>
      <c r="O3122" s="205" t="s">
        <v>91</v>
      </c>
      <c r="P3122" s="205" t="s">
        <v>92</v>
      </c>
      <c r="Q3122" s="205" t="s">
        <v>65</v>
      </c>
      <c r="R3122" s="205" t="s">
        <v>23874</v>
      </c>
      <c r="S3122" s="205" t="s">
        <v>24026</v>
      </c>
      <c r="T3122" s="205" t="s">
        <v>93</v>
      </c>
      <c r="U3122" s="208" t="s">
        <v>22485</v>
      </c>
      <c r="V3122" s="205">
        <v>0.95</v>
      </c>
      <c r="W3122" s="205" t="s">
        <v>68</v>
      </c>
      <c r="X3122" s="205" t="s">
        <v>69</v>
      </c>
      <c r="Y3122" s="205" t="s">
        <v>70</v>
      </c>
      <c r="Z3122" s="205" t="s">
        <v>95</v>
      </c>
      <c r="AA3122" s="234" t="s">
        <v>71</v>
      </c>
      <c r="AB3122" s="216">
        <v>46310</v>
      </c>
      <c r="AC3122" s="205"/>
      <c r="AD3122" s="230" t="s">
        <v>72</v>
      </c>
      <c r="AE3122" s="126" t="s">
        <v>73</v>
      </c>
      <c r="AF3122" s="127" t="s">
        <v>74</v>
      </c>
      <c r="AG3122" s="128"/>
      <c r="AH3122" s="129"/>
      <c r="AI3122" s="129"/>
      <c r="AJ3122" s="126" t="s">
        <v>75</v>
      </c>
      <c r="AK3122" s="127" t="s">
        <v>76</v>
      </c>
      <c r="AL3122" s="129" t="s">
        <v>77</v>
      </c>
      <c r="AM3122" s="128" t="s">
        <v>22486</v>
      </c>
      <c r="AN3122" s="129"/>
      <c r="AO3122" s="127" t="s">
        <v>79</v>
      </c>
      <c r="AP3122" s="129"/>
      <c r="AQ3122" s="183"/>
      <c r="AR3122" s="183"/>
      <c r="AS3122" s="183"/>
    </row>
    <row r="3123" spans="1:45" customFormat="1" ht="30" hidden="1" customHeight="1">
      <c r="A3123" s="204" t="s">
        <v>49</v>
      </c>
      <c r="B3123" s="200" t="s">
        <v>23873</v>
      </c>
      <c r="C3123" s="200" t="s">
        <v>23874</v>
      </c>
      <c r="D3123" s="200" t="s">
        <v>22477</v>
      </c>
      <c r="E3123" s="200" t="s">
        <v>24026</v>
      </c>
      <c r="F3123" s="206" t="s">
        <v>24033</v>
      </c>
      <c r="G3123" s="201" t="s">
        <v>24034</v>
      </c>
      <c r="H3123" s="205" t="s">
        <v>24035</v>
      </c>
      <c r="I3123" s="204" t="s">
        <v>24036</v>
      </c>
      <c r="J3123" s="207" t="s">
        <v>24037</v>
      </c>
      <c r="K3123" s="208" t="s">
        <v>24038</v>
      </c>
      <c r="L3123" s="200" t="s">
        <v>60</v>
      </c>
      <c r="M3123" s="205" t="s">
        <v>61</v>
      </c>
      <c r="N3123" s="205" t="s">
        <v>62</v>
      </c>
      <c r="O3123" s="205" t="s">
        <v>91</v>
      </c>
      <c r="P3123" s="205" t="s">
        <v>92</v>
      </c>
      <c r="Q3123" s="205" t="s">
        <v>65</v>
      </c>
      <c r="R3123" s="205" t="s">
        <v>23874</v>
      </c>
      <c r="S3123" s="205" t="s">
        <v>24026</v>
      </c>
      <c r="T3123" s="205" t="s">
        <v>66</v>
      </c>
      <c r="U3123" s="208" t="s">
        <v>22493</v>
      </c>
      <c r="V3123" s="205">
        <v>1</v>
      </c>
      <c r="W3123" s="205" t="s">
        <v>68</v>
      </c>
      <c r="X3123" s="205" t="s">
        <v>69</v>
      </c>
      <c r="Y3123" s="205" t="s">
        <v>70</v>
      </c>
      <c r="Z3123" s="205" t="s">
        <v>647</v>
      </c>
      <c r="AA3123" s="234" t="s">
        <v>71</v>
      </c>
      <c r="AB3123" s="216">
        <v>46310</v>
      </c>
      <c r="AC3123" s="205"/>
      <c r="AD3123" s="230" t="s">
        <v>72</v>
      </c>
      <c r="AE3123" s="126" t="s">
        <v>73</v>
      </c>
      <c r="AF3123" s="127" t="s">
        <v>74</v>
      </c>
      <c r="AG3123" s="128"/>
      <c r="AH3123" s="129"/>
      <c r="AI3123" s="129"/>
      <c r="AJ3123" s="126" t="s">
        <v>75</v>
      </c>
      <c r="AK3123" s="127" t="s">
        <v>76</v>
      </c>
      <c r="AL3123" s="129" t="s">
        <v>77</v>
      </c>
      <c r="AM3123" s="128" t="s">
        <v>24039</v>
      </c>
      <c r="AN3123" s="129"/>
      <c r="AO3123" s="127" t="s">
        <v>79</v>
      </c>
      <c r="AP3123" s="129"/>
      <c r="AQ3123" s="183"/>
      <c r="AR3123" s="183"/>
      <c r="AS3123" s="183"/>
    </row>
    <row r="3124" spans="1:45" customFormat="1" ht="30" hidden="1" customHeight="1">
      <c r="A3124" s="204" t="s">
        <v>49</v>
      </c>
      <c r="B3124" s="200" t="s">
        <v>23873</v>
      </c>
      <c r="C3124" s="200" t="s">
        <v>23874</v>
      </c>
      <c r="D3124" s="200" t="s">
        <v>22477</v>
      </c>
      <c r="E3124" s="200" t="s">
        <v>24026</v>
      </c>
      <c r="F3124" s="206" t="s">
        <v>24040</v>
      </c>
      <c r="G3124" s="201" t="s">
        <v>24041</v>
      </c>
      <c r="H3124" s="205" t="s">
        <v>24042</v>
      </c>
      <c r="I3124" s="204" t="s">
        <v>24043</v>
      </c>
      <c r="J3124" s="207" t="s">
        <v>24044</v>
      </c>
      <c r="K3124" s="208" t="s">
        <v>24045</v>
      </c>
      <c r="L3124" s="200" t="s">
        <v>60</v>
      </c>
      <c r="M3124" s="205" t="s">
        <v>61</v>
      </c>
      <c r="N3124" s="205" t="s">
        <v>62</v>
      </c>
      <c r="O3124" s="205" t="s">
        <v>91</v>
      </c>
      <c r="P3124" s="205" t="s">
        <v>92</v>
      </c>
      <c r="Q3124" s="205" t="s">
        <v>65</v>
      </c>
      <c r="R3124" s="205" t="s">
        <v>23874</v>
      </c>
      <c r="S3124" s="205" t="s">
        <v>24026</v>
      </c>
      <c r="T3124" s="205" t="s">
        <v>66</v>
      </c>
      <c r="U3124" s="208" t="s">
        <v>22501</v>
      </c>
      <c r="V3124" s="205">
        <v>1</v>
      </c>
      <c r="W3124" s="205" t="s">
        <v>68</v>
      </c>
      <c r="X3124" s="205" t="s">
        <v>69</v>
      </c>
      <c r="Y3124" s="205" t="s">
        <v>70</v>
      </c>
      <c r="Z3124" s="205" t="s">
        <v>23873</v>
      </c>
      <c r="AA3124" s="234" t="s">
        <v>71</v>
      </c>
      <c r="AB3124" s="216">
        <v>46310</v>
      </c>
      <c r="AC3124" s="205"/>
      <c r="AD3124" s="230" t="s">
        <v>72</v>
      </c>
      <c r="AE3124" s="126" t="s">
        <v>73</v>
      </c>
      <c r="AF3124" s="127" t="s">
        <v>74</v>
      </c>
      <c r="AG3124" s="128"/>
      <c r="AH3124" s="129"/>
      <c r="AI3124" s="129"/>
      <c r="AJ3124" s="126" t="s">
        <v>75</v>
      </c>
      <c r="AK3124" s="127" t="s">
        <v>76</v>
      </c>
      <c r="AL3124" s="129" t="s">
        <v>77</v>
      </c>
      <c r="AM3124" s="128" t="s">
        <v>24046</v>
      </c>
      <c r="AN3124" s="129"/>
      <c r="AO3124" s="127" t="s">
        <v>79</v>
      </c>
      <c r="AP3124" s="129"/>
      <c r="AQ3124" s="183"/>
      <c r="AR3124" s="183"/>
      <c r="AS3124" s="183"/>
    </row>
    <row r="3125" spans="1:45" customFormat="1" ht="30" hidden="1" customHeight="1">
      <c r="A3125" s="204" t="s">
        <v>49</v>
      </c>
      <c r="B3125" s="200" t="s">
        <v>23873</v>
      </c>
      <c r="C3125" s="200" t="s">
        <v>23874</v>
      </c>
      <c r="D3125" s="200" t="s">
        <v>5329</v>
      </c>
      <c r="E3125" s="200" t="s">
        <v>24047</v>
      </c>
      <c r="F3125" s="206" t="s">
        <v>24048</v>
      </c>
      <c r="G3125" s="201" t="s">
        <v>24049</v>
      </c>
      <c r="H3125" s="205" t="s">
        <v>24050</v>
      </c>
      <c r="I3125" s="204" t="s">
        <v>24051</v>
      </c>
      <c r="J3125" s="207" t="s">
        <v>24052</v>
      </c>
      <c r="K3125" s="208" t="s">
        <v>24053</v>
      </c>
      <c r="L3125" s="200" t="s">
        <v>90</v>
      </c>
      <c r="M3125" s="205" t="s">
        <v>61</v>
      </c>
      <c r="N3125" s="205" t="s">
        <v>62</v>
      </c>
      <c r="O3125" s="205" t="s">
        <v>91</v>
      </c>
      <c r="P3125" s="205" t="s">
        <v>92</v>
      </c>
      <c r="Q3125" s="205" t="s">
        <v>65</v>
      </c>
      <c r="R3125" s="205" t="s">
        <v>23874</v>
      </c>
      <c r="S3125" s="205" t="s">
        <v>24047</v>
      </c>
      <c r="T3125" s="205" t="s">
        <v>93</v>
      </c>
      <c r="U3125" s="208" t="s">
        <v>5344</v>
      </c>
      <c r="V3125" s="205">
        <v>0.95</v>
      </c>
      <c r="W3125" s="205" t="s">
        <v>68</v>
      </c>
      <c r="X3125" s="205" t="s">
        <v>69</v>
      </c>
      <c r="Y3125" s="205" t="s">
        <v>70</v>
      </c>
      <c r="Z3125" s="205" t="s">
        <v>95</v>
      </c>
      <c r="AA3125" s="234" t="s">
        <v>71</v>
      </c>
      <c r="AB3125" s="216">
        <v>46310</v>
      </c>
      <c r="AC3125" s="205"/>
      <c r="AD3125" s="230" t="s">
        <v>72</v>
      </c>
      <c r="AE3125" s="126" t="s">
        <v>73</v>
      </c>
      <c r="AF3125" s="127" t="s">
        <v>74</v>
      </c>
      <c r="AG3125" s="128"/>
      <c r="AH3125" s="129"/>
      <c r="AI3125" s="129"/>
      <c r="AJ3125" s="126" t="s">
        <v>75</v>
      </c>
      <c r="AK3125" s="127" t="s">
        <v>76</v>
      </c>
      <c r="AL3125" s="129" t="s">
        <v>77</v>
      </c>
      <c r="AM3125" s="128" t="s">
        <v>14722</v>
      </c>
      <c r="AN3125" s="129"/>
      <c r="AO3125" s="127" t="s">
        <v>79</v>
      </c>
      <c r="AP3125" s="129"/>
      <c r="AQ3125" s="183"/>
      <c r="AR3125" s="183"/>
      <c r="AS3125" s="183"/>
    </row>
    <row r="3126" spans="1:45" customFormat="1" ht="30" hidden="1" customHeight="1">
      <c r="A3126" s="204" t="s">
        <v>49</v>
      </c>
      <c r="B3126" s="200" t="s">
        <v>23873</v>
      </c>
      <c r="C3126" s="200" t="s">
        <v>23874</v>
      </c>
      <c r="D3126" s="200" t="s">
        <v>5329</v>
      </c>
      <c r="E3126" s="200" t="s">
        <v>24047</v>
      </c>
      <c r="F3126" s="206" t="s">
        <v>24054</v>
      </c>
      <c r="G3126" s="201" t="s">
        <v>24055</v>
      </c>
      <c r="H3126" s="205" t="s">
        <v>24056</v>
      </c>
      <c r="I3126" s="204" t="s">
        <v>24057</v>
      </c>
      <c r="J3126" s="207" t="s">
        <v>24058</v>
      </c>
      <c r="K3126" s="208" t="s">
        <v>24059</v>
      </c>
      <c r="L3126" s="200" t="s">
        <v>60</v>
      </c>
      <c r="M3126" s="205" t="s">
        <v>61</v>
      </c>
      <c r="N3126" s="205" t="s">
        <v>62</v>
      </c>
      <c r="O3126" s="205" t="s">
        <v>91</v>
      </c>
      <c r="P3126" s="205" t="s">
        <v>92</v>
      </c>
      <c r="Q3126" s="205" t="s">
        <v>65</v>
      </c>
      <c r="R3126" s="205" t="s">
        <v>23874</v>
      </c>
      <c r="S3126" s="205" t="s">
        <v>24047</v>
      </c>
      <c r="T3126" s="205" t="s">
        <v>66</v>
      </c>
      <c r="U3126" s="208" t="s">
        <v>14729</v>
      </c>
      <c r="V3126" s="205">
        <v>1</v>
      </c>
      <c r="W3126" s="205" t="s">
        <v>68</v>
      </c>
      <c r="X3126" s="205" t="s">
        <v>69</v>
      </c>
      <c r="Y3126" s="205" t="s">
        <v>70</v>
      </c>
      <c r="Z3126" s="205" t="s">
        <v>647</v>
      </c>
      <c r="AA3126" s="234" t="s">
        <v>71</v>
      </c>
      <c r="AB3126" s="216">
        <v>46310</v>
      </c>
      <c r="AC3126" s="205"/>
      <c r="AD3126" s="230" t="s">
        <v>72</v>
      </c>
      <c r="AE3126" s="126" t="s">
        <v>73</v>
      </c>
      <c r="AF3126" s="127" t="s">
        <v>74</v>
      </c>
      <c r="AG3126" s="128"/>
      <c r="AH3126" s="129"/>
      <c r="AI3126" s="129"/>
      <c r="AJ3126" s="126" t="s">
        <v>75</v>
      </c>
      <c r="AK3126" s="127" t="s">
        <v>76</v>
      </c>
      <c r="AL3126" s="129" t="s">
        <v>77</v>
      </c>
      <c r="AM3126" s="128" t="s">
        <v>24060</v>
      </c>
      <c r="AN3126" s="129"/>
      <c r="AO3126" s="127" t="s">
        <v>79</v>
      </c>
      <c r="AP3126" s="129"/>
      <c r="AQ3126" s="183"/>
      <c r="AR3126" s="183"/>
      <c r="AS3126" s="183"/>
    </row>
    <row r="3127" spans="1:45" customFormat="1" ht="30" hidden="1" customHeight="1">
      <c r="A3127" s="204" t="s">
        <v>49</v>
      </c>
      <c r="B3127" s="200" t="s">
        <v>23873</v>
      </c>
      <c r="C3127" s="200" t="s">
        <v>23874</v>
      </c>
      <c r="D3127" s="200" t="s">
        <v>3034</v>
      </c>
      <c r="E3127" s="200" t="s">
        <v>24061</v>
      </c>
      <c r="F3127" s="206" t="s">
        <v>24062</v>
      </c>
      <c r="G3127" s="201" t="s">
        <v>24063</v>
      </c>
      <c r="H3127" s="205" t="s">
        <v>24064</v>
      </c>
      <c r="I3127" s="204" t="s">
        <v>24065</v>
      </c>
      <c r="J3127" s="207" t="s">
        <v>24066</v>
      </c>
      <c r="K3127" s="208" t="s">
        <v>24067</v>
      </c>
      <c r="L3127" s="200" t="s">
        <v>90</v>
      </c>
      <c r="M3127" s="205" t="s">
        <v>61</v>
      </c>
      <c r="N3127" s="205" t="s">
        <v>62</v>
      </c>
      <c r="O3127" s="205" t="s">
        <v>91</v>
      </c>
      <c r="P3127" s="205" t="s">
        <v>92</v>
      </c>
      <c r="Q3127" s="205" t="s">
        <v>65</v>
      </c>
      <c r="R3127" s="205" t="s">
        <v>23874</v>
      </c>
      <c r="S3127" s="205" t="s">
        <v>24061</v>
      </c>
      <c r="T3127" s="205" t="s">
        <v>93</v>
      </c>
      <c r="U3127" s="208" t="s">
        <v>22528</v>
      </c>
      <c r="V3127" s="205">
        <v>0.95</v>
      </c>
      <c r="W3127" s="205" t="s">
        <v>68</v>
      </c>
      <c r="X3127" s="205" t="s">
        <v>69</v>
      </c>
      <c r="Y3127" s="205" t="s">
        <v>70</v>
      </c>
      <c r="Z3127" s="205" t="s">
        <v>95</v>
      </c>
      <c r="AA3127" s="234" t="s">
        <v>44091</v>
      </c>
      <c r="AB3127" s="216">
        <v>46310</v>
      </c>
      <c r="AC3127" s="205"/>
      <c r="AD3127" s="230" t="s">
        <v>72</v>
      </c>
      <c r="AE3127" s="126" t="s">
        <v>73</v>
      </c>
      <c r="AF3127" s="127" t="s">
        <v>74</v>
      </c>
      <c r="AG3127" s="128"/>
      <c r="AH3127" s="129"/>
      <c r="AI3127" s="129"/>
      <c r="AJ3127" s="126" t="s">
        <v>75</v>
      </c>
      <c r="AK3127" s="127" t="s">
        <v>76</v>
      </c>
      <c r="AL3127" s="129" t="s">
        <v>77</v>
      </c>
      <c r="AM3127" s="128" t="s">
        <v>22529</v>
      </c>
      <c r="AN3127" s="129"/>
      <c r="AO3127" s="127" t="s">
        <v>79</v>
      </c>
      <c r="AP3127" s="129"/>
      <c r="AQ3127" s="183"/>
      <c r="AR3127" s="183"/>
      <c r="AS3127" s="183"/>
    </row>
    <row r="3128" spans="1:45" customFormat="1" ht="30" hidden="1" customHeight="1">
      <c r="A3128" s="204" t="s">
        <v>49</v>
      </c>
      <c r="B3128" s="200" t="s">
        <v>23873</v>
      </c>
      <c r="C3128" s="200" t="s">
        <v>23874</v>
      </c>
      <c r="D3128" s="200" t="s">
        <v>3034</v>
      </c>
      <c r="E3128" s="200" t="s">
        <v>24061</v>
      </c>
      <c r="F3128" s="206" t="s">
        <v>24068</v>
      </c>
      <c r="G3128" s="201" t="s">
        <v>24069</v>
      </c>
      <c r="H3128" s="205" t="s">
        <v>24070</v>
      </c>
      <c r="I3128" s="204" t="s">
        <v>24071</v>
      </c>
      <c r="J3128" s="207" t="s">
        <v>24072</v>
      </c>
      <c r="K3128" s="208" t="s">
        <v>24073</v>
      </c>
      <c r="L3128" s="200" t="s">
        <v>60</v>
      </c>
      <c r="M3128" s="205" t="s">
        <v>61</v>
      </c>
      <c r="N3128" s="205" t="s">
        <v>62</v>
      </c>
      <c r="O3128" s="205" t="s">
        <v>91</v>
      </c>
      <c r="P3128" s="205" t="s">
        <v>92</v>
      </c>
      <c r="Q3128" s="205" t="s">
        <v>65</v>
      </c>
      <c r="R3128" s="205" t="s">
        <v>23874</v>
      </c>
      <c r="S3128" s="205" t="s">
        <v>24061</v>
      </c>
      <c r="T3128" s="205" t="s">
        <v>66</v>
      </c>
      <c r="U3128" s="208" t="s">
        <v>22536</v>
      </c>
      <c r="V3128" s="205">
        <v>1</v>
      </c>
      <c r="W3128" s="205" t="s">
        <v>68</v>
      </c>
      <c r="X3128" s="205" t="s">
        <v>69</v>
      </c>
      <c r="Y3128" s="205" t="s">
        <v>70</v>
      </c>
      <c r="Z3128" s="205" t="s">
        <v>647</v>
      </c>
      <c r="AA3128" s="234" t="s">
        <v>44091</v>
      </c>
      <c r="AB3128" s="216">
        <v>46310</v>
      </c>
      <c r="AC3128" s="205"/>
      <c r="AD3128" s="230" t="s">
        <v>72</v>
      </c>
      <c r="AE3128" s="126" t="s">
        <v>73</v>
      </c>
      <c r="AF3128" s="127" t="s">
        <v>74</v>
      </c>
      <c r="AG3128" s="128"/>
      <c r="AH3128" s="129"/>
      <c r="AI3128" s="129"/>
      <c r="AJ3128" s="126" t="s">
        <v>75</v>
      </c>
      <c r="AK3128" s="127" t="s">
        <v>76</v>
      </c>
      <c r="AL3128" s="129" t="s">
        <v>77</v>
      </c>
      <c r="AM3128" s="128" t="s">
        <v>24074</v>
      </c>
      <c r="AN3128" s="129"/>
      <c r="AO3128" s="127" t="s">
        <v>79</v>
      </c>
      <c r="AP3128" s="129"/>
      <c r="AQ3128" s="183"/>
      <c r="AR3128" s="183"/>
      <c r="AS3128" s="183"/>
    </row>
    <row r="3129" spans="1:45" customFormat="1" ht="30" hidden="1" customHeight="1">
      <c r="A3129" s="204" t="s">
        <v>49</v>
      </c>
      <c r="B3129" s="200" t="s">
        <v>23873</v>
      </c>
      <c r="C3129" s="200" t="s">
        <v>23874</v>
      </c>
      <c r="D3129" s="200" t="s">
        <v>3034</v>
      </c>
      <c r="E3129" s="200" t="s">
        <v>24061</v>
      </c>
      <c r="F3129" s="206" t="s">
        <v>24075</v>
      </c>
      <c r="G3129" s="201" t="s">
        <v>24076</v>
      </c>
      <c r="H3129" s="205" t="s">
        <v>24077</v>
      </c>
      <c r="I3129" s="204" t="s">
        <v>24078</v>
      </c>
      <c r="J3129" s="207" t="s">
        <v>24079</v>
      </c>
      <c r="K3129" s="208" t="s">
        <v>24080</v>
      </c>
      <c r="L3129" s="200" t="s">
        <v>60</v>
      </c>
      <c r="M3129" s="205" t="s">
        <v>61</v>
      </c>
      <c r="N3129" s="205" t="s">
        <v>62</v>
      </c>
      <c r="O3129" s="205" t="s">
        <v>91</v>
      </c>
      <c r="P3129" s="205" t="s">
        <v>92</v>
      </c>
      <c r="Q3129" s="205" t="s">
        <v>65</v>
      </c>
      <c r="R3129" s="205" t="s">
        <v>23874</v>
      </c>
      <c r="S3129" s="205" t="s">
        <v>24061</v>
      </c>
      <c r="T3129" s="205" t="s">
        <v>66</v>
      </c>
      <c r="U3129" s="208" t="s">
        <v>22544</v>
      </c>
      <c r="V3129" s="205">
        <v>1</v>
      </c>
      <c r="W3129" s="205" t="s">
        <v>68</v>
      </c>
      <c r="X3129" s="205" t="s">
        <v>69</v>
      </c>
      <c r="Y3129" s="205" t="s">
        <v>70</v>
      </c>
      <c r="Z3129" s="205" t="s">
        <v>23873</v>
      </c>
      <c r="AA3129" s="234" t="s">
        <v>44091</v>
      </c>
      <c r="AB3129" s="216">
        <v>46310</v>
      </c>
      <c r="AC3129" s="205"/>
      <c r="AD3129" s="230" t="s">
        <v>72</v>
      </c>
      <c r="AE3129" s="126" t="s">
        <v>73</v>
      </c>
      <c r="AF3129" s="127" t="s">
        <v>74</v>
      </c>
      <c r="AG3129" s="128"/>
      <c r="AH3129" s="129"/>
      <c r="AI3129" s="129"/>
      <c r="AJ3129" s="126" t="s">
        <v>75</v>
      </c>
      <c r="AK3129" s="127" t="s">
        <v>76</v>
      </c>
      <c r="AL3129" s="129" t="s">
        <v>77</v>
      </c>
      <c r="AM3129" s="128" t="s">
        <v>24081</v>
      </c>
      <c r="AN3129" s="129"/>
      <c r="AO3129" s="127" t="s">
        <v>79</v>
      </c>
      <c r="AP3129" s="129"/>
      <c r="AQ3129" s="183"/>
      <c r="AR3129" s="183"/>
      <c r="AS3129" s="183"/>
    </row>
    <row r="3130" spans="1:45" customFormat="1" ht="30" hidden="1" customHeight="1">
      <c r="A3130" s="204" t="s">
        <v>49</v>
      </c>
      <c r="B3130" s="200" t="s">
        <v>23873</v>
      </c>
      <c r="C3130" s="200" t="s">
        <v>23874</v>
      </c>
      <c r="D3130" s="200" t="s">
        <v>3034</v>
      </c>
      <c r="E3130" s="200" t="s">
        <v>24061</v>
      </c>
      <c r="F3130" s="206" t="s">
        <v>24082</v>
      </c>
      <c r="G3130" s="201" t="s">
        <v>24083</v>
      </c>
      <c r="H3130" s="205" t="s">
        <v>24084</v>
      </c>
      <c r="I3130" s="204" t="s">
        <v>24085</v>
      </c>
      <c r="J3130" s="207" t="s">
        <v>24086</v>
      </c>
      <c r="K3130" s="208" t="s">
        <v>24087</v>
      </c>
      <c r="L3130" s="200" t="s">
        <v>60</v>
      </c>
      <c r="M3130" s="205" t="s">
        <v>61</v>
      </c>
      <c r="N3130" s="205" t="s">
        <v>62</v>
      </c>
      <c r="O3130" s="205" t="s">
        <v>91</v>
      </c>
      <c r="P3130" s="205" t="s">
        <v>92</v>
      </c>
      <c r="Q3130" s="205" t="s">
        <v>65</v>
      </c>
      <c r="R3130" s="205" t="s">
        <v>23874</v>
      </c>
      <c r="S3130" s="205" t="s">
        <v>24061</v>
      </c>
      <c r="T3130" s="205" t="s">
        <v>66</v>
      </c>
      <c r="U3130" s="208" t="s">
        <v>24088</v>
      </c>
      <c r="V3130" s="205">
        <v>1</v>
      </c>
      <c r="W3130" s="205" t="s">
        <v>68</v>
      </c>
      <c r="X3130" s="205" t="s">
        <v>69</v>
      </c>
      <c r="Y3130" s="205" t="s">
        <v>70</v>
      </c>
      <c r="Z3130" s="205" t="s">
        <v>23873</v>
      </c>
      <c r="AA3130" s="234" t="s">
        <v>44091</v>
      </c>
      <c r="AB3130" s="216">
        <v>46310</v>
      </c>
      <c r="AC3130" s="205"/>
      <c r="AD3130" s="230" t="s">
        <v>72</v>
      </c>
      <c r="AE3130" s="126" t="s">
        <v>73</v>
      </c>
      <c r="AF3130" s="127" t="s">
        <v>74</v>
      </c>
      <c r="AG3130" s="128"/>
      <c r="AH3130" s="129"/>
      <c r="AI3130" s="129"/>
      <c r="AJ3130" s="126" t="s">
        <v>75</v>
      </c>
      <c r="AK3130" s="127" t="s">
        <v>76</v>
      </c>
      <c r="AL3130" s="129" t="s">
        <v>77</v>
      </c>
      <c r="AM3130" s="128" t="s">
        <v>24089</v>
      </c>
      <c r="AN3130" s="129"/>
      <c r="AO3130" s="127" t="s">
        <v>79</v>
      </c>
      <c r="AP3130" s="129"/>
      <c r="AQ3130" s="183"/>
      <c r="AR3130" s="183"/>
      <c r="AS3130" s="183"/>
    </row>
    <row r="3131" spans="1:45" customFormat="1" ht="30" hidden="1" customHeight="1">
      <c r="A3131" s="204" t="s">
        <v>49</v>
      </c>
      <c r="B3131" s="200" t="s">
        <v>23873</v>
      </c>
      <c r="C3131" s="200" t="s">
        <v>23874</v>
      </c>
      <c r="D3131" s="200" t="s">
        <v>24090</v>
      </c>
      <c r="E3131" s="200" t="s">
        <v>24091</v>
      </c>
      <c r="F3131" s="206" t="s">
        <v>24092</v>
      </c>
      <c r="G3131" s="201" t="s">
        <v>24093</v>
      </c>
      <c r="H3131" s="205" t="s">
        <v>24094</v>
      </c>
      <c r="I3131" s="204" t="s">
        <v>24095</v>
      </c>
      <c r="J3131" s="207" t="s">
        <v>24096</v>
      </c>
      <c r="K3131" s="208" t="s">
        <v>24097</v>
      </c>
      <c r="L3131" s="200" t="s">
        <v>90</v>
      </c>
      <c r="M3131" s="205" t="s">
        <v>61</v>
      </c>
      <c r="N3131" s="205" t="s">
        <v>62</v>
      </c>
      <c r="O3131" s="205" t="s">
        <v>91</v>
      </c>
      <c r="P3131" s="205" t="s">
        <v>92</v>
      </c>
      <c r="Q3131" s="205" t="s">
        <v>65</v>
      </c>
      <c r="R3131" s="205" t="s">
        <v>23874</v>
      </c>
      <c r="S3131" s="205" t="s">
        <v>24091</v>
      </c>
      <c r="T3131" s="205" t="s">
        <v>93</v>
      </c>
      <c r="U3131" s="208" t="s">
        <v>24098</v>
      </c>
      <c r="V3131" s="205">
        <v>0.95</v>
      </c>
      <c r="W3131" s="205" t="s">
        <v>68</v>
      </c>
      <c r="X3131" s="205" t="s">
        <v>69</v>
      </c>
      <c r="Y3131" s="205" t="s">
        <v>70</v>
      </c>
      <c r="Z3131" s="205" t="s">
        <v>95</v>
      </c>
      <c r="AA3131" s="234" t="s">
        <v>71</v>
      </c>
      <c r="AB3131" s="216">
        <v>46310</v>
      </c>
      <c r="AC3131" s="205"/>
      <c r="AD3131" s="230" t="s">
        <v>72</v>
      </c>
      <c r="AE3131" s="126" t="s">
        <v>73</v>
      </c>
      <c r="AF3131" s="127" t="s">
        <v>74</v>
      </c>
      <c r="AG3131" s="128"/>
      <c r="AH3131" s="129"/>
      <c r="AI3131" s="129"/>
      <c r="AJ3131" s="126" t="s">
        <v>75</v>
      </c>
      <c r="AK3131" s="127" t="s">
        <v>76</v>
      </c>
      <c r="AL3131" s="129" t="s">
        <v>77</v>
      </c>
      <c r="AM3131" s="128" t="s">
        <v>24099</v>
      </c>
      <c r="AN3131" s="129"/>
      <c r="AO3131" s="127" t="s">
        <v>79</v>
      </c>
      <c r="AP3131" s="129"/>
      <c r="AQ3131" s="183"/>
      <c r="AR3131" s="183"/>
      <c r="AS3131" s="183"/>
    </row>
    <row r="3132" spans="1:45" customFormat="1" ht="30" hidden="1" customHeight="1">
      <c r="A3132" s="204" t="s">
        <v>49</v>
      </c>
      <c r="B3132" s="200" t="s">
        <v>23873</v>
      </c>
      <c r="C3132" s="200" t="s">
        <v>23874</v>
      </c>
      <c r="D3132" s="200" t="s">
        <v>24090</v>
      </c>
      <c r="E3132" s="200" t="s">
        <v>24091</v>
      </c>
      <c r="F3132" s="206" t="s">
        <v>24100</v>
      </c>
      <c r="G3132" s="201" t="s">
        <v>24101</v>
      </c>
      <c r="H3132" s="205" t="s">
        <v>24102</v>
      </c>
      <c r="I3132" s="204" t="s">
        <v>24103</v>
      </c>
      <c r="J3132" s="207" t="s">
        <v>24104</v>
      </c>
      <c r="K3132" s="208" t="s">
        <v>24105</v>
      </c>
      <c r="L3132" s="200" t="s">
        <v>60</v>
      </c>
      <c r="M3132" s="205" t="s">
        <v>61</v>
      </c>
      <c r="N3132" s="205" t="s">
        <v>62</v>
      </c>
      <c r="O3132" s="205" t="s">
        <v>91</v>
      </c>
      <c r="P3132" s="205" t="s">
        <v>92</v>
      </c>
      <c r="Q3132" s="205" t="s">
        <v>65</v>
      </c>
      <c r="R3132" s="205" t="s">
        <v>23874</v>
      </c>
      <c r="S3132" s="205" t="s">
        <v>24091</v>
      </c>
      <c r="T3132" s="205" t="s">
        <v>66</v>
      </c>
      <c r="U3132" s="208" t="s">
        <v>24106</v>
      </c>
      <c r="V3132" s="205">
        <v>1</v>
      </c>
      <c r="W3132" s="205" t="s">
        <v>68</v>
      </c>
      <c r="X3132" s="205" t="s">
        <v>69</v>
      </c>
      <c r="Y3132" s="205" t="s">
        <v>70</v>
      </c>
      <c r="Z3132" s="205" t="s">
        <v>647</v>
      </c>
      <c r="AA3132" s="234" t="s">
        <v>71</v>
      </c>
      <c r="AB3132" s="216">
        <v>46310</v>
      </c>
      <c r="AC3132" s="205"/>
      <c r="AD3132" s="230" t="s">
        <v>72</v>
      </c>
      <c r="AE3132" s="126" t="s">
        <v>73</v>
      </c>
      <c r="AF3132" s="127" t="s">
        <v>74</v>
      </c>
      <c r="AG3132" s="128"/>
      <c r="AH3132" s="129"/>
      <c r="AI3132" s="129"/>
      <c r="AJ3132" s="126" t="s">
        <v>75</v>
      </c>
      <c r="AK3132" s="127" t="s">
        <v>76</v>
      </c>
      <c r="AL3132" s="129" t="s">
        <v>77</v>
      </c>
      <c r="AM3132" s="128" t="s">
        <v>24107</v>
      </c>
      <c r="AN3132" s="129"/>
      <c r="AO3132" s="127" t="s">
        <v>79</v>
      </c>
      <c r="AP3132" s="129"/>
      <c r="AQ3132" s="183"/>
      <c r="AR3132" s="183"/>
      <c r="AS3132" s="183"/>
    </row>
    <row r="3133" spans="1:45" customFormat="1" ht="30" hidden="1" customHeight="1">
      <c r="A3133" s="204" t="s">
        <v>49</v>
      </c>
      <c r="B3133" s="200" t="s">
        <v>23873</v>
      </c>
      <c r="C3133" s="200" t="s">
        <v>23874</v>
      </c>
      <c r="D3133" s="200" t="s">
        <v>14749</v>
      </c>
      <c r="E3133" s="200" t="s">
        <v>24108</v>
      </c>
      <c r="F3133" s="206" t="s">
        <v>24109</v>
      </c>
      <c r="G3133" s="201" t="s">
        <v>24110</v>
      </c>
      <c r="H3133" s="205" t="s">
        <v>24111</v>
      </c>
      <c r="I3133" s="204" t="s">
        <v>24112</v>
      </c>
      <c r="J3133" s="207" t="s">
        <v>24113</v>
      </c>
      <c r="K3133" s="208" t="s">
        <v>24114</v>
      </c>
      <c r="L3133" s="200" t="s">
        <v>90</v>
      </c>
      <c r="M3133" s="205" t="s">
        <v>61</v>
      </c>
      <c r="N3133" s="205" t="s">
        <v>62</v>
      </c>
      <c r="O3133" s="205" t="s">
        <v>91</v>
      </c>
      <c r="P3133" s="205" t="s">
        <v>92</v>
      </c>
      <c r="Q3133" s="205" t="s">
        <v>65</v>
      </c>
      <c r="R3133" s="205" t="s">
        <v>23874</v>
      </c>
      <c r="S3133" s="205" t="s">
        <v>24108</v>
      </c>
      <c r="T3133" s="205" t="s">
        <v>93</v>
      </c>
      <c r="U3133" s="208" t="s">
        <v>14757</v>
      </c>
      <c r="V3133" s="205">
        <v>0.95</v>
      </c>
      <c r="W3133" s="205" t="s">
        <v>68</v>
      </c>
      <c r="X3133" s="205" t="s">
        <v>69</v>
      </c>
      <c r="Y3133" s="205" t="s">
        <v>70</v>
      </c>
      <c r="Z3133" s="205" t="s">
        <v>95</v>
      </c>
      <c r="AA3133" s="234" t="s">
        <v>71</v>
      </c>
      <c r="AB3133" s="216">
        <v>46310</v>
      </c>
      <c r="AC3133" s="205"/>
      <c r="AD3133" s="230" t="s">
        <v>72</v>
      </c>
      <c r="AE3133" s="126" t="s">
        <v>73</v>
      </c>
      <c r="AF3133" s="127" t="s">
        <v>74</v>
      </c>
      <c r="AG3133" s="128"/>
      <c r="AH3133" s="129"/>
      <c r="AI3133" s="129"/>
      <c r="AJ3133" s="126" t="s">
        <v>75</v>
      </c>
      <c r="AK3133" s="127" t="s">
        <v>76</v>
      </c>
      <c r="AL3133" s="129" t="s">
        <v>77</v>
      </c>
      <c r="AM3133" s="128" t="s">
        <v>14758</v>
      </c>
      <c r="AN3133" s="129"/>
      <c r="AO3133" s="127" t="s">
        <v>79</v>
      </c>
      <c r="AP3133" s="129"/>
      <c r="AQ3133" s="183"/>
      <c r="AR3133" s="183"/>
      <c r="AS3133" s="183"/>
    </row>
    <row r="3134" spans="1:45" customFormat="1" ht="30" hidden="1" customHeight="1">
      <c r="A3134" s="204" t="s">
        <v>49</v>
      </c>
      <c r="B3134" s="200" t="s">
        <v>23873</v>
      </c>
      <c r="C3134" s="200" t="s">
        <v>23874</v>
      </c>
      <c r="D3134" s="200" t="s">
        <v>14749</v>
      </c>
      <c r="E3134" s="200" t="s">
        <v>24108</v>
      </c>
      <c r="F3134" s="206" t="s">
        <v>24115</v>
      </c>
      <c r="G3134" s="201" t="s">
        <v>24116</v>
      </c>
      <c r="H3134" s="205" t="s">
        <v>24117</v>
      </c>
      <c r="I3134" s="204" t="s">
        <v>24118</v>
      </c>
      <c r="J3134" s="207" t="s">
        <v>24119</v>
      </c>
      <c r="K3134" s="208" t="s">
        <v>24120</v>
      </c>
      <c r="L3134" s="200" t="s">
        <v>60</v>
      </c>
      <c r="M3134" s="205" t="s">
        <v>61</v>
      </c>
      <c r="N3134" s="205" t="s">
        <v>62</v>
      </c>
      <c r="O3134" s="205" t="s">
        <v>91</v>
      </c>
      <c r="P3134" s="205" t="s">
        <v>92</v>
      </c>
      <c r="Q3134" s="205" t="s">
        <v>65</v>
      </c>
      <c r="R3134" s="205" t="s">
        <v>23874</v>
      </c>
      <c r="S3134" s="205" t="s">
        <v>24108</v>
      </c>
      <c r="T3134" s="205" t="s">
        <v>66</v>
      </c>
      <c r="U3134" s="208" t="s">
        <v>14765</v>
      </c>
      <c r="V3134" s="205">
        <v>1</v>
      </c>
      <c r="W3134" s="205" t="s">
        <v>68</v>
      </c>
      <c r="X3134" s="205" t="s">
        <v>69</v>
      </c>
      <c r="Y3134" s="205" t="s">
        <v>70</v>
      </c>
      <c r="Z3134" s="205" t="s">
        <v>647</v>
      </c>
      <c r="AA3134" s="234" t="s">
        <v>71</v>
      </c>
      <c r="AB3134" s="216">
        <v>46310</v>
      </c>
      <c r="AC3134" s="205"/>
      <c r="AD3134" s="230" t="s">
        <v>72</v>
      </c>
      <c r="AE3134" s="126" t="s">
        <v>73</v>
      </c>
      <c r="AF3134" s="127" t="s">
        <v>74</v>
      </c>
      <c r="AG3134" s="128"/>
      <c r="AH3134" s="129"/>
      <c r="AI3134" s="129"/>
      <c r="AJ3134" s="126" t="s">
        <v>75</v>
      </c>
      <c r="AK3134" s="127" t="s">
        <v>76</v>
      </c>
      <c r="AL3134" s="129" t="s">
        <v>77</v>
      </c>
      <c r="AM3134" s="128" t="s">
        <v>24121</v>
      </c>
      <c r="AN3134" s="129"/>
      <c r="AO3134" s="127" t="s">
        <v>79</v>
      </c>
      <c r="AP3134" s="129"/>
      <c r="AQ3134" s="183"/>
      <c r="AR3134" s="183"/>
      <c r="AS3134" s="183"/>
    </row>
    <row r="3135" spans="1:45" customFormat="1" ht="30" hidden="1" customHeight="1">
      <c r="A3135" s="204" t="s">
        <v>49</v>
      </c>
      <c r="B3135" s="200" t="s">
        <v>23873</v>
      </c>
      <c r="C3135" s="200" t="s">
        <v>23874</v>
      </c>
      <c r="D3135" s="200" t="s">
        <v>14749</v>
      </c>
      <c r="E3135" s="200" t="s">
        <v>24108</v>
      </c>
      <c r="F3135" s="206" t="s">
        <v>24122</v>
      </c>
      <c r="G3135" s="201" t="s">
        <v>24123</v>
      </c>
      <c r="H3135" s="205" t="s">
        <v>24124</v>
      </c>
      <c r="I3135" s="204" t="s">
        <v>24125</v>
      </c>
      <c r="J3135" s="207" t="s">
        <v>24126</v>
      </c>
      <c r="K3135" s="208" t="s">
        <v>24127</v>
      </c>
      <c r="L3135" s="200" t="s">
        <v>60</v>
      </c>
      <c r="M3135" s="205" t="s">
        <v>61</v>
      </c>
      <c r="N3135" s="205" t="s">
        <v>62</v>
      </c>
      <c r="O3135" s="205" t="s">
        <v>91</v>
      </c>
      <c r="P3135" s="205" t="s">
        <v>92</v>
      </c>
      <c r="Q3135" s="205" t="s">
        <v>65</v>
      </c>
      <c r="R3135" s="205" t="s">
        <v>23874</v>
      </c>
      <c r="S3135" s="205" t="s">
        <v>24108</v>
      </c>
      <c r="T3135" s="205" t="s">
        <v>66</v>
      </c>
      <c r="U3135" s="208" t="s">
        <v>14773</v>
      </c>
      <c r="V3135" s="205">
        <v>1</v>
      </c>
      <c r="W3135" s="205" t="s">
        <v>68</v>
      </c>
      <c r="X3135" s="205" t="s">
        <v>69</v>
      </c>
      <c r="Y3135" s="205" t="s">
        <v>70</v>
      </c>
      <c r="Z3135" s="205" t="s">
        <v>23873</v>
      </c>
      <c r="AA3135" s="234" t="s">
        <v>71</v>
      </c>
      <c r="AB3135" s="216">
        <v>46310</v>
      </c>
      <c r="AC3135" s="205"/>
      <c r="AD3135" s="230" t="s">
        <v>72</v>
      </c>
      <c r="AE3135" s="126" t="s">
        <v>73</v>
      </c>
      <c r="AF3135" s="127" t="s">
        <v>74</v>
      </c>
      <c r="AG3135" s="128"/>
      <c r="AH3135" s="129"/>
      <c r="AI3135" s="129"/>
      <c r="AJ3135" s="126" t="s">
        <v>75</v>
      </c>
      <c r="AK3135" s="127" t="s">
        <v>76</v>
      </c>
      <c r="AL3135" s="129" t="s">
        <v>77</v>
      </c>
      <c r="AM3135" s="128" t="s">
        <v>24128</v>
      </c>
      <c r="AN3135" s="129"/>
      <c r="AO3135" s="127" t="s">
        <v>79</v>
      </c>
      <c r="AP3135" s="129"/>
      <c r="AQ3135" s="183"/>
      <c r="AR3135" s="183"/>
      <c r="AS3135" s="183"/>
    </row>
    <row r="3136" spans="1:45" customFormat="1" ht="30" hidden="1" customHeight="1">
      <c r="A3136" s="204" t="s">
        <v>49</v>
      </c>
      <c r="B3136" s="200" t="s">
        <v>23873</v>
      </c>
      <c r="C3136" s="200" t="s">
        <v>23874</v>
      </c>
      <c r="D3136" s="200" t="s">
        <v>18111</v>
      </c>
      <c r="E3136" s="200" t="s">
        <v>24129</v>
      </c>
      <c r="F3136" s="206" t="s">
        <v>24130</v>
      </c>
      <c r="G3136" s="201" t="s">
        <v>24131</v>
      </c>
      <c r="H3136" s="205" t="s">
        <v>24132</v>
      </c>
      <c r="I3136" s="204" t="s">
        <v>24133</v>
      </c>
      <c r="J3136" s="207" t="s">
        <v>24134</v>
      </c>
      <c r="K3136" s="208" t="s">
        <v>24135</v>
      </c>
      <c r="L3136" s="200" t="s">
        <v>90</v>
      </c>
      <c r="M3136" s="205" t="s">
        <v>61</v>
      </c>
      <c r="N3136" s="205" t="s">
        <v>62</v>
      </c>
      <c r="O3136" s="205" t="s">
        <v>91</v>
      </c>
      <c r="P3136" s="205" t="s">
        <v>92</v>
      </c>
      <c r="Q3136" s="205" t="s">
        <v>65</v>
      </c>
      <c r="R3136" s="205" t="s">
        <v>23874</v>
      </c>
      <c r="S3136" s="205" t="s">
        <v>24129</v>
      </c>
      <c r="T3136" s="205" t="s">
        <v>93</v>
      </c>
      <c r="U3136" s="208" t="s">
        <v>18119</v>
      </c>
      <c r="V3136" s="205">
        <v>0.95</v>
      </c>
      <c r="W3136" s="205" t="s">
        <v>68</v>
      </c>
      <c r="X3136" s="205" t="s">
        <v>69</v>
      </c>
      <c r="Y3136" s="205" t="s">
        <v>70</v>
      </c>
      <c r="Z3136" s="205" t="s">
        <v>95</v>
      </c>
      <c r="AA3136" s="234" t="s">
        <v>71</v>
      </c>
      <c r="AB3136" s="216">
        <v>46310</v>
      </c>
      <c r="AC3136" s="205"/>
      <c r="AD3136" s="230" t="s">
        <v>72</v>
      </c>
      <c r="AE3136" s="126" t="s">
        <v>73</v>
      </c>
      <c r="AF3136" s="127" t="s">
        <v>74</v>
      </c>
      <c r="AG3136" s="128"/>
      <c r="AH3136" s="129"/>
      <c r="AI3136" s="129"/>
      <c r="AJ3136" s="126" t="s">
        <v>75</v>
      </c>
      <c r="AK3136" s="127" t="s">
        <v>76</v>
      </c>
      <c r="AL3136" s="129" t="s">
        <v>77</v>
      </c>
      <c r="AM3136" s="128" t="s">
        <v>24136</v>
      </c>
      <c r="AN3136" s="129"/>
      <c r="AO3136" s="127" t="s">
        <v>79</v>
      </c>
      <c r="AP3136" s="129"/>
      <c r="AQ3136" s="183"/>
      <c r="AR3136" s="183"/>
      <c r="AS3136" s="183"/>
    </row>
    <row r="3137" spans="1:45" customFormat="1" ht="30" hidden="1" customHeight="1">
      <c r="A3137" s="204" t="s">
        <v>49</v>
      </c>
      <c r="B3137" s="200" t="s">
        <v>23873</v>
      </c>
      <c r="C3137" s="200" t="s">
        <v>23874</v>
      </c>
      <c r="D3137" s="200" t="s">
        <v>18111</v>
      </c>
      <c r="E3137" s="200" t="s">
        <v>24129</v>
      </c>
      <c r="F3137" s="206" t="s">
        <v>24137</v>
      </c>
      <c r="G3137" s="201" t="s">
        <v>24138</v>
      </c>
      <c r="H3137" s="205" t="s">
        <v>24139</v>
      </c>
      <c r="I3137" s="204" t="s">
        <v>24140</v>
      </c>
      <c r="J3137" s="207" t="s">
        <v>24141</v>
      </c>
      <c r="K3137" s="208" t="s">
        <v>24142</v>
      </c>
      <c r="L3137" s="200" t="s">
        <v>60</v>
      </c>
      <c r="M3137" s="205" t="s">
        <v>61</v>
      </c>
      <c r="N3137" s="205" t="s">
        <v>62</v>
      </c>
      <c r="O3137" s="205" t="s">
        <v>91</v>
      </c>
      <c r="P3137" s="205" t="s">
        <v>92</v>
      </c>
      <c r="Q3137" s="205" t="s">
        <v>65</v>
      </c>
      <c r="R3137" s="205" t="s">
        <v>23874</v>
      </c>
      <c r="S3137" s="205" t="s">
        <v>24129</v>
      </c>
      <c r="T3137" s="205" t="s">
        <v>66</v>
      </c>
      <c r="U3137" s="208" t="s">
        <v>18127</v>
      </c>
      <c r="V3137" s="205">
        <v>1</v>
      </c>
      <c r="W3137" s="205" t="s">
        <v>68</v>
      </c>
      <c r="X3137" s="205" t="s">
        <v>69</v>
      </c>
      <c r="Y3137" s="205" t="s">
        <v>70</v>
      </c>
      <c r="Z3137" s="205" t="s">
        <v>647</v>
      </c>
      <c r="AA3137" s="234" t="s">
        <v>71</v>
      </c>
      <c r="AB3137" s="216">
        <v>46310</v>
      </c>
      <c r="AC3137" s="205"/>
      <c r="AD3137" s="230" t="s">
        <v>72</v>
      </c>
      <c r="AE3137" s="126" t="s">
        <v>73</v>
      </c>
      <c r="AF3137" s="127" t="s">
        <v>74</v>
      </c>
      <c r="AG3137" s="128"/>
      <c r="AH3137" s="129"/>
      <c r="AI3137" s="129"/>
      <c r="AJ3137" s="126" t="s">
        <v>75</v>
      </c>
      <c r="AK3137" s="127" t="s">
        <v>76</v>
      </c>
      <c r="AL3137" s="129" t="s">
        <v>77</v>
      </c>
      <c r="AM3137" s="128" t="s">
        <v>24143</v>
      </c>
      <c r="AN3137" s="129"/>
      <c r="AO3137" s="127" t="s">
        <v>79</v>
      </c>
      <c r="AP3137" s="129"/>
      <c r="AQ3137" s="183"/>
      <c r="AR3137" s="183"/>
      <c r="AS3137" s="183"/>
    </row>
    <row r="3138" spans="1:45" customFormat="1" ht="30" hidden="1" customHeight="1">
      <c r="A3138" s="204" t="s">
        <v>49</v>
      </c>
      <c r="B3138" s="200" t="s">
        <v>24144</v>
      </c>
      <c r="C3138" s="200" t="s">
        <v>24145</v>
      </c>
      <c r="D3138" s="200" t="s">
        <v>24146</v>
      </c>
      <c r="E3138" s="200" t="s">
        <v>24147</v>
      </c>
      <c r="F3138" s="206" t="s">
        <v>24148</v>
      </c>
      <c r="G3138" s="201" t="s">
        <v>24149</v>
      </c>
      <c r="H3138" s="205" t="s">
        <v>24150</v>
      </c>
      <c r="I3138" s="204" t="s">
        <v>24151</v>
      </c>
      <c r="J3138" s="207" t="s">
        <v>24152</v>
      </c>
      <c r="K3138" s="208" t="s">
        <v>24153</v>
      </c>
      <c r="L3138" s="200" t="s">
        <v>90</v>
      </c>
      <c r="M3138" s="205" t="s">
        <v>61</v>
      </c>
      <c r="N3138" s="205" t="s">
        <v>62</v>
      </c>
      <c r="O3138" s="205" t="s">
        <v>91</v>
      </c>
      <c r="P3138" s="205" t="s">
        <v>92</v>
      </c>
      <c r="Q3138" s="205" t="s">
        <v>65</v>
      </c>
      <c r="R3138" s="205" t="s">
        <v>24145</v>
      </c>
      <c r="S3138" s="205" t="s">
        <v>24147</v>
      </c>
      <c r="T3138" s="205" t="s">
        <v>93</v>
      </c>
      <c r="U3138" s="208" t="s">
        <v>24154</v>
      </c>
      <c r="V3138" s="205">
        <v>0.95</v>
      </c>
      <c r="W3138" s="205" t="s">
        <v>68</v>
      </c>
      <c r="X3138" s="205" t="s">
        <v>69</v>
      </c>
      <c r="Y3138" s="205" t="s">
        <v>70</v>
      </c>
      <c r="Z3138" s="205" t="s">
        <v>95</v>
      </c>
      <c r="AA3138" s="234" t="s">
        <v>71</v>
      </c>
      <c r="AB3138" s="216">
        <v>46310</v>
      </c>
      <c r="AC3138" s="205"/>
      <c r="AD3138" s="230" t="s">
        <v>72</v>
      </c>
      <c r="AE3138" s="126" t="s">
        <v>73</v>
      </c>
      <c r="AF3138" s="127" t="s">
        <v>74</v>
      </c>
      <c r="AG3138" s="128"/>
      <c r="AH3138" s="129"/>
      <c r="AI3138" s="129"/>
      <c r="AJ3138" s="126" t="s">
        <v>75</v>
      </c>
      <c r="AK3138" s="127" t="s">
        <v>76</v>
      </c>
      <c r="AL3138" s="129" t="s">
        <v>77</v>
      </c>
      <c r="AM3138" s="128" t="s">
        <v>24155</v>
      </c>
      <c r="AN3138" s="129"/>
      <c r="AO3138" s="127" t="s">
        <v>79</v>
      </c>
      <c r="AP3138" s="129"/>
      <c r="AQ3138" s="183"/>
      <c r="AR3138" s="183"/>
      <c r="AS3138" s="183"/>
    </row>
    <row r="3139" spans="1:45" customFormat="1" ht="30" hidden="1" customHeight="1">
      <c r="A3139" s="204" t="s">
        <v>49</v>
      </c>
      <c r="B3139" s="200" t="s">
        <v>24144</v>
      </c>
      <c r="C3139" s="200" t="s">
        <v>24145</v>
      </c>
      <c r="D3139" s="200" t="s">
        <v>24146</v>
      </c>
      <c r="E3139" s="200" t="s">
        <v>24147</v>
      </c>
      <c r="F3139" s="206" t="s">
        <v>24156</v>
      </c>
      <c r="G3139" s="201" t="s">
        <v>24157</v>
      </c>
      <c r="H3139" s="205" t="s">
        <v>24158</v>
      </c>
      <c r="I3139" s="204" t="s">
        <v>24159</v>
      </c>
      <c r="J3139" s="207" t="s">
        <v>24160</v>
      </c>
      <c r="K3139" s="208" t="s">
        <v>24161</v>
      </c>
      <c r="L3139" s="200" t="s">
        <v>60</v>
      </c>
      <c r="M3139" s="205" t="s">
        <v>61</v>
      </c>
      <c r="N3139" s="205" t="s">
        <v>62</v>
      </c>
      <c r="O3139" s="205" t="s">
        <v>91</v>
      </c>
      <c r="P3139" s="205" t="s">
        <v>92</v>
      </c>
      <c r="Q3139" s="205" t="s">
        <v>65</v>
      </c>
      <c r="R3139" s="205" t="s">
        <v>24145</v>
      </c>
      <c r="S3139" s="205" t="s">
        <v>24147</v>
      </c>
      <c r="T3139" s="205" t="s">
        <v>66</v>
      </c>
      <c r="U3139" s="208" t="s">
        <v>24162</v>
      </c>
      <c r="V3139" s="205">
        <v>1</v>
      </c>
      <c r="W3139" s="205" t="s">
        <v>68</v>
      </c>
      <c r="X3139" s="205" t="s">
        <v>69</v>
      </c>
      <c r="Y3139" s="205" t="s">
        <v>70</v>
      </c>
      <c r="Z3139" s="205" t="s">
        <v>647</v>
      </c>
      <c r="AA3139" s="234" t="s">
        <v>71</v>
      </c>
      <c r="AB3139" s="216">
        <v>46310</v>
      </c>
      <c r="AC3139" s="205"/>
      <c r="AD3139" s="230" t="s">
        <v>72</v>
      </c>
      <c r="AE3139" s="126" t="s">
        <v>73</v>
      </c>
      <c r="AF3139" s="127" t="s">
        <v>74</v>
      </c>
      <c r="AG3139" s="128"/>
      <c r="AH3139" s="129"/>
      <c r="AI3139" s="129"/>
      <c r="AJ3139" s="126" t="s">
        <v>75</v>
      </c>
      <c r="AK3139" s="127" t="s">
        <v>76</v>
      </c>
      <c r="AL3139" s="129" t="s">
        <v>77</v>
      </c>
      <c r="AM3139" s="128" t="s">
        <v>24163</v>
      </c>
      <c r="AN3139" s="129"/>
      <c r="AO3139" s="127" t="s">
        <v>79</v>
      </c>
      <c r="AP3139" s="129"/>
      <c r="AQ3139" s="183"/>
      <c r="AR3139" s="183"/>
      <c r="AS3139" s="183"/>
    </row>
    <row r="3140" spans="1:45" customFormat="1" ht="30" hidden="1" customHeight="1">
      <c r="A3140" s="204" t="s">
        <v>49</v>
      </c>
      <c r="B3140" s="200" t="s">
        <v>24144</v>
      </c>
      <c r="C3140" s="200" t="s">
        <v>24145</v>
      </c>
      <c r="D3140" s="200" t="s">
        <v>24146</v>
      </c>
      <c r="E3140" s="200" t="s">
        <v>24147</v>
      </c>
      <c r="F3140" s="206" t="s">
        <v>24164</v>
      </c>
      <c r="G3140" s="201" t="s">
        <v>24165</v>
      </c>
      <c r="H3140" s="205" t="s">
        <v>24166</v>
      </c>
      <c r="I3140" s="204" t="s">
        <v>24167</v>
      </c>
      <c r="J3140" s="207" t="s">
        <v>24168</v>
      </c>
      <c r="K3140" s="208" t="s">
        <v>24169</v>
      </c>
      <c r="L3140" s="200" t="s">
        <v>60</v>
      </c>
      <c r="M3140" s="205" t="s">
        <v>61</v>
      </c>
      <c r="N3140" s="205" t="s">
        <v>62</v>
      </c>
      <c r="O3140" s="205" t="s">
        <v>91</v>
      </c>
      <c r="P3140" s="205" t="s">
        <v>92</v>
      </c>
      <c r="Q3140" s="205" t="s">
        <v>65</v>
      </c>
      <c r="R3140" s="205" t="s">
        <v>24145</v>
      </c>
      <c r="S3140" s="205" t="s">
        <v>24147</v>
      </c>
      <c r="T3140" s="205" t="s">
        <v>66</v>
      </c>
      <c r="U3140" s="208" t="s">
        <v>24170</v>
      </c>
      <c r="V3140" s="205">
        <v>1</v>
      </c>
      <c r="W3140" s="205" t="s">
        <v>68</v>
      </c>
      <c r="X3140" s="205" t="s">
        <v>69</v>
      </c>
      <c r="Y3140" s="205" t="s">
        <v>70</v>
      </c>
      <c r="Z3140" s="205" t="s">
        <v>24144</v>
      </c>
      <c r="AA3140" s="234" t="s">
        <v>71</v>
      </c>
      <c r="AB3140" s="216">
        <v>46310</v>
      </c>
      <c r="AC3140" s="205"/>
      <c r="AD3140" s="230" t="s">
        <v>72</v>
      </c>
      <c r="AE3140" s="126" t="s">
        <v>73</v>
      </c>
      <c r="AF3140" s="127" t="s">
        <v>74</v>
      </c>
      <c r="AG3140" s="128"/>
      <c r="AH3140" s="129"/>
      <c r="AI3140" s="129"/>
      <c r="AJ3140" s="126" t="s">
        <v>75</v>
      </c>
      <c r="AK3140" s="127" t="s">
        <v>76</v>
      </c>
      <c r="AL3140" s="129" t="s">
        <v>77</v>
      </c>
      <c r="AM3140" s="128" t="s">
        <v>24171</v>
      </c>
      <c r="AN3140" s="129"/>
      <c r="AO3140" s="127" t="s">
        <v>79</v>
      </c>
      <c r="AP3140" s="129"/>
      <c r="AQ3140" s="183"/>
      <c r="AR3140" s="183"/>
      <c r="AS3140" s="183"/>
    </row>
    <row r="3141" spans="1:45" customFormat="1" ht="30" hidden="1" customHeight="1">
      <c r="A3141" s="204" t="s">
        <v>49</v>
      </c>
      <c r="B3141" s="200" t="s">
        <v>24144</v>
      </c>
      <c r="C3141" s="200" t="s">
        <v>24145</v>
      </c>
      <c r="D3141" s="200" t="s">
        <v>24146</v>
      </c>
      <c r="E3141" s="200" t="s">
        <v>24147</v>
      </c>
      <c r="F3141" s="206" t="s">
        <v>24172</v>
      </c>
      <c r="G3141" s="201" t="s">
        <v>24173</v>
      </c>
      <c r="H3141" s="205" t="s">
        <v>24174</v>
      </c>
      <c r="I3141" s="204" t="s">
        <v>24175</v>
      </c>
      <c r="J3141" s="207" t="s">
        <v>24176</v>
      </c>
      <c r="K3141" s="208" t="s">
        <v>24177</v>
      </c>
      <c r="L3141" s="200" t="s">
        <v>60</v>
      </c>
      <c r="M3141" s="205" t="s">
        <v>61</v>
      </c>
      <c r="N3141" s="205" t="s">
        <v>62</v>
      </c>
      <c r="O3141" s="205" t="s">
        <v>91</v>
      </c>
      <c r="P3141" s="205" t="s">
        <v>92</v>
      </c>
      <c r="Q3141" s="205" t="s">
        <v>65</v>
      </c>
      <c r="R3141" s="205" t="s">
        <v>24145</v>
      </c>
      <c r="S3141" s="205" t="s">
        <v>24147</v>
      </c>
      <c r="T3141" s="205" t="s">
        <v>66</v>
      </c>
      <c r="U3141" s="208" t="s">
        <v>24178</v>
      </c>
      <c r="V3141" s="205">
        <v>1</v>
      </c>
      <c r="W3141" s="205" t="s">
        <v>68</v>
      </c>
      <c r="X3141" s="205" t="s">
        <v>69</v>
      </c>
      <c r="Y3141" s="205" t="s">
        <v>70</v>
      </c>
      <c r="Z3141" s="205" t="s">
        <v>24144</v>
      </c>
      <c r="AA3141" s="234" t="s">
        <v>71</v>
      </c>
      <c r="AB3141" s="216">
        <v>46310</v>
      </c>
      <c r="AC3141" s="205"/>
      <c r="AD3141" s="230" t="s">
        <v>72</v>
      </c>
      <c r="AE3141" s="126" t="s">
        <v>73</v>
      </c>
      <c r="AF3141" s="127" t="s">
        <v>74</v>
      </c>
      <c r="AG3141" s="128"/>
      <c r="AH3141" s="129"/>
      <c r="AI3141" s="129"/>
      <c r="AJ3141" s="126" t="s">
        <v>75</v>
      </c>
      <c r="AK3141" s="127" t="s">
        <v>76</v>
      </c>
      <c r="AL3141" s="129" t="s">
        <v>77</v>
      </c>
      <c r="AM3141" s="128" t="s">
        <v>24179</v>
      </c>
      <c r="AN3141" s="129"/>
      <c r="AO3141" s="127" t="s">
        <v>79</v>
      </c>
      <c r="AP3141" s="129"/>
      <c r="AQ3141" s="183"/>
      <c r="AR3141" s="183"/>
      <c r="AS3141" s="183"/>
    </row>
    <row r="3142" spans="1:45" customFormat="1" ht="30" hidden="1" customHeight="1">
      <c r="A3142" s="204" t="s">
        <v>49</v>
      </c>
      <c r="B3142" s="200" t="s">
        <v>24144</v>
      </c>
      <c r="C3142" s="200" t="s">
        <v>24145</v>
      </c>
      <c r="D3142" s="200" t="s">
        <v>24180</v>
      </c>
      <c r="E3142" s="200" t="s">
        <v>24181</v>
      </c>
      <c r="F3142" s="206" t="s">
        <v>24182</v>
      </c>
      <c r="G3142" s="201" t="s">
        <v>24183</v>
      </c>
      <c r="H3142" s="205" t="s">
        <v>24184</v>
      </c>
      <c r="I3142" s="204" t="s">
        <v>24185</v>
      </c>
      <c r="J3142" s="207" t="s">
        <v>24186</v>
      </c>
      <c r="K3142" s="208" t="s">
        <v>24187</v>
      </c>
      <c r="L3142" s="200" t="s">
        <v>60</v>
      </c>
      <c r="M3142" s="205" t="s">
        <v>61</v>
      </c>
      <c r="N3142" s="205" t="s">
        <v>62</v>
      </c>
      <c r="O3142" s="205" t="s">
        <v>91</v>
      </c>
      <c r="P3142" s="205" t="s">
        <v>92</v>
      </c>
      <c r="Q3142" s="205" t="s">
        <v>65</v>
      </c>
      <c r="R3142" s="205" t="s">
        <v>24145</v>
      </c>
      <c r="S3142" s="205" t="s">
        <v>24181</v>
      </c>
      <c r="T3142" s="205" t="s">
        <v>66</v>
      </c>
      <c r="U3142" s="208" t="s">
        <v>24188</v>
      </c>
      <c r="V3142" s="205" t="s">
        <v>647</v>
      </c>
      <c r="W3142" s="205" t="s">
        <v>68</v>
      </c>
      <c r="X3142" s="205" t="s">
        <v>69</v>
      </c>
      <c r="Y3142" s="205" t="s">
        <v>70</v>
      </c>
      <c r="Z3142" s="205" t="s">
        <v>647</v>
      </c>
      <c r="AA3142" s="234" t="s">
        <v>71</v>
      </c>
      <c r="AB3142" s="216">
        <v>46310</v>
      </c>
      <c r="AC3142" s="205"/>
      <c r="AD3142" s="230" t="s">
        <v>375</v>
      </c>
      <c r="AE3142" s="126" t="s">
        <v>75</v>
      </c>
      <c r="AF3142" s="127" t="s">
        <v>76</v>
      </c>
      <c r="AG3142" s="128" t="s">
        <v>15144</v>
      </c>
      <c r="AH3142" s="129"/>
      <c r="AI3142" s="129"/>
      <c r="AJ3142" s="126" t="s">
        <v>73</v>
      </c>
      <c r="AK3142" s="127"/>
      <c r="AL3142" s="129"/>
      <c r="AM3142" s="128"/>
      <c r="AN3142" s="129"/>
      <c r="AO3142" s="127" t="s">
        <v>79</v>
      </c>
      <c r="AP3142" s="129"/>
      <c r="AQ3142" s="183"/>
      <c r="AR3142" s="183"/>
      <c r="AS3142" s="183"/>
    </row>
    <row r="3143" spans="1:45" customFormat="1" ht="30" hidden="1" customHeight="1">
      <c r="A3143" s="204" t="s">
        <v>49</v>
      </c>
      <c r="B3143" s="200" t="s">
        <v>24144</v>
      </c>
      <c r="C3143" s="200" t="s">
        <v>24145</v>
      </c>
      <c r="D3143" s="200" t="s">
        <v>24180</v>
      </c>
      <c r="E3143" s="200" t="s">
        <v>24181</v>
      </c>
      <c r="F3143" s="206" t="s">
        <v>24189</v>
      </c>
      <c r="G3143" s="201" t="s">
        <v>24190</v>
      </c>
      <c r="H3143" s="205" t="s">
        <v>24191</v>
      </c>
      <c r="I3143" s="204" t="s">
        <v>24192</v>
      </c>
      <c r="J3143" s="207" t="s">
        <v>24193</v>
      </c>
      <c r="K3143" s="208" t="s">
        <v>24194</v>
      </c>
      <c r="L3143" s="200" t="s">
        <v>90</v>
      </c>
      <c r="M3143" s="205" t="s">
        <v>61</v>
      </c>
      <c r="N3143" s="205" t="s">
        <v>62</v>
      </c>
      <c r="O3143" s="205" t="s">
        <v>91</v>
      </c>
      <c r="P3143" s="205" t="s">
        <v>92</v>
      </c>
      <c r="Q3143" s="205" t="s">
        <v>65</v>
      </c>
      <c r="R3143" s="205" t="s">
        <v>24145</v>
      </c>
      <c r="S3143" s="205" t="s">
        <v>24181</v>
      </c>
      <c r="T3143" s="205" t="s">
        <v>66</v>
      </c>
      <c r="U3143" s="208" t="s">
        <v>24195</v>
      </c>
      <c r="V3143" s="205" t="s">
        <v>647</v>
      </c>
      <c r="W3143" s="205" t="s">
        <v>68</v>
      </c>
      <c r="X3143" s="205" t="s">
        <v>69</v>
      </c>
      <c r="Y3143" s="205" t="s">
        <v>70</v>
      </c>
      <c r="Z3143" s="205" t="s">
        <v>647</v>
      </c>
      <c r="AA3143" s="234" t="s">
        <v>71</v>
      </c>
      <c r="AB3143" s="216">
        <v>46310</v>
      </c>
      <c r="AC3143" s="205"/>
      <c r="AD3143" s="230" t="s">
        <v>375</v>
      </c>
      <c r="AE3143" s="126" t="s">
        <v>75</v>
      </c>
      <c r="AF3143" s="127" t="s">
        <v>76</v>
      </c>
      <c r="AG3143" s="128" t="s">
        <v>15144</v>
      </c>
      <c r="AH3143" s="129"/>
      <c r="AI3143" s="129"/>
      <c r="AJ3143" s="126" t="s">
        <v>73</v>
      </c>
      <c r="AK3143" s="127"/>
      <c r="AL3143" s="129"/>
      <c r="AM3143" s="128"/>
      <c r="AN3143" s="129"/>
      <c r="AO3143" s="127" t="s">
        <v>79</v>
      </c>
      <c r="AP3143" s="129"/>
      <c r="AQ3143" s="183"/>
      <c r="AR3143" s="183"/>
      <c r="AS3143" s="183"/>
    </row>
    <row r="3144" spans="1:45" customFormat="1" ht="30" hidden="1" customHeight="1">
      <c r="A3144" s="204" t="s">
        <v>49</v>
      </c>
      <c r="B3144" s="200" t="s">
        <v>24144</v>
      </c>
      <c r="C3144" s="200" t="s">
        <v>24145</v>
      </c>
      <c r="D3144" s="200" t="s">
        <v>24180</v>
      </c>
      <c r="E3144" s="200" t="s">
        <v>24181</v>
      </c>
      <c r="F3144" s="206" t="s">
        <v>24196</v>
      </c>
      <c r="G3144" s="201" t="s">
        <v>24197</v>
      </c>
      <c r="H3144" s="205" t="s">
        <v>24198</v>
      </c>
      <c r="I3144" s="204" t="s">
        <v>24199</v>
      </c>
      <c r="J3144" s="207" t="s">
        <v>24200</v>
      </c>
      <c r="K3144" s="208" t="s">
        <v>24201</v>
      </c>
      <c r="L3144" s="200" t="s">
        <v>60</v>
      </c>
      <c r="M3144" s="205" t="s">
        <v>61</v>
      </c>
      <c r="N3144" s="205" t="s">
        <v>62</v>
      </c>
      <c r="O3144" s="205" t="s">
        <v>91</v>
      </c>
      <c r="P3144" s="205" t="s">
        <v>92</v>
      </c>
      <c r="Q3144" s="205" t="s">
        <v>65</v>
      </c>
      <c r="R3144" s="205" t="s">
        <v>24145</v>
      </c>
      <c r="S3144" s="205" t="s">
        <v>24181</v>
      </c>
      <c r="T3144" s="205" t="s">
        <v>66</v>
      </c>
      <c r="U3144" s="208" t="s">
        <v>24202</v>
      </c>
      <c r="V3144" s="205">
        <v>1</v>
      </c>
      <c r="W3144" s="205" t="s">
        <v>68</v>
      </c>
      <c r="X3144" s="205" t="s">
        <v>69</v>
      </c>
      <c r="Y3144" s="205" t="s">
        <v>70</v>
      </c>
      <c r="Z3144" s="205" t="s">
        <v>647</v>
      </c>
      <c r="AA3144" s="234" t="s">
        <v>71</v>
      </c>
      <c r="AB3144" s="216">
        <v>46310</v>
      </c>
      <c r="AC3144" s="205"/>
      <c r="AD3144" s="230" t="s">
        <v>72</v>
      </c>
      <c r="AE3144" s="126" t="s">
        <v>73</v>
      </c>
      <c r="AF3144" s="127" t="s">
        <v>74</v>
      </c>
      <c r="AG3144" s="128"/>
      <c r="AH3144" s="129"/>
      <c r="AI3144" s="129"/>
      <c r="AJ3144" s="126" t="s">
        <v>75</v>
      </c>
      <c r="AK3144" s="127" t="s">
        <v>76</v>
      </c>
      <c r="AL3144" s="129" t="s">
        <v>77</v>
      </c>
      <c r="AM3144" s="128" t="s">
        <v>24203</v>
      </c>
      <c r="AN3144" s="129"/>
      <c r="AO3144" s="127" t="s">
        <v>79</v>
      </c>
      <c r="AP3144" s="129"/>
      <c r="AQ3144" s="183"/>
      <c r="AR3144" s="183"/>
      <c r="AS3144" s="183"/>
    </row>
    <row r="3145" spans="1:45" customFormat="1" ht="30" hidden="1" customHeight="1">
      <c r="A3145" s="204" t="s">
        <v>49</v>
      </c>
      <c r="B3145" s="200" t="s">
        <v>24144</v>
      </c>
      <c r="C3145" s="200" t="s">
        <v>24145</v>
      </c>
      <c r="D3145" s="200" t="s">
        <v>24180</v>
      </c>
      <c r="E3145" s="200" t="s">
        <v>24181</v>
      </c>
      <c r="F3145" s="206" t="s">
        <v>24204</v>
      </c>
      <c r="G3145" s="206" t="s">
        <v>24205</v>
      </c>
      <c r="H3145" s="205" t="s">
        <v>24206</v>
      </c>
      <c r="I3145" s="204" t="s">
        <v>24207</v>
      </c>
      <c r="J3145" s="207" t="s">
        <v>24208</v>
      </c>
      <c r="K3145" s="208" t="s">
        <v>24209</v>
      </c>
      <c r="L3145" s="205" t="s">
        <v>60</v>
      </c>
      <c r="M3145" s="205" t="s">
        <v>61</v>
      </c>
      <c r="N3145" s="205" t="s">
        <v>62</v>
      </c>
      <c r="O3145" s="205" t="s">
        <v>91</v>
      </c>
      <c r="P3145" s="205" t="s">
        <v>92</v>
      </c>
      <c r="Q3145" s="205" t="s">
        <v>65</v>
      </c>
      <c r="R3145" s="205" t="s">
        <v>24145</v>
      </c>
      <c r="S3145" s="205" t="s">
        <v>24181</v>
      </c>
      <c r="T3145" s="205" t="s">
        <v>777</v>
      </c>
      <c r="U3145" s="208" t="s">
        <v>24210</v>
      </c>
      <c r="V3145" s="205">
        <v>1</v>
      </c>
      <c r="W3145" s="205" t="s">
        <v>68</v>
      </c>
      <c r="X3145" s="205" t="s">
        <v>14650</v>
      </c>
      <c r="Y3145" s="205" t="s">
        <v>70</v>
      </c>
      <c r="Z3145" s="205" t="s">
        <v>647</v>
      </c>
      <c r="AA3145" s="234" t="s">
        <v>71</v>
      </c>
      <c r="AB3145" s="216">
        <v>46310</v>
      </c>
      <c r="AC3145" s="205"/>
      <c r="AD3145" s="230" t="s">
        <v>72</v>
      </c>
      <c r="AE3145" s="126" t="s">
        <v>73</v>
      </c>
      <c r="AF3145" s="127" t="s">
        <v>74</v>
      </c>
      <c r="AG3145" s="128"/>
      <c r="AH3145" s="129"/>
      <c r="AI3145" s="129"/>
      <c r="AJ3145" s="126" t="s">
        <v>75</v>
      </c>
      <c r="AK3145" s="127" t="s">
        <v>76</v>
      </c>
      <c r="AL3145" s="129" t="s">
        <v>77</v>
      </c>
      <c r="AM3145" s="128" t="s">
        <v>24211</v>
      </c>
      <c r="AN3145" s="129"/>
      <c r="AO3145" s="127" t="s">
        <v>79</v>
      </c>
      <c r="AP3145" s="129"/>
      <c r="AQ3145" s="183"/>
      <c r="AR3145" s="183"/>
      <c r="AS3145" s="183"/>
    </row>
    <row r="3146" spans="1:45" customFormat="1" ht="30" hidden="1" customHeight="1">
      <c r="A3146" s="204" t="s">
        <v>49</v>
      </c>
      <c r="B3146" s="200" t="s">
        <v>24144</v>
      </c>
      <c r="C3146" s="200" t="s">
        <v>24145</v>
      </c>
      <c r="D3146" s="200" t="s">
        <v>12092</v>
      </c>
      <c r="E3146" s="200" t="s">
        <v>24212</v>
      </c>
      <c r="F3146" s="206" t="s">
        <v>24213</v>
      </c>
      <c r="G3146" s="201" t="s">
        <v>24214</v>
      </c>
      <c r="H3146" s="205" t="s">
        <v>24215</v>
      </c>
      <c r="I3146" s="204" t="s">
        <v>24216</v>
      </c>
      <c r="J3146" s="207" t="s">
        <v>24217</v>
      </c>
      <c r="K3146" s="208" t="s">
        <v>24218</v>
      </c>
      <c r="L3146" s="200" t="s">
        <v>90</v>
      </c>
      <c r="M3146" s="205" t="s">
        <v>61</v>
      </c>
      <c r="N3146" s="205" t="s">
        <v>62</v>
      </c>
      <c r="O3146" s="205" t="s">
        <v>91</v>
      </c>
      <c r="P3146" s="205" t="s">
        <v>92</v>
      </c>
      <c r="Q3146" s="205" t="s">
        <v>65</v>
      </c>
      <c r="R3146" s="205" t="s">
        <v>24145</v>
      </c>
      <c r="S3146" s="205" t="s">
        <v>24212</v>
      </c>
      <c r="T3146" s="205" t="s">
        <v>93</v>
      </c>
      <c r="U3146" s="208" t="s">
        <v>12100</v>
      </c>
      <c r="V3146" s="205">
        <v>0.95</v>
      </c>
      <c r="W3146" s="205" t="s">
        <v>68</v>
      </c>
      <c r="X3146" s="205" t="s">
        <v>69</v>
      </c>
      <c r="Y3146" s="205" t="s">
        <v>70</v>
      </c>
      <c r="Z3146" s="205" t="s">
        <v>95</v>
      </c>
      <c r="AA3146" s="234" t="s">
        <v>71</v>
      </c>
      <c r="AB3146" s="216">
        <v>46310</v>
      </c>
      <c r="AC3146" s="205"/>
      <c r="AD3146" s="230" t="s">
        <v>72</v>
      </c>
      <c r="AE3146" s="126" t="s">
        <v>73</v>
      </c>
      <c r="AF3146" s="127" t="s">
        <v>74</v>
      </c>
      <c r="AG3146" s="128"/>
      <c r="AH3146" s="129"/>
      <c r="AI3146" s="129"/>
      <c r="AJ3146" s="126" t="s">
        <v>75</v>
      </c>
      <c r="AK3146" s="127" t="s">
        <v>76</v>
      </c>
      <c r="AL3146" s="129" t="s">
        <v>77</v>
      </c>
      <c r="AM3146" s="128" t="s">
        <v>24219</v>
      </c>
      <c r="AN3146" s="129"/>
      <c r="AO3146" s="127" t="s">
        <v>79</v>
      </c>
      <c r="AP3146" s="129"/>
      <c r="AQ3146" s="183"/>
      <c r="AR3146" s="183"/>
      <c r="AS3146" s="183"/>
    </row>
    <row r="3147" spans="1:45" customFormat="1" ht="30" hidden="1" customHeight="1">
      <c r="A3147" s="204" t="s">
        <v>49</v>
      </c>
      <c r="B3147" s="200" t="s">
        <v>24144</v>
      </c>
      <c r="C3147" s="200" t="s">
        <v>24145</v>
      </c>
      <c r="D3147" s="200" t="s">
        <v>12092</v>
      </c>
      <c r="E3147" s="200" t="s">
        <v>24212</v>
      </c>
      <c r="F3147" s="206" t="s">
        <v>24220</v>
      </c>
      <c r="G3147" s="201" t="s">
        <v>24221</v>
      </c>
      <c r="H3147" s="205" t="s">
        <v>24222</v>
      </c>
      <c r="I3147" s="204" t="s">
        <v>24223</v>
      </c>
      <c r="J3147" s="207" t="s">
        <v>24224</v>
      </c>
      <c r="K3147" s="208" t="s">
        <v>24225</v>
      </c>
      <c r="L3147" s="200" t="s">
        <v>60</v>
      </c>
      <c r="M3147" s="205" t="s">
        <v>61</v>
      </c>
      <c r="N3147" s="205" t="s">
        <v>62</v>
      </c>
      <c r="O3147" s="205" t="s">
        <v>91</v>
      </c>
      <c r="P3147" s="205" t="s">
        <v>92</v>
      </c>
      <c r="Q3147" s="205" t="s">
        <v>65</v>
      </c>
      <c r="R3147" s="205" t="s">
        <v>24145</v>
      </c>
      <c r="S3147" s="205" t="s">
        <v>24212</v>
      </c>
      <c r="T3147" s="205" t="s">
        <v>66</v>
      </c>
      <c r="U3147" s="208" t="s">
        <v>24226</v>
      </c>
      <c r="V3147" s="205">
        <v>1</v>
      </c>
      <c r="W3147" s="205" t="s">
        <v>68</v>
      </c>
      <c r="X3147" s="205" t="s">
        <v>69</v>
      </c>
      <c r="Y3147" s="205" t="s">
        <v>70</v>
      </c>
      <c r="Z3147" s="205" t="s">
        <v>647</v>
      </c>
      <c r="AA3147" s="234" t="s">
        <v>71</v>
      </c>
      <c r="AB3147" s="216">
        <v>46310</v>
      </c>
      <c r="AC3147" s="205"/>
      <c r="AD3147" s="230" t="s">
        <v>72</v>
      </c>
      <c r="AE3147" s="126" t="s">
        <v>73</v>
      </c>
      <c r="AF3147" s="127" t="s">
        <v>74</v>
      </c>
      <c r="AG3147" s="128"/>
      <c r="AH3147" s="129"/>
      <c r="AI3147" s="129"/>
      <c r="AJ3147" s="126" t="s">
        <v>75</v>
      </c>
      <c r="AK3147" s="127" t="s">
        <v>76</v>
      </c>
      <c r="AL3147" s="129" t="s">
        <v>77</v>
      </c>
      <c r="AM3147" s="128" t="s">
        <v>24227</v>
      </c>
      <c r="AN3147" s="129"/>
      <c r="AO3147" s="127" t="s">
        <v>79</v>
      </c>
      <c r="AP3147" s="129"/>
      <c r="AQ3147" s="183"/>
      <c r="AR3147" s="183"/>
      <c r="AS3147" s="183"/>
    </row>
    <row r="3148" spans="1:45" customFormat="1" ht="30" hidden="1" customHeight="1">
      <c r="A3148" s="204" t="s">
        <v>49</v>
      </c>
      <c r="B3148" s="200" t="s">
        <v>24144</v>
      </c>
      <c r="C3148" s="200" t="s">
        <v>24145</v>
      </c>
      <c r="D3148" s="200" t="s">
        <v>12092</v>
      </c>
      <c r="E3148" s="200" t="s">
        <v>24212</v>
      </c>
      <c r="F3148" s="206" t="s">
        <v>24228</v>
      </c>
      <c r="G3148" s="201" t="s">
        <v>24229</v>
      </c>
      <c r="H3148" s="205" t="s">
        <v>24230</v>
      </c>
      <c r="I3148" s="204" t="s">
        <v>24231</v>
      </c>
      <c r="J3148" s="207" t="s">
        <v>24232</v>
      </c>
      <c r="K3148" s="208" t="s">
        <v>24233</v>
      </c>
      <c r="L3148" s="200" t="s">
        <v>60</v>
      </c>
      <c r="M3148" s="205" t="s">
        <v>61</v>
      </c>
      <c r="N3148" s="205" t="s">
        <v>62</v>
      </c>
      <c r="O3148" s="205" t="s">
        <v>91</v>
      </c>
      <c r="P3148" s="205" t="s">
        <v>92</v>
      </c>
      <c r="Q3148" s="205" t="s">
        <v>65</v>
      </c>
      <c r="R3148" s="205" t="s">
        <v>24145</v>
      </c>
      <c r="S3148" s="205" t="s">
        <v>24212</v>
      </c>
      <c r="T3148" s="205" t="s">
        <v>66</v>
      </c>
      <c r="U3148" s="208" t="s">
        <v>24234</v>
      </c>
      <c r="V3148" s="205">
        <v>1</v>
      </c>
      <c r="W3148" s="205" t="s">
        <v>68</v>
      </c>
      <c r="X3148" s="205" t="s">
        <v>69</v>
      </c>
      <c r="Y3148" s="205" t="s">
        <v>70</v>
      </c>
      <c r="Z3148" s="205" t="s">
        <v>24144</v>
      </c>
      <c r="AA3148" s="234" t="s">
        <v>71</v>
      </c>
      <c r="AB3148" s="216">
        <v>46310</v>
      </c>
      <c r="AC3148" s="205"/>
      <c r="AD3148" s="230" t="s">
        <v>72</v>
      </c>
      <c r="AE3148" s="126" t="s">
        <v>73</v>
      </c>
      <c r="AF3148" s="127" t="s">
        <v>74</v>
      </c>
      <c r="AG3148" s="128"/>
      <c r="AH3148" s="129"/>
      <c r="AI3148" s="129"/>
      <c r="AJ3148" s="126" t="s">
        <v>75</v>
      </c>
      <c r="AK3148" s="127" t="s">
        <v>76</v>
      </c>
      <c r="AL3148" s="129" t="s">
        <v>77</v>
      </c>
      <c r="AM3148" s="128" t="s">
        <v>24235</v>
      </c>
      <c r="AN3148" s="129"/>
      <c r="AO3148" s="127" t="s">
        <v>79</v>
      </c>
      <c r="AP3148" s="129"/>
      <c r="AQ3148" s="183"/>
      <c r="AR3148" s="183"/>
      <c r="AS3148" s="183"/>
    </row>
    <row r="3149" spans="1:45" customFormat="1" ht="30" hidden="1" customHeight="1">
      <c r="A3149" s="204" t="s">
        <v>49</v>
      </c>
      <c r="B3149" s="200" t="s">
        <v>24144</v>
      </c>
      <c r="C3149" s="200" t="s">
        <v>24145</v>
      </c>
      <c r="D3149" s="200" t="s">
        <v>12092</v>
      </c>
      <c r="E3149" s="200" t="s">
        <v>24212</v>
      </c>
      <c r="F3149" s="206" t="s">
        <v>24236</v>
      </c>
      <c r="G3149" s="201" t="s">
        <v>24237</v>
      </c>
      <c r="H3149" s="205" t="s">
        <v>24238</v>
      </c>
      <c r="I3149" s="204" t="s">
        <v>24239</v>
      </c>
      <c r="J3149" s="207" t="s">
        <v>24240</v>
      </c>
      <c r="K3149" s="208" t="s">
        <v>24241</v>
      </c>
      <c r="L3149" s="200" t="s">
        <v>60</v>
      </c>
      <c r="M3149" s="205" t="s">
        <v>61</v>
      </c>
      <c r="N3149" s="205" t="s">
        <v>62</v>
      </c>
      <c r="O3149" s="205" t="s">
        <v>91</v>
      </c>
      <c r="P3149" s="205" t="s">
        <v>92</v>
      </c>
      <c r="Q3149" s="205" t="s">
        <v>65</v>
      </c>
      <c r="R3149" s="205" t="s">
        <v>24145</v>
      </c>
      <c r="S3149" s="205" t="s">
        <v>24212</v>
      </c>
      <c r="T3149" s="205" t="s">
        <v>66</v>
      </c>
      <c r="U3149" s="208" t="s">
        <v>24242</v>
      </c>
      <c r="V3149" s="205">
        <v>1</v>
      </c>
      <c r="W3149" s="205" t="s">
        <v>68</v>
      </c>
      <c r="X3149" s="205" t="s">
        <v>69</v>
      </c>
      <c r="Y3149" s="205" t="s">
        <v>70</v>
      </c>
      <c r="Z3149" s="205" t="s">
        <v>24144</v>
      </c>
      <c r="AA3149" s="234" t="s">
        <v>71</v>
      </c>
      <c r="AB3149" s="216">
        <v>46310</v>
      </c>
      <c r="AC3149" s="205"/>
      <c r="AD3149" s="230" t="s">
        <v>72</v>
      </c>
      <c r="AE3149" s="126" t="s">
        <v>73</v>
      </c>
      <c r="AF3149" s="127" t="s">
        <v>74</v>
      </c>
      <c r="AG3149" s="128"/>
      <c r="AH3149" s="129"/>
      <c r="AI3149" s="129"/>
      <c r="AJ3149" s="126" t="s">
        <v>75</v>
      </c>
      <c r="AK3149" s="127" t="s">
        <v>76</v>
      </c>
      <c r="AL3149" s="129" t="s">
        <v>77</v>
      </c>
      <c r="AM3149" s="128" t="s">
        <v>24243</v>
      </c>
      <c r="AN3149" s="129"/>
      <c r="AO3149" s="127" t="s">
        <v>79</v>
      </c>
      <c r="AP3149" s="129"/>
      <c r="AQ3149" s="183"/>
      <c r="AR3149" s="183"/>
      <c r="AS3149" s="183"/>
    </row>
    <row r="3150" spans="1:45" customFormat="1" ht="30" hidden="1" customHeight="1">
      <c r="A3150" s="204" t="s">
        <v>49</v>
      </c>
      <c r="B3150" s="200" t="s">
        <v>24144</v>
      </c>
      <c r="C3150" s="200" t="s">
        <v>24145</v>
      </c>
      <c r="D3150" s="200" t="s">
        <v>24244</v>
      </c>
      <c r="E3150" s="200" t="s">
        <v>24245</v>
      </c>
      <c r="F3150" s="206" t="s">
        <v>24246</v>
      </c>
      <c r="G3150" s="201" t="s">
        <v>24247</v>
      </c>
      <c r="H3150" s="205" t="s">
        <v>24248</v>
      </c>
      <c r="I3150" s="204" t="s">
        <v>24249</v>
      </c>
      <c r="J3150" s="207" t="s">
        <v>24250</v>
      </c>
      <c r="K3150" s="208" t="s">
        <v>24251</v>
      </c>
      <c r="L3150" s="200" t="s">
        <v>60</v>
      </c>
      <c r="M3150" s="205" t="s">
        <v>61</v>
      </c>
      <c r="N3150" s="205" t="s">
        <v>62</v>
      </c>
      <c r="O3150" s="205" t="s">
        <v>91</v>
      </c>
      <c r="P3150" s="205" t="s">
        <v>92</v>
      </c>
      <c r="Q3150" s="205" t="s">
        <v>65</v>
      </c>
      <c r="R3150" s="205" t="s">
        <v>24145</v>
      </c>
      <c r="S3150" s="205" t="s">
        <v>24245</v>
      </c>
      <c r="T3150" s="205" t="s">
        <v>66</v>
      </c>
      <c r="U3150" s="208" t="s">
        <v>24252</v>
      </c>
      <c r="V3150" s="205" t="s">
        <v>647</v>
      </c>
      <c r="W3150" s="205" t="s">
        <v>68</v>
      </c>
      <c r="X3150" s="205" t="s">
        <v>69</v>
      </c>
      <c r="Y3150" s="205" t="s">
        <v>70</v>
      </c>
      <c r="Z3150" s="205" t="s">
        <v>647</v>
      </c>
      <c r="AA3150" s="234" t="s">
        <v>71</v>
      </c>
      <c r="AB3150" s="216">
        <v>46310</v>
      </c>
      <c r="AC3150" s="205"/>
      <c r="AD3150" s="230" t="s">
        <v>375</v>
      </c>
      <c r="AE3150" s="126" t="s">
        <v>75</v>
      </c>
      <c r="AF3150" s="127" t="s">
        <v>76</v>
      </c>
      <c r="AG3150" s="128" t="s">
        <v>15144</v>
      </c>
      <c r="AH3150" s="129"/>
      <c r="AI3150" s="129"/>
      <c r="AJ3150" s="126" t="s">
        <v>73</v>
      </c>
      <c r="AK3150" s="127"/>
      <c r="AL3150" s="129"/>
      <c r="AM3150" s="128"/>
      <c r="AN3150" s="129"/>
      <c r="AO3150" s="127" t="s">
        <v>79</v>
      </c>
      <c r="AP3150" s="129"/>
      <c r="AQ3150" s="183"/>
      <c r="AR3150" s="183"/>
      <c r="AS3150" s="183"/>
    </row>
    <row r="3151" spans="1:45" customFormat="1" ht="30" hidden="1" customHeight="1">
      <c r="A3151" s="204" t="s">
        <v>49</v>
      </c>
      <c r="B3151" s="200" t="s">
        <v>24144</v>
      </c>
      <c r="C3151" s="200" t="s">
        <v>24145</v>
      </c>
      <c r="D3151" s="200" t="s">
        <v>24244</v>
      </c>
      <c r="E3151" s="200" t="s">
        <v>24245</v>
      </c>
      <c r="F3151" s="206" t="s">
        <v>24253</v>
      </c>
      <c r="G3151" s="201" t="s">
        <v>24254</v>
      </c>
      <c r="H3151" s="205" t="s">
        <v>24255</v>
      </c>
      <c r="I3151" s="204" t="s">
        <v>24256</v>
      </c>
      <c r="J3151" s="207" t="s">
        <v>24257</v>
      </c>
      <c r="K3151" s="208" t="s">
        <v>24258</v>
      </c>
      <c r="L3151" s="200" t="s">
        <v>90</v>
      </c>
      <c r="M3151" s="205" t="s">
        <v>61</v>
      </c>
      <c r="N3151" s="205" t="s">
        <v>62</v>
      </c>
      <c r="O3151" s="205" t="s">
        <v>91</v>
      </c>
      <c r="P3151" s="205" t="s">
        <v>92</v>
      </c>
      <c r="Q3151" s="205" t="s">
        <v>65</v>
      </c>
      <c r="R3151" s="205" t="s">
        <v>24145</v>
      </c>
      <c r="S3151" s="205" t="s">
        <v>24245</v>
      </c>
      <c r="T3151" s="205" t="s">
        <v>93</v>
      </c>
      <c r="U3151" s="208" t="s">
        <v>24259</v>
      </c>
      <c r="V3151" s="205">
        <v>0.95</v>
      </c>
      <c r="W3151" s="205" t="s">
        <v>68</v>
      </c>
      <c r="X3151" s="205" t="s">
        <v>69</v>
      </c>
      <c r="Y3151" s="205" t="s">
        <v>70</v>
      </c>
      <c r="Z3151" s="205" t="s">
        <v>95</v>
      </c>
      <c r="AA3151" s="234" t="s">
        <v>71</v>
      </c>
      <c r="AB3151" s="216">
        <v>46310</v>
      </c>
      <c r="AC3151" s="205"/>
      <c r="AD3151" s="230" t="s">
        <v>72</v>
      </c>
      <c r="AE3151" s="126" t="s">
        <v>73</v>
      </c>
      <c r="AF3151" s="127" t="s">
        <v>74</v>
      </c>
      <c r="AG3151" s="128"/>
      <c r="AH3151" s="129"/>
      <c r="AI3151" s="129"/>
      <c r="AJ3151" s="126" t="s">
        <v>75</v>
      </c>
      <c r="AK3151" s="127" t="s">
        <v>76</v>
      </c>
      <c r="AL3151" s="129" t="s">
        <v>77</v>
      </c>
      <c r="AM3151" s="128" t="s">
        <v>24260</v>
      </c>
      <c r="AN3151" s="129"/>
      <c r="AO3151" s="127" t="s">
        <v>79</v>
      </c>
      <c r="AP3151" s="129"/>
      <c r="AQ3151" s="183"/>
      <c r="AR3151" s="183"/>
      <c r="AS3151" s="183"/>
    </row>
    <row r="3152" spans="1:45" customFormat="1" ht="30" hidden="1" customHeight="1">
      <c r="A3152" s="204" t="s">
        <v>49</v>
      </c>
      <c r="B3152" s="200" t="s">
        <v>24144</v>
      </c>
      <c r="C3152" s="200" t="s">
        <v>24145</v>
      </c>
      <c r="D3152" s="200" t="s">
        <v>24244</v>
      </c>
      <c r="E3152" s="200" t="s">
        <v>24245</v>
      </c>
      <c r="F3152" s="206" t="s">
        <v>24261</v>
      </c>
      <c r="G3152" s="201" t="s">
        <v>24262</v>
      </c>
      <c r="H3152" s="205" t="s">
        <v>24263</v>
      </c>
      <c r="I3152" s="204" t="s">
        <v>24264</v>
      </c>
      <c r="J3152" s="207" t="s">
        <v>24265</v>
      </c>
      <c r="K3152" s="208" t="s">
        <v>24266</v>
      </c>
      <c r="L3152" s="200" t="s">
        <v>60</v>
      </c>
      <c r="M3152" s="205" t="s">
        <v>61</v>
      </c>
      <c r="N3152" s="205" t="s">
        <v>62</v>
      </c>
      <c r="O3152" s="205" t="s">
        <v>91</v>
      </c>
      <c r="P3152" s="205" t="s">
        <v>92</v>
      </c>
      <c r="Q3152" s="205" t="s">
        <v>65</v>
      </c>
      <c r="R3152" s="205" t="s">
        <v>24145</v>
      </c>
      <c r="S3152" s="205" t="s">
        <v>24245</v>
      </c>
      <c r="T3152" s="205" t="s">
        <v>66</v>
      </c>
      <c r="U3152" s="208" t="s">
        <v>24267</v>
      </c>
      <c r="V3152" s="205">
        <v>1</v>
      </c>
      <c r="W3152" s="205" t="s">
        <v>68</v>
      </c>
      <c r="X3152" s="205" t="s">
        <v>69</v>
      </c>
      <c r="Y3152" s="205" t="s">
        <v>70</v>
      </c>
      <c r="Z3152" s="205" t="s">
        <v>647</v>
      </c>
      <c r="AA3152" s="234" t="s">
        <v>71</v>
      </c>
      <c r="AB3152" s="216">
        <v>46310</v>
      </c>
      <c r="AC3152" s="205"/>
      <c r="AD3152" s="230" t="s">
        <v>72</v>
      </c>
      <c r="AE3152" s="126" t="s">
        <v>73</v>
      </c>
      <c r="AF3152" s="127" t="s">
        <v>74</v>
      </c>
      <c r="AG3152" s="128"/>
      <c r="AH3152" s="129"/>
      <c r="AI3152" s="129"/>
      <c r="AJ3152" s="126" t="s">
        <v>75</v>
      </c>
      <c r="AK3152" s="127" t="s">
        <v>76</v>
      </c>
      <c r="AL3152" s="129" t="s">
        <v>77</v>
      </c>
      <c r="AM3152" s="128" t="s">
        <v>24268</v>
      </c>
      <c r="AN3152" s="129"/>
      <c r="AO3152" s="127" t="s">
        <v>79</v>
      </c>
      <c r="AP3152" s="129"/>
      <c r="AQ3152" s="183"/>
      <c r="AR3152" s="183"/>
      <c r="AS3152" s="183"/>
    </row>
    <row r="3153" spans="1:45" customFormat="1" ht="30" hidden="1" customHeight="1">
      <c r="A3153" s="204" t="s">
        <v>49</v>
      </c>
      <c r="B3153" s="200" t="s">
        <v>24144</v>
      </c>
      <c r="C3153" s="200" t="s">
        <v>24145</v>
      </c>
      <c r="D3153" s="200" t="s">
        <v>24244</v>
      </c>
      <c r="E3153" s="200" t="s">
        <v>24245</v>
      </c>
      <c r="F3153" s="206" t="s">
        <v>24269</v>
      </c>
      <c r="G3153" s="201" t="s">
        <v>24270</v>
      </c>
      <c r="H3153" s="205" t="s">
        <v>24271</v>
      </c>
      <c r="I3153" s="204" t="s">
        <v>24272</v>
      </c>
      <c r="J3153" s="207" t="s">
        <v>24273</v>
      </c>
      <c r="K3153" s="208" t="s">
        <v>24274</v>
      </c>
      <c r="L3153" s="200" t="s">
        <v>60</v>
      </c>
      <c r="M3153" s="205" t="s">
        <v>61</v>
      </c>
      <c r="N3153" s="205" t="s">
        <v>62</v>
      </c>
      <c r="O3153" s="205" t="s">
        <v>91</v>
      </c>
      <c r="P3153" s="205" t="s">
        <v>92</v>
      </c>
      <c r="Q3153" s="205" t="s">
        <v>65</v>
      </c>
      <c r="R3153" s="205" t="s">
        <v>24145</v>
      </c>
      <c r="S3153" s="205" t="s">
        <v>24245</v>
      </c>
      <c r="T3153" s="205" t="s">
        <v>66</v>
      </c>
      <c r="U3153" s="208" t="s">
        <v>24275</v>
      </c>
      <c r="V3153" s="205">
        <v>1</v>
      </c>
      <c r="W3153" s="205" t="s">
        <v>68</v>
      </c>
      <c r="X3153" s="205" t="s">
        <v>69</v>
      </c>
      <c r="Y3153" s="205" t="s">
        <v>70</v>
      </c>
      <c r="Z3153" s="205" t="s">
        <v>24144</v>
      </c>
      <c r="AA3153" s="234" t="s">
        <v>71</v>
      </c>
      <c r="AB3153" s="216">
        <v>46310</v>
      </c>
      <c r="AC3153" s="205"/>
      <c r="AD3153" s="230" t="s">
        <v>72</v>
      </c>
      <c r="AE3153" s="126" t="s">
        <v>73</v>
      </c>
      <c r="AF3153" s="127" t="s">
        <v>74</v>
      </c>
      <c r="AG3153" s="128"/>
      <c r="AH3153" s="129"/>
      <c r="AI3153" s="129"/>
      <c r="AJ3153" s="126" t="s">
        <v>75</v>
      </c>
      <c r="AK3153" s="127" t="s">
        <v>76</v>
      </c>
      <c r="AL3153" s="129" t="s">
        <v>77</v>
      </c>
      <c r="AM3153" s="128" t="s">
        <v>24276</v>
      </c>
      <c r="AN3153" s="129"/>
      <c r="AO3153" s="127" t="s">
        <v>79</v>
      </c>
      <c r="AP3153" s="129"/>
      <c r="AQ3153" s="183"/>
      <c r="AR3153" s="183"/>
      <c r="AS3153" s="183"/>
    </row>
    <row r="3154" spans="1:45" customFormat="1" ht="30" hidden="1" customHeight="1">
      <c r="A3154" s="204" t="s">
        <v>49</v>
      </c>
      <c r="B3154" s="200" t="s">
        <v>24144</v>
      </c>
      <c r="C3154" s="200" t="s">
        <v>24145</v>
      </c>
      <c r="D3154" s="200" t="s">
        <v>24244</v>
      </c>
      <c r="E3154" s="200" t="s">
        <v>24245</v>
      </c>
      <c r="F3154" s="206" t="s">
        <v>24277</v>
      </c>
      <c r="G3154" s="201" t="s">
        <v>24278</v>
      </c>
      <c r="H3154" s="205" t="s">
        <v>24279</v>
      </c>
      <c r="I3154" s="204" t="s">
        <v>24280</v>
      </c>
      <c r="J3154" s="207" t="s">
        <v>24281</v>
      </c>
      <c r="K3154" s="208" t="s">
        <v>24282</v>
      </c>
      <c r="L3154" s="200" t="s">
        <v>1071</v>
      </c>
      <c r="M3154" s="205" t="s">
        <v>61</v>
      </c>
      <c r="N3154" s="205" t="s">
        <v>62</v>
      </c>
      <c r="O3154" s="205" t="s">
        <v>91</v>
      </c>
      <c r="P3154" s="205" t="s">
        <v>92</v>
      </c>
      <c r="Q3154" s="205" t="s">
        <v>65</v>
      </c>
      <c r="R3154" s="205" t="s">
        <v>24145</v>
      </c>
      <c r="S3154" s="205" t="s">
        <v>24245</v>
      </c>
      <c r="T3154" s="205" t="s">
        <v>66</v>
      </c>
      <c r="U3154" s="208" t="s">
        <v>24283</v>
      </c>
      <c r="V3154" s="205">
        <v>0.95</v>
      </c>
      <c r="W3154" s="205" t="s">
        <v>68</v>
      </c>
      <c r="X3154" s="205" t="s">
        <v>69</v>
      </c>
      <c r="Y3154" s="205" t="s">
        <v>70</v>
      </c>
      <c r="Z3154" s="205" t="s">
        <v>24144</v>
      </c>
      <c r="AA3154" s="234" t="s">
        <v>71</v>
      </c>
      <c r="AB3154" s="216">
        <v>46310</v>
      </c>
      <c r="AC3154" s="205"/>
      <c r="AD3154" s="230" t="s">
        <v>72</v>
      </c>
      <c r="AE3154" s="126" t="s">
        <v>73</v>
      </c>
      <c r="AF3154" s="127" t="s">
        <v>74</v>
      </c>
      <c r="AG3154" s="128"/>
      <c r="AH3154" s="129"/>
      <c r="AI3154" s="129"/>
      <c r="AJ3154" s="126" t="s">
        <v>75</v>
      </c>
      <c r="AK3154" s="127" t="s">
        <v>76</v>
      </c>
      <c r="AL3154" s="129" t="s">
        <v>77</v>
      </c>
      <c r="AM3154" s="128" t="s">
        <v>24284</v>
      </c>
      <c r="AN3154" s="129"/>
      <c r="AO3154" s="127" t="s">
        <v>79</v>
      </c>
      <c r="AP3154" s="129"/>
      <c r="AQ3154" s="183"/>
      <c r="AR3154" s="183"/>
      <c r="AS3154" s="183"/>
    </row>
    <row r="3155" spans="1:45" customFormat="1" ht="30" hidden="1" customHeight="1">
      <c r="A3155" s="204" t="s">
        <v>49</v>
      </c>
      <c r="B3155" s="200" t="s">
        <v>24144</v>
      </c>
      <c r="C3155" s="200" t="s">
        <v>24145</v>
      </c>
      <c r="D3155" s="200" t="s">
        <v>24244</v>
      </c>
      <c r="E3155" s="200" t="s">
        <v>24245</v>
      </c>
      <c r="F3155" s="206" t="s">
        <v>24285</v>
      </c>
      <c r="G3155" s="206" t="s">
        <v>24286</v>
      </c>
      <c r="H3155" s="205" t="s">
        <v>24287</v>
      </c>
      <c r="I3155" s="204" t="s">
        <v>24288</v>
      </c>
      <c r="J3155" s="207" t="s">
        <v>24289</v>
      </c>
      <c r="K3155" s="208" t="s">
        <v>24290</v>
      </c>
      <c r="L3155" s="205" t="s">
        <v>60</v>
      </c>
      <c r="M3155" s="205" t="s">
        <v>61</v>
      </c>
      <c r="N3155" s="205" t="s">
        <v>62</v>
      </c>
      <c r="O3155" s="205" t="s">
        <v>91</v>
      </c>
      <c r="P3155" s="205" t="s">
        <v>92</v>
      </c>
      <c r="Q3155" s="205" t="s">
        <v>65</v>
      </c>
      <c r="R3155" s="205" t="s">
        <v>24145</v>
      </c>
      <c r="S3155" s="205" t="s">
        <v>24245</v>
      </c>
      <c r="T3155" s="205" t="s">
        <v>777</v>
      </c>
      <c r="U3155" s="208" t="s">
        <v>24291</v>
      </c>
      <c r="V3155" s="205">
        <v>1</v>
      </c>
      <c r="W3155" s="205" t="s">
        <v>68</v>
      </c>
      <c r="X3155" s="205" t="s">
        <v>14650</v>
      </c>
      <c r="Y3155" s="205" t="s">
        <v>70</v>
      </c>
      <c r="Z3155" s="205" t="s">
        <v>647</v>
      </c>
      <c r="AA3155" s="234" t="s">
        <v>71</v>
      </c>
      <c r="AB3155" s="216">
        <v>46310</v>
      </c>
      <c r="AC3155" s="205"/>
      <c r="AD3155" s="230" t="s">
        <v>72</v>
      </c>
      <c r="AE3155" s="126" t="s">
        <v>73</v>
      </c>
      <c r="AF3155" s="127" t="s">
        <v>74</v>
      </c>
      <c r="AG3155" s="128"/>
      <c r="AH3155" s="129"/>
      <c r="AI3155" s="129"/>
      <c r="AJ3155" s="126" t="s">
        <v>75</v>
      </c>
      <c r="AK3155" s="127" t="s">
        <v>76</v>
      </c>
      <c r="AL3155" s="129" t="s">
        <v>77</v>
      </c>
      <c r="AM3155" s="128" t="s">
        <v>24292</v>
      </c>
      <c r="AN3155" s="129"/>
      <c r="AO3155" s="127" t="s">
        <v>79</v>
      </c>
      <c r="AP3155" s="129"/>
      <c r="AQ3155" s="183"/>
      <c r="AR3155" s="183"/>
      <c r="AS3155" s="183"/>
    </row>
    <row r="3156" spans="1:45" customFormat="1" ht="30" hidden="1" customHeight="1">
      <c r="A3156" s="204" t="s">
        <v>49</v>
      </c>
      <c r="B3156" s="200" t="s">
        <v>24293</v>
      </c>
      <c r="C3156" s="200" t="s">
        <v>24294</v>
      </c>
      <c r="D3156" s="200" t="s">
        <v>24295</v>
      </c>
      <c r="E3156" s="200" t="s">
        <v>24296</v>
      </c>
      <c r="F3156" s="206" t="s">
        <v>24297</v>
      </c>
      <c r="G3156" s="201" t="s">
        <v>24298</v>
      </c>
      <c r="H3156" s="205" t="s">
        <v>24299</v>
      </c>
      <c r="I3156" s="204" t="s">
        <v>24300</v>
      </c>
      <c r="J3156" s="207" t="s">
        <v>24301</v>
      </c>
      <c r="K3156" s="208" t="s">
        <v>24302</v>
      </c>
      <c r="L3156" s="200" t="s">
        <v>90</v>
      </c>
      <c r="M3156" s="205" t="s">
        <v>61</v>
      </c>
      <c r="N3156" s="205" t="s">
        <v>62</v>
      </c>
      <c r="O3156" s="205" t="s">
        <v>91</v>
      </c>
      <c r="P3156" s="205" t="s">
        <v>92</v>
      </c>
      <c r="Q3156" s="205" t="s">
        <v>65</v>
      </c>
      <c r="R3156" s="205" t="s">
        <v>24294</v>
      </c>
      <c r="S3156" s="205" t="s">
        <v>24296</v>
      </c>
      <c r="T3156" s="205" t="s">
        <v>93</v>
      </c>
      <c r="U3156" s="208" t="s">
        <v>24303</v>
      </c>
      <c r="V3156" s="205">
        <v>0.95</v>
      </c>
      <c r="W3156" s="205" t="s">
        <v>68</v>
      </c>
      <c r="X3156" s="205" t="s">
        <v>69</v>
      </c>
      <c r="Y3156" s="205" t="s">
        <v>70</v>
      </c>
      <c r="Z3156" s="205" t="s">
        <v>95</v>
      </c>
      <c r="AA3156" s="234" t="s">
        <v>71</v>
      </c>
      <c r="AB3156" s="216">
        <v>46310</v>
      </c>
      <c r="AC3156" s="205"/>
      <c r="AD3156" s="230" t="s">
        <v>72</v>
      </c>
      <c r="AE3156" s="126" t="s">
        <v>73</v>
      </c>
      <c r="AF3156" s="127" t="s">
        <v>74</v>
      </c>
      <c r="AG3156" s="128"/>
      <c r="AH3156" s="129"/>
      <c r="AI3156" s="129"/>
      <c r="AJ3156" s="126" t="s">
        <v>75</v>
      </c>
      <c r="AK3156" s="127" t="s">
        <v>76</v>
      </c>
      <c r="AL3156" s="129" t="s">
        <v>77</v>
      </c>
      <c r="AM3156" s="128" t="s">
        <v>24304</v>
      </c>
      <c r="AN3156" s="129"/>
      <c r="AO3156" s="127" t="s">
        <v>79</v>
      </c>
      <c r="AP3156" s="129"/>
      <c r="AQ3156" s="183"/>
      <c r="AR3156" s="183"/>
      <c r="AS3156" s="183"/>
    </row>
    <row r="3157" spans="1:45" customFormat="1" ht="30" hidden="1" customHeight="1">
      <c r="A3157" s="204" t="s">
        <v>49</v>
      </c>
      <c r="B3157" s="200" t="s">
        <v>24293</v>
      </c>
      <c r="C3157" s="200" t="s">
        <v>24294</v>
      </c>
      <c r="D3157" s="200" t="s">
        <v>24295</v>
      </c>
      <c r="E3157" s="200" t="s">
        <v>24296</v>
      </c>
      <c r="F3157" s="206" t="s">
        <v>24305</v>
      </c>
      <c r="G3157" s="201" t="s">
        <v>24306</v>
      </c>
      <c r="H3157" s="205" t="s">
        <v>24307</v>
      </c>
      <c r="I3157" s="204" t="s">
        <v>24308</v>
      </c>
      <c r="J3157" s="207" t="s">
        <v>24309</v>
      </c>
      <c r="K3157" s="208" t="s">
        <v>24310</v>
      </c>
      <c r="L3157" s="200" t="s">
        <v>60</v>
      </c>
      <c r="M3157" s="205" t="s">
        <v>61</v>
      </c>
      <c r="N3157" s="205" t="s">
        <v>62</v>
      </c>
      <c r="O3157" s="205" t="s">
        <v>91</v>
      </c>
      <c r="P3157" s="205" t="s">
        <v>92</v>
      </c>
      <c r="Q3157" s="205" t="s">
        <v>65</v>
      </c>
      <c r="R3157" s="205" t="s">
        <v>24294</v>
      </c>
      <c r="S3157" s="205" t="s">
        <v>24296</v>
      </c>
      <c r="T3157" s="205" t="s">
        <v>66</v>
      </c>
      <c r="U3157" s="208" t="s">
        <v>24311</v>
      </c>
      <c r="V3157" s="205">
        <v>1</v>
      </c>
      <c r="W3157" s="205" t="s">
        <v>68</v>
      </c>
      <c r="X3157" s="205" t="s">
        <v>69</v>
      </c>
      <c r="Y3157" s="205" t="s">
        <v>70</v>
      </c>
      <c r="Z3157" s="205" t="s">
        <v>647</v>
      </c>
      <c r="AA3157" s="234" t="s">
        <v>71</v>
      </c>
      <c r="AB3157" s="216">
        <v>46310</v>
      </c>
      <c r="AC3157" s="205"/>
      <c r="AD3157" s="230" t="s">
        <v>72</v>
      </c>
      <c r="AE3157" s="126" t="s">
        <v>73</v>
      </c>
      <c r="AF3157" s="127" t="s">
        <v>74</v>
      </c>
      <c r="AG3157" s="128"/>
      <c r="AH3157" s="129"/>
      <c r="AI3157" s="129"/>
      <c r="AJ3157" s="126" t="s">
        <v>75</v>
      </c>
      <c r="AK3157" s="127" t="s">
        <v>76</v>
      </c>
      <c r="AL3157" s="129" t="s">
        <v>77</v>
      </c>
      <c r="AM3157" s="128" t="s">
        <v>24312</v>
      </c>
      <c r="AN3157" s="129"/>
      <c r="AO3157" s="127" t="s">
        <v>79</v>
      </c>
      <c r="AP3157" s="129"/>
      <c r="AQ3157" s="183"/>
      <c r="AR3157" s="183"/>
      <c r="AS3157" s="183"/>
    </row>
    <row r="3158" spans="1:45" customFormat="1" ht="30" hidden="1" customHeight="1">
      <c r="A3158" s="204" t="s">
        <v>49</v>
      </c>
      <c r="B3158" s="200" t="s">
        <v>24293</v>
      </c>
      <c r="C3158" s="200" t="s">
        <v>24294</v>
      </c>
      <c r="D3158" s="200" t="s">
        <v>24313</v>
      </c>
      <c r="E3158" s="200" t="s">
        <v>24314</v>
      </c>
      <c r="F3158" s="206" t="s">
        <v>24315</v>
      </c>
      <c r="G3158" s="201" t="s">
        <v>24316</v>
      </c>
      <c r="H3158" s="205" t="s">
        <v>24317</v>
      </c>
      <c r="I3158" s="204" t="s">
        <v>24318</v>
      </c>
      <c r="J3158" s="207" t="s">
        <v>24319</v>
      </c>
      <c r="K3158" s="208" t="s">
        <v>24320</v>
      </c>
      <c r="L3158" s="200" t="s">
        <v>90</v>
      </c>
      <c r="M3158" s="205" t="s">
        <v>61</v>
      </c>
      <c r="N3158" s="205" t="s">
        <v>62</v>
      </c>
      <c r="O3158" s="205" t="s">
        <v>91</v>
      </c>
      <c r="P3158" s="205" t="s">
        <v>92</v>
      </c>
      <c r="Q3158" s="205" t="s">
        <v>65</v>
      </c>
      <c r="R3158" s="205" t="s">
        <v>24294</v>
      </c>
      <c r="S3158" s="205" t="s">
        <v>24314</v>
      </c>
      <c r="T3158" s="205" t="s">
        <v>93</v>
      </c>
      <c r="U3158" s="208" t="s">
        <v>24321</v>
      </c>
      <c r="V3158" s="205">
        <v>0.95</v>
      </c>
      <c r="W3158" s="205" t="s">
        <v>68</v>
      </c>
      <c r="X3158" s="205" t="s">
        <v>69</v>
      </c>
      <c r="Y3158" s="205" t="s">
        <v>70</v>
      </c>
      <c r="Z3158" s="205" t="s">
        <v>95</v>
      </c>
      <c r="AA3158" s="234" t="s">
        <v>71</v>
      </c>
      <c r="AB3158" s="216">
        <v>46310</v>
      </c>
      <c r="AC3158" s="205"/>
      <c r="AD3158" s="230" t="s">
        <v>72</v>
      </c>
      <c r="AE3158" s="126" t="s">
        <v>73</v>
      </c>
      <c r="AF3158" s="127" t="s">
        <v>74</v>
      </c>
      <c r="AG3158" s="128"/>
      <c r="AH3158" s="129"/>
      <c r="AI3158" s="129"/>
      <c r="AJ3158" s="126" t="s">
        <v>75</v>
      </c>
      <c r="AK3158" s="127" t="s">
        <v>76</v>
      </c>
      <c r="AL3158" s="129" t="s">
        <v>77</v>
      </c>
      <c r="AM3158" s="128" t="s">
        <v>24322</v>
      </c>
      <c r="AN3158" s="129"/>
      <c r="AO3158" s="127" t="s">
        <v>79</v>
      </c>
      <c r="AP3158" s="129"/>
      <c r="AQ3158" s="183"/>
      <c r="AR3158" s="183"/>
      <c r="AS3158" s="183"/>
    </row>
    <row r="3159" spans="1:45" customFormat="1" ht="30" hidden="1" customHeight="1">
      <c r="A3159" s="204" t="s">
        <v>49</v>
      </c>
      <c r="B3159" s="200" t="s">
        <v>24293</v>
      </c>
      <c r="C3159" s="200" t="s">
        <v>24294</v>
      </c>
      <c r="D3159" s="200" t="s">
        <v>24313</v>
      </c>
      <c r="E3159" s="200" t="s">
        <v>24314</v>
      </c>
      <c r="F3159" s="206" t="s">
        <v>24323</v>
      </c>
      <c r="G3159" s="201" t="s">
        <v>24324</v>
      </c>
      <c r="H3159" s="205" t="s">
        <v>24325</v>
      </c>
      <c r="I3159" s="204" t="s">
        <v>24326</v>
      </c>
      <c r="J3159" s="207" t="s">
        <v>24327</v>
      </c>
      <c r="K3159" s="208" t="s">
        <v>24328</v>
      </c>
      <c r="L3159" s="200" t="s">
        <v>60</v>
      </c>
      <c r="M3159" s="205" t="s">
        <v>61</v>
      </c>
      <c r="N3159" s="205" t="s">
        <v>62</v>
      </c>
      <c r="O3159" s="205" t="s">
        <v>91</v>
      </c>
      <c r="P3159" s="205" t="s">
        <v>92</v>
      </c>
      <c r="Q3159" s="205" t="s">
        <v>65</v>
      </c>
      <c r="R3159" s="205" t="s">
        <v>24294</v>
      </c>
      <c r="S3159" s="205" t="s">
        <v>24314</v>
      </c>
      <c r="T3159" s="205" t="s">
        <v>66</v>
      </c>
      <c r="U3159" s="208" t="s">
        <v>24329</v>
      </c>
      <c r="V3159" s="205">
        <v>1</v>
      </c>
      <c r="W3159" s="205" t="s">
        <v>68</v>
      </c>
      <c r="X3159" s="205" t="s">
        <v>69</v>
      </c>
      <c r="Y3159" s="205" t="s">
        <v>70</v>
      </c>
      <c r="Z3159" s="205" t="s">
        <v>647</v>
      </c>
      <c r="AA3159" s="234" t="s">
        <v>71</v>
      </c>
      <c r="AB3159" s="216">
        <v>46310</v>
      </c>
      <c r="AC3159" s="205"/>
      <c r="AD3159" s="230" t="s">
        <v>72</v>
      </c>
      <c r="AE3159" s="126" t="s">
        <v>73</v>
      </c>
      <c r="AF3159" s="127" t="s">
        <v>74</v>
      </c>
      <c r="AG3159" s="128"/>
      <c r="AH3159" s="129"/>
      <c r="AI3159" s="129"/>
      <c r="AJ3159" s="126" t="s">
        <v>75</v>
      </c>
      <c r="AK3159" s="127" t="s">
        <v>76</v>
      </c>
      <c r="AL3159" s="129" t="s">
        <v>77</v>
      </c>
      <c r="AM3159" s="128" t="s">
        <v>24330</v>
      </c>
      <c r="AN3159" s="129"/>
      <c r="AO3159" s="127" t="s">
        <v>79</v>
      </c>
      <c r="AP3159" s="129"/>
      <c r="AQ3159" s="183"/>
      <c r="AR3159" s="183"/>
      <c r="AS3159" s="183"/>
    </row>
    <row r="3160" spans="1:45" customFormat="1" ht="30" hidden="1" customHeight="1">
      <c r="A3160" s="204" t="s">
        <v>49</v>
      </c>
      <c r="B3160" s="200" t="s">
        <v>24293</v>
      </c>
      <c r="C3160" s="200" t="s">
        <v>24294</v>
      </c>
      <c r="D3160" s="200" t="s">
        <v>24331</v>
      </c>
      <c r="E3160" s="200" t="s">
        <v>24332</v>
      </c>
      <c r="F3160" s="206" t="s">
        <v>24333</v>
      </c>
      <c r="G3160" s="201" t="s">
        <v>24334</v>
      </c>
      <c r="H3160" s="205" t="s">
        <v>24335</v>
      </c>
      <c r="I3160" s="204" t="s">
        <v>24336</v>
      </c>
      <c r="J3160" s="207" t="s">
        <v>24337</v>
      </c>
      <c r="K3160" s="208" t="s">
        <v>24338</v>
      </c>
      <c r="L3160" s="200" t="s">
        <v>90</v>
      </c>
      <c r="M3160" s="205" t="s">
        <v>61</v>
      </c>
      <c r="N3160" s="205" t="s">
        <v>62</v>
      </c>
      <c r="O3160" s="205" t="s">
        <v>91</v>
      </c>
      <c r="P3160" s="205" t="s">
        <v>92</v>
      </c>
      <c r="Q3160" s="205" t="s">
        <v>65</v>
      </c>
      <c r="R3160" s="205" t="s">
        <v>24294</v>
      </c>
      <c r="S3160" s="205" t="s">
        <v>24332</v>
      </c>
      <c r="T3160" s="205" t="s">
        <v>93</v>
      </c>
      <c r="U3160" s="208" t="s">
        <v>24339</v>
      </c>
      <c r="V3160" s="205">
        <v>0.95</v>
      </c>
      <c r="W3160" s="205" t="s">
        <v>68</v>
      </c>
      <c r="X3160" s="205" t="s">
        <v>69</v>
      </c>
      <c r="Y3160" s="205" t="s">
        <v>70</v>
      </c>
      <c r="Z3160" s="205" t="s">
        <v>95</v>
      </c>
      <c r="AA3160" s="234" t="s">
        <v>71</v>
      </c>
      <c r="AB3160" s="216">
        <v>46310</v>
      </c>
      <c r="AC3160" s="205"/>
      <c r="AD3160" s="230" t="s">
        <v>72</v>
      </c>
      <c r="AE3160" s="126" t="s">
        <v>73</v>
      </c>
      <c r="AF3160" s="127" t="s">
        <v>74</v>
      </c>
      <c r="AG3160" s="128"/>
      <c r="AH3160" s="129"/>
      <c r="AI3160" s="129"/>
      <c r="AJ3160" s="126" t="s">
        <v>75</v>
      </c>
      <c r="AK3160" s="127" t="s">
        <v>76</v>
      </c>
      <c r="AL3160" s="129" t="s">
        <v>77</v>
      </c>
      <c r="AM3160" s="128" t="s">
        <v>24340</v>
      </c>
      <c r="AN3160" s="129"/>
      <c r="AO3160" s="127" t="s">
        <v>79</v>
      </c>
      <c r="AP3160" s="129"/>
      <c r="AQ3160" s="183"/>
      <c r="AR3160" s="183"/>
      <c r="AS3160" s="183"/>
    </row>
    <row r="3161" spans="1:45" customFormat="1" ht="30" hidden="1" customHeight="1">
      <c r="A3161" s="204" t="s">
        <v>49</v>
      </c>
      <c r="B3161" s="200" t="s">
        <v>24293</v>
      </c>
      <c r="C3161" s="200" t="s">
        <v>24294</v>
      </c>
      <c r="D3161" s="200" t="s">
        <v>24331</v>
      </c>
      <c r="E3161" s="200" t="s">
        <v>24332</v>
      </c>
      <c r="F3161" s="206" t="s">
        <v>24341</v>
      </c>
      <c r="G3161" s="201" t="s">
        <v>24342</v>
      </c>
      <c r="H3161" s="205" t="s">
        <v>24343</v>
      </c>
      <c r="I3161" s="204" t="s">
        <v>24344</v>
      </c>
      <c r="J3161" s="207" t="s">
        <v>24345</v>
      </c>
      <c r="K3161" s="208" t="s">
        <v>24346</v>
      </c>
      <c r="L3161" s="200" t="s">
        <v>60</v>
      </c>
      <c r="M3161" s="205" t="s">
        <v>61</v>
      </c>
      <c r="N3161" s="205" t="s">
        <v>62</v>
      </c>
      <c r="O3161" s="205" t="s">
        <v>91</v>
      </c>
      <c r="P3161" s="205" t="s">
        <v>92</v>
      </c>
      <c r="Q3161" s="205" t="s">
        <v>65</v>
      </c>
      <c r="R3161" s="205" t="s">
        <v>24294</v>
      </c>
      <c r="S3161" s="205" t="s">
        <v>24332</v>
      </c>
      <c r="T3161" s="205" t="s">
        <v>66</v>
      </c>
      <c r="U3161" s="208" t="s">
        <v>24347</v>
      </c>
      <c r="V3161" s="205">
        <v>1</v>
      </c>
      <c r="W3161" s="205" t="s">
        <v>68</v>
      </c>
      <c r="X3161" s="205" t="s">
        <v>69</v>
      </c>
      <c r="Y3161" s="205" t="s">
        <v>70</v>
      </c>
      <c r="Z3161" s="205" t="s">
        <v>647</v>
      </c>
      <c r="AA3161" s="234" t="s">
        <v>71</v>
      </c>
      <c r="AB3161" s="216">
        <v>46310</v>
      </c>
      <c r="AC3161" s="205"/>
      <c r="AD3161" s="230" t="s">
        <v>72</v>
      </c>
      <c r="AE3161" s="126" t="s">
        <v>73</v>
      </c>
      <c r="AF3161" s="127" t="s">
        <v>74</v>
      </c>
      <c r="AG3161" s="128"/>
      <c r="AH3161" s="129"/>
      <c r="AI3161" s="129"/>
      <c r="AJ3161" s="126" t="s">
        <v>75</v>
      </c>
      <c r="AK3161" s="127" t="s">
        <v>76</v>
      </c>
      <c r="AL3161" s="129" t="s">
        <v>77</v>
      </c>
      <c r="AM3161" s="128" t="s">
        <v>24348</v>
      </c>
      <c r="AN3161" s="129"/>
      <c r="AO3161" s="127" t="s">
        <v>79</v>
      </c>
      <c r="AP3161" s="129"/>
      <c r="AQ3161" s="183"/>
      <c r="AR3161" s="183"/>
      <c r="AS3161" s="183"/>
    </row>
    <row r="3162" spans="1:45" customFormat="1" ht="30" hidden="1" customHeight="1">
      <c r="A3162" s="204" t="s">
        <v>49</v>
      </c>
      <c r="B3162" s="200" t="s">
        <v>24293</v>
      </c>
      <c r="C3162" s="200" t="s">
        <v>24294</v>
      </c>
      <c r="D3162" s="200" t="s">
        <v>24331</v>
      </c>
      <c r="E3162" s="200" t="s">
        <v>24332</v>
      </c>
      <c r="F3162" s="206" t="s">
        <v>24349</v>
      </c>
      <c r="G3162" s="201" t="s">
        <v>24350</v>
      </c>
      <c r="H3162" s="205" t="s">
        <v>24351</v>
      </c>
      <c r="I3162" s="204" t="s">
        <v>24352</v>
      </c>
      <c r="J3162" s="207" t="s">
        <v>24353</v>
      </c>
      <c r="K3162" s="208" t="s">
        <v>24354</v>
      </c>
      <c r="L3162" s="200" t="s">
        <v>60</v>
      </c>
      <c r="M3162" s="205" t="s">
        <v>61</v>
      </c>
      <c r="N3162" s="205" t="s">
        <v>62</v>
      </c>
      <c r="O3162" s="205" t="s">
        <v>91</v>
      </c>
      <c r="P3162" s="205" t="s">
        <v>92</v>
      </c>
      <c r="Q3162" s="205" t="s">
        <v>65</v>
      </c>
      <c r="R3162" s="205" t="s">
        <v>24294</v>
      </c>
      <c r="S3162" s="205" t="s">
        <v>24332</v>
      </c>
      <c r="T3162" s="205" t="s">
        <v>66</v>
      </c>
      <c r="U3162" s="208" t="s">
        <v>24355</v>
      </c>
      <c r="V3162" s="205">
        <v>1</v>
      </c>
      <c r="W3162" s="205" t="s">
        <v>68</v>
      </c>
      <c r="X3162" s="205" t="s">
        <v>69</v>
      </c>
      <c r="Y3162" s="205" t="s">
        <v>70</v>
      </c>
      <c r="Z3162" s="205" t="s">
        <v>24293</v>
      </c>
      <c r="AA3162" s="234" t="s">
        <v>71</v>
      </c>
      <c r="AB3162" s="216">
        <v>46310</v>
      </c>
      <c r="AC3162" s="205"/>
      <c r="AD3162" s="230" t="s">
        <v>72</v>
      </c>
      <c r="AE3162" s="126" t="s">
        <v>73</v>
      </c>
      <c r="AF3162" s="127" t="s">
        <v>74</v>
      </c>
      <c r="AG3162" s="128"/>
      <c r="AH3162" s="129"/>
      <c r="AI3162" s="129"/>
      <c r="AJ3162" s="126" t="s">
        <v>75</v>
      </c>
      <c r="AK3162" s="127" t="s">
        <v>76</v>
      </c>
      <c r="AL3162" s="129" t="s">
        <v>77</v>
      </c>
      <c r="AM3162" s="128" t="s">
        <v>24356</v>
      </c>
      <c r="AN3162" s="129"/>
      <c r="AO3162" s="127" t="s">
        <v>79</v>
      </c>
      <c r="AP3162" s="129"/>
      <c r="AQ3162" s="183"/>
      <c r="AR3162" s="183"/>
      <c r="AS3162" s="183"/>
    </row>
    <row r="3163" spans="1:45" customFormat="1" ht="30" hidden="1" customHeight="1">
      <c r="A3163" s="204" t="s">
        <v>49</v>
      </c>
      <c r="B3163" s="200" t="s">
        <v>24293</v>
      </c>
      <c r="C3163" s="200" t="s">
        <v>24294</v>
      </c>
      <c r="D3163" s="200" t="s">
        <v>24331</v>
      </c>
      <c r="E3163" s="200" t="s">
        <v>24332</v>
      </c>
      <c r="F3163" s="206" t="s">
        <v>24357</v>
      </c>
      <c r="G3163" s="201" t="s">
        <v>24358</v>
      </c>
      <c r="H3163" s="205" t="s">
        <v>24359</v>
      </c>
      <c r="I3163" s="204" t="s">
        <v>24360</v>
      </c>
      <c r="J3163" s="207" t="s">
        <v>24361</v>
      </c>
      <c r="K3163" s="208" t="s">
        <v>24362</v>
      </c>
      <c r="L3163" s="200" t="s">
        <v>60</v>
      </c>
      <c r="M3163" s="205" t="s">
        <v>61</v>
      </c>
      <c r="N3163" s="205" t="s">
        <v>62</v>
      </c>
      <c r="O3163" s="205" t="s">
        <v>91</v>
      </c>
      <c r="P3163" s="205" t="s">
        <v>92</v>
      </c>
      <c r="Q3163" s="205" t="s">
        <v>65</v>
      </c>
      <c r="R3163" s="205" t="s">
        <v>24294</v>
      </c>
      <c r="S3163" s="205" t="s">
        <v>24332</v>
      </c>
      <c r="T3163" s="205" t="s">
        <v>66</v>
      </c>
      <c r="U3163" s="208" t="s">
        <v>24363</v>
      </c>
      <c r="V3163" s="205">
        <v>1</v>
      </c>
      <c r="W3163" s="205" t="s">
        <v>68</v>
      </c>
      <c r="X3163" s="205" t="s">
        <v>69</v>
      </c>
      <c r="Y3163" s="205" t="s">
        <v>70</v>
      </c>
      <c r="Z3163" s="205" t="s">
        <v>24293</v>
      </c>
      <c r="AA3163" s="234" t="s">
        <v>71</v>
      </c>
      <c r="AB3163" s="216">
        <v>46310</v>
      </c>
      <c r="AC3163" s="205"/>
      <c r="AD3163" s="230" t="s">
        <v>72</v>
      </c>
      <c r="AE3163" s="126" t="s">
        <v>73</v>
      </c>
      <c r="AF3163" s="127" t="s">
        <v>74</v>
      </c>
      <c r="AG3163" s="128"/>
      <c r="AH3163" s="129"/>
      <c r="AI3163" s="129"/>
      <c r="AJ3163" s="126" t="s">
        <v>75</v>
      </c>
      <c r="AK3163" s="127" t="s">
        <v>76</v>
      </c>
      <c r="AL3163" s="129" t="s">
        <v>77</v>
      </c>
      <c r="AM3163" s="128" t="s">
        <v>24364</v>
      </c>
      <c r="AN3163" s="129"/>
      <c r="AO3163" s="127" t="s">
        <v>79</v>
      </c>
      <c r="AP3163" s="129"/>
      <c r="AQ3163" s="183"/>
      <c r="AR3163" s="183"/>
      <c r="AS3163" s="183"/>
    </row>
    <row r="3164" spans="1:45" customFormat="1" ht="30" hidden="1" customHeight="1">
      <c r="A3164" s="204" t="s">
        <v>49</v>
      </c>
      <c r="B3164" s="200" t="s">
        <v>24365</v>
      </c>
      <c r="C3164" s="200" t="s">
        <v>24366</v>
      </c>
      <c r="D3164" s="200" t="s">
        <v>24331</v>
      </c>
      <c r="E3164" s="200" t="s">
        <v>24367</v>
      </c>
      <c r="F3164" s="206" t="s">
        <v>24368</v>
      </c>
      <c r="G3164" s="201" t="s">
        <v>24369</v>
      </c>
      <c r="H3164" s="205" t="s">
        <v>24370</v>
      </c>
      <c r="I3164" s="204" t="s">
        <v>24371</v>
      </c>
      <c r="J3164" s="207" t="s">
        <v>24372</v>
      </c>
      <c r="K3164" s="208" t="s">
        <v>24373</v>
      </c>
      <c r="L3164" s="200" t="s">
        <v>60</v>
      </c>
      <c r="M3164" s="205" t="s">
        <v>61</v>
      </c>
      <c r="N3164" s="205" t="s">
        <v>62</v>
      </c>
      <c r="O3164" s="205" t="s">
        <v>91</v>
      </c>
      <c r="P3164" s="205" t="s">
        <v>92</v>
      </c>
      <c r="Q3164" s="205" t="s">
        <v>65</v>
      </c>
      <c r="R3164" s="205" t="s">
        <v>24366</v>
      </c>
      <c r="S3164" s="205" t="s">
        <v>24367</v>
      </c>
      <c r="T3164" s="205" t="s">
        <v>66</v>
      </c>
      <c r="U3164" s="208" t="s">
        <v>24374</v>
      </c>
      <c r="V3164" s="205">
        <v>1</v>
      </c>
      <c r="W3164" s="205" t="s">
        <v>68</v>
      </c>
      <c r="X3164" s="205" t="s">
        <v>69</v>
      </c>
      <c r="Y3164" s="205" t="s">
        <v>70</v>
      </c>
      <c r="Z3164" s="205" t="s">
        <v>647</v>
      </c>
      <c r="AA3164" s="234" t="s">
        <v>71</v>
      </c>
      <c r="AB3164" s="216">
        <v>46310</v>
      </c>
      <c r="AC3164" s="205"/>
      <c r="AD3164" s="230" t="s">
        <v>375</v>
      </c>
      <c r="AE3164" s="126" t="s">
        <v>75</v>
      </c>
      <c r="AF3164" s="127" t="s">
        <v>76</v>
      </c>
      <c r="AG3164" s="128" t="s">
        <v>24375</v>
      </c>
      <c r="AH3164" s="129"/>
      <c r="AI3164" s="129"/>
      <c r="AJ3164" s="126" t="s">
        <v>73</v>
      </c>
      <c r="AK3164" s="127"/>
      <c r="AL3164" s="129"/>
      <c r="AM3164" s="128"/>
      <c r="AN3164" s="129"/>
      <c r="AO3164" s="127" t="s">
        <v>79</v>
      </c>
      <c r="AP3164" s="129"/>
      <c r="AQ3164" s="183"/>
      <c r="AR3164" s="183"/>
      <c r="AS3164" s="183"/>
    </row>
    <row r="3165" spans="1:45" customFormat="1" ht="30" hidden="1" customHeight="1">
      <c r="A3165" s="204" t="s">
        <v>49</v>
      </c>
      <c r="B3165" s="200" t="s">
        <v>24365</v>
      </c>
      <c r="C3165" s="200" t="s">
        <v>24366</v>
      </c>
      <c r="D3165" s="200" t="s">
        <v>24331</v>
      </c>
      <c r="E3165" s="200" t="s">
        <v>24367</v>
      </c>
      <c r="F3165" s="206" t="s">
        <v>24376</v>
      </c>
      <c r="G3165" s="201" t="s">
        <v>24377</v>
      </c>
      <c r="H3165" s="205" t="s">
        <v>24378</v>
      </c>
      <c r="I3165" s="204" t="s">
        <v>24379</v>
      </c>
      <c r="J3165" s="207" t="s">
        <v>24380</v>
      </c>
      <c r="K3165" s="208" t="s">
        <v>24381</v>
      </c>
      <c r="L3165" s="200" t="s">
        <v>90</v>
      </c>
      <c r="M3165" s="205" t="s">
        <v>61</v>
      </c>
      <c r="N3165" s="205" t="s">
        <v>62</v>
      </c>
      <c r="O3165" s="205" t="s">
        <v>91</v>
      </c>
      <c r="P3165" s="205" t="s">
        <v>92</v>
      </c>
      <c r="Q3165" s="205" t="s">
        <v>65</v>
      </c>
      <c r="R3165" s="205" t="s">
        <v>24366</v>
      </c>
      <c r="S3165" s="205" t="s">
        <v>24367</v>
      </c>
      <c r="T3165" s="205" t="s">
        <v>93</v>
      </c>
      <c r="U3165" s="208" t="s">
        <v>24339</v>
      </c>
      <c r="V3165" s="205">
        <v>0.95</v>
      </c>
      <c r="W3165" s="205" t="s">
        <v>68</v>
      </c>
      <c r="X3165" s="205" t="s">
        <v>69</v>
      </c>
      <c r="Y3165" s="205" t="s">
        <v>70</v>
      </c>
      <c r="Z3165" s="205" t="s">
        <v>95</v>
      </c>
      <c r="AA3165" s="234" t="s">
        <v>71</v>
      </c>
      <c r="AB3165" s="216">
        <v>46310</v>
      </c>
      <c r="AC3165" s="205"/>
      <c r="AD3165" s="230" t="s">
        <v>72</v>
      </c>
      <c r="AE3165" s="126" t="s">
        <v>73</v>
      </c>
      <c r="AF3165" s="127" t="s">
        <v>74</v>
      </c>
      <c r="AG3165" s="128"/>
      <c r="AH3165" s="129"/>
      <c r="AI3165" s="129"/>
      <c r="AJ3165" s="126" t="s">
        <v>75</v>
      </c>
      <c r="AK3165" s="127" t="s">
        <v>76</v>
      </c>
      <c r="AL3165" s="129" t="s">
        <v>77</v>
      </c>
      <c r="AM3165" s="128" t="s">
        <v>24382</v>
      </c>
      <c r="AN3165" s="129"/>
      <c r="AO3165" s="127" t="s">
        <v>79</v>
      </c>
      <c r="AP3165" s="129"/>
      <c r="AQ3165" s="183"/>
      <c r="AR3165" s="183"/>
      <c r="AS3165" s="183"/>
    </row>
    <row r="3166" spans="1:45" customFormat="1" ht="30" hidden="1" customHeight="1">
      <c r="A3166" s="204" t="s">
        <v>49</v>
      </c>
      <c r="B3166" s="200" t="s">
        <v>24365</v>
      </c>
      <c r="C3166" s="200" t="s">
        <v>24366</v>
      </c>
      <c r="D3166" s="200" t="s">
        <v>24331</v>
      </c>
      <c r="E3166" s="200" t="s">
        <v>24367</v>
      </c>
      <c r="F3166" s="206" t="s">
        <v>24383</v>
      </c>
      <c r="G3166" s="201" t="s">
        <v>24384</v>
      </c>
      <c r="H3166" s="205" t="s">
        <v>24385</v>
      </c>
      <c r="I3166" s="204" t="s">
        <v>24386</v>
      </c>
      <c r="J3166" s="207" t="s">
        <v>24387</v>
      </c>
      <c r="K3166" s="208" t="s">
        <v>24388</v>
      </c>
      <c r="L3166" s="200" t="s">
        <v>60</v>
      </c>
      <c r="M3166" s="205" t="s">
        <v>61</v>
      </c>
      <c r="N3166" s="205" t="s">
        <v>62</v>
      </c>
      <c r="O3166" s="205" t="s">
        <v>91</v>
      </c>
      <c r="P3166" s="205" t="s">
        <v>92</v>
      </c>
      <c r="Q3166" s="205" t="s">
        <v>65</v>
      </c>
      <c r="R3166" s="205" t="s">
        <v>24366</v>
      </c>
      <c r="S3166" s="205" t="s">
        <v>24367</v>
      </c>
      <c r="T3166" s="205" t="s">
        <v>66</v>
      </c>
      <c r="U3166" s="208" t="s">
        <v>24389</v>
      </c>
      <c r="V3166" s="205">
        <v>1</v>
      </c>
      <c r="W3166" s="205" t="s">
        <v>68</v>
      </c>
      <c r="X3166" s="205" t="s">
        <v>69</v>
      </c>
      <c r="Y3166" s="205" t="s">
        <v>70</v>
      </c>
      <c r="Z3166" s="205" t="s">
        <v>647</v>
      </c>
      <c r="AA3166" s="234" t="s">
        <v>71</v>
      </c>
      <c r="AB3166" s="216">
        <v>46310</v>
      </c>
      <c r="AC3166" s="205"/>
      <c r="AD3166" s="230" t="s">
        <v>72</v>
      </c>
      <c r="AE3166" s="126" t="s">
        <v>73</v>
      </c>
      <c r="AF3166" s="127" t="s">
        <v>74</v>
      </c>
      <c r="AG3166" s="128"/>
      <c r="AH3166" s="129"/>
      <c r="AI3166" s="129"/>
      <c r="AJ3166" s="126" t="s">
        <v>75</v>
      </c>
      <c r="AK3166" s="127" t="s">
        <v>76</v>
      </c>
      <c r="AL3166" s="129" t="s">
        <v>77</v>
      </c>
      <c r="AM3166" s="128" t="s">
        <v>24390</v>
      </c>
      <c r="AN3166" s="129"/>
      <c r="AO3166" s="127" t="s">
        <v>79</v>
      </c>
      <c r="AP3166" s="129"/>
      <c r="AQ3166" s="183"/>
      <c r="AR3166" s="183"/>
      <c r="AS3166" s="183"/>
    </row>
    <row r="3167" spans="1:45" customFormat="1" ht="30" hidden="1" customHeight="1">
      <c r="A3167" s="204" t="s">
        <v>49</v>
      </c>
      <c r="B3167" s="200" t="s">
        <v>24365</v>
      </c>
      <c r="C3167" s="200" t="s">
        <v>24366</v>
      </c>
      <c r="D3167" s="200" t="s">
        <v>24331</v>
      </c>
      <c r="E3167" s="200" t="s">
        <v>24367</v>
      </c>
      <c r="F3167" s="206" t="s">
        <v>24391</v>
      </c>
      <c r="G3167" s="201" t="s">
        <v>24392</v>
      </c>
      <c r="H3167" s="205" t="s">
        <v>24393</v>
      </c>
      <c r="I3167" s="204" t="s">
        <v>24394</v>
      </c>
      <c r="J3167" s="207" t="s">
        <v>24395</v>
      </c>
      <c r="K3167" s="208" t="s">
        <v>24396</v>
      </c>
      <c r="L3167" s="200" t="s">
        <v>60</v>
      </c>
      <c r="M3167" s="205" t="s">
        <v>61</v>
      </c>
      <c r="N3167" s="205" t="s">
        <v>62</v>
      </c>
      <c r="O3167" s="205" t="s">
        <v>91</v>
      </c>
      <c r="P3167" s="205" t="s">
        <v>92</v>
      </c>
      <c r="Q3167" s="205" t="s">
        <v>65</v>
      </c>
      <c r="R3167" s="205" t="s">
        <v>24366</v>
      </c>
      <c r="S3167" s="205" t="s">
        <v>24367</v>
      </c>
      <c r="T3167" s="205" t="s">
        <v>66</v>
      </c>
      <c r="U3167" s="208" t="s">
        <v>24363</v>
      </c>
      <c r="V3167" s="205">
        <v>1</v>
      </c>
      <c r="W3167" s="205" t="s">
        <v>68</v>
      </c>
      <c r="X3167" s="205" t="s">
        <v>69</v>
      </c>
      <c r="Y3167" s="205" t="s">
        <v>70</v>
      </c>
      <c r="Z3167" s="205" t="s">
        <v>24365</v>
      </c>
      <c r="AA3167" s="234" t="s">
        <v>71</v>
      </c>
      <c r="AB3167" s="216">
        <v>46310</v>
      </c>
      <c r="AC3167" s="205"/>
      <c r="AD3167" s="230" t="s">
        <v>72</v>
      </c>
      <c r="AE3167" s="126" t="s">
        <v>73</v>
      </c>
      <c r="AF3167" s="127" t="s">
        <v>74</v>
      </c>
      <c r="AG3167" s="128"/>
      <c r="AH3167" s="129"/>
      <c r="AI3167" s="129"/>
      <c r="AJ3167" s="126" t="s">
        <v>75</v>
      </c>
      <c r="AK3167" s="127" t="s">
        <v>76</v>
      </c>
      <c r="AL3167" s="129" t="s">
        <v>77</v>
      </c>
      <c r="AM3167" s="128" t="s">
        <v>24397</v>
      </c>
      <c r="AN3167" s="129"/>
      <c r="AO3167" s="127" t="s">
        <v>79</v>
      </c>
      <c r="AP3167" s="129"/>
      <c r="AQ3167" s="183"/>
      <c r="AR3167" s="183"/>
      <c r="AS3167" s="183"/>
    </row>
    <row r="3168" spans="1:45" customFormat="1" ht="30" hidden="1" customHeight="1">
      <c r="A3168" s="204" t="s">
        <v>49</v>
      </c>
      <c r="B3168" s="200" t="s">
        <v>24365</v>
      </c>
      <c r="C3168" s="200" t="s">
        <v>24366</v>
      </c>
      <c r="D3168" s="200" t="s">
        <v>24313</v>
      </c>
      <c r="E3168" s="200" t="s">
        <v>24398</v>
      </c>
      <c r="F3168" s="206" t="s">
        <v>24399</v>
      </c>
      <c r="G3168" s="201" t="s">
        <v>24400</v>
      </c>
      <c r="H3168" s="205" t="s">
        <v>24401</v>
      </c>
      <c r="I3168" s="204" t="s">
        <v>24402</v>
      </c>
      <c r="J3168" s="207" t="s">
        <v>24403</v>
      </c>
      <c r="K3168" s="208" t="s">
        <v>24404</v>
      </c>
      <c r="L3168" s="200" t="s">
        <v>60</v>
      </c>
      <c r="M3168" s="205" t="s">
        <v>61</v>
      </c>
      <c r="N3168" s="205" t="s">
        <v>62</v>
      </c>
      <c r="O3168" s="205" t="s">
        <v>91</v>
      </c>
      <c r="P3168" s="205" t="s">
        <v>92</v>
      </c>
      <c r="Q3168" s="205" t="s">
        <v>65</v>
      </c>
      <c r="R3168" s="205" t="s">
        <v>24366</v>
      </c>
      <c r="S3168" s="205" t="s">
        <v>24398</v>
      </c>
      <c r="T3168" s="205" t="s">
        <v>66</v>
      </c>
      <c r="U3168" s="208" t="s">
        <v>24405</v>
      </c>
      <c r="V3168" s="205">
        <v>1</v>
      </c>
      <c r="W3168" s="205" t="s">
        <v>68</v>
      </c>
      <c r="X3168" s="205" t="s">
        <v>69</v>
      </c>
      <c r="Y3168" s="205" t="s">
        <v>70</v>
      </c>
      <c r="Z3168" s="205" t="s">
        <v>647</v>
      </c>
      <c r="AA3168" s="234" t="s">
        <v>71</v>
      </c>
      <c r="AB3168" s="216">
        <v>46310</v>
      </c>
      <c r="AC3168" s="205"/>
      <c r="AD3168" s="230" t="s">
        <v>375</v>
      </c>
      <c r="AE3168" s="126" t="s">
        <v>75</v>
      </c>
      <c r="AF3168" s="127" t="s">
        <v>76</v>
      </c>
      <c r="AG3168" s="128" t="s">
        <v>24406</v>
      </c>
      <c r="AH3168" s="129"/>
      <c r="AI3168" s="129"/>
      <c r="AJ3168" s="126" t="s">
        <v>73</v>
      </c>
      <c r="AK3168" s="127"/>
      <c r="AL3168" s="129"/>
      <c r="AM3168" s="128"/>
      <c r="AN3168" s="129"/>
      <c r="AO3168" s="127" t="s">
        <v>79</v>
      </c>
      <c r="AP3168" s="129"/>
      <c r="AQ3168" s="183"/>
      <c r="AR3168" s="183"/>
      <c r="AS3168" s="183"/>
    </row>
    <row r="3169" spans="1:45" customFormat="1" ht="30" hidden="1" customHeight="1">
      <c r="A3169" s="204" t="s">
        <v>49</v>
      </c>
      <c r="B3169" s="200" t="s">
        <v>24365</v>
      </c>
      <c r="C3169" s="200" t="s">
        <v>24366</v>
      </c>
      <c r="D3169" s="200" t="s">
        <v>24313</v>
      </c>
      <c r="E3169" s="200" t="s">
        <v>24398</v>
      </c>
      <c r="F3169" s="206" t="s">
        <v>24407</v>
      </c>
      <c r="G3169" s="201" t="s">
        <v>24408</v>
      </c>
      <c r="H3169" s="205" t="s">
        <v>24409</v>
      </c>
      <c r="I3169" s="204" t="s">
        <v>24410</v>
      </c>
      <c r="J3169" s="207" t="s">
        <v>24411</v>
      </c>
      <c r="K3169" s="208" t="s">
        <v>24412</v>
      </c>
      <c r="L3169" s="200" t="s">
        <v>90</v>
      </c>
      <c r="M3169" s="205" t="s">
        <v>61</v>
      </c>
      <c r="N3169" s="205" t="s">
        <v>62</v>
      </c>
      <c r="O3169" s="205" t="s">
        <v>91</v>
      </c>
      <c r="P3169" s="205" t="s">
        <v>92</v>
      </c>
      <c r="Q3169" s="205" t="s">
        <v>65</v>
      </c>
      <c r="R3169" s="205" t="s">
        <v>24366</v>
      </c>
      <c r="S3169" s="205" t="s">
        <v>24398</v>
      </c>
      <c r="T3169" s="205" t="s">
        <v>93</v>
      </c>
      <c r="U3169" s="208" t="s">
        <v>24321</v>
      </c>
      <c r="V3169" s="205">
        <v>0.95</v>
      </c>
      <c r="W3169" s="205" t="s">
        <v>68</v>
      </c>
      <c r="X3169" s="205" t="s">
        <v>69</v>
      </c>
      <c r="Y3169" s="205" t="s">
        <v>70</v>
      </c>
      <c r="Z3169" s="205" t="s">
        <v>95</v>
      </c>
      <c r="AA3169" s="234" t="s">
        <v>71</v>
      </c>
      <c r="AB3169" s="216">
        <v>46310</v>
      </c>
      <c r="AC3169" s="205"/>
      <c r="AD3169" s="230" t="s">
        <v>72</v>
      </c>
      <c r="AE3169" s="126" t="s">
        <v>73</v>
      </c>
      <c r="AF3169" s="127" t="s">
        <v>74</v>
      </c>
      <c r="AG3169" s="128"/>
      <c r="AH3169" s="129"/>
      <c r="AI3169" s="129"/>
      <c r="AJ3169" s="126" t="s">
        <v>75</v>
      </c>
      <c r="AK3169" s="127" t="s">
        <v>76</v>
      </c>
      <c r="AL3169" s="129" t="s">
        <v>77</v>
      </c>
      <c r="AM3169" s="128" t="s">
        <v>24413</v>
      </c>
      <c r="AN3169" s="129"/>
      <c r="AO3169" s="127" t="s">
        <v>79</v>
      </c>
      <c r="AP3169" s="129"/>
      <c r="AQ3169" s="183"/>
      <c r="AR3169" s="183"/>
      <c r="AS3169" s="183"/>
    </row>
    <row r="3170" spans="1:45" customFormat="1" ht="30" hidden="1" customHeight="1">
      <c r="A3170" s="204" t="s">
        <v>49</v>
      </c>
      <c r="B3170" s="200" t="s">
        <v>24365</v>
      </c>
      <c r="C3170" s="200" t="s">
        <v>24366</v>
      </c>
      <c r="D3170" s="200" t="s">
        <v>24313</v>
      </c>
      <c r="E3170" s="200" t="s">
        <v>24398</v>
      </c>
      <c r="F3170" s="206" t="s">
        <v>24414</v>
      </c>
      <c r="G3170" s="201" t="s">
        <v>24415</v>
      </c>
      <c r="H3170" s="205" t="s">
        <v>24416</v>
      </c>
      <c r="I3170" s="204" t="s">
        <v>24417</v>
      </c>
      <c r="J3170" s="207" t="s">
        <v>24418</v>
      </c>
      <c r="K3170" s="208" t="s">
        <v>24419</v>
      </c>
      <c r="L3170" s="200" t="s">
        <v>60</v>
      </c>
      <c r="M3170" s="205" t="s">
        <v>61</v>
      </c>
      <c r="N3170" s="205" t="s">
        <v>62</v>
      </c>
      <c r="O3170" s="205" t="s">
        <v>91</v>
      </c>
      <c r="P3170" s="205" t="s">
        <v>92</v>
      </c>
      <c r="Q3170" s="205" t="s">
        <v>65</v>
      </c>
      <c r="R3170" s="205" t="s">
        <v>24366</v>
      </c>
      <c r="S3170" s="205" t="s">
        <v>24398</v>
      </c>
      <c r="T3170" s="205" t="s">
        <v>66</v>
      </c>
      <c r="U3170" s="208" t="s">
        <v>24329</v>
      </c>
      <c r="V3170" s="205">
        <v>1</v>
      </c>
      <c r="W3170" s="205" t="s">
        <v>68</v>
      </c>
      <c r="X3170" s="205" t="s">
        <v>69</v>
      </c>
      <c r="Y3170" s="205" t="s">
        <v>70</v>
      </c>
      <c r="Z3170" s="205" t="s">
        <v>647</v>
      </c>
      <c r="AA3170" s="234" t="s">
        <v>71</v>
      </c>
      <c r="AB3170" s="216">
        <v>46310</v>
      </c>
      <c r="AC3170" s="205"/>
      <c r="AD3170" s="230" t="s">
        <v>72</v>
      </c>
      <c r="AE3170" s="126" t="s">
        <v>73</v>
      </c>
      <c r="AF3170" s="127" t="s">
        <v>74</v>
      </c>
      <c r="AG3170" s="128"/>
      <c r="AH3170" s="129"/>
      <c r="AI3170" s="129"/>
      <c r="AJ3170" s="126" t="s">
        <v>75</v>
      </c>
      <c r="AK3170" s="127" t="s">
        <v>76</v>
      </c>
      <c r="AL3170" s="129" t="s">
        <v>77</v>
      </c>
      <c r="AM3170" s="128" t="s">
        <v>24420</v>
      </c>
      <c r="AN3170" s="129"/>
      <c r="AO3170" s="127" t="s">
        <v>79</v>
      </c>
      <c r="AP3170" s="129"/>
      <c r="AQ3170" s="183"/>
      <c r="AR3170" s="183"/>
      <c r="AS3170" s="183"/>
    </row>
    <row r="3171" spans="1:45" customFormat="1" ht="30" hidden="1" customHeight="1">
      <c r="A3171" s="204" t="s">
        <v>49</v>
      </c>
      <c r="B3171" s="200" t="s">
        <v>24365</v>
      </c>
      <c r="C3171" s="200" t="s">
        <v>24366</v>
      </c>
      <c r="D3171" s="200" t="s">
        <v>24421</v>
      </c>
      <c r="E3171" s="200" t="s">
        <v>24422</v>
      </c>
      <c r="F3171" s="206" t="s">
        <v>24423</v>
      </c>
      <c r="G3171" s="201" t="s">
        <v>24424</v>
      </c>
      <c r="H3171" s="205" t="s">
        <v>24425</v>
      </c>
      <c r="I3171" s="204" t="s">
        <v>24426</v>
      </c>
      <c r="J3171" s="207" t="s">
        <v>24427</v>
      </c>
      <c r="K3171" s="208" t="s">
        <v>24428</v>
      </c>
      <c r="L3171" s="200" t="s">
        <v>90</v>
      </c>
      <c r="M3171" s="205" t="s">
        <v>61</v>
      </c>
      <c r="N3171" s="205" t="s">
        <v>62</v>
      </c>
      <c r="O3171" s="205" t="s">
        <v>91</v>
      </c>
      <c r="P3171" s="205" t="s">
        <v>92</v>
      </c>
      <c r="Q3171" s="205" t="s">
        <v>65</v>
      </c>
      <c r="R3171" s="205" t="s">
        <v>24366</v>
      </c>
      <c r="S3171" s="205" t="s">
        <v>24422</v>
      </c>
      <c r="T3171" s="205" t="s">
        <v>93</v>
      </c>
      <c r="U3171" s="208" t="s">
        <v>24429</v>
      </c>
      <c r="V3171" s="205">
        <v>0.95</v>
      </c>
      <c r="W3171" s="205" t="s">
        <v>68</v>
      </c>
      <c r="X3171" s="205" t="s">
        <v>69</v>
      </c>
      <c r="Y3171" s="205" t="s">
        <v>70</v>
      </c>
      <c r="Z3171" s="205" t="s">
        <v>95</v>
      </c>
      <c r="AA3171" s="234" t="s">
        <v>71</v>
      </c>
      <c r="AB3171" s="216">
        <v>46310</v>
      </c>
      <c r="AC3171" s="205"/>
      <c r="AD3171" s="230" t="s">
        <v>72</v>
      </c>
      <c r="AE3171" s="126" t="s">
        <v>73</v>
      </c>
      <c r="AF3171" s="127" t="s">
        <v>74</v>
      </c>
      <c r="AG3171" s="128"/>
      <c r="AH3171" s="129"/>
      <c r="AI3171" s="129"/>
      <c r="AJ3171" s="126" t="s">
        <v>75</v>
      </c>
      <c r="AK3171" s="127" t="s">
        <v>76</v>
      </c>
      <c r="AL3171" s="129" t="s">
        <v>77</v>
      </c>
      <c r="AM3171" s="128" t="s">
        <v>24430</v>
      </c>
      <c r="AN3171" s="129"/>
      <c r="AO3171" s="127" t="s">
        <v>79</v>
      </c>
      <c r="AP3171" s="129"/>
      <c r="AQ3171" s="183"/>
      <c r="AR3171" s="183"/>
      <c r="AS3171" s="183"/>
    </row>
    <row r="3172" spans="1:45" customFormat="1" ht="30" hidden="1" customHeight="1">
      <c r="A3172" s="204" t="s">
        <v>49</v>
      </c>
      <c r="B3172" s="200" t="s">
        <v>24365</v>
      </c>
      <c r="C3172" s="200" t="s">
        <v>24366</v>
      </c>
      <c r="D3172" s="200" t="s">
        <v>24421</v>
      </c>
      <c r="E3172" s="200" t="s">
        <v>24422</v>
      </c>
      <c r="F3172" s="206" t="s">
        <v>24431</v>
      </c>
      <c r="G3172" s="201" t="s">
        <v>24432</v>
      </c>
      <c r="H3172" s="205" t="s">
        <v>24433</v>
      </c>
      <c r="I3172" s="204" t="s">
        <v>24434</v>
      </c>
      <c r="J3172" s="207" t="s">
        <v>24435</v>
      </c>
      <c r="K3172" s="208" t="s">
        <v>24436</v>
      </c>
      <c r="L3172" s="200" t="s">
        <v>60</v>
      </c>
      <c r="M3172" s="205" t="s">
        <v>61</v>
      </c>
      <c r="N3172" s="205" t="s">
        <v>62</v>
      </c>
      <c r="O3172" s="205" t="s">
        <v>91</v>
      </c>
      <c r="P3172" s="205" t="s">
        <v>92</v>
      </c>
      <c r="Q3172" s="205" t="s">
        <v>65</v>
      </c>
      <c r="R3172" s="205" t="s">
        <v>24366</v>
      </c>
      <c r="S3172" s="205" t="s">
        <v>24422</v>
      </c>
      <c r="T3172" s="205" t="s">
        <v>66</v>
      </c>
      <c r="U3172" s="208" t="s">
        <v>24162</v>
      </c>
      <c r="V3172" s="205">
        <v>1</v>
      </c>
      <c r="W3172" s="205" t="s">
        <v>68</v>
      </c>
      <c r="X3172" s="205" t="s">
        <v>69</v>
      </c>
      <c r="Y3172" s="205" t="s">
        <v>70</v>
      </c>
      <c r="Z3172" s="205" t="s">
        <v>647</v>
      </c>
      <c r="AA3172" s="234" t="s">
        <v>71</v>
      </c>
      <c r="AB3172" s="216">
        <v>46310</v>
      </c>
      <c r="AC3172" s="205"/>
      <c r="AD3172" s="230" t="s">
        <v>72</v>
      </c>
      <c r="AE3172" s="126" t="s">
        <v>73</v>
      </c>
      <c r="AF3172" s="127" t="s">
        <v>74</v>
      </c>
      <c r="AG3172" s="128"/>
      <c r="AH3172" s="129"/>
      <c r="AI3172" s="129"/>
      <c r="AJ3172" s="126" t="s">
        <v>75</v>
      </c>
      <c r="AK3172" s="127" t="s">
        <v>76</v>
      </c>
      <c r="AL3172" s="129" t="s">
        <v>77</v>
      </c>
      <c r="AM3172" s="128" t="s">
        <v>24437</v>
      </c>
      <c r="AN3172" s="129"/>
      <c r="AO3172" s="127" t="s">
        <v>79</v>
      </c>
      <c r="AP3172" s="129"/>
      <c r="AQ3172" s="183"/>
      <c r="AR3172" s="183"/>
      <c r="AS3172" s="183"/>
    </row>
    <row r="3173" spans="1:45" customFormat="1" ht="30" hidden="1" customHeight="1">
      <c r="A3173" s="204" t="s">
        <v>49</v>
      </c>
      <c r="B3173" s="200" t="s">
        <v>17215</v>
      </c>
      <c r="C3173" s="200" t="s">
        <v>24438</v>
      </c>
      <c r="D3173" s="200" t="s">
        <v>17215</v>
      </c>
      <c r="E3173" s="200" t="s">
        <v>24439</v>
      </c>
      <c r="F3173" s="206" t="s">
        <v>24440</v>
      </c>
      <c r="G3173" s="201" t="s">
        <v>24441</v>
      </c>
      <c r="H3173" s="205" t="s">
        <v>24442</v>
      </c>
      <c r="I3173" s="204" t="s">
        <v>24443</v>
      </c>
      <c r="J3173" s="207" t="s">
        <v>24444</v>
      </c>
      <c r="K3173" s="208" t="s">
        <v>17220</v>
      </c>
      <c r="L3173" s="200" t="s">
        <v>90</v>
      </c>
      <c r="M3173" s="205" t="s">
        <v>61</v>
      </c>
      <c r="N3173" s="205" t="s">
        <v>62</v>
      </c>
      <c r="O3173" s="205" t="s">
        <v>91</v>
      </c>
      <c r="P3173" s="205" t="s">
        <v>92</v>
      </c>
      <c r="Q3173" s="205" t="s">
        <v>65</v>
      </c>
      <c r="R3173" s="205" t="s">
        <v>24438</v>
      </c>
      <c r="S3173" s="205" t="s">
        <v>24439</v>
      </c>
      <c r="T3173" s="205" t="s">
        <v>93</v>
      </c>
      <c r="U3173" s="208" t="s">
        <v>17221</v>
      </c>
      <c r="V3173" s="205">
        <v>0.95</v>
      </c>
      <c r="W3173" s="205" t="s">
        <v>68</v>
      </c>
      <c r="X3173" s="205" t="s">
        <v>69</v>
      </c>
      <c r="Y3173" s="205" t="s">
        <v>70</v>
      </c>
      <c r="Z3173" s="205" t="s">
        <v>647</v>
      </c>
      <c r="AA3173" s="234" t="s">
        <v>71</v>
      </c>
      <c r="AB3173" s="216">
        <v>46310</v>
      </c>
      <c r="AC3173" s="205"/>
      <c r="AD3173" s="230" t="s">
        <v>375</v>
      </c>
      <c r="AE3173" s="126" t="s">
        <v>75</v>
      </c>
      <c r="AF3173" s="127" t="s">
        <v>76</v>
      </c>
      <c r="AG3173" s="128" t="s">
        <v>15007</v>
      </c>
      <c r="AH3173" s="129"/>
      <c r="AI3173" s="129"/>
      <c r="AJ3173" s="126" t="s">
        <v>73</v>
      </c>
      <c r="AK3173" s="127"/>
      <c r="AL3173" s="129"/>
      <c r="AM3173" s="128"/>
      <c r="AN3173" s="129"/>
      <c r="AO3173" s="127" t="s">
        <v>79</v>
      </c>
      <c r="AP3173" s="129"/>
      <c r="AQ3173" s="183"/>
      <c r="AR3173" s="183"/>
      <c r="AS3173" s="183"/>
    </row>
    <row r="3174" spans="1:45" customFormat="1" ht="30" hidden="1" customHeight="1">
      <c r="A3174" s="204" t="s">
        <v>49</v>
      </c>
      <c r="B3174" s="200" t="s">
        <v>17215</v>
      </c>
      <c r="C3174" s="200" t="s">
        <v>24438</v>
      </c>
      <c r="D3174" s="200" t="s">
        <v>17215</v>
      </c>
      <c r="E3174" s="200" t="s">
        <v>24439</v>
      </c>
      <c r="F3174" s="206" t="s">
        <v>24445</v>
      </c>
      <c r="G3174" s="201" t="s">
        <v>24446</v>
      </c>
      <c r="H3174" s="205" t="s">
        <v>24447</v>
      </c>
      <c r="I3174" s="204" t="s">
        <v>24448</v>
      </c>
      <c r="J3174" s="207" t="s">
        <v>24449</v>
      </c>
      <c r="K3174" s="208" t="s">
        <v>24450</v>
      </c>
      <c r="L3174" s="200" t="s">
        <v>60</v>
      </c>
      <c r="M3174" s="205" t="s">
        <v>61</v>
      </c>
      <c r="N3174" s="205" t="s">
        <v>62</v>
      </c>
      <c r="O3174" s="205" t="s">
        <v>91</v>
      </c>
      <c r="P3174" s="205" t="s">
        <v>92</v>
      </c>
      <c r="Q3174" s="205" t="s">
        <v>65</v>
      </c>
      <c r="R3174" s="205" t="s">
        <v>24438</v>
      </c>
      <c r="S3174" s="205" t="s">
        <v>24439</v>
      </c>
      <c r="T3174" s="205" t="s">
        <v>66</v>
      </c>
      <c r="U3174" s="208" t="s">
        <v>17228</v>
      </c>
      <c r="V3174" s="205">
        <v>1</v>
      </c>
      <c r="W3174" s="205" t="s">
        <v>68</v>
      </c>
      <c r="X3174" s="205" t="s">
        <v>69</v>
      </c>
      <c r="Y3174" s="205" t="s">
        <v>70</v>
      </c>
      <c r="Z3174" s="205" t="s">
        <v>647</v>
      </c>
      <c r="AA3174" s="234" t="s">
        <v>71</v>
      </c>
      <c r="AB3174" s="216">
        <v>46310</v>
      </c>
      <c r="AC3174" s="205"/>
      <c r="AD3174" s="230" t="s">
        <v>72</v>
      </c>
      <c r="AE3174" s="126" t="s">
        <v>73</v>
      </c>
      <c r="AF3174" s="127" t="s">
        <v>74</v>
      </c>
      <c r="AG3174" s="128"/>
      <c r="AH3174" s="129"/>
      <c r="AI3174" s="129"/>
      <c r="AJ3174" s="126" t="s">
        <v>75</v>
      </c>
      <c r="AK3174" s="127" t="s">
        <v>76</v>
      </c>
      <c r="AL3174" s="129" t="s">
        <v>77</v>
      </c>
      <c r="AM3174" s="128" t="s">
        <v>24451</v>
      </c>
      <c r="AN3174" s="129"/>
      <c r="AO3174" s="127" t="s">
        <v>79</v>
      </c>
      <c r="AP3174" s="129"/>
      <c r="AQ3174" s="183"/>
      <c r="AR3174" s="183"/>
      <c r="AS3174" s="183"/>
    </row>
    <row r="3175" spans="1:45" customFormat="1" ht="30" hidden="1" customHeight="1">
      <c r="A3175" s="204" t="s">
        <v>49</v>
      </c>
      <c r="B3175" s="200" t="s">
        <v>17215</v>
      </c>
      <c r="C3175" s="200" t="s">
        <v>24438</v>
      </c>
      <c r="D3175" s="200" t="s">
        <v>17215</v>
      </c>
      <c r="E3175" s="200" t="s">
        <v>24439</v>
      </c>
      <c r="F3175" s="206" t="s">
        <v>24452</v>
      </c>
      <c r="G3175" s="201" t="s">
        <v>24453</v>
      </c>
      <c r="H3175" s="205" t="s">
        <v>24454</v>
      </c>
      <c r="I3175" s="204" t="s">
        <v>24455</v>
      </c>
      <c r="J3175" s="207" t="s">
        <v>24456</v>
      </c>
      <c r="K3175" s="208" t="s">
        <v>24457</v>
      </c>
      <c r="L3175" s="200" t="s">
        <v>60</v>
      </c>
      <c r="M3175" s="205" t="s">
        <v>61</v>
      </c>
      <c r="N3175" s="205" t="s">
        <v>62</v>
      </c>
      <c r="O3175" s="205" t="s">
        <v>91</v>
      </c>
      <c r="P3175" s="205" t="s">
        <v>92</v>
      </c>
      <c r="Q3175" s="205" t="s">
        <v>65</v>
      </c>
      <c r="R3175" s="205" t="s">
        <v>24438</v>
      </c>
      <c r="S3175" s="205" t="s">
        <v>24439</v>
      </c>
      <c r="T3175" s="205" t="s">
        <v>66</v>
      </c>
      <c r="U3175" s="208" t="s">
        <v>24458</v>
      </c>
      <c r="V3175" s="205">
        <v>1</v>
      </c>
      <c r="W3175" s="205" t="s">
        <v>68</v>
      </c>
      <c r="X3175" s="205" t="s">
        <v>69</v>
      </c>
      <c r="Y3175" s="205" t="s">
        <v>70</v>
      </c>
      <c r="Z3175" s="205" t="s">
        <v>17215</v>
      </c>
      <c r="AA3175" s="234" t="s">
        <v>71</v>
      </c>
      <c r="AB3175" s="216">
        <v>46310</v>
      </c>
      <c r="AC3175" s="205"/>
      <c r="AD3175" s="230" t="s">
        <v>72</v>
      </c>
      <c r="AE3175" s="126" t="s">
        <v>73</v>
      </c>
      <c r="AF3175" s="127" t="s">
        <v>74</v>
      </c>
      <c r="AG3175" s="128"/>
      <c r="AH3175" s="129"/>
      <c r="AI3175" s="129"/>
      <c r="AJ3175" s="126" t="s">
        <v>75</v>
      </c>
      <c r="AK3175" s="127" t="s">
        <v>76</v>
      </c>
      <c r="AL3175" s="129" t="s">
        <v>77</v>
      </c>
      <c r="AM3175" s="128" t="s">
        <v>24459</v>
      </c>
      <c r="AN3175" s="129"/>
      <c r="AO3175" s="127" t="s">
        <v>79</v>
      </c>
      <c r="AP3175" s="129"/>
      <c r="AQ3175" s="183"/>
      <c r="AR3175" s="183"/>
      <c r="AS3175" s="183"/>
    </row>
    <row r="3176" spans="1:45" customFormat="1" ht="30" hidden="1" customHeight="1">
      <c r="A3176" s="204" t="s">
        <v>49</v>
      </c>
      <c r="B3176" s="200" t="s">
        <v>17215</v>
      </c>
      <c r="C3176" s="200" t="s">
        <v>24438</v>
      </c>
      <c r="D3176" s="200" t="s">
        <v>17215</v>
      </c>
      <c r="E3176" s="200" t="s">
        <v>24439</v>
      </c>
      <c r="F3176" s="206" t="s">
        <v>24460</v>
      </c>
      <c r="G3176" s="201" t="s">
        <v>24461</v>
      </c>
      <c r="H3176" s="205" t="s">
        <v>24462</v>
      </c>
      <c r="I3176" s="204" t="s">
        <v>24463</v>
      </c>
      <c r="J3176" s="207" t="s">
        <v>24464</v>
      </c>
      <c r="K3176" s="208" t="s">
        <v>24465</v>
      </c>
      <c r="L3176" s="200" t="s">
        <v>60</v>
      </c>
      <c r="M3176" s="205" t="s">
        <v>61</v>
      </c>
      <c r="N3176" s="205" t="s">
        <v>62</v>
      </c>
      <c r="O3176" s="205" t="s">
        <v>91</v>
      </c>
      <c r="P3176" s="205" t="s">
        <v>92</v>
      </c>
      <c r="Q3176" s="205" t="s">
        <v>65</v>
      </c>
      <c r="R3176" s="205" t="s">
        <v>24438</v>
      </c>
      <c r="S3176" s="205" t="s">
        <v>24439</v>
      </c>
      <c r="T3176" s="205" t="s">
        <v>66</v>
      </c>
      <c r="U3176" s="208" t="s">
        <v>24466</v>
      </c>
      <c r="V3176" s="205">
        <v>1</v>
      </c>
      <c r="W3176" s="205" t="s">
        <v>68</v>
      </c>
      <c r="X3176" s="205" t="s">
        <v>69</v>
      </c>
      <c r="Y3176" s="205" t="s">
        <v>70</v>
      </c>
      <c r="Z3176" s="205" t="s">
        <v>17215</v>
      </c>
      <c r="AA3176" s="234" t="s">
        <v>71</v>
      </c>
      <c r="AB3176" s="216">
        <v>46310</v>
      </c>
      <c r="AC3176" s="205"/>
      <c r="AD3176" s="230" t="s">
        <v>72</v>
      </c>
      <c r="AE3176" s="126" t="s">
        <v>73</v>
      </c>
      <c r="AF3176" s="127" t="s">
        <v>74</v>
      </c>
      <c r="AG3176" s="128"/>
      <c r="AH3176" s="129"/>
      <c r="AI3176" s="129"/>
      <c r="AJ3176" s="126" t="s">
        <v>75</v>
      </c>
      <c r="AK3176" s="127" t="s">
        <v>76</v>
      </c>
      <c r="AL3176" s="129" t="s">
        <v>77</v>
      </c>
      <c r="AM3176" s="128" t="s">
        <v>24467</v>
      </c>
      <c r="AN3176" s="129"/>
      <c r="AO3176" s="127" t="s">
        <v>79</v>
      </c>
      <c r="AP3176" s="129"/>
      <c r="AQ3176" s="183"/>
      <c r="AR3176" s="183"/>
      <c r="AS3176" s="183"/>
    </row>
    <row r="3177" spans="1:45" customFormat="1" ht="30" hidden="1" customHeight="1">
      <c r="A3177" s="204" t="s">
        <v>49</v>
      </c>
      <c r="B3177" s="200" t="s">
        <v>24468</v>
      </c>
      <c r="C3177" s="200" t="s">
        <v>24469</v>
      </c>
      <c r="D3177" s="200" t="s">
        <v>24470</v>
      </c>
      <c r="E3177" s="200" t="s">
        <v>24471</v>
      </c>
      <c r="F3177" s="206" t="s">
        <v>24472</v>
      </c>
      <c r="G3177" s="201" t="s">
        <v>24473</v>
      </c>
      <c r="H3177" s="205" t="s">
        <v>24474</v>
      </c>
      <c r="I3177" s="204" t="s">
        <v>24475</v>
      </c>
      <c r="J3177" s="207" t="s">
        <v>24476</v>
      </c>
      <c r="K3177" s="208" t="s">
        <v>24477</v>
      </c>
      <c r="L3177" s="200" t="s">
        <v>60</v>
      </c>
      <c r="M3177" s="205" t="s">
        <v>61</v>
      </c>
      <c r="N3177" s="205" t="s">
        <v>62</v>
      </c>
      <c r="O3177" s="205" t="s">
        <v>91</v>
      </c>
      <c r="P3177" s="205" t="s">
        <v>92</v>
      </c>
      <c r="Q3177" s="205" t="s">
        <v>65</v>
      </c>
      <c r="R3177" s="205" t="s">
        <v>24469</v>
      </c>
      <c r="S3177" s="205" t="s">
        <v>24471</v>
      </c>
      <c r="T3177" s="205" t="s">
        <v>66</v>
      </c>
      <c r="U3177" s="208" t="s">
        <v>24478</v>
      </c>
      <c r="V3177" s="205" t="s">
        <v>647</v>
      </c>
      <c r="W3177" s="205" t="s">
        <v>68</v>
      </c>
      <c r="X3177" s="205" t="s">
        <v>69</v>
      </c>
      <c r="Y3177" s="205" t="s">
        <v>70</v>
      </c>
      <c r="Z3177" s="205" t="s">
        <v>647</v>
      </c>
      <c r="AA3177" s="234" t="s">
        <v>71</v>
      </c>
      <c r="AB3177" s="216">
        <v>46310</v>
      </c>
      <c r="AC3177" s="205"/>
      <c r="AD3177" s="230" t="s">
        <v>375</v>
      </c>
      <c r="AE3177" s="126" t="s">
        <v>75</v>
      </c>
      <c r="AF3177" s="127" t="s">
        <v>76</v>
      </c>
      <c r="AG3177" s="128" t="s">
        <v>15007</v>
      </c>
      <c r="AH3177" s="129"/>
      <c r="AI3177" s="129"/>
      <c r="AJ3177" s="126" t="s">
        <v>73</v>
      </c>
      <c r="AK3177" s="127"/>
      <c r="AL3177" s="129"/>
      <c r="AM3177" s="128"/>
      <c r="AN3177" s="129"/>
      <c r="AO3177" s="127" t="s">
        <v>79</v>
      </c>
      <c r="AP3177" s="129"/>
      <c r="AQ3177" s="183"/>
      <c r="AR3177" s="183"/>
      <c r="AS3177" s="183"/>
    </row>
    <row r="3178" spans="1:45" customFormat="1" ht="30" hidden="1" customHeight="1">
      <c r="A3178" s="204" t="s">
        <v>49</v>
      </c>
      <c r="B3178" s="200" t="s">
        <v>24468</v>
      </c>
      <c r="C3178" s="200" t="s">
        <v>24469</v>
      </c>
      <c r="D3178" s="200" t="s">
        <v>24470</v>
      </c>
      <c r="E3178" s="200" t="s">
        <v>24471</v>
      </c>
      <c r="F3178" s="206" t="s">
        <v>24479</v>
      </c>
      <c r="G3178" s="201" t="s">
        <v>24480</v>
      </c>
      <c r="H3178" s="205" t="s">
        <v>24481</v>
      </c>
      <c r="I3178" s="204" t="s">
        <v>24482</v>
      </c>
      <c r="J3178" s="207" t="s">
        <v>24483</v>
      </c>
      <c r="K3178" s="208" t="s">
        <v>24484</v>
      </c>
      <c r="L3178" s="200" t="s">
        <v>90</v>
      </c>
      <c r="M3178" s="205" t="s">
        <v>61</v>
      </c>
      <c r="N3178" s="205" t="s">
        <v>62</v>
      </c>
      <c r="O3178" s="205" t="s">
        <v>91</v>
      </c>
      <c r="P3178" s="205" t="s">
        <v>92</v>
      </c>
      <c r="Q3178" s="205" t="s">
        <v>65</v>
      </c>
      <c r="R3178" s="205" t="s">
        <v>24469</v>
      </c>
      <c r="S3178" s="205" t="s">
        <v>24471</v>
      </c>
      <c r="T3178" s="205" t="s">
        <v>93</v>
      </c>
      <c r="U3178" s="208" t="s">
        <v>24485</v>
      </c>
      <c r="V3178" s="205">
        <v>0.95</v>
      </c>
      <c r="W3178" s="205" t="s">
        <v>68</v>
      </c>
      <c r="X3178" s="205" t="s">
        <v>69</v>
      </c>
      <c r="Y3178" s="205" t="s">
        <v>70</v>
      </c>
      <c r="Z3178" s="205" t="s">
        <v>95</v>
      </c>
      <c r="AA3178" s="234" t="s">
        <v>71</v>
      </c>
      <c r="AB3178" s="216">
        <v>46310</v>
      </c>
      <c r="AC3178" s="205"/>
      <c r="AD3178" s="230" t="s">
        <v>72</v>
      </c>
      <c r="AE3178" s="126" t="s">
        <v>73</v>
      </c>
      <c r="AF3178" s="127" t="s">
        <v>74</v>
      </c>
      <c r="AG3178" s="128"/>
      <c r="AH3178" s="129"/>
      <c r="AI3178" s="129"/>
      <c r="AJ3178" s="126" t="s">
        <v>75</v>
      </c>
      <c r="AK3178" s="127" t="s">
        <v>76</v>
      </c>
      <c r="AL3178" s="129" t="s">
        <v>77</v>
      </c>
      <c r="AM3178" s="128" t="s">
        <v>24486</v>
      </c>
      <c r="AN3178" s="129"/>
      <c r="AO3178" s="127" t="s">
        <v>79</v>
      </c>
      <c r="AP3178" s="129"/>
      <c r="AQ3178" s="183"/>
      <c r="AR3178" s="183"/>
      <c r="AS3178" s="183"/>
    </row>
    <row r="3179" spans="1:45" customFormat="1" ht="30" hidden="1" customHeight="1">
      <c r="A3179" s="204" t="s">
        <v>49</v>
      </c>
      <c r="B3179" s="200" t="s">
        <v>24468</v>
      </c>
      <c r="C3179" s="200" t="s">
        <v>24469</v>
      </c>
      <c r="D3179" s="200" t="s">
        <v>24470</v>
      </c>
      <c r="E3179" s="200" t="s">
        <v>24471</v>
      </c>
      <c r="F3179" s="206" t="s">
        <v>24487</v>
      </c>
      <c r="G3179" s="201" t="s">
        <v>24488</v>
      </c>
      <c r="H3179" s="205" t="s">
        <v>24489</v>
      </c>
      <c r="I3179" s="204" t="s">
        <v>24490</v>
      </c>
      <c r="J3179" s="207" t="s">
        <v>24491</v>
      </c>
      <c r="K3179" s="208" t="s">
        <v>24492</v>
      </c>
      <c r="L3179" s="200" t="s">
        <v>60</v>
      </c>
      <c r="M3179" s="205" t="s">
        <v>61</v>
      </c>
      <c r="N3179" s="205" t="s">
        <v>62</v>
      </c>
      <c r="O3179" s="205" t="s">
        <v>91</v>
      </c>
      <c r="P3179" s="205" t="s">
        <v>92</v>
      </c>
      <c r="Q3179" s="205" t="s">
        <v>65</v>
      </c>
      <c r="R3179" s="205" t="s">
        <v>24469</v>
      </c>
      <c r="S3179" s="205" t="s">
        <v>24471</v>
      </c>
      <c r="T3179" s="205" t="s">
        <v>66</v>
      </c>
      <c r="U3179" s="208" t="s">
        <v>24493</v>
      </c>
      <c r="V3179" s="205">
        <v>1</v>
      </c>
      <c r="W3179" s="205" t="s">
        <v>68</v>
      </c>
      <c r="X3179" s="205" t="s">
        <v>69</v>
      </c>
      <c r="Y3179" s="205" t="s">
        <v>70</v>
      </c>
      <c r="Z3179" s="205" t="s">
        <v>647</v>
      </c>
      <c r="AA3179" s="234" t="s">
        <v>71</v>
      </c>
      <c r="AB3179" s="216">
        <v>46310</v>
      </c>
      <c r="AC3179" s="205"/>
      <c r="AD3179" s="230" t="s">
        <v>72</v>
      </c>
      <c r="AE3179" s="126" t="s">
        <v>73</v>
      </c>
      <c r="AF3179" s="127" t="s">
        <v>74</v>
      </c>
      <c r="AG3179" s="128"/>
      <c r="AH3179" s="129"/>
      <c r="AI3179" s="129"/>
      <c r="AJ3179" s="126" t="s">
        <v>75</v>
      </c>
      <c r="AK3179" s="127" t="s">
        <v>76</v>
      </c>
      <c r="AL3179" s="129" t="s">
        <v>77</v>
      </c>
      <c r="AM3179" s="128" t="s">
        <v>24494</v>
      </c>
      <c r="AN3179" s="129"/>
      <c r="AO3179" s="127" t="s">
        <v>79</v>
      </c>
      <c r="AP3179" s="129"/>
      <c r="AQ3179" s="183"/>
      <c r="AR3179" s="183"/>
      <c r="AS3179" s="183"/>
    </row>
    <row r="3180" spans="1:45" customFormat="1" ht="30" hidden="1" customHeight="1">
      <c r="A3180" s="204" t="s">
        <v>49</v>
      </c>
      <c r="B3180" s="200" t="s">
        <v>24468</v>
      </c>
      <c r="C3180" s="200" t="s">
        <v>24469</v>
      </c>
      <c r="D3180" s="200" t="s">
        <v>24495</v>
      </c>
      <c r="E3180" s="200" t="s">
        <v>24496</v>
      </c>
      <c r="F3180" s="206" t="s">
        <v>24497</v>
      </c>
      <c r="G3180" s="201" t="s">
        <v>24498</v>
      </c>
      <c r="H3180" s="205" t="s">
        <v>24499</v>
      </c>
      <c r="I3180" s="204" t="s">
        <v>24500</v>
      </c>
      <c r="J3180" s="207" t="s">
        <v>24501</v>
      </c>
      <c r="K3180" s="208" t="s">
        <v>24502</v>
      </c>
      <c r="L3180" s="200" t="s">
        <v>90</v>
      </c>
      <c r="M3180" s="205" t="s">
        <v>61</v>
      </c>
      <c r="N3180" s="205" t="s">
        <v>62</v>
      </c>
      <c r="O3180" s="205" t="s">
        <v>91</v>
      </c>
      <c r="P3180" s="205" t="s">
        <v>92</v>
      </c>
      <c r="Q3180" s="205" t="s">
        <v>65</v>
      </c>
      <c r="R3180" s="205" t="s">
        <v>24469</v>
      </c>
      <c r="S3180" s="205" t="s">
        <v>24496</v>
      </c>
      <c r="T3180" s="205" t="s">
        <v>93</v>
      </c>
      <c r="U3180" s="208" t="s">
        <v>24503</v>
      </c>
      <c r="V3180" s="205">
        <v>0.95</v>
      </c>
      <c r="W3180" s="205" t="s">
        <v>68</v>
      </c>
      <c r="X3180" s="205" t="s">
        <v>69</v>
      </c>
      <c r="Y3180" s="205" t="s">
        <v>70</v>
      </c>
      <c r="Z3180" s="205" t="s">
        <v>95</v>
      </c>
      <c r="AA3180" s="234" t="s">
        <v>71</v>
      </c>
      <c r="AB3180" s="216">
        <v>46310</v>
      </c>
      <c r="AC3180" s="205"/>
      <c r="AD3180" s="230" t="s">
        <v>72</v>
      </c>
      <c r="AE3180" s="126" t="s">
        <v>73</v>
      </c>
      <c r="AF3180" s="127" t="s">
        <v>74</v>
      </c>
      <c r="AG3180" s="128"/>
      <c r="AH3180" s="129"/>
      <c r="AI3180" s="129"/>
      <c r="AJ3180" s="126" t="s">
        <v>75</v>
      </c>
      <c r="AK3180" s="127" t="s">
        <v>76</v>
      </c>
      <c r="AL3180" s="129" t="s">
        <v>77</v>
      </c>
      <c r="AM3180" s="128" t="s">
        <v>24504</v>
      </c>
      <c r="AN3180" s="129"/>
      <c r="AO3180" s="127" t="s">
        <v>79</v>
      </c>
      <c r="AP3180" s="129"/>
      <c r="AQ3180" s="183"/>
      <c r="AR3180" s="183"/>
      <c r="AS3180" s="183"/>
    </row>
    <row r="3181" spans="1:45" customFormat="1" ht="30" hidden="1" customHeight="1">
      <c r="A3181" s="204" t="s">
        <v>49</v>
      </c>
      <c r="B3181" s="200" t="s">
        <v>24468</v>
      </c>
      <c r="C3181" s="200" t="s">
        <v>24469</v>
      </c>
      <c r="D3181" s="200" t="s">
        <v>24495</v>
      </c>
      <c r="E3181" s="200" t="s">
        <v>24496</v>
      </c>
      <c r="F3181" s="206" t="s">
        <v>24505</v>
      </c>
      <c r="G3181" s="201" t="s">
        <v>24506</v>
      </c>
      <c r="H3181" s="205" t="s">
        <v>24507</v>
      </c>
      <c r="I3181" s="204" t="s">
        <v>24508</v>
      </c>
      <c r="J3181" s="207" t="s">
        <v>24509</v>
      </c>
      <c r="K3181" s="208" t="s">
        <v>24510</v>
      </c>
      <c r="L3181" s="200" t="s">
        <v>60</v>
      </c>
      <c r="M3181" s="205" t="s">
        <v>61</v>
      </c>
      <c r="N3181" s="205" t="s">
        <v>62</v>
      </c>
      <c r="O3181" s="205" t="s">
        <v>91</v>
      </c>
      <c r="P3181" s="205" t="s">
        <v>92</v>
      </c>
      <c r="Q3181" s="205" t="s">
        <v>65</v>
      </c>
      <c r="R3181" s="205" t="s">
        <v>24469</v>
      </c>
      <c r="S3181" s="205" t="s">
        <v>24496</v>
      </c>
      <c r="T3181" s="205" t="s">
        <v>66</v>
      </c>
      <c r="U3181" s="208" t="s">
        <v>24267</v>
      </c>
      <c r="V3181" s="205">
        <v>1</v>
      </c>
      <c r="W3181" s="205" t="s">
        <v>68</v>
      </c>
      <c r="X3181" s="205" t="s">
        <v>69</v>
      </c>
      <c r="Y3181" s="205" t="s">
        <v>70</v>
      </c>
      <c r="Z3181" s="205" t="s">
        <v>647</v>
      </c>
      <c r="AA3181" s="234" t="s">
        <v>71</v>
      </c>
      <c r="AB3181" s="216">
        <v>46310</v>
      </c>
      <c r="AC3181" s="205"/>
      <c r="AD3181" s="230" t="s">
        <v>72</v>
      </c>
      <c r="AE3181" s="126" t="s">
        <v>73</v>
      </c>
      <c r="AF3181" s="127" t="s">
        <v>74</v>
      </c>
      <c r="AG3181" s="128"/>
      <c r="AH3181" s="129"/>
      <c r="AI3181" s="129"/>
      <c r="AJ3181" s="126" t="s">
        <v>75</v>
      </c>
      <c r="AK3181" s="127" t="s">
        <v>76</v>
      </c>
      <c r="AL3181" s="129" t="s">
        <v>77</v>
      </c>
      <c r="AM3181" s="128" t="s">
        <v>24511</v>
      </c>
      <c r="AN3181" s="129"/>
      <c r="AO3181" s="127" t="s">
        <v>79</v>
      </c>
      <c r="AP3181" s="129"/>
      <c r="AQ3181" s="183"/>
      <c r="AR3181" s="183"/>
      <c r="AS3181" s="183"/>
    </row>
    <row r="3182" spans="1:45" customFormat="1" ht="30" hidden="1" customHeight="1">
      <c r="A3182" s="204" t="s">
        <v>49</v>
      </c>
      <c r="B3182" s="200" t="s">
        <v>24468</v>
      </c>
      <c r="C3182" s="200" t="s">
        <v>24469</v>
      </c>
      <c r="D3182" s="200" t="s">
        <v>24495</v>
      </c>
      <c r="E3182" s="200" t="s">
        <v>24496</v>
      </c>
      <c r="F3182" s="206" t="s">
        <v>24512</v>
      </c>
      <c r="G3182" s="201" t="s">
        <v>24513</v>
      </c>
      <c r="H3182" s="205" t="s">
        <v>24514</v>
      </c>
      <c r="I3182" s="204" t="s">
        <v>24515</v>
      </c>
      <c r="J3182" s="207" t="s">
        <v>24516</v>
      </c>
      <c r="K3182" s="208" t="s">
        <v>24517</v>
      </c>
      <c r="L3182" s="200" t="s">
        <v>60</v>
      </c>
      <c r="M3182" s="205" t="s">
        <v>61</v>
      </c>
      <c r="N3182" s="205" t="s">
        <v>62</v>
      </c>
      <c r="O3182" s="205" t="s">
        <v>91</v>
      </c>
      <c r="P3182" s="205" t="s">
        <v>92</v>
      </c>
      <c r="Q3182" s="205" t="s">
        <v>65</v>
      </c>
      <c r="R3182" s="205" t="s">
        <v>24469</v>
      </c>
      <c r="S3182" s="205" t="s">
        <v>24496</v>
      </c>
      <c r="T3182" s="205" t="s">
        <v>66</v>
      </c>
      <c r="U3182" s="208" t="s">
        <v>24518</v>
      </c>
      <c r="V3182" s="205">
        <v>1</v>
      </c>
      <c r="W3182" s="205" t="s">
        <v>68</v>
      </c>
      <c r="X3182" s="205" t="s">
        <v>69</v>
      </c>
      <c r="Y3182" s="205" t="s">
        <v>70</v>
      </c>
      <c r="Z3182" s="205" t="s">
        <v>24468</v>
      </c>
      <c r="AA3182" s="234" t="s">
        <v>71</v>
      </c>
      <c r="AB3182" s="216">
        <v>46310</v>
      </c>
      <c r="AC3182" s="205"/>
      <c r="AD3182" s="230" t="s">
        <v>72</v>
      </c>
      <c r="AE3182" s="126" t="s">
        <v>73</v>
      </c>
      <c r="AF3182" s="127" t="s">
        <v>74</v>
      </c>
      <c r="AG3182" s="128"/>
      <c r="AH3182" s="129"/>
      <c r="AI3182" s="129"/>
      <c r="AJ3182" s="126" t="s">
        <v>75</v>
      </c>
      <c r="AK3182" s="127" t="s">
        <v>76</v>
      </c>
      <c r="AL3182" s="129" t="s">
        <v>77</v>
      </c>
      <c r="AM3182" s="128" t="s">
        <v>24519</v>
      </c>
      <c r="AN3182" s="129"/>
      <c r="AO3182" s="127" t="s">
        <v>79</v>
      </c>
      <c r="AP3182" s="129"/>
      <c r="AQ3182" s="183"/>
      <c r="AR3182" s="183"/>
      <c r="AS3182" s="183"/>
    </row>
    <row r="3183" spans="1:45" customFormat="1" ht="30" hidden="1" customHeight="1">
      <c r="A3183" s="204" t="s">
        <v>49</v>
      </c>
      <c r="B3183" s="200" t="s">
        <v>24468</v>
      </c>
      <c r="C3183" s="200" t="s">
        <v>24469</v>
      </c>
      <c r="D3183" s="200" t="s">
        <v>24520</v>
      </c>
      <c r="E3183" s="200" t="s">
        <v>24521</v>
      </c>
      <c r="F3183" s="206" t="s">
        <v>24522</v>
      </c>
      <c r="G3183" s="201" t="s">
        <v>24523</v>
      </c>
      <c r="H3183" s="205" t="s">
        <v>24524</v>
      </c>
      <c r="I3183" s="204" t="s">
        <v>24525</v>
      </c>
      <c r="J3183" s="207" t="s">
        <v>24526</v>
      </c>
      <c r="K3183" s="208" t="s">
        <v>24527</v>
      </c>
      <c r="L3183" s="200" t="s">
        <v>90</v>
      </c>
      <c r="M3183" s="205" t="s">
        <v>61</v>
      </c>
      <c r="N3183" s="205" t="s">
        <v>62</v>
      </c>
      <c r="O3183" s="205" t="s">
        <v>91</v>
      </c>
      <c r="P3183" s="205" t="s">
        <v>92</v>
      </c>
      <c r="Q3183" s="205" t="s">
        <v>65</v>
      </c>
      <c r="R3183" s="205" t="s">
        <v>24469</v>
      </c>
      <c r="S3183" s="205" t="s">
        <v>24521</v>
      </c>
      <c r="T3183" s="205" t="s">
        <v>93</v>
      </c>
      <c r="U3183" s="208" t="s">
        <v>24528</v>
      </c>
      <c r="V3183" s="205">
        <v>0.95</v>
      </c>
      <c r="W3183" s="205" t="s">
        <v>68</v>
      </c>
      <c r="X3183" s="205" t="s">
        <v>69</v>
      </c>
      <c r="Y3183" s="205" t="s">
        <v>70</v>
      </c>
      <c r="Z3183" s="205" t="s">
        <v>95</v>
      </c>
      <c r="AA3183" s="234" t="s">
        <v>71</v>
      </c>
      <c r="AB3183" s="216">
        <v>46310</v>
      </c>
      <c r="AC3183" s="205"/>
      <c r="AD3183" s="230" t="s">
        <v>72</v>
      </c>
      <c r="AE3183" s="126" t="s">
        <v>73</v>
      </c>
      <c r="AF3183" s="127" t="s">
        <v>74</v>
      </c>
      <c r="AG3183" s="128"/>
      <c r="AH3183" s="129"/>
      <c r="AI3183" s="129"/>
      <c r="AJ3183" s="126" t="s">
        <v>75</v>
      </c>
      <c r="AK3183" s="127" t="s">
        <v>76</v>
      </c>
      <c r="AL3183" s="129" t="s">
        <v>77</v>
      </c>
      <c r="AM3183" s="128" t="s">
        <v>24529</v>
      </c>
      <c r="AN3183" s="129"/>
      <c r="AO3183" s="127" t="s">
        <v>79</v>
      </c>
      <c r="AP3183" s="129"/>
      <c r="AQ3183" s="183"/>
      <c r="AR3183" s="183"/>
      <c r="AS3183" s="183"/>
    </row>
    <row r="3184" spans="1:45" customFormat="1" ht="30" hidden="1" customHeight="1">
      <c r="A3184" s="204" t="s">
        <v>49</v>
      </c>
      <c r="B3184" s="200" t="s">
        <v>24468</v>
      </c>
      <c r="C3184" s="200" t="s">
        <v>24469</v>
      </c>
      <c r="D3184" s="200" t="s">
        <v>24520</v>
      </c>
      <c r="E3184" s="200" t="s">
        <v>24521</v>
      </c>
      <c r="F3184" s="206" t="s">
        <v>24530</v>
      </c>
      <c r="G3184" s="201" t="s">
        <v>24531</v>
      </c>
      <c r="H3184" s="205" t="s">
        <v>24532</v>
      </c>
      <c r="I3184" s="204" t="s">
        <v>24533</v>
      </c>
      <c r="J3184" s="207" t="s">
        <v>24534</v>
      </c>
      <c r="K3184" s="208" t="s">
        <v>24535</v>
      </c>
      <c r="L3184" s="200" t="s">
        <v>60</v>
      </c>
      <c r="M3184" s="205" t="s">
        <v>61</v>
      </c>
      <c r="N3184" s="205" t="s">
        <v>62</v>
      </c>
      <c r="O3184" s="205" t="s">
        <v>91</v>
      </c>
      <c r="P3184" s="205" t="s">
        <v>92</v>
      </c>
      <c r="Q3184" s="205" t="s">
        <v>65</v>
      </c>
      <c r="R3184" s="205" t="s">
        <v>24469</v>
      </c>
      <c r="S3184" s="205" t="s">
        <v>24521</v>
      </c>
      <c r="T3184" s="205" t="s">
        <v>66</v>
      </c>
      <c r="U3184" s="208" t="s">
        <v>24536</v>
      </c>
      <c r="V3184" s="205">
        <v>1</v>
      </c>
      <c r="W3184" s="205" t="s">
        <v>68</v>
      </c>
      <c r="X3184" s="205" t="s">
        <v>69</v>
      </c>
      <c r="Y3184" s="205" t="s">
        <v>70</v>
      </c>
      <c r="Z3184" s="205" t="s">
        <v>647</v>
      </c>
      <c r="AA3184" s="234" t="s">
        <v>71</v>
      </c>
      <c r="AB3184" s="216">
        <v>46310</v>
      </c>
      <c r="AC3184" s="205"/>
      <c r="AD3184" s="230" t="s">
        <v>72</v>
      </c>
      <c r="AE3184" s="126" t="s">
        <v>73</v>
      </c>
      <c r="AF3184" s="127" t="s">
        <v>74</v>
      </c>
      <c r="AG3184" s="128"/>
      <c r="AH3184" s="129"/>
      <c r="AI3184" s="129"/>
      <c r="AJ3184" s="126" t="s">
        <v>75</v>
      </c>
      <c r="AK3184" s="127" t="s">
        <v>76</v>
      </c>
      <c r="AL3184" s="129" t="s">
        <v>77</v>
      </c>
      <c r="AM3184" s="128" t="s">
        <v>24537</v>
      </c>
      <c r="AN3184" s="129"/>
      <c r="AO3184" s="127" t="s">
        <v>79</v>
      </c>
      <c r="AP3184" s="129"/>
      <c r="AQ3184" s="183"/>
      <c r="AR3184" s="183"/>
      <c r="AS3184" s="183"/>
    </row>
    <row r="3185" spans="1:45" customFormat="1" ht="30" hidden="1" customHeight="1">
      <c r="A3185" s="204" t="s">
        <v>49</v>
      </c>
      <c r="B3185" s="200" t="s">
        <v>24468</v>
      </c>
      <c r="C3185" s="200" t="s">
        <v>24469</v>
      </c>
      <c r="D3185" s="200" t="s">
        <v>24520</v>
      </c>
      <c r="E3185" s="200" t="s">
        <v>24521</v>
      </c>
      <c r="F3185" s="206" t="s">
        <v>24538</v>
      </c>
      <c r="G3185" s="201" t="s">
        <v>24539</v>
      </c>
      <c r="H3185" s="205" t="s">
        <v>24540</v>
      </c>
      <c r="I3185" s="204" t="s">
        <v>24541</v>
      </c>
      <c r="J3185" s="207" t="s">
        <v>24542</v>
      </c>
      <c r="K3185" s="208" t="s">
        <v>24543</v>
      </c>
      <c r="L3185" s="200" t="s">
        <v>60</v>
      </c>
      <c r="M3185" s="205" t="s">
        <v>61</v>
      </c>
      <c r="N3185" s="205" t="s">
        <v>62</v>
      </c>
      <c r="O3185" s="205" t="s">
        <v>91</v>
      </c>
      <c r="P3185" s="205" t="s">
        <v>92</v>
      </c>
      <c r="Q3185" s="205" t="s">
        <v>65</v>
      </c>
      <c r="R3185" s="205" t="s">
        <v>24469</v>
      </c>
      <c r="S3185" s="205" t="s">
        <v>24521</v>
      </c>
      <c r="T3185" s="205" t="s">
        <v>66</v>
      </c>
      <c r="U3185" s="208" t="s">
        <v>24544</v>
      </c>
      <c r="V3185" s="205">
        <v>1</v>
      </c>
      <c r="W3185" s="205" t="s">
        <v>68</v>
      </c>
      <c r="X3185" s="205" t="s">
        <v>69</v>
      </c>
      <c r="Y3185" s="205" t="s">
        <v>70</v>
      </c>
      <c r="Z3185" s="205" t="s">
        <v>24468</v>
      </c>
      <c r="AA3185" s="234" t="s">
        <v>71</v>
      </c>
      <c r="AB3185" s="216">
        <v>46310</v>
      </c>
      <c r="AC3185" s="205"/>
      <c r="AD3185" s="230" t="s">
        <v>72</v>
      </c>
      <c r="AE3185" s="126" t="s">
        <v>73</v>
      </c>
      <c r="AF3185" s="127" t="s">
        <v>74</v>
      </c>
      <c r="AG3185" s="128"/>
      <c r="AH3185" s="129"/>
      <c r="AI3185" s="129"/>
      <c r="AJ3185" s="126" t="s">
        <v>75</v>
      </c>
      <c r="AK3185" s="127" t="s">
        <v>346</v>
      </c>
      <c r="AL3185" s="129" t="s">
        <v>77</v>
      </c>
      <c r="AM3185" s="128" t="s">
        <v>14707</v>
      </c>
      <c r="AN3185" s="129"/>
      <c r="AO3185" s="127" t="s">
        <v>79</v>
      </c>
      <c r="AP3185" s="129"/>
      <c r="AQ3185" s="183"/>
      <c r="AR3185" s="183"/>
      <c r="AS3185" s="183"/>
    </row>
    <row r="3186" spans="1:45" customFormat="1" ht="30" hidden="1" customHeight="1">
      <c r="A3186" s="204" t="s">
        <v>49</v>
      </c>
      <c r="B3186" s="200" t="s">
        <v>24468</v>
      </c>
      <c r="C3186" s="200" t="s">
        <v>24469</v>
      </c>
      <c r="D3186" s="200" t="s">
        <v>24520</v>
      </c>
      <c r="E3186" s="200" t="s">
        <v>24521</v>
      </c>
      <c r="F3186" s="206" t="s">
        <v>24545</v>
      </c>
      <c r="G3186" s="201" t="s">
        <v>24546</v>
      </c>
      <c r="H3186" s="205" t="s">
        <v>24547</v>
      </c>
      <c r="I3186" s="204" t="s">
        <v>24548</v>
      </c>
      <c r="J3186" s="207" t="s">
        <v>24549</v>
      </c>
      <c r="K3186" s="208" t="s">
        <v>24550</v>
      </c>
      <c r="L3186" s="200" t="s">
        <v>60</v>
      </c>
      <c r="M3186" s="205" t="s">
        <v>61</v>
      </c>
      <c r="N3186" s="205" t="s">
        <v>62</v>
      </c>
      <c r="O3186" s="205" t="s">
        <v>91</v>
      </c>
      <c r="P3186" s="205" t="s">
        <v>92</v>
      </c>
      <c r="Q3186" s="205" t="s">
        <v>65</v>
      </c>
      <c r="R3186" s="205" t="s">
        <v>24469</v>
      </c>
      <c r="S3186" s="205" t="s">
        <v>24521</v>
      </c>
      <c r="T3186" s="205" t="s">
        <v>66</v>
      </c>
      <c r="U3186" s="208" t="s">
        <v>24551</v>
      </c>
      <c r="V3186" s="205">
        <v>1</v>
      </c>
      <c r="W3186" s="205" t="s">
        <v>68</v>
      </c>
      <c r="X3186" s="205" t="s">
        <v>69</v>
      </c>
      <c r="Y3186" s="205" t="s">
        <v>70</v>
      </c>
      <c r="Z3186" s="205" t="s">
        <v>24468</v>
      </c>
      <c r="AA3186" s="234" t="s">
        <v>71</v>
      </c>
      <c r="AB3186" s="216">
        <v>46310</v>
      </c>
      <c r="AC3186" s="205"/>
      <c r="AD3186" s="230" t="s">
        <v>72</v>
      </c>
      <c r="AE3186" s="126" t="s">
        <v>73</v>
      </c>
      <c r="AF3186" s="127" t="s">
        <v>74</v>
      </c>
      <c r="AG3186" s="128"/>
      <c r="AH3186" s="129"/>
      <c r="AI3186" s="129"/>
      <c r="AJ3186" s="126" t="s">
        <v>75</v>
      </c>
      <c r="AK3186" s="127" t="s">
        <v>76</v>
      </c>
      <c r="AL3186" s="129" t="s">
        <v>77</v>
      </c>
      <c r="AM3186" s="128" t="s">
        <v>24552</v>
      </c>
      <c r="AN3186" s="129"/>
      <c r="AO3186" s="127" t="s">
        <v>79</v>
      </c>
      <c r="AP3186" s="129"/>
      <c r="AQ3186" s="183"/>
      <c r="AR3186" s="183"/>
      <c r="AS3186" s="183"/>
    </row>
    <row r="3187" spans="1:45" customFormat="1" ht="30" hidden="1" customHeight="1">
      <c r="A3187" s="204" t="s">
        <v>49</v>
      </c>
      <c r="B3187" s="200" t="s">
        <v>24468</v>
      </c>
      <c r="C3187" s="200" t="s">
        <v>24469</v>
      </c>
      <c r="D3187" s="200" t="s">
        <v>24553</v>
      </c>
      <c r="E3187" s="200" t="s">
        <v>24554</v>
      </c>
      <c r="F3187" s="206" t="s">
        <v>24555</v>
      </c>
      <c r="G3187" s="201" t="s">
        <v>24556</v>
      </c>
      <c r="H3187" s="205" t="s">
        <v>24557</v>
      </c>
      <c r="I3187" s="204" t="s">
        <v>24558</v>
      </c>
      <c r="J3187" s="207" t="s">
        <v>24559</v>
      </c>
      <c r="K3187" s="208" t="s">
        <v>24560</v>
      </c>
      <c r="L3187" s="200" t="s">
        <v>90</v>
      </c>
      <c r="M3187" s="205" t="s">
        <v>61</v>
      </c>
      <c r="N3187" s="205" t="s">
        <v>62</v>
      </c>
      <c r="O3187" s="205" t="s">
        <v>91</v>
      </c>
      <c r="P3187" s="205" t="s">
        <v>92</v>
      </c>
      <c r="Q3187" s="205" t="s">
        <v>65</v>
      </c>
      <c r="R3187" s="205" t="s">
        <v>24469</v>
      </c>
      <c r="S3187" s="205" t="s">
        <v>24554</v>
      </c>
      <c r="T3187" s="205" t="s">
        <v>93</v>
      </c>
      <c r="U3187" s="208" t="s">
        <v>24561</v>
      </c>
      <c r="V3187" s="205">
        <v>0.95</v>
      </c>
      <c r="W3187" s="205" t="s">
        <v>68</v>
      </c>
      <c r="X3187" s="205" t="s">
        <v>69</v>
      </c>
      <c r="Y3187" s="205" t="s">
        <v>70</v>
      </c>
      <c r="Z3187" s="205" t="s">
        <v>95</v>
      </c>
      <c r="AA3187" s="234" t="s">
        <v>71</v>
      </c>
      <c r="AB3187" s="216">
        <v>46310</v>
      </c>
      <c r="AC3187" s="205"/>
      <c r="AD3187" s="230" t="s">
        <v>72</v>
      </c>
      <c r="AE3187" s="126" t="s">
        <v>73</v>
      </c>
      <c r="AF3187" s="127" t="s">
        <v>74</v>
      </c>
      <c r="AG3187" s="128"/>
      <c r="AH3187" s="129"/>
      <c r="AI3187" s="129"/>
      <c r="AJ3187" s="126" t="s">
        <v>75</v>
      </c>
      <c r="AK3187" s="127" t="s">
        <v>76</v>
      </c>
      <c r="AL3187" s="129" t="s">
        <v>77</v>
      </c>
      <c r="AM3187" s="128" t="s">
        <v>24562</v>
      </c>
      <c r="AN3187" s="129"/>
      <c r="AO3187" s="127" t="s">
        <v>79</v>
      </c>
      <c r="AP3187" s="129"/>
      <c r="AQ3187" s="183"/>
      <c r="AR3187" s="183"/>
      <c r="AS3187" s="183"/>
    </row>
    <row r="3188" spans="1:45" customFormat="1" ht="30" hidden="1" customHeight="1">
      <c r="A3188" s="204" t="s">
        <v>49</v>
      </c>
      <c r="B3188" s="200" t="s">
        <v>24468</v>
      </c>
      <c r="C3188" s="200" t="s">
        <v>24469</v>
      </c>
      <c r="D3188" s="200" t="s">
        <v>24553</v>
      </c>
      <c r="E3188" s="200" t="s">
        <v>24554</v>
      </c>
      <c r="F3188" s="206" t="s">
        <v>24563</v>
      </c>
      <c r="G3188" s="201" t="s">
        <v>24564</v>
      </c>
      <c r="H3188" s="205" t="s">
        <v>24565</v>
      </c>
      <c r="I3188" s="204" t="s">
        <v>24566</v>
      </c>
      <c r="J3188" s="207" t="s">
        <v>24567</v>
      </c>
      <c r="K3188" s="208" t="s">
        <v>24568</v>
      </c>
      <c r="L3188" s="200" t="s">
        <v>60</v>
      </c>
      <c r="M3188" s="205" t="s">
        <v>61</v>
      </c>
      <c r="N3188" s="205" t="s">
        <v>62</v>
      </c>
      <c r="O3188" s="205" t="s">
        <v>91</v>
      </c>
      <c r="P3188" s="205" t="s">
        <v>92</v>
      </c>
      <c r="Q3188" s="205" t="s">
        <v>65</v>
      </c>
      <c r="R3188" s="205" t="s">
        <v>24469</v>
      </c>
      <c r="S3188" s="205" t="s">
        <v>24554</v>
      </c>
      <c r="T3188" s="205" t="s">
        <v>66</v>
      </c>
      <c r="U3188" s="208" t="s">
        <v>24569</v>
      </c>
      <c r="V3188" s="205">
        <v>1</v>
      </c>
      <c r="W3188" s="205" t="s">
        <v>68</v>
      </c>
      <c r="X3188" s="205" t="s">
        <v>69</v>
      </c>
      <c r="Y3188" s="205" t="s">
        <v>70</v>
      </c>
      <c r="Z3188" s="205" t="s">
        <v>647</v>
      </c>
      <c r="AA3188" s="234" t="s">
        <v>71</v>
      </c>
      <c r="AB3188" s="216">
        <v>46310</v>
      </c>
      <c r="AC3188" s="205"/>
      <c r="AD3188" s="230" t="s">
        <v>72</v>
      </c>
      <c r="AE3188" s="126" t="s">
        <v>73</v>
      </c>
      <c r="AF3188" s="127" t="s">
        <v>74</v>
      </c>
      <c r="AG3188" s="128"/>
      <c r="AH3188" s="129"/>
      <c r="AI3188" s="129"/>
      <c r="AJ3188" s="126" t="s">
        <v>75</v>
      </c>
      <c r="AK3188" s="127" t="s">
        <v>76</v>
      </c>
      <c r="AL3188" s="129" t="s">
        <v>77</v>
      </c>
      <c r="AM3188" s="128" t="s">
        <v>24570</v>
      </c>
      <c r="AN3188" s="129"/>
      <c r="AO3188" s="127" t="s">
        <v>79</v>
      </c>
      <c r="AP3188" s="129"/>
      <c r="AQ3188" s="183"/>
      <c r="AR3188" s="183"/>
      <c r="AS3188" s="183"/>
    </row>
    <row r="3189" spans="1:45" customFormat="1" ht="30" hidden="1" customHeight="1">
      <c r="A3189" s="204" t="s">
        <v>49</v>
      </c>
      <c r="B3189" s="200" t="s">
        <v>24468</v>
      </c>
      <c r="C3189" s="200" t="s">
        <v>24469</v>
      </c>
      <c r="D3189" s="200" t="s">
        <v>24553</v>
      </c>
      <c r="E3189" s="200" t="s">
        <v>24554</v>
      </c>
      <c r="F3189" s="206" t="s">
        <v>24571</v>
      </c>
      <c r="G3189" s="201" t="s">
        <v>24572</v>
      </c>
      <c r="H3189" s="205" t="s">
        <v>24573</v>
      </c>
      <c r="I3189" s="204" t="s">
        <v>24574</v>
      </c>
      <c r="J3189" s="207" t="s">
        <v>24575</v>
      </c>
      <c r="K3189" s="208" t="s">
        <v>24576</v>
      </c>
      <c r="L3189" s="200" t="s">
        <v>60</v>
      </c>
      <c r="M3189" s="205" t="s">
        <v>61</v>
      </c>
      <c r="N3189" s="205" t="s">
        <v>62</v>
      </c>
      <c r="O3189" s="205" t="s">
        <v>91</v>
      </c>
      <c r="P3189" s="205" t="s">
        <v>92</v>
      </c>
      <c r="Q3189" s="205" t="s">
        <v>65</v>
      </c>
      <c r="R3189" s="205" t="s">
        <v>24469</v>
      </c>
      <c r="S3189" s="205" t="s">
        <v>24554</v>
      </c>
      <c r="T3189" s="205" t="s">
        <v>66</v>
      </c>
      <c r="U3189" s="208" t="s">
        <v>24577</v>
      </c>
      <c r="V3189" s="205">
        <v>1</v>
      </c>
      <c r="W3189" s="205" t="s">
        <v>68</v>
      </c>
      <c r="X3189" s="205" t="s">
        <v>69</v>
      </c>
      <c r="Y3189" s="205" t="s">
        <v>70</v>
      </c>
      <c r="Z3189" s="205" t="s">
        <v>24468</v>
      </c>
      <c r="AA3189" s="234" t="s">
        <v>71</v>
      </c>
      <c r="AB3189" s="216">
        <v>46310</v>
      </c>
      <c r="AC3189" s="205"/>
      <c r="AD3189" s="230" t="s">
        <v>72</v>
      </c>
      <c r="AE3189" s="126" t="s">
        <v>73</v>
      </c>
      <c r="AF3189" s="127" t="s">
        <v>74</v>
      </c>
      <c r="AG3189" s="128"/>
      <c r="AH3189" s="129"/>
      <c r="AI3189" s="129"/>
      <c r="AJ3189" s="126" t="s">
        <v>75</v>
      </c>
      <c r="AK3189" s="127" t="s">
        <v>76</v>
      </c>
      <c r="AL3189" s="129" t="s">
        <v>77</v>
      </c>
      <c r="AM3189" s="128" t="s">
        <v>24578</v>
      </c>
      <c r="AN3189" s="129"/>
      <c r="AO3189" s="127" t="s">
        <v>79</v>
      </c>
      <c r="AP3189" s="129"/>
      <c r="AQ3189" s="183"/>
      <c r="AR3189" s="183"/>
      <c r="AS3189" s="183"/>
    </row>
    <row r="3190" spans="1:45" customFormat="1" ht="30" hidden="1" customHeight="1">
      <c r="A3190" s="204" t="s">
        <v>49</v>
      </c>
      <c r="B3190" s="200" t="s">
        <v>24468</v>
      </c>
      <c r="C3190" s="200" t="s">
        <v>24469</v>
      </c>
      <c r="D3190" s="200" t="s">
        <v>24579</v>
      </c>
      <c r="E3190" s="200" t="s">
        <v>24580</v>
      </c>
      <c r="F3190" s="206" t="s">
        <v>24581</v>
      </c>
      <c r="G3190" s="201" t="s">
        <v>24582</v>
      </c>
      <c r="H3190" s="205" t="s">
        <v>24583</v>
      </c>
      <c r="I3190" s="204" t="s">
        <v>24584</v>
      </c>
      <c r="J3190" s="207" t="s">
        <v>24585</v>
      </c>
      <c r="K3190" s="208" t="s">
        <v>24586</v>
      </c>
      <c r="L3190" s="200" t="s">
        <v>90</v>
      </c>
      <c r="M3190" s="205" t="s">
        <v>61</v>
      </c>
      <c r="N3190" s="205" t="s">
        <v>62</v>
      </c>
      <c r="O3190" s="205" t="s">
        <v>91</v>
      </c>
      <c r="P3190" s="205" t="s">
        <v>92</v>
      </c>
      <c r="Q3190" s="205" t="s">
        <v>65</v>
      </c>
      <c r="R3190" s="205" t="s">
        <v>24469</v>
      </c>
      <c r="S3190" s="205" t="s">
        <v>24580</v>
      </c>
      <c r="T3190" s="205" t="s">
        <v>93</v>
      </c>
      <c r="U3190" s="208" t="s">
        <v>24587</v>
      </c>
      <c r="V3190" s="205">
        <v>0.95</v>
      </c>
      <c r="W3190" s="205" t="s">
        <v>68</v>
      </c>
      <c r="X3190" s="205" t="s">
        <v>69</v>
      </c>
      <c r="Y3190" s="205" t="s">
        <v>70</v>
      </c>
      <c r="Z3190" s="205" t="s">
        <v>95</v>
      </c>
      <c r="AA3190" s="234" t="s">
        <v>71</v>
      </c>
      <c r="AB3190" s="216">
        <v>46310</v>
      </c>
      <c r="AC3190" s="205"/>
      <c r="AD3190" s="230" t="s">
        <v>72</v>
      </c>
      <c r="AE3190" s="126" t="s">
        <v>73</v>
      </c>
      <c r="AF3190" s="127" t="s">
        <v>74</v>
      </c>
      <c r="AG3190" s="128"/>
      <c r="AH3190" s="129"/>
      <c r="AI3190" s="129"/>
      <c r="AJ3190" s="126" t="s">
        <v>75</v>
      </c>
      <c r="AK3190" s="127" t="s">
        <v>76</v>
      </c>
      <c r="AL3190" s="129" t="s">
        <v>77</v>
      </c>
      <c r="AM3190" s="128" t="s">
        <v>24588</v>
      </c>
      <c r="AN3190" s="129"/>
      <c r="AO3190" s="127" t="s">
        <v>79</v>
      </c>
      <c r="AP3190" s="129"/>
      <c r="AQ3190" s="183"/>
      <c r="AR3190" s="183"/>
      <c r="AS3190" s="183"/>
    </row>
    <row r="3191" spans="1:45" customFormat="1" ht="30" hidden="1" customHeight="1">
      <c r="A3191" s="204" t="s">
        <v>49</v>
      </c>
      <c r="B3191" s="200" t="s">
        <v>24468</v>
      </c>
      <c r="C3191" s="200" t="s">
        <v>24469</v>
      </c>
      <c r="D3191" s="200" t="s">
        <v>24579</v>
      </c>
      <c r="E3191" s="200" t="s">
        <v>24580</v>
      </c>
      <c r="F3191" s="206" t="s">
        <v>24589</v>
      </c>
      <c r="G3191" s="201" t="s">
        <v>24590</v>
      </c>
      <c r="H3191" s="205" t="s">
        <v>24591</v>
      </c>
      <c r="I3191" s="204" t="s">
        <v>24592</v>
      </c>
      <c r="J3191" s="207" t="s">
        <v>24593</v>
      </c>
      <c r="K3191" s="208" t="s">
        <v>24594</v>
      </c>
      <c r="L3191" s="200" t="s">
        <v>60</v>
      </c>
      <c r="M3191" s="205" t="s">
        <v>61</v>
      </c>
      <c r="N3191" s="205" t="s">
        <v>62</v>
      </c>
      <c r="O3191" s="205" t="s">
        <v>91</v>
      </c>
      <c r="P3191" s="205" t="s">
        <v>92</v>
      </c>
      <c r="Q3191" s="205" t="s">
        <v>65</v>
      </c>
      <c r="R3191" s="205" t="s">
        <v>24469</v>
      </c>
      <c r="S3191" s="205" t="s">
        <v>24580</v>
      </c>
      <c r="T3191" s="205" t="s">
        <v>66</v>
      </c>
      <c r="U3191" s="208" t="s">
        <v>24347</v>
      </c>
      <c r="V3191" s="205">
        <v>1</v>
      </c>
      <c r="W3191" s="205" t="s">
        <v>68</v>
      </c>
      <c r="X3191" s="205" t="s">
        <v>69</v>
      </c>
      <c r="Y3191" s="205" t="s">
        <v>70</v>
      </c>
      <c r="Z3191" s="205" t="s">
        <v>647</v>
      </c>
      <c r="AA3191" s="234" t="s">
        <v>71</v>
      </c>
      <c r="AB3191" s="216">
        <v>46310</v>
      </c>
      <c r="AC3191" s="205"/>
      <c r="AD3191" s="230" t="s">
        <v>72</v>
      </c>
      <c r="AE3191" s="126" t="s">
        <v>73</v>
      </c>
      <c r="AF3191" s="127" t="s">
        <v>74</v>
      </c>
      <c r="AG3191" s="128"/>
      <c r="AH3191" s="129"/>
      <c r="AI3191" s="129"/>
      <c r="AJ3191" s="126" t="s">
        <v>75</v>
      </c>
      <c r="AK3191" s="127" t="s">
        <v>76</v>
      </c>
      <c r="AL3191" s="129" t="s">
        <v>77</v>
      </c>
      <c r="AM3191" s="128" t="s">
        <v>24595</v>
      </c>
      <c r="AN3191" s="129"/>
      <c r="AO3191" s="127" t="s">
        <v>79</v>
      </c>
      <c r="AP3191" s="129"/>
      <c r="AQ3191" s="183"/>
      <c r="AR3191" s="183"/>
      <c r="AS3191" s="183"/>
    </row>
    <row r="3192" spans="1:45" customFormat="1" ht="30" hidden="1" customHeight="1">
      <c r="A3192" s="204" t="s">
        <v>49</v>
      </c>
      <c r="B3192" s="200" t="s">
        <v>24468</v>
      </c>
      <c r="C3192" s="200" t="s">
        <v>24469</v>
      </c>
      <c r="D3192" s="200" t="s">
        <v>24579</v>
      </c>
      <c r="E3192" s="200" t="s">
        <v>24580</v>
      </c>
      <c r="F3192" s="206" t="s">
        <v>24596</v>
      </c>
      <c r="G3192" s="201" t="s">
        <v>24597</v>
      </c>
      <c r="H3192" s="205" t="s">
        <v>24598</v>
      </c>
      <c r="I3192" s="204" t="s">
        <v>24599</v>
      </c>
      <c r="J3192" s="207" t="s">
        <v>24600</v>
      </c>
      <c r="K3192" s="208" t="s">
        <v>24601</v>
      </c>
      <c r="L3192" s="200" t="s">
        <v>60</v>
      </c>
      <c r="M3192" s="205" t="s">
        <v>61</v>
      </c>
      <c r="N3192" s="205" t="s">
        <v>62</v>
      </c>
      <c r="O3192" s="205" t="s">
        <v>91</v>
      </c>
      <c r="P3192" s="205" t="s">
        <v>92</v>
      </c>
      <c r="Q3192" s="205" t="s">
        <v>65</v>
      </c>
      <c r="R3192" s="205" t="s">
        <v>24469</v>
      </c>
      <c r="S3192" s="205" t="s">
        <v>24580</v>
      </c>
      <c r="T3192" s="205" t="s">
        <v>66</v>
      </c>
      <c r="U3192" s="208" t="s">
        <v>24602</v>
      </c>
      <c r="V3192" s="205">
        <v>1</v>
      </c>
      <c r="W3192" s="205" t="s">
        <v>68</v>
      </c>
      <c r="X3192" s="205" t="s">
        <v>69</v>
      </c>
      <c r="Y3192" s="205" t="s">
        <v>70</v>
      </c>
      <c r="Z3192" s="205" t="s">
        <v>24468</v>
      </c>
      <c r="AA3192" s="234" t="s">
        <v>71</v>
      </c>
      <c r="AB3192" s="216">
        <v>46310</v>
      </c>
      <c r="AC3192" s="205"/>
      <c r="AD3192" s="230" t="s">
        <v>72</v>
      </c>
      <c r="AE3192" s="126" t="s">
        <v>73</v>
      </c>
      <c r="AF3192" s="127" t="s">
        <v>74</v>
      </c>
      <c r="AG3192" s="128"/>
      <c r="AH3192" s="129"/>
      <c r="AI3192" s="129"/>
      <c r="AJ3192" s="126" t="s">
        <v>75</v>
      </c>
      <c r="AK3192" s="127" t="s">
        <v>76</v>
      </c>
      <c r="AL3192" s="129" t="s">
        <v>77</v>
      </c>
      <c r="AM3192" s="128" t="s">
        <v>24603</v>
      </c>
      <c r="AN3192" s="129"/>
      <c r="AO3192" s="127" t="s">
        <v>79</v>
      </c>
      <c r="AP3192" s="129"/>
      <c r="AQ3192" s="183"/>
      <c r="AR3192" s="183"/>
      <c r="AS3192" s="183"/>
    </row>
    <row r="3193" spans="1:45" customFormat="1" ht="30" hidden="1" customHeight="1">
      <c r="A3193" s="204" t="s">
        <v>49</v>
      </c>
      <c r="B3193" s="200" t="s">
        <v>24468</v>
      </c>
      <c r="C3193" s="200" t="s">
        <v>24469</v>
      </c>
      <c r="D3193" s="200" t="s">
        <v>24604</v>
      </c>
      <c r="E3193" s="200" t="s">
        <v>24605</v>
      </c>
      <c r="F3193" s="206" t="s">
        <v>24606</v>
      </c>
      <c r="G3193" s="201" t="s">
        <v>24607</v>
      </c>
      <c r="H3193" s="205" t="s">
        <v>24608</v>
      </c>
      <c r="I3193" s="204" t="s">
        <v>24609</v>
      </c>
      <c r="J3193" s="207" t="s">
        <v>24610</v>
      </c>
      <c r="K3193" s="208" t="s">
        <v>24611</v>
      </c>
      <c r="L3193" s="200" t="s">
        <v>90</v>
      </c>
      <c r="M3193" s="205" t="s">
        <v>61</v>
      </c>
      <c r="N3193" s="205" t="s">
        <v>62</v>
      </c>
      <c r="O3193" s="205" t="s">
        <v>91</v>
      </c>
      <c r="P3193" s="205" t="s">
        <v>92</v>
      </c>
      <c r="Q3193" s="205" t="s">
        <v>65</v>
      </c>
      <c r="R3193" s="205" t="s">
        <v>24469</v>
      </c>
      <c r="S3193" s="205" t="s">
        <v>24605</v>
      </c>
      <c r="T3193" s="205" t="s">
        <v>93</v>
      </c>
      <c r="U3193" s="208" t="s">
        <v>24612</v>
      </c>
      <c r="V3193" s="205">
        <v>0.95</v>
      </c>
      <c r="W3193" s="205" t="s">
        <v>68</v>
      </c>
      <c r="X3193" s="205" t="s">
        <v>69</v>
      </c>
      <c r="Y3193" s="205" t="s">
        <v>70</v>
      </c>
      <c r="Z3193" s="205" t="s">
        <v>95</v>
      </c>
      <c r="AA3193" s="234" t="s">
        <v>71</v>
      </c>
      <c r="AB3193" s="216">
        <v>46310</v>
      </c>
      <c r="AC3193" s="205"/>
      <c r="AD3193" s="230" t="s">
        <v>72</v>
      </c>
      <c r="AE3193" s="126" t="s">
        <v>73</v>
      </c>
      <c r="AF3193" s="127" t="s">
        <v>74</v>
      </c>
      <c r="AG3193" s="128"/>
      <c r="AH3193" s="129"/>
      <c r="AI3193" s="129"/>
      <c r="AJ3193" s="126" t="s">
        <v>75</v>
      </c>
      <c r="AK3193" s="127" t="s">
        <v>76</v>
      </c>
      <c r="AL3193" s="129" t="s">
        <v>77</v>
      </c>
      <c r="AM3193" s="128" t="s">
        <v>24613</v>
      </c>
      <c r="AN3193" s="129"/>
      <c r="AO3193" s="127" t="s">
        <v>79</v>
      </c>
      <c r="AP3193" s="129"/>
      <c r="AQ3193" s="183"/>
      <c r="AR3193" s="183"/>
      <c r="AS3193" s="183"/>
    </row>
    <row r="3194" spans="1:45" customFormat="1" ht="30" hidden="1" customHeight="1">
      <c r="A3194" s="204" t="s">
        <v>49</v>
      </c>
      <c r="B3194" s="200" t="s">
        <v>24468</v>
      </c>
      <c r="C3194" s="200" t="s">
        <v>24469</v>
      </c>
      <c r="D3194" s="200" t="s">
        <v>24604</v>
      </c>
      <c r="E3194" s="200" t="s">
        <v>24605</v>
      </c>
      <c r="F3194" s="206" t="s">
        <v>24614</v>
      </c>
      <c r="G3194" s="201" t="s">
        <v>24615</v>
      </c>
      <c r="H3194" s="205" t="s">
        <v>24616</v>
      </c>
      <c r="I3194" s="204" t="s">
        <v>24617</v>
      </c>
      <c r="J3194" s="207" t="s">
        <v>24618</v>
      </c>
      <c r="K3194" s="208" t="s">
        <v>24619</v>
      </c>
      <c r="L3194" s="200" t="s">
        <v>60</v>
      </c>
      <c r="M3194" s="205" t="s">
        <v>61</v>
      </c>
      <c r="N3194" s="205" t="s">
        <v>62</v>
      </c>
      <c r="O3194" s="205" t="s">
        <v>91</v>
      </c>
      <c r="P3194" s="205" t="s">
        <v>92</v>
      </c>
      <c r="Q3194" s="205" t="s">
        <v>65</v>
      </c>
      <c r="R3194" s="205" t="s">
        <v>24469</v>
      </c>
      <c r="S3194" s="205" t="s">
        <v>24605</v>
      </c>
      <c r="T3194" s="205" t="s">
        <v>66</v>
      </c>
      <c r="U3194" s="208" t="s">
        <v>24620</v>
      </c>
      <c r="V3194" s="205">
        <v>1</v>
      </c>
      <c r="W3194" s="205" t="s">
        <v>68</v>
      </c>
      <c r="X3194" s="205" t="s">
        <v>69</v>
      </c>
      <c r="Y3194" s="205" t="s">
        <v>70</v>
      </c>
      <c r="Z3194" s="205" t="s">
        <v>647</v>
      </c>
      <c r="AA3194" s="234" t="s">
        <v>71</v>
      </c>
      <c r="AB3194" s="216">
        <v>46310</v>
      </c>
      <c r="AC3194" s="205"/>
      <c r="AD3194" s="230" t="s">
        <v>72</v>
      </c>
      <c r="AE3194" s="126" t="s">
        <v>73</v>
      </c>
      <c r="AF3194" s="127" t="s">
        <v>74</v>
      </c>
      <c r="AG3194" s="128"/>
      <c r="AH3194" s="129"/>
      <c r="AI3194" s="129"/>
      <c r="AJ3194" s="126" t="s">
        <v>75</v>
      </c>
      <c r="AK3194" s="127" t="s">
        <v>76</v>
      </c>
      <c r="AL3194" s="129" t="s">
        <v>77</v>
      </c>
      <c r="AM3194" s="128" t="s">
        <v>24621</v>
      </c>
      <c r="AN3194" s="129"/>
      <c r="AO3194" s="127" t="s">
        <v>79</v>
      </c>
      <c r="AP3194" s="129"/>
      <c r="AQ3194" s="183"/>
      <c r="AR3194" s="183"/>
      <c r="AS3194" s="183"/>
    </row>
    <row r="3195" spans="1:45" customFormat="1" ht="30" hidden="1" customHeight="1">
      <c r="A3195" s="204" t="s">
        <v>49</v>
      </c>
      <c r="B3195" s="200" t="s">
        <v>24468</v>
      </c>
      <c r="C3195" s="200" t="s">
        <v>24469</v>
      </c>
      <c r="D3195" s="200" t="s">
        <v>24604</v>
      </c>
      <c r="E3195" s="200" t="s">
        <v>24605</v>
      </c>
      <c r="F3195" s="206" t="s">
        <v>24622</v>
      </c>
      <c r="G3195" s="201" t="s">
        <v>24623</v>
      </c>
      <c r="H3195" s="205" t="s">
        <v>24624</v>
      </c>
      <c r="I3195" s="204" t="s">
        <v>24625</v>
      </c>
      <c r="J3195" s="207" t="s">
        <v>24626</v>
      </c>
      <c r="K3195" s="208" t="s">
        <v>24627</v>
      </c>
      <c r="L3195" s="200" t="s">
        <v>60</v>
      </c>
      <c r="M3195" s="205" t="s">
        <v>61</v>
      </c>
      <c r="N3195" s="205" t="s">
        <v>62</v>
      </c>
      <c r="O3195" s="205" t="s">
        <v>91</v>
      </c>
      <c r="P3195" s="205" t="s">
        <v>92</v>
      </c>
      <c r="Q3195" s="205" t="s">
        <v>65</v>
      </c>
      <c r="R3195" s="205" t="s">
        <v>24469</v>
      </c>
      <c r="S3195" s="205" t="s">
        <v>24605</v>
      </c>
      <c r="T3195" s="205" t="s">
        <v>66</v>
      </c>
      <c r="U3195" s="208" t="s">
        <v>24628</v>
      </c>
      <c r="V3195" s="205">
        <v>1</v>
      </c>
      <c r="W3195" s="205" t="s">
        <v>68</v>
      </c>
      <c r="X3195" s="205" t="s">
        <v>69</v>
      </c>
      <c r="Y3195" s="205" t="s">
        <v>70</v>
      </c>
      <c r="Z3195" s="205" t="s">
        <v>24468</v>
      </c>
      <c r="AA3195" s="234" t="s">
        <v>71</v>
      </c>
      <c r="AB3195" s="216">
        <v>46310</v>
      </c>
      <c r="AC3195" s="205"/>
      <c r="AD3195" s="230" t="s">
        <v>72</v>
      </c>
      <c r="AE3195" s="126" t="s">
        <v>73</v>
      </c>
      <c r="AF3195" s="127" t="s">
        <v>74</v>
      </c>
      <c r="AG3195" s="128"/>
      <c r="AH3195" s="129"/>
      <c r="AI3195" s="129"/>
      <c r="AJ3195" s="126" t="s">
        <v>75</v>
      </c>
      <c r="AK3195" s="127" t="s">
        <v>76</v>
      </c>
      <c r="AL3195" s="129" t="s">
        <v>77</v>
      </c>
      <c r="AM3195" s="128" t="s">
        <v>24629</v>
      </c>
      <c r="AN3195" s="129"/>
      <c r="AO3195" s="127" t="s">
        <v>79</v>
      </c>
      <c r="AP3195" s="129"/>
      <c r="AQ3195" s="183"/>
      <c r="AR3195" s="183"/>
      <c r="AS3195" s="183"/>
    </row>
    <row r="3196" spans="1:45" customFormat="1" ht="30" hidden="1" customHeight="1">
      <c r="A3196" s="204" t="s">
        <v>49</v>
      </c>
      <c r="B3196" s="200" t="s">
        <v>24468</v>
      </c>
      <c r="C3196" s="200" t="s">
        <v>24469</v>
      </c>
      <c r="D3196" s="200" t="s">
        <v>24604</v>
      </c>
      <c r="E3196" s="200" t="s">
        <v>24605</v>
      </c>
      <c r="F3196" s="206" t="s">
        <v>24630</v>
      </c>
      <c r="G3196" s="201" t="s">
        <v>24631</v>
      </c>
      <c r="H3196" s="205" t="s">
        <v>24632</v>
      </c>
      <c r="I3196" s="204" t="s">
        <v>24633</v>
      </c>
      <c r="J3196" s="207" t="s">
        <v>24634</v>
      </c>
      <c r="K3196" s="208" t="s">
        <v>24635</v>
      </c>
      <c r="L3196" s="200" t="s">
        <v>60</v>
      </c>
      <c r="M3196" s="205" t="s">
        <v>61</v>
      </c>
      <c r="N3196" s="205" t="s">
        <v>62</v>
      </c>
      <c r="O3196" s="205" t="s">
        <v>91</v>
      </c>
      <c r="P3196" s="205" t="s">
        <v>92</v>
      </c>
      <c r="Q3196" s="205" t="s">
        <v>65</v>
      </c>
      <c r="R3196" s="205" t="s">
        <v>24469</v>
      </c>
      <c r="S3196" s="205" t="s">
        <v>24605</v>
      </c>
      <c r="T3196" s="205" t="s">
        <v>66</v>
      </c>
      <c r="U3196" s="208" t="s">
        <v>24636</v>
      </c>
      <c r="V3196" s="205">
        <v>1</v>
      </c>
      <c r="W3196" s="205" t="s">
        <v>68</v>
      </c>
      <c r="X3196" s="205" t="s">
        <v>69</v>
      </c>
      <c r="Y3196" s="205" t="s">
        <v>70</v>
      </c>
      <c r="Z3196" s="205" t="s">
        <v>24468</v>
      </c>
      <c r="AA3196" s="234" t="s">
        <v>71</v>
      </c>
      <c r="AB3196" s="216">
        <v>46310</v>
      </c>
      <c r="AC3196" s="205"/>
      <c r="AD3196" s="230" t="s">
        <v>72</v>
      </c>
      <c r="AE3196" s="126" t="s">
        <v>73</v>
      </c>
      <c r="AF3196" s="127" t="s">
        <v>74</v>
      </c>
      <c r="AG3196" s="128"/>
      <c r="AH3196" s="129"/>
      <c r="AI3196" s="129"/>
      <c r="AJ3196" s="126" t="s">
        <v>75</v>
      </c>
      <c r="AK3196" s="127" t="s">
        <v>76</v>
      </c>
      <c r="AL3196" s="129" t="s">
        <v>77</v>
      </c>
      <c r="AM3196" s="128" t="s">
        <v>24637</v>
      </c>
      <c r="AN3196" s="129"/>
      <c r="AO3196" s="127" t="s">
        <v>79</v>
      </c>
      <c r="AP3196" s="129"/>
      <c r="AQ3196" s="183"/>
      <c r="AR3196" s="183"/>
      <c r="AS3196" s="183"/>
    </row>
    <row r="3197" spans="1:45" customFormat="1" ht="30" hidden="1" customHeight="1">
      <c r="A3197" s="204" t="s">
        <v>49</v>
      </c>
      <c r="B3197" s="200" t="s">
        <v>24468</v>
      </c>
      <c r="C3197" s="200" t="s">
        <v>24469</v>
      </c>
      <c r="D3197" s="200" t="s">
        <v>24638</v>
      </c>
      <c r="E3197" s="200" t="s">
        <v>24639</v>
      </c>
      <c r="F3197" s="206" t="s">
        <v>24640</v>
      </c>
      <c r="G3197" s="201" t="s">
        <v>24641</v>
      </c>
      <c r="H3197" s="205" t="s">
        <v>24642</v>
      </c>
      <c r="I3197" s="204" t="s">
        <v>24643</v>
      </c>
      <c r="J3197" s="207" t="s">
        <v>24644</v>
      </c>
      <c r="K3197" s="208" t="s">
        <v>24645</v>
      </c>
      <c r="L3197" s="200" t="s">
        <v>60</v>
      </c>
      <c r="M3197" s="205" t="s">
        <v>61</v>
      </c>
      <c r="N3197" s="205" t="s">
        <v>62</v>
      </c>
      <c r="O3197" s="205" t="s">
        <v>91</v>
      </c>
      <c r="P3197" s="205" t="s">
        <v>92</v>
      </c>
      <c r="Q3197" s="205" t="s">
        <v>65</v>
      </c>
      <c r="R3197" s="205" t="s">
        <v>24469</v>
      </c>
      <c r="S3197" s="205" t="s">
        <v>24639</v>
      </c>
      <c r="T3197" s="205" t="s">
        <v>66</v>
      </c>
      <c r="U3197" s="208" t="s">
        <v>24646</v>
      </c>
      <c r="V3197" s="205" t="s">
        <v>647</v>
      </c>
      <c r="W3197" s="205" t="s">
        <v>68</v>
      </c>
      <c r="X3197" s="205" t="s">
        <v>69</v>
      </c>
      <c r="Y3197" s="205" t="s">
        <v>70</v>
      </c>
      <c r="Z3197" s="205" t="s">
        <v>647</v>
      </c>
      <c r="AA3197" s="234" t="s">
        <v>71</v>
      </c>
      <c r="AB3197" s="216">
        <v>46310</v>
      </c>
      <c r="AC3197" s="205"/>
      <c r="AD3197" s="230" t="s">
        <v>375</v>
      </c>
      <c r="AE3197" s="126" t="s">
        <v>75</v>
      </c>
      <c r="AF3197" s="127" t="s">
        <v>76</v>
      </c>
      <c r="AG3197" s="128" t="s">
        <v>15007</v>
      </c>
      <c r="AH3197" s="129"/>
      <c r="AI3197" s="129"/>
      <c r="AJ3197" s="126" t="s">
        <v>73</v>
      </c>
      <c r="AK3197" s="127"/>
      <c r="AL3197" s="129"/>
      <c r="AM3197" s="128"/>
      <c r="AN3197" s="129"/>
      <c r="AO3197" s="127" t="s">
        <v>79</v>
      </c>
      <c r="AP3197" s="129"/>
      <c r="AQ3197" s="183"/>
      <c r="AR3197" s="183"/>
      <c r="AS3197" s="183"/>
    </row>
    <row r="3198" spans="1:45" customFormat="1" ht="30" hidden="1" customHeight="1">
      <c r="A3198" s="204" t="s">
        <v>49</v>
      </c>
      <c r="B3198" s="200" t="s">
        <v>24468</v>
      </c>
      <c r="C3198" s="200" t="s">
        <v>24469</v>
      </c>
      <c r="D3198" s="200" t="s">
        <v>24638</v>
      </c>
      <c r="E3198" s="200" t="s">
        <v>24639</v>
      </c>
      <c r="F3198" s="206" t="s">
        <v>24647</v>
      </c>
      <c r="G3198" s="201" t="s">
        <v>24648</v>
      </c>
      <c r="H3198" s="205" t="s">
        <v>24649</v>
      </c>
      <c r="I3198" s="204" t="s">
        <v>24650</v>
      </c>
      <c r="J3198" s="207" t="s">
        <v>24651</v>
      </c>
      <c r="K3198" s="208" t="s">
        <v>24652</v>
      </c>
      <c r="L3198" s="200" t="s">
        <v>90</v>
      </c>
      <c r="M3198" s="205" t="s">
        <v>61</v>
      </c>
      <c r="N3198" s="205" t="s">
        <v>62</v>
      </c>
      <c r="O3198" s="205" t="s">
        <v>91</v>
      </c>
      <c r="P3198" s="205" t="s">
        <v>92</v>
      </c>
      <c r="Q3198" s="205" t="s">
        <v>65</v>
      </c>
      <c r="R3198" s="205" t="s">
        <v>24469</v>
      </c>
      <c r="S3198" s="205" t="s">
        <v>24639</v>
      </c>
      <c r="T3198" s="205" t="s">
        <v>93</v>
      </c>
      <c r="U3198" s="208" t="s">
        <v>24653</v>
      </c>
      <c r="V3198" s="205">
        <v>0.95</v>
      </c>
      <c r="W3198" s="205" t="s">
        <v>68</v>
      </c>
      <c r="X3198" s="205" t="s">
        <v>69</v>
      </c>
      <c r="Y3198" s="205" t="s">
        <v>70</v>
      </c>
      <c r="Z3198" s="205" t="s">
        <v>95</v>
      </c>
      <c r="AA3198" s="234" t="s">
        <v>71</v>
      </c>
      <c r="AB3198" s="216">
        <v>46310</v>
      </c>
      <c r="AC3198" s="205"/>
      <c r="AD3198" s="230" t="s">
        <v>72</v>
      </c>
      <c r="AE3198" s="126" t="s">
        <v>73</v>
      </c>
      <c r="AF3198" s="127" t="s">
        <v>74</v>
      </c>
      <c r="AG3198" s="128"/>
      <c r="AH3198" s="129"/>
      <c r="AI3198" s="129"/>
      <c r="AJ3198" s="126" t="s">
        <v>75</v>
      </c>
      <c r="AK3198" s="127" t="s">
        <v>76</v>
      </c>
      <c r="AL3198" s="129" t="s">
        <v>77</v>
      </c>
      <c r="AM3198" s="128" t="s">
        <v>24654</v>
      </c>
      <c r="AN3198" s="129"/>
      <c r="AO3198" s="127" t="s">
        <v>79</v>
      </c>
      <c r="AP3198" s="129"/>
      <c r="AQ3198" s="183"/>
      <c r="AR3198" s="183"/>
      <c r="AS3198" s="183"/>
    </row>
    <row r="3199" spans="1:45" customFormat="1" ht="30" hidden="1" customHeight="1">
      <c r="A3199" s="204" t="s">
        <v>49</v>
      </c>
      <c r="B3199" s="200" t="s">
        <v>24468</v>
      </c>
      <c r="C3199" s="200" t="s">
        <v>24469</v>
      </c>
      <c r="D3199" s="200" t="s">
        <v>24638</v>
      </c>
      <c r="E3199" s="200" t="s">
        <v>24639</v>
      </c>
      <c r="F3199" s="206" t="s">
        <v>24655</v>
      </c>
      <c r="G3199" s="201" t="s">
        <v>24656</v>
      </c>
      <c r="H3199" s="205" t="s">
        <v>24657</v>
      </c>
      <c r="I3199" s="204" t="s">
        <v>24658</v>
      </c>
      <c r="J3199" s="207" t="s">
        <v>24659</v>
      </c>
      <c r="K3199" s="208" t="s">
        <v>24660</v>
      </c>
      <c r="L3199" s="200" t="s">
        <v>60</v>
      </c>
      <c r="M3199" s="205" t="s">
        <v>61</v>
      </c>
      <c r="N3199" s="205" t="s">
        <v>62</v>
      </c>
      <c r="O3199" s="205" t="s">
        <v>91</v>
      </c>
      <c r="P3199" s="205" t="s">
        <v>92</v>
      </c>
      <c r="Q3199" s="205" t="s">
        <v>65</v>
      </c>
      <c r="R3199" s="205" t="s">
        <v>24469</v>
      </c>
      <c r="S3199" s="205" t="s">
        <v>24639</v>
      </c>
      <c r="T3199" s="205" t="s">
        <v>66</v>
      </c>
      <c r="U3199" s="208" t="s">
        <v>24661</v>
      </c>
      <c r="V3199" s="205">
        <v>1</v>
      </c>
      <c r="W3199" s="205" t="s">
        <v>68</v>
      </c>
      <c r="X3199" s="205" t="s">
        <v>69</v>
      </c>
      <c r="Y3199" s="205" t="s">
        <v>70</v>
      </c>
      <c r="Z3199" s="205" t="s">
        <v>647</v>
      </c>
      <c r="AA3199" s="234" t="s">
        <v>71</v>
      </c>
      <c r="AB3199" s="216">
        <v>46310</v>
      </c>
      <c r="AC3199" s="205"/>
      <c r="AD3199" s="230" t="s">
        <v>72</v>
      </c>
      <c r="AE3199" s="126" t="s">
        <v>73</v>
      </c>
      <c r="AF3199" s="127" t="s">
        <v>74</v>
      </c>
      <c r="AG3199" s="128"/>
      <c r="AH3199" s="129"/>
      <c r="AI3199" s="129"/>
      <c r="AJ3199" s="126" t="s">
        <v>75</v>
      </c>
      <c r="AK3199" s="127" t="s">
        <v>76</v>
      </c>
      <c r="AL3199" s="129" t="s">
        <v>77</v>
      </c>
      <c r="AM3199" s="128" t="s">
        <v>24662</v>
      </c>
      <c r="AN3199" s="129"/>
      <c r="AO3199" s="127" t="s">
        <v>79</v>
      </c>
      <c r="AP3199" s="129"/>
      <c r="AQ3199" s="183"/>
      <c r="AR3199" s="183"/>
      <c r="AS3199" s="183"/>
    </row>
    <row r="3200" spans="1:45" customFormat="1" ht="30" hidden="1" customHeight="1">
      <c r="A3200" s="204" t="s">
        <v>49</v>
      </c>
      <c r="B3200" s="200" t="s">
        <v>24468</v>
      </c>
      <c r="C3200" s="200" t="s">
        <v>24469</v>
      </c>
      <c r="D3200" s="200" t="s">
        <v>24663</v>
      </c>
      <c r="E3200" s="200" t="s">
        <v>24664</v>
      </c>
      <c r="F3200" s="206" t="s">
        <v>24665</v>
      </c>
      <c r="G3200" s="201" t="s">
        <v>24666</v>
      </c>
      <c r="H3200" s="205" t="s">
        <v>24667</v>
      </c>
      <c r="I3200" s="204" t="s">
        <v>24668</v>
      </c>
      <c r="J3200" s="207" t="s">
        <v>24669</v>
      </c>
      <c r="K3200" s="208" t="s">
        <v>24670</v>
      </c>
      <c r="L3200" s="200" t="s">
        <v>60</v>
      </c>
      <c r="M3200" s="205" t="s">
        <v>61</v>
      </c>
      <c r="N3200" s="205" t="s">
        <v>62</v>
      </c>
      <c r="O3200" s="205" t="s">
        <v>91</v>
      </c>
      <c r="P3200" s="205" t="s">
        <v>92</v>
      </c>
      <c r="Q3200" s="205" t="s">
        <v>65</v>
      </c>
      <c r="R3200" s="205" t="s">
        <v>24469</v>
      </c>
      <c r="S3200" s="205" t="s">
        <v>24664</v>
      </c>
      <c r="T3200" s="205" t="s">
        <v>66</v>
      </c>
      <c r="U3200" s="208" t="s">
        <v>24671</v>
      </c>
      <c r="V3200" s="205" t="s">
        <v>647</v>
      </c>
      <c r="W3200" s="205" t="s">
        <v>68</v>
      </c>
      <c r="X3200" s="205" t="s">
        <v>69</v>
      </c>
      <c r="Y3200" s="205" t="s">
        <v>70</v>
      </c>
      <c r="Z3200" s="205" t="s">
        <v>647</v>
      </c>
      <c r="AA3200" s="234" t="s">
        <v>71</v>
      </c>
      <c r="AB3200" s="216">
        <v>46310</v>
      </c>
      <c r="AC3200" s="205"/>
      <c r="AD3200" s="230" t="s">
        <v>375</v>
      </c>
      <c r="AE3200" s="126" t="s">
        <v>75</v>
      </c>
      <c r="AF3200" s="127" t="s">
        <v>76</v>
      </c>
      <c r="AG3200" s="128" t="s">
        <v>15144</v>
      </c>
      <c r="AH3200" s="129"/>
      <c r="AI3200" s="129"/>
      <c r="AJ3200" s="126" t="s">
        <v>73</v>
      </c>
      <c r="AK3200" s="127"/>
      <c r="AL3200" s="129"/>
      <c r="AM3200" s="128"/>
      <c r="AN3200" s="129"/>
      <c r="AO3200" s="127" t="s">
        <v>79</v>
      </c>
      <c r="AP3200" s="129"/>
      <c r="AQ3200" s="183"/>
      <c r="AR3200" s="183"/>
      <c r="AS3200" s="183"/>
    </row>
    <row r="3201" spans="1:45" customFormat="1" ht="30" hidden="1" customHeight="1">
      <c r="A3201" s="204" t="s">
        <v>49</v>
      </c>
      <c r="B3201" s="200" t="s">
        <v>24468</v>
      </c>
      <c r="C3201" s="200" t="s">
        <v>24469</v>
      </c>
      <c r="D3201" s="200" t="s">
        <v>24663</v>
      </c>
      <c r="E3201" s="200" t="s">
        <v>24664</v>
      </c>
      <c r="F3201" s="206" t="s">
        <v>24672</v>
      </c>
      <c r="G3201" s="201" t="s">
        <v>24673</v>
      </c>
      <c r="H3201" s="205" t="s">
        <v>24674</v>
      </c>
      <c r="I3201" s="204" t="s">
        <v>24675</v>
      </c>
      <c r="J3201" s="207" t="s">
        <v>24676</v>
      </c>
      <c r="K3201" s="208" t="s">
        <v>24677</v>
      </c>
      <c r="L3201" s="200" t="s">
        <v>90</v>
      </c>
      <c r="M3201" s="205" t="s">
        <v>61</v>
      </c>
      <c r="N3201" s="205" t="s">
        <v>62</v>
      </c>
      <c r="O3201" s="205" t="s">
        <v>91</v>
      </c>
      <c r="P3201" s="205" t="s">
        <v>92</v>
      </c>
      <c r="Q3201" s="205" t="s">
        <v>65</v>
      </c>
      <c r="R3201" s="205" t="s">
        <v>24469</v>
      </c>
      <c r="S3201" s="205" t="s">
        <v>24664</v>
      </c>
      <c r="T3201" s="205" t="s">
        <v>93</v>
      </c>
      <c r="U3201" s="208" t="s">
        <v>24678</v>
      </c>
      <c r="V3201" s="205">
        <v>0.95</v>
      </c>
      <c r="W3201" s="205" t="s">
        <v>68</v>
      </c>
      <c r="X3201" s="205" t="s">
        <v>69</v>
      </c>
      <c r="Y3201" s="205" t="s">
        <v>70</v>
      </c>
      <c r="Z3201" s="205" t="s">
        <v>95</v>
      </c>
      <c r="AA3201" s="234" t="s">
        <v>71</v>
      </c>
      <c r="AB3201" s="216">
        <v>46310</v>
      </c>
      <c r="AC3201" s="205"/>
      <c r="AD3201" s="230" t="s">
        <v>72</v>
      </c>
      <c r="AE3201" s="126" t="s">
        <v>73</v>
      </c>
      <c r="AF3201" s="127" t="s">
        <v>74</v>
      </c>
      <c r="AG3201" s="128"/>
      <c r="AH3201" s="129"/>
      <c r="AI3201" s="129"/>
      <c r="AJ3201" s="126" t="s">
        <v>75</v>
      </c>
      <c r="AK3201" s="127" t="s">
        <v>76</v>
      </c>
      <c r="AL3201" s="129" t="s">
        <v>77</v>
      </c>
      <c r="AM3201" s="128" t="s">
        <v>24679</v>
      </c>
      <c r="AN3201" s="129"/>
      <c r="AO3201" s="127" t="s">
        <v>79</v>
      </c>
      <c r="AP3201" s="129"/>
      <c r="AQ3201" s="183"/>
      <c r="AR3201" s="183"/>
      <c r="AS3201" s="183"/>
    </row>
    <row r="3202" spans="1:45" customFormat="1" ht="30" hidden="1" customHeight="1">
      <c r="A3202" s="204" t="s">
        <v>49</v>
      </c>
      <c r="B3202" s="200" t="s">
        <v>24468</v>
      </c>
      <c r="C3202" s="200" t="s">
        <v>24469</v>
      </c>
      <c r="D3202" s="200" t="s">
        <v>24663</v>
      </c>
      <c r="E3202" s="200" t="s">
        <v>24664</v>
      </c>
      <c r="F3202" s="206" t="s">
        <v>24680</v>
      </c>
      <c r="G3202" s="201" t="s">
        <v>24681</v>
      </c>
      <c r="H3202" s="205" t="s">
        <v>24682</v>
      </c>
      <c r="I3202" s="204" t="s">
        <v>24683</v>
      </c>
      <c r="J3202" s="207" t="s">
        <v>24684</v>
      </c>
      <c r="K3202" s="208" t="s">
        <v>24685</v>
      </c>
      <c r="L3202" s="200" t="s">
        <v>60</v>
      </c>
      <c r="M3202" s="205" t="s">
        <v>61</v>
      </c>
      <c r="N3202" s="205" t="s">
        <v>62</v>
      </c>
      <c r="O3202" s="205" t="s">
        <v>91</v>
      </c>
      <c r="P3202" s="205" t="s">
        <v>92</v>
      </c>
      <c r="Q3202" s="205" t="s">
        <v>65</v>
      </c>
      <c r="R3202" s="205" t="s">
        <v>24469</v>
      </c>
      <c r="S3202" s="205" t="s">
        <v>24664</v>
      </c>
      <c r="T3202" s="205" t="s">
        <v>66</v>
      </c>
      <c r="U3202" s="208" t="s">
        <v>24686</v>
      </c>
      <c r="V3202" s="205">
        <v>1</v>
      </c>
      <c r="W3202" s="205" t="s">
        <v>68</v>
      </c>
      <c r="X3202" s="205" t="s">
        <v>69</v>
      </c>
      <c r="Y3202" s="205" t="s">
        <v>70</v>
      </c>
      <c r="Z3202" s="205" t="s">
        <v>647</v>
      </c>
      <c r="AA3202" s="234" t="s">
        <v>71</v>
      </c>
      <c r="AB3202" s="216">
        <v>46310</v>
      </c>
      <c r="AC3202" s="205"/>
      <c r="AD3202" s="230" t="s">
        <v>72</v>
      </c>
      <c r="AE3202" s="126" t="s">
        <v>73</v>
      </c>
      <c r="AF3202" s="127" t="s">
        <v>74</v>
      </c>
      <c r="AG3202" s="128"/>
      <c r="AH3202" s="129"/>
      <c r="AI3202" s="129"/>
      <c r="AJ3202" s="126" t="s">
        <v>75</v>
      </c>
      <c r="AK3202" s="127" t="s">
        <v>76</v>
      </c>
      <c r="AL3202" s="129" t="s">
        <v>77</v>
      </c>
      <c r="AM3202" s="128" t="s">
        <v>24687</v>
      </c>
      <c r="AN3202" s="129"/>
      <c r="AO3202" s="127" t="s">
        <v>79</v>
      </c>
      <c r="AP3202" s="129"/>
      <c r="AQ3202" s="183"/>
      <c r="AR3202" s="183"/>
      <c r="AS3202" s="183"/>
    </row>
    <row r="3203" spans="1:45" customFormat="1" ht="30" hidden="1" customHeight="1">
      <c r="A3203" s="204" t="s">
        <v>49</v>
      </c>
      <c r="B3203" s="200" t="s">
        <v>24468</v>
      </c>
      <c r="C3203" s="200" t="s">
        <v>24469</v>
      </c>
      <c r="D3203" s="200" t="s">
        <v>24663</v>
      </c>
      <c r="E3203" s="200" t="s">
        <v>24664</v>
      </c>
      <c r="F3203" s="206" t="s">
        <v>24688</v>
      </c>
      <c r="G3203" s="201" t="s">
        <v>24689</v>
      </c>
      <c r="H3203" s="205" t="s">
        <v>24690</v>
      </c>
      <c r="I3203" s="204" t="s">
        <v>24691</v>
      </c>
      <c r="J3203" s="207" t="s">
        <v>24692</v>
      </c>
      <c r="K3203" s="208" t="s">
        <v>24693</v>
      </c>
      <c r="L3203" s="200" t="s">
        <v>60</v>
      </c>
      <c r="M3203" s="205" t="s">
        <v>61</v>
      </c>
      <c r="N3203" s="205" t="s">
        <v>62</v>
      </c>
      <c r="O3203" s="205" t="s">
        <v>91</v>
      </c>
      <c r="P3203" s="205" t="s">
        <v>92</v>
      </c>
      <c r="Q3203" s="205" t="s">
        <v>65</v>
      </c>
      <c r="R3203" s="205" t="s">
        <v>24469</v>
      </c>
      <c r="S3203" s="205" t="s">
        <v>24664</v>
      </c>
      <c r="T3203" s="205" t="s">
        <v>66</v>
      </c>
      <c r="U3203" s="208" t="s">
        <v>24694</v>
      </c>
      <c r="V3203" s="205">
        <v>1</v>
      </c>
      <c r="W3203" s="205" t="s">
        <v>68</v>
      </c>
      <c r="X3203" s="205" t="s">
        <v>69</v>
      </c>
      <c r="Y3203" s="205" t="s">
        <v>70</v>
      </c>
      <c r="Z3203" s="205" t="s">
        <v>24468</v>
      </c>
      <c r="AA3203" s="234" t="s">
        <v>71</v>
      </c>
      <c r="AB3203" s="216">
        <v>46310</v>
      </c>
      <c r="AC3203" s="205"/>
      <c r="AD3203" s="230" t="s">
        <v>72</v>
      </c>
      <c r="AE3203" s="126" t="s">
        <v>73</v>
      </c>
      <c r="AF3203" s="127" t="s">
        <v>74</v>
      </c>
      <c r="AG3203" s="128"/>
      <c r="AH3203" s="129"/>
      <c r="AI3203" s="129"/>
      <c r="AJ3203" s="126" t="s">
        <v>75</v>
      </c>
      <c r="AK3203" s="127" t="s">
        <v>76</v>
      </c>
      <c r="AL3203" s="129" t="s">
        <v>77</v>
      </c>
      <c r="AM3203" s="128" t="s">
        <v>24695</v>
      </c>
      <c r="AN3203" s="129"/>
      <c r="AO3203" s="127" t="s">
        <v>79</v>
      </c>
      <c r="AP3203" s="129"/>
      <c r="AQ3203" s="183"/>
      <c r="AR3203" s="183"/>
      <c r="AS3203" s="183"/>
    </row>
    <row r="3204" spans="1:45" customFormat="1" ht="30" hidden="1" customHeight="1">
      <c r="A3204" s="204" t="s">
        <v>49</v>
      </c>
      <c r="B3204" s="200" t="s">
        <v>24468</v>
      </c>
      <c r="C3204" s="200" t="s">
        <v>24469</v>
      </c>
      <c r="D3204" s="200" t="s">
        <v>23053</v>
      </c>
      <c r="E3204" s="200" t="s">
        <v>24696</v>
      </c>
      <c r="F3204" s="206" t="s">
        <v>24697</v>
      </c>
      <c r="G3204" s="201" t="s">
        <v>24698</v>
      </c>
      <c r="H3204" s="205" t="s">
        <v>24699</v>
      </c>
      <c r="I3204" s="204" t="s">
        <v>24700</v>
      </c>
      <c r="J3204" s="207" t="s">
        <v>24701</v>
      </c>
      <c r="K3204" s="208" t="s">
        <v>24702</v>
      </c>
      <c r="L3204" s="200" t="s">
        <v>60</v>
      </c>
      <c r="M3204" s="205" t="s">
        <v>61</v>
      </c>
      <c r="N3204" s="205" t="s">
        <v>62</v>
      </c>
      <c r="O3204" s="205" t="s">
        <v>91</v>
      </c>
      <c r="P3204" s="205" t="s">
        <v>92</v>
      </c>
      <c r="Q3204" s="205" t="s">
        <v>65</v>
      </c>
      <c r="R3204" s="205" t="s">
        <v>24469</v>
      </c>
      <c r="S3204" s="205" t="s">
        <v>24696</v>
      </c>
      <c r="T3204" s="205" t="s">
        <v>66</v>
      </c>
      <c r="U3204" s="208" t="s">
        <v>24703</v>
      </c>
      <c r="V3204" s="205" t="s">
        <v>647</v>
      </c>
      <c r="W3204" s="205" t="s">
        <v>68</v>
      </c>
      <c r="X3204" s="205" t="s">
        <v>69</v>
      </c>
      <c r="Y3204" s="205" t="s">
        <v>70</v>
      </c>
      <c r="Z3204" s="205" t="s">
        <v>647</v>
      </c>
      <c r="AA3204" s="234" t="s">
        <v>71</v>
      </c>
      <c r="AB3204" s="216">
        <v>46310</v>
      </c>
      <c r="AC3204" s="205"/>
      <c r="AD3204" s="230" t="s">
        <v>375</v>
      </c>
      <c r="AE3204" s="126" t="s">
        <v>75</v>
      </c>
      <c r="AF3204" s="127" t="s">
        <v>76</v>
      </c>
      <c r="AG3204" s="128" t="s">
        <v>15144</v>
      </c>
      <c r="AH3204" s="129"/>
      <c r="AI3204" s="129"/>
      <c r="AJ3204" s="126" t="s">
        <v>73</v>
      </c>
      <c r="AK3204" s="127"/>
      <c r="AL3204" s="129"/>
      <c r="AM3204" s="128"/>
      <c r="AN3204" s="129"/>
      <c r="AO3204" s="127" t="s">
        <v>79</v>
      </c>
      <c r="AP3204" s="129"/>
      <c r="AQ3204" s="183"/>
      <c r="AR3204" s="183"/>
      <c r="AS3204" s="183"/>
    </row>
    <row r="3205" spans="1:45" customFormat="1" ht="30" hidden="1" customHeight="1">
      <c r="A3205" s="204" t="s">
        <v>49</v>
      </c>
      <c r="B3205" s="200" t="s">
        <v>24468</v>
      </c>
      <c r="C3205" s="200" t="s">
        <v>24469</v>
      </c>
      <c r="D3205" s="200" t="s">
        <v>23053</v>
      </c>
      <c r="E3205" s="200" t="s">
        <v>24696</v>
      </c>
      <c r="F3205" s="206" t="s">
        <v>24704</v>
      </c>
      <c r="G3205" s="201" t="s">
        <v>24705</v>
      </c>
      <c r="H3205" s="205" t="s">
        <v>24706</v>
      </c>
      <c r="I3205" s="204" t="s">
        <v>24707</v>
      </c>
      <c r="J3205" s="207" t="s">
        <v>24708</v>
      </c>
      <c r="K3205" s="208" t="s">
        <v>24709</v>
      </c>
      <c r="L3205" s="200" t="s">
        <v>90</v>
      </c>
      <c r="M3205" s="205" t="s">
        <v>61</v>
      </c>
      <c r="N3205" s="205" t="s">
        <v>62</v>
      </c>
      <c r="O3205" s="205" t="s">
        <v>91</v>
      </c>
      <c r="P3205" s="205" t="s">
        <v>92</v>
      </c>
      <c r="Q3205" s="205" t="s">
        <v>65</v>
      </c>
      <c r="R3205" s="205" t="s">
        <v>24469</v>
      </c>
      <c r="S3205" s="205" t="s">
        <v>24696</v>
      </c>
      <c r="T3205" s="205" t="s">
        <v>93</v>
      </c>
      <c r="U3205" s="208" t="s">
        <v>23068</v>
      </c>
      <c r="V3205" s="205">
        <v>0.95</v>
      </c>
      <c r="W3205" s="205" t="s">
        <v>68</v>
      </c>
      <c r="X3205" s="205" t="s">
        <v>69</v>
      </c>
      <c r="Y3205" s="205" t="s">
        <v>70</v>
      </c>
      <c r="Z3205" s="205" t="s">
        <v>95</v>
      </c>
      <c r="AA3205" s="234" t="s">
        <v>71</v>
      </c>
      <c r="AB3205" s="216">
        <v>46310</v>
      </c>
      <c r="AC3205" s="205"/>
      <c r="AD3205" s="230" t="s">
        <v>72</v>
      </c>
      <c r="AE3205" s="126" t="s">
        <v>73</v>
      </c>
      <c r="AF3205" s="127" t="s">
        <v>74</v>
      </c>
      <c r="AG3205" s="128"/>
      <c r="AH3205" s="129"/>
      <c r="AI3205" s="129"/>
      <c r="AJ3205" s="126" t="s">
        <v>75</v>
      </c>
      <c r="AK3205" s="127" t="s">
        <v>76</v>
      </c>
      <c r="AL3205" s="129" t="s">
        <v>77</v>
      </c>
      <c r="AM3205" s="128" t="s">
        <v>24710</v>
      </c>
      <c r="AN3205" s="129"/>
      <c r="AO3205" s="127" t="s">
        <v>79</v>
      </c>
      <c r="AP3205" s="129"/>
      <c r="AQ3205" s="183"/>
      <c r="AR3205" s="183"/>
      <c r="AS3205" s="183"/>
    </row>
    <row r="3206" spans="1:45" customFormat="1" ht="30" hidden="1" customHeight="1">
      <c r="A3206" s="204" t="s">
        <v>49</v>
      </c>
      <c r="B3206" s="200" t="s">
        <v>24468</v>
      </c>
      <c r="C3206" s="200" t="s">
        <v>24469</v>
      </c>
      <c r="D3206" s="200" t="s">
        <v>23053</v>
      </c>
      <c r="E3206" s="200" t="s">
        <v>24696</v>
      </c>
      <c r="F3206" s="206" t="s">
        <v>24711</v>
      </c>
      <c r="G3206" s="201" t="s">
        <v>24712</v>
      </c>
      <c r="H3206" s="205" t="s">
        <v>24713</v>
      </c>
      <c r="I3206" s="204" t="s">
        <v>24714</v>
      </c>
      <c r="J3206" s="207" t="s">
        <v>24715</v>
      </c>
      <c r="K3206" s="208" t="s">
        <v>24716</v>
      </c>
      <c r="L3206" s="200" t="s">
        <v>60</v>
      </c>
      <c r="M3206" s="205" t="s">
        <v>61</v>
      </c>
      <c r="N3206" s="205" t="s">
        <v>62</v>
      </c>
      <c r="O3206" s="205" t="s">
        <v>91</v>
      </c>
      <c r="P3206" s="205" t="s">
        <v>92</v>
      </c>
      <c r="Q3206" s="205" t="s">
        <v>65</v>
      </c>
      <c r="R3206" s="205" t="s">
        <v>24469</v>
      </c>
      <c r="S3206" s="205" t="s">
        <v>24696</v>
      </c>
      <c r="T3206" s="205" t="s">
        <v>66</v>
      </c>
      <c r="U3206" s="208" t="s">
        <v>23076</v>
      </c>
      <c r="V3206" s="205">
        <v>1</v>
      </c>
      <c r="W3206" s="205" t="s">
        <v>68</v>
      </c>
      <c r="X3206" s="205" t="s">
        <v>69</v>
      </c>
      <c r="Y3206" s="205" t="s">
        <v>70</v>
      </c>
      <c r="Z3206" s="205" t="s">
        <v>647</v>
      </c>
      <c r="AA3206" s="234" t="s">
        <v>71</v>
      </c>
      <c r="AB3206" s="216">
        <v>46310</v>
      </c>
      <c r="AC3206" s="205"/>
      <c r="AD3206" s="230" t="s">
        <v>72</v>
      </c>
      <c r="AE3206" s="126" t="s">
        <v>73</v>
      </c>
      <c r="AF3206" s="127" t="s">
        <v>74</v>
      </c>
      <c r="AG3206" s="128"/>
      <c r="AH3206" s="129"/>
      <c r="AI3206" s="129"/>
      <c r="AJ3206" s="126" t="s">
        <v>75</v>
      </c>
      <c r="AK3206" s="127" t="s">
        <v>76</v>
      </c>
      <c r="AL3206" s="129" t="s">
        <v>77</v>
      </c>
      <c r="AM3206" s="128" t="s">
        <v>24717</v>
      </c>
      <c r="AN3206" s="129"/>
      <c r="AO3206" s="127" t="s">
        <v>79</v>
      </c>
      <c r="AP3206" s="129"/>
      <c r="AQ3206" s="183"/>
      <c r="AR3206" s="183"/>
      <c r="AS3206" s="183"/>
    </row>
    <row r="3207" spans="1:45" customFormat="1" ht="30" hidden="1" customHeight="1">
      <c r="A3207" s="204" t="s">
        <v>49</v>
      </c>
      <c r="B3207" s="200" t="s">
        <v>24468</v>
      </c>
      <c r="C3207" s="200" t="s">
        <v>24469</v>
      </c>
      <c r="D3207" s="200" t="s">
        <v>24718</v>
      </c>
      <c r="E3207" s="200" t="s">
        <v>24719</v>
      </c>
      <c r="F3207" s="206" t="s">
        <v>24720</v>
      </c>
      <c r="G3207" s="201" t="s">
        <v>24721</v>
      </c>
      <c r="H3207" s="205" t="s">
        <v>24722</v>
      </c>
      <c r="I3207" s="204" t="s">
        <v>24723</v>
      </c>
      <c r="J3207" s="207" t="s">
        <v>24724</v>
      </c>
      <c r="K3207" s="208" t="s">
        <v>24725</v>
      </c>
      <c r="L3207" s="200" t="s">
        <v>60</v>
      </c>
      <c r="M3207" s="205" t="s">
        <v>61</v>
      </c>
      <c r="N3207" s="205" t="s">
        <v>62</v>
      </c>
      <c r="O3207" s="205" t="s">
        <v>91</v>
      </c>
      <c r="P3207" s="205" t="s">
        <v>92</v>
      </c>
      <c r="Q3207" s="205" t="s">
        <v>65</v>
      </c>
      <c r="R3207" s="205" t="s">
        <v>24469</v>
      </c>
      <c r="S3207" s="205" t="s">
        <v>24719</v>
      </c>
      <c r="T3207" s="205" t="s">
        <v>66</v>
      </c>
      <c r="U3207" s="208" t="s">
        <v>24726</v>
      </c>
      <c r="V3207" s="205" t="s">
        <v>647</v>
      </c>
      <c r="W3207" s="205" t="s">
        <v>68</v>
      </c>
      <c r="X3207" s="205" t="s">
        <v>69</v>
      </c>
      <c r="Y3207" s="205" t="s">
        <v>70</v>
      </c>
      <c r="Z3207" s="205" t="s">
        <v>647</v>
      </c>
      <c r="AA3207" s="234" t="s">
        <v>71</v>
      </c>
      <c r="AB3207" s="216">
        <v>46310</v>
      </c>
      <c r="AC3207" s="205"/>
      <c r="AD3207" s="230" t="s">
        <v>375</v>
      </c>
      <c r="AE3207" s="126" t="s">
        <v>75</v>
      </c>
      <c r="AF3207" s="127" t="s">
        <v>76</v>
      </c>
      <c r="AG3207" s="128" t="s">
        <v>15144</v>
      </c>
      <c r="AH3207" s="129"/>
      <c r="AI3207" s="129"/>
      <c r="AJ3207" s="126" t="s">
        <v>73</v>
      </c>
      <c r="AK3207" s="127"/>
      <c r="AL3207" s="129"/>
      <c r="AM3207" s="128"/>
      <c r="AN3207" s="129"/>
      <c r="AO3207" s="127" t="s">
        <v>79</v>
      </c>
      <c r="AP3207" s="129"/>
      <c r="AQ3207" s="183"/>
      <c r="AR3207" s="183"/>
      <c r="AS3207" s="183"/>
    </row>
    <row r="3208" spans="1:45" customFormat="1" ht="30" hidden="1" customHeight="1">
      <c r="A3208" s="204" t="s">
        <v>49</v>
      </c>
      <c r="B3208" s="200" t="s">
        <v>24468</v>
      </c>
      <c r="C3208" s="200" t="s">
        <v>24469</v>
      </c>
      <c r="D3208" s="200" t="s">
        <v>24718</v>
      </c>
      <c r="E3208" s="200" t="s">
        <v>24719</v>
      </c>
      <c r="F3208" s="206" t="s">
        <v>24727</v>
      </c>
      <c r="G3208" s="201" t="s">
        <v>24728</v>
      </c>
      <c r="H3208" s="205" t="s">
        <v>24729</v>
      </c>
      <c r="I3208" s="204" t="s">
        <v>24730</v>
      </c>
      <c r="J3208" s="207" t="s">
        <v>24731</v>
      </c>
      <c r="K3208" s="208" t="s">
        <v>24732</v>
      </c>
      <c r="L3208" s="200" t="s">
        <v>90</v>
      </c>
      <c r="M3208" s="205" t="s">
        <v>61</v>
      </c>
      <c r="N3208" s="205" t="s">
        <v>62</v>
      </c>
      <c r="O3208" s="205" t="s">
        <v>91</v>
      </c>
      <c r="P3208" s="205" t="s">
        <v>92</v>
      </c>
      <c r="Q3208" s="205" t="s">
        <v>65</v>
      </c>
      <c r="R3208" s="205" t="s">
        <v>24469</v>
      </c>
      <c r="S3208" s="205" t="s">
        <v>24719</v>
      </c>
      <c r="T3208" s="205" t="s">
        <v>93</v>
      </c>
      <c r="U3208" s="208" t="s">
        <v>24733</v>
      </c>
      <c r="V3208" s="205">
        <v>0.95</v>
      </c>
      <c r="W3208" s="205" t="s">
        <v>68</v>
      </c>
      <c r="X3208" s="205" t="s">
        <v>69</v>
      </c>
      <c r="Y3208" s="205" t="s">
        <v>70</v>
      </c>
      <c r="Z3208" s="205" t="s">
        <v>95</v>
      </c>
      <c r="AA3208" s="234" t="s">
        <v>71</v>
      </c>
      <c r="AB3208" s="216">
        <v>46310</v>
      </c>
      <c r="AC3208" s="205"/>
      <c r="AD3208" s="230" t="s">
        <v>72</v>
      </c>
      <c r="AE3208" s="126" t="s">
        <v>73</v>
      </c>
      <c r="AF3208" s="127" t="s">
        <v>74</v>
      </c>
      <c r="AG3208" s="128"/>
      <c r="AH3208" s="129"/>
      <c r="AI3208" s="129"/>
      <c r="AJ3208" s="126" t="s">
        <v>75</v>
      </c>
      <c r="AK3208" s="127" t="s">
        <v>76</v>
      </c>
      <c r="AL3208" s="129" t="s">
        <v>77</v>
      </c>
      <c r="AM3208" s="128" t="s">
        <v>24734</v>
      </c>
      <c r="AN3208" s="129"/>
      <c r="AO3208" s="127" t="s">
        <v>79</v>
      </c>
      <c r="AP3208" s="129"/>
      <c r="AQ3208" s="183"/>
      <c r="AR3208" s="183"/>
      <c r="AS3208" s="183"/>
    </row>
    <row r="3209" spans="1:45" customFormat="1" ht="30" hidden="1" customHeight="1">
      <c r="A3209" s="204" t="s">
        <v>49</v>
      </c>
      <c r="B3209" s="200" t="s">
        <v>24468</v>
      </c>
      <c r="C3209" s="200" t="s">
        <v>24469</v>
      </c>
      <c r="D3209" s="200" t="s">
        <v>24718</v>
      </c>
      <c r="E3209" s="200" t="s">
        <v>24719</v>
      </c>
      <c r="F3209" s="206" t="s">
        <v>24735</v>
      </c>
      <c r="G3209" s="201" t="s">
        <v>24736</v>
      </c>
      <c r="H3209" s="205" t="s">
        <v>24737</v>
      </c>
      <c r="I3209" s="204" t="s">
        <v>24738</v>
      </c>
      <c r="J3209" s="207" t="s">
        <v>24739</v>
      </c>
      <c r="K3209" s="208" t="s">
        <v>24740</v>
      </c>
      <c r="L3209" s="200" t="s">
        <v>60</v>
      </c>
      <c r="M3209" s="205" t="s">
        <v>61</v>
      </c>
      <c r="N3209" s="205" t="s">
        <v>62</v>
      </c>
      <c r="O3209" s="205" t="s">
        <v>91</v>
      </c>
      <c r="P3209" s="205" t="s">
        <v>92</v>
      </c>
      <c r="Q3209" s="205" t="s">
        <v>65</v>
      </c>
      <c r="R3209" s="205" t="s">
        <v>24469</v>
      </c>
      <c r="S3209" s="205" t="s">
        <v>24719</v>
      </c>
      <c r="T3209" s="205" t="s">
        <v>66</v>
      </c>
      <c r="U3209" s="208" t="s">
        <v>24741</v>
      </c>
      <c r="V3209" s="205">
        <v>1</v>
      </c>
      <c r="W3209" s="205" t="s">
        <v>68</v>
      </c>
      <c r="X3209" s="205" t="s">
        <v>69</v>
      </c>
      <c r="Y3209" s="205" t="s">
        <v>70</v>
      </c>
      <c r="Z3209" s="205" t="s">
        <v>647</v>
      </c>
      <c r="AA3209" s="234" t="s">
        <v>71</v>
      </c>
      <c r="AB3209" s="216">
        <v>46310</v>
      </c>
      <c r="AC3209" s="205"/>
      <c r="AD3209" s="230" t="s">
        <v>72</v>
      </c>
      <c r="AE3209" s="126" t="s">
        <v>73</v>
      </c>
      <c r="AF3209" s="127" t="s">
        <v>74</v>
      </c>
      <c r="AG3209" s="128"/>
      <c r="AH3209" s="129"/>
      <c r="AI3209" s="129"/>
      <c r="AJ3209" s="126" t="s">
        <v>75</v>
      </c>
      <c r="AK3209" s="127" t="s">
        <v>76</v>
      </c>
      <c r="AL3209" s="129" t="s">
        <v>77</v>
      </c>
      <c r="AM3209" s="128" t="s">
        <v>24742</v>
      </c>
      <c r="AN3209" s="129"/>
      <c r="AO3209" s="127" t="s">
        <v>79</v>
      </c>
      <c r="AP3209" s="129"/>
      <c r="AQ3209" s="183"/>
      <c r="AR3209" s="183"/>
      <c r="AS3209" s="183"/>
    </row>
    <row r="3210" spans="1:45" customFormat="1" ht="30" hidden="1" customHeight="1">
      <c r="A3210" s="204" t="s">
        <v>49</v>
      </c>
      <c r="B3210" s="200" t="s">
        <v>24468</v>
      </c>
      <c r="C3210" s="200" t="s">
        <v>24469</v>
      </c>
      <c r="D3210" s="200" t="s">
        <v>19356</v>
      </c>
      <c r="E3210" s="200" t="s">
        <v>24743</v>
      </c>
      <c r="F3210" s="206" t="s">
        <v>24744</v>
      </c>
      <c r="G3210" s="201" t="s">
        <v>24745</v>
      </c>
      <c r="H3210" s="205" t="s">
        <v>24746</v>
      </c>
      <c r="I3210" s="204" t="s">
        <v>24747</v>
      </c>
      <c r="J3210" s="207" t="s">
        <v>24748</v>
      </c>
      <c r="K3210" s="208" t="s">
        <v>24749</v>
      </c>
      <c r="L3210" s="200" t="s">
        <v>90</v>
      </c>
      <c r="M3210" s="205" t="s">
        <v>61</v>
      </c>
      <c r="N3210" s="205" t="s">
        <v>62</v>
      </c>
      <c r="O3210" s="205" t="s">
        <v>91</v>
      </c>
      <c r="P3210" s="205" t="s">
        <v>92</v>
      </c>
      <c r="Q3210" s="205" t="s">
        <v>65</v>
      </c>
      <c r="R3210" s="205" t="s">
        <v>24469</v>
      </c>
      <c r="S3210" s="205" t="s">
        <v>24743</v>
      </c>
      <c r="T3210" s="205" t="s">
        <v>93</v>
      </c>
      <c r="U3210" s="208" t="s">
        <v>19364</v>
      </c>
      <c r="V3210" s="205">
        <v>0.95</v>
      </c>
      <c r="W3210" s="205" t="s">
        <v>68</v>
      </c>
      <c r="X3210" s="205" t="s">
        <v>69</v>
      </c>
      <c r="Y3210" s="205" t="s">
        <v>70</v>
      </c>
      <c r="Z3210" s="205" t="s">
        <v>95</v>
      </c>
      <c r="AA3210" s="234" t="s">
        <v>71</v>
      </c>
      <c r="AB3210" s="216">
        <v>46310</v>
      </c>
      <c r="AC3210" s="205"/>
      <c r="AD3210" s="230" t="s">
        <v>72</v>
      </c>
      <c r="AE3210" s="126" t="s">
        <v>73</v>
      </c>
      <c r="AF3210" s="127" t="s">
        <v>74</v>
      </c>
      <c r="AG3210" s="128"/>
      <c r="AH3210" s="129"/>
      <c r="AI3210" s="129"/>
      <c r="AJ3210" s="126" t="s">
        <v>75</v>
      </c>
      <c r="AK3210" s="127" t="s">
        <v>76</v>
      </c>
      <c r="AL3210" s="129" t="s">
        <v>77</v>
      </c>
      <c r="AM3210" s="128" t="s">
        <v>24750</v>
      </c>
      <c r="AN3210" s="129"/>
      <c r="AO3210" s="127" t="s">
        <v>79</v>
      </c>
      <c r="AP3210" s="129"/>
      <c r="AQ3210" s="183"/>
      <c r="AR3210" s="183"/>
      <c r="AS3210" s="183"/>
    </row>
    <row r="3211" spans="1:45" customFormat="1" ht="30" hidden="1" customHeight="1">
      <c r="A3211" s="204" t="s">
        <v>49</v>
      </c>
      <c r="B3211" s="200" t="s">
        <v>24468</v>
      </c>
      <c r="C3211" s="200" t="s">
        <v>24469</v>
      </c>
      <c r="D3211" s="200" t="s">
        <v>19356</v>
      </c>
      <c r="E3211" s="200" t="s">
        <v>24743</v>
      </c>
      <c r="F3211" s="206" t="s">
        <v>24751</v>
      </c>
      <c r="G3211" s="201" t="s">
        <v>24752</v>
      </c>
      <c r="H3211" s="205" t="s">
        <v>24753</v>
      </c>
      <c r="I3211" s="204" t="s">
        <v>24754</v>
      </c>
      <c r="J3211" s="207" t="s">
        <v>24755</v>
      </c>
      <c r="K3211" s="208" t="s">
        <v>24756</v>
      </c>
      <c r="L3211" s="200" t="s">
        <v>60</v>
      </c>
      <c r="M3211" s="205" t="s">
        <v>61</v>
      </c>
      <c r="N3211" s="205" t="s">
        <v>62</v>
      </c>
      <c r="O3211" s="205" t="s">
        <v>91</v>
      </c>
      <c r="P3211" s="205" t="s">
        <v>92</v>
      </c>
      <c r="Q3211" s="205" t="s">
        <v>65</v>
      </c>
      <c r="R3211" s="205" t="s">
        <v>24469</v>
      </c>
      <c r="S3211" s="205" t="s">
        <v>24743</v>
      </c>
      <c r="T3211" s="205" t="s">
        <v>66</v>
      </c>
      <c r="U3211" s="208" t="s">
        <v>19372</v>
      </c>
      <c r="V3211" s="205">
        <v>1</v>
      </c>
      <c r="W3211" s="205" t="s">
        <v>68</v>
      </c>
      <c r="X3211" s="205" t="s">
        <v>69</v>
      </c>
      <c r="Y3211" s="205" t="s">
        <v>70</v>
      </c>
      <c r="Z3211" s="205" t="s">
        <v>647</v>
      </c>
      <c r="AA3211" s="234" t="s">
        <v>71</v>
      </c>
      <c r="AB3211" s="216">
        <v>46310</v>
      </c>
      <c r="AC3211" s="205"/>
      <c r="AD3211" s="230" t="s">
        <v>72</v>
      </c>
      <c r="AE3211" s="126" t="s">
        <v>73</v>
      </c>
      <c r="AF3211" s="127" t="s">
        <v>74</v>
      </c>
      <c r="AG3211" s="128"/>
      <c r="AH3211" s="129"/>
      <c r="AI3211" s="129"/>
      <c r="AJ3211" s="126" t="s">
        <v>75</v>
      </c>
      <c r="AK3211" s="127" t="s">
        <v>76</v>
      </c>
      <c r="AL3211" s="129" t="s">
        <v>77</v>
      </c>
      <c r="AM3211" s="128" t="s">
        <v>24757</v>
      </c>
      <c r="AN3211" s="129"/>
      <c r="AO3211" s="127" t="s">
        <v>79</v>
      </c>
      <c r="AP3211" s="129"/>
      <c r="AQ3211" s="183"/>
      <c r="AR3211" s="183"/>
      <c r="AS3211" s="183"/>
    </row>
    <row r="3212" spans="1:45" customFormat="1" ht="30" hidden="1" customHeight="1">
      <c r="A3212" s="204" t="s">
        <v>49</v>
      </c>
      <c r="B3212" s="200" t="s">
        <v>24468</v>
      </c>
      <c r="C3212" s="200" t="s">
        <v>24469</v>
      </c>
      <c r="D3212" s="200" t="s">
        <v>19356</v>
      </c>
      <c r="E3212" s="200" t="s">
        <v>24743</v>
      </c>
      <c r="F3212" s="206" t="s">
        <v>24758</v>
      </c>
      <c r="G3212" s="201" t="s">
        <v>24759</v>
      </c>
      <c r="H3212" s="205" t="s">
        <v>24760</v>
      </c>
      <c r="I3212" s="204" t="s">
        <v>24761</v>
      </c>
      <c r="J3212" s="207" t="s">
        <v>24762</v>
      </c>
      <c r="K3212" s="208" t="s">
        <v>24763</v>
      </c>
      <c r="L3212" s="200" t="s">
        <v>60</v>
      </c>
      <c r="M3212" s="205" t="s">
        <v>61</v>
      </c>
      <c r="N3212" s="205" t="s">
        <v>62</v>
      </c>
      <c r="O3212" s="205" t="s">
        <v>91</v>
      </c>
      <c r="P3212" s="205" t="s">
        <v>92</v>
      </c>
      <c r="Q3212" s="205" t="s">
        <v>65</v>
      </c>
      <c r="R3212" s="205" t="s">
        <v>24469</v>
      </c>
      <c r="S3212" s="205" t="s">
        <v>24743</v>
      </c>
      <c r="T3212" s="205" t="s">
        <v>66</v>
      </c>
      <c r="U3212" s="208" t="s">
        <v>24764</v>
      </c>
      <c r="V3212" s="205">
        <v>1</v>
      </c>
      <c r="W3212" s="205" t="s">
        <v>68</v>
      </c>
      <c r="X3212" s="205" t="s">
        <v>69</v>
      </c>
      <c r="Y3212" s="205" t="s">
        <v>70</v>
      </c>
      <c r="Z3212" s="205" t="s">
        <v>24468</v>
      </c>
      <c r="AA3212" s="234" t="s">
        <v>71</v>
      </c>
      <c r="AB3212" s="216">
        <v>46310</v>
      </c>
      <c r="AC3212" s="205"/>
      <c r="AD3212" s="230" t="s">
        <v>72</v>
      </c>
      <c r="AE3212" s="126" t="s">
        <v>73</v>
      </c>
      <c r="AF3212" s="127" t="s">
        <v>74</v>
      </c>
      <c r="AG3212" s="128"/>
      <c r="AH3212" s="129"/>
      <c r="AI3212" s="129"/>
      <c r="AJ3212" s="126" t="s">
        <v>75</v>
      </c>
      <c r="AK3212" s="127" t="s">
        <v>76</v>
      </c>
      <c r="AL3212" s="129" t="s">
        <v>77</v>
      </c>
      <c r="AM3212" s="128" t="s">
        <v>24765</v>
      </c>
      <c r="AN3212" s="129"/>
      <c r="AO3212" s="127" t="s">
        <v>79</v>
      </c>
      <c r="AP3212" s="129"/>
      <c r="AQ3212" s="183"/>
      <c r="AR3212" s="183"/>
      <c r="AS3212" s="183"/>
    </row>
    <row r="3213" spans="1:45" customFormat="1" ht="30" hidden="1" customHeight="1">
      <c r="A3213" s="204" t="s">
        <v>49</v>
      </c>
      <c r="B3213" s="200" t="s">
        <v>24468</v>
      </c>
      <c r="C3213" s="200" t="s">
        <v>24469</v>
      </c>
      <c r="D3213" s="200" t="s">
        <v>19356</v>
      </c>
      <c r="E3213" s="200" t="s">
        <v>24743</v>
      </c>
      <c r="F3213" s="206" t="s">
        <v>24766</v>
      </c>
      <c r="G3213" s="201" t="s">
        <v>24767</v>
      </c>
      <c r="H3213" s="205" t="s">
        <v>24768</v>
      </c>
      <c r="I3213" s="204" t="s">
        <v>24769</v>
      </c>
      <c r="J3213" s="207" t="s">
        <v>24770</v>
      </c>
      <c r="K3213" s="208" t="s">
        <v>24771</v>
      </c>
      <c r="L3213" s="200" t="s">
        <v>60</v>
      </c>
      <c r="M3213" s="205" t="s">
        <v>61</v>
      </c>
      <c r="N3213" s="205" t="s">
        <v>62</v>
      </c>
      <c r="O3213" s="205" t="s">
        <v>91</v>
      </c>
      <c r="P3213" s="205" t="s">
        <v>92</v>
      </c>
      <c r="Q3213" s="205" t="s">
        <v>65</v>
      </c>
      <c r="R3213" s="205" t="s">
        <v>24469</v>
      </c>
      <c r="S3213" s="205" t="s">
        <v>24743</v>
      </c>
      <c r="T3213" s="205" t="s">
        <v>66</v>
      </c>
      <c r="U3213" s="208" t="s">
        <v>24772</v>
      </c>
      <c r="V3213" s="205">
        <v>1</v>
      </c>
      <c r="W3213" s="205" t="s">
        <v>68</v>
      </c>
      <c r="X3213" s="205" t="s">
        <v>69</v>
      </c>
      <c r="Y3213" s="205" t="s">
        <v>70</v>
      </c>
      <c r="Z3213" s="205" t="s">
        <v>24468</v>
      </c>
      <c r="AA3213" s="234" t="s">
        <v>71</v>
      </c>
      <c r="AB3213" s="216">
        <v>46310</v>
      </c>
      <c r="AC3213" s="205"/>
      <c r="AD3213" s="230" t="s">
        <v>72</v>
      </c>
      <c r="AE3213" s="126" t="s">
        <v>73</v>
      </c>
      <c r="AF3213" s="127" t="s">
        <v>74</v>
      </c>
      <c r="AG3213" s="128"/>
      <c r="AH3213" s="129"/>
      <c r="AI3213" s="129"/>
      <c r="AJ3213" s="126" t="s">
        <v>75</v>
      </c>
      <c r="AK3213" s="127" t="s">
        <v>76</v>
      </c>
      <c r="AL3213" s="129" t="s">
        <v>77</v>
      </c>
      <c r="AM3213" s="128" t="s">
        <v>24773</v>
      </c>
      <c r="AN3213" s="129"/>
      <c r="AO3213" s="127" t="s">
        <v>79</v>
      </c>
      <c r="AP3213" s="129"/>
      <c r="AQ3213" s="183"/>
      <c r="AR3213" s="183"/>
      <c r="AS3213" s="183"/>
    </row>
    <row r="3214" spans="1:45" customFormat="1" ht="30" hidden="1" customHeight="1">
      <c r="A3214" s="204" t="s">
        <v>49</v>
      </c>
      <c r="B3214" s="200" t="s">
        <v>24468</v>
      </c>
      <c r="C3214" s="200" t="s">
        <v>24469</v>
      </c>
      <c r="D3214" s="200" t="s">
        <v>24774</v>
      </c>
      <c r="E3214" s="200" t="s">
        <v>24775</v>
      </c>
      <c r="F3214" s="206" t="s">
        <v>24776</v>
      </c>
      <c r="G3214" s="201" t="s">
        <v>24777</v>
      </c>
      <c r="H3214" s="205" t="s">
        <v>24778</v>
      </c>
      <c r="I3214" s="204" t="s">
        <v>24779</v>
      </c>
      <c r="J3214" s="207" t="s">
        <v>24780</v>
      </c>
      <c r="K3214" s="208" t="s">
        <v>24781</v>
      </c>
      <c r="L3214" s="200" t="s">
        <v>90</v>
      </c>
      <c r="M3214" s="205" t="s">
        <v>61</v>
      </c>
      <c r="N3214" s="205" t="s">
        <v>62</v>
      </c>
      <c r="O3214" s="205" t="s">
        <v>91</v>
      </c>
      <c r="P3214" s="205" t="s">
        <v>92</v>
      </c>
      <c r="Q3214" s="205" t="s">
        <v>65</v>
      </c>
      <c r="R3214" s="205" t="s">
        <v>24469</v>
      </c>
      <c r="S3214" s="205" t="s">
        <v>24775</v>
      </c>
      <c r="T3214" s="205" t="s">
        <v>93</v>
      </c>
      <c r="U3214" s="208" t="s">
        <v>24782</v>
      </c>
      <c r="V3214" s="205">
        <v>0.95</v>
      </c>
      <c r="W3214" s="205" t="s">
        <v>68</v>
      </c>
      <c r="X3214" s="205" t="s">
        <v>69</v>
      </c>
      <c r="Y3214" s="205" t="s">
        <v>70</v>
      </c>
      <c r="Z3214" s="205" t="s">
        <v>95</v>
      </c>
      <c r="AA3214" s="234" t="s">
        <v>71</v>
      </c>
      <c r="AB3214" s="216">
        <v>46310</v>
      </c>
      <c r="AC3214" s="205"/>
      <c r="AD3214" s="230" t="s">
        <v>72</v>
      </c>
      <c r="AE3214" s="126" t="s">
        <v>73</v>
      </c>
      <c r="AF3214" s="127" t="s">
        <v>74</v>
      </c>
      <c r="AG3214" s="128"/>
      <c r="AH3214" s="129"/>
      <c r="AI3214" s="129"/>
      <c r="AJ3214" s="126" t="s">
        <v>75</v>
      </c>
      <c r="AK3214" s="127" t="s">
        <v>76</v>
      </c>
      <c r="AL3214" s="129" t="s">
        <v>77</v>
      </c>
      <c r="AM3214" s="128" t="s">
        <v>24783</v>
      </c>
      <c r="AN3214" s="129"/>
      <c r="AO3214" s="127" t="s">
        <v>79</v>
      </c>
      <c r="AP3214" s="129"/>
      <c r="AQ3214" s="183"/>
      <c r="AR3214" s="183"/>
      <c r="AS3214" s="183"/>
    </row>
    <row r="3215" spans="1:45" customFormat="1" ht="30" hidden="1" customHeight="1">
      <c r="A3215" s="204" t="s">
        <v>49</v>
      </c>
      <c r="B3215" s="200" t="s">
        <v>24468</v>
      </c>
      <c r="C3215" s="200" t="s">
        <v>24469</v>
      </c>
      <c r="D3215" s="200" t="s">
        <v>24774</v>
      </c>
      <c r="E3215" s="200" t="s">
        <v>24775</v>
      </c>
      <c r="F3215" s="206" t="s">
        <v>24784</v>
      </c>
      <c r="G3215" s="201" t="s">
        <v>24785</v>
      </c>
      <c r="H3215" s="205" t="s">
        <v>24786</v>
      </c>
      <c r="I3215" s="204" t="s">
        <v>24787</v>
      </c>
      <c r="J3215" s="207" t="s">
        <v>24788</v>
      </c>
      <c r="K3215" s="208" t="s">
        <v>24789</v>
      </c>
      <c r="L3215" s="200" t="s">
        <v>60</v>
      </c>
      <c r="M3215" s="205" t="s">
        <v>61</v>
      </c>
      <c r="N3215" s="205" t="s">
        <v>62</v>
      </c>
      <c r="O3215" s="205" t="s">
        <v>91</v>
      </c>
      <c r="P3215" s="205" t="s">
        <v>92</v>
      </c>
      <c r="Q3215" s="205" t="s">
        <v>65</v>
      </c>
      <c r="R3215" s="205" t="s">
        <v>24469</v>
      </c>
      <c r="S3215" s="205" t="s">
        <v>24775</v>
      </c>
      <c r="T3215" s="205" t="s">
        <v>66</v>
      </c>
      <c r="U3215" s="208" t="s">
        <v>24790</v>
      </c>
      <c r="V3215" s="205">
        <v>1</v>
      </c>
      <c r="W3215" s="205" t="s">
        <v>68</v>
      </c>
      <c r="X3215" s="205" t="s">
        <v>69</v>
      </c>
      <c r="Y3215" s="205" t="s">
        <v>70</v>
      </c>
      <c r="Z3215" s="205" t="s">
        <v>647</v>
      </c>
      <c r="AA3215" s="234" t="s">
        <v>71</v>
      </c>
      <c r="AB3215" s="216">
        <v>46310</v>
      </c>
      <c r="AC3215" s="205"/>
      <c r="AD3215" s="230" t="s">
        <v>72</v>
      </c>
      <c r="AE3215" s="126" t="s">
        <v>73</v>
      </c>
      <c r="AF3215" s="127" t="s">
        <v>74</v>
      </c>
      <c r="AG3215" s="128"/>
      <c r="AH3215" s="129"/>
      <c r="AI3215" s="129"/>
      <c r="AJ3215" s="126" t="s">
        <v>75</v>
      </c>
      <c r="AK3215" s="127" t="s">
        <v>76</v>
      </c>
      <c r="AL3215" s="129" t="s">
        <v>77</v>
      </c>
      <c r="AM3215" s="128" t="s">
        <v>24791</v>
      </c>
      <c r="AN3215" s="129"/>
      <c r="AO3215" s="127" t="s">
        <v>79</v>
      </c>
      <c r="AP3215" s="129"/>
      <c r="AQ3215" s="183"/>
      <c r="AR3215" s="183"/>
      <c r="AS3215" s="183"/>
    </row>
    <row r="3216" spans="1:45" customFormat="1" ht="30" hidden="1" customHeight="1">
      <c r="A3216" s="204" t="s">
        <v>49</v>
      </c>
      <c r="B3216" s="200" t="s">
        <v>24468</v>
      </c>
      <c r="C3216" s="200" t="s">
        <v>24469</v>
      </c>
      <c r="D3216" s="200" t="s">
        <v>24774</v>
      </c>
      <c r="E3216" s="200" t="s">
        <v>24775</v>
      </c>
      <c r="F3216" s="206" t="s">
        <v>24792</v>
      </c>
      <c r="G3216" s="201" t="s">
        <v>24793</v>
      </c>
      <c r="H3216" s="205" t="s">
        <v>24794</v>
      </c>
      <c r="I3216" s="204" t="s">
        <v>24795</v>
      </c>
      <c r="J3216" s="207" t="s">
        <v>24796</v>
      </c>
      <c r="K3216" s="208" t="s">
        <v>24797</v>
      </c>
      <c r="L3216" s="200" t="s">
        <v>60</v>
      </c>
      <c r="M3216" s="205" t="s">
        <v>61</v>
      </c>
      <c r="N3216" s="205" t="s">
        <v>62</v>
      </c>
      <c r="O3216" s="205" t="s">
        <v>91</v>
      </c>
      <c r="P3216" s="205" t="s">
        <v>92</v>
      </c>
      <c r="Q3216" s="205" t="s">
        <v>65</v>
      </c>
      <c r="R3216" s="205" t="s">
        <v>24469</v>
      </c>
      <c r="S3216" s="205" t="s">
        <v>24775</v>
      </c>
      <c r="T3216" s="205" t="s">
        <v>66</v>
      </c>
      <c r="U3216" s="208" t="s">
        <v>24798</v>
      </c>
      <c r="V3216" s="205">
        <v>1</v>
      </c>
      <c r="W3216" s="205" t="s">
        <v>68</v>
      </c>
      <c r="X3216" s="205" t="s">
        <v>69</v>
      </c>
      <c r="Y3216" s="205" t="s">
        <v>70</v>
      </c>
      <c r="Z3216" s="205" t="s">
        <v>24468</v>
      </c>
      <c r="AA3216" s="234" t="s">
        <v>71</v>
      </c>
      <c r="AB3216" s="216">
        <v>46310</v>
      </c>
      <c r="AC3216" s="205"/>
      <c r="AD3216" s="230" t="s">
        <v>72</v>
      </c>
      <c r="AE3216" s="126" t="s">
        <v>73</v>
      </c>
      <c r="AF3216" s="127" t="s">
        <v>74</v>
      </c>
      <c r="AG3216" s="128"/>
      <c r="AH3216" s="129"/>
      <c r="AI3216" s="129"/>
      <c r="AJ3216" s="126" t="s">
        <v>75</v>
      </c>
      <c r="AK3216" s="127" t="s">
        <v>76</v>
      </c>
      <c r="AL3216" s="129" t="s">
        <v>77</v>
      </c>
      <c r="AM3216" s="128" t="s">
        <v>24799</v>
      </c>
      <c r="AN3216" s="129"/>
      <c r="AO3216" s="127" t="s">
        <v>79</v>
      </c>
      <c r="AP3216" s="129"/>
      <c r="AQ3216" s="183"/>
      <c r="AR3216" s="183"/>
      <c r="AS3216" s="183"/>
    </row>
    <row r="3217" spans="1:45" customFormat="1" ht="30" hidden="1" customHeight="1">
      <c r="A3217" s="204" t="s">
        <v>49</v>
      </c>
      <c r="B3217" s="200" t="s">
        <v>24468</v>
      </c>
      <c r="C3217" s="200" t="s">
        <v>24469</v>
      </c>
      <c r="D3217" s="200" t="s">
        <v>23027</v>
      </c>
      <c r="E3217" s="200" t="s">
        <v>24800</v>
      </c>
      <c r="F3217" s="206" t="s">
        <v>24801</v>
      </c>
      <c r="G3217" s="201" t="s">
        <v>24802</v>
      </c>
      <c r="H3217" s="205" t="s">
        <v>24803</v>
      </c>
      <c r="I3217" s="204" t="s">
        <v>24804</v>
      </c>
      <c r="J3217" s="207" t="s">
        <v>24805</v>
      </c>
      <c r="K3217" s="208" t="s">
        <v>24806</v>
      </c>
      <c r="L3217" s="200" t="s">
        <v>90</v>
      </c>
      <c r="M3217" s="205" t="s">
        <v>61</v>
      </c>
      <c r="N3217" s="205" t="s">
        <v>62</v>
      </c>
      <c r="O3217" s="205" t="s">
        <v>91</v>
      </c>
      <c r="P3217" s="205" t="s">
        <v>92</v>
      </c>
      <c r="Q3217" s="205" t="s">
        <v>65</v>
      </c>
      <c r="R3217" s="205" t="s">
        <v>24469</v>
      </c>
      <c r="S3217" s="205" t="s">
        <v>24800</v>
      </c>
      <c r="T3217" s="205" t="s">
        <v>93</v>
      </c>
      <c r="U3217" s="208" t="s">
        <v>23035</v>
      </c>
      <c r="V3217" s="205">
        <v>0.95</v>
      </c>
      <c r="W3217" s="205" t="s">
        <v>68</v>
      </c>
      <c r="X3217" s="205" t="s">
        <v>69</v>
      </c>
      <c r="Y3217" s="205" t="s">
        <v>70</v>
      </c>
      <c r="Z3217" s="205" t="s">
        <v>95</v>
      </c>
      <c r="AA3217" s="234" t="s">
        <v>71</v>
      </c>
      <c r="AB3217" s="216">
        <v>46310</v>
      </c>
      <c r="AC3217" s="205"/>
      <c r="AD3217" s="230" t="s">
        <v>72</v>
      </c>
      <c r="AE3217" s="126" t="s">
        <v>73</v>
      </c>
      <c r="AF3217" s="127" t="s">
        <v>74</v>
      </c>
      <c r="AG3217" s="128"/>
      <c r="AH3217" s="129"/>
      <c r="AI3217" s="129"/>
      <c r="AJ3217" s="126" t="s">
        <v>75</v>
      </c>
      <c r="AK3217" s="127" t="s">
        <v>76</v>
      </c>
      <c r="AL3217" s="129" t="s">
        <v>77</v>
      </c>
      <c r="AM3217" s="128" t="s">
        <v>24807</v>
      </c>
      <c r="AN3217" s="129"/>
      <c r="AO3217" s="127" t="s">
        <v>79</v>
      </c>
      <c r="AP3217" s="129"/>
      <c r="AQ3217" s="183"/>
      <c r="AR3217" s="183"/>
      <c r="AS3217" s="183"/>
    </row>
    <row r="3218" spans="1:45" customFormat="1" ht="30" hidden="1" customHeight="1">
      <c r="A3218" s="204" t="s">
        <v>49</v>
      </c>
      <c r="B3218" s="200" t="s">
        <v>24468</v>
      </c>
      <c r="C3218" s="200" t="s">
        <v>24469</v>
      </c>
      <c r="D3218" s="200" t="s">
        <v>23027</v>
      </c>
      <c r="E3218" s="200" t="s">
        <v>24800</v>
      </c>
      <c r="F3218" s="206" t="s">
        <v>24808</v>
      </c>
      <c r="G3218" s="201" t="s">
        <v>24809</v>
      </c>
      <c r="H3218" s="205" t="s">
        <v>24810</v>
      </c>
      <c r="I3218" s="204" t="s">
        <v>24811</v>
      </c>
      <c r="J3218" s="207" t="s">
        <v>24812</v>
      </c>
      <c r="K3218" s="208" t="s">
        <v>24813</v>
      </c>
      <c r="L3218" s="200" t="s">
        <v>60</v>
      </c>
      <c r="M3218" s="205" t="s">
        <v>61</v>
      </c>
      <c r="N3218" s="205" t="s">
        <v>62</v>
      </c>
      <c r="O3218" s="205" t="s">
        <v>91</v>
      </c>
      <c r="P3218" s="205" t="s">
        <v>92</v>
      </c>
      <c r="Q3218" s="205" t="s">
        <v>65</v>
      </c>
      <c r="R3218" s="205" t="s">
        <v>24469</v>
      </c>
      <c r="S3218" s="205" t="s">
        <v>24800</v>
      </c>
      <c r="T3218" s="205" t="s">
        <v>66</v>
      </c>
      <c r="U3218" s="208" t="s">
        <v>23043</v>
      </c>
      <c r="V3218" s="205">
        <v>1</v>
      </c>
      <c r="W3218" s="205" t="s">
        <v>68</v>
      </c>
      <c r="X3218" s="205" t="s">
        <v>69</v>
      </c>
      <c r="Y3218" s="205" t="s">
        <v>70</v>
      </c>
      <c r="Z3218" s="205" t="s">
        <v>647</v>
      </c>
      <c r="AA3218" s="234" t="s">
        <v>71</v>
      </c>
      <c r="AB3218" s="216">
        <v>46310</v>
      </c>
      <c r="AC3218" s="205"/>
      <c r="AD3218" s="230" t="s">
        <v>72</v>
      </c>
      <c r="AE3218" s="126" t="s">
        <v>73</v>
      </c>
      <c r="AF3218" s="127" t="s">
        <v>74</v>
      </c>
      <c r="AG3218" s="128"/>
      <c r="AH3218" s="129"/>
      <c r="AI3218" s="129"/>
      <c r="AJ3218" s="126" t="s">
        <v>75</v>
      </c>
      <c r="AK3218" s="127" t="s">
        <v>76</v>
      </c>
      <c r="AL3218" s="129" t="s">
        <v>77</v>
      </c>
      <c r="AM3218" s="128" t="s">
        <v>24814</v>
      </c>
      <c r="AN3218" s="129"/>
      <c r="AO3218" s="127" t="s">
        <v>79</v>
      </c>
      <c r="AP3218" s="129"/>
      <c r="AQ3218" s="183"/>
      <c r="AR3218" s="183"/>
      <c r="AS3218" s="183"/>
    </row>
    <row r="3219" spans="1:45" customFormat="1" ht="30" hidden="1" customHeight="1">
      <c r="A3219" s="204" t="s">
        <v>49</v>
      </c>
      <c r="B3219" s="200" t="s">
        <v>24468</v>
      </c>
      <c r="C3219" s="200" t="s">
        <v>24469</v>
      </c>
      <c r="D3219" s="200" t="s">
        <v>23027</v>
      </c>
      <c r="E3219" s="200" t="s">
        <v>24800</v>
      </c>
      <c r="F3219" s="206" t="s">
        <v>24815</v>
      </c>
      <c r="G3219" s="201" t="s">
        <v>24816</v>
      </c>
      <c r="H3219" s="205" t="s">
        <v>24817</v>
      </c>
      <c r="I3219" s="204" t="s">
        <v>24818</v>
      </c>
      <c r="J3219" s="207" t="s">
        <v>24819</v>
      </c>
      <c r="K3219" s="208" t="s">
        <v>24820</v>
      </c>
      <c r="L3219" s="200" t="s">
        <v>60</v>
      </c>
      <c r="M3219" s="205" t="s">
        <v>61</v>
      </c>
      <c r="N3219" s="205" t="s">
        <v>62</v>
      </c>
      <c r="O3219" s="205" t="s">
        <v>91</v>
      </c>
      <c r="P3219" s="205" t="s">
        <v>92</v>
      </c>
      <c r="Q3219" s="205" t="s">
        <v>65</v>
      </c>
      <c r="R3219" s="205" t="s">
        <v>24469</v>
      </c>
      <c r="S3219" s="205" t="s">
        <v>24800</v>
      </c>
      <c r="T3219" s="205" t="s">
        <v>66</v>
      </c>
      <c r="U3219" s="208" t="s">
        <v>24821</v>
      </c>
      <c r="V3219" s="205">
        <v>1</v>
      </c>
      <c r="W3219" s="205" t="s">
        <v>68</v>
      </c>
      <c r="X3219" s="205" t="s">
        <v>69</v>
      </c>
      <c r="Y3219" s="205" t="s">
        <v>70</v>
      </c>
      <c r="Z3219" s="205" t="s">
        <v>24468</v>
      </c>
      <c r="AA3219" s="234" t="s">
        <v>71</v>
      </c>
      <c r="AB3219" s="216">
        <v>46310</v>
      </c>
      <c r="AC3219" s="205"/>
      <c r="AD3219" s="230" t="s">
        <v>72</v>
      </c>
      <c r="AE3219" s="126" t="s">
        <v>73</v>
      </c>
      <c r="AF3219" s="127" t="s">
        <v>74</v>
      </c>
      <c r="AG3219" s="128"/>
      <c r="AH3219" s="129"/>
      <c r="AI3219" s="129"/>
      <c r="AJ3219" s="126" t="s">
        <v>75</v>
      </c>
      <c r="AK3219" s="127" t="s">
        <v>76</v>
      </c>
      <c r="AL3219" s="129" t="s">
        <v>77</v>
      </c>
      <c r="AM3219" s="128" t="s">
        <v>24822</v>
      </c>
      <c r="AN3219" s="129"/>
      <c r="AO3219" s="127" t="s">
        <v>79</v>
      </c>
      <c r="AP3219" s="129"/>
      <c r="AQ3219" s="183"/>
      <c r="AR3219" s="183"/>
      <c r="AS3219" s="183"/>
    </row>
    <row r="3220" spans="1:45" customFormat="1" ht="30" hidden="1" customHeight="1">
      <c r="A3220" s="204" t="s">
        <v>49</v>
      </c>
      <c r="B3220" s="200" t="s">
        <v>24468</v>
      </c>
      <c r="C3220" s="200" t="s">
        <v>24469</v>
      </c>
      <c r="D3220" s="200" t="s">
        <v>23027</v>
      </c>
      <c r="E3220" s="200" t="s">
        <v>24800</v>
      </c>
      <c r="F3220" s="206" t="s">
        <v>24823</v>
      </c>
      <c r="G3220" s="201" t="s">
        <v>24824</v>
      </c>
      <c r="H3220" s="205" t="s">
        <v>24825</v>
      </c>
      <c r="I3220" s="204" t="s">
        <v>24826</v>
      </c>
      <c r="J3220" s="207" t="s">
        <v>24827</v>
      </c>
      <c r="K3220" s="208" t="s">
        <v>24828</v>
      </c>
      <c r="L3220" s="200" t="s">
        <v>60</v>
      </c>
      <c r="M3220" s="205" t="s">
        <v>61</v>
      </c>
      <c r="N3220" s="205" t="s">
        <v>62</v>
      </c>
      <c r="O3220" s="205" t="s">
        <v>91</v>
      </c>
      <c r="P3220" s="205" t="s">
        <v>92</v>
      </c>
      <c r="Q3220" s="205" t="s">
        <v>65</v>
      </c>
      <c r="R3220" s="205" t="s">
        <v>24469</v>
      </c>
      <c r="S3220" s="205" t="s">
        <v>24800</v>
      </c>
      <c r="T3220" s="205" t="s">
        <v>66</v>
      </c>
      <c r="U3220" s="208" t="s">
        <v>24829</v>
      </c>
      <c r="V3220" s="205">
        <v>1</v>
      </c>
      <c r="W3220" s="205" t="s">
        <v>68</v>
      </c>
      <c r="X3220" s="205" t="s">
        <v>69</v>
      </c>
      <c r="Y3220" s="205" t="s">
        <v>70</v>
      </c>
      <c r="Z3220" s="205" t="s">
        <v>24468</v>
      </c>
      <c r="AA3220" s="234" t="s">
        <v>71</v>
      </c>
      <c r="AB3220" s="216">
        <v>46310</v>
      </c>
      <c r="AC3220" s="205"/>
      <c r="AD3220" s="230" t="s">
        <v>72</v>
      </c>
      <c r="AE3220" s="126" t="s">
        <v>73</v>
      </c>
      <c r="AF3220" s="127" t="s">
        <v>74</v>
      </c>
      <c r="AG3220" s="128"/>
      <c r="AH3220" s="129"/>
      <c r="AI3220" s="129"/>
      <c r="AJ3220" s="126" t="s">
        <v>75</v>
      </c>
      <c r="AK3220" s="127" t="s">
        <v>76</v>
      </c>
      <c r="AL3220" s="129" t="s">
        <v>77</v>
      </c>
      <c r="AM3220" s="128" t="s">
        <v>24830</v>
      </c>
      <c r="AN3220" s="129"/>
      <c r="AO3220" s="127" t="s">
        <v>79</v>
      </c>
      <c r="AP3220" s="129"/>
      <c r="AQ3220" s="183"/>
      <c r="AR3220" s="183"/>
      <c r="AS3220" s="183"/>
    </row>
    <row r="3221" spans="1:45" customFormat="1" ht="30" hidden="1" customHeight="1">
      <c r="A3221" s="204" t="s">
        <v>49</v>
      </c>
      <c r="B3221" s="200" t="s">
        <v>24468</v>
      </c>
      <c r="C3221" s="200" t="s">
        <v>24469</v>
      </c>
      <c r="D3221" s="200" t="s">
        <v>23027</v>
      </c>
      <c r="E3221" s="200" t="s">
        <v>24800</v>
      </c>
      <c r="F3221" s="206" t="s">
        <v>24831</v>
      </c>
      <c r="G3221" s="201" t="s">
        <v>24832</v>
      </c>
      <c r="H3221" s="205" t="s">
        <v>24833</v>
      </c>
      <c r="I3221" s="204" t="s">
        <v>24834</v>
      </c>
      <c r="J3221" s="207" t="s">
        <v>24835</v>
      </c>
      <c r="K3221" s="208" t="s">
        <v>24836</v>
      </c>
      <c r="L3221" s="200" t="s">
        <v>60</v>
      </c>
      <c r="M3221" s="205" t="s">
        <v>61</v>
      </c>
      <c r="N3221" s="205" t="s">
        <v>62</v>
      </c>
      <c r="O3221" s="205" t="s">
        <v>91</v>
      </c>
      <c r="P3221" s="205" t="s">
        <v>92</v>
      </c>
      <c r="Q3221" s="205" t="s">
        <v>65</v>
      </c>
      <c r="R3221" s="205" t="s">
        <v>24469</v>
      </c>
      <c r="S3221" s="205" t="s">
        <v>24800</v>
      </c>
      <c r="T3221" s="205" t="s">
        <v>66</v>
      </c>
      <c r="U3221" s="208" t="s">
        <v>24837</v>
      </c>
      <c r="V3221" s="205">
        <v>1</v>
      </c>
      <c r="W3221" s="205" t="s">
        <v>68</v>
      </c>
      <c r="X3221" s="205" t="s">
        <v>69</v>
      </c>
      <c r="Y3221" s="205" t="s">
        <v>70</v>
      </c>
      <c r="Z3221" s="205" t="s">
        <v>24468</v>
      </c>
      <c r="AA3221" s="234" t="s">
        <v>71</v>
      </c>
      <c r="AB3221" s="216">
        <v>46310</v>
      </c>
      <c r="AC3221" s="205"/>
      <c r="AD3221" s="230" t="s">
        <v>72</v>
      </c>
      <c r="AE3221" s="126" t="s">
        <v>73</v>
      </c>
      <c r="AF3221" s="127" t="s">
        <v>74</v>
      </c>
      <c r="AG3221" s="128"/>
      <c r="AH3221" s="129"/>
      <c r="AI3221" s="129"/>
      <c r="AJ3221" s="126" t="s">
        <v>75</v>
      </c>
      <c r="AK3221" s="127" t="s">
        <v>76</v>
      </c>
      <c r="AL3221" s="129" t="s">
        <v>77</v>
      </c>
      <c r="AM3221" s="128" t="s">
        <v>24838</v>
      </c>
      <c r="AN3221" s="129"/>
      <c r="AO3221" s="127" t="s">
        <v>79</v>
      </c>
      <c r="AP3221" s="129"/>
      <c r="AQ3221" s="183"/>
      <c r="AR3221" s="183"/>
      <c r="AS3221" s="183"/>
    </row>
    <row r="3222" spans="1:45" customFormat="1" ht="30" hidden="1" customHeight="1">
      <c r="A3222" s="204" t="s">
        <v>49</v>
      </c>
      <c r="B3222" s="200" t="s">
        <v>24468</v>
      </c>
      <c r="C3222" s="200" t="s">
        <v>24469</v>
      </c>
      <c r="D3222" s="200" t="s">
        <v>19263</v>
      </c>
      <c r="E3222" s="200" t="s">
        <v>24839</v>
      </c>
      <c r="F3222" s="206" t="s">
        <v>24840</v>
      </c>
      <c r="G3222" s="201" t="s">
        <v>24841</v>
      </c>
      <c r="H3222" s="205" t="s">
        <v>24842</v>
      </c>
      <c r="I3222" s="204" t="s">
        <v>24843</v>
      </c>
      <c r="J3222" s="207" t="s">
        <v>24844</v>
      </c>
      <c r="K3222" s="208" t="s">
        <v>24845</v>
      </c>
      <c r="L3222" s="200" t="s">
        <v>90</v>
      </c>
      <c r="M3222" s="205" t="s">
        <v>61</v>
      </c>
      <c r="N3222" s="205" t="s">
        <v>62</v>
      </c>
      <c r="O3222" s="205" t="s">
        <v>91</v>
      </c>
      <c r="P3222" s="205" t="s">
        <v>92</v>
      </c>
      <c r="Q3222" s="205" t="s">
        <v>65</v>
      </c>
      <c r="R3222" s="205" t="s">
        <v>24469</v>
      </c>
      <c r="S3222" s="205" t="s">
        <v>24839</v>
      </c>
      <c r="T3222" s="205" t="s">
        <v>93</v>
      </c>
      <c r="U3222" s="208" t="s">
        <v>19271</v>
      </c>
      <c r="V3222" s="205">
        <v>0.95</v>
      </c>
      <c r="W3222" s="205" t="s">
        <v>68</v>
      </c>
      <c r="X3222" s="205" t="s">
        <v>69</v>
      </c>
      <c r="Y3222" s="205" t="s">
        <v>70</v>
      </c>
      <c r="Z3222" s="205" t="s">
        <v>95</v>
      </c>
      <c r="AA3222" s="234" t="s">
        <v>71</v>
      </c>
      <c r="AB3222" s="216">
        <v>46310</v>
      </c>
      <c r="AC3222" s="205"/>
      <c r="AD3222" s="230" t="s">
        <v>72</v>
      </c>
      <c r="AE3222" s="126" t="s">
        <v>73</v>
      </c>
      <c r="AF3222" s="127" t="s">
        <v>74</v>
      </c>
      <c r="AG3222" s="128"/>
      <c r="AH3222" s="129"/>
      <c r="AI3222" s="129"/>
      <c r="AJ3222" s="126" t="s">
        <v>75</v>
      </c>
      <c r="AK3222" s="127" t="s">
        <v>76</v>
      </c>
      <c r="AL3222" s="129" t="s">
        <v>77</v>
      </c>
      <c r="AM3222" s="128" t="s">
        <v>24846</v>
      </c>
      <c r="AN3222" s="129"/>
      <c r="AO3222" s="127" t="s">
        <v>79</v>
      </c>
      <c r="AP3222" s="129"/>
      <c r="AQ3222" s="183"/>
      <c r="AR3222" s="183"/>
      <c r="AS3222" s="183"/>
    </row>
    <row r="3223" spans="1:45" customFormat="1" ht="30" hidden="1" customHeight="1">
      <c r="A3223" s="204" t="s">
        <v>49</v>
      </c>
      <c r="B3223" s="200" t="s">
        <v>24468</v>
      </c>
      <c r="C3223" s="200" t="s">
        <v>24469</v>
      </c>
      <c r="D3223" s="200" t="s">
        <v>19263</v>
      </c>
      <c r="E3223" s="200" t="s">
        <v>24839</v>
      </c>
      <c r="F3223" s="206" t="s">
        <v>24847</v>
      </c>
      <c r="G3223" s="201" t="s">
        <v>24848</v>
      </c>
      <c r="H3223" s="205" t="s">
        <v>24849</v>
      </c>
      <c r="I3223" s="204" t="s">
        <v>24850</v>
      </c>
      <c r="J3223" s="207" t="s">
        <v>24851</v>
      </c>
      <c r="K3223" s="208" t="s">
        <v>24852</v>
      </c>
      <c r="L3223" s="200" t="s">
        <v>60</v>
      </c>
      <c r="M3223" s="205" t="s">
        <v>61</v>
      </c>
      <c r="N3223" s="205" t="s">
        <v>62</v>
      </c>
      <c r="O3223" s="205" t="s">
        <v>91</v>
      </c>
      <c r="P3223" s="205" t="s">
        <v>92</v>
      </c>
      <c r="Q3223" s="205" t="s">
        <v>65</v>
      </c>
      <c r="R3223" s="205" t="s">
        <v>24469</v>
      </c>
      <c r="S3223" s="205" t="s">
        <v>24839</v>
      </c>
      <c r="T3223" s="205" t="s">
        <v>66</v>
      </c>
      <c r="U3223" s="208" t="s">
        <v>19279</v>
      </c>
      <c r="V3223" s="205">
        <v>1</v>
      </c>
      <c r="W3223" s="205" t="s">
        <v>68</v>
      </c>
      <c r="X3223" s="205" t="s">
        <v>69</v>
      </c>
      <c r="Y3223" s="205" t="s">
        <v>70</v>
      </c>
      <c r="Z3223" s="205" t="s">
        <v>647</v>
      </c>
      <c r="AA3223" s="234" t="s">
        <v>71</v>
      </c>
      <c r="AB3223" s="216">
        <v>46310</v>
      </c>
      <c r="AC3223" s="205"/>
      <c r="AD3223" s="230" t="s">
        <v>72</v>
      </c>
      <c r="AE3223" s="126" t="s">
        <v>73</v>
      </c>
      <c r="AF3223" s="127" t="s">
        <v>74</v>
      </c>
      <c r="AG3223" s="128"/>
      <c r="AH3223" s="129"/>
      <c r="AI3223" s="129"/>
      <c r="AJ3223" s="126" t="s">
        <v>75</v>
      </c>
      <c r="AK3223" s="127" t="s">
        <v>76</v>
      </c>
      <c r="AL3223" s="129" t="s">
        <v>77</v>
      </c>
      <c r="AM3223" s="128" t="s">
        <v>24853</v>
      </c>
      <c r="AN3223" s="129"/>
      <c r="AO3223" s="127" t="s">
        <v>79</v>
      </c>
      <c r="AP3223" s="129"/>
      <c r="AQ3223" s="183"/>
      <c r="AR3223" s="183"/>
      <c r="AS3223" s="183"/>
    </row>
    <row r="3224" spans="1:45" customFormat="1" ht="30" hidden="1" customHeight="1">
      <c r="A3224" s="204" t="s">
        <v>49</v>
      </c>
      <c r="B3224" s="200" t="s">
        <v>24468</v>
      </c>
      <c r="C3224" s="200" t="s">
        <v>24469</v>
      </c>
      <c r="D3224" s="200" t="s">
        <v>19263</v>
      </c>
      <c r="E3224" s="200" t="s">
        <v>24839</v>
      </c>
      <c r="F3224" s="206" t="s">
        <v>24854</v>
      </c>
      <c r="G3224" s="201" t="s">
        <v>24855</v>
      </c>
      <c r="H3224" s="205" t="s">
        <v>24856</v>
      </c>
      <c r="I3224" s="204" t="s">
        <v>24857</v>
      </c>
      <c r="J3224" s="207" t="s">
        <v>24858</v>
      </c>
      <c r="K3224" s="208" t="s">
        <v>24859</v>
      </c>
      <c r="L3224" s="200" t="s">
        <v>60</v>
      </c>
      <c r="M3224" s="205" t="s">
        <v>61</v>
      </c>
      <c r="N3224" s="205" t="s">
        <v>62</v>
      </c>
      <c r="O3224" s="205" t="s">
        <v>91</v>
      </c>
      <c r="P3224" s="205" t="s">
        <v>92</v>
      </c>
      <c r="Q3224" s="205" t="s">
        <v>65</v>
      </c>
      <c r="R3224" s="205" t="s">
        <v>24469</v>
      </c>
      <c r="S3224" s="205" t="s">
        <v>24839</v>
      </c>
      <c r="T3224" s="205" t="s">
        <v>66</v>
      </c>
      <c r="U3224" s="208" t="s">
        <v>24860</v>
      </c>
      <c r="V3224" s="205">
        <v>1</v>
      </c>
      <c r="W3224" s="205" t="s">
        <v>68</v>
      </c>
      <c r="X3224" s="205" t="s">
        <v>69</v>
      </c>
      <c r="Y3224" s="205" t="s">
        <v>70</v>
      </c>
      <c r="Z3224" s="205" t="s">
        <v>24468</v>
      </c>
      <c r="AA3224" s="234" t="s">
        <v>71</v>
      </c>
      <c r="AB3224" s="216">
        <v>46310</v>
      </c>
      <c r="AC3224" s="205"/>
      <c r="AD3224" s="230" t="s">
        <v>72</v>
      </c>
      <c r="AE3224" s="126" t="s">
        <v>73</v>
      </c>
      <c r="AF3224" s="127" t="s">
        <v>74</v>
      </c>
      <c r="AG3224" s="128"/>
      <c r="AH3224" s="129"/>
      <c r="AI3224" s="129"/>
      <c r="AJ3224" s="126" t="s">
        <v>75</v>
      </c>
      <c r="AK3224" s="127" t="s">
        <v>76</v>
      </c>
      <c r="AL3224" s="129" t="s">
        <v>77</v>
      </c>
      <c r="AM3224" s="128" t="s">
        <v>24861</v>
      </c>
      <c r="AN3224" s="129"/>
      <c r="AO3224" s="127" t="s">
        <v>79</v>
      </c>
      <c r="AP3224" s="129"/>
      <c r="AQ3224" s="183"/>
      <c r="AR3224" s="183"/>
      <c r="AS3224" s="183"/>
    </row>
    <row r="3225" spans="1:45" customFormat="1" ht="30" hidden="1" customHeight="1">
      <c r="A3225" s="204" t="s">
        <v>49</v>
      </c>
      <c r="B3225" s="200" t="s">
        <v>24468</v>
      </c>
      <c r="C3225" s="200" t="s">
        <v>24469</v>
      </c>
      <c r="D3225" s="200" t="s">
        <v>24862</v>
      </c>
      <c r="E3225" s="200" t="s">
        <v>24863</v>
      </c>
      <c r="F3225" s="206" t="s">
        <v>24864</v>
      </c>
      <c r="G3225" s="206" t="s">
        <v>24865</v>
      </c>
      <c r="H3225" s="205" t="s">
        <v>24866</v>
      </c>
      <c r="I3225" s="204" t="s">
        <v>24867</v>
      </c>
      <c r="J3225" s="207" t="s">
        <v>24868</v>
      </c>
      <c r="K3225" s="208" t="s">
        <v>24869</v>
      </c>
      <c r="L3225" s="205" t="s">
        <v>60</v>
      </c>
      <c r="M3225" s="205" t="s">
        <v>61</v>
      </c>
      <c r="N3225" s="205" t="s">
        <v>62</v>
      </c>
      <c r="O3225" s="205" t="s">
        <v>91</v>
      </c>
      <c r="P3225" s="205" t="s">
        <v>92</v>
      </c>
      <c r="Q3225" s="205" t="s">
        <v>65</v>
      </c>
      <c r="R3225" s="205" t="s">
        <v>24469</v>
      </c>
      <c r="S3225" s="205" t="s">
        <v>24863</v>
      </c>
      <c r="T3225" s="205" t="s">
        <v>777</v>
      </c>
      <c r="U3225" s="208" t="s">
        <v>24870</v>
      </c>
      <c r="V3225" s="205">
        <v>1</v>
      </c>
      <c r="W3225" s="205" t="s">
        <v>68</v>
      </c>
      <c r="X3225" s="205" t="s">
        <v>14650</v>
      </c>
      <c r="Y3225" s="205" t="s">
        <v>70</v>
      </c>
      <c r="Z3225" s="205" t="s">
        <v>647</v>
      </c>
      <c r="AA3225" s="234" t="s">
        <v>71</v>
      </c>
      <c r="AB3225" s="216">
        <v>46310</v>
      </c>
      <c r="AC3225" s="205"/>
      <c r="AD3225" s="230" t="s">
        <v>375</v>
      </c>
      <c r="AE3225" s="126" t="s">
        <v>75</v>
      </c>
      <c r="AF3225" s="127" t="s">
        <v>76</v>
      </c>
      <c r="AG3225" s="128" t="s">
        <v>15144</v>
      </c>
      <c r="AH3225" s="129"/>
      <c r="AI3225" s="129"/>
      <c r="AJ3225" s="126" t="s">
        <v>73</v>
      </c>
      <c r="AK3225" s="127"/>
      <c r="AL3225" s="129"/>
      <c r="AM3225" s="128"/>
      <c r="AN3225" s="129"/>
      <c r="AO3225" s="127" t="s">
        <v>79</v>
      </c>
      <c r="AP3225" s="129"/>
      <c r="AQ3225" s="183"/>
      <c r="AR3225" s="183"/>
      <c r="AS3225" s="183"/>
    </row>
    <row r="3226" spans="1:45" customFormat="1" ht="30" hidden="1" customHeight="1">
      <c r="A3226" s="204" t="s">
        <v>49</v>
      </c>
      <c r="B3226" s="200" t="s">
        <v>24468</v>
      </c>
      <c r="C3226" s="200" t="s">
        <v>24469</v>
      </c>
      <c r="D3226" s="200" t="s">
        <v>24862</v>
      </c>
      <c r="E3226" s="200" t="s">
        <v>24863</v>
      </c>
      <c r="F3226" s="206" t="s">
        <v>24871</v>
      </c>
      <c r="G3226" s="201" t="s">
        <v>24872</v>
      </c>
      <c r="H3226" s="205" t="s">
        <v>24873</v>
      </c>
      <c r="I3226" s="204" t="s">
        <v>24874</v>
      </c>
      <c r="J3226" s="207" t="s">
        <v>24875</v>
      </c>
      <c r="K3226" s="208" t="s">
        <v>24876</v>
      </c>
      <c r="L3226" s="200" t="s">
        <v>90</v>
      </c>
      <c r="M3226" s="205" t="s">
        <v>61</v>
      </c>
      <c r="N3226" s="205" t="s">
        <v>62</v>
      </c>
      <c r="O3226" s="205" t="s">
        <v>91</v>
      </c>
      <c r="P3226" s="205" t="s">
        <v>92</v>
      </c>
      <c r="Q3226" s="205" t="s">
        <v>65</v>
      </c>
      <c r="R3226" s="205" t="s">
        <v>24469</v>
      </c>
      <c r="S3226" s="205" t="s">
        <v>24863</v>
      </c>
      <c r="T3226" s="205" t="s">
        <v>93</v>
      </c>
      <c r="U3226" s="208" t="s">
        <v>24877</v>
      </c>
      <c r="V3226" s="205">
        <v>0.95</v>
      </c>
      <c r="W3226" s="205" t="s">
        <v>68</v>
      </c>
      <c r="X3226" s="205" t="s">
        <v>69</v>
      </c>
      <c r="Y3226" s="205" t="s">
        <v>70</v>
      </c>
      <c r="Z3226" s="205" t="s">
        <v>95</v>
      </c>
      <c r="AA3226" s="234" t="s">
        <v>71</v>
      </c>
      <c r="AB3226" s="216">
        <v>46310</v>
      </c>
      <c r="AC3226" s="205"/>
      <c r="AD3226" s="230" t="s">
        <v>72</v>
      </c>
      <c r="AE3226" s="126" t="s">
        <v>73</v>
      </c>
      <c r="AF3226" s="127" t="s">
        <v>74</v>
      </c>
      <c r="AG3226" s="128"/>
      <c r="AH3226" s="129"/>
      <c r="AI3226" s="129"/>
      <c r="AJ3226" s="126" t="s">
        <v>75</v>
      </c>
      <c r="AK3226" s="127" t="s">
        <v>76</v>
      </c>
      <c r="AL3226" s="129" t="s">
        <v>77</v>
      </c>
      <c r="AM3226" s="128" t="s">
        <v>24878</v>
      </c>
      <c r="AN3226" s="129"/>
      <c r="AO3226" s="127" t="s">
        <v>79</v>
      </c>
      <c r="AP3226" s="129"/>
      <c r="AQ3226" s="183"/>
      <c r="AR3226" s="183"/>
      <c r="AS3226" s="183"/>
    </row>
    <row r="3227" spans="1:45" customFormat="1" ht="30" hidden="1" customHeight="1">
      <c r="A3227" s="204" t="s">
        <v>49</v>
      </c>
      <c r="B3227" s="200" t="s">
        <v>24468</v>
      </c>
      <c r="C3227" s="200" t="s">
        <v>24469</v>
      </c>
      <c r="D3227" s="200" t="s">
        <v>24862</v>
      </c>
      <c r="E3227" s="200" t="s">
        <v>24863</v>
      </c>
      <c r="F3227" s="206" t="s">
        <v>24879</v>
      </c>
      <c r="G3227" s="201" t="s">
        <v>24880</v>
      </c>
      <c r="H3227" s="205" t="s">
        <v>24881</v>
      </c>
      <c r="I3227" s="204" t="s">
        <v>24882</v>
      </c>
      <c r="J3227" s="207" t="s">
        <v>24883</v>
      </c>
      <c r="K3227" s="208" t="s">
        <v>24884</v>
      </c>
      <c r="L3227" s="200" t="s">
        <v>60</v>
      </c>
      <c r="M3227" s="205" t="s">
        <v>61</v>
      </c>
      <c r="N3227" s="205" t="s">
        <v>62</v>
      </c>
      <c r="O3227" s="205" t="s">
        <v>91</v>
      </c>
      <c r="P3227" s="205" t="s">
        <v>92</v>
      </c>
      <c r="Q3227" s="205" t="s">
        <v>65</v>
      </c>
      <c r="R3227" s="205" t="s">
        <v>24469</v>
      </c>
      <c r="S3227" s="205" t="s">
        <v>24863</v>
      </c>
      <c r="T3227" s="205" t="s">
        <v>66</v>
      </c>
      <c r="U3227" s="208" t="s">
        <v>24885</v>
      </c>
      <c r="V3227" s="205">
        <v>1</v>
      </c>
      <c r="W3227" s="205" t="s">
        <v>68</v>
      </c>
      <c r="X3227" s="205" t="s">
        <v>69</v>
      </c>
      <c r="Y3227" s="205" t="s">
        <v>70</v>
      </c>
      <c r="Z3227" s="205" t="s">
        <v>647</v>
      </c>
      <c r="AA3227" s="234" t="s">
        <v>71</v>
      </c>
      <c r="AB3227" s="216">
        <v>46310</v>
      </c>
      <c r="AC3227" s="205"/>
      <c r="AD3227" s="230" t="s">
        <v>72</v>
      </c>
      <c r="AE3227" s="126" t="s">
        <v>73</v>
      </c>
      <c r="AF3227" s="127" t="s">
        <v>74</v>
      </c>
      <c r="AG3227" s="128"/>
      <c r="AH3227" s="129"/>
      <c r="AI3227" s="129"/>
      <c r="AJ3227" s="126" t="s">
        <v>75</v>
      </c>
      <c r="AK3227" s="127" t="s">
        <v>76</v>
      </c>
      <c r="AL3227" s="129" t="s">
        <v>77</v>
      </c>
      <c r="AM3227" s="128" t="s">
        <v>24886</v>
      </c>
      <c r="AN3227" s="129"/>
      <c r="AO3227" s="127" t="s">
        <v>79</v>
      </c>
      <c r="AP3227" s="129"/>
      <c r="AQ3227" s="183"/>
      <c r="AR3227" s="183"/>
      <c r="AS3227" s="183"/>
    </row>
    <row r="3228" spans="1:45" customFormat="1" ht="30" hidden="1" customHeight="1">
      <c r="A3228" s="204" t="s">
        <v>49</v>
      </c>
      <c r="B3228" s="200" t="s">
        <v>24468</v>
      </c>
      <c r="C3228" s="200" t="s">
        <v>24469</v>
      </c>
      <c r="D3228" s="200" t="s">
        <v>24887</v>
      </c>
      <c r="E3228" s="200" t="s">
        <v>24888</v>
      </c>
      <c r="F3228" s="206" t="s">
        <v>24889</v>
      </c>
      <c r="G3228" s="201" t="s">
        <v>24890</v>
      </c>
      <c r="H3228" s="205" t="s">
        <v>24891</v>
      </c>
      <c r="I3228" s="204" t="s">
        <v>24892</v>
      </c>
      <c r="J3228" s="207" t="s">
        <v>24893</v>
      </c>
      <c r="K3228" s="208" t="s">
        <v>24894</v>
      </c>
      <c r="L3228" s="200" t="s">
        <v>90</v>
      </c>
      <c r="M3228" s="205" t="s">
        <v>61</v>
      </c>
      <c r="N3228" s="205" t="s">
        <v>62</v>
      </c>
      <c r="O3228" s="205" t="s">
        <v>91</v>
      </c>
      <c r="P3228" s="205" t="s">
        <v>92</v>
      </c>
      <c r="Q3228" s="205" t="s">
        <v>65</v>
      </c>
      <c r="R3228" s="205" t="s">
        <v>24469</v>
      </c>
      <c r="S3228" s="205" t="s">
        <v>24888</v>
      </c>
      <c r="T3228" s="205" t="s">
        <v>93</v>
      </c>
      <c r="U3228" s="208" t="s">
        <v>24895</v>
      </c>
      <c r="V3228" s="205">
        <v>0.95</v>
      </c>
      <c r="W3228" s="205" t="s">
        <v>68</v>
      </c>
      <c r="X3228" s="205" t="s">
        <v>69</v>
      </c>
      <c r="Y3228" s="205" t="s">
        <v>70</v>
      </c>
      <c r="Z3228" s="205" t="s">
        <v>95</v>
      </c>
      <c r="AA3228" s="234" t="s">
        <v>71</v>
      </c>
      <c r="AB3228" s="216">
        <v>46310</v>
      </c>
      <c r="AC3228" s="205"/>
      <c r="AD3228" s="230" t="s">
        <v>72</v>
      </c>
      <c r="AE3228" s="126" t="s">
        <v>73</v>
      </c>
      <c r="AF3228" s="127" t="s">
        <v>74</v>
      </c>
      <c r="AG3228" s="128"/>
      <c r="AH3228" s="129"/>
      <c r="AI3228" s="129"/>
      <c r="AJ3228" s="126" t="s">
        <v>75</v>
      </c>
      <c r="AK3228" s="127" t="s">
        <v>76</v>
      </c>
      <c r="AL3228" s="129" t="s">
        <v>77</v>
      </c>
      <c r="AM3228" s="128" t="s">
        <v>24896</v>
      </c>
      <c r="AN3228" s="129"/>
      <c r="AO3228" s="127" t="s">
        <v>79</v>
      </c>
      <c r="AP3228" s="129"/>
      <c r="AQ3228" s="183"/>
      <c r="AR3228" s="183"/>
      <c r="AS3228" s="183"/>
    </row>
    <row r="3229" spans="1:45" customFormat="1" ht="30" hidden="1" customHeight="1">
      <c r="A3229" s="204" t="s">
        <v>49</v>
      </c>
      <c r="B3229" s="200" t="s">
        <v>24468</v>
      </c>
      <c r="C3229" s="200" t="s">
        <v>24469</v>
      </c>
      <c r="D3229" s="200" t="s">
        <v>24887</v>
      </c>
      <c r="E3229" s="200" t="s">
        <v>24888</v>
      </c>
      <c r="F3229" s="206" t="s">
        <v>24897</v>
      </c>
      <c r="G3229" s="201" t="s">
        <v>24898</v>
      </c>
      <c r="H3229" s="205" t="s">
        <v>24899</v>
      </c>
      <c r="I3229" s="204" t="s">
        <v>24900</v>
      </c>
      <c r="J3229" s="207" t="s">
        <v>24901</v>
      </c>
      <c r="K3229" s="208" t="s">
        <v>24902</v>
      </c>
      <c r="L3229" s="200" t="s">
        <v>60</v>
      </c>
      <c r="M3229" s="205" t="s">
        <v>61</v>
      </c>
      <c r="N3229" s="205" t="s">
        <v>62</v>
      </c>
      <c r="O3229" s="205" t="s">
        <v>91</v>
      </c>
      <c r="P3229" s="205" t="s">
        <v>92</v>
      </c>
      <c r="Q3229" s="205" t="s">
        <v>65</v>
      </c>
      <c r="R3229" s="205" t="s">
        <v>24469</v>
      </c>
      <c r="S3229" s="205" t="s">
        <v>24888</v>
      </c>
      <c r="T3229" s="205" t="s">
        <v>66</v>
      </c>
      <c r="U3229" s="208" t="s">
        <v>24903</v>
      </c>
      <c r="V3229" s="205">
        <v>1</v>
      </c>
      <c r="W3229" s="205" t="s">
        <v>68</v>
      </c>
      <c r="X3229" s="205" t="s">
        <v>69</v>
      </c>
      <c r="Y3229" s="205" t="s">
        <v>70</v>
      </c>
      <c r="Z3229" s="205" t="s">
        <v>647</v>
      </c>
      <c r="AA3229" s="234" t="s">
        <v>71</v>
      </c>
      <c r="AB3229" s="216">
        <v>46310</v>
      </c>
      <c r="AC3229" s="205"/>
      <c r="AD3229" s="230" t="s">
        <v>72</v>
      </c>
      <c r="AE3229" s="126" t="s">
        <v>73</v>
      </c>
      <c r="AF3229" s="127" t="s">
        <v>74</v>
      </c>
      <c r="AG3229" s="128"/>
      <c r="AH3229" s="129"/>
      <c r="AI3229" s="129"/>
      <c r="AJ3229" s="126" t="s">
        <v>75</v>
      </c>
      <c r="AK3229" s="127" t="s">
        <v>76</v>
      </c>
      <c r="AL3229" s="129" t="s">
        <v>77</v>
      </c>
      <c r="AM3229" s="128" t="s">
        <v>24904</v>
      </c>
      <c r="AN3229" s="129"/>
      <c r="AO3229" s="127" t="s">
        <v>79</v>
      </c>
      <c r="AP3229" s="129"/>
      <c r="AQ3229" s="183"/>
      <c r="AR3229" s="183"/>
      <c r="AS3229" s="183"/>
    </row>
    <row r="3230" spans="1:45" customFormat="1" ht="30" hidden="1" customHeight="1">
      <c r="A3230" s="204" t="s">
        <v>49</v>
      </c>
      <c r="B3230" s="200" t="s">
        <v>24468</v>
      </c>
      <c r="C3230" s="200" t="s">
        <v>24469</v>
      </c>
      <c r="D3230" s="200" t="s">
        <v>24905</v>
      </c>
      <c r="E3230" s="200" t="s">
        <v>24906</v>
      </c>
      <c r="F3230" s="206" t="s">
        <v>24907</v>
      </c>
      <c r="G3230" s="206" t="s">
        <v>24908</v>
      </c>
      <c r="H3230" s="205" t="s">
        <v>24909</v>
      </c>
      <c r="I3230" s="204" t="s">
        <v>24910</v>
      </c>
      <c r="J3230" s="207" t="s">
        <v>24911</v>
      </c>
      <c r="K3230" s="208" t="s">
        <v>24912</v>
      </c>
      <c r="L3230" s="205" t="s">
        <v>60</v>
      </c>
      <c r="M3230" s="205" t="s">
        <v>61</v>
      </c>
      <c r="N3230" s="205" t="s">
        <v>62</v>
      </c>
      <c r="O3230" s="205" t="s">
        <v>91</v>
      </c>
      <c r="P3230" s="205" t="s">
        <v>92</v>
      </c>
      <c r="Q3230" s="205" t="s">
        <v>65</v>
      </c>
      <c r="R3230" s="205" t="s">
        <v>24469</v>
      </c>
      <c r="S3230" s="205" t="s">
        <v>24906</v>
      </c>
      <c r="T3230" s="205" t="s">
        <v>777</v>
      </c>
      <c r="U3230" s="208" t="s">
        <v>24913</v>
      </c>
      <c r="V3230" s="205">
        <v>1</v>
      </c>
      <c r="W3230" s="205" t="s">
        <v>68</v>
      </c>
      <c r="X3230" s="205" t="s">
        <v>14650</v>
      </c>
      <c r="Y3230" s="205" t="s">
        <v>70</v>
      </c>
      <c r="Z3230" s="205" t="s">
        <v>647</v>
      </c>
      <c r="AA3230" s="234" t="s">
        <v>71</v>
      </c>
      <c r="AB3230" s="216">
        <v>46310</v>
      </c>
      <c r="AC3230" s="205"/>
      <c r="AD3230" s="230" t="s">
        <v>375</v>
      </c>
      <c r="AE3230" s="126" t="s">
        <v>75</v>
      </c>
      <c r="AF3230" s="127" t="s">
        <v>76</v>
      </c>
      <c r="AG3230" s="128" t="s">
        <v>15144</v>
      </c>
      <c r="AH3230" s="129"/>
      <c r="AI3230" s="129"/>
      <c r="AJ3230" s="126" t="s">
        <v>73</v>
      </c>
      <c r="AK3230" s="127"/>
      <c r="AL3230" s="129"/>
      <c r="AM3230" s="128"/>
      <c r="AN3230" s="129"/>
      <c r="AO3230" s="127" t="s">
        <v>79</v>
      </c>
      <c r="AP3230" s="129"/>
      <c r="AQ3230" s="183"/>
      <c r="AR3230" s="183"/>
      <c r="AS3230" s="183"/>
    </row>
    <row r="3231" spans="1:45" customFormat="1" ht="30" hidden="1" customHeight="1">
      <c r="A3231" s="204" t="s">
        <v>49</v>
      </c>
      <c r="B3231" s="200" t="s">
        <v>24468</v>
      </c>
      <c r="C3231" s="200" t="s">
        <v>24469</v>
      </c>
      <c r="D3231" s="200" t="s">
        <v>24905</v>
      </c>
      <c r="E3231" s="200" t="s">
        <v>24906</v>
      </c>
      <c r="F3231" s="206" t="s">
        <v>24914</v>
      </c>
      <c r="G3231" s="201" t="s">
        <v>24915</v>
      </c>
      <c r="H3231" s="205" t="s">
        <v>24916</v>
      </c>
      <c r="I3231" s="204" t="s">
        <v>24917</v>
      </c>
      <c r="J3231" s="207" t="s">
        <v>24918</v>
      </c>
      <c r="K3231" s="208" t="s">
        <v>24919</v>
      </c>
      <c r="L3231" s="200" t="s">
        <v>90</v>
      </c>
      <c r="M3231" s="205" t="s">
        <v>61</v>
      </c>
      <c r="N3231" s="205" t="s">
        <v>62</v>
      </c>
      <c r="O3231" s="205" t="s">
        <v>91</v>
      </c>
      <c r="P3231" s="205" t="s">
        <v>92</v>
      </c>
      <c r="Q3231" s="205" t="s">
        <v>65</v>
      </c>
      <c r="R3231" s="205" t="s">
        <v>24469</v>
      </c>
      <c r="S3231" s="205" t="s">
        <v>24906</v>
      </c>
      <c r="T3231" s="205" t="s">
        <v>93</v>
      </c>
      <c r="U3231" s="208" t="s">
        <v>24920</v>
      </c>
      <c r="V3231" s="205">
        <v>0.95</v>
      </c>
      <c r="W3231" s="205" t="s">
        <v>68</v>
      </c>
      <c r="X3231" s="205" t="s">
        <v>69</v>
      </c>
      <c r="Y3231" s="205" t="s">
        <v>70</v>
      </c>
      <c r="Z3231" s="205" t="s">
        <v>95</v>
      </c>
      <c r="AA3231" s="234" t="s">
        <v>71</v>
      </c>
      <c r="AB3231" s="216">
        <v>46310</v>
      </c>
      <c r="AC3231" s="205"/>
      <c r="AD3231" s="230" t="s">
        <v>72</v>
      </c>
      <c r="AE3231" s="126" t="s">
        <v>73</v>
      </c>
      <c r="AF3231" s="127" t="s">
        <v>74</v>
      </c>
      <c r="AG3231" s="128"/>
      <c r="AH3231" s="129"/>
      <c r="AI3231" s="129"/>
      <c r="AJ3231" s="126" t="s">
        <v>75</v>
      </c>
      <c r="AK3231" s="127" t="s">
        <v>76</v>
      </c>
      <c r="AL3231" s="129" t="s">
        <v>77</v>
      </c>
      <c r="AM3231" s="128" t="s">
        <v>24921</v>
      </c>
      <c r="AN3231" s="129"/>
      <c r="AO3231" s="127" t="s">
        <v>79</v>
      </c>
      <c r="AP3231" s="129"/>
      <c r="AQ3231" s="183"/>
      <c r="AR3231" s="183"/>
      <c r="AS3231" s="183"/>
    </row>
    <row r="3232" spans="1:45" customFormat="1" ht="30" hidden="1" customHeight="1">
      <c r="A3232" s="204" t="s">
        <v>49</v>
      </c>
      <c r="B3232" s="200" t="s">
        <v>24468</v>
      </c>
      <c r="C3232" s="200" t="s">
        <v>24469</v>
      </c>
      <c r="D3232" s="200" t="s">
        <v>24905</v>
      </c>
      <c r="E3232" s="200" t="s">
        <v>24906</v>
      </c>
      <c r="F3232" s="206" t="s">
        <v>24922</v>
      </c>
      <c r="G3232" s="201" t="s">
        <v>24923</v>
      </c>
      <c r="H3232" s="205" t="s">
        <v>24924</v>
      </c>
      <c r="I3232" s="204" t="s">
        <v>24925</v>
      </c>
      <c r="J3232" s="207" t="s">
        <v>24926</v>
      </c>
      <c r="K3232" s="208" t="s">
        <v>24927</v>
      </c>
      <c r="L3232" s="200" t="s">
        <v>60</v>
      </c>
      <c r="M3232" s="205" t="s">
        <v>61</v>
      </c>
      <c r="N3232" s="205" t="s">
        <v>62</v>
      </c>
      <c r="O3232" s="205" t="s">
        <v>91</v>
      </c>
      <c r="P3232" s="205" t="s">
        <v>92</v>
      </c>
      <c r="Q3232" s="205" t="s">
        <v>65</v>
      </c>
      <c r="R3232" s="205" t="s">
        <v>24469</v>
      </c>
      <c r="S3232" s="205" t="s">
        <v>24906</v>
      </c>
      <c r="T3232" s="205" t="s">
        <v>66</v>
      </c>
      <c r="U3232" s="208" t="s">
        <v>24928</v>
      </c>
      <c r="V3232" s="205">
        <v>1</v>
      </c>
      <c r="W3232" s="205" t="s">
        <v>68</v>
      </c>
      <c r="X3232" s="205" t="s">
        <v>69</v>
      </c>
      <c r="Y3232" s="205" t="s">
        <v>70</v>
      </c>
      <c r="Z3232" s="205" t="s">
        <v>647</v>
      </c>
      <c r="AA3232" s="234" t="s">
        <v>71</v>
      </c>
      <c r="AB3232" s="216">
        <v>46310</v>
      </c>
      <c r="AC3232" s="205"/>
      <c r="AD3232" s="230" t="s">
        <v>72</v>
      </c>
      <c r="AE3232" s="126" t="s">
        <v>73</v>
      </c>
      <c r="AF3232" s="127" t="s">
        <v>74</v>
      </c>
      <c r="AG3232" s="128"/>
      <c r="AH3232" s="129"/>
      <c r="AI3232" s="129"/>
      <c r="AJ3232" s="126" t="s">
        <v>75</v>
      </c>
      <c r="AK3232" s="127" t="s">
        <v>76</v>
      </c>
      <c r="AL3232" s="129" t="s">
        <v>77</v>
      </c>
      <c r="AM3232" s="128" t="s">
        <v>24929</v>
      </c>
      <c r="AN3232" s="129"/>
      <c r="AO3232" s="127" t="s">
        <v>79</v>
      </c>
      <c r="AP3232" s="129"/>
      <c r="AQ3232" s="183"/>
      <c r="AR3232" s="183"/>
      <c r="AS3232" s="183"/>
    </row>
    <row r="3233" spans="1:45" customFormat="1" ht="30" hidden="1" customHeight="1">
      <c r="A3233" s="204" t="s">
        <v>49</v>
      </c>
      <c r="B3233" s="200" t="s">
        <v>24468</v>
      </c>
      <c r="C3233" s="200" t="s">
        <v>24469</v>
      </c>
      <c r="D3233" s="200" t="s">
        <v>24905</v>
      </c>
      <c r="E3233" s="200" t="s">
        <v>24906</v>
      </c>
      <c r="F3233" s="206" t="s">
        <v>24930</v>
      </c>
      <c r="G3233" s="201" t="s">
        <v>24931</v>
      </c>
      <c r="H3233" s="205" t="s">
        <v>24932</v>
      </c>
      <c r="I3233" s="204" t="s">
        <v>24933</v>
      </c>
      <c r="J3233" s="207" t="s">
        <v>24934</v>
      </c>
      <c r="K3233" s="208" t="s">
        <v>24935</v>
      </c>
      <c r="L3233" s="200" t="s">
        <v>60</v>
      </c>
      <c r="M3233" s="205" t="s">
        <v>61</v>
      </c>
      <c r="N3233" s="205" t="s">
        <v>62</v>
      </c>
      <c r="O3233" s="205" t="s">
        <v>91</v>
      </c>
      <c r="P3233" s="205" t="s">
        <v>92</v>
      </c>
      <c r="Q3233" s="205" t="s">
        <v>65</v>
      </c>
      <c r="R3233" s="205" t="s">
        <v>24469</v>
      </c>
      <c r="S3233" s="205" t="s">
        <v>24906</v>
      </c>
      <c r="T3233" s="205" t="s">
        <v>66</v>
      </c>
      <c r="U3233" s="208" t="s">
        <v>24936</v>
      </c>
      <c r="V3233" s="205">
        <v>1</v>
      </c>
      <c r="W3233" s="205" t="s">
        <v>68</v>
      </c>
      <c r="X3233" s="205" t="s">
        <v>69</v>
      </c>
      <c r="Y3233" s="205" t="s">
        <v>70</v>
      </c>
      <c r="Z3233" s="205" t="s">
        <v>24468</v>
      </c>
      <c r="AA3233" s="234" t="s">
        <v>71</v>
      </c>
      <c r="AB3233" s="216">
        <v>46310</v>
      </c>
      <c r="AC3233" s="205"/>
      <c r="AD3233" s="230" t="s">
        <v>72</v>
      </c>
      <c r="AE3233" s="126" t="s">
        <v>73</v>
      </c>
      <c r="AF3233" s="127" t="s">
        <v>74</v>
      </c>
      <c r="AG3233" s="128"/>
      <c r="AH3233" s="129"/>
      <c r="AI3233" s="129"/>
      <c r="AJ3233" s="126" t="s">
        <v>75</v>
      </c>
      <c r="AK3233" s="127" t="s">
        <v>76</v>
      </c>
      <c r="AL3233" s="129" t="s">
        <v>77</v>
      </c>
      <c r="AM3233" s="128" t="s">
        <v>24937</v>
      </c>
      <c r="AN3233" s="129"/>
      <c r="AO3233" s="127" t="s">
        <v>79</v>
      </c>
      <c r="AP3233" s="129"/>
      <c r="AQ3233" s="183"/>
      <c r="AR3233" s="183"/>
      <c r="AS3233" s="183"/>
    </row>
    <row r="3234" spans="1:45" customFormat="1" ht="30" hidden="1" customHeight="1">
      <c r="A3234" s="204" t="s">
        <v>49</v>
      </c>
      <c r="B3234" s="200" t="s">
        <v>24468</v>
      </c>
      <c r="C3234" s="200" t="s">
        <v>24469</v>
      </c>
      <c r="D3234" s="200" t="s">
        <v>24938</v>
      </c>
      <c r="E3234" s="200" t="s">
        <v>24939</v>
      </c>
      <c r="F3234" s="206" t="s">
        <v>24940</v>
      </c>
      <c r="G3234" s="201" t="s">
        <v>24941</v>
      </c>
      <c r="H3234" s="205" t="s">
        <v>24942</v>
      </c>
      <c r="I3234" s="204" t="s">
        <v>24943</v>
      </c>
      <c r="J3234" s="207" t="s">
        <v>24944</v>
      </c>
      <c r="K3234" s="208" t="s">
        <v>24945</v>
      </c>
      <c r="L3234" s="200" t="s">
        <v>90</v>
      </c>
      <c r="M3234" s="205" t="s">
        <v>61</v>
      </c>
      <c r="N3234" s="205" t="s">
        <v>62</v>
      </c>
      <c r="O3234" s="205" t="s">
        <v>91</v>
      </c>
      <c r="P3234" s="205" t="s">
        <v>92</v>
      </c>
      <c r="Q3234" s="205" t="s">
        <v>65</v>
      </c>
      <c r="R3234" s="205" t="s">
        <v>24469</v>
      </c>
      <c r="S3234" s="205" t="s">
        <v>24939</v>
      </c>
      <c r="T3234" s="205" t="s">
        <v>93</v>
      </c>
      <c r="U3234" s="208" t="s">
        <v>24946</v>
      </c>
      <c r="V3234" s="205">
        <v>0.95</v>
      </c>
      <c r="W3234" s="205" t="s">
        <v>68</v>
      </c>
      <c r="X3234" s="205" t="s">
        <v>69</v>
      </c>
      <c r="Y3234" s="205" t="s">
        <v>70</v>
      </c>
      <c r="Z3234" s="205" t="s">
        <v>95</v>
      </c>
      <c r="AA3234" s="234" t="s">
        <v>71</v>
      </c>
      <c r="AB3234" s="216">
        <v>46310</v>
      </c>
      <c r="AC3234" s="205"/>
      <c r="AD3234" s="230" t="s">
        <v>72</v>
      </c>
      <c r="AE3234" s="126" t="s">
        <v>73</v>
      </c>
      <c r="AF3234" s="127" t="s">
        <v>74</v>
      </c>
      <c r="AG3234" s="128"/>
      <c r="AH3234" s="129"/>
      <c r="AI3234" s="129"/>
      <c r="AJ3234" s="126" t="s">
        <v>75</v>
      </c>
      <c r="AK3234" s="127" t="s">
        <v>76</v>
      </c>
      <c r="AL3234" s="129" t="s">
        <v>77</v>
      </c>
      <c r="AM3234" s="128" t="s">
        <v>24947</v>
      </c>
      <c r="AN3234" s="129"/>
      <c r="AO3234" s="127" t="s">
        <v>79</v>
      </c>
      <c r="AP3234" s="129"/>
      <c r="AQ3234" s="183"/>
      <c r="AR3234" s="183"/>
      <c r="AS3234" s="183"/>
    </row>
    <row r="3235" spans="1:45" customFormat="1" ht="30" hidden="1" customHeight="1">
      <c r="A3235" s="204" t="s">
        <v>49</v>
      </c>
      <c r="B3235" s="200" t="s">
        <v>24468</v>
      </c>
      <c r="C3235" s="200" t="s">
        <v>24469</v>
      </c>
      <c r="D3235" s="200" t="s">
        <v>24938</v>
      </c>
      <c r="E3235" s="200" t="s">
        <v>24939</v>
      </c>
      <c r="F3235" s="206" t="s">
        <v>24948</v>
      </c>
      <c r="G3235" s="201" t="s">
        <v>24949</v>
      </c>
      <c r="H3235" s="205" t="s">
        <v>24950</v>
      </c>
      <c r="I3235" s="204" t="s">
        <v>24951</v>
      </c>
      <c r="J3235" s="207" t="s">
        <v>24952</v>
      </c>
      <c r="K3235" s="208" t="s">
        <v>24953</v>
      </c>
      <c r="L3235" s="200" t="s">
        <v>60</v>
      </c>
      <c r="M3235" s="205" t="s">
        <v>61</v>
      </c>
      <c r="N3235" s="205" t="s">
        <v>62</v>
      </c>
      <c r="O3235" s="205" t="s">
        <v>91</v>
      </c>
      <c r="P3235" s="205" t="s">
        <v>92</v>
      </c>
      <c r="Q3235" s="205" t="s">
        <v>65</v>
      </c>
      <c r="R3235" s="205" t="s">
        <v>24469</v>
      </c>
      <c r="S3235" s="205" t="s">
        <v>24939</v>
      </c>
      <c r="T3235" s="205" t="s">
        <v>66</v>
      </c>
      <c r="U3235" s="208" t="s">
        <v>24954</v>
      </c>
      <c r="V3235" s="205">
        <v>1</v>
      </c>
      <c r="W3235" s="205" t="s">
        <v>68</v>
      </c>
      <c r="X3235" s="205" t="s">
        <v>69</v>
      </c>
      <c r="Y3235" s="205" t="s">
        <v>70</v>
      </c>
      <c r="Z3235" s="205" t="s">
        <v>647</v>
      </c>
      <c r="AA3235" s="234" t="s">
        <v>71</v>
      </c>
      <c r="AB3235" s="216">
        <v>46310</v>
      </c>
      <c r="AC3235" s="205"/>
      <c r="AD3235" s="230" t="s">
        <v>72</v>
      </c>
      <c r="AE3235" s="126" t="s">
        <v>73</v>
      </c>
      <c r="AF3235" s="127" t="s">
        <v>74</v>
      </c>
      <c r="AG3235" s="128"/>
      <c r="AH3235" s="129"/>
      <c r="AI3235" s="129"/>
      <c r="AJ3235" s="126" t="s">
        <v>75</v>
      </c>
      <c r="AK3235" s="127" t="s">
        <v>76</v>
      </c>
      <c r="AL3235" s="129" t="s">
        <v>77</v>
      </c>
      <c r="AM3235" s="128" t="s">
        <v>24955</v>
      </c>
      <c r="AN3235" s="129"/>
      <c r="AO3235" s="127" t="s">
        <v>79</v>
      </c>
      <c r="AP3235" s="129"/>
      <c r="AQ3235" s="183"/>
      <c r="AR3235" s="183"/>
      <c r="AS3235" s="183"/>
    </row>
    <row r="3236" spans="1:45" customFormat="1" ht="30" hidden="1" customHeight="1">
      <c r="A3236" s="204" t="s">
        <v>49</v>
      </c>
      <c r="B3236" s="200" t="s">
        <v>24468</v>
      </c>
      <c r="C3236" s="200" t="s">
        <v>24469</v>
      </c>
      <c r="D3236" s="200" t="s">
        <v>24938</v>
      </c>
      <c r="E3236" s="200" t="s">
        <v>24939</v>
      </c>
      <c r="F3236" s="206" t="s">
        <v>24956</v>
      </c>
      <c r="G3236" s="201" t="s">
        <v>24957</v>
      </c>
      <c r="H3236" s="205" t="s">
        <v>24958</v>
      </c>
      <c r="I3236" s="204" t="s">
        <v>24959</v>
      </c>
      <c r="J3236" s="207" t="s">
        <v>24960</v>
      </c>
      <c r="K3236" s="208" t="s">
        <v>24961</v>
      </c>
      <c r="L3236" s="200" t="s">
        <v>60</v>
      </c>
      <c r="M3236" s="205" t="s">
        <v>61</v>
      </c>
      <c r="N3236" s="205" t="s">
        <v>62</v>
      </c>
      <c r="O3236" s="205" t="s">
        <v>91</v>
      </c>
      <c r="P3236" s="205" t="s">
        <v>92</v>
      </c>
      <c r="Q3236" s="205" t="s">
        <v>65</v>
      </c>
      <c r="R3236" s="205" t="s">
        <v>24469</v>
      </c>
      <c r="S3236" s="205" t="s">
        <v>24939</v>
      </c>
      <c r="T3236" s="205" t="s">
        <v>66</v>
      </c>
      <c r="U3236" s="208" t="s">
        <v>24962</v>
      </c>
      <c r="V3236" s="205">
        <v>1</v>
      </c>
      <c r="W3236" s="205" t="s">
        <v>68</v>
      </c>
      <c r="X3236" s="205" t="s">
        <v>69</v>
      </c>
      <c r="Y3236" s="205" t="s">
        <v>70</v>
      </c>
      <c r="Z3236" s="205" t="s">
        <v>24468</v>
      </c>
      <c r="AA3236" s="234" t="s">
        <v>71</v>
      </c>
      <c r="AB3236" s="216">
        <v>46310</v>
      </c>
      <c r="AC3236" s="205"/>
      <c r="AD3236" s="230" t="s">
        <v>72</v>
      </c>
      <c r="AE3236" s="126" t="s">
        <v>73</v>
      </c>
      <c r="AF3236" s="127" t="s">
        <v>74</v>
      </c>
      <c r="AG3236" s="128"/>
      <c r="AH3236" s="129"/>
      <c r="AI3236" s="129"/>
      <c r="AJ3236" s="126" t="s">
        <v>75</v>
      </c>
      <c r="AK3236" s="127" t="s">
        <v>76</v>
      </c>
      <c r="AL3236" s="129" t="s">
        <v>77</v>
      </c>
      <c r="AM3236" s="128" t="s">
        <v>24963</v>
      </c>
      <c r="AN3236" s="129"/>
      <c r="AO3236" s="127" t="s">
        <v>79</v>
      </c>
      <c r="AP3236" s="129"/>
      <c r="AQ3236" s="183"/>
      <c r="AR3236" s="183"/>
      <c r="AS3236" s="183"/>
    </row>
    <row r="3237" spans="1:45" customFormat="1" ht="30" hidden="1" customHeight="1">
      <c r="A3237" s="204" t="s">
        <v>49</v>
      </c>
      <c r="B3237" s="200" t="s">
        <v>24964</v>
      </c>
      <c r="C3237" s="200" t="s">
        <v>24965</v>
      </c>
      <c r="D3237" s="200" t="s">
        <v>24966</v>
      </c>
      <c r="E3237" s="200" t="s">
        <v>24967</v>
      </c>
      <c r="F3237" s="206" t="s">
        <v>24968</v>
      </c>
      <c r="G3237" s="201" t="s">
        <v>24969</v>
      </c>
      <c r="H3237" s="205" t="s">
        <v>24970</v>
      </c>
      <c r="I3237" s="204" t="s">
        <v>24971</v>
      </c>
      <c r="J3237" s="207" t="s">
        <v>24972</v>
      </c>
      <c r="K3237" s="208" t="s">
        <v>24973</v>
      </c>
      <c r="L3237" s="200" t="s">
        <v>60</v>
      </c>
      <c r="M3237" s="205" t="s">
        <v>61</v>
      </c>
      <c r="N3237" s="205" t="s">
        <v>62</v>
      </c>
      <c r="O3237" s="205" t="s">
        <v>91</v>
      </c>
      <c r="P3237" s="205" t="s">
        <v>92</v>
      </c>
      <c r="Q3237" s="205" t="s">
        <v>65</v>
      </c>
      <c r="R3237" s="205" t="s">
        <v>24965</v>
      </c>
      <c r="S3237" s="205" t="s">
        <v>24967</v>
      </c>
      <c r="T3237" s="205" t="s">
        <v>66</v>
      </c>
      <c r="U3237" s="208" t="s">
        <v>24974</v>
      </c>
      <c r="V3237" s="205" t="s">
        <v>647</v>
      </c>
      <c r="W3237" s="205" t="s">
        <v>68</v>
      </c>
      <c r="X3237" s="205" t="s">
        <v>69</v>
      </c>
      <c r="Y3237" s="205" t="s">
        <v>70</v>
      </c>
      <c r="Z3237" s="205" t="s">
        <v>647</v>
      </c>
      <c r="AA3237" s="234" t="s">
        <v>71</v>
      </c>
      <c r="AB3237" s="216">
        <v>46310</v>
      </c>
      <c r="AC3237" s="205"/>
      <c r="AD3237" s="230" t="s">
        <v>375</v>
      </c>
      <c r="AE3237" s="126" t="s">
        <v>75</v>
      </c>
      <c r="AF3237" s="127" t="s">
        <v>76</v>
      </c>
      <c r="AG3237" s="128" t="s">
        <v>19426</v>
      </c>
      <c r="AH3237" s="129"/>
      <c r="AI3237" s="129"/>
      <c r="AJ3237" s="126" t="s">
        <v>73</v>
      </c>
      <c r="AK3237" s="127"/>
      <c r="AL3237" s="129"/>
      <c r="AM3237" s="128"/>
      <c r="AN3237" s="129"/>
      <c r="AO3237" s="127" t="s">
        <v>79</v>
      </c>
      <c r="AP3237" s="129"/>
      <c r="AQ3237" s="183"/>
      <c r="AR3237" s="183"/>
      <c r="AS3237" s="183"/>
    </row>
    <row r="3238" spans="1:45" customFormat="1" ht="30" hidden="1" customHeight="1">
      <c r="A3238" s="204" t="s">
        <v>49</v>
      </c>
      <c r="B3238" s="200" t="s">
        <v>24964</v>
      </c>
      <c r="C3238" s="200" t="s">
        <v>24965</v>
      </c>
      <c r="D3238" s="200" t="s">
        <v>24966</v>
      </c>
      <c r="E3238" s="200" t="s">
        <v>24967</v>
      </c>
      <c r="F3238" s="206" t="s">
        <v>24975</v>
      </c>
      <c r="G3238" s="201" t="s">
        <v>24976</v>
      </c>
      <c r="H3238" s="205" t="s">
        <v>24977</v>
      </c>
      <c r="I3238" s="204" t="s">
        <v>24978</v>
      </c>
      <c r="J3238" s="207" t="s">
        <v>24979</v>
      </c>
      <c r="K3238" s="208" t="s">
        <v>24980</v>
      </c>
      <c r="L3238" s="200" t="s">
        <v>90</v>
      </c>
      <c r="M3238" s="205" t="s">
        <v>61</v>
      </c>
      <c r="N3238" s="205" t="s">
        <v>62</v>
      </c>
      <c r="O3238" s="205" t="s">
        <v>91</v>
      </c>
      <c r="P3238" s="205" t="s">
        <v>92</v>
      </c>
      <c r="Q3238" s="205" t="s">
        <v>65</v>
      </c>
      <c r="R3238" s="205" t="s">
        <v>24965</v>
      </c>
      <c r="S3238" s="205" t="s">
        <v>24967</v>
      </c>
      <c r="T3238" s="205" t="s">
        <v>93</v>
      </c>
      <c r="U3238" s="208" t="s">
        <v>24981</v>
      </c>
      <c r="V3238" s="205">
        <v>0.95</v>
      </c>
      <c r="W3238" s="205" t="s">
        <v>68</v>
      </c>
      <c r="X3238" s="205" t="s">
        <v>69</v>
      </c>
      <c r="Y3238" s="205" t="s">
        <v>70</v>
      </c>
      <c r="Z3238" s="205" t="s">
        <v>95</v>
      </c>
      <c r="AA3238" s="234" t="s">
        <v>71</v>
      </c>
      <c r="AB3238" s="216">
        <v>46310</v>
      </c>
      <c r="AC3238" s="205"/>
      <c r="AD3238" s="230" t="s">
        <v>72</v>
      </c>
      <c r="AE3238" s="126" t="s">
        <v>73</v>
      </c>
      <c r="AF3238" s="127" t="s">
        <v>74</v>
      </c>
      <c r="AG3238" s="128"/>
      <c r="AH3238" s="129"/>
      <c r="AI3238" s="129"/>
      <c r="AJ3238" s="126" t="s">
        <v>75</v>
      </c>
      <c r="AK3238" s="127" t="s">
        <v>76</v>
      </c>
      <c r="AL3238" s="129" t="s">
        <v>77</v>
      </c>
      <c r="AM3238" s="128" t="s">
        <v>24982</v>
      </c>
      <c r="AN3238" s="129"/>
      <c r="AO3238" s="127" t="s">
        <v>79</v>
      </c>
      <c r="AP3238" s="129"/>
      <c r="AQ3238" s="183"/>
      <c r="AR3238" s="183"/>
      <c r="AS3238" s="183"/>
    </row>
    <row r="3239" spans="1:45" customFormat="1" ht="30" hidden="1" customHeight="1">
      <c r="A3239" s="204" t="s">
        <v>49</v>
      </c>
      <c r="B3239" s="200" t="s">
        <v>24964</v>
      </c>
      <c r="C3239" s="200" t="s">
        <v>24965</v>
      </c>
      <c r="D3239" s="200" t="s">
        <v>24966</v>
      </c>
      <c r="E3239" s="200" t="s">
        <v>24967</v>
      </c>
      <c r="F3239" s="206" t="s">
        <v>24983</v>
      </c>
      <c r="G3239" s="201" t="s">
        <v>24984</v>
      </c>
      <c r="H3239" s="205" t="s">
        <v>24985</v>
      </c>
      <c r="I3239" s="204" t="s">
        <v>24986</v>
      </c>
      <c r="J3239" s="207" t="s">
        <v>24987</v>
      </c>
      <c r="K3239" s="208" t="s">
        <v>24988</v>
      </c>
      <c r="L3239" s="200" t="s">
        <v>60</v>
      </c>
      <c r="M3239" s="205" t="s">
        <v>61</v>
      </c>
      <c r="N3239" s="205" t="s">
        <v>62</v>
      </c>
      <c r="O3239" s="205" t="s">
        <v>91</v>
      </c>
      <c r="P3239" s="205" t="s">
        <v>92</v>
      </c>
      <c r="Q3239" s="205" t="s">
        <v>65</v>
      </c>
      <c r="R3239" s="205" t="s">
        <v>24965</v>
      </c>
      <c r="S3239" s="205" t="s">
        <v>24967</v>
      </c>
      <c r="T3239" s="205" t="s">
        <v>66</v>
      </c>
      <c r="U3239" s="208" t="s">
        <v>24989</v>
      </c>
      <c r="V3239" s="205">
        <v>1</v>
      </c>
      <c r="W3239" s="205" t="s">
        <v>68</v>
      </c>
      <c r="X3239" s="205" t="s">
        <v>69</v>
      </c>
      <c r="Y3239" s="205" t="s">
        <v>70</v>
      </c>
      <c r="Z3239" s="205" t="s">
        <v>647</v>
      </c>
      <c r="AA3239" s="234" t="s">
        <v>71</v>
      </c>
      <c r="AB3239" s="216">
        <v>46310</v>
      </c>
      <c r="AC3239" s="205"/>
      <c r="AD3239" s="230" t="s">
        <v>72</v>
      </c>
      <c r="AE3239" s="126" t="s">
        <v>73</v>
      </c>
      <c r="AF3239" s="127" t="s">
        <v>74</v>
      </c>
      <c r="AG3239" s="128"/>
      <c r="AH3239" s="129"/>
      <c r="AI3239" s="129"/>
      <c r="AJ3239" s="126" t="s">
        <v>75</v>
      </c>
      <c r="AK3239" s="127" t="s">
        <v>76</v>
      </c>
      <c r="AL3239" s="129" t="s">
        <v>77</v>
      </c>
      <c r="AM3239" s="128" t="s">
        <v>24990</v>
      </c>
      <c r="AN3239" s="129"/>
      <c r="AO3239" s="127" t="s">
        <v>79</v>
      </c>
      <c r="AP3239" s="129"/>
      <c r="AQ3239" s="183"/>
      <c r="AR3239" s="183"/>
      <c r="AS3239" s="183"/>
    </row>
    <row r="3240" spans="1:45" customFormat="1" ht="30" hidden="1" customHeight="1">
      <c r="A3240" s="204" t="s">
        <v>49</v>
      </c>
      <c r="B3240" s="200" t="s">
        <v>24964</v>
      </c>
      <c r="C3240" s="200" t="s">
        <v>24965</v>
      </c>
      <c r="D3240" s="200" t="s">
        <v>24966</v>
      </c>
      <c r="E3240" s="200" t="s">
        <v>24967</v>
      </c>
      <c r="F3240" s="206" t="s">
        <v>24991</v>
      </c>
      <c r="G3240" s="201" t="s">
        <v>24992</v>
      </c>
      <c r="H3240" s="205" t="s">
        <v>24993</v>
      </c>
      <c r="I3240" s="204" t="s">
        <v>24994</v>
      </c>
      <c r="J3240" s="207" t="s">
        <v>24995</v>
      </c>
      <c r="K3240" s="208" t="s">
        <v>24996</v>
      </c>
      <c r="L3240" s="200" t="s">
        <v>60</v>
      </c>
      <c r="M3240" s="205" t="s">
        <v>61</v>
      </c>
      <c r="N3240" s="205" t="s">
        <v>62</v>
      </c>
      <c r="O3240" s="205" t="s">
        <v>91</v>
      </c>
      <c r="P3240" s="205" t="s">
        <v>92</v>
      </c>
      <c r="Q3240" s="205" t="s">
        <v>65</v>
      </c>
      <c r="R3240" s="205" t="s">
        <v>24965</v>
      </c>
      <c r="S3240" s="205" t="s">
        <v>24967</v>
      </c>
      <c r="T3240" s="205" t="s">
        <v>66</v>
      </c>
      <c r="U3240" s="208" t="s">
        <v>24997</v>
      </c>
      <c r="V3240" s="205">
        <v>1</v>
      </c>
      <c r="W3240" s="205" t="s">
        <v>68</v>
      </c>
      <c r="X3240" s="205" t="s">
        <v>69</v>
      </c>
      <c r="Y3240" s="205" t="s">
        <v>70</v>
      </c>
      <c r="Z3240" s="205" t="s">
        <v>24964</v>
      </c>
      <c r="AA3240" s="234" t="s">
        <v>71</v>
      </c>
      <c r="AB3240" s="216">
        <v>46310</v>
      </c>
      <c r="AC3240" s="205"/>
      <c r="AD3240" s="230" t="s">
        <v>72</v>
      </c>
      <c r="AE3240" s="126" t="s">
        <v>73</v>
      </c>
      <c r="AF3240" s="127" t="s">
        <v>74</v>
      </c>
      <c r="AG3240" s="128"/>
      <c r="AH3240" s="129"/>
      <c r="AI3240" s="129"/>
      <c r="AJ3240" s="126" t="s">
        <v>75</v>
      </c>
      <c r="AK3240" s="127" t="s">
        <v>76</v>
      </c>
      <c r="AL3240" s="129" t="s">
        <v>77</v>
      </c>
      <c r="AM3240" s="128" t="s">
        <v>24998</v>
      </c>
      <c r="AN3240" s="129"/>
      <c r="AO3240" s="127" t="s">
        <v>79</v>
      </c>
      <c r="AP3240" s="129"/>
      <c r="AQ3240" s="183"/>
      <c r="AR3240" s="183"/>
      <c r="AS3240" s="183"/>
    </row>
    <row r="3241" spans="1:45" customFormat="1" ht="30" hidden="1" customHeight="1">
      <c r="A3241" s="204" t="s">
        <v>49</v>
      </c>
      <c r="B3241" s="200" t="s">
        <v>24964</v>
      </c>
      <c r="C3241" s="200" t="s">
        <v>24965</v>
      </c>
      <c r="D3241" s="200" t="s">
        <v>24999</v>
      </c>
      <c r="E3241" s="200" t="s">
        <v>25000</v>
      </c>
      <c r="F3241" s="206" t="s">
        <v>25001</v>
      </c>
      <c r="G3241" s="201" t="s">
        <v>25002</v>
      </c>
      <c r="H3241" s="205" t="s">
        <v>25003</v>
      </c>
      <c r="I3241" s="204" t="s">
        <v>25004</v>
      </c>
      <c r="J3241" s="207" t="s">
        <v>25005</v>
      </c>
      <c r="K3241" s="208" t="s">
        <v>25006</v>
      </c>
      <c r="L3241" s="200" t="s">
        <v>60</v>
      </c>
      <c r="M3241" s="205" t="s">
        <v>61</v>
      </c>
      <c r="N3241" s="205" t="s">
        <v>62</v>
      </c>
      <c r="O3241" s="205" t="s">
        <v>91</v>
      </c>
      <c r="P3241" s="205" t="s">
        <v>92</v>
      </c>
      <c r="Q3241" s="205" t="s">
        <v>65</v>
      </c>
      <c r="R3241" s="205" t="s">
        <v>24965</v>
      </c>
      <c r="S3241" s="205" t="s">
        <v>25000</v>
      </c>
      <c r="T3241" s="205" t="s">
        <v>66</v>
      </c>
      <c r="U3241" s="208" t="s">
        <v>25007</v>
      </c>
      <c r="V3241" s="205" t="s">
        <v>647</v>
      </c>
      <c r="W3241" s="205" t="s">
        <v>68</v>
      </c>
      <c r="X3241" s="205" t="s">
        <v>69</v>
      </c>
      <c r="Y3241" s="205" t="s">
        <v>70</v>
      </c>
      <c r="Z3241" s="205" t="s">
        <v>647</v>
      </c>
      <c r="AA3241" s="234" t="s">
        <v>71</v>
      </c>
      <c r="AB3241" s="216">
        <v>46310</v>
      </c>
      <c r="AC3241" s="205"/>
      <c r="AD3241" s="230" t="s">
        <v>375</v>
      </c>
      <c r="AE3241" s="126" t="s">
        <v>75</v>
      </c>
      <c r="AF3241" s="127" t="s">
        <v>76</v>
      </c>
      <c r="AG3241" s="128" t="s">
        <v>19426</v>
      </c>
      <c r="AH3241" s="129"/>
      <c r="AI3241" s="129"/>
      <c r="AJ3241" s="126" t="s">
        <v>73</v>
      </c>
      <c r="AK3241" s="127"/>
      <c r="AL3241" s="129"/>
      <c r="AM3241" s="128"/>
      <c r="AN3241" s="129"/>
      <c r="AO3241" s="127" t="s">
        <v>79</v>
      </c>
      <c r="AP3241" s="129"/>
      <c r="AQ3241" s="183"/>
      <c r="AR3241" s="183"/>
      <c r="AS3241" s="183"/>
    </row>
    <row r="3242" spans="1:45" customFormat="1" ht="30" hidden="1" customHeight="1">
      <c r="A3242" s="204" t="s">
        <v>49</v>
      </c>
      <c r="B3242" s="200" t="s">
        <v>24964</v>
      </c>
      <c r="C3242" s="200" t="s">
        <v>24965</v>
      </c>
      <c r="D3242" s="200" t="s">
        <v>24999</v>
      </c>
      <c r="E3242" s="200" t="s">
        <v>25000</v>
      </c>
      <c r="F3242" s="206" t="s">
        <v>25008</v>
      </c>
      <c r="G3242" s="201" t="s">
        <v>25009</v>
      </c>
      <c r="H3242" s="205" t="s">
        <v>25010</v>
      </c>
      <c r="I3242" s="204" t="s">
        <v>25011</v>
      </c>
      <c r="J3242" s="207" t="s">
        <v>25012</v>
      </c>
      <c r="K3242" s="208" t="s">
        <v>25013</v>
      </c>
      <c r="L3242" s="200" t="s">
        <v>90</v>
      </c>
      <c r="M3242" s="205" t="s">
        <v>61</v>
      </c>
      <c r="N3242" s="205" t="s">
        <v>62</v>
      </c>
      <c r="O3242" s="205" t="s">
        <v>91</v>
      </c>
      <c r="P3242" s="205" t="s">
        <v>92</v>
      </c>
      <c r="Q3242" s="205" t="s">
        <v>65</v>
      </c>
      <c r="R3242" s="205" t="s">
        <v>24965</v>
      </c>
      <c r="S3242" s="205" t="s">
        <v>25000</v>
      </c>
      <c r="T3242" s="205" t="s">
        <v>93</v>
      </c>
      <c r="U3242" s="208" t="s">
        <v>25014</v>
      </c>
      <c r="V3242" s="205">
        <v>0.95</v>
      </c>
      <c r="W3242" s="205" t="s">
        <v>68</v>
      </c>
      <c r="X3242" s="205" t="s">
        <v>69</v>
      </c>
      <c r="Y3242" s="205" t="s">
        <v>70</v>
      </c>
      <c r="Z3242" s="205" t="s">
        <v>95</v>
      </c>
      <c r="AA3242" s="234" t="s">
        <v>71</v>
      </c>
      <c r="AB3242" s="216">
        <v>46310</v>
      </c>
      <c r="AC3242" s="205"/>
      <c r="AD3242" s="230" t="s">
        <v>72</v>
      </c>
      <c r="AE3242" s="126" t="s">
        <v>73</v>
      </c>
      <c r="AF3242" s="127" t="s">
        <v>74</v>
      </c>
      <c r="AG3242" s="128"/>
      <c r="AH3242" s="129"/>
      <c r="AI3242" s="129"/>
      <c r="AJ3242" s="126" t="s">
        <v>75</v>
      </c>
      <c r="AK3242" s="127" t="s">
        <v>76</v>
      </c>
      <c r="AL3242" s="129" t="s">
        <v>77</v>
      </c>
      <c r="AM3242" s="128" t="s">
        <v>25015</v>
      </c>
      <c r="AN3242" s="129"/>
      <c r="AO3242" s="127" t="s">
        <v>79</v>
      </c>
      <c r="AP3242" s="129"/>
      <c r="AQ3242" s="183"/>
      <c r="AR3242" s="183"/>
      <c r="AS3242" s="183"/>
    </row>
    <row r="3243" spans="1:45" customFormat="1" ht="30" hidden="1" customHeight="1">
      <c r="A3243" s="204" t="s">
        <v>49</v>
      </c>
      <c r="B3243" s="200" t="s">
        <v>24964</v>
      </c>
      <c r="C3243" s="200" t="s">
        <v>24965</v>
      </c>
      <c r="D3243" s="200" t="s">
        <v>24999</v>
      </c>
      <c r="E3243" s="200" t="s">
        <v>25000</v>
      </c>
      <c r="F3243" s="206" t="s">
        <v>25016</v>
      </c>
      <c r="G3243" s="201" t="s">
        <v>25017</v>
      </c>
      <c r="H3243" s="205" t="s">
        <v>25018</v>
      </c>
      <c r="I3243" s="204" t="s">
        <v>25019</v>
      </c>
      <c r="J3243" s="207" t="s">
        <v>25020</v>
      </c>
      <c r="K3243" s="208" t="s">
        <v>25021</v>
      </c>
      <c r="L3243" s="200" t="s">
        <v>60</v>
      </c>
      <c r="M3243" s="205" t="s">
        <v>61</v>
      </c>
      <c r="N3243" s="205" t="s">
        <v>62</v>
      </c>
      <c r="O3243" s="205" t="s">
        <v>91</v>
      </c>
      <c r="P3243" s="205" t="s">
        <v>92</v>
      </c>
      <c r="Q3243" s="205" t="s">
        <v>65</v>
      </c>
      <c r="R3243" s="205" t="s">
        <v>24965</v>
      </c>
      <c r="S3243" s="205" t="s">
        <v>25000</v>
      </c>
      <c r="T3243" s="205" t="s">
        <v>66</v>
      </c>
      <c r="U3243" s="208" t="s">
        <v>25022</v>
      </c>
      <c r="V3243" s="205">
        <v>1</v>
      </c>
      <c r="W3243" s="205" t="s">
        <v>68</v>
      </c>
      <c r="X3243" s="205" t="s">
        <v>69</v>
      </c>
      <c r="Y3243" s="205" t="s">
        <v>70</v>
      </c>
      <c r="Z3243" s="205" t="s">
        <v>647</v>
      </c>
      <c r="AA3243" s="234" t="s">
        <v>71</v>
      </c>
      <c r="AB3243" s="216">
        <v>46310</v>
      </c>
      <c r="AC3243" s="205"/>
      <c r="AD3243" s="230" t="s">
        <v>72</v>
      </c>
      <c r="AE3243" s="126" t="s">
        <v>73</v>
      </c>
      <c r="AF3243" s="127" t="s">
        <v>74</v>
      </c>
      <c r="AG3243" s="128"/>
      <c r="AH3243" s="129"/>
      <c r="AI3243" s="129"/>
      <c r="AJ3243" s="126" t="s">
        <v>75</v>
      </c>
      <c r="AK3243" s="127" t="s">
        <v>76</v>
      </c>
      <c r="AL3243" s="129" t="s">
        <v>77</v>
      </c>
      <c r="AM3243" s="128" t="s">
        <v>25023</v>
      </c>
      <c r="AN3243" s="129"/>
      <c r="AO3243" s="127" t="s">
        <v>79</v>
      </c>
      <c r="AP3243" s="129"/>
      <c r="AQ3243" s="183"/>
      <c r="AR3243" s="183"/>
      <c r="AS3243" s="183"/>
    </row>
    <row r="3244" spans="1:45" customFormat="1" ht="30" hidden="1" customHeight="1">
      <c r="A3244" s="204" t="s">
        <v>49</v>
      </c>
      <c r="B3244" s="200" t="s">
        <v>24964</v>
      </c>
      <c r="C3244" s="200" t="s">
        <v>24965</v>
      </c>
      <c r="D3244" s="200" t="s">
        <v>25024</v>
      </c>
      <c r="E3244" s="200" t="s">
        <v>25025</v>
      </c>
      <c r="F3244" s="206" t="s">
        <v>25026</v>
      </c>
      <c r="G3244" s="201" t="s">
        <v>25027</v>
      </c>
      <c r="H3244" s="205" t="s">
        <v>25028</v>
      </c>
      <c r="I3244" s="204" t="s">
        <v>25029</v>
      </c>
      <c r="J3244" s="207" t="s">
        <v>25030</v>
      </c>
      <c r="K3244" s="208" t="s">
        <v>25031</v>
      </c>
      <c r="L3244" s="200" t="s">
        <v>60</v>
      </c>
      <c r="M3244" s="205" t="s">
        <v>61</v>
      </c>
      <c r="N3244" s="205" t="s">
        <v>62</v>
      </c>
      <c r="O3244" s="205" t="s">
        <v>91</v>
      </c>
      <c r="P3244" s="205" t="s">
        <v>92</v>
      </c>
      <c r="Q3244" s="205" t="s">
        <v>65</v>
      </c>
      <c r="R3244" s="205" t="s">
        <v>24965</v>
      </c>
      <c r="S3244" s="205" t="s">
        <v>25025</v>
      </c>
      <c r="T3244" s="205" t="s">
        <v>66</v>
      </c>
      <c r="U3244" s="208" t="s">
        <v>25032</v>
      </c>
      <c r="V3244" s="205" t="s">
        <v>647</v>
      </c>
      <c r="W3244" s="205" t="s">
        <v>68</v>
      </c>
      <c r="X3244" s="205" t="s">
        <v>69</v>
      </c>
      <c r="Y3244" s="205" t="s">
        <v>70</v>
      </c>
      <c r="Z3244" s="205" t="s">
        <v>647</v>
      </c>
      <c r="AA3244" s="234" t="s">
        <v>71</v>
      </c>
      <c r="AB3244" s="216">
        <v>46310</v>
      </c>
      <c r="AC3244" s="205"/>
      <c r="AD3244" s="230" t="s">
        <v>375</v>
      </c>
      <c r="AE3244" s="126" t="s">
        <v>75</v>
      </c>
      <c r="AF3244" s="127" t="s">
        <v>76</v>
      </c>
      <c r="AG3244" s="128" t="s">
        <v>15007</v>
      </c>
      <c r="AH3244" s="129"/>
      <c r="AI3244" s="129"/>
      <c r="AJ3244" s="126" t="s">
        <v>73</v>
      </c>
      <c r="AK3244" s="127"/>
      <c r="AL3244" s="129"/>
      <c r="AM3244" s="128"/>
      <c r="AN3244" s="129"/>
      <c r="AO3244" s="127" t="s">
        <v>79</v>
      </c>
      <c r="AP3244" s="129"/>
      <c r="AQ3244" s="183"/>
      <c r="AR3244" s="183"/>
      <c r="AS3244" s="183"/>
    </row>
    <row r="3245" spans="1:45" customFormat="1" ht="30" hidden="1" customHeight="1">
      <c r="A3245" s="204" t="s">
        <v>49</v>
      </c>
      <c r="B3245" s="200" t="s">
        <v>24964</v>
      </c>
      <c r="C3245" s="200" t="s">
        <v>24965</v>
      </c>
      <c r="D3245" s="200" t="s">
        <v>25024</v>
      </c>
      <c r="E3245" s="200" t="s">
        <v>25025</v>
      </c>
      <c r="F3245" s="206" t="s">
        <v>25033</v>
      </c>
      <c r="G3245" s="201" t="s">
        <v>25034</v>
      </c>
      <c r="H3245" s="205" t="s">
        <v>25035</v>
      </c>
      <c r="I3245" s="204" t="s">
        <v>25036</v>
      </c>
      <c r="J3245" s="207" t="s">
        <v>25037</v>
      </c>
      <c r="K3245" s="208" t="s">
        <v>25038</v>
      </c>
      <c r="L3245" s="200" t="s">
        <v>90</v>
      </c>
      <c r="M3245" s="205" t="s">
        <v>61</v>
      </c>
      <c r="N3245" s="205" t="s">
        <v>62</v>
      </c>
      <c r="O3245" s="205" t="s">
        <v>91</v>
      </c>
      <c r="P3245" s="205" t="s">
        <v>92</v>
      </c>
      <c r="Q3245" s="205" t="s">
        <v>65</v>
      </c>
      <c r="R3245" s="205" t="s">
        <v>24965</v>
      </c>
      <c r="S3245" s="205" t="s">
        <v>25025</v>
      </c>
      <c r="T3245" s="205" t="s">
        <v>93</v>
      </c>
      <c r="U3245" s="208" t="s">
        <v>25039</v>
      </c>
      <c r="V3245" s="205">
        <v>0.95</v>
      </c>
      <c r="W3245" s="205" t="s">
        <v>68</v>
      </c>
      <c r="X3245" s="205" t="s">
        <v>69</v>
      </c>
      <c r="Y3245" s="205" t="s">
        <v>70</v>
      </c>
      <c r="Z3245" s="205" t="s">
        <v>95</v>
      </c>
      <c r="AA3245" s="234" t="s">
        <v>71</v>
      </c>
      <c r="AB3245" s="216">
        <v>46310</v>
      </c>
      <c r="AC3245" s="205"/>
      <c r="AD3245" s="230" t="s">
        <v>72</v>
      </c>
      <c r="AE3245" s="126" t="s">
        <v>73</v>
      </c>
      <c r="AF3245" s="127" t="s">
        <v>74</v>
      </c>
      <c r="AG3245" s="128"/>
      <c r="AH3245" s="129"/>
      <c r="AI3245" s="129"/>
      <c r="AJ3245" s="126" t="s">
        <v>75</v>
      </c>
      <c r="AK3245" s="127" t="s">
        <v>76</v>
      </c>
      <c r="AL3245" s="129" t="s">
        <v>77</v>
      </c>
      <c r="AM3245" s="128" t="s">
        <v>25040</v>
      </c>
      <c r="AN3245" s="129"/>
      <c r="AO3245" s="127" t="s">
        <v>79</v>
      </c>
      <c r="AP3245" s="129"/>
      <c r="AQ3245" s="183"/>
      <c r="AR3245" s="183"/>
      <c r="AS3245" s="183"/>
    </row>
    <row r="3246" spans="1:45" customFormat="1" ht="30" hidden="1" customHeight="1">
      <c r="A3246" s="204" t="s">
        <v>49</v>
      </c>
      <c r="B3246" s="200" t="s">
        <v>24964</v>
      </c>
      <c r="C3246" s="200" t="s">
        <v>24965</v>
      </c>
      <c r="D3246" s="200" t="s">
        <v>25024</v>
      </c>
      <c r="E3246" s="200" t="s">
        <v>25025</v>
      </c>
      <c r="F3246" s="206" t="s">
        <v>25041</v>
      </c>
      <c r="G3246" s="201" t="s">
        <v>25042</v>
      </c>
      <c r="H3246" s="205" t="s">
        <v>25043</v>
      </c>
      <c r="I3246" s="204" t="s">
        <v>25044</v>
      </c>
      <c r="J3246" s="207" t="s">
        <v>25045</v>
      </c>
      <c r="K3246" s="208" t="s">
        <v>25046</v>
      </c>
      <c r="L3246" s="200" t="s">
        <v>60</v>
      </c>
      <c r="M3246" s="205" t="s">
        <v>61</v>
      </c>
      <c r="N3246" s="205" t="s">
        <v>62</v>
      </c>
      <c r="O3246" s="205" t="s">
        <v>91</v>
      </c>
      <c r="P3246" s="205" t="s">
        <v>92</v>
      </c>
      <c r="Q3246" s="205" t="s">
        <v>65</v>
      </c>
      <c r="R3246" s="205" t="s">
        <v>24965</v>
      </c>
      <c r="S3246" s="205" t="s">
        <v>25025</v>
      </c>
      <c r="T3246" s="205" t="s">
        <v>66</v>
      </c>
      <c r="U3246" s="208" t="s">
        <v>25047</v>
      </c>
      <c r="V3246" s="205">
        <v>1</v>
      </c>
      <c r="W3246" s="205" t="s">
        <v>68</v>
      </c>
      <c r="X3246" s="205" t="s">
        <v>69</v>
      </c>
      <c r="Y3246" s="205" t="s">
        <v>70</v>
      </c>
      <c r="Z3246" s="205" t="s">
        <v>647</v>
      </c>
      <c r="AA3246" s="234" t="s">
        <v>71</v>
      </c>
      <c r="AB3246" s="216">
        <v>46310</v>
      </c>
      <c r="AC3246" s="205"/>
      <c r="AD3246" s="230" t="s">
        <v>72</v>
      </c>
      <c r="AE3246" s="126" t="s">
        <v>73</v>
      </c>
      <c r="AF3246" s="127" t="s">
        <v>74</v>
      </c>
      <c r="AG3246" s="128"/>
      <c r="AH3246" s="129"/>
      <c r="AI3246" s="129"/>
      <c r="AJ3246" s="126" t="s">
        <v>75</v>
      </c>
      <c r="AK3246" s="127" t="s">
        <v>76</v>
      </c>
      <c r="AL3246" s="129" t="s">
        <v>77</v>
      </c>
      <c r="AM3246" s="128" t="s">
        <v>25048</v>
      </c>
      <c r="AN3246" s="129"/>
      <c r="AO3246" s="127" t="s">
        <v>79</v>
      </c>
      <c r="AP3246" s="129"/>
      <c r="AQ3246" s="183"/>
      <c r="AR3246" s="183"/>
      <c r="AS3246" s="183"/>
    </row>
    <row r="3247" spans="1:45" customFormat="1" ht="30" hidden="1" customHeight="1">
      <c r="A3247" s="204" t="s">
        <v>49</v>
      </c>
      <c r="B3247" s="200" t="s">
        <v>24964</v>
      </c>
      <c r="C3247" s="200" t="s">
        <v>24965</v>
      </c>
      <c r="D3247" s="200" t="s">
        <v>25024</v>
      </c>
      <c r="E3247" s="200" t="s">
        <v>25025</v>
      </c>
      <c r="F3247" s="206" t="s">
        <v>25049</v>
      </c>
      <c r="G3247" s="201" t="s">
        <v>25050</v>
      </c>
      <c r="H3247" s="205" t="s">
        <v>25051</v>
      </c>
      <c r="I3247" s="204" t="s">
        <v>25052</v>
      </c>
      <c r="J3247" s="207" t="s">
        <v>25053</v>
      </c>
      <c r="K3247" s="208" t="s">
        <v>25054</v>
      </c>
      <c r="L3247" s="200" t="s">
        <v>60</v>
      </c>
      <c r="M3247" s="205" t="s">
        <v>61</v>
      </c>
      <c r="N3247" s="205" t="s">
        <v>62</v>
      </c>
      <c r="O3247" s="205" t="s">
        <v>91</v>
      </c>
      <c r="P3247" s="205" t="s">
        <v>92</v>
      </c>
      <c r="Q3247" s="205" t="s">
        <v>65</v>
      </c>
      <c r="R3247" s="205" t="s">
        <v>24965</v>
      </c>
      <c r="S3247" s="205" t="s">
        <v>25025</v>
      </c>
      <c r="T3247" s="205" t="s">
        <v>66</v>
      </c>
      <c r="U3247" s="208" t="s">
        <v>25055</v>
      </c>
      <c r="V3247" s="205">
        <v>1</v>
      </c>
      <c r="W3247" s="205" t="s">
        <v>68</v>
      </c>
      <c r="X3247" s="205" t="s">
        <v>69</v>
      </c>
      <c r="Y3247" s="205" t="s">
        <v>70</v>
      </c>
      <c r="Z3247" s="205" t="s">
        <v>24964</v>
      </c>
      <c r="AA3247" s="234" t="s">
        <v>71</v>
      </c>
      <c r="AB3247" s="216">
        <v>46310</v>
      </c>
      <c r="AC3247" s="205"/>
      <c r="AD3247" s="230" t="s">
        <v>72</v>
      </c>
      <c r="AE3247" s="126" t="s">
        <v>73</v>
      </c>
      <c r="AF3247" s="127" t="s">
        <v>74</v>
      </c>
      <c r="AG3247" s="128"/>
      <c r="AH3247" s="129"/>
      <c r="AI3247" s="129"/>
      <c r="AJ3247" s="126" t="s">
        <v>75</v>
      </c>
      <c r="AK3247" s="127" t="s">
        <v>76</v>
      </c>
      <c r="AL3247" s="129" t="s">
        <v>77</v>
      </c>
      <c r="AM3247" s="128" t="s">
        <v>25056</v>
      </c>
      <c r="AN3247" s="129"/>
      <c r="AO3247" s="127" t="s">
        <v>79</v>
      </c>
      <c r="AP3247" s="129"/>
      <c r="AQ3247" s="183"/>
      <c r="AR3247" s="183"/>
      <c r="AS3247" s="183"/>
    </row>
    <row r="3248" spans="1:45" customFormat="1" ht="30" hidden="1" customHeight="1">
      <c r="A3248" s="204" t="s">
        <v>49</v>
      </c>
      <c r="B3248" s="200" t="s">
        <v>24964</v>
      </c>
      <c r="C3248" s="200" t="s">
        <v>24965</v>
      </c>
      <c r="D3248" s="200" t="s">
        <v>25057</v>
      </c>
      <c r="E3248" s="200" t="s">
        <v>25058</v>
      </c>
      <c r="F3248" s="206" t="s">
        <v>25059</v>
      </c>
      <c r="G3248" s="201" t="s">
        <v>25060</v>
      </c>
      <c r="H3248" s="205" t="s">
        <v>25061</v>
      </c>
      <c r="I3248" s="204" t="s">
        <v>25062</v>
      </c>
      <c r="J3248" s="207" t="s">
        <v>25063</v>
      </c>
      <c r="K3248" s="208" t="s">
        <v>25064</v>
      </c>
      <c r="L3248" s="200" t="s">
        <v>90</v>
      </c>
      <c r="M3248" s="205" t="s">
        <v>61</v>
      </c>
      <c r="N3248" s="205" t="s">
        <v>62</v>
      </c>
      <c r="O3248" s="205" t="s">
        <v>91</v>
      </c>
      <c r="P3248" s="205" t="s">
        <v>92</v>
      </c>
      <c r="Q3248" s="205" t="s">
        <v>65</v>
      </c>
      <c r="R3248" s="205" t="s">
        <v>24965</v>
      </c>
      <c r="S3248" s="205" t="s">
        <v>25058</v>
      </c>
      <c r="T3248" s="205" t="s">
        <v>93</v>
      </c>
      <c r="U3248" s="208" t="s">
        <v>25065</v>
      </c>
      <c r="V3248" s="205">
        <v>0.95</v>
      </c>
      <c r="W3248" s="205" t="s">
        <v>68</v>
      </c>
      <c r="X3248" s="205" t="s">
        <v>69</v>
      </c>
      <c r="Y3248" s="205" t="s">
        <v>70</v>
      </c>
      <c r="Z3248" s="205" t="s">
        <v>95</v>
      </c>
      <c r="AA3248" s="234" t="s">
        <v>71</v>
      </c>
      <c r="AB3248" s="216">
        <v>46310</v>
      </c>
      <c r="AC3248" s="205"/>
      <c r="AD3248" s="230" t="s">
        <v>72</v>
      </c>
      <c r="AE3248" s="126" t="s">
        <v>73</v>
      </c>
      <c r="AF3248" s="127" t="s">
        <v>74</v>
      </c>
      <c r="AG3248" s="128"/>
      <c r="AH3248" s="129"/>
      <c r="AI3248" s="129"/>
      <c r="AJ3248" s="126" t="s">
        <v>75</v>
      </c>
      <c r="AK3248" s="127" t="s">
        <v>76</v>
      </c>
      <c r="AL3248" s="129" t="s">
        <v>77</v>
      </c>
      <c r="AM3248" s="128" t="s">
        <v>25066</v>
      </c>
      <c r="AN3248" s="129"/>
      <c r="AO3248" s="127" t="s">
        <v>79</v>
      </c>
      <c r="AP3248" s="129"/>
      <c r="AQ3248" s="183"/>
      <c r="AR3248" s="183"/>
      <c r="AS3248" s="183"/>
    </row>
    <row r="3249" spans="1:45" customFormat="1" ht="30" hidden="1" customHeight="1">
      <c r="A3249" s="204" t="s">
        <v>49</v>
      </c>
      <c r="B3249" s="200" t="s">
        <v>24964</v>
      </c>
      <c r="C3249" s="200" t="s">
        <v>24965</v>
      </c>
      <c r="D3249" s="200" t="s">
        <v>25057</v>
      </c>
      <c r="E3249" s="200" t="s">
        <v>25058</v>
      </c>
      <c r="F3249" s="206" t="s">
        <v>25067</v>
      </c>
      <c r="G3249" s="201" t="s">
        <v>25068</v>
      </c>
      <c r="H3249" s="205" t="s">
        <v>25069</v>
      </c>
      <c r="I3249" s="204" t="s">
        <v>25070</v>
      </c>
      <c r="J3249" s="207" t="s">
        <v>25071</v>
      </c>
      <c r="K3249" s="208" t="s">
        <v>25072</v>
      </c>
      <c r="L3249" s="200" t="s">
        <v>60</v>
      </c>
      <c r="M3249" s="205" t="s">
        <v>61</v>
      </c>
      <c r="N3249" s="205" t="s">
        <v>62</v>
      </c>
      <c r="O3249" s="205" t="s">
        <v>91</v>
      </c>
      <c r="P3249" s="205" t="s">
        <v>92</v>
      </c>
      <c r="Q3249" s="205" t="s">
        <v>65</v>
      </c>
      <c r="R3249" s="205" t="s">
        <v>24965</v>
      </c>
      <c r="S3249" s="205" t="s">
        <v>25058</v>
      </c>
      <c r="T3249" s="205" t="s">
        <v>66</v>
      </c>
      <c r="U3249" s="208" t="s">
        <v>25073</v>
      </c>
      <c r="V3249" s="205">
        <v>1</v>
      </c>
      <c r="W3249" s="205" t="s">
        <v>68</v>
      </c>
      <c r="X3249" s="205" t="s">
        <v>69</v>
      </c>
      <c r="Y3249" s="205" t="s">
        <v>70</v>
      </c>
      <c r="Z3249" s="205" t="s">
        <v>647</v>
      </c>
      <c r="AA3249" s="234" t="s">
        <v>71</v>
      </c>
      <c r="AB3249" s="216">
        <v>46310</v>
      </c>
      <c r="AC3249" s="205"/>
      <c r="AD3249" s="230" t="s">
        <v>72</v>
      </c>
      <c r="AE3249" s="126" t="s">
        <v>73</v>
      </c>
      <c r="AF3249" s="127" t="s">
        <v>74</v>
      </c>
      <c r="AG3249" s="128"/>
      <c r="AH3249" s="129"/>
      <c r="AI3249" s="129"/>
      <c r="AJ3249" s="126" t="s">
        <v>75</v>
      </c>
      <c r="AK3249" s="127" t="s">
        <v>76</v>
      </c>
      <c r="AL3249" s="129" t="s">
        <v>77</v>
      </c>
      <c r="AM3249" s="128" t="s">
        <v>25074</v>
      </c>
      <c r="AN3249" s="129"/>
      <c r="AO3249" s="127" t="s">
        <v>79</v>
      </c>
      <c r="AP3249" s="129"/>
      <c r="AQ3249" s="183"/>
      <c r="AR3249" s="183"/>
      <c r="AS3249" s="183"/>
    </row>
    <row r="3250" spans="1:45" customFormat="1" ht="30" hidden="1" customHeight="1">
      <c r="A3250" s="204" t="s">
        <v>49</v>
      </c>
      <c r="B3250" s="200" t="s">
        <v>24964</v>
      </c>
      <c r="C3250" s="200" t="s">
        <v>24965</v>
      </c>
      <c r="D3250" s="200" t="s">
        <v>25057</v>
      </c>
      <c r="E3250" s="200" t="s">
        <v>25058</v>
      </c>
      <c r="F3250" s="206" t="s">
        <v>25075</v>
      </c>
      <c r="G3250" s="201" t="s">
        <v>25076</v>
      </c>
      <c r="H3250" s="205" t="s">
        <v>25077</v>
      </c>
      <c r="I3250" s="204" t="s">
        <v>25078</v>
      </c>
      <c r="J3250" s="207" t="s">
        <v>25079</v>
      </c>
      <c r="K3250" s="208" t="s">
        <v>25080</v>
      </c>
      <c r="L3250" s="200" t="s">
        <v>60</v>
      </c>
      <c r="M3250" s="205" t="s">
        <v>61</v>
      </c>
      <c r="N3250" s="205" t="s">
        <v>62</v>
      </c>
      <c r="O3250" s="205" t="s">
        <v>91</v>
      </c>
      <c r="P3250" s="205" t="s">
        <v>92</v>
      </c>
      <c r="Q3250" s="205" t="s">
        <v>65</v>
      </c>
      <c r="R3250" s="205" t="s">
        <v>24965</v>
      </c>
      <c r="S3250" s="205" t="s">
        <v>25058</v>
      </c>
      <c r="T3250" s="205" t="s">
        <v>66</v>
      </c>
      <c r="U3250" s="208" t="s">
        <v>25081</v>
      </c>
      <c r="V3250" s="205">
        <v>1</v>
      </c>
      <c r="W3250" s="205" t="s">
        <v>68</v>
      </c>
      <c r="X3250" s="205" t="s">
        <v>69</v>
      </c>
      <c r="Y3250" s="205" t="s">
        <v>70</v>
      </c>
      <c r="Z3250" s="205" t="s">
        <v>24964</v>
      </c>
      <c r="AA3250" s="234" t="s">
        <v>71</v>
      </c>
      <c r="AB3250" s="216">
        <v>46310</v>
      </c>
      <c r="AC3250" s="205"/>
      <c r="AD3250" s="230" t="s">
        <v>72</v>
      </c>
      <c r="AE3250" s="126" t="s">
        <v>73</v>
      </c>
      <c r="AF3250" s="127" t="s">
        <v>74</v>
      </c>
      <c r="AG3250" s="128"/>
      <c r="AH3250" s="129"/>
      <c r="AI3250" s="129"/>
      <c r="AJ3250" s="126" t="s">
        <v>75</v>
      </c>
      <c r="AK3250" s="127" t="s">
        <v>76</v>
      </c>
      <c r="AL3250" s="129" t="s">
        <v>77</v>
      </c>
      <c r="AM3250" s="128" t="s">
        <v>25082</v>
      </c>
      <c r="AN3250" s="129"/>
      <c r="AO3250" s="127" t="s">
        <v>79</v>
      </c>
      <c r="AP3250" s="129"/>
      <c r="AQ3250" s="183"/>
      <c r="AR3250" s="183"/>
      <c r="AS3250" s="183"/>
    </row>
    <row r="3251" spans="1:45" customFormat="1" ht="30" hidden="1" customHeight="1">
      <c r="A3251" s="204" t="s">
        <v>49</v>
      </c>
      <c r="B3251" s="200" t="s">
        <v>24964</v>
      </c>
      <c r="C3251" s="200" t="s">
        <v>24965</v>
      </c>
      <c r="D3251" s="200" t="s">
        <v>25083</v>
      </c>
      <c r="E3251" s="200" t="s">
        <v>25084</v>
      </c>
      <c r="F3251" s="206" t="s">
        <v>25085</v>
      </c>
      <c r="G3251" s="201" t="s">
        <v>25086</v>
      </c>
      <c r="H3251" s="205" t="s">
        <v>25087</v>
      </c>
      <c r="I3251" s="204" t="s">
        <v>25088</v>
      </c>
      <c r="J3251" s="207" t="s">
        <v>25089</v>
      </c>
      <c r="K3251" s="208" t="s">
        <v>25090</v>
      </c>
      <c r="L3251" s="200" t="s">
        <v>60</v>
      </c>
      <c r="M3251" s="205" t="s">
        <v>61</v>
      </c>
      <c r="N3251" s="205" t="s">
        <v>62</v>
      </c>
      <c r="O3251" s="205" t="s">
        <v>91</v>
      </c>
      <c r="P3251" s="205" t="s">
        <v>92</v>
      </c>
      <c r="Q3251" s="205" t="s">
        <v>65</v>
      </c>
      <c r="R3251" s="205" t="s">
        <v>24965</v>
      </c>
      <c r="S3251" s="205" t="s">
        <v>25084</v>
      </c>
      <c r="T3251" s="205" t="s">
        <v>66</v>
      </c>
      <c r="U3251" s="208" t="s">
        <v>25091</v>
      </c>
      <c r="V3251" s="205" t="s">
        <v>647</v>
      </c>
      <c r="W3251" s="205" t="s">
        <v>68</v>
      </c>
      <c r="X3251" s="205" t="s">
        <v>69</v>
      </c>
      <c r="Y3251" s="205" t="s">
        <v>70</v>
      </c>
      <c r="Z3251" s="205" t="s">
        <v>647</v>
      </c>
      <c r="AA3251" s="234" t="s">
        <v>71</v>
      </c>
      <c r="AB3251" s="216">
        <v>46310</v>
      </c>
      <c r="AC3251" s="205"/>
      <c r="AD3251" s="230" t="s">
        <v>375</v>
      </c>
      <c r="AE3251" s="126" t="s">
        <v>75</v>
      </c>
      <c r="AF3251" s="127" t="s">
        <v>76</v>
      </c>
      <c r="AG3251" s="128" t="s">
        <v>15007</v>
      </c>
      <c r="AH3251" s="129"/>
      <c r="AI3251" s="129"/>
      <c r="AJ3251" s="126" t="s">
        <v>73</v>
      </c>
      <c r="AK3251" s="127"/>
      <c r="AL3251" s="129"/>
      <c r="AM3251" s="128"/>
      <c r="AN3251" s="129"/>
      <c r="AO3251" s="127" t="s">
        <v>79</v>
      </c>
      <c r="AP3251" s="129"/>
      <c r="AQ3251" s="183"/>
      <c r="AR3251" s="183"/>
      <c r="AS3251" s="183"/>
    </row>
    <row r="3252" spans="1:45" customFormat="1" ht="30" hidden="1" customHeight="1">
      <c r="A3252" s="204" t="s">
        <v>49</v>
      </c>
      <c r="B3252" s="200" t="s">
        <v>24964</v>
      </c>
      <c r="C3252" s="200" t="s">
        <v>24965</v>
      </c>
      <c r="D3252" s="200" t="s">
        <v>25083</v>
      </c>
      <c r="E3252" s="200" t="s">
        <v>25084</v>
      </c>
      <c r="F3252" s="206" t="s">
        <v>25092</v>
      </c>
      <c r="G3252" s="201" t="s">
        <v>25093</v>
      </c>
      <c r="H3252" s="205" t="s">
        <v>25094</v>
      </c>
      <c r="I3252" s="204" t="s">
        <v>25095</v>
      </c>
      <c r="J3252" s="207" t="s">
        <v>25096</v>
      </c>
      <c r="K3252" s="208" t="s">
        <v>25097</v>
      </c>
      <c r="L3252" s="200" t="s">
        <v>90</v>
      </c>
      <c r="M3252" s="205" t="s">
        <v>61</v>
      </c>
      <c r="N3252" s="205" t="s">
        <v>62</v>
      </c>
      <c r="O3252" s="205" t="s">
        <v>91</v>
      </c>
      <c r="P3252" s="205" t="s">
        <v>92</v>
      </c>
      <c r="Q3252" s="205" t="s">
        <v>65</v>
      </c>
      <c r="R3252" s="205" t="s">
        <v>24965</v>
      </c>
      <c r="S3252" s="205" t="s">
        <v>25084</v>
      </c>
      <c r="T3252" s="205" t="s">
        <v>93</v>
      </c>
      <c r="U3252" s="208" t="s">
        <v>25098</v>
      </c>
      <c r="V3252" s="205">
        <v>0.95</v>
      </c>
      <c r="W3252" s="205" t="s">
        <v>68</v>
      </c>
      <c r="X3252" s="205" t="s">
        <v>69</v>
      </c>
      <c r="Y3252" s="205" t="s">
        <v>70</v>
      </c>
      <c r="Z3252" s="205" t="s">
        <v>95</v>
      </c>
      <c r="AA3252" s="234" t="s">
        <v>71</v>
      </c>
      <c r="AB3252" s="216">
        <v>46310</v>
      </c>
      <c r="AC3252" s="205"/>
      <c r="AD3252" s="230" t="s">
        <v>72</v>
      </c>
      <c r="AE3252" s="126" t="s">
        <v>73</v>
      </c>
      <c r="AF3252" s="127" t="s">
        <v>74</v>
      </c>
      <c r="AG3252" s="128"/>
      <c r="AH3252" s="129"/>
      <c r="AI3252" s="129"/>
      <c r="AJ3252" s="126" t="s">
        <v>75</v>
      </c>
      <c r="AK3252" s="127" t="s">
        <v>76</v>
      </c>
      <c r="AL3252" s="129" t="s">
        <v>77</v>
      </c>
      <c r="AM3252" s="128" t="s">
        <v>25099</v>
      </c>
      <c r="AN3252" s="129"/>
      <c r="AO3252" s="127" t="s">
        <v>79</v>
      </c>
      <c r="AP3252" s="129"/>
      <c r="AQ3252" s="183"/>
      <c r="AR3252" s="183"/>
      <c r="AS3252" s="183"/>
    </row>
    <row r="3253" spans="1:45" customFormat="1" ht="30" hidden="1" customHeight="1">
      <c r="A3253" s="204" t="s">
        <v>49</v>
      </c>
      <c r="B3253" s="200" t="s">
        <v>24964</v>
      </c>
      <c r="C3253" s="200" t="s">
        <v>24965</v>
      </c>
      <c r="D3253" s="200" t="s">
        <v>25083</v>
      </c>
      <c r="E3253" s="200" t="s">
        <v>25084</v>
      </c>
      <c r="F3253" s="206" t="s">
        <v>25100</v>
      </c>
      <c r="G3253" s="201" t="s">
        <v>25101</v>
      </c>
      <c r="H3253" s="205" t="s">
        <v>25102</v>
      </c>
      <c r="I3253" s="204" t="s">
        <v>25103</v>
      </c>
      <c r="J3253" s="207" t="s">
        <v>25104</v>
      </c>
      <c r="K3253" s="208" t="s">
        <v>25105</v>
      </c>
      <c r="L3253" s="200" t="s">
        <v>60</v>
      </c>
      <c r="M3253" s="205" t="s">
        <v>61</v>
      </c>
      <c r="N3253" s="205" t="s">
        <v>62</v>
      </c>
      <c r="O3253" s="205" t="s">
        <v>91</v>
      </c>
      <c r="P3253" s="205" t="s">
        <v>92</v>
      </c>
      <c r="Q3253" s="205" t="s">
        <v>65</v>
      </c>
      <c r="R3253" s="205" t="s">
        <v>24965</v>
      </c>
      <c r="S3253" s="205" t="s">
        <v>25084</v>
      </c>
      <c r="T3253" s="205" t="s">
        <v>66</v>
      </c>
      <c r="U3253" s="208" t="s">
        <v>25106</v>
      </c>
      <c r="V3253" s="205">
        <v>1</v>
      </c>
      <c r="W3253" s="205" t="s">
        <v>68</v>
      </c>
      <c r="X3253" s="205" t="s">
        <v>69</v>
      </c>
      <c r="Y3253" s="205" t="s">
        <v>70</v>
      </c>
      <c r="Z3253" s="205" t="s">
        <v>647</v>
      </c>
      <c r="AA3253" s="234" t="s">
        <v>71</v>
      </c>
      <c r="AB3253" s="216">
        <v>46310</v>
      </c>
      <c r="AC3253" s="205"/>
      <c r="AD3253" s="230" t="s">
        <v>72</v>
      </c>
      <c r="AE3253" s="126" t="s">
        <v>73</v>
      </c>
      <c r="AF3253" s="127" t="s">
        <v>74</v>
      </c>
      <c r="AG3253" s="128"/>
      <c r="AH3253" s="129"/>
      <c r="AI3253" s="129"/>
      <c r="AJ3253" s="126" t="s">
        <v>75</v>
      </c>
      <c r="AK3253" s="127" t="s">
        <v>76</v>
      </c>
      <c r="AL3253" s="129" t="s">
        <v>77</v>
      </c>
      <c r="AM3253" s="128" t="s">
        <v>25107</v>
      </c>
      <c r="AN3253" s="129"/>
      <c r="AO3253" s="127" t="s">
        <v>79</v>
      </c>
      <c r="AP3253" s="129"/>
      <c r="AQ3253" s="183"/>
      <c r="AR3253" s="183"/>
      <c r="AS3253" s="183"/>
    </row>
    <row r="3254" spans="1:45" customFormat="1" ht="30" hidden="1" customHeight="1">
      <c r="A3254" s="204" t="s">
        <v>49</v>
      </c>
      <c r="B3254" s="200" t="s">
        <v>24964</v>
      </c>
      <c r="C3254" s="200" t="s">
        <v>24965</v>
      </c>
      <c r="D3254" s="200" t="s">
        <v>25108</v>
      </c>
      <c r="E3254" s="200" t="s">
        <v>25109</v>
      </c>
      <c r="F3254" s="206" t="s">
        <v>25110</v>
      </c>
      <c r="G3254" s="201" t="s">
        <v>25111</v>
      </c>
      <c r="H3254" s="205" t="s">
        <v>25112</v>
      </c>
      <c r="I3254" s="204" t="s">
        <v>25113</v>
      </c>
      <c r="J3254" s="207" t="s">
        <v>25114</v>
      </c>
      <c r="K3254" s="208" t="s">
        <v>25115</v>
      </c>
      <c r="L3254" s="200" t="s">
        <v>60</v>
      </c>
      <c r="M3254" s="205" t="s">
        <v>61</v>
      </c>
      <c r="N3254" s="205" t="s">
        <v>62</v>
      </c>
      <c r="O3254" s="205" t="s">
        <v>91</v>
      </c>
      <c r="P3254" s="205" t="s">
        <v>92</v>
      </c>
      <c r="Q3254" s="205" t="s">
        <v>65</v>
      </c>
      <c r="R3254" s="205" t="s">
        <v>24965</v>
      </c>
      <c r="S3254" s="205" t="s">
        <v>25109</v>
      </c>
      <c r="T3254" s="205" t="s">
        <v>66</v>
      </c>
      <c r="U3254" s="208" t="s">
        <v>25116</v>
      </c>
      <c r="V3254" s="205" t="s">
        <v>647</v>
      </c>
      <c r="W3254" s="205" t="s">
        <v>68</v>
      </c>
      <c r="X3254" s="205" t="s">
        <v>69</v>
      </c>
      <c r="Y3254" s="205" t="s">
        <v>70</v>
      </c>
      <c r="Z3254" s="205" t="s">
        <v>647</v>
      </c>
      <c r="AA3254" s="234" t="s">
        <v>71</v>
      </c>
      <c r="AB3254" s="216">
        <v>46310</v>
      </c>
      <c r="AC3254" s="205"/>
      <c r="AD3254" s="230" t="s">
        <v>375</v>
      </c>
      <c r="AE3254" s="126" t="s">
        <v>75</v>
      </c>
      <c r="AF3254" s="127" t="s">
        <v>76</v>
      </c>
      <c r="AG3254" s="128" t="s">
        <v>25117</v>
      </c>
      <c r="AH3254" s="129"/>
      <c r="AI3254" s="129"/>
      <c r="AJ3254" s="126" t="s">
        <v>73</v>
      </c>
      <c r="AK3254" s="127"/>
      <c r="AL3254" s="129"/>
      <c r="AM3254" s="128"/>
      <c r="AN3254" s="129"/>
      <c r="AO3254" s="127" t="s">
        <v>79</v>
      </c>
      <c r="AP3254" s="129"/>
      <c r="AQ3254" s="183"/>
      <c r="AR3254" s="183"/>
      <c r="AS3254" s="183"/>
    </row>
    <row r="3255" spans="1:45" customFormat="1" ht="30" hidden="1" customHeight="1">
      <c r="A3255" s="204" t="s">
        <v>49</v>
      </c>
      <c r="B3255" s="200" t="s">
        <v>24964</v>
      </c>
      <c r="C3255" s="200" t="s">
        <v>24965</v>
      </c>
      <c r="D3255" s="200" t="s">
        <v>25108</v>
      </c>
      <c r="E3255" s="200" t="s">
        <v>25109</v>
      </c>
      <c r="F3255" s="206" t="s">
        <v>25118</v>
      </c>
      <c r="G3255" s="201" t="s">
        <v>25119</v>
      </c>
      <c r="H3255" s="205" t="s">
        <v>25120</v>
      </c>
      <c r="I3255" s="204" t="s">
        <v>25121</v>
      </c>
      <c r="J3255" s="207" t="s">
        <v>25122</v>
      </c>
      <c r="K3255" s="208" t="s">
        <v>25123</v>
      </c>
      <c r="L3255" s="200" t="s">
        <v>90</v>
      </c>
      <c r="M3255" s="205" t="s">
        <v>61</v>
      </c>
      <c r="N3255" s="205" t="s">
        <v>62</v>
      </c>
      <c r="O3255" s="205" t="s">
        <v>91</v>
      </c>
      <c r="P3255" s="205" t="s">
        <v>92</v>
      </c>
      <c r="Q3255" s="205" t="s">
        <v>65</v>
      </c>
      <c r="R3255" s="205" t="s">
        <v>24965</v>
      </c>
      <c r="S3255" s="205" t="s">
        <v>25109</v>
      </c>
      <c r="T3255" s="205" t="s">
        <v>93</v>
      </c>
      <c r="U3255" s="208" t="s">
        <v>25124</v>
      </c>
      <c r="V3255" s="205">
        <v>0.95</v>
      </c>
      <c r="W3255" s="205" t="s">
        <v>68</v>
      </c>
      <c r="X3255" s="205" t="s">
        <v>69</v>
      </c>
      <c r="Y3255" s="205" t="s">
        <v>70</v>
      </c>
      <c r="Z3255" s="205" t="s">
        <v>95</v>
      </c>
      <c r="AA3255" s="234" t="s">
        <v>71</v>
      </c>
      <c r="AB3255" s="216">
        <v>46310</v>
      </c>
      <c r="AC3255" s="205"/>
      <c r="AD3255" s="230" t="s">
        <v>72</v>
      </c>
      <c r="AE3255" s="126" t="s">
        <v>73</v>
      </c>
      <c r="AF3255" s="127" t="s">
        <v>74</v>
      </c>
      <c r="AG3255" s="128"/>
      <c r="AH3255" s="129"/>
      <c r="AI3255" s="129"/>
      <c r="AJ3255" s="126" t="s">
        <v>75</v>
      </c>
      <c r="AK3255" s="127" t="s">
        <v>76</v>
      </c>
      <c r="AL3255" s="129" t="s">
        <v>77</v>
      </c>
      <c r="AM3255" s="128" t="s">
        <v>25125</v>
      </c>
      <c r="AN3255" s="129"/>
      <c r="AO3255" s="127" t="s">
        <v>79</v>
      </c>
      <c r="AP3255" s="129"/>
      <c r="AQ3255" s="183"/>
      <c r="AR3255" s="183"/>
      <c r="AS3255" s="183"/>
    </row>
    <row r="3256" spans="1:45" customFormat="1" ht="30" hidden="1" customHeight="1">
      <c r="A3256" s="204" t="s">
        <v>49</v>
      </c>
      <c r="B3256" s="200" t="s">
        <v>24964</v>
      </c>
      <c r="C3256" s="200" t="s">
        <v>24965</v>
      </c>
      <c r="D3256" s="200" t="s">
        <v>25108</v>
      </c>
      <c r="E3256" s="200" t="s">
        <v>25109</v>
      </c>
      <c r="F3256" s="206" t="s">
        <v>25126</v>
      </c>
      <c r="G3256" s="201" t="s">
        <v>25127</v>
      </c>
      <c r="H3256" s="205" t="s">
        <v>25128</v>
      </c>
      <c r="I3256" s="204" t="s">
        <v>25129</v>
      </c>
      <c r="J3256" s="207" t="s">
        <v>25130</v>
      </c>
      <c r="K3256" s="208" t="s">
        <v>25131</v>
      </c>
      <c r="L3256" s="200" t="s">
        <v>60</v>
      </c>
      <c r="M3256" s="205" t="s">
        <v>61</v>
      </c>
      <c r="N3256" s="205" t="s">
        <v>62</v>
      </c>
      <c r="O3256" s="205" t="s">
        <v>91</v>
      </c>
      <c r="P3256" s="205" t="s">
        <v>92</v>
      </c>
      <c r="Q3256" s="205" t="s">
        <v>65</v>
      </c>
      <c r="R3256" s="205" t="s">
        <v>24965</v>
      </c>
      <c r="S3256" s="205" t="s">
        <v>25109</v>
      </c>
      <c r="T3256" s="205" t="s">
        <v>66</v>
      </c>
      <c r="U3256" s="208" t="s">
        <v>25132</v>
      </c>
      <c r="V3256" s="205">
        <v>1</v>
      </c>
      <c r="W3256" s="205" t="s">
        <v>68</v>
      </c>
      <c r="X3256" s="205" t="s">
        <v>69</v>
      </c>
      <c r="Y3256" s="205" t="s">
        <v>70</v>
      </c>
      <c r="Z3256" s="205" t="s">
        <v>647</v>
      </c>
      <c r="AA3256" s="234" t="s">
        <v>71</v>
      </c>
      <c r="AB3256" s="216">
        <v>46310</v>
      </c>
      <c r="AC3256" s="205"/>
      <c r="AD3256" s="230" t="s">
        <v>72</v>
      </c>
      <c r="AE3256" s="126" t="s">
        <v>73</v>
      </c>
      <c r="AF3256" s="127" t="s">
        <v>74</v>
      </c>
      <c r="AG3256" s="128"/>
      <c r="AH3256" s="129"/>
      <c r="AI3256" s="129"/>
      <c r="AJ3256" s="126" t="s">
        <v>75</v>
      </c>
      <c r="AK3256" s="127" t="s">
        <v>76</v>
      </c>
      <c r="AL3256" s="129" t="s">
        <v>77</v>
      </c>
      <c r="AM3256" s="128" t="s">
        <v>25133</v>
      </c>
      <c r="AN3256" s="129"/>
      <c r="AO3256" s="127" t="s">
        <v>79</v>
      </c>
      <c r="AP3256" s="129"/>
      <c r="AQ3256" s="183"/>
      <c r="AR3256" s="183"/>
      <c r="AS3256" s="183"/>
    </row>
    <row r="3257" spans="1:45" customFormat="1" ht="30" hidden="1" customHeight="1">
      <c r="A3257" s="204" t="s">
        <v>49</v>
      </c>
      <c r="B3257" s="200" t="s">
        <v>24964</v>
      </c>
      <c r="C3257" s="200" t="s">
        <v>24965</v>
      </c>
      <c r="D3257" s="200" t="s">
        <v>25108</v>
      </c>
      <c r="E3257" s="200" t="s">
        <v>25109</v>
      </c>
      <c r="F3257" s="206" t="s">
        <v>25134</v>
      </c>
      <c r="G3257" s="201" t="s">
        <v>25135</v>
      </c>
      <c r="H3257" s="205" t="s">
        <v>25136</v>
      </c>
      <c r="I3257" s="204" t="s">
        <v>25137</v>
      </c>
      <c r="J3257" s="207" t="s">
        <v>25138</v>
      </c>
      <c r="K3257" s="208" t="s">
        <v>25139</v>
      </c>
      <c r="L3257" s="200" t="s">
        <v>60</v>
      </c>
      <c r="M3257" s="205" t="s">
        <v>61</v>
      </c>
      <c r="N3257" s="205" t="s">
        <v>62</v>
      </c>
      <c r="O3257" s="205" t="s">
        <v>91</v>
      </c>
      <c r="P3257" s="205" t="s">
        <v>92</v>
      </c>
      <c r="Q3257" s="205" t="s">
        <v>65</v>
      </c>
      <c r="R3257" s="205" t="s">
        <v>24965</v>
      </c>
      <c r="S3257" s="205" t="s">
        <v>25109</v>
      </c>
      <c r="T3257" s="205" t="s">
        <v>66</v>
      </c>
      <c r="U3257" s="208" t="s">
        <v>25140</v>
      </c>
      <c r="V3257" s="205">
        <v>1</v>
      </c>
      <c r="W3257" s="205" t="s">
        <v>68</v>
      </c>
      <c r="X3257" s="205" t="s">
        <v>69</v>
      </c>
      <c r="Y3257" s="205" t="s">
        <v>70</v>
      </c>
      <c r="Z3257" s="205" t="s">
        <v>24964</v>
      </c>
      <c r="AA3257" s="234" t="s">
        <v>71</v>
      </c>
      <c r="AB3257" s="216">
        <v>46310</v>
      </c>
      <c r="AC3257" s="205"/>
      <c r="AD3257" s="230" t="s">
        <v>72</v>
      </c>
      <c r="AE3257" s="126" t="s">
        <v>73</v>
      </c>
      <c r="AF3257" s="127" t="s">
        <v>74</v>
      </c>
      <c r="AG3257" s="128"/>
      <c r="AH3257" s="129"/>
      <c r="AI3257" s="129"/>
      <c r="AJ3257" s="126" t="s">
        <v>75</v>
      </c>
      <c r="AK3257" s="127" t="s">
        <v>76</v>
      </c>
      <c r="AL3257" s="129" t="s">
        <v>77</v>
      </c>
      <c r="AM3257" s="128" t="s">
        <v>25141</v>
      </c>
      <c r="AN3257" s="129"/>
      <c r="AO3257" s="127" t="s">
        <v>79</v>
      </c>
      <c r="AP3257" s="129"/>
      <c r="AQ3257" s="183"/>
      <c r="AR3257" s="183"/>
      <c r="AS3257" s="183"/>
    </row>
    <row r="3258" spans="1:45" customFormat="1" ht="30" hidden="1" customHeight="1">
      <c r="A3258" s="204" t="s">
        <v>49</v>
      </c>
      <c r="B3258" s="200" t="s">
        <v>24964</v>
      </c>
      <c r="C3258" s="200" t="s">
        <v>24965</v>
      </c>
      <c r="D3258" s="200" t="s">
        <v>25142</v>
      </c>
      <c r="E3258" s="200" t="s">
        <v>25143</v>
      </c>
      <c r="F3258" s="206" t="s">
        <v>25144</v>
      </c>
      <c r="G3258" s="201" t="s">
        <v>25145</v>
      </c>
      <c r="H3258" s="205" t="s">
        <v>25146</v>
      </c>
      <c r="I3258" s="204" t="s">
        <v>25147</v>
      </c>
      <c r="J3258" s="207" t="s">
        <v>25148</v>
      </c>
      <c r="K3258" s="208" t="s">
        <v>25149</v>
      </c>
      <c r="L3258" s="200" t="s">
        <v>60</v>
      </c>
      <c r="M3258" s="205" t="s">
        <v>61</v>
      </c>
      <c r="N3258" s="205" t="s">
        <v>62</v>
      </c>
      <c r="O3258" s="205" t="s">
        <v>91</v>
      </c>
      <c r="P3258" s="205" t="s">
        <v>92</v>
      </c>
      <c r="Q3258" s="205" t="s">
        <v>65</v>
      </c>
      <c r="R3258" s="205" t="s">
        <v>24965</v>
      </c>
      <c r="S3258" s="205" t="s">
        <v>25143</v>
      </c>
      <c r="T3258" s="205" t="s">
        <v>66</v>
      </c>
      <c r="U3258" s="208" t="s">
        <v>25150</v>
      </c>
      <c r="V3258" s="205" t="s">
        <v>647</v>
      </c>
      <c r="W3258" s="205" t="s">
        <v>68</v>
      </c>
      <c r="X3258" s="205" t="s">
        <v>69</v>
      </c>
      <c r="Y3258" s="205" t="s">
        <v>70</v>
      </c>
      <c r="Z3258" s="205" t="s">
        <v>647</v>
      </c>
      <c r="AA3258" s="234" t="s">
        <v>71</v>
      </c>
      <c r="AB3258" s="216">
        <v>46310</v>
      </c>
      <c r="AC3258" s="205"/>
      <c r="AD3258" s="230" t="s">
        <v>375</v>
      </c>
      <c r="AE3258" s="126" t="s">
        <v>75</v>
      </c>
      <c r="AF3258" s="127" t="s">
        <v>76</v>
      </c>
      <c r="AG3258" s="128" t="s">
        <v>15007</v>
      </c>
      <c r="AH3258" s="129"/>
      <c r="AI3258" s="129"/>
      <c r="AJ3258" s="126" t="s">
        <v>73</v>
      </c>
      <c r="AK3258" s="127"/>
      <c r="AL3258" s="129"/>
      <c r="AM3258" s="128"/>
      <c r="AN3258" s="129"/>
      <c r="AO3258" s="127" t="s">
        <v>79</v>
      </c>
      <c r="AP3258" s="129"/>
      <c r="AQ3258" s="183"/>
      <c r="AR3258" s="183"/>
      <c r="AS3258" s="183"/>
    </row>
    <row r="3259" spans="1:45" customFormat="1" ht="30" hidden="1" customHeight="1">
      <c r="A3259" s="204" t="s">
        <v>49</v>
      </c>
      <c r="B3259" s="200" t="s">
        <v>24964</v>
      </c>
      <c r="C3259" s="200" t="s">
        <v>24965</v>
      </c>
      <c r="D3259" s="200" t="s">
        <v>25142</v>
      </c>
      <c r="E3259" s="200" t="s">
        <v>25143</v>
      </c>
      <c r="F3259" s="206" t="s">
        <v>25151</v>
      </c>
      <c r="G3259" s="201" t="s">
        <v>25152</v>
      </c>
      <c r="H3259" s="205" t="s">
        <v>25153</v>
      </c>
      <c r="I3259" s="204" t="s">
        <v>25154</v>
      </c>
      <c r="J3259" s="207" t="s">
        <v>25155</v>
      </c>
      <c r="K3259" s="208" t="s">
        <v>25156</v>
      </c>
      <c r="L3259" s="200" t="s">
        <v>90</v>
      </c>
      <c r="M3259" s="205" t="s">
        <v>61</v>
      </c>
      <c r="N3259" s="205" t="s">
        <v>62</v>
      </c>
      <c r="O3259" s="205" t="s">
        <v>91</v>
      </c>
      <c r="P3259" s="205" t="s">
        <v>92</v>
      </c>
      <c r="Q3259" s="205" t="s">
        <v>65</v>
      </c>
      <c r="R3259" s="205" t="s">
        <v>24965</v>
      </c>
      <c r="S3259" s="205" t="s">
        <v>25143</v>
      </c>
      <c r="T3259" s="205" t="s">
        <v>93</v>
      </c>
      <c r="U3259" s="208" t="s">
        <v>25157</v>
      </c>
      <c r="V3259" s="205">
        <v>0.95</v>
      </c>
      <c r="W3259" s="205" t="s">
        <v>68</v>
      </c>
      <c r="X3259" s="205" t="s">
        <v>69</v>
      </c>
      <c r="Y3259" s="205" t="s">
        <v>70</v>
      </c>
      <c r="Z3259" s="205" t="s">
        <v>95</v>
      </c>
      <c r="AA3259" s="234" t="s">
        <v>71</v>
      </c>
      <c r="AB3259" s="216">
        <v>46310</v>
      </c>
      <c r="AC3259" s="205"/>
      <c r="AD3259" s="230" t="s">
        <v>72</v>
      </c>
      <c r="AE3259" s="126" t="s">
        <v>73</v>
      </c>
      <c r="AF3259" s="127" t="s">
        <v>74</v>
      </c>
      <c r="AG3259" s="128"/>
      <c r="AH3259" s="129"/>
      <c r="AI3259" s="129"/>
      <c r="AJ3259" s="126" t="s">
        <v>75</v>
      </c>
      <c r="AK3259" s="127" t="s">
        <v>76</v>
      </c>
      <c r="AL3259" s="129" t="s">
        <v>77</v>
      </c>
      <c r="AM3259" s="128" t="s">
        <v>25158</v>
      </c>
      <c r="AN3259" s="129"/>
      <c r="AO3259" s="127" t="s">
        <v>79</v>
      </c>
      <c r="AP3259" s="129"/>
      <c r="AQ3259" s="183"/>
      <c r="AR3259" s="183"/>
      <c r="AS3259" s="183"/>
    </row>
    <row r="3260" spans="1:45" customFormat="1" ht="30" hidden="1" customHeight="1">
      <c r="A3260" s="204" t="s">
        <v>49</v>
      </c>
      <c r="B3260" s="200" t="s">
        <v>24964</v>
      </c>
      <c r="C3260" s="200" t="s">
        <v>24965</v>
      </c>
      <c r="D3260" s="200" t="s">
        <v>25142</v>
      </c>
      <c r="E3260" s="200" t="s">
        <v>25143</v>
      </c>
      <c r="F3260" s="206" t="s">
        <v>25159</v>
      </c>
      <c r="G3260" s="201" t="s">
        <v>25160</v>
      </c>
      <c r="H3260" s="205" t="s">
        <v>25161</v>
      </c>
      <c r="I3260" s="204" t="s">
        <v>25162</v>
      </c>
      <c r="J3260" s="207" t="s">
        <v>25163</v>
      </c>
      <c r="K3260" s="208" t="s">
        <v>25164</v>
      </c>
      <c r="L3260" s="200" t="s">
        <v>60</v>
      </c>
      <c r="M3260" s="205" t="s">
        <v>61</v>
      </c>
      <c r="N3260" s="205" t="s">
        <v>62</v>
      </c>
      <c r="O3260" s="205" t="s">
        <v>91</v>
      </c>
      <c r="P3260" s="205" t="s">
        <v>92</v>
      </c>
      <c r="Q3260" s="205" t="s">
        <v>65</v>
      </c>
      <c r="R3260" s="205" t="s">
        <v>24965</v>
      </c>
      <c r="S3260" s="205" t="s">
        <v>25143</v>
      </c>
      <c r="T3260" s="205" t="s">
        <v>66</v>
      </c>
      <c r="U3260" s="208" t="s">
        <v>25165</v>
      </c>
      <c r="V3260" s="205">
        <v>1</v>
      </c>
      <c r="W3260" s="205" t="s">
        <v>68</v>
      </c>
      <c r="X3260" s="205" t="s">
        <v>69</v>
      </c>
      <c r="Y3260" s="205" t="s">
        <v>70</v>
      </c>
      <c r="Z3260" s="205" t="s">
        <v>647</v>
      </c>
      <c r="AA3260" s="234" t="s">
        <v>71</v>
      </c>
      <c r="AB3260" s="216">
        <v>46310</v>
      </c>
      <c r="AC3260" s="205"/>
      <c r="AD3260" s="230" t="s">
        <v>72</v>
      </c>
      <c r="AE3260" s="126" t="s">
        <v>73</v>
      </c>
      <c r="AF3260" s="127" t="s">
        <v>74</v>
      </c>
      <c r="AG3260" s="128"/>
      <c r="AH3260" s="129"/>
      <c r="AI3260" s="129"/>
      <c r="AJ3260" s="126" t="s">
        <v>75</v>
      </c>
      <c r="AK3260" s="127" t="s">
        <v>76</v>
      </c>
      <c r="AL3260" s="129" t="s">
        <v>77</v>
      </c>
      <c r="AM3260" s="128" t="s">
        <v>25166</v>
      </c>
      <c r="AN3260" s="129"/>
      <c r="AO3260" s="127" t="s">
        <v>79</v>
      </c>
      <c r="AP3260" s="129"/>
      <c r="AQ3260" s="183"/>
      <c r="AR3260" s="183"/>
      <c r="AS3260" s="183"/>
    </row>
    <row r="3261" spans="1:45" customFormat="1" ht="30" hidden="1" customHeight="1">
      <c r="A3261" s="204" t="s">
        <v>49</v>
      </c>
      <c r="B3261" s="200" t="s">
        <v>24964</v>
      </c>
      <c r="C3261" s="200" t="s">
        <v>24965</v>
      </c>
      <c r="D3261" s="200" t="s">
        <v>25142</v>
      </c>
      <c r="E3261" s="200" t="s">
        <v>25143</v>
      </c>
      <c r="F3261" s="206" t="s">
        <v>25167</v>
      </c>
      <c r="G3261" s="201" t="s">
        <v>25168</v>
      </c>
      <c r="H3261" s="205" t="s">
        <v>25169</v>
      </c>
      <c r="I3261" s="204" t="s">
        <v>25170</v>
      </c>
      <c r="J3261" s="207" t="s">
        <v>25171</v>
      </c>
      <c r="K3261" s="208" t="s">
        <v>25172</v>
      </c>
      <c r="L3261" s="200" t="s">
        <v>60</v>
      </c>
      <c r="M3261" s="205" t="s">
        <v>61</v>
      </c>
      <c r="N3261" s="205" t="s">
        <v>62</v>
      </c>
      <c r="O3261" s="205" t="s">
        <v>91</v>
      </c>
      <c r="P3261" s="205" t="s">
        <v>92</v>
      </c>
      <c r="Q3261" s="205" t="s">
        <v>65</v>
      </c>
      <c r="R3261" s="205" t="s">
        <v>24965</v>
      </c>
      <c r="S3261" s="205" t="s">
        <v>25143</v>
      </c>
      <c r="T3261" s="205" t="s">
        <v>66</v>
      </c>
      <c r="U3261" s="208" t="s">
        <v>25173</v>
      </c>
      <c r="V3261" s="205">
        <v>1</v>
      </c>
      <c r="W3261" s="205" t="s">
        <v>68</v>
      </c>
      <c r="X3261" s="205" t="s">
        <v>69</v>
      </c>
      <c r="Y3261" s="205" t="s">
        <v>70</v>
      </c>
      <c r="Z3261" s="205" t="s">
        <v>24964</v>
      </c>
      <c r="AA3261" s="234" t="s">
        <v>71</v>
      </c>
      <c r="AB3261" s="216">
        <v>46310</v>
      </c>
      <c r="AC3261" s="205"/>
      <c r="AD3261" s="230" t="s">
        <v>72</v>
      </c>
      <c r="AE3261" s="126" t="s">
        <v>73</v>
      </c>
      <c r="AF3261" s="127" t="s">
        <v>74</v>
      </c>
      <c r="AG3261" s="128"/>
      <c r="AH3261" s="129"/>
      <c r="AI3261" s="129"/>
      <c r="AJ3261" s="126" t="s">
        <v>75</v>
      </c>
      <c r="AK3261" s="127" t="s">
        <v>76</v>
      </c>
      <c r="AL3261" s="129" t="s">
        <v>77</v>
      </c>
      <c r="AM3261" s="128" t="s">
        <v>25174</v>
      </c>
      <c r="AN3261" s="129"/>
      <c r="AO3261" s="127" t="s">
        <v>79</v>
      </c>
      <c r="AP3261" s="129"/>
      <c r="AQ3261" s="183"/>
      <c r="AR3261" s="183"/>
      <c r="AS3261" s="183"/>
    </row>
    <row r="3262" spans="1:45" customFormat="1" ht="30" hidden="1" customHeight="1">
      <c r="A3262" s="204" t="s">
        <v>49</v>
      </c>
      <c r="B3262" s="200" t="s">
        <v>24964</v>
      </c>
      <c r="C3262" s="200" t="s">
        <v>24965</v>
      </c>
      <c r="D3262" s="200" t="s">
        <v>25175</v>
      </c>
      <c r="E3262" s="200" t="s">
        <v>25176</v>
      </c>
      <c r="F3262" s="206" t="s">
        <v>25177</v>
      </c>
      <c r="G3262" s="201" t="s">
        <v>25178</v>
      </c>
      <c r="H3262" s="205" t="s">
        <v>25179</v>
      </c>
      <c r="I3262" s="204" t="s">
        <v>25180</v>
      </c>
      <c r="J3262" s="207" t="s">
        <v>25181</v>
      </c>
      <c r="K3262" s="208" t="s">
        <v>25182</v>
      </c>
      <c r="L3262" s="200" t="s">
        <v>90</v>
      </c>
      <c r="M3262" s="205" t="s">
        <v>61</v>
      </c>
      <c r="N3262" s="205" t="s">
        <v>62</v>
      </c>
      <c r="O3262" s="205" t="s">
        <v>91</v>
      </c>
      <c r="P3262" s="205" t="s">
        <v>92</v>
      </c>
      <c r="Q3262" s="205" t="s">
        <v>65</v>
      </c>
      <c r="R3262" s="205" t="s">
        <v>24965</v>
      </c>
      <c r="S3262" s="205" t="s">
        <v>25176</v>
      </c>
      <c r="T3262" s="205" t="s">
        <v>93</v>
      </c>
      <c r="U3262" s="208" t="s">
        <v>25183</v>
      </c>
      <c r="V3262" s="205">
        <v>0.95</v>
      </c>
      <c r="W3262" s="205" t="s">
        <v>68</v>
      </c>
      <c r="X3262" s="205" t="s">
        <v>69</v>
      </c>
      <c r="Y3262" s="205" t="s">
        <v>70</v>
      </c>
      <c r="Z3262" s="205" t="s">
        <v>95</v>
      </c>
      <c r="AA3262" s="234" t="s">
        <v>71</v>
      </c>
      <c r="AB3262" s="216">
        <v>46310</v>
      </c>
      <c r="AC3262" s="205"/>
      <c r="AD3262" s="230" t="s">
        <v>72</v>
      </c>
      <c r="AE3262" s="126" t="s">
        <v>73</v>
      </c>
      <c r="AF3262" s="127" t="s">
        <v>74</v>
      </c>
      <c r="AG3262" s="128"/>
      <c r="AH3262" s="129"/>
      <c r="AI3262" s="129"/>
      <c r="AJ3262" s="126" t="s">
        <v>75</v>
      </c>
      <c r="AK3262" s="127" t="s">
        <v>76</v>
      </c>
      <c r="AL3262" s="129" t="s">
        <v>77</v>
      </c>
      <c r="AM3262" s="128" t="s">
        <v>25184</v>
      </c>
      <c r="AN3262" s="129"/>
      <c r="AO3262" s="127" t="s">
        <v>79</v>
      </c>
      <c r="AP3262" s="129"/>
      <c r="AQ3262" s="183"/>
      <c r="AR3262" s="183"/>
      <c r="AS3262" s="183"/>
    </row>
    <row r="3263" spans="1:45" customFormat="1" ht="30" hidden="1" customHeight="1">
      <c r="A3263" s="204" t="s">
        <v>49</v>
      </c>
      <c r="B3263" s="200" t="s">
        <v>24964</v>
      </c>
      <c r="C3263" s="200" t="s">
        <v>24965</v>
      </c>
      <c r="D3263" s="200" t="s">
        <v>25175</v>
      </c>
      <c r="E3263" s="200" t="s">
        <v>25176</v>
      </c>
      <c r="F3263" s="206" t="s">
        <v>25185</v>
      </c>
      <c r="G3263" s="201" t="s">
        <v>25186</v>
      </c>
      <c r="H3263" s="205" t="s">
        <v>25187</v>
      </c>
      <c r="I3263" s="204" t="s">
        <v>25188</v>
      </c>
      <c r="J3263" s="207" t="s">
        <v>25189</v>
      </c>
      <c r="K3263" s="208" t="s">
        <v>25190</v>
      </c>
      <c r="L3263" s="200" t="s">
        <v>60</v>
      </c>
      <c r="M3263" s="205" t="s">
        <v>61</v>
      </c>
      <c r="N3263" s="205" t="s">
        <v>62</v>
      </c>
      <c r="O3263" s="205" t="s">
        <v>91</v>
      </c>
      <c r="P3263" s="205" t="s">
        <v>92</v>
      </c>
      <c r="Q3263" s="205" t="s">
        <v>65</v>
      </c>
      <c r="R3263" s="205" t="s">
        <v>24965</v>
      </c>
      <c r="S3263" s="205" t="s">
        <v>25176</v>
      </c>
      <c r="T3263" s="205" t="s">
        <v>66</v>
      </c>
      <c r="U3263" s="208" t="s">
        <v>25191</v>
      </c>
      <c r="V3263" s="205">
        <v>1</v>
      </c>
      <c r="W3263" s="205" t="s">
        <v>68</v>
      </c>
      <c r="X3263" s="205" t="s">
        <v>69</v>
      </c>
      <c r="Y3263" s="205" t="s">
        <v>70</v>
      </c>
      <c r="Z3263" s="205" t="s">
        <v>647</v>
      </c>
      <c r="AA3263" s="234" t="s">
        <v>71</v>
      </c>
      <c r="AB3263" s="216">
        <v>46310</v>
      </c>
      <c r="AC3263" s="205"/>
      <c r="AD3263" s="230" t="s">
        <v>72</v>
      </c>
      <c r="AE3263" s="126" t="s">
        <v>73</v>
      </c>
      <c r="AF3263" s="127" t="s">
        <v>74</v>
      </c>
      <c r="AG3263" s="128"/>
      <c r="AH3263" s="129"/>
      <c r="AI3263" s="129"/>
      <c r="AJ3263" s="126" t="s">
        <v>75</v>
      </c>
      <c r="AK3263" s="127" t="s">
        <v>76</v>
      </c>
      <c r="AL3263" s="129" t="s">
        <v>77</v>
      </c>
      <c r="AM3263" s="128" t="s">
        <v>25192</v>
      </c>
      <c r="AN3263" s="129"/>
      <c r="AO3263" s="127" t="s">
        <v>79</v>
      </c>
      <c r="AP3263" s="129"/>
      <c r="AQ3263" s="183"/>
      <c r="AR3263" s="183"/>
      <c r="AS3263" s="183"/>
    </row>
    <row r="3264" spans="1:45" customFormat="1" ht="30" hidden="1" customHeight="1">
      <c r="A3264" s="204" t="s">
        <v>49</v>
      </c>
      <c r="B3264" s="200" t="s">
        <v>24964</v>
      </c>
      <c r="C3264" s="200" t="s">
        <v>24965</v>
      </c>
      <c r="D3264" s="200" t="s">
        <v>25175</v>
      </c>
      <c r="E3264" s="200" t="s">
        <v>25176</v>
      </c>
      <c r="F3264" s="206" t="s">
        <v>25193</v>
      </c>
      <c r="G3264" s="201" t="s">
        <v>25194</v>
      </c>
      <c r="H3264" s="205" t="s">
        <v>25195</v>
      </c>
      <c r="I3264" s="204" t="s">
        <v>25196</v>
      </c>
      <c r="J3264" s="207" t="s">
        <v>25197</v>
      </c>
      <c r="K3264" s="208" t="s">
        <v>25198</v>
      </c>
      <c r="L3264" s="200" t="s">
        <v>60</v>
      </c>
      <c r="M3264" s="205" t="s">
        <v>61</v>
      </c>
      <c r="N3264" s="205" t="s">
        <v>62</v>
      </c>
      <c r="O3264" s="205" t="s">
        <v>91</v>
      </c>
      <c r="P3264" s="205" t="s">
        <v>92</v>
      </c>
      <c r="Q3264" s="205" t="s">
        <v>65</v>
      </c>
      <c r="R3264" s="205" t="s">
        <v>24965</v>
      </c>
      <c r="S3264" s="205" t="s">
        <v>25176</v>
      </c>
      <c r="T3264" s="205" t="s">
        <v>66</v>
      </c>
      <c r="U3264" s="208" t="s">
        <v>25199</v>
      </c>
      <c r="V3264" s="205">
        <v>1</v>
      </c>
      <c r="W3264" s="205" t="s">
        <v>68</v>
      </c>
      <c r="X3264" s="205" t="s">
        <v>69</v>
      </c>
      <c r="Y3264" s="205" t="s">
        <v>70</v>
      </c>
      <c r="Z3264" s="205" t="s">
        <v>24964</v>
      </c>
      <c r="AA3264" s="234" t="s">
        <v>71</v>
      </c>
      <c r="AB3264" s="216">
        <v>46310</v>
      </c>
      <c r="AC3264" s="205"/>
      <c r="AD3264" s="230" t="s">
        <v>72</v>
      </c>
      <c r="AE3264" s="126" t="s">
        <v>73</v>
      </c>
      <c r="AF3264" s="127" t="s">
        <v>74</v>
      </c>
      <c r="AG3264" s="128"/>
      <c r="AH3264" s="129"/>
      <c r="AI3264" s="129"/>
      <c r="AJ3264" s="126" t="s">
        <v>75</v>
      </c>
      <c r="AK3264" s="127" t="s">
        <v>346</v>
      </c>
      <c r="AL3264" s="129" t="s">
        <v>77</v>
      </c>
      <c r="AM3264" s="128" t="s">
        <v>14707</v>
      </c>
      <c r="AN3264" s="129"/>
      <c r="AO3264" s="127" t="s">
        <v>79</v>
      </c>
      <c r="AP3264" s="129"/>
      <c r="AQ3264" s="183"/>
      <c r="AR3264" s="183"/>
      <c r="AS3264" s="183"/>
    </row>
    <row r="3265" spans="1:45" customFormat="1" ht="30" hidden="1" customHeight="1">
      <c r="A3265" s="204" t="s">
        <v>49</v>
      </c>
      <c r="B3265" s="200" t="s">
        <v>24964</v>
      </c>
      <c r="C3265" s="200" t="s">
        <v>24965</v>
      </c>
      <c r="D3265" s="200" t="s">
        <v>25200</v>
      </c>
      <c r="E3265" s="200" t="s">
        <v>25201</v>
      </c>
      <c r="F3265" s="206" t="s">
        <v>25202</v>
      </c>
      <c r="G3265" s="201" t="s">
        <v>25203</v>
      </c>
      <c r="H3265" s="205" t="s">
        <v>25204</v>
      </c>
      <c r="I3265" s="204" t="s">
        <v>25205</v>
      </c>
      <c r="J3265" s="207" t="s">
        <v>25206</v>
      </c>
      <c r="K3265" s="208" t="s">
        <v>25207</v>
      </c>
      <c r="L3265" s="200" t="s">
        <v>90</v>
      </c>
      <c r="M3265" s="205" t="s">
        <v>61</v>
      </c>
      <c r="N3265" s="205" t="s">
        <v>62</v>
      </c>
      <c r="O3265" s="205" t="s">
        <v>91</v>
      </c>
      <c r="P3265" s="205" t="s">
        <v>92</v>
      </c>
      <c r="Q3265" s="205" t="s">
        <v>65</v>
      </c>
      <c r="R3265" s="205" t="s">
        <v>24965</v>
      </c>
      <c r="S3265" s="205" t="s">
        <v>25201</v>
      </c>
      <c r="T3265" s="205" t="s">
        <v>93</v>
      </c>
      <c r="U3265" s="208" t="s">
        <v>25208</v>
      </c>
      <c r="V3265" s="205">
        <v>0.95</v>
      </c>
      <c r="W3265" s="205" t="s">
        <v>68</v>
      </c>
      <c r="X3265" s="205" t="s">
        <v>69</v>
      </c>
      <c r="Y3265" s="205" t="s">
        <v>70</v>
      </c>
      <c r="Z3265" s="205" t="s">
        <v>95</v>
      </c>
      <c r="AA3265" s="234" t="s">
        <v>71</v>
      </c>
      <c r="AB3265" s="216">
        <v>46310</v>
      </c>
      <c r="AC3265" s="205"/>
      <c r="AD3265" s="230" t="s">
        <v>375</v>
      </c>
      <c r="AE3265" s="126" t="s">
        <v>75</v>
      </c>
      <c r="AF3265" s="127" t="s">
        <v>76</v>
      </c>
      <c r="AG3265" s="128" t="s">
        <v>19452</v>
      </c>
      <c r="AH3265" s="129"/>
      <c r="AI3265" s="129"/>
      <c r="AJ3265" s="126" t="s">
        <v>73</v>
      </c>
      <c r="AK3265" s="127"/>
      <c r="AL3265" s="129"/>
      <c r="AM3265" s="128"/>
      <c r="AN3265" s="129"/>
      <c r="AO3265" s="127" t="s">
        <v>79</v>
      </c>
      <c r="AP3265" s="129"/>
      <c r="AQ3265" s="183"/>
      <c r="AR3265" s="183"/>
      <c r="AS3265" s="183"/>
    </row>
    <row r="3266" spans="1:45" customFormat="1" ht="30" hidden="1" customHeight="1">
      <c r="A3266" s="204" t="s">
        <v>49</v>
      </c>
      <c r="B3266" s="200" t="s">
        <v>24964</v>
      </c>
      <c r="C3266" s="200" t="s">
        <v>24965</v>
      </c>
      <c r="D3266" s="200" t="s">
        <v>25200</v>
      </c>
      <c r="E3266" s="200" t="s">
        <v>25201</v>
      </c>
      <c r="F3266" s="206" t="s">
        <v>25209</v>
      </c>
      <c r="G3266" s="201" t="s">
        <v>25210</v>
      </c>
      <c r="H3266" s="205" t="s">
        <v>25211</v>
      </c>
      <c r="I3266" s="204" t="s">
        <v>25212</v>
      </c>
      <c r="J3266" s="207" t="s">
        <v>25213</v>
      </c>
      <c r="K3266" s="208" t="s">
        <v>25214</v>
      </c>
      <c r="L3266" s="200" t="s">
        <v>60</v>
      </c>
      <c r="M3266" s="205" t="s">
        <v>61</v>
      </c>
      <c r="N3266" s="205" t="s">
        <v>62</v>
      </c>
      <c r="O3266" s="205" t="s">
        <v>91</v>
      </c>
      <c r="P3266" s="205" t="s">
        <v>92</v>
      </c>
      <c r="Q3266" s="205" t="s">
        <v>65</v>
      </c>
      <c r="R3266" s="205" t="s">
        <v>24965</v>
      </c>
      <c r="S3266" s="205" t="s">
        <v>25201</v>
      </c>
      <c r="T3266" s="205" t="s">
        <v>66</v>
      </c>
      <c r="U3266" s="208" t="s">
        <v>25215</v>
      </c>
      <c r="V3266" s="205" t="s">
        <v>647</v>
      </c>
      <c r="W3266" s="205" t="s">
        <v>68</v>
      </c>
      <c r="X3266" s="205" t="s">
        <v>69</v>
      </c>
      <c r="Y3266" s="205" t="s">
        <v>70</v>
      </c>
      <c r="Z3266" s="205" t="s">
        <v>647</v>
      </c>
      <c r="AA3266" s="234" t="s">
        <v>71</v>
      </c>
      <c r="AB3266" s="216">
        <v>46310</v>
      </c>
      <c r="AC3266" s="205"/>
      <c r="AD3266" s="230" t="s">
        <v>375</v>
      </c>
      <c r="AE3266" s="126" t="s">
        <v>75</v>
      </c>
      <c r="AF3266" s="127" t="s">
        <v>76</v>
      </c>
      <c r="AG3266" s="128" t="s">
        <v>19452</v>
      </c>
      <c r="AH3266" s="129"/>
      <c r="AI3266" s="129"/>
      <c r="AJ3266" s="126" t="s">
        <v>73</v>
      </c>
      <c r="AK3266" s="127"/>
      <c r="AL3266" s="129"/>
      <c r="AM3266" s="128"/>
      <c r="AN3266" s="129"/>
      <c r="AO3266" s="127" t="s">
        <v>79</v>
      </c>
      <c r="AP3266" s="129"/>
      <c r="AQ3266" s="183"/>
      <c r="AR3266" s="183"/>
      <c r="AS3266" s="183"/>
    </row>
    <row r="3267" spans="1:45" customFormat="1" ht="30" hidden="1" customHeight="1">
      <c r="A3267" s="204" t="s">
        <v>49</v>
      </c>
      <c r="B3267" s="200" t="s">
        <v>24964</v>
      </c>
      <c r="C3267" s="200" t="s">
        <v>24965</v>
      </c>
      <c r="D3267" s="200" t="s">
        <v>25200</v>
      </c>
      <c r="E3267" s="200" t="s">
        <v>25201</v>
      </c>
      <c r="F3267" s="206" t="s">
        <v>25216</v>
      </c>
      <c r="G3267" s="201" t="s">
        <v>25217</v>
      </c>
      <c r="H3267" s="205" t="s">
        <v>25218</v>
      </c>
      <c r="I3267" s="204" t="s">
        <v>25219</v>
      </c>
      <c r="J3267" s="207" t="s">
        <v>25220</v>
      </c>
      <c r="K3267" s="208" t="s">
        <v>25221</v>
      </c>
      <c r="L3267" s="200" t="s">
        <v>60</v>
      </c>
      <c r="M3267" s="205" t="s">
        <v>61</v>
      </c>
      <c r="N3267" s="205" t="s">
        <v>62</v>
      </c>
      <c r="O3267" s="205" t="s">
        <v>91</v>
      </c>
      <c r="P3267" s="205" t="s">
        <v>92</v>
      </c>
      <c r="Q3267" s="205" t="s">
        <v>65</v>
      </c>
      <c r="R3267" s="205" t="s">
        <v>24965</v>
      </c>
      <c r="S3267" s="205" t="s">
        <v>25201</v>
      </c>
      <c r="T3267" s="205" t="s">
        <v>66</v>
      </c>
      <c r="U3267" s="208" t="s">
        <v>25222</v>
      </c>
      <c r="V3267" s="205">
        <v>1</v>
      </c>
      <c r="W3267" s="205" t="s">
        <v>68</v>
      </c>
      <c r="X3267" s="205" t="s">
        <v>69</v>
      </c>
      <c r="Y3267" s="205" t="s">
        <v>70</v>
      </c>
      <c r="Z3267" s="205" t="s">
        <v>647</v>
      </c>
      <c r="AA3267" s="234" t="s">
        <v>71</v>
      </c>
      <c r="AB3267" s="216">
        <v>46310</v>
      </c>
      <c r="AC3267" s="205"/>
      <c r="AD3267" s="230" t="s">
        <v>72</v>
      </c>
      <c r="AE3267" s="126" t="s">
        <v>73</v>
      </c>
      <c r="AF3267" s="127" t="s">
        <v>74</v>
      </c>
      <c r="AG3267" s="128"/>
      <c r="AH3267" s="129"/>
      <c r="AI3267" s="129"/>
      <c r="AJ3267" s="126" t="s">
        <v>75</v>
      </c>
      <c r="AK3267" s="127" t="s">
        <v>76</v>
      </c>
      <c r="AL3267" s="129" t="s">
        <v>77</v>
      </c>
      <c r="AM3267" s="128" t="s">
        <v>25223</v>
      </c>
      <c r="AN3267" s="129"/>
      <c r="AO3267" s="127" t="s">
        <v>79</v>
      </c>
      <c r="AP3267" s="129"/>
      <c r="AQ3267" s="183"/>
      <c r="AR3267" s="183"/>
      <c r="AS3267" s="183"/>
    </row>
    <row r="3268" spans="1:45" customFormat="1" ht="30" hidden="1" customHeight="1">
      <c r="A3268" s="204" t="s">
        <v>49</v>
      </c>
      <c r="B3268" s="200" t="s">
        <v>24964</v>
      </c>
      <c r="C3268" s="200" t="s">
        <v>24965</v>
      </c>
      <c r="D3268" s="200" t="s">
        <v>25224</v>
      </c>
      <c r="E3268" s="200" t="s">
        <v>25225</v>
      </c>
      <c r="F3268" s="206" t="s">
        <v>25226</v>
      </c>
      <c r="G3268" s="201" t="s">
        <v>25227</v>
      </c>
      <c r="H3268" s="205" t="s">
        <v>25228</v>
      </c>
      <c r="I3268" s="204" t="s">
        <v>25229</v>
      </c>
      <c r="J3268" s="207" t="s">
        <v>25230</v>
      </c>
      <c r="K3268" s="208" t="s">
        <v>25231</v>
      </c>
      <c r="L3268" s="200" t="s">
        <v>90</v>
      </c>
      <c r="M3268" s="205" t="s">
        <v>61</v>
      </c>
      <c r="N3268" s="205" t="s">
        <v>62</v>
      </c>
      <c r="O3268" s="205" t="s">
        <v>91</v>
      </c>
      <c r="P3268" s="205" t="s">
        <v>92</v>
      </c>
      <c r="Q3268" s="205" t="s">
        <v>65</v>
      </c>
      <c r="R3268" s="205" t="s">
        <v>24965</v>
      </c>
      <c r="S3268" s="205" t="s">
        <v>25225</v>
      </c>
      <c r="T3268" s="205" t="s">
        <v>93</v>
      </c>
      <c r="U3268" s="208" t="s">
        <v>25232</v>
      </c>
      <c r="V3268" s="205">
        <v>0.95</v>
      </c>
      <c r="W3268" s="205" t="s">
        <v>68</v>
      </c>
      <c r="X3268" s="205" t="s">
        <v>69</v>
      </c>
      <c r="Y3268" s="205" t="s">
        <v>70</v>
      </c>
      <c r="Z3268" s="205" t="s">
        <v>95</v>
      </c>
      <c r="AA3268" s="234" t="s">
        <v>71</v>
      </c>
      <c r="AB3268" s="216">
        <v>46310</v>
      </c>
      <c r="AC3268" s="205"/>
      <c r="AD3268" s="230" t="s">
        <v>72</v>
      </c>
      <c r="AE3268" s="126" t="s">
        <v>73</v>
      </c>
      <c r="AF3268" s="127" t="s">
        <v>74</v>
      </c>
      <c r="AG3268" s="128"/>
      <c r="AH3268" s="129"/>
      <c r="AI3268" s="129"/>
      <c r="AJ3268" s="126" t="s">
        <v>75</v>
      </c>
      <c r="AK3268" s="127" t="s">
        <v>76</v>
      </c>
      <c r="AL3268" s="129" t="s">
        <v>77</v>
      </c>
      <c r="AM3268" s="128" t="s">
        <v>25233</v>
      </c>
      <c r="AN3268" s="129"/>
      <c r="AO3268" s="127" t="s">
        <v>79</v>
      </c>
      <c r="AP3268" s="129"/>
      <c r="AQ3268" s="183"/>
      <c r="AR3268" s="183"/>
      <c r="AS3268" s="183"/>
    </row>
    <row r="3269" spans="1:45" customFormat="1" ht="30" hidden="1" customHeight="1">
      <c r="A3269" s="204" t="s">
        <v>49</v>
      </c>
      <c r="B3269" s="200" t="s">
        <v>24964</v>
      </c>
      <c r="C3269" s="200" t="s">
        <v>24965</v>
      </c>
      <c r="D3269" s="200" t="s">
        <v>25224</v>
      </c>
      <c r="E3269" s="200" t="s">
        <v>25225</v>
      </c>
      <c r="F3269" s="206" t="s">
        <v>25234</v>
      </c>
      <c r="G3269" s="201" t="s">
        <v>25235</v>
      </c>
      <c r="H3269" s="205" t="s">
        <v>25236</v>
      </c>
      <c r="I3269" s="204" t="s">
        <v>25237</v>
      </c>
      <c r="J3269" s="207" t="s">
        <v>25238</v>
      </c>
      <c r="K3269" s="208" t="s">
        <v>25239</v>
      </c>
      <c r="L3269" s="200" t="s">
        <v>60</v>
      </c>
      <c r="M3269" s="205" t="s">
        <v>61</v>
      </c>
      <c r="N3269" s="205" t="s">
        <v>62</v>
      </c>
      <c r="O3269" s="205" t="s">
        <v>91</v>
      </c>
      <c r="P3269" s="205" t="s">
        <v>92</v>
      </c>
      <c r="Q3269" s="205" t="s">
        <v>65</v>
      </c>
      <c r="R3269" s="205" t="s">
        <v>24965</v>
      </c>
      <c r="S3269" s="205" t="s">
        <v>25225</v>
      </c>
      <c r="T3269" s="205" t="s">
        <v>66</v>
      </c>
      <c r="U3269" s="208" t="s">
        <v>25240</v>
      </c>
      <c r="V3269" s="205">
        <v>1</v>
      </c>
      <c r="W3269" s="205" t="s">
        <v>68</v>
      </c>
      <c r="X3269" s="205" t="s">
        <v>69</v>
      </c>
      <c r="Y3269" s="205" t="s">
        <v>70</v>
      </c>
      <c r="Z3269" s="205" t="s">
        <v>647</v>
      </c>
      <c r="AA3269" s="234" t="s">
        <v>71</v>
      </c>
      <c r="AB3269" s="216">
        <v>46310</v>
      </c>
      <c r="AC3269" s="205"/>
      <c r="AD3269" s="230" t="s">
        <v>72</v>
      </c>
      <c r="AE3269" s="126" t="s">
        <v>73</v>
      </c>
      <c r="AF3269" s="127" t="s">
        <v>74</v>
      </c>
      <c r="AG3269" s="128"/>
      <c r="AH3269" s="129"/>
      <c r="AI3269" s="129"/>
      <c r="AJ3269" s="126" t="s">
        <v>75</v>
      </c>
      <c r="AK3269" s="127" t="s">
        <v>76</v>
      </c>
      <c r="AL3269" s="129" t="s">
        <v>77</v>
      </c>
      <c r="AM3269" s="128" t="s">
        <v>25241</v>
      </c>
      <c r="AN3269" s="129"/>
      <c r="AO3269" s="127" t="s">
        <v>79</v>
      </c>
      <c r="AP3269" s="129"/>
      <c r="AQ3269" s="183"/>
      <c r="AR3269" s="183"/>
      <c r="AS3269" s="183"/>
    </row>
    <row r="3270" spans="1:45" customFormat="1" ht="30" hidden="1" customHeight="1">
      <c r="A3270" s="204" t="s">
        <v>49</v>
      </c>
      <c r="B3270" s="200" t="s">
        <v>24964</v>
      </c>
      <c r="C3270" s="200" t="s">
        <v>24965</v>
      </c>
      <c r="D3270" s="200" t="s">
        <v>25224</v>
      </c>
      <c r="E3270" s="200" t="s">
        <v>25225</v>
      </c>
      <c r="F3270" s="206" t="s">
        <v>25242</v>
      </c>
      <c r="G3270" s="201" t="s">
        <v>25243</v>
      </c>
      <c r="H3270" s="205" t="s">
        <v>25244</v>
      </c>
      <c r="I3270" s="204" t="s">
        <v>25245</v>
      </c>
      <c r="J3270" s="207" t="s">
        <v>25246</v>
      </c>
      <c r="K3270" s="208" t="s">
        <v>25247</v>
      </c>
      <c r="L3270" s="200" t="s">
        <v>60</v>
      </c>
      <c r="M3270" s="205" t="s">
        <v>61</v>
      </c>
      <c r="N3270" s="205" t="s">
        <v>62</v>
      </c>
      <c r="O3270" s="205" t="s">
        <v>91</v>
      </c>
      <c r="P3270" s="205" t="s">
        <v>92</v>
      </c>
      <c r="Q3270" s="205" t="s">
        <v>65</v>
      </c>
      <c r="R3270" s="205" t="s">
        <v>24965</v>
      </c>
      <c r="S3270" s="205" t="s">
        <v>25225</v>
      </c>
      <c r="T3270" s="205" t="s">
        <v>66</v>
      </c>
      <c r="U3270" s="208" t="s">
        <v>25248</v>
      </c>
      <c r="V3270" s="205">
        <v>1</v>
      </c>
      <c r="W3270" s="205" t="s">
        <v>68</v>
      </c>
      <c r="X3270" s="205" t="s">
        <v>69</v>
      </c>
      <c r="Y3270" s="205" t="s">
        <v>70</v>
      </c>
      <c r="Z3270" s="205" t="s">
        <v>24964</v>
      </c>
      <c r="AA3270" s="234" t="s">
        <v>71</v>
      </c>
      <c r="AB3270" s="216">
        <v>46310</v>
      </c>
      <c r="AC3270" s="205"/>
      <c r="AD3270" s="230" t="s">
        <v>72</v>
      </c>
      <c r="AE3270" s="126" t="s">
        <v>73</v>
      </c>
      <c r="AF3270" s="127" t="s">
        <v>74</v>
      </c>
      <c r="AG3270" s="128"/>
      <c r="AH3270" s="129"/>
      <c r="AI3270" s="129"/>
      <c r="AJ3270" s="126" t="s">
        <v>75</v>
      </c>
      <c r="AK3270" s="127" t="s">
        <v>76</v>
      </c>
      <c r="AL3270" s="129" t="s">
        <v>77</v>
      </c>
      <c r="AM3270" s="128" t="s">
        <v>25249</v>
      </c>
      <c r="AN3270" s="129"/>
      <c r="AO3270" s="127" t="s">
        <v>79</v>
      </c>
      <c r="AP3270" s="129"/>
      <c r="AQ3270" s="183"/>
      <c r="AR3270" s="183"/>
      <c r="AS3270" s="183"/>
    </row>
    <row r="3271" spans="1:45" customFormat="1" ht="30" hidden="1" customHeight="1">
      <c r="A3271" s="204" t="s">
        <v>49</v>
      </c>
      <c r="B3271" s="200" t="s">
        <v>24964</v>
      </c>
      <c r="C3271" s="200" t="s">
        <v>24965</v>
      </c>
      <c r="D3271" s="200" t="s">
        <v>25250</v>
      </c>
      <c r="E3271" s="200" t="s">
        <v>25251</v>
      </c>
      <c r="F3271" s="206" t="s">
        <v>25252</v>
      </c>
      <c r="G3271" s="201" t="s">
        <v>25253</v>
      </c>
      <c r="H3271" s="205" t="s">
        <v>25254</v>
      </c>
      <c r="I3271" s="204" t="s">
        <v>25255</v>
      </c>
      <c r="J3271" s="207" t="s">
        <v>25256</v>
      </c>
      <c r="K3271" s="208" t="s">
        <v>25257</v>
      </c>
      <c r="L3271" s="200" t="s">
        <v>90</v>
      </c>
      <c r="M3271" s="205" t="s">
        <v>61</v>
      </c>
      <c r="N3271" s="205" t="s">
        <v>62</v>
      </c>
      <c r="O3271" s="205" t="s">
        <v>91</v>
      </c>
      <c r="P3271" s="205" t="s">
        <v>92</v>
      </c>
      <c r="Q3271" s="205" t="s">
        <v>65</v>
      </c>
      <c r="R3271" s="205" t="s">
        <v>24965</v>
      </c>
      <c r="S3271" s="205" t="s">
        <v>25251</v>
      </c>
      <c r="T3271" s="205" t="s">
        <v>93</v>
      </c>
      <c r="U3271" s="208" t="s">
        <v>25258</v>
      </c>
      <c r="V3271" s="205">
        <v>0.95</v>
      </c>
      <c r="W3271" s="205" t="s">
        <v>68</v>
      </c>
      <c r="X3271" s="205" t="s">
        <v>69</v>
      </c>
      <c r="Y3271" s="205" t="s">
        <v>70</v>
      </c>
      <c r="Z3271" s="205" t="s">
        <v>95</v>
      </c>
      <c r="AA3271" s="234" t="s">
        <v>71</v>
      </c>
      <c r="AB3271" s="216">
        <v>46310</v>
      </c>
      <c r="AC3271" s="205"/>
      <c r="AD3271" s="230" t="s">
        <v>72</v>
      </c>
      <c r="AE3271" s="126" t="s">
        <v>73</v>
      </c>
      <c r="AF3271" s="127" t="s">
        <v>74</v>
      </c>
      <c r="AG3271" s="128"/>
      <c r="AH3271" s="129"/>
      <c r="AI3271" s="129"/>
      <c r="AJ3271" s="126" t="s">
        <v>75</v>
      </c>
      <c r="AK3271" s="127" t="s">
        <v>76</v>
      </c>
      <c r="AL3271" s="129" t="s">
        <v>77</v>
      </c>
      <c r="AM3271" s="128" t="s">
        <v>25259</v>
      </c>
      <c r="AN3271" s="129"/>
      <c r="AO3271" s="127" t="s">
        <v>79</v>
      </c>
      <c r="AP3271" s="129"/>
      <c r="AQ3271" s="183"/>
      <c r="AR3271" s="183"/>
      <c r="AS3271" s="183"/>
    </row>
    <row r="3272" spans="1:45" customFormat="1" ht="30" hidden="1" customHeight="1">
      <c r="A3272" s="204" t="s">
        <v>49</v>
      </c>
      <c r="B3272" s="200" t="s">
        <v>24964</v>
      </c>
      <c r="C3272" s="200" t="s">
        <v>24965</v>
      </c>
      <c r="D3272" s="200" t="s">
        <v>25250</v>
      </c>
      <c r="E3272" s="200" t="s">
        <v>25251</v>
      </c>
      <c r="F3272" s="206" t="s">
        <v>25260</v>
      </c>
      <c r="G3272" s="201" t="s">
        <v>25261</v>
      </c>
      <c r="H3272" s="205" t="s">
        <v>25262</v>
      </c>
      <c r="I3272" s="204" t="s">
        <v>25263</v>
      </c>
      <c r="J3272" s="207" t="s">
        <v>25264</v>
      </c>
      <c r="K3272" s="208" t="s">
        <v>25265</v>
      </c>
      <c r="L3272" s="200" t="s">
        <v>60</v>
      </c>
      <c r="M3272" s="205" t="s">
        <v>61</v>
      </c>
      <c r="N3272" s="205" t="s">
        <v>62</v>
      </c>
      <c r="O3272" s="205" t="s">
        <v>91</v>
      </c>
      <c r="P3272" s="205" t="s">
        <v>92</v>
      </c>
      <c r="Q3272" s="205" t="s">
        <v>65</v>
      </c>
      <c r="R3272" s="205" t="s">
        <v>24965</v>
      </c>
      <c r="S3272" s="205" t="s">
        <v>25251</v>
      </c>
      <c r="T3272" s="205" t="s">
        <v>66</v>
      </c>
      <c r="U3272" s="208" t="s">
        <v>25266</v>
      </c>
      <c r="V3272" s="205">
        <v>1</v>
      </c>
      <c r="W3272" s="205" t="s">
        <v>68</v>
      </c>
      <c r="X3272" s="205" t="s">
        <v>69</v>
      </c>
      <c r="Y3272" s="205" t="s">
        <v>70</v>
      </c>
      <c r="Z3272" s="205" t="s">
        <v>647</v>
      </c>
      <c r="AA3272" s="234" t="s">
        <v>71</v>
      </c>
      <c r="AB3272" s="216">
        <v>46310</v>
      </c>
      <c r="AC3272" s="205"/>
      <c r="AD3272" s="230" t="s">
        <v>72</v>
      </c>
      <c r="AE3272" s="126" t="s">
        <v>73</v>
      </c>
      <c r="AF3272" s="127" t="s">
        <v>74</v>
      </c>
      <c r="AG3272" s="128"/>
      <c r="AH3272" s="129"/>
      <c r="AI3272" s="129"/>
      <c r="AJ3272" s="126" t="s">
        <v>75</v>
      </c>
      <c r="AK3272" s="127" t="s">
        <v>76</v>
      </c>
      <c r="AL3272" s="129" t="s">
        <v>77</v>
      </c>
      <c r="AM3272" s="128" t="s">
        <v>25267</v>
      </c>
      <c r="AN3272" s="129"/>
      <c r="AO3272" s="127" t="s">
        <v>79</v>
      </c>
      <c r="AP3272" s="129"/>
      <c r="AQ3272" s="183"/>
      <c r="AR3272" s="183"/>
      <c r="AS3272" s="183"/>
    </row>
    <row r="3273" spans="1:45" customFormat="1" ht="30" hidden="1" customHeight="1">
      <c r="A3273" s="204" t="s">
        <v>49</v>
      </c>
      <c r="B3273" s="200" t="s">
        <v>24964</v>
      </c>
      <c r="C3273" s="200" t="s">
        <v>24965</v>
      </c>
      <c r="D3273" s="200" t="s">
        <v>25250</v>
      </c>
      <c r="E3273" s="200" t="s">
        <v>25251</v>
      </c>
      <c r="F3273" s="206" t="s">
        <v>25268</v>
      </c>
      <c r="G3273" s="201" t="s">
        <v>25269</v>
      </c>
      <c r="H3273" s="205" t="s">
        <v>25270</v>
      </c>
      <c r="I3273" s="204" t="s">
        <v>25271</v>
      </c>
      <c r="J3273" s="207" t="s">
        <v>25272</v>
      </c>
      <c r="K3273" s="208" t="s">
        <v>25273</v>
      </c>
      <c r="L3273" s="200" t="s">
        <v>60</v>
      </c>
      <c r="M3273" s="205" t="s">
        <v>61</v>
      </c>
      <c r="N3273" s="205" t="s">
        <v>62</v>
      </c>
      <c r="O3273" s="205" t="s">
        <v>91</v>
      </c>
      <c r="P3273" s="205" t="s">
        <v>92</v>
      </c>
      <c r="Q3273" s="205" t="s">
        <v>65</v>
      </c>
      <c r="R3273" s="205" t="s">
        <v>24965</v>
      </c>
      <c r="S3273" s="205" t="s">
        <v>25251</v>
      </c>
      <c r="T3273" s="205" t="s">
        <v>66</v>
      </c>
      <c r="U3273" s="208" t="s">
        <v>25274</v>
      </c>
      <c r="V3273" s="205">
        <v>1</v>
      </c>
      <c r="W3273" s="205" t="s">
        <v>68</v>
      </c>
      <c r="X3273" s="205" t="s">
        <v>69</v>
      </c>
      <c r="Y3273" s="205" t="s">
        <v>70</v>
      </c>
      <c r="Z3273" s="205" t="s">
        <v>24964</v>
      </c>
      <c r="AA3273" s="234" t="s">
        <v>71</v>
      </c>
      <c r="AB3273" s="216">
        <v>46310</v>
      </c>
      <c r="AC3273" s="205"/>
      <c r="AD3273" s="230" t="s">
        <v>72</v>
      </c>
      <c r="AE3273" s="126" t="s">
        <v>73</v>
      </c>
      <c r="AF3273" s="127" t="s">
        <v>74</v>
      </c>
      <c r="AG3273" s="128"/>
      <c r="AH3273" s="129"/>
      <c r="AI3273" s="129"/>
      <c r="AJ3273" s="126" t="s">
        <v>75</v>
      </c>
      <c r="AK3273" s="127" t="s">
        <v>346</v>
      </c>
      <c r="AL3273" s="129" t="s">
        <v>77</v>
      </c>
      <c r="AM3273" s="128" t="s">
        <v>14707</v>
      </c>
      <c r="AN3273" s="129"/>
      <c r="AO3273" s="127" t="s">
        <v>79</v>
      </c>
      <c r="AP3273" s="129"/>
      <c r="AQ3273" s="183"/>
      <c r="AR3273" s="183"/>
      <c r="AS3273" s="183"/>
    </row>
    <row r="3274" spans="1:45" customFormat="1" ht="30" hidden="1" customHeight="1">
      <c r="A3274" s="204" t="s">
        <v>49</v>
      </c>
      <c r="B3274" s="200" t="s">
        <v>24964</v>
      </c>
      <c r="C3274" s="200" t="s">
        <v>24965</v>
      </c>
      <c r="D3274" s="200" t="s">
        <v>25275</v>
      </c>
      <c r="E3274" s="200" t="s">
        <v>25276</v>
      </c>
      <c r="F3274" s="206" t="s">
        <v>25277</v>
      </c>
      <c r="G3274" s="201" t="s">
        <v>25278</v>
      </c>
      <c r="H3274" s="205" t="s">
        <v>25279</v>
      </c>
      <c r="I3274" s="204" t="s">
        <v>25280</v>
      </c>
      <c r="J3274" s="207" t="s">
        <v>25281</v>
      </c>
      <c r="K3274" s="208" t="s">
        <v>25282</v>
      </c>
      <c r="L3274" s="200" t="s">
        <v>90</v>
      </c>
      <c r="M3274" s="205" t="s">
        <v>61</v>
      </c>
      <c r="N3274" s="205" t="s">
        <v>62</v>
      </c>
      <c r="O3274" s="205" t="s">
        <v>91</v>
      </c>
      <c r="P3274" s="205" t="s">
        <v>92</v>
      </c>
      <c r="Q3274" s="205" t="s">
        <v>65</v>
      </c>
      <c r="R3274" s="205" t="s">
        <v>24965</v>
      </c>
      <c r="S3274" s="205" t="s">
        <v>25276</v>
      </c>
      <c r="T3274" s="205" t="s">
        <v>93</v>
      </c>
      <c r="U3274" s="208" t="s">
        <v>25283</v>
      </c>
      <c r="V3274" s="205">
        <v>0.95</v>
      </c>
      <c r="W3274" s="205" t="s">
        <v>68</v>
      </c>
      <c r="X3274" s="205" t="s">
        <v>69</v>
      </c>
      <c r="Y3274" s="205" t="s">
        <v>70</v>
      </c>
      <c r="Z3274" s="205" t="s">
        <v>95</v>
      </c>
      <c r="AA3274" s="234" t="s">
        <v>71</v>
      </c>
      <c r="AB3274" s="216">
        <v>46310</v>
      </c>
      <c r="AC3274" s="205"/>
      <c r="AD3274" s="230" t="s">
        <v>375</v>
      </c>
      <c r="AE3274" s="126" t="s">
        <v>75</v>
      </c>
      <c r="AF3274" s="127" t="s">
        <v>76</v>
      </c>
      <c r="AG3274" s="128" t="s">
        <v>19426</v>
      </c>
      <c r="AH3274" s="129"/>
      <c r="AI3274" s="129"/>
      <c r="AJ3274" s="126" t="s">
        <v>73</v>
      </c>
      <c r="AK3274" s="127"/>
      <c r="AL3274" s="129"/>
      <c r="AM3274" s="128"/>
      <c r="AN3274" s="129"/>
      <c r="AO3274" s="127" t="s">
        <v>79</v>
      </c>
      <c r="AP3274" s="129"/>
      <c r="AQ3274" s="183"/>
      <c r="AR3274" s="183"/>
      <c r="AS3274" s="183"/>
    </row>
    <row r="3275" spans="1:45" customFormat="1" ht="30" hidden="1" customHeight="1">
      <c r="A3275" s="204" t="s">
        <v>49</v>
      </c>
      <c r="B3275" s="200" t="s">
        <v>24964</v>
      </c>
      <c r="C3275" s="200" t="s">
        <v>24965</v>
      </c>
      <c r="D3275" s="200" t="s">
        <v>25275</v>
      </c>
      <c r="E3275" s="200" t="s">
        <v>25276</v>
      </c>
      <c r="F3275" s="206" t="s">
        <v>25284</v>
      </c>
      <c r="G3275" s="201" t="s">
        <v>25285</v>
      </c>
      <c r="H3275" s="205" t="s">
        <v>25286</v>
      </c>
      <c r="I3275" s="204" t="s">
        <v>25287</v>
      </c>
      <c r="J3275" s="207" t="s">
        <v>25288</v>
      </c>
      <c r="K3275" s="208" t="s">
        <v>25289</v>
      </c>
      <c r="L3275" s="200" t="s">
        <v>60</v>
      </c>
      <c r="M3275" s="205" t="s">
        <v>61</v>
      </c>
      <c r="N3275" s="205" t="s">
        <v>62</v>
      </c>
      <c r="O3275" s="205" t="s">
        <v>91</v>
      </c>
      <c r="P3275" s="205" t="s">
        <v>92</v>
      </c>
      <c r="Q3275" s="205" t="s">
        <v>65</v>
      </c>
      <c r="R3275" s="205" t="s">
        <v>24965</v>
      </c>
      <c r="S3275" s="205" t="s">
        <v>25276</v>
      </c>
      <c r="T3275" s="205" t="s">
        <v>66</v>
      </c>
      <c r="U3275" s="208" t="s">
        <v>25290</v>
      </c>
      <c r="V3275" s="205" t="s">
        <v>647</v>
      </c>
      <c r="W3275" s="205" t="s">
        <v>68</v>
      </c>
      <c r="X3275" s="205" t="s">
        <v>69</v>
      </c>
      <c r="Y3275" s="205" t="s">
        <v>70</v>
      </c>
      <c r="Z3275" s="205" t="s">
        <v>647</v>
      </c>
      <c r="AA3275" s="234" t="s">
        <v>71</v>
      </c>
      <c r="AB3275" s="216">
        <v>46310</v>
      </c>
      <c r="AC3275" s="205"/>
      <c r="AD3275" s="230" t="s">
        <v>375</v>
      </c>
      <c r="AE3275" s="126" t="s">
        <v>75</v>
      </c>
      <c r="AF3275" s="127" t="s">
        <v>76</v>
      </c>
      <c r="AG3275" s="128" t="s">
        <v>19426</v>
      </c>
      <c r="AH3275" s="129"/>
      <c r="AI3275" s="129"/>
      <c r="AJ3275" s="126" t="s">
        <v>73</v>
      </c>
      <c r="AK3275" s="127"/>
      <c r="AL3275" s="129"/>
      <c r="AM3275" s="128"/>
      <c r="AN3275" s="129"/>
      <c r="AO3275" s="127" t="s">
        <v>79</v>
      </c>
      <c r="AP3275" s="129"/>
      <c r="AQ3275" s="183"/>
      <c r="AR3275" s="183"/>
      <c r="AS3275" s="183"/>
    </row>
    <row r="3276" spans="1:45" customFormat="1" ht="30" hidden="1" customHeight="1">
      <c r="A3276" s="204" t="s">
        <v>49</v>
      </c>
      <c r="B3276" s="200" t="s">
        <v>24964</v>
      </c>
      <c r="C3276" s="200" t="s">
        <v>24965</v>
      </c>
      <c r="D3276" s="200" t="s">
        <v>25275</v>
      </c>
      <c r="E3276" s="200" t="s">
        <v>25276</v>
      </c>
      <c r="F3276" s="206" t="s">
        <v>25291</v>
      </c>
      <c r="G3276" s="201" t="s">
        <v>25292</v>
      </c>
      <c r="H3276" s="205" t="s">
        <v>25293</v>
      </c>
      <c r="I3276" s="204" t="s">
        <v>25294</v>
      </c>
      <c r="J3276" s="207" t="s">
        <v>25295</v>
      </c>
      <c r="K3276" s="208" t="s">
        <v>25296</v>
      </c>
      <c r="L3276" s="200" t="s">
        <v>60</v>
      </c>
      <c r="M3276" s="205" t="s">
        <v>61</v>
      </c>
      <c r="N3276" s="205" t="s">
        <v>62</v>
      </c>
      <c r="O3276" s="205" t="s">
        <v>91</v>
      </c>
      <c r="P3276" s="205" t="s">
        <v>92</v>
      </c>
      <c r="Q3276" s="205" t="s">
        <v>65</v>
      </c>
      <c r="R3276" s="205" t="s">
        <v>24965</v>
      </c>
      <c r="S3276" s="205" t="s">
        <v>25276</v>
      </c>
      <c r="T3276" s="205" t="s">
        <v>66</v>
      </c>
      <c r="U3276" s="208" t="s">
        <v>25022</v>
      </c>
      <c r="V3276" s="205">
        <v>1</v>
      </c>
      <c r="W3276" s="205" t="s">
        <v>68</v>
      </c>
      <c r="X3276" s="205" t="s">
        <v>69</v>
      </c>
      <c r="Y3276" s="205" t="s">
        <v>70</v>
      </c>
      <c r="Z3276" s="205" t="s">
        <v>647</v>
      </c>
      <c r="AA3276" s="234" t="s">
        <v>71</v>
      </c>
      <c r="AB3276" s="216">
        <v>46310</v>
      </c>
      <c r="AC3276" s="205"/>
      <c r="AD3276" s="230" t="s">
        <v>72</v>
      </c>
      <c r="AE3276" s="126" t="s">
        <v>73</v>
      </c>
      <c r="AF3276" s="127" t="s">
        <v>74</v>
      </c>
      <c r="AG3276" s="128"/>
      <c r="AH3276" s="129"/>
      <c r="AI3276" s="129"/>
      <c r="AJ3276" s="126" t="s">
        <v>75</v>
      </c>
      <c r="AK3276" s="127" t="s">
        <v>76</v>
      </c>
      <c r="AL3276" s="129" t="s">
        <v>77</v>
      </c>
      <c r="AM3276" s="128" t="s">
        <v>25297</v>
      </c>
      <c r="AN3276" s="129"/>
      <c r="AO3276" s="127" t="s">
        <v>79</v>
      </c>
      <c r="AP3276" s="129"/>
      <c r="AQ3276" s="183"/>
      <c r="AR3276" s="183"/>
      <c r="AS3276" s="183"/>
    </row>
    <row r="3277" spans="1:45" customFormat="1" ht="30" hidden="1" customHeight="1">
      <c r="A3277" s="204" t="s">
        <v>49</v>
      </c>
      <c r="B3277" s="200" t="s">
        <v>24964</v>
      </c>
      <c r="C3277" s="200" t="s">
        <v>24965</v>
      </c>
      <c r="D3277" s="200" t="s">
        <v>25275</v>
      </c>
      <c r="E3277" s="200" t="s">
        <v>25276</v>
      </c>
      <c r="F3277" s="206" t="s">
        <v>25298</v>
      </c>
      <c r="G3277" s="201" t="s">
        <v>25299</v>
      </c>
      <c r="H3277" s="205" t="s">
        <v>25300</v>
      </c>
      <c r="I3277" s="204" t="s">
        <v>25301</v>
      </c>
      <c r="J3277" s="207" t="s">
        <v>25302</v>
      </c>
      <c r="K3277" s="208" t="s">
        <v>25303</v>
      </c>
      <c r="L3277" s="200" t="s">
        <v>60</v>
      </c>
      <c r="M3277" s="205" t="s">
        <v>61</v>
      </c>
      <c r="N3277" s="205" t="s">
        <v>62</v>
      </c>
      <c r="O3277" s="205" t="s">
        <v>91</v>
      </c>
      <c r="P3277" s="205" t="s">
        <v>92</v>
      </c>
      <c r="Q3277" s="205" t="s">
        <v>65</v>
      </c>
      <c r="R3277" s="205" t="s">
        <v>24965</v>
      </c>
      <c r="S3277" s="205" t="s">
        <v>25276</v>
      </c>
      <c r="T3277" s="205" t="s">
        <v>66</v>
      </c>
      <c r="U3277" s="208" t="s">
        <v>25304</v>
      </c>
      <c r="V3277" s="205">
        <v>1</v>
      </c>
      <c r="W3277" s="205" t="s">
        <v>68</v>
      </c>
      <c r="X3277" s="205" t="s">
        <v>69</v>
      </c>
      <c r="Y3277" s="205" t="s">
        <v>70</v>
      </c>
      <c r="Z3277" s="205" t="s">
        <v>24964</v>
      </c>
      <c r="AA3277" s="234" t="s">
        <v>71</v>
      </c>
      <c r="AB3277" s="216">
        <v>46310</v>
      </c>
      <c r="AC3277" s="205"/>
      <c r="AD3277" s="230" t="s">
        <v>72</v>
      </c>
      <c r="AE3277" s="126" t="s">
        <v>73</v>
      </c>
      <c r="AF3277" s="127" t="s">
        <v>74</v>
      </c>
      <c r="AG3277" s="128"/>
      <c r="AH3277" s="129"/>
      <c r="AI3277" s="129"/>
      <c r="AJ3277" s="126" t="s">
        <v>75</v>
      </c>
      <c r="AK3277" s="127" t="s">
        <v>76</v>
      </c>
      <c r="AL3277" s="129" t="s">
        <v>77</v>
      </c>
      <c r="AM3277" s="128" t="s">
        <v>25305</v>
      </c>
      <c r="AN3277" s="129"/>
      <c r="AO3277" s="127" t="s">
        <v>79</v>
      </c>
      <c r="AP3277" s="129"/>
      <c r="AQ3277" s="183"/>
      <c r="AR3277" s="183"/>
      <c r="AS3277" s="183"/>
    </row>
    <row r="3278" spans="1:45" customFormat="1" ht="30" hidden="1" customHeight="1">
      <c r="A3278" s="204" t="s">
        <v>49</v>
      </c>
      <c r="B3278" s="200" t="s">
        <v>24964</v>
      </c>
      <c r="C3278" s="200" t="s">
        <v>24965</v>
      </c>
      <c r="D3278" s="200" t="s">
        <v>25306</v>
      </c>
      <c r="E3278" s="200" t="s">
        <v>25307</v>
      </c>
      <c r="F3278" s="206" t="s">
        <v>25308</v>
      </c>
      <c r="G3278" s="201" t="s">
        <v>25309</v>
      </c>
      <c r="H3278" s="205" t="s">
        <v>25310</v>
      </c>
      <c r="I3278" s="204" t="s">
        <v>25311</v>
      </c>
      <c r="J3278" s="207" t="s">
        <v>25312</v>
      </c>
      <c r="K3278" s="208" t="s">
        <v>25313</v>
      </c>
      <c r="L3278" s="200" t="s">
        <v>90</v>
      </c>
      <c r="M3278" s="205" t="s">
        <v>61</v>
      </c>
      <c r="N3278" s="205" t="s">
        <v>62</v>
      </c>
      <c r="O3278" s="205" t="s">
        <v>91</v>
      </c>
      <c r="P3278" s="205" t="s">
        <v>92</v>
      </c>
      <c r="Q3278" s="205" t="s">
        <v>65</v>
      </c>
      <c r="R3278" s="205" t="s">
        <v>24965</v>
      </c>
      <c r="S3278" s="205" t="s">
        <v>25307</v>
      </c>
      <c r="T3278" s="205" t="s">
        <v>93</v>
      </c>
      <c r="U3278" s="208" t="s">
        <v>25314</v>
      </c>
      <c r="V3278" s="205">
        <v>0.95</v>
      </c>
      <c r="W3278" s="205" t="s">
        <v>68</v>
      </c>
      <c r="X3278" s="205" t="s">
        <v>69</v>
      </c>
      <c r="Y3278" s="205" t="s">
        <v>70</v>
      </c>
      <c r="Z3278" s="205" t="s">
        <v>95</v>
      </c>
      <c r="AA3278" s="234" t="s">
        <v>71</v>
      </c>
      <c r="AB3278" s="216">
        <v>46310</v>
      </c>
      <c r="AC3278" s="205"/>
      <c r="AD3278" s="230" t="s">
        <v>375</v>
      </c>
      <c r="AE3278" s="126" t="s">
        <v>75</v>
      </c>
      <c r="AF3278" s="127" t="s">
        <v>76</v>
      </c>
      <c r="AG3278" s="128" t="s">
        <v>19426</v>
      </c>
      <c r="AH3278" s="129"/>
      <c r="AI3278" s="129"/>
      <c r="AJ3278" s="126" t="s">
        <v>73</v>
      </c>
      <c r="AK3278" s="127"/>
      <c r="AL3278" s="129"/>
      <c r="AM3278" s="128"/>
      <c r="AN3278" s="129"/>
      <c r="AO3278" s="127" t="s">
        <v>79</v>
      </c>
      <c r="AP3278" s="129"/>
      <c r="AQ3278" s="183"/>
      <c r="AR3278" s="183"/>
      <c r="AS3278" s="183"/>
    </row>
    <row r="3279" spans="1:45" customFormat="1" ht="30" hidden="1" customHeight="1">
      <c r="A3279" s="204" t="s">
        <v>49</v>
      </c>
      <c r="B3279" s="200" t="s">
        <v>24964</v>
      </c>
      <c r="C3279" s="200" t="s">
        <v>24965</v>
      </c>
      <c r="D3279" s="200" t="s">
        <v>25306</v>
      </c>
      <c r="E3279" s="200" t="s">
        <v>25307</v>
      </c>
      <c r="F3279" s="206" t="s">
        <v>25315</v>
      </c>
      <c r="G3279" s="201" t="s">
        <v>25316</v>
      </c>
      <c r="H3279" s="205" t="s">
        <v>25317</v>
      </c>
      <c r="I3279" s="204" t="s">
        <v>25318</v>
      </c>
      <c r="J3279" s="207" t="s">
        <v>25319</v>
      </c>
      <c r="K3279" s="208" t="s">
        <v>25320</v>
      </c>
      <c r="L3279" s="200" t="s">
        <v>60</v>
      </c>
      <c r="M3279" s="205" t="s">
        <v>61</v>
      </c>
      <c r="N3279" s="205" t="s">
        <v>62</v>
      </c>
      <c r="O3279" s="205" t="s">
        <v>91</v>
      </c>
      <c r="P3279" s="205" t="s">
        <v>92</v>
      </c>
      <c r="Q3279" s="205" t="s">
        <v>65</v>
      </c>
      <c r="R3279" s="205" t="s">
        <v>24965</v>
      </c>
      <c r="S3279" s="205" t="s">
        <v>25307</v>
      </c>
      <c r="T3279" s="205" t="s">
        <v>66</v>
      </c>
      <c r="U3279" s="208" t="s">
        <v>25321</v>
      </c>
      <c r="V3279" s="205" t="s">
        <v>647</v>
      </c>
      <c r="W3279" s="205" t="s">
        <v>68</v>
      </c>
      <c r="X3279" s="205" t="s">
        <v>69</v>
      </c>
      <c r="Y3279" s="205" t="s">
        <v>70</v>
      </c>
      <c r="Z3279" s="205" t="s">
        <v>647</v>
      </c>
      <c r="AA3279" s="234" t="s">
        <v>71</v>
      </c>
      <c r="AB3279" s="216">
        <v>46310</v>
      </c>
      <c r="AC3279" s="205"/>
      <c r="AD3279" s="230" t="s">
        <v>375</v>
      </c>
      <c r="AE3279" s="126" t="s">
        <v>75</v>
      </c>
      <c r="AF3279" s="127" t="s">
        <v>76</v>
      </c>
      <c r="AG3279" s="128" t="s">
        <v>19426</v>
      </c>
      <c r="AH3279" s="129"/>
      <c r="AI3279" s="129"/>
      <c r="AJ3279" s="126" t="s">
        <v>73</v>
      </c>
      <c r="AK3279" s="127"/>
      <c r="AL3279" s="129"/>
      <c r="AM3279" s="128"/>
      <c r="AN3279" s="129"/>
      <c r="AO3279" s="127" t="s">
        <v>79</v>
      </c>
      <c r="AP3279" s="129"/>
      <c r="AQ3279" s="183"/>
      <c r="AR3279" s="183"/>
      <c r="AS3279" s="183"/>
    </row>
    <row r="3280" spans="1:45" customFormat="1" ht="30" hidden="1" customHeight="1">
      <c r="A3280" s="204" t="s">
        <v>49</v>
      </c>
      <c r="B3280" s="200" t="s">
        <v>24964</v>
      </c>
      <c r="C3280" s="200" t="s">
        <v>24965</v>
      </c>
      <c r="D3280" s="200" t="s">
        <v>25306</v>
      </c>
      <c r="E3280" s="200" t="s">
        <v>25307</v>
      </c>
      <c r="F3280" s="206" t="s">
        <v>25322</v>
      </c>
      <c r="G3280" s="201" t="s">
        <v>25323</v>
      </c>
      <c r="H3280" s="205" t="s">
        <v>25324</v>
      </c>
      <c r="I3280" s="204" t="s">
        <v>25325</v>
      </c>
      <c r="J3280" s="207" t="s">
        <v>25326</v>
      </c>
      <c r="K3280" s="208" t="s">
        <v>25327</v>
      </c>
      <c r="L3280" s="200" t="s">
        <v>60</v>
      </c>
      <c r="M3280" s="205" t="s">
        <v>61</v>
      </c>
      <c r="N3280" s="205" t="s">
        <v>62</v>
      </c>
      <c r="O3280" s="205" t="s">
        <v>91</v>
      </c>
      <c r="P3280" s="205" t="s">
        <v>92</v>
      </c>
      <c r="Q3280" s="205" t="s">
        <v>65</v>
      </c>
      <c r="R3280" s="205" t="s">
        <v>24965</v>
      </c>
      <c r="S3280" s="205" t="s">
        <v>25307</v>
      </c>
      <c r="T3280" s="205" t="s">
        <v>66</v>
      </c>
      <c r="U3280" s="208" t="s">
        <v>25328</v>
      </c>
      <c r="V3280" s="205">
        <v>1</v>
      </c>
      <c r="W3280" s="205" t="s">
        <v>68</v>
      </c>
      <c r="X3280" s="205" t="s">
        <v>69</v>
      </c>
      <c r="Y3280" s="205" t="s">
        <v>70</v>
      </c>
      <c r="Z3280" s="205" t="s">
        <v>647</v>
      </c>
      <c r="AA3280" s="234" t="s">
        <v>71</v>
      </c>
      <c r="AB3280" s="216">
        <v>46310</v>
      </c>
      <c r="AC3280" s="205"/>
      <c r="AD3280" s="230" t="s">
        <v>72</v>
      </c>
      <c r="AE3280" s="126" t="s">
        <v>73</v>
      </c>
      <c r="AF3280" s="127" t="s">
        <v>74</v>
      </c>
      <c r="AG3280" s="128"/>
      <c r="AH3280" s="129"/>
      <c r="AI3280" s="129"/>
      <c r="AJ3280" s="126" t="s">
        <v>75</v>
      </c>
      <c r="AK3280" s="127" t="s">
        <v>76</v>
      </c>
      <c r="AL3280" s="129" t="s">
        <v>77</v>
      </c>
      <c r="AM3280" s="128" t="s">
        <v>25329</v>
      </c>
      <c r="AN3280" s="129"/>
      <c r="AO3280" s="127" t="s">
        <v>79</v>
      </c>
      <c r="AP3280" s="129"/>
      <c r="AQ3280" s="183"/>
      <c r="AR3280" s="183"/>
      <c r="AS3280" s="183"/>
    </row>
    <row r="3281" spans="1:45" customFormat="1" ht="30" hidden="1" customHeight="1">
      <c r="A3281" s="204" t="s">
        <v>49</v>
      </c>
      <c r="B3281" s="200" t="s">
        <v>25330</v>
      </c>
      <c r="C3281" s="200" t="s">
        <v>25331</v>
      </c>
      <c r="D3281" s="200" t="s">
        <v>19994</v>
      </c>
      <c r="E3281" s="200" t="s">
        <v>25332</v>
      </c>
      <c r="F3281" s="206" t="s">
        <v>25333</v>
      </c>
      <c r="G3281" s="201" t="s">
        <v>25334</v>
      </c>
      <c r="H3281" s="205" t="s">
        <v>25335</v>
      </c>
      <c r="I3281" s="204" t="s">
        <v>25336</v>
      </c>
      <c r="J3281" s="207" t="s">
        <v>25337</v>
      </c>
      <c r="K3281" s="208" t="s">
        <v>25338</v>
      </c>
      <c r="L3281" s="200" t="s">
        <v>90</v>
      </c>
      <c r="M3281" s="205" t="s">
        <v>61</v>
      </c>
      <c r="N3281" s="205" t="s">
        <v>22799</v>
      </c>
      <c r="O3281" s="205" t="s">
        <v>22800</v>
      </c>
      <c r="P3281" s="205" t="s">
        <v>22801</v>
      </c>
      <c r="Q3281" s="205" t="s">
        <v>65</v>
      </c>
      <c r="R3281" s="205" t="s">
        <v>25331</v>
      </c>
      <c r="S3281" s="205" t="s">
        <v>25332</v>
      </c>
      <c r="T3281" s="205" t="s">
        <v>93</v>
      </c>
      <c r="U3281" s="208" t="s">
        <v>20002</v>
      </c>
      <c r="V3281" s="205">
        <v>0.95</v>
      </c>
      <c r="W3281" s="205" t="s">
        <v>68</v>
      </c>
      <c r="X3281" s="205" t="s">
        <v>69</v>
      </c>
      <c r="Y3281" s="205" t="s">
        <v>70</v>
      </c>
      <c r="Z3281" s="205" t="s">
        <v>95</v>
      </c>
      <c r="AA3281" s="234" t="s">
        <v>71</v>
      </c>
      <c r="AB3281" s="216">
        <v>46310</v>
      </c>
      <c r="AC3281" s="205"/>
      <c r="AD3281" s="230" t="s">
        <v>375</v>
      </c>
      <c r="AE3281" s="126" t="s">
        <v>75</v>
      </c>
      <c r="AF3281" s="127" t="s">
        <v>76</v>
      </c>
      <c r="AG3281" s="128" t="s">
        <v>376</v>
      </c>
      <c r="AH3281" s="129"/>
      <c r="AI3281" s="129"/>
      <c r="AJ3281" s="126" t="s">
        <v>73</v>
      </c>
      <c r="AK3281" s="127"/>
      <c r="AL3281" s="129"/>
      <c r="AM3281" s="128"/>
      <c r="AN3281" s="129"/>
      <c r="AO3281" s="127" t="s">
        <v>79</v>
      </c>
      <c r="AP3281" s="129"/>
    </row>
    <row r="3282" spans="1:45" customFormat="1" ht="30" hidden="1" customHeight="1">
      <c r="A3282" s="204" t="s">
        <v>49</v>
      </c>
      <c r="B3282" s="200" t="s">
        <v>25330</v>
      </c>
      <c r="C3282" s="200" t="s">
        <v>25331</v>
      </c>
      <c r="D3282" s="200" t="s">
        <v>19994</v>
      </c>
      <c r="E3282" s="200" t="s">
        <v>25332</v>
      </c>
      <c r="F3282" s="206" t="s">
        <v>25339</v>
      </c>
      <c r="G3282" s="201" t="s">
        <v>25340</v>
      </c>
      <c r="H3282" s="205" t="s">
        <v>25341</v>
      </c>
      <c r="I3282" s="204" t="s">
        <v>25342</v>
      </c>
      <c r="J3282" s="207" t="s">
        <v>25343</v>
      </c>
      <c r="K3282" s="208" t="s">
        <v>25344</v>
      </c>
      <c r="L3282" s="200" t="s">
        <v>60</v>
      </c>
      <c r="M3282" s="205" t="s">
        <v>61</v>
      </c>
      <c r="N3282" s="205" t="s">
        <v>22799</v>
      </c>
      <c r="O3282" s="205" t="s">
        <v>22800</v>
      </c>
      <c r="P3282" s="205" t="s">
        <v>22801</v>
      </c>
      <c r="Q3282" s="205" t="s">
        <v>65</v>
      </c>
      <c r="R3282" s="205" t="s">
        <v>25331</v>
      </c>
      <c r="S3282" s="205" t="s">
        <v>25332</v>
      </c>
      <c r="T3282" s="205" t="s">
        <v>66</v>
      </c>
      <c r="U3282" s="208" t="s">
        <v>20010</v>
      </c>
      <c r="V3282" s="205">
        <v>1</v>
      </c>
      <c r="W3282" s="205" t="s">
        <v>68</v>
      </c>
      <c r="X3282" s="205" t="s">
        <v>69</v>
      </c>
      <c r="Y3282" s="205" t="s">
        <v>70</v>
      </c>
      <c r="Z3282" s="205" t="s">
        <v>647</v>
      </c>
      <c r="AA3282" s="234" t="s">
        <v>71</v>
      </c>
      <c r="AB3282" s="216">
        <v>46310</v>
      </c>
      <c r="AC3282" s="205"/>
      <c r="AD3282" s="230" t="s">
        <v>72</v>
      </c>
      <c r="AE3282" s="126" t="s">
        <v>73</v>
      </c>
      <c r="AF3282" s="127" t="s">
        <v>74</v>
      </c>
      <c r="AG3282" s="128"/>
      <c r="AH3282" s="129"/>
      <c r="AI3282" s="129"/>
      <c r="AJ3282" s="126" t="s">
        <v>75</v>
      </c>
      <c r="AK3282" s="127" t="s">
        <v>76</v>
      </c>
      <c r="AL3282" s="129" t="s">
        <v>77</v>
      </c>
      <c r="AM3282" s="128" t="s">
        <v>25345</v>
      </c>
      <c r="AN3282" s="129"/>
      <c r="AO3282" s="127" t="s">
        <v>79</v>
      </c>
      <c r="AP3282" s="129"/>
      <c r="AQ3282" s="183"/>
      <c r="AR3282" s="183"/>
      <c r="AS3282" s="183"/>
    </row>
    <row r="3283" spans="1:45" customFormat="1" ht="30" hidden="1" customHeight="1">
      <c r="A3283" s="204" t="s">
        <v>49</v>
      </c>
      <c r="B3283" s="200" t="s">
        <v>25330</v>
      </c>
      <c r="C3283" s="200" t="s">
        <v>25331</v>
      </c>
      <c r="D3283" s="200" t="s">
        <v>19994</v>
      </c>
      <c r="E3283" s="200" t="s">
        <v>25332</v>
      </c>
      <c r="F3283" s="206" t="s">
        <v>25346</v>
      </c>
      <c r="G3283" s="201" t="s">
        <v>25347</v>
      </c>
      <c r="H3283" s="205" t="s">
        <v>25348</v>
      </c>
      <c r="I3283" s="204" t="s">
        <v>25349</v>
      </c>
      <c r="J3283" s="207" t="s">
        <v>25350</v>
      </c>
      <c r="K3283" s="208" t="s">
        <v>25351</v>
      </c>
      <c r="L3283" s="200" t="s">
        <v>60</v>
      </c>
      <c r="M3283" s="205" t="s">
        <v>61</v>
      </c>
      <c r="N3283" s="205" t="s">
        <v>22799</v>
      </c>
      <c r="O3283" s="205" t="s">
        <v>22800</v>
      </c>
      <c r="P3283" s="205" t="s">
        <v>22801</v>
      </c>
      <c r="Q3283" s="205" t="s">
        <v>65</v>
      </c>
      <c r="R3283" s="205" t="s">
        <v>25331</v>
      </c>
      <c r="S3283" s="205" t="s">
        <v>25332</v>
      </c>
      <c r="T3283" s="205" t="s">
        <v>66</v>
      </c>
      <c r="U3283" s="208" t="s">
        <v>25352</v>
      </c>
      <c r="V3283" s="205">
        <v>1</v>
      </c>
      <c r="W3283" s="205" t="s">
        <v>68</v>
      </c>
      <c r="X3283" s="205" t="s">
        <v>69</v>
      </c>
      <c r="Y3283" s="205" t="s">
        <v>70</v>
      </c>
      <c r="Z3283" s="205" t="s">
        <v>25330</v>
      </c>
      <c r="AA3283" s="234" t="s">
        <v>71</v>
      </c>
      <c r="AB3283" s="216">
        <v>46310</v>
      </c>
      <c r="AC3283" s="205"/>
      <c r="AD3283" s="230" t="s">
        <v>72</v>
      </c>
      <c r="AE3283" s="126" t="s">
        <v>73</v>
      </c>
      <c r="AF3283" s="127" t="s">
        <v>74</v>
      </c>
      <c r="AG3283" s="128"/>
      <c r="AH3283" s="129"/>
      <c r="AI3283" s="129"/>
      <c r="AJ3283" s="126" t="s">
        <v>75</v>
      </c>
      <c r="AK3283" s="127" t="s">
        <v>76</v>
      </c>
      <c r="AL3283" s="129" t="s">
        <v>77</v>
      </c>
      <c r="AM3283" s="128" t="s">
        <v>25353</v>
      </c>
      <c r="AN3283" s="129"/>
      <c r="AO3283" s="127" t="s">
        <v>79</v>
      </c>
      <c r="AP3283" s="129"/>
      <c r="AQ3283" s="183"/>
      <c r="AR3283" s="183"/>
      <c r="AS3283" s="183"/>
    </row>
    <row r="3284" spans="1:45" customFormat="1" ht="30" hidden="1" customHeight="1">
      <c r="A3284" s="204" t="s">
        <v>49</v>
      </c>
      <c r="B3284" s="200" t="s">
        <v>25330</v>
      </c>
      <c r="C3284" s="200" t="s">
        <v>25331</v>
      </c>
      <c r="D3284" s="200" t="s">
        <v>19994</v>
      </c>
      <c r="E3284" s="200" t="s">
        <v>25332</v>
      </c>
      <c r="F3284" s="206" t="s">
        <v>25354</v>
      </c>
      <c r="G3284" s="201" t="s">
        <v>25355</v>
      </c>
      <c r="H3284" s="205" t="s">
        <v>25356</v>
      </c>
      <c r="I3284" s="204" t="s">
        <v>25357</v>
      </c>
      <c r="J3284" s="207" t="s">
        <v>25358</v>
      </c>
      <c r="K3284" s="208" t="s">
        <v>25359</v>
      </c>
      <c r="L3284" s="200" t="s">
        <v>60</v>
      </c>
      <c r="M3284" s="205" t="s">
        <v>61</v>
      </c>
      <c r="N3284" s="205" t="s">
        <v>22799</v>
      </c>
      <c r="O3284" s="205" t="s">
        <v>22800</v>
      </c>
      <c r="P3284" s="205" t="s">
        <v>22801</v>
      </c>
      <c r="Q3284" s="205" t="s">
        <v>65</v>
      </c>
      <c r="R3284" s="205" t="s">
        <v>25331</v>
      </c>
      <c r="S3284" s="205" t="s">
        <v>25332</v>
      </c>
      <c r="T3284" s="205" t="s">
        <v>66</v>
      </c>
      <c r="U3284" s="208" t="s">
        <v>20018</v>
      </c>
      <c r="V3284" s="205">
        <v>1</v>
      </c>
      <c r="W3284" s="205" t="s">
        <v>68</v>
      </c>
      <c r="X3284" s="205" t="s">
        <v>69</v>
      </c>
      <c r="Y3284" s="205" t="s">
        <v>70</v>
      </c>
      <c r="Z3284" s="205" t="s">
        <v>25330</v>
      </c>
      <c r="AA3284" s="234" t="s">
        <v>71</v>
      </c>
      <c r="AB3284" s="216">
        <v>46310</v>
      </c>
      <c r="AC3284" s="205"/>
      <c r="AD3284" s="230" t="s">
        <v>72</v>
      </c>
      <c r="AE3284" s="126" t="s">
        <v>73</v>
      </c>
      <c r="AF3284" s="127" t="s">
        <v>74</v>
      </c>
      <c r="AG3284" s="128"/>
      <c r="AH3284" s="129"/>
      <c r="AI3284" s="129"/>
      <c r="AJ3284" s="126" t="s">
        <v>75</v>
      </c>
      <c r="AK3284" s="127" t="s">
        <v>76</v>
      </c>
      <c r="AL3284" s="129" t="s">
        <v>77</v>
      </c>
      <c r="AM3284" s="128" t="s">
        <v>25360</v>
      </c>
      <c r="AN3284" s="129"/>
      <c r="AO3284" s="127" t="s">
        <v>79</v>
      </c>
      <c r="AP3284" s="129"/>
      <c r="AQ3284" s="183"/>
      <c r="AR3284" s="183"/>
      <c r="AS3284" s="183"/>
    </row>
    <row r="3285" spans="1:45" customFormat="1" ht="30" hidden="1" customHeight="1">
      <c r="A3285" s="204" t="s">
        <v>49</v>
      </c>
      <c r="B3285" s="200" t="s">
        <v>25330</v>
      </c>
      <c r="C3285" s="200" t="s">
        <v>25331</v>
      </c>
      <c r="D3285" s="200" t="s">
        <v>17956</v>
      </c>
      <c r="E3285" s="200" t="s">
        <v>25361</v>
      </c>
      <c r="F3285" s="206" t="s">
        <v>25362</v>
      </c>
      <c r="G3285" s="201" t="s">
        <v>25363</v>
      </c>
      <c r="H3285" s="205" t="s">
        <v>25364</v>
      </c>
      <c r="I3285" s="204" t="s">
        <v>25365</v>
      </c>
      <c r="J3285" s="207" t="s">
        <v>25366</v>
      </c>
      <c r="K3285" s="208" t="s">
        <v>25367</v>
      </c>
      <c r="L3285" s="200" t="s">
        <v>90</v>
      </c>
      <c r="M3285" s="205" t="s">
        <v>61</v>
      </c>
      <c r="N3285" s="205" t="s">
        <v>22799</v>
      </c>
      <c r="O3285" s="205" t="s">
        <v>22800</v>
      </c>
      <c r="P3285" s="205" t="s">
        <v>22801</v>
      </c>
      <c r="Q3285" s="205" t="s">
        <v>65</v>
      </c>
      <c r="R3285" s="205" t="s">
        <v>25331</v>
      </c>
      <c r="S3285" s="205" t="s">
        <v>25361</v>
      </c>
      <c r="T3285" s="205" t="s">
        <v>93</v>
      </c>
      <c r="U3285" s="208" t="s">
        <v>17964</v>
      </c>
      <c r="V3285" s="205">
        <v>0.95</v>
      </c>
      <c r="W3285" s="205" t="s">
        <v>68</v>
      </c>
      <c r="X3285" s="205" t="s">
        <v>69</v>
      </c>
      <c r="Y3285" s="205" t="s">
        <v>70</v>
      </c>
      <c r="Z3285" s="205" t="s">
        <v>95</v>
      </c>
      <c r="AA3285" s="234" t="s">
        <v>71</v>
      </c>
      <c r="AB3285" s="216">
        <v>46310</v>
      </c>
      <c r="AC3285" s="205"/>
      <c r="AD3285" s="230" t="s">
        <v>375</v>
      </c>
      <c r="AE3285" s="126" t="s">
        <v>75</v>
      </c>
      <c r="AF3285" s="127" t="s">
        <v>76</v>
      </c>
      <c r="AG3285" s="128" t="s">
        <v>376</v>
      </c>
      <c r="AH3285" s="129"/>
      <c r="AI3285" s="129"/>
      <c r="AJ3285" s="126" t="s">
        <v>73</v>
      </c>
      <c r="AK3285" s="127"/>
      <c r="AL3285" s="129"/>
      <c r="AM3285" s="128"/>
      <c r="AN3285" s="129"/>
      <c r="AO3285" s="127" t="s">
        <v>79</v>
      </c>
      <c r="AP3285" s="129"/>
    </row>
    <row r="3286" spans="1:45" customFormat="1" ht="30" hidden="1" customHeight="1">
      <c r="A3286" s="204" t="s">
        <v>49</v>
      </c>
      <c r="B3286" s="200" t="s">
        <v>25330</v>
      </c>
      <c r="C3286" s="200" t="s">
        <v>25331</v>
      </c>
      <c r="D3286" s="200" t="s">
        <v>17956</v>
      </c>
      <c r="E3286" s="200" t="s">
        <v>25361</v>
      </c>
      <c r="F3286" s="206" t="s">
        <v>25368</v>
      </c>
      <c r="G3286" s="201" t="s">
        <v>25369</v>
      </c>
      <c r="H3286" s="205" t="s">
        <v>25370</v>
      </c>
      <c r="I3286" s="204" t="s">
        <v>25371</v>
      </c>
      <c r="J3286" s="207" t="s">
        <v>25372</v>
      </c>
      <c r="K3286" s="208" t="s">
        <v>25373</v>
      </c>
      <c r="L3286" s="200" t="s">
        <v>60</v>
      </c>
      <c r="M3286" s="205" t="s">
        <v>61</v>
      </c>
      <c r="N3286" s="205" t="s">
        <v>22799</v>
      </c>
      <c r="O3286" s="205" t="s">
        <v>22800</v>
      </c>
      <c r="P3286" s="205" t="s">
        <v>22801</v>
      </c>
      <c r="Q3286" s="205" t="s">
        <v>65</v>
      </c>
      <c r="R3286" s="205" t="s">
        <v>25331</v>
      </c>
      <c r="S3286" s="205" t="s">
        <v>25361</v>
      </c>
      <c r="T3286" s="205" t="s">
        <v>66</v>
      </c>
      <c r="U3286" s="208" t="s">
        <v>17972</v>
      </c>
      <c r="V3286" s="205">
        <v>1</v>
      </c>
      <c r="W3286" s="205" t="s">
        <v>68</v>
      </c>
      <c r="X3286" s="205" t="s">
        <v>69</v>
      </c>
      <c r="Y3286" s="205" t="s">
        <v>70</v>
      </c>
      <c r="Z3286" s="205" t="s">
        <v>647</v>
      </c>
      <c r="AA3286" s="234" t="s">
        <v>71</v>
      </c>
      <c r="AB3286" s="216">
        <v>46310</v>
      </c>
      <c r="AC3286" s="205"/>
      <c r="AD3286" s="230" t="s">
        <v>72</v>
      </c>
      <c r="AE3286" s="126" t="s">
        <v>73</v>
      </c>
      <c r="AF3286" s="127" t="s">
        <v>74</v>
      </c>
      <c r="AG3286" s="128"/>
      <c r="AH3286" s="129"/>
      <c r="AI3286" s="129"/>
      <c r="AJ3286" s="126" t="s">
        <v>75</v>
      </c>
      <c r="AK3286" s="127" t="s">
        <v>76</v>
      </c>
      <c r="AL3286" s="129" t="s">
        <v>77</v>
      </c>
      <c r="AM3286" s="128" t="s">
        <v>25374</v>
      </c>
      <c r="AN3286" s="129"/>
      <c r="AO3286" s="127" t="s">
        <v>79</v>
      </c>
      <c r="AP3286" s="129"/>
      <c r="AQ3286" s="183"/>
      <c r="AR3286" s="183"/>
      <c r="AS3286" s="183"/>
    </row>
    <row r="3287" spans="1:45" customFormat="1" ht="30" hidden="1" customHeight="1">
      <c r="A3287" s="204" t="s">
        <v>49</v>
      </c>
      <c r="B3287" s="200" t="s">
        <v>25330</v>
      </c>
      <c r="C3287" s="200" t="s">
        <v>25331</v>
      </c>
      <c r="D3287" s="200" t="s">
        <v>25330</v>
      </c>
      <c r="E3287" s="200" t="s">
        <v>25375</v>
      </c>
      <c r="F3287" s="206" t="s">
        <v>25376</v>
      </c>
      <c r="G3287" s="201" t="s">
        <v>25377</v>
      </c>
      <c r="H3287" s="205" t="s">
        <v>25378</v>
      </c>
      <c r="I3287" s="204" t="s">
        <v>25379</v>
      </c>
      <c r="J3287" s="207" t="s">
        <v>25380</v>
      </c>
      <c r="K3287" s="208" t="s">
        <v>25381</v>
      </c>
      <c r="L3287" s="200" t="s">
        <v>90</v>
      </c>
      <c r="M3287" s="205" t="s">
        <v>61</v>
      </c>
      <c r="N3287" s="205" t="s">
        <v>22799</v>
      </c>
      <c r="O3287" s="205" t="s">
        <v>22800</v>
      </c>
      <c r="P3287" s="205" t="s">
        <v>22801</v>
      </c>
      <c r="Q3287" s="205" t="s">
        <v>65</v>
      </c>
      <c r="R3287" s="205" t="s">
        <v>25331</v>
      </c>
      <c r="S3287" s="205" t="s">
        <v>25375</v>
      </c>
      <c r="T3287" s="205" t="s">
        <v>93</v>
      </c>
      <c r="U3287" s="208" t="s">
        <v>25382</v>
      </c>
      <c r="V3287" s="205">
        <v>0.95</v>
      </c>
      <c r="W3287" s="205" t="s">
        <v>68</v>
      </c>
      <c r="X3287" s="205" t="s">
        <v>69</v>
      </c>
      <c r="Y3287" s="205" t="s">
        <v>70</v>
      </c>
      <c r="Z3287" s="205" t="s">
        <v>95</v>
      </c>
      <c r="AA3287" s="234" t="s">
        <v>71</v>
      </c>
      <c r="AB3287" s="216">
        <v>46310</v>
      </c>
      <c r="AC3287" s="205"/>
      <c r="AD3287" s="230" t="s">
        <v>72</v>
      </c>
      <c r="AE3287" s="126" t="s">
        <v>73</v>
      </c>
      <c r="AF3287" s="127" t="s">
        <v>74</v>
      </c>
      <c r="AG3287" s="128"/>
      <c r="AH3287" s="129"/>
      <c r="AI3287" s="129"/>
      <c r="AJ3287" s="126" t="s">
        <v>75</v>
      </c>
      <c r="AK3287" s="127" t="s">
        <v>76</v>
      </c>
      <c r="AL3287" s="129" t="s">
        <v>77</v>
      </c>
      <c r="AM3287" s="128" t="s">
        <v>25383</v>
      </c>
      <c r="AN3287" s="129"/>
      <c r="AO3287" s="127" t="s">
        <v>79</v>
      </c>
      <c r="AP3287" s="129"/>
      <c r="AQ3287" s="183"/>
      <c r="AR3287" s="183"/>
      <c r="AS3287" s="183"/>
    </row>
    <row r="3288" spans="1:45" customFormat="1" ht="30" hidden="1" customHeight="1">
      <c r="A3288" s="204" t="s">
        <v>49</v>
      </c>
      <c r="B3288" s="200" t="s">
        <v>25330</v>
      </c>
      <c r="C3288" s="200" t="s">
        <v>25331</v>
      </c>
      <c r="D3288" s="200" t="s">
        <v>25330</v>
      </c>
      <c r="E3288" s="200" t="s">
        <v>25375</v>
      </c>
      <c r="F3288" s="206" t="s">
        <v>25384</v>
      </c>
      <c r="G3288" s="201" t="s">
        <v>25385</v>
      </c>
      <c r="H3288" s="205" t="s">
        <v>25386</v>
      </c>
      <c r="I3288" s="204" t="s">
        <v>25387</v>
      </c>
      <c r="J3288" s="207" t="s">
        <v>25388</v>
      </c>
      <c r="K3288" s="208" t="s">
        <v>25389</v>
      </c>
      <c r="L3288" s="200" t="s">
        <v>60</v>
      </c>
      <c r="M3288" s="205" t="s">
        <v>61</v>
      </c>
      <c r="N3288" s="205" t="s">
        <v>22799</v>
      </c>
      <c r="O3288" s="205" t="s">
        <v>22800</v>
      </c>
      <c r="P3288" s="205" t="s">
        <v>22801</v>
      </c>
      <c r="Q3288" s="205" t="s">
        <v>65</v>
      </c>
      <c r="R3288" s="205" t="s">
        <v>25331</v>
      </c>
      <c r="S3288" s="205" t="s">
        <v>25375</v>
      </c>
      <c r="T3288" s="205" t="s">
        <v>66</v>
      </c>
      <c r="U3288" s="208" t="s">
        <v>25390</v>
      </c>
      <c r="V3288" s="205">
        <v>1</v>
      </c>
      <c r="W3288" s="205" t="s">
        <v>68</v>
      </c>
      <c r="X3288" s="205" t="s">
        <v>69</v>
      </c>
      <c r="Y3288" s="205" t="s">
        <v>70</v>
      </c>
      <c r="Z3288" s="205" t="s">
        <v>647</v>
      </c>
      <c r="AA3288" s="234" t="s">
        <v>71</v>
      </c>
      <c r="AB3288" s="216">
        <v>46310</v>
      </c>
      <c r="AC3288" s="205"/>
      <c r="AD3288" s="230" t="s">
        <v>72</v>
      </c>
      <c r="AE3288" s="126" t="s">
        <v>73</v>
      </c>
      <c r="AF3288" s="127" t="s">
        <v>74</v>
      </c>
      <c r="AG3288" s="128"/>
      <c r="AH3288" s="129"/>
      <c r="AI3288" s="129"/>
      <c r="AJ3288" s="126" t="s">
        <v>75</v>
      </c>
      <c r="AK3288" s="127" t="s">
        <v>76</v>
      </c>
      <c r="AL3288" s="129" t="s">
        <v>77</v>
      </c>
      <c r="AM3288" s="128" t="s">
        <v>25391</v>
      </c>
      <c r="AN3288" s="129"/>
      <c r="AO3288" s="127" t="s">
        <v>79</v>
      </c>
      <c r="AP3288" s="129"/>
      <c r="AQ3288" s="183"/>
      <c r="AR3288" s="183"/>
      <c r="AS3288" s="183"/>
    </row>
    <row r="3289" spans="1:45" customFormat="1" ht="30" hidden="1" customHeight="1">
      <c r="A3289" s="204" t="s">
        <v>49</v>
      </c>
      <c r="B3289" s="200" t="s">
        <v>25330</v>
      </c>
      <c r="C3289" s="200" t="s">
        <v>25331</v>
      </c>
      <c r="D3289" s="200" t="s">
        <v>25392</v>
      </c>
      <c r="E3289" s="200" t="s">
        <v>25393</v>
      </c>
      <c r="F3289" s="206" t="s">
        <v>25394</v>
      </c>
      <c r="G3289" s="201" t="s">
        <v>25395</v>
      </c>
      <c r="H3289" s="205" t="s">
        <v>25396</v>
      </c>
      <c r="I3289" s="204" t="s">
        <v>25397</v>
      </c>
      <c r="J3289" s="207" t="s">
        <v>25398</v>
      </c>
      <c r="K3289" s="208" t="s">
        <v>25399</v>
      </c>
      <c r="L3289" s="200" t="s">
        <v>90</v>
      </c>
      <c r="M3289" s="205" t="s">
        <v>61</v>
      </c>
      <c r="N3289" s="205" t="s">
        <v>22799</v>
      </c>
      <c r="O3289" s="205" t="s">
        <v>22800</v>
      </c>
      <c r="P3289" s="205" t="s">
        <v>22801</v>
      </c>
      <c r="Q3289" s="205" t="s">
        <v>65</v>
      </c>
      <c r="R3289" s="205" t="s">
        <v>25331</v>
      </c>
      <c r="S3289" s="205" t="s">
        <v>25393</v>
      </c>
      <c r="T3289" s="205" t="s">
        <v>93</v>
      </c>
      <c r="U3289" s="208" t="s">
        <v>25400</v>
      </c>
      <c r="V3289" s="205">
        <v>0.95</v>
      </c>
      <c r="W3289" s="205" t="s">
        <v>68</v>
      </c>
      <c r="X3289" s="205" t="s">
        <v>69</v>
      </c>
      <c r="Y3289" s="205" t="s">
        <v>70</v>
      </c>
      <c r="Z3289" s="205" t="s">
        <v>95</v>
      </c>
      <c r="AA3289" s="234" t="s">
        <v>71</v>
      </c>
      <c r="AB3289" s="216">
        <v>46310</v>
      </c>
      <c r="AC3289" s="205"/>
      <c r="AD3289" s="230" t="s">
        <v>375</v>
      </c>
      <c r="AE3289" s="126" t="s">
        <v>75</v>
      </c>
      <c r="AF3289" s="127" t="s">
        <v>76</v>
      </c>
      <c r="AG3289" s="128" t="s">
        <v>376</v>
      </c>
      <c r="AH3289" s="129"/>
      <c r="AI3289" s="129"/>
      <c r="AJ3289" s="126" t="s">
        <v>73</v>
      </c>
      <c r="AK3289" s="127"/>
      <c r="AL3289" s="129"/>
      <c r="AM3289" s="128"/>
      <c r="AN3289" s="129"/>
      <c r="AO3289" s="127" t="s">
        <v>79</v>
      </c>
      <c r="AP3289" s="129"/>
    </row>
    <row r="3290" spans="1:45" customFormat="1" ht="30" hidden="1" customHeight="1">
      <c r="A3290" s="204" t="s">
        <v>49</v>
      </c>
      <c r="B3290" s="200" t="s">
        <v>25330</v>
      </c>
      <c r="C3290" s="200" t="s">
        <v>25331</v>
      </c>
      <c r="D3290" s="200" t="s">
        <v>25392</v>
      </c>
      <c r="E3290" s="200" t="s">
        <v>25393</v>
      </c>
      <c r="F3290" s="206" t="s">
        <v>25401</v>
      </c>
      <c r="G3290" s="201" t="s">
        <v>25402</v>
      </c>
      <c r="H3290" s="205" t="s">
        <v>25403</v>
      </c>
      <c r="I3290" s="204" t="s">
        <v>25404</v>
      </c>
      <c r="J3290" s="207" t="s">
        <v>25405</v>
      </c>
      <c r="K3290" s="208" t="s">
        <v>25406</v>
      </c>
      <c r="L3290" s="200" t="s">
        <v>60</v>
      </c>
      <c r="M3290" s="205" t="s">
        <v>61</v>
      </c>
      <c r="N3290" s="205" t="s">
        <v>22799</v>
      </c>
      <c r="O3290" s="205" t="s">
        <v>22800</v>
      </c>
      <c r="P3290" s="205" t="s">
        <v>22801</v>
      </c>
      <c r="Q3290" s="205" t="s">
        <v>65</v>
      </c>
      <c r="R3290" s="205" t="s">
        <v>25331</v>
      </c>
      <c r="S3290" s="205" t="s">
        <v>25393</v>
      </c>
      <c r="T3290" s="205" t="s">
        <v>66</v>
      </c>
      <c r="U3290" s="208" t="s">
        <v>25407</v>
      </c>
      <c r="V3290" s="205">
        <v>1</v>
      </c>
      <c r="W3290" s="205" t="s">
        <v>68</v>
      </c>
      <c r="X3290" s="205" t="s">
        <v>69</v>
      </c>
      <c r="Y3290" s="205" t="s">
        <v>70</v>
      </c>
      <c r="Z3290" s="205" t="s">
        <v>647</v>
      </c>
      <c r="AA3290" s="234" t="s">
        <v>71</v>
      </c>
      <c r="AB3290" s="216">
        <v>46310</v>
      </c>
      <c r="AC3290" s="205"/>
      <c r="AD3290" s="230" t="s">
        <v>72</v>
      </c>
      <c r="AE3290" s="126" t="s">
        <v>73</v>
      </c>
      <c r="AF3290" s="127" t="s">
        <v>74</v>
      </c>
      <c r="AG3290" s="128"/>
      <c r="AH3290" s="129"/>
      <c r="AI3290" s="129"/>
      <c r="AJ3290" s="126" t="s">
        <v>75</v>
      </c>
      <c r="AK3290" s="127" t="s">
        <v>76</v>
      </c>
      <c r="AL3290" s="129" t="s">
        <v>77</v>
      </c>
      <c r="AM3290" s="128" t="s">
        <v>25408</v>
      </c>
      <c r="AN3290" s="129"/>
      <c r="AO3290" s="127" t="s">
        <v>79</v>
      </c>
      <c r="AP3290" s="129"/>
      <c r="AQ3290" s="183"/>
      <c r="AR3290" s="183"/>
      <c r="AS3290" s="183"/>
    </row>
    <row r="3291" spans="1:45" customFormat="1" ht="30" hidden="1" customHeight="1">
      <c r="A3291" s="204" t="s">
        <v>49</v>
      </c>
      <c r="B3291" s="200" t="s">
        <v>25330</v>
      </c>
      <c r="C3291" s="200" t="s">
        <v>25331</v>
      </c>
      <c r="D3291" s="200" t="s">
        <v>25392</v>
      </c>
      <c r="E3291" s="200" t="s">
        <v>25393</v>
      </c>
      <c r="F3291" s="206" t="s">
        <v>25409</v>
      </c>
      <c r="G3291" s="201" t="s">
        <v>25410</v>
      </c>
      <c r="H3291" s="205" t="s">
        <v>25411</v>
      </c>
      <c r="I3291" s="204" t="s">
        <v>25412</v>
      </c>
      <c r="J3291" s="207" t="s">
        <v>25413</v>
      </c>
      <c r="K3291" s="208" t="s">
        <v>25414</v>
      </c>
      <c r="L3291" s="200" t="s">
        <v>60</v>
      </c>
      <c r="M3291" s="205" t="s">
        <v>61</v>
      </c>
      <c r="N3291" s="205" t="s">
        <v>22799</v>
      </c>
      <c r="O3291" s="205" t="s">
        <v>22800</v>
      </c>
      <c r="P3291" s="205" t="s">
        <v>22801</v>
      </c>
      <c r="Q3291" s="205" t="s">
        <v>65</v>
      </c>
      <c r="R3291" s="205" t="s">
        <v>25331</v>
      </c>
      <c r="S3291" s="205" t="s">
        <v>25393</v>
      </c>
      <c r="T3291" s="205" t="s">
        <v>66</v>
      </c>
      <c r="U3291" s="208" t="s">
        <v>25415</v>
      </c>
      <c r="V3291" s="205">
        <v>1</v>
      </c>
      <c r="W3291" s="205" t="s">
        <v>68</v>
      </c>
      <c r="X3291" s="205" t="s">
        <v>69</v>
      </c>
      <c r="Y3291" s="205" t="s">
        <v>70</v>
      </c>
      <c r="Z3291" s="205" t="s">
        <v>25330</v>
      </c>
      <c r="AA3291" s="234" t="s">
        <v>71</v>
      </c>
      <c r="AB3291" s="216">
        <v>46310</v>
      </c>
      <c r="AC3291" s="205"/>
      <c r="AD3291" s="230" t="s">
        <v>72</v>
      </c>
      <c r="AE3291" s="126" t="s">
        <v>73</v>
      </c>
      <c r="AF3291" s="127" t="s">
        <v>74</v>
      </c>
      <c r="AG3291" s="128"/>
      <c r="AH3291" s="129"/>
      <c r="AI3291" s="129"/>
      <c r="AJ3291" s="126" t="s">
        <v>75</v>
      </c>
      <c r="AK3291" s="127" t="s">
        <v>76</v>
      </c>
      <c r="AL3291" s="129" t="s">
        <v>77</v>
      </c>
      <c r="AM3291" s="128" t="s">
        <v>25416</v>
      </c>
      <c r="AN3291" s="129"/>
      <c r="AO3291" s="127" t="s">
        <v>79</v>
      </c>
      <c r="AP3291" s="129"/>
      <c r="AQ3291" s="183"/>
      <c r="AR3291" s="183"/>
      <c r="AS3291" s="183"/>
    </row>
    <row r="3292" spans="1:45" customFormat="1" ht="30" hidden="1" customHeight="1">
      <c r="A3292" s="204" t="s">
        <v>49</v>
      </c>
      <c r="B3292" s="200" t="s">
        <v>25330</v>
      </c>
      <c r="C3292" s="200" t="s">
        <v>25331</v>
      </c>
      <c r="D3292" s="200" t="s">
        <v>25392</v>
      </c>
      <c r="E3292" s="200" t="s">
        <v>25393</v>
      </c>
      <c r="F3292" s="206" t="s">
        <v>25417</v>
      </c>
      <c r="G3292" s="201" t="s">
        <v>25418</v>
      </c>
      <c r="H3292" s="205" t="s">
        <v>25419</v>
      </c>
      <c r="I3292" s="204" t="s">
        <v>25420</v>
      </c>
      <c r="J3292" s="207" t="s">
        <v>25421</v>
      </c>
      <c r="K3292" s="208" t="s">
        <v>25422</v>
      </c>
      <c r="L3292" s="200" t="s">
        <v>60</v>
      </c>
      <c r="M3292" s="205" t="s">
        <v>61</v>
      </c>
      <c r="N3292" s="205" t="s">
        <v>22799</v>
      </c>
      <c r="O3292" s="205" t="s">
        <v>22800</v>
      </c>
      <c r="P3292" s="205" t="s">
        <v>22801</v>
      </c>
      <c r="Q3292" s="205" t="s">
        <v>65</v>
      </c>
      <c r="R3292" s="205" t="s">
        <v>25331</v>
      </c>
      <c r="S3292" s="205" t="s">
        <v>25393</v>
      </c>
      <c r="T3292" s="205" t="s">
        <v>66</v>
      </c>
      <c r="U3292" s="208" t="s">
        <v>25423</v>
      </c>
      <c r="V3292" s="205">
        <v>1</v>
      </c>
      <c r="W3292" s="205" t="s">
        <v>68</v>
      </c>
      <c r="X3292" s="205" t="s">
        <v>69</v>
      </c>
      <c r="Y3292" s="205" t="s">
        <v>70</v>
      </c>
      <c r="Z3292" s="205" t="s">
        <v>25330</v>
      </c>
      <c r="AA3292" s="234" t="s">
        <v>71</v>
      </c>
      <c r="AB3292" s="216">
        <v>46310</v>
      </c>
      <c r="AC3292" s="205"/>
      <c r="AD3292" s="230" t="s">
        <v>72</v>
      </c>
      <c r="AE3292" s="126" t="s">
        <v>73</v>
      </c>
      <c r="AF3292" s="127" t="s">
        <v>74</v>
      </c>
      <c r="AG3292" s="128"/>
      <c r="AH3292" s="129"/>
      <c r="AI3292" s="129"/>
      <c r="AJ3292" s="126" t="s">
        <v>75</v>
      </c>
      <c r="AK3292" s="127" t="s">
        <v>76</v>
      </c>
      <c r="AL3292" s="129" t="s">
        <v>77</v>
      </c>
      <c r="AM3292" s="128" t="s">
        <v>25424</v>
      </c>
      <c r="AN3292" s="129"/>
      <c r="AO3292" s="127" t="s">
        <v>79</v>
      </c>
      <c r="AP3292" s="129"/>
      <c r="AQ3292" s="183"/>
      <c r="AR3292" s="183"/>
      <c r="AS3292" s="183"/>
    </row>
    <row r="3293" spans="1:45" customFormat="1" ht="30" hidden="1" customHeight="1">
      <c r="A3293" s="204" t="s">
        <v>49</v>
      </c>
      <c r="B3293" s="200" t="s">
        <v>25425</v>
      </c>
      <c r="C3293" s="200" t="s">
        <v>25426</v>
      </c>
      <c r="D3293" s="200" t="s">
        <v>25427</v>
      </c>
      <c r="E3293" s="200" t="s">
        <v>25428</v>
      </c>
      <c r="F3293" s="206" t="s">
        <v>25429</v>
      </c>
      <c r="G3293" s="201" t="s">
        <v>25430</v>
      </c>
      <c r="H3293" s="205" t="s">
        <v>25431</v>
      </c>
      <c r="I3293" s="204" t="s">
        <v>25432</v>
      </c>
      <c r="J3293" s="207" t="s">
        <v>25433</v>
      </c>
      <c r="K3293" s="208" t="s">
        <v>25434</v>
      </c>
      <c r="L3293" s="200" t="s">
        <v>90</v>
      </c>
      <c r="M3293" s="205" t="s">
        <v>61</v>
      </c>
      <c r="N3293" s="205" t="s">
        <v>22799</v>
      </c>
      <c r="O3293" s="205" t="s">
        <v>22800</v>
      </c>
      <c r="P3293" s="205" t="s">
        <v>22801</v>
      </c>
      <c r="Q3293" s="205" t="s">
        <v>65</v>
      </c>
      <c r="R3293" s="205" t="s">
        <v>25426</v>
      </c>
      <c r="S3293" s="205" t="s">
        <v>25428</v>
      </c>
      <c r="T3293" s="205" t="s">
        <v>93</v>
      </c>
      <c r="U3293" s="208" t="s">
        <v>25435</v>
      </c>
      <c r="V3293" s="205">
        <v>0.95</v>
      </c>
      <c r="W3293" s="205" t="s">
        <v>68</v>
      </c>
      <c r="X3293" s="205" t="s">
        <v>69</v>
      </c>
      <c r="Y3293" s="205" t="s">
        <v>70</v>
      </c>
      <c r="Z3293" s="205" t="s">
        <v>95</v>
      </c>
      <c r="AA3293" s="234" t="s">
        <v>71</v>
      </c>
      <c r="AB3293" s="216">
        <v>46310</v>
      </c>
      <c r="AC3293" s="205"/>
      <c r="AD3293" s="230" t="s">
        <v>375</v>
      </c>
      <c r="AE3293" s="126" t="s">
        <v>75</v>
      </c>
      <c r="AF3293" s="127" t="s">
        <v>76</v>
      </c>
      <c r="AG3293" s="128" t="s">
        <v>376</v>
      </c>
      <c r="AH3293" s="129"/>
      <c r="AI3293" s="129"/>
      <c r="AJ3293" s="126" t="s">
        <v>73</v>
      </c>
      <c r="AK3293" s="127"/>
      <c r="AL3293" s="129"/>
      <c r="AM3293" s="128"/>
      <c r="AN3293" s="129"/>
      <c r="AO3293" s="127" t="s">
        <v>79</v>
      </c>
      <c r="AP3293" s="129"/>
    </row>
    <row r="3294" spans="1:45" customFormat="1" ht="30" hidden="1" customHeight="1">
      <c r="A3294" s="204" t="s">
        <v>49</v>
      </c>
      <c r="B3294" s="200" t="s">
        <v>25425</v>
      </c>
      <c r="C3294" s="200" t="s">
        <v>25426</v>
      </c>
      <c r="D3294" s="200" t="s">
        <v>25427</v>
      </c>
      <c r="E3294" s="200" t="s">
        <v>25428</v>
      </c>
      <c r="F3294" s="206" t="s">
        <v>25436</v>
      </c>
      <c r="G3294" s="201" t="s">
        <v>25437</v>
      </c>
      <c r="H3294" s="205" t="s">
        <v>25438</v>
      </c>
      <c r="I3294" s="204" t="s">
        <v>25439</v>
      </c>
      <c r="J3294" s="207" t="s">
        <v>25440</v>
      </c>
      <c r="K3294" s="208" t="s">
        <v>25441</v>
      </c>
      <c r="L3294" s="200" t="s">
        <v>60</v>
      </c>
      <c r="M3294" s="205" t="s">
        <v>61</v>
      </c>
      <c r="N3294" s="205" t="s">
        <v>22799</v>
      </c>
      <c r="O3294" s="205" t="s">
        <v>22800</v>
      </c>
      <c r="P3294" s="205" t="s">
        <v>22801</v>
      </c>
      <c r="Q3294" s="205" t="s">
        <v>65</v>
      </c>
      <c r="R3294" s="205" t="s">
        <v>25426</v>
      </c>
      <c r="S3294" s="205" t="s">
        <v>25428</v>
      </c>
      <c r="T3294" s="205" t="s">
        <v>66</v>
      </c>
      <c r="U3294" s="208" t="s">
        <v>25442</v>
      </c>
      <c r="V3294" s="205">
        <v>1</v>
      </c>
      <c r="W3294" s="205" t="s">
        <v>68</v>
      </c>
      <c r="X3294" s="205" t="s">
        <v>69</v>
      </c>
      <c r="Y3294" s="205" t="s">
        <v>70</v>
      </c>
      <c r="Z3294" s="205" t="s">
        <v>647</v>
      </c>
      <c r="AA3294" s="234" t="s">
        <v>71</v>
      </c>
      <c r="AB3294" s="216">
        <v>46310</v>
      </c>
      <c r="AC3294" s="205"/>
      <c r="AD3294" s="230" t="s">
        <v>72</v>
      </c>
      <c r="AE3294" s="126" t="s">
        <v>73</v>
      </c>
      <c r="AF3294" s="127" t="s">
        <v>74</v>
      </c>
      <c r="AG3294" s="128"/>
      <c r="AH3294" s="129"/>
      <c r="AI3294" s="129"/>
      <c r="AJ3294" s="126" t="s">
        <v>75</v>
      </c>
      <c r="AK3294" s="127" t="s">
        <v>76</v>
      </c>
      <c r="AL3294" s="129" t="s">
        <v>77</v>
      </c>
      <c r="AM3294" s="128" t="s">
        <v>25443</v>
      </c>
      <c r="AN3294" s="129"/>
      <c r="AO3294" s="127" t="s">
        <v>79</v>
      </c>
      <c r="AP3294" s="129"/>
      <c r="AQ3294" s="183"/>
      <c r="AR3294" s="183"/>
      <c r="AS3294" s="183"/>
    </row>
    <row r="3295" spans="1:45" customFormat="1" ht="30" hidden="1" customHeight="1">
      <c r="A3295" s="204" t="s">
        <v>49</v>
      </c>
      <c r="B3295" s="200" t="s">
        <v>25425</v>
      </c>
      <c r="C3295" s="200" t="s">
        <v>25426</v>
      </c>
      <c r="D3295" s="200" t="s">
        <v>25427</v>
      </c>
      <c r="E3295" s="200" t="s">
        <v>25428</v>
      </c>
      <c r="F3295" s="206" t="s">
        <v>25444</v>
      </c>
      <c r="G3295" s="201" t="s">
        <v>25445</v>
      </c>
      <c r="H3295" s="205" t="s">
        <v>25446</v>
      </c>
      <c r="I3295" s="204" t="s">
        <v>25447</v>
      </c>
      <c r="J3295" s="207" t="s">
        <v>25448</v>
      </c>
      <c r="K3295" s="208" t="s">
        <v>25449</v>
      </c>
      <c r="L3295" s="200" t="s">
        <v>60</v>
      </c>
      <c r="M3295" s="205" t="s">
        <v>61</v>
      </c>
      <c r="N3295" s="205" t="s">
        <v>22799</v>
      </c>
      <c r="O3295" s="205" t="s">
        <v>22800</v>
      </c>
      <c r="P3295" s="205" t="s">
        <v>22801</v>
      </c>
      <c r="Q3295" s="205" t="s">
        <v>65</v>
      </c>
      <c r="R3295" s="205" t="s">
        <v>25426</v>
      </c>
      <c r="S3295" s="205" t="s">
        <v>25428</v>
      </c>
      <c r="T3295" s="205" t="s">
        <v>66</v>
      </c>
      <c r="U3295" s="208" t="s">
        <v>25450</v>
      </c>
      <c r="V3295" s="205">
        <v>1</v>
      </c>
      <c r="W3295" s="205" t="s">
        <v>68</v>
      </c>
      <c r="X3295" s="205" t="s">
        <v>69</v>
      </c>
      <c r="Y3295" s="205" t="s">
        <v>70</v>
      </c>
      <c r="Z3295" s="205" t="s">
        <v>25425</v>
      </c>
      <c r="AA3295" s="234" t="s">
        <v>71</v>
      </c>
      <c r="AB3295" s="216">
        <v>46310</v>
      </c>
      <c r="AC3295" s="205"/>
      <c r="AD3295" s="230" t="s">
        <v>72</v>
      </c>
      <c r="AE3295" s="126" t="s">
        <v>73</v>
      </c>
      <c r="AF3295" s="127" t="s">
        <v>74</v>
      </c>
      <c r="AG3295" s="128"/>
      <c r="AH3295" s="129"/>
      <c r="AI3295" s="129"/>
      <c r="AJ3295" s="126" t="s">
        <v>75</v>
      </c>
      <c r="AK3295" s="127" t="s">
        <v>76</v>
      </c>
      <c r="AL3295" s="129" t="s">
        <v>77</v>
      </c>
      <c r="AM3295" s="128" t="s">
        <v>25451</v>
      </c>
      <c r="AN3295" s="129"/>
      <c r="AO3295" s="127" t="s">
        <v>79</v>
      </c>
      <c r="AP3295" s="129"/>
      <c r="AQ3295" s="183"/>
      <c r="AR3295" s="183"/>
      <c r="AS3295" s="183"/>
    </row>
    <row r="3296" spans="1:45" customFormat="1" ht="30" hidden="1" customHeight="1">
      <c r="A3296" s="204" t="s">
        <v>49</v>
      </c>
      <c r="B3296" s="200" t="s">
        <v>25425</v>
      </c>
      <c r="C3296" s="200" t="s">
        <v>25426</v>
      </c>
      <c r="D3296" s="200" t="s">
        <v>25452</v>
      </c>
      <c r="E3296" s="200" t="s">
        <v>25453</v>
      </c>
      <c r="F3296" s="206" t="s">
        <v>25454</v>
      </c>
      <c r="G3296" s="201" t="s">
        <v>25455</v>
      </c>
      <c r="H3296" s="205" t="s">
        <v>25456</v>
      </c>
      <c r="I3296" s="204" t="s">
        <v>25457</v>
      </c>
      <c r="J3296" s="207" t="s">
        <v>25458</v>
      </c>
      <c r="K3296" s="208" t="s">
        <v>25459</v>
      </c>
      <c r="L3296" s="200" t="s">
        <v>60</v>
      </c>
      <c r="M3296" s="205" t="s">
        <v>61</v>
      </c>
      <c r="N3296" s="205" t="s">
        <v>22799</v>
      </c>
      <c r="O3296" s="205" t="s">
        <v>22800</v>
      </c>
      <c r="P3296" s="205" t="s">
        <v>22801</v>
      </c>
      <c r="Q3296" s="205" t="s">
        <v>65</v>
      </c>
      <c r="R3296" s="205" t="s">
        <v>25426</v>
      </c>
      <c r="S3296" s="205" t="s">
        <v>25453</v>
      </c>
      <c r="T3296" s="205" t="s">
        <v>66</v>
      </c>
      <c r="U3296" s="208" t="s">
        <v>25460</v>
      </c>
      <c r="V3296" s="205">
        <v>1</v>
      </c>
      <c r="W3296" s="205" t="s">
        <v>68</v>
      </c>
      <c r="X3296" s="205" t="s">
        <v>69</v>
      </c>
      <c r="Y3296" s="205" t="s">
        <v>70</v>
      </c>
      <c r="Z3296" s="205" t="s">
        <v>647</v>
      </c>
      <c r="AA3296" s="234" t="s">
        <v>71</v>
      </c>
      <c r="AB3296" s="216">
        <v>46310</v>
      </c>
      <c r="AC3296" s="205"/>
      <c r="AD3296" s="230" t="s">
        <v>375</v>
      </c>
      <c r="AE3296" s="126" t="s">
        <v>75</v>
      </c>
      <c r="AF3296" s="127" t="s">
        <v>76</v>
      </c>
      <c r="AG3296" s="128" t="s">
        <v>376</v>
      </c>
      <c r="AH3296" s="129"/>
      <c r="AI3296" s="129"/>
      <c r="AJ3296" s="126" t="s">
        <v>73</v>
      </c>
      <c r="AK3296" s="127"/>
      <c r="AL3296" s="129"/>
      <c r="AM3296" s="128"/>
      <c r="AN3296" s="129"/>
      <c r="AO3296" s="127" t="s">
        <v>79</v>
      </c>
      <c r="AP3296" s="129"/>
      <c r="AQ3296" s="183"/>
      <c r="AR3296" s="183"/>
      <c r="AS3296" s="183"/>
    </row>
    <row r="3297" spans="1:45" customFormat="1" ht="30" hidden="1" customHeight="1">
      <c r="A3297" s="204" t="s">
        <v>49</v>
      </c>
      <c r="B3297" s="200" t="s">
        <v>25425</v>
      </c>
      <c r="C3297" s="200" t="s">
        <v>25426</v>
      </c>
      <c r="D3297" s="200" t="s">
        <v>25452</v>
      </c>
      <c r="E3297" s="200" t="s">
        <v>25453</v>
      </c>
      <c r="F3297" s="206" t="s">
        <v>25461</v>
      </c>
      <c r="G3297" s="201" t="s">
        <v>25462</v>
      </c>
      <c r="H3297" s="205" t="s">
        <v>25463</v>
      </c>
      <c r="I3297" s="204" t="s">
        <v>25464</v>
      </c>
      <c r="J3297" s="207" t="s">
        <v>25465</v>
      </c>
      <c r="K3297" s="208" t="s">
        <v>25466</v>
      </c>
      <c r="L3297" s="200" t="s">
        <v>90</v>
      </c>
      <c r="M3297" s="205" t="s">
        <v>61</v>
      </c>
      <c r="N3297" s="205" t="s">
        <v>22799</v>
      </c>
      <c r="O3297" s="205" t="s">
        <v>22800</v>
      </c>
      <c r="P3297" s="205" t="s">
        <v>22801</v>
      </c>
      <c r="Q3297" s="205" t="s">
        <v>65</v>
      </c>
      <c r="R3297" s="205" t="s">
        <v>25426</v>
      </c>
      <c r="S3297" s="205" t="s">
        <v>25453</v>
      </c>
      <c r="T3297" s="205" t="s">
        <v>93</v>
      </c>
      <c r="U3297" s="208" t="s">
        <v>25467</v>
      </c>
      <c r="V3297" s="205">
        <v>0.95</v>
      </c>
      <c r="W3297" s="205" t="s">
        <v>68</v>
      </c>
      <c r="X3297" s="205" t="s">
        <v>69</v>
      </c>
      <c r="Y3297" s="205" t="s">
        <v>70</v>
      </c>
      <c r="Z3297" s="205" t="s">
        <v>95</v>
      </c>
      <c r="AA3297" s="234" t="s">
        <v>71</v>
      </c>
      <c r="AB3297" s="216">
        <v>46310</v>
      </c>
      <c r="AC3297" s="205"/>
      <c r="AD3297" s="230" t="s">
        <v>72</v>
      </c>
      <c r="AE3297" s="126" t="s">
        <v>73</v>
      </c>
      <c r="AF3297" s="127" t="s">
        <v>74</v>
      </c>
      <c r="AG3297" s="128"/>
      <c r="AH3297" s="129"/>
      <c r="AI3297" s="129"/>
      <c r="AJ3297" s="126" t="s">
        <v>75</v>
      </c>
      <c r="AK3297" s="127" t="s">
        <v>76</v>
      </c>
      <c r="AL3297" s="129" t="s">
        <v>77</v>
      </c>
      <c r="AM3297" s="128" t="s">
        <v>25468</v>
      </c>
      <c r="AN3297" s="129"/>
      <c r="AO3297" s="127" t="s">
        <v>79</v>
      </c>
      <c r="AP3297" s="129"/>
      <c r="AQ3297" s="183"/>
      <c r="AR3297" s="183"/>
      <c r="AS3297" s="183"/>
    </row>
    <row r="3298" spans="1:45" customFormat="1" ht="30" hidden="1" customHeight="1">
      <c r="A3298" s="204" t="s">
        <v>49</v>
      </c>
      <c r="B3298" s="200" t="s">
        <v>25425</v>
      </c>
      <c r="C3298" s="200" t="s">
        <v>25426</v>
      </c>
      <c r="D3298" s="200" t="s">
        <v>25452</v>
      </c>
      <c r="E3298" s="200" t="s">
        <v>25453</v>
      </c>
      <c r="F3298" s="206" t="s">
        <v>25469</v>
      </c>
      <c r="G3298" s="201" t="s">
        <v>25470</v>
      </c>
      <c r="H3298" s="205" t="s">
        <v>25471</v>
      </c>
      <c r="I3298" s="204" t="s">
        <v>25472</v>
      </c>
      <c r="J3298" s="207" t="s">
        <v>25473</v>
      </c>
      <c r="K3298" s="208" t="s">
        <v>25474</v>
      </c>
      <c r="L3298" s="200" t="s">
        <v>60</v>
      </c>
      <c r="M3298" s="205" t="s">
        <v>61</v>
      </c>
      <c r="N3298" s="205" t="s">
        <v>22799</v>
      </c>
      <c r="O3298" s="205" t="s">
        <v>22800</v>
      </c>
      <c r="P3298" s="205" t="s">
        <v>22801</v>
      </c>
      <c r="Q3298" s="205" t="s">
        <v>65</v>
      </c>
      <c r="R3298" s="205" t="s">
        <v>25426</v>
      </c>
      <c r="S3298" s="205" t="s">
        <v>25453</v>
      </c>
      <c r="T3298" s="205" t="s">
        <v>66</v>
      </c>
      <c r="U3298" s="208" t="s">
        <v>25475</v>
      </c>
      <c r="V3298" s="205">
        <v>1</v>
      </c>
      <c r="W3298" s="205" t="s">
        <v>68</v>
      </c>
      <c r="X3298" s="205" t="s">
        <v>69</v>
      </c>
      <c r="Y3298" s="205" t="s">
        <v>70</v>
      </c>
      <c r="Z3298" s="205" t="s">
        <v>647</v>
      </c>
      <c r="AA3298" s="234" t="s">
        <v>71</v>
      </c>
      <c r="AB3298" s="216">
        <v>46310</v>
      </c>
      <c r="AC3298" s="205"/>
      <c r="AD3298" s="230" t="s">
        <v>72</v>
      </c>
      <c r="AE3298" s="126" t="s">
        <v>73</v>
      </c>
      <c r="AF3298" s="127" t="s">
        <v>74</v>
      </c>
      <c r="AG3298" s="128"/>
      <c r="AH3298" s="129"/>
      <c r="AI3298" s="129"/>
      <c r="AJ3298" s="126" t="s">
        <v>75</v>
      </c>
      <c r="AK3298" s="127" t="s">
        <v>76</v>
      </c>
      <c r="AL3298" s="129" t="s">
        <v>77</v>
      </c>
      <c r="AM3298" s="128" t="s">
        <v>25476</v>
      </c>
      <c r="AN3298" s="129"/>
      <c r="AO3298" s="127" t="s">
        <v>79</v>
      </c>
      <c r="AP3298" s="129"/>
      <c r="AQ3298" s="183"/>
      <c r="AR3298" s="183"/>
      <c r="AS3298" s="183"/>
    </row>
    <row r="3299" spans="1:45" customFormat="1" ht="30" hidden="1" customHeight="1">
      <c r="A3299" s="204" t="s">
        <v>49</v>
      </c>
      <c r="B3299" s="200" t="s">
        <v>25425</v>
      </c>
      <c r="C3299" s="200" t="s">
        <v>25426</v>
      </c>
      <c r="D3299" s="200" t="s">
        <v>25477</v>
      </c>
      <c r="E3299" s="200" t="s">
        <v>25478</v>
      </c>
      <c r="F3299" s="206" t="s">
        <v>25479</v>
      </c>
      <c r="G3299" s="201" t="s">
        <v>25480</v>
      </c>
      <c r="H3299" s="205" t="s">
        <v>25481</v>
      </c>
      <c r="I3299" s="204" t="s">
        <v>25482</v>
      </c>
      <c r="J3299" s="207" t="s">
        <v>25483</v>
      </c>
      <c r="K3299" s="208" t="s">
        <v>25484</v>
      </c>
      <c r="L3299" s="200" t="s">
        <v>60</v>
      </c>
      <c r="M3299" s="205" t="s">
        <v>61</v>
      </c>
      <c r="N3299" s="205" t="s">
        <v>22799</v>
      </c>
      <c r="O3299" s="205" t="s">
        <v>22800</v>
      </c>
      <c r="P3299" s="205" t="s">
        <v>22801</v>
      </c>
      <c r="Q3299" s="205" t="s">
        <v>65</v>
      </c>
      <c r="R3299" s="205" t="s">
        <v>25426</v>
      </c>
      <c r="S3299" s="205" t="s">
        <v>25478</v>
      </c>
      <c r="T3299" s="205" t="s">
        <v>66</v>
      </c>
      <c r="U3299" s="208" t="s">
        <v>25484</v>
      </c>
      <c r="V3299" s="205">
        <v>1</v>
      </c>
      <c r="W3299" s="205" t="s">
        <v>68</v>
      </c>
      <c r="X3299" s="205" t="s">
        <v>69</v>
      </c>
      <c r="Y3299" s="205" t="s">
        <v>70</v>
      </c>
      <c r="Z3299" s="205" t="s">
        <v>25484</v>
      </c>
      <c r="AA3299" s="234" t="s">
        <v>779</v>
      </c>
      <c r="AB3299" s="217" t="s">
        <v>647</v>
      </c>
      <c r="AC3299" s="205"/>
      <c r="AD3299" s="230" t="s">
        <v>375</v>
      </c>
      <c r="AE3299" s="126" t="s">
        <v>75</v>
      </c>
      <c r="AF3299" s="127" t="s">
        <v>76</v>
      </c>
      <c r="AG3299" s="128" t="s">
        <v>376</v>
      </c>
      <c r="AH3299" s="129"/>
      <c r="AI3299" s="129"/>
      <c r="AJ3299" s="126" t="s">
        <v>73</v>
      </c>
      <c r="AK3299" s="127"/>
      <c r="AL3299" s="129"/>
      <c r="AM3299" s="128"/>
      <c r="AN3299" s="129"/>
      <c r="AO3299" s="127" t="s">
        <v>79</v>
      </c>
      <c r="AP3299" s="129"/>
      <c r="AQ3299" s="183"/>
      <c r="AR3299" s="183"/>
      <c r="AS3299" s="183"/>
    </row>
    <row r="3300" spans="1:45" customFormat="1" ht="30" hidden="1" customHeight="1">
      <c r="A3300" s="204" t="s">
        <v>49</v>
      </c>
      <c r="B3300" s="200" t="s">
        <v>25425</v>
      </c>
      <c r="C3300" s="200" t="s">
        <v>25426</v>
      </c>
      <c r="D3300" s="200" t="s">
        <v>25477</v>
      </c>
      <c r="E3300" s="200" t="s">
        <v>25478</v>
      </c>
      <c r="F3300" s="206" t="s">
        <v>25485</v>
      </c>
      <c r="G3300" s="201" t="s">
        <v>25486</v>
      </c>
      <c r="H3300" s="205" t="s">
        <v>25487</v>
      </c>
      <c r="I3300" s="204" t="s">
        <v>25488</v>
      </c>
      <c r="J3300" s="207" t="s">
        <v>25489</v>
      </c>
      <c r="K3300" s="208" t="s">
        <v>25490</v>
      </c>
      <c r="L3300" s="200" t="s">
        <v>90</v>
      </c>
      <c r="M3300" s="205" t="s">
        <v>61</v>
      </c>
      <c r="N3300" s="205" t="s">
        <v>22799</v>
      </c>
      <c r="O3300" s="205" t="s">
        <v>22800</v>
      </c>
      <c r="P3300" s="205" t="s">
        <v>22801</v>
      </c>
      <c r="Q3300" s="205" t="s">
        <v>65</v>
      </c>
      <c r="R3300" s="205" t="s">
        <v>25426</v>
      </c>
      <c r="S3300" s="205" t="s">
        <v>25478</v>
      </c>
      <c r="T3300" s="205" t="s">
        <v>93</v>
      </c>
      <c r="U3300" s="208" t="s">
        <v>25491</v>
      </c>
      <c r="V3300" s="205">
        <v>0.95</v>
      </c>
      <c r="W3300" s="205" t="s">
        <v>68</v>
      </c>
      <c r="X3300" s="205" t="s">
        <v>69</v>
      </c>
      <c r="Y3300" s="205" t="s">
        <v>70</v>
      </c>
      <c r="Z3300" s="205" t="s">
        <v>95</v>
      </c>
      <c r="AA3300" s="234" t="s">
        <v>71</v>
      </c>
      <c r="AB3300" s="216">
        <v>46310</v>
      </c>
      <c r="AC3300" s="205"/>
      <c r="AD3300" s="230" t="s">
        <v>72</v>
      </c>
      <c r="AE3300" s="126" t="s">
        <v>73</v>
      </c>
      <c r="AF3300" s="127" t="s">
        <v>74</v>
      </c>
      <c r="AG3300" s="128"/>
      <c r="AH3300" s="129"/>
      <c r="AI3300" s="129"/>
      <c r="AJ3300" s="126" t="s">
        <v>75</v>
      </c>
      <c r="AK3300" s="127" t="s">
        <v>76</v>
      </c>
      <c r="AL3300" s="129" t="s">
        <v>77</v>
      </c>
      <c r="AM3300" s="128" t="s">
        <v>25492</v>
      </c>
      <c r="AN3300" s="129"/>
      <c r="AO3300" s="127" t="s">
        <v>79</v>
      </c>
      <c r="AP3300" s="129"/>
      <c r="AQ3300" s="183"/>
      <c r="AR3300" s="183"/>
      <c r="AS3300" s="183"/>
    </row>
    <row r="3301" spans="1:45" customFormat="1" ht="30" hidden="1" customHeight="1">
      <c r="A3301" s="204" t="s">
        <v>49</v>
      </c>
      <c r="B3301" s="200" t="s">
        <v>25425</v>
      </c>
      <c r="C3301" s="200" t="s">
        <v>25426</v>
      </c>
      <c r="D3301" s="200" t="s">
        <v>25477</v>
      </c>
      <c r="E3301" s="200" t="s">
        <v>25478</v>
      </c>
      <c r="F3301" s="206" t="s">
        <v>25493</v>
      </c>
      <c r="G3301" s="201" t="s">
        <v>25494</v>
      </c>
      <c r="H3301" s="205" t="s">
        <v>25495</v>
      </c>
      <c r="I3301" s="204" t="s">
        <v>25496</v>
      </c>
      <c r="J3301" s="207" t="s">
        <v>25497</v>
      </c>
      <c r="K3301" s="208" t="s">
        <v>25498</v>
      </c>
      <c r="L3301" s="200" t="s">
        <v>60</v>
      </c>
      <c r="M3301" s="205" t="s">
        <v>61</v>
      </c>
      <c r="N3301" s="205" t="s">
        <v>22799</v>
      </c>
      <c r="O3301" s="205" t="s">
        <v>22800</v>
      </c>
      <c r="P3301" s="205" t="s">
        <v>22801</v>
      </c>
      <c r="Q3301" s="205" t="s">
        <v>65</v>
      </c>
      <c r="R3301" s="205" t="s">
        <v>25426</v>
      </c>
      <c r="S3301" s="205" t="s">
        <v>25478</v>
      </c>
      <c r="T3301" s="205" t="s">
        <v>66</v>
      </c>
      <c r="U3301" s="208" t="s">
        <v>25499</v>
      </c>
      <c r="V3301" s="205">
        <v>1</v>
      </c>
      <c r="W3301" s="205" t="s">
        <v>68</v>
      </c>
      <c r="X3301" s="205" t="s">
        <v>69</v>
      </c>
      <c r="Y3301" s="205" t="s">
        <v>70</v>
      </c>
      <c r="Z3301" s="205" t="s">
        <v>647</v>
      </c>
      <c r="AA3301" s="234" t="s">
        <v>71</v>
      </c>
      <c r="AB3301" s="216">
        <v>46310</v>
      </c>
      <c r="AC3301" s="205"/>
      <c r="AD3301" s="230" t="s">
        <v>72</v>
      </c>
      <c r="AE3301" s="126" t="s">
        <v>73</v>
      </c>
      <c r="AF3301" s="127" t="s">
        <v>74</v>
      </c>
      <c r="AG3301" s="128"/>
      <c r="AH3301" s="129"/>
      <c r="AI3301" s="129"/>
      <c r="AJ3301" s="126" t="s">
        <v>75</v>
      </c>
      <c r="AK3301" s="127" t="s">
        <v>76</v>
      </c>
      <c r="AL3301" s="129" t="s">
        <v>77</v>
      </c>
      <c r="AM3301" s="128" t="s">
        <v>25500</v>
      </c>
      <c r="AN3301" s="129"/>
      <c r="AO3301" s="127" t="s">
        <v>79</v>
      </c>
      <c r="AP3301" s="129"/>
      <c r="AQ3301" s="183"/>
      <c r="AR3301" s="183"/>
      <c r="AS3301" s="183"/>
    </row>
    <row r="3302" spans="1:45" customFormat="1" ht="30" hidden="1" customHeight="1">
      <c r="A3302" s="204" t="s">
        <v>49</v>
      </c>
      <c r="B3302" s="200" t="s">
        <v>25425</v>
      </c>
      <c r="C3302" s="200" t="s">
        <v>25426</v>
      </c>
      <c r="D3302" s="200" t="s">
        <v>25477</v>
      </c>
      <c r="E3302" s="200" t="s">
        <v>25478</v>
      </c>
      <c r="F3302" s="206" t="s">
        <v>25501</v>
      </c>
      <c r="G3302" s="201" t="s">
        <v>25502</v>
      </c>
      <c r="H3302" s="205" t="s">
        <v>25503</v>
      </c>
      <c r="I3302" s="204" t="s">
        <v>25504</v>
      </c>
      <c r="J3302" s="207" t="s">
        <v>25505</v>
      </c>
      <c r="K3302" s="208" t="s">
        <v>25506</v>
      </c>
      <c r="L3302" s="200" t="s">
        <v>60</v>
      </c>
      <c r="M3302" s="205" t="s">
        <v>61</v>
      </c>
      <c r="N3302" s="205" t="s">
        <v>22799</v>
      </c>
      <c r="O3302" s="205" t="s">
        <v>22800</v>
      </c>
      <c r="P3302" s="205" t="s">
        <v>22801</v>
      </c>
      <c r="Q3302" s="205" t="s">
        <v>65</v>
      </c>
      <c r="R3302" s="205" t="s">
        <v>25426</v>
      </c>
      <c r="S3302" s="205" t="s">
        <v>25478</v>
      </c>
      <c r="T3302" s="205" t="s">
        <v>66</v>
      </c>
      <c r="U3302" s="208" t="s">
        <v>25507</v>
      </c>
      <c r="V3302" s="205">
        <v>1</v>
      </c>
      <c r="W3302" s="205" t="s">
        <v>68</v>
      </c>
      <c r="X3302" s="205" t="s">
        <v>69</v>
      </c>
      <c r="Y3302" s="205" t="s">
        <v>70</v>
      </c>
      <c r="Z3302" s="205" t="s">
        <v>25425</v>
      </c>
      <c r="AA3302" s="234" t="s">
        <v>71</v>
      </c>
      <c r="AB3302" s="216">
        <v>46310</v>
      </c>
      <c r="AC3302" s="205"/>
      <c r="AD3302" s="230" t="s">
        <v>72</v>
      </c>
      <c r="AE3302" s="126" t="s">
        <v>73</v>
      </c>
      <c r="AF3302" s="127" t="s">
        <v>74</v>
      </c>
      <c r="AG3302" s="128"/>
      <c r="AH3302" s="129"/>
      <c r="AI3302" s="129"/>
      <c r="AJ3302" s="126" t="s">
        <v>75</v>
      </c>
      <c r="AK3302" s="127" t="s">
        <v>76</v>
      </c>
      <c r="AL3302" s="129" t="s">
        <v>77</v>
      </c>
      <c r="AM3302" s="128" t="s">
        <v>25508</v>
      </c>
      <c r="AN3302" s="129"/>
      <c r="AO3302" s="127" t="s">
        <v>79</v>
      </c>
      <c r="AP3302" s="129"/>
      <c r="AQ3302" s="183"/>
      <c r="AR3302" s="183"/>
      <c r="AS3302" s="183"/>
    </row>
    <row r="3303" spans="1:45" customFormat="1" ht="30" hidden="1" customHeight="1">
      <c r="A3303" s="204" t="s">
        <v>49</v>
      </c>
      <c r="B3303" s="200" t="s">
        <v>25425</v>
      </c>
      <c r="C3303" s="200" t="s">
        <v>25426</v>
      </c>
      <c r="D3303" s="200" t="s">
        <v>25509</v>
      </c>
      <c r="E3303" s="200" t="s">
        <v>25510</v>
      </c>
      <c r="F3303" s="206" t="s">
        <v>25511</v>
      </c>
      <c r="G3303" s="201" t="s">
        <v>25512</v>
      </c>
      <c r="H3303" s="205" t="s">
        <v>25513</v>
      </c>
      <c r="I3303" s="204" t="s">
        <v>25514</v>
      </c>
      <c r="J3303" s="207" t="s">
        <v>25515</v>
      </c>
      <c r="K3303" s="208" t="s">
        <v>25516</v>
      </c>
      <c r="L3303" s="200" t="s">
        <v>90</v>
      </c>
      <c r="M3303" s="205" t="s">
        <v>61</v>
      </c>
      <c r="N3303" s="205" t="s">
        <v>22799</v>
      </c>
      <c r="O3303" s="205" t="s">
        <v>22800</v>
      </c>
      <c r="P3303" s="205" t="s">
        <v>22801</v>
      </c>
      <c r="Q3303" s="205" t="s">
        <v>65</v>
      </c>
      <c r="R3303" s="205" t="s">
        <v>25426</v>
      </c>
      <c r="S3303" s="205" t="s">
        <v>25510</v>
      </c>
      <c r="T3303" s="205" t="s">
        <v>93</v>
      </c>
      <c r="U3303" s="208" t="s">
        <v>25517</v>
      </c>
      <c r="V3303" s="205">
        <v>0.95</v>
      </c>
      <c r="W3303" s="205" t="s">
        <v>68</v>
      </c>
      <c r="X3303" s="205" t="s">
        <v>69</v>
      </c>
      <c r="Y3303" s="205" t="s">
        <v>70</v>
      </c>
      <c r="Z3303" s="205" t="s">
        <v>95</v>
      </c>
      <c r="AA3303" s="234" t="s">
        <v>71</v>
      </c>
      <c r="AB3303" s="216">
        <v>46310</v>
      </c>
      <c r="AC3303" s="205"/>
      <c r="AD3303" s="230" t="s">
        <v>72</v>
      </c>
      <c r="AE3303" s="126" t="s">
        <v>73</v>
      </c>
      <c r="AF3303" s="127" t="s">
        <v>74</v>
      </c>
      <c r="AG3303" s="128"/>
      <c r="AH3303" s="129"/>
      <c r="AI3303" s="129"/>
      <c r="AJ3303" s="126" t="s">
        <v>75</v>
      </c>
      <c r="AK3303" s="127" t="s">
        <v>76</v>
      </c>
      <c r="AL3303" s="129" t="s">
        <v>77</v>
      </c>
      <c r="AM3303" s="128" t="s">
        <v>25518</v>
      </c>
      <c r="AN3303" s="129"/>
      <c r="AO3303" s="127" t="s">
        <v>79</v>
      </c>
      <c r="AP3303" s="129"/>
      <c r="AQ3303" s="183"/>
      <c r="AR3303" s="183"/>
      <c r="AS3303" s="183"/>
    </row>
    <row r="3304" spans="1:45" customFormat="1" ht="30" hidden="1" customHeight="1">
      <c r="A3304" s="204" t="s">
        <v>49</v>
      </c>
      <c r="B3304" s="200" t="s">
        <v>25425</v>
      </c>
      <c r="C3304" s="200" t="s">
        <v>25426</v>
      </c>
      <c r="D3304" s="200" t="s">
        <v>25509</v>
      </c>
      <c r="E3304" s="200" t="s">
        <v>25510</v>
      </c>
      <c r="F3304" s="206" t="s">
        <v>25519</v>
      </c>
      <c r="G3304" s="201" t="s">
        <v>25520</v>
      </c>
      <c r="H3304" s="205" t="s">
        <v>25521</v>
      </c>
      <c r="I3304" s="204" t="s">
        <v>25522</v>
      </c>
      <c r="J3304" s="207" t="s">
        <v>25523</v>
      </c>
      <c r="K3304" s="208" t="s">
        <v>25524</v>
      </c>
      <c r="L3304" s="200" t="s">
        <v>60</v>
      </c>
      <c r="M3304" s="205" t="s">
        <v>61</v>
      </c>
      <c r="N3304" s="205" t="s">
        <v>22799</v>
      </c>
      <c r="O3304" s="205" t="s">
        <v>22800</v>
      </c>
      <c r="P3304" s="205" t="s">
        <v>22801</v>
      </c>
      <c r="Q3304" s="205" t="s">
        <v>65</v>
      </c>
      <c r="R3304" s="205" t="s">
        <v>25426</v>
      </c>
      <c r="S3304" s="205" t="s">
        <v>25510</v>
      </c>
      <c r="T3304" s="205" t="s">
        <v>66</v>
      </c>
      <c r="U3304" s="208" t="s">
        <v>25525</v>
      </c>
      <c r="V3304" s="205">
        <v>1</v>
      </c>
      <c r="W3304" s="205" t="s">
        <v>68</v>
      </c>
      <c r="X3304" s="205" t="s">
        <v>69</v>
      </c>
      <c r="Y3304" s="205" t="s">
        <v>70</v>
      </c>
      <c r="Z3304" s="205" t="s">
        <v>647</v>
      </c>
      <c r="AA3304" s="234" t="s">
        <v>71</v>
      </c>
      <c r="AB3304" s="216">
        <v>46310</v>
      </c>
      <c r="AC3304" s="205"/>
      <c r="AD3304" s="230" t="s">
        <v>72</v>
      </c>
      <c r="AE3304" s="126" t="s">
        <v>73</v>
      </c>
      <c r="AF3304" s="127" t="s">
        <v>74</v>
      </c>
      <c r="AG3304" s="128"/>
      <c r="AH3304" s="129"/>
      <c r="AI3304" s="129"/>
      <c r="AJ3304" s="126" t="s">
        <v>75</v>
      </c>
      <c r="AK3304" s="127" t="s">
        <v>76</v>
      </c>
      <c r="AL3304" s="129" t="s">
        <v>77</v>
      </c>
      <c r="AM3304" s="128" t="s">
        <v>25526</v>
      </c>
      <c r="AN3304" s="129"/>
      <c r="AO3304" s="127" t="s">
        <v>79</v>
      </c>
      <c r="AP3304" s="129"/>
      <c r="AQ3304" s="183"/>
      <c r="AR3304" s="183"/>
      <c r="AS3304" s="183"/>
    </row>
    <row r="3305" spans="1:45" customFormat="1" ht="30" hidden="1" customHeight="1">
      <c r="A3305" s="204" t="s">
        <v>49</v>
      </c>
      <c r="B3305" s="200" t="s">
        <v>25425</v>
      </c>
      <c r="C3305" s="200" t="s">
        <v>25426</v>
      </c>
      <c r="D3305" s="200" t="s">
        <v>25509</v>
      </c>
      <c r="E3305" s="200" t="s">
        <v>25510</v>
      </c>
      <c r="F3305" s="206" t="s">
        <v>25527</v>
      </c>
      <c r="G3305" s="201" t="s">
        <v>25528</v>
      </c>
      <c r="H3305" s="205" t="s">
        <v>25529</v>
      </c>
      <c r="I3305" s="204" t="s">
        <v>25530</v>
      </c>
      <c r="J3305" s="207" t="s">
        <v>25531</v>
      </c>
      <c r="K3305" s="208" t="s">
        <v>25532</v>
      </c>
      <c r="L3305" s="200" t="s">
        <v>60</v>
      </c>
      <c r="M3305" s="205" t="s">
        <v>61</v>
      </c>
      <c r="N3305" s="205" t="s">
        <v>22799</v>
      </c>
      <c r="O3305" s="205" t="s">
        <v>22800</v>
      </c>
      <c r="P3305" s="205" t="s">
        <v>22801</v>
      </c>
      <c r="Q3305" s="205" t="s">
        <v>65</v>
      </c>
      <c r="R3305" s="205" t="s">
        <v>25426</v>
      </c>
      <c r="S3305" s="205" t="s">
        <v>25510</v>
      </c>
      <c r="T3305" s="205" t="s">
        <v>66</v>
      </c>
      <c r="U3305" s="208" t="s">
        <v>25533</v>
      </c>
      <c r="V3305" s="205">
        <v>1</v>
      </c>
      <c r="W3305" s="205" t="s">
        <v>68</v>
      </c>
      <c r="X3305" s="205" t="s">
        <v>69</v>
      </c>
      <c r="Y3305" s="205" t="s">
        <v>70</v>
      </c>
      <c r="Z3305" s="205" t="s">
        <v>25425</v>
      </c>
      <c r="AA3305" s="234" t="s">
        <v>71</v>
      </c>
      <c r="AB3305" s="216">
        <v>46310</v>
      </c>
      <c r="AC3305" s="205"/>
      <c r="AD3305" s="230" t="s">
        <v>72</v>
      </c>
      <c r="AE3305" s="126" t="s">
        <v>73</v>
      </c>
      <c r="AF3305" s="127" t="s">
        <v>74</v>
      </c>
      <c r="AG3305" s="128"/>
      <c r="AH3305" s="129"/>
      <c r="AI3305" s="129"/>
      <c r="AJ3305" s="126" t="s">
        <v>75</v>
      </c>
      <c r="AK3305" s="127" t="s">
        <v>76</v>
      </c>
      <c r="AL3305" s="129" t="s">
        <v>77</v>
      </c>
      <c r="AM3305" s="128" t="s">
        <v>25534</v>
      </c>
      <c r="AN3305" s="129"/>
      <c r="AO3305" s="127" t="s">
        <v>79</v>
      </c>
      <c r="AP3305" s="129"/>
      <c r="AQ3305" s="183"/>
      <c r="AR3305" s="183"/>
      <c r="AS3305" s="183"/>
    </row>
    <row r="3306" spans="1:45" customFormat="1" ht="30" hidden="1" customHeight="1">
      <c r="A3306" s="204" t="s">
        <v>49</v>
      </c>
      <c r="B3306" s="200" t="s">
        <v>25425</v>
      </c>
      <c r="C3306" s="200" t="s">
        <v>25426</v>
      </c>
      <c r="D3306" s="200" t="s">
        <v>25535</v>
      </c>
      <c r="E3306" s="200" t="s">
        <v>25536</v>
      </c>
      <c r="F3306" s="206" t="s">
        <v>25537</v>
      </c>
      <c r="G3306" s="201" t="s">
        <v>25538</v>
      </c>
      <c r="H3306" s="205" t="s">
        <v>25539</v>
      </c>
      <c r="I3306" s="204" t="s">
        <v>25540</v>
      </c>
      <c r="J3306" s="207" t="s">
        <v>25541</v>
      </c>
      <c r="K3306" s="208" t="s">
        <v>25542</v>
      </c>
      <c r="L3306" s="200" t="s">
        <v>60</v>
      </c>
      <c r="M3306" s="205" t="s">
        <v>61</v>
      </c>
      <c r="N3306" s="205" t="s">
        <v>22799</v>
      </c>
      <c r="O3306" s="205" t="s">
        <v>22800</v>
      </c>
      <c r="P3306" s="205" t="s">
        <v>22801</v>
      </c>
      <c r="Q3306" s="205" t="s">
        <v>65</v>
      </c>
      <c r="R3306" s="205" t="s">
        <v>25426</v>
      </c>
      <c r="S3306" s="205" t="s">
        <v>25536</v>
      </c>
      <c r="T3306" s="205" t="s">
        <v>66</v>
      </c>
      <c r="U3306" s="208" t="s">
        <v>25543</v>
      </c>
      <c r="V3306" s="205">
        <v>1</v>
      </c>
      <c r="W3306" s="205" t="s">
        <v>68</v>
      </c>
      <c r="X3306" s="205" t="s">
        <v>69</v>
      </c>
      <c r="Y3306" s="205" t="s">
        <v>70</v>
      </c>
      <c r="Z3306" s="205" t="s">
        <v>647</v>
      </c>
      <c r="AA3306" s="234" t="s">
        <v>71</v>
      </c>
      <c r="AB3306" s="216">
        <v>46310</v>
      </c>
      <c r="AC3306" s="205"/>
      <c r="AD3306" s="230" t="s">
        <v>375</v>
      </c>
      <c r="AE3306" s="126" t="s">
        <v>75</v>
      </c>
      <c r="AF3306" s="127" t="s">
        <v>76</v>
      </c>
      <c r="AG3306" s="128" t="s">
        <v>376</v>
      </c>
      <c r="AH3306" s="129"/>
      <c r="AI3306" s="129"/>
      <c r="AJ3306" s="126" t="s">
        <v>73</v>
      </c>
      <c r="AK3306" s="127"/>
      <c r="AL3306" s="129"/>
      <c r="AM3306" s="128"/>
      <c r="AN3306" s="129"/>
      <c r="AO3306" s="127" t="s">
        <v>79</v>
      </c>
      <c r="AP3306" s="129"/>
      <c r="AQ3306" s="183"/>
      <c r="AR3306" s="183"/>
      <c r="AS3306" s="183"/>
    </row>
    <row r="3307" spans="1:45" customFormat="1" ht="30" hidden="1" customHeight="1">
      <c r="A3307" s="204" t="s">
        <v>49</v>
      </c>
      <c r="B3307" s="200" t="s">
        <v>25425</v>
      </c>
      <c r="C3307" s="200" t="s">
        <v>25426</v>
      </c>
      <c r="D3307" s="200" t="s">
        <v>25535</v>
      </c>
      <c r="E3307" s="200" t="s">
        <v>25536</v>
      </c>
      <c r="F3307" s="206" t="s">
        <v>25544</v>
      </c>
      <c r="G3307" s="201" t="s">
        <v>25545</v>
      </c>
      <c r="H3307" s="205" t="s">
        <v>25546</v>
      </c>
      <c r="I3307" s="204" t="s">
        <v>25547</v>
      </c>
      <c r="J3307" s="207" t="s">
        <v>25548</v>
      </c>
      <c r="K3307" s="208" t="s">
        <v>25549</v>
      </c>
      <c r="L3307" s="200" t="s">
        <v>90</v>
      </c>
      <c r="M3307" s="205" t="s">
        <v>61</v>
      </c>
      <c r="N3307" s="205" t="s">
        <v>22799</v>
      </c>
      <c r="O3307" s="205" t="s">
        <v>22800</v>
      </c>
      <c r="P3307" s="205" t="s">
        <v>22801</v>
      </c>
      <c r="Q3307" s="205" t="s">
        <v>65</v>
      </c>
      <c r="R3307" s="205" t="s">
        <v>25426</v>
      </c>
      <c r="S3307" s="205" t="s">
        <v>25536</v>
      </c>
      <c r="T3307" s="205" t="s">
        <v>93</v>
      </c>
      <c r="U3307" s="208" t="s">
        <v>25550</v>
      </c>
      <c r="V3307" s="205">
        <v>0.95</v>
      </c>
      <c r="W3307" s="205" t="s">
        <v>68</v>
      </c>
      <c r="X3307" s="205" t="s">
        <v>69</v>
      </c>
      <c r="Y3307" s="205" t="s">
        <v>70</v>
      </c>
      <c r="Z3307" s="205" t="s">
        <v>95</v>
      </c>
      <c r="AA3307" s="234" t="s">
        <v>71</v>
      </c>
      <c r="AB3307" s="216">
        <v>46310</v>
      </c>
      <c r="AC3307" s="205"/>
      <c r="AD3307" s="230" t="s">
        <v>72</v>
      </c>
      <c r="AE3307" s="126" t="s">
        <v>73</v>
      </c>
      <c r="AF3307" s="127" t="s">
        <v>74</v>
      </c>
      <c r="AG3307" s="128"/>
      <c r="AH3307" s="129"/>
      <c r="AI3307" s="129"/>
      <c r="AJ3307" s="126" t="s">
        <v>75</v>
      </c>
      <c r="AK3307" s="127" t="s">
        <v>76</v>
      </c>
      <c r="AL3307" s="129" t="s">
        <v>77</v>
      </c>
      <c r="AM3307" s="128" t="s">
        <v>25551</v>
      </c>
      <c r="AN3307" s="129"/>
      <c r="AO3307" s="127" t="s">
        <v>79</v>
      </c>
      <c r="AP3307" s="129"/>
      <c r="AQ3307" s="183"/>
      <c r="AR3307" s="183"/>
      <c r="AS3307" s="183"/>
    </row>
    <row r="3308" spans="1:45" customFormat="1" ht="30" hidden="1" customHeight="1">
      <c r="A3308" s="204" t="s">
        <v>49</v>
      </c>
      <c r="B3308" s="200" t="s">
        <v>25425</v>
      </c>
      <c r="C3308" s="200" t="s">
        <v>25426</v>
      </c>
      <c r="D3308" s="200" t="s">
        <v>25535</v>
      </c>
      <c r="E3308" s="200" t="s">
        <v>25536</v>
      </c>
      <c r="F3308" s="206" t="s">
        <v>25552</v>
      </c>
      <c r="G3308" s="201" t="s">
        <v>25553</v>
      </c>
      <c r="H3308" s="205" t="s">
        <v>25554</v>
      </c>
      <c r="I3308" s="204" t="s">
        <v>25555</v>
      </c>
      <c r="J3308" s="207" t="s">
        <v>25556</v>
      </c>
      <c r="K3308" s="208" t="s">
        <v>25557</v>
      </c>
      <c r="L3308" s="200" t="s">
        <v>60</v>
      </c>
      <c r="M3308" s="205" t="s">
        <v>61</v>
      </c>
      <c r="N3308" s="205" t="s">
        <v>22799</v>
      </c>
      <c r="O3308" s="205" t="s">
        <v>22800</v>
      </c>
      <c r="P3308" s="205" t="s">
        <v>22801</v>
      </c>
      <c r="Q3308" s="205" t="s">
        <v>65</v>
      </c>
      <c r="R3308" s="205" t="s">
        <v>25426</v>
      </c>
      <c r="S3308" s="205" t="s">
        <v>25536</v>
      </c>
      <c r="T3308" s="205" t="s">
        <v>66</v>
      </c>
      <c r="U3308" s="208" t="s">
        <v>25558</v>
      </c>
      <c r="V3308" s="205">
        <v>1</v>
      </c>
      <c r="W3308" s="205" t="s">
        <v>68</v>
      </c>
      <c r="X3308" s="205" t="s">
        <v>69</v>
      </c>
      <c r="Y3308" s="205" t="s">
        <v>70</v>
      </c>
      <c r="Z3308" s="205" t="s">
        <v>647</v>
      </c>
      <c r="AA3308" s="234" t="s">
        <v>71</v>
      </c>
      <c r="AB3308" s="216">
        <v>46310</v>
      </c>
      <c r="AC3308" s="205"/>
      <c r="AD3308" s="230" t="s">
        <v>72</v>
      </c>
      <c r="AE3308" s="126" t="s">
        <v>73</v>
      </c>
      <c r="AF3308" s="127" t="s">
        <v>74</v>
      </c>
      <c r="AG3308" s="128"/>
      <c r="AH3308" s="129"/>
      <c r="AI3308" s="129"/>
      <c r="AJ3308" s="126" t="s">
        <v>75</v>
      </c>
      <c r="AK3308" s="127" t="s">
        <v>76</v>
      </c>
      <c r="AL3308" s="129" t="s">
        <v>77</v>
      </c>
      <c r="AM3308" s="128" t="s">
        <v>25559</v>
      </c>
      <c r="AN3308" s="129"/>
      <c r="AO3308" s="127" t="s">
        <v>79</v>
      </c>
      <c r="AP3308" s="129"/>
      <c r="AQ3308" s="183"/>
      <c r="AR3308" s="183"/>
      <c r="AS3308" s="183"/>
    </row>
    <row r="3309" spans="1:45" customFormat="1" ht="30" hidden="1" customHeight="1">
      <c r="A3309" s="204" t="s">
        <v>49</v>
      </c>
      <c r="B3309" s="200" t="s">
        <v>25560</v>
      </c>
      <c r="C3309" s="200" t="s">
        <v>25561</v>
      </c>
      <c r="D3309" s="200" t="s">
        <v>25562</v>
      </c>
      <c r="E3309" s="200" t="s">
        <v>25563</v>
      </c>
      <c r="F3309" s="206" t="s">
        <v>25564</v>
      </c>
      <c r="G3309" s="206" t="s">
        <v>25565</v>
      </c>
      <c r="H3309" s="205" t="s">
        <v>25566</v>
      </c>
      <c r="I3309" s="204" t="s">
        <v>25567</v>
      </c>
      <c r="J3309" s="207" t="s">
        <v>25568</v>
      </c>
      <c r="K3309" s="208" t="s">
        <v>25569</v>
      </c>
      <c r="L3309" s="205" t="s">
        <v>60</v>
      </c>
      <c r="M3309" s="205" t="s">
        <v>61</v>
      </c>
      <c r="N3309" s="205" t="s">
        <v>22799</v>
      </c>
      <c r="O3309" s="205" t="s">
        <v>22800</v>
      </c>
      <c r="P3309" s="205" t="s">
        <v>22801</v>
      </c>
      <c r="Q3309" s="205" t="s">
        <v>65</v>
      </c>
      <c r="R3309" s="205" t="s">
        <v>25561</v>
      </c>
      <c r="S3309" s="205" t="s">
        <v>25563</v>
      </c>
      <c r="T3309" s="205" t="s">
        <v>777</v>
      </c>
      <c r="U3309" s="208" t="s">
        <v>25570</v>
      </c>
      <c r="V3309" s="205">
        <v>1</v>
      </c>
      <c r="W3309" s="205" t="s">
        <v>68</v>
      </c>
      <c r="X3309" s="205" t="s">
        <v>14650</v>
      </c>
      <c r="Y3309" s="205" t="s">
        <v>70</v>
      </c>
      <c r="Z3309" s="205" t="s">
        <v>647</v>
      </c>
      <c r="AA3309" s="234" t="s">
        <v>71</v>
      </c>
      <c r="AB3309" s="216">
        <v>46310</v>
      </c>
      <c r="AC3309" s="205"/>
      <c r="AD3309" s="230" t="s">
        <v>375</v>
      </c>
      <c r="AE3309" s="126" t="s">
        <v>75</v>
      </c>
      <c r="AF3309" s="127" t="s">
        <v>76</v>
      </c>
      <c r="AG3309" s="128" t="s">
        <v>376</v>
      </c>
      <c r="AH3309" s="129"/>
      <c r="AI3309" s="129"/>
      <c r="AJ3309" s="126" t="s">
        <v>73</v>
      </c>
      <c r="AK3309" s="127"/>
      <c r="AL3309" s="129"/>
      <c r="AM3309" s="128"/>
      <c r="AN3309" s="129"/>
      <c r="AO3309" s="127" t="s">
        <v>79</v>
      </c>
      <c r="AP3309" s="129"/>
      <c r="AQ3309" s="183"/>
      <c r="AR3309" s="183"/>
      <c r="AS3309" s="183"/>
    </row>
    <row r="3310" spans="1:45" customFormat="1" ht="30" hidden="1" customHeight="1">
      <c r="A3310" s="204" t="s">
        <v>49</v>
      </c>
      <c r="B3310" s="200" t="s">
        <v>25560</v>
      </c>
      <c r="C3310" s="200" t="s">
        <v>25561</v>
      </c>
      <c r="D3310" s="200" t="s">
        <v>25562</v>
      </c>
      <c r="E3310" s="200" t="s">
        <v>25563</v>
      </c>
      <c r="F3310" s="206" t="s">
        <v>25571</v>
      </c>
      <c r="G3310" s="201" t="s">
        <v>25572</v>
      </c>
      <c r="H3310" s="205" t="s">
        <v>25573</v>
      </c>
      <c r="I3310" s="204" t="s">
        <v>25574</v>
      </c>
      <c r="J3310" s="207" t="s">
        <v>25575</v>
      </c>
      <c r="K3310" s="208" t="s">
        <v>25576</v>
      </c>
      <c r="L3310" s="200" t="s">
        <v>90</v>
      </c>
      <c r="M3310" s="205" t="s">
        <v>61</v>
      </c>
      <c r="N3310" s="205" t="s">
        <v>22799</v>
      </c>
      <c r="O3310" s="205" t="s">
        <v>22800</v>
      </c>
      <c r="P3310" s="205" t="s">
        <v>22801</v>
      </c>
      <c r="Q3310" s="205" t="s">
        <v>65</v>
      </c>
      <c r="R3310" s="205" t="s">
        <v>25561</v>
      </c>
      <c r="S3310" s="205" t="s">
        <v>25563</v>
      </c>
      <c r="T3310" s="205" t="s">
        <v>93</v>
      </c>
      <c r="U3310" s="208" t="s">
        <v>25577</v>
      </c>
      <c r="V3310" s="205">
        <v>0.95</v>
      </c>
      <c r="W3310" s="205" t="s">
        <v>68</v>
      </c>
      <c r="X3310" s="205" t="s">
        <v>69</v>
      </c>
      <c r="Y3310" s="205" t="s">
        <v>70</v>
      </c>
      <c r="Z3310" s="205" t="s">
        <v>95</v>
      </c>
      <c r="AA3310" s="234" t="s">
        <v>71</v>
      </c>
      <c r="AB3310" s="216">
        <v>46310</v>
      </c>
      <c r="AC3310" s="205"/>
      <c r="AD3310" s="230" t="s">
        <v>72</v>
      </c>
      <c r="AE3310" s="126" t="s">
        <v>73</v>
      </c>
      <c r="AF3310" s="127" t="s">
        <v>74</v>
      </c>
      <c r="AG3310" s="128"/>
      <c r="AH3310" s="129"/>
      <c r="AI3310" s="129"/>
      <c r="AJ3310" s="126" t="s">
        <v>75</v>
      </c>
      <c r="AK3310" s="127" t="s">
        <v>76</v>
      </c>
      <c r="AL3310" s="129" t="s">
        <v>77</v>
      </c>
      <c r="AM3310" s="128" t="s">
        <v>25578</v>
      </c>
      <c r="AN3310" s="129"/>
      <c r="AO3310" s="127" t="s">
        <v>79</v>
      </c>
      <c r="AP3310" s="129"/>
      <c r="AQ3310" s="183"/>
      <c r="AR3310" s="183"/>
      <c r="AS3310" s="183"/>
    </row>
    <row r="3311" spans="1:45" customFormat="1" ht="30" hidden="1" customHeight="1">
      <c r="A3311" s="204" t="s">
        <v>49</v>
      </c>
      <c r="B3311" s="200" t="s">
        <v>25560</v>
      </c>
      <c r="C3311" s="200" t="s">
        <v>25561</v>
      </c>
      <c r="D3311" s="200" t="s">
        <v>25562</v>
      </c>
      <c r="E3311" s="200" t="s">
        <v>25563</v>
      </c>
      <c r="F3311" s="206" t="s">
        <v>25579</v>
      </c>
      <c r="G3311" s="201" t="s">
        <v>25580</v>
      </c>
      <c r="H3311" s="205" t="s">
        <v>25581</v>
      </c>
      <c r="I3311" s="204" t="s">
        <v>25582</v>
      </c>
      <c r="J3311" s="207" t="s">
        <v>25583</v>
      </c>
      <c r="K3311" s="208" t="s">
        <v>25584</v>
      </c>
      <c r="L3311" s="200" t="s">
        <v>60</v>
      </c>
      <c r="M3311" s="205" t="s">
        <v>61</v>
      </c>
      <c r="N3311" s="205" t="s">
        <v>22799</v>
      </c>
      <c r="O3311" s="205" t="s">
        <v>22800</v>
      </c>
      <c r="P3311" s="205" t="s">
        <v>22801</v>
      </c>
      <c r="Q3311" s="205" t="s">
        <v>65</v>
      </c>
      <c r="R3311" s="205" t="s">
        <v>25561</v>
      </c>
      <c r="S3311" s="205" t="s">
        <v>25563</v>
      </c>
      <c r="T3311" s="205" t="s">
        <v>66</v>
      </c>
      <c r="U3311" s="208" t="s">
        <v>25585</v>
      </c>
      <c r="V3311" s="205">
        <v>1</v>
      </c>
      <c r="W3311" s="205" t="s">
        <v>68</v>
      </c>
      <c r="X3311" s="205" t="s">
        <v>69</v>
      </c>
      <c r="Y3311" s="205" t="s">
        <v>70</v>
      </c>
      <c r="Z3311" s="205" t="s">
        <v>647</v>
      </c>
      <c r="AA3311" s="234" t="s">
        <v>71</v>
      </c>
      <c r="AB3311" s="216">
        <v>46310</v>
      </c>
      <c r="AC3311" s="205"/>
      <c r="AD3311" s="230" t="s">
        <v>72</v>
      </c>
      <c r="AE3311" s="126" t="s">
        <v>73</v>
      </c>
      <c r="AF3311" s="127" t="s">
        <v>74</v>
      </c>
      <c r="AG3311" s="128"/>
      <c r="AH3311" s="129"/>
      <c r="AI3311" s="129"/>
      <c r="AJ3311" s="126" t="s">
        <v>75</v>
      </c>
      <c r="AK3311" s="127" t="s">
        <v>76</v>
      </c>
      <c r="AL3311" s="129" t="s">
        <v>77</v>
      </c>
      <c r="AM3311" s="128" t="s">
        <v>25586</v>
      </c>
      <c r="AN3311" s="129"/>
      <c r="AO3311" s="127" t="s">
        <v>79</v>
      </c>
      <c r="AP3311" s="129"/>
      <c r="AQ3311" s="183"/>
      <c r="AR3311" s="183"/>
      <c r="AS3311" s="183"/>
    </row>
    <row r="3312" spans="1:45" customFormat="1" ht="30" hidden="1" customHeight="1">
      <c r="A3312" s="204" t="s">
        <v>49</v>
      </c>
      <c r="B3312" s="200" t="s">
        <v>25560</v>
      </c>
      <c r="C3312" s="200" t="s">
        <v>25561</v>
      </c>
      <c r="D3312" s="200" t="s">
        <v>25562</v>
      </c>
      <c r="E3312" s="200" t="s">
        <v>25563</v>
      </c>
      <c r="F3312" s="206" t="s">
        <v>25587</v>
      </c>
      <c r="G3312" s="201" t="s">
        <v>25588</v>
      </c>
      <c r="H3312" s="205" t="s">
        <v>25589</v>
      </c>
      <c r="I3312" s="204" t="s">
        <v>25590</v>
      </c>
      <c r="J3312" s="207" t="s">
        <v>25591</v>
      </c>
      <c r="K3312" s="208" t="s">
        <v>25592</v>
      </c>
      <c r="L3312" s="200" t="s">
        <v>60</v>
      </c>
      <c r="M3312" s="205" t="s">
        <v>61</v>
      </c>
      <c r="N3312" s="205" t="s">
        <v>22799</v>
      </c>
      <c r="O3312" s="205" t="s">
        <v>22800</v>
      </c>
      <c r="P3312" s="205" t="s">
        <v>22801</v>
      </c>
      <c r="Q3312" s="205" t="s">
        <v>65</v>
      </c>
      <c r="R3312" s="205" t="s">
        <v>25561</v>
      </c>
      <c r="S3312" s="205" t="s">
        <v>25563</v>
      </c>
      <c r="T3312" s="205" t="s">
        <v>66</v>
      </c>
      <c r="U3312" s="208" t="s">
        <v>25593</v>
      </c>
      <c r="V3312" s="205">
        <v>1</v>
      </c>
      <c r="W3312" s="205" t="s">
        <v>68</v>
      </c>
      <c r="X3312" s="205" t="s">
        <v>69</v>
      </c>
      <c r="Y3312" s="205" t="s">
        <v>70</v>
      </c>
      <c r="Z3312" s="205" t="s">
        <v>25560</v>
      </c>
      <c r="AA3312" s="234" t="s">
        <v>71</v>
      </c>
      <c r="AB3312" s="216">
        <v>46310</v>
      </c>
      <c r="AC3312" s="205"/>
      <c r="AD3312" s="230" t="s">
        <v>72</v>
      </c>
      <c r="AE3312" s="126" t="s">
        <v>73</v>
      </c>
      <c r="AF3312" s="127" t="s">
        <v>74</v>
      </c>
      <c r="AG3312" s="128"/>
      <c r="AH3312" s="129"/>
      <c r="AI3312" s="129"/>
      <c r="AJ3312" s="126" t="s">
        <v>75</v>
      </c>
      <c r="AK3312" s="127" t="s">
        <v>76</v>
      </c>
      <c r="AL3312" s="129" t="s">
        <v>77</v>
      </c>
      <c r="AM3312" s="128" t="s">
        <v>25594</v>
      </c>
      <c r="AN3312" s="129"/>
      <c r="AO3312" s="127" t="s">
        <v>79</v>
      </c>
      <c r="AP3312" s="129"/>
      <c r="AQ3312" s="183"/>
      <c r="AR3312" s="183"/>
      <c r="AS3312" s="183"/>
    </row>
    <row r="3313" spans="1:45" customFormat="1" ht="30" hidden="1" customHeight="1">
      <c r="A3313" s="204" t="s">
        <v>49</v>
      </c>
      <c r="B3313" s="200" t="s">
        <v>25560</v>
      </c>
      <c r="C3313" s="200" t="s">
        <v>25561</v>
      </c>
      <c r="D3313" s="200" t="s">
        <v>22220</v>
      </c>
      <c r="E3313" s="200" t="s">
        <v>25595</v>
      </c>
      <c r="F3313" s="206" t="s">
        <v>25596</v>
      </c>
      <c r="G3313" s="206" t="s">
        <v>25597</v>
      </c>
      <c r="H3313" s="205" t="s">
        <v>25598</v>
      </c>
      <c r="I3313" s="204" t="s">
        <v>25599</v>
      </c>
      <c r="J3313" s="207" t="s">
        <v>25600</v>
      </c>
      <c r="K3313" s="208" t="s">
        <v>25601</v>
      </c>
      <c r="L3313" s="205" t="s">
        <v>60</v>
      </c>
      <c r="M3313" s="205" t="s">
        <v>61</v>
      </c>
      <c r="N3313" s="205" t="s">
        <v>22799</v>
      </c>
      <c r="O3313" s="205" t="s">
        <v>22800</v>
      </c>
      <c r="P3313" s="205" t="s">
        <v>22801</v>
      </c>
      <c r="Q3313" s="205" t="s">
        <v>65</v>
      </c>
      <c r="R3313" s="205" t="s">
        <v>25561</v>
      </c>
      <c r="S3313" s="205" t="s">
        <v>25595</v>
      </c>
      <c r="T3313" s="205" t="s">
        <v>777</v>
      </c>
      <c r="U3313" s="208" t="s">
        <v>25602</v>
      </c>
      <c r="V3313" s="205">
        <v>1</v>
      </c>
      <c r="W3313" s="205" t="s">
        <v>68</v>
      </c>
      <c r="X3313" s="205" t="s">
        <v>14650</v>
      </c>
      <c r="Y3313" s="205" t="s">
        <v>70</v>
      </c>
      <c r="Z3313" s="205" t="s">
        <v>647</v>
      </c>
      <c r="AA3313" s="234" t="s">
        <v>71</v>
      </c>
      <c r="AB3313" s="216">
        <v>46310</v>
      </c>
      <c r="AC3313" s="205"/>
      <c r="AD3313" s="230" t="s">
        <v>375</v>
      </c>
      <c r="AE3313" s="126" t="s">
        <v>75</v>
      </c>
      <c r="AF3313" s="127" t="s">
        <v>76</v>
      </c>
      <c r="AG3313" s="128" t="s">
        <v>376</v>
      </c>
      <c r="AH3313" s="129"/>
      <c r="AI3313" s="129"/>
      <c r="AJ3313" s="126" t="s">
        <v>73</v>
      </c>
      <c r="AK3313" s="127"/>
      <c r="AL3313" s="129"/>
      <c r="AM3313" s="128"/>
      <c r="AN3313" s="129"/>
      <c r="AO3313" s="127" t="s">
        <v>79</v>
      </c>
      <c r="AP3313" s="129"/>
      <c r="AQ3313" s="183"/>
      <c r="AR3313" s="183"/>
      <c r="AS3313" s="183"/>
    </row>
    <row r="3314" spans="1:45" customFormat="1" ht="30" hidden="1" customHeight="1">
      <c r="A3314" s="204" t="s">
        <v>49</v>
      </c>
      <c r="B3314" s="200" t="s">
        <v>25560</v>
      </c>
      <c r="C3314" s="200" t="s">
        <v>25561</v>
      </c>
      <c r="D3314" s="200" t="s">
        <v>22220</v>
      </c>
      <c r="E3314" s="200" t="s">
        <v>25595</v>
      </c>
      <c r="F3314" s="206" t="s">
        <v>25603</v>
      </c>
      <c r="G3314" s="201" t="s">
        <v>25604</v>
      </c>
      <c r="H3314" s="205" t="s">
        <v>25605</v>
      </c>
      <c r="I3314" s="204" t="s">
        <v>25606</v>
      </c>
      <c r="J3314" s="207" t="s">
        <v>25607</v>
      </c>
      <c r="K3314" s="208" t="s">
        <v>25608</v>
      </c>
      <c r="L3314" s="200" t="s">
        <v>90</v>
      </c>
      <c r="M3314" s="205" t="s">
        <v>61</v>
      </c>
      <c r="N3314" s="205" t="s">
        <v>22799</v>
      </c>
      <c r="O3314" s="205" t="s">
        <v>22800</v>
      </c>
      <c r="P3314" s="205" t="s">
        <v>22801</v>
      </c>
      <c r="Q3314" s="205" t="s">
        <v>65</v>
      </c>
      <c r="R3314" s="205" t="s">
        <v>25561</v>
      </c>
      <c r="S3314" s="205" t="s">
        <v>25595</v>
      </c>
      <c r="T3314" s="205" t="s">
        <v>93</v>
      </c>
      <c r="U3314" s="208" t="s">
        <v>22235</v>
      </c>
      <c r="V3314" s="205">
        <v>0.95</v>
      </c>
      <c r="W3314" s="205" t="s">
        <v>68</v>
      </c>
      <c r="X3314" s="205" t="s">
        <v>69</v>
      </c>
      <c r="Y3314" s="205" t="s">
        <v>70</v>
      </c>
      <c r="Z3314" s="205" t="s">
        <v>95</v>
      </c>
      <c r="AA3314" s="234" t="s">
        <v>71</v>
      </c>
      <c r="AB3314" s="216">
        <v>46310</v>
      </c>
      <c r="AC3314" s="205"/>
      <c r="AD3314" s="230" t="s">
        <v>72</v>
      </c>
      <c r="AE3314" s="126" t="s">
        <v>73</v>
      </c>
      <c r="AF3314" s="127" t="s">
        <v>74</v>
      </c>
      <c r="AG3314" s="128"/>
      <c r="AH3314" s="129"/>
      <c r="AI3314" s="129"/>
      <c r="AJ3314" s="126" t="s">
        <v>75</v>
      </c>
      <c r="AK3314" s="127" t="s">
        <v>76</v>
      </c>
      <c r="AL3314" s="129" t="s">
        <v>77</v>
      </c>
      <c r="AM3314" s="128" t="s">
        <v>25609</v>
      </c>
      <c r="AN3314" s="129"/>
      <c r="AO3314" s="127" t="s">
        <v>79</v>
      </c>
      <c r="AP3314" s="129"/>
      <c r="AQ3314" s="183"/>
      <c r="AR3314" s="183"/>
      <c r="AS3314" s="183"/>
    </row>
    <row r="3315" spans="1:45" customFormat="1" ht="30" hidden="1" customHeight="1">
      <c r="A3315" s="204" t="s">
        <v>49</v>
      </c>
      <c r="B3315" s="200" t="s">
        <v>25560</v>
      </c>
      <c r="C3315" s="200" t="s">
        <v>25561</v>
      </c>
      <c r="D3315" s="200" t="s">
        <v>22220</v>
      </c>
      <c r="E3315" s="200" t="s">
        <v>25595</v>
      </c>
      <c r="F3315" s="206" t="s">
        <v>25610</v>
      </c>
      <c r="G3315" s="201" t="s">
        <v>25611</v>
      </c>
      <c r="H3315" s="205" t="s">
        <v>25612</v>
      </c>
      <c r="I3315" s="204" t="s">
        <v>25613</v>
      </c>
      <c r="J3315" s="207" t="s">
        <v>25614</v>
      </c>
      <c r="K3315" s="208" t="s">
        <v>25615</v>
      </c>
      <c r="L3315" s="200" t="s">
        <v>60</v>
      </c>
      <c r="M3315" s="205" t="s">
        <v>61</v>
      </c>
      <c r="N3315" s="205" t="s">
        <v>22799</v>
      </c>
      <c r="O3315" s="205" t="s">
        <v>22800</v>
      </c>
      <c r="P3315" s="205" t="s">
        <v>22801</v>
      </c>
      <c r="Q3315" s="205" t="s">
        <v>65</v>
      </c>
      <c r="R3315" s="205" t="s">
        <v>25561</v>
      </c>
      <c r="S3315" s="205" t="s">
        <v>25595</v>
      </c>
      <c r="T3315" s="205" t="s">
        <v>66</v>
      </c>
      <c r="U3315" s="208" t="s">
        <v>22243</v>
      </c>
      <c r="V3315" s="205">
        <v>1</v>
      </c>
      <c r="W3315" s="205" t="s">
        <v>68</v>
      </c>
      <c r="X3315" s="205" t="s">
        <v>69</v>
      </c>
      <c r="Y3315" s="205" t="s">
        <v>70</v>
      </c>
      <c r="Z3315" s="205" t="s">
        <v>647</v>
      </c>
      <c r="AA3315" s="234" t="s">
        <v>71</v>
      </c>
      <c r="AB3315" s="216">
        <v>46310</v>
      </c>
      <c r="AC3315" s="205"/>
      <c r="AD3315" s="230" t="s">
        <v>72</v>
      </c>
      <c r="AE3315" s="126" t="s">
        <v>73</v>
      </c>
      <c r="AF3315" s="127" t="s">
        <v>74</v>
      </c>
      <c r="AG3315" s="128"/>
      <c r="AH3315" s="129"/>
      <c r="AI3315" s="129"/>
      <c r="AJ3315" s="126" t="s">
        <v>75</v>
      </c>
      <c r="AK3315" s="127" t="s">
        <v>76</v>
      </c>
      <c r="AL3315" s="129" t="s">
        <v>77</v>
      </c>
      <c r="AM3315" s="128" t="s">
        <v>25616</v>
      </c>
      <c r="AN3315" s="129"/>
      <c r="AO3315" s="127" t="s">
        <v>79</v>
      </c>
      <c r="AP3315" s="129"/>
      <c r="AQ3315" s="183"/>
      <c r="AR3315" s="183"/>
      <c r="AS3315" s="183"/>
    </row>
    <row r="3316" spans="1:45" customFormat="1" ht="30" hidden="1" customHeight="1">
      <c r="A3316" s="204" t="s">
        <v>49</v>
      </c>
      <c r="B3316" s="200" t="s">
        <v>25560</v>
      </c>
      <c r="C3316" s="200" t="s">
        <v>25561</v>
      </c>
      <c r="D3316" s="200" t="s">
        <v>25617</v>
      </c>
      <c r="E3316" s="200" t="s">
        <v>25618</v>
      </c>
      <c r="F3316" s="206" t="s">
        <v>25619</v>
      </c>
      <c r="G3316" s="201" t="s">
        <v>25620</v>
      </c>
      <c r="H3316" s="205" t="s">
        <v>25621</v>
      </c>
      <c r="I3316" s="204" t="s">
        <v>25622</v>
      </c>
      <c r="J3316" s="207" t="s">
        <v>25623</v>
      </c>
      <c r="K3316" s="208" t="s">
        <v>25624</v>
      </c>
      <c r="L3316" s="200" t="s">
        <v>90</v>
      </c>
      <c r="M3316" s="205" t="s">
        <v>61</v>
      </c>
      <c r="N3316" s="205" t="s">
        <v>22799</v>
      </c>
      <c r="O3316" s="205" t="s">
        <v>22800</v>
      </c>
      <c r="P3316" s="205" t="s">
        <v>22801</v>
      </c>
      <c r="Q3316" s="205" t="s">
        <v>65</v>
      </c>
      <c r="R3316" s="205" t="s">
        <v>25561</v>
      </c>
      <c r="S3316" s="205" t="s">
        <v>25618</v>
      </c>
      <c r="T3316" s="205" t="s">
        <v>93</v>
      </c>
      <c r="U3316" s="208" t="s">
        <v>25625</v>
      </c>
      <c r="V3316" s="205">
        <v>0.95</v>
      </c>
      <c r="W3316" s="205" t="s">
        <v>68</v>
      </c>
      <c r="X3316" s="205" t="s">
        <v>69</v>
      </c>
      <c r="Y3316" s="205" t="s">
        <v>70</v>
      </c>
      <c r="Z3316" s="205" t="s">
        <v>95</v>
      </c>
      <c r="AA3316" s="234" t="s">
        <v>71</v>
      </c>
      <c r="AB3316" s="216">
        <v>46310</v>
      </c>
      <c r="AC3316" s="205"/>
      <c r="AD3316" s="230" t="s">
        <v>375</v>
      </c>
      <c r="AE3316" s="126" t="s">
        <v>75</v>
      </c>
      <c r="AF3316" s="127" t="s">
        <v>76</v>
      </c>
      <c r="AG3316" s="128" t="s">
        <v>376</v>
      </c>
      <c r="AH3316" s="129"/>
      <c r="AI3316" s="129"/>
      <c r="AJ3316" s="126" t="s">
        <v>73</v>
      </c>
      <c r="AK3316" s="127"/>
      <c r="AL3316" s="129"/>
      <c r="AM3316" s="128"/>
      <c r="AN3316" s="129"/>
      <c r="AO3316" s="127" t="s">
        <v>79</v>
      </c>
      <c r="AP3316" s="129"/>
    </row>
    <row r="3317" spans="1:45" customFormat="1" ht="30" hidden="1" customHeight="1">
      <c r="A3317" s="204" t="s">
        <v>49</v>
      </c>
      <c r="B3317" s="200" t="s">
        <v>25560</v>
      </c>
      <c r="C3317" s="200" t="s">
        <v>25561</v>
      </c>
      <c r="D3317" s="200" t="s">
        <v>25617</v>
      </c>
      <c r="E3317" s="200" t="s">
        <v>25618</v>
      </c>
      <c r="F3317" s="206" t="s">
        <v>25626</v>
      </c>
      <c r="G3317" s="201" t="s">
        <v>25627</v>
      </c>
      <c r="H3317" s="205" t="s">
        <v>25628</v>
      </c>
      <c r="I3317" s="204" t="s">
        <v>25629</v>
      </c>
      <c r="J3317" s="207" t="s">
        <v>25630</v>
      </c>
      <c r="K3317" s="208" t="s">
        <v>25631</v>
      </c>
      <c r="L3317" s="200" t="s">
        <v>60</v>
      </c>
      <c r="M3317" s="205" t="s">
        <v>61</v>
      </c>
      <c r="N3317" s="205" t="s">
        <v>22799</v>
      </c>
      <c r="O3317" s="205" t="s">
        <v>22800</v>
      </c>
      <c r="P3317" s="205" t="s">
        <v>22801</v>
      </c>
      <c r="Q3317" s="205" t="s">
        <v>65</v>
      </c>
      <c r="R3317" s="205" t="s">
        <v>25561</v>
      </c>
      <c r="S3317" s="205" t="s">
        <v>25618</v>
      </c>
      <c r="T3317" s="205" t="s">
        <v>66</v>
      </c>
      <c r="U3317" s="208" t="s">
        <v>25632</v>
      </c>
      <c r="V3317" s="205">
        <v>1</v>
      </c>
      <c r="W3317" s="205" t="s">
        <v>68</v>
      </c>
      <c r="X3317" s="205" t="s">
        <v>69</v>
      </c>
      <c r="Y3317" s="205" t="s">
        <v>70</v>
      </c>
      <c r="Z3317" s="205" t="s">
        <v>647</v>
      </c>
      <c r="AA3317" s="234" t="s">
        <v>71</v>
      </c>
      <c r="AB3317" s="216">
        <v>46310</v>
      </c>
      <c r="AC3317" s="205"/>
      <c r="AD3317" s="230" t="s">
        <v>72</v>
      </c>
      <c r="AE3317" s="126" t="s">
        <v>73</v>
      </c>
      <c r="AF3317" s="127" t="s">
        <v>74</v>
      </c>
      <c r="AG3317" s="128"/>
      <c r="AH3317" s="129"/>
      <c r="AI3317" s="129"/>
      <c r="AJ3317" s="126" t="s">
        <v>75</v>
      </c>
      <c r="AK3317" s="127" t="s">
        <v>76</v>
      </c>
      <c r="AL3317" s="129" t="s">
        <v>77</v>
      </c>
      <c r="AM3317" s="128" t="s">
        <v>25633</v>
      </c>
      <c r="AN3317" s="129"/>
      <c r="AO3317" s="127" t="s">
        <v>79</v>
      </c>
      <c r="AP3317" s="129"/>
      <c r="AQ3317" s="183"/>
      <c r="AR3317" s="183"/>
      <c r="AS3317" s="183"/>
    </row>
    <row r="3318" spans="1:45" customFormat="1" ht="30" hidden="1" customHeight="1">
      <c r="A3318" s="204" t="s">
        <v>49</v>
      </c>
      <c r="B3318" s="200" t="s">
        <v>25560</v>
      </c>
      <c r="C3318" s="200" t="s">
        <v>25561</v>
      </c>
      <c r="D3318" s="200" t="s">
        <v>25617</v>
      </c>
      <c r="E3318" s="200" t="s">
        <v>25618</v>
      </c>
      <c r="F3318" s="206" t="s">
        <v>25634</v>
      </c>
      <c r="G3318" s="201" t="s">
        <v>25635</v>
      </c>
      <c r="H3318" s="205" t="s">
        <v>25636</v>
      </c>
      <c r="I3318" s="204" t="s">
        <v>25637</v>
      </c>
      <c r="J3318" s="207" t="s">
        <v>25638</v>
      </c>
      <c r="K3318" s="208" t="s">
        <v>25639</v>
      </c>
      <c r="L3318" s="200" t="s">
        <v>60</v>
      </c>
      <c r="M3318" s="205" t="s">
        <v>61</v>
      </c>
      <c r="N3318" s="205" t="s">
        <v>22799</v>
      </c>
      <c r="O3318" s="205" t="s">
        <v>22800</v>
      </c>
      <c r="P3318" s="205" t="s">
        <v>22801</v>
      </c>
      <c r="Q3318" s="205" t="s">
        <v>65</v>
      </c>
      <c r="R3318" s="205" t="s">
        <v>25561</v>
      </c>
      <c r="S3318" s="205" t="s">
        <v>25618</v>
      </c>
      <c r="T3318" s="205" t="s">
        <v>66</v>
      </c>
      <c r="U3318" s="208" t="s">
        <v>25640</v>
      </c>
      <c r="V3318" s="205">
        <v>1</v>
      </c>
      <c r="W3318" s="205" t="s">
        <v>68</v>
      </c>
      <c r="X3318" s="205" t="s">
        <v>69</v>
      </c>
      <c r="Y3318" s="205" t="s">
        <v>70</v>
      </c>
      <c r="Z3318" s="205" t="s">
        <v>25560</v>
      </c>
      <c r="AA3318" s="234" t="s">
        <v>71</v>
      </c>
      <c r="AB3318" s="216">
        <v>46310</v>
      </c>
      <c r="AC3318" s="205"/>
      <c r="AD3318" s="230" t="s">
        <v>72</v>
      </c>
      <c r="AE3318" s="126" t="s">
        <v>73</v>
      </c>
      <c r="AF3318" s="127" t="s">
        <v>74</v>
      </c>
      <c r="AG3318" s="128"/>
      <c r="AH3318" s="129"/>
      <c r="AI3318" s="129"/>
      <c r="AJ3318" s="126" t="s">
        <v>75</v>
      </c>
      <c r="AK3318" s="127" t="s">
        <v>76</v>
      </c>
      <c r="AL3318" s="129" t="s">
        <v>77</v>
      </c>
      <c r="AM3318" s="128" t="s">
        <v>25641</v>
      </c>
      <c r="AN3318" s="129"/>
      <c r="AO3318" s="127" t="s">
        <v>79</v>
      </c>
      <c r="AP3318" s="129"/>
      <c r="AQ3318" s="183"/>
      <c r="AR3318" s="183"/>
      <c r="AS3318" s="183"/>
    </row>
    <row r="3319" spans="1:45" customFormat="1" ht="30" hidden="1" customHeight="1">
      <c r="A3319" s="204" t="s">
        <v>49</v>
      </c>
      <c r="B3319" s="200" t="s">
        <v>25560</v>
      </c>
      <c r="C3319" s="200" t="s">
        <v>25561</v>
      </c>
      <c r="D3319" s="200" t="s">
        <v>25617</v>
      </c>
      <c r="E3319" s="200" t="s">
        <v>25618</v>
      </c>
      <c r="F3319" s="206" t="s">
        <v>25642</v>
      </c>
      <c r="G3319" s="201" t="s">
        <v>25643</v>
      </c>
      <c r="H3319" s="205" t="s">
        <v>25644</v>
      </c>
      <c r="I3319" s="204" t="s">
        <v>25645</v>
      </c>
      <c r="J3319" s="207" t="s">
        <v>25646</v>
      </c>
      <c r="K3319" s="208" t="s">
        <v>25647</v>
      </c>
      <c r="L3319" s="200" t="s">
        <v>60</v>
      </c>
      <c r="M3319" s="205" t="s">
        <v>61</v>
      </c>
      <c r="N3319" s="205" t="s">
        <v>22799</v>
      </c>
      <c r="O3319" s="205" t="s">
        <v>22800</v>
      </c>
      <c r="P3319" s="205" t="s">
        <v>22801</v>
      </c>
      <c r="Q3319" s="205" t="s">
        <v>65</v>
      </c>
      <c r="R3319" s="205" t="s">
        <v>25561</v>
      </c>
      <c r="S3319" s="205" t="s">
        <v>25618</v>
      </c>
      <c r="T3319" s="205" t="s">
        <v>66</v>
      </c>
      <c r="U3319" s="208" t="s">
        <v>25648</v>
      </c>
      <c r="V3319" s="205">
        <v>1</v>
      </c>
      <c r="W3319" s="205" t="s">
        <v>68</v>
      </c>
      <c r="X3319" s="205" t="s">
        <v>69</v>
      </c>
      <c r="Y3319" s="205" t="s">
        <v>70</v>
      </c>
      <c r="Z3319" s="205" t="s">
        <v>25560</v>
      </c>
      <c r="AA3319" s="234" t="s">
        <v>71</v>
      </c>
      <c r="AB3319" s="216">
        <v>46310</v>
      </c>
      <c r="AC3319" s="205"/>
      <c r="AD3319" s="230" t="s">
        <v>72</v>
      </c>
      <c r="AE3319" s="126" t="s">
        <v>73</v>
      </c>
      <c r="AF3319" s="127" t="s">
        <v>74</v>
      </c>
      <c r="AG3319" s="128"/>
      <c r="AH3319" s="129"/>
      <c r="AI3319" s="129"/>
      <c r="AJ3319" s="126" t="s">
        <v>75</v>
      </c>
      <c r="AK3319" s="127" t="s">
        <v>76</v>
      </c>
      <c r="AL3319" s="129" t="s">
        <v>77</v>
      </c>
      <c r="AM3319" s="128" t="s">
        <v>25649</v>
      </c>
      <c r="AN3319" s="129"/>
      <c r="AO3319" s="127" t="s">
        <v>79</v>
      </c>
      <c r="AP3319" s="129"/>
      <c r="AQ3319" s="183"/>
      <c r="AR3319" s="183"/>
      <c r="AS3319" s="183"/>
    </row>
    <row r="3320" spans="1:45" customFormat="1" ht="30" hidden="1" customHeight="1">
      <c r="A3320" s="204" t="s">
        <v>49</v>
      </c>
      <c r="B3320" s="200" t="s">
        <v>25560</v>
      </c>
      <c r="C3320" s="200" t="s">
        <v>25561</v>
      </c>
      <c r="D3320" s="200" t="s">
        <v>25617</v>
      </c>
      <c r="E3320" s="200" t="s">
        <v>25618</v>
      </c>
      <c r="F3320" s="206" t="s">
        <v>25650</v>
      </c>
      <c r="G3320" s="201" t="s">
        <v>25651</v>
      </c>
      <c r="H3320" s="205" t="s">
        <v>25652</v>
      </c>
      <c r="I3320" s="204" t="s">
        <v>25653</v>
      </c>
      <c r="J3320" s="207" t="s">
        <v>25654</v>
      </c>
      <c r="K3320" s="208" t="s">
        <v>25655</v>
      </c>
      <c r="L3320" s="200" t="s">
        <v>60</v>
      </c>
      <c r="M3320" s="205" t="s">
        <v>61</v>
      </c>
      <c r="N3320" s="205" t="s">
        <v>22799</v>
      </c>
      <c r="O3320" s="205" t="s">
        <v>22800</v>
      </c>
      <c r="P3320" s="205" t="s">
        <v>22801</v>
      </c>
      <c r="Q3320" s="205" t="s">
        <v>65</v>
      </c>
      <c r="R3320" s="205" t="s">
        <v>25561</v>
      </c>
      <c r="S3320" s="205" t="s">
        <v>25618</v>
      </c>
      <c r="T3320" s="205" t="s">
        <v>66</v>
      </c>
      <c r="U3320" s="208" t="s">
        <v>25656</v>
      </c>
      <c r="V3320" s="205">
        <v>1</v>
      </c>
      <c r="W3320" s="205" t="s">
        <v>68</v>
      </c>
      <c r="X3320" s="205" t="s">
        <v>69</v>
      </c>
      <c r="Y3320" s="205" t="s">
        <v>70</v>
      </c>
      <c r="Z3320" s="205" t="s">
        <v>25560</v>
      </c>
      <c r="AA3320" s="234" t="s">
        <v>71</v>
      </c>
      <c r="AB3320" s="216">
        <v>46310</v>
      </c>
      <c r="AC3320" s="205"/>
      <c r="AD3320" s="230" t="s">
        <v>72</v>
      </c>
      <c r="AE3320" s="126" t="s">
        <v>73</v>
      </c>
      <c r="AF3320" s="127" t="s">
        <v>74</v>
      </c>
      <c r="AG3320" s="128"/>
      <c r="AH3320" s="129"/>
      <c r="AI3320" s="129"/>
      <c r="AJ3320" s="126" t="s">
        <v>75</v>
      </c>
      <c r="AK3320" s="127" t="s">
        <v>76</v>
      </c>
      <c r="AL3320" s="129" t="s">
        <v>77</v>
      </c>
      <c r="AM3320" s="128" t="s">
        <v>25657</v>
      </c>
      <c r="AN3320" s="129"/>
      <c r="AO3320" s="127" t="s">
        <v>79</v>
      </c>
      <c r="AP3320" s="129"/>
      <c r="AQ3320" s="183"/>
      <c r="AR3320" s="183"/>
      <c r="AS3320" s="183"/>
    </row>
    <row r="3321" spans="1:45" customFormat="1" ht="30" hidden="1" customHeight="1">
      <c r="A3321" s="204" t="s">
        <v>49</v>
      </c>
      <c r="B3321" s="200" t="s">
        <v>25560</v>
      </c>
      <c r="C3321" s="200" t="s">
        <v>25561</v>
      </c>
      <c r="D3321" s="200" t="s">
        <v>25658</v>
      </c>
      <c r="E3321" s="200" t="s">
        <v>25659</v>
      </c>
      <c r="F3321" s="206" t="s">
        <v>25660</v>
      </c>
      <c r="G3321" s="201" t="s">
        <v>25661</v>
      </c>
      <c r="H3321" s="205" t="s">
        <v>25662</v>
      </c>
      <c r="I3321" s="204" t="s">
        <v>25663</v>
      </c>
      <c r="J3321" s="207" t="s">
        <v>25664</v>
      </c>
      <c r="K3321" s="208" t="s">
        <v>25665</v>
      </c>
      <c r="L3321" s="200" t="s">
        <v>60</v>
      </c>
      <c r="M3321" s="205" t="s">
        <v>61</v>
      </c>
      <c r="N3321" s="205" t="s">
        <v>22799</v>
      </c>
      <c r="O3321" s="205" t="s">
        <v>22800</v>
      </c>
      <c r="P3321" s="205" t="s">
        <v>22801</v>
      </c>
      <c r="Q3321" s="205" t="s">
        <v>65</v>
      </c>
      <c r="R3321" s="205" t="s">
        <v>25561</v>
      </c>
      <c r="S3321" s="205" t="s">
        <v>25659</v>
      </c>
      <c r="T3321" s="205" t="s">
        <v>66</v>
      </c>
      <c r="U3321" s="208" t="s">
        <v>25666</v>
      </c>
      <c r="V3321" s="205">
        <v>1</v>
      </c>
      <c r="W3321" s="205" t="s">
        <v>68</v>
      </c>
      <c r="X3321" s="205" t="s">
        <v>69</v>
      </c>
      <c r="Y3321" s="205" t="s">
        <v>70</v>
      </c>
      <c r="Z3321" s="205" t="s">
        <v>647</v>
      </c>
      <c r="AA3321" s="234" t="s">
        <v>71</v>
      </c>
      <c r="AB3321" s="216">
        <v>46310</v>
      </c>
      <c r="AC3321" s="205"/>
      <c r="AD3321" s="230" t="s">
        <v>375</v>
      </c>
      <c r="AE3321" s="126" t="s">
        <v>75</v>
      </c>
      <c r="AF3321" s="127" t="s">
        <v>76</v>
      </c>
      <c r="AG3321" s="128" t="s">
        <v>376</v>
      </c>
      <c r="AH3321" s="129"/>
      <c r="AI3321" s="129"/>
      <c r="AJ3321" s="126" t="s">
        <v>73</v>
      </c>
      <c r="AK3321" s="127"/>
      <c r="AL3321" s="129"/>
      <c r="AM3321" s="128"/>
      <c r="AN3321" s="129"/>
      <c r="AO3321" s="127" t="s">
        <v>79</v>
      </c>
      <c r="AP3321" s="129"/>
      <c r="AQ3321" s="183"/>
      <c r="AR3321" s="183"/>
      <c r="AS3321" s="183"/>
    </row>
    <row r="3322" spans="1:45" customFormat="1" ht="30" hidden="1" customHeight="1">
      <c r="A3322" s="204" t="s">
        <v>49</v>
      </c>
      <c r="B3322" s="200" t="s">
        <v>25560</v>
      </c>
      <c r="C3322" s="200" t="s">
        <v>25561</v>
      </c>
      <c r="D3322" s="200" t="s">
        <v>25658</v>
      </c>
      <c r="E3322" s="200" t="s">
        <v>25659</v>
      </c>
      <c r="F3322" s="206" t="s">
        <v>25667</v>
      </c>
      <c r="G3322" s="201" t="s">
        <v>25668</v>
      </c>
      <c r="H3322" s="205" t="s">
        <v>25669</v>
      </c>
      <c r="I3322" s="204" t="s">
        <v>25670</v>
      </c>
      <c r="J3322" s="207" t="s">
        <v>25671</v>
      </c>
      <c r="K3322" s="208" t="s">
        <v>25672</v>
      </c>
      <c r="L3322" s="200" t="s">
        <v>90</v>
      </c>
      <c r="M3322" s="205" t="s">
        <v>61</v>
      </c>
      <c r="N3322" s="205" t="s">
        <v>22799</v>
      </c>
      <c r="O3322" s="205" t="s">
        <v>22800</v>
      </c>
      <c r="P3322" s="205" t="s">
        <v>22801</v>
      </c>
      <c r="Q3322" s="205" t="s">
        <v>65</v>
      </c>
      <c r="R3322" s="205" t="s">
        <v>25561</v>
      </c>
      <c r="S3322" s="205" t="s">
        <v>25659</v>
      </c>
      <c r="T3322" s="205" t="s">
        <v>93</v>
      </c>
      <c r="U3322" s="208" t="s">
        <v>25673</v>
      </c>
      <c r="V3322" s="205">
        <v>0.95</v>
      </c>
      <c r="W3322" s="205" t="s">
        <v>68</v>
      </c>
      <c r="X3322" s="205" t="s">
        <v>69</v>
      </c>
      <c r="Y3322" s="205" t="s">
        <v>70</v>
      </c>
      <c r="Z3322" s="205" t="s">
        <v>95</v>
      </c>
      <c r="AA3322" s="234" t="s">
        <v>71</v>
      </c>
      <c r="AB3322" s="216">
        <v>46310</v>
      </c>
      <c r="AC3322" s="205"/>
      <c r="AD3322" s="230" t="s">
        <v>72</v>
      </c>
      <c r="AE3322" s="126" t="s">
        <v>73</v>
      </c>
      <c r="AF3322" s="127" t="s">
        <v>74</v>
      </c>
      <c r="AG3322" s="128"/>
      <c r="AH3322" s="129"/>
      <c r="AI3322" s="129"/>
      <c r="AJ3322" s="126" t="s">
        <v>75</v>
      </c>
      <c r="AK3322" s="127" t="s">
        <v>76</v>
      </c>
      <c r="AL3322" s="129" t="s">
        <v>77</v>
      </c>
      <c r="AM3322" s="128" t="s">
        <v>25674</v>
      </c>
      <c r="AN3322" s="129"/>
      <c r="AO3322" s="127" t="s">
        <v>79</v>
      </c>
      <c r="AP3322" s="129"/>
      <c r="AQ3322" s="183"/>
      <c r="AR3322" s="183"/>
      <c r="AS3322" s="183"/>
    </row>
    <row r="3323" spans="1:45" customFormat="1" ht="30" hidden="1" customHeight="1">
      <c r="A3323" s="204" t="s">
        <v>49</v>
      </c>
      <c r="B3323" s="200" t="s">
        <v>25560</v>
      </c>
      <c r="C3323" s="200" t="s">
        <v>25561</v>
      </c>
      <c r="D3323" s="200" t="s">
        <v>25658</v>
      </c>
      <c r="E3323" s="200" t="s">
        <v>25659</v>
      </c>
      <c r="F3323" s="206" t="s">
        <v>25675</v>
      </c>
      <c r="G3323" s="201" t="s">
        <v>25676</v>
      </c>
      <c r="H3323" s="205" t="s">
        <v>25677</v>
      </c>
      <c r="I3323" s="204" t="s">
        <v>25678</v>
      </c>
      <c r="J3323" s="207" t="s">
        <v>25679</v>
      </c>
      <c r="K3323" s="208" t="s">
        <v>25680</v>
      </c>
      <c r="L3323" s="200" t="s">
        <v>60</v>
      </c>
      <c r="M3323" s="205" t="s">
        <v>61</v>
      </c>
      <c r="N3323" s="205" t="s">
        <v>22799</v>
      </c>
      <c r="O3323" s="205" t="s">
        <v>22800</v>
      </c>
      <c r="P3323" s="205" t="s">
        <v>22801</v>
      </c>
      <c r="Q3323" s="205" t="s">
        <v>65</v>
      </c>
      <c r="R3323" s="205" t="s">
        <v>25561</v>
      </c>
      <c r="S3323" s="205" t="s">
        <v>25659</v>
      </c>
      <c r="T3323" s="205" t="s">
        <v>66</v>
      </c>
      <c r="U3323" s="208" t="s">
        <v>25681</v>
      </c>
      <c r="V3323" s="205">
        <v>1</v>
      </c>
      <c r="W3323" s="205" t="s">
        <v>68</v>
      </c>
      <c r="X3323" s="205" t="s">
        <v>69</v>
      </c>
      <c r="Y3323" s="205" t="s">
        <v>70</v>
      </c>
      <c r="Z3323" s="205" t="s">
        <v>647</v>
      </c>
      <c r="AA3323" s="234" t="s">
        <v>71</v>
      </c>
      <c r="AB3323" s="216">
        <v>46310</v>
      </c>
      <c r="AC3323" s="205"/>
      <c r="AD3323" s="230" t="s">
        <v>72</v>
      </c>
      <c r="AE3323" s="126" t="s">
        <v>73</v>
      </c>
      <c r="AF3323" s="127" t="s">
        <v>74</v>
      </c>
      <c r="AG3323" s="128"/>
      <c r="AH3323" s="129"/>
      <c r="AI3323" s="129"/>
      <c r="AJ3323" s="126" t="s">
        <v>75</v>
      </c>
      <c r="AK3323" s="127" t="s">
        <v>76</v>
      </c>
      <c r="AL3323" s="129" t="s">
        <v>77</v>
      </c>
      <c r="AM3323" s="128" t="s">
        <v>25682</v>
      </c>
      <c r="AN3323" s="129"/>
      <c r="AO3323" s="127" t="s">
        <v>79</v>
      </c>
      <c r="AP3323" s="129"/>
      <c r="AQ3323" s="183"/>
      <c r="AR3323" s="183"/>
      <c r="AS3323" s="183"/>
    </row>
    <row r="3324" spans="1:45" customFormat="1" ht="30" hidden="1" customHeight="1">
      <c r="A3324" s="204" t="s">
        <v>49</v>
      </c>
      <c r="B3324" s="200" t="s">
        <v>25683</v>
      </c>
      <c r="C3324" s="200" t="s">
        <v>25684</v>
      </c>
      <c r="D3324" s="200" t="s">
        <v>25685</v>
      </c>
      <c r="E3324" s="200" t="s">
        <v>25686</v>
      </c>
      <c r="F3324" s="206" t="s">
        <v>25687</v>
      </c>
      <c r="G3324" s="201" t="s">
        <v>25688</v>
      </c>
      <c r="H3324" s="205" t="s">
        <v>25689</v>
      </c>
      <c r="I3324" s="204" t="s">
        <v>25690</v>
      </c>
      <c r="J3324" s="207" t="s">
        <v>25691</v>
      </c>
      <c r="K3324" s="208" t="s">
        <v>25692</v>
      </c>
      <c r="L3324" s="200" t="s">
        <v>90</v>
      </c>
      <c r="M3324" s="205" t="s">
        <v>61</v>
      </c>
      <c r="N3324" s="205" t="s">
        <v>22799</v>
      </c>
      <c r="O3324" s="205" t="s">
        <v>22800</v>
      </c>
      <c r="P3324" s="205" t="s">
        <v>22801</v>
      </c>
      <c r="Q3324" s="205" t="s">
        <v>65</v>
      </c>
      <c r="R3324" s="205" t="s">
        <v>25684</v>
      </c>
      <c r="S3324" s="205" t="s">
        <v>25686</v>
      </c>
      <c r="T3324" s="205" t="s">
        <v>93</v>
      </c>
      <c r="U3324" s="208" t="s">
        <v>25693</v>
      </c>
      <c r="V3324" s="205">
        <v>0.95</v>
      </c>
      <c r="W3324" s="205" t="s">
        <v>68</v>
      </c>
      <c r="X3324" s="205" t="s">
        <v>69</v>
      </c>
      <c r="Y3324" s="205" t="s">
        <v>70</v>
      </c>
      <c r="Z3324" s="205" t="s">
        <v>95</v>
      </c>
      <c r="AA3324" s="234" t="s">
        <v>71</v>
      </c>
      <c r="AB3324" s="216">
        <v>46310</v>
      </c>
      <c r="AC3324" s="205"/>
      <c r="AD3324" s="230" t="s">
        <v>375</v>
      </c>
      <c r="AE3324" s="126" t="s">
        <v>75</v>
      </c>
      <c r="AF3324" s="127" t="s">
        <v>76</v>
      </c>
      <c r="AG3324" s="128" t="s">
        <v>376</v>
      </c>
      <c r="AH3324" s="129"/>
      <c r="AI3324" s="129"/>
      <c r="AJ3324" s="126" t="s">
        <v>73</v>
      </c>
      <c r="AK3324" s="127"/>
      <c r="AL3324" s="129"/>
      <c r="AM3324" s="128"/>
      <c r="AN3324" s="129"/>
      <c r="AO3324" s="127" t="s">
        <v>79</v>
      </c>
      <c r="AP3324" s="129"/>
    </row>
    <row r="3325" spans="1:45" customFormat="1" ht="30" hidden="1" customHeight="1">
      <c r="A3325" s="204" t="s">
        <v>49</v>
      </c>
      <c r="B3325" s="200" t="s">
        <v>25683</v>
      </c>
      <c r="C3325" s="200" t="s">
        <v>25684</v>
      </c>
      <c r="D3325" s="200" t="s">
        <v>25685</v>
      </c>
      <c r="E3325" s="200" t="s">
        <v>25686</v>
      </c>
      <c r="F3325" s="206" t="s">
        <v>25694</v>
      </c>
      <c r="G3325" s="201" t="s">
        <v>25695</v>
      </c>
      <c r="H3325" s="205" t="s">
        <v>25696</v>
      </c>
      <c r="I3325" s="204" t="s">
        <v>25697</v>
      </c>
      <c r="J3325" s="207" t="s">
        <v>25698</v>
      </c>
      <c r="K3325" s="208" t="s">
        <v>25699</v>
      </c>
      <c r="L3325" s="200" t="s">
        <v>60</v>
      </c>
      <c r="M3325" s="205" t="s">
        <v>61</v>
      </c>
      <c r="N3325" s="205" t="s">
        <v>22799</v>
      </c>
      <c r="O3325" s="205" t="s">
        <v>22800</v>
      </c>
      <c r="P3325" s="205" t="s">
        <v>22801</v>
      </c>
      <c r="Q3325" s="205" t="s">
        <v>65</v>
      </c>
      <c r="R3325" s="205" t="s">
        <v>25684</v>
      </c>
      <c r="S3325" s="205" t="s">
        <v>25686</v>
      </c>
      <c r="T3325" s="205" t="s">
        <v>66</v>
      </c>
      <c r="U3325" s="208" t="s">
        <v>25700</v>
      </c>
      <c r="V3325" s="205">
        <v>1</v>
      </c>
      <c r="W3325" s="205" t="s">
        <v>68</v>
      </c>
      <c r="X3325" s="205" t="s">
        <v>69</v>
      </c>
      <c r="Y3325" s="205" t="s">
        <v>70</v>
      </c>
      <c r="Z3325" s="205" t="s">
        <v>647</v>
      </c>
      <c r="AA3325" s="234" t="s">
        <v>71</v>
      </c>
      <c r="AB3325" s="216">
        <v>46310</v>
      </c>
      <c r="AC3325" s="205"/>
      <c r="AD3325" s="230" t="s">
        <v>72</v>
      </c>
      <c r="AE3325" s="126" t="s">
        <v>73</v>
      </c>
      <c r="AF3325" s="127" t="s">
        <v>74</v>
      </c>
      <c r="AG3325" s="128"/>
      <c r="AH3325" s="129"/>
      <c r="AI3325" s="129"/>
      <c r="AJ3325" s="126" t="s">
        <v>75</v>
      </c>
      <c r="AK3325" s="127" t="s">
        <v>76</v>
      </c>
      <c r="AL3325" s="129" t="s">
        <v>77</v>
      </c>
      <c r="AM3325" s="128" t="s">
        <v>25701</v>
      </c>
      <c r="AN3325" s="129"/>
      <c r="AO3325" s="127" t="s">
        <v>79</v>
      </c>
      <c r="AP3325" s="129"/>
      <c r="AQ3325" s="183"/>
      <c r="AR3325" s="183"/>
      <c r="AS3325" s="183"/>
    </row>
    <row r="3326" spans="1:45" customFormat="1" ht="30" hidden="1" customHeight="1">
      <c r="A3326" s="204" t="s">
        <v>49</v>
      </c>
      <c r="B3326" s="200" t="s">
        <v>25683</v>
      </c>
      <c r="C3326" s="200" t="s">
        <v>25684</v>
      </c>
      <c r="D3326" s="200" t="s">
        <v>25685</v>
      </c>
      <c r="E3326" s="200" t="s">
        <v>25686</v>
      </c>
      <c r="F3326" s="206" t="s">
        <v>25702</v>
      </c>
      <c r="G3326" s="201" t="s">
        <v>25703</v>
      </c>
      <c r="H3326" s="205" t="s">
        <v>25704</v>
      </c>
      <c r="I3326" s="204" t="s">
        <v>25705</v>
      </c>
      <c r="J3326" s="207" t="s">
        <v>25706</v>
      </c>
      <c r="K3326" s="208" t="s">
        <v>25707</v>
      </c>
      <c r="L3326" s="200" t="s">
        <v>60</v>
      </c>
      <c r="M3326" s="205" t="s">
        <v>61</v>
      </c>
      <c r="N3326" s="205" t="s">
        <v>22799</v>
      </c>
      <c r="O3326" s="205" t="s">
        <v>22800</v>
      </c>
      <c r="P3326" s="205" t="s">
        <v>22801</v>
      </c>
      <c r="Q3326" s="205" t="s">
        <v>65</v>
      </c>
      <c r="R3326" s="205" t="s">
        <v>25684</v>
      </c>
      <c r="S3326" s="205" t="s">
        <v>25686</v>
      </c>
      <c r="T3326" s="205" t="s">
        <v>66</v>
      </c>
      <c r="U3326" s="208" t="s">
        <v>25708</v>
      </c>
      <c r="V3326" s="205">
        <v>1</v>
      </c>
      <c r="W3326" s="205" t="s">
        <v>68</v>
      </c>
      <c r="X3326" s="205" t="s">
        <v>69</v>
      </c>
      <c r="Y3326" s="205" t="s">
        <v>70</v>
      </c>
      <c r="Z3326" s="205" t="s">
        <v>25683</v>
      </c>
      <c r="AA3326" s="234" t="s">
        <v>71</v>
      </c>
      <c r="AB3326" s="216">
        <v>46310</v>
      </c>
      <c r="AC3326" s="205"/>
      <c r="AD3326" s="230" t="s">
        <v>72</v>
      </c>
      <c r="AE3326" s="126" t="s">
        <v>73</v>
      </c>
      <c r="AF3326" s="127" t="s">
        <v>74</v>
      </c>
      <c r="AG3326" s="128"/>
      <c r="AH3326" s="129"/>
      <c r="AI3326" s="129"/>
      <c r="AJ3326" s="126" t="s">
        <v>75</v>
      </c>
      <c r="AK3326" s="127" t="s">
        <v>76</v>
      </c>
      <c r="AL3326" s="129" t="s">
        <v>77</v>
      </c>
      <c r="AM3326" s="128" t="s">
        <v>25709</v>
      </c>
      <c r="AN3326" s="129"/>
      <c r="AO3326" s="127" t="s">
        <v>79</v>
      </c>
      <c r="AP3326" s="129"/>
      <c r="AQ3326" s="183"/>
      <c r="AR3326" s="183"/>
      <c r="AS3326" s="183"/>
    </row>
    <row r="3327" spans="1:45" customFormat="1" ht="30" hidden="1" customHeight="1">
      <c r="A3327" s="204" t="s">
        <v>49</v>
      </c>
      <c r="B3327" s="200" t="s">
        <v>25710</v>
      </c>
      <c r="C3327" s="200" t="s">
        <v>25711</v>
      </c>
      <c r="D3327" s="200" t="s">
        <v>25712</v>
      </c>
      <c r="E3327" s="200" t="s">
        <v>25713</v>
      </c>
      <c r="F3327" s="206" t="s">
        <v>25714</v>
      </c>
      <c r="G3327" s="201" t="s">
        <v>25715</v>
      </c>
      <c r="H3327" s="205" t="s">
        <v>25716</v>
      </c>
      <c r="I3327" s="204" t="s">
        <v>25717</v>
      </c>
      <c r="J3327" s="207" t="s">
        <v>25718</v>
      </c>
      <c r="K3327" s="208" t="s">
        <v>25719</v>
      </c>
      <c r="L3327" s="200" t="s">
        <v>60</v>
      </c>
      <c r="M3327" s="205" t="s">
        <v>61</v>
      </c>
      <c r="N3327" s="205" t="s">
        <v>22799</v>
      </c>
      <c r="O3327" s="205" t="s">
        <v>22800</v>
      </c>
      <c r="P3327" s="205" t="s">
        <v>22801</v>
      </c>
      <c r="Q3327" s="205" t="s">
        <v>65</v>
      </c>
      <c r="R3327" s="205" t="s">
        <v>25711</v>
      </c>
      <c r="S3327" s="205" t="s">
        <v>25713</v>
      </c>
      <c r="T3327" s="205" t="s">
        <v>66</v>
      </c>
      <c r="U3327" s="208" t="s">
        <v>25720</v>
      </c>
      <c r="V3327" s="205">
        <v>1</v>
      </c>
      <c r="W3327" s="205" t="s">
        <v>68</v>
      </c>
      <c r="X3327" s="205" t="s">
        <v>69</v>
      </c>
      <c r="Y3327" s="205" t="s">
        <v>70</v>
      </c>
      <c r="Z3327" s="205" t="s">
        <v>647</v>
      </c>
      <c r="AA3327" s="234" t="s">
        <v>71</v>
      </c>
      <c r="AB3327" s="216">
        <v>46310</v>
      </c>
      <c r="AC3327" s="205"/>
      <c r="AD3327" s="230" t="s">
        <v>375</v>
      </c>
      <c r="AE3327" s="126" t="s">
        <v>75</v>
      </c>
      <c r="AF3327" s="127" t="s">
        <v>76</v>
      </c>
      <c r="AG3327" s="128" t="s">
        <v>376</v>
      </c>
      <c r="AH3327" s="129"/>
      <c r="AI3327" s="129"/>
      <c r="AJ3327" s="126" t="s">
        <v>73</v>
      </c>
      <c r="AK3327" s="127"/>
      <c r="AL3327" s="129"/>
      <c r="AM3327" s="128"/>
      <c r="AN3327" s="129"/>
      <c r="AO3327" s="127" t="s">
        <v>79</v>
      </c>
      <c r="AP3327" s="129"/>
      <c r="AQ3327" s="183"/>
      <c r="AR3327" s="183"/>
      <c r="AS3327" s="183"/>
    </row>
    <row r="3328" spans="1:45" customFormat="1" ht="30" hidden="1" customHeight="1">
      <c r="A3328" s="204" t="s">
        <v>49</v>
      </c>
      <c r="B3328" s="200" t="s">
        <v>25710</v>
      </c>
      <c r="C3328" s="200" t="s">
        <v>25711</v>
      </c>
      <c r="D3328" s="200" t="s">
        <v>25712</v>
      </c>
      <c r="E3328" s="200" t="s">
        <v>25713</v>
      </c>
      <c r="F3328" s="206" t="s">
        <v>25721</v>
      </c>
      <c r="G3328" s="201" t="s">
        <v>25722</v>
      </c>
      <c r="H3328" s="205" t="s">
        <v>25723</v>
      </c>
      <c r="I3328" s="204" t="s">
        <v>25724</v>
      </c>
      <c r="J3328" s="207" t="s">
        <v>25725</v>
      </c>
      <c r="K3328" s="208" t="s">
        <v>25726</v>
      </c>
      <c r="L3328" s="200" t="s">
        <v>90</v>
      </c>
      <c r="M3328" s="205" t="s">
        <v>61</v>
      </c>
      <c r="N3328" s="205" t="s">
        <v>22799</v>
      </c>
      <c r="O3328" s="205" t="s">
        <v>22800</v>
      </c>
      <c r="P3328" s="205" t="s">
        <v>22801</v>
      </c>
      <c r="Q3328" s="205" t="s">
        <v>65</v>
      </c>
      <c r="R3328" s="205" t="s">
        <v>25711</v>
      </c>
      <c r="S3328" s="205" t="s">
        <v>25713</v>
      </c>
      <c r="T3328" s="205" t="s">
        <v>93</v>
      </c>
      <c r="U3328" s="208" t="s">
        <v>25727</v>
      </c>
      <c r="V3328" s="205">
        <v>0.95</v>
      </c>
      <c r="W3328" s="205" t="s">
        <v>68</v>
      </c>
      <c r="X3328" s="205" t="s">
        <v>69</v>
      </c>
      <c r="Y3328" s="205" t="s">
        <v>70</v>
      </c>
      <c r="Z3328" s="205" t="s">
        <v>95</v>
      </c>
      <c r="AA3328" s="234" t="s">
        <v>71</v>
      </c>
      <c r="AB3328" s="216">
        <v>46310</v>
      </c>
      <c r="AC3328" s="205"/>
      <c r="AD3328" s="230" t="s">
        <v>72</v>
      </c>
      <c r="AE3328" s="126" t="s">
        <v>73</v>
      </c>
      <c r="AF3328" s="127" t="s">
        <v>74</v>
      </c>
      <c r="AG3328" s="128"/>
      <c r="AH3328" s="129"/>
      <c r="AI3328" s="129"/>
      <c r="AJ3328" s="126" t="s">
        <v>75</v>
      </c>
      <c r="AK3328" s="127" t="s">
        <v>76</v>
      </c>
      <c r="AL3328" s="129" t="s">
        <v>77</v>
      </c>
      <c r="AM3328" s="128" t="s">
        <v>25728</v>
      </c>
      <c r="AN3328" s="129"/>
      <c r="AO3328" s="127" t="s">
        <v>79</v>
      </c>
      <c r="AP3328" s="129"/>
      <c r="AQ3328" s="183"/>
      <c r="AR3328" s="183"/>
      <c r="AS3328" s="183"/>
    </row>
    <row r="3329" spans="1:45" customFormat="1" ht="30" hidden="1" customHeight="1">
      <c r="A3329" s="204" t="s">
        <v>49</v>
      </c>
      <c r="B3329" s="200" t="s">
        <v>25710</v>
      </c>
      <c r="C3329" s="200" t="s">
        <v>25711</v>
      </c>
      <c r="D3329" s="200" t="s">
        <v>25712</v>
      </c>
      <c r="E3329" s="200" t="s">
        <v>25713</v>
      </c>
      <c r="F3329" s="206" t="s">
        <v>25729</v>
      </c>
      <c r="G3329" s="201" t="s">
        <v>25730</v>
      </c>
      <c r="H3329" s="205" t="s">
        <v>25731</v>
      </c>
      <c r="I3329" s="204" t="s">
        <v>25732</v>
      </c>
      <c r="J3329" s="207" t="s">
        <v>25733</v>
      </c>
      <c r="K3329" s="208" t="s">
        <v>25734</v>
      </c>
      <c r="L3329" s="200" t="s">
        <v>60</v>
      </c>
      <c r="M3329" s="205" t="s">
        <v>61</v>
      </c>
      <c r="N3329" s="205" t="s">
        <v>22799</v>
      </c>
      <c r="O3329" s="205" t="s">
        <v>22800</v>
      </c>
      <c r="P3329" s="205" t="s">
        <v>22801</v>
      </c>
      <c r="Q3329" s="205" t="s">
        <v>65</v>
      </c>
      <c r="R3329" s="205" t="s">
        <v>25711</v>
      </c>
      <c r="S3329" s="205" t="s">
        <v>25713</v>
      </c>
      <c r="T3329" s="205" t="s">
        <v>66</v>
      </c>
      <c r="U3329" s="208" t="s">
        <v>25735</v>
      </c>
      <c r="V3329" s="205">
        <v>1</v>
      </c>
      <c r="W3329" s="205" t="s">
        <v>68</v>
      </c>
      <c r="X3329" s="205" t="s">
        <v>69</v>
      </c>
      <c r="Y3329" s="205" t="s">
        <v>70</v>
      </c>
      <c r="Z3329" s="205" t="s">
        <v>647</v>
      </c>
      <c r="AA3329" s="234" t="s">
        <v>71</v>
      </c>
      <c r="AB3329" s="216">
        <v>46310</v>
      </c>
      <c r="AC3329" s="205"/>
      <c r="AD3329" s="230" t="s">
        <v>72</v>
      </c>
      <c r="AE3329" s="126" t="s">
        <v>73</v>
      </c>
      <c r="AF3329" s="127" t="s">
        <v>74</v>
      </c>
      <c r="AG3329" s="128"/>
      <c r="AH3329" s="129"/>
      <c r="AI3329" s="129"/>
      <c r="AJ3329" s="126" t="s">
        <v>75</v>
      </c>
      <c r="AK3329" s="127" t="s">
        <v>76</v>
      </c>
      <c r="AL3329" s="129" t="s">
        <v>77</v>
      </c>
      <c r="AM3329" s="128" t="s">
        <v>25736</v>
      </c>
      <c r="AN3329" s="129"/>
      <c r="AO3329" s="127" t="s">
        <v>79</v>
      </c>
      <c r="AP3329" s="129"/>
      <c r="AQ3329" s="183"/>
      <c r="AR3329" s="183"/>
      <c r="AS3329" s="183"/>
    </row>
    <row r="3330" spans="1:45" customFormat="1" ht="30" hidden="1" customHeight="1">
      <c r="A3330" s="204" t="s">
        <v>49</v>
      </c>
      <c r="B3330" s="200" t="s">
        <v>25710</v>
      </c>
      <c r="C3330" s="200" t="s">
        <v>25711</v>
      </c>
      <c r="D3330" s="200" t="s">
        <v>25737</v>
      </c>
      <c r="E3330" s="200" t="s">
        <v>25738</v>
      </c>
      <c r="F3330" s="206" t="s">
        <v>25739</v>
      </c>
      <c r="G3330" s="206" t="s">
        <v>25740</v>
      </c>
      <c r="H3330" s="205" t="s">
        <v>25741</v>
      </c>
      <c r="I3330" s="204" t="s">
        <v>25742</v>
      </c>
      <c r="J3330" s="207" t="s">
        <v>25743</v>
      </c>
      <c r="K3330" s="208" t="s">
        <v>25744</v>
      </c>
      <c r="L3330" s="205" t="s">
        <v>60</v>
      </c>
      <c r="M3330" s="205" t="s">
        <v>61</v>
      </c>
      <c r="N3330" s="205" t="s">
        <v>22799</v>
      </c>
      <c r="O3330" s="205" t="s">
        <v>22800</v>
      </c>
      <c r="P3330" s="205" t="s">
        <v>22801</v>
      </c>
      <c r="Q3330" s="205" t="s">
        <v>65</v>
      </c>
      <c r="R3330" s="205" t="s">
        <v>25711</v>
      </c>
      <c r="S3330" s="205" t="s">
        <v>25738</v>
      </c>
      <c r="T3330" s="205" t="s">
        <v>777</v>
      </c>
      <c r="U3330" s="208" t="s">
        <v>25745</v>
      </c>
      <c r="V3330" s="205">
        <v>1</v>
      </c>
      <c r="W3330" s="205" t="s">
        <v>68</v>
      </c>
      <c r="X3330" s="205" t="s">
        <v>14650</v>
      </c>
      <c r="Y3330" s="205" t="s">
        <v>70</v>
      </c>
      <c r="Z3330" s="205" t="s">
        <v>647</v>
      </c>
      <c r="AA3330" s="234" t="s">
        <v>71</v>
      </c>
      <c r="AB3330" s="216">
        <v>46310</v>
      </c>
      <c r="AC3330" s="205"/>
      <c r="AD3330" s="230" t="s">
        <v>375</v>
      </c>
      <c r="AE3330" s="126" t="s">
        <v>75</v>
      </c>
      <c r="AF3330" s="127" t="s">
        <v>76</v>
      </c>
      <c r="AG3330" s="128" t="s">
        <v>376</v>
      </c>
      <c r="AH3330" s="129"/>
      <c r="AI3330" s="129"/>
      <c r="AJ3330" s="126" t="s">
        <v>73</v>
      </c>
      <c r="AK3330" s="127"/>
      <c r="AL3330" s="129"/>
      <c r="AM3330" s="128"/>
      <c r="AN3330" s="129"/>
      <c r="AO3330" s="127" t="s">
        <v>79</v>
      </c>
      <c r="AP3330" s="129"/>
      <c r="AQ3330" s="183"/>
      <c r="AR3330" s="183"/>
      <c r="AS3330" s="183"/>
    </row>
    <row r="3331" spans="1:45" customFormat="1" ht="30" hidden="1" customHeight="1">
      <c r="A3331" s="204" t="s">
        <v>49</v>
      </c>
      <c r="B3331" s="200" t="s">
        <v>25710</v>
      </c>
      <c r="C3331" s="200" t="s">
        <v>25711</v>
      </c>
      <c r="D3331" s="200" t="s">
        <v>25737</v>
      </c>
      <c r="E3331" s="200" t="s">
        <v>25738</v>
      </c>
      <c r="F3331" s="206" t="s">
        <v>25746</v>
      </c>
      <c r="G3331" s="201" t="s">
        <v>25747</v>
      </c>
      <c r="H3331" s="205" t="s">
        <v>25748</v>
      </c>
      <c r="I3331" s="204" t="s">
        <v>25749</v>
      </c>
      <c r="J3331" s="207" t="s">
        <v>25750</v>
      </c>
      <c r="K3331" s="208" t="s">
        <v>25751</v>
      </c>
      <c r="L3331" s="200" t="s">
        <v>90</v>
      </c>
      <c r="M3331" s="205" t="s">
        <v>61</v>
      </c>
      <c r="N3331" s="205" t="s">
        <v>22799</v>
      </c>
      <c r="O3331" s="205" t="s">
        <v>22800</v>
      </c>
      <c r="P3331" s="205" t="s">
        <v>22801</v>
      </c>
      <c r="Q3331" s="205" t="s">
        <v>65</v>
      </c>
      <c r="R3331" s="205" t="s">
        <v>25711</v>
      </c>
      <c r="S3331" s="205" t="s">
        <v>25738</v>
      </c>
      <c r="T3331" s="205" t="s">
        <v>93</v>
      </c>
      <c r="U3331" s="208" t="s">
        <v>25752</v>
      </c>
      <c r="V3331" s="205">
        <v>0.95</v>
      </c>
      <c r="W3331" s="205" t="s">
        <v>68</v>
      </c>
      <c r="X3331" s="205" t="s">
        <v>69</v>
      </c>
      <c r="Y3331" s="205" t="s">
        <v>70</v>
      </c>
      <c r="Z3331" s="205" t="s">
        <v>95</v>
      </c>
      <c r="AA3331" s="234" t="s">
        <v>71</v>
      </c>
      <c r="AB3331" s="216">
        <v>46310</v>
      </c>
      <c r="AC3331" s="205"/>
      <c r="AD3331" s="230" t="s">
        <v>72</v>
      </c>
      <c r="AE3331" s="126" t="s">
        <v>73</v>
      </c>
      <c r="AF3331" s="127" t="s">
        <v>74</v>
      </c>
      <c r="AG3331" s="128"/>
      <c r="AH3331" s="129"/>
      <c r="AI3331" s="129"/>
      <c r="AJ3331" s="126" t="s">
        <v>75</v>
      </c>
      <c r="AK3331" s="127" t="s">
        <v>76</v>
      </c>
      <c r="AL3331" s="129" t="s">
        <v>77</v>
      </c>
      <c r="AM3331" s="128" t="s">
        <v>25753</v>
      </c>
      <c r="AN3331" s="129"/>
      <c r="AO3331" s="127" t="s">
        <v>79</v>
      </c>
      <c r="AP3331" s="129"/>
      <c r="AQ3331" s="183"/>
      <c r="AR3331" s="183"/>
      <c r="AS3331" s="183"/>
    </row>
    <row r="3332" spans="1:45" customFormat="1" ht="30" hidden="1" customHeight="1">
      <c r="A3332" s="204" t="s">
        <v>49</v>
      </c>
      <c r="B3332" s="200" t="s">
        <v>25710</v>
      </c>
      <c r="C3332" s="200" t="s">
        <v>25711</v>
      </c>
      <c r="D3332" s="200" t="s">
        <v>25737</v>
      </c>
      <c r="E3332" s="200" t="s">
        <v>25738</v>
      </c>
      <c r="F3332" s="206" t="s">
        <v>25754</v>
      </c>
      <c r="G3332" s="201" t="s">
        <v>25755</v>
      </c>
      <c r="H3332" s="205" t="s">
        <v>25756</v>
      </c>
      <c r="I3332" s="204" t="s">
        <v>25757</v>
      </c>
      <c r="J3332" s="207" t="s">
        <v>25758</v>
      </c>
      <c r="K3332" s="208" t="s">
        <v>25759</v>
      </c>
      <c r="L3332" s="200" t="s">
        <v>60</v>
      </c>
      <c r="M3332" s="205" t="s">
        <v>61</v>
      </c>
      <c r="N3332" s="205" t="s">
        <v>22799</v>
      </c>
      <c r="O3332" s="205" t="s">
        <v>22800</v>
      </c>
      <c r="P3332" s="205" t="s">
        <v>22801</v>
      </c>
      <c r="Q3332" s="205" t="s">
        <v>65</v>
      </c>
      <c r="R3332" s="205" t="s">
        <v>25711</v>
      </c>
      <c r="S3332" s="205" t="s">
        <v>25738</v>
      </c>
      <c r="T3332" s="205" t="s">
        <v>66</v>
      </c>
      <c r="U3332" s="208" t="s">
        <v>25760</v>
      </c>
      <c r="V3332" s="205">
        <v>1</v>
      </c>
      <c r="W3332" s="205" t="s">
        <v>68</v>
      </c>
      <c r="X3332" s="205" t="s">
        <v>69</v>
      </c>
      <c r="Y3332" s="205" t="s">
        <v>70</v>
      </c>
      <c r="Z3332" s="205" t="s">
        <v>647</v>
      </c>
      <c r="AA3332" s="234" t="s">
        <v>71</v>
      </c>
      <c r="AB3332" s="216">
        <v>46310</v>
      </c>
      <c r="AC3332" s="205"/>
      <c r="AD3332" s="230" t="s">
        <v>72</v>
      </c>
      <c r="AE3332" s="126" t="s">
        <v>73</v>
      </c>
      <c r="AF3332" s="127" t="s">
        <v>74</v>
      </c>
      <c r="AG3332" s="128"/>
      <c r="AH3332" s="129"/>
      <c r="AI3332" s="129"/>
      <c r="AJ3332" s="126" t="s">
        <v>75</v>
      </c>
      <c r="AK3332" s="127" t="s">
        <v>76</v>
      </c>
      <c r="AL3332" s="129" t="s">
        <v>77</v>
      </c>
      <c r="AM3332" s="128" t="s">
        <v>25761</v>
      </c>
      <c r="AN3332" s="129"/>
      <c r="AO3332" s="127" t="s">
        <v>79</v>
      </c>
      <c r="AP3332" s="129"/>
      <c r="AQ3332" s="183"/>
      <c r="AR3332" s="183"/>
      <c r="AS3332" s="183"/>
    </row>
    <row r="3333" spans="1:45" customFormat="1" ht="30" hidden="1" customHeight="1">
      <c r="A3333" s="204" t="s">
        <v>49</v>
      </c>
      <c r="B3333" s="200" t="s">
        <v>25710</v>
      </c>
      <c r="C3333" s="200" t="s">
        <v>25711</v>
      </c>
      <c r="D3333" s="200" t="s">
        <v>25762</v>
      </c>
      <c r="E3333" s="200" t="s">
        <v>25763</v>
      </c>
      <c r="F3333" s="206" t="s">
        <v>25764</v>
      </c>
      <c r="G3333" s="201" t="s">
        <v>25765</v>
      </c>
      <c r="H3333" s="205" t="s">
        <v>25766</v>
      </c>
      <c r="I3333" s="204" t="s">
        <v>25767</v>
      </c>
      <c r="J3333" s="207" t="s">
        <v>25768</v>
      </c>
      <c r="K3333" s="208" t="s">
        <v>25769</v>
      </c>
      <c r="L3333" s="200" t="s">
        <v>60</v>
      </c>
      <c r="M3333" s="205" t="s">
        <v>61</v>
      </c>
      <c r="N3333" s="205" t="s">
        <v>22799</v>
      </c>
      <c r="O3333" s="205" t="s">
        <v>22800</v>
      </c>
      <c r="P3333" s="205" t="s">
        <v>22801</v>
      </c>
      <c r="Q3333" s="205" t="s">
        <v>65</v>
      </c>
      <c r="R3333" s="205" t="s">
        <v>25711</v>
      </c>
      <c r="S3333" s="205" t="s">
        <v>25763</v>
      </c>
      <c r="T3333" s="205" t="s">
        <v>66</v>
      </c>
      <c r="U3333" s="208" t="s">
        <v>25770</v>
      </c>
      <c r="V3333" s="205">
        <v>1</v>
      </c>
      <c r="W3333" s="205" t="s">
        <v>68</v>
      </c>
      <c r="X3333" s="205" t="s">
        <v>69</v>
      </c>
      <c r="Y3333" s="205" t="s">
        <v>70</v>
      </c>
      <c r="Z3333" s="205" t="s">
        <v>647</v>
      </c>
      <c r="AA3333" s="234" t="s">
        <v>71</v>
      </c>
      <c r="AB3333" s="216">
        <v>46310</v>
      </c>
      <c r="AC3333" s="205"/>
      <c r="AD3333" s="230" t="s">
        <v>375</v>
      </c>
      <c r="AE3333" s="126" t="s">
        <v>75</v>
      </c>
      <c r="AF3333" s="127" t="s">
        <v>76</v>
      </c>
      <c r="AG3333" s="128" t="s">
        <v>376</v>
      </c>
      <c r="AH3333" s="129"/>
      <c r="AI3333" s="129"/>
      <c r="AJ3333" s="126" t="s">
        <v>73</v>
      </c>
      <c r="AK3333" s="127"/>
      <c r="AL3333" s="129"/>
      <c r="AM3333" s="128"/>
      <c r="AN3333" s="129"/>
      <c r="AO3333" s="127" t="s">
        <v>79</v>
      </c>
      <c r="AP3333" s="129"/>
      <c r="AQ3333" s="183"/>
      <c r="AR3333" s="183"/>
      <c r="AS3333" s="183"/>
    </row>
    <row r="3334" spans="1:45" customFormat="1" ht="30" hidden="1" customHeight="1">
      <c r="A3334" s="204" t="s">
        <v>49</v>
      </c>
      <c r="B3334" s="200" t="s">
        <v>25710</v>
      </c>
      <c r="C3334" s="200" t="s">
        <v>25711</v>
      </c>
      <c r="D3334" s="200" t="s">
        <v>25762</v>
      </c>
      <c r="E3334" s="200" t="s">
        <v>25763</v>
      </c>
      <c r="F3334" s="206" t="s">
        <v>25771</v>
      </c>
      <c r="G3334" s="201" t="s">
        <v>25772</v>
      </c>
      <c r="H3334" s="205" t="s">
        <v>25773</v>
      </c>
      <c r="I3334" s="204" t="s">
        <v>25774</v>
      </c>
      <c r="J3334" s="207" t="s">
        <v>25775</v>
      </c>
      <c r="K3334" s="208" t="s">
        <v>25776</v>
      </c>
      <c r="L3334" s="200" t="s">
        <v>1071</v>
      </c>
      <c r="M3334" s="205" t="s">
        <v>61</v>
      </c>
      <c r="N3334" s="205" t="s">
        <v>22799</v>
      </c>
      <c r="O3334" s="205" t="s">
        <v>22800</v>
      </c>
      <c r="P3334" s="205" t="s">
        <v>22801</v>
      </c>
      <c r="Q3334" s="205" t="s">
        <v>65</v>
      </c>
      <c r="R3334" s="205" t="s">
        <v>25711</v>
      </c>
      <c r="S3334" s="205" t="s">
        <v>25763</v>
      </c>
      <c r="T3334" s="205" t="s">
        <v>66</v>
      </c>
      <c r="U3334" s="208" t="s">
        <v>25777</v>
      </c>
      <c r="V3334" s="205">
        <v>0.95</v>
      </c>
      <c r="W3334" s="205" t="s">
        <v>68</v>
      </c>
      <c r="X3334" s="205" t="s">
        <v>69</v>
      </c>
      <c r="Y3334" s="205" t="s">
        <v>70</v>
      </c>
      <c r="Z3334" s="205" t="s">
        <v>647</v>
      </c>
      <c r="AA3334" s="234" t="s">
        <v>71</v>
      </c>
      <c r="AB3334" s="216">
        <v>46310</v>
      </c>
      <c r="AC3334" s="205"/>
      <c r="AD3334" s="230" t="s">
        <v>375</v>
      </c>
      <c r="AE3334" s="126" t="s">
        <v>75</v>
      </c>
      <c r="AF3334" s="127" t="s">
        <v>76</v>
      </c>
      <c r="AG3334" s="128" t="s">
        <v>25778</v>
      </c>
      <c r="AH3334" s="129" t="s">
        <v>25779</v>
      </c>
      <c r="AI3334" s="129"/>
      <c r="AJ3334" s="126" t="s">
        <v>73</v>
      </c>
      <c r="AK3334" s="127"/>
      <c r="AL3334" s="129"/>
      <c r="AM3334" s="128"/>
      <c r="AN3334" s="129"/>
      <c r="AO3334" s="127" t="s">
        <v>79</v>
      </c>
      <c r="AP3334" s="129"/>
      <c r="AQ3334" s="183"/>
      <c r="AR3334" s="183"/>
      <c r="AS3334" s="183"/>
    </row>
    <row r="3335" spans="1:45" customFormat="1" ht="30" hidden="1" customHeight="1">
      <c r="A3335" s="204" t="s">
        <v>49</v>
      </c>
      <c r="B3335" s="200" t="s">
        <v>25710</v>
      </c>
      <c r="C3335" s="200" t="s">
        <v>25711</v>
      </c>
      <c r="D3335" s="200" t="s">
        <v>25762</v>
      </c>
      <c r="E3335" s="200" t="s">
        <v>25763</v>
      </c>
      <c r="F3335" s="206" t="s">
        <v>25780</v>
      </c>
      <c r="G3335" s="201" t="s">
        <v>25781</v>
      </c>
      <c r="H3335" s="205" t="s">
        <v>25782</v>
      </c>
      <c r="I3335" s="204" t="s">
        <v>25783</v>
      </c>
      <c r="J3335" s="207" t="s">
        <v>25784</v>
      </c>
      <c r="K3335" s="208" t="s">
        <v>25785</v>
      </c>
      <c r="L3335" s="200" t="s">
        <v>90</v>
      </c>
      <c r="M3335" s="205" t="s">
        <v>61</v>
      </c>
      <c r="N3335" s="205" t="s">
        <v>22799</v>
      </c>
      <c r="O3335" s="205" t="s">
        <v>22800</v>
      </c>
      <c r="P3335" s="205" t="s">
        <v>22801</v>
      </c>
      <c r="Q3335" s="205" t="s">
        <v>65</v>
      </c>
      <c r="R3335" s="205" t="s">
        <v>25711</v>
      </c>
      <c r="S3335" s="205" t="s">
        <v>25763</v>
      </c>
      <c r="T3335" s="205" t="s">
        <v>93</v>
      </c>
      <c r="U3335" s="208" t="s">
        <v>25786</v>
      </c>
      <c r="V3335" s="205">
        <v>0.95</v>
      </c>
      <c r="W3335" s="205" t="s">
        <v>68</v>
      </c>
      <c r="X3335" s="205" t="s">
        <v>69</v>
      </c>
      <c r="Y3335" s="205" t="s">
        <v>70</v>
      </c>
      <c r="Z3335" s="205" t="s">
        <v>95</v>
      </c>
      <c r="AA3335" s="234" t="s">
        <v>71</v>
      </c>
      <c r="AB3335" s="216">
        <v>46310</v>
      </c>
      <c r="AC3335" s="205"/>
      <c r="AD3335" s="230" t="s">
        <v>72</v>
      </c>
      <c r="AE3335" s="126" t="s">
        <v>73</v>
      </c>
      <c r="AF3335" s="127" t="s">
        <v>74</v>
      </c>
      <c r="AG3335" s="128"/>
      <c r="AH3335" s="129"/>
      <c r="AI3335" s="129"/>
      <c r="AJ3335" s="126" t="s">
        <v>75</v>
      </c>
      <c r="AK3335" s="127" t="s">
        <v>76</v>
      </c>
      <c r="AL3335" s="129" t="s">
        <v>77</v>
      </c>
      <c r="AM3335" s="128" t="s">
        <v>25787</v>
      </c>
      <c r="AN3335" s="129"/>
      <c r="AO3335" s="127" t="s">
        <v>79</v>
      </c>
      <c r="AP3335" s="129"/>
      <c r="AQ3335" s="183"/>
      <c r="AR3335" s="183"/>
      <c r="AS3335" s="183"/>
    </row>
    <row r="3336" spans="1:45" customFormat="1" ht="30" hidden="1" customHeight="1">
      <c r="A3336" s="204" t="s">
        <v>49</v>
      </c>
      <c r="B3336" s="200" t="s">
        <v>25710</v>
      </c>
      <c r="C3336" s="200" t="s">
        <v>25711</v>
      </c>
      <c r="D3336" s="200" t="s">
        <v>25762</v>
      </c>
      <c r="E3336" s="200" t="s">
        <v>25763</v>
      </c>
      <c r="F3336" s="206" t="s">
        <v>25788</v>
      </c>
      <c r="G3336" s="201" t="s">
        <v>25789</v>
      </c>
      <c r="H3336" s="205" t="s">
        <v>25790</v>
      </c>
      <c r="I3336" s="204" t="s">
        <v>25791</v>
      </c>
      <c r="J3336" s="207" t="s">
        <v>25792</v>
      </c>
      <c r="K3336" s="208" t="s">
        <v>25793</v>
      </c>
      <c r="L3336" s="200" t="s">
        <v>60</v>
      </c>
      <c r="M3336" s="205" t="s">
        <v>61</v>
      </c>
      <c r="N3336" s="205" t="s">
        <v>22799</v>
      </c>
      <c r="O3336" s="205" t="s">
        <v>22800</v>
      </c>
      <c r="P3336" s="205" t="s">
        <v>22801</v>
      </c>
      <c r="Q3336" s="205" t="s">
        <v>65</v>
      </c>
      <c r="R3336" s="205" t="s">
        <v>25711</v>
      </c>
      <c r="S3336" s="205" t="s">
        <v>25763</v>
      </c>
      <c r="T3336" s="205" t="s">
        <v>66</v>
      </c>
      <c r="U3336" s="208" t="s">
        <v>25794</v>
      </c>
      <c r="V3336" s="205">
        <v>1</v>
      </c>
      <c r="W3336" s="205" t="s">
        <v>68</v>
      </c>
      <c r="X3336" s="205" t="s">
        <v>69</v>
      </c>
      <c r="Y3336" s="205" t="s">
        <v>70</v>
      </c>
      <c r="Z3336" s="205" t="s">
        <v>647</v>
      </c>
      <c r="AA3336" s="234" t="s">
        <v>71</v>
      </c>
      <c r="AB3336" s="216">
        <v>46310</v>
      </c>
      <c r="AC3336" s="205"/>
      <c r="AD3336" s="230" t="s">
        <v>72</v>
      </c>
      <c r="AE3336" s="126" t="s">
        <v>73</v>
      </c>
      <c r="AF3336" s="127" t="s">
        <v>74</v>
      </c>
      <c r="AG3336" s="128"/>
      <c r="AH3336" s="129"/>
      <c r="AI3336" s="129"/>
      <c r="AJ3336" s="126" t="s">
        <v>75</v>
      </c>
      <c r="AK3336" s="127" t="s">
        <v>76</v>
      </c>
      <c r="AL3336" s="129" t="s">
        <v>77</v>
      </c>
      <c r="AM3336" s="128" t="s">
        <v>25795</v>
      </c>
      <c r="AN3336" s="129"/>
      <c r="AO3336" s="127" t="s">
        <v>79</v>
      </c>
      <c r="AP3336" s="129"/>
      <c r="AQ3336" s="183"/>
      <c r="AR3336" s="183"/>
      <c r="AS3336" s="183"/>
    </row>
    <row r="3337" spans="1:45" customFormat="1" ht="30" hidden="1" customHeight="1">
      <c r="A3337" s="204" t="s">
        <v>49</v>
      </c>
      <c r="B3337" s="200" t="s">
        <v>25710</v>
      </c>
      <c r="C3337" s="200" t="s">
        <v>25711</v>
      </c>
      <c r="D3337" s="200" t="s">
        <v>25762</v>
      </c>
      <c r="E3337" s="200" t="s">
        <v>25763</v>
      </c>
      <c r="F3337" s="206" t="s">
        <v>25796</v>
      </c>
      <c r="G3337" s="201" t="s">
        <v>25797</v>
      </c>
      <c r="H3337" s="205" t="s">
        <v>25798</v>
      </c>
      <c r="I3337" s="204" t="s">
        <v>25799</v>
      </c>
      <c r="J3337" s="207" t="s">
        <v>25800</v>
      </c>
      <c r="K3337" s="208" t="s">
        <v>25801</v>
      </c>
      <c r="L3337" s="200" t="s">
        <v>1071</v>
      </c>
      <c r="M3337" s="205" t="s">
        <v>61</v>
      </c>
      <c r="N3337" s="205" t="s">
        <v>22799</v>
      </c>
      <c r="O3337" s="205" t="s">
        <v>22800</v>
      </c>
      <c r="P3337" s="205" t="s">
        <v>22801</v>
      </c>
      <c r="Q3337" s="205" t="s">
        <v>65</v>
      </c>
      <c r="R3337" s="205" t="s">
        <v>25711</v>
      </c>
      <c r="S3337" s="205" t="s">
        <v>25763</v>
      </c>
      <c r="T3337" s="205" t="s">
        <v>66</v>
      </c>
      <c r="U3337" s="208" t="s">
        <v>25802</v>
      </c>
      <c r="V3337" s="205">
        <v>0.95</v>
      </c>
      <c r="W3337" s="205" t="s">
        <v>68</v>
      </c>
      <c r="X3337" s="205" t="s">
        <v>69</v>
      </c>
      <c r="Y3337" s="205" t="s">
        <v>70</v>
      </c>
      <c r="Z3337" s="205" t="s">
        <v>25710</v>
      </c>
      <c r="AA3337" s="234" t="s">
        <v>71</v>
      </c>
      <c r="AB3337" s="216">
        <v>46310</v>
      </c>
      <c r="AC3337" s="205"/>
      <c r="AD3337" s="230" t="s">
        <v>72</v>
      </c>
      <c r="AE3337" s="126" t="s">
        <v>73</v>
      </c>
      <c r="AF3337" s="127" t="s">
        <v>74</v>
      </c>
      <c r="AG3337" s="128"/>
      <c r="AH3337" s="129"/>
      <c r="AI3337" s="129"/>
      <c r="AJ3337" s="126" t="s">
        <v>75</v>
      </c>
      <c r="AK3337" s="127" t="s">
        <v>76</v>
      </c>
      <c r="AL3337" s="129" t="s">
        <v>77</v>
      </c>
      <c r="AM3337" s="128" t="s">
        <v>25803</v>
      </c>
      <c r="AN3337" s="129"/>
      <c r="AO3337" s="127" t="s">
        <v>79</v>
      </c>
      <c r="AP3337" s="129"/>
      <c r="AQ3337" s="183"/>
      <c r="AR3337" s="183"/>
      <c r="AS3337" s="183"/>
    </row>
    <row r="3338" spans="1:45" customFormat="1" ht="30" hidden="1" customHeight="1">
      <c r="A3338" s="204" t="s">
        <v>49</v>
      </c>
      <c r="B3338" s="200" t="s">
        <v>25710</v>
      </c>
      <c r="C3338" s="200" t="s">
        <v>25711</v>
      </c>
      <c r="D3338" s="200" t="s">
        <v>25804</v>
      </c>
      <c r="E3338" s="200" t="s">
        <v>25805</v>
      </c>
      <c r="F3338" s="206" t="s">
        <v>25806</v>
      </c>
      <c r="G3338" s="201" t="s">
        <v>25807</v>
      </c>
      <c r="H3338" s="205" t="s">
        <v>25808</v>
      </c>
      <c r="I3338" s="204" t="s">
        <v>25809</v>
      </c>
      <c r="J3338" s="207" t="s">
        <v>25810</v>
      </c>
      <c r="K3338" s="208" t="s">
        <v>25811</v>
      </c>
      <c r="L3338" s="200" t="s">
        <v>90</v>
      </c>
      <c r="M3338" s="205" t="s">
        <v>61</v>
      </c>
      <c r="N3338" s="205" t="s">
        <v>22799</v>
      </c>
      <c r="O3338" s="205" t="s">
        <v>22800</v>
      </c>
      <c r="P3338" s="205" t="s">
        <v>22801</v>
      </c>
      <c r="Q3338" s="205" t="s">
        <v>65</v>
      </c>
      <c r="R3338" s="205" t="s">
        <v>25711</v>
      </c>
      <c r="S3338" s="205" t="s">
        <v>25805</v>
      </c>
      <c r="T3338" s="205" t="s">
        <v>93</v>
      </c>
      <c r="U3338" s="208" t="s">
        <v>25812</v>
      </c>
      <c r="V3338" s="205">
        <v>0.95</v>
      </c>
      <c r="W3338" s="205" t="s">
        <v>68</v>
      </c>
      <c r="X3338" s="205" t="s">
        <v>69</v>
      </c>
      <c r="Y3338" s="205" t="s">
        <v>70</v>
      </c>
      <c r="Z3338" s="205" t="s">
        <v>95</v>
      </c>
      <c r="AA3338" s="234" t="s">
        <v>71</v>
      </c>
      <c r="AB3338" s="216">
        <v>46310</v>
      </c>
      <c r="AC3338" s="205"/>
      <c r="AD3338" s="230" t="s">
        <v>375</v>
      </c>
      <c r="AE3338" s="126" t="s">
        <v>75</v>
      </c>
      <c r="AF3338" s="127" t="s">
        <v>76</v>
      </c>
      <c r="AG3338" s="128" t="s">
        <v>376</v>
      </c>
      <c r="AH3338" s="129"/>
      <c r="AI3338" s="129"/>
      <c r="AJ3338" s="126" t="s">
        <v>73</v>
      </c>
      <c r="AK3338" s="127"/>
      <c r="AL3338" s="129"/>
      <c r="AM3338" s="128"/>
      <c r="AN3338" s="129"/>
      <c r="AO3338" s="127" t="s">
        <v>79</v>
      </c>
      <c r="AP3338" s="129"/>
    </row>
    <row r="3339" spans="1:45" customFormat="1" ht="30" hidden="1" customHeight="1">
      <c r="A3339" s="204" t="s">
        <v>49</v>
      </c>
      <c r="B3339" s="200" t="s">
        <v>25710</v>
      </c>
      <c r="C3339" s="200" t="s">
        <v>25711</v>
      </c>
      <c r="D3339" s="200" t="s">
        <v>25804</v>
      </c>
      <c r="E3339" s="200" t="s">
        <v>25805</v>
      </c>
      <c r="F3339" s="206" t="s">
        <v>25813</v>
      </c>
      <c r="G3339" s="201" t="s">
        <v>25814</v>
      </c>
      <c r="H3339" s="205" t="s">
        <v>25815</v>
      </c>
      <c r="I3339" s="204" t="s">
        <v>25816</v>
      </c>
      <c r="J3339" s="207" t="s">
        <v>25817</v>
      </c>
      <c r="K3339" s="208" t="s">
        <v>25818</v>
      </c>
      <c r="L3339" s="200" t="s">
        <v>60</v>
      </c>
      <c r="M3339" s="205" t="s">
        <v>61</v>
      </c>
      <c r="N3339" s="205" t="s">
        <v>22799</v>
      </c>
      <c r="O3339" s="205" t="s">
        <v>22800</v>
      </c>
      <c r="P3339" s="205" t="s">
        <v>22801</v>
      </c>
      <c r="Q3339" s="205" t="s">
        <v>65</v>
      </c>
      <c r="R3339" s="205" t="s">
        <v>25711</v>
      </c>
      <c r="S3339" s="205" t="s">
        <v>25805</v>
      </c>
      <c r="T3339" s="205" t="s">
        <v>66</v>
      </c>
      <c r="U3339" s="208" t="s">
        <v>25819</v>
      </c>
      <c r="V3339" s="205">
        <v>1</v>
      </c>
      <c r="W3339" s="205" t="s">
        <v>68</v>
      </c>
      <c r="X3339" s="205" t="s">
        <v>69</v>
      </c>
      <c r="Y3339" s="205" t="s">
        <v>70</v>
      </c>
      <c r="Z3339" s="205" t="s">
        <v>647</v>
      </c>
      <c r="AA3339" s="234" t="s">
        <v>71</v>
      </c>
      <c r="AB3339" s="216">
        <v>46310</v>
      </c>
      <c r="AC3339" s="205"/>
      <c r="AD3339" s="230" t="s">
        <v>72</v>
      </c>
      <c r="AE3339" s="126" t="s">
        <v>73</v>
      </c>
      <c r="AF3339" s="127" t="s">
        <v>74</v>
      </c>
      <c r="AG3339" s="128"/>
      <c r="AH3339" s="129"/>
      <c r="AI3339" s="129"/>
      <c r="AJ3339" s="126" t="s">
        <v>75</v>
      </c>
      <c r="AK3339" s="127" t="s">
        <v>76</v>
      </c>
      <c r="AL3339" s="129" t="s">
        <v>77</v>
      </c>
      <c r="AM3339" s="128" t="s">
        <v>25820</v>
      </c>
      <c r="AN3339" s="129"/>
      <c r="AO3339" s="127" t="s">
        <v>79</v>
      </c>
      <c r="AP3339" s="129"/>
      <c r="AQ3339" s="183"/>
      <c r="AR3339" s="183"/>
      <c r="AS3339" s="183"/>
    </row>
    <row r="3340" spans="1:45" customFormat="1" ht="30" hidden="1" customHeight="1">
      <c r="A3340" s="204" t="s">
        <v>49</v>
      </c>
      <c r="B3340" s="200" t="s">
        <v>25710</v>
      </c>
      <c r="C3340" s="200" t="s">
        <v>25711</v>
      </c>
      <c r="D3340" s="200" t="s">
        <v>9836</v>
      </c>
      <c r="E3340" s="200" t="s">
        <v>25821</v>
      </c>
      <c r="F3340" s="206" t="s">
        <v>25822</v>
      </c>
      <c r="G3340" s="201" t="s">
        <v>25823</v>
      </c>
      <c r="H3340" s="205" t="s">
        <v>25824</v>
      </c>
      <c r="I3340" s="204" t="s">
        <v>25825</v>
      </c>
      <c r="J3340" s="207" t="s">
        <v>25826</v>
      </c>
      <c r="K3340" s="208" t="s">
        <v>25827</v>
      </c>
      <c r="L3340" s="200" t="s">
        <v>90</v>
      </c>
      <c r="M3340" s="205" t="s">
        <v>61</v>
      </c>
      <c r="N3340" s="205" t="s">
        <v>22799</v>
      </c>
      <c r="O3340" s="205" t="s">
        <v>22800</v>
      </c>
      <c r="P3340" s="205" t="s">
        <v>22801</v>
      </c>
      <c r="Q3340" s="205" t="s">
        <v>65</v>
      </c>
      <c r="R3340" s="205" t="s">
        <v>25711</v>
      </c>
      <c r="S3340" s="205" t="s">
        <v>25821</v>
      </c>
      <c r="T3340" s="205" t="s">
        <v>93</v>
      </c>
      <c r="U3340" s="208" t="s">
        <v>9871</v>
      </c>
      <c r="V3340" s="205">
        <v>0.95</v>
      </c>
      <c r="W3340" s="205" t="s">
        <v>68</v>
      </c>
      <c r="X3340" s="205" t="s">
        <v>69</v>
      </c>
      <c r="Y3340" s="205" t="s">
        <v>70</v>
      </c>
      <c r="Z3340" s="205" t="s">
        <v>95</v>
      </c>
      <c r="AA3340" s="234" t="s">
        <v>71</v>
      </c>
      <c r="AB3340" s="216">
        <v>46310</v>
      </c>
      <c r="AC3340" s="205"/>
      <c r="AD3340" s="230" t="s">
        <v>375</v>
      </c>
      <c r="AE3340" s="126" t="s">
        <v>75</v>
      </c>
      <c r="AF3340" s="127" t="s">
        <v>76</v>
      </c>
      <c r="AG3340" s="128" t="s">
        <v>376</v>
      </c>
      <c r="AH3340" s="129"/>
      <c r="AI3340" s="129"/>
      <c r="AJ3340" s="126" t="s">
        <v>73</v>
      </c>
      <c r="AK3340" s="127"/>
      <c r="AL3340" s="129"/>
      <c r="AM3340" s="128"/>
      <c r="AN3340" s="129"/>
      <c r="AO3340" s="127" t="s">
        <v>79</v>
      </c>
      <c r="AP3340" s="129"/>
    </row>
    <row r="3341" spans="1:45" customFormat="1" ht="30" hidden="1" customHeight="1">
      <c r="A3341" s="204" t="s">
        <v>49</v>
      </c>
      <c r="B3341" s="200" t="s">
        <v>25710</v>
      </c>
      <c r="C3341" s="200" t="s">
        <v>25711</v>
      </c>
      <c r="D3341" s="200" t="s">
        <v>9836</v>
      </c>
      <c r="E3341" s="200" t="s">
        <v>25821</v>
      </c>
      <c r="F3341" s="206" t="s">
        <v>25828</v>
      </c>
      <c r="G3341" s="201" t="s">
        <v>25829</v>
      </c>
      <c r="H3341" s="205" t="s">
        <v>25830</v>
      </c>
      <c r="I3341" s="204" t="s">
        <v>25831</v>
      </c>
      <c r="J3341" s="207" t="s">
        <v>25832</v>
      </c>
      <c r="K3341" s="208" t="s">
        <v>25833</v>
      </c>
      <c r="L3341" s="200" t="s">
        <v>60</v>
      </c>
      <c r="M3341" s="205" t="s">
        <v>61</v>
      </c>
      <c r="N3341" s="205" t="s">
        <v>22799</v>
      </c>
      <c r="O3341" s="205" t="s">
        <v>22800</v>
      </c>
      <c r="P3341" s="205" t="s">
        <v>22801</v>
      </c>
      <c r="Q3341" s="205" t="s">
        <v>65</v>
      </c>
      <c r="R3341" s="205" t="s">
        <v>25711</v>
      </c>
      <c r="S3341" s="205" t="s">
        <v>25821</v>
      </c>
      <c r="T3341" s="205" t="s">
        <v>66</v>
      </c>
      <c r="U3341" s="208" t="s">
        <v>25442</v>
      </c>
      <c r="V3341" s="205">
        <v>1</v>
      </c>
      <c r="W3341" s="205" t="s">
        <v>68</v>
      </c>
      <c r="X3341" s="205" t="s">
        <v>69</v>
      </c>
      <c r="Y3341" s="205" t="s">
        <v>70</v>
      </c>
      <c r="Z3341" s="205" t="s">
        <v>647</v>
      </c>
      <c r="AA3341" s="234" t="s">
        <v>71</v>
      </c>
      <c r="AB3341" s="216">
        <v>46310</v>
      </c>
      <c r="AC3341" s="205"/>
      <c r="AD3341" s="230" t="s">
        <v>72</v>
      </c>
      <c r="AE3341" s="126" t="s">
        <v>73</v>
      </c>
      <c r="AF3341" s="127" t="s">
        <v>74</v>
      </c>
      <c r="AG3341" s="128"/>
      <c r="AH3341" s="129"/>
      <c r="AI3341" s="129"/>
      <c r="AJ3341" s="126" t="s">
        <v>75</v>
      </c>
      <c r="AK3341" s="127" t="s">
        <v>76</v>
      </c>
      <c r="AL3341" s="129" t="s">
        <v>77</v>
      </c>
      <c r="AM3341" s="128" t="s">
        <v>25834</v>
      </c>
      <c r="AN3341" s="129"/>
      <c r="AO3341" s="127" t="s">
        <v>79</v>
      </c>
      <c r="AP3341" s="129"/>
      <c r="AQ3341" s="183"/>
      <c r="AR3341" s="183"/>
      <c r="AS3341" s="183"/>
    </row>
    <row r="3342" spans="1:45" customFormat="1" ht="30" hidden="1" customHeight="1">
      <c r="A3342" s="204" t="s">
        <v>49</v>
      </c>
      <c r="B3342" s="200" t="s">
        <v>25710</v>
      </c>
      <c r="C3342" s="200" t="s">
        <v>25711</v>
      </c>
      <c r="D3342" s="200" t="s">
        <v>9836</v>
      </c>
      <c r="E3342" s="200" t="s">
        <v>25821</v>
      </c>
      <c r="F3342" s="206" t="s">
        <v>25835</v>
      </c>
      <c r="G3342" s="201" t="s">
        <v>25836</v>
      </c>
      <c r="H3342" s="205" t="s">
        <v>25837</v>
      </c>
      <c r="I3342" s="204" t="s">
        <v>25838</v>
      </c>
      <c r="J3342" s="207" t="s">
        <v>25839</v>
      </c>
      <c r="K3342" s="208" t="s">
        <v>25840</v>
      </c>
      <c r="L3342" s="200" t="s">
        <v>60</v>
      </c>
      <c r="M3342" s="205" t="s">
        <v>61</v>
      </c>
      <c r="N3342" s="205" t="s">
        <v>22799</v>
      </c>
      <c r="O3342" s="205" t="s">
        <v>22800</v>
      </c>
      <c r="P3342" s="205" t="s">
        <v>22801</v>
      </c>
      <c r="Q3342" s="205" t="s">
        <v>65</v>
      </c>
      <c r="R3342" s="205" t="s">
        <v>25711</v>
      </c>
      <c r="S3342" s="205" t="s">
        <v>25821</v>
      </c>
      <c r="T3342" s="205" t="s">
        <v>66</v>
      </c>
      <c r="U3342" s="208" t="s">
        <v>25841</v>
      </c>
      <c r="V3342" s="205">
        <v>1</v>
      </c>
      <c r="W3342" s="205" t="s">
        <v>68</v>
      </c>
      <c r="X3342" s="205" t="s">
        <v>69</v>
      </c>
      <c r="Y3342" s="205" t="s">
        <v>70</v>
      </c>
      <c r="Z3342" s="205" t="s">
        <v>25710</v>
      </c>
      <c r="AA3342" s="234" t="s">
        <v>71</v>
      </c>
      <c r="AB3342" s="216">
        <v>46310</v>
      </c>
      <c r="AC3342" s="205"/>
      <c r="AD3342" s="230" t="s">
        <v>72</v>
      </c>
      <c r="AE3342" s="126" t="s">
        <v>73</v>
      </c>
      <c r="AF3342" s="127" t="s">
        <v>74</v>
      </c>
      <c r="AG3342" s="128"/>
      <c r="AH3342" s="129"/>
      <c r="AI3342" s="129"/>
      <c r="AJ3342" s="126" t="s">
        <v>75</v>
      </c>
      <c r="AK3342" s="127" t="s">
        <v>76</v>
      </c>
      <c r="AL3342" s="129" t="s">
        <v>77</v>
      </c>
      <c r="AM3342" s="128" t="s">
        <v>25842</v>
      </c>
      <c r="AN3342" s="129"/>
      <c r="AO3342" s="127" t="s">
        <v>79</v>
      </c>
      <c r="AP3342" s="129"/>
      <c r="AQ3342" s="183"/>
      <c r="AR3342" s="183"/>
      <c r="AS3342" s="183"/>
    </row>
    <row r="3343" spans="1:45" customFormat="1" ht="30" hidden="1" customHeight="1">
      <c r="A3343" s="204" t="s">
        <v>49</v>
      </c>
      <c r="B3343" s="200" t="s">
        <v>25710</v>
      </c>
      <c r="C3343" s="200" t="s">
        <v>25711</v>
      </c>
      <c r="D3343" s="200" t="s">
        <v>25843</v>
      </c>
      <c r="E3343" s="200" t="s">
        <v>25844</v>
      </c>
      <c r="F3343" s="206" t="s">
        <v>25845</v>
      </c>
      <c r="G3343" s="201" t="s">
        <v>25846</v>
      </c>
      <c r="H3343" s="205" t="s">
        <v>25847</v>
      </c>
      <c r="I3343" s="204" t="s">
        <v>25848</v>
      </c>
      <c r="J3343" s="207" t="s">
        <v>25849</v>
      </c>
      <c r="K3343" s="208" t="s">
        <v>25850</v>
      </c>
      <c r="L3343" s="200" t="s">
        <v>60</v>
      </c>
      <c r="M3343" s="205" t="s">
        <v>61</v>
      </c>
      <c r="N3343" s="205" t="s">
        <v>22799</v>
      </c>
      <c r="O3343" s="205" t="s">
        <v>22800</v>
      </c>
      <c r="P3343" s="205" t="s">
        <v>22801</v>
      </c>
      <c r="Q3343" s="205" t="s">
        <v>65</v>
      </c>
      <c r="R3343" s="205" t="s">
        <v>25711</v>
      </c>
      <c r="S3343" s="205" t="s">
        <v>25844</v>
      </c>
      <c r="T3343" s="205" t="s">
        <v>66</v>
      </c>
      <c r="U3343" s="208" t="s">
        <v>25851</v>
      </c>
      <c r="V3343" s="205">
        <v>1</v>
      </c>
      <c r="W3343" s="205" t="s">
        <v>68</v>
      </c>
      <c r="X3343" s="205" t="s">
        <v>69</v>
      </c>
      <c r="Y3343" s="205" t="s">
        <v>70</v>
      </c>
      <c r="Z3343" s="205" t="s">
        <v>647</v>
      </c>
      <c r="AA3343" s="234" t="s">
        <v>71</v>
      </c>
      <c r="AB3343" s="216">
        <v>46310</v>
      </c>
      <c r="AC3343" s="205"/>
      <c r="AD3343" s="230" t="s">
        <v>375</v>
      </c>
      <c r="AE3343" s="126" t="s">
        <v>75</v>
      </c>
      <c r="AF3343" s="127" t="s">
        <v>76</v>
      </c>
      <c r="AG3343" s="128" t="s">
        <v>376</v>
      </c>
      <c r="AH3343" s="129"/>
      <c r="AI3343" s="129"/>
      <c r="AJ3343" s="126" t="s">
        <v>73</v>
      </c>
      <c r="AK3343" s="127"/>
      <c r="AL3343" s="129"/>
      <c r="AM3343" s="128"/>
      <c r="AN3343" s="129"/>
      <c r="AO3343" s="127" t="s">
        <v>79</v>
      </c>
      <c r="AP3343" s="129"/>
      <c r="AQ3343" s="183"/>
      <c r="AR3343" s="183"/>
      <c r="AS3343" s="183"/>
    </row>
    <row r="3344" spans="1:45" customFormat="1" ht="30" hidden="1" customHeight="1">
      <c r="A3344" s="204" t="s">
        <v>49</v>
      </c>
      <c r="B3344" s="200" t="s">
        <v>25710</v>
      </c>
      <c r="C3344" s="200" t="s">
        <v>25711</v>
      </c>
      <c r="D3344" s="200" t="s">
        <v>25843</v>
      </c>
      <c r="E3344" s="200" t="s">
        <v>25844</v>
      </c>
      <c r="F3344" s="206" t="s">
        <v>25852</v>
      </c>
      <c r="G3344" s="201" t="s">
        <v>25853</v>
      </c>
      <c r="H3344" s="205" t="s">
        <v>25854</v>
      </c>
      <c r="I3344" s="204" t="s">
        <v>25855</v>
      </c>
      <c r="J3344" s="207" t="s">
        <v>25856</v>
      </c>
      <c r="K3344" s="208" t="s">
        <v>25857</v>
      </c>
      <c r="L3344" s="200" t="s">
        <v>90</v>
      </c>
      <c r="M3344" s="205" t="s">
        <v>61</v>
      </c>
      <c r="N3344" s="205" t="s">
        <v>22799</v>
      </c>
      <c r="O3344" s="205" t="s">
        <v>22800</v>
      </c>
      <c r="P3344" s="205" t="s">
        <v>22801</v>
      </c>
      <c r="Q3344" s="205" t="s">
        <v>65</v>
      </c>
      <c r="R3344" s="205" t="s">
        <v>25711</v>
      </c>
      <c r="S3344" s="205" t="s">
        <v>25844</v>
      </c>
      <c r="T3344" s="205" t="s">
        <v>93</v>
      </c>
      <c r="U3344" s="208" t="s">
        <v>25858</v>
      </c>
      <c r="V3344" s="205">
        <v>0.95</v>
      </c>
      <c r="W3344" s="205" t="s">
        <v>68</v>
      </c>
      <c r="X3344" s="205" t="s">
        <v>69</v>
      </c>
      <c r="Y3344" s="205" t="s">
        <v>70</v>
      </c>
      <c r="Z3344" s="205" t="s">
        <v>95</v>
      </c>
      <c r="AA3344" s="234" t="s">
        <v>71</v>
      </c>
      <c r="AB3344" s="216">
        <v>46310</v>
      </c>
      <c r="AC3344" s="205"/>
      <c r="AD3344" s="230" t="s">
        <v>72</v>
      </c>
      <c r="AE3344" s="126" t="s">
        <v>73</v>
      </c>
      <c r="AF3344" s="127" t="s">
        <v>74</v>
      </c>
      <c r="AG3344" s="128"/>
      <c r="AH3344" s="129"/>
      <c r="AI3344" s="129"/>
      <c r="AJ3344" s="126" t="s">
        <v>75</v>
      </c>
      <c r="AK3344" s="127" t="s">
        <v>76</v>
      </c>
      <c r="AL3344" s="129" t="s">
        <v>77</v>
      </c>
      <c r="AM3344" s="128" t="s">
        <v>25859</v>
      </c>
      <c r="AN3344" s="129"/>
      <c r="AO3344" s="127" t="s">
        <v>79</v>
      </c>
      <c r="AP3344" s="129"/>
      <c r="AQ3344" s="183"/>
      <c r="AR3344" s="183"/>
      <c r="AS3344" s="183"/>
    </row>
    <row r="3345" spans="1:45" customFormat="1" ht="30" hidden="1" customHeight="1">
      <c r="A3345" s="204" t="s">
        <v>49</v>
      </c>
      <c r="B3345" s="200" t="s">
        <v>25710</v>
      </c>
      <c r="C3345" s="200" t="s">
        <v>25711</v>
      </c>
      <c r="D3345" s="200" t="s">
        <v>25843</v>
      </c>
      <c r="E3345" s="200" t="s">
        <v>25844</v>
      </c>
      <c r="F3345" s="206" t="s">
        <v>25860</v>
      </c>
      <c r="G3345" s="201" t="s">
        <v>25861</v>
      </c>
      <c r="H3345" s="205" t="s">
        <v>25862</v>
      </c>
      <c r="I3345" s="204" t="s">
        <v>25863</v>
      </c>
      <c r="J3345" s="207" t="s">
        <v>25864</v>
      </c>
      <c r="K3345" s="208" t="s">
        <v>25865</v>
      </c>
      <c r="L3345" s="200" t="s">
        <v>60</v>
      </c>
      <c r="M3345" s="205" t="s">
        <v>61</v>
      </c>
      <c r="N3345" s="205" t="s">
        <v>22799</v>
      </c>
      <c r="O3345" s="205" t="s">
        <v>22800</v>
      </c>
      <c r="P3345" s="205" t="s">
        <v>22801</v>
      </c>
      <c r="Q3345" s="205" t="s">
        <v>65</v>
      </c>
      <c r="R3345" s="205" t="s">
        <v>25711</v>
      </c>
      <c r="S3345" s="205" t="s">
        <v>25844</v>
      </c>
      <c r="T3345" s="205" t="s">
        <v>66</v>
      </c>
      <c r="U3345" s="208" t="s">
        <v>25866</v>
      </c>
      <c r="V3345" s="205">
        <v>1</v>
      </c>
      <c r="W3345" s="205" t="s">
        <v>68</v>
      </c>
      <c r="X3345" s="205" t="s">
        <v>69</v>
      </c>
      <c r="Y3345" s="205" t="s">
        <v>70</v>
      </c>
      <c r="Z3345" s="205" t="s">
        <v>647</v>
      </c>
      <c r="AA3345" s="234" t="s">
        <v>71</v>
      </c>
      <c r="AB3345" s="216">
        <v>46310</v>
      </c>
      <c r="AC3345" s="205"/>
      <c r="AD3345" s="230" t="s">
        <v>72</v>
      </c>
      <c r="AE3345" s="126" t="s">
        <v>73</v>
      </c>
      <c r="AF3345" s="127" t="s">
        <v>74</v>
      </c>
      <c r="AG3345" s="128"/>
      <c r="AH3345" s="129"/>
      <c r="AI3345" s="129"/>
      <c r="AJ3345" s="126" t="s">
        <v>75</v>
      </c>
      <c r="AK3345" s="127" t="s">
        <v>76</v>
      </c>
      <c r="AL3345" s="129" t="s">
        <v>77</v>
      </c>
      <c r="AM3345" s="128" t="s">
        <v>25867</v>
      </c>
      <c r="AN3345" s="129"/>
      <c r="AO3345" s="127" t="s">
        <v>79</v>
      </c>
      <c r="AP3345" s="129"/>
      <c r="AQ3345" s="183"/>
      <c r="AR3345" s="183"/>
      <c r="AS3345" s="183"/>
    </row>
    <row r="3346" spans="1:45" customFormat="1" ht="30" hidden="1" customHeight="1">
      <c r="A3346" s="204" t="s">
        <v>49</v>
      </c>
      <c r="B3346" s="200" t="s">
        <v>25710</v>
      </c>
      <c r="C3346" s="200" t="s">
        <v>25711</v>
      </c>
      <c r="D3346" s="200" t="s">
        <v>25868</v>
      </c>
      <c r="E3346" s="200" t="s">
        <v>25869</v>
      </c>
      <c r="F3346" s="206" t="s">
        <v>25870</v>
      </c>
      <c r="G3346" s="201" t="s">
        <v>25871</v>
      </c>
      <c r="H3346" s="205" t="s">
        <v>25872</v>
      </c>
      <c r="I3346" s="204" t="s">
        <v>25873</v>
      </c>
      <c r="J3346" s="207" t="s">
        <v>25874</v>
      </c>
      <c r="K3346" s="208" t="s">
        <v>25875</v>
      </c>
      <c r="L3346" s="200" t="s">
        <v>90</v>
      </c>
      <c r="M3346" s="205" t="s">
        <v>61</v>
      </c>
      <c r="N3346" s="205" t="s">
        <v>22799</v>
      </c>
      <c r="O3346" s="205" t="s">
        <v>22800</v>
      </c>
      <c r="P3346" s="205" t="s">
        <v>22801</v>
      </c>
      <c r="Q3346" s="205" t="s">
        <v>65</v>
      </c>
      <c r="R3346" s="205" t="s">
        <v>25711</v>
      </c>
      <c r="S3346" s="205" t="s">
        <v>25869</v>
      </c>
      <c r="T3346" s="205" t="s">
        <v>93</v>
      </c>
      <c r="U3346" s="208" t="s">
        <v>25876</v>
      </c>
      <c r="V3346" s="205">
        <v>0.95</v>
      </c>
      <c r="W3346" s="205" t="s">
        <v>68</v>
      </c>
      <c r="X3346" s="205" t="s">
        <v>69</v>
      </c>
      <c r="Y3346" s="205" t="s">
        <v>70</v>
      </c>
      <c r="Z3346" s="205" t="s">
        <v>95</v>
      </c>
      <c r="AA3346" s="234" t="s">
        <v>71</v>
      </c>
      <c r="AB3346" s="216">
        <v>46310</v>
      </c>
      <c r="AC3346" s="205"/>
      <c r="AD3346" s="230" t="s">
        <v>72</v>
      </c>
      <c r="AE3346" s="126" t="s">
        <v>73</v>
      </c>
      <c r="AF3346" s="127" t="s">
        <v>74</v>
      </c>
      <c r="AG3346" s="128"/>
      <c r="AH3346" s="129"/>
      <c r="AI3346" s="129"/>
      <c r="AJ3346" s="126" t="s">
        <v>75</v>
      </c>
      <c r="AK3346" s="127" t="s">
        <v>76</v>
      </c>
      <c r="AL3346" s="129" t="s">
        <v>77</v>
      </c>
      <c r="AM3346" s="128" t="s">
        <v>25877</v>
      </c>
      <c r="AN3346" s="129"/>
      <c r="AO3346" s="127" t="s">
        <v>79</v>
      </c>
      <c r="AP3346" s="129"/>
      <c r="AQ3346" s="183"/>
      <c r="AR3346" s="183"/>
      <c r="AS3346" s="183"/>
    </row>
    <row r="3347" spans="1:45" customFormat="1" ht="30" hidden="1" customHeight="1">
      <c r="A3347" s="204" t="s">
        <v>49</v>
      </c>
      <c r="B3347" s="200" t="s">
        <v>25710</v>
      </c>
      <c r="C3347" s="200" t="s">
        <v>25711</v>
      </c>
      <c r="D3347" s="200" t="s">
        <v>25868</v>
      </c>
      <c r="E3347" s="200" t="s">
        <v>25869</v>
      </c>
      <c r="F3347" s="206" t="s">
        <v>25878</v>
      </c>
      <c r="G3347" s="201" t="s">
        <v>25879</v>
      </c>
      <c r="H3347" s="205" t="s">
        <v>25880</v>
      </c>
      <c r="I3347" s="204" t="s">
        <v>25881</v>
      </c>
      <c r="J3347" s="207" t="s">
        <v>25882</v>
      </c>
      <c r="K3347" s="208" t="s">
        <v>25883</v>
      </c>
      <c r="L3347" s="200" t="s">
        <v>60</v>
      </c>
      <c r="M3347" s="205" t="s">
        <v>61</v>
      </c>
      <c r="N3347" s="205" t="s">
        <v>22799</v>
      </c>
      <c r="O3347" s="205" t="s">
        <v>22800</v>
      </c>
      <c r="P3347" s="205" t="s">
        <v>22801</v>
      </c>
      <c r="Q3347" s="205" t="s">
        <v>65</v>
      </c>
      <c r="R3347" s="205" t="s">
        <v>25711</v>
      </c>
      <c r="S3347" s="205" t="s">
        <v>25869</v>
      </c>
      <c r="T3347" s="205" t="s">
        <v>66</v>
      </c>
      <c r="U3347" s="208" t="s">
        <v>25499</v>
      </c>
      <c r="V3347" s="205">
        <v>1</v>
      </c>
      <c r="W3347" s="205" t="s">
        <v>68</v>
      </c>
      <c r="X3347" s="205" t="s">
        <v>69</v>
      </c>
      <c r="Y3347" s="205" t="s">
        <v>70</v>
      </c>
      <c r="Z3347" s="205" t="s">
        <v>647</v>
      </c>
      <c r="AA3347" s="234" t="s">
        <v>71</v>
      </c>
      <c r="AB3347" s="216">
        <v>46310</v>
      </c>
      <c r="AC3347" s="205"/>
      <c r="AD3347" s="230" t="s">
        <v>72</v>
      </c>
      <c r="AE3347" s="126" t="s">
        <v>73</v>
      </c>
      <c r="AF3347" s="127" t="s">
        <v>74</v>
      </c>
      <c r="AG3347" s="128"/>
      <c r="AH3347" s="129"/>
      <c r="AI3347" s="129"/>
      <c r="AJ3347" s="126" t="s">
        <v>75</v>
      </c>
      <c r="AK3347" s="127" t="s">
        <v>76</v>
      </c>
      <c r="AL3347" s="129" t="s">
        <v>77</v>
      </c>
      <c r="AM3347" s="128" t="s">
        <v>25884</v>
      </c>
      <c r="AN3347" s="129"/>
      <c r="AO3347" s="127" t="s">
        <v>79</v>
      </c>
      <c r="AP3347" s="129"/>
      <c r="AQ3347" s="183"/>
      <c r="AR3347" s="183"/>
      <c r="AS3347" s="183"/>
    </row>
    <row r="3348" spans="1:45" customFormat="1" ht="30" hidden="1" customHeight="1">
      <c r="A3348" s="204" t="s">
        <v>49</v>
      </c>
      <c r="B3348" s="200" t="s">
        <v>25710</v>
      </c>
      <c r="C3348" s="200" t="s">
        <v>25711</v>
      </c>
      <c r="D3348" s="200" t="s">
        <v>25868</v>
      </c>
      <c r="E3348" s="200" t="s">
        <v>25869</v>
      </c>
      <c r="F3348" s="206" t="s">
        <v>25885</v>
      </c>
      <c r="G3348" s="201" t="s">
        <v>25886</v>
      </c>
      <c r="H3348" s="205" t="s">
        <v>25887</v>
      </c>
      <c r="I3348" s="204" t="s">
        <v>25888</v>
      </c>
      <c r="J3348" s="207" t="s">
        <v>25889</v>
      </c>
      <c r="K3348" s="208" t="s">
        <v>25890</v>
      </c>
      <c r="L3348" s="200" t="s">
        <v>60</v>
      </c>
      <c r="M3348" s="205" t="s">
        <v>61</v>
      </c>
      <c r="N3348" s="205" t="s">
        <v>22799</v>
      </c>
      <c r="O3348" s="205" t="s">
        <v>22800</v>
      </c>
      <c r="P3348" s="205" t="s">
        <v>22801</v>
      </c>
      <c r="Q3348" s="205" t="s">
        <v>65</v>
      </c>
      <c r="R3348" s="205" t="s">
        <v>25711</v>
      </c>
      <c r="S3348" s="205" t="s">
        <v>25869</v>
      </c>
      <c r="T3348" s="205" t="s">
        <v>66</v>
      </c>
      <c r="U3348" s="208" t="s">
        <v>25891</v>
      </c>
      <c r="V3348" s="205">
        <v>1</v>
      </c>
      <c r="W3348" s="205" t="s">
        <v>68</v>
      </c>
      <c r="X3348" s="205" t="s">
        <v>69</v>
      </c>
      <c r="Y3348" s="205" t="s">
        <v>70</v>
      </c>
      <c r="Z3348" s="205" t="s">
        <v>647</v>
      </c>
      <c r="AA3348" s="234" t="s">
        <v>71</v>
      </c>
      <c r="AB3348" s="216">
        <v>46310</v>
      </c>
      <c r="AC3348" s="205"/>
      <c r="AD3348" s="230" t="s">
        <v>72</v>
      </c>
      <c r="AE3348" s="126" t="s">
        <v>73</v>
      </c>
      <c r="AF3348" s="127" t="s">
        <v>74</v>
      </c>
      <c r="AG3348" s="128"/>
      <c r="AH3348" s="129"/>
      <c r="AI3348" s="129"/>
      <c r="AJ3348" s="126" t="s">
        <v>75</v>
      </c>
      <c r="AK3348" s="127" t="s">
        <v>76</v>
      </c>
      <c r="AL3348" s="129" t="s">
        <v>77</v>
      </c>
      <c r="AM3348" s="128" t="s">
        <v>25892</v>
      </c>
      <c r="AN3348" s="129"/>
      <c r="AO3348" s="127" t="s">
        <v>79</v>
      </c>
      <c r="AP3348" s="129"/>
      <c r="AQ3348" s="183"/>
      <c r="AR3348" s="183"/>
      <c r="AS3348" s="183"/>
    </row>
    <row r="3349" spans="1:45" customFormat="1" ht="30" hidden="1" customHeight="1">
      <c r="A3349" s="204" t="s">
        <v>49</v>
      </c>
      <c r="B3349" s="200" t="s">
        <v>25710</v>
      </c>
      <c r="C3349" s="200" t="s">
        <v>25711</v>
      </c>
      <c r="D3349" s="200" t="s">
        <v>12235</v>
      </c>
      <c r="E3349" s="200" t="s">
        <v>25893</v>
      </c>
      <c r="F3349" s="206" t="s">
        <v>25894</v>
      </c>
      <c r="G3349" s="201" t="s">
        <v>25895</v>
      </c>
      <c r="H3349" s="205" t="s">
        <v>25896</v>
      </c>
      <c r="I3349" s="204" t="s">
        <v>25897</v>
      </c>
      <c r="J3349" s="207" t="s">
        <v>25898</v>
      </c>
      <c r="K3349" s="208" t="s">
        <v>25899</v>
      </c>
      <c r="L3349" s="200" t="s">
        <v>60</v>
      </c>
      <c r="M3349" s="205" t="s">
        <v>61</v>
      </c>
      <c r="N3349" s="205" t="s">
        <v>22799</v>
      </c>
      <c r="O3349" s="205" t="s">
        <v>22800</v>
      </c>
      <c r="P3349" s="205" t="s">
        <v>22801</v>
      </c>
      <c r="Q3349" s="205" t="s">
        <v>65</v>
      </c>
      <c r="R3349" s="205" t="s">
        <v>25711</v>
      </c>
      <c r="S3349" s="205" t="s">
        <v>25893</v>
      </c>
      <c r="T3349" s="205" t="s">
        <v>66</v>
      </c>
      <c r="U3349" s="208" t="s">
        <v>25900</v>
      </c>
      <c r="V3349" s="205">
        <v>1</v>
      </c>
      <c r="W3349" s="205" t="s">
        <v>68</v>
      </c>
      <c r="X3349" s="205" t="s">
        <v>69</v>
      </c>
      <c r="Y3349" s="205" t="s">
        <v>70</v>
      </c>
      <c r="Z3349" s="205" t="s">
        <v>647</v>
      </c>
      <c r="AA3349" s="234" t="s">
        <v>71</v>
      </c>
      <c r="AB3349" s="216">
        <v>46310</v>
      </c>
      <c r="AC3349" s="205"/>
      <c r="AD3349" s="230" t="s">
        <v>375</v>
      </c>
      <c r="AE3349" s="126" t="s">
        <v>75</v>
      </c>
      <c r="AF3349" s="127" t="s">
        <v>76</v>
      </c>
      <c r="AG3349" s="128" t="s">
        <v>376</v>
      </c>
      <c r="AH3349" s="129"/>
      <c r="AI3349" s="129"/>
      <c r="AJ3349" s="126" t="s">
        <v>73</v>
      </c>
      <c r="AK3349" s="127"/>
      <c r="AL3349" s="129"/>
      <c r="AM3349" s="128"/>
      <c r="AN3349" s="129"/>
      <c r="AO3349" s="127" t="s">
        <v>79</v>
      </c>
      <c r="AP3349" s="129"/>
      <c r="AQ3349" s="183"/>
      <c r="AR3349" s="183"/>
      <c r="AS3349" s="183"/>
    </row>
    <row r="3350" spans="1:45" customFormat="1" ht="30" hidden="1" customHeight="1">
      <c r="A3350" s="204" t="s">
        <v>49</v>
      </c>
      <c r="B3350" s="200" t="s">
        <v>25710</v>
      </c>
      <c r="C3350" s="200" t="s">
        <v>25711</v>
      </c>
      <c r="D3350" s="200" t="s">
        <v>12235</v>
      </c>
      <c r="E3350" s="200" t="s">
        <v>25893</v>
      </c>
      <c r="F3350" s="206" t="s">
        <v>25901</v>
      </c>
      <c r="G3350" s="201" t="s">
        <v>25902</v>
      </c>
      <c r="H3350" s="205" t="s">
        <v>25903</v>
      </c>
      <c r="I3350" s="204" t="s">
        <v>25904</v>
      </c>
      <c r="J3350" s="207" t="s">
        <v>25905</v>
      </c>
      <c r="K3350" s="208" t="s">
        <v>25906</v>
      </c>
      <c r="L3350" s="200" t="s">
        <v>90</v>
      </c>
      <c r="M3350" s="205" t="s">
        <v>61</v>
      </c>
      <c r="N3350" s="205" t="s">
        <v>22799</v>
      </c>
      <c r="O3350" s="205" t="s">
        <v>22800</v>
      </c>
      <c r="P3350" s="205" t="s">
        <v>22801</v>
      </c>
      <c r="Q3350" s="205" t="s">
        <v>65</v>
      </c>
      <c r="R3350" s="205" t="s">
        <v>25711</v>
      </c>
      <c r="S3350" s="205" t="s">
        <v>25893</v>
      </c>
      <c r="T3350" s="205" t="s">
        <v>93</v>
      </c>
      <c r="U3350" s="208" t="s">
        <v>12250</v>
      </c>
      <c r="V3350" s="205">
        <v>0.95</v>
      </c>
      <c r="W3350" s="205" t="s">
        <v>68</v>
      </c>
      <c r="X3350" s="205" t="s">
        <v>69</v>
      </c>
      <c r="Y3350" s="205" t="s">
        <v>70</v>
      </c>
      <c r="Z3350" s="205" t="s">
        <v>95</v>
      </c>
      <c r="AA3350" s="234" t="s">
        <v>71</v>
      </c>
      <c r="AB3350" s="216">
        <v>46310</v>
      </c>
      <c r="AC3350" s="205"/>
      <c r="AD3350" s="230" t="s">
        <v>72</v>
      </c>
      <c r="AE3350" s="126" t="s">
        <v>73</v>
      </c>
      <c r="AF3350" s="127" t="s">
        <v>74</v>
      </c>
      <c r="AG3350" s="128"/>
      <c r="AH3350" s="129"/>
      <c r="AI3350" s="129"/>
      <c r="AJ3350" s="126" t="s">
        <v>75</v>
      </c>
      <c r="AK3350" s="127" t="s">
        <v>76</v>
      </c>
      <c r="AL3350" s="129" t="s">
        <v>77</v>
      </c>
      <c r="AM3350" s="128" t="s">
        <v>25907</v>
      </c>
      <c r="AN3350" s="129"/>
      <c r="AO3350" s="127" t="s">
        <v>79</v>
      </c>
      <c r="AP3350" s="129"/>
      <c r="AQ3350" s="183"/>
      <c r="AR3350" s="183"/>
      <c r="AS3350" s="183"/>
    </row>
    <row r="3351" spans="1:45" customFormat="1" ht="30" hidden="1" customHeight="1">
      <c r="A3351" s="204" t="s">
        <v>49</v>
      </c>
      <c r="B3351" s="200" t="s">
        <v>25710</v>
      </c>
      <c r="C3351" s="200" t="s">
        <v>25711</v>
      </c>
      <c r="D3351" s="200" t="s">
        <v>12235</v>
      </c>
      <c r="E3351" s="200" t="s">
        <v>25893</v>
      </c>
      <c r="F3351" s="206" t="s">
        <v>25908</v>
      </c>
      <c r="G3351" s="201" t="s">
        <v>25909</v>
      </c>
      <c r="H3351" s="205" t="s">
        <v>25910</v>
      </c>
      <c r="I3351" s="204" t="s">
        <v>25911</v>
      </c>
      <c r="J3351" s="207" t="s">
        <v>25912</v>
      </c>
      <c r="K3351" s="208" t="s">
        <v>25913</v>
      </c>
      <c r="L3351" s="200" t="s">
        <v>60</v>
      </c>
      <c r="M3351" s="205" t="s">
        <v>61</v>
      </c>
      <c r="N3351" s="205" t="s">
        <v>22799</v>
      </c>
      <c r="O3351" s="205" t="s">
        <v>22800</v>
      </c>
      <c r="P3351" s="205" t="s">
        <v>22801</v>
      </c>
      <c r="Q3351" s="205" t="s">
        <v>65</v>
      </c>
      <c r="R3351" s="205" t="s">
        <v>25711</v>
      </c>
      <c r="S3351" s="205" t="s">
        <v>25893</v>
      </c>
      <c r="T3351" s="205" t="s">
        <v>66</v>
      </c>
      <c r="U3351" s="208" t="s">
        <v>25914</v>
      </c>
      <c r="V3351" s="205">
        <v>1</v>
      </c>
      <c r="W3351" s="205" t="s">
        <v>68</v>
      </c>
      <c r="X3351" s="205" t="s">
        <v>69</v>
      </c>
      <c r="Y3351" s="205" t="s">
        <v>70</v>
      </c>
      <c r="Z3351" s="205" t="s">
        <v>647</v>
      </c>
      <c r="AA3351" s="234" t="s">
        <v>71</v>
      </c>
      <c r="AB3351" s="216">
        <v>46310</v>
      </c>
      <c r="AC3351" s="205"/>
      <c r="AD3351" s="230" t="s">
        <v>72</v>
      </c>
      <c r="AE3351" s="126" t="s">
        <v>73</v>
      </c>
      <c r="AF3351" s="127" t="s">
        <v>74</v>
      </c>
      <c r="AG3351" s="128"/>
      <c r="AH3351" s="129"/>
      <c r="AI3351" s="129"/>
      <c r="AJ3351" s="126" t="s">
        <v>75</v>
      </c>
      <c r="AK3351" s="127" t="s">
        <v>76</v>
      </c>
      <c r="AL3351" s="129" t="s">
        <v>77</v>
      </c>
      <c r="AM3351" s="128" t="s">
        <v>25915</v>
      </c>
      <c r="AN3351" s="129"/>
      <c r="AO3351" s="127" t="s">
        <v>79</v>
      </c>
      <c r="AP3351" s="129"/>
      <c r="AQ3351" s="183"/>
      <c r="AR3351" s="183"/>
      <c r="AS3351" s="183"/>
    </row>
    <row r="3352" spans="1:45" customFormat="1" ht="30" hidden="1" customHeight="1">
      <c r="A3352" s="204" t="s">
        <v>49</v>
      </c>
      <c r="B3352" s="200" t="s">
        <v>25710</v>
      </c>
      <c r="C3352" s="200" t="s">
        <v>25711</v>
      </c>
      <c r="D3352" s="200" t="s">
        <v>25916</v>
      </c>
      <c r="E3352" s="200" t="s">
        <v>25917</v>
      </c>
      <c r="F3352" s="206" t="s">
        <v>25918</v>
      </c>
      <c r="G3352" s="201" t="s">
        <v>25919</v>
      </c>
      <c r="H3352" s="205" t="s">
        <v>25920</v>
      </c>
      <c r="I3352" s="204" t="s">
        <v>25921</v>
      </c>
      <c r="J3352" s="207" t="s">
        <v>25922</v>
      </c>
      <c r="K3352" s="208" t="s">
        <v>25923</v>
      </c>
      <c r="L3352" s="200" t="s">
        <v>60</v>
      </c>
      <c r="M3352" s="205" t="s">
        <v>61</v>
      </c>
      <c r="N3352" s="205" t="s">
        <v>22799</v>
      </c>
      <c r="O3352" s="205" t="s">
        <v>22800</v>
      </c>
      <c r="P3352" s="205" t="s">
        <v>22801</v>
      </c>
      <c r="Q3352" s="205" t="s">
        <v>65</v>
      </c>
      <c r="R3352" s="205" t="s">
        <v>25711</v>
      </c>
      <c r="S3352" s="205" t="s">
        <v>25917</v>
      </c>
      <c r="T3352" s="205" t="s">
        <v>66</v>
      </c>
      <c r="U3352" s="208" t="s">
        <v>25924</v>
      </c>
      <c r="V3352" s="205">
        <v>1</v>
      </c>
      <c r="W3352" s="205" t="s">
        <v>68</v>
      </c>
      <c r="X3352" s="205" t="s">
        <v>69</v>
      </c>
      <c r="Y3352" s="205" t="s">
        <v>70</v>
      </c>
      <c r="Z3352" s="205" t="s">
        <v>647</v>
      </c>
      <c r="AA3352" s="234" t="s">
        <v>71</v>
      </c>
      <c r="AB3352" s="216">
        <v>46310</v>
      </c>
      <c r="AC3352" s="205"/>
      <c r="AD3352" s="230" t="s">
        <v>375</v>
      </c>
      <c r="AE3352" s="126" t="s">
        <v>75</v>
      </c>
      <c r="AF3352" s="127" t="s">
        <v>76</v>
      </c>
      <c r="AG3352" s="128" t="s">
        <v>376</v>
      </c>
      <c r="AH3352" s="129"/>
      <c r="AI3352" s="129"/>
      <c r="AJ3352" s="126" t="s">
        <v>73</v>
      </c>
      <c r="AK3352" s="127"/>
      <c r="AL3352" s="129"/>
      <c r="AM3352" s="128"/>
      <c r="AN3352" s="129"/>
      <c r="AO3352" s="127" t="s">
        <v>79</v>
      </c>
      <c r="AP3352" s="129"/>
      <c r="AQ3352" s="183"/>
      <c r="AR3352" s="183"/>
      <c r="AS3352" s="183"/>
    </row>
    <row r="3353" spans="1:45" customFormat="1" ht="30" hidden="1" customHeight="1">
      <c r="A3353" s="204" t="s">
        <v>49</v>
      </c>
      <c r="B3353" s="200" t="s">
        <v>25710</v>
      </c>
      <c r="C3353" s="200" t="s">
        <v>25711</v>
      </c>
      <c r="D3353" s="200" t="s">
        <v>25916</v>
      </c>
      <c r="E3353" s="200" t="s">
        <v>25917</v>
      </c>
      <c r="F3353" s="206" t="s">
        <v>25925</v>
      </c>
      <c r="G3353" s="201" t="s">
        <v>25926</v>
      </c>
      <c r="H3353" s="205" t="s">
        <v>25927</v>
      </c>
      <c r="I3353" s="204" t="s">
        <v>25928</v>
      </c>
      <c r="J3353" s="207" t="s">
        <v>25929</v>
      </c>
      <c r="K3353" s="208" t="s">
        <v>25930</v>
      </c>
      <c r="L3353" s="200" t="s">
        <v>90</v>
      </c>
      <c r="M3353" s="205" t="s">
        <v>61</v>
      </c>
      <c r="N3353" s="205" t="s">
        <v>22799</v>
      </c>
      <c r="O3353" s="205" t="s">
        <v>22800</v>
      </c>
      <c r="P3353" s="205" t="s">
        <v>22801</v>
      </c>
      <c r="Q3353" s="205" t="s">
        <v>65</v>
      </c>
      <c r="R3353" s="205" t="s">
        <v>25711</v>
      </c>
      <c r="S3353" s="205" t="s">
        <v>25917</v>
      </c>
      <c r="T3353" s="205" t="s">
        <v>93</v>
      </c>
      <c r="U3353" s="208" t="s">
        <v>25931</v>
      </c>
      <c r="V3353" s="205">
        <v>0.95</v>
      </c>
      <c r="W3353" s="205" t="s">
        <v>68</v>
      </c>
      <c r="X3353" s="205" t="s">
        <v>69</v>
      </c>
      <c r="Y3353" s="205" t="s">
        <v>70</v>
      </c>
      <c r="Z3353" s="205" t="s">
        <v>95</v>
      </c>
      <c r="AA3353" s="234" t="s">
        <v>71</v>
      </c>
      <c r="AB3353" s="216">
        <v>46310</v>
      </c>
      <c r="AC3353" s="205"/>
      <c r="AD3353" s="230" t="s">
        <v>72</v>
      </c>
      <c r="AE3353" s="126" t="s">
        <v>73</v>
      </c>
      <c r="AF3353" s="127" t="s">
        <v>74</v>
      </c>
      <c r="AG3353" s="128"/>
      <c r="AH3353" s="129"/>
      <c r="AI3353" s="129"/>
      <c r="AJ3353" s="126" t="s">
        <v>75</v>
      </c>
      <c r="AK3353" s="127" t="s">
        <v>76</v>
      </c>
      <c r="AL3353" s="129" t="s">
        <v>77</v>
      </c>
      <c r="AM3353" s="128" t="s">
        <v>25932</v>
      </c>
      <c r="AN3353" s="129"/>
      <c r="AO3353" s="127" t="s">
        <v>79</v>
      </c>
      <c r="AP3353" s="129"/>
      <c r="AQ3353" s="183"/>
      <c r="AR3353" s="183"/>
      <c r="AS3353" s="183"/>
    </row>
    <row r="3354" spans="1:45" customFormat="1" ht="30" hidden="1" customHeight="1">
      <c r="A3354" s="204" t="s">
        <v>49</v>
      </c>
      <c r="B3354" s="200" t="s">
        <v>25710</v>
      </c>
      <c r="C3354" s="200" t="s">
        <v>25711</v>
      </c>
      <c r="D3354" s="200" t="s">
        <v>25916</v>
      </c>
      <c r="E3354" s="200" t="s">
        <v>25917</v>
      </c>
      <c r="F3354" s="206" t="s">
        <v>25933</v>
      </c>
      <c r="G3354" s="201" t="s">
        <v>25934</v>
      </c>
      <c r="H3354" s="205" t="s">
        <v>25935</v>
      </c>
      <c r="I3354" s="204" t="s">
        <v>25936</v>
      </c>
      <c r="J3354" s="207" t="s">
        <v>25937</v>
      </c>
      <c r="K3354" s="208" t="s">
        <v>25938</v>
      </c>
      <c r="L3354" s="200" t="s">
        <v>60</v>
      </c>
      <c r="M3354" s="205" t="s">
        <v>61</v>
      </c>
      <c r="N3354" s="205" t="s">
        <v>22799</v>
      </c>
      <c r="O3354" s="205" t="s">
        <v>22800</v>
      </c>
      <c r="P3354" s="205" t="s">
        <v>22801</v>
      </c>
      <c r="Q3354" s="205" t="s">
        <v>65</v>
      </c>
      <c r="R3354" s="205" t="s">
        <v>25711</v>
      </c>
      <c r="S3354" s="205" t="s">
        <v>25917</v>
      </c>
      <c r="T3354" s="205" t="s">
        <v>66</v>
      </c>
      <c r="U3354" s="208" t="s">
        <v>25558</v>
      </c>
      <c r="V3354" s="205">
        <v>1</v>
      </c>
      <c r="W3354" s="205" t="s">
        <v>68</v>
      </c>
      <c r="X3354" s="205" t="s">
        <v>69</v>
      </c>
      <c r="Y3354" s="205" t="s">
        <v>70</v>
      </c>
      <c r="Z3354" s="205" t="s">
        <v>647</v>
      </c>
      <c r="AA3354" s="234" t="s">
        <v>71</v>
      </c>
      <c r="AB3354" s="216">
        <v>46310</v>
      </c>
      <c r="AC3354" s="205"/>
      <c r="AD3354" s="230" t="s">
        <v>72</v>
      </c>
      <c r="AE3354" s="126" t="s">
        <v>73</v>
      </c>
      <c r="AF3354" s="127" t="s">
        <v>74</v>
      </c>
      <c r="AG3354" s="128"/>
      <c r="AH3354" s="129"/>
      <c r="AI3354" s="129"/>
      <c r="AJ3354" s="126" t="s">
        <v>75</v>
      </c>
      <c r="AK3354" s="127" t="s">
        <v>76</v>
      </c>
      <c r="AL3354" s="129" t="s">
        <v>77</v>
      </c>
      <c r="AM3354" s="128" t="s">
        <v>25939</v>
      </c>
      <c r="AN3354" s="129"/>
      <c r="AO3354" s="127" t="s">
        <v>79</v>
      </c>
      <c r="AP3354" s="129"/>
      <c r="AQ3354" s="183"/>
      <c r="AR3354" s="183"/>
      <c r="AS3354" s="183"/>
    </row>
    <row r="3355" spans="1:45" customFormat="1" ht="30" hidden="1" customHeight="1">
      <c r="A3355" s="204" t="s">
        <v>49</v>
      </c>
      <c r="B3355" s="200" t="s">
        <v>25940</v>
      </c>
      <c r="C3355" s="200" t="s">
        <v>25941</v>
      </c>
      <c r="D3355" s="200" t="s">
        <v>3034</v>
      </c>
      <c r="E3355" s="200" t="s">
        <v>25942</v>
      </c>
      <c r="F3355" s="206" t="s">
        <v>25943</v>
      </c>
      <c r="G3355" s="201" t="s">
        <v>25944</v>
      </c>
      <c r="H3355" s="205" t="s">
        <v>25945</v>
      </c>
      <c r="I3355" s="204" t="s">
        <v>25946</v>
      </c>
      <c r="J3355" s="207" t="s">
        <v>25947</v>
      </c>
      <c r="K3355" s="208" t="s">
        <v>25948</v>
      </c>
      <c r="L3355" s="200" t="s">
        <v>60</v>
      </c>
      <c r="M3355" s="205" t="s">
        <v>61</v>
      </c>
      <c r="N3355" s="205" t="s">
        <v>22799</v>
      </c>
      <c r="O3355" s="205" t="s">
        <v>22800</v>
      </c>
      <c r="P3355" s="205" t="s">
        <v>22801</v>
      </c>
      <c r="Q3355" s="205" t="s">
        <v>65</v>
      </c>
      <c r="R3355" s="205" t="s">
        <v>25941</v>
      </c>
      <c r="S3355" s="205" t="s">
        <v>25942</v>
      </c>
      <c r="T3355" s="205" t="s">
        <v>66</v>
      </c>
      <c r="U3355" s="208" t="s">
        <v>25949</v>
      </c>
      <c r="V3355" s="205">
        <v>1</v>
      </c>
      <c r="W3355" s="205" t="s">
        <v>68</v>
      </c>
      <c r="X3355" s="205" t="s">
        <v>69</v>
      </c>
      <c r="Y3355" s="205" t="s">
        <v>70</v>
      </c>
      <c r="Z3355" s="205" t="s">
        <v>647</v>
      </c>
      <c r="AA3355" s="234" t="s">
        <v>44091</v>
      </c>
      <c r="AB3355" s="216">
        <v>46310</v>
      </c>
      <c r="AC3355" s="205"/>
      <c r="AD3355" s="230" t="s">
        <v>375</v>
      </c>
      <c r="AE3355" s="126" t="s">
        <v>75</v>
      </c>
      <c r="AF3355" s="127" t="s">
        <v>76</v>
      </c>
      <c r="AG3355" s="128" t="s">
        <v>376</v>
      </c>
      <c r="AH3355" s="129"/>
      <c r="AI3355" s="129"/>
      <c r="AJ3355" s="126" t="s">
        <v>73</v>
      </c>
      <c r="AK3355" s="127"/>
      <c r="AL3355" s="129"/>
      <c r="AM3355" s="128"/>
      <c r="AN3355" s="129"/>
      <c r="AO3355" s="127" t="s">
        <v>79</v>
      </c>
      <c r="AP3355" s="129"/>
      <c r="AQ3355" s="183"/>
      <c r="AR3355" s="183"/>
      <c r="AS3355" s="183"/>
    </row>
    <row r="3356" spans="1:45" customFormat="1" ht="30" hidden="1" customHeight="1">
      <c r="A3356" s="204" t="s">
        <v>49</v>
      </c>
      <c r="B3356" s="200" t="s">
        <v>25940</v>
      </c>
      <c r="C3356" s="200" t="s">
        <v>25941</v>
      </c>
      <c r="D3356" s="200" t="s">
        <v>3034</v>
      </c>
      <c r="E3356" s="200" t="s">
        <v>25942</v>
      </c>
      <c r="F3356" s="206" t="s">
        <v>25950</v>
      </c>
      <c r="G3356" s="201" t="s">
        <v>25951</v>
      </c>
      <c r="H3356" s="205" t="s">
        <v>25952</v>
      </c>
      <c r="I3356" s="204" t="s">
        <v>25953</v>
      </c>
      <c r="J3356" s="207" t="s">
        <v>25954</v>
      </c>
      <c r="K3356" s="208" t="s">
        <v>25955</v>
      </c>
      <c r="L3356" s="200" t="s">
        <v>90</v>
      </c>
      <c r="M3356" s="205" t="s">
        <v>61</v>
      </c>
      <c r="N3356" s="205" t="s">
        <v>22799</v>
      </c>
      <c r="O3356" s="205" t="s">
        <v>22800</v>
      </c>
      <c r="P3356" s="205" t="s">
        <v>22801</v>
      </c>
      <c r="Q3356" s="205" t="s">
        <v>65</v>
      </c>
      <c r="R3356" s="205" t="s">
        <v>25941</v>
      </c>
      <c r="S3356" s="205" t="s">
        <v>25942</v>
      </c>
      <c r="T3356" s="205" t="s">
        <v>93</v>
      </c>
      <c r="U3356" s="208" t="s">
        <v>25956</v>
      </c>
      <c r="V3356" s="205">
        <v>0.95</v>
      </c>
      <c r="W3356" s="205" t="s">
        <v>68</v>
      </c>
      <c r="X3356" s="205" t="s">
        <v>69</v>
      </c>
      <c r="Y3356" s="205" t="s">
        <v>70</v>
      </c>
      <c r="Z3356" s="205" t="s">
        <v>95</v>
      </c>
      <c r="AA3356" s="234" t="s">
        <v>44091</v>
      </c>
      <c r="AB3356" s="216">
        <v>46310</v>
      </c>
      <c r="AC3356" s="205"/>
      <c r="AD3356" s="230" t="s">
        <v>72</v>
      </c>
      <c r="AE3356" s="126" t="s">
        <v>73</v>
      </c>
      <c r="AF3356" s="127" t="s">
        <v>74</v>
      </c>
      <c r="AG3356" s="128"/>
      <c r="AH3356" s="129"/>
      <c r="AI3356" s="129"/>
      <c r="AJ3356" s="126" t="s">
        <v>75</v>
      </c>
      <c r="AK3356" s="127" t="s">
        <v>76</v>
      </c>
      <c r="AL3356" s="129" t="s">
        <v>77</v>
      </c>
      <c r="AM3356" s="128" t="s">
        <v>25957</v>
      </c>
      <c r="AN3356" s="129"/>
      <c r="AO3356" s="127" t="s">
        <v>79</v>
      </c>
      <c r="AP3356" s="129"/>
      <c r="AQ3356" s="183"/>
      <c r="AR3356" s="183"/>
      <c r="AS3356" s="183"/>
    </row>
    <row r="3357" spans="1:45" customFormat="1" ht="30" hidden="1" customHeight="1">
      <c r="A3357" s="204" t="s">
        <v>49</v>
      </c>
      <c r="B3357" s="200" t="s">
        <v>25940</v>
      </c>
      <c r="C3357" s="200" t="s">
        <v>25941</v>
      </c>
      <c r="D3357" s="200" t="s">
        <v>3034</v>
      </c>
      <c r="E3357" s="200" t="s">
        <v>25942</v>
      </c>
      <c r="F3357" s="206" t="s">
        <v>25958</v>
      </c>
      <c r="G3357" s="201" t="s">
        <v>25959</v>
      </c>
      <c r="H3357" s="205" t="s">
        <v>25960</v>
      </c>
      <c r="I3357" s="204" t="s">
        <v>25961</v>
      </c>
      <c r="J3357" s="207" t="s">
        <v>25962</v>
      </c>
      <c r="K3357" s="208" t="s">
        <v>25963</v>
      </c>
      <c r="L3357" s="200" t="s">
        <v>60</v>
      </c>
      <c r="M3357" s="205" t="s">
        <v>61</v>
      </c>
      <c r="N3357" s="205" t="s">
        <v>22799</v>
      </c>
      <c r="O3357" s="205" t="s">
        <v>22800</v>
      </c>
      <c r="P3357" s="205" t="s">
        <v>22801</v>
      </c>
      <c r="Q3357" s="205" t="s">
        <v>65</v>
      </c>
      <c r="R3357" s="205" t="s">
        <v>25941</v>
      </c>
      <c r="S3357" s="205" t="s">
        <v>25942</v>
      </c>
      <c r="T3357" s="205" t="s">
        <v>66</v>
      </c>
      <c r="U3357" s="208" t="s">
        <v>18152</v>
      </c>
      <c r="V3357" s="205">
        <v>1</v>
      </c>
      <c r="W3357" s="205" t="s">
        <v>68</v>
      </c>
      <c r="X3357" s="205" t="s">
        <v>69</v>
      </c>
      <c r="Y3357" s="205" t="s">
        <v>70</v>
      </c>
      <c r="Z3357" s="205" t="s">
        <v>647</v>
      </c>
      <c r="AA3357" s="234" t="s">
        <v>44091</v>
      </c>
      <c r="AB3357" s="216">
        <v>46310</v>
      </c>
      <c r="AC3357" s="205"/>
      <c r="AD3357" s="230" t="s">
        <v>72</v>
      </c>
      <c r="AE3357" s="126" t="s">
        <v>73</v>
      </c>
      <c r="AF3357" s="127" t="s">
        <v>74</v>
      </c>
      <c r="AG3357" s="128"/>
      <c r="AH3357" s="129"/>
      <c r="AI3357" s="129"/>
      <c r="AJ3357" s="126" t="s">
        <v>75</v>
      </c>
      <c r="AK3357" s="127" t="s">
        <v>76</v>
      </c>
      <c r="AL3357" s="129" t="s">
        <v>77</v>
      </c>
      <c r="AM3357" s="128" t="s">
        <v>25964</v>
      </c>
      <c r="AN3357" s="129"/>
      <c r="AO3357" s="127" t="s">
        <v>79</v>
      </c>
      <c r="AP3357" s="129"/>
      <c r="AQ3357" s="183"/>
      <c r="AR3357" s="183"/>
      <c r="AS3357" s="183"/>
    </row>
    <row r="3358" spans="1:45" customFormat="1" ht="30" hidden="1" customHeight="1">
      <c r="A3358" s="204" t="s">
        <v>49</v>
      </c>
      <c r="B3358" s="200" t="s">
        <v>25940</v>
      </c>
      <c r="C3358" s="200" t="s">
        <v>25941</v>
      </c>
      <c r="D3358" s="200" t="s">
        <v>3034</v>
      </c>
      <c r="E3358" s="200" t="s">
        <v>25965</v>
      </c>
      <c r="F3358" s="206" t="s">
        <v>25966</v>
      </c>
      <c r="G3358" s="201" t="s">
        <v>25967</v>
      </c>
      <c r="H3358" s="205" t="s">
        <v>25968</v>
      </c>
      <c r="I3358" s="204" t="s">
        <v>25969</v>
      </c>
      <c r="J3358" s="207" t="s">
        <v>25970</v>
      </c>
      <c r="K3358" s="208" t="s">
        <v>25971</v>
      </c>
      <c r="L3358" s="200" t="s">
        <v>60</v>
      </c>
      <c r="M3358" s="205" t="s">
        <v>61</v>
      </c>
      <c r="N3358" s="205" t="s">
        <v>22799</v>
      </c>
      <c r="O3358" s="205" t="s">
        <v>22800</v>
      </c>
      <c r="P3358" s="205" t="s">
        <v>22801</v>
      </c>
      <c r="Q3358" s="205" t="s">
        <v>65</v>
      </c>
      <c r="R3358" s="205" t="s">
        <v>25941</v>
      </c>
      <c r="S3358" s="205" t="s">
        <v>25965</v>
      </c>
      <c r="T3358" s="205" t="s">
        <v>66</v>
      </c>
      <c r="U3358" s="208" t="s">
        <v>25971</v>
      </c>
      <c r="V3358" s="205">
        <v>1</v>
      </c>
      <c r="W3358" s="205" t="s">
        <v>68</v>
      </c>
      <c r="X3358" s="205" t="s">
        <v>69</v>
      </c>
      <c r="Y3358" s="205" t="s">
        <v>70</v>
      </c>
      <c r="Z3358" s="205" t="s">
        <v>25971</v>
      </c>
      <c r="AA3358" s="234" t="s">
        <v>44091</v>
      </c>
      <c r="AB3358" s="217" t="s">
        <v>647</v>
      </c>
      <c r="AC3358" s="205"/>
      <c r="AD3358" s="230" t="s">
        <v>375</v>
      </c>
      <c r="AE3358" s="126" t="s">
        <v>75</v>
      </c>
      <c r="AF3358" s="127" t="s">
        <v>76</v>
      </c>
      <c r="AG3358" s="128" t="s">
        <v>376</v>
      </c>
      <c r="AH3358" s="129"/>
      <c r="AI3358" s="129"/>
      <c r="AJ3358" s="126" t="s">
        <v>73</v>
      </c>
      <c r="AK3358" s="127"/>
      <c r="AL3358" s="129"/>
      <c r="AM3358" s="128"/>
      <c r="AN3358" s="129"/>
      <c r="AO3358" s="127" t="s">
        <v>79</v>
      </c>
      <c r="AP3358" s="129"/>
      <c r="AQ3358" s="183"/>
      <c r="AR3358" s="183"/>
      <c r="AS3358" s="183"/>
    </row>
    <row r="3359" spans="1:45" customFormat="1" ht="30" hidden="1" customHeight="1">
      <c r="A3359" s="204" t="s">
        <v>49</v>
      </c>
      <c r="B3359" s="200" t="s">
        <v>25940</v>
      </c>
      <c r="C3359" s="200" t="s">
        <v>25941</v>
      </c>
      <c r="D3359" s="200" t="s">
        <v>3034</v>
      </c>
      <c r="E3359" s="200" t="s">
        <v>25965</v>
      </c>
      <c r="F3359" s="206" t="s">
        <v>25972</v>
      </c>
      <c r="G3359" s="201" t="s">
        <v>25973</v>
      </c>
      <c r="H3359" s="205" t="s">
        <v>25974</v>
      </c>
      <c r="I3359" s="204" t="s">
        <v>25975</v>
      </c>
      <c r="J3359" s="207" t="s">
        <v>25976</v>
      </c>
      <c r="K3359" s="208" t="s">
        <v>25977</v>
      </c>
      <c r="L3359" s="200" t="s">
        <v>90</v>
      </c>
      <c r="M3359" s="205" t="s">
        <v>61</v>
      </c>
      <c r="N3359" s="205" t="s">
        <v>22799</v>
      </c>
      <c r="O3359" s="205" t="s">
        <v>22800</v>
      </c>
      <c r="P3359" s="205" t="s">
        <v>22801</v>
      </c>
      <c r="Q3359" s="205" t="s">
        <v>65</v>
      </c>
      <c r="R3359" s="205" t="s">
        <v>25941</v>
      </c>
      <c r="S3359" s="205" t="s">
        <v>25965</v>
      </c>
      <c r="T3359" s="205" t="s">
        <v>93</v>
      </c>
      <c r="U3359" s="208" t="s">
        <v>25978</v>
      </c>
      <c r="V3359" s="205">
        <v>0.95</v>
      </c>
      <c r="W3359" s="205" t="s">
        <v>68</v>
      </c>
      <c r="X3359" s="205" t="s">
        <v>69</v>
      </c>
      <c r="Y3359" s="205" t="s">
        <v>70</v>
      </c>
      <c r="Z3359" s="205" t="s">
        <v>95</v>
      </c>
      <c r="AA3359" s="234" t="s">
        <v>44091</v>
      </c>
      <c r="AB3359" s="216">
        <v>46310</v>
      </c>
      <c r="AC3359" s="205"/>
      <c r="AD3359" s="230" t="s">
        <v>72</v>
      </c>
      <c r="AE3359" s="126" t="s">
        <v>73</v>
      </c>
      <c r="AF3359" s="127" t="s">
        <v>74</v>
      </c>
      <c r="AG3359" s="128"/>
      <c r="AH3359" s="129"/>
      <c r="AI3359" s="129"/>
      <c r="AJ3359" s="126" t="s">
        <v>75</v>
      </c>
      <c r="AK3359" s="127" t="s">
        <v>76</v>
      </c>
      <c r="AL3359" s="129" t="s">
        <v>77</v>
      </c>
      <c r="AM3359" s="128" t="s">
        <v>25979</v>
      </c>
      <c r="AN3359" s="129"/>
      <c r="AO3359" s="127" t="s">
        <v>79</v>
      </c>
      <c r="AP3359" s="129"/>
      <c r="AQ3359" s="183"/>
      <c r="AR3359" s="183"/>
      <c r="AS3359" s="183"/>
    </row>
    <row r="3360" spans="1:45" customFormat="1" ht="30" hidden="1" customHeight="1">
      <c r="A3360" s="204" t="s">
        <v>49</v>
      </c>
      <c r="B3360" s="200" t="s">
        <v>25940</v>
      </c>
      <c r="C3360" s="200" t="s">
        <v>25941</v>
      </c>
      <c r="D3360" s="200" t="s">
        <v>3034</v>
      </c>
      <c r="E3360" s="200" t="s">
        <v>25965</v>
      </c>
      <c r="F3360" s="206" t="s">
        <v>25980</v>
      </c>
      <c r="G3360" s="201" t="s">
        <v>25981</v>
      </c>
      <c r="H3360" s="205" t="s">
        <v>25982</v>
      </c>
      <c r="I3360" s="204" t="s">
        <v>25983</v>
      </c>
      <c r="J3360" s="207" t="s">
        <v>25984</v>
      </c>
      <c r="K3360" s="208" t="s">
        <v>25985</v>
      </c>
      <c r="L3360" s="200" t="s">
        <v>60</v>
      </c>
      <c r="M3360" s="205" t="s">
        <v>61</v>
      </c>
      <c r="N3360" s="205" t="s">
        <v>22799</v>
      </c>
      <c r="O3360" s="205" t="s">
        <v>22800</v>
      </c>
      <c r="P3360" s="205" t="s">
        <v>22801</v>
      </c>
      <c r="Q3360" s="205" t="s">
        <v>65</v>
      </c>
      <c r="R3360" s="205" t="s">
        <v>25941</v>
      </c>
      <c r="S3360" s="205" t="s">
        <v>25965</v>
      </c>
      <c r="T3360" s="205" t="s">
        <v>66</v>
      </c>
      <c r="U3360" s="208" t="s">
        <v>25986</v>
      </c>
      <c r="V3360" s="205">
        <v>1</v>
      </c>
      <c r="W3360" s="205" t="s">
        <v>68</v>
      </c>
      <c r="X3360" s="205" t="s">
        <v>69</v>
      </c>
      <c r="Y3360" s="205" t="s">
        <v>70</v>
      </c>
      <c r="Z3360" s="205" t="s">
        <v>647</v>
      </c>
      <c r="AA3360" s="234" t="s">
        <v>44091</v>
      </c>
      <c r="AB3360" s="216">
        <v>46310</v>
      </c>
      <c r="AC3360" s="205"/>
      <c r="AD3360" s="230" t="s">
        <v>72</v>
      </c>
      <c r="AE3360" s="126" t="s">
        <v>73</v>
      </c>
      <c r="AF3360" s="127" t="s">
        <v>74</v>
      </c>
      <c r="AG3360" s="128"/>
      <c r="AH3360" s="129"/>
      <c r="AI3360" s="129"/>
      <c r="AJ3360" s="126" t="s">
        <v>75</v>
      </c>
      <c r="AK3360" s="127" t="s">
        <v>76</v>
      </c>
      <c r="AL3360" s="129" t="s">
        <v>77</v>
      </c>
      <c r="AM3360" s="128" t="s">
        <v>25987</v>
      </c>
      <c r="AN3360" s="129"/>
      <c r="AO3360" s="127" t="s">
        <v>79</v>
      </c>
      <c r="AP3360" s="129"/>
      <c r="AQ3360" s="183"/>
      <c r="AR3360" s="183"/>
      <c r="AS3360" s="183"/>
    </row>
    <row r="3361" spans="1:45" customFormat="1" ht="30" hidden="1" customHeight="1">
      <c r="A3361" s="204" t="s">
        <v>49</v>
      </c>
      <c r="B3361" s="200" t="s">
        <v>25940</v>
      </c>
      <c r="C3361" s="200" t="s">
        <v>25941</v>
      </c>
      <c r="D3361" s="200" t="s">
        <v>3034</v>
      </c>
      <c r="E3361" s="200" t="s">
        <v>25965</v>
      </c>
      <c r="F3361" s="206" t="s">
        <v>25988</v>
      </c>
      <c r="G3361" s="201" t="s">
        <v>25989</v>
      </c>
      <c r="H3361" s="205" t="s">
        <v>25990</v>
      </c>
      <c r="I3361" s="204" t="s">
        <v>25991</v>
      </c>
      <c r="J3361" s="207" t="s">
        <v>25992</v>
      </c>
      <c r="K3361" s="208" t="s">
        <v>25993</v>
      </c>
      <c r="L3361" s="200" t="s">
        <v>60</v>
      </c>
      <c r="M3361" s="205" t="s">
        <v>61</v>
      </c>
      <c r="N3361" s="205" t="s">
        <v>22799</v>
      </c>
      <c r="O3361" s="205" t="s">
        <v>22800</v>
      </c>
      <c r="P3361" s="205" t="s">
        <v>22801</v>
      </c>
      <c r="Q3361" s="205" t="s">
        <v>65</v>
      </c>
      <c r="R3361" s="205" t="s">
        <v>25941</v>
      </c>
      <c r="S3361" s="205" t="s">
        <v>25965</v>
      </c>
      <c r="T3361" s="205" t="s">
        <v>66</v>
      </c>
      <c r="U3361" s="208" t="s">
        <v>25994</v>
      </c>
      <c r="V3361" s="205">
        <v>1</v>
      </c>
      <c r="W3361" s="205" t="s">
        <v>68</v>
      </c>
      <c r="X3361" s="205" t="s">
        <v>69</v>
      </c>
      <c r="Y3361" s="205" t="s">
        <v>70</v>
      </c>
      <c r="Z3361" s="205" t="s">
        <v>25940</v>
      </c>
      <c r="AA3361" s="234" t="s">
        <v>44091</v>
      </c>
      <c r="AB3361" s="216">
        <v>46310</v>
      </c>
      <c r="AC3361" s="205"/>
      <c r="AD3361" s="230" t="s">
        <v>72</v>
      </c>
      <c r="AE3361" s="126" t="s">
        <v>73</v>
      </c>
      <c r="AF3361" s="127" t="s">
        <v>74</v>
      </c>
      <c r="AG3361" s="128"/>
      <c r="AH3361" s="129"/>
      <c r="AI3361" s="129"/>
      <c r="AJ3361" s="126" t="s">
        <v>75</v>
      </c>
      <c r="AK3361" s="127" t="s">
        <v>76</v>
      </c>
      <c r="AL3361" s="129" t="s">
        <v>77</v>
      </c>
      <c r="AM3361" s="128" t="s">
        <v>25995</v>
      </c>
      <c r="AN3361" s="129"/>
      <c r="AO3361" s="127" t="s">
        <v>79</v>
      </c>
      <c r="AP3361" s="129"/>
      <c r="AQ3361" s="183"/>
      <c r="AR3361" s="183"/>
      <c r="AS3361" s="183"/>
    </row>
    <row r="3362" spans="1:45" customFormat="1" ht="30" hidden="1" customHeight="1">
      <c r="A3362" s="204" t="s">
        <v>49</v>
      </c>
      <c r="B3362" s="200" t="s">
        <v>25940</v>
      </c>
      <c r="C3362" s="200" t="s">
        <v>25941</v>
      </c>
      <c r="D3362" s="200" t="s">
        <v>25996</v>
      </c>
      <c r="E3362" s="200" t="s">
        <v>25997</v>
      </c>
      <c r="F3362" s="206" t="s">
        <v>25998</v>
      </c>
      <c r="G3362" s="201" t="s">
        <v>25999</v>
      </c>
      <c r="H3362" s="205" t="s">
        <v>26000</v>
      </c>
      <c r="I3362" s="204" t="s">
        <v>26001</v>
      </c>
      <c r="J3362" s="207" t="s">
        <v>26002</v>
      </c>
      <c r="K3362" s="208" t="s">
        <v>26003</v>
      </c>
      <c r="L3362" s="200" t="s">
        <v>60</v>
      </c>
      <c r="M3362" s="205" t="s">
        <v>61</v>
      </c>
      <c r="N3362" s="205" t="s">
        <v>22799</v>
      </c>
      <c r="O3362" s="205" t="s">
        <v>22800</v>
      </c>
      <c r="P3362" s="205" t="s">
        <v>22801</v>
      </c>
      <c r="Q3362" s="205" t="s">
        <v>65</v>
      </c>
      <c r="R3362" s="205" t="s">
        <v>25941</v>
      </c>
      <c r="S3362" s="205" t="s">
        <v>25997</v>
      </c>
      <c r="T3362" s="205" t="s">
        <v>66</v>
      </c>
      <c r="U3362" s="208" t="s">
        <v>26004</v>
      </c>
      <c r="V3362" s="205">
        <v>1</v>
      </c>
      <c r="W3362" s="205" t="s">
        <v>68</v>
      </c>
      <c r="X3362" s="205" t="s">
        <v>69</v>
      </c>
      <c r="Y3362" s="205" t="s">
        <v>70</v>
      </c>
      <c r="Z3362" s="205" t="s">
        <v>647</v>
      </c>
      <c r="AA3362" s="234" t="s">
        <v>71</v>
      </c>
      <c r="AB3362" s="216">
        <v>46310</v>
      </c>
      <c r="AC3362" s="205"/>
      <c r="AD3362" s="230" t="s">
        <v>375</v>
      </c>
      <c r="AE3362" s="126" t="s">
        <v>75</v>
      </c>
      <c r="AF3362" s="127" t="s">
        <v>76</v>
      </c>
      <c r="AG3362" s="128" t="s">
        <v>376</v>
      </c>
      <c r="AH3362" s="129"/>
      <c r="AI3362" s="129"/>
      <c r="AJ3362" s="126" t="s">
        <v>73</v>
      </c>
      <c r="AK3362" s="127"/>
      <c r="AL3362" s="129"/>
      <c r="AM3362" s="128"/>
      <c r="AN3362" s="129"/>
      <c r="AO3362" s="127" t="s">
        <v>79</v>
      </c>
      <c r="AP3362" s="129"/>
      <c r="AQ3362" s="183"/>
      <c r="AR3362" s="183"/>
      <c r="AS3362" s="183"/>
    </row>
    <row r="3363" spans="1:45" customFormat="1" ht="30" hidden="1" customHeight="1">
      <c r="A3363" s="204" t="s">
        <v>49</v>
      </c>
      <c r="B3363" s="200" t="s">
        <v>25940</v>
      </c>
      <c r="C3363" s="200" t="s">
        <v>25941</v>
      </c>
      <c r="D3363" s="200" t="s">
        <v>25996</v>
      </c>
      <c r="E3363" s="200" t="s">
        <v>25997</v>
      </c>
      <c r="F3363" s="206" t="s">
        <v>26005</v>
      </c>
      <c r="G3363" s="201" t="s">
        <v>26006</v>
      </c>
      <c r="H3363" s="205" t="s">
        <v>26007</v>
      </c>
      <c r="I3363" s="204" t="s">
        <v>26008</v>
      </c>
      <c r="J3363" s="207" t="s">
        <v>26009</v>
      </c>
      <c r="K3363" s="208" t="s">
        <v>26010</v>
      </c>
      <c r="L3363" s="200" t="s">
        <v>90</v>
      </c>
      <c r="M3363" s="205" t="s">
        <v>61</v>
      </c>
      <c r="N3363" s="205" t="s">
        <v>22799</v>
      </c>
      <c r="O3363" s="205" t="s">
        <v>22800</v>
      </c>
      <c r="P3363" s="205" t="s">
        <v>22801</v>
      </c>
      <c r="Q3363" s="205" t="s">
        <v>65</v>
      </c>
      <c r="R3363" s="205" t="s">
        <v>25941</v>
      </c>
      <c r="S3363" s="205" t="s">
        <v>25997</v>
      </c>
      <c r="T3363" s="205" t="s">
        <v>93</v>
      </c>
      <c r="U3363" s="208" t="s">
        <v>26011</v>
      </c>
      <c r="V3363" s="205">
        <v>0.95</v>
      </c>
      <c r="W3363" s="205" t="s">
        <v>68</v>
      </c>
      <c r="X3363" s="205" t="s">
        <v>69</v>
      </c>
      <c r="Y3363" s="205" t="s">
        <v>70</v>
      </c>
      <c r="Z3363" s="205" t="s">
        <v>95</v>
      </c>
      <c r="AA3363" s="234" t="s">
        <v>71</v>
      </c>
      <c r="AB3363" s="216">
        <v>46310</v>
      </c>
      <c r="AC3363" s="205"/>
      <c r="AD3363" s="230" t="s">
        <v>72</v>
      </c>
      <c r="AE3363" s="126" t="s">
        <v>73</v>
      </c>
      <c r="AF3363" s="127" t="s">
        <v>74</v>
      </c>
      <c r="AG3363" s="128"/>
      <c r="AH3363" s="129"/>
      <c r="AI3363" s="129"/>
      <c r="AJ3363" s="126" t="s">
        <v>75</v>
      </c>
      <c r="AK3363" s="127" t="s">
        <v>76</v>
      </c>
      <c r="AL3363" s="129" t="s">
        <v>77</v>
      </c>
      <c r="AM3363" s="128" t="s">
        <v>26012</v>
      </c>
      <c r="AN3363" s="129"/>
      <c r="AO3363" s="127" t="s">
        <v>79</v>
      </c>
      <c r="AP3363" s="129"/>
      <c r="AQ3363" s="183"/>
      <c r="AR3363" s="183"/>
      <c r="AS3363" s="183"/>
    </row>
    <row r="3364" spans="1:45" customFormat="1" ht="30" hidden="1" customHeight="1">
      <c r="A3364" s="204" t="s">
        <v>49</v>
      </c>
      <c r="B3364" s="200" t="s">
        <v>25940</v>
      </c>
      <c r="C3364" s="200" t="s">
        <v>25941</v>
      </c>
      <c r="D3364" s="200" t="s">
        <v>25996</v>
      </c>
      <c r="E3364" s="200" t="s">
        <v>25997</v>
      </c>
      <c r="F3364" s="206" t="s">
        <v>26013</v>
      </c>
      <c r="G3364" s="201" t="s">
        <v>26014</v>
      </c>
      <c r="H3364" s="205" t="s">
        <v>26015</v>
      </c>
      <c r="I3364" s="204" t="s">
        <v>26016</v>
      </c>
      <c r="J3364" s="207" t="s">
        <v>26017</v>
      </c>
      <c r="K3364" s="208" t="s">
        <v>26018</v>
      </c>
      <c r="L3364" s="200" t="s">
        <v>60</v>
      </c>
      <c r="M3364" s="205" t="s">
        <v>61</v>
      </c>
      <c r="N3364" s="205" t="s">
        <v>22799</v>
      </c>
      <c r="O3364" s="205" t="s">
        <v>22800</v>
      </c>
      <c r="P3364" s="205" t="s">
        <v>22801</v>
      </c>
      <c r="Q3364" s="205" t="s">
        <v>65</v>
      </c>
      <c r="R3364" s="205" t="s">
        <v>25941</v>
      </c>
      <c r="S3364" s="205" t="s">
        <v>25997</v>
      </c>
      <c r="T3364" s="205" t="s">
        <v>66</v>
      </c>
      <c r="U3364" s="208" t="s">
        <v>20307</v>
      </c>
      <c r="V3364" s="205">
        <v>1</v>
      </c>
      <c r="W3364" s="205" t="s">
        <v>68</v>
      </c>
      <c r="X3364" s="205" t="s">
        <v>69</v>
      </c>
      <c r="Y3364" s="205" t="s">
        <v>70</v>
      </c>
      <c r="Z3364" s="205" t="s">
        <v>647</v>
      </c>
      <c r="AA3364" s="234" t="s">
        <v>71</v>
      </c>
      <c r="AB3364" s="216">
        <v>46310</v>
      </c>
      <c r="AC3364" s="205"/>
      <c r="AD3364" s="230" t="s">
        <v>72</v>
      </c>
      <c r="AE3364" s="126" t="s">
        <v>73</v>
      </c>
      <c r="AF3364" s="127" t="s">
        <v>74</v>
      </c>
      <c r="AG3364" s="128"/>
      <c r="AH3364" s="129"/>
      <c r="AI3364" s="129"/>
      <c r="AJ3364" s="126" t="s">
        <v>75</v>
      </c>
      <c r="AK3364" s="127" t="s">
        <v>76</v>
      </c>
      <c r="AL3364" s="129" t="s">
        <v>77</v>
      </c>
      <c r="AM3364" s="128" t="s">
        <v>26019</v>
      </c>
      <c r="AN3364" s="129"/>
      <c r="AO3364" s="127" t="s">
        <v>79</v>
      </c>
      <c r="AP3364" s="129"/>
      <c r="AQ3364" s="183"/>
      <c r="AR3364" s="183"/>
      <c r="AS3364" s="183"/>
    </row>
    <row r="3365" spans="1:45" customFormat="1" ht="30" hidden="1" customHeight="1">
      <c r="A3365" s="204" t="s">
        <v>49</v>
      </c>
      <c r="B3365" s="200" t="s">
        <v>25940</v>
      </c>
      <c r="C3365" s="200" t="s">
        <v>25941</v>
      </c>
      <c r="D3365" s="200" t="s">
        <v>26020</v>
      </c>
      <c r="E3365" s="200" t="s">
        <v>26021</v>
      </c>
      <c r="F3365" s="206" t="s">
        <v>26022</v>
      </c>
      <c r="G3365" s="201" t="s">
        <v>26023</v>
      </c>
      <c r="H3365" s="205" t="s">
        <v>26024</v>
      </c>
      <c r="I3365" s="204" t="s">
        <v>26025</v>
      </c>
      <c r="J3365" s="207" t="s">
        <v>26026</v>
      </c>
      <c r="K3365" s="208" t="s">
        <v>26027</v>
      </c>
      <c r="L3365" s="200" t="s">
        <v>90</v>
      </c>
      <c r="M3365" s="205" t="s">
        <v>61</v>
      </c>
      <c r="N3365" s="205" t="s">
        <v>22799</v>
      </c>
      <c r="O3365" s="205" t="s">
        <v>22800</v>
      </c>
      <c r="P3365" s="205" t="s">
        <v>22801</v>
      </c>
      <c r="Q3365" s="205" t="s">
        <v>65</v>
      </c>
      <c r="R3365" s="205" t="s">
        <v>25941</v>
      </c>
      <c r="S3365" s="205" t="s">
        <v>26021</v>
      </c>
      <c r="T3365" s="205" t="s">
        <v>93</v>
      </c>
      <c r="U3365" s="208" t="s">
        <v>26028</v>
      </c>
      <c r="V3365" s="205">
        <v>0.95</v>
      </c>
      <c r="W3365" s="205" t="s">
        <v>68</v>
      </c>
      <c r="X3365" s="205" t="s">
        <v>69</v>
      </c>
      <c r="Y3365" s="205" t="s">
        <v>70</v>
      </c>
      <c r="Z3365" s="205" t="s">
        <v>95</v>
      </c>
      <c r="AA3365" s="234" t="s">
        <v>71</v>
      </c>
      <c r="AB3365" s="216">
        <v>46310</v>
      </c>
      <c r="AC3365" s="205"/>
      <c r="AD3365" s="230" t="s">
        <v>375</v>
      </c>
      <c r="AE3365" s="126" t="s">
        <v>75</v>
      </c>
      <c r="AF3365" s="127" t="s">
        <v>76</v>
      </c>
      <c r="AG3365" s="128" t="s">
        <v>376</v>
      </c>
      <c r="AH3365" s="129"/>
      <c r="AI3365" s="129"/>
      <c r="AJ3365" s="126" t="s">
        <v>73</v>
      </c>
      <c r="AK3365" s="127"/>
      <c r="AL3365" s="129"/>
      <c r="AM3365" s="128"/>
      <c r="AN3365" s="129"/>
      <c r="AO3365" s="127" t="s">
        <v>79</v>
      </c>
      <c r="AP3365" s="129"/>
    </row>
    <row r="3366" spans="1:45" customFormat="1" ht="30" hidden="1" customHeight="1">
      <c r="A3366" s="204" t="s">
        <v>49</v>
      </c>
      <c r="B3366" s="200" t="s">
        <v>25940</v>
      </c>
      <c r="C3366" s="200" t="s">
        <v>25941</v>
      </c>
      <c r="D3366" s="200" t="s">
        <v>26020</v>
      </c>
      <c r="E3366" s="200" t="s">
        <v>26021</v>
      </c>
      <c r="F3366" s="206" t="s">
        <v>26029</v>
      </c>
      <c r="G3366" s="201" t="s">
        <v>26030</v>
      </c>
      <c r="H3366" s="205" t="s">
        <v>26031</v>
      </c>
      <c r="I3366" s="204" t="s">
        <v>26032</v>
      </c>
      <c r="J3366" s="207" t="s">
        <v>26033</v>
      </c>
      <c r="K3366" s="208" t="s">
        <v>26034</v>
      </c>
      <c r="L3366" s="200" t="s">
        <v>60</v>
      </c>
      <c r="M3366" s="205" t="s">
        <v>61</v>
      </c>
      <c r="N3366" s="205" t="s">
        <v>22799</v>
      </c>
      <c r="O3366" s="205" t="s">
        <v>22800</v>
      </c>
      <c r="P3366" s="205" t="s">
        <v>22801</v>
      </c>
      <c r="Q3366" s="205" t="s">
        <v>65</v>
      </c>
      <c r="R3366" s="205" t="s">
        <v>25941</v>
      </c>
      <c r="S3366" s="205" t="s">
        <v>26021</v>
      </c>
      <c r="T3366" s="205" t="s">
        <v>66</v>
      </c>
      <c r="U3366" s="208" t="s">
        <v>17632</v>
      </c>
      <c r="V3366" s="205">
        <v>1</v>
      </c>
      <c r="W3366" s="205" t="s">
        <v>68</v>
      </c>
      <c r="X3366" s="205" t="s">
        <v>69</v>
      </c>
      <c r="Y3366" s="205" t="s">
        <v>70</v>
      </c>
      <c r="Z3366" s="205" t="s">
        <v>647</v>
      </c>
      <c r="AA3366" s="234" t="s">
        <v>71</v>
      </c>
      <c r="AB3366" s="216">
        <v>46310</v>
      </c>
      <c r="AC3366" s="205"/>
      <c r="AD3366" s="230" t="s">
        <v>72</v>
      </c>
      <c r="AE3366" s="126" t="s">
        <v>73</v>
      </c>
      <c r="AF3366" s="127" t="s">
        <v>74</v>
      </c>
      <c r="AG3366" s="128"/>
      <c r="AH3366" s="129"/>
      <c r="AI3366" s="129"/>
      <c r="AJ3366" s="126" t="s">
        <v>75</v>
      </c>
      <c r="AK3366" s="127" t="s">
        <v>76</v>
      </c>
      <c r="AL3366" s="129" t="s">
        <v>77</v>
      </c>
      <c r="AM3366" s="128" t="s">
        <v>26035</v>
      </c>
      <c r="AN3366" s="129"/>
      <c r="AO3366" s="127" t="s">
        <v>79</v>
      </c>
      <c r="AP3366" s="129"/>
      <c r="AQ3366" s="183"/>
      <c r="AR3366" s="183"/>
      <c r="AS3366" s="183"/>
    </row>
    <row r="3367" spans="1:45" customFormat="1" ht="30" hidden="1" customHeight="1">
      <c r="A3367" s="204" t="s">
        <v>49</v>
      </c>
      <c r="B3367" s="200" t="s">
        <v>25940</v>
      </c>
      <c r="C3367" s="200" t="s">
        <v>25941</v>
      </c>
      <c r="D3367" s="200" t="s">
        <v>26020</v>
      </c>
      <c r="E3367" s="200" t="s">
        <v>26021</v>
      </c>
      <c r="F3367" s="206" t="s">
        <v>26036</v>
      </c>
      <c r="G3367" s="201" t="s">
        <v>26037</v>
      </c>
      <c r="H3367" s="205" t="s">
        <v>26038</v>
      </c>
      <c r="I3367" s="204" t="s">
        <v>26039</v>
      </c>
      <c r="J3367" s="207" t="s">
        <v>26040</v>
      </c>
      <c r="K3367" s="208" t="s">
        <v>26041</v>
      </c>
      <c r="L3367" s="200" t="s">
        <v>60</v>
      </c>
      <c r="M3367" s="205" t="s">
        <v>61</v>
      </c>
      <c r="N3367" s="205" t="s">
        <v>22799</v>
      </c>
      <c r="O3367" s="205" t="s">
        <v>22800</v>
      </c>
      <c r="P3367" s="205" t="s">
        <v>22801</v>
      </c>
      <c r="Q3367" s="205" t="s">
        <v>65</v>
      </c>
      <c r="R3367" s="205" t="s">
        <v>25941</v>
      </c>
      <c r="S3367" s="205" t="s">
        <v>26021</v>
      </c>
      <c r="T3367" s="205" t="s">
        <v>66</v>
      </c>
      <c r="U3367" s="208" t="s">
        <v>26042</v>
      </c>
      <c r="V3367" s="205">
        <v>1</v>
      </c>
      <c r="W3367" s="205" t="s">
        <v>68</v>
      </c>
      <c r="X3367" s="205" t="s">
        <v>69</v>
      </c>
      <c r="Y3367" s="205" t="s">
        <v>70</v>
      </c>
      <c r="Z3367" s="205" t="s">
        <v>25940</v>
      </c>
      <c r="AA3367" s="234" t="s">
        <v>71</v>
      </c>
      <c r="AB3367" s="216">
        <v>46310</v>
      </c>
      <c r="AC3367" s="205"/>
      <c r="AD3367" s="230" t="s">
        <v>72</v>
      </c>
      <c r="AE3367" s="126" t="s">
        <v>73</v>
      </c>
      <c r="AF3367" s="127" t="s">
        <v>74</v>
      </c>
      <c r="AG3367" s="128"/>
      <c r="AH3367" s="129"/>
      <c r="AI3367" s="129"/>
      <c r="AJ3367" s="126" t="s">
        <v>75</v>
      </c>
      <c r="AK3367" s="127" t="s">
        <v>76</v>
      </c>
      <c r="AL3367" s="129" t="s">
        <v>77</v>
      </c>
      <c r="AM3367" s="128" t="s">
        <v>26043</v>
      </c>
      <c r="AN3367" s="129"/>
      <c r="AO3367" s="127" t="s">
        <v>79</v>
      </c>
      <c r="AP3367" s="129"/>
      <c r="AQ3367" s="183"/>
      <c r="AR3367" s="183"/>
      <c r="AS3367" s="183"/>
    </row>
    <row r="3368" spans="1:45" customFormat="1" ht="30" hidden="1" customHeight="1">
      <c r="A3368" s="204" t="s">
        <v>49</v>
      </c>
      <c r="B3368" s="200" t="s">
        <v>25940</v>
      </c>
      <c r="C3368" s="200" t="s">
        <v>25941</v>
      </c>
      <c r="D3368" s="200" t="s">
        <v>26044</v>
      </c>
      <c r="E3368" s="200" t="s">
        <v>26045</v>
      </c>
      <c r="F3368" s="206" t="s">
        <v>26046</v>
      </c>
      <c r="G3368" s="201" t="s">
        <v>26047</v>
      </c>
      <c r="H3368" s="205" t="s">
        <v>26048</v>
      </c>
      <c r="I3368" s="204" t="s">
        <v>26049</v>
      </c>
      <c r="J3368" s="207" t="s">
        <v>26050</v>
      </c>
      <c r="K3368" s="208" t="s">
        <v>26051</v>
      </c>
      <c r="L3368" s="200" t="s">
        <v>60</v>
      </c>
      <c r="M3368" s="205" t="s">
        <v>61</v>
      </c>
      <c r="N3368" s="205" t="s">
        <v>22799</v>
      </c>
      <c r="O3368" s="205" t="s">
        <v>22800</v>
      </c>
      <c r="P3368" s="205" t="s">
        <v>22801</v>
      </c>
      <c r="Q3368" s="205" t="s">
        <v>65</v>
      </c>
      <c r="R3368" s="205" t="s">
        <v>25941</v>
      </c>
      <c r="S3368" s="205" t="s">
        <v>26045</v>
      </c>
      <c r="T3368" s="205" t="s">
        <v>66</v>
      </c>
      <c r="U3368" s="208" t="s">
        <v>26052</v>
      </c>
      <c r="V3368" s="205">
        <v>1</v>
      </c>
      <c r="W3368" s="205" t="s">
        <v>68</v>
      </c>
      <c r="X3368" s="205" t="s">
        <v>69</v>
      </c>
      <c r="Y3368" s="205" t="s">
        <v>70</v>
      </c>
      <c r="Z3368" s="205" t="s">
        <v>647</v>
      </c>
      <c r="AA3368" s="234" t="s">
        <v>71</v>
      </c>
      <c r="AB3368" s="216">
        <v>46310</v>
      </c>
      <c r="AC3368" s="205"/>
      <c r="AD3368" s="230" t="s">
        <v>375</v>
      </c>
      <c r="AE3368" s="126" t="s">
        <v>75</v>
      </c>
      <c r="AF3368" s="127" t="s">
        <v>76</v>
      </c>
      <c r="AG3368" s="128" t="s">
        <v>376</v>
      </c>
      <c r="AH3368" s="129"/>
      <c r="AI3368" s="129"/>
      <c r="AJ3368" s="126" t="s">
        <v>73</v>
      </c>
      <c r="AK3368" s="127"/>
      <c r="AL3368" s="129"/>
      <c r="AM3368" s="128"/>
      <c r="AN3368" s="129"/>
      <c r="AO3368" s="127" t="s">
        <v>79</v>
      </c>
      <c r="AP3368" s="129"/>
      <c r="AQ3368" s="183"/>
      <c r="AR3368" s="183"/>
      <c r="AS3368" s="183"/>
    </row>
    <row r="3369" spans="1:45" customFormat="1" ht="30" hidden="1" customHeight="1">
      <c r="A3369" s="204" t="s">
        <v>49</v>
      </c>
      <c r="B3369" s="200" t="s">
        <v>25940</v>
      </c>
      <c r="C3369" s="200" t="s">
        <v>25941</v>
      </c>
      <c r="D3369" s="200" t="s">
        <v>26044</v>
      </c>
      <c r="E3369" s="200" t="s">
        <v>26045</v>
      </c>
      <c r="F3369" s="206" t="s">
        <v>26053</v>
      </c>
      <c r="G3369" s="201" t="s">
        <v>26054</v>
      </c>
      <c r="H3369" s="205" t="s">
        <v>26055</v>
      </c>
      <c r="I3369" s="204" t="s">
        <v>26056</v>
      </c>
      <c r="J3369" s="207" t="s">
        <v>26057</v>
      </c>
      <c r="K3369" s="208" t="s">
        <v>26058</v>
      </c>
      <c r="L3369" s="200" t="s">
        <v>90</v>
      </c>
      <c r="M3369" s="205" t="s">
        <v>61</v>
      </c>
      <c r="N3369" s="205" t="s">
        <v>22799</v>
      </c>
      <c r="O3369" s="205" t="s">
        <v>22800</v>
      </c>
      <c r="P3369" s="205" t="s">
        <v>22801</v>
      </c>
      <c r="Q3369" s="205" t="s">
        <v>65</v>
      </c>
      <c r="R3369" s="205" t="s">
        <v>25941</v>
      </c>
      <c r="S3369" s="205" t="s">
        <v>26045</v>
      </c>
      <c r="T3369" s="205" t="s">
        <v>93</v>
      </c>
      <c r="U3369" s="208" t="s">
        <v>26059</v>
      </c>
      <c r="V3369" s="205">
        <v>0.95</v>
      </c>
      <c r="W3369" s="205" t="s">
        <v>68</v>
      </c>
      <c r="X3369" s="205" t="s">
        <v>69</v>
      </c>
      <c r="Y3369" s="205" t="s">
        <v>70</v>
      </c>
      <c r="Z3369" s="205" t="s">
        <v>95</v>
      </c>
      <c r="AA3369" s="234" t="s">
        <v>71</v>
      </c>
      <c r="AB3369" s="216">
        <v>46310</v>
      </c>
      <c r="AC3369" s="205"/>
      <c r="AD3369" s="230" t="s">
        <v>72</v>
      </c>
      <c r="AE3369" s="126" t="s">
        <v>73</v>
      </c>
      <c r="AF3369" s="127" t="s">
        <v>74</v>
      </c>
      <c r="AG3369" s="128"/>
      <c r="AH3369" s="129"/>
      <c r="AI3369" s="129"/>
      <c r="AJ3369" s="126" t="s">
        <v>75</v>
      </c>
      <c r="AK3369" s="127" t="s">
        <v>76</v>
      </c>
      <c r="AL3369" s="129" t="s">
        <v>77</v>
      </c>
      <c r="AM3369" s="128" t="s">
        <v>26060</v>
      </c>
      <c r="AN3369" s="129"/>
      <c r="AO3369" s="127" t="s">
        <v>79</v>
      </c>
      <c r="AP3369" s="129"/>
      <c r="AQ3369" s="183"/>
      <c r="AR3369" s="183"/>
      <c r="AS3369" s="183"/>
    </row>
    <row r="3370" spans="1:45" customFormat="1" ht="30" hidden="1" customHeight="1">
      <c r="A3370" s="204" t="s">
        <v>49</v>
      </c>
      <c r="B3370" s="200" t="s">
        <v>25940</v>
      </c>
      <c r="C3370" s="200" t="s">
        <v>25941</v>
      </c>
      <c r="D3370" s="200" t="s">
        <v>26044</v>
      </c>
      <c r="E3370" s="200" t="s">
        <v>26045</v>
      </c>
      <c r="F3370" s="206" t="s">
        <v>26061</v>
      </c>
      <c r="G3370" s="201" t="s">
        <v>26062</v>
      </c>
      <c r="H3370" s="205" t="s">
        <v>26063</v>
      </c>
      <c r="I3370" s="204" t="s">
        <v>26064</v>
      </c>
      <c r="J3370" s="207" t="s">
        <v>26065</v>
      </c>
      <c r="K3370" s="208" t="s">
        <v>26066</v>
      </c>
      <c r="L3370" s="200" t="s">
        <v>60</v>
      </c>
      <c r="M3370" s="205" t="s">
        <v>61</v>
      </c>
      <c r="N3370" s="205" t="s">
        <v>22799</v>
      </c>
      <c r="O3370" s="205" t="s">
        <v>22800</v>
      </c>
      <c r="P3370" s="205" t="s">
        <v>22801</v>
      </c>
      <c r="Q3370" s="205" t="s">
        <v>65</v>
      </c>
      <c r="R3370" s="205" t="s">
        <v>25941</v>
      </c>
      <c r="S3370" s="205" t="s">
        <v>26045</v>
      </c>
      <c r="T3370" s="205" t="s">
        <v>66</v>
      </c>
      <c r="U3370" s="208" t="s">
        <v>14793</v>
      </c>
      <c r="V3370" s="205">
        <v>1</v>
      </c>
      <c r="W3370" s="205" t="s">
        <v>68</v>
      </c>
      <c r="X3370" s="205" t="s">
        <v>69</v>
      </c>
      <c r="Y3370" s="205" t="s">
        <v>70</v>
      </c>
      <c r="Z3370" s="205" t="s">
        <v>647</v>
      </c>
      <c r="AA3370" s="234" t="s">
        <v>71</v>
      </c>
      <c r="AB3370" s="216">
        <v>46310</v>
      </c>
      <c r="AC3370" s="205"/>
      <c r="AD3370" s="230" t="s">
        <v>72</v>
      </c>
      <c r="AE3370" s="126" t="s">
        <v>73</v>
      </c>
      <c r="AF3370" s="127" t="s">
        <v>74</v>
      </c>
      <c r="AG3370" s="128"/>
      <c r="AH3370" s="129"/>
      <c r="AI3370" s="129"/>
      <c r="AJ3370" s="126" t="s">
        <v>75</v>
      </c>
      <c r="AK3370" s="127" t="s">
        <v>76</v>
      </c>
      <c r="AL3370" s="129" t="s">
        <v>77</v>
      </c>
      <c r="AM3370" s="128" t="s">
        <v>26067</v>
      </c>
      <c r="AN3370" s="129"/>
      <c r="AO3370" s="127" t="s">
        <v>79</v>
      </c>
      <c r="AP3370" s="129"/>
      <c r="AQ3370" s="183"/>
      <c r="AR3370" s="183"/>
      <c r="AS3370" s="183"/>
    </row>
    <row r="3371" spans="1:45" customFormat="1" ht="30" hidden="1" customHeight="1">
      <c r="A3371" s="204" t="s">
        <v>49</v>
      </c>
      <c r="B3371" s="200" t="s">
        <v>25940</v>
      </c>
      <c r="C3371" s="200" t="s">
        <v>25941</v>
      </c>
      <c r="D3371" s="200" t="s">
        <v>3034</v>
      </c>
      <c r="E3371" s="200" t="s">
        <v>26068</v>
      </c>
      <c r="F3371" s="206" t="s">
        <v>26069</v>
      </c>
      <c r="G3371" s="201" t="s">
        <v>26070</v>
      </c>
      <c r="H3371" s="205" t="s">
        <v>26071</v>
      </c>
      <c r="I3371" s="204" t="s">
        <v>26072</v>
      </c>
      <c r="J3371" s="207" t="s">
        <v>26073</v>
      </c>
      <c r="K3371" s="208" t="s">
        <v>26074</v>
      </c>
      <c r="L3371" s="200" t="s">
        <v>90</v>
      </c>
      <c r="M3371" s="205" t="s">
        <v>61</v>
      </c>
      <c r="N3371" s="205" t="s">
        <v>22799</v>
      </c>
      <c r="O3371" s="205" t="s">
        <v>22800</v>
      </c>
      <c r="P3371" s="205" t="s">
        <v>22801</v>
      </c>
      <c r="Q3371" s="205" t="s">
        <v>65</v>
      </c>
      <c r="R3371" s="205" t="s">
        <v>25941</v>
      </c>
      <c r="S3371" s="205" t="s">
        <v>26068</v>
      </c>
      <c r="T3371" s="205" t="s">
        <v>93</v>
      </c>
      <c r="U3371" s="208" t="s">
        <v>26075</v>
      </c>
      <c r="V3371" s="205">
        <v>0.95</v>
      </c>
      <c r="W3371" s="205" t="s">
        <v>68</v>
      </c>
      <c r="X3371" s="205" t="s">
        <v>69</v>
      </c>
      <c r="Y3371" s="205" t="s">
        <v>70</v>
      </c>
      <c r="Z3371" s="205" t="s">
        <v>95</v>
      </c>
      <c r="AA3371" s="234" t="s">
        <v>44091</v>
      </c>
      <c r="AB3371" s="216">
        <v>46310</v>
      </c>
      <c r="AC3371" s="205"/>
      <c r="AD3371" s="230" t="s">
        <v>375</v>
      </c>
      <c r="AE3371" s="126" t="s">
        <v>75</v>
      </c>
      <c r="AF3371" s="127" t="s">
        <v>76</v>
      </c>
      <c r="AG3371" s="128" t="s">
        <v>376</v>
      </c>
      <c r="AH3371" s="129"/>
      <c r="AI3371" s="129"/>
      <c r="AJ3371" s="126" t="s">
        <v>73</v>
      </c>
      <c r="AK3371" s="127"/>
      <c r="AL3371" s="129"/>
      <c r="AM3371" s="128"/>
      <c r="AN3371" s="129"/>
      <c r="AO3371" s="127" t="s">
        <v>79</v>
      </c>
      <c r="AP3371" s="129"/>
    </row>
    <row r="3372" spans="1:45" customFormat="1" ht="30" hidden="1" customHeight="1">
      <c r="A3372" s="204" t="s">
        <v>49</v>
      </c>
      <c r="B3372" s="200" t="s">
        <v>25940</v>
      </c>
      <c r="C3372" s="200" t="s">
        <v>25941</v>
      </c>
      <c r="D3372" s="200" t="s">
        <v>3034</v>
      </c>
      <c r="E3372" s="200" t="s">
        <v>26068</v>
      </c>
      <c r="F3372" s="206" t="s">
        <v>26076</v>
      </c>
      <c r="G3372" s="201" t="s">
        <v>26077</v>
      </c>
      <c r="H3372" s="205" t="s">
        <v>26078</v>
      </c>
      <c r="I3372" s="204" t="s">
        <v>26079</v>
      </c>
      <c r="J3372" s="207" t="s">
        <v>26080</v>
      </c>
      <c r="K3372" s="208" t="s">
        <v>26081</v>
      </c>
      <c r="L3372" s="200" t="s">
        <v>60</v>
      </c>
      <c r="M3372" s="205" t="s">
        <v>61</v>
      </c>
      <c r="N3372" s="205" t="s">
        <v>22799</v>
      </c>
      <c r="O3372" s="205" t="s">
        <v>22800</v>
      </c>
      <c r="P3372" s="205" t="s">
        <v>22801</v>
      </c>
      <c r="Q3372" s="205" t="s">
        <v>65</v>
      </c>
      <c r="R3372" s="205" t="s">
        <v>25941</v>
      </c>
      <c r="S3372" s="205" t="s">
        <v>26068</v>
      </c>
      <c r="T3372" s="205" t="s">
        <v>66</v>
      </c>
      <c r="U3372" s="208" t="s">
        <v>26082</v>
      </c>
      <c r="V3372" s="205">
        <v>1</v>
      </c>
      <c r="W3372" s="205" t="s">
        <v>68</v>
      </c>
      <c r="X3372" s="205" t="s">
        <v>69</v>
      </c>
      <c r="Y3372" s="205" t="s">
        <v>70</v>
      </c>
      <c r="Z3372" s="205" t="s">
        <v>647</v>
      </c>
      <c r="AA3372" s="234" t="s">
        <v>44091</v>
      </c>
      <c r="AB3372" s="216">
        <v>46310</v>
      </c>
      <c r="AC3372" s="205"/>
      <c r="AD3372" s="230" t="s">
        <v>72</v>
      </c>
      <c r="AE3372" s="126" t="s">
        <v>73</v>
      </c>
      <c r="AF3372" s="127" t="s">
        <v>74</v>
      </c>
      <c r="AG3372" s="128"/>
      <c r="AH3372" s="129"/>
      <c r="AI3372" s="129"/>
      <c r="AJ3372" s="126" t="s">
        <v>75</v>
      </c>
      <c r="AK3372" s="127" t="s">
        <v>76</v>
      </c>
      <c r="AL3372" s="129" t="s">
        <v>77</v>
      </c>
      <c r="AM3372" s="128" t="s">
        <v>26083</v>
      </c>
      <c r="AN3372" s="129"/>
      <c r="AO3372" s="127" t="s">
        <v>79</v>
      </c>
      <c r="AP3372" s="129"/>
      <c r="AQ3372" s="183"/>
      <c r="AR3372" s="183"/>
      <c r="AS3372" s="183"/>
    </row>
    <row r="3373" spans="1:45" customFormat="1" ht="30" hidden="1" customHeight="1">
      <c r="A3373" s="204" t="s">
        <v>49</v>
      </c>
      <c r="B3373" s="200" t="s">
        <v>25940</v>
      </c>
      <c r="C3373" s="200" t="s">
        <v>25941</v>
      </c>
      <c r="D3373" s="200" t="s">
        <v>3034</v>
      </c>
      <c r="E3373" s="200" t="s">
        <v>26068</v>
      </c>
      <c r="F3373" s="206" t="s">
        <v>26084</v>
      </c>
      <c r="G3373" s="201" t="s">
        <v>26085</v>
      </c>
      <c r="H3373" s="205" t="s">
        <v>26086</v>
      </c>
      <c r="I3373" s="204" t="s">
        <v>26087</v>
      </c>
      <c r="J3373" s="207" t="s">
        <v>26088</v>
      </c>
      <c r="K3373" s="208" t="s">
        <v>26089</v>
      </c>
      <c r="L3373" s="200" t="s">
        <v>60</v>
      </c>
      <c r="M3373" s="205" t="s">
        <v>61</v>
      </c>
      <c r="N3373" s="205" t="s">
        <v>22799</v>
      </c>
      <c r="O3373" s="205" t="s">
        <v>22800</v>
      </c>
      <c r="P3373" s="205" t="s">
        <v>22801</v>
      </c>
      <c r="Q3373" s="205" t="s">
        <v>65</v>
      </c>
      <c r="R3373" s="205" t="s">
        <v>25941</v>
      </c>
      <c r="S3373" s="205" t="s">
        <v>26068</v>
      </c>
      <c r="T3373" s="205" t="s">
        <v>66</v>
      </c>
      <c r="U3373" s="208" t="s">
        <v>26090</v>
      </c>
      <c r="V3373" s="205">
        <v>1</v>
      </c>
      <c r="W3373" s="205" t="s">
        <v>68</v>
      </c>
      <c r="X3373" s="205" t="s">
        <v>69</v>
      </c>
      <c r="Y3373" s="205" t="s">
        <v>70</v>
      </c>
      <c r="Z3373" s="205" t="s">
        <v>25940</v>
      </c>
      <c r="AA3373" s="234" t="s">
        <v>44091</v>
      </c>
      <c r="AB3373" s="216">
        <v>46310</v>
      </c>
      <c r="AC3373" s="205"/>
      <c r="AD3373" s="230" t="s">
        <v>72</v>
      </c>
      <c r="AE3373" s="126" t="s">
        <v>73</v>
      </c>
      <c r="AF3373" s="127" t="s">
        <v>74</v>
      </c>
      <c r="AG3373" s="128"/>
      <c r="AH3373" s="129"/>
      <c r="AI3373" s="129"/>
      <c r="AJ3373" s="126" t="s">
        <v>75</v>
      </c>
      <c r="AK3373" s="127" t="s">
        <v>76</v>
      </c>
      <c r="AL3373" s="129" t="s">
        <v>77</v>
      </c>
      <c r="AM3373" s="128" t="s">
        <v>26091</v>
      </c>
      <c r="AN3373" s="129"/>
      <c r="AO3373" s="127" t="s">
        <v>79</v>
      </c>
      <c r="AP3373" s="129"/>
      <c r="AQ3373" s="183"/>
      <c r="AR3373" s="183"/>
      <c r="AS3373" s="183"/>
    </row>
    <row r="3374" spans="1:45" customFormat="1" ht="30" hidden="1" customHeight="1">
      <c r="A3374" s="204" t="s">
        <v>49</v>
      </c>
      <c r="B3374" s="200" t="s">
        <v>25940</v>
      </c>
      <c r="C3374" s="200" t="s">
        <v>25941</v>
      </c>
      <c r="D3374" s="200" t="s">
        <v>26092</v>
      </c>
      <c r="E3374" s="200" t="s">
        <v>26093</v>
      </c>
      <c r="F3374" s="206" t="s">
        <v>26094</v>
      </c>
      <c r="G3374" s="201" t="s">
        <v>26095</v>
      </c>
      <c r="H3374" s="205" t="s">
        <v>26096</v>
      </c>
      <c r="I3374" s="204" t="s">
        <v>26097</v>
      </c>
      <c r="J3374" s="207" t="s">
        <v>26098</v>
      </c>
      <c r="K3374" s="208" t="s">
        <v>26099</v>
      </c>
      <c r="L3374" s="200" t="s">
        <v>90</v>
      </c>
      <c r="M3374" s="205" t="s">
        <v>61</v>
      </c>
      <c r="N3374" s="205" t="s">
        <v>22799</v>
      </c>
      <c r="O3374" s="205" t="s">
        <v>22800</v>
      </c>
      <c r="P3374" s="205" t="s">
        <v>22801</v>
      </c>
      <c r="Q3374" s="205" t="s">
        <v>65</v>
      </c>
      <c r="R3374" s="205" t="s">
        <v>25941</v>
      </c>
      <c r="S3374" s="205" t="s">
        <v>26093</v>
      </c>
      <c r="T3374" s="205" t="s">
        <v>93</v>
      </c>
      <c r="U3374" s="208" t="s">
        <v>26100</v>
      </c>
      <c r="V3374" s="205">
        <v>0.95</v>
      </c>
      <c r="W3374" s="205" t="s">
        <v>68</v>
      </c>
      <c r="X3374" s="205" t="s">
        <v>69</v>
      </c>
      <c r="Y3374" s="205" t="s">
        <v>70</v>
      </c>
      <c r="Z3374" s="205" t="s">
        <v>95</v>
      </c>
      <c r="AA3374" s="234" t="s">
        <v>71</v>
      </c>
      <c r="AB3374" s="216">
        <v>46310</v>
      </c>
      <c r="AC3374" s="205"/>
      <c r="AD3374" s="230" t="s">
        <v>375</v>
      </c>
      <c r="AE3374" s="126" t="s">
        <v>75</v>
      </c>
      <c r="AF3374" s="127" t="s">
        <v>76</v>
      </c>
      <c r="AG3374" s="128" t="s">
        <v>376</v>
      </c>
      <c r="AH3374" s="129"/>
      <c r="AI3374" s="129"/>
      <c r="AJ3374" s="126" t="s">
        <v>73</v>
      </c>
      <c r="AK3374" s="127"/>
      <c r="AL3374" s="129"/>
      <c r="AM3374" s="128"/>
      <c r="AN3374" s="129"/>
      <c r="AO3374" s="127" t="s">
        <v>79</v>
      </c>
      <c r="AP3374" s="129"/>
    </row>
    <row r="3375" spans="1:45" customFormat="1" ht="30" hidden="1" customHeight="1">
      <c r="A3375" s="204" t="s">
        <v>49</v>
      </c>
      <c r="B3375" s="200" t="s">
        <v>25940</v>
      </c>
      <c r="C3375" s="200" t="s">
        <v>25941</v>
      </c>
      <c r="D3375" s="200" t="s">
        <v>26092</v>
      </c>
      <c r="E3375" s="200" t="s">
        <v>26093</v>
      </c>
      <c r="F3375" s="206" t="s">
        <v>26101</v>
      </c>
      <c r="G3375" s="201" t="s">
        <v>26102</v>
      </c>
      <c r="H3375" s="205" t="s">
        <v>26103</v>
      </c>
      <c r="I3375" s="204" t="s">
        <v>26104</v>
      </c>
      <c r="J3375" s="207" t="s">
        <v>26105</v>
      </c>
      <c r="K3375" s="208" t="s">
        <v>26106</v>
      </c>
      <c r="L3375" s="200" t="s">
        <v>60</v>
      </c>
      <c r="M3375" s="205" t="s">
        <v>61</v>
      </c>
      <c r="N3375" s="205" t="s">
        <v>22799</v>
      </c>
      <c r="O3375" s="205" t="s">
        <v>22800</v>
      </c>
      <c r="P3375" s="205" t="s">
        <v>22801</v>
      </c>
      <c r="Q3375" s="205" t="s">
        <v>65</v>
      </c>
      <c r="R3375" s="205" t="s">
        <v>25941</v>
      </c>
      <c r="S3375" s="205" t="s">
        <v>26093</v>
      </c>
      <c r="T3375" s="205" t="s">
        <v>66</v>
      </c>
      <c r="U3375" s="208" t="s">
        <v>26107</v>
      </c>
      <c r="V3375" s="205">
        <v>1</v>
      </c>
      <c r="W3375" s="205" t="s">
        <v>68</v>
      </c>
      <c r="X3375" s="205" t="s">
        <v>69</v>
      </c>
      <c r="Y3375" s="205" t="s">
        <v>70</v>
      </c>
      <c r="Z3375" s="205" t="s">
        <v>647</v>
      </c>
      <c r="AA3375" s="234" t="s">
        <v>71</v>
      </c>
      <c r="AB3375" s="216">
        <v>46310</v>
      </c>
      <c r="AC3375" s="205"/>
      <c r="AD3375" s="230" t="s">
        <v>72</v>
      </c>
      <c r="AE3375" s="126" t="s">
        <v>73</v>
      </c>
      <c r="AF3375" s="127" t="s">
        <v>74</v>
      </c>
      <c r="AG3375" s="128"/>
      <c r="AH3375" s="129"/>
      <c r="AI3375" s="129"/>
      <c r="AJ3375" s="126" t="s">
        <v>75</v>
      </c>
      <c r="AK3375" s="127" t="s">
        <v>76</v>
      </c>
      <c r="AL3375" s="129" t="s">
        <v>77</v>
      </c>
      <c r="AM3375" s="128" t="s">
        <v>26108</v>
      </c>
      <c r="AN3375" s="129"/>
      <c r="AO3375" s="127" t="s">
        <v>79</v>
      </c>
      <c r="AP3375" s="129"/>
      <c r="AQ3375" s="183"/>
      <c r="AR3375" s="183"/>
      <c r="AS3375" s="183"/>
    </row>
    <row r="3376" spans="1:45" customFormat="1" ht="30" hidden="1" customHeight="1">
      <c r="A3376" s="204" t="s">
        <v>49</v>
      </c>
      <c r="B3376" s="200" t="s">
        <v>25940</v>
      </c>
      <c r="C3376" s="200" t="s">
        <v>25941</v>
      </c>
      <c r="D3376" s="200" t="s">
        <v>26092</v>
      </c>
      <c r="E3376" s="200" t="s">
        <v>26093</v>
      </c>
      <c r="F3376" s="206" t="s">
        <v>26109</v>
      </c>
      <c r="G3376" s="201" t="s">
        <v>26110</v>
      </c>
      <c r="H3376" s="205" t="s">
        <v>26111</v>
      </c>
      <c r="I3376" s="204" t="s">
        <v>26112</v>
      </c>
      <c r="J3376" s="207" t="s">
        <v>26113</v>
      </c>
      <c r="K3376" s="208" t="s">
        <v>26114</v>
      </c>
      <c r="L3376" s="200" t="s">
        <v>60</v>
      </c>
      <c r="M3376" s="205" t="s">
        <v>61</v>
      </c>
      <c r="N3376" s="205" t="s">
        <v>22799</v>
      </c>
      <c r="O3376" s="205" t="s">
        <v>22800</v>
      </c>
      <c r="P3376" s="205" t="s">
        <v>22801</v>
      </c>
      <c r="Q3376" s="205" t="s">
        <v>65</v>
      </c>
      <c r="R3376" s="205" t="s">
        <v>25941</v>
      </c>
      <c r="S3376" s="205" t="s">
        <v>26093</v>
      </c>
      <c r="T3376" s="205" t="s">
        <v>66</v>
      </c>
      <c r="U3376" s="208" t="s">
        <v>26115</v>
      </c>
      <c r="V3376" s="205">
        <v>1</v>
      </c>
      <c r="W3376" s="205" t="s">
        <v>68</v>
      </c>
      <c r="X3376" s="205" t="s">
        <v>69</v>
      </c>
      <c r="Y3376" s="205" t="s">
        <v>70</v>
      </c>
      <c r="Z3376" s="205" t="s">
        <v>25940</v>
      </c>
      <c r="AA3376" s="234" t="s">
        <v>71</v>
      </c>
      <c r="AB3376" s="216">
        <v>46310</v>
      </c>
      <c r="AC3376" s="205"/>
      <c r="AD3376" s="230" t="s">
        <v>72</v>
      </c>
      <c r="AE3376" s="126" t="s">
        <v>73</v>
      </c>
      <c r="AF3376" s="127" t="s">
        <v>74</v>
      </c>
      <c r="AG3376" s="128"/>
      <c r="AH3376" s="129"/>
      <c r="AI3376" s="129"/>
      <c r="AJ3376" s="126" t="s">
        <v>75</v>
      </c>
      <c r="AK3376" s="127" t="s">
        <v>76</v>
      </c>
      <c r="AL3376" s="129" t="s">
        <v>77</v>
      </c>
      <c r="AM3376" s="128" t="s">
        <v>26116</v>
      </c>
      <c r="AN3376" s="129"/>
      <c r="AO3376" s="127" t="s">
        <v>79</v>
      </c>
      <c r="AP3376" s="129"/>
      <c r="AQ3376" s="183"/>
      <c r="AR3376" s="183"/>
      <c r="AS3376" s="183"/>
    </row>
    <row r="3377" spans="1:45" customFormat="1" ht="30" hidden="1" customHeight="1">
      <c r="A3377" s="204" t="s">
        <v>49</v>
      </c>
      <c r="B3377" s="200" t="s">
        <v>25940</v>
      </c>
      <c r="C3377" s="200" t="s">
        <v>25941</v>
      </c>
      <c r="D3377" s="200" t="s">
        <v>26092</v>
      </c>
      <c r="E3377" s="200" t="s">
        <v>26093</v>
      </c>
      <c r="F3377" s="206" t="s">
        <v>26117</v>
      </c>
      <c r="G3377" s="201" t="s">
        <v>26118</v>
      </c>
      <c r="H3377" s="205" t="s">
        <v>26119</v>
      </c>
      <c r="I3377" s="204" t="s">
        <v>26120</v>
      </c>
      <c r="J3377" s="207" t="s">
        <v>26121</v>
      </c>
      <c r="K3377" s="208" t="s">
        <v>26122</v>
      </c>
      <c r="L3377" s="200" t="s">
        <v>60</v>
      </c>
      <c r="M3377" s="205" t="s">
        <v>61</v>
      </c>
      <c r="N3377" s="205" t="s">
        <v>22799</v>
      </c>
      <c r="O3377" s="205" t="s">
        <v>22800</v>
      </c>
      <c r="P3377" s="205" t="s">
        <v>22801</v>
      </c>
      <c r="Q3377" s="205" t="s">
        <v>65</v>
      </c>
      <c r="R3377" s="205" t="s">
        <v>25941</v>
      </c>
      <c r="S3377" s="205" t="s">
        <v>26093</v>
      </c>
      <c r="T3377" s="205" t="s">
        <v>66</v>
      </c>
      <c r="U3377" s="208" t="s">
        <v>26123</v>
      </c>
      <c r="V3377" s="205">
        <v>1</v>
      </c>
      <c r="W3377" s="205" t="s">
        <v>68</v>
      </c>
      <c r="X3377" s="205" t="s">
        <v>69</v>
      </c>
      <c r="Y3377" s="205" t="s">
        <v>70</v>
      </c>
      <c r="Z3377" s="205" t="s">
        <v>25940</v>
      </c>
      <c r="AA3377" s="234" t="s">
        <v>71</v>
      </c>
      <c r="AB3377" s="216">
        <v>46310</v>
      </c>
      <c r="AC3377" s="205"/>
      <c r="AD3377" s="230" t="s">
        <v>72</v>
      </c>
      <c r="AE3377" s="126" t="s">
        <v>73</v>
      </c>
      <c r="AF3377" s="127" t="s">
        <v>74</v>
      </c>
      <c r="AG3377" s="128"/>
      <c r="AH3377" s="129"/>
      <c r="AI3377" s="129"/>
      <c r="AJ3377" s="126" t="s">
        <v>75</v>
      </c>
      <c r="AK3377" s="127" t="s">
        <v>76</v>
      </c>
      <c r="AL3377" s="129" t="s">
        <v>77</v>
      </c>
      <c r="AM3377" s="128" t="s">
        <v>26124</v>
      </c>
      <c r="AN3377" s="129"/>
      <c r="AO3377" s="127" t="s">
        <v>79</v>
      </c>
      <c r="AP3377" s="129"/>
      <c r="AQ3377" s="183"/>
      <c r="AR3377" s="183"/>
      <c r="AS3377" s="183"/>
    </row>
    <row r="3378" spans="1:45" customFormat="1" ht="30" hidden="1" customHeight="1">
      <c r="A3378" s="204" t="s">
        <v>49</v>
      </c>
      <c r="B3378" s="200" t="s">
        <v>26125</v>
      </c>
      <c r="C3378" s="200" t="s">
        <v>26126</v>
      </c>
      <c r="D3378" s="200" t="s">
        <v>26127</v>
      </c>
      <c r="E3378" s="200" t="s">
        <v>26128</v>
      </c>
      <c r="F3378" s="206" t="s">
        <v>26129</v>
      </c>
      <c r="G3378" s="201" t="s">
        <v>26130</v>
      </c>
      <c r="H3378" s="205" t="s">
        <v>26131</v>
      </c>
      <c r="I3378" s="204" t="s">
        <v>26132</v>
      </c>
      <c r="J3378" s="207" t="s">
        <v>26133</v>
      </c>
      <c r="K3378" s="208" t="s">
        <v>26134</v>
      </c>
      <c r="L3378" s="200" t="s">
        <v>90</v>
      </c>
      <c r="M3378" s="205" t="s">
        <v>61</v>
      </c>
      <c r="N3378" s="205" t="s">
        <v>22799</v>
      </c>
      <c r="O3378" s="205" t="s">
        <v>22800</v>
      </c>
      <c r="P3378" s="205" t="s">
        <v>22801</v>
      </c>
      <c r="Q3378" s="205" t="s">
        <v>65</v>
      </c>
      <c r="R3378" s="205" t="s">
        <v>26126</v>
      </c>
      <c r="S3378" s="205" t="s">
        <v>26128</v>
      </c>
      <c r="T3378" s="205" t="s">
        <v>93</v>
      </c>
      <c r="U3378" s="208" t="s">
        <v>26135</v>
      </c>
      <c r="V3378" s="205">
        <v>0.95</v>
      </c>
      <c r="W3378" s="205" t="s">
        <v>68</v>
      </c>
      <c r="X3378" s="205" t="s">
        <v>69</v>
      </c>
      <c r="Y3378" s="205" t="s">
        <v>70</v>
      </c>
      <c r="Z3378" s="205" t="s">
        <v>95</v>
      </c>
      <c r="AA3378" s="234" t="s">
        <v>71</v>
      </c>
      <c r="AB3378" s="216">
        <v>46310</v>
      </c>
      <c r="AC3378" s="205"/>
      <c r="AD3378" s="230" t="s">
        <v>375</v>
      </c>
      <c r="AE3378" s="126" t="s">
        <v>75</v>
      </c>
      <c r="AF3378" s="127" t="s">
        <v>76</v>
      </c>
      <c r="AG3378" s="128" t="s">
        <v>376</v>
      </c>
      <c r="AH3378" s="129"/>
      <c r="AI3378" s="129"/>
      <c r="AJ3378" s="126" t="s">
        <v>73</v>
      </c>
      <c r="AK3378" s="127"/>
      <c r="AL3378" s="129"/>
      <c r="AM3378" s="128"/>
      <c r="AN3378" s="129"/>
      <c r="AO3378" s="127" t="s">
        <v>79</v>
      </c>
      <c r="AP3378" s="129"/>
    </row>
    <row r="3379" spans="1:45" customFormat="1" ht="30" hidden="1" customHeight="1">
      <c r="A3379" s="204" t="s">
        <v>49</v>
      </c>
      <c r="B3379" s="200" t="s">
        <v>26125</v>
      </c>
      <c r="C3379" s="200" t="s">
        <v>26126</v>
      </c>
      <c r="D3379" s="200" t="s">
        <v>26127</v>
      </c>
      <c r="E3379" s="200" t="s">
        <v>26128</v>
      </c>
      <c r="F3379" s="206" t="s">
        <v>26136</v>
      </c>
      <c r="G3379" s="201" t="s">
        <v>26137</v>
      </c>
      <c r="H3379" s="205" t="s">
        <v>26138</v>
      </c>
      <c r="I3379" s="204" t="s">
        <v>26139</v>
      </c>
      <c r="J3379" s="207" t="s">
        <v>26140</v>
      </c>
      <c r="K3379" s="208" t="s">
        <v>26141</v>
      </c>
      <c r="L3379" s="200" t="s">
        <v>60</v>
      </c>
      <c r="M3379" s="205" t="s">
        <v>61</v>
      </c>
      <c r="N3379" s="205" t="s">
        <v>22799</v>
      </c>
      <c r="O3379" s="205" t="s">
        <v>22800</v>
      </c>
      <c r="P3379" s="205" t="s">
        <v>22801</v>
      </c>
      <c r="Q3379" s="205" t="s">
        <v>65</v>
      </c>
      <c r="R3379" s="205" t="s">
        <v>26126</v>
      </c>
      <c r="S3379" s="205" t="s">
        <v>26128</v>
      </c>
      <c r="T3379" s="205" t="s">
        <v>66</v>
      </c>
      <c r="U3379" s="208" t="s">
        <v>25681</v>
      </c>
      <c r="V3379" s="205">
        <v>1</v>
      </c>
      <c r="W3379" s="205" t="s">
        <v>68</v>
      </c>
      <c r="X3379" s="205" t="s">
        <v>69</v>
      </c>
      <c r="Y3379" s="205" t="s">
        <v>70</v>
      </c>
      <c r="Z3379" s="205" t="s">
        <v>647</v>
      </c>
      <c r="AA3379" s="234" t="s">
        <v>71</v>
      </c>
      <c r="AB3379" s="216">
        <v>46310</v>
      </c>
      <c r="AC3379" s="205"/>
      <c r="AD3379" s="230" t="s">
        <v>72</v>
      </c>
      <c r="AE3379" s="126" t="s">
        <v>73</v>
      </c>
      <c r="AF3379" s="127" t="s">
        <v>74</v>
      </c>
      <c r="AG3379" s="128"/>
      <c r="AH3379" s="129"/>
      <c r="AI3379" s="129"/>
      <c r="AJ3379" s="126" t="s">
        <v>75</v>
      </c>
      <c r="AK3379" s="127" t="s">
        <v>76</v>
      </c>
      <c r="AL3379" s="129" t="s">
        <v>77</v>
      </c>
      <c r="AM3379" s="128" t="s">
        <v>26142</v>
      </c>
      <c r="AN3379" s="129"/>
      <c r="AO3379" s="127" t="s">
        <v>79</v>
      </c>
      <c r="AP3379" s="129"/>
      <c r="AQ3379" s="183"/>
      <c r="AR3379" s="183"/>
      <c r="AS3379" s="183"/>
    </row>
    <row r="3380" spans="1:45" customFormat="1" ht="30" hidden="1" customHeight="1">
      <c r="A3380" s="204" t="s">
        <v>49</v>
      </c>
      <c r="B3380" s="200" t="s">
        <v>26125</v>
      </c>
      <c r="C3380" s="200" t="s">
        <v>26126</v>
      </c>
      <c r="D3380" s="200" t="s">
        <v>26127</v>
      </c>
      <c r="E3380" s="200" t="s">
        <v>26128</v>
      </c>
      <c r="F3380" s="206" t="s">
        <v>26143</v>
      </c>
      <c r="G3380" s="201" t="s">
        <v>26144</v>
      </c>
      <c r="H3380" s="205" t="s">
        <v>26145</v>
      </c>
      <c r="I3380" s="204" t="s">
        <v>26146</v>
      </c>
      <c r="J3380" s="207" t="s">
        <v>26147</v>
      </c>
      <c r="K3380" s="208" t="s">
        <v>26148</v>
      </c>
      <c r="L3380" s="200" t="s">
        <v>60</v>
      </c>
      <c r="M3380" s="205" t="s">
        <v>61</v>
      </c>
      <c r="N3380" s="205" t="s">
        <v>22799</v>
      </c>
      <c r="O3380" s="205" t="s">
        <v>22800</v>
      </c>
      <c r="P3380" s="205" t="s">
        <v>22801</v>
      </c>
      <c r="Q3380" s="205" t="s">
        <v>65</v>
      </c>
      <c r="R3380" s="205" t="s">
        <v>26126</v>
      </c>
      <c r="S3380" s="205" t="s">
        <v>26128</v>
      </c>
      <c r="T3380" s="205" t="s">
        <v>66</v>
      </c>
      <c r="U3380" s="208" t="s">
        <v>26149</v>
      </c>
      <c r="V3380" s="205">
        <v>1</v>
      </c>
      <c r="W3380" s="205" t="s">
        <v>68</v>
      </c>
      <c r="X3380" s="205" t="s">
        <v>69</v>
      </c>
      <c r="Y3380" s="205" t="s">
        <v>70</v>
      </c>
      <c r="Z3380" s="205" t="s">
        <v>26125</v>
      </c>
      <c r="AA3380" s="234" t="s">
        <v>71</v>
      </c>
      <c r="AB3380" s="216">
        <v>46310</v>
      </c>
      <c r="AC3380" s="205"/>
      <c r="AD3380" s="230" t="s">
        <v>72</v>
      </c>
      <c r="AE3380" s="126" t="s">
        <v>73</v>
      </c>
      <c r="AF3380" s="127" t="s">
        <v>74</v>
      </c>
      <c r="AG3380" s="128"/>
      <c r="AH3380" s="129"/>
      <c r="AI3380" s="129"/>
      <c r="AJ3380" s="126" t="s">
        <v>75</v>
      </c>
      <c r="AK3380" s="127" t="s">
        <v>76</v>
      </c>
      <c r="AL3380" s="129" t="s">
        <v>77</v>
      </c>
      <c r="AM3380" s="128" t="s">
        <v>26150</v>
      </c>
      <c r="AN3380" s="129"/>
      <c r="AO3380" s="127" t="s">
        <v>79</v>
      </c>
      <c r="AP3380" s="129"/>
      <c r="AQ3380" s="183"/>
      <c r="AR3380" s="183"/>
      <c r="AS3380" s="183"/>
    </row>
    <row r="3381" spans="1:45" customFormat="1" ht="30" hidden="1" customHeight="1">
      <c r="A3381" s="204" t="s">
        <v>49</v>
      </c>
      <c r="B3381" s="200" t="s">
        <v>26151</v>
      </c>
      <c r="C3381" s="200" t="s">
        <v>26152</v>
      </c>
      <c r="D3381" s="200" t="s">
        <v>26153</v>
      </c>
      <c r="E3381" s="200" t="s">
        <v>26154</v>
      </c>
      <c r="F3381" s="206" t="s">
        <v>26155</v>
      </c>
      <c r="G3381" s="201" t="s">
        <v>26156</v>
      </c>
      <c r="H3381" s="205" t="s">
        <v>26157</v>
      </c>
      <c r="I3381" s="204" t="s">
        <v>26158</v>
      </c>
      <c r="J3381" s="207" t="s">
        <v>26159</v>
      </c>
      <c r="K3381" s="208" t="s">
        <v>26160</v>
      </c>
      <c r="L3381" s="200" t="s">
        <v>60</v>
      </c>
      <c r="M3381" s="205" t="s">
        <v>61</v>
      </c>
      <c r="N3381" s="205" t="s">
        <v>22799</v>
      </c>
      <c r="O3381" s="205" t="s">
        <v>22800</v>
      </c>
      <c r="P3381" s="205" t="s">
        <v>22801</v>
      </c>
      <c r="Q3381" s="205" t="s">
        <v>65</v>
      </c>
      <c r="R3381" s="205" t="s">
        <v>26152</v>
      </c>
      <c r="S3381" s="205" t="s">
        <v>26154</v>
      </c>
      <c r="T3381" s="205" t="s">
        <v>66</v>
      </c>
      <c r="U3381" s="208" t="s">
        <v>26160</v>
      </c>
      <c r="V3381" s="205">
        <v>1</v>
      </c>
      <c r="W3381" s="205" t="s">
        <v>68</v>
      </c>
      <c r="X3381" s="205" t="s">
        <v>69</v>
      </c>
      <c r="Y3381" s="205" t="s">
        <v>70</v>
      </c>
      <c r="Z3381" s="205" t="s">
        <v>26160</v>
      </c>
      <c r="AA3381" s="234" t="s">
        <v>779</v>
      </c>
      <c r="AB3381" s="217" t="s">
        <v>647</v>
      </c>
      <c r="AC3381" s="205"/>
      <c r="AD3381" s="230" t="s">
        <v>375</v>
      </c>
      <c r="AE3381" s="126" t="s">
        <v>75</v>
      </c>
      <c r="AF3381" s="127" t="s">
        <v>76</v>
      </c>
      <c r="AG3381" s="128" t="s">
        <v>376</v>
      </c>
      <c r="AH3381" s="129"/>
      <c r="AI3381" s="129"/>
      <c r="AJ3381" s="126" t="s">
        <v>73</v>
      </c>
      <c r="AK3381" s="127"/>
      <c r="AL3381" s="129"/>
      <c r="AM3381" s="128"/>
      <c r="AN3381" s="129"/>
      <c r="AO3381" s="127" t="s">
        <v>79</v>
      </c>
      <c r="AP3381" s="129"/>
      <c r="AQ3381" s="183"/>
      <c r="AR3381" s="183"/>
      <c r="AS3381" s="183"/>
    </row>
    <row r="3382" spans="1:45" customFormat="1" ht="30" hidden="1" customHeight="1">
      <c r="A3382" s="204" t="s">
        <v>49</v>
      </c>
      <c r="B3382" s="200" t="s">
        <v>26151</v>
      </c>
      <c r="C3382" s="200" t="s">
        <v>26152</v>
      </c>
      <c r="D3382" s="200" t="s">
        <v>26153</v>
      </c>
      <c r="E3382" s="200" t="s">
        <v>26154</v>
      </c>
      <c r="F3382" s="206" t="s">
        <v>26161</v>
      </c>
      <c r="G3382" s="201" t="s">
        <v>26162</v>
      </c>
      <c r="H3382" s="205" t="s">
        <v>26163</v>
      </c>
      <c r="I3382" s="204" t="s">
        <v>26164</v>
      </c>
      <c r="J3382" s="207" t="s">
        <v>26165</v>
      </c>
      <c r="K3382" s="208" t="s">
        <v>26166</v>
      </c>
      <c r="L3382" s="200" t="s">
        <v>90</v>
      </c>
      <c r="M3382" s="205" t="s">
        <v>61</v>
      </c>
      <c r="N3382" s="205" t="s">
        <v>22799</v>
      </c>
      <c r="O3382" s="205" t="s">
        <v>22800</v>
      </c>
      <c r="P3382" s="205" t="s">
        <v>22801</v>
      </c>
      <c r="Q3382" s="205" t="s">
        <v>65</v>
      </c>
      <c r="R3382" s="205" t="s">
        <v>26152</v>
      </c>
      <c r="S3382" s="205" t="s">
        <v>26154</v>
      </c>
      <c r="T3382" s="205" t="s">
        <v>93</v>
      </c>
      <c r="U3382" s="208" t="s">
        <v>26167</v>
      </c>
      <c r="V3382" s="205">
        <v>0.95</v>
      </c>
      <c r="W3382" s="205" t="s">
        <v>68</v>
      </c>
      <c r="X3382" s="205" t="s">
        <v>69</v>
      </c>
      <c r="Y3382" s="205" t="s">
        <v>70</v>
      </c>
      <c r="Z3382" s="205" t="s">
        <v>95</v>
      </c>
      <c r="AA3382" s="234" t="s">
        <v>71</v>
      </c>
      <c r="AB3382" s="216">
        <v>46310</v>
      </c>
      <c r="AC3382" s="205"/>
      <c r="AD3382" s="230" t="s">
        <v>72</v>
      </c>
      <c r="AE3382" s="126" t="s">
        <v>73</v>
      </c>
      <c r="AF3382" s="127" t="s">
        <v>74</v>
      </c>
      <c r="AG3382" s="128"/>
      <c r="AH3382" s="129"/>
      <c r="AI3382" s="129"/>
      <c r="AJ3382" s="126" t="s">
        <v>75</v>
      </c>
      <c r="AK3382" s="127" t="s">
        <v>76</v>
      </c>
      <c r="AL3382" s="129" t="s">
        <v>77</v>
      </c>
      <c r="AM3382" s="128" t="s">
        <v>26168</v>
      </c>
      <c r="AN3382" s="129"/>
      <c r="AO3382" s="127" t="s">
        <v>79</v>
      </c>
      <c r="AP3382" s="129"/>
      <c r="AQ3382" s="183"/>
      <c r="AR3382" s="183"/>
      <c r="AS3382" s="183"/>
    </row>
    <row r="3383" spans="1:45" customFormat="1" ht="30" hidden="1" customHeight="1">
      <c r="A3383" s="204" t="s">
        <v>49</v>
      </c>
      <c r="B3383" s="200" t="s">
        <v>26151</v>
      </c>
      <c r="C3383" s="200" t="s">
        <v>26152</v>
      </c>
      <c r="D3383" s="200" t="s">
        <v>26153</v>
      </c>
      <c r="E3383" s="200" t="s">
        <v>26154</v>
      </c>
      <c r="F3383" s="206" t="s">
        <v>26169</v>
      </c>
      <c r="G3383" s="201" t="s">
        <v>26170</v>
      </c>
      <c r="H3383" s="205" t="s">
        <v>26171</v>
      </c>
      <c r="I3383" s="204" t="s">
        <v>26172</v>
      </c>
      <c r="J3383" s="207" t="s">
        <v>26173</v>
      </c>
      <c r="K3383" s="208" t="s">
        <v>26174</v>
      </c>
      <c r="L3383" s="200" t="s">
        <v>60</v>
      </c>
      <c r="M3383" s="205" t="s">
        <v>61</v>
      </c>
      <c r="N3383" s="205" t="s">
        <v>22799</v>
      </c>
      <c r="O3383" s="205" t="s">
        <v>22800</v>
      </c>
      <c r="P3383" s="205" t="s">
        <v>22801</v>
      </c>
      <c r="Q3383" s="205" t="s">
        <v>65</v>
      </c>
      <c r="R3383" s="205" t="s">
        <v>26152</v>
      </c>
      <c r="S3383" s="205" t="s">
        <v>26154</v>
      </c>
      <c r="T3383" s="205" t="s">
        <v>66</v>
      </c>
      <c r="U3383" s="208" t="s">
        <v>26175</v>
      </c>
      <c r="V3383" s="205">
        <v>1</v>
      </c>
      <c r="W3383" s="205" t="s">
        <v>68</v>
      </c>
      <c r="X3383" s="205" t="s">
        <v>69</v>
      </c>
      <c r="Y3383" s="205" t="s">
        <v>70</v>
      </c>
      <c r="Z3383" s="205" t="s">
        <v>647</v>
      </c>
      <c r="AA3383" s="234" t="s">
        <v>71</v>
      </c>
      <c r="AB3383" s="216">
        <v>46310</v>
      </c>
      <c r="AC3383" s="205"/>
      <c r="AD3383" s="230" t="s">
        <v>72</v>
      </c>
      <c r="AE3383" s="126" t="s">
        <v>73</v>
      </c>
      <c r="AF3383" s="127" t="s">
        <v>74</v>
      </c>
      <c r="AG3383" s="128"/>
      <c r="AH3383" s="129"/>
      <c r="AI3383" s="129"/>
      <c r="AJ3383" s="126" t="s">
        <v>75</v>
      </c>
      <c r="AK3383" s="127" t="s">
        <v>76</v>
      </c>
      <c r="AL3383" s="129" t="s">
        <v>77</v>
      </c>
      <c r="AM3383" s="128" t="s">
        <v>26176</v>
      </c>
      <c r="AN3383" s="129"/>
      <c r="AO3383" s="127" t="s">
        <v>79</v>
      </c>
      <c r="AP3383" s="129"/>
      <c r="AQ3383" s="183"/>
      <c r="AR3383" s="183"/>
      <c r="AS3383" s="183"/>
    </row>
    <row r="3384" spans="1:45" customFormat="1" ht="30" hidden="1" customHeight="1">
      <c r="A3384" s="204" t="s">
        <v>49</v>
      </c>
      <c r="B3384" s="200" t="s">
        <v>26151</v>
      </c>
      <c r="C3384" s="200" t="s">
        <v>26152</v>
      </c>
      <c r="D3384" s="200" t="s">
        <v>26153</v>
      </c>
      <c r="E3384" s="200" t="s">
        <v>26154</v>
      </c>
      <c r="F3384" s="206" t="s">
        <v>26177</v>
      </c>
      <c r="G3384" s="201" t="s">
        <v>26178</v>
      </c>
      <c r="H3384" s="205" t="s">
        <v>26179</v>
      </c>
      <c r="I3384" s="204" t="s">
        <v>26180</v>
      </c>
      <c r="J3384" s="207" t="s">
        <v>26181</v>
      </c>
      <c r="K3384" s="208" t="s">
        <v>26182</v>
      </c>
      <c r="L3384" s="200" t="s">
        <v>60</v>
      </c>
      <c r="M3384" s="205" t="s">
        <v>61</v>
      </c>
      <c r="N3384" s="205" t="s">
        <v>22799</v>
      </c>
      <c r="O3384" s="205" t="s">
        <v>22800</v>
      </c>
      <c r="P3384" s="205" t="s">
        <v>22801</v>
      </c>
      <c r="Q3384" s="205" t="s">
        <v>65</v>
      </c>
      <c r="R3384" s="205" t="s">
        <v>26152</v>
      </c>
      <c r="S3384" s="205" t="s">
        <v>26154</v>
      </c>
      <c r="T3384" s="205" t="s">
        <v>66</v>
      </c>
      <c r="U3384" s="208" t="s">
        <v>26183</v>
      </c>
      <c r="V3384" s="205">
        <v>1</v>
      </c>
      <c r="W3384" s="205" t="s">
        <v>68</v>
      </c>
      <c r="X3384" s="205" t="s">
        <v>69</v>
      </c>
      <c r="Y3384" s="205" t="s">
        <v>70</v>
      </c>
      <c r="Z3384" s="205" t="s">
        <v>26151</v>
      </c>
      <c r="AA3384" s="234" t="s">
        <v>71</v>
      </c>
      <c r="AB3384" s="216">
        <v>46310</v>
      </c>
      <c r="AC3384" s="205"/>
      <c r="AD3384" s="230" t="s">
        <v>72</v>
      </c>
      <c r="AE3384" s="126" t="s">
        <v>73</v>
      </c>
      <c r="AF3384" s="127" t="s">
        <v>74</v>
      </c>
      <c r="AG3384" s="128"/>
      <c r="AH3384" s="129"/>
      <c r="AI3384" s="129"/>
      <c r="AJ3384" s="126" t="s">
        <v>75</v>
      </c>
      <c r="AK3384" s="127" t="s">
        <v>76</v>
      </c>
      <c r="AL3384" s="129" t="s">
        <v>77</v>
      </c>
      <c r="AM3384" s="128" t="s">
        <v>26184</v>
      </c>
      <c r="AN3384" s="129"/>
      <c r="AO3384" s="127" t="s">
        <v>79</v>
      </c>
      <c r="AP3384" s="129"/>
      <c r="AQ3384" s="183"/>
      <c r="AR3384" s="183"/>
      <c r="AS3384" s="183"/>
    </row>
    <row r="3385" spans="1:45" customFormat="1" ht="30" hidden="1" customHeight="1">
      <c r="A3385" s="204" t="s">
        <v>49</v>
      </c>
      <c r="B3385" s="200" t="s">
        <v>26151</v>
      </c>
      <c r="C3385" s="200" t="s">
        <v>26152</v>
      </c>
      <c r="D3385" s="200" t="s">
        <v>26185</v>
      </c>
      <c r="E3385" s="200" t="s">
        <v>26186</v>
      </c>
      <c r="F3385" s="206" t="s">
        <v>26187</v>
      </c>
      <c r="G3385" s="201" t="s">
        <v>26188</v>
      </c>
      <c r="H3385" s="205" t="s">
        <v>26189</v>
      </c>
      <c r="I3385" s="204" t="s">
        <v>26190</v>
      </c>
      <c r="J3385" s="207" t="s">
        <v>26191</v>
      </c>
      <c r="K3385" s="208" t="s">
        <v>26192</v>
      </c>
      <c r="L3385" s="200" t="s">
        <v>60</v>
      </c>
      <c r="M3385" s="205" t="s">
        <v>61</v>
      </c>
      <c r="N3385" s="205" t="s">
        <v>22799</v>
      </c>
      <c r="O3385" s="205" t="s">
        <v>22800</v>
      </c>
      <c r="P3385" s="205" t="s">
        <v>22801</v>
      </c>
      <c r="Q3385" s="205" t="s">
        <v>65</v>
      </c>
      <c r="R3385" s="205" t="s">
        <v>26152</v>
      </c>
      <c r="S3385" s="205" t="s">
        <v>26186</v>
      </c>
      <c r="T3385" s="205" t="s">
        <v>66</v>
      </c>
      <c r="U3385" s="208" t="s">
        <v>26193</v>
      </c>
      <c r="V3385" s="205">
        <v>1</v>
      </c>
      <c r="W3385" s="205" t="s">
        <v>68</v>
      </c>
      <c r="X3385" s="205" t="s">
        <v>69</v>
      </c>
      <c r="Y3385" s="205" t="s">
        <v>70</v>
      </c>
      <c r="Z3385" s="205" t="s">
        <v>647</v>
      </c>
      <c r="AA3385" s="234" t="s">
        <v>71</v>
      </c>
      <c r="AB3385" s="216">
        <v>46310</v>
      </c>
      <c r="AC3385" s="205"/>
      <c r="AD3385" s="230" t="s">
        <v>375</v>
      </c>
      <c r="AE3385" s="126" t="s">
        <v>75</v>
      </c>
      <c r="AF3385" s="127" t="s">
        <v>76</v>
      </c>
      <c r="AG3385" s="128" t="s">
        <v>376</v>
      </c>
      <c r="AH3385" s="129"/>
      <c r="AI3385" s="129"/>
      <c r="AJ3385" s="126" t="s">
        <v>73</v>
      </c>
      <c r="AK3385" s="127"/>
      <c r="AL3385" s="129"/>
      <c r="AM3385" s="128"/>
      <c r="AN3385" s="129"/>
      <c r="AO3385" s="127" t="s">
        <v>79</v>
      </c>
      <c r="AP3385" s="129"/>
      <c r="AQ3385" s="183"/>
      <c r="AR3385" s="183"/>
      <c r="AS3385" s="183"/>
    </row>
    <row r="3386" spans="1:45" customFormat="1" ht="30" hidden="1" customHeight="1">
      <c r="A3386" s="204" t="s">
        <v>49</v>
      </c>
      <c r="B3386" s="200" t="s">
        <v>26151</v>
      </c>
      <c r="C3386" s="200" t="s">
        <v>26152</v>
      </c>
      <c r="D3386" s="200" t="s">
        <v>26185</v>
      </c>
      <c r="E3386" s="200" t="s">
        <v>26186</v>
      </c>
      <c r="F3386" s="206" t="s">
        <v>26194</v>
      </c>
      <c r="G3386" s="201" t="s">
        <v>26195</v>
      </c>
      <c r="H3386" s="205" t="s">
        <v>26196</v>
      </c>
      <c r="I3386" s="204" t="s">
        <v>26197</v>
      </c>
      <c r="J3386" s="207" t="s">
        <v>26198</v>
      </c>
      <c r="K3386" s="208" t="s">
        <v>26199</v>
      </c>
      <c r="L3386" s="200" t="s">
        <v>90</v>
      </c>
      <c r="M3386" s="205" t="s">
        <v>61</v>
      </c>
      <c r="N3386" s="205" t="s">
        <v>22799</v>
      </c>
      <c r="O3386" s="205" t="s">
        <v>22800</v>
      </c>
      <c r="P3386" s="205" t="s">
        <v>22801</v>
      </c>
      <c r="Q3386" s="205" t="s">
        <v>65</v>
      </c>
      <c r="R3386" s="205" t="s">
        <v>26152</v>
      </c>
      <c r="S3386" s="205" t="s">
        <v>26186</v>
      </c>
      <c r="T3386" s="205" t="s">
        <v>93</v>
      </c>
      <c r="U3386" s="208" t="s">
        <v>26200</v>
      </c>
      <c r="V3386" s="205">
        <v>0.95</v>
      </c>
      <c r="W3386" s="205" t="s">
        <v>68</v>
      </c>
      <c r="X3386" s="205" t="s">
        <v>69</v>
      </c>
      <c r="Y3386" s="205" t="s">
        <v>70</v>
      </c>
      <c r="Z3386" s="205" t="s">
        <v>95</v>
      </c>
      <c r="AA3386" s="234" t="s">
        <v>71</v>
      </c>
      <c r="AB3386" s="216">
        <v>46310</v>
      </c>
      <c r="AC3386" s="205"/>
      <c r="AD3386" s="230" t="s">
        <v>72</v>
      </c>
      <c r="AE3386" s="126" t="s">
        <v>73</v>
      </c>
      <c r="AF3386" s="127" t="s">
        <v>74</v>
      </c>
      <c r="AG3386" s="128"/>
      <c r="AH3386" s="129"/>
      <c r="AI3386" s="129"/>
      <c r="AJ3386" s="126" t="s">
        <v>75</v>
      </c>
      <c r="AK3386" s="127" t="s">
        <v>76</v>
      </c>
      <c r="AL3386" s="129" t="s">
        <v>77</v>
      </c>
      <c r="AM3386" s="128" t="s">
        <v>26201</v>
      </c>
      <c r="AN3386" s="129"/>
      <c r="AO3386" s="127" t="s">
        <v>79</v>
      </c>
      <c r="AP3386" s="129"/>
      <c r="AQ3386" s="183"/>
      <c r="AR3386" s="183"/>
      <c r="AS3386" s="183"/>
    </row>
    <row r="3387" spans="1:45" customFormat="1" ht="30" hidden="1" customHeight="1">
      <c r="A3387" s="204" t="s">
        <v>49</v>
      </c>
      <c r="B3387" s="200" t="s">
        <v>26151</v>
      </c>
      <c r="C3387" s="200" t="s">
        <v>26152</v>
      </c>
      <c r="D3387" s="200" t="s">
        <v>26185</v>
      </c>
      <c r="E3387" s="200" t="s">
        <v>26186</v>
      </c>
      <c r="F3387" s="206" t="s">
        <v>26202</v>
      </c>
      <c r="G3387" s="201" t="s">
        <v>26203</v>
      </c>
      <c r="H3387" s="205" t="s">
        <v>26204</v>
      </c>
      <c r="I3387" s="204" t="s">
        <v>26205</v>
      </c>
      <c r="J3387" s="207" t="s">
        <v>26206</v>
      </c>
      <c r="K3387" s="208" t="s">
        <v>26207</v>
      </c>
      <c r="L3387" s="200" t="s">
        <v>60</v>
      </c>
      <c r="M3387" s="205" t="s">
        <v>61</v>
      </c>
      <c r="N3387" s="205" t="s">
        <v>22799</v>
      </c>
      <c r="O3387" s="205" t="s">
        <v>22800</v>
      </c>
      <c r="P3387" s="205" t="s">
        <v>22801</v>
      </c>
      <c r="Q3387" s="205" t="s">
        <v>65</v>
      </c>
      <c r="R3387" s="205" t="s">
        <v>26152</v>
      </c>
      <c r="S3387" s="205" t="s">
        <v>26186</v>
      </c>
      <c r="T3387" s="205" t="s">
        <v>66</v>
      </c>
      <c r="U3387" s="208" t="s">
        <v>26208</v>
      </c>
      <c r="V3387" s="205">
        <v>1</v>
      </c>
      <c r="W3387" s="205" t="s">
        <v>68</v>
      </c>
      <c r="X3387" s="205" t="s">
        <v>69</v>
      </c>
      <c r="Y3387" s="205" t="s">
        <v>70</v>
      </c>
      <c r="Z3387" s="205" t="s">
        <v>647</v>
      </c>
      <c r="AA3387" s="234" t="s">
        <v>71</v>
      </c>
      <c r="AB3387" s="216">
        <v>46310</v>
      </c>
      <c r="AC3387" s="205"/>
      <c r="AD3387" s="230" t="s">
        <v>72</v>
      </c>
      <c r="AE3387" s="126" t="s">
        <v>73</v>
      </c>
      <c r="AF3387" s="127" t="s">
        <v>74</v>
      </c>
      <c r="AG3387" s="128"/>
      <c r="AH3387" s="129"/>
      <c r="AI3387" s="129"/>
      <c r="AJ3387" s="126" t="s">
        <v>75</v>
      </c>
      <c r="AK3387" s="127" t="s">
        <v>76</v>
      </c>
      <c r="AL3387" s="129" t="s">
        <v>77</v>
      </c>
      <c r="AM3387" s="128" t="s">
        <v>26209</v>
      </c>
      <c r="AN3387" s="129"/>
      <c r="AO3387" s="127" t="s">
        <v>79</v>
      </c>
      <c r="AP3387" s="129"/>
      <c r="AQ3387" s="183"/>
      <c r="AR3387" s="183"/>
      <c r="AS3387" s="183"/>
    </row>
    <row r="3388" spans="1:45" customFormat="1" ht="30" hidden="1" customHeight="1">
      <c r="A3388" s="204" t="s">
        <v>49</v>
      </c>
      <c r="B3388" s="200" t="s">
        <v>26151</v>
      </c>
      <c r="C3388" s="200" t="s">
        <v>26152</v>
      </c>
      <c r="D3388" s="200" t="s">
        <v>26185</v>
      </c>
      <c r="E3388" s="200" t="s">
        <v>26186</v>
      </c>
      <c r="F3388" s="206" t="s">
        <v>26210</v>
      </c>
      <c r="G3388" s="201" t="s">
        <v>26211</v>
      </c>
      <c r="H3388" s="205" t="s">
        <v>26212</v>
      </c>
      <c r="I3388" s="204" t="s">
        <v>26213</v>
      </c>
      <c r="J3388" s="207" t="s">
        <v>26214</v>
      </c>
      <c r="K3388" s="208" t="s">
        <v>26215</v>
      </c>
      <c r="L3388" s="200" t="s">
        <v>60</v>
      </c>
      <c r="M3388" s="205" t="s">
        <v>61</v>
      </c>
      <c r="N3388" s="205" t="s">
        <v>22799</v>
      </c>
      <c r="O3388" s="205" t="s">
        <v>22800</v>
      </c>
      <c r="P3388" s="205" t="s">
        <v>22801</v>
      </c>
      <c r="Q3388" s="205" t="s">
        <v>65</v>
      </c>
      <c r="R3388" s="205" t="s">
        <v>26152</v>
      </c>
      <c r="S3388" s="205" t="s">
        <v>26186</v>
      </c>
      <c r="T3388" s="205" t="s">
        <v>66</v>
      </c>
      <c r="U3388" s="208" t="s">
        <v>26216</v>
      </c>
      <c r="V3388" s="205">
        <v>1</v>
      </c>
      <c r="W3388" s="205" t="s">
        <v>68</v>
      </c>
      <c r="X3388" s="205" t="s">
        <v>69</v>
      </c>
      <c r="Y3388" s="205" t="s">
        <v>70</v>
      </c>
      <c r="Z3388" s="205" t="s">
        <v>26151</v>
      </c>
      <c r="AA3388" s="234" t="s">
        <v>71</v>
      </c>
      <c r="AB3388" s="216">
        <v>46310</v>
      </c>
      <c r="AC3388" s="205"/>
      <c r="AD3388" s="230" t="s">
        <v>72</v>
      </c>
      <c r="AE3388" s="126" t="s">
        <v>73</v>
      </c>
      <c r="AF3388" s="127" t="s">
        <v>74</v>
      </c>
      <c r="AG3388" s="128"/>
      <c r="AH3388" s="129"/>
      <c r="AI3388" s="129"/>
      <c r="AJ3388" s="126" t="s">
        <v>75</v>
      </c>
      <c r="AK3388" s="127" t="s">
        <v>76</v>
      </c>
      <c r="AL3388" s="129" t="s">
        <v>77</v>
      </c>
      <c r="AM3388" s="128" t="s">
        <v>26217</v>
      </c>
      <c r="AN3388" s="129"/>
      <c r="AO3388" s="127" t="s">
        <v>79</v>
      </c>
      <c r="AP3388" s="129"/>
      <c r="AQ3388" s="183"/>
      <c r="AR3388" s="183"/>
      <c r="AS3388" s="183"/>
    </row>
    <row r="3389" spans="1:45" customFormat="1" ht="30" hidden="1" customHeight="1">
      <c r="A3389" s="204" t="s">
        <v>49</v>
      </c>
      <c r="B3389" s="200" t="s">
        <v>26151</v>
      </c>
      <c r="C3389" s="200" t="s">
        <v>26152</v>
      </c>
      <c r="D3389" s="200" t="s">
        <v>26218</v>
      </c>
      <c r="E3389" s="200" t="s">
        <v>26219</v>
      </c>
      <c r="F3389" s="206" t="s">
        <v>26220</v>
      </c>
      <c r="G3389" s="201" t="s">
        <v>26221</v>
      </c>
      <c r="H3389" s="205" t="s">
        <v>26222</v>
      </c>
      <c r="I3389" s="204" t="s">
        <v>26223</v>
      </c>
      <c r="J3389" s="207" t="s">
        <v>26224</v>
      </c>
      <c r="K3389" s="208" t="s">
        <v>26225</v>
      </c>
      <c r="L3389" s="200" t="s">
        <v>60</v>
      </c>
      <c r="M3389" s="205" t="s">
        <v>61</v>
      </c>
      <c r="N3389" s="205" t="s">
        <v>22799</v>
      </c>
      <c r="O3389" s="205" t="s">
        <v>22800</v>
      </c>
      <c r="P3389" s="205" t="s">
        <v>22801</v>
      </c>
      <c r="Q3389" s="205" t="s">
        <v>65</v>
      </c>
      <c r="R3389" s="205" t="s">
        <v>26152</v>
      </c>
      <c r="S3389" s="205" t="s">
        <v>26219</v>
      </c>
      <c r="T3389" s="205" t="s">
        <v>66</v>
      </c>
      <c r="U3389" s="208" t="s">
        <v>26226</v>
      </c>
      <c r="V3389" s="205">
        <v>1</v>
      </c>
      <c r="W3389" s="205" t="s">
        <v>68</v>
      </c>
      <c r="X3389" s="205" t="s">
        <v>69</v>
      </c>
      <c r="Y3389" s="205" t="s">
        <v>70</v>
      </c>
      <c r="Z3389" s="205" t="s">
        <v>647</v>
      </c>
      <c r="AA3389" s="234" t="s">
        <v>71</v>
      </c>
      <c r="AB3389" s="216">
        <v>46310</v>
      </c>
      <c r="AC3389" s="205"/>
      <c r="AD3389" s="230" t="s">
        <v>375</v>
      </c>
      <c r="AE3389" s="126" t="s">
        <v>75</v>
      </c>
      <c r="AF3389" s="127" t="s">
        <v>76</v>
      </c>
      <c r="AG3389" s="128" t="s">
        <v>376</v>
      </c>
      <c r="AH3389" s="129"/>
      <c r="AI3389" s="129"/>
      <c r="AJ3389" s="126" t="s">
        <v>73</v>
      </c>
      <c r="AK3389" s="127"/>
      <c r="AL3389" s="129"/>
      <c r="AM3389" s="128"/>
      <c r="AN3389" s="129"/>
      <c r="AO3389" s="127" t="s">
        <v>79</v>
      </c>
      <c r="AP3389" s="129"/>
      <c r="AQ3389" s="183"/>
      <c r="AR3389" s="183"/>
      <c r="AS3389" s="183"/>
    </row>
    <row r="3390" spans="1:45" customFormat="1" ht="30" hidden="1" customHeight="1">
      <c r="A3390" s="204" t="s">
        <v>49</v>
      </c>
      <c r="B3390" s="200" t="s">
        <v>26151</v>
      </c>
      <c r="C3390" s="200" t="s">
        <v>26152</v>
      </c>
      <c r="D3390" s="200" t="s">
        <v>26218</v>
      </c>
      <c r="E3390" s="200" t="s">
        <v>26219</v>
      </c>
      <c r="F3390" s="206" t="s">
        <v>26227</v>
      </c>
      <c r="G3390" s="201" t="s">
        <v>26228</v>
      </c>
      <c r="H3390" s="205" t="s">
        <v>26229</v>
      </c>
      <c r="I3390" s="204" t="s">
        <v>26230</v>
      </c>
      <c r="J3390" s="207" t="s">
        <v>26231</v>
      </c>
      <c r="K3390" s="208" t="s">
        <v>26232</v>
      </c>
      <c r="L3390" s="200" t="s">
        <v>90</v>
      </c>
      <c r="M3390" s="205" t="s">
        <v>61</v>
      </c>
      <c r="N3390" s="205" t="s">
        <v>22799</v>
      </c>
      <c r="O3390" s="205" t="s">
        <v>22800</v>
      </c>
      <c r="P3390" s="205" t="s">
        <v>22801</v>
      </c>
      <c r="Q3390" s="205" t="s">
        <v>65</v>
      </c>
      <c r="R3390" s="205" t="s">
        <v>26152</v>
      </c>
      <c r="S3390" s="205" t="s">
        <v>26219</v>
      </c>
      <c r="T3390" s="205" t="s">
        <v>93</v>
      </c>
      <c r="U3390" s="208" t="s">
        <v>26233</v>
      </c>
      <c r="V3390" s="205">
        <v>0.95</v>
      </c>
      <c r="W3390" s="205" t="s">
        <v>68</v>
      </c>
      <c r="X3390" s="205" t="s">
        <v>69</v>
      </c>
      <c r="Y3390" s="205" t="s">
        <v>70</v>
      </c>
      <c r="Z3390" s="205" t="s">
        <v>95</v>
      </c>
      <c r="AA3390" s="234" t="s">
        <v>71</v>
      </c>
      <c r="AB3390" s="216">
        <v>46310</v>
      </c>
      <c r="AC3390" s="205"/>
      <c r="AD3390" s="230" t="s">
        <v>72</v>
      </c>
      <c r="AE3390" s="126" t="s">
        <v>73</v>
      </c>
      <c r="AF3390" s="127" t="s">
        <v>74</v>
      </c>
      <c r="AG3390" s="128"/>
      <c r="AH3390" s="129"/>
      <c r="AI3390" s="129"/>
      <c r="AJ3390" s="126" t="s">
        <v>75</v>
      </c>
      <c r="AK3390" s="127" t="s">
        <v>76</v>
      </c>
      <c r="AL3390" s="129" t="s">
        <v>77</v>
      </c>
      <c r="AM3390" s="128" t="s">
        <v>26234</v>
      </c>
      <c r="AN3390" s="129"/>
      <c r="AO3390" s="127" t="s">
        <v>79</v>
      </c>
      <c r="AP3390" s="129"/>
      <c r="AQ3390" s="183"/>
      <c r="AR3390" s="183"/>
      <c r="AS3390" s="183"/>
    </row>
    <row r="3391" spans="1:45" customFormat="1" ht="30" hidden="1" customHeight="1">
      <c r="A3391" s="204" t="s">
        <v>49</v>
      </c>
      <c r="B3391" s="200" t="s">
        <v>26151</v>
      </c>
      <c r="C3391" s="200" t="s">
        <v>26152</v>
      </c>
      <c r="D3391" s="200" t="s">
        <v>26218</v>
      </c>
      <c r="E3391" s="200" t="s">
        <v>26219</v>
      </c>
      <c r="F3391" s="206" t="s">
        <v>26235</v>
      </c>
      <c r="G3391" s="201" t="s">
        <v>26236</v>
      </c>
      <c r="H3391" s="205" t="s">
        <v>26237</v>
      </c>
      <c r="I3391" s="204" t="s">
        <v>26238</v>
      </c>
      <c r="J3391" s="207" t="s">
        <v>26239</v>
      </c>
      <c r="K3391" s="208" t="s">
        <v>26240</v>
      </c>
      <c r="L3391" s="200" t="s">
        <v>60</v>
      </c>
      <c r="M3391" s="205" t="s">
        <v>61</v>
      </c>
      <c r="N3391" s="205" t="s">
        <v>22799</v>
      </c>
      <c r="O3391" s="205" t="s">
        <v>22800</v>
      </c>
      <c r="P3391" s="205" t="s">
        <v>22801</v>
      </c>
      <c r="Q3391" s="205" t="s">
        <v>65</v>
      </c>
      <c r="R3391" s="205" t="s">
        <v>26152</v>
      </c>
      <c r="S3391" s="205" t="s">
        <v>26219</v>
      </c>
      <c r="T3391" s="205" t="s">
        <v>66</v>
      </c>
      <c r="U3391" s="208" t="s">
        <v>26241</v>
      </c>
      <c r="V3391" s="205">
        <v>1</v>
      </c>
      <c r="W3391" s="205" t="s">
        <v>68</v>
      </c>
      <c r="X3391" s="205" t="s">
        <v>69</v>
      </c>
      <c r="Y3391" s="205" t="s">
        <v>70</v>
      </c>
      <c r="Z3391" s="205" t="s">
        <v>647</v>
      </c>
      <c r="AA3391" s="234" t="s">
        <v>71</v>
      </c>
      <c r="AB3391" s="216">
        <v>46310</v>
      </c>
      <c r="AC3391" s="205"/>
      <c r="AD3391" s="230" t="s">
        <v>72</v>
      </c>
      <c r="AE3391" s="126" t="s">
        <v>73</v>
      </c>
      <c r="AF3391" s="127" t="s">
        <v>74</v>
      </c>
      <c r="AG3391" s="128"/>
      <c r="AH3391" s="129"/>
      <c r="AI3391" s="129"/>
      <c r="AJ3391" s="126" t="s">
        <v>75</v>
      </c>
      <c r="AK3391" s="127" t="s">
        <v>76</v>
      </c>
      <c r="AL3391" s="129" t="s">
        <v>77</v>
      </c>
      <c r="AM3391" s="128" t="s">
        <v>26242</v>
      </c>
      <c r="AN3391" s="129"/>
      <c r="AO3391" s="127" t="s">
        <v>79</v>
      </c>
      <c r="AP3391" s="129"/>
      <c r="AQ3391" s="183"/>
      <c r="AR3391" s="183"/>
      <c r="AS3391" s="183"/>
    </row>
    <row r="3392" spans="1:45" customFormat="1" ht="30" hidden="1" customHeight="1">
      <c r="A3392" s="204" t="s">
        <v>49</v>
      </c>
      <c r="B3392" s="200" t="s">
        <v>26151</v>
      </c>
      <c r="C3392" s="200" t="s">
        <v>26152</v>
      </c>
      <c r="D3392" s="200" t="s">
        <v>26218</v>
      </c>
      <c r="E3392" s="200" t="s">
        <v>26219</v>
      </c>
      <c r="F3392" s="206" t="s">
        <v>26243</v>
      </c>
      <c r="G3392" s="201" t="s">
        <v>26244</v>
      </c>
      <c r="H3392" s="205" t="s">
        <v>26245</v>
      </c>
      <c r="I3392" s="204" t="s">
        <v>26246</v>
      </c>
      <c r="J3392" s="207" t="s">
        <v>26247</v>
      </c>
      <c r="K3392" s="208" t="s">
        <v>26248</v>
      </c>
      <c r="L3392" s="200" t="s">
        <v>60</v>
      </c>
      <c r="M3392" s="205" t="s">
        <v>61</v>
      </c>
      <c r="N3392" s="205" t="s">
        <v>22799</v>
      </c>
      <c r="O3392" s="205" t="s">
        <v>22800</v>
      </c>
      <c r="P3392" s="205" t="s">
        <v>22801</v>
      </c>
      <c r="Q3392" s="205" t="s">
        <v>65</v>
      </c>
      <c r="R3392" s="205" t="s">
        <v>26152</v>
      </c>
      <c r="S3392" s="205" t="s">
        <v>26219</v>
      </c>
      <c r="T3392" s="205" t="s">
        <v>66</v>
      </c>
      <c r="U3392" s="208" t="s">
        <v>26249</v>
      </c>
      <c r="V3392" s="205">
        <v>1</v>
      </c>
      <c r="W3392" s="205" t="s">
        <v>68</v>
      </c>
      <c r="X3392" s="205" t="s">
        <v>69</v>
      </c>
      <c r="Y3392" s="205" t="s">
        <v>70</v>
      </c>
      <c r="Z3392" s="205" t="s">
        <v>26151</v>
      </c>
      <c r="AA3392" s="234" t="s">
        <v>71</v>
      </c>
      <c r="AB3392" s="216">
        <v>46310</v>
      </c>
      <c r="AC3392" s="205"/>
      <c r="AD3392" s="230" t="s">
        <v>72</v>
      </c>
      <c r="AE3392" s="126" t="s">
        <v>73</v>
      </c>
      <c r="AF3392" s="127" t="s">
        <v>74</v>
      </c>
      <c r="AG3392" s="128"/>
      <c r="AH3392" s="129"/>
      <c r="AI3392" s="129"/>
      <c r="AJ3392" s="126" t="s">
        <v>75</v>
      </c>
      <c r="AK3392" s="127" t="s">
        <v>76</v>
      </c>
      <c r="AL3392" s="129" t="s">
        <v>77</v>
      </c>
      <c r="AM3392" s="128" t="s">
        <v>26250</v>
      </c>
      <c r="AN3392" s="129"/>
      <c r="AO3392" s="127" t="s">
        <v>79</v>
      </c>
      <c r="AP3392" s="129"/>
      <c r="AQ3392" s="183"/>
      <c r="AR3392" s="183"/>
      <c r="AS3392" s="183"/>
    </row>
    <row r="3393" spans="1:45" customFormat="1" ht="30" hidden="1" customHeight="1">
      <c r="A3393" s="204" t="s">
        <v>49</v>
      </c>
      <c r="B3393" s="200" t="s">
        <v>26151</v>
      </c>
      <c r="C3393" s="200" t="s">
        <v>26152</v>
      </c>
      <c r="D3393" s="200" t="s">
        <v>26251</v>
      </c>
      <c r="E3393" s="200" t="s">
        <v>26252</v>
      </c>
      <c r="F3393" s="206" t="s">
        <v>26253</v>
      </c>
      <c r="G3393" s="201" t="s">
        <v>26254</v>
      </c>
      <c r="H3393" s="205" t="s">
        <v>26255</v>
      </c>
      <c r="I3393" s="204" t="s">
        <v>26256</v>
      </c>
      <c r="J3393" s="207" t="s">
        <v>26257</v>
      </c>
      <c r="K3393" s="208" t="s">
        <v>26258</v>
      </c>
      <c r="L3393" s="200" t="s">
        <v>60</v>
      </c>
      <c r="M3393" s="205" t="s">
        <v>61</v>
      </c>
      <c r="N3393" s="205" t="s">
        <v>22799</v>
      </c>
      <c r="O3393" s="205" t="s">
        <v>22800</v>
      </c>
      <c r="P3393" s="205" t="s">
        <v>22801</v>
      </c>
      <c r="Q3393" s="205" t="s">
        <v>65</v>
      </c>
      <c r="R3393" s="205" t="s">
        <v>26152</v>
      </c>
      <c r="S3393" s="205" t="s">
        <v>26252</v>
      </c>
      <c r="T3393" s="205" t="s">
        <v>66</v>
      </c>
      <c r="U3393" s="208" t="s">
        <v>26259</v>
      </c>
      <c r="V3393" s="205">
        <v>1</v>
      </c>
      <c r="W3393" s="205" t="s">
        <v>68</v>
      </c>
      <c r="X3393" s="205" t="s">
        <v>69</v>
      </c>
      <c r="Y3393" s="205" t="s">
        <v>70</v>
      </c>
      <c r="Z3393" s="205" t="s">
        <v>647</v>
      </c>
      <c r="AA3393" s="234" t="s">
        <v>71</v>
      </c>
      <c r="AB3393" s="216">
        <v>46310</v>
      </c>
      <c r="AC3393" s="205"/>
      <c r="AD3393" s="230" t="s">
        <v>375</v>
      </c>
      <c r="AE3393" s="126" t="s">
        <v>75</v>
      </c>
      <c r="AF3393" s="127" t="s">
        <v>76</v>
      </c>
      <c r="AG3393" s="128" t="s">
        <v>376</v>
      </c>
      <c r="AH3393" s="129"/>
      <c r="AI3393" s="129"/>
      <c r="AJ3393" s="126" t="s">
        <v>73</v>
      </c>
      <c r="AK3393" s="127"/>
      <c r="AL3393" s="129"/>
      <c r="AM3393" s="128"/>
      <c r="AN3393" s="129"/>
      <c r="AO3393" s="127" t="s">
        <v>79</v>
      </c>
      <c r="AP3393" s="129"/>
      <c r="AQ3393" s="183"/>
      <c r="AR3393" s="183"/>
      <c r="AS3393" s="183"/>
    </row>
    <row r="3394" spans="1:45" customFormat="1" ht="30" hidden="1" customHeight="1">
      <c r="A3394" s="204" t="s">
        <v>49</v>
      </c>
      <c r="B3394" s="200" t="s">
        <v>26151</v>
      </c>
      <c r="C3394" s="200" t="s">
        <v>26152</v>
      </c>
      <c r="D3394" s="200" t="s">
        <v>26251</v>
      </c>
      <c r="E3394" s="200" t="s">
        <v>26252</v>
      </c>
      <c r="F3394" s="206" t="s">
        <v>26260</v>
      </c>
      <c r="G3394" s="201" t="s">
        <v>26261</v>
      </c>
      <c r="H3394" s="205" t="s">
        <v>26262</v>
      </c>
      <c r="I3394" s="204" t="s">
        <v>26263</v>
      </c>
      <c r="J3394" s="207" t="s">
        <v>26264</v>
      </c>
      <c r="K3394" s="208" t="s">
        <v>26265</v>
      </c>
      <c r="L3394" s="200" t="s">
        <v>90</v>
      </c>
      <c r="M3394" s="205" t="s">
        <v>61</v>
      </c>
      <c r="N3394" s="205" t="s">
        <v>22799</v>
      </c>
      <c r="O3394" s="205" t="s">
        <v>22800</v>
      </c>
      <c r="P3394" s="205" t="s">
        <v>22801</v>
      </c>
      <c r="Q3394" s="205" t="s">
        <v>65</v>
      </c>
      <c r="R3394" s="205" t="s">
        <v>26152</v>
      </c>
      <c r="S3394" s="205" t="s">
        <v>26252</v>
      </c>
      <c r="T3394" s="205" t="s">
        <v>93</v>
      </c>
      <c r="U3394" s="208" t="s">
        <v>26266</v>
      </c>
      <c r="V3394" s="205">
        <v>0.95</v>
      </c>
      <c r="W3394" s="205" t="s">
        <v>68</v>
      </c>
      <c r="X3394" s="205" t="s">
        <v>69</v>
      </c>
      <c r="Y3394" s="205" t="s">
        <v>70</v>
      </c>
      <c r="Z3394" s="205" t="s">
        <v>95</v>
      </c>
      <c r="AA3394" s="234" t="s">
        <v>71</v>
      </c>
      <c r="AB3394" s="216">
        <v>46310</v>
      </c>
      <c r="AC3394" s="205"/>
      <c r="AD3394" s="230" t="s">
        <v>72</v>
      </c>
      <c r="AE3394" s="126" t="s">
        <v>73</v>
      </c>
      <c r="AF3394" s="127" t="s">
        <v>74</v>
      </c>
      <c r="AG3394" s="128"/>
      <c r="AH3394" s="129"/>
      <c r="AI3394" s="129"/>
      <c r="AJ3394" s="126" t="s">
        <v>75</v>
      </c>
      <c r="AK3394" s="127" t="s">
        <v>76</v>
      </c>
      <c r="AL3394" s="129" t="s">
        <v>77</v>
      </c>
      <c r="AM3394" s="128" t="s">
        <v>26267</v>
      </c>
      <c r="AN3394" s="129"/>
      <c r="AO3394" s="127" t="s">
        <v>79</v>
      </c>
      <c r="AP3394" s="129"/>
      <c r="AQ3394" s="183"/>
      <c r="AR3394" s="183"/>
      <c r="AS3394" s="183"/>
    </row>
    <row r="3395" spans="1:45" customFormat="1" ht="30" hidden="1" customHeight="1">
      <c r="A3395" s="204" t="s">
        <v>49</v>
      </c>
      <c r="B3395" s="200" t="s">
        <v>26151</v>
      </c>
      <c r="C3395" s="200" t="s">
        <v>26152</v>
      </c>
      <c r="D3395" s="200" t="s">
        <v>26251</v>
      </c>
      <c r="E3395" s="200" t="s">
        <v>26252</v>
      </c>
      <c r="F3395" s="206" t="s">
        <v>26268</v>
      </c>
      <c r="G3395" s="201" t="s">
        <v>26269</v>
      </c>
      <c r="H3395" s="205" t="s">
        <v>26270</v>
      </c>
      <c r="I3395" s="204" t="s">
        <v>26271</v>
      </c>
      <c r="J3395" s="207" t="s">
        <v>26272</v>
      </c>
      <c r="K3395" s="208" t="s">
        <v>26273</v>
      </c>
      <c r="L3395" s="200" t="s">
        <v>60</v>
      </c>
      <c r="M3395" s="205" t="s">
        <v>61</v>
      </c>
      <c r="N3395" s="205" t="s">
        <v>22799</v>
      </c>
      <c r="O3395" s="205" t="s">
        <v>22800</v>
      </c>
      <c r="P3395" s="205" t="s">
        <v>22801</v>
      </c>
      <c r="Q3395" s="205" t="s">
        <v>65</v>
      </c>
      <c r="R3395" s="205" t="s">
        <v>26152</v>
      </c>
      <c r="S3395" s="205" t="s">
        <v>26252</v>
      </c>
      <c r="T3395" s="205" t="s">
        <v>66</v>
      </c>
      <c r="U3395" s="208" t="s">
        <v>26274</v>
      </c>
      <c r="V3395" s="205">
        <v>1</v>
      </c>
      <c r="W3395" s="205" t="s">
        <v>68</v>
      </c>
      <c r="X3395" s="205" t="s">
        <v>69</v>
      </c>
      <c r="Y3395" s="205" t="s">
        <v>70</v>
      </c>
      <c r="Z3395" s="205" t="s">
        <v>647</v>
      </c>
      <c r="AA3395" s="234" t="s">
        <v>71</v>
      </c>
      <c r="AB3395" s="216">
        <v>46310</v>
      </c>
      <c r="AC3395" s="205"/>
      <c r="AD3395" s="230" t="s">
        <v>72</v>
      </c>
      <c r="AE3395" s="126" t="s">
        <v>73</v>
      </c>
      <c r="AF3395" s="127" t="s">
        <v>74</v>
      </c>
      <c r="AG3395" s="128"/>
      <c r="AH3395" s="129"/>
      <c r="AI3395" s="129"/>
      <c r="AJ3395" s="126" t="s">
        <v>75</v>
      </c>
      <c r="AK3395" s="127" t="s">
        <v>76</v>
      </c>
      <c r="AL3395" s="129" t="s">
        <v>77</v>
      </c>
      <c r="AM3395" s="128" t="s">
        <v>26275</v>
      </c>
      <c r="AN3395" s="129"/>
      <c r="AO3395" s="127" t="s">
        <v>79</v>
      </c>
      <c r="AP3395" s="129"/>
      <c r="AQ3395" s="183"/>
      <c r="AR3395" s="183"/>
      <c r="AS3395" s="183"/>
    </row>
    <row r="3396" spans="1:45" customFormat="1" ht="30" hidden="1" customHeight="1">
      <c r="A3396" s="204" t="s">
        <v>49</v>
      </c>
      <c r="B3396" s="200" t="s">
        <v>26151</v>
      </c>
      <c r="C3396" s="200" t="s">
        <v>26152</v>
      </c>
      <c r="D3396" s="200" t="s">
        <v>26251</v>
      </c>
      <c r="E3396" s="200" t="s">
        <v>26252</v>
      </c>
      <c r="F3396" s="206" t="s">
        <v>26276</v>
      </c>
      <c r="G3396" s="201" t="s">
        <v>26277</v>
      </c>
      <c r="H3396" s="205" t="s">
        <v>26278</v>
      </c>
      <c r="I3396" s="204" t="s">
        <v>26279</v>
      </c>
      <c r="J3396" s="207" t="s">
        <v>26280</v>
      </c>
      <c r="K3396" s="208" t="s">
        <v>26281</v>
      </c>
      <c r="L3396" s="200" t="s">
        <v>60</v>
      </c>
      <c r="M3396" s="205" t="s">
        <v>61</v>
      </c>
      <c r="N3396" s="205" t="s">
        <v>22799</v>
      </c>
      <c r="O3396" s="205" t="s">
        <v>22800</v>
      </c>
      <c r="P3396" s="205" t="s">
        <v>22801</v>
      </c>
      <c r="Q3396" s="205" t="s">
        <v>65</v>
      </c>
      <c r="R3396" s="205" t="s">
        <v>26152</v>
      </c>
      <c r="S3396" s="205" t="s">
        <v>26252</v>
      </c>
      <c r="T3396" s="205" t="s">
        <v>66</v>
      </c>
      <c r="U3396" s="208" t="s">
        <v>26282</v>
      </c>
      <c r="V3396" s="205">
        <v>1</v>
      </c>
      <c r="W3396" s="205" t="s">
        <v>68</v>
      </c>
      <c r="X3396" s="205" t="s">
        <v>69</v>
      </c>
      <c r="Y3396" s="205" t="s">
        <v>70</v>
      </c>
      <c r="Z3396" s="205" t="s">
        <v>26151</v>
      </c>
      <c r="AA3396" s="234" t="s">
        <v>71</v>
      </c>
      <c r="AB3396" s="216">
        <v>46310</v>
      </c>
      <c r="AC3396" s="205"/>
      <c r="AD3396" s="230" t="s">
        <v>72</v>
      </c>
      <c r="AE3396" s="126" t="s">
        <v>73</v>
      </c>
      <c r="AF3396" s="127" t="s">
        <v>74</v>
      </c>
      <c r="AG3396" s="128"/>
      <c r="AH3396" s="129"/>
      <c r="AI3396" s="129"/>
      <c r="AJ3396" s="126" t="s">
        <v>75</v>
      </c>
      <c r="AK3396" s="127" t="s">
        <v>76</v>
      </c>
      <c r="AL3396" s="129" t="s">
        <v>77</v>
      </c>
      <c r="AM3396" s="128" t="s">
        <v>26283</v>
      </c>
      <c r="AN3396" s="129"/>
      <c r="AO3396" s="127" t="s">
        <v>79</v>
      </c>
      <c r="AP3396" s="129"/>
      <c r="AQ3396" s="183"/>
      <c r="AR3396" s="183"/>
      <c r="AS3396" s="183"/>
    </row>
    <row r="3397" spans="1:45" customFormat="1" ht="30" hidden="1" customHeight="1">
      <c r="A3397" s="204" t="s">
        <v>49</v>
      </c>
      <c r="B3397" s="200" t="s">
        <v>26151</v>
      </c>
      <c r="C3397" s="200" t="s">
        <v>26152</v>
      </c>
      <c r="D3397" s="200" t="s">
        <v>26284</v>
      </c>
      <c r="E3397" s="200" t="s">
        <v>26285</v>
      </c>
      <c r="F3397" s="206" t="s">
        <v>26286</v>
      </c>
      <c r="G3397" s="201" t="s">
        <v>26287</v>
      </c>
      <c r="H3397" s="205" t="s">
        <v>26288</v>
      </c>
      <c r="I3397" s="204" t="s">
        <v>26289</v>
      </c>
      <c r="J3397" s="207" t="s">
        <v>26290</v>
      </c>
      <c r="K3397" s="208" t="s">
        <v>26291</v>
      </c>
      <c r="L3397" s="200" t="s">
        <v>60</v>
      </c>
      <c r="M3397" s="205" t="s">
        <v>61</v>
      </c>
      <c r="N3397" s="205" t="s">
        <v>22799</v>
      </c>
      <c r="O3397" s="205" t="s">
        <v>22800</v>
      </c>
      <c r="P3397" s="205" t="s">
        <v>22801</v>
      </c>
      <c r="Q3397" s="205" t="s">
        <v>65</v>
      </c>
      <c r="R3397" s="205" t="s">
        <v>26152</v>
      </c>
      <c r="S3397" s="205" t="s">
        <v>26285</v>
      </c>
      <c r="T3397" s="205" t="s">
        <v>66</v>
      </c>
      <c r="U3397" s="208" t="s">
        <v>26292</v>
      </c>
      <c r="V3397" s="205">
        <v>1</v>
      </c>
      <c r="W3397" s="205" t="s">
        <v>68</v>
      </c>
      <c r="X3397" s="205" t="s">
        <v>69</v>
      </c>
      <c r="Y3397" s="205" t="s">
        <v>70</v>
      </c>
      <c r="Z3397" s="205" t="s">
        <v>647</v>
      </c>
      <c r="AA3397" s="234" t="s">
        <v>71</v>
      </c>
      <c r="AB3397" s="216">
        <v>46310</v>
      </c>
      <c r="AC3397" s="205"/>
      <c r="AD3397" s="230" t="s">
        <v>375</v>
      </c>
      <c r="AE3397" s="126" t="s">
        <v>75</v>
      </c>
      <c r="AF3397" s="127" t="s">
        <v>76</v>
      </c>
      <c r="AG3397" s="128" t="s">
        <v>376</v>
      </c>
      <c r="AH3397" s="129"/>
      <c r="AI3397" s="129"/>
      <c r="AJ3397" s="126" t="s">
        <v>73</v>
      </c>
      <c r="AK3397" s="127"/>
      <c r="AL3397" s="129"/>
      <c r="AM3397" s="128"/>
      <c r="AN3397" s="129"/>
      <c r="AO3397" s="127" t="s">
        <v>79</v>
      </c>
      <c r="AP3397" s="129"/>
      <c r="AQ3397" s="183"/>
      <c r="AR3397" s="183"/>
      <c r="AS3397" s="183"/>
    </row>
    <row r="3398" spans="1:45" customFormat="1" ht="30" hidden="1" customHeight="1">
      <c r="A3398" s="204" t="s">
        <v>49</v>
      </c>
      <c r="B3398" s="200" t="s">
        <v>26151</v>
      </c>
      <c r="C3398" s="200" t="s">
        <v>26152</v>
      </c>
      <c r="D3398" s="200" t="s">
        <v>26284</v>
      </c>
      <c r="E3398" s="200" t="s">
        <v>26285</v>
      </c>
      <c r="F3398" s="206" t="s">
        <v>26293</v>
      </c>
      <c r="G3398" s="201" t="s">
        <v>26294</v>
      </c>
      <c r="H3398" s="205" t="s">
        <v>26295</v>
      </c>
      <c r="I3398" s="204" t="s">
        <v>26296</v>
      </c>
      <c r="J3398" s="207" t="s">
        <v>26297</v>
      </c>
      <c r="K3398" s="208" t="s">
        <v>26298</v>
      </c>
      <c r="L3398" s="200" t="s">
        <v>90</v>
      </c>
      <c r="M3398" s="205" t="s">
        <v>61</v>
      </c>
      <c r="N3398" s="205" t="s">
        <v>22799</v>
      </c>
      <c r="O3398" s="205" t="s">
        <v>22800</v>
      </c>
      <c r="P3398" s="205" t="s">
        <v>22801</v>
      </c>
      <c r="Q3398" s="205" t="s">
        <v>65</v>
      </c>
      <c r="R3398" s="205" t="s">
        <v>26152</v>
      </c>
      <c r="S3398" s="205" t="s">
        <v>26285</v>
      </c>
      <c r="T3398" s="205" t="s">
        <v>93</v>
      </c>
      <c r="U3398" s="208" t="s">
        <v>26299</v>
      </c>
      <c r="V3398" s="205">
        <v>0.95</v>
      </c>
      <c r="W3398" s="205" t="s">
        <v>68</v>
      </c>
      <c r="X3398" s="205" t="s">
        <v>69</v>
      </c>
      <c r="Y3398" s="205" t="s">
        <v>70</v>
      </c>
      <c r="Z3398" s="205" t="s">
        <v>95</v>
      </c>
      <c r="AA3398" s="234" t="s">
        <v>71</v>
      </c>
      <c r="AB3398" s="216">
        <v>46310</v>
      </c>
      <c r="AC3398" s="205"/>
      <c r="AD3398" s="230" t="s">
        <v>72</v>
      </c>
      <c r="AE3398" s="126" t="s">
        <v>73</v>
      </c>
      <c r="AF3398" s="127" t="s">
        <v>74</v>
      </c>
      <c r="AG3398" s="128"/>
      <c r="AH3398" s="129"/>
      <c r="AI3398" s="129"/>
      <c r="AJ3398" s="126" t="s">
        <v>75</v>
      </c>
      <c r="AK3398" s="127" t="s">
        <v>76</v>
      </c>
      <c r="AL3398" s="129" t="s">
        <v>77</v>
      </c>
      <c r="AM3398" s="128" t="s">
        <v>26300</v>
      </c>
      <c r="AN3398" s="129"/>
      <c r="AO3398" s="127" t="s">
        <v>79</v>
      </c>
      <c r="AP3398" s="129"/>
      <c r="AQ3398" s="183"/>
      <c r="AR3398" s="183"/>
      <c r="AS3398" s="183"/>
    </row>
    <row r="3399" spans="1:45" customFormat="1" ht="30" hidden="1" customHeight="1">
      <c r="A3399" s="204" t="s">
        <v>49</v>
      </c>
      <c r="B3399" s="200" t="s">
        <v>26151</v>
      </c>
      <c r="C3399" s="200" t="s">
        <v>26152</v>
      </c>
      <c r="D3399" s="200" t="s">
        <v>26284</v>
      </c>
      <c r="E3399" s="200" t="s">
        <v>26285</v>
      </c>
      <c r="F3399" s="206" t="s">
        <v>26301</v>
      </c>
      <c r="G3399" s="201" t="s">
        <v>26302</v>
      </c>
      <c r="H3399" s="205" t="s">
        <v>26303</v>
      </c>
      <c r="I3399" s="204" t="s">
        <v>26304</v>
      </c>
      <c r="J3399" s="207" t="s">
        <v>26305</v>
      </c>
      <c r="K3399" s="208" t="s">
        <v>26306</v>
      </c>
      <c r="L3399" s="200" t="s">
        <v>60</v>
      </c>
      <c r="M3399" s="205" t="s">
        <v>61</v>
      </c>
      <c r="N3399" s="205" t="s">
        <v>22799</v>
      </c>
      <c r="O3399" s="205" t="s">
        <v>22800</v>
      </c>
      <c r="P3399" s="205" t="s">
        <v>22801</v>
      </c>
      <c r="Q3399" s="205" t="s">
        <v>65</v>
      </c>
      <c r="R3399" s="205" t="s">
        <v>26152</v>
      </c>
      <c r="S3399" s="205" t="s">
        <v>26285</v>
      </c>
      <c r="T3399" s="205" t="s">
        <v>66</v>
      </c>
      <c r="U3399" s="208" t="s">
        <v>26307</v>
      </c>
      <c r="V3399" s="205">
        <v>1</v>
      </c>
      <c r="W3399" s="205" t="s">
        <v>68</v>
      </c>
      <c r="X3399" s="205" t="s">
        <v>69</v>
      </c>
      <c r="Y3399" s="205" t="s">
        <v>70</v>
      </c>
      <c r="Z3399" s="205" t="s">
        <v>647</v>
      </c>
      <c r="AA3399" s="234" t="s">
        <v>71</v>
      </c>
      <c r="AB3399" s="216">
        <v>46310</v>
      </c>
      <c r="AC3399" s="205"/>
      <c r="AD3399" s="230" t="s">
        <v>72</v>
      </c>
      <c r="AE3399" s="126" t="s">
        <v>73</v>
      </c>
      <c r="AF3399" s="127" t="s">
        <v>74</v>
      </c>
      <c r="AG3399" s="128"/>
      <c r="AH3399" s="129"/>
      <c r="AI3399" s="129"/>
      <c r="AJ3399" s="126" t="s">
        <v>75</v>
      </c>
      <c r="AK3399" s="127" t="s">
        <v>76</v>
      </c>
      <c r="AL3399" s="129" t="s">
        <v>77</v>
      </c>
      <c r="AM3399" s="128" t="s">
        <v>26308</v>
      </c>
      <c r="AN3399" s="129"/>
      <c r="AO3399" s="127" t="s">
        <v>79</v>
      </c>
      <c r="AP3399" s="129"/>
      <c r="AQ3399" s="183"/>
      <c r="AR3399" s="183"/>
      <c r="AS3399" s="183"/>
    </row>
    <row r="3400" spans="1:45" customFormat="1" ht="30" hidden="1" customHeight="1">
      <c r="A3400" s="204" t="s">
        <v>49</v>
      </c>
      <c r="B3400" s="200" t="s">
        <v>26151</v>
      </c>
      <c r="C3400" s="200" t="s">
        <v>26152</v>
      </c>
      <c r="D3400" s="200" t="s">
        <v>26284</v>
      </c>
      <c r="E3400" s="200" t="s">
        <v>26285</v>
      </c>
      <c r="F3400" s="206" t="s">
        <v>26309</v>
      </c>
      <c r="G3400" s="201" t="s">
        <v>26310</v>
      </c>
      <c r="H3400" s="205" t="s">
        <v>26311</v>
      </c>
      <c r="I3400" s="204" t="s">
        <v>26312</v>
      </c>
      <c r="J3400" s="207" t="s">
        <v>26313</v>
      </c>
      <c r="K3400" s="208" t="s">
        <v>26314</v>
      </c>
      <c r="L3400" s="200" t="s">
        <v>60</v>
      </c>
      <c r="M3400" s="205" t="s">
        <v>61</v>
      </c>
      <c r="N3400" s="205" t="s">
        <v>22799</v>
      </c>
      <c r="O3400" s="205" t="s">
        <v>22800</v>
      </c>
      <c r="P3400" s="205" t="s">
        <v>22801</v>
      </c>
      <c r="Q3400" s="205" t="s">
        <v>65</v>
      </c>
      <c r="R3400" s="205" t="s">
        <v>26152</v>
      </c>
      <c r="S3400" s="205" t="s">
        <v>26285</v>
      </c>
      <c r="T3400" s="205" t="s">
        <v>66</v>
      </c>
      <c r="U3400" s="208" t="s">
        <v>26315</v>
      </c>
      <c r="V3400" s="205">
        <v>1</v>
      </c>
      <c r="W3400" s="205" t="s">
        <v>68</v>
      </c>
      <c r="X3400" s="205" t="s">
        <v>69</v>
      </c>
      <c r="Y3400" s="205" t="s">
        <v>70</v>
      </c>
      <c r="Z3400" s="205" t="s">
        <v>26151</v>
      </c>
      <c r="AA3400" s="234" t="s">
        <v>71</v>
      </c>
      <c r="AB3400" s="216">
        <v>46310</v>
      </c>
      <c r="AC3400" s="205"/>
      <c r="AD3400" s="230" t="s">
        <v>72</v>
      </c>
      <c r="AE3400" s="126" t="s">
        <v>73</v>
      </c>
      <c r="AF3400" s="127" t="s">
        <v>74</v>
      </c>
      <c r="AG3400" s="128"/>
      <c r="AH3400" s="129"/>
      <c r="AI3400" s="129"/>
      <c r="AJ3400" s="126" t="s">
        <v>75</v>
      </c>
      <c r="AK3400" s="127" t="s">
        <v>76</v>
      </c>
      <c r="AL3400" s="129" t="s">
        <v>77</v>
      </c>
      <c r="AM3400" s="128" t="s">
        <v>26316</v>
      </c>
      <c r="AN3400" s="129"/>
      <c r="AO3400" s="127" t="s">
        <v>79</v>
      </c>
      <c r="AP3400" s="129"/>
      <c r="AQ3400" s="183"/>
      <c r="AR3400" s="183"/>
      <c r="AS3400" s="183"/>
    </row>
    <row r="3401" spans="1:45" customFormat="1" ht="30" hidden="1" customHeight="1">
      <c r="A3401" s="204" t="s">
        <v>49</v>
      </c>
      <c r="B3401" s="200" t="s">
        <v>26151</v>
      </c>
      <c r="C3401" s="200" t="s">
        <v>26152</v>
      </c>
      <c r="D3401" s="200" t="s">
        <v>26317</v>
      </c>
      <c r="E3401" s="200" t="s">
        <v>26318</v>
      </c>
      <c r="F3401" s="206" t="s">
        <v>26319</v>
      </c>
      <c r="G3401" s="201" t="s">
        <v>26320</v>
      </c>
      <c r="H3401" s="205" t="s">
        <v>26321</v>
      </c>
      <c r="I3401" s="204" t="s">
        <v>26322</v>
      </c>
      <c r="J3401" s="207" t="s">
        <v>26323</v>
      </c>
      <c r="K3401" s="208" t="s">
        <v>26324</v>
      </c>
      <c r="L3401" s="200" t="s">
        <v>60</v>
      </c>
      <c r="M3401" s="205" t="s">
        <v>61</v>
      </c>
      <c r="N3401" s="205" t="s">
        <v>22799</v>
      </c>
      <c r="O3401" s="205" t="s">
        <v>22800</v>
      </c>
      <c r="P3401" s="205" t="s">
        <v>22801</v>
      </c>
      <c r="Q3401" s="205" t="s">
        <v>65</v>
      </c>
      <c r="R3401" s="205" t="s">
        <v>26152</v>
      </c>
      <c r="S3401" s="205" t="s">
        <v>26318</v>
      </c>
      <c r="T3401" s="205" t="s">
        <v>66</v>
      </c>
      <c r="U3401" s="208" t="s">
        <v>26325</v>
      </c>
      <c r="V3401" s="205">
        <v>1</v>
      </c>
      <c r="W3401" s="205" t="s">
        <v>68</v>
      </c>
      <c r="X3401" s="205" t="s">
        <v>69</v>
      </c>
      <c r="Y3401" s="205" t="s">
        <v>70</v>
      </c>
      <c r="Z3401" s="205" t="s">
        <v>647</v>
      </c>
      <c r="AA3401" s="234" t="s">
        <v>71</v>
      </c>
      <c r="AB3401" s="216">
        <v>46310</v>
      </c>
      <c r="AC3401" s="205"/>
      <c r="AD3401" s="230" t="s">
        <v>375</v>
      </c>
      <c r="AE3401" s="126" t="s">
        <v>75</v>
      </c>
      <c r="AF3401" s="127" t="s">
        <v>76</v>
      </c>
      <c r="AG3401" s="128" t="s">
        <v>376</v>
      </c>
      <c r="AH3401" s="129"/>
      <c r="AI3401" s="129"/>
      <c r="AJ3401" s="126" t="s">
        <v>73</v>
      </c>
      <c r="AK3401" s="127"/>
      <c r="AL3401" s="129"/>
      <c r="AM3401" s="128"/>
      <c r="AN3401" s="129"/>
      <c r="AO3401" s="127" t="s">
        <v>79</v>
      </c>
      <c r="AP3401" s="129"/>
      <c r="AQ3401" s="183"/>
      <c r="AR3401" s="183"/>
      <c r="AS3401" s="183"/>
    </row>
    <row r="3402" spans="1:45" customFormat="1" ht="30" hidden="1" customHeight="1">
      <c r="A3402" s="204" t="s">
        <v>49</v>
      </c>
      <c r="B3402" s="200" t="s">
        <v>26151</v>
      </c>
      <c r="C3402" s="200" t="s">
        <v>26152</v>
      </c>
      <c r="D3402" s="200" t="s">
        <v>26317</v>
      </c>
      <c r="E3402" s="200" t="s">
        <v>26318</v>
      </c>
      <c r="F3402" s="206" t="s">
        <v>26326</v>
      </c>
      <c r="G3402" s="201" t="s">
        <v>26327</v>
      </c>
      <c r="H3402" s="205" t="s">
        <v>26328</v>
      </c>
      <c r="I3402" s="204" t="s">
        <v>26329</v>
      </c>
      <c r="J3402" s="207" t="s">
        <v>26330</v>
      </c>
      <c r="K3402" s="208" t="s">
        <v>26331</v>
      </c>
      <c r="L3402" s="200" t="s">
        <v>90</v>
      </c>
      <c r="M3402" s="205" t="s">
        <v>61</v>
      </c>
      <c r="N3402" s="205" t="s">
        <v>22799</v>
      </c>
      <c r="O3402" s="205" t="s">
        <v>22800</v>
      </c>
      <c r="P3402" s="205" t="s">
        <v>22801</v>
      </c>
      <c r="Q3402" s="205" t="s">
        <v>65</v>
      </c>
      <c r="R3402" s="205" t="s">
        <v>26152</v>
      </c>
      <c r="S3402" s="205" t="s">
        <v>26318</v>
      </c>
      <c r="T3402" s="205" t="s">
        <v>93</v>
      </c>
      <c r="U3402" s="208" t="s">
        <v>26332</v>
      </c>
      <c r="V3402" s="205">
        <v>0.95</v>
      </c>
      <c r="W3402" s="205" t="s">
        <v>68</v>
      </c>
      <c r="X3402" s="205" t="s">
        <v>69</v>
      </c>
      <c r="Y3402" s="205" t="s">
        <v>70</v>
      </c>
      <c r="Z3402" s="205" t="s">
        <v>95</v>
      </c>
      <c r="AA3402" s="234" t="s">
        <v>71</v>
      </c>
      <c r="AB3402" s="216">
        <v>46310</v>
      </c>
      <c r="AC3402" s="205"/>
      <c r="AD3402" s="230" t="s">
        <v>72</v>
      </c>
      <c r="AE3402" s="126" t="s">
        <v>73</v>
      </c>
      <c r="AF3402" s="127" t="s">
        <v>74</v>
      </c>
      <c r="AG3402" s="128"/>
      <c r="AH3402" s="129"/>
      <c r="AI3402" s="129"/>
      <c r="AJ3402" s="126" t="s">
        <v>75</v>
      </c>
      <c r="AK3402" s="127" t="s">
        <v>76</v>
      </c>
      <c r="AL3402" s="129" t="s">
        <v>77</v>
      </c>
      <c r="AM3402" s="128" t="s">
        <v>26333</v>
      </c>
      <c r="AN3402" s="129"/>
      <c r="AO3402" s="127" t="s">
        <v>79</v>
      </c>
      <c r="AP3402" s="129"/>
      <c r="AQ3402" s="183"/>
      <c r="AR3402" s="183"/>
      <c r="AS3402" s="183"/>
    </row>
    <row r="3403" spans="1:45" customFormat="1" ht="30" hidden="1" customHeight="1">
      <c r="A3403" s="204" t="s">
        <v>49</v>
      </c>
      <c r="B3403" s="200" t="s">
        <v>26151</v>
      </c>
      <c r="C3403" s="200" t="s">
        <v>26152</v>
      </c>
      <c r="D3403" s="200" t="s">
        <v>26317</v>
      </c>
      <c r="E3403" s="200" t="s">
        <v>26318</v>
      </c>
      <c r="F3403" s="206" t="s">
        <v>26334</v>
      </c>
      <c r="G3403" s="201" t="s">
        <v>26335</v>
      </c>
      <c r="H3403" s="205" t="s">
        <v>26336</v>
      </c>
      <c r="I3403" s="204" t="s">
        <v>26337</v>
      </c>
      <c r="J3403" s="207" t="s">
        <v>26338</v>
      </c>
      <c r="K3403" s="208" t="s">
        <v>26339</v>
      </c>
      <c r="L3403" s="200" t="s">
        <v>60</v>
      </c>
      <c r="M3403" s="205" t="s">
        <v>61</v>
      </c>
      <c r="N3403" s="205" t="s">
        <v>22799</v>
      </c>
      <c r="O3403" s="205" t="s">
        <v>22800</v>
      </c>
      <c r="P3403" s="205" t="s">
        <v>22801</v>
      </c>
      <c r="Q3403" s="205" t="s">
        <v>65</v>
      </c>
      <c r="R3403" s="205" t="s">
        <v>26152</v>
      </c>
      <c r="S3403" s="205" t="s">
        <v>26318</v>
      </c>
      <c r="T3403" s="205" t="s">
        <v>66</v>
      </c>
      <c r="U3403" s="208" t="s">
        <v>26340</v>
      </c>
      <c r="V3403" s="205">
        <v>1</v>
      </c>
      <c r="W3403" s="205" t="s">
        <v>68</v>
      </c>
      <c r="X3403" s="205" t="s">
        <v>69</v>
      </c>
      <c r="Y3403" s="205" t="s">
        <v>70</v>
      </c>
      <c r="Z3403" s="205" t="s">
        <v>647</v>
      </c>
      <c r="AA3403" s="234" t="s">
        <v>71</v>
      </c>
      <c r="AB3403" s="216">
        <v>46310</v>
      </c>
      <c r="AC3403" s="205"/>
      <c r="AD3403" s="230" t="s">
        <v>72</v>
      </c>
      <c r="AE3403" s="126" t="s">
        <v>73</v>
      </c>
      <c r="AF3403" s="127" t="s">
        <v>74</v>
      </c>
      <c r="AG3403" s="128"/>
      <c r="AH3403" s="129"/>
      <c r="AI3403" s="129"/>
      <c r="AJ3403" s="126" t="s">
        <v>75</v>
      </c>
      <c r="AK3403" s="127" t="s">
        <v>76</v>
      </c>
      <c r="AL3403" s="129" t="s">
        <v>77</v>
      </c>
      <c r="AM3403" s="128" t="s">
        <v>26341</v>
      </c>
      <c r="AN3403" s="129"/>
      <c r="AO3403" s="127" t="s">
        <v>79</v>
      </c>
      <c r="AP3403" s="129"/>
      <c r="AQ3403" s="183"/>
      <c r="AR3403" s="183"/>
      <c r="AS3403" s="183"/>
    </row>
    <row r="3404" spans="1:45" customFormat="1" ht="30" hidden="1" customHeight="1">
      <c r="A3404" s="204" t="s">
        <v>49</v>
      </c>
      <c r="B3404" s="200" t="s">
        <v>26151</v>
      </c>
      <c r="C3404" s="200" t="s">
        <v>26152</v>
      </c>
      <c r="D3404" s="200" t="s">
        <v>26342</v>
      </c>
      <c r="E3404" s="200" t="s">
        <v>26343</v>
      </c>
      <c r="F3404" s="206" t="s">
        <v>26344</v>
      </c>
      <c r="G3404" s="201" t="s">
        <v>26345</v>
      </c>
      <c r="H3404" s="205" t="s">
        <v>26346</v>
      </c>
      <c r="I3404" s="204" t="s">
        <v>26347</v>
      </c>
      <c r="J3404" s="207" t="s">
        <v>26348</v>
      </c>
      <c r="K3404" s="208" t="s">
        <v>26349</v>
      </c>
      <c r="L3404" s="200" t="s">
        <v>60</v>
      </c>
      <c r="M3404" s="205" t="s">
        <v>61</v>
      </c>
      <c r="N3404" s="205" t="s">
        <v>22799</v>
      </c>
      <c r="O3404" s="205" t="s">
        <v>22800</v>
      </c>
      <c r="P3404" s="205" t="s">
        <v>22801</v>
      </c>
      <c r="Q3404" s="205" t="s">
        <v>65</v>
      </c>
      <c r="R3404" s="205" t="s">
        <v>26152</v>
      </c>
      <c r="S3404" s="205" t="s">
        <v>26343</v>
      </c>
      <c r="T3404" s="205" t="s">
        <v>66</v>
      </c>
      <c r="U3404" s="208" t="s">
        <v>26350</v>
      </c>
      <c r="V3404" s="205">
        <v>1</v>
      </c>
      <c r="W3404" s="205" t="s">
        <v>68</v>
      </c>
      <c r="X3404" s="205" t="s">
        <v>69</v>
      </c>
      <c r="Y3404" s="205" t="s">
        <v>70</v>
      </c>
      <c r="Z3404" s="205" t="s">
        <v>647</v>
      </c>
      <c r="AA3404" s="234" t="s">
        <v>71</v>
      </c>
      <c r="AB3404" s="216">
        <v>46310</v>
      </c>
      <c r="AC3404" s="205"/>
      <c r="AD3404" s="230" t="s">
        <v>375</v>
      </c>
      <c r="AE3404" s="126" t="s">
        <v>75</v>
      </c>
      <c r="AF3404" s="127" t="s">
        <v>76</v>
      </c>
      <c r="AG3404" s="128" t="s">
        <v>376</v>
      </c>
      <c r="AH3404" s="129"/>
      <c r="AI3404" s="129"/>
      <c r="AJ3404" s="126" t="s">
        <v>73</v>
      </c>
      <c r="AK3404" s="127"/>
      <c r="AL3404" s="129"/>
      <c r="AM3404" s="128"/>
      <c r="AN3404" s="129"/>
      <c r="AO3404" s="127" t="s">
        <v>79</v>
      </c>
      <c r="AP3404" s="129"/>
      <c r="AQ3404" s="183"/>
      <c r="AR3404" s="183"/>
      <c r="AS3404" s="183"/>
    </row>
    <row r="3405" spans="1:45" customFormat="1" ht="30" hidden="1" customHeight="1">
      <c r="A3405" s="204" t="s">
        <v>49</v>
      </c>
      <c r="B3405" s="200" t="s">
        <v>26151</v>
      </c>
      <c r="C3405" s="200" t="s">
        <v>26152</v>
      </c>
      <c r="D3405" s="200" t="s">
        <v>26342</v>
      </c>
      <c r="E3405" s="200" t="s">
        <v>26343</v>
      </c>
      <c r="F3405" s="206" t="s">
        <v>26351</v>
      </c>
      <c r="G3405" s="201" t="s">
        <v>26352</v>
      </c>
      <c r="H3405" s="205" t="s">
        <v>26353</v>
      </c>
      <c r="I3405" s="204" t="s">
        <v>26354</v>
      </c>
      <c r="J3405" s="207" t="s">
        <v>26355</v>
      </c>
      <c r="K3405" s="208" t="s">
        <v>26356</v>
      </c>
      <c r="L3405" s="200" t="s">
        <v>90</v>
      </c>
      <c r="M3405" s="205" t="s">
        <v>61</v>
      </c>
      <c r="N3405" s="205" t="s">
        <v>22799</v>
      </c>
      <c r="O3405" s="205" t="s">
        <v>22800</v>
      </c>
      <c r="P3405" s="205" t="s">
        <v>22801</v>
      </c>
      <c r="Q3405" s="205" t="s">
        <v>65</v>
      </c>
      <c r="R3405" s="205" t="s">
        <v>26152</v>
      </c>
      <c r="S3405" s="205" t="s">
        <v>26343</v>
      </c>
      <c r="T3405" s="205" t="s">
        <v>93</v>
      </c>
      <c r="U3405" s="208" t="s">
        <v>26357</v>
      </c>
      <c r="V3405" s="205">
        <v>0.95</v>
      </c>
      <c r="W3405" s="205" t="s">
        <v>68</v>
      </c>
      <c r="X3405" s="205" t="s">
        <v>69</v>
      </c>
      <c r="Y3405" s="205" t="s">
        <v>70</v>
      </c>
      <c r="Z3405" s="205" t="s">
        <v>95</v>
      </c>
      <c r="AA3405" s="234" t="s">
        <v>71</v>
      </c>
      <c r="AB3405" s="216">
        <v>46310</v>
      </c>
      <c r="AC3405" s="205"/>
      <c r="AD3405" s="230" t="s">
        <v>72</v>
      </c>
      <c r="AE3405" s="126" t="s">
        <v>73</v>
      </c>
      <c r="AF3405" s="127" t="s">
        <v>74</v>
      </c>
      <c r="AG3405" s="128"/>
      <c r="AH3405" s="129"/>
      <c r="AI3405" s="129"/>
      <c r="AJ3405" s="126" t="s">
        <v>75</v>
      </c>
      <c r="AK3405" s="127" t="s">
        <v>76</v>
      </c>
      <c r="AL3405" s="129" t="s">
        <v>77</v>
      </c>
      <c r="AM3405" s="128" t="s">
        <v>26358</v>
      </c>
      <c r="AN3405" s="129"/>
      <c r="AO3405" s="127" t="s">
        <v>79</v>
      </c>
      <c r="AP3405" s="129"/>
      <c r="AQ3405" s="183"/>
      <c r="AR3405" s="183"/>
      <c r="AS3405" s="183"/>
    </row>
    <row r="3406" spans="1:45" customFormat="1" ht="30" hidden="1" customHeight="1">
      <c r="A3406" s="204" t="s">
        <v>49</v>
      </c>
      <c r="B3406" s="200" t="s">
        <v>26151</v>
      </c>
      <c r="C3406" s="200" t="s">
        <v>26152</v>
      </c>
      <c r="D3406" s="200" t="s">
        <v>26342</v>
      </c>
      <c r="E3406" s="200" t="s">
        <v>26343</v>
      </c>
      <c r="F3406" s="206" t="s">
        <v>26359</v>
      </c>
      <c r="G3406" s="201" t="s">
        <v>26360</v>
      </c>
      <c r="H3406" s="205" t="s">
        <v>26361</v>
      </c>
      <c r="I3406" s="204" t="s">
        <v>26362</v>
      </c>
      <c r="J3406" s="207" t="s">
        <v>26363</v>
      </c>
      <c r="K3406" s="208" t="s">
        <v>26364</v>
      </c>
      <c r="L3406" s="200" t="s">
        <v>60</v>
      </c>
      <c r="M3406" s="205" t="s">
        <v>61</v>
      </c>
      <c r="N3406" s="205" t="s">
        <v>22799</v>
      </c>
      <c r="O3406" s="205" t="s">
        <v>22800</v>
      </c>
      <c r="P3406" s="205" t="s">
        <v>22801</v>
      </c>
      <c r="Q3406" s="205" t="s">
        <v>65</v>
      </c>
      <c r="R3406" s="205" t="s">
        <v>26152</v>
      </c>
      <c r="S3406" s="205" t="s">
        <v>26343</v>
      </c>
      <c r="T3406" s="205" t="s">
        <v>66</v>
      </c>
      <c r="U3406" s="208" t="s">
        <v>26365</v>
      </c>
      <c r="V3406" s="205">
        <v>1</v>
      </c>
      <c r="W3406" s="205" t="s">
        <v>68</v>
      </c>
      <c r="X3406" s="205" t="s">
        <v>69</v>
      </c>
      <c r="Y3406" s="205" t="s">
        <v>70</v>
      </c>
      <c r="Z3406" s="205" t="s">
        <v>647</v>
      </c>
      <c r="AA3406" s="234" t="s">
        <v>71</v>
      </c>
      <c r="AB3406" s="216">
        <v>46310</v>
      </c>
      <c r="AC3406" s="205"/>
      <c r="AD3406" s="230" t="s">
        <v>72</v>
      </c>
      <c r="AE3406" s="126" t="s">
        <v>73</v>
      </c>
      <c r="AF3406" s="127" t="s">
        <v>74</v>
      </c>
      <c r="AG3406" s="128"/>
      <c r="AH3406" s="129"/>
      <c r="AI3406" s="129"/>
      <c r="AJ3406" s="126" t="s">
        <v>75</v>
      </c>
      <c r="AK3406" s="127" t="s">
        <v>76</v>
      </c>
      <c r="AL3406" s="129" t="s">
        <v>77</v>
      </c>
      <c r="AM3406" s="128" t="s">
        <v>26366</v>
      </c>
      <c r="AN3406" s="129"/>
      <c r="AO3406" s="127" t="s">
        <v>79</v>
      </c>
      <c r="AP3406" s="129"/>
      <c r="AQ3406" s="183"/>
      <c r="AR3406" s="183"/>
      <c r="AS3406" s="183"/>
    </row>
    <row r="3407" spans="1:45" customFormat="1" ht="30" hidden="1" customHeight="1">
      <c r="A3407" s="204" t="s">
        <v>49</v>
      </c>
      <c r="B3407" s="200" t="s">
        <v>26151</v>
      </c>
      <c r="C3407" s="200" t="s">
        <v>26152</v>
      </c>
      <c r="D3407" s="200" t="s">
        <v>26367</v>
      </c>
      <c r="E3407" s="200" t="s">
        <v>26368</v>
      </c>
      <c r="F3407" s="206" t="s">
        <v>26369</v>
      </c>
      <c r="G3407" s="201" t="s">
        <v>26370</v>
      </c>
      <c r="H3407" s="205" t="s">
        <v>26371</v>
      </c>
      <c r="I3407" s="204" t="s">
        <v>26372</v>
      </c>
      <c r="J3407" s="207" t="s">
        <v>26373</v>
      </c>
      <c r="K3407" s="208" t="s">
        <v>26374</v>
      </c>
      <c r="L3407" s="200" t="s">
        <v>60</v>
      </c>
      <c r="M3407" s="205" t="s">
        <v>61</v>
      </c>
      <c r="N3407" s="205" t="s">
        <v>22799</v>
      </c>
      <c r="O3407" s="205" t="s">
        <v>22800</v>
      </c>
      <c r="P3407" s="205" t="s">
        <v>22801</v>
      </c>
      <c r="Q3407" s="205" t="s">
        <v>65</v>
      </c>
      <c r="R3407" s="205" t="s">
        <v>26152</v>
      </c>
      <c r="S3407" s="205" t="s">
        <v>26368</v>
      </c>
      <c r="T3407" s="205" t="s">
        <v>66</v>
      </c>
      <c r="U3407" s="208" t="s">
        <v>26375</v>
      </c>
      <c r="V3407" s="205">
        <v>1</v>
      </c>
      <c r="W3407" s="205" t="s">
        <v>68</v>
      </c>
      <c r="X3407" s="205" t="s">
        <v>69</v>
      </c>
      <c r="Y3407" s="205" t="s">
        <v>70</v>
      </c>
      <c r="Z3407" s="205" t="s">
        <v>647</v>
      </c>
      <c r="AA3407" s="234" t="s">
        <v>71</v>
      </c>
      <c r="AB3407" s="216">
        <v>46310</v>
      </c>
      <c r="AC3407" s="205"/>
      <c r="AD3407" s="230" t="s">
        <v>375</v>
      </c>
      <c r="AE3407" s="126" t="s">
        <v>75</v>
      </c>
      <c r="AF3407" s="127" t="s">
        <v>76</v>
      </c>
      <c r="AG3407" s="128" t="s">
        <v>376</v>
      </c>
      <c r="AH3407" s="129"/>
      <c r="AI3407" s="129"/>
      <c r="AJ3407" s="126" t="s">
        <v>73</v>
      </c>
      <c r="AK3407" s="127"/>
      <c r="AL3407" s="129"/>
      <c r="AM3407" s="128"/>
      <c r="AN3407" s="129"/>
      <c r="AO3407" s="127" t="s">
        <v>79</v>
      </c>
      <c r="AP3407" s="129"/>
      <c r="AQ3407" s="183"/>
      <c r="AR3407" s="183"/>
      <c r="AS3407" s="183"/>
    </row>
    <row r="3408" spans="1:45" customFormat="1" ht="30" hidden="1" customHeight="1">
      <c r="A3408" s="204" t="s">
        <v>49</v>
      </c>
      <c r="B3408" s="200" t="s">
        <v>26151</v>
      </c>
      <c r="C3408" s="200" t="s">
        <v>26152</v>
      </c>
      <c r="D3408" s="200" t="s">
        <v>26367</v>
      </c>
      <c r="E3408" s="200" t="s">
        <v>26368</v>
      </c>
      <c r="F3408" s="206" t="s">
        <v>26376</v>
      </c>
      <c r="G3408" s="201" t="s">
        <v>26377</v>
      </c>
      <c r="H3408" s="205" t="s">
        <v>26378</v>
      </c>
      <c r="I3408" s="204" t="s">
        <v>26379</v>
      </c>
      <c r="J3408" s="207" t="s">
        <v>26380</v>
      </c>
      <c r="K3408" s="208" t="s">
        <v>26381</v>
      </c>
      <c r="L3408" s="200" t="s">
        <v>90</v>
      </c>
      <c r="M3408" s="205" t="s">
        <v>61</v>
      </c>
      <c r="N3408" s="205" t="s">
        <v>22799</v>
      </c>
      <c r="O3408" s="205" t="s">
        <v>22800</v>
      </c>
      <c r="P3408" s="205" t="s">
        <v>22801</v>
      </c>
      <c r="Q3408" s="205" t="s">
        <v>65</v>
      </c>
      <c r="R3408" s="205" t="s">
        <v>26152</v>
      </c>
      <c r="S3408" s="205" t="s">
        <v>26368</v>
      </c>
      <c r="T3408" s="205" t="s">
        <v>93</v>
      </c>
      <c r="U3408" s="208" t="s">
        <v>26382</v>
      </c>
      <c r="V3408" s="205">
        <v>0.95</v>
      </c>
      <c r="W3408" s="205" t="s">
        <v>68</v>
      </c>
      <c r="X3408" s="205" t="s">
        <v>69</v>
      </c>
      <c r="Y3408" s="205" t="s">
        <v>70</v>
      </c>
      <c r="Z3408" s="205" t="s">
        <v>95</v>
      </c>
      <c r="AA3408" s="234" t="s">
        <v>71</v>
      </c>
      <c r="AB3408" s="216">
        <v>46310</v>
      </c>
      <c r="AC3408" s="205"/>
      <c r="AD3408" s="230" t="s">
        <v>72</v>
      </c>
      <c r="AE3408" s="126" t="s">
        <v>73</v>
      </c>
      <c r="AF3408" s="127" t="s">
        <v>74</v>
      </c>
      <c r="AG3408" s="128"/>
      <c r="AH3408" s="129"/>
      <c r="AI3408" s="129"/>
      <c r="AJ3408" s="126" t="s">
        <v>75</v>
      </c>
      <c r="AK3408" s="127" t="s">
        <v>76</v>
      </c>
      <c r="AL3408" s="129" t="s">
        <v>77</v>
      </c>
      <c r="AM3408" s="128" t="s">
        <v>26383</v>
      </c>
      <c r="AN3408" s="129"/>
      <c r="AO3408" s="127" t="s">
        <v>79</v>
      </c>
      <c r="AP3408" s="129"/>
      <c r="AQ3408" s="183"/>
      <c r="AR3408" s="183"/>
      <c r="AS3408" s="183"/>
    </row>
    <row r="3409" spans="1:45" customFormat="1" ht="30" hidden="1" customHeight="1">
      <c r="A3409" s="204" t="s">
        <v>49</v>
      </c>
      <c r="B3409" s="200" t="s">
        <v>26151</v>
      </c>
      <c r="C3409" s="200" t="s">
        <v>26152</v>
      </c>
      <c r="D3409" s="200" t="s">
        <v>26367</v>
      </c>
      <c r="E3409" s="200" t="s">
        <v>26368</v>
      </c>
      <c r="F3409" s="206" t="s">
        <v>26384</v>
      </c>
      <c r="G3409" s="201" t="s">
        <v>26385</v>
      </c>
      <c r="H3409" s="205" t="s">
        <v>26386</v>
      </c>
      <c r="I3409" s="204" t="s">
        <v>26387</v>
      </c>
      <c r="J3409" s="207" t="s">
        <v>26388</v>
      </c>
      <c r="K3409" s="208" t="s">
        <v>26389</v>
      </c>
      <c r="L3409" s="200" t="s">
        <v>60</v>
      </c>
      <c r="M3409" s="205" t="s">
        <v>61</v>
      </c>
      <c r="N3409" s="205" t="s">
        <v>22799</v>
      </c>
      <c r="O3409" s="205" t="s">
        <v>22800</v>
      </c>
      <c r="P3409" s="205" t="s">
        <v>22801</v>
      </c>
      <c r="Q3409" s="205" t="s">
        <v>65</v>
      </c>
      <c r="R3409" s="205" t="s">
        <v>26152</v>
      </c>
      <c r="S3409" s="205" t="s">
        <v>26368</v>
      </c>
      <c r="T3409" s="205" t="s">
        <v>66</v>
      </c>
      <c r="U3409" s="208" t="s">
        <v>26390</v>
      </c>
      <c r="V3409" s="205">
        <v>1</v>
      </c>
      <c r="W3409" s="205" t="s">
        <v>68</v>
      </c>
      <c r="X3409" s="205" t="s">
        <v>69</v>
      </c>
      <c r="Y3409" s="205" t="s">
        <v>70</v>
      </c>
      <c r="Z3409" s="205" t="s">
        <v>647</v>
      </c>
      <c r="AA3409" s="234" t="s">
        <v>71</v>
      </c>
      <c r="AB3409" s="216">
        <v>46310</v>
      </c>
      <c r="AC3409" s="205"/>
      <c r="AD3409" s="230" t="s">
        <v>72</v>
      </c>
      <c r="AE3409" s="126" t="s">
        <v>73</v>
      </c>
      <c r="AF3409" s="127" t="s">
        <v>74</v>
      </c>
      <c r="AG3409" s="128"/>
      <c r="AH3409" s="129"/>
      <c r="AI3409" s="129"/>
      <c r="AJ3409" s="126" t="s">
        <v>75</v>
      </c>
      <c r="AK3409" s="127" t="s">
        <v>76</v>
      </c>
      <c r="AL3409" s="129" t="s">
        <v>77</v>
      </c>
      <c r="AM3409" s="128" t="s">
        <v>26391</v>
      </c>
      <c r="AN3409" s="129"/>
      <c r="AO3409" s="127" t="s">
        <v>79</v>
      </c>
      <c r="AP3409" s="129"/>
      <c r="AQ3409" s="183"/>
      <c r="AR3409" s="183"/>
      <c r="AS3409" s="183"/>
    </row>
    <row r="3410" spans="1:45" customFormat="1" ht="30" hidden="1" customHeight="1">
      <c r="A3410" s="204" t="s">
        <v>49</v>
      </c>
      <c r="B3410" s="200" t="s">
        <v>26151</v>
      </c>
      <c r="C3410" s="200" t="s">
        <v>26152</v>
      </c>
      <c r="D3410" s="200" t="s">
        <v>26367</v>
      </c>
      <c r="E3410" s="200" t="s">
        <v>26368</v>
      </c>
      <c r="F3410" s="206" t="s">
        <v>26392</v>
      </c>
      <c r="G3410" s="201" t="s">
        <v>26393</v>
      </c>
      <c r="H3410" s="205" t="s">
        <v>26394</v>
      </c>
      <c r="I3410" s="204" t="s">
        <v>26395</v>
      </c>
      <c r="J3410" s="207" t="s">
        <v>26396</v>
      </c>
      <c r="K3410" s="208" t="s">
        <v>26397</v>
      </c>
      <c r="L3410" s="200" t="s">
        <v>60</v>
      </c>
      <c r="M3410" s="205" t="s">
        <v>61</v>
      </c>
      <c r="N3410" s="205" t="s">
        <v>22799</v>
      </c>
      <c r="O3410" s="205" t="s">
        <v>22800</v>
      </c>
      <c r="P3410" s="205" t="s">
        <v>22801</v>
      </c>
      <c r="Q3410" s="205" t="s">
        <v>65</v>
      </c>
      <c r="R3410" s="205" t="s">
        <v>26152</v>
      </c>
      <c r="S3410" s="205" t="s">
        <v>26368</v>
      </c>
      <c r="T3410" s="205" t="s">
        <v>66</v>
      </c>
      <c r="U3410" s="208" t="s">
        <v>26397</v>
      </c>
      <c r="V3410" s="205">
        <v>1</v>
      </c>
      <c r="W3410" s="205" t="s">
        <v>68</v>
      </c>
      <c r="X3410" s="205" t="s">
        <v>69</v>
      </c>
      <c r="Y3410" s="205" t="s">
        <v>70</v>
      </c>
      <c r="Z3410" s="205" t="s">
        <v>26397</v>
      </c>
      <c r="AA3410" s="234" t="s">
        <v>779</v>
      </c>
      <c r="AB3410" s="217" t="s">
        <v>647</v>
      </c>
      <c r="AC3410" s="205"/>
      <c r="AD3410" s="230" t="s">
        <v>72</v>
      </c>
      <c r="AE3410" s="126" t="s">
        <v>73</v>
      </c>
      <c r="AF3410" s="127" t="s">
        <v>74</v>
      </c>
      <c r="AG3410" s="128"/>
      <c r="AH3410" s="129"/>
      <c r="AI3410" s="129"/>
      <c r="AJ3410" s="126" t="s">
        <v>75</v>
      </c>
      <c r="AK3410" s="127" t="s">
        <v>76</v>
      </c>
      <c r="AL3410" s="129" t="s">
        <v>77</v>
      </c>
      <c r="AM3410" s="128" t="s">
        <v>26398</v>
      </c>
      <c r="AN3410" s="129"/>
      <c r="AO3410" s="127" t="s">
        <v>79</v>
      </c>
      <c r="AP3410" s="129"/>
      <c r="AQ3410" s="183"/>
      <c r="AR3410" s="183"/>
      <c r="AS3410" s="183"/>
    </row>
    <row r="3411" spans="1:45" customFormat="1" ht="30" hidden="1" customHeight="1">
      <c r="A3411" s="204" t="s">
        <v>49</v>
      </c>
      <c r="B3411" s="200" t="s">
        <v>26151</v>
      </c>
      <c r="C3411" s="200" t="s">
        <v>26152</v>
      </c>
      <c r="D3411" s="200" t="s">
        <v>26399</v>
      </c>
      <c r="E3411" s="200" t="s">
        <v>26400</v>
      </c>
      <c r="F3411" s="206" t="s">
        <v>26401</v>
      </c>
      <c r="G3411" s="201" t="s">
        <v>26402</v>
      </c>
      <c r="H3411" s="205" t="s">
        <v>26403</v>
      </c>
      <c r="I3411" s="204" t="s">
        <v>26404</v>
      </c>
      <c r="J3411" s="207" t="s">
        <v>26405</v>
      </c>
      <c r="K3411" s="208" t="s">
        <v>26406</v>
      </c>
      <c r="L3411" s="200" t="s">
        <v>90</v>
      </c>
      <c r="M3411" s="205" t="s">
        <v>61</v>
      </c>
      <c r="N3411" s="205" t="s">
        <v>22799</v>
      </c>
      <c r="O3411" s="205" t="s">
        <v>22800</v>
      </c>
      <c r="P3411" s="205" t="s">
        <v>22801</v>
      </c>
      <c r="Q3411" s="205" t="s">
        <v>65</v>
      </c>
      <c r="R3411" s="205" t="s">
        <v>26152</v>
      </c>
      <c r="S3411" s="205" t="s">
        <v>26400</v>
      </c>
      <c r="T3411" s="205" t="s">
        <v>93</v>
      </c>
      <c r="U3411" s="208" t="s">
        <v>26407</v>
      </c>
      <c r="V3411" s="205">
        <v>0.95</v>
      </c>
      <c r="W3411" s="205" t="s">
        <v>68</v>
      </c>
      <c r="X3411" s="205" t="s">
        <v>69</v>
      </c>
      <c r="Y3411" s="205" t="s">
        <v>70</v>
      </c>
      <c r="Z3411" s="205" t="s">
        <v>95</v>
      </c>
      <c r="AA3411" s="234" t="s">
        <v>71</v>
      </c>
      <c r="AB3411" s="216">
        <v>46310</v>
      </c>
      <c r="AC3411" s="205"/>
      <c r="AD3411" s="230" t="s">
        <v>72</v>
      </c>
      <c r="AE3411" s="126" t="s">
        <v>73</v>
      </c>
      <c r="AF3411" s="127" t="s">
        <v>74</v>
      </c>
      <c r="AG3411" s="128"/>
      <c r="AH3411" s="129"/>
      <c r="AI3411" s="129"/>
      <c r="AJ3411" s="126" t="s">
        <v>75</v>
      </c>
      <c r="AK3411" s="127" t="s">
        <v>76</v>
      </c>
      <c r="AL3411" s="129" t="s">
        <v>77</v>
      </c>
      <c r="AM3411" s="128" t="s">
        <v>26408</v>
      </c>
      <c r="AN3411" s="129"/>
      <c r="AO3411" s="127" t="s">
        <v>79</v>
      </c>
      <c r="AP3411" s="129"/>
      <c r="AQ3411" s="183"/>
      <c r="AR3411" s="183"/>
      <c r="AS3411" s="183"/>
    </row>
    <row r="3412" spans="1:45" customFormat="1" ht="30" hidden="1" customHeight="1">
      <c r="A3412" s="204" t="s">
        <v>49</v>
      </c>
      <c r="B3412" s="200" t="s">
        <v>26151</v>
      </c>
      <c r="C3412" s="200" t="s">
        <v>26152</v>
      </c>
      <c r="D3412" s="200" t="s">
        <v>26399</v>
      </c>
      <c r="E3412" s="200" t="s">
        <v>26400</v>
      </c>
      <c r="F3412" s="206" t="s">
        <v>26409</v>
      </c>
      <c r="G3412" s="201" t="s">
        <v>26410</v>
      </c>
      <c r="H3412" s="205" t="s">
        <v>26411</v>
      </c>
      <c r="I3412" s="204" t="s">
        <v>26412</v>
      </c>
      <c r="J3412" s="207" t="s">
        <v>26413</v>
      </c>
      <c r="K3412" s="208" t="s">
        <v>26414</v>
      </c>
      <c r="L3412" s="200" t="s">
        <v>60</v>
      </c>
      <c r="M3412" s="205" t="s">
        <v>61</v>
      </c>
      <c r="N3412" s="205" t="s">
        <v>22799</v>
      </c>
      <c r="O3412" s="205" t="s">
        <v>22800</v>
      </c>
      <c r="P3412" s="205" t="s">
        <v>22801</v>
      </c>
      <c r="Q3412" s="205" t="s">
        <v>65</v>
      </c>
      <c r="R3412" s="205" t="s">
        <v>26152</v>
      </c>
      <c r="S3412" s="205" t="s">
        <v>26400</v>
      </c>
      <c r="T3412" s="205" t="s">
        <v>66</v>
      </c>
      <c r="U3412" s="208" t="s">
        <v>26415</v>
      </c>
      <c r="V3412" s="205">
        <v>1</v>
      </c>
      <c r="W3412" s="205" t="s">
        <v>68</v>
      </c>
      <c r="X3412" s="205" t="s">
        <v>69</v>
      </c>
      <c r="Y3412" s="205" t="s">
        <v>70</v>
      </c>
      <c r="Z3412" s="205" t="s">
        <v>647</v>
      </c>
      <c r="AA3412" s="234" t="s">
        <v>71</v>
      </c>
      <c r="AB3412" s="216">
        <v>46310</v>
      </c>
      <c r="AC3412" s="205"/>
      <c r="AD3412" s="230" t="s">
        <v>72</v>
      </c>
      <c r="AE3412" s="126" t="s">
        <v>73</v>
      </c>
      <c r="AF3412" s="127" t="s">
        <v>74</v>
      </c>
      <c r="AG3412" s="128"/>
      <c r="AH3412" s="129"/>
      <c r="AI3412" s="129"/>
      <c r="AJ3412" s="126" t="s">
        <v>75</v>
      </c>
      <c r="AK3412" s="127" t="s">
        <v>76</v>
      </c>
      <c r="AL3412" s="129" t="s">
        <v>77</v>
      </c>
      <c r="AM3412" s="128" t="s">
        <v>26416</v>
      </c>
      <c r="AN3412" s="129"/>
      <c r="AO3412" s="127" t="s">
        <v>79</v>
      </c>
      <c r="AP3412" s="129"/>
      <c r="AQ3412" s="183"/>
      <c r="AR3412" s="183"/>
      <c r="AS3412" s="183"/>
    </row>
    <row r="3413" spans="1:45" customFormat="1" ht="30" hidden="1" customHeight="1">
      <c r="A3413" s="204" t="s">
        <v>49</v>
      </c>
      <c r="B3413" s="200" t="s">
        <v>26151</v>
      </c>
      <c r="C3413" s="200" t="s">
        <v>26152</v>
      </c>
      <c r="D3413" s="200" t="s">
        <v>26399</v>
      </c>
      <c r="E3413" s="200" t="s">
        <v>26400</v>
      </c>
      <c r="F3413" s="206" t="s">
        <v>26417</v>
      </c>
      <c r="G3413" s="201" t="s">
        <v>26418</v>
      </c>
      <c r="H3413" s="205" t="s">
        <v>26419</v>
      </c>
      <c r="I3413" s="204" t="s">
        <v>26420</v>
      </c>
      <c r="J3413" s="207" t="s">
        <v>26421</v>
      </c>
      <c r="K3413" s="208" t="s">
        <v>26422</v>
      </c>
      <c r="L3413" s="200" t="s">
        <v>60</v>
      </c>
      <c r="M3413" s="205" t="s">
        <v>61</v>
      </c>
      <c r="N3413" s="205" t="s">
        <v>22799</v>
      </c>
      <c r="O3413" s="205" t="s">
        <v>22800</v>
      </c>
      <c r="P3413" s="205" t="s">
        <v>22801</v>
      </c>
      <c r="Q3413" s="205" t="s">
        <v>65</v>
      </c>
      <c r="R3413" s="205" t="s">
        <v>26152</v>
      </c>
      <c r="S3413" s="205" t="s">
        <v>26400</v>
      </c>
      <c r="T3413" s="205" t="s">
        <v>66</v>
      </c>
      <c r="U3413" s="208" t="s">
        <v>26423</v>
      </c>
      <c r="V3413" s="205">
        <v>1</v>
      </c>
      <c r="W3413" s="205" t="s">
        <v>68</v>
      </c>
      <c r="X3413" s="205" t="s">
        <v>69</v>
      </c>
      <c r="Y3413" s="205" t="s">
        <v>70</v>
      </c>
      <c r="Z3413" s="205" t="s">
        <v>647</v>
      </c>
      <c r="AA3413" s="234" t="s">
        <v>71</v>
      </c>
      <c r="AB3413" s="216">
        <v>46310</v>
      </c>
      <c r="AC3413" s="205"/>
      <c r="AD3413" s="230" t="s">
        <v>72</v>
      </c>
      <c r="AE3413" s="126" t="s">
        <v>73</v>
      </c>
      <c r="AF3413" s="127" t="s">
        <v>74</v>
      </c>
      <c r="AG3413" s="128"/>
      <c r="AH3413" s="129"/>
      <c r="AI3413" s="129"/>
      <c r="AJ3413" s="126" t="s">
        <v>75</v>
      </c>
      <c r="AK3413" s="127" t="s">
        <v>76</v>
      </c>
      <c r="AL3413" s="129" t="s">
        <v>77</v>
      </c>
      <c r="AM3413" s="128" t="s">
        <v>26424</v>
      </c>
      <c r="AN3413" s="129"/>
      <c r="AO3413" s="127" t="s">
        <v>79</v>
      </c>
      <c r="AP3413" s="129"/>
      <c r="AQ3413" s="183"/>
      <c r="AR3413" s="183"/>
      <c r="AS3413" s="183"/>
    </row>
    <row r="3414" spans="1:45" customFormat="1" ht="30" hidden="1" customHeight="1">
      <c r="A3414" s="204" t="s">
        <v>49</v>
      </c>
      <c r="B3414" s="200" t="s">
        <v>26151</v>
      </c>
      <c r="C3414" s="200" t="s">
        <v>26152</v>
      </c>
      <c r="D3414" s="200" t="s">
        <v>26399</v>
      </c>
      <c r="E3414" s="200" t="s">
        <v>26400</v>
      </c>
      <c r="F3414" s="206" t="s">
        <v>26425</v>
      </c>
      <c r="G3414" s="201" t="s">
        <v>26426</v>
      </c>
      <c r="H3414" s="205" t="s">
        <v>26427</v>
      </c>
      <c r="I3414" s="204" t="s">
        <v>26428</v>
      </c>
      <c r="J3414" s="207" t="s">
        <v>26429</v>
      </c>
      <c r="K3414" s="208" t="s">
        <v>26430</v>
      </c>
      <c r="L3414" s="200" t="s">
        <v>60</v>
      </c>
      <c r="M3414" s="205" t="s">
        <v>61</v>
      </c>
      <c r="N3414" s="205" t="s">
        <v>22799</v>
      </c>
      <c r="O3414" s="205" t="s">
        <v>22800</v>
      </c>
      <c r="P3414" s="205" t="s">
        <v>22801</v>
      </c>
      <c r="Q3414" s="205" t="s">
        <v>65</v>
      </c>
      <c r="R3414" s="205" t="s">
        <v>26152</v>
      </c>
      <c r="S3414" s="205" t="s">
        <v>26400</v>
      </c>
      <c r="T3414" s="205" t="s">
        <v>66</v>
      </c>
      <c r="U3414" s="208" t="s">
        <v>26431</v>
      </c>
      <c r="V3414" s="205">
        <v>1</v>
      </c>
      <c r="W3414" s="205" t="s">
        <v>68</v>
      </c>
      <c r="X3414" s="205" t="s">
        <v>69</v>
      </c>
      <c r="Y3414" s="205" t="s">
        <v>70</v>
      </c>
      <c r="Z3414" s="205" t="s">
        <v>26151</v>
      </c>
      <c r="AA3414" s="234" t="s">
        <v>71</v>
      </c>
      <c r="AB3414" s="216">
        <v>46310</v>
      </c>
      <c r="AC3414" s="205"/>
      <c r="AD3414" s="230" t="s">
        <v>72</v>
      </c>
      <c r="AE3414" s="126"/>
      <c r="AF3414" s="127"/>
      <c r="AG3414" s="128"/>
      <c r="AH3414" s="129"/>
      <c r="AI3414" s="129"/>
      <c r="AJ3414" s="126"/>
      <c r="AK3414" s="127"/>
      <c r="AL3414" s="129"/>
      <c r="AM3414" s="129"/>
      <c r="AN3414" s="129"/>
      <c r="AO3414" s="127" t="s">
        <v>79</v>
      </c>
      <c r="AP3414" s="129"/>
    </row>
    <row r="3415" spans="1:45" customFormat="1" ht="30" hidden="1" customHeight="1">
      <c r="A3415" s="204" t="s">
        <v>49</v>
      </c>
      <c r="B3415" s="200" t="s">
        <v>26151</v>
      </c>
      <c r="C3415" s="200" t="s">
        <v>26152</v>
      </c>
      <c r="D3415" s="200" t="s">
        <v>26432</v>
      </c>
      <c r="E3415" s="200" t="s">
        <v>26433</v>
      </c>
      <c r="F3415" s="206" t="s">
        <v>26434</v>
      </c>
      <c r="G3415" s="201" t="s">
        <v>26435</v>
      </c>
      <c r="H3415" s="205" t="s">
        <v>26436</v>
      </c>
      <c r="I3415" s="204" t="s">
        <v>26437</v>
      </c>
      <c r="J3415" s="207" t="s">
        <v>26438</v>
      </c>
      <c r="K3415" s="208" t="s">
        <v>26439</v>
      </c>
      <c r="L3415" s="200" t="s">
        <v>60</v>
      </c>
      <c r="M3415" s="205" t="s">
        <v>61</v>
      </c>
      <c r="N3415" s="205" t="s">
        <v>22799</v>
      </c>
      <c r="O3415" s="205" t="s">
        <v>22800</v>
      </c>
      <c r="P3415" s="205" t="s">
        <v>22801</v>
      </c>
      <c r="Q3415" s="205" t="s">
        <v>65</v>
      </c>
      <c r="R3415" s="205" t="s">
        <v>26152</v>
      </c>
      <c r="S3415" s="205" t="s">
        <v>26433</v>
      </c>
      <c r="T3415" s="205" t="s">
        <v>66</v>
      </c>
      <c r="U3415" s="208" t="s">
        <v>26440</v>
      </c>
      <c r="V3415" s="205">
        <v>1</v>
      </c>
      <c r="W3415" s="205" t="s">
        <v>68</v>
      </c>
      <c r="X3415" s="205" t="s">
        <v>69</v>
      </c>
      <c r="Y3415" s="205" t="s">
        <v>70</v>
      </c>
      <c r="Z3415" s="205" t="s">
        <v>647</v>
      </c>
      <c r="AA3415" s="234" t="s">
        <v>71</v>
      </c>
      <c r="AB3415" s="216">
        <v>46310</v>
      </c>
      <c r="AC3415" s="205"/>
      <c r="AD3415" s="230" t="s">
        <v>375</v>
      </c>
      <c r="AE3415" s="126" t="s">
        <v>75</v>
      </c>
      <c r="AF3415" s="127" t="s">
        <v>76</v>
      </c>
      <c r="AG3415" s="128" t="s">
        <v>376</v>
      </c>
      <c r="AH3415" s="129"/>
      <c r="AI3415" s="129"/>
      <c r="AJ3415" s="126" t="s">
        <v>73</v>
      </c>
      <c r="AK3415" s="127"/>
      <c r="AL3415" s="129"/>
      <c r="AM3415" s="128"/>
      <c r="AN3415" s="129"/>
      <c r="AO3415" s="127" t="s">
        <v>79</v>
      </c>
      <c r="AP3415" s="129"/>
      <c r="AQ3415" s="183"/>
      <c r="AR3415" s="183"/>
      <c r="AS3415" s="183"/>
    </row>
    <row r="3416" spans="1:45" customFormat="1" ht="30" hidden="1" customHeight="1">
      <c r="A3416" s="204" t="s">
        <v>49</v>
      </c>
      <c r="B3416" s="200" t="s">
        <v>26151</v>
      </c>
      <c r="C3416" s="200" t="s">
        <v>26152</v>
      </c>
      <c r="D3416" s="200" t="s">
        <v>26432</v>
      </c>
      <c r="E3416" s="200" t="s">
        <v>26433</v>
      </c>
      <c r="F3416" s="206" t="s">
        <v>26441</v>
      </c>
      <c r="G3416" s="201" t="s">
        <v>26442</v>
      </c>
      <c r="H3416" s="205" t="s">
        <v>26443</v>
      </c>
      <c r="I3416" s="204" t="s">
        <v>26444</v>
      </c>
      <c r="J3416" s="207" t="s">
        <v>26445</v>
      </c>
      <c r="K3416" s="208" t="s">
        <v>26446</v>
      </c>
      <c r="L3416" s="200" t="s">
        <v>90</v>
      </c>
      <c r="M3416" s="205" t="s">
        <v>61</v>
      </c>
      <c r="N3416" s="205" t="s">
        <v>22799</v>
      </c>
      <c r="O3416" s="205" t="s">
        <v>22800</v>
      </c>
      <c r="P3416" s="205" t="s">
        <v>22801</v>
      </c>
      <c r="Q3416" s="205" t="s">
        <v>65</v>
      </c>
      <c r="R3416" s="205" t="s">
        <v>26152</v>
      </c>
      <c r="S3416" s="205" t="s">
        <v>26433</v>
      </c>
      <c r="T3416" s="205" t="s">
        <v>93</v>
      </c>
      <c r="U3416" s="208" t="s">
        <v>26447</v>
      </c>
      <c r="V3416" s="205">
        <v>0.95</v>
      </c>
      <c r="W3416" s="205" t="s">
        <v>68</v>
      </c>
      <c r="X3416" s="205" t="s">
        <v>69</v>
      </c>
      <c r="Y3416" s="205" t="s">
        <v>70</v>
      </c>
      <c r="Z3416" s="205" t="s">
        <v>95</v>
      </c>
      <c r="AA3416" s="234" t="s">
        <v>71</v>
      </c>
      <c r="AB3416" s="216">
        <v>46310</v>
      </c>
      <c r="AC3416" s="205"/>
      <c r="AD3416" s="230" t="s">
        <v>72</v>
      </c>
      <c r="AE3416" s="126" t="s">
        <v>73</v>
      </c>
      <c r="AF3416" s="127" t="s">
        <v>74</v>
      </c>
      <c r="AG3416" s="128"/>
      <c r="AH3416" s="129"/>
      <c r="AI3416" s="129"/>
      <c r="AJ3416" s="126" t="s">
        <v>75</v>
      </c>
      <c r="AK3416" s="127" t="s">
        <v>76</v>
      </c>
      <c r="AL3416" s="129" t="s">
        <v>77</v>
      </c>
      <c r="AM3416" s="128" t="s">
        <v>26448</v>
      </c>
      <c r="AN3416" s="129"/>
      <c r="AO3416" s="127" t="s">
        <v>79</v>
      </c>
      <c r="AP3416" s="129"/>
      <c r="AQ3416" s="183"/>
      <c r="AR3416" s="183"/>
      <c r="AS3416" s="183"/>
    </row>
    <row r="3417" spans="1:45" customFormat="1" ht="30" hidden="1" customHeight="1">
      <c r="A3417" s="204" t="s">
        <v>49</v>
      </c>
      <c r="B3417" s="200" t="s">
        <v>26151</v>
      </c>
      <c r="C3417" s="200" t="s">
        <v>26152</v>
      </c>
      <c r="D3417" s="200" t="s">
        <v>26432</v>
      </c>
      <c r="E3417" s="200" t="s">
        <v>26433</v>
      </c>
      <c r="F3417" s="206" t="s">
        <v>26449</v>
      </c>
      <c r="G3417" s="201" t="s">
        <v>26450</v>
      </c>
      <c r="H3417" s="205" t="s">
        <v>26451</v>
      </c>
      <c r="I3417" s="204" t="s">
        <v>26452</v>
      </c>
      <c r="J3417" s="207" t="s">
        <v>26453</v>
      </c>
      <c r="K3417" s="208" t="s">
        <v>26454</v>
      </c>
      <c r="L3417" s="200" t="s">
        <v>60</v>
      </c>
      <c r="M3417" s="205" t="s">
        <v>61</v>
      </c>
      <c r="N3417" s="205" t="s">
        <v>22799</v>
      </c>
      <c r="O3417" s="205" t="s">
        <v>22800</v>
      </c>
      <c r="P3417" s="205" t="s">
        <v>22801</v>
      </c>
      <c r="Q3417" s="205" t="s">
        <v>65</v>
      </c>
      <c r="R3417" s="205" t="s">
        <v>26152</v>
      </c>
      <c r="S3417" s="205" t="s">
        <v>26433</v>
      </c>
      <c r="T3417" s="205" t="s">
        <v>66</v>
      </c>
      <c r="U3417" s="208" t="s">
        <v>26455</v>
      </c>
      <c r="V3417" s="205">
        <v>1</v>
      </c>
      <c r="W3417" s="205" t="s">
        <v>68</v>
      </c>
      <c r="X3417" s="205" t="s">
        <v>69</v>
      </c>
      <c r="Y3417" s="205" t="s">
        <v>70</v>
      </c>
      <c r="Z3417" s="205" t="s">
        <v>647</v>
      </c>
      <c r="AA3417" s="234" t="s">
        <v>71</v>
      </c>
      <c r="AB3417" s="216">
        <v>46310</v>
      </c>
      <c r="AC3417" s="205"/>
      <c r="AD3417" s="230" t="s">
        <v>72</v>
      </c>
      <c r="AE3417" s="126" t="s">
        <v>73</v>
      </c>
      <c r="AF3417" s="127" t="s">
        <v>74</v>
      </c>
      <c r="AG3417" s="128"/>
      <c r="AH3417" s="129"/>
      <c r="AI3417" s="129"/>
      <c r="AJ3417" s="126" t="s">
        <v>75</v>
      </c>
      <c r="AK3417" s="127" t="s">
        <v>76</v>
      </c>
      <c r="AL3417" s="129" t="s">
        <v>77</v>
      </c>
      <c r="AM3417" s="128" t="s">
        <v>26456</v>
      </c>
      <c r="AN3417" s="129"/>
      <c r="AO3417" s="127" t="s">
        <v>79</v>
      </c>
      <c r="AP3417" s="129"/>
      <c r="AQ3417" s="183"/>
      <c r="AR3417" s="183"/>
      <c r="AS3417" s="183"/>
    </row>
    <row r="3418" spans="1:45" customFormat="1" ht="30" hidden="1" customHeight="1">
      <c r="A3418" s="204" t="s">
        <v>49</v>
      </c>
      <c r="B3418" s="200" t="s">
        <v>26151</v>
      </c>
      <c r="C3418" s="200" t="s">
        <v>26152</v>
      </c>
      <c r="D3418" s="200" t="s">
        <v>26432</v>
      </c>
      <c r="E3418" s="200" t="s">
        <v>26433</v>
      </c>
      <c r="F3418" s="206" t="s">
        <v>26457</v>
      </c>
      <c r="G3418" s="201" t="s">
        <v>26458</v>
      </c>
      <c r="H3418" s="205" t="s">
        <v>26459</v>
      </c>
      <c r="I3418" s="204" t="s">
        <v>26460</v>
      </c>
      <c r="J3418" s="207" t="s">
        <v>26461</v>
      </c>
      <c r="K3418" s="208" t="s">
        <v>26462</v>
      </c>
      <c r="L3418" s="200" t="s">
        <v>60</v>
      </c>
      <c r="M3418" s="205" t="s">
        <v>61</v>
      </c>
      <c r="N3418" s="205" t="s">
        <v>22799</v>
      </c>
      <c r="O3418" s="205" t="s">
        <v>22800</v>
      </c>
      <c r="P3418" s="205" t="s">
        <v>22801</v>
      </c>
      <c r="Q3418" s="205" t="s">
        <v>65</v>
      </c>
      <c r="R3418" s="205" t="s">
        <v>26152</v>
      </c>
      <c r="S3418" s="205" t="s">
        <v>26433</v>
      </c>
      <c r="T3418" s="205" t="s">
        <v>66</v>
      </c>
      <c r="U3418" s="208" t="s">
        <v>26463</v>
      </c>
      <c r="V3418" s="205">
        <v>1</v>
      </c>
      <c r="W3418" s="205" t="s">
        <v>68</v>
      </c>
      <c r="X3418" s="205" t="s">
        <v>69</v>
      </c>
      <c r="Y3418" s="205" t="s">
        <v>70</v>
      </c>
      <c r="Z3418" s="205" t="s">
        <v>26151</v>
      </c>
      <c r="AA3418" s="234" t="s">
        <v>71</v>
      </c>
      <c r="AB3418" s="216">
        <v>46310</v>
      </c>
      <c r="AC3418" s="205"/>
      <c r="AD3418" s="230" t="s">
        <v>72</v>
      </c>
      <c r="AE3418" s="126" t="s">
        <v>73</v>
      </c>
      <c r="AF3418" s="127" t="s">
        <v>74</v>
      </c>
      <c r="AG3418" s="128"/>
      <c r="AH3418" s="129"/>
      <c r="AI3418" s="129"/>
      <c r="AJ3418" s="126" t="s">
        <v>75</v>
      </c>
      <c r="AK3418" s="127" t="s">
        <v>76</v>
      </c>
      <c r="AL3418" s="129" t="s">
        <v>77</v>
      </c>
      <c r="AM3418" s="128" t="s">
        <v>26464</v>
      </c>
      <c r="AN3418" s="129"/>
      <c r="AO3418" s="127" t="s">
        <v>79</v>
      </c>
      <c r="AP3418" s="129"/>
      <c r="AQ3418" s="183"/>
      <c r="AR3418" s="183"/>
      <c r="AS3418" s="183"/>
    </row>
    <row r="3419" spans="1:45" customFormat="1" ht="30" hidden="1" customHeight="1">
      <c r="A3419" s="204" t="s">
        <v>49</v>
      </c>
      <c r="B3419" s="200" t="s">
        <v>26151</v>
      </c>
      <c r="C3419" s="200" t="s">
        <v>26152</v>
      </c>
      <c r="D3419" s="200" t="s">
        <v>26432</v>
      </c>
      <c r="E3419" s="200" t="s">
        <v>26433</v>
      </c>
      <c r="F3419" s="206" t="s">
        <v>26465</v>
      </c>
      <c r="G3419" s="201" t="s">
        <v>26466</v>
      </c>
      <c r="H3419" s="205" t="s">
        <v>26467</v>
      </c>
      <c r="I3419" s="204" t="s">
        <v>26468</v>
      </c>
      <c r="J3419" s="207" t="s">
        <v>26469</v>
      </c>
      <c r="K3419" s="208" t="s">
        <v>26470</v>
      </c>
      <c r="L3419" s="200" t="s">
        <v>60</v>
      </c>
      <c r="M3419" s="205" t="s">
        <v>61</v>
      </c>
      <c r="N3419" s="205" t="s">
        <v>22799</v>
      </c>
      <c r="O3419" s="205" t="s">
        <v>22800</v>
      </c>
      <c r="P3419" s="205" t="s">
        <v>22801</v>
      </c>
      <c r="Q3419" s="205" t="s">
        <v>65</v>
      </c>
      <c r="R3419" s="205" t="s">
        <v>26152</v>
      </c>
      <c r="S3419" s="205" t="s">
        <v>26433</v>
      </c>
      <c r="T3419" s="205" t="s">
        <v>66</v>
      </c>
      <c r="U3419" s="208" t="s">
        <v>26440</v>
      </c>
      <c r="V3419" s="205">
        <v>1</v>
      </c>
      <c r="W3419" s="205" t="s">
        <v>68</v>
      </c>
      <c r="X3419" s="205" t="s">
        <v>69</v>
      </c>
      <c r="Y3419" s="205" t="s">
        <v>70</v>
      </c>
      <c r="Z3419" s="205" t="s">
        <v>26151</v>
      </c>
      <c r="AA3419" s="234" t="s">
        <v>71</v>
      </c>
      <c r="AB3419" s="216">
        <v>46310</v>
      </c>
      <c r="AC3419" s="205"/>
      <c r="AD3419" s="230" t="s">
        <v>72</v>
      </c>
      <c r="AE3419" s="126" t="s">
        <v>73</v>
      </c>
      <c r="AF3419" s="127" t="s">
        <v>74</v>
      </c>
      <c r="AG3419" s="128"/>
      <c r="AH3419" s="129"/>
      <c r="AI3419" s="129"/>
      <c r="AJ3419" s="126" t="s">
        <v>75</v>
      </c>
      <c r="AK3419" s="127" t="s">
        <v>76</v>
      </c>
      <c r="AL3419" s="129" t="s">
        <v>77</v>
      </c>
      <c r="AM3419" s="128" t="s">
        <v>26471</v>
      </c>
      <c r="AN3419" s="129"/>
      <c r="AO3419" s="127" t="s">
        <v>79</v>
      </c>
      <c r="AP3419" s="129"/>
      <c r="AQ3419" s="183"/>
      <c r="AR3419" s="183"/>
      <c r="AS3419" s="183"/>
    </row>
    <row r="3420" spans="1:45" customFormat="1" ht="30" hidden="1" customHeight="1">
      <c r="A3420" s="204" t="s">
        <v>49</v>
      </c>
      <c r="B3420" s="200" t="s">
        <v>26472</v>
      </c>
      <c r="C3420" s="200" t="s">
        <v>26473</v>
      </c>
      <c r="D3420" s="200" t="s">
        <v>26474</v>
      </c>
      <c r="E3420" s="200" t="s">
        <v>26475</v>
      </c>
      <c r="F3420" s="206" t="s">
        <v>26476</v>
      </c>
      <c r="G3420" s="201" t="s">
        <v>26477</v>
      </c>
      <c r="H3420" s="205" t="s">
        <v>26478</v>
      </c>
      <c r="I3420" s="204" t="s">
        <v>26479</v>
      </c>
      <c r="J3420" s="207" t="s">
        <v>26480</v>
      </c>
      <c r="K3420" s="208" t="s">
        <v>26481</v>
      </c>
      <c r="L3420" s="200" t="s">
        <v>90</v>
      </c>
      <c r="M3420" s="205" t="s">
        <v>61</v>
      </c>
      <c r="N3420" s="205" t="s">
        <v>62</v>
      </c>
      <c r="O3420" s="205" t="s">
        <v>91</v>
      </c>
      <c r="P3420" s="205" t="s">
        <v>92</v>
      </c>
      <c r="Q3420" s="205" t="s">
        <v>65</v>
      </c>
      <c r="R3420" s="205" t="s">
        <v>26473</v>
      </c>
      <c r="S3420" s="205" t="s">
        <v>26475</v>
      </c>
      <c r="T3420" s="205" t="s">
        <v>93</v>
      </c>
      <c r="U3420" s="208" t="s">
        <v>26482</v>
      </c>
      <c r="V3420" s="205">
        <v>0.95</v>
      </c>
      <c r="W3420" s="205" t="s">
        <v>68</v>
      </c>
      <c r="X3420" s="205" t="s">
        <v>69</v>
      </c>
      <c r="Y3420" s="205" t="s">
        <v>70</v>
      </c>
      <c r="Z3420" s="205" t="s">
        <v>95</v>
      </c>
      <c r="AA3420" s="234" t="s">
        <v>71</v>
      </c>
      <c r="AB3420" s="216">
        <v>46310</v>
      </c>
      <c r="AC3420" s="205"/>
      <c r="AD3420" s="230" t="s">
        <v>72</v>
      </c>
      <c r="AE3420" s="126" t="s">
        <v>73</v>
      </c>
      <c r="AF3420" s="127" t="s">
        <v>74</v>
      </c>
      <c r="AG3420" s="128"/>
      <c r="AH3420" s="129"/>
      <c r="AI3420" s="129"/>
      <c r="AJ3420" s="126" t="s">
        <v>75</v>
      </c>
      <c r="AK3420" s="127" t="s">
        <v>76</v>
      </c>
      <c r="AL3420" s="129" t="s">
        <v>77</v>
      </c>
      <c r="AM3420" s="128" t="s">
        <v>26483</v>
      </c>
      <c r="AN3420" s="129"/>
      <c r="AO3420" s="127" t="s">
        <v>79</v>
      </c>
      <c r="AP3420" s="129"/>
      <c r="AQ3420" s="183"/>
      <c r="AR3420" s="183"/>
      <c r="AS3420" s="183"/>
    </row>
    <row r="3421" spans="1:45" customFormat="1" ht="30" hidden="1" customHeight="1">
      <c r="A3421" s="204" t="s">
        <v>49</v>
      </c>
      <c r="B3421" s="200" t="s">
        <v>26472</v>
      </c>
      <c r="C3421" s="200" t="s">
        <v>26473</v>
      </c>
      <c r="D3421" s="200" t="s">
        <v>26474</v>
      </c>
      <c r="E3421" s="200" t="s">
        <v>26475</v>
      </c>
      <c r="F3421" s="206" t="s">
        <v>26484</v>
      </c>
      <c r="G3421" s="201" t="s">
        <v>26485</v>
      </c>
      <c r="H3421" s="205" t="s">
        <v>26486</v>
      </c>
      <c r="I3421" s="204" t="s">
        <v>26487</v>
      </c>
      <c r="J3421" s="207" t="s">
        <v>26488</v>
      </c>
      <c r="K3421" s="208" t="s">
        <v>26489</v>
      </c>
      <c r="L3421" s="200" t="s">
        <v>60</v>
      </c>
      <c r="M3421" s="205" t="s">
        <v>61</v>
      </c>
      <c r="N3421" s="205" t="s">
        <v>62</v>
      </c>
      <c r="O3421" s="205" t="s">
        <v>91</v>
      </c>
      <c r="P3421" s="205" t="s">
        <v>92</v>
      </c>
      <c r="Q3421" s="205" t="s">
        <v>65</v>
      </c>
      <c r="R3421" s="205" t="s">
        <v>26473</v>
      </c>
      <c r="S3421" s="205" t="s">
        <v>26475</v>
      </c>
      <c r="T3421" s="205" t="s">
        <v>66</v>
      </c>
      <c r="U3421" s="208" t="s">
        <v>26490</v>
      </c>
      <c r="V3421" s="205">
        <v>1</v>
      </c>
      <c r="W3421" s="205" t="s">
        <v>68</v>
      </c>
      <c r="X3421" s="205" t="s">
        <v>69</v>
      </c>
      <c r="Y3421" s="205" t="s">
        <v>70</v>
      </c>
      <c r="Z3421" s="205" t="s">
        <v>647</v>
      </c>
      <c r="AA3421" s="234" t="s">
        <v>71</v>
      </c>
      <c r="AB3421" s="216">
        <v>46310</v>
      </c>
      <c r="AC3421" s="205"/>
      <c r="AD3421" s="230" t="s">
        <v>72</v>
      </c>
      <c r="AE3421" s="126" t="s">
        <v>73</v>
      </c>
      <c r="AF3421" s="127" t="s">
        <v>74</v>
      </c>
      <c r="AG3421" s="128"/>
      <c r="AH3421" s="129"/>
      <c r="AI3421" s="129"/>
      <c r="AJ3421" s="126" t="s">
        <v>75</v>
      </c>
      <c r="AK3421" s="127" t="s">
        <v>76</v>
      </c>
      <c r="AL3421" s="129" t="s">
        <v>77</v>
      </c>
      <c r="AM3421" s="128" t="s">
        <v>26491</v>
      </c>
      <c r="AN3421" s="129"/>
      <c r="AO3421" s="127" t="s">
        <v>79</v>
      </c>
      <c r="AP3421" s="129"/>
      <c r="AQ3421" s="183"/>
      <c r="AR3421" s="183"/>
      <c r="AS3421" s="183"/>
    </row>
    <row r="3422" spans="1:45" customFormat="1" ht="30" hidden="1" customHeight="1">
      <c r="A3422" s="204" t="s">
        <v>49</v>
      </c>
      <c r="B3422" s="200" t="s">
        <v>26472</v>
      </c>
      <c r="C3422" s="200" t="s">
        <v>26473</v>
      </c>
      <c r="D3422" s="200" t="s">
        <v>26474</v>
      </c>
      <c r="E3422" s="200" t="s">
        <v>26475</v>
      </c>
      <c r="F3422" s="206" t="s">
        <v>26492</v>
      </c>
      <c r="G3422" s="201" t="s">
        <v>26493</v>
      </c>
      <c r="H3422" s="205" t="s">
        <v>26494</v>
      </c>
      <c r="I3422" s="204" t="s">
        <v>26495</v>
      </c>
      <c r="J3422" s="207" t="s">
        <v>26496</v>
      </c>
      <c r="K3422" s="208" t="s">
        <v>26497</v>
      </c>
      <c r="L3422" s="200" t="s">
        <v>60</v>
      </c>
      <c r="M3422" s="205" t="s">
        <v>61</v>
      </c>
      <c r="N3422" s="205" t="s">
        <v>62</v>
      </c>
      <c r="O3422" s="205" t="s">
        <v>91</v>
      </c>
      <c r="P3422" s="205" t="s">
        <v>92</v>
      </c>
      <c r="Q3422" s="205" t="s">
        <v>65</v>
      </c>
      <c r="R3422" s="205" t="s">
        <v>26473</v>
      </c>
      <c r="S3422" s="205" t="s">
        <v>26475</v>
      </c>
      <c r="T3422" s="205" t="s">
        <v>66</v>
      </c>
      <c r="U3422" s="208" t="s">
        <v>26498</v>
      </c>
      <c r="V3422" s="205">
        <v>1</v>
      </c>
      <c r="W3422" s="205" t="s">
        <v>68</v>
      </c>
      <c r="X3422" s="205" t="s">
        <v>69</v>
      </c>
      <c r="Y3422" s="205" t="s">
        <v>70</v>
      </c>
      <c r="Z3422" s="205" t="s">
        <v>26472</v>
      </c>
      <c r="AA3422" s="234" t="s">
        <v>71</v>
      </c>
      <c r="AB3422" s="216">
        <v>46310</v>
      </c>
      <c r="AC3422" s="205"/>
      <c r="AD3422" s="230" t="s">
        <v>72</v>
      </c>
      <c r="AE3422" s="126" t="s">
        <v>73</v>
      </c>
      <c r="AF3422" s="127" t="s">
        <v>74</v>
      </c>
      <c r="AG3422" s="128"/>
      <c r="AH3422" s="129"/>
      <c r="AI3422" s="129"/>
      <c r="AJ3422" s="126" t="s">
        <v>75</v>
      </c>
      <c r="AK3422" s="127" t="s">
        <v>76</v>
      </c>
      <c r="AL3422" s="129" t="s">
        <v>77</v>
      </c>
      <c r="AM3422" s="128" t="s">
        <v>26499</v>
      </c>
      <c r="AN3422" s="129"/>
      <c r="AO3422" s="127" t="s">
        <v>79</v>
      </c>
      <c r="AP3422" s="129"/>
      <c r="AQ3422" s="183"/>
      <c r="AR3422" s="183"/>
      <c r="AS3422" s="183"/>
    </row>
    <row r="3423" spans="1:45" customFormat="1" ht="30" hidden="1" customHeight="1">
      <c r="A3423" s="204" t="s">
        <v>49</v>
      </c>
      <c r="B3423" s="200" t="s">
        <v>26472</v>
      </c>
      <c r="C3423" s="200" t="s">
        <v>26473</v>
      </c>
      <c r="D3423" s="200" t="s">
        <v>26474</v>
      </c>
      <c r="E3423" s="200" t="s">
        <v>26475</v>
      </c>
      <c r="F3423" s="206" t="s">
        <v>26500</v>
      </c>
      <c r="G3423" s="201" t="s">
        <v>26501</v>
      </c>
      <c r="H3423" s="205" t="s">
        <v>26502</v>
      </c>
      <c r="I3423" s="204" t="s">
        <v>26503</v>
      </c>
      <c r="J3423" s="207" t="s">
        <v>26504</v>
      </c>
      <c r="K3423" s="208" t="s">
        <v>26505</v>
      </c>
      <c r="L3423" s="200" t="s">
        <v>60</v>
      </c>
      <c r="M3423" s="205" t="s">
        <v>61</v>
      </c>
      <c r="N3423" s="205" t="s">
        <v>62</v>
      </c>
      <c r="O3423" s="205" t="s">
        <v>91</v>
      </c>
      <c r="P3423" s="205" t="s">
        <v>92</v>
      </c>
      <c r="Q3423" s="205" t="s">
        <v>65</v>
      </c>
      <c r="R3423" s="205" t="s">
        <v>26473</v>
      </c>
      <c r="S3423" s="205" t="s">
        <v>26475</v>
      </c>
      <c r="T3423" s="205" t="s">
        <v>66</v>
      </c>
      <c r="U3423" s="208" t="s">
        <v>26506</v>
      </c>
      <c r="V3423" s="205">
        <v>1</v>
      </c>
      <c r="W3423" s="205" t="s">
        <v>68</v>
      </c>
      <c r="X3423" s="205" t="s">
        <v>69</v>
      </c>
      <c r="Y3423" s="205" t="s">
        <v>70</v>
      </c>
      <c r="Z3423" s="205" t="s">
        <v>26472</v>
      </c>
      <c r="AA3423" s="234" t="s">
        <v>71</v>
      </c>
      <c r="AB3423" s="216">
        <v>46310</v>
      </c>
      <c r="AC3423" s="205"/>
      <c r="AD3423" s="230" t="s">
        <v>72</v>
      </c>
      <c r="AE3423" s="126" t="s">
        <v>73</v>
      </c>
      <c r="AF3423" s="127" t="s">
        <v>74</v>
      </c>
      <c r="AG3423" s="128"/>
      <c r="AH3423" s="129"/>
      <c r="AI3423" s="129"/>
      <c r="AJ3423" s="126" t="s">
        <v>75</v>
      </c>
      <c r="AK3423" s="127" t="s">
        <v>76</v>
      </c>
      <c r="AL3423" s="129" t="s">
        <v>77</v>
      </c>
      <c r="AM3423" s="128" t="s">
        <v>26507</v>
      </c>
      <c r="AN3423" s="129"/>
      <c r="AO3423" s="127" t="s">
        <v>79</v>
      </c>
      <c r="AP3423" s="129"/>
      <c r="AQ3423" s="183"/>
      <c r="AR3423" s="183"/>
      <c r="AS3423" s="183"/>
    </row>
    <row r="3424" spans="1:45" customFormat="1" ht="30" hidden="1" customHeight="1">
      <c r="A3424" s="204" t="s">
        <v>49</v>
      </c>
      <c r="B3424" s="200" t="s">
        <v>14775</v>
      </c>
      <c r="C3424" s="200" t="s">
        <v>14776</v>
      </c>
      <c r="D3424" s="200" t="s">
        <v>18129</v>
      </c>
      <c r="E3424" s="200" t="s">
        <v>26508</v>
      </c>
      <c r="F3424" s="206" t="s">
        <v>26509</v>
      </c>
      <c r="G3424" s="201" t="s">
        <v>26510</v>
      </c>
      <c r="H3424" s="205" t="s">
        <v>26511</v>
      </c>
      <c r="I3424" s="204" t="s">
        <v>26512</v>
      </c>
      <c r="J3424" s="207" t="s">
        <v>26513</v>
      </c>
      <c r="K3424" s="208" t="s">
        <v>26514</v>
      </c>
      <c r="L3424" s="200" t="s">
        <v>60</v>
      </c>
      <c r="M3424" s="205" t="s">
        <v>61</v>
      </c>
      <c r="N3424" s="205" t="s">
        <v>62</v>
      </c>
      <c r="O3424" s="205" t="s">
        <v>91</v>
      </c>
      <c r="P3424" s="205" t="s">
        <v>92</v>
      </c>
      <c r="Q3424" s="205" t="s">
        <v>65</v>
      </c>
      <c r="R3424" s="205" t="s">
        <v>14776</v>
      </c>
      <c r="S3424" s="205" t="s">
        <v>26508</v>
      </c>
      <c r="T3424" s="205" t="s">
        <v>66</v>
      </c>
      <c r="U3424" s="208" t="s">
        <v>26515</v>
      </c>
      <c r="V3424" s="205" t="s">
        <v>647</v>
      </c>
      <c r="W3424" s="205" t="s">
        <v>68</v>
      </c>
      <c r="X3424" s="205" t="s">
        <v>69</v>
      </c>
      <c r="Y3424" s="205" t="s">
        <v>70</v>
      </c>
      <c r="Z3424" s="205" t="s">
        <v>647</v>
      </c>
      <c r="AA3424" s="234" t="s">
        <v>71</v>
      </c>
      <c r="AB3424" s="216">
        <v>46310</v>
      </c>
      <c r="AC3424" s="205"/>
      <c r="AD3424" s="230" t="s">
        <v>375</v>
      </c>
      <c r="AE3424" s="126" t="s">
        <v>75</v>
      </c>
      <c r="AF3424" s="127" t="s">
        <v>76</v>
      </c>
      <c r="AG3424" s="128" t="s">
        <v>15007</v>
      </c>
      <c r="AH3424" s="129"/>
      <c r="AI3424" s="129"/>
      <c r="AJ3424" s="126" t="s">
        <v>73</v>
      </c>
      <c r="AK3424" s="127"/>
      <c r="AL3424" s="129"/>
      <c r="AM3424" s="128"/>
      <c r="AN3424" s="129"/>
      <c r="AO3424" s="127" t="s">
        <v>79</v>
      </c>
      <c r="AP3424" s="129"/>
      <c r="AQ3424" s="183"/>
      <c r="AR3424" s="183"/>
      <c r="AS3424" s="183"/>
    </row>
    <row r="3425" spans="1:45" customFormat="1" ht="30" hidden="1" customHeight="1">
      <c r="A3425" s="204" t="s">
        <v>49</v>
      </c>
      <c r="B3425" s="200" t="s">
        <v>14775</v>
      </c>
      <c r="C3425" s="200" t="s">
        <v>14776</v>
      </c>
      <c r="D3425" s="200" t="s">
        <v>18129</v>
      </c>
      <c r="E3425" s="200" t="s">
        <v>26508</v>
      </c>
      <c r="F3425" s="206" t="s">
        <v>26516</v>
      </c>
      <c r="G3425" s="201" t="s">
        <v>26517</v>
      </c>
      <c r="H3425" s="205" t="s">
        <v>26518</v>
      </c>
      <c r="I3425" s="204" t="s">
        <v>26519</v>
      </c>
      <c r="J3425" s="207" t="s">
        <v>26520</v>
      </c>
      <c r="K3425" s="208" t="s">
        <v>26521</v>
      </c>
      <c r="L3425" s="200" t="s">
        <v>90</v>
      </c>
      <c r="M3425" s="205" t="s">
        <v>61</v>
      </c>
      <c r="N3425" s="205" t="s">
        <v>62</v>
      </c>
      <c r="O3425" s="205" t="s">
        <v>91</v>
      </c>
      <c r="P3425" s="205" t="s">
        <v>92</v>
      </c>
      <c r="Q3425" s="205" t="s">
        <v>65</v>
      </c>
      <c r="R3425" s="205" t="s">
        <v>14776</v>
      </c>
      <c r="S3425" s="205" t="s">
        <v>26508</v>
      </c>
      <c r="T3425" s="205" t="s">
        <v>93</v>
      </c>
      <c r="U3425" s="208" t="s">
        <v>18144</v>
      </c>
      <c r="V3425" s="205">
        <v>0.95</v>
      </c>
      <c r="W3425" s="205" t="s">
        <v>68</v>
      </c>
      <c r="X3425" s="205" t="s">
        <v>69</v>
      </c>
      <c r="Y3425" s="205" t="s">
        <v>70</v>
      </c>
      <c r="Z3425" s="205" t="s">
        <v>95</v>
      </c>
      <c r="AA3425" s="234" t="s">
        <v>71</v>
      </c>
      <c r="AB3425" s="216">
        <v>46310</v>
      </c>
      <c r="AC3425" s="205"/>
      <c r="AD3425" s="230" t="s">
        <v>72</v>
      </c>
      <c r="AE3425" s="126" t="s">
        <v>73</v>
      </c>
      <c r="AF3425" s="127" t="s">
        <v>74</v>
      </c>
      <c r="AG3425" s="128"/>
      <c r="AH3425" s="129"/>
      <c r="AI3425" s="129"/>
      <c r="AJ3425" s="126" t="s">
        <v>75</v>
      </c>
      <c r="AK3425" s="127" t="s">
        <v>76</v>
      </c>
      <c r="AL3425" s="129" t="s">
        <v>77</v>
      </c>
      <c r="AM3425" s="128" t="s">
        <v>26522</v>
      </c>
      <c r="AN3425" s="129"/>
      <c r="AO3425" s="127" t="s">
        <v>79</v>
      </c>
      <c r="AP3425" s="129"/>
      <c r="AQ3425" s="183"/>
      <c r="AR3425" s="183"/>
      <c r="AS3425" s="183"/>
    </row>
    <row r="3426" spans="1:45" customFormat="1" ht="30" hidden="1" customHeight="1">
      <c r="A3426" s="204" t="s">
        <v>49</v>
      </c>
      <c r="B3426" s="200" t="s">
        <v>14775</v>
      </c>
      <c r="C3426" s="200" t="s">
        <v>14776</v>
      </c>
      <c r="D3426" s="200" t="s">
        <v>18129</v>
      </c>
      <c r="E3426" s="200" t="s">
        <v>26508</v>
      </c>
      <c r="F3426" s="206" t="s">
        <v>26523</v>
      </c>
      <c r="G3426" s="201" t="s">
        <v>26524</v>
      </c>
      <c r="H3426" s="205" t="s">
        <v>26525</v>
      </c>
      <c r="I3426" s="204" t="s">
        <v>26526</v>
      </c>
      <c r="J3426" s="207" t="s">
        <v>26527</v>
      </c>
      <c r="K3426" s="208" t="s">
        <v>26528</v>
      </c>
      <c r="L3426" s="200" t="s">
        <v>60</v>
      </c>
      <c r="M3426" s="205" t="s">
        <v>61</v>
      </c>
      <c r="N3426" s="205" t="s">
        <v>62</v>
      </c>
      <c r="O3426" s="205" t="s">
        <v>91</v>
      </c>
      <c r="P3426" s="205" t="s">
        <v>92</v>
      </c>
      <c r="Q3426" s="205" t="s">
        <v>65</v>
      </c>
      <c r="R3426" s="205" t="s">
        <v>14776</v>
      </c>
      <c r="S3426" s="205" t="s">
        <v>26508</v>
      </c>
      <c r="T3426" s="205" t="s">
        <v>66</v>
      </c>
      <c r="U3426" s="208" t="s">
        <v>18152</v>
      </c>
      <c r="V3426" s="205">
        <v>1</v>
      </c>
      <c r="W3426" s="205" t="s">
        <v>68</v>
      </c>
      <c r="X3426" s="205" t="s">
        <v>69</v>
      </c>
      <c r="Y3426" s="205" t="s">
        <v>70</v>
      </c>
      <c r="Z3426" s="205" t="s">
        <v>647</v>
      </c>
      <c r="AA3426" s="234" t="s">
        <v>71</v>
      </c>
      <c r="AB3426" s="216">
        <v>46310</v>
      </c>
      <c r="AC3426" s="205"/>
      <c r="AD3426" s="230" t="s">
        <v>72</v>
      </c>
      <c r="AE3426" s="126" t="s">
        <v>73</v>
      </c>
      <c r="AF3426" s="127" t="s">
        <v>74</v>
      </c>
      <c r="AG3426" s="128"/>
      <c r="AH3426" s="129"/>
      <c r="AI3426" s="129"/>
      <c r="AJ3426" s="126" t="s">
        <v>75</v>
      </c>
      <c r="AK3426" s="127" t="s">
        <v>76</v>
      </c>
      <c r="AL3426" s="129" t="s">
        <v>77</v>
      </c>
      <c r="AM3426" s="128" t="s">
        <v>26529</v>
      </c>
      <c r="AN3426" s="129"/>
      <c r="AO3426" s="127" t="s">
        <v>79</v>
      </c>
      <c r="AP3426" s="129"/>
      <c r="AQ3426" s="183"/>
      <c r="AR3426" s="183"/>
      <c r="AS3426" s="183"/>
    </row>
    <row r="3427" spans="1:45" customFormat="1" ht="30" hidden="1" customHeight="1">
      <c r="A3427" s="204" t="s">
        <v>49</v>
      </c>
      <c r="B3427" s="200" t="s">
        <v>14775</v>
      </c>
      <c r="C3427" s="200" t="s">
        <v>14776</v>
      </c>
      <c r="D3427" s="200" t="s">
        <v>3034</v>
      </c>
      <c r="E3427" s="200" t="s">
        <v>26530</v>
      </c>
      <c r="F3427" s="206" t="s">
        <v>26531</v>
      </c>
      <c r="G3427" s="201" t="s">
        <v>26532</v>
      </c>
      <c r="H3427" s="205" t="s">
        <v>26533</v>
      </c>
      <c r="I3427" s="204" t="s">
        <v>26534</v>
      </c>
      <c r="J3427" s="207" t="s">
        <v>26535</v>
      </c>
      <c r="K3427" s="208" t="s">
        <v>26536</v>
      </c>
      <c r="L3427" s="200" t="s">
        <v>90</v>
      </c>
      <c r="M3427" s="205" t="s">
        <v>61</v>
      </c>
      <c r="N3427" s="205" t="s">
        <v>62</v>
      </c>
      <c r="O3427" s="205" t="s">
        <v>91</v>
      </c>
      <c r="P3427" s="205" t="s">
        <v>92</v>
      </c>
      <c r="Q3427" s="205" t="s">
        <v>65</v>
      </c>
      <c r="R3427" s="205" t="s">
        <v>14776</v>
      </c>
      <c r="S3427" s="205" t="s">
        <v>26530</v>
      </c>
      <c r="T3427" s="205" t="s">
        <v>93</v>
      </c>
      <c r="U3427" s="208" t="s">
        <v>22528</v>
      </c>
      <c r="V3427" s="205">
        <v>0.95</v>
      </c>
      <c r="W3427" s="205" t="s">
        <v>68</v>
      </c>
      <c r="X3427" s="205" t="s">
        <v>69</v>
      </c>
      <c r="Y3427" s="205" t="s">
        <v>70</v>
      </c>
      <c r="Z3427" s="205" t="s">
        <v>95</v>
      </c>
      <c r="AA3427" s="234" t="s">
        <v>44091</v>
      </c>
      <c r="AB3427" s="216">
        <v>46310</v>
      </c>
      <c r="AC3427" s="205"/>
      <c r="AD3427" s="230" t="s">
        <v>72</v>
      </c>
      <c r="AE3427" s="126" t="s">
        <v>73</v>
      </c>
      <c r="AF3427" s="127" t="s">
        <v>74</v>
      </c>
      <c r="AG3427" s="128"/>
      <c r="AH3427" s="129"/>
      <c r="AI3427" s="129"/>
      <c r="AJ3427" s="126" t="s">
        <v>75</v>
      </c>
      <c r="AK3427" s="127" t="s">
        <v>76</v>
      </c>
      <c r="AL3427" s="129" t="s">
        <v>77</v>
      </c>
      <c r="AM3427" s="128" t="s">
        <v>26537</v>
      </c>
      <c r="AN3427" s="129"/>
      <c r="AO3427" s="127" t="s">
        <v>79</v>
      </c>
      <c r="AP3427" s="129"/>
      <c r="AQ3427" s="183"/>
      <c r="AR3427" s="183"/>
      <c r="AS3427" s="183"/>
    </row>
    <row r="3428" spans="1:45" customFormat="1" ht="30" hidden="1" customHeight="1">
      <c r="A3428" s="204" t="s">
        <v>49</v>
      </c>
      <c r="B3428" s="200" t="s">
        <v>14775</v>
      </c>
      <c r="C3428" s="200" t="s">
        <v>14776</v>
      </c>
      <c r="D3428" s="200" t="s">
        <v>3034</v>
      </c>
      <c r="E3428" s="200" t="s">
        <v>26530</v>
      </c>
      <c r="F3428" s="206" t="s">
        <v>26538</v>
      </c>
      <c r="G3428" s="201" t="s">
        <v>26539</v>
      </c>
      <c r="H3428" s="205" t="s">
        <v>26540</v>
      </c>
      <c r="I3428" s="204" t="s">
        <v>26541</v>
      </c>
      <c r="J3428" s="207" t="s">
        <v>26542</v>
      </c>
      <c r="K3428" s="208" t="s">
        <v>26543</v>
      </c>
      <c r="L3428" s="200" t="s">
        <v>60</v>
      </c>
      <c r="M3428" s="205" t="s">
        <v>61</v>
      </c>
      <c r="N3428" s="205" t="s">
        <v>62</v>
      </c>
      <c r="O3428" s="205" t="s">
        <v>91</v>
      </c>
      <c r="P3428" s="205" t="s">
        <v>92</v>
      </c>
      <c r="Q3428" s="205" t="s">
        <v>65</v>
      </c>
      <c r="R3428" s="205" t="s">
        <v>14776</v>
      </c>
      <c r="S3428" s="205" t="s">
        <v>26530</v>
      </c>
      <c r="T3428" s="205" t="s">
        <v>66</v>
      </c>
      <c r="U3428" s="208" t="s">
        <v>22536</v>
      </c>
      <c r="V3428" s="205">
        <v>1</v>
      </c>
      <c r="W3428" s="205" t="s">
        <v>68</v>
      </c>
      <c r="X3428" s="205" t="s">
        <v>69</v>
      </c>
      <c r="Y3428" s="205" t="s">
        <v>70</v>
      </c>
      <c r="Z3428" s="205" t="s">
        <v>647</v>
      </c>
      <c r="AA3428" s="234" t="s">
        <v>44091</v>
      </c>
      <c r="AB3428" s="216">
        <v>46310</v>
      </c>
      <c r="AC3428" s="205"/>
      <c r="AD3428" s="230" t="s">
        <v>72</v>
      </c>
      <c r="AE3428" s="126" t="s">
        <v>73</v>
      </c>
      <c r="AF3428" s="127" t="s">
        <v>74</v>
      </c>
      <c r="AG3428" s="128"/>
      <c r="AH3428" s="129"/>
      <c r="AI3428" s="129"/>
      <c r="AJ3428" s="126" t="s">
        <v>75</v>
      </c>
      <c r="AK3428" s="127" t="s">
        <v>76</v>
      </c>
      <c r="AL3428" s="129" t="s">
        <v>77</v>
      </c>
      <c r="AM3428" s="128" t="s">
        <v>26544</v>
      </c>
      <c r="AN3428" s="129"/>
      <c r="AO3428" s="127" t="s">
        <v>79</v>
      </c>
      <c r="AP3428" s="129"/>
      <c r="AQ3428" s="183"/>
      <c r="AR3428" s="183"/>
      <c r="AS3428" s="183"/>
    </row>
    <row r="3429" spans="1:45" customFormat="1" ht="30" hidden="1" customHeight="1">
      <c r="A3429" s="204" t="s">
        <v>49</v>
      </c>
      <c r="B3429" s="200" t="s">
        <v>14775</v>
      </c>
      <c r="C3429" s="200" t="s">
        <v>14776</v>
      </c>
      <c r="D3429" s="200" t="s">
        <v>3034</v>
      </c>
      <c r="E3429" s="200" t="s">
        <v>26530</v>
      </c>
      <c r="F3429" s="206" t="s">
        <v>26545</v>
      </c>
      <c r="G3429" s="201" t="s">
        <v>26546</v>
      </c>
      <c r="H3429" s="205" t="s">
        <v>26547</v>
      </c>
      <c r="I3429" s="204" t="s">
        <v>26548</v>
      </c>
      <c r="J3429" s="207" t="s">
        <v>26549</v>
      </c>
      <c r="K3429" s="208" t="s">
        <v>26550</v>
      </c>
      <c r="L3429" s="200" t="s">
        <v>60</v>
      </c>
      <c r="M3429" s="205" t="s">
        <v>61</v>
      </c>
      <c r="N3429" s="205" t="s">
        <v>62</v>
      </c>
      <c r="O3429" s="205" t="s">
        <v>91</v>
      </c>
      <c r="P3429" s="205" t="s">
        <v>92</v>
      </c>
      <c r="Q3429" s="205" t="s">
        <v>65</v>
      </c>
      <c r="R3429" s="205" t="s">
        <v>14776</v>
      </c>
      <c r="S3429" s="205" t="s">
        <v>26530</v>
      </c>
      <c r="T3429" s="205" t="s">
        <v>66</v>
      </c>
      <c r="U3429" s="208" t="s">
        <v>22544</v>
      </c>
      <c r="V3429" s="205">
        <v>1</v>
      </c>
      <c r="W3429" s="205" t="s">
        <v>68</v>
      </c>
      <c r="X3429" s="205" t="s">
        <v>69</v>
      </c>
      <c r="Y3429" s="205" t="s">
        <v>70</v>
      </c>
      <c r="Z3429" s="205" t="s">
        <v>14775</v>
      </c>
      <c r="AA3429" s="234" t="s">
        <v>44091</v>
      </c>
      <c r="AB3429" s="216">
        <v>46310</v>
      </c>
      <c r="AC3429" s="205"/>
      <c r="AD3429" s="230" t="s">
        <v>72</v>
      </c>
      <c r="AE3429" s="126" t="s">
        <v>73</v>
      </c>
      <c r="AF3429" s="127" t="s">
        <v>74</v>
      </c>
      <c r="AG3429" s="128"/>
      <c r="AH3429" s="129"/>
      <c r="AI3429" s="129"/>
      <c r="AJ3429" s="126" t="s">
        <v>75</v>
      </c>
      <c r="AK3429" s="127" t="s">
        <v>76</v>
      </c>
      <c r="AL3429" s="129" t="s">
        <v>77</v>
      </c>
      <c r="AM3429" s="128" t="s">
        <v>26551</v>
      </c>
      <c r="AN3429" s="129"/>
      <c r="AO3429" s="127" t="s">
        <v>79</v>
      </c>
      <c r="AP3429" s="129"/>
      <c r="AQ3429" s="183"/>
      <c r="AR3429" s="183"/>
      <c r="AS3429" s="183"/>
    </row>
    <row r="3430" spans="1:45" customFormat="1" ht="30" hidden="1" customHeight="1">
      <c r="A3430" s="204" t="s">
        <v>49</v>
      </c>
      <c r="B3430" s="200" t="s">
        <v>14775</v>
      </c>
      <c r="C3430" s="200" t="s">
        <v>14776</v>
      </c>
      <c r="D3430" s="200" t="s">
        <v>3034</v>
      </c>
      <c r="E3430" s="200" t="s">
        <v>26530</v>
      </c>
      <c r="F3430" s="206" t="s">
        <v>26552</v>
      </c>
      <c r="G3430" s="201" t="s">
        <v>26553</v>
      </c>
      <c r="H3430" s="205" t="s">
        <v>26554</v>
      </c>
      <c r="I3430" s="204" t="s">
        <v>26555</v>
      </c>
      <c r="J3430" s="207" t="s">
        <v>26556</v>
      </c>
      <c r="K3430" s="208" t="s">
        <v>26557</v>
      </c>
      <c r="L3430" s="200" t="s">
        <v>60</v>
      </c>
      <c r="M3430" s="205" t="s">
        <v>61</v>
      </c>
      <c r="N3430" s="205" t="s">
        <v>62</v>
      </c>
      <c r="O3430" s="205" t="s">
        <v>91</v>
      </c>
      <c r="P3430" s="205" t="s">
        <v>92</v>
      </c>
      <c r="Q3430" s="205" t="s">
        <v>65</v>
      </c>
      <c r="R3430" s="205" t="s">
        <v>14776</v>
      </c>
      <c r="S3430" s="205" t="s">
        <v>26530</v>
      </c>
      <c r="T3430" s="205" t="s">
        <v>66</v>
      </c>
      <c r="U3430" s="208" t="s">
        <v>24088</v>
      </c>
      <c r="V3430" s="205">
        <v>1</v>
      </c>
      <c r="W3430" s="205" t="s">
        <v>68</v>
      </c>
      <c r="X3430" s="205" t="s">
        <v>69</v>
      </c>
      <c r="Y3430" s="205" t="s">
        <v>70</v>
      </c>
      <c r="Z3430" s="205" t="s">
        <v>14775</v>
      </c>
      <c r="AA3430" s="234" t="s">
        <v>44091</v>
      </c>
      <c r="AB3430" s="216">
        <v>46310</v>
      </c>
      <c r="AC3430" s="205"/>
      <c r="AD3430" s="230" t="s">
        <v>72</v>
      </c>
      <c r="AE3430" s="126" t="s">
        <v>73</v>
      </c>
      <c r="AF3430" s="127" t="s">
        <v>74</v>
      </c>
      <c r="AG3430" s="128"/>
      <c r="AH3430" s="129"/>
      <c r="AI3430" s="129"/>
      <c r="AJ3430" s="126" t="s">
        <v>75</v>
      </c>
      <c r="AK3430" s="127" t="s">
        <v>76</v>
      </c>
      <c r="AL3430" s="129" t="s">
        <v>77</v>
      </c>
      <c r="AM3430" s="128" t="s">
        <v>26558</v>
      </c>
      <c r="AN3430" s="129"/>
      <c r="AO3430" s="127" t="s">
        <v>79</v>
      </c>
      <c r="AP3430" s="129"/>
      <c r="AQ3430" s="183"/>
      <c r="AR3430" s="183"/>
      <c r="AS3430" s="183"/>
    </row>
    <row r="3431" spans="1:45" customFormat="1" ht="30" hidden="1" customHeight="1">
      <c r="A3431" s="204" t="s">
        <v>49</v>
      </c>
      <c r="B3431" s="200" t="s">
        <v>14775</v>
      </c>
      <c r="C3431" s="200" t="s">
        <v>14776</v>
      </c>
      <c r="D3431" s="200" t="s">
        <v>20291</v>
      </c>
      <c r="E3431" s="200" t="s">
        <v>26559</v>
      </c>
      <c r="F3431" s="206" t="s">
        <v>26560</v>
      </c>
      <c r="G3431" s="201" t="s">
        <v>26561</v>
      </c>
      <c r="H3431" s="205" t="s">
        <v>26562</v>
      </c>
      <c r="I3431" s="204" t="s">
        <v>26563</v>
      </c>
      <c r="J3431" s="207" t="s">
        <v>26564</v>
      </c>
      <c r="K3431" s="208" t="s">
        <v>26565</v>
      </c>
      <c r="L3431" s="200" t="s">
        <v>90</v>
      </c>
      <c r="M3431" s="205" t="s">
        <v>61</v>
      </c>
      <c r="N3431" s="205" t="s">
        <v>62</v>
      </c>
      <c r="O3431" s="205" t="s">
        <v>91</v>
      </c>
      <c r="P3431" s="205" t="s">
        <v>92</v>
      </c>
      <c r="Q3431" s="205" t="s">
        <v>65</v>
      </c>
      <c r="R3431" s="205" t="s">
        <v>14776</v>
      </c>
      <c r="S3431" s="205" t="s">
        <v>26559</v>
      </c>
      <c r="T3431" s="205" t="s">
        <v>93</v>
      </c>
      <c r="U3431" s="208" t="s">
        <v>20299</v>
      </c>
      <c r="V3431" s="205">
        <v>0.95</v>
      </c>
      <c r="W3431" s="205" t="s">
        <v>68</v>
      </c>
      <c r="X3431" s="205" t="s">
        <v>69</v>
      </c>
      <c r="Y3431" s="205" t="s">
        <v>70</v>
      </c>
      <c r="Z3431" s="205" t="s">
        <v>95</v>
      </c>
      <c r="AA3431" s="234" t="s">
        <v>71</v>
      </c>
      <c r="AB3431" s="216">
        <v>46310</v>
      </c>
      <c r="AC3431" s="205"/>
      <c r="AD3431" s="230" t="s">
        <v>72</v>
      </c>
      <c r="AE3431" s="126" t="s">
        <v>73</v>
      </c>
      <c r="AF3431" s="127" t="s">
        <v>74</v>
      </c>
      <c r="AG3431" s="128"/>
      <c r="AH3431" s="129"/>
      <c r="AI3431" s="129"/>
      <c r="AJ3431" s="126" t="s">
        <v>75</v>
      </c>
      <c r="AK3431" s="127" t="s">
        <v>76</v>
      </c>
      <c r="AL3431" s="129" t="s">
        <v>77</v>
      </c>
      <c r="AM3431" s="128" t="s">
        <v>26566</v>
      </c>
      <c r="AN3431" s="129"/>
      <c r="AO3431" s="127" t="s">
        <v>79</v>
      </c>
      <c r="AP3431" s="129"/>
      <c r="AQ3431" s="183"/>
      <c r="AR3431" s="183"/>
      <c r="AS3431" s="183"/>
    </row>
    <row r="3432" spans="1:45" customFormat="1" ht="30" hidden="1" customHeight="1">
      <c r="A3432" s="204" t="s">
        <v>49</v>
      </c>
      <c r="B3432" s="200" t="s">
        <v>14775</v>
      </c>
      <c r="C3432" s="200" t="s">
        <v>14776</v>
      </c>
      <c r="D3432" s="200" t="s">
        <v>20291</v>
      </c>
      <c r="E3432" s="200" t="s">
        <v>26559</v>
      </c>
      <c r="F3432" s="206" t="s">
        <v>26567</v>
      </c>
      <c r="G3432" s="201" t="s">
        <v>26568</v>
      </c>
      <c r="H3432" s="205" t="s">
        <v>26569</v>
      </c>
      <c r="I3432" s="204" t="s">
        <v>26570</v>
      </c>
      <c r="J3432" s="207" t="s">
        <v>26571</v>
      </c>
      <c r="K3432" s="208" t="s">
        <v>26572</v>
      </c>
      <c r="L3432" s="200" t="s">
        <v>60</v>
      </c>
      <c r="M3432" s="205" t="s">
        <v>61</v>
      </c>
      <c r="N3432" s="205" t="s">
        <v>62</v>
      </c>
      <c r="O3432" s="205" t="s">
        <v>91</v>
      </c>
      <c r="P3432" s="205" t="s">
        <v>92</v>
      </c>
      <c r="Q3432" s="205" t="s">
        <v>65</v>
      </c>
      <c r="R3432" s="205" t="s">
        <v>14776</v>
      </c>
      <c r="S3432" s="205" t="s">
        <v>26559</v>
      </c>
      <c r="T3432" s="205" t="s">
        <v>66</v>
      </c>
      <c r="U3432" s="208" t="s">
        <v>20307</v>
      </c>
      <c r="V3432" s="205">
        <v>1</v>
      </c>
      <c r="W3432" s="205" t="s">
        <v>68</v>
      </c>
      <c r="X3432" s="205" t="s">
        <v>69</v>
      </c>
      <c r="Y3432" s="205" t="s">
        <v>70</v>
      </c>
      <c r="Z3432" s="205" t="s">
        <v>647</v>
      </c>
      <c r="AA3432" s="234" t="s">
        <v>71</v>
      </c>
      <c r="AB3432" s="216">
        <v>46310</v>
      </c>
      <c r="AC3432" s="205"/>
      <c r="AD3432" s="230" t="s">
        <v>72</v>
      </c>
      <c r="AE3432" s="126" t="s">
        <v>73</v>
      </c>
      <c r="AF3432" s="127" t="s">
        <v>74</v>
      </c>
      <c r="AG3432" s="128"/>
      <c r="AH3432" s="129"/>
      <c r="AI3432" s="129"/>
      <c r="AJ3432" s="126" t="s">
        <v>75</v>
      </c>
      <c r="AK3432" s="127" t="s">
        <v>76</v>
      </c>
      <c r="AL3432" s="129" t="s">
        <v>77</v>
      </c>
      <c r="AM3432" s="128" t="s">
        <v>26573</v>
      </c>
      <c r="AN3432" s="129"/>
      <c r="AO3432" s="127" t="s">
        <v>79</v>
      </c>
      <c r="AP3432" s="129"/>
      <c r="AQ3432" s="183"/>
      <c r="AR3432" s="183"/>
      <c r="AS3432" s="183"/>
    </row>
    <row r="3433" spans="1:45" customFormat="1" ht="30" hidden="1" customHeight="1">
      <c r="A3433" s="204" t="s">
        <v>49</v>
      </c>
      <c r="B3433" s="200" t="s">
        <v>14775</v>
      </c>
      <c r="C3433" s="200" t="s">
        <v>14776</v>
      </c>
      <c r="D3433" s="200" t="s">
        <v>20291</v>
      </c>
      <c r="E3433" s="200" t="s">
        <v>26559</v>
      </c>
      <c r="F3433" s="206" t="s">
        <v>26574</v>
      </c>
      <c r="G3433" s="201" t="s">
        <v>26575</v>
      </c>
      <c r="H3433" s="205" t="s">
        <v>26576</v>
      </c>
      <c r="I3433" s="204" t="s">
        <v>26577</v>
      </c>
      <c r="J3433" s="207" t="s">
        <v>26578</v>
      </c>
      <c r="K3433" s="208" t="s">
        <v>26579</v>
      </c>
      <c r="L3433" s="200" t="s">
        <v>60</v>
      </c>
      <c r="M3433" s="205" t="s">
        <v>61</v>
      </c>
      <c r="N3433" s="205" t="s">
        <v>62</v>
      </c>
      <c r="O3433" s="205" t="s">
        <v>91</v>
      </c>
      <c r="P3433" s="205" t="s">
        <v>92</v>
      </c>
      <c r="Q3433" s="205" t="s">
        <v>65</v>
      </c>
      <c r="R3433" s="205" t="s">
        <v>14776</v>
      </c>
      <c r="S3433" s="205" t="s">
        <v>26559</v>
      </c>
      <c r="T3433" s="205" t="s">
        <v>66</v>
      </c>
      <c r="U3433" s="208" t="s">
        <v>26580</v>
      </c>
      <c r="V3433" s="205">
        <v>1</v>
      </c>
      <c r="W3433" s="205" t="s">
        <v>68</v>
      </c>
      <c r="X3433" s="205" t="s">
        <v>69</v>
      </c>
      <c r="Y3433" s="205" t="s">
        <v>70</v>
      </c>
      <c r="Z3433" s="205" t="s">
        <v>14775</v>
      </c>
      <c r="AA3433" s="234" t="s">
        <v>71</v>
      </c>
      <c r="AB3433" s="216">
        <v>46310</v>
      </c>
      <c r="AC3433" s="205"/>
      <c r="AD3433" s="230" t="s">
        <v>72</v>
      </c>
      <c r="AE3433" s="126" t="s">
        <v>73</v>
      </c>
      <c r="AF3433" s="127" t="s">
        <v>74</v>
      </c>
      <c r="AG3433" s="128"/>
      <c r="AH3433" s="129"/>
      <c r="AI3433" s="129"/>
      <c r="AJ3433" s="126" t="s">
        <v>75</v>
      </c>
      <c r="AK3433" s="127" t="s">
        <v>76</v>
      </c>
      <c r="AL3433" s="129" t="s">
        <v>77</v>
      </c>
      <c r="AM3433" s="128" t="s">
        <v>26581</v>
      </c>
      <c r="AN3433" s="129"/>
      <c r="AO3433" s="127" t="s">
        <v>79</v>
      </c>
      <c r="AP3433" s="129"/>
      <c r="AQ3433" s="183"/>
      <c r="AR3433" s="183"/>
      <c r="AS3433" s="183"/>
    </row>
    <row r="3434" spans="1:45" customFormat="1" ht="30" hidden="1" customHeight="1">
      <c r="A3434" s="204" t="s">
        <v>49</v>
      </c>
      <c r="B3434" s="200" t="s">
        <v>14775</v>
      </c>
      <c r="C3434" s="200" t="s">
        <v>14776</v>
      </c>
      <c r="D3434" s="200" t="s">
        <v>20291</v>
      </c>
      <c r="E3434" s="200" t="s">
        <v>26559</v>
      </c>
      <c r="F3434" s="206" t="s">
        <v>26582</v>
      </c>
      <c r="G3434" s="201" t="s">
        <v>26583</v>
      </c>
      <c r="H3434" s="205" t="s">
        <v>26584</v>
      </c>
      <c r="I3434" s="204" t="s">
        <v>26585</v>
      </c>
      <c r="J3434" s="207" t="s">
        <v>26586</v>
      </c>
      <c r="K3434" s="208" t="s">
        <v>26587</v>
      </c>
      <c r="L3434" s="200" t="s">
        <v>60</v>
      </c>
      <c r="M3434" s="205" t="s">
        <v>61</v>
      </c>
      <c r="N3434" s="205" t="s">
        <v>62</v>
      </c>
      <c r="O3434" s="205" t="s">
        <v>91</v>
      </c>
      <c r="P3434" s="205" t="s">
        <v>92</v>
      </c>
      <c r="Q3434" s="205" t="s">
        <v>65</v>
      </c>
      <c r="R3434" s="205" t="s">
        <v>14776</v>
      </c>
      <c r="S3434" s="205" t="s">
        <v>26559</v>
      </c>
      <c r="T3434" s="205" t="s">
        <v>66</v>
      </c>
      <c r="U3434" s="208" t="s">
        <v>20315</v>
      </c>
      <c r="V3434" s="205">
        <v>1</v>
      </c>
      <c r="W3434" s="205" t="s">
        <v>68</v>
      </c>
      <c r="X3434" s="205" t="s">
        <v>69</v>
      </c>
      <c r="Y3434" s="205" t="s">
        <v>70</v>
      </c>
      <c r="Z3434" s="205" t="s">
        <v>14775</v>
      </c>
      <c r="AA3434" s="234" t="s">
        <v>71</v>
      </c>
      <c r="AB3434" s="216">
        <v>46310</v>
      </c>
      <c r="AC3434" s="205"/>
      <c r="AD3434" s="230" t="s">
        <v>72</v>
      </c>
      <c r="AE3434" s="126" t="s">
        <v>73</v>
      </c>
      <c r="AF3434" s="127" t="s">
        <v>74</v>
      </c>
      <c r="AG3434" s="128"/>
      <c r="AH3434" s="129"/>
      <c r="AI3434" s="129"/>
      <c r="AJ3434" s="126" t="s">
        <v>75</v>
      </c>
      <c r="AK3434" s="127" t="s">
        <v>76</v>
      </c>
      <c r="AL3434" s="129" t="s">
        <v>77</v>
      </c>
      <c r="AM3434" s="128" t="s">
        <v>26588</v>
      </c>
      <c r="AN3434" s="129"/>
      <c r="AO3434" s="127" t="s">
        <v>79</v>
      </c>
      <c r="AP3434" s="129"/>
      <c r="AQ3434" s="183"/>
      <c r="AR3434" s="183"/>
      <c r="AS3434" s="183"/>
    </row>
    <row r="3435" spans="1:45" customFormat="1" ht="30" hidden="1" customHeight="1">
      <c r="A3435" s="204" t="s">
        <v>49</v>
      </c>
      <c r="B3435" s="200" t="s">
        <v>14775</v>
      </c>
      <c r="C3435" s="200" t="s">
        <v>14776</v>
      </c>
      <c r="D3435" s="200" t="s">
        <v>17602</v>
      </c>
      <c r="E3435" s="200" t="s">
        <v>26589</v>
      </c>
      <c r="F3435" s="206" t="s">
        <v>26590</v>
      </c>
      <c r="G3435" s="201" t="s">
        <v>26591</v>
      </c>
      <c r="H3435" s="205" t="s">
        <v>26592</v>
      </c>
      <c r="I3435" s="204" t="s">
        <v>26593</v>
      </c>
      <c r="J3435" s="207" t="s">
        <v>26594</v>
      </c>
      <c r="K3435" s="208" t="s">
        <v>26595</v>
      </c>
      <c r="L3435" s="200" t="s">
        <v>1071</v>
      </c>
      <c r="M3435" s="205" t="s">
        <v>61</v>
      </c>
      <c r="N3435" s="205" t="s">
        <v>62</v>
      </c>
      <c r="O3435" s="205" t="s">
        <v>91</v>
      </c>
      <c r="P3435" s="205" t="s">
        <v>92</v>
      </c>
      <c r="Q3435" s="205" t="s">
        <v>65</v>
      </c>
      <c r="R3435" s="205" t="s">
        <v>14776</v>
      </c>
      <c r="S3435" s="205" t="s">
        <v>26589</v>
      </c>
      <c r="T3435" s="205" t="s">
        <v>66</v>
      </c>
      <c r="U3435" s="208" t="s">
        <v>26596</v>
      </c>
      <c r="V3435" s="205" t="s">
        <v>647</v>
      </c>
      <c r="W3435" s="205" t="s">
        <v>68</v>
      </c>
      <c r="X3435" s="205" t="s">
        <v>69</v>
      </c>
      <c r="Y3435" s="205" t="s">
        <v>70</v>
      </c>
      <c r="Z3435" s="205" t="s">
        <v>647</v>
      </c>
      <c r="AA3435" s="234" t="s">
        <v>71</v>
      </c>
      <c r="AB3435" s="216">
        <v>46310</v>
      </c>
      <c r="AC3435" s="205"/>
      <c r="AD3435" s="230" t="s">
        <v>375</v>
      </c>
      <c r="AE3435" s="126" t="s">
        <v>75</v>
      </c>
      <c r="AF3435" s="127" t="s">
        <v>76</v>
      </c>
      <c r="AG3435" s="128" t="s">
        <v>15007</v>
      </c>
      <c r="AH3435" s="129"/>
      <c r="AI3435" s="129"/>
      <c r="AJ3435" s="126" t="s">
        <v>73</v>
      </c>
      <c r="AK3435" s="127"/>
      <c r="AL3435" s="129"/>
      <c r="AM3435" s="128"/>
      <c r="AN3435" s="129"/>
      <c r="AO3435" s="127" t="s">
        <v>79</v>
      </c>
      <c r="AP3435" s="129"/>
      <c r="AQ3435" s="183"/>
      <c r="AR3435" s="183"/>
      <c r="AS3435" s="183"/>
    </row>
    <row r="3436" spans="1:45" customFormat="1" ht="30" hidden="1" customHeight="1">
      <c r="A3436" s="204" t="s">
        <v>49</v>
      </c>
      <c r="B3436" s="200" t="s">
        <v>14775</v>
      </c>
      <c r="C3436" s="200" t="s">
        <v>14776</v>
      </c>
      <c r="D3436" s="200" t="s">
        <v>17602</v>
      </c>
      <c r="E3436" s="200" t="s">
        <v>26589</v>
      </c>
      <c r="F3436" s="206" t="s">
        <v>26597</v>
      </c>
      <c r="G3436" s="201" t="s">
        <v>26598</v>
      </c>
      <c r="H3436" s="205" t="s">
        <v>26599</v>
      </c>
      <c r="I3436" s="204" t="s">
        <v>26600</v>
      </c>
      <c r="J3436" s="207" t="s">
        <v>26601</v>
      </c>
      <c r="K3436" s="208" t="s">
        <v>26602</v>
      </c>
      <c r="L3436" s="200" t="s">
        <v>90</v>
      </c>
      <c r="M3436" s="205" t="s">
        <v>61</v>
      </c>
      <c r="N3436" s="205" t="s">
        <v>62</v>
      </c>
      <c r="O3436" s="205" t="s">
        <v>91</v>
      </c>
      <c r="P3436" s="205" t="s">
        <v>92</v>
      </c>
      <c r="Q3436" s="205" t="s">
        <v>65</v>
      </c>
      <c r="R3436" s="205" t="s">
        <v>14776</v>
      </c>
      <c r="S3436" s="205" t="s">
        <v>26589</v>
      </c>
      <c r="T3436" s="205" t="s">
        <v>93</v>
      </c>
      <c r="U3436" s="208" t="s">
        <v>17624</v>
      </c>
      <c r="V3436" s="205">
        <v>0.95</v>
      </c>
      <c r="W3436" s="205" t="s">
        <v>68</v>
      </c>
      <c r="X3436" s="205" t="s">
        <v>69</v>
      </c>
      <c r="Y3436" s="205" t="s">
        <v>70</v>
      </c>
      <c r="Z3436" s="205" t="s">
        <v>95</v>
      </c>
      <c r="AA3436" s="234" t="s">
        <v>71</v>
      </c>
      <c r="AB3436" s="216">
        <v>46310</v>
      </c>
      <c r="AC3436" s="205"/>
      <c r="AD3436" s="230" t="s">
        <v>72</v>
      </c>
      <c r="AE3436" s="126" t="s">
        <v>73</v>
      </c>
      <c r="AF3436" s="127" t="s">
        <v>74</v>
      </c>
      <c r="AG3436" s="128"/>
      <c r="AH3436" s="129"/>
      <c r="AI3436" s="129"/>
      <c r="AJ3436" s="126" t="s">
        <v>75</v>
      </c>
      <c r="AK3436" s="127" t="s">
        <v>76</v>
      </c>
      <c r="AL3436" s="129" t="s">
        <v>77</v>
      </c>
      <c r="AM3436" s="128" t="s">
        <v>26603</v>
      </c>
      <c r="AN3436" s="129"/>
      <c r="AO3436" s="127" t="s">
        <v>79</v>
      </c>
      <c r="AP3436" s="129"/>
      <c r="AQ3436" s="183"/>
      <c r="AR3436" s="183"/>
      <c r="AS3436" s="183"/>
    </row>
    <row r="3437" spans="1:45" customFormat="1" ht="30" hidden="1" customHeight="1">
      <c r="A3437" s="204" t="s">
        <v>49</v>
      </c>
      <c r="B3437" s="200" t="s">
        <v>14775</v>
      </c>
      <c r="C3437" s="200" t="s">
        <v>14776</v>
      </c>
      <c r="D3437" s="200" t="s">
        <v>17602</v>
      </c>
      <c r="E3437" s="200" t="s">
        <v>26589</v>
      </c>
      <c r="F3437" s="206" t="s">
        <v>26604</v>
      </c>
      <c r="G3437" s="201" t="s">
        <v>26605</v>
      </c>
      <c r="H3437" s="205" t="s">
        <v>26606</v>
      </c>
      <c r="I3437" s="204" t="s">
        <v>26607</v>
      </c>
      <c r="J3437" s="207" t="s">
        <v>26608</v>
      </c>
      <c r="K3437" s="208" t="s">
        <v>26609</v>
      </c>
      <c r="L3437" s="200" t="s">
        <v>60</v>
      </c>
      <c r="M3437" s="205" t="s">
        <v>61</v>
      </c>
      <c r="N3437" s="205" t="s">
        <v>62</v>
      </c>
      <c r="O3437" s="205" t="s">
        <v>91</v>
      </c>
      <c r="P3437" s="205" t="s">
        <v>92</v>
      </c>
      <c r="Q3437" s="205" t="s">
        <v>65</v>
      </c>
      <c r="R3437" s="205" t="s">
        <v>14776</v>
      </c>
      <c r="S3437" s="205" t="s">
        <v>26589</v>
      </c>
      <c r="T3437" s="205" t="s">
        <v>66</v>
      </c>
      <c r="U3437" s="208" t="s">
        <v>17632</v>
      </c>
      <c r="V3437" s="205">
        <v>1</v>
      </c>
      <c r="W3437" s="205" t="s">
        <v>68</v>
      </c>
      <c r="X3437" s="205" t="s">
        <v>69</v>
      </c>
      <c r="Y3437" s="205" t="s">
        <v>70</v>
      </c>
      <c r="Z3437" s="205" t="s">
        <v>647</v>
      </c>
      <c r="AA3437" s="234" t="s">
        <v>71</v>
      </c>
      <c r="AB3437" s="216">
        <v>46310</v>
      </c>
      <c r="AC3437" s="205"/>
      <c r="AD3437" s="230" t="s">
        <v>72</v>
      </c>
      <c r="AE3437" s="126" t="s">
        <v>73</v>
      </c>
      <c r="AF3437" s="127" t="s">
        <v>74</v>
      </c>
      <c r="AG3437" s="128"/>
      <c r="AH3437" s="129"/>
      <c r="AI3437" s="129"/>
      <c r="AJ3437" s="126" t="s">
        <v>75</v>
      </c>
      <c r="AK3437" s="127" t="s">
        <v>76</v>
      </c>
      <c r="AL3437" s="129" t="s">
        <v>77</v>
      </c>
      <c r="AM3437" s="128" t="s">
        <v>26610</v>
      </c>
      <c r="AN3437" s="129"/>
      <c r="AO3437" s="127" t="s">
        <v>79</v>
      </c>
      <c r="AP3437" s="129"/>
      <c r="AQ3437" s="183"/>
      <c r="AR3437" s="183"/>
      <c r="AS3437" s="183"/>
    </row>
    <row r="3438" spans="1:45" customFormat="1" ht="30" hidden="1" customHeight="1">
      <c r="A3438" s="204" t="s">
        <v>49</v>
      </c>
      <c r="B3438" s="200" t="s">
        <v>14775</v>
      </c>
      <c r="C3438" s="200" t="s">
        <v>14776</v>
      </c>
      <c r="D3438" s="200" t="s">
        <v>26611</v>
      </c>
      <c r="E3438" s="200" t="s">
        <v>26612</v>
      </c>
      <c r="F3438" s="206" t="s">
        <v>26613</v>
      </c>
      <c r="G3438" s="201" t="s">
        <v>26614</v>
      </c>
      <c r="H3438" s="205" t="s">
        <v>26615</v>
      </c>
      <c r="I3438" s="204" t="s">
        <v>26616</v>
      </c>
      <c r="J3438" s="207" t="s">
        <v>26617</v>
      </c>
      <c r="K3438" s="208" t="s">
        <v>26618</v>
      </c>
      <c r="L3438" s="200" t="s">
        <v>90</v>
      </c>
      <c r="M3438" s="205" t="s">
        <v>61</v>
      </c>
      <c r="N3438" s="205" t="s">
        <v>62</v>
      </c>
      <c r="O3438" s="205" t="s">
        <v>91</v>
      </c>
      <c r="P3438" s="205" t="s">
        <v>92</v>
      </c>
      <c r="Q3438" s="205" t="s">
        <v>65</v>
      </c>
      <c r="R3438" s="205" t="s">
        <v>14776</v>
      </c>
      <c r="S3438" s="205" t="s">
        <v>26612</v>
      </c>
      <c r="T3438" s="205" t="s">
        <v>93</v>
      </c>
      <c r="U3438" s="208" t="s">
        <v>26619</v>
      </c>
      <c r="V3438" s="205">
        <v>0.95</v>
      </c>
      <c r="W3438" s="205" t="s">
        <v>68</v>
      </c>
      <c r="X3438" s="205" t="s">
        <v>69</v>
      </c>
      <c r="Y3438" s="205" t="s">
        <v>70</v>
      </c>
      <c r="Z3438" s="205" t="s">
        <v>95</v>
      </c>
      <c r="AA3438" s="234" t="s">
        <v>71</v>
      </c>
      <c r="AB3438" s="216">
        <v>46310</v>
      </c>
      <c r="AC3438" s="205"/>
      <c r="AD3438" s="230" t="s">
        <v>72</v>
      </c>
      <c r="AE3438" s="126" t="s">
        <v>73</v>
      </c>
      <c r="AF3438" s="127" t="s">
        <v>74</v>
      </c>
      <c r="AG3438" s="128"/>
      <c r="AH3438" s="129"/>
      <c r="AI3438" s="129"/>
      <c r="AJ3438" s="126" t="s">
        <v>75</v>
      </c>
      <c r="AK3438" s="127" t="s">
        <v>76</v>
      </c>
      <c r="AL3438" s="129" t="s">
        <v>77</v>
      </c>
      <c r="AM3438" s="128" t="s">
        <v>26620</v>
      </c>
      <c r="AN3438" s="129"/>
      <c r="AO3438" s="127" t="s">
        <v>79</v>
      </c>
      <c r="AP3438" s="129"/>
      <c r="AQ3438" s="183"/>
      <c r="AR3438" s="183"/>
      <c r="AS3438" s="183"/>
    </row>
    <row r="3439" spans="1:45" customFormat="1" ht="30" hidden="1" customHeight="1">
      <c r="A3439" s="204" t="s">
        <v>49</v>
      </c>
      <c r="B3439" s="200" t="s">
        <v>14775</v>
      </c>
      <c r="C3439" s="200" t="s">
        <v>14776</v>
      </c>
      <c r="D3439" s="200" t="s">
        <v>26611</v>
      </c>
      <c r="E3439" s="200" t="s">
        <v>26612</v>
      </c>
      <c r="F3439" s="206" t="s">
        <v>26621</v>
      </c>
      <c r="G3439" s="201" t="s">
        <v>26622</v>
      </c>
      <c r="H3439" s="205" t="s">
        <v>26623</v>
      </c>
      <c r="I3439" s="204" t="s">
        <v>26624</v>
      </c>
      <c r="J3439" s="207" t="s">
        <v>26625</v>
      </c>
      <c r="K3439" s="208" t="s">
        <v>26626</v>
      </c>
      <c r="L3439" s="200" t="s">
        <v>60</v>
      </c>
      <c r="M3439" s="205" t="s">
        <v>61</v>
      </c>
      <c r="N3439" s="205" t="s">
        <v>62</v>
      </c>
      <c r="O3439" s="205" t="s">
        <v>91</v>
      </c>
      <c r="P3439" s="205" t="s">
        <v>92</v>
      </c>
      <c r="Q3439" s="205" t="s">
        <v>65</v>
      </c>
      <c r="R3439" s="205" t="s">
        <v>14776</v>
      </c>
      <c r="S3439" s="205" t="s">
        <v>26612</v>
      </c>
      <c r="T3439" s="205" t="s">
        <v>66</v>
      </c>
      <c r="U3439" s="208" t="s">
        <v>26627</v>
      </c>
      <c r="V3439" s="205">
        <v>1</v>
      </c>
      <c r="W3439" s="205" t="s">
        <v>68</v>
      </c>
      <c r="X3439" s="205" t="s">
        <v>69</v>
      </c>
      <c r="Y3439" s="205" t="s">
        <v>70</v>
      </c>
      <c r="Z3439" s="205" t="s">
        <v>647</v>
      </c>
      <c r="AA3439" s="234" t="s">
        <v>71</v>
      </c>
      <c r="AB3439" s="216">
        <v>46310</v>
      </c>
      <c r="AC3439" s="205"/>
      <c r="AD3439" s="230" t="s">
        <v>72</v>
      </c>
      <c r="AE3439" s="126" t="s">
        <v>73</v>
      </c>
      <c r="AF3439" s="127" t="s">
        <v>74</v>
      </c>
      <c r="AG3439" s="128"/>
      <c r="AH3439" s="129"/>
      <c r="AI3439" s="129"/>
      <c r="AJ3439" s="126" t="s">
        <v>75</v>
      </c>
      <c r="AK3439" s="127" t="s">
        <v>76</v>
      </c>
      <c r="AL3439" s="129" t="s">
        <v>77</v>
      </c>
      <c r="AM3439" s="128" t="s">
        <v>26628</v>
      </c>
      <c r="AN3439" s="129"/>
      <c r="AO3439" s="127" t="s">
        <v>79</v>
      </c>
      <c r="AP3439" s="129"/>
      <c r="AQ3439" s="183"/>
      <c r="AR3439" s="183"/>
      <c r="AS3439" s="183"/>
    </row>
    <row r="3440" spans="1:45" customFormat="1" ht="30" hidden="1" customHeight="1">
      <c r="A3440" s="204" t="s">
        <v>49</v>
      </c>
      <c r="B3440" s="200" t="s">
        <v>14775</v>
      </c>
      <c r="C3440" s="200" t="s">
        <v>14776</v>
      </c>
      <c r="D3440" s="200" t="s">
        <v>26611</v>
      </c>
      <c r="E3440" s="200" t="s">
        <v>26612</v>
      </c>
      <c r="F3440" s="206" t="s">
        <v>26629</v>
      </c>
      <c r="G3440" s="201" t="s">
        <v>26630</v>
      </c>
      <c r="H3440" s="205" t="s">
        <v>26631</v>
      </c>
      <c r="I3440" s="204" t="s">
        <v>26632</v>
      </c>
      <c r="J3440" s="207" t="s">
        <v>26633</v>
      </c>
      <c r="K3440" s="208" t="s">
        <v>26634</v>
      </c>
      <c r="L3440" s="200" t="s">
        <v>60</v>
      </c>
      <c r="M3440" s="205" t="s">
        <v>61</v>
      </c>
      <c r="N3440" s="205" t="s">
        <v>62</v>
      </c>
      <c r="O3440" s="205" t="s">
        <v>91</v>
      </c>
      <c r="P3440" s="205" t="s">
        <v>92</v>
      </c>
      <c r="Q3440" s="205" t="s">
        <v>65</v>
      </c>
      <c r="R3440" s="205" t="s">
        <v>14776</v>
      </c>
      <c r="S3440" s="205" t="s">
        <v>26612</v>
      </c>
      <c r="T3440" s="205" t="s">
        <v>66</v>
      </c>
      <c r="U3440" s="208" t="s">
        <v>26635</v>
      </c>
      <c r="V3440" s="205">
        <v>1</v>
      </c>
      <c r="W3440" s="205" t="s">
        <v>68</v>
      </c>
      <c r="X3440" s="205" t="s">
        <v>69</v>
      </c>
      <c r="Y3440" s="205" t="s">
        <v>70</v>
      </c>
      <c r="Z3440" s="205" t="s">
        <v>14775</v>
      </c>
      <c r="AA3440" s="234" t="s">
        <v>71</v>
      </c>
      <c r="AB3440" s="216">
        <v>46310</v>
      </c>
      <c r="AC3440" s="205"/>
      <c r="AD3440" s="230" t="s">
        <v>72</v>
      </c>
      <c r="AE3440" s="126" t="s">
        <v>73</v>
      </c>
      <c r="AF3440" s="127" t="s">
        <v>74</v>
      </c>
      <c r="AG3440" s="128"/>
      <c r="AH3440" s="129"/>
      <c r="AI3440" s="129"/>
      <c r="AJ3440" s="126" t="s">
        <v>75</v>
      </c>
      <c r="AK3440" s="127" t="s">
        <v>76</v>
      </c>
      <c r="AL3440" s="129" t="s">
        <v>77</v>
      </c>
      <c r="AM3440" s="128" t="s">
        <v>26636</v>
      </c>
      <c r="AN3440" s="129"/>
      <c r="AO3440" s="127" t="s">
        <v>79</v>
      </c>
      <c r="AP3440" s="129"/>
      <c r="AQ3440" s="183"/>
      <c r="AR3440" s="183"/>
      <c r="AS3440" s="183"/>
    </row>
    <row r="3441" spans="1:45" customFormat="1" ht="30" hidden="1" customHeight="1">
      <c r="A3441" s="204" t="s">
        <v>49</v>
      </c>
      <c r="B3441" s="200" t="s">
        <v>14775</v>
      </c>
      <c r="C3441" s="200" t="s">
        <v>14776</v>
      </c>
      <c r="D3441" s="200" t="s">
        <v>18367</v>
      </c>
      <c r="E3441" s="200" t="s">
        <v>26637</v>
      </c>
      <c r="F3441" s="206" t="s">
        <v>26638</v>
      </c>
      <c r="G3441" s="201" t="s">
        <v>26639</v>
      </c>
      <c r="H3441" s="205" t="s">
        <v>26640</v>
      </c>
      <c r="I3441" s="204" t="s">
        <v>26641</v>
      </c>
      <c r="J3441" s="207" t="s">
        <v>26642</v>
      </c>
      <c r="K3441" s="208" t="s">
        <v>26643</v>
      </c>
      <c r="L3441" s="200" t="s">
        <v>90</v>
      </c>
      <c r="M3441" s="205" t="s">
        <v>61</v>
      </c>
      <c r="N3441" s="205" t="s">
        <v>62</v>
      </c>
      <c r="O3441" s="205" t="s">
        <v>91</v>
      </c>
      <c r="P3441" s="205" t="s">
        <v>92</v>
      </c>
      <c r="Q3441" s="205" t="s">
        <v>65</v>
      </c>
      <c r="R3441" s="205" t="s">
        <v>14776</v>
      </c>
      <c r="S3441" s="205" t="s">
        <v>26637</v>
      </c>
      <c r="T3441" s="205" t="s">
        <v>93</v>
      </c>
      <c r="U3441" s="208" t="s">
        <v>18375</v>
      </c>
      <c r="V3441" s="205">
        <v>0.95</v>
      </c>
      <c r="W3441" s="205" t="s">
        <v>68</v>
      </c>
      <c r="X3441" s="205" t="s">
        <v>69</v>
      </c>
      <c r="Y3441" s="205" t="s">
        <v>70</v>
      </c>
      <c r="Z3441" s="205" t="s">
        <v>95</v>
      </c>
      <c r="AA3441" s="234" t="s">
        <v>71</v>
      </c>
      <c r="AB3441" s="216">
        <v>46310</v>
      </c>
      <c r="AC3441" s="205"/>
      <c r="AD3441" s="230" t="s">
        <v>72</v>
      </c>
      <c r="AE3441" s="126" t="s">
        <v>73</v>
      </c>
      <c r="AF3441" s="127" t="s">
        <v>74</v>
      </c>
      <c r="AG3441" s="128"/>
      <c r="AH3441" s="129"/>
      <c r="AI3441" s="129"/>
      <c r="AJ3441" s="126" t="s">
        <v>75</v>
      </c>
      <c r="AK3441" s="127" t="s">
        <v>76</v>
      </c>
      <c r="AL3441" s="129" t="s">
        <v>77</v>
      </c>
      <c r="AM3441" s="128" t="s">
        <v>26644</v>
      </c>
      <c r="AN3441" s="129"/>
      <c r="AO3441" s="127" t="s">
        <v>79</v>
      </c>
      <c r="AP3441" s="129"/>
      <c r="AQ3441" s="183"/>
      <c r="AR3441" s="183"/>
      <c r="AS3441" s="183"/>
    </row>
    <row r="3442" spans="1:45" customFormat="1" ht="30" hidden="1" customHeight="1">
      <c r="A3442" s="204" t="s">
        <v>49</v>
      </c>
      <c r="B3442" s="200" t="s">
        <v>14775</v>
      </c>
      <c r="C3442" s="200" t="s">
        <v>14776</v>
      </c>
      <c r="D3442" s="200" t="s">
        <v>18367</v>
      </c>
      <c r="E3442" s="200" t="s">
        <v>26637</v>
      </c>
      <c r="F3442" s="206" t="s">
        <v>26645</v>
      </c>
      <c r="G3442" s="201" t="s">
        <v>26646</v>
      </c>
      <c r="H3442" s="205" t="s">
        <v>26647</v>
      </c>
      <c r="I3442" s="204" t="s">
        <v>26648</v>
      </c>
      <c r="J3442" s="207" t="s">
        <v>26649</v>
      </c>
      <c r="K3442" s="208" t="s">
        <v>26650</v>
      </c>
      <c r="L3442" s="200" t="s">
        <v>60</v>
      </c>
      <c r="M3442" s="205" t="s">
        <v>61</v>
      </c>
      <c r="N3442" s="205" t="s">
        <v>62</v>
      </c>
      <c r="O3442" s="205" t="s">
        <v>91</v>
      </c>
      <c r="P3442" s="205" t="s">
        <v>92</v>
      </c>
      <c r="Q3442" s="205" t="s">
        <v>65</v>
      </c>
      <c r="R3442" s="205" t="s">
        <v>14776</v>
      </c>
      <c r="S3442" s="205" t="s">
        <v>26637</v>
      </c>
      <c r="T3442" s="205" t="s">
        <v>66</v>
      </c>
      <c r="U3442" s="208" t="s">
        <v>18383</v>
      </c>
      <c r="V3442" s="205">
        <v>1</v>
      </c>
      <c r="W3442" s="205" t="s">
        <v>68</v>
      </c>
      <c r="X3442" s="205" t="s">
        <v>69</v>
      </c>
      <c r="Y3442" s="205" t="s">
        <v>70</v>
      </c>
      <c r="Z3442" s="205" t="s">
        <v>647</v>
      </c>
      <c r="AA3442" s="234" t="s">
        <v>71</v>
      </c>
      <c r="AB3442" s="216">
        <v>46310</v>
      </c>
      <c r="AC3442" s="205"/>
      <c r="AD3442" s="230" t="s">
        <v>72</v>
      </c>
      <c r="AE3442" s="126" t="s">
        <v>73</v>
      </c>
      <c r="AF3442" s="127" t="s">
        <v>74</v>
      </c>
      <c r="AG3442" s="128"/>
      <c r="AH3442" s="129"/>
      <c r="AI3442" s="129"/>
      <c r="AJ3442" s="126" t="s">
        <v>75</v>
      </c>
      <c r="AK3442" s="127" t="s">
        <v>76</v>
      </c>
      <c r="AL3442" s="129" t="s">
        <v>77</v>
      </c>
      <c r="AM3442" s="128" t="s">
        <v>26651</v>
      </c>
      <c r="AN3442" s="129"/>
      <c r="AO3442" s="127" t="s">
        <v>79</v>
      </c>
      <c r="AP3442" s="129"/>
      <c r="AQ3442" s="183"/>
      <c r="AR3442" s="183"/>
      <c r="AS3442" s="183"/>
    </row>
    <row r="3443" spans="1:45" customFormat="1" ht="30" hidden="1" customHeight="1">
      <c r="A3443" s="204" t="s">
        <v>49</v>
      </c>
      <c r="B3443" s="200" t="s">
        <v>14775</v>
      </c>
      <c r="C3443" s="200" t="s">
        <v>14776</v>
      </c>
      <c r="D3443" s="200" t="s">
        <v>18367</v>
      </c>
      <c r="E3443" s="200" t="s">
        <v>26637</v>
      </c>
      <c r="F3443" s="206" t="s">
        <v>26652</v>
      </c>
      <c r="G3443" s="201" t="s">
        <v>26653</v>
      </c>
      <c r="H3443" s="205" t="s">
        <v>26654</v>
      </c>
      <c r="I3443" s="204" t="s">
        <v>26655</v>
      </c>
      <c r="J3443" s="207" t="s">
        <v>26656</v>
      </c>
      <c r="K3443" s="208" t="s">
        <v>26657</v>
      </c>
      <c r="L3443" s="200" t="s">
        <v>60</v>
      </c>
      <c r="M3443" s="205" t="s">
        <v>61</v>
      </c>
      <c r="N3443" s="205" t="s">
        <v>62</v>
      </c>
      <c r="O3443" s="205" t="s">
        <v>91</v>
      </c>
      <c r="P3443" s="205" t="s">
        <v>92</v>
      </c>
      <c r="Q3443" s="205" t="s">
        <v>65</v>
      </c>
      <c r="R3443" s="205" t="s">
        <v>14776</v>
      </c>
      <c r="S3443" s="205" t="s">
        <v>26637</v>
      </c>
      <c r="T3443" s="205" t="s">
        <v>66</v>
      </c>
      <c r="U3443" s="208" t="s">
        <v>26658</v>
      </c>
      <c r="V3443" s="205">
        <v>1</v>
      </c>
      <c r="W3443" s="205" t="s">
        <v>68</v>
      </c>
      <c r="X3443" s="205" t="s">
        <v>69</v>
      </c>
      <c r="Y3443" s="205" t="s">
        <v>70</v>
      </c>
      <c r="Z3443" s="205" t="s">
        <v>14775</v>
      </c>
      <c r="AA3443" s="234" t="s">
        <v>71</v>
      </c>
      <c r="AB3443" s="216">
        <v>46310</v>
      </c>
      <c r="AC3443" s="205"/>
      <c r="AD3443" s="230" t="s">
        <v>72</v>
      </c>
      <c r="AE3443" s="126" t="s">
        <v>73</v>
      </c>
      <c r="AF3443" s="127" t="s">
        <v>74</v>
      </c>
      <c r="AG3443" s="128"/>
      <c r="AH3443" s="129"/>
      <c r="AI3443" s="129"/>
      <c r="AJ3443" s="126" t="s">
        <v>75</v>
      </c>
      <c r="AK3443" s="127" t="s">
        <v>76</v>
      </c>
      <c r="AL3443" s="129" t="s">
        <v>77</v>
      </c>
      <c r="AM3443" s="128" t="s">
        <v>26659</v>
      </c>
      <c r="AN3443" s="129"/>
      <c r="AO3443" s="127" t="s">
        <v>79</v>
      </c>
      <c r="AP3443" s="129"/>
      <c r="AQ3443" s="183"/>
      <c r="AR3443" s="183"/>
      <c r="AS3443" s="183"/>
    </row>
    <row r="3444" spans="1:45" customFormat="1" ht="30" hidden="1" customHeight="1">
      <c r="A3444" s="204" t="s">
        <v>49</v>
      </c>
      <c r="B3444" s="200" t="s">
        <v>14775</v>
      </c>
      <c r="C3444" s="200" t="s">
        <v>14776</v>
      </c>
      <c r="D3444" s="200" t="s">
        <v>26660</v>
      </c>
      <c r="E3444" s="200" t="s">
        <v>26661</v>
      </c>
      <c r="F3444" s="206" t="s">
        <v>26662</v>
      </c>
      <c r="G3444" s="201" t="s">
        <v>26663</v>
      </c>
      <c r="H3444" s="205" t="s">
        <v>26664</v>
      </c>
      <c r="I3444" s="204" t="s">
        <v>26665</v>
      </c>
      <c r="J3444" s="207" t="s">
        <v>26666</v>
      </c>
      <c r="K3444" s="208" t="s">
        <v>26667</v>
      </c>
      <c r="L3444" s="200" t="s">
        <v>60</v>
      </c>
      <c r="M3444" s="205" t="s">
        <v>61</v>
      </c>
      <c r="N3444" s="205" t="s">
        <v>62</v>
      </c>
      <c r="O3444" s="205" t="s">
        <v>91</v>
      </c>
      <c r="P3444" s="205" t="s">
        <v>92</v>
      </c>
      <c r="Q3444" s="205" t="s">
        <v>65</v>
      </c>
      <c r="R3444" s="205" t="s">
        <v>14776</v>
      </c>
      <c r="S3444" s="205" t="s">
        <v>26661</v>
      </c>
      <c r="T3444" s="205" t="s">
        <v>66</v>
      </c>
      <c r="U3444" s="208" t="s">
        <v>26668</v>
      </c>
      <c r="V3444" s="205" t="s">
        <v>647</v>
      </c>
      <c r="W3444" s="205" t="s">
        <v>68</v>
      </c>
      <c r="X3444" s="205" t="s">
        <v>69</v>
      </c>
      <c r="Y3444" s="205" t="s">
        <v>70</v>
      </c>
      <c r="Z3444" s="205" t="s">
        <v>647</v>
      </c>
      <c r="AA3444" s="234" t="s">
        <v>71</v>
      </c>
      <c r="AB3444" s="216">
        <v>46310</v>
      </c>
      <c r="AC3444" s="205"/>
      <c r="AD3444" s="230" t="s">
        <v>375</v>
      </c>
      <c r="AE3444" s="126" t="s">
        <v>75</v>
      </c>
      <c r="AF3444" s="127" t="s">
        <v>76</v>
      </c>
      <c r="AG3444" s="128" t="s">
        <v>15007</v>
      </c>
      <c r="AH3444" s="129"/>
      <c r="AI3444" s="129"/>
      <c r="AJ3444" s="126" t="s">
        <v>73</v>
      </c>
      <c r="AK3444" s="127"/>
      <c r="AL3444" s="129"/>
      <c r="AM3444" s="128"/>
      <c r="AN3444" s="129"/>
      <c r="AO3444" s="127" t="s">
        <v>79</v>
      </c>
      <c r="AP3444" s="129"/>
      <c r="AQ3444" s="183"/>
      <c r="AR3444" s="183"/>
      <c r="AS3444" s="183"/>
    </row>
    <row r="3445" spans="1:45" customFormat="1" ht="30" hidden="1" customHeight="1">
      <c r="A3445" s="204" t="s">
        <v>49</v>
      </c>
      <c r="B3445" s="200" t="s">
        <v>14775</v>
      </c>
      <c r="C3445" s="200" t="s">
        <v>14776</v>
      </c>
      <c r="D3445" s="200" t="s">
        <v>26660</v>
      </c>
      <c r="E3445" s="200" t="s">
        <v>26661</v>
      </c>
      <c r="F3445" s="206" t="s">
        <v>26669</v>
      </c>
      <c r="G3445" s="201" t="s">
        <v>26670</v>
      </c>
      <c r="H3445" s="205" t="s">
        <v>26671</v>
      </c>
      <c r="I3445" s="204" t="s">
        <v>26672</v>
      </c>
      <c r="J3445" s="207" t="s">
        <v>26673</v>
      </c>
      <c r="K3445" s="208" t="s">
        <v>26674</v>
      </c>
      <c r="L3445" s="200" t="s">
        <v>90</v>
      </c>
      <c r="M3445" s="205" t="s">
        <v>61</v>
      </c>
      <c r="N3445" s="205" t="s">
        <v>62</v>
      </c>
      <c r="O3445" s="205" t="s">
        <v>91</v>
      </c>
      <c r="P3445" s="205" t="s">
        <v>92</v>
      </c>
      <c r="Q3445" s="205" t="s">
        <v>65</v>
      </c>
      <c r="R3445" s="205" t="s">
        <v>14776</v>
      </c>
      <c r="S3445" s="205" t="s">
        <v>26661</v>
      </c>
      <c r="T3445" s="205" t="s">
        <v>93</v>
      </c>
      <c r="U3445" s="208" t="s">
        <v>26675</v>
      </c>
      <c r="V3445" s="205">
        <v>0.95</v>
      </c>
      <c r="W3445" s="205" t="s">
        <v>68</v>
      </c>
      <c r="X3445" s="205" t="s">
        <v>69</v>
      </c>
      <c r="Y3445" s="205" t="s">
        <v>70</v>
      </c>
      <c r="Z3445" s="205" t="s">
        <v>95</v>
      </c>
      <c r="AA3445" s="234" t="s">
        <v>71</v>
      </c>
      <c r="AB3445" s="216">
        <v>46310</v>
      </c>
      <c r="AC3445" s="205"/>
      <c r="AD3445" s="230" t="s">
        <v>72</v>
      </c>
      <c r="AE3445" s="126" t="s">
        <v>73</v>
      </c>
      <c r="AF3445" s="127" t="s">
        <v>74</v>
      </c>
      <c r="AG3445" s="128"/>
      <c r="AH3445" s="129"/>
      <c r="AI3445" s="129"/>
      <c r="AJ3445" s="126" t="s">
        <v>75</v>
      </c>
      <c r="AK3445" s="127" t="s">
        <v>76</v>
      </c>
      <c r="AL3445" s="129" t="s">
        <v>77</v>
      </c>
      <c r="AM3445" s="128" t="s">
        <v>26676</v>
      </c>
      <c r="AN3445" s="129"/>
      <c r="AO3445" s="127" t="s">
        <v>79</v>
      </c>
      <c r="AP3445" s="129"/>
      <c r="AQ3445" s="183"/>
      <c r="AR3445" s="183"/>
      <c r="AS3445" s="183"/>
    </row>
    <row r="3446" spans="1:45" customFormat="1" ht="30" hidden="1" customHeight="1">
      <c r="A3446" s="204" t="s">
        <v>49</v>
      </c>
      <c r="B3446" s="200" t="s">
        <v>14775</v>
      </c>
      <c r="C3446" s="200" t="s">
        <v>14776</v>
      </c>
      <c r="D3446" s="200" t="s">
        <v>26660</v>
      </c>
      <c r="E3446" s="200" t="s">
        <v>26661</v>
      </c>
      <c r="F3446" s="206" t="s">
        <v>26677</v>
      </c>
      <c r="G3446" s="201" t="s">
        <v>26678</v>
      </c>
      <c r="H3446" s="205" t="s">
        <v>26679</v>
      </c>
      <c r="I3446" s="204" t="s">
        <v>26680</v>
      </c>
      <c r="J3446" s="207" t="s">
        <v>26681</v>
      </c>
      <c r="K3446" s="208" t="s">
        <v>26682</v>
      </c>
      <c r="L3446" s="200" t="s">
        <v>60</v>
      </c>
      <c r="M3446" s="205" t="s">
        <v>61</v>
      </c>
      <c r="N3446" s="205" t="s">
        <v>62</v>
      </c>
      <c r="O3446" s="205" t="s">
        <v>91</v>
      </c>
      <c r="P3446" s="205" t="s">
        <v>92</v>
      </c>
      <c r="Q3446" s="205" t="s">
        <v>65</v>
      </c>
      <c r="R3446" s="205" t="s">
        <v>14776</v>
      </c>
      <c r="S3446" s="205" t="s">
        <v>26661</v>
      </c>
      <c r="T3446" s="205" t="s">
        <v>66</v>
      </c>
      <c r="U3446" s="208" t="s">
        <v>26175</v>
      </c>
      <c r="V3446" s="205">
        <v>1</v>
      </c>
      <c r="W3446" s="205" t="s">
        <v>68</v>
      </c>
      <c r="X3446" s="205" t="s">
        <v>69</v>
      </c>
      <c r="Y3446" s="205" t="s">
        <v>70</v>
      </c>
      <c r="Z3446" s="205" t="s">
        <v>647</v>
      </c>
      <c r="AA3446" s="234" t="s">
        <v>71</v>
      </c>
      <c r="AB3446" s="216">
        <v>46310</v>
      </c>
      <c r="AC3446" s="205"/>
      <c r="AD3446" s="230" t="s">
        <v>72</v>
      </c>
      <c r="AE3446" s="126" t="s">
        <v>73</v>
      </c>
      <c r="AF3446" s="127" t="s">
        <v>74</v>
      </c>
      <c r="AG3446" s="128"/>
      <c r="AH3446" s="129"/>
      <c r="AI3446" s="129"/>
      <c r="AJ3446" s="126" t="s">
        <v>75</v>
      </c>
      <c r="AK3446" s="127" t="s">
        <v>76</v>
      </c>
      <c r="AL3446" s="129" t="s">
        <v>77</v>
      </c>
      <c r="AM3446" s="128" t="s">
        <v>26683</v>
      </c>
      <c r="AN3446" s="129"/>
      <c r="AO3446" s="127" t="s">
        <v>79</v>
      </c>
      <c r="AP3446" s="129"/>
      <c r="AQ3446" s="183"/>
      <c r="AR3446" s="183"/>
      <c r="AS3446" s="183"/>
    </row>
    <row r="3447" spans="1:45" customFormat="1" ht="30" hidden="1" customHeight="1">
      <c r="A3447" s="204" t="s">
        <v>49</v>
      </c>
      <c r="B3447" s="200" t="s">
        <v>14775</v>
      </c>
      <c r="C3447" s="200" t="s">
        <v>14776</v>
      </c>
      <c r="D3447" s="200" t="s">
        <v>26660</v>
      </c>
      <c r="E3447" s="200" t="s">
        <v>26661</v>
      </c>
      <c r="F3447" s="206" t="s">
        <v>26684</v>
      </c>
      <c r="G3447" s="201" t="s">
        <v>26685</v>
      </c>
      <c r="H3447" s="205" t="s">
        <v>26686</v>
      </c>
      <c r="I3447" s="204" t="s">
        <v>26687</v>
      </c>
      <c r="J3447" s="207" t="s">
        <v>26688</v>
      </c>
      <c r="K3447" s="208" t="s">
        <v>26689</v>
      </c>
      <c r="L3447" s="200" t="s">
        <v>60</v>
      </c>
      <c r="M3447" s="205" t="s">
        <v>61</v>
      </c>
      <c r="N3447" s="205" t="s">
        <v>62</v>
      </c>
      <c r="O3447" s="205" t="s">
        <v>91</v>
      </c>
      <c r="P3447" s="205" t="s">
        <v>92</v>
      </c>
      <c r="Q3447" s="205" t="s">
        <v>65</v>
      </c>
      <c r="R3447" s="205" t="s">
        <v>14776</v>
      </c>
      <c r="S3447" s="205" t="s">
        <v>26661</v>
      </c>
      <c r="T3447" s="205" t="s">
        <v>66</v>
      </c>
      <c r="U3447" s="208" t="s">
        <v>26690</v>
      </c>
      <c r="V3447" s="205">
        <v>1</v>
      </c>
      <c r="W3447" s="205" t="s">
        <v>68</v>
      </c>
      <c r="X3447" s="205" t="s">
        <v>69</v>
      </c>
      <c r="Y3447" s="205" t="s">
        <v>70</v>
      </c>
      <c r="Z3447" s="205" t="s">
        <v>14775</v>
      </c>
      <c r="AA3447" s="234" t="s">
        <v>71</v>
      </c>
      <c r="AB3447" s="216">
        <v>46310</v>
      </c>
      <c r="AC3447" s="205"/>
      <c r="AD3447" s="230" t="s">
        <v>72</v>
      </c>
      <c r="AE3447" s="126" t="s">
        <v>73</v>
      </c>
      <c r="AF3447" s="127" t="s">
        <v>74</v>
      </c>
      <c r="AG3447" s="128"/>
      <c r="AH3447" s="129"/>
      <c r="AI3447" s="129"/>
      <c r="AJ3447" s="126" t="s">
        <v>75</v>
      </c>
      <c r="AK3447" s="127" t="s">
        <v>76</v>
      </c>
      <c r="AL3447" s="129" t="s">
        <v>77</v>
      </c>
      <c r="AM3447" s="128" t="s">
        <v>26691</v>
      </c>
      <c r="AN3447" s="129"/>
      <c r="AO3447" s="127" t="s">
        <v>79</v>
      </c>
      <c r="AP3447" s="129"/>
      <c r="AQ3447" s="183"/>
      <c r="AR3447" s="183"/>
      <c r="AS3447" s="183"/>
    </row>
    <row r="3448" spans="1:45" customFormat="1" ht="30" hidden="1" customHeight="1">
      <c r="A3448" s="204" t="s">
        <v>49</v>
      </c>
      <c r="B3448" s="200" t="s">
        <v>14775</v>
      </c>
      <c r="C3448" s="200" t="s">
        <v>14776</v>
      </c>
      <c r="D3448" s="200" t="s">
        <v>26692</v>
      </c>
      <c r="E3448" s="200" t="s">
        <v>26693</v>
      </c>
      <c r="F3448" s="206" t="s">
        <v>26694</v>
      </c>
      <c r="G3448" s="201" t="s">
        <v>26695</v>
      </c>
      <c r="H3448" s="205" t="s">
        <v>26696</v>
      </c>
      <c r="I3448" s="204" t="s">
        <v>26697</v>
      </c>
      <c r="J3448" s="207" t="s">
        <v>26698</v>
      </c>
      <c r="K3448" s="208" t="s">
        <v>26699</v>
      </c>
      <c r="L3448" s="200" t="s">
        <v>60</v>
      </c>
      <c r="M3448" s="205" t="s">
        <v>61</v>
      </c>
      <c r="N3448" s="205" t="s">
        <v>62</v>
      </c>
      <c r="O3448" s="205" t="s">
        <v>91</v>
      </c>
      <c r="P3448" s="205" t="s">
        <v>92</v>
      </c>
      <c r="Q3448" s="205" t="s">
        <v>65</v>
      </c>
      <c r="R3448" s="205" t="s">
        <v>14776</v>
      </c>
      <c r="S3448" s="205" t="s">
        <v>26693</v>
      </c>
      <c r="T3448" s="205" t="s">
        <v>66</v>
      </c>
      <c r="U3448" s="208" t="s">
        <v>26700</v>
      </c>
      <c r="V3448" s="205" t="s">
        <v>647</v>
      </c>
      <c r="W3448" s="205" t="s">
        <v>68</v>
      </c>
      <c r="X3448" s="205" t="s">
        <v>69</v>
      </c>
      <c r="Y3448" s="205" t="s">
        <v>70</v>
      </c>
      <c r="Z3448" s="205" t="s">
        <v>647</v>
      </c>
      <c r="AA3448" s="234" t="s">
        <v>71</v>
      </c>
      <c r="AB3448" s="216">
        <v>46310</v>
      </c>
      <c r="AC3448" s="205"/>
      <c r="AD3448" s="230" t="s">
        <v>375</v>
      </c>
      <c r="AE3448" s="126" t="s">
        <v>75</v>
      </c>
      <c r="AF3448" s="127" t="s">
        <v>76</v>
      </c>
      <c r="AG3448" s="128" t="s">
        <v>15007</v>
      </c>
      <c r="AH3448" s="129"/>
      <c r="AI3448" s="129"/>
      <c r="AJ3448" s="126" t="s">
        <v>73</v>
      </c>
      <c r="AK3448" s="127"/>
      <c r="AL3448" s="129"/>
      <c r="AM3448" s="128"/>
      <c r="AN3448" s="129"/>
      <c r="AO3448" s="127" t="s">
        <v>79</v>
      </c>
      <c r="AP3448" s="129"/>
      <c r="AQ3448" s="183"/>
      <c r="AR3448" s="183"/>
      <c r="AS3448" s="183"/>
    </row>
    <row r="3449" spans="1:45" customFormat="1" ht="30" hidden="1" customHeight="1">
      <c r="A3449" s="204" t="s">
        <v>49</v>
      </c>
      <c r="B3449" s="200" t="s">
        <v>14775</v>
      </c>
      <c r="C3449" s="200" t="s">
        <v>14776</v>
      </c>
      <c r="D3449" s="200" t="s">
        <v>26692</v>
      </c>
      <c r="E3449" s="200" t="s">
        <v>26693</v>
      </c>
      <c r="F3449" s="206" t="s">
        <v>26701</v>
      </c>
      <c r="G3449" s="201" t="s">
        <v>26702</v>
      </c>
      <c r="H3449" s="205" t="s">
        <v>26703</v>
      </c>
      <c r="I3449" s="204" t="s">
        <v>26704</v>
      </c>
      <c r="J3449" s="207" t="s">
        <v>26705</v>
      </c>
      <c r="K3449" s="208" t="s">
        <v>26706</v>
      </c>
      <c r="L3449" s="200" t="s">
        <v>1071</v>
      </c>
      <c r="M3449" s="205" t="s">
        <v>61</v>
      </c>
      <c r="N3449" s="205" t="s">
        <v>62</v>
      </c>
      <c r="O3449" s="205" t="s">
        <v>91</v>
      </c>
      <c r="P3449" s="205" t="s">
        <v>92</v>
      </c>
      <c r="Q3449" s="205" t="s">
        <v>65</v>
      </c>
      <c r="R3449" s="205" t="s">
        <v>14776</v>
      </c>
      <c r="S3449" s="205" t="s">
        <v>26693</v>
      </c>
      <c r="T3449" s="205" t="s">
        <v>66</v>
      </c>
      <c r="U3449" s="208" t="s">
        <v>26707</v>
      </c>
      <c r="V3449" s="205" t="s">
        <v>647</v>
      </c>
      <c r="W3449" s="205" t="s">
        <v>68</v>
      </c>
      <c r="X3449" s="205" t="s">
        <v>69</v>
      </c>
      <c r="Y3449" s="205" t="s">
        <v>70</v>
      </c>
      <c r="Z3449" s="205" t="s">
        <v>647</v>
      </c>
      <c r="AA3449" s="234" t="s">
        <v>71</v>
      </c>
      <c r="AB3449" s="216">
        <v>46310</v>
      </c>
      <c r="AC3449" s="205"/>
      <c r="AD3449" s="230" t="s">
        <v>375</v>
      </c>
      <c r="AE3449" s="126" t="s">
        <v>75</v>
      </c>
      <c r="AF3449" s="127" t="s">
        <v>76</v>
      </c>
      <c r="AG3449" s="128" t="s">
        <v>15007</v>
      </c>
      <c r="AH3449" s="129"/>
      <c r="AI3449" s="129"/>
      <c r="AJ3449" s="126" t="s">
        <v>73</v>
      </c>
      <c r="AK3449" s="127"/>
      <c r="AL3449" s="129"/>
      <c r="AM3449" s="128"/>
      <c r="AN3449" s="129"/>
      <c r="AO3449" s="127" t="s">
        <v>79</v>
      </c>
      <c r="AP3449" s="129"/>
      <c r="AQ3449" s="183"/>
      <c r="AR3449" s="183"/>
      <c r="AS3449" s="183"/>
    </row>
    <row r="3450" spans="1:45" customFormat="1" ht="30" hidden="1" customHeight="1">
      <c r="A3450" s="204" t="s">
        <v>49</v>
      </c>
      <c r="B3450" s="200" t="s">
        <v>14775</v>
      </c>
      <c r="C3450" s="200" t="s">
        <v>14776</v>
      </c>
      <c r="D3450" s="200" t="s">
        <v>26692</v>
      </c>
      <c r="E3450" s="200" t="s">
        <v>26693</v>
      </c>
      <c r="F3450" s="206" t="s">
        <v>26708</v>
      </c>
      <c r="G3450" s="201" t="s">
        <v>26709</v>
      </c>
      <c r="H3450" s="205" t="s">
        <v>26710</v>
      </c>
      <c r="I3450" s="204" t="s">
        <v>26711</v>
      </c>
      <c r="J3450" s="207" t="s">
        <v>26712</v>
      </c>
      <c r="K3450" s="208" t="s">
        <v>26713</v>
      </c>
      <c r="L3450" s="200" t="s">
        <v>90</v>
      </c>
      <c r="M3450" s="205" t="s">
        <v>61</v>
      </c>
      <c r="N3450" s="205" t="s">
        <v>62</v>
      </c>
      <c r="O3450" s="205" t="s">
        <v>91</v>
      </c>
      <c r="P3450" s="205" t="s">
        <v>92</v>
      </c>
      <c r="Q3450" s="205" t="s">
        <v>65</v>
      </c>
      <c r="R3450" s="205" t="s">
        <v>14776</v>
      </c>
      <c r="S3450" s="205" t="s">
        <v>26693</v>
      </c>
      <c r="T3450" s="205" t="s">
        <v>93</v>
      </c>
      <c r="U3450" s="208" t="s">
        <v>26714</v>
      </c>
      <c r="V3450" s="205">
        <v>0.95</v>
      </c>
      <c r="W3450" s="205" t="s">
        <v>68</v>
      </c>
      <c r="X3450" s="205" t="s">
        <v>69</v>
      </c>
      <c r="Y3450" s="205" t="s">
        <v>70</v>
      </c>
      <c r="Z3450" s="205" t="s">
        <v>95</v>
      </c>
      <c r="AA3450" s="234" t="s">
        <v>71</v>
      </c>
      <c r="AB3450" s="216">
        <v>46310</v>
      </c>
      <c r="AC3450" s="205"/>
      <c r="AD3450" s="230" t="s">
        <v>72</v>
      </c>
      <c r="AE3450" s="126" t="s">
        <v>73</v>
      </c>
      <c r="AF3450" s="127" t="s">
        <v>74</v>
      </c>
      <c r="AG3450" s="128"/>
      <c r="AH3450" s="129"/>
      <c r="AI3450" s="129"/>
      <c r="AJ3450" s="126" t="s">
        <v>75</v>
      </c>
      <c r="AK3450" s="127" t="s">
        <v>76</v>
      </c>
      <c r="AL3450" s="129" t="s">
        <v>77</v>
      </c>
      <c r="AM3450" s="128" t="s">
        <v>26715</v>
      </c>
      <c r="AN3450" s="129"/>
      <c r="AO3450" s="127" t="s">
        <v>79</v>
      </c>
      <c r="AP3450" s="129"/>
      <c r="AQ3450" s="183"/>
      <c r="AR3450" s="183"/>
      <c r="AS3450" s="183"/>
    </row>
    <row r="3451" spans="1:45" customFormat="1" ht="30" hidden="1" customHeight="1">
      <c r="A3451" s="204" t="s">
        <v>49</v>
      </c>
      <c r="B3451" s="200" t="s">
        <v>14775</v>
      </c>
      <c r="C3451" s="200" t="s">
        <v>14776</v>
      </c>
      <c r="D3451" s="200" t="s">
        <v>26692</v>
      </c>
      <c r="E3451" s="200" t="s">
        <v>26693</v>
      </c>
      <c r="F3451" s="206" t="s">
        <v>26716</v>
      </c>
      <c r="G3451" s="201" t="s">
        <v>26717</v>
      </c>
      <c r="H3451" s="205" t="s">
        <v>26718</v>
      </c>
      <c r="I3451" s="204" t="s">
        <v>26719</v>
      </c>
      <c r="J3451" s="207" t="s">
        <v>26720</v>
      </c>
      <c r="K3451" s="208" t="s">
        <v>26721</v>
      </c>
      <c r="L3451" s="200" t="s">
        <v>60</v>
      </c>
      <c r="M3451" s="205" t="s">
        <v>61</v>
      </c>
      <c r="N3451" s="205" t="s">
        <v>62</v>
      </c>
      <c r="O3451" s="205" t="s">
        <v>91</v>
      </c>
      <c r="P3451" s="205" t="s">
        <v>92</v>
      </c>
      <c r="Q3451" s="205" t="s">
        <v>65</v>
      </c>
      <c r="R3451" s="205" t="s">
        <v>14776</v>
      </c>
      <c r="S3451" s="205" t="s">
        <v>26693</v>
      </c>
      <c r="T3451" s="205" t="s">
        <v>66</v>
      </c>
      <c r="U3451" s="208" t="s">
        <v>26722</v>
      </c>
      <c r="V3451" s="205">
        <v>1</v>
      </c>
      <c r="W3451" s="205" t="s">
        <v>68</v>
      </c>
      <c r="X3451" s="205" t="s">
        <v>69</v>
      </c>
      <c r="Y3451" s="205" t="s">
        <v>70</v>
      </c>
      <c r="Z3451" s="205" t="s">
        <v>647</v>
      </c>
      <c r="AA3451" s="234" t="s">
        <v>71</v>
      </c>
      <c r="AB3451" s="216">
        <v>46310</v>
      </c>
      <c r="AC3451" s="205"/>
      <c r="AD3451" s="230" t="s">
        <v>72</v>
      </c>
      <c r="AE3451" s="126" t="s">
        <v>73</v>
      </c>
      <c r="AF3451" s="127" t="s">
        <v>74</v>
      </c>
      <c r="AG3451" s="128"/>
      <c r="AH3451" s="129"/>
      <c r="AI3451" s="129"/>
      <c r="AJ3451" s="126" t="s">
        <v>75</v>
      </c>
      <c r="AK3451" s="127" t="s">
        <v>76</v>
      </c>
      <c r="AL3451" s="129" t="s">
        <v>77</v>
      </c>
      <c r="AM3451" s="128" t="s">
        <v>26723</v>
      </c>
      <c r="AN3451" s="129"/>
      <c r="AO3451" s="127" t="s">
        <v>79</v>
      </c>
      <c r="AP3451" s="129"/>
      <c r="AQ3451" s="183"/>
      <c r="AR3451" s="183"/>
      <c r="AS3451" s="183"/>
    </row>
    <row r="3452" spans="1:45" customFormat="1" ht="30" hidden="1" customHeight="1">
      <c r="A3452" s="204" t="s">
        <v>49</v>
      </c>
      <c r="B3452" s="200" t="s">
        <v>14775</v>
      </c>
      <c r="C3452" s="200" t="s">
        <v>14776</v>
      </c>
      <c r="D3452" s="200" t="s">
        <v>26692</v>
      </c>
      <c r="E3452" s="200" t="s">
        <v>26693</v>
      </c>
      <c r="F3452" s="206" t="s">
        <v>26724</v>
      </c>
      <c r="G3452" s="201" t="s">
        <v>26725</v>
      </c>
      <c r="H3452" s="205" t="s">
        <v>26726</v>
      </c>
      <c r="I3452" s="204" t="s">
        <v>26727</v>
      </c>
      <c r="J3452" s="207" t="s">
        <v>26728</v>
      </c>
      <c r="K3452" s="208" t="s">
        <v>26729</v>
      </c>
      <c r="L3452" s="200" t="s">
        <v>60</v>
      </c>
      <c r="M3452" s="205" t="s">
        <v>61</v>
      </c>
      <c r="N3452" s="205" t="s">
        <v>62</v>
      </c>
      <c r="O3452" s="205" t="s">
        <v>91</v>
      </c>
      <c r="P3452" s="205" t="s">
        <v>92</v>
      </c>
      <c r="Q3452" s="205" t="s">
        <v>65</v>
      </c>
      <c r="R3452" s="205" t="s">
        <v>14776</v>
      </c>
      <c r="S3452" s="205" t="s">
        <v>26693</v>
      </c>
      <c r="T3452" s="205" t="s">
        <v>66</v>
      </c>
      <c r="U3452" s="208" t="s">
        <v>26730</v>
      </c>
      <c r="V3452" s="205">
        <v>1</v>
      </c>
      <c r="W3452" s="205" t="s">
        <v>68</v>
      </c>
      <c r="X3452" s="205" t="s">
        <v>69</v>
      </c>
      <c r="Y3452" s="205" t="s">
        <v>70</v>
      </c>
      <c r="Z3452" s="205" t="s">
        <v>14775</v>
      </c>
      <c r="AA3452" s="234" t="s">
        <v>71</v>
      </c>
      <c r="AB3452" s="216">
        <v>46310</v>
      </c>
      <c r="AC3452" s="205"/>
      <c r="AD3452" s="230" t="s">
        <v>72</v>
      </c>
      <c r="AE3452" s="126" t="s">
        <v>73</v>
      </c>
      <c r="AF3452" s="127" t="s">
        <v>74</v>
      </c>
      <c r="AG3452" s="128"/>
      <c r="AH3452" s="129"/>
      <c r="AI3452" s="129"/>
      <c r="AJ3452" s="126" t="s">
        <v>75</v>
      </c>
      <c r="AK3452" s="127" t="s">
        <v>76</v>
      </c>
      <c r="AL3452" s="129" t="s">
        <v>77</v>
      </c>
      <c r="AM3452" s="128" t="s">
        <v>26731</v>
      </c>
      <c r="AN3452" s="129"/>
      <c r="AO3452" s="127" t="s">
        <v>79</v>
      </c>
      <c r="AP3452" s="129"/>
      <c r="AQ3452" s="183"/>
      <c r="AR3452" s="183"/>
      <c r="AS3452" s="183"/>
    </row>
    <row r="3453" spans="1:45" customFormat="1" ht="30" hidden="1" customHeight="1">
      <c r="A3453" s="204" t="s">
        <v>49</v>
      </c>
      <c r="B3453" s="200" t="s">
        <v>26733</v>
      </c>
      <c r="C3453" s="200" t="s">
        <v>26734</v>
      </c>
      <c r="D3453" s="200" t="s">
        <v>26735</v>
      </c>
      <c r="E3453" s="200" t="s">
        <v>26736</v>
      </c>
      <c r="F3453" s="206" t="s">
        <v>26737</v>
      </c>
      <c r="G3453" s="201" t="s">
        <v>26738</v>
      </c>
      <c r="H3453" s="205" t="s">
        <v>26739</v>
      </c>
      <c r="I3453" s="204" t="s">
        <v>26740</v>
      </c>
      <c r="J3453" s="207" t="s">
        <v>26741</v>
      </c>
      <c r="K3453" s="208" t="s">
        <v>26742</v>
      </c>
      <c r="L3453" s="200" t="s">
        <v>90</v>
      </c>
      <c r="M3453" s="205" t="s">
        <v>61</v>
      </c>
      <c r="N3453" s="205" t="s">
        <v>62</v>
      </c>
      <c r="O3453" s="205" t="s">
        <v>91</v>
      </c>
      <c r="P3453" s="205" t="s">
        <v>92</v>
      </c>
      <c r="Q3453" s="205" t="s">
        <v>65</v>
      </c>
      <c r="R3453" s="205" t="s">
        <v>26734</v>
      </c>
      <c r="S3453" s="205" t="s">
        <v>26736</v>
      </c>
      <c r="T3453" s="205" t="s">
        <v>93</v>
      </c>
      <c r="U3453" s="208" t="s">
        <v>26743</v>
      </c>
      <c r="V3453" s="205">
        <v>0.95</v>
      </c>
      <c r="W3453" s="205" t="s">
        <v>68</v>
      </c>
      <c r="X3453" s="205" t="s">
        <v>69</v>
      </c>
      <c r="Y3453" s="205" t="s">
        <v>70</v>
      </c>
      <c r="Z3453" s="205" t="s">
        <v>95</v>
      </c>
      <c r="AA3453" s="234" t="s">
        <v>71</v>
      </c>
      <c r="AB3453" s="216">
        <v>46310</v>
      </c>
      <c r="AC3453" s="205"/>
      <c r="AD3453" s="230" t="s">
        <v>72</v>
      </c>
      <c r="AE3453" s="126" t="s">
        <v>73</v>
      </c>
      <c r="AF3453" s="127" t="s">
        <v>74</v>
      </c>
      <c r="AG3453" s="128"/>
      <c r="AH3453" s="129"/>
      <c r="AI3453" s="129"/>
      <c r="AJ3453" s="126" t="s">
        <v>75</v>
      </c>
      <c r="AK3453" s="127" t="s">
        <v>76</v>
      </c>
      <c r="AL3453" s="129" t="s">
        <v>77</v>
      </c>
      <c r="AM3453" s="128" t="s">
        <v>26744</v>
      </c>
      <c r="AN3453" s="129"/>
      <c r="AO3453" s="127" t="s">
        <v>79</v>
      </c>
      <c r="AP3453" s="129"/>
      <c r="AQ3453" s="183"/>
      <c r="AR3453" s="183"/>
      <c r="AS3453" s="183"/>
    </row>
    <row r="3454" spans="1:45" customFormat="1" ht="30" hidden="1" customHeight="1">
      <c r="A3454" s="204" t="s">
        <v>49</v>
      </c>
      <c r="B3454" s="200" t="s">
        <v>26733</v>
      </c>
      <c r="C3454" s="200" t="s">
        <v>26734</v>
      </c>
      <c r="D3454" s="200" t="s">
        <v>26735</v>
      </c>
      <c r="E3454" s="200" t="s">
        <v>26736</v>
      </c>
      <c r="F3454" s="206" t="s">
        <v>26745</v>
      </c>
      <c r="G3454" s="201" t="s">
        <v>26746</v>
      </c>
      <c r="H3454" s="205" t="s">
        <v>26747</v>
      </c>
      <c r="I3454" s="204" t="s">
        <v>26748</v>
      </c>
      <c r="J3454" s="207" t="s">
        <v>26749</v>
      </c>
      <c r="K3454" s="208" t="s">
        <v>26750</v>
      </c>
      <c r="L3454" s="200" t="s">
        <v>60</v>
      </c>
      <c r="M3454" s="205" t="s">
        <v>61</v>
      </c>
      <c r="N3454" s="205" t="s">
        <v>62</v>
      </c>
      <c r="O3454" s="205" t="s">
        <v>91</v>
      </c>
      <c r="P3454" s="205" t="s">
        <v>92</v>
      </c>
      <c r="Q3454" s="205" t="s">
        <v>65</v>
      </c>
      <c r="R3454" s="205" t="s">
        <v>26734</v>
      </c>
      <c r="S3454" s="205" t="s">
        <v>26736</v>
      </c>
      <c r="T3454" s="205" t="s">
        <v>66</v>
      </c>
      <c r="U3454" s="208" t="s">
        <v>26751</v>
      </c>
      <c r="V3454" s="205">
        <v>1</v>
      </c>
      <c r="W3454" s="205" t="s">
        <v>68</v>
      </c>
      <c r="X3454" s="205" t="s">
        <v>69</v>
      </c>
      <c r="Y3454" s="205" t="s">
        <v>70</v>
      </c>
      <c r="Z3454" s="205" t="s">
        <v>647</v>
      </c>
      <c r="AA3454" s="234" t="s">
        <v>71</v>
      </c>
      <c r="AB3454" s="216">
        <v>46310</v>
      </c>
      <c r="AC3454" s="205"/>
      <c r="AD3454" s="230" t="s">
        <v>72</v>
      </c>
      <c r="AE3454" s="126" t="s">
        <v>73</v>
      </c>
      <c r="AF3454" s="127" t="s">
        <v>74</v>
      </c>
      <c r="AG3454" s="128"/>
      <c r="AH3454" s="129"/>
      <c r="AI3454" s="129"/>
      <c r="AJ3454" s="126" t="s">
        <v>75</v>
      </c>
      <c r="AK3454" s="127" t="s">
        <v>76</v>
      </c>
      <c r="AL3454" s="129" t="s">
        <v>77</v>
      </c>
      <c r="AM3454" s="128" t="s">
        <v>26752</v>
      </c>
      <c r="AN3454" s="129"/>
      <c r="AO3454" s="127" t="s">
        <v>79</v>
      </c>
      <c r="AP3454" s="129"/>
      <c r="AQ3454" s="183"/>
      <c r="AR3454" s="183"/>
      <c r="AS3454" s="183"/>
    </row>
    <row r="3455" spans="1:45" customFormat="1" ht="30" hidden="1" customHeight="1">
      <c r="A3455" s="204" t="s">
        <v>49</v>
      </c>
      <c r="B3455" s="200" t="s">
        <v>26733</v>
      </c>
      <c r="C3455" s="200" t="s">
        <v>26734</v>
      </c>
      <c r="D3455" s="200" t="s">
        <v>26735</v>
      </c>
      <c r="E3455" s="200" t="s">
        <v>26736</v>
      </c>
      <c r="F3455" s="206" t="s">
        <v>26753</v>
      </c>
      <c r="G3455" s="201" t="s">
        <v>26754</v>
      </c>
      <c r="H3455" s="205" t="s">
        <v>26755</v>
      </c>
      <c r="I3455" s="204" t="s">
        <v>26756</v>
      </c>
      <c r="J3455" s="207" t="s">
        <v>26757</v>
      </c>
      <c r="K3455" s="208" t="s">
        <v>26758</v>
      </c>
      <c r="L3455" s="200" t="s">
        <v>60</v>
      </c>
      <c r="M3455" s="205" t="s">
        <v>61</v>
      </c>
      <c r="N3455" s="205" t="s">
        <v>62</v>
      </c>
      <c r="O3455" s="205" t="s">
        <v>91</v>
      </c>
      <c r="P3455" s="205" t="s">
        <v>92</v>
      </c>
      <c r="Q3455" s="205" t="s">
        <v>65</v>
      </c>
      <c r="R3455" s="205" t="s">
        <v>26734</v>
      </c>
      <c r="S3455" s="205" t="s">
        <v>26736</v>
      </c>
      <c r="T3455" s="205" t="s">
        <v>66</v>
      </c>
      <c r="U3455" s="208" t="s">
        <v>26759</v>
      </c>
      <c r="V3455" s="205">
        <v>1</v>
      </c>
      <c r="W3455" s="205" t="s">
        <v>68</v>
      </c>
      <c r="X3455" s="205" t="s">
        <v>69</v>
      </c>
      <c r="Y3455" s="205" t="s">
        <v>70</v>
      </c>
      <c r="Z3455" s="205" t="s">
        <v>26733</v>
      </c>
      <c r="AA3455" s="234" t="s">
        <v>71</v>
      </c>
      <c r="AB3455" s="216">
        <v>46310</v>
      </c>
      <c r="AC3455" s="205"/>
      <c r="AD3455" s="230" t="s">
        <v>72</v>
      </c>
      <c r="AE3455" s="126" t="s">
        <v>73</v>
      </c>
      <c r="AF3455" s="127" t="s">
        <v>74</v>
      </c>
      <c r="AG3455" s="128"/>
      <c r="AH3455" s="129"/>
      <c r="AI3455" s="129"/>
      <c r="AJ3455" s="126" t="s">
        <v>75</v>
      </c>
      <c r="AK3455" s="127" t="s">
        <v>76</v>
      </c>
      <c r="AL3455" s="129" t="s">
        <v>77</v>
      </c>
      <c r="AM3455" s="128" t="s">
        <v>26760</v>
      </c>
      <c r="AN3455" s="129"/>
      <c r="AO3455" s="127" t="s">
        <v>79</v>
      </c>
      <c r="AP3455" s="129"/>
      <c r="AQ3455" s="183"/>
      <c r="AR3455" s="183"/>
      <c r="AS3455" s="183"/>
    </row>
    <row r="3456" spans="1:45" customFormat="1" ht="30" hidden="1" customHeight="1">
      <c r="A3456" s="204" t="s">
        <v>49</v>
      </c>
      <c r="B3456" s="200" t="s">
        <v>26733</v>
      </c>
      <c r="C3456" s="200" t="s">
        <v>26734</v>
      </c>
      <c r="D3456" s="200" t="s">
        <v>26733</v>
      </c>
      <c r="E3456" s="200" t="s">
        <v>26761</v>
      </c>
      <c r="F3456" s="206" t="s">
        <v>26762</v>
      </c>
      <c r="G3456" s="201" t="s">
        <v>26763</v>
      </c>
      <c r="H3456" s="205" t="s">
        <v>26764</v>
      </c>
      <c r="I3456" s="204" t="s">
        <v>26765</v>
      </c>
      <c r="J3456" s="207" t="s">
        <v>26766</v>
      </c>
      <c r="K3456" s="208" t="s">
        <v>26767</v>
      </c>
      <c r="L3456" s="200" t="s">
        <v>90</v>
      </c>
      <c r="M3456" s="205" t="s">
        <v>61</v>
      </c>
      <c r="N3456" s="205" t="s">
        <v>62</v>
      </c>
      <c r="O3456" s="205" t="s">
        <v>91</v>
      </c>
      <c r="P3456" s="205" t="s">
        <v>92</v>
      </c>
      <c r="Q3456" s="205" t="s">
        <v>65</v>
      </c>
      <c r="R3456" s="205" t="s">
        <v>26734</v>
      </c>
      <c r="S3456" s="205" t="s">
        <v>26761</v>
      </c>
      <c r="T3456" s="205" t="s">
        <v>93</v>
      </c>
      <c r="U3456" s="208" t="s">
        <v>26768</v>
      </c>
      <c r="V3456" s="205">
        <v>0.95</v>
      </c>
      <c r="W3456" s="205" t="s">
        <v>68</v>
      </c>
      <c r="X3456" s="205" t="s">
        <v>69</v>
      </c>
      <c r="Y3456" s="205" t="s">
        <v>70</v>
      </c>
      <c r="Z3456" s="205" t="s">
        <v>95</v>
      </c>
      <c r="AA3456" s="234" t="s">
        <v>71</v>
      </c>
      <c r="AB3456" s="216">
        <v>46310</v>
      </c>
      <c r="AC3456" s="205"/>
      <c r="AD3456" s="230" t="s">
        <v>72</v>
      </c>
      <c r="AE3456" s="126" t="s">
        <v>73</v>
      </c>
      <c r="AF3456" s="127" t="s">
        <v>74</v>
      </c>
      <c r="AG3456" s="128"/>
      <c r="AH3456" s="129"/>
      <c r="AI3456" s="129"/>
      <c r="AJ3456" s="126" t="s">
        <v>75</v>
      </c>
      <c r="AK3456" s="127" t="s">
        <v>76</v>
      </c>
      <c r="AL3456" s="129" t="s">
        <v>77</v>
      </c>
      <c r="AM3456" s="128" t="s">
        <v>26769</v>
      </c>
      <c r="AN3456" s="129"/>
      <c r="AO3456" s="127" t="s">
        <v>79</v>
      </c>
      <c r="AP3456" s="129"/>
      <c r="AQ3456" s="183"/>
      <c r="AR3456" s="183"/>
      <c r="AS3456" s="183"/>
    </row>
    <row r="3457" spans="1:45" customFormat="1" ht="30" hidden="1" customHeight="1">
      <c r="A3457" s="204" t="s">
        <v>49</v>
      </c>
      <c r="B3457" s="200" t="s">
        <v>26733</v>
      </c>
      <c r="C3457" s="200" t="s">
        <v>26734</v>
      </c>
      <c r="D3457" s="200" t="s">
        <v>26733</v>
      </c>
      <c r="E3457" s="200" t="s">
        <v>26761</v>
      </c>
      <c r="F3457" s="206" t="s">
        <v>26770</v>
      </c>
      <c r="G3457" s="201" t="s">
        <v>26771</v>
      </c>
      <c r="H3457" s="205" t="s">
        <v>26772</v>
      </c>
      <c r="I3457" s="204" t="s">
        <v>26773</v>
      </c>
      <c r="J3457" s="207" t="s">
        <v>26774</v>
      </c>
      <c r="K3457" s="208" t="s">
        <v>26775</v>
      </c>
      <c r="L3457" s="200" t="s">
        <v>60</v>
      </c>
      <c r="M3457" s="205" t="s">
        <v>61</v>
      </c>
      <c r="N3457" s="205" t="s">
        <v>62</v>
      </c>
      <c r="O3457" s="205" t="s">
        <v>91</v>
      </c>
      <c r="P3457" s="205" t="s">
        <v>92</v>
      </c>
      <c r="Q3457" s="205" t="s">
        <v>65</v>
      </c>
      <c r="R3457" s="205" t="s">
        <v>26734</v>
      </c>
      <c r="S3457" s="205" t="s">
        <v>26761</v>
      </c>
      <c r="T3457" s="205" t="s">
        <v>66</v>
      </c>
      <c r="U3457" s="208" t="s">
        <v>26776</v>
      </c>
      <c r="V3457" s="205">
        <v>1</v>
      </c>
      <c r="W3457" s="205" t="s">
        <v>68</v>
      </c>
      <c r="X3457" s="205" t="s">
        <v>69</v>
      </c>
      <c r="Y3457" s="205" t="s">
        <v>70</v>
      </c>
      <c r="Z3457" s="205" t="s">
        <v>647</v>
      </c>
      <c r="AA3457" s="234" t="s">
        <v>71</v>
      </c>
      <c r="AB3457" s="216">
        <v>46310</v>
      </c>
      <c r="AC3457" s="205"/>
      <c r="AD3457" s="230" t="s">
        <v>72</v>
      </c>
      <c r="AE3457" s="126" t="s">
        <v>73</v>
      </c>
      <c r="AF3457" s="127" t="s">
        <v>74</v>
      </c>
      <c r="AG3457" s="128"/>
      <c r="AH3457" s="129"/>
      <c r="AI3457" s="129"/>
      <c r="AJ3457" s="126" t="s">
        <v>75</v>
      </c>
      <c r="AK3457" s="127" t="s">
        <v>76</v>
      </c>
      <c r="AL3457" s="129" t="s">
        <v>77</v>
      </c>
      <c r="AM3457" s="128" t="s">
        <v>26777</v>
      </c>
      <c r="AN3457" s="129"/>
      <c r="AO3457" s="127" t="s">
        <v>79</v>
      </c>
      <c r="AP3457" s="129"/>
      <c r="AQ3457" s="183"/>
      <c r="AR3457" s="183"/>
      <c r="AS3457" s="183"/>
    </row>
    <row r="3458" spans="1:45" customFormat="1" ht="30" hidden="1" customHeight="1">
      <c r="A3458" s="204" t="s">
        <v>49</v>
      </c>
      <c r="B3458" s="200" t="s">
        <v>26733</v>
      </c>
      <c r="C3458" s="200" t="s">
        <v>26734</v>
      </c>
      <c r="D3458" s="200" t="s">
        <v>26733</v>
      </c>
      <c r="E3458" s="200" t="s">
        <v>26761</v>
      </c>
      <c r="F3458" s="206" t="s">
        <v>26778</v>
      </c>
      <c r="G3458" s="201" t="s">
        <v>26779</v>
      </c>
      <c r="H3458" s="205" t="s">
        <v>26780</v>
      </c>
      <c r="I3458" s="204" t="s">
        <v>26781</v>
      </c>
      <c r="J3458" s="207" t="s">
        <v>26782</v>
      </c>
      <c r="K3458" s="208" t="s">
        <v>26783</v>
      </c>
      <c r="L3458" s="200" t="s">
        <v>60</v>
      </c>
      <c r="M3458" s="205" t="s">
        <v>61</v>
      </c>
      <c r="N3458" s="205" t="s">
        <v>62</v>
      </c>
      <c r="O3458" s="205" t="s">
        <v>91</v>
      </c>
      <c r="P3458" s="205" t="s">
        <v>92</v>
      </c>
      <c r="Q3458" s="205" t="s">
        <v>65</v>
      </c>
      <c r="R3458" s="205" t="s">
        <v>26734</v>
      </c>
      <c r="S3458" s="205" t="s">
        <v>26761</v>
      </c>
      <c r="T3458" s="205" t="s">
        <v>66</v>
      </c>
      <c r="U3458" s="208" t="s">
        <v>26784</v>
      </c>
      <c r="V3458" s="205">
        <v>1</v>
      </c>
      <c r="W3458" s="205" t="s">
        <v>68</v>
      </c>
      <c r="X3458" s="205" t="s">
        <v>69</v>
      </c>
      <c r="Y3458" s="205" t="s">
        <v>70</v>
      </c>
      <c r="Z3458" s="205" t="s">
        <v>26733</v>
      </c>
      <c r="AA3458" s="234" t="s">
        <v>71</v>
      </c>
      <c r="AB3458" s="216">
        <v>46310</v>
      </c>
      <c r="AC3458" s="205"/>
      <c r="AD3458" s="230" t="s">
        <v>72</v>
      </c>
      <c r="AE3458" s="126" t="s">
        <v>73</v>
      </c>
      <c r="AF3458" s="127" t="s">
        <v>74</v>
      </c>
      <c r="AG3458" s="128"/>
      <c r="AH3458" s="129"/>
      <c r="AI3458" s="129"/>
      <c r="AJ3458" s="126" t="s">
        <v>75</v>
      </c>
      <c r="AK3458" s="127" t="s">
        <v>76</v>
      </c>
      <c r="AL3458" s="129" t="s">
        <v>77</v>
      </c>
      <c r="AM3458" s="128" t="s">
        <v>26785</v>
      </c>
      <c r="AN3458" s="129"/>
      <c r="AO3458" s="127" t="s">
        <v>79</v>
      </c>
      <c r="AP3458" s="129"/>
      <c r="AQ3458" s="183"/>
      <c r="AR3458" s="183"/>
      <c r="AS3458" s="183"/>
    </row>
    <row r="3459" spans="1:45" customFormat="1" ht="30" hidden="1" customHeight="1">
      <c r="A3459" s="204" t="s">
        <v>49</v>
      </c>
      <c r="B3459" s="200" t="s">
        <v>26733</v>
      </c>
      <c r="C3459" s="200" t="s">
        <v>26734</v>
      </c>
      <c r="D3459" s="200" t="s">
        <v>26733</v>
      </c>
      <c r="E3459" s="200" t="s">
        <v>26761</v>
      </c>
      <c r="F3459" s="206" t="s">
        <v>26786</v>
      </c>
      <c r="G3459" s="201" t="s">
        <v>26787</v>
      </c>
      <c r="H3459" s="205" t="s">
        <v>26788</v>
      </c>
      <c r="I3459" s="204" t="s">
        <v>26789</v>
      </c>
      <c r="J3459" s="207" t="s">
        <v>26790</v>
      </c>
      <c r="K3459" s="208" t="s">
        <v>26791</v>
      </c>
      <c r="L3459" s="200" t="s">
        <v>60</v>
      </c>
      <c r="M3459" s="205" t="s">
        <v>61</v>
      </c>
      <c r="N3459" s="205" t="s">
        <v>62</v>
      </c>
      <c r="O3459" s="205" t="s">
        <v>91</v>
      </c>
      <c r="P3459" s="205" t="s">
        <v>92</v>
      </c>
      <c r="Q3459" s="205" t="s">
        <v>65</v>
      </c>
      <c r="R3459" s="205" t="s">
        <v>26734</v>
      </c>
      <c r="S3459" s="205" t="s">
        <v>26761</v>
      </c>
      <c r="T3459" s="205" t="s">
        <v>66</v>
      </c>
      <c r="U3459" s="208" t="s">
        <v>26792</v>
      </c>
      <c r="V3459" s="205">
        <v>1</v>
      </c>
      <c r="W3459" s="205" t="s">
        <v>68</v>
      </c>
      <c r="X3459" s="205" t="s">
        <v>69</v>
      </c>
      <c r="Y3459" s="205" t="s">
        <v>70</v>
      </c>
      <c r="Z3459" s="205" t="s">
        <v>26733</v>
      </c>
      <c r="AA3459" s="234" t="s">
        <v>71</v>
      </c>
      <c r="AB3459" s="216">
        <v>46310</v>
      </c>
      <c r="AC3459" s="205"/>
      <c r="AD3459" s="230" t="s">
        <v>72</v>
      </c>
      <c r="AE3459" s="126" t="s">
        <v>73</v>
      </c>
      <c r="AF3459" s="127" t="s">
        <v>74</v>
      </c>
      <c r="AG3459" s="128"/>
      <c r="AH3459" s="129"/>
      <c r="AI3459" s="129"/>
      <c r="AJ3459" s="126" t="s">
        <v>75</v>
      </c>
      <c r="AK3459" s="127" t="s">
        <v>76</v>
      </c>
      <c r="AL3459" s="129" t="s">
        <v>77</v>
      </c>
      <c r="AM3459" s="128" t="s">
        <v>26793</v>
      </c>
      <c r="AN3459" s="129"/>
      <c r="AO3459" s="127" t="s">
        <v>79</v>
      </c>
      <c r="AP3459" s="129"/>
      <c r="AQ3459" s="183"/>
      <c r="AR3459" s="183"/>
      <c r="AS3459" s="183"/>
    </row>
    <row r="3460" spans="1:45" customFormat="1" ht="30" hidden="1" customHeight="1">
      <c r="A3460" s="204" t="s">
        <v>49</v>
      </c>
      <c r="B3460" s="200" t="s">
        <v>26733</v>
      </c>
      <c r="C3460" s="200" t="s">
        <v>26734</v>
      </c>
      <c r="D3460" s="200" t="s">
        <v>26733</v>
      </c>
      <c r="E3460" s="200" t="s">
        <v>26761</v>
      </c>
      <c r="F3460" s="206" t="s">
        <v>26794</v>
      </c>
      <c r="G3460" s="201" t="s">
        <v>26795</v>
      </c>
      <c r="H3460" s="205" t="s">
        <v>26796</v>
      </c>
      <c r="I3460" s="204" t="s">
        <v>26797</v>
      </c>
      <c r="J3460" s="207" t="s">
        <v>26798</v>
      </c>
      <c r="K3460" s="208" t="s">
        <v>26799</v>
      </c>
      <c r="L3460" s="200" t="s">
        <v>60</v>
      </c>
      <c r="M3460" s="205" t="s">
        <v>61</v>
      </c>
      <c r="N3460" s="205" t="s">
        <v>62</v>
      </c>
      <c r="O3460" s="205" t="s">
        <v>91</v>
      </c>
      <c r="P3460" s="205" t="s">
        <v>92</v>
      </c>
      <c r="Q3460" s="205" t="s">
        <v>65</v>
      </c>
      <c r="R3460" s="205" t="s">
        <v>26734</v>
      </c>
      <c r="S3460" s="205" t="s">
        <v>26761</v>
      </c>
      <c r="T3460" s="205" t="s">
        <v>66</v>
      </c>
      <c r="U3460" s="208" t="s">
        <v>26800</v>
      </c>
      <c r="V3460" s="205">
        <v>1</v>
      </c>
      <c r="W3460" s="205" t="s">
        <v>68</v>
      </c>
      <c r="X3460" s="205" t="s">
        <v>69</v>
      </c>
      <c r="Y3460" s="205" t="s">
        <v>70</v>
      </c>
      <c r="Z3460" s="205" t="s">
        <v>26733</v>
      </c>
      <c r="AA3460" s="234" t="s">
        <v>71</v>
      </c>
      <c r="AB3460" s="216">
        <v>46310</v>
      </c>
      <c r="AC3460" s="205"/>
      <c r="AD3460" s="230" t="s">
        <v>72</v>
      </c>
      <c r="AE3460" s="126" t="s">
        <v>73</v>
      </c>
      <c r="AF3460" s="127" t="s">
        <v>74</v>
      </c>
      <c r="AG3460" s="128"/>
      <c r="AH3460" s="129"/>
      <c r="AI3460" s="129"/>
      <c r="AJ3460" s="126" t="s">
        <v>75</v>
      </c>
      <c r="AK3460" s="127" t="s">
        <v>346</v>
      </c>
      <c r="AL3460" s="129" t="s">
        <v>77</v>
      </c>
      <c r="AM3460" s="128" t="s">
        <v>14707</v>
      </c>
      <c r="AN3460" s="129"/>
      <c r="AO3460" s="127" t="s">
        <v>79</v>
      </c>
      <c r="AP3460" s="129"/>
      <c r="AQ3460" s="183"/>
      <c r="AR3460" s="183"/>
      <c r="AS3460" s="183"/>
    </row>
    <row r="3461" spans="1:45" customFormat="1" ht="30" hidden="1" customHeight="1">
      <c r="A3461" s="204" t="s">
        <v>49</v>
      </c>
      <c r="B3461" s="200" t="s">
        <v>26733</v>
      </c>
      <c r="C3461" s="200" t="s">
        <v>26734</v>
      </c>
      <c r="D3461" s="200" t="s">
        <v>26733</v>
      </c>
      <c r="E3461" s="200" t="s">
        <v>26761</v>
      </c>
      <c r="F3461" s="206" t="s">
        <v>26801</v>
      </c>
      <c r="G3461" s="201" t="s">
        <v>26802</v>
      </c>
      <c r="H3461" s="205" t="s">
        <v>26803</v>
      </c>
      <c r="I3461" s="204" t="s">
        <v>26804</v>
      </c>
      <c r="J3461" s="207" t="s">
        <v>26805</v>
      </c>
      <c r="K3461" s="208" t="s">
        <v>26806</v>
      </c>
      <c r="L3461" s="200" t="s">
        <v>60</v>
      </c>
      <c r="M3461" s="205" t="s">
        <v>61</v>
      </c>
      <c r="N3461" s="205" t="s">
        <v>62</v>
      </c>
      <c r="O3461" s="205" t="s">
        <v>91</v>
      </c>
      <c r="P3461" s="205" t="s">
        <v>92</v>
      </c>
      <c r="Q3461" s="205" t="s">
        <v>65</v>
      </c>
      <c r="R3461" s="205" t="s">
        <v>26734</v>
      </c>
      <c r="S3461" s="205" t="s">
        <v>26761</v>
      </c>
      <c r="T3461" s="205" t="s">
        <v>66</v>
      </c>
      <c r="U3461" s="208" t="s">
        <v>26807</v>
      </c>
      <c r="V3461" s="205">
        <v>1</v>
      </c>
      <c r="W3461" s="205" t="s">
        <v>68</v>
      </c>
      <c r="X3461" s="205" t="s">
        <v>69</v>
      </c>
      <c r="Y3461" s="205" t="s">
        <v>70</v>
      </c>
      <c r="Z3461" s="205" t="s">
        <v>26733</v>
      </c>
      <c r="AA3461" s="234" t="s">
        <v>71</v>
      </c>
      <c r="AB3461" s="216">
        <v>46310</v>
      </c>
      <c r="AC3461" s="205"/>
      <c r="AD3461" s="230" t="s">
        <v>72</v>
      </c>
      <c r="AE3461" s="126" t="s">
        <v>73</v>
      </c>
      <c r="AF3461" s="127" t="s">
        <v>74</v>
      </c>
      <c r="AG3461" s="128"/>
      <c r="AH3461" s="129"/>
      <c r="AI3461" s="129"/>
      <c r="AJ3461" s="126" t="s">
        <v>75</v>
      </c>
      <c r="AK3461" s="127" t="s">
        <v>76</v>
      </c>
      <c r="AL3461" s="129" t="s">
        <v>77</v>
      </c>
      <c r="AM3461" s="128" t="s">
        <v>26808</v>
      </c>
      <c r="AN3461" s="129"/>
      <c r="AO3461" s="127" t="s">
        <v>79</v>
      </c>
      <c r="AP3461" s="129"/>
      <c r="AQ3461" s="183"/>
      <c r="AR3461" s="183"/>
      <c r="AS3461" s="183"/>
    </row>
    <row r="3462" spans="1:45" customFormat="1" ht="30" hidden="1" customHeight="1">
      <c r="A3462" s="204" t="s">
        <v>49</v>
      </c>
      <c r="B3462" s="200" t="s">
        <v>26733</v>
      </c>
      <c r="C3462" s="200" t="s">
        <v>26734</v>
      </c>
      <c r="D3462" s="200" t="s">
        <v>26809</v>
      </c>
      <c r="E3462" s="200" t="s">
        <v>26810</v>
      </c>
      <c r="F3462" s="206" t="s">
        <v>15577</v>
      </c>
      <c r="G3462" s="201" t="s">
        <v>15577</v>
      </c>
      <c r="H3462" s="205" t="s">
        <v>26811</v>
      </c>
      <c r="I3462" s="204" t="s">
        <v>26812</v>
      </c>
      <c r="J3462" s="207" t="s">
        <v>26813</v>
      </c>
      <c r="K3462" s="208" t="s">
        <v>26814</v>
      </c>
      <c r="L3462" s="200" t="s">
        <v>1071</v>
      </c>
      <c r="M3462" s="205" t="s">
        <v>61</v>
      </c>
      <c r="N3462" s="205" t="s">
        <v>62</v>
      </c>
      <c r="O3462" s="205" t="s">
        <v>91</v>
      </c>
      <c r="P3462" s="205" t="s">
        <v>92</v>
      </c>
      <c r="Q3462" s="205" t="s">
        <v>65</v>
      </c>
      <c r="R3462" s="205" t="s">
        <v>26734</v>
      </c>
      <c r="S3462" s="205" t="s">
        <v>26810</v>
      </c>
      <c r="T3462" s="205" t="s">
        <v>777</v>
      </c>
      <c r="U3462" s="208" t="s">
        <v>647</v>
      </c>
      <c r="V3462" s="205">
        <v>0.95</v>
      </c>
      <c r="W3462" s="205" t="s">
        <v>68</v>
      </c>
      <c r="X3462" s="205" t="s">
        <v>14650</v>
      </c>
      <c r="Y3462" s="205" t="s">
        <v>70</v>
      </c>
      <c r="Z3462" s="205" t="s">
        <v>647</v>
      </c>
      <c r="AA3462" s="234" t="s">
        <v>779</v>
      </c>
      <c r="AB3462" s="217" t="s">
        <v>647</v>
      </c>
      <c r="AC3462" s="205"/>
      <c r="AD3462" s="230" t="s">
        <v>375</v>
      </c>
      <c r="AE3462" s="126" t="s">
        <v>75</v>
      </c>
      <c r="AF3462" s="127" t="s">
        <v>76</v>
      </c>
      <c r="AG3462" s="128" t="s">
        <v>26732</v>
      </c>
      <c r="AH3462" s="129" t="s">
        <v>26815</v>
      </c>
      <c r="AI3462" s="129"/>
      <c r="AJ3462" s="126" t="s">
        <v>73</v>
      </c>
      <c r="AK3462" s="127"/>
      <c r="AL3462" s="129"/>
      <c r="AM3462" s="128"/>
      <c r="AN3462" s="129"/>
      <c r="AO3462" s="127" t="s">
        <v>79</v>
      </c>
      <c r="AP3462" s="129"/>
      <c r="AQ3462" s="183"/>
      <c r="AR3462" s="183"/>
      <c r="AS3462" s="183"/>
    </row>
    <row r="3463" spans="1:45" customFormat="1" ht="30" hidden="1" customHeight="1">
      <c r="A3463" s="204" t="s">
        <v>49</v>
      </c>
      <c r="B3463" s="200" t="s">
        <v>26733</v>
      </c>
      <c r="C3463" s="200" t="s">
        <v>26734</v>
      </c>
      <c r="D3463" s="200" t="s">
        <v>26809</v>
      </c>
      <c r="E3463" s="200" t="s">
        <v>26810</v>
      </c>
      <c r="F3463" s="206" t="s">
        <v>26816</v>
      </c>
      <c r="G3463" s="201" t="s">
        <v>26817</v>
      </c>
      <c r="H3463" s="205" t="s">
        <v>26818</v>
      </c>
      <c r="I3463" s="204" t="s">
        <v>26819</v>
      </c>
      <c r="J3463" s="207" t="s">
        <v>26820</v>
      </c>
      <c r="K3463" s="208" t="s">
        <v>26821</v>
      </c>
      <c r="L3463" s="200" t="s">
        <v>90</v>
      </c>
      <c r="M3463" s="205" t="s">
        <v>61</v>
      </c>
      <c r="N3463" s="205" t="s">
        <v>62</v>
      </c>
      <c r="O3463" s="205" t="s">
        <v>91</v>
      </c>
      <c r="P3463" s="205" t="s">
        <v>92</v>
      </c>
      <c r="Q3463" s="205" t="s">
        <v>65</v>
      </c>
      <c r="R3463" s="205" t="s">
        <v>26734</v>
      </c>
      <c r="S3463" s="205" t="s">
        <v>26810</v>
      </c>
      <c r="T3463" s="205" t="s">
        <v>93</v>
      </c>
      <c r="U3463" s="208" t="s">
        <v>26822</v>
      </c>
      <c r="V3463" s="205">
        <v>0.95</v>
      </c>
      <c r="W3463" s="205" t="s">
        <v>68</v>
      </c>
      <c r="X3463" s="205" t="s">
        <v>69</v>
      </c>
      <c r="Y3463" s="205" t="s">
        <v>70</v>
      </c>
      <c r="Z3463" s="205" t="s">
        <v>95</v>
      </c>
      <c r="AA3463" s="234" t="s">
        <v>71</v>
      </c>
      <c r="AB3463" s="216">
        <v>46310</v>
      </c>
      <c r="AC3463" s="205"/>
      <c r="AD3463" s="230" t="s">
        <v>72</v>
      </c>
      <c r="AE3463" s="126" t="s">
        <v>73</v>
      </c>
      <c r="AF3463" s="127" t="s">
        <v>74</v>
      </c>
      <c r="AG3463" s="128"/>
      <c r="AH3463" s="129"/>
      <c r="AI3463" s="129"/>
      <c r="AJ3463" s="126" t="s">
        <v>75</v>
      </c>
      <c r="AK3463" s="127" t="s">
        <v>76</v>
      </c>
      <c r="AL3463" s="129" t="s">
        <v>77</v>
      </c>
      <c r="AM3463" s="128" t="s">
        <v>26823</v>
      </c>
      <c r="AN3463" s="129"/>
      <c r="AO3463" s="127" t="s">
        <v>79</v>
      </c>
      <c r="AP3463" s="129"/>
      <c r="AQ3463" s="183"/>
      <c r="AR3463" s="183"/>
      <c r="AS3463" s="183"/>
    </row>
    <row r="3464" spans="1:45" customFormat="1" ht="30" hidden="1" customHeight="1">
      <c r="A3464" s="204" t="s">
        <v>49</v>
      </c>
      <c r="B3464" s="200" t="s">
        <v>26733</v>
      </c>
      <c r="C3464" s="200" t="s">
        <v>26734</v>
      </c>
      <c r="D3464" s="200" t="s">
        <v>26809</v>
      </c>
      <c r="E3464" s="200" t="s">
        <v>26810</v>
      </c>
      <c r="F3464" s="206" t="s">
        <v>26824</v>
      </c>
      <c r="G3464" s="201" t="s">
        <v>26825</v>
      </c>
      <c r="H3464" s="205" t="s">
        <v>26826</v>
      </c>
      <c r="I3464" s="204" t="s">
        <v>26827</v>
      </c>
      <c r="J3464" s="207" t="s">
        <v>26828</v>
      </c>
      <c r="K3464" s="208" t="s">
        <v>26829</v>
      </c>
      <c r="L3464" s="200" t="s">
        <v>60</v>
      </c>
      <c r="M3464" s="205" t="s">
        <v>61</v>
      </c>
      <c r="N3464" s="205" t="s">
        <v>62</v>
      </c>
      <c r="O3464" s="205" t="s">
        <v>91</v>
      </c>
      <c r="P3464" s="205" t="s">
        <v>92</v>
      </c>
      <c r="Q3464" s="205" t="s">
        <v>65</v>
      </c>
      <c r="R3464" s="205" t="s">
        <v>26734</v>
      </c>
      <c r="S3464" s="205" t="s">
        <v>26810</v>
      </c>
      <c r="T3464" s="205" t="s">
        <v>66</v>
      </c>
      <c r="U3464" s="208" t="s">
        <v>26830</v>
      </c>
      <c r="V3464" s="205">
        <v>1</v>
      </c>
      <c r="W3464" s="205" t="s">
        <v>68</v>
      </c>
      <c r="X3464" s="205" t="s">
        <v>69</v>
      </c>
      <c r="Y3464" s="205" t="s">
        <v>70</v>
      </c>
      <c r="Z3464" s="205" t="s">
        <v>647</v>
      </c>
      <c r="AA3464" s="234" t="s">
        <v>71</v>
      </c>
      <c r="AB3464" s="216">
        <v>46310</v>
      </c>
      <c r="AC3464" s="205"/>
      <c r="AD3464" s="230" t="s">
        <v>72</v>
      </c>
      <c r="AE3464" s="126" t="s">
        <v>73</v>
      </c>
      <c r="AF3464" s="127" t="s">
        <v>74</v>
      </c>
      <c r="AG3464" s="128"/>
      <c r="AH3464" s="129"/>
      <c r="AI3464" s="129"/>
      <c r="AJ3464" s="126" t="s">
        <v>75</v>
      </c>
      <c r="AK3464" s="127" t="s">
        <v>76</v>
      </c>
      <c r="AL3464" s="129" t="s">
        <v>77</v>
      </c>
      <c r="AM3464" s="128" t="s">
        <v>26831</v>
      </c>
      <c r="AN3464" s="129"/>
      <c r="AO3464" s="127" t="s">
        <v>79</v>
      </c>
      <c r="AP3464" s="129"/>
      <c r="AQ3464" s="183"/>
      <c r="AR3464" s="183"/>
      <c r="AS3464" s="183"/>
    </row>
    <row r="3465" spans="1:45" customFormat="1" ht="30" hidden="1" customHeight="1">
      <c r="A3465" s="204" t="s">
        <v>49</v>
      </c>
      <c r="B3465" s="200" t="s">
        <v>26733</v>
      </c>
      <c r="C3465" s="200" t="s">
        <v>26734</v>
      </c>
      <c r="D3465" s="200" t="s">
        <v>26809</v>
      </c>
      <c r="E3465" s="200" t="s">
        <v>26810</v>
      </c>
      <c r="F3465" s="206" t="s">
        <v>26832</v>
      </c>
      <c r="G3465" s="201" t="s">
        <v>26833</v>
      </c>
      <c r="H3465" s="205" t="s">
        <v>26834</v>
      </c>
      <c r="I3465" s="204" t="s">
        <v>26835</v>
      </c>
      <c r="J3465" s="207" t="s">
        <v>26836</v>
      </c>
      <c r="K3465" s="208" t="s">
        <v>26837</v>
      </c>
      <c r="L3465" s="200" t="s">
        <v>60</v>
      </c>
      <c r="M3465" s="205" t="s">
        <v>61</v>
      </c>
      <c r="N3465" s="205" t="s">
        <v>62</v>
      </c>
      <c r="O3465" s="205" t="s">
        <v>91</v>
      </c>
      <c r="P3465" s="205" t="s">
        <v>92</v>
      </c>
      <c r="Q3465" s="205" t="s">
        <v>65</v>
      </c>
      <c r="R3465" s="205" t="s">
        <v>26734</v>
      </c>
      <c r="S3465" s="205" t="s">
        <v>26810</v>
      </c>
      <c r="T3465" s="205" t="s">
        <v>66</v>
      </c>
      <c r="U3465" s="208" t="s">
        <v>26838</v>
      </c>
      <c r="V3465" s="205">
        <v>1</v>
      </c>
      <c r="W3465" s="205" t="s">
        <v>68</v>
      </c>
      <c r="X3465" s="205" t="s">
        <v>69</v>
      </c>
      <c r="Y3465" s="205" t="s">
        <v>70</v>
      </c>
      <c r="Z3465" s="205" t="s">
        <v>26733</v>
      </c>
      <c r="AA3465" s="234" t="s">
        <v>71</v>
      </c>
      <c r="AB3465" s="216">
        <v>46310</v>
      </c>
      <c r="AC3465" s="205"/>
      <c r="AD3465" s="230" t="s">
        <v>72</v>
      </c>
      <c r="AE3465" s="126" t="s">
        <v>73</v>
      </c>
      <c r="AF3465" s="127" t="s">
        <v>74</v>
      </c>
      <c r="AG3465" s="128"/>
      <c r="AH3465" s="129"/>
      <c r="AI3465" s="129"/>
      <c r="AJ3465" s="126" t="s">
        <v>75</v>
      </c>
      <c r="AK3465" s="127" t="s">
        <v>76</v>
      </c>
      <c r="AL3465" s="129" t="s">
        <v>77</v>
      </c>
      <c r="AM3465" s="128" t="s">
        <v>26839</v>
      </c>
      <c r="AN3465" s="129"/>
      <c r="AO3465" s="127" t="s">
        <v>79</v>
      </c>
      <c r="AP3465" s="129"/>
      <c r="AQ3465" s="183"/>
      <c r="AR3465" s="183"/>
      <c r="AS3465" s="183"/>
    </row>
    <row r="3466" spans="1:45" customFormat="1" ht="30" hidden="1" customHeight="1">
      <c r="A3466" s="204" t="s">
        <v>49</v>
      </c>
      <c r="B3466" s="200" t="s">
        <v>26733</v>
      </c>
      <c r="C3466" s="200" t="s">
        <v>26734</v>
      </c>
      <c r="D3466" s="200" t="s">
        <v>26809</v>
      </c>
      <c r="E3466" s="200" t="s">
        <v>26810</v>
      </c>
      <c r="F3466" s="206" t="s">
        <v>26840</v>
      </c>
      <c r="G3466" s="201" t="s">
        <v>26841</v>
      </c>
      <c r="H3466" s="205" t="s">
        <v>26842</v>
      </c>
      <c r="I3466" s="204" t="s">
        <v>26843</v>
      </c>
      <c r="J3466" s="207" t="s">
        <v>26844</v>
      </c>
      <c r="K3466" s="208" t="s">
        <v>26845</v>
      </c>
      <c r="L3466" s="200" t="s">
        <v>60</v>
      </c>
      <c r="M3466" s="205" t="s">
        <v>61</v>
      </c>
      <c r="N3466" s="205" t="s">
        <v>62</v>
      </c>
      <c r="O3466" s="205" t="s">
        <v>91</v>
      </c>
      <c r="P3466" s="205" t="s">
        <v>92</v>
      </c>
      <c r="Q3466" s="205" t="s">
        <v>65</v>
      </c>
      <c r="R3466" s="205" t="s">
        <v>26734</v>
      </c>
      <c r="S3466" s="205" t="s">
        <v>26810</v>
      </c>
      <c r="T3466" s="205" t="s">
        <v>66</v>
      </c>
      <c r="U3466" s="208" t="s">
        <v>26846</v>
      </c>
      <c r="V3466" s="205">
        <v>1</v>
      </c>
      <c r="W3466" s="205" t="s">
        <v>68</v>
      </c>
      <c r="X3466" s="205" t="s">
        <v>69</v>
      </c>
      <c r="Y3466" s="205" t="s">
        <v>70</v>
      </c>
      <c r="Z3466" s="205" t="s">
        <v>26733</v>
      </c>
      <c r="AA3466" s="234" t="s">
        <v>71</v>
      </c>
      <c r="AB3466" s="216">
        <v>46310</v>
      </c>
      <c r="AC3466" s="205"/>
      <c r="AD3466" s="230" t="s">
        <v>72</v>
      </c>
      <c r="AE3466" s="126" t="s">
        <v>73</v>
      </c>
      <c r="AF3466" s="127" t="s">
        <v>74</v>
      </c>
      <c r="AG3466" s="128"/>
      <c r="AH3466" s="129"/>
      <c r="AI3466" s="129"/>
      <c r="AJ3466" s="126" t="s">
        <v>75</v>
      </c>
      <c r="AK3466" s="127" t="s">
        <v>76</v>
      </c>
      <c r="AL3466" s="129" t="s">
        <v>77</v>
      </c>
      <c r="AM3466" s="128" t="s">
        <v>26847</v>
      </c>
      <c r="AN3466" s="129"/>
      <c r="AO3466" s="127" t="s">
        <v>79</v>
      </c>
      <c r="AP3466" s="129"/>
      <c r="AQ3466" s="183"/>
      <c r="AR3466" s="183"/>
      <c r="AS3466" s="183"/>
    </row>
    <row r="3467" spans="1:45" customFormat="1" ht="30" hidden="1" customHeight="1">
      <c r="A3467" s="204" t="s">
        <v>49</v>
      </c>
      <c r="B3467" s="200" t="s">
        <v>26848</v>
      </c>
      <c r="C3467" s="200" t="s">
        <v>26849</v>
      </c>
      <c r="D3467" s="200" t="s">
        <v>26850</v>
      </c>
      <c r="E3467" s="200" t="s">
        <v>26851</v>
      </c>
      <c r="F3467" s="206" t="s">
        <v>26852</v>
      </c>
      <c r="G3467" s="201" t="s">
        <v>26853</v>
      </c>
      <c r="H3467" s="205" t="s">
        <v>26854</v>
      </c>
      <c r="I3467" s="204" t="s">
        <v>26855</v>
      </c>
      <c r="J3467" s="207" t="s">
        <v>26856</v>
      </c>
      <c r="K3467" s="208" t="s">
        <v>26857</v>
      </c>
      <c r="L3467" s="200" t="s">
        <v>90</v>
      </c>
      <c r="M3467" s="205" t="s">
        <v>61</v>
      </c>
      <c r="N3467" s="205" t="s">
        <v>62</v>
      </c>
      <c r="O3467" s="205" t="s">
        <v>91</v>
      </c>
      <c r="P3467" s="205" t="s">
        <v>92</v>
      </c>
      <c r="Q3467" s="205" t="s">
        <v>65</v>
      </c>
      <c r="R3467" s="205" t="s">
        <v>26849</v>
      </c>
      <c r="S3467" s="205" t="s">
        <v>26851</v>
      </c>
      <c r="T3467" s="205" t="s">
        <v>93</v>
      </c>
      <c r="U3467" s="208" t="s">
        <v>26858</v>
      </c>
      <c r="V3467" s="205">
        <v>0.95</v>
      </c>
      <c r="W3467" s="205" t="s">
        <v>68</v>
      </c>
      <c r="X3467" s="205" t="s">
        <v>69</v>
      </c>
      <c r="Y3467" s="205" t="s">
        <v>70</v>
      </c>
      <c r="Z3467" s="205" t="s">
        <v>95</v>
      </c>
      <c r="AA3467" s="234" t="s">
        <v>71</v>
      </c>
      <c r="AB3467" s="216">
        <v>46310</v>
      </c>
      <c r="AC3467" s="205"/>
      <c r="AD3467" s="230" t="s">
        <v>72</v>
      </c>
      <c r="AE3467" s="126" t="s">
        <v>73</v>
      </c>
      <c r="AF3467" s="127" t="s">
        <v>74</v>
      </c>
      <c r="AG3467" s="128"/>
      <c r="AH3467" s="129"/>
      <c r="AI3467" s="129"/>
      <c r="AJ3467" s="126" t="s">
        <v>75</v>
      </c>
      <c r="AK3467" s="127" t="s">
        <v>76</v>
      </c>
      <c r="AL3467" s="129" t="s">
        <v>77</v>
      </c>
      <c r="AM3467" s="128" t="s">
        <v>26859</v>
      </c>
      <c r="AN3467" s="129"/>
      <c r="AO3467" s="127" t="s">
        <v>79</v>
      </c>
      <c r="AP3467" s="129"/>
      <c r="AQ3467" s="183"/>
      <c r="AR3467" s="183"/>
      <c r="AS3467" s="183"/>
    </row>
    <row r="3468" spans="1:45" customFormat="1" ht="30" hidden="1" customHeight="1">
      <c r="A3468" s="204" t="s">
        <v>49</v>
      </c>
      <c r="B3468" s="200" t="s">
        <v>26848</v>
      </c>
      <c r="C3468" s="200" t="s">
        <v>26849</v>
      </c>
      <c r="D3468" s="200" t="s">
        <v>26850</v>
      </c>
      <c r="E3468" s="200" t="s">
        <v>26851</v>
      </c>
      <c r="F3468" s="206" t="s">
        <v>26860</v>
      </c>
      <c r="G3468" s="201" t="s">
        <v>26861</v>
      </c>
      <c r="H3468" s="205" t="s">
        <v>26862</v>
      </c>
      <c r="I3468" s="204" t="s">
        <v>26863</v>
      </c>
      <c r="J3468" s="207" t="s">
        <v>26864</v>
      </c>
      <c r="K3468" s="208" t="s">
        <v>26865</v>
      </c>
      <c r="L3468" s="200" t="s">
        <v>60</v>
      </c>
      <c r="M3468" s="205" t="s">
        <v>61</v>
      </c>
      <c r="N3468" s="205" t="s">
        <v>62</v>
      </c>
      <c r="O3468" s="205" t="s">
        <v>91</v>
      </c>
      <c r="P3468" s="205" t="s">
        <v>92</v>
      </c>
      <c r="Q3468" s="205" t="s">
        <v>65</v>
      </c>
      <c r="R3468" s="205" t="s">
        <v>26849</v>
      </c>
      <c r="S3468" s="205" t="s">
        <v>26851</v>
      </c>
      <c r="T3468" s="205" t="s">
        <v>66</v>
      </c>
      <c r="U3468" s="208" t="s">
        <v>26866</v>
      </c>
      <c r="V3468" s="205">
        <v>1</v>
      </c>
      <c r="W3468" s="205" t="s">
        <v>68</v>
      </c>
      <c r="X3468" s="205" t="s">
        <v>69</v>
      </c>
      <c r="Y3468" s="205" t="s">
        <v>70</v>
      </c>
      <c r="Z3468" s="205" t="s">
        <v>647</v>
      </c>
      <c r="AA3468" s="234" t="s">
        <v>71</v>
      </c>
      <c r="AB3468" s="216">
        <v>46310</v>
      </c>
      <c r="AC3468" s="205"/>
      <c r="AD3468" s="230" t="s">
        <v>72</v>
      </c>
      <c r="AE3468" s="126" t="s">
        <v>73</v>
      </c>
      <c r="AF3468" s="127" t="s">
        <v>74</v>
      </c>
      <c r="AG3468" s="128"/>
      <c r="AH3468" s="129"/>
      <c r="AI3468" s="129"/>
      <c r="AJ3468" s="126" t="s">
        <v>75</v>
      </c>
      <c r="AK3468" s="127" t="s">
        <v>76</v>
      </c>
      <c r="AL3468" s="129" t="s">
        <v>77</v>
      </c>
      <c r="AM3468" s="128" t="s">
        <v>26867</v>
      </c>
      <c r="AN3468" s="129"/>
      <c r="AO3468" s="127" t="s">
        <v>79</v>
      </c>
      <c r="AP3468" s="129"/>
      <c r="AQ3468" s="183"/>
      <c r="AR3468" s="183"/>
      <c r="AS3468" s="183"/>
    </row>
    <row r="3469" spans="1:45" customFormat="1" ht="30" hidden="1" customHeight="1">
      <c r="A3469" s="204" t="s">
        <v>49</v>
      </c>
      <c r="B3469" s="200" t="s">
        <v>26868</v>
      </c>
      <c r="C3469" s="200" t="s">
        <v>26869</v>
      </c>
      <c r="D3469" s="200" t="s">
        <v>8933</v>
      </c>
      <c r="E3469" s="200" t="s">
        <v>26870</v>
      </c>
      <c r="F3469" s="206" t="s">
        <v>26871</v>
      </c>
      <c r="G3469" s="206" t="s">
        <v>26872</v>
      </c>
      <c r="H3469" s="205" t="s">
        <v>26873</v>
      </c>
      <c r="I3469" s="204" t="s">
        <v>26874</v>
      </c>
      <c r="J3469" s="207" t="s">
        <v>26875</v>
      </c>
      <c r="K3469" s="208" t="s">
        <v>26876</v>
      </c>
      <c r="L3469" s="205" t="s">
        <v>90</v>
      </c>
      <c r="M3469" s="205" t="s">
        <v>61</v>
      </c>
      <c r="N3469" s="205" t="s">
        <v>62</v>
      </c>
      <c r="O3469" s="205" t="s">
        <v>91</v>
      </c>
      <c r="P3469" s="205" t="s">
        <v>92</v>
      </c>
      <c r="Q3469" s="205" t="s">
        <v>65</v>
      </c>
      <c r="R3469" s="205" t="s">
        <v>26869</v>
      </c>
      <c r="S3469" s="205" t="s">
        <v>26870</v>
      </c>
      <c r="T3469" s="205" t="s">
        <v>777</v>
      </c>
      <c r="U3469" s="208" t="s">
        <v>26877</v>
      </c>
      <c r="V3469" s="205">
        <v>0.95</v>
      </c>
      <c r="W3469" s="205" t="s">
        <v>68</v>
      </c>
      <c r="X3469" s="205" t="s">
        <v>14650</v>
      </c>
      <c r="Y3469" s="205" t="s">
        <v>70</v>
      </c>
      <c r="Z3469" s="205" t="s">
        <v>647</v>
      </c>
      <c r="AA3469" s="234" t="s">
        <v>71</v>
      </c>
      <c r="AB3469" s="216">
        <v>46310</v>
      </c>
      <c r="AC3469" s="205"/>
      <c r="AD3469" s="230" t="s">
        <v>375</v>
      </c>
      <c r="AE3469" s="126" t="s">
        <v>75</v>
      </c>
      <c r="AF3469" s="127" t="s">
        <v>76</v>
      </c>
      <c r="AG3469" s="128" t="s">
        <v>26878</v>
      </c>
      <c r="AH3469" s="129"/>
      <c r="AI3469" s="129"/>
      <c r="AJ3469" s="126" t="s">
        <v>73</v>
      </c>
      <c r="AK3469" s="127"/>
      <c r="AL3469" s="129"/>
      <c r="AM3469" s="128"/>
      <c r="AN3469" s="129"/>
      <c r="AO3469" s="127" t="s">
        <v>79</v>
      </c>
      <c r="AP3469" s="129"/>
      <c r="AQ3469" s="183"/>
      <c r="AR3469" s="183"/>
      <c r="AS3469" s="183"/>
    </row>
    <row r="3470" spans="1:45" customFormat="1" ht="30" hidden="1" customHeight="1">
      <c r="A3470" s="204" t="s">
        <v>49</v>
      </c>
      <c r="B3470" s="200" t="s">
        <v>26868</v>
      </c>
      <c r="C3470" s="200" t="s">
        <v>26869</v>
      </c>
      <c r="D3470" s="200" t="s">
        <v>8933</v>
      </c>
      <c r="E3470" s="200" t="s">
        <v>26870</v>
      </c>
      <c r="F3470" s="206" t="s">
        <v>26879</v>
      </c>
      <c r="G3470" s="201" t="s">
        <v>26880</v>
      </c>
      <c r="H3470" s="205" t="s">
        <v>26881</v>
      </c>
      <c r="I3470" s="204" t="s">
        <v>26882</v>
      </c>
      <c r="J3470" s="207" t="s">
        <v>26883</v>
      </c>
      <c r="K3470" s="208" t="s">
        <v>26884</v>
      </c>
      <c r="L3470" s="200" t="s">
        <v>60</v>
      </c>
      <c r="M3470" s="205" t="s">
        <v>61</v>
      </c>
      <c r="N3470" s="205" t="s">
        <v>62</v>
      </c>
      <c r="O3470" s="205" t="s">
        <v>91</v>
      </c>
      <c r="P3470" s="205" t="s">
        <v>92</v>
      </c>
      <c r="Q3470" s="205" t="s">
        <v>65</v>
      </c>
      <c r="R3470" s="205" t="s">
        <v>26869</v>
      </c>
      <c r="S3470" s="205" t="s">
        <v>26870</v>
      </c>
      <c r="T3470" s="205" t="s">
        <v>66</v>
      </c>
      <c r="U3470" s="208" t="s">
        <v>26885</v>
      </c>
      <c r="V3470" s="205">
        <v>1</v>
      </c>
      <c r="W3470" s="205" t="s">
        <v>68</v>
      </c>
      <c r="X3470" s="205" t="s">
        <v>69</v>
      </c>
      <c r="Y3470" s="205" t="s">
        <v>70</v>
      </c>
      <c r="Z3470" s="205" t="s">
        <v>647</v>
      </c>
      <c r="AA3470" s="234" t="s">
        <v>71</v>
      </c>
      <c r="AB3470" s="216">
        <v>46310</v>
      </c>
      <c r="AC3470" s="205"/>
      <c r="AD3470" s="230" t="s">
        <v>375</v>
      </c>
      <c r="AE3470" s="126" t="s">
        <v>75</v>
      </c>
      <c r="AF3470" s="127" t="s">
        <v>76</v>
      </c>
      <c r="AG3470" s="128" t="s">
        <v>15007</v>
      </c>
      <c r="AH3470" s="129"/>
      <c r="AI3470" s="129"/>
      <c r="AJ3470" s="126" t="s">
        <v>73</v>
      </c>
      <c r="AK3470" s="127"/>
      <c r="AL3470" s="129"/>
      <c r="AM3470" s="128"/>
      <c r="AN3470" s="129"/>
      <c r="AO3470" s="127" t="s">
        <v>79</v>
      </c>
      <c r="AP3470" s="129"/>
      <c r="AQ3470" s="183"/>
      <c r="AR3470" s="183"/>
      <c r="AS3470" s="183"/>
    </row>
    <row r="3471" spans="1:45" customFormat="1" ht="30" hidden="1" customHeight="1">
      <c r="A3471" s="204" t="s">
        <v>49</v>
      </c>
      <c r="B3471" s="200" t="s">
        <v>26868</v>
      </c>
      <c r="C3471" s="200" t="s">
        <v>26869</v>
      </c>
      <c r="D3471" s="200" t="s">
        <v>8933</v>
      </c>
      <c r="E3471" s="200" t="s">
        <v>26870</v>
      </c>
      <c r="F3471" s="206" t="s">
        <v>44089</v>
      </c>
      <c r="G3471" s="201" t="s">
        <v>44090</v>
      </c>
      <c r="H3471" s="205" t="s">
        <v>26888</v>
      </c>
      <c r="I3471" s="204" t="s">
        <v>26889</v>
      </c>
      <c r="J3471" s="207" t="s">
        <v>26890</v>
      </c>
      <c r="K3471" s="208" t="s">
        <v>26891</v>
      </c>
      <c r="L3471" s="200" t="s">
        <v>1071</v>
      </c>
      <c r="M3471" s="205" t="s">
        <v>61</v>
      </c>
      <c r="N3471" s="205" t="s">
        <v>62</v>
      </c>
      <c r="O3471" s="205" t="s">
        <v>91</v>
      </c>
      <c r="P3471" s="205" t="s">
        <v>92</v>
      </c>
      <c r="Q3471" s="205" t="s">
        <v>65</v>
      </c>
      <c r="R3471" s="205" t="s">
        <v>26869</v>
      </c>
      <c r="S3471" s="205" t="s">
        <v>26870</v>
      </c>
      <c r="T3471" s="205" t="s">
        <v>66</v>
      </c>
      <c r="U3471" s="208" t="s">
        <v>26892</v>
      </c>
      <c r="V3471" s="205">
        <v>0.95</v>
      </c>
      <c r="W3471" s="205" t="s">
        <v>68</v>
      </c>
      <c r="X3471" s="205" t="s">
        <v>69</v>
      </c>
      <c r="Y3471" s="205" t="s">
        <v>70</v>
      </c>
      <c r="Z3471" s="205" t="s">
        <v>647</v>
      </c>
      <c r="AA3471" s="234" t="s">
        <v>71</v>
      </c>
      <c r="AB3471" s="216">
        <v>46310</v>
      </c>
      <c r="AC3471" s="205"/>
      <c r="AD3471" s="230" t="s">
        <v>375</v>
      </c>
      <c r="AE3471" s="126" t="s">
        <v>75</v>
      </c>
      <c r="AF3471" s="127" t="s">
        <v>76</v>
      </c>
      <c r="AG3471" s="128" t="s">
        <v>15007</v>
      </c>
      <c r="AH3471" s="129"/>
      <c r="AI3471" s="129"/>
      <c r="AJ3471" s="126" t="s">
        <v>73</v>
      </c>
      <c r="AK3471" s="127"/>
      <c r="AL3471" s="129"/>
      <c r="AM3471" s="128"/>
      <c r="AN3471" s="129"/>
      <c r="AO3471" s="127" t="s">
        <v>79</v>
      </c>
      <c r="AP3471" s="129"/>
      <c r="AQ3471" s="183"/>
      <c r="AR3471" s="183"/>
      <c r="AS3471" s="183"/>
    </row>
    <row r="3472" spans="1:45" customFormat="1" ht="30" hidden="1" customHeight="1">
      <c r="A3472" s="204" t="s">
        <v>49</v>
      </c>
      <c r="B3472" s="200" t="s">
        <v>26868</v>
      </c>
      <c r="C3472" s="200" t="s">
        <v>26869</v>
      </c>
      <c r="D3472" s="200" t="s">
        <v>8933</v>
      </c>
      <c r="E3472" s="200" t="s">
        <v>26870</v>
      </c>
      <c r="F3472" s="206" t="s">
        <v>26893</v>
      </c>
      <c r="G3472" s="201" t="s">
        <v>26894</v>
      </c>
      <c r="H3472" s="205" t="s">
        <v>26895</v>
      </c>
      <c r="I3472" s="204" t="s">
        <v>26896</v>
      </c>
      <c r="J3472" s="207" t="s">
        <v>26897</v>
      </c>
      <c r="K3472" s="208" t="s">
        <v>26898</v>
      </c>
      <c r="L3472" s="200" t="s">
        <v>60</v>
      </c>
      <c r="M3472" s="205" t="s">
        <v>61</v>
      </c>
      <c r="N3472" s="205" t="s">
        <v>62</v>
      </c>
      <c r="O3472" s="205" t="s">
        <v>91</v>
      </c>
      <c r="P3472" s="205" t="s">
        <v>92</v>
      </c>
      <c r="Q3472" s="205" t="s">
        <v>65</v>
      </c>
      <c r="R3472" s="205" t="s">
        <v>26869</v>
      </c>
      <c r="S3472" s="205" t="s">
        <v>26870</v>
      </c>
      <c r="T3472" s="205" t="s">
        <v>66</v>
      </c>
      <c r="U3472" s="208" t="s">
        <v>26899</v>
      </c>
      <c r="V3472" s="205">
        <v>1</v>
      </c>
      <c r="W3472" s="205" t="s">
        <v>68</v>
      </c>
      <c r="X3472" s="205" t="s">
        <v>69</v>
      </c>
      <c r="Y3472" s="205" t="s">
        <v>70</v>
      </c>
      <c r="Z3472" s="205" t="s">
        <v>647</v>
      </c>
      <c r="AA3472" s="234" t="s">
        <v>71</v>
      </c>
      <c r="AB3472" s="216">
        <v>46310</v>
      </c>
      <c r="AC3472" s="205"/>
      <c r="AD3472" s="230" t="s">
        <v>72</v>
      </c>
      <c r="AE3472" s="126" t="s">
        <v>73</v>
      </c>
      <c r="AF3472" s="127" t="s">
        <v>74</v>
      </c>
      <c r="AG3472" s="128"/>
      <c r="AH3472" s="129"/>
      <c r="AI3472" s="129"/>
      <c r="AJ3472" s="126" t="s">
        <v>75</v>
      </c>
      <c r="AK3472" s="127" t="s">
        <v>76</v>
      </c>
      <c r="AL3472" s="129" t="s">
        <v>77</v>
      </c>
      <c r="AM3472" s="128" t="s">
        <v>26900</v>
      </c>
      <c r="AN3472" s="129"/>
      <c r="AO3472" s="127" t="s">
        <v>79</v>
      </c>
      <c r="AP3472" s="129"/>
      <c r="AQ3472" s="183"/>
      <c r="AR3472" s="183"/>
      <c r="AS3472" s="183"/>
    </row>
    <row r="3473" spans="1:45" customFormat="1" ht="30" hidden="1" customHeight="1">
      <c r="A3473" s="204" t="s">
        <v>49</v>
      </c>
      <c r="B3473" s="200" t="s">
        <v>26868</v>
      </c>
      <c r="C3473" s="200" t="s">
        <v>26869</v>
      </c>
      <c r="D3473" s="200" t="s">
        <v>8933</v>
      </c>
      <c r="E3473" s="200" t="s">
        <v>26870</v>
      </c>
      <c r="F3473" s="206" t="s">
        <v>26901</v>
      </c>
      <c r="G3473" s="201" t="s">
        <v>26902</v>
      </c>
      <c r="H3473" s="205" t="s">
        <v>26903</v>
      </c>
      <c r="I3473" s="204" t="s">
        <v>26904</v>
      </c>
      <c r="J3473" s="207" t="s">
        <v>26905</v>
      </c>
      <c r="K3473" s="208" t="s">
        <v>26906</v>
      </c>
      <c r="L3473" s="200" t="s">
        <v>60</v>
      </c>
      <c r="M3473" s="205" t="s">
        <v>61</v>
      </c>
      <c r="N3473" s="205" t="s">
        <v>62</v>
      </c>
      <c r="O3473" s="205" t="s">
        <v>91</v>
      </c>
      <c r="P3473" s="205" t="s">
        <v>92</v>
      </c>
      <c r="Q3473" s="205" t="s">
        <v>65</v>
      </c>
      <c r="R3473" s="205" t="s">
        <v>26869</v>
      </c>
      <c r="S3473" s="205" t="s">
        <v>26870</v>
      </c>
      <c r="T3473" s="205" t="s">
        <v>66</v>
      </c>
      <c r="U3473" s="208" t="s">
        <v>26907</v>
      </c>
      <c r="V3473" s="205">
        <v>1</v>
      </c>
      <c r="W3473" s="205" t="s">
        <v>68</v>
      </c>
      <c r="X3473" s="205" t="s">
        <v>69</v>
      </c>
      <c r="Y3473" s="205" t="s">
        <v>70</v>
      </c>
      <c r="Z3473" s="205" t="s">
        <v>26868</v>
      </c>
      <c r="AA3473" s="234" t="s">
        <v>71</v>
      </c>
      <c r="AB3473" s="216">
        <v>46310</v>
      </c>
      <c r="AC3473" s="205"/>
      <c r="AD3473" s="230" t="s">
        <v>72</v>
      </c>
      <c r="AE3473" s="126" t="s">
        <v>73</v>
      </c>
      <c r="AF3473" s="127" t="s">
        <v>74</v>
      </c>
      <c r="AG3473" s="128"/>
      <c r="AH3473" s="129"/>
      <c r="AI3473" s="129"/>
      <c r="AJ3473" s="126" t="s">
        <v>75</v>
      </c>
      <c r="AK3473" s="127" t="s">
        <v>76</v>
      </c>
      <c r="AL3473" s="129" t="s">
        <v>77</v>
      </c>
      <c r="AM3473" s="128" t="s">
        <v>26908</v>
      </c>
      <c r="AN3473" s="129"/>
      <c r="AO3473" s="127" t="s">
        <v>79</v>
      </c>
      <c r="AP3473" s="129"/>
      <c r="AQ3473" s="183"/>
      <c r="AR3473" s="183"/>
      <c r="AS3473" s="183"/>
    </row>
    <row r="3474" spans="1:45" customFormat="1" ht="30" hidden="1" customHeight="1">
      <c r="A3474" s="204" t="s">
        <v>49</v>
      </c>
      <c r="B3474" s="200" t="s">
        <v>26868</v>
      </c>
      <c r="C3474" s="200" t="s">
        <v>26869</v>
      </c>
      <c r="D3474" s="200" t="s">
        <v>8962</v>
      </c>
      <c r="E3474" s="200" t="s">
        <v>26909</v>
      </c>
      <c r="F3474" s="206" t="s">
        <v>26910</v>
      </c>
      <c r="G3474" s="206" t="s">
        <v>26911</v>
      </c>
      <c r="H3474" s="205" t="s">
        <v>26912</v>
      </c>
      <c r="I3474" s="204" t="s">
        <v>26913</v>
      </c>
      <c r="J3474" s="207" t="s">
        <v>26914</v>
      </c>
      <c r="K3474" s="208" t="s">
        <v>26915</v>
      </c>
      <c r="L3474" s="205" t="s">
        <v>90</v>
      </c>
      <c r="M3474" s="205" t="s">
        <v>61</v>
      </c>
      <c r="N3474" s="205" t="s">
        <v>62</v>
      </c>
      <c r="O3474" s="205" t="s">
        <v>91</v>
      </c>
      <c r="P3474" s="205" t="s">
        <v>92</v>
      </c>
      <c r="Q3474" s="205" t="s">
        <v>65</v>
      </c>
      <c r="R3474" s="205" t="s">
        <v>26869</v>
      </c>
      <c r="S3474" s="205" t="s">
        <v>26909</v>
      </c>
      <c r="T3474" s="205" t="s">
        <v>777</v>
      </c>
      <c r="U3474" s="208" t="s">
        <v>26916</v>
      </c>
      <c r="V3474" s="205">
        <v>0.95</v>
      </c>
      <c r="W3474" s="205" t="s">
        <v>68</v>
      </c>
      <c r="X3474" s="205" t="s">
        <v>14650</v>
      </c>
      <c r="Y3474" s="205" t="s">
        <v>70</v>
      </c>
      <c r="Z3474" s="205" t="s">
        <v>647</v>
      </c>
      <c r="AA3474" s="234" t="s">
        <v>71</v>
      </c>
      <c r="AB3474" s="216">
        <v>46310</v>
      </c>
      <c r="AC3474" s="205"/>
      <c r="AD3474" s="230" t="s">
        <v>375</v>
      </c>
      <c r="AE3474" s="126" t="s">
        <v>75</v>
      </c>
      <c r="AF3474" s="127" t="s">
        <v>76</v>
      </c>
      <c r="AG3474" s="128" t="s">
        <v>15007</v>
      </c>
      <c r="AH3474" s="129"/>
      <c r="AI3474" s="129"/>
      <c r="AJ3474" s="126" t="s">
        <v>73</v>
      </c>
      <c r="AK3474" s="127"/>
      <c r="AL3474" s="129"/>
      <c r="AM3474" s="128"/>
      <c r="AN3474" s="129"/>
      <c r="AO3474" s="127" t="s">
        <v>79</v>
      </c>
      <c r="AP3474" s="129"/>
      <c r="AQ3474" s="183"/>
      <c r="AR3474" s="183"/>
      <c r="AS3474" s="183"/>
    </row>
    <row r="3475" spans="1:45" customFormat="1" ht="30" hidden="1" customHeight="1">
      <c r="A3475" s="204" t="s">
        <v>49</v>
      </c>
      <c r="B3475" s="200" t="s">
        <v>26868</v>
      </c>
      <c r="C3475" s="200" t="s">
        <v>26869</v>
      </c>
      <c r="D3475" s="200" t="s">
        <v>8962</v>
      </c>
      <c r="E3475" s="200" t="s">
        <v>26909</v>
      </c>
      <c r="F3475" s="206" t="s">
        <v>26917</v>
      </c>
      <c r="G3475" s="201" t="s">
        <v>26918</v>
      </c>
      <c r="H3475" s="205" t="s">
        <v>26919</v>
      </c>
      <c r="I3475" s="204" t="s">
        <v>26920</v>
      </c>
      <c r="J3475" s="207" t="s">
        <v>26921</v>
      </c>
      <c r="K3475" s="208" t="s">
        <v>26922</v>
      </c>
      <c r="L3475" s="200" t="s">
        <v>60</v>
      </c>
      <c r="M3475" s="205" t="s">
        <v>61</v>
      </c>
      <c r="N3475" s="205" t="s">
        <v>62</v>
      </c>
      <c r="O3475" s="205" t="s">
        <v>91</v>
      </c>
      <c r="P3475" s="205" t="s">
        <v>92</v>
      </c>
      <c r="Q3475" s="205" t="s">
        <v>65</v>
      </c>
      <c r="R3475" s="205" t="s">
        <v>26869</v>
      </c>
      <c r="S3475" s="205" t="s">
        <v>26909</v>
      </c>
      <c r="T3475" s="205" t="s">
        <v>66</v>
      </c>
      <c r="U3475" s="208" t="s">
        <v>26923</v>
      </c>
      <c r="V3475" s="205">
        <v>1</v>
      </c>
      <c r="W3475" s="205" t="s">
        <v>68</v>
      </c>
      <c r="X3475" s="205" t="s">
        <v>69</v>
      </c>
      <c r="Y3475" s="205" t="s">
        <v>70</v>
      </c>
      <c r="Z3475" s="205" t="s">
        <v>647</v>
      </c>
      <c r="AA3475" s="234" t="s">
        <v>71</v>
      </c>
      <c r="AB3475" s="216">
        <v>46310</v>
      </c>
      <c r="AC3475" s="205"/>
      <c r="AD3475" s="230" t="s">
        <v>375</v>
      </c>
      <c r="AE3475" s="126" t="s">
        <v>75</v>
      </c>
      <c r="AF3475" s="127" t="s">
        <v>76</v>
      </c>
      <c r="AG3475" s="128" t="s">
        <v>15007</v>
      </c>
      <c r="AH3475" s="129"/>
      <c r="AI3475" s="129"/>
      <c r="AJ3475" s="126" t="s">
        <v>73</v>
      </c>
      <c r="AK3475" s="127"/>
      <c r="AL3475" s="129"/>
      <c r="AM3475" s="128"/>
      <c r="AN3475" s="129"/>
      <c r="AO3475" s="127" t="s">
        <v>79</v>
      </c>
      <c r="AP3475" s="129"/>
      <c r="AQ3475" s="183"/>
      <c r="AR3475" s="183"/>
      <c r="AS3475" s="183"/>
    </row>
    <row r="3476" spans="1:45" customFormat="1" ht="30" hidden="1" customHeight="1">
      <c r="A3476" s="204" t="s">
        <v>49</v>
      </c>
      <c r="B3476" s="200" t="s">
        <v>26868</v>
      </c>
      <c r="C3476" s="200" t="s">
        <v>26869</v>
      </c>
      <c r="D3476" s="200" t="s">
        <v>8962</v>
      </c>
      <c r="E3476" s="200" t="s">
        <v>26909</v>
      </c>
      <c r="F3476" s="206" t="s">
        <v>26924</v>
      </c>
      <c r="G3476" s="201" t="s">
        <v>26925</v>
      </c>
      <c r="H3476" s="205" t="s">
        <v>26926</v>
      </c>
      <c r="I3476" s="204" t="s">
        <v>26927</v>
      </c>
      <c r="J3476" s="207" t="s">
        <v>26928</v>
      </c>
      <c r="K3476" s="208" t="s">
        <v>26929</v>
      </c>
      <c r="L3476" s="200" t="s">
        <v>60</v>
      </c>
      <c r="M3476" s="205" t="s">
        <v>61</v>
      </c>
      <c r="N3476" s="205" t="s">
        <v>62</v>
      </c>
      <c r="O3476" s="205" t="s">
        <v>91</v>
      </c>
      <c r="P3476" s="205" t="s">
        <v>92</v>
      </c>
      <c r="Q3476" s="205" t="s">
        <v>65</v>
      </c>
      <c r="R3476" s="205" t="s">
        <v>26869</v>
      </c>
      <c r="S3476" s="205" t="s">
        <v>26909</v>
      </c>
      <c r="T3476" s="205" t="s">
        <v>66</v>
      </c>
      <c r="U3476" s="208" t="s">
        <v>26930</v>
      </c>
      <c r="V3476" s="205">
        <v>1</v>
      </c>
      <c r="W3476" s="205" t="s">
        <v>68</v>
      </c>
      <c r="X3476" s="205" t="s">
        <v>69</v>
      </c>
      <c r="Y3476" s="205" t="s">
        <v>70</v>
      </c>
      <c r="Z3476" s="205" t="s">
        <v>647</v>
      </c>
      <c r="AA3476" s="234" t="s">
        <v>71</v>
      </c>
      <c r="AB3476" s="216">
        <v>46310</v>
      </c>
      <c r="AC3476" s="205"/>
      <c r="AD3476" s="230" t="s">
        <v>72</v>
      </c>
      <c r="AE3476" s="126" t="s">
        <v>73</v>
      </c>
      <c r="AF3476" s="127" t="s">
        <v>74</v>
      </c>
      <c r="AG3476" s="128"/>
      <c r="AH3476" s="129"/>
      <c r="AI3476" s="129"/>
      <c r="AJ3476" s="126" t="s">
        <v>75</v>
      </c>
      <c r="AK3476" s="127" t="s">
        <v>76</v>
      </c>
      <c r="AL3476" s="129" t="s">
        <v>77</v>
      </c>
      <c r="AM3476" s="128" t="s">
        <v>26931</v>
      </c>
      <c r="AN3476" s="129"/>
      <c r="AO3476" s="127" t="s">
        <v>79</v>
      </c>
      <c r="AP3476" s="129"/>
      <c r="AQ3476" s="183"/>
      <c r="AR3476" s="183"/>
      <c r="AS3476" s="183"/>
    </row>
    <row r="3477" spans="1:45" customFormat="1" ht="30" hidden="1" customHeight="1">
      <c r="A3477" s="204" t="s">
        <v>49</v>
      </c>
      <c r="B3477" s="200" t="s">
        <v>26868</v>
      </c>
      <c r="C3477" s="200" t="s">
        <v>26869</v>
      </c>
      <c r="D3477" s="200" t="s">
        <v>8962</v>
      </c>
      <c r="E3477" s="200" t="s">
        <v>26909</v>
      </c>
      <c r="F3477" s="206" t="s">
        <v>26932</v>
      </c>
      <c r="G3477" s="201" t="s">
        <v>26933</v>
      </c>
      <c r="H3477" s="205" t="s">
        <v>26934</v>
      </c>
      <c r="I3477" s="204" t="s">
        <v>26935</v>
      </c>
      <c r="J3477" s="207" t="s">
        <v>26936</v>
      </c>
      <c r="K3477" s="208" t="s">
        <v>26937</v>
      </c>
      <c r="L3477" s="200" t="s">
        <v>60</v>
      </c>
      <c r="M3477" s="205" t="s">
        <v>61</v>
      </c>
      <c r="N3477" s="205" t="s">
        <v>62</v>
      </c>
      <c r="O3477" s="205" t="s">
        <v>91</v>
      </c>
      <c r="P3477" s="205" t="s">
        <v>92</v>
      </c>
      <c r="Q3477" s="205" t="s">
        <v>65</v>
      </c>
      <c r="R3477" s="205" t="s">
        <v>26869</v>
      </c>
      <c r="S3477" s="205" t="s">
        <v>26909</v>
      </c>
      <c r="T3477" s="205" t="s">
        <v>66</v>
      </c>
      <c r="U3477" s="208" t="s">
        <v>26938</v>
      </c>
      <c r="V3477" s="205">
        <v>1</v>
      </c>
      <c r="W3477" s="205" t="s">
        <v>68</v>
      </c>
      <c r="X3477" s="205" t="s">
        <v>69</v>
      </c>
      <c r="Y3477" s="205" t="s">
        <v>70</v>
      </c>
      <c r="Z3477" s="205" t="s">
        <v>26868</v>
      </c>
      <c r="AA3477" s="234" t="s">
        <v>71</v>
      </c>
      <c r="AB3477" s="216">
        <v>46310</v>
      </c>
      <c r="AC3477" s="205"/>
      <c r="AD3477" s="230" t="s">
        <v>72</v>
      </c>
      <c r="AE3477" s="126" t="s">
        <v>73</v>
      </c>
      <c r="AF3477" s="127" t="s">
        <v>74</v>
      </c>
      <c r="AG3477" s="128"/>
      <c r="AH3477" s="129"/>
      <c r="AI3477" s="129"/>
      <c r="AJ3477" s="126" t="s">
        <v>75</v>
      </c>
      <c r="AK3477" s="127" t="s">
        <v>76</v>
      </c>
      <c r="AL3477" s="129" t="s">
        <v>77</v>
      </c>
      <c r="AM3477" s="128" t="s">
        <v>26939</v>
      </c>
      <c r="AN3477" s="129"/>
      <c r="AO3477" s="127" t="s">
        <v>79</v>
      </c>
      <c r="AP3477" s="129"/>
      <c r="AQ3477" s="183"/>
      <c r="AR3477" s="183"/>
      <c r="AS3477" s="183"/>
    </row>
    <row r="3478" spans="1:45" customFormat="1" ht="30" hidden="1" customHeight="1">
      <c r="A3478" s="204" t="s">
        <v>49</v>
      </c>
      <c r="B3478" s="200" t="s">
        <v>26868</v>
      </c>
      <c r="C3478" s="200" t="s">
        <v>26869</v>
      </c>
      <c r="D3478" s="200" t="s">
        <v>26940</v>
      </c>
      <c r="E3478" s="200" t="s">
        <v>26941</v>
      </c>
      <c r="F3478" s="206" t="s">
        <v>26942</v>
      </c>
      <c r="G3478" s="201" t="s">
        <v>26943</v>
      </c>
      <c r="H3478" s="205" t="s">
        <v>26944</v>
      </c>
      <c r="I3478" s="204" t="s">
        <v>26945</v>
      </c>
      <c r="J3478" s="207" t="s">
        <v>26946</v>
      </c>
      <c r="K3478" s="208" t="s">
        <v>26947</v>
      </c>
      <c r="L3478" s="200" t="s">
        <v>90</v>
      </c>
      <c r="M3478" s="205" t="s">
        <v>61</v>
      </c>
      <c r="N3478" s="205" t="s">
        <v>62</v>
      </c>
      <c r="O3478" s="205" t="s">
        <v>91</v>
      </c>
      <c r="P3478" s="205" t="s">
        <v>92</v>
      </c>
      <c r="Q3478" s="205" t="s">
        <v>65</v>
      </c>
      <c r="R3478" s="205" t="s">
        <v>26869</v>
      </c>
      <c r="S3478" s="205" t="s">
        <v>26941</v>
      </c>
      <c r="T3478" s="205" t="s">
        <v>93</v>
      </c>
      <c r="U3478" s="208" t="s">
        <v>26948</v>
      </c>
      <c r="V3478" s="205">
        <v>0.95</v>
      </c>
      <c r="W3478" s="205" t="s">
        <v>68</v>
      </c>
      <c r="X3478" s="205" t="s">
        <v>69</v>
      </c>
      <c r="Y3478" s="205" t="s">
        <v>70</v>
      </c>
      <c r="Z3478" s="205" t="s">
        <v>95</v>
      </c>
      <c r="AA3478" s="234" t="s">
        <v>71</v>
      </c>
      <c r="AB3478" s="216">
        <v>46310</v>
      </c>
      <c r="AC3478" s="205"/>
      <c r="AD3478" s="230" t="s">
        <v>375</v>
      </c>
      <c r="AE3478" s="126" t="s">
        <v>75</v>
      </c>
      <c r="AF3478" s="127" t="s">
        <v>346</v>
      </c>
      <c r="AG3478" s="128" t="s">
        <v>26949</v>
      </c>
      <c r="AH3478" s="129"/>
      <c r="AI3478" s="129"/>
      <c r="AJ3478" s="126" t="s">
        <v>73</v>
      </c>
      <c r="AK3478" s="127"/>
      <c r="AL3478" s="129"/>
      <c r="AM3478" s="128"/>
      <c r="AN3478" s="129"/>
      <c r="AO3478" s="127" t="s">
        <v>79</v>
      </c>
      <c r="AP3478" s="129"/>
      <c r="AQ3478" s="183"/>
      <c r="AR3478" s="183"/>
      <c r="AS3478" s="183"/>
    </row>
    <row r="3479" spans="1:45" customFormat="1" ht="30" hidden="1" customHeight="1">
      <c r="A3479" s="204" t="s">
        <v>49</v>
      </c>
      <c r="B3479" s="200" t="s">
        <v>26868</v>
      </c>
      <c r="C3479" s="200" t="s">
        <v>26869</v>
      </c>
      <c r="D3479" s="200" t="s">
        <v>26940</v>
      </c>
      <c r="E3479" s="200" t="s">
        <v>26941</v>
      </c>
      <c r="F3479" s="206" t="s">
        <v>26950</v>
      </c>
      <c r="G3479" s="201" t="s">
        <v>26951</v>
      </c>
      <c r="H3479" s="205" t="s">
        <v>26952</v>
      </c>
      <c r="I3479" s="204" t="s">
        <v>26953</v>
      </c>
      <c r="J3479" s="207" t="s">
        <v>26954</v>
      </c>
      <c r="K3479" s="208" t="s">
        <v>26955</v>
      </c>
      <c r="L3479" s="200" t="s">
        <v>60</v>
      </c>
      <c r="M3479" s="205" t="s">
        <v>61</v>
      </c>
      <c r="N3479" s="205" t="s">
        <v>62</v>
      </c>
      <c r="O3479" s="205" t="s">
        <v>91</v>
      </c>
      <c r="P3479" s="205" t="s">
        <v>92</v>
      </c>
      <c r="Q3479" s="205" t="s">
        <v>65</v>
      </c>
      <c r="R3479" s="205" t="s">
        <v>26869</v>
      </c>
      <c r="S3479" s="205" t="s">
        <v>26941</v>
      </c>
      <c r="T3479" s="205" t="s">
        <v>66</v>
      </c>
      <c r="U3479" s="208" t="s">
        <v>26956</v>
      </c>
      <c r="V3479" s="205">
        <v>1</v>
      </c>
      <c r="W3479" s="205" t="s">
        <v>68</v>
      </c>
      <c r="X3479" s="205" t="s">
        <v>69</v>
      </c>
      <c r="Y3479" s="205" t="s">
        <v>70</v>
      </c>
      <c r="Z3479" s="205" t="s">
        <v>647</v>
      </c>
      <c r="AA3479" s="234" t="s">
        <v>71</v>
      </c>
      <c r="AB3479" s="216">
        <v>46310</v>
      </c>
      <c r="AC3479" s="205"/>
      <c r="AD3479" s="230" t="s">
        <v>72</v>
      </c>
      <c r="AE3479" s="126" t="s">
        <v>73</v>
      </c>
      <c r="AF3479" s="127" t="s">
        <v>74</v>
      </c>
      <c r="AG3479" s="128"/>
      <c r="AH3479" s="129"/>
      <c r="AI3479" s="129"/>
      <c r="AJ3479" s="126" t="s">
        <v>75</v>
      </c>
      <c r="AK3479" s="127" t="s">
        <v>76</v>
      </c>
      <c r="AL3479" s="129" t="s">
        <v>77</v>
      </c>
      <c r="AM3479" s="128" t="s">
        <v>26957</v>
      </c>
      <c r="AN3479" s="129"/>
      <c r="AO3479" s="127" t="s">
        <v>79</v>
      </c>
      <c r="AP3479" s="129"/>
      <c r="AQ3479" s="183"/>
      <c r="AR3479" s="183"/>
      <c r="AS3479" s="183"/>
    </row>
    <row r="3480" spans="1:45" customFormat="1" ht="30" hidden="1" customHeight="1">
      <c r="A3480" s="204" t="s">
        <v>49</v>
      </c>
      <c r="B3480" s="200" t="s">
        <v>26868</v>
      </c>
      <c r="C3480" s="200" t="s">
        <v>26869</v>
      </c>
      <c r="D3480" s="200" t="s">
        <v>26940</v>
      </c>
      <c r="E3480" s="200" t="s">
        <v>26941</v>
      </c>
      <c r="F3480" s="206" t="s">
        <v>26958</v>
      </c>
      <c r="G3480" s="201" t="s">
        <v>26959</v>
      </c>
      <c r="H3480" s="205" t="s">
        <v>26960</v>
      </c>
      <c r="I3480" s="204" t="s">
        <v>26961</v>
      </c>
      <c r="J3480" s="207" t="s">
        <v>26962</v>
      </c>
      <c r="K3480" s="208" t="s">
        <v>26963</v>
      </c>
      <c r="L3480" s="200" t="s">
        <v>60</v>
      </c>
      <c r="M3480" s="205" t="s">
        <v>61</v>
      </c>
      <c r="N3480" s="205" t="s">
        <v>62</v>
      </c>
      <c r="O3480" s="205" t="s">
        <v>91</v>
      </c>
      <c r="P3480" s="205" t="s">
        <v>92</v>
      </c>
      <c r="Q3480" s="205" t="s">
        <v>65</v>
      </c>
      <c r="R3480" s="205" t="s">
        <v>26869</v>
      </c>
      <c r="S3480" s="205" t="s">
        <v>26941</v>
      </c>
      <c r="T3480" s="205" t="s">
        <v>66</v>
      </c>
      <c r="U3480" s="208" t="s">
        <v>26964</v>
      </c>
      <c r="V3480" s="205">
        <v>1</v>
      </c>
      <c r="W3480" s="205" t="s">
        <v>68</v>
      </c>
      <c r="X3480" s="205" t="s">
        <v>69</v>
      </c>
      <c r="Y3480" s="205" t="s">
        <v>70</v>
      </c>
      <c r="Z3480" s="205" t="s">
        <v>26868</v>
      </c>
      <c r="AA3480" s="234" t="s">
        <v>71</v>
      </c>
      <c r="AB3480" s="216">
        <v>46310</v>
      </c>
      <c r="AC3480" s="205"/>
      <c r="AD3480" s="230" t="s">
        <v>72</v>
      </c>
      <c r="AE3480" s="126" t="s">
        <v>73</v>
      </c>
      <c r="AF3480" s="127" t="s">
        <v>74</v>
      </c>
      <c r="AG3480" s="128"/>
      <c r="AH3480" s="129"/>
      <c r="AI3480" s="129"/>
      <c r="AJ3480" s="126" t="s">
        <v>75</v>
      </c>
      <c r="AK3480" s="127" t="s">
        <v>76</v>
      </c>
      <c r="AL3480" s="129" t="s">
        <v>77</v>
      </c>
      <c r="AM3480" s="128" t="s">
        <v>26965</v>
      </c>
      <c r="AN3480" s="129"/>
      <c r="AO3480" s="127" t="s">
        <v>79</v>
      </c>
      <c r="AP3480" s="129"/>
      <c r="AQ3480" s="183"/>
      <c r="AR3480" s="183"/>
      <c r="AS3480" s="183"/>
    </row>
    <row r="3481" spans="1:45" customFormat="1" ht="30" hidden="1" customHeight="1">
      <c r="A3481" s="204" t="s">
        <v>49</v>
      </c>
      <c r="B3481" s="200" t="s">
        <v>26868</v>
      </c>
      <c r="C3481" s="200" t="s">
        <v>26869</v>
      </c>
      <c r="D3481" s="200" t="s">
        <v>8910</v>
      </c>
      <c r="E3481" s="200" t="s">
        <v>26966</v>
      </c>
      <c r="F3481" s="206" t="s">
        <v>26967</v>
      </c>
      <c r="G3481" s="206" t="s">
        <v>26968</v>
      </c>
      <c r="H3481" s="205" t="s">
        <v>26969</v>
      </c>
      <c r="I3481" s="204" t="s">
        <v>26970</v>
      </c>
      <c r="J3481" s="207" t="s">
        <v>26971</v>
      </c>
      <c r="K3481" s="208" t="s">
        <v>26972</v>
      </c>
      <c r="L3481" s="205" t="s">
        <v>90</v>
      </c>
      <c r="M3481" s="205" t="s">
        <v>61</v>
      </c>
      <c r="N3481" s="205" t="s">
        <v>62</v>
      </c>
      <c r="O3481" s="205" t="s">
        <v>91</v>
      </c>
      <c r="P3481" s="205" t="s">
        <v>92</v>
      </c>
      <c r="Q3481" s="205" t="s">
        <v>65</v>
      </c>
      <c r="R3481" s="205" t="s">
        <v>26869</v>
      </c>
      <c r="S3481" s="205" t="s">
        <v>26966</v>
      </c>
      <c r="T3481" s="205" t="s">
        <v>777</v>
      </c>
      <c r="U3481" s="208" t="s">
        <v>26973</v>
      </c>
      <c r="V3481" s="205">
        <v>0.95</v>
      </c>
      <c r="W3481" s="205" t="s">
        <v>68</v>
      </c>
      <c r="X3481" s="205" t="s">
        <v>14650</v>
      </c>
      <c r="Y3481" s="205" t="s">
        <v>70</v>
      </c>
      <c r="Z3481" s="205" t="s">
        <v>647</v>
      </c>
      <c r="AA3481" s="234" t="s">
        <v>71</v>
      </c>
      <c r="AB3481" s="216">
        <v>46310</v>
      </c>
      <c r="AC3481" s="205"/>
      <c r="AD3481" s="230" t="s">
        <v>375</v>
      </c>
      <c r="AE3481" s="126" t="s">
        <v>75</v>
      </c>
      <c r="AF3481" s="127" t="s">
        <v>76</v>
      </c>
      <c r="AG3481" s="128" t="s">
        <v>26974</v>
      </c>
      <c r="AH3481" s="129"/>
      <c r="AI3481" s="129"/>
      <c r="AJ3481" s="126" t="s">
        <v>73</v>
      </c>
      <c r="AK3481" s="127"/>
      <c r="AL3481" s="129"/>
      <c r="AM3481" s="128"/>
      <c r="AN3481" s="129"/>
      <c r="AO3481" s="127" t="s">
        <v>79</v>
      </c>
      <c r="AP3481" s="129"/>
      <c r="AQ3481" s="183"/>
      <c r="AR3481" s="183"/>
      <c r="AS3481" s="183"/>
    </row>
    <row r="3482" spans="1:45" customFormat="1" ht="30" hidden="1" customHeight="1">
      <c r="A3482" s="204" t="s">
        <v>49</v>
      </c>
      <c r="B3482" s="200" t="s">
        <v>26868</v>
      </c>
      <c r="C3482" s="200" t="s">
        <v>26869</v>
      </c>
      <c r="D3482" s="200" t="s">
        <v>8910</v>
      </c>
      <c r="E3482" s="200" t="s">
        <v>26966</v>
      </c>
      <c r="F3482" s="206" t="s">
        <v>26975</v>
      </c>
      <c r="G3482" s="201" t="s">
        <v>26976</v>
      </c>
      <c r="H3482" s="205" t="s">
        <v>26977</v>
      </c>
      <c r="I3482" s="204" t="s">
        <v>26978</v>
      </c>
      <c r="J3482" s="207" t="s">
        <v>26979</v>
      </c>
      <c r="K3482" s="208" t="s">
        <v>26980</v>
      </c>
      <c r="L3482" s="200" t="s">
        <v>60</v>
      </c>
      <c r="M3482" s="205" t="s">
        <v>61</v>
      </c>
      <c r="N3482" s="205" t="s">
        <v>62</v>
      </c>
      <c r="O3482" s="205" t="s">
        <v>91</v>
      </c>
      <c r="P3482" s="205" t="s">
        <v>92</v>
      </c>
      <c r="Q3482" s="205" t="s">
        <v>65</v>
      </c>
      <c r="R3482" s="205" t="s">
        <v>26869</v>
      </c>
      <c r="S3482" s="205" t="s">
        <v>26966</v>
      </c>
      <c r="T3482" s="205" t="s">
        <v>66</v>
      </c>
      <c r="U3482" s="208" t="s">
        <v>26981</v>
      </c>
      <c r="V3482" s="205">
        <v>1</v>
      </c>
      <c r="W3482" s="205" t="s">
        <v>68</v>
      </c>
      <c r="X3482" s="205" t="s">
        <v>69</v>
      </c>
      <c r="Y3482" s="205" t="s">
        <v>70</v>
      </c>
      <c r="Z3482" s="205" t="s">
        <v>647</v>
      </c>
      <c r="AA3482" s="234" t="s">
        <v>71</v>
      </c>
      <c r="AB3482" s="216">
        <v>46310</v>
      </c>
      <c r="AC3482" s="205"/>
      <c r="AD3482" s="230" t="s">
        <v>375</v>
      </c>
      <c r="AE3482" s="126" t="s">
        <v>75</v>
      </c>
      <c r="AF3482" s="127" t="s">
        <v>76</v>
      </c>
      <c r="AG3482" s="128" t="s">
        <v>26982</v>
      </c>
      <c r="AH3482" s="129"/>
      <c r="AI3482" s="129"/>
      <c r="AJ3482" s="126" t="s">
        <v>73</v>
      </c>
      <c r="AK3482" s="127"/>
      <c r="AL3482" s="129"/>
      <c r="AM3482" s="128"/>
      <c r="AN3482" s="129"/>
      <c r="AO3482" s="127" t="s">
        <v>79</v>
      </c>
      <c r="AP3482" s="129"/>
      <c r="AQ3482" s="183"/>
      <c r="AR3482" s="183"/>
      <c r="AS3482" s="183"/>
    </row>
    <row r="3483" spans="1:45" customFormat="1" ht="30" hidden="1" customHeight="1">
      <c r="A3483" s="204" t="s">
        <v>49</v>
      </c>
      <c r="B3483" s="200" t="s">
        <v>26868</v>
      </c>
      <c r="C3483" s="200" t="s">
        <v>26869</v>
      </c>
      <c r="D3483" s="200" t="s">
        <v>8910</v>
      </c>
      <c r="E3483" s="200" t="s">
        <v>26966</v>
      </c>
      <c r="F3483" s="206" t="s">
        <v>26983</v>
      </c>
      <c r="G3483" s="201" t="s">
        <v>26984</v>
      </c>
      <c r="H3483" s="205" t="s">
        <v>26985</v>
      </c>
      <c r="I3483" s="204" t="s">
        <v>26986</v>
      </c>
      <c r="J3483" s="207" t="s">
        <v>26987</v>
      </c>
      <c r="K3483" s="208" t="s">
        <v>26988</v>
      </c>
      <c r="L3483" s="200" t="s">
        <v>60</v>
      </c>
      <c r="M3483" s="205" t="s">
        <v>61</v>
      </c>
      <c r="N3483" s="205" t="s">
        <v>62</v>
      </c>
      <c r="O3483" s="205" t="s">
        <v>91</v>
      </c>
      <c r="P3483" s="205" t="s">
        <v>92</v>
      </c>
      <c r="Q3483" s="205" t="s">
        <v>65</v>
      </c>
      <c r="R3483" s="205" t="s">
        <v>26869</v>
      </c>
      <c r="S3483" s="205" t="s">
        <v>26966</v>
      </c>
      <c r="T3483" s="205" t="s">
        <v>66</v>
      </c>
      <c r="U3483" s="208" t="s">
        <v>26989</v>
      </c>
      <c r="V3483" s="205">
        <v>1</v>
      </c>
      <c r="W3483" s="205" t="s">
        <v>68</v>
      </c>
      <c r="X3483" s="205" t="s">
        <v>69</v>
      </c>
      <c r="Y3483" s="205" t="s">
        <v>70</v>
      </c>
      <c r="Z3483" s="205" t="s">
        <v>647</v>
      </c>
      <c r="AA3483" s="234" t="s">
        <v>71</v>
      </c>
      <c r="AB3483" s="216">
        <v>46310</v>
      </c>
      <c r="AC3483" s="205"/>
      <c r="AD3483" s="230" t="s">
        <v>72</v>
      </c>
      <c r="AE3483" s="126" t="s">
        <v>73</v>
      </c>
      <c r="AF3483" s="127" t="s">
        <v>74</v>
      </c>
      <c r="AG3483" s="128"/>
      <c r="AH3483" s="129"/>
      <c r="AI3483" s="129"/>
      <c r="AJ3483" s="126" t="s">
        <v>75</v>
      </c>
      <c r="AK3483" s="127" t="s">
        <v>76</v>
      </c>
      <c r="AL3483" s="129" t="s">
        <v>77</v>
      </c>
      <c r="AM3483" s="128" t="s">
        <v>26990</v>
      </c>
      <c r="AN3483" s="129"/>
      <c r="AO3483" s="127" t="s">
        <v>79</v>
      </c>
      <c r="AP3483" s="129"/>
      <c r="AQ3483" s="183"/>
      <c r="AR3483" s="183"/>
      <c r="AS3483" s="183"/>
    </row>
    <row r="3484" spans="1:45" customFormat="1" ht="30" hidden="1" customHeight="1">
      <c r="A3484" s="204" t="s">
        <v>49</v>
      </c>
      <c r="B3484" s="200" t="s">
        <v>26868</v>
      </c>
      <c r="C3484" s="200" t="s">
        <v>26869</v>
      </c>
      <c r="D3484" s="200" t="s">
        <v>26991</v>
      </c>
      <c r="E3484" s="200" t="s">
        <v>26992</v>
      </c>
      <c r="F3484" s="206" t="s">
        <v>26993</v>
      </c>
      <c r="G3484" s="201" t="s">
        <v>26994</v>
      </c>
      <c r="H3484" s="205" t="s">
        <v>26995</v>
      </c>
      <c r="I3484" s="204" t="s">
        <v>26996</v>
      </c>
      <c r="J3484" s="207" t="s">
        <v>26997</v>
      </c>
      <c r="K3484" s="208" t="s">
        <v>26998</v>
      </c>
      <c r="L3484" s="200" t="s">
        <v>90</v>
      </c>
      <c r="M3484" s="205" t="s">
        <v>61</v>
      </c>
      <c r="N3484" s="205" t="s">
        <v>62</v>
      </c>
      <c r="O3484" s="205" t="s">
        <v>91</v>
      </c>
      <c r="P3484" s="205" t="s">
        <v>92</v>
      </c>
      <c r="Q3484" s="205" t="s">
        <v>65</v>
      </c>
      <c r="R3484" s="205" t="s">
        <v>26869</v>
      </c>
      <c r="S3484" s="205" t="s">
        <v>26992</v>
      </c>
      <c r="T3484" s="205" t="s">
        <v>93</v>
      </c>
      <c r="U3484" s="208" t="s">
        <v>26999</v>
      </c>
      <c r="V3484" s="205">
        <v>0.95</v>
      </c>
      <c r="W3484" s="205" t="s">
        <v>68</v>
      </c>
      <c r="X3484" s="205" t="s">
        <v>69</v>
      </c>
      <c r="Y3484" s="205" t="s">
        <v>70</v>
      </c>
      <c r="Z3484" s="205" t="s">
        <v>95</v>
      </c>
      <c r="AA3484" s="234" t="s">
        <v>71</v>
      </c>
      <c r="AB3484" s="216">
        <v>46310</v>
      </c>
      <c r="AC3484" s="205"/>
      <c r="AD3484" s="230" t="s">
        <v>375</v>
      </c>
      <c r="AE3484" s="126" t="s">
        <v>75</v>
      </c>
      <c r="AF3484" s="127" t="s">
        <v>346</v>
      </c>
      <c r="AG3484" s="128" t="s">
        <v>27000</v>
      </c>
      <c r="AH3484" s="129" t="s">
        <v>27001</v>
      </c>
      <c r="AI3484" s="129"/>
      <c r="AJ3484" s="126" t="s">
        <v>73</v>
      </c>
      <c r="AK3484" s="127"/>
      <c r="AL3484" s="129"/>
      <c r="AM3484" s="128"/>
      <c r="AN3484" s="129"/>
      <c r="AO3484" s="127" t="s">
        <v>79</v>
      </c>
      <c r="AP3484" s="129"/>
      <c r="AQ3484" s="183"/>
      <c r="AR3484" s="183"/>
      <c r="AS3484" s="183"/>
    </row>
    <row r="3485" spans="1:45" customFormat="1" ht="30" hidden="1" customHeight="1">
      <c r="A3485" s="204" t="s">
        <v>49</v>
      </c>
      <c r="B3485" s="200" t="s">
        <v>26868</v>
      </c>
      <c r="C3485" s="200" t="s">
        <v>26869</v>
      </c>
      <c r="D3485" s="200" t="s">
        <v>26991</v>
      </c>
      <c r="E3485" s="200" t="s">
        <v>26992</v>
      </c>
      <c r="F3485" s="206" t="s">
        <v>27002</v>
      </c>
      <c r="G3485" s="201" t="s">
        <v>27003</v>
      </c>
      <c r="H3485" s="205" t="s">
        <v>27004</v>
      </c>
      <c r="I3485" s="204" t="s">
        <v>27005</v>
      </c>
      <c r="J3485" s="207" t="s">
        <v>27006</v>
      </c>
      <c r="K3485" s="208" t="s">
        <v>27007</v>
      </c>
      <c r="L3485" s="200" t="s">
        <v>60</v>
      </c>
      <c r="M3485" s="205" t="s">
        <v>61</v>
      </c>
      <c r="N3485" s="205" t="s">
        <v>62</v>
      </c>
      <c r="O3485" s="205" t="s">
        <v>91</v>
      </c>
      <c r="P3485" s="205" t="s">
        <v>92</v>
      </c>
      <c r="Q3485" s="205" t="s">
        <v>65</v>
      </c>
      <c r="R3485" s="205" t="s">
        <v>26869</v>
      </c>
      <c r="S3485" s="205" t="s">
        <v>26992</v>
      </c>
      <c r="T3485" s="205" t="s">
        <v>66</v>
      </c>
      <c r="U3485" s="208" t="s">
        <v>27008</v>
      </c>
      <c r="V3485" s="205">
        <v>1</v>
      </c>
      <c r="W3485" s="205" t="s">
        <v>68</v>
      </c>
      <c r="X3485" s="205" t="s">
        <v>69</v>
      </c>
      <c r="Y3485" s="205" t="s">
        <v>70</v>
      </c>
      <c r="Z3485" s="205" t="s">
        <v>647</v>
      </c>
      <c r="AA3485" s="234" t="s">
        <v>71</v>
      </c>
      <c r="AB3485" s="216">
        <v>46310</v>
      </c>
      <c r="AC3485" s="205"/>
      <c r="AD3485" s="230" t="s">
        <v>375</v>
      </c>
      <c r="AE3485" s="126" t="s">
        <v>75</v>
      </c>
      <c r="AF3485" s="127" t="s">
        <v>76</v>
      </c>
      <c r="AG3485" s="128" t="s">
        <v>27009</v>
      </c>
      <c r="AH3485" s="129"/>
      <c r="AI3485" s="129"/>
      <c r="AJ3485" s="126" t="s">
        <v>73</v>
      </c>
      <c r="AK3485" s="127"/>
      <c r="AL3485" s="129"/>
      <c r="AM3485" s="128"/>
      <c r="AN3485" s="129"/>
      <c r="AO3485" s="127" t="s">
        <v>79</v>
      </c>
      <c r="AP3485" s="129"/>
      <c r="AQ3485" s="183"/>
      <c r="AR3485" s="183"/>
      <c r="AS3485" s="183"/>
    </row>
    <row r="3486" spans="1:45" customFormat="1" ht="30" hidden="1" customHeight="1">
      <c r="A3486" s="204" t="s">
        <v>49</v>
      </c>
      <c r="B3486" s="200" t="s">
        <v>26868</v>
      </c>
      <c r="C3486" s="200" t="s">
        <v>26869</v>
      </c>
      <c r="D3486" s="200" t="s">
        <v>26991</v>
      </c>
      <c r="E3486" s="200" t="s">
        <v>26992</v>
      </c>
      <c r="F3486" s="206" t="s">
        <v>27010</v>
      </c>
      <c r="G3486" s="201" t="s">
        <v>27011</v>
      </c>
      <c r="H3486" s="205" t="s">
        <v>27012</v>
      </c>
      <c r="I3486" s="204" t="s">
        <v>27013</v>
      </c>
      <c r="J3486" s="207" t="s">
        <v>27014</v>
      </c>
      <c r="K3486" s="208" t="s">
        <v>27015</v>
      </c>
      <c r="L3486" s="200" t="s">
        <v>60</v>
      </c>
      <c r="M3486" s="205" t="s">
        <v>61</v>
      </c>
      <c r="N3486" s="205" t="s">
        <v>62</v>
      </c>
      <c r="O3486" s="205" t="s">
        <v>91</v>
      </c>
      <c r="P3486" s="205" t="s">
        <v>92</v>
      </c>
      <c r="Q3486" s="205" t="s">
        <v>65</v>
      </c>
      <c r="R3486" s="205" t="s">
        <v>26869</v>
      </c>
      <c r="S3486" s="205" t="s">
        <v>26992</v>
      </c>
      <c r="T3486" s="205" t="s">
        <v>66</v>
      </c>
      <c r="U3486" s="208" t="s">
        <v>27016</v>
      </c>
      <c r="V3486" s="205">
        <v>1</v>
      </c>
      <c r="W3486" s="205" t="s">
        <v>68</v>
      </c>
      <c r="X3486" s="205" t="s">
        <v>69</v>
      </c>
      <c r="Y3486" s="205" t="s">
        <v>70</v>
      </c>
      <c r="Z3486" s="205" t="s">
        <v>647</v>
      </c>
      <c r="AA3486" s="234" t="s">
        <v>71</v>
      </c>
      <c r="AB3486" s="216">
        <v>46310</v>
      </c>
      <c r="AC3486" s="205"/>
      <c r="AD3486" s="230" t="s">
        <v>72</v>
      </c>
      <c r="AE3486" s="126" t="s">
        <v>73</v>
      </c>
      <c r="AF3486" s="127" t="s">
        <v>74</v>
      </c>
      <c r="AG3486" s="128"/>
      <c r="AH3486" s="129"/>
      <c r="AI3486" s="129"/>
      <c r="AJ3486" s="126" t="s">
        <v>75</v>
      </c>
      <c r="AK3486" s="127" t="s">
        <v>76</v>
      </c>
      <c r="AL3486" s="129" t="s">
        <v>77</v>
      </c>
      <c r="AM3486" s="128" t="s">
        <v>27017</v>
      </c>
      <c r="AN3486" s="129"/>
      <c r="AO3486" s="127" t="s">
        <v>79</v>
      </c>
      <c r="AP3486" s="129"/>
      <c r="AQ3486" s="183"/>
      <c r="AR3486" s="183"/>
      <c r="AS3486" s="183"/>
    </row>
    <row r="3487" spans="1:45" customFormat="1" ht="30" hidden="1" customHeight="1">
      <c r="A3487" s="204" t="s">
        <v>49</v>
      </c>
      <c r="B3487" s="200" t="s">
        <v>26868</v>
      </c>
      <c r="C3487" s="200" t="s">
        <v>26869</v>
      </c>
      <c r="D3487" s="200" t="s">
        <v>27018</v>
      </c>
      <c r="E3487" s="200" t="s">
        <v>27019</v>
      </c>
      <c r="F3487" s="206" t="s">
        <v>27020</v>
      </c>
      <c r="G3487" s="201" t="s">
        <v>27021</v>
      </c>
      <c r="H3487" s="205" t="s">
        <v>27022</v>
      </c>
      <c r="I3487" s="204" t="s">
        <v>27023</v>
      </c>
      <c r="J3487" s="207" t="s">
        <v>27024</v>
      </c>
      <c r="K3487" s="208" t="s">
        <v>27025</v>
      </c>
      <c r="L3487" s="200" t="s">
        <v>90</v>
      </c>
      <c r="M3487" s="205" t="s">
        <v>61</v>
      </c>
      <c r="N3487" s="205" t="s">
        <v>62</v>
      </c>
      <c r="O3487" s="205" t="s">
        <v>91</v>
      </c>
      <c r="P3487" s="205" t="s">
        <v>92</v>
      </c>
      <c r="Q3487" s="205" t="s">
        <v>65</v>
      </c>
      <c r="R3487" s="205" t="s">
        <v>26869</v>
      </c>
      <c r="S3487" s="205" t="s">
        <v>27019</v>
      </c>
      <c r="T3487" s="205" t="s">
        <v>93</v>
      </c>
      <c r="U3487" s="208" t="s">
        <v>27026</v>
      </c>
      <c r="V3487" s="205">
        <v>0.95</v>
      </c>
      <c r="W3487" s="205" t="s">
        <v>68</v>
      </c>
      <c r="X3487" s="205" t="s">
        <v>69</v>
      </c>
      <c r="Y3487" s="205" t="s">
        <v>70</v>
      </c>
      <c r="Z3487" s="205" t="s">
        <v>95</v>
      </c>
      <c r="AA3487" s="234" t="s">
        <v>71</v>
      </c>
      <c r="AB3487" s="216">
        <v>46310</v>
      </c>
      <c r="AC3487" s="205"/>
      <c r="AD3487" s="230" t="s">
        <v>72</v>
      </c>
      <c r="AE3487" s="126" t="s">
        <v>73</v>
      </c>
      <c r="AF3487" s="127" t="s">
        <v>74</v>
      </c>
      <c r="AG3487" s="128"/>
      <c r="AH3487" s="129"/>
      <c r="AI3487" s="129"/>
      <c r="AJ3487" s="126" t="s">
        <v>75</v>
      </c>
      <c r="AK3487" s="127" t="s">
        <v>76</v>
      </c>
      <c r="AL3487" s="129" t="s">
        <v>77</v>
      </c>
      <c r="AM3487" s="128" t="s">
        <v>27027</v>
      </c>
      <c r="AN3487" s="129"/>
      <c r="AO3487" s="127" t="s">
        <v>79</v>
      </c>
      <c r="AP3487" s="129"/>
      <c r="AQ3487" s="183"/>
      <c r="AR3487" s="183"/>
      <c r="AS3487" s="183"/>
    </row>
    <row r="3488" spans="1:45" customFormat="1" ht="30" hidden="1" customHeight="1">
      <c r="A3488" s="204" t="s">
        <v>49</v>
      </c>
      <c r="B3488" s="200" t="s">
        <v>26868</v>
      </c>
      <c r="C3488" s="200" t="s">
        <v>26869</v>
      </c>
      <c r="D3488" s="200" t="s">
        <v>27018</v>
      </c>
      <c r="E3488" s="200" t="s">
        <v>27019</v>
      </c>
      <c r="F3488" s="206" t="s">
        <v>27028</v>
      </c>
      <c r="G3488" s="201" t="s">
        <v>27029</v>
      </c>
      <c r="H3488" s="205" t="s">
        <v>27030</v>
      </c>
      <c r="I3488" s="204" t="s">
        <v>27031</v>
      </c>
      <c r="J3488" s="207" t="s">
        <v>27032</v>
      </c>
      <c r="K3488" s="208" t="s">
        <v>27033</v>
      </c>
      <c r="L3488" s="200" t="s">
        <v>60</v>
      </c>
      <c r="M3488" s="205" t="s">
        <v>61</v>
      </c>
      <c r="N3488" s="205" t="s">
        <v>62</v>
      </c>
      <c r="O3488" s="205" t="s">
        <v>91</v>
      </c>
      <c r="P3488" s="205" t="s">
        <v>92</v>
      </c>
      <c r="Q3488" s="205" t="s">
        <v>65</v>
      </c>
      <c r="R3488" s="205" t="s">
        <v>26869</v>
      </c>
      <c r="S3488" s="205" t="s">
        <v>27019</v>
      </c>
      <c r="T3488" s="205" t="s">
        <v>66</v>
      </c>
      <c r="U3488" s="208" t="s">
        <v>27034</v>
      </c>
      <c r="V3488" s="205">
        <v>1</v>
      </c>
      <c r="W3488" s="205" t="s">
        <v>68</v>
      </c>
      <c r="X3488" s="205" t="s">
        <v>69</v>
      </c>
      <c r="Y3488" s="205" t="s">
        <v>70</v>
      </c>
      <c r="Z3488" s="205" t="s">
        <v>647</v>
      </c>
      <c r="AA3488" s="234" t="s">
        <v>71</v>
      </c>
      <c r="AB3488" s="216">
        <v>46310</v>
      </c>
      <c r="AC3488" s="205"/>
      <c r="AD3488" s="230" t="s">
        <v>72</v>
      </c>
      <c r="AE3488" s="126" t="s">
        <v>73</v>
      </c>
      <c r="AF3488" s="127" t="s">
        <v>74</v>
      </c>
      <c r="AG3488" s="128"/>
      <c r="AH3488" s="129"/>
      <c r="AI3488" s="129"/>
      <c r="AJ3488" s="126" t="s">
        <v>75</v>
      </c>
      <c r="AK3488" s="127" t="s">
        <v>76</v>
      </c>
      <c r="AL3488" s="129" t="s">
        <v>77</v>
      </c>
      <c r="AM3488" s="128" t="s">
        <v>27035</v>
      </c>
      <c r="AN3488" s="129"/>
      <c r="AO3488" s="127" t="s">
        <v>79</v>
      </c>
      <c r="AP3488" s="129"/>
      <c r="AQ3488" s="183"/>
      <c r="AR3488" s="183"/>
      <c r="AS3488" s="183"/>
    </row>
    <row r="3489" spans="1:45" customFormat="1" ht="30" hidden="1" customHeight="1">
      <c r="A3489" s="204" t="s">
        <v>49</v>
      </c>
      <c r="B3489" s="200" t="s">
        <v>26868</v>
      </c>
      <c r="C3489" s="200" t="s">
        <v>26869</v>
      </c>
      <c r="D3489" s="200" t="s">
        <v>27018</v>
      </c>
      <c r="E3489" s="200" t="s">
        <v>27019</v>
      </c>
      <c r="F3489" s="206" t="s">
        <v>27036</v>
      </c>
      <c r="G3489" s="201" t="s">
        <v>27037</v>
      </c>
      <c r="H3489" s="205" t="s">
        <v>27038</v>
      </c>
      <c r="I3489" s="204" t="s">
        <v>27039</v>
      </c>
      <c r="J3489" s="207" t="s">
        <v>27040</v>
      </c>
      <c r="K3489" s="208" t="s">
        <v>27041</v>
      </c>
      <c r="L3489" s="200" t="s">
        <v>60</v>
      </c>
      <c r="M3489" s="205" t="s">
        <v>61</v>
      </c>
      <c r="N3489" s="205" t="s">
        <v>62</v>
      </c>
      <c r="O3489" s="205" t="s">
        <v>91</v>
      </c>
      <c r="P3489" s="205" t="s">
        <v>92</v>
      </c>
      <c r="Q3489" s="205" t="s">
        <v>65</v>
      </c>
      <c r="R3489" s="205" t="s">
        <v>26869</v>
      </c>
      <c r="S3489" s="205" t="s">
        <v>27019</v>
      </c>
      <c r="T3489" s="205" t="s">
        <v>66</v>
      </c>
      <c r="U3489" s="208" t="s">
        <v>27042</v>
      </c>
      <c r="V3489" s="205">
        <v>1</v>
      </c>
      <c r="W3489" s="205" t="s">
        <v>68</v>
      </c>
      <c r="X3489" s="205" t="s">
        <v>69</v>
      </c>
      <c r="Y3489" s="205" t="s">
        <v>70</v>
      </c>
      <c r="Z3489" s="205" t="s">
        <v>26868</v>
      </c>
      <c r="AA3489" s="234" t="s">
        <v>71</v>
      </c>
      <c r="AB3489" s="216">
        <v>46310</v>
      </c>
      <c r="AC3489" s="205"/>
      <c r="AD3489" s="230" t="s">
        <v>72</v>
      </c>
      <c r="AE3489" s="126" t="s">
        <v>73</v>
      </c>
      <c r="AF3489" s="127" t="s">
        <v>74</v>
      </c>
      <c r="AG3489" s="128"/>
      <c r="AH3489" s="129"/>
      <c r="AI3489" s="129"/>
      <c r="AJ3489" s="126" t="s">
        <v>75</v>
      </c>
      <c r="AK3489" s="127" t="s">
        <v>76</v>
      </c>
      <c r="AL3489" s="129" t="s">
        <v>77</v>
      </c>
      <c r="AM3489" s="128" t="s">
        <v>27043</v>
      </c>
      <c r="AN3489" s="129"/>
      <c r="AO3489" s="127" t="s">
        <v>79</v>
      </c>
      <c r="AP3489" s="129"/>
      <c r="AQ3489" s="183"/>
      <c r="AR3489" s="183"/>
      <c r="AS3489" s="183"/>
    </row>
    <row r="3490" spans="1:45" customFormat="1" ht="30" hidden="1" customHeight="1">
      <c r="A3490" s="204" t="s">
        <v>49</v>
      </c>
      <c r="B3490" s="200" t="s">
        <v>26868</v>
      </c>
      <c r="C3490" s="200" t="s">
        <v>26869</v>
      </c>
      <c r="D3490" s="200" t="s">
        <v>27018</v>
      </c>
      <c r="E3490" s="200" t="s">
        <v>27019</v>
      </c>
      <c r="F3490" s="206" t="s">
        <v>27044</v>
      </c>
      <c r="G3490" s="201" t="s">
        <v>27045</v>
      </c>
      <c r="H3490" s="205" t="s">
        <v>27046</v>
      </c>
      <c r="I3490" s="204" t="s">
        <v>27047</v>
      </c>
      <c r="J3490" s="207" t="s">
        <v>27048</v>
      </c>
      <c r="K3490" s="208" t="s">
        <v>27049</v>
      </c>
      <c r="L3490" s="200" t="s">
        <v>60</v>
      </c>
      <c r="M3490" s="205" t="s">
        <v>61</v>
      </c>
      <c r="N3490" s="205" t="s">
        <v>62</v>
      </c>
      <c r="O3490" s="205" t="s">
        <v>91</v>
      </c>
      <c r="P3490" s="205" t="s">
        <v>92</v>
      </c>
      <c r="Q3490" s="205" t="s">
        <v>65</v>
      </c>
      <c r="R3490" s="205" t="s">
        <v>26869</v>
      </c>
      <c r="S3490" s="205" t="s">
        <v>27019</v>
      </c>
      <c r="T3490" s="205" t="s">
        <v>66</v>
      </c>
      <c r="U3490" s="208" t="s">
        <v>27050</v>
      </c>
      <c r="V3490" s="205">
        <v>1</v>
      </c>
      <c r="W3490" s="205" t="s">
        <v>68</v>
      </c>
      <c r="X3490" s="205" t="s">
        <v>69</v>
      </c>
      <c r="Y3490" s="205" t="s">
        <v>70</v>
      </c>
      <c r="Z3490" s="205" t="s">
        <v>26868</v>
      </c>
      <c r="AA3490" s="234" t="s">
        <v>71</v>
      </c>
      <c r="AB3490" s="216">
        <v>46310</v>
      </c>
      <c r="AC3490" s="205"/>
      <c r="AD3490" s="230" t="s">
        <v>72</v>
      </c>
      <c r="AE3490" s="126" t="s">
        <v>73</v>
      </c>
      <c r="AF3490" s="127" t="s">
        <v>74</v>
      </c>
      <c r="AG3490" s="128"/>
      <c r="AH3490" s="129"/>
      <c r="AI3490" s="129"/>
      <c r="AJ3490" s="126" t="s">
        <v>75</v>
      </c>
      <c r="AK3490" s="127" t="s">
        <v>346</v>
      </c>
      <c r="AL3490" s="129" t="s">
        <v>77</v>
      </c>
      <c r="AM3490" s="128" t="s">
        <v>14707</v>
      </c>
      <c r="AN3490" s="129"/>
      <c r="AO3490" s="127" t="s">
        <v>79</v>
      </c>
      <c r="AP3490" s="129"/>
      <c r="AQ3490" s="183"/>
      <c r="AR3490" s="183"/>
      <c r="AS3490" s="183"/>
    </row>
    <row r="3491" spans="1:45" customFormat="1" ht="30" hidden="1" customHeight="1">
      <c r="A3491" s="204" t="s">
        <v>49</v>
      </c>
      <c r="B3491" s="200" t="s">
        <v>27051</v>
      </c>
      <c r="C3491" s="200" t="s">
        <v>27052</v>
      </c>
      <c r="D3491" s="200" t="s">
        <v>27053</v>
      </c>
      <c r="E3491" s="200" t="s">
        <v>27054</v>
      </c>
      <c r="F3491" s="206" t="s">
        <v>27055</v>
      </c>
      <c r="G3491" s="201" t="s">
        <v>27056</v>
      </c>
      <c r="H3491" s="205" t="s">
        <v>27057</v>
      </c>
      <c r="I3491" s="204" t="s">
        <v>27058</v>
      </c>
      <c r="J3491" s="207" t="s">
        <v>27059</v>
      </c>
      <c r="K3491" s="208" t="s">
        <v>27060</v>
      </c>
      <c r="L3491" s="200" t="s">
        <v>60</v>
      </c>
      <c r="M3491" s="205" t="s">
        <v>61</v>
      </c>
      <c r="N3491" s="205" t="s">
        <v>62</v>
      </c>
      <c r="O3491" s="205" t="s">
        <v>91</v>
      </c>
      <c r="P3491" s="205" t="s">
        <v>92</v>
      </c>
      <c r="Q3491" s="205" t="s">
        <v>65</v>
      </c>
      <c r="R3491" s="205" t="s">
        <v>27052</v>
      </c>
      <c r="S3491" s="205" t="s">
        <v>27054</v>
      </c>
      <c r="T3491" s="205" t="s">
        <v>66</v>
      </c>
      <c r="U3491" s="208" t="s">
        <v>27061</v>
      </c>
      <c r="V3491" s="205" t="s">
        <v>647</v>
      </c>
      <c r="W3491" s="205" t="s">
        <v>68</v>
      </c>
      <c r="X3491" s="205" t="s">
        <v>69</v>
      </c>
      <c r="Y3491" s="205" t="s">
        <v>70</v>
      </c>
      <c r="Z3491" s="205" t="s">
        <v>647</v>
      </c>
      <c r="AA3491" s="234" t="s">
        <v>71</v>
      </c>
      <c r="AB3491" s="216">
        <v>46310</v>
      </c>
      <c r="AC3491" s="205"/>
      <c r="AD3491" s="230" t="s">
        <v>375</v>
      </c>
      <c r="AE3491" s="126" t="s">
        <v>75</v>
      </c>
      <c r="AF3491" s="127" t="s">
        <v>76</v>
      </c>
      <c r="AG3491" s="128" t="s">
        <v>15144</v>
      </c>
      <c r="AH3491" s="129"/>
      <c r="AI3491" s="129"/>
      <c r="AJ3491" s="126" t="s">
        <v>73</v>
      </c>
      <c r="AK3491" s="127"/>
      <c r="AL3491" s="129"/>
      <c r="AM3491" s="128"/>
      <c r="AN3491" s="129"/>
      <c r="AO3491" s="127" t="s">
        <v>79</v>
      </c>
      <c r="AP3491" s="129"/>
      <c r="AQ3491" s="183"/>
      <c r="AR3491" s="183"/>
      <c r="AS3491" s="183"/>
    </row>
    <row r="3492" spans="1:45" customFormat="1" ht="30" hidden="1" customHeight="1">
      <c r="A3492" s="204" t="s">
        <v>49</v>
      </c>
      <c r="B3492" s="200" t="s">
        <v>27051</v>
      </c>
      <c r="C3492" s="200" t="s">
        <v>27052</v>
      </c>
      <c r="D3492" s="200" t="s">
        <v>27053</v>
      </c>
      <c r="E3492" s="200" t="s">
        <v>27054</v>
      </c>
      <c r="F3492" s="206" t="s">
        <v>27062</v>
      </c>
      <c r="G3492" s="201" t="s">
        <v>27063</v>
      </c>
      <c r="H3492" s="205" t="s">
        <v>27064</v>
      </c>
      <c r="I3492" s="204" t="s">
        <v>27065</v>
      </c>
      <c r="J3492" s="207" t="s">
        <v>27066</v>
      </c>
      <c r="K3492" s="208" t="s">
        <v>27067</v>
      </c>
      <c r="L3492" s="200" t="s">
        <v>90</v>
      </c>
      <c r="M3492" s="205" t="s">
        <v>61</v>
      </c>
      <c r="N3492" s="205" t="s">
        <v>62</v>
      </c>
      <c r="O3492" s="205" t="s">
        <v>91</v>
      </c>
      <c r="P3492" s="205" t="s">
        <v>92</v>
      </c>
      <c r="Q3492" s="205" t="s">
        <v>65</v>
      </c>
      <c r="R3492" s="205" t="s">
        <v>27052</v>
      </c>
      <c r="S3492" s="205" t="s">
        <v>27054</v>
      </c>
      <c r="T3492" s="205" t="s">
        <v>93</v>
      </c>
      <c r="U3492" s="208" t="s">
        <v>27068</v>
      </c>
      <c r="V3492" s="205">
        <v>0.95</v>
      </c>
      <c r="W3492" s="205" t="s">
        <v>68</v>
      </c>
      <c r="X3492" s="205" t="s">
        <v>69</v>
      </c>
      <c r="Y3492" s="205" t="s">
        <v>70</v>
      </c>
      <c r="Z3492" s="205" t="s">
        <v>95</v>
      </c>
      <c r="AA3492" s="234" t="s">
        <v>71</v>
      </c>
      <c r="AB3492" s="216">
        <v>46310</v>
      </c>
      <c r="AC3492" s="205"/>
      <c r="AD3492" s="230" t="s">
        <v>72</v>
      </c>
      <c r="AE3492" s="126" t="s">
        <v>73</v>
      </c>
      <c r="AF3492" s="127" t="s">
        <v>74</v>
      </c>
      <c r="AG3492" s="128"/>
      <c r="AH3492" s="129"/>
      <c r="AI3492" s="129"/>
      <c r="AJ3492" s="126" t="s">
        <v>75</v>
      </c>
      <c r="AK3492" s="127" t="s">
        <v>76</v>
      </c>
      <c r="AL3492" s="129" t="s">
        <v>77</v>
      </c>
      <c r="AM3492" s="128" t="s">
        <v>27069</v>
      </c>
      <c r="AN3492" s="129"/>
      <c r="AO3492" s="127" t="s">
        <v>79</v>
      </c>
      <c r="AP3492" s="129"/>
      <c r="AQ3492" s="183"/>
      <c r="AR3492" s="183"/>
      <c r="AS3492" s="183"/>
    </row>
    <row r="3493" spans="1:45" customFormat="1" ht="30" hidden="1" customHeight="1">
      <c r="A3493" s="204" t="s">
        <v>49</v>
      </c>
      <c r="B3493" s="200" t="s">
        <v>27051</v>
      </c>
      <c r="C3493" s="200" t="s">
        <v>27052</v>
      </c>
      <c r="D3493" s="200" t="s">
        <v>27053</v>
      </c>
      <c r="E3493" s="200" t="s">
        <v>27054</v>
      </c>
      <c r="F3493" s="206" t="s">
        <v>27070</v>
      </c>
      <c r="G3493" s="201" t="s">
        <v>27071</v>
      </c>
      <c r="H3493" s="205" t="s">
        <v>27072</v>
      </c>
      <c r="I3493" s="204" t="s">
        <v>27073</v>
      </c>
      <c r="J3493" s="207" t="s">
        <v>27074</v>
      </c>
      <c r="K3493" s="208" t="s">
        <v>27075</v>
      </c>
      <c r="L3493" s="200" t="s">
        <v>60</v>
      </c>
      <c r="M3493" s="205" t="s">
        <v>61</v>
      </c>
      <c r="N3493" s="205" t="s">
        <v>62</v>
      </c>
      <c r="O3493" s="205" t="s">
        <v>91</v>
      </c>
      <c r="P3493" s="205" t="s">
        <v>92</v>
      </c>
      <c r="Q3493" s="205" t="s">
        <v>65</v>
      </c>
      <c r="R3493" s="205" t="s">
        <v>27052</v>
      </c>
      <c r="S3493" s="205" t="s">
        <v>27054</v>
      </c>
      <c r="T3493" s="205" t="s">
        <v>66</v>
      </c>
      <c r="U3493" s="208" t="s">
        <v>27076</v>
      </c>
      <c r="V3493" s="205">
        <v>1</v>
      </c>
      <c r="W3493" s="205" t="s">
        <v>68</v>
      </c>
      <c r="X3493" s="205" t="s">
        <v>69</v>
      </c>
      <c r="Y3493" s="205" t="s">
        <v>70</v>
      </c>
      <c r="Z3493" s="205" t="s">
        <v>647</v>
      </c>
      <c r="AA3493" s="234" t="s">
        <v>71</v>
      </c>
      <c r="AB3493" s="216">
        <v>46310</v>
      </c>
      <c r="AC3493" s="205"/>
      <c r="AD3493" s="230" t="s">
        <v>72</v>
      </c>
      <c r="AE3493" s="126" t="s">
        <v>73</v>
      </c>
      <c r="AF3493" s="127" t="s">
        <v>74</v>
      </c>
      <c r="AG3493" s="128"/>
      <c r="AH3493" s="129"/>
      <c r="AI3493" s="129"/>
      <c r="AJ3493" s="126" t="s">
        <v>75</v>
      </c>
      <c r="AK3493" s="127" t="s">
        <v>76</v>
      </c>
      <c r="AL3493" s="129" t="s">
        <v>77</v>
      </c>
      <c r="AM3493" s="128" t="s">
        <v>27077</v>
      </c>
      <c r="AN3493" s="129"/>
      <c r="AO3493" s="127" t="s">
        <v>79</v>
      </c>
      <c r="AP3493" s="129"/>
      <c r="AQ3493" s="183"/>
      <c r="AR3493" s="183"/>
      <c r="AS3493" s="183"/>
    </row>
    <row r="3494" spans="1:45" customFormat="1" ht="30" hidden="1" customHeight="1">
      <c r="A3494" s="204" t="s">
        <v>49</v>
      </c>
      <c r="B3494" s="200" t="s">
        <v>27051</v>
      </c>
      <c r="C3494" s="200" t="s">
        <v>27052</v>
      </c>
      <c r="D3494" s="200" t="s">
        <v>27053</v>
      </c>
      <c r="E3494" s="200" t="s">
        <v>27054</v>
      </c>
      <c r="F3494" s="206" t="s">
        <v>27078</v>
      </c>
      <c r="G3494" s="201" t="s">
        <v>27079</v>
      </c>
      <c r="H3494" s="205" t="s">
        <v>27080</v>
      </c>
      <c r="I3494" s="204" t="s">
        <v>27081</v>
      </c>
      <c r="J3494" s="207" t="s">
        <v>27082</v>
      </c>
      <c r="K3494" s="208" t="s">
        <v>27083</v>
      </c>
      <c r="L3494" s="200" t="s">
        <v>60</v>
      </c>
      <c r="M3494" s="205" t="s">
        <v>61</v>
      </c>
      <c r="N3494" s="205" t="s">
        <v>62</v>
      </c>
      <c r="O3494" s="205" t="s">
        <v>91</v>
      </c>
      <c r="P3494" s="205" t="s">
        <v>92</v>
      </c>
      <c r="Q3494" s="205" t="s">
        <v>65</v>
      </c>
      <c r="R3494" s="205" t="s">
        <v>27052</v>
      </c>
      <c r="S3494" s="205" t="s">
        <v>27054</v>
      </c>
      <c r="T3494" s="205" t="s">
        <v>66</v>
      </c>
      <c r="U3494" s="208" t="s">
        <v>27084</v>
      </c>
      <c r="V3494" s="205">
        <v>1</v>
      </c>
      <c r="W3494" s="205" t="s">
        <v>68</v>
      </c>
      <c r="X3494" s="205" t="s">
        <v>69</v>
      </c>
      <c r="Y3494" s="205" t="s">
        <v>70</v>
      </c>
      <c r="Z3494" s="205" t="s">
        <v>27051</v>
      </c>
      <c r="AA3494" s="234" t="s">
        <v>71</v>
      </c>
      <c r="AB3494" s="216">
        <v>46310</v>
      </c>
      <c r="AC3494" s="205"/>
      <c r="AD3494" s="230" t="s">
        <v>72</v>
      </c>
      <c r="AE3494" s="126" t="s">
        <v>73</v>
      </c>
      <c r="AF3494" s="127" t="s">
        <v>74</v>
      </c>
      <c r="AG3494" s="128"/>
      <c r="AH3494" s="129"/>
      <c r="AI3494" s="129"/>
      <c r="AJ3494" s="126" t="s">
        <v>75</v>
      </c>
      <c r="AK3494" s="127" t="s">
        <v>76</v>
      </c>
      <c r="AL3494" s="129" t="s">
        <v>77</v>
      </c>
      <c r="AM3494" s="128" t="s">
        <v>27085</v>
      </c>
      <c r="AN3494" s="129"/>
      <c r="AO3494" s="127" t="s">
        <v>79</v>
      </c>
      <c r="AP3494" s="129"/>
      <c r="AQ3494" s="183"/>
      <c r="AR3494" s="183"/>
      <c r="AS3494" s="183"/>
    </row>
    <row r="3495" spans="1:45" customFormat="1" ht="30" hidden="1" customHeight="1">
      <c r="A3495" s="204" t="s">
        <v>49</v>
      </c>
      <c r="B3495" s="200" t="s">
        <v>27051</v>
      </c>
      <c r="C3495" s="200" t="s">
        <v>27052</v>
      </c>
      <c r="D3495" s="200" t="s">
        <v>27086</v>
      </c>
      <c r="E3495" s="200" t="s">
        <v>27087</v>
      </c>
      <c r="F3495" s="206" t="s">
        <v>27088</v>
      </c>
      <c r="G3495" s="201" t="s">
        <v>27089</v>
      </c>
      <c r="H3495" s="205" t="s">
        <v>27090</v>
      </c>
      <c r="I3495" s="204" t="s">
        <v>27091</v>
      </c>
      <c r="J3495" s="207" t="s">
        <v>27092</v>
      </c>
      <c r="K3495" s="208" t="s">
        <v>27093</v>
      </c>
      <c r="L3495" s="200" t="s">
        <v>60</v>
      </c>
      <c r="M3495" s="205" t="s">
        <v>61</v>
      </c>
      <c r="N3495" s="205" t="s">
        <v>62</v>
      </c>
      <c r="O3495" s="205" t="s">
        <v>91</v>
      </c>
      <c r="P3495" s="205" t="s">
        <v>92</v>
      </c>
      <c r="Q3495" s="205" t="s">
        <v>65</v>
      </c>
      <c r="R3495" s="205" t="s">
        <v>27052</v>
      </c>
      <c r="S3495" s="205" t="s">
        <v>27087</v>
      </c>
      <c r="T3495" s="205" t="s">
        <v>66</v>
      </c>
      <c r="U3495" s="208" t="s">
        <v>27094</v>
      </c>
      <c r="V3495" s="205" t="s">
        <v>647</v>
      </c>
      <c r="W3495" s="205" t="s">
        <v>68</v>
      </c>
      <c r="X3495" s="205" t="s">
        <v>69</v>
      </c>
      <c r="Y3495" s="205" t="s">
        <v>70</v>
      </c>
      <c r="Z3495" s="205" t="s">
        <v>647</v>
      </c>
      <c r="AA3495" s="234" t="s">
        <v>71</v>
      </c>
      <c r="AB3495" s="216">
        <v>46310</v>
      </c>
      <c r="AC3495" s="205"/>
      <c r="AD3495" s="230" t="s">
        <v>375</v>
      </c>
      <c r="AE3495" s="126" t="s">
        <v>75</v>
      </c>
      <c r="AF3495" s="127" t="s">
        <v>76</v>
      </c>
      <c r="AG3495" s="128" t="s">
        <v>15144</v>
      </c>
      <c r="AH3495" s="129"/>
      <c r="AI3495" s="129"/>
      <c r="AJ3495" s="126" t="s">
        <v>73</v>
      </c>
      <c r="AK3495" s="127"/>
      <c r="AL3495" s="129"/>
      <c r="AM3495" s="128"/>
      <c r="AN3495" s="129"/>
      <c r="AO3495" s="127" t="s">
        <v>79</v>
      </c>
      <c r="AP3495" s="129"/>
      <c r="AQ3495" s="183"/>
      <c r="AR3495" s="183"/>
      <c r="AS3495" s="183"/>
    </row>
    <row r="3496" spans="1:45" customFormat="1" ht="30" hidden="1" customHeight="1">
      <c r="A3496" s="204" t="s">
        <v>49</v>
      </c>
      <c r="B3496" s="200" t="s">
        <v>27051</v>
      </c>
      <c r="C3496" s="200" t="s">
        <v>27052</v>
      </c>
      <c r="D3496" s="200" t="s">
        <v>27086</v>
      </c>
      <c r="E3496" s="200" t="s">
        <v>27087</v>
      </c>
      <c r="F3496" s="206" t="s">
        <v>27095</v>
      </c>
      <c r="G3496" s="201" t="s">
        <v>27096</v>
      </c>
      <c r="H3496" s="205" t="s">
        <v>27097</v>
      </c>
      <c r="I3496" s="204" t="s">
        <v>27098</v>
      </c>
      <c r="J3496" s="207" t="s">
        <v>27099</v>
      </c>
      <c r="K3496" s="208" t="s">
        <v>27100</v>
      </c>
      <c r="L3496" s="200" t="s">
        <v>90</v>
      </c>
      <c r="M3496" s="205" t="s">
        <v>61</v>
      </c>
      <c r="N3496" s="205" t="s">
        <v>62</v>
      </c>
      <c r="O3496" s="205" t="s">
        <v>91</v>
      </c>
      <c r="P3496" s="205" t="s">
        <v>92</v>
      </c>
      <c r="Q3496" s="205" t="s">
        <v>65</v>
      </c>
      <c r="R3496" s="205" t="s">
        <v>27052</v>
      </c>
      <c r="S3496" s="205" t="s">
        <v>27087</v>
      </c>
      <c r="T3496" s="205" t="s">
        <v>93</v>
      </c>
      <c r="U3496" s="208" t="s">
        <v>27101</v>
      </c>
      <c r="V3496" s="205">
        <v>0.95</v>
      </c>
      <c r="W3496" s="205" t="s">
        <v>68</v>
      </c>
      <c r="X3496" s="205" t="s">
        <v>69</v>
      </c>
      <c r="Y3496" s="205" t="s">
        <v>70</v>
      </c>
      <c r="Z3496" s="205" t="s">
        <v>95</v>
      </c>
      <c r="AA3496" s="234" t="s">
        <v>71</v>
      </c>
      <c r="AB3496" s="216">
        <v>46310</v>
      </c>
      <c r="AC3496" s="205"/>
      <c r="AD3496" s="230" t="s">
        <v>72</v>
      </c>
      <c r="AE3496" s="126" t="s">
        <v>73</v>
      </c>
      <c r="AF3496" s="127" t="s">
        <v>74</v>
      </c>
      <c r="AG3496" s="128"/>
      <c r="AH3496" s="129"/>
      <c r="AI3496" s="129"/>
      <c r="AJ3496" s="126" t="s">
        <v>75</v>
      </c>
      <c r="AK3496" s="127" t="s">
        <v>76</v>
      </c>
      <c r="AL3496" s="129" t="s">
        <v>77</v>
      </c>
      <c r="AM3496" s="128" t="s">
        <v>27102</v>
      </c>
      <c r="AN3496" s="129"/>
      <c r="AO3496" s="127" t="s">
        <v>79</v>
      </c>
      <c r="AP3496" s="129"/>
      <c r="AQ3496" s="183"/>
      <c r="AR3496" s="183"/>
      <c r="AS3496" s="183"/>
    </row>
    <row r="3497" spans="1:45" customFormat="1" ht="30" hidden="1" customHeight="1">
      <c r="A3497" s="204" t="s">
        <v>49</v>
      </c>
      <c r="B3497" s="200" t="s">
        <v>27051</v>
      </c>
      <c r="C3497" s="200" t="s">
        <v>27052</v>
      </c>
      <c r="D3497" s="200" t="s">
        <v>27086</v>
      </c>
      <c r="E3497" s="200" t="s">
        <v>27087</v>
      </c>
      <c r="F3497" s="206" t="s">
        <v>27103</v>
      </c>
      <c r="G3497" s="201" t="s">
        <v>27104</v>
      </c>
      <c r="H3497" s="205" t="s">
        <v>27105</v>
      </c>
      <c r="I3497" s="204" t="s">
        <v>27106</v>
      </c>
      <c r="J3497" s="207" t="s">
        <v>27107</v>
      </c>
      <c r="K3497" s="208" t="s">
        <v>27108</v>
      </c>
      <c r="L3497" s="200" t="s">
        <v>60</v>
      </c>
      <c r="M3497" s="205" t="s">
        <v>61</v>
      </c>
      <c r="N3497" s="205" t="s">
        <v>62</v>
      </c>
      <c r="O3497" s="205" t="s">
        <v>91</v>
      </c>
      <c r="P3497" s="205" t="s">
        <v>92</v>
      </c>
      <c r="Q3497" s="205" t="s">
        <v>65</v>
      </c>
      <c r="R3497" s="205" t="s">
        <v>27052</v>
      </c>
      <c r="S3497" s="205" t="s">
        <v>27087</v>
      </c>
      <c r="T3497" s="205" t="s">
        <v>66</v>
      </c>
      <c r="U3497" s="208" t="s">
        <v>27109</v>
      </c>
      <c r="V3497" s="205">
        <v>1</v>
      </c>
      <c r="W3497" s="205" t="s">
        <v>68</v>
      </c>
      <c r="X3497" s="205" t="s">
        <v>69</v>
      </c>
      <c r="Y3497" s="205" t="s">
        <v>70</v>
      </c>
      <c r="Z3497" s="205" t="s">
        <v>647</v>
      </c>
      <c r="AA3497" s="234" t="s">
        <v>71</v>
      </c>
      <c r="AB3497" s="216">
        <v>46310</v>
      </c>
      <c r="AC3497" s="205"/>
      <c r="AD3497" s="230" t="s">
        <v>72</v>
      </c>
      <c r="AE3497" s="126" t="s">
        <v>73</v>
      </c>
      <c r="AF3497" s="127" t="s">
        <v>74</v>
      </c>
      <c r="AG3497" s="128"/>
      <c r="AH3497" s="129"/>
      <c r="AI3497" s="129"/>
      <c r="AJ3497" s="126" t="s">
        <v>75</v>
      </c>
      <c r="AK3497" s="127" t="s">
        <v>76</v>
      </c>
      <c r="AL3497" s="129" t="s">
        <v>77</v>
      </c>
      <c r="AM3497" s="128" t="s">
        <v>27110</v>
      </c>
      <c r="AN3497" s="129"/>
      <c r="AO3497" s="127" t="s">
        <v>79</v>
      </c>
      <c r="AP3497" s="129"/>
      <c r="AQ3497" s="183"/>
      <c r="AR3497" s="183"/>
      <c r="AS3497" s="183"/>
    </row>
    <row r="3498" spans="1:45" customFormat="1" ht="30" hidden="1" customHeight="1">
      <c r="A3498" s="204" t="s">
        <v>49</v>
      </c>
      <c r="B3498" s="200" t="s">
        <v>27051</v>
      </c>
      <c r="C3498" s="200" t="s">
        <v>27052</v>
      </c>
      <c r="D3498" s="200" t="s">
        <v>27111</v>
      </c>
      <c r="E3498" s="200" t="s">
        <v>27112</v>
      </c>
      <c r="F3498" s="206" t="s">
        <v>27113</v>
      </c>
      <c r="G3498" s="201" t="s">
        <v>27114</v>
      </c>
      <c r="H3498" s="205" t="s">
        <v>27115</v>
      </c>
      <c r="I3498" s="204" t="s">
        <v>27116</v>
      </c>
      <c r="J3498" s="207" t="s">
        <v>27117</v>
      </c>
      <c r="K3498" s="208" t="s">
        <v>27118</v>
      </c>
      <c r="L3498" s="200" t="s">
        <v>60</v>
      </c>
      <c r="M3498" s="205" t="s">
        <v>61</v>
      </c>
      <c r="N3498" s="205" t="s">
        <v>62</v>
      </c>
      <c r="O3498" s="205" t="s">
        <v>91</v>
      </c>
      <c r="P3498" s="205" t="s">
        <v>92</v>
      </c>
      <c r="Q3498" s="205" t="s">
        <v>65</v>
      </c>
      <c r="R3498" s="205" t="s">
        <v>27052</v>
      </c>
      <c r="S3498" s="205" t="s">
        <v>27112</v>
      </c>
      <c r="T3498" s="205" t="s">
        <v>66</v>
      </c>
      <c r="U3498" s="208" t="s">
        <v>27119</v>
      </c>
      <c r="V3498" s="205" t="s">
        <v>647</v>
      </c>
      <c r="W3498" s="205" t="s">
        <v>68</v>
      </c>
      <c r="X3498" s="205" t="s">
        <v>69</v>
      </c>
      <c r="Y3498" s="205" t="s">
        <v>70</v>
      </c>
      <c r="Z3498" s="205" t="s">
        <v>647</v>
      </c>
      <c r="AA3498" s="234" t="s">
        <v>71</v>
      </c>
      <c r="AB3498" s="216">
        <v>46310</v>
      </c>
      <c r="AC3498" s="205"/>
      <c r="AD3498" s="230" t="s">
        <v>375</v>
      </c>
      <c r="AE3498" s="126" t="s">
        <v>75</v>
      </c>
      <c r="AF3498" s="127" t="s">
        <v>76</v>
      </c>
      <c r="AG3498" s="128" t="s">
        <v>15144</v>
      </c>
      <c r="AH3498" s="129"/>
      <c r="AI3498" s="129"/>
      <c r="AJ3498" s="126" t="s">
        <v>73</v>
      </c>
      <c r="AK3498" s="127"/>
      <c r="AL3498" s="129"/>
      <c r="AM3498" s="128"/>
      <c r="AN3498" s="129"/>
      <c r="AO3498" s="127" t="s">
        <v>79</v>
      </c>
      <c r="AP3498" s="129"/>
      <c r="AQ3498" s="183"/>
      <c r="AR3498" s="183"/>
      <c r="AS3498" s="183"/>
    </row>
    <row r="3499" spans="1:45" customFormat="1" ht="30" hidden="1" customHeight="1">
      <c r="A3499" s="204" t="s">
        <v>49</v>
      </c>
      <c r="B3499" s="200" t="s">
        <v>27051</v>
      </c>
      <c r="C3499" s="200" t="s">
        <v>27052</v>
      </c>
      <c r="D3499" s="200" t="s">
        <v>27111</v>
      </c>
      <c r="E3499" s="200" t="s">
        <v>27112</v>
      </c>
      <c r="F3499" s="206" t="s">
        <v>27120</v>
      </c>
      <c r="G3499" s="201" t="s">
        <v>27121</v>
      </c>
      <c r="H3499" s="205" t="s">
        <v>27122</v>
      </c>
      <c r="I3499" s="204" t="s">
        <v>27123</v>
      </c>
      <c r="J3499" s="207" t="s">
        <v>27124</v>
      </c>
      <c r="K3499" s="208" t="s">
        <v>27125</v>
      </c>
      <c r="L3499" s="200" t="s">
        <v>90</v>
      </c>
      <c r="M3499" s="205" t="s">
        <v>61</v>
      </c>
      <c r="N3499" s="205" t="s">
        <v>62</v>
      </c>
      <c r="O3499" s="205" t="s">
        <v>91</v>
      </c>
      <c r="P3499" s="205" t="s">
        <v>92</v>
      </c>
      <c r="Q3499" s="205" t="s">
        <v>65</v>
      </c>
      <c r="R3499" s="205" t="s">
        <v>27052</v>
      </c>
      <c r="S3499" s="205" t="s">
        <v>27112</v>
      </c>
      <c r="T3499" s="205" t="s">
        <v>93</v>
      </c>
      <c r="U3499" s="208" t="s">
        <v>27126</v>
      </c>
      <c r="V3499" s="205">
        <v>0.95</v>
      </c>
      <c r="W3499" s="205" t="s">
        <v>68</v>
      </c>
      <c r="X3499" s="205" t="s">
        <v>69</v>
      </c>
      <c r="Y3499" s="205" t="s">
        <v>70</v>
      </c>
      <c r="Z3499" s="205" t="s">
        <v>95</v>
      </c>
      <c r="AA3499" s="234" t="s">
        <v>71</v>
      </c>
      <c r="AB3499" s="216">
        <v>46310</v>
      </c>
      <c r="AC3499" s="205"/>
      <c r="AD3499" s="230" t="s">
        <v>72</v>
      </c>
      <c r="AE3499" s="126" t="s">
        <v>73</v>
      </c>
      <c r="AF3499" s="127" t="s">
        <v>74</v>
      </c>
      <c r="AG3499" s="128"/>
      <c r="AH3499" s="129"/>
      <c r="AI3499" s="129"/>
      <c r="AJ3499" s="126" t="s">
        <v>75</v>
      </c>
      <c r="AK3499" s="127" t="s">
        <v>76</v>
      </c>
      <c r="AL3499" s="129" t="s">
        <v>77</v>
      </c>
      <c r="AM3499" s="128" t="s">
        <v>27127</v>
      </c>
      <c r="AN3499" s="129"/>
      <c r="AO3499" s="127" t="s">
        <v>79</v>
      </c>
      <c r="AP3499" s="129"/>
      <c r="AQ3499" s="183"/>
      <c r="AR3499" s="183"/>
      <c r="AS3499" s="183"/>
    </row>
    <row r="3500" spans="1:45" customFormat="1" ht="30" hidden="1" customHeight="1">
      <c r="A3500" s="204" t="s">
        <v>49</v>
      </c>
      <c r="B3500" s="200" t="s">
        <v>27051</v>
      </c>
      <c r="C3500" s="200" t="s">
        <v>27052</v>
      </c>
      <c r="D3500" s="200" t="s">
        <v>27111</v>
      </c>
      <c r="E3500" s="200" t="s">
        <v>27112</v>
      </c>
      <c r="F3500" s="206" t="s">
        <v>27128</v>
      </c>
      <c r="G3500" s="201" t="s">
        <v>27129</v>
      </c>
      <c r="H3500" s="205" t="s">
        <v>27130</v>
      </c>
      <c r="I3500" s="204" t="s">
        <v>27131</v>
      </c>
      <c r="J3500" s="207" t="s">
        <v>27132</v>
      </c>
      <c r="K3500" s="208" t="s">
        <v>27133</v>
      </c>
      <c r="L3500" s="200" t="s">
        <v>60</v>
      </c>
      <c r="M3500" s="205" t="s">
        <v>61</v>
      </c>
      <c r="N3500" s="205" t="s">
        <v>62</v>
      </c>
      <c r="O3500" s="205" t="s">
        <v>91</v>
      </c>
      <c r="P3500" s="205" t="s">
        <v>92</v>
      </c>
      <c r="Q3500" s="205" t="s">
        <v>65</v>
      </c>
      <c r="R3500" s="205" t="s">
        <v>27052</v>
      </c>
      <c r="S3500" s="205" t="s">
        <v>27112</v>
      </c>
      <c r="T3500" s="205" t="s">
        <v>66</v>
      </c>
      <c r="U3500" s="208" t="s">
        <v>27109</v>
      </c>
      <c r="V3500" s="205">
        <v>1</v>
      </c>
      <c r="W3500" s="205" t="s">
        <v>68</v>
      </c>
      <c r="X3500" s="205" t="s">
        <v>69</v>
      </c>
      <c r="Y3500" s="205" t="s">
        <v>70</v>
      </c>
      <c r="Z3500" s="205" t="s">
        <v>647</v>
      </c>
      <c r="AA3500" s="234" t="s">
        <v>71</v>
      </c>
      <c r="AB3500" s="216">
        <v>46310</v>
      </c>
      <c r="AC3500" s="205"/>
      <c r="AD3500" s="230" t="s">
        <v>72</v>
      </c>
      <c r="AE3500" s="126" t="s">
        <v>73</v>
      </c>
      <c r="AF3500" s="127" t="s">
        <v>74</v>
      </c>
      <c r="AG3500" s="128"/>
      <c r="AH3500" s="129"/>
      <c r="AI3500" s="129"/>
      <c r="AJ3500" s="126" t="s">
        <v>75</v>
      </c>
      <c r="AK3500" s="127" t="s">
        <v>76</v>
      </c>
      <c r="AL3500" s="129" t="s">
        <v>77</v>
      </c>
      <c r="AM3500" s="128" t="s">
        <v>27134</v>
      </c>
      <c r="AN3500" s="129"/>
      <c r="AO3500" s="127" t="s">
        <v>79</v>
      </c>
      <c r="AP3500" s="129"/>
      <c r="AQ3500" s="183"/>
      <c r="AR3500" s="183"/>
      <c r="AS3500" s="183"/>
    </row>
    <row r="3501" spans="1:45" customFormat="1" ht="30" hidden="1" customHeight="1">
      <c r="A3501" s="204" t="s">
        <v>49</v>
      </c>
      <c r="B3501" s="200" t="s">
        <v>27051</v>
      </c>
      <c r="C3501" s="200" t="s">
        <v>27052</v>
      </c>
      <c r="D3501" s="200" t="s">
        <v>27111</v>
      </c>
      <c r="E3501" s="200" t="s">
        <v>27112</v>
      </c>
      <c r="F3501" s="206" t="s">
        <v>27135</v>
      </c>
      <c r="G3501" s="201" t="s">
        <v>27136</v>
      </c>
      <c r="H3501" s="205" t="s">
        <v>27137</v>
      </c>
      <c r="I3501" s="204" t="s">
        <v>27138</v>
      </c>
      <c r="J3501" s="207" t="s">
        <v>27139</v>
      </c>
      <c r="K3501" s="208" t="s">
        <v>27140</v>
      </c>
      <c r="L3501" s="200" t="s">
        <v>60</v>
      </c>
      <c r="M3501" s="205" t="s">
        <v>61</v>
      </c>
      <c r="N3501" s="205" t="s">
        <v>62</v>
      </c>
      <c r="O3501" s="205" t="s">
        <v>91</v>
      </c>
      <c r="P3501" s="205" t="s">
        <v>92</v>
      </c>
      <c r="Q3501" s="205" t="s">
        <v>65</v>
      </c>
      <c r="R3501" s="205" t="s">
        <v>27052</v>
      </c>
      <c r="S3501" s="205" t="s">
        <v>27112</v>
      </c>
      <c r="T3501" s="205" t="s">
        <v>66</v>
      </c>
      <c r="U3501" s="208" t="s">
        <v>27141</v>
      </c>
      <c r="V3501" s="205">
        <v>1</v>
      </c>
      <c r="W3501" s="205" t="s">
        <v>68</v>
      </c>
      <c r="X3501" s="205" t="s">
        <v>69</v>
      </c>
      <c r="Y3501" s="205" t="s">
        <v>70</v>
      </c>
      <c r="Z3501" s="205" t="s">
        <v>27051</v>
      </c>
      <c r="AA3501" s="234" t="s">
        <v>71</v>
      </c>
      <c r="AB3501" s="216">
        <v>46310</v>
      </c>
      <c r="AC3501" s="205"/>
      <c r="AD3501" s="230" t="s">
        <v>72</v>
      </c>
      <c r="AE3501" s="126" t="s">
        <v>73</v>
      </c>
      <c r="AF3501" s="127" t="s">
        <v>74</v>
      </c>
      <c r="AG3501" s="128"/>
      <c r="AH3501" s="129"/>
      <c r="AI3501" s="129"/>
      <c r="AJ3501" s="126" t="s">
        <v>75</v>
      </c>
      <c r="AK3501" s="127" t="s">
        <v>76</v>
      </c>
      <c r="AL3501" s="129" t="s">
        <v>77</v>
      </c>
      <c r="AM3501" s="128" t="s">
        <v>27142</v>
      </c>
      <c r="AN3501" s="129"/>
      <c r="AO3501" s="127" t="s">
        <v>79</v>
      </c>
      <c r="AP3501" s="129"/>
      <c r="AQ3501" s="183"/>
      <c r="AR3501" s="183"/>
      <c r="AS3501" s="183"/>
    </row>
    <row r="3502" spans="1:45" customFormat="1" ht="30" hidden="1" customHeight="1">
      <c r="A3502" s="204" t="s">
        <v>49</v>
      </c>
      <c r="B3502" s="200" t="s">
        <v>27051</v>
      </c>
      <c r="C3502" s="200" t="s">
        <v>27052</v>
      </c>
      <c r="D3502" s="200" t="s">
        <v>27143</v>
      </c>
      <c r="E3502" s="200" t="s">
        <v>27144</v>
      </c>
      <c r="F3502" s="206" t="s">
        <v>27145</v>
      </c>
      <c r="G3502" s="201" t="s">
        <v>27146</v>
      </c>
      <c r="H3502" s="205" t="s">
        <v>27147</v>
      </c>
      <c r="I3502" s="204" t="s">
        <v>27148</v>
      </c>
      <c r="J3502" s="207" t="s">
        <v>27149</v>
      </c>
      <c r="K3502" s="208" t="s">
        <v>27150</v>
      </c>
      <c r="L3502" s="200" t="s">
        <v>90</v>
      </c>
      <c r="M3502" s="205" t="s">
        <v>61</v>
      </c>
      <c r="N3502" s="205" t="s">
        <v>62</v>
      </c>
      <c r="O3502" s="205" t="s">
        <v>91</v>
      </c>
      <c r="P3502" s="205" t="s">
        <v>92</v>
      </c>
      <c r="Q3502" s="205" t="s">
        <v>65</v>
      </c>
      <c r="R3502" s="205" t="s">
        <v>27052</v>
      </c>
      <c r="S3502" s="205" t="s">
        <v>27144</v>
      </c>
      <c r="T3502" s="205" t="s">
        <v>93</v>
      </c>
      <c r="U3502" s="208" t="s">
        <v>27151</v>
      </c>
      <c r="V3502" s="205">
        <v>0.95</v>
      </c>
      <c r="W3502" s="205" t="s">
        <v>68</v>
      </c>
      <c r="X3502" s="205" t="s">
        <v>69</v>
      </c>
      <c r="Y3502" s="205" t="s">
        <v>70</v>
      </c>
      <c r="Z3502" s="205" t="s">
        <v>95</v>
      </c>
      <c r="AA3502" s="234" t="s">
        <v>71</v>
      </c>
      <c r="AB3502" s="216">
        <v>46310</v>
      </c>
      <c r="AC3502" s="205"/>
      <c r="AD3502" s="230" t="s">
        <v>72</v>
      </c>
      <c r="AE3502" s="126" t="s">
        <v>73</v>
      </c>
      <c r="AF3502" s="127" t="s">
        <v>74</v>
      </c>
      <c r="AG3502" s="128"/>
      <c r="AH3502" s="129"/>
      <c r="AI3502" s="129"/>
      <c r="AJ3502" s="126" t="s">
        <v>75</v>
      </c>
      <c r="AK3502" s="127" t="s">
        <v>76</v>
      </c>
      <c r="AL3502" s="129" t="s">
        <v>77</v>
      </c>
      <c r="AM3502" s="128" t="s">
        <v>27152</v>
      </c>
      <c r="AN3502" s="129"/>
      <c r="AO3502" s="127" t="s">
        <v>79</v>
      </c>
      <c r="AP3502" s="129"/>
      <c r="AQ3502" s="183"/>
      <c r="AR3502" s="183"/>
      <c r="AS3502" s="183"/>
    </row>
    <row r="3503" spans="1:45" customFormat="1" ht="30" hidden="1" customHeight="1">
      <c r="A3503" s="204" t="s">
        <v>49</v>
      </c>
      <c r="B3503" s="200" t="s">
        <v>27051</v>
      </c>
      <c r="C3503" s="200" t="s">
        <v>27052</v>
      </c>
      <c r="D3503" s="200" t="s">
        <v>27143</v>
      </c>
      <c r="E3503" s="200" t="s">
        <v>27144</v>
      </c>
      <c r="F3503" s="206" t="s">
        <v>27153</v>
      </c>
      <c r="G3503" s="201" t="s">
        <v>27154</v>
      </c>
      <c r="H3503" s="205" t="s">
        <v>27155</v>
      </c>
      <c r="I3503" s="204" t="s">
        <v>27156</v>
      </c>
      <c r="J3503" s="207" t="s">
        <v>27157</v>
      </c>
      <c r="K3503" s="208" t="s">
        <v>27158</v>
      </c>
      <c r="L3503" s="200" t="s">
        <v>60</v>
      </c>
      <c r="M3503" s="205" t="s">
        <v>61</v>
      </c>
      <c r="N3503" s="205" t="s">
        <v>62</v>
      </c>
      <c r="O3503" s="205" t="s">
        <v>91</v>
      </c>
      <c r="P3503" s="205" t="s">
        <v>92</v>
      </c>
      <c r="Q3503" s="205" t="s">
        <v>65</v>
      </c>
      <c r="R3503" s="205" t="s">
        <v>27052</v>
      </c>
      <c r="S3503" s="205" t="s">
        <v>27144</v>
      </c>
      <c r="T3503" s="205" t="s">
        <v>66</v>
      </c>
      <c r="U3503" s="208" t="s">
        <v>27159</v>
      </c>
      <c r="V3503" s="205">
        <v>1</v>
      </c>
      <c r="W3503" s="205" t="s">
        <v>68</v>
      </c>
      <c r="X3503" s="205" t="s">
        <v>69</v>
      </c>
      <c r="Y3503" s="205" t="s">
        <v>70</v>
      </c>
      <c r="Z3503" s="205" t="s">
        <v>647</v>
      </c>
      <c r="AA3503" s="234" t="s">
        <v>71</v>
      </c>
      <c r="AB3503" s="216">
        <v>46310</v>
      </c>
      <c r="AC3503" s="205"/>
      <c r="AD3503" s="230" t="s">
        <v>72</v>
      </c>
      <c r="AE3503" s="126" t="s">
        <v>73</v>
      </c>
      <c r="AF3503" s="127" t="s">
        <v>74</v>
      </c>
      <c r="AG3503" s="128"/>
      <c r="AH3503" s="129"/>
      <c r="AI3503" s="129"/>
      <c r="AJ3503" s="126" t="s">
        <v>75</v>
      </c>
      <c r="AK3503" s="127" t="s">
        <v>76</v>
      </c>
      <c r="AL3503" s="129" t="s">
        <v>77</v>
      </c>
      <c r="AM3503" s="128" t="s">
        <v>27160</v>
      </c>
      <c r="AN3503" s="129"/>
      <c r="AO3503" s="127" t="s">
        <v>79</v>
      </c>
      <c r="AP3503" s="129"/>
      <c r="AQ3503" s="183"/>
      <c r="AR3503" s="183"/>
      <c r="AS3503" s="183"/>
    </row>
    <row r="3504" spans="1:45" customFormat="1" ht="30" hidden="1" customHeight="1">
      <c r="A3504" s="204" t="s">
        <v>49</v>
      </c>
      <c r="B3504" s="200" t="s">
        <v>27051</v>
      </c>
      <c r="C3504" s="200" t="s">
        <v>27052</v>
      </c>
      <c r="D3504" s="200" t="s">
        <v>27143</v>
      </c>
      <c r="E3504" s="200" t="s">
        <v>27144</v>
      </c>
      <c r="F3504" s="206" t="s">
        <v>27161</v>
      </c>
      <c r="G3504" s="201" t="s">
        <v>27162</v>
      </c>
      <c r="H3504" s="205" t="s">
        <v>27163</v>
      </c>
      <c r="I3504" s="204" t="s">
        <v>27164</v>
      </c>
      <c r="J3504" s="207" t="s">
        <v>27165</v>
      </c>
      <c r="K3504" s="208" t="s">
        <v>27166</v>
      </c>
      <c r="L3504" s="200" t="s">
        <v>60</v>
      </c>
      <c r="M3504" s="205" t="s">
        <v>61</v>
      </c>
      <c r="N3504" s="205" t="s">
        <v>62</v>
      </c>
      <c r="O3504" s="205" t="s">
        <v>91</v>
      </c>
      <c r="P3504" s="205" t="s">
        <v>92</v>
      </c>
      <c r="Q3504" s="205" t="s">
        <v>65</v>
      </c>
      <c r="R3504" s="205" t="s">
        <v>27052</v>
      </c>
      <c r="S3504" s="205" t="s">
        <v>27144</v>
      </c>
      <c r="T3504" s="205" t="s">
        <v>66</v>
      </c>
      <c r="U3504" s="208" t="s">
        <v>27167</v>
      </c>
      <c r="V3504" s="205">
        <v>1</v>
      </c>
      <c r="W3504" s="205" t="s">
        <v>68</v>
      </c>
      <c r="X3504" s="205" t="s">
        <v>69</v>
      </c>
      <c r="Y3504" s="205" t="s">
        <v>70</v>
      </c>
      <c r="Z3504" s="205" t="s">
        <v>27051</v>
      </c>
      <c r="AA3504" s="234" t="s">
        <v>71</v>
      </c>
      <c r="AB3504" s="216">
        <v>46310</v>
      </c>
      <c r="AC3504" s="205"/>
      <c r="AD3504" s="230" t="s">
        <v>72</v>
      </c>
      <c r="AE3504" s="126" t="s">
        <v>73</v>
      </c>
      <c r="AF3504" s="127" t="s">
        <v>74</v>
      </c>
      <c r="AG3504" s="128"/>
      <c r="AH3504" s="129"/>
      <c r="AI3504" s="129"/>
      <c r="AJ3504" s="126" t="s">
        <v>75</v>
      </c>
      <c r="AK3504" s="127" t="s">
        <v>76</v>
      </c>
      <c r="AL3504" s="129" t="s">
        <v>77</v>
      </c>
      <c r="AM3504" s="128" t="s">
        <v>27168</v>
      </c>
      <c r="AN3504" s="129"/>
      <c r="AO3504" s="127" t="s">
        <v>79</v>
      </c>
      <c r="AP3504" s="129"/>
      <c r="AQ3504" s="183"/>
      <c r="AR3504" s="183"/>
      <c r="AS3504" s="183"/>
    </row>
    <row r="3505" spans="1:45" customFormat="1" ht="30" hidden="1" customHeight="1">
      <c r="A3505" s="204" t="s">
        <v>49</v>
      </c>
      <c r="B3505" s="200" t="s">
        <v>27051</v>
      </c>
      <c r="C3505" s="200" t="s">
        <v>27052</v>
      </c>
      <c r="D3505" s="200" t="s">
        <v>27169</v>
      </c>
      <c r="E3505" s="200" t="s">
        <v>27170</v>
      </c>
      <c r="F3505" s="206" t="s">
        <v>27171</v>
      </c>
      <c r="G3505" s="201" t="s">
        <v>27172</v>
      </c>
      <c r="H3505" s="205" t="s">
        <v>27173</v>
      </c>
      <c r="I3505" s="204" t="s">
        <v>27174</v>
      </c>
      <c r="J3505" s="207" t="s">
        <v>27175</v>
      </c>
      <c r="K3505" s="208" t="s">
        <v>27176</v>
      </c>
      <c r="L3505" s="200" t="s">
        <v>60</v>
      </c>
      <c r="M3505" s="205" t="s">
        <v>61</v>
      </c>
      <c r="N3505" s="205" t="s">
        <v>62</v>
      </c>
      <c r="O3505" s="205" t="s">
        <v>91</v>
      </c>
      <c r="P3505" s="205" t="s">
        <v>92</v>
      </c>
      <c r="Q3505" s="205" t="s">
        <v>65</v>
      </c>
      <c r="R3505" s="205" t="s">
        <v>27052</v>
      </c>
      <c r="S3505" s="205" t="s">
        <v>27170</v>
      </c>
      <c r="T3505" s="205" t="s">
        <v>66</v>
      </c>
      <c r="U3505" s="208" t="s">
        <v>27177</v>
      </c>
      <c r="V3505" s="205" t="s">
        <v>647</v>
      </c>
      <c r="W3505" s="205" t="s">
        <v>68</v>
      </c>
      <c r="X3505" s="205" t="s">
        <v>69</v>
      </c>
      <c r="Y3505" s="205" t="s">
        <v>70</v>
      </c>
      <c r="Z3505" s="205" t="s">
        <v>647</v>
      </c>
      <c r="AA3505" s="234" t="s">
        <v>71</v>
      </c>
      <c r="AB3505" s="216">
        <v>46310</v>
      </c>
      <c r="AC3505" s="205"/>
      <c r="AD3505" s="230" t="s">
        <v>375</v>
      </c>
      <c r="AE3505" s="126" t="s">
        <v>75</v>
      </c>
      <c r="AF3505" s="127" t="s">
        <v>76</v>
      </c>
      <c r="AG3505" s="128" t="s">
        <v>15007</v>
      </c>
      <c r="AH3505" s="129"/>
      <c r="AI3505" s="129"/>
      <c r="AJ3505" s="126" t="s">
        <v>73</v>
      </c>
      <c r="AK3505" s="127"/>
      <c r="AL3505" s="129"/>
      <c r="AM3505" s="128"/>
      <c r="AN3505" s="129"/>
      <c r="AO3505" s="127" t="s">
        <v>79</v>
      </c>
      <c r="AP3505" s="129"/>
      <c r="AQ3505" s="183"/>
      <c r="AR3505" s="183"/>
      <c r="AS3505" s="183"/>
    </row>
    <row r="3506" spans="1:45" customFormat="1" ht="30" hidden="1" customHeight="1">
      <c r="A3506" s="204" t="s">
        <v>49</v>
      </c>
      <c r="B3506" s="200" t="s">
        <v>27051</v>
      </c>
      <c r="C3506" s="200" t="s">
        <v>27052</v>
      </c>
      <c r="D3506" s="200" t="s">
        <v>27169</v>
      </c>
      <c r="E3506" s="200" t="s">
        <v>27170</v>
      </c>
      <c r="F3506" s="206" t="s">
        <v>27178</v>
      </c>
      <c r="G3506" s="201" t="s">
        <v>27179</v>
      </c>
      <c r="H3506" s="205" t="s">
        <v>27180</v>
      </c>
      <c r="I3506" s="204" t="s">
        <v>27181</v>
      </c>
      <c r="J3506" s="207" t="s">
        <v>27182</v>
      </c>
      <c r="K3506" s="208" t="s">
        <v>27183</v>
      </c>
      <c r="L3506" s="200" t="s">
        <v>90</v>
      </c>
      <c r="M3506" s="205" t="s">
        <v>61</v>
      </c>
      <c r="N3506" s="205" t="s">
        <v>62</v>
      </c>
      <c r="O3506" s="205" t="s">
        <v>91</v>
      </c>
      <c r="P3506" s="205" t="s">
        <v>92</v>
      </c>
      <c r="Q3506" s="205" t="s">
        <v>65</v>
      </c>
      <c r="R3506" s="205" t="s">
        <v>27052</v>
      </c>
      <c r="S3506" s="205" t="s">
        <v>27170</v>
      </c>
      <c r="T3506" s="205" t="s">
        <v>93</v>
      </c>
      <c r="U3506" s="208" t="s">
        <v>27184</v>
      </c>
      <c r="V3506" s="205">
        <v>0.95</v>
      </c>
      <c r="W3506" s="205" t="s">
        <v>68</v>
      </c>
      <c r="X3506" s="205" t="s">
        <v>69</v>
      </c>
      <c r="Y3506" s="205" t="s">
        <v>70</v>
      </c>
      <c r="Z3506" s="205" t="s">
        <v>95</v>
      </c>
      <c r="AA3506" s="234" t="s">
        <v>71</v>
      </c>
      <c r="AB3506" s="216">
        <v>46310</v>
      </c>
      <c r="AC3506" s="205"/>
      <c r="AD3506" s="230" t="s">
        <v>72</v>
      </c>
      <c r="AE3506" s="126" t="s">
        <v>73</v>
      </c>
      <c r="AF3506" s="127" t="s">
        <v>74</v>
      </c>
      <c r="AG3506" s="128"/>
      <c r="AH3506" s="129"/>
      <c r="AI3506" s="129"/>
      <c r="AJ3506" s="126" t="s">
        <v>75</v>
      </c>
      <c r="AK3506" s="127" t="s">
        <v>76</v>
      </c>
      <c r="AL3506" s="129" t="s">
        <v>77</v>
      </c>
      <c r="AM3506" s="128" t="s">
        <v>27185</v>
      </c>
      <c r="AN3506" s="129"/>
      <c r="AO3506" s="127" t="s">
        <v>79</v>
      </c>
      <c r="AP3506" s="129"/>
      <c r="AQ3506" s="183"/>
      <c r="AR3506" s="183"/>
      <c r="AS3506" s="183"/>
    </row>
    <row r="3507" spans="1:45" customFormat="1" ht="30" hidden="1" customHeight="1">
      <c r="A3507" s="204" t="s">
        <v>49</v>
      </c>
      <c r="B3507" s="200" t="s">
        <v>27051</v>
      </c>
      <c r="C3507" s="200" t="s">
        <v>27052</v>
      </c>
      <c r="D3507" s="200" t="s">
        <v>27169</v>
      </c>
      <c r="E3507" s="200" t="s">
        <v>27170</v>
      </c>
      <c r="F3507" s="206" t="s">
        <v>27186</v>
      </c>
      <c r="G3507" s="201" t="s">
        <v>27187</v>
      </c>
      <c r="H3507" s="205" t="s">
        <v>27188</v>
      </c>
      <c r="I3507" s="204" t="s">
        <v>27189</v>
      </c>
      <c r="J3507" s="207" t="s">
        <v>27190</v>
      </c>
      <c r="K3507" s="208" t="s">
        <v>27191</v>
      </c>
      <c r="L3507" s="200" t="s">
        <v>60</v>
      </c>
      <c r="M3507" s="205" t="s">
        <v>61</v>
      </c>
      <c r="N3507" s="205" t="s">
        <v>62</v>
      </c>
      <c r="O3507" s="205" t="s">
        <v>91</v>
      </c>
      <c r="P3507" s="205" t="s">
        <v>92</v>
      </c>
      <c r="Q3507" s="205" t="s">
        <v>65</v>
      </c>
      <c r="R3507" s="205" t="s">
        <v>27052</v>
      </c>
      <c r="S3507" s="205" t="s">
        <v>27170</v>
      </c>
      <c r="T3507" s="205" t="s">
        <v>66</v>
      </c>
      <c r="U3507" s="208" t="s">
        <v>27192</v>
      </c>
      <c r="V3507" s="205">
        <v>1</v>
      </c>
      <c r="W3507" s="205" t="s">
        <v>68</v>
      </c>
      <c r="X3507" s="205" t="s">
        <v>69</v>
      </c>
      <c r="Y3507" s="205" t="s">
        <v>70</v>
      </c>
      <c r="Z3507" s="205" t="s">
        <v>647</v>
      </c>
      <c r="AA3507" s="234" t="s">
        <v>71</v>
      </c>
      <c r="AB3507" s="216">
        <v>46310</v>
      </c>
      <c r="AC3507" s="205"/>
      <c r="AD3507" s="230" t="s">
        <v>72</v>
      </c>
      <c r="AE3507" s="126" t="s">
        <v>73</v>
      </c>
      <c r="AF3507" s="127" t="s">
        <v>74</v>
      </c>
      <c r="AG3507" s="128"/>
      <c r="AH3507" s="129"/>
      <c r="AI3507" s="129"/>
      <c r="AJ3507" s="126" t="s">
        <v>75</v>
      </c>
      <c r="AK3507" s="127" t="s">
        <v>76</v>
      </c>
      <c r="AL3507" s="129" t="s">
        <v>77</v>
      </c>
      <c r="AM3507" s="128" t="s">
        <v>27193</v>
      </c>
      <c r="AN3507" s="129"/>
      <c r="AO3507" s="127" t="s">
        <v>79</v>
      </c>
      <c r="AP3507" s="129"/>
      <c r="AQ3507" s="183"/>
      <c r="AR3507" s="183"/>
      <c r="AS3507" s="183"/>
    </row>
    <row r="3508" spans="1:45" customFormat="1" ht="30" hidden="1" customHeight="1">
      <c r="A3508" s="204" t="s">
        <v>49</v>
      </c>
      <c r="B3508" s="200" t="s">
        <v>27051</v>
      </c>
      <c r="C3508" s="200" t="s">
        <v>27052</v>
      </c>
      <c r="D3508" s="200" t="s">
        <v>27169</v>
      </c>
      <c r="E3508" s="200" t="s">
        <v>27170</v>
      </c>
      <c r="F3508" s="206" t="s">
        <v>27194</v>
      </c>
      <c r="G3508" s="201" t="s">
        <v>27195</v>
      </c>
      <c r="H3508" s="205" t="s">
        <v>27196</v>
      </c>
      <c r="I3508" s="204" t="s">
        <v>27197</v>
      </c>
      <c r="J3508" s="207" t="s">
        <v>27198</v>
      </c>
      <c r="K3508" s="208" t="s">
        <v>27199</v>
      </c>
      <c r="L3508" s="200" t="s">
        <v>60</v>
      </c>
      <c r="M3508" s="205" t="s">
        <v>61</v>
      </c>
      <c r="N3508" s="205" t="s">
        <v>62</v>
      </c>
      <c r="O3508" s="205" t="s">
        <v>91</v>
      </c>
      <c r="P3508" s="205" t="s">
        <v>92</v>
      </c>
      <c r="Q3508" s="205" t="s">
        <v>65</v>
      </c>
      <c r="R3508" s="205" t="s">
        <v>27052</v>
      </c>
      <c r="S3508" s="205" t="s">
        <v>27170</v>
      </c>
      <c r="T3508" s="205" t="s">
        <v>66</v>
      </c>
      <c r="U3508" s="208" t="s">
        <v>27200</v>
      </c>
      <c r="V3508" s="205">
        <v>1</v>
      </c>
      <c r="W3508" s="205" t="s">
        <v>68</v>
      </c>
      <c r="X3508" s="205" t="s">
        <v>69</v>
      </c>
      <c r="Y3508" s="205" t="s">
        <v>70</v>
      </c>
      <c r="Z3508" s="205" t="s">
        <v>27051</v>
      </c>
      <c r="AA3508" s="234" t="s">
        <v>71</v>
      </c>
      <c r="AB3508" s="216">
        <v>46310</v>
      </c>
      <c r="AC3508" s="205"/>
      <c r="AD3508" s="230" t="s">
        <v>72</v>
      </c>
      <c r="AE3508" s="126" t="s">
        <v>73</v>
      </c>
      <c r="AF3508" s="127" t="s">
        <v>74</v>
      </c>
      <c r="AG3508" s="128"/>
      <c r="AH3508" s="129"/>
      <c r="AI3508" s="129"/>
      <c r="AJ3508" s="126" t="s">
        <v>75</v>
      </c>
      <c r="AK3508" s="127" t="s">
        <v>76</v>
      </c>
      <c r="AL3508" s="129" t="s">
        <v>77</v>
      </c>
      <c r="AM3508" s="128" t="s">
        <v>27201</v>
      </c>
      <c r="AN3508" s="129"/>
      <c r="AO3508" s="127" t="s">
        <v>79</v>
      </c>
      <c r="AP3508" s="129"/>
      <c r="AQ3508" s="183"/>
      <c r="AR3508" s="183"/>
      <c r="AS3508" s="183"/>
    </row>
    <row r="3509" spans="1:45" customFormat="1" ht="30" hidden="1" customHeight="1">
      <c r="A3509" s="204" t="s">
        <v>49</v>
      </c>
      <c r="B3509" s="200" t="s">
        <v>27051</v>
      </c>
      <c r="C3509" s="200" t="s">
        <v>27052</v>
      </c>
      <c r="D3509" s="200" t="s">
        <v>27202</v>
      </c>
      <c r="E3509" s="200" t="s">
        <v>27203</v>
      </c>
      <c r="F3509" s="206" t="s">
        <v>27204</v>
      </c>
      <c r="G3509" s="201" t="s">
        <v>27205</v>
      </c>
      <c r="H3509" s="205" t="s">
        <v>27206</v>
      </c>
      <c r="I3509" s="204" t="s">
        <v>27207</v>
      </c>
      <c r="J3509" s="207" t="s">
        <v>27208</v>
      </c>
      <c r="K3509" s="208" t="s">
        <v>27209</v>
      </c>
      <c r="L3509" s="200" t="s">
        <v>90</v>
      </c>
      <c r="M3509" s="205" t="s">
        <v>61</v>
      </c>
      <c r="N3509" s="205" t="s">
        <v>62</v>
      </c>
      <c r="O3509" s="205" t="s">
        <v>91</v>
      </c>
      <c r="P3509" s="205" t="s">
        <v>92</v>
      </c>
      <c r="Q3509" s="205" t="s">
        <v>65</v>
      </c>
      <c r="R3509" s="205" t="s">
        <v>27052</v>
      </c>
      <c r="S3509" s="205" t="s">
        <v>27203</v>
      </c>
      <c r="T3509" s="205" t="s">
        <v>93</v>
      </c>
      <c r="U3509" s="208" t="s">
        <v>27210</v>
      </c>
      <c r="V3509" s="205">
        <v>0.95</v>
      </c>
      <c r="W3509" s="205" t="s">
        <v>68</v>
      </c>
      <c r="X3509" s="205" t="s">
        <v>69</v>
      </c>
      <c r="Y3509" s="205" t="s">
        <v>70</v>
      </c>
      <c r="Z3509" s="205" t="s">
        <v>95</v>
      </c>
      <c r="AA3509" s="234" t="s">
        <v>71</v>
      </c>
      <c r="AB3509" s="216">
        <v>46310</v>
      </c>
      <c r="AC3509" s="205"/>
      <c r="AD3509" s="230" t="s">
        <v>72</v>
      </c>
      <c r="AE3509" s="126" t="s">
        <v>73</v>
      </c>
      <c r="AF3509" s="127" t="s">
        <v>74</v>
      </c>
      <c r="AG3509" s="128"/>
      <c r="AH3509" s="129"/>
      <c r="AI3509" s="129"/>
      <c r="AJ3509" s="126" t="s">
        <v>75</v>
      </c>
      <c r="AK3509" s="127" t="s">
        <v>76</v>
      </c>
      <c r="AL3509" s="129" t="s">
        <v>77</v>
      </c>
      <c r="AM3509" s="128" t="s">
        <v>27211</v>
      </c>
      <c r="AN3509" s="129"/>
      <c r="AO3509" s="127" t="s">
        <v>79</v>
      </c>
      <c r="AP3509" s="129"/>
      <c r="AQ3509" s="183"/>
      <c r="AR3509" s="183"/>
      <c r="AS3509" s="183"/>
    </row>
    <row r="3510" spans="1:45" customFormat="1" ht="30" hidden="1" customHeight="1">
      <c r="A3510" s="204" t="s">
        <v>49</v>
      </c>
      <c r="B3510" s="200" t="s">
        <v>27051</v>
      </c>
      <c r="C3510" s="200" t="s">
        <v>27052</v>
      </c>
      <c r="D3510" s="200" t="s">
        <v>27202</v>
      </c>
      <c r="E3510" s="200" t="s">
        <v>27203</v>
      </c>
      <c r="F3510" s="206" t="s">
        <v>27212</v>
      </c>
      <c r="G3510" s="201" t="s">
        <v>27213</v>
      </c>
      <c r="H3510" s="205" t="s">
        <v>27214</v>
      </c>
      <c r="I3510" s="204" t="s">
        <v>27215</v>
      </c>
      <c r="J3510" s="207" t="s">
        <v>27216</v>
      </c>
      <c r="K3510" s="208" t="s">
        <v>27217</v>
      </c>
      <c r="L3510" s="200" t="s">
        <v>60</v>
      </c>
      <c r="M3510" s="205" t="s">
        <v>61</v>
      </c>
      <c r="N3510" s="205" t="s">
        <v>62</v>
      </c>
      <c r="O3510" s="205" t="s">
        <v>91</v>
      </c>
      <c r="P3510" s="205" t="s">
        <v>92</v>
      </c>
      <c r="Q3510" s="205" t="s">
        <v>65</v>
      </c>
      <c r="R3510" s="205" t="s">
        <v>27052</v>
      </c>
      <c r="S3510" s="205" t="s">
        <v>27203</v>
      </c>
      <c r="T3510" s="205" t="s">
        <v>66</v>
      </c>
      <c r="U3510" s="208" t="s">
        <v>27218</v>
      </c>
      <c r="V3510" s="205">
        <v>1</v>
      </c>
      <c r="W3510" s="205" t="s">
        <v>68</v>
      </c>
      <c r="X3510" s="205" t="s">
        <v>69</v>
      </c>
      <c r="Y3510" s="205" t="s">
        <v>70</v>
      </c>
      <c r="Z3510" s="205" t="s">
        <v>647</v>
      </c>
      <c r="AA3510" s="234" t="s">
        <v>71</v>
      </c>
      <c r="AB3510" s="216">
        <v>46310</v>
      </c>
      <c r="AC3510" s="205"/>
      <c r="AD3510" s="230" t="s">
        <v>72</v>
      </c>
      <c r="AE3510" s="126" t="s">
        <v>73</v>
      </c>
      <c r="AF3510" s="127" t="s">
        <v>74</v>
      </c>
      <c r="AG3510" s="128"/>
      <c r="AH3510" s="129"/>
      <c r="AI3510" s="129"/>
      <c r="AJ3510" s="126" t="s">
        <v>75</v>
      </c>
      <c r="AK3510" s="127" t="s">
        <v>76</v>
      </c>
      <c r="AL3510" s="129" t="s">
        <v>77</v>
      </c>
      <c r="AM3510" s="128" t="s">
        <v>27219</v>
      </c>
      <c r="AN3510" s="129"/>
      <c r="AO3510" s="127" t="s">
        <v>79</v>
      </c>
      <c r="AP3510" s="129"/>
      <c r="AQ3510" s="183"/>
      <c r="AR3510" s="183"/>
      <c r="AS3510" s="183"/>
    </row>
    <row r="3511" spans="1:45" customFormat="1" ht="30" hidden="1" customHeight="1">
      <c r="A3511" s="204" t="s">
        <v>49</v>
      </c>
      <c r="B3511" s="200" t="s">
        <v>27051</v>
      </c>
      <c r="C3511" s="200" t="s">
        <v>27052</v>
      </c>
      <c r="D3511" s="200" t="s">
        <v>27202</v>
      </c>
      <c r="E3511" s="200" t="s">
        <v>27203</v>
      </c>
      <c r="F3511" s="206" t="s">
        <v>27220</v>
      </c>
      <c r="G3511" s="201" t="s">
        <v>27221</v>
      </c>
      <c r="H3511" s="205" t="s">
        <v>27222</v>
      </c>
      <c r="I3511" s="204" t="s">
        <v>27223</v>
      </c>
      <c r="J3511" s="207" t="s">
        <v>27224</v>
      </c>
      <c r="K3511" s="208" t="s">
        <v>27225</v>
      </c>
      <c r="L3511" s="200" t="s">
        <v>60</v>
      </c>
      <c r="M3511" s="205" t="s">
        <v>61</v>
      </c>
      <c r="N3511" s="205" t="s">
        <v>62</v>
      </c>
      <c r="O3511" s="205" t="s">
        <v>91</v>
      </c>
      <c r="P3511" s="205" t="s">
        <v>92</v>
      </c>
      <c r="Q3511" s="205" t="s">
        <v>65</v>
      </c>
      <c r="R3511" s="205" t="s">
        <v>27052</v>
      </c>
      <c r="S3511" s="205" t="s">
        <v>27203</v>
      </c>
      <c r="T3511" s="205" t="s">
        <v>66</v>
      </c>
      <c r="U3511" s="208" t="s">
        <v>27226</v>
      </c>
      <c r="V3511" s="205">
        <v>1</v>
      </c>
      <c r="W3511" s="205" t="s">
        <v>68</v>
      </c>
      <c r="X3511" s="205" t="s">
        <v>69</v>
      </c>
      <c r="Y3511" s="205" t="s">
        <v>70</v>
      </c>
      <c r="Z3511" s="205" t="s">
        <v>27051</v>
      </c>
      <c r="AA3511" s="234" t="s">
        <v>71</v>
      </c>
      <c r="AB3511" s="216">
        <v>46310</v>
      </c>
      <c r="AC3511" s="205"/>
      <c r="AD3511" s="230" t="s">
        <v>72</v>
      </c>
      <c r="AE3511" s="126" t="s">
        <v>73</v>
      </c>
      <c r="AF3511" s="127" t="s">
        <v>74</v>
      </c>
      <c r="AG3511" s="128"/>
      <c r="AH3511" s="129"/>
      <c r="AI3511" s="129"/>
      <c r="AJ3511" s="126" t="s">
        <v>75</v>
      </c>
      <c r="AK3511" s="127" t="s">
        <v>76</v>
      </c>
      <c r="AL3511" s="129" t="s">
        <v>77</v>
      </c>
      <c r="AM3511" s="128" t="s">
        <v>27227</v>
      </c>
      <c r="AN3511" s="129"/>
      <c r="AO3511" s="127" t="s">
        <v>79</v>
      </c>
      <c r="AP3511" s="129"/>
      <c r="AQ3511" s="183"/>
      <c r="AR3511" s="183"/>
      <c r="AS3511" s="183"/>
    </row>
    <row r="3512" spans="1:45" customFormat="1" ht="30" hidden="1" customHeight="1">
      <c r="A3512" s="204" t="s">
        <v>49</v>
      </c>
      <c r="B3512" s="200" t="s">
        <v>27051</v>
      </c>
      <c r="C3512" s="200" t="s">
        <v>27052</v>
      </c>
      <c r="D3512" s="200" t="s">
        <v>27228</v>
      </c>
      <c r="E3512" s="200" t="s">
        <v>27229</v>
      </c>
      <c r="F3512" s="206" t="s">
        <v>27230</v>
      </c>
      <c r="G3512" s="201" t="s">
        <v>27231</v>
      </c>
      <c r="H3512" s="205" t="s">
        <v>27232</v>
      </c>
      <c r="I3512" s="204" t="s">
        <v>27233</v>
      </c>
      <c r="J3512" s="207" t="s">
        <v>27234</v>
      </c>
      <c r="K3512" s="208" t="s">
        <v>27235</v>
      </c>
      <c r="L3512" s="200" t="s">
        <v>90</v>
      </c>
      <c r="M3512" s="205" t="s">
        <v>61</v>
      </c>
      <c r="N3512" s="205" t="s">
        <v>62</v>
      </c>
      <c r="O3512" s="205" t="s">
        <v>91</v>
      </c>
      <c r="P3512" s="205" t="s">
        <v>92</v>
      </c>
      <c r="Q3512" s="205" t="s">
        <v>65</v>
      </c>
      <c r="R3512" s="205" t="s">
        <v>27052</v>
      </c>
      <c r="S3512" s="205" t="s">
        <v>27229</v>
      </c>
      <c r="T3512" s="205" t="s">
        <v>93</v>
      </c>
      <c r="U3512" s="208" t="s">
        <v>27236</v>
      </c>
      <c r="V3512" s="205">
        <v>0.95</v>
      </c>
      <c r="W3512" s="205" t="s">
        <v>68</v>
      </c>
      <c r="X3512" s="205" t="s">
        <v>69</v>
      </c>
      <c r="Y3512" s="205" t="s">
        <v>70</v>
      </c>
      <c r="Z3512" s="205" t="s">
        <v>95</v>
      </c>
      <c r="AA3512" s="234" t="s">
        <v>71</v>
      </c>
      <c r="AB3512" s="216">
        <v>46310</v>
      </c>
      <c r="AC3512" s="205"/>
      <c r="AD3512" s="230" t="s">
        <v>72</v>
      </c>
      <c r="AE3512" s="126" t="s">
        <v>73</v>
      </c>
      <c r="AF3512" s="127" t="s">
        <v>74</v>
      </c>
      <c r="AG3512" s="128"/>
      <c r="AH3512" s="129"/>
      <c r="AI3512" s="129"/>
      <c r="AJ3512" s="126" t="s">
        <v>75</v>
      </c>
      <c r="AK3512" s="127" t="s">
        <v>76</v>
      </c>
      <c r="AL3512" s="129" t="s">
        <v>77</v>
      </c>
      <c r="AM3512" s="128" t="s">
        <v>27237</v>
      </c>
      <c r="AN3512" s="129"/>
      <c r="AO3512" s="127" t="s">
        <v>79</v>
      </c>
      <c r="AP3512" s="129"/>
      <c r="AQ3512" s="183"/>
      <c r="AR3512" s="183"/>
      <c r="AS3512" s="183"/>
    </row>
    <row r="3513" spans="1:45" customFormat="1" ht="30" hidden="1" customHeight="1">
      <c r="A3513" s="204" t="s">
        <v>49</v>
      </c>
      <c r="B3513" s="200" t="s">
        <v>27051</v>
      </c>
      <c r="C3513" s="200" t="s">
        <v>27052</v>
      </c>
      <c r="D3513" s="200" t="s">
        <v>27228</v>
      </c>
      <c r="E3513" s="200" t="s">
        <v>27229</v>
      </c>
      <c r="F3513" s="206" t="s">
        <v>27238</v>
      </c>
      <c r="G3513" s="201" t="s">
        <v>27239</v>
      </c>
      <c r="H3513" s="205" t="s">
        <v>27240</v>
      </c>
      <c r="I3513" s="204" t="s">
        <v>27241</v>
      </c>
      <c r="J3513" s="207" t="s">
        <v>27242</v>
      </c>
      <c r="K3513" s="208" t="s">
        <v>27243</v>
      </c>
      <c r="L3513" s="200" t="s">
        <v>60</v>
      </c>
      <c r="M3513" s="205" t="s">
        <v>61</v>
      </c>
      <c r="N3513" s="205" t="s">
        <v>62</v>
      </c>
      <c r="O3513" s="205" t="s">
        <v>91</v>
      </c>
      <c r="P3513" s="205" t="s">
        <v>92</v>
      </c>
      <c r="Q3513" s="205" t="s">
        <v>65</v>
      </c>
      <c r="R3513" s="205" t="s">
        <v>27052</v>
      </c>
      <c r="S3513" s="205" t="s">
        <v>27229</v>
      </c>
      <c r="T3513" s="205" t="s">
        <v>66</v>
      </c>
      <c r="U3513" s="208" t="s">
        <v>27244</v>
      </c>
      <c r="V3513" s="205">
        <v>1</v>
      </c>
      <c r="W3513" s="205" t="s">
        <v>68</v>
      </c>
      <c r="X3513" s="205" t="s">
        <v>69</v>
      </c>
      <c r="Y3513" s="205" t="s">
        <v>70</v>
      </c>
      <c r="Z3513" s="205" t="s">
        <v>647</v>
      </c>
      <c r="AA3513" s="234" t="s">
        <v>71</v>
      </c>
      <c r="AB3513" s="216">
        <v>46310</v>
      </c>
      <c r="AC3513" s="205"/>
      <c r="AD3513" s="230" t="s">
        <v>72</v>
      </c>
      <c r="AE3513" s="126" t="s">
        <v>73</v>
      </c>
      <c r="AF3513" s="127" t="s">
        <v>74</v>
      </c>
      <c r="AG3513" s="128"/>
      <c r="AH3513" s="129"/>
      <c r="AI3513" s="129"/>
      <c r="AJ3513" s="126" t="s">
        <v>75</v>
      </c>
      <c r="AK3513" s="127" t="s">
        <v>76</v>
      </c>
      <c r="AL3513" s="129" t="s">
        <v>77</v>
      </c>
      <c r="AM3513" s="128" t="s">
        <v>27245</v>
      </c>
      <c r="AN3513" s="129"/>
      <c r="AO3513" s="127" t="s">
        <v>79</v>
      </c>
      <c r="AP3513" s="129"/>
      <c r="AQ3513" s="183"/>
      <c r="AR3513" s="183"/>
      <c r="AS3513" s="183"/>
    </row>
    <row r="3514" spans="1:45" customFormat="1" ht="30" hidden="1" customHeight="1">
      <c r="A3514" s="204" t="s">
        <v>49</v>
      </c>
      <c r="B3514" s="200" t="s">
        <v>27051</v>
      </c>
      <c r="C3514" s="200" t="s">
        <v>27052</v>
      </c>
      <c r="D3514" s="200" t="s">
        <v>27228</v>
      </c>
      <c r="E3514" s="200" t="s">
        <v>27229</v>
      </c>
      <c r="F3514" s="206" t="s">
        <v>27246</v>
      </c>
      <c r="G3514" s="201" t="s">
        <v>27247</v>
      </c>
      <c r="H3514" s="205" t="s">
        <v>27248</v>
      </c>
      <c r="I3514" s="204" t="s">
        <v>27249</v>
      </c>
      <c r="J3514" s="207" t="s">
        <v>27250</v>
      </c>
      <c r="K3514" s="208" t="s">
        <v>27251</v>
      </c>
      <c r="L3514" s="200" t="s">
        <v>60</v>
      </c>
      <c r="M3514" s="205" t="s">
        <v>61</v>
      </c>
      <c r="N3514" s="205" t="s">
        <v>62</v>
      </c>
      <c r="O3514" s="205" t="s">
        <v>91</v>
      </c>
      <c r="P3514" s="205" t="s">
        <v>92</v>
      </c>
      <c r="Q3514" s="205" t="s">
        <v>65</v>
      </c>
      <c r="R3514" s="205" t="s">
        <v>27052</v>
      </c>
      <c r="S3514" s="205" t="s">
        <v>27229</v>
      </c>
      <c r="T3514" s="205" t="s">
        <v>66</v>
      </c>
      <c r="U3514" s="208" t="s">
        <v>27252</v>
      </c>
      <c r="V3514" s="205">
        <v>1</v>
      </c>
      <c r="W3514" s="205" t="s">
        <v>68</v>
      </c>
      <c r="X3514" s="205" t="s">
        <v>69</v>
      </c>
      <c r="Y3514" s="205" t="s">
        <v>70</v>
      </c>
      <c r="Z3514" s="205" t="s">
        <v>27051</v>
      </c>
      <c r="AA3514" s="234" t="s">
        <v>71</v>
      </c>
      <c r="AB3514" s="216">
        <v>46310</v>
      </c>
      <c r="AC3514" s="205"/>
      <c r="AD3514" s="230" t="s">
        <v>72</v>
      </c>
      <c r="AE3514" s="126" t="s">
        <v>73</v>
      </c>
      <c r="AF3514" s="127" t="s">
        <v>74</v>
      </c>
      <c r="AG3514" s="128"/>
      <c r="AH3514" s="129"/>
      <c r="AI3514" s="129"/>
      <c r="AJ3514" s="126" t="s">
        <v>75</v>
      </c>
      <c r="AK3514" s="127" t="s">
        <v>76</v>
      </c>
      <c r="AL3514" s="129" t="s">
        <v>77</v>
      </c>
      <c r="AM3514" s="128" t="s">
        <v>27253</v>
      </c>
      <c r="AN3514" s="129"/>
      <c r="AO3514" s="127" t="s">
        <v>79</v>
      </c>
      <c r="AP3514" s="129"/>
      <c r="AQ3514" s="183"/>
      <c r="AR3514" s="183"/>
      <c r="AS3514" s="183"/>
    </row>
    <row r="3515" spans="1:45" customFormat="1" ht="30" hidden="1" customHeight="1">
      <c r="A3515" s="204" t="s">
        <v>49</v>
      </c>
      <c r="B3515" s="200" t="s">
        <v>27254</v>
      </c>
      <c r="C3515" s="200" t="s">
        <v>27255</v>
      </c>
      <c r="D3515" s="200" t="s">
        <v>22617</v>
      </c>
      <c r="E3515" s="200" t="s">
        <v>27256</v>
      </c>
      <c r="F3515" s="206" t="s">
        <v>27257</v>
      </c>
      <c r="G3515" s="201" t="s">
        <v>27258</v>
      </c>
      <c r="H3515" s="205" t="s">
        <v>27259</v>
      </c>
      <c r="I3515" s="204" t="s">
        <v>27260</v>
      </c>
      <c r="J3515" s="207" t="s">
        <v>27261</v>
      </c>
      <c r="K3515" s="208" t="s">
        <v>27262</v>
      </c>
      <c r="L3515" s="200" t="s">
        <v>90</v>
      </c>
      <c r="M3515" s="205" t="s">
        <v>61</v>
      </c>
      <c r="N3515" s="205" t="s">
        <v>62</v>
      </c>
      <c r="O3515" s="205" t="s">
        <v>91</v>
      </c>
      <c r="P3515" s="205" t="s">
        <v>92</v>
      </c>
      <c r="Q3515" s="205" t="s">
        <v>65</v>
      </c>
      <c r="R3515" s="205" t="s">
        <v>27255</v>
      </c>
      <c r="S3515" s="205" t="s">
        <v>27256</v>
      </c>
      <c r="T3515" s="205" t="s">
        <v>93</v>
      </c>
      <c r="U3515" s="208" t="s">
        <v>22625</v>
      </c>
      <c r="V3515" s="205">
        <v>0.95</v>
      </c>
      <c r="W3515" s="205" t="s">
        <v>68</v>
      </c>
      <c r="X3515" s="205" t="s">
        <v>69</v>
      </c>
      <c r="Y3515" s="205" t="s">
        <v>70</v>
      </c>
      <c r="Z3515" s="205" t="s">
        <v>95</v>
      </c>
      <c r="AA3515" s="234" t="s">
        <v>71</v>
      </c>
      <c r="AB3515" s="216">
        <v>46310</v>
      </c>
      <c r="AC3515" s="205"/>
      <c r="AD3515" s="230" t="s">
        <v>72</v>
      </c>
      <c r="AE3515" s="126" t="s">
        <v>73</v>
      </c>
      <c r="AF3515" s="127" t="s">
        <v>74</v>
      </c>
      <c r="AG3515" s="128"/>
      <c r="AH3515" s="129"/>
      <c r="AI3515" s="129"/>
      <c r="AJ3515" s="126" t="s">
        <v>75</v>
      </c>
      <c r="AK3515" s="127" t="s">
        <v>76</v>
      </c>
      <c r="AL3515" s="129" t="s">
        <v>77</v>
      </c>
      <c r="AM3515" s="128" t="s">
        <v>22626</v>
      </c>
      <c r="AN3515" s="129"/>
      <c r="AO3515" s="127" t="s">
        <v>79</v>
      </c>
      <c r="AP3515" s="129"/>
      <c r="AQ3515" s="183"/>
      <c r="AR3515" s="183"/>
      <c r="AS3515" s="183"/>
    </row>
    <row r="3516" spans="1:45" customFormat="1" ht="30" hidden="1" customHeight="1">
      <c r="A3516" s="204" t="s">
        <v>49</v>
      </c>
      <c r="B3516" s="200" t="s">
        <v>27254</v>
      </c>
      <c r="C3516" s="200" t="s">
        <v>27255</v>
      </c>
      <c r="D3516" s="200" t="s">
        <v>22617</v>
      </c>
      <c r="E3516" s="200" t="s">
        <v>27256</v>
      </c>
      <c r="F3516" s="206" t="s">
        <v>27263</v>
      </c>
      <c r="G3516" s="201" t="s">
        <v>27264</v>
      </c>
      <c r="H3516" s="205" t="s">
        <v>27265</v>
      </c>
      <c r="I3516" s="204" t="s">
        <v>27266</v>
      </c>
      <c r="J3516" s="207" t="s">
        <v>27267</v>
      </c>
      <c r="K3516" s="208" t="s">
        <v>27268</v>
      </c>
      <c r="L3516" s="200" t="s">
        <v>60</v>
      </c>
      <c r="M3516" s="205" t="s">
        <v>61</v>
      </c>
      <c r="N3516" s="205" t="s">
        <v>62</v>
      </c>
      <c r="O3516" s="205" t="s">
        <v>91</v>
      </c>
      <c r="P3516" s="205" t="s">
        <v>92</v>
      </c>
      <c r="Q3516" s="205" t="s">
        <v>65</v>
      </c>
      <c r="R3516" s="205" t="s">
        <v>27255</v>
      </c>
      <c r="S3516" s="205" t="s">
        <v>27256</v>
      </c>
      <c r="T3516" s="205" t="s">
        <v>66</v>
      </c>
      <c r="U3516" s="208" t="s">
        <v>22633</v>
      </c>
      <c r="V3516" s="205">
        <v>1</v>
      </c>
      <c r="W3516" s="205" t="s">
        <v>68</v>
      </c>
      <c r="X3516" s="205" t="s">
        <v>69</v>
      </c>
      <c r="Y3516" s="205" t="s">
        <v>70</v>
      </c>
      <c r="Z3516" s="205" t="s">
        <v>647</v>
      </c>
      <c r="AA3516" s="234" t="s">
        <v>71</v>
      </c>
      <c r="AB3516" s="216">
        <v>46310</v>
      </c>
      <c r="AC3516" s="205"/>
      <c r="AD3516" s="230" t="s">
        <v>72</v>
      </c>
      <c r="AE3516" s="126" t="s">
        <v>73</v>
      </c>
      <c r="AF3516" s="127" t="s">
        <v>74</v>
      </c>
      <c r="AG3516" s="128"/>
      <c r="AH3516" s="129"/>
      <c r="AI3516" s="129"/>
      <c r="AJ3516" s="126" t="s">
        <v>75</v>
      </c>
      <c r="AK3516" s="127" t="s">
        <v>76</v>
      </c>
      <c r="AL3516" s="129" t="s">
        <v>77</v>
      </c>
      <c r="AM3516" s="128" t="s">
        <v>27269</v>
      </c>
      <c r="AN3516" s="129"/>
      <c r="AO3516" s="127" t="s">
        <v>79</v>
      </c>
      <c r="AP3516" s="129"/>
      <c r="AQ3516" s="183"/>
      <c r="AR3516" s="183"/>
      <c r="AS3516" s="183"/>
    </row>
    <row r="3517" spans="1:45" customFormat="1" ht="30" hidden="1" customHeight="1">
      <c r="A3517" s="204" t="s">
        <v>49</v>
      </c>
      <c r="B3517" s="200" t="s">
        <v>27254</v>
      </c>
      <c r="C3517" s="200" t="s">
        <v>27255</v>
      </c>
      <c r="D3517" s="200" t="s">
        <v>22617</v>
      </c>
      <c r="E3517" s="200" t="s">
        <v>27256</v>
      </c>
      <c r="F3517" s="206" t="s">
        <v>27270</v>
      </c>
      <c r="G3517" s="201" t="s">
        <v>27271</v>
      </c>
      <c r="H3517" s="205" t="s">
        <v>27272</v>
      </c>
      <c r="I3517" s="204" t="s">
        <v>27273</v>
      </c>
      <c r="J3517" s="207" t="s">
        <v>27274</v>
      </c>
      <c r="K3517" s="208" t="s">
        <v>27275</v>
      </c>
      <c r="L3517" s="200" t="s">
        <v>60</v>
      </c>
      <c r="M3517" s="205" t="s">
        <v>61</v>
      </c>
      <c r="N3517" s="205" t="s">
        <v>62</v>
      </c>
      <c r="O3517" s="205" t="s">
        <v>91</v>
      </c>
      <c r="P3517" s="205" t="s">
        <v>92</v>
      </c>
      <c r="Q3517" s="205" t="s">
        <v>65</v>
      </c>
      <c r="R3517" s="205" t="s">
        <v>27255</v>
      </c>
      <c r="S3517" s="205" t="s">
        <v>27256</v>
      </c>
      <c r="T3517" s="205" t="s">
        <v>66</v>
      </c>
      <c r="U3517" s="208" t="s">
        <v>27276</v>
      </c>
      <c r="V3517" s="205">
        <v>1</v>
      </c>
      <c r="W3517" s="205" t="s">
        <v>68</v>
      </c>
      <c r="X3517" s="205" t="s">
        <v>69</v>
      </c>
      <c r="Y3517" s="205" t="s">
        <v>70</v>
      </c>
      <c r="Z3517" s="205" t="s">
        <v>27254</v>
      </c>
      <c r="AA3517" s="234" t="s">
        <v>71</v>
      </c>
      <c r="AB3517" s="216">
        <v>46310</v>
      </c>
      <c r="AC3517" s="205"/>
      <c r="AD3517" s="230" t="s">
        <v>72</v>
      </c>
      <c r="AE3517" s="126" t="s">
        <v>73</v>
      </c>
      <c r="AF3517" s="127" t="s">
        <v>74</v>
      </c>
      <c r="AG3517" s="128"/>
      <c r="AH3517" s="129"/>
      <c r="AI3517" s="129"/>
      <c r="AJ3517" s="126" t="s">
        <v>75</v>
      </c>
      <c r="AK3517" s="127" t="s">
        <v>76</v>
      </c>
      <c r="AL3517" s="129" t="s">
        <v>77</v>
      </c>
      <c r="AM3517" s="128" t="s">
        <v>27277</v>
      </c>
      <c r="AN3517" s="129"/>
      <c r="AO3517" s="127" t="s">
        <v>79</v>
      </c>
      <c r="AP3517" s="129"/>
      <c r="AQ3517" s="183"/>
      <c r="AR3517" s="183"/>
      <c r="AS3517" s="183"/>
    </row>
    <row r="3518" spans="1:45" customFormat="1" ht="30" hidden="1" customHeight="1">
      <c r="A3518" s="204" t="s">
        <v>49</v>
      </c>
      <c r="B3518" s="200" t="s">
        <v>27278</v>
      </c>
      <c r="C3518" s="200" t="s">
        <v>27279</v>
      </c>
      <c r="D3518" s="200" t="s">
        <v>23960</v>
      </c>
      <c r="E3518" s="200" t="s">
        <v>27280</v>
      </c>
      <c r="F3518" s="206" t="s">
        <v>27281</v>
      </c>
      <c r="G3518" s="201" t="s">
        <v>27282</v>
      </c>
      <c r="H3518" s="205" t="s">
        <v>27283</v>
      </c>
      <c r="I3518" s="204" t="s">
        <v>27284</v>
      </c>
      <c r="J3518" s="207" t="s">
        <v>27285</v>
      </c>
      <c r="K3518" s="208" t="s">
        <v>27286</v>
      </c>
      <c r="L3518" s="200" t="s">
        <v>90</v>
      </c>
      <c r="M3518" s="205" t="s">
        <v>61</v>
      </c>
      <c r="N3518" s="205" t="s">
        <v>62</v>
      </c>
      <c r="O3518" s="205" t="s">
        <v>91</v>
      </c>
      <c r="P3518" s="205" t="s">
        <v>92</v>
      </c>
      <c r="Q3518" s="205" t="s">
        <v>65</v>
      </c>
      <c r="R3518" s="205" t="s">
        <v>27279</v>
      </c>
      <c r="S3518" s="205" t="s">
        <v>27280</v>
      </c>
      <c r="T3518" s="205" t="s">
        <v>93</v>
      </c>
      <c r="U3518" s="208" t="s">
        <v>23968</v>
      </c>
      <c r="V3518" s="205">
        <v>0.95</v>
      </c>
      <c r="W3518" s="205" t="s">
        <v>68</v>
      </c>
      <c r="X3518" s="205" t="s">
        <v>69</v>
      </c>
      <c r="Y3518" s="205" t="s">
        <v>70</v>
      </c>
      <c r="Z3518" s="205" t="s">
        <v>95</v>
      </c>
      <c r="AA3518" s="234" t="s">
        <v>71</v>
      </c>
      <c r="AB3518" s="216">
        <v>46310</v>
      </c>
      <c r="AC3518" s="205"/>
      <c r="AD3518" s="230" t="s">
        <v>72</v>
      </c>
      <c r="AE3518" s="126" t="s">
        <v>73</v>
      </c>
      <c r="AF3518" s="127" t="s">
        <v>74</v>
      </c>
      <c r="AG3518" s="128"/>
      <c r="AH3518" s="129"/>
      <c r="AI3518" s="129"/>
      <c r="AJ3518" s="126" t="s">
        <v>75</v>
      </c>
      <c r="AK3518" s="127" t="s">
        <v>76</v>
      </c>
      <c r="AL3518" s="129" t="s">
        <v>77</v>
      </c>
      <c r="AM3518" s="128" t="s">
        <v>27287</v>
      </c>
      <c r="AN3518" s="129"/>
      <c r="AO3518" s="127" t="s">
        <v>79</v>
      </c>
      <c r="AP3518" s="129"/>
      <c r="AQ3518" s="183"/>
      <c r="AR3518" s="183"/>
      <c r="AS3518" s="183"/>
    </row>
    <row r="3519" spans="1:45" customFormat="1" ht="30" hidden="1" customHeight="1">
      <c r="A3519" s="204" t="s">
        <v>49</v>
      </c>
      <c r="B3519" s="200" t="s">
        <v>27278</v>
      </c>
      <c r="C3519" s="200" t="s">
        <v>27279</v>
      </c>
      <c r="D3519" s="200" t="s">
        <v>23960</v>
      </c>
      <c r="E3519" s="200" t="s">
        <v>27280</v>
      </c>
      <c r="F3519" s="206" t="s">
        <v>27288</v>
      </c>
      <c r="G3519" s="201" t="s">
        <v>27289</v>
      </c>
      <c r="H3519" s="205" t="s">
        <v>27290</v>
      </c>
      <c r="I3519" s="204" t="s">
        <v>27291</v>
      </c>
      <c r="J3519" s="207" t="s">
        <v>27292</v>
      </c>
      <c r="K3519" s="208" t="s">
        <v>27293</v>
      </c>
      <c r="L3519" s="200" t="s">
        <v>60</v>
      </c>
      <c r="M3519" s="205" t="s">
        <v>61</v>
      </c>
      <c r="N3519" s="205" t="s">
        <v>62</v>
      </c>
      <c r="O3519" s="205" t="s">
        <v>91</v>
      </c>
      <c r="P3519" s="205" t="s">
        <v>92</v>
      </c>
      <c r="Q3519" s="205" t="s">
        <v>65</v>
      </c>
      <c r="R3519" s="205" t="s">
        <v>27279</v>
      </c>
      <c r="S3519" s="205" t="s">
        <v>27280</v>
      </c>
      <c r="T3519" s="205" t="s">
        <v>66</v>
      </c>
      <c r="U3519" s="208" t="s">
        <v>23976</v>
      </c>
      <c r="V3519" s="205">
        <v>1</v>
      </c>
      <c r="W3519" s="205" t="s">
        <v>68</v>
      </c>
      <c r="X3519" s="205" t="s">
        <v>69</v>
      </c>
      <c r="Y3519" s="205" t="s">
        <v>70</v>
      </c>
      <c r="Z3519" s="205" t="s">
        <v>647</v>
      </c>
      <c r="AA3519" s="234" t="s">
        <v>71</v>
      </c>
      <c r="AB3519" s="216">
        <v>46310</v>
      </c>
      <c r="AC3519" s="205"/>
      <c r="AD3519" s="230" t="s">
        <v>72</v>
      </c>
      <c r="AE3519" s="126" t="s">
        <v>73</v>
      </c>
      <c r="AF3519" s="127" t="s">
        <v>74</v>
      </c>
      <c r="AG3519" s="128"/>
      <c r="AH3519" s="129"/>
      <c r="AI3519" s="129"/>
      <c r="AJ3519" s="126" t="s">
        <v>75</v>
      </c>
      <c r="AK3519" s="127" t="s">
        <v>76</v>
      </c>
      <c r="AL3519" s="129" t="s">
        <v>77</v>
      </c>
      <c r="AM3519" s="128" t="s">
        <v>27294</v>
      </c>
      <c r="AN3519" s="129"/>
      <c r="AO3519" s="127" t="s">
        <v>79</v>
      </c>
      <c r="AP3519" s="129"/>
      <c r="AQ3519" s="183"/>
      <c r="AR3519" s="183"/>
      <c r="AS3519" s="183"/>
    </row>
    <row r="3520" spans="1:45" customFormat="1" ht="30" hidden="1" customHeight="1">
      <c r="A3520" s="204" t="s">
        <v>49</v>
      </c>
      <c r="B3520" s="200" t="s">
        <v>27278</v>
      </c>
      <c r="C3520" s="200" t="s">
        <v>27279</v>
      </c>
      <c r="D3520" s="200" t="s">
        <v>23960</v>
      </c>
      <c r="E3520" s="200" t="s">
        <v>27280</v>
      </c>
      <c r="F3520" s="206" t="s">
        <v>27295</v>
      </c>
      <c r="G3520" s="201" t="s">
        <v>27296</v>
      </c>
      <c r="H3520" s="205" t="s">
        <v>27297</v>
      </c>
      <c r="I3520" s="204" t="s">
        <v>27298</v>
      </c>
      <c r="J3520" s="207" t="s">
        <v>27299</v>
      </c>
      <c r="K3520" s="208" t="s">
        <v>27300</v>
      </c>
      <c r="L3520" s="200" t="s">
        <v>60</v>
      </c>
      <c r="M3520" s="205" t="s">
        <v>61</v>
      </c>
      <c r="N3520" s="205" t="s">
        <v>62</v>
      </c>
      <c r="O3520" s="205" t="s">
        <v>91</v>
      </c>
      <c r="P3520" s="205" t="s">
        <v>92</v>
      </c>
      <c r="Q3520" s="205" t="s">
        <v>65</v>
      </c>
      <c r="R3520" s="205" t="s">
        <v>27279</v>
      </c>
      <c r="S3520" s="205" t="s">
        <v>27280</v>
      </c>
      <c r="T3520" s="205" t="s">
        <v>66</v>
      </c>
      <c r="U3520" s="208" t="s">
        <v>27301</v>
      </c>
      <c r="V3520" s="205">
        <v>1</v>
      </c>
      <c r="W3520" s="205" t="s">
        <v>68</v>
      </c>
      <c r="X3520" s="205" t="s">
        <v>69</v>
      </c>
      <c r="Y3520" s="205" t="s">
        <v>70</v>
      </c>
      <c r="Z3520" s="205" t="s">
        <v>27278</v>
      </c>
      <c r="AA3520" s="234" t="s">
        <v>71</v>
      </c>
      <c r="AB3520" s="216">
        <v>46310</v>
      </c>
      <c r="AC3520" s="205"/>
      <c r="AD3520" s="230" t="s">
        <v>72</v>
      </c>
      <c r="AE3520" s="126" t="s">
        <v>73</v>
      </c>
      <c r="AF3520" s="127" t="s">
        <v>74</v>
      </c>
      <c r="AG3520" s="128"/>
      <c r="AH3520" s="129"/>
      <c r="AI3520" s="129"/>
      <c r="AJ3520" s="126" t="s">
        <v>75</v>
      </c>
      <c r="AK3520" s="127" t="s">
        <v>76</v>
      </c>
      <c r="AL3520" s="129" t="s">
        <v>77</v>
      </c>
      <c r="AM3520" s="128" t="s">
        <v>27302</v>
      </c>
      <c r="AN3520" s="129"/>
      <c r="AO3520" s="127" t="s">
        <v>79</v>
      </c>
      <c r="AP3520" s="129"/>
      <c r="AQ3520" s="183"/>
      <c r="AR3520" s="183"/>
      <c r="AS3520" s="183"/>
    </row>
    <row r="3521" spans="1:45" customFormat="1" ht="30" hidden="1" customHeight="1">
      <c r="A3521" s="204" t="s">
        <v>49</v>
      </c>
      <c r="B3521" s="200" t="s">
        <v>27278</v>
      </c>
      <c r="C3521" s="200" t="s">
        <v>27279</v>
      </c>
      <c r="D3521" s="200" t="s">
        <v>23960</v>
      </c>
      <c r="E3521" s="200" t="s">
        <v>27280</v>
      </c>
      <c r="F3521" s="206" t="s">
        <v>27303</v>
      </c>
      <c r="G3521" s="201" t="s">
        <v>27304</v>
      </c>
      <c r="H3521" s="205" t="s">
        <v>27305</v>
      </c>
      <c r="I3521" s="204" t="s">
        <v>27306</v>
      </c>
      <c r="J3521" s="207" t="s">
        <v>27307</v>
      </c>
      <c r="K3521" s="208" t="s">
        <v>27308</v>
      </c>
      <c r="L3521" s="200" t="s">
        <v>60</v>
      </c>
      <c r="M3521" s="205" t="s">
        <v>61</v>
      </c>
      <c r="N3521" s="205" t="s">
        <v>62</v>
      </c>
      <c r="O3521" s="205" t="s">
        <v>91</v>
      </c>
      <c r="P3521" s="205" t="s">
        <v>92</v>
      </c>
      <c r="Q3521" s="205" t="s">
        <v>65</v>
      </c>
      <c r="R3521" s="205" t="s">
        <v>27279</v>
      </c>
      <c r="S3521" s="205" t="s">
        <v>27280</v>
      </c>
      <c r="T3521" s="205" t="s">
        <v>66</v>
      </c>
      <c r="U3521" s="208" t="s">
        <v>27309</v>
      </c>
      <c r="V3521" s="205">
        <v>1</v>
      </c>
      <c r="W3521" s="205" t="s">
        <v>68</v>
      </c>
      <c r="X3521" s="205" t="s">
        <v>69</v>
      </c>
      <c r="Y3521" s="205" t="s">
        <v>70</v>
      </c>
      <c r="Z3521" s="205" t="s">
        <v>27278</v>
      </c>
      <c r="AA3521" s="234" t="s">
        <v>71</v>
      </c>
      <c r="AB3521" s="216">
        <v>46310</v>
      </c>
      <c r="AC3521" s="205"/>
      <c r="AD3521" s="230" t="s">
        <v>72</v>
      </c>
      <c r="AE3521" s="126" t="s">
        <v>73</v>
      </c>
      <c r="AF3521" s="127" t="s">
        <v>74</v>
      </c>
      <c r="AG3521" s="128"/>
      <c r="AH3521" s="129"/>
      <c r="AI3521" s="129"/>
      <c r="AJ3521" s="126" t="s">
        <v>75</v>
      </c>
      <c r="AK3521" s="127" t="s">
        <v>76</v>
      </c>
      <c r="AL3521" s="129" t="s">
        <v>77</v>
      </c>
      <c r="AM3521" s="128" t="s">
        <v>27310</v>
      </c>
      <c r="AN3521" s="129"/>
      <c r="AO3521" s="127" t="s">
        <v>79</v>
      </c>
      <c r="AP3521" s="129"/>
      <c r="AQ3521" s="183"/>
      <c r="AR3521" s="183"/>
      <c r="AS3521" s="183"/>
    </row>
    <row r="3522" spans="1:45" customFormat="1" ht="30" hidden="1" customHeight="1">
      <c r="A3522" s="204" t="s">
        <v>49</v>
      </c>
      <c r="B3522" s="200" t="s">
        <v>27311</v>
      </c>
      <c r="C3522" s="200" t="s">
        <v>27312</v>
      </c>
      <c r="D3522" s="200" t="s">
        <v>27313</v>
      </c>
      <c r="E3522" s="200" t="s">
        <v>27314</v>
      </c>
      <c r="F3522" s="206" t="s">
        <v>27315</v>
      </c>
      <c r="G3522" s="206" t="s">
        <v>27316</v>
      </c>
      <c r="H3522" s="205" t="s">
        <v>27317</v>
      </c>
      <c r="I3522" s="204" t="s">
        <v>27318</v>
      </c>
      <c r="J3522" s="207" t="s">
        <v>27319</v>
      </c>
      <c r="K3522" s="208" t="s">
        <v>27320</v>
      </c>
      <c r="L3522" s="205" t="s">
        <v>60</v>
      </c>
      <c r="M3522" s="205" t="s">
        <v>61</v>
      </c>
      <c r="N3522" s="205" t="s">
        <v>62</v>
      </c>
      <c r="O3522" s="205" t="s">
        <v>91</v>
      </c>
      <c r="P3522" s="205" t="s">
        <v>92</v>
      </c>
      <c r="Q3522" s="205" t="s">
        <v>65</v>
      </c>
      <c r="R3522" s="205" t="s">
        <v>27312</v>
      </c>
      <c r="S3522" s="205" t="s">
        <v>27314</v>
      </c>
      <c r="T3522" s="205" t="s">
        <v>777</v>
      </c>
      <c r="U3522" s="208" t="s">
        <v>27321</v>
      </c>
      <c r="V3522" s="205">
        <v>1</v>
      </c>
      <c r="W3522" s="205" t="s">
        <v>68</v>
      </c>
      <c r="X3522" s="205" t="s">
        <v>14650</v>
      </c>
      <c r="Y3522" s="205" t="s">
        <v>70</v>
      </c>
      <c r="Z3522" s="205" t="s">
        <v>647</v>
      </c>
      <c r="AA3522" s="234" t="s">
        <v>71</v>
      </c>
      <c r="AB3522" s="216">
        <v>46310</v>
      </c>
      <c r="AC3522" s="205"/>
      <c r="AD3522" s="230" t="s">
        <v>375</v>
      </c>
      <c r="AE3522" s="126" t="s">
        <v>75</v>
      </c>
      <c r="AF3522" s="127" t="s">
        <v>76</v>
      </c>
      <c r="AG3522" s="128" t="s">
        <v>15007</v>
      </c>
      <c r="AH3522" s="129"/>
      <c r="AI3522" s="129"/>
      <c r="AJ3522" s="126" t="s">
        <v>73</v>
      </c>
      <c r="AK3522" s="127"/>
      <c r="AL3522" s="129"/>
      <c r="AM3522" s="128"/>
      <c r="AN3522" s="129"/>
      <c r="AO3522" s="127" t="s">
        <v>79</v>
      </c>
      <c r="AP3522" s="129"/>
      <c r="AQ3522" s="183"/>
      <c r="AR3522" s="183"/>
      <c r="AS3522" s="183"/>
    </row>
    <row r="3523" spans="1:45" customFormat="1" ht="30" hidden="1" customHeight="1">
      <c r="A3523" s="204" t="s">
        <v>49</v>
      </c>
      <c r="B3523" s="200" t="s">
        <v>27311</v>
      </c>
      <c r="C3523" s="200" t="s">
        <v>27312</v>
      </c>
      <c r="D3523" s="200" t="s">
        <v>27313</v>
      </c>
      <c r="E3523" s="200" t="s">
        <v>27314</v>
      </c>
      <c r="F3523" s="206" t="s">
        <v>27322</v>
      </c>
      <c r="G3523" s="201" t="s">
        <v>27323</v>
      </c>
      <c r="H3523" s="205" t="s">
        <v>27324</v>
      </c>
      <c r="I3523" s="204" t="s">
        <v>27325</v>
      </c>
      <c r="J3523" s="207" t="s">
        <v>27326</v>
      </c>
      <c r="K3523" s="208" t="s">
        <v>27327</v>
      </c>
      <c r="L3523" s="200" t="s">
        <v>90</v>
      </c>
      <c r="M3523" s="205" t="s">
        <v>61</v>
      </c>
      <c r="N3523" s="205" t="s">
        <v>62</v>
      </c>
      <c r="O3523" s="205" t="s">
        <v>91</v>
      </c>
      <c r="P3523" s="205" t="s">
        <v>92</v>
      </c>
      <c r="Q3523" s="205" t="s">
        <v>65</v>
      </c>
      <c r="R3523" s="205" t="s">
        <v>27312</v>
      </c>
      <c r="S3523" s="205" t="s">
        <v>27314</v>
      </c>
      <c r="T3523" s="205" t="s">
        <v>93</v>
      </c>
      <c r="U3523" s="208" t="s">
        <v>27328</v>
      </c>
      <c r="V3523" s="205">
        <v>0.95</v>
      </c>
      <c r="W3523" s="205" t="s">
        <v>68</v>
      </c>
      <c r="X3523" s="205" t="s">
        <v>69</v>
      </c>
      <c r="Y3523" s="205" t="s">
        <v>70</v>
      </c>
      <c r="Z3523" s="205" t="s">
        <v>95</v>
      </c>
      <c r="AA3523" s="234" t="s">
        <v>71</v>
      </c>
      <c r="AB3523" s="216">
        <v>46310</v>
      </c>
      <c r="AC3523" s="205"/>
      <c r="AD3523" s="230" t="s">
        <v>72</v>
      </c>
      <c r="AE3523" s="126" t="s">
        <v>73</v>
      </c>
      <c r="AF3523" s="127" t="s">
        <v>74</v>
      </c>
      <c r="AG3523" s="128"/>
      <c r="AH3523" s="129"/>
      <c r="AI3523" s="129"/>
      <c r="AJ3523" s="126" t="s">
        <v>75</v>
      </c>
      <c r="AK3523" s="127" t="s">
        <v>76</v>
      </c>
      <c r="AL3523" s="129" t="s">
        <v>77</v>
      </c>
      <c r="AM3523" s="128" t="s">
        <v>27329</v>
      </c>
      <c r="AN3523" s="129"/>
      <c r="AO3523" s="127" t="s">
        <v>79</v>
      </c>
      <c r="AP3523" s="129"/>
      <c r="AQ3523" s="183"/>
      <c r="AR3523" s="183"/>
      <c r="AS3523" s="183"/>
    </row>
    <row r="3524" spans="1:45" customFormat="1" ht="30" hidden="1" customHeight="1">
      <c r="A3524" s="204" t="s">
        <v>49</v>
      </c>
      <c r="B3524" s="200" t="s">
        <v>27311</v>
      </c>
      <c r="C3524" s="200" t="s">
        <v>27312</v>
      </c>
      <c r="D3524" s="200" t="s">
        <v>27313</v>
      </c>
      <c r="E3524" s="200" t="s">
        <v>27314</v>
      </c>
      <c r="F3524" s="206" t="s">
        <v>27330</v>
      </c>
      <c r="G3524" s="201" t="s">
        <v>27331</v>
      </c>
      <c r="H3524" s="205" t="s">
        <v>27332</v>
      </c>
      <c r="I3524" s="204" t="s">
        <v>27333</v>
      </c>
      <c r="J3524" s="207" t="s">
        <v>27334</v>
      </c>
      <c r="K3524" s="208" t="s">
        <v>27335</v>
      </c>
      <c r="L3524" s="200" t="s">
        <v>60</v>
      </c>
      <c r="M3524" s="205" t="s">
        <v>61</v>
      </c>
      <c r="N3524" s="205" t="s">
        <v>62</v>
      </c>
      <c r="O3524" s="205" t="s">
        <v>91</v>
      </c>
      <c r="P3524" s="205" t="s">
        <v>92</v>
      </c>
      <c r="Q3524" s="205" t="s">
        <v>65</v>
      </c>
      <c r="R3524" s="205" t="s">
        <v>27312</v>
      </c>
      <c r="S3524" s="205" t="s">
        <v>27314</v>
      </c>
      <c r="T3524" s="205" t="s">
        <v>66</v>
      </c>
      <c r="U3524" s="208" t="s">
        <v>27336</v>
      </c>
      <c r="V3524" s="205">
        <v>1</v>
      </c>
      <c r="W3524" s="205" t="s">
        <v>68</v>
      </c>
      <c r="X3524" s="205" t="s">
        <v>69</v>
      </c>
      <c r="Y3524" s="205" t="s">
        <v>70</v>
      </c>
      <c r="Z3524" s="205" t="s">
        <v>647</v>
      </c>
      <c r="AA3524" s="234" t="s">
        <v>71</v>
      </c>
      <c r="AB3524" s="216">
        <v>46310</v>
      </c>
      <c r="AC3524" s="205"/>
      <c r="AD3524" s="230" t="s">
        <v>72</v>
      </c>
      <c r="AE3524" s="126" t="s">
        <v>73</v>
      </c>
      <c r="AF3524" s="127" t="s">
        <v>74</v>
      </c>
      <c r="AG3524" s="128"/>
      <c r="AH3524" s="129"/>
      <c r="AI3524" s="129"/>
      <c r="AJ3524" s="126" t="s">
        <v>75</v>
      </c>
      <c r="AK3524" s="127" t="s">
        <v>76</v>
      </c>
      <c r="AL3524" s="129" t="s">
        <v>77</v>
      </c>
      <c r="AM3524" s="128" t="s">
        <v>27337</v>
      </c>
      <c r="AN3524" s="129"/>
      <c r="AO3524" s="127" t="s">
        <v>79</v>
      </c>
      <c r="AP3524" s="129"/>
      <c r="AQ3524" s="183"/>
      <c r="AR3524" s="183"/>
      <c r="AS3524" s="183"/>
    </row>
    <row r="3525" spans="1:45" customFormat="1" ht="30" hidden="1" customHeight="1">
      <c r="A3525" s="204" t="s">
        <v>49</v>
      </c>
      <c r="B3525" s="200" t="s">
        <v>27311</v>
      </c>
      <c r="C3525" s="200" t="s">
        <v>27312</v>
      </c>
      <c r="D3525" s="200" t="s">
        <v>27338</v>
      </c>
      <c r="E3525" s="200" t="s">
        <v>27339</v>
      </c>
      <c r="F3525" s="206" t="s">
        <v>27340</v>
      </c>
      <c r="G3525" s="201" t="s">
        <v>27341</v>
      </c>
      <c r="H3525" s="205" t="s">
        <v>27342</v>
      </c>
      <c r="I3525" s="204" t="s">
        <v>27343</v>
      </c>
      <c r="J3525" s="207" t="s">
        <v>27344</v>
      </c>
      <c r="K3525" s="208" t="s">
        <v>27345</v>
      </c>
      <c r="L3525" s="200" t="s">
        <v>90</v>
      </c>
      <c r="M3525" s="205" t="s">
        <v>61</v>
      </c>
      <c r="N3525" s="205" t="s">
        <v>62</v>
      </c>
      <c r="O3525" s="205" t="s">
        <v>91</v>
      </c>
      <c r="P3525" s="205" t="s">
        <v>92</v>
      </c>
      <c r="Q3525" s="205" t="s">
        <v>65</v>
      </c>
      <c r="R3525" s="205" t="s">
        <v>27312</v>
      </c>
      <c r="S3525" s="205" t="s">
        <v>27339</v>
      </c>
      <c r="T3525" s="205" t="s">
        <v>93</v>
      </c>
      <c r="U3525" s="208" t="s">
        <v>27346</v>
      </c>
      <c r="V3525" s="205">
        <v>0.95</v>
      </c>
      <c r="W3525" s="205" t="s">
        <v>68</v>
      </c>
      <c r="X3525" s="205" t="s">
        <v>69</v>
      </c>
      <c r="Y3525" s="205" t="s">
        <v>70</v>
      </c>
      <c r="Z3525" s="205" t="s">
        <v>95</v>
      </c>
      <c r="AA3525" s="234" t="s">
        <v>71</v>
      </c>
      <c r="AB3525" s="216">
        <v>46310</v>
      </c>
      <c r="AC3525" s="205"/>
      <c r="AD3525" s="230" t="s">
        <v>72</v>
      </c>
      <c r="AE3525" s="126" t="s">
        <v>73</v>
      </c>
      <c r="AF3525" s="127" t="s">
        <v>74</v>
      </c>
      <c r="AG3525" s="128"/>
      <c r="AH3525" s="129"/>
      <c r="AI3525" s="129"/>
      <c r="AJ3525" s="126" t="s">
        <v>75</v>
      </c>
      <c r="AK3525" s="127" t="s">
        <v>76</v>
      </c>
      <c r="AL3525" s="129" t="s">
        <v>77</v>
      </c>
      <c r="AM3525" s="128" t="s">
        <v>27347</v>
      </c>
      <c r="AN3525" s="129"/>
      <c r="AO3525" s="127" t="s">
        <v>79</v>
      </c>
      <c r="AP3525" s="129"/>
      <c r="AQ3525" s="183"/>
      <c r="AR3525" s="183"/>
      <c r="AS3525" s="183"/>
    </row>
    <row r="3526" spans="1:45" customFormat="1" ht="30" hidden="1" customHeight="1">
      <c r="A3526" s="204" t="s">
        <v>49</v>
      </c>
      <c r="B3526" s="200" t="s">
        <v>27311</v>
      </c>
      <c r="C3526" s="200" t="s">
        <v>27312</v>
      </c>
      <c r="D3526" s="200" t="s">
        <v>27338</v>
      </c>
      <c r="E3526" s="200" t="s">
        <v>27339</v>
      </c>
      <c r="F3526" s="206" t="s">
        <v>27348</v>
      </c>
      <c r="G3526" s="201" t="s">
        <v>27349</v>
      </c>
      <c r="H3526" s="205" t="s">
        <v>27350</v>
      </c>
      <c r="I3526" s="204" t="s">
        <v>27351</v>
      </c>
      <c r="J3526" s="207" t="s">
        <v>27352</v>
      </c>
      <c r="K3526" s="208" t="s">
        <v>27353</v>
      </c>
      <c r="L3526" s="200" t="s">
        <v>60</v>
      </c>
      <c r="M3526" s="205" t="s">
        <v>61</v>
      </c>
      <c r="N3526" s="205" t="s">
        <v>62</v>
      </c>
      <c r="O3526" s="205" t="s">
        <v>91</v>
      </c>
      <c r="P3526" s="205" t="s">
        <v>92</v>
      </c>
      <c r="Q3526" s="205" t="s">
        <v>65</v>
      </c>
      <c r="R3526" s="205" t="s">
        <v>27312</v>
      </c>
      <c r="S3526" s="205" t="s">
        <v>27339</v>
      </c>
      <c r="T3526" s="205" t="s">
        <v>66</v>
      </c>
      <c r="U3526" s="208" t="s">
        <v>27354</v>
      </c>
      <c r="V3526" s="205">
        <v>1</v>
      </c>
      <c r="W3526" s="205" t="s">
        <v>68</v>
      </c>
      <c r="X3526" s="205" t="s">
        <v>69</v>
      </c>
      <c r="Y3526" s="205" t="s">
        <v>70</v>
      </c>
      <c r="Z3526" s="205" t="s">
        <v>647</v>
      </c>
      <c r="AA3526" s="234" t="s">
        <v>71</v>
      </c>
      <c r="AB3526" s="216">
        <v>46310</v>
      </c>
      <c r="AC3526" s="205"/>
      <c r="AD3526" s="230" t="s">
        <v>72</v>
      </c>
      <c r="AE3526" s="126" t="s">
        <v>73</v>
      </c>
      <c r="AF3526" s="127" t="s">
        <v>74</v>
      </c>
      <c r="AG3526" s="128"/>
      <c r="AH3526" s="129"/>
      <c r="AI3526" s="129"/>
      <c r="AJ3526" s="126" t="s">
        <v>75</v>
      </c>
      <c r="AK3526" s="127" t="s">
        <v>76</v>
      </c>
      <c r="AL3526" s="129" t="s">
        <v>77</v>
      </c>
      <c r="AM3526" s="128" t="s">
        <v>27355</v>
      </c>
      <c r="AN3526" s="129"/>
      <c r="AO3526" s="127" t="s">
        <v>79</v>
      </c>
      <c r="AP3526" s="129"/>
      <c r="AQ3526" s="183"/>
      <c r="AR3526" s="183"/>
      <c r="AS3526" s="183"/>
    </row>
    <row r="3527" spans="1:45" customFormat="1" ht="30" hidden="1" customHeight="1">
      <c r="A3527" s="204" t="s">
        <v>49</v>
      </c>
      <c r="B3527" s="200" t="s">
        <v>27311</v>
      </c>
      <c r="C3527" s="200" t="s">
        <v>27312</v>
      </c>
      <c r="D3527" s="200" t="s">
        <v>27338</v>
      </c>
      <c r="E3527" s="200" t="s">
        <v>27339</v>
      </c>
      <c r="F3527" s="206" t="s">
        <v>27356</v>
      </c>
      <c r="G3527" s="201" t="s">
        <v>27357</v>
      </c>
      <c r="H3527" s="205" t="s">
        <v>27358</v>
      </c>
      <c r="I3527" s="204" t="s">
        <v>27359</v>
      </c>
      <c r="J3527" s="207" t="s">
        <v>27360</v>
      </c>
      <c r="K3527" s="208" t="s">
        <v>27361</v>
      </c>
      <c r="L3527" s="200" t="s">
        <v>60</v>
      </c>
      <c r="M3527" s="205" t="s">
        <v>61</v>
      </c>
      <c r="N3527" s="205" t="s">
        <v>62</v>
      </c>
      <c r="O3527" s="205" t="s">
        <v>91</v>
      </c>
      <c r="P3527" s="205" t="s">
        <v>92</v>
      </c>
      <c r="Q3527" s="205" t="s">
        <v>65</v>
      </c>
      <c r="R3527" s="205" t="s">
        <v>27312</v>
      </c>
      <c r="S3527" s="205" t="s">
        <v>27339</v>
      </c>
      <c r="T3527" s="205" t="s">
        <v>66</v>
      </c>
      <c r="U3527" s="208" t="s">
        <v>27362</v>
      </c>
      <c r="V3527" s="205">
        <v>1</v>
      </c>
      <c r="W3527" s="205" t="s">
        <v>68</v>
      </c>
      <c r="X3527" s="205" t="s">
        <v>69</v>
      </c>
      <c r="Y3527" s="205" t="s">
        <v>70</v>
      </c>
      <c r="Z3527" s="205" t="s">
        <v>27311</v>
      </c>
      <c r="AA3527" s="234" t="s">
        <v>71</v>
      </c>
      <c r="AB3527" s="216">
        <v>46310</v>
      </c>
      <c r="AC3527" s="205"/>
      <c r="AD3527" s="230" t="s">
        <v>72</v>
      </c>
      <c r="AE3527" s="126" t="s">
        <v>73</v>
      </c>
      <c r="AF3527" s="127" t="s">
        <v>74</v>
      </c>
      <c r="AG3527" s="128"/>
      <c r="AH3527" s="129"/>
      <c r="AI3527" s="129"/>
      <c r="AJ3527" s="126" t="s">
        <v>75</v>
      </c>
      <c r="AK3527" s="127" t="s">
        <v>76</v>
      </c>
      <c r="AL3527" s="129" t="s">
        <v>77</v>
      </c>
      <c r="AM3527" s="128" t="s">
        <v>27363</v>
      </c>
      <c r="AN3527" s="129"/>
      <c r="AO3527" s="127" t="s">
        <v>79</v>
      </c>
      <c r="AP3527" s="129"/>
      <c r="AQ3527" s="183"/>
      <c r="AR3527" s="183"/>
      <c r="AS3527" s="183"/>
    </row>
    <row r="3528" spans="1:45" customFormat="1" ht="30" hidden="1" customHeight="1">
      <c r="A3528" s="204" t="s">
        <v>49</v>
      </c>
      <c r="B3528" s="200" t="s">
        <v>27311</v>
      </c>
      <c r="C3528" s="200" t="s">
        <v>27312</v>
      </c>
      <c r="D3528" s="200" t="s">
        <v>27364</v>
      </c>
      <c r="E3528" s="200" t="s">
        <v>27365</v>
      </c>
      <c r="F3528" s="206" t="s">
        <v>27366</v>
      </c>
      <c r="G3528" s="201" t="s">
        <v>27367</v>
      </c>
      <c r="H3528" s="205" t="s">
        <v>27368</v>
      </c>
      <c r="I3528" s="204" t="s">
        <v>27369</v>
      </c>
      <c r="J3528" s="207" t="s">
        <v>27370</v>
      </c>
      <c r="K3528" s="208" t="s">
        <v>27371</v>
      </c>
      <c r="L3528" s="200" t="s">
        <v>90</v>
      </c>
      <c r="M3528" s="205" t="s">
        <v>61</v>
      </c>
      <c r="N3528" s="205" t="s">
        <v>62</v>
      </c>
      <c r="O3528" s="205" t="s">
        <v>91</v>
      </c>
      <c r="P3528" s="205" t="s">
        <v>92</v>
      </c>
      <c r="Q3528" s="205" t="s">
        <v>65</v>
      </c>
      <c r="R3528" s="205" t="s">
        <v>27312</v>
      </c>
      <c r="S3528" s="205" t="s">
        <v>27365</v>
      </c>
      <c r="T3528" s="205" t="s">
        <v>93</v>
      </c>
      <c r="U3528" s="208" t="s">
        <v>27372</v>
      </c>
      <c r="V3528" s="205">
        <v>0.95</v>
      </c>
      <c r="W3528" s="205" t="s">
        <v>68</v>
      </c>
      <c r="X3528" s="205" t="s">
        <v>69</v>
      </c>
      <c r="Y3528" s="205" t="s">
        <v>70</v>
      </c>
      <c r="Z3528" s="205" t="s">
        <v>95</v>
      </c>
      <c r="AA3528" s="234" t="s">
        <v>71</v>
      </c>
      <c r="AB3528" s="216">
        <v>46310</v>
      </c>
      <c r="AC3528" s="205"/>
      <c r="AD3528" s="230" t="s">
        <v>72</v>
      </c>
      <c r="AE3528" s="126" t="s">
        <v>73</v>
      </c>
      <c r="AF3528" s="127" t="s">
        <v>74</v>
      </c>
      <c r="AG3528" s="128"/>
      <c r="AH3528" s="129"/>
      <c r="AI3528" s="129"/>
      <c r="AJ3528" s="126" t="s">
        <v>75</v>
      </c>
      <c r="AK3528" s="127" t="s">
        <v>76</v>
      </c>
      <c r="AL3528" s="129" t="s">
        <v>77</v>
      </c>
      <c r="AM3528" s="128" t="s">
        <v>27373</v>
      </c>
      <c r="AN3528" s="129"/>
      <c r="AO3528" s="127" t="s">
        <v>79</v>
      </c>
      <c r="AP3528" s="129"/>
      <c r="AQ3528" s="183"/>
      <c r="AR3528" s="183"/>
      <c r="AS3528" s="183"/>
    </row>
    <row r="3529" spans="1:45" customFormat="1" ht="30" hidden="1" customHeight="1">
      <c r="A3529" s="204" t="s">
        <v>49</v>
      </c>
      <c r="B3529" s="200" t="s">
        <v>27311</v>
      </c>
      <c r="C3529" s="200" t="s">
        <v>27312</v>
      </c>
      <c r="D3529" s="200" t="s">
        <v>27364</v>
      </c>
      <c r="E3529" s="200" t="s">
        <v>27365</v>
      </c>
      <c r="F3529" s="206" t="s">
        <v>27374</v>
      </c>
      <c r="G3529" s="201" t="s">
        <v>27375</v>
      </c>
      <c r="H3529" s="205" t="s">
        <v>27376</v>
      </c>
      <c r="I3529" s="204" t="s">
        <v>27377</v>
      </c>
      <c r="J3529" s="207" t="s">
        <v>27378</v>
      </c>
      <c r="K3529" s="208" t="s">
        <v>27379</v>
      </c>
      <c r="L3529" s="200" t="s">
        <v>60</v>
      </c>
      <c r="M3529" s="205" t="s">
        <v>61</v>
      </c>
      <c r="N3529" s="205" t="s">
        <v>62</v>
      </c>
      <c r="O3529" s="205" t="s">
        <v>91</v>
      </c>
      <c r="P3529" s="205" t="s">
        <v>92</v>
      </c>
      <c r="Q3529" s="205" t="s">
        <v>65</v>
      </c>
      <c r="R3529" s="205" t="s">
        <v>27312</v>
      </c>
      <c r="S3529" s="205" t="s">
        <v>27365</v>
      </c>
      <c r="T3529" s="205" t="s">
        <v>66</v>
      </c>
      <c r="U3529" s="208" t="s">
        <v>27380</v>
      </c>
      <c r="V3529" s="205">
        <v>1</v>
      </c>
      <c r="W3529" s="205" t="s">
        <v>68</v>
      </c>
      <c r="X3529" s="205" t="s">
        <v>69</v>
      </c>
      <c r="Y3529" s="205" t="s">
        <v>70</v>
      </c>
      <c r="Z3529" s="205" t="s">
        <v>647</v>
      </c>
      <c r="AA3529" s="234" t="s">
        <v>71</v>
      </c>
      <c r="AB3529" s="216">
        <v>46310</v>
      </c>
      <c r="AC3529" s="205"/>
      <c r="AD3529" s="230" t="s">
        <v>72</v>
      </c>
      <c r="AE3529" s="126" t="s">
        <v>73</v>
      </c>
      <c r="AF3529" s="127" t="s">
        <v>74</v>
      </c>
      <c r="AG3529" s="128"/>
      <c r="AH3529" s="129"/>
      <c r="AI3529" s="129"/>
      <c r="AJ3529" s="126" t="s">
        <v>75</v>
      </c>
      <c r="AK3529" s="127" t="s">
        <v>76</v>
      </c>
      <c r="AL3529" s="129" t="s">
        <v>77</v>
      </c>
      <c r="AM3529" s="128" t="s">
        <v>27381</v>
      </c>
      <c r="AN3529" s="129"/>
      <c r="AO3529" s="127" t="s">
        <v>79</v>
      </c>
      <c r="AP3529" s="129"/>
      <c r="AQ3529" s="183"/>
      <c r="AR3529" s="183"/>
      <c r="AS3529" s="183"/>
    </row>
    <row r="3530" spans="1:45" customFormat="1" ht="30" hidden="1" customHeight="1">
      <c r="A3530" s="204" t="s">
        <v>49</v>
      </c>
      <c r="B3530" s="200" t="s">
        <v>27311</v>
      </c>
      <c r="C3530" s="200" t="s">
        <v>27312</v>
      </c>
      <c r="D3530" s="200" t="s">
        <v>27364</v>
      </c>
      <c r="E3530" s="200" t="s">
        <v>27365</v>
      </c>
      <c r="F3530" s="206" t="s">
        <v>27382</v>
      </c>
      <c r="G3530" s="201" t="s">
        <v>27383</v>
      </c>
      <c r="H3530" s="205" t="s">
        <v>27384</v>
      </c>
      <c r="I3530" s="204" t="s">
        <v>27385</v>
      </c>
      <c r="J3530" s="207" t="s">
        <v>27386</v>
      </c>
      <c r="K3530" s="208" t="s">
        <v>27387</v>
      </c>
      <c r="L3530" s="200" t="s">
        <v>60</v>
      </c>
      <c r="M3530" s="205" t="s">
        <v>61</v>
      </c>
      <c r="N3530" s="205" t="s">
        <v>62</v>
      </c>
      <c r="O3530" s="205" t="s">
        <v>91</v>
      </c>
      <c r="P3530" s="205" t="s">
        <v>92</v>
      </c>
      <c r="Q3530" s="205" t="s">
        <v>65</v>
      </c>
      <c r="R3530" s="205" t="s">
        <v>27312</v>
      </c>
      <c r="S3530" s="205" t="s">
        <v>27365</v>
      </c>
      <c r="T3530" s="205" t="s">
        <v>66</v>
      </c>
      <c r="U3530" s="208" t="s">
        <v>27388</v>
      </c>
      <c r="V3530" s="205">
        <v>1</v>
      </c>
      <c r="W3530" s="205" t="s">
        <v>68</v>
      </c>
      <c r="X3530" s="205" t="s">
        <v>69</v>
      </c>
      <c r="Y3530" s="205" t="s">
        <v>70</v>
      </c>
      <c r="Z3530" s="205" t="s">
        <v>27311</v>
      </c>
      <c r="AA3530" s="234" t="s">
        <v>71</v>
      </c>
      <c r="AB3530" s="216">
        <v>46310</v>
      </c>
      <c r="AC3530" s="205"/>
      <c r="AD3530" s="230" t="s">
        <v>72</v>
      </c>
      <c r="AE3530" s="126" t="s">
        <v>73</v>
      </c>
      <c r="AF3530" s="127" t="s">
        <v>74</v>
      </c>
      <c r="AG3530" s="128"/>
      <c r="AH3530" s="129"/>
      <c r="AI3530" s="129"/>
      <c r="AJ3530" s="126" t="s">
        <v>75</v>
      </c>
      <c r="AK3530" s="127" t="s">
        <v>76</v>
      </c>
      <c r="AL3530" s="129" t="s">
        <v>77</v>
      </c>
      <c r="AM3530" s="128" t="s">
        <v>27389</v>
      </c>
      <c r="AN3530" s="129"/>
      <c r="AO3530" s="127" t="s">
        <v>79</v>
      </c>
      <c r="AP3530" s="129"/>
      <c r="AQ3530" s="183"/>
      <c r="AR3530" s="183"/>
      <c r="AS3530" s="183"/>
    </row>
    <row r="3531" spans="1:45" customFormat="1" ht="30" hidden="1" customHeight="1">
      <c r="A3531" s="204" t="s">
        <v>49</v>
      </c>
      <c r="B3531" s="200" t="s">
        <v>27311</v>
      </c>
      <c r="C3531" s="200" t="s">
        <v>27312</v>
      </c>
      <c r="D3531" s="200" t="s">
        <v>8121</v>
      </c>
      <c r="E3531" s="200" t="s">
        <v>27390</v>
      </c>
      <c r="F3531" s="206" t="s">
        <v>27391</v>
      </c>
      <c r="G3531" s="206" t="s">
        <v>27392</v>
      </c>
      <c r="H3531" s="205" t="s">
        <v>27393</v>
      </c>
      <c r="I3531" s="204" t="s">
        <v>27394</v>
      </c>
      <c r="J3531" s="207" t="s">
        <v>27395</v>
      </c>
      <c r="K3531" s="208" t="s">
        <v>27396</v>
      </c>
      <c r="L3531" s="205" t="s">
        <v>60</v>
      </c>
      <c r="M3531" s="205" t="s">
        <v>61</v>
      </c>
      <c r="N3531" s="205" t="s">
        <v>62</v>
      </c>
      <c r="O3531" s="205" t="s">
        <v>91</v>
      </c>
      <c r="P3531" s="205" t="s">
        <v>92</v>
      </c>
      <c r="Q3531" s="205" t="s">
        <v>65</v>
      </c>
      <c r="R3531" s="205" t="s">
        <v>27312</v>
      </c>
      <c r="S3531" s="205" t="s">
        <v>27390</v>
      </c>
      <c r="T3531" s="205" t="s">
        <v>777</v>
      </c>
      <c r="U3531" s="208" t="s">
        <v>27397</v>
      </c>
      <c r="V3531" s="205">
        <v>1</v>
      </c>
      <c r="W3531" s="205" t="s">
        <v>68</v>
      </c>
      <c r="X3531" s="205" t="s">
        <v>14650</v>
      </c>
      <c r="Y3531" s="205" t="s">
        <v>70</v>
      </c>
      <c r="Z3531" s="205" t="s">
        <v>647</v>
      </c>
      <c r="AA3531" s="234" t="s">
        <v>71</v>
      </c>
      <c r="AB3531" s="216">
        <v>46310</v>
      </c>
      <c r="AC3531" s="205"/>
      <c r="AD3531" s="230" t="s">
        <v>375</v>
      </c>
      <c r="AE3531" s="126" t="s">
        <v>75</v>
      </c>
      <c r="AF3531" s="127" t="s">
        <v>76</v>
      </c>
      <c r="AG3531" s="128" t="s">
        <v>19568</v>
      </c>
      <c r="AH3531" s="129"/>
      <c r="AI3531" s="129"/>
      <c r="AJ3531" s="126" t="s">
        <v>73</v>
      </c>
      <c r="AK3531" s="127"/>
      <c r="AL3531" s="129"/>
      <c r="AM3531" s="128"/>
      <c r="AN3531" s="129"/>
      <c r="AO3531" s="127" t="s">
        <v>79</v>
      </c>
      <c r="AP3531" s="129"/>
      <c r="AQ3531" s="183"/>
      <c r="AR3531" s="183"/>
      <c r="AS3531" s="183"/>
    </row>
    <row r="3532" spans="1:45" customFormat="1" ht="30" hidden="1" customHeight="1">
      <c r="A3532" s="204" t="s">
        <v>49</v>
      </c>
      <c r="B3532" s="200" t="s">
        <v>27311</v>
      </c>
      <c r="C3532" s="200" t="s">
        <v>27312</v>
      </c>
      <c r="D3532" s="200" t="s">
        <v>8121</v>
      </c>
      <c r="E3532" s="200" t="s">
        <v>27390</v>
      </c>
      <c r="F3532" s="206" t="s">
        <v>27398</v>
      </c>
      <c r="G3532" s="201" t="s">
        <v>27399</v>
      </c>
      <c r="H3532" s="205" t="s">
        <v>27400</v>
      </c>
      <c r="I3532" s="204" t="s">
        <v>27401</v>
      </c>
      <c r="J3532" s="207" t="s">
        <v>27402</v>
      </c>
      <c r="K3532" s="208" t="s">
        <v>27403</v>
      </c>
      <c r="L3532" s="200" t="s">
        <v>90</v>
      </c>
      <c r="M3532" s="205" t="s">
        <v>61</v>
      </c>
      <c r="N3532" s="205" t="s">
        <v>62</v>
      </c>
      <c r="O3532" s="205" t="s">
        <v>91</v>
      </c>
      <c r="P3532" s="205" t="s">
        <v>92</v>
      </c>
      <c r="Q3532" s="205" t="s">
        <v>65</v>
      </c>
      <c r="R3532" s="205" t="s">
        <v>27312</v>
      </c>
      <c r="S3532" s="205" t="s">
        <v>27390</v>
      </c>
      <c r="T3532" s="205" t="s">
        <v>93</v>
      </c>
      <c r="U3532" s="208" t="s">
        <v>8129</v>
      </c>
      <c r="V3532" s="205">
        <v>0.95</v>
      </c>
      <c r="W3532" s="205" t="s">
        <v>68</v>
      </c>
      <c r="X3532" s="205" t="s">
        <v>69</v>
      </c>
      <c r="Y3532" s="205" t="s">
        <v>70</v>
      </c>
      <c r="Z3532" s="205" t="s">
        <v>95</v>
      </c>
      <c r="AA3532" s="234" t="s">
        <v>71</v>
      </c>
      <c r="AB3532" s="216">
        <v>46310</v>
      </c>
      <c r="AC3532" s="205"/>
      <c r="AD3532" s="230" t="s">
        <v>72</v>
      </c>
      <c r="AE3532" s="126" t="s">
        <v>73</v>
      </c>
      <c r="AF3532" s="127" t="s">
        <v>74</v>
      </c>
      <c r="AG3532" s="128"/>
      <c r="AH3532" s="129"/>
      <c r="AI3532" s="129"/>
      <c r="AJ3532" s="126" t="s">
        <v>75</v>
      </c>
      <c r="AK3532" s="127" t="s">
        <v>76</v>
      </c>
      <c r="AL3532" s="129" t="s">
        <v>77</v>
      </c>
      <c r="AM3532" s="128" t="s">
        <v>27404</v>
      </c>
      <c r="AN3532" s="129"/>
      <c r="AO3532" s="127" t="s">
        <v>79</v>
      </c>
      <c r="AP3532" s="129"/>
      <c r="AQ3532" s="183"/>
      <c r="AR3532" s="183"/>
      <c r="AS3532" s="183"/>
    </row>
    <row r="3533" spans="1:45" customFormat="1" ht="30" hidden="1" customHeight="1">
      <c r="A3533" s="204" t="s">
        <v>49</v>
      </c>
      <c r="B3533" s="200" t="s">
        <v>27311</v>
      </c>
      <c r="C3533" s="200" t="s">
        <v>27312</v>
      </c>
      <c r="D3533" s="200" t="s">
        <v>8121</v>
      </c>
      <c r="E3533" s="200" t="s">
        <v>27390</v>
      </c>
      <c r="F3533" s="206" t="s">
        <v>27405</v>
      </c>
      <c r="G3533" s="201" t="s">
        <v>27406</v>
      </c>
      <c r="H3533" s="205" t="s">
        <v>27407</v>
      </c>
      <c r="I3533" s="204" t="s">
        <v>27408</v>
      </c>
      <c r="J3533" s="207" t="s">
        <v>27409</v>
      </c>
      <c r="K3533" s="208" t="s">
        <v>27410</v>
      </c>
      <c r="L3533" s="200" t="s">
        <v>60</v>
      </c>
      <c r="M3533" s="205" t="s">
        <v>61</v>
      </c>
      <c r="N3533" s="205" t="s">
        <v>62</v>
      </c>
      <c r="O3533" s="205" t="s">
        <v>91</v>
      </c>
      <c r="P3533" s="205" t="s">
        <v>92</v>
      </c>
      <c r="Q3533" s="205" t="s">
        <v>65</v>
      </c>
      <c r="R3533" s="205" t="s">
        <v>27312</v>
      </c>
      <c r="S3533" s="205" t="s">
        <v>27390</v>
      </c>
      <c r="T3533" s="205" t="s">
        <v>66</v>
      </c>
      <c r="U3533" s="208" t="s">
        <v>27411</v>
      </c>
      <c r="V3533" s="205">
        <v>1</v>
      </c>
      <c r="W3533" s="205" t="s">
        <v>68</v>
      </c>
      <c r="X3533" s="205" t="s">
        <v>69</v>
      </c>
      <c r="Y3533" s="205" t="s">
        <v>70</v>
      </c>
      <c r="Z3533" s="205" t="s">
        <v>647</v>
      </c>
      <c r="AA3533" s="234" t="s">
        <v>71</v>
      </c>
      <c r="AB3533" s="216">
        <v>46310</v>
      </c>
      <c r="AC3533" s="205"/>
      <c r="AD3533" s="230" t="s">
        <v>72</v>
      </c>
      <c r="AE3533" s="126" t="s">
        <v>73</v>
      </c>
      <c r="AF3533" s="127" t="s">
        <v>74</v>
      </c>
      <c r="AG3533" s="128"/>
      <c r="AH3533" s="129"/>
      <c r="AI3533" s="129"/>
      <c r="AJ3533" s="126" t="s">
        <v>75</v>
      </c>
      <c r="AK3533" s="127" t="s">
        <v>76</v>
      </c>
      <c r="AL3533" s="129" t="s">
        <v>77</v>
      </c>
      <c r="AM3533" s="128" t="s">
        <v>27412</v>
      </c>
      <c r="AN3533" s="129"/>
      <c r="AO3533" s="127" t="s">
        <v>79</v>
      </c>
      <c r="AP3533" s="129"/>
      <c r="AQ3533" s="183"/>
      <c r="AR3533" s="183"/>
      <c r="AS3533" s="183"/>
    </row>
    <row r="3534" spans="1:45" customFormat="1" ht="30" hidden="1" customHeight="1">
      <c r="A3534" s="204" t="s">
        <v>49</v>
      </c>
      <c r="B3534" s="200" t="s">
        <v>27311</v>
      </c>
      <c r="C3534" s="200" t="s">
        <v>27312</v>
      </c>
      <c r="D3534" s="200" t="s">
        <v>8121</v>
      </c>
      <c r="E3534" s="200" t="s">
        <v>27390</v>
      </c>
      <c r="F3534" s="206" t="s">
        <v>27413</v>
      </c>
      <c r="G3534" s="201" t="s">
        <v>27414</v>
      </c>
      <c r="H3534" s="205" t="s">
        <v>27415</v>
      </c>
      <c r="I3534" s="204" t="s">
        <v>27416</v>
      </c>
      <c r="J3534" s="207" t="s">
        <v>27417</v>
      </c>
      <c r="K3534" s="208" t="s">
        <v>27418</v>
      </c>
      <c r="L3534" s="200" t="s">
        <v>60</v>
      </c>
      <c r="M3534" s="205" t="s">
        <v>61</v>
      </c>
      <c r="N3534" s="205" t="s">
        <v>62</v>
      </c>
      <c r="O3534" s="205" t="s">
        <v>91</v>
      </c>
      <c r="P3534" s="205" t="s">
        <v>92</v>
      </c>
      <c r="Q3534" s="205" t="s">
        <v>65</v>
      </c>
      <c r="R3534" s="205" t="s">
        <v>27312</v>
      </c>
      <c r="S3534" s="205" t="s">
        <v>27390</v>
      </c>
      <c r="T3534" s="205" t="s">
        <v>66</v>
      </c>
      <c r="U3534" s="208" t="s">
        <v>27419</v>
      </c>
      <c r="V3534" s="205">
        <v>1</v>
      </c>
      <c r="W3534" s="205" t="s">
        <v>68</v>
      </c>
      <c r="X3534" s="205" t="s">
        <v>69</v>
      </c>
      <c r="Y3534" s="205" t="s">
        <v>70</v>
      </c>
      <c r="Z3534" s="205" t="s">
        <v>27311</v>
      </c>
      <c r="AA3534" s="234" t="s">
        <v>71</v>
      </c>
      <c r="AB3534" s="216">
        <v>46310</v>
      </c>
      <c r="AC3534" s="205"/>
      <c r="AD3534" s="230" t="s">
        <v>72</v>
      </c>
      <c r="AE3534" s="126" t="s">
        <v>73</v>
      </c>
      <c r="AF3534" s="127" t="s">
        <v>74</v>
      </c>
      <c r="AG3534" s="128"/>
      <c r="AH3534" s="129"/>
      <c r="AI3534" s="129"/>
      <c r="AJ3534" s="126" t="s">
        <v>75</v>
      </c>
      <c r="AK3534" s="127" t="s">
        <v>76</v>
      </c>
      <c r="AL3534" s="129" t="s">
        <v>77</v>
      </c>
      <c r="AM3534" s="128" t="s">
        <v>27420</v>
      </c>
      <c r="AN3534" s="129"/>
      <c r="AO3534" s="127" t="s">
        <v>79</v>
      </c>
      <c r="AP3534" s="129"/>
      <c r="AQ3534" s="183"/>
      <c r="AR3534" s="183"/>
      <c r="AS3534" s="183"/>
    </row>
    <row r="3535" spans="1:45" customFormat="1" ht="30" hidden="1" customHeight="1">
      <c r="A3535" s="204" t="s">
        <v>49</v>
      </c>
      <c r="B3535" s="200" t="s">
        <v>27421</v>
      </c>
      <c r="C3535" s="200" t="s">
        <v>27422</v>
      </c>
      <c r="D3535" s="200" t="s">
        <v>27423</v>
      </c>
      <c r="E3535" s="200" t="s">
        <v>27424</v>
      </c>
      <c r="F3535" s="206" t="s">
        <v>27425</v>
      </c>
      <c r="G3535" s="201" t="s">
        <v>27426</v>
      </c>
      <c r="H3535" s="205" t="s">
        <v>27427</v>
      </c>
      <c r="I3535" s="204" t="s">
        <v>27428</v>
      </c>
      <c r="J3535" s="207" t="s">
        <v>27429</v>
      </c>
      <c r="K3535" s="208" t="s">
        <v>27430</v>
      </c>
      <c r="L3535" s="200" t="s">
        <v>90</v>
      </c>
      <c r="M3535" s="205" t="s">
        <v>61</v>
      </c>
      <c r="N3535" s="205" t="s">
        <v>62</v>
      </c>
      <c r="O3535" s="205" t="s">
        <v>91</v>
      </c>
      <c r="P3535" s="205" t="s">
        <v>92</v>
      </c>
      <c r="Q3535" s="205" t="s">
        <v>65</v>
      </c>
      <c r="R3535" s="205" t="s">
        <v>27422</v>
      </c>
      <c r="S3535" s="205" t="s">
        <v>27424</v>
      </c>
      <c r="T3535" s="205" t="s">
        <v>93</v>
      </c>
      <c r="U3535" s="208" t="s">
        <v>27431</v>
      </c>
      <c r="V3535" s="205">
        <v>0.95</v>
      </c>
      <c r="W3535" s="205" t="s">
        <v>68</v>
      </c>
      <c r="X3535" s="205" t="s">
        <v>69</v>
      </c>
      <c r="Y3535" s="205" t="s">
        <v>70</v>
      </c>
      <c r="Z3535" s="205" t="s">
        <v>95</v>
      </c>
      <c r="AA3535" s="234" t="s">
        <v>71</v>
      </c>
      <c r="AB3535" s="216">
        <v>46310</v>
      </c>
      <c r="AC3535" s="205"/>
      <c r="AD3535" s="230" t="s">
        <v>72</v>
      </c>
      <c r="AE3535" s="126" t="s">
        <v>73</v>
      </c>
      <c r="AF3535" s="127" t="s">
        <v>74</v>
      </c>
      <c r="AG3535" s="128"/>
      <c r="AH3535" s="129"/>
      <c r="AI3535" s="129"/>
      <c r="AJ3535" s="126" t="s">
        <v>75</v>
      </c>
      <c r="AK3535" s="127" t="s">
        <v>76</v>
      </c>
      <c r="AL3535" s="129" t="s">
        <v>77</v>
      </c>
      <c r="AM3535" s="128" t="s">
        <v>27432</v>
      </c>
      <c r="AN3535" s="129"/>
      <c r="AO3535" s="127" t="s">
        <v>79</v>
      </c>
      <c r="AP3535" s="129"/>
      <c r="AQ3535" s="183"/>
      <c r="AR3535" s="183"/>
      <c r="AS3535" s="183"/>
    </row>
    <row r="3536" spans="1:45" customFormat="1" ht="30" hidden="1" customHeight="1">
      <c r="A3536" s="204" t="s">
        <v>49</v>
      </c>
      <c r="B3536" s="200" t="s">
        <v>27421</v>
      </c>
      <c r="C3536" s="200" t="s">
        <v>27422</v>
      </c>
      <c r="D3536" s="200" t="s">
        <v>27423</v>
      </c>
      <c r="E3536" s="200" t="s">
        <v>27424</v>
      </c>
      <c r="F3536" s="206" t="s">
        <v>27433</v>
      </c>
      <c r="G3536" s="201" t="s">
        <v>27434</v>
      </c>
      <c r="H3536" s="205" t="s">
        <v>27435</v>
      </c>
      <c r="I3536" s="204" t="s">
        <v>27436</v>
      </c>
      <c r="J3536" s="207" t="s">
        <v>27437</v>
      </c>
      <c r="K3536" s="208" t="s">
        <v>27438</v>
      </c>
      <c r="L3536" s="200" t="s">
        <v>60</v>
      </c>
      <c r="M3536" s="205" t="s">
        <v>61</v>
      </c>
      <c r="N3536" s="205" t="s">
        <v>62</v>
      </c>
      <c r="O3536" s="205" t="s">
        <v>91</v>
      </c>
      <c r="P3536" s="205" t="s">
        <v>92</v>
      </c>
      <c r="Q3536" s="205" t="s">
        <v>65</v>
      </c>
      <c r="R3536" s="205" t="s">
        <v>27422</v>
      </c>
      <c r="S3536" s="205" t="s">
        <v>27424</v>
      </c>
      <c r="T3536" s="205" t="s">
        <v>66</v>
      </c>
      <c r="U3536" s="208" t="s">
        <v>27411</v>
      </c>
      <c r="V3536" s="205">
        <v>1</v>
      </c>
      <c r="W3536" s="205" t="s">
        <v>68</v>
      </c>
      <c r="X3536" s="205" t="s">
        <v>69</v>
      </c>
      <c r="Y3536" s="205" t="s">
        <v>70</v>
      </c>
      <c r="Z3536" s="205" t="s">
        <v>647</v>
      </c>
      <c r="AA3536" s="234" t="s">
        <v>71</v>
      </c>
      <c r="AB3536" s="216">
        <v>46310</v>
      </c>
      <c r="AC3536" s="205"/>
      <c r="AD3536" s="230" t="s">
        <v>72</v>
      </c>
      <c r="AE3536" s="126" t="s">
        <v>73</v>
      </c>
      <c r="AF3536" s="127" t="s">
        <v>74</v>
      </c>
      <c r="AG3536" s="128"/>
      <c r="AH3536" s="129"/>
      <c r="AI3536" s="129"/>
      <c r="AJ3536" s="126" t="s">
        <v>75</v>
      </c>
      <c r="AK3536" s="127" t="s">
        <v>76</v>
      </c>
      <c r="AL3536" s="129" t="s">
        <v>77</v>
      </c>
      <c r="AM3536" s="128" t="s">
        <v>27439</v>
      </c>
      <c r="AN3536" s="129"/>
      <c r="AO3536" s="127" t="s">
        <v>79</v>
      </c>
      <c r="AP3536" s="129"/>
      <c r="AQ3536" s="183"/>
      <c r="AR3536" s="183"/>
      <c r="AS3536" s="183"/>
    </row>
    <row r="3537" spans="1:45" customFormat="1" ht="30" hidden="1" customHeight="1">
      <c r="A3537" s="204" t="s">
        <v>49</v>
      </c>
      <c r="B3537" s="200" t="s">
        <v>27421</v>
      </c>
      <c r="C3537" s="200" t="s">
        <v>27422</v>
      </c>
      <c r="D3537" s="200" t="s">
        <v>27423</v>
      </c>
      <c r="E3537" s="200" t="s">
        <v>27424</v>
      </c>
      <c r="F3537" s="206" t="s">
        <v>27440</v>
      </c>
      <c r="G3537" s="201" t="s">
        <v>27441</v>
      </c>
      <c r="H3537" s="205" t="s">
        <v>27442</v>
      </c>
      <c r="I3537" s="204" t="s">
        <v>27443</v>
      </c>
      <c r="J3537" s="207" t="s">
        <v>27444</v>
      </c>
      <c r="K3537" s="208" t="s">
        <v>27445</v>
      </c>
      <c r="L3537" s="200" t="s">
        <v>60</v>
      </c>
      <c r="M3537" s="205" t="s">
        <v>61</v>
      </c>
      <c r="N3537" s="205" t="s">
        <v>62</v>
      </c>
      <c r="O3537" s="205" t="s">
        <v>91</v>
      </c>
      <c r="P3537" s="205" t="s">
        <v>92</v>
      </c>
      <c r="Q3537" s="205" t="s">
        <v>65</v>
      </c>
      <c r="R3537" s="205" t="s">
        <v>27422</v>
      </c>
      <c r="S3537" s="205" t="s">
        <v>27424</v>
      </c>
      <c r="T3537" s="205" t="s">
        <v>66</v>
      </c>
      <c r="U3537" s="208" t="s">
        <v>27446</v>
      </c>
      <c r="V3537" s="205">
        <v>1</v>
      </c>
      <c r="W3537" s="205" t="s">
        <v>68</v>
      </c>
      <c r="X3537" s="205" t="s">
        <v>69</v>
      </c>
      <c r="Y3537" s="205" t="s">
        <v>70</v>
      </c>
      <c r="Z3537" s="205" t="s">
        <v>27421</v>
      </c>
      <c r="AA3537" s="234" t="s">
        <v>71</v>
      </c>
      <c r="AB3537" s="216">
        <v>46310</v>
      </c>
      <c r="AC3537" s="205"/>
      <c r="AD3537" s="230" t="s">
        <v>72</v>
      </c>
      <c r="AE3537" s="126" t="s">
        <v>73</v>
      </c>
      <c r="AF3537" s="127" t="s">
        <v>74</v>
      </c>
      <c r="AG3537" s="128"/>
      <c r="AH3537" s="129"/>
      <c r="AI3537" s="129"/>
      <c r="AJ3537" s="126" t="s">
        <v>75</v>
      </c>
      <c r="AK3537" s="127" t="s">
        <v>76</v>
      </c>
      <c r="AL3537" s="129" t="s">
        <v>77</v>
      </c>
      <c r="AM3537" s="128" t="s">
        <v>27447</v>
      </c>
      <c r="AN3537" s="129"/>
      <c r="AO3537" s="127" t="s">
        <v>79</v>
      </c>
      <c r="AP3537" s="129"/>
      <c r="AQ3537" s="183"/>
      <c r="AR3537" s="183"/>
      <c r="AS3537" s="183"/>
    </row>
    <row r="3538" spans="1:45" customFormat="1" ht="30" hidden="1" customHeight="1">
      <c r="A3538" s="204" t="s">
        <v>49</v>
      </c>
      <c r="B3538" s="200" t="s">
        <v>27421</v>
      </c>
      <c r="C3538" s="200" t="s">
        <v>27422</v>
      </c>
      <c r="D3538" s="200" t="s">
        <v>27448</v>
      </c>
      <c r="E3538" s="200" t="s">
        <v>27449</v>
      </c>
      <c r="F3538" s="206" t="s">
        <v>27450</v>
      </c>
      <c r="G3538" s="201" t="s">
        <v>27451</v>
      </c>
      <c r="H3538" s="205" t="s">
        <v>27452</v>
      </c>
      <c r="I3538" s="204" t="s">
        <v>27453</v>
      </c>
      <c r="J3538" s="207" t="s">
        <v>27454</v>
      </c>
      <c r="K3538" s="208" t="s">
        <v>27455</v>
      </c>
      <c r="L3538" s="200" t="s">
        <v>90</v>
      </c>
      <c r="M3538" s="205" t="s">
        <v>61</v>
      </c>
      <c r="N3538" s="205" t="s">
        <v>62</v>
      </c>
      <c r="O3538" s="205" t="s">
        <v>91</v>
      </c>
      <c r="P3538" s="205" t="s">
        <v>92</v>
      </c>
      <c r="Q3538" s="205" t="s">
        <v>65</v>
      </c>
      <c r="R3538" s="205" t="s">
        <v>27422</v>
      </c>
      <c r="S3538" s="205" t="s">
        <v>27449</v>
      </c>
      <c r="T3538" s="205" t="s">
        <v>93</v>
      </c>
      <c r="U3538" s="208" t="s">
        <v>27456</v>
      </c>
      <c r="V3538" s="205">
        <v>0.95</v>
      </c>
      <c r="W3538" s="205" t="s">
        <v>68</v>
      </c>
      <c r="X3538" s="205" t="s">
        <v>69</v>
      </c>
      <c r="Y3538" s="205" t="s">
        <v>70</v>
      </c>
      <c r="Z3538" s="205" t="s">
        <v>95</v>
      </c>
      <c r="AA3538" s="234" t="s">
        <v>71</v>
      </c>
      <c r="AB3538" s="216">
        <v>46310</v>
      </c>
      <c r="AC3538" s="205"/>
      <c r="AD3538" s="230" t="s">
        <v>72</v>
      </c>
      <c r="AE3538" s="126" t="s">
        <v>73</v>
      </c>
      <c r="AF3538" s="127" t="s">
        <v>74</v>
      </c>
      <c r="AG3538" s="128"/>
      <c r="AH3538" s="129"/>
      <c r="AI3538" s="129"/>
      <c r="AJ3538" s="126" t="s">
        <v>75</v>
      </c>
      <c r="AK3538" s="127" t="s">
        <v>76</v>
      </c>
      <c r="AL3538" s="129" t="s">
        <v>77</v>
      </c>
      <c r="AM3538" s="128" t="s">
        <v>27457</v>
      </c>
      <c r="AN3538" s="129"/>
      <c r="AO3538" s="127" t="s">
        <v>79</v>
      </c>
      <c r="AP3538" s="129"/>
      <c r="AQ3538" s="183"/>
      <c r="AR3538" s="183"/>
      <c r="AS3538" s="183"/>
    </row>
    <row r="3539" spans="1:45" customFormat="1" ht="30" hidden="1" customHeight="1">
      <c r="A3539" s="204" t="s">
        <v>49</v>
      </c>
      <c r="B3539" s="200" t="s">
        <v>27421</v>
      </c>
      <c r="C3539" s="200" t="s">
        <v>27422</v>
      </c>
      <c r="D3539" s="200" t="s">
        <v>27448</v>
      </c>
      <c r="E3539" s="200" t="s">
        <v>27449</v>
      </c>
      <c r="F3539" s="206" t="s">
        <v>27458</v>
      </c>
      <c r="G3539" s="201" t="s">
        <v>27459</v>
      </c>
      <c r="H3539" s="205" t="s">
        <v>27460</v>
      </c>
      <c r="I3539" s="204" t="s">
        <v>27461</v>
      </c>
      <c r="J3539" s="207" t="s">
        <v>27462</v>
      </c>
      <c r="K3539" s="208" t="s">
        <v>27463</v>
      </c>
      <c r="L3539" s="200" t="s">
        <v>60</v>
      </c>
      <c r="M3539" s="205" t="s">
        <v>61</v>
      </c>
      <c r="N3539" s="205" t="s">
        <v>62</v>
      </c>
      <c r="O3539" s="205" t="s">
        <v>91</v>
      </c>
      <c r="P3539" s="205" t="s">
        <v>92</v>
      </c>
      <c r="Q3539" s="205" t="s">
        <v>65</v>
      </c>
      <c r="R3539" s="205" t="s">
        <v>27422</v>
      </c>
      <c r="S3539" s="205" t="s">
        <v>27449</v>
      </c>
      <c r="T3539" s="205" t="s">
        <v>66</v>
      </c>
      <c r="U3539" s="208" t="s">
        <v>27464</v>
      </c>
      <c r="V3539" s="205">
        <v>1</v>
      </c>
      <c r="W3539" s="205" t="s">
        <v>68</v>
      </c>
      <c r="X3539" s="205" t="s">
        <v>69</v>
      </c>
      <c r="Y3539" s="205" t="s">
        <v>70</v>
      </c>
      <c r="Z3539" s="205" t="s">
        <v>647</v>
      </c>
      <c r="AA3539" s="234" t="s">
        <v>71</v>
      </c>
      <c r="AB3539" s="216">
        <v>46310</v>
      </c>
      <c r="AC3539" s="205"/>
      <c r="AD3539" s="230" t="s">
        <v>72</v>
      </c>
      <c r="AE3539" s="126" t="s">
        <v>73</v>
      </c>
      <c r="AF3539" s="127" t="s">
        <v>74</v>
      </c>
      <c r="AG3539" s="128"/>
      <c r="AH3539" s="129"/>
      <c r="AI3539" s="129"/>
      <c r="AJ3539" s="126" t="s">
        <v>75</v>
      </c>
      <c r="AK3539" s="127" t="s">
        <v>76</v>
      </c>
      <c r="AL3539" s="129" t="s">
        <v>77</v>
      </c>
      <c r="AM3539" s="128" t="s">
        <v>27465</v>
      </c>
      <c r="AN3539" s="129"/>
      <c r="AO3539" s="127" t="s">
        <v>79</v>
      </c>
      <c r="AP3539" s="129"/>
      <c r="AQ3539" s="183"/>
      <c r="AR3539" s="183"/>
      <c r="AS3539" s="183"/>
    </row>
    <row r="3540" spans="1:45" customFormat="1" ht="30" hidden="1" customHeight="1">
      <c r="A3540" s="204" t="s">
        <v>49</v>
      </c>
      <c r="B3540" s="200" t="s">
        <v>27421</v>
      </c>
      <c r="C3540" s="200" t="s">
        <v>27422</v>
      </c>
      <c r="D3540" s="200" t="s">
        <v>27448</v>
      </c>
      <c r="E3540" s="200" t="s">
        <v>27449</v>
      </c>
      <c r="F3540" s="206" t="s">
        <v>27466</v>
      </c>
      <c r="G3540" s="201" t="s">
        <v>27467</v>
      </c>
      <c r="H3540" s="205" t="s">
        <v>27468</v>
      </c>
      <c r="I3540" s="204" t="s">
        <v>27469</v>
      </c>
      <c r="J3540" s="207" t="s">
        <v>27470</v>
      </c>
      <c r="K3540" s="208" t="s">
        <v>27471</v>
      </c>
      <c r="L3540" s="200" t="s">
        <v>60</v>
      </c>
      <c r="M3540" s="205" t="s">
        <v>61</v>
      </c>
      <c r="N3540" s="205" t="s">
        <v>62</v>
      </c>
      <c r="O3540" s="205" t="s">
        <v>91</v>
      </c>
      <c r="P3540" s="205" t="s">
        <v>92</v>
      </c>
      <c r="Q3540" s="205" t="s">
        <v>65</v>
      </c>
      <c r="R3540" s="205" t="s">
        <v>27422</v>
      </c>
      <c r="S3540" s="205" t="s">
        <v>27449</v>
      </c>
      <c r="T3540" s="205" t="s">
        <v>66</v>
      </c>
      <c r="U3540" s="208" t="s">
        <v>27472</v>
      </c>
      <c r="V3540" s="205">
        <v>1</v>
      </c>
      <c r="W3540" s="205" t="s">
        <v>68</v>
      </c>
      <c r="X3540" s="205" t="s">
        <v>69</v>
      </c>
      <c r="Y3540" s="205" t="s">
        <v>70</v>
      </c>
      <c r="Z3540" s="205" t="s">
        <v>27421</v>
      </c>
      <c r="AA3540" s="234" t="s">
        <v>71</v>
      </c>
      <c r="AB3540" s="216">
        <v>46310</v>
      </c>
      <c r="AC3540" s="205"/>
      <c r="AD3540" s="230" t="s">
        <v>72</v>
      </c>
      <c r="AE3540" s="126" t="s">
        <v>73</v>
      </c>
      <c r="AF3540" s="127" t="s">
        <v>74</v>
      </c>
      <c r="AG3540" s="128"/>
      <c r="AH3540" s="129"/>
      <c r="AI3540" s="129"/>
      <c r="AJ3540" s="126" t="s">
        <v>75</v>
      </c>
      <c r="AK3540" s="127" t="s">
        <v>76</v>
      </c>
      <c r="AL3540" s="129" t="s">
        <v>77</v>
      </c>
      <c r="AM3540" s="128" t="s">
        <v>27473</v>
      </c>
      <c r="AN3540" s="129"/>
      <c r="AO3540" s="127" t="s">
        <v>79</v>
      </c>
      <c r="AP3540" s="129"/>
      <c r="AQ3540" s="183"/>
      <c r="AR3540" s="183"/>
      <c r="AS3540" s="183"/>
    </row>
    <row r="3541" spans="1:45" customFormat="1" ht="30" hidden="1" customHeight="1">
      <c r="A3541" s="204" t="s">
        <v>49</v>
      </c>
      <c r="B3541" s="200" t="s">
        <v>27421</v>
      </c>
      <c r="C3541" s="200" t="s">
        <v>27422</v>
      </c>
      <c r="D3541" s="200" t="s">
        <v>27474</v>
      </c>
      <c r="E3541" s="200" t="s">
        <v>27475</v>
      </c>
      <c r="F3541" s="206" t="s">
        <v>27476</v>
      </c>
      <c r="G3541" s="201" t="s">
        <v>27477</v>
      </c>
      <c r="H3541" s="205" t="s">
        <v>27478</v>
      </c>
      <c r="I3541" s="204" t="s">
        <v>27479</v>
      </c>
      <c r="J3541" s="207" t="s">
        <v>27480</v>
      </c>
      <c r="K3541" s="208" t="s">
        <v>27481</v>
      </c>
      <c r="L3541" s="200" t="s">
        <v>90</v>
      </c>
      <c r="M3541" s="205" t="s">
        <v>61</v>
      </c>
      <c r="N3541" s="205" t="s">
        <v>62</v>
      </c>
      <c r="O3541" s="205" t="s">
        <v>91</v>
      </c>
      <c r="P3541" s="205" t="s">
        <v>92</v>
      </c>
      <c r="Q3541" s="205" t="s">
        <v>65</v>
      </c>
      <c r="R3541" s="205" t="s">
        <v>27422</v>
      </c>
      <c r="S3541" s="205" t="s">
        <v>27475</v>
      </c>
      <c r="T3541" s="205" t="s">
        <v>93</v>
      </c>
      <c r="U3541" s="208" t="s">
        <v>27482</v>
      </c>
      <c r="V3541" s="205">
        <v>0.95</v>
      </c>
      <c r="W3541" s="205" t="s">
        <v>68</v>
      </c>
      <c r="X3541" s="205" t="s">
        <v>69</v>
      </c>
      <c r="Y3541" s="205" t="s">
        <v>70</v>
      </c>
      <c r="Z3541" s="205" t="s">
        <v>95</v>
      </c>
      <c r="AA3541" s="234" t="s">
        <v>71</v>
      </c>
      <c r="AB3541" s="216">
        <v>46310</v>
      </c>
      <c r="AC3541" s="205"/>
      <c r="AD3541" s="230" t="s">
        <v>72</v>
      </c>
      <c r="AE3541" s="126" t="s">
        <v>73</v>
      </c>
      <c r="AF3541" s="127" t="s">
        <v>74</v>
      </c>
      <c r="AG3541" s="128"/>
      <c r="AH3541" s="129"/>
      <c r="AI3541" s="129"/>
      <c r="AJ3541" s="126" t="s">
        <v>75</v>
      </c>
      <c r="AK3541" s="127" t="s">
        <v>76</v>
      </c>
      <c r="AL3541" s="129" t="s">
        <v>77</v>
      </c>
      <c r="AM3541" s="128" t="s">
        <v>27483</v>
      </c>
      <c r="AN3541" s="129"/>
      <c r="AO3541" s="127" t="s">
        <v>79</v>
      </c>
      <c r="AP3541" s="129"/>
      <c r="AQ3541" s="183"/>
      <c r="AR3541" s="183"/>
      <c r="AS3541" s="183"/>
    </row>
    <row r="3542" spans="1:45" customFormat="1" ht="30" hidden="1" customHeight="1">
      <c r="A3542" s="204" t="s">
        <v>49</v>
      </c>
      <c r="B3542" s="200" t="s">
        <v>27421</v>
      </c>
      <c r="C3542" s="200" t="s">
        <v>27422</v>
      </c>
      <c r="D3542" s="200" t="s">
        <v>27474</v>
      </c>
      <c r="E3542" s="200" t="s">
        <v>27475</v>
      </c>
      <c r="F3542" s="206" t="s">
        <v>27484</v>
      </c>
      <c r="G3542" s="201" t="s">
        <v>27485</v>
      </c>
      <c r="H3542" s="205" t="s">
        <v>27486</v>
      </c>
      <c r="I3542" s="204" t="s">
        <v>27487</v>
      </c>
      <c r="J3542" s="207" t="s">
        <v>27488</v>
      </c>
      <c r="K3542" s="208" t="s">
        <v>27489</v>
      </c>
      <c r="L3542" s="200" t="s">
        <v>60</v>
      </c>
      <c r="M3542" s="205" t="s">
        <v>61</v>
      </c>
      <c r="N3542" s="205" t="s">
        <v>62</v>
      </c>
      <c r="O3542" s="205" t="s">
        <v>91</v>
      </c>
      <c r="P3542" s="205" t="s">
        <v>92</v>
      </c>
      <c r="Q3542" s="205" t="s">
        <v>65</v>
      </c>
      <c r="R3542" s="205" t="s">
        <v>27422</v>
      </c>
      <c r="S3542" s="205" t="s">
        <v>27475</v>
      </c>
      <c r="T3542" s="205" t="s">
        <v>66</v>
      </c>
      <c r="U3542" s="208" t="s">
        <v>27490</v>
      </c>
      <c r="V3542" s="205">
        <v>1</v>
      </c>
      <c r="W3542" s="205" t="s">
        <v>68</v>
      </c>
      <c r="X3542" s="205" t="s">
        <v>69</v>
      </c>
      <c r="Y3542" s="205" t="s">
        <v>70</v>
      </c>
      <c r="Z3542" s="205" t="s">
        <v>647</v>
      </c>
      <c r="AA3542" s="234" t="s">
        <v>71</v>
      </c>
      <c r="AB3542" s="216">
        <v>46310</v>
      </c>
      <c r="AC3542" s="205"/>
      <c r="AD3542" s="230" t="s">
        <v>72</v>
      </c>
      <c r="AE3542" s="126" t="s">
        <v>73</v>
      </c>
      <c r="AF3542" s="127" t="s">
        <v>74</v>
      </c>
      <c r="AG3542" s="128"/>
      <c r="AH3542" s="129"/>
      <c r="AI3542" s="129"/>
      <c r="AJ3542" s="126" t="s">
        <v>75</v>
      </c>
      <c r="AK3542" s="127" t="s">
        <v>76</v>
      </c>
      <c r="AL3542" s="129" t="s">
        <v>77</v>
      </c>
      <c r="AM3542" s="128" t="s">
        <v>27491</v>
      </c>
      <c r="AN3542" s="129"/>
      <c r="AO3542" s="127" t="s">
        <v>79</v>
      </c>
      <c r="AP3542" s="129"/>
      <c r="AQ3542" s="183"/>
      <c r="AR3542" s="183"/>
      <c r="AS3542" s="183"/>
    </row>
    <row r="3543" spans="1:45" customFormat="1" ht="30" hidden="1" customHeight="1">
      <c r="A3543" s="204" t="s">
        <v>49</v>
      </c>
      <c r="B3543" s="200" t="s">
        <v>27492</v>
      </c>
      <c r="C3543" s="200" t="s">
        <v>27493</v>
      </c>
      <c r="D3543" s="200" t="s">
        <v>27494</v>
      </c>
      <c r="E3543" s="200" t="s">
        <v>27495</v>
      </c>
      <c r="F3543" s="206" t="s">
        <v>27496</v>
      </c>
      <c r="G3543" s="201" t="s">
        <v>27497</v>
      </c>
      <c r="H3543" s="205" t="s">
        <v>27498</v>
      </c>
      <c r="I3543" s="204" t="s">
        <v>27499</v>
      </c>
      <c r="J3543" s="207" t="s">
        <v>27500</v>
      </c>
      <c r="K3543" s="208" t="s">
        <v>27501</v>
      </c>
      <c r="L3543" s="200" t="s">
        <v>90</v>
      </c>
      <c r="M3543" s="205" t="s">
        <v>61</v>
      </c>
      <c r="N3543" s="205" t="s">
        <v>27502</v>
      </c>
      <c r="O3543" s="205" t="s">
        <v>27503</v>
      </c>
      <c r="P3543" s="205" t="s">
        <v>27504</v>
      </c>
      <c r="Q3543" s="205" t="s">
        <v>65</v>
      </c>
      <c r="R3543" s="205" t="s">
        <v>27493</v>
      </c>
      <c r="S3543" s="205" t="s">
        <v>27495</v>
      </c>
      <c r="T3543" s="205" t="s">
        <v>93</v>
      </c>
      <c r="U3543" s="208" t="s">
        <v>27505</v>
      </c>
      <c r="V3543" s="205">
        <v>0.95</v>
      </c>
      <c r="W3543" s="205" t="s">
        <v>68</v>
      </c>
      <c r="X3543" s="205" t="s">
        <v>69</v>
      </c>
      <c r="Y3543" s="205" t="s">
        <v>70</v>
      </c>
      <c r="Z3543" s="205" t="s">
        <v>95</v>
      </c>
      <c r="AA3543" s="234" t="s">
        <v>71</v>
      </c>
      <c r="AB3543" s="216">
        <v>46310</v>
      </c>
      <c r="AC3543" s="205"/>
      <c r="AD3543" s="230" t="s">
        <v>72</v>
      </c>
      <c r="AE3543" s="126" t="s">
        <v>73</v>
      </c>
      <c r="AF3543" s="127" t="s">
        <v>74</v>
      </c>
      <c r="AG3543" s="128"/>
      <c r="AH3543" s="129"/>
      <c r="AI3543" s="129"/>
      <c r="AJ3543" s="126" t="s">
        <v>75</v>
      </c>
      <c r="AK3543" s="127" t="s">
        <v>76</v>
      </c>
      <c r="AL3543" s="129" t="s">
        <v>77</v>
      </c>
      <c r="AM3543" s="128" t="s">
        <v>27506</v>
      </c>
      <c r="AN3543" s="129"/>
      <c r="AO3543" s="127" t="s">
        <v>79</v>
      </c>
      <c r="AP3543" s="129"/>
      <c r="AQ3543" s="183"/>
      <c r="AR3543" s="183"/>
      <c r="AS3543" s="183"/>
    </row>
    <row r="3544" spans="1:45" customFormat="1" ht="30" hidden="1" customHeight="1">
      <c r="A3544" s="204" t="s">
        <v>49</v>
      </c>
      <c r="B3544" s="200" t="s">
        <v>27492</v>
      </c>
      <c r="C3544" s="200" t="s">
        <v>27493</v>
      </c>
      <c r="D3544" s="200" t="s">
        <v>27494</v>
      </c>
      <c r="E3544" s="200" t="s">
        <v>27495</v>
      </c>
      <c r="F3544" s="206" t="s">
        <v>27507</v>
      </c>
      <c r="G3544" s="201" t="s">
        <v>27508</v>
      </c>
      <c r="H3544" s="205" t="s">
        <v>27509</v>
      </c>
      <c r="I3544" s="204" t="s">
        <v>27510</v>
      </c>
      <c r="J3544" s="207" t="s">
        <v>27511</v>
      </c>
      <c r="K3544" s="208" t="s">
        <v>27512</v>
      </c>
      <c r="L3544" s="200" t="s">
        <v>60</v>
      </c>
      <c r="M3544" s="205" t="s">
        <v>61</v>
      </c>
      <c r="N3544" s="205" t="s">
        <v>27502</v>
      </c>
      <c r="O3544" s="205" t="s">
        <v>27503</v>
      </c>
      <c r="P3544" s="205" t="s">
        <v>27504</v>
      </c>
      <c r="Q3544" s="205" t="s">
        <v>65</v>
      </c>
      <c r="R3544" s="205" t="s">
        <v>27493</v>
      </c>
      <c r="S3544" s="205" t="s">
        <v>27495</v>
      </c>
      <c r="T3544" s="205" t="s">
        <v>66</v>
      </c>
      <c r="U3544" s="208" t="s">
        <v>27513</v>
      </c>
      <c r="V3544" s="205">
        <v>1</v>
      </c>
      <c r="W3544" s="205" t="s">
        <v>68</v>
      </c>
      <c r="X3544" s="205" t="s">
        <v>69</v>
      </c>
      <c r="Y3544" s="205" t="s">
        <v>70</v>
      </c>
      <c r="Z3544" s="205" t="s">
        <v>647</v>
      </c>
      <c r="AA3544" s="234" t="s">
        <v>71</v>
      </c>
      <c r="AB3544" s="216">
        <v>46310</v>
      </c>
      <c r="AC3544" s="205"/>
      <c r="AD3544" s="230" t="s">
        <v>72</v>
      </c>
      <c r="AE3544" s="126" t="s">
        <v>73</v>
      </c>
      <c r="AF3544" s="127" t="s">
        <v>74</v>
      </c>
      <c r="AG3544" s="128"/>
      <c r="AH3544" s="129"/>
      <c r="AI3544" s="129"/>
      <c r="AJ3544" s="126" t="s">
        <v>75</v>
      </c>
      <c r="AK3544" s="127" t="s">
        <v>76</v>
      </c>
      <c r="AL3544" s="129" t="s">
        <v>77</v>
      </c>
      <c r="AM3544" s="128" t="s">
        <v>27514</v>
      </c>
      <c r="AN3544" s="129"/>
      <c r="AO3544" s="127" t="s">
        <v>79</v>
      </c>
      <c r="AP3544" s="129"/>
      <c r="AQ3544" s="183"/>
      <c r="AR3544" s="183"/>
      <c r="AS3544" s="183"/>
    </row>
    <row r="3545" spans="1:45" customFormat="1" ht="30" hidden="1" customHeight="1">
      <c r="A3545" s="204" t="s">
        <v>49</v>
      </c>
      <c r="B3545" s="200" t="s">
        <v>14829</v>
      </c>
      <c r="C3545" s="200" t="s">
        <v>14830</v>
      </c>
      <c r="D3545" s="200" t="s">
        <v>27515</v>
      </c>
      <c r="E3545" s="200" t="s">
        <v>27516</v>
      </c>
      <c r="F3545" s="206" t="s">
        <v>27517</v>
      </c>
      <c r="G3545" s="201" t="s">
        <v>27518</v>
      </c>
      <c r="H3545" s="205" t="s">
        <v>27519</v>
      </c>
      <c r="I3545" s="204" t="s">
        <v>27520</v>
      </c>
      <c r="J3545" s="207" t="s">
        <v>27521</v>
      </c>
      <c r="K3545" s="208" t="s">
        <v>27522</v>
      </c>
      <c r="L3545" s="200" t="s">
        <v>90</v>
      </c>
      <c r="M3545" s="205" t="s">
        <v>61</v>
      </c>
      <c r="N3545" s="205" t="s">
        <v>62</v>
      </c>
      <c r="O3545" s="205" t="s">
        <v>91</v>
      </c>
      <c r="P3545" s="205" t="s">
        <v>92</v>
      </c>
      <c r="Q3545" s="205" t="s">
        <v>65</v>
      </c>
      <c r="R3545" s="205" t="s">
        <v>14830</v>
      </c>
      <c r="S3545" s="205" t="s">
        <v>27516</v>
      </c>
      <c r="T3545" s="205" t="s">
        <v>93</v>
      </c>
      <c r="U3545" s="208" t="s">
        <v>27523</v>
      </c>
      <c r="V3545" s="205">
        <v>0.95</v>
      </c>
      <c r="W3545" s="205" t="s">
        <v>68</v>
      </c>
      <c r="X3545" s="205" t="s">
        <v>69</v>
      </c>
      <c r="Y3545" s="205" t="s">
        <v>70</v>
      </c>
      <c r="Z3545" s="205" t="s">
        <v>95</v>
      </c>
      <c r="AA3545" s="234" t="s">
        <v>71</v>
      </c>
      <c r="AB3545" s="216">
        <v>46310</v>
      </c>
      <c r="AC3545" s="205"/>
      <c r="AD3545" s="230" t="s">
        <v>72</v>
      </c>
      <c r="AE3545" s="126" t="s">
        <v>73</v>
      </c>
      <c r="AF3545" s="127" t="s">
        <v>74</v>
      </c>
      <c r="AG3545" s="128"/>
      <c r="AH3545" s="129"/>
      <c r="AI3545" s="129"/>
      <c r="AJ3545" s="126" t="s">
        <v>75</v>
      </c>
      <c r="AK3545" s="127" t="s">
        <v>76</v>
      </c>
      <c r="AL3545" s="129" t="s">
        <v>77</v>
      </c>
      <c r="AM3545" s="128" t="s">
        <v>27524</v>
      </c>
      <c r="AN3545" s="129"/>
      <c r="AO3545" s="127" t="s">
        <v>79</v>
      </c>
      <c r="AP3545" s="129"/>
      <c r="AQ3545" s="183"/>
      <c r="AR3545" s="183"/>
      <c r="AS3545" s="183"/>
    </row>
    <row r="3546" spans="1:45" customFormat="1" ht="30" hidden="1" customHeight="1">
      <c r="A3546" s="204" t="s">
        <v>49</v>
      </c>
      <c r="B3546" s="200" t="s">
        <v>14829</v>
      </c>
      <c r="C3546" s="200" t="s">
        <v>14830</v>
      </c>
      <c r="D3546" s="200" t="s">
        <v>27515</v>
      </c>
      <c r="E3546" s="200" t="s">
        <v>27516</v>
      </c>
      <c r="F3546" s="206" t="s">
        <v>27525</v>
      </c>
      <c r="G3546" s="201" t="s">
        <v>27526</v>
      </c>
      <c r="H3546" s="205" t="s">
        <v>27527</v>
      </c>
      <c r="I3546" s="204" t="s">
        <v>27528</v>
      </c>
      <c r="J3546" s="207" t="s">
        <v>27529</v>
      </c>
      <c r="K3546" s="208" t="s">
        <v>27530</v>
      </c>
      <c r="L3546" s="200" t="s">
        <v>60</v>
      </c>
      <c r="M3546" s="205" t="s">
        <v>61</v>
      </c>
      <c r="N3546" s="205" t="s">
        <v>62</v>
      </c>
      <c r="O3546" s="205" t="s">
        <v>91</v>
      </c>
      <c r="P3546" s="205" t="s">
        <v>92</v>
      </c>
      <c r="Q3546" s="205" t="s">
        <v>65</v>
      </c>
      <c r="R3546" s="205" t="s">
        <v>14830</v>
      </c>
      <c r="S3546" s="205" t="s">
        <v>27516</v>
      </c>
      <c r="T3546" s="205" t="s">
        <v>66</v>
      </c>
      <c r="U3546" s="208" t="s">
        <v>27531</v>
      </c>
      <c r="V3546" s="205">
        <v>1</v>
      </c>
      <c r="W3546" s="205" t="s">
        <v>68</v>
      </c>
      <c r="X3546" s="205" t="s">
        <v>69</v>
      </c>
      <c r="Y3546" s="205" t="s">
        <v>70</v>
      </c>
      <c r="Z3546" s="205" t="s">
        <v>647</v>
      </c>
      <c r="AA3546" s="234" t="s">
        <v>71</v>
      </c>
      <c r="AB3546" s="216">
        <v>46310</v>
      </c>
      <c r="AC3546" s="205"/>
      <c r="AD3546" s="230" t="s">
        <v>72</v>
      </c>
      <c r="AE3546" s="126" t="s">
        <v>73</v>
      </c>
      <c r="AF3546" s="127" t="s">
        <v>74</v>
      </c>
      <c r="AG3546" s="128"/>
      <c r="AH3546" s="129"/>
      <c r="AI3546" s="129"/>
      <c r="AJ3546" s="126" t="s">
        <v>75</v>
      </c>
      <c r="AK3546" s="127" t="s">
        <v>76</v>
      </c>
      <c r="AL3546" s="129" t="s">
        <v>77</v>
      </c>
      <c r="AM3546" s="128" t="s">
        <v>27532</v>
      </c>
      <c r="AN3546" s="129"/>
      <c r="AO3546" s="127" t="s">
        <v>79</v>
      </c>
      <c r="AP3546" s="129"/>
      <c r="AQ3546" s="183"/>
      <c r="AR3546" s="183"/>
      <c r="AS3546" s="183"/>
    </row>
    <row r="3547" spans="1:45" customFormat="1" ht="30" hidden="1" customHeight="1">
      <c r="A3547" s="204" t="s">
        <v>49</v>
      </c>
      <c r="B3547" s="200" t="s">
        <v>14829</v>
      </c>
      <c r="C3547" s="200" t="s">
        <v>14830</v>
      </c>
      <c r="D3547" s="200" t="s">
        <v>27515</v>
      </c>
      <c r="E3547" s="200" t="s">
        <v>27516</v>
      </c>
      <c r="F3547" s="206" t="s">
        <v>27533</v>
      </c>
      <c r="G3547" s="201" t="s">
        <v>27534</v>
      </c>
      <c r="H3547" s="205" t="s">
        <v>27535</v>
      </c>
      <c r="I3547" s="204" t="s">
        <v>27536</v>
      </c>
      <c r="J3547" s="207" t="s">
        <v>27537</v>
      </c>
      <c r="K3547" s="208" t="s">
        <v>27538</v>
      </c>
      <c r="L3547" s="200" t="s">
        <v>60</v>
      </c>
      <c r="M3547" s="205" t="s">
        <v>61</v>
      </c>
      <c r="N3547" s="205" t="s">
        <v>62</v>
      </c>
      <c r="O3547" s="205" t="s">
        <v>91</v>
      </c>
      <c r="P3547" s="205" t="s">
        <v>92</v>
      </c>
      <c r="Q3547" s="205" t="s">
        <v>65</v>
      </c>
      <c r="R3547" s="205" t="s">
        <v>14830</v>
      </c>
      <c r="S3547" s="205" t="s">
        <v>27516</v>
      </c>
      <c r="T3547" s="205" t="s">
        <v>66</v>
      </c>
      <c r="U3547" s="208" t="s">
        <v>27539</v>
      </c>
      <c r="V3547" s="205">
        <v>1</v>
      </c>
      <c r="W3547" s="205" t="s">
        <v>68</v>
      </c>
      <c r="X3547" s="205" t="s">
        <v>69</v>
      </c>
      <c r="Y3547" s="205" t="s">
        <v>70</v>
      </c>
      <c r="Z3547" s="205" t="s">
        <v>14829</v>
      </c>
      <c r="AA3547" s="234" t="s">
        <v>71</v>
      </c>
      <c r="AB3547" s="216">
        <v>46310</v>
      </c>
      <c r="AC3547" s="205"/>
      <c r="AD3547" s="230" t="s">
        <v>72</v>
      </c>
      <c r="AE3547" s="126" t="s">
        <v>73</v>
      </c>
      <c r="AF3547" s="127" t="s">
        <v>74</v>
      </c>
      <c r="AG3547" s="128"/>
      <c r="AH3547" s="129"/>
      <c r="AI3547" s="129"/>
      <c r="AJ3547" s="126" t="s">
        <v>75</v>
      </c>
      <c r="AK3547" s="127" t="s">
        <v>76</v>
      </c>
      <c r="AL3547" s="129" t="s">
        <v>77</v>
      </c>
      <c r="AM3547" s="128" t="s">
        <v>27540</v>
      </c>
      <c r="AN3547" s="129"/>
      <c r="AO3547" s="127" t="s">
        <v>79</v>
      </c>
      <c r="AP3547" s="129"/>
      <c r="AQ3547" s="183"/>
      <c r="AR3547" s="183"/>
      <c r="AS3547" s="183"/>
    </row>
    <row r="3548" spans="1:45" customFormat="1" ht="30" hidden="1" customHeight="1">
      <c r="A3548" s="204" t="s">
        <v>49</v>
      </c>
      <c r="B3548" s="200" t="s">
        <v>14829</v>
      </c>
      <c r="C3548" s="200" t="s">
        <v>14830</v>
      </c>
      <c r="D3548" s="200" t="s">
        <v>27541</v>
      </c>
      <c r="E3548" s="200" t="s">
        <v>27542</v>
      </c>
      <c r="F3548" s="206" t="s">
        <v>27543</v>
      </c>
      <c r="G3548" s="201" t="s">
        <v>27544</v>
      </c>
      <c r="H3548" s="205" t="s">
        <v>27545</v>
      </c>
      <c r="I3548" s="204" t="s">
        <v>27546</v>
      </c>
      <c r="J3548" s="207" t="s">
        <v>27547</v>
      </c>
      <c r="K3548" s="208" t="s">
        <v>27548</v>
      </c>
      <c r="L3548" s="200" t="s">
        <v>90</v>
      </c>
      <c r="M3548" s="205" t="s">
        <v>61</v>
      </c>
      <c r="N3548" s="205" t="s">
        <v>62</v>
      </c>
      <c r="O3548" s="205" t="s">
        <v>91</v>
      </c>
      <c r="P3548" s="205" t="s">
        <v>92</v>
      </c>
      <c r="Q3548" s="205" t="s">
        <v>65</v>
      </c>
      <c r="R3548" s="205" t="s">
        <v>14830</v>
      </c>
      <c r="S3548" s="205" t="s">
        <v>27542</v>
      </c>
      <c r="T3548" s="205" t="s">
        <v>93</v>
      </c>
      <c r="U3548" s="208" t="s">
        <v>27549</v>
      </c>
      <c r="V3548" s="205">
        <v>0.95</v>
      </c>
      <c r="W3548" s="205" t="s">
        <v>68</v>
      </c>
      <c r="X3548" s="205" t="s">
        <v>69</v>
      </c>
      <c r="Y3548" s="205" t="s">
        <v>70</v>
      </c>
      <c r="Z3548" s="205" t="s">
        <v>95</v>
      </c>
      <c r="AA3548" s="234" t="s">
        <v>71</v>
      </c>
      <c r="AB3548" s="216">
        <v>46310</v>
      </c>
      <c r="AC3548" s="205"/>
      <c r="AD3548" s="230" t="s">
        <v>72</v>
      </c>
      <c r="AE3548" s="126" t="s">
        <v>73</v>
      </c>
      <c r="AF3548" s="127" t="s">
        <v>74</v>
      </c>
      <c r="AG3548" s="128"/>
      <c r="AH3548" s="129"/>
      <c r="AI3548" s="129"/>
      <c r="AJ3548" s="126" t="s">
        <v>75</v>
      </c>
      <c r="AK3548" s="127" t="s">
        <v>76</v>
      </c>
      <c r="AL3548" s="129" t="s">
        <v>77</v>
      </c>
      <c r="AM3548" s="128" t="s">
        <v>27550</v>
      </c>
      <c r="AN3548" s="129"/>
      <c r="AO3548" s="127" t="s">
        <v>79</v>
      </c>
      <c r="AP3548" s="129"/>
      <c r="AQ3548" s="183"/>
      <c r="AR3548" s="183"/>
      <c r="AS3548" s="183"/>
    </row>
    <row r="3549" spans="1:45" customFormat="1" ht="30" hidden="1" customHeight="1">
      <c r="A3549" s="204" t="s">
        <v>49</v>
      </c>
      <c r="B3549" s="200" t="s">
        <v>14829</v>
      </c>
      <c r="C3549" s="200" t="s">
        <v>14830</v>
      </c>
      <c r="D3549" s="200" t="s">
        <v>27541</v>
      </c>
      <c r="E3549" s="200" t="s">
        <v>27542</v>
      </c>
      <c r="F3549" s="206" t="s">
        <v>27551</v>
      </c>
      <c r="G3549" s="201" t="s">
        <v>27552</v>
      </c>
      <c r="H3549" s="205" t="s">
        <v>27553</v>
      </c>
      <c r="I3549" s="204" t="s">
        <v>27554</v>
      </c>
      <c r="J3549" s="207" t="s">
        <v>27555</v>
      </c>
      <c r="K3549" s="208" t="s">
        <v>27556</v>
      </c>
      <c r="L3549" s="200" t="s">
        <v>60</v>
      </c>
      <c r="M3549" s="205" t="s">
        <v>61</v>
      </c>
      <c r="N3549" s="205" t="s">
        <v>62</v>
      </c>
      <c r="O3549" s="205" t="s">
        <v>91</v>
      </c>
      <c r="P3549" s="205" t="s">
        <v>92</v>
      </c>
      <c r="Q3549" s="205" t="s">
        <v>65</v>
      </c>
      <c r="R3549" s="205" t="s">
        <v>14830</v>
      </c>
      <c r="S3549" s="205" t="s">
        <v>27542</v>
      </c>
      <c r="T3549" s="205" t="s">
        <v>66</v>
      </c>
      <c r="U3549" s="208" t="s">
        <v>27557</v>
      </c>
      <c r="V3549" s="205">
        <v>1</v>
      </c>
      <c r="W3549" s="205" t="s">
        <v>68</v>
      </c>
      <c r="X3549" s="205" t="s">
        <v>69</v>
      </c>
      <c r="Y3549" s="205" t="s">
        <v>70</v>
      </c>
      <c r="Z3549" s="205" t="s">
        <v>647</v>
      </c>
      <c r="AA3549" s="234" t="s">
        <v>71</v>
      </c>
      <c r="AB3549" s="216">
        <v>46310</v>
      </c>
      <c r="AC3549" s="205"/>
      <c r="AD3549" s="230" t="s">
        <v>72</v>
      </c>
      <c r="AE3549" s="126" t="s">
        <v>73</v>
      </c>
      <c r="AF3549" s="127" t="s">
        <v>74</v>
      </c>
      <c r="AG3549" s="128"/>
      <c r="AH3549" s="129"/>
      <c r="AI3549" s="129"/>
      <c r="AJ3549" s="126" t="s">
        <v>75</v>
      </c>
      <c r="AK3549" s="127" t="s">
        <v>76</v>
      </c>
      <c r="AL3549" s="129" t="s">
        <v>77</v>
      </c>
      <c r="AM3549" s="128" t="s">
        <v>27558</v>
      </c>
      <c r="AN3549" s="129"/>
      <c r="AO3549" s="127" t="s">
        <v>79</v>
      </c>
      <c r="AP3549" s="129"/>
      <c r="AQ3549" s="183"/>
      <c r="AR3549" s="183"/>
      <c r="AS3549" s="183"/>
    </row>
    <row r="3550" spans="1:45" customFormat="1" ht="30" hidden="1" customHeight="1">
      <c r="A3550" s="204" t="s">
        <v>49</v>
      </c>
      <c r="B3550" s="200" t="s">
        <v>14829</v>
      </c>
      <c r="C3550" s="200" t="s">
        <v>14830</v>
      </c>
      <c r="D3550" s="200" t="s">
        <v>27541</v>
      </c>
      <c r="E3550" s="200" t="s">
        <v>27542</v>
      </c>
      <c r="F3550" s="206" t="s">
        <v>27559</v>
      </c>
      <c r="G3550" s="201" t="s">
        <v>27560</v>
      </c>
      <c r="H3550" s="205" t="s">
        <v>27561</v>
      </c>
      <c r="I3550" s="204" t="s">
        <v>27562</v>
      </c>
      <c r="J3550" s="207" t="s">
        <v>27563</v>
      </c>
      <c r="K3550" s="208" t="s">
        <v>27564</v>
      </c>
      <c r="L3550" s="200" t="s">
        <v>60</v>
      </c>
      <c r="M3550" s="205" t="s">
        <v>61</v>
      </c>
      <c r="N3550" s="205" t="s">
        <v>62</v>
      </c>
      <c r="O3550" s="205" t="s">
        <v>91</v>
      </c>
      <c r="P3550" s="205" t="s">
        <v>92</v>
      </c>
      <c r="Q3550" s="205" t="s">
        <v>65</v>
      </c>
      <c r="R3550" s="205" t="s">
        <v>14830</v>
      </c>
      <c r="S3550" s="205" t="s">
        <v>27542</v>
      </c>
      <c r="T3550" s="205" t="s">
        <v>66</v>
      </c>
      <c r="U3550" s="208" t="s">
        <v>27565</v>
      </c>
      <c r="V3550" s="205">
        <v>1</v>
      </c>
      <c r="W3550" s="205" t="s">
        <v>68</v>
      </c>
      <c r="X3550" s="205" t="s">
        <v>69</v>
      </c>
      <c r="Y3550" s="205" t="s">
        <v>70</v>
      </c>
      <c r="Z3550" s="205" t="s">
        <v>14829</v>
      </c>
      <c r="AA3550" s="234" t="s">
        <v>71</v>
      </c>
      <c r="AB3550" s="216">
        <v>46310</v>
      </c>
      <c r="AC3550" s="205"/>
      <c r="AD3550" s="230" t="s">
        <v>72</v>
      </c>
      <c r="AE3550" s="126" t="s">
        <v>73</v>
      </c>
      <c r="AF3550" s="127" t="s">
        <v>74</v>
      </c>
      <c r="AG3550" s="128"/>
      <c r="AH3550" s="129"/>
      <c r="AI3550" s="129"/>
      <c r="AJ3550" s="126" t="s">
        <v>75</v>
      </c>
      <c r="AK3550" s="127" t="s">
        <v>76</v>
      </c>
      <c r="AL3550" s="129" t="s">
        <v>77</v>
      </c>
      <c r="AM3550" s="128" t="s">
        <v>27566</v>
      </c>
      <c r="AN3550" s="129"/>
      <c r="AO3550" s="127" t="s">
        <v>79</v>
      </c>
      <c r="AP3550" s="129"/>
      <c r="AQ3550" s="183"/>
      <c r="AR3550" s="183"/>
      <c r="AS3550" s="183"/>
    </row>
    <row r="3551" spans="1:45" customFormat="1" ht="30" hidden="1" customHeight="1">
      <c r="A3551" s="204" t="s">
        <v>49</v>
      </c>
      <c r="B3551" s="200" t="s">
        <v>14829</v>
      </c>
      <c r="C3551" s="200" t="s">
        <v>14830</v>
      </c>
      <c r="D3551" s="200" t="s">
        <v>27567</v>
      </c>
      <c r="E3551" s="200" t="s">
        <v>27568</v>
      </c>
      <c r="F3551" s="206" t="s">
        <v>27569</v>
      </c>
      <c r="G3551" s="201" t="s">
        <v>27570</v>
      </c>
      <c r="H3551" s="205" t="s">
        <v>27571</v>
      </c>
      <c r="I3551" s="204" t="s">
        <v>27572</v>
      </c>
      <c r="J3551" s="207" t="s">
        <v>27573</v>
      </c>
      <c r="K3551" s="208" t="s">
        <v>27574</v>
      </c>
      <c r="L3551" s="200" t="s">
        <v>90</v>
      </c>
      <c r="M3551" s="205" t="s">
        <v>61</v>
      </c>
      <c r="N3551" s="205" t="s">
        <v>62</v>
      </c>
      <c r="O3551" s="205" t="s">
        <v>91</v>
      </c>
      <c r="P3551" s="205" t="s">
        <v>92</v>
      </c>
      <c r="Q3551" s="205" t="s">
        <v>65</v>
      </c>
      <c r="R3551" s="205" t="s">
        <v>14830</v>
      </c>
      <c r="S3551" s="205" t="s">
        <v>27568</v>
      </c>
      <c r="T3551" s="205" t="s">
        <v>93</v>
      </c>
      <c r="U3551" s="208" t="s">
        <v>27575</v>
      </c>
      <c r="V3551" s="205">
        <v>0.95</v>
      </c>
      <c r="W3551" s="205" t="s">
        <v>68</v>
      </c>
      <c r="X3551" s="205" t="s">
        <v>69</v>
      </c>
      <c r="Y3551" s="205" t="s">
        <v>70</v>
      </c>
      <c r="Z3551" s="205" t="s">
        <v>95</v>
      </c>
      <c r="AA3551" s="234" t="s">
        <v>71</v>
      </c>
      <c r="AB3551" s="216">
        <v>46310</v>
      </c>
      <c r="AC3551" s="205"/>
      <c r="AD3551" s="230" t="s">
        <v>72</v>
      </c>
      <c r="AE3551" s="126" t="s">
        <v>73</v>
      </c>
      <c r="AF3551" s="127" t="s">
        <v>74</v>
      </c>
      <c r="AG3551" s="128"/>
      <c r="AH3551" s="129"/>
      <c r="AI3551" s="129"/>
      <c r="AJ3551" s="126" t="s">
        <v>75</v>
      </c>
      <c r="AK3551" s="127" t="s">
        <v>76</v>
      </c>
      <c r="AL3551" s="129" t="s">
        <v>77</v>
      </c>
      <c r="AM3551" s="128" t="s">
        <v>27576</v>
      </c>
      <c r="AN3551" s="129"/>
      <c r="AO3551" s="127" t="s">
        <v>79</v>
      </c>
      <c r="AP3551" s="129"/>
      <c r="AQ3551" s="183"/>
      <c r="AR3551" s="183"/>
      <c r="AS3551" s="183"/>
    </row>
    <row r="3552" spans="1:45" customFormat="1" ht="30" hidden="1" customHeight="1">
      <c r="A3552" s="204" t="s">
        <v>49</v>
      </c>
      <c r="B3552" s="200" t="s">
        <v>14829</v>
      </c>
      <c r="C3552" s="200" t="s">
        <v>14830</v>
      </c>
      <c r="D3552" s="200" t="s">
        <v>27567</v>
      </c>
      <c r="E3552" s="200" t="s">
        <v>27568</v>
      </c>
      <c r="F3552" s="206" t="s">
        <v>27577</v>
      </c>
      <c r="G3552" s="201" t="s">
        <v>27578</v>
      </c>
      <c r="H3552" s="205" t="s">
        <v>27579</v>
      </c>
      <c r="I3552" s="204" t="s">
        <v>27580</v>
      </c>
      <c r="J3552" s="207" t="s">
        <v>27581</v>
      </c>
      <c r="K3552" s="208" t="s">
        <v>27582</v>
      </c>
      <c r="L3552" s="200" t="s">
        <v>60</v>
      </c>
      <c r="M3552" s="205" t="s">
        <v>61</v>
      </c>
      <c r="N3552" s="205" t="s">
        <v>62</v>
      </c>
      <c r="O3552" s="205" t="s">
        <v>91</v>
      </c>
      <c r="P3552" s="205" t="s">
        <v>92</v>
      </c>
      <c r="Q3552" s="205" t="s">
        <v>65</v>
      </c>
      <c r="R3552" s="205" t="s">
        <v>14830</v>
      </c>
      <c r="S3552" s="205" t="s">
        <v>27568</v>
      </c>
      <c r="T3552" s="205" t="s">
        <v>66</v>
      </c>
      <c r="U3552" s="208" t="s">
        <v>27583</v>
      </c>
      <c r="V3552" s="205">
        <v>1</v>
      </c>
      <c r="W3552" s="205" t="s">
        <v>68</v>
      </c>
      <c r="X3552" s="205" t="s">
        <v>69</v>
      </c>
      <c r="Y3552" s="205" t="s">
        <v>70</v>
      </c>
      <c r="Z3552" s="205" t="s">
        <v>647</v>
      </c>
      <c r="AA3552" s="234" t="s">
        <v>71</v>
      </c>
      <c r="AB3552" s="216">
        <v>46310</v>
      </c>
      <c r="AC3552" s="205"/>
      <c r="AD3552" s="230" t="s">
        <v>72</v>
      </c>
      <c r="AE3552" s="126" t="s">
        <v>73</v>
      </c>
      <c r="AF3552" s="127" t="s">
        <v>74</v>
      </c>
      <c r="AG3552" s="128"/>
      <c r="AH3552" s="129"/>
      <c r="AI3552" s="129"/>
      <c r="AJ3552" s="126" t="s">
        <v>75</v>
      </c>
      <c r="AK3552" s="127" t="s">
        <v>76</v>
      </c>
      <c r="AL3552" s="129" t="s">
        <v>77</v>
      </c>
      <c r="AM3552" s="128" t="s">
        <v>27584</v>
      </c>
      <c r="AN3552" s="129"/>
      <c r="AO3552" s="127" t="s">
        <v>79</v>
      </c>
      <c r="AP3552" s="129"/>
      <c r="AQ3552" s="183"/>
      <c r="AR3552" s="183"/>
      <c r="AS3552" s="183"/>
    </row>
    <row r="3553" spans="1:45" customFormat="1" ht="30" hidden="1" customHeight="1">
      <c r="A3553" s="204" t="s">
        <v>49</v>
      </c>
      <c r="B3553" s="200" t="s">
        <v>14829</v>
      </c>
      <c r="C3553" s="200" t="s">
        <v>14830</v>
      </c>
      <c r="D3553" s="200" t="s">
        <v>27567</v>
      </c>
      <c r="E3553" s="200" t="s">
        <v>27568</v>
      </c>
      <c r="F3553" s="206" t="s">
        <v>27585</v>
      </c>
      <c r="G3553" s="201" t="s">
        <v>27586</v>
      </c>
      <c r="H3553" s="205" t="s">
        <v>27587</v>
      </c>
      <c r="I3553" s="204" t="s">
        <v>27588</v>
      </c>
      <c r="J3553" s="207" t="s">
        <v>27589</v>
      </c>
      <c r="K3553" s="208" t="s">
        <v>27590</v>
      </c>
      <c r="L3553" s="200" t="s">
        <v>60</v>
      </c>
      <c r="M3553" s="205" t="s">
        <v>61</v>
      </c>
      <c r="N3553" s="205" t="s">
        <v>62</v>
      </c>
      <c r="O3553" s="205" t="s">
        <v>91</v>
      </c>
      <c r="P3553" s="205" t="s">
        <v>92</v>
      </c>
      <c r="Q3553" s="205" t="s">
        <v>65</v>
      </c>
      <c r="R3553" s="205" t="s">
        <v>14830</v>
      </c>
      <c r="S3553" s="205" t="s">
        <v>27568</v>
      </c>
      <c r="T3553" s="205" t="s">
        <v>66</v>
      </c>
      <c r="U3553" s="208" t="s">
        <v>27591</v>
      </c>
      <c r="V3553" s="205">
        <v>1</v>
      </c>
      <c r="W3553" s="205" t="s">
        <v>68</v>
      </c>
      <c r="X3553" s="205" t="s">
        <v>69</v>
      </c>
      <c r="Y3553" s="205" t="s">
        <v>70</v>
      </c>
      <c r="Z3553" s="205" t="s">
        <v>14829</v>
      </c>
      <c r="AA3553" s="234" t="s">
        <v>71</v>
      </c>
      <c r="AB3553" s="216">
        <v>46310</v>
      </c>
      <c r="AC3553" s="205"/>
      <c r="AD3553" s="230" t="s">
        <v>72</v>
      </c>
      <c r="AE3553" s="126" t="s">
        <v>73</v>
      </c>
      <c r="AF3553" s="127" t="s">
        <v>74</v>
      </c>
      <c r="AG3553" s="128"/>
      <c r="AH3553" s="129"/>
      <c r="AI3553" s="129"/>
      <c r="AJ3553" s="126" t="s">
        <v>75</v>
      </c>
      <c r="AK3553" s="127" t="s">
        <v>76</v>
      </c>
      <c r="AL3553" s="129" t="s">
        <v>77</v>
      </c>
      <c r="AM3553" s="128" t="s">
        <v>27592</v>
      </c>
      <c r="AN3553" s="129"/>
      <c r="AO3553" s="127" t="s">
        <v>79</v>
      </c>
      <c r="AP3553" s="129"/>
      <c r="AQ3553" s="183"/>
      <c r="AR3553" s="183"/>
      <c r="AS3553" s="183"/>
    </row>
    <row r="3554" spans="1:45" customFormat="1" ht="30" hidden="1" customHeight="1">
      <c r="A3554" s="204" t="s">
        <v>49</v>
      </c>
      <c r="B3554" s="200" t="s">
        <v>14829</v>
      </c>
      <c r="C3554" s="200" t="s">
        <v>14830</v>
      </c>
      <c r="D3554" s="200" t="s">
        <v>27567</v>
      </c>
      <c r="E3554" s="200" t="s">
        <v>27568</v>
      </c>
      <c r="F3554" s="206" t="s">
        <v>27593</v>
      </c>
      <c r="G3554" s="201" t="s">
        <v>27594</v>
      </c>
      <c r="H3554" s="205" t="s">
        <v>27595</v>
      </c>
      <c r="I3554" s="204" t="s">
        <v>27596</v>
      </c>
      <c r="J3554" s="207" t="s">
        <v>27597</v>
      </c>
      <c r="K3554" s="208" t="s">
        <v>27598</v>
      </c>
      <c r="L3554" s="200" t="s">
        <v>60</v>
      </c>
      <c r="M3554" s="205" t="s">
        <v>61</v>
      </c>
      <c r="N3554" s="205" t="s">
        <v>62</v>
      </c>
      <c r="O3554" s="205" t="s">
        <v>91</v>
      </c>
      <c r="P3554" s="205" t="s">
        <v>92</v>
      </c>
      <c r="Q3554" s="205" t="s">
        <v>65</v>
      </c>
      <c r="R3554" s="205" t="s">
        <v>14830</v>
      </c>
      <c r="S3554" s="205" t="s">
        <v>27568</v>
      </c>
      <c r="T3554" s="205" t="s">
        <v>66</v>
      </c>
      <c r="U3554" s="208" t="s">
        <v>27599</v>
      </c>
      <c r="V3554" s="205">
        <v>1</v>
      </c>
      <c r="W3554" s="205" t="s">
        <v>68</v>
      </c>
      <c r="X3554" s="205" t="s">
        <v>69</v>
      </c>
      <c r="Y3554" s="205" t="s">
        <v>70</v>
      </c>
      <c r="Z3554" s="205" t="s">
        <v>14829</v>
      </c>
      <c r="AA3554" s="234" t="s">
        <v>71</v>
      </c>
      <c r="AB3554" s="216">
        <v>46310</v>
      </c>
      <c r="AC3554" s="205"/>
      <c r="AD3554" s="230" t="s">
        <v>72</v>
      </c>
      <c r="AE3554" s="126" t="s">
        <v>73</v>
      </c>
      <c r="AF3554" s="127" t="s">
        <v>74</v>
      </c>
      <c r="AG3554" s="128"/>
      <c r="AH3554" s="129"/>
      <c r="AI3554" s="129"/>
      <c r="AJ3554" s="126" t="s">
        <v>75</v>
      </c>
      <c r="AK3554" s="127" t="s">
        <v>76</v>
      </c>
      <c r="AL3554" s="129" t="s">
        <v>77</v>
      </c>
      <c r="AM3554" s="128" t="s">
        <v>27600</v>
      </c>
      <c r="AN3554" s="129"/>
      <c r="AO3554" s="127" t="s">
        <v>79</v>
      </c>
      <c r="AP3554" s="129"/>
      <c r="AQ3554" s="183"/>
      <c r="AR3554" s="183"/>
      <c r="AS3554" s="183"/>
    </row>
    <row r="3555" spans="1:45" customFormat="1" ht="30" hidden="1" customHeight="1">
      <c r="A3555" s="204" t="s">
        <v>49</v>
      </c>
      <c r="B3555" s="200" t="s">
        <v>14829</v>
      </c>
      <c r="C3555" s="200" t="s">
        <v>14830</v>
      </c>
      <c r="D3555" s="200" t="s">
        <v>27601</v>
      </c>
      <c r="E3555" s="200" t="s">
        <v>27602</v>
      </c>
      <c r="F3555" s="206" t="s">
        <v>27603</v>
      </c>
      <c r="G3555" s="201" t="s">
        <v>27604</v>
      </c>
      <c r="H3555" s="205" t="s">
        <v>27605</v>
      </c>
      <c r="I3555" s="204" t="s">
        <v>27606</v>
      </c>
      <c r="J3555" s="207" t="s">
        <v>27607</v>
      </c>
      <c r="K3555" s="208" t="s">
        <v>27608</v>
      </c>
      <c r="L3555" s="200" t="s">
        <v>90</v>
      </c>
      <c r="M3555" s="205" t="s">
        <v>61</v>
      </c>
      <c r="N3555" s="205" t="s">
        <v>62</v>
      </c>
      <c r="O3555" s="205" t="s">
        <v>91</v>
      </c>
      <c r="P3555" s="205" t="s">
        <v>92</v>
      </c>
      <c r="Q3555" s="205" t="s">
        <v>65</v>
      </c>
      <c r="R3555" s="205" t="s">
        <v>14830</v>
      </c>
      <c r="S3555" s="205" t="s">
        <v>27602</v>
      </c>
      <c r="T3555" s="205" t="s">
        <v>93</v>
      </c>
      <c r="U3555" s="208" t="s">
        <v>27609</v>
      </c>
      <c r="V3555" s="205">
        <v>0.95</v>
      </c>
      <c r="W3555" s="205" t="s">
        <v>68</v>
      </c>
      <c r="X3555" s="205" t="s">
        <v>69</v>
      </c>
      <c r="Y3555" s="205" t="s">
        <v>70</v>
      </c>
      <c r="Z3555" s="205" t="s">
        <v>95</v>
      </c>
      <c r="AA3555" s="234" t="s">
        <v>71</v>
      </c>
      <c r="AB3555" s="216">
        <v>46310</v>
      </c>
      <c r="AC3555" s="205"/>
      <c r="AD3555" s="230" t="s">
        <v>72</v>
      </c>
      <c r="AE3555" s="126" t="s">
        <v>73</v>
      </c>
      <c r="AF3555" s="127" t="s">
        <v>74</v>
      </c>
      <c r="AG3555" s="128"/>
      <c r="AH3555" s="129"/>
      <c r="AI3555" s="129"/>
      <c r="AJ3555" s="126" t="s">
        <v>75</v>
      </c>
      <c r="AK3555" s="127" t="s">
        <v>76</v>
      </c>
      <c r="AL3555" s="129" t="s">
        <v>77</v>
      </c>
      <c r="AM3555" s="128" t="s">
        <v>27610</v>
      </c>
      <c r="AN3555" s="129"/>
      <c r="AO3555" s="127" t="s">
        <v>79</v>
      </c>
      <c r="AP3555" s="129"/>
      <c r="AQ3555" s="183"/>
      <c r="AR3555" s="183"/>
      <c r="AS3555" s="183"/>
    </row>
    <row r="3556" spans="1:45" customFormat="1" ht="30" hidden="1" customHeight="1">
      <c r="A3556" s="204" t="s">
        <v>49</v>
      </c>
      <c r="B3556" s="200" t="s">
        <v>14829</v>
      </c>
      <c r="C3556" s="200" t="s">
        <v>14830</v>
      </c>
      <c r="D3556" s="200" t="s">
        <v>27601</v>
      </c>
      <c r="E3556" s="200" t="s">
        <v>27602</v>
      </c>
      <c r="F3556" s="206" t="s">
        <v>27611</v>
      </c>
      <c r="G3556" s="201" t="s">
        <v>27612</v>
      </c>
      <c r="H3556" s="205" t="s">
        <v>27613</v>
      </c>
      <c r="I3556" s="204" t="s">
        <v>27614</v>
      </c>
      <c r="J3556" s="207" t="s">
        <v>27615</v>
      </c>
      <c r="K3556" s="208" t="s">
        <v>27616</v>
      </c>
      <c r="L3556" s="200" t="s">
        <v>60</v>
      </c>
      <c r="M3556" s="205" t="s">
        <v>61</v>
      </c>
      <c r="N3556" s="205" t="s">
        <v>62</v>
      </c>
      <c r="O3556" s="205" t="s">
        <v>91</v>
      </c>
      <c r="P3556" s="205" t="s">
        <v>92</v>
      </c>
      <c r="Q3556" s="205" t="s">
        <v>65</v>
      </c>
      <c r="R3556" s="205" t="s">
        <v>14830</v>
      </c>
      <c r="S3556" s="205" t="s">
        <v>27602</v>
      </c>
      <c r="T3556" s="205" t="s">
        <v>66</v>
      </c>
      <c r="U3556" s="208" t="s">
        <v>27617</v>
      </c>
      <c r="V3556" s="205">
        <v>1</v>
      </c>
      <c r="W3556" s="205" t="s">
        <v>68</v>
      </c>
      <c r="X3556" s="205" t="s">
        <v>69</v>
      </c>
      <c r="Y3556" s="205" t="s">
        <v>70</v>
      </c>
      <c r="Z3556" s="205" t="s">
        <v>647</v>
      </c>
      <c r="AA3556" s="234" t="s">
        <v>71</v>
      </c>
      <c r="AB3556" s="216">
        <v>46310</v>
      </c>
      <c r="AC3556" s="205"/>
      <c r="AD3556" s="230" t="s">
        <v>72</v>
      </c>
      <c r="AE3556" s="126" t="s">
        <v>73</v>
      </c>
      <c r="AF3556" s="127" t="s">
        <v>74</v>
      </c>
      <c r="AG3556" s="128"/>
      <c r="AH3556" s="129"/>
      <c r="AI3556" s="129"/>
      <c r="AJ3556" s="126" t="s">
        <v>75</v>
      </c>
      <c r="AK3556" s="127" t="s">
        <v>76</v>
      </c>
      <c r="AL3556" s="129" t="s">
        <v>77</v>
      </c>
      <c r="AM3556" s="128" t="s">
        <v>27618</v>
      </c>
      <c r="AN3556" s="129"/>
      <c r="AO3556" s="127" t="s">
        <v>79</v>
      </c>
      <c r="AP3556" s="129"/>
      <c r="AQ3556" s="183"/>
      <c r="AR3556" s="183"/>
      <c r="AS3556" s="183"/>
    </row>
    <row r="3557" spans="1:45" customFormat="1" ht="30" hidden="1" customHeight="1">
      <c r="A3557" s="204" t="s">
        <v>49</v>
      </c>
      <c r="B3557" s="200" t="s">
        <v>14829</v>
      </c>
      <c r="C3557" s="200" t="s">
        <v>14830</v>
      </c>
      <c r="D3557" s="200" t="s">
        <v>27601</v>
      </c>
      <c r="E3557" s="200" t="s">
        <v>27602</v>
      </c>
      <c r="F3557" s="206" t="s">
        <v>27619</v>
      </c>
      <c r="G3557" s="201" t="s">
        <v>27620</v>
      </c>
      <c r="H3557" s="205" t="s">
        <v>27621</v>
      </c>
      <c r="I3557" s="204" t="s">
        <v>27622</v>
      </c>
      <c r="J3557" s="207" t="s">
        <v>27623</v>
      </c>
      <c r="K3557" s="208" t="s">
        <v>27624</v>
      </c>
      <c r="L3557" s="200" t="s">
        <v>60</v>
      </c>
      <c r="M3557" s="205" t="s">
        <v>61</v>
      </c>
      <c r="N3557" s="205" t="s">
        <v>62</v>
      </c>
      <c r="O3557" s="205" t="s">
        <v>91</v>
      </c>
      <c r="P3557" s="205" t="s">
        <v>92</v>
      </c>
      <c r="Q3557" s="205" t="s">
        <v>65</v>
      </c>
      <c r="R3557" s="205" t="s">
        <v>14830</v>
      </c>
      <c r="S3557" s="205" t="s">
        <v>27602</v>
      </c>
      <c r="T3557" s="205" t="s">
        <v>66</v>
      </c>
      <c r="U3557" s="208" t="s">
        <v>27625</v>
      </c>
      <c r="V3557" s="205">
        <v>1</v>
      </c>
      <c r="W3557" s="205" t="s">
        <v>68</v>
      </c>
      <c r="X3557" s="205" t="s">
        <v>69</v>
      </c>
      <c r="Y3557" s="205" t="s">
        <v>70</v>
      </c>
      <c r="Z3557" s="205" t="s">
        <v>14829</v>
      </c>
      <c r="AA3557" s="234" t="s">
        <v>71</v>
      </c>
      <c r="AB3557" s="216">
        <v>46310</v>
      </c>
      <c r="AC3557" s="205"/>
      <c r="AD3557" s="230" t="s">
        <v>72</v>
      </c>
      <c r="AE3557" s="126" t="s">
        <v>73</v>
      </c>
      <c r="AF3557" s="127" t="s">
        <v>74</v>
      </c>
      <c r="AG3557" s="128"/>
      <c r="AH3557" s="129"/>
      <c r="AI3557" s="129"/>
      <c r="AJ3557" s="126" t="s">
        <v>75</v>
      </c>
      <c r="AK3557" s="127" t="s">
        <v>76</v>
      </c>
      <c r="AL3557" s="129" t="s">
        <v>77</v>
      </c>
      <c r="AM3557" s="128" t="s">
        <v>27626</v>
      </c>
      <c r="AN3557" s="129"/>
      <c r="AO3557" s="127" t="s">
        <v>79</v>
      </c>
      <c r="AP3557" s="129"/>
      <c r="AQ3557" s="183"/>
      <c r="AR3557" s="183"/>
      <c r="AS3557" s="183"/>
    </row>
    <row r="3558" spans="1:45" customFormat="1" ht="30" hidden="1" customHeight="1">
      <c r="A3558" s="204" t="s">
        <v>49</v>
      </c>
      <c r="B3558" s="200" t="s">
        <v>14829</v>
      </c>
      <c r="C3558" s="200" t="s">
        <v>14830</v>
      </c>
      <c r="D3558" s="200" t="s">
        <v>27627</v>
      </c>
      <c r="E3558" s="200" t="s">
        <v>27628</v>
      </c>
      <c r="F3558" s="206" t="s">
        <v>27629</v>
      </c>
      <c r="G3558" s="201" t="s">
        <v>27630</v>
      </c>
      <c r="H3558" s="205" t="s">
        <v>27631</v>
      </c>
      <c r="I3558" s="204" t="s">
        <v>27632</v>
      </c>
      <c r="J3558" s="207" t="s">
        <v>27633</v>
      </c>
      <c r="K3558" s="208" t="s">
        <v>27634</v>
      </c>
      <c r="L3558" s="200" t="s">
        <v>90</v>
      </c>
      <c r="M3558" s="205" t="s">
        <v>61</v>
      </c>
      <c r="N3558" s="205" t="s">
        <v>62</v>
      </c>
      <c r="O3558" s="205" t="s">
        <v>91</v>
      </c>
      <c r="P3558" s="205" t="s">
        <v>92</v>
      </c>
      <c r="Q3558" s="205" t="s">
        <v>65</v>
      </c>
      <c r="R3558" s="205" t="s">
        <v>14830</v>
      </c>
      <c r="S3558" s="205" t="s">
        <v>27628</v>
      </c>
      <c r="T3558" s="205" t="s">
        <v>93</v>
      </c>
      <c r="U3558" s="208" t="s">
        <v>27635</v>
      </c>
      <c r="V3558" s="205">
        <v>0.95</v>
      </c>
      <c r="W3558" s="205" t="s">
        <v>68</v>
      </c>
      <c r="X3558" s="205" t="s">
        <v>69</v>
      </c>
      <c r="Y3558" s="205" t="s">
        <v>70</v>
      </c>
      <c r="Z3558" s="205" t="s">
        <v>95</v>
      </c>
      <c r="AA3558" s="234" t="s">
        <v>71</v>
      </c>
      <c r="AB3558" s="216">
        <v>46310</v>
      </c>
      <c r="AC3558" s="205"/>
      <c r="AD3558" s="230" t="s">
        <v>72</v>
      </c>
      <c r="AE3558" s="126" t="s">
        <v>73</v>
      </c>
      <c r="AF3558" s="127" t="s">
        <v>74</v>
      </c>
      <c r="AG3558" s="128"/>
      <c r="AH3558" s="129"/>
      <c r="AI3558" s="129"/>
      <c r="AJ3558" s="126" t="s">
        <v>75</v>
      </c>
      <c r="AK3558" s="127" t="s">
        <v>76</v>
      </c>
      <c r="AL3558" s="129" t="s">
        <v>77</v>
      </c>
      <c r="AM3558" s="128" t="s">
        <v>27636</v>
      </c>
      <c r="AN3558" s="129"/>
      <c r="AO3558" s="127" t="s">
        <v>79</v>
      </c>
      <c r="AP3558" s="129"/>
      <c r="AQ3558" s="183"/>
      <c r="AR3558" s="183"/>
      <c r="AS3558" s="183"/>
    </row>
    <row r="3559" spans="1:45" customFormat="1" ht="30" hidden="1" customHeight="1">
      <c r="A3559" s="204" t="s">
        <v>49</v>
      </c>
      <c r="B3559" s="200" t="s">
        <v>14829</v>
      </c>
      <c r="C3559" s="200" t="s">
        <v>14830</v>
      </c>
      <c r="D3559" s="200" t="s">
        <v>27627</v>
      </c>
      <c r="E3559" s="200" t="s">
        <v>27628</v>
      </c>
      <c r="F3559" s="206" t="s">
        <v>27637</v>
      </c>
      <c r="G3559" s="201" t="s">
        <v>27638</v>
      </c>
      <c r="H3559" s="205" t="s">
        <v>27639</v>
      </c>
      <c r="I3559" s="204" t="s">
        <v>27640</v>
      </c>
      <c r="J3559" s="207" t="s">
        <v>27641</v>
      </c>
      <c r="K3559" s="208" t="s">
        <v>27642</v>
      </c>
      <c r="L3559" s="200" t="s">
        <v>60</v>
      </c>
      <c r="M3559" s="205" t="s">
        <v>61</v>
      </c>
      <c r="N3559" s="205" t="s">
        <v>62</v>
      </c>
      <c r="O3559" s="205" t="s">
        <v>91</v>
      </c>
      <c r="P3559" s="205" t="s">
        <v>92</v>
      </c>
      <c r="Q3559" s="205" t="s">
        <v>65</v>
      </c>
      <c r="R3559" s="205" t="s">
        <v>14830</v>
      </c>
      <c r="S3559" s="205" t="s">
        <v>27628</v>
      </c>
      <c r="T3559" s="205" t="s">
        <v>66</v>
      </c>
      <c r="U3559" s="208" t="s">
        <v>27643</v>
      </c>
      <c r="V3559" s="205">
        <v>1</v>
      </c>
      <c r="W3559" s="205" t="s">
        <v>68</v>
      </c>
      <c r="X3559" s="205" t="s">
        <v>69</v>
      </c>
      <c r="Y3559" s="205" t="s">
        <v>70</v>
      </c>
      <c r="Z3559" s="205" t="s">
        <v>647</v>
      </c>
      <c r="AA3559" s="234" t="s">
        <v>71</v>
      </c>
      <c r="AB3559" s="216">
        <v>46310</v>
      </c>
      <c r="AC3559" s="205"/>
      <c r="AD3559" s="230" t="s">
        <v>72</v>
      </c>
      <c r="AE3559" s="126" t="s">
        <v>73</v>
      </c>
      <c r="AF3559" s="127" t="s">
        <v>74</v>
      </c>
      <c r="AG3559" s="128"/>
      <c r="AH3559" s="129"/>
      <c r="AI3559" s="129"/>
      <c r="AJ3559" s="126" t="s">
        <v>75</v>
      </c>
      <c r="AK3559" s="127" t="s">
        <v>76</v>
      </c>
      <c r="AL3559" s="129" t="s">
        <v>77</v>
      </c>
      <c r="AM3559" s="128" t="s">
        <v>27644</v>
      </c>
      <c r="AN3559" s="129"/>
      <c r="AO3559" s="127" t="s">
        <v>79</v>
      </c>
      <c r="AP3559" s="129"/>
      <c r="AQ3559" s="183"/>
      <c r="AR3559" s="183"/>
      <c r="AS3559" s="183"/>
    </row>
    <row r="3560" spans="1:45" customFormat="1" ht="30" hidden="1" customHeight="1">
      <c r="A3560" s="204" t="s">
        <v>49</v>
      </c>
      <c r="B3560" s="200" t="s">
        <v>14829</v>
      </c>
      <c r="C3560" s="200" t="s">
        <v>14830</v>
      </c>
      <c r="D3560" s="200" t="s">
        <v>27627</v>
      </c>
      <c r="E3560" s="200" t="s">
        <v>27628</v>
      </c>
      <c r="F3560" s="206" t="s">
        <v>27645</v>
      </c>
      <c r="G3560" s="201" t="s">
        <v>27646</v>
      </c>
      <c r="H3560" s="205" t="s">
        <v>27647</v>
      </c>
      <c r="I3560" s="204" t="s">
        <v>27648</v>
      </c>
      <c r="J3560" s="207" t="s">
        <v>27649</v>
      </c>
      <c r="K3560" s="208" t="s">
        <v>27650</v>
      </c>
      <c r="L3560" s="200" t="s">
        <v>60</v>
      </c>
      <c r="M3560" s="205" t="s">
        <v>61</v>
      </c>
      <c r="N3560" s="205" t="s">
        <v>62</v>
      </c>
      <c r="O3560" s="205" t="s">
        <v>91</v>
      </c>
      <c r="P3560" s="205" t="s">
        <v>92</v>
      </c>
      <c r="Q3560" s="205" t="s">
        <v>65</v>
      </c>
      <c r="R3560" s="205" t="s">
        <v>14830</v>
      </c>
      <c r="S3560" s="205" t="s">
        <v>27628</v>
      </c>
      <c r="T3560" s="205" t="s">
        <v>66</v>
      </c>
      <c r="U3560" s="208" t="s">
        <v>27651</v>
      </c>
      <c r="V3560" s="205">
        <v>1</v>
      </c>
      <c r="W3560" s="205" t="s">
        <v>68</v>
      </c>
      <c r="X3560" s="205" t="s">
        <v>69</v>
      </c>
      <c r="Y3560" s="205" t="s">
        <v>70</v>
      </c>
      <c r="Z3560" s="205" t="s">
        <v>14829</v>
      </c>
      <c r="AA3560" s="234" t="s">
        <v>71</v>
      </c>
      <c r="AB3560" s="216">
        <v>46310</v>
      </c>
      <c r="AC3560" s="205"/>
      <c r="AD3560" s="230" t="s">
        <v>72</v>
      </c>
      <c r="AE3560" s="126" t="s">
        <v>73</v>
      </c>
      <c r="AF3560" s="127" t="s">
        <v>74</v>
      </c>
      <c r="AG3560" s="128"/>
      <c r="AH3560" s="129"/>
      <c r="AI3560" s="129"/>
      <c r="AJ3560" s="126" t="s">
        <v>75</v>
      </c>
      <c r="AK3560" s="127" t="s">
        <v>76</v>
      </c>
      <c r="AL3560" s="129" t="s">
        <v>77</v>
      </c>
      <c r="AM3560" s="128" t="s">
        <v>27652</v>
      </c>
      <c r="AN3560" s="129"/>
      <c r="AO3560" s="127" t="s">
        <v>79</v>
      </c>
      <c r="AP3560" s="129"/>
      <c r="AQ3560" s="183"/>
      <c r="AR3560" s="183"/>
      <c r="AS3560" s="183"/>
    </row>
    <row r="3561" spans="1:45" customFormat="1" ht="30" hidden="1" customHeight="1">
      <c r="A3561" s="204" t="s">
        <v>49</v>
      </c>
      <c r="B3561" s="200" t="s">
        <v>14829</v>
      </c>
      <c r="C3561" s="200" t="s">
        <v>14830</v>
      </c>
      <c r="D3561" s="200" t="s">
        <v>27653</v>
      </c>
      <c r="E3561" s="200" t="s">
        <v>27654</v>
      </c>
      <c r="F3561" s="206" t="s">
        <v>27655</v>
      </c>
      <c r="G3561" s="201" t="s">
        <v>27656</v>
      </c>
      <c r="H3561" s="205" t="s">
        <v>27657</v>
      </c>
      <c r="I3561" s="204" t="s">
        <v>27658</v>
      </c>
      <c r="J3561" s="207" t="s">
        <v>27659</v>
      </c>
      <c r="K3561" s="208" t="s">
        <v>27660</v>
      </c>
      <c r="L3561" s="200" t="s">
        <v>90</v>
      </c>
      <c r="M3561" s="205" t="s">
        <v>61</v>
      </c>
      <c r="N3561" s="205" t="s">
        <v>62</v>
      </c>
      <c r="O3561" s="205" t="s">
        <v>91</v>
      </c>
      <c r="P3561" s="205" t="s">
        <v>92</v>
      </c>
      <c r="Q3561" s="205" t="s">
        <v>65</v>
      </c>
      <c r="R3561" s="205" t="s">
        <v>14830</v>
      </c>
      <c r="S3561" s="205" t="s">
        <v>27654</v>
      </c>
      <c r="T3561" s="205" t="s">
        <v>93</v>
      </c>
      <c r="U3561" s="208" t="s">
        <v>27661</v>
      </c>
      <c r="V3561" s="205">
        <v>0.95</v>
      </c>
      <c r="W3561" s="205" t="s">
        <v>68</v>
      </c>
      <c r="X3561" s="205" t="s">
        <v>69</v>
      </c>
      <c r="Y3561" s="205" t="s">
        <v>70</v>
      </c>
      <c r="Z3561" s="205" t="s">
        <v>95</v>
      </c>
      <c r="AA3561" s="234" t="s">
        <v>71</v>
      </c>
      <c r="AB3561" s="216">
        <v>46310</v>
      </c>
      <c r="AC3561" s="205"/>
      <c r="AD3561" s="230" t="s">
        <v>72</v>
      </c>
      <c r="AE3561" s="126" t="s">
        <v>73</v>
      </c>
      <c r="AF3561" s="127" t="s">
        <v>74</v>
      </c>
      <c r="AG3561" s="128"/>
      <c r="AH3561" s="129"/>
      <c r="AI3561" s="129"/>
      <c r="AJ3561" s="126" t="s">
        <v>75</v>
      </c>
      <c r="AK3561" s="127" t="s">
        <v>76</v>
      </c>
      <c r="AL3561" s="129" t="s">
        <v>77</v>
      </c>
      <c r="AM3561" s="128" t="s">
        <v>27662</v>
      </c>
      <c r="AN3561" s="129"/>
      <c r="AO3561" s="127" t="s">
        <v>79</v>
      </c>
      <c r="AP3561" s="129"/>
      <c r="AQ3561" s="183"/>
      <c r="AR3561" s="183"/>
      <c r="AS3561" s="183"/>
    </row>
    <row r="3562" spans="1:45" customFormat="1" ht="30" hidden="1" customHeight="1">
      <c r="A3562" s="204" t="s">
        <v>49</v>
      </c>
      <c r="B3562" s="200" t="s">
        <v>14829</v>
      </c>
      <c r="C3562" s="200" t="s">
        <v>14830</v>
      </c>
      <c r="D3562" s="200" t="s">
        <v>27653</v>
      </c>
      <c r="E3562" s="200" t="s">
        <v>27654</v>
      </c>
      <c r="F3562" s="206" t="s">
        <v>27663</v>
      </c>
      <c r="G3562" s="201" t="s">
        <v>27664</v>
      </c>
      <c r="H3562" s="205" t="s">
        <v>27665</v>
      </c>
      <c r="I3562" s="204" t="s">
        <v>27666</v>
      </c>
      <c r="J3562" s="207" t="s">
        <v>27667</v>
      </c>
      <c r="K3562" s="208" t="s">
        <v>27668</v>
      </c>
      <c r="L3562" s="200" t="s">
        <v>60</v>
      </c>
      <c r="M3562" s="205" t="s">
        <v>61</v>
      </c>
      <c r="N3562" s="205" t="s">
        <v>62</v>
      </c>
      <c r="O3562" s="205" t="s">
        <v>91</v>
      </c>
      <c r="P3562" s="205" t="s">
        <v>92</v>
      </c>
      <c r="Q3562" s="205" t="s">
        <v>65</v>
      </c>
      <c r="R3562" s="205" t="s">
        <v>14830</v>
      </c>
      <c r="S3562" s="205" t="s">
        <v>27654</v>
      </c>
      <c r="T3562" s="205" t="s">
        <v>66</v>
      </c>
      <c r="U3562" s="208" t="s">
        <v>27669</v>
      </c>
      <c r="V3562" s="205">
        <v>1</v>
      </c>
      <c r="W3562" s="205" t="s">
        <v>68</v>
      </c>
      <c r="X3562" s="205" t="s">
        <v>69</v>
      </c>
      <c r="Y3562" s="205" t="s">
        <v>70</v>
      </c>
      <c r="Z3562" s="205" t="s">
        <v>647</v>
      </c>
      <c r="AA3562" s="234" t="s">
        <v>71</v>
      </c>
      <c r="AB3562" s="216">
        <v>46310</v>
      </c>
      <c r="AC3562" s="205"/>
      <c r="AD3562" s="230" t="s">
        <v>72</v>
      </c>
      <c r="AE3562" s="126" t="s">
        <v>73</v>
      </c>
      <c r="AF3562" s="127" t="s">
        <v>74</v>
      </c>
      <c r="AG3562" s="128"/>
      <c r="AH3562" s="129"/>
      <c r="AI3562" s="129"/>
      <c r="AJ3562" s="126" t="s">
        <v>75</v>
      </c>
      <c r="AK3562" s="127" t="s">
        <v>76</v>
      </c>
      <c r="AL3562" s="129" t="s">
        <v>77</v>
      </c>
      <c r="AM3562" s="128" t="s">
        <v>27670</v>
      </c>
      <c r="AN3562" s="129"/>
      <c r="AO3562" s="127" t="s">
        <v>79</v>
      </c>
      <c r="AP3562" s="129"/>
      <c r="AQ3562" s="183"/>
      <c r="AR3562" s="183"/>
      <c r="AS3562" s="183"/>
    </row>
    <row r="3563" spans="1:45" customFormat="1" ht="30" hidden="1" customHeight="1">
      <c r="A3563" s="204" t="s">
        <v>49</v>
      </c>
      <c r="B3563" s="200" t="s">
        <v>14829</v>
      </c>
      <c r="C3563" s="200" t="s">
        <v>14830</v>
      </c>
      <c r="D3563" s="200" t="s">
        <v>27653</v>
      </c>
      <c r="E3563" s="200" t="s">
        <v>27654</v>
      </c>
      <c r="F3563" s="206" t="s">
        <v>27671</v>
      </c>
      <c r="G3563" s="201" t="s">
        <v>27672</v>
      </c>
      <c r="H3563" s="205" t="s">
        <v>27673</v>
      </c>
      <c r="I3563" s="204" t="s">
        <v>27674</v>
      </c>
      <c r="J3563" s="207" t="s">
        <v>27675</v>
      </c>
      <c r="K3563" s="208" t="s">
        <v>27676</v>
      </c>
      <c r="L3563" s="200" t="s">
        <v>60</v>
      </c>
      <c r="M3563" s="205" t="s">
        <v>61</v>
      </c>
      <c r="N3563" s="205" t="s">
        <v>62</v>
      </c>
      <c r="O3563" s="205" t="s">
        <v>91</v>
      </c>
      <c r="P3563" s="205" t="s">
        <v>92</v>
      </c>
      <c r="Q3563" s="205" t="s">
        <v>65</v>
      </c>
      <c r="R3563" s="205" t="s">
        <v>14830</v>
      </c>
      <c r="S3563" s="205" t="s">
        <v>27654</v>
      </c>
      <c r="T3563" s="205" t="s">
        <v>66</v>
      </c>
      <c r="U3563" s="208" t="s">
        <v>27677</v>
      </c>
      <c r="V3563" s="205">
        <v>1</v>
      </c>
      <c r="W3563" s="205" t="s">
        <v>68</v>
      </c>
      <c r="X3563" s="205" t="s">
        <v>69</v>
      </c>
      <c r="Y3563" s="205" t="s">
        <v>70</v>
      </c>
      <c r="Z3563" s="205" t="s">
        <v>14829</v>
      </c>
      <c r="AA3563" s="234" t="s">
        <v>71</v>
      </c>
      <c r="AB3563" s="216">
        <v>46310</v>
      </c>
      <c r="AC3563" s="205"/>
      <c r="AD3563" s="230" t="s">
        <v>72</v>
      </c>
      <c r="AE3563" s="126" t="s">
        <v>73</v>
      </c>
      <c r="AF3563" s="127" t="s">
        <v>74</v>
      </c>
      <c r="AG3563" s="128"/>
      <c r="AH3563" s="129"/>
      <c r="AI3563" s="129"/>
      <c r="AJ3563" s="126" t="s">
        <v>75</v>
      </c>
      <c r="AK3563" s="127" t="s">
        <v>76</v>
      </c>
      <c r="AL3563" s="129" t="s">
        <v>77</v>
      </c>
      <c r="AM3563" s="128" t="s">
        <v>27678</v>
      </c>
      <c r="AN3563" s="129"/>
      <c r="AO3563" s="127" t="s">
        <v>79</v>
      </c>
      <c r="AP3563" s="129"/>
      <c r="AQ3563" s="183"/>
      <c r="AR3563" s="183"/>
      <c r="AS3563" s="183"/>
    </row>
    <row r="3564" spans="1:45" customFormat="1" ht="30" hidden="1" customHeight="1">
      <c r="A3564" s="204" t="s">
        <v>49</v>
      </c>
      <c r="B3564" s="200" t="s">
        <v>14829</v>
      </c>
      <c r="C3564" s="200" t="s">
        <v>14830</v>
      </c>
      <c r="D3564" s="200" t="s">
        <v>21775</v>
      </c>
      <c r="E3564" s="200" t="s">
        <v>27679</v>
      </c>
      <c r="F3564" s="206" t="s">
        <v>27680</v>
      </c>
      <c r="G3564" s="201" t="s">
        <v>27681</v>
      </c>
      <c r="H3564" s="205" t="s">
        <v>27682</v>
      </c>
      <c r="I3564" s="204" t="s">
        <v>27683</v>
      </c>
      <c r="J3564" s="207" t="s">
        <v>27684</v>
      </c>
      <c r="K3564" s="208" t="s">
        <v>27685</v>
      </c>
      <c r="L3564" s="200" t="s">
        <v>90</v>
      </c>
      <c r="M3564" s="205" t="s">
        <v>61</v>
      </c>
      <c r="N3564" s="205" t="s">
        <v>62</v>
      </c>
      <c r="O3564" s="205" t="s">
        <v>91</v>
      </c>
      <c r="P3564" s="205" t="s">
        <v>92</v>
      </c>
      <c r="Q3564" s="205" t="s">
        <v>65</v>
      </c>
      <c r="R3564" s="205" t="s">
        <v>14830</v>
      </c>
      <c r="S3564" s="205" t="s">
        <v>27679</v>
      </c>
      <c r="T3564" s="205" t="s">
        <v>93</v>
      </c>
      <c r="U3564" s="208" t="s">
        <v>21791</v>
      </c>
      <c r="V3564" s="205">
        <v>0.95</v>
      </c>
      <c r="W3564" s="205" t="s">
        <v>68</v>
      </c>
      <c r="X3564" s="205" t="s">
        <v>69</v>
      </c>
      <c r="Y3564" s="205" t="s">
        <v>70</v>
      </c>
      <c r="Z3564" s="205" t="s">
        <v>95</v>
      </c>
      <c r="AA3564" s="234" t="s">
        <v>71</v>
      </c>
      <c r="AB3564" s="216">
        <v>46310</v>
      </c>
      <c r="AC3564" s="205"/>
      <c r="AD3564" s="230" t="s">
        <v>72</v>
      </c>
      <c r="AE3564" s="126" t="s">
        <v>73</v>
      </c>
      <c r="AF3564" s="127" t="s">
        <v>74</v>
      </c>
      <c r="AG3564" s="128"/>
      <c r="AH3564" s="129"/>
      <c r="AI3564" s="129"/>
      <c r="AJ3564" s="126" t="s">
        <v>75</v>
      </c>
      <c r="AK3564" s="127" t="s">
        <v>76</v>
      </c>
      <c r="AL3564" s="129" t="s">
        <v>77</v>
      </c>
      <c r="AM3564" s="128" t="s">
        <v>27686</v>
      </c>
      <c r="AN3564" s="129"/>
      <c r="AO3564" s="127" t="s">
        <v>79</v>
      </c>
      <c r="AP3564" s="129"/>
      <c r="AQ3564" s="183"/>
      <c r="AR3564" s="183"/>
      <c r="AS3564" s="183"/>
    </row>
    <row r="3565" spans="1:45" customFormat="1" ht="30" hidden="1" customHeight="1">
      <c r="A3565" s="204" t="s">
        <v>49</v>
      </c>
      <c r="B3565" s="200" t="s">
        <v>14829</v>
      </c>
      <c r="C3565" s="200" t="s">
        <v>14830</v>
      </c>
      <c r="D3565" s="200" t="s">
        <v>21775</v>
      </c>
      <c r="E3565" s="200" t="s">
        <v>27679</v>
      </c>
      <c r="F3565" s="206" t="s">
        <v>27687</v>
      </c>
      <c r="G3565" s="201" t="s">
        <v>27688</v>
      </c>
      <c r="H3565" s="205" t="s">
        <v>27689</v>
      </c>
      <c r="I3565" s="204" t="s">
        <v>27690</v>
      </c>
      <c r="J3565" s="207" t="s">
        <v>27691</v>
      </c>
      <c r="K3565" s="208" t="s">
        <v>27692</v>
      </c>
      <c r="L3565" s="200" t="s">
        <v>60</v>
      </c>
      <c r="M3565" s="205" t="s">
        <v>61</v>
      </c>
      <c r="N3565" s="205" t="s">
        <v>62</v>
      </c>
      <c r="O3565" s="205" t="s">
        <v>91</v>
      </c>
      <c r="P3565" s="205" t="s">
        <v>92</v>
      </c>
      <c r="Q3565" s="205" t="s">
        <v>65</v>
      </c>
      <c r="R3565" s="205" t="s">
        <v>14830</v>
      </c>
      <c r="S3565" s="205" t="s">
        <v>27679</v>
      </c>
      <c r="T3565" s="205" t="s">
        <v>66</v>
      </c>
      <c r="U3565" s="208" t="s">
        <v>21799</v>
      </c>
      <c r="V3565" s="205">
        <v>1</v>
      </c>
      <c r="W3565" s="205" t="s">
        <v>68</v>
      </c>
      <c r="X3565" s="205" t="s">
        <v>69</v>
      </c>
      <c r="Y3565" s="205" t="s">
        <v>70</v>
      </c>
      <c r="Z3565" s="205" t="s">
        <v>647</v>
      </c>
      <c r="AA3565" s="234" t="s">
        <v>71</v>
      </c>
      <c r="AB3565" s="216">
        <v>46310</v>
      </c>
      <c r="AC3565" s="205"/>
      <c r="AD3565" s="230" t="s">
        <v>72</v>
      </c>
      <c r="AE3565" s="126" t="s">
        <v>73</v>
      </c>
      <c r="AF3565" s="127" t="s">
        <v>74</v>
      </c>
      <c r="AG3565" s="128"/>
      <c r="AH3565" s="129"/>
      <c r="AI3565" s="129"/>
      <c r="AJ3565" s="126" t="s">
        <v>75</v>
      </c>
      <c r="AK3565" s="127" t="s">
        <v>76</v>
      </c>
      <c r="AL3565" s="129" t="s">
        <v>77</v>
      </c>
      <c r="AM3565" s="128" t="s">
        <v>27693</v>
      </c>
      <c r="AN3565" s="129"/>
      <c r="AO3565" s="127" t="s">
        <v>79</v>
      </c>
      <c r="AP3565" s="129"/>
      <c r="AQ3565" s="183"/>
      <c r="AR3565" s="183"/>
      <c r="AS3565" s="183"/>
    </row>
    <row r="3566" spans="1:45" customFormat="1" ht="30" hidden="1" customHeight="1">
      <c r="A3566" s="204" t="s">
        <v>49</v>
      </c>
      <c r="B3566" s="200" t="s">
        <v>14829</v>
      </c>
      <c r="C3566" s="200" t="s">
        <v>14830</v>
      </c>
      <c r="D3566" s="200" t="s">
        <v>27694</v>
      </c>
      <c r="E3566" s="200" t="s">
        <v>27695</v>
      </c>
      <c r="F3566" s="206" t="s">
        <v>27696</v>
      </c>
      <c r="G3566" s="201" t="s">
        <v>27697</v>
      </c>
      <c r="H3566" s="205" t="s">
        <v>27698</v>
      </c>
      <c r="I3566" s="204" t="s">
        <v>27699</v>
      </c>
      <c r="J3566" s="207" t="s">
        <v>27700</v>
      </c>
      <c r="K3566" s="208" t="s">
        <v>27701</v>
      </c>
      <c r="L3566" s="200" t="s">
        <v>90</v>
      </c>
      <c r="M3566" s="205" t="s">
        <v>61</v>
      </c>
      <c r="N3566" s="205" t="s">
        <v>62</v>
      </c>
      <c r="O3566" s="205" t="s">
        <v>91</v>
      </c>
      <c r="P3566" s="205" t="s">
        <v>92</v>
      </c>
      <c r="Q3566" s="205" t="s">
        <v>65</v>
      </c>
      <c r="R3566" s="205" t="s">
        <v>14830</v>
      </c>
      <c r="S3566" s="205" t="s">
        <v>27695</v>
      </c>
      <c r="T3566" s="205" t="s">
        <v>93</v>
      </c>
      <c r="U3566" s="208" t="s">
        <v>27702</v>
      </c>
      <c r="V3566" s="205">
        <v>0.95</v>
      </c>
      <c r="W3566" s="205" t="s">
        <v>68</v>
      </c>
      <c r="X3566" s="205" t="s">
        <v>69</v>
      </c>
      <c r="Y3566" s="205" t="s">
        <v>70</v>
      </c>
      <c r="Z3566" s="205" t="s">
        <v>95</v>
      </c>
      <c r="AA3566" s="234" t="s">
        <v>71</v>
      </c>
      <c r="AB3566" s="216">
        <v>46310</v>
      </c>
      <c r="AC3566" s="205"/>
      <c r="AD3566" s="230" t="s">
        <v>72</v>
      </c>
      <c r="AE3566" s="126" t="s">
        <v>73</v>
      </c>
      <c r="AF3566" s="127" t="s">
        <v>74</v>
      </c>
      <c r="AG3566" s="128"/>
      <c r="AH3566" s="129"/>
      <c r="AI3566" s="129"/>
      <c r="AJ3566" s="126" t="s">
        <v>75</v>
      </c>
      <c r="AK3566" s="127" t="s">
        <v>76</v>
      </c>
      <c r="AL3566" s="129" t="s">
        <v>77</v>
      </c>
      <c r="AM3566" s="128" t="s">
        <v>27703</v>
      </c>
      <c r="AN3566" s="129"/>
      <c r="AO3566" s="127" t="s">
        <v>79</v>
      </c>
      <c r="AP3566" s="129"/>
      <c r="AQ3566" s="183"/>
      <c r="AR3566" s="183"/>
      <c r="AS3566" s="183"/>
    </row>
    <row r="3567" spans="1:45" customFormat="1" ht="30" hidden="1" customHeight="1">
      <c r="A3567" s="204" t="s">
        <v>49</v>
      </c>
      <c r="B3567" s="200" t="s">
        <v>14829</v>
      </c>
      <c r="C3567" s="200" t="s">
        <v>14830</v>
      </c>
      <c r="D3567" s="200" t="s">
        <v>27694</v>
      </c>
      <c r="E3567" s="200" t="s">
        <v>27695</v>
      </c>
      <c r="F3567" s="206" t="s">
        <v>27704</v>
      </c>
      <c r="G3567" s="201" t="s">
        <v>27705</v>
      </c>
      <c r="H3567" s="205" t="s">
        <v>27706</v>
      </c>
      <c r="I3567" s="204" t="s">
        <v>27707</v>
      </c>
      <c r="J3567" s="207" t="s">
        <v>27708</v>
      </c>
      <c r="K3567" s="208" t="s">
        <v>27709</v>
      </c>
      <c r="L3567" s="200" t="s">
        <v>60</v>
      </c>
      <c r="M3567" s="205" t="s">
        <v>61</v>
      </c>
      <c r="N3567" s="205" t="s">
        <v>62</v>
      </c>
      <c r="O3567" s="205" t="s">
        <v>91</v>
      </c>
      <c r="P3567" s="205" t="s">
        <v>92</v>
      </c>
      <c r="Q3567" s="205" t="s">
        <v>65</v>
      </c>
      <c r="R3567" s="205" t="s">
        <v>14830</v>
      </c>
      <c r="S3567" s="205" t="s">
        <v>27695</v>
      </c>
      <c r="T3567" s="205" t="s">
        <v>66</v>
      </c>
      <c r="U3567" s="208" t="s">
        <v>27710</v>
      </c>
      <c r="V3567" s="205">
        <v>1</v>
      </c>
      <c r="W3567" s="205" t="s">
        <v>68</v>
      </c>
      <c r="X3567" s="205" t="s">
        <v>69</v>
      </c>
      <c r="Y3567" s="205" t="s">
        <v>70</v>
      </c>
      <c r="Z3567" s="205" t="s">
        <v>647</v>
      </c>
      <c r="AA3567" s="234" t="s">
        <v>71</v>
      </c>
      <c r="AB3567" s="216">
        <v>46310</v>
      </c>
      <c r="AC3567" s="205"/>
      <c r="AD3567" s="230" t="s">
        <v>72</v>
      </c>
      <c r="AE3567" s="126" t="s">
        <v>73</v>
      </c>
      <c r="AF3567" s="127" t="s">
        <v>74</v>
      </c>
      <c r="AG3567" s="128"/>
      <c r="AH3567" s="129"/>
      <c r="AI3567" s="129"/>
      <c r="AJ3567" s="126" t="s">
        <v>75</v>
      </c>
      <c r="AK3567" s="127" t="s">
        <v>76</v>
      </c>
      <c r="AL3567" s="129" t="s">
        <v>77</v>
      </c>
      <c r="AM3567" s="128" t="s">
        <v>27711</v>
      </c>
      <c r="AN3567" s="129"/>
      <c r="AO3567" s="127" t="s">
        <v>79</v>
      </c>
      <c r="AP3567" s="129"/>
      <c r="AQ3567" s="183"/>
      <c r="AR3567" s="183"/>
      <c r="AS3567" s="183"/>
    </row>
    <row r="3568" spans="1:45" customFormat="1" ht="30" hidden="1" customHeight="1">
      <c r="A3568" s="204" t="s">
        <v>49</v>
      </c>
      <c r="B3568" s="200" t="s">
        <v>14829</v>
      </c>
      <c r="C3568" s="200" t="s">
        <v>14830</v>
      </c>
      <c r="D3568" s="200" t="s">
        <v>27694</v>
      </c>
      <c r="E3568" s="200" t="s">
        <v>27695</v>
      </c>
      <c r="F3568" s="206" t="s">
        <v>27712</v>
      </c>
      <c r="G3568" s="201" t="s">
        <v>27713</v>
      </c>
      <c r="H3568" s="205" t="s">
        <v>27714</v>
      </c>
      <c r="I3568" s="204" t="s">
        <v>27715</v>
      </c>
      <c r="J3568" s="207" t="s">
        <v>27716</v>
      </c>
      <c r="K3568" s="208" t="s">
        <v>27717</v>
      </c>
      <c r="L3568" s="200" t="s">
        <v>60</v>
      </c>
      <c r="M3568" s="205" t="s">
        <v>61</v>
      </c>
      <c r="N3568" s="205" t="s">
        <v>62</v>
      </c>
      <c r="O3568" s="205" t="s">
        <v>91</v>
      </c>
      <c r="P3568" s="205" t="s">
        <v>92</v>
      </c>
      <c r="Q3568" s="205" t="s">
        <v>65</v>
      </c>
      <c r="R3568" s="205" t="s">
        <v>14830</v>
      </c>
      <c r="S3568" s="205" t="s">
        <v>27695</v>
      </c>
      <c r="T3568" s="205" t="s">
        <v>66</v>
      </c>
      <c r="U3568" s="208" t="s">
        <v>27718</v>
      </c>
      <c r="V3568" s="205">
        <v>1</v>
      </c>
      <c r="W3568" s="205" t="s">
        <v>68</v>
      </c>
      <c r="X3568" s="205" t="s">
        <v>69</v>
      </c>
      <c r="Y3568" s="205" t="s">
        <v>70</v>
      </c>
      <c r="Z3568" s="205" t="s">
        <v>14829</v>
      </c>
      <c r="AA3568" s="234" t="s">
        <v>71</v>
      </c>
      <c r="AB3568" s="216">
        <v>46310</v>
      </c>
      <c r="AC3568" s="205"/>
      <c r="AD3568" s="230" t="s">
        <v>72</v>
      </c>
      <c r="AE3568" s="126" t="s">
        <v>73</v>
      </c>
      <c r="AF3568" s="127" t="s">
        <v>74</v>
      </c>
      <c r="AG3568" s="128"/>
      <c r="AH3568" s="129"/>
      <c r="AI3568" s="129"/>
      <c r="AJ3568" s="126" t="s">
        <v>75</v>
      </c>
      <c r="AK3568" s="127" t="s">
        <v>346</v>
      </c>
      <c r="AL3568" s="129" t="s">
        <v>77</v>
      </c>
      <c r="AM3568" s="128" t="s">
        <v>14707</v>
      </c>
      <c r="AN3568" s="129"/>
      <c r="AO3568" s="127" t="s">
        <v>79</v>
      </c>
      <c r="AP3568" s="129"/>
      <c r="AQ3568" s="183"/>
      <c r="AR3568" s="183"/>
      <c r="AS3568" s="183"/>
    </row>
    <row r="3569" spans="1:45" customFormat="1" ht="30" hidden="1" customHeight="1">
      <c r="A3569" s="204" t="s">
        <v>49</v>
      </c>
      <c r="B3569" s="200" t="s">
        <v>14829</v>
      </c>
      <c r="C3569" s="200" t="s">
        <v>14830</v>
      </c>
      <c r="D3569" s="200" t="s">
        <v>27719</v>
      </c>
      <c r="E3569" s="200" t="s">
        <v>27720</v>
      </c>
      <c r="F3569" s="206" t="s">
        <v>27721</v>
      </c>
      <c r="G3569" s="201" t="s">
        <v>27722</v>
      </c>
      <c r="H3569" s="205" t="s">
        <v>27723</v>
      </c>
      <c r="I3569" s="204" t="s">
        <v>27724</v>
      </c>
      <c r="J3569" s="207" t="s">
        <v>27725</v>
      </c>
      <c r="K3569" s="208" t="s">
        <v>27726</v>
      </c>
      <c r="L3569" s="200" t="s">
        <v>90</v>
      </c>
      <c r="M3569" s="205" t="s">
        <v>61</v>
      </c>
      <c r="N3569" s="205" t="s">
        <v>62</v>
      </c>
      <c r="O3569" s="205" t="s">
        <v>91</v>
      </c>
      <c r="P3569" s="205" t="s">
        <v>92</v>
      </c>
      <c r="Q3569" s="205" t="s">
        <v>65</v>
      </c>
      <c r="R3569" s="205" t="s">
        <v>14830</v>
      </c>
      <c r="S3569" s="205" t="s">
        <v>27720</v>
      </c>
      <c r="T3569" s="205" t="s">
        <v>93</v>
      </c>
      <c r="U3569" s="208" t="s">
        <v>27727</v>
      </c>
      <c r="V3569" s="205">
        <v>0.95</v>
      </c>
      <c r="W3569" s="205" t="s">
        <v>68</v>
      </c>
      <c r="X3569" s="205" t="s">
        <v>69</v>
      </c>
      <c r="Y3569" s="205" t="s">
        <v>70</v>
      </c>
      <c r="Z3569" s="205" t="s">
        <v>95</v>
      </c>
      <c r="AA3569" s="234" t="s">
        <v>71</v>
      </c>
      <c r="AB3569" s="216">
        <v>46310</v>
      </c>
      <c r="AC3569" s="205"/>
      <c r="AD3569" s="230" t="s">
        <v>72</v>
      </c>
      <c r="AE3569" s="126" t="s">
        <v>73</v>
      </c>
      <c r="AF3569" s="127" t="s">
        <v>74</v>
      </c>
      <c r="AG3569" s="128"/>
      <c r="AH3569" s="129"/>
      <c r="AI3569" s="129"/>
      <c r="AJ3569" s="126" t="s">
        <v>75</v>
      </c>
      <c r="AK3569" s="127" t="s">
        <v>76</v>
      </c>
      <c r="AL3569" s="129" t="s">
        <v>77</v>
      </c>
      <c r="AM3569" s="128" t="s">
        <v>27728</v>
      </c>
      <c r="AN3569" s="129"/>
      <c r="AO3569" s="127" t="s">
        <v>79</v>
      </c>
      <c r="AP3569" s="129"/>
      <c r="AQ3569" s="183"/>
      <c r="AR3569" s="183"/>
      <c r="AS3569" s="183"/>
    </row>
    <row r="3570" spans="1:45" customFormat="1" ht="30" hidden="1" customHeight="1">
      <c r="A3570" s="204" t="s">
        <v>49</v>
      </c>
      <c r="B3570" s="200" t="s">
        <v>14829</v>
      </c>
      <c r="C3570" s="200" t="s">
        <v>14830</v>
      </c>
      <c r="D3570" s="200" t="s">
        <v>27719</v>
      </c>
      <c r="E3570" s="200" t="s">
        <v>27720</v>
      </c>
      <c r="F3570" s="206" t="s">
        <v>27729</v>
      </c>
      <c r="G3570" s="201" t="s">
        <v>27730</v>
      </c>
      <c r="H3570" s="205" t="s">
        <v>27731</v>
      </c>
      <c r="I3570" s="204" t="s">
        <v>27732</v>
      </c>
      <c r="J3570" s="207" t="s">
        <v>27733</v>
      </c>
      <c r="K3570" s="208" t="s">
        <v>27734</v>
      </c>
      <c r="L3570" s="200" t="s">
        <v>60</v>
      </c>
      <c r="M3570" s="205" t="s">
        <v>61</v>
      </c>
      <c r="N3570" s="205" t="s">
        <v>62</v>
      </c>
      <c r="O3570" s="205" t="s">
        <v>91</v>
      </c>
      <c r="P3570" s="205" t="s">
        <v>92</v>
      </c>
      <c r="Q3570" s="205" t="s">
        <v>65</v>
      </c>
      <c r="R3570" s="205" t="s">
        <v>14830</v>
      </c>
      <c r="S3570" s="205" t="s">
        <v>27720</v>
      </c>
      <c r="T3570" s="205" t="s">
        <v>66</v>
      </c>
      <c r="U3570" s="208" t="s">
        <v>27735</v>
      </c>
      <c r="V3570" s="205">
        <v>1</v>
      </c>
      <c r="W3570" s="205" t="s">
        <v>68</v>
      </c>
      <c r="X3570" s="205" t="s">
        <v>69</v>
      </c>
      <c r="Y3570" s="205" t="s">
        <v>70</v>
      </c>
      <c r="Z3570" s="205" t="s">
        <v>647</v>
      </c>
      <c r="AA3570" s="234" t="s">
        <v>71</v>
      </c>
      <c r="AB3570" s="216">
        <v>46310</v>
      </c>
      <c r="AC3570" s="205"/>
      <c r="AD3570" s="230" t="s">
        <v>72</v>
      </c>
      <c r="AE3570" s="126" t="s">
        <v>73</v>
      </c>
      <c r="AF3570" s="127" t="s">
        <v>74</v>
      </c>
      <c r="AG3570" s="128"/>
      <c r="AH3570" s="129"/>
      <c r="AI3570" s="129"/>
      <c r="AJ3570" s="126" t="s">
        <v>75</v>
      </c>
      <c r="AK3570" s="127" t="s">
        <v>76</v>
      </c>
      <c r="AL3570" s="129" t="s">
        <v>77</v>
      </c>
      <c r="AM3570" s="128" t="s">
        <v>27736</v>
      </c>
      <c r="AN3570" s="129"/>
      <c r="AO3570" s="127" t="s">
        <v>79</v>
      </c>
      <c r="AP3570" s="129"/>
      <c r="AQ3570" s="183"/>
      <c r="AR3570" s="183"/>
      <c r="AS3570" s="183"/>
    </row>
    <row r="3571" spans="1:45" customFormat="1" ht="30" hidden="1" customHeight="1">
      <c r="A3571" s="204" t="s">
        <v>49</v>
      </c>
      <c r="B3571" s="200" t="s">
        <v>14829</v>
      </c>
      <c r="C3571" s="200" t="s">
        <v>14830</v>
      </c>
      <c r="D3571" s="200" t="s">
        <v>27719</v>
      </c>
      <c r="E3571" s="200" t="s">
        <v>27720</v>
      </c>
      <c r="F3571" s="206" t="s">
        <v>27737</v>
      </c>
      <c r="G3571" s="201" t="s">
        <v>27738</v>
      </c>
      <c r="H3571" s="205" t="s">
        <v>27739</v>
      </c>
      <c r="I3571" s="204" t="s">
        <v>27740</v>
      </c>
      <c r="J3571" s="207" t="s">
        <v>27741</v>
      </c>
      <c r="K3571" s="208" t="s">
        <v>27742</v>
      </c>
      <c r="L3571" s="200" t="s">
        <v>60</v>
      </c>
      <c r="M3571" s="205" t="s">
        <v>61</v>
      </c>
      <c r="N3571" s="205" t="s">
        <v>62</v>
      </c>
      <c r="O3571" s="205" t="s">
        <v>91</v>
      </c>
      <c r="P3571" s="205" t="s">
        <v>92</v>
      </c>
      <c r="Q3571" s="205" t="s">
        <v>65</v>
      </c>
      <c r="R3571" s="205" t="s">
        <v>14830</v>
      </c>
      <c r="S3571" s="205" t="s">
        <v>27720</v>
      </c>
      <c r="T3571" s="205" t="s">
        <v>66</v>
      </c>
      <c r="U3571" s="208" t="s">
        <v>27743</v>
      </c>
      <c r="V3571" s="205">
        <v>1</v>
      </c>
      <c r="W3571" s="205" t="s">
        <v>68</v>
      </c>
      <c r="X3571" s="205" t="s">
        <v>69</v>
      </c>
      <c r="Y3571" s="205" t="s">
        <v>70</v>
      </c>
      <c r="Z3571" s="205" t="s">
        <v>14829</v>
      </c>
      <c r="AA3571" s="234" t="s">
        <v>71</v>
      </c>
      <c r="AB3571" s="216">
        <v>46310</v>
      </c>
      <c r="AC3571" s="205"/>
      <c r="AD3571" s="230" t="s">
        <v>72</v>
      </c>
      <c r="AE3571" s="126" t="s">
        <v>73</v>
      </c>
      <c r="AF3571" s="127" t="s">
        <v>74</v>
      </c>
      <c r="AG3571" s="128"/>
      <c r="AH3571" s="129"/>
      <c r="AI3571" s="129"/>
      <c r="AJ3571" s="126" t="s">
        <v>75</v>
      </c>
      <c r="AK3571" s="127" t="s">
        <v>76</v>
      </c>
      <c r="AL3571" s="129" t="s">
        <v>77</v>
      </c>
      <c r="AM3571" s="128" t="s">
        <v>27744</v>
      </c>
      <c r="AN3571" s="129"/>
      <c r="AO3571" s="127" t="s">
        <v>79</v>
      </c>
      <c r="AP3571" s="129"/>
      <c r="AQ3571" s="183"/>
      <c r="AR3571" s="183"/>
      <c r="AS3571" s="183"/>
    </row>
    <row r="3572" spans="1:45" customFormat="1" ht="30" hidden="1" customHeight="1">
      <c r="A3572" s="204" t="s">
        <v>49</v>
      </c>
      <c r="B3572" s="200" t="s">
        <v>14829</v>
      </c>
      <c r="C3572" s="200" t="s">
        <v>14830</v>
      </c>
      <c r="D3572" s="200" t="s">
        <v>27745</v>
      </c>
      <c r="E3572" s="200" t="s">
        <v>27746</v>
      </c>
      <c r="F3572" s="206" t="s">
        <v>27747</v>
      </c>
      <c r="G3572" s="201" t="s">
        <v>27748</v>
      </c>
      <c r="H3572" s="205" t="s">
        <v>27749</v>
      </c>
      <c r="I3572" s="204" t="s">
        <v>27750</v>
      </c>
      <c r="J3572" s="207" t="s">
        <v>27751</v>
      </c>
      <c r="K3572" s="208" t="s">
        <v>27752</v>
      </c>
      <c r="L3572" s="200" t="s">
        <v>90</v>
      </c>
      <c r="M3572" s="205" t="s">
        <v>61</v>
      </c>
      <c r="N3572" s="205" t="s">
        <v>62</v>
      </c>
      <c r="O3572" s="205" t="s">
        <v>91</v>
      </c>
      <c r="P3572" s="205" t="s">
        <v>92</v>
      </c>
      <c r="Q3572" s="205" t="s">
        <v>65</v>
      </c>
      <c r="R3572" s="205" t="s">
        <v>14830</v>
      </c>
      <c r="S3572" s="205" t="s">
        <v>27746</v>
      </c>
      <c r="T3572" s="205" t="s">
        <v>93</v>
      </c>
      <c r="U3572" s="208" t="s">
        <v>27753</v>
      </c>
      <c r="V3572" s="205">
        <v>0.95</v>
      </c>
      <c r="W3572" s="205" t="s">
        <v>68</v>
      </c>
      <c r="X3572" s="205" t="s">
        <v>69</v>
      </c>
      <c r="Y3572" s="205" t="s">
        <v>70</v>
      </c>
      <c r="Z3572" s="205" t="s">
        <v>95</v>
      </c>
      <c r="AA3572" s="234" t="s">
        <v>71</v>
      </c>
      <c r="AB3572" s="216">
        <v>46310</v>
      </c>
      <c r="AC3572" s="205"/>
      <c r="AD3572" s="230" t="s">
        <v>72</v>
      </c>
      <c r="AE3572" s="126" t="s">
        <v>73</v>
      </c>
      <c r="AF3572" s="127" t="s">
        <v>74</v>
      </c>
      <c r="AG3572" s="128"/>
      <c r="AH3572" s="129"/>
      <c r="AI3572" s="129"/>
      <c r="AJ3572" s="126" t="s">
        <v>75</v>
      </c>
      <c r="AK3572" s="127" t="s">
        <v>76</v>
      </c>
      <c r="AL3572" s="129" t="s">
        <v>77</v>
      </c>
      <c r="AM3572" s="128" t="s">
        <v>27754</v>
      </c>
      <c r="AN3572" s="129"/>
      <c r="AO3572" s="127" t="s">
        <v>79</v>
      </c>
      <c r="AP3572" s="129"/>
      <c r="AQ3572" s="183"/>
      <c r="AR3572" s="183"/>
      <c r="AS3572" s="183"/>
    </row>
    <row r="3573" spans="1:45" customFormat="1" ht="30" hidden="1" customHeight="1">
      <c r="A3573" s="204" t="s">
        <v>49</v>
      </c>
      <c r="B3573" s="200" t="s">
        <v>14829</v>
      </c>
      <c r="C3573" s="200" t="s">
        <v>14830</v>
      </c>
      <c r="D3573" s="200" t="s">
        <v>27745</v>
      </c>
      <c r="E3573" s="200" t="s">
        <v>27746</v>
      </c>
      <c r="F3573" s="206" t="s">
        <v>27755</v>
      </c>
      <c r="G3573" s="201" t="s">
        <v>27756</v>
      </c>
      <c r="H3573" s="205" t="s">
        <v>27757</v>
      </c>
      <c r="I3573" s="204" t="s">
        <v>27758</v>
      </c>
      <c r="J3573" s="207" t="s">
        <v>27759</v>
      </c>
      <c r="K3573" s="208" t="s">
        <v>27760</v>
      </c>
      <c r="L3573" s="200" t="s">
        <v>60</v>
      </c>
      <c r="M3573" s="205" t="s">
        <v>61</v>
      </c>
      <c r="N3573" s="205" t="s">
        <v>62</v>
      </c>
      <c r="O3573" s="205" t="s">
        <v>91</v>
      </c>
      <c r="P3573" s="205" t="s">
        <v>92</v>
      </c>
      <c r="Q3573" s="205" t="s">
        <v>65</v>
      </c>
      <c r="R3573" s="205" t="s">
        <v>14830</v>
      </c>
      <c r="S3573" s="205" t="s">
        <v>27746</v>
      </c>
      <c r="T3573" s="205" t="s">
        <v>66</v>
      </c>
      <c r="U3573" s="208" t="s">
        <v>27761</v>
      </c>
      <c r="V3573" s="205">
        <v>1</v>
      </c>
      <c r="W3573" s="205" t="s">
        <v>68</v>
      </c>
      <c r="X3573" s="205" t="s">
        <v>69</v>
      </c>
      <c r="Y3573" s="205" t="s">
        <v>70</v>
      </c>
      <c r="Z3573" s="205" t="s">
        <v>647</v>
      </c>
      <c r="AA3573" s="234" t="s">
        <v>71</v>
      </c>
      <c r="AB3573" s="216">
        <v>46310</v>
      </c>
      <c r="AC3573" s="205"/>
      <c r="AD3573" s="230" t="s">
        <v>72</v>
      </c>
      <c r="AE3573" s="126" t="s">
        <v>73</v>
      </c>
      <c r="AF3573" s="127" t="s">
        <v>74</v>
      </c>
      <c r="AG3573" s="128"/>
      <c r="AH3573" s="129"/>
      <c r="AI3573" s="129"/>
      <c r="AJ3573" s="126" t="s">
        <v>75</v>
      </c>
      <c r="AK3573" s="127" t="s">
        <v>76</v>
      </c>
      <c r="AL3573" s="129" t="s">
        <v>77</v>
      </c>
      <c r="AM3573" s="128" t="s">
        <v>27762</v>
      </c>
      <c r="AN3573" s="129"/>
      <c r="AO3573" s="127" t="s">
        <v>79</v>
      </c>
      <c r="AP3573" s="129"/>
      <c r="AQ3573" s="183"/>
      <c r="AR3573" s="183"/>
      <c r="AS3573" s="183"/>
    </row>
    <row r="3574" spans="1:45" customFormat="1" ht="30" hidden="1" customHeight="1">
      <c r="A3574" s="204" t="s">
        <v>49</v>
      </c>
      <c r="B3574" s="200" t="s">
        <v>14829</v>
      </c>
      <c r="C3574" s="200" t="s">
        <v>14830</v>
      </c>
      <c r="D3574" s="200" t="s">
        <v>27745</v>
      </c>
      <c r="E3574" s="200" t="s">
        <v>27746</v>
      </c>
      <c r="F3574" s="206" t="s">
        <v>27763</v>
      </c>
      <c r="G3574" s="201" t="s">
        <v>27764</v>
      </c>
      <c r="H3574" s="205" t="s">
        <v>27765</v>
      </c>
      <c r="I3574" s="204" t="s">
        <v>27766</v>
      </c>
      <c r="J3574" s="207" t="s">
        <v>27767</v>
      </c>
      <c r="K3574" s="208" t="s">
        <v>27768</v>
      </c>
      <c r="L3574" s="200" t="s">
        <v>60</v>
      </c>
      <c r="M3574" s="205" t="s">
        <v>61</v>
      </c>
      <c r="N3574" s="205" t="s">
        <v>62</v>
      </c>
      <c r="O3574" s="205" t="s">
        <v>91</v>
      </c>
      <c r="P3574" s="205" t="s">
        <v>92</v>
      </c>
      <c r="Q3574" s="205" t="s">
        <v>65</v>
      </c>
      <c r="R3574" s="205" t="s">
        <v>14830</v>
      </c>
      <c r="S3574" s="205" t="s">
        <v>27746</v>
      </c>
      <c r="T3574" s="205" t="s">
        <v>66</v>
      </c>
      <c r="U3574" s="208" t="s">
        <v>27769</v>
      </c>
      <c r="V3574" s="205">
        <v>1</v>
      </c>
      <c r="W3574" s="205" t="s">
        <v>68</v>
      </c>
      <c r="X3574" s="205" t="s">
        <v>69</v>
      </c>
      <c r="Y3574" s="205" t="s">
        <v>70</v>
      </c>
      <c r="Z3574" s="205" t="s">
        <v>14829</v>
      </c>
      <c r="AA3574" s="234" t="s">
        <v>71</v>
      </c>
      <c r="AB3574" s="216">
        <v>46310</v>
      </c>
      <c r="AC3574" s="205"/>
      <c r="AD3574" s="230" t="s">
        <v>72</v>
      </c>
      <c r="AE3574" s="126" t="s">
        <v>73</v>
      </c>
      <c r="AF3574" s="127" t="s">
        <v>74</v>
      </c>
      <c r="AG3574" s="128"/>
      <c r="AH3574" s="129"/>
      <c r="AI3574" s="129"/>
      <c r="AJ3574" s="126" t="s">
        <v>75</v>
      </c>
      <c r="AK3574" s="127" t="s">
        <v>76</v>
      </c>
      <c r="AL3574" s="129" t="s">
        <v>77</v>
      </c>
      <c r="AM3574" s="128" t="s">
        <v>27770</v>
      </c>
      <c r="AN3574" s="129"/>
      <c r="AO3574" s="127" t="s">
        <v>79</v>
      </c>
      <c r="AP3574" s="129"/>
      <c r="AQ3574" s="183"/>
      <c r="AR3574" s="183"/>
      <c r="AS3574" s="183"/>
    </row>
    <row r="3575" spans="1:45" customFormat="1" ht="30" hidden="1" customHeight="1">
      <c r="A3575" s="204" t="s">
        <v>49</v>
      </c>
      <c r="B3575" s="200" t="s">
        <v>14829</v>
      </c>
      <c r="C3575" s="200" t="s">
        <v>14830</v>
      </c>
      <c r="D3575" s="200" t="s">
        <v>27771</v>
      </c>
      <c r="E3575" s="200" t="s">
        <v>27772</v>
      </c>
      <c r="F3575" s="206" t="s">
        <v>27773</v>
      </c>
      <c r="G3575" s="201" t="s">
        <v>27774</v>
      </c>
      <c r="H3575" s="205" t="s">
        <v>27775</v>
      </c>
      <c r="I3575" s="204" t="s">
        <v>27776</v>
      </c>
      <c r="J3575" s="207" t="s">
        <v>27777</v>
      </c>
      <c r="K3575" s="208" t="s">
        <v>27778</v>
      </c>
      <c r="L3575" s="200" t="s">
        <v>90</v>
      </c>
      <c r="M3575" s="205" t="s">
        <v>61</v>
      </c>
      <c r="N3575" s="205" t="s">
        <v>62</v>
      </c>
      <c r="O3575" s="205" t="s">
        <v>91</v>
      </c>
      <c r="P3575" s="205" t="s">
        <v>92</v>
      </c>
      <c r="Q3575" s="205" t="s">
        <v>65</v>
      </c>
      <c r="R3575" s="205" t="s">
        <v>14830</v>
      </c>
      <c r="S3575" s="205" t="s">
        <v>27772</v>
      </c>
      <c r="T3575" s="205" t="s">
        <v>93</v>
      </c>
      <c r="U3575" s="208" t="s">
        <v>27779</v>
      </c>
      <c r="V3575" s="205">
        <v>0.95</v>
      </c>
      <c r="W3575" s="205" t="s">
        <v>68</v>
      </c>
      <c r="X3575" s="205" t="s">
        <v>69</v>
      </c>
      <c r="Y3575" s="205" t="s">
        <v>70</v>
      </c>
      <c r="Z3575" s="205" t="s">
        <v>95</v>
      </c>
      <c r="AA3575" s="234" t="s">
        <v>71</v>
      </c>
      <c r="AB3575" s="216">
        <v>46310</v>
      </c>
      <c r="AC3575" s="205"/>
      <c r="AD3575" s="230" t="s">
        <v>72</v>
      </c>
      <c r="AE3575" s="126" t="s">
        <v>73</v>
      </c>
      <c r="AF3575" s="127" t="s">
        <v>74</v>
      </c>
      <c r="AG3575" s="128"/>
      <c r="AH3575" s="129"/>
      <c r="AI3575" s="129"/>
      <c r="AJ3575" s="126" t="s">
        <v>75</v>
      </c>
      <c r="AK3575" s="127" t="s">
        <v>76</v>
      </c>
      <c r="AL3575" s="129" t="s">
        <v>77</v>
      </c>
      <c r="AM3575" s="128" t="s">
        <v>27780</v>
      </c>
      <c r="AN3575" s="129"/>
      <c r="AO3575" s="127" t="s">
        <v>79</v>
      </c>
      <c r="AP3575" s="129"/>
      <c r="AQ3575" s="183"/>
      <c r="AR3575" s="183"/>
      <c r="AS3575" s="183"/>
    </row>
    <row r="3576" spans="1:45" customFormat="1" ht="30" hidden="1" customHeight="1">
      <c r="A3576" s="204" t="s">
        <v>49</v>
      </c>
      <c r="B3576" s="200" t="s">
        <v>14829</v>
      </c>
      <c r="C3576" s="200" t="s">
        <v>14830</v>
      </c>
      <c r="D3576" s="200" t="s">
        <v>27771</v>
      </c>
      <c r="E3576" s="200" t="s">
        <v>27772</v>
      </c>
      <c r="F3576" s="206" t="s">
        <v>27781</v>
      </c>
      <c r="G3576" s="201" t="s">
        <v>27782</v>
      </c>
      <c r="H3576" s="205" t="s">
        <v>27783</v>
      </c>
      <c r="I3576" s="204" t="s">
        <v>27784</v>
      </c>
      <c r="J3576" s="207" t="s">
        <v>27785</v>
      </c>
      <c r="K3576" s="208" t="s">
        <v>27786</v>
      </c>
      <c r="L3576" s="200" t="s">
        <v>60</v>
      </c>
      <c r="M3576" s="205" t="s">
        <v>61</v>
      </c>
      <c r="N3576" s="205" t="s">
        <v>62</v>
      </c>
      <c r="O3576" s="205" t="s">
        <v>91</v>
      </c>
      <c r="P3576" s="205" t="s">
        <v>92</v>
      </c>
      <c r="Q3576" s="205" t="s">
        <v>65</v>
      </c>
      <c r="R3576" s="205" t="s">
        <v>14830</v>
      </c>
      <c r="S3576" s="205" t="s">
        <v>27772</v>
      </c>
      <c r="T3576" s="205" t="s">
        <v>66</v>
      </c>
      <c r="U3576" s="208" t="s">
        <v>27787</v>
      </c>
      <c r="V3576" s="205">
        <v>1</v>
      </c>
      <c r="W3576" s="205" t="s">
        <v>68</v>
      </c>
      <c r="X3576" s="205" t="s">
        <v>69</v>
      </c>
      <c r="Y3576" s="205" t="s">
        <v>70</v>
      </c>
      <c r="Z3576" s="205" t="s">
        <v>647</v>
      </c>
      <c r="AA3576" s="234" t="s">
        <v>71</v>
      </c>
      <c r="AB3576" s="216">
        <v>46310</v>
      </c>
      <c r="AC3576" s="205"/>
      <c r="AD3576" s="230" t="s">
        <v>72</v>
      </c>
      <c r="AE3576" s="126" t="s">
        <v>73</v>
      </c>
      <c r="AF3576" s="127" t="s">
        <v>74</v>
      </c>
      <c r="AG3576" s="128"/>
      <c r="AH3576" s="129"/>
      <c r="AI3576" s="129"/>
      <c r="AJ3576" s="126" t="s">
        <v>75</v>
      </c>
      <c r="AK3576" s="127" t="s">
        <v>76</v>
      </c>
      <c r="AL3576" s="129" t="s">
        <v>77</v>
      </c>
      <c r="AM3576" s="128" t="s">
        <v>27788</v>
      </c>
      <c r="AN3576" s="129"/>
      <c r="AO3576" s="127" t="s">
        <v>79</v>
      </c>
      <c r="AP3576" s="129"/>
      <c r="AQ3576" s="183"/>
      <c r="AR3576" s="183"/>
      <c r="AS3576" s="183"/>
    </row>
    <row r="3577" spans="1:45" customFormat="1" ht="30" hidden="1" customHeight="1">
      <c r="A3577" s="204" t="s">
        <v>49</v>
      </c>
      <c r="B3577" s="200" t="s">
        <v>14829</v>
      </c>
      <c r="C3577" s="200" t="s">
        <v>14830</v>
      </c>
      <c r="D3577" s="200" t="s">
        <v>27771</v>
      </c>
      <c r="E3577" s="200" t="s">
        <v>27772</v>
      </c>
      <c r="F3577" s="206" t="s">
        <v>27789</v>
      </c>
      <c r="G3577" s="201" t="s">
        <v>27790</v>
      </c>
      <c r="H3577" s="205" t="s">
        <v>27791</v>
      </c>
      <c r="I3577" s="204" t="s">
        <v>27792</v>
      </c>
      <c r="J3577" s="207" t="s">
        <v>27793</v>
      </c>
      <c r="K3577" s="208" t="s">
        <v>27794</v>
      </c>
      <c r="L3577" s="200" t="s">
        <v>60</v>
      </c>
      <c r="M3577" s="205" t="s">
        <v>61</v>
      </c>
      <c r="N3577" s="205" t="s">
        <v>62</v>
      </c>
      <c r="O3577" s="205" t="s">
        <v>91</v>
      </c>
      <c r="P3577" s="205" t="s">
        <v>92</v>
      </c>
      <c r="Q3577" s="205" t="s">
        <v>65</v>
      </c>
      <c r="R3577" s="205" t="s">
        <v>14830</v>
      </c>
      <c r="S3577" s="205" t="s">
        <v>27772</v>
      </c>
      <c r="T3577" s="205" t="s">
        <v>66</v>
      </c>
      <c r="U3577" s="208" t="s">
        <v>27795</v>
      </c>
      <c r="V3577" s="205">
        <v>1</v>
      </c>
      <c r="W3577" s="205" t="s">
        <v>68</v>
      </c>
      <c r="X3577" s="205" t="s">
        <v>69</v>
      </c>
      <c r="Y3577" s="205" t="s">
        <v>70</v>
      </c>
      <c r="Z3577" s="205" t="s">
        <v>14829</v>
      </c>
      <c r="AA3577" s="234" t="s">
        <v>71</v>
      </c>
      <c r="AB3577" s="216">
        <v>46310</v>
      </c>
      <c r="AC3577" s="205"/>
      <c r="AD3577" s="230" t="s">
        <v>72</v>
      </c>
      <c r="AE3577" s="126" t="s">
        <v>73</v>
      </c>
      <c r="AF3577" s="127" t="s">
        <v>74</v>
      </c>
      <c r="AG3577" s="128"/>
      <c r="AH3577" s="129"/>
      <c r="AI3577" s="129"/>
      <c r="AJ3577" s="126" t="s">
        <v>75</v>
      </c>
      <c r="AK3577" s="127" t="s">
        <v>76</v>
      </c>
      <c r="AL3577" s="129" t="s">
        <v>77</v>
      </c>
      <c r="AM3577" s="128" t="s">
        <v>27796</v>
      </c>
      <c r="AN3577" s="129"/>
      <c r="AO3577" s="127" t="s">
        <v>79</v>
      </c>
      <c r="AP3577" s="129"/>
      <c r="AQ3577" s="183"/>
      <c r="AR3577" s="183"/>
      <c r="AS3577" s="183"/>
    </row>
    <row r="3578" spans="1:45" customFormat="1" ht="30" hidden="1" customHeight="1">
      <c r="A3578" s="204" t="s">
        <v>49</v>
      </c>
      <c r="B3578" s="200" t="s">
        <v>14829</v>
      </c>
      <c r="C3578" s="200" t="s">
        <v>14830</v>
      </c>
      <c r="D3578" s="200" t="s">
        <v>27797</v>
      </c>
      <c r="E3578" s="200" t="s">
        <v>27798</v>
      </c>
      <c r="F3578" s="206" t="s">
        <v>27799</v>
      </c>
      <c r="G3578" s="201" t="s">
        <v>27800</v>
      </c>
      <c r="H3578" s="205" t="s">
        <v>27801</v>
      </c>
      <c r="I3578" s="204" t="s">
        <v>27802</v>
      </c>
      <c r="J3578" s="207" t="s">
        <v>27803</v>
      </c>
      <c r="K3578" s="208" t="s">
        <v>27804</v>
      </c>
      <c r="L3578" s="200" t="s">
        <v>90</v>
      </c>
      <c r="M3578" s="205" t="s">
        <v>61</v>
      </c>
      <c r="N3578" s="205" t="s">
        <v>62</v>
      </c>
      <c r="O3578" s="205" t="s">
        <v>91</v>
      </c>
      <c r="P3578" s="205" t="s">
        <v>92</v>
      </c>
      <c r="Q3578" s="205" t="s">
        <v>65</v>
      </c>
      <c r="R3578" s="205" t="s">
        <v>14830</v>
      </c>
      <c r="S3578" s="205" t="s">
        <v>27798</v>
      </c>
      <c r="T3578" s="205" t="s">
        <v>93</v>
      </c>
      <c r="U3578" s="208" t="s">
        <v>27805</v>
      </c>
      <c r="V3578" s="205">
        <v>0.95</v>
      </c>
      <c r="W3578" s="205" t="s">
        <v>68</v>
      </c>
      <c r="X3578" s="205" t="s">
        <v>69</v>
      </c>
      <c r="Y3578" s="205" t="s">
        <v>70</v>
      </c>
      <c r="Z3578" s="205" t="s">
        <v>95</v>
      </c>
      <c r="AA3578" s="234" t="s">
        <v>71</v>
      </c>
      <c r="AB3578" s="216">
        <v>46310</v>
      </c>
      <c r="AC3578" s="205"/>
      <c r="AD3578" s="230" t="s">
        <v>72</v>
      </c>
      <c r="AE3578" s="126" t="s">
        <v>73</v>
      </c>
      <c r="AF3578" s="127" t="s">
        <v>74</v>
      </c>
      <c r="AG3578" s="128"/>
      <c r="AH3578" s="129"/>
      <c r="AI3578" s="129"/>
      <c r="AJ3578" s="126" t="s">
        <v>75</v>
      </c>
      <c r="AK3578" s="127" t="s">
        <v>76</v>
      </c>
      <c r="AL3578" s="129" t="s">
        <v>77</v>
      </c>
      <c r="AM3578" s="128" t="s">
        <v>27806</v>
      </c>
      <c r="AN3578" s="129"/>
      <c r="AO3578" s="127" t="s">
        <v>79</v>
      </c>
      <c r="AP3578" s="129"/>
      <c r="AQ3578" s="183"/>
      <c r="AR3578" s="183"/>
      <c r="AS3578" s="183"/>
    </row>
    <row r="3579" spans="1:45" customFormat="1" ht="30" hidden="1" customHeight="1">
      <c r="A3579" s="204" t="s">
        <v>49</v>
      </c>
      <c r="B3579" s="200" t="s">
        <v>14829</v>
      </c>
      <c r="C3579" s="200" t="s">
        <v>14830</v>
      </c>
      <c r="D3579" s="200" t="s">
        <v>27797</v>
      </c>
      <c r="E3579" s="200" t="s">
        <v>27798</v>
      </c>
      <c r="F3579" s="206" t="s">
        <v>27807</v>
      </c>
      <c r="G3579" s="201" t="s">
        <v>27808</v>
      </c>
      <c r="H3579" s="205" t="s">
        <v>27809</v>
      </c>
      <c r="I3579" s="204" t="s">
        <v>27810</v>
      </c>
      <c r="J3579" s="207" t="s">
        <v>27811</v>
      </c>
      <c r="K3579" s="208" t="s">
        <v>27812</v>
      </c>
      <c r="L3579" s="200" t="s">
        <v>60</v>
      </c>
      <c r="M3579" s="205" t="s">
        <v>61</v>
      </c>
      <c r="N3579" s="205" t="s">
        <v>62</v>
      </c>
      <c r="O3579" s="205" t="s">
        <v>91</v>
      </c>
      <c r="P3579" s="205" t="s">
        <v>92</v>
      </c>
      <c r="Q3579" s="205" t="s">
        <v>65</v>
      </c>
      <c r="R3579" s="205" t="s">
        <v>14830</v>
      </c>
      <c r="S3579" s="205" t="s">
        <v>27798</v>
      </c>
      <c r="T3579" s="205" t="s">
        <v>66</v>
      </c>
      <c r="U3579" s="208" t="s">
        <v>27813</v>
      </c>
      <c r="V3579" s="205">
        <v>1</v>
      </c>
      <c r="W3579" s="205" t="s">
        <v>68</v>
      </c>
      <c r="X3579" s="205" t="s">
        <v>69</v>
      </c>
      <c r="Y3579" s="205" t="s">
        <v>70</v>
      </c>
      <c r="Z3579" s="205" t="s">
        <v>647</v>
      </c>
      <c r="AA3579" s="234" t="s">
        <v>71</v>
      </c>
      <c r="AB3579" s="216">
        <v>46310</v>
      </c>
      <c r="AC3579" s="205"/>
      <c r="AD3579" s="230" t="s">
        <v>72</v>
      </c>
      <c r="AE3579" s="126" t="s">
        <v>73</v>
      </c>
      <c r="AF3579" s="127" t="s">
        <v>74</v>
      </c>
      <c r="AG3579" s="128"/>
      <c r="AH3579" s="129"/>
      <c r="AI3579" s="129"/>
      <c r="AJ3579" s="126" t="s">
        <v>75</v>
      </c>
      <c r="AK3579" s="127" t="s">
        <v>76</v>
      </c>
      <c r="AL3579" s="129" t="s">
        <v>77</v>
      </c>
      <c r="AM3579" s="128" t="s">
        <v>27814</v>
      </c>
      <c r="AN3579" s="129"/>
      <c r="AO3579" s="127" t="s">
        <v>79</v>
      </c>
      <c r="AP3579" s="129"/>
      <c r="AQ3579" s="183"/>
      <c r="AR3579" s="183"/>
      <c r="AS3579" s="183"/>
    </row>
    <row r="3580" spans="1:45" customFormat="1" ht="30" hidden="1" customHeight="1">
      <c r="A3580" s="204" t="s">
        <v>49</v>
      </c>
      <c r="B3580" s="200" t="s">
        <v>14829</v>
      </c>
      <c r="C3580" s="200" t="s">
        <v>14830</v>
      </c>
      <c r="D3580" s="200" t="s">
        <v>27797</v>
      </c>
      <c r="E3580" s="200" t="s">
        <v>27798</v>
      </c>
      <c r="F3580" s="206" t="s">
        <v>27815</v>
      </c>
      <c r="G3580" s="201" t="s">
        <v>27816</v>
      </c>
      <c r="H3580" s="205" t="s">
        <v>27817</v>
      </c>
      <c r="I3580" s="204" t="s">
        <v>27818</v>
      </c>
      <c r="J3580" s="207" t="s">
        <v>27819</v>
      </c>
      <c r="K3580" s="208" t="s">
        <v>27820</v>
      </c>
      <c r="L3580" s="200" t="s">
        <v>60</v>
      </c>
      <c r="M3580" s="205" t="s">
        <v>61</v>
      </c>
      <c r="N3580" s="205" t="s">
        <v>62</v>
      </c>
      <c r="O3580" s="205" t="s">
        <v>91</v>
      </c>
      <c r="P3580" s="205" t="s">
        <v>92</v>
      </c>
      <c r="Q3580" s="205" t="s">
        <v>65</v>
      </c>
      <c r="R3580" s="205" t="s">
        <v>14830</v>
      </c>
      <c r="S3580" s="205" t="s">
        <v>27798</v>
      </c>
      <c r="T3580" s="205" t="s">
        <v>66</v>
      </c>
      <c r="U3580" s="208" t="s">
        <v>27821</v>
      </c>
      <c r="V3580" s="205">
        <v>1</v>
      </c>
      <c r="W3580" s="205" t="s">
        <v>68</v>
      </c>
      <c r="X3580" s="205" t="s">
        <v>69</v>
      </c>
      <c r="Y3580" s="205" t="s">
        <v>70</v>
      </c>
      <c r="Z3580" s="205" t="s">
        <v>14829</v>
      </c>
      <c r="AA3580" s="234" t="s">
        <v>71</v>
      </c>
      <c r="AB3580" s="216">
        <v>46310</v>
      </c>
      <c r="AC3580" s="205"/>
      <c r="AD3580" s="230" t="s">
        <v>72</v>
      </c>
      <c r="AE3580" s="126" t="s">
        <v>73</v>
      </c>
      <c r="AF3580" s="127" t="s">
        <v>74</v>
      </c>
      <c r="AG3580" s="128"/>
      <c r="AH3580" s="129"/>
      <c r="AI3580" s="129"/>
      <c r="AJ3580" s="126" t="s">
        <v>75</v>
      </c>
      <c r="AK3580" s="127" t="s">
        <v>76</v>
      </c>
      <c r="AL3580" s="129" t="s">
        <v>77</v>
      </c>
      <c r="AM3580" s="128" t="s">
        <v>27822</v>
      </c>
      <c r="AN3580" s="129"/>
      <c r="AO3580" s="127" t="s">
        <v>79</v>
      </c>
      <c r="AP3580" s="129"/>
      <c r="AQ3580" s="183"/>
      <c r="AR3580" s="183"/>
      <c r="AS3580" s="183"/>
    </row>
    <row r="3581" spans="1:45" customFormat="1" ht="30" hidden="1" customHeight="1">
      <c r="A3581" s="204" t="s">
        <v>49</v>
      </c>
      <c r="B3581" s="200" t="s">
        <v>14829</v>
      </c>
      <c r="C3581" s="200" t="s">
        <v>14830</v>
      </c>
      <c r="D3581" s="200" t="s">
        <v>27797</v>
      </c>
      <c r="E3581" s="200" t="s">
        <v>27798</v>
      </c>
      <c r="F3581" s="206" t="s">
        <v>27823</v>
      </c>
      <c r="G3581" s="201" t="s">
        <v>27824</v>
      </c>
      <c r="H3581" s="205" t="s">
        <v>27825</v>
      </c>
      <c r="I3581" s="204" t="s">
        <v>27826</v>
      </c>
      <c r="J3581" s="207" t="s">
        <v>27827</v>
      </c>
      <c r="K3581" s="208" t="s">
        <v>27828</v>
      </c>
      <c r="L3581" s="200" t="s">
        <v>60</v>
      </c>
      <c r="M3581" s="205" t="s">
        <v>61</v>
      </c>
      <c r="N3581" s="205" t="s">
        <v>62</v>
      </c>
      <c r="O3581" s="205" t="s">
        <v>91</v>
      </c>
      <c r="P3581" s="205" t="s">
        <v>92</v>
      </c>
      <c r="Q3581" s="205" t="s">
        <v>65</v>
      </c>
      <c r="R3581" s="205" t="s">
        <v>14830</v>
      </c>
      <c r="S3581" s="205" t="s">
        <v>27798</v>
      </c>
      <c r="T3581" s="205" t="s">
        <v>66</v>
      </c>
      <c r="U3581" s="208" t="s">
        <v>27829</v>
      </c>
      <c r="V3581" s="205">
        <v>1</v>
      </c>
      <c r="W3581" s="205" t="s">
        <v>68</v>
      </c>
      <c r="X3581" s="205" t="s">
        <v>69</v>
      </c>
      <c r="Y3581" s="205" t="s">
        <v>70</v>
      </c>
      <c r="Z3581" s="205" t="s">
        <v>14829</v>
      </c>
      <c r="AA3581" s="234" t="s">
        <v>71</v>
      </c>
      <c r="AB3581" s="216">
        <v>46310</v>
      </c>
      <c r="AC3581" s="205"/>
      <c r="AD3581" s="230" t="s">
        <v>72</v>
      </c>
      <c r="AE3581" s="126" t="s">
        <v>73</v>
      </c>
      <c r="AF3581" s="127" t="s">
        <v>74</v>
      </c>
      <c r="AG3581" s="128"/>
      <c r="AH3581" s="129"/>
      <c r="AI3581" s="129"/>
      <c r="AJ3581" s="126" t="s">
        <v>75</v>
      </c>
      <c r="AK3581" s="127" t="s">
        <v>76</v>
      </c>
      <c r="AL3581" s="129" t="s">
        <v>77</v>
      </c>
      <c r="AM3581" s="128" t="s">
        <v>27830</v>
      </c>
      <c r="AN3581" s="129"/>
      <c r="AO3581" s="127" t="s">
        <v>79</v>
      </c>
      <c r="AP3581" s="129"/>
      <c r="AQ3581" s="183"/>
      <c r="AR3581" s="183"/>
      <c r="AS3581" s="183"/>
    </row>
    <row r="3582" spans="1:45" customFormat="1" ht="30" hidden="1" customHeight="1">
      <c r="A3582" s="204" t="s">
        <v>49</v>
      </c>
      <c r="B3582" s="200" t="s">
        <v>14829</v>
      </c>
      <c r="C3582" s="200" t="s">
        <v>14830</v>
      </c>
      <c r="D3582" s="200" t="s">
        <v>27831</v>
      </c>
      <c r="E3582" s="200" t="s">
        <v>27832</v>
      </c>
      <c r="F3582" s="206" t="s">
        <v>27833</v>
      </c>
      <c r="G3582" s="201" t="s">
        <v>27834</v>
      </c>
      <c r="H3582" s="205" t="s">
        <v>27835</v>
      </c>
      <c r="I3582" s="204" t="s">
        <v>27836</v>
      </c>
      <c r="J3582" s="207" t="s">
        <v>27837</v>
      </c>
      <c r="K3582" s="208" t="s">
        <v>27838</v>
      </c>
      <c r="L3582" s="200" t="s">
        <v>60</v>
      </c>
      <c r="M3582" s="205" t="s">
        <v>61</v>
      </c>
      <c r="N3582" s="205" t="s">
        <v>62</v>
      </c>
      <c r="O3582" s="205" t="s">
        <v>91</v>
      </c>
      <c r="P3582" s="205" t="s">
        <v>92</v>
      </c>
      <c r="Q3582" s="205" t="s">
        <v>65</v>
      </c>
      <c r="R3582" s="205" t="s">
        <v>14830</v>
      </c>
      <c r="S3582" s="205" t="s">
        <v>27832</v>
      </c>
      <c r="T3582" s="205" t="s">
        <v>66</v>
      </c>
      <c r="U3582" s="208" t="s">
        <v>27838</v>
      </c>
      <c r="V3582" s="205" t="s">
        <v>647</v>
      </c>
      <c r="W3582" s="205" t="s">
        <v>68</v>
      </c>
      <c r="X3582" s="205" t="s">
        <v>69</v>
      </c>
      <c r="Y3582" s="205" t="s">
        <v>70</v>
      </c>
      <c r="Z3582" s="205" t="s">
        <v>27838</v>
      </c>
      <c r="AA3582" s="234" t="s">
        <v>779</v>
      </c>
      <c r="AB3582" s="217" t="s">
        <v>647</v>
      </c>
      <c r="AC3582" s="205"/>
      <c r="AD3582" s="230" t="s">
        <v>375</v>
      </c>
      <c r="AE3582" s="126" t="s">
        <v>75</v>
      </c>
      <c r="AF3582" s="127" t="s">
        <v>76</v>
      </c>
      <c r="AG3582" s="128" t="s">
        <v>15007</v>
      </c>
      <c r="AH3582" s="129"/>
      <c r="AI3582" s="129"/>
      <c r="AJ3582" s="126" t="s">
        <v>73</v>
      </c>
      <c r="AK3582" s="127"/>
      <c r="AL3582" s="129"/>
      <c r="AM3582" s="128"/>
      <c r="AN3582" s="129"/>
      <c r="AO3582" s="127" t="s">
        <v>79</v>
      </c>
      <c r="AP3582" s="129"/>
      <c r="AQ3582" s="183"/>
      <c r="AR3582" s="183"/>
      <c r="AS3582" s="183"/>
    </row>
    <row r="3583" spans="1:45" customFormat="1" ht="30" hidden="1" customHeight="1">
      <c r="A3583" s="204" t="s">
        <v>49</v>
      </c>
      <c r="B3583" s="200" t="s">
        <v>14829</v>
      </c>
      <c r="C3583" s="200" t="s">
        <v>14830</v>
      </c>
      <c r="D3583" s="200" t="s">
        <v>27831</v>
      </c>
      <c r="E3583" s="200" t="s">
        <v>27832</v>
      </c>
      <c r="F3583" s="206" t="s">
        <v>27839</v>
      </c>
      <c r="G3583" s="201" t="s">
        <v>27840</v>
      </c>
      <c r="H3583" s="205" t="s">
        <v>27841</v>
      </c>
      <c r="I3583" s="204" t="s">
        <v>27842</v>
      </c>
      <c r="J3583" s="207" t="s">
        <v>27843</v>
      </c>
      <c r="K3583" s="208" t="s">
        <v>27844</v>
      </c>
      <c r="L3583" s="200" t="s">
        <v>60</v>
      </c>
      <c r="M3583" s="205" t="s">
        <v>61</v>
      </c>
      <c r="N3583" s="205" t="s">
        <v>62</v>
      </c>
      <c r="O3583" s="205" t="s">
        <v>91</v>
      </c>
      <c r="P3583" s="205" t="s">
        <v>92</v>
      </c>
      <c r="Q3583" s="205" t="s">
        <v>65</v>
      </c>
      <c r="R3583" s="205" t="s">
        <v>14830</v>
      </c>
      <c r="S3583" s="205" t="s">
        <v>27832</v>
      </c>
      <c r="T3583" s="205" t="s">
        <v>66</v>
      </c>
      <c r="U3583" s="208" t="s">
        <v>27845</v>
      </c>
      <c r="V3583" s="205">
        <v>1</v>
      </c>
      <c r="W3583" s="205" t="s">
        <v>68</v>
      </c>
      <c r="X3583" s="205" t="s">
        <v>69</v>
      </c>
      <c r="Y3583" s="205" t="s">
        <v>70</v>
      </c>
      <c r="Z3583" s="205" t="s">
        <v>647</v>
      </c>
      <c r="AA3583" s="234" t="s">
        <v>71</v>
      </c>
      <c r="AB3583" s="216">
        <v>46310</v>
      </c>
      <c r="AC3583" s="205"/>
      <c r="AD3583" s="230" t="s">
        <v>72</v>
      </c>
      <c r="AE3583" s="126" t="s">
        <v>73</v>
      </c>
      <c r="AF3583" s="127" t="s">
        <v>74</v>
      </c>
      <c r="AG3583" s="128"/>
      <c r="AH3583" s="129"/>
      <c r="AI3583" s="129"/>
      <c r="AJ3583" s="126" t="s">
        <v>75</v>
      </c>
      <c r="AK3583" s="127" t="s">
        <v>76</v>
      </c>
      <c r="AL3583" s="129" t="s">
        <v>77</v>
      </c>
      <c r="AM3583" s="128" t="s">
        <v>27846</v>
      </c>
      <c r="AN3583" s="129"/>
      <c r="AO3583" s="127" t="s">
        <v>79</v>
      </c>
      <c r="AP3583" s="129"/>
      <c r="AQ3583" s="183"/>
      <c r="AR3583" s="183"/>
      <c r="AS3583" s="183"/>
    </row>
    <row r="3584" spans="1:45" customFormat="1" ht="30" hidden="1" customHeight="1">
      <c r="A3584" s="204" t="s">
        <v>49</v>
      </c>
      <c r="B3584" s="200" t="s">
        <v>14829</v>
      </c>
      <c r="C3584" s="200" t="s">
        <v>14830</v>
      </c>
      <c r="D3584" s="200" t="s">
        <v>27831</v>
      </c>
      <c r="E3584" s="200" t="s">
        <v>27832</v>
      </c>
      <c r="F3584" s="206" t="s">
        <v>27847</v>
      </c>
      <c r="G3584" s="201" t="s">
        <v>27848</v>
      </c>
      <c r="H3584" s="205" t="s">
        <v>27849</v>
      </c>
      <c r="I3584" s="204" t="s">
        <v>27850</v>
      </c>
      <c r="J3584" s="207" t="s">
        <v>27851</v>
      </c>
      <c r="K3584" s="208" t="s">
        <v>27852</v>
      </c>
      <c r="L3584" s="200" t="s">
        <v>60</v>
      </c>
      <c r="M3584" s="205" t="s">
        <v>61</v>
      </c>
      <c r="N3584" s="205" t="s">
        <v>62</v>
      </c>
      <c r="O3584" s="205" t="s">
        <v>91</v>
      </c>
      <c r="P3584" s="205" t="s">
        <v>92</v>
      </c>
      <c r="Q3584" s="205" t="s">
        <v>65</v>
      </c>
      <c r="R3584" s="205" t="s">
        <v>14830</v>
      </c>
      <c r="S3584" s="205" t="s">
        <v>27832</v>
      </c>
      <c r="T3584" s="205" t="s">
        <v>66</v>
      </c>
      <c r="U3584" s="208" t="s">
        <v>27853</v>
      </c>
      <c r="V3584" s="205">
        <v>1</v>
      </c>
      <c r="W3584" s="205" t="s">
        <v>68</v>
      </c>
      <c r="X3584" s="205" t="s">
        <v>69</v>
      </c>
      <c r="Y3584" s="205" t="s">
        <v>70</v>
      </c>
      <c r="Z3584" s="205" t="s">
        <v>14829</v>
      </c>
      <c r="AA3584" s="234" t="s">
        <v>71</v>
      </c>
      <c r="AB3584" s="216">
        <v>46310</v>
      </c>
      <c r="AC3584" s="205"/>
      <c r="AD3584" s="230" t="s">
        <v>72</v>
      </c>
      <c r="AE3584" s="126" t="s">
        <v>73</v>
      </c>
      <c r="AF3584" s="127" t="s">
        <v>74</v>
      </c>
      <c r="AG3584" s="128"/>
      <c r="AH3584" s="129"/>
      <c r="AI3584" s="129"/>
      <c r="AJ3584" s="126" t="s">
        <v>75</v>
      </c>
      <c r="AK3584" s="127" t="s">
        <v>76</v>
      </c>
      <c r="AL3584" s="129" t="s">
        <v>77</v>
      </c>
      <c r="AM3584" s="128" t="s">
        <v>27854</v>
      </c>
      <c r="AN3584" s="129"/>
      <c r="AO3584" s="127" t="s">
        <v>79</v>
      </c>
      <c r="AP3584" s="129"/>
      <c r="AQ3584" s="183"/>
      <c r="AR3584" s="183"/>
      <c r="AS3584" s="183"/>
    </row>
    <row r="3585" spans="1:45" customFormat="1" ht="30" hidden="1" customHeight="1">
      <c r="A3585" s="204" t="s">
        <v>49</v>
      </c>
      <c r="B3585" s="200" t="s">
        <v>14829</v>
      </c>
      <c r="C3585" s="200" t="s">
        <v>14830</v>
      </c>
      <c r="D3585" s="200" t="s">
        <v>27831</v>
      </c>
      <c r="E3585" s="200" t="s">
        <v>27832</v>
      </c>
      <c r="F3585" s="206" t="s">
        <v>27855</v>
      </c>
      <c r="G3585" s="201" t="s">
        <v>27856</v>
      </c>
      <c r="H3585" s="205" t="s">
        <v>27857</v>
      </c>
      <c r="I3585" s="204" t="s">
        <v>27858</v>
      </c>
      <c r="J3585" s="207" t="s">
        <v>27859</v>
      </c>
      <c r="K3585" s="208" t="s">
        <v>27860</v>
      </c>
      <c r="L3585" s="200" t="s">
        <v>60</v>
      </c>
      <c r="M3585" s="205" t="s">
        <v>61</v>
      </c>
      <c r="N3585" s="205" t="s">
        <v>62</v>
      </c>
      <c r="O3585" s="205" t="s">
        <v>91</v>
      </c>
      <c r="P3585" s="205" t="s">
        <v>92</v>
      </c>
      <c r="Q3585" s="205" t="s">
        <v>65</v>
      </c>
      <c r="R3585" s="205" t="s">
        <v>14830</v>
      </c>
      <c r="S3585" s="205" t="s">
        <v>27832</v>
      </c>
      <c r="T3585" s="205" t="s">
        <v>66</v>
      </c>
      <c r="U3585" s="208" t="s">
        <v>27861</v>
      </c>
      <c r="V3585" s="205">
        <v>1</v>
      </c>
      <c r="W3585" s="205" t="s">
        <v>68</v>
      </c>
      <c r="X3585" s="205" t="s">
        <v>69</v>
      </c>
      <c r="Y3585" s="205" t="s">
        <v>70</v>
      </c>
      <c r="Z3585" s="205" t="s">
        <v>14829</v>
      </c>
      <c r="AA3585" s="234" t="s">
        <v>71</v>
      </c>
      <c r="AB3585" s="216">
        <v>46310</v>
      </c>
      <c r="AC3585" s="205"/>
      <c r="AD3585" s="230" t="s">
        <v>72</v>
      </c>
      <c r="AE3585" s="126" t="s">
        <v>73</v>
      </c>
      <c r="AF3585" s="127" t="s">
        <v>74</v>
      </c>
      <c r="AG3585" s="128"/>
      <c r="AH3585" s="129"/>
      <c r="AI3585" s="129"/>
      <c r="AJ3585" s="126" t="s">
        <v>75</v>
      </c>
      <c r="AK3585" s="127" t="s">
        <v>346</v>
      </c>
      <c r="AL3585" s="129" t="s">
        <v>77</v>
      </c>
      <c r="AM3585" s="128" t="s">
        <v>14707</v>
      </c>
      <c r="AN3585" s="129"/>
      <c r="AO3585" s="127" t="s">
        <v>79</v>
      </c>
      <c r="AP3585" s="129"/>
      <c r="AQ3585" s="183"/>
      <c r="AR3585" s="183"/>
      <c r="AS3585" s="183"/>
    </row>
    <row r="3586" spans="1:45" customFormat="1" ht="30" hidden="1" customHeight="1">
      <c r="A3586" s="204" t="s">
        <v>49</v>
      </c>
      <c r="B3586" s="200" t="s">
        <v>14829</v>
      </c>
      <c r="C3586" s="200" t="s">
        <v>14830</v>
      </c>
      <c r="D3586" s="200" t="s">
        <v>27831</v>
      </c>
      <c r="E3586" s="200" t="s">
        <v>27832</v>
      </c>
      <c r="F3586" s="206" t="s">
        <v>27862</v>
      </c>
      <c r="G3586" s="201" t="s">
        <v>27863</v>
      </c>
      <c r="H3586" s="205" t="s">
        <v>27864</v>
      </c>
      <c r="I3586" s="204" t="s">
        <v>27865</v>
      </c>
      <c r="J3586" s="207" t="s">
        <v>27866</v>
      </c>
      <c r="K3586" s="208" t="s">
        <v>27867</v>
      </c>
      <c r="L3586" s="200" t="s">
        <v>90</v>
      </c>
      <c r="M3586" s="205" t="s">
        <v>61</v>
      </c>
      <c r="N3586" s="205" t="s">
        <v>62</v>
      </c>
      <c r="O3586" s="205" t="s">
        <v>91</v>
      </c>
      <c r="P3586" s="205" t="s">
        <v>92</v>
      </c>
      <c r="Q3586" s="205" t="s">
        <v>65</v>
      </c>
      <c r="R3586" s="205" t="s">
        <v>14830</v>
      </c>
      <c r="S3586" s="205" t="s">
        <v>27832</v>
      </c>
      <c r="T3586" s="205" t="s">
        <v>93</v>
      </c>
      <c r="U3586" s="208" t="s">
        <v>27868</v>
      </c>
      <c r="V3586" s="205">
        <v>0.95</v>
      </c>
      <c r="W3586" s="205" t="s">
        <v>68</v>
      </c>
      <c r="X3586" s="205" t="s">
        <v>69</v>
      </c>
      <c r="Y3586" s="205" t="s">
        <v>70</v>
      </c>
      <c r="Z3586" s="205" t="s">
        <v>95</v>
      </c>
      <c r="AA3586" s="234" t="s">
        <v>71</v>
      </c>
      <c r="AB3586" s="216">
        <v>46310</v>
      </c>
      <c r="AC3586" s="205"/>
      <c r="AD3586" s="230" t="s">
        <v>72</v>
      </c>
      <c r="AE3586" s="126"/>
      <c r="AF3586" s="127"/>
      <c r="AG3586" s="128"/>
      <c r="AH3586" s="129"/>
      <c r="AI3586" s="129"/>
      <c r="AJ3586" s="126"/>
      <c r="AK3586" s="127"/>
      <c r="AL3586" s="129"/>
      <c r="AM3586" s="129"/>
      <c r="AN3586" s="129"/>
      <c r="AO3586" s="127" t="s">
        <v>79</v>
      </c>
      <c r="AP3586" s="129"/>
    </row>
    <row r="3587" spans="1:45" customFormat="1" ht="30" hidden="1" customHeight="1">
      <c r="A3587" s="204" t="s">
        <v>49</v>
      </c>
      <c r="B3587" s="200" t="s">
        <v>14829</v>
      </c>
      <c r="C3587" s="200" t="s">
        <v>14830</v>
      </c>
      <c r="D3587" s="200" t="s">
        <v>27869</v>
      </c>
      <c r="E3587" s="200" t="s">
        <v>27870</v>
      </c>
      <c r="F3587" s="206" t="s">
        <v>27871</v>
      </c>
      <c r="G3587" s="201" t="s">
        <v>27872</v>
      </c>
      <c r="H3587" s="205" t="s">
        <v>27873</v>
      </c>
      <c r="I3587" s="204" t="s">
        <v>27874</v>
      </c>
      <c r="J3587" s="207" t="s">
        <v>27875</v>
      </c>
      <c r="K3587" s="208" t="s">
        <v>27876</v>
      </c>
      <c r="L3587" s="200" t="s">
        <v>90</v>
      </c>
      <c r="M3587" s="205" t="s">
        <v>61</v>
      </c>
      <c r="N3587" s="205" t="s">
        <v>62</v>
      </c>
      <c r="O3587" s="205" t="s">
        <v>91</v>
      </c>
      <c r="P3587" s="205" t="s">
        <v>92</v>
      </c>
      <c r="Q3587" s="205" t="s">
        <v>65</v>
      </c>
      <c r="R3587" s="205" t="s">
        <v>14830</v>
      </c>
      <c r="S3587" s="205" t="s">
        <v>27870</v>
      </c>
      <c r="T3587" s="205" t="s">
        <v>93</v>
      </c>
      <c r="U3587" s="208" t="s">
        <v>27877</v>
      </c>
      <c r="V3587" s="205">
        <v>0.95</v>
      </c>
      <c r="W3587" s="205" t="s">
        <v>68</v>
      </c>
      <c r="X3587" s="205" t="s">
        <v>69</v>
      </c>
      <c r="Y3587" s="205" t="s">
        <v>70</v>
      </c>
      <c r="Z3587" s="205" t="s">
        <v>95</v>
      </c>
      <c r="AA3587" s="234" t="s">
        <v>71</v>
      </c>
      <c r="AB3587" s="216">
        <v>46310</v>
      </c>
      <c r="AC3587" s="205"/>
      <c r="AD3587" s="230" t="s">
        <v>72</v>
      </c>
      <c r="AE3587" s="126" t="s">
        <v>73</v>
      </c>
      <c r="AF3587" s="127" t="s">
        <v>74</v>
      </c>
      <c r="AG3587" s="128"/>
      <c r="AH3587" s="129"/>
      <c r="AI3587" s="129"/>
      <c r="AJ3587" s="126" t="s">
        <v>75</v>
      </c>
      <c r="AK3587" s="127" t="s">
        <v>76</v>
      </c>
      <c r="AL3587" s="129" t="s">
        <v>77</v>
      </c>
      <c r="AM3587" s="128" t="s">
        <v>27878</v>
      </c>
      <c r="AN3587" s="129"/>
      <c r="AO3587" s="127" t="s">
        <v>79</v>
      </c>
      <c r="AP3587" s="129"/>
      <c r="AQ3587" s="183"/>
      <c r="AR3587" s="183"/>
      <c r="AS3587" s="183"/>
    </row>
    <row r="3588" spans="1:45" customFormat="1" ht="30" hidden="1" customHeight="1">
      <c r="A3588" s="204" t="s">
        <v>49</v>
      </c>
      <c r="B3588" s="200" t="s">
        <v>14829</v>
      </c>
      <c r="C3588" s="200" t="s">
        <v>14830</v>
      </c>
      <c r="D3588" s="200" t="s">
        <v>27869</v>
      </c>
      <c r="E3588" s="200" t="s">
        <v>27870</v>
      </c>
      <c r="F3588" s="206" t="s">
        <v>27879</v>
      </c>
      <c r="G3588" s="201" t="s">
        <v>27880</v>
      </c>
      <c r="H3588" s="205" t="s">
        <v>27881</v>
      </c>
      <c r="I3588" s="204" t="s">
        <v>27882</v>
      </c>
      <c r="J3588" s="207" t="s">
        <v>27883</v>
      </c>
      <c r="K3588" s="208" t="s">
        <v>27884</v>
      </c>
      <c r="L3588" s="200" t="s">
        <v>60</v>
      </c>
      <c r="M3588" s="205" t="s">
        <v>61</v>
      </c>
      <c r="N3588" s="205" t="s">
        <v>62</v>
      </c>
      <c r="O3588" s="205" t="s">
        <v>91</v>
      </c>
      <c r="P3588" s="205" t="s">
        <v>92</v>
      </c>
      <c r="Q3588" s="205" t="s">
        <v>65</v>
      </c>
      <c r="R3588" s="205" t="s">
        <v>14830</v>
      </c>
      <c r="S3588" s="205" t="s">
        <v>27870</v>
      </c>
      <c r="T3588" s="205" t="s">
        <v>66</v>
      </c>
      <c r="U3588" s="208" t="s">
        <v>27885</v>
      </c>
      <c r="V3588" s="205">
        <v>1</v>
      </c>
      <c r="W3588" s="205" t="s">
        <v>68</v>
      </c>
      <c r="X3588" s="205" t="s">
        <v>69</v>
      </c>
      <c r="Y3588" s="205" t="s">
        <v>70</v>
      </c>
      <c r="Z3588" s="205" t="s">
        <v>647</v>
      </c>
      <c r="AA3588" s="234" t="s">
        <v>71</v>
      </c>
      <c r="AB3588" s="216">
        <v>46310</v>
      </c>
      <c r="AC3588" s="205"/>
      <c r="AD3588" s="230" t="s">
        <v>72</v>
      </c>
      <c r="AE3588" s="126" t="s">
        <v>73</v>
      </c>
      <c r="AF3588" s="127" t="s">
        <v>74</v>
      </c>
      <c r="AG3588" s="128"/>
      <c r="AH3588" s="129"/>
      <c r="AI3588" s="129"/>
      <c r="AJ3588" s="126" t="s">
        <v>75</v>
      </c>
      <c r="AK3588" s="127" t="s">
        <v>76</v>
      </c>
      <c r="AL3588" s="129" t="s">
        <v>77</v>
      </c>
      <c r="AM3588" s="128" t="s">
        <v>27886</v>
      </c>
      <c r="AN3588" s="129"/>
      <c r="AO3588" s="127" t="s">
        <v>79</v>
      </c>
      <c r="AP3588" s="129"/>
      <c r="AQ3588" s="183"/>
      <c r="AR3588" s="183"/>
      <c r="AS3588" s="183"/>
    </row>
    <row r="3589" spans="1:45" customFormat="1" ht="30" hidden="1" customHeight="1">
      <c r="A3589" s="204" t="s">
        <v>49</v>
      </c>
      <c r="B3589" s="200" t="s">
        <v>14829</v>
      </c>
      <c r="C3589" s="200" t="s">
        <v>14830</v>
      </c>
      <c r="D3589" s="200" t="s">
        <v>27869</v>
      </c>
      <c r="E3589" s="200" t="s">
        <v>27870</v>
      </c>
      <c r="F3589" s="206" t="s">
        <v>27887</v>
      </c>
      <c r="G3589" s="201" t="s">
        <v>27888</v>
      </c>
      <c r="H3589" s="205" t="s">
        <v>27889</v>
      </c>
      <c r="I3589" s="204" t="s">
        <v>27890</v>
      </c>
      <c r="J3589" s="207" t="s">
        <v>27891</v>
      </c>
      <c r="K3589" s="208" t="s">
        <v>27892</v>
      </c>
      <c r="L3589" s="200" t="s">
        <v>60</v>
      </c>
      <c r="M3589" s="205" t="s">
        <v>61</v>
      </c>
      <c r="N3589" s="205" t="s">
        <v>62</v>
      </c>
      <c r="O3589" s="205" t="s">
        <v>91</v>
      </c>
      <c r="P3589" s="205" t="s">
        <v>92</v>
      </c>
      <c r="Q3589" s="205" t="s">
        <v>65</v>
      </c>
      <c r="R3589" s="205" t="s">
        <v>14830</v>
      </c>
      <c r="S3589" s="205" t="s">
        <v>27870</v>
      </c>
      <c r="T3589" s="205" t="s">
        <v>66</v>
      </c>
      <c r="U3589" s="208" t="s">
        <v>27893</v>
      </c>
      <c r="V3589" s="205">
        <v>1</v>
      </c>
      <c r="W3589" s="205" t="s">
        <v>68</v>
      </c>
      <c r="X3589" s="205" t="s">
        <v>69</v>
      </c>
      <c r="Y3589" s="205" t="s">
        <v>70</v>
      </c>
      <c r="Z3589" s="205" t="s">
        <v>14829</v>
      </c>
      <c r="AA3589" s="234" t="s">
        <v>71</v>
      </c>
      <c r="AB3589" s="216">
        <v>46310</v>
      </c>
      <c r="AC3589" s="205"/>
      <c r="AD3589" s="230" t="s">
        <v>72</v>
      </c>
      <c r="AE3589" s="126" t="s">
        <v>73</v>
      </c>
      <c r="AF3589" s="127" t="s">
        <v>74</v>
      </c>
      <c r="AG3589" s="128"/>
      <c r="AH3589" s="129"/>
      <c r="AI3589" s="129"/>
      <c r="AJ3589" s="126" t="s">
        <v>75</v>
      </c>
      <c r="AK3589" s="127" t="s">
        <v>76</v>
      </c>
      <c r="AL3589" s="129" t="s">
        <v>77</v>
      </c>
      <c r="AM3589" s="128" t="s">
        <v>27894</v>
      </c>
      <c r="AN3589" s="129"/>
      <c r="AO3589" s="127" t="s">
        <v>79</v>
      </c>
      <c r="AP3589" s="129"/>
      <c r="AQ3589" s="183"/>
      <c r="AR3589" s="183"/>
      <c r="AS3589" s="183"/>
    </row>
    <row r="3590" spans="1:45" customFormat="1" ht="30" hidden="1" customHeight="1">
      <c r="A3590" s="204" t="s">
        <v>49</v>
      </c>
      <c r="B3590" s="200" t="s">
        <v>14829</v>
      </c>
      <c r="C3590" s="200" t="s">
        <v>14830</v>
      </c>
      <c r="D3590" s="200" t="s">
        <v>27869</v>
      </c>
      <c r="E3590" s="200" t="s">
        <v>27870</v>
      </c>
      <c r="F3590" s="206" t="s">
        <v>27895</v>
      </c>
      <c r="G3590" s="201" t="s">
        <v>27896</v>
      </c>
      <c r="H3590" s="205" t="s">
        <v>27897</v>
      </c>
      <c r="I3590" s="204" t="s">
        <v>27898</v>
      </c>
      <c r="J3590" s="207" t="s">
        <v>27899</v>
      </c>
      <c r="K3590" s="208" t="s">
        <v>27900</v>
      </c>
      <c r="L3590" s="200" t="s">
        <v>60</v>
      </c>
      <c r="M3590" s="205" t="s">
        <v>61</v>
      </c>
      <c r="N3590" s="205" t="s">
        <v>62</v>
      </c>
      <c r="O3590" s="205" t="s">
        <v>91</v>
      </c>
      <c r="P3590" s="205" t="s">
        <v>92</v>
      </c>
      <c r="Q3590" s="205" t="s">
        <v>65</v>
      </c>
      <c r="R3590" s="205" t="s">
        <v>14830</v>
      </c>
      <c r="S3590" s="205" t="s">
        <v>27870</v>
      </c>
      <c r="T3590" s="205" t="s">
        <v>66</v>
      </c>
      <c r="U3590" s="208" t="s">
        <v>27901</v>
      </c>
      <c r="V3590" s="205">
        <v>1</v>
      </c>
      <c r="W3590" s="205" t="s">
        <v>68</v>
      </c>
      <c r="X3590" s="205" t="s">
        <v>69</v>
      </c>
      <c r="Y3590" s="205" t="s">
        <v>70</v>
      </c>
      <c r="Z3590" s="205" t="s">
        <v>14829</v>
      </c>
      <c r="AA3590" s="234" t="s">
        <v>71</v>
      </c>
      <c r="AB3590" s="216">
        <v>46310</v>
      </c>
      <c r="AC3590" s="205"/>
      <c r="AD3590" s="230" t="s">
        <v>72</v>
      </c>
      <c r="AE3590" s="126" t="s">
        <v>73</v>
      </c>
      <c r="AF3590" s="127" t="s">
        <v>74</v>
      </c>
      <c r="AG3590" s="128"/>
      <c r="AH3590" s="129"/>
      <c r="AI3590" s="129"/>
      <c r="AJ3590" s="126" t="s">
        <v>75</v>
      </c>
      <c r="AK3590" s="127" t="s">
        <v>76</v>
      </c>
      <c r="AL3590" s="129" t="s">
        <v>77</v>
      </c>
      <c r="AM3590" s="128" t="s">
        <v>27902</v>
      </c>
      <c r="AN3590" s="129"/>
      <c r="AO3590" s="127" t="s">
        <v>79</v>
      </c>
      <c r="AP3590" s="129"/>
      <c r="AQ3590" s="183"/>
      <c r="AR3590" s="183"/>
      <c r="AS3590" s="183"/>
    </row>
    <row r="3591" spans="1:45" customFormat="1" ht="30" hidden="1" customHeight="1">
      <c r="A3591" s="204" t="s">
        <v>49</v>
      </c>
      <c r="B3591" s="200" t="s">
        <v>14829</v>
      </c>
      <c r="C3591" s="200" t="s">
        <v>14830</v>
      </c>
      <c r="D3591" s="200" t="s">
        <v>27903</v>
      </c>
      <c r="E3591" s="200" t="s">
        <v>27904</v>
      </c>
      <c r="F3591" s="206" t="s">
        <v>27905</v>
      </c>
      <c r="G3591" s="201" t="s">
        <v>27906</v>
      </c>
      <c r="H3591" s="205" t="s">
        <v>27907</v>
      </c>
      <c r="I3591" s="204" t="s">
        <v>27908</v>
      </c>
      <c r="J3591" s="207" t="s">
        <v>27909</v>
      </c>
      <c r="K3591" s="208" t="s">
        <v>27910</v>
      </c>
      <c r="L3591" s="200" t="s">
        <v>90</v>
      </c>
      <c r="M3591" s="205" t="s">
        <v>61</v>
      </c>
      <c r="N3591" s="205" t="s">
        <v>62</v>
      </c>
      <c r="O3591" s="205" t="s">
        <v>91</v>
      </c>
      <c r="P3591" s="205" t="s">
        <v>92</v>
      </c>
      <c r="Q3591" s="205" t="s">
        <v>65</v>
      </c>
      <c r="R3591" s="205" t="s">
        <v>14830</v>
      </c>
      <c r="S3591" s="205" t="s">
        <v>27904</v>
      </c>
      <c r="T3591" s="205" t="s">
        <v>93</v>
      </c>
      <c r="U3591" s="208" t="s">
        <v>27911</v>
      </c>
      <c r="V3591" s="205">
        <v>0.95</v>
      </c>
      <c r="W3591" s="205" t="s">
        <v>68</v>
      </c>
      <c r="X3591" s="205" t="s">
        <v>69</v>
      </c>
      <c r="Y3591" s="205" t="s">
        <v>70</v>
      </c>
      <c r="Z3591" s="205" t="s">
        <v>95</v>
      </c>
      <c r="AA3591" s="234" t="s">
        <v>71</v>
      </c>
      <c r="AB3591" s="216">
        <v>46310</v>
      </c>
      <c r="AC3591" s="205"/>
      <c r="AD3591" s="230" t="s">
        <v>375</v>
      </c>
      <c r="AE3591" s="126" t="s">
        <v>75</v>
      </c>
      <c r="AF3591" s="127" t="s">
        <v>76</v>
      </c>
      <c r="AG3591" s="128" t="s">
        <v>15007</v>
      </c>
      <c r="AH3591" s="129"/>
      <c r="AI3591" s="129"/>
      <c r="AJ3591" s="126" t="s">
        <v>73</v>
      </c>
      <c r="AK3591" s="127"/>
      <c r="AL3591" s="129"/>
      <c r="AM3591" s="128"/>
      <c r="AN3591" s="129"/>
      <c r="AO3591" s="127" t="s">
        <v>79</v>
      </c>
      <c r="AP3591" s="129"/>
      <c r="AQ3591" s="183"/>
      <c r="AR3591" s="183"/>
      <c r="AS3591" s="183"/>
    </row>
    <row r="3592" spans="1:45" customFormat="1" ht="30" hidden="1" customHeight="1">
      <c r="A3592" s="204" t="s">
        <v>49</v>
      </c>
      <c r="B3592" s="200" t="s">
        <v>14829</v>
      </c>
      <c r="C3592" s="200" t="s">
        <v>14830</v>
      </c>
      <c r="D3592" s="200" t="s">
        <v>27903</v>
      </c>
      <c r="E3592" s="200" t="s">
        <v>27904</v>
      </c>
      <c r="F3592" s="206" t="s">
        <v>27912</v>
      </c>
      <c r="G3592" s="201" t="s">
        <v>27913</v>
      </c>
      <c r="H3592" s="205" t="s">
        <v>27914</v>
      </c>
      <c r="I3592" s="204" t="s">
        <v>27915</v>
      </c>
      <c r="J3592" s="207" t="s">
        <v>27916</v>
      </c>
      <c r="K3592" s="208" t="s">
        <v>27917</v>
      </c>
      <c r="L3592" s="200" t="s">
        <v>60</v>
      </c>
      <c r="M3592" s="205" t="s">
        <v>61</v>
      </c>
      <c r="N3592" s="205" t="s">
        <v>62</v>
      </c>
      <c r="O3592" s="205" t="s">
        <v>91</v>
      </c>
      <c r="P3592" s="205" t="s">
        <v>92</v>
      </c>
      <c r="Q3592" s="205" t="s">
        <v>65</v>
      </c>
      <c r="R3592" s="205" t="s">
        <v>14830</v>
      </c>
      <c r="S3592" s="205" t="s">
        <v>27904</v>
      </c>
      <c r="T3592" s="205" t="s">
        <v>66</v>
      </c>
      <c r="U3592" s="208" t="s">
        <v>27917</v>
      </c>
      <c r="V3592" s="205" t="s">
        <v>647</v>
      </c>
      <c r="W3592" s="205" t="s">
        <v>68</v>
      </c>
      <c r="X3592" s="205" t="s">
        <v>69</v>
      </c>
      <c r="Y3592" s="205" t="s">
        <v>70</v>
      </c>
      <c r="Z3592" s="205" t="s">
        <v>27917</v>
      </c>
      <c r="AA3592" s="234" t="s">
        <v>779</v>
      </c>
      <c r="AB3592" s="217" t="s">
        <v>647</v>
      </c>
      <c r="AC3592" s="205"/>
      <c r="AD3592" s="230" t="s">
        <v>375</v>
      </c>
      <c r="AE3592" s="126" t="s">
        <v>75</v>
      </c>
      <c r="AF3592" s="127" t="s">
        <v>76</v>
      </c>
      <c r="AG3592" s="128" t="s">
        <v>15007</v>
      </c>
      <c r="AH3592" s="129"/>
      <c r="AI3592" s="129"/>
      <c r="AJ3592" s="126" t="s">
        <v>73</v>
      </c>
      <c r="AK3592" s="127"/>
      <c r="AL3592" s="129"/>
      <c r="AM3592" s="128"/>
      <c r="AN3592" s="129"/>
      <c r="AO3592" s="127" t="s">
        <v>79</v>
      </c>
      <c r="AP3592" s="129"/>
      <c r="AQ3592" s="183"/>
      <c r="AR3592" s="183"/>
      <c r="AS3592" s="183"/>
    </row>
    <row r="3593" spans="1:45" customFormat="1" ht="30" hidden="1" customHeight="1">
      <c r="A3593" s="204" t="s">
        <v>49</v>
      </c>
      <c r="B3593" s="200" t="s">
        <v>14829</v>
      </c>
      <c r="C3593" s="200" t="s">
        <v>14830</v>
      </c>
      <c r="D3593" s="200" t="s">
        <v>27903</v>
      </c>
      <c r="E3593" s="200" t="s">
        <v>27904</v>
      </c>
      <c r="F3593" s="206" t="s">
        <v>27918</v>
      </c>
      <c r="G3593" s="201" t="s">
        <v>27919</v>
      </c>
      <c r="H3593" s="205" t="s">
        <v>27920</v>
      </c>
      <c r="I3593" s="204" t="s">
        <v>27921</v>
      </c>
      <c r="J3593" s="207" t="s">
        <v>27922</v>
      </c>
      <c r="K3593" s="208" t="s">
        <v>27923</v>
      </c>
      <c r="L3593" s="200" t="s">
        <v>60</v>
      </c>
      <c r="M3593" s="205" t="s">
        <v>61</v>
      </c>
      <c r="N3593" s="205" t="s">
        <v>62</v>
      </c>
      <c r="O3593" s="205" t="s">
        <v>91</v>
      </c>
      <c r="P3593" s="205" t="s">
        <v>92</v>
      </c>
      <c r="Q3593" s="205" t="s">
        <v>65</v>
      </c>
      <c r="R3593" s="205" t="s">
        <v>14830</v>
      </c>
      <c r="S3593" s="205" t="s">
        <v>27904</v>
      </c>
      <c r="T3593" s="205" t="s">
        <v>66</v>
      </c>
      <c r="U3593" s="208" t="s">
        <v>27924</v>
      </c>
      <c r="V3593" s="205">
        <v>1</v>
      </c>
      <c r="W3593" s="205" t="s">
        <v>68</v>
      </c>
      <c r="X3593" s="205" t="s">
        <v>69</v>
      </c>
      <c r="Y3593" s="205" t="s">
        <v>70</v>
      </c>
      <c r="Z3593" s="205" t="s">
        <v>647</v>
      </c>
      <c r="AA3593" s="234" t="s">
        <v>71</v>
      </c>
      <c r="AB3593" s="216">
        <v>46310</v>
      </c>
      <c r="AC3593" s="205"/>
      <c r="AD3593" s="230" t="s">
        <v>72</v>
      </c>
      <c r="AE3593" s="126" t="s">
        <v>73</v>
      </c>
      <c r="AF3593" s="127" t="s">
        <v>74</v>
      </c>
      <c r="AG3593" s="128"/>
      <c r="AH3593" s="129"/>
      <c r="AI3593" s="129"/>
      <c r="AJ3593" s="126" t="s">
        <v>75</v>
      </c>
      <c r="AK3593" s="127" t="s">
        <v>76</v>
      </c>
      <c r="AL3593" s="129" t="s">
        <v>77</v>
      </c>
      <c r="AM3593" s="128" t="s">
        <v>27925</v>
      </c>
      <c r="AN3593" s="129"/>
      <c r="AO3593" s="127" t="s">
        <v>79</v>
      </c>
      <c r="AP3593" s="129"/>
      <c r="AQ3593" s="183"/>
      <c r="AR3593" s="183"/>
      <c r="AS3593" s="183"/>
    </row>
    <row r="3594" spans="1:45" customFormat="1" ht="30" hidden="1" customHeight="1">
      <c r="A3594" s="204" t="s">
        <v>49</v>
      </c>
      <c r="B3594" s="200" t="s">
        <v>14829</v>
      </c>
      <c r="C3594" s="200" t="s">
        <v>14830</v>
      </c>
      <c r="D3594" s="200" t="s">
        <v>27903</v>
      </c>
      <c r="E3594" s="200" t="s">
        <v>27904</v>
      </c>
      <c r="F3594" s="206" t="s">
        <v>27926</v>
      </c>
      <c r="G3594" s="201" t="s">
        <v>27927</v>
      </c>
      <c r="H3594" s="205" t="s">
        <v>27928</v>
      </c>
      <c r="I3594" s="204" t="s">
        <v>27929</v>
      </c>
      <c r="J3594" s="207" t="s">
        <v>27930</v>
      </c>
      <c r="K3594" s="208" t="s">
        <v>27931</v>
      </c>
      <c r="L3594" s="200" t="s">
        <v>60</v>
      </c>
      <c r="M3594" s="205" t="s">
        <v>61</v>
      </c>
      <c r="N3594" s="205" t="s">
        <v>62</v>
      </c>
      <c r="O3594" s="205" t="s">
        <v>91</v>
      </c>
      <c r="P3594" s="205" t="s">
        <v>92</v>
      </c>
      <c r="Q3594" s="205" t="s">
        <v>65</v>
      </c>
      <c r="R3594" s="205" t="s">
        <v>14830</v>
      </c>
      <c r="S3594" s="205" t="s">
        <v>27904</v>
      </c>
      <c r="T3594" s="205" t="s">
        <v>66</v>
      </c>
      <c r="U3594" s="208" t="s">
        <v>27932</v>
      </c>
      <c r="V3594" s="205">
        <v>1</v>
      </c>
      <c r="W3594" s="205" t="s">
        <v>68</v>
      </c>
      <c r="X3594" s="205" t="s">
        <v>69</v>
      </c>
      <c r="Y3594" s="205" t="s">
        <v>70</v>
      </c>
      <c r="Z3594" s="205" t="s">
        <v>14829</v>
      </c>
      <c r="AA3594" s="234" t="s">
        <v>71</v>
      </c>
      <c r="AB3594" s="216">
        <v>46310</v>
      </c>
      <c r="AC3594" s="205"/>
      <c r="AD3594" s="230" t="s">
        <v>72</v>
      </c>
      <c r="AE3594" s="126" t="s">
        <v>73</v>
      </c>
      <c r="AF3594" s="127" t="s">
        <v>74</v>
      </c>
      <c r="AG3594" s="128"/>
      <c r="AH3594" s="129"/>
      <c r="AI3594" s="129"/>
      <c r="AJ3594" s="126" t="s">
        <v>75</v>
      </c>
      <c r="AK3594" s="127" t="s">
        <v>76</v>
      </c>
      <c r="AL3594" s="129" t="s">
        <v>77</v>
      </c>
      <c r="AM3594" s="128" t="s">
        <v>27933</v>
      </c>
      <c r="AN3594" s="129"/>
      <c r="AO3594" s="127" t="s">
        <v>79</v>
      </c>
      <c r="AP3594" s="129"/>
      <c r="AQ3594" s="183"/>
      <c r="AR3594" s="183"/>
      <c r="AS3594" s="183"/>
    </row>
    <row r="3595" spans="1:45" customFormat="1" ht="30" hidden="1" customHeight="1">
      <c r="A3595" s="204" t="s">
        <v>49</v>
      </c>
      <c r="B3595" s="200" t="s">
        <v>14829</v>
      </c>
      <c r="C3595" s="200" t="s">
        <v>14830</v>
      </c>
      <c r="D3595" s="200" t="s">
        <v>27903</v>
      </c>
      <c r="E3595" s="200" t="s">
        <v>27904</v>
      </c>
      <c r="F3595" s="206" t="s">
        <v>27934</v>
      </c>
      <c r="G3595" s="201" t="s">
        <v>27935</v>
      </c>
      <c r="H3595" s="205" t="s">
        <v>27936</v>
      </c>
      <c r="I3595" s="204" t="s">
        <v>27937</v>
      </c>
      <c r="J3595" s="207" t="s">
        <v>27938</v>
      </c>
      <c r="K3595" s="208" t="s">
        <v>27939</v>
      </c>
      <c r="L3595" s="200" t="s">
        <v>60</v>
      </c>
      <c r="M3595" s="205" t="s">
        <v>61</v>
      </c>
      <c r="N3595" s="205" t="s">
        <v>62</v>
      </c>
      <c r="O3595" s="205" t="s">
        <v>91</v>
      </c>
      <c r="P3595" s="205" t="s">
        <v>92</v>
      </c>
      <c r="Q3595" s="205" t="s">
        <v>65</v>
      </c>
      <c r="R3595" s="205" t="s">
        <v>14830</v>
      </c>
      <c r="S3595" s="205" t="s">
        <v>27904</v>
      </c>
      <c r="T3595" s="205" t="s">
        <v>66</v>
      </c>
      <c r="U3595" s="208" t="s">
        <v>27940</v>
      </c>
      <c r="V3595" s="205">
        <v>1</v>
      </c>
      <c r="W3595" s="205" t="s">
        <v>68</v>
      </c>
      <c r="X3595" s="205" t="s">
        <v>69</v>
      </c>
      <c r="Y3595" s="205" t="s">
        <v>70</v>
      </c>
      <c r="Z3595" s="205" t="s">
        <v>14829</v>
      </c>
      <c r="AA3595" s="234" t="s">
        <v>71</v>
      </c>
      <c r="AB3595" s="216">
        <v>46310</v>
      </c>
      <c r="AC3595" s="205"/>
      <c r="AD3595" s="230" t="s">
        <v>72</v>
      </c>
      <c r="AE3595" s="126" t="s">
        <v>73</v>
      </c>
      <c r="AF3595" s="127" t="s">
        <v>74</v>
      </c>
      <c r="AG3595" s="128"/>
      <c r="AH3595" s="129"/>
      <c r="AI3595" s="129"/>
      <c r="AJ3595" s="126" t="s">
        <v>75</v>
      </c>
      <c r="AK3595" s="127" t="s">
        <v>76</v>
      </c>
      <c r="AL3595" s="129" t="s">
        <v>77</v>
      </c>
      <c r="AM3595" s="128" t="s">
        <v>27941</v>
      </c>
      <c r="AN3595" s="129"/>
      <c r="AO3595" s="127" t="s">
        <v>79</v>
      </c>
      <c r="AP3595" s="129"/>
      <c r="AQ3595" s="183"/>
      <c r="AR3595" s="183"/>
      <c r="AS3595" s="183"/>
    </row>
    <row r="3596" spans="1:45" customFormat="1" ht="30" hidden="1" customHeight="1">
      <c r="A3596" s="204" t="s">
        <v>49</v>
      </c>
      <c r="B3596" s="200" t="s">
        <v>14829</v>
      </c>
      <c r="C3596" s="200" t="s">
        <v>14830</v>
      </c>
      <c r="D3596" s="200" t="s">
        <v>22308</v>
      </c>
      <c r="E3596" s="200" t="s">
        <v>27942</v>
      </c>
      <c r="F3596" s="206" t="s">
        <v>27943</v>
      </c>
      <c r="G3596" s="201" t="s">
        <v>27944</v>
      </c>
      <c r="H3596" s="205" t="s">
        <v>27945</v>
      </c>
      <c r="I3596" s="204" t="s">
        <v>27946</v>
      </c>
      <c r="J3596" s="207" t="s">
        <v>27947</v>
      </c>
      <c r="K3596" s="208" t="s">
        <v>27948</v>
      </c>
      <c r="L3596" s="200" t="s">
        <v>90</v>
      </c>
      <c r="M3596" s="205" t="s">
        <v>61</v>
      </c>
      <c r="N3596" s="205" t="s">
        <v>62</v>
      </c>
      <c r="O3596" s="205" t="s">
        <v>91</v>
      </c>
      <c r="P3596" s="205" t="s">
        <v>92</v>
      </c>
      <c r="Q3596" s="205" t="s">
        <v>65</v>
      </c>
      <c r="R3596" s="205" t="s">
        <v>14830</v>
      </c>
      <c r="S3596" s="205" t="s">
        <v>27942</v>
      </c>
      <c r="T3596" s="205" t="s">
        <v>93</v>
      </c>
      <c r="U3596" s="208" t="s">
        <v>22316</v>
      </c>
      <c r="V3596" s="205">
        <v>0.95</v>
      </c>
      <c r="W3596" s="205" t="s">
        <v>68</v>
      </c>
      <c r="X3596" s="205" t="s">
        <v>69</v>
      </c>
      <c r="Y3596" s="205" t="s">
        <v>70</v>
      </c>
      <c r="Z3596" s="205" t="s">
        <v>95</v>
      </c>
      <c r="AA3596" s="234" t="s">
        <v>71</v>
      </c>
      <c r="AB3596" s="216">
        <v>46310</v>
      </c>
      <c r="AC3596" s="205"/>
      <c r="AD3596" s="230" t="s">
        <v>72</v>
      </c>
      <c r="AE3596" s="126" t="s">
        <v>73</v>
      </c>
      <c r="AF3596" s="127" t="s">
        <v>74</v>
      </c>
      <c r="AG3596" s="128"/>
      <c r="AH3596" s="129"/>
      <c r="AI3596" s="129"/>
      <c r="AJ3596" s="126" t="s">
        <v>75</v>
      </c>
      <c r="AK3596" s="127" t="s">
        <v>76</v>
      </c>
      <c r="AL3596" s="129" t="s">
        <v>77</v>
      </c>
      <c r="AM3596" s="128" t="s">
        <v>27949</v>
      </c>
      <c r="AN3596" s="129"/>
      <c r="AO3596" s="127" t="s">
        <v>79</v>
      </c>
      <c r="AP3596" s="129"/>
      <c r="AQ3596" s="183"/>
      <c r="AR3596" s="183"/>
      <c r="AS3596" s="183"/>
    </row>
    <row r="3597" spans="1:45" customFormat="1" ht="30" hidden="1" customHeight="1">
      <c r="A3597" s="204" t="s">
        <v>49</v>
      </c>
      <c r="B3597" s="200" t="s">
        <v>14829</v>
      </c>
      <c r="C3597" s="200" t="s">
        <v>14830</v>
      </c>
      <c r="D3597" s="200" t="s">
        <v>22308</v>
      </c>
      <c r="E3597" s="200" t="s">
        <v>27942</v>
      </c>
      <c r="F3597" s="206" t="s">
        <v>27950</v>
      </c>
      <c r="G3597" s="201" t="s">
        <v>27951</v>
      </c>
      <c r="H3597" s="205" t="s">
        <v>27952</v>
      </c>
      <c r="I3597" s="204" t="s">
        <v>27953</v>
      </c>
      <c r="J3597" s="207" t="s">
        <v>27954</v>
      </c>
      <c r="K3597" s="208" t="s">
        <v>27955</v>
      </c>
      <c r="L3597" s="200" t="s">
        <v>60</v>
      </c>
      <c r="M3597" s="205" t="s">
        <v>61</v>
      </c>
      <c r="N3597" s="205" t="s">
        <v>62</v>
      </c>
      <c r="O3597" s="205" t="s">
        <v>91</v>
      </c>
      <c r="P3597" s="205" t="s">
        <v>92</v>
      </c>
      <c r="Q3597" s="205" t="s">
        <v>65</v>
      </c>
      <c r="R3597" s="205" t="s">
        <v>14830</v>
      </c>
      <c r="S3597" s="205" t="s">
        <v>27942</v>
      </c>
      <c r="T3597" s="205" t="s">
        <v>66</v>
      </c>
      <c r="U3597" s="208" t="s">
        <v>22324</v>
      </c>
      <c r="V3597" s="205">
        <v>1</v>
      </c>
      <c r="W3597" s="205" t="s">
        <v>68</v>
      </c>
      <c r="X3597" s="205" t="s">
        <v>69</v>
      </c>
      <c r="Y3597" s="205" t="s">
        <v>70</v>
      </c>
      <c r="Z3597" s="205" t="s">
        <v>647</v>
      </c>
      <c r="AA3597" s="234" t="s">
        <v>71</v>
      </c>
      <c r="AB3597" s="216">
        <v>46310</v>
      </c>
      <c r="AC3597" s="205"/>
      <c r="AD3597" s="230" t="s">
        <v>72</v>
      </c>
      <c r="AE3597" s="126" t="s">
        <v>73</v>
      </c>
      <c r="AF3597" s="127" t="s">
        <v>74</v>
      </c>
      <c r="AG3597" s="128"/>
      <c r="AH3597" s="129"/>
      <c r="AI3597" s="129"/>
      <c r="AJ3597" s="126" t="s">
        <v>75</v>
      </c>
      <c r="AK3597" s="127" t="s">
        <v>76</v>
      </c>
      <c r="AL3597" s="129" t="s">
        <v>77</v>
      </c>
      <c r="AM3597" s="128" t="s">
        <v>27956</v>
      </c>
      <c r="AN3597" s="129"/>
      <c r="AO3597" s="127" t="s">
        <v>79</v>
      </c>
      <c r="AP3597" s="129"/>
      <c r="AQ3597" s="183"/>
      <c r="AR3597" s="183"/>
      <c r="AS3597" s="183"/>
    </row>
    <row r="3598" spans="1:45" customFormat="1" ht="30" hidden="1" customHeight="1">
      <c r="A3598" s="204" t="s">
        <v>49</v>
      </c>
      <c r="B3598" s="200" t="s">
        <v>14829</v>
      </c>
      <c r="C3598" s="200" t="s">
        <v>14830</v>
      </c>
      <c r="D3598" s="200" t="s">
        <v>27957</v>
      </c>
      <c r="E3598" s="200" t="s">
        <v>27958</v>
      </c>
      <c r="F3598" s="206" t="s">
        <v>27959</v>
      </c>
      <c r="G3598" s="201" t="s">
        <v>27960</v>
      </c>
      <c r="H3598" s="205" t="s">
        <v>27961</v>
      </c>
      <c r="I3598" s="204" t="s">
        <v>27962</v>
      </c>
      <c r="J3598" s="207" t="s">
        <v>27963</v>
      </c>
      <c r="K3598" s="208" t="s">
        <v>27964</v>
      </c>
      <c r="L3598" s="200" t="s">
        <v>90</v>
      </c>
      <c r="M3598" s="205" t="s">
        <v>61</v>
      </c>
      <c r="N3598" s="205" t="s">
        <v>62</v>
      </c>
      <c r="O3598" s="205" t="s">
        <v>91</v>
      </c>
      <c r="P3598" s="205" t="s">
        <v>92</v>
      </c>
      <c r="Q3598" s="205" t="s">
        <v>65</v>
      </c>
      <c r="R3598" s="205" t="s">
        <v>14830</v>
      </c>
      <c r="S3598" s="205" t="s">
        <v>27958</v>
      </c>
      <c r="T3598" s="205" t="s">
        <v>93</v>
      </c>
      <c r="U3598" s="208" t="s">
        <v>27965</v>
      </c>
      <c r="V3598" s="205">
        <v>0.95</v>
      </c>
      <c r="W3598" s="205" t="s">
        <v>68</v>
      </c>
      <c r="X3598" s="205" t="s">
        <v>69</v>
      </c>
      <c r="Y3598" s="205" t="s">
        <v>70</v>
      </c>
      <c r="Z3598" s="205" t="s">
        <v>95</v>
      </c>
      <c r="AA3598" s="234" t="s">
        <v>71</v>
      </c>
      <c r="AB3598" s="216">
        <v>46310</v>
      </c>
      <c r="AC3598" s="205"/>
      <c r="AD3598" s="230" t="s">
        <v>72</v>
      </c>
      <c r="AE3598" s="126" t="s">
        <v>73</v>
      </c>
      <c r="AF3598" s="127" t="s">
        <v>74</v>
      </c>
      <c r="AG3598" s="128"/>
      <c r="AH3598" s="129"/>
      <c r="AI3598" s="129"/>
      <c r="AJ3598" s="126" t="s">
        <v>75</v>
      </c>
      <c r="AK3598" s="127" t="s">
        <v>76</v>
      </c>
      <c r="AL3598" s="129" t="s">
        <v>77</v>
      </c>
      <c r="AM3598" s="128" t="s">
        <v>27966</v>
      </c>
      <c r="AN3598" s="129"/>
      <c r="AO3598" s="127" t="s">
        <v>79</v>
      </c>
      <c r="AP3598" s="129"/>
      <c r="AQ3598" s="183"/>
      <c r="AR3598" s="183"/>
      <c r="AS3598" s="183"/>
    </row>
    <row r="3599" spans="1:45" customFormat="1" ht="30" hidden="1" customHeight="1">
      <c r="A3599" s="204" t="s">
        <v>49</v>
      </c>
      <c r="B3599" s="200" t="s">
        <v>14829</v>
      </c>
      <c r="C3599" s="200" t="s">
        <v>14830</v>
      </c>
      <c r="D3599" s="200" t="s">
        <v>27957</v>
      </c>
      <c r="E3599" s="200" t="s">
        <v>27958</v>
      </c>
      <c r="F3599" s="206" t="s">
        <v>27967</v>
      </c>
      <c r="G3599" s="201" t="s">
        <v>27968</v>
      </c>
      <c r="H3599" s="205" t="s">
        <v>27969</v>
      </c>
      <c r="I3599" s="204" t="s">
        <v>27970</v>
      </c>
      <c r="J3599" s="207" t="s">
        <v>27971</v>
      </c>
      <c r="K3599" s="208" t="s">
        <v>27972</v>
      </c>
      <c r="L3599" s="200" t="s">
        <v>60</v>
      </c>
      <c r="M3599" s="205" t="s">
        <v>61</v>
      </c>
      <c r="N3599" s="205" t="s">
        <v>62</v>
      </c>
      <c r="O3599" s="205" t="s">
        <v>91</v>
      </c>
      <c r="P3599" s="205" t="s">
        <v>92</v>
      </c>
      <c r="Q3599" s="205" t="s">
        <v>65</v>
      </c>
      <c r="R3599" s="205" t="s">
        <v>14830</v>
      </c>
      <c r="S3599" s="205" t="s">
        <v>27958</v>
      </c>
      <c r="T3599" s="205" t="s">
        <v>66</v>
      </c>
      <c r="U3599" s="208" t="s">
        <v>27973</v>
      </c>
      <c r="V3599" s="205">
        <v>1</v>
      </c>
      <c r="W3599" s="205" t="s">
        <v>68</v>
      </c>
      <c r="X3599" s="205" t="s">
        <v>69</v>
      </c>
      <c r="Y3599" s="205" t="s">
        <v>70</v>
      </c>
      <c r="Z3599" s="205" t="s">
        <v>647</v>
      </c>
      <c r="AA3599" s="234" t="s">
        <v>71</v>
      </c>
      <c r="AB3599" s="216">
        <v>46310</v>
      </c>
      <c r="AC3599" s="205"/>
      <c r="AD3599" s="230" t="s">
        <v>72</v>
      </c>
      <c r="AE3599" s="126" t="s">
        <v>73</v>
      </c>
      <c r="AF3599" s="127" t="s">
        <v>74</v>
      </c>
      <c r="AG3599" s="128"/>
      <c r="AH3599" s="129"/>
      <c r="AI3599" s="129"/>
      <c r="AJ3599" s="126" t="s">
        <v>75</v>
      </c>
      <c r="AK3599" s="127" t="s">
        <v>76</v>
      </c>
      <c r="AL3599" s="129" t="s">
        <v>77</v>
      </c>
      <c r="AM3599" s="128" t="s">
        <v>27974</v>
      </c>
      <c r="AN3599" s="129"/>
      <c r="AO3599" s="127" t="s">
        <v>79</v>
      </c>
      <c r="AP3599" s="129"/>
      <c r="AQ3599" s="183"/>
      <c r="AR3599" s="183"/>
      <c r="AS3599" s="183"/>
    </row>
    <row r="3600" spans="1:45" customFormat="1" ht="30" hidden="1" customHeight="1">
      <c r="A3600" s="204" t="s">
        <v>49</v>
      </c>
      <c r="B3600" s="200" t="s">
        <v>14829</v>
      </c>
      <c r="C3600" s="200" t="s">
        <v>14830</v>
      </c>
      <c r="D3600" s="200" t="s">
        <v>27957</v>
      </c>
      <c r="E3600" s="200" t="s">
        <v>27958</v>
      </c>
      <c r="F3600" s="206" t="s">
        <v>27975</v>
      </c>
      <c r="G3600" s="201" t="s">
        <v>27976</v>
      </c>
      <c r="H3600" s="205" t="s">
        <v>27977</v>
      </c>
      <c r="I3600" s="204" t="s">
        <v>27978</v>
      </c>
      <c r="J3600" s="207" t="s">
        <v>27979</v>
      </c>
      <c r="K3600" s="208" t="s">
        <v>27980</v>
      </c>
      <c r="L3600" s="200" t="s">
        <v>60</v>
      </c>
      <c r="M3600" s="205" t="s">
        <v>61</v>
      </c>
      <c r="N3600" s="205" t="s">
        <v>62</v>
      </c>
      <c r="O3600" s="205" t="s">
        <v>91</v>
      </c>
      <c r="P3600" s="205" t="s">
        <v>92</v>
      </c>
      <c r="Q3600" s="205" t="s">
        <v>65</v>
      </c>
      <c r="R3600" s="205" t="s">
        <v>14830</v>
      </c>
      <c r="S3600" s="205" t="s">
        <v>27958</v>
      </c>
      <c r="T3600" s="205" t="s">
        <v>66</v>
      </c>
      <c r="U3600" s="208" t="s">
        <v>27981</v>
      </c>
      <c r="V3600" s="205">
        <v>1</v>
      </c>
      <c r="W3600" s="205" t="s">
        <v>68</v>
      </c>
      <c r="X3600" s="205" t="s">
        <v>69</v>
      </c>
      <c r="Y3600" s="205" t="s">
        <v>70</v>
      </c>
      <c r="Z3600" s="205" t="s">
        <v>14829</v>
      </c>
      <c r="AA3600" s="234" t="s">
        <v>71</v>
      </c>
      <c r="AB3600" s="216">
        <v>46310</v>
      </c>
      <c r="AC3600" s="205"/>
      <c r="AD3600" s="230" t="s">
        <v>72</v>
      </c>
      <c r="AE3600" s="126" t="s">
        <v>73</v>
      </c>
      <c r="AF3600" s="127" t="s">
        <v>74</v>
      </c>
      <c r="AG3600" s="128"/>
      <c r="AH3600" s="129"/>
      <c r="AI3600" s="129"/>
      <c r="AJ3600" s="126" t="s">
        <v>75</v>
      </c>
      <c r="AK3600" s="127" t="s">
        <v>76</v>
      </c>
      <c r="AL3600" s="129" t="s">
        <v>77</v>
      </c>
      <c r="AM3600" s="128" t="s">
        <v>27982</v>
      </c>
      <c r="AN3600" s="129"/>
      <c r="AO3600" s="127" t="s">
        <v>79</v>
      </c>
      <c r="AP3600" s="129"/>
      <c r="AQ3600" s="183"/>
      <c r="AR3600" s="183"/>
      <c r="AS3600" s="183"/>
    </row>
    <row r="3601" spans="1:45" customFormat="1" ht="30" hidden="1" customHeight="1">
      <c r="A3601" s="204" t="s">
        <v>49</v>
      </c>
      <c r="B3601" s="200" t="s">
        <v>14829</v>
      </c>
      <c r="C3601" s="200" t="s">
        <v>14830</v>
      </c>
      <c r="D3601" s="200" t="s">
        <v>27983</v>
      </c>
      <c r="E3601" s="200" t="s">
        <v>27984</v>
      </c>
      <c r="F3601" s="206" t="s">
        <v>27985</v>
      </c>
      <c r="G3601" s="201" t="s">
        <v>27986</v>
      </c>
      <c r="H3601" s="205" t="s">
        <v>27987</v>
      </c>
      <c r="I3601" s="204" t="s">
        <v>27988</v>
      </c>
      <c r="J3601" s="207" t="s">
        <v>27989</v>
      </c>
      <c r="K3601" s="208" t="s">
        <v>27990</v>
      </c>
      <c r="L3601" s="200" t="s">
        <v>90</v>
      </c>
      <c r="M3601" s="205" t="s">
        <v>61</v>
      </c>
      <c r="N3601" s="205" t="s">
        <v>62</v>
      </c>
      <c r="O3601" s="205" t="s">
        <v>91</v>
      </c>
      <c r="P3601" s="205" t="s">
        <v>92</v>
      </c>
      <c r="Q3601" s="205" t="s">
        <v>65</v>
      </c>
      <c r="R3601" s="205" t="s">
        <v>14830</v>
      </c>
      <c r="S3601" s="205" t="s">
        <v>27984</v>
      </c>
      <c r="T3601" s="205" t="s">
        <v>93</v>
      </c>
      <c r="U3601" s="208" t="s">
        <v>27991</v>
      </c>
      <c r="V3601" s="205">
        <v>0.95</v>
      </c>
      <c r="W3601" s="205" t="s">
        <v>68</v>
      </c>
      <c r="X3601" s="205" t="s">
        <v>69</v>
      </c>
      <c r="Y3601" s="205" t="s">
        <v>70</v>
      </c>
      <c r="Z3601" s="205" t="s">
        <v>95</v>
      </c>
      <c r="AA3601" s="234" t="s">
        <v>71</v>
      </c>
      <c r="AB3601" s="216">
        <v>46310</v>
      </c>
      <c r="AC3601" s="205"/>
      <c r="AD3601" s="230" t="s">
        <v>72</v>
      </c>
      <c r="AE3601" s="126" t="s">
        <v>73</v>
      </c>
      <c r="AF3601" s="127" t="s">
        <v>74</v>
      </c>
      <c r="AG3601" s="128"/>
      <c r="AH3601" s="129"/>
      <c r="AI3601" s="129"/>
      <c r="AJ3601" s="126" t="s">
        <v>75</v>
      </c>
      <c r="AK3601" s="127" t="s">
        <v>76</v>
      </c>
      <c r="AL3601" s="129" t="s">
        <v>77</v>
      </c>
      <c r="AM3601" s="128" t="s">
        <v>27992</v>
      </c>
      <c r="AN3601" s="129"/>
      <c r="AO3601" s="127" t="s">
        <v>79</v>
      </c>
      <c r="AP3601" s="129"/>
      <c r="AQ3601" s="183"/>
      <c r="AR3601" s="183"/>
      <c r="AS3601" s="183"/>
    </row>
    <row r="3602" spans="1:45" customFormat="1" ht="30" hidden="1" customHeight="1">
      <c r="A3602" s="204" t="s">
        <v>49</v>
      </c>
      <c r="B3602" s="200" t="s">
        <v>14829</v>
      </c>
      <c r="C3602" s="200" t="s">
        <v>14830</v>
      </c>
      <c r="D3602" s="200" t="s">
        <v>27983</v>
      </c>
      <c r="E3602" s="200" t="s">
        <v>27984</v>
      </c>
      <c r="F3602" s="206" t="s">
        <v>27993</v>
      </c>
      <c r="G3602" s="201" t="s">
        <v>27994</v>
      </c>
      <c r="H3602" s="205" t="s">
        <v>27995</v>
      </c>
      <c r="I3602" s="204" t="s">
        <v>27996</v>
      </c>
      <c r="J3602" s="207" t="s">
        <v>27997</v>
      </c>
      <c r="K3602" s="208" t="s">
        <v>27998</v>
      </c>
      <c r="L3602" s="200" t="s">
        <v>60</v>
      </c>
      <c r="M3602" s="205" t="s">
        <v>61</v>
      </c>
      <c r="N3602" s="205" t="s">
        <v>62</v>
      </c>
      <c r="O3602" s="205" t="s">
        <v>91</v>
      </c>
      <c r="P3602" s="205" t="s">
        <v>92</v>
      </c>
      <c r="Q3602" s="205" t="s">
        <v>65</v>
      </c>
      <c r="R3602" s="205" t="s">
        <v>14830</v>
      </c>
      <c r="S3602" s="205" t="s">
        <v>27984</v>
      </c>
      <c r="T3602" s="205" t="s">
        <v>66</v>
      </c>
      <c r="U3602" s="208" t="s">
        <v>27999</v>
      </c>
      <c r="V3602" s="205">
        <v>1</v>
      </c>
      <c r="W3602" s="205" t="s">
        <v>68</v>
      </c>
      <c r="X3602" s="205" t="s">
        <v>69</v>
      </c>
      <c r="Y3602" s="205" t="s">
        <v>70</v>
      </c>
      <c r="Z3602" s="205" t="s">
        <v>647</v>
      </c>
      <c r="AA3602" s="234" t="s">
        <v>71</v>
      </c>
      <c r="AB3602" s="216">
        <v>46310</v>
      </c>
      <c r="AC3602" s="205"/>
      <c r="AD3602" s="230" t="s">
        <v>72</v>
      </c>
      <c r="AE3602" s="126" t="s">
        <v>73</v>
      </c>
      <c r="AF3602" s="127" t="s">
        <v>74</v>
      </c>
      <c r="AG3602" s="128"/>
      <c r="AH3602" s="129"/>
      <c r="AI3602" s="129"/>
      <c r="AJ3602" s="126" t="s">
        <v>75</v>
      </c>
      <c r="AK3602" s="127" t="s">
        <v>76</v>
      </c>
      <c r="AL3602" s="129" t="s">
        <v>77</v>
      </c>
      <c r="AM3602" s="128" t="s">
        <v>28000</v>
      </c>
      <c r="AN3602" s="129"/>
      <c r="AO3602" s="127" t="s">
        <v>79</v>
      </c>
      <c r="AP3602" s="129"/>
      <c r="AQ3602" s="183"/>
      <c r="AR3602" s="183"/>
      <c r="AS3602" s="183"/>
    </row>
    <row r="3603" spans="1:45" customFormat="1" ht="30" hidden="1" customHeight="1">
      <c r="A3603" s="204" t="s">
        <v>49</v>
      </c>
      <c r="B3603" s="200" t="s">
        <v>14829</v>
      </c>
      <c r="C3603" s="200" t="s">
        <v>14830</v>
      </c>
      <c r="D3603" s="200" t="s">
        <v>27983</v>
      </c>
      <c r="E3603" s="200" t="s">
        <v>27984</v>
      </c>
      <c r="F3603" s="206" t="s">
        <v>28001</v>
      </c>
      <c r="G3603" s="201" t="s">
        <v>28002</v>
      </c>
      <c r="H3603" s="205" t="s">
        <v>28003</v>
      </c>
      <c r="I3603" s="204" t="s">
        <v>28004</v>
      </c>
      <c r="J3603" s="207" t="s">
        <v>28005</v>
      </c>
      <c r="K3603" s="208" t="s">
        <v>28006</v>
      </c>
      <c r="L3603" s="200" t="s">
        <v>60</v>
      </c>
      <c r="M3603" s="205" t="s">
        <v>61</v>
      </c>
      <c r="N3603" s="205" t="s">
        <v>62</v>
      </c>
      <c r="O3603" s="205" t="s">
        <v>91</v>
      </c>
      <c r="P3603" s="205" t="s">
        <v>92</v>
      </c>
      <c r="Q3603" s="205" t="s">
        <v>65</v>
      </c>
      <c r="R3603" s="205" t="s">
        <v>14830</v>
      </c>
      <c r="S3603" s="205" t="s">
        <v>27984</v>
      </c>
      <c r="T3603" s="205" t="s">
        <v>66</v>
      </c>
      <c r="U3603" s="208" t="s">
        <v>28007</v>
      </c>
      <c r="V3603" s="205">
        <v>1</v>
      </c>
      <c r="W3603" s="205" t="s">
        <v>68</v>
      </c>
      <c r="X3603" s="205" t="s">
        <v>69</v>
      </c>
      <c r="Y3603" s="205" t="s">
        <v>70</v>
      </c>
      <c r="Z3603" s="205" t="s">
        <v>14829</v>
      </c>
      <c r="AA3603" s="234" t="s">
        <v>71</v>
      </c>
      <c r="AB3603" s="216">
        <v>46310</v>
      </c>
      <c r="AC3603" s="205"/>
      <c r="AD3603" s="230" t="s">
        <v>72</v>
      </c>
      <c r="AE3603" s="126" t="s">
        <v>73</v>
      </c>
      <c r="AF3603" s="127" t="s">
        <v>74</v>
      </c>
      <c r="AG3603" s="128"/>
      <c r="AH3603" s="129"/>
      <c r="AI3603" s="129"/>
      <c r="AJ3603" s="126" t="s">
        <v>75</v>
      </c>
      <c r="AK3603" s="127" t="s">
        <v>76</v>
      </c>
      <c r="AL3603" s="129" t="s">
        <v>77</v>
      </c>
      <c r="AM3603" s="128" t="s">
        <v>28008</v>
      </c>
      <c r="AN3603" s="129"/>
      <c r="AO3603" s="127" t="s">
        <v>79</v>
      </c>
      <c r="AP3603" s="129"/>
      <c r="AQ3603" s="183"/>
      <c r="AR3603" s="183"/>
      <c r="AS3603" s="183"/>
    </row>
    <row r="3604" spans="1:45" customFormat="1" ht="30" hidden="1" customHeight="1">
      <c r="A3604" s="204" t="s">
        <v>49</v>
      </c>
      <c r="B3604" s="200" t="s">
        <v>14829</v>
      </c>
      <c r="C3604" s="200" t="s">
        <v>14830</v>
      </c>
      <c r="D3604" s="200" t="s">
        <v>27983</v>
      </c>
      <c r="E3604" s="200" t="s">
        <v>27984</v>
      </c>
      <c r="F3604" s="206" t="s">
        <v>28009</v>
      </c>
      <c r="G3604" s="201" t="s">
        <v>28010</v>
      </c>
      <c r="H3604" s="205" t="s">
        <v>28011</v>
      </c>
      <c r="I3604" s="204" t="s">
        <v>28012</v>
      </c>
      <c r="J3604" s="207" t="s">
        <v>28013</v>
      </c>
      <c r="K3604" s="208" t="s">
        <v>28014</v>
      </c>
      <c r="L3604" s="200" t="s">
        <v>60</v>
      </c>
      <c r="M3604" s="205" t="s">
        <v>61</v>
      </c>
      <c r="N3604" s="205" t="s">
        <v>62</v>
      </c>
      <c r="O3604" s="205" t="s">
        <v>91</v>
      </c>
      <c r="P3604" s="205" t="s">
        <v>92</v>
      </c>
      <c r="Q3604" s="205" t="s">
        <v>65</v>
      </c>
      <c r="R3604" s="205" t="s">
        <v>14830</v>
      </c>
      <c r="S3604" s="205" t="s">
        <v>27984</v>
      </c>
      <c r="T3604" s="205" t="s">
        <v>66</v>
      </c>
      <c r="U3604" s="208" t="s">
        <v>28015</v>
      </c>
      <c r="V3604" s="205">
        <v>1</v>
      </c>
      <c r="W3604" s="205" t="s">
        <v>68</v>
      </c>
      <c r="X3604" s="205" t="s">
        <v>69</v>
      </c>
      <c r="Y3604" s="205" t="s">
        <v>70</v>
      </c>
      <c r="Z3604" s="205" t="s">
        <v>14829</v>
      </c>
      <c r="AA3604" s="234" t="s">
        <v>71</v>
      </c>
      <c r="AB3604" s="216">
        <v>46310</v>
      </c>
      <c r="AC3604" s="205"/>
      <c r="AD3604" s="230" t="s">
        <v>72</v>
      </c>
      <c r="AE3604" s="126" t="s">
        <v>73</v>
      </c>
      <c r="AF3604" s="127" t="s">
        <v>74</v>
      </c>
      <c r="AG3604" s="128"/>
      <c r="AH3604" s="129"/>
      <c r="AI3604" s="129"/>
      <c r="AJ3604" s="126" t="s">
        <v>75</v>
      </c>
      <c r="AK3604" s="127" t="s">
        <v>76</v>
      </c>
      <c r="AL3604" s="129" t="s">
        <v>77</v>
      </c>
      <c r="AM3604" s="128" t="s">
        <v>28016</v>
      </c>
      <c r="AN3604" s="129"/>
      <c r="AO3604" s="127" t="s">
        <v>79</v>
      </c>
      <c r="AP3604" s="129"/>
      <c r="AQ3604" s="183"/>
      <c r="AR3604" s="183"/>
      <c r="AS3604" s="183"/>
    </row>
    <row r="3605" spans="1:45" customFormat="1" ht="30" hidden="1" customHeight="1">
      <c r="A3605" s="204" t="s">
        <v>49</v>
      </c>
      <c r="B3605" s="200" t="s">
        <v>14829</v>
      </c>
      <c r="C3605" s="200" t="s">
        <v>14830</v>
      </c>
      <c r="D3605" s="200" t="s">
        <v>28017</v>
      </c>
      <c r="E3605" s="200" t="s">
        <v>28018</v>
      </c>
      <c r="F3605" s="206" t="s">
        <v>28019</v>
      </c>
      <c r="G3605" s="201" t="s">
        <v>28020</v>
      </c>
      <c r="H3605" s="205" t="s">
        <v>28021</v>
      </c>
      <c r="I3605" s="204" t="s">
        <v>28022</v>
      </c>
      <c r="J3605" s="207" t="s">
        <v>28023</v>
      </c>
      <c r="K3605" s="208" t="s">
        <v>28024</v>
      </c>
      <c r="L3605" s="200" t="s">
        <v>90</v>
      </c>
      <c r="M3605" s="205" t="s">
        <v>61</v>
      </c>
      <c r="N3605" s="205" t="s">
        <v>62</v>
      </c>
      <c r="O3605" s="205" t="s">
        <v>91</v>
      </c>
      <c r="P3605" s="205" t="s">
        <v>92</v>
      </c>
      <c r="Q3605" s="205" t="s">
        <v>65</v>
      </c>
      <c r="R3605" s="205" t="s">
        <v>14830</v>
      </c>
      <c r="S3605" s="205" t="s">
        <v>28018</v>
      </c>
      <c r="T3605" s="205" t="s">
        <v>93</v>
      </c>
      <c r="U3605" s="208" t="s">
        <v>28025</v>
      </c>
      <c r="V3605" s="205">
        <v>0.95</v>
      </c>
      <c r="W3605" s="205" t="s">
        <v>68</v>
      </c>
      <c r="X3605" s="205" t="s">
        <v>69</v>
      </c>
      <c r="Y3605" s="205" t="s">
        <v>70</v>
      </c>
      <c r="Z3605" s="205" t="s">
        <v>95</v>
      </c>
      <c r="AA3605" s="234" t="s">
        <v>71</v>
      </c>
      <c r="AB3605" s="216">
        <v>46310</v>
      </c>
      <c r="AC3605" s="205"/>
      <c r="AD3605" s="230" t="s">
        <v>72</v>
      </c>
      <c r="AE3605" s="126" t="s">
        <v>73</v>
      </c>
      <c r="AF3605" s="127" t="s">
        <v>74</v>
      </c>
      <c r="AG3605" s="128"/>
      <c r="AH3605" s="129"/>
      <c r="AI3605" s="129"/>
      <c r="AJ3605" s="126" t="s">
        <v>75</v>
      </c>
      <c r="AK3605" s="127" t="s">
        <v>76</v>
      </c>
      <c r="AL3605" s="129" t="s">
        <v>77</v>
      </c>
      <c r="AM3605" s="128" t="s">
        <v>28026</v>
      </c>
      <c r="AN3605" s="129"/>
      <c r="AO3605" s="127" t="s">
        <v>79</v>
      </c>
      <c r="AP3605" s="129"/>
      <c r="AQ3605" s="183"/>
      <c r="AR3605" s="183"/>
      <c r="AS3605" s="183"/>
    </row>
    <row r="3606" spans="1:45" customFormat="1" ht="30" hidden="1" customHeight="1">
      <c r="A3606" s="204" t="s">
        <v>49</v>
      </c>
      <c r="B3606" s="200" t="s">
        <v>14829</v>
      </c>
      <c r="C3606" s="200" t="s">
        <v>14830</v>
      </c>
      <c r="D3606" s="200" t="s">
        <v>28017</v>
      </c>
      <c r="E3606" s="200" t="s">
        <v>28018</v>
      </c>
      <c r="F3606" s="206" t="s">
        <v>28027</v>
      </c>
      <c r="G3606" s="201" t="s">
        <v>28028</v>
      </c>
      <c r="H3606" s="205" t="s">
        <v>28029</v>
      </c>
      <c r="I3606" s="204" t="s">
        <v>28030</v>
      </c>
      <c r="J3606" s="207" t="s">
        <v>28031</v>
      </c>
      <c r="K3606" s="208" t="s">
        <v>28032</v>
      </c>
      <c r="L3606" s="200" t="s">
        <v>60</v>
      </c>
      <c r="M3606" s="205" t="s">
        <v>61</v>
      </c>
      <c r="N3606" s="205" t="s">
        <v>62</v>
      </c>
      <c r="O3606" s="205" t="s">
        <v>91</v>
      </c>
      <c r="P3606" s="205" t="s">
        <v>92</v>
      </c>
      <c r="Q3606" s="205" t="s">
        <v>65</v>
      </c>
      <c r="R3606" s="205" t="s">
        <v>14830</v>
      </c>
      <c r="S3606" s="205" t="s">
        <v>28018</v>
      </c>
      <c r="T3606" s="205" t="s">
        <v>66</v>
      </c>
      <c r="U3606" s="208" t="s">
        <v>28033</v>
      </c>
      <c r="V3606" s="205">
        <v>1</v>
      </c>
      <c r="W3606" s="205" t="s">
        <v>68</v>
      </c>
      <c r="X3606" s="205" t="s">
        <v>69</v>
      </c>
      <c r="Y3606" s="205" t="s">
        <v>70</v>
      </c>
      <c r="Z3606" s="205" t="s">
        <v>647</v>
      </c>
      <c r="AA3606" s="234" t="s">
        <v>71</v>
      </c>
      <c r="AB3606" s="216">
        <v>46310</v>
      </c>
      <c r="AC3606" s="205"/>
      <c r="AD3606" s="230" t="s">
        <v>72</v>
      </c>
      <c r="AE3606" s="126" t="s">
        <v>73</v>
      </c>
      <c r="AF3606" s="127" t="s">
        <v>74</v>
      </c>
      <c r="AG3606" s="128"/>
      <c r="AH3606" s="129"/>
      <c r="AI3606" s="129"/>
      <c r="AJ3606" s="126" t="s">
        <v>75</v>
      </c>
      <c r="AK3606" s="127" t="s">
        <v>76</v>
      </c>
      <c r="AL3606" s="129" t="s">
        <v>77</v>
      </c>
      <c r="AM3606" s="128" t="s">
        <v>28034</v>
      </c>
      <c r="AN3606" s="129"/>
      <c r="AO3606" s="127" t="s">
        <v>79</v>
      </c>
      <c r="AP3606" s="129"/>
      <c r="AQ3606" s="183"/>
      <c r="AR3606" s="183"/>
      <c r="AS3606" s="183"/>
    </row>
    <row r="3607" spans="1:45" customFormat="1" ht="30" hidden="1" customHeight="1">
      <c r="A3607" s="204" t="s">
        <v>49</v>
      </c>
      <c r="B3607" s="200" t="s">
        <v>14829</v>
      </c>
      <c r="C3607" s="200" t="s">
        <v>14830</v>
      </c>
      <c r="D3607" s="200" t="s">
        <v>28017</v>
      </c>
      <c r="E3607" s="200" t="s">
        <v>28018</v>
      </c>
      <c r="F3607" s="206" t="s">
        <v>28035</v>
      </c>
      <c r="G3607" s="201" t="s">
        <v>28036</v>
      </c>
      <c r="H3607" s="205" t="s">
        <v>28037</v>
      </c>
      <c r="I3607" s="204" t="s">
        <v>28038</v>
      </c>
      <c r="J3607" s="207" t="s">
        <v>28039</v>
      </c>
      <c r="K3607" s="208" t="s">
        <v>28040</v>
      </c>
      <c r="L3607" s="200" t="s">
        <v>60</v>
      </c>
      <c r="M3607" s="205" t="s">
        <v>61</v>
      </c>
      <c r="N3607" s="205" t="s">
        <v>62</v>
      </c>
      <c r="O3607" s="205" t="s">
        <v>91</v>
      </c>
      <c r="P3607" s="205" t="s">
        <v>92</v>
      </c>
      <c r="Q3607" s="205" t="s">
        <v>65</v>
      </c>
      <c r="R3607" s="205" t="s">
        <v>14830</v>
      </c>
      <c r="S3607" s="205" t="s">
        <v>28018</v>
      </c>
      <c r="T3607" s="205" t="s">
        <v>66</v>
      </c>
      <c r="U3607" s="208" t="s">
        <v>28041</v>
      </c>
      <c r="V3607" s="205">
        <v>1</v>
      </c>
      <c r="W3607" s="205" t="s">
        <v>68</v>
      </c>
      <c r="X3607" s="205" t="s">
        <v>69</v>
      </c>
      <c r="Y3607" s="205" t="s">
        <v>70</v>
      </c>
      <c r="Z3607" s="205" t="s">
        <v>14829</v>
      </c>
      <c r="AA3607" s="234" t="s">
        <v>71</v>
      </c>
      <c r="AB3607" s="216">
        <v>46310</v>
      </c>
      <c r="AC3607" s="205"/>
      <c r="AD3607" s="230" t="s">
        <v>72</v>
      </c>
      <c r="AE3607" s="126" t="s">
        <v>73</v>
      </c>
      <c r="AF3607" s="127" t="s">
        <v>74</v>
      </c>
      <c r="AG3607" s="128"/>
      <c r="AH3607" s="129"/>
      <c r="AI3607" s="129"/>
      <c r="AJ3607" s="126" t="s">
        <v>75</v>
      </c>
      <c r="AK3607" s="127" t="s">
        <v>76</v>
      </c>
      <c r="AL3607" s="129" t="s">
        <v>77</v>
      </c>
      <c r="AM3607" s="128" t="s">
        <v>28042</v>
      </c>
      <c r="AN3607" s="129"/>
      <c r="AO3607" s="127" t="s">
        <v>79</v>
      </c>
      <c r="AP3607" s="129"/>
      <c r="AQ3607" s="183"/>
      <c r="AR3607" s="183"/>
      <c r="AS3607" s="183"/>
    </row>
    <row r="3608" spans="1:45" customFormat="1" ht="30" hidden="1" customHeight="1">
      <c r="A3608" s="204" t="s">
        <v>49</v>
      </c>
      <c r="B3608" s="200" t="s">
        <v>14829</v>
      </c>
      <c r="C3608" s="200" t="s">
        <v>14830</v>
      </c>
      <c r="D3608" s="200" t="s">
        <v>28043</v>
      </c>
      <c r="E3608" s="200" t="s">
        <v>28044</v>
      </c>
      <c r="F3608" s="206" t="s">
        <v>28045</v>
      </c>
      <c r="G3608" s="201" t="s">
        <v>28046</v>
      </c>
      <c r="H3608" s="205" t="s">
        <v>28047</v>
      </c>
      <c r="I3608" s="204" t="s">
        <v>28048</v>
      </c>
      <c r="J3608" s="207" t="s">
        <v>28049</v>
      </c>
      <c r="K3608" s="208" t="s">
        <v>28050</v>
      </c>
      <c r="L3608" s="200" t="s">
        <v>90</v>
      </c>
      <c r="M3608" s="205" t="s">
        <v>61</v>
      </c>
      <c r="N3608" s="205" t="s">
        <v>62</v>
      </c>
      <c r="O3608" s="205" t="s">
        <v>91</v>
      </c>
      <c r="P3608" s="205" t="s">
        <v>92</v>
      </c>
      <c r="Q3608" s="205" t="s">
        <v>65</v>
      </c>
      <c r="R3608" s="205" t="s">
        <v>14830</v>
      </c>
      <c r="S3608" s="205" t="s">
        <v>28044</v>
      </c>
      <c r="T3608" s="205" t="s">
        <v>93</v>
      </c>
      <c r="U3608" s="208" t="s">
        <v>28051</v>
      </c>
      <c r="V3608" s="205">
        <v>0.95</v>
      </c>
      <c r="W3608" s="205" t="s">
        <v>68</v>
      </c>
      <c r="X3608" s="205" t="s">
        <v>69</v>
      </c>
      <c r="Y3608" s="205" t="s">
        <v>70</v>
      </c>
      <c r="Z3608" s="205" t="s">
        <v>95</v>
      </c>
      <c r="AA3608" s="234" t="s">
        <v>71</v>
      </c>
      <c r="AB3608" s="216">
        <v>46310</v>
      </c>
      <c r="AC3608" s="205"/>
      <c r="AD3608" s="230" t="s">
        <v>72</v>
      </c>
      <c r="AE3608" s="126" t="s">
        <v>73</v>
      </c>
      <c r="AF3608" s="127" t="s">
        <v>74</v>
      </c>
      <c r="AG3608" s="128"/>
      <c r="AH3608" s="129"/>
      <c r="AI3608" s="129"/>
      <c r="AJ3608" s="126" t="s">
        <v>75</v>
      </c>
      <c r="AK3608" s="127" t="s">
        <v>76</v>
      </c>
      <c r="AL3608" s="129" t="s">
        <v>77</v>
      </c>
      <c r="AM3608" s="128" t="s">
        <v>28052</v>
      </c>
      <c r="AN3608" s="129"/>
      <c r="AO3608" s="127" t="s">
        <v>79</v>
      </c>
      <c r="AP3608" s="129"/>
      <c r="AQ3608" s="183"/>
      <c r="AR3608" s="183"/>
      <c r="AS3608" s="183"/>
    </row>
    <row r="3609" spans="1:45" customFormat="1" ht="30" hidden="1" customHeight="1">
      <c r="A3609" s="204" t="s">
        <v>49</v>
      </c>
      <c r="B3609" s="200" t="s">
        <v>14829</v>
      </c>
      <c r="C3609" s="200" t="s">
        <v>14830</v>
      </c>
      <c r="D3609" s="200" t="s">
        <v>28043</v>
      </c>
      <c r="E3609" s="200" t="s">
        <v>28044</v>
      </c>
      <c r="F3609" s="206" t="s">
        <v>28053</v>
      </c>
      <c r="G3609" s="201" t="s">
        <v>28054</v>
      </c>
      <c r="H3609" s="205" t="s">
        <v>28055</v>
      </c>
      <c r="I3609" s="204" t="s">
        <v>28056</v>
      </c>
      <c r="J3609" s="207" t="s">
        <v>28057</v>
      </c>
      <c r="K3609" s="208" t="s">
        <v>28058</v>
      </c>
      <c r="L3609" s="200" t="s">
        <v>60</v>
      </c>
      <c r="M3609" s="205" t="s">
        <v>61</v>
      </c>
      <c r="N3609" s="205" t="s">
        <v>62</v>
      </c>
      <c r="O3609" s="205" t="s">
        <v>91</v>
      </c>
      <c r="P3609" s="205" t="s">
        <v>92</v>
      </c>
      <c r="Q3609" s="205" t="s">
        <v>65</v>
      </c>
      <c r="R3609" s="205" t="s">
        <v>14830</v>
      </c>
      <c r="S3609" s="205" t="s">
        <v>28044</v>
      </c>
      <c r="T3609" s="205" t="s">
        <v>66</v>
      </c>
      <c r="U3609" s="208" t="s">
        <v>28059</v>
      </c>
      <c r="V3609" s="205">
        <v>1</v>
      </c>
      <c r="W3609" s="205" t="s">
        <v>68</v>
      </c>
      <c r="X3609" s="205" t="s">
        <v>69</v>
      </c>
      <c r="Y3609" s="205" t="s">
        <v>70</v>
      </c>
      <c r="Z3609" s="205" t="s">
        <v>647</v>
      </c>
      <c r="AA3609" s="234" t="s">
        <v>71</v>
      </c>
      <c r="AB3609" s="216">
        <v>46310</v>
      </c>
      <c r="AC3609" s="205"/>
      <c r="AD3609" s="230" t="s">
        <v>72</v>
      </c>
      <c r="AE3609" s="126" t="s">
        <v>73</v>
      </c>
      <c r="AF3609" s="127" t="s">
        <v>74</v>
      </c>
      <c r="AG3609" s="128"/>
      <c r="AH3609" s="129"/>
      <c r="AI3609" s="129"/>
      <c r="AJ3609" s="126" t="s">
        <v>75</v>
      </c>
      <c r="AK3609" s="127" t="s">
        <v>76</v>
      </c>
      <c r="AL3609" s="129" t="s">
        <v>77</v>
      </c>
      <c r="AM3609" s="128" t="s">
        <v>28060</v>
      </c>
      <c r="AN3609" s="129"/>
      <c r="AO3609" s="127" t="s">
        <v>79</v>
      </c>
      <c r="AP3609" s="129"/>
      <c r="AQ3609" s="183"/>
      <c r="AR3609" s="183"/>
      <c r="AS3609" s="183"/>
    </row>
    <row r="3610" spans="1:45" customFormat="1" ht="30" hidden="1" customHeight="1">
      <c r="A3610" s="204" t="s">
        <v>49</v>
      </c>
      <c r="B3610" s="200" t="s">
        <v>14829</v>
      </c>
      <c r="C3610" s="200" t="s">
        <v>14830</v>
      </c>
      <c r="D3610" s="200" t="s">
        <v>28061</v>
      </c>
      <c r="E3610" s="200" t="s">
        <v>28062</v>
      </c>
      <c r="F3610" s="206" t="s">
        <v>28063</v>
      </c>
      <c r="G3610" s="201" t="s">
        <v>28064</v>
      </c>
      <c r="H3610" s="205" t="s">
        <v>28065</v>
      </c>
      <c r="I3610" s="204" t="s">
        <v>28066</v>
      </c>
      <c r="J3610" s="207" t="s">
        <v>28067</v>
      </c>
      <c r="K3610" s="208" t="s">
        <v>28068</v>
      </c>
      <c r="L3610" s="200" t="s">
        <v>90</v>
      </c>
      <c r="M3610" s="205" t="s">
        <v>61</v>
      </c>
      <c r="N3610" s="205" t="s">
        <v>62</v>
      </c>
      <c r="O3610" s="205" t="s">
        <v>91</v>
      </c>
      <c r="P3610" s="205" t="s">
        <v>92</v>
      </c>
      <c r="Q3610" s="205" t="s">
        <v>65</v>
      </c>
      <c r="R3610" s="205" t="s">
        <v>14830</v>
      </c>
      <c r="S3610" s="205" t="s">
        <v>28062</v>
      </c>
      <c r="T3610" s="205" t="s">
        <v>93</v>
      </c>
      <c r="U3610" s="208" t="s">
        <v>28069</v>
      </c>
      <c r="V3610" s="205">
        <v>0.95</v>
      </c>
      <c r="W3610" s="205" t="s">
        <v>68</v>
      </c>
      <c r="X3610" s="205" t="s">
        <v>69</v>
      </c>
      <c r="Y3610" s="205" t="s">
        <v>70</v>
      </c>
      <c r="Z3610" s="205" t="s">
        <v>95</v>
      </c>
      <c r="AA3610" s="234" t="s">
        <v>71</v>
      </c>
      <c r="AB3610" s="216">
        <v>46310</v>
      </c>
      <c r="AC3610" s="205"/>
      <c r="AD3610" s="230" t="s">
        <v>72</v>
      </c>
      <c r="AE3610" s="126" t="s">
        <v>73</v>
      </c>
      <c r="AF3610" s="127" t="s">
        <v>74</v>
      </c>
      <c r="AG3610" s="128"/>
      <c r="AH3610" s="129"/>
      <c r="AI3610" s="129"/>
      <c r="AJ3610" s="126" t="s">
        <v>75</v>
      </c>
      <c r="AK3610" s="127" t="s">
        <v>76</v>
      </c>
      <c r="AL3610" s="129" t="s">
        <v>77</v>
      </c>
      <c r="AM3610" s="128" t="s">
        <v>28070</v>
      </c>
      <c r="AN3610" s="129"/>
      <c r="AO3610" s="127" t="s">
        <v>79</v>
      </c>
      <c r="AP3610" s="129"/>
      <c r="AQ3610" s="183"/>
      <c r="AR3610" s="183"/>
      <c r="AS3610" s="183"/>
    </row>
    <row r="3611" spans="1:45" customFormat="1" ht="30" hidden="1" customHeight="1">
      <c r="A3611" s="204" t="s">
        <v>49</v>
      </c>
      <c r="B3611" s="200" t="s">
        <v>14829</v>
      </c>
      <c r="C3611" s="200" t="s">
        <v>14830</v>
      </c>
      <c r="D3611" s="200" t="s">
        <v>28061</v>
      </c>
      <c r="E3611" s="200" t="s">
        <v>28062</v>
      </c>
      <c r="F3611" s="206" t="s">
        <v>28071</v>
      </c>
      <c r="G3611" s="201" t="s">
        <v>28072</v>
      </c>
      <c r="H3611" s="205" t="s">
        <v>28073</v>
      </c>
      <c r="I3611" s="204" t="s">
        <v>28074</v>
      </c>
      <c r="J3611" s="207" t="s">
        <v>28075</v>
      </c>
      <c r="K3611" s="208" t="s">
        <v>28076</v>
      </c>
      <c r="L3611" s="200" t="s">
        <v>60</v>
      </c>
      <c r="M3611" s="205" t="s">
        <v>61</v>
      </c>
      <c r="N3611" s="205" t="s">
        <v>62</v>
      </c>
      <c r="O3611" s="205" t="s">
        <v>91</v>
      </c>
      <c r="P3611" s="205" t="s">
        <v>92</v>
      </c>
      <c r="Q3611" s="205" t="s">
        <v>65</v>
      </c>
      <c r="R3611" s="205" t="s">
        <v>14830</v>
      </c>
      <c r="S3611" s="205" t="s">
        <v>28062</v>
      </c>
      <c r="T3611" s="205" t="s">
        <v>66</v>
      </c>
      <c r="U3611" s="208" t="s">
        <v>28077</v>
      </c>
      <c r="V3611" s="205">
        <v>1</v>
      </c>
      <c r="W3611" s="205" t="s">
        <v>68</v>
      </c>
      <c r="X3611" s="205" t="s">
        <v>69</v>
      </c>
      <c r="Y3611" s="205" t="s">
        <v>70</v>
      </c>
      <c r="Z3611" s="205" t="s">
        <v>647</v>
      </c>
      <c r="AA3611" s="234" t="s">
        <v>71</v>
      </c>
      <c r="AB3611" s="216">
        <v>46310</v>
      </c>
      <c r="AC3611" s="205"/>
      <c r="AD3611" s="230" t="s">
        <v>72</v>
      </c>
      <c r="AE3611" s="126" t="s">
        <v>73</v>
      </c>
      <c r="AF3611" s="127" t="s">
        <v>74</v>
      </c>
      <c r="AG3611" s="128"/>
      <c r="AH3611" s="129"/>
      <c r="AI3611" s="129"/>
      <c r="AJ3611" s="126" t="s">
        <v>75</v>
      </c>
      <c r="AK3611" s="127" t="s">
        <v>76</v>
      </c>
      <c r="AL3611" s="129" t="s">
        <v>77</v>
      </c>
      <c r="AM3611" s="128" t="s">
        <v>28078</v>
      </c>
      <c r="AN3611" s="129"/>
      <c r="AO3611" s="127" t="s">
        <v>79</v>
      </c>
      <c r="AP3611" s="129"/>
      <c r="AQ3611" s="183"/>
      <c r="AR3611" s="183"/>
      <c r="AS3611" s="183"/>
    </row>
    <row r="3612" spans="1:45" customFormat="1" ht="30" hidden="1" customHeight="1">
      <c r="A3612" s="204" t="s">
        <v>49</v>
      </c>
      <c r="B3612" s="200" t="s">
        <v>14829</v>
      </c>
      <c r="C3612" s="200" t="s">
        <v>14830</v>
      </c>
      <c r="D3612" s="200" t="s">
        <v>3034</v>
      </c>
      <c r="E3612" s="200" t="s">
        <v>14067</v>
      </c>
      <c r="F3612" s="206" t="s">
        <v>28079</v>
      </c>
      <c r="G3612" s="201" t="s">
        <v>28080</v>
      </c>
      <c r="H3612" s="205" t="s">
        <v>28081</v>
      </c>
      <c r="I3612" s="204" t="s">
        <v>28082</v>
      </c>
      <c r="J3612" s="207" t="s">
        <v>28083</v>
      </c>
      <c r="K3612" s="208" t="s">
        <v>28084</v>
      </c>
      <c r="L3612" s="200" t="s">
        <v>3800</v>
      </c>
      <c r="M3612" s="205" t="s">
        <v>28085</v>
      </c>
      <c r="N3612" s="205" t="s">
        <v>62</v>
      </c>
      <c r="O3612" s="205" t="s">
        <v>91</v>
      </c>
      <c r="P3612" s="205" t="s">
        <v>92</v>
      </c>
      <c r="Q3612" s="205" t="s">
        <v>65</v>
      </c>
      <c r="R3612" s="205" t="s">
        <v>14830</v>
      </c>
      <c r="S3612" s="205" t="s">
        <v>14067</v>
      </c>
      <c r="T3612" s="205" t="s">
        <v>14087</v>
      </c>
      <c r="U3612" s="208" t="s">
        <v>28086</v>
      </c>
      <c r="V3612" s="205">
        <v>0.9</v>
      </c>
      <c r="W3612" s="205" t="s">
        <v>68</v>
      </c>
      <c r="X3612" s="205" t="s">
        <v>69</v>
      </c>
      <c r="Y3612" s="205" t="s">
        <v>70</v>
      </c>
      <c r="Z3612" s="205" t="s">
        <v>647</v>
      </c>
      <c r="AA3612" s="234" t="s">
        <v>71</v>
      </c>
      <c r="AB3612" s="216">
        <v>46310</v>
      </c>
      <c r="AC3612" s="205"/>
      <c r="AD3612" s="230" t="s">
        <v>72</v>
      </c>
      <c r="AE3612" s="126" t="s">
        <v>73</v>
      </c>
      <c r="AF3612" s="127" t="s">
        <v>74</v>
      </c>
      <c r="AG3612" s="128"/>
      <c r="AH3612" s="129"/>
      <c r="AI3612" s="129"/>
      <c r="AJ3612" s="126" t="s">
        <v>75</v>
      </c>
      <c r="AK3612" s="127" t="s">
        <v>76</v>
      </c>
      <c r="AL3612" s="129" t="s">
        <v>77</v>
      </c>
      <c r="AM3612" s="128" t="s">
        <v>28087</v>
      </c>
      <c r="AN3612" s="129"/>
      <c r="AO3612" s="127" t="s">
        <v>79</v>
      </c>
      <c r="AP3612" s="129"/>
      <c r="AQ3612" s="183"/>
      <c r="AR3612" s="183"/>
      <c r="AS3612" s="183"/>
    </row>
    <row r="3613" spans="1:45" customFormat="1" ht="30" hidden="1" customHeight="1">
      <c r="A3613" s="204" t="s">
        <v>49</v>
      </c>
      <c r="B3613" s="200" t="s">
        <v>9361</v>
      </c>
      <c r="C3613" s="200" t="s">
        <v>14524</v>
      </c>
      <c r="D3613" s="200" t="s">
        <v>3034</v>
      </c>
      <c r="E3613" s="200" t="s">
        <v>14067</v>
      </c>
      <c r="F3613" s="206" t="s">
        <v>28088</v>
      </c>
      <c r="G3613" s="201" t="s">
        <v>28089</v>
      </c>
      <c r="H3613" s="205" t="s">
        <v>28090</v>
      </c>
      <c r="I3613" s="204" t="s">
        <v>28091</v>
      </c>
      <c r="J3613" s="207" t="s">
        <v>28092</v>
      </c>
      <c r="K3613" s="208" t="s">
        <v>28093</v>
      </c>
      <c r="L3613" s="200" t="s">
        <v>3800</v>
      </c>
      <c r="M3613" s="205" t="s">
        <v>28085</v>
      </c>
      <c r="N3613" s="205" t="s">
        <v>62</v>
      </c>
      <c r="O3613" s="205" t="s">
        <v>91</v>
      </c>
      <c r="P3613" s="205" t="s">
        <v>92</v>
      </c>
      <c r="Q3613" s="205" t="s">
        <v>65</v>
      </c>
      <c r="R3613" s="205" t="s">
        <v>14524</v>
      </c>
      <c r="S3613" s="205" t="s">
        <v>14067</v>
      </c>
      <c r="T3613" s="205" t="s">
        <v>14087</v>
      </c>
      <c r="U3613" s="208" t="s">
        <v>28086</v>
      </c>
      <c r="V3613" s="205">
        <v>0.9</v>
      </c>
      <c r="W3613" s="205" t="s">
        <v>68</v>
      </c>
      <c r="X3613" s="205" t="s">
        <v>69</v>
      </c>
      <c r="Y3613" s="205" t="s">
        <v>70</v>
      </c>
      <c r="Z3613" s="205" t="s">
        <v>647</v>
      </c>
      <c r="AA3613" s="234" t="s">
        <v>71</v>
      </c>
      <c r="AB3613" s="216">
        <v>46310</v>
      </c>
      <c r="AC3613" s="205"/>
      <c r="AD3613" s="230" t="s">
        <v>72</v>
      </c>
      <c r="AE3613" s="126" t="s">
        <v>73</v>
      </c>
      <c r="AF3613" s="127" t="s">
        <v>74</v>
      </c>
      <c r="AG3613" s="128"/>
      <c r="AH3613" s="129"/>
      <c r="AI3613" s="129"/>
      <c r="AJ3613" s="126" t="s">
        <v>75</v>
      </c>
      <c r="AK3613" s="127" t="s">
        <v>76</v>
      </c>
      <c r="AL3613" s="129" t="s">
        <v>77</v>
      </c>
      <c r="AM3613" s="128" t="s">
        <v>28094</v>
      </c>
      <c r="AN3613" s="129"/>
      <c r="AO3613" s="127" t="s">
        <v>79</v>
      </c>
      <c r="AP3613" s="129"/>
      <c r="AQ3613" s="183"/>
      <c r="AR3613" s="183"/>
      <c r="AS3613" s="183"/>
    </row>
    <row r="3614" spans="1:45" customFormat="1" ht="30" hidden="1" customHeight="1">
      <c r="A3614" s="204" t="s">
        <v>49</v>
      </c>
      <c r="B3614" s="200" t="s">
        <v>80</v>
      </c>
      <c r="C3614" s="200" t="s">
        <v>81</v>
      </c>
      <c r="D3614" s="200" t="s">
        <v>3034</v>
      </c>
      <c r="E3614" s="200" t="s">
        <v>14067</v>
      </c>
      <c r="F3614" s="206" t="s">
        <v>28095</v>
      </c>
      <c r="G3614" s="201" t="s">
        <v>28096</v>
      </c>
      <c r="H3614" s="205" t="s">
        <v>28097</v>
      </c>
      <c r="I3614" s="204" t="s">
        <v>28098</v>
      </c>
      <c r="J3614" s="207" t="s">
        <v>28099</v>
      </c>
      <c r="K3614" s="208" t="s">
        <v>28100</v>
      </c>
      <c r="L3614" s="200" t="s">
        <v>3800</v>
      </c>
      <c r="M3614" s="205" t="s">
        <v>28085</v>
      </c>
      <c r="N3614" s="205" t="s">
        <v>62</v>
      </c>
      <c r="O3614" s="205" t="s">
        <v>91</v>
      </c>
      <c r="P3614" s="205" t="s">
        <v>92</v>
      </c>
      <c r="Q3614" s="205" t="s">
        <v>65</v>
      </c>
      <c r="R3614" s="205" t="s">
        <v>81</v>
      </c>
      <c r="S3614" s="205" t="s">
        <v>14067</v>
      </c>
      <c r="T3614" s="205" t="s">
        <v>14087</v>
      </c>
      <c r="U3614" s="208" t="s">
        <v>28086</v>
      </c>
      <c r="V3614" s="205">
        <v>0.9</v>
      </c>
      <c r="W3614" s="205" t="s">
        <v>68</v>
      </c>
      <c r="X3614" s="205" t="s">
        <v>69</v>
      </c>
      <c r="Y3614" s="205" t="s">
        <v>70</v>
      </c>
      <c r="Z3614" s="205" t="s">
        <v>647</v>
      </c>
      <c r="AA3614" s="234" t="s">
        <v>71</v>
      </c>
      <c r="AB3614" s="216">
        <v>46310</v>
      </c>
      <c r="AC3614" s="205"/>
      <c r="AD3614" s="230" t="s">
        <v>72</v>
      </c>
      <c r="AE3614" s="126" t="s">
        <v>73</v>
      </c>
      <c r="AF3614" s="127" t="s">
        <v>74</v>
      </c>
      <c r="AG3614" s="128"/>
      <c r="AH3614" s="129"/>
      <c r="AI3614" s="129"/>
      <c r="AJ3614" s="126" t="s">
        <v>75</v>
      </c>
      <c r="AK3614" s="127" t="s">
        <v>76</v>
      </c>
      <c r="AL3614" s="129" t="s">
        <v>77</v>
      </c>
      <c r="AM3614" s="128" t="s">
        <v>28101</v>
      </c>
      <c r="AN3614" s="129"/>
      <c r="AO3614" s="127" t="s">
        <v>79</v>
      </c>
      <c r="AP3614" s="129"/>
      <c r="AQ3614" s="183"/>
      <c r="AR3614" s="183"/>
      <c r="AS3614" s="183"/>
    </row>
    <row r="3615" spans="1:45" customFormat="1" ht="30" hidden="1" customHeight="1">
      <c r="A3615" s="204" t="s">
        <v>49</v>
      </c>
      <c r="B3615" s="200" t="s">
        <v>16889</v>
      </c>
      <c r="C3615" s="200" t="s">
        <v>16890</v>
      </c>
      <c r="D3615" s="200" t="s">
        <v>3034</v>
      </c>
      <c r="E3615" s="200" t="s">
        <v>14067</v>
      </c>
      <c r="F3615" s="206" t="s">
        <v>28102</v>
      </c>
      <c r="G3615" s="201" t="s">
        <v>28103</v>
      </c>
      <c r="H3615" s="205" t="s">
        <v>28104</v>
      </c>
      <c r="I3615" s="204" t="s">
        <v>28105</v>
      </c>
      <c r="J3615" s="207" t="s">
        <v>28106</v>
      </c>
      <c r="K3615" s="208" t="s">
        <v>28107</v>
      </c>
      <c r="L3615" s="200" t="s">
        <v>3800</v>
      </c>
      <c r="M3615" s="205" t="s">
        <v>28085</v>
      </c>
      <c r="N3615" s="205" t="s">
        <v>62</v>
      </c>
      <c r="O3615" s="205" t="s">
        <v>91</v>
      </c>
      <c r="P3615" s="205" t="s">
        <v>92</v>
      </c>
      <c r="Q3615" s="205" t="s">
        <v>65</v>
      </c>
      <c r="R3615" s="205" t="s">
        <v>16890</v>
      </c>
      <c r="S3615" s="205" t="s">
        <v>14067</v>
      </c>
      <c r="T3615" s="205" t="s">
        <v>14087</v>
      </c>
      <c r="U3615" s="208" t="s">
        <v>28086</v>
      </c>
      <c r="V3615" s="205">
        <v>0.9</v>
      </c>
      <c r="W3615" s="205" t="s">
        <v>68</v>
      </c>
      <c r="X3615" s="205" t="s">
        <v>69</v>
      </c>
      <c r="Y3615" s="205" t="s">
        <v>70</v>
      </c>
      <c r="Z3615" s="205" t="s">
        <v>647</v>
      </c>
      <c r="AA3615" s="234" t="s">
        <v>71</v>
      </c>
      <c r="AB3615" s="216">
        <v>46310</v>
      </c>
      <c r="AC3615" s="205"/>
      <c r="AD3615" s="230" t="s">
        <v>72</v>
      </c>
      <c r="AE3615" s="126" t="s">
        <v>73</v>
      </c>
      <c r="AF3615" s="127" t="s">
        <v>74</v>
      </c>
      <c r="AG3615" s="128"/>
      <c r="AH3615" s="129"/>
      <c r="AI3615" s="129"/>
      <c r="AJ3615" s="126" t="s">
        <v>75</v>
      </c>
      <c r="AK3615" s="127" t="s">
        <v>76</v>
      </c>
      <c r="AL3615" s="129" t="s">
        <v>77</v>
      </c>
      <c r="AM3615" s="128" t="s">
        <v>28108</v>
      </c>
      <c r="AN3615" s="129"/>
      <c r="AO3615" s="127" t="s">
        <v>79</v>
      </c>
      <c r="AP3615" s="129"/>
      <c r="AQ3615" s="183"/>
      <c r="AR3615" s="183"/>
      <c r="AS3615" s="183"/>
    </row>
    <row r="3616" spans="1:45" customFormat="1" ht="30" hidden="1" customHeight="1">
      <c r="A3616" s="204" t="s">
        <v>49</v>
      </c>
      <c r="B3616" s="200" t="s">
        <v>50</v>
      </c>
      <c r="C3616" s="200" t="s">
        <v>51</v>
      </c>
      <c r="D3616" s="200" t="s">
        <v>3034</v>
      </c>
      <c r="E3616" s="200" t="s">
        <v>14067</v>
      </c>
      <c r="F3616" s="206" t="s">
        <v>28109</v>
      </c>
      <c r="G3616" s="201" t="s">
        <v>28110</v>
      </c>
      <c r="H3616" s="205" t="s">
        <v>28111</v>
      </c>
      <c r="I3616" s="204" t="s">
        <v>28112</v>
      </c>
      <c r="J3616" s="207" t="s">
        <v>28113</v>
      </c>
      <c r="K3616" s="208" t="s">
        <v>28114</v>
      </c>
      <c r="L3616" s="200" t="s">
        <v>3800</v>
      </c>
      <c r="M3616" s="205" t="s">
        <v>28085</v>
      </c>
      <c r="N3616" s="205" t="s">
        <v>62</v>
      </c>
      <c r="O3616" s="205" t="s">
        <v>63</v>
      </c>
      <c r="P3616" s="205" t="s">
        <v>64</v>
      </c>
      <c r="Q3616" s="205" t="s">
        <v>65</v>
      </c>
      <c r="R3616" s="205" t="s">
        <v>51</v>
      </c>
      <c r="S3616" s="205" t="s">
        <v>14067</v>
      </c>
      <c r="T3616" s="205" t="s">
        <v>14087</v>
      </c>
      <c r="U3616" s="208" t="s">
        <v>28086</v>
      </c>
      <c r="V3616" s="205">
        <v>0.9</v>
      </c>
      <c r="W3616" s="205" t="s">
        <v>68</v>
      </c>
      <c r="X3616" s="205" t="s">
        <v>69</v>
      </c>
      <c r="Y3616" s="205" t="s">
        <v>70</v>
      </c>
      <c r="Z3616" s="205" t="s">
        <v>647</v>
      </c>
      <c r="AA3616" s="234" t="s">
        <v>71</v>
      </c>
      <c r="AB3616" s="216">
        <v>46310</v>
      </c>
      <c r="AC3616" s="205"/>
      <c r="AD3616" s="230" t="s">
        <v>72</v>
      </c>
      <c r="AE3616" s="126" t="s">
        <v>73</v>
      </c>
      <c r="AF3616" s="127" t="s">
        <v>74</v>
      </c>
      <c r="AG3616" s="128"/>
      <c r="AH3616" s="129"/>
      <c r="AI3616" s="129"/>
      <c r="AJ3616" s="126" t="s">
        <v>75</v>
      </c>
      <c r="AK3616" s="127" t="s">
        <v>76</v>
      </c>
      <c r="AL3616" s="129" t="s">
        <v>77</v>
      </c>
      <c r="AM3616" s="128" t="s">
        <v>28115</v>
      </c>
      <c r="AN3616" s="129"/>
      <c r="AO3616" s="127" t="s">
        <v>79</v>
      </c>
      <c r="AP3616" s="129"/>
      <c r="AQ3616" s="183"/>
      <c r="AR3616" s="183"/>
      <c r="AS3616" s="183"/>
    </row>
    <row r="3617" spans="1:45" customFormat="1" ht="30" hidden="1" customHeight="1">
      <c r="A3617" s="204" t="s">
        <v>49</v>
      </c>
      <c r="B3617" s="200" t="s">
        <v>18662</v>
      </c>
      <c r="C3617" s="200" t="s">
        <v>18663</v>
      </c>
      <c r="D3617" s="200" t="s">
        <v>3034</v>
      </c>
      <c r="E3617" s="200" t="s">
        <v>14067</v>
      </c>
      <c r="F3617" s="206" t="s">
        <v>28116</v>
      </c>
      <c r="G3617" s="201" t="s">
        <v>28117</v>
      </c>
      <c r="H3617" s="205" t="s">
        <v>28118</v>
      </c>
      <c r="I3617" s="204" t="s">
        <v>28119</v>
      </c>
      <c r="J3617" s="207" t="s">
        <v>28120</v>
      </c>
      <c r="K3617" s="208" t="s">
        <v>28121</v>
      </c>
      <c r="L3617" s="200" t="s">
        <v>3800</v>
      </c>
      <c r="M3617" s="205" t="s">
        <v>28085</v>
      </c>
      <c r="N3617" s="205" t="s">
        <v>62</v>
      </c>
      <c r="O3617" s="205" t="s">
        <v>91</v>
      </c>
      <c r="P3617" s="205" t="s">
        <v>92</v>
      </c>
      <c r="Q3617" s="205" t="s">
        <v>65</v>
      </c>
      <c r="R3617" s="205" t="s">
        <v>18663</v>
      </c>
      <c r="S3617" s="205" t="s">
        <v>14067</v>
      </c>
      <c r="T3617" s="205" t="s">
        <v>14087</v>
      </c>
      <c r="U3617" s="208" t="s">
        <v>28086</v>
      </c>
      <c r="V3617" s="205">
        <v>0.9</v>
      </c>
      <c r="W3617" s="205" t="s">
        <v>68</v>
      </c>
      <c r="X3617" s="205" t="s">
        <v>69</v>
      </c>
      <c r="Y3617" s="205" t="s">
        <v>70</v>
      </c>
      <c r="Z3617" s="205" t="s">
        <v>647</v>
      </c>
      <c r="AA3617" s="234" t="s">
        <v>71</v>
      </c>
      <c r="AB3617" s="216">
        <v>46310</v>
      </c>
      <c r="AC3617" s="205"/>
      <c r="AD3617" s="230" t="s">
        <v>72</v>
      </c>
      <c r="AE3617" s="126" t="s">
        <v>73</v>
      </c>
      <c r="AF3617" s="127" t="s">
        <v>74</v>
      </c>
      <c r="AG3617" s="128"/>
      <c r="AH3617" s="129"/>
      <c r="AI3617" s="129"/>
      <c r="AJ3617" s="126" t="s">
        <v>75</v>
      </c>
      <c r="AK3617" s="127" t="s">
        <v>76</v>
      </c>
      <c r="AL3617" s="129" t="s">
        <v>77</v>
      </c>
      <c r="AM3617" s="128" t="s">
        <v>28122</v>
      </c>
      <c r="AN3617" s="129"/>
      <c r="AO3617" s="127" t="s">
        <v>79</v>
      </c>
      <c r="AP3617" s="129"/>
      <c r="AQ3617" s="183"/>
      <c r="AR3617" s="183"/>
      <c r="AS3617" s="183"/>
    </row>
    <row r="3618" spans="1:45" customFormat="1" ht="30" hidden="1" customHeight="1">
      <c r="A3618" s="204" t="s">
        <v>49</v>
      </c>
      <c r="B3618" s="200" t="s">
        <v>18692</v>
      </c>
      <c r="C3618" s="200" t="s">
        <v>18693</v>
      </c>
      <c r="D3618" s="200" t="s">
        <v>3034</v>
      </c>
      <c r="E3618" s="200" t="s">
        <v>14067</v>
      </c>
      <c r="F3618" s="206" t="s">
        <v>28123</v>
      </c>
      <c r="G3618" s="201" t="s">
        <v>28124</v>
      </c>
      <c r="H3618" s="205" t="s">
        <v>28125</v>
      </c>
      <c r="I3618" s="204" t="s">
        <v>28126</v>
      </c>
      <c r="J3618" s="207" t="s">
        <v>28127</v>
      </c>
      <c r="K3618" s="208" t="s">
        <v>28128</v>
      </c>
      <c r="L3618" s="200" t="s">
        <v>3800</v>
      </c>
      <c r="M3618" s="205" t="s">
        <v>28085</v>
      </c>
      <c r="N3618" s="205" t="s">
        <v>62</v>
      </c>
      <c r="O3618" s="205" t="s">
        <v>91</v>
      </c>
      <c r="P3618" s="205" t="s">
        <v>92</v>
      </c>
      <c r="Q3618" s="205" t="s">
        <v>65</v>
      </c>
      <c r="R3618" s="205" t="s">
        <v>18693</v>
      </c>
      <c r="S3618" s="205" t="s">
        <v>14067</v>
      </c>
      <c r="T3618" s="205" t="s">
        <v>14087</v>
      </c>
      <c r="U3618" s="208" t="s">
        <v>28086</v>
      </c>
      <c r="V3618" s="205">
        <v>0.9</v>
      </c>
      <c r="W3618" s="205" t="s">
        <v>68</v>
      </c>
      <c r="X3618" s="205" t="s">
        <v>69</v>
      </c>
      <c r="Y3618" s="205" t="s">
        <v>70</v>
      </c>
      <c r="Z3618" s="205" t="s">
        <v>647</v>
      </c>
      <c r="AA3618" s="234" t="s">
        <v>71</v>
      </c>
      <c r="AB3618" s="216">
        <v>46310</v>
      </c>
      <c r="AC3618" s="205"/>
      <c r="AD3618" s="230" t="s">
        <v>72</v>
      </c>
      <c r="AE3618" s="126" t="s">
        <v>73</v>
      </c>
      <c r="AF3618" s="127" t="s">
        <v>74</v>
      </c>
      <c r="AG3618" s="128"/>
      <c r="AH3618" s="129"/>
      <c r="AI3618" s="129"/>
      <c r="AJ3618" s="126" t="s">
        <v>75</v>
      </c>
      <c r="AK3618" s="127" t="s">
        <v>76</v>
      </c>
      <c r="AL3618" s="129" t="s">
        <v>77</v>
      </c>
      <c r="AM3618" s="128" t="s">
        <v>28129</v>
      </c>
      <c r="AN3618" s="129"/>
      <c r="AO3618" s="127" t="s">
        <v>79</v>
      </c>
      <c r="AP3618" s="129"/>
      <c r="AQ3618" s="183"/>
      <c r="AR3618" s="183"/>
      <c r="AS3618" s="183"/>
    </row>
    <row r="3619" spans="1:45" customFormat="1" ht="30" hidden="1" customHeight="1">
      <c r="A3619" s="204" t="s">
        <v>49</v>
      </c>
      <c r="B3619" s="200" t="s">
        <v>18728</v>
      </c>
      <c r="C3619" s="200" t="s">
        <v>18729</v>
      </c>
      <c r="D3619" s="200" t="s">
        <v>3034</v>
      </c>
      <c r="E3619" s="200" t="s">
        <v>14067</v>
      </c>
      <c r="F3619" s="206" t="s">
        <v>28130</v>
      </c>
      <c r="G3619" s="201" t="s">
        <v>28131</v>
      </c>
      <c r="H3619" s="205" t="s">
        <v>28132</v>
      </c>
      <c r="I3619" s="204" t="s">
        <v>28133</v>
      </c>
      <c r="J3619" s="207" t="s">
        <v>28134</v>
      </c>
      <c r="K3619" s="208" t="s">
        <v>28135</v>
      </c>
      <c r="L3619" s="200" t="s">
        <v>3800</v>
      </c>
      <c r="M3619" s="205" t="s">
        <v>28085</v>
      </c>
      <c r="N3619" s="205" t="s">
        <v>62</v>
      </c>
      <c r="O3619" s="205" t="s">
        <v>91</v>
      </c>
      <c r="P3619" s="205" t="s">
        <v>92</v>
      </c>
      <c r="Q3619" s="205" t="s">
        <v>65</v>
      </c>
      <c r="R3619" s="205" t="s">
        <v>18729</v>
      </c>
      <c r="S3619" s="205" t="s">
        <v>14067</v>
      </c>
      <c r="T3619" s="205" t="s">
        <v>14087</v>
      </c>
      <c r="U3619" s="208" t="s">
        <v>28086</v>
      </c>
      <c r="V3619" s="205">
        <v>0.9</v>
      </c>
      <c r="W3619" s="205" t="s">
        <v>68</v>
      </c>
      <c r="X3619" s="205" t="s">
        <v>69</v>
      </c>
      <c r="Y3619" s="205" t="s">
        <v>70</v>
      </c>
      <c r="Z3619" s="205" t="s">
        <v>647</v>
      </c>
      <c r="AA3619" s="234" t="s">
        <v>71</v>
      </c>
      <c r="AB3619" s="216">
        <v>46310</v>
      </c>
      <c r="AC3619" s="205"/>
      <c r="AD3619" s="230" t="s">
        <v>72</v>
      </c>
      <c r="AE3619" s="126" t="s">
        <v>73</v>
      </c>
      <c r="AF3619" s="127" t="s">
        <v>74</v>
      </c>
      <c r="AG3619" s="128"/>
      <c r="AH3619" s="129"/>
      <c r="AI3619" s="129"/>
      <c r="AJ3619" s="126" t="s">
        <v>75</v>
      </c>
      <c r="AK3619" s="127" t="s">
        <v>76</v>
      </c>
      <c r="AL3619" s="129" t="s">
        <v>77</v>
      </c>
      <c r="AM3619" s="128" t="s">
        <v>28136</v>
      </c>
      <c r="AN3619" s="129"/>
      <c r="AO3619" s="127" t="s">
        <v>79</v>
      </c>
      <c r="AP3619" s="129"/>
      <c r="AQ3619" s="183"/>
      <c r="AR3619" s="183"/>
      <c r="AS3619" s="183"/>
    </row>
    <row r="3620" spans="1:45" customFormat="1" ht="30" hidden="1" customHeight="1">
      <c r="A3620" s="204" t="s">
        <v>49</v>
      </c>
      <c r="B3620" s="200" t="s">
        <v>18847</v>
      </c>
      <c r="C3620" s="200" t="s">
        <v>18848</v>
      </c>
      <c r="D3620" s="200" t="s">
        <v>3034</v>
      </c>
      <c r="E3620" s="200" t="s">
        <v>14067</v>
      </c>
      <c r="F3620" s="206" t="s">
        <v>28137</v>
      </c>
      <c r="G3620" s="201" t="s">
        <v>28138</v>
      </c>
      <c r="H3620" s="205" t="s">
        <v>28139</v>
      </c>
      <c r="I3620" s="204" t="s">
        <v>28140</v>
      </c>
      <c r="J3620" s="207" t="s">
        <v>28141</v>
      </c>
      <c r="K3620" s="208" t="s">
        <v>28142</v>
      </c>
      <c r="L3620" s="200" t="s">
        <v>3800</v>
      </c>
      <c r="M3620" s="205" t="s">
        <v>28085</v>
      </c>
      <c r="N3620" s="205" t="s">
        <v>62</v>
      </c>
      <c r="O3620" s="205" t="s">
        <v>18857</v>
      </c>
      <c r="P3620" s="205" t="s">
        <v>18858</v>
      </c>
      <c r="Q3620" s="205" t="s">
        <v>65</v>
      </c>
      <c r="R3620" s="205" t="s">
        <v>18848</v>
      </c>
      <c r="S3620" s="205" t="s">
        <v>14067</v>
      </c>
      <c r="T3620" s="205" t="s">
        <v>14087</v>
      </c>
      <c r="U3620" s="208" t="s">
        <v>28086</v>
      </c>
      <c r="V3620" s="205">
        <v>0.9</v>
      </c>
      <c r="W3620" s="205" t="s">
        <v>68</v>
      </c>
      <c r="X3620" s="205" t="s">
        <v>69</v>
      </c>
      <c r="Y3620" s="205" t="s">
        <v>70</v>
      </c>
      <c r="Z3620" s="205" t="s">
        <v>647</v>
      </c>
      <c r="AA3620" s="234" t="s">
        <v>71</v>
      </c>
      <c r="AB3620" s="216">
        <v>46310</v>
      </c>
      <c r="AC3620" s="205"/>
      <c r="AD3620" s="230" t="s">
        <v>72</v>
      </c>
      <c r="AE3620" s="126" t="s">
        <v>73</v>
      </c>
      <c r="AF3620" s="127" t="s">
        <v>74</v>
      </c>
      <c r="AG3620" s="128"/>
      <c r="AH3620" s="129"/>
      <c r="AI3620" s="129"/>
      <c r="AJ3620" s="126" t="s">
        <v>75</v>
      </c>
      <c r="AK3620" s="127" t="s">
        <v>76</v>
      </c>
      <c r="AL3620" s="129" t="s">
        <v>77</v>
      </c>
      <c r="AM3620" s="128" t="s">
        <v>28143</v>
      </c>
      <c r="AN3620" s="129"/>
      <c r="AO3620" s="127" t="s">
        <v>79</v>
      </c>
      <c r="AP3620" s="129"/>
      <c r="AQ3620" s="183"/>
      <c r="AR3620" s="183"/>
      <c r="AS3620" s="183"/>
    </row>
    <row r="3621" spans="1:45" customFormat="1" ht="30" hidden="1" customHeight="1">
      <c r="A3621" s="204" t="s">
        <v>49</v>
      </c>
      <c r="B3621" s="200" t="s">
        <v>19108</v>
      </c>
      <c r="C3621" s="200" t="s">
        <v>19109</v>
      </c>
      <c r="D3621" s="200" t="s">
        <v>3034</v>
      </c>
      <c r="E3621" s="200" t="s">
        <v>14067</v>
      </c>
      <c r="F3621" s="206" t="s">
        <v>28144</v>
      </c>
      <c r="G3621" s="201" t="s">
        <v>28145</v>
      </c>
      <c r="H3621" s="205" t="s">
        <v>28146</v>
      </c>
      <c r="I3621" s="204" t="s">
        <v>28147</v>
      </c>
      <c r="J3621" s="207" t="s">
        <v>28148</v>
      </c>
      <c r="K3621" s="208" t="s">
        <v>28149</v>
      </c>
      <c r="L3621" s="200" t="s">
        <v>3800</v>
      </c>
      <c r="M3621" s="205" t="s">
        <v>28085</v>
      </c>
      <c r="N3621" s="205" t="s">
        <v>62</v>
      </c>
      <c r="O3621" s="205" t="s">
        <v>91</v>
      </c>
      <c r="P3621" s="205" t="s">
        <v>92</v>
      </c>
      <c r="Q3621" s="205" t="s">
        <v>65</v>
      </c>
      <c r="R3621" s="205" t="s">
        <v>19109</v>
      </c>
      <c r="S3621" s="205" t="s">
        <v>14067</v>
      </c>
      <c r="T3621" s="205" t="s">
        <v>14087</v>
      </c>
      <c r="U3621" s="208" t="s">
        <v>28086</v>
      </c>
      <c r="V3621" s="205">
        <v>0.9</v>
      </c>
      <c r="W3621" s="205" t="s">
        <v>68</v>
      </c>
      <c r="X3621" s="205" t="s">
        <v>69</v>
      </c>
      <c r="Y3621" s="205" t="s">
        <v>70</v>
      </c>
      <c r="Z3621" s="205" t="s">
        <v>647</v>
      </c>
      <c r="AA3621" s="234" t="s">
        <v>71</v>
      </c>
      <c r="AB3621" s="216">
        <v>46310</v>
      </c>
      <c r="AC3621" s="205"/>
      <c r="AD3621" s="230" t="s">
        <v>72</v>
      </c>
      <c r="AE3621" s="126" t="s">
        <v>73</v>
      </c>
      <c r="AF3621" s="127" t="s">
        <v>74</v>
      </c>
      <c r="AG3621" s="128"/>
      <c r="AH3621" s="129"/>
      <c r="AI3621" s="129"/>
      <c r="AJ3621" s="126" t="s">
        <v>75</v>
      </c>
      <c r="AK3621" s="127" t="s">
        <v>76</v>
      </c>
      <c r="AL3621" s="129" t="s">
        <v>77</v>
      </c>
      <c r="AM3621" s="128" t="s">
        <v>28150</v>
      </c>
      <c r="AN3621" s="129"/>
      <c r="AO3621" s="127" t="s">
        <v>79</v>
      </c>
      <c r="AP3621" s="129"/>
      <c r="AQ3621" s="183"/>
      <c r="AR3621" s="183"/>
      <c r="AS3621" s="183"/>
    </row>
    <row r="3622" spans="1:45" customFormat="1" ht="30" hidden="1" customHeight="1">
      <c r="A3622" s="204" t="s">
        <v>49</v>
      </c>
      <c r="B3622" s="200" t="s">
        <v>19168</v>
      </c>
      <c r="C3622" s="200" t="s">
        <v>19169</v>
      </c>
      <c r="D3622" s="200" t="s">
        <v>3034</v>
      </c>
      <c r="E3622" s="200" t="s">
        <v>14067</v>
      </c>
      <c r="F3622" s="206" t="s">
        <v>28151</v>
      </c>
      <c r="G3622" s="201" t="s">
        <v>28152</v>
      </c>
      <c r="H3622" s="205" t="s">
        <v>28153</v>
      </c>
      <c r="I3622" s="204" t="s">
        <v>28154</v>
      </c>
      <c r="J3622" s="207" t="s">
        <v>28155</v>
      </c>
      <c r="K3622" s="208" t="s">
        <v>28156</v>
      </c>
      <c r="L3622" s="200" t="s">
        <v>3800</v>
      </c>
      <c r="M3622" s="205" t="s">
        <v>28085</v>
      </c>
      <c r="N3622" s="205" t="s">
        <v>62</v>
      </c>
      <c r="O3622" s="205" t="s">
        <v>91</v>
      </c>
      <c r="P3622" s="205" t="s">
        <v>92</v>
      </c>
      <c r="Q3622" s="205" t="s">
        <v>65</v>
      </c>
      <c r="R3622" s="205" t="s">
        <v>19169</v>
      </c>
      <c r="S3622" s="205" t="s">
        <v>14067</v>
      </c>
      <c r="T3622" s="205" t="s">
        <v>14087</v>
      </c>
      <c r="U3622" s="208" t="s">
        <v>28086</v>
      </c>
      <c r="V3622" s="205">
        <v>0.9</v>
      </c>
      <c r="W3622" s="205" t="s">
        <v>68</v>
      </c>
      <c r="X3622" s="205" t="s">
        <v>69</v>
      </c>
      <c r="Y3622" s="205" t="s">
        <v>70</v>
      </c>
      <c r="Z3622" s="205" t="s">
        <v>647</v>
      </c>
      <c r="AA3622" s="234" t="s">
        <v>71</v>
      </c>
      <c r="AB3622" s="216">
        <v>46310</v>
      </c>
      <c r="AC3622" s="205"/>
      <c r="AD3622" s="230" t="s">
        <v>72</v>
      </c>
      <c r="AE3622" s="126" t="s">
        <v>73</v>
      </c>
      <c r="AF3622" s="127" t="s">
        <v>74</v>
      </c>
      <c r="AG3622" s="128"/>
      <c r="AH3622" s="129"/>
      <c r="AI3622" s="129"/>
      <c r="AJ3622" s="126" t="s">
        <v>75</v>
      </c>
      <c r="AK3622" s="127" t="s">
        <v>76</v>
      </c>
      <c r="AL3622" s="129" t="s">
        <v>77</v>
      </c>
      <c r="AM3622" s="128" t="s">
        <v>28157</v>
      </c>
      <c r="AN3622" s="129"/>
      <c r="AO3622" s="127" t="s">
        <v>79</v>
      </c>
      <c r="AP3622" s="129"/>
      <c r="AQ3622" s="183"/>
      <c r="AR3622" s="183"/>
      <c r="AS3622" s="183"/>
    </row>
    <row r="3623" spans="1:45" customFormat="1" ht="30" hidden="1" customHeight="1">
      <c r="A3623" s="204" t="s">
        <v>49</v>
      </c>
      <c r="B3623" s="200" t="s">
        <v>19243</v>
      </c>
      <c r="C3623" s="200" t="s">
        <v>19244</v>
      </c>
      <c r="D3623" s="200" t="s">
        <v>3034</v>
      </c>
      <c r="E3623" s="200" t="s">
        <v>14067</v>
      </c>
      <c r="F3623" s="206" t="s">
        <v>28158</v>
      </c>
      <c r="G3623" s="201" t="s">
        <v>28159</v>
      </c>
      <c r="H3623" s="205" t="s">
        <v>28160</v>
      </c>
      <c r="I3623" s="204" t="s">
        <v>28161</v>
      </c>
      <c r="J3623" s="207" t="s">
        <v>28162</v>
      </c>
      <c r="K3623" s="208" t="s">
        <v>28163</v>
      </c>
      <c r="L3623" s="200" t="s">
        <v>3800</v>
      </c>
      <c r="M3623" s="205" t="s">
        <v>28085</v>
      </c>
      <c r="N3623" s="205" t="s">
        <v>62</v>
      </c>
      <c r="O3623" s="205" t="s">
        <v>91</v>
      </c>
      <c r="P3623" s="205" t="s">
        <v>92</v>
      </c>
      <c r="Q3623" s="205" t="s">
        <v>65</v>
      </c>
      <c r="R3623" s="205" t="s">
        <v>19244</v>
      </c>
      <c r="S3623" s="205" t="s">
        <v>14067</v>
      </c>
      <c r="T3623" s="205" t="s">
        <v>14087</v>
      </c>
      <c r="U3623" s="208" t="s">
        <v>28086</v>
      </c>
      <c r="V3623" s="205">
        <v>0.9</v>
      </c>
      <c r="W3623" s="205" t="s">
        <v>68</v>
      </c>
      <c r="X3623" s="205" t="s">
        <v>69</v>
      </c>
      <c r="Y3623" s="205" t="s">
        <v>70</v>
      </c>
      <c r="Z3623" s="205" t="s">
        <v>647</v>
      </c>
      <c r="AA3623" s="234" t="s">
        <v>71</v>
      </c>
      <c r="AB3623" s="216">
        <v>46310</v>
      </c>
      <c r="AC3623" s="205"/>
      <c r="AD3623" s="230" t="s">
        <v>72</v>
      </c>
      <c r="AE3623" s="126" t="s">
        <v>73</v>
      </c>
      <c r="AF3623" s="127" t="s">
        <v>74</v>
      </c>
      <c r="AG3623" s="128"/>
      <c r="AH3623" s="129"/>
      <c r="AI3623" s="129"/>
      <c r="AJ3623" s="126" t="s">
        <v>75</v>
      </c>
      <c r="AK3623" s="127" t="s">
        <v>76</v>
      </c>
      <c r="AL3623" s="129" t="s">
        <v>77</v>
      </c>
      <c r="AM3623" s="128" t="s">
        <v>28164</v>
      </c>
      <c r="AN3623" s="129"/>
      <c r="AO3623" s="127" t="s">
        <v>79</v>
      </c>
      <c r="AP3623" s="129"/>
      <c r="AQ3623" s="183"/>
      <c r="AR3623" s="183"/>
      <c r="AS3623" s="183"/>
    </row>
    <row r="3624" spans="1:45" customFormat="1" ht="30" hidden="1" customHeight="1">
      <c r="A3624" s="204" t="s">
        <v>49</v>
      </c>
      <c r="B3624" s="200" t="s">
        <v>19415</v>
      </c>
      <c r="C3624" s="200" t="s">
        <v>19416</v>
      </c>
      <c r="D3624" s="200" t="s">
        <v>3034</v>
      </c>
      <c r="E3624" s="200" t="s">
        <v>14067</v>
      </c>
      <c r="F3624" s="206" t="s">
        <v>28165</v>
      </c>
      <c r="G3624" s="201" t="s">
        <v>28166</v>
      </c>
      <c r="H3624" s="205" t="s">
        <v>28167</v>
      </c>
      <c r="I3624" s="204" t="s">
        <v>28168</v>
      </c>
      <c r="J3624" s="207" t="s">
        <v>28169</v>
      </c>
      <c r="K3624" s="208" t="s">
        <v>28170</v>
      </c>
      <c r="L3624" s="200" t="s">
        <v>3800</v>
      </c>
      <c r="M3624" s="205" t="s">
        <v>28085</v>
      </c>
      <c r="N3624" s="205" t="s">
        <v>62</v>
      </c>
      <c r="O3624" s="205" t="s">
        <v>91</v>
      </c>
      <c r="P3624" s="205" t="s">
        <v>92</v>
      </c>
      <c r="Q3624" s="205" t="s">
        <v>65</v>
      </c>
      <c r="R3624" s="205" t="s">
        <v>19416</v>
      </c>
      <c r="S3624" s="205" t="s">
        <v>14067</v>
      </c>
      <c r="T3624" s="205" t="s">
        <v>14087</v>
      </c>
      <c r="U3624" s="208" t="s">
        <v>28086</v>
      </c>
      <c r="V3624" s="205">
        <v>0.9</v>
      </c>
      <c r="W3624" s="205" t="s">
        <v>68</v>
      </c>
      <c r="X3624" s="205" t="s">
        <v>69</v>
      </c>
      <c r="Y3624" s="205" t="s">
        <v>70</v>
      </c>
      <c r="Z3624" s="205" t="s">
        <v>647</v>
      </c>
      <c r="AA3624" s="234" t="s">
        <v>71</v>
      </c>
      <c r="AB3624" s="216">
        <v>46310</v>
      </c>
      <c r="AC3624" s="205"/>
      <c r="AD3624" s="230" t="s">
        <v>72</v>
      </c>
      <c r="AE3624" s="126" t="s">
        <v>73</v>
      </c>
      <c r="AF3624" s="127" t="s">
        <v>74</v>
      </c>
      <c r="AG3624" s="128"/>
      <c r="AH3624" s="129"/>
      <c r="AI3624" s="129"/>
      <c r="AJ3624" s="126" t="s">
        <v>75</v>
      </c>
      <c r="AK3624" s="127" t="s">
        <v>76</v>
      </c>
      <c r="AL3624" s="129" t="s">
        <v>77</v>
      </c>
      <c r="AM3624" s="128" t="s">
        <v>28171</v>
      </c>
      <c r="AN3624" s="129"/>
      <c r="AO3624" s="127" t="s">
        <v>79</v>
      </c>
      <c r="AP3624" s="129"/>
      <c r="AQ3624" s="183"/>
      <c r="AR3624" s="183"/>
      <c r="AS3624" s="183"/>
    </row>
    <row r="3625" spans="1:45" customFormat="1" ht="30" hidden="1" customHeight="1">
      <c r="A3625" s="204" t="s">
        <v>49</v>
      </c>
      <c r="B3625" s="200" t="s">
        <v>19782</v>
      </c>
      <c r="C3625" s="200" t="s">
        <v>19783</v>
      </c>
      <c r="D3625" s="200" t="s">
        <v>3034</v>
      </c>
      <c r="E3625" s="200" t="s">
        <v>14067</v>
      </c>
      <c r="F3625" s="206" t="s">
        <v>28172</v>
      </c>
      <c r="G3625" s="201" t="s">
        <v>28173</v>
      </c>
      <c r="H3625" s="205" t="s">
        <v>28174</v>
      </c>
      <c r="I3625" s="204" t="s">
        <v>28175</v>
      </c>
      <c r="J3625" s="207" t="s">
        <v>28176</v>
      </c>
      <c r="K3625" s="208" t="s">
        <v>28177</v>
      </c>
      <c r="L3625" s="200" t="s">
        <v>3800</v>
      </c>
      <c r="M3625" s="205" t="s">
        <v>28085</v>
      </c>
      <c r="N3625" s="205" t="s">
        <v>19789</v>
      </c>
      <c r="O3625" s="205" t="s">
        <v>18857</v>
      </c>
      <c r="P3625" s="205" t="s">
        <v>18858</v>
      </c>
      <c r="Q3625" s="205" t="s">
        <v>65</v>
      </c>
      <c r="R3625" s="205" t="s">
        <v>19783</v>
      </c>
      <c r="S3625" s="205" t="s">
        <v>14067</v>
      </c>
      <c r="T3625" s="205" t="s">
        <v>14087</v>
      </c>
      <c r="U3625" s="208" t="s">
        <v>28086</v>
      </c>
      <c r="V3625" s="205">
        <v>0.9</v>
      </c>
      <c r="W3625" s="205" t="s">
        <v>68</v>
      </c>
      <c r="X3625" s="205" t="s">
        <v>69</v>
      </c>
      <c r="Y3625" s="205" t="s">
        <v>70</v>
      </c>
      <c r="Z3625" s="205" t="s">
        <v>647</v>
      </c>
      <c r="AA3625" s="234" t="s">
        <v>71</v>
      </c>
      <c r="AB3625" s="216">
        <v>46310</v>
      </c>
      <c r="AC3625" s="205"/>
      <c r="AD3625" s="230" t="s">
        <v>72</v>
      </c>
      <c r="AE3625" s="126" t="s">
        <v>73</v>
      </c>
      <c r="AF3625" s="127" t="s">
        <v>74</v>
      </c>
      <c r="AG3625" s="128"/>
      <c r="AH3625" s="129"/>
      <c r="AI3625" s="129"/>
      <c r="AJ3625" s="126" t="s">
        <v>75</v>
      </c>
      <c r="AK3625" s="127" t="s">
        <v>76</v>
      </c>
      <c r="AL3625" s="129" t="s">
        <v>77</v>
      </c>
      <c r="AM3625" s="128" t="s">
        <v>28178</v>
      </c>
      <c r="AN3625" s="129"/>
      <c r="AO3625" s="127" t="s">
        <v>79</v>
      </c>
      <c r="AP3625" s="129"/>
      <c r="AQ3625" s="183"/>
      <c r="AR3625" s="183"/>
      <c r="AS3625" s="183"/>
    </row>
    <row r="3626" spans="1:45" customFormat="1" ht="30" hidden="1" customHeight="1">
      <c r="A3626" s="204" t="s">
        <v>49</v>
      </c>
      <c r="B3626" s="200" t="s">
        <v>14615</v>
      </c>
      <c r="C3626" s="200" t="s">
        <v>14616</v>
      </c>
      <c r="D3626" s="200" t="s">
        <v>3034</v>
      </c>
      <c r="E3626" s="200" t="s">
        <v>14067</v>
      </c>
      <c r="F3626" s="206" t="s">
        <v>28179</v>
      </c>
      <c r="G3626" s="201" t="s">
        <v>28180</v>
      </c>
      <c r="H3626" s="205" t="s">
        <v>28181</v>
      </c>
      <c r="I3626" s="204" t="s">
        <v>28182</v>
      </c>
      <c r="J3626" s="207" t="s">
        <v>28183</v>
      </c>
      <c r="K3626" s="208" t="s">
        <v>28184</v>
      </c>
      <c r="L3626" s="200" t="s">
        <v>3800</v>
      </c>
      <c r="M3626" s="205" t="s">
        <v>28085</v>
      </c>
      <c r="N3626" s="205" t="s">
        <v>62</v>
      </c>
      <c r="O3626" s="205" t="s">
        <v>91</v>
      </c>
      <c r="P3626" s="205" t="s">
        <v>92</v>
      </c>
      <c r="Q3626" s="205" t="s">
        <v>65</v>
      </c>
      <c r="R3626" s="205" t="s">
        <v>14616</v>
      </c>
      <c r="S3626" s="205" t="s">
        <v>14067</v>
      </c>
      <c r="T3626" s="205" t="s">
        <v>14087</v>
      </c>
      <c r="U3626" s="208" t="s">
        <v>28086</v>
      </c>
      <c r="V3626" s="205">
        <v>0.9</v>
      </c>
      <c r="W3626" s="205" t="s">
        <v>68</v>
      </c>
      <c r="X3626" s="205" t="s">
        <v>69</v>
      </c>
      <c r="Y3626" s="205" t="s">
        <v>70</v>
      </c>
      <c r="Z3626" s="205" t="s">
        <v>647</v>
      </c>
      <c r="AA3626" s="234" t="s">
        <v>71</v>
      </c>
      <c r="AB3626" s="216">
        <v>46310</v>
      </c>
      <c r="AC3626" s="205"/>
      <c r="AD3626" s="230" t="s">
        <v>72</v>
      </c>
      <c r="AE3626" s="126" t="s">
        <v>73</v>
      </c>
      <c r="AF3626" s="127" t="s">
        <v>74</v>
      </c>
      <c r="AG3626" s="128"/>
      <c r="AH3626" s="129"/>
      <c r="AI3626" s="129"/>
      <c r="AJ3626" s="126" t="s">
        <v>75</v>
      </c>
      <c r="AK3626" s="127" t="s">
        <v>76</v>
      </c>
      <c r="AL3626" s="129" t="s">
        <v>77</v>
      </c>
      <c r="AM3626" s="128" t="s">
        <v>28185</v>
      </c>
      <c r="AN3626" s="129"/>
      <c r="AO3626" s="127" t="s">
        <v>79</v>
      </c>
      <c r="AP3626" s="129"/>
      <c r="AQ3626" s="183"/>
      <c r="AR3626" s="183"/>
      <c r="AS3626" s="183"/>
    </row>
    <row r="3627" spans="1:45" customFormat="1" ht="30" hidden="1" customHeight="1">
      <c r="A3627" s="204" t="s">
        <v>49</v>
      </c>
      <c r="B3627" s="200" t="s">
        <v>21120</v>
      </c>
      <c r="C3627" s="200" t="s">
        <v>21121</v>
      </c>
      <c r="D3627" s="200" t="s">
        <v>3034</v>
      </c>
      <c r="E3627" s="200" t="s">
        <v>14067</v>
      </c>
      <c r="F3627" s="206" t="s">
        <v>28186</v>
      </c>
      <c r="G3627" s="201" t="s">
        <v>28187</v>
      </c>
      <c r="H3627" s="205" t="s">
        <v>28188</v>
      </c>
      <c r="I3627" s="204" t="s">
        <v>28189</v>
      </c>
      <c r="J3627" s="207" t="s">
        <v>28190</v>
      </c>
      <c r="K3627" s="208" t="s">
        <v>28191</v>
      </c>
      <c r="L3627" s="200" t="s">
        <v>3800</v>
      </c>
      <c r="M3627" s="205" t="s">
        <v>28085</v>
      </c>
      <c r="N3627" s="205" t="s">
        <v>62</v>
      </c>
      <c r="O3627" s="205" t="s">
        <v>91</v>
      </c>
      <c r="P3627" s="205" t="s">
        <v>92</v>
      </c>
      <c r="Q3627" s="205" t="s">
        <v>65</v>
      </c>
      <c r="R3627" s="205" t="s">
        <v>21121</v>
      </c>
      <c r="S3627" s="205" t="s">
        <v>14067</v>
      </c>
      <c r="T3627" s="205" t="s">
        <v>14087</v>
      </c>
      <c r="U3627" s="208" t="s">
        <v>28086</v>
      </c>
      <c r="V3627" s="205">
        <v>0.9</v>
      </c>
      <c r="W3627" s="205" t="s">
        <v>68</v>
      </c>
      <c r="X3627" s="205" t="s">
        <v>69</v>
      </c>
      <c r="Y3627" s="205" t="s">
        <v>70</v>
      </c>
      <c r="Z3627" s="205" t="s">
        <v>647</v>
      </c>
      <c r="AA3627" s="234" t="s">
        <v>71</v>
      </c>
      <c r="AB3627" s="216">
        <v>46310</v>
      </c>
      <c r="AC3627" s="205"/>
      <c r="AD3627" s="230" t="s">
        <v>72</v>
      </c>
      <c r="AE3627" s="126" t="s">
        <v>73</v>
      </c>
      <c r="AF3627" s="127" t="s">
        <v>74</v>
      </c>
      <c r="AG3627" s="128"/>
      <c r="AH3627" s="129"/>
      <c r="AI3627" s="129"/>
      <c r="AJ3627" s="126" t="s">
        <v>75</v>
      </c>
      <c r="AK3627" s="127" t="s">
        <v>76</v>
      </c>
      <c r="AL3627" s="129" t="s">
        <v>77</v>
      </c>
      <c r="AM3627" s="128" t="s">
        <v>28192</v>
      </c>
      <c r="AN3627" s="129"/>
      <c r="AO3627" s="127" t="s">
        <v>79</v>
      </c>
      <c r="AP3627" s="129"/>
      <c r="AQ3627" s="183"/>
      <c r="AR3627" s="183"/>
      <c r="AS3627" s="183"/>
    </row>
    <row r="3628" spans="1:45" customFormat="1" ht="30" hidden="1" customHeight="1">
      <c r="A3628" s="204" t="s">
        <v>49</v>
      </c>
      <c r="B3628" s="200" t="s">
        <v>6992</v>
      </c>
      <c r="C3628" s="200" t="s">
        <v>21279</v>
      </c>
      <c r="D3628" s="200" t="s">
        <v>3034</v>
      </c>
      <c r="E3628" s="200" t="s">
        <v>14067</v>
      </c>
      <c r="F3628" s="206" t="s">
        <v>28193</v>
      </c>
      <c r="G3628" s="201" t="s">
        <v>28194</v>
      </c>
      <c r="H3628" s="205" t="s">
        <v>28195</v>
      </c>
      <c r="I3628" s="204" t="s">
        <v>28196</v>
      </c>
      <c r="J3628" s="207" t="s">
        <v>28197</v>
      </c>
      <c r="K3628" s="208" t="s">
        <v>28198</v>
      </c>
      <c r="L3628" s="200" t="s">
        <v>3800</v>
      </c>
      <c r="M3628" s="205" t="s">
        <v>28085</v>
      </c>
      <c r="N3628" s="205" t="s">
        <v>62</v>
      </c>
      <c r="O3628" s="205" t="s">
        <v>91</v>
      </c>
      <c r="P3628" s="205" t="s">
        <v>92</v>
      </c>
      <c r="Q3628" s="205" t="s">
        <v>65</v>
      </c>
      <c r="R3628" s="205" t="s">
        <v>21279</v>
      </c>
      <c r="S3628" s="205" t="s">
        <v>14067</v>
      </c>
      <c r="T3628" s="205" t="s">
        <v>14087</v>
      </c>
      <c r="U3628" s="208" t="s">
        <v>28086</v>
      </c>
      <c r="V3628" s="205">
        <v>0.9</v>
      </c>
      <c r="W3628" s="205" t="s">
        <v>68</v>
      </c>
      <c r="X3628" s="205" t="s">
        <v>69</v>
      </c>
      <c r="Y3628" s="205" t="s">
        <v>70</v>
      </c>
      <c r="Z3628" s="205" t="s">
        <v>647</v>
      </c>
      <c r="AA3628" s="234" t="s">
        <v>71</v>
      </c>
      <c r="AB3628" s="216">
        <v>46310</v>
      </c>
      <c r="AC3628" s="205"/>
      <c r="AD3628" s="230" t="s">
        <v>72</v>
      </c>
      <c r="AE3628" s="126" t="s">
        <v>73</v>
      </c>
      <c r="AF3628" s="127" t="s">
        <v>74</v>
      </c>
      <c r="AG3628" s="128"/>
      <c r="AH3628" s="129"/>
      <c r="AI3628" s="129"/>
      <c r="AJ3628" s="126" t="s">
        <v>75</v>
      </c>
      <c r="AK3628" s="127" t="s">
        <v>76</v>
      </c>
      <c r="AL3628" s="129" t="s">
        <v>77</v>
      </c>
      <c r="AM3628" s="128" t="s">
        <v>28199</v>
      </c>
      <c r="AN3628" s="129"/>
      <c r="AO3628" s="127" t="s">
        <v>79</v>
      </c>
      <c r="AP3628" s="129"/>
      <c r="AQ3628" s="183"/>
      <c r="AR3628" s="183"/>
      <c r="AS3628" s="183"/>
    </row>
    <row r="3629" spans="1:45" customFormat="1" ht="30" hidden="1" customHeight="1">
      <c r="A3629" s="204" t="s">
        <v>49</v>
      </c>
      <c r="B3629" s="200" t="s">
        <v>21496</v>
      </c>
      <c r="C3629" s="200" t="s">
        <v>21497</v>
      </c>
      <c r="D3629" s="200" t="s">
        <v>3034</v>
      </c>
      <c r="E3629" s="200" t="s">
        <v>14067</v>
      </c>
      <c r="F3629" s="206" t="s">
        <v>28200</v>
      </c>
      <c r="G3629" s="201" t="s">
        <v>28201</v>
      </c>
      <c r="H3629" s="205" t="s">
        <v>28202</v>
      </c>
      <c r="I3629" s="204" t="s">
        <v>28203</v>
      </c>
      <c r="J3629" s="207" t="s">
        <v>28204</v>
      </c>
      <c r="K3629" s="208" t="s">
        <v>28205</v>
      </c>
      <c r="L3629" s="200" t="s">
        <v>3800</v>
      </c>
      <c r="M3629" s="205" t="s">
        <v>28085</v>
      </c>
      <c r="N3629" s="205" t="s">
        <v>62</v>
      </c>
      <c r="O3629" s="205" t="s">
        <v>91</v>
      </c>
      <c r="P3629" s="205" t="s">
        <v>92</v>
      </c>
      <c r="Q3629" s="205" t="s">
        <v>65</v>
      </c>
      <c r="R3629" s="205" t="s">
        <v>21497</v>
      </c>
      <c r="S3629" s="205" t="s">
        <v>14067</v>
      </c>
      <c r="T3629" s="205" t="s">
        <v>14087</v>
      </c>
      <c r="U3629" s="208" t="s">
        <v>28086</v>
      </c>
      <c r="V3629" s="205">
        <v>0.9</v>
      </c>
      <c r="W3629" s="205" t="s">
        <v>68</v>
      </c>
      <c r="X3629" s="205" t="s">
        <v>69</v>
      </c>
      <c r="Y3629" s="205" t="s">
        <v>70</v>
      </c>
      <c r="Z3629" s="205" t="s">
        <v>647</v>
      </c>
      <c r="AA3629" s="234" t="s">
        <v>71</v>
      </c>
      <c r="AB3629" s="216">
        <v>46310</v>
      </c>
      <c r="AC3629" s="205"/>
      <c r="AD3629" s="230" t="s">
        <v>72</v>
      </c>
      <c r="AE3629" s="126" t="s">
        <v>73</v>
      </c>
      <c r="AF3629" s="127" t="s">
        <v>74</v>
      </c>
      <c r="AG3629" s="128"/>
      <c r="AH3629" s="129"/>
      <c r="AI3629" s="129"/>
      <c r="AJ3629" s="126" t="s">
        <v>75</v>
      </c>
      <c r="AK3629" s="127" t="s">
        <v>76</v>
      </c>
      <c r="AL3629" s="129" t="s">
        <v>77</v>
      </c>
      <c r="AM3629" s="128" t="s">
        <v>28206</v>
      </c>
      <c r="AN3629" s="129"/>
      <c r="AO3629" s="127" t="s">
        <v>79</v>
      </c>
      <c r="AP3629" s="129"/>
      <c r="AQ3629" s="183"/>
      <c r="AR3629" s="183"/>
      <c r="AS3629" s="183"/>
    </row>
    <row r="3630" spans="1:45" customFormat="1" ht="30" hidden="1" customHeight="1">
      <c r="A3630" s="204" t="s">
        <v>49</v>
      </c>
      <c r="B3630" s="200" t="s">
        <v>21617</v>
      </c>
      <c r="C3630" s="200" t="s">
        <v>21618</v>
      </c>
      <c r="D3630" s="200" t="s">
        <v>3034</v>
      </c>
      <c r="E3630" s="200" t="s">
        <v>14067</v>
      </c>
      <c r="F3630" s="206" t="s">
        <v>28207</v>
      </c>
      <c r="G3630" s="201" t="s">
        <v>28208</v>
      </c>
      <c r="H3630" s="205" t="s">
        <v>28209</v>
      </c>
      <c r="I3630" s="204" t="s">
        <v>28210</v>
      </c>
      <c r="J3630" s="207" t="s">
        <v>28211</v>
      </c>
      <c r="K3630" s="208" t="s">
        <v>28212</v>
      </c>
      <c r="L3630" s="200" t="s">
        <v>3800</v>
      </c>
      <c r="M3630" s="205" t="s">
        <v>28085</v>
      </c>
      <c r="N3630" s="205" t="s">
        <v>62</v>
      </c>
      <c r="O3630" s="205" t="s">
        <v>91</v>
      </c>
      <c r="P3630" s="205" t="s">
        <v>92</v>
      </c>
      <c r="Q3630" s="205" t="s">
        <v>65</v>
      </c>
      <c r="R3630" s="205" t="s">
        <v>21618</v>
      </c>
      <c r="S3630" s="205" t="s">
        <v>14067</v>
      </c>
      <c r="T3630" s="205" t="s">
        <v>14087</v>
      </c>
      <c r="U3630" s="208" t="s">
        <v>28086</v>
      </c>
      <c r="V3630" s="205">
        <v>0.9</v>
      </c>
      <c r="W3630" s="205" t="s">
        <v>68</v>
      </c>
      <c r="X3630" s="205" t="s">
        <v>69</v>
      </c>
      <c r="Y3630" s="205" t="s">
        <v>70</v>
      </c>
      <c r="Z3630" s="205" t="s">
        <v>647</v>
      </c>
      <c r="AA3630" s="234" t="s">
        <v>71</v>
      </c>
      <c r="AB3630" s="216">
        <v>46310</v>
      </c>
      <c r="AC3630" s="205"/>
      <c r="AD3630" s="230" t="s">
        <v>72</v>
      </c>
      <c r="AE3630" s="126" t="s">
        <v>73</v>
      </c>
      <c r="AF3630" s="127" t="s">
        <v>74</v>
      </c>
      <c r="AG3630" s="128"/>
      <c r="AH3630" s="129"/>
      <c r="AI3630" s="129"/>
      <c r="AJ3630" s="126" t="s">
        <v>75</v>
      </c>
      <c r="AK3630" s="127" t="s">
        <v>76</v>
      </c>
      <c r="AL3630" s="129" t="s">
        <v>77</v>
      </c>
      <c r="AM3630" s="128" t="s">
        <v>28213</v>
      </c>
      <c r="AN3630" s="129"/>
      <c r="AO3630" s="127" t="s">
        <v>79</v>
      </c>
      <c r="AP3630" s="129"/>
      <c r="AQ3630" s="183"/>
      <c r="AR3630" s="183"/>
      <c r="AS3630" s="183"/>
    </row>
    <row r="3631" spans="1:45" customFormat="1" ht="30" hidden="1" customHeight="1">
      <c r="A3631" s="204" t="s">
        <v>49</v>
      </c>
      <c r="B3631" s="200" t="s">
        <v>21733</v>
      </c>
      <c r="C3631" s="200" t="s">
        <v>21734</v>
      </c>
      <c r="D3631" s="200" t="s">
        <v>3034</v>
      </c>
      <c r="E3631" s="200" t="s">
        <v>14067</v>
      </c>
      <c r="F3631" s="206" t="s">
        <v>28214</v>
      </c>
      <c r="G3631" s="201" t="s">
        <v>28215</v>
      </c>
      <c r="H3631" s="205" t="s">
        <v>28216</v>
      </c>
      <c r="I3631" s="204" t="s">
        <v>28217</v>
      </c>
      <c r="J3631" s="207" t="s">
        <v>28218</v>
      </c>
      <c r="K3631" s="208" t="s">
        <v>28219</v>
      </c>
      <c r="L3631" s="200" t="s">
        <v>3800</v>
      </c>
      <c r="M3631" s="205" t="s">
        <v>28085</v>
      </c>
      <c r="N3631" s="205" t="s">
        <v>62</v>
      </c>
      <c r="O3631" s="205" t="s">
        <v>91</v>
      </c>
      <c r="P3631" s="205" t="s">
        <v>92</v>
      </c>
      <c r="Q3631" s="205" t="s">
        <v>65</v>
      </c>
      <c r="R3631" s="205" t="s">
        <v>21734</v>
      </c>
      <c r="S3631" s="205" t="s">
        <v>14067</v>
      </c>
      <c r="T3631" s="205" t="s">
        <v>14087</v>
      </c>
      <c r="U3631" s="208" t="s">
        <v>28086</v>
      </c>
      <c r="V3631" s="205">
        <v>0.9</v>
      </c>
      <c r="W3631" s="205" t="s">
        <v>68</v>
      </c>
      <c r="X3631" s="205" t="s">
        <v>69</v>
      </c>
      <c r="Y3631" s="205" t="s">
        <v>70</v>
      </c>
      <c r="Z3631" s="205" t="s">
        <v>647</v>
      </c>
      <c r="AA3631" s="234" t="s">
        <v>71</v>
      </c>
      <c r="AB3631" s="216">
        <v>46310</v>
      </c>
      <c r="AC3631" s="205"/>
      <c r="AD3631" s="230" t="s">
        <v>72</v>
      </c>
      <c r="AE3631" s="126" t="s">
        <v>73</v>
      </c>
      <c r="AF3631" s="127" t="s">
        <v>74</v>
      </c>
      <c r="AG3631" s="128"/>
      <c r="AH3631" s="129"/>
      <c r="AI3631" s="129"/>
      <c r="AJ3631" s="126" t="s">
        <v>75</v>
      </c>
      <c r="AK3631" s="127" t="s">
        <v>76</v>
      </c>
      <c r="AL3631" s="129" t="s">
        <v>77</v>
      </c>
      <c r="AM3631" s="128" t="s">
        <v>28220</v>
      </c>
      <c r="AN3631" s="129"/>
      <c r="AO3631" s="127" t="s">
        <v>79</v>
      </c>
      <c r="AP3631" s="129"/>
      <c r="AQ3631" s="183"/>
      <c r="AR3631" s="183"/>
      <c r="AS3631" s="183"/>
    </row>
    <row r="3632" spans="1:45" customFormat="1" ht="30" hidden="1" customHeight="1">
      <c r="A3632" s="204" t="s">
        <v>49</v>
      </c>
      <c r="B3632" s="200" t="s">
        <v>14747</v>
      </c>
      <c r="C3632" s="200" t="s">
        <v>14748</v>
      </c>
      <c r="D3632" s="200" t="s">
        <v>3034</v>
      </c>
      <c r="E3632" s="200" t="s">
        <v>14067</v>
      </c>
      <c r="F3632" s="206" t="s">
        <v>28221</v>
      </c>
      <c r="G3632" s="201" t="s">
        <v>28222</v>
      </c>
      <c r="H3632" s="205" t="s">
        <v>28223</v>
      </c>
      <c r="I3632" s="204" t="s">
        <v>28224</v>
      </c>
      <c r="J3632" s="207" t="s">
        <v>28225</v>
      </c>
      <c r="K3632" s="208" t="s">
        <v>28226</v>
      </c>
      <c r="L3632" s="200" t="s">
        <v>3800</v>
      </c>
      <c r="M3632" s="205" t="s">
        <v>28085</v>
      </c>
      <c r="N3632" s="205" t="s">
        <v>62</v>
      </c>
      <c r="O3632" s="205" t="s">
        <v>91</v>
      </c>
      <c r="P3632" s="205" t="s">
        <v>92</v>
      </c>
      <c r="Q3632" s="205" t="s">
        <v>65</v>
      </c>
      <c r="R3632" s="205" t="s">
        <v>14748</v>
      </c>
      <c r="S3632" s="205" t="s">
        <v>14067</v>
      </c>
      <c r="T3632" s="205" t="s">
        <v>14087</v>
      </c>
      <c r="U3632" s="208" t="s">
        <v>28086</v>
      </c>
      <c r="V3632" s="205">
        <v>0.9</v>
      </c>
      <c r="W3632" s="205" t="s">
        <v>68</v>
      </c>
      <c r="X3632" s="205" t="s">
        <v>69</v>
      </c>
      <c r="Y3632" s="205" t="s">
        <v>70</v>
      </c>
      <c r="Z3632" s="205" t="s">
        <v>647</v>
      </c>
      <c r="AA3632" s="234" t="s">
        <v>71</v>
      </c>
      <c r="AB3632" s="216">
        <v>46310</v>
      </c>
      <c r="AC3632" s="205"/>
      <c r="AD3632" s="230" t="s">
        <v>72</v>
      </c>
      <c r="AE3632" s="126" t="s">
        <v>73</v>
      </c>
      <c r="AF3632" s="127" t="s">
        <v>74</v>
      </c>
      <c r="AG3632" s="128"/>
      <c r="AH3632" s="129"/>
      <c r="AI3632" s="129"/>
      <c r="AJ3632" s="126" t="s">
        <v>75</v>
      </c>
      <c r="AK3632" s="127" t="s">
        <v>76</v>
      </c>
      <c r="AL3632" s="129" t="s">
        <v>77</v>
      </c>
      <c r="AM3632" s="128" t="s">
        <v>28227</v>
      </c>
      <c r="AN3632" s="129"/>
      <c r="AO3632" s="127" t="s">
        <v>79</v>
      </c>
      <c r="AP3632" s="129"/>
      <c r="AQ3632" s="183"/>
      <c r="AR3632" s="183"/>
      <c r="AS3632" s="183"/>
    </row>
    <row r="3633" spans="1:45" customFormat="1" ht="30" hidden="1" customHeight="1">
      <c r="A3633" s="204" t="s">
        <v>49</v>
      </c>
      <c r="B3633" s="200" t="s">
        <v>18316</v>
      </c>
      <c r="C3633" s="200" t="s">
        <v>22616</v>
      </c>
      <c r="D3633" s="200" t="s">
        <v>3034</v>
      </c>
      <c r="E3633" s="200" t="s">
        <v>14067</v>
      </c>
      <c r="F3633" s="206" t="s">
        <v>28228</v>
      </c>
      <c r="G3633" s="201" t="s">
        <v>28229</v>
      </c>
      <c r="H3633" s="205" t="s">
        <v>28230</v>
      </c>
      <c r="I3633" s="204" t="s">
        <v>28231</v>
      </c>
      <c r="J3633" s="207" t="s">
        <v>28232</v>
      </c>
      <c r="K3633" s="208" t="s">
        <v>28233</v>
      </c>
      <c r="L3633" s="200" t="s">
        <v>3800</v>
      </c>
      <c r="M3633" s="205" t="s">
        <v>28085</v>
      </c>
      <c r="N3633" s="205" t="s">
        <v>62</v>
      </c>
      <c r="O3633" s="205" t="s">
        <v>91</v>
      </c>
      <c r="P3633" s="205" t="s">
        <v>92</v>
      </c>
      <c r="Q3633" s="205" t="s">
        <v>65</v>
      </c>
      <c r="R3633" s="205" t="s">
        <v>22616</v>
      </c>
      <c r="S3633" s="205" t="s">
        <v>14067</v>
      </c>
      <c r="T3633" s="205" t="s">
        <v>14087</v>
      </c>
      <c r="U3633" s="208" t="s">
        <v>28086</v>
      </c>
      <c r="V3633" s="205">
        <v>0.9</v>
      </c>
      <c r="W3633" s="205" t="s">
        <v>68</v>
      </c>
      <c r="X3633" s="205" t="s">
        <v>69</v>
      </c>
      <c r="Y3633" s="205" t="s">
        <v>70</v>
      </c>
      <c r="Z3633" s="205" t="s">
        <v>647</v>
      </c>
      <c r="AA3633" s="234" t="s">
        <v>71</v>
      </c>
      <c r="AB3633" s="216">
        <v>46310</v>
      </c>
      <c r="AC3633" s="205"/>
      <c r="AD3633" s="230" t="s">
        <v>72</v>
      </c>
      <c r="AE3633" s="126" t="s">
        <v>73</v>
      </c>
      <c r="AF3633" s="127" t="s">
        <v>74</v>
      </c>
      <c r="AG3633" s="128"/>
      <c r="AH3633" s="129"/>
      <c r="AI3633" s="129"/>
      <c r="AJ3633" s="126" t="s">
        <v>75</v>
      </c>
      <c r="AK3633" s="127" t="s">
        <v>76</v>
      </c>
      <c r="AL3633" s="129" t="s">
        <v>77</v>
      </c>
      <c r="AM3633" s="128" t="s">
        <v>28234</v>
      </c>
      <c r="AN3633" s="129"/>
      <c r="AO3633" s="127" t="s">
        <v>79</v>
      </c>
      <c r="AP3633" s="129"/>
      <c r="AQ3633" s="183"/>
      <c r="AR3633" s="183"/>
      <c r="AS3633" s="183"/>
    </row>
    <row r="3634" spans="1:45" customFormat="1" ht="30" hidden="1" customHeight="1">
      <c r="A3634" s="204" t="s">
        <v>49</v>
      </c>
      <c r="B3634" s="200" t="s">
        <v>14660</v>
      </c>
      <c r="C3634" s="200" t="s">
        <v>14661</v>
      </c>
      <c r="D3634" s="200" t="s">
        <v>3034</v>
      </c>
      <c r="E3634" s="200" t="s">
        <v>14067</v>
      </c>
      <c r="F3634" s="206" t="s">
        <v>28235</v>
      </c>
      <c r="G3634" s="201" t="s">
        <v>28236</v>
      </c>
      <c r="H3634" s="205" t="s">
        <v>28237</v>
      </c>
      <c r="I3634" s="204" t="s">
        <v>28238</v>
      </c>
      <c r="J3634" s="207" t="s">
        <v>28239</v>
      </c>
      <c r="K3634" s="208" t="s">
        <v>28240</v>
      </c>
      <c r="L3634" s="200" t="s">
        <v>3800</v>
      </c>
      <c r="M3634" s="205" t="s">
        <v>28085</v>
      </c>
      <c r="N3634" s="205" t="s">
        <v>62</v>
      </c>
      <c r="O3634" s="205" t="s">
        <v>91</v>
      </c>
      <c r="P3634" s="205" t="s">
        <v>92</v>
      </c>
      <c r="Q3634" s="205" t="s">
        <v>65</v>
      </c>
      <c r="R3634" s="205" t="s">
        <v>14661</v>
      </c>
      <c r="S3634" s="205" t="s">
        <v>14067</v>
      </c>
      <c r="T3634" s="205" t="s">
        <v>14087</v>
      </c>
      <c r="U3634" s="208" t="s">
        <v>28086</v>
      </c>
      <c r="V3634" s="205">
        <v>0.9</v>
      </c>
      <c r="W3634" s="205" t="s">
        <v>68</v>
      </c>
      <c r="X3634" s="205" t="s">
        <v>69</v>
      </c>
      <c r="Y3634" s="205" t="s">
        <v>70</v>
      </c>
      <c r="Z3634" s="205" t="s">
        <v>647</v>
      </c>
      <c r="AA3634" s="234" t="s">
        <v>71</v>
      </c>
      <c r="AB3634" s="216">
        <v>46310</v>
      </c>
      <c r="AC3634" s="205"/>
      <c r="AD3634" s="230" t="s">
        <v>72</v>
      </c>
      <c r="AE3634" s="126" t="s">
        <v>73</v>
      </c>
      <c r="AF3634" s="127" t="s">
        <v>74</v>
      </c>
      <c r="AG3634" s="128"/>
      <c r="AH3634" s="129"/>
      <c r="AI3634" s="129"/>
      <c r="AJ3634" s="126" t="s">
        <v>75</v>
      </c>
      <c r="AK3634" s="127" t="s">
        <v>76</v>
      </c>
      <c r="AL3634" s="129" t="s">
        <v>77</v>
      </c>
      <c r="AM3634" s="128" t="s">
        <v>28241</v>
      </c>
      <c r="AN3634" s="129"/>
      <c r="AO3634" s="127" t="s">
        <v>79</v>
      </c>
      <c r="AP3634" s="129"/>
      <c r="AQ3634" s="183"/>
      <c r="AR3634" s="183"/>
      <c r="AS3634" s="183"/>
    </row>
    <row r="3635" spans="1:45" customFormat="1" ht="30" hidden="1" customHeight="1">
      <c r="A3635" s="204" t="s">
        <v>49</v>
      </c>
      <c r="B3635" s="200" t="s">
        <v>22789</v>
      </c>
      <c r="C3635" s="200" t="s">
        <v>22790</v>
      </c>
      <c r="D3635" s="200" t="s">
        <v>3034</v>
      </c>
      <c r="E3635" s="200" t="s">
        <v>14067</v>
      </c>
      <c r="F3635" s="206" t="s">
        <v>28242</v>
      </c>
      <c r="G3635" s="201" t="s">
        <v>28243</v>
      </c>
      <c r="H3635" s="205" t="s">
        <v>28244</v>
      </c>
      <c r="I3635" s="204" t="s">
        <v>28245</v>
      </c>
      <c r="J3635" s="207" t="s">
        <v>28246</v>
      </c>
      <c r="K3635" s="208" t="s">
        <v>28247</v>
      </c>
      <c r="L3635" s="200" t="s">
        <v>3800</v>
      </c>
      <c r="M3635" s="205" t="s">
        <v>28085</v>
      </c>
      <c r="N3635" s="205" t="s">
        <v>22799</v>
      </c>
      <c r="O3635" s="205" t="s">
        <v>22800</v>
      </c>
      <c r="P3635" s="205" t="s">
        <v>22801</v>
      </c>
      <c r="Q3635" s="205" t="s">
        <v>65</v>
      </c>
      <c r="R3635" s="205" t="s">
        <v>22790</v>
      </c>
      <c r="S3635" s="205" t="s">
        <v>14067</v>
      </c>
      <c r="T3635" s="205" t="s">
        <v>14087</v>
      </c>
      <c r="U3635" s="208" t="s">
        <v>28086</v>
      </c>
      <c r="V3635" s="205">
        <v>0.9</v>
      </c>
      <c r="W3635" s="205" t="s">
        <v>68</v>
      </c>
      <c r="X3635" s="205" t="s">
        <v>69</v>
      </c>
      <c r="Y3635" s="205" t="s">
        <v>70</v>
      </c>
      <c r="Z3635" s="205" t="s">
        <v>647</v>
      </c>
      <c r="AA3635" s="234" t="s">
        <v>71</v>
      </c>
      <c r="AB3635" s="216">
        <v>46310</v>
      </c>
      <c r="AC3635" s="205"/>
      <c r="AD3635" s="230" t="s">
        <v>72</v>
      </c>
      <c r="AE3635" s="126" t="s">
        <v>73</v>
      </c>
      <c r="AF3635" s="127" t="s">
        <v>74</v>
      </c>
      <c r="AG3635" s="128"/>
      <c r="AH3635" s="129"/>
      <c r="AI3635" s="129"/>
      <c r="AJ3635" s="126" t="s">
        <v>75</v>
      </c>
      <c r="AK3635" s="127" t="s">
        <v>76</v>
      </c>
      <c r="AL3635" s="129" t="s">
        <v>77</v>
      </c>
      <c r="AM3635" s="128" t="s">
        <v>28248</v>
      </c>
      <c r="AN3635" s="129"/>
      <c r="AO3635" s="127" t="s">
        <v>79</v>
      </c>
      <c r="AP3635" s="129"/>
      <c r="AQ3635" s="183"/>
      <c r="AR3635" s="183"/>
      <c r="AS3635" s="183"/>
    </row>
    <row r="3636" spans="1:45" customFormat="1" ht="30" hidden="1" customHeight="1">
      <c r="A3636" s="204" t="s">
        <v>49</v>
      </c>
      <c r="B3636" s="200" t="s">
        <v>23535</v>
      </c>
      <c r="C3636" s="200" t="s">
        <v>23536</v>
      </c>
      <c r="D3636" s="200" t="s">
        <v>3034</v>
      </c>
      <c r="E3636" s="200" t="s">
        <v>14067</v>
      </c>
      <c r="F3636" s="206" t="s">
        <v>28249</v>
      </c>
      <c r="G3636" s="201" t="s">
        <v>28250</v>
      </c>
      <c r="H3636" s="205" t="s">
        <v>28251</v>
      </c>
      <c r="I3636" s="204" t="s">
        <v>28252</v>
      </c>
      <c r="J3636" s="207" t="s">
        <v>28253</v>
      </c>
      <c r="K3636" s="208" t="s">
        <v>28254</v>
      </c>
      <c r="L3636" s="200" t="s">
        <v>3800</v>
      </c>
      <c r="M3636" s="205" t="s">
        <v>28085</v>
      </c>
      <c r="N3636" s="205" t="s">
        <v>62</v>
      </c>
      <c r="O3636" s="205" t="s">
        <v>91</v>
      </c>
      <c r="P3636" s="205" t="s">
        <v>92</v>
      </c>
      <c r="Q3636" s="205" t="s">
        <v>65</v>
      </c>
      <c r="R3636" s="205" t="s">
        <v>23536</v>
      </c>
      <c r="S3636" s="205" t="s">
        <v>14067</v>
      </c>
      <c r="T3636" s="205" t="s">
        <v>14087</v>
      </c>
      <c r="U3636" s="208" t="s">
        <v>28086</v>
      </c>
      <c r="V3636" s="205">
        <v>0.9</v>
      </c>
      <c r="W3636" s="205" t="s">
        <v>68</v>
      </c>
      <c r="X3636" s="205" t="s">
        <v>69</v>
      </c>
      <c r="Y3636" s="205" t="s">
        <v>70</v>
      </c>
      <c r="Z3636" s="205" t="s">
        <v>647</v>
      </c>
      <c r="AA3636" s="234" t="s">
        <v>71</v>
      </c>
      <c r="AB3636" s="216">
        <v>46310</v>
      </c>
      <c r="AC3636" s="205"/>
      <c r="AD3636" s="230" t="s">
        <v>72</v>
      </c>
      <c r="AE3636" s="126" t="s">
        <v>73</v>
      </c>
      <c r="AF3636" s="127" t="s">
        <v>74</v>
      </c>
      <c r="AG3636" s="128"/>
      <c r="AH3636" s="129"/>
      <c r="AI3636" s="129"/>
      <c r="AJ3636" s="126" t="s">
        <v>75</v>
      </c>
      <c r="AK3636" s="127" t="s">
        <v>76</v>
      </c>
      <c r="AL3636" s="129" t="s">
        <v>77</v>
      </c>
      <c r="AM3636" s="128" t="s">
        <v>28255</v>
      </c>
      <c r="AN3636" s="129"/>
      <c r="AO3636" s="127" t="s">
        <v>79</v>
      </c>
      <c r="AP3636" s="129"/>
      <c r="AQ3636" s="183"/>
      <c r="AR3636" s="183"/>
      <c r="AS3636" s="183"/>
    </row>
    <row r="3637" spans="1:45" customFormat="1" ht="30" hidden="1" customHeight="1">
      <c r="A3637" s="204" t="s">
        <v>49</v>
      </c>
      <c r="B3637" s="200" t="s">
        <v>23594</v>
      </c>
      <c r="C3637" s="200" t="s">
        <v>23595</v>
      </c>
      <c r="D3637" s="200" t="s">
        <v>3034</v>
      </c>
      <c r="E3637" s="200" t="s">
        <v>14067</v>
      </c>
      <c r="F3637" s="206" t="s">
        <v>28256</v>
      </c>
      <c r="G3637" s="201" t="s">
        <v>28257</v>
      </c>
      <c r="H3637" s="205" t="s">
        <v>28258</v>
      </c>
      <c r="I3637" s="204" t="s">
        <v>28259</v>
      </c>
      <c r="J3637" s="207" t="s">
        <v>28260</v>
      </c>
      <c r="K3637" s="208" t="s">
        <v>28261</v>
      </c>
      <c r="L3637" s="200" t="s">
        <v>3800</v>
      </c>
      <c r="M3637" s="205" t="s">
        <v>28085</v>
      </c>
      <c r="N3637" s="205" t="s">
        <v>62</v>
      </c>
      <c r="O3637" s="205" t="s">
        <v>91</v>
      </c>
      <c r="P3637" s="205" t="s">
        <v>92</v>
      </c>
      <c r="Q3637" s="205" t="s">
        <v>65</v>
      </c>
      <c r="R3637" s="205" t="s">
        <v>23595</v>
      </c>
      <c r="S3637" s="205" t="s">
        <v>14067</v>
      </c>
      <c r="T3637" s="205" t="s">
        <v>14087</v>
      </c>
      <c r="U3637" s="208" t="s">
        <v>28086</v>
      </c>
      <c r="V3637" s="205">
        <v>0.9</v>
      </c>
      <c r="W3637" s="205" t="s">
        <v>68</v>
      </c>
      <c r="X3637" s="205" t="s">
        <v>69</v>
      </c>
      <c r="Y3637" s="205" t="s">
        <v>70</v>
      </c>
      <c r="Z3637" s="205" t="s">
        <v>647</v>
      </c>
      <c r="AA3637" s="234" t="s">
        <v>71</v>
      </c>
      <c r="AB3637" s="216">
        <v>46310</v>
      </c>
      <c r="AC3637" s="205"/>
      <c r="AD3637" s="230" t="s">
        <v>72</v>
      </c>
      <c r="AE3637" s="126" t="s">
        <v>73</v>
      </c>
      <c r="AF3637" s="127" t="s">
        <v>74</v>
      </c>
      <c r="AG3637" s="128"/>
      <c r="AH3637" s="129"/>
      <c r="AI3637" s="129"/>
      <c r="AJ3637" s="126" t="s">
        <v>75</v>
      </c>
      <c r="AK3637" s="127" t="s">
        <v>76</v>
      </c>
      <c r="AL3637" s="129" t="s">
        <v>77</v>
      </c>
      <c r="AM3637" s="128" t="s">
        <v>28262</v>
      </c>
      <c r="AN3637" s="129"/>
      <c r="AO3637" s="127" t="s">
        <v>79</v>
      </c>
      <c r="AP3637" s="129"/>
      <c r="AQ3637" s="183"/>
      <c r="AR3637" s="183"/>
      <c r="AS3637" s="183"/>
    </row>
    <row r="3638" spans="1:45" customFormat="1" ht="30" hidden="1" customHeight="1">
      <c r="A3638" s="204" t="s">
        <v>49</v>
      </c>
      <c r="B3638" s="200" t="s">
        <v>23873</v>
      </c>
      <c r="C3638" s="200" t="s">
        <v>23874</v>
      </c>
      <c r="D3638" s="200" t="s">
        <v>3034</v>
      </c>
      <c r="E3638" s="200" t="s">
        <v>14067</v>
      </c>
      <c r="F3638" s="206" t="s">
        <v>28263</v>
      </c>
      <c r="G3638" s="201" t="s">
        <v>28264</v>
      </c>
      <c r="H3638" s="205" t="s">
        <v>28265</v>
      </c>
      <c r="I3638" s="204" t="s">
        <v>28266</v>
      </c>
      <c r="J3638" s="207" t="s">
        <v>28267</v>
      </c>
      <c r="K3638" s="208" t="s">
        <v>28268</v>
      </c>
      <c r="L3638" s="200" t="s">
        <v>3800</v>
      </c>
      <c r="M3638" s="205" t="s">
        <v>28085</v>
      </c>
      <c r="N3638" s="205" t="s">
        <v>62</v>
      </c>
      <c r="O3638" s="205" t="s">
        <v>91</v>
      </c>
      <c r="P3638" s="205" t="s">
        <v>92</v>
      </c>
      <c r="Q3638" s="205" t="s">
        <v>65</v>
      </c>
      <c r="R3638" s="205" t="s">
        <v>23874</v>
      </c>
      <c r="S3638" s="205" t="s">
        <v>14067</v>
      </c>
      <c r="T3638" s="205" t="s">
        <v>14087</v>
      </c>
      <c r="U3638" s="208" t="s">
        <v>28086</v>
      </c>
      <c r="V3638" s="205">
        <v>0.9</v>
      </c>
      <c r="W3638" s="205" t="s">
        <v>68</v>
      </c>
      <c r="X3638" s="205" t="s">
        <v>69</v>
      </c>
      <c r="Y3638" s="205" t="s">
        <v>70</v>
      </c>
      <c r="Z3638" s="205" t="s">
        <v>647</v>
      </c>
      <c r="AA3638" s="234" t="s">
        <v>71</v>
      </c>
      <c r="AB3638" s="216">
        <v>46310</v>
      </c>
      <c r="AC3638" s="205"/>
      <c r="AD3638" s="230" t="s">
        <v>72</v>
      </c>
      <c r="AE3638" s="126" t="s">
        <v>73</v>
      </c>
      <c r="AF3638" s="127" t="s">
        <v>74</v>
      </c>
      <c r="AG3638" s="128"/>
      <c r="AH3638" s="129"/>
      <c r="AI3638" s="129"/>
      <c r="AJ3638" s="126" t="s">
        <v>75</v>
      </c>
      <c r="AK3638" s="127" t="s">
        <v>76</v>
      </c>
      <c r="AL3638" s="129" t="s">
        <v>77</v>
      </c>
      <c r="AM3638" s="128" t="s">
        <v>28269</v>
      </c>
      <c r="AN3638" s="129"/>
      <c r="AO3638" s="127" t="s">
        <v>79</v>
      </c>
      <c r="AP3638" s="129"/>
      <c r="AQ3638" s="183"/>
      <c r="AR3638" s="183"/>
      <c r="AS3638" s="183"/>
    </row>
    <row r="3639" spans="1:45" customFormat="1" ht="30" hidden="1" customHeight="1">
      <c r="A3639" s="204" t="s">
        <v>49</v>
      </c>
      <c r="B3639" s="200" t="s">
        <v>24144</v>
      </c>
      <c r="C3639" s="200" t="s">
        <v>24145</v>
      </c>
      <c r="D3639" s="200" t="s">
        <v>3034</v>
      </c>
      <c r="E3639" s="200" t="s">
        <v>14067</v>
      </c>
      <c r="F3639" s="206" t="s">
        <v>28270</v>
      </c>
      <c r="G3639" s="201" t="s">
        <v>28271</v>
      </c>
      <c r="H3639" s="205" t="s">
        <v>28272</v>
      </c>
      <c r="I3639" s="204" t="s">
        <v>28273</v>
      </c>
      <c r="J3639" s="207" t="s">
        <v>28274</v>
      </c>
      <c r="K3639" s="208" t="s">
        <v>28275</v>
      </c>
      <c r="L3639" s="200" t="s">
        <v>3800</v>
      </c>
      <c r="M3639" s="205" t="s">
        <v>28085</v>
      </c>
      <c r="N3639" s="205" t="s">
        <v>62</v>
      </c>
      <c r="O3639" s="205" t="s">
        <v>91</v>
      </c>
      <c r="P3639" s="205" t="s">
        <v>92</v>
      </c>
      <c r="Q3639" s="205" t="s">
        <v>65</v>
      </c>
      <c r="R3639" s="205" t="s">
        <v>24145</v>
      </c>
      <c r="S3639" s="205" t="s">
        <v>14067</v>
      </c>
      <c r="T3639" s="205" t="s">
        <v>14087</v>
      </c>
      <c r="U3639" s="208" t="s">
        <v>28086</v>
      </c>
      <c r="V3639" s="205">
        <v>0.9</v>
      </c>
      <c r="W3639" s="205" t="s">
        <v>68</v>
      </c>
      <c r="X3639" s="205" t="s">
        <v>69</v>
      </c>
      <c r="Y3639" s="205" t="s">
        <v>70</v>
      </c>
      <c r="Z3639" s="205" t="s">
        <v>647</v>
      </c>
      <c r="AA3639" s="234" t="s">
        <v>71</v>
      </c>
      <c r="AB3639" s="216">
        <v>46310</v>
      </c>
      <c r="AC3639" s="205"/>
      <c r="AD3639" s="230" t="s">
        <v>72</v>
      </c>
      <c r="AE3639" s="126" t="s">
        <v>73</v>
      </c>
      <c r="AF3639" s="127" t="s">
        <v>74</v>
      </c>
      <c r="AG3639" s="128"/>
      <c r="AH3639" s="129"/>
      <c r="AI3639" s="129"/>
      <c r="AJ3639" s="126" t="s">
        <v>75</v>
      </c>
      <c r="AK3639" s="127" t="s">
        <v>76</v>
      </c>
      <c r="AL3639" s="129" t="s">
        <v>77</v>
      </c>
      <c r="AM3639" s="128" t="s">
        <v>28276</v>
      </c>
      <c r="AN3639" s="129"/>
      <c r="AO3639" s="127" t="s">
        <v>79</v>
      </c>
      <c r="AP3639" s="129"/>
      <c r="AQ3639" s="183"/>
      <c r="AR3639" s="183"/>
      <c r="AS3639" s="183"/>
    </row>
    <row r="3640" spans="1:45" customFormat="1" ht="30" hidden="1" customHeight="1">
      <c r="A3640" s="204" t="s">
        <v>49</v>
      </c>
      <c r="B3640" s="200" t="s">
        <v>24293</v>
      </c>
      <c r="C3640" s="200" t="s">
        <v>24294</v>
      </c>
      <c r="D3640" s="200" t="s">
        <v>3034</v>
      </c>
      <c r="E3640" s="200" t="s">
        <v>14067</v>
      </c>
      <c r="F3640" s="206" t="s">
        <v>28277</v>
      </c>
      <c r="G3640" s="201" t="s">
        <v>28278</v>
      </c>
      <c r="H3640" s="205" t="s">
        <v>28279</v>
      </c>
      <c r="I3640" s="204" t="s">
        <v>28280</v>
      </c>
      <c r="J3640" s="207" t="s">
        <v>28281</v>
      </c>
      <c r="K3640" s="208" t="s">
        <v>28282</v>
      </c>
      <c r="L3640" s="200" t="s">
        <v>3800</v>
      </c>
      <c r="M3640" s="205" t="s">
        <v>28085</v>
      </c>
      <c r="N3640" s="205" t="s">
        <v>62</v>
      </c>
      <c r="O3640" s="205" t="s">
        <v>91</v>
      </c>
      <c r="P3640" s="205" t="s">
        <v>92</v>
      </c>
      <c r="Q3640" s="205" t="s">
        <v>65</v>
      </c>
      <c r="R3640" s="205" t="s">
        <v>24294</v>
      </c>
      <c r="S3640" s="205" t="s">
        <v>14067</v>
      </c>
      <c r="T3640" s="205" t="s">
        <v>14087</v>
      </c>
      <c r="U3640" s="208" t="s">
        <v>28086</v>
      </c>
      <c r="V3640" s="205">
        <v>0.9</v>
      </c>
      <c r="W3640" s="205" t="s">
        <v>68</v>
      </c>
      <c r="X3640" s="205" t="s">
        <v>69</v>
      </c>
      <c r="Y3640" s="205" t="s">
        <v>70</v>
      </c>
      <c r="Z3640" s="205" t="s">
        <v>647</v>
      </c>
      <c r="AA3640" s="234" t="s">
        <v>71</v>
      </c>
      <c r="AB3640" s="216">
        <v>46310</v>
      </c>
      <c r="AC3640" s="205"/>
      <c r="AD3640" s="230" t="s">
        <v>72</v>
      </c>
      <c r="AE3640" s="126" t="s">
        <v>73</v>
      </c>
      <c r="AF3640" s="127" t="s">
        <v>74</v>
      </c>
      <c r="AG3640" s="128"/>
      <c r="AH3640" s="129"/>
      <c r="AI3640" s="129"/>
      <c r="AJ3640" s="126" t="s">
        <v>75</v>
      </c>
      <c r="AK3640" s="127" t="s">
        <v>76</v>
      </c>
      <c r="AL3640" s="129" t="s">
        <v>77</v>
      </c>
      <c r="AM3640" s="128" t="s">
        <v>28283</v>
      </c>
      <c r="AN3640" s="129"/>
      <c r="AO3640" s="127" t="s">
        <v>79</v>
      </c>
      <c r="AP3640" s="129"/>
      <c r="AQ3640" s="183"/>
      <c r="AR3640" s="183"/>
      <c r="AS3640" s="183"/>
    </row>
    <row r="3641" spans="1:45" customFormat="1" ht="30" hidden="1" customHeight="1">
      <c r="A3641" s="204" t="s">
        <v>49</v>
      </c>
      <c r="B3641" s="200" t="s">
        <v>24365</v>
      </c>
      <c r="C3641" s="200" t="s">
        <v>24366</v>
      </c>
      <c r="D3641" s="200" t="s">
        <v>3034</v>
      </c>
      <c r="E3641" s="200" t="s">
        <v>14067</v>
      </c>
      <c r="F3641" s="206" t="s">
        <v>28284</v>
      </c>
      <c r="G3641" s="201" t="s">
        <v>28285</v>
      </c>
      <c r="H3641" s="205" t="s">
        <v>28286</v>
      </c>
      <c r="I3641" s="204" t="s">
        <v>28287</v>
      </c>
      <c r="J3641" s="207" t="s">
        <v>28288</v>
      </c>
      <c r="K3641" s="208" t="s">
        <v>28289</v>
      </c>
      <c r="L3641" s="200" t="s">
        <v>3800</v>
      </c>
      <c r="M3641" s="205" t="s">
        <v>28085</v>
      </c>
      <c r="N3641" s="205" t="s">
        <v>62</v>
      </c>
      <c r="O3641" s="205" t="s">
        <v>91</v>
      </c>
      <c r="P3641" s="205" t="s">
        <v>92</v>
      </c>
      <c r="Q3641" s="205" t="s">
        <v>65</v>
      </c>
      <c r="R3641" s="205" t="s">
        <v>24366</v>
      </c>
      <c r="S3641" s="205" t="s">
        <v>14067</v>
      </c>
      <c r="T3641" s="205" t="s">
        <v>14087</v>
      </c>
      <c r="U3641" s="208" t="s">
        <v>28086</v>
      </c>
      <c r="V3641" s="205">
        <v>0.9</v>
      </c>
      <c r="W3641" s="205" t="s">
        <v>68</v>
      </c>
      <c r="X3641" s="205" t="s">
        <v>69</v>
      </c>
      <c r="Y3641" s="205" t="s">
        <v>70</v>
      </c>
      <c r="Z3641" s="205" t="s">
        <v>647</v>
      </c>
      <c r="AA3641" s="234" t="s">
        <v>71</v>
      </c>
      <c r="AB3641" s="216">
        <v>46310</v>
      </c>
      <c r="AC3641" s="205"/>
      <c r="AD3641" s="230" t="s">
        <v>72</v>
      </c>
      <c r="AE3641" s="126" t="s">
        <v>73</v>
      </c>
      <c r="AF3641" s="127" t="s">
        <v>74</v>
      </c>
      <c r="AG3641" s="128"/>
      <c r="AH3641" s="129"/>
      <c r="AI3641" s="129"/>
      <c r="AJ3641" s="126" t="s">
        <v>75</v>
      </c>
      <c r="AK3641" s="127" t="s">
        <v>76</v>
      </c>
      <c r="AL3641" s="129" t="s">
        <v>77</v>
      </c>
      <c r="AM3641" s="128" t="s">
        <v>28290</v>
      </c>
      <c r="AN3641" s="129"/>
      <c r="AO3641" s="127" t="s">
        <v>79</v>
      </c>
      <c r="AP3641" s="129"/>
      <c r="AQ3641" s="183"/>
      <c r="AR3641" s="183"/>
      <c r="AS3641" s="183"/>
    </row>
    <row r="3642" spans="1:45" customFormat="1" ht="30" hidden="1" customHeight="1">
      <c r="A3642" s="204" t="s">
        <v>49</v>
      </c>
      <c r="B3642" s="200" t="s">
        <v>17215</v>
      </c>
      <c r="C3642" s="200" t="s">
        <v>24438</v>
      </c>
      <c r="D3642" s="200" t="s">
        <v>3034</v>
      </c>
      <c r="E3642" s="200" t="s">
        <v>14067</v>
      </c>
      <c r="F3642" s="206" t="s">
        <v>28291</v>
      </c>
      <c r="G3642" s="201" t="s">
        <v>28292</v>
      </c>
      <c r="H3642" s="205" t="s">
        <v>28293</v>
      </c>
      <c r="I3642" s="204" t="s">
        <v>28294</v>
      </c>
      <c r="J3642" s="207" t="s">
        <v>28295</v>
      </c>
      <c r="K3642" s="208" t="s">
        <v>28296</v>
      </c>
      <c r="L3642" s="200" t="s">
        <v>3800</v>
      </c>
      <c r="M3642" s="205" t="s">
        <v>28085</v>
      </c>
      <c r="N3642" s="205" t="s">
        <v>62</v>
      </c>
      <c r="O3642" s="205" t="s">
        <v>91</v>
      </c>
      <c r="P3642" s="205" t="s">
        <v>92</v>
      </c>
      <c r="Q3642" s="205" t="s">
        <v>65</v>
      </c>
      <c r="R3642" s="205" t="s">
        <v>24438</v>
      </c>
      <c r="S3642" s="205" t="s">
        <v>14067</v>
      </c>
      <c r="T3642" s="205" t="s">
        <v>14087</v>
      </c>
      <c r="U3642" s="208" t="s">
        <v>28086</v>
      </c>
      <c r="V3642" s="205">
        <v>0.9</v>
      </c>
      <c r="W3642" s="205" t="s">
        <v>68</v>
      </c>
      <c r="X3642" s="205" t="s">
        <v>69</v>
      </c>
      <c r="Y3642" s="205" t="s">
        <v>70</v>
      </c>
      <c r="Z3642" s="205" t="s">
        <v>647</v>
      </c>
      <c r="AA3642" s="234" t="s">
        <v>71</v>
      </c>
      <c r="AB3642" s="216">
        <v>46310</v>
      </c>
      <c r="AC3642" s="205"/>
      <c r="AD3642" s="230" t="s">
        <v>72</v>
      </c>
      <c r="AE3642" s="126" t="s">
        <v>73</v>
      </c>
      <c r="AF3642" s="127" t="s">
        <v>74</v>
      </c>
      <c r="AG3642" s="128"/>
      <c r="AH3642" s="129"/>
      <c r="AI3642" s="129"/>
      <c r="AJ3642" s="126" t="s">
        <v>75</v>
      </c>
      <c r="AK3642" s="127" t="s">
        <v>76</v>
      </c>
      <c r="AL3642" s="129" t="s">
        <v>77</v>
      </c>
      <c r="AM3642" s="128" t="s">
        <v>28297</v>
      </c>
      <c r="AN3642" s="129"/>
      <c r="AO3642" s="127" t="s">
        <v>79</v>
      </c>
      <c r="AP3642" s="129"/>
      <c r="AQ3642" s="183"/>
      <c r="AR3642" s="183"/>
      <c r="AS3642" s="183"/>
    </row>
    <row r="3643" spans="1:45" customFormat="1" ht="30" hidden="1" customHeight="1">
      <c r="A3643" s="204" t="s">
        <v>49</v>
      </c>
      <c r="B3643" s="200" t="s">
        <v>24468</v>
      </c>
      <c r="C3643" s="200" t="s">
        <v>24469</v>
      </c>
      <c r="D3643" s="200" t="s">
        <v>3034</v>
      </c>
      <c r="E3643" s="200" t="s">
        <v>14067</v>
      </c>
      <c r="F3643" s="206" t="s">
        <v>28298</v>
      </c>
      <c r="G3643" s="201" t="s">
        <v>28299</v>
      </c>
      <c r="H3643" s="205" t="s">
        <v>28300</v>
      </c>
      <c r="I3643" s="204" t="s">
        <v>28301</v>
      </c>
      <c r="J3643" s="207" t="s">
        <v>28302</v>
      </c>
      <c r="K3643" s="208" t="s">
        <v>28303</v>
      </c>
      <c r="L3643" s="200" t="s">
        <v>3800</v>
      </c>
      <c r="M3643" s="205" t="s">
        <v>28085</v>
      </c>
      <c r="N3643" s="205" t="s">
        <v>62</v>
      </c>
      <c r="O3643" s="205" t="s">
        <v>91</v>
      </c>
      <c r="P3643" s="205" t="s">
        <v>92</v>
      </c>
      <c r="Q3643" s="205" t="s">
        <v>65</v>
      </c>
      <c r="R3643" s="205" t="s">
        <v>24469</v>
      </c>
      <c r="S3643" s="205" t="s">
        <v>14067</v>
      </c>
      <c r="T3643" s="205" t="s">
        <v>14087</v>
      </c>
      <c r="U3643" s="208" t="s">
        <v>28086</v>
      </c>
      <c r="V3643" s="205">
        <v>0.9</v>
      </c>
      <c r="W3643" s="205" t="s">
        <v>68</v>
      </c>
      <c r="X3643" s="205" t="s">
        <v>69</v>
      </c>
      <c r="Y3643" s="205" t="s">
        <v>70</v>
      </c>
      <c r="Z3643" s="205" t="s">
        <v>647</v>
      </c>
      <c r="AA3643" s="234" t="s">
        <v>71</v>
      </c>
      <c r="AB3643" s="216">
        <v>46310</v>
      </c>
      <c r="AC3643" s="205"/>
      <c r="AD3643" s="230" t="s">
        <v>72</v>
      </c>
      <c r="AE3643" s="126" t="s">
        <v>73</v>
      </c>
      <c r="AF3643" s="127" t="s">
        <v>74</v>
      </c>
      <c r="AG3643" s="128"/>
      <c r="AH3643" s="129"/>
      <c r="AI3643" s="129"/>
      <c r="AJ3643" s="126" t="s">
        <v>75</v>
      </c>
      <c r="AK3643" s="127" t="s">
        <v>76</v>
      </c>
      <c r="AL3643" s="129" t="s">
        <v>77</v>
      </c>
      <c r="AM3643" s="128" t="s">
        <v>28304</v>
      </c>
      <c r="AN3643" s="129"/>
      <c r="AO3643" s="127" t="s">
        <v>79</v>
      </c>
      <c r="AP3643" s="129"/>
      <c r="AQ3643" s="183"/>
      <c r="AR3643" s="183"/>
      <c r="AS3643" s="183"/>
    </row>
    <row r="3644" spans="1:45" customFormat="1" ht="30" hidden="1" customHeight="1">
      <c r="A3644" s="204" t="s">
        <v>49</v>
      </c>
      <c r="B3644" s="200" t="s">
        <v>24964</v>
      </c>
      <c r="C3644" s="200" t="s">
        <v>24965</v>
      </c>
      <c r="D3644" s="200" t="s">
        <v>3034</v>
      </c>
      <c r="E3644" s="200" t="s">
        <v>14067</v>
      </c>
      <c r="F3644" s="206" t="s">
        <v>28305</v>
      </c>
      <c r="G3644" s="201" t="s">
        <v>28306</v>
      </c>
      <c r="H3644" s="205" t="s">
        <v>28307</v>
      </c>
      <c r="I3644" s="204" t="s">
        <v>28308</v>
      </c>
      <c r="J3644" s="207" t="s">
        <v>28309</v>
      </c>
      <c r="K3644" s="208" t="s">
        <v>28310</v>
      </c>
      <c r="L3644" s="200" t="s">
        <v>3800</v>
      </c>
      <c r="M3644" s="205" t="s">
        <v>28085</v>
      </c>
      <c r="N3644" s="205" t="s">
        <v>62</v>
      </c>
      <c r="O3644" s="205" t="s">
        <v>91</v>
      </c>
      <c r="P3644" s="205" t="s">
        <v>92</v>
      </c>
      <c r="Q3644" s="205" t="s">
        <v>65</v>
      </c>
      <c r="R3644" s="205" t="s">
        <v>24965</v>
      </c>
      <c r="S3644" s="205" t="s">
        <v>14067</v>
      </c>
      <c r="T3644" s="205" t="s">
        <v>14087</v>
      </c>
      <c r="U3644" s="208" t="s">
        <v>28086</v>
      </c>
      <c r="V3644" s="205">
        <v>0.9</v>
      </c>
      <c r="W3644" s="205" t="s">
        <v>68</v>
      </c>
      <c r="X3644" s="205" t="s">
        <v>69</v>
      </c>
      <c r="Y3644" s="205" t="s">
        <v>70</v>
      </c>
      <c r="Z3644" s="205" t="s">
        <v>647</v>
      </c>
      <c r="AA3644" s="234" t="s">
        <v>71</v>
      </c>
      <c r="AB3644" s="216">
        <v>46310</v>
      </c>
      <c r="AC3644" s="205"/>
      <c r="AD3644" s="230" t="s">
        <v>72</v>
      </c>
      <c r="AE3644" s="126" t="s">
        <v>73</v>
      </c>
      <c r="AF3644" s="127" t="s">
        <v>74</v>
      </c>
      <c r="AG3644" s="128"/>
      <c r="AH3644" s="129"/>
      <c r="AI3644" s="129"/>
      <c r="AJ3644" s="126" t="s">
        <v>75</v>
      </c>
      <c r="AK3644" s="127" t="s">
        <v>76</v>
      </c>
      <c r="AL3644" s="129" t="s">
        <v>77</v>
      </c>
      <c r="AM3644" s="128" t="s">
        <v>28311</v>
      </c>
      <c r="AN3644" s="129"/>
      <c r="AO3644" s="127" t="s">
        <v>79</v>
      </c>
      <c r="AP3644" s="129"/>
      <c r="AQ3644" s="183"/>
      <c r="AR3644" s="183"/>
      <c r="AS3644" s="183"/>
    </row>
    <row r="3645" spans="1:45" customFormat="1" ht="30" hidden="1" customHeight="1">
      <c r="A3645" s="204" t="s">
        <v>49</v>
      </c>
      <c r="B3645" s="200" t="s">
        <v>25330</v>
      </c>
      <c r="C3645" s="200" t="s">
        <v>25331</v>
      </c>
      <c r="D3645" s="200" t="s">
        <v>3034</v>
      </c>
      <c r="E3645" s="200" t="s">
        <v>14067</v>
      </c>
      <c r="F3645" s="206" t="s">
        <v>28312</v>
      </c>
      <c r="G3645" s="201" t="s">
        <v>28313</v>
      </c>
      <c r="H3645" s="205" t="s">
        <v>28314</v>
      </c>
      <c r="I3645" s="204" t="s">
        <v>28315</v>
      </c>
      <c r="J3645" s="207" t="s">
        <v>28316</v>
      </c>
      <c r="K3645" s="208" t="s">
        <v>28317</v>
      </c>
      <c r="L3645" s="200" t="s">
        <v>3800</v>
      </c>
      <c r="M3645" s="205" t="s">
        <v>28085</v>
      </c>
      <c r="N3645" s="205" t="s">
        <v>22799</v>
      </c>
      <c r="O3645" s="205" t="s">
        <v>22800</v>
      </c>
      <c r="P3645" s="205" t="s">
        <v>22801</v>
      </c>
      <c r="Q3645" s="205" t="s">
        <v>65</v>
      </c>
      <c r="R3645" s="205" t="s">
        <v>25331</v>
      </c>
      <c r="S3645" s="205" t="s">
        <v>14067</v>
      </c>
      <c r="T3645" s="205" t="s">
        <v>14087</v>
      </c>
      <c r="U3645" s="208" t="s">
        <v>28086</v>
      </c>
      <c r="V3645" s="205">
        <v>0.9</v>
      </c>
      <c r="W3645" s="205" t="s">
        <v>68</v>
      </c>
      <c r="X3645" s="205" t="s">
        <v>69</v>
      </c>
      <c r="Y3645" s="205" t="s">
        <v>70</v>
      </c>
      <c r="Z3645" s="205" t="s">
        <v>647</v>
      </c>
      <c r="AA3645" s="234" t="s">
        <v>71</v>
      </c>
      <c r="AB3645" s="216">
        <v>46310</v>
      </c>
      <c r="AC3645" s="205"/>
      <c r="AD3645" s="230" t="s">
        <v>72</v>
      </c>
      <c r="AE3645" s="126" t="s">
        <v>73</v>
      </c>
      <c r="AF3645" s="127" t="s">
        <v>74</v>
      </c>
      <c r="AG3645" s="128"/>
      <c r="AH3645" s="129"/>
      <c r="AI3645" s="129"/>
      <c r="AJ3645" s="126" t="s">
        <v>75</v>
      </c>
      <c r="AK3645" s="127" t="s">
        <v>76</v>
      </c>
      <c r="AL3645" s="129" t="s">
        <v>77</v>
      </c>
      <c r="AM3645" s="128" t="s">
        <v>28318</v>
      </c>
      <c r="AN3645" s="129"/>
      <c r="AO3645" s="127" t="s">
        <v>79</v>
      </c>
      <c r="AP3645" s="129"/>
      <c r="AQ3645" s="183"/>
      <c r="AR3645" s="183"/>
      <c r="AS3645" s="183"/>
    </row>
    <row r="3646" spans="1:45" customFormat="1" ht="30" hidden="1" customHeight="1">
      <c r="A3646" s="204" t="s">
        <v>49</v>
      </c>
      <c r="B3646" s="200" t="s">
        <v>25425</v>
      </c>
      <c r="C3646" s="200" t="s">
        <v>25426</v>
      </c>
      <c r="D3646" s="200" t="s">
        <v>3034</v>
      </c>
      <c r="E3646" s="200" t="s">
        <v>14067</v>
      </c>
      <c r="F3646" s="206" t="s">
        <v>28319</v>
      </c>
      <c r="G3646" s="201" t="s">
        <v>28320</v>
      </c>
      <c r="H3646" s="205" t="s">
        <v>28321</v>
      </c>
      <c r="I3646" s="204" t="s">
        <v>28322</v>
      </c>
      <c r="J3646" s="207" t="s">
        <v>28323</v>
      </c>
      <c r="K3646" s="208" t="s">
        <v>28324</v>
      </c>
      <c r="L3646" s="200" t="s">
        <v>3800</v>
      </c>
      <c r="M3646" s="205" t="s">
        <v>28085</v>
      </c>
      <c r="N3646" s="205" t="s">
        <v>22799</v>
      </c>
      <c r="O3646" s="205" t="s">
        <v>22800</v>
      </c>
      <c r="P3646" s="205" t="s">
        <v>22801</v>
      </c>
      <c r="Q3646" s="205" t="s">
        <v>65</v>
      </c>
      <c r="R3646" s="205" t="s">
        <v>25426</v>
      </c>
      <c r="S3646" s="205" t="s">
        <v>14067</v>
      </c>
      <c r="T3646" s="205" t="s">
        <v>14087</v>
      </c>
      <c r="U3646" s="208" t="s">
        <v>28086</v>
      </c>
      <c r="V3646" s="205">
        <v>0.9</v>
      </c>
      <c r="W3646" s="205" t="s">
        <v>68</v>
      </c>
      <c r="X3646" s="205" t="s">
        <v>69</v>
      </c>
      <c r="Y3646" s="205" t="s">
        <v>70</v>
      </c>
      <c r="Z3646" s="205" t="s">
        <v>647</v>
      </c>
      <c r="AA3646" s="234" t="s">
        <v>71</v>
      </c>
      <c r="AB3646" s="216">
        <v>46310</v>
      </c>
      <c r="AC3646" s="205"/>
      <c r="AD3646" s="230" t="s">
        <v>72</v>
      </c>
      <c r="AE3646" s="126" t="s">
        <v>73</v>
      </c>
      <c r="AF3646" s="127" t="s">
        <v>74</v>
      </c>
      <c r="AG3646" s="128"/>
      <c r="AH3646" s="129"/>
      <c r="AI3646" s="129"/>
      <c r="AJ3646" s="126" t="s">
        <v>75</v>
      </c>
      <c r="AK3646" s="127" t="s">
        <v>76</v>
      </c>
      <c r="AL3646" s="129" t="s">
        <v>77</v>
      </c>
      <c r="AM3646" s="128" t="s">
        <v>28325</v>
      </c>
      <c r="AN3646" s="129"/>
      <c r="AO3646" s="127" t="s">
        <v>79</v>
      </c>
      <c r="AP3646" s="129"/>
      <c r="AQ3646" s="183"/>
      <c r="AR3646" s="183"/>
      <c r="AS3646" s="183"/>
    </row>
    <row r="3647" spans="1:45" customFormat="1" ht="30" hidden="1" customHeight="1">
      <c r="A3647" s="204" t="s">
        <v>49</v>
      </c>
      <c r="B3647" s="200" t="s">
        <v>25560</v>
      </c>
      <c r="C3647" s="200" t="s">
        <v>25561</v>
      </c>
      <c r="D3647" s="200" t="s">
        <v>3034</v>
      </c>
      <c r="E3647" s="200" t="s">
        <v>14067</v>
      </c>
      <c r="F3647" s="206" t="s">
        <v>28326</v>
      </c>
      <c r="G3647" s="201" t="s">
        <v>28327</v>
      </c>
      <c r="H3647" s="205" t="s">
        <v>28328</v>
      </c>
      <c r="I3647" s="204" t="s">
        <v>28329</v>
      </c>
      <c r="J3647" s="207" t="s">
        <v>28330</v>
      </c>
      <c r="K3647" s="208" t="s">
        <v>28331</v>
      </c>
      <c r="L3647" s="200" t="s">
        <v>3800</v>
      </c>
      <c r="M3647" s="205" t="s">
        <v>28085</v>
      </c>
      <c r="N3647" s="205" t="s">
        <v>22799</v>
      </c>
      <c r="O3647" s="205" t="s">
        <v>22800</v>
      </c>
      <c r="P3647" s="205" t="s">
        <v>22801</v>
      </c>
      <c r="Q3647" s="205" t="s">
        <v>65</v>
      </c>
      <c r="R3647" s="205" t="s">
        <v>25561</v>
      </c>
      <c r="S3647" s="205" t="s">
        <v>14067</v>
      </c>
      <c r="T3647" s="205" t="s">
        <v>14087</v>
      </c>
      <c r="U3647" s="208" t="s">
        <v>28086</v>
      </c>
      <c r="V3647" s="205">
        <v>0.9</v>
      </c>
      <c r="W3647" s="205" t="s">
        <v>68</v>
      </c>
      <c r="X3647" s="205" t="s">
        <v>69</v>
      </c>
      <c r="Y3647" s="205" t="s">
        <v>70</v>
      </c>
      <c r="Z3647" s="205" t="s">
        <v>647</v>
      </c>
      <c r="AA3647" s="234" t="s">
        <v>71</v>
      </c>
      <c r="AB3647" s="216">
        <v>46310</v>
      </c>
      <c r="AC3647" s="205"/>
      <c r="AD3647" s="230" t="s">
        <v>72</v>
      </c>
      <c r="AE3647" s="126" t="s">
        <v>73</v>
      </c>
      <c r="AF3647" s="127" t="s">
        <v>74</v>
      </c>
      <c r="AG3647" s="128"/>
      <c r="AH3647" s="129"/>
      <c r="AI3647" s="129"/>
      <c r="AJ3647" s="126" t="s">
        <v>75</v>
      </c>
      <c r="AK3647" s="127" t="s">
        <v>76</v>
      </c>
      <c r="AL3647" s="129" t="s">
        <v>77</v>
      </c>
      <c r="AM3647" s="128" t="s">
        <v>28332</v>
      </c>
      <c r="AN3647" s="129"/>
      <c r="AO3647" s="127" t="s">
        <v>79</v>
      </c>
      <c r="AP3647" s="129"/>
      <c r="AQ3647" s="183"/>
      <c r="AR3647" s="183"/>
      <c r="AS3647" s="183"/>
    </row>
    <row r="3648" spans="1:45" customFormat="1" ht="30" hidden="1" customHeight="1">
      <c r="A3648" s="204" t="s">
        <v>49</v>
      </c>
      <c r="B3648" s="200" t="s">
        <v>25683</v>
      </c>
      <c r="C3648" s="200" t="s">
        <v>25684</v>
      </c>
      <c r="D3648" s="200" t="s">
        <v>3034</v>
      </c>
      <c r="E3648" s="200" t="s">
        <v>14067</v>
      </c>
      <c r="F3648" s="206" t="s">
        <v>28333</v>
      </c>
      <c r="G3648" s="201" t="s">
        <v>28334</v>
      </c>
      <c r="H3648" s="205" t="s">
        <v>28335</v>
      </c>
      <c r="I3648" s="204" t="s">
        <v>28336</v>
      </c>
      <c r="J3648" s="207" t="s">
        <v>28337</v>
      </c>
      <c r="K3648" s="208" t="s">
        <v>28338</v>
      </c>
      <c r="L3648" s="200" t="s">
        <v>3800</v>
      </c>
      <c r="M3648" s="205" t="s">
        <v>28085</v>
      </c>
      <c r="N3648" s="205" t="s">
        <v>22799</v>
      </c>
      <c r="O3648" s="205" t="s">
        <v>22800</v>
      </c>
      <c r="P3648" s="205" t="s">
        <v>22801</v>
      </c>
      <c r="Q3648" s="205" t="s">
        <v>65</v>
      </c>
      <c r="R3648" s="205" t="s">
        <v>25684</v>
      </c>
      <c r="S3648" s="205" t="s">
        <v>14067</v>
      </c>
      <c r="T3648" s="205" t="s">
        <v>14087</v>
      </c>
      <c r="U3648" s="208" t="s">
        <v>28086</v>
      </c>
      <c r="V3648" s="205">
        <v>0.9</v>
      </c>
      <c r="W3648" s="205" t="s">
        <v>68</v>
      </c>
      <c r="X3648" s="205" t="s">
        <v>69</v>
      </c>
      <c r="Y3648" s="205" t="s">
        <v>70</v>
      </c>
      <c r="Z3648" s="205" t="s">
        <v>647</v>
      </c>
      <c r="AA3648" s="234" t="s">
        <v>71</v>
      </c>
      <c r="AB3648" s="216">
        <v>46310</v>
      </c>
      <c r="AC3648" s="205"/>
      <c r="AD3648" s="230" t="s">
        <v>72</v>
      </c>
      <c r="AE3648" s="126" t="s">
        <v>73</v>
      </c>
      <c r="AF3648" s="127" t="s">
        <v>74</v>
      </c>
      <c r="AG3648" s="128"/>
      <c r="AH3648" s="129"/>
      <c r="AI3648" s="129"/>
      <c r="AJ3648" s="126" t="s">
        <v>75</v>
      </c>
      <c r="AK3648" s="127" t="s">
        <v>76</v>
      </c>
      <c r="AL3648" s="129" t="s">
        <v>77</v>
      </c>
      <c r="AM3648" s="128" t="s">
        <v>28339</v>
      </c>
      <c r="AN3648" s="129"/>
      <c r="AO3648" s="127" t="s">
        <v>79</v>
      </c>
      <c r="AP3648" s="129"/>
      <c r="AQ3648" s="183"/>
      <c r="AR3648" s="183"/>
      <c r="AS3648" s="183"/>
    </row>
    <row r="3649" spans="1:45" customFormat="1" ht="30" hidden="1" customHeight="1">
      <c r="A3649" s="204" t="s">
        <v>49</v>
      </c>
      <c r="B3649" s="200" t="s">
        <v>25710</v>
      </c>
      <c r="C3649" s="200" t="s">
        <v>25711</v>
      </c>
      <c r="D3649" s="200" t="s">
        <v>3034</v>
      </c>
      <c r="E3649" s="200" t="s">
        <v>14067</v>
      </c>
      <c r="F3649" s="206" t="s">
        <v>28340</v>
      </c>
      <c r="G3649" s="201" t="s">
        <v>28341</v>
      </c>
      <c r="H3649" s="205" t="s">
        <v>28342</v>
      </c>
      <c r="I3649" s="204" t="s">
        <v>28343</v>
      </c>
      <c r="J3649" s="207" t="s">
        <v>28344</v>
      </c>
      <c r="K3649" s="208" t="s">
        <v>28345</v>
      </c>
      <c r="L3649" s="200" t="s">
        <v>3800</v>
      </c>
      <c r="M3649" s="205" t="s">
        <v>28085</v>
      </c>
      <c r="N3649" s="205" t="s">
        <v>22799</v>
      </c>
      <c r="O3649" s="205" t="s">
        <v>22800</v>
      </c>
      <c r="P3649" s="205" t="s">
        <v>22801</v>
      </c>
      <c r="Q3649" s="205" t="s">
        <v>65</v>
      </c>
      <c r="R3649" s="205" t="s">
        <v>25711</v>
      </c>
      <c r="S3649" s="205" t="s">
        <v>14067</v>
      </c>
      <c r="T3649" s="205" t="s">
        <v>14087</v>
      </c>
      <c r="U3649" s="208" t="s">
        <v>28086</v>
      </c>
      <c r="V3649" s="205">
        <v>0.9</v>
      </c>
      <c r="W3649" s="205" t="s">
        <v>68</v>
      </c>
      <c r="X3649" s="205" t="s">
        <v>69</v>
      </c>
      <c r="Y3649" s="205" t="s">
        <v>70</v>
      </c>
      <c r="Z3649" s="205" t="s">
        <v>647</v>
      </c>
      <c r="AA3649" s="234" t="s">
        <v>71</v>
      </c>
      <c r="AB3649" s="216">
        <v>46310</v>
      </c>
      <c r="AC3649" s="205"/>
      <c r="AD3649" s="230" t="s">
        <v>72</v>
      </c>
      <c r="AE3649" s="126" t="s">
        <v>73</v>
      </c>
      <c r="AF3649" s="127" t="s">
        <v>74</v>
      </c>
      <c r="AG3649" s="128"/>
      <c r="AH3649" s="129"/>
      <c r="AI3649" s="129"/>
      <c r="AJ3649" s="126" t="s">
        <v>75</v>
      </c>
      <c r="AK3649" s="127" t="s">
        <v>76</v>
      </c>
      <c r="AL3649" s="129" t="s">
        <v>77</v>
      </c>
      <c r="AM3649" s="128" t="s">
        <v>28346</v>
      </c>
      <c r="AN3649" s="129"/>
      <c r="AO3649" s="127" t="s">
        <v>79</v>
      </c>
      <c r="AP3649" s="129"/>
      <c r="AQ3649" s="183"/>
      <c r="AR3649" s="183"/>
      <c r="AS3649" s="183"/>
    </row>
    <row r="3650" spans="1:45" customFormat="1" ht="30" hidden="1" customHeight="1">
      <c r="A3650" s="204" t="s">
        <v>49</v>
      </c>
      <c r="B3650" s="200" t="s">
        <v>25940</v>
      </c>
      <c r="C3650" s="200" t="s">
        <v>25941</v>
      </c>
      <c r="D3650" s="200" t="s">
        <v>3034</v>
      </c>
      <c r="E3650" s="200" t="s">
        <v>14067</v>
      </c>
      <c r="F3650" s="206" t="s">
        <v>28347</v>
      </c>
      <c r="G3650" s="201" t="s">
        <v>28348</v>
      </c>
      <c r="H3650" s="205" t="s">
        <v>28349</v>
      </c>
      <c r="I3650" s="204" t="s">
        <v>28350</v>
      </c>
      <c r="J3650" s="207" t="s">
        <v>28351</v>
      </c>
      <c r="K3650" s="208" t="s">
        <v>28352</v>
      </c>
      <c r="L3650" s="200" t="s">
        <v>3800</v>
      </c>
      <c r="M3650" s="205" t="s">
        <v>28085</v>
      </c>
      <c r="N3650" s="205" t="s">
        <v>22799</v>
      </c>
      <c r="O3650" s="205" t="s">
        <v>22800</v>
      </c>
      <c r="P3650" s="205" t="s">
        <v>22801</v>
      </c>
      <c r="Q3650" s="205" t="s">
        <v>65</v>
      </c>
      <c r="R3650" s="205" t="s">
        <v>25941</v>
      </c>
      <c r="S3650" s="205" t="s">
        <v>14067</v>
      </c>
      <c r="T3650" s="205" t="s">
        <v>14087</v>
      </c>
      <c r="U3650" s="208" t="s">
        <v>28086</v>
      </c>
      <c r="V3650" s="205">
        <v>0.9</v>
      </c>
      <c r="W3650" s="205" t="s">
        <v>68</v>
      </c>
      <c r="X3650" s="205" t="s">
        <v>69</v>
      </c>
      <c r="Y3650" s="205" t="s">
        <v>70</v>
      </c>
      <c r="Z3650" s="205" t="s">
        <v>647</v>
      </c>
      <c r="AA3650" s="234" t="s">
        <v>71</v>
      </c>
      <c r="AB3650" s="216">
        <v>46310</v>
      </c>
      <c r="AC3650" s="205"/>
      <c r="AD3650" s="230" t="s">
        <v>72</v>
      </c>
      <c r="AE3650" s="126" t="s">
        <v>73</v>
      </c>
      <c r="AF3650" s="127" t="s">
        <v>74</v>
      </c>
      <c r="AG3650" s="128"/>
      <c r="AH3650" s="129"/>
      <c r="AI3650" s="129"/>
      <c r="AJ3650" s="126" t="s">
        <v>75</v>
      </c>
      <c r="AK3650" s="127" t="s">
        <v>76</v>
      </c>
      <c r="AL3650" s="129" t="s">
        <v>77</v>
      </c>
      <c r="AM3650" s="128" t="s">
        <v>28353</v>
      </c>
      <c r="AN3650" s="129"/>
      <c r="AO3650" s="127" t="s">
        <v>79</v>
      </c>
      <c r="AP3650" s="129"/>
      <c r="AQ3650" s="183"/>
      <c r="AR3650" s="183"/>
      <c r="AS3650" s="183"/>
    </row>
    <row r="3651" spans="1:45" customFormat="1" ht="30" hidden="1" customHeight="1">
      <c r="A3651" s="204" t="s">
        <v>49</v>
      </c>
      <c r="B3651" s="200" t="s">
        <v>26125</v>
      </c>
      <c r="C3651" s="200" t="s">
        <v>26126</v>
      </c>
      <c r="D3651" s="200" t="s">
        <v>3034</v>
      </c>
      <c r="E3651" s="200" t="s">
        <v>14067</v>
      </c>
      <c r="F3651" s="206" t="s">
        <v>28354</v>
      </c>
      <c r="G3651" s="201" t="s">
        <v>28355</v>
      </c>
      <c r="H3651" s="205" t="s">
        <v>28356</v>
      </c>
      <c r="I3651" s="204" t="s">
        <v>28357</v>
      </c>
      <c r="J3651" s="207" t="s">
        <v>28358</v>
      </c>
      <c r="K3651" s="208" t="s">
        <v>28359</v>
      </c>
      <c r="L3651" s="200" t="s">
        <v>3800</v>
      </c>
      <c r="M3651" s="205" t="s">
        <v>28085</v>
      </c>
      <c r="N3651" s="205" t="s">
        <v>22799</v>
      </c>
      <c r="O3651" s="205" t="s">
        <v>22800</v>
      </c>
      <c r="P3651" s="205" t="s">
        <v>22801</v>
      </c>
      <c r="Q3651" s="205" t="s">
        <v>65</v>
      </c>
      <c r="R3651" s="205" t="s">
        <v>26126</v>
      </c>
      <c r="S3651" s="205" t="s">
        <v>14067</v>
      </c>
      <c r="T3651" s="205" t="s">
        <v>14087</v>
      </c>
      <c r="U3651" s="208" t="s">
        <v>28086</v>
      </c>
      <c r="V3651" s="205">
        <v>0.9</v>
      </c>
      <c r="W3651" s="205" t="s">
        <v>68</v>
      </c>
      <c r="X3651" s="205" t="s">
        <v>69</v>
      </c>
      <c r="Y3651" s="205" t="s">
        <v>70</v>
      </c>
      <c r="Z3651" s="205" t="s">
        <v>647</v>
      </c>
      <c r="AA3651" s="234" t="s">
        <v>71</v>
      </c>
      <c r="AB3651" s="216">
        <v>46310</v>
      </c>
      <c r="AC3651" s="205"/>
      <c r="AD3651" s="230" t="s">
        <v>72</v>
      </c>
      <c r="AE3651" s="126" t="s">
        <v>73</v>
      </c>
      <c r="AF3651" s="127" t="s">
        <v>74</v>
      </c>
      <c r="AG3651" s="128"/>
      <c r="AH3651" s="129"/>
      <c r="AI3651" s="129"/>
      <c r="AJ3651" s="126" t="s">
        <v>75</v>
      </c>
      <c r="AK3651" s="127" t="s">
        <v>76</v>
      </c>
      <c r="AL3651" s="129" t="s">
        <v>77</v>
      </c>
      <c r="AM3651" s="128" t="s">
        <v>28360</v>
      </c>
      <c r="AN3651" s="129"/>
      <c r="AO3651" s="127" t="s">
        <v>79</v>
      </c>
      <c r="AP3651" s="129"/>
      <c r="AQ3651" s="183"/>
      <c r="AR3651" s="183"/>
      <c r="AS3651" s="183"/>
    </row>
    <row r="3652" spans="1:45" customFormat="1" ht="30" hidden="1" customHeight="1">
      <c r="A3652" s="204" t="s">
        <v>49</v>
      </c>
      <c r="B3652" s="200" t="s">
        <v>26151</v>
      </c>
      <c r="C3652" s="200" t="s">
        <v>26152</v>
      </c>
      <c r="D3652" s="200" t="s">
        <v>3034</v>
      </c>
      <c r="E3652" s="200" t="s">
        <v>14067</v>
      </c>
      <c r="F3652" s="206" t="s">
        <v>28361</v>
      </c>
      <c r="G3652" s="201" t="s">
        <v>28362</v>
      </c>
      <c r="H3652" s="205" t="s">
        <v>28363</v>
      </c>
      <c r="I3652" s="204" t="s">
        <v>28364</v>
      </c>
      <c r="J3652" s="207" t="s">
        <v>28365</v>
      </c>
      <c r="K3652" s="208" t="s">
        <v>28366</v>
      </c>
      <c r="L3652" s="200" t="s">
        <v>3800</v>
      </c>
      <c r="M3652" s="205" t="s">
        <v>28085</v>
      </c>
      <c r="N3652" s="205" t="s">
        <v>22799</v>
      </c>
      <c r="O3652" s="205" t="s">
        <v>22800</v>
      </c>
      <c r="P3652" s="205" t="s">
        <v>22801</v>
      </c>
      <c r="Q3652" s="205" t="s">
        <v>65</v>
      </c>
      <c r="R3652" s="205" t="s">
        <v>26152</v>
      </c>
      <c r="S3652" s="205" t="s">
        <v>14067</v>
      </c>
      <c r="T3652" s="205" t="s">
        <v>14087</v>
      </c>
      <c r="U3652" s="208" t="s">
        <v>28086</v>
      </c>
      <c r="V3652" s="205">
        <v>0.9</v>
      </c>
      <c r="W3652" s="205" t="s">
        <v>68</v>
      </c>
      <c r="X3652" s="205" t="s">
        <v>69</v>
      </c>
      <c r="Y3652" s="205" t="s">
        <v>70</v>
      </c>
      <c r="Z3652" s="205" t="s">
        <v>647</v>
      </c>
      <c r="AA3652" s="234" t="s">
        <v>71</v>
      </c>
      <c r="AB3652" s="216">
        <v>46310</v>
      </c>
      <c r="AC3652" s="205"/>
      <c r="AD3652" s="230" t="s">
        <v>72</v>
      </c>
      <c r="AE3652" s="126" t="s">
        <v>73</v>
      </c>
      <c r="AF3652" s="127" t="s">
        <v>74</v>
      </c>
      <c r="AG3652" s="128"/>
      <c r="AH3652" s="129"/>
      <c r="AI3652" s="129"/>
      <c r="AJ3652" s="126" t="s">
        <v>75</v>
      </c>
      <c r="AK3652" s="127" t="s">
        <v>76</v>
      </c>
      <c r="AL3652" s="129" t="s">
        <v>77</v>
      </c>
      <c r="AM3652" s="128" t="s">
        <v>28367</v>
      </c>
      <c r="AN3652" s="129"/>
      <c r="AO3652" s="127" t="s">
        <v>79</v>
      </c>
      <c r="AP3652" s="129"/>
      <c r="AQ3652" s="183"/>
      <c r="AR3652" s="183"/>
      <c r="AS3652" s="183"/>
    </row>
    <row r="3653" spans="1:45" customFormat="1" ht="30" hidden="1" customHeight="1">
      <c r="A3653" s="204" t="s">
        <v>49</v>
      </c>
      <c r="B3653" s="200" t="s">
        <v>26472</v>
      </c>
      <c r="C3653" s="200" t="s">
        <v>26473</v>
      </c>
      <c r="D3653" s="200" t="s">
        <v>3034</v>
      </c>
      <c r="E3653" s="200" t="s">
        <v>14067</v>
      </c>
      <c r="F3653" s="206" t="s">
        <v>28368</v>
      </c>
      <c r="G3653" s="201" t="s">
        <v>28369</v>
      </c>
      <c r="H3653" s="205" t="s">
        <v>28370</v>
      </c>
      <c r="I3653" s="204" t="s">
        <v>28371</v>
      </c>
      <c r="J3653" s="207" t="s">
        <v>28372</v>
      </c>
      <c r="K3653" s="208" t="s">
        <v>28373</v>
      </c>
      <c r="L3653" s="200" t="s">
        <v>3800</v>
      </c>
      <c r="M3653" s="205" t="s">
        <v>28085</v>
      </c>
      <c r="N3653" s="205" t="s">
        <v>62</v>
      </c>
      <c r="O3653" s="205" t="s">
        <v>91</v>
      </c>
      <c r="P3653" s="205" t="s">
        <v>92</v>
      </c>
      <c r="Q3653" s="205" t="s">
        <v>65</v>
      </c>
      <c r="R3653" s="205" t="s">
        <v>26473</v>
      </c>
      <c r="S3653" s="205" t="s">
        <v>14067</v>
      </c>
      <c r="T3653" s="205" t="s">
        <v>14087</v>
      </c>
      <c r="U3653" s="208" t="s">
        <v>28086</v>
      </c>
      <c r="V3653" s="205">
        <v>0.9</v>
      </c>
      <c r="W3653" s="205" t="s">
        <v>68</v>
      </c>
      <c r="X3653" s="205" t="s">
        <v>69</v>
      </c>
      <c r="Y3653" s="205" t="s">
        <v>70</v>
      </c>
      <c r="Z3653" s="205" t="s">
        <v>647</v>
      </c>
      <c r="AA3653" s="234" t="s">
        <v>71</v>
      </c>
      <c r="AB3653" s="216">
        <v>46310</v>
      </c>
      <c r="AC3653" s="205"/>
      <c r="AD3653" s="230" t="s">
        <v>72</v>
      </c>
      <c r="AE3653" s="126" t="s">
        <v>73</v>
      </c>
      <c r="AF3653" s="127" t="s">
        <v>74</v>
      </c>
      <c r="AG3653" s="128"/>
      <c r="AH3653" s="129"/>
      <c r="AI3653" s="129"/>
      <c r="AJ3653" s="126" t="s">
        <v>75</v>
      </c>
      <c r="AK3653" s="127" t="s">
        <v>76</v>
      </c>
      <c r="AL3653" s="129" t="s">
        <v>77</v>
      </c>
      <c r="AM3653" s="128" t="s">
        <v>28374</v>
      </c>
      <c r="AN3653" s="129"/>
      <c r="AO3653" s="127" t="s">
        <v>79</v>
      </c>
      <c r="AP3653" s="129"/>
      <c r="AQ3653" s="183"/>
      <c r="AR3653" s="183"/>
      <c r="AS3653" s="183"/>
    </row>
    <row r="3654" spans="1:45" customFormat="1" ht="30" hidden="1" customHeight="1">
      <c r="A3654" s="204" t="s">
        <v>49</v>
      </c>
      <c r="B3654" s="200" t="s">
        <v>14775</v>
      </c>
      <c r="C3654" s="200" t="s">
        <v>14776</v>
      </c>
      <c r="D3654" s="200" t="s">
        <v>3034</v>
      </c>
      <c r="E3654" s="200" t="s">
        <v>14067</v>
      </c>
      <c r="F3654" s="206" t="s">
        <v>28375</v>
      </c>
      <c r="G3654" s="201" t="s">
        <v>28376</v>
      </c>
      <c r="H3654" s="205" t="s">
        <v>28377</v>
      </c>
      <c r="I3654" s="204" t="s">
        <v>28378</v>
      </c>
      <c r="J3654" s="207" t="s">
        <v>28379</v>
      </c>
      <c r="K3654" s="208" t="s">
        <v>28380</v>
      </c>
      <c r="L3654" s="200" t="s">
        <v>3800</v>
      </c>
      <c r="M3654" s="205" t="s">
        <v>28085</v>
      </c>
      <c r="N3654" s="205" t="s">
        <v>62</v>
      </c>
      <c r="O3654" s="205" t="s">
        <v>91</v>
      </c>
      <c r="P3654" s="205" t="s">
        <v>92</v>
      </c>
      <c r="Q3654" s="205" t="s">
        <v>65</v>
      </c>
      <c r="R3654" s="205" t="s">
        <v>14776</v>
      </c>
      <c r="S3654" s="205" t="s">
        <v>14067</v>
      </c>
      <c r="T3654" s="205" t="s">
        <v>14087</v>
      </c>
      <c r="U3654" s="208" t="s">
        <v>28086</v>
      </c>
      <c r="V3654" s="205">
        <v>0.9</v>
      </c>
      <c r="W3654" s="205" t="s">
        <v>68</v>
      </c>
      <c r="X3654" s="205" t="s">
        <v>69</v>
      </c>
      <c r="Y3654" s="205" t="s">
        <v>70</v>
      </c>
      <c r="Z3654" s="205" t="s">
        <v>647</v>
      </c>
      <c r="AA3654" s="234" t="s">
        <v>71</v>
      </c>
      <c r="AB3654" s="216">
        <v>46310</v>
      </c>
      <c r="AC3654" s="205"/>
      <c r="AD3654" s="230" t="s">
        <v>72</v>
      </c>
      <c r="AE3654" s="126" t="s">
        <v>73</v>
      </c>
      <c r="AF3654" s="127" t="s">
        <v>74</v>
      </c>
      <c r="AG3654" s="128"/>
      <c r="AH3654" s="129"/>
      <c r="AI3654" s="129"/>
      <c r="AJ3654" s="126" t="s">
        <v>75</v>
      </c>
      <c r="AK3654" s="127" t="s">
        <v>76</v>
      </c>
      <c r="AL3654" s="129" t="s">
        <v>77</v>
      </c>
      <c r="AM3654" s="128" t="s">
        <v>28381</v>
      </c>
      <c r="AN3654" s="129"/>
      <c r="AO3654" s="127" t="s">
        <v>79</v>
      </c>
      <c r="AP3654" s="129"/>
      <c r="AQ3654" s="183"/>
      <c r="AR3654" s="183"/>
      <c r="AS3654" s="183"/>
    </row>
    <row r="3655" spans="1:45" customFormat="1" ht="30" hidden="1" customHeight="1">
      <c r="A3655" s="204" t="s">
        <v>49</v>
      </c>
      <c r="B3655" s="200" t="s">
        <v>26733</v>
      </c>
      <c r="C3655" s="200" t="s">
        <v>26734</v>
      </c>
      <c r="D3655" s="200" t="s">
        <v>3034</v>
      </c>
      <c r="E3655" s="200" t="s">
        <v>14067</v>
      </c>
      <c r="F3655" s="206" t="s">
        <v>28382</v>
      </c>
      <c r="G3655" s="201" t="s">
        <v>28383</v>
      </c>
      <c r="H3655" s="205" t="s">
        <v>28384</v>
      </c>
      <c r="I3655" s="204" t="s">
        <v>28385</v>
      </c>
      <c r="J3655" s="207" t="s">
        <v>28386</v>
      </c>
      <c r="K3655" s="208" t="s">
        <v>28387</v>
      </c>
      <c r="L3655" s="200" t="s">
        <v>3800</v>
      </c>
      <c r="M3655" s="205" t="s">
        <v>28085</v>
      </c>
      <c r="N3655" s="205" t="s">
        <v>62</v>
      </c>
      <c r="O3655" s="205" t="s">
        <v>91</v>
      </c>
      <c r="P3655" s="205" t="s">
        <v>92</v>
      </c>
      <c r="Q3655" s="205" t="s">
        <v>65</v>
      </c>
      <c r="R3655" s="205" t="s">
        <v>26734</v>
      </c>
      <c r="S3655" s="205" t="s">
        <v>14067</v>
      </c>
      <c r="T3655" s="205" t="s">
        <v>14087</v>
      </c>
      <c r="U3655" s="208" t="s">
        <v>28086</v>
      </c>
      <c r="V3655" s="205">
        <v>0.9</v>
      </c>
      <c r="W3655" s="205" t="s">
        <v>68</v>
      </c>
      <c r="X3655" s="205" t="s">
        <v>69</v>
      </c>
      <c r="Y3655" s="205" t="s">
        <v>70</v>
      </c>
      <c r="Z3655" s="205" t="s">
        <v>647</v>
      </c>
      <c r="AA3655" s="234" t="s">
        <v>71</v>
      </c>
      <c r="AB3655" s="216">
        <v>46310</v>
      </c>
      <c r="AC3655" s="205"/>
      <c r="AD3655" s="230" t="s">
        <v>72</v>
      </c>
      <c r="AE3655" s="126" t="s">
        <v>73</v>
      </c>
      <c r="AF3655" s="127" t="s">
        <v>74</v>
      </c>
      <c r="AG3655" s="128"/>
      <c r="AH3655" s="129"/>
      <c r="AI3655" s="129"/>
      <c r="AJ3655" s="126" t="s">
        <v>75</v>
      </c>
      <c r="AK3655" s="127" t="s">
        <v>76</v>
      </c>
      <c r="AL3655" s="129" t="s">
        <v>77</v>
      </c>
      <c r="AM3655" s="128" t="s">
        <v>28388</v>
      </c>
      <c r="AN3655" s="129"/>
      <c r="AO3655" s="127" t="s">
        <v>79</v>
      </c>
      <c r="AP3655" s="129"/>
      <c r="AQ3655" s="183"/>
      <c r="AR3655" s="183"/>
      <c r="AS3655" s="183"/>
    </row>
    <row r="3656" spans="1:45" customFormat="1" ht="30" hidden="1" customHeight="1">
      <c r="A3656" s="204" t="s">
        <v>49</v>
      </c>
      <c r="B3656" s="200" t="s">
        <v>26848</v>
      </c>
      <c r="C3656" s="200" t="s">
        <v>26849</v>
      </c>
      <c r="D3656" s="200" t="s">
        <v>3034</v>
      </c>
      <c r="E3656" s="200" t="s">
        <v>14067</v>
      </c>
      <c r="F3656" s="206" t="s">
        <v>28389</v>
      </c>
      <c r="G3656" s="201" t="s">
        <v>28390</v>
      </c>
      <c r="H3656" s="205" t="s">
        <v>28391</v>
      </c>
      <c r="I3656" s="204" t="s">
        <v>28392</v>
      </c>
      <c r="J3656" s="207" t="s">
        <v>28393</v>
      </c>
      <c r="K3656" s="208" t="s">
        <v>28394</v>
      </c>
      <c r="L3656" s="200" t="s">
        <v>3800</v>
      </c>
      <c r="M3656" s="205" t="s">
        <v>28085</v>
      </c>
      <c r="N3656" s="205" t="s">
        <v>62</v>
      </c>
      <c r="O3656" s="205" t="s">
        <v>91</v>
      </c>
      <c r="P3656" s="205" t="s">
        <v>92</v>
      </c>
      <c r="Q3656" s="205" t="s">
        <v>65</v>
      </c>
      <c r="R3656" s="205" t="s">
        <v>26849</v>
      </c>
      <c r="S3656" s="205" t="s">
        <v>14067</v>
      </c>
      <c r="T3656" s="205" t="s">
        <v>14087</v>
      </c>
      <c r="U3656" s="208" t="s">
        <v>28086</v>
      </c>
      <c r="V3656" s="205">
        <v>0.9</v>
      </c>
      <c r="W3656" s="205" t="s">
        <v>68</v>
      </c>
      <c r="X3656" s="205" t="s">
        <v>69</v>
      </c>
      <c r="Y3656" s="205" t="s">
        <v>70</v>
      </c>
      <c r="Z3656" s="205" t="s">
        <v>647</v>
      </c>
      <c r="AA3656" s="234" t="s">
        <v>71</v>
      </c>
      <c r="AB3656" s="216">
        <v>46310</v>
      </c>
      <c r="AC3656" s="205"/>
      <c r="AD3656" s="230" t="s">
        <v>72</v>
      </c>
      <c r="AE3656" s="126" t="s">
        <v>73</v>
      </c>
      <c r="AF3656" s="127" t="s">
        <v>74</v>
      </c>
      <c r="AG3656" s="128"/>
      <c r="AH3656" s="129"/>
      <c r="AI3656" s="129"/>
      <c r="AJ3656" s="126" t="s">
        <v>75</v>
      </c>
      <c r="AK3656" s="127" t="s">
        <v>76</v>
      </c>
      <c r="AL3656" s="129" t="s">
        <v>77</v>
      </c>
      <c r="AM3656" s="128" t="s">
        <v>28395</v>
      </c>
      <c r="AN3656" s="129"/>
      <c r="AO3656" s="127" t="s">
        <v>79</v>
      </c>
      <c r="AP3656" s="129"/>
      <c r="AQ3656" s="183"/>
      <c r="AR3656" s="183"/>
      <c r="AS3656" s="183"/>
    </row>
    <row r="3657" spans="1:45" customFormat="1" ht="30" hidden="1" customHeight="1">
      <c r="A3657" s="204" t="s">
        <v>49</v>
      </c>
      <c r="B3657" s="200" t="s">
        <v>26868</v>
      </c>
      <c r="C3657" s="200" t="s">
        <v>26869</v>
      </c>
      <c r="D3657" s="200" t="s">
        <v>3034</v>
      </c>
      <c r="E3657" s="200" t="s">
        <v>14067</v>
      </c>
      <c r="F3657" s="206" t="s">
        <v>28396</v>
      </c>
      <c r="G3657" s="201" t="s">
        <v>28397</v>
      </c>
      <c r="H3657" s="205" t="s">
        <v>28398</v>
      </c>
      <c r="I3657" s="204" t="s">
        <v>28399</v>
      </c>
      <c r="J3657" s="207" t="s">
        <v>28400</v>
      </c>
      <c r="K3657" s="208" t="s">
        <v>28401</v>
      </c>
      <c r="L3657" s="200" t="s">
        <v>3800</v>
      </c>
      <c r="M3657" s="205" t="s">
        <v>28085</v>
      </c>
      <c r="N3657" s="205" t="s">
        <v>62</v>
      </c>
      <c r="O3657" s="205" t="s">
        <v>91</v>
      </c>
      <c r="P3657" s="205" t="s">
        <v>92</v>
      </c>
      <c r="Q3657" s="205" t="s">
        <v>65</v>
      </c>
      <c r="R3657" s="205" t="s">
        <v>26869</v>
      </c>
      <c r="S3657" s="205" t="s">
        <v>14067</v>
      </c>
      <c r="T3657" s="205" t="s">
        <v>14087</v>
      </c>
      <c r="U3657" s="208" t="s">
        <v>28086</v>
      </c>
      <c r="V3657" s="205">
        <v>0.9</v>
      </c>
      <c r="W3657" s="205" t="s">
        <v>68</v>
      </c>
      <c r="X3657" s="205" t="s">
        <v>69</v>
      </c>
      <c r="Y3657" s="205" t="s">
        <v>70</v>
      </c>
      <c r="Z3657" s="205" t="s">
        <v>647</v>
      </c>
      <c r="AA3657" s="234" t="s">
        <v>71</v>
      </c>
      <c r="AB3657" s="216">
        <v>46310</v>
      </c>
      <c r="AC3657" s="205"/>
      <c r="AD3657" s="230" t="s">
        <v>72</v>
      </c>
      <c r="AE3657" s="126" t="s">
        <v>73</v>
      </c>
      <c r="AF3657" s="127" t="s">
        <v>74</v>
      </c>
      <c r="AG3657" s="128"/>
      <c r="AH3657" s="129"/>
      <c r="AI3657" s="129"/>
      <c r="AJ3657" s="126" t="s">
        <v>75</v>
      </c>
      <c r="AK3657" s="127" t="s">
        <v>76</v>
      </c>
      <c r="AL3657" s="129" t="s">
        <v>77</v>
      </c>
      <c r="AM3657" s="128" t="s">
        <v>28402</v>
      </c>
      <c r="AN3657" s="129"/>
      <c r="AO3657" s="127" t="s">
        <v>79</v>
      </c>
      <c r="AP3657" s="129"/>
      <c r="AQ3657" s="183"/>
      <c r="AR3657" s="183"/>
      <c r="AS3657" s="183"/>
    </row>
    <row r="3658" spans="1:45" customFormat="1" ht="30" hidden="1" customHeight="1">
      <c r="A3658" s="204" t="s">
        <v>49</v>
      </c>
      <c r="B3658" s="200" t="s">
        <v>27051</v>
      </c>
      <c r="C3658" s="200" t="s">
        <v>27052</v>
      </c>
      <c r="D3658" s="200" t="s">
        <v>3034</v>
      </c>
      <c r="E3658" s="200" t="s">
        <v>14067</v>
      </c>
      <c r="F3658" s="206" t="s">
        <v>28403</v>
      </c>
      <c r="G3658" s="201" t="s">
        <v>28404</v>
      </c>
      <c r="H3658" s="205" t="s">
        <v>28405</v>
      </c>
      <c r="I3658" s="204" t="s">
        <v>28406</v>
      </c>
      <c r="J3658" s="207" t="s">
        <v>28407</v>
      </c>
      <c r="K3658" s="208" t="s">
        <v>28408</v>
      </c>
      <c r="L3658" s="200" t="s">
        <v>3800</v>
      </c>
      <c r="M3658" s="205" t="s">
        <v>28085</v>
      </c>
      <c r="N3658" s="205" t="s">
        <v>62</v>
      </c>
      <c r="O3658" s="205" t="s">
        <v>91</v>
      </c>
      <c r="P3658" s="205" t="s">
        <v>92</v>
      </c>
      <c r="Q3658" s="205" t="s">
        <v>65</v>
      </c>
      <c r="R3658" s="205" t="s">
        <v>27052</v>
      </c>
      <c r="S3658" s="205" t="s">
        <v>14067</v>
      </c>
      <c r="T3658" s="205" t="s">
        <v>14087</v>
      </c>
      <c r="U3658" s="208" t="s">
        <v>28086</v>
      </c>
      <c r="V3658" s="205">
        <v>0.9</v>
      </c>
      <c r="W3658" s="205" t="s">
        <v>68</v>
      </c>
      <c r="X3658" s="205" t="s">
        <v>69</v>
      </c>
      <c r="Y3658" s="205" t="s">
        <v>70</v>
      </c>
      <c r="Z3658" s="205" t="s">
        <v>647</v>
      </c>
      <c r="AA3658" s="234" t="s">
        <v>71</v>
      </c>
      <c r="AB3658" s="216">
        <v>46310</v>
      </c>
      <c r="AC3658" s="205"/>
      <c r="AD3658" s="230" t="s">
        <v>72</v>
      </c>
      <c r="AE3658" s="126" t="s">
        <v>73</v>
      </c>
      <c r="AF3658" s="127" t="s">
        <v>74</v>
      </c>
      <c r="AG3658" s="128"/>
      <c r="AH3658" s="129"/>
      <c r="AI3658" s="129"/>
      <c r="AJ3658" s="126" t="s">
        <v>75</v>
      </c>
      <c r="AK3658" s="127" t="s">
        <v>76</v>
      </c>
      <c r="AL3658" s="129" t="s">
        <v>77</v>
      </c>
      <c r="AM3658" s="128" t="s">
        <v>28409</v>
      </c>
      <c r="AN3658" s="129"/>
      <c r="AO3658" s="127" t="s">
        <v>79</v>
      </c>
      <c r="AP3658" s="129"/>
      <c r="AQ3658" s="183"/>
      <c r="AR3658" s="183"/>
      <c r="AS3658" s="183"/>
    </row>
    <row r="3659" spans="1:45" customFormat="1" ht="30" hidden="1" customHeight="1">
      <c r="A3659" s="204" t="s">
        <v>49</v>
      </c>
      <c r="B3659" s="200" t="s">
        <v>27254</v>
      </c>
      <c r="C3659" s="200" t="s">
        <v>27255</v>
      </c>
      <c r="D3659" s="200" t="s">
        <v>3034</v>
      </c>
      <c r="E3659" s="200" t="s">
        <v>14067</v>
      </c>
      <c r="F3659" s="206" t="s">
        <v>28410</v>
      </c>
      <c r="G3659" s="201" t="s">
        <v>28411</v>
      </c>
      <c r="H3659" s="205" t="s">
        <v>28412</v>
      </c>
      <c r="I3659" s="204" t="s">
        <v>28413</v>
      </c>
      <c r="J3659" s="207" t="s">
        <v>28414</v>
      </c>
      <c r="K3659" s="208" t="s">
        <v>28415</v>
      </c>
      <c r="L3659" s="200" t="s">
        <v>3800</v>
      </c>
      <c r="M3659" s="205" t="s">
        <v>28085</v>
      </c>
      <c r="N3659" s="205" t="s">
        <v>62</v>
      </c>
      <c r="O3659" s="205" t="s">
        <v>91</v>
      </c>
      <c r="P3659" s="205" t="s">
        <v>92</v>
      </c>
      <c r="Q3659" s="205" t="s">
        <v>65</v>
      </c>
      <c r="R3659" s="205" t="s">
        <v>27255</v>
      </c>
      <c r="S3659" s="205" t="s">
        <v>14067</v>
      </c>
      <c r="T3659" s="205" t="s">
        <v>14087</v>
      </c>
      <c r="U3659" s="208" t="s">
        <v>28086</v>
      </c>
      <c r="V3659" s="205">
        <v>0.9</v>
      </c>
      <c r="W3659" s="205" t="s">
        <v>68</v>
      </c>
      <c r="X3659" s="205" t="s">
        <v>69</v>
      </c>
      <c r="Y3659" s="205" t="s">
        <v>70</v>
      </c>
      <c r="Z3659" s="205" t="s">
        <v>647</v>
      </c>
      <c r="AA3659" s="234" t="s">
        <v>71</v>
      </c>
      <c r="AB3659" s="216">
        <v>46310</v>
      </c>
      <c r="AC3659" s="205"/>
      <c r="AD3659" s="230" t="s">
        <v>72</v>
      </c>
      <c r="AE3659" s="126" t="s">
        <v>73</v>
      </c>
      <c r="AF3659" s="127" t="s">
        <v>74</v>
      </c>
      <c r="AG3659" s="128"/>
      <c r="AH3659" s="129"/>
      <c r="AI3659" s="129"/>
      <c r="AJ3659" s="126" t="s">
        <v>75</v>
      </c>
      <c r="AK3659" s="127" t="s">
        <v>76</v>
      </c>
      <c r="AL3659" s="129" t="s">
        <v>77</v>
      </c>
      <c r="AM3659" s="128" t="s">
        <v>28416</v>
      </c>
      <c r="AN3659" s="129"/>
      <c r="AO3659" s="127" t="s">
        <v>79</v>
      </c>
      <c r="AP3659" s="129"/>
      <c r="AQ3659" s="183"/>
      <c r="AR3659" s="183"/>
      <c r="AS3659" s="183"/>
    </row>
    <row r="3660" spans="1:45" customFormat="1" ht="30" hidden="1" customHeight="1">
      <c r="A3660" s="204" t="s">
        <v>49</v>
      </c>
      <c r="B3660" s="200" t="s">
        <v>27278</v>
      </c>
      <c r="C3660" s="200" t="s">
        <v>27279</v>
      </c>
      <c r="D3660" s="200" t="s">
        <v>3034</v>
      </c>
      <c r="E3660" s="200" t="s">
        <v>14067</v>
      </c>
      <c r="F3660" s="206" t="s">
        <v>28417</v>
      </c>
      <c r="G3660" s="201" t="s">
        <v>28418</v>
      </c>
      <c r="H3660" s="205" t="s">
        <v>28419</v>
      </c>
      <c r="I3660" s="204" t="s">
        <v>28420</v>
      </c>
      <c r="J3660" s="207" t="s">
        <v>28421</v>
      </c>
      <c r="K3660" s="208" t="s">
        <v>28422</v>
      </c>
      <c r="L3660" s="200" t="s">
        <v>3800</v>
      </c>
      <c r="M3660" s="205" t="s">
        <v>28085</v>
      </c>
      <c r="N3660" s="205" t="s">
        <v>62</v>
      </c>
      <c r="O3660" s="205" t="s">
        <v>91</v>
      </c>
      <c r="P3660" s="205" t="s">
        <v>92</v>
      </c>
      <c r="Q3660" s="205" t="s">
        <v>65</v>
      </c>
      <c r="R3660" s="205" t="s">
        <v>27279</v>
      </c>
      <c r="S3660" s="205" t="s">
        <v>14067</v>
      </c>
      <c r="T3660" s="205" t="s">
        <v>14087</v>
      </c>
      <c r="U3660" s="208" t="s">
        <v>28086</v>
      </c>
      <c r="V3660" s="205">
        <v>0.9</v>
      </c>
      <c r="W3660" s="205" t="s">
        <v>68</v>
      </c>
      <c r="X3660" s="205" t="s">
        <v>69</v>
      </c>
      <c r="Y3660" s="205" t="s">
        <v>70</v>
      </c>
      <c r="Z3660" s="205" t="s">
        <v>647</v>
      </c>
      <c r="AA3660" s="234" t="s">
        <v>71</v>
      </c>
      <c r="AB3660" s="216">
        <v>46310</v>
      </c>
      <c r="AC3660" s="205"/>
      <c r="AD3660" s="230" t="s">
        <v>72</v>
      </c>
      <c r="AE3660" s="126" t="s">
        <v>73</v>
      </c>
      <c r="AF3660" s="127" t="s">
        <v>74</v>
      </c>
      <c r="AG3660" s="128"/>
      <c r="AH3660" s="129"/>
      <c r="AI3660" s="129"/>
      <c r="AJ3660" s="126" t="s">
        <v>75</v>
      </c>
      <c r="AK3660" s="127" t="s">
        <v>76</v>
      </c>
      <c r="AL3660" s="129" t="s">
        <v>77</v>
      </c>
      <c r="AM3660" s="128" t="s">
        <v>28423</v>
      </c>
      <c r="AN3660" s="129"/>
      <c r="AO3660" s="127" t="s">
        <v>79</v>
      </c>
      <c r="AP3660" s="129"/>
      <c r="AQ3660" s="183"/>
      <c r="AR3660" s="183"/>
      <c r="AS3660" s="183"/>
    </row>
    <row r="3661" spans="1:45" customFormat="1" ht="30" hidden="1" customHeight="1">
      <c r="A3661" s="204" t="s">
        <v>49</v>
      </c>
      <c r="B3661" s="200" t="s">
        <v>27311</v>
      </c>
      <c r="C3661" s="200" t="s">
        <v>27312</v>
      </c>
      <c r="D3661" s="200" t="s">
        <v>3034</v>
      </c>
      <c r="E3661" s="200" t="s">
        <v>14067</v>
      </c>
      <c r="F3661" s="206" t="s">
        <v>28424</v>
      </c>
      <c r="G3661" s="201" t="s">
        <v>28425</v>
      </c>
      <c r="H3661" s="205" t="s">
        <v>28426</v>
      </c>
      <c r="I3661" s="204" t="s">
        <v>28427</v>
      </c>
      <c r="J3661" s="207" t="s">
        <v>28428</v>
      </c>
      <c r="K3661" s="208" t="s">
        <v>28429</v>
      </c>
      <c r="L3661" s="200" t="s">
        <v>3800</v>
      </c>
      <c r="M3661" s="205" t="s">
        <v>28085</v>
      </c>
      <c r="N3661" s="205" t="s">
        <v>62</v>
      </c>
      <c r="O3661" s="205" t="s">
        <v>91</v>
      </c>
      <c r="P3661" s="205" t="s">
        <v>92</v>
      </c>
      <c r="Q3661" s="205" t="s">
        <v>65</v>
      </c>
      <c r="R3661" s="205" t="s">
        <v>27312</v>
      </c>
      <c r="S3661" s="205" t="s">
        <v>14067</v>
      </c>
      <c r="T3661" s="205" t="s">
        <v>14087</v>
      </c>
      <c r="U3661" s="208" t="s">
        <v>28086</v>
      </c>
      <c r="V3661" s="205">
        <v>0.9</v>
      </c>
      <c r="W3661" s="205" t="s">
        <v>68</v>
      </c>
      <c r="X3661" s="205" t="s">
        <v>69</v>
      </c>
      <c r="Y3661" s="205" t="s">
        <v>70</v>
      </c>
      <c r="Z3661" s="205" t="s">
        <v>647</v>
      </c>
      <c r="AA3661" s="234" t="s">
        <v>71</v>
      </c>
      <c r="AB3661" s="216">
        <v>46310</v>
      </c>
      <c r="AC3661" s="205"/>
      <c r="AD3661" s="230" t="s">
        <v>72</v>
      </c>
      <c r="AE3661" s="126" t="s">
        <v>73</v>
      </c>
      <c r="AF3661" s="127" t="s">
        <v>74</v>
      </c>
      <c r="AG3661" s="128"/>
      <c r="AH3661" s="129"/>
      <c r="AI3661" s="129"/>
      <c r="AJ3661" s="126" t="s">
        <v>75</v>
      </c>
      <c r="AK3661" s="127" t="s">
        <v>76</v>
      </c>
      <c r="AL3661" s="129" t="s">
        <v>77</v>
      </c>
      <c r="AM3661" s="128" t="s">
        <v>28430</v>
      </c>
      <c r="AN3661" s="129"/>
      <c r="AO3661" s="127" t="s">
        <v>79</v>
      </c>
      <c r="AP3661" s="129"/>
      <c r="AQ3661" s="183"/>
      <c r="AR3661" s="183"/>
      <c r="AS3661" s="183"/>
    </row>
    <row r="3662" spans="1:45" customFormat="1" ht="30" hidden="1" customHeight="1">
      <c r="A3662" s="204" t="s">
        <v>49</v>
      </c>
      <c r="B3662" s="200" t="s">
        <v>27421</v>
      </c>
      <c r="C3662" s="200" t="s">
        <v>27422</v>
      </c>
      <c r="D3662" s="200" t="s">
        <v>3034</v>
      </c>
      <c r="E3662" s="200" t="s">
        <v>14067</v>
      </c>
      <c r="F3662" s="206" t="s">
        <v>28431</v>
      </c>
      <c r="G3662" s="201" t="s">
        <v>28432</v>
      </c>
      <c r="H3662" s="205" t="s">
        <v>28433</v>
      </c>
      <c r="I3662" s="204" t="s">
        <v>28434</v>
      </c>
      <c r="J3662" s="207" t="s">
        <v>28435</v>
      </c>
      <c r="K3662" s="208" t="s">
        <v>28436</v>
      </c>
      <c r="L3662" s="200" t="s">
        <v>3800</v>
      </c>
      <c r="M3662" s="205" t="s">
        <v>28085</v>
      </c>
      <c r="N3662" s="205" t="s">
        <v>62</v>
      </c>
      <c r="O3662" s="205" t="s">
        <v>91</v>
      </c>
      <c r="P3662" s="205" t="s">
        <v>92</v>
      </c>
      <c r="Q3662" s="205" t="s">
        <v>65</v>
      </c>
      <c r="R3662" s="205" t="s">
        <v>27422</v>
      </c>
      <c r="S3662" s="205" t="s">
        <v>14067</v>
      </c>
      <c r="T3662" s="205" t="s">
        <v>14087</v>
      </c>
      <c r="U3662" s="208" t="s">
        <v>28086</v>
      </c>
      <c r="V3662" s="205">
        <v>0.9</v>
      </c>
      <c r="W3662" s="205" t="s">
        <v>68</v>
      </c>
      <c r="X3662" s="205" t="s">
        <v>69</v>
      </c>
      <c r="Y3662" s="205" t="s">
        <v>70</v>
      </c>
      <c r="Z3662" s="205" t="s">
        <v>647</v>
      </c>
      <c r="AA3662" s="234" t="s">
        <v>71</v>
      </c>
      <c r="AB3662" s="216">
        <v>46310</v>
      </c>
      <c r="AC3662" s="205"/>
      <c r="AD3662" s="230" t="s">
        <v>72</v>
      </c>
      <c r="AE3662" s="126" t="s">
        <v>73</v>
      </c>
      <c r="AF3662" s="127" t="s">
        <v>74</v>
      </c>
      <c r="AG3662" s="128"/>
      <c r="AH3662" s="129"/>
      <c r="AI3662" s="129"/>
      <c r="AJ3662" s="126" t="s">
        <v>75</v>
      </c>
      <c r="AK3662" s="127" t="s">
        <v>76</v>
      </c>
      <c r="AL3662" s="129" t="s">
        <v>77</v>
      </c>
      <c r="AM3662" s="128" t="s">
        <v>28437</v>
      </c>
      <c r="AN3662" s="129"/>
      <c r="AO3662" s="127" t="s">
        <v>79</v>
      </c>
      <c r="AP3662" s="129"/>
      <c r="AQ3662" s="183"/>
      <c r="AR3662" s="183"/>
      <c r="AS3662" s="183"/>
    </row>
    <row r="3663" spans="1:45" customFormat="1" ht="30" hidden="1" customHeight="1">
      <c r="A3663" s="204" t="s">
        <v>49</v>
      </c>
      <c r="B3663" s="200" t="s">
        <v>27492</v>
      </c>
      <c r="C3663" s="200" t="s">
        <v>27493</v>
      </c>
      <c r="D3663" s="200" t="s">
        <v>3034</v>
      </c>
      <c r="E3663" s="200" t="s">
        <v>14067</v>
      </c>
      <c r="F3663" s="206" t="s">
        <v>28438</v>
      </c>
      <c r="G3663" s="201" t="s">
        <v>28439</v>
      </c>
      <c r="H3663" s="205" t="s">
        <v>28440</v>
      </c>
      <c r="I3663" s="204" t="s">
        <v>28441</v>
      </c>
      <c r="J3663" s="207" t="s">
        <v>28442</v>
      </c>
      <c r="K3663" s="208" t="s">
        <v>28443</v>
      </c>
      <c r="L3663" s="200" t="s">
        <v>3800</v>
      </c>
      <c r="M3663" s="205" t="s">
        <v>28085</v>
      </c>
      <c r="N3663" s="205" t="s">
        <v>27502</v>
      </c>
      <c r="O3663" s="205" t="s">
        <v>27503</v>
      </c>
      <c r="P3663" s="205" t="s">
        <v>27504</v>
      </c>
      <c r="Q3663" s="205" t="s">
        <v>65</v>
      </c>
      <c r="R3663" s="205" t="s">
        <v>27493</v>
      </c>
      <c r="S3663" s="205" t="s">
        <v>14067</v>
      </c>
      <c r="T3663" s="205" t="s">
        <v>14087</v>
      </c>
      <c r="U3663" s="208" t="s">
        <v>28086</v>
      </c>
      <c r="V3663" s="205">
        <v>0.9</v>
      </c>
      <c r="W3663" s="205" t="s">
        <v>68</v>
      </c>
      <c r="X3663" s="205" t="s">
        <v>69</v>
      </c>
      <c r="Y3663" s="205" t="s">
        <v>70</v>
      </c>
      <c r="Z3663" s="205" t="s">
        <v>647</v>
      </c>
      <c r="AA3663" s="234" t="s">
        <v>71</v>
      </c>
      <c r="AB3663" s="216">
        <v>46310</v>
      </c>
      <c r="AC3663" s="205"/>
      <c r="AD3663" s="230" t="s">
        <v>72</v>
      </c>
      <c r="AE3663" s="126" t="s">
        <v>73</v>
      </c>
      <c r="AF3663" s="127" t="s">
        <v>74</v>
      </c>
      <c r="AG3663" s="128"/>
      <c r="AH3663" s="129"/>
      <c r="AI3663" s="129"/>
      <c r="AJ3663" s="126" t="s">
        <v>75</v>
      </c>
      <c r="AK3663" s="127" t="s">
        <v>76</v>
      </c>
      <c r="AL3663" s="129" t="s">
        <v>77</v>
      </c>
      <c r="AM3663" s="128" t="s">
        <v>28444</v>
      </c>
      <c r="AN3663" s="129"/>
      <c r="AO3663" s="127" t="s">
        <v>79</v>
      </c>
      <c r="AP3663" s="129"/>
      <c r="AQ3663" s="183"/>
      <c r="AR3663" s="183"/>
      <c r="AS3663" s="183"/>
    </row>
    <row r="3664" spans="1:45" customFormat="1" ht="30" hidden="1" customHeight="1">
      <c r="A3664" s="204" t="s">
        <v>49</v>
      </c>
      <c r="B3664" s="200" t="s">
        <v>14829</v>
      </c>
      <c r="C3664" s="200" t="s">
        <v>14830</v>
      </c>
      <c r="D3664" s="200" t="s">
        <v>3034</v>
      </c>
      <c r="E3664" s="200" t="s">
        <v>14067</v>
      </c>
      <c r="F3664" s="206" t="s">
        <v>28445</v>
      </c>
      <c r="G3664" s="201" t="s">
        <v>28446</v>
      </c>
      <c r="H3664" s="205" t="s">
        <v>28447</v>
      </c>
      <c r="I3664" s="204" t="s">
        <v>28448</v>
      </c>
      <c r="J3664" s="207" t="s">
        <v>28449</v>
      </c>
      <c r="K3664" s="208" t="s">
        <v>28450</v>
      </c>
      <c r="L3664" s="200" t="s">
        <v>3791</v>
      </c>
      <c r="M3664" s="205" t="s">
        <v>28085</v>
      </c>
      <c r="N3664" s="205" t="s">
        <v>62</v>
      </c>
      <c r="O3664" s="205" t="s">
        <v>91</v>
      </c>
      <c r="P3664" s="205" t="s">
        <v>92</v>
      </c>
      <c r="Q3664" s="205" t="s">
        <v>65</v>
      </c>
      <c r="R3664" s="205" t="s">
        <v>14830</v>
      </c>
      <c r="S3664" s="205" t="s">
        <v>14067</v>
      </c>
      <c r="T3664" s="205" t="s">
        <v>14074</v>
      </c>
      <c r="U3664" s="208" t="s">
        <v>647</v>
      </c>
      <c r="V3664" s="205">
        <v>1</v>
      </c>
      <c r="W3664" s="205" t="s">
        <v>68</v>
      </c>
      <c r="X3664" s="205" t="s">
        <v>69</v>
      </c>
      <c r="Y3664" s="205" t="s">
        <v>70</v>
      </c>
      <c r="Z3664" s="205" t="s">
        <v>647</v>
      </c>
      <c r="AA3664" s="234" t="s">
        <v>71</v>
      </c>
      <c r="AB3664" s="216">
        <v>46310</v>
      </c>
      <c r="AC3664" s="205"/>
      <c r="AD3664" s="230" t="s">
        <v>72</v>
      </c>
      <c r="AE3664" s="126" t="s">
        <v>73</v>
      </c>
      <c r="AF3664" s="127" t="s">
        <v>74</v>
      </c>
      <c r="AG3664" s="128"/>
      <c r="AH3664" s="129"/>
      <c r="AI3664" s="129"/>
      <c r="AJ3664" s="126" t="s">
        <v>75</v>
      </c>
      <c r="AK3664" s="127" t="s">
        <v>76</v>
      </c>
      <c r="AL3664" s="129" t="s">
        <v>77</v>
      </c>
      <c r="AM3664" s="128" t="s">
        <v>28451</v>
      </c>
      <c r="AN3664" s="129"/>
      <c r="AO3664" s="127" t="s">
        <v>79</v>
      </c>
      <c r="AP3664" s="129"/>
      <c r="AQ3664" s="183"/>
      <c r="AR3664" s="183"/>
      <c r="AS3664" s="183"/>
    </row>
    <row r="3665" spans="1:45" customFormat="1" ht="30" hidden="1" customHeight="1">
      <c r="A3665" s="204" t="s">
        <v>49</v>
      </c>
      <c r="B3665" s="200" t="s">
        <v>9361</v>
      </c>
      <c r="C3665" s="200" t="s">
        <v>14524</v>
      </c>
      <c r="D3665" s="200" t="s">
        <v>3034</v>
      </c>
      <c r="E3665" s="200" t="s">
        <v>14067</v>
      </c>
      <c r="F3665" s="206" t="s">
        <v>28452</v>
      </c>
      <c r="G3665" s="201" t="s">
        <v>28453</v>
      </c>
      <c r="H3665" s="205" t="s">
        <v>28454</v>
      </c>
      <c r="I3665" s="204" t="s">
        <v>28455</v>
      </c>
      <c r="J3665" s="207" t="s">
        <v>28456</v>
      </c>
      <c r="K3665" s="208" t="s">
        <v>28457</v>
      </c>
      <c r="L3665" s="200" t="s">
        <v>3791</v>
      </c>
      <c r="M3665" s="205" t="s">
        <v>28085</v>
      </c>
      <c r="N3665" s="205" t="s">
        <v>62</v>
      </c>
      <c r="O3665" s="205" t="s">
        <v>91</v>
      </c>
      <c r="P3665" s="205" t="s">
        <v>92</v>
      </c>
      <c r="Q3665" s="205" t="s">
        <v>65</v>
      </c>
      <c r="R3665" s="205" t="s">
        <v>14524</v>
      </c>
      <c r="S3665" s="205" t="s">
        <v>14067</v>
      </c>
      <c r="T3665" s="205" t="s">
        <v>14074</v>
      </c>
      <c r="U3665" s="208" t="s">
        <v>647</v>
      </c>
      <c r="V3665" s="205">
        <v>1</v>
      </c>
      <c r="W3665" s="205" t="s">
        <v>68</v>
      </c>
      <c r="X3665" s="205" t="s">
        <v>69</v>
      </c>
      <c r="Y3665" s="205" t="s">
        <v>70</v>
      </c>
      <c r="Z3665" s="205" t="s">
        <v>647</v>
      </c>
      <c r="AA3665" s="234" t="s">
        <v>71</v>
      </c>
      <c r="AB3665" s="216">
        <v>46310</v>
      </c>
      <c r="AC3665" s="205"/>
      <c r="AD3665" s="230" t="s">
        <v>72</v>
      </c>
      <c r="AE3665" s="126" t="s">
        <v>73</v>
      </c>
      <c r="AF3665" s="127" t="s">
        <v>74</v>
      </c>
      <c r="AG3665" s="128"/>
      <c r="AH3665" s="129"/>
      <c r="AI3665" s="129"/>
      <c r="AJ3665" s="126" t="s">
        <v>75</v>
      </c>
      <c r="AK3665" s="127" t="s">
        <v>76</v>
      </c>
      <c r="AL3665" s="129" t="s">
        <v>77</v>
      </c>
      <c r="AM3665" s="128" t="s">
        <v>28458</v>
      </c>
      <c r="AN3665" s="129"/>
      <c r="AO3665" s="127" t="s">
        <v>79</v>
      </c>
      <c r="AP3665" s="129"/>
      <c r="AQ3665" s="183"/>
      <c r="AR3665" s="183"/>
      <c r="AS3665" s="183"/>
    </row>
    <row r="3666" spans="1:45" customFormat="1" ht="30" hidden="1" customHeight="1">
      <c r="A3666" s="204" t="s">
        <v>49</v>
      </c>
      <c r="B3666" s="200" t="s">
        <v>80</v>
      </c>
      <c r="C3666" s="200" t="s">
        <v>81</v>
      </c>
      <c r="D3666" s="200" t="s">
        <v>3034</v>
      </c>
      <c r="E3666" s="200" t="s">
        <v>14067</v>
      </c>
      <c r="F3666" s="206" t="s">
        <v>28459</v>
      </c>
      <c r="G3666" s="201" t="s">
        <v>28460</v>
      </c>
      <c r="H3666" s="205" t="s">
        <v>28461</v>
      </c>
      <c r="I3666" s="204" t="s">
        <v>28462</v>
      </c>
      <c r="J3666" s="207" t="s">
        <v>28463</v>
      </c>
      <c r="K3666" s="208" t="s">
        <v>28464</v>
      </c>
      <c r="L3666" s="200" t="s">
        <v>3791</v>
      </c>
      <c r="M3666" s="205" t="s">
        <v>28085</v>
      </c>
      <c r="N3666" s="205" t="s">
        <v>62</v>
      </c>
      <c r="O3666" s="205" t="s">
        <v>91</v>
      </c>
      <c r="P3666" s="205" t="s">
        <v>92</v>
      </c>
      <c r="Q3666" s="205" t="s">
        <v>65</v>
      </c>
      <c r="R3666" s="205" t="s">
        <v>81</v>
      </c>
      <c r="S3666" s="205" t="s">
        <v>14067</v>
      </c>
      <c r="T3666" s="205" t="s">
        <v>14074</v>
      </c>
      <c r="U3666" s="208" t="s">
        <v>647</v>
      </c>
      <c r="V3666" s="205">
        <v>1</v>
      </c>
      <c r="W3666" s="205" t="s">
        <v>68</v>
      </c>
      <c r="X3666" s="205" t="s">
        <v>69</v>
      </c>
      <c r="Y3666" s="205" t="s">
        <v>70</v>
      </c>
      <c r="Z3666" s="205" t="s">
        <v>647</v>
      </c>
      <c r="AA3666" s="234" t="s">
        <v>71</v>
      </c>
      <c r="AB3666" s="216">
        <v>46310</v>
      </c>
      <c r="AC3666" s="205"/>
      <c r="AD3666" s="230" t="s">
        <v>72</v>
      </c>
      <c r="AE3666" s="126" t="s">
        <v>73</v>
      </c>
      <c r="AF3666" s="127" t="s">
        <v>74</v>
      </c>
      <c r="AG3666" s="128"/>
      <c r="AH3666" s="129"/>
      <c r="AI3666" s="129"/>
      <c r="AJ3666" s="126" t="s">
        <v>75</v>
      </c>
      <c r="AK3666" s="127" t="s">
        <v>76</v>
      </c>
      <c r="AL3666" s="129" t="s">
        <v>77</v>
      </c>
      <c r="AM3666" s="128" t="s">
        <v>28465</v>
      </c>
      <c r="AN3666" s="129"/>
      <c r="AO3666" s="127" t="s">
        <v>79</v>
      </c>
      <c r="AP3666" s="129"/>
      <c r="AQ3666" s="183"/>
      <c r="AR3666" s="183"/>
      <c r="AS3666" s="183"/>
    </row>
    <row r="3667" spans="1:45" customFormat="1" ht="30" hidden="1" customHeight="1">
      <c r="A3667" s="204" t="s">
        <v>49</v>
      </c>
      <c r="B3667" s="200" t="s">
        <v>16889</v>
      </c>
      <c r="C3667" s="200" t="s">
        <v>16890</v>
      </c>
      <c r="D3667" s="200" t="s">
        <v>3034</v>
      </c>
      <c r="E3667" s="200" t="s">
        <v>14067</v>
      </c>
      <c r="F3667" s="206" t="s">
        <v>28466</v>
      </c>
      <c r="G3667" s="201" t="s">
        <v>28467</v>
      </c>
      <c r="H3667" s="205" t="s">
        <v>28468</v>
      </c>
      <c r="I3667" s="204" t="s">
        <v>28469</v>
      </c>
      <c r="J3667" s="207" t="s">
        <v>28470</v>
      </c>
      <c r="K3667" s="208" t="s">
        <v>28471</v>
      </c>
      <c r="L3667" s="200" t="s">
        <v>3791</v>
      </c>
      <c r="M3667" s="205" t="s">
        <v>28085</v>
      </c>
      <c r="N3667" s="205" t="s">
        <v>62</v>
      </c>
      <c r="O3667" s="205" t="s">
        <v>91</v>
      </c>
      <c r="P3667" s="205" t="s">
        <v>92</v>
      </c>
      <c r="Q3667" s="205" t="s">
        <v>65</v>
      </c>
      <c r="R3667" s="205" t="s">
        <v>16890</v>
      </c>
      <c r="S3667" s="205" t="s">
        <v>14067</v>
      </c>
      <c r="T3667" s="205" t="s">
        <v>14074</v>
      </c>
      <c r="U3667" s="208" t="s">
        <v>647</v>
      </c>
      <c r="V3667" s="205">
        <v>1</v>
      </c>
      <c r="W3667" s="205" t="s">
        <v>68</v>
      </c>
      <c r="X3667" s="205" t="s">
        <v>69</v>
      </c>
      <c r="Y3667" s="205" t="s">
        <v>70</v>
      </c>
      <c r="Z3667" s="205" t="s">
        <v>647</v>
      </c>
      <c r="AA3667" s="234" t="s">
        <v>71</v>
      </c>
      <c r="AB3667" s="216">
        <v>46310</v>
      </c>
      <c r="AC3667" s="205"/>
      <c r="AD3667" s="230" t="s">
        <v>72</v>
      </c>
      <c r="AE3667" s="126" t="s">
        <v>73</v>
      </c>
      <c r="AF3667" s="127" t="s">
        <v>74</v>
      </c>
      <c r="AG3667" s="128"/>
      <c r="AH3667" s="129"/>
      <c r="AI3667" s="129"/>
      <c r="AJ3667" s="126" t="s">
        <v>75</v>
      </c>
      <c r="AK3667" s="127" t="s">
        <v>76</v>
      </c>
      <c r="AL3667" s="129" t="s">
        <v>77</v>
      </c>
      <c r="AM3667" s="128" t="s">
        <v>28472</v>
      </c>
      <c r="AN3667" s="129"/>
      <c r="AO3667" s="127" t="s">
        <v>79</v>
      </c>
      <c r="AP3667" s="129"/>
      <c r="AQ3667" s="183"/>
      <c r="AR3667" s="183"/>
      <c r="AS3667" s="183"/>
    </row>
    <row r="3668" spans="1:45" customFormat="1" ht="30" hidden="1" customHeight="1">
      <c r="A3668" s="204" t="s">
        <v>49</v>
      </c>
      <c r="B3668" s="200" t="s">
        <v>50</v>
      </c>
      <c r="C3668" s="200" t="s">
        <v>51</v>
      </c>
      <c r="D3668" s="200" t="s">
        <v>3034</v>
      </c>
      <c r="E3668" s="200" t="s">
        <v>14067</v>
      </c>
      <c r="F3668" s="206" t="s">
        <v>28473</v>
      </c>
      <c r="G3668" s="201" t="s">
        <v>28474</v>
      </c>
      <c r="H3668" s="205" t="s">
        <v>28475</v>
      </c>
      <c r="I3668" s="204" t="s">
        <v>28476</v>
      </c>
      <c r="J3668" s="207" t="s">
        <v>28477</v>
      </c>
      <c r="K3668" s="208" t="s">
        <v>28478</v>
      </c>
      <c r="L3668" s="200" t="s">
        <v>3791</v>
      </c>
      <c r="M3668" s="205" t="s">
        <v>28085</v>
      </c>
      <c r="N3668" s="205" t="s">
        <v>62</v>
      </c>
      <c r="O3668" s="205" t="s">
        <v>63</v>
      </c>
      <c r="P3668" s="205" t="s">
        <v>64</v>
      </c>
      <c r="Q3668" s="205" t="s">
        <v>65</v>
      </c>
      <c r="R3668" s="205" t="s">
        <v>51</v>
      </c>
      <c r="S3668" s="205" t="s">
        <v>14067</v>
      </c>
      <c r="T3668" s="205" t="s">
        <v>14074</v>
      </c>
      <c r="U3668" s="208" t="s">
        <v>647</v>
      </c>
      <c r="V3668" s="205">
        <v>1</v>
      </c>
      <c r="W3668" s="205" t="s">
        <v>68</v>
      </c>
      <c r="X3668" s="205" t="s">
        <v>69</v>
      </c>
      <c r="Y3668" s="205" t="s">
        <v>70</v>
      </c>
      <c r="Z3668" s="205" t="s">
        <v>647</v>
      </c>
      <c r="AA3668" s="234" t="s">
        <v>71</v>
      </c>
      <c r="AB3668" s="216">
        <v>46310</v>
      </c>
      <c r="AC3668" s="205"/>
      <c r="AD3668" s="230" t="s">
        <v>72</v>
      </c>
      <c r="AE3668" s="126" t="s">
        <v>73</v>
      </c>
      <c r="AF3668" s="127" t="s">
        <v>74</v>
      </c>
      <c r="AG3668" s="128"/>
      <c r="AH3668" s="129"/>
      <c r="AI3668" s="129"/>
      <c r="AJ3668" s="126" t="s">
        <v>75</v>
      </c>
      <c r="AK3668" s="127" t="s">
        <v>76</v>
      </c>
      <c r="AL3668" s="129" t="s">
        <v>77</v>
      </c>
      <c r="AM3668" s="128" t="s">
        <v>28479</v>
      </c>
      <c r="AN3668" s="129"/>
      <c r="AO3668" s="127" t="s">
        <v>79</v>
      </c>
      <c r="AP3668" s="129"/>
      <c r="AQ3668" s="183"/>
      <c r="AR3668" s="183"/>
      <c r="AS3668" s="183"/>
    </row>
    <row r="3669" spans="1:45" customFormat="1" ht="30" hidden="1" customHeight="1">
      <c r="A3669" s="204" t="s">
        <v>49</v>
      </c>
      <c r="B3669" s="200" t="s">
        <v>18662</v>
      </c>
      <c r="C3669" s="200" t="s">
        <v>18663</v>
      </c>
      <c r="D3669" s="200" t="s">
        <v>3034</v>
      </c>
      <c r="E3669" s="200" t="s">
        <v>14067</v>
      </c>
      <c r="F3669" s="206" t="s">
        <v>28480</v>
      </c>
      <c r="G3669" s="201" t="s">
        <v>28481</v>
      </c>
      <c r="H3669" s="205" t="s">
        <v>28482</v>
      </c>
      <c r="I3669" s="204" t="s">
        <v>28483</v>
      </c>
      <c r="J3669" s="207" t="s">
        <v>28484</v>
      </c>
      <c r="K3669" s="208" t="s">
        <v>28485</v>
      </c>
      <c r="L3669" s="200" t="s">
        <v>3791</v>
      </c>
      <c r="M3669" s="205" t="s">
        <v>28085</v>
      </c>
      <c r="N3669" s="205" t="s">
        <v>62</v>
      </c>
      <c r="O3669" s="205" t="s">
        <v>91</v>
      </c>
      <c r="P3669" s="205" t="s">
        <v>92</v>
      </c>
      <c r="Q3669" s="205" t="s">
        <v>65</v>
      </c>
      <c r="R3669" s="205" t="s">
        <v>18663</v>
      </c>
      <c r="S3669" s="205" t="s">
        <v>14067</v>
      </c>
      <c r="T3669" s="205" t="s">
        <v>14074</v>
      </c>
      <c r="U3669" s="208" t="s">
        <v>647</v>
      </c>
      <c r="V3669" s="205">
        <v>1</v>
      </c>
      <c r="W3669" s="205" t="s">
        <v>68</v>
      </c>
      <c r="X3669" s="205" t="s">
        <v>69</v>
      </c>
      <c r="Y3669" s="205" t="s">
        <v>70</v>
      </c>
      <c r="Z3669" s="205" t="s">
        <v>647</v>
      </c>
      <c r="AA3669" s="234" t="s">
        <v>71</v>
      </c>
      <c r="AB3669" s="216">
        <v>46310</v>
      </c>
      <c r="AC3669" s="205"/>
      <c r="AD3669" s="230" t="s">
        <v>72</v>
      </c>
      <c r="AE3669" s="126" t="s">
        <v>73</v>
      </c>
      <c r="AF3669" s="127" t="s">
        <v>74</v>
      </c>
      <c r="AG3669" s="128"/>
      <c r="AH3669" s="129"/>
      <c r="AI3669" s="129"/>
      <c r="AJ3669" s="126" t="s">
        <v>75</v>
      </c>
      <c r="AK3669" s="127" t="s">
        <v>76</v>
      </c>
      <c r="AL3669" s="129" t="s">
        <v>77</v>
      </c>
      <c r="AM3669" s="128" t="s">
        <v>28486</v>
      </c>
      <c r="AN3669" s="129"/>
      <c r="AO3669" s="127" t="s">
        <v>79</v>
      </c>
      <c r="AP3669" s="129"/>
      <c r="AQ3669" s="183"/>
      <c r="AR3669" s="183"/>
      <c r="AS3669" s="183"/>
    </row>
    <row r="3670" spans="1:45" customFormat="1" ht="30" hidden="1" customHeight="1">
      <c r="A3670" s="204" t="s">
        <v>49</v>
      </c>
      <c r="B3670" s="200" t="s">
        <v>18692</v>
      </c>
      <c r="C3670" s="200" t="s">
        <v>18693</v>
      </c>
      <c r="D3670" s="200" t="s">
        <v>3034</v>
      </c>
      <c r="E3670" s="200" t="s">
        <v>14067</v>
      </c>
      <c r="F3670" s="206" t="s">
        <v>28487</v>
      </c>
      <c r="G3670" s="201" t="s">
        <v>28488</v>
      </c>
      <c r="H3670" s="205" t="s">
        <v>28489</v>
      </c>
      <c r="I3670" s="204" t="s">
        <v>28490</v>
      </c>
      <c r="J3670" s="207" t="s">
        <v>28491</v>
      </c>
      <c r="K3670" s="208" t="s">
        <v>28492</v>
      </c>
      <c r="L3670" s="200" t="s">
        <v>3791</v>
      </c>
      <c r="M3670" s="205" t="s">
        <v>28085</v>
      </c>
      <c r="N3670" s="205" t="s">
        <v>62</v>
      </c>
      <c r="O3670" s="205" t="s">
        <v>91</v>
      </c>
      <c r="P3670" s="205" t="s">
        <v>92</v>
      </c>
      <c r="Q3670" s="205" t="s">
        <v>65</v>
      </c>
      <c r="R3670" s="205" t="s">
        <v>18693</v>
      </c>
      <c r="S3670" s="205" t="s">
        <v>14067</v>
      </c>
      <c r="T3670" s="205" t="s">
        <v>14074</v>
      </c>
      <c r="U3670" s="208" t="s">
        <v>647</v>
      </c>
      <c r="V3670" s="205">
        <v>1</v>
      </c>
      <c r="W3670" s="205" t="s">
        <v>68</v>
      </c>
      <c r="X3670" s="205" t="s">
        <v>69</v>
      </c>
      <c r="Y3670" s="205" t="s">
        <v>70</v>
      </c>
      <c r="Z3670" s="205" t="s">
        <v>647</v>
      </c>
      <c r="AA3670" s="234" t="s">
        <v>71</v>
      </c>
      <c r="AB3670" s="216">
        <v>46310</v>
      </c>
      <c r="AC3670" s="205"/>
      <c r="AD3670" s="230" t="s">
        <v>72</v>
      </c>
      <c r="AE3670" s="126" t="s">
        <v>73</v>
      </c>
      <c r="AF3670" s="127" t="s">
        <v>74</v>
      </c>
      <c r="AG3670" s="128"/>
      <c r="AH3670" s="129"/>
      <c r="AI3670" s="129"/>
      <c r="AJ3670" s="126" t="s">
        <v>75</v>
      </c>
      <c r="AK3670" s="127" t="s">
        <v>76</v>
      </c>
      <c r="AL3670" s="129" t="s">
        <v>77</v>
      </c>
      <c r="AM3670" s="128" t="s">
        <v>28493</v>
      </c>
      <c r="AN3670" s="129"/>
      <c r="AO3670" s="127" t="s">
        <v>79</v>
      </c>
      <c r="AP3670" s="129"/>
      <c r="AQ3670" s="183"/>
      <c r="AR3670" s="183"/>
      <c r="AS3670" s="183"/>
    </row>
    <row r="3671" spans="1:45" customFormat="1" ht="30" hidden="1" customHeight="1">
      <c r="A3671" s="204" t="s">
        <v>49</v>
      </c>
      <c r="B3671" s="200" t="s">
        <v>18728</v>
      </c>
      <c r="C3671" s="200" t="s">
        <v>18729</v>
      </c>
      <c r="D3671" s="200" t="s">
        <v>3034</v>
      </c>
      <c r="E3671" s="200" t="s">
        <v>14067</v>
      </c>
      <c r="F3671" s="206" t="s">
        <v>28494</v>
      </c>
      <c r="G3671" s="201" t="s">
        <v>28495</v>
      </c>
      <c r="H3671" s="205" t="s">
        <v>28496</v>
      </c>
      <c r="I3671" s="204" t="s">
        <v>28497</v>
      </c>
      <c r="J3671" s="207" t="s">
        <v>28498</v>
      </c>
      <c r="K3671" s="208" t="s">
        <v>28499</v>
      </c>
      <c r="L3671" s="200" t="s">
        <v>3791</v>
      </c>
      <c r="M3671" s="205" t="s">
        <v>28085</v>
      </c>
      <c r="N3671" s="205" t="s">
        <v>62</v>
      </c>
      <c r="O3671" s="205" t="s">
        <v>91</v>
      </c>
      <c r="P3671" s="205" t="s">
        <v>92</v>
      </c>
      <c r="Q3671" s="205" t="s">
        <v>65</v>
      </c>
      <c r="R3671" s="205" t="s">
        <v>18729</v>
      </c>
      <c r="S3671" s="205" t="s">
        <v>14067</v>
      </c>
      <c r="T3671" s="205" t="s">
        <v>14074</v>
      </c>
      <c r="U3671" s="208" t="s">
        <v>647</v>
      </c>
      <c r="V3671" s="205">
        <v>1</v>
      </c>
      <c r="W3671" s="205" t="s">
        <v>68</v>
      </c>
      <c r="X3671" s="205" t="s">
        <v>69</v>
      </c>
      <c r="Y3671" s="205" t="s">
        <v>70</v>
      </c>
      <c r="Z3671" s="205" t="s">
        <v>647</v>
      </c>
      <c r="AA3671" s="234" t="s">
        <v>71</v>
      </c>
      <c r="AB3671" s="216">
        <v>46310</v>
      </c>
      <c r="AC3671" s="205"/>
      <c r="AD3671" s="230" t="s">
        <v>72</v>
      </c>
      <c r="AE3671" s="126" t="s">
        <v>73</v>
      </c>
      <c r="AF3671" s="127" t="s">
        <v>74</v>
      </c>
      <c r="AG3671" s="128"/>
      <c r="AH3671" s="129"/>
      <c r="AI3671" s="129"/>
      <c r="AJ3671" s="126" t="s">
        <v>75</v>
      </c>
      <c r="AK3671" s="127" t="s">
        <v>76</v>
      </c>
      <c r="AL3671" s="129" t="s">
        <v>77</v>
      </c>
      <c r="AM3671" s="128" t="s">
        <v>28500</v>
      </c>
      <c r="AN3671" s="129"/>
      <c r="AO3671" s="127" t="s">
        <v>79</v>
      </c>
      <c r="AP3671" s="129"/>
      <c r="AQ3671" s="183"/>
      <c r="AR3671" s="183"/>
      <c r="AS3671" s="183"/>
    </row>
    <row r="3672" spans="1:45" customFormat="1" ht="30" hidden="1" customHeight="1">
      <c r="A3672" s="204" t="s">
        <v>49</v>
      </c>
      <c r="B3672" s="200" t="s">
        <v>18847</v>
      </c>
      <c r="C3672" s="200" t="s">
        <v>18848</v>
      </c>
      <c r="D3672" s="200" t="s">
        <v>3034</v>
      </c>
      <c r="E3672" s="200" t="s">
        <v>14067</v>
      </c>
      <c r="F3672" s="206" t="s">
        <v>28501</v>
      </c>
      <c r="G3672" s="201" t="s">
        <v>28502</v>
      </c>
      <c r="H3672" s="205" t="s">
        <v>28503</v>
      </c>
      <c r="I3672" s="204" t="s">
        <v>28504</v>
      </c>
      <c r="J3672" s="207" t="s">
        <v>28505</v>
      </c>
      <c r="K3672" s="208" t="s">
        <v>28506</v>
      </c>
      <c r="L3672" s="200" t="s">
        <v>3791</v>
      </c>
      <c r="M3672" s="205" t="s">
        <v>28085</v>
      </c>
      <c r="N3672" s="205" t="s">
        <v>62</v>
      </c>
      <c r="O3672" s="205" t="s">
        <v>91</v>
      </c>
      <c r="P3672" s="205" t="s">
        <v>92</v>
      </c>
      <c r="Q3672" s="205" t="s">
        <v>65</v>
      </c>
      <c r="R3672" s="205" t="s">
        <v>18848</v>
      </c>
      <c r="S3672" s="205" t="s">
        <v>14067</v>
      </c>
      <c r="T3672" s="205" t="s">
        <v>14074</v>
      </c>
      <c r="U3672" s="208" t="s">
        <v>647</v>
      </c>
      <c r="V3672" s="205">
        <v>1</v>
      </c>
      <c r="W3672" s="205" t="s">
        <v>68</v>
      </c>
      <c r="X3672" s="205" t="s">
        <v>69</v>
      </c>
      <c r="Y3672" s="205" t="s">
        <v>70</v>
      </c>
      <c r="Z3672" s="205" t="s">
        <v>647</v>
      </c>
      <c r="AA3672" s="234" t="s">
        <v>71</v>
      </c>
      <c r="AB3672" s="216">
        <v>46310</v>
      </c>
      <c r="AC3672" s="205"/>
      <c r="AD3672" s="230" t="s">
        <v>72</v>
      </c>
      <c r="AE3672" s="126" t="s">
        <v>73</v>
      </c>
      <c r="AF3672" s="127" t="s">
        <v>74</v>
      </c>
      <c r="AG3672" s="128"/>
      <c r="AH3672" s="129"/>
      <c r="AI3672" s="129"/>
      <c r="AJ3672" s="126" t="s">
        <v>75</v>
      </c>
      <c r="AK3672" s="127" t="s">
        <v>76</v>
      </c>
      <c r="AL3672" s="129" t="s">
        <v>77</v>
      </c>
      <c r="AM3672" s="128" t="s">
        <v>28507</v>
      </c>
      <c r="AN3672" s="129"/>
      <c r="AO3672" s="127" t="s">
        <v>79</v>
      </c>
      <c r="AP3672" s="129"/>
      <c r="AQ3672" s="183"/>
      <c r="AR3672" s="183"/>
      <c r="AS3672" s="183"/>
    </row>
    <row r="3673" spans="1:45" customFormat="1" ht="30" hidden="1" customHeight="1">
      <c r="A3673" s="204" t="s">
        <v>49</v>
      </c>
      <c r="B3673" s="200" t="s">
        <v>19108</v>
      </c>
      <c r="C3673" s="200" t="s">
        <v>19109</v>
      </c>
      <c r="D3673" s="200" t="s">
        <v>3034</v>
      </c>
      <c r="E3673" s="200" t="s">
        <v>14067</v>
      </c>
      <c r="F3673" s="206" t="s">
        <v>28508</v>
      </c>
      <c r="G3673" s="201" t="s">
        <v>28509</v>
      </c>
      <c r="H3673" s="205" t="s">
        <v>28510</v>
      </c>
      <c r="I3673" s="204" t="s">
        <v>28511</v>
      </c>
      <c r="J3673" s="207" t="s">
        <v>28512</v>
      </c>
      <c r="K3673" s="208" t="s">
        <v>28513</v>
      </c>
      <c r="L3673" s="200" t="s">
        <v>3791</v>
      </c>
      <c r="M3673" s="205" t="s">
        <v>28085</v>
      </c>
      <c r="N3673" s="205" t="s">
        <v>62</v>
      </c>
      <c r="O3673" s="205" t="s">
        <v>91</v>
      </c>
      <c r="P3673" s="205" t="s">
        <v>92</v>
      </c>
      <c r="Q3673" s="205" t="s">
        <v>65</v>
      </c>
      <c r="R3673" s="205" t="s">
        <v>19109</v>
      </c>
      <c r="S3673" s="205" t="s">
        <v>14067</v>
      </c>
      <c r="T3673" s="205" t="s">
        <v>14074</v>
      </c>
      <c r="U3673" s="208" t="s">
        <v>647</v>
      </c>
      <c r="V3673" s="205">
        <v>1</v>
      </c>
      <c r="W3673" s="205" t="s">
        <v>68</v>
      </c>
      <c r="X3673" s="205" t="s">
        <v>69</v>
      </c>
      <c r="Y3673" s="205" t="s">
        <v>70</v>
      </c>
      <c r="Z3673" s="205" t="s">
        <v>647</v>
      </c>
      <c r="AA3673" s="234" t="s">
        <v>71</v>
      </c>
      <c r="AB3673" s="216">
        <v>46310</v>
      </c>
      <c r="AC3673" s="205"/>
      <c r="AD3673" s="230" t="s">
        <v>72</v>
      </c>
      <c r="AE3673" s="126" t="s">
        <v>73</v>
      </c>
      <c r="AF3673" s="127" t="s">
        <v>74</v>
      </c>
      <c r="AG3673" s="128"/>
      <c r="AH3673" s="129"/>
      <c r="AI3673" s="129"/>
      <c r="AJ3673" s="126" t="s">
        <v>75</v>
      </c>
      <c r="AK3673" s="127" t="s">
        <v>76</v>
      </c>
      <c r="AL3673" s="129" t="s">
        <v>77</v>
      </c>
      <c r="AM3673" s="128" t="s">
        <v>28514</v>
      </c>
      <c r="AN3673" s="129"/>
      <c r="AO3673" s="127" t="s">
        <v>79</v>
      </c>
      <c r="AP3673" s="129"/>
      <c r="AQ3673" s="183"/>
      <c r="AR3673" s="183"/>
      <c r="AS3673" s="183"/>
    </row>
    <row r="3674" spans="1:45" customFormat="1" ht="30" hidden="1" customHeight="1">
      <c r="A3674" s="204" t="s">
        <v>49</v>
      </c>
      <c r="B3674" s="200" t="s">
        <v>19168</v>
      </c>
      <c r="C3674" s="200" t="s">
        <v>19169</v>
      </c>
      <c r="D3674" s="200" t="s">
        <v>3034</v>
      </c>
      <c r="E3674" s="200" t="s">
        <v>14067</v>
      </c>
      <c r="F3674" s="206" t="s">
        <v>28515</v>
      </c>
      <c r="G3674" s="201" t="s">
        <v>28516</v>
      </c>
      <c r="H3674" s="205" t="s">
        <v>28517</v>
      </c>
      <c r="I3674" s="204" t="s">
        <v>28518</v>
      </c>
      <c r="J3674" s="207" t="s">
        <v>28519</v>
      </c>
      <c r="K3674" s="208" t="s">
        <v>28520</v>
      </c>
      <c r="L3674" s="200" t="s">
        <v>3791</v>
      </c>
      <c r="M3674" s="205" t="s">
        <v>28085</v>
      </c>
      <c r="N3674" s="205" t="s">
        <v>62</v>
      </c>
      <c r="O3674" s="205" t="s">
        <v>91</v>
      </c>
      <c r="P3674" s="205" t="s">
        <v>92</v>
      </c>
      <c r="Q3674" s="205" t="s">
        <v>65</v>
      </c>
      <c r="R3674" s="205" t="s">
        <v>19169</v>
      </c>
      <c r="S3674" s="205" t="s">
        <v>14067</v>
      </c>
      <c r="T3674" s="205" t="s">
        <v>14074</v>
      </c>
      <c r="U3674" s="208" t="s">
        <v>647</v>
      </c>
      <c r="V3674" s="205">
        <v>1</v>
      </c>
      <c r="W3674" s="205" t="s">
        <v>68</v>
      </c>
      <c r="X3674" s="205" t="s">
        <v>69</v>
      </c>
      <c r="Y3674" s="205" t="s">
        <v>70</v>
      </c>
      <c r="Z3674" s="205" t="s">
        <v>647</v>
      </c>
      <c r="AA3674" s="234" t="s">
        <v>71</v>
      </c>
      <c r="AB3674" s="216">
        <v>46310</v>
      </c>
      <c r="AC3674" s="205"/>
      <c r="AD3674" s="230" t="s">
        <v>72</v>
      </c>
      <c r="AE3674" s="126" t="s">
        <v>73</v>
      </c>
      <c r="AF3674" s="127" t="s">
        <v>74</v>
      </c>
      <c r="AG3674" s="128"/>
      <c r="AH3674" s="129"/>
      <c r="AI3674" s="129"/>
      <c r="AJ3674" s="126" t="s">
        <v>75</v>
      </c>
      <c r="AK3674" s="127" t="s">
        <v>76</v>
      </c>
      <c r="AL3674" s="129" t="s">
        <v>77</v>
      </c>
      <c r="AM3674" s="128" t="s">
        <v>28521</v>
      </c>
      <c r="AN3674" s="129"/>
      <c r="AO3674" s="127" t="s">
        <v>79</v>
      </c>
      <c r="AP3674" s="129"/>
      <c r="AQ3674" s="183"/>
      <c r="AR3674" s="183"/>
      <c r="AS3674" s="183"/>
    </row>
    <row r="3675" spans="1:45" customFormat="1" ht="30" hidden="1" customHeight="1">
      <c r="A3675" s="204" t="s">
        <v>49</v>
      </c>
      <c r="B3675" s="200" t="s">
        <v>19243</v>
      </c>
      <c r="C3675" s="200" t="s">
        <v>19244</v>
      </c>
      <c r="D3675" s="200" t="s">
        <v>3034</v>
      </c>
      <c r="E3675" s="200" t="s">
        <v>14067</v>
      </c>
      <c r="F3675" s="206" t="s">
        <v>28522</v>
      </c>
      <c r="G3675" s="201" t="s">
        <v>28523</v>
      </c>
      <c r="H3675" s="205" t="s">
        <v>28524</v>
      </c>
      <c r="I3675" s="204" t="s">
        <v>28525</v>
      </c>
      <c r="J3675" s="207" t="s">
        <v>28526</v>
      </c>
      <c r="K3675" s="208" t="s">
        <v>28527</v>
      </c>
      <c r="L3675" s="200" t="s">
        <v>3791</v>
      </c>
      <c r="M3675" s="205" t="s">
        <v>28085</v>
      </c>
      <c r="N3675" s="205" t="s">
        <v>62</v>
      </c>
      <c r="O3675" s="205" t="s">
        <v>91</v>
      </c>
      <c r="P3675" s="205" t="s">
        <v>92</v>
      </c>
      <c r="Q3675" s="205" t="s">
        <v>65</v>
      </c>
      <c r="R3675" s="205" t="s">
        <v>19244</v>
      </c>
      <c r="S3675" s="205" t="s">
        <v>14067</v>
      </c>
      <c r="T3675" s="205" t="s">
        <v>14074</v>
      </c>
      <c r="U3675" s="208" t="s">
        <v>647</v>
      </c>
      <c r="V3675" s="205">
        <v>1</v>
      </c>
      <c r="W3675" s="205" t="s">
        <v>68</v>
      </c>
      <c r="X3675" s="205" t="s">
        <v>69</v>
      </c>
      <c r="Y3675" s="205" t="s">
        <v>70</v>
      </c>
      <c r="Z3675" s="205" t="s">
        <v>647</v>
      </c>
      <c r="AA3675" s="234" t="s">
        <v>71</v>
      </c>
      <c r="AB3675" s="216">
        <v>46310</v>
      </c>
      <c r="AC3675" s="205"/>
      <c r="AD3675" s="230" t="s">
        <v>72</v>
      </c>
      <c r="AE3675" s="126" t="s">
        <v>73</v>
      </c>
      <c r="AF3675" s="127" t="s">
        <v>74</v>
      </c>
      <c r="AG3675" s="128"/>
      <c r="AH3675" s="129"/>
      <c r="AI3675" s="129"/>
      <c r="AJ3675" s="126" t="s">
        <v>75</v>
      </c>
      <c r="AK3675" s="127" t="s">
        <v>76</v>
      </c>
      <c r="AL3675" s="129" t="s">
        <v>77</v>
      </c>
      <c r="AM3675" s="128" t="s">
        <v>28528</v>
      </c>
      <c r="AN3675" s="129"/>
      <c r="AO3675" s="127" t="s">
        <v>79</v>
      </c>
      <c r="AP3675" s="129"/>
      <c r="AQ3675" s="183"/>
      <c r="AR3675" s="183"/>
      <c r="AS3675" s="183"/>
    </row>
    <row r="3676" spans="1:45" customFormat="1" ht="30" hidden="1" customHeight="1">
      <c r="A3676" s="204" t="s">
        <v>49</v>
      </c>
      <c r="B3676" s="200" t="s">
        <v>19415</v>
      </c>
      <c r="C3676" s="200" t="s">
        <v>19416</v>
      </c>
      <c r="D3676" s="200" t="s">
        <v>3034</v>
      </c>
      <c r="E3676" s="200" t="s">
        <v>14067</v>
      </c>
      <c r="F3676" s="206" t="s">
        <v>28529</v>
      </c>
      <c r="G3676" s="201" t="s">
        <v>28530</v>
      </c>
      <c r="H3676" s="205" t="s">
        <v>28531</v>
      </c>
      <c r="I3676" s="204" t="s">
        <v>28532</v>
      </c>
      <c r="J3676" s="207" t="s">
        <v>28533</v>
      </c>
      <c r="K3676" s="208" t="s">
        <v>28534</v>
      </c>
      <c r="L3676" s="200" t="s">
        <v>3791</v>
      </c>
      <c r="M3676" s="205" t="s">
        <v>28085</v>
      </c>
      <c r="N3676" s="205" t="s">
        <v>62</v>
      </c>
      <c r="O3676" s="205" t="s">
        <v>91</v>
      </c>
      <c r="P3676" s="205" t="s">
        <v>92</v>
      </c>
      <c r="Q3676" s="205" t="s">
        <v>65</v>
      </c>
      <c r="R3676" s="205" t="s">
        <v>19416</v>
      </c>
      <c r="S3676" s="205" t="s">
        <v>14067</v>
      </c>
      <c r="T3676" s="205" t="s">
        <v>14074</v>
      </c>
      <c r="U3676" s="208" t="s">
        <v>647</v>
      </c>
      <c r="V3676" s="205">
        <v>1</v>
      </c>
      <c r="W3676" s="205" t="s">
        <v>68</v>
      </c>
      <c r="X3676" s="205" t="s">
        <v>69</v>
      </c>
      <c r="Y3676" s="205" t="s">
        <v>70</v>
      </c>
      <c r="Z3676" s="205" t="s">
        <v>647</v>
      </c>
      <c r="AA3676" s="234" t="s">
        <v>71</v>
      </c>
      <c r="AB3676" s="216">
        <v>46310</v>
      </c>
      <c r="AC3676" s="205"/>
      <c r="AD3676" s="230" t="s">
        <v>72</v>
      </c>
      <c r="AE3676" s="126" t="s">
        <v>73</v>
      </c>
      <c r="AF3676" s="127" t="s">
        <v>74</v>
      </c>
      <c r="AG3676" s="128"/>
      <c r="AH3676" s="129"/>
      <c r="AI3676" s="129"/>
      <c r="AJ3676" s="126" t="s">
        <v>75</v>
      </c>
      <c r="AK3676" s="127" t="s">
        <v>76</v>
      </c>
      <c r="AL3676" s="129" t="s">
        <v>77</v>
      </c>
      <c r="AM3676" s="128" t="s">
        <v>28535</v>
      </c>
      <c r="AN3676" s="129"/>
      <c r="AO3676" s="127" t="s">
        <v>79</v>
      </c>
      <c r="AP3676" s="129"/>
      <c r="AQ3676" s="183"/>
      <c r="AR3676" s="183"/>
      <c r="AS3676" s="183"/>
    </row>
    <row r="3677" spans="1:45" customFormat="1" ht="30" hidden="1" customHeight="1">
      <c r="A3677" s="204" t="s">
        <v>49</v>
      </c>
      <c r="B3677" s="200" t="s">
        <v>19782</v>
      </c>
      <c r="C3677" s="200" t="s">
        <v>19783</v>
      </c>
      <c r="D3677" s="200" t="s">
        <v>3034</v>
      </c>
      <c r="E3677" s="200" t="s">
        <v>14067</v>
      </c>
      <c r="F3677" s="206" t="s">
        <v>28536</v>
      </c>
      <c r="G3677" s="201" t="s">
        <v>28537</v>
      </c>
      <c r="H3677" s="205" t="s">
        <v>28538</v>
      </c>
      <c r="I3677" s="204" t="s">
        <v>28539</v>
      </c>
      <c r="J3677" s="207" t="s">
        <v>28540</v>
      </c>
      <c r="K3677" s="208" t="s">
        <v>28541</v>
      </c>
      <c r="L3677" s="200" t="s">
        <v>3791</v>
      </c>
      <c r="M3677" s="205" t="s">
        <v>28085</v>
      </c>
      <c r="N3677" s="205" t="s">
        <v>19789</v>
      </c>
      <c r="O3677" s="205" t="s">
        <v>18857</v>
      </c>
      <c r="P3677" s="205" t="s">
        <v>18858</v>
      </c>
      <c r="Q3677" s="205" t="s">
        <v>65</v>
      </c>
      <c r="R3677" s="205" t="s">
        <v>19783</v>
      </c>
      <c r="S3677" s="205" t="s">
        <v>14067</v>
      </c>
      <c r="T3677" s="205" t="s">
        <v>14074</v>
      </c>
      <c r="U3677" s="208" t="s">
        <v>647</v>
      </c>
      <c r="V3677" s="205">
        <v>1</v>
      </c>
      <c r="W3677" s="205" t="s">
        <v>68</v>
      </c>
      <c r="X3677" s="205" t="s">
        <v>69</v>
      </c>
      <c r="Y3677" s="205" t="s">
        <v>70</v>
      </c>
      <c r="Z3677" s="205" t="s">
        <v>647</v>
      </c>
      <c r="AA3677" s="234" t="s">
        <v>71</v>
      </c>
      <c r="AB3677" s="216">
        <v>46310</v>
      </c>
      <c r="AC3677" s="205"/>
      <c r="AD3677" s="230" t="s">
        <v>72</v>
      </c>
      <c r="AE3677" s="126" t="s">
        <v>73</v>
      </c>
      <c r="AF3677" s="127" t="s">
        <v>74</v>
      </c>
      <c r="AG3677" s="128"/>
      <c r="AH3677" s="129"/>
      <c r="AI3677" s="129"/>
      <c r="AJ3677" s="126" t="s">
        <v>75</v>
      </c>
      <c r="AK3677" s="127" t="s">
        <v>76</v>
      </c>
      <c r="AL3677" s="129" t="s">
        <v>77</v>
      </c>
      <c r="AM3677" s="128" t="s">
        <v>28542</v>
      </c>
      <c r="AN3677" s="129"/>
      <c r="AO3677" s="127" t="s">
        <v>79</v>
      </c>
      <c r="AP3677" s="129"/>
      <c r="AQ3677" s="183"/>
      <c r="AR3677" s="183"/>
      <c r="AS3677" s="183"/>
    </row>
    <row r="3678" spans="1:45" customFormat="1" ht="30" hidden="1" customHeight="1">
      <c r="A3678" s="204" t="s">
        <v>49</v>
      </c>
      <c r="B3678" s="200" t="s">
        <v>14615</v>
      </c>
      <c r="C3678" s="200" t="s">
        <v>14616</v>
      </c>
      <c r="D3678" s="200" t="s">
        <v>3034</v>
      </c>
      <c r="E3678" s="200" t="s">
        <v>14067</v>
      </c>
      <c r="F3678" s="206" t="s">
        <v>28543</v>
      </c>
      <c r="G3678" s="201" t="s">
        <v>28544</v>
      </c>
      <c r="H3678" s="205" t="s">
        <v>28545</v>
      </c>
      <c r="I3678" s="204" t="s">
        <v>28546</v>
      </c>
      <c r="J3678" s="207" t="s">
        <v>28547</v>
      </c>
      <c r="K3678" s="208" t="s">
        <v>28548</v>
      </c>
      <c r="L3678" s="200" t="s">
        <v>3791</v>
      </c>
      <c r="M3678" s="205" t="s">
        <v>28085</v>
      </c>
      <c r="N3678" s="205" t="s">
        <v>62</v>
      </c>
      <c r="O3678" s="205" t="s">
        <v>91</v>
      </c>
      <c r="P3678" s="205" t="s">
        <v>92</v>
      </c>
      <c r="Q3678" s="205" t="s">
        <v>65</v>
      </c>
      <c r="R3678" s="205" t="s">
        <v>14616</v>
      </c>
      <c r="S3678" s="205" t="s">
        <v>14067</v>
      </c>
      <c r="T3678" s="205" t="s">
        <v>14074</v>
      </c>
      <c r="U3678" s="208" t="s">
        <v>647</v>
      </c>
      <c r="V3678" s="205">
        <v>1</v>
      </c>
      <c r="W3678" s="205" t="s">
        <v>68</v>
      </c>
      <c r="X3678" s="205" t="s">
        <v>69</v>
      </c>
      <c r="Y3678" s="205" t="s">
        <v>70</v>
      </c>
      <c r="Z3678" s="205" t="s">
        <v>647</v>
      </c>
      <c r="AA3678" s="234" t="s">
        <v>71</v>
      </c>
      <c r="AB3678" s="216">
        <v>46310</v>
      </c>
      <c r="AC3678" s="205"/>
      <c r="AD3678" s="230" t="s">
        <v>72</v>
      </c>
      <c r="AE3678" s="126" t="s">
        <v>73</v>
      </c>
      <c r="AF3678" s="127" t="s">
        <v>74</v>
      </c>
      <c r="AG3678" s="128"/>
      <c r="AH3678" s="129"/>
      <c r="AI3678" s="129"/>
      <c r="AJ3678" s="126" t="s">
        <v>75</v>
      </c>
      <c r="AK3678" s="127" t="s">
        <v>76</v>
      </c>
      <c r="AL3678" s="129" t="s">
        <v>77</v>
      </c>
      <c r="AM3678" s="128" t="s">
        <v>28549</v>
      </c>
      <c r="AN3678" s="129"/>
      <c r="AO3678" s="127" t="s">
        <v>79</v>
      </c>
      <c r="AP3678" s="129"/>
      <c r="AQ3678" s="183"/>
      <c r="AR3678" s="183"/>
      <c r="AS3678" s="183"/>
    </row>
    <row r="3679" spans="1:45" customFormat="1" ht="30" hidden="1" customHeight="1">
      <c r="A3679" s="204" t="s">
        <v>49</v>
      </c>
      <c r="B3679" s="200" t="s">
        <v>21120</v>
      </c>
      <c r="C3679" s="200" t="s">
        <v>21121</v>
      </c>
      <c r="D3679" s="200" t="s">
        <v>3034</v>
      </c>
      <c r="E3679" s="200" t="s">
        <v>14067</v>
      </c>
      <c r="F3679" s="206" t="s">
        <v>28550</v>
      </c>
      <c r="G3679" s="201" t="s">
        <v>28551</v>
      </c>
      <c r="H3679" s="205" t="s">
        <v>28552</v>
      </c>
      <c r="I3679" s="204" t="s">
        <v>28553</v>
      </c>
      <c r="J3679" s="207" t="s">
        <v>28554</v>
      </c>
      <c r="K3679" s="208" t="s">
        <v>28555</v>
      </c>
      <c r="L3679" s="200" t="s">
        <v>3791</v>
      </c>
      <c r="M3679" s="205" t="s">
        <v>28085</v>
      </c>
      <c r="N3679" s="205" t="s">
        <v>62</v>
      </c>
      <c r="O3679" s="205" t="s">
        <v>91</v>
      </c>
      <c r="P3679" s="205" t="s">
        <v>92</v>
      </c>
      <c r="Q3679" s="205" t="s">
        <v>65</v>
      </c>
      <c r="R3679" s="205" t="s">
        <v>21121</v>
      </c>
      <c r="S3679" s="205" t="s">
        <v>14067</v>
      </c>
      <c r="T3679" s="205" t="s">
        <v>14074</v>
      </c>
      <c r="U3679" s="208" t="s">
        <v>647</v>
      </c>
      <c r="V3679" s="205">
        <v>1</v>
      </c>
      <c r="W3679" s="205" t="s">
        <v>68</v>
      </c>
      <c r="X3679" s="205" t="s">
        <v>69</v>
      </c>
      <c r="Y3679" s="205" t="s">
        <v>70</v>
      </c>
      <c r="Z3679" s="205" t="s">
        <v>647</v>
      </c>
      <c r="AA3679" s="234" t="s">
        <v>71</v>
      </c>
      <c r="AB3679" s="216">
        <v>46310</v>
      </c>
      <c r="AC3679" s="205"/>
      <c r="AD3679" s="230" t="s">
        <v>72</v>
      </c>
      <c r="AE3679" s="126" t="s">
        <v>73</v>
      </c>
      <c r="AF3679" s="127" t="s">
        <v>74</v>
      </c>
      <c r="AG3679" s="128"/>
      <c r="AH3679" s="129"/>
      <c r="AI3679" s="129"/>
      <c r="AJ3679" s="126" t="s">
        <v>75</v>
      </c>
      <c r="AK3679" s="127" t="s">
        <v>76</v>
      </c>
      <c r="AL3679" s="129" t="s">
        <v>77</v>
      </c>
      <c r="AM3679" s="128" t="s">
        <v>28556</v>
      </c>
      <c r="AN3679" s="129"/>
      <c r="AO3679" s="127" t="s">
        <v>79</v>
      </c>
      <c r="AP3679" s="129"/>
      <c r="AQ3679" s="183"/>
      <c r="AR3679" s="183"/>
      <c r="AS3679" s="183"/>
    </row>
    <row r="3680" spans="1:45" customFormat="1" ht="30" hidden="1" customHeight="1">
      <c r="A3680" s="204" t="s">
        <v>49</v>
      </c>
      <c r="B3680" s="200" t="s">
        <v>6992</v>
      </c>
      <c r="C3680" s="200" t="s">
        <v>21279</v>
      </c>
      <c r="D3680" s="200" t="s">
        <v>3034</v>
      </c>
      <c r="E3680" s="200" t="s">
        <v>14067</v>
      </c>
      <c r="F3680" s="206" t="s">
        <v>28557</v>
      </c>
      <c r="G3680" s="201" t="s">
        <v>28558</v>
      </c>
      <c r="H3680" s="205" t="s">
        <v>28559</v>
      </c>
      <c r="I3680" s="204" t="s">
        <v>28560</v>
      </c>
      <c r="J3680" s="207" t="s">
        <v>28561</v>
      </c>
      <c r="K3680" s="208" t="s">
        <v>28562</v>
      </c>
      <c r="L3680" s="200" t="s">
        <v>3791</v>
      </c>
      <c r="M3680" s="205" t="s">
        <v>28085</v>
      </c>
      <c r="N3680" s="205" t="s">
        <v>62</v>
      </c>
      <c r="O3680" s="205" t="s">
        <v>91</v>
      </c>
      <c r="P3680" s="205" t="s">
        <v>92</v>
      </c>
      <c r="Q3680" s="205" t="s">
        <v>65</v>
      </c>
      <c r="R3680" s="205" t="s">
        <v>21279</v>
      </c>
      <c r="S3680" s="205" t="s">
        <v>14067</v>
      </c>
      <c r="T3680" s="205" t="s">
        <v>14074</v>
      </c>
      <c r="U3680" s="208" t="s">
        <v>647</v>
      </c>
      <c r="V3680" s="205">
        <v>1</v>
      </c>
      <c r="W3680" s="205" t="s">
        <v>68</v>
      </c>
      <c r="X3680" s="205" t="s">
        <v>69</v>
      </c>
      <c r="Y3680" s="205" t="s">
        <v>70</v>
      </c>
      <c r="Z3680" s="205" t="s">
        <v>647</v>
      </c>
      <c r="AA3680" s="234" t="s">
        <v>71</v>
      </c>
      <c r="AB3680" s="216">
        <v>46310</v>
      </c>
      <c r="AC3680" s="205"/>
      <c r="AD3680" s="230" t="s">
        <v>72</v>
      </c>
      <c r="AE3680" s="126" t="s">
        <v>73</v>
      </c>
      <c r="AF3680" s="127" t="s">
        <v>74</v>
      </c>
      <c r="AG3680" s="128"/>
      <c r="AH3680" s="129"/>
      <c r="AI3680" s="129"/>
      <c r="AJ3680" s="126" t="s">
        <v>75</v>
      </c>
      <c r="AK3680" s="127" t="s">
        <v>76</v>
      </c>
      <c r="AL3680" s="129" t="s">
        <v>77</v>
      </c>
      <c r="AM3680" s="128" t="s">
        <v>28563</v>
      </c>
      <c r="AN3680" s="129"/>
      <c r="AO3680" s="127" t="s">
        <v>79</v>
      </c>
      <c r="AP3680" s="129"/>
      <c r="AQ3680" s="183"/>
      <c r="AR3680" s="183"/>
      <c r="AS3680" s="183"/>
    </row>
    <row r="3681" spans="1:45" customFormat="1" ht="30" hidden="1" customHeight="1">
      <c r="A3681" s="204" t="s">
        <v>49</v>
      </c>
      <c r="B3681" s="200" t="s">
        <v>21496</v>
      </c>
      <c r="C3681" s="200" t="s">
        <v>21497</v>
      </c>
      <c r="D3681" s="200" t="s">
        <v>3034</v>
      </c>
      <c r="E3681" s="200" t="s">
        <v>14067</v>
      </c>
      <c r="F3681" s="206" t="s">
        <v>28564</v>
      </c>
      <c r="G3681" s="201" t="s">
        <v>28565</v>
      </c>
      <c r="H3681" s="205" t="s">
        <v>28566</v>
      </c>
      <c r="I3681" s="204" t="s">
        <v>28567</v>
      </c>
      <c r="J3681" s="207" t="s">
        <v>28568</v>
      </c>
      <c r="K3681" s="208" t="s">
        <v>28569</v>
      </c>
      <c r="L3681" s="200" t="s">
        <v>3791</v>
      </c>
      <c r="M3681" s="205" t="s">
        <v>28085</v>
      </c>
      <c r="N3681" s="205" t="s">
        <v>62</v>
      </c>
      <c r="O3681" s="205" t="s">
        <v>91</v>
      </c>
      <c r="P3681" s="205" t="s">
        <v>92</v>
      </c>
      <c r="Q3681" s="205" t="s">
        <v>65</v>
      </c>
      <c r="R3681" s="205" t="s">
        <v>21497</v>
      </c>
      <c r="S3681" s="205" t="s">
        <v>14067</v>
      </c>
      <c r="T3681" s="205" t="s">
        <v>14074</v>
      </c>
      <c r="U3681" s="208" t="s">
        <v>647</v>
      </c>
      <c r="V3681" s="205">
        <v>1</v>
      </c>
      <c r="W3681" s="205" t="s">
        <v>68</v>
      </c>
      <c r="X3681" s="205" t="s">
        <v>69</v>
      </c>
      <c r="Y3681" s="205" t="s">
        <v>70</v>
      </c>
      <c r="Z3681" s="205" t="s">
        <v>647</v>
      </c>
      <c r="AA3681" s="234" t="s">
        <v>71</v>
      </c>
      <c r="AB3681" s="216">
        <v>46310</v>
      </c>
      <c r="AC3681" s="205"/>
      <c r="AD3681" s="230" t="s">
        <v>72</v>
      </c>
      <c r="AE3681" s="126" t="s">
        <v>73</v>
      </c>
      <c r="AF3681" s="127" t="s">
        <v>74</v>
      </c>
      <c r="AG3681" s="128"/>
      <c r="AH3681" s="129"/>
      <c r="AI3681" s="129"/>
      <c r="AJ3681" s="126" t="s">
        <v>75</v>
      </c>
      <c r="AK3681" s="127" t="s">
        <v>76</v>
      </c>
      <c r="AL3681" s="129" t="s">
        <v>77</v>
      </c>
      <c r="AM3681" s="128" t="s">
        <v>28570</v>
      </c>
      <c r="AN3681" s="129"/>
      <c r="AO3681" s="127" t="s">
        <v>79</v>
      </c>
      <c r="AP3681" s="129"/>
      <c r="AQ3681" s="183"/>
      <c r="AR3681" s="183"/>
      <c r="AS3681" s="183"/>
    </row>
    <row r="3682" spans="1:45" customFormat="1" ht="30" hidden="1" customHeight="1">
      <c r="A3682" s="204" t="s">
        <v>49</v>
      </c>
      <c r="B3682" s="200" t="s">
        <v>21617</v>
      </c>
      <c r="C3682" s="200" t="s">
        <v>21618</v>
      </c>
      <c r="D3682" s="200" t="s">
        <v>3034</v>
      </c>
      <c r="E3682" s="200" t="s">
        <v>14067</v>
      </c>
      <c r="F3682" s="206" t="s">
        <v>28571</v>
      </c>
      <c r="G3682" s="201" t="s">
        <v>28572</v>
      </c>
      <c r="H3682" s="205" t="s">
        <v>28573</v>
      </c>
      <c r="I3682" s="204" t="s">
        <v>28574</v>
      </c>
      <c r="J3682" s="207" t="s">
        <v>28575</v>
      </c>
      <c r="K3682" s="208" t="s">
        <v>28576</v>
      </c>
      <c r="L3682" s="200" t="s">
        <v>3791</v>
      </c>
      <c r="M3682" s="205" t="s">
        <v>28085</v>
      </c>
      <c r="N3682" s="205" t="s">
        <v>62</v>
      </c>
      <c r="O3682" s="205" t="s">
        <v>91</v>
      </c>
      <c r="P3682" s="205" t="s">
        <v>92</v>
      </c>
      <c r="Q3682" s="205" t="s">
        <v>65</v>
      </c>
      <c r="R3682" s="205" t="s">
        <v>21618</v>
      </c>
      <c r="S3682" s="205" t="s">
        <v>14067</v>
      </c>
      <c r="T3682" s="205" t="s">
        <v>14074</v>
      </c>
      <c r="U3682" s="208" t="s">
        <v>647</v>
      </c>
      <c r="V3682" s="205">
        <v>1</v>
      </c>
      <c r="W3682" s="205" t="s">
        <v>68</v>
      </c>
      <c r="X3682" s="205" t="s">
        <v>69</v>
      </c>
      <c r="Y3682" s="205" t="s">
        <v>70</v>
      </c>
      <c r="Z3682" s="205" t="s">
        <v>647</v>
      </c>
      <c r="AA3682" s="234" t="s">
        <v>71</v>
      </c>
      <c r="AB3682" s="216">
        <v>46310</v>
      </c>
      <c r="AC3682" s="205"/>
      <c r="AD3682" s="230" t="s">
        <v>72</v>
      </c>
      <c r="AE3682" s="126" t="s">
        <v>73</v>
      </c>
      <c r="AF3682" s="127" t="s">
        <v>74</v>
      </c>
      <c r="AG3682" s="128"/>
      <c r="AH3682" s="129"/>
      <c r="AI3682" s="129"/>
      <c r="AJ3682" s="126" t="s">
        <v>75</v>
      </c>
      <c r="AK3682" s="127" t="s">
        <v>76</v>
      </c>
      <c r="AL3682" s="129" t="s">
        <v>77</v>
      </c>
      <c r="AM3682" s="128" t="s">
        <v>28577</v>
      </c>
      <c r="AN3682" s="129"/>
      <c r="AO3682" s="127" t="s">
        <v>79</v>
      </c>
      <c r="AP3682" s="129"/>
      <c r="AQ3682" s="183"/>
      <c r="AR3682" s="183"/>
      <c r="AS3682" s="183"/>
    </row>
    <row r="3683" spans="1:45" customFormat="1" ht="30" hidden="1" customHeight="1">
      <c r="A3683" s="204" t="s">
        <v>49</v>
      </c>
      <c r="B3683" s="200" t="s">
        <v>21733</v>
      </c>
      <c r="C3683" s="200" t="s">
        <v>21734</v>
      </c>
      <c r="D3683" s="200" t="s">
        <v>3034</v>
      </c>
      <c r="E3683" s="200" t="s">
        <v>14067</v>
      </c>
      <c r="F3683" s="206" t="s">
        <v>28578</v>
      </c>
      <c r="G3683" s="201" t="s">
        <v>28579</v>
      </c>
      <c r="H3683" s="205" t="s">
        <v>28580</v>
      </c>
      <c r="I3683" s="204" t="s">
        <v>28581</v>
      </c>
      <c r="J3683" s="207" t="s">
        <v>28582</v>
      </c>
      <c r="K3683" s="208" t="s">
        <v>28583</v>
      </c>
      <c r="L3683" s="200" t="s">
        <v>3791</v>
      </c>
      <c r="M3683" s="205" t="s">
        <v>28085</v>
      </c>
      <c r="N3683" s="205" t="s">
        <v>62</v>
      </c>
      <c r="O3683" s="205" t="s">
        <v>91</v>
      </c>
      <c r="P3683" s="205" t="s">
        <v>92</v>
      </c>
      <c r="Q3683" s="205" t="s">
        <v>65</v>
      </c>
      <c r="R3683" s="205" t="s">
        <v>21734</v>
      </c>
      <c r="S3683" s="205" t="s">
        <v>14067</v>
      </c>
      <c r="T3683" s="205" t="s">
        <v>14074</v>
      </c>
      <c r="U3683" s="208" t="s">
        <v>647</v>
      </c>
      <c r="V3683" s="205">
        <v>1</v>
      </c>
      <c r="W3683" s="205" t="s">
        <v>68</v>
      </c>
      <c r="X3683" s="205" t="s">
        <v>69</v>
      </c>
      <c r="Y3683" s="205" t="s">
        <v>70</v>
      </c>
      <c r="Z3683" s="205" t="s">
        <v>647</v>
      </c>
      <c r="AA3683" s="234" t="s">
        <v>71</v>
      </c>
      <c r="AB3683" s="216">
        <v>46310</v>
      </c>
      <c r="AC3683" s="205"/>
      <c r="AD3683" s="230" t="s">
        <v>72</v>
      </c>
      <c r="AE3683" s="126" t="s">
        <v>73</v>
      </c>
      <c r="AF3683" s="127" t="s">
        <v>74</v>
      </c>
      <c r="AG3683" s="128"/>
      <c r="AH3683" s="129"/>
      <c r="AI3683" s="129"/>
      <c r="AJ3683" s="126" t="s">
        <v>75</v>
      </c>
      <c r="AK3683" s="127" t="s">
        <v>76</v>
      </c>
      <c r="AL3683" s="129" t="s">
        <v>77</v>
      </c>
      <c r="AM3683" s="128" t="s">
        <v>28584</v>
      </c>
      <c r="AN3683" s="129"/>
      <c r="AO3683" s="127" t="s">
        <v>79</v>
      </c>
      <c r="AP3683" s="129"/>
      <c r="AQ3683" s="183"/>
      <c r="AR3683" s="183"/>
      <c r="AS3683" s="183"/>
    </row>
    <row r="3684" spans="1:45" customFormat="1" ht="30" hidden="1" customHeight="1">
      <c r="A3684" s="204" t="s">
        <v>49</v>
      </c>
      <c r="B3684" s="200" t="s">
        <v>14747</v>
      </c>
      <c r="C3684" s="200" t="s">
        <v>14748</v>
      </c>
      <c r="D3684" s="200" t="s">
        <v>3034</v>
      </c>
      <c r="E3684" s="200" t="s">
        <v>14067</v>
      </c>
      <c r="F3684" s="206" t="s">
        <v>28585</v>
      </c>
      <c r="G3684" s="201" t="s">
        <v>28586</v>
      </c>
      <c r="H3684" s="205" t="s">
        <v>28587</v>
      </c>
      <c r="I3684" s="204" t="s">
        <v>28588</v>
      </c>
      <c r="J3684" s="207" t="s">
        <v>28589</v>
      </c>
      <c r="K3684" s="208" t="s">
        <v>28590</v>
      </c>
      <c r="L3684" s="200" t="s">
        <v>3791</v>
      </c>
      <c r="M3684" s="205" t="s">
        <v>28085</v>
      </c>
      <c r="N3684" s="205" t="s">
        <v>62</v>
      </c>
      <c r="O3684" s="205" t="s">
        <v>91</v>
      </c>
      <c r="P3684" s="205" t="s">
        <v>92</v>
      </c>
      <c r="Q3684" s="205" t="s">
        <v>65</v>
      </c>
      <c r="R3684" s="205" t="s">
        <v>14748</v>
      </c>
      <c r="S3684" s="205" t="s">
        <v>14067</v>
      </c>
      <c r="T3684" s="205" t="s">
        <v>14074</v>
      </c>
      <c r="U3684" s="208" t="s">
        <v>647</v>
      </c>
      <c r="V3684" s="205">
        <v>1</v>
      </c>
      <c r="W3684" s="205" t="s">
        <v>68</v>
      </c>
      <c r="X3684" s="205" t="s">
        <v>69</v>
      </c>
      <c r="Y3684" s="205" t="s">
        <v>70</v>
      </c>
      <c r="Z3684" s="205" t="s">
        <v>647</v>
      </c>
      <c r="AA3684" s="234" t="s">
        <v>71</v>
      </c>
      <c r="AB3684" s="216">
        <v>46310</v>
      </c>
      <c r="AC3684" s="205"/>
      <c r="AD3684" s="230" t="s">
        <v>72</v>
      </c>
      <c r="AE3684" s="126" t="s">
        <v>73</v>
      </c>
      <c r="AF3684" s="127" t="s">
        <v>74</v>
      </c>
      <c r="AG3684" s="128"/>
      <c r="AH3684" s="129"/>
      <c r="AI3684" s="129"/>
      <c r="AJ3684" s="126" t="s">
        <v>75</v>
      </c>
      <c r="AK3684" s="127" t="s">
        <v>76</v>
      </c>
      <c r="AL3684" s="129" t="s">
        <v>77</v>
      </c>
      <c r="AM3684" s="128" t="s">
        <v>28591</v>
      </c>
      <c r="AN3684" s="129"/>
      <c r="AO3684" s="127" t="s">
        <v>79</v>
      </c>
      <c r="AP3684" s="129"/>
      <c r="AQ3684" s="183"/>
      <c r="AR3684" s="183"/>
      <c r="AS3684" s="183"/>
    </row>
    <row r="3685" spans="1:45" customFormat="1" ht="30" hidden="1" customHeight="1">
      <c r="A3685" s="204" t="s">
        <v>49</v>
      </c>
      <c r="B3685" s="200" t="s">
        <v>18316</v>
      </c>
      <c r="C3685" s="200" t="s">
        <v>22616</v>
      </c>
      <c r="D3685" s="200" t="s">
        <v>3034</v>
      </c>
      <c r="E3685" s="200" t="s">
        <v>14067</v>
      </c>
      <c r="F3685" s="206" t="s">
        <v>28592</v>
      </c>
      <c r="G3685" s="201" t="s">
        <v>28593</v>
      </c>
      <c r="H3685" s="205" t="s">
        <v>28594</v>
      </c>
      <c r="I3685" s="204" t="s">
        <v>28595</v>
      </c>
      <c r="J3685" s="207" t="s">
        <v>28596</v>
      </c>
      <c r="K3685" s="208" t="s">
        <v>28597</v>
      </c>
      <c r="L3685" s="200" t="s">
        <v>3791</v>
      </c>
      <c r="M3685" s="205" t="s">
        <v>28085</v>
      </c>
      <c r="N3685" s="205" t="s">
        <v>62</v>
      </c>
      <c r="O3685" s="205" t="s">
        <v>91</v>
      </c>
      <c r="P3685" s="205" t="s">
        <v>92</v>
      </c>
      <c r="Q3685" s="205" t="s">
        <v>65</v>
      </c>
      <c r="R3685" s="205" t="s">
        <v>22616</v>
      </c>
      <c r="S3685" s="205" t="s">
        <v>14067</v>
      </c>
      <c r="T3685" s="205" t="s">
        <v>14074</v>
      </c>
      <c r="U3685" s="208" t="s">
        <v>647</v>
      </c>
      <c r="V3685" s="205">
        <v>1</v>
      </c>
      <c r="W3685" s="205" t="s">
        <v>68</v>
      </c>
      <c r="X3685" s="205" t="s">
        <v>69</v>
      </c>
      <c r="Y3685" s="205" t="s">
        <v>70</v>
      </c>
      <c r="Z3685" s="205" t="s">
        <v>647</v>
      </c>
      <c r="AA3685" s="234" t="s">
        <v>71</v>
      </c>
      <c r="AB3685" s="216">
        <v>46310</v>
      </c>
      <c r="AC3685" s="205"/>
      <c r="AD3685" s="230" t="s">
        <v>72</v>
      </c>
      <c r="AE3685" s="126" t="s">
        <v>73</v>
      </c>
      <c r="AF3685" s="127" t="s">
        <v>74</v>
      </c>
      <c r="AG3685" s="128"/>
      <c r="AH3685" s="129"/>
      <c r="AI3685" s="129"/>
      <c r="AJ3685" s="126" t="s">
        <v>75</v>
      </c>
      <c r="AK3685" s="127" t="s">
        <v>76</v>
      </c>
      <c r="AL3685" s="129" t="s">
        <v>77</v>
      </c>
      <c r="AM3685" s="128" t="s">
        <v>28598</v>
      </c>
      <c r="AN3685" s="129"/>
      <c r="AO3685" s="127" t="s">
        <v>79</v>
      </c>
      <c r="AP3685" s="129"/>
      <c r="AQ3685" s="183"/>
      <c r="AR3685" s="183"/>
      <c r="AS3685" s="183"/>
    </row>
    <row r="3686" spans="1:45" customFormat="1" ht="30" hidden="1" customHeight="1">
      <c r="A3686" s="204" t="s">
        <v>49</v>
      </c>
      <c r="B3686" s="200" t="s">
        <v>14660</v>
      </c>
      <c r="C3686" s="200" t="s">
        <v>14661</v>
      </c>
      <c r="D3686" s="200" t="s">
        <v>3034</v>
      </c>
      <c r="E3686" s="200" t="s">
        <v>14067</v>
      </c>
      <c r="F3686" s="206" t="s">
        <v>28599</v>
      </c>
      <c r="G3686" s="201" t="s">
        <v>28600</v>
      </c>
      <c r="H3686" s="205" t="s">
        <v>28601</v>
      </c>
      <c r="I3686" s="204" t="s">
        <v>28602</v>
      </c>
      <c r="J3686" s="207" t="s">
        <v>28603</v>
      </c>
      <c r="K3686" s="208" t="s">
        <v>28604</v>
      </c>
      <c r="L3686" s="200" t="s">
        <v>3791</v>
      </c>
      <c r="M3686" s="205" t="s">
        <v>28085</v>
      </c>
      <c r="N3686" s="205" t="s">
        <v>62</v>
      </c>
      <c r="O3686" s="205" t="s">
        <v>91</v>
      </c>
      <c r="P3686" s="205" t="s">
        <v>92</v>
      </c>
      <c r="Q3686" s="205" t="s">
        <v>65</v>
      </c>
      <c r="R3686" s="205" t="s">
        <v>14661</v>
      </c>
      <c r="S3686" s="205" t="s">
        <v>14067</v>
      </c>
      <c r="T3686" s="205" t="s">
        <v>14074</v>
      </c>
      <c r="U3686" s="208" t="s">
        <v>647</v>
      </c>
      <c r="V3686" s="205">
        <v>1</v>
      </c>
      <c r="W3686" s="205" t="s">
        <v>68</v>
      </c>
      <c r="X3686" s="205" t="s">
        <v>69</v>
      </c>
      <c r="Y3686" s="205" t="s">
        <v>70</v>
      </c>
      <c r="Z3686" s="205" t="s">
        <v>647</v>
      </c>
      <c r="AA3686" s="234" t="s">
        <v>71</v>
      </c>
      <c r="AB3686" s="216">
        <v>46310</v>
      </c>
      <c r="AC3686" s="205"/>
      <c r="AD3686" s="230" t="s">
        <v>72</v>
      </c>
      <c r="AE3686" s="126" t="s">
        <v>73</v>
      </c>
      <c r="AF3686" s="127" t="s">
        <v>74</v>
      </c>
      <c r="AG3686" s="128"/>
      <c r="AH3686" s="129"/>
      <c r="AI3686" s="129"/>
      <c r="AJ3686" s="126" t="s">
        <v>75</v>
      </c>
      <c r="AK3686" s="127" t="s">
        <v>76</v>
      </c>
      <c r="AL3686" s="129" t="s">
        <v>77</v>
      </c>
      <c r="AM3686" s="128" t="s">
        <v>28605</v>
      </c>
      <c r="AN3686" s="129"/>
      <c r="AO3686" s="127" t="s">
        <v>79</v>
      </c>
      <c r="AP3686" s="129"/>
      <c r="AQ3686" s="183"/>
      <c r="AR3686" s="183"/>
      <c r="AS3686" s="183"/>
    </row>
    <row r="3687" spans="1:45" customFormat="1" ht="30" hidden="1" customHeight="1">
      <c r="A3687" s="204" t="s">
        <v>49</v>
      </c>
      <c r="B3687" s="200" t="s">
        <v>22789</v>
      </c>
      <c r="C3687" s="200" t="s">
        <v>22790</v>
      </c>
      <c r="D3687" s="200" t="s">
        <v>3034</v>
      </c>
      <c r="E3687" s="200" t="s">
        <v>14067</v>
      </c>
      <c r="F3687" s="206" t="s">
        <v>28606</v>
      </c>
      <c r="G3687" s="201" t="s">
        <v>28607</v>
      </c>
      <c r="H3687" s="205" t="s">
        <v>28608</v>
      </c>
      <c r="I3687" s="204" t="s">
        <v>28609</v>
      </c>
      <c r="J3687" s="207" t="s">
        <v>28610</v>
      </c>
      <c r="K3687" s="208" t="s">
        <v>28611</v>
      </c>
      <c r="L3687" s="200" t="s">
        <v>3791</v>
      </c>
      <c r="M3687" s="205" t="s">
        <v>28085</v>
      </c>
      <c r="N3687" s="205" t="s">
        <v>22799</v>
      </c>
      <c r="O3687" s="205" t="s">
        <v>22800</v>
      </c>
      <c r="P3687" s="205" t="s">
        <v>22801</v>
      </c>
      <c r="Q3687" s="205" t="s">
        <v>65</v>
      </c>
      <c r="R3687" s="205" t="s">
        <v>22790</v>
      </c>
      <c r="S3687" s="205" t="s">
        <v>14067</v>
      </c>
      <c r="T3687" s="205" t="s">
        <v>14074</v>
      </c>
      <c r="U3687" s="208" t="s">
        <v>647</v>
      </c>
      <c r="V3687" s="205">
        <v>1</v>
      </c>
      <c r="W3687" s="205" t="s">
        <v>68</v>
      </c>
      <c r="X3687" s="205" t="s">
        <v>69</v>
      </c>
      <c r="Y3687" s="205" t="s">
        <v>70</v>
      </c>
      <c r="Z3687" s="205" t="s">
        <v>647</v>
      </c>
      <c r="AA3687" s="234" t="s">
        <v>71</v>
      </c>
      <c r="AB3687" s="216">
        <v>46310</v>
      </c>
      <c r="AC3687" s="205"/>
      <c r="AD3687" s="230" t="s">
        <v>72</v>
      </c>
      <c r="AE3687" s="126" t="s">
        <v>73</v>
      </c>
      <c r="AF3687" s="127" t="s">
        <v>74</v>
      </c>
      <c r="AG3687" s="128"/>
      <c r="AH3687" s="129"/>
      <c r="AI3687" s="129"/>
      <c r="AJ3687" s="126" t="s">
        <v>75</v>
      </c>
      <c r="AK3687" s="127" t="s">
        <v>76</v>
      </c>
      <c r="AL3687" s="129" t="s">
        <v>77</v>
      </c>
      <c r="AM3687" s="128" t="s">
        <v>28612</v>
      </c>
      <c r="AN3687" s="129"/>
      <c r="AO3687" s="127" t="s">
        <v>79</v>
      </c>
      <c r="AP3687" s="129"/>
      <c r="AQ3687" s="183"/>
      <c r="AR3687" s="183"/>
      <c r="AS3687" s="183"/>
    </row>
    <row r="3688" spans="1:45" customFormat="1" ht="30" hidden="1" customHeight="1">
      <c r="A3688" s="204" t="s">
        <v>49</v>
      </c>
      <c r="B3688" s="200" t="s">
        <v>23535</v>
      </c>
      <c r="C3688" s="200" t="s">
        <v>23536</v>
      </c>
      <c r="D3688" s="200" t="s">
        <v>3034</v>
      </c>
      <c r="E3688" s="200" t="s">
        <v>14067</v>
      </c>
      <c r="F3688" s="206" t="s">
        <v>28613</v>
      </c>
      <c r="G3688" s="201" t="s">
        <v>28614</v>
      </c>
      <c r="H3688" s="205" t="s">
        <v>28615</v>
      </c>
      <c r="I3688" s="204" t="s">
        <v>28616</v>
      </c>
      <c r="J3688" s="207" t="s">
        <v>28617</v>
      </c>
      <c r="K3688" s="208" t="s">
        <v>28618</v>
      </c>
      <c r="L3688" s="200" t="s">
        <v>3791</v>
      </c>
      <c r="M3688" s="205" t="s">
        <v>28085</v>
      </c>
      <c r="N3688" s="205" t="s">
        <v>62</v>
      </c>
      <c r="O3688" s="205" t="s">
        <v>91</v>
      </c>
      <c r="P3688" s="205" t="s">
        <v>92</v>
      </c>
      <c r="Q3688" s="205" t="s">
        <v>65</v>
      </c>
      <c r="R3688" s="205" t="s">
        <v>23536</v>
      </c>
      <c r="S3688" s="205" t="s">
        <v>14067</v>
      </c>
      <c r="T3688" s="205" t="s">
        <v>14074</v>
      </c>
      <c r="U3688" s="208" t="s">
        <v>647</v>
      </c>
      <c r="V3688" s="205">
        <v>1</v>
      </c>
      <c r="W3688" s="205" t="s">
        <v>68</v>
      </c>
      <c r="X3688" s="205" t="s">
        <v>69</v>
      </c>
      <c r="Y3688" s="205" t="s">
        <v>70</v>
      </c>
      <c r="Z3688" s="205" t="s">
        <v>647</v>
      </c>
      <c r="AA3688" s="234" t="s">
        <v>71</v>
      </c>
      <c r="AB3688" s="216">
        <v>46310</v>
      </c>
      <c r="AC3688" s="205"/>
      <c r="AD3688" s="230" t="s">
        <v>72</v>
      </c>
      <c r="AE3688" s="126" t="s">
        <v>73</v>
      </c>
      <c r="AF3688" s="127" t="s">
        <v>74</v>
      </c>
      <c r="AG3688" s="128"/>
      <c r="AH3688" s="129"/>
      <c r="AI3688" s="129"/>
      <c r="AJ3688" s="126" t="s">
        <v>75</v>
      </c>
      <c r="AK3688" s="127" t="s">
        <v>76</v>
      </c>
      <c r="AL3688" s="129" t="s">
        <v>77</v>
      </c>
      <c r="AM3688" s="128" t="s">
        <v>28619</v>
      </c>
      <c r="AN3688" s="129"/>
      <c r="AO3688" s="127" t="s">
        <v>79</v>
      </c>
      <c r="AP3688" s="129"/>
      <c r="AQ3688" s="183"/>
      <c r="AR3688" s="183"/>
      <c r="AS3688" s="183"/>
    </row>
    <row r="3689" spans="1:45" customFormat="1" ht="30" hidden="1" customHeight="1">
      <c r="A3689" s="204" t="s">
        <v>49</v>
      </c>
      <c r="B3689" s="200" t="s">
        <v>23594</v>
      </c>
      <c r="C3689" s="200" t="s">
        <v>23595</v>
      </c>
      <c r="D3689" s="200" t="s">
        <v>3034</v>
      </c>
      <c r="E3689" s="200" t="s">
        <v>14067</v>
      </c>
      <c r="F3689" s="206" t="s">
        <v>28620</v>
      </c>
      <c r="G3689" s="201" t="s">
        <v>28621</v>
      </c>
      <c r="H3689" s="205" t="s">
        <v>28622</v>
      </c>
      <c r="I3689" s="204" t="s">
        <v>28623</v>
      </c>
      <c r="J3689" s="207" t="s">
        <v>28624</v>
      </c>
      <c r="K3689" s="208" t="s">
        <v>28625</v>
      </c>
      <c r="L3689" s="200" t="s">
        <v>3791</v>
      </c>
      <c r="M3689" s="205" t="s">
        <v>28085</v>
      </c>
      <c r="N3689" s="205" t="s">
        <v>62</v>
      </c>
      <c r="O3689" s="205" t="s">
        <v>91</v>
      </c>
      <c r="P3689" s="205" t="s">
        <v>92</v>
      </c>
      <c r="Q3689" s="205" t="s">
        <v>65</v>
      </c>
      <c r="R3689" s="205" t="s">
        <v>23595</v>
      </c>
      <c r="S3689" s="205" t="s">
        <v>14067</v>
      </c>
      <c r="T3689" s="205" t="s">
        <v>14074</v>
      </c>
      <c r="U3689" s="208" t="s">
        <v>647</v>
      </c>
      <c r="V3689" s="205">
        <v>1</v>
      </c>
      <c r="W3689" s="205" t="s">
        <v>68</v>
      </c>
      <c r="X3689" s="205" t="s">
        <v>69</v>
      </c>
      <c r="Y3689" s="205" t="s">
        <v>70</v>
      </c>
      <c r="Z3689" s="205" t="s">
        <v>647</v>
      </c>
      <c r="AA3689" s="234" t="s">
        <v>71</v>
      </c>
      <c r="AB3689" s="216">
        <v>46310</v>
      </c>
      <c r="AC3689" s="205"/>
      <c r="AD3689" s="230" t="s">
        <v>72</v>
      </c>
      <c r="AE3689" s="126" t="s">
        <v>73</v>
      </c>
      <c r="AF3689" s="127" t="s">
        <v>74</v>
      </c>
      <c r="AG3689" s="128"/>
      <c r="AH3689" s="129"/>
      <c r="AI3689" s="129"/>
      <c r="AJ3689" s="126" t="s">
        <v>75</v>
      </c>
      <c r="AK3689" s="127" t="s">
        <v>76</v>
      </c>
      <c r="AL3689" s="129" t="s">
        <v>77</v>
      </c>
      <c r="AM3689" s="128" t="s">
        <v>28626</v>
      </c>
      <c r="AN3689" s="129"/>
      <c r="AO3689" s="127" t="s">
        <v>79</v>
      </c>
      <c r="AP3689" s="129"/>
      <c r="AQ3689" s="183"/>
      <c r="AR3689" s="183"/>
      <c r="AS3689" s="183"/>
    </row>
    <row r="3690" spans="1:45" customFormat="1" ht="30" hidden="1" customHeight="1">
      <c r="A3690" s="204" t="s">
        <v>49</v>
      </c>
      <c r="B3690" s="200" t="s">
        <v>23873</v>
      </c>
      <c r="C3690" s="200" t="s">
        <v>23874</v>
      </c>
      <c r="D3690" s="200" t="s">
        <v>3034</v>
      </c>
      <c r="E3690" s="200" t="s">
        <v>14067</v>
      </c>
      <c r="F3690" s="206" t="s">
        <v>28627</v>
      </c>
      <c r="G3690" s="201" t="s">
        <v>28628</v>
      </c>
      <c r="H3690" s="205" t="s">
        <v>28629</v>
      </c>
      <c r="I3690" s="204" t="s">
        <v>28630</v>
      </c>
      <c r="J3690" s="207" t="s">
        <v>28631</v>
      </c>
      <c r="K3690" s="208" t="s">
        <v>28632</v>
      </c>
      <c r="L3690" s="200" t="s">
        <v>3791</v>
      </c>
      <c r="M3690" s="205" t="s">
        <v>28085</v>
      </c>
      <c r="N3690" s="205" t="s">
        <v>62</v>
      </c>
      <c r="O3690" s="205" t="s">
        <v>91</v>
      </c>
      <c r="P3690" s="205" t="s">
        <v>92</v>
      </c>
      <c r="Q3690" s="205" t="s">
        <v>65</v>
      </c>
      <c r="R3690" s="205" t="s">
        <v>23874</v>
      </c>
      <c r="S3690" s="205" t="s">
        <v>14067</v>
      </c>
      <c r="T3690" s="205" t="s">
        <v>14074</v>
      </c>
      <c r="U3690" s="208" t="s">
        <v>647</v>
      </c>
      <c r="V3690" s="205">
        <v>1</v>
      </c>
      <c r="W3690" s="205" t="s">
        <v>68</v>
      </c>
      <c r="X3690" s="205" t="s">
        <v>69</v>
      </c>
      <c r="Y3690" s="205" t="s">
        <v>70</v>
      </c>
      <c r="Z3690" s="205" t="s">
        <v>647</v>
      </c>
      <c r="AA3690" s="234" t="s">
        <v>71</v>
      </c>
      <c r="AB3690" s="216">
        <v>46310</v>
      </c>
      <c r="AC3690" s="205"/>
      <c r="AD3690" s="230" t="s">
        <v>72</v>
      </c>
      <c r="AE3690" s="126" t="s">
        <v>73</v>
      </c>
      <c r="AF3690" s="127" t="s">
        <v>74</v>
      </c>
      <c r="AG3690" s="128"/>
      <c r="AH3690" s="129"/>
      <c r="AI3690" s="129"/>
      <c r="AJ3690" s="126" t="s">
        <v>75</v>
      </c>
      <c r="AK3690" s="127" t="s">
        <v>76</v>
      </c>
      <c r="AL3690" s="129" t="s">
        <v>77</v>
      </c>
      <c r="AM3690" s="128" t="s">
        <v>28633</v>
      </c>
      <c r="AN3690" s="129"/>
      <c r="AO3690" s="127" t="s">
        <v>79</v>
      </c>
      <c r="AP3690" s="129"/>
      <c r="AQ3690" s="183"/>
      <c r="AR3690" s="183"/>
      <c r="AS3690" s="183"/>
    </row>
    <row r="3691" spans="1:45" customFormat="1" ht="30" hidden="1" customHeight="1">
      <c r="A3691" s="204" t="s">
        <v>49</v>
      </c>
      <c r="B3691" s="200" t="s">
        <v>24144</v>
      </c>
      <c r="C3691" s="200" t="s">
        <v>24145</v>
      </c>
      <c r="D3691" s="200" t="s">
        <v>3034</v>
      </c>
      <c r="E3691" s="200" t="s">
        <v>14067</v>
      </c>
      <c r="F3691" s="206" t="s">
        <v>28634</v>
      </c>
      <c r="G3691" s="201" t="s">
        <v>28635</v>
      </c>
      <c r="H3691" s="205" t="s">
        <v>28636</v>
      </c>
      <c r="I3691" s="204" t="s">
        <v>28637</v>
      </c>
      <c r="J3691" s="207" t="s">
        <v>28638</v>
      </c>
      <c r="K3691" s="208" t="s">
        <v>28639</v>
      </c>
      <c r="L3691" s="200" t="s">
        <v>3791</v>
      </c>
      <c r="M3691" s="205" t="s">
        <v>28085</v>
      </c>
      <c r="N3691" s="205" t="s">
        <v>62</v>
      </c>
      <c r="O3691" s="205" t="s">
        <v>91</v>
      </c>
      <c r="P3691" s="205" t="s">
        <v>92</v>
      </c>
      <c r="Q3691" s="205" t="s">
        <v>65</v>
      </c>
      <c r="R3691" s="205" t="s">
        <v>24145</v>
      </c>
      <c r="S3691" s="205" t="s">
        <v>14067</v>
      </c>
      <c r="T3691" s="205" t="s">
        <v>14074</v>
      </c>
      <c r="U3691" s="208" t="s">
        <v>647</v>
      </c>
      <c r="V3691" s="205">
        <v>1</v>
      </c>
      <c r="W3691" s="205" t="s">
        <v>68</v>
      </c>
      <c r="X3691" s="205" t="s">
        <v>69</v>
      </c>
      <c r="Y3691" s="205" t="s">
        <v>70</v>
      </c>
      <c r="Z3691" s="205" t="s">
        <v>647</v>
      </c>
      <c r="AA3691" s="234" t="s">
        <v>71</v>
      </c>
      <c r="AB3691" s="216">
        <v>46310</v>
      </c>
      <c r="AC3691" s="205"/>
      <c r="AD3691" s="230" t="s">
        <v>72</v>
      </c>
      <c r="AE3691" s="126" t="s">
        <v>73</v>
      </c>
      <c r="AF3691" s="127" t="s">
        <v>74</v>
      </c>
      <c r="AG3691" s="128"/>
      <c r="AH3691" s="129"/>
      <c r="AI3691" s="129"/>
      <c r="AJ3691" s="126" t="s">
        <v>75</v>
      </c>
      <c r="AK3691" s="127" t="s">
        <v>76</v>
      </c>
      <c r="AL3691" s="129" t="s">
        <v>77</v>
      </c>
      <c r="AM3691" s="128" t="s">
        <v>28640</v>
      </c>
      <c r="AN3691" s="129"/>
      <c r="AO3691" s="127" t="s">
        <v>79</v>
      </c>
      <c r="AP3691" s="129"/>
      <c r="AQ3691" s="183"/>
      <c r="AR3691" s="183"/>
      <c r="AS3691" s="183"/>
    </row>
    <row r="3692" spans="1:45" customFormat="1" ht="30" hidden="1" customHeight="1">
      <c r="A3692" s="204" t="s">
        <v>49</v>
      </c>
      <c r="B3692" s="200" t="s">
        <v>24293</v>
      </c>
      <c r="C3692" s="200" t="s">
        <v>24294</v>
      </c>
      <c r="D3692" s="200" t="s">
        <v>3034</v>
      </c>
      <c r="E3692" s="200" t="s">
        <v>14067</v>
      </c>
      <c r="F3692" s="206" t="s">
        <v>28641</v>
      </c>
      <c r="G3692" s="201" t="s">
        <v>28642</v>
      </c>
      <c r="H3692" s="205" t="s">
        <v>28643</v>
      </c>
      <c r="I3692" s="204" t="s">
        <v>28644</v>
      </c>
      <c r="J3692" s="207" t="s">
        <v>28645</v>
      </c>
      <c r="K3692" s="208" t="s">
        <v>28646</v>
      </c>
      <c r="L3692" s="200" t="s">
        <v>3791</v>
      </c>
      <c r="M3692" s="205" t="s">
        <v>28085</v>
      </c>
      <c r="N3692" s="205" t="s">
        <v>62</v>
      </c>
      <c r="O3692" s="205" t="s">
        <v>91</v>
      </c>
      <c r="P3692" s="205" t="s">
        <v>92</v>
      </c>
      <c r="Q3692" s="205" t="s">
        <v>65</v>
      </c>
      <c r="R3692" s="205" t="s">
        <v>24294</v>
      </c>
      <c r="S3692" s="205" t="s">
        <v>14067</v>
      </c>
      <c r="T3692" s="205" t="s">
        <v>14074</v>
      </c>
      <c r="U3692" s="208" t="s">
        <v>647</v>
      </c>
      <c r="V3692" s="205">
        <v>1</v>
      </c>
      <c r="W3692" s="205" t="s">
        <v>68</v>
      </c>
      <c r="X3692" s="205" t="s">
        <v>69</v>
      </c>
      <c r="Y3692" s="205" t="s">
        <v>70</v>
      </c>
      <c r="Z3692" s="205" t="s">
        <v>647</v>
      </c>
      <c r="AA3692" s="234" t="s">
        <v>71</v>
      </c>
      <c r="AB3692" s="216">
        <v>46310</v>
      </c>
      <c r="AC3692" s="205"/>
      <c r="AD3692" s="230" t="s">
        <v>72</v>
      </c>
      <c r="AE3692" s="126" t="s">
        <v>73</v>
      </c>
      <c r="AF3692" s="127" t="s">
        <v>74</v>
      </c>
      <c r="AG3692" s="128"/>
      <c r="AH3692" s="129"/>
      <c r="AI3692" s="129"/>
      <c r="AJ3692" s="126" t="s">
        <v>75</v>
      </c>
      <c r="AK3692" s="127" t="s">
        <v>76</v>
      </c>
      <c r="AL3692" s="129" t="s">
        <v>77</v>
      </c>
      <c r="AM3692" s="128" t="s">
        <v>28647</v>
      </c>
      <c r="AN3692" s="129"/>
      <c r="AO3692" s="127" t="s">
        <v>79</v>
      </c>
      <c r="AP3692" s="129"/>
      <c r="AQ3692" s="183"/>
      <c r="AR3692" s="183"/>
      <c r="AS3692" s="183"/>
    </row>
    <row r="3693" spans="1:45" customFormat="1" ht="30" hidden="1" customHeight="1">
      <c r="A3693" s="204" t="s">
        <v>49</v>
      </c>
      <c r="B3693" s="200" t="s">
        <v>24365</v>
      </c>
      <c r="C3693" s="200" t="s">
        <v>24366</v>
      </c>
      <c r="D3693" s="200" t="s">
        <v>3034</v>
      </c>
      <c r="E3693" s="200" t="s">
        <v>14067</v>
      </c>
      <c r="F3693" s="206" t="s">
        <v>28648</v>
      </c>
      <c r="G3693" s="201" t="s">
        <v>28649</v>
      </c>
      <c r="H3693" s="205" t="s">
        <v>28650</v>
      </c>
      <c r="I3693" s="204" t="s">
        <v>28651</v>
      </c>
      <c r="J3693" s="207" t="s">
        <v>28652</v>
      </c>
      <c r="K3693" s="208" t="s">
        <v>28653</v>
      </c>
      <c r="L3693" s="200" t="s">
        <v>3791</v>
      </c>
      <c r="M3693" s="205" t="s">
        <v>28085</v>
      </c>
      <c r="N3693" s="205" t="s">
        <v>62</v>
      </c>
      <c r="O3693" s="205" t="s">
        <v>91</v>
      </c>
      <c r="P3693" s="205" t="s">
        <v>92</v>
      </c>
      <c r="Q3693" s="205" t="s">
        <v>65</v>
      </c>
      <c r="R3693" s="205" t="s">
        <v>24366</v>
      </c>
      <c r="S3693" s="205" t="s">
        <v>14067</v>
      </c>
      <c r="T3693" s="205" t="s">
        <v>14074</v>
      </c>
      <c r="U3693" s="208" t="s">
        <v>647</v>
      </c>
      <c r="V3693" s="205">
        <v>1</v>
      </c>
      <c r="W3693" s="205" t="s">
        <v>68</v>
      </c>
      <c r="X3693" s="205" t="s">
        <v>69</v>
      </c>
      <c r="Y3693" s="205" t="s">
        <v>70</v>
      </c>
      <c r="Z3693" s="205" t="s">
        <v>647</v>
      </c>
      <c r="AA3693" s="234" t="s">
        <v>71</v>
      </c>
      <c r="AB3693" s="216">
        <v>46310</v>
      </c>
      <c r="AC3693" s="205"/>
      <c r="AD3693" s="230" t="s">
        <v>72</v>
      </c>
      <c r="AE3693" s="126" t="s">
        <v>73</v>
      </c>
      <c r="AF3693" s="127" t="s">
        <v>74</v>
      </c>
      <c r="AG3693" s="128"/>
      <c r="AH3693" s="129"/>
      <c r="AI3693" s="129"/>
      <c r="AJ3693" s="126" t="s">
        <v>75</v>
      </c>
      <c r="AK3693" s="127" t="s">
        <v>76</v>
      </c>
      <c r="AL3693" s="129" t="s">
        <v>77</v>
      </c>
      <c r="AM3693" s="128" t="s">
        <v>28654</v>
      </c>
      <c r="AN3693" s="129"/>
      <c r="AO3693" s="127" t="s">
        <v>79</v>
      </c>
      <c r="AP3693" s="129"/>
      <c r="AQ3693" s="183"/>
      <c r="AR3693" s="183"/>
      <c r="AS3693" s="183"/>
    </row>
    <row r="3694" spans="1:45" customFormat="1" ht="30" hidden="1" customHeight="1">
      <c r="A3694" s="204" t="s">
        <v>49</v>
      </c>
      <c r="B3694" s="200" t="s">
        <v>17215</v>
      </c>
      <c r="C3694" s="200" t="s">
        <v>24438</v>
      </c>
      <c r="D3694" s="200" t="s">
        <v>3034</v>
      </c>
      <c r="E3694" s="200" t="s">
        <v>14067</v>
      </c>
      <c r="F3694" s="206" t="s">
        <v>28655</v>
      </c>
      <c r="G3694" s="201" t="s">
        <v>28656</v>
      </c>
      <c r="H3694" s="205" t="s">
        <v>28657</v>
      </c>
      <c r="I3694" s="204" t="s">
        <v>28658</v>
      </c>
      <c r="J3694" s="207" t="s">
        <v>28659</v>
      </c>
      <c r="K3694" s="208" t="s">
        <v>28660</v>
      </c>
      <c r="L3694" s="200" t="s">
        <v>3791</v>
      </c>
      <c r="M3694" s="205" t="s">
        <v>28085</v>
      </c>
      <c r="N3694" s="205" t="s">
        <v>62</v>
      </c>
      <c r="O3694" s="205" t="s">
        <v>91</v>
      </c>
      <c r="P3694" s="205" t="s">
        <v>92</v>
      </c>
      <c r="Q3694" s="205" t="s">
        <v>65</v>
      </c>
      <c r="R3694" s="205" t="s">
        <v>24438</v>
      </c>
      <c r="S3694" s="205" t="s">
        <v>14067</v>
      </c>
      <c r="T3694" s="205" t="s">
        <v>14074</v>
      </c>
      <c r="U3694" s="208" t="s">
        <v>647</v>
      </c>
      <c r="V3694" s="205">
        <v>1</v>
      </c>
      <c r="W3694" s="205" t="s">
        <v>68</v>
      </c>
      <c r="X3694" s="205" t="s">
        <v>69</v>
      </c>
      <c r="Y3694" s="205" t="s">
        <v>70</v>
      </c>
      <c r="Z3694" s="205" t="s">
        <v>647</v>
      </c>
      <c r="AA3694" s="234" t="s">
        <v>71</v>
      </c>
      <c r="AB3694" s="216">
        <v>46310</v>
      </c>
      <c r="AC3694" s="205"/>
      <c r="AD3694" s="230" t="s">
        <v>72</v>
      </c>
      <c r="AE3694" s="126" t="s">
        <v>73</v>
      </c>
      <c r="AF3694" s="127" t="s">
        <v>74</v>
      </c>
      <c r="AG3694" s="128"/>
      <c r="AH3694" s="129"/>
      <c r="AI3694" s="129"/>
      <c r="AJ3694" s="126" t="s">
        <v>75</v>
      </c>
      <c r="AK3694" s="127" t="s">
        <v>76</v>
      </c>
      <c r="AL3694" s="129" t="s">
        <v>77</v>
      </c>
      <c r="AM3694" s="128" t="s">
        <v>28661</v>
      </c>
      <c r="AN3694" s="129"/>
      <c r="AO3694" s="127" t="s">
        <v>79</v>
      </c>
      <c r="AP3694" s="129"/>
      <c r="AQ3694" s="183"/>
      <c r="AR3694" s="183"/>
      <c r="AS3694" s="183"/>
    </row>
    <row r="3695" spans="1:45" customFormat="1" ht="30" hidden="1" customHeight="1">
      <c r="A3695" s="204" t="s">
        <v>49</v>
      </c>
      <c r="B3695" s="200" t="s">
        <v>24468</v>
      </c>
      <c r="C3695" s="200" t="s">
        <v>24469</v>
      </c>
      <c r="D3695" s="200" t="s">
        <v>3034</v>
      </c>
      <c r="E3695" s="200" t="s">
        <v>14067</v>
      </c>
      <c r="F3695" s="206" t="s">
        <v>28662</v>
      </c>
      <c r="G3695" s="201" t="s">
        <v>28663</v>
      </c>
      <c r="H3695" s="205" t="s">
        <v>28664</v>
      </c>
      <c r="I3695" s="204" t="s">
        <v>28665</v>
      </c>
      <c r="J3695" s="207" t="s">
        <v>28666</v>
      </c>
      <c r="K3695" s="208" t="s">
        <v>28667</v>
      </c>
      <c r="L3695" s="200" t="s">
        <v>3791</v>
      </c>
      <c r="M3695" s="205" t="s">
        <v>28085</v>
      </c>
      <c r="N3695" s="205" t="s">
        <v>62</v>
      </c>
      <c r="O3695" s="205" t="s">
        <v>91</v>
      </c>
      <c r="P3695" s="205" t="s">
        <v>92</v>
      </c>
      <c r="Q3695" s="205" t="s">
        <v>65</v>
      </c>
      <c r="R3695" s="205" t="s">
        <v>24469</v>
      </c>
      <c r="S3695" s="205" t="s">
        <v>14067</v>
      </c>
      <c r="T3695" s="205" t="s">
        <v>14074</v>
      </c>
      <c r="U3695" s="208" t="s">
        <v>647</v>
      </c>
      <c r="V3695" s="205">
        <v>1</v>
      </c>
      <c r="W3695" s="205" t="s">
        <v>68</v>
      </c>
      <c r="X3695" s="205" t="s">
        <v>69</v>
      </c>
      <c r="Y3695" s="205" t="s">
        <v>70</v>
      </c>
      <c r="Z3695" s="205" t="s">
        <v>647</v>
      </c>
      <c r="AA3695" s="234" t="s">
        <v>71</v>
      </c>
      <c r="AB3695" s="216">
        <v>46310</v>
      </c>
      <c r="AC3695" s="205"/>
      <c r="AD3695" s="230" t="s">
        <v>72</v>
      </c>
      <c r="AE3695" s="126" t="s">
        <v>73</v>
      </c>
      <c r="AF3695" s="127" t="s">
        <v>74</v>
      </c>
      <c r="AG3695" s="128"/>
      <c r="AH3695" s="129"/>
      <c r="AI3695" s="129"/>
      <c r="AJ3695" s="126" t="s">
        <v>75</v>
      </c>
      <c r="AK3695" s="127" t="s">
        <v>76</v>
      </c>
      <c r="AL3695" s="129" t="s">
        <v>77</v>
      </c>
      <c r="AM3695" s="128" t="s">
        <v>28668</v>
      </c>
      <c r="AN3695" s="129"/>
      <c r="AO3695" s="127" t="s">
        <v>79</v>
      </c>
      <c r="AP3695" s="129"/>
      <c r="AQ3695" s="183"/>
      <c r="AR3695" s="183"/>
      <c r="AS3695" s="183"/>
    </row>
    <row r="3696" spans="1:45" customFormat="1" ht="30" hidden="1" customHeight="1">
      <c r="A3696" s="204" t="s">
        <v>49</v>
      </c>
      <c r="B3696" s="200" t="s">
        <v>24964</v>
      </c>
      <c r="C3696" s="200" t="s">
        <v>24965</v>
      </c>
      <c r="D3696" s="200" t="s">
        <v>3034</v>
      </c>
      <c r="E3696" s="200" t="s">
        <v>14067</v>
      </c>
      <c r="F3696" s="206" t="s">
        <v>28669</v>
      </c>
      <c r="G3696" s="201" t="s">
        <v>28670</v>
      </c>
      <c r="H3696" s="205" t="s">
        <v>28671</v>
      </c>
      <c r="I3696" s="204" t="s">
        <v>28672</v>
      </c>
      <c r="J3696" s="207" t="s">
        <v>28673</v>
      </c>
      <c r="K3696" s="208" t="s">
        <v>28674</v>
      </c>
      <c r="L3696" s="200" t="s">
        <v>3791</v>
      </c>
      <c r="M3696" s="205" t="s">
        <v>28085</v>
      </c>
      <c r="N3696" s="205" t="s">
        <v>62</v>
      </c>
      <c r="O3696" s="205" t="s">
        <v>91</v>
      </c>
      <c r="P3696" s="205" t="s">
        <v>92</v>
      </c>
      <c r="Q3696" s="205" t="s">
        <v>65</v>
      </c>
      <c r="R3696" s="205" t="s">
        <v>24965</v>
      </c>
      <c r="S3696" s="205" t="s">
        <v>14067</v>
      </c>
      <c r="T3696" s="205" t="s">
        <v>14074</v>
      </c>
      <c r="U3696" s="208" t="s">
        <v>647</v>
      </c>
      <c r="V3696" s="205">
        <v>1</v>
      </c>
      <c r="W3696" s="205" t="s">
        <v>68</v>
      </c>
      <c r="X3696" s="205" t="s">
        <v>69</v>
      </c>
      <c r="Y3696" s="205" t="s">
        <v>70</v>
      </c>
      <c r="Z3696" s="205" t="s">
        <v>647</v>
      </c>
      <c r="AA3696" s="234" t="s">
        <v>71</v>
      </c>
      <c r="AB3696" s="216">
        <v>46310</v>
      </c>
      <c r="AC3696" s="205"/>
      <c r="AD3696" s="230" t="s">
        <v>72</v>
      </c>
      <c r="AE3696" s="126" t="s">
        <v>73</v>
      </c>
      <c r="AF3696" s="127" t="s">
        <v>74</v>
      </c>
      <c r="AG3696" s="128"/>
      <c r="AH3696" s="129"/>
      <c r="AI3696" s="129"/>
      <c r="AJ3696" s="126" t="s">
        <v>75</v>
      </c>
      <c r="AK3696" s="127" t="s">
        <v>76</v>
      </c>
      <c r="AL3696" s="129" t="s">
        <v>77</v>
      </c>
      <c r="AM3696" s="128" t="s">
        <v>28675</v>
      </c>
      <c r="AN3696" s="129"/>
      <c r="AO3696" s="127" t="s">
        <v>79</v>
      </c>
      <c r="AP3696" s="129"/>
      <c r="AQ3696" s="183"/>
      <c r="AR3696" s="183"/>
      <c r="AS3696" s="183"/>
    </row>
    <row r="3697" spans="1:45" customFormat="1" ht="30" hidden="1" customHeight="1">
      <c r="A3697" s="204" t="s">
        <v>49</v>
      </c>
      <c r="B3697" s="200" t="s">
        <v>25330</v>
      </c>
      <c r="C3697" s="200" t="s">
        <v>25331</v>
      </c>
      <c r="D3697" s="200" t="s">
        <v>3034</v>
      </c>
      <c r="E3697" s="200" t="s">
        <v>14067</v>
      </c>
      <c r="F3697" s="206" t="s">
        <v>28676</v>
      </c>
      <c r="G3697" s="201" t="s">
        <v>28677</v>
      </c>
      <c r="H3697" s="205" t="s">
        <v>28678</v>
      </c>
      <c r="I3697" s="204" t="s">
        <v>28679</v>
      </c>
      <c r="J3697" s="207" t="s">
        <v>28680</v>
      </c>
      <c r="K3697" s="208" t="s">
        <v>28681</v>
      </c>
      <c r="L3697" s="200" t="s">
        <v>3791</v>
      </c>
      <c r="M3697" s="205" t="s">
        <v>28085</v>
      </c>
      <c r="N3697" s="205" t="s">
        <v>22799</v>
      </c>
      <c r="O3697" s="205" t="s">
        <v>22800</v>
      </c>
      <c r="P3697" s="205" t="s">
        <v>22801</v>
      </c>
      <c r="Q3697" s="205" t="s">
        <v>65</v>
      </c>
      <c r="R3697" s="205" t="s">
        <v>25331</v>
      </c>
      <c r="S3697" s="205" t="s">
        <v>14067</v>
      </c>
      <c r="T3697" s="205" t="s">
        <v>14074</v>
      </c>
      <c r="U3697" s="208" t="s">
        <v>647</v>
      </c>
      <c r="V3697" s="205">
        <v>1</v>
      </c>
      <c r="W3697" s="205" t="s">
        <v>68</v>
      </c>
      <c r="X3697" s="205" t="s">
        <v>69</v>
      </c>
      <c r="Y3697" s="205" t="s">
        <v>70</v>
      </c>
      <c r="Z3697" s="205" t="s">
        <v>647</v>
      </c>
      <c r="AA3697" s="234" t="s">
        <v>71</v>
      </c>
      <c r="AB3697" s="216">
        <v>46310</v>
      </c>
      <c r="AC3697" s="205"/>
      <c r="AD3697" s="230" t="s">
        <v>72</v>
      </c>
      <c r="AE3697" s="126" t="s">
        <v>73</v>
      </c>
      <c r="AF3697" s="127" t="s">
        <v>74</v>
      </c>
      <c r="AG3697" s="128"/>
      <c r="AH3697" s="129"/>
      <c r="AI3697" s="129"/>
      <c r="AJ3697" s="126" t="s">
        <v>75</v>
      </c>
      <c r="AK3697" s="127" t="s">
        <v>76</v>
      </c>
      <c r="AL3697" s="129" t="s">
        <v>77</v>
      </c>
      <c r="AM3697" s="128" t="s">
        <v>28682</v>
      </c>
      <c r="AN3697" s="129"/>
      <c r="AO3697" s="127" t="s">
        <v>79</v>
      </c>
      <c r="AP3697" s="129"/>
      <c r="AQ3697" s="183"/>
      <c r="AR3697" s="183"/>
      <c r="AS3697" s="183"/>
    </row>
    <row r="3698" spans="1:45" customFormat="1" ht="30" hidden="1" customHeight="1">
      <c r="A3698" s="204" t="s">
        <v>49</v>
      </c>
      <c r="B3698" s="200" t="s">
        <v>25425</v>
      </c>
      <c r="C3698" s="200" t="s">
        <v>25426</v>
      </c>
      <c r="D3698" s="200" t="s">
        <v>3034</v>
      </c>
      <c r="E3698" s="200" t="s">
        <v>14067</v>
      </c>
      <c r="F3698" s="206" t="s">
        <v>28683</v>
      </c>
      <c r="G3698" s="201" t="s">
        <v>28684</v>
      </c>
      <c r="H3698" s="205" t="s">
        <v>28685</v>
      </c>
      <c r="I3698" s="204" t="s">
        <v>28686</v>
      </c>
      <c r="J3698" s="207" t="s">
        <v>28687</v>
      </c>
      <c r="K3698" s="208" t="s">
        <v>28688</v>
      </c>
      <c r="L3698" s="200" t="s">
        <v>3791</v>
      </c>
      <c r="M3698" s="205" t="s">
        <v>28085</v>
      </c>
      <c r="N3698" s="205" t="s">
        <v>22799</v>
      </c>
      <c r="O3698" s="205" t="s">
        <v>22800</v>
      </c>
      <c r="P3698" s="205" t="s">
        <v>22801</v>
      </c>
      <c r="Q3698" s="205" t="s">
        <v>65</v>
      </c>
      <c r="R3698" s="205" t="s">
        <v>25426</v>
      </c>
      <c r="S3698" s="205" t="s">
        <v>14067</v>
      </c>
      <c r="T3698" s="205" t="s">
        <v>14074</v>
      </c>
      <c r="U3698" s="208" t="s">
        <v>647</v>
      </c>
      <c r="V3698" s="205">
        <v>1</v>
      </c>
      <c r="W3698" s="205" t="s">
        <v>68</v>
      </c>
      <c r="X3698" s="205" t="s">
        <v>69</v>
      </c>
      <c r="Y3698" s="205" t="s">
        <v>70</v>
      </c>
      <c r="Z3698" s="205" t="s">
        <v>647</v>
      </c>
      <c r="AA3698" s="234" t="s">
        <v>71</v>
      </c>
      <c r="AB3698" s="216">
        <v>46310</v>
      </c>
      <c r="AC3698" s="205"/>
      <c r="AD3698" s="230" t="s">
        <v>72</v>
      </c>
      <c r="AE3698" s="126" t="s">
        <v>73</v>
      </c>
      <c r="AF3698" s="127" t="s">
        <v>74</v>
      </c>
      <c r="AG3698" s="128"/>
      <c r="AH3698" s="129"/>
      <c r="AI3698" s="129"/>
      <c r="AJ3698" s="126" t="s">
        <v>75</v>
      </c>
      <c r="AK3698" s="127" t="s">
        <v>76</v>
      </c>
      <c r="AL3698" s="129" t="s">
        <v>77</v>
      </c>
      <c r="AM3698" s="128" t="s">
        <v>28689</v>
      </c>
      <c r="AN3698" s="129"/>
      <c r="AO3698" s="127" t="s">
        <v>79</v>
      </c>
      <c r="AP3698" s="129"/>
      <c r="AQ3698" s="183"/>
      <c r="AR3698" s="183"/>
      <c r="AS3698" s="183"/>
    </row>
    <row r="3699" spans="1:45" customFormat="1" ht="30" hidden="1" customHeight="1">
      <c r="A3699" s="204" t="s">
        <v>49</v>
      </c>
      <c r="B3699" s="200" t="s">
        <v>25560</v>
      </c>
      <c r="C3699" s="200" t="s">
        <v>25561</v>
      </c>
      <c r="D3699" s="200" t="s">
        <v>3034</v>
      </c>
      <c r="E3699" s="200" t="s">
        <v>14067</v>
      </c>
      <c r="F3699" s="206" t="s">
        <v>28690</v>
      </c>
      <c r="G3699" s="201" t="s">
        <v>28691</v>
      </c>
      <c r="H3699" s="205" t="s">
        <v>28692</v>
      </c>
      <c r="I3699" s="204" t="s">
        <v>28693</v>
      </c>
      <c r="J3699" s="207" t="s">
        <v>28694</v>
      </c>
      <c r="K3699" s="208" t="s">
        <v>28695</v>
      </c>
      <c r="L3699" s="200" t="s">
        <v>3791</v>
      </c>
      <c r="M3699" s="205" t="s">
        <v>28085</v>
      </c>
      <c r="N3699" s="205" t="s">
        <v>22799</v>
      </c>
      <c r="O3699" s="205" t="s">
        <v>22800</v>
      </c>
      <c r="P3699" s="205" t="s">
        <v>22801</v>
      </c>
      <c r="Q3699" s="205" t="s">
        <v>65</v>
      </c>
      <c r="R3699" s="205" t="s">
        <v>25561</v>
      </c>
      <c r="S3699" s="205" t="s">
        <v>14067</v>
      </c>
      <c r="T3699" s="205" t="s">
        <v>14074</v>
      </c>
      <c r="U3699" s="208" t="s">
        <v>647</v>
      </c>
      <c r="V3699" s="205">
        <v>1</v>
      </c>
      <c r="W3699" s="205" t="s">
        <v>68</v>
      </c>
      <c r="X3699" s="205" t="s">
        <v>69</v>
      </c>
      <c r="Y3699" s="205" t="s">
        <v>70</v>
      </c>
      <c r="Z3699" s="205" t="s">
        <v>647</v>
      </c>
      <c r="AA3699" s="234" t="s">
        <v>71</v>
      </c>
      <c r="AB3699" s="216">
        <v>46310</v>
      </c>
      <c r="AC3699" s="205"/>
      <c r="AD3699" s="230" t="s">
        <v>72</v>
      </c>
      <c r="AE3699" s="126" t="s">
        <v>73</v>
      </c>
      <c r="AF3699" s="127" t="s">
        <v>74</v>
      </c>
      <c r="AG3699" s="128"/>
      <c r="AH3699" s="129"/>
      <c r="AI3699" s="129"/>
      <c r="AJ3699" s="126" t="s">
        <v>75</v>
      </c>
      <c r="AK3699" s="127" t="s">
        <v>76</v>
      </c>
      <c r="AL3699" s="129" t="s">
        <v>77</v>
      </c>
      <c r="AM3699" s="128" t="s">
        <v>28696</v>
      </c>
      <c r="AN3699" s="129"/>
      <c r="AO3699" s="127" t="s">
        <v>79</v>
      </c>
      <c r="AP3699" s="129"/>
      <c r="AQ3699" s="183"/>
      <c r="AR3699" s="183"/>
      <c r="AS3699" s="183"/>
    </row>
    <row r="3700" spans="1:45" customFormat="1" ht="30" hidden="1" customHeight="1">
      <c r="A3700" s="204" t="s">
        <v>49</v>
      </c>
      <c r="B3700" s="200" t="s">
        <v>25683</v>
      </c>
      <c r="C3700" s="200" t="s">
        <v>25684</v>
      </c>
      <c r="D3700" s="200" t="s">
        <v>3034</v>
      </c>
      <c r="E3700" s="200" t="s">
        <v>14067</v>
      </c>
      <c r="F3700" s="206" t="s">
        <v>28697</v>
      </c>
      <c r="G3700" s="201" t="s">
        <v>28698</v>
      </c>
      <c r="H3700" s="205" t="s">
        <v>28699</v>
      </c>
      <c r="I3700" s="204" t="s">
        <v>28700</v>
      </c>
      <c r="J3700" s="207" t="s">
        <v>28701</v>
      </c>
      <c r="K3700" s="208" t="s">
        <v>28702</v>
      </c>
      <c r="L3700" s="200" t="s">
        <v>3791</v>
      </c>
      <c r="M3700" s="205" t="s">
        <v>28085</v>
      </c>
      <c r="N3700" s="205" t="s">
        <v>22799</v>
      </c>
      <c r="O3700" s="205" t="s">
        <v>22800</v>
      </c>
      <c r="P3700" s="205" t="s">
        <v>22801</v>
      </c>
      <c r="Q3700" s="205" t="s">
        <v>65</v>
      </c>
      <c r="R3700" s="205" t="s">
        <v>25684</v>
      </c>
      <c r="S3700" s="205" t="s">
        <v>14067</v>
      </c>
      <c r="T3700" s="205" t="s">
        <v>14074</v>
      </c>
      <c r="U3700" s="208" t="s">
        <v>647</v>
      </c>
      <c r="V3700" s="205">
        <v>1</v>
      </c>
      <c r="W3700" s="205" t="s">
        <v>68</v>
      </c>
      <c r="X3700" s="205" t="s">
        <v>69</v>
      </c>
      <c r="Y3700" s="205" t="s">
        <v>70</v>
      </c>
      <c r="Z3700" s="205" t="s">
        <v>647</v>
      </c>
      <c r="AA3700" s="234" t="s">
        <v>71</v>
      </c>
      <c r="AB3700" s="216">
        <v>46310</v>
      </c>
      <c r="AC3700" s="205"/>
      <c r="AD3700" s="230" t="s">
        <v>72</v>
      </c>
      <c r="AE3700" s="126" t="s">
        <v>73</v>
      </c>
      <c r="AF3700" s="127" t="s">
        <v>74</v>
      </c>
      <c r="AG3700" s="128"/>
      <c r="AH3700" s="129"/>
      <c r="AI3700" s="129"/>
      <c r="AJ3700" s="126" t="s">
        <v>75</v>
      </c>
      <c r="AK3700" s="127" t="s">
        <v>76</v>
      </c>
      <c r="AL3700" s="129" t="s">
        <v>77</v>
      </c>
      <c r="AM3700" s="128" t="s">
        <v>28703</v>
      </c>
      <c r="AN3700" s="129"/>
      <c r="AO3700" s="127" t="s">
        <v>79</v>
      </c>
      <c r="AP3700" s="129"/>
      <c r="AQ3700" s="183"/>
      <c r="AR3700" s="183"/>
      <c r="AS3700" s="183"/>
    </row>
    <row r="3701" spans="1:45" customFormat="1" ht="30" hidden="1" customHeight="1">
      <c r="A3701" s="204" t="s">
        <v>49</v>
      </c>
      <c r="B3701" s="200" t="s">
        <v>25710</v>
      </c>
      <c r="C3701" s="200" t="s">
        <v>25711</v>
      </c>
      <c r="D3701" s="200" t="s">
        <v>3034</v>
      </c>
      <c r="E3701" s="200" t="s">
        <v>14067</v>
      </c>
      <c r="F3701" s="206" t="s">
        <v>28704</v>
      </c>
      <c r="G3701" s="201" t="s">
        <v>28705</v>
      </c>
      <c r="H3701" s="205" t="s">
        <v>28706</v>
      </c>
      <c r="I3701" s="204" t="s">
        <v>28707</v>
      </c>
      <c r="J3701" s="207" t="s">
        <v>28708</v>
      </c>
      <c r="K3701" s="208" t="s">
        <v>28709</v>
      </c>
      <c r="L3701" s="200" t="s">
        <v>3791</v>
      </c>
      <c r="M3701" s="205" t="s">
        <v>28085</v>
      </c>
      <c r="N3701" s="205" t="s">
        <v>22799</v>
      </c>
      <c r="O3701" s="205" t="s">
        <v>22800</v>
      </c>
      <c r="P3701" s="205" t="s">
        <v>22801</v>
      </c>
      <c r="Q3701" s="205" t="s">
        <v>65</v>
      </c>
      <c r="R3701" s="205" t="s">
        <v>25711</v>
      </c>
      <c r="S3701" s="205" t="s">
        <v>14067</v>
      </c>
      <c r="T3701" s="205" t="s">
        <v>14074</v>
      </c>
      <c r="U3701" s="208" t="s">
        <v>647</v>
      </c>
      <c r="V3701" s="205">
        <v>1</v>
      </c>
      <c r="W3701" s="205" t="s">
        <v>68</v>
      </c>
      <c r="X3701" s="205" t="s">
        <v>69</v>
      </c>
      <c r="Y3701" s="205" t="s">
        <v>70</v>
      </c>
      <c r="Z3701" s="205" t="s">
        <v>647</v>
      </c>
      <c r="AA3701" s="234" t="s">
        <v>71</v>
      </c>
      <c r="AB3701" s="216">
        <v>46310</v>
      </c>
      <c r="AC3701" s="205"/>
      <c r="AD3701" s="230" t="s">
        <v>72</v>
      </c>
      <c r="AE3701" s="126" t="s">
        <v>73</v>
      </c>
      <c r="AF3701" s="127" t="s">
        <v>74</v>
      </c>
      <c r="AG3701" s="128"/>
      <c r="AH3701" s="129"/>
      <c r="AI3701" s="129"/>
      <c r="AJ3701" s="126" t="s">
        <v>75</v>
      </c>
      <c r="AK3701" s="127" t="s">
        <v>76</v>
      </c>
      <c r="AL3701" s="129" t="s">
        <v>77</v>
      </c>
      <c r="AM3701" s="128" t="s">
        <v>28710</v>
      </c>
      <c r="AN3701" s="129"/>
      <c r="AO3701" s="127" t="s">
        <v>79</v>
      </c>
      <c r="AP3701" s="129"/>
      <c r="AQ3701" s="183"/>
      <c r="AR3701" s="183"/>
      <c r="AS3701" s="183"/>
    </row>
    <row r="3702" spans="1:45" customFormat="1" ht="30" hidden="1" customHeight="1">
      <c r="A3702" s="204" t="s">
        <v>49</v>
      </c>
      <c r="B3702" s="200" t="s">
        <v>25940</v>
      </c>
      <c r="C3702" s="200" t="s">
        <v>25941</v>
      </c>
      <c r="D3702" s="200" t="s">
        <v>3034</v>
      </c>
      <c r="E3702" s="200" t="s">
        <v>14067</v>
      </c>
      <c r="F3702" s="206" t="s">
        <v>28711</v>
      </c>
      <c r="G3702" s="201" t="s">
        <v>28712</v>
      </c>
      <c r="H3702" s="205" t="s">
        <v>28713</v>
      </c>
      <c r="I3702" s="204" t="s">
        <v>28714</v>
      </c>
      <c r="J3702" s="207" t="s">
        <v>28715</v>
      </c>
      <c r="K3702" s="208" t="s">
        <v>28716</v>
      </c>
      <c r="L3702" s="200" t="s">
        <v>3791</v>
      </c>
      <c r="M3702" s="205" t="s">
        <v>28085</v>
      </c>
      <c r="N3702" s="205" t="s">
        <v>22799</v>
      </c>
      <c r="O3702" s="205" t="s">
        <v>22800</v>
      </c>
      <c r="P3702" s="205" t="s">
        <v>22801</v>
      </c>
      <c r="Q3702" s="205" t="s">
        <v>65</v>
      </c>
      <c r="R3702" s="205" t="s">
        <v>25941</v>
      </c>
      <c r="S3702" s="205" t="s">
        <v>14067</v>
      </c>
      <c r="T3702" s="205" t="s">
        <v>14074</v>
      </c>
      <c r="U3702" s="208" t="s">
        <v>647</v>
      </c>
      <c r="V3702" s="205">
        <v>1</v>
      </c>
      <c r="W3702" s="205" t="s">
        <v>68</v>
      </c>
      <c r="X3702" s="205" t="s">
        <v>69</v>
      </c>
      <c r="Y3702" s="205" t="s">
        <v>70</v>
      </c>
      <c r="Z3702" s="205" t="s">
        <v>647</v>
      </c>
      <c r="AA3702" s="234" t="s">
        <v>71</v>
      </c>
      <c r="AB3702" s="216">
        <v>46310</v>
      </c>
      <c r="AC3702" s="205"/>
      <c r="AD3702" s="230" t="s">
        <v>72</v>
      </c>
      <c r="AE3702" s="126" t="s">
        <v>73</v>
      </c>
      <c r="AF3702" s="127" t="s">
        <v>74</v>
      </c>
      <c r="AG3702" s="128"/>
      <c r="AH3702" s="129"/>
      <c r="AI3702" s="129"/>
      <c r="AJ3702" s="126" t="s">
        <v>75</v>
      </c>
      <c r="AK3702" s="127" t="s">
        <v>76</v>
      </c>
      <c r="AL3702" s="129" t="s">
        <v>77</v>
      </c>
      <c r="AM3702" s="128" t="s">
        <v>28717</v>
      </c>
      <c r="AN3702" s="129"/>
      <c r="AO3702" s="127" t="s">
        <v>79</v>
      </c>
      <c r="AP3702" s="129"/>
      <c r="AQ3702" s="183"/>
      <c r="AR3702" s="183"/>
      <c r="AS3702" s="183"/>
    </row>
    <row r="3703" spans="1:45" customFormat="1" ht="30" hidden="1" customHeight="1">
      <c r="A3703" s="204" t="s">
        <v>49</v>
      </c>
      <c r="B3703" s="200" t="s">
        <v>26125</v>
      </c>
      <c r="C3703" s="200" t="s">
        <v>26126</v>
      </c>
      <c r="D3703" s="200" t="s">
        <v>3034</v>
      </c>
      <c r="E3703" s="200" t="s">
        <v>14067</v>
      </c>
      <c r="F3703" s="206" t="s">
        <v>28718</v>
      </c>
      <c r="G3703" s="201" t="s">
        <v>28719</v>
      </c>
      <c r="H3703" s="205" t="s">
        <v>28720</v>
      </c>
      <c r="I3703" s="204" t="s">
        <v>28721</v>
      </c>
      <c r="J3703" s="207" t="s">
        <v>28722</v>
      </c>
      <c r="K3703" s="208" t="s">
        <v>28723</v>
      </c>
      <c r="L3703" s="200" t="s">
        <v>3791</v>
      </c>
      <c r="M3703" s="205" t="s">
        <v>28085</v>
      </c>
      <c r="N3703" s="205" t="s">
        <v>22799</v>
      </c>
      <c r="O3703" s="205" t="s">
        <v>22800</v>
      </c>
      <c r="P3703" s="205" t="s">
        <v>22801</v>
      </c>
      <c r="Q3703" s="205" t="s">
        <v>65</v>
      </c>
      <c r="R3703" s="205" t="s">
        <v>26126</v>
      </c>
      <c r="S3703" s="205" t="s">
        <v>14067</v>
      </c>
      <c r="T3703" s="205" t="s">
        <v>14074</v>
      </c>
      <c r="U3703" s="208" t="s">
        <v>647</v>
      </c>
      <c r="V3703" s="205">
        <v>1</v>
      </c>
      <c r="W3703" s="205" t="s">
        <v>68</v>
      </c>
      <c r="X3703" s="205" t="s">
        <v>69</v>
      </c>
      <c r="Y3703" s="205" t="s">
        <v>70</v>
      </c>
      <c r="Z3703" s="205" t="s">
        <v>647</v>
      </c>
      <c r="AA3703" s="234" t="s">
        <v>71</v>
      </c>
      <c r="AB3703" s="216">
        <v>46310</v>
      </c>
      <c r="AC3703" s="205"/>
      <c r="AD3703" s="230" t="s">
        <v>72</v>
      </c>
      <c r="AE3703" s="126" t="s">
        <v>73</v>
      </c>
      <c r="AF3703" s="127" t="s">
        <v>74</v>
      </c>
      <c r="AG3703" s="128"/>
      <c r="AH3703" s="129"/>
      <c r="AI3703" s="129"/>
      <c r="AJ3703" s="126" t="s">
        <v>75</v>
      </c>
      <c r="AK3703" s="127" t="s">
        <v>76</v>
      </c>
      <c r="AL3703" s="129" t="s">
        <v>77</v>
      </c>
      <c r="AM3703" s="128" t="s">
        <v>28724</v>
      </c>
      <c r="AN3703" s="129"/>
      <c r="AO3703" s="127" t="s">
        <v>79</v>
      </c>
      <c r="AP3703" s="129"/>
      <c r="AQ3703" s="183"/>
      <c r="AR3703" s="183"/>
      <c r="AS3703" s="183"/>
    </row>
    <row r="3704" spans="1:45" customFormat="1" ht="30" hidden="1" customHeight="1">
      <c r="A3704" s="204" t="s">
        <v>49</v>
      </c>
      <c r="B3704" s="200" t="s">
        <v>26151</v>
      </c>
      <c r="C3704" s="200" t="s">
        <v>26152</v>
      </c>
      <c r="D3704" s="200" t="s">
        <v>3034</v>
      </c>
      <c r="E3704" s="200" t="s">
        <v>14067</v>
      </c>
      <c r="F3704" s="206" t="s">
        <v>28725</v>
      </c>
      <c r="G3704" s="201" t="s">
        <v>28726</v>
      </c>
      <c r="H3704" s="205" t="s">
        <v>28727</v>
      </c>
      <c r="I3704" s="204" t="s">
        <v>28728</v>
      </c>
      <c r="J3704" s="207" t="s">
        <v>28729</v>
      </c>
      <c r="K3704" s="208" t="s">
        <v>28730</v>
      </c>
      <c r="L3704" s="200" t="s">
        <v>3791</v>
      </c>
      <c r="M3704" s="205" t="s">
        <v>28085</v>
      </c>
      <c r="N3704" s="205" t="s">
        <v>22799</v>
      </c>
      <c r="O3704" s="205" t="s">
        <v>22800</v>
      </c>
      <c r="P3704" s="205" t="s">
        <v>22801</v>
      </c>
      <c r="Q3704" s="205" t="s">
        <v>65</v>
      </c>
      <c r="R3704" s="205" t="s">
        <v>26152</v>
      </c>
      <c r="S3704" s="205" t="s">
        <v>14067</v>
      </c>
      <c r="T3704" s="205" t="s">
        <v>14074</v>
      </c>
      <c r="U3704" s="208" t="s">
        <v>647</v>
      </c>
      <c r="V3704" s="205">
        <v>1</v>
      </c>
      <c r="W3704" s="205" t="s">
        <v>68</v>
      </c>
      <c r="X3704" s="205" t="s">
        <v>69</v>
      </c>
      <c r="Y3704" s="205" t="s">
        <v>70</v>
      </c>
      <c r="Z3704" s="205" t="s">
        <v>647</v>
      </c>
      <c r="AA3704" s="234" t="s">
        <v>71</v>
      </c>
      <c r="AB3704" s="216">
        <v>46310</v>
      </c>
      <c r="AC3704" s="205"/>
      <c r="AD3704" s="230" t="s">
        <v>72</v>
      </c>
      <c r="AE3704" s="126" t="s">
        <v>73</v>
      </c>
      <c r="AF3704" s="127" t="s">
        <v>74</v>
      </c>
      <c r="AG3704" s="128"/>
      <c r="AH3704" s="129"/>
      <c r="AI3704" s="129"/>
      <c r="AJ3704" s="126" t="s">
        <v>75</v>
      </c>
      <c r="AK3704" s="127" t="s">
        <v>76</v>
      </c>
      <c r="AL3704" s="129" t="s">
        <v>77</v>
      </c>
      <c r="AM3704" s="128" t="s">
        <v>28731</v>
      </c>
      <c r="AN3704" s="129"/>
      <c r="AO3704" s="127" t="s">
        <v>79</v>
      </c>
      <c r="AP3704" s="129"/>
      <c r="AQ3704" s="183"/>
      <c r="AR3704" s="183"/>
      <c r="AS3704" s="183"/>
    </row>
    <row r="3705" spans="1:45" customFormat="1" ht="30" hidden="1" customHeight="1">
      <c r="A3705" s="204" t="s">
        <v>49</v>
      </c>
      <c r="B3705" s="200" t="s">
        <v>26472</v>
      </c>
      <c r="C3705" s="200" t="s">
        <v>26473</v>
      </c>
      <c r="D3705" s="200" t="s">
        <v>3034</v>
      </c>
      <c r="E3705" s="200" t="s">
        <v>14067</v>
      </c>
      <c r="F3705" s="206" t="s">
        <v>28732</v>
      </c>
      <c r="G3705" s="201" t="s">
        <v>28733</v>
      </c>
      <c r="H3705" s="205" t="s">
        <v>28734</v>
      </c>
      <c r="I3705" s="204" t="s">
        <v>28735</v>
      </c>
      <c r="J3705" s="207" t="s">
        <v>28736</v>
      </c>
      <c r="K3705" s="208" t="s">
        <v>28737</v>
      </c>
      <c r="L3705" s="200" t="s">
        <v>3791</v>
      </c>
      <c r="M3705" s="205" t="s">
        <v>28085</v>
      </c>
      <c r="N3705" s="205" t="s">
        <v>62</v>
      </c>
      <c r="O3705" s="205" t="s">
        <v>91</v>
      </c>
      <c r="P3705" s="205" t="s">
        <v>92</v>
      </c>
      <c r="Q3705" s="205" t="s">
        <v>65</v>
      </c>
      <c r="R3705" s="205" t="s">
        <v>26473</v>
      </c>
      <c r="S3705" s="205" t="s">
        <v>14067</v>
      </c>
      <c r="T3705" s="205" t="s">
        <v>14074</v>
      </c>
      <c r="U3705" s="208" t="s">
        <v>647</v>
      </c>
      <c r="V3705" s="205">
        <v>1</v>
      </c>
      <c r="W3705" s="205" t="s">
        <v>68</v>
      </c>
      <c r="X3705" s="205" t="s">
        <v>69</v>
      </c>
      <c r="Y3705" s="205" t="s">
        <v>70</v>
      </c>
      <c r="Z3705" s="205" t="s">
        <v>647</v>
      </c>
      <c r="AA3705" s="234" t="s">
        <v>71</v>
      </c>
      <c r="AB3705" s="216">
        <v>46310</v>
      </c>
      <c r="AC3705" s="205"/>
      <c r="AD3705" s="230" t="s">
        <v>72</v>
      </c>
      <c r="AE3705" s="126" t="s">
        <v>73</v>
      </c>
      <c r="AF3705" s="127" t="s">
        <v>74</v>
      </c>
      <c r="AG3705" s="128"/>
      <c r="AH3705" s="129"/>
      <c r="AI3705" s="129"/>
      <c r="AJ3705" s="126" t="s">
        <v>75</v>
      </c>
      <c r="AK3705" s="127" t="s">
        <v>76</v>
      </c>
      <c r="AL3705" s="129" t="s">
        <v>77</v>
      </c>
      <c r="AM3705" s="128" t="s">
        <v>28738</v>
      </c>
      <c r="AN3705" s="129"/>
      <c r="AO3705" s="127" t="s">
        <v>79</v>
      </c>
      <c r="AP3705" s="129"/>
      <c r="AQ3705" s="183"/>
      <c r="AR3705" s="183"/>
      <c r="AS3705" s="183"/>
    </row>
    <row r="3706" spans="1:45" customFormat="1" ht="30" hidden="1" customHeight="1">
      <c r="A3706" s="204" t="s">
        <v>49</v>
      </c>
      <c r="B3706" s="200" t="s">
        <v>14775</v>
      </c>
      <c r="C3706" s="200" t="s">
        <v>14776</v>
      </c>
      <c r="D3706" s="200" t="s">
        <v>3034</v>
      </c>
      <c r="E3706" s="200" t="s">
        <v>14067</v>
      </c>
      <c r="F3706" s="206" t="s">
        <v>28739</v>
      </c>
      <c r="G3706" s="201" t="s">
        <v>28740</v>
      </c>
      <c r="H3706" s="205" t="s">
        <v>28741</v>
      </c>
      <c r="I3706" s="204" t="s">
        <v>28742</v>
      </c>
      <c r="J3706" s="207" t="s">
        <v>28743</v>
      </c>
      <c r="K3706" s="208" t="s">
        <v>28744</v>
      </c>
      <c r="L3706" s="200" t="s">
        <v>3791</v>
      </c>
      <c r="M3706" s="205" t="s">
        <v>28085</v>
      </c>
      <c r="N3706" s="205" t="s">
        <v>62</v>
      </c>
      <c r="O3706" s="205" t="s">
        <v>91</v>
      </c>
      <c r="P3706" s="205" t="s">
        <v>92</v>
      </c>
      <c r="Q3706" s="205" t="s">
        <v>65</v>
      </c>
      <c r="R3706" s="205" t="s">
        <v>14776</v>
      </c>
      <c r="S3706" s="205" t="s">
        <v>14067</v>
      </c>
      <c r="T3706" s="205" t="s">
        <v>14074</v>
      </c>
      <c r="U3706" s="208" t="s">
        <v>647</v>
      </c>
      <c r="V3706" s="205">
        <v>1</v>
      </c>
      <c r="W3706" s="205" t="s">
        <v>68</v>
      </c>
      <c r="X3706" s="205" t="s">
        <v>69</v>
      </c>
      <c r="Y3706" s="205" t="s">
        <v>70</v>
      </c>
      <c r="Z3706" s="205" t="s">
        <v>647</v>
      </c>
      <c r="AA3706" s="234" t="s">
        <v>71</v>
      </c>
      <c r="AB3706" s="216">
        <v>46310</v>
      </c>
      <c r="AC3706" s="205"/>
      <c r="AD3706" s="230" t="s">
        <v>72</v>
      </c>
      <c r="AE3706" s="126" t="s">
        <v>73</v>
      </c>
      <c r="AF3706" s="127" t="s">
        <v>74</v>
      </c>
      <c r="AG3706" s="128"/>
      <c r="AH3706" s="129"/>
      <c r="AI3706" s="129"/>
      <c r="AJ3706" s="126" t="s">
        <v>75</v>
      </c>
      <c r="AK3706" s="127" t="s">
        <v>76</v>
      </c>
      <c r="AL3706" s="129" t="s">
        <v>77</v>
      </c>
      <c r="AM3706" s="128" t="s">
        <v>28745</v>
      </c>
      <c r="AN3706" s="129"/>
      <c r="AO3706" s="127" t="s">
        <v>79</v>
      </c>
      <c r="AP3706" s="129"/>
      <c r="AQ3706" s="183"/>
      <c r="AR3706" s="183"/>
      <c r="AS3706" s="183"/>
    </row>
    <row r="3707" spans="1:45" customFormat="1" ht="30" hidden="1" customHeight="1">
      <c r="A3707" s="204" t="s">
        <v>49</v>
      </c>
      <c r="B3707" s="200" t="s">
        <v>26733</v>
      </c>
      <c r="C3707" s="200" t="s">
        <v>26734</v>
      </c>
      <c r="D3707" s="200" t="s">
        <v>3034</v>
      </c>
      <c r="E3707" s="200" t="s">
        <v>14067</v>
      </c>
      <c r="F3707" s="206" t="s">
        <v>28746</v>
      </c>
      <c r="G3707" s="201" t="s">
        <v>28747</v>
      </c>
      <c r="H3707" s="205" t="s">
        <v>28748</v>
      </c>
      <c r="I3707" s="204" t="s">
        <v>28749</v>
      </c>
      <c r="J3707" s="207" t="s">
        <v>28750</v>
      </c>
      <c r="K3707" s="208" t="s">
        <v>28751</v>
      </c>
      <c r="L3707" s="200" t="s">
        <v>3791</v>
      </c>
      <c r="M3707" s="205" t="s">
        <v>28085</v>
      </c>
      <c r="N3707" s="205" t="s">
        <v>62</v>
      </c>
      <c r="O3707" s="205" t="s">
        <v>91</v>
      </c>
      <c r="P3707" s="205" t="s">
        <v>92</v>
      </c>
      <c r="Q3707" s="205" t="s">
        <v>65</v>
      </c>
      <c r="R3707" s="205" t="s">
        <v>26734</v>
      </c>
      <c r="S3707" s="205" t="s">
        <v>14067</v>
      </c>
      <c r="T3707" s="205" t="s">
        <v>14074</v>
      </c>
      <c r="U3707" s="208" t="s">
        <v>647</v>
      </c>
      <c r="V3707" s="205">
        <v>1</v>
      </c>
      <c r="W3707" s="205" t="s">
        <v>68</v>
      </c>
      <c r="X3707" s="205" t="s">
        <v>69</v>
      </c>
      <c r="Y3707" s="205" t="s">
        <v>70</v>
      </c>
      <c r="Z3707" s="205" t="s">
        <v>647</v>
      </c>
      <c r="AA3707" s="234" t="s">
        <v>71</v>
      </c>
      <c r="AB3707" s="216">
        <v>46310</v>
      </c>
      <c r="AC3707" s="205"/>
      <c r="AD3707" s="230" t="s">
        <v>72</v>
      </c>
      <c r="AE3707" s="126" t="s">
        <v>73</v>
      </c>
      <c r="AF3707" s="127" t="s">
        <v>74</v>
      </c>
      <c r="AG3707" s="128"/>
      <c r="AH3707" s="129"/>
      <c r="AI3707" s="129"/>
      <c r="AJ3707" s="126" t="s">
        <v>75</v>
      </c>
      <c r="AK3707" s="127" t="s">
        <v>76</v>
      </c>
      <c r="AL3707" s="129" t="s">
        <v>77</v>
      </c>
      <c r="AM3707" s="128" t="s">
        <v>28752</v>
      </c>
      <c r="AN3707" s="129"/>
      <c r="AO3707" s="127" t="s">
        <v>79</v>
      </c>
      <c r="AP3707" s="129"/>
      <c r="AQ3707" s="183"/>
      <c r="AR3707" s="183"/>
      <c r="AS3707" s="183"/>
    </row>
    <row r="3708" spans="1:45" customFormat="1" ht="30" hidden="1" customHeight="1">
      <c r="A3708" s="204" t="s">
        <v>49</v>
      </c>
      <c r="B3708" s="200" t="s">
        <v>26848</v>
      </c>
      <c r="C3708" s="200" t="s">
        <v>26849</v>
      </c>
      <c r="D3708" s="200" t="s">
        <v>3034</v>
      </c>
      <c r="E3708" s="200" t="s">
        <v>14067</v>
      </c>
      <c r="F3708" s="206" t="s">
        <v>28753</v>
      </c>
      <c r="G3708" s="201" t="s">
        <v>28754</v>
      </c>
      <c r="H3708" s="205" t="s">
        <v>28755</v>
      </c>
      <c r="I3708" s="204" t="s">
        <v>28756</v>
      </c>
      <c r="J3708" s="207" t="s">
        <v>28757</v>
      </c>
      <c r="K3708" s="208" t="s">
        <v>28758</v>
      </c>
      <c r="L3708" s="200" t="s">
        <v>3791</v>
      </c>
      <c r="M3708" s="205" t="s">
        <v>28085</v>
      </c>
      <c r="N3708" s="205" t="s">
        <v>62</v>
      </c>
      <c r="O3708" s="205" t="s">
        <v>91</v>
      </c>
      <c r="P3708" s="205" t="s">
        <v>92</v>
      </c>
      <c r="Q3708" s="205" t="s">
        <v>65</v>
      </c>
      <c r="R3708" s="205" t="s">
        <v>26849</v>
      </c>
      <c r="S3708" s="205" t="s">
        <v>14067</v>
      </c>
      <c r="T3708" s="205" t="s">
        <v>14074</v>
      </c>
      <c r="U3708" s="208" t="s">
        <v>647</v>
      </c>
      <c r="V3708" s="205">
        <v>1</v>
      </c>
      <c r="W3708" s="205" t="s">
        <v>68</v>
      </c>
      <c r="X3708" s="205" t="s">
        <v>69</v>
      </c>
      <c r="Y3708" s="205" t="s">
        <v>70</v>
      </c>
      <c r="Z3708" s="205" t="s">
        <v>647</v>
      </c>
      <c r="AA3708" s="234" t="s">
        <v>71</v>
      </c>
      <c r="AB3708" s="216">
        <v>46310</v>
      </c>
      <c r="AC3708" s="205"/>
      <c r="AD3708" s="230" t="s">
        <v>72</v>
      </c>
      <c r="AE3708" s="126" t="s">
        <v>73</v>
      </c>
      <c r="AF3708" s="127" t="s">
        <v>74</v>
      </c>
      <c r="AG3708" s="128"/>
      <c r="AH3708" s="129"/>
      <c r="AI3708" s="129"/>
      <c r="AJ3708" s="126" t="s">
        <v>75</v>
      </c>
      <c r="AK3708" s="127" t="s">
        <v>76</v>
      </c>
      <c r="AL3708" s="129" t="s">
        <v>77</v>
      </c>
      <c r="AM3708" s="128" t="s">
        <v>28759</v>
      </c>
      <c r="AN3708" s="129"/>
      <c r="AO3708" s="127" t="s">
        <v>79</v>
      </c>
      <c r="AP3708" s="129"/>
      <c r="AQ3708" s="183"/>
      <c r="AR3708" s="183"/>
      <c r="AS3708" s="183"/>
    </row>
    <row r="3709" spans="1:45" customFormat="1" ht="30" hidden="1" customHeight="1">
      <c r="A3709" s="204" t="s">
        <v>49</v>
      </c>
      <c r="B3709" s="200" t="s">
        <v>26868</v>
      </c>
      <c r="C3709" s="200" t="s">
        <v>26869</v>
      </c>
      <c r="D3709" s="200" t="s">
        <v>3034</v>
      </c>
      <c r="E3709" s="200" t="s">
        <v>14067</v>
      </c>
      <c r="F3709" s="206" t="s">
        <v>28760</v>
      </c>
      <c r="G3709" s="201" t="s">
        <v>28761</v>
      </c>
      <c r="H3709" s="205" t="s">
        <v>28762</v>
      </c>
      <c r="I3709" s="204" t="s">
        <v>28763</v>
      </c>
      <c r="J3709" s="207" t="s">
        <v>28764</v>
      </c>
      <c r="K3709" s="208" t="s">
        <v>28765</v>
      </c>
      <c r="L3709" s="200" t="s">
        <v>3791</v>
      </c>
      <c r="M3709" s="205" t="s">
        <v>28085</v>
      </c>
      <c r="N3709" s="205" t="s">
        <v>62</v>
      </c>
      <c r="O3709" s="205" t="s">
        <v>91</v>
      </c>
      <c r="P3709" s="205" t="s">
        <v>92</v>
      </c>
      <c r="Q3709" s="205" t="s">
        <v>65</v>
      </c>
      <c r="R3709" s="205" t="s">
        <v>26869</v>
      </c>
      <c r="S3709" s="205" t="s">
        <v>14067</v>
      </c>
      <c r="T3709" s="205" t="s">
        <v>14074</v>
      </c>
      <c r="U3709" s="208" t="s">
        <v>647</v>
      </c>
      <c r="V3709" s="205">
        <v>1</v>
      </c>
      <c r="W3709" s="205" t="s">
        <v>68</v>
      </c>
      <c r="X3709" s="205" t="s">
        <v>69</v>
      </c>
      <c r="Y3709" s="205" t="s">
        <v>70</v>
      </c>
      <c r="Z3709" s="205" t="s">
        <v>647</v>
      </c>
      <c r="AA3709" s="234" t="s">
        <v>71</v>
      </c>
      <c r="AB3709" s="216">
        <v>46310</v>
      </c>
      <c r="AC3709" s="205"/>
      <c r="AD3709" s="230" t="s">
        <v>72</v>
      </c>
      <c r="AE3709" s="126" t="s">
        <v>73</v>
      </c>
      <c r="AF3709" s="127" t="s">
        <v>74</v>
      </c>
      <c r="AG3709" s="128"/>
      <c r="AH3709" s="129"/>
      <c r="AI3709" s="129"/>
      <c r="AJ3709" s="126" t="s">
        <v>75</v>
      </c>
      <c r="AK3709" s="127" t="s">
        <v>76</v>
      </c>
      <c r="AL3709" s="129" t="s">
        <v>77</v>
      </c>
      <c r="AM3709" s="128" t="s">
        <v>28766</v>
      </c>
      <c r="AN3709" s="129"/>
      <c r="AO3709" s="127" t="s">
        <v>79</v>
      </c>
      <c r="AP3709" s="129"/>
      <c r="AQ3709" s="183"/>
      <c r="AR3709" s="183"/>
      <c r="AS3709" s="183"/>
    </row>
    <row r="3710" spans="1:45" customFormat="1" ht="30" hidden="1" customHeight="1">
      <c r="A3710" s="204" t="s">
        <v>49</v>
      </c>
      <c r="B3710" s="200" t="s">
        <v>27051</v>
      </c>
      <c r="C3710" s="200" t="s">
        <v>27052</v>
      </c>
      <c r="D3710" s="200" t="s">
        <v>3034</v>
      </c>
      <c r="E3710" s="200" t="s">
        <v>14067</v>
      </c>
      <c r="F3710" s="206" t="s">
        <v>28767</v>
      </c>
      <c r="G3710" s="201" t="s">
        <v>28768</v>
      </c>
      <c r="H3710" s="205" t="s">
        <v>28769</v>
      </c>
      <c r="I3710" s="204" t="s">
        <v>28770</v>
      </c>
      <c r="J3710" s="207" t="s">
        <v>28771</v>
      </c>
      <c r="K3710" s="208" t="s">
        <v>28772</v>
      </c>
      <c r="L3710" s="200" t="s">
        <v>3791</v>
      </c>
      <c r="M3710" s="205" t="s">
        <v>28085</v>
      </c>
      <c r="N3710" s="205" t="s">
        <v>62</v>
      </c>
      <c r="O3710" s="205" t="s">
        <v>91</v>
      </c>
      <c r="P3710" s="205" t="s">
        <v>92</v>
      </c>
      <c r="Q3710" s="205" t="s">
        <v>65</v>
      </c>
      <c r="R3710" s="205" t="s">
        <v>27052</v>
      </c>
      <c r="S3710" s="205" t="s">
        <v>14067</v>
      </c>
      <c r="T3710" s="205" t="s">
        <v>14074</v>
      </c>
      <c r="U3710" s="208" t="s">
        <v>647</v>
      </c>
      <c r="V3710" s="205">
        <v>1</v>
      </c>
      <c r="W3710" s="205" t="s">
        <v>68</v>
      </c>
      <c r="X3710" s="205" t="s">
        <v>69</v>
      </c>
      <c r="Y3710" s="205" t="s">
        <v>70</v>
      </c>
      <c r="Z3710" s="205" t="s">
        <v>647</v>
      </c>
      <c r="AA3710" s="234" t="s">
        <v>71</v>
      </c>
      <c r="AB3710" s="216">
        <v>46310</v>
      </c>
      <c r="AC3710" s="205"/>
      <c r="AD3710" s="230" t="s">
        <v>72</v>
      </c>
      <c r="AE3710" s="126" t="s">
        <v>73</v>
      </c>
      <c r="AF3710" s="127" t="s">
        <v>74</v>
      </c>
      <c r="AG3710" s="128"/>
      <c r="AH3710" s="129"/>
      <c r="AI3710" s="129"/>
      <c r="AJ3710" s="126" t="s">
        <v>75</v>
      </c>
      <c r="AK3710" s="127" t="s">
        <v>76</v>
      </c>
      <c r="AL3710" s="129" t="s">
        <v>77</v>
      </c>
      <c r="AM3710" s="128" t="s">
        <v>28773</v>
      </c>
      <c r="AN3710" s="129"/>
      <c r="AO3710" s="127" t="s">
        <v>79</v>
      </c>
      <c r="AP3710" s="129"/>
      <c r="AQ3710" s="183"/>
      <c r="AR3710" s="183"/>
      <c r="AS3710" s="183"/>
    </row>
    <row r="3711" spans="1:45" customFormat="1" ht="30" hidden="1" customHeight="1">
      <c r="A3711" s="204" t="s">
        <v>49</v>
      </c>
      <c r="B3711" s="200" t="s">
        <v>27254</v>
      </c>
      <c r="C3711" s="200" t="s">
        <v>27255</v>
      </c>
      <c r="D3711" s="200" t="s">
        <v>3034</v>
      </c>
      <c r="E3711" s="200" t="s">
        <v>14067</v>
      </c>
      <c r="F3711" s="206" t="s">
        <v>28774</v>
      </c>
      <c r="G3711" s="201" t="s">
        <v>28775</v>
      </c>
      <c r="H3711" s="205" t="s">
        <v>28776</v>
      </c>
      <c r="I3711" s="204" t="s">
        <v>28777</v>
      </c>
      <c r="J3711" s="207" t="s">
        <v>28778</v>
      </c>
      <c r="K3711" s="208" t="s">
        <v>28779</v>
      </c>
      <c r="L3711" s="200" t="s">
        <v>3791</v>
      </c>
      <c r="M3711" s="205" t="s">
        <v>28085</v>
      </c>
      <c r="N3711" s="205" t="s">
        <v>62</v>
      </c>
      <c r="O3711" s="205" t="s">
        <v>91</v>
      </c>
      <c r="P3711" s="205" t="s">
        <v>92</v>
      </c>
      <c r="Q3711" s="205" t="s">
        <v>65</v>
      </c>
      <c r="R3711" s="205" t="s">
        <v>27255</v>
      </c>
      <c r="S3711" s="205" t="s">
        <v>14067</v>
      </c>
      <c r="T3711" s="205" t="s">
        <v>14074</v>
      </c>
      <c r="U3711" s="208" t="s">
        <v>647</v>
      </c>
      <c r="V3711" s="205">
        <v>1</v>
      </c>
      <c r="W3711" s="205" t="s">
        <v>68</v>
      </c>
      <c r="X3711" s="205" t="s">
        <v>69</v>
      </c>
      <c r="Y3711" s="205" t="s">
        <v>70</v>
      </c>
      <c r="Z3711" s="205" t="s">
        <v>647</v>
      </c>
      <c r="AA3711" s="234" t="s">
        <v>71</v>
      </c>
      <c r="AB3711" s="216">
        <v>46310</v>
      </c>
      <c r="AC3711" s="205"/>
      <c r="AD3711" s="230" t="s">
        <v>72</v>
      </c>
      <c r="AE3711" s="126" t="s">
        <v>73</v>
      </c>
      <c r="AF3711" s="127" t="s">
        <v>74</v>
      </c>
      <c r="AG3711" s="128"/>
      <c r="AH3711" s="129"/>
      <c r="AI3711" s="129"/>
      <c r="AJ3711" s="126" t="s">
        <v>75</v>
      </c>
      <c r="AK3711" s="127" t="s">
        <v>76</v>
      </c>
      <c r="AL3711" s="129" t="s">
        <v>77</v>
      </c>
      <c r="AM3711" s="128" t="s">
        <v>28780</v>
      </c>
      <c r="AN3711" s="129"/>
      <c r="AO3711" s="127" t="s">
        <v>79</v>
      </c>
      <c r="AP3711" s="129"/>
      <c r="AQ3711" s="183"/>
      <c r="AR3711" s="183"/>
      <c r="AS3711" s="183"/>
    </row>
    <row r="3712" spans="1:45" customFormat="1" ht="30" hidden="1" customHeight="1">
      <c r="A3712" s="204" t="s">
        <v>49</v>
      </c>
      <c r="B3712" s="200" t="s">
        <v>27278</v>
      </c>
      <c r="C3712" s="200" t="s">
        <v>27279</v>
      </c>
      <c r="D3712" s="200" t="s">
        <v>3034</v>
      </c>
      <c r="E3712" s="200" t="s">
        <v>14067</v>
      </c>
      <c r="F3712" s="206" t="s">
        <v>28781</v>
      </c>
      <c r="G3712" s="201" t="s">
        <v>28782</v>
      </c>
      <c r="H3712" s="205" t="s">
        <v>28783</v>
      </c>
      <c r="I3712" s="204" t="s">
        <v>28784</v>
      </c>
      <c r="J3712" s="207" t="s">
        <v>28785</v>
      </c>
      <c r="K3712" s="208" t="s">
        <v>28786</v>
      </c>
      <c r="L3712" s="200" t="s">
        <v>3791</v>
      </c>
      <c r="M3712" s="205" t="s">
        <v>28085</v>
      </c>
      <c r="N3712" s="205" t="s">
        <v>62</v>
      </c>
      <c r="O3712" s="205" t="s">
        <v>91</v>
      </c>
      <c r="P3712" s="205" t="s">
        <v>92</v>
      </c>
      <c r="Q3712" s="205" t="s">
        <v>65</v>
      </c>
      <c r="R3712" s="205" t="s">
        <v>27279</v>
      </c>
      <c r="S3712" s="205" t="s">
        <v>14067</v>
      </c>
      <c r="T3712" s="205" t="s">
        <v>14074</v>
      </c>
      <c r="U3712" s="208" t="s">
        <v>647</v>
      </c>
      <c r="V3712" s="205">
        <v>1</v>
      </c>
      <c r="W3712" s="205" t="s">
        <v>68</v>
      </c>
      <c r="X3712" s="205" t="s">
        <v>69</v>
      </c>
      <c r="Y3712" s="205" t="s">
        <v>70</v>
      </c>
      <c r="Z3712" s="205" t="s">
        <v>647</v>
      </c>
      <c r="AA3712" s="234" t="s">
        <v>71</v>
      </c>
      <c r="AB3712" s="216">
        <v>46310</v>
      </c>
      <c r="AC3712" s="205"/>
      <c r="AD3712" s="230" t="s">
        <v>72</v>
      </c>
      <c r="AE3712" s="126" t="s">
        <v>73</v>
      </c>
      <c r="AF3712" s="127" t="s">
        <v>74</v>
      </c>
      <c r="AG3712" s="128"/>
      <c r="AH3712" s="129"/>
      <c r="AI3712" s="129"/>
      <c r="AJ3712" s="126" t="s">
        <v>75</v>
      </c>
      <c r="AK3712" s="127" t="s">
        <v>76</v>
      </c>
      <c r="AL3712" s="129" t="s">
        <v>77</v>
      </c>
      <c r="AM3712" s="128" t="s">
        <v>28787</v>
      </c>
      <c r="AN3712" s="129"/>
      <c r="AO3712" s="127" t="s">
        <v>79</v>
      </c>
      <c r="AP3712" s="129"/>
      <c r="AQ3712" s="183"/>
      <c r="AR3712" s="183"/>
      <c r="AS3712" s="183"/>
    </row>
    <row r="3713" spans="1:45" customFormat="1" ht="30" hidden="1" customHeight="1">
      <c r="A3713" s="204" t="s">
        <v>49</v>
      </c>
      <c r="B3713" s="200" t="s">
        <v>27311</v>
      </c>
      <c r="C3713" s="200" t="s">
        <v>27312</v>
      </c>
      <c r="D3713" s="200" t="s">
        <v>3034</v>
      </c>
      <c r="E3713" s="200" t="s">
        <v>14067</v>
      </c>
      <c r="F3713" s="206" t="s">
        <v>28788</v>
      </c>
      <c r="G3713" s="201" t="s">
        <v>28789</v>
      </c>
      <c r="H3713" s="205" t="s">
        <v>28790</v>
      </c>
      <c r="I3713" s="204" t="s">
        <v>28791</v>
      </c>
      <c r="J3713" s="207" t="s">
        <v>28792</v>
      </c>
      <c r="K3713" s="208" t="s">
        <v>28793</v>
      </c>
      <c r="L3713" s="200" t="s">
        <v>3791</v>
      </c>
      <c r="M3713" s="205" t="s">
        <v>28085</v>
      </c>
      <c r="N3713" s="205" t="s">
        <v>62</v>
      </c>
      <c r="O3713" s="205" t="s">
        <v>91</v>
      </c>
      <c r="P3713" s="205" t="s">
        <v>92</v>
      </c>
      <c r="Q3713" s="205" t="s">
        <v>65</v>
      </c>
      <c r="R3713" s="205" t="s">
        <v>27312</v>
      </c>
      <c r="S3713" s="205" t="s">
        <v>14067</v>
      </c>
      <c r="T3713" s="205" t="s">
        <v>14074</v>
      </c>
      <c r="U3713" s="208" t="s">
        <v>647</v>
      </c>
      <c r="V3713" s="205">
        <v>1</v>
      </c>
      <c r="W3713" s="205" t="s">
        <v>68</v>
      </c>
      <c r="X3713" s="205" t="s">
        <v>69</v>
      </c>
      <c r="Y3713" s="205" t="s">
        <v>70</v>
      </c>
      <c r="Z3713" s="205" t="s">
        <v>647</v>
      </c>
      <c r="AA3713" s="234" t="s">
        <v>71</v>
      </c>
      <c r="AB3713" s="216">
        <v>46310</v>
      </c>
      <c r="AC3713" s="205"/>
      <c r="AD3713" s="230" t="s">
        <v>72</v>
      </c>
      <c r="AE3713" s="126" t="s">
        <v>73</v>
      </c>
      <c r="AF3713" s="127" t="s">
        <v>74</v>
      </c>
      <c r="AG3713" s="128"/>
      <c r="AH3713" s="129"/>
      <c r="AI3713" s="129"/>
      <c r="AJ3713" s="126" t="s">
        <v>75</v>
      </c>
      <c r="AK3713" s="127" t="s">
        <v>76</v>
      </c>
      <c r="AL3713" s="129" t="s">
        <v>77</v>
      </c>
      <c r="AM3713" s="128" t="s">
        <v>28794</v>
      </c>
      <c r="AN3713" s="129"/>
      <c r="AO3713" s="127" t="s">
        <v>79</v>
      </c>
      <c r="AP3713" s="129"/>
      <c r="AQ3713" s="183"/>
      <c r="AR3713" s="183"/>
      <c r="AS3713" s="183"/>
    </row>
    <row r="3714" spans="1:45" customFormat="1" ht="30" hidden="1" customHeight="1">
      <c r="A3714" s="204" t="s">
        <v>49</v>
      </c>
      <c r="B3714" s="200" t="s">
        <v>27421</v>
      </c>
      <c r="C3714" s="200" t="s">
        <v>27422</v>
      </c>
      <c r="D3714" s="200" t="s">
        <v>3034</v>
      </c>
      <c r="E3714" s="200" t="s">
        <v>14067</v>
      </c>
      <c r="F3714" s="206" t="s">
        <v>28795</v>
      </c>
      <c r="G3714" s="201" t="s">
        <v>28796</v>
      </c>
      <c r="H3714" s="205" t="s">
        <v>28797</v>
      </c>
      <c r="I3714" s="204" t="s">
        <v>28798</v>
      </c>
      <c r="J3714" s="207" t="s">
        <v>28799</v>
      </c>
      <c r="K3714" s="208" t="s">
        <v>28800</v>
      </c>
      <c r="L3714" s="200" t="s">
        <v>3791</v>
      </c>
      <c r="M3714" s="205" t="s">
        <v>28085</v>
      </c>
      <c r="N3714" s="205" t="s">
        <v>62</v>
      </c>
      <c r="O3714" s="205" t="s">
        <v>91</v>
      </c>
      <c r="P3714" s="205" t="s">
        <v>92</v>
      </c>
      <c r="Q3714" s="205" t="s">
        <v>65</v>
      </c>
      <c r="R3714" s="205" t="s">
        <v>27422</v>
      </c>
      <c r="S3714" s="205" t="s">
        <v>14067</v>
      </c>
      <c r="T3714" s="205" t="s">
        <v>14074</v>
      </c>
      <c r="U3714" s="208" t="s">
        <v>647</v>
      </c>
      <c r="V3714" s="205">
        <v>1</v>
      </c>
      <c r="W3714" s="205" t="s">
        <v>68</v>
      </c>
      <c r="X3714" s="205" t="s">
        <v>69</v>
      </c>
      <c r="Y3714" s="205" t="s">
        <v>70</v>
      </c>
      <c r="Z3714" s="205" t="s">
        <v>647</v>
      </c>
      <c r="AA3714" s="234" t="s">
        <v>71</v>
      </c>
      <c r="AB3714" s="216">
        <v>46310</v>
      </c>
      <c r="AC3714" s="205"/>
      <c r="AD3714" s="230" t="s">
        <v>72</v>
      </c>
      <c r="AE3714" s="126" t="s">
        <v>73</v>
      </c>
      <c r="AF3714" s="127" t="s">
        <v>74</v>
      </c>
      <c r="AG3714" s="128"/>
      <c r="AH3714" s="129"/>
      <c r="AI3714" s="129"/>
      <c r="AJ3714" s="126" t="s">
        <v>75</v>
      </c>
      <c r="AK3714" s="127" t="s">
        <v>76</v>
      </c>
      <c r="AL3714" s="129" t="s">
        <v>77</v>
      </c>
      <c r="AM3714" s="128" t="s">
        <v>28801</v>
      </c>
      <c r="AN3714" s="129"/>
      <c r="AO3714" s="127" t="s">
        <v>79</v>
      </c>
      <c r="AP3714" s="129"/>
      <c r="AQ3714" s="183"/>
      <c r="AR3714" s="183"/>
      <c r="AS3714" s="183"/>
    </row>
    <row r="3715" spans="1:45" customFormat="1" ht="30" hidden="1" customHeight="1">
      <c r="A3715" s="204" t="s">
        <v>49</v>
      </c>
      <c r="B3715" s="200" t="s">
        <v>27492</v>
      </c>
      <c r="C3715" s="200" t="s">
        <v>27493</v>
      </c>
      <c r="D3715" s="200" t="s">
        <v>3034</v>
      </c>
      <c r="E3715" s="200" t="s">
        <v>14067</v>
      </c>
      <c r="F3715" s="206" t="s">
        <v>28802</v>
      </c>
      <c r="G3715" s="201" t="s">
        <v>28803</v>
      </c>
      <c r="H3715" s="205" t="s">
        <v>28804</v>
      </c>
      <c r="I3715" s="204" t="s">
        <v>28805</v>
      </c>
      <c r="J3715" s="207" t="s">
        <v>28806</v>
      </c>
      <c r="K3715" s="208" t="s">
        <v>28807</v>
      </c>
      <c r="L3715" s="200" t="s">
        <v>3791</v>
      </c>
      <c r="M3715" s="205" t="s">
        <v>28085</v>
      </c>
      <c r="N3715" s="205" t="s">
        <v>27502</v>
      </c>
      <c r="O3715" s="205" t="s">
        <v>27503</v>
      </c>
      <c r="P3715" s="205" t="s">
        <v>27504</v>
      </c>
      <c r="Q3715" s="205" t="s">
        <v>65</v>
      </c>
      <c r="R3715" s="205" t="s">
        <v>27493</v>
      </c>
      <c r="S3715" s="205" t="s">
        <v>14067</v>
      </c>
      <c r="T3715" s="205" t="s">
        <v>14074</v>
      </c>
      <c r="U3715" s="208" t="s">
        <v>647</v>
      </c>
      <c r="V3715" s="205">
        <v>1</v>
      </c>
      <c r="W3715" s="205" t="s">
        <v>68</v>
      </c>
      <c r="X3715" s="205" t="s">
        <v>69</v>
      </c>
      <c r="Y3715" s="205" t="s">
        <v>70</v>
      </c>
      <c r="Z3715" s="205" t="s">
        <v>647</v>
      </c>
      <c r="AA3715" s="234" t="s">
        <v>71</v>
      </c>
      <c r="AB3715" s="216">
        <v>46310</v>
      </c>
      <c r="AC3715" s="205"/>
      <c r="AD3715" s="230" t="s">
        <v>72</v>
      </c>
      <c r="AE3715" s="126" t="s">
        <v>73</v>
      </c>
      <c r="AF3715" s="127" t="s">
        <v>74</v>
      </c>
      <c r="AG3715" s="128"/>
      <c r="AH3715" s="129"/>
      <c r="AI3715" s="129"/>
      <c r="AJ3715" s="126" t="s">
        <v>75</v>
      </c>
      <c r="AK3715" s="127" t="s">
        <v>76</v>
      </c>
      <c r="AL3715" s="129" t="s">
        <v>77</v>
      </c>
      <c r="AM3715" s="128" t="s">
        <v>28808</v>
      </c>
      <c r="AN3715" s="129"/>
      <c r="AO3715" s="127" t="s">
        <v>79</v>
      </c>
      <c r="AP3715" s="129"/>
      <c r="AQ3715" s="183"/>
      <c r="AR3715" s="183"/>
      <c r="AS3715" s="183"/>
    </row>
    <row r="3716" spans="1:45" customFormat="1" ht="30" hidden="1" customHeight="1">
      <c r="A3716" s="204" t="s">
        <v>632</v>
      </c>
      <c r="B3716" s="200" t="s">
        <v>2909</v>
      </c>
      <c r="C3716" s="200" t="s">
        <v>2910</v>
      </c>
      <c r="D3716" s="200" t="s">
        <v>3783</v>
      </c>
      <c r="E3716" s="200" t="s">
        <v>3784</v>
      </c>
      <c r="F3716" s="201" t="s">
        <v>28809</v>
      </c>
      <c r="G3716" s="201" t="s">
        <v>28810</v>
      </c>
      <c r="H3716" s="205" t="s">
        <v>28811</v>
      </c>
      <c r="I3716" s="204" t="s">
        <v>28812</v>
      </c>
      <c r="J3716" s="207" t="s">
        <v>28813</v>
      </c>
      <c r="K3716" s="203" t="s">
        <v>44509</v>
      </c>
      <c r="L3716" s="205" t="s">
        <v>3791</v>
      </c>
      <c r="M3716" s="205" t="s">
        <v>3792</v>
      </c>
      <c r="N3716" s="200" t="s">
        <v>62</v>
      </c>
      <c r="O3716" s="200" t="s">
        <v>30833</v>
      </c>
      <c r="P3716" s="200" t="s">
        <v>92</v>
      </c>
      <c r="Q3716" s="200" t="s">
        <v>65</v>
      </c>
      <c r="R3716" s="205" t="s">
        <v>2910</v>
      </c>
      <c r="S3716" s="205" t="s">
        <v>3784</v>
      </c>
      <c r="T3716" s="205" t="s">
        <v>3793</v>
      </c>
      <c r="U3716" s="208" t="s">
        <v>647</v>
      </c>
      <c r="V3716" s="205">
        <v>1</v>
      </c>
      <c r="W3716" s="205" t="s">
        <v>68</v>
      </c>
      <c r="X3716" s="205" t="s">
        <v>69</v>
      </c>
      <c r="Y3716" s="205" t="s">
        <v>648</v>
      </c>
      <c r="Z3716" s="205" t="s">
        <v>649</v>
      </c>
      <c r="AA3716" s="234" t="s">
        <v>650</v>
      </c>
      <c r="AB3716" s="216">
        <v>46310</v>
      </c>
      <c r="AC3716" s="205"/>
      <c r="AD3716" s="230" t="s">
        <v>72</v>
      </c>
      <c r="AE3716" s="190"/>
      <c r="AF3716" s="190"/>
      <c r="AG3716" s="190"/>
      <c r="AH3716" s="190"/>
      <c r="AI3716" s="190"/>
      <c r="AJ3716" s="190"/>
      <c r="AK3716" s="190"/>
      <c r="AL3716" s="190"/>
      <c r="AM3716" s="190"/>
      <c r="AN3716" s="190"/>
      <c r="AO3716" s="190"/>
      <c r="AP3716" s="190"/>
    </row>
    <row r="3717" spans="1:45" customFormat="1" ht="30" hidden="1" customHeight="1">
      <c r="A3717" s="204" t="s">
        <v>632</v>
      </c>
      <c r="B3717" s="200" t="s">
        <v>633</v>
      </c>
      <c r="C3717" s="200" t="s">
        <v>634</v>
      </c>
      <c r="D3717" s="200" t="s">
        <v>2082</v>
      </c>
      <c r="E3717" s="200" t="s">
        <v>28815</v>
      </c>
      <c r="F3717" s="201" t="s">
        <v>28816</v>
      </c>
      <c r="G3717" s="201" t="s">
        <v>28817</v>
      </c>
      <c r="H3717" s="205" t="s">
        <v>28818</v>
      </c>
      <c r="I3717" s="204" t="s">
        <v>28819</v>
      </c>
      <c r="J3717" s="212" t="s">
        <v>28820</v>
      </c>
      <c r="K3717" s="203" t="s">
        <v>44510</v>
      </c>
      <c r="L3717" s="210" t="s">
        <v>90</v>
      </c>
      <c r="M3717" s="210" t="s">
        <v>61</v>
      </c>
      <c r="N3717" s="200" t="s">
        <v>19789</v>
      </c>
      <c r="O3717" s="200" t="s">
        <v>31795</v>
      </c>
      <c r="P3717" s="200" t="s">
        <v>31796</v>
      </c>
      <c r="Q3717" s="200" t="s">
        <v>65</v>
      </c>
      <c r="R3717" s="205" t="s">
        <v>634</v>
      </c>
      <c r="S3717" s="205" t="s">
        <v>28815</v>
      </c>
      <c r="T3717" s="210" t="s">
        <v>646</v>
      </c>
      <c r="U3717" s="208" t="s">
        <v>647</v>
      </c>
      <c r="V3717" s="210">
        <v>0.95</v>
      </c>
      <c r="W3717" s="210" t="s">
        <v>68</v>
      </c>
      <c r="X3717" s="210" t="s">
        <v>69</v>
      </c>
      <c r="Y3717" s="210" t="s">
        <v>70</v>
      </c>
      <c r="Z3717" s="210" t="s">
        <v>647</v>
      </c>
      <c r="AA3717" s="234" t="s">
        <v>71</v>
      </c>
      <c r="AB3717" s="216">
        <v>46310</v>
      </c>
      <c r="AC3717" s="210"/>
      <c r="AD3717" s="230" t="s">
        <v>72</v>
      </c>
      <c r="AE3717" s="190"/>
      <c r="AF3717" s="190"/>
      <c r="AG3717" s="190"/>
      <c r="AH3717" s="190"/>
      <c r="AI3717" s="190"/>
      <c r="AJ3717" s="190"/>
      <c r="AK3717" s="190"/>
      <c r="AL3717" s="190"/>
      <c r="AM3717" s="190"/>
      <c r="AN3717" s="190"/>
      <c r="AO3717" s="190"/>
      <c r="AP3717" s="190"/>
    </row>
    <row r="3718" spans="1:45" customFormat="1" ht="30" hidden="1" customHeight="1">
      <c r="A3718" s="204" t="s">
        <v>632</v>
      </c>
      <c r="B3718" s="200" t="s">
        <v>728</v>
      </c>
      <c r="C3718" s="200" t="s">
        <v>729</v>
      </c>
      <c r="D3718" s="200" t="s">
        <v>28822</v>
      </c>
      <c r="E3718" s="200" t="s">
        <v>28823</v>
      </c>
      <c r="F3718" s="201" t="s">
        <v>28824</v>
      </c>
      <c r="G3718" s="201" t="s">
        <v>28825</v>
      </c>
      <c r="H3718" s="205" t="s">
        <v>28826</v>
      </c>
      <c r="I3718" s="204" t="s">
        <v>28827</v>
      </c>
      <c r="J3718" s="212" t="s">
        <v>28828</v>
      </c>
      <c r="K3718" s="203" t="s">
        <v>44511</v>
      </c>
      <c r="L3718" s="210" t="s">
        <v>90</v>
      </c>
      <c r="M3718" s="210" t="s">
        <v>61</v>
      </c>
      <c r="N3718" s="200" t="s">
        <v>62</v>
      </c>
      <c r="O3718" s="200" t="s">
        <v>30833</v>
      </c>
      <c r="P3718" s="200" t="s">
        <v>92</v>
      </c>
      <c r="Q3718" s="200" t="s">
        <v>65</v>
      </c>
      <c r="R3718" s="205" t="s">
        <v>729</v>
      </c>
      <c r="S3718" s="205" t="s">
        <v>28823</v>
      </c>
      <c r="T3718" s="210" t="s">
        <v>646</v>
      </c>
      <c r="U3718" s="208" t="s">
        <v>647</v>
      </c>
      <c r="V3718" s="210">
        <v>0.95</v>
      </c>
      <c r="W3718" s="210" t="s">
        <v>68</v>
      </c>
      <c r="X3718" s="210" t="s">
        <v>69</v>
      </c>
      <c r="Y3718" s="210" t="s">
        <v>70</v>
      </c>
      <c r="Z3718" s="210" t="s">
        <v>647</v>
      </c>
      <c r="AA3718" s="234" t="s">
        <v>71</v>
      </c>
      <c r="AB3718" s="216">
        <v>46310</v>
      </c>
      <c r="AC3718" s="210"/>
      <c r="AD3718" s="230" t="s">
        <v>72</v>
      </c>
      <c r="AE3718" s="190"/>
      <c r="AF3718" s="190"/>
      <c r="AG3718" s="190"/>
      <c r="AH3718" s="190"/>
      <c r="AI3718" s="190"/>
      <c r="AJ3718" s="190"/>
      <c r="AK3718" s="190"/>
      <c r="AL3718" s="190"/>
      <c r="AM3718" s="190"/>
      <c r="AN3718" s="190"/>
      <c r="AO3718" s="190"/>
      <c r="AP3718" s="190"/>
    </row>
    <row r="3719" spans="1:45" customFormat="1" ht="30" hidden="1" customHeight="1">
      <c r="A3719" s="204" t="s">
        <v>632</v>
      </c>
      <c r="B3719" s="200" t="s">
        <v>1015</v>
      </c>
      <c r="C3719" s="200" t="s">
        <v>1016</v>
      </c>
      <c r="D3719" s="200" t="s">
        <v>28830</v>
      </c>
      <c r="E3719" s="200" t="s">
        <v>28831</v>
      </c>
      <c r="F3719" s="201" t="s">
        <v>28832</v>
      </c>
      <c r="G3719" s="201" t="s">
        <v>28833</v>
      </c>
      <c r="H3719" s="205" t="s">
        <v>28834</v>
      </c>
      <c r="I3719" s="204" t="s">
        <v>28835</v>
      </c>
      <c r="J3719" s="212" t="s">
        <v>28836</v>
      </c>
      <c r="K3719" s="203" t="s">
        <v>44512</v>
      </c>
      <c r="L3719" s="210" t="s">
        <v>90</v>
      </c>
      <c r="M3719" s="210" t="s">
        <v>61</v>
      </c>
      <c r="N3719" s="200" t="s">
        <v>62</v>
      </c>
      <c r="O3719" s="200" t="s">
        <v>30833</v>
      </c>
      <c r="P3719" s="200" t="s">
        <v>92</v>
      </c>
      <c r="Q3719" s="200" t="s">
        <v>65</v>
      </c>
      <c r="R3719" s="205" t="s">
        <v>1016</v>
      </c>
      <c r="S3719" s="205" t="s">
        <v>28831</v>
      </c>
      <c r="T3719" s="210" t="s">
        <v>646</v>
      </c>
      <c r="U3719" s="208" t="s">
        <v>647</v>
      </c>
      <c r="V3719" s="210">
        <v>0.95</v>
      </c>
      <c r="W3719" s="210" t="s">
        <v>68</v>
      </c>
      <c r="X3719" s="210" t="s">
        <v>69</v>
      </c>
      <c r="Y3719" s="210" t="s">
        <v>70</v>
      </c>
      <c r="Z3719" s="210" t="s">
        <v>647</v>
      </c>
      <c r="AA3719" s="234" t="s">
        <v>71</v>
      </c>
      <c r="AB3719" s="216">
        <v>46310</v>
      </c>
      <c r="AC3719" s="210"/>
      <c r="AD3719" s="230" t="s">
        <v>72</v>
      </c>
      <c r="AE3719" s="190"/>
      <c r="AF3719" s="190"/>
      <c r="AG3719" s="190"/>
      <c r="AH3719" s="190"/>
      <c r="AI3719" s="190"/>
      <c r="AJ3719" s="190"/>
      <c r="AK3719" s="190"/>
      <c r="AL3719" s="190"/>
      <c r="AM3719" s="190"/>
      <c r="AN3719" s="190"/>
      <c r="AO3719" s="190"/>
      <c r="AP3719" s="190"/>
    </row>
    <row r="3720" spans="1:45" customFormat="1" ht="30" hidden="1" customHeight="1">
      <c r="A3720" s="204" t="s">
        <v>632</v>
      </c>
      <c r="B3720" s="200" t="s">
        <v>1015</v>
      </c>
      <c r="C3720" s="200" t="s">
        <v>1016</v>
      </c>
      <c r="D3720" s="200" t="s">
        <v>28838</v>
      </c>
      <c r="E3720" s="200" t="s">
        <v>28839</v>
      </c>
      <c r="F3720" s="201" t="s">
        <v>28840</v>
      </c>
      <c r="G3720" s="201" t="s">
        <v>28841</v>
      </c>
      <c r="H3720" s="205" t="s">
        <v>28842</v>
      </c>
      <c r="I3720" s="204" t="s">
        <v>28843</v>
      </c>
      <c r="J3720" s="212" t="s">
        <v>28844</v>
      </c>
      <c r="K3720" s="203" t="s">
        <v>44513</v>
      </c>
      <c r="L3720" s="210" t="s">
        <v>90</v>
      </c>
      <c r="M3720" s="210" t="s">
        <v>61</v>
      </c>
      <c r="N3720" s="200" t="s">
        <v>62</v>
      </c>
      <c r="O3720" s="200" t="s">
        <v>30833</v>
      </c>
      <c r="P3720" s="200" t="s">
        <v>92</v>
      </c>
      <c r="Q3720" s="200" t="s">
        <v>65</v>
      </c>
      <c r="R3720" s="205" t="s">
        <v>1016</v>
      </c>
      <c r="S3720" s="205" t="s">
        <v>28839</v>
      </c>
      <c r="T3720" s="210" t="s">
        <v>646</v>
      </c>
      <c r="U3720" s="208" t="s">
        <v>647</v>
      </c>
      <c r="V3720" s="210">
        <v>0.95</v>
      </c>
      <c r="W3720" s="210" t="s">
        <v>68</v>
      </c>
      <c r="X3720" s="210" t="s">
        <v>69</v>
      </c>
      <c r="Y3720" s="210" t="s">
        <v>70</v>
      </c>
      <c r="Z3720" s="210" t="s">
        <v>647</v>
      </c>
      <c r="AA3720" s="234" t="s">
        <v>71</v>
      </c>
      <c r="AB3720" s="216">
        <v>46310</v>
      </c>
      <c r="AC3720" s="210"/>
      <c r="AD3720" s="230" t="s">
        <v>72</v>
      </c>
      <c r="AE3720" s="190"/>
      <c r="AF3720" s="190"/>
      <c r="AG3720" s="190"/>
      <c r="AH3720" s="190"/>
      <c r="AI3720" s="190"/>
      <c r="AJ3720" s="190"/>
      <c r="AK3720" s="190"/>
      <c r="AL3720" s="190"/>
      <c r="AM3720" s="190"/>
      <c r="AN3720" s="190"/>
      <c r="AO3720" s="190"/>
      <c r="AP3720" s="190"/>
    </row>
    <row r="3721" spans="1:45" customFormat="1" ht="30" hidden="1" customHeight="1">
      <c r="A3721" s="204" t="s">
        <v>632</v>
      </c>
      <c r="B3721" s="200" t="s">
        <v>1015</v>
      </c>
      <c r="C3721" s="200" t="s">
        <v>1016</v>
      </c>
      <c r="D3721" s="200" t="s">
        <v>28846</v>
      </c>
      <c r="E3721" s="200" t="s">
        <v>28847</v>
      </c>
      <c r="F3721" s="201" t="s">
        <v>28848</v>
      </c>
      <c r="G3721" s="201" t="s">
        <v>28849</v>
      </c>
      <c r="H3721" s="205" t="s">
        <v>28850</v>
      </c>
      <c r="I3721" s="204" t="s">
        <v>28851</v>
      </c>
      <c r="J3721" s="212" t="s">
        <v>28852</v>
      </c>
      <c r="K3721" s="203" t="s">
        <v>44514</v>
      </c>
      <c r="L3721" s="210" t="s">
        <v>90</v>
      </c>
      <c r="M3721" s="210" t="s">
        <v>61</v>
      </c>
      <c r="N3721" s="200" t="s">
        <v>62</v>
      </c>
      <c r="O3721" s="200" t="s">
        <v>30833</v>
      </c>
      <c r="P3721" s="200" t="s">
        <v>92</v>
      </c>
      <c r="Q3721" s="200" t="s">
        <v>65</v>
      </c>
      <c r="R3721" s="205" t="s">
        <v>1016</v>
      </c>
      <c r="S3721" s="205" t="s">
        <v>28847</v>
      </c>
      <c r="T3721" s="210" t="s">
        <v>646</v>
      </c>
      <c r="U3721" s="208" t="s">
        <v>647</v>
      </c>
      <c r="V3721" s="210">
        <v>0.95</v>
      </c>
      <c r="W3721" s="210" t="s">
        <v>68</v>
      </c>
      <c r="X3721" s="210" t="s">
        <v>69</v>
      </c>
      <c r="Y3721" s="210" t="s">
        <v>70</v>
      </c>
      <c r="Z3721" s="210" t="s">
        <v>647</v>
      </c>
      <c r="AA3721" s="234" t="s">
        <v>71</v>
      </c>
      <c r="AB3721" s="216">
        <v>46310</v>
      </c>
      <c r="AC3721" s="210"/>
      <c r="AD3721" s="230" t="s">
        <v>72</v>
      </c>
      <c r="AE3721" s="190"/>
      <c r="AF3721" s="190"/>
      <c r="AG3721" s="190"/>
      <c r="AH3721" s="190"/>
      <c r="AI3721" s="190"/>
      <c r="AJ3721" s="190"/>
      <c r="AK3721" s="190"/>
      <c r="AL3721" s="190"/>
      <c r="AM3721" s="190"/>
      <c r="AN3721" s="190"/>
      <c r="AO3721" s="190"/>
      <c r="AP3721" s="190"/>
    </row>
    <row r="3722" spans="1:45" customFormat="1" ht="30" hidden="1" customHeight="1">
      <c r="A3722" s="204" t="s">
        <v>632</v>
      </c>
      <c r="B3722" s="200" t="s">
        <v>1015</v>
      </c>
      <c r="C3722" s="200" t="s">
        <v>1016</v>
      </c>
      <c r="D3722" s="200" t="s">
        <v>28854</v>
      </c>
      <c r="E3722" s="200" t="s">
        <v>28855</v>
      </c>
      <c r="F3722" s="201" t="s">
        <v>28856</v>
      </c>
      <c r="G3722" s="201" t="s">
        <v>28857</v>
      </c>
      <c r="H3722" s="205" t="s">
        <v>28858</v>
      </c>
      <c r="I3722" s="204" t="s">
        <v>28859</v>
      </c>
      <c r="J3722" s="212" t="s">
        <v>28860</v>
      </c>
      <c r="K3722" s="203" t="s">
        <v>44515</v>
      </c>
      <c r="L3722" s="210" t="s">
        <v>90</v>
      </c>
      <c r="M3722" s="210" t="s">
        <v>61</v>
      </c>
      <c r="N3722" s="200" t="s">
        <v>62</v>
      </c>
      <c r="O3722" s="200" t="s">
        <v>30833</v>
      </c>
      <c r="P3722" s="200" t="s">
        <v>92</v>
      </c>
      <c r="Q3722" s="200" t="s">
        <v>65</v>
      </c>
      <c r="R3722" s="205" t="s">
        <v>1016</v>
      </c>
      <c r="S3722" s="205" t="s">
        <v>28855</v>
      </c>
      <c r="T3722" s="210" t="s">
        <v>646</v>
      </c>
      <c r="U3722" s="208" t="s">
        <v>647</v>
      </c>
      <c r="V3722" s="210">
        <v>0.95</v>
      </c>
      <c r="W3722" s="210" t="s">
        <v>68</v>
      </c>
      <c r="X3722" s="210" t="s">
        <v>69</v>
      </c>
      <c r="Y3722" s="210" t="s">
        <v>70</v>
      </c>
      <c r="Z3722" s="210" t="s">
        <v>647</v>
      </c>
      <c r="AA3722" s="234" t="s">
        <v>71</v>
      </c>
      <c r="AB3722" s="216">
        <v>46310</v>
      </c>
      <c r="AC3722" s="210"/>
      <c r="AD3722" s="230" t="s">
        <v>72</v>
      </c>
      <c r="AE3722" s="190"/>
      <c r="AF3722" s="190"/>
      <c r="AG3722" s="190"/>
      <c r="AH3722" s="190"/>
      <c r="AI3722" s="190"/>
      <c r="AJ3722" s="190"/>
      <c r="AK3722" s="190"/>
      <c r="AL3722" s="190"/>
      <c r="AM3722" s="190"/>
      <c r="AN3722" s="190"/>
      <c r="AO3722" s="190"/>
      <c r="AP3722" s="190"/>
    </row>
    <row r="3723" spans="1:45" customFormat="1" ht="30" hidden="1" customHeight="1">
      <c r="A3723" s="204" t="s">
        <v>632</v>
      </c>
      <c r="B3723" s="200" t="s">
        <v>1015</v>
      </c>
      <c r="C3723" s="200" t="s">
        <v>1016</v>
      </c>
      <c r="D3723" s="200" t="s">
        <v>28862</v>
      </c>
      <c r="E3723" s="200" t="s">
        <v>28863</v>
      </c>
      <c r="F3723" s="201" t="s">
        <v>28864</v>
      </c>
      <c r="G3723" s="201" t="s">
        <v>28865</v>
      </c>
      <c r="H3723" s="205" t="s">
        <v>28866</v>
      </c>
      <c r="I3723" s="204" t="s">
        <v>28867</v>
      </c>
      <c r="J3723" s="212" t="s">
        <v>28868</v>
      </c>
      <c r="K3723" s="203" t="s">
        <v>44516</v>
      </c>
      <c r="L3723" s="210" t="s">
        <v>90</v>
      </c>
      <c r="M3723" s="210" t="s">
        <v>61</v>
      </c>
      <c r="N3723" s="200" t="s">
        <v>62</v>
      </c>
      <c r="O3723" s="200" t="s">
        <v>30833</v>
      </c>
      <c r="P3723" s="200" t="s">
        <v>92</v>
      </c>
      <c r="Q3723" s="200" t="s">
        <v>65</v>
      </c>
      <c r="R3723" s="205" t="s">
        <v>1016</v>
      </c>
      <c r="S3723" s="205" t="s">
        <v>28863</v>
      </c>
      <c r="T3723" s="210" t="s">
        <v>646</v>
      </c>
      <c r="U3723" s="208" t="s">
        <v>647</v>
      </c>
      <c r="V3723" s="210">
        <v>0.95</v>
      </c>
      <c r="W3723" s="210" t="s">
        <v>68</v>
      </c>
      <c r="X3723" s="210" t="s">
        <v>69</v>
      </c>
      <c r="Y3723" s="210" t="s">
        <v>70</v>
      </c>
      <c r="Z3723" s="210" t="s">
        <v>647</v>
      </c>
      <c r="AA3723" s="234" t="s">
        <v>71</v>
      </c>
      <c r="AB3723" s="216">
        <v>46310</v>
      </c>
      <c r="AC3723" s="210"/>
      <c r="AD3723" s="230" t="s">
        <v>72</v>
      </c>
      <c r="AE3723" s="190"/>
      <c r="AF3723" s="190"/>
      <c r="AG3723" s="190"/>
      <c r="AH3723" s="190"/>
      <c r="AI3723" s="190"/>
      <c r="AJ3723" s="190"/>
      <c r="AK3723" s="190"/>
      <c r="AL3723" s="190"/>
      <c r="AM3723" s="190"/>
      <c r="AN3723" s="190"/>
      <c r="AO3723" s="190"/>
      <c r="AP3723" s="190"/>
    </row>
    <row r="3724" spans="1:45" customFormat="1" ht="30" hidden="1" customHeight="1">
      <c r="A3724" s="204" t="s">
        <v>632</v>
      </c>
      <c r="B3724" s="200" t="s">
        <v>1015</v>
      </c>
      <c r="C3724" s="200" t="s">
        <v>1016</v>
      </c>
      <c r="D3724" s="200" t="s">
        <v>28870</v>
      </c>
      <c r="E3724" s="200" t="s">
        <v>28871</v>
      </c>
      <c r="F3724" s="201" t="s">
        <v>28872</v>
      </c>
      <c r="G3724" s="201" t="s">
        <v>28873</v>
      </c>
      <c r="H3724" s="205" t="s">
        <v>28874</v>
      </c>
      <c r="I3724" s="204" t="s">
        <v>28875</v>
      </c>
      <c r="J3724" s="212" t="s">
        <v>28876</v>
      </c>
      <c r="K3724" s="203" t="s">
        <v>44517</v>
      </c>
      <c r="L3724" s="210" t="s">
        <v>90</v>
      </c>
      <c r="M3724" s="210" t="s">
        <v>61</v>
      </c>
      <c r="N3724" s="200" t="s">
        <v>62</v>
      </c>
      <c r="O3724" s="200" t="s">
        <v>30833</v>
      </c>
      <c r="P3724" s="200" t="s">
        <v>92</v>
      </c>
      <c r="Q3724" s="200" t="s">
        <v>65</v>
      </c>
      <c r="R3724" s="205" t="s">
        <v>1016</v>
      </c>
      <c r="S3724" s="205" t="s">
        <v>28871</v>
      </c>
      <c r="T3724" s="210" t="s">
        <v>646</v>
      </c>
      <c r="U3724" s="208" t="s">
        <v>647</v>
      </c>
      <c r="V3724" s="210">
        <v>0.95</v>
      </c>
      <c r="W3724" s="210" t="s">
        <v>68</v>
      </c>
      <c r="X3724" s="210" t="s">
        <v>69</v>
      </c>
      <c r="Y3724" s="210" t="s">
        <v>70</v>
      </c>
      <c r="Z3724" s="210" t="s">
        <v>647</v>
      </c>
      <c r="AA3724" s="234" t="s">
        <v>71</v>
      </c>
      <c r="AB3724" s="216">
        <v>46310</v>
      </c>
      <c r="AC3724" s="210"/>
      <c r="AD3724" s="230" t="s">
        <v>72</v>
      </c>
      <c r="AE3724" s="190"/>
      <c r="AF3724" s="190"/>
      <c r="AG3724" s="190"/>
      <c r="AH3724" s="190"/>
      <c r="AI3724" s="190"/>
      <c r="AJ3724" s="190"/>
      <c r="AK3724" s="190"/>
      <c r="AL3724" s="190"/>
      <c r="AM3724" s="190"/>
      <c r="AN3724" s="190"/>
      <c r="AO3724" s="190"/>
      <c r="AP3724" s="190"/>
    </row>
    <row r="3725" spans="1:45" customFormat="1" ht="30" hidden="1" customHeight="1">
      <c r="A3725" s="204" t="s">
        <v>632</v>
      </c>
      <c r="B3725" s="200" t="s">
        <v>1015</v>
      </c>
      <c r="C3725" s="200" t="s">
        <v>1016</v>
      </c>
      <c r="D3725" s="200" t="s">
        <v>28878</v>
      </c>
      <c r="E3725" s="200" t="s">
        <v>28879</v>
      </c>
      <c r="F3725" s="201" t="s">
        <v>28880</v>
      </c>
      <c r="G3725" s="201" t="s">
        <v>28881</v>
      </c>
      <c r="H3725" s="205" t="s">
        <v>28882</v>
      </c>
      <c r="I3725" s="204" t="s">
        <v>28883</v>
      </c>
      <c r="J3725" s="212" t="s">
        <v>28884</v>
      </c>
      <c r="K3725" s="203" t="s">
        <v>44518</v>
      </c>
      <c r="L3725" s="210" t="s">
        <v>90</v>
      </c>
      <c r="M3725" s="210" t="s">
        <v>61</v>
      </c>
      <c r="N3725" s="200" t="s">
        <v>62</v>
      </c>
      <c r="O3725" s="200" t="s">
        <v>30833</v>
      </c>
      <c r="P3725" s="200" t="s">
        <v>92</v>
      </c>
      <c r="Q3725" s="200" t="s">
        <v>65</v>
      </c>
      <c r="R3725" s="205" t="s">
        <v>1016</v>
      </c>
      <c r="S3725" s="205" t="s">
        <v>28879</v>
      </c>
      <c r="T3725" s="210" t="s">
        <v>646</v>
      </c>
      <c r="U3725" s="208" t="s">
        <v>647</v>
      </c>
      <c r="V3725" s="210">
        <v>0.95</v>
      </c>
      <c r="W3725" s="210" t="s">
        <v>68</v>
      </c>
      <c r="X3725" s="210" t="s">
        <v>69</v>
      </c>
      <c r="Y3725" s="210" t="s">
        <v>70</v>
      </c>
      <c r="Z3725" s="210" t="s">
        <v>647</v>
      </c>
      <c r="AA3725" s="234" t="s">
        <v>71</v>
      </c>
      <c r="AB3725" s="216">
        <v>46310</v>
      </c>
      <c r="AC3725" s="210"/>
      <c r="AD3725" s="230" t="s">
        <v>72</v>
      </c>
      <c r="AE3725" s="190"/>
      <c r="AF3725" s="190"/>
      <c r="AG3725" s="190"/>
      <c r="AH3725" s="190"/>
      <c r="AI3725" s="190"/>
      <c r="AJ3725" s="190"/>
      <c r="AK3725" s="190"/>
      <c r="AL3725" s="190"/>
      <c r="AM3725" s="190"/>
      <c r="AN3725" s="190"/>
      <c r="AO3725" s="190"/>
      <c r="AP3725" s="190"/>
    </row>
    <row r="3726" spans="1:45" customFormat="1" ht="30" hidden="1" customHeight="1">
      <c r="A3726" s="204" t="s">
        <v>632</v>
      </c>
      <c r="B3726" s="200" t="s">
        <v>1015</v>
      </c>
      <c r="C3726" s="200" t="s">
        <v>1016</v>
      </c>
      <c r="D3726" s="200" t="s">
        <v>28886</v>
      </c>
      <c r="E3726" s="200" t="s">
        <v>28887</v>
      </c>
      <c r="F3726" s="201" t="s">
        <v>28888</v>
      </c>
      <c r="G3726" s="201" t="s">
        <v>28889</v>
      </c>
      <c r="H3726" s="205" t="s">
        <v>28890</v>
      </c>
      <c r="I3726" s="204" t="s">
        <v>28891</v>
      </c>
      <c r="J3726" s="212" t="s">
        <v>28892</v>
      </c>
      <c r="K3726" s="203" t="s">
        <v>44519</v>
      </c>
      <c r="L3726" s="210" t="s">
        <v>90</v>
      </c>
      <c r="M3726" s="210" t="s">
        <v>61</v>
      </c>
      <c r="N3726" s="200" t="s">
        <v>62</v>
      </c>
      <c r="O3726" s="200" t="s">
        <v>30833</v>
      </c>
      <c r="P3726" s="200" t="s">
        <v>92</v>
      </c>
      <c r="Q3726" s="200" t="s">
        <v>65</v>
      </c>
      <c r="R3726" s="205" t="s">
        <v>1016</v>
      </c>
      <c r="S3726" s="205" t="s">
        <v>28887</v>
      </c>
      <c r="T3726" s="210" t="s">
        <v>646</v>
      </c>
      <c r="U3726" s="208" t="s">
        <v>647</v>
      </c>
      <c r="V3726" s="210">
        <v>0.95</v>
      </c>
      <c r="W3726" s="210" t="s">
        <v>68</v>
      </c>
      <c r="X3726" s="210" t="s">
        <v>69</v>
      </c>
      <c r="Y3726" s="210" t="s">
        <v>70</v>
      </c>
      <c r="Z3726" s="210" t="s">
        <v>647</v>
      </c>
      <c r="AA3726" s="234" t="s">
        <v>71</v>
      </c>
      <c r="AB3726" s="216">
        <v>46310</v>
      </c>
      <c r="AC3726" s="210"/>
      <c r="AD3726" s="230" t="s">
        <v>72</v>
      </c>
      <c r="AE3726" s="190"/>
      <c r="AF3726" s="190"/>
      <c r="AG3726" s="190"/>
      <c r="AH3726" s="190"/>
      <c r="AI3726" s="190"/>
      <c r="AJ3726" s="190"/>
      <c r="AK3726" s="190"/>
      <c r="AL3726" s="190"/>
      <c r="AM3726" s="190"/>
      <c r="AN3726" s="190"/>
      <c r="AO3726" s="190"/>
      <c r="AP3726" s="190"/>
    </row>
    <row r="3727" spans="1:45" customFormat="1" ht="30" hidden="1" customHeight="1">
      <c r="A3727" s="204" t="s">
        <v>632</v>
      </c>
      <c r="B3727" s="200" t="s">
        <v>1015</v>
      </c>
      <c r="C3727" s="200" t="s">
        <v>1016</v>
      </c>
      <c r="D3727" s="200" t="s">
        <v>28894</v>
      </c>
      <c r="E3727" s="200" t="s">
        <v>28895</v>
      </c>
      <c r="F3727" s="201" t="s">
        <v>28896</v>
      </c>
      <c r="G3727" s="201" t="s">
        <v>28897</v>
      </c>
      <c r="H3727" s="205" t="s">
        <v>28898</v>
      </c>
      <c r="I3727" s="204" t="s">
        <v>28899</v>
      </c>
      <c r="J3727" s="212" t="s">
        <v>28900</v>
      </c>
      <c r="K3727" s="203" t="s">
        <v>44520</v>
      </c>
      <c r="L3727" s="210" t="s">
        <v>90</v>
      </c>
      <c r="M3727" s="210" t="s">
        <v>61</v>
      </c>
      <c r="N3727" s="200" t="s">
        <v>62</v>
      </c>
      <c r="O3727" s="200" t="s">
        <v>30833</v>
      </c>
      <c r="P3727" s="200" t="s">
        <v>92</v>
      </c>
      <c r="Q3727" s="200" t="s">
        <v>65</v>
      </c>
      <c r="R3727" s="205" t="s">
        <v>1016</v>
      </c>
      <c r="S3727" s="205" t="s">
        <v>28895</v>
      </c>
      <c r="T3727" s="210" t="s">
        <v>646</v>
      </c>
      <c r="U3727" s="208" t="s">
        <v>647</v>
      </c>
      <c r="V3727" s="210">
        <v>0.95</v>
      </c>
      <c r="W3727" s="210" t="s">
        <v>68</v>
      </c>
      <c r="X3727" s="210" t="s">
        <v>69</v>
      </c>
      <c r="Y3727" s="210" t="s">
        <v>70</v>
      </c>
      <c r="Z3727" s="210" t="s">
        <v>647</v>
      </c>
      <c r="AA3727" s="234" t="s">
        <v>71</v>
      </c>
      <c r="AB3727" s="216">
        <v>46310</v>
      </c>
      <c r="AC3727" s="210"/>
      <c r="AD3727" s="230" t="s">
        <v>72</v>
      </c>
      <c r="AE3727" s="190"/>
      <c r="AF3727" s="190"/>
      <c r="AG3727" s="190"/>
      <c r="AH3727" s="190"/>
      <c r="AI3727" s="190"/>
      <c r="AJ3727" s="190"/>
      <c r="AK3727" s="190"/>
      <c r="AL3727" s="190"/>
      <c r="AM3727" s="190"/>
      <c r="AN3727" s="190"/>
      <c r="AO3727" s="190"/>
      <c r="AP3727" s="190"/>
    </row>
    <row r="3728" spans="1:45" customFormat="1" ht="30" hidden="1" customHeight="1">
      <c r="A3728" s="204" t="s">
        <v>632</v>
      </c>
      <c r="B3728" s="200" t="s">
        <v>1015</v>
      </c>
      <c r="C3728" s="200" t="s">
        <v>1016</v>
      </c>
      <c r="D3728" s="200" t="s">
        <v>28902</v>
      </c>
      <c r="E3728" s="200" t="s">
        <v>28903</v>
      </c>
      <c r="F3728" s="201" t="s">
        <v>28904</v>
      </c>
      <c r="G3728" s="201" t="s">
        <v>28905</v>
      </c>
      <c r="H3728" s="205" t="s">
        <v>28906</v>
      </c>
      <c r="I3728" s="204" t="s">
        <v>28907</v>
      </c>
      <c r="J3728" s="212" t="s">
        <v>28908</v>
      </c>
      <c r="K3728" s="203" t="s">
        <v>44521</v>
      </c>
      <c r="L3728" s="210" t="s">
        <v>90</v>
      </c>
      <c r="M3728" s="210" t="s">
        <v>61</v>
      </c>
      <c r="N3728" s="200" t="s">
        <v>62</v>
      </c>
      <c r="O3728" s="200" t="s">
        <v>30833</v>
      </c>
      <c r="P3728" s="200" t="s">
        <v>92</v>
      </c>
      <c r="Q3728" s="200" t="s">
        <v>65</v>
      </c>
      <c r="R3728" s="205" t="s">
        <v>1016</v>
      </c>
      <c r="S3728" s="205" t="s">
        <v>28903</v>
      </c>
      <c r="T3728" s="210" t="s">
        <v>646</v>
      </c>
      <c r="U3728" s="208" t="s">
        <v>647</v>
      </c>
      <c r="V3728" s="210">
        <v>0.95</v>
      </c>
      <c r="W3728" s="210" t="s">
        <v>68</v>
      </c>
      <c r="X3728" s="210" t="s">
        <v>69</v>
      </c>
      <c r="Y3728" s="210" t="s">
        <v>70</v>
      </c>
      <c r="Z3728" s="210" t="s">
        <v>647</v>
      </c>
      <c r="AA3728" s="234" t="s">
        <v>71</v>
      </c>
      <c r="AB3728" s="216">
        <v>46310</v>
      </c>
      <c r="AC3728" s="210"/>
      <c r="AD3728" s="230" t="s">
        <v>72</v>
      </c>
      <c r="AE3728" s="190"/>
      <c r="AF3728" s="190"/>
      <c r="AG3728" s="190"/>
      <c r="AH3728" s="190"/>
      <c r="AI3728" s="190"/>
      <c r="AJ3728" s="190"/>
      <c r="AK3728" s="190"/>
      <c r="AL3728" s="190"/>
      <c r="AM3728" s="190"/>
      <c r="AN3728" s="190"/>
      <c r="AO3728" s="190"/>
      <c r="AP3728" s="190"/>
    </row>
    <row r="3729" spans="1:42" customFormat="1" ht="30" hidden="1" customHeight="1">
      <c r="A3729" s="204" t="s">
        <v>632</v>
      </c>
      <c r="B3729" s="200" t="s">
        <v>1015</v>
      </c>
      <c r="C3729" s="200" t="s">
        <v>1016</v>
      </c>
      <c r="D3729" s="200" t="s">
        <v>28910</v>
      </c>
      <c r="E3729" s="200" t="s">
        <v>28911</v>
      </c>
      <c r="F3729" s="201" t="s">
        <v>28912</v>
      </c>
      <c r="G3729" s="201" t="s">
        <v>28913</v>
      </c>
      <c r="H3729" s="205" t="s">
        <v>28914</v>
      </c>
      <c r="I3729" s="204" t="s">
        <v>28915</v>
      </c>
      <c r="J3729" s="212" t="s">
        <v>28916</v>
      </c>
      <c r="K3729" s="203" t="s">
        <v>44522</v>
      </c>
      <c r="L3729" s="210" t="s">
        <v>90</v>
      </c>
      <c r="M3729" s="210" t="s">
        <v>61</v>
      </c>
      <c r="N3729" s="200" t="s">
        <v>62</v>
      </c>
      <c r="O3729" s="200" t="s">
        <v>30833</v>
      </c>
      <c r="P3729" s="200" t="s">
        <v>92</v>
      </c>
      <c r="Q3729" s="200" t="s">
        <v>65</v>
      </c>
      <c r="R3729" s="205" t="s">
        <v>1016</v>
      </c>
      <c r="S3729" s="205" t="s">
        <v>28911</v>
      </c>
      <c r="T3729" s="210" t="s">
        <v>646</v>
      </c>
      <c r="U3729" s="208" t="s">
        <v>647</v>
      </c>
      <c r="V3729" s="210">
        <v>0.95</v>
      </c>
      <c r="W3729" s="210" t="s">
        <v>68</v>
      </c>
      <c r="X3729" s="210" t="s">
        <v>69</v>
      </c>
      <c r="Y3729" s="210" t="s">
        <v>70</v>
      </c>
      <c r="Z3729" s="210" t="s">
        <v>647</v>
      </c>
      <c r="AA3729" s="234" t="s">
        <v>71</v>
      </c>
      <c r="AB3729" s="216">
        <v>46310</v>
      </c>
      <c r="AC3729" s="210"/>
      <c r="AD3729" s="230" t="s">
        <v>72</v>
      </c>
      <c r="AE3729" s="190"/>
      <c r="AF3729" s="190"/>
      <c r="AG3729" s="190"/>
      <c r="AH3729" s="190"/>
      <c r="AI3729" s="190"/>
      <c r="AJ3729" s="190"/>
      <c r="AK3729" s="190"/>
      <c r="AL3729" s="190"/>
      <c r="AM3729" s="190"/>
      <c r="AN3729" s="190"/>
      <c r="AO3729" s="190"/>
      <c r="AP3729" s="190"/>
    </row>
    <row r="3730" spans="1:42" customFormat="1" ht="30" hidden="1" customHeight="1">
      <c r="A3730" s="204" t="s">
        <v>632</v>
      </c>
      <c r="B3730" s="200" t="s">
        <v>1015</v>
      </c>
      <c r="C3730" s="200" t="s">
        <v>1016</v>
      </c>
      <c r="D3730" s="200" t="s">
        <v>28918</v>
      </c>
      <c r="E3730" s="200" t="s">
        <v>28919</v>
      </c>
      <c r="F3730" s="201" t="s">
        <v>28920</v>
      </c>
      <c r="G3730" s="201" t="s">
        <v>28921</v>
      </c>
      <c r="H3730" s="205" t="s">
        <v>28922</v>
      </c>
      <c r="I3730" s="204" t="s">
        <v>28923</v>
      </c>
      <c r="J3730" s="212" t="s">
        <v>28924</v>
      </c>
      <c r="K3730" s="203" t="s">
        <v>44523</v>
      </c>
      <c r="L3730" s="210" t="s">
        <v>90</v>
      </c>
      <c r="M3730" s="210" t="s">
        <v>61</v>
      </c>
      <c r="N3730" s="200" t="s">
        <v>62</v>
      </c>
      <c r="O3730" s="200" t="s">
        <v>30833</v>
      </c>
      <c r="P3730" s="200" t="s">
        <v>92</v>
      </c>
      <c r="Q3730" s="200" t="s">
        <v>65</v>
      </c>
      <c r="R3730" s="205" t="s">
        <v>1016</v>
      </c>
      <c r="S3730" s="205" t="s">
        <v>28919</v>
      </c>
      <c r="T3730" s="210" t="s">
        <v>646</v>
      </c>
      <c r="U3730" s="208" t="s">
        <v>647</v>
      </c>
      <c r="V3730" s="210">
        <v>0.95</v>
      </c>
      <c r="W3730" s="210" t="s">
        <v>68</v>
      </c>
      <c r="X3730" s="210" t="s">
        <v>69</v>
      </c>
      <c r="Y3730" s="210" t="s">
        <v>70</v>
      </c>
      <c r="Z3730" s="210" t="s">
        <v>647</v>
      </c>
      <c r="AA3730" s="234" t="s">
        <v>71</v>
      </c>
      <c r="AB3730" s="216">
        <v>46310</v>
      </c>
      <c r="AC3730" s="210"/>
      <c r="AD3730" s="230" t="s">
        <v>72</v>
      </c>
      <c r="AE3730" s="190"/>
      <c r="AF3730" s="190"/>
      <c r="AG3730" s="190"/>
      <c r="AH3730" s="190"/>
      <c r="AI3730" s="190"/>
      <c r="AJ3730" s="190"/>
      <c r="AK3730" s="190"/>
      <c r="AL3730" s="190"/>
      <c r="AM3730" s="190"/>
      <c r="AN3730" s="190"/>
      <c r="AO3730" s="190"/>
      <c r="AP3730" s="190"/>
    </row>
    <row r="3731" spans="1:42" customFormat="1" ht="30" hidden="1" customHeight="1">
      <c r="A3731" s="204" t="s">
        <v>632</v>
      </c>
      <c r="B3731" s="200" t="s">
        <v>888</v>
      </c>
      <c r="C3731" s="200" t="s">
        <v>889</v>
      </c>
      <c r="D3731" s="200" t="s">
        <v>28926</v>
      </c>
      <c r="E3731" s="200" t="s">
        <v>28927</v>
      </c>
      <c r="F3731" s="201" t="s">
        <v>28928</v>
      </c>
      <c r="G3731" s="201" t="s">
        <v>28929</v>
      </c>
      <c r="H3731" s="205" t="s">
        <v>28930</v>
      </c>
      <c r="I3731" s="204" t="s">
        <v>28931</v>
      </c>
      <c r="J3731" s="212" t="s">
        <v>28932</v>
      </c>
      <c r="K3731" s="203" t="s">
        <v>44524</v>
      </c>
      <c r="L3731" s="210" t="s">
        <v>90</v>
      </c>
      <c r="M3731" s="210" t="s">
        <v>61</v>
      </c>
      <c r="N3731" s="200" t="s">
        <v>62</v>
      </c>
      <c r="O3731" s="200" t="s">
        <v>30833</v>
      </c>
      <c r="P3731" s="200" t="s">
        <v>92</v>
      </c>
      <c r="Q3731" s="200" t="s">
        <v>65</v>
      </c>
      <c r="R3731" s="205" t="s">
        <v>889</v>
      </c>
      <c r="S3731" s="205" t="s">
        <v>28927</v>
      </c>
      <c r="T3731" s="210" t="s">
        <v>646</v>
      </c>
      <c r="U3731" s="208" t="s">
        <v>647</v>
      </c>
      <c r="V3731" s="210">
        <v>0.95</v>
      </c>
      <c r="W3731" s="210" t="s">
        <v>68</v>
      </c>
      <c r="X3731" s="210" t="s">
        <v>69</v>
      </c>
      <c r="Y3731" s="210" t="s">
        <v>70</v>
      </c>
      <c r="Z3731" s="210" t="s">
        <v>647</v>
      </c>
      <c r="AA3731" s="234" t="s">
        <v>71</v>
      </c>
      <c r="AB3731" s="216">
        <v>46310</v>
      </c>
      <c r="AC3731" s="210"/>
      <c r="AD3731" s="230" t="s">
        <v>72</v>
      </c>
      <c r="AE3731" s="190"/>
      <c r="AF3731" s="190"/>
      <c r="AG3731" s="190"/>
      <c r="AH3731" s="190"/>
      <c r="AI3731" s="190"/>
      <c r="AJ3731" s="190"/>
      <c r="AK3731" s="190"/>
      <c r="AL3731" s="190"/>
      <c r="AM3731" s="190"/>
      <c r="AN3731" s="190"/>
      <c r="AO3731" s="190"/>
      <c r="AP3731" s="190"/>
    </row>
    <row r="3732" spans="1:42" customFormat="1" ht="30" hidden="1" customHeight="1">
      <c r="A3732" s="204" t="s">
        <v>632</v>
      </c>
      <c r="B3732" s="200" t="s">
        <v>888</v>
      </c>
      <c r="C3732" s="200" t="s">
        <v>889</v>
      </c>
      <c r="D3732" s="200" t="s">
        <v>28934</v>
      </c>
      <c r="E3732" s="200" t="s">
        <v>28935</v>
      </c>
      <c r="F3732" s="201" t="s">
        <v>28936</v>
      </c>
      <c r="G3732" s="201" t="s">
        <v>28937</v>
      </c>
      <c r="H3732" s="205" t="s">
        <v>28938</v>
      </c>
      <c r="I3732" s="204" t="s">
        <v>28939</v>
      </c>
      <c r="J3732" s="212" t="s">
        <v>28940</v>
      </c>
      <c r="K3732" s="203" t="s">
        <v>44525</v>
      </c>
      <c r="L3732" s="210" t="s">
        <v>90</v>
      </c>
      <c r="M3732" s="210" t="s">
        <v>61</v>
      </c>
      <c r="N3732" s="200" t="s">
        <v>62</v>
      </c>
      <c r="O3732" s="200" t="s">
        <v>30833</v>
      </c>
      <c r="P3732" s="200" t="s">
        <v>92</v>
      </c>
      <c r="Q3732" s="200" t="s">
        <v>65</v>
      </c>
      <c r="R3732" s="205" t="s">
        <v>889</v>
      </c>
      <c r="S3732" s="205" t="s">
        <v>28935</v>
      </c>
      <c r="T3732" s="210" t="s">
        <v>646</v>
      </c>
      <c r="U3732" s="208" t="s">
        <v>647</v>
      </c>
      <c r="V3732" s="210">
        <v>0.95</v>
      </c>
      <c r="W3732" s="210" t="s">
        <v>68</v>
      </c>
      <c r="X3732" s="210" t="s">
        <v>69</v>
      </c>
      <c r="Y3732" s="210" t="s">
        <v>70</v>
      </c>
      <c r="Z3732" s="210" t="s">
        <v>647</v>
      </c>
      <c r="AA3732" s="234" t="s">
        <v>71</v>
      </c>
      <c r="AB3732" s="216">
        <v>46310</v>
      </c>
      <c r="AC3732" s="210"/>
      <c r="AD3732" s="230" t="s">
        <v>72</v>
      </c>
      <c r="AE3732" s="190"/>
      <c r="AF3732" s="190"/>
      <c r="AG3732" s="190"/>
      <c r="AH3732" s="190"/>
      <c r="AI3732" s="190"/>
      <c r="AJ3732" s="190"/>
      <c r="AK3732" s="190"/>
      <c r="AL3732" s="190"/>
      <c r="AM3732" s="190"/>
      <c r="AN3732" s="190"/>
      <c r="AO3732" s="190"/>
      <c r="AP3732" s="190"/>
    </row>
    <row r="3733" spans="1:42" customFormat="1" ht="30" hidden="1" customHeight="1">
      <c r="A3733" s="204" t="s">
        <v>632</v>
      </c>
      <c r="B3733" s="200" t="s">
        <v>888</v>
      </c>
      <c r="C3733" s="200" t="s">
        <v>889</v>
      </c>
      <c r="D3733" s="200" t="s">
        <v>28942</v>
      </c>
      <c r="E3733" s="200" t="s">
        <v>28943</v>
      </c>
      <c r="F3733" s="201" t="s">
        <v>28944</v>
      </c>
      <c r="G3733" s="201" t="s">
        <v>28945</v>
      </c>
      <c r="H3733" s="205" t="s">
        <v>28946</v>
      </c>
      <c r="I3733" s="204" t="s">
        <v>28947</v>
      </c>
      <c r="J3733" s="212" t="s">
        <v>28948</v>
      </c>
      <c r="K3733" s="203" t="s">
        <v>44526</v>
      </c>
      <c r="L3733" s="210" t="s">
        <v>90</v>
      </c>
      <c r="M3733" s="210" t="s">
        <v>61</v>
      </c>
      <c r="N3733" s="200" t="s">
        <v>62</v>
      </c>
      <c r="O3733" s="200" t="s">
        <v>30833</v>
      </c>
      <c r="P3733" s="200" t="s">
        <v>92</v>
      </c>
      <c r="Q3733" s="200" t="s">
        <v>65</v>
      </c>
      <c r="R3733" s="205" t="s">
        <v>889</v>
      </c>
      <c r="S3733" s="205" t="s">
        <v>28943</v>
      </c>
      <c r="T3733" s="210" t="s">
        <v>646</v>
      </c>
      <c r="U3733" s="208" t="s">
        <v>647</v>
      </c>
      <c r="V3733" s="210">
        <v>0.95</v>
      </c>
      <c r="W3733" s="210" t="s">
        <v>68</v>
      </c>
      <c r="X3733" s="210" t="s">
        <v>69</v>
      </c>
      <c r="Y3733" s="210" t="s">
        <v>70</v>
      </c>
      <c r="Z3733" s="210" t="s">
        <v>647</v>
      </c>
      <c r="AA3733" s="234" t="s">
        <v>71</v>
      </c>
      <c r="AB3733" s="216">
        <v>46310</v>
      </c>
      <c r="AC3733" s="210"/>
      <c r="AD3733" s="230" t="s">
        <v>72</v>
      </c>
      <c r="AE3733" s="190"/>
      <c r="AF3733" s="190"/>
      <c r="AG3733" s="190"/>
      <c r="AH3733" s="190"/>
      <c r="AI3733" s="190"/>
      <c r="AJ3733" s="190"/>
      <c r="AK3733" s="190"/>
      <c r="AL3733" s="190"/>
      <c r="AM3733" s="190"/>
      <c r="AN3733" s="190"/>
      <c r="AO3733" s="190"/>
      <c r="AP3733" s="190"/>
    </row>
    <row r="3734" spans="1:42" customFormat="1" ht="30" hidden="1" customHeight="1">
      <c r="A3734" s="204" t="s">
        <v>632</v>
      </c>
      <c r="B3734" s="200" t="s">
        <v>888</v>
      </c>
      <c r="C3734" s="200" t="s">
        <v>889</v>
      </c>
      <c r="D3734" s="200" t="s">
        <v>28950</v>
      </c>
      <c r="E3734" s="200" t="s">
        <v>28951</v>
      </c>
      <c r="F3734" s="201" t="s">
        <v>28952</v>
      </c>
      <c r="G3734" s="201" t="s">
        <v>28953</v>
      </c>
      <c r="H3734" s="205" t="s">
        <v>28954</v>
      </c>
      <c r="I3734" s="204" t="s">
        <v>28955</v>
      </c>
      <c r="J3734" s="212" t="s">
        <v>28956</v>
      </c>
      <c r="K3734" s="203" t="s">
        <v>44527</v>
      </c>
      <c r="L3734" s="210" t="s">
        <v>90</v>
      </c>
      <c r="M3734" s="210" t="s">
        <v>61</v>
      </c>
      <c r="N3734" s="200" t="s">
        <v>62</v>
      </c>
      <c r="O3734" s="200" t="s">
        <v>30833</v>
      </c>
      <c r="P3734" s="200" t="s">
        <v>92</v>
      </c>
      <c r="Q3734" s="200" t="s">
        <v>65</v>
      </c>
      <c r="R3734" s="205" t="s">
        <v>889</v>
      </c>
      <c r="S3734" s="205" t="s">
        <v>28951</v>
      </c>
      <c r="T3734" s="210" t="s">
        <v>646</v>
      </c>
      <c r="U3734" s="208" t="s">
        <v>647</v>
      </c>
      <c r="V3734" s="210">
        <v>0.95</v>
      </c>
      <c r="W3734" s="210" t="s">
        <v>68</v>
      </c>
      <c r="X3734" s="210" t="s">
        <v>69</v>
      </c>
      <c r="Y3734" s="210" t="s">
        <v>70</v>
      </c>
      <c r="Z3734" s="210" t="s">
        <v>647</v>
      </c>
      <c r="AA3734" s="234" t="s">
        <v>71</v>
      </c>
      <c r="AB3734" s="216">
        <v>46310</v>
      </c>
      <c r="AC3734" s="210"/>
      <c r="AD3734" s="230" t="s">
        <v>72</v>
      </c>
      <c r="AE3734" s="190"/>
      <c r="AF3734" s="190"/>
      <c r="AG3734" s="190"/>
      <c r="AH3734" s="190"/>
      <c r="AI3734" s="190"/>
      <c r="AJ3734" s="190"/>
      <c r="AK3734" s="190"/>
      <c r="AL3734" s="190"/>
      <c r="AM3734" s="190"/>
      <c r="AN3734" s="190"/>
      <c r="AO3734" s="190"/>
      <c r="AP3734" s="190"/>
    </row>
    <row r="3735" spans="1:42" customFormat="1" ht="30" hidden="1" customHeight="1">
      <c r="A3735" s="204" t="s">
        <v>632</v>
      </c>
      <c r="B3735" s="200" t="s">
        <v>888</v>
      </c>
      <c r="C3735" s="200" t="s">
        <v>889</v>
      </c>
      <c r="D3735" s="200" t="s">
        <v>28958</v>
      </c>
      <c r="E3735" s="200" t="s">
        <v>28959</v>
      </c>
      <c r="F3735" s="201" t="s">
        <v>28960</v>
      </c>
      <c r="G3735" s="201" t="s">
        <v>28961</v>
      </c>
      <c r="H3735" s="205" t="s">
        <v>28962</v>
      </c>
      <c r="I3735" s="204" t="s">
        <v>28963</v>
      </c>
      <c r="J3735" s="212" t="s">
        <v>28964</v>
      </c>
      <c r="K3735" s="203" t="s">
        <v>44528</v>
      </c>
      <c r="L3735" s="210" t="s">
        <v>90</v>
      </c>
      <c r="M3735" s="210" t="s">
        <v>61</v>
      </c>
      <c r="N3735" s="200" t="s">
        <v>62</v>
      </c>
      <c r="O3735" s="200" t="s">
        <v>30833</v>
      </c>
      <c r="P3735" s="200" t="s">
        <v>92</v>
      </c>
      <c r="Q3735" s="200" t="s">
        <v>65</v>
      </c>
      <c r="R3735" s="205" t="s">
        <v>889</v>
      </c>
      <c r="S3735" s="205" t="s">
        <v>28959</v>
      </c>
      <c r="T3735" s="210" t="s">
        <v>646</v>
      </c>
      <c r="U3735" s="208" t="s">
        <v>647</v>
      </c>
      <c r="V3735" s="210">
        <v>0.95</v>
      </c>
      <c r="W3735" s="210" t="s">
        <v>68</v>
      </c>
      <c r="X3735" s="210" t="s">
        <v>69</v>
      </c>
      <c r="Y3735" s="210" t="s">
        <v>70</v>
      </c>
      <c r="Z3735" s="210" t="s">
        <v>647</v>
      </c>
      <c r="AA3735" s="234" t="s">
        <v>71</v>
      </c>
      <c r="AB3735" s="216">
        <v>46310</v>
      </c>
      <c r="AC3735" s="210"/>
      <c r="AD3735" s="230" t="s">
        <v>72</v>
      </c>
      <c r="AE3735" s="190"/>
      <c r="AF3735" s="190"/>
      <c r="AG3735" s="190"/>
      <c r="AH3735" s="190"/>
      <c r="AI3735" s="190"/>
      <c r="AJ3735" s="190"/>
      <c r="AK3735" s="190"/>
      <c r="AL3735" s="190"/>
      <c r="AM3735" s="190"/>
      <c r="AN3735" s="190"/>
      <c r="AO3735" s="190"/>
      <c r="AP3735" s="190"/>
    </row>
    <row r="3736" spans="1:42" customFormat="1" ht="30" hidden="1" customHeight="1">
      <c r="A3736" s="204" t="s">
        <v>632</v>
      </c>
      <c r="B3736" s="200" t="s">
        <v>888</v>
      </c>
      <c r="C3736" s="200" t="s">
        <v>889</v>
      </c>
      <c r="D3736" s="200" t="s">
        <v>28966</v>
      </c>
      <c r="E3736" s="200" t="s">
        <v>28967</v>
      </c>
      <c r="F3736" s="201" t="s">
        <v>28968</v>
      </c>
      <c r="G3736" s="201" t="s">
        <v>28969</v>
      </c>
      <c r="H3736" s="205" t="s">
        <v>28970</v>
      </c>
      <c r="I3736" s="204" t="s">
        <v>28971</v>
      </c>
      <c r="J3736" s="212" t="s">
        <v>28972</v>
      </c>
      <c r="K3736" s="203" t="s">
        <v>44529</v>
      </c>
      <c r="L3736" s="210" t="s">
        <v>90</v>
      </c>
      <c r="M3736" s="210" t="s">
        <v>61</v>
      </c>
      <c r="N3736" s="200" t="s">
        <v>62</v>
      </c>
      <c r="O3736" s="200" t="s">
        <v>30833</v>
      </c>
      <c r="P3736" s="200" t="s">
        <v>92</v>
      </c>
      <c r="Q3736" s="200" t="s">
        <v>65</v>
      </c>
      <c r="R3736" s="205" t="s">
        <v>889</v>
      </c>
      <c r="S3736" s="205" t="s">
        <v>28967</v>
      </c>
      <c r="T3736" s="210" t="s">
        <v>646</v>
      </c>
      <c r="U3736" s="208" t="s">
        <v>647</v>
      </c>
      <c r="V3736" s="210">
        <v>0.95</v>
      </c>
      <c r="W3736" s="210" t="s">
        <v>68</v>
      </c>
      <c r="X3736" s="210" t="s">
        <v>69</v>
      </c>
      <c r="Y3736" s="210" t="s">
        <v>70</v>
      </c>
      <c r="Z3736" s="210" t="s">
        <v>647</v>
      </c>
      <c r="AA3736" s="234" t="s">
        <v>71</v>
      </c>
      <c r="AB3736" s="216">
        <v>46310</v>
      </c>
      <c r="AC3736" s="210"/>
      <c r="AD3736" s="230" t="s">
        <v>72</v>
      </c>
      <c r="AE3736" s="190"/>
      <c r="AF3736" s="190"/>
      <c r="AG3736" s="190"/>
      <c r="AH3736" s="190"/>
      <c r="AI3736" s="190"/>
      <c r="AJ3736" s="190"/>
      <c r="AK3736" s="190"/>
      <c r="AL3736" s="190"/>
      <c r="AM3736" s="190"/>
      <c r="AN3736" s="190"/>
      <c r="AO3736" s="190"/>
      <c r="AP3736" s="190"/>
    </row>
    <row r="3737" spans="1:42" customFormat="1" ht="30" hidden="1" customHeight="1">
      <c r="A3737" s="204" t="s">
        <v>632</v>
      </c>
      <c r="B3737" s="200" t="s">
        <v>888</v>
      </c>
      <c r="C3737" s="200" t="s">
        <v>889</v>
      </c>
      <c r="D3737" s="200" t="s">
        <v>28974</v>
      </c>
      <c r="E3737" s="200" t="s">
        <v>28975</v>
      </c>
      <c r="F3737" s="201" t="s">
        <v>28976</v>
      </c>
      <c r="G3737" s="201" t="s">
        <v>28977</v>
      </c>
      <c r="H3737" s="205" t="s">
        <v>28978</v>
      </c>
      <c r="I3737" s="204" t="s">
        <v>28979</v>
      </c>
      <c r="J3737" s="212" t="s">
        <v>28980</v>
      </c>
      <c r="K3737" s="203" t="s">
        <v>44530</v>
      </c>
      <c r="L3737" s="210" t="s">
        <v>90</v>
      </c>
      <c r="M3737" s="210" t="s">
        <v>61</v>
      </c>
      <c r="N3737" s="200" t="s">
        <v>62</v>
      </c>
      <c r="O3737" s="200" t="s">
        <v>30833</v>
      </c>
      <c r="P3737" s="200" t="s">
        <v>92</v>
      </c>
      <c r="Q3737" s="200" t="s">
        <v>65</v>
      </c>
      <c r="R3737" s="205" t="s">
        <v>889</v>
      </c>
      <c r="S3737" s="205" t="s">
        <v>28975</v>
      </c>
      <c r="T3737" s="210" t="s">
        <v>646</v>
      </c>
      <c r="U3737" s="208" t="s">
        <v>647</v>
      </c>
      <c r="V3737" s="210">
        <v>0.95</v>
      </c>
      <c r="W3737" s="210" t="s">
        <v>68</v>
      </c>
      <c r="X3737" s="210" t="s">
        <v>69</v>
      </c>
      <c r="Y3737" s="210" t="s">
        <v>70</v>
      </c>
      <c r="Z3737" s="210" t="s">
        <v>647</v>
      </c>
      <c r="AA3737" s="234" t="s">
        <v>71</v>
      </c>
      <c r="AB3737" s="216">
        <v>46310</v>
      </c>
      <c r="AC3737" s="210"/>
      <c r="AD3737" s="230" t="s">
        <v>72</v>
      </c>
      <c r="AE3737" s="190"/>
      <c r="AF3737" s="190"/>
      <c r="AG3737" s="190"/>
      <c r="AH3737" s="190"/>
      <c r="AI3737" s="190"/>
      <c r="AJ3737" s="190"/>
      <c r="AK3737" s="190"/>
      <c r="AL3737" s="190"/>
      <c r="AM3737" s="190"/>
      <c r="AN3737" s="190"/>
      <c r="AO3737" s="190"/>
      <c r="AP3737" s="190"/>
    </row>
    <row r="3738" spans="1:42" customFormat="1" ht="30" hidden="1" customHeight="1">
      <c r="A3738" s="204" t="s">
        <v>632</v>
      </c>
      <c r="B3738" s="200" t="s">
        <v>888</v>
      </c>
      <c r="C3738" s="200" t="s">
        <v>889</v>
      </c>
      <c r="D3738" s="200" t="s">
        <v>28982</v>
      </c>
      <c r="E3738" s="200" t="s">
        <v>28983</v>
      </c>
      <c r="F3738" s="201" t="s">
        <v>28984</v>
      </c>
      <c r="G3738" s="201" t="s">
        <v>28985</v>
      </c>
      <c r="H3738" s="205" t="s">
        <v>28986</v>
      </c>
      <c r="I3738" s="204" t="s">
        <v>28987</v>
      </c>
      <c r="J3738" s="212" t="s">
        <v>28988</v>
      </c>
      <c r="K3738" s="203" t="s">
        <v>44531</v>
      </c>
      <c r="L3738" s="210" t="s">
        <v>90</v>
      </c>
      <c r="M3738" s="210" t="s">
        <v>61</v>
      </c>
      <c r="N3738" s="200" t="s">
        <v>62</v>
      </c>
      <c r="O3738" s="200" t="s">
        <v>30833</v>
      </c>
      <c r="P3738" s="200" t="s">
        <v>92</v>
      </c>
      <c r="Q3738" s="200" t="s">
        <v>65</v>
      </c>
      <c r="R3738" s="205" t="s">
        <v>889</v>
      </c>
      <c r="S3738" s="205" t="s">
        <v>28983</v>
      </c>
      <c r="T3738" s="210" t="s">
        <v>646</v>
      </c>
      <c r="U3738" s="208" t="s">
        <v>647</v>
      </c>
      <c r="V3738" s="210">
        <v>0.95</v>
      </c>
      <c r="W3738" s="210" t="s">
        <v>68</v>
      </c>
      <c r="X3738" s="210" t="s">
        <v>69</v>
      </c>
      <c r="Y3738" s="210" t="s">
        <v>70</v>
      </c>
      <c r="Z3738" s="210" t="s">
        <v>647</v>
      </c>
      <c r="AA3738" s="234" t="s">
        <v>71</v>
      </c>
      <c r="AB3738" s="216">
        <v>46310</v>
      </c>
      <c r="AC3738" s="210"/>
      <c r="AD3738" s="230" t="s">
        <v>72</v>
      </c>
      <c r="AE3738" s="190"/>
      <c r="AF3738" s="190"/>
      <c r="AG3738" s="190"/>
      <c r="AH3738" s="190"/>
      <c r="AI3738" s="190"/>
      <c r="AJ3738" s="190"/>
      <c r="AK3738" s="190"/>
      <c r="AL3738" s="190"/>
      <c r="AM3738" s="190"/>
      <c r="AN3738" s="190"/>
      <c r="AO3738" s="190"/>
      <c r="AP3738" s="190"/>
    </row>
    <row r="3739" spans="1:42" customFormat="1" ht="30" hidden="1" customHeight="1">
      <c r="A3739" s="204" t="s">
        <v>632</v>
      </c>
      <c r="B3739" s="200" t="s">
        <v>888</v>
      </c>
      <c r="C3739" s="200" t="s">
        <v>889</v>
      </c>
      <c r="D3739" s="200" t="s">
        <v>28990</v>
      </c>
      <c r="E3739" s="200" t="s">
        <v>28991</v>
      </c>
      <c r="F3739" s="201" t="s">
        <v>28992</v>
      </c>
      <c r="G3739" s="201" t="s">
        <v>28993</v>
      </c>
      <c r="H3739" s="205" t="s">
        <v>28994</v>
      </c>
      <c r="I3739" s="204" t="s">
        <v>28995</v>
      </c>
      <c r="J3739" s="212" t="s">
        <v>28996</v>
      </c>
      <c r="K3739" s="203" t="s">
        <v>44532</v>
      </c>
      <c r="L3739" s="210" t="s">
        <v>90</v>
      </c>
      <c r="M3739" s="210" t="s">
        <v>61</v>
      </c>
      <c r="N3739" s="200" t="s">
        <v>62</v>
      </c>
      <c r="O3739" s="200" t="s">
        <v>30833</v>
      </c>
      <c r="P3739" s="200" t="s">
        <v>92</v>
      </c>
      <c r="Q3739" s="200" t="s">
        <v>65</v>
      </c>
      <c r="R3739" s="205" t="s">
        <v>889</v>
      </c>
      <c r="S3739" s="205" t="s">
        <v>28991</v>
      </c>
      <c r="T3739" s="210" t="s">
        <v>646</v>
      </c>
      <c r="U3739" s="208" t="s">
        <v>647</v>
      </c>
      <c r="V3739" s="210">
        <v>0.95</v>
      </c>
      <c r="W3739" s="210" t="s">
        <v>68</v>
      </c>
      <c r="X3739" s="210" t="s">
        <v>69</v>
      </c>
      <c r="Y3739" s="210" t="s">
        <v>70</v>
      </c>
      <c r="Z3739" s="210" t="s">
        <v>647</v>
      </c>
      <c r="AA3739" s="234" t="s">
        <v>71</v>
      </c>
      <c r="AB3739" s="216">
        <v>46310</v>
      </c>
      <c r="AC3739" s="210"/>
      <c r="AD3739" s="230" t="s">
        <v>72</v>
      </c>
      <c r="AE3739" s="190"/>
      <c r="AF3739" s="190"/>
      <c r="AG3739" s="190"/>
      <c r="AH3739" s="190"/>
      <c r="AI3739" s="190"/>
      <c r="AJ3739" s="190"/>
      <c r="AK3739" s="190"/>
      <c r="AL3739" s="190"/>
      <c r="AM3739" s="190"/>
      <c r="AN3739" s="190"/>
      <c r="AO3739" s="190"/>
      <c r="AP3739" s="190"/>
    </row>
    <row r="3740" spans="1:42" customFormat="1" ht="30" hidden="1" customHeight="1">
      <c r="A3740" s="204" t="s">
        <v>632</v>
      </c>
      <c r="B3740" s="200" t="s">
        <v>1040</v>
      </c>
      <c r="C3740" s="200" t="s">
        <v>1041</v>
      </c>
      <c r="D3740" s="200" t="s">
        <v>28998</v>
      </c>
      <c r="E3740" s="200" t="s">
        <v>28999</v>
      </c>
      <c r="F3740" s="201" t="s">
        <v>29000</v>
      </c>
      <c r="G3740" s="201" t="s">
        <v>29001</v>
      </c>
      <c r="H3740" s="205" t="s">
        <v>29002</v>
      </c>
      <c r="I3740" s="204" t="s">
        <v>29003</v>
      </c>
      <c r="J3740" s="212" t="s">
        <v>29004</v>
      </c>
      <c r="K3740" s="203" t="s">
        <v>44533</v>
      </c>
      <c r="L3740" s="210" t="s">
        <v>90</v>
      </c>
      <c r="M3740" s="210" t="s">
        <v>61</v>
      </c>
      <c r="N3740" s="200" t="s">
        <v>62</v>
      </c>
      <c r="O3740" s="200" t="s">
        <v>30833</v>
      </c>
      <c r="P3740" s="200" t="s">
        <v>92</v>
      </c>
      <c r="Q3740" s="200" t="s">
        <v>65</v>
      </c>
      <c r="R3740" s="205" t="s">
        <v>1041</v>
      </c>
      <c r="S3740" s="205" t="s">
        <v>28999</v>
      </c>
      <c r="T3740" s="210" t="s">
        <v>646</v>
      </c>
      <c r="U3740" s="208" t="s">
        <v>647</v>
      </c>
      <c r="V3740" s="210">
        <v>0.95</v>
      </c>
      <c r="W3740" s="210" t="s">
        <v>68</v>
      </c>
      <c r="X3740" s="210" t="s">
        <v>69</v>
      </c>
      <c r="Y3740" s="210" t="s">
        <v>70</v>
      </c>
      <c r="Z3740" s="210" t="s">
        <v>647</v>
      </c>
      <c r="AA3740" s="234" t="s">
        <v>71</v>
      </c>
      <c r="AB3740" s="216">
        <v>46310</v>
      </c>
      <c r="AC3740" s="210"/>
      <c r="AD3740" s="230" t="s">
        <v>72</v>
      </c>
      <c r="AE3740" s="190"/>
      <c r="AF3740" s="190"/>
      <c r="AG3740" s="190"/>
      <c r="AH3740" s="190"/>
      <c r="AI3740" s="190"/>
      <c r="AJ3740" s="190"/>
      <c r="AK3740" s="190"/>
      <c r="AL3740" s="190"/>
      <c r="AM3740" s="190"/>
      <c r="AN3740" s="190"/>
      <c r="AO3740" s="190"/>
      <c r="AP3740" s="190"/>
    </row>
    <row r="3741" spans="1:42" customFormat="1" ht="30" hidden="1" customHeight="1">
      <c r="A3741" s="204" t="s">
        <v>632</v>
      </c>
      <c r="B3741" s="200" t="s">
        <v>1040</v>
      </c>
      <c r="C3741" s="200" t="s">
        <v>1041</v>
      </c>
      <c r="D3741" s="200" t="s">
        <v>29006</v>
      </c>
      <c r="E3741" s="200" t="s">
        <v>29007</v>
      </c>
      <c r="F3741" s="201" t="s">
        <v>29008</v>
      </c>
      <c r="G3741" s="201" t="s">
        <v>29009</v>
      </c>
      <c r="H3741" s="205" t="s">
        <v>29010</v>
      </c>
      <c r="I3741" s="204" t="s">
        <v>29011</v>
      </c>
      <c r="J3741" s="212" t="s">
        <v>29012</v>
      </c>
      <c r="K3741" s="203" t="s">
        <v>44534</v>
      </c>
      <c r="L3741" s="210" t="s">
        <v>90</v>
      </c>
      <c r="M3741" s="210" t="s">
        <v>61</v>
      </c>
      <c r="N3741" s="200" t="s">
        <v>62</v>
      </c>
      <c r="O3741" s="200" t="s">
        <v>30833</v>
      </c>
      <c r="P3741" s="200" t="s">
        <v>92</v>
      </c>
      <c r="Q3741" s="200" t="s">
        <v>65</v>
      </c>
      <c r="R3741" s="205" t="s">
        <v>1041</v>
      </c>
      <c r="S3741" s="205" t="s">
        <v>29007</v>
      </c>
      <c r="T3741" s="210" t="s">
        <v>646</v>
      </c>
      <c r="U3741" s="208" t="s">
        <v>647</v>
      </c>
      <c r="V3741" s="210">
        <v>0.95</v>
      </c>
      <c r="W3741" s="210" t="s">
        <v>68</v>
      </c>
      <c r="X3741" s="210" t="s">
        <v>69</v>
      </c>
      <c r="Y3741" s="210" t="s">
        <v>70</v>
      </c>
      <c r="Z3741" s="210" t="s">
        <v>647</v>
      </c>
      <c r="AA3741" s="234" t="s">
        <v>71</v>
      </c>
      <c r="AB3741" s="216">
        <v>46310</v>
      </c>
      <c r="AC3741" s="210"/>
      <c r="AD3741" s="230" t="s">
        <v>72</v>
      </c>
      <c r="AE3741" s="190"/>
      <c r="AF3741" s="190"/>
      <c r="AG3741" s="190"/>
      <c r="AH3741" s="190"/>
      <c r="AI3741" s="190"/>
      <c r="AJ3741" s="190"/>
      <c r="AK3741" s="190"/>
      <c r="AL3741" s="190"/>
      <c r="AM3741" s="190"/>
      <c r="AN3741" s="190"/>
      <c r="AO3741" s="190"/>
      <c r="AP3741" s="190"/>
    </row>
    <row r="3742" spans="1:42" customFormat="1" ht="30" hidden="1" customHeight="1">
      <c r="A3742" s="204" t="s">
        <v>632</v>
      </c>
      <c r="B3742" s="200" t="s">
        <v>1040</v>
      </c>
      <c r="C3742" s="200" t="s">
        <v>1041</v>
      </c>
      <c r="D3742" s="200" t="s">
        <v>29014</v>
      </c>
      <c r="E3742" s="200" t="s">
        <v>29015</v>
      </c>
      <c r="F3742" s="201" t="s">
        <v>29016</v>
      </c>
      <c r="G3742" s="201" t="s">
        <v>29017</v>
      </c>
      <c r="H3742" s="205" t="s">
        <v>29018</v>
      </c>
      <c r="I3742" s="204" t="s">
        <v>29019</v>
      </c>
      <c r="J3742" s="212" t="s">
        <v>29020</v>
      </c>
      <c r="K3742" s="203" t="s">
        <v>44535</v>
      </c>
      <c r="L3742" s="210" t="s">
        <v>90</v>
      </c>
      <c r="M3742" s="210" t="s">
        <v>61</v>
      </c>
      <c r="N3742" s="200" t="s">
        <v>62</v>
      </c>
      <c r="O3742" s="200" t="s">
        <v>30833</v>
      </c>
      <c r="P3742" s="200" t="s">
        <v>92</v>
      </c>
      <c r="Q3742" s="200" t="s">
        <v>65</v>
      </c>
      <c r="R3742" s="205" t="s">
        <v>1041</v>
      </c>
      <c r="S3742" s="205" t="s">
        <v>29015</v>
      </c>
      <c r="T3742" s="210" t="s">
        <v>646</v>
      </c>
      <c r="U3742" s="208" t="s">
        <v>647</v>
      </c>
      <c r="V3742" s="210">
        <v>0.95</v>
      </c>
      <c r="W3742" s="210" t="s">
        <v>68</v>
      </c>
      <c r="X3742" s="210" t="s">
        <v>69</v>
      </c>
      <c r="Y3742" s="210" t="s">
        <v>70</v>
      </c>
      <c r="Z3742" s="210" t="s">
        <v>647</v>
      </c>
      <c r="AA3742" s="234" t="s">
        <v>71</v>
      </c>
      <c r="AB3742" s="216">
        <v>46310</v>
      </c>
      <c r="AC3742" s="210"/>
      <c r="AD3742" s="230" t="s">
        <v>72</v>
      </c>
      <c r="AE3742" s="190"/>
      <c r="AF3742" s="190"/>
      <c r="AG3742" s="190"/>
      <c r="AH3742" s="190"/>
      <c r="AI3742" s="190"/>
      <c r="AJ3742" s="190"/>
      <c r="AK3742" s="190"/>
      <c r="AL3742" s="190"/>
      <c r="AM3742" s="190"/>
      <c r="AN3742" s="190"/>
      <c r="AO3742" s="190"/>
      <c r="AP3742" s="190"/>
    </row>
    <row r="3743" spans="1:42" customFormat="1" ht="30" hidden="1" customHeight="1">
      <c r="A3743" s="204" t="s">
        <v>632</v>
      </c>
      <c r="B3743" s="200" t="s">
        <v>1040</v>
      </c>
      <c r="C3743" s="200" t="s">
        <v>1041</v>
      </c>
      <c r="D3743" s="200" t="s">
        <v>29022</v>
      </c>
      <c r="E3743" s="200" t="s">
        <v>29023</v>
      </c>
      <c r="F3743" s="201" t="s">
        <v>29024</v>
      </c>
      <c r="G3743" s="201" t="s">
        <v>29025</v>
      </c>
      <c r="H3743" s="205" t="s">
        <v>29026</v>
      </c>
      <c r="I3743" s="204" t="s">
        <v>29027</v>
      </c>
      <c r="J3743" s="212" t="s">
        <v>29028</v>
      </c>
      <c r="K3743" s="203" t="s">
        <v>44536</v>
      </c>
      <c r="L3743" s="210" t="s">
        <v>90</v>
      </c>
      <c r="M3743" s="210" t="s">
        <v>61</v>
      </c>
      <c r="N3743" s="200" t="s">
        <v>62</v>
      </c>
      <c r="O3743" s="200" t="s">
        <v>30833</v>
      </c>
      <c r="P3743" s="200" t="s">
        <v>92</v>
      </c>
      <c r="Q3743" s="200" t="s">
        <v>65</v>
      </c>
      <c r="R3743" s="205" t="s">
        <v>1041</v>
      </c>
      <c r="S3743" s="205" t="s">
        <v>29023</v>
      </c>
      <c r="T3743" s="210" t="s">
        <v>646</v>
      </c>
      <c r="U3743" s="208" t="s">
        <v>647</v>
      </c>
      <c r="V3743" s="210">
        <v>0.95</v>
      </c>
      <c r="W3743" s="210" t="s">
        <v>68</v>
      </c>
      <c r="X3743" s="210" t="s">
        <v>69</v>
      </c>
      <c r="Y3743" s="210" t="s">
        <v>70</v>
      </c>
      <c r="Z3743" s="210" t="s">
        <v>647</v>
      </c>
      <c r="AA3743" s="234" t="s">
        <v>71</v>
      </c>
      <c r="AB3743" s="216">
        <v>46310</v>
      </c>
      <c r="AC3743" s="210"/>
      <c r="AD3743" s="230" t="s">
        <v>72</v>
      </c>
      <c r="AE3743" s="190"/>
      <c r="AF3743" s="190"/>
      <c r="AG3743" s="190"/>
      <c r="AH3743" s="190"/>
      <c r="AI3743" s="190"/>
      <c r="AJ3743" s="190"/>
      <c r="AK3743" s="190"/>
      <c r="AL3743" s="190"/>
      <c r="AM3743" s="190"/>
      <c r="AN3743" s="190"/>
      <c r="AO3743" s="190"/>
      <c r="AP3743" s="190"/>
    </row>
    <row r="3744" spans="1:42" customFormat="1" ht="30" hidden="1" customHeight="1">
      <c r="A3744" s="204" t="s">
        <v>632</v>
      </c>
      <c r="B3744" s="200" t="s">
        <v>1145</v>
      </c>
      <c r="C3744" s="200" t="s">
        <v>1146</v>
      </c>
      <c r="D3744" s="200" t="s">
        <v>29030</v>
      </c>
      <c r="E3744" s="200" t="s">
        <v>29031</v>
      </c>
      <c r="F3744" s="201" t="s">
        <v>29032</v>
      </c>
      <c r="G3744" s="201" t="s">
        <v>29033</v>
      </c>
      <c r="H3744" s="205" t="s">
        <v>29034</v>
      </c>
      <c r="I3744" s="204" t="s">
        <v>29035</v>
      </c>
      <c r="J3744" s="212" t="s">
        <v>29036</v>
      </c>
      <c r="K3744" s="203" t="s">
        <v>44537</v>
      </c>
      <c r="L3744" s="210" t="s">
        <v>90</v>
      </c>
      <c r="M3744" s="210" t="s">
        <v>61</v>
      </c>
      <c r="N3744" s="200" t="s">
        <v>62</v>
      </c>
      <c r="O3744" s="200" t="s">
        <v>30833</v>
      </c>
      <c r="P3744" s="200" t="s">
        <v>92</v>
      </c>
      <c r="Q3744" s="200" t="s">
        <v>65</v>
      </c>
      <c r="R3744" s="205" t="s">
        <v>1146</v>
      </c>
      <c r="S3744" s="205" t="s">
        <v>29031</v>
      </c>
      <c r="T3744" s="210" t="s">
        <v>646</v>
      </c>
      <c r="U3744" s="208" t="s">
        <v>647</v>
      </c>
      <c r="V3744" s="210">
        <v>0.95</v>
      </c>
      <c r="W3744" s="210" t="s">
        <v>68</v>
      </c>
      <c r="X3744" s="210" t="s">
        <v>69</v>
      </c>
      <c r="Y3744" s="210" t="s">
        <v>70</v>
      </c>
      <c r="Z3744" s="210" t="s">
        <v>647</v>
      </c>
      <c r="AA3744" s="234" t="s">
        <v>71</v>
      </c>
      <c r="AB3744" s="216">
        <v>46310</v>
      </c>
      <c r="AC3744" s="210"/>
      <c r="AD3744" s="230" t="s">
        <v>72</v>
      </c>
      <c r="AE3744" s="190"/>
      <c r="AF3744" s="190"/>
      <c r="AG3744" s="190"/>
      <c r="AH3744" s="190"/>
      <c r="AI3744" s="190"/>
      <c r="AJ3744" s="190"/>
      <c r="AK3744" s="190"/>
      <c r="AL3744" s="190"/>
      <c r="AM3744" s="190"/>
      <c r="AN3744" s="190"/>
      <c r="AO3744" s="190"/>
      <c r="AP3744" s="190"/>
    </row>
    <row r="3745" spans="1:42" customFormat="1" ht="30" hidden="1" customHeight="1">
      <c r="A3745" s="204" t="s">
        <v>632</v>
      </c>
      <c r="B3745" s="200" t="s">
        <v>1145</v>
      </c>
      <c r="C3745" s="200" t="s">
        <v>1146</v>
      </c>
      <c r="D3745" s="200" t="s">
        <v>29038</v>
      </c>
      <c r="E3745" s="200" t="s">
        <v>29039</v>
      </c>
      <c r="F3745" s="201" t="s">
        <v>29040</v>
      </c>
      <c r="G3745" s="201" t="s">
        <v>29041</v>
      </c>
      <c r="H3745" s="205" t="s">
        <v>29042</v>
      </c>
      <c r="I3745" s="204" t="s">
        <v>29043</v>
      </c>
      <c r="J3745" s="212" t="s">
        <v>29044</v>
      </c>
      <c r="K3745" s="203" t="s">
        <v>44538</v>
      </c>
      <c r="L3745" s="210" t="s">
        <v>90</v>
      </c>
      <c r="M3745" s="210" t="s">
        <v>61</v>
      </c>
      <c r="N3745" s="200" t="s">
        <v>62</v>
      </c>
      <c r="O3745" s="200" t="s">
        <v>30833</v>
      </c>
      <c r="P3745" s="200" t="s">
        <v>92</v>
      </c>
      <c r="Q3745" s="200" t="s">
        <v>65</v>
      </c>
      <c r="R3745" s="205" t="s">
        <v>1146</v>
      </c>
      <c r="S3745" s="205" t="s">
        <v>29039</v>
      </c>
      <c r="T3745" s="210" t="s">
        <v>646</v>
      </c>
      <c r="U3745" s="208" t="s">
        <v>647</v>
      </c>
      <c r="V3745" s="210">
        <v>0.95</v>
      </c>
      <c r="W3745" s="210" t="s">
        <v>68</v>
      </c>
      <c r="X3745" s="210" t="s">
        <v>69</v>
      </c>
      <c r="Y3745" s="210" t="s">
        <v>70</v>
      </c>
      <c r="Z3745" s="210" t="s">
        <v>647</v>
      </c>
      <c r="AA3745" s="234" t="s">
        <v>71</v>
      </c>
      <c r="AB3745" s="216">
        <v>46310</v>
      </c>
      <c r="AC3745" s="210"/>
      <c r="AD3745" s="230" t="s">
        <v>72</v>
      </c>
      <c r="AE3745" s="190"/>
      <c r="AF3745" s="190"/>
      <c r="AG3745" s="190"/>
      <c r="AH3745" s="190"/>
      <c r="AI3745" s="190"/>
      <c r="AJ3745" s="190"/>
      <c r="AK3745" s="190"/>
      <c r="AL3745" s="190"/>
      <c r="AM3745" s="190"/>
      <c r="AN3745" s="190"/>
      <c r="AO3745" s="190"/>
      <c r="AP3745" s="190"/>
    </row>
    <row r="3746" spans="1:42" customFormat="1" ht="30" hidden="1" customHeight="1">
      <c r="A3746" s="204" t="s">
        <v>632</v>
      </c>
      <c r="B3746" s="200" t="s">
        <v>1145</v>
      </c>
      <c r="C3746" s="200" t="s">
        <v>1146</v>
      </c>
      <c r="D3746" s="200" t="s">
        <v>29046</v>
      </c>
      <c r="E3746" s="200" t="s">
        <v>29047</v>
      </c>
      <c r="F3746" s="201" t="s">
        <v>29048</v>
      </c>
      <c r="G3746" s="201" t="s">
        <v>29049</v>
      </c>
      <c r="H3746" s="205" t="s">
        <v>29050</v>
      </c>
      <c r="I3746" s="204" t="s">
        <v>29051</v>
      </c>
      <c r="J3746" s="212" t="s">
        <v>29052</v>
      </c>
      <c r="K3746" s="203" t="s">
        <v>44539</v>
      </c>
      <c r="L3746" s="210" t="s">
        <v>90</v>
      </c>
      <c r="M3746" s="210" t="s">
        <v>61</v>
      </c>
      <c r="N3746" s="200" t="s">
        <v>62</v>
      </c>
      <c r="O3746" s="200" t="s">
        <v>30833</v>
      </c>
      <c r="P3746" s="200" t="s">
        <v>92</v>
      </c>
      <c r="Q3746" s="200" t="s">
        <v>65</v>
      </c>
      <c r="R3746" s="205" t="s">
        <v>1146</v>
      </c>
      <c r="S3746" s="205" t="s">
        <v>29047</v>
      </c>
      <c r="T3746" s="210" t="s">
        <v>646</v>
      </c>
      <c r="U3746" s="208" t="s">
        <v>647</v>
      </c>
      <c r="V3746" s="210">
        <v>0.95</v>
      </c>
      <c r="W3746" s="210" t="s">
        <v>68</v>
      </c>
      <c r="X3746" s="210" t="s">
        <v>69</v>
      </c>
      <c r="Y3746" s="210" t="s">
        <v>70</v>
      </c>
      <c r="Z3746" s="210" t="s">
        <v>647</v>
      </c>
      <c r="AA3746" s="234" t="s">
        <v>71</v>
      </c>
      <c r="AB3746" s="216">
        <v>46310</v>
      </c>
      <c r="AC3746" s="210"/>
      <c r="AD3746" s="230" t="s">
        <v>72</v>
      </c>
      <c r="AE3746" s="190"/>
      <c r="AF3746" s="190"/>
      <c r="AG3746" s="190"/>
      <c r="AH3746" s="190"/>
      <c r="AI3746" s="190"/>
      <c r="AJ3746" s="190"/>
      <c r="AK3746" s="190"/>
      <c r="AL3746" s="190"/>
      <c r="AM3746" s="190"/>
      <c r="AN3746" s="190"/>
      <c r="AO3746" s="190"/>
      <c r="AP3746" s="190"/>
    </row>
    <row r="3747" spans="1:42" customFormat="1" ht="30" hidden="1" customHeight="1">
      <c r="A3747" s="204" t="s">
        <v>632</v>
      </c>
      <c r="B3747" s="200" t="s">
        <v>1145</v>
      </c>
      <c r="C3747" s="200" t="s">
        <v>1146</v>
      </c>
      <c r="D3747" s="200" t="s">
        <v>29054</v>
      </c>
      <c r="E3747" s="200" t="s">
        <v>29055</v>
      </c>
      <c r="F3747" s="201" t="s">
        <v>29056</v>
      </c>
      <c r="G3747" s="201" t="s">
        <v>29057</v>
      </c>
      <c r="H3747" s="205" t="s">
        <v>29058</v>
      </c>
      <c r="I3747" s="204" t="s">
        <v>29059</v>
      </c>
      <c r="J3747" s="212" t="s">
        <v>29060</v>
      </c>
      <c r="K3747" s="203" t="s">
        <v>44540</v>
      </c>
      <c r="L3747" s="210" t="s">
        <v>90</v>
      </c>
      <c r="M3747" s="210" t="s">
        <v>61</v>
      </c>
      <c r="N3747" s="200" t="s">
        <v>62</v>
      </c>
      <c r="O3747" s="200" t="s">
        <v>30833</v>
      </c>
      <c r="P3747" s="200" t="s">
        <v>92</v>
      </c>
      <c r="Q3747" s="200" t="s">
        <v>65</v>
      </c>
      <c r="R3747" s="205" t="s">
        <v>1146</v>
      </c>
      <c r="S3747" s="205" t="s">
        <v>29055</v>
      </c>
      <c r="T3747" s="210" t="s">
        <v>646</v>
      </c>
      <c r="U3747" s="208" t="s">
        <v>647</v>
      </c>
      <c r="V3747" s="210">
        <v>0.95</v>
      </c>
      <c r="W3747" s="210" t="s">
        <v>68</v>
      </c>
      <c r="X3747" s="210" t="s">
        <v>69</v>
      </c>
      <c r="Y3747" s="210" t="s">
        <v>70</v>
      </c>
      <c r="Z3747" s="210" t="s">
        <v>647</v>
      </c>
      <c r="AA3747" s="234" t="s">
        <v>71</v>
      </c>
      <c r="AB3747" s="216">
        <v>46310</v>
      </c>
      <c r="AC3747" s="210"/>
      <c r="AD3747" s="230" t="s">
        <v>72</v>
      </c>
      <c r="AE3747" s="190"/>
      <c r="AF3747" s="190"/>
      <c r="AG3747" s="190"/>
      <c r="AH3747" s="190"/>
      <c r="AI3747" s="190"/>
      <c r="AJ3747" s="190"/>
      <c r="AK3747" s="190"/>
      <c r="AL3747" s="190"/>
      <c r="AM3747" s="190"/>
      <c r="AN3747" s="190"/>
      <c r="AO3747" s="190"/>
      <c r="AP3747" s="190"/>
    </row>
    <row r="3748" spans="1:42" customFormat="1" ht="30" hidden="1" customHeight="1">
      <c r="A3748" s="204" t="s">
        <v>632</v>
      </c>
      <c r="B3748" s="200" t="s">
        <v>1145</v>
      </c>
      <c r="C3748" s="200" t="s">
        <v>1146</v>
      </c>
      <c r="D3748" s="200" t="s">
        <v>29062</v>
      </c>
      <c r="E3748" s="200" t="s">
        <v>29063</v>
      </c>
      <c r="F3748" s="201" t="s">
        <v>29064</v>
      </c>
      <c r="G3748" s="201" t="s">
        <v>29065</v>
      </c>
      <c r="H3748" s="205" t="s">
        <v>29066</v>
      </c>
      <c r="I3748" s="204" t="s">
        <v>29067</v>
      </c>
      <c r="J3748" s="212" t="s">
        <v>29068</v>
      </c>
      <c r="K3748" s="203" t="s">
        <v>44541</v>
      </c>
      <c r="L3748" s="210" t="s">
        <v>90</v>
      </c>
      <c r="M3748" s="210" t="s">
        <v>61</v>
      </c>
      <c r="N3748" s="200" t="s">
        <v>62</v>
      </c>
      <c r="O3748" s="200" t="s">
        <v>30833</v>
      </c>
      <c r="P3748" s="200" t="s">
        <v>92</v>
      </c>
      <c r="Q3748" s="200" t="s">
        <v>65</v>
      </c>
      <c r="R3748" s="205" t="s">
        <v>1146</v>
      </c>
      <c r="S3748" s="205" t="s">
        <v>29063</v>
      </c>
      <c r="T3748" s="210" t="s">
        <v>646</v>
      </c>
      <c r="U3748" s="208" t="s">
        <v>647</v>
      </c>
      <c r="V3748" s="210">
        <v>0.95</v>
      </c>
      <c r="W3748" s="210" t="s">
        <v>68</v>
      </c>
      <c r="X3748" s="210" t="s">
        <v>69</v>
      </c>
      <c r="Y3748" s="210" t="s">
        <v>70</v>
      </c>
      <c r="Z3748" s="210" t="s">
        <v>647</v>
      </c>
      <c r="AA3748" s="234" t="s">
        <v>71</v>
      </c>
      <c r="AB3748" s="216">
        <v>46310</v>
      </c>
      <c r="AC3748" s="210"/>
      <c r="AD3748" s="230" t="s">
        <v>72</v>
      </c>
      <c r="AE3748" s="190"/>
      <c r="AF3748" s="190"/>
      <c r="AG3748" s="190"/>
      <c r="AH3748" s="190"/>
      <c r="AI3748" s="190"/>
      <c r="AJ3748" s="190"/>
      <c r="AK3748" s="190"/>
      <c r="AL3748" s="190"/>
      <c r="AM3748" s="190"/>
      <c r="AN3748" s="190"/>
      <c r="AO3748" s="190"/>
      <c r="AP3748" s="190"/>
    </row>
    <row r="3749" spans="1:42" customFormat="1" ht="30" hidden="1" customHeight="1">
      <c r="A3749" s="204" t="s">
        <v>632</v>
      </c>
      <c r="B3749" s="200" t="s">
        <v>1145</v>
      </c>
      <c r="C3749" s="200" t="s">
        <v>1146</v>
      </c>
      <c r="D3749" s="200" t="s">
        <v>29070</v>
      </c>
      <c r="E3749" s="200" t="s">
        <v>29071</v>
      </c>
      <c r="F3749" s="201" t="s">
        <v>29072</v>
      </c>
      <c r="G3749" s="201" t="s">
        <v>29073</v>
      </c>
      <c r="H3749" s="205" t="s">
        <v>29074</v>
      </c>
      <c r="I3749" s="204" t="s">
        <v>29075</v>
      </c>
      <c r="J3749" s="212" t="s">
        <v>29076</v>
      </c>
      <c r="K3749" s="203" t="s">
        <v>44542</v>
      </c>
      <c r="L3749" s="210" t="s">
        <v>90</v>
      </c>
      <c r="M3749" s="210" t="s">
        <v>61</v>
      </c>
      <c r="N3749" s="200" t="s">
        <v>62</v>
      </c>
      <c r="O3749" s="200" t="s">
        <v>30833</v>
      </c>
      <c r="P3749" s="200" t="s">
        <v>92</v>
      </c>
      <c r="Q3749" s="200" t="s">
        <v>65</v>
      </c>
      <c r="R3749" s="205" t="s">
        <v>1146</v>
      </c>
      <c r="S3749" s="205" t="s">
        <v>29071</v>
      </c>
      <c r="T3749" s="210" t="s">
        <v>646</v>
      </c>
      <c r="U3749" s="208" t="s">
        <v>647</v>
      </c>
      <c r="V3749" s="210">
        <v>0.95</v>
      </c>
      <c r="W3749" s="210" t="s">
        <v>68</v>
      </c>
      <c r="X3749" s="210" t="s">
        <v>69</v>
      </c>
      <c r="Y3749" s="210" t="s">
        <v>70</v>
      </c>
      <c r="Z3749" s="210" t="s">
        <v>647</v>
      </c>
      <c r="AA3749" s="234" t="s">
        <v>71</v>
      </c>
      <c r="AB3749" s="216">
        <v>46310</v>
      </c>
      <c r="AC3749" s="210"/>
      <c r="AD3749" s="230" t="s">
        <v>72</v>
      </c>
      <c r="AE3749" s="190"/>
      <c r="AF3749" s="190"/>
      <c r="AG3749" s="190"/>
      <c r="AH3749" s="190"/>
      <c r="AI3749" s="190"/>
      <c r="AJ3749" s="190"/>
      <c r="AK3749" s="190"/>
      <c r="AL3749" s="190"/>
      <c r="AM3749" s="190"/>
      <c r="AN3749" s="190"/>
      <c r="AO3749" s="190"/>
      <c r="AP3749" s="190"/>
    </row>
    <row r="3750" spans="1:42" customFormat="1" ht="30" hidden="1" customHeight="1">
      <c r="A3750" s="204" t="s">
        <v>632</v>
      </c>
      <c r="B3750" s="200" t="s">
        <v>1145</v>
      </c>
      <c r="C3750" s="200" t="s">
        <v>1146</v>
      </c>
      <c r="D3750" s="200" t="s">
        <v>29078</v>
      </c>
      <c r="E3750" s="200" t="s">
        <v>29079</v>
      </c>
      <c r="F3750" s="201" t="s">
        <v>29080</v>
      </c>
      <c r="G3750" s="201" t="s">
        <v>29081</v>
      </c>
      <c r="H3750" s="205" t="s">
        <v>29082</v>
      </c>
      <c r="I3750" s="204" t="s">
        <v>29083</v>
      </c>
      <c r="J3750" s="212" t="s">
        <v>29084</v>
      </c>
      <c r="K3750" s="203" t="s">
        <v>44543</v>
      </c>
      <c r="L3750" s="210" t="s">
        <v>90</v>
      </c>
      <c r="M3750" s="210" t="s">
        <v>61</v>
      </c>
      <c r="N3750" s="200" t="s">
        <v>62</v>
      </c>
      <c r="O3750" s="200" t="s">
        <v>30833</v>
      </c>
      <c r="P3750" s="200" t="s">
        <v>92</v>
      </c>
      <c r="Q3750" s="200" t="s">
        <v>65</v>
      </c>
      <c r="R3750" s="205" t="s">
        <v>1146</v>
      </c>
      <c r="S3750" s="205" t="s">
        <v>29079</v>
      </c>
      <c r="T3750" s="210" t="s">
        <v>646</v>
      </c>
      <c r="U3750" s="208" t="s">
        <v>647</v>
      </c>
      <c r="V3750" s="210">
        <v>0.95</v>
      </c>
      <c r="W3750" s="210" t="s">
        <v>68</v>
      </c>
      <c r="X3750" s="210" t="s">
        <v>69</v>
      </c>
      <c r="Y3750" s="210" t="s">
        <v>70</v>
      </c>
      <c r="Z3750" s="210" t="s">
        <v>647</v>
      </c>
      <c r="AA3750" s="234" t="s">
        <v>71</v>
      </c>
      <c r="AB3750" s="216">
        <v>46310</v>
      </c>
      <c r="AC3750" s="210"/>
      <c r="AD3750" s="230" t="s">
        <v>72</v>
      </c>
      <c r="AE3750" s="190"/>
      <c r="AF3750" s="190"/>
      <c r="AG3750" s="190"/>
      <c r="AH3750" s="190"/>
      <c r="AI3750" s="190"/>
      <c r="AJ3750" s="190"/>
      <c r="AK3750" s="190"/>
      <c r="AL3750" s="190"/>
      <c r="AM3750" s="190"/>
      <c r="AN3750" s="190"/>
      <c r="AO3750" s="190"/>
      <c r="AP3750" s="190"/>
    </row>
    <row r="3751" spans="1:42" customFormat="1" ht="30" hidden="1" customHeight="1">
      <c r="A3751" s="204" t="s">
        <v>632</v>
      </c>
      <c r="B3751" s="200" t="s">
        <v>1373</v>
      </c>
      <c r="C3751" s="200" t="s">
        <v>1374</v>
      </c>
      <c r="D3751" s="200" t="s">
        <v>29086</v>
      </c>
      <c r="E3751" s="200" t="s">
        <v>29087</v>
      </c>
      <c r="F3751" s="201" t="s">
        <v>29088</v>
      </c>
      <c r="G3751" s="201" t="s">
        <v>29089</v>
      </c>
      <c r="H3751" s="205" t="s">
        <v>29090</v>
      </c>
      <c r="I3751" s="204" t="s">
        <v>29091</v>
      </c>
      <c r="J3751" s="212" t="s">
        <v>29092</v>
      </c>
      <c r="K3751" s="203" t="s">
        <v>44544</v>
      </c>
      <c r="L3751" s="210" t="s">
        <v>90</v>
      </c>
      <c r="M3751" s="210" t="s">
        <v>61</v>
      </c>
      <c r="N3751" s="200" t="s">
        <v>62</v>
      </c>
      <c r="O3751" s="200" t="s">
        <v>30833</v>
      </c>
      <c r="P3751" s="200" t="s">
        <v>92</v>
      </c>
      <c r="Q3751" s="200" t="s">
        <v>65</v>
      </c>
      <c r="R3751" s="205" t="s">
        <v>1374</v>
      </c>
      <c r="S3751" s="205" t="s">
        <v>29087</v>
      </c>
      <c r="T3751" s="210" t="s">
        <v>646</v>
      </c>
      <c r="U3751" s="208" t="s">
        <v>647</v>
      </c>
      <c r="V3751" s="210">
        <v>0.95</v>
      </c>
      <c r="W3751" s="210" t="s">
        <v>68</v>
      </c>
      <c r="X3751" s="210" t="s">
        <v>69</v>
      </c>
      <c r="Y3751" s="210" t="s">
        <v>70</v>
      </c>
      <c r="Z3751" s="210" t="s">
        <v>647</v>
      </c>
      <c r="AA3751" s="234" t="s">
        <v>71</v>
      </c>
      <c r="AB3751" s="216">
        <v>46310</v>
      </c>
      <c r="AC3751" s="210"/>
      <c r="AD3751" s="230" t="s">
        <v>72</v>
      </c>
      <c r="AE3751" s="190"/>
      <c r="AF3751" s="190"/>
      <c r="AG3751" s="190"/>
      <c r="AH3751" s="190"/>
      <c r="AI3751" s="190"/>
      <c r="AJ3751" s="190"/>
      <c r="AK3751" s="190"/>
      <c r="AL3751" s="190"/>
      <c r="AM3751" s="190"/>
      <c r="AN3751" s="190"/>
      <c r="AO3751" s="190"/>
      <c r="AP3751" s="190"/>
    </row>
    <row r="3752" spans="1:42" customFormat="1" ht="30" hidden="1" customHeight="1">
      <c r="A3752" s="204" t="s">
        <v>632</v>
      </c>
      <c r="B3752" s="200" t="s">
        <v>1373</v>
      </c>
      <c r="C3752" s="200" t="s">
        <v>1374</v>
      </c>
      <c r="D3752" s="200" t="s">
        <v>29094</v>
      </c>
      <c r="E3752" s="200" t="s">
        <v>29095</v>
      </c>
      <c r="F3752" s="201" t="s">
        <v>29096</v>
      </c>
      <c r="G3752" s="201" t="s">
        <v>29097</v>
      </c>
      <c r="H3752" s="205" t="s">
        <v>29098</v>
      </c>
      <c r="I3752" s="204" t="s">
        <v>29099</v>
      </c>
      <c r="J3752" s="212" t="s">
        <v>29100</v>
      </c>
      <c r="K3752" s="203" t="s">
        <v>44545</v>
      </c>
      <c r="L3752" s="210" t="s">
        <v>90</v>
      </c>
      <c r="M3752" s="210" t="s">
        <v>61</v>
      </c>
      <c r="N3752" s="200" t="s">
        <v>62</v>
      </c>
      <c r="O3752" s="200" t="s">
        <v>30833</v>
      </c>
      <c r="P3752" s="200" t="s">
        <v>92</v>
      </c>
      <c r="Q3752" s="200" t="s">
        <v>65</v>
      </c>
      <c r="R3752" s="205" t="s">
        <v>1374</v>
      </c>
      <c r="S3752" s="205" t="s">
        <v>29095</v>
      </c>
      <c r="T3752" s="210" t="s">
        <v>646</v>
      </c>
      <c r="U3752" s="208" t="s">
        <v>647</v>
      </c>
      <c r="V3752" s="210">
        <v>0.95</v>
      </c>
      <c r="W3752" s="210" t="s">
        <v>68</v>
      </c>
      <c r="X3752" s="210" t="s">
        <v>69</v>
      </c>
      <c r="Y3752" s="210" t="s">
        <v>70</v>
      </c>
      <c r="Z3752" s="210" t="s">
        <v>647</v>
      </c>
      <c r="AA3752" s="234" t="s">
        <v>71</v>
      </c>
      <c r="AB3752" s="216">
        <v>46310</v>
      </c>
      <c r="AC3752" s="210"/>
      <c r="AD3752" s="230" t="s">
        <v>72</v>
      </c>
      <c r="AE3752" s="190"/>
      <c r="AF3752" s="190"/>
      <c r="AG3752" s="190"/>
      <c r="AH3752" s="190"/>
      <c r="AI3752" s="190"/>
      <c r="AJ3752" s="190"/>
      <c r="AK3752" s="190"/>
      <c r="AL3752" s="190"/>
      <c r="AM3752" s="190"/>
      <c r="AN3752" s="190"/>
      <c r="AO3752" s="190"/>
      <c r="AP3752" s="190"/>
    </row>
    <row r="3753" spans="1:42" customFormat="1" ht="30" hidden="1" customHeight="1">
      <c r="A3753" s="204" t="s">
        <v>632</v>
      </c>
      <c r="B3753" s="200" t="s">
        <v>1373</v>
      </c>
      <c r="C3753" s="200" t="s">
        <v>1374</v>
      </c>
      <c r="D3753" s="200" t="s">
        <v>29102</v>
      </c>
      <c r="E3753" s="200" t="s">
        <v>29103</v>
      </c>
      <c r="F3753" s="201" t="s">
        <v>29104</v>
      </c>
      <c r="G3753" s="201" t="s">
        <v>29105</v>
      </c>
      <c r="H3753" s="205" t="s">
        <v>29106</v>
      </c>
      <c r="I3753" s="204" t="s">
        <v>29107</v>
      </c>
      <c r="J3753" s="212" t="s">
        <v>29108</v>
      </c>
      <c r="K3753" s="203" t="s">
        <v>44546</v>
      </c>
      <c r="L3753" s="210" t="s">
        <v>90</v>
      </c>
      <c r="M3753" s="210" t="s">
        <v>61</v>
      </c>
      <c r="N3753" s="200" t="s">
        <v>62</v>
      </c>
      <c r="O3753" s="200" t="s">
        <v>30833</v>
      </c>
      <c r="P3753" s="200" t="s">
        <v>92</v>
      </c>
      <c r="Q3753" s="200" t="s">
        <v>65</v>
      </c>
      <c r="R3753" s="205" t="s">
        <v>1374</v>
      </c>
      <c r="S3753" s="205" t="s">
        <v>29103</v>
      </c>
      <c r="T3753" s="210" t="s">
        <v>646</v>
      </c>
      <c r="U3753" s="208" t="s">
        <v>647</v>
      </c>
      <c r="V3753" s="210">
        <v>0.95</v>
      </c>
      <c r="W3753" s="210" t="s">
        <v>68</v>
      </c>
      <c r="X3753" s="210" t="s">
        <v>69</v>
      </c>
      <c r="Y3753" s="210" t="s">
        <v>70</v>
      </c>
      <c r="Z3753" s="210" t="s">
        <v>647</v>
      </c>
      <c r="AA3753" s="234" t="s">
        <v>71</v>
      </c>
      <c r="AB3753" s="216">
        <v>46310</v>
      </c>
      <c r="AC3753" s="210"/>
      <c r="AD3753" s="230" t="s">
        <v>72</v>
      </c>
      <c r="AE3753" s="190"/>
      <c r="AF3753" s="190"/>
      <c r="AG3753" s="190"/>
      <c r="AH3753" s="190"/>
      <c r="AI3753" s="190"/>
      <c r="AJ3753" s="190"/>
      <c r="AK3753" s="190"/>
      <c r="AL3753" s="190"/>
      <c r="AM3753" s="190"/>
      <c r="AN3753" s="190"/>
      <c r="AO3753" s="190"/>
      <c r="AP3753" s="190"/>
    </row>
    <row r="3754" spans="1:42" customFormat="1" ht="30" hidden="1" customHeight="1">
      <c r="A3754" s="204" t="s">
        <v>632</v>
      </c>
      <c r="B3754" s="200" t="s">
        <v>1430</v>
      </c>
      <c r="C3754" s="200" t="s">
        <v>1431</v>
      </c>
      <c r="D3754" s="200" t="s">
        <v>29110</v>
      </c>
      <c r="E3754" s="200" t="s">
        <v>29111</v>
      </c>
      <c r="F3754" s="201" t="s">
        <v>29112</v>
      </c>
      <c r="G3754" s="201" t="s">
        <v>29113</v>
      </c>
      <c r="H3754" s="205" t="s">
        <v>29114</v>
      </c>
      <c r="I3754" s="204" t="s">
        <v>29115</v>
      </c>
      <c r="J3754" s="212" t="s">
        <v>29116</v>
      </c>
      <c r="K3754" s="203" t="s">
        <v>44547</v>
      </c>
      <c r="L3754" s="210" t="s">
        <v>90</v>
      </c>
      <c r="M3754" s="210" t="s">
        <v>61</v>
      </c>
      <c r="N3754" s="200" t="s">
        <v>62</v>
      </c>
      <c r="O3754" s="200" t="s">
        <v>30833</v>
      </c>
      <c r="P3754" s="200" t="s">
        <v>92</v>
      </c>
      <c r="Q3754" s="200" t="s">
        <v>65</v>
      </c>
      <c r="R3754" s="205" t="s">
        <v>1431</v>
      </c>
      <c r="S3754" s="205" t="s">
        <v>29111</v>
      </c>
      <c r="T3754" s="210" t="s">
        <v>646</v>
      </c>
      <c r="U3754" s="208" t="s">
        <v>647</v>
      </c>
      <c r="V3754" s="210">
        <v>0.95</v>
      </c>
      <c r="W3754" s="210" t="s">
        <v>68</v>
      </c>
      <c r="X3754" s="210" t="s">
        <v>69</v>
      </c>
      <c r="Y3754" s="210" t="s">
        <v>70</v>
      </c>
      <c r="Z3754" s="210" t="s">
        <v>647</v>
      </c>
      <c r="AA3754" s="234" t="s">
        <v>71</v>
      </c>
      <c r="AB3754" s="216">
        <v>46310</v>
      </c>
      <c r="AC3754" s="210"/>
      <c r="AD3754" s="230" t="s">
        <v>72</v>
      </c>
      <c r="AE3754" s="190"/>
      <c r="AF3754" s="190"/>
      <c r="AG3754" s="190"/>
      <c r="AH3754" s="190"/>
      <c r="AI3754" s="190"/>
      <c r="AJ3754" s="190"/>
      <c r="AK3754" s="190"/>
      <c r="AL3754" s="190"/>
      <c r="AM3754" s="190"/>
      <c r="AN3754" s="190"/>
      <c r="AO3754" s="190"/>
      <c r="AP3754" s="190"/>
    </row>
    <row r="3755" spans="1:42" customFormat="1" ht="30" hidden="1" customHeight="1">
      <c r="A3755" s="204" t="s">
        <v>632</v>
      </c>
      <c r="B3755" s="200" t="s">
        <v>1472</v>
      </c>
      <c r="C3755" s="200" t="s">
        <v>1473</v>
      </c>
      <c r="D3755" s="200" t="s">
        <v>29118</v>
      </c>
      <c r="E3755" s="200" t="s">
        <v>29119</v>
      </c>
      <c r="F3755" s="201" t="s">
        <v>29120</v>
      </c>
      <c r="G3755" s="201" t="s">
        <v>29121</v>
      </c>
      <c r="H3755" s="205" t="s">
        <v>29122</v>
      </c>
      <c r="I3755" s="204" t="s">
        <v>29123</v>
      </c>
      <c r="J3755" s="212" t="s">
        <v>29124</v>
      </c>
      <c r="K3755" s="203" t="s">
        <v>44548</v>
      </c>
      <c r="L3755" s="210" t="s">
        <v>90</v>
      </c>
      <c r="M3755" s="210" t="s">
        <v>61</v>
      </c>
      <c r="N3755" s="200" t="s">
        <v>62</v>
      </c>
      <c r="O3755" s="200" t="s">
        <v>30833</v>
      </c>
      <c r="P3755" s="200" t="s">
        <v>92</v>
      </c>
      <c r="Q3755" s="200" t="s">
        <v>65</v>
      </c>
      <c r="R3755" s="205" t="s">
        <v>1473</v>
      </c>
      <c r="S3755" s="205" t="s">
        <v>29119</v>
      </c>
      <c r="T3755" s="210" t="s">
        <v>646</v>
      </c>
      <c r="U3755" s="208" t="s">
        <v>647</v>
      </c>
      <c r="V3755" s="210">
        <v>0.95</v>
      </c>
      <c r="W3755" s="210" t="s">
        <v>68</v>
      </c>
      <c r="X3755" s="210" t="s">
        <v>69</v>
      </c>
      <c r="Y3755" s="210" t="s">
        <v>70</v>
      </c>
      <c r="Z3755" s="210" t="s">
        <v>647</v>
      </c>
      <c r="AA3755" s="234" t="s">
        <v>71</v>
      </c>
      <c r="AB3755" s="216">
        <v>46310</v>
      </c>
      <c r="AC3755" s="210"/>
      <c r="AD3755" s="230" t="s">
        <v>72</v>
      </c>
      <c r="AE3755" s="190"/>
      <c r="AF3755" s="190"/>
      <c r="AG3755" s="190"/>
      <c r="AH3755" s="190"/>
      <c r="AI3755" s="190"/>
      <c r="AJ3755" s="190"/>
      <c r="AK3755" s="190"/>
      <c r="AL3755" s="190"/>
      <c r="AM3755" s="190"/>
      <c r="AN3755" s="190"/>
      <c r="AO3755" s="190"/>
      <c r="AP3755" s="190"/>
    </row>
    <row r="3756" spans="1:42" customFormat="1" ht="30" hidden="1" customHeight="1">
      <c r="A3756" s="204" t="s">
        <v>632</v>
      </c>
      <c r="B3756" s="200" t="s">
        <v>1472</v>
      </c>
      <c r="C3756" s="200" t="s">
        <v>1473</v>
      </c>
      <c r="D3756" s="200" t="s">
        <v>29126</v>
      </c>
      <c r="E3756" s="200" t="s">
        <v>29127</v>
      </c>
      <c r="F3756" s="201" t="s">
        <v>29128</v>
      </c>
      <c r="G3756" s="201" t="s">
        <v>29129</v>
      </c>
      <c r="H3756" s="205" t="s">
        <v>29130</v>
      </c>
      <c r="I3756" s="204" t="s">
        <v>29131</v>
      </c>
      <c r="J3756" s="212" t="s">
        <v>29132</v>
      </c>
      <c r="K3756" s="203" t="s">
        <v>44549</v>
      </c>
      <c r="L3756" s="210" t="s">
        <v>90</v>
      </c>
      <c r="M3756" s="210" t="s">
        <v>61</v>
      </c>
      <c r="N3756" s="200" t="s">
        <v>62</v>
      </c>
      <c r="O3756" s="200" t="s">
        <v>30833</v>
      </c>
      <c r="P3756" s="200" t="s">
        <v>92</v>
      </c>
      <c r="Q3756" s="200" t="s">
        <v>65</v>
      </c>
      <c r="R3756" s="205" t="s">
        <v>1473</v>
      </c>
      <c r="S3756" s="205" t="s">
        <v>29127</v>
      </c>
      <c r="T3756" s="210" t="s">
        <v>646</v>
      </c>
      <c r="U3756" s="208" t="s">
        <v>647</v>
      </c>
      <c r="V3756" s="210">
        <v>0.95</v>
      </c>
      <c r="W3756" s="210" t="s">
        <v>68</v>
      </c>
      <c r="X3756" s="210" t="s">
        <v>69</v>
      </c>
      <c r="Y3756" s="210" t="s">
        <v>70</v>
      </c>
      <c r="Z3756" s="210" t="s">
        <v>647</v>
      </c>
      <c r="AA3756" s="234" t="s">
        <v>71</v>
      </c>
      <c r="AB3756" s="216">
        <v>46310</v>
      </c>
      <c r="AC3756" s="210"/>
      <c r="AD3756" s="230" t="s">
        <v>72</v>
      </c>
      <c r="AE3756" s="190"/>
      <c r="AF3756" s="190"/>
      <c r="AG3756" s="190"/>
      <c r="AH3756" s="190"/>
      <c r="AI3756" s="190"/>
      <c r="AJ3756" s="190"/>
      <c r="AK3756" s="190"/>
      <c r="AL3756" s="190"/>
      <c r="AM3756" s="190"/>
      <c r="AN3756" s="190"/>
      <c r="AO3756" s="190"/>
      <c r="AP3756" s="190"/>
    </row>
    <row r="3757" spans="1:42" customFormat="1" ht="30" hidden="1" customHeight="1">
      <c r="A3757" s="204" t="s">
        <v>632</v>
      </c>
      <c r="B3757" s="200" t="s">
        <v>1472</v>
      </c>
      <c r="C3757" s="200" t="s">
        <v>1473</v>
      </c>
      <c r="D3757" s="200" t="s">
        <v>29086</v>
      </c>
      <c r="E3757" s="200" t="s">
        <v>29134</v>
      </c>
      <c r="F3757" s="201" t="s">
        <v>29135</v>
      </c>
      <c r="G3757" s="201" t="s">
        <v>29136</v>
      </c>
      <c r="H3757" s="205" t="s">
        <v>29137</v>
      </c>
      <c r="I3757" s="204" t="s">
        <v>29138</v>
      </c>
      <c r="J3757" s="212" t="s">
        <v>29139</v>
      </c>
      <c r="K3757" s="203" t="s">
        <v>44550</v>
      </c>
      <c r="L3757" s="210" t="s">
        <v>90</v>
      </c>
      <c r="M3757" s="210" t="s">
        <v>61</v>
      </c>
      <c r="N3757" s="200" t="s">
        <v>62</v>
      </c>
      <c r="O3757" s="200" t="s">
        <v>30833</v>
      </c>
      <c r="P3757" s="200" t="s">
        <v>92</v>
      </c>
      <c r="Q3757" s="200" t="s">
        <v>65</v>
      </c>
      <c r="R3757" s="205" t="s">
        <v>1473</v>
      </c>
      <c r="S3757" s="205" t="s">
        <v>29134</v>
      </c>
      <c r="T3757" s="210" t="s">
        <v>646</v>
      </c>
      <c r="U3757" s="208" t="s">
        <v>647</v>
      </c>
      <c r="V3757" s="210">
        <v>0.95</v>
      </c>
      <c r="W3757" s="210" t="s">
        <v>68</v>
      </c>
      <c r="X3757" s="210" t="s">
        <v>69</v>
      </c>
      <c r="Y3757" s="210" t="s">
        <v>70</v>
      </c>
      <c r="Z3757" s="210" t="s">
        <v>647</v>
      </c>
      <c r="AA3757" s="234" t="s">
        <v>71</v>
      </c>
      <c r="AB3757" s="216">
        <v>46310</v>
      </c>
      <c r="AC3757" s="210"/>
      <c r="AD3757" s="230" t="s">
        <v>72</v>
      </c>
      <c r="AE3757" s="190"/>
      <c r="AF3757" s="190"/>
      <c r="AG3757" s="190"/>
      <c r="AH3757" s="190"/>
      <c r="AI3757" s="190"/>
      <c r="AJ3757" s="190"/>
      <c r="AK3757" s="190"/>
      <c r="AL3757" s="190"/>
      <c r="AM3757" s="190"/>
      <c r="AN3757" s="190"/>
      <c r="AO3757" s="190"/>
      <c r="AP3757" s="190"/>
    </row>
    <row r="3758" spans="1:42" customFormat="1" ht="30" hidden="1" customHeight="1">
      <c r="A3758" s="204" t="s">
        <v>632</v>
      </c>
      <c r="B3758" s="200" t="s">
        <v>1472</v>
      </c>
      <c r="C3758" s="200" t="s">
        <v>1473</v>
      </c>
      <c r="D3758" s="200" t="s">
        <v>29094</v>
      </c>
      <c r="E3758" s="200" t="s">
        <v>29141</v>
      </c>
      <c r="F3758" s="201" t="s">
        <v>29142</v>
      </c>
      <c r="G3758" s="201" t="s">
        <v>29143</v>
      </c>
      <c r="H3758" s="205" t="s">
        <v>29144</v>
      </c>
      <c r="I3758" s="204" t="s">
        <v>29145</v>
      </c>
      <c r="J3758" s="212" t="s">
        <v>29146</v>
      </c>
      <c r="K3758" s="203" t="s">
        <v>44551</v>
      </c>
      <c r="L3758" s="210" t="s">
        <v>90</v>
      </c>
      <c r="M3758" s="210" t="s">
        <v>61</v>
      </c>
      <c r="N3758" s="200" t="s">
        <v>62</v>
      </c>
      <c r="O3758" s="200" t="s">
        <v>30833</v>
      </c>
      <c r="P3758" s="200" t="s">
        <v>92</v>
      </c>
      <c r="Q3758" s="200" t="s">
        <v>65</v>
      </c>
      <c r="R3758" s="205" t="s">
        <v>1473</v>
      </c>
      <c r="S3758" s="205" t="s">
        <v>29141</v>
      </c>
      <c r="T3758" s="210" t="s">
        <v>646</v>
      </c>
      <c r="U3758" s="208" t="s">
        <v>647</v>
      </c>
      <c r="V3758" s="210">
        <v>0.95</v>
      </c>
      <c r="W3758" s="210" t="s">
        <v>68</v>
      </c>
      <c r="X3758" s="210" t="s">
        <v>69</v>
      </c>
      <c r="Y3758" s="210" t="s">
        <v>70</v>
      </c>
      <c r="Z3758" s="210" t="s">
        <v>647</v>
      </c>
      <c r="AA3758" s="234" t="s">
        <v>71</v>
      </c>
      <c r="AB3758" s="216">
        <v>46310</v>
      </c>
      <c r="AC3758" s="210"/>
      <c r="AD3758" s="230" t="s">
        <v>72</v>
      </c>
      <c r="AE3758" s="190"/>
      <c r="AF3758" s="190"/>
      <c r="AG3758" s="190"/>
      <c r="AH3758" s="190"/>
      <c r="AI3758" s="190"/>
      <c r="AJ3758" s="190"/>
      <c r="AK3758" s="190"/>
      <c r="AL3758" s="190"/>
      <c r="AM3758" s="190"/>
      <c r="AN3758" s="190"/>
      <c r="AO3758" s="190"/>
      <c r="AP3758" s="190"/>
    </row>
    <row r="3759" spans="1:42" customFormat="1" ht="30" hidden="1" customHeight="1">
      <c r="A3759" s="204" t="s">
        <v>632</v>
      </c>
      <c r="B3759" s="200" t="s">
        <v>1472</v>
      </c>
      <c r="C3759" s="200" t="s">
        <v>1473</v>
      </c>
      <c r="D3759" s="200" t="s">
        <v>29102</v>
      </c>
      <c r="E3759" s="200" t="s">
        <v>29148</v>
      </c>
      <c r="F3759" s="201" t="s">
        <v>29149</v>
      </c>
      <c r="G3759" s="201" t="s">
        <v>29150</v>
      </c>
      <c r="H3759" s="205" t="s">
        <v>29151</v>
      </c>
      <c r="I3759" s="204" t="s">
        <v>29152</v>
      </c>
      <c r="J3759" s="212" t="s">
        <v>29153</v>
      </c>
      <c r="K3759" s="203" t="s">
        <v>44552</v>
      </c>
      <c r="L3759" s="210" t="s">
        <v>90</v>
      </c>
      <c r="M3759" s="210" t="s">
        <v>61</v>
      </c>
      <c r="N3759" s="200" t="s">
        <v>62</v>
      </c>
      <c r="O3759" s="200" t="s">
        <v>30833</v>
      </c>
      <c r="P3759" s="200" t="s">
        <v>92</v>
      </c>
      <c r="Q3759" s="200" t="s">
        <v>65</v>
      </c>
      <c r="R3759" s="205" t="s">
        <v>1473</v>
      </c>
      <c r="S3759" s="205" t="s">
        <v>29148</v>
      </c>
      <c r="T3759" s="210" t="s">
        <v>646</v>
      </c>
      <c r="U3759" s="208" t="s">
        <v>647</v>
      </c>
      <c r="V3759" s="210">
        <v>0.95</v>
      </c>
      <c r="W3759" s="210" t="s">
        <v>68</v>
      </c>
      <c r="X3759" s="210" t="s">
        <v>69</v>
      </c>
      <c r="Y3759" s="210" t="s">
        <v>70</v>
      </c>
      <c r="Z3759" s="210" t="s">
        <v>647</v>
      </c>
      <c r="AA3759" s="234" t="s">
        <v>71</v>
      </c>
      <c r="AB3759" s="216">
        <v>46310</v>
      </c>
      <c r="AC3759" s="210"/>
      <c r="AD3759" s="230" t="s">
        <v>72</v>
      </c>
      <c r="AE3759" s="190"/>
      <c r="AF3759" s="190"/>
      <c r="AG3759" s="190"/>
      <c r="AH3759" s="190"/>
      <c r="AI3759" s="190"/>
      <c r="AJ3759" s="190"/>
      <c r="AK3759" s="190"/>
      <c r="AL3759" s="190"/>
      <c r="AM3759" s="190"/>
      <c r="AN3759" s="190"/>
      <c r="AO3759" s="190"/>
      <c r="AP3759" s="190"/>
    </row>
    <row r="3760" spans="1:42" customFormat="1" ht="30" hidden="1" customHeight="1">
      <c r="A3760" s="204" t="s">
        <v>632</v>
      </c>
      <c r="B3760" s="200" t="s">
        <v>1875</v>
      </c>
      <c r="C3760" s="200" t="s">
        <v>1876</v>
      </c>
      <c r="D3760" s="200" t="s">
        <v>29155</v>
      </c>
      <c r="E3760" s="200" t="s">
        <v>29156</v>
      </c>
      <c r="F3760" s="201" t="s">
        <v>29157</v>
      </c>
      <c r="G3760" s="201" t="s">
        <v>29158</v>
      </c>
      <c r="H3760" s="205" t="s">
        <v>29159</v>
      </c>
      <c r="I3760" s="204" t="s">
        <v>29160</v>
      </c>
      <c r="J3760" s="212" t="s">
        <v>29161</v>
      </c>
      <c r="K3760" s="203" t="s">
        <v>44553</v>
      </c>
      <c r="L3760" s="210" t="s">
        <v>90</v>
      </c>
      <c r="M3760" s="210" t="s">
        <v>61</v>
      </c>
      <c r="N3760" s="200" t="s">
        <v>19789</v>
      </c>
      <c r="O3760" s="200" t="s">
        <v>31795</v>
      </c>
      <c r="P3760" s="200" t="s">
        <v>31796</v>
      </c>
      <c r="Q3760" s="200" t="s">
        <v>65</v>
      </c>
      <c r="R3760" s="205" t="s">
        <v>1876</v>
      </c>
      <c r="S3760" s="205" t="s">
        <v>29156</v>
      </c>
      <c r="T3760" s="210" t="s">
        <v>646</v>
      </c>
      <c r="U3760" s="208" t="s">
        <v>647</v>
      </c>
      <c r="V3760" s="210">
        <v>0.95</v>
      </c>
      <c r="W3760" s="210" t="s">
        <v>68</v>
      </c>
      <c r="X3760" s="210" t="s">
        <v>69</v>
      </c>
      <c r="Y3760" s="210" t="s">
        <v>70</v>
      </c>
      <c r="Z3760" s="210" t="s">
        <v>647</v>
      </c>
      <c r="AA3760" s="234" t="s">
        <v>71</v>
      </c>
      <c r="AB3760" s="216">
        <v>46310</v>
      </c>
      <c r="AC3760" s="210"/>
      <c r="AD3760" s="230" t="s">
        <v>72</v>
      </c>
      <c r="AE3760" s="190"/>
      <c r="AF3760" s="190"/>
      <c r="AG3760" s="190"/>
      <c r="AH3760" s="190"/>
      <c r="AI3760" s="190"/>
      <c r="AJ3760" s="190"/>
      <c r="AK3760" s="190"/>
      <c r="AL3760" s="190"/>
      <c r="AM3760" s="190"/>
      <c r="AN3760" s="190"/>
      <c r="AO3760" s="190"/>
      <c r="AP3760" s="190"/>
    </row>
    <row r="3761" spans="1:42" customFormat="1" ht="30" hidden="1" customHeight="1">
      <c r="A3761" s="204" t="s">
        <v>632</v>
      </c>
      <c r="B3761" s="200" t="s">
        <v>1875</v>
      </c>
      <c r="C3761" s="200" t="s">
        <v>1876</v>
      </c>
      <c r="D3761" s="200" t="s">
        <v>29163</v>
      </c>
      <c r="E3761" s="200" t="s">
        <v>29164</v>
      </c>
      <c r="F3761" s="201" t="s">
        <v>29165</v>
      </c>
      <c r="G3761" s="201" t="s">
        <v>29166</v>
      </c>
      <c r="H3761" s="205" t="s">
        <v>29167</v>
      </c>
      <c r="I3761" s="204" t="s">
        <v>29168</v>
      </c>
      <c r="J3761" s="212" t="s">
        <v>29169</v>
      </c>
      <c r="K3761" s="203" t="s">
        <v>44554</v>
      </c>
      <c r="L3761" s="210" t="s">
        <v>90</v>
      </c>
      <c r="M3761" s="210" t="s">
        <v>61</v>
      </c>
      <c r="N3761" s="200" t="s">
        <v>19789</v>
      </c>
      <c r="O3761" s="200" t="s">
        <v>31795</v>
      </c>
      <c r="P3761" s="200" t="s">
        <v>31796</v>
      </c>
      <c r="Q3761" s="200" t="s">
        <v>65</v>
      </c>
      <c r="R3761" s="205" t="s">
        <v>1876</v>
      </c>
      <c r="S3761" s="205" t="s">
        <v>29164</v>
      </c>
      <c r="T3761" s="210" t="s">
        <v>646</v>
      </c>
      <c r="U3761" s="208" t="s">
        <v>647</v>
      </c>
      <c r="V3761" s="210">
        <v>0.95</v>
      </c>
      <c r="W3761" s="210" t="s">
        <v>68</v>
      </c>
      <c r="X3761" s="210" t="s">
        <v>69</v>
      </c>
      <c r="Y3761" s="210" t="s">
        <v>70</v>
      </c>
      <c r="Z3761" s="210" t="s">
        <v>647</v>
      </c>
      <c r="AA3761" s="234" t="s">
        <v>71</v>
      </c>
      <c r="AB3761" s="216">
        <v>46310</v>
      </c>
      <c r="AC3761" s="210"/>
      <c r="AD3761" s="230" t="s">
        <v>72</v>
      </c>
      <c r="AE3761" s="190"/>
      <c r="AF3761" s="190"/>
      <c r="AG3761" s="190"/>
      <c r="AH3761" s="190"/>
      <c r="AI3761" s="190"/>
      <c r="AJ3761" s="190"/>
      <c r="AK3761" s="190"/>
      <c r="AL3761" s="190"/>
      <c r="AM3761" s="190"/>
      <c r="AN3761" s="190"/>
      <c r="AO3761" s="190"/>
      <c r="AP3761" s="190"/>
    </row>
    <row r="3762" spans="1:42" customFormat="1" ht="30" hidden="1" customHeight="1">
      <c r="A3762" s="204" t="s">
        <v>632</v>
      </c>
      <c r="B3762" s="200" t="s">
        <v>1875</v>
      </c>
      <c r="C3762" s="200" t="s">
        <v>1876</v>
      </c>
      <c r="D3762" s="200" t="s">
        <v>29171</v>
      </c>
      <c r="E3762" s="200" t="s">
        <v>29172</v>
      </c>
      <c r="F3762" s="201" t="s">
        <v>29173</v>
      </c>
      <c r="G3762" s="201" t="s">
        <v>29174</v>
      </c>
      <c r="H3762" s="205" t="s">
        <v>29175</v>
      </c>
      <c r="I3762" s="204" t="s">
        <v>29176</v>
      </c>
      <c r="J3762" s="212" t="s">
        <v>29177</v>
      </c>
      <c r="K3762" s="203" t="s">
        <v>44555</v>
      </c>
      <c r="L3762" s="210" t="s">
        <v>90</v>
      </c>
      <c r="M3762" s="210" t="s">
        <v>61</v>
      </c>
      <c r="N3762" s="200" t="s">
        <v>19789</v>
      </c>
      <c r="O3762" s="200" t="s">
        <v>31795</v>
      </c>
      <c r="P3762" s="200" t="s">
        <v>31796</v>
      </c>
      <c r="Q3762" s="200" t="s">
        <v>65</v>
      </c>
      <c r="R3762" s="205" t="s">
        <v>1876</v>
      </c>
      <c r="S3762" s="205" t="s">
        <v>29172</v>
      </c>
      <c r="T3762" s="210" t="s">
        <v>646</v>
      </c>
      <c r="U3762" s="208" t="s">
        <v>647</v>
      </c>
      <c r="V3762" s="210">
        <v>0.95</v>
      </c>
      <c r="W3762" s="210" t="s">
        <v>68</v>
      </c>
      <c r="X3762" s="210" t="s">
        <v>69</v>
      </c>
      <c r="Y3762" s="210" t="s">
        <v>70</v>
      </c>
      <c r="Z3762" s="210" t="s">
        <v>647</v>
      </c>
      <c r="AA3762" s="234" t="s">
        <v>71</v>
      </c>
      <c r="AB3762" s="216">
        <v>46310</v>
      </c>
      <c r="AC3762" s="210"/>
      <c r="AD3762" s="230" t="s">
        <v>72</v>
      </c>
      <c r="AE3762" s="190"/>
      <c r="AF3762" s="190"/>
      <c r="AG3762" s="190"/>
      <c r="AH3762" s="190"/>
      <c r="AI3762" s="190"/>
      <c r="AJ3762" s="190"/>
      <c r="AK3762" s="190"/>
      <c r="AL3762" s="190"/>
      <c r="AM3762" s="190"/>
      <c r="AN3762" s="190"/>
      <c r="AO3762" s="190"/>
      <c r="AP3762" s="190"/>
    </row>
    <row r="3763" spans="1:42" customFormat="1" ht="30" hidden="1" customHeight="1">
      <c r="A3763" s="204" t="s">
        <v>632</v>
      </c>
      <c r="B3763" s="200" t="s">
        <v>1875</v>
      </c>
      <c r="C3763" s="200" t="s">
        <v>1876</v>
      </c>
      <c r="D3763" s="200" t="s">
        <v>29179</v>
      </c>
      <c r="E3763" s="200" t="s">
        <v>29180</v>
      </c>
      <c r="F3763" s="201" t="s">
        <v>29181</v>
      </c>
      <c r="G3763" s="201" t="s">
        <v>29182</v>
      </c>
      <c r="H3763" s="205" t="s">
        <v>29183</v>
      </c>
      <c r="I3763" s="204" t="s">
        <v>29184</v>
      </c>
      <c r="J3763" s="212" t="s">
        <v>29185</v>
      </c>
      <c r="K3763" s="203" t="s">
        <v>44556</v>
      </c>
      <c r="L3763" s="210" t="s">
        <v>90</v>
      </c>
      <c r="M3763" s="210" t="s">
        <v>61</v>
      </c>
      <c r="N3763" s="200" t="s">
        <v>19789</v>
      </c>
      <c r="O3763" s="200" t="s">
        <v>31795</v>
      </c>
      <c r="P3763" s="200" t="s">
        <v>31796</v>
      </c>
      <c r="Q3763" s="200" t="s">
        <v>65</v>
      </c>
      <c r="R3763" s="205" t="s">
        <v>1876</v>
      </c>
      <c r="S3763" s="205" t="s">
        <v>29180</v>
      </c>
      <c r="T3763" s="210" t="s">
        <v>646</v>
      </c>
      <c r="U3763" s="208" t="s">
        <v>647</v>
      </c>
      <c r="V3763" s="210">
        <v>0.95</v>
      </c>
      <c r="W3763" s="210" t="s">
        <v>68</v>
      </c>
      <c r="X3763" s="210" t="s">
        <v>69</v>
      </c>
      <c r="Y3763" s="210" t="s">
        <v>70</v>
      </c>
      <c r="Z3763" s="210" t="s">
        <v>647</v>
      </c>
      <c r="AA3763" s="234" t="s">
        <v>71</v>
      </c>
      <c r="AB3763" s="216">
        <v>46310</v>
      </c>
      <c r="AC3763" s="210"/>
      <c r="AD3763" s="230" t="s">
        <v>72</v>
      </c>
      <c r="AE3763" s="190"/>
      <c r="AF3763" s="190"/>
      <c r="AG3763" s="190"/>
      <c r="AH3763" s="190"/>
      <c r="AI3763" s="190"/>
      <c r="AJ3763" s="190"/>
      <c r="AK3763" s="190"/>
      <c r="AL3763" s="190"/>
      <c r="AM3763" s="190"/>
      <c r="AN3763" s="190"/>
      <c r="AO3763" s="190"/>
      <c r="AP3763" s="190"/>
    </row>
    <row r="3764" spans="1:42" customFormat="1" ht="30" hidden="1" customHeight="1">
      <c r="A3764" s="204" t="s">
        <v>632</v>
      </c>
      <c r="B3764" s="200" t="s">
        <v>1875</v>
      </c>
      <c r="C3764" s="200" t="s">
        <v>1876</v>
      </c>
      <c r="D3764" s="200" t="s">
        <v>29187</v>
      </c>
      <c r="E3764" s="200" t="s">
        <v>29188</v>
      </c>
      <c r="F3764" s="201" t="s">
        <v>29189</v>
      </c>
      <c r="G3764" s="201" t="s">
        <v>29190</v>
      </c>
      <c r="H3764" s="205" t="s">
        <v>29191</v>
      </c>
      <c r="I3764" s="204" t="s">
        <v>29192</v>
      </c>
      <c r="J3764" s="212" t="s">
        <v>29193</v>
      </c>
      <c r="K3764" s="203" t="s">
        <v>44557</v>
      </c>
      <c r="L3764" s="210" t="s">
        <v>90</v>
      </c>
      <c r="M3764" s="210" t="s">
        <v>61</v>
      </c>
      <c r="N3764" s="200" t="s">
        <v>19789</v>
      </c>
      <c r="O3764" s="200" t="s">
        <v>31795</v>
      </c>
      <c r="P3764" s="200" t="s">
        <v>31796</v>
      </c>
      <c r="Q3764" s="200" t="s">
        <v>65</v>
      </c>
      <c r="R3764" s="205" t="s">
        <v>1876</v>
      </c>
      <c r="S3764" s="205" t="s">
        <v>29188</v>
      </c>
      <c r="T3764" s="210" t="s">
        <v>646</v>
      </c>
      <c r="U3764" s="208" t="s">
        <v>647</v>
      </c>
      <c r="V3764" s="210">
        <v>0.95</v>
      </c>
      <c r="W3764" s="210" t="s">
        <v>68</v>
      </c>
      <c r="X3764" s="210" t="s">
        <v>69</v>
      </c>
      <c r="Y3764" s="210" t="s">
        <v>70</v>
      </c>
      <c r="Z3764" s="210" t="s">
        <v>647</v>
      </c>
      <c r="AA3764" s="234" t="s">
        <v>71</v>
      </c>
      <c r="AB3764" s="216">
        <v>46310</v>
      </c>
      <c r="AC3764" s="210"/>
      <c r="AD3764" s="230" t="s">
        <v>72</v>
      </c>
      <c r="AE3764" s="190"/>
      <c r="AF3764" s="190"/>
      <c r="AG3764" s="190"/>
      <c r="AH3764" s="190"/>
      <c r="AI3764" s="190"/>
      <c r="AJ3764" s="190"/>
      <c r="AK3764" s="190"/>
      <c r="AL3764" s="190"/>
      <c r="AM3764" s="190"/>
      <c r="AN3764" s="190"/>
      <c r="AO3764" s="190"/>
      <c r="AP3764" s="190"/>
    </row>
    <row r="3765" spans="1:42" customFormat="1" ht="30" hidden="1" customHeight="1">
      <c r="A3765" s="204" t="s">
        <v>632</v>
      </c>
      <c r="B3765" s="200" t="s">
        <v>2197</v>
      </c>
      <c r="C3765" s="200" t="s">
        <v>2198</v>
      </c>
      <c r="D3765" s="200" t="s">
        <v>29195</v>
      </c>
      <c r="E3765" s="200" t="s">
        <v>29196</v>
      </c>
      <c r="F3765" s="201" t="s">
        <v>29197</v>
      </c>
      <c r="G3765" s="201" t="s">
        <v>29198</v>
      </c>
      <c r="H3765" s="205" t="s">
        <v>29199</v>
      </c>
      <c r="I3765" s="204" t="s">
        <v>29200</v>
      </c>
      <c r="J3765" s="212" t="s">
        <v>29201</v>
      </c>
      <c r="K3765" s="203" t="s">
        <v>44558</v>
      </c>
      <c r="L3765" s="210" t="s">
        <v>90</v>
      </c>
      <c r="M3765" s="210" t="s">
        <v>61</v>
      </c>
      <c r="N3765" s="200" t="s">
        <v>27502</v>
      </c>
      <c r="O3765" s="200" t="s">
        <v>29203</v>
      </c>
      <c r="P3765" s="200" t="s">
        <v>29204</v>
      </c>
      <c r="Q3765" s="200" t="s">
        <v>65</v>
      </c>
      <c r="R3765" s="205" t="s">
        <v>2198</v>
      </c>
      <c r="S3765" s="205" t="s">
        <v>29196</v>
      </c>
      <c r="T3765" s="210" t="s">
        <v>646</v>
      </c>
      <c r="U3765" s="208" t="s">
        <v>647</v>
      </c>
      <c r="V3765" s="210">
        <v>0.95</v>
      </c>
      <c r="W3765" s="210" t="s">
        <v>68</v>
      </c>
      <c r="X3765" s="210" t="s">
        <v>69</v>
      </c>
      <c r="Y3765" s="210" t="s">
        <v>70</v>
      </c>
      <c r="Z3765" s="210" t="s">
        <v>647</v>
      </c>
      <c r="AA3765" s="234" t="s">
        <v>71</v>
      </c>
      <c r="AB3765" s="216">
        <v>46310</v>
      </c>
      <c r="AC3765" s="210"/>
      <c r="AD3765" s="230" t="s">
        <v>72</v>
      </c>
      <c r="AE3765" s="190"/>
      <c r="AF3765" s="190"/>
      <c r="AG3765" s="190"/>
      <c r="AH3765" s="190"/>
      <c r="AI3765" s="190"/>
      <c r="AJ3765" s="190"/>
      <c r="AK3765" s="190"/>
      <c r="AL3765" s="190"/>
      <c r="AM3765" s="190"/>
      <c r="AN3765" s="190"/>
      <c r="AO3765" s="190"/>
      <c r="AP3765" s="190"/>
    </row>
    <row r="3766" spans="1:42" customFormat="1" ht="30" hidden="1" customHeight="1">
      <c r="A3766" s="204" t="s">
        <v>632</v>
      </c>
      <c r="B3766" s="200" t="s">
        <v>2197</v>
      </c>
      <c r="C3766" s="200" t="s">
        <v>2198</v>
      </c>
      <c r="D3766" s="200" t="s">
        <v>29205</v>
      </c>
      <c r="E3766" s="200" t="s">
        <v>29206</v>
      </c>
      <c r="F3766" s="201" t="s">
        <v>29207</v>
      </c>
      <c r="G3766" s="201" t="s">
        <v>29208</v>
      </c>
      <c r="H3766" s="205" t="s">
        <v>29209</v>
      </c>
      <c r="I3766" s="204" t="s">
        <v>29210</v>
      </c>
      <c r="J3766" s="212" t="s">
        <v>29211</v>
      </c>
      <c r="K3766" s="203" t="s">
        <v>44559</v>
      </c>
      <c r="L3766" s="210" t="s">
        <v>90</v>
      </c>
      <c r="M3766" s="210" t="s">
        <v>61</v>
      </c>
      <c r="N3766" s="200" t="s">
        <v>27502</v>
      </c>
      <c r="O3766" s="200" t="s">
        <v>29203</v>
      </c>
      <c r="P3766" s="200" t="s">
        <v>29204</v>
      </c>
      <c r="Q3766" s="200" t="s">
        <v>65</v>
      </c>
      <c r="R3766" s="205" t="s">
        <v>2198</v>
      </c>
      <c r="S3766" s="205" t="s">
        <v>29206</v>
      </c>
      <c r="T3766" s="210" t="s">
        <v>646</v>
      </c>
      <c r="U3766" s="208" t="s">
        <v>647</v>
      </c>
      <c r="V3766" s="210">
        <v>0.95</v>
      </c>
      <c r="W3766" s="210" t="s">
        <v>68</v>
      </c>
      <c r="X3766" s="210" t="s">
        <v>69</v>
      </c>
      <c r="Y3766" s="210" t="s">
        <v>70</v>
      </c>
      <c r="Z3766" s="210" t="s">
        <v>647</v>
      </c>
      <c r="AA3766" s="234" t="s">
        <v>71</v>
      </c>
      <c r="AB3766" s="216">
        <v>46310</v>
      </c>
      <c r="AC3766" s="210"/>
      <c r="AD3766" s="230" t="s">
        <v>72</v>
      </c>
      <c r="AE3766" s="190"/>
      <c r="AF3766" s="190"/>
      <c r="AG3766" s="190"/>
      <c r="AH3766" s="190"/>
      <c r="AI3766" s="190"/>
      <c r="AJ3766" s="190"/>
      <c r="AK3766" s="190"/>
      <c r="AL3766" s="190"/>
      <c r="AM3766" s="190"/>
      <c r="AN3766" s="190"/>
      <c r="AO3766" s="190"/>
      <c r="AP3766" s="190"/>
    </row>
    <row r="3767" spans="1:42" customFormat="1" ht="30" hidden="1" customHeight="1">
      <c r="A3767" s="204" t="s">
        <v>632</v>
      </c>
      <c r="B3767" s="200" t="s">
        <v>2277</v>
      </c>
      <c r="C3767" s="200" t="s">
        <v>2278</v>
      </c>
      <c r="D3767" s="200" t="s">
        <v>29213</v>
      </c>
      <c r="E3767" s="200" t="s">
        <v>29214</v>
      </c>
      <c r="F3767" s="201" t="s">
        <v>29215</v>
      </c>
      <c r="G3767" s="201" t="s">
        <v>29216</v>
      </c>
      <c r="H3767" s="205" t="s">
        <v>29217</v>
      </c>
      <c r="I3767" s="204" t="s">
        <v>29218</v>
      </c>
      <c r="J3767" s="212" t="s">
        <v>29219</v>
      </c>
      <c r="K3767" s="203" t="s">
        <v>44560</v>
      </c>
      <c r="L3767" s="210" t="s">
        <v>90</v>
      </c>
      <c r="M3767" s="210" t="s">
        <v>61</v>
      </c>
      <c r="N3767" s="200" t="s">
        <v>62</v>
      </c>
      <c r="O3767" s="200" t="s">
        <v>30833</v>
      </c>
      <c r="P3767" s="200" t="s">
        <v>92</v>
      </c>
      <c r="Q3767" s="200" t="s">
        <v>65</v>
      </c>
      <c r="R3767" s="205" t="s">
        <v>2278</v>
      </c>
      <c r="S3767" s="205" t="s">
        <v>29214</v>
      </c>
      <c r="T3767" s="210" t="s">
        <v>646</v>
      </c>
      <c r="U3767" s="208" t="s">
        <v>647</v>
      </c>
      <c r="V3767" s="210">
        <v>0.95</v>
      </c>
      <c r="W3767" s="210" t="s">
        <v>68</v>
      </c>
      <c r="X3767" s="210" t="s">
        <v>69</v>
      </c>
      <c r="Y3767" s="210" t="s">
        <v>70</v>
      </c>
      <c r="Z3767" s="210" t="s">
        <v>647</v>
      </c>
      <c r="AA3767" s="234" t="s">
        <v>71</v>
      </c>
      <c r="AB3767" s="216">
        <v>46310</v>
      </c>
      <c r="AC3767" s="210"/>
      <c r="AD3767" s="230" t="s">
        <v>72</v>
      </c>
      <c r="AE3767" s="190"/>
      <c r="AF3767" s="190"/>
      <c r="AG3767" s="190"/>
      <c r="AH3767" s="190"/>
      <c r="AI3767" s="190"/>
      <c r="AJ3767" s="190"/>
      <c r="AK3767" s="190"/>
      <c r="AL3767" s="190"/>
      <c r="AM3767" s="190"/>
      <c r="AN3767" s="190"/>
      <c r="AO3767" s="190"/>
      <c r="AP3767" s="190"/>
    </row>
    <row r="3768" spans="1:42" customFormat="1" ht="30" hidden="1" customHeight="1">
      <c r="A3768" s="204" t="s">
        <v>632</v>
      </c>
      <c r="B3768" s="200" t="s">
        <v>2277</v>
      </c>
      <c r="C3768" s="200" t="s">
        <v>2278</v>
      </c>
      <c r="D3768" s="200" t="s">
        <v>29221</v>
      </c>
      <c r="E3768" s="200" t="s">
        <v>29222</v>
      </c>
      <c r="F3768" s="201" t="s">
        <v>29223</v>
      </c>
      <c r="G3768" s="201" t="s">
        <v>29224</v>
      </c>
      <c r="H3768" s="205" t="s">
        <v>29225</v>
      </c>
      <c r="I3768" s="204" t="s">
        <v>29226</v>
      </c>
      <c r="J3768" s="212" t="s">
        <v>29227</v>
      </c>
      <c r="K3768" s="203" t="s">
        <v>44561</v>
      </c>
      <c r="L3768" s="210" t="s">
        <v>90</v>
      </c>
      <c r="M3768" s="210" t="s">
        <v>61</v>
      </c>
      <c r="N3768" s="200" t="s">
        <v>62</v>
      </c>
      <c r="O3768" s="200" t="s">
        <v>30833</v>
      </c>
      <c r="P3768" s="200" t="s">
        <v>92</v>
      </c>
      <c r="Q3768" s="200" t="s">
        <v>65</v>
      </c>
      <c r="R3768" s="205" t="s">
        <v>2278</v>
      </c>
      <c r="S3768" s="205" t="s">
        <v>29222</v>
      </c>
      <c r="T3768" s="210" t="s">
        <v>646</v>
      </c>
      <c r="U3768" s="208" t="s">
        <v>647</v>
      </c>
      <c r="V3768" s="210">
        <v>0.95</v>
      </c>
      <c r="W3768" s="210" t="s">
        <v>68</v>
      </c>
      <c r="X3768" s="210" t="s">
        <v>69</v>
      </c>
      <c r="Y3768" s="210" t="s">
        <v>70</v>
      </c>
      <c r="Z3768" s="210" t="s">
        <v>647</v>
      </c>
      <c r="AA3768" s="234" t="s">
        <v>71</v>
      </c>
      <c r="AB3768" s="216">
        <v>46310</v>
      </c>
      <c r="AC3768" s="210"/>
      <c r="AD3768" s="230" t="s">
        <v>72</v>
      </c>
      <c r="AE3768" s="190"/>
      <c r="AF3768" s="190"/>
      <c r="AG3768" s="190"/>
      <c r="AH3768" s="190"/>
      <c r="AI3768" s="190"/>
      <c r="AJ3768" s="190"/>
      <c r="AK3768" s="190"/>
      <c r="AL3768" s="190"/>
      <c r="AM3768" s="190"/>
      <c r="AN3768" s="190"/>
      <c r="AO3768" s="190"/>
      <c r="AP3768" s="190"/>
    </row>
    <row r="3769" spans="1:42" customFormat="1" ht="30" hidden="1" customHeight="1">
      <c r="A3769" s="204" t="s">
        <v>632</v>
      </c>
      <c r="B3769" s="200" t="s">
        <v>2277</v>
      </c>
      <c r="C3769" s="200" t="s">
        <v>2278</v>
      </c>
      <c r="D3769" s="200" t="s">
        <v>29229</v>
      </c>
      <c r="E3769" s="200" t="s">
        <v>29230</v>
      </c>
      <c r="F3769" s="201" t="s">
        <v>29231</v>
      </c>
      <c r="G3769" s="201" t="s">
        <v>29232</v>
      </c>
      <c r="H3769" s="205" t="s">
        <v>29233</v>
      </c>
      <c r="I3769" s="204" t="s">
        <v>29234</v>
      </c>
      <c r="J3769" s="212" t="s">
        <v>29235</v>
      </c>
      <c r="K3769" s="203" t="s">
        <v>44562</v>
      </c>
      <c r="L3769" s="210" t="s">
        <v>90</v>
      </c>
      <c r="M3769" s="210" t="s">
        <v>61</v>
      </c>
      <c r="N3769" s="200" t="s">
        <v>62</v>
      </c>
      <c r="O3769" s="200" t="s">
        <v>30833</v>
      </c>
      <c r="P3769" s="200" t="s">
        <v>92</v>
      </c>
      <c r="Q3769" s="200" t="s">
        <v>65</v>
      </c>
      <c r="R3769" s="205" t="s">
        <v>2278</v>
      </c>
      <c r="S3769" s="205" t="s">
        <v>29230</v>
      </c>
      <c r="T3769" s="210" t="s">
        <v>646</v>
      </c>
      <c r="U3769" s="208" t="s">
        <v>647</v>
      </c>
      <c r="V3769" s="210">
        <v>0.95</v>
      </c>
      <c r="W3769" s="210" t="s">
        <v>68</v>
      </c>
      <c r="X3769" s="210" t="s">
        <v>69</v>
      </c>
      <c r="Y3769" s="210" t="s">
        <v>70</v>
      </c>
      <c r="Z3769" s="210" t="s">
        <v>647</v>
      </c>
      <c r="AA3769" s="234" t="s">
        <v>71</v>
      </c>
      <c r="AB3769" s="216">
        <v>46310</v>
      </c>
      <c r="AC3769" s="210"/>
      <c r="AD3769" s="230" t="s">
        <v>72</v>
      </c>
      <c r="AE3769" s="190"/>
      <c r="AF3769" s="190"/>
      <c r="AG3769" s="190"/>
      <c r="AH3769" s="190"/>
      <c r="AI3769" s="190"/>
      <c r="AJ3769" s="190"/>
      <c r="AK3769" s="190"/>
      <c r="AL3769" s="190"/>
      <c r="AM3769" s="190"/>
      <c r="AN3769" s="190"/>
      <c r="AO3769" s="190"/>
      <c r="AP3769" s="190"/>
    </row>
    <row r="3770" spans="1:42" customFormat="1" ht="30" hidden="1" customHeight="1">
      <c r="A3770" s="204" t="s">
        <v>632</v>
      </c>
      <c r="B3770" s="200" t="s">
        <v>2277</v>
      </c>
      <c r="C3770" s="200" t="s">
        <v>2278</v>
      </c>
      <c r="D3770" s="200" t="s">
        <v>29237</v>
      </c>
      <c r="E3770" s="200" t="s">
        <v>29238</v>
      </c>
      <c r="F3770" s="201" t="s">
        <v>29239</v>
      </c>
      <c r="G3770" s="201" t="s">
        <v>29240</v>
      </c>
      <c r="H3770" s="205" t="s">
        <v>29241</v>
      </c>
      <c r="I3770" s="204" t="s">
        <v>29242</v>
      </c>
      <c r="J3770" s="212" t="s">
        <v>29243</v>
      </c>
      <c r="K3770" s="203" t="s">
        <v>44563</v>
      </c>
      <c r="L3770" s="210" t="s">
        <v>90</v>
      </c>
      <c r="M3770" s="210" t="s">
        <v>61</v>
      </c>
      <c r="N3770" s="200" t="s">
        <v>62</v>
      </c>
      <c r="O3770" s="200" t="s">
        <v>30833</v>
      </c>
      <c r="P3770" s="200" t="s">
        <v>92</v>
      </c>
      <c r="Q3770" s="200" t="s">
        <v>65</v>
      </c>
      <c r="R3770" s="205" t="s">
        <v>2278</v>
      </c>
      <c r="S3770" s="205" t="s">
        <v>29238</v>
      </c>
      <c r="T3770" s="210" t="s">
        <v>646</v>
      </c>
      <c r="U3770" s="208" t="s">
        <v>647</v>
      </c>
      <c r="V3770" s="210">
        <v>0.95</v>
      </c>
      <c r="W3770" s="210" t="s">
        <v>68</v>
      </c>
      <c r="X3770" s="210" t="s">
        <v>69</v>
      </c>
      <c r="Y3770" s="210" t="s">
        <v>70</v>
      </c>
      <c r="Z3770" s="210" t="s">
        <v>647</v>
      </c>
      <c r="AA3770" s="234" t="s">
        <v>71</v>
      </c>
      <c r="AB3770" s="216">
        <v>46310</v>
      </c>
      <c r="AC3770" s="210"/>
      <c r="AD3770" s="230" t="s">
        <v>72</v>
      </c>
      <c r="AE3770" s="190"/>
      <c r="AF3770" s="190"/>
      <c r="AG3770" s="190"/>
      <c r="AH3770" s="190"/>
      <c r="AI3770" s="190"/>
      <c r="AJ3770" s="190"/>
      <c r="AK3770" s="190"/>
      <c r="AL3770" s="190"/>
      <c r="AM3770" s="190"/>
      <c r="AN3770" s="190"/>
      <c r="AO3770" s="190"/>
      <c r="AP3770" s="190"/>
    </row>
    <row r="3771" spans="1:42" customFormat="1" ht="30" hidden="1" customHeight="1">
      <c r="A3771" s="204" t="s">
        <v>632</v>
      </c>
      <c r="B3771" s="200" t="s">
        <v>2277</v>
      </c>
      <c r="C3771" s="200" t="s">
        <v>2278</v>
      </c>
      <c r="D3771" s="200" t="s">
        <v>29245</v>
      </c>
      <c r="E3771" s="200" t="s">
        <v>29246</v>
      </c>
      <c r="F3771" s="201" t="s">
        <v>29247</v>
      </c>
      <c r="G3771" s="201" t="s">
        <v>29248</v>
      </c>
      <c r="H3771" s="205" t="s">
        <v>29249</v>
      </c>
      <c r="I3771" s="204" t="s">
        <v>29250</v>
      </c>
      <c r="J3771" s="212" t="s">
        <v>29251</v>
      </c>
      <c r="K3771" s="203" t="s">
        <v>44564</v>
      </c>
      <c r="L3771" s="210" t="s">
        <v>90</v>
      </c>
      <c r="M3771" s="210" t="s">
        <v>61</v>
      </c>
      <c r="N3771" s="200" t="s">
        <v>62</v>
      </c>
      <c r="O3771" s="200" t="s">
        <v>30833</v>
      </c>
      <c r="P3771" s="200" t="s">
        <v>92</v>
      </c>
      <c r="Q3771" s="200" t="s">
        <v>65</v>
      </c>
      <c r="R3771" s="205" t="s">
        <v>2278</v>
      </c>
      <c r="S3771" s="205" t="s">
        <v>29246</v>
      </c>
      <c r="T3771" s="210" t="s">
        <v>646</v>
      </c>
      <c r="U3771" s="208" t="s">
        <v>647</v>
      </c>
      <c r="V3771" s="210">
        <v>0.95</v>
      </c>
      <c r="W3771" s="210" t="s">
        <v>68</v>
      </c>
      <c r="X3771" s="210" t="s">
        <v>69</v>
      </c>
      <c r="Y3771" s="210" t="s">
        <v>70</v>
      </c>
      <c r="Z3771" s="210" t="s">
        <v>647</v>
      </c>
      <c r="AA3771" s="234" t="s">
        <v>71</v>
      </c>
      <c r="AB3771" s="216">
        <v>46310</v>
      </c>
      <c r="AC3771" s="210"/>
      <c r="AD3771" s="230" t="s">
        <v>72</v>
      </c>
      <c r="AE3771" s="190"/>
      <c r="AF3771" s="190"/>
      <c r="AG3771" s="190"/>
      <c r="AH3771" s="190"/>
      <c r="AI3771" s="190"/>
      <c r="AJ3771" s="190"/>
      <c r="AK3771" s="190"/>
      <c r="AL3771" s="190"/>
      <c r="AM3771" s="190"/>
      <c r="AN3771" s="190"/>
      <c r="AO3771" s="190"/>
      <c r="AP3771" s="190"/>
    </row>
    <row r="3772" spans="1:42" customFormat="1" ht="30" hidden="1" customHeight="1">
      <c r="A3772" s="204" t="s">
        <v>632</v>
      </c>
      <c r="B3772" s="200" t="s">
        <v>2277</v>
      </c>
      <c r="C3772" s="200" t="s">
        <v>2278</v>
      </c>
      <c r="D3772" s="200" t="s">
        <v>29253</v>
      </c>
      <c r="E3772" s="200" t="s">
        <v>29254</v>
      </c>
      <c r="F3772" s="33" t="s">
        <v>29255</v>
      </c>
      <c r="G3772" s="201" t="s">
        <v>29256</v>
      </c>
      <c r="H3772" s="205" t="s">
        <v>29257</v>
      </c>
      <c r="I3772" s="204" t="s">
        <v>29258</v>
      </c>
      <c r="J3772" s="212" t="s">
        <v>29259</v>
      </c>
      <c r="K3772" s="203" t="s">
        <v>44565</v>
      </c>
      <c r="L3772" s="210" t="s">
        <v>90</v>
      </c>
      <c r="M3772" s="210" t="s">
        <v>61</v>
      </c>
      <c r="N3772" s="200" t="s">
        <v>62</v>
      </c>
      <c r="O3772" s="200" t="s">
        <v>30833</v>
      </c>
      <c r="P3772" s="200" t="s">
        <v>92</v>
      </c>
      <c r="Q3772" s="200" t="s">
        <v>65</v>
      </c>
      <c r="R3772" s="205" t="s">
        <v>2278</v>
      </c>
      <c r="S3772" s="205" t="s">
        <v>29254</v>
      </c>
      <c r="T3772" s="210" t="s">
        <v>646</v>
      </c>
      <c r="U3772" s="208" t="s">
        <v>647</v>
      </c>
      <c r="V3772" s="210">
        <v>0.95</v>
      </c>
      <c r="W3772" s="210" t="s">
        <v>68</v>
      </c>
      <c r="X3772" s="210" t="s">
        <v>69</v>
      </c>
      <c r="Y3772" s="210" t="s">
        <v>70</v>
      </c>
      <c r="Z3772" s="210" t="s">
        <v>647</v>
      </c>
      <c r="AA3772" s="234" t="s">
        <v>71</v>
      </c>
      <c r="AB3772" s="216">
        <v>46310</v>
      </c>
      <c r="AC3772" s="210"/>
      <c r="AD3772" s="230" t="s">
        <v>72</v>
      </c>
      <c r="AE3772" s="190"/>
      <c r="AF3772" s="190"/>
      <c r="AG3772" s="190"/>
      <c r="AH3772" s="190"/>
      <c r="AI3772" s="190"/>
      <c r="AJ3772" s="190"/>
      <c r="AK3772" s="190"/>
      <c r="AL3772" s="190"/>
      <c r="AM3772" s="190"/>
      <c r="AN3772" s="190"/>
      <c r="AO3772" s="190"/>
      <c r="AP3772" s="190"/>
    </row>
    <row r="3773" spans="1:42" customFormat="1" ht="30" hidden="1" customHeight="1">
      <c r="A3773" s="204" t="s">
        <v>632</v>
      </c>
      <c r="B3773" s="200" t="s">
        <v>2277</v>
      </c>
      <c r="C3773" s="200" t="s">
        <v>2278</v>
      </c>
      <c r="D3773" s="200" t="s">
        <v>29261</v>
      </c>
      <c r="E3773" s="200" t="s">
        <v>29262</v>
      </c>
      <c r="F3773" s="201" t="s">
        <v>29263</v>
      </c>
      <c r="G3773" s="201" t="s">
        <v>29264</v>
      </c>
      <c r="H3773" s="205" t="s">
        <v>29265</v>
      </c>
      <c r="I3773" s="204" t="s">
        <v>29266</v>
      </c>
      <c r="J3773" s="212" t="s">
        <v>29267</v>
      </c>
      <c r="K3773" s="203" t="s">
        <v>44566</v>
      </c>
      <c r="L3773" s="210" t="s">
        <v>90</v>
      </c>
      <c r="M3773" s="210" t="s">
        <v>61</v>
      </c>
      <c r="N3773" s="200" t="s">
        <v>62</v>
      </c>
      <c r="O3773" s="200" t="s">
        <v>30833</v>
      </c>
      <c r="P3773" s="200" t="s">
        <v>92</v>
      </c>
      <c r="Q3773" s="200" t="s">
        <v>65</v>
      </c>
      <c r="R3773" s="205" t="s">
        <v>2278</v>
      </c>
      <c r="S3773" s="205" t="s">
        <v>29262</v>
      </c>
      <c r="T3773" s="210" t="s">
        <v>646</v>
      </c>
      <c r="U3773" s="208" t="s">
        <v>647</v>
      </c>
      <c r="V3773" s="210">
        <v>0.95</v>
      </c>
      <c r="W3773" s="210" t="s">
        <v>68</v>
      </c>
      <c r="X3773" s="210" t="s">
        <v>69</v>
      </c>
      <c r="Y3773" s="210" t="s">
        <v>70</v>
      </c>
      <c r="Z3773" s="210" t="s">
        <v>647</v>
      </c>
      <c r="AA3773" s="234" t="s">
        <v>71</v>
      </c>
      <c r="AB3773" s="216">
        <v>46310</v>
      </c>
      <c r="AC3773" s="210"/>
      <c r="AD3773" s="230" t="s">
        <v>72</v>
      </c>
      <c r="AE3773" s="190"/>
      <c r="AF3773" s="190"/>
      <c r="AG3773" s="190"/>
      <c r="AH3773" s="190"/>
      <c r="AI3773" s="190"/>
      <c r="AJ3773" s="190"/>
      <c r="AK3773" s="190"/>
      <c r="AL3773" s="190"/>
      <c r="AM3773" s="190"/>
      <c r="AN3773" s="190"/>
      <c r="AO3773" s="190"/>
      <c r="AP3773" s="190"/>
    </row>
    <row r="3774" spans="1:42" customFormat="1" ht="30" hidden="1" customHeight="1">
      <c r="A3774" s="204" t="s">
        <v>632</v>
      </c>
      <c r="B3774" s="200" t="s">
        <v>2277</v>
      </c>
      <c r="C3774" s="200" t="s">
        <v>2278</v>
      </c>
      <c r="D3774" s="200" t="s">
        <v>29269</v>
      </c>
      <c r="E3774" s="200" t="s">
        <v>29270</v>
      </c>
      <c r="F3774" s="201" t="s">
        <v>29271</v>
      </c>
      <c r="G3774" s="201" t="s">
        <v>29272</v>
      </c>
      <c r="H3774" s="205" t="s">
        <v>29273</v>
      </c>
      <c r="I3774" s="204" t="s">
        <v>29274</v>
      </c>
      <c r="J3774" s="212" t="s">
        <v>29275</v>
      </c>
      <c r="K3774" s="203" t="s">
        <v>44567</v>
      </c>
      <c r="L3774" s="210" t="s">
        <v>90</v>
      </c>
      <c r="M3774" s="210" t="s">
        <v>61</v>
      </c>
      <c r="N3774" s="200" t="s">
        <v>62</v>
      </c>
      <c r="O3774" s="200" t="s">
        <v>30833</v>
      </c>
      <c r="P3774" s="200" t="s">
        <v>92</v>
      </c>
      <c r="Q3774" s="200" t="s">
        <v>65</v>
      </c>
      <c r="R3774" s="205" t="s">
        <v>2278</v>
      </c>
      <c r="S3774" s="205" t="s">
        <v>29270</v>
      </c>
      <c r="T3774" s="210" t="s">
        <v>646</v>
      </c>
      <c r="U3774" s="208" t="s">
        <v>647</v>
      </c>
      <c r="V3774" s="210">
        <v>0.95</v>
      </c>
      <c r="W3774" s="210" t="s">
        <v>68</v>
      </c>
      <c r="X3774" s="210" t="s">
        <v>69</v>
      </c>
      <c r="Y3774" s="210" t="s">
        <v>70</v>
      </c>
      <c r="Z3774" s="210" t="s">
        <v>647</v>
      </c>
      <c r="AA3774" s="234" t="s">
        <v>71</v>
      </c>
      <c r="AB3774" s="216">
        <v>46310</v>
      </c>
      <c r="AC3774" s="210"/>
      <c r="AD3774" s="230" t="s">
        <v>72</v>
      </c>
      <c r="AE3774" s="190"/>
      <c r="AF3774" s="190"/>
      <c r="AG3774" s="190"/>
      <c r="AH3774" s="190"/>
      <c r="AI3774" s="190"/>
      <c r="AJ3774" s="190"/>
      <c r="AK3774" s="190"/>
      <c r="AL3774" s="190"/>
      <c r="AM3774" s="190"/>
      <c r="AN3774" s="190"/>
      <c r="AO3774" s="190"/>
      <c r="AP3774" s="190"/>
    </row>
    <row r="3775" spans="1:42" customFormat="1" ht="30" hidden="1" customHeight="1">
      <c r="A3775" s="204" t="s">
        <v>632</v>
      </c>
      <c r="B3775" s="200" t="s">
        <v>2277</v>
      </c>
      <c r="C3775" s="200" t="s">
        <v>2278</v>
      </c>
      <c r="D3775" s="200" t="s">
        <v>29277</v>
      </c>
      <c r="E3775" s="200" t="s">
        <v>29278</v>
      </c>
      <c r="F3775" s="201" t="s">
        <v>29279</v>
      </c>
      <c r="G3775" s="201" t="s">
        <v>29280</v>
      </c>
      <c r="H3775" s="205" t="s">
        <v>29281</v>
      </c>
      <c r="I3775" s="204" t="s">
        <v>29282</v>
      </c>
      <c r="J3775" s="212" t="s">
        <v>29283</v>
      </c>
      <c r="K3775" s="203" t="s">
        <v>44568</v>
      </c>
      <c r="L3775" s="210" t="s">
        <v>90</v>
      </c>
      <c r="M3775" s="210" t="s">
        <v>61</v>
      </c>
      <c r="N3775" s="200" t="s">
        <v>62</v>
      </c>
      <c r="O3775" s="200" t="s">
        <v>30833</v>
      </c>
      <c r="P3775" s="200" t="s">
        <v>92</v>
      </c>
      <c r="Q3775" s="200" t="s">
        <v>65</v>
      </c>
      <c r="R3775" s="205" t="s">
        <v>2278</v>
      </c>
      <c r="S3775" s="205" t="s">
        <v>29278</v>
      </c>
      <c r="T3775" s="210" t="s">
        <v>646</v>
      </c>
      <c r="U3775" s="208" t="s">
        <v>647</v>
      </c>
      <c r="V3775" s="210">
        <v>0.95</v>
      </c>
      <c r="W3775" s="210" t="s">
        <v>68</v>
      </c>
      <c r="X3775" s="210" t="s">
        <v>69</v>
      </c>
      <c r="Y3775" s="210" t="s">
        <v>70</v>
      </c>
      <c r="Z3775" s="210" t="s">
        <v>647</v>
      </c>
      <c r="AA3775" s="234" t="s">
        <v>71</v>
      </c>
      <c r="AB3775" s="216">
        <v>46310</v>
      </c>
      <c r="AC3775" s="210"/>
      <c r="AD3775" s="230" t="s">
        <v>72</v>
      </c>
      <c r="AE3775" s="190"/>
      <c r="AF3775" s="190"/>
      <c r="AG3775" s="190"/>
      <c r="AH3775" s="190"/>
      <c r="AI3775" s="190"/>
      <c r="AJ3775" s="190"/>
      <c r="AK3775" s="190"/>
      <c r="AL3775" s="190"/>
      <c r="AM3775" s="190"/>
      <c r="AN3775" s="190"/>
      <c r="AO3775" s="190"/>
      <c r="AP3775" s="190"/>
    </row>
    <row r="3776" spans="1:42" customFormat="1" ht="30" hidden="1" customHeight="1">
      <c r="A3776" s="204" t="s">
        <v>632</v>
      </c>
      <c r="B3776" s="200" t="s">
        <v>2277</v>
      </c>
      <c r="C3776" s="200" t="s">
        <v>2278</v>
      </c>
      <c r="D3776" s="200" t="s">
        <v>29285</v>
      </c>
      <c r="E3776" s="200" t="s">
        <v>29286</v>
      </c>
      <c r="F3776" s="201" t="s">
        <v>29287</v>
      </c>
      <c r="G3776" s="201" t="s">
        <v>29288</v>
      </c>
      <c r="H3776" s="205" t="s">
        <v>29289</v>
      </c>
      <c r="I3776" s="204" t="s">
        <v>29290</v>
      </c>
      <c r="J3776" s="212" t="s">
        <v>29291</v>
      </c>
      <c r="K3776" s="203" t="s">
        <v>44569</v>
      </c>
      <c r="L3776" s="210" t="s">
        <v>90</v>
      </c>
      <c r="M3776" s="210" t="s">
        <v>61</v>
      </c>
      <c r="N3776" s="200" t="s">
        <v>62</v>
      </c>
      <c r="O3776" s="200" t="s">
        <v>30833</v>
      </c>
      <c r="P3776" s="200" t="s">
        <v>92</v>
      </c>
      <c r="Q3776" s="200" t="s">
        <v>65</v>
      </c>
      <c r="R3776" s="205" t="s">
        <v>2278</v>
      </c>
      <c r="S3776" s="205" t="s">
        <v>29286</v>
      </c>
      <c r="T3776" s="210" t="s">
        <v>646</v>
      </c>
      <c r="U3776" s="208" t="s">
        <v>647</v>
      </c>
      <c r="V3776" s="210">
        <v>0.95</v>
      </c>
      <c r="W3776" s="210" t="s">
        <v>68</v>
      </c>
      <c r="X3776" s="210" t="s">
        <v>69</v>
      </c>
      <c r="Y3776" s="210" t="s">
        <v>70</v>
      </c>
      <c r="Z3776" s="210" t="s">
        <v>647</v>
      </c>
      <c r="AA3776" s="234" t="s">
        <v>71</v>
      </c>
      <c r="AB3776" s="216">
        <v>46310</v>
      </c>
      <c r="AC3776" s="210"/>
      <c r="AD3776" s="230" t="s">
        <v>72</v>
      </c>
      <c r="AE3776" s="190"/>
      <c r="AF3776" s="190"/>
      <c r="AG3776" s="190"/>
      <c r="AH3776" s="190"/>
      <c r="AI3776" s="190"/>
      <c r="AJ3776" s="190"/>
      <c r="AK3776" s="190"/>
      <c r="AL3776" s="190"/>
      <c r="AM3776" s="190"/>
      <c r="AN3776" s="190"/>
      <c r="AO3776" s="190"/>
      <c r="AP3776" s="190"/>
    </row>
    <row r="3777" spans="1:42" customFormat="1" ht="30" hidden="1" customHeight="1">
      <c r="A3777" s="204" t="s">
        <v>632</v>
      </c>
      <c r="B3777" s="200" t="s">
        <v>2277</v>
      </c>
      <c r="C3777" s="200" t="s">
        <v>2278</v>
      </c>
      <c r="D3777" s="200" t="s">
        <v>29293</v>
      </c>
      <c r="E3777" s="200" t="s">
        <v>29294</v>
      </c>
      <c r="F3777" s="201" t="s">
        <v>29295</v>
      </c>
      <c r="G3777" s="201" t="s">
        <v>29296</v>
      </c>
      <c r="H3777" s="205" t="s">
        <v>29297</v>
      </c>
      <c r="I3777" s="204" t="s">
        <v>29298</v>
      </c>
      <c r="J3777" s="212" t="s">
        <v>29299</v>
      </c>
      <c r="K3777" s="203" t="s">
        <v>44570</v>
      </c>
      <c r="L3777" s="210" t="s">
        <v>90</v>
      </c>
      <c r="M3777" s="210" t="s">
        <v>61</v>
      </c>
      <c r="N3777" s="200" t="s">
        <v>62</v>
      </c>
      <c r="O3777" s="200" t="s">
        <v>30833</v>
      </c>
      <c r="P3777" s="200" t="s">
        <v>92</v>
      </c>
      <c r="Q3777" s="200" t="s">
        <v>65</v>
      </c>
      <c r="R3777" s="205" t="s">
        <v>2278</v>
      </c>
      <c r="S3777" s="205" t="s">
        <v>29294</v>
      </c>
      <c r="T3777" s="210" t="s">
        <v>646</v>
      </c>
      <c r="U3777" s="208" t="s">
        <v>647</v>
      </c>
      <c r="V3777" s="210">
        <v>0.95</v>
      </c>
      <c r="W3777" s="210" t="s">
        <v>68</v>
      </c>
      <c r="X3777" s="210" t="s">
        <v>69</v>
      </c>
      <c r="Y3777" s="210" t="s">
        <v>70</v>
      </c>
      <c r="Z3777" s="210" t="s">
        <v>647</v>
      </c>
      <c r="AA3777" s="234" t="s">
        <v>71</v>
      </c>
      <c r="AB3777" s="216">
        <v>46310</v>
      </c>
      <c r="AC3777" s="210"/>
      <c r="AD3777" s="230" t="s">
        <v>72</v>
      </c>
      <c r="AE3777" s="190"/>
      <c r="AF3777" s="190"/>
      <c r="AG3777" s="190"/>
      <c r="AH3777" s="190"/>
      <c r="AI3777" s="190"/>
      <c r="AJ3777" s="190"/>
      <c r="AK3777" s="190"/>
      <c r="AL3777" s="190"/>
      <c r="AM3777" s="190"/>
      <c r="AN3777" s="190"/>
      <c r="AO3777" s="190"/>
      <c r="AP3777" s="190"/>
    </row>
    <row r="3778" spans="1:42" customFormat="1" ht="30" hidden="1" customHeight="1">
      <c r="A3778" s="204" t="s">
        <v>632</v>
      </c>
      <c r="B3778" s="200" t="s">
        <v>2277</v>
      </c>
      <c r="C3778" s="200" t="s">
        <v>2278</v>
      </c>
      <c r="D3778" s="200" t="s">
        <v>29301</v>
      </c>
      <c r="E3778" s="200" t="s">
        <v>29302</v>
      </c>
      <c r="F3778" s="201" t="s">
        <v>29303</v>
      </c>
      <c r="G3778" s="201" t="s">
        <v>29304</v>
      </c>
      <c r="H3778" s="205" t="s">
        <v>29305</v>
      </c>
      <c r="I3778" s="204" t="s">
        <v>29306</v>
      </c>
      <c r="J3778" s="212" t="s">
        <v>29307</v>
      </c>
      <c r="K3778" s="203" t="s">
        <v>44571</v>
      </c>
      <c r="L3778" s="210" t="s">
        <v>90</v>
      </c>
      <c r="M3778" s="210" t="s">
        <v>61</v>
      </c>
      <c r="N3778" s="200" t="s">
        <v>62</v>
      </c>
      <c r="O3778" s="200" t="s">
        <v>30833</v>
      </c>
      <c r="P3778" s="200" t="s">
        <v>92</v>
      </c>
      <c r="Q3778" s="200" t="s">
        <v>65</v>
      </c>
      <c r="R3778" s="205" t="s">
        <v>2278</v>
      </c>
      <c r="S3778" s="205" t="s">
        <v>29302</v>
      </c>
      <c r="T3778" s="210" t="s">
        <v>646</v>
      </c>
      <c r="U3778" s="208" t="s">
        <v>647</v>
      </c>
      <c r="V3778" s="210">
        <v>0.95</v>
      </c>
      <c r="W3778" s="210" t="s">
        <v>68</v>
      </c>
      <c r="X3778" s="210" t="s">
        <v>69</v>
      </c>
      <c r="Y3778" s="210" t="s">
        <v>70</v>
      </c>
      <c r="Z3778" s="210" t="s">
        <v>647</v>
      </c>
      <c r="AA3778" s="234" t="s">
        <v>71</v>
      </c>
      <c r="AB3778" s="216">
        <v>46310</v>
      </c>
      <c r="AC3778" s="210"/>
      <c r="AD3778" s="230" t="s">
        <v>72</v>
      </c>
      <c r="AE3778" s="190"/>
      <c r="AF3778" s="190"/>
      <c r="AG3778" s="190"/>
      <c r="AH3778" s="190"/>
      <c r="AI3778" s="190"/>
      <c r="AJ3778" s="190"/>
      <c r="AK3778" s="190"/>
      <c r="AL3778" s="190"/>
      <c r="AM3778" s="190"/>
      <c r="AN3778" s="190"/>
      <c r="AO3778" s="190"/>
      <c r="AP3778" s="190"/>
    </row>
    <row r="3779" spans="1:42" customFormat="1" ht="30" hidden="1" customHeight="1">
      <c r="A3779" s="204" t="s">
        <v>632</v>
      </c>
      <c r="B3779" s="200" t="s">
        <v>2277</v>
      </c>
      <c r="C3779" s="200" t="s">
        <v>2278</v>
      </c>
      <c r="D3779" s="200" t="s">
        <v>29309</v>
      </c>
      <c r="E3779" s="200" t="s">
        <v>29310</v>
      </c>
      <c r="F3779" s="201" t="s">
        <v>29311</v>
      </c>
      <c r="G3779" s="201" t="s">
        <v>29312</v>
      </c>
      <c r="H3779" s="205" t="s">
        <v>29313</v>
      </c>
      <c r="I3779" s="204" t="s">
        <v>29314</v>
      </c>
      <c r="J3779" s="212" t="s">
        <v>29315</v>
      </c>
      <c r="K3779" s="203" t="s">
        <v>44572</v>
      </c>
      <c r="L3779" s="210" t="s">
        <v>90</v>
      </c>
      <c r="M3779" s="210" t="s">
        <v>61</v>
      </c>
      <c r="N3779" s="200" t="s">
        <v>62</v>
      </c>
      <c r="O3779" s="200" t="s">
        <v>30833</v>
      </c>
      <c r="P3779" s="200" t="s">
        <v>92</v>
      </c>
      <c r="Q3779" s="200" t="s">
        <v>65</v>
      </c>
      <c r="R3779" s="205" t="s">
        <v>2278</v>
      </c>
      <c r="S3779" s="205" t="s">
        <v>29310</v>
      </c>
      <c r="T3779" s="210" t="s">
        <v>646</v>
      </c>
      <c r="U3779" s="208" t="s">
        <v>647</v>
      </c>
      <c r="V3779" s="210">
        <v>0.95</v>
      </c>
      <c r="W3779" s="210" t="s">
        <v>68</v>
      </c>
      <c r="X3779" s="210" t="s">
        <v>69</v>
      </c>
      <c r="Y3779" s="210" t="s">
        <v>70</v>
      </c>
      <c r="Z3779" s="210" t="s">
        <v>647</v>
      </c>
      <c r="AA3779" s="234" t="s">
        <v>71</v>
      </c>
      <c r="AB3779" s="216">
        <v>46310</v>
      </c>
      <c r="AC3779" s="210"/>
      <c r="AD3779" s="230" t="s">
        <v>72</v>
      </c>
      <c r="AE3779" s="190"/>
      <c r="AF3779" s="190"/>
      <c r="AG3779" s="190"/>
      <c r="AH3779" s="190"/>
      <c r="AI3779" s="190"/>
      <c r="AJ3779" s="190"/>
      <c r="AK3779" s="190"/>
      <c r="AL3779" s="190"/>
      <c r="AM3779" s="190"/>
      <c r="AN3779" s="190"/>
      <c r="AO3779" s="190"/>
      <c r="AP3779" s="190"/>
    </row>
    <row r="3780" spans="1:42" customFormat="1" ht="30" hidden="1" customHeight="1">
      <c r="A3780" s="204" t="s">
        <v>632</v>
      </c>
      <c r="B3780" s="200" t="s">
        <v>2277</v>
      </c>
      <c r="C3780" s="200" t="s">
        <v>2278</v>
      </c>
      <c r="D3780" s="200" t="s">
        <v>29317</v>
      </c>
      <c r="E3780" s="200" t="s">
        <v>29318</v>
      </c>
      <c r="F3780" s="201" t="s">
        <v>29319</v>
      </c>
      <c r="G3780" s="201" t="s">
        <v>29320</v>
      </c>
      <c r="H3780" s="205" t="s">
        <v>29321</v>
      </c>
      <c r="I3780" s="204" t="s">
        <v>29322</v>
      </c>
      <c r="J3780" s="212" t="s">
        <v>29323</v>
      </c>
      <c r="K3780" s="203" t="s">
        <v>44573</v>
      </c>
      <c r="L3780" s="210" t="s">
        <v>90</v>
      </c>
      <c r="M3780" s="210" t="s">
        <v>61</v>
      </c>
      <c r="N3780" s="200" t="s">
        <v>62</v>
      </c>
      <c r="O3780" s="200" t="s">
        <v>30833</v>
      </c>
      <c r="P3780" s="200" t="s">
        <v>92</v>
      </c>
      <c r="Q3780" s="200" t="s">
        <v>65</v>
      </c>
      <c r="R3780" s="205" t="s">
        <v>2278</v>
      </c>
      <c r="S3780" s="205" t="s">
        <v>29318</v>
      </c>
      <c r="T3780" s="210" t="s">
        <v>646</v>
      </c>
      <c r="U3780" s="208" t="s">
        <v>647</v>
      </c>
      <c r="V3780" s="210">
        <v>0.95</v>
      </c>
      <c r="W3780" s="210" t="s">
        <v>68</v>
      </c>
      <c r="X3780" s="210" t="s">
        <v>69</v>
      </c>
      <c r="Y3780" s="210" t="s">
        <v>70</v>
      </c>
      <c r="Z3780" s="210" t="s">
        <v>647</v>
      </c>
      <c r="AA3780" s="234" t="s">
        <v>71</v>
      </c>
      <c r="AB3780" s="216">
        <v>46310</v>
      </c>
      <c r="AC3780" s="210"/>
      <c r="AD3780" s="230" t="s">
        <v>72</v>
      </c>
      <c r="AE3780" s="190"/>
      <c r="AF3780" s="190"/>
      <c r="AG3780" s="190"/>
      <c r="AH3780" s="190"/>
      <c r="AI3780" s="190"/>
      <c r="AJ3780" s="190"/>
      <c r="AK3780" s="190"/>
      <c r="AL3780" s="190"/>
      <c r="AM3780" s="190"/>
      <c r="AN3780" s="190"/>
      <c r="AO3780" s="190"/>
      <c r="AP3780" s="190"/>
    </row>
    <row r="3781" spans="1:42" customFormat="1" ht="30" hidden="1" customHeight="1">
      <c r="A3781" s="204" t="s">
        <v>632</v>
      </c>
      <c r="B3781" s="200" t="s">
        <v>2277</v>
      </c>
      <c r="C3781" s="200" t="s">
        <v>2278</v>
      </c>
      <c r="D3781" s="200" t="s">
        <v>29325</v>
      </c>
      <c r="E3781" s="200" t="s">
        <v>29326</v>
      </c>
      <c r="F3781" s="201" t="s">
        <v>29327</v>
      </c>
      <c r="G3781" s="201" t="s">
        <v>29328</v>
      </c>
      <c r="H3781" s="205" t="s">
        <v>29329</v>
      </c>
      <c r="I3781" s="204" t="s">
        <v>29330</v>
      </c>
      <c r="J3781" s="212" t="s">
        <v>29331</v>
      </c>
      <c r="K3781" s="203" t="s">
        <v>44574</v>
      </c>
      <c r="L3781" s="210" t="s">
        <v>90</v>
      </c>
      <c r="M3781" s="210" t="s">
        <v>61</v>
      </c>
      <c r="N3781" s="200" t="s">
        <v>62</v>
      </c>
      <c r="O3781" s="200" t="s">
        <v>30833</v>
      </c>
      <c r="P3781" s="200" t="s">
        <v>92</v>
      </c>
      <c r="Q3781" s="200" t="s">
        <v>65</v>
      </c>
      <c r="R3781" s="205" t="s">
        <v>2278</v>
      </c>
      <c r="S3781" s="205" t="s">
        <v>29326</v>
      </c>
      <c r="T3781" s="210" t="s">
        <v>646</v>
      </c>
      <c r="U3781" s="208" t="s">
        <v>647</v>
      </c>
      <c r="V3781" s="210">
        <v>0.95</v>
      </c>
      <c r="W3781" s="210" t="s">
        <v>68</v>
      </c>
      <c r="X3781" s="210" t="s">
        <v>69</v>
      </c>
      <c r="Y3781" s="210" t="s">
        <v>70</v>
      </c>
      <c r="Z3781" s="210" t="s">
        <v>647</v>
      </c>
      <c r="AA3781" s="234" t="s">
        <v>71</v>
      </c>
      <c r="AB3781" s="216">
        <v>46310</v>
      </c>
      <c r="AC3781" s="210"/>
      <c r="AD3781" s="230" t="s">
        <v>72</v>
      </c>
      <c r="AE3781" s="190"/>
      <c r="AF3781" s="190"/>
      <c r="AG3781" s="190"/>
      <c r="AH3781" s="190"/>
      <c r="AI3781" s="190"/>
      <c r="AJ3781" s="190"/>
      <c r="AK3781" s="190"/>
      <c r="AL3781" s="190"/>
      <c r="AM3781" s="190"/>
      <c r="AN3781" s="190"/>
      <c r="AO3781" s="190"/>
      <c r="AP3781" s="190"/>
    </row>
    <row r="3782" spans="1:42" customFormat="1" ht="30" hidden="1" customHeight="1">
      <c r="A3782" s="204" t="s">
        <v>632</v>
      </c>
      <c r="B3782" s="200" t="s">
        <v>2277</v>
      </c>
      <c r="C3782" s="200" t="s">
        <v>2278</v>
      </c>
      <c r="D3782" s="200" t="s">
        <v>29333</v>
      </c>
      <c r="E3782" s="200" t="s">
        <v>29334</v>
      </c>
      <c r="F3782" s="201" t="s">
        <v>29335</v>
      </c>
      <c r="G3782" s="201" t="s">
        <v>29336</v>
      </c>
      <c r="H3782" s="205" t="s">
        <v>29337</v>
      </c>
      <c r="I3782" s="204" t="s">
        <v>29338</v>
      </c>
      <c r="J3782" s="212" t="s">
        <v>29339</v>
      </c>
      <c r="K3782" s="203" t="s">
        <v>44575</v>
      </c>
      <c r="L3782" s="210" t="s">
        <v>90</v>
      </c>
      <c r="M3782" s="210" t="s">
        <v>61</v>
      </c>
      <c r="N3782" s="200" t="s">
        <v>62</v>
      </c>
      <c r="O3782" s="200" t="s">
        <v>30833</v>
      </c>
      <c r="P3782" s="200" t="s">
        <v>92</v>
      </c>
      <c r="Q3782" s="200" t="s">
        <v>65</v>
      </c>
      <c r="R3782" s="205" t="s">
        <v>2278</v>
      </c>
      <c r="S3782" s="205" t="s">
        <v>29334</v>
      </c>
      <c r="T3782" s="210" t="s">
        <v>646</v>
      </c>
      <c r="U3782" s="208" t="s">
        <v>647</v>
      </c>
      <c r="V3782" s="210">
        <v>0.95</v>
      </c>
      <c r="W3782" s="210" t="s">
        <v>68</v>
      </c>
      <c r="X3782" s="210" t="s">
        <v>69</v>
      </c>
      <c r="Y3782" s="210" t="s">
        <v>70</v>
      </c>
      <c r="Z3782" s="210" t="s">
        <v>647</v>
      </c>
      <c r="AA3782" s="234" t="s">
        <v>71</v>
      </c>
      <c r="AB3782" s="216">
        <v>46310</v>
      </c>
      <c r="AC3782" s="210"/>
      <c r="AD3782" s="230" t="s">
        <v>72</v>
      </c>
      <c r="AE3782" s="190"/>
      <c r="AF3782" s="190"/>
      <c r="AG3782" s="190"/>
      <c r="AH3782" s="190"/>
      <c r="AI3782" s="190"/>
      <c r="AJ3782" s="190"/>
      <c r="AK3782" s="190"/>
      <c r="AL3782" s="190"/>
      <c r="AM3782" s="190"/>
      <c r="AN3782" s="190"/>
      <c r="AO3782" s="190"/>
      <c r="AP3782" s="190"/>
    </row>
    <row r="3783" spans="1:42" customFormat="1" ht="30" hidden="1" customHeight="1">
      <c r="A3783" s="204" t="s">
        <v>632</v>
      </c>
      <c r="B3783" s="200" t="s">
        <v>2277</v>
      </c>
      <c r="C3783" s="200" t="s">
        <v>2278</v>
      </c>
      <c r="D3783" s="200" t="s">
        <v>29341</v>
      </c>
      <c r="E3783" s="200" t="s">
        <v>29342</v>
      </c>
      <c r="F3783" s="201" t="s">
        <v>29343</v>
      </c>
      <c r="G3783" s="201" t="s">
        <v>29344</v>
      </c>
      <c r="H3783" s="205" t="s">
        <v>29345</v>
      </c>
      <c r="I3783" s="204" t="s">
        <v>29346</v>
      </c>
      <c r="J3783" s="212" t="s">
        <v>29347</v>
      </c>
      <c r="K3783" s="203" t="s">
        <v>44576</v>
      </c>
      <c r="L3783" s="210" t="s">
        <v>90</v>
      </c>
      <c r="M3783" s="210" t="s">
        <v>61</v>
      </c>
      <c r="N3783" s="200" t="s">
        <v>62</v>
      </c>
      <c r="O3783" s="200" t="s">
        <v>30833</v>
      </c>
      <c r="P3783" s="200" t="s">
        <v>92</v>
      </c>
      <c r="Q3783" s="200" t="s">
        <v>65</v>
      </c>
      <c r="R3783" s="205" t="s">
        <v>2278</v>
      </c>
      <c r="S3783" s="205" t="s">
        <v>29342</v>
      </c>
      <c r="T3783" s="210" t="s">
        <v>646</v>
      </c>
      <c r="U3783" s="208" t="s">
        <v>647</v>
      </c>
      <c r="V3783" s="210">
        <v>0.95</v>
      </c>
      <c r="W3783" s="210" t="s">
        <v>68</v>
      </c>
      <c r="X3783" s="210" t="s">
        <v>69</v>
      </c>
      <c r="Y3783" s="210" t="s">
        <v>70</v>
      </c>
      <c r="Z3783" s="210" t="s">
        <v>647</v>
      </c>
      <c r="AA3783" s="234" t="s">
        <v>71</v>
      </c>
      <c r="AB3783" s="216">
        <v>46310</v>
      </c>
      <c r="AC3783" s="210"/>
      <c r="AD3783" s="230" t="s">
        <v>72</v>
      </c>
      <c r="AE3783" s="190"/>
      <c r="AF3783" s="190"/>
      <c r="AG3783" s="190"/>
      <c r="AH3783" s="190"/>
      <c r="AI3783" s="190"/>
      <c r="AJ3783" s="190"/>
      <c r="AK3783" s="190"/>
      <c r="AL3783" s="190"/>
      <c r="AM3783" s="190"/>
      <c r="AN3783" s="190"/>
      <c r="AO3783" s="190"/>
      <c r="AP3783" s="190"/>
    </row>
    <row r="3784" spans="1:42" customFormat="1" ht="30" hidden="1" customHeight="1">
      <c r="A3784" s="204" t="s">
        <v>632</v>
      </c>
      <c r="B3784" s="200" t="s">
        <v>2277</v>
      </c>
      <c r="C3784" s="200" t="s">
        <v>2278</v>
      </c>
      <c r="D3784" s="200" t="s">
        <v>29349</v>
      </c>
      <c r="E3784" s="200" t="s">
        <v>29350</v>
      </c>
      <c r="F3784" s="201" t="s">
        <v>29351</v>
      </c>
      <c r="G3784" s="201" t="s">
        <v>29352</v>
      </c>
      <c r="H3784" s="205" t="s">
        <v>29353</v>
      </c>
      <c r="I3784" s="204" t="s">
        <v>29354</v>
      </c>
      <c r="J3784" s="212" t="s">
        <v>29355</v>
      </c>
      <c r="K3784" s="203" t="s">
        <v>44577</v>
      </c>
      <c r="L3784" s="210" t="s">
        <v>90</v>
      </c>
      <c r="M3784" s="210" t="s">
        <v>61</v>
      </c>
      <c r="N3784" s="200" t="s">
        <v>62</v>
      </c>
      <c r="O3784" s="200" t="s">
        <v>30833</v>
      </c>
      <c r="P3784" s="200" t="s">
        <v>92</v>
      </c>
      <c r="Q3784" s="200" t="s">
        <v>65</v>
      </c>
      <c r="R3784" s="205" t="s">
        <v>2278</v>
      </c>
      <c r="S3784" s="205" t="s">
        <v>29350</v>
      </c>
      <c r="T3784" s="210" t="s">
        <v>646</v>
      </c>
      <c r="U3784" s="208" t="s">
        <v>647</v>
      </c>
      <c r="V3784" s="210">
        <v>0.95</v>
      </c>
      <c r="W3784" s="210" t="s">
        <v>68</v>
      </c>
      <c r="X3784" s="210" t="s">
        <v>69</v>
      </c>
      <c r="Y3784" s="210" t="s">
        <v>70</v>
      </c>
      <c r="Z3784" s="210" t="s">
        <v>647</v>
      </c>
      <c r="AA3784" s="234" t="s">
        <v>71</v>
      </c>
      <c r="AB3784" s="216">
        <v>46310</v>
      </c>
      <c r="AC3784" s="210"/>
      <c r="AD3784" s="230" t="s">
        <v>72</v>
      </c>
      <c r="AE3784" s="190"/>
      <c r="AF3784" s="190"/>
      <c r="AG3784" s="190"/>
      <c r="AH3784" s="190"/>
      <c r="AI3784" s="190"/>
      <c r="AJ3784" s="190"/>
      <c r="AK3784" s="190"/>
      <c r="AL3784" s="190"/>
      <c r="AM3784" s="190"/>
      <c r="AN3784" s="190"/>
      <c r="AO3784" s="190"/>
      <c r="AP3784" s="190"/>
    </row>
    <row r="3785" spans="1:42" customFormat="1" ht="30" hidden="1" customHeight="1">
      <c r="A3785" s="204" t="s">
        <v>632</v>
      </c>
      <c r="B3785" s="200" t="s">
        <v>2277</v>
      </c>
      <c r="C3785" s="200" t="s">
        <v>2278</v>
      </c>
      <c r="D3785" s="200" t="s">
        <v>29357</v>
      </c>
      <c r="E3785" s="200" t="s">
        <v>29358</v>
      </c>
      <c r="F3785" s="201" t="s">
        <v>29359</v>
      </c>
      <c r="G3785" s="201" t="s">
        <v>29360</v>
      </c>
      <c r="H3785" s="205" t="s">
        <v>29361</v>
      </c>
      <c r="I3785" s="204" t="s">
        <v>29362</v>
      </c>
      <c r="J3785" s="212" t="s">
        <v>29363</v>
      </c>
      <c r="K3785" s="203" t="s">
        <v>44578</v>
      </c>
      <c r="L3785" s="210" t="s">
        <v>90</v>
      </c>
      <c r="M3785" s="210" t="s">
        <v>61</v>
      </c>
      <c r="N3785" s="200" t="s">
        <v>62</v>
      </c>
      <c r="O3785" s="200" t="s">
        <v>30833</v>
      </c>
      <c r="P3785" s="200" t="s">
        <v>92</v>
      </c>
      <c r="Q3785" s="200" t="s">
        <v>65</v>
      </c>
      <c r="R3785" s="205" t="s">
        <v>2278</v>
      </c>
      <c r="S3785" s="205" t="s">
        <v>29358</v>
      </c>
      <c r="T3785" s="210" t="s">
        <v>646</v>
      </c>
      <c r="U3785" s="208" t="s">
        <v>647</v>
      </c>
      <c r="V3785" s="210">
        <v>0.95</v>
      </c>
      <c r="W3785" s="210" t="s">
        <v>68</v>
      </c>
      <c r="X3785" s="210" t="s">
        <v>69</v>
      </c>
      <c r="Y3785" s="210" t="s">
        <v>70</v>
      </c>
      <c r="Z3785" s="210" t="s">
        <v>647</v>
      </c>
      <c r="AA3785" s="234" t="s">
        <v>71</v>
      </c>
      <c r="AB3785" s="216">
        <v>46310</v>
      </c>
      <c r="AC3785" s="210"/>
      <c r="AD3785" s="230" t="s">
        <v>72</v>
      </c>
      <c r="AE3785" s="190"/>
      <c r="AF3785" s="190"/>
      <c r="AG3785" s="190"/>
      <c r="AH3785" s="190"/>
      <c r="AI3785" s="190"/>
      <c r="AJ3785" s="190"/>
      <c r="AK3785" s="190"/>
      <c r="AL3785" s="190"/>
      <c r="AM3785" s="190"/>
      <c r="AN3785" s="190"/>
      <c r="AO3785" s="190"/>
      <c r="AP3785" s="190"/>
    </row>
    <row r="3786" spans="1:42" customFormat="1" ht="30" hidden="1" customHeight="1">
      <c r="A3786" s="204" t="s">
        <v>632</v>
      </c>
      <c r="B3786" s="200" t="s">
        <v>2277</v>
      </c>
      <c r="C3786" s="200" t="s">
        <v>2278</v>
      </c>
      <c r="D3786" s="200" t="s">
        <v>29365</v>
      </c>
      <c r="E3786" s="200" t="s">
        <v>29366</v>
      </c>
      <c r="F3786" s="201" t="s">
        <v>29367</v>
      </c>
      <c r="G3786" s="201" t="s">
        <v>29368</v>
      </c>
      <c r="H3786" s="205" t="s">
        <v>29369</v>
      </c>
      <c r="I3786" s="204" t="s">
        <v>29370</v>
      </c>
      <c r="J3786" s="212" t="s">
        <v>29371</v>
      </c>
      <c r="K3786" s="203" t="s">
        <v>44579</v>
      </c>
      <c r="L3786" s="210" t="s">
        <v>90</v>
      </c>
      <c r="M3786" s="210" t="s">
        <v>61</v>
      </c>
      <c r="N3786" s="200" t="s">
        <v>62</v>
      </c>
      <c r="O3786" s="200" t="s">
        <v>30833</v>
      </c>
      <c r="P3786" s="200" t="s">
        <v>92</v>
      </c>
      <c r="Q3786" s="200" t="s">
        <v>65</v>
      </c>
      <c r="R3786" s="205" t="s">
        <v>2278</v>
      </c>
      <c r="S3786" s="205" t="s">
        <v>29366</v>
      </c>
      <c r="T3786" s="210" t="s">
        <v>646</v>
      </c>
      <c r="U3786" s="208" t="s">
        <v>647</v>
      </c>
      <c r="V3786" s="210">
        <v>0.95</v>
      </c>
      <c r="W3786" s="210" t="s">
        <v>68</v>
      </c>
      <c r="X3786" s="210" t="s">
        <v>69</v>
      </c>
      <c r="Y3786" s="210" t="s">
        <v>70</v>
      </c>
      <c r="Z3786" s="210" t="s">
        <v>647</v>
      </c>
      <c r="AA3786" s="234" t="s">
        <v>71</v>
      </c>
      <c r="AB3786" s="216">
        <v>46310</v>
      </c>
      <c r="AC3786" s="210"/>
      <c r="AD3786" s="230" t="s">
        <v>72</v>
      </c>
      <c r="AE3786" s="190"/>
      <c r="AF3786" s="190"/>
      <c r="AG3786" s="190"/>
      <c r="AH3786" s="190"/>
      <c r="AI3786" s="190"/>
      <c r="AJ3786" s="190"/>
      <c r="AK3786" s="190"/>
      <c r="AL3786" s="190"/>
      <c r="AM3786" s="190"/>
      <c r="AN3786" s="190"/>
      <c r="AO3786" s="190"/>
      <c r="AP3786" s="190"/>
    </row>
    <row r="3787" spans="1:42" customFormat="1" ht="30" hidden="1" customHeight="1">
      <c r="A3787" s="204" t="s">
        <v>632</v>
      </c>
      <c r="B3787" s="200" t="s">
        <v>2277</v>
      </c>
      <c r="C3787" s="200" t="s">
        <v>2278</v>
      </c>
      <c r="D3787" s="200" t="s">
        <v>29373</v>
      </c>
      <c r="E3787" s="200" t="s">
        <v>29374</v>
      </c>
      <c r="F3787" s="201" t="s">
        <v>29375</v>
      </c>
      <c r="G3787" s="201" t="s">
        <v>29376</v>
      </c>
      <c r="H3787" s="205" t="s">
        <v>29377</v>
      </c>
      <c r="I3787" s="204" t="s">
        <v>29378</v>
      </c>
      <c r="J3787" s="212" t="s">
        <v>29379</v>
      </c>
      <c r="K3787" s="203" t="s">
        <v>44580</v>
      </c>
      <c r="L3787" s="210" t="s">
        <v>90</v>
      </c>
      <c r="M3787" s="210" t="s">
        <v>61</v>
      </c>
      <c r="N3787" s="200" t="s">
        <v>62</v>
      </c>
      <c r="O3787" s="200" t="s">
        <v>30833</v>
      </c>
      <c r="P3787" s="200" t="s">
        <v>92</v>
      </c>
      <c r="Q3787" s="200" t="s">
        <v>65</v>
      </c>
      <c r="R3787" s="205" t="s">
        <v>2278</v>
      </c>
      <c r="S3787" s="205" t="s">
        <v>29374</v>
      </c>
      <c r="T3787" s="210" t="s">
        <v>646</v>
      </c>
      <c r="U3787" s="208" t="s">
        <v>647</v>
      </c>
      <c r="V3787" s="210">
        <v>0.95</v>
      </c>
      <c r="W3787" s="210" t="s">
        <v>68</v>
      </c>
      <c r="X3787" s="210" t="s">
        <v>69</v>
      </c>
      <c r="Y3787" s="210" t="s">
        <v>70</v>
      </c>
      <c r="Z3787" s="210" t="s">
        <v>647</v>
      </c>
      <c r="AA3787" s="234" t="s">
        <v>71</v>
      </c>
      <c r="AB3787" s="216">
        <v>46310</v>
      </c>
      <c r="AC3787" s="210"/>
      <c r="AD3787" s="230" t="s">
        <v>72</v>
      </c>
      <c r="AE3787" s="190"/>
      <c r="AF3787" s="190"/>
      <c r="AG3787" s="190"/>
      <c r="AH3787" s="190"/>
      <c r="AI3787" s="190"/>
      <c r="AJ3787" s="190"/>
      <c r="AK3787" s="190"/>
      <c r="AL3787" s="190"/>
      <c r="AM3787" s="190"/>
      <c r="AN3787" s="190"/>
      <c r="AO3787" s="190"/>
      <c r="AP3787" s="190"/>
    </row>
    <row r="3788" spans="1:42" customFormat="1" ht="30" hidden="1" customHeight="1">
      <c r="A3788" s="204" t="s">
        <v>632</v>
      </c>
      <c r="B3788" s="200" t="s">
        <v>2277</v>
      </c>
      <c r="C3788" s="200" t="s">
        <v>2278</v>
      </c>
      <c r="D3788" s="200" t="s">
        <v>29381</v>
      </c>
      <c r="E3788" s="200" t="s">
        <v>29382</v>
      </c>
      <c r="F3788" s="201" t="s">
        <v>29383</v>
      </c>
      <c r="G3788" s="201" t="s">
        <v>29384</v>
      </c>
      <c r="H3788" s="205" t="s">
        <v>29385</v>
      </c>
      <c r="I3788" s="204" t="s">
        <v>29386</v>
      </c>
      <c r="J3788" s="212" t="s">
        <v>29387</v>
      </c>
      <c r="K3788" s="203" t="s">
        <v>44581</v>
      </c>
      <c r="L3788" s="210" t="s">
        <v>90</v>
      </c>
      <c r="M3788" s="210" t="s">
        <v>61</v>
      </c>
      <c r="N3788" s="200" t="s">
        <v>62</v>
      </c>
      <c r="O3788" s="200" t="s">
        <v>30833</v>
      </c>
      <c r="P3788" s="200" t="s">
        <v>92</v>
      </c>
      <c r="Q3788" s="200" t="s">
        <v>65</v>
      </c>
      <c r="R3788" s="205" t="s">
        <v>2278</v>
      </c>
      <c r="S3788" s="205" t="s">
        <v>29382</v>
      </c>
      <c r="T3788" s="210" t="s">
        <v>646</v>
      </c>
      <c r="U3788" s="208" t="s">
        <v>647</v>
      </c>
      <c r="V3788" s="210">
        <v>0.95</v>
      </c>
      <c r="W3788" s="210" t="s">
        <v>68</v>
      </c>
      <c r="X3788" s="210" t="s">
        <v>69</v>
      </c>
      <c r="Y3788" s="210" t="s">
        <v>70</v>
      </c>
      <c r="Z3788" s="210" t="s">
        <v>647</v>
      </c>
      <c r="AA3788" s="234" t="s">
        <v>71</v>
      </c>
      <c r="AB3788" s="216">
        <v>46310</v>
      </c>
      <c r="AC3788" s="210"/>
      <c r="AD3788" s="230" t="s">
        <v>72</v>
      </c>
      <c r="AE3788" s="190"/>
      <c r="AF3788" s="190"/>
      <c r="AG3788" s="190"/>
      <c r="AH3788" s="190"/>
      <c r="AI3788" s="190"/>
      <c r="AJ3788" s="190"/>
      <c r="AK3788" s="190"/>
      <c r="AL3788" s="190"/>
      <c r="AM3788" s="190"/>
      <c r="AN3788" s="190"/>
      <c r="AO3788" s="190"/>
      <c r="AP3788" s="190"/>
    </row>
    <row r="3789" spans="1:42" customFormat="1" ht="30" hidden="1" customHeight="1">
      <c r="A3789" s="204" t="s">
        <v>632</v>
      </c>
      <c r="B3789" s="200" t="s">
        <v>2277</v>
      </c>
      <c r="C3789" s="200" t="s">
        <v>2278</v>
      </c>
      <c r="D3789" s="200" t="s">
        <v>29389</v>
      </c>
      <c r="E3789" s="200" t="s">
        <v>29390</v>
      </c>
      <c r="F3789" s="201" t="s">
        <v>29391</v>
      </c>
      <c r="G3789" s="201" t="s">
        <v>29392</v>
      </c>
      <c r="H3789" s="205" t="s">
        <v>29393</v>
      </c>
      <c r="I3789" s="204" t="s">
        <v>29394</v>
      </c>
      <c r="J3789" s="212" t="s">
        <v>29395</v>
      </c>
      <c r="K3789" s="203" t="s">
        <v>44582</v>
      </c>
      <c r="L3789" s="210" t="s">
        <v>90</v>
      </c>
      <c r="M3789" s="210" t="s">
        <v>61</v>
      </c>
      <c r="N3789" s="200" t="s">
        <v>62</v>
      </c>
      <c r="O3789" s="200" t="s">
        <v>30833</v>
      </c>
      <c r="P3789" s="200" t="s">
        <v>92</v>
      </c>
      <c r="Q3789" s="200" t="s">
        <v>65</v>
      </c>
      <c r="R3789" s="205" t="s">
        <v>2278</v>
      </c>
      <c r="S3789" s="205" t="s">
        <v>29390</v>
      </c>
      <c r="T3789" s="210" t="s">
        <v>646</v>
      </c>
      <c r="U3789" s="208" t="s">
        <v>647</v>
      </c>
      <c r="V3789" s="210">
        <v>0.95</v>
      </c>
      <c r="W3789" s="210" t="s">
        <v>68</v>
      </c>
      <c r="X3789" s="210" t="s">
        <v>69</v>
      </c>
      <c r="Y3789" s="210" t="s">
        <v>70</v>
      </c>
      <c r="Z3789" s="210" t="s">
        <v>647</v>
      </c>
      <c r="AA3789" s="234" t="s">
        <v>71</v>
      </c>
      <c r="AB3789" s="216">
        <v>46310</v>
      </c>
      <c r="AC3789" s="210"/>
      <c r="AD3789" s="230" t="s">
        <v>72</v>
      </c>
      <c r="AE3789" s="190"/>
      <c r="AF3789" s="190"/>
      <c r="AG3789" s="190"/>
      <c r="AH3789" s="190"/>
      <c r="AI3789" s="190"/>
      <c r="AJ3789" s="190"/>
      <c r="AK3789" s="190"/>
      <c r="AL3789" s="190"/>
      <c r="AM3789" s="190"/>
      <c r="AN3789" s="190"/>
      <c r="AO3789" s="190"/>
      <c r="AP3789" s="190"/>
    </row>
    <row r="3790" spans="1:42" customFormat="1" ht="30" hidden="1" customHeight="1">
      <c r="A3790" s="204" t="s">
        <v>632</v>
      </c>
      <c r="B3790" s="200" t="s">
        <v>2277</v>
      </c>
      <c r="C3790" s="200" t="s">
        <v>2278</v>
      </c>
      <c r="D3790" s="200" t="s">
        <v>29397</v>
      </c>
      <c r="E3790" s="200" t="s">
        <v>29398</v>
      </c>
      <c r="F3790" s="201" t="s">
        <v>29399</v>
      </c>
      <c r="G3790" s="201" t="s">
        <v>29400</v>
      </c>
      <c r="H3790" s="205" t="s">
        <v>29401</v>
      </c>
      <c r="I3790" s="204" t="s">
        <v>29402</v>
      </c>
      <c r="J3790" s="212" t="s">
        <v>29403</v>
      </c>
      <c r="K3790" s="203" t="s">
        <v>44583</v>
      </c>
      <c r="L3790" s="210" t="s">
        <v>90</v>
      </c>
      <c r="M3790" s="210" t="s">
        <v>61</v>
      </c>
      <c r="N3790" s="200" t="s">
        <v>62</v>
      </c>
      <c r="O3790" s="200" t="s">
        <v>30833</v>
      </c>
      <c r="P3790" s="200" t="s">
        <v>92</v>
      </c>
      <c r="Q3790" s="200" t="s">
        <v>65</v>
      </c>
      <c r="R3790" s="205" t="s">
        <v>2278</v>
      </c>
      <c r="S3790" s="205" t="s">
        <v>29398</v>
      </c>
      <c r="T3790" s="210" t="s">
        <v>646</v>
      </c>
      <c r="U3790" s="208" t="s">
        <v>647</v>
      </c>
      <c r="V3790" s="210">
        <v>0.95</v>
      </c>
      <c r="W3790" s="210" t="s">
        <v>68</v>
      </c>
      <c r="X3790" s="210" t="s">
        <v>69</v>
      </c>
      <c r="Y3790" s="210" t="s">
        <v>70</v>
      </c>
      <c r="Z3790" s="210" t="s">
        <v>647</v>
      </c>
      <c r="AA3790" s="234" t="s">
        <v>71</v>
      </c>
      <c r="AB3790" s="216">
        <v>46310</v>
      </c>
      <c r="AC3790" s="210"/>
      <c r="AD3790" s="230" t="s">
        <v>72</v>
      </c>
      <c r="AE3790" s="190"/>
      <c r="AF3790" s="190"/>
      <c r="AG3790" s="190"/>
      <c r="AH3790" s="190"/>
      <c r="AI3790" s="190"/>
      <c r="AJ3790" s="190"/>
      <c r="AK3790" s="190"/>
      <c r="AL3790" s="190"/>
      <c r="AM3790" s="190"/>
      <c r="AN3790" s="190"/>
      <c r="AO3790" s="190"/>
      <c r="AP3790" s="190"/>
    </row>
    <row r="3791" spans="1:42" customFormat="1" ht="30" hidden="1" customHeight="1">
      <c r="A3791" s="204" t="s">
        <v>632</v>
      </c>
      <c r="B3791" s="200" t="s">
        <v>2277</v>
      </c>
      <c r="C3791" s="200" t="s">
        <v>2278</v>
      </c>
      <c r="D3791" s="200" t="s">
        <v>29405</v>
      </c>
      <c r="E3791" s="200" t="s">
        <v>29406</v>
      </c>
      <c r="F3791" s="201" t="s">
        <v>29407</v>
      </c>
      <c r="G3791" s="201" t="s">
        <v>29408</v>
      </c>
      <c r="H3791" s="205" t="s">
        <v>29409</v>
      </c>
      <c r="I3791" s="204" t="s">
        <v>29410</v>
      </c>
      <c r="J3791" s="212" t="s">
        <v>29411</v>
      </c>
      <c r="K3791" s="203" t="s">
        <v>44584</v>
      </c>
      <c r="L3791" s="210" t="s">
        <v>90</v>
      </c>
      <c r="M3791" s="210" t="s">
        <v>61</v>
      </c>
      <c r="N3791" s="200" t="s">
        <v>62</v>
      </c>
      <c r="O3791" s="200" t="s">
        <v>30833</v>
      </c>
      <c r="P3791" s="200" t="s">
        <v>92</v>
      </c>
      <c r="Q3791" s="200" t="s">
        <v>65</v>
      </c>
      <c r="R3791" s="205" t="s">
        <v>2278</v>
      </c>
      <c r="S3791" s="205" t="s">
        <v>29406</v>
      </c>
      <c r="T3791" s="210" t="s">
        <v>646</v>
      </c>
      <c r="U3791" s="208" t="s">
        <v>647</v>
      </c>
      <c r="V3791" s="210">
        <v>0.95</v>
      </c>
      <c r="W3791" s="210" t="s">
        <v>68</v>
      </c>
      <c r="X3791" s="210" t="s">
        <v>69</v>
      </c>
      <c r="Y3791" s="210" t="s">
        <v>70</v>
      </c>
      <c r="Z3791" s="210" t="s">
        <v>647</v>
      </c>
      <c r="AA3791" s="234" t="s">
        <v>71</v>
      </c>
      <c r="AB3791" s="216">
        <v>46310</v>
      </c>
      <c r="AC3791" s="210"/>
      <c r="AD3791" s="230" t="s">
        <v>72</v>
      </c>
      <c r="AE3791" s="190"/>
      <c r="AF3791" s="190"/>
      <c r="AG3791" s="190"/>
      <c r="AH3791" s="190"/>
      <c r="AI3791" s="190"/>
      <c r="AJ3791" s="190"/>
      <c r="AK3791" s="190"/>
      <c r="AL3791" s="190"/>
      <c r="AM3791" s="190"/>
      <c r="AN3791" s="190"/>
      <c r="AO3791" s="190"/>
      <c r="AP3791" s="190"/>
    </row>
    <row r="3792" spans="1:42" customFormat="1" ht="30" hidden="1" customHeight="1">
      <c r="A3792" s="204" t="s">
        <v>632</v>
      </c>
      <c r="B3792" s="200" t="s">
        <v>2277</v>
      </c>
      <c r="C3792" s="200" t="s">
        <v>2278</v>
      </c>
      <c r="D3792" s="200" t="s">
        <v>29413</v>
      </c>
      <c r="E3792" s="200" t="s">
        <v>29414</v>
      </c>
      <c r="F3792" s="201" t="s">
        <v>29415</v>
      </c>
      <c r="G3792" s="201" t="s">
        <v>29416</v>
      </c>
      <c r="H3792" s="205" t="s">
        <v>29417</v>
      </c>
      <c r="I3792" s="204" t="s">
        <v>29418</v>
      </c>
      <c r="J3792" s="212" t="s">
        <v>29419</v>
      </c>
      <c r="K3792" s="203" t="s">
        <v>44585</v>
      </c>
      <c r="L3792" s="210" t="s">
        <v>90</v>
      </c>
      <c r="M3792" s="210" t="s">
        <v>61</v>
      </c>
      <c r="N3792" s="200" t="s">
        <v>62</v>
      </c>
      <c r="O3792" s="200" t="s">
        <v>30833</v>
      </c>
      <c r="P3792" s="200" t="s">
        <v>92</v>
      </c>
      <c r="Q3792" s="200" t="s">
        <v>65</v>
      </c>
      <c r="R3792" s="205" t="s">
        <v>2278</v>
      </c>
      <c r="S3792" s="205" t="s">
        <v>29414</v>
      </c>
      <c r="T3792" s="210" t="s">
        <v>646</v>
      </c>
      <c r="U3792" s="208" t="s">
        <v>647</v>
      </c>
      <c r="V3792" s="210">
        <v>0.95</v>
      </c>
      <c r="W3792" s="210" t="s">
        <v>68</v>
      </c>
      <c r="X3792" s="210" t="s">
        <v>69</v>
      </c>
      <c r="Y3792" s="210" t="s">
        <v>70</v>
      </c>
      <c r="Z3792" s="210" t="s">
        <v>647</v>
      </c>
      <c r="AA3792" s="234" t="s">
        <v>71</v>
      </c>
      <c r="AB3792" s="216">
        <v>46310</v>
      </c>
      <c r="AC3792" s="210"/>
      <c r="AD3792" s="230" t="s">
        <v>72</v>
      </c>
      <c r="AE3792" s="190"/>
      <c r="AF3792" s="190"/>
      <c r="AG3792" s="190"/>
      <c r="AH3792" s="190"/>
      <c r="AI3792" s="190"/>
      <c r="AJ3792" s="190"/>
      <c r="AK3792" s="190"/>
      <c r="AL3792" s="190"/>
      <c r="AM3792" s="190"/>
      <c r="AN3792" s="190"/>
      <c r="AO3792" s="190"/>
      <c r="AP3792" s="190"/>
    </row>
    <row r="3793" spans="1:42" customFormat="1" ht="30" hidden="1" customHeight="1">
      <c r="A3793" s="204" t="s">
        <v>632</v>
      </c>
      <c r="B3793" s="200" t="s">
        <v>2899</v>
      </c>
      <c r="C3793" s="200" t="s">
        <v>2900</v>
      </c>
      <c r="D3793" s="200" t="s">
        <v>29421</v>
      </c>
      <c r="E3793" s="200" t="s">
        <v>29422</v>
      </c>
      <c r="F3793" s="201" t="s">
        <v>29423</v>
      </c>
      <c r="G3793" s="201" t="s">
        <v>29424</v>
      </c>
      <c r="H3793" s="205" t="s">
        <v>29425</v>
      </c>
      <c r="I3793" s="204" t="s">
        <v>29426</v>
      </c>
      <c r="J3793" s="212" t="s">
        <v>29427</v>
      </c>
      <c r="K3793" s="203" t="s">
        <v>44586</v>
      </c>
      <c r="L3793" s="210" t="s">
        <v>90</v>
      </c>
      <c r="M3793" s="210" t="s">
        <v>61</v>
      </c>
      <c r="N3793" s="200" t="s">
        <v>62</v>
      </c>
      <c r="O3793" s="200" t="s">
        <v>30833</v>
      </c>
      <c r="P3793" s="200" t="s">
        <v>92</v>
      </c>
      <c r="Q3793" s="200" t="s">
        <v>65</v>
      </c>
      <c r="R3793" s="205" t="s">
        <v>2900</v>
      </c>
      <c r="S3793" s="205" t="s">
        <v>29422</v>
      </c>
      <c r="T3793" s="210" t="s">
        <v>646</v>
      </c>
      <c r="U3793" s="208" t="s">
        <v>647</v>
      </c>
      <c r="V3793" s="210">
        <v>0.95</v>
      </c>
      <c r="W3793" s="210" t="s">
        <v>68</v>
      </c>
      <c r="X3793" s="210" t="s">
        <v>69</v>
      </c>
      <c r="Y3793" s="210" t="s">
        <v>70</v>
      </c>
      <c r="Z3793" s="210" t="s">
        <v>647</v>
      </c>
      <c r="AA3793" s="234" t="s">
        <v>71</v>
      </c>
      <c r="AB3793" s="216">
        <v>46310</v>
      </c>
      <c r="AC3793" s="210"/>
      <c r="AD3793" s="230" t="s">
        <v>72</v>
      </c>
      <c r="AE3793" s="190"/>
      <c r="AF3793" s="190"/>
      <c r="AG3793" s="190"/>
      <c r="AH3793" s="190"/>
      <c r="AI3793" s="190"/>
      <c r="AJ3793" s="190"/>
      <c r="AK3793" s="190"/>
      <c r="AL3793" s="190"/>
      <c r="AM3793" s="190"/>
      <c r="AN3793" s="190"/>
      <c r="AO3793" s="190"/>
      <c r="AP3793" s="190"/>
    </row>
    <row r="3794" spans="1:42" customFormat="1" ht="30" hidden="1" customHeight="1">
      <c r="A3794" s="204" t="s">
        <v>632</v>
      </c>
      <c r="B3794" s="200" t="s">
        <v>2909</v>
      </c>
      <c r="C3794" s="200" t="s">
        <v>2910</v>
      </c>
      <c r="D3794" s="200" t="s">
        <v>29429</v>
      </c>
      <c r="E3794" s="200" t="s">
        <v>29430</v>
      </c>
      <c r="F3794" s="201" t="s">
        <v>29431</v>
      </c>
      <c r="G3794" s="201" t="s">
        <v>29432</v>
      </c>
      <c r="H3794" s="205" t="s">
        <v>29433</v>
      </c>
      <c r="I3794" s="204" t="s">
        <v>29434</v>
      </c>
      <c r="J3794" s="212" t="s">
        <v>29435</v>
      </c>
      <c r="K3794" s="203" t="s">
        <v>44587</v>
      </c>
      <c r="L3794" s="210" t="s">
        <v>90</v>
      </c>
      <c r="M3794" s="210" t="s">
        <v>61</v>
      </c>
      <c r="N3794" s="200" t="s">
        <v>62</v>
      </c>
      <c r="O3794" s="200" t="s">
        <v>30833</v>
      </c>
      <c r="P3794" s="200" t="s">
        <v>92</v>
      </c>
      <c r="Q3794" s="200" t="s">
        <v>65</v>
      </c>
      <c r="R3794" s="205" t="s">
        <v>2910</v>
      </c>
      <c r="S3794" s="205" t="s">
        <v>29430</v>
      </c>
      <c r="T3794" s="210" t="s">
        <v>646</v>
      </c>
      <c r="U3794" s="208" t="s">
        <v>647</v>
      </c>
      <c r="V3794" s="210">
        <v>0.95</v>
      </c>
      <c r="W3794" s="210" t="s">
        <v>68</v>
      </c>
      <c r="X3794" s="210" t="s">
        <v>69</v>
      </c>
      <c r="Y3794" s="210" t="s">
        <v>70</v>
      </c>
      <c r="Z3794" s="210" t="s">
        <v>647</v>
      </c>
      <c r="AA3794" s="234" t="s">
        <v>71</v>
      </c>
      <c r="AB3794" s="216">
        <v>46310</v>
      </c>
      <c r="AC3794" s="210"/>
      <c r="AD3794" s="230" t="s">
        <v>72</v>
      </c>
      <c r="AE3794" s="190"/>
      <c r="AF3794" s="190"/>
      <c r="AG3794" s="190"/>
      <c r="AH3794" s="190"/>
      <c r="AI3794" s="190"/>
      <c r="AJ3794" s="190"/>
      <c r="AK3794" s="190"/>
      <c r="AL3794" s="190"/>
      <c r="AM3794" s="190"/>
      <c r="AN3794" s="190"/>
      <c r="AO3794" s="190"/>
      <c r="AP3794" s="190"/>
    </row>
    <row r="3795" spans="1:42" customFormat="1" ht="30" hidden="1" customHeight="1">
      <c r="A3795" s="204" t="s">
        <v>632</v>
      </c>
      <c r="B3795" s="200" t="s">
        <v>3584</v>
      </c>
      <c r="C3795" s="200" t="s">
        <v>3585</v>
      </c>
      <c r="D3795" s="200" t="s">
        <v>15254</v>
      </c>
      <c r="E3795" s="200" t="s">
        <v>29437</v>
      </c>
      <c r="F3795" s="201" t="s">
        <v>29438</v>
      </c>
      <c r="G3795" s="201" t="s">
        <v>29439</v>
      </c>
      <c r="H3795" s="205" t="s">
        <v>29440</v>
      </c>
      <c r="I3795" s="204" t="s">
        <v>29441</v>
      </c>
      <c r="J3795" s="212" t="s">
        <v>29442</v>
      </c>
      <c r="K3795" s="203" t="s">
        <v>44588</v>
      </c>
      <c r="L3795" s="210" t="s">
        <v>90</v>
      </c>
      <c r="M3795" s="210" t="s">
        <v>61</v>
      </c>
      <c r="N3795" s="200" t="s">
        <v>62</v>
      </c>
      <c r="O3795" s="200" t="s">
        <v>30833</v>
      </c>
      <c r="P3795" s="200" t="s">
        <v>92</v>
      </c>
      <c r="Q3795" s="200" t="s">
        <v>65</v>
      </c>
      <c r="R3795" s="205" t="s">
        <v>3585</v>
      </c>
      <c r="S3795" s="205" t="s">
        <v>29437</v>
      </c>
      <c r="T3795" s="210" t="s">
        <v>646</v>
      </c>
      <c r="U3795" s="208" t="s">
        <v>647</v>
      </c>
      <c r="V3795" s="210">
        <v>0.95</v>
      </c>
      <c r="W3795" s="210" t="s">
        <v>68</v>
      </c>
      <c r="X3795" s="210" t="s">
        <v>69</v>
      </c>
      <c r="Y3795" s="210" t="s">
        <v>70</v>
      </c>
      <c r="Z3795" s="210" t="s">
        <v>647</v>
      </c>
      <c r="AA3795" s="234" t="s">
        <v>71</v>
      </c>
      <c r="AB3795" s="216">
        <v>46310</v>
      </c>
      <c r="AC3795" s="210"/>
      <c r="AD3795" s="230" t="s">
        <v>72</v>
      </c>
      <c r="AE3795" s="190"/>
      <c r="AF3795" s="190"/>
      <c r="AG3795" s="190"/>
      <c r="AH3795" s="190"/>
      <c r="AI3795" s="190"/>
      <c r="AJ3795" s="190"/>
      <c r="AK3795" s="190"/>
      <c r="AL3795" s="190"/>
      <c r="AM3795" s="190"/>
      <c r="AN3795" s="190"/>
      <c r="AO3795" s="190"/>
      <c r="AP3795" s="190"/>
    </row>
    <row r="3796" spans="1:42" customFormat="1" ht="30" hidden="1" customHeight="1">
      <c r="A3796" s="204" t="s">
        <v>632</v>
      </c>
      <c r="B3796" s="200" t="s">
        <v>3584</v>
      </c>
      <c r="C3796" s="200" t="s">
        <v>3585</v>
      </c>
      <c r="D3796" s="200" t="s">
        <v>29444</v>
      </c>
      <c r="E3796" s="200" t="s">
        <v>29445</v>
      </c>
      <c r="F3796" s="201" t="s">
        <v>29446</v>
      </c>
      <c r="G3796" s="201" t="s">
        <v>29447</v>
      </c>
      <c r="H3796" s="205" t="s">
        <v>29448</v>
      </c>
      <c r="I3796" s="204" t="s">
        <v>29449</v>
      </c>
      <c r="J3796" s="212" t="s">
        <v>29450</v>
      </c>
      <c r="K3796" s="203" t="s">
        <v>44589</v>
      </c>
      <c r="L3796" s="210" t="s">
        <v>90</v>
      </c>
      <c r="M3796" s="210" t="s">
        <v>61</v>
      </c>
      <c r="N3796" s="200" t="s">
        <v>62</v>
      </c>
      <c r="O3796" s="200" t="s">
        <v>30833</v>
      </c>
      <c r="P3796" s="200" t="s">
        <v>92</v>
      </c>
      <c r="Q3796" s="200" t="s">
        <v>65</v>
      </c>
      <c r="R3796" s="205" t="s">
        <v>3585</v>
      </c>
      <c r="S3796" s="205" t="s">
        <v>29445</v>
      </c>
      <c r="T3796" s="210" t="s">
        <v>646</v>
      </c>
      <c r="U3796" s="208" t="s">
        <v>647</v>
      </c>
      <c r="V3796" s="210">
        <v>0.95</v>
      </c>
      <c r="W3796" s="210" t="s">
        <v>68</v>
      </c>
      <c r="X3796" s="210" t="s">
        <v>69</v>
      </c>
      <c r="Y3796" s="210" t="s">
        <v>70</v>
      </c>
      <c r="Z3796" s="210" t="s">
        <v>647</v>
      </c>
      <c r="AA3796" s="234" t="s">
        <v>71</v>
      </c>
      <c r="AB3796" s="216">
        <v>46310</v>
      </c>
      <c r="AC3796" s="210"/>
      <c r="AD3796" s="230" t="s">
        <v>72</v>
      </c>
      <c r="AE3796" s="190"/>
      <c r="AF3796" s="190"/>
      <c r="AG3796" s="190"/>
      <c r="AH3796" s="190"/>
      <c r="AI3796" s="190"/>
      <c r="AJ3796" s="190"/>
      <c r="AK3796" s="190"/>
      <c r="AL3796" s="190"/>
      <c r="AM3796" s="190"/>
      <c r="AN3796" s="190"/>
      <c r="AO3796" s="190"/>
      <c r="AP3796" s="190"/>
    </row>
    <row r="3797" spans="1:42" customFormat="1" ht="30" hidden="1" customHeight="1">
      <c r="A3797" s="204" t="s">
        <v>632</v>
      </c>
      <c r="B3797" s="200" t="s">
        <v>633</v>
      </c>
      <c r="C3797" s="200" t="s">
        <v>634</v>
      </c>
      <c r="D3797" s="200" t="s">
        <v>2082</v>
      </c>
      <c r="E3797" s="200" t="s">
        <v>28815</v>
      </c>
      <c r="F3797" s="201" t="s">
        <v>29452</v>
      </c>
      <c r="G3797" s="201" t="s">
        <v>29453</v>
      </c>
      <c r="H3797" s="205" t="s">
        <v>29454</v>
      </c>
      <c r="I3797" s="204" t="s">
        <v>29455</v>
      </c>
      <c r="J3797" s="212" t="s">
        <v>29456</v>
      </c>
      <c r="K3797" s="203" t="s">
        <v>44590</v>
      </c>
      <c r="L3797" s="210" t="s">
        <v>60</v>
      </c>
      <c r="M3797" s="210" t="s">
        <v>61</v>
      </c>
      <c r="N3797" s="200" t="s">
        <v>19789</v>
      </c>
      <c r="O3797" s="200" t="s">
        <v>31795</v>
      </c>
      <c r="P3797" s="200" t="s">
        <v>31796</v>
      </c>
      <c r="Q3797" s="200" t="s">
        <v>65</v>
      </c>
      <c r="R3797" s="205" t="s">
        <v>634</v>
      </c>
      <c r="S3797" s="205" t="s">
        <v>28815</v>
      </c>
      <c r="T3797" s="210" t="s">
        <v>66</v>
      </c>
      <c r="U3797" s="208" t="s">
        <v>29458</v>
      </c>
      <c r="V3797" s="210">
        <v>1</v>
      </c>
      <c r="W3797" s="210" t="s">
        <v>68</v>
      </c>
      <c r="X3797" s="210" t="s">
        <v>69</v>
      </c>
      <c r="Y3797" s="210" t="s">
        <v>70</v>
      </c>
      <c r="Z3797" s="210" t="s">
        <v>647</v>
      </c>
      <c r="AA3797" s="234" t="s">
        <v>71</v>
      </c>
      <c r="AB3797" s="216">
        <v>46310</v>
      </c>
      <c r="AC3797" s="210"/>
      <c r="AD3797" s="230" t="s">
        <v>72</v>
      </c>
      <c r="AE3797" s="190"/>
      <c r="AF3797" s="190"/>
      <c r="AG3797" s="190"/>
      <c r="AH3797" s="190"/>
      <c r="AI3797" s="190"/>
      <c r="AJ3797" s="190"/>
      <c r="AK3797" s="190"/>
      <c r="AL3797" s="190"/>
      <c r="AM3797" s="190"/>
      <c r="AN3797" s="190"/>
      <c r="AO3797" s="190"/>
      <c r="AP3797" s="190"/>
    </row>
    <row r="3798" spans="1:42" customFormat="1" ht="30" hidden="1" customHeight="1">
      <c r="A3798" s="204" t="s">
        <v>632</v>
      </c>
      <c r="B3798" s="200" t="s">
        <v>728</v>
      </c>
      <c r="C3798" s="200" t="s">
        <v>729</v>
      </c>
      <c r="D3798" s="200" t="s">
        <v>28822</v>
      </c>
      <c r="E3798" s="200" t="s">
        <v>28823</v>
      </c>
      <c r="F3798" s="201" t="s">
        <v>29459</v>
      </c>
      <c r="G3798" s="201" t="s">
        <v>29460</v>
      </c>
      <c r="H3798" s="205" t="s">
        <v>29461</v>
      </c>
      <c r="I3798" s="204" t="s">
        <v>29462</v>
      </c>
      <c r="J3798" s="212" t="s">
        <v>29463</v>
      </c>
      <c r="K3798" s="203" t="s">
        <v>44591</v>
      </c>
      <c r="L3798" s="210" t="s">
        <v>60</v>
      </c>
      <c r="M3798" s="210" t="s">
        <v>61</v>
      </c>
      <c r="N3798" s="200" t="s">
        <v>62</v>
      </c>
      <c r="O3798" s="200" t="s">
        <v>30833</v>
      </c>
      <c r="P3798" s="200" t="s">
        <v>92</v>
      </c>
      <c r="Q3798" s="200" t="s">
        <v>65</v>
      </c>
      <c r="R3798" s="205" t="s">
        <v>729</v>
      </c>
      <c r="S3798" s="205" t="s">
        <v>28823</v>
      </c>
      <c r="T3798" s="210" t="s">
        <v>66</v>
      </c>
      <c r="U3798" s="208" t="s">
        <v>29465</v>
      </c>
      <c r="V3798" s="210">
        <v>1</v>
      </c>
      <c r="W3798" s="210" t="s">
        <v>68</v>
      </c>
      <c r="X3798" s="210" t="s">
        <v>69</v>
      </c>
      <c r="Y3798" s="210" t="s">
        <v>70</v>
      </c>
      <c r="Z3798" s="210" t="s">
        <v>647</v>
      </c>
      <c r="AA3798" s="234" t="s">
        <v>71</v>
      </c>
      <c r="AB3798" s="216">
        <v>46310</v>
      </c>
      <c r="AC3798" s="210"/>
      <c r="AD3798" s="230" t="s">
        <v>72</v>
      </c>
      <c r="AE3798" s="190"/>
      <c r="AF3798" s="190"/>
      <c r="AG3798" s="190"/>
      <c r="AH3798" s="190"/>
      <c r="AI3798" s="190"/>
      <c r="AJ3798" s="190"/>
      <c r="AK3798" s="190"/>
      <c r="AL3798" s="190"/>
      <c r="AM3798" s="190"/>
      <c r="AN3798" s="190"/>
      <c r="AO3798" s="190"/>
      <c r="AP3798" s="190"/>
    </row>
    <row r="3799" spans="1:42" customFormat="1" ht="30" hidden="1" customHeight="1">
      <c r="A3799" s="204" t="s">
        <v>632</v>
      </c>
      <c r="B3799" s="200" t="s">
        <v>1015</v>
      </c>
      <c r="C3799" s="200" t="s">
        <v>1016</v>
      </c>
      <c r="D3799" s="200" t="s">
        <v>28830</v>
      </c>
      <c r="E3799" s="200" t="s">
        <v>28831</v>
      </c>
      <c r="F3799" s="201" t="s">
        <v>29466</v>
      </c>
      <c r="G3799" s="201" t="s">
        <v>29467</v>
      </c>
      <c r="H3799" s="205" t="s">
        <v>29468</v>
      </c>
      <c r="I3799" s="204" t="s">
        <v>29469</v>
      </c>
      <c r="J3799" s="212" t="s">
        <v>29470</v>
      </c>
      <c r="K3799" s="203" t="s">
        <v>44592</v>
      </c>
      <c r="L3799" s="210" t="s">
        <v>60</v>
      </c>
      <c r="M3799" s="210" t="s">
        <v>61</v>
      </c>
      <c r="N3799" s="200" t="s">
        <v>62</v>
      </c>
      <c r="O3799" s="200" t="s">
        <v>30833</v>
      </c>
      <c r="P3799" s="200" t="s">
        <v>92</v>
      </c>
      <c r="Q3799" s="200" t="s">
        <v>65</v>
      </c>
      <c r="R3799" s="205" t="s">
        <v>1016</v>
      </c>
      <c r="S3799" s="205" t="s">
        <v>28831</v>
      </c>
      <c r="T3799" s="210" t="s">
        <v>66</v>
      </c>
      <c r="U3799" s="208" t="s">
        <v>29472</v>
      </c>
      <c r="V3799" s="210">
        <v>1</v>
      </c>
      <c r="W3799" s="210" t="s">
        <v>68</v>
      </c>
      <c r="X3799" s="210" t="s">
        <v>69</v>
      </c>
      <c r="Y3799" s="210" t="s">
        <v>70</v>
      </c>
      <c r="Z3799" s="210" t="s">
        <v>647</v>
      </c>
      <c r="AA3799" s="234" t="s">
        <v>71</v>
      </c>
      <c r="AB3799" s="216">
        <v>46310</v>
      </c>
      <c r="AC3799" s="210"/>
      <c r="AD3799" s="230" t="s">
        <v>72</v>
      </c>
      <c r="AE3799" s="190"/>
      <c r="AF3799" s="190"/>
      <c r="AG3799" s="190"/>
      <c r="AH3799" s="190"/>
      <c r="AI3799" s="190"/>
      <c r="AJ3799" s="190"/>
      <c r="AK3799" s="190"/>
      <c r="AL3799" s="190"/>
      <c r="AM3799" s="190"/>
      <c r="AN3799" s="190"/>
      <c r="AO3799" s="190"/>
      <c r="AP3799" s="190"/>
    </row>
    <row r="3800" spans="1:42" customFormat="1" ht="30" hidden="1" customHeight="1">
      <c r="A3800" s="204" t="s">
        <v>632</v>
      </c>
      <c r="B3800" s="200" t="s">
        <v>1015</v>
      </c>
      <c r="C3800" s="200" t="s">
        <v>1016</v>
      </c>
      <c r="D3800" s="200" t="s">
        <v>28838</v>
      </c>
      <c r="E3800" s="200" t="s">
        <v>28839</v>
      </c>
      <c r="F3800" s="201" t="s">
        <v>29473</v>
      </c>
      <c r="G3800" s="201" t="s">
        <v>29474</v>
      </c>
      <c r="H3800" s="205" t="s">
        <v>29475</v>
      </c>
      <c r="I3800" s="204" t="s">
        <v>29476</v>
      </c>
      <c r="J3800" s="212" t="s">
        <v>29477</v>
      </c>
      <c r="K3800" s="203" t="s">
        <v>44593</v>
      </c>
      <c r="L3800" s="210" t="s">
        <v>60</v>
      </c>
      <c r="M3800" s="210" t="s">
        <v>61</v>
      </c>
      <c r="N3800" s="200" t="s">
        <v>62</v>
      </c>
      <c r="O3800" s="200" t="s">
        <v>30833</v>
      </c>
      <c r="P3800" s="200" t="s">
        <v>92</v>
      </c>
      <c r="Q3800" s="200" t="s">
        <v>65</v>
      </c>
      <c r="R3800" s="205" t="s">
        <v>1016</v>
      </c>
      <c r="S3800" s="205" t="s">
        <v>28839</v>
      </c>
      <c r="T3800" s="210" t="s">
        <v>66</v>
      </c>
      <c r="U3800" s="208" t="s">
        <v>29479</v>
      </c>
      <c r="V3800" s="210">
        <v>1</v>
      </c>
      <c r="W3800" s="210" t="s">
        <v>68</v>
      </c>
      <c r="X3800" s="210" t="s">
        <v>69</v>
      </c>
      <c r="Y3800" s="210" t="s">
        <v>70</v>
      </c>
      <c r="Z3800" s="210" t="s">
        <v>647</v>
      </c>
      <c r="AA3800" s="234" t="s">
        <v>71</v>
      </c>
      <c r="AB3800" s="216">
        <v>46310</v>
      </c>
      <c r="AC3800" s="210"/>
      <c r="AD3800" s="230" t="s">
        <v>72</v>
      </c>
      <c r="AE3800" s="190"/>
      <c r="AF3800" s="190"/>
      <c r="AG3800" s="190"/>
      <c r="AH3800" s="190"/>
      <c r="AI3800" s="190"/>
      <c r="AJ3800" s="190"/>
      <c r="AK3800" s="190"/>
      <c r="AL3800" s="190"/>
      <c r="AM3800" s="190"/>
      <c r="AN3800" s="190"/>
      <c r="AO3800" s="190"/>
      <c r="AP3800" s="190"/>
    </row>
    <row r="3801" spans="1:42" customFormat="1" ht="30" hidden="1" customHeight="1">
      <c r="A3801" s="204" t="s">
        <v>632</v>
      </c>
      <c r="B3801" s="200" t="s">
        <v>1015</v>
      </c>
      <c r="C3801" s="200" t="s">
        <v>1016</v>
      </c>
      <c r="D3801" s="200" t="s">
        <v>28846</v>
      </c>
      <c r="E3801" s="200" t="s">
        <v>28847</v>
      </c>
      <c r="F3801" s="201" t="s">
        <v>29480</v>
      </c>
      <c r="G3801" s="201" t="s">
        <v>29481</v>
      </c>
      <c r="H3801" s="205" t="s">
        <v>29482</v>
      </c>
      <c r="I3801" s="204" t="s">
        <v>29483</v>
      </c>
      <c r="J3801" s="212" t="s">
        <v>29484</v>
      </c>
      <c r="K3801" s="203" t="s">
        <v>44594</v>
      </c>
      <c r="L3801" s="210" t="s">
        <v>60</v>
      </c>
      <c r="M3801" s="210" t="s">
        <v>61</v>
      </c>
      <c r="N3801" s="200" t="s">
        <v>62</v>
      </c>
      <c r="O3801" s="200" t="s">
        <v>30833</v>
      </c>
      <c r="P3801" s="200" t="s">
        <v>92</v>
      </c>
      <c r="Q3801" s="200" t="s">
        <v>65</v>
      </c>
      <c r="R3801" s="205" t="s">
        <v>1016</v>
      </c>
      <c r="S3801" s="205" t="s">
        <v>28847</v>
      </c>
      <c r="T3801" s="210" t="s">
        <v>66</v>
      </c>
      <c r="U3801" s="208" t="s">
        <v>29486</v>
      </c>
      <c r="V3801" s="210">
        <v>1</v>
      </c>
      <c r="W3801" s="210" t="s">
        <v>68</v>
      </c>
      <c r="X3801" s="210" t="s">
        <v>69</v>
      </c>
      <c r="Y3801" s="210" t="s">
        <v>70</v>
      </c>
      <c r="Z3801" s="210" t="s">
        <v>647</v>
      </c>
      <c r="AA3801" s="234" t="s">
        <v>71</v>
      </c>
      <c r="AB3801" s="216">
        <v>46310</v>
      </c>
      <c r="AC3801" s="210"/>
      <c r="AD3801" s="230" t="s">
        <v>72</v>
      </c>
      <c r="AE3801" s="190"/>
      <c r="AF3801" s="190"/>
      <c r="AG3801" s="190"/>
      <c r="AH3801" s="190"/>
      <c r="AI3801" s="190"/>
      <c r="AJ3801" s="190"/>
      <c r="AK3801" s="190"/>
      <c r="AL3801" s="190"/>
      <c r="AM3801" s="190"/>
      <c r="AN3801" s="190"/>
      <c r="AO3801" s="190"/>
      <c r="AP3801" s="190"/>
    </row>
    <row r="3802" spans="1:42" customFormat="1" ht="30" hidden="1" customHeight="1">
      <c r="A3802" s="204" t="s">
        <v>632</v>
      </c>
      <c r="B3802" s="200" t="s">
        <v>1015</v>
      </c>
      <c r="C3802" s="200" t="s">
        <v>1016</v>
      </c>
      <c r="D3802" s="200" t="s">
        <v>28854</v>
      </c>
      <c r="E3802" s="200" t="s">
        <v>28855</v>
      </c>
      <c r="F3802" s="201" t="s">
        <v>29487</v>
      </c>
      <c r="G3802" s="201" t="s">
        <v>29488</v>
      </c>
      <c r="H3802" s="205" t="s">
        <v>29489</v>
      </c>
      <c r="I3802" s="204" t="s">
        <v>29490</v>
      </c>
      <c r="J3802" s="212" t="s">
        <v>29491</v>
      </c>
      <c r="K3802" s="203" t="s">
        <v>44595</v>
      </c>
      <c r="L3802" s="210" t="s">
        <v>60</v>
      </c>
      <c r="M3802" s="210" t="s">
        <v>61</v>
      </c>
      <c r="N3802" s="200" t="s">
        <v>62</v>
      </c>
      <c r="O3802" s="200" t="s">
        <v>30833</v>
      </c>
      <c r="P3802" s="200" t="s">
        <v>92</v>
      </c>
      <c r="Q3802" s="200" t="s">
        <v>65</v>
      </c>
      <c r="R3802" s="205" t="s">
        <v>1016</v>
      </c>
      <c r="S3802" s="205" t="s">
        <v>28855</v>
      </c>
      <c r="T3802" s="210" t="s">
        <v>66</v>
      </c>
      <c r="U3802" s="208" t="s">
        <v>29493</v>
      </c>
      <c r="V3802" s="210">
        <v>1</v>
      </c>
      <c r="W3802" s="210" t="s">
        <v>68</v>
      </c>
      <c r="X3802" s="210" t="s">
        <v>69</v>
      </c>
      <c r="Y3802" s="210" t="s">
        <v>70</v>
      </c>
      <c r="Z3802" s="210" t="s">
        <v>647</v>
      </c>
      <c r="AA3802" s="234" t="s">
        <v>71</v>
      </c>
      <c r="AB3802" s="216">
        <v>46310</v>
      </c>
      <c r="AC3802" s="210"/>
      <c r="AD3802" s="230" t="s">
        <v>72</v>
      </c>
      <c r="AE3802" s="190"/>
      <c r="AF3802" s="190"/>
      <c r="AG3802" s="190"/>
      <c r="AH3802" s="190"/>
      <c r="AI3802" s="190"/>
      <c r="AJ3802" s="190"/>
      <c r="AK3802" s="190"/>
      <c r="AL3802" s="190"/>
      <c r="AM3802" s="190"/>
      <c r="AN3802" s="190"/>
      <c r="AO3802" s="190"/>
      <c r="AP3802" s="190"/>
    </row>
    <row r="3803" spans="1:42" customFormat="1" ht="30" hidden="1" customHeight="1">
      <c r="A3803" s="204" t="s">
        <v>632</v>
      </c>
      <c r="B3803" s="200" t="s">
        <v>1015</v>
      </c>
      <c r="C3803" s="200" t="s">
        <v>1016</v>
      </c>
      <c r="D3803" s="200" t="s">
        <v>28862</v>
      </c>
      <c r="E3803" s="200" t="s">
        <v>28863</v>
      </c>
      <c r="F3803" s="201" t="s">
        <v>29494</v>
      </c>
      <c r="G3803" s="201" t="s">
        <v>29495</v>
      </c>
      <c r="H3803" s="205" t="s">
        <v>29496</v>
      </c>
      <c r="I3803" s="204" t="s">
        <v>29497</v>
      </c>
      <c r="J3803" s="212" t="s">
        <v>29498</v>
      </c>
      <c r="K3803" s="203" t="s">
        <v>44596</v>
      </c>
      <c r="L3803" s="210" t="s">
        <v>60</v>
      </c>
      <c r="M3803" s="210" t="s">
        <v>61</v>
      </c>
      <c r="N3803" s="200" t="s">
        <v>62</v>
      </c>
      <c r="O3803" s="200" t="s">
        <v>30833</v>
      </c>
      <c r="P3803" s="200" t="s">
        <v>92</v>
      </c>
      <c r="Q3803" s="200" t="s">
        <v>65</v>
      </c>
      <c r="R3803" s="205" t="s">
        <v>1016</v>
      </c>
      <c r="S3803" s="205" t="s">
        <v>28863</v>
      </c>
      <c r="T3803" s="210" t="s">
        <v>66</v>
      </c>
      <c r="U3803" s="208" t="s">
        <v>29500</v>
      </c>
      <c r="V3803" s="210">
        <v>1</v>
      </c>
      <c r="W3803" s="210" t="s">
        <v>68</v>
      </c>
      <c r="X3803" s="210" t="s">
        <v>69</v>
      </c>
      <c r="Y3803" s="210" t="s">
        <v>70</v>
      </c>
      <c r="Z3803" s="210" t="s">
        <v>647</v>
      </c>
      <c r="AA3803" s="234" t="s">
        <v>71</v>
      </c>
      <c r="AB3803" s="216">
        <v>46310</v>
      </c>
      <c r="AC3803" s="210"/>
      <c r="AD3803" s="230" t="s">
        <v>72</v>
      </c>
      <c r="AE3803" s="190"/>
      <c r="AF3803" s="190"/>
      <c r="AG3803" s="190"/>
      <c r="AH3803" s="190"/>
      <c r="AI3803" s="190"/>
      <c r="AJ3803" s="190"/>
      <c r="AK3803" s="190"/>
      <c r="AL3803" s="190"/>
      <c r="AM3803" s="190"/>
      <c r="AN3803" s="190"/>
      <c r="AO3803" s="190"/>
      <c r="AP3803" s="190"/>
    </row>
    <row r="3804" spans="1:42" customFormat="1" ht="30" hidden="1" customHeight="1">
      <c r="A3804" s="204" t="s">
        <v>632</v>
      </c>
      <c r="B3804" s="200" t="s">
        <v>1015</v>
      </c>
      <c r="C3804" s="200" t="s">
        <v>1016</v>
      </c>
      <c r="D3804" s="200" t="s">
        <v>28870</v>
      </c>
      <c r="E3804" s="200" t="s">
        <v>28871</v>
      </c>
      <c r="F3804" s="201" t="s">
        <v>29501</v>
      </c>
      <c r="G3804" s="201" t="s">
        <v>29502</v>
      </c>
      <c r="H3804" s="205" t="s">
        <v>29503</v>
      </c>
      <c r="I3804" s="204" t="s">
        <v>29504</v>
      </c>
      <c r="J3804" s="212" t="s">
        <v>29505</v>
      </c>
      <c r="K3804" s="203" t="s">
        <v>44597</v>
      </c>
      <c r="L3804" s="210" t="s">
        <v>60</v>
      </c>
      <c r="M3804" s="210" t="s">
        <v>61</v>
      </c>
      <c r="N3804" s="200" t="s">
        <v>62</v>
      </c>
      <c r="O3804" s="200" t="s">
        <v>30833</v>
      </c>
      <c r="P3804" s="200" t="s">
        <v>92</v>
      </c>
      <c r="Q3804" s="200" t="s">
        <v>65</v>
      </c>
      <c r="R3804" s="205" t="s">
        <v>1016</v>
      </c>
      <c r="S3804" s="205" t="s">
        <v>28871</v>
      </c>
      <c r="T3804" s="210" t="s">
        <v>66</v>
      </c>
      <c r="U3804" s="208" t="s">
        <v>29507</v>
      </c>
      <c r="V3804" s="210">
        <v>1</v>
      </c>
      <c r="W3804" s="210" t="s">
        <v>68</v>
      </c>
      <c r="X3804" s="210" t="s">
        <v>69</v>
      </c>
      <c r="Y3804" s="210" t="s">
        <v>70</v>
      </c>
      <c r="Z3804" s="210" t="s">
        <v>647</v>
      </c>
      <c r="AA3804" s="234" t="s">
        <v>71</v>
      </c>
      <c r="AB3804" s="216">
        <v>46310</v>
      </c>
      <c r="AC3804" s="210"/>
      <c r="AD3804" s="230" t="s">
        <v>72</v>
      </c>
      <c r="AE3804" s="190"/>
      <c r="AF3804" s="190"/>
      <c r="AG3804" s="190"/>
      <c r="AH3804" s="190"/>
      <c r="AI3804" s="190"/>
      <c r="AJ3804" s="190"/>
      <c r="AK3804" s="190"/>
      <c r="AL3804" s="190"/>
      <c r="AM3804" s="190"/>
      <c r="AN3804" s="190"/>
      <c r="AO3804" s="190"/>
      <c r="AP3804" s="190"/>
    </row>
    <row r="3805" spans="1:42" customFormat="1" ht="30" hidden="1" customHeight="1">
      <c r="A3805" s="204" t="s">
        <v>632</v>
      </c>
      <c r="B3805" s="200" t="s">
        <v>1015</v>
      </c>
      <c r="C3805" s="200" t="s">
        <v>1016</v>
      </c>
      <c r="D3805" s="200" t="s">
        <v>28878</v>
      </c>
      <c r="E3805" s="200" t="s">
        <v>28879</v>
      </c>
      <c r="F3805" s="201" t="s">
        <v>29508</v>
      </c>
      <c r="G3805" s="201" t="s">
        <v>29509</v>
      </c>
      <c r="H3805" s="205" t="s">
        <v>29510</v>
      </c>
      <c r="I3805" s="204" t="s">
        <v>29511</v>
      </c>
      <c r="J3805" s="212" t="s">
        <v>29512</v>
      </c>
      <c r="K3805" s="203" t="s">
        <v>44598</v>
      </c>
      <c r="L3805" s="210" t="s">
        <v>60</v>
      </c>
      <c r="M3805" s="210" t="s">
        <v>61</v>
      </c>
      <c r="N3805" s="200" t="s">
        <v>62</v>
      </c>
      <c r="O3805" s="200" t="s">
        <v>30833</v>
      </c>
      <c r="P3805" s="200" t="s">
        <v>92</v>
      </c>
      <c r="Q3805" s="200" t="s">
        <v>65</v>
      </c>
      <c r="R3805" s="205" t="s">
        <v>1016</v>
      </c>
      <c r="S3805" s="205" t="s">
        <v>28879</v>
      </c>
      <c r="T3805" s="210" t="s">
        <v>66</v>
      </c>
      <c r="U3805" s="208" t="s">
        <v>29514</v>
      </c>
      <c r="V3805" s="210">
        <v>1</v>
      </c>
      <c r="W3805" s="210" t="s">
        <v>68</v>
      </c>
      <c r="X3805" s="210" t="s">
        <v>69</v>
      </c>
      <c r="Y3805" s="210" t="s">
        <v>70</v>
      </c>
      <c r="Z3805" s="210" t="s">
        <v>647</v>
      </c>
      <c r="AA3805" s="234" t="s">
        <v>71</v>
      </c>
      <c r="AB3805" s="216">
        <v>46310</v>
      </c>
      <c r="AC3805" s="210"/>
      <c r="AD3805" s="230" t="s">
        <v>72</v>
      </c>
      <c r="AE3805" s="190"/>
      <c r="AF3805" s="190"/>
      <c r="AG3805" s="190"/>
      <c r="AH3805" s="190"/>
      <c r="AI3805" s="190"/>
      <c r="AJ3805" s="190"/>
      <c r="AK3805" s="190"/>
      <c r="AL3805" s="190"/>
      <c r="AM3805" s="190"/>
      <c r="AN3805" s="190"/>
      <c r="AO3805" s="190"/>
      <c r="AP3805" s="190"/>
    </row>
    <row r="3806" spans="1:42" customFormat="1" ht="30" hidden="1" customHeight="1">
      <c r="A3806" s="204" t="s">
        <v>632</v>
      </c>
      <c r="B3806" s="200" t="s">
        <v>1015</v>
      </c>
      <c r="C3806" s="200" t="s">
        <v>1016</v>
      </c>
      <c r="D3806" s="200" t="s">
        <v>28886</v>
      </c>
      <c r="E3806" s="200" t="s">
        <v>28887</v>
      </c>
      <c r="F3806" s="201" t="s">
        <v>29515</v>
      </c>
      <c r="G3806" s="201" t="s">
        <v>29516</v>
      </c>
      <c r="H3806" s="205" t="s">
        <v>29517</v>
      </c>
      <c r="I3806" s="204" t="s">
        <v>29518</v>
      </c>
      <c r="J3806" s="212" t="s">
        <v>29519</v>
      </c>
      <c r="K3806" s="203" t="s">
        <v>44599</v>
      </c>
      <c r="L3806" s="210" t="s">
        <v>60</v>
      </c>
      <c r="M3806" s="210" t="s">
        <v>61</v>
      </c>
      <c r="N3806" s="200" t="s">
        <v>62</v>
      </c>
      <c r="O3806" s="200" t="s">
        <v>30833</v>
      </c>
      <c r="P3806" s="200" t="s">
        <v>92</v>
      </c>
      <c r="Q3806" s="200" t="s">
        <v>65</v>
      </c>
      <c r="R3806" s="205" t="s">
        <v>1016</v>
      </c>
      <c r="S3806" s="205" t="s">
        <v>28887</v>
      </c>
      <c r="T3806" s="210" t="s">
        <v>66</v>
      </c>
      <c r="U3806" s="208" t="s">
        <v>29521</v>
      </c>
      <c r="V3806" s="210">
        <v>1</v>
      </c>
      <c r="W3806" s="210" t="s">
        <v>68</v>
      </c>
      <c r="X3806" s="210" t="s">
        <v>69</v>
      </c>
      <c r="Y3806" s="210" t="s">
        <v>70</v>
      </c>
      <c r="Z3806" s="210" t="s">
        <v>647</v>
      </c>
      <c r="AA3806" s="234" t="s">
        <v>71</v>
      </c>
      <c r="AB3806" s="216">
        <v>46310</v>
      </c>
      <c r="AC3806" s="210"/>
      <c r="AD3806" s="230" t="s">
        <v>72</v>
      </c>
      <c r="AE3806" s="190"/>
      <c r="AF3806" s="190"/>
      <c r="AG3806" s="190"/>
      <c r="AH3806" s="190"/>
      <c r="AI3806" s="190"/>
      <c r="AJ3806" s="190"/>
      <c r="AK3806" s="190"/>
      <c r="AL3806" s="190"/>
      <c r="AM3806" s="190"/>
      <c r="AN3806" s="190"/>
      <c r="AO3806" s="190"/>
      <c r="AP3806" s="190"/>
    </row>
    <row r="3807" spans="1:42" customFormat="1" ht="30" hidden="1" customHeight="1">
      <c r="A3807" s="204" t="s">
        <v>632</v>
      </c>
      <c r="B3807" s="200" t="s">
        <v>1015</v>
      </c>
      <c r="C3807" s="200" t="s">
        <v>1016</v>
      </c>
      <c r="D3807" s="200" t="s">
        <v>28894</v>
      </c>
      <c r="E3807" s="200" t="s">
        <v>28895</v>
      </c>
      <c r="F3807" s="201" t="s">
        <v>29522</v>
      </c>
      <c r="G3807" s="201" t="s">
        <v>29523</v>
      </c>
      <c r="H3807" s="205" t="s">
        <v>29524</v>
      </c>
      <c r="I3807" s="204" t="s">
        <v>29525</v>
      </c>
      <c r="J3807" s="212" t="s">
        <v>29526</v>
      </c>
      <c r="K3807" s="203" t="s">
        <v>44600</v>
      </c>
      <c r="L3807" s="210" t="s">
        <v>60</v>
      </c>
      <c r="M3807" s="210" t="s">
        <v>61</v>
      </c>
      <c r="N3807" s="200" t="s">
        <v>62</v>
      </c>
      <c r="O3807" s="200" t="s">
        <v>30833</v>
      </c>
      <c r="P3807" s="200" t="s">
        <v>92</v>
      </c>
      <c r="Q3807" s="200" t="s">
        <v>65</v>
      </c>
      <c r="R3807" s="205" t="s">
        <v>1016</v>
      </c>
      <c r="S3807" s="205" t="s">
        <v>28895</v>
      </c>
      <c r="T3807" s="210" t="s">
        <v>66</v>
      </c>
      <c r="U3807" s="208" t="s">
        <v>29528</v>
      </c>
      <c r="V3807" s="210">
        <v>1</v>
      </c>
      <c r="W3807" s="210" t="s">
        <v>68</v>
      </c>
      <c r="X3807" s="210" t="s">
        <v>69</v>
      </c>
      <c r="Y3807" s="210" t="s">
        <v>70</v>
      </c>
      <c r="Z3807" s="210" t="s">
        <v>647</v>
      </c>
      <c r="AA3807" s="234" t="s">
        <v>71</v>
      </c>
      <c r="AB3807" s="216">
        <v>46310</v>
      </c>
      <c r="AC3807" s="210"/>
      <c r="AD3807" s="230" t="s">
        <v>72</v>
      </c>
      <c r="AE3807" s="190"/>
      <c r="AF3807" s="190"/>
      <c r="AG3807" s="190"/>
      <c r="AH3807" s="190"/>
      <c r="AI3807" s="190"/>
      <c r="AJ3807" s="190"/>
      <c r="AK3807" s="190"/>
      <c r="AL3807" s="190"/>
      <c r="AM3807" s="190"/>
      <c r="AN3807" s="190"/>
      <c r="AO3807" s="190"/>
      <c r="AP3807" s="190"/>
    </row>
    <row r="3808" spans="1:42" customFormat="1" ht="30" hidden="1" customHeight="1">
      <c r="A3808" s="204" t="s">
        <v>632</v>
      </c>
      <c r="B3808" s="200" t="s">
        <v>1015</v>
      </c>
      <c r="C3808" s="200" t="s">
        <v>1016</v>
      </c>
      <c r="D3808" s="200" t="s">
        <v>28902</v>
      </c>
      <c r="E3808" s="200" t="s">
        <v>28903</v>
      </c>
      <c r="F3808" s="201" t="s">
        <v>29529</v>
      </c>
      <c r="G3808" s="201" t="s">
        <v>29530</v>
      </c>
      <c r="H3808" s="205" t="s">
        <v>29531</v>
      </c>
      <c r="I3808" s="204" t="s">
        <v>29532</v>
      </c>
      <c r="J3808" s="212" t="s">
        <v>29533</v>
      </c>
      <c r="K3808" s="203" t="s">
        <v>44601</v>
      </c>
      <c r="L3808" s="210" t="s">
        <v>60</v>
      </c>
      <c r="M3808" s="210" t="s">
        <v>61</v>
      </c>
      <c r="N3808" s="200" t="s">
        <v>62</v>
      </c>
      <c r="O3808" s="200" t="s">
        <v>30833</v>
      </c>
      <c r="P3808" s="200" t="s">
        <v>92</v>
      </c>
      <c r="Q3808" s="200" t="s">
        <v>65</v>
      </c>
      <c r="R3808" s="205" t="s">
        <v>1016</v>
      </c>
      <c r="S3808" s="205" t="s">
        <v>28903</v>
      </c>
      <c r="T3808" s="210" t="s">
        <v>66</v>
      </c>
      <c r="U3808" s="208" t="s">
        <v>29535</v>
      </c>
      <c r="V3808" s="210">
        <v>1</v>
      </c>
      <c r="W3808" s="210" t="s">
        <v>68</v>
      </c>
      <c r="X3808" s="210" t="s">
        <v>69</v>
      </c>
      <c r="Y3808" s="210" t="s">
        <v>70</v>
      </c>
      <c r="Z3808" s="210" t="s">
        <v>647</v>
      </c>
      <c r="AA3808" s="234" t="s">
        <v>71</v>
      </c>
      <c r="AB3808" s="216">
        <v>46310</v>
      </c>
      <c r="AC3808" s="210"/>
      <c r="AD3808" s="230" t="s">
        <v>72</v>
      </c>
      <c r="AE3808" s="190"/>
      <c r="AF3808" s="190"/>
      <c r="AG3808" s="190"/>
      <c r="AH3808" s="190"/>
      <c r="AI3808" s="190"/>
      <c r="AJ3808" s="190"/>
      <c r="AK3808" s="190"/>
      <c r="AL3808" s="190"/>
      <c r="AM3808" s="190"/>
      <c r="AN3808" s="190"/>
      <c r="AO3808" s="190"/>
      <c r="AP3808" s="190"/>
    </row>
    <row r="3809" spans="1:42" customFormat="1" ht="30" hidden="1" customHeight="1">
      <c r="A3809" s="204" t="s">
        <v>632</v>
      </c>
      <c r="B3809" s="200" t="s">
        <v>1015</v>
      </c>
      <c r="C3809" s="200" t="s">
        <v>1016</v>
      </c>
      <c r="D3809" s="200" t="s">
        <v>28910</v>
      </c>
      <c r="E3809" s="200" t="s">
        <v>28911</v>
      </c>
      <c r="F3809" s="201" t="s">
        <v>29536</v>
      </c>
      <c r="G3809" s="201" t="s">
        <v>29537</v>
      </c>
      <c r="H3809" s="205" t="s">
        <v>29538</v>
      </c>
      <c r="I3809" s="204" t="s">
        <v>29539</v>
      </c>
      <c r="J3809" s="212" t="s">
        <v>29540</v>
      </c>
      <c r="K3809" s="203" t="s">
        <v>44602</v>
      </c>
      <c r="L3809" s="210" t="s">
        <v>60</v>
      </c>
      <c r="M3809" s="210" t="s">
        <v>61</v>
      </c>
      <c r="N3809" s="200" t="s">
        <v>62</v>
      </c>
      <c r="O3809" s="200" t="s">
        <v>30833</v>
      </c>
      <c r="P3809" s="200" t="s">
        <v>92</v>
      </c>
      <c r="Q3809" s="200" t="s">
        <v>65</v>
      </c>
      <c r="R3809" s="205" t="s">
        <v>1016</v>
      </c>
      <c r="S3809" s="205" t="s">
        <v>28911</v>
      </c>
      <c r="T3809" s="210" t="s">
        <v>66</v>
      </c>
      <c r="U3809" s="208" t="s">
        <v>29542</v>
      </c>
      <c r="V3809" s="210">
        <v>1</v>
      </c>
      <c r="W3809" s="210" t="s">
        <v>68</v>
      </c>
      <c r="X3809" s="210" t="s">
        <v>69</v>
      </c>
      <c r="Y3809" s="210" t="s">
        <v>70</v>
      </c>
      <c r="Z3809" s="210" t="s">
        <v>647</v>
      </c>
      <c r="AA3809" s="234" t="s">
        <v>71</v>
      </c>
      <c r="AB3809" s="216">
        <v>46310</v>
      </c>
      <c r="AC3809" s="210"/>
      <c r="AD3809" s="230" t="s">
        <v>72</v>
      </c>
      <c r="AE3809" s="190"/>
      <c r="AF3809" s="190"/>
      <c r="AG3809" s="190"/>
      <c r="AH3809" s="190"/>
      <c r="AI3809" s="190"/>
      <c r="AJ3809" s="190"/>
      <c r="AK3809" s="190"/>
      <c r="AL3809" s="190"/>
      <c r="AM3809" s="190"/>
      <c r="AN3809" s="190"/>
      <c r="AO3809" s="190"/>
      <c r="AP3809" s="190"/>
    </row>
    <row r="3810" spans="1:42" customFormat="1" ht="30" hidden="1" customHeight="1">
      <c r="A3810" s="204" t="s">
        <v>632</v>
      </c>
      <c r="B3810" s="200" t="s">
        <v>1015</v>
      </c>
      <c r="C3810" s="200" t="s">
        <v>1016</v>
      </c>
      <c r="D3810" s="200" t="s">
        <v>28918</v>
      </c>
      <c r="E3810" s="200" t="s">
        <v>28919</v>
      </c>
      <c r="F3810" s="201" t="s">
        <v>29543</v>
      </c>
      <c r="G3810" s="201" t="s">
        <v>29544</v>
      </c>
      <c r="H3810" s="205" t="s">
        <v>29545</v>
      </c>
      <c r="I3810" s="204" t="s">
        <v>29546</v>
      </c>
      <c r="J3810" s="212" t="s">
        <v>29547</v>
      </c>
      <c r="K3810" s="203" t="s">
        <v>44603</v>
      </c>
      <c r="L3810" s="210" t="s">
        <v>60</v>
      </c>
      <c r="M3810" s="210" t="s">
        <v>61</v>
      </c>
      <c r="N3810" s="200" t="s">
        <v>62</v>
      </c>
      <c r="O3810" s="200" t="s">
        <v>30833</v>
      </c>
      <c r="P3810" s="200" t="s">
        <v>92</v>
      </c>
      <c r="Q3810" s="200" t="s">
        <v>65</v>
      </c>
      <c r="R3810" s="205" t="s">
        <v>1016</v>
      </c>
      <c r="S3810" s="205" t="s">
        <v>28919</v>
      </c>
      <c r="T3810" s="210" t="s">
        <v>66</v>
      </c>
      <c r="U3810" s="208" t="s">
        <v>29549</v>
      </c>
      <c r="V3810" s="210">
        <v>1</v>
      </c>
      <c r="W3810" s="210" t="s">
        <v>68</v>
      </c>
      <c r="X3810" s="210" t="s">
        <v>69</v>
      </c>
      <c r="Y3810" s="210" t="s">
        <v>70</v>
      </c>
      <c r="Z3810" s="210" t="s">
        <v>647</v>
      </c>
      <c r="AA3810" s="234" t="s">
        <v>71</v>
      </c>
      <c r="AB3810" s="216">
        <v>46310</v>
      </c>
      <c r="AC3810" s="210"/>
      <c r="AD3810" s="230" t="s">
        <v>72</v>
      </c>
      <c r="AE3810" s="190"/>
      <c r="AF3810" s="190"/>
      <c r="AG3810" s="190"/>
      <c r="AH3810" s="190"/>
      <c r="AI3810" s="190"/>
      <c r="AJ3810" s="190"/>
      <c r="AK3810" s="190"/>
      <c r="AL3810" s="190"/>
      <c r="AM3810" s="190"/>
      <c r="AN3810" s="190"/>
      <c r="AO3810" s="190"/>
      <c r="AP3810" s="190"/>
    </row>
    <row r="3811" spans="1:42" customFormat="1" ht="30" hidden="1" customHeight="1">
      <c r="A3811" s="204" t="s">
        <v>632</v>
      </c>
      <c r="B3811" s="200" t="s">
        <v>888</v>
      </c>
      <c r="C3811" s="200" t="s">
        <v>889</v>
      </c>
      <c r="D3811" s="200" t="s">
        <v>28926</v>
      </c>
      <c r="E3811" s="200" t="s">
        <v>28927</v>
      </c>
      <c r="F3811" s="201" t="s">
        <v>29550</v>
      </c>
      <c r="G3811" s="201" t="s">
        <v>29551</v>
      </c>
      <c r="H3811" s="205" t="s">
        <v>29552</v>
      </c>
      <c r="I3811" s="204" t="s">
        <v>29553</v>
      </c>
      <c r="J3811" s="212" t="s">
        <v>29554</v>
      </c>
      <c r="K3811" s="203" t="s">
        <v>44604</v>
      </c>
      <c r="L3811" s="210" t="s">
        <v>60</v>
      </c>
      <c r="M3811" s="210" t="s">
        <v>61</v>
      </c>
      <c r="N3811" s="200" t="s">
        <v>62</v>
      </c>
      <c r="O3811" s="200" t="s">
        <v>30833</v>
      </c>
      <c r="P3811" s="200" t="s">
        <v>92</v>
      </c>
      <c r="Q3811" s="200" t="s">
        <v>65</v>
      </c>
      <c r="R3811" s="205" t="s">
        <v>889</v>
      </c>
      <c r="S3811" s="205" t="s">
        <v>28927</v>
      </c>
      <c r="T3811" s="210" t="s">
        <v>66</v>
      </c>
      <c r="U3811" s="208" t="s">
        <v>29556</v>
      </c>
      <c r="V3811" s="210">
        <v>1</v>
      </c>
      <c r="W3811" s="210" t="s">
        <v>68</v>
      </c>
      <c r="X3811" s="210" t="s">
        <v>69</v>
      </c>
      <c r="Y3811" s="210" t="s">
        <v>70</v>
      </c>
      <c r="Z3811" s="210" t="s">
        <v>647</v>
      </c>
      <c r="AA3811" s="234" t="s">
        <v>71</v>
      </c>
      <c r="AB3811" s="216">
        <v>46310</v>
      </c>
      <c r="AC3811" s="210"/>
      <c r="AD3811" s="230" t="s">
        <v>72</v>
      </c>
      <c r="AE3811" s="190"/>
      <c r="AF3811" s="190"/>
      <c r="AG3811" s="190"/>
      <c r="AH3811" s="190"/>
      <c r="AI3811" s="190"/>
      <c r="AJ3811" s="190"/>
      <c r="AK3811" s="190"/>
      <c r="AL3811" s="190"/>
      <c r="AM3811" s="190"/>
      <c r="AN3811" s="190"/>
      <c r="AO3811" s="190"/>
      <c r="AP3811" s="190"/>
    </row>
    <row r="3812" spans="1:42" customFormat="1" ht="30" hidden="1" customHeight="1">
      <c r="A3812" s="204" t="s">
        <v>632</v>
      </c>
      <c r="B3812" s="200" t="s">
        <v>888</v>
      </c>
      <c r="C3812" s="200" t="s">
        <v>889</v>
      </c>
      <c r="D3812" s="200" t="s">
        <v>28934</v>
      </c>
      <c r="E3812" s="200" t="s">
        <v>28935</v>
      </c>
      <c r="F3812" s="201" t="s">
        <v>29557</v>
      </c>
      <c r="G3812" s="201" t="s">
        <v>29558</v>
      </c>
      <c r="H3812" s="205" t="s">
        <v>29559</v>
      </c>
      <c r="I3812" s="204" t="s">
        <v>29560</v>
      </c>
      <c r="J3812" s="212" t="s">
        <v>29561</v>
      </c>
      <c r="K3812" s="203" t="s">
        <v>44605</v>
      </c>
      <c r="L3812" s="210" t="s">
        <v>60</v>
      </c>
      <c r="M3812" s="210" t="s">
        <v>61</v>
      </c>
      <c r="N3812" s="200" t="s">
        <v>62</v>
      </c>
      <c r="O3812" s="200" t="s">
        <v>30833</v>
      </c>
      <c r="P3812" s="200" t="s">
        <v>92</v>
      </c>
      <c r="Q3812" s="200" t="s">
        <v>65</v>
      </c>
      <c r="R3812" s="205" t="s">
        <v>889</v>
      </c>
      <c r="S3812" s="205" t="s">
        <v>28935</v>
      </c>
      <c r="T3812" s="210" t="s">
        <v>66</v>
      </c>
      <c r="U3812" s="208" t="s">
        <v>29563</v>
      </c>
      <c r="V3812" s="210">
        <v>1</v>
      </c>
      <c r="W3812" s="210" t="s">
        <v>68</v>
      </c>
      <c r="X3812" s="210" t="s">
        <v>69</v>
      </c>
      <c r="Y3812" s="210" t="s">
        <v>70</v>
      </c>
      <c r="Z3812" s="210" t="s">
        <v>647</v>
      </c>
      <c r="AA3812" s="234" t="s">
        <v>71</v>
      </c>
      <c r="AB3812" s="216">
        <v>46310</v>
      </c>
      <c r="AC3812" s="210"/>
      <c r="AD3812" s="230" t="s">
        <v>72</v>
      </c>
      <c r="AE3812" s="190"/>
      <c r="AF3812" s="190"/>
      <c r="AG3812" s="190"/>
      <c r="AH3812" s="190"/>
      <c r="AI3812" s="190"/>
      <c r="AJ3812" s="190"/>
      <c r="AK3812" s="190"/>
      <c r="AL3812" s="190"/>
      <c r="AM3812" s="190"/>
      <c r="AN3812" s="190"/>
      <c r="AO3812" s="190"/>
      <c r="AP3812" s="190"/>
    </row>
    <row r="3813" spans="1:42" customFormat="1" ht="30" hidden="1" customHeight="1">
      <c r="A3813" s="204" t="s">
        <v>632</v>
      </c>
      <c r="B3813" s="200" t="s">
        <v>888</v>
      </c>
      <c r="C3813" s="200" t="s">
        <v>889</v>
      </c>
      <c r="D3813" s="200" t="s">
        <v>28942</v>
      </c>
      <c r="E3813" s="200" t="s">
        <v>28943</v>
      </c>
      <c r="F3813" s="201" t="s">
        <v>29564</v>
      </c>
      <c r="G3813" s="201" t="s">
        <v>29565</v>
      </c>
      <c r="H3813" s="205" t="s">
        <v>29566</v>
      </c>
      <c r="I3813" s="204" t="s">
        <v>29567</v>
      </c>
      <c r="J3813" s="212" t="s">
        <v>29568</v>
      </c>
      <c r="K3813" s="203" t="s">
        <v>44606</v>
      </c>
      <c r="L3813" s="210" t="s">
        <v>60</v>
      </c>
      <c r="M3813" s="210" t="s">
        <v>61</v>
      </c>
      <c r="N3813" s="200" t="s">
        <v>62</v>
      </c>
      <c r="O3813" s="200" t="s">
        <v>30833</v>
      </c>
      <c r="P3813" s="200" t="s">
        <v>92</v>
      </c>
      <c r="Q3813" s="200" t="s">
        <v>65</v>
      </c>
      <c r="R3813" s="205" t="s">
        <v>889</v>
      </c>
      <c r="S3813" s="205" t="s">
        <v>28943</v>
      </c>
      <c r="T3813" s="210" t="s">
        <v>66</v>
      </c>
      <c r="U3813" s="208" t="s">
        <v>29570</v>
      </c>
      <c r="V3813" s="210">
        <v>1</v>
      </c>
      <c r="W3813" s="210" t="s">
        <v>68</v>
      </c>
      <c r="X3813" s="210" t="s">
        <v>69</v>
      </c>
      <c r="Y3813" s="210" t="s">
        <v>70</v>
      </c>
      <c r="Z3813" s="210" t="s">
        <v>647</v>
      </c>
      <c r="AA3813" s="234" t="s">
        <v>71</v>
      </c>
      <c r="AB3813" s="216">
        <v>46310</v>
      </c>
      <c r="AC3813" s="210"/>
      <c r="AD3813" s="230" t="s">
        <v>72</v>
      </c>
      <c r="AE3813" s="190"/>
      <c r="AF3813" s="190"/>
      <c r="AG3813" s="190"/>
      <c r="AH3813" s="190"/>
      <c r="AI3813" s="190"/>
      <c r="AJ3813" s="190"/>
      <c r="AK3813" s="190"/>
      <c r="AL3813" s="190"/>
      <c r="AM3813" s="190"/>
      <c r="AN3813" s="190"/>
      <c r="AO3813" s="190"/>
      <c r="AP3813" s="190"/>
    </row>
    <row r="3814" spans="1:42" customFormat="1" ht="30" hidden="1" customHeight="1">
      <c r="A3814" s="204" t="s">
        <v>632</v>
      </c>
      <c r="B3814" s="200" t="s">
        <v>888</v>
      </c>
      <c r="C3814" s="200" t="s">
        <v>889</v>
      </c>
      <c r="D3814" s="200" t="s">
        <v>28950</v>
      </c>
      <c r="E3814" s="200" t="s">
        <v>28951</v>
      </c>
      <c r="F3814" s="201" t="s">
        <v>29571</v>
      </c>
      <c r="G3814" s="201" t="s">
        <v>29572</v>
      </c>
      <c r="H3814" s="205" t="s">
        <v>29573</v>
      </c>
      <c r="I3814" s="204" t="s">
        <v>29574</v>
      </c>
      <c r="J3814" s="212" t="s">
        <v>29575</v>
      </c>
      <c r="K3814" s="203" t="s">
        <v>44607</v>
      </c>
      <c r="L3814" s="210" t="s">
        <v>60</v>
      </c>
      <c r="M3814" s="210" t="s">
        <v>61</v>
      </c>
      <c r="N3814" s="200" t="s">
        <v>62</v>
      </c>
      <c r="O3814" s="200" t="s">
        <v>30833</v>
      </c>
      <c r="P3814" s="200" t="s">
        <v>92</v>
      </c>
      <c r="Q3814" s="200" t="s">
        <v>65</v>
      </c>
      <c r="R3814" s="205" t="s">
        <v>889</v>
      </c>
      <c r="S3814" s="205" t="s">
        <v>28951</v>
      </c>
      <c r="T3814" s="210" t="s">
        <v>66</v>
      </c>
      <c r="U3814" s="208" t="s">
        <v>29577</v>
      </c>
      <c r="V3814" s="210">
        <v>1</v>
      </c>
      <c r="W3814" s="210" t="s">
        <v>68</v>
      </c>
      <c r="X3814" s="210" t="s">
        <v>69</v>
      </c>
      <c r="Y3814" s="210" t="s">
        <v>70</v>
      </c>
      <c r="Z3814" s="210" t="s">
        <v>647</v>
      </c>
      <c r="AA3814" s="234" t="s">
        <v>71</v>
      </c>
      <c r="AB3814" s="216">
        <v>46310</v>
      </c>
      <c r="AC3814" s="210"/>
      <c r="AD3814" s="230" t="s">
        <v>72</v>
      </c>
      <c r="AE3814" s="190"/>
      <c r="AF3814" s="190"/>
      <c r="AG3814" s="190"/>
      <c r="AH3814" s="190"/>
      <c r="AI3814" s="190"/>
      <c r="AJ3814" s="190"/>
      <c r="AK3814" s="190"/>
      <c r="AL3814" s="190"/>
      <c r="AM3814" s="190"/>
      <c r="AN3814" s="190"/>
      <c r="AO3814" s="190"/>
      <c r="AP3814" s="190"/>
    </row>
    <row r="3815" spans="1:42" customFormat="1" ht="30" hidden="1" customHeight="1">
      <c r="A3815" s="204" t="s">
        <v>632</v>
      </c>
      <c r="B3815" s="200" t="s">
        <v>888</v>
      </c>
      <c r="C3815" s="200" t="s">
        <v>889</v>
      </c>
      <c r="D3815" s="200" t="s">
        <v>28958</v>
      </c>
      <c r="E3815" s="200" t="s">
        <v>28959</v>
      </c>
      <c r="F3815" s="201" t="s">
        <v>29578</v>
      </c>
      <c r="G3815" s="201" t="s">
        <v>29579</v>
      </c>
      <c r="H3815" s="205" t="s">
        <v>29580</v>
      </c>
      <c r="I3815" s="204" t="s">
        <v>29581</v>
      </c>
      <c r="J3815" s="212" t="s">
        <v>29582</v>
      </c>
      <c r="K3815" s="203" t="s">
        <v>44608</v>
      </c>
      <c r="L3815" s="210" t="s">
        <v>60</v>
      </c>
      <c r="M3815" s="210" t="s">
        <v>61</v>
      </c>
      <c r="N3815" s="200" t="s">
        <v>62</v>
      </c>
      <c r="O3815" s="200" t="s">
        <v>30833</v>
      </c>
      <c r="P3815" s="200" t="s">
        <v>92</v>
      </c>
      <c r="Q3815" s="200" t="s">
        <v>65</v>
      </c>
      <c r="R3815" s="205" t="s">
        <v>889</v>
      </c>
      <c r="S3815" s="205" t="s">
        <v>28959</v>
      </c>
      <c r="T3815" s="210" t="s">
        <v>66</v>
      </c>
      <c r="U3815" s="208" t="s">
        <v>29584</v>
      </c>
      <c r="V3815" s="210">
        <v>1</v>
      </c>
      <c r="W3815" s="210" t="s">
        <v>68</v>
      </c>
      <c r="X3815" s="210" t="s">
        <v>69</v>
      </c>
      <c r="Y3815" s="210" t="s">
        <v>70</v>
      </c>
      <c r="Z3815" s="210" t="s">
        <v>647</v>
      </c>
      <c r="AA3815" s="234" t="s">
        <v>71</v>
      </c>
      <c r="AB3815" s="216">
        <v>46310</v>
      </c>
      <c r="AC3815" s="210"/>
      <c r="AD3815" s="230" t="s">
        <v>72</v>
      </c>
      <c r="AE3815" s="190"/>
      <c r="AF3815" s="190"/>
      <c r="AG3815" s="190"/>
      <c r="AH3815" s="190"/>
      <c r="AI3815" s="190"/>
      <c r="AJ3815" s="190"/>
      <c r="AK3815" s="190"/>
      <c r="AL3815" s="190"/>
      <c r="AM3815" s="190"/>
      <c r="AN3815" s="190"/>
      <c r="AO3815" s="190"/>
      <c r="AP3815" s="190"/>
    </row>
    <row r="3816" spans="1:42" customFormat="1" ht="30" hidden="1" customHeight="1">
      <c r="A3816" s="204" t="s">
        <v>632</v>
      </c>
      <c r="B3816" s="200" t="s">
        <v>888</v>
      </c>
      <c r="C3816" s="200" t="s">
        <v>889</v>
      </c>
      <c r="D3816" s="200" t="s">
        <v>28966</v>
      </c>
      <c r="E3816" s="200" t="s">
        <v>28967</v>
      </c>
      <c r="F3816" s="201" t="s">
        <v>29585</v>
      </c>
      <c r="G3816" s="201" t="s">
        <v>29586</v>
      </c>
      <c r="H3816" s="205" t="s">
        <v>29587</v>
      </c>
      <c r="I3816" s="204" t="s">
        <v>29588</v>
      </c>
      <c r="J3816" s="212" t="s">
        <v>29589</v>
      </c>
      <c r="K3816" s="203" t="s">
        <v>44609</v>
      </c>
      <c r="L3816" s="210" t="s">
        <v>60</v>
      </c>
      <c r="M3816" s="210" t="s">
        <v>61</v>
      </c>
      <c r="N3816" s="200" t="s">
        <v>62</v>
      </c>
      <c r="O3816" s="200" t="s">
        <v>30833</v>
      </c>
      <c r="P3816" s="200" t="s">
        <v>92</v>
      </c>
      <c r="Q3816" s="200" t="s">
        <v>65</v>
      </c>
      <c r="R3816" s="205" t="s">
        <v>889</v>
      </c>
      <c r="S3816" s="205" t="s">
        <v>28967</v>
      </c>
      <c r="T3816" s="210" t="s">
        <v>66</v>
      </c>
      <c r="U3816" s="208" t="s">
        <v>29591</v>
      </c>
      <c r="V3816" s="210">
        <v>1</v>
      </c>
      <c r="W3816" s="210" t="s">
        <v>68</v>
      </c>
      <c r="X3816" s="210" t="s">
        <v>69</v>
      </c>
      <c r="Y3816" s="210" t="s">
        <v>70</v>
      </c>
      <c r="Z3816" s="210" t="s">
        <v>647</v>
      </c>
      <c r="AA3816" s="234" t="s">
        <v>71</v>
      </c>
      <c r="AB3816" s="216">
        <v>46310</v>
      </c>
      <c r="AC3816" s="210"/>
      <c r="AD3816" s="230" t="s">
        <v>72</v>
      </c>
      <c r="AE3816" s="190"/>
      <c r="AF3816" s="190"/>
      <c r="AG3816" s="190"/>
      <c r="AH3816" s="190"/>
      <c r="AI3816" s="190"/>
      <c r="AJ3816" s="190"/>
      <c r="AK3816" s="190"/>
      <c r="AL3816" s="190"/>
      <c r="AM3816" s="190"/>
      <c r="AN3816" s="190"/>
      <c r="AO3816" s="190"/>
      <c r="AP3816" s="190"/>
    </row>
    <row r="3817" spans="1:42" customFormat="1" ht="30" hidden="1" customHeight="1">
      <c r="A3817" s="204" t="s">
        <v>632</v>
      </c>
      <c r="B3817" s="200" t="s">
        <v>888</v>
      </c>
      <c r="C3817" s="200" t="s">
        <v>889</v>
      </c>
      <c r="D3817" s="200" t="s">
        <v>28974</v>
      </c>
      <c r="E3817" s="200" t="s">
        <v>28975</v>
      </c>
      <c r="F3817" s="201" t="s">
        <v>29592</v>
      </c>
      <c r="G3817" s="201" t="s">
        <v>29593</v>
      </c>
      <c r="H3817" s="205" t="s">
        <v>29594</v>
      </c>
      <c r="I3817" s="204" t="s">
        <v>29595</v>
      </c>
      <c r="J3817" s="212" t="s">
        <v>29596</v>
      </c>
      <c r="K3817" s="203" t="s">
        <v>44610</v>
      </c>
      <c r="L3817" s="210" t="s">
        <v>60</v>
      </c>
      <c r="M3817" s="210" t="s">
        <v>61</v>
      </c>
      <c r="N3817" s="200" t="s">
        <v>62</v>
      </c>
      <c r="O3817" s="200" t="s">
        <v>30833</v>
      </c>
      <c r="P3817" s="200" t="s">
        <v>92</v>
      </c>
      <c r="Q3817" s="200" t="s">
        <v>65</v>
      </c>
      <c r="R3817" s="205" t="s">
        <v>889</v>
      </c>
      <c r="S3817" s="205" t="s">
        <v>28975</v>
      </c>
      <c r="T3817" s="210" t="s">
        <v>66</v>
      </c>
      <c r="U3817" s="208" t="s">
        <v>29598</v>
      </c>
      <c r="V3817" s="210">
        <v>1</v>
      </c>
      <c r="W3817" s="210" t="s">
        <v>68</v>
      </c>
      <c r="X3817" s="210" t="s">
        <v>69</v>
      </c>
      <c r="Y3817" s="210" t="s">
        <v>70</v>
      </c>
      <c r="Z3817" s="210" t="s">
        <v>647</v>
      </c>
      <c r="AA3817" s="234" t="s">
        <v>71</v>
      </c>
      <c r="AB3817" s="216">
        <v>46310</v>
      </c>
      <c r="AC3817" s="210"/>
      <c r="AD3817" s="230" t="s">
        <v>72</v>
      </c>
      <c r="AE3817" s="190"/>
      <c r="AF3817" s="190"/>
      <c r="AG3817" s="190"/>
      <c r="AH3817" s="190"/>
      <c r="AI3817" s="190"/>
      <c r="AJ3817" s="190"/>
      <c r="AK3817" s="190"/>
      <c r="AL3817" s="190"/>
      <c r="AM3817" s="190"/>
      <c r="AN3817" s="190"/>
      <c r="AO3817" s="190"/>
      <c r="AP3817" s="190"/>
    </row>
    <row r="3818" spans="1:42" customFormat="1" ht="30" hidden="1" customHeight="1">
      <c r="A3818" s="204" t="s">
        <v>632</v>
      </c>
      <c r="B3818" s="200" t="s">
        <v>888</v>
      </c>
      <c r="C3818" s="200" t="s">
        <v>889</v>
      </c>
      <c r="D3818" s="200" t="s">
        <v>28982</v>
      </c>
      <c r="E3818" s="200" t="s">
        <v>28983</v>
      </c>
      <c r="F3818" s="201" t="s">
        <v>29599</v>
      </c>
      <c r="G3818" s="201" t="s">
        <v>29600</v>
      </c>
      <c r="H3818" s="205" t="s">
        <v>29601</v>
      </c>
      <c r="I3818" s="204" t="s">
        <v>29602</v>
      </c>
      <c r="J3818" s="212" t="s">
        <v>29603</v>
      </c>
      <c r="K3818" s="203" t="s">
        <v>44611</v>
      </c>
      <c r="L3818" s="210" t="s">
        <v>60</v>
      </c>
      <c r="M3818" s="210" t="s">
        <v>61</v>
      </c>
      <c r="N3818" s="200" t="s">
        <v>62</v>
      </c>
      <c r="O3818" s="200" t="s">
        <v>30833</v>
      </c>
      <c r="P3818" s="200" t="s">
        <v>92</v>
      </c>
      <c r="Q3818" s="200" t="s">
        <v>65</v>
      </c>
      <c r="R3818" s="205" t="s">
        <v>889</v>
      </c>
      <c r="S3818" s="205" t="s">
        <v>28983</v>
      </c>
      <c r="T3818" s="210" t="s">
        <v>66</v>
      </c>
      <c r="U3818" s="208" t="s">
        <v>29605</v>
      </c>
      <c r="V3818" s="210">
        <v>1</v>
      </c>
      <c r="W3818" s="210" t="s">
        <v>68</v>
      </c>
      <c r="X3818" s="210" t="s">
        <v>69</v>
      </c>
      <c r="Y3818" s="210" t="s">
        <v>70</v>
      </c>
      <c r="Z3818" s="210" t="s">
        <v>647</v>
      </c>
      <c r="AA3818" s="234" t="s">
        <v>71</v>
      </c>
      <c r="AB3818" s="216">
        <v>46310</v>
      </c>
      <c r="AC3818" s="210"/>
      <c r="AD3818" s="230" t="s">
        <v>72</v>
      </c>
      <c r="AE3818" s="190"/>
      <c r="AF3818" s="190"/>
      <c r="AG3818" s="190"/>
      <c r="AH3818" s="190"/>
      <c r="AI3818" s="190"/>
      <c r="AJ3818" s="190"/>
      <c r="AK3818" s="190"/>
      <c r="AL3818" s="190"/>
      <c r="AM3818" s="190"/>
      <c r="AN3818" s="190"/>
      <c r="AO3818" s="190"/>
      <c r="AP3818" s="190"/>
    </row>
    <row r="3819" spans="1:42" customFormat="1" ht="30" hidden="1" customHeight="1">
      <c r="A3819" s="204" t="s">
        <v>632</v>
      </c>
      <c r="B3819" s="200" t="s">
        <v>888</v>
      </c>
      <c r="C3819" s="200" t="s">
        <v>889</v>
      </c>
      <c r="D3819" s="200" t="s">
        <v>28990</v>
      </c>
      <c r="E3819" s="200" t="s">
        <v>28991</v>
      </c>
      <c r="F3819" s="201" t="s">
        <v>29606</v>
      </c>
      <c r="G3819" s="201" t="s">
        <v>29607</v>
      </c>
      <c r="H3819" s="205" t="s">
        <v>29608</v>
      </c>
      <c r="I3819" s="204" t="s">
        <v>29609</v>
      </c>
      <c r="J3819" s="212" t="s">
        <v>29610</v>
      </c>
      <c r="K3819" s="203" t="s">
        <v>44612</v>
      </c>
      <c r="L3819" s="210" t="s">
        <v>60</v>
      </c>
      <c r="M3819" s="210" t="s">
        <v>61</v>
      </c>
      <c r="N3819" s="200" t="s">
        <v>62</v>
      </c>
      <c r="O3819" s="200" t="s">
        <v>30833</v>
      </c>
      <c r="P3819" s="200" t="s">
        <v>92</v>
      </c>
      <c r="Q3819" s="200" t="s">
        <v>65</v>
      </c>
      <c r="R3819" s="205" t="s">
        <v>889</v>
      </c>
      <c r="S3819" s="205" t="s">
        <v>28991</v>
      </c>
      <c r="T3819" s="210" t="s">
        <v>66</v>
      </c>
      <c r="U3819" s="208" t="s">
        <v>29612</v>
      </c>
      <c r="V3819" s="210">
        <v>1</v>
      </c>
      <c r="W3819" s="210" t="s">
        <v>68</v>
      </c>
      <c r="X3819" s="210" t="s">
        <v>69</v>
      </c>
      <c r="Y3819" s="210" t="s">
        <v>70</v>
      </c>
      <c r="Z3819" s="210" t="s">
        <v>647</v>
      </c>
      <c r="AA3819" s="234" t="s">
        <v>71</v>
      </c>
      <c r="AB3819" s="216">
        <v>46310</v>
      </c>
      <c r="AC3819" s="210"/>
      <c r="AD3819" s="230" t="s">
        <v>72</v>
      </c>
      <c r="AE3819" s="190"/>
      <c r="AF3819" s="190"/>
      <c r="AG3819" s="190"/>
      <c r="AH3819" s="190"/>
      <c r="AI3819" s="190"/>
      <c r="AJ3819" s="190"/>
      <c r="AK3819" s="190"/>
      <c r="AL3819" s="190"/>
      <c r="AM3819" s="190"/>
      <c r="AN3819" s="190"/>
      <c r="AO3819" s="190"/>
      <c r="AP3819" s="190"/>
    </row>
    <row r="3820" spans="1:42" customFormat="1" ht="30" hidden="1" customHeight="1">
      <c r="A3820" s="204" t="s">
        <v>632</v>
      </c>
      <c r="B3820" s="200" t="s">
        <v>1040</v>
      </c>
      <c r="C3820" s="200" t="s">
        <v>1041</v>
      </c>
      <c r="D3820" s="200" t="s">
        <v>28998</v>
      </c>
      <c r="E3820" s="200" t="s">
        <v>28999</v>
      </c>
      <c r="F3820" s="201" t="s">
        <v>29613</v>
      </c>
      <c r="G3820" s="201" t="s">
        <v>29614</v>
      </c>
      <c r="H3820" s="205" t="s">
        <v>29615</v>
      </c>
      <c r="I3820" s="204" t="s">
        <v>29616</v>
      </c>
      <c r="J3820" s="212" t="s">
        <v>29617</v>
      </c>
      <c r="K3820" s="203" t="s">
        <v>44613</v>
      </c>
      <c r="L3820" s="210" t="s">
        <v>60</v>
      </c>
      <c r="M3820" s="210" t="s">
        <v>61</v>
      </c>
      <c r="N3820" s="200" t="s">
        <v>62</v>
      </c>
      <c r="O3820" s="200" t="s">
        <v>30833</v>
      </c>
      <c r="P3820" s="200" t="s">
        <v>92</v>
      </c>
      <c r="Q3820" s="200" t="s">
        <v>65</v>
      </c>
      <c r="R3820" s="205" t="s">
        <v>1041</v>
      </c>
      <c r="S3820" s="205" t="s">
        <v>28999</v>
      </c>
      <c r="T3820" s="210" t="s">
        <v>66</v>
      </c>
      <c r="U3820" s="208" t="s">
        <v>29619</v>
      </c>
      <c r="V3820" s="210">
        <v>1</v>
      </c>
      <c r="W3820" s="210" t="s">
        <v>68</v>
      </c>
      <c r="X3820" s="210" t="s">
        <v>69</v>
      </c>
      <c r="Y3820" s="210" t="s">
        <v>70</v>
      </c>
      <c r="Z3820" s="210" t="s">
        <v>647</v>
      </c>
      <c r="AA3820" s="234" t="s">
        <v>71</v>
      </c>
      <c r="AB3820" s="216">
        <v>46310</v>
      </c>
      <c r="AC3820" s="210"/>
      <c r="AD3820" s="230" t="s">
        <v>72</v>
      </c>
      <c r="AE3820" s="190"/>
      <c r="AF3820" s="190"/>
      <c r="AG3820" s="190"/>
      <c r="AH3820" s="190"/>
      <c r="AI3820" s="190"/>
      <c r="AJ3820" s="190"/>
      <c r="AK3820" s="190"/>
      <c r="AL3820" s="190"/>
      <c r="AM3820" s="190"/>
      <c r="AN3820" s="190"/>
      <c r="AO3820" s="190"/>
      <c r="AP3820" s="190"/>
    </row>
    <row r="3821" spans="1:42" customFormat="1" ht="30" hidden="1" customHeight="1">
      <c r="A3821" s="204" t="s">
        <v>632</v>
      </c>
      <c r="B3821" s="200" t="s">
        <v>1040</v>
      </c>
      <c r="C3821" s="200" t="s">
        <v>1041</v>
      </c>
      <c r="D3821" s="200" t="s">
        <v>29006</v>
      </c>
      <c r="E3821" s="200" t="s">
        <v>29007</v>
      </c>
      <c r="F3821" s="201" t="s">
        <v>29620</v>
      </c>
      <c r="G3821" s="201" t="s">
        <v>29621</v>
      </c>
      <c r="H3821" s="205" t="s">
        <v>29622</v>
      </c>
      <c r="I3821" s="204" t="s">
        <v>29623</v>
      </c>
      <c r="J3821" s="212" t="s">
        <v>29624</v>
      </c>
      <c r="K3821" s="203" t="s">
        <v>44614</v>
      </c>
      <c r="L3821" s="210" t="s">
        <v>60</v>
      </c>
      <c r="M3821" s="210" t="s">
        <v>61</v>
      </c>
      <c r="N3821" s="200" t="s">
        <v>62</v>
      </c>
      <c r="O3821" s="200" t="s">
        <v>30833</v>
      </c>
      <c r="P3821" s="200" t="s">
        <v>92</v>
      </c>
      <c r="Q3821" s="200" t="s">
        <v>65</v>
      </c>
      <c r="R3821" s="205" t="s">
        <v>1041</v>
      </c>
      <c r="S3821" s="205" t="s">
        <v>29007</v>
      </c>
      <c r="T3821" s="210" t="s">
        <v>66</v>
      </c>
      <c r="U3821" s="208" t="s">
        <v>29626</v>
      </c>
      <c r="V3821" s="210">
        <v>1</v>
      </c>
      <c r="W3821" s="210" t="s">
        <v>68</v>
      </c>
      <c r="X3821" s="210" t="s">
        <v>69</v>
      </c>
      <c r="Y3821" s="210" t="s">
        <v>70</v>
      </c>
      <c r="Z3821" s="210" t="s">
        <v>647</v>
      </c>
      <c r="AA3821" s="234" t="s">
        <v>71</v>
      </c>
      <c r="AB3821" s="216">
        <v>46310</v>
      </c>
      <c r="AC3821" s="210"/>
      <c r="AD3821" s="230" t="s">
        <v>72</v>
      </c>
      <c r="AE3821" s="190"/>
      <c r="AF3821" s="190"/>
      <c r="AG3821" s="190"/>
      <c r="AH3821" s="190"/>
      <c r="AI3821" s="190"/>
      <c r="AJ3821" s="190"/>
      <c r="AK3821" s="190"/>
      <c r="AL3821" s="190"/>
      <c r="AM3821" s="190"/>
      <c r="AN3821" s="190"/>
      <c r="AO3821" s="190"/>
      <c r="AP3821" s="190"/>
    </row>
    <row r="3822" spans="1:42" customFormat="1" ht="30" hidden="1" customHeight="1">
      <c r="A3822" s="204" t="s">
        <v>632</v>
      </c>
      <c r="B3822" s="200" t="s">
        <v>1040</v>
      </c>
      <c r="C3822" s="200" t="s">
        <v>1041</v>
      </c>
      <c r="D3822" s="200" t="s">
        <v>29014</v>
      </c>
      <c r="E3822" s="200" t="s">
        <v>29015</v>
      </c>
      <c r="F3822" s="201" t="s">
        <v>29627</v>
      </c>
      <c r="G3822" s="201" t="s">
        <v>29628</v>
      </c>
      <c r="H3822" s="205" t="s">
        <v>29629</v>
      </c>
      <c r="I3822" s="204" t="s">
        <v>29630</v>
      </c>
      <c r="J3822" s="212" t="s">
        <v>29631</v>
      </c>
      <c r="K3822" s="203" t="s">
        <v>44615</v>
      </c>
      <c r="L3822" s="210" t="s">
        <v>60</v>
      </c>
      <c r="M3822" s="210" t="s">
        <v>61</v>
      </c>
      <c r="N3822" s="200" t="s">
        <v>62</v>
      </c>
      <c r="O3822" s="200" t="s">
        <v>30833</v>
      </c>
      <c r="P3822" s="200" t="s">
        <v>92</v>
      </c>
      <c r="Q3822" s="200" t="s">
        <v>65</v>
      </c>
      <c r="R3822" s="205" t="s">
        <v>1041</v>
      </c>
      <c r="S3822" s="205" t="s">
        <v>29015</v>
      </c>
      <c r="T3822" s="210" t="s">
        <v>66</v>
      </c>
      <c r="U3822" s="208" t="s">
        <v>29633</v>
      </c>
      <c r="V3822" s="210">
        <v>1</v>
      </c>
      <c r="W3822" s="210" t="s">
        <v>68</v>
      </c>
      <c r="X3822" s="210" t="s">
        <v>69</v>
      </c>
      <c r="Y3822" s="210" t="s">
        <v>70</v>
      </c>
      <c r="Z3822" s="210" t="s">
        <v>647</v>
      </c>
      <c r="AA3822" s="234" t="s">
        <v>71</v>
      </c>
      <c r="AB3822" s="216">
        <v>46310</v>
      </c>
      <c r="AC3822" s="210"/>
      <c r="AD3822" s="230" t="s">
        <v>72</v>
      </c>
      <c r="AE3822" s="190"/>
      <c r="AF3822" s="190"/>
      <c r="AG3822" s="190"/>
      <c r="AH3822" s="190"/>
      <c r="AI3822" s="190"/>
      <c r="AJ3822" s="190"/>
      <c r="AK3822" s="190"/>
      <c r="AL3822" s="190"/>
      <c r="AM3822" s="190"/>
      <c r="AN3822" s="190"/>
      <c r="AO3822" s="190"/>
      <c r="AP3822" s="190"/>
    </row>
    <row r="3823" spans="1:42" customFormat="1" ht="30" hidden="1" customHeight="1">
      <c r="A3823" s="204" t="s">
        <v>632</v>
      </c>
      <c r="B3823" s="200" t="s">
        <v>1040</v>
      </c>
      <c r="C3823" s="200" t="s">
        <v>1041</v>
      </c>
      <c r="D3823" s="200" t="s">
        <v>29022</v>
      </c>
      <c r="E3823" s="200" t="s">
        <v>29023</v>
      </c>
      <c r="F3823" s="201" t="s">
        <v>29634</v>
      </c>
      <c r="G3823" s="201" t="s">
        <v>29635</v>
      </c>
      <c r="H3823" s="205" t="s">
        <v>29636</v>
      </c>
      <c r="I3823" s="204" t="s">
        <v>29637</v>
      </c>
      <c r="J3823" s="212" t="s">
        <v>29638</v>
      </c>
      <c r="K3823" s="203" t="s">
        <v>44616</v>
      </c>
      <c r="L3823" s="210" t="s">
        <v>60</v>
      </c>
      <c r="M3823" s="210" t="s">
        <v>61</v>
      </c>
      <c r="N3823" s="200" t="s">
        <v>62</v>
      </c>
      <c r="O3823" s="200" t="s">
        <v>30833</v>
      </c>
      <c r="P3823" s="200" t="s">
        <v>92</v>
      </c>
      <c r="Q3823" s="200" t="s">
        <v>65</v>
      </c>
      <c r="R3823" s="205" t="s">
        <v>1041</v>
      </c>
      <c r="S3823" s="205" t="s">
        <v>29023</v>
      </c>
      <c r="T3823" s="210" t="s">
        <v>66</v>
      </c>
      <c r="U3823" s="208" t="s">
        <v>29640</v>
      </c>
      <c r="V3823" s="210">
        <v>1</v>
      </c>
      <c r="W3823" s="210" t="s">
        <v>68</v>
      </c>
      <c r="X3823" s="210" t="s">
        <v>69</v>
      </c>
      <c r="Y3823" s="210" t="s">
        <v>70</v>
      </c>
      <c r="Z3823" s="210" t="s">
        <v>647</v>
      </c>
      <c r="AA3823" s="234" t="s">
        <v>71</v>
      </c>
      <c r="AB3823" s="216">
        <v>46310</v>
      </c>
      <c r="AC3823" s="210"/>
      <c r="AD3823" s="230" t="s">
        <v>72</v>
      </c>
      <c r="AE3823" s="190"/>
      <c r="AF3823" s="190"/>
      <c r="AG3823" s="190"/>
      <c r="AH3823" s="190"/>
      <c r="AI3823" s="190"/>
      <c r="AJ3823" s="190"/>
      <c r="AK3823" s="190"/>
      <c r="AL3823" s="190"/>
      <c r="AM3823" s="190"/>
      <c r="AN3823" s="190"/>
      <c r="AO3823" s="190"/>
      <c r="AP3823" s="190"/>
    </row>
    <row r="3824" spans="1:42" customFormat="1" ht="30" hidden="1" customHeight="1">
      <c r="A3824" s="204" t="s">
        <v>632</v>
      </c>
      <c r="B3824" s="200" t="s">
        <v>1145</v>
      </c>
      <c r="C3824" s="200" t="s">
        <v>1146</v>
      </c>
      <c r="D3824" s="200" t="s">
        <v>29030</v>
      </c>
      <c r="E3824" s="200" t="s">
        <v>29031</v>
      </c>
      <c r="F3824" s="201" t="s">
        <v>29641</v>
      </c>
      <c r="G3824" s="201" t="s">
        <v>29642</v>
      </c>
      <c r="H3824" s="205" t="s">
        <v>29643</v>
      </c>
      <c r="I3824" s="204" t="s">
        <v>29644</v>
      </c>
      <c r="J3824" s="212" t="s">
        <v>29645</v>
      </c>
      <c r="K3824" s="203" t="s">
        <v>44617</v>
      </c>
      <c r="L3824" s="210" t="s">
        <v>60</v>
      </c>
      <c r="M3824" s="210" t="s">
        <v>61</v>
      </c>
      <c r="N3824" s="200" t="s">
        <v>62</v>
      </c>
      <c r="O3824" s="200" t="s">
        <v>30833</v>
      </c>
      <c r="P3824" s="200" t="s">
        <v>92</v>
      </c>
      <c r="Q3824" s="200" t="s">
        <v>65</v>
      </c>
      <c r="R3824" s="205" t="s">
        <v>1146</v>
      </c>
      <c r="S3824" s="205" t="s">
        <v>29031</v>
      </c>
      <c r="T3824" s="210" t="s">
        <v>66</v>
      </c>
      <c r="U3824" s="208" t="s">
        <v>29647</v>
      </c>
      <c r="V3824" s="210">
        <v>1</v>
      </c>
      <c r="W3824" s="210" t="s">
        <v>68</v>
      </c>
      <c r="X3824" s="210" t="s">
        <v>69</v>
      </c>
      <c r="Y3824" s="210" t="s">
        <v>70</v>
      </c>
      <c r="Z3824" s="210" t="s">
        <v>647</v>
      </c>
      <c r="AA3824" s="234" t="s">
        <v>71</v>
      </c>
      <c r="AB3824" s="216">
        <v>46310</v>
      </c>
      <c r="AC3824" s="210"/>
      <c r="AD3824" s="230" t="s">
        <v>72</v>
      </c>
      <c r="AE3824" s="190"/>
      <c r="AF3824" s="190"/>
      <c r="AG3824" s="190"/>
      <c r="AH3824" s="190"/>
      <c r="AI3824" s="190"/>
      <c r="AJ3824" s="190"/>
      <c r="AK3824" s="190"/>
      <c r="AL3824" s="190"/>
      <c r="AM3824" s="190"/>
      <c r="AN3824" s="190"/>
      <c r="AO3824" s="190"/>
      <c r="AP3824" s="190"/>
    </row>
    <row r="3825" spans="1:42" customFormat="1" ht="30" hidden="1" customHeight="1">
      <c r="A3825" s="204" t="s">
        <v>632</v>
      </c>
      <c r="B3825" s="200" t="s">
        <v>1145</v>
      </c>
      <c r="C3825" s="200" t="s">
        <v>1146</v>
      </c>
      <c r="D3825" s="200" t="s">
        <v>29038</v>
      </c>
      <c r="E3825" s="200" t="s">
        <v>29039</v>
      </c>
      <c r="F3825" s="201" t="s">
        <v>29648</v>
      </c>
      <c r="G3825" s="201" t="s">
        <v>29649</v>
      </c>
      <c r="H3825" s="205" t="s">
        <v>29650</v>
      </c>
      <c r="I3825" s="204" t="s">
        <v>29651</v>
      </c>
      <c r="J3825" s="212" t="s">
        <v>29652</v>
      </c>
      <c r="K3825" s="203" t="s">
        <v>44618</v>
      </c>
      <c r="L3825" s="210" t="s">
        <v>60</v>
      </c>
      <c r="M3825" s="210" t="s">
        <v>61</v>
      </c>
      <c r="N3825" s="200" t="s">
        <v>62</v>
      </c>
      <c r="O3825" s="200" t="s">
        <v>30833</v>
      </c>
      <c r="P3825" s="200" t="s">
        <v>92</v>
      </c>
      <c r="Q3825" s="200" t="s">
        <v>65</v>
      </c>
      <c r="R3825" s="205" t="s">
        <v>1146</v>
      </c>
      <c r="S3825" s="205" t="s">
        <v>29039</v>
      </c>
      <c r="T3825" s="210" t="s">
        <v>66</v>
      </c>
      <c r="U3825" s="208" t="s">
        <v>29654</v>
      </c>
      <c r="V3825" s="210">
        <v>1</v>
      </c>
      <c r="W3825" s="210" t="s">
        <v>68</v>
      </c>
      <c r="X3825" s="210" t="s">
        <v>69</v>
      </c>
      <c r="Y3825" s="210" t="s">
        <v>70</v>
      </c>
      <c r="Z3825" s="210" t="s">
        <v>647</v>
      </c>
      <c r="AA3825" s="234" t="s">
        <v>71</v>
      </c>
      <c r="AB3825" s="216">
        <v>46310</v>
      </c>
      <c r="AC3825" s="210"/>
      <c r="AD3825" s="230" t="s">
        <v>72</v>
      </c>
      <c r="AE3825" s="190"/>
      <c r="AF3825" s="190"/>
      <c r="AG3825" s="190"/>
      <c r="AH3825" s="190"/>
      <c r="AI3825" s="190"/>
      <c r="AJ3825" s="190"/>
      <c r="AK3825" s="190"/>
      <c r="AL3825" s="190"/>
      <c r="AM3825" s="190"/>
      <c r="AN3825" s="190"/>
      <c r="AO3825" s="190"/>
      <c r="AP3825" s="190"/>
    </row>
    <row r="3826" spans="1:42" customFormat="1" ht="30" hidden="1" customHeight="1">
      <c r="A3826" s="204" t="s">
        <v>632</v>
      </c>
      <c r="B3826" s="200" t="s">
        <v>1145</v>
      </c>
      <c r="C3826" s="200" t="s">
        <v>1146</v>
      </c>
      <c r="D3826" s="200" t="s">
        <v>29046</v>
      </c>
      <c r="E3826" s="200" t="s">
        <v>29047</v>
      </c>
      <c r="F3826" s="201" t="s">
        <v>29655</v>
      </c>
      <c r="G3826" s="201" t="s">
        <v>29656</v>
      </c>
      <c r="H3826" s="205" t="s">
        <v>29657</v>
      </c>
      <c r="I3826" s="204" t="s">
        <v>29658</v>
      </c>
      <c r="J3826" s="212" t="s">
        <v>29659</v>
      </c>
      <c r="K3826" s="203" t="s">
        <v>44619</v>
      </c>
      <c r="L3826" s="210" t="s">
        <v>60</v>
      </c>
      <c r="M3826" s="210" t="s">
        <v>61</v>
      </c>
      <c r="N3826" s="200" t="s">
        <v>62</v>
      </c>
      <c r="O3826" s="200" t="s">
        <v>30833</v>
      </c>
      <c r="P3826" s="200" t="s">
        <v>92</v>
      </c>
      <c r="Q3826" s="200" t="s">
        <v>65</v>
      </c>
      <c r="R3826" s="205" t="s">
        <v>1146</v>
      </c>
      <c r="S3826" s="205" t="s">
        <v>29047</v>
      </c>
      <c r="T3826" s="210" t="s">
        <v>66</v>
      </c>
      <c r="U3826" s="208" t="s">
        <v>29661</v>
      </c>
      <c r="V3826" s="210">
        <v>1</v>
      </c>
      <c r="W3826" s="210" t="s">
        <v>68</v>
      </c>
      <c r="X3826" s="210" t="s">
        <v>69</v>
      </c>
      <c r="Y3826" s="210" t="s">
        <v>70</v>
      </c>
      <c r="Z3826" s="210" t="s">
        <v>647</v>
      </c>
      <c r="AA3826" s="234" t="s">
        <v>71</v>
      </c>
      <c r="AB3826" s="216">
        <v>46310</v>
      </c>
      <c r="AC3826" s="210"/>
      <c r="AD3826" s="230" t="s">
        <v>72</v>
      </c>
      <c r="AE3826" s="190"/>
      <c r="AF3826" s="190"/>
      <c r="AG3826" s="190"/>
      <c r="AH3826" s="190"/>
      <c r="AI3826" s="190"/>
      <c r="AJ3826" s="190"/>
      <c r="AK3826" s="190"/>
      <c r="AL3826" s="190"/>
      <c r="AM3826" s="190"/>
      <c r="AN3826" s="190"/>
      <c r="AO3826" s="190"/>
      <c r="AP3826" s="190"/>
    </row>
    <row r="3827" spans="1:42" customFormat="1" ht="30" hidden="1" customHeight="1">
      <c r="A3827" s="204" t="s">
        <v>632</v>
      </c>
      <c r="B3827" s="200" t="s">
        <v>1145</v>
      </c>
      <c r="C3827" s="200" t="s">
        <v>1146</v>
      </c>
      <c r="D3827" s="200" t="s">
        <v>29054</v>
      </c>
      <c r="E3827" s="200" t="s">
        <v>29055</v>
      </c>
      <c r="F3827" s="201" t="s">
        <v>29662</v>
      </c>
      <c r="G3827" s="201" t="s">
        <v>29663</v>
      </c>
      <c r="H3827" s="205" t="s">
        <v>29664</v>
      </c>
      <c r="I3827" s="204" t="s">
        <v>29665</v>
      </c>
      <c r="J3827" s="212" t="s">
        <v>29666</v>
      </c>
      <c r="K3827" s="203" t="s">
        <v>44620</v>
      </c>
      <c r="L3827" s="210" t="s">
        <v>60</v>
      </c>
      <c r="M3827" s="210" t="s">
        <v>61</v>
      </c>
      <c r="N3827" s="200" t="s">
        <v>62</v>
      </c>
      <c r="O3827" s="200" t="s">
        <v>30833</v>
      </c>
      <c r="P3827" s="200" t="s">
        <v>92</v>
      </c>
      <c r="Q3827" s="200" t="s">
        <v>65</v>
      </c>
      <c r="R3827" s="205" t="s">
        <v>1146</v>
      </c>
      <c r="S3827" s="205" t="s">
        <v>29055</v>
      </c>
      <c r="T3827" s="210" t="s">
        <v>66</v>
      </c>
      <c r="U3827" s="208" t="s">
        <v>29668</v>
      </c>
      <c r="V3827" s="210">
        <v>1</v>
      </c>
      <c r="W3827" s="210" t="s">
        <v>68</v>
      </c>
      <c r="X3827" s="210" t="s">
        <v>69</v>
      </c>
      <c r="Y3827" s="210" t="s">
        <v>70</v>
      </c>
      <c r="Z3827" s="210" t="s">
        <v>647</v>
      </c>
      <c r="AA3827" s="234" t="s">
        <v>71</v>
      </c>
      <c r="AB3827" s="216">
        <v>46310</v>
      </c>
      <c r="AC3827" s="210"/>
      <c r="AD3827" s="230" t="s">
        <v>72</v>
      </c>
      <c r="AE3827" s="190"/>
      <c r="AF3827" s="190"/>
      <c r="AG3827" s="190"/>
      <c r="AH3827" s="190"/>
      <c r="AI3827" s="190"/>
      <c r="AJ3827" s="190"/>
      <c r="AK3827" s="190"/>
      <c r="AL3827" s="190"/>
      <c r="AM3827" s="190"/>
      <c r="AN3827" s="190"/>
      <c r="AO3827" s="190"/>
      <c r="AP3827" s="190"/>
    </row>
    <row r="3828" spans="1:42" customFormat="1" ht="30" hidden="1" customHeight="1">
      <c r="A3828" s="204" t="s">
        <v>632</v>
      </c>
      <c r="B3828" s="200" t="s">
        <v>1145</v>
      </c>
      <c r="C3828" s="200" t="s">
        <v>1146</v>
      </c>
      <c r="D3828" s="200" t="s">
        <v>29062</v>
      </c>
      <c r="E3828" s="200" t="s">
        <v>29063</v>
      </c>
      <c r="F3828" s="201" t="s">
        <v>29669</v>
      </c>
      <c r="G3828" s="201" t="s">
        <v>29670</v>
      </c>
      <c r="H3828" s="205" t="s">
        <v>29671</v>
      </c>
      <c r="I3828" s="204" t="s">
        <v>29672</v>
      </c>
      <c r="J3828" s="212" t="s">
        <v>29673</v>
      </c>
      <c r="K3828" s="203" t="s">
        <v>44621</v>
      </c>
      <c r="L3828" s="210" t="s">
        <v>60</v>
      </c>
      <c r="M3828" s="210" t="s">
        <v>61</v>
      </c>
      <c r="N3828" s="200" t="s">
        <v>62</v>
      </c>
      <c r="O3828" s="200" t="s">
        <v>30833</v>
      </c>
      <c r="P3828" s="200" t="s">
        <v>92</v>
      </c>
      <c r="Q3828" s="200" t="s">
        <v>65</v>
      </c>
      <c r="R3828" s="205" t="s">
        <v>1146</v>
      </c>
      <c r="S3828" s="205" t="s">
        <v>29063</v>
      </c>
      <c r="T3828" s="210" t="s">
        <v>66</v>
      </c>
      <c r="U3828" s="208" t="s">
        <v>29675</v>
      </c>
      <c r="V3828" s="210">
        <v>1</v>
      </c>
      <c r="W3828" s="210" t="s">
        <v>68</v>
      </c>
      <c r="X3828" s="210" t="s">
        <v>69</v>
      </c>
      <c r="Y3828" s="210" t="s">
        <v>70</v>
      </c>
      <c r="Z3828" s="210" t="s">
        <v>647</v>
      </c>
      <c r="AA3828" s="234" t="s">
        <v>71</v>
      </c>
      <c r="AB3828" s="216">
        <v>46310</v>
      </c>
      <c r="AC3828" s="210"/>
      <c r="AD3828" s="230" t="s">
        <v>72</v>
      </c>
      <c r="AE3828" s="190"/>
      <c r="AF3828" s="190"/>
      <c r="AG3828" s="190"/>
      <c r="AH3828" s="190"/>
      <c r="AI3828" s="190"/>
      <c r="AJ3828" s="190"/>
      <c r="AK3828" s="190"/>
      <c r="AL3828" s="190"/>
      <c r="AM3828" s="190"/>
      <c r="AN3828" s="190"/>
      <c r="AO3828" s="190"/>
      <c r="AP3828" s="190"/>
    </row>
    <row r="3829" spans="1:42" customFormat="1" ht="30" hidden="1" customHeight="1">
      <c r="A3829" s="204" t="s">
        <v>632</v>
      </c>
      <c r="B3829" s="200" t="s">
        <v>1145</v>
      </c>
      <c r="C3829" s="200" t="s">
        <v>1146</v>
      </c>
      <c r="D3829" s="200" t="s">
        <v>29070</v>
      </c>
      <c r="E3829" s="200" t="s">
        <v>29071</v>
      </c>
      <c r="F3829" s="201" t="s">
        <v>29676</v>
      </c>
      <c r="G3829" s="201" t="s">
        <v>29677</v>
      </c>
      <c r="H3829" s="205" t="s">
        <v>29678</v>
      </c>
      <c r="I3829" s="204" t="s">
        <v>29679</v>
      </c>
      <c r="J3829" s="212" t="s">
        <v>29680</v>
      </c>
      <c r="K3829" s="203" t="s">
        <v>44622</v>
      </c>
      <c r="L3829" s="210" t="s">
        <v>60</v>
      </c>
      <c r="M3829" s="210" t="s">
        <v>61</v>
      </c>
      <c r="N3829" s="200" t="s">
        <v>62</v>
      </c>
      <c r="O3829" s="200" t="s">
        <v>30833</v>
      </c>
      <c r="P3829" s="200" t="s">
        <v>92</v>
      </c>
      <c r="Q3829" s="200" t="s">
        <v>65</v>
      </c>
      <c r="R3829" s="205" t="s">
        <v>1146</v>
      </c>
      <c r="S3829" s="205" t="s">
        <v>29071</v>
      </c>
      <c r="T3829" s="210" t="s">
        <v>66</v>
      </c>
      <c r="U3829" s="208" t="s">
        <v>29682</v>
      </c>
      <c r="V3829" s="210">
        <v>1</v>
      </c>
      <c r="W3829" s="210" t="s">
        <v>68</v>
      </c>
      <c r="X3829" s="210" t="s">
        <v>69</v>
      </c>
      <c r="Y3829" s="210" t="s">
        <v>70</v>
      </c>
      <c r="Z3829" s="210" t="s">
        <v>647</v>
      </c>
      <c r="AA3829" s="234" t="s">
        <v>71</v>
      </c>
      <c r="AB3829" s="216">
        <v>46310</v>
      </c>
      <c r="AC3829" s="210"/>
      <c r="AD3829" s="230" t="s">
        <v>72</v>
      </c>
      <c r="AE3829" s="190"/>
      <c r="AF3829" s="190"/>
      <c r="AG3829" s="190"/>
      <c r="AH3829" s="190"/>
      <c r="AI3829" s="190"/>
      <c r="AJ3829" s="190"/>
      <c r="AK3829" s="190"/>
      <c r="AL3829" s="190"/>
      <c r="AM3829" s="190"/>
      <c r="AN3829" s="190"/>
      <c r="AO3829" s="190"/>
      <c r="AP3829" s="190"/>
    </row>
    <row r="3830" spans="1:42" customFormat="1" ht="30" hidden="1" customHeight="1">
      <c r="A3830" s="204" t="s">
        <v>632</v>
      </c>
      <c r="B3830" s="200" t="s">
        <v>1145</v>
      </c>
      <c r="C3830" s="200" t="s">
        <v>1146</v>
      </c>
      <c r="D3830" s="200" t="s">
        <v>29078</v>
      </c>
      <c r="E3830" s="200" t="s">
        <v>29079</v>
      </c>
      <c r="F3830" s="201" t="s">
        <v>29683</v>
      </c>
      <c r="G3830" s="201" t="s">
        <v>29684</v>
      </c>
      <c r="H3830" s="205" t="s">
        <v>29685</v>
      </c>
      <c r="I3830" s="204" t="s">
        <v>29686</v>
      </c>
      <c r="J3830" s="212" t="s">
        <v>29687</v>
      </c>
      <c r="K3830" s="203" t="s">
        <v>44623</v>
      </c>
      <c r="L3830" s="210" t="s">
        <v>60</v>
      </c>
      <c r="M3830" s="210" t="s">
        <v>61</v>
      </c>
      <c r="N3830" s="200" t="s">
        <v>62</v>
      </c>
      <c r="O3830" s="200" t="s">
        <v>30833</v>
      </c>
      <c r="P3830" s="200" t="s">
        <v>92</v>
      </c>
      <c r="Q3830" s="200" t="s">
        <v>65</v>
      </c>
      <c r="R3830" s="205" t="s">
        <v>1146</v>
      </c>
      <c r="S3830" s="205" t="s">
        <v>29079</v>
      </c>
      <c r="T3830" s="210" t="s">
        <v>66</v>
      </c>
      <c r="U3830" s="208" t="s">
        <v>29689</v>
      </c>
      <c r="V3830" s="210">
        <v>1</v>
      </c>
      <c r="W3830" s="210" t="s">
        <v>68</v>
      </c>
      <c r="X3830" s="210" t="s">
        <v>69</v>
      </c>
      <c r="Y3830" s="210" t="s">
        <v>70</v>
      </c>
      <c r="Z3830" s="210" t="s">
        <v>647</v>
      </c>
      <c r="AA3830" s="234" t="s">
        <v>71</v>
      </c>
      <c r="AB3830" s="216">
        <v>46310</v>
      </c>
      <c r="AC3830" s="210"/>
      <c r="AD3830" s="230" t="s">
        <v>72</v>
      </c>
      <c r="AE3830" s="190"/>
      <c r="AF3830" s="190"/>
      <c r="AG3830" s="190"/>
      <c r="AH3830" s="190"/>
      <c r="AI3830" s="190"/>
      <c r="AJ3830" s="190"/>
      <c r="AK3830" s="190"/>
      <c r="AL3830" s="190"/>
      <c r="AM3830" s="190"/>
      <c r="AN3830" s="190"/>
      <c r="AO3830" s="190"/>
      <c r="AP3830" s="190"/>
    </row>
    <row r="3831" spans="1:42" customFormat="1" ht="30" hidden="1" customHeight="1">
      <c r="A3831" s="204" t="s">
        <v>632</v>
      </c>
      <c r="B3831" s="200" t="s">
        <v>1373</v>
      </c>
      <c r="C3831" s="200" t="s">
        <v>1374</v>
      </c>
      <c r="D3831" s="200" t="s">
        <v>29086</v>
      </c>
      <c r="E3831" s="200" t="s">
        <v>29087</v>
      </c>
      <c r="F3831" s="201" t="s">
        <v>29690</v>
      </c>
      <c r="G3831" s="201" t="s">
        <v>29691</v>
      </c>
      <c r="H3831" s="205" t="s">
        <v>29692</v>
      </c>
      <c r="I3831" s="204" t="s">
        <v>29693</v>
      </c>
      <c r="J3831" s="212" t="s">
        <v>29694</v>
      </c>
      <c r="K3831" s="203" t="s">
        <v>44624</v>
      </c>
      <c r="L3831" s="210" t="s">
        <v>60</v>
      </c>
      <c r="M3831" s="210" t="s">
        <v>61</v>
      </c>
      <c r="N3831" s="200" t="s">
        <v>62</v>
      </c>
      <c r="O3831" s="200" t="s">
        <v>30833</v>
      </c>
      <c r="P3831" s="200" t="s">
        <v>92</v>
      </c>
      <c r="Q3831" s="200" t="s">
        <v>65</v>
      </c>
      <c r="R3831" s="205" t="s">
        <v>1374</v>
      </c>
      <c r="S3831" s="205" t="s">
        <v>29087</v>
      </c>
      <c r="T3831" s="210" t="s">
        <v>66</v>
      </c>
      <c r="U3831" s="208" t="s">
        <v>29696</v>
      </c>
      <c r="V3831" s="210">
        <v>1</v>
      </c>
      <c r="W3831" s="210" t="s">
        <v>68</v>
      </c>
      <c r="X3831" s="210" t="s">
        <v>69</v>
      </c>
      <c r="Y3831" s="210" t="s">
        <v>70</v>
      </c>
      <c r="Z3831" s="210" t="s">
        <v>647</v>
      </c>
      <c r="AA3831" s="234" t="s">
        <v>71</v>
      </c>
      <c r="AB3831" s="216">
        <v>46310</v>
      </c>
      <c r="AC3831" s="210"/>
      <c r="AD3831" s="230" t="s">
        <v>72</v>
      </c>
      <c r="AE3831" s="190"/>
      <c r="AF3831" s="190"/>
      <c r="AG3831" s="190"/>
      <c r="AH3831" s="190"/>
      <c r="AI3831" s="190"/>
      <c r="AJ3831" s="190"/>
      <c r="AK3831" s="190"/>
      <c r="AL3831" s="190"/>
      <c r="AM3831" s="190"/>
      <c r="AN3831" s="190"/>
      <c r="AO3831" s="190"/>
      <c r="AP3831" s="190"/>
    </row>
    <row r="3832" spans="1:42" customFormat="1" ht="30" hidden="1" customHeight="1">
      <c r="A3832" s="204" t="s">
        <v>632</v>
      </c>
      <c r="B3832" s="200" t="s">
        <v>1373</v>
      </c>
      <c r="C3832" s="200" t="s">
        <v>1374</v>
      </c>
      <c r="D3832" s="200" t="s">
        <v>29094</v>
      </c>
      <c r="E3832" s="200" t="s">
        <v>29095</v>
      </c>
      <c r="F3832" s="201" t="s">
        <v>29697</v>
      </c>
      <c r="G3832" s="201" t="s">
        <v>29698</v>
      </c>
      <c r="H3832" s="205" t="s">
        <v>29699</v>
      </c>
      <c r="I3832" s="204" t="s">
        <v>29700</v>
      </c>
      <c r="J3832" s="212" t="s">
        <v>29701</v>
      </c>
      <c r="K3832" s="203" t="s">
        <v>44625</v>
      </c>
      <c r="L3832" s="210" t="s">
        <v>60</v>
      </c>
      <c r="M3832" s="210" t="s">
        <v>61</v>
      </c>
      <c r="N3832" s="200" t="s">
        <v>62</v>
      </c>
      <c r="O3832" s="200" t="s">
        <v>30833</v>
      </c>
      <c r="P3832" s="200" t="s">
        <v>92</v>
      </c>
      <c r="Q3832" s="200" t="s">
        <v>65</v>
      </c>
      <c r="R3832" s="205" t="s">
        <v>1374</v>
      </c>
      <c r="S3832" s="205" t="s">
        <v>29095</v>
      </c>
      <c r="T3832" s="210" t="s">
        <v>66</v>
      </c>
      <c r="U3832" s="208" t="s">
        <v>29703</v>
      </c>
      <c r="V3832" s="210">
        <v>1</v>
      </c>
      <c r="W3832" s="210" t="s">
        <v>68</v>
      </c>
      <c r="X3832" s="210" t="s">
        <v>69</v>
      </c>
      <c r="Y3832" s="210" t="s">
        <v>70</v>
      </c>
      <c r="Z3832" s="210" t="s">
        <v>647</v>
      </c>
      <c r="AA3832" s="234" t="s">
        <v>71</v>
      </c>
      <c r="AB3832" s="216">
        <v>46310</v>
      </c>
      <c r="AC3832" s="210"/>
      <c r="AD3832" s="230" t="s">
        <v>72</v>
      </c>
      <c r="AE3832" s="190"/>
      <c r="AF3832" s="190"/>
      <c r="AG3832" s="190"/>
      <c r="AH3832" s="190"/>
      <c r="AI3832" s="190"/>
      <c r="AJ3832" s="190"/>
      <c r="AK3832" s="190"/>
      <c r="AL3832" s="190"/>
      <c r="AM3832" s="190"/>
      <c r="AN3832" s="190"/>
      <c r="AO3832" s="190"/>
      <c r="AP3832" s="190"/>
    </row>
    <row r="3833" spans="1:42" customFormat="1" ht="30" hidden="1" customHeight="1">
      <c r="A3833" s="204" t="s">
        <v>632</v>
      </c>
      <c r="B3833" s="200" t="s">
        <v>1373</v>
      </c>
      <c r="C3833" s="200" t="s">
        <v>1374</v>
      </c>
      <c r="D3833" s="200" t="s">
        <v>29102</v>
      </c>
      <c r="E3833" s="200" t="s">
        <v>29103</v>
      </c>
      <c r="F3833" s="201" t="s">
        <v>29704</v>
      </c>
      <c r="G3833" s="201" t="s">
        <v>29705</v>
      </c>
      <c r="H3833" s="205" t="s">
        <v>29706</v>
      </c>
      <c r="I3833" s="204" t="s">
        <v>29707</v>
      </c>
      <c r="J3833" s="212" t="s">
        <v>29708</v>
      </c>
      <c r="K3833" s="203" t="s">
        <v>44626</v>
      </c>
      <c r="L3833" s="210" t="s">
        <v>60</v>
      </c>
      <c r="M3833" s="210" t="s">
        <v>61</v>
      </c>
      <c r="N3833" s="200" t="s">
        <v>62</v>
      </c>
      <c r="O3833" s="200" t="s">
        <v>30833</v>
      </c>
      <c r="P3833" s="200" t="s">
        <v>92</v>
      </c>
      <c r="Q3833" s="200" t="s">
        <v>65</v>
      </c>
      <c r="R3833" s="205" t="s">
        <v>1374</v>
      </c>
      <c r="S3833" s="205" t="s">
        <v>29103</v>
      </c>
      <c r="T3833" s="210" t="s">
        <v>66</v>
      </c>
      <c r="U3833" s="208" t="s">
        <v>29710</v>
      </c>
      <c r="V3833" s="210">
        <v>1</v>
      </c>
      <c r="W3833" s="210" t="s">
        <v>68</v>
      </c>
      <c r="X3833" s="210" t="s">
        <v>69</v>
      </c>
      <c r="Y3833" s="210" t="s">
        <v>70</v>
      </c>
      <c r="Z3833" s="210" t="s">
        <v>647</v>
      </c>
      <c r="AA3833" s="234" t="s">
        <v>71</v>
      </c>
      <c r="AB3833" s="216">
        <v>46310</v>
      </c>
      <c r="AC3833" s="210"/>
      <c r="AD3833" s="230" t="s">
        <v>72</v>
      </c>
      <c r="AE3833" s="190"/>
      <c r="AF3833" s="190"/>
      <c r="AG3833" s="190"/>
      <c r="AH3833" s="190"/>
      <c r="AI3833" s="190"/>
      <c r="AJ3833" s="190"/>
      <c r="AK3833" s="190"/>
      <c r="AL3833" s="190"/>
      <c r="AM3833" s="190"/>
      <c r="AN3833" s="190"/>
      <c r="AO3833" s="190"/>
      <c r="AP3833" s="190"/>
    </row>
    <row r="3834" spans="1:42" customFormat="1" ht="30" hidden="1" customHeight="1">
      <c r="A3834" s="204" t="s">
        <v>632</v>
      </c>
      <c r="B3834" s="200" t="s">
        <v>1430</v>
      </c>
      <c r="C3834" s="200" t="s">
        <v>1431</v>
      </c>
      <c r="D3834" s="200" t="s">
        <v>29110</v>
      </c>
      <c r="E3834" s="200" t="s">
        <v>29111</v>
      </c>
      <c r="F3834" s="201" t="s">
        <v>29711</v>
      </c>
      <c r="G3834" s="201" t="s">
        <v>29712</v>
      </c>
      <c r="H3834" s="205" t="s">
        <v>29713</v>
      </c>
      <c r="I3834" s="204" t="s">
        <v>29714</v>
      </c>
      <c r="J3834" s="212" t="s">
        <v>29715</v>
      </c>
      <c r="K3834" s="203" t="s">
        <v>44627</v>
      </c>
      <c r="L3834" s="210" t="s">
        <v>60</v>
      </c>
      <c r="M3834" s="210" t="s">
        <v>61</v>
      </c>
      <c r="N3834" s="200" t="s">
        <v>62</v>
      </c>
      <c r="O3834" s="200" t="s">
        <v>30833</v>
      </c>
      <c r="P3834" s="200" t="s">
        <v>92</v>
      </c>
      <c r="Q3834" s="200" t="s">
        <v>65</v>
      </c>
      <c r="R3834" s="205" t="s">
        <v>1431</v>
      </c>
      <c r="S3834" s="205" t="s">
        <v>29111</v>
      </c>
      <c r="T3834" s="210" t="s">
        <v>66</v>
      </c>
      <c r="U3834" s="208" t="s">
        <v>29717</v>
      </c>
      <c r="V3834" s="210">
        <v>1</v>
      </c>
      <c r="W3834" s="210" t="s">
        <v>68</v>
      </c>
      <c r="X3834" s="210" t="s">
        <v>69</v>
      </c>
      <c r="Y3834" s="210" t="s">
        <v>70</v>
      </c>
      <c r="Z3834" s="210" t="s">
        <v>647</v>
      </c>
      <c r="AA3834" s="234" t="s">
        <v>71</v>
      </c>
      <c r="AB3834" s="216">
        <v>46310</v>
      </c>
      <c r="AC3834" s="210"/>
      <c r="AD3834" s="230" t="s">
        <v>72</v>
      </c>
      <c r="AE3834" s="190"/>
      <c r="AF3834" s="190"/>
      <c r="AG3834" s="190"/>
      <c r="AH3834" s="190"/>
      <c r="AI3834" s="190"/>
      <c r="AJ3834" s="190"/>
      <c r="AK3834" s="190"/>
      <c r="AL3834" s="190"/>
      <c r="AM3834" s="190"/>
      <c r="AN3834" s="190"/>
      <c r="AO3834" s="190"/>
      <c r="AP3834" s="190"/>
    </row>
    <row r="3835" spans="1:42" customFormat="1" ht="30" hidden="1" customHeight="1">
      <c r="A3835" s="204" t="s">
        <v>632</v>
      </c>
      <c r="B3835" s="200" t="s">
        <v>1472</v>
      </c>
      <c r="C3835" s="200" t="s">
        <v>1473</v>
      </c>
      <c r="D3835" s="200" t="s">
        <v>29118</v>
      </c>
      <c r="E3835" s="200" t="s">
        <v>29119</v>
      </c>
      <c r="F3835" s="201" t="s">
        <v>29718</v>
      </c>
      <c r="G3835" s="201" t="s">
        <v>29719</v>
      </c>
      <c r="H3835" s="205" t="s">
        <v>29720</v>
      </c>
      <c r="I3835" s="204" t="s">
        <v>29721</v>
      </c>
      <c r="J3835" s="212" t="s">
        <v>29722</v>
      </c>
      <c r="K3835" s="203" t="s">
        <v>44628</v>
      </c>
      <c r="L3835" s="210" t="s">
        <v>60</v>
      </c>
      <c r="M3835" s="210" t="s">
        <v>61</v>
      </c>
      <c r="N3835" s="200" t="s">
        <v>62</v>
      </c>
      <c r="O3835" s="200" t="s">
        <v>30833</v>
      </c>
      <c r="P3835" s="200" t="s">
        <v>92</v>
      </c>
      <c r="Q3835" s="200" t="s">
        <v>65</v>
      </c>
      <c r="R3835" s="205" t="s">
        <v>1473</v>
      </c>
      <c r="S3835" s="205" t="s">
        <v>29119</v>
      </c>
      <c r="T3835" s="210" t="s">
        <v>66</v>
      </c>
      <c r="U3835" s="208" t="s">
        <v>29724</v>
      </c>
      <c r="V3835" s="210">
        <v>1</v>
      </c>
      <c r="W3835" s="210" t="s">
        <v>68</v>
      </c>
      <c r="X3835" s="210" t="s">
        <v>69</v>
      </c>
      <c r="Y3835" s="210" t="s">
        <v>70</v>
      </c>
      <c r="Z3835" s="210" t="s">
        <v>647</v>
      </c>
      <c r="AA3835" s="234" t="s">
        <v>71</v>
      </c>
      <c r="AB3835" s="216">
        <v>46310</v>
      </c>
      <c r="AC3835" s="210"/>
      <c r="AD3835" s="230" t="s">
        <v>72</v>
      </c>
      <c r="AE3835" s="190"/>
      <c r="AF3835" s="190"/>
      <c r="AG3835" s="190"/>
      <c r="AH3835" s="190"/>
      <c r="AI3835" s="190"/>
      <c r="AJ3835" s="190"/>
      <c r="AK3835" s="190"/>
      <c r="AL3835" s="190"/>
      <c r="AM3835" s="190"/>
      <c r="AN3835" s="190"/>
      <c r="AO3835" s="190"/>
      <c r="AP3835" s="190"/>
    </row>
    <row r="3836" spans="1:42" customFormat="1" ht="30" hidden="1" customHeight="1">
      <c r="A3836" s="204" t="s">
        <v>632</v>
      </c>
      <c r="B3836" s="200" t="s">
        <v>1472</v>
      </c>
      <c r="C3836" s="200" t="s">
        <v>1473</v>
      </c>
      <c r="D3836" s="200" t="s">
        <v>29126</v>
      </c>
      <c r="E3836" s="200" t="s">
        <v>29127</v>
      </c>
      <c r="F3836" s="201" t="s">
        <v>29725</v>
      </c>
      <c r="G3836" s="201" t="s">
        <v>29726</v>
      </c>
      <c r="H3836" s="205" t="s">
        <v>29727</v>
      </c>
      <c r="I3836" s="204" t="s">
        <v>29728</v>
      </c>
      <c r="J3836" s="212" t="s">
        <v>29729</v>
      </c>
      <c r="K3836" s="203" t="s">
        <v>44629</v>
      </c>
      <c r="L3836" s="210" t="s">
        <v>60</v>
      </c>
      <c r="M3836" s="210" t="s">
        <v>61</v>
      </c>
      <c r="N3836" s="200" t="s">
        <v>62</v>
      </c>
      <c r="O3836" s="200" t="s">
        <v>30833</v>
      </c>
      <c r="P3836" s="200" t="s">
        <v>92</v>
      </c>
      <c r="Q3836" s="200" t="s">
        <v>65</v>
      </c>
      <c r="R3836" s="205" t="s">
        <v>1473</v>
      </c>
      <c r="S3836" s="205" t="s">
        <v>29127</v>
      </c>
      <c r="T3836" s="210" t="s">
        <v>66</v>
      </c>
      <c r="U3836" s="208" t="s">
        <v>29731</v>
      </c>
      <c r="V3836" s="210">
        <v>1</v>
      </c>
      <c r="W3836" s="210" t="s">
        <v>68</v>
      </c>
      <c r="X3836" s="210" t="s">
        <v>69</v>
      </c>
      <c r="Y3836" s="210" t="s">
        <v>70</v>
      </c>
      <c r="Z3836" s="210" t="s">
        <v>647</v>
      </c>
      <c r="AA3836" s="234" t="s">
        <v>71</v>
      </c>
      <c r="AB3836" s="216">
        <v>46310</v>
      </c>
      <c r="AC3836" s="210"/>
      <c r="AD3836" s="230" t="s">
        <v>72</v>
      </c>
      <c r="AE3836" s="190"/>
      <c r="AF3836" s="190"/>
      <c r="AG3836" s="190"/>
      <c r="AH3836" s="190"/>
      <c r="AI3836" s="190"/>
      <c r="AJ3836" s="190"/>
      <c r="AK3836" s="190"/>
      <c r="AL3836" s="190"/>
      <c r="AM3836" s="190"/>
      <c r="AN3836" s="190"/>
      <c r="AO3836" s="190"/>
      <c r="AP3836" s="190"/>
    </row>
    <row r="3837" spans="1:42" customFormat="1" ht="30" hidden="1" customHeight="1">
      <c r="A3837" s="204" t="s">
        <v>632</v>
      </c>
      <c r="B3837" s="200" t="s">
        <v>1472</v>
      </c>
      <c r="C3837" s="200" t="s">
        <v>1473</v>
      </c>
      <c r="D3837" s="200" t="s">
        <v>29086</v>
      </c>
      <c r="E3837" s="200" t="s">
        <v>29134</v>
      </c>
      <c r="F3837" s="201" t="s">
        <v>29732</v>
      </c>
      <c r="G3837" s="201" t="s">
        <v>29733</v>
      </c>
      <c r="H3837" s="205" t="s">
        <v>29734</v>
      </c>
      <c r="I3837" s="204" t="s">
        <v>29735</v>
      </c>
      <c r="J3837" s="212" t="s">
        <v>29736</v>
      </c>
      <c r="K3837" s="203" t="s">
        <v>44630</v>
      </c>
      <c r="L3837" s="210" t="s">
        <v>60</v>
      </c>
      <c r="M3837" s="210" t="s">
        <v>61</v>
      </c>
      <c r="N3837" s="200" t="s">
        <v>62</v>
      </c>
      <c r="O3837" s="200" t="s">
        <v>30833</v>
      </c>
      <c r="P3837" s="200" t="s">
        <v>92</v>
      </c>
      <c r="Q3837" s="200" t="s">
        <v>65</v>
      </c>
      <c r="R3837" s="205" t="s">
        <v>1473</v>
      </c>
      <c r="S3837" s="205" t="s">
        <v>29134</v>
      </c>
      <c r="T3837" s="210" t="s">
        <v>66</v>
      </c>
      <c r="U3837" s="208" t="s">
        <v>29696</v>
      </c>
      <c r="V3837" s="210">
        <v>1</v>
      </c>
      <c r="W3837" s="210" t="s">
        <v>68</v>
      </c>
      <c r="X3837" s="210" t="s">
        <v>69</v>
      </c>
      <c r="Y3837" s="210" t="s">
        <v>70</v>
      </c>
      <c r="Z3837" s="210" t="s">
        <v>647</v>
      </c>
      <c r="AA3837" s="234" t="s">
        <v>71</v>
      </c>
      <c r="AB3837" s="216">
        <v>46310</v>
      </c>
      <c r="AC3837" s="210"/>
      <c r="AD3837" s="230" t="s">
        <v>72</v>
      </c>
      <c r="AE3837" s="190"/>
      <c r="AF3837" s="190"/>
      <c r="AG3837" s="190"/>
      <c r="AH3837" s="190"/>
      <c r="AI3837" s="190"/>
      <c r="AJ3837" s="190"/>
      <c r="AK3837" s="190"/>
      <c r="AL3837" s="190"/>
      <c r="AM3837" s="190"/>
      <c r="AN3837" s="190"/>
      <c r="AO3837" s="190"/>
      <c r="AP3837" s="190"/>
    </row>
    <row r="3838" spans="1:42" customFormat="1" ht="30" hidden="1" customHeight="1">
      <c r="A3838" s="204" t="s">
        <v>632</v>
      </c>
      <c r="B3838" s="200" t="s">
        <v>1472</v>
      </c>
      <c r="C3838" s="200" t="s">
        <v>1473</v>
      </c>
      <c r="D3838" s="200" t="s">
        <v>29094</v>
      </c>
      <c r="E3838" s="200" t="s">
        <v>29141</v>
      </c>
      <c r="F3838" s="201" t="s">
        <v>29738</v>
      </c>
      <c r="G3838" s="201" t="s">
        <v>29739</v>
      </c>
      <c r="H3838" s="205" t="s">
        <v>29740</v>
      </c>
      <c r="I3838" s="204" t="s">
        <v>29741</v>
      </c>
      <c r="J3838" s="212" t="s">
        <v>29742</v>
      </c>
      <c r="K3838" s="203" t="s">
        <v>44631</v>
      </c>
      <c r="L3838" s="210" t="s">
        <v>60</v>
      </c>
      <c r="M3838" s="210" t="s">
        <v>61</v>
      </c>
      <c r="N3838" s="200" t="s">
        <v>62</v>
      </c>
      <c r="O3838" s="200" t="s">
        <v>30833</v>
      </c>
      <c r="P3838" s="200" t="s">
        <v>92</v>
      </c>
      <c r="Q3838" s="200" t="s">
        <v>65</v>
      </c>
      <c r="R3838" s="205" t="s">
        <v>1473</v>
      </c>
      <c r="S3838" s="205" t="s">
        <v>29141</v>
      </c>
      <c r="T3838" s="210" t="s">
        <v>66</v>
      </c>
      <c r="U3838" s="208" t="s">
        <v>29703</v>
      </c>
      <c r="V3838" s="210">
        <v>1</v>
      </c>
      <c r="W3838" s="210" t="s">
        <v>68</v>
      </c>
      <c r="X3838" s="210" t="s">
        <v>69</v>
      </c>
      <c r="Y3838" s="210" t="s">
        <v>70</v>
      </c>
      <c r="Z3838" s="210" t="s">
        <v>647</v>
      </c>
      <c r="AA3838" s="234" t="s">
        <v>71</v>
      </c>
      <c r="AB3838" s="216">
        <v>46310</v>
      </c>
      <c r="AC3838" s="210"/>
      <c r="AD3838" s="230" t="s">
        <v>72</v>
      </c>
      <c r="AE3838" s="190"/>
      <c r="AF3838" s="190"/>
      <c r="AG3838" s="190"/>
      <c r="AH3838" s="190"/>
      <c r="AI3838" s="190"/>
      <c r="AJ3838" s="190"/>
      <c r="AK3838" s="190"/>
      <c r="AL3838" s="190"/>
      <c r="AM3838" s="190"/>
      <c r="AN3838" s="190"/>
      <c r="AO3838" s="190"/>
      <c r="AP3838" s="190"/>
    </row>
    <row r="3839" spans="1:42" customFormat="1" ht="30" hidden="1" customHeight="1">
      <c r="A3839" s="204" t="s">
        <v>632</v>
      </c>
      <c r="B3839" s="200" t="s">
        <v>1472</v>
      </c>
      <c r="C3839" s="200" t="s">
        <v>1473</v>
      </c>
      <c r="D3839" s="200" t="s">
        <v>29102</v>
      </c>
      <c r="E3839" s="200" t="s">
        <v>29148</v>
      </c>
      <c r="F3839" s="201" t="s">
        <v>29744</v>
      </c>
      <c r="G3839" s="201" t="s">
        <v>29745</v>
      </c>
      <c r="H3839" s="205" t="s">
        <v>29746</v>
      </c>
      <c r="I3839" s="204" t="s">
        <v>29747</v>
      </c>
      <c r="J3839" s="212" t="s">
        <v>29748</v>
      </c>
      <c r="K3839" s="203" t="s">
        <v>44632</v>
      </c>
      <c r="L3839" s="210" t="s">
        <v>60</v>
      </c>
      <c r="M3839" s="210" t="s">
        <v>61</v>
      </c>
      <c r="N3839" s="200" t="s">
        <v>62</v>
      </c>
      <c r="O3839" s="200" t="s">
        <v>30833</v>
      </c>
      <c r="P3839" s="200" t="s">
        <v>92</v>
      </c>
      <c r="Q3839" s="200" t="s">
        <v>65</v>
      </c>
      <c r="R3839" s="205" t="s">
        <v>1473</v>
      </c>
      <c r="S3839" s="205" t="s">
        <v>29148</v>
      </c>
      <c r="T3839" s="210" t="s">
        <v>66</v>
      </c>
      <c r="U3839" s="208" t="s">
        <v>29710</v>
      </c>
      <c r="V3839" s="210">
        <v>1</v>
      </c>
      <c r="W3839" s="210" t="s">
        <v>68</v>
      </c>
      <c r="X3839" s="210" t="s">
        <v>69</v>
      </c>
      <c r="Y3839" s="210" t="s">
        <v>70</v>
      </c>
      <c r="Z3839" s="210" t="s">
        <v>647</v>
      </c>
      <c r="AA3839" s="234" t="s">
        <v>71</v>
      </c>
      <c r="AB3839" s="216">
        <v>46310</v>
      </c>
      <c r="AC3839" s="210"/>
      <c r="AD3839" s="230" t="s">
        <v>72</v>
      </c>
      <c r="AE3839" s="190"/>
      <c r="AF3839" s="190"/>
      <c r="AG3839" s="190"/>
      <c r="AH3839" s="190"/>
      <c r="AI3839" s="190"/>
      <c r="AJ3839" s="190"/>
      <c r="AK3839" s="190"/>
      <c r="AL3839" s="190"/>
      <c r="AM3839" s="190"/>
      <c r="AN3839" s="190"/>
      <c r="AO3839" s="190"/>
      <c r="AP3839" s="190"/>
    </row>
    <row r="3840" spans="1:42" customFormat="1" ht="30" hidden="1" customHeight="1">
      <c r="A3840" s="204" t="s">
        <v>632</v>
      </c>
      <c r="B3840" s="200" t="s">
        <v>1875</v>
      </c>
      <c r="C3840" s="200" t="s">
        <v>1876</v>
      </c>
      <c r="D3840" s="200" t="s">
        <v>29155</v>
      </c>
      <c r="E3840" s="200" t="s">
        <v>29156</v>
      </c>
      <c r="F3840" s="201" t="s">
        <v>29750</v>
      </c>
      <c r="G3840" s="201" t="s">
        <v>29751</v>
      </c>
      <c r="H3840" s="205" t="s">
        <v>29752</v>
      </c>
      <c r="I3840" s="204" t="s">
        <v>29753</v>
      </c>
      <c r="J3840" s="212" t="s">
        <v>29754</v>
      </c>
      <c r="K3840" s="203" t="s">
        <v>44633</v>
      </c>
      <c r="L3840" s="210" t="s">
        <v>60</v>
      </c>
      <c r="M3840" s="210" t="s">
        <v>61</v>
      </c>
      <c r="N3840" s="200" t="s">
        <v>19789</v>
      </c>
      <c r="O3840" s="200" t="s">
        <v>31795</v>
      </c>
      <c r="P3840" s="200" t="s">
        <v>31796</v>
      </c>
      <c r="Q3840" s="200" t="s">
        <v>65</v>
      </c>
      <c r="R3840" s="205" t="s">
        <v>1876</v>
      </c>
      <c r="S3840" s="205" t="s">
        <v>29156</v>
      </c>
      <c r="T3840" s="210" t="s">
        <v>66</v>
      </c>
      <c r="U3840" s="208" t="s">
        <v>29756</v>
      </c>
      <c r="V3840" s="210">
        <v>1</v>
      </c>
      <c r="W3840" s="210" t="s">
        <v>68</v>
      </c>
      <c r="X3840" s="210" t="s">
        <v>69</v>
      </c>
      <c r="Y3840" s="210" t="s">
        <v>70</v>
      </c>
      <c r="Z3840" s="210" t="s">
        <v>647</v>
      </c>
      <c r="AA3840" s="234" t="s">
        <v>71</v>
      </c>
      <c r="AB3840" s="216">
        <v>46310</v>
      </c>
      <c r="AC3840" s="210"/>
      <c r="AD3840" s="230" t="s">
        <v>72</v>
      </c>
      <c r="AE3840" s="190"/>
      <c r="AF3840" s="190"/>
      <c r="AG3840" s="190"/>
      <c r="AH3840" s="190"/>
      <c r="AI3840" s="190"/>
      <c r="AJ3840" s="190"/>
      <c r="AK3840" s="190"/>
      <c r="AL3840" s="190"/>
      <c r="AM3840" s="190"/>
      <c r="AN3840" s="190"/>
      <c r="AO3840" s="190"/>
      <c r="AP3840" s="190"/>
    </row>
    <row r="3841" spans="1:42" customFormat="1" ht="30" hidden="1" customHeight="1">
      <c r="A3841" s="204" t="s">
        <v>632</v>
      </c>
      <c r="B3841" s="200" t="s">
        <v>1875</v>
      </c>
      <c r="C3841" s="200" t="s">
        <v>1876</v>
      </c>
      <c r="D3841" s="200" t="s">
        <v>29163</v>
      </c>
      <c r="E3841" s="200" t="s">
        <v>29164</v>
      </c>
      <c r="F3841" s="201" t="s">
        <v>29757</v>
      </c>
      <c r="G3841" s="201" t="s">
        <v>29758</v>
      </c>
      <c r="H3841" s="205" t="s">
        <v>29759</v>
      </c>
      <c r="I3841" s="204" t="s">
        <v>29760</v>
      </c>
      <c r="J3841" s="212" t="s">
        <v>29761</v>
      </c>
      <c r="K3841" s="203" t="s">
        <v>44634</v>
      </c>
      <c r="L3841" s="210" t="s">
        <v>60</v>
      </c>
      <c r="M3841" s="210" t="s">
        <v>61</v>
      </c>
      <c r="N3841" s="200" t="s">
        <v>19789</v>
      </c>
      <c r="O3841" s="200" t="s">
        <v>31795</v>
      </c>
      <c r="P3841" s="200" t="s">
        <v>31796</v>
      </c>
      <c r="Q3841" s="200" t="s">
        <v>65</v>
      </c>
      <c r="R3841" s="205" t="s">
        <v>1876</v>
      </c>
      <c r="S3841" s="205" t="s">
        <v>29164</v>
      </c>
      <c r="T3841" s="210" t="s">
        <v>66</v>
      </c>
      <c r="U3841" s="208" t="s">
        <v>29763</v>
      </c>
      <c r="V3841" s="210">
        <v>1</v>
      </c>
      <c r="W3841" s="210" t="s">
        <v>68</v>
      </c>
      <c r="X3841" s="210" t="s">
        <v>69</v>
      </c>
      <c r="Y3841" s="210" t="s">
        <v>70</v>
      </c>
      <c r="Z3841" s="210" t="s">
        <v>647</v>
      </c>
      <c r="AA3841" s="234" t="s">
        <v>71</v>
      </c>
      <c r="AB3841" s="216">
        <v>46310</v>
      </c>
      <c r="AC3841" s="210"/>
      <c r="AD3841" s="230" t="s">
        <v>72</v>
      </c>
      <c r="AE3841" s="190"/>
      <c r="AF3841" s="190"/>
      <c r="AG3841" s="190"/>
      <c r="AH3841" s="190"/>
      <c r="AI3841" s="190"/>
      <c r="AJ3841" s="190"/>
      <c r="AK3841" s="190"/>
      <c r="AL3841" s="190"/>
      <c r="AM3841" s="190"/>
      <c r="AN3841" s="190"/>
      <c r="AO3841" s="190"/>
      <c r="AP3841" s="190"/>
    </row>
    <row r="3842" spans="1:42" customFormat="1" ht="30" hidden="1" customHeight="1">
      <c r="A3842" s="204" t="s">
        <v>632</v>
      </c>
      <c r="B3842" s="200" t="s">
        <v>1875</v>
      </c>
      <c r="C3842" s="200" t="s">
        <v>1876</v>
      </c>
      <c r="D3842" s="200" t="s">
        <v>29171</v>
      </c>
      <c r="E3842" s="200" t="s">
        <v>29172</v>
      </c>
      <c r="F3842" s="201" t="s">
        <v>29764</v>
      </c>
      <c r="G3842" s="201" t="s">
        <v>29765</v>
      </c>
      <c r="H3842" s="205" t="s">
        <v>29766</v>
      </c>
      <c r="I3842" s="204" t="s">
        <v>29767</v>
      </c>
      <c r="J3842" s="212" t="s">
        <v>29768</v>
      </c>
      <c r="K3842" s="203" t="s">
        <v>44635</v>
      </c>
      <c r="L3842" s="210" t="s">
        <v>60</v>
      </c>
      <c r="M3842" s="210" t="s">
        <v>61</v>
      </c>
      <c r="N3842" s="200" t="s">
        <v>19789</v>
      </c>
      <c r="O3842" s="200" t="s">
        <v>31795</v>
      </c>
      <c r="P3842" s="200" t="s">
        <v>31796</v>
      </c>
      <c r="Q3842" s="200" t="s">
        <v>65</v>
      </c>
      <c r="R3842" s="205" t="s">
        <v>1876</v>
      </c>
      <c r="S3842" s="205" t="s">
        <v>29172</v>
      </c>
      <c r="T3842" s="210" t="s">
        <v>66</v>
      </c>
      <c r="U3842" s="208" t="s">
        <v>29770</v>
      </c>
      <c r="V3842" s="210">
        <v>1</v>
      </c>
      <c r="W3842" s="210" t="s">
        <v>68</v>
      </c>
      <c r="X3842" s="210" t="s">
        <v>69</v>
      </c>
      <c r="Y3842" s="210" t="s">
        <v>70</v>
      </c>
      <c r="Z3842" s="210" t="s">
        <v>647</v>
      </c>
      <c r="AA3842" s="234" t="s">
        <v>71</v>
      </c>
      <c r="AB3842" s="216">
        <v>46310</v>
      </c>
      <c r="AC3842" s="210"/>
      <c r="AD3842" s="230" t="s">
        <v>72</v>
      </c>
      <c r="AE3842" s="190"/>
      <c r="AF3842" s="190"/>
      <c r="AG3842" s="190"/>
      <c r="AH3842" s="190"/>
      <c r="AI3842" s="190"/>
      <c r="AJ3842" s="190"/>
      <c r="AK3842" s="190"/>
      <c r="AL3842" s="190"/>
      <c r="AM3842" s="190"/>
      <c r="AN3842" s="190"/>
      <c r="AO3842" s="190"/>
      <c r="AP3842" s="190"/>
    </row>
    <row r="3843" spans="1:42" customFormat="1" ht="30" hidden="1" customHeight="1">
      <c r="A3843" s="204" t="s">
        <v>632</v>
      </c>
      <c r="B3843" s="200" t="s">
        <v>1875</v>
      </c>
      <c r="C3843" s="200" t="s">
        <v>1876</v>
      </c>
      <c r="D3843" s="200" t="s">
        <v>29179</v>
      </c>
      <c r="E3843" s="200" t="s">
        <v>29180</v>
      </c>
      <c r="F3843" s="201" t="s">
        <v>29771</v>
      </c>
      <c r="G3843" s="201" t="s">
        <v>29772</v>
      </c>
      <c r="H3843" s="205" t="s">
        <v>29773</v>
      </c>
      <c r="I3843" s="204" t="s">
        <v>29774</v>
      </c>
      <c r="J3843" s="212" t="s">
        <v>29768</v>
      </c>
      <c r="K3843" s="203" t="s">
        <v>44636</v>
      </c>
      <c r="L3843" s="210" t="s">
        <v>60</v>
      </c>
      <c r="M3843" s="210" t="s">
        <v>61</v>
      </c>
      <c r="N3843" s="200" t="s">
        <v>19789</v>
      </c>
      <c r="O3843" s="200" t="s">
        <v>31795</v>
      </c>
      <c r="P3843" s="200" t="s">
        <v>31796</v>
      </c>
      <c r="Q3843" s="200" t="s">
        <v>65</v>
      </c>
      <c r="R3843" s="205" t="s">
        <v>1876</v>
      </c>
      <c r="S3843" s="205" t="s">
        <v>29180</v>
      </c>
      <c r="T3843" s="210" t="s">
        <v>66</v>
      </c>
      <c r="U3843" s="208" t="s">
        <v>29776</v>
      </c>
      <c r="V3843" s="210">
        <v>1</v>
      </c>
      <c r="W3843" s="210" t="s">
        <v>68</v>
      </c>
      <c r="X3843" s="210" t="s">
        <v>69</v>
      </c>
      <c r="Y3843" s="210" t="s">
        <v>70</v>
      </c>
      <c r="Z3843" s="210" t="s">
        <v>647</v>
      </c>
      <c r="AA3843" s="234" t="s">
        <v>71</v>
      </c>
      <c r="AB3843" s="216">
        <v>46310</v>
      </c>
      <c r="AC3843" s="210"/>
      <c r="AD3843" s="230" t="s">
        <v>72</v>
      </c>
      <c r="AE3843" s="190"/>
      <c r="AF3843" s="190"/>
      <c r="AG3843" s="190"/>
      <c r="AH3843" s="190"/>
      <c r="AI3843" s="190"/>
      <c r="AJ3843" s="190"/>
      <c r="AK3843" s="190"/>
      <c r="AL3843" s="190"/>
      <c r="AM3843" s="190"/>
      <c r="AN3843" s="190"/>
      <c r="AO3843" s="190"/>
      <c r="AP3843" s="190"/>
    </row>
    <row r="3844" spans="1:42" customFormat="1" ht="30" hidden="1" customHeight="1">
      <c r="A3844" s="204" t="s">
        <v>632</v>
      </c>
      <c r="B3844" s="200" t="s">
        <v>1875</v>
      </c>
      <c r="C3844" s="200" t="s">
        <v>1876</v>
      </c>
      <c r="D3844" s="200" t="s">
        <v>29187</v>
      </c>
      <c r="E3844" s="200" t="s">
        <v>29188</v>
      </c>
      <c r="F3844" s="201" t="s">
        <v>29777</v>
      </c>
      <c r="G3844" s="201" t="s">
        <v>29778</v>
      </c>
      <c r="H3844" s="205" t="s">
        <v>29779</v>
      </c>
      <c r="I3844" s="204" t="s">
        <v>29780</v>
      </c>
      <c r="J3844" s="212" t="s">
        <v>29781</v>
      </c>
      <c r="K3844" s="203" t="s">
        <v>44637</v>
      </c>
      <c r="L3844" s="210" t="s">
        <v>60</v>
      </c>
      <c r="M3844" s="210" t="s">
        <v>61</v>
      </c>
      <c r="N3844" s="200" t="s">
        <v>19789</v>
      </c>
      <c r="O3844" s="200" t="s">
        <v>31795</v>
      </c>
      <c r="P3844" s="200" t="s">
        <v>31796</v>
      </c>
      <c r="Q3844" s="200" t="s">
        <v>65</v>
      </c>
      <c r="R3844" s="205" t="s">
        <v>1876</v>
      </c>
      <c r="S3844" s="205" t="s">
        <v>29188</v>
      </c>
      <c r="T3844" s="210" t="s">
        <v>66</v>
      </c>
      <c r="U3844" s="208" t="s">
        <v>29783</v>
      </c>
      <c r="V3844" s="210">
        <v>1</v>
      </c>
      <c r="W3844" s="210" t="s">
        <v>68</v>
      </c>
      <c r="X3844" s="210" t="s">
        <v>69</v>
      </c>
      <c r="Y3844" s="210" t="s">
        <v>70</v>
      </c>
      <c r="Z3844" s="210" t="s">
        <v>647</v>
      </c>
      <c r="AA3844" s="234" t="s">
        <v>71</v>
      </c>
      <c r="AB3844" s="216">
        <v>46310</v>
      </c>
      <c r="AC3844" s="210"/>
      <c r="AD3844" s="230" t="s">
        <v>72</v>
      </c>
      <c r="AE3844" s="190"/>
      <c r="AF3844" s="190"/>
      <c r="AG3844" s="190"/>
      <c r="AH3844" s="190"/>
      <c r="AI3844" s="190"/>
      <c r="AJ3844" s="190"/>
      <c r="AK3844" s="190"/>
      <c r="AL3844" s="190"/>
      <c r="AM3844" s="190"/>
      <c r="AN3844" s="190"/>
      <c r="AO3844" s="190"/>
      <c r="AP3844" s="190"/>
    </row>
    <row r="3845" spans="1:42" customFormat="1" ht="30" hidden="1" customHeight="1">
      <c r="A3845" s="204" t="s">
        <v>632</v>
      </c>
      <c r="B3845" s="200" t="s">
        <v>2197</v>
      </c>
      <c r="C3845" s="200" t="s">
        <v>2198</v>
      </c>
      <c r="D3845" s="200" t="s">
        <v>29195</v>
      </c>
      <c r="E3845" s="200" t="s">
        <v>29196</v>
      </c>
      <c r="F3845" s="201" t="s">
        <v>29784</v>
      </c>
      <c r="G3845" s="201" t="s">
        <v>29785</v>
      </c>
      <c r="H3845" s="205" t="s">
        <v>29786</v>
      </c>
      <c r="I3845" s="204" t="s">
        <v>29787</v>
      </c>
      <c r="J3845" s="212" t="s">
        <v>29788</v>
      </c>
      <c r="K3845" s="203" t="s">
        <v>44638</v>
      </c>
      <c r="L3845" s="210" t="s">
        <v>60</v>
      </c>
      <c r="M3845" s="210" t="s">
        <v>61</v>
      </c>
      <c r="N3845" s="200" t="s">
        <v>27502</v>
      </c>
      <c r="O3845" s="200" t="s">
        <v>29203</v>
      </c>
      <c r="P3845" s="200" t="s">
        <v>29204</v>
      </c>
      <c r="Q3845" s="200" t="s">
        <v>65</v>
      </c>
      <c r="R3845" s="205" t="s">
        <v>2198</v>
      </c>
      <c r="S3845" s="205" t="s">
        <v>29196</v>
      </c>
      <c r="T3845" s="210" t="s">
        <v>66</v>
      </c>
      <c r="U3845" s="208" t="s">
        <v>29790</v>
      </c>
      <c r="V3845" s="210">
        <v>1</v>
      </c>
      <c r="W3845" s="210" t="s">
        <v>68</v>
      </c>
      <c r="X3845" s="210" t="s">
        <v>69</v>
      </c>
      <c r="Y3845" s="210" t="s">
        <v>70</v>
      </c>
      <c r="Z3845" s="210" t="s">
        <v>647</v>
      </c>
      <c r="AA3845" s="234" t="s">
        <v>71</v>
      </c>
      <c r="AB3845" s="216">
        <v>46310</v>
      </c>
      <c r="AC3845" s="210"/>
      <c r="AD3845" s="230" t="s">
        <v>72</v>
      </c>
      <c r="AE3845" s="190"/>
      <c r="AF3845" s="190"/>
      <c r="AG3845" s="190"/>
      <c r="AH3845" s="190"/>
      <c r="AI3845" s="190"/>
      <c r="AJ3845" s="190"/>
      <c r="AK3845" s="190"/>
      <c r="AL3845" s="190"/>
      <c r="AM3845" s="190"/>
      <c r="AN3845" s="190"/>
      <c r="AO3845" s="190"/>
      <c r="AP3845" s="190"/>
    </row>
    <row r="3846" spans="1:42" customFormat="1" ht="30" hidden="1" customHeight="1">
      <c r="A3846" s="204" t="s">
        <v>632</v>
      </c>
      <c r="B3846" s="200" t="s">
        <v>2197</v>
      </c>
      <c r="C3846" s="200" t="s">
        <v>2198</v>
      </c>
      <c r="D3846" s="200" t="s">
        <v>29205</v>
      </c>
      <c r="E3846" s="200" t="s">
        <v>29206</v>
      </c>
      <c r="F3846" s="201" t="s">
        <v>29791</v>
      </c>
      <c r="G3846" s="201" t="s">
        <v>29792</v>
      </c>
      <c r="H3846" s="205" t="s">
        <v>29793</v>
      </c>
      <c r="I3846" s="204" t="s">
        <v>29794</v>
      </c>
      <c r="J3846" s="212" t="s">
        <v>29795</v>
      </c>
      <c r="K3846" s="203" t="s">
        <v>44639</v>
      </c>
      <c r="L3846" s="210" t="s">
        <v>60</v>
      </c>
      <c r="M3846" s="210" t="s">
        <v>61</v>
      </c>
      <c r="N3846" s="200" t="s">
        <v>27502</v>
      </c>
      <c r="O3846" s="200" t="s">
        <v>29203</v>
      </c>
      <c r="P3846" s="200" t="s">
        <v>29204</v>
      </c>
      <c r="Q3846" s="200" t="s">
        <v>65</v>
      </c>
      <c r="R3846" s="205" t="s">
        <v>2198</v>
      </c>
      <c r="S3846" s="205" t="s">
        <v>29206</v>
      </c>
      <c r="T3846" s="210" t="s">
        <v>66</v>
      </c>
      <c r="U3846" s="208" t="s">
        <v>29797</v>
      </c>
      <c r="V3846" s="210">
        <v>1</v>
      </c>
      <c r="W3846" s="210" t="s">
        <v>68</v>
      </c>
      <c r="X3846" s="210" t="s">
        <v>69</v>
      </c>
      <c r="Y3846" s="210" t="s">
        <v>70</v>
      </c>
      <c r="Z3846" s="210" t="s">
        <v>647</v>
      </c>
      <c r="AA3846" s="234" t="s">
        <v>71</v>
      </c>
      <c r="AB3846" s="216">
        <v>46310</v>
      </c>
      <c r="AC3846" s="210"/>
      <c r="AD3846" s="230" t="s">
        <v>72</v>
      </c>
      <c r="AE3846" s="190"/>
      <c r="AF3846" s="190"/>
      <c r="AG3846" s="190"/>
      <c r="AH3846" s="190"/>
      <c r="AI3846" s="190"/>
      <c r="AJ3846" s="190"/>
      <c r="AK3846" s="190"/>
      <c r="AL3846" s="190"/>
      <c r="AM3846" s="190"/>
      <c r="AN3846" s="190"/>
      <c r="AO3846" s="190"/>
      <c r="AP3846" s="190"/>
    </row>
    <row r="3847" spans="1:42" customFormat="1" ht="30" hidden="1" customHeight="1">
      <c r="A3847" s="204" t="s">
        <v>632</v>
      </c>
      <c r="B3847" s="200" t="s">
        <v>2277</v>
      </c>
      <c r="C3847" s="200" t="s">
        <v>2278</v>
      </c>
      <c r="D3847" s="200" t="s">
        <v>29213</v>
      </c>
      <c r="E3847" s="200" t="s">
        <v>29214</v>
      </c>
      <c r="F3847" s="201" t="s">
        <v>29798</v>
      </c>
      <c r="G3847" s="201" t="s">
        <v>29799</v>
      </c>
      <c r="H3847" s="205" t="s">
        <v>29800</v>
      </c>
      <c r="I3847" s="204" t="s">
        <v>29801</v>
      </c>
      <c r="J3847" s="212" t="s">
        <v>29802</v>
      </c>
      <c r="K3847" s="203" t="s">
        <v>44640</v>
      </c>
      <c r="L3847" s="210" t="s">
        <v>60</v>
      </c>
      <c r="M3847" s="210" t="s">
        <v>61</v>
      </c>
      <c r="N3847" s="200" t="s">
        <v>62</v>
      </c>
      <c r="O3847" s="200" t="s">
        <v>30833</v>
      </c>
      <c r="P3847" s="200" t="s">
        <v>92</v>
      </c>
      <c r="Q3847" s="200" t="s">
        <v>65</v>
      </c>
      <c r="R3847" s="205" t="s">
        <v>2278</v>
      </c>
      <c r="S3847" s="205" t="s">
        <v>29214</v>
      </c>
      <c r="T3847" s="210" t="s">
        <v>66</v>
      </c>
      <c r="U3847" s="208" t="s">
        <v>29804</v>
      </c>
      <c r="V3847" s="210">
        <v>1</v>
      </c>
      <c r="W3847" s="210" t="s">
        <v>68</v>
      </c>
      <c r="X3847" s="210" t="s">
        <v>69</v>
      </c>
      <c r="Y3847" s="210" t="s">
        <v>70</v>
      </c>
      <c r="Z3847" s="210" t="s">
        <v>647</v>
      </c>
      <c r="AA3847" s="234" t="s">
        <v>71</v>
      </c>
      <c r="AB3847" s="216">
        <v>46310</v>
      </c>
      <c r="AC3847" s="210"/>
      <c r="AD3847" s="230" t="s">
        <v>72</v>
      </c>
      <c r="AE3847" s="190"/>
      <c r="AF3847" s="190"/>
      <c r="AG3847" s="190"/>
      <c r="AH3847" s="190"/>
      <c r="AI3847" s="190"/>
      <c r="AJ3847" s="190"/>
      <c r="AK3847" s="190"/>
      <c r="AL3847" s="190"/>
      <c r="AM3847" s="190"/>
      <c r="AN3847" s="190"/>
      <c r="AO3847" s="190"/>
      <c r="AP3847" s="190"/>
    </row>
    <row r="3848" spans="1:42" customFormat="1" ht="30" hidden="1" customHeight="1">
      <c r="A3848" s="204" t="s">
        <v>632</v>
      </c>
      <c r="B3848" s="200" t="s">
        <v>2277</v>
      </c>
      <c r="C3848" s="200" t="s">
        <v>2278</v>
      </c>
      <c r="D3848" s="200" t="s">
        <v>29221</v>
      </c>
      <c r="E3848" s="200" t="s">
        <v>29222</v>
      </c>
      <c r="F3848" s="201" t="s">
        <v>29805</v>
      </c>
      <c r="G3848" s="201" t="s">
        <v>29806</v>
      </c>
      <c r="H3848" s="205" t="s">
        <v>29807</v>
      </c>
      <c r="I3848" s="204" t="s">
        <v>29808</v>
      </c>
      <c r="J3848" s="212" t="s">
        <v>29809</v>
      </c>
      <c r="K3848" s="203" t="s">
        <v>44641</v>
      </c>
      <c r="L3848" s="210" t="s">
        <v>60</v>
      </c>
      <c r="M3848" s="210" t="s">
        <v>61</v>
      </c>
      <c r="N3848" s="200" t="s">
        <v>62</v>
      </c>
      <c r="O3848" s="200" t="s">
        <v>30833</v>
      </c>
      <c r="P3848" s="200" t="s">
        <v>92</v>
      </c>
      <c r="Q3848" s="200" t="s">
        <v>65</v>
      </c>
      <c r="R3848" s="205" t="s">
        <v>2278</v>
      </c>
      <c r="S3848" s="205" t="s">
        <v>29222</v>
      </c>
      <c r="T3848" s="210" t="s">
        <v>66</v>
      </c>
      <c r="U3848" s="208" t="s">
        <v>29811</v>
      </c>
      <c r="V3848" s="210">
        <v>1</v>
      </c>
      <c r="W3848" s="210" t="s">
        <v>68</v>
      </c>
      <c r="X3848" s="210" t="s">
        <v>69</v>
      </c>
      <c r="Y3848" s="210" t="s">
        <v>70</v>
      </c>
      <c r="Z3848" s="210" t="s">
        <v>647</v>
      </c>
      <c r="AA3848" s="234" t="s">
        <v>71</v>
      </c>
      <c r="AB3848" s="216">
        <v>46310</v>
      </c>
      <c r="AC3848" s="210"/>
      <c r="AD3848" s="230" t="s">
        <v>72</v>
      </c>
      <c r="AE3848" s="190"/>
      <c r="AF3848" s="190"/>
      <c r="AG3848" s="190"/>
      <c r="AH3848" s="190"/>
      <c r="AI3848" s="190"/>
      <c r="AJ3848" s="190"/>
      <c r="AK3848" s="190"/>
      <c r="AL3848" s="190"/>
      <c r="AM3848" s="190"/>
      <c r="AN3848" s="190"/>
      <c r="AO3848" s="190"/>
      <c r="AP3848" s="190"/>
    </row>
    <row r="3849" spans="1:42" customFormat="1" ht="30" hidden="1" customHeight="1">
      <c r="A3849" s="204" t="s">
        <v>632</v>
      </c>
      <c r="B3849" s="200" t="s">
        <v>2277</v>
      </c>
      <c r="C3849" s="200" t="s">
        <v>2278</v>
      </c>
      <c r="D3849" s="200" t="s">
        <v>29229</v>
      </c>
      <c r="E3849" s="200" t="s">
        <v>29230</v>
      </c>
      <c r="F3849" s="201" t="s">
        <v>29812</v>
      </c>
      <c r="G3849" s="201" t="s">
        <v>29813</v>
      </c>
      <c r="H3849" s="205" t="s">
        <v>29814</v>
      </c>
      <c r="I3849" s="204" t="s">
        <v>29815</v>
      </c>
      <c r="J3849" s="212" t="s">
        <v>29816</v>
      </c>
      <c r="K3849" s="203" t="s">
        <v>44642</v>
      </c>
      <c r="L3849" s="210" t="s">
        <v>60</v>
      </c>
      <c r="M3849" s="210" t="s">
        <v>61</v>
      </c>
      <c r="N3849" s="200" t="s">
        <v>62</v>
      </c>
      <c r="O3849" s="200" t="s">
        <v>30833</v>
      </c>
      <c r="P3849" s="200" t="s">
        <v>92</v>
      </c>
      <c r="Q3849" s="200" t="s">
        <v>65</v>
      </c>
      <c r="R3849" s="205" t="s">
        <v>2278</v>
      </c>
      <c r="S3849" s="205" t="s">
        <v>29230</v>
      </c>
      <c r="T3849" s="210" t="s">
        <v>66</v>
      </c>
      <c r="U3849" s="208" t="s">
        <v>29818</v>
      </c>
      <c r="V3849" s="210">
        <v>1</v>
      </c>
      <c r="W3849" s="210" t="s">
        <v>68</v>
      </c>
      <c r="X3849" s="210" t="s">
        <v>69</v>
      </c>
      <c r="Y3849" s="210" t="s">
        <v>70</v>
      </c>
      <c r="Z3849" s="210" t="s">
        <v>647</v>
      </c>
      <c r="AA3849" s="234" t="s">
        <v>71</v>
      </c>
      <c r="AB3849" s="216">
        <v>46310</v>
      </c>
      <c r="AC3849" s="210"/>
      <c r="AD3849" s="230" t="s">
        <v>72</v>
      </c>
      <c r="AE3849" s="190"/>
      <c r="AF3849" s="190"/>
      <c r="AG3849" s="190"/>
      <c r="AH3849" s="190"/>
      <c r="AI3849" s="190"/>
      <c r="AJ3849" s="190"/>
      <c r="AK3849" s="190"/>
      <c r="AL3849" s="190"/>
      <c r="AM3849" s="190"/>
      <c r="AN3849" s="190"/>
      <c r="AO3849" s="190"/>
      <c r="AP3849" s="190"/>
    </row>
    <row r="3850" spans="1:42" customFormat="1" ht="30" hidden="1" customHeight="1">
      <c r="A3850" s="204" t="s">
        <v>632</v>
      </c>
      <c r="B3850" s="200" t="s">
        <v>2277</v>
      </c>
      <c r="C3850" s="200" t="s">
        <v>2278</v>
      </c>
      <c r="D3850" s="200" t="s">
        <v>29237</v>
      </c>
      <c r="E3850" s="200" t="s">
        <v>29238</v>
      </c>
      <c r="F3850" s="201" t="s">
        <v>29819</v>
      </c>
      <c r="G3850" s="201" t="s">
        <v>29820</v>
      </c>
      <c r="H3850" s="205" t="s">
        <v>29821</v>
      </c>
      <c r="I3850" s="204" t="s">
        <v>29822</v>
      </c>
      <c r="J3850" s="212" t="s">
        <v>29823</v>
      </c>
      <c r="K3850" s="203" t="s">
        <v>44643</v>
      </c>
      <c r="L3850" s="210" t="s">
        <v>60</v>
      </c>
      <c r="M3850" s="210" t="s">
        <v>61</v>
      </c>
      <c r="N3850" s="200" t="s">
        <v>62</v>
      </c>
      <c r="O3850" s="200" t="s">
        <v>30833</v>
      </c>
      <c r="P3850" s="200" t="s">
        <v>92</v>
      </c>
      <c r="Q3850" s="200" t="s">
        <v>65</v>
      </c>
      <c r="R3850" s="205" t="s">
        <v>2278</v>
      </c>
      <c r="S3850" s="205" t="s">
        <v>29238</v>
      </c>
      <c r="T3850" s="210" t="s">
        <v>66</v>
      </c>
      <c r="U3850" s="208" t="s">
        <v>29825</v>
      </c>
      <c r="V3850" s="210">
        <v>1</v>
      </c>
      <c r="W3850" s="210" t="s">
        <v>68</v>
      </c>
      <c r="X3850" s="210" t="s">
        <v>69</v>
      </c>
      <c r="Y3850" s="210" t="s">
        <v>70</v>
      </c>
      <c r="Z3850" s="210" t="s">
        <v>647</v>
      </c>
      <c r="AA3850" s="234" t="s">
        <v>71</v>
      </c>
      <c r="AB3850" s="216">
        <v>46310</v>
      </c>
      <c r="AC3850" s="210"/>
      <c r="AD3850" s="230" t="s">
        <v>72</v>
      </c>
      <c r="AE3850" s="190"/>
      <c r="AF3850" s="190"/>
      <c r="AG3850" s="190"/>
      <c r="AH3850" s="190"/>
      <c r="AI3850" s="190"/>
      <c r="AJ3850" s="190"/>
      <c r="AK3850" s="190"/>
      <c r="AL3850" s="190"/>
      <c r="AM3850" s="190"/>
      <c r="AN3850" s="190"/>
      <c r="AO3850" s="190"/>
      <c r="AP3850" s="190"/>
    </row>
    <row r="3851" spans="1:42" customFormat="1" ht="30" hidden="1" customHeight="1">
      <c r="A3851" s="204" t="s">
        <v>632</v>
      </c>
      <c r="B3851" s="200" t="s">
        <v>2277</v>
      </c>
      <c r="C3851" s="200" t="s">
        <v>2278</v>
      </c>
      <c r="D3851" s="200" t="s">
        <v>29245</v>
      </c>
      <c r="E3851" s="200" t="s">
        <v>29246</v>
      </c>
      <c r="F3851" s="201" t="s">
        <v>29826</v>
      </c>
      <c r="G3851" s="201" t="s">
        <v>29827</v>
      </c>
      <c r="H3851" s="205" t="s">
        <v>29828</v>
      </c>
      <c r="I3851" s="204" t="s">
        <v>29829</v>
      </c>
      <c r="J3851" s="212" t="s">
        <v>29830</v>
      </c>
      <c r="K3851" s="203" t="s">
        <v>44644</v>
      </c>
      <c r="L3851" s="210" t="s">
        <v>60</v>
      </c>
      <c r="M3851" s="210" t="s">
        <v>61</v>
      </c>
      <c r="N3851" s="200" t="s">
        <v>62</v>
      </c>
      <c r="O3851" s="200" t="s">
        <v>30833</v>
      </c>
      <c r="P3851" s="200" t="s">
        <v>92</v>
      </c>
      <c r="Q3851" s="200" t="s">
        <v>65</v>
      </c>
      <c r="R3851" s="205" t="s">
        <v>2278</v>
      </c>
      <c r="S3851" s="205" t="s">
        <v>29246</v>
      </c>
      <c r="T3851" s="210" t="s">
        <v>66</v>
      </c>
      <c r="U3851" s="208" t="s">
        <v>29832</v>
      </c>
      <c r="V3851" s="210">
        <v>1</v>
      </c>
      <c r="W3851" s="210" t="s">
        <v>68</v>
      </c>
      <c r="X3851" s="210" t="s">
        <v>69</v>
      </c>
      <c r="Y3851" s="210" t="s">
        <v>70</v>
      </c>
      <c r="Z3851" s="210" t="s">
        <v>647</v>
      </c>
      <c r="AA3851" s="234" t="s">
        <v>71</v>
      </c>
      <c r="AB3851" s="216">
        <v>46310</v>
      </c>
      <c r="AC3851" s="210"/>
      <c r="AD3851" s="230" t="s">
        <v>72</v>
      </c>
      <c r="AE3851" s="190"/>
      <c r="AF3851" s="190"/>
      <c r="AG3851" s="190"/>
      <c r="AH3851" s="190"/>
      <c r="AI3851" s="190"/>
      <c r="AJ3851" s="190"/>
      <c r="AK3851" s="190"/>
      <c r="AL3851" s="190"/>
      <c r="AM3851" s="190"/>
      <c r="AN3851" s="190"/>
      <c r="AO3851" s="190"/>
      <c r="AP3851" s="190"/>
    </row>
    <row r="3852" spans="1:42" customFormat="1" ht="30" hidden="1" customHeight="1">
      <c r="A3852" s="204" t="s">
        <v>632</v>
      </c>
      <c r="B3852" s="200" t="s">
        <v>2277</v>
      </c>
      <c r="C3852" s="200" t="s">
        <v>2278</v>
      </c>
      <c r="D3852" s="200" t="s">
        <v>29253</v>
      </c>
      <c r="E3852" s="200" t="s">
        <v>29254</v>
      </c>
      <c r="F3852" s="201" t="s">
        <v>29833</v>
      </c>
      <c r="G3852" s="201" t="s">
        <v>29834</v>
      </c>
      <c r="H3852" s="205" t="s">
        <v>29835</v>
      </c>
      <c r="I3852" s="204" t="s">
        <v>29836</v>
      </c>
      <c r="J3852" s="212" t="s">
        <v>29837</v>
      </c>
      <c r="K3852" s="203" t="s">
        <v>44645</v>
      </c>
      <c r="L3852" s="210" t="s">
        <v>60</v>
      </c>
      <c r="M3852" s="210" t="s">
        <v>61</v>
      </c>
      <c r="N3852" s="200" t="s">
        <v>62</v>
      </c>
      <c r="O3852" s="200" t="s">
        <v>30833</v>
      </c>
      <c r="P3852" s="200" t="s">
        <v>92</v>
      </c>
      <c r="Q3852" s="200" t="s">
        <v>65</v>
      </c>
      <c r="R3852" s="205" t="s">
        <v>2278</v>
      </c>
      <c r="S3852" s="205" t="s">
        <v>29254</v>
      </c>
      <c r="T3852" s="210" t="s">
        <v>66</v>
      </c>
      <c r="U3852" s="208" t="s">
        <v>29839</v>
      </c>
      <c r="V3852" s="210">
        <v>1</v>
      </c>
      <c r="W3852" s="210" t="s">
        <v>68</v>
      </c>
      <c r="X3852" s="210" t="s">
        <v>69</v>
      </c>
      <c r="Y3852" s="210" t="s">
        <v>70</v>
      </c>
      <c r="Z3852" s="210" t="s">
        <v>647</v>
      </c>
      <c r="AA3852" s="234" t="s">
        <v>71</v>
      </c>
      <c r="AB3852" s="216">
        <v>46310</v>
      </c>
      <c r="AC3852" s="210"/>
      <c r="AD3852" s="230" t="s">
        <v>72</v>
      </c>
      <c r="AE3852" s="190"/>
      <c r="AF3852" s="190"/>
      <c r="AG3852" s="190"/>
      <c r="AH3852" s="190"/>
      <c r="AI3852" s="190"/>
      <c r="AJ3852" s="190"/>
      <c r="AK3852" s="190"/>
      <c r="AL3852" s="190"/>
      <c r="AM3852" s="190"/>
      <c r="AN3852" s="190"/>
      <c r="AO3852" s="190"/>
      <c r="AP3852" s="190"/>
    </row>
    <row r="3853" spans="1:42" customFormat="1" ht="30" hidden="1" customHeight="1">
      <c r="A3853" s="204" t="s">
        <v>632</v>
      </c>
      <c r="B3853" s="200" t="s">
        <v>2277</v>
      </c>
      <c r="C3853" s="200" t="s">
        <v>2278</v>
      </c>
      <c r="D3853" s="200" t="s">
        <v>29261</v>
      </c>
      <c r="E3853" s="200" t="s">
        <v>29262</v>
      </c>
      <c r="F3853" s="201" t="s">
        <v>29840</v>
      </c>
      <c r="G3853" s="201" t="s">
        <v>29841</v>
      </c>
      <c r="H3853" s="205" t="s">
        <v>29842</v>
      </c>
      <c r="I3853" s="204" t="s">
        <v>29843</v>
      </c>
      <c r="J3853" s="212" t="s">
        <v>29844</v>
      </c>
      <c r="K3853" s="203" t="s">
        <v>44646</v>
      </c>
      <c r="L3853" s="210" t="s">
        <v>60</v>
      </c>
      <c r="M3853" s="210" t="s">
        <v>61</v>
      </c>
      <c r="N3853" s="200" t="s">
        <v>62</v>
      </c>
      <c r="O3853" s="200" t="s">
        <v>30833</v>
      </c>
      <c r="P3853" s="200" t="s">
        <v>92</v>
      </c>
      <c r="Q3853" s="200" t="s">
        <v>65</v>
      </c>
      <c r="R3853" s="205" t="s">
        <v>2278</v>
      </c>
      <c r="S3853" s="205" t="s">
        <v>29262</v>
      </c>
      <c r="T3853" s="210" t="s">
        <v>66</v>
      </c>
      <c r="U3853" s="208" t="s">
        <v>29846</v>
      </c>
      <c r="V3853" s="210">
        <v>1</v>
      </c>
      <c r="W3853" s="210" t="s">
        <v>68</v>
      </c>
      <c r="X3853" s="210" t="s">
        <v>69</v>
      </c>
      <c r="Y3853" s="210" t="s">
        <v>70</v>
      </c>
      <c r="Z3853" s="210" t="s">
        <v>647</v>
      </c>
      <c r="AA3853" s="234" t="s">
        <v>71</v>
      </c>
      <c r="AB3853" s="216">
        <v>46310</v>
      </c>
      <c r="AC3853" s="210"/>
      <c r="AD3853" s="230" t="s">
        <v>72</v>
      </c>
      <c r="AE3853" s="190"/>
      <c r="AF3853" s="190"/>
      <c r="AG3853" s="190"/>
      <c r="AH3853" s="190"/>
      <c r="AI3853" s="190"/>
      <c r="AJ3853" s="190"/>
      <c r="AK3853" s="190"/>
      <c r="AL3853" s="190"/>
      <c r="AM3853" s="190"/>
      <c r="AN3853" s="190"/>
      <c r="AO3853" s="190"/>
      <c r="AP3853" s="190"/>
    </row>
    <row r="3854" spans="1:42" customFormat="1" ht="30" hidden="1" customHeight="1">
      <c r="A3854" s="204" t="s">
        <v>632</v>
      </c>
      <c r="B3854" s="200" t="s">
        <v>2277</v>
      </c>
      <c r="C3854" s="200" t="s">
        <v>2278</v>
      </c>
      <c r="D3854" s="200" t="s">
        <v>29269</v>
      </c>
      <c r="E3854" s="200" t="s">
        <v>29270</v>
      </c>
      <c r="F3854" s="201" t="s">
        <v>29847</v>
      </c>
      <c r="G3854" s="201" t="s">
        <v>29848</v>
      </c>
      <c r="H3854" s="205" t="s">
        <v>29849</v>
      </c>
      <c r="I3854" s="204" t="s">
        <v>29850</v>
      </c>
      <c r="J3854" s="212" t="s">
        <v>29851</v>
      </c>
      <c r="K3854" s="203" t="s">
        <v>44647</v>
      </c>
      <c r="L3854" s="210" t="s">
        <v>60</v>
      </c>
      <c r="M3854" s="210" t="s">
        <v>61</v>
      </c>
      <c r="N3854" s="200" t="s">
        <v>62</v>
      </c>
      <c r="O3854" s="200" t="s">
        <v>30833</v>
      </c>
      <c r="P3854" s="200" t="s">
        <v>92</v>
      </c>
      <c r="Q3854" s="200" t="s">
        <v>65</v>
      </c>
      <c r="R3854" s="205" t="s">
        <v>2278</v>
      </c>
      <c r="S3854" s="205" t="s">
        <v>29270</v>
      </c>
      <c r="T3854" s="210" t="s">
        <v>66</v>
      </c>
      <c r="U3854" s="208" t="s">
        <v>29853</v>
      </c>
      <c r="V3854" s="210">
        <v>1</v>
      </c>
      <c r="W3854" s="210" t="s">
        <v>68</v>
      </c>
      <c r="X3854" s="210" t="s">
        <v>69</v>
      </c>
      <c r="Y3854" s="210" t="s">
        <v>70</v>
      </c>
      <c r="Z3854" s="210" t="s">
        <v>647</v>
      </c>
      <c r="AA3854" s="234" t="s">
        <v>71</v>
      </c>
      <c r="AB3854" s="216">
        <v>46310</v>
      </c>
      <c r="AC3854" s="210"/>
      <c r="AD3854" s="230" t="s">
        <v>72</v>
      </c>
      <c r="AE3854" s="190"/>
      <c r="AF3854" s="190"/>
      <c r="AG3854" s="190"/>
      <c r="AH3854" s="190"/>
      <c r="AI3854" s="190"/>
      <c r="AJ3854" s="190"/>
      <c r="AK3854" s="190"/>
      <c r="AL3854" s="190"/>
      <c r="AM3854" s="190"/>
      <c r="AN3854" s="190"/>
      <c r="AO3854" s="190"/>
      <c r="AP3854" s="190"/>
    </row>
    <row r="3855" spans="1:42" customFormat="1" ht="30" hidden="1" customHeight="1">
      <c r="A3855" s="204" t="s">
        <v>632</v>
      </c>
      <c r="B3855" s="200" t="s">
        <v>2277</v>
      </c>
      <c r="C3855" s="200" t="s">
        <v>2278</v>
      </c>
      <c r="D3855" s="200" t="s">
        <v>29277</v>
      </c>
      <c r="E3855" s="200" t="s">
        <v>29278</v>
      </c>
      <c r="F3855" s="201" t="s">
        <v>29854</v>
      </c>
      <c r="G3855" s="201" t="s">
        <v>29855</v>
      </c>
      <c r="H3855" s="205" t="s">
        <v>29856</v>
      </c>
      <c r="I3855" s="204" t="s">
        <v>29857</v>
      </c>
      <c r="J3855" s="212" t="s">
        <v>29858</v>
      </c>
      <c r="K3855" s="203" t="s">
        <v>44648</v>
      </c>
      <c r="L3855" s="210" t="s">
        <v>60</v>
      </c>
      <c r="M3855" s="210" t="s">
        <v>61</v>
      </c>
      <c r="N3855" s="200" t="s">
        <v>62</v>
      </c>
      <c r="O3855" s="200" t="s">
        <v>30833</v>
      </c>
      <c r="P3855" s="200" t="s">
        <v>92</v>
      </c>
      <c r="Q3855" s="200" t="s">
        <v>65</v>
      </c>
      <c r="R3855" s="205" t="s">
        <v>2278</v>
      </c>
      <c r="S3855" s="205" t="s">
        <v>29278</v>
      </c>
      <c r="T3855" s="210" t="s">
        <v>66</v>
      </c>
      <c r="U3855" s="208" t="s">
        <v>29860</v>
      </c>
      <c r="V3855" s="210">
        <v>1</v>
      </c>
      <c r="W3855" s="210" t="s">
        <v>68</v>
      </c>
      <c r="X3855" s="210" t="s">
        <v>69</v>
      </c>
      <c r="Y3855" s="210" t="s">
        <v>70</v>
      </c>
      <c r="Z3855" s="210" t="s">
        <v>647</v>
      </c>
      <c r="AA3855" s="234" t="s">
        <v>71</v>
      </c>
      <c r="AB3855" s="216">
        <v>46310</v>
      </c>
      <c r="AC3855" s="210"/>
      <c r="AD3855" s="230" t="s">
        <v>72</v>
      </c>
      <c r="AE3855" s="190"/>
      <c r="AF3855" s="190"/>
      <c r="AG3855" s="190"/>
      <c r="AH3855" s="190"/>
      <c r="AI3855" s="190"/>
      <c r="AJ3855" s="190"/>
      <c r="AK3855" s="190"/>
      <c r="AL3855" s="190"/>
      <c r="AM3855" s="190"/>
      <c r="AN3855" s="190"/>
      <c r="AO3855" s="190"/>
      <c r="AP3855" s="190"/>
    </row>
    <row r="3856" spans="1:42" customFormat="1" ht="30" hidden="1" customHeight="1">
      <c r="A3856" s="204" t="s">
        <v>632</v>
      </c>
      <c r="B3856" s="200" t="s">
        <v>2277</v>
      </c>
      <c r="C3856" s="200" t="s">
        <v>2278</v>
      </c>
      <c r="D3856" s="200" t="s">
        <v>29285</v>
      </c>
      <c r="E3856" s="200" t="s">
        <v>29286</v>
      </c>
      <c r="F3856" s="201" t="s">
        <v>29861</v>
      </c>
      <c r="G3856" s="201" t="s">
        <v>29862</v>
      </c>
      <c r="H3856" s="205" t="s">
        <v>29863</v>
      </c>
      <c r="I3856" s="204" t="s">
        <v>29864</v>
      </c>
      <c r="J3856" s="212" t="s">
        <v>29865</v>
      </c>
      <c r="K3856" s="203" t="s">
        <v>44649</v>
      </c>
      <c r="L3856" s="210" t="s">
        <v>60</v>
      </c>
      <c r="M3856" s="210" t="s">
        <v>61</v>
      </c>
      <c r="N3856" s="200" t="s">
        <v>62</v>
      </c>
      <c r="O3856" s="200" t="s">
        <v>30833</v>
      </c>
      <c r="P3856" s="200" t="s">
        <v>92</v>
      </c>
      <c r="Q3856" s="200" t="s">
        <v>65</v>
      </c>
      <c r="R3856" s="205" t="s">
        <v>2278</v>
      </c>
      <c r="S3856" s="205" t="s">
        <v>29286</v>
      </c>
      <c r="T3856" s="210" t="s">
        <v>66</v>
      </c>
      <c r="U3856" s="208" t="s">
        <v>29867</v>
      </c>
      <c r="V3856" s="210">
        <v>1</v>
      </c>
      <c r="W3856" s="210" t="s">
        <v>68</v>
      </c>
      <c r="X3856" s="210" t="s">
        <v>69</v>
      </c>
      <c r="Y3856" s="210" t="s">
        <v>70</v>
      </c>
      <c r="Z3856" s="210" t="s">
        <v>647</v>
      </c>
      <c r="AA3856" s="234" t="s">
        <v>71</v>
      </c>
      <c r="AB3856" s="216">
        <v>46310</v>
      </c>
      <c r="AC3856" s="210"/>
      <c r="AD3856" s="230" t="s">
        <v>72</v>
      </c>
      <c r="AE3856" s="190"/>
      <c r="AF3856" s="190"/>
      <c r="AG3856" s="190"/>
      <c r="AH3856" s="190"/>
      <c r="AI3856" s="190"/>
      <c r="AJ3856" s="190"/>
      <c r="AK3856" s="190"/>
      <c r="AL3856" s="190"/>
      <c r="AM3856" s="190"/>
      <c r="AN3856" s="190"/>
      <c r="AO3856" s="190"/>
      <c r="AP3856" s="190"/>
    </row>
    <row r="3857" spans="1:42" customFormat="1" ht="30" hidden="1" customHeight="1">
      <c r="A3857" s="204" t="s">
        <v>632</v>
      </c>
      <c r="B3857" s="200" t="s">
        <v>2277</v>
      </c>
      <c r="C3857" s="200" t="s">
        <v>2278</v>
      </c>
      <c r="D3857" s="200" t="s">
        <v>29293</v>
      </c>
      <c r="E3857" s="200" t="s">
        <v>29294</v>
      </c>
      <c r="F3857" s="201" t="s">
        <v>29868</v>
      </c>
      <c r="G3857" s="201" t="s">
        <v>29869</v>
      </c>
      <c r="H3857" s="205" t="s">
        <v>29870</v>
      </c>
      <c r="I3857" s="204" t="s">
        <v>29871</v>
      </c>
      <c r="J3857" s="212" t="s">
        <v>29872</v>
      </c>
      <c r="K3857" s="203" t="s">
        <v>44650</v>
      </c>
      <c r="L3857" s="210" t="s">
        <v>60</v>
      </c>
      <c r="M3857" s="210" t="s">
        <v>61</v>
      </c>
      <c r="N3857" s="200" t="s">
        <v>62</v>
      </c>
      <c r="O3857" s="200" t="s">
        <v>30833</v>
      </c>
      <c r="P3857" s="200" t="s">
        <v>92</v>
      </c>
      <c r="Q3857" s="200" t="s">
        <v>65</v>
      </c>
      <c r="R3857" s="205" t="s">
        <v>2278</v>
      </c>
      <c r="S3857" s="205" t="s">
        <v>29294</v>
      </c>
      <c r="T3857" s="210" t="s">
        <v>66</v>
      </c>
      <c r="U3857" s="208" t="s">
        <v>29874</v>
      </c>
      <c r="V3857" s="210">
        <v>1</v>
      </c>
      <c r="W3857" s="210" t="s">
        <v>68</v>
      </c>
      <c r="X3857" s="210" t="s">
        <v>69</v>
      </c>
      <c r="Y3857" s="210" t="s">
        <v>70</v>
      </c>
      <c r="Z3857" s="210" t="s">
        <v>647</v>
      </c>
      <c r="AA3857" s="234" t="s">
        <v>71</v>
      </c>
      <c r="AB3857" s="216">
        <v>46310</v>
      </c>
      <c r="AC3857" s="210"/>
      <c r="AD3857" s="230" t="s">
        <v>72</v>
      </c>
      <c r="AE3857" s="190"/>
      <c r="AF3857" s="190"/>
      <c r="AG3857" s="190"/>
      <c r="AH3857" s="190"/>
      <c r="AI3857" s="190"/>
      <c r="AJ3857" s="190"/>
      <c r="AK3857" s="190"/>
      <c r="AL3857" s="190"/>
      <c r="AM3857" s="190"/>
      <c r="AN3857" s="190"/>
      <c r="AO3857" s="190"/>
      <c r="AP3857" s="190"/>
    </row>
    <row r="3858" spans="1:42" customFormat="1" ht="30" hidden="1" customHeight="1">
      <c r="A3858" s="204" t="s">
        <v>632</v>
      </c>
      <c r="B3858" s="200" t="s">
        <v>2277</v>
      </c>
      <c r="C3858" s="200" t="s">
        <v>2278</v>
      </c>
      <c r="D3858" s="200" t="s">
        <v>29301</v>
      </c>
      <c r="E3858" s="200" t="s">
        <v>29302</v>
      </c>
      <c r="F3858" s="201" t="s">
        <v>29875</v>
      </c>
      <c r="G3858" s="201" t="s">
        <v>29876</v>
      </c>
      <c r="H3858" s="205" t="s">
        <v>29877</v>
      </c>
      <c r="I3858" s="204" t="s">
        <v>29878</v>
      </c>
      <c r="J3858" s="212" t="s">
        <v>29879</v>
      </c>
      <c r="K3858" s="203" t="s">
        <v>44651</v>
      </c>
      <c r="L3858" s="210" t="s">
        <v>60</v>
      </c>
      <c r="M3858" s="210" t="s">
        <v>61</v>
      </c>
      <c r="N3858" s="200" t="s">
        <v>62</v>
      </c>
      <c r="O3858" s="200" t="s">
        <v>30833</v>
      </c>
      <c r="P3858" s="200" t="s">
        <v>92</v>
      </c>
      <c r="Q3858" s="200" t="s">
        <v>65</v>
      </c>
      <c r="R3858" s="205" t="s">
        <v>2278</v>
      </c>
      <c r="S3858" s="205" t="s">
        <v>29302</v>
      </c>
      <c r="T3858" s="210" t="s">
        <v>66</v>
      </c>
      <c r="U3858" s="208" t="s">
        <v>29881</v>
      </c>
      <c r="V3858" s="210">
        <v>1</v>
      </c>
      <c r="W3858" s="210" t="s">
        <v>68</v>
      </c>
      <c r="X3858" s="210" t="s">
        <v>69</v>
      </c>
      <c r="Y3858" s="210" t="s">
        <v>70</v>
      </c>
      <c r="Z3858" s="210" t="s">
        <v>647</v>
      </c>
      <c r="AA3858" s="234" t="s">
        <v>71</v>
      </c>
      <c r="AB3858" s="216">
        <v>46310</v>
      </c>
      <c r="AC3858" s="210"/>
      <c r="AD3858" s="230" t="s">
        <v>72</v>
      </c>
      <c r="AE3858" s="190"/>
      <c r="AF3858" s="190"/>
      <c r="AG3858" s="190"/>
      <c r="AH3858" s="190"/>
      <c r="AI3858" s="190"/>
      <c r="AJ3858" s="190"/>
      <c r="AK3858" s="190"/>
      <c r="AL3858" s="190"/>
      <c r="AM3858" s="190"/>
      <c r="AN3858" s="190"/>
      <c r="AO3858" s="190"/>
      <c r="AP3858" s="190"/>
    </row>
    <row r="3859" spans="1:42" customFormat="1" ht="30" hidden="1" customHeight="1">
      <c r="A3859" s="204" t="s">
        <v>632</v>
      </c>
      <c r="B3859" s="200" t="s">
        <v>2277</v>
      </c>
      <c r="C3859" s="200" t="s">
        <v>2278</v>
      </c>
      <c r="D3859" s="200" t="s">
        <v>29309</v>
      </c>
      <c r="E3859" s="200" t="s">
        <v>29310</v>
      </c>
      <c r="F3859" s="201" t="s">
        <v>29882</v>
      </c>
      <c r="G3859" s="201" t="s">
        <v>29883</v>
      </c>
      <c r="H3859" s="205" t="s">
        <v>29884</v>
      </c>
      <c r="I3859" s="204" t="s">
        <v>29885</v>
      </c>
      <c r="J3859" s="212" t="s">
        <v>29886</v>
      </c>
      <c r="K3859" s="203" t="s">
        <v>44652</v>
      </c>
      <c r="L3859" s="210" t="s">
        <v>60</v>
      </c>
      <c r="M3859" s="210" t="s">
        <v>61</v>
      </c>
      <c r="N3859" s="200" t="s">
        <v>62</v>
      </c>
      <c r="O3859" s="200" t="s">
        <v>30833</v>
      </c>
      <c r="P3859" s="200" t="s">
        <v>92</v>
      </c>
      <c r="Q3859" s="200" t="s">
        <v>65</v>
      </c>
      <c r="R3859" s="205" t="s">
        <v>2278</v>
      </c>
      <c r="S3859" s="205" t="s">
        <v>29310</v>
      </c>
      <c r="T3859" s="210" t="s">
        <v>66</v>
      </c>
      <c r="U3859" s="208" t="s">
        <v>29888</v>
      </c>
      <c r="V3859" s="210">
        <v>1</v>
      </c>
      <c r="W3859" s="210" t="s">
        <v>68</v>
      </c>
      <c r="X3859" s="210" t="s">
        <v>69</v>
      </c>
      <c r="Y3859" s="210" t="s">
        <v>70</v>
      </c>
      <c r="Z3859" s="210" t="s">
        <v>647</v>
      </c>
      <c r="AA3859" s="234" t="s">
        <v>71</v>
      </c>
      <c r="AB3859" s="216">
        <v>46310</v>
      </c>
      <c r="AC3859" s="210"/>
      <c r="AD3859" s="230" t="s">
        <v>72</v>
      </c>
      <c r="AE3859" s="190"/>
      <c r="AF3859" s="190"/>
      <c r="AG3859" s="190"/>
      <c r="AH3859" s="190"/>
      <c r="AI3859" s="190"/>
      <c r="AJ3859" s="190"/>
      <c r="AK3859" s="190"/>
      <c r="AL3859" s="190"/>
      <c r="AM3859" s="190"/>
      <c r="AN3859" s="190"/>
      <c r="AO3859" s="190"/>
      <c r="AP3859" s="190"/>
    </row>
    <row r="3860" spans="1:42" customFormat="1" ht="30" hidden="1" customHeight="1">
      <c r="A3860" s="204" t="s">
        <v>632</v>
      </c>
      <c r="B3860" s="200" t="s">
        <v>2277</v>
      </c>
      <c r="C3860" s="200" t="s">
        <v>2278</v>
      </c>
      <c r="D3860" s="200" t="s">
        <v>29317</v>
      </c>
      <c r="E3860" s="200" t="s">
        <v>29318</v>
      </c>
      <c r="F3860" s="201" t="s">
        <v>29889</v>
      </c>
      <c r="G3860" s="201" t="s">
        <v>29890</v>
      </c>
      <c r="H3860" s="205" t="s">
        <v>29891</v>
      </c>
      <c r="I3860" s="204" t="s">
        <v>29892</v>
      </c>
      <c r="J3860" s="212" t="s">
        <v>29893</v>
      </c>
      <c r="K3860" s="203" t="s">
        <v>44653</v>
      </c>
      <c r="L3860" s="210" t="s">
        <v>60</v>
      </c>
      <c r="M3860" s="210" t="s">
        <v>61</v>
      </c>
      <c r="N3860" s="200" t="s">
        <v>62</v>
      </c>
      <c r="O3860" s="200" t="s">
        <v>30833</v>
      </c>
      <c r="P3860" s="200" t="s">
        <v>92</v>
      </c>
      <c r="Q3860" s="200" t="s">
        <v>65</v>
      </c>
      <c r="R3860" s="205" t="s">
        <v>2278</v>
      </c>
      <c r="S3860" s="205" t="s">
        <v>29318</v>
      </c>
      <c r="T3860" s="210" t="s">
        <v>66</v>
      </c>
      <c r="U3860" s="208" t="s">
        <v>29895</v>
      </c>
      <c r="V3860" s="210">
        <v>1</v>
      </c>
      <c r="W3860" s="210" t="s">
        <v>68</v>
      </c>
      <c r="X3860" s="210" t="s">
        <v>69</v>
      </c>
      <c r="Y3860" s="210" t="s">
        <v>70</v>
      </c>
      <c r="Z3860" s="210" t="s">
        <v>647</v>
      </c>
      <c r="AA3860" s="234" t="s">
        <v>71</v>
      </c>
      <c r="AB3860" s="216">
        <v>46310</v>
      </c>
      <c r="AC3860" s="210"/>
      <c r="AD3860" s="230" t="s">
        <v>72</v>
      </c>
      <c r="AE3860" s="190"/>
      <c r="AF3860" s="190"/>
      <c r="AG3860" s="190"/>
      <c r="AH3860" s="190"/>
      <c r="AI3860" s="190"/>
      <c r="AJ3860" s="190"/>
      <c r="AK3860" s="190"/>
      <c r="AL3860" s="190"/>
      <c r="AM3860" s="190"/>
      <c r="AN3860" s="190"/>
      <c r="AO3860" s="190"/>
      <c r="AP3860" s="190"/>
    </row>
    <row r="3861" spans="1:42" customFormat="1" ht="30" hidden="1" customHeight="1">
      <c r="A3861" s="204" t="s">
        <v>632</v>
      </c>
      <c r="B3861" s="200" t="s">
        <v>2277</v>
      </c>
      <c r="C3861" s="200" t="s">
        <v>2278</v>
      </c>
      <c r="D3861" s="200" t="s">
        <v>29325</v>
      </c>
      <c r="E3861" s="200" t="s">
        <v>29326</v>
      </c>
      <c r="F3861" s="201" t="s">
        <v>29896</v>
      </c>
      <c r="G3861" s="201" t="s">
        <v>29897</v>
      </c>
      <c r="H3861" s="205" t="s">
        <v>29898</v>
      </c>
      <c r="I3861" s="204" t="s">
        <v>29899</v>
      </c>
      <c r="J3861" s="212" t="s">
        <v>29900</v>
      </c>
      <c r="K3861" s="203" t="s">
        <v>44654</v>
      </c>
      <c r="L3861" s="210" t="s">
        <v>60</v>
      </c>
      <c r="M3861" s="210" t="s">
        <v>61</v>
      </c>
      <c r="N3861" s="200" t="s">
        <v>62</v>
      </c>
      <c r="O3861" s="200" t="s">
        <v>30833</v>
      </c>
      <c r="P3861" s="200" t="s">
        <v>92</v>
      </c>
      <c r="Q3861" s="200" t="s">
        <v>65</v>
      </c>
      <c r="R3861" s="205" t="s">
        <v>2278</v>
      </c>
      <c r="S3861" s="205" t="s">
        <v>29326</v>
      </c>
      <c r="T3861" s="210" t="s">
        <v>66</v>
      </c>
      <c r="U3861" s="208" t="s">
        <v>29902</v>
      </c>
      <c r="V3861" s="210">
        <v>1</v>
      </c>
      <c r="W3861" s="210" t="s">
        <v>68</v>
      </c>
      <c r="X3861" s="210" t="s">
        <v>69</v>
      </c>
      <c r="Y3861" s="210" t="s">
        <v>70</v>
      </c>
      <c r="Z3861" s="210" t="s">
        <v>647</v>
      </c>
      <c r="AA3861" s="234" t="s">
        <v>71</v>
      </c>
      <c r="AB3861" s="216">
        <v>46310</v>
      </c>
      <c r="AC3861" s="210"/>
      <c r="AD3861" s="230" t="s">
        <v>72</v>
      </c>
      <c r="AE3861" s="190"/>
      <c r="AF3861" s="190"/>
      <c r="AG3861" s="190"/>
      <c r="AH3861" s="190"/>
      <c r="AI3861" s="190"/>
      <c r="AJ3861" s="190"/>
      <c r="AK3861" s="190"/>
      <c r="AL3861" s="190"/>
      <c r="AM3861" s="190"/>
      <c r="AN3861" s="190"/>
      <c r="AO3861" s="190"/>
      <c r="AP3861" s="190"/>
    </row>
    <row r="3862" spans="1:42" customFormat="1" ht="30" hidden="1" customHeight="1">
      <c r="A3862" s="204" t="s">
        <v>632</v>
      </c>
      <c r="B3862" s="200" t="s">
        <v>2277</v>
      </c>
      <c r="C3862" s="200" t="s">
        <v>2278</v>
      </c>
      <c r="D3862" s="200" t="s">
        <v>29333</v>
      </c>
      <c r="E3862" s="200" t="s">
        <v>29334</v>
      </c>
      <c r="F3862" s="201" t="s">
        <v>29903</v>
      </c>
      <c r="G3862" s="201" t="s">
        <v>29904</v>
      </c>
      <c r="H3862" s="205" t="s">
        <v>29905</v>
      </c>
      <c r="I3862" s="204" t="s">
        <v>29906</v>
      </c>
      <c r="J3862" s="212" t="s">
        <v>29907</v>
      </c>
      <c r="K3862" s="203" t="s">
        <v>44655</v>
      </c>
      <c r="L3862" s="210" t="s">
        <v>60</v>
      </c>
      <c r="M3862" s="210" t="s">
        <v>61</v>
      </c>
      <c r="N3862" s="200" t="s">
        <v>62</v>
      </c>
      <c r="O3862" s="200" t="s">
        <v>30833</v>
      </c>
      <c r="P3862" s="200" t="s">
        <v>92</v>
      </c>
      <c r="Q3862" s="200" t="s">
        <v>65</v>
      </c>
      <c r="R3862" s="205" t="s">
        <v>2278</v>
      </c>
      <c r="S3862" s="205" t="s">
        <v>29334</v>
      </c>
      <c r="T3862" s="210" t="s">
        <v>66</v>
      </c>
      <c r="U3862" s="208" t="s">
        <v>29909</v>
      </c>
      <c r="V3862" s="210">
        <v>1</v>
      </c>
      <c r="W3862" s="210" t="s">
        <v>68</v>
      </c>
      <c r="X3862" s="210" t="s">
        <v>69</v>
      </c>
      <c r="Y3862" s="210" t="s">
        <v>70</v>
      </c>
      <c r="Z3862" s="210" t="s">
        <v>647</v>
      </c>
      <c r="AA3862" s="234" t="s">
        <v>71</v>
      </c>
      <c r="AB3862" s="216">
        <v>46310</v>
      </c>
      <c r="AC3862" s="210"/>
      <c r="AD3862" s="230" t="s">
        <v>72</v>
      </c>
      <c r="AE3862" s="190"/>
      <c r="AF3862" s="190"/>
      <c r="AG3862" s="190"/>
      <c r="AH3862" s="190"/>
      <c r="AI3862" s="190"/>
      <c r="AJ3862" s="190"/>
      <c r="AK3862" s="190"/>
      <c r="AL3862" s="190"/>
      <c r="AM3862" s="190"/>
      <c r="AN3862" s="190"/>
      <c r="AO3862" s="190"/>
      <c r="AP3862" s="190"/>
    </row>
    <row r="3863" spans="1:42" customFormat="1" ht="30" hidden="1" customHeight="1">
      <c r="A3863" s="204" t="s">
        <v>632</v>
      </c>
      <c r="B3863" s="200" t="s">
        <v>2277</v>
      </c>
      <c r="C3863" s="200" t="s">
        <v>2278</v>
      </c>
      <c r="D3863" s="200" t="s">
        <v>29341</v>
      </c>
      <c r="E3863" s="200" t="s">
        <v>29342</v>
      </c>
      <c r="F3863" s="201" t="s">
        <v>29910</v>
      </c>
      <c r="G3863" s="201" t="s">
        <v>29911</v>
      </c>
      <c r="H3863" s="205" t="s">
        <v>29912</v>
      </c>
      <c r="I3863" s="204" t="s">
        <v>29913</v>
      </c>
      <c r="J3863" s="212" t="s">
        <v>29914</v>
      </c>
      <c r="K3863" s="203" t="s">
        <v>44656</v>
      </c>
      <c r="L3863" s="210" t="s">
        <v>60</v>
      </c>
      <c r="M3863" s="210" t="s">
        <v>61</v>
      </c>
      <c r="N3863" s="200" t="s">
        <v>62</v>
      </c>
      <c r="O3863" s="200" t="s">
        <v>30833</v>
      </c>
      <c r="P3863" s="200" t="s">
        <v>92</v>
      </c>
      <c r="Q3863" s="200" t="s">
        <v>65</v>
      </c>
      <c r="R3863" s="205" t="s">
        <v>2278</v>
      </c>
      <c r="S3863" s="205" t="s">
        <v>29342</v>
      </c>
      <c r="T3863" s="210" t="s">
        <v>66</v>
      </c>
      <c r="U3863" s="208" t="s">
        <v>29916</v>
      </c>
      <c r="V3863" s="210">
        <v>1</v>
      </c>
      <c r="W3863" s="210" t="s">
        <v>68</v>
      </c>
      <c r="X3863" s="210" t="s">
        <v>69</v>
      </c>
      <c r="Y3863" s="210" t="s">
        <v>70</v>
      </c>
      <c r="Z3863" s="210" t="s">
        <v>647</v>
      </c>
      <c r="AA3863" s="234" t="s">
        <v>71</v>
      </c>
      <c r="AB3863" s="216">
        <v>46310</v>
      </c>
      <c r="AC3863" s="210"/>
      <c r="AD3863" s="230" t="s">
        <v>72</v>
      </c>
      <c r="AE3863" s="190"/>
      <c r="AF3863" s="190"/>
      <c r="AG3863" s="190"/>
      <c r="AH3863" s="190"/>
      <c r="AI3863" s="190"/>
      <c r="AJ3863" s="190"/>
      <c r="AK3863" s="190"/>
      <c r="AL3863" s="190"/>
      <c r="AM3863" s="190"/>
      <c r="AN3863" s="190"/>
      <c r="AO3863" s="190"/>
      <c r="AP3863" s="190"/>
    </row>
    <row r="3864" spans="1:42" customFormat="1" ht="30" hidden="1" customHeight="1">
      <c r="A3864" s="204" t="s">
        <v>632</v>
      </c>
      <c r="B3864" s="200" t="s">
        <v>2277</v>
      </c>
      <c r="C3864" s="200" t="s">
        <v>2278</v>
      </c>
      <c r="D3864" s="200" t="s">
        <v>29349</v>
      </c>
      <c r="E3864" s="200" t="s">
        <v>29350</v>
      </c>
      <c r="F3864" s="201" t="s">
        <v>29917</v>
      </c>
      <c r="G3864" s="201" t="s">
        <v>29918</v>
      </c>
      <c r="H3864" s="205" t="s">
        <v>29919</v>
      </c>
      <c r="I3864" s="204" t="s">
        <v>29920</v>
      </c>
      <c r="J3864" s="212" t="s">
        <v>29921</v>
      </c>
      <c r="K3864" s="203" t="s">
        <v>44657</v>
      </c>
      <c r="L3864" s="210" t="s">
        <v>60</v>
      </c>
      <c r="M3864" s="210" t="s">
        <v>61</v>
      </c>
      <c r="N3864" s="200" t="s">
        <v>62</v>
      </c>
      <c r="O3864" s="200" t="s">
        <v>30833</v>
      </c>
      <c r="P3864" s="200" t="s">
        <v>92</v>
      </c>
      <c r="Q3864" s="200" t="s">
        <v>65</v>
      </c>
      <c r="R3864" s="205" t="s">
        <v>2278</v>
      </c>
      <c r="S3864" s="205" t="s">
        <v>29350</v>
      </c>
      <c r="T3864" s="210" t="s">
        <v>66</v>
      </c>
      <c r="U3864" s="208" t="s">
        <v>29923</v>
      </c>
      <c r="V3864" s="210">
        <v>1</v>
      </c>
      <c r="W3864" s="210" t="s">
        <v>68</v>
      </c>
      <c r="X3864" s="210" t="s">
        <v>69</v>
      </c>
      <c r="Y3864" s="210" t="s">
        <v>70</v>
      </c>
      <c r="Z3864" s="210" t="s">
        <v>647</v>
      </c>
      <c r="AA3864" s="234" t="s">
        <v>71</v>
      </c>
      <c r="AB3864" s="216">
        <v>46310</v>
      </c>
      <c r="AC3864" s="210"/>
      <c r="AD3864" s="230" t="s">
        <v>72</v>
      </c>
      <c r="AE3864" s="190"/>
      <c r="AF3864" s="190"/>
      <c r="AG3864" s="190"/>
      <c r="AH3864" s="190"/>
      <c r="AI3864" s="190"/>
      <c r="AJ3864" s="190"/>
      <c r="AK3864" s="190"/>
      <c r="AL3864" s="190"/>
      <c r="AM3864" s="190"/>
      <c r="AN3864" s="190"/>
      <c r="AO3864" s="190"/>
      <c r="AP3864" s="190"/>
    </row>
    <row r="3865" spans="1:42" customFormat="1" ht="30" hidden="1" customHeight="1">
      <c r="A3865" s="204" t="s">
        <v>632</v>
      </c>
      <c r="B3865" s="200" t="s">
        <v>2277</v>
      </c>
      <c r="C3865" s="200" t="s">
        <v>2278</v>
      </c>
      <c r="D3865" s="200" t="s">
        <v>29357</v>
      </c>
      <c r="E3865" s="200" t="s">
        <v>29358</v>
      </c>
      <c r="F3865" s="201" t="s">
        <v>29924</v>
      </c>
      <c r="G3865" s="201" t="s">
        <v>29925</v>
      </c>
      <c r="H3865" s="205" t="s">
        <v>29926</v>
      </c>
      <c r="I3865" s="204" t="s">
        <v>29927</v>
      </c>
      <c r="J3865" s="212" t="s">
        <v>29928</v>
      </c>
      <c r="K3865" s="203" t="s">
        <v>44658</v>
      </c>
      <c r="L3865" s="210" t="s">
        <v>60</v>
      </c>
      <c r="M3865" s="210" t="s">
        <v>61</v>
      </c>
      <c r="N3865" s="200" t="s">
        <v>62</v>
      </c>
      <c r="O3865" s="200" t="s">
        <v>30833</v>
      </c>
      <c r="P3865" s="200" t="s">
        <v>92</v>
      </c>
      <c r="Q3865" s="200" t="s">
        <v>65</v>
      </c>
      <c r="R3865" s="205" t="s">
        <v>2278</v>
      </c>
      <c r="S3865" s="205" t="s">
        <v>29358</v>
      </c>
      <c r="T3865" s="210" t="s">
        <v>66</v>
      </c>
      <c r="U3865" s="208" t="s">
        <v>29930</v>
      </c>
      <c r="V3865" s="210">
        <v>1</v>
      </c>
      <c r="W3865" s="210" t="s">
        <v>68</v>
      </c>
      <c r="X3865" s="210" t="s">
        <v>69</v>
      </c>
      <c r="Y3865" s="210" t="s">
        <v>70</v>
      </c>
      <c r="Z3865" s="210" t="s">
        <v>647</v>
      </c>
      <c r="AA3865" s="234" t="s">
        <v>71</v>
      </c>
      <c r="AB3865" s="216">
        <v>46310</v>
      </c>
      <c r="AC3865" s="210"/>
      <c r="AD3865" s="230" t="s">
        <v>72</v>
      </c>
      <c r="AE3865" s="190"/>
      <c r="AF3865" s="190"/>
      <c r="AG3865" s="190"/>
      <c r="AH3865" s="190"/>
      <c r="AI3865" s="190"/>
      <c r="AJ3865" s="190"/>
      <c r="AK3865" s="190"/>
      <c r="AL3865" s="190"/>
      <c r="AM3865" s="190"/>
      <c r="AN3865" s="190"/>
      <c r="AO3865" s="190"/>
      <c r="AP3865" s="190"/>
    </row>
    <row r="3866" spans="1:42" customFormat="1" ht="30" hidden="1" customHeight="1">
      <c r="A3866" s="204" t="s">
        <v>632</v>
      </c>
      <c r="B3866" s="200" t="s">
        <v>2277</v>
      </c>
      <c r="C3866" s="200" t="s">
        <v>2278</v>
      </c>
      <c r="D3866" s="200" t="s">
        <v>29365</v>
      </c>
      <c r="E3866" s="200" t="s">
        <v>29366</v>
      </c>
      <c r="F3866" s="201" t="s">
        <v>29931</v>
      </c>
      <c r="G3866" s="201" t="s">
        <v>29932</v>
      </c>
      <c r="H3866" s="205" t="s">
        <v>29933</v>
      </c>
      <c r="I3866" s="204" t="s">
        <v>29934</v>
      </c>
      <c r="J3866" s="212" t="s">
        <v>29935</v>
      </c>
      <c r="K3866" s="203" t="s">
        <v>44659</v>
      </c>
      <c r="L3866" s="210" t="s">
        <v>60</v>
      </c>
      <c r="M3866" s="210" t="s">
        <v>61</v>
      </c>
      <c r="N3866" s="200" t="s">
        <v>62</v>
      </c>
      <c r="O3866" s="200" t="s">
        <v>30833</v>
      </c>
      <c r="P3866" s="200" t="s">
        <v>92</v>
      </c>
      <c r="Q3866" s="200" t="s">
        <v>65</v>
      </c>
      <c r="R3866" s="205" t="s">
        <v>2278</v>
      </c>
      <c r="S3866" s="205" t="s">
        <v>29366</v>
      </c>
      <c r="T3866" s="210" t="s">
        <v>66</v>
      </c>
      <c r="U3866" s="208" t="s">
        <v>29937</v>
      </c>
      <c r="V3866" s="210">
        <v>1</v>
      </c>
      <c r="W3866" s="210" t="s">
        <v>68</v>
      </c>
      <c r="X3866" s="210" t="s">
        <v>69</v>
      </c>
      <c r="Y3866" s="210" t="s">
        <v>70</v>
      </c>
      <c r="Z3866" s="210" t="s">
        <v>647</v>
      </c>
      <c r="AA3866" s="234" t="s">
        <v>71</v>
      </c>
      <c r="AB3866" s="216">
        <v>46310</v>
      </c>
      <c r="AC3866" s="210"/>
      <c r="AD3866" s="230" t="s">
        <v>72</v>
      </c>
      <c r="AE3866" s="190"/>
      <c r="AF3866" s="190"/>
      <c r="AG3866" s="190"/>
      <c r="AH3866" s="190"/>
      <c r="AI3866" s="190"/>
      <c r="AJ3866" s="190"/>
      <c r="AK3866" s="190"/>
      <c r="AL3866" s="190"/>
      <c r="AM3866" s="190"/>
      <c r="AN3866" s="190"/>
      <c r="AO3866" s="190"/>
      <c r="AP3866" s="190"/>
    </row>
    <row r="3867" spans="1:42" customFormat="1" ht="30" hidden="1" customHeight="1">
      <c r="A3867" s="204" t="s">
        <v>632</v>
      </c>
      <c r="B3867" s="200" t="s">
        <v>2277</v>
      </c>
      <c r="C3867" s="200" t="s">
        <v>2278</v>
      </c>
      <c r="D3867" s="200" t="s">
        <v>29373</v>
      </c>
      <c r="E3867" s="200" t="s">
        <v>29374</v>
      </c>
      <c r="F3867" s="201" t="s">
        <v>29938</v>
      </c>
      <c r="G3867" s="201" t="s">
        <v>29939</v>
      </c>
      <c r="H3867" s="205" t="s">
        <v>29940</v>
      </c>
      <c r="I3867" s="204" t="s">
        <v>29941</v>
      </c>
      <c r="J3867" s="212" t="s">
        <v>29942</v>
      </c>
      <c r="K3867" s="203" t="s">
        <v>44660</v>
      </c>
      <c r="L3867" s="210" t="s">
        <v>60</v>
      </c>
      <c r="M3867" s="210" t="s">
        <v>61</v>
      </c>
      <c r="N3867" s="200" t="s">
        <v>62</v>
      </c>
      <c r="O3867" s="200" t="s">
        <v>30833</v>
      </c>
      <c r="P3867" s="200" t="s">
        <v>92</v>
      </c>
      <c r="Q3867" s="200" t="s">
        <v>65</v>
      </c>
      <c r="R3867" s="205" t="s">
        <v>2278</v>
      </c>
      <c r="S3867" s="205" t="s">
        <v>29374</v>
      </c>
      <c r="T3867" s="210" t="s">
        <v>66</v>
      </c>
      <c r="U3867" s="208" t="s">
        <v>29944</v>
      </c>
      <c r="V3867" s="210">
        <v>1</v>
      </c>
      <c r="W3867" s="210" t="s">
        <v>68</v>
      </c>
      <c r="X3867" s="210" t="s">
        <v>69</v>
      </c>
      <c r="Y3867" s="210" t="s">
        <v>70</v>
      </c>
      <c r="Z3867" s="210" t="s">
        <v>647</v>
      </c>
      <c r="AA3867" s="234" t="s">
        <v>71</v>
      </c>
      <c r="AB3867" s="216">
        <v>46310</v>
      </c>
      <c r="AC3867" s="210"/>
      <c r="AD3867" s="230" t="s">
        <v>72</v>
      </c>
      <c r="AE3867" s="190"/>
      <c r="AF3867" s="190"/>
      <c r="AG3867" s="190"/>
      <c r="AH3867" s="190"/>
      <c r="AI3867" s="190"/>
      <c r="AJ3867" s="190"/>
      <c r="AK3867" s="190"/>
      <c r="AL3867" s="190"/>
      <c r="AM3867" s="190"/>
      <c r="AN3867" s="190"/>
      <c r="AO3867" s="190"/>
      <c r="AP3867" s="190"/>
    </row>
    <row r="3868" spans="1:42" customFormat="1" ht="30" hidden="1" customHeight="1">
      <c r="A3868" s="204" t="s">
        <v>632</v>
      </c>
      <c r="B3868" s="200" t="s">
        <v>2277</v>
      </c>
      <c r="C3868" s="200" t="s">
        <v>2278</v>
      </c>
      <c r="D3868" s="200" t="s">
        <v>29381</v>
      </c>
      <c r="E3868" s="200" t="s">
        <v>29382</v>
      </c>
      <c r="F3868" s="201" t="s">
        <v>29945</v>
      </c>
      <c r="G3868" s="201" t="s">
        <v>29946</v>
      </c>
      <c r="H3868" s="205" t="s">
        <v>29947</v>
      </c>
      <c r="I3868" s="204" t="s">
        <v>29948</v>
      </c>
      <c r="J3868" s="212" t="s">
        <v>29949</v>
      </c>
      <c r="K3868" s="203" t="s">
        <v>44661</v>
      </c>
      <c r="L3868" s="210" t="s">
        <v>60</v>
      </c>
      <c r="M3868" s="210" t="s">
        <v>61</v>
      </c>
      <c r="N3868" s="200" t="s">
        <v>62</v>
      </c>
      <c r="O3868" s="200" t="s">
        <v>30833</v>
      </c>
      <c r="P3868" s="200" t="s">
        <v>92</v>
      </c>
      <c r="Q3868" s="200" t="s">
        <v>65</v>
      </c>
      <c r="R3868" s="205" t="s">
        <v>2278</v>
      </c>
      <c r="S3868" s="205" t="s">
        <v>29382</v>
      </c>
      <c r="T3868" s="210" t="s">
        <v>66</v>
      </c>
      <c r="U3868" s="208" t="s">
        <v>29951</v>
      </c>
      <c r="V3868" s="210">
        <v>1</v>
      </c>
      <c r="W3868" s="210" t="s">
        <v>68</v>
      </c>
      <c r="X3868" s="210" t="s">
        <v>69</v>
      </c>
      <c r="Y3868" s="210" t="s">
        <v>70</v>
      </c>
      <c r="Z3868" s="210" t="s">
        <v>647</v>
      </c>
      <c r="AA3868" s="234" t="s">
        <v>71</v>
      </c>
      <c r="AB3868" s="216">
        <v>46310</v>
      </c>
      <c r="AC3868" s="210"/>
      <c r="AD3868" s="230" t="s">
        <v>72</v>
      </c>
      <c r="AE3868" s="190"/>
      <c r="AF3868" s="190"/>
      <c r="AG3868" s="190"/>
      <c r="AH3868" s="190"/>
      <c r="AI3868" s="190"/>
      <c r="AJ3868" s="190"/>
      <c r="AK3868" s="190"/>
      <c r="AL3868" s="190"/>
      <c r="AM3868" s="190"/>
      <c r="AN3868" s="190"/>
      <c r="AO3868" s="190"/>
      <c r="AP3868" s="190"/>
    </row>
    <row r="3869" spans="1:42" customFormat="1" ht="30" hidden="1" customHeight="1">
      <c r="A3869" s="204" t="s">
        <v>632</v>
      </c>
      <c r="B3869" s="200" t="s">
        <v>2277</v>
      </c>
      <c r="C3869" s="200" t="s">
        <v>2278</v>
      </c>
      <c r="D3869" s="200" t="s">
        <v>29389</v>
      </c>
      <c r="E3869" s="200" t="s">
        <v>29390</v>
      </c>
      <c r="F3869" s="201" t="s">
        <v>29952</v>
      </c>
      <c r="G3869" s="201" t="s">
        <v>29953</v>
      </c>
      <c r="H3869" s="205" t="s">
        <v>29954</v>
      </c>
      <c r="I3869" s="204" t="s">
        <v>29955</v>
      </c>
      <c r="J3869" s="212" t="s">
        <v>29956</v>
      </c>
      <c r="K3869" s="203" t="s">
        <v>44662</v>
      </c>
      <c r="L3869" s="210" t="s">
        <v>60</v>
      </c>
      <c r="M3869" s="210" t="s">
        <v>61</v>
      </c>
      <c r="N3869" s="200" t="s">
        <v>62</v>
      </c>
      <c r="O3869" s="200" t="s">
        <v>30833</v>
      </c>
      <c r="P3869" s="200" t="s">
        <v>92</v>
      </c>
      <c r="Q3869" s="200" t="s">
        <v>65</v>
      </c>
      <c r="R3869" s="205" t="s">
        <v>2278</v>
      </c>
      <c r="S3869" s="205" t="s">
        <v>29390</v>
      </c>
      <c r="T3869" s="210" t="s">
        <v>66</v>
      </c>
      <c r="U3869" s="208" t="s">
        <v>29958</v>
      </c>
      <c r="V3869" s="210">
        <v>1</v>
      </c>
      <c r="W3869" s="210" t="s">
        <v>68</v>
      </c>
      <c r="X3869" s="210" t="s">
        <v>69</v>
      </c>
      <c r="Y3869" s="210" t="s">
        <v>70</v>
      </c>
      <c r="Z3869" s="210" t="s">
        <v>647</v>
      </c>
      <c r="AA3869" s="234" t="s">
        <v>71</v>
      </c>
      <c r="AB3869" s="216">
        <v>46310</v>
      </c>
      <c r="AC3869" s="210"/>
      <c r="AD3869" s="230" t="s">
        <v>72</v>
      </c>
      <c r="AE3869" s="190"/>
      <c r="AF3869" s="190"/>
      <c r="AG3869" s="190"/>
      <c r="AH3869" s="190"/>
      <c r="AI3869" s="190"/>
      <c r="AJ3869" s="190"/>
      <c r="AK3869" s="190"/>
      <c r="AL3869" s="190"/>
      <c r="AM3869" s="190"/>
      <c r="AN3869" s="190"/>
      <c r="AO3869" s="190"/>
      <c r="AP3869" s="190"/>
    </row>
    <row r="3870" spans="1:42" customFormat="1" ht="30" hidden="1" customHeight="1">
      <c r="A3870" s="204" t="s">
        <v>632</v>
      </c>
      <c r="B3870" s="200" t="s">
        <v>2277</v>
      </c>
      <c r="C3870" s="200" t="s">
        <v>2278</v>
      </c>
      <c r="D3870" s="200" t="s">
        <v>29397</v>
      </c>
      <c r="E3870" s="200" t="s">
        <v>29398</v>
      </c>
      <c r="F3870" s="201" t="s">
        <v>29959</v>
      </c>
      <c r="G3870" s="201" t="s">
        <v>29960</v>
      </c>
      <c r="H3870" s="205" t="s">
        <v>29961</v>
      </c>
      <c r="I3870" s="204" t="s">
        <v>29962</v>
      </c>
      <c r="J3870" s="212" t="s">
        <v>29963</v>
      </c>
      <c r="K3870" s="203" t="s">
        <v>44663</v>
      </c>
      <c r="L3870" s="210" t="s">
        <v>60</v>
      </c>
      <c r="M3870" s="210" t="s">
        <v>61</v>
      </c>
      <c r="N3870" s="200" t="s">
        <v>62</v>
      </c>
      <c r="O3870" s="200" t="s">
        <v>30833</v>
      </c>
      <c r="P3870" s="200" t="s">
        <v>92</v>
      </c>
      <c r="Q3870" s="200" t="s">
        <v>65</v>
      </c>
      <c r="R3870" s="205" t="s">
        <v>2278</v>
      </c>
      <c r="S3870" s="205" t="s">
        <v>29398</v>
      </c>
      <c r="T3870" s="210" t="s">
        <v>66</v>
      </c>
      <c r="U3870" s="208" t="s">
        <v>29965</v>
      </c>
      <c r="V3870" s="210">
        <v>1</v>
      </c>
      <c r="W3870" s="210" t="s">
        <v>68</v>
      </c>
      <c r="X3870" s="210" t="s">
        <v>69</v>
      </c>
      <c r="Y3870" s="210" t="s">
        <v>70</v>
      </c>
      <c r="Z3870" s="210" t="s">
        <v>647</v>
      </c>
      <c r="AA3870" s="234" t="s">
        <v>71</v>
      </c>
      <c r="AB3870" s="216">
        <v>46310</v>
      </c>
      <c r="AC3870" s="210"/>
      <c r="AD3870" s="230" t="s">
        <v>72</v>
      </c>
      <c r="AE3870" s="190"/>
      <c r="AF3870" s="190"/>
      <c r="AG3870" s="190"/>
      <c r="AH3870" s="190"/>
      <c r="AI3870" s="190"/>
      <c r="AJ3870" s="190"/>
      <c r="AK3870" s="190"/>
      <c r="AL3870" s="190"/>
      <c r="AM3870" s="190"/>
      <c r="AN3870" s="190"/>
      <c r="AO3870" s="190"/>
      <c r="AP3870" s="190"/>
    </row>
    <row r="3871" spans="1:42" customFormat="1" ht="30" hidden="1" customHeight="1">
      <c r="A3871" s="204" t="s">
        <v>632</v>
      </c>
      <c r="B3871" s="200" t="s">
        <v>2277</v>
      </c>
      <c r="C3871" s="200" t="s">
        <v>2278</v>
      </c>
      <c r="D3871" s="200" t="s">
        <v>29405</v>
      </c>
      <c r="E3871" s="200" t="s">
        <v>29406</v>
      </c>
      <c r="F3871" s="201" t="s">
        <v>29966</v>
      </c>
      <c r="G3871" s="201" t="s">
        <v>29967</v>
      </c>
      <c r="H3871" s="205" t="s">
        <v>29968</v>
      </c>
      <c r="I3871" s="204" t="s">
        <v>29969</v>
      </c>
      <c r="J3871" s="212" t="s">
        <v>29970</v>
      </c>
      <c r="K3871" s="203" t="s">
        <v>44664</v>
      </c>
      <c r="L3871" s="210" t="s">
        <v>60</v>
      </c>
      <c r="M3871" s="210" t="s">
        <v>61</v>
      </c>
      <c r="N3871" s="200" t="s">
        <v>62</v>
      </c>
      <c r="O3871" s="200" t="s">
        <v>30833</v>
      </c>
      <c r="P3871" s="200" t="s">
        <v>92</v>
      </c>
      <c r="Q3871" s="200" t="s">
        <v>65</v>
      </c>
      <c r="R3871" s="205" t="s">
        <v>2278</v>
      </c>
      <c r="S3871" s="205" t="s">
        <v>29406</v>
      </c>
      <c r="T3871" s="210" t="s">
        <v>66</v>
      </c>
      <c r="U3871" s="208" t="s">
        <v>29972</v>
      </c>
      <c r="V3871" s="210">
        <v>1</v>
      </c>
      <c r="W3871" s="210" t="s">
        <v>68</v>
      </c>
      <c r="X3871" s="210" t="s">
        <v>69</v>
      </c>
      <c r="Y3871" s="210" t="s">
        <v>70</v>
      </c>
      <c r="Z3871" s="210" t="s">
        <v>647</v>
      </c>
      <c r="AA3871" s="234" t="s">
        <v>71</v>
      </c>
      <c r="AB3871" s="216">
        <v>46310</v>
      </c>
      <c r="AC3871" s="210"/>
      <c r="AD3871" s="230" t="s">
        <v>72</v>
      </c>
      <c r="AE3871" s="190"/>
      <c r="AF3871" s="190"/>
      <c r="AG3871" s="190"/>
      <c r="AH3871" s="190"/>
      <c r="AI3871" s="190"/>
      <c r="AJ3871" s="190"/>
      <c r="AK3871" s="190"/>
      <c r="AL3871" s="190"/>
      <c r="AM3871" s="190"/>
      <c r="AN3871" s="190"/>
      <c r="AO3871" s="190"/>
      <c r="AP3871" s="190"/>
    </row>
    <row r="3872" spans="1:42" customFormat="1" ht="30" hidden="1" customHeight="1">
      <c r="A3872" s="204" t="s">
        <v>632</v>
      </c>
      <c r="B3872" s="200" t="s">
        <v>2277</v>
      </c>
      <c r="C3872" s="200" t="s">
        <v>2278</v>
      </c>
      <c r="D3872" s="200" t="s">
        <v>29413</v>
      </c>
      <c r="E3872" s="200" t="s">
        <v>29414</v>
      </c>
      <c r="F3872" s="201" t="s">
        <v>29973</v>
      </c>
      <c r="G3872" s="201" t="s">
        <v>29974</v>
      </c>
      <c r="H3872" s="205" t="s">
        <v>29975</v>
      </c>
      <c r="I3872" s="204" t="s">
        <v>29976</v>
      </c>
      <c r="J3872" s="212" t="s">
        <v>29977</v>
      </c>
      <c r="K3872" s="203" t="s">
        <v>44665</v>
      </c>
      <c r="L3872" s="210" t="s">
        <v>60</v>
      </c>
      <c r="M3872" s="210" t="s">
        <v>61</v>
      </c>
      <c r="N3872" s="200" t="s">
        <v>62</v>
      </c>
      <c r="O3872" s="200" t="s">
        <v>30833</v>
      </c>
      <c r="P3872" s="200" t="s">
        <v>92</v>
      </c>
      <c r="Q3872" s="200" t="s">
        <v>65</v>
      </c>
      <c r="R3872" s="205" t="s">
        <v>2278</v>
      </c>
      <c r="S3872" s="205" t="s">
        <v>29414</v>
      </c>
      <c r="T3872" s="210" t="s">
        <v>66</v>
      </c>
      <c r="U3872" s="208" t="s">
        <v>29979</v>
      </c>
      <c r="V3872" s="210">
        <v>1</v>
      </c>
      <c r="W3872" s="210" t="s">
        <v>68</v>
      </c>
      <c r="X3872" s="210" t="s">
        <v>69</v>
      </c>
      <c r="Y3872" s="210" t="s">
        <v>70</v>
      </c>
      <c r="Z3872" s="210" t="s">
        <v>647</v>
      </c>
      <c r="AA3872" s="234" t="s">
        <v>71</v>
      </c>
      <c r="AB3872" s="216">
        <v>46310</v>
      </c>
      <c r="AC3872" s="210"/>
      <c r="AD3872" s="230" t="s">
        <v>72</v>
      </c>
      <c r="AE3872" s="190"/>
      <c r="AF3872" s="190"/>
      <c r="AG3872" s="190"/>
      <c r="AH3872" s="190"/>
      <c r="AI3872" s="190"/>
      <c r="AJ3872" s="190"/>
      <c r="AK3872" s="190"/>
      <c r="AL3872" s="190"/>
      <c r="AM3872" s="190"/>
      <c r="AN3872" s="190"/>
      <c r="AO3872" s="190"/>
      <c r="AP3872" s="190"/>
    </row>
    <row r="3873" spans="1:42" customFormat="1" ht="30" hidden="1" customHeight="1">
      <c r="A3873" s="204" t="s">
        <v>632</v>
      </c>
      <c r="B3873" s="200" t="s">
        <v>2899</v>
      </c>
      <c r="C3873" s="200" t="s">
        <v>2900</v>
      </c>
      <c r="D3873" s="200" t="s">
        <v>29421</v>
      </c>
      <c r="E3873" s="200" t="s">
        <v>29422</v>
      </c>
      <c r="F3873" s="201" t="s">
        <v>29980</v>
      </c>
      <c r="G3873" s="201" t="s">
        <v>29981</v>
      </c>
      <c r="H3873" s="205" t="s">
        <v>29982</v>
      </c>
      <c r="I3873" s="204" t="s">
        <v>29983</v>
      </c>
      <c r="J3873" s="212" t="s">
        <v>29984</v>
      </c>
      <c r="K3873" s="203" t="s">
        <v>44666</v>
      </c>
      <c r="L3873" s="210" t="s">
        <v>60</v>
      </c>
      <c r="M3873" s="210" t="s">
        <v>61</v>
      </c>
      <c r="N3873" s="200" t="s">
        <v>62</v>
      </c>
      <c r="O3873" s="200" t="s">
        <v>30833</v>
      </c>
      <c r="P3873" s="200" t="s">
        <v>92</v>
      </c>
      <c r="Q3873" s="200" t="s">
        <v>65</v>
      </c>
      <c r="R3873" s="205" t="s">
        <v>2900</v>
      </c>
      <c r="S3873" s="205" t="s">
        <v>29422</v>
      </c>
      <c r="T3873" s="210" t="s">
        <v>66</v>
      </c>
      <c r="U3873" s="208" t="s">
        <v>29986</v>
      </c>
      <c r="V3873" s="210">
        <v>1</v>
      </c>
      <c r="W3873" s="210" t="s">
        <v>68</v>
      </c>
      <c r="X3873" s="210" t="s">
        <v>69</v>
      </c>
      <c r="Y3873" s="210" t="s">
        <v>70</v>
      </c>
      <c r="Z3873" s="210" t="s">
        <v>647</v>
      </c>
      <c r="AA3873" s="234" t="s">
        <v>71</v>
      </c>
      <c r="AB3873" s="216">
        <v>46310</v>
      </c>
      <c r="AC3873" s="210"/>
      <c r="AD3873" s="230" t="s">
        <v>72</v>
      </c>
      <c r="AE3873" s="190"/>
      <c r="AF3873" s="190"/>
      <c r="AG3873" s="190"/>
      <c r="AH3873" s="190"/>
      <c r="AI3873" s="190"/>
      <c r="AJ3873" s="190"/>
      <c r="AK3873" s="190"/>
      <c r="AL3873" s="190"/>
      <c r="AM3873" s="190"/>
      <c r="AN3873" s="190"/>
      <c r="AO3873" s="190"/>
      <c r="AP3873" s="190"/>
    </row>
    <row r="3874" spans="1:42" customFormat="1" ht="30" hidden="1" customHeight="1">
      <c r="A3874" s="204" t="s">
        <v>632</v>
      </c>
      <c r="B3874" s="200" t="s">
        <v>2909</v>
      </c>
      <c r="C3874" s="200" t="s">
        <v>2910</v>
      </c>
      <c r="D3874" s="200" t="s">
        <v>29429</v>
      </c>
      <c r="E3874" s="200" t="s">
        <v>29430</v>
      </c>
      <c r="F3874" s="201" t="s">
        <v>29987</v>
      </c>
      <c r="G3874" s="201" t="s">
        <v>29988</v>
      </c>
      <c r="H3874" s="205" t="s">
        <v>29989</v>
      </c>
      <c r="I3874" s="204" t="s">
        <v>29990</v>
      </c>
      <c r="J3874" s="212" t="s">
        <v>29991</v>
      </c>
      <c r="K3874" s="203" t="s">
        <v>44667</v>
      </c>
      <c r="L3874" s="210" t="s">
        <v>60</v>
      </c>
      <c r="M3874" s="210" t="s">
        <v>61</v>
      </c>
      <c r="N3874" s="200" t="s">
        <v>62</v>
      </c>
      <c r="O3874" s="200" t="s">
        <v>30833</v>
      </c>
      <c r="P3874" s="200" t="s">
        <v>92</v>
      </c>
      <c r="Q3874" s="200" t="s">
        <v>65</v>
      </c>
      <c r="R3874" s="205" t="s">
        <v>2910</v>
      </c>
      <c r="S3874" s="205" t="s">
        <v>29430</v>
      </c>
      <c r="T3874" s="210" t="s">
        <v>66</v>
      </c>
      <c r="U3874" s="208" t="s">
        <v>29993</v>
      </c>
      <c r="V3874" s="210">
        <v>1</v>
      </c>
      <c r="W3874" s="210" t="s">
        <v>68</v>
      </c>
      <c r="X3874" s="210" t="s">
        <v>69</v>
      </c>
      <c r="Y3874" s="210" t="s">
        <v>70</v>
      </c>
      <c r="Z3874" s="210" t="s">
        <v>647</v>
      </c>
      <c r="AA3874" s="234" t="s">
        <v>71</v>
      </c>
      <c r="AB3874" s="216">
        <v>46310</v>
      </c>
      <c r="AC3874" s="210"/>
      <c r="AD3874" s="230" t="s">
        <v>72</v>
      </c>
      <c r="AE3874" s="190"/>
      <c r="AF3874" s="190"/>
      <c r="AG3874" s="190"/>
      <c r="AH3874" s="190"/>
      <c r="AI3874" s="190"/>
      <c r="AJ3874" s="190"/>
      <c r="AK3874" s="190"/>
      <c r="AL3874" s="190"/>
      <c r="AM3874" s="190"/>
      <c r="AN3874" s="190"/>
      <c r="AO3874" s="190"/>
      <c r="AP3874" s="190"/>
    </row>
    <row r="3875" spans="1:42" customFormat="1" ht="30" hidden="1" customHeight="1">
      <c r="A3875" s="204" t="s">
        <v>632</v>
      </c>
      <c r="B3875" s="200" t="s">
        <v>3584</v>
      </c>
      <c r="C3875" s="200" t="s">
        <v>3585</v>
      </c>
      <c r="D3875" s="200" t="s">
        <v>15254</v>
      </c>
      <c r="E3875" s="200" t="s">
        <v>29437</v>
      </c>
      <c r="F3875" s="201" t="s">
        <v>29994</v>
      </c>
      <c r="G3875" s="201" t="s">
        <v>29995</v>
      </c>
      <c r="H3875" s="205" t="s">
        <v>29996</v>
      </c>
      <c r="I3875" s="204" t="s">
        <v>29997</v>
      </c>
      <c r="J3875" s="212" t="s">
        <v>29998</v>
      </c>
      <c r="K3875" s="203" t="s">
        <v>44668</v>
      </c>
      <c r="L3875" s="210" t="s">
        <v>60</v>
      </c>
      <c r="M3875" s="210" t="s">
        <v>61</v>
      </c>
      <c r="N3875" s="200" t="s">
        <v>62</v>
      </c>
      <c r="O3875" s="200" t="s">
        <v>30833</v>
      </c>
      <c r="P3875" s="200" t="s">
        <v>92</v>
      </c>
      <c r="Q3875" s="200" t="s">
        <v>65</v>
      </c>
      <c r="R3875" s="205" t="s">
        <v>3585</v>
      </c>
      <c r="S3875" s="205" t="s">
        <v>29437</v>
      </c>
      <c r="T3875" s="210" t="s">
        <v>66</v>
      </c>
      <c r="U3875" s="208" t="s">
        <v>30000</v>
      </c>
      <c r="V3875" s="210">
        <v>1</v>
      </c>
      <c r="W3875" s="210" t="s">
        <v>68</v>
      </c>
      <c r="X3875" s="210" t="s">
        <v>69</v>
      </c>
      <c r="Y3875" s="210" t="s">
        <v>70</v>
      </c>
      <c r="Z3875" s="210" t="s">
        <v>647</v>
      </c>
      <c r="AA3875" s="234" t="s">
        <v>71</v>
      </c>
      <c r="AB3875" s="216">
        <v>46310</v>
      </c>
      <c r="AC3875" s="210"/>
      <c r="AD3875" s="230" t="s">
        <v>72</v>
      </c>
      <c r="AE3875" s="190"/>
      <c r="AF3875" s="190"/>
      <c r="AG3875" s="190"/>
      <c r="AH3875" s="190"/>
      <c r="AI3875" s="190"/>
      <c r="AJ3875" s="190"/>
      <c r="AK3875" s="190"/>
      <c r="AL3875" s="190"/>
      <c r="AM3875" s="190"/>
      <c r="AN3875" s="190"/>
      <c r="AO3875" s="190"/>
      <c r="AP3875" s="190"/>
    </row>
    <row r="3876" spans="1:42" customFormat="1" ht="30" hidden="1" customHeight="1">
      <c r="A3876" s="204" t="s">
        <v>632</v>
      </c>
      <c r="B3876" s="200" t="s">
        <v>3584</v>
      </c>
      <c r="C3876" s="200" t="s">
        <v>3585</v>
      </c>
      <c r="D3876" s="200" t="s">
        <v>29444</v>
      </c>
      <c r="E3876" s="200" t="s">
        <v>29445</v>
      </c>
      <c r="F3876" s="201" t="s">
        <v>30001</v>
      </c>
      <c r="G3876" s="201" t="s">
        <v>30002</v>
      </c>
      <c r="H3876" s="205" t="s">
        <v>30003</v>
      </c>
      <c r="I3876" s="204" t="s">
        <v>30004</v>
      </c>
      <c r="J3876" s="212" t="s">
        <v>30005</v>
      </c>
      <c r="K3876" s="203" t="s">
        <v>44669</v>
      </c>
      <c r="L3876" s="210" t="s">
        <v>60</v>
      </c>
      <c r="M3876" s="210" t="s">
        <v>61</v>
      </c>
      <c r="N3876" s="200" t="s">
        <v>62</v>
      </c>
      <c r="O3876" s="200" t="s">
        <v>30833</v>
      </c>
      <c r="P3876" s="200" t="s">
        <v>92</v>
      </c>
      <c r="Q3876" s="200" t="s">
        <v>65</v>
      </c>
      <c r="R3876" s="205" t="s">
        <v>3585</v>
      </c>
      <c r="S3876" s="205" t="s">
        <v>29445</v>
      </c>
      <c r="T3876" s="210" t="s">
        <v>66</v>
      </c>
      <c r="U3876" s="208" t="s">
        <v>30007</v>
      </c>
      <c r="V3876" s="210">
        <v>1</v>
      </c>
      <c r="W3876" s="210" t="s">
        <v>68</v>
      </c>
      <c r="X3876" s="210" t="s">
        <v>69</v>
      </c>
      <c r="Y3876" s="210" t="s">
        <v>70</v>
      </c>
      <c r="Z3876" s="210" t="s">
        <v>647</v>
      </c>
      <c r="AA3876" s="234" t="s">
        <v>71</v>
      </c>
      <c r="AB3876" s="216">
        <v>46310</v>
      </c>
      <c r="AC3876" s="210"/>
      <c r="AD3876" s="230" t="s">
        <v>72</v>
      </c>
      <c r="AE3876" s="190"/>
      <c r="AF3876" s="190"/>
      <c r="AG3876" s="190"/>
      <c r="AH3876" s="190"/>
      <c r="AI3876" s="190"/>
      <c r="AJ3876" s="190"/>
      <c r="AK3876" s="190"/>
      <c r="AL3876" s="190"/>
      <c r="AM3876" s="190"/>
      <c r="AN3876" s="190"/>
      <c r="AO3876" s="190"/>
      <c r="AP3876" s="190"/>
    </row>
    <row r="3877" spans="1:42" customFormat="1" ht="30" hidden="1" customHeight="1">
      <c r="A3877" s="204" t="s">
        <v>632</v>
      </c>
      <c r="B3877" s="200" t="s">
        <v>633</v>
      </c>
      <c r="C3877" s="200" t="s">
        <v>634</v>
      </c>
      <c r="D3877" s="200" t="s">
        <v>2082</v>
      </c>
      <c r="E3877" s="200" t="s">
        <v>28815</v>
      </c>
      <c r="F3877" s="201" t="s">
        <v>30008</v>
      </c>
      <c r="G3877" s="201" t="s">
        <v>30009</v>
      </c>
      <c r="H3877" s="205" t="s">
        <v>30010</v>
      </c>
      <c r="I3877" s="204" t="s">
        <v>30011</v>
      </c>
      <c r="J3877" s="212" t="s">
        <v>30012</v>
      </c>
      <c r="K3877" s="203" t="s">
        <v>30013</v>
      </c>
      <c r="L3877" s="210" t="s">
        <v>60</v>
      </c>
      <c r="M3877" s="210" t="s">
        <v>61</v>
      </c>
      <c r="N3877" s="200" t="s">
        <v>19789</v>
      </c>
      <c r="O3877" s="200" t="s">
        <v>31795</v>
      </c>
      <c r="P3877" s="200" t="s">
        <v>31796</v>
      </c>
      <c r="Q3877" s="200" t="s">
        <v>65</v>
      </c>
      <c r="R3877" s="205" t="s">
        <v>634</v>
      </c>
      <c r="S3877" s="205" t="s">
        <v>28815</v>
      </c>
      <c r="T3877" s="210" t="s">
        <v>93</v>
      </c>
      <c r="U3877" s="208" t="s">
        <v>2102</v>
      </c>
      <c r="V3877" s="210">
        <v>1</v>
      </c>
      <c r="W3877" s="210" t="s">
        <v>68</v>
      </c>
      <c r="X3877" s="210" t="s">
        <v>69</v>
      </c>
      <c r="Y3877" s="210" t="s">
        <v>70</v>
      </c>
      <c r="Z3877" s="210" t="s">
        <v>647</v>
      </c>
      <c r="AA3877" s="234" t="s">
        <v>71</v>
      </c>
      <c r="AB3877" s="216">
        <v>46310</v>
      </c>
      <c r="AC3877" s="210"/>
      <c r="AD3877" s="230" t="s">
        <v>72</v>
      </c>
      <c r="AE3877" s="190"/>
      <c r="AF3877" s="190"/>
      <c r="AG3877" s="190"/>
      <c r="AH3877" s="190"/>
      <c r="AI3877" s="190"/>
      <c r="AJ3877" s="190"/>
      <c r="AK3877" s="190"/>
      <c r="AL3877" s="190"/>
      <c r="AM3877" s="190"/>
      <c r="AN3877" s="190"/>
      <c r="AO3877" s="190"/>
      <c r="AP3877" s="190"/>
    </row>
    <row r="3878" spans="1:42" customFormat="1" ht="30" hidden="1" customHeight="1">
      <c r="A3878" s="204" t="s">
        <v>632</v>
      </c>
      <c r="B3878" s="200" t="s">
        <v>728</v>
      </c>
      <c r="C3878" s="200" t="s">
        <v>729</v>
      </c>
      <c r="D3878" s="200" t="s">
        <v>28822</v>
      </c>
      <c r="E3878" s="200" t="s">
        <v>28823</v>
      </c>
      <c r="F3878" s="201" t="s">
        <v>30014</v>
      </c>
      <c r="G3878" s="201" t="s">
        <v>30015</v>
      </c>
      <c r="H3878" s="205" t="s">
        <v>30016</v>
      </c>
      <c r="I3878" s="204" t="s">
        <v>30017</v>
      </c>
      <c r="J3878" s="212" t="s">
        <v>30018</v>
      </c>
      <c r="K3878" s="203" t="s">
        <v>30019</v>
      </c>
      <c r="L3878" s="210" t="s">
        <v>60</v>
      </c>
      <c r="M3878" s="210" t="s">
        <v>61</v>
      </c>
      <c r="N3878" s="200" t="s">
        <v>62</v>
      </c>
      <c r="O3878" s="200" t="s">
        <v>30833</v>
      </c>
      <c r="P3878" s="200" t="s">
        <v>92</v>
      </c>
      <c r="Q3878" s="200" t="s">
        <v>65</v>
      </c>
      <c r="R3878" s="205" t="s">
        <v>729</v>
      </c>
      <c r="S3878" s="205" t="s">
        <v>28823</v>
      </c>
      <c r="T3878" s="210" t="s">
        <v>66</v>
      </c>
      <c r="U3878" s="208" t="s">
        <v>30020</v>
      </c>
      <c r="V3878" s="210">
        <v>1</v>
      </c>
      <c r="W3878" s="210" t="s">
        <v>68</v>
      </c>
      <c r="X3878" s="210" t="s">
        <v>69</v>
      </c>
      <c r="Y3878" s="210" t="s">
        <v>70</v>
      </c>
      <c r="Z3878" s="210" t="s">
        <v>647</v>
      </c>
      <c r="AA3878" s="234" t="s">
        <v>71</v>
      </c>
      <c r="AB3878" s="216">
        <v>46310</v>
      </c>
      <c r="AC3878" s="210"/>
      <c r="AD3878" s="230" t="s">
        <v>72</v>
      </c>
      <c r="AE3878" s="190"/>
      <c r="AF3878" s="190"/>
      <c r="AG3878" s="190"/>
      <c r="AH3878" s="190"/>
      <c r="AI3878" s="190"/>
      <c r="AJ3878" s="190"/>
      <c r="AK3878" s="190"/>
      <c r="AL3878" s="190"/>
      <c r="AM3878" s="190"/>
      <c r="AN3878" s="190"/>
      <c r="AO3878" s="190"/>
      <c r="AP3878" s="190"/>
    </row>
    <row r="3879" spans="1:42" customFormat="1" ht="30" hidden="1" customHeight="1">
      <c r="A3879" s="204" t="s">
        <v>632</v>
      </c>
      <c r="B3879" s="200" t="s">
        <v>1015</v>
      </c>
      <c r="C3879" s="200" t="s">
        <v>1016</v>
      </c>
      <c r="D3879" s="200" t="s">
        <v>28830</v>
      </c>
      <c r="E3879" s="200" t="s">
        <v>28831</v>
      </c>
      <c r="F3879" s="201" t="s">
        <v>30021</v>
      </c>
      <c r="G3879" s="201" t="s">
        <v>30022</v>
      </c>
      <c r="H3879" s="205" t="s">
        <v>30023</v>
      </c>
      <c r="I3879" s="204" t="s">
        <v>30024</v>
      </c>
      <c r="J3879" s="212" t="s">
        <v>30025</v>
      </c>
      <c r="K3879" s="203" t="s">
        <v>30026</v>
      </c>
      <c r="L3879" s="210" t="s">
        <v>60</v>
      </c>
      <c r="M3879" s="210" t="s">
        <v>61</v>
      </c>
      <c r="N3879" s="200" t="s">
        <v>62</v>
      </c>
      <c r="O3879" s="200" t="s">
        <v>30833</v>
      </c>
      <c r="P3879" s="200" t="s">
        <v>92</v>
      </c>
      <c r="Q3879" s="200" t="s">
        <v>65</v>
      </c>
      <c r="R3879" s="205" t="s">
        <v>1016</v>
      </c>
      <c r="S3879" s="205" t="s">
        <v>28831</v>
      </c>
      <c r="T3879" s="210" t="s">
        <v>66</v>
      </c>
      <c r="U3879" s="208" t="s">
        <v>30027</v>
      </c>
      <c r="V3879" s="210">
        <v>1</v>
      </c>
      <c r="W3879" s="210" t="s">
        <v>68</v>
      </c>
      <c r="X3879" s="210" t="s">
        <v>69</v>
      </c>
      <c r="Y3879" s="210" t="s">
        <v>70</v>
      </c>
      <c r="Z3879" s="210" t="s">
        <v>647</v>
      </c>
      <c r="AA3879" s="234" t="s">
        <v>71</v>
      </c>
      <c r="AB3879" s="216">
        <v>46310</v>
      </c>
      <c r="AC3879" s="210"/>
      <c r="AD3879" s="230" t="s">
        <v>72</v>
      </c>
      <c r="AE3879" s="190"/>
      <c r="AF3879" s="190"/>
      <c r="AG3879" s="190"/>
      <c r="AH3879" s="190"/>
      <c r="AI3879" s="190"/>
      <c r="AJ3879" s="190"/>
      <c r="AK3879" s="190"/>
      <c r="AL3879" s="190"/>
      <c r="AM3879" s="190"/>
      <c r="AN3879" s="190"/>
      <c r="AO3879" s="190"/>
      <c r="AP3879" s="190"/>
    </row>
    <row r="3880" spans="1:42" customFormat="1" ht="30" hidden="1" customHeight="1">
      <c r="A3880" s="204" t="s">
        <v>632</v>
      </c>
      <c r="B3880" s="200" t="s">
        <v>1015</v>
      </c>
      <c r="C3880" s="200" t="s">
        <v>1016</v>
      </c>
      <c r="D3880" s="200" t="s">
        <v>28838</v>
      </c>
      <c r="E3880" s="200" t="s">
        <v>28839</v>
      </c>
      <c r="F3880" s="201" t="s">
        <v>30028</v>
      </c>
      <c r="G3880" s="201" t="s">
        <v>30029</v>
      </c>
      <c r="H3880" s="205" t="s">
        <v>30030</v>
      </c>
      <c r="I3880" s="204" t="s">
        <v>30031</v>
      </c>
      <c r="J3880" s="212" t="s">
        <v>30032</v>
      </c>
      <c r="K3880" s="203" t="s">
        <v>30033</v>
      </c>
      <c r="L3880" s="210" t="s">
        <v>60</v>
      </c>
      <c r="M3880" s="210" t="s">
        <v>61</v>
      </c>
      <c r="N3880" s="200" t="s">
        <v>62</v>
      </c>
      <c r="O3880" s="200" t="s">
        <v>30833</v>
      </c>
      <c r="P3880" s="200" t="s">
        <v>92</v>
      </c>
      <c r="Q3880" s="200" t="s">
        <v>65</v>
      </c>
      <c r="R3880" s="205" t="s">
        <v>1016</v>
      </c>
      <c r="S3880" s="205" t="s">
        <v>28839</v>
      </c>
      <c r="T3880" s="210" t="s">
        <v>66</v>
      </c>
      <c r="U3880" s="208" t="s">
        <v>30034</v>
      </c>
      <c r="V3880" s="210">
        <v>1</v>
      </c>
      <c r="W3880" s="210" t="s">
        <v>68</v>
      </c>
      <c r="X3880" s="210" t="s">
        <v>69</v>
      </c>
      <c r="Y3880" s="210" t="s">
        <v>70</v>
      </c>
      <c r="Z3880" s="210" t="s">
        <v>647</v>
      </c>
      <c r="AA3880" s="234" t="s">
        <v>71</v>
      </c>
      <c r="AB3880" s="216">
        <v>46310</v>
      </c>
      <c r="AC3880" s="210"/>
      <c r="AD3880" s="230" t="s">
        <v>72</v>
      </c>
      <c r="AE3880" s="190"/>
      <c r="AF3880" s="190"/>
      <c r="AG3880" s="190"/>
      <c r="AH3880" s="190"/>
      <c r="AI3880" s="190"/>
      <c r="AJ3880" s="190"/>
      <c r="AK3880" s="190"/>
      <c r="AL3880" s="190"/>
      <c r="AM3880" s="190"/>
      <c r="AN3880" s="190"/>
      <c r="AO3880" s="190"/>
      <c r="AP3880" s="190"/>
    </row>
    <row r="3881" spans="1:42" customFormat="1" ht="30" hidden="1" customHeight="1">
      <c r="A3881" s="204" t="s">
        <v>632</v>
      </c>
      <c r="B3881" s="200" t="s">
        <v>1015</v>
      </c>
      <c r="C3881" s="200" t="s">
        <v>1016</v>
      </c>
      <c r="D3881" s="200" t="s">
        <v>28846</v>
      </c>
      <c r="E3881" s="200" t="s">
        <v>28847</v>
      </c>
      <c r="F3881" s="201" t="s">
        <v>30035</v>
      </c>
      <c r="G3881" s="201" t="s">
        <v>30036</v>
      </c>
      <c r="H3881" s="205" t="s">
        <v>30037</v>
      </c>
      <c r="I3881" s="204" t="s">
        <v>30038</v>
      </c>
      <c r="J3881" s="212" t="s">
        <v>30039</v>
      </c>
      <c r="K3881" s="203" t="s">
        <v>30040</v>
      </c>
      <c r="L3881" s="210" t="s">
        <v>60</v>
      </c>
      <c r="M3881" s="210" t="s">
        <v>61</v>
      </c>
      <c r="N3881" s="200" t="s">
        <v>62</v>
      </c>
      <c r="O3881" s="200" t="s">
        <v>30833</v>
      </c>
      <c r="P3881" s="200" t="s">
        <v>92</v>
      </c>
      <c r="Q3881" s="200" t="s">
        <v>65</v>
      </c>
      <c r="R3881" s="205" t="s">
        <v>1016</v>
      </c>
      <c r="S3881" s="205" t="s">
        <v>28847</v>
      </c>
      <c r="T3881" s="210" t="s">
        <v>66</v>
      </c>
      <c r="U3881" s="208" t="s">
        <v>30041</v>
      </c>
      <c r="V3881" s="210">
        <v>1</v>
      </c>
      <c r="W3881" s="210" t="s">
        <v>68</v>
      </c>
      <c r="X3881" s="210" t="s">
        <v>69</v>
      </c>
      <c r="Y3881" s="210" t="s">
        <v>70</v>
      </c>
      <c r="Z3881" s="210" t="s">
        <v>647</v>
      </c>
      <c r="AA3881" s="234" t="s">
        <v>71</v>
      </c>
      <c r="AB3881" s="216">
        <v>46310</v>
      </c>
      <c r="AC3881" s="210"/>
      <c r="AD3881" s="230" t="s">
        <v>72</v>
      </c>
      <c r="AE3881" s="190"/>
      <c r="AF3881" s="190"/>
      <c r="AG3881" s="190"/>
      <c r="AH3881" s="190"/>
      <c r="AI3881" s="190"/>
      <c r="AJ3881" s="190"/>
      <c r="AK3881" s="190"/>
      <c r="AL3881" s="190"/>
      <c r="AM3881" s="190"/>
      <c r="AN3881" s="190"/>
      <c r="AO3881" s="190"/>
      <c r="AP3881" s="190"/>
    </row>
    <row r="3882" spans="1:42" customFormat="1" ht="30" hidden="1" customHeight="1">
      <c r="A3882" s="204" t="s">
        <v>632</v>
      </c>
      <c r="B3882" s="200" t="s">
        <v>1015</v>
      </c>
      <c r="C3882" s="200" t="s">
        <v>1016</v>
      </c>
      <c r="D3882" s="200" t="s">
        <v>28854</v>
      </c>
      <c r="E3882" s="200" t="s">
        <v>28855</v>
      </c>
      <c r="F3882" s="201" t="s">
        <v>30042</v>
      </c>
      <c r="G3882" s="201" t="s">
        <v>30043</v>
      </c>
      <c r="H3882" s="205" t="s">
        <v>30044</v>
      </c>
      <c r="I3882" s="204" t="s">
        <v>30045</v>
      </c>
      <c r="J3882" s="212" t="s">
        <v>30046</v>
      </c>
      <c r="K3882" s="203" t="s">
        <v>30047</v>
      </c>
      <c r="L3882" s="210" t="s">
        <v>60</v>
      </c>
      <c r="M3882" s="210" t="s">
        <v>61</v>
      </c>
      <c r="N3882" s="200" t="s">
        <v>62</v>
      </c>
      <c r="O3882" s="200" t="s">
        <v>30833</v>
      </c>
      <c r="P3882" s="200" t="s">
        <v>92</v>
      </c>
      <c r="Q3882" s="200" t="s">
        <v>65</v>
      </c>
      <c r="R3882" s="205" t="s">
        <v>1016</v>
      </c>
      <c r="S3882" s="205" t="s">
        <v>28855</v>
      </c>
      <c r="T3882" s="210" t="s">
        <v>66</v>
      </c>
      <c r="U3882" s="208" t="s">
        <v>30048</v>
      </c>
      <c r="V3882" s="210">
        <v>1</v>
      </c>
      <c r="W3882" s="210" t="s">
        <v>68</v>
      </c>
      <c r="X3882" s="210" t="s">
        <v>69</v>
      </c>
      <c r="Y3882" s="210" t="s">
        <v>70</v>
      </c>
      <c r="Z3882" s="210" t="s">
        <v>647</v>
      </c>
      <c r="AA3882" s="234" t="s">
        <v>71</v>
      </c>
      <c r="AB3882" s="216">
        <v>46310</v>
      </c>
      <c r="AC3882" s="210"/>
      <c r="AD3882" s="230" t="s">
        <v>72</v>
      </c>
      <c r="AE3882" s="190"/>
      <c r="AF3882" s="190"/>
      <c r="AG3882" s="190"/>
      <c r="AH3882" s="190"/>
      <c r="AI3882" s="190"/>
      <c r="AJ3882" s="190"/>
      <c r="AK3882" s="190"/>
      <c r="AL3882" s="190"/>
      <c r="AM3882" s="190"/>
      <c r="AN3882" s="190"/>
      <c r="AO3882" s="190"/>
      <c r="AP3882" s="190"/>
    </row>
    <row r="3883" spans="1:42" customFormat="1" ht="30" hidden="1" customHeight="1">
      <c r="A3883" s="204" t="s">
        <v>632</v>
      </c>
      <c r="B3883" s="200" t="s">
        <v>1015</v>
      </c>
      <c r="C3883" s="200" t="s">
        <v>1016</v>
      </c>
      <c r="D3883" s="200" t="s">
        <v>28862</v>
      </c>
      <c r="E3883" s="200" t="s">
        <v>28863</v>
      </c>
      <c r="F3883" s="201" t="s">
        <v>30049</v>
      </c>
      <c r="G3883" s="201" t="s">
        <v>30050</v>
      </c>
      <c r="H3883" s="205" t="s">
        <v>30051</v>
      </c>
      <c r="I3883" s="204" t="s">
        <v>30052</v>
      </c>
      <c r="J3883" s="212" t="s">
        <v>30053</v>
      </c>
      <c r="K3883" s="203" t="s">
        <v>30054</v>
      </c>
      <c r="L3883" s="210" t="s">
        <v>60</v>
      </c>
      <c r="M3883" s="210" t="s">
        <v>61</v>
      </c>
      <c r="N3883" s="200" t="s">
        <v>62</v>
      </c>
      <c r="O3883" s="200" t="s">
        <v>30833</v>
      </c>
      <c r="P3883" s="200" t="s">
        <v>92</v>
      </c>
      <c r="Q3883" s="200" t="s">
        <v>65</v>
      </c>
      <c r="R3883" s="205" t="s">
        <v>1016</v>
      </c>
      <c r="S3883" s="205" t="s">
        <v>28863</v>
      </c>
      <c r="T3883" s="210" t="s">
        <v>66</v>
      </c>
      <c r="U3883" s="208" t="s">
        <v>30055</v>
      </c>
      <c r="V3883" s="210">
        <v>1</v>
      </c>
      <c r="W3883" s="210" t="s">
        <v>68</v>
      </c>
      <c r="X3883" s="210" t="s">
        <v>69</v>
      </c>
      <c r="Y3883" s="210" t="s">
        <v>70</v>
      </c>
      <c r="Z3883" s="210" t="s">
        <v>647</v>
      </c>
      <c r="AA3883" s="234" t="s">
        <v>71</v>
      </c>
      <c r="AB3883" s="216">
        <v>46310</v>
      </c>
      <c r="AC3883" s="210"/>
      <c r="AD3883" s="230" t="s">
        <v>72</v>
      </c>
      <c r="AE3883" s="190"/>
      <c r="AF3883" s="190"/>
      <c r="AG3883" s="190"/>
      <c r="AH3883" s="190"/>
      <c r="AI3883" s="190"/>
      <c r="AJ3883" s="190"/>
      <c r="AK3883" s="190"/>
      <c r="AL3883" s="190"/>
      <c r="AM3883" s="190"/>
      <c r="AN3883" s="190"/>
      <c r="AO3883" s="190"/>
      <c r="AP3883" s="190"/>
    </row>
    <row r="3884" spans="1:42" customFormat="1" ht="30" hidden="1" customHeight="1">
      <c r="A3884" s="204" t="s">
        <v>632</v>
      </c>
      <c r="B3884" s="200" t="s">
        <v>1015</v>
      </c>
      <c r="C3884" s="200" t="s">
        <v>1016</v>
      </c>
      <c r="D3884" s="200" t="s">
        <v>28870</v>
      </c>
      <c r="E3884" s="200" t="s">
        <v>28871</v>
      </c>
      <c r="F3884" s="201" t="s">
        <v>30056</v>
      </c>
      <c r="G3884" s="201" t="s">
        <v>30057</v>
      </c>
      <c r="H3884" s="205" t="s">
        <v>30058</v>
      </c>
      <c r="I3884" s="204" t="s">
        <v>30059</v>
      </c>
      <c r="J3884" s="212" t="s">
        <v>30060</v>
      </c>
      <c r="K3884" s="203" t="s">
        <v>30061</v>
      </c>
      <c r="L3884" s="210" t="s">
        <v>60</v>
      </c>
      <c r="M3884" s="210" t="s">
        <v>61</v>
      </c>
      <c r="N3884" s="200" t="s">
        <v>62</v>
      </c>
      <c r="O3884" s="200" t="s">
        <v>30833</v>
      </c>
      <c r="P3884" s="200" t="s">
        <v>92</v>
      </c>
      <c r="Q3884" s="200" t="s">
        <v>65</v>
      </c>
      <c r="R3884" s="205" t="s">
        <v>1016</v>
      </c>
      <c r="S3884" s="205" t="s">
        <v>28871</v>
      </c>
      <c r="T3884" s="210" t="s">
        <v>66</v>
      </c>
      <c r="U3884" s="208" t="s">
        <v>30062</v>
      </c>
      <c r="V3884" s="210">
        <v>1</v>
      </c>
      <c r="W3884" s="210" t="s">
        <v>68</v>
      </c>
      <c r="X3884" s="210" t="s">
        <v>69</v>
      </c>
      <c r="Y3884" s="210" t="s">
        <v>70</v>
      </c>
      <c r="Z3884" s="210" t="s">
        <v>647</v>
      </c>
      <c r="AA3884" s="234" t="s">
        <v>71</v>
      </c>
      <c r="AB3884" s="216">
        <v>46310</v>
      </c>
      <c r="AC3884" s="210"/>
      <c r="AD3884" s="230" t="s">
        <v>72</v>
      </c>
      <c r="AE3884" s="190"/>
      <c r="AF3884" s="190"/>
      <c r="AG3884" s="190"/>
      <c r="AH3884" s="190"/>
      <c r="AI3884" s="190"/>
      <c r="AJ3884" s="190"/>
      <c r="AK3884" s="190"/>
      <c r="AL3884" s="190"/>
      <c r="AM3884" s="190"/>
      <c r="AN3884" s="190"/>
      <c r="AO3884" s="190"/>
      <c r="AP3884" s="190"/>
    </row>
    <row r="3885" spans="1:42" customFormat="1" ht="30" hidden="1" customHeight="1">
      <c r="A3885" s="204" t="s">
        <v>632</v>
      </c>
      <c r="B3885" s="200" t="s">
        <v>1015</v>
      </c>
      <c r="C3885" s="200" t="s">
        <v>1016</v>
      </c>
      <c r="D3885" s="200" t="s">
        <v>28878</v>
      </c>
      <c r="E3885" s="200" t="s">
        <v>28879</v>
      </c>
      <c r="F3885" s="201" t="s">
        <v>30063</v>
      </c>
      <c r="G3885" s="201" t="s">
        <v>30064</v>
      </c>
      <c r="H3885" s="205" t="s">
        <v>30065</v>
      </c>
      <c r="I3885" s="204" t="s">
        <v>30066</v>
      </c>
      <c r="J3885" s="212" t="s">
        <v>30067</v>
      </c>
      <c r="K3885" s="203" t="s">
        <v>30068</v>
      </c>
      <c r="L3885" s="210" t="s">
        <v>60</v>
      </c>
      <c r="M3885" s="210" t="s">
        <v>61</v>
      </c>
      <c r="N3885" s="200" t="s">
        <v>62</v>
      </c>
      <c r="O3885" s="200" t="s">
        <v>30833</v>
      </c>
      <c r="P3885" s="200" t="s">
        <v>92</v>
      </c>
      <c r="Q3885" s="200" t="s">
        <v>65</v>
      </c>
      <c r="R3885" s="205" t="s">
        <v>1016</v>
      </c>
      <c r="S3885" s="205" t="s">
        <v>28879</v>
      </c>
      <c r="T3885" s="210" t="s">
        <v>66</v>
      </c>
      <c r="U3885" s="208" t="s">
        <v>30069</v>
      </c>
      <c r="V3885" s="210">
        <v>1</v>
      </c>
      <c r="W3885" s="210" t="s">
        <v>68</v>
      </c>
      <c r="X3885" s="210" t="s">
        <v>69</v>
      </c>
      <c r="Y3885" s="210" t="s">
        <v>70</v>
      </c>
      <c r="Z3885" s="210" t="s">
        <v>647</v>
      </c>
      <c r="AA3885" s="234" t="s">
        <v>71</v>
      </c>
      <c r="AB3885" s="216">
        <v>46310</v>
      </c>
      <c r="AC3885" s="210"/>
      <c r="AD3885" s="230" t="s">
        <v>72</v>
      </c>
      <c r="AE3885" s="190"/>
      <c r="AF3885" s="190"/>
      <c r="AG3885" s="190"/>
      <c r="AH3885" s="190"/>
      <c r="AI3885" s="190"/>
      <c r="AJ3885" s="190"/>
      <c r="AK3885" s="190"/>
      <c r="AL3885" s="190"/>
      <c r="AM3885" s="190"/>
      <c r="AN3885" s="190"/>
      <c r="AO3885" s="190"/>
      <c r="AP3885" s="190"/>
    </row>
    <row r="3886" spans="1:42" customFormat="1" ht="30" hidden="1" customHeight="1">
      <c r="A3886" s="204" t="s">
        <v>632</v>
      </c>
      <c r="B3886" s="200" t="s">
        <v>1015</v>
      </c>
      <c r="C3886" s="200" t="s">
        <v>1016</v>
      </c>
      <c r="D3886" s="200" t="s">
        <v>28886</v>
      </c>
      <c r="E3886" s="200" t="s">
        <v>28887</v>
      </c>
      <c r="F3886" s="201" t="s">
        <v>30070</v>
      </c>
      <c r="G3886" s="201" t="s">
        <v>30071</v>
      </c>
      <c r="H3886" s="205" t="s">
        <v>30072</v>
      </c>
      <c r="I3886" s="204" t="s">
        <v>30073</v>
      </c>
      <c r="J3886" s="212" t="s">
        <v>30074</v>
      </c>
      <c r="K3886" s="203" t="s">
        <v>30075</v>
      </c>
      <c r="L3886" s="210" t="s">
        <v>60</v>
      </c>
      <c r="M3886" s="210" t="s">
        <v>61</v>
      </c>
      <c r="N3886" s="200" t="s">
        <v>62</v>
      </c>
      <c r="O3886" s="200" t="s">
        <v>30833</v>
      </c>
      <c r="P3886" s="200" t="s">
        <v>92</v>
      </c>
      <c r="Q3886" s="200" t="s">
        <v>65</v>
      </c>
      <c r="R3886" s="205" t="s">
        <v>1016</v>
      </c>
      <c r="S3886" s="205" t="s">
        <v>28887</v>
      </c>
      <c r="T3886" s="210" t="s">
        <v>66</v>
      </c>
      <c r="U3886" s="208" t="s">
        <v>30076</v>
      </c>
      <c r="V3886" s="210">
        <v>1</v>
      </c>
      <c r="W3886" s="210" t="s">
        <v>68</v>
      </c>
      <c r="X3886" s="210" t="s">
        <v>69</v>
      </c>
      <c r="Y3886" s="210" t="s">
        <v>70</v>
      </c>
      <c r="Z3886" s="210" t="s">
        <v>647</v>
      </c>
      <c r="AA3886" s="234" t="s">
        <v>71</v>
      </c>
      <c r="AB3886" s="216">
        <v>46310</v>
      </c>
      <c r="AC3886" s="210"/>
      <c r="AD3886" s="230" t="s">
        <v>72</v>
      </c>
      <c r="AE3886" s="190"/>
      <c r="AF3886" s="190"/>
      <c r="AG3886" s="190"/>
      <c r="AH3886" s="190"/>
      <c r="AI3886" s="190"/>
      <c r="AJ3886" s="190"/>
      <c r="AK3886" s="190"/>
      <c r="AL3886" s="190"/>
      <c r="AM3886" s="190"/>
      <c r="AN3886" s="190"/>
      <c r="AO3886" s="190"/>
      <c r="AP3886" s="190"/>
    </row>
    <row r="3887" spans="1:42" customFormat="1" ht="30" hidden="1" customHeight="1">
      <c r="A3887" s="204" t="s">
        <v>632</v>
      </c>
      <c r="B3887" s="200" t="s">
        <v>1015</v>
      </c>
      <c r="C3887" s="200" t="s">
        <v>1016</v>
      </c>
      <c r="D3887" s="200" t="s">
        <v>28894</v>
      </c>
      <c r="E3887" s="200" t="s">
        <v>28895</v>
      </c>
      <c r="F3887" s="201" t="s">
        <v>30077</v>
      </c>
      <c r="G3887" s="201" t="s">
        <v>30078</v>
      </c>
      <c r="H3887" s="205" t="s">
        <v>30079</v>
      </c>
      <c r="I3887" s="204" t="s">
        <v>30080</v>
      </c>
      <c r="J3887" s="212" t="s">
        <v>30081</v>
      </c>
      <c r="K3887" s="203" t="s">
        <v>30082</v>
      </c>
      <c r="L3887" s="210" t="s">
        <v>60</v>
      </c>
      <c r="M3887" s="210" t="s">
        <v>61</v>
      </c>
      <c r="N3887" s="200" t="s">
        <v>62</v>
      </c>
      <c r="O3887" s="200" t="s">
        <v>30833</v>
      </c>
      <c r="P3887" s="200" t="s">
        <v>92</v>
      </c>
      <c r="Q3887" s="200" t="s">
        <v>65</v>
      </c>
      <c r="R3887" s="205" t="s">
        <v>1016</v>
      </c>
      <c r="S3887" s="205" t="s">
        <v>28895</v>
      </c>
      <c r="T3887" s="210" t="s">
        <v>66</v>
      </c>
      <c r="U3887" s="208" t="s">
        <v>30083</v>
      </c>
      <c r="V3887" s="210">
        <v>1</v>
      </c>
      <c r="W3887" s="210" t="s">
        <v>68</v>
      </c>
      <c r="X3887" s="210" t="s">
        <v>69</v>
      </c>
      <c r="Y3887" s="210" t="s">
        <v>70</v>
      </c>
      <c r="Z3887" s="210" t="s">
        <v>647</v>
      </c>
      <c r="AA3887" s="234" t="s">
        <v>71</v>
      </c>
      <c r="AB3887" s="216">
        <v>46310</v>
      </c>
      <c r="AC3887" s="210"/>
      <c r="AD3887" s="230" t="s">
        <v>72</v>
      </c>
      <c r="AE3887" s="190"/>
      <c r="AF3887" s="190"/>
      <c r="AG3887" s="190"/>
      <c r="AH3887" s="190"/>
      <c r="AI3887" s="190"/>
      <c r="AJ3887" s="190"/>
      <c r="AK3887" s="190"/>
      <c r="AL3887" s="190"/>
      <c r="AM3887" s="190"/>
      <c r="AN3887" s="190"/>
      <c r="AO3887" s="190"/>
      <c r="AP3887" s="190"/>
    </row>
    <row r="3888" spans="1:42" customFormat="1" ht="30" hidden="1" customHeight="1">
      <c r="A3888" s="204" t="s">
        <v>632</v>
      </c>
      <c r="B3888" s="200" t="s">
        <v>1015</v>
      </c>
      <c r="C3888" s="200" t="s">
        <v>1016</v>
      </c>
      <c r="D3888" s="200" t="s">
        <v>28910</v>
      </c>
      <c r="E3888" s="200" t="s">
        <v>28911</v>
      </c>
      <c r="F3888" s="201" t="s">
        <v>30084</v>
      </c>
      <c r="G3888" s="201" t="s">
        <v>30085</v>
      </c>
      <c r="H3888" s="205" t="s">
        <v>30086</v>
      </c>
      <c r="I3888" s="204" t="s">
        <v>30087</v>
      </c>
      <c r="J3888" s="212" t="s">
        <v>30088</v>
      </c>
      <c r="K3888" s="203" t="s">
        <v>30089</v>
      </c>
      <c r="L3888" s="210" t="s">
        <v>60</v>
      </c>
      <c r="M3888" s="210" t="s">
        <v>61</v>
      </c>
      <c r="N3888" s="200" t="s">
        <v>62</v>
      </c>
      <c r="O3888" s="200" t="s">
        <v>30833</v>
      </c>
      <c r="P3888" s="200" t="s">
        <v>92</v>
      </c>
      <c r="Q3888" s="200" t="s">
        <v>65</v>
      </c>
      <c r="R3888" s="205" t="s">
        <v>1016</v>
      </c>
      <c r="S3888" s="205" t="s">
        <v>28911</v>
      </c>
      <c r="T3888" s="210" t="s">
        <v>66</v>
      </c>
      <c r="U3888" s="208" t="s">
        <v>30090</v>
      </c>
      <c r="V3888" s="210">
        <v>1</v>
      </c>
      <c r="W3888" s="210" t="s">
        <v>68</v>
      </c>
      <c r="X3888" s="210" t="s">
        <v>69</v>
      </c>
      <c r="Y3888" s="210" t="s">
        <v>70</v>
      </c>
      <c r="Z3888" s="210" t="s">
        <v>647</v>
      </c>
      <c r="AA3888" s="234" t="s">
        <v>71</v>
      </c>
      <c r="AB3888" s="216">
        <v>46310</v>
      </c>
      <c r="AC3888" s="210"/>
      <c r="AD3888" s="230" t="s">
        <v>72</v>
      </c>
      <c r="AE3888" s="190"/>
      <c r="AF3888" s="190"/>
      <c r="AG3888" s="190"/>
      <c r="AH3888" s="190"/>
      <c r="AI3888" s="190"/>
      <c r="AJ3888" s="190"/>
      <c r="AK3888" s="190"/>
      <c r="AL3888" s="190"/>
      <c r="AM3888" s="190"/>
      <c r="AN3888" s="190"/>
      <c r="AO3888" s="190"/>
      <c r="AP3888" s="190"/>
    </row>
    <row r="3889" spans="1:42" customFormat="1" ht="30" hidden="1" customHeight="1">
      <c r="A3889" s="204" t="s">
        <v>632</v>
      </c>
      <c r="B3889" s="200" t="s">
        <v>888</v>
      </c>
      <c r="C3889" s="200" t="s">
        <v>889</v>
      </c>
      <c r="D3889" s="200" t="s">
        <v>28926</v>
      </c>
      <c r="E3889" s="200" t="s">
        <v>28927</v>
      </c>
      <c r="F3889" s="201" t="s">
        <v>30091</v>
      </c>
      <c r="G3889" s="201" t="s">
        <v>30092</v>
      </c>
      <c r="H3889" s="205" t="s">
        <v>30093</v>
      </c>
      <c r="I3889" s="204" t="s">
        <v>30094</v>
      </c>
      <c r="J3889" s="212" t="s">
        <v>30095</v>
      </c>
      <c r="K3889" s="203" t="s">
        <v>30096</v>
      </c>
      <c r="L3889" s="210" t="s">
        <v>60</v>
      </c>
      <c r="M3889" s="210" t="s">
        <v>61</v>
      </c>
      <c r="N3889" s="200" t="s">
        <v>62</v>
      </c>
      <c r="O3889" s="200" t="s">
        <v>30833</v>
      </c>
      <c r="P3889" s="200" t="s">
        <v>92</v>
      </c>
      <c r="Q3889" s="200" t="s">
        <v>65</v>
      </c>
      <c r="R3889" s="205" t="s">
        <v>889</v>
      </c>
      <c r="S3889" s="205" t="s">
        <v>28927</v>
      </c>
      <c r="T3889" s="210" t="s">
        <v>66</v>
      </c>
      <c r="U3889" s="208" t="s">
        <v>30097</v>
      </c>
      <c r="V3889" s="210">
        <v>1</v>
      </c>
      <c r="W3889" s="210" t="s">
        <v>68</v>
      </c>
      <c r="X3889" s="210" t="s">
        <v>69</v>
      </c>
      <c r="Y3889" s="210" t="s">
        <v>70</v>
      </c>
      <c r="Z3889" s="210" t="s">
        <v>647</v>
      </c>
      <c r="AA3889" s="234" t="s">
        <v>71</v>
      </c>
      <c r="AB3889" s="216">
        <v>46310</v>
      </c>
      <c r="AC3889" s="210"/>
      <c r="AD3889" s="230" t="s">
        <v>72</v>
      </c>
      <c r="AE3889" s="190"/>
      <c r="AF3889" s="190"/>
      <c r="AG3889" s="190"/>
      <c r="AH3889" s="190"/>
      <c r="AI3889" s="190"/>
      <c r="AJ3889" s="190"/>
      <c r="AK3889" s="190"/>
      <c r="AL3889" s="190"/>
      <c r="AM3889" s="190"/>
      <c r="AN3889" s="190"/>
      <c r="AO3889" s="190"/>
      <c r="AP3889" s="190"/>
    </row>
    <row r="3890" spans="1:42" customFormat="1" ht="30" hidden="1" customHeight="1">
      <c r="A3890" s="204" t="s">
        <v>632</v>
      </c>
      <c r="B3890" s="200" t="s">
        <v>888</v>
      </c>
      <c r="C3890" s="200" t="s">
        <v>889</v>
      </c>
      <c r="D3890" s="200" t="s">
        <v>28934</v>
      </c>
      <c r="E3890" s="200" t="s">
        <v>28935</v>
      </c>
      <c r="F3890" s="201" t="s">
        <v>30098</v>
      </c>
      <c r="G3890" s="201" t="s">
        <v>30099</v>
      </c>
      <c r="H3890" s="205" t="s">
        <v>30100</v>
      </c>
      <c r="I3890" s="204" t="s">
        <v>30101</v>
      </c>
      <c r="J3890" s="212" t="s">
        <v>30102</v>
      </c>
      <c r="K3890" s="203" t="s">
        <v>30103</v>
      </c>
      <c r="L3890" s="210" t="s">
        <v>60</v>
      </c>
      <c r="M3890" s="210" t="s">
        <v>61</v>
      </c>
      <c r="N3890" s="200" t="s">
        <v>62</v>
      </c>
      <c r="O3890" s="200" t="s">
        <v>30833</v>
      </c>
      <c r="P3890" s="200" t="s">
        <v>92</v>
      </c>
      <c r="Q3890" s="200" t="s">
        <v>65</v>
      </c>
      <c r="R3890" s="205" t="s">
        <v>889</v>
      </c>
      <c r="S3890" s="205" t="s">
        <v>28935</v>
      </c>
      <c r="T3890" s="210" t="s">
        <v>66</v>
      </c>
      <c r="U3890" s="208" t="s">
        <v>30104</v>
      </c>
      <c r="V3890" s="210">
        <v>1</v>
      </c>
      <c r="W3890" s="210" t="s">
        <v>68</v>
      </c>
      <c r="X3890" s="210" t="s">
        <v>69</v>
      </c>
      <c r="Y3890" s="210" t="s">
        <v>70</v>
      </c>
      <c r="Z3890" s="210" t="s">
        <v>647</v>
      </c>
      <c r="AA3890" s="234" t="s">
        <v>71</v>
      </c>
      <c r="AB3890" s="216">
        <v>46310</v>
      </c>
      <c r="AC3890" s="210"/>
      <c r="AD3890" s="230" t="s">
        <v>72</v>
      </c>
      <c r="AE3890" s="190"/>
      <c r="AF3890" s="190"/>
      <c r="AG3890" s="190"/>
      <c r="AH3890" s="190"/>
      <c r="AI3890" s="190"/>
      <c r="AJ3890" s="190"/>
      <c r="AK3890" s="190"/>
      <c r="AL3890" s="190"/>
      <c r="AM3890" s="190"/>
      <c r="AN3890" s="190"/>
      <c r="AO3890" s="190"/>
      <c r="AP3890" s="190"/>
    </row>
    <row r="3891" spans="1:42" customFormat="1" ht="30" hidden="1" customHeight="1">
      <c r="A3891" s="204" t="s">
        <v>632</v>
      </c>
      <c r="B3891" s="200" t="s">
        <v>888</v>
      </c>
      <c r="C3891" s="200" t="s">
        <v>889</v>
      </c>
      <c r="D3891" s="200" t="s">
        <v>28942</v>
      </c>
      <c r="E3891" s="200" t="s">
        <v>28943</v>
      </c>
      <c r="F3891" s="201" t="s">
        <v>30105</v>
      </c>
      <c r="G3891" s="201" t="s">
        <v>30106</v>
      </c>
      <c r="H3891" s="205" t="s">
        <v>30107</v>
      </c>
      <c r="I3891" s="204" t="s">
        <v>30108</v>
      </c>
      <c r="J3891" s="212" t="s">
        <v>30109</v>
      </c>
      <c r="K3891" s="203" t="s">
        <v>30110</v>
      </c>
      <c r="L3891" s="210" t="s">
        <v>60</v>
      </c>
      <c r="M3891" s="210" t="s">
        <v>61</v>
      </c>
      <c r="N3891" s="200" t="s">
        <v>62</v>
      </c>
      <c r="O3891" s="200" t="s">
        <v>30833</v>
      </c>
      <c r="P3891" s="200" t="s">
        <v>92</v>
      </c>
      <c r="Q3891" s="200" t="s">
        <v>65</v>
      </c>
      <c r="R3891" s="205" t="s">
        <v>889</v>
      </c>
      <c r="S3891" s="205" t="s">
        <v>28943</v>
      </c>
      <c r="T3891" s="210" t="s">
        <v>66</v>
      </c>
      <c r="U3891" s="208" t="s">
        <v>30111</v>
      </c>
      <c r="V3891" s="210">
        <v>1</v>
      </c>
      <c r="W3891" s="210" t="s">
        <v>68</v>
      </c>
      <c r="X3891" s="210" t="s">
        <v>69</v>
      </c>
      <c r="Y3891" s="210" t="s">
        <v>70</v>
      </c>
      <c r="Z3891" s="210" t="s">
        <v>647</v>
      </c>
      <c r="AA3891" s="234" t="s">
        <v>71</v>
      </c>
      <c r="AB3891" s="216">
        <v>46310</v>
      </c>
      <c r="AC3891" s="210"/>
      <c r="AD3891" s="230" t="s">
        <v>72</v>
      </c>
      <c r="AE3891" s="190"/>
      <c r="AF3891" s="190"/>
      <c r="AG3891" s="190"/>
      <c r="AH3891" s="190"/>
      <c r="AI3891" s="190"/>
      <c r="AJ3891" s="190"/>
      <c r="AK3891" s="190"/>
      <c r="AL3891" s="190"/>
      <c r="AM3891" s="190"/>
      <c r="AN3891" s="190"/>
      <c r="AO3891" s="190"/>
      <c r="AP3891" s="190"/>
    </row>
    <row r="3892" spans="1:42" customFormat="1" ht="30" hidden="1" customHeight="1">
      <c r="A3892" s="204" t="s">
        <v>632</v>
      </c>
      <c r="B3892" s="200" t="s">
        <v>888</v>
      </c>
      <c r="C3892" s="200" t="s">
        <v>889</v>
      </c>
      <c r="D3892" s="200" t="s">
        <v>28958</v>
      </c>
      <c r="E3892" s="200" t="s">
        <v>28959</v>
      </c>
      <c r="F3892" s="201" t="s">
        <v>30112</v>
      </c>
      <c r="G3892" s="201" t="s">
        <v>30113</v>
      </c>
      <c r="H3892" s="205" t="s">
        <v>30114</v>
      </c>
      <c r="I3892" s="204" t="s">
        <v>30115</v>
      </c>
      <c r="J3892" s="212" t="s">
        <v>30116</v>
      </c>
      <c r="K3892" s="203" t="s">
        <v>30117</v>
      </c>
      <c r="L3892" s="210" t="s">
        <v>60</v>
      </c>
      <c r="M3892" s="210" t="s">
        <v>61</v>
      </c>
      <c r="N3892" s="200" t="s">
        <v>62</v>
      </c>
      <c r="O3892" s="200" t="s">
        <v>30833</v>
      </c>
      <c r="P3892" s="200" t="s">
        <v>92</v>
      </c>
      <c r="Q3892" s="200" t="s">
        <v>65</v>
      </c>
      <c r="R3892" s="205" t="s">
        <v>889</v>
      </c>
      <c r="S3892" s="205" t="s">
        <v>28959</v>
      </c>
      <c r="T3892" s="210" t="s">
        <v>66</v>
      </c>
      <c r="U3892" s="208" t="s">
        <v>30118</v>
      </c>
      <c r="V3892" s="210">
        <v>1</v>
      </c>
      <c r="W3892" s="210" t="s">
        <v>68</v>
      </c>
      <c r="X3892" s="210" t="s">
        <v>69</v>
      </c>
      <c r="Y3892" s="210" t="s">
        <v>70</v>
      </c>
      <c r="Z3892" s="210" t="s">
        <v>647</v>
      </c>
      <c r="AA3892" s="234" t="s">
        <v>71</v>
      </c>
      <c r="AB3892" s="216">
        <v>46310</v>
      </c>
      <c r="AC3892" s="210"/>
      <c r="AD3892" s="230" t="s">
        <v>72</v>
      </c>
      <c r="AE3892" s="190"/>
      <c r="AF3892" s="190"/>
      <c r="AG3892" s="190"/>
      <c r="AH3892" s="190"/>
      <c r="AI3892" s="190"/>
      <c r="AJ3892" s="190"/>
      <c r="AK3892" s="190"/>
      <c r="AL3892" s="190"/>
      <c r="AM3892" s="190"/>
      <c r="AN3892" s="190"/>
      <c r="AO3892" s="190"/>
      <c r="AP3892" s="190"/>
    </row>
    <row r="3893" spans="1:42" customFormat="1" ht="30" hidden="1" customHeight="1">
      <c r="A3893" s="204" t="s">
        <v>632</v>
      </c>
      <c r="B3893" s="200" t="s">
        <v>888</v>
      </c>
      <c r="C3893" s="200" t="s">
        <v>889</v>
      </c>
      <c r="D3893" s="200" t="s">
        <v>28966</v>
      </c>
      <c r="E3893" s="200" t="s">
        <v>28967</v>
      </c>
      <c r="F3893" s="201" t="s">
        <v>30119</v>
      </c>
      <c r="G3893" s="201" t="s">
        <v>30120</v>
      </c>
      <c r="H3893" s="205" t="s">
        <v>30121</v>
      </c>
      <c r="I3893" s="204" t="s">
        <v>30122</v>
      </c>
      <c r="J3893" s="212" t="s">
        <v>30123</v>
      </c>
      <c r="K3893" s="203" t="s">
        <v>30124</v>
      </c>
      <c r="L3893" s="210" t="s">
        <v>60</v>
      </c>
      <c r="M3893" s="210" t="s">
        <v>61</v>
      </c>
      <c r="N3893" s="200" t="s">
        <v>62</v>
      </c>
      <c r="O3893" s="200" t="s">
        <v>30833</v>
      </c>
      <c r="P3893" s="200" t="s">
        <v>92</v>
      </c>
      <c r="Q3893" s="200" t="s">
        <v>65</v>
      </c>
      <c r="R3893" s="205" t="s">
        <v>889</v>
      </c>
      <c r="S3893" s="205" t="s">
        <v>28967</v>
      </c>
      <c r="T3893" s="210" t="s">
        <v>66</v>
      </c>
      <c r="U3893" s="208" t="s">
        <v>30125</v>
      </c>
      <c r="V3893" s="210">
        <v>1</v>
      </c>
      <c r="W3893" s="210" t="s">
        <v>68</v>
      </c>
      <c r="X3893" s="210" t="s">
        <v>69</v>
      </c>
      <c r="Y3893" s="210" t="s">
        <v>70</v>
      </c>
      <c r="Z3893" s="210" t="s">
        <v>647</v>
      </c>
      <c r="AA3893" s="234" t="s">
        <v>71</v>
      </c>
      <c r="AB3893" s="216">
        <v>46310</v>
      </c>
      <c r="AC3893" s="210"/>
      <c r="AD3893" s="230" t="s">
        <v>72</v>
      </c>
      <c r="AE3893" s="190"/>
      <c r="AF3893" s="190"/>
      <c r="AG3893" s="190"/>
      <c r="AH3893" s="190"/>
      <c r="AI3893" s="190"/>
      <c r="AJ3893" s="190"/>
      <c r="AK3893" s="190"/>
      <c r="AL3893" s="190"/>
      <c r="AM3893" s="190"/>
      <c r="AN3893" s="190"/>
      <c r="AO3893" s="190"/>
      <c r="AP3893" s="190"/>
    </row>
    <row r="3894" spans="1:42" customFormat="1" ht="30" hidden="1" customHeight="1">
      <c r="A3894" s="204" t="s">
        <v>632</v>
      </c>
      <c r="B3894" s="200" t="s">
        <v>888</v>
      </c>
      <c r="C3894" s="200" t="s">
        <v>889</v>
      </c>
      <c r="D3894" s="200" t="s">
        <v>28974</v>
      </c>
      <c r="E3894" s="200" t="s">
        <v>28975</v>
      </c>
      <c r="F3894" s="201" t="s">
        <v>30126</v>
      </c>
      <c r="G3894" s="201" t="s">
        <v>30127</v>
      </c>
      <c r="H3894" s="205" t="s">
        <v>30128</v>
      </c>
      <c r="I3894" s="204" t="s">
        <v>30129</v>
      </c>
      <c r="J3894" s="212" t="s">
        <v>30130</v>
      </c>
      <c r="K3894" s="203" t="s">
        <v>30131</v>
      </c>
      <c r="L3894" s="210" t="s">
        <v>60</v>
      </c>
      <c r="M3894" s="210" t="s">
        <v>61</v>
      </c>
      <c r="N3894" s="200" t="s">
        <v>62</v>
      </c>
      <c r="O3894" s="200" t="s">
        <v>30833</v>
      </c>
      <c r="P3894" s="200" t="s">
        <v>92</v>
      </c>
      <c r="Q3894" s="200" t="s">
        <v>65</v>
      </c>
      <c r="R3894" s="205" t="s">
        <v>889</v>
      </c>
      <c r="S3894" s="205" t="s">
        <v>28975</v>
      </c>
      <c r="T3894" s="210" t="s">
        <v>66</v>
      </c>
      <c r="U3894" s="208" t="s">
        <v>30132</v>
      </c>
      <c r="V3894" s="210">
        <v>1</v>
      </c>
      <c r="W3894" s="210" t="s">
        <v>68</v>
      </c>
      <c r="X3894" s="210" t="s">
        <v>69</v>
      </c>
      <c r="Y3894" s="210" t="s">
        <v>70</v>
      </c>
      <c r="Z3894" s="210" t="s">
        <v>647</v>
      </c>
      <c r="AA3894" s="234" t="s">
        <v>71</v>
      </c>
      <c r="AB3894" s="216">
        <v>46310</v>
      </c>
      <c r="AC3894" s="210"/>
      <c r="AD3894" s="230" t="s">
        <v>72</v>
      </c>
      <c r="AE3894" s="190"/>
      <c r="AF3894" s="190"/>
      <c r="AG3894" s="190"/>
      <c r="AH3894" s="190"/>
      <c r="AI3894" s="190"/>
      <c r="AJ3894" s="190"/>
      <c r="AK3894" s="190"/>
      <c r="AL3894" s="190"/>
      <c r="AM3894" s="190"/>
      <c r="AN3894" s="190"/>
      <c r="AO3894" s="190"/>
      <c r="AP3894" s="190"/>
    </row>
    <row r="3895" spans="1:42" customFormat="1" ht="30" hidden="1" customHeight="1">
      <c r="A3895" s="204" t="s">
        <v>632</v>
      </c>
      <c r="B3895" s="200" t="s">
        <v>888</v>
      </c>
      <c r="C3895" s="200" t="s">
        <v>889</v>
      </c>
      <c r="D3895" s="200" t="s">
        <v>28982</v>
      </c>
      <c r="E3895" s="200" t="s">
        <v>28983</v>
      </c>
      <c r="F3895" s="201" t="s">
        <v>30133</v>
      </c>
      <c r="G3895" s="201" t="s">
        <v>30134</v>
      </c>
      <c r="H3895" s="205" t="s">
        <v>30135</v>
      </c>
      <c r="I3895" s="204" t="s">
        <v>30136</v>
      </c>
      <c r="J3895" s="212" t="s">
        <v>30137</v>
      </c>
      <c r="K3895" s="203" t="s">
        <v>30138</v>
      </c>
      <c r="L3895" s="210" t="s">
        <v>60</v>
      </c>
      <c r="M3895" s="210" t="s">
        <v>61</v>
      </c>
      <c r="N3895" s="200" t="s">
        <v>62</v>
      </c>
      <c r="O3895" s="200" t="s">
        <v>30833</v>
      </c>
      <c r="P3895" s="200" t="s">
        <v>92</v>
      </c>
      <c r="Q3895" s="200" t="s">
        <v>65</v>
      </c>
      <c r="R3895" s="205" t="s">
        <v>889</v>
      </c>
      <c r="S3895" s="205" t="s">
        <v>28983</v>
      </c>
      <c r="T3895" s="210" t="s">
        <v>66</v>
      </c>
      <c r="U3895" s="208" t="s">
        <v>30139</v>
      </c>
      <c r="V3895" s="210">
        <v>1</v>
      </c>
      <c r="W3895" s="210" t="s">
        <v>68</v>
      </c>
      <c r="X3895" s="210" t="s">
        <v>69</v>
      </c>
      <c r="Y3895" s="210" t="s">
        <v>70</v>
      </c>
      <c r="Z3895" s="210" t="s">
        <v>647</v>
      </c>
      <c r="AA3895" s="234" t="s">
        <v>71</v>
      </c>
      <c r="AB3895" s="216">
        <v>46310</v>
      </c>
      <c r="AC3895" s="210"/>
      <c r="AD3895" s="230" t="s">
        <v>72</v>
      </c>
      <c r="AE3895" s="190"/>
      <c r="AF3895" s="190"/>
      <c r="AG3895" s="190"/>
      <c r="AH3895" s="190"/>
      <c r="AI3895" s="190"/>
      <c r="AJ3895" s="190"/>
      <c r="AK3895" s="190"/>
      <c r="AL3895" s="190"/>
      <c r="AM3895" s="190"/>
      <c r="AN3895" s="190"/>
      <c r="AO3895" s="190"/>
      <c r="AP3895" s="190"/>
    </row>
    <row r="3896" spans="1:42" customFormat="1" ht="30" hidden="1" customHeight="1">
      <c r="A3896" s="204" t="s">
        <v>632</v>
      </c>
      <c r="B3896" s="200" t="s">
        <v>1040</v>
      </c>
      <c r="C3896" s="200" t="s">
        <v>1041</v>
      </c>
      <c r="D3896" s="200" t="s">
        <v>28998</v>
      </c>
      <c r="E3896" s="200" t="s">
        <v>28999</v>
      </c>
      <c r="F3896" s="201" t="s">
        <v>30140</v>
      </c>
      <c r="G3896" s="201" t="s">
        <v>30141</v>
      </c>
      <c r="H3896" s="205" t="s">
        <v>30142</v>
      </c>
      <c r="I3896" s="204" t="s">
        <v>30143</v>
      </c>
      <c r="J3896" s="212" t="s">
        <v>29617</v>
      </c>
      <c r="K3896" s="203" t="s">
        <v>30144</v>
      </c>
      <c r="L3896" s="210" t="s">
        <v>60</v>
      </c>
      <c r="M3896" s="210" t="s">
        <v>61</v>
      </c>
      <c r="N3896" s="200" t="s">
        <v>62</v>
      </c>
      <c r="O3896" s="200" t="s">
        <v>30833</v>
      </c>
      <c r="P3896" s="200" t="s">
        <v>92</v>
      </c>
      <c r="Q3896" s="200" t="s">
        <v>65</v>
      </c>
      <c r="R3896" s="205" t="s">
        <v>1041</v>
      </c>
      <c r="S3896" s="205" t="s">
        <v>28999</v>
      </c>
      <c r="T3896" s="210" t="s">
        <v>66</v>
      </c>
      <c r="U3896" s="208" t="s">
        <v>30145</v>
      </c>
      <c r="V3896" s="210">
        <v>1</v>
      </c>
      <c r="W3896" s="210" t="s">
        <v>68</v>
      </c>
      <c r="X3896" s="210" t="s">
        <v>69</v>
      </c>
      <c r="Y3896" s="210" t="s">
        <v>70</v>
      </c>
      <c r="Z3896" s="210" t="s">
        <v>647</v>
      </c>
      <c r="AA3896" s="234" t="s">
        <v>71</v>
      </c>
      <c r="AB3896" s="216">
        <v>46310</v>
      </c>
      <c r="AC3896" s="210"/>
      <c r="AD3896" s="230" t="s">
        <v>72</v>
      </c>
      <c r="AE3896" s="190"/>
      <c r="AF3896" s="190"/>
      <c r="AG3896" s="190"/>
      <c r="AH3896" s="190"/>
      <c r="AI3896" s="190"/>
      <c r="AJ3896" s="190"/>
      <c r="AK3896" s="190"/>
      <c r="AL3896" s="190"/>
      <c r="AM3896" s="190"/>
      <c r="AN3896" s="190"/>
      <c r="AO3896" s="190"/>
      <c r="AP3896" s="190"/>
    </row>
    <row r="3897" spans="1:42" customFormat="1" ht="30" hidden="1" customHeight="1">
      <c r="A3897" s="204" t="s">
        <v>632</v>
      </c>
      <c r="B3897" s="200" t="s">
        <v>1040</v>
      </c>
      <c r="C3897" s="200" t="s">
        <v>1041</v>
      </c>
      <c r="D3897" s="200" t="s">
        <v>29006</v>
      </c>
      <c r="E3897" s="200" t="s">
        <v>29007</v>
      </c>
      <c r="F3897" s="201" t="s">
        <v>30146</v>
      </c>
      <c r="G3897" s="201" t="s">
        <v>30147</v>
      </c>
      <c r="H3897" s="205" t="s">
        <v>30148</v>
      </c>
      <c r="I3897" s="204" t="s">
        <v>30149</v>
      </c>
      <c r="J3897" s="212" t="s">
        <v>29624</v>
      </c>
      <c r="K3897" s="203" t="s">
        <v>30150</v>
      </c>
      <c r="L3897" s="210" t="s">
        <v>60</v>
      </c>
      <c r="M3897" s="210" t="s">
        <v>61</v>
      </c>
      <c r="N3897" s="200" t="s">
        <v>62</v>
      </c>
      <c r="O3897" s="200" t="s">
        <v>30833</v>
      </c>
      <c r="P3897" s="200" t="s">
        <v>92</v>
      </c>
      <c r="Q3897" s="200" t="s">
        <v>65</v>
      </c>
      <c r="R3897" s="205" t="s">
        <v>1041</v>
      </c>
      <c r="S3897" s="205" t="s">
        <v>29007</v>
      </c>
      <c r="T3897" s="210" t="s">
        <v>66</v>
      </c>
      <c r="U3897" s="208" t="s">
        <v>30151</v>
      </c>
      <c r="V3897" s="210">
        <v>1</v>
      </c>
      <c r="W3897" s="210" t="s">
        <v>68</v>
      </c>
      <c r="X3897" s="210" t="s">
        <v>69</v>
      </c>
      <c r="Y3897" s="210" t="s">
        <v>70</v>
      </c>
      <c r="Z3897" s="210" t="s">
        <v>647</v>
      </c>
      <c r="AA3897" s="234" t="s">
        <v>71</v>
      </c>
      <c r="AB3897" s="216">
        <v>46310</v>
      </c>
      <c r="AC3897" s="210"/>
      <c r="AD3897" s="230" t="s">
        <v>72</v>
      </c>
      <c r="AE3897" s="190"/>
      <c r="AF3897" s="190"/>
      <c r="AG3897" s="190"/>
      <c r="AH3897" s="190"/>
      <c r="AI3897" s="190"/>
      <c r="AJ3897" s="190"/>
      <c r="AK3897" s="190"/>
      <c r="AL3897" s="190"/>
      <c r="AM3897" s="190"/>
      <c r="AN3897" s="190"/>
      <c r="AO3897" s="190"/>
      <c r="AP3897" s="190"/>
    </row>
    <row r="3898" spans="1:42" customFormat="1" ht="30" hidden="1" customHeight="1">
      <c r="A3898" s="204" t="s">
        <v>632</v>
      </c>
      <c r="B3898" s="200" t="s">
        <v>1040</v>
      </c>
      <c r="C3898" s="200" t="s">
        <v>1041</v>
      </c>
      <c r="D3898" s="200" t="s">
        <v>29014</v>
      </c>
      <c r="E3898" s="200" t="s">
        <v>29015</v>
      </c>
      <c r="F3898" s="201" t="s">
        <v>30152</v>
      </c>
      <c r="G3898" s="201" t="s">
        <v>30153</v>
      </c>
      <c r="H3898" s="205" t="s">
        <v>30154</v>
      </c>
      <c r="I3898" s="204" t="s">
        <v>30155</v>
      </c>
      <c r="J3898" s="212" t="s">
        <v>29631</v>
      </c>
      <c r="K3898" s="203" t="s">
        <v>30156</v>
      </c>
      <c r="L3898" s="210" t="s">
        <v>60</v>
      </c>
      <c r="M3898" s="210" t="s">
        <v>61</v>
      </c>
      <c r="N3898" s="200" t="s">
        <v>62</v>
      </c>
      <c r="O3898" s="200" t="s">
        <v>30833</v>
      </c>
      <c r="P3898" s="200" t="s">
        <v>92</v>
      </c>
      <c r="Q3898" s="200" t="s">
        <v>65</v>
      </c>
      <c r="R3898" s="205" t="s">
        <v>1041</v>
      </c>
      <c r="S3898" s="205" t="s">
        <v>29015</v>
      </c>
      <c r="T3898" s="210" t="s">
        <v>66</v>
      </c>
      <c r="U3898" s="208" t="s">
        <v>30157</v>
      </c>
      <c r="V3898" s="210">
        <v>1</v>
      </c>
      <c r="W3898" s="210" t="s">
        <v>68</v>
      </c>
      <c r="X3898" s="210" t="s">
        <v>69</v>
      </c>
      <c r="Y3898" s="210" t="s">
        <v>70</v>
      </c>
      <c r="Z3898" s="210" t="s">
        <v>647</v>
      </c>
      <c r="AA3898" s="234" t="s">
        <v>71</v>
      </c>
      <c r="AB3898" s="216">
        <v>46310</v>
      </c>
      <c r="AC3898" s="210"/>
      <c r="AD3898" s="230" t="s">
        <v>72</v>
      </c>
      <c r="AE3898" s="190"/>
      <c r="AF3898" s="190"/>
      <c r="AG3898" s="190"/>
      <c r="AH3898" s="190"/>
      <c r="AI3898" s="190"/>
      <c r="AJ3898" s="190"/>
      <c r="AK3898" s="190"/>
      <c r="AL3898" s="190"/>
      <c r="AM3898" s="190"/>
      <c r="AN3898" s="190"/>
      <c r="AO3898" s="190"/>
      <c r="AP3898" s="190"/>
    </row>
    <row r="3899" spans="1:42" customFormat="1" ht="30" hidden="1" customHeight="1">
      <c r="A3899" s="204" t="s">
        <v>632</v>
      </c>
      <c r="B3899" s="200" t="s">
        <v>1145</v>
      </c>
      <c r="C3899" s="200" t="s">
        <v>1146</v>
      </c>
      <c r="D3899" s="200" t="s">
        <v>29038</v>
      </c>
      <c r="E3899" s="200" t="s">
        <v>29039</v>
      </c>
      <c r="F3899" s="201" t="s">
        <v>30158</v>
      </c>
      <c r="G3899" s="201" t="s">
        <v>30159</v>
      </c>
      <c r="H3899" s="205" t="s">
        <v>30160</v>
      </c>
      <c r="I3899" s="204" t="s">
        <v>30161</v>
      </c>
      <c r="J3899" s="212" t="s">
        <v>29652</v>
      </c>
      <c r="K3899" s="203" t="s">
        <v>30162</v>
      </c>
      <c r="L3899" s="210" t="s">
        <v>60</v>
      </c>
      <c r="M3899" s="210" t="s">
        <v>61</v>
      </c>
      <c r="N3899" s="200" t="s">
        <v>62</v>
      </c>
      <c r="O3899" s="200" t="s">
        <v>30833</v>
      </c>
      <c r="P3899" s="200" t="s">
        <v>92</v>
      </c>
      <c r="Q3899" s="200" t="s">
        <v>65</v>
      </c>
      <c r="R3899" s="205" t="s">
        <v>1146</v>
      </c>
      <c r="S3899" s="205" t="s">
        <v>29039</v>
      </c>
      <c r="T3899" s="210" t="s">
        <v>66</v>
      </c>
      <c r="U3899" s="208" t="s">
        <v>30163</v>
      </c>
      <c r="V3899" s="210">
        <v>1</v>
      </c>
      <c r="W3899" s="210" t="s">
        <v>68</v>
      </c>
      <c r="X3899" s="210" t="s">
        <v>69</v>
      </c>
      <c r="Y3899" s="210" t="s">
        <v>70</v>
      </c>
      <c r="Z3899" s="210" t="s">
        <v>647</v>
      </c>
      <c r="AA3899" s="234" t="s">
        <v>71</v>
      </c>
      <c r="AB3899" s="216">
        <v>46310</v>
      </c>
      <c r="AC3899" s="210"/>
      <c r="AD3899" s="230" t="s">
        <v>72</v>
      </c>
      <c r="AE3899" s="190"/>
      <c r="AF3899" s="190"/>
      <c r="AG3899" s="190"/>
      <c r="AH3899" s="190"/>
      <c r="AI3899" s="190"/>
      <c r="AJ3899" s="190"/>
      <c r="AK3899" s="190"/>
      <c r="AL3899" s="190"/>
      <c r="AM3899" s="190"/>
      <c r="AN3899" s="190"/>
      <c r="AO3899" s="190"/>
      <c r="AP3899" s="190"/>
    </row>
    <row r="3900" spans="1:42" customFormat="1" ht="30" hidden="1" customHeight="1">
      <c r="A3900" s="204" t="s">
        <v>632</v>
      </c>
      <c r="B3900" s="200" t="s">
        <v>1145</v>
      </c>
      <c r="C3900" s="200" t="s">
        <v>1146</v>
      </c>
      <c r="D3900" s="200" t="s">
        <v>29046</v>
      </c>
      <c r="E3900" s="200" t="s">
        <v>29047</v>
      </c>
      <c r="F3900" s="201" t="s">
        <v>30164</v>
      </c>
      <c r="G3900" s="201" t="s">
        <v>30165</v>
      </c>
      <c r="H3900" s="205" t="s">
        <v>30166</v>
      </c>
      <c r="I3900" s="204" t="s">
        <v>30167</v>
      </c>
      <c r="J3900" s="212" t="s">
        <v>29659</v>
      </c>
      <c r="K3900" s="203" t="s">
        <v>30168</v>
      </c>
      <c r="L3900" s="210" t="s">
        <v>60</v>
      </c>
      <c r="M3900" s="210" t="s">
        <v>61</v>
      </c>
      <c r="N3900" s="200" t="s">
        <v>62</v>
      </c>
      <c r="O3900" s="200" t="s">
        <v>30833</v>
      </c>
      <c r="P3900" s="200" t="s">
        <v>92</v>
      </c>
      <c r="Q3900" s="200" t="s">
        <v>65</v>
      </c>
      <c r="R3900" s="205" t="s">
        <v>1146</v>
      </c>
      <c r="S3900" s="205" t="s">
        <v>29047</v>
      </c>
      <c r="T3900" s="210" t="s">
        <v>66</v>
      </c>
      <c r="U3900" s="208" t="s">
        <v>30169</v>
      </c>
      <c r="V3900" s="210">
        <v>1</v>
      </c>
      <c r="W3900" s="210" t="s">
        <v>68</v>
      </c>
      <c r="X3900" s="210" t="s">
        <v>69</v>
      </c>
      <c r="Y3900" s="210" t="s">
        <v>70</v>
      </c>
      <c r="Z3900" s="210" t="s">
        <v>647</v>
      </c>
      <c r="AA3900" s="234" t="s">
        <v>71</v>
      </c>
      <c r="AB3900" s="216">
        <v>46310</v>
      </c>
      <c r="AC3900" s="210"/>
      <c r="AD3900" s="230" t="s">
        <v>72</v>
      </c>
      <c r="AE3900" s="190"/>
      <c r="AF3900" s="190"/>
      <c r="AG3900" s="190"/>
      <c r="AH3900" s="190"/>
      <c r="AI3900" s="190"/>
      <c r="AJ3900" s="190"/>
      <c r="AK3900" s="190"/>
      <c r="AL3900" s="190"/>
      <c r="AM3900" s="190"/>
      <c r="AN3900" s="190"/>
      <c r="AO3900" s="190"/>
      <c r="AP3900" s="190"/>
    </row>
    <row r="3901" spans="1:42" customFormat="1" ht="30" hidden="1" customHeight="1">
      <c r="A3901" s="204" t="s">
        <v>632</v>
      </c>
      <c r="B3901" s="200" t="s">
        <v>1145</v>
      </c>
      <c r="C3901" s="200" t="s">
        <v>1146</v>
      </c>
      <c r="D3901" s="200" t="s">
        <v>29054</v>
      </c>
      <c r="E3901" s="200" t="s">
        <v>29055</v>
      </c>
      <c r="F3901" s="201" t="s">
        <v>30170</v>
      </c>
      <c r="G3901" s="201" t="s">
        <v>30171</v>
      </c>
      <c r="H3901" s="205" t="s">
        <v>30172</v>
      </c>
      <c r="I3901" s="204" t="s">
        <v>30173</v>
      </c>
      <c r="J3901" s="212" t="s">
        <v>30174</v>
      </c>
      <c r="K3901" s="203" t="s">
        <v>30175</v>
      </c>
      <c r="L3901" s="210" t="s">
        <v>60</v>
      </c>
      <c r="M3901" s="210" t="s">
        <v>61</v>
      </c>
      <c r="N3901" s="200" t="s">
        <v>62</v>
      </c>
      <c r="O3901" s="200" t="s">
        <v>30833</v>
      </c>
      <c r="P3901" s="200" t="s">
        <v>92</v>
      </c>
      <c r="Q3901" s="200" t="s">
        <v>65</v>
      </c>
      <c r="R3901" s="205" t="s">
        <v>1146</v>
      </c>
      <c r="S3901" s="205" t="s">
        <v>29055</v>
      </c>
      <c r="T3901" s="210" t="s">
        <v>66</v>
      </c>
      <c r="U3901" s="208" t="s">
        <v>30176</v>
      </c>
      <c r="V3901" s="210">
        <v>1</v>
      </c>
      <c r="W3901" s="210" t="s">
        <v>68</v>
      </c>
      <c r="X3901" s="210" t="s">
        <v>69</v>
      </c>
      <c r="Y3901" s="210" t="s">
        <v>70</v>
      </c>
      <c r="Z3901" s="210" t="s">
        <v>647</v>
      </c>
      <c r="AA3901" s="234" t="s">
        <v>71</v>
      </c>
      <c r="AB3901" s="216">
        <v>46310</v>
      </c>
      <c r="AC3901" s="210"/>
      <c r="AD3901" s="230" t="s">
        <v>72</v>
      </c>
      <c r="AE3901" s="190"/>
      <c r="AF3901" s="190"/>
      <c r="AG3901" s="190"/>
      <c r="AH3901" s="190"/>
      <c r="AI3901" s="190"/>
      <c r="AJ3901" s="190"/>
      <c r="AK3901" s="190"/>
      <c r="AL3901" s="190"/>
      <c r="AM3901" s="190"/>
      <c r="AN3901" s="190"/>
      <c r="AO3901" s="190"/>
      <c r="AP3901" s="190"/>
    </row>
    <row r="3902" spans="1:42" customFormat="1" ht="30" hidden="1" customHeight="1">
      <c r="A3902" s="204" t="s">
        <v>632</v>
      </c>
      <c r="B3902" s="200" t="s">
        <v>1145</v>
      </c>
      <c r="C3902" s="200" t="s">
        <v>1146</v>
      </c>
      <c r="D3902" s="200" t="s">
        <v>29070</v>
      </c>
      <c r="E3902" s="200" t="s">
        <v>29071</v>
      </c>
      <c r="F3902" s="201" t="s">
        <v>30177</v>
      </c>
      <c r="G3902" s="201" t="s">
        <v>30178</v>
      </c>
      <c r="H3902" s="205" t="s">
        <v>30179</v>
      </c>
      <c r="I3902" s="204" t="s">
        <v>30180</v>
      </c>
      <c r="J3902" s="212" t="s">
        <v>30181</v>
      </c>
      <c r="K3902" s="203" t="s">
        <v>30182</v>
      </c>
      <c r="L3902" s="210" t="s">
        <v>60</v>
      </c>
      <c r="M3902" s="210" t="s">
        <v>61</v>
      </c>
      <c r="N3902" s="200" t="s">
        <v>62</v>
      </c>
      <c r="O3902" s="200" t="s">
        <v>30833</v>
      </c>
      <c r="P3902" s="200" t="s">
        <v>92</v>
      </c>
      <c r="Q3902" s="200" t="s">
        <v>65</v>
      </c>
      <c r="R3902" s="205" t="s">
        <v>1146</v>
      </c>
      <c r="S3902" s="205" t="s">
        <v>29071</v>
      </c>
      <c r="T3902" s="210" t="s">
        <v>66</v>
      </c>
      <c r="U3902" s="208" t="s">
        <v>30183</v>
      </c>
      <c r="V3902" s="210">
        <v>1</v>
      </c>
      <c r="W3902" s="210" t="s">
        <v>68</v>
      </c>
      <c r="X3902" s="210" t="s">
        <v>69</v>
      </c>
      <c r="Y3902" s="210" t="s">
        <v>70</v>
      </c>
      <c r="Z3902" s="210" t="s">
        <v>647</v>
      </c>
      <c r="AA3902" s="234" t="s">
        <v>71</v>
      </c>
      <c r="AB3902" s="216">
        <v>46310</v>
      </c>
      <c r="AC3902" s="210"/>
      <c r="AD3902" s="230" t="s">
        <v>72</v>
      </c>
      <c r="AE3902" s="190"/>
      <c r="AF3902" s="190"/>
      <c r="AG3902" s="190"/>
      <c r="AH3902" s="190"/>
      <c r="AI3902" s="190"/>
      <c r="AJ3902" s="190"/>
      <c r="AK3902" s="190"/>
      <c r="AL3902" s="190"/>
      <c r="AM3902" s="190"/>
      <c r="AN3902" s="190"/>
      <c r="AO3902" s="190"/>
      <c r="AP3902" s="190"/>
    </row>
    <row r="3903" spans="1:42" customFormat="1" ht="30" hidden="1" customHeight="1">
      <c r="A3903" s="204" t="s">
        <v>632</v>
      </c>
      <c r="B3903" s="200" t="s">
        <v>1145</v>
      </c>
      <c r="C3903" s="200" t="s">
        <v>1146</v>
      </c>
      <c r="D3903" s="200" t="s">
        <v>29078</v>
      </c>
      <c r="E3903" s="200" t="s">
        <v>29079</v>
      </c>
      <c r="F3903" s="201" t="s">
        <v>30184</v>
      </c>
      <c r="G3903" s="201" t="s">
        <v>30185</v>
      </c>
      <c r="H3903" s="205" t="s">
        <v>30186</v>
      </c>
      <c r="I3903" s="204" t="s">
        <v>30187</v>
      </c>
      <c r="J3903" s="212" t="s">
        <v>29687</v>
      </c>
      <c r="K3903" s="203" t="s">
        <v>30188</v>
      </c>
      <c r="L3903" s="210" t="s">
        <v>60</v>
      </c>
      <c r="M3903" s="210" t="s">
        <v>61</v>
      </c>
      <c r="N3903" s="200" t="s">
        <v>62</v>
      </c>
      <c r="O3903" s="200" t="s">
        <v>30833</v>
      </c>
      <c r="P3903" s="200" t="s">
        <v>92</v>
      </c>
      <c r="Q3903" s="200" t="s">
        <v>65</v>
      </c>
      <c r="R3903" s="205" t="s">
        <v>1146</v>
      </c>
      <c r="S3903" s="205" t="s">
        <v>29079</v>
      </c>
      <c r="T3903" s="210" t="s">
        <v>66</v>
      </c>
      <c r="U3903" s="208" t="s">
        <v>30189</v>
      </c>
      <c r="V3903" s="210">
        <v>1</v>
      </c>
      <c r="W3903" s="210" t="s">
        <v>68</v>
      </c>
      <c r="X3903" s="210" t="s">
        <v>69</v>
      </c>
      <c r="Y3903" s="210" t="s">
        <v>70</v>
      </c>
      <c r="Z3903" s="210" t="s">
        <v>647</v>
      </c>
      <c r="AA3903" s="234" t="s">
        <v>71</v>
      </c>
      <c r="AB3903" s="216">
        <v>46310</v>
      </c>
      <c r="AC3903" s="210"/>
      <c r="AD3903" s="230" t="s">
        <v>72</v>
      </c>
      <c r="AE3903" s="190"/>
      <c r="AF3903" s="190"/>
      <c r="AG3903" s="190"/>
      <c r="AH3903" s="190"/>
      <c r="AI3903" s="190"/>
      <c r="AJ3903" s="190"/>
      <c r="AK3903" s="190"/>
      <c r="AL3903" s="190"/>
      <c r="AM3903" s="190"/>
      <c r="AN3903" s="190"/>
      <c r="AO3903" s="190"/>
      <c r="AP3903" s="190"/>
    </row>
    <row r="3904" spans="1:42" customFormat="1" ht="30" hidden="1" customHeight="1">
      <c r="A3904" s="204" t="s">
        <v>632</v>
      </c>
      <c r="B3904" s="200" t="s">
        <v>1373</v>
      </c>
      <c r="C3904" s="200" t="s">
        <v>1374</v>
      </c>
      <c r="D3904" s="200" t="s">
        <v>29086</v>
      </c>
      <c r="E3904" s="200" t="s">
        <v>29087</v>
      </c>
      <c r="F3904" s="201" t="s">
        <v>30190</v>
      </c>
      <c r="G3904" s="201" t="s">
        <v>30191</v>
      </c>
      <c r="H3904" s="205" t="s">
        <v>30192</v>
      </c>
      <c r="I3904" s="204" t="s">
        <v>30193</v>
      </c>
      <c r="J3904" s="212" t="s">
        <v>30194</v>
      </c>
      <c r="K3904" s="203" t="s">
        <v>30195</v>
      </c>
      <c r="L3904" s="210" t="s">
        <v>60</v>
      </c>
      <c r="M3904" s="210" t="s">
        <v>61</v>
      </c>
      <c r="N3904" s="200" t="s">
        <v>62</v>
      </c>
      <c r="O3904" s="200" t="s">
        <v>30833</v>
      </c>
      <c r="P3904" s="200" t="s">
        <v>92</v>
      </c>
      <c r="Q3904" s="200" t="s">
        <v>65</v>
      </c>
      <c r="R3904" s="205" t="s">
        <v>1374</v>
      </c>
      <c r="S3904" s="205" t="s">
        <v>29087</v>
      </c>
      <c r="T3904" s="210" t="s">
        <v>66</v>
      </c>
      <c r="U3904" s="208" t="s">
        <v>30196</v>
      </c>
      <c r="V3904" s="210">
        <v>1</v>
      </c>
      <c r="W3904" s="210" t="s">
        <v>68</v>
      </c>
      <c r="X3904" s="210" t="s">
        <v>69</v>
      </c>
      <c r="Y3904" s="210" t="s">
        <v>70</v>
      </c>
      <c r="Z3904" s="210" t="s">
        <v>647</v>
      </c>
      <c r="AA3904" s="234" t="s">
        <v>71</v>
      </c>
      <c r="AB3904" s="216">
        <v>46310</v>
      </c>
      <c r="AC3904" s="210"/>
      <c r="AD3904" s="230" t="s">
        <v>72</v>
      </c>
      <c r="AE3904" s="190"/>
      <c r="AF3904" s="190"/>
      <c r="AG3904" s="190"/>
      <c r="AH3904" s="190"/>
      <c r="AI3904" s="190"/>
      <c r="AJ3904" s="190"/>
      <c r="AK3904" s="190"/>
      <c r="AL3904" s="190"/>
      <c r="AM3904" s="190"/>
      <c r="AN3904" s="190"/>
      <c r="AO3904" s="190"/>
      <c r="AP3904" s="190"/>
    </row>
    <row r="3905" spans="1:42" customFormat="1" ht="30" hidden="1" customHeight="1">
      <c r="A3905" s="204" t="s">
        <v>632</v>
      </c>
      <c r="B3905" s="200" t="s">
        <v>1373</v>
      </c>
      <c r="C3905" s="200" t="s">
        <v>1374</v>
      </c>
      <c r="D3905" s="200" t="s">
        <v>29094</v>
      </c>
      <c r="E3905" s="200" t="s">
        <v>29095</v>
      </c>
      <c r="F3905" s="201" t="s">
        <v>30197</v>
      </c>
      <c r="G3905" s="201" t="s">
        <v>30198</v>
      </c>
      <c r="H3905" s="205" t="s">
        <v>30199</v>
      </c>
      <c r="I3905" s="204" t="s">
        <v>30200</v>
      </c>
      <c r="J3905" s="212" t="s">
        <v>30201</v>
      </c>
      <c r="K3905" s="203" t="s">
        <v>30202</v>
      </c>
      <c r="L3905" s="210" t="s">
        <v>60</v>
      </c>
      <c r="M3905" s="210" t="s">
        <v>61</v>
      </c>
      <c r="N3905" s="200" t="s">
        <v>62</v>
      </c>
      <c r="O3905" s="200" t="s">
        <v>30833</v>
      </c>
      <c r="P3905" s="200" t="s">
        <v>92</v>
      </c>
      <c r="Q3905" s="200" t="s">
        <v>65</v>
      </c>
      <c r="R3905" s="205" t="s">
        <v>1374</v>
      </c>
      <c r="S3905" s="205" t="s">
        <v>29095</v>
      </c>
      <c r="T3905" s="210" t="s">
        <v>66</v>
      </c>
      <c r="U3905" s="208" t="s">
        <v>30203</v>
      </c>
      <c r="V3905" s="210">
        <v>1</v>
      </c>
      <c r="W3905" s="210" t="s">
        <v>68</v>
      </c>
      <c r="X3905" s="210" t="s">
        <v>69</v>
      </c>
      <c r="Y3905" s="210" t="s">
        <v>70</v>
      </c>
      <c r="Z3905" s="210" t="s">
        <v>647</v>
      </c>
      <c r="AA3905" s="234" t="s">
        <v>71</v>
      </c>
      <c r="AB3905" s="216">
        <v>46310</v>
      </c>
      <c r="AC3905" s="210"/>
      <c r="AD3905" s="230" t="s">
        <v>72</v>
      </c>
      <c r="AE3905" s="190"/>
      <c r="AF3905" s="190"/>
      <c r="AG3905" s="190"/>
      <c r="AH3905" s="190"/>
      <c r="AI3905" s="190"/>
      <c r="AJ3905" s="190"/>
      <c r="AK3905" s="190"/>
      <c r="AL3905" s="190"/>
      <c r="AM3905" s="190"/>
      <c r="AN3905" s="190"/>
      <c r="AO3905" s="190"/>
      <c r="AP3905" s="190"/>
    </row>
    <row r="3906" spans="1:42" customFormat="1" ht="30" hidden="1" customHeight="1">
      <c r="A3906" s="204" t="s">
        <v>632</v>
      </c>
      <c r="B3906" s="200" t="s">
        <v>1373</v>
      </c>
      <c r="C3906" s="200" t="s">
        <v>1374</v>
      </c>
      <c r="D3906" s="200" t="s">
        <v>29102</v>
      </c>
      <c r="E3906" s="200" t="s">
        <v>29103</v>
      </c>
      <c r="F3906" s="201" t="s">
        <v>30204</v>
      </c>
      <c r="G3906" s="201" t="s">
        <v>30205</v>
      </c>
      <c r="H3906" s="205" t="s">
        <v>30206</v>
      </c>
      <c r="I3906" s="204" t="s">
        <v>30207</v>
      </c>
      <c r="J3906" s="212" t="s">
        <v>30208</v>
      </c>
      <c r="K3906" s="203" t="s">
        <v>30209</v>
      </c>
      <c r="L3906" s="210" t="s">
        <v>60</v>
      </c>
      <c r="M3906" s="210" t="s">
        <v>61</v>
      </c>
      <c r="N3906" s="200" t="s">
        <v>62</v>
      </c>
      <c r="O3906" s="200" t="s">
        <v>30833</v>
      </c>
      <c r="P3906" s="200" t="s">
        <v>92</v>
      </c>
      <c r="Q3906" s="200" t="s">
        <v>65</v>
      </c>
      <c r="R3906" s="205" t="s">
        <v>1374</v>
      </c>
      <c r="S3906" s="205" t="s">
        <v>29103</v>
      </c>
      <c r="T3906" s="210" t="s">
        <v>66</v>
      </c>
      <c r="U3906" s="208" t="s">
        <v>30210</v>
      </c>
      <c r="V3906" s="210">
        <v>1</v>
      </c>
      <c r="W3906" s="210" t="s">
        <v>68</v>
      </c>
      <c r="X3906" s="210" t="s">
        <v>69</v>
      </c>
      <c r="Y3906" s="210" t="s">
        <v>70</v>
      </c>
      <c r="Z3906" s="210" t="s">
        <v>647</v>
      </c>
      <c r="AA3906" s="234" t="s">
        <v>71</v>
      </c>
      <c r="AB3906" s="216">
        <v>46310</v>
      </c>
      <c r="AC3906" s="210"/>
      <c r="AD3906" s="230" t="s">
        <v>72</v>
      </c>
      <c r="AE3906" s="190"/>
      <c r="AF3906" s="190"/>
      <c r="AG3906" s="190"/>
      <c r="AH3906" s="190"/>
      <c r="AI3906" s="190"/>
      <c r="AJ3906" s="190"/>
      <c r="AK3906" s="190"/>
      <c r="AL3906" s="190"/>
      <c r="AM3906" s="190"/>
      <c r="AN3906" s="190"/>
      <c r="AO3906" s="190"/>
      <c r="AP3906" s="190"/>
    </row>
    <row r="3907" spans="1:42" customFormat="1" ht="30" hidden="1" customHeight="1">
      <c r="A3907" s="204" t="s">
        <v>632</v>
      </c>
      <c r="B3907" s="200" t="s">
        <v>1430</v>
      </c>
      <c r="C3907" s="200" t="s">
        <v>1431</v>
      </c>
      <c r="D3907" s="200" t="s">
        <v>29110</v>
      </c>
      <c r="E3907" s="200" t="s">
        <v>29111</v>
      </c>
      <c r="F3907" s="201" t="s">
        <v>30211</v>
      </c>
      <c r="G3907" s="201" t="s">
        <v>30212</v>
      </c>
      <c r="H3907" s="205" t="s">
        <v>30213</v>
      </c>
      <c r="I3907" s="204" t="s">
        <v>30214</v>
      </c>
      <c r="J3907" s="212" t="s">
        <v>30215</v>
      </c>
      <c r="K3907" s="203" t="s">
        <v>30216</v>
      </c>
      <c r="L3907" s="210" t="s">
        <v>60</v>
      </c>
      <c r="M3907" s="210" t="s">
        <v>61</v>
      </c>
      <c r="N3907" s="200" t="s">
        <v>62</v>
      </c>
      <c r="O3907" s="200" t="s">
        <v>30833</v>
      </c>
      <c r="P3907" s="200" t="s">
        <v>92</v>
      </c>
      <c r="Q3907" s="200" t="s">
        <v>65</v>
      </c>
      <c r="R3907" s="205" t="s">
        <v>1431</v>
      </c>
      <c r="S3907" s="205" t="s">
        <v>29111</v>
      </c>
      <c r="T3907" s="210" t="s">
        <v>66</v>
      </c>
      <c r="U3907" s="208" t="s">
        <v>30217</v>
      </c>
      <c r="V3907" s="210">
        <v>1</v>
      </c>
      <c r="W3907" s="210" t="s">
        <v>68</v>
      </c>
      <c r="X3907" s="210" t="s">
        <v>69</v>
      </c>
      <c r="Y3907" s="210" t="s">
        <v>70</v>
      </c>
      <c r="Z3907" s="210" t="s">
        <v>647</v>
      </c>
      <c r="AA3907" s="234" t="s">
        <v>71</v>
      </c>
      <c r="AB3907" s="216">
        <v>46310</v>
      </c>
      <c r="AC3907" s="210"/>
      <c r="AD3907" s="230" t="s">
        <v>72</v>
      </c>
      <c r="AE3907" s="190"/>
      <c r="AF3907" s="190"/>
      <c r="AG3907" s="190"/>
      <c r="AH3907" s="190"/>
      <c r="AI3907" s="190"/>
      <c r="AJ3907" s="190"/>
      <c r="AK3907" s="190"/>
      <c r="AL3907" s="190"/>
      <c r="AM3907" s="190"/>
      <c r="AN3907" s="190"/>
      <c r="AO3907" s="190"/>
      <c r="AP3907" s="190"/>
    </row>
    <row r="3908" spans="1:42" customFormat="1" ht="30" hidden="1" customHeight="1">
      <c r="A3908" s="204" t="s">
        <v>632</v>
      </c>
      <c r="B3908" s="200" t="s">
        <v>1472</v>
      </c>
      <c r="C3908" s="200" t="s">
        <v>1473</v>
      </c>
      <c r="D3908" s="200" t="s">
        <v>29118</v>
      </c>
      <c r="E3908" s="200" t="s">
        <v>29119</v>
      </c>
      <c r="F3908" s="201" t="s">
        <v>30218</v>
      </c>
      <c r="G3908" s="201" t="s">
        <v>30219</v>
      </c>
      <c r="H3908" s="205" t="s">
        <v>30220</v>
      </c>
      <c r="I3908" s="204" t="s">
        <v>30221</v>
      </c>
      <c r="J3908" s="212" t="s">
        <v>30222</v>
      </c>
      <c r="K3908" s="203" t="s">
        <v>30216</v>
      </c>
      <c r="L3908" s="210" t="s">
        <v>60</v>
      </c>
      <c r="M3908" s="210" t="s">
        <v>61</v>
      </c>
      <c r="N3908" s="200" t="s">
        <v>62</v>
      </c>
      <c r="O3908" s="200" t="s">
        <v>30833</v>
      </c>
      <c r="P3908" s="200" t="s">
        <v>92</v>
      </c>
      <c r="Q3908" s="200" t="s">
        <v>65</v>
      </c>
      <c r="R3908" s="205" t="s">
        <v>1473</v>
      </c>
      <c r="S3908" s="205" t="s">
        <v>29119</v>
      </c>
      <c r="T3908" s="210" t="s">
        <v>66</v>
      </c>
      <c r="U3908" s="208" t="s">
        <v>30223</v>
      </c>
      <c r="V3908" s="210">
        <v>1</v>
      </c>
      <c r="W3908" s="210" t="s">
        <v>68</v>
      </c>
      <c r="X3908" s="210" t="s">
        <v>69</v>
      </c>
      <c r="Y3908" s="210" t="s">
        <v>70</v>
      </c>
      <c r="Z3908" s="210" t="s">
        <v>647</v>
      </c>
      <c r="AA3908" s="234" t="s">
        <v>71</v>
      </c>
      <c r="AB3908" s="216">
        <v>46310</v>
      </c>
      <c r="AC3908" s="210"/>
      <c r="AD3908" s="230" t="s">
        <v>72</v>
      </c>
      <c r="AE3908" s="190"/>
      <c r="AF3908" s="190"/>
      <c r="AG3908" s="190"/>
      <c r="AH3908" s="190"/>
      <c r="AI3908" s="190"/>
      <c r="AJ3908" s="190"/>
      <c r="AK3908" s="190"/>
      <c r="AL3908" s="190"/>
      <c r="AM3908" s="190"/>
      <c r="AN3908" s="190"/>
      <c r="AO3908" s="190"/>
      <c r="AP3908" s="190"/>
    </row>
    <row r="3909" spans="1:42" customFormat="1" ht="30" hidden="1" customHeight="1">
      <c r="A3909" s="204" t="s">
        <v>632</v>
      </c>
      <c r="B3909" s="200" t="s">
        <v>1472</v>
      </c>
      <c r="C3909" s="200" t="s">
        <v>1473</v>
      </c>
      <c r="D3909" s="200" t="s">
        <v>29126</v>
      </c>
      <c r="E3909" s="200" t="s">
        <v>29127</v>
      </c>
      <c r="F3909" s="201" t="s">
        <v>30224</v>
      </c>
      <c r="G3909" s="201" t="s">
        <v>30225</v>
      </c>
      <c r="H3909" s="205" t="s">
        <v>30226</v>
      </c>
      <c r="I3909" s="204" t="s">
        <v>30227</v>
      </c>
      <c r="J3909" s="212" t="s">
        <v>30228</v>
      </c>
      <c r="K3909" s="203" t="s">
        <v>30229</v>
      </c>
      <c r="L3909" s="210" t="s">
        <v>60</v>
      </c>
      <c r="M3909" s="210" t="s">
        <v>61</v>
      </c>
      <c r="N3909" s="200" t="s">
        <v>62</v>
      </c>
      <c r="O3909" s="200" t="s">
        <v>30833</v>
      </c>
      <c r="P3909" s="200" t="s">
        <v>92</v>
      </c>
      <c r="Q3909" s="200" t="s">
        <v>65</v>
      </c>
      <c r="R3909" s="205" t="s">
        <v>1473</v>
      </c>
      <c r="S3909" s="205" t="s">
        <v>29127</v>
      </c>
      <c r="T3909" s="210" t="s">
        <v>66</v>
      </c>
      <c r="U3909" s="208" t="s">
        <v>30230</v>
      </c>
      <c r="V3909" s="210">
        <v>1</v>
      </c>
      <c r="W3909" s="210" t="s">
        <v>68</v>
      </c>
      <c r="X3909" s="210" t="s">
        <v>69</v>
      </c>
      <c r="Y3909" s="210" t="s">
        <v>70</v>
      </c>
      <c r="Z3909" s="210" t="s">
        <v>647</v>
      </c>
      <c r="AA3909" s="234" t="s">
        <v>71</v>
      </c>
      <c r="AB3909" s="216">
        <v>46310</v>
      </c>
      <c r="AC3909" s="210"/>
      <c r="AD3909" s="230" t="s">
        <v>72</v>
      </c>
      <c r="AE3909" s="190"/>
      <c r="AF3909" s="190"/>
      <c r="AG3909" s="190"/>
      <c r="AH3909" s="190"/>
      <c r="AI3909" s="190"/>
      <c r="AJ3909" s="190"/>
      <c r="AK3909" s="190"/>
      <c r="AL3909" s="190"/>
      <c r="AM3909" s="190"/>
      <c r="AN3909" s="190"/>
      <c r="AO3909" s="190"/>
      <c r="AP3909" s="190"/>
    </row>
    <row r="3910" spans="1:42" customFormat="1" ht="30" hidden="1" customHeight="1">
      <c r="A3910" s="204" t="s">
        <v>632</v>
      </c>
      <c r="B3910" s="200" t="s">
        <v>1472</v>
      </c>
      <c r="C3910" s="200" t="s">
        <v>1473</v>
      </c>
      <c r="D3910" s="200" t="s">
        <v>29086</v>
      </c>
      <c r="E3910" s="200" t="s">
        <v>29134</v>
      </c>
      <c r="F3910" s="201" t="s">
        <v>30231</v>
      </c>
      <c r="G3910" s="201" t="s">
        <v>30232</v>
      </c>
      <c r="H3910" s="205" t="s">
        <v>30233</v>
      </c>
      <c r="I3910" s="204" t="s">
        <v>30234</v>
      </c>
      <c r="J3910" s="212" t="s">
        <v>30235</v>
      </c>
      <c r="K3910" s="203" t="s">
        <v>30236</v>
      </c>
      <c r="L3910" s="210" t="s">
        <v>60</v>
      </c>
      <c r="M3910" s="210" t="s">
        <v>61</v>
      </c>
      <c r="N3910" s="200" t="s">
        <v>62</v>
      </c>
      <c r="O3910" s="200" t="s">
        <v>30833</v>
      </c>
      <c r="P3910" s="200" t="s">
        <v>92</v>
      </c>
      <c r="Q3910" s="200" t="s">
        <v>65</v>
      </c>
      <c r="R3910" s="205" t="s">
        <v>1473</v>
      </c>
      <c r="S3910" s="205" t="s">
        <v>29134</v>
      </c>
      <c r="T3910" s="210" t="s">
        <v>66</v>
      </c>
      <c r="U3910" s="208" t="s">
        <v>30237</v>
      </c>
      <c r="V3910" s="210">
        <v>1</v>
      </c>
      <c r="W3910" s="210" t="s">
        <v>68</v>
      </c>
      <c r="X3910" s="210" t="s">
        <v>69</v>
      </c>
      <c r="Y3910" s="210" t="s">
        <v>70</v>
      </c>
      <c r="Z3910" s="210" t="s">
        <v>647</v>
      </c>
      <c r="AA3910" s="234" t="s">
        <v>71</v>
      </c>
      <c r="AB3910" s="216">
        <v>46310</v>
      </c>
      <c r="AC3910" s="210"/>
      <c r="AD3910" s="230" t="s">
        <v>72</v>
      </c>
      <c r="AE3910" s="190"/>
      <c r="AF3910" s="190"/>
      <c r="AG3910" s="190"/>
      <c r="AH3910" s="190"/>
      <c r="AI3910" s="190"/>
      <c r="AJ3910" s="190"/>
      <c r="AK3910" s="190"/>
      <c r="AL3910" s="190"/>
      <c r="AM3910" s="190"/>
      <c r="AN3910" s="190"/>
      <c r="AO3910" s="190"/>
      <c r="AP3910" s="190"/>
    </row>
    <row r="3911" spans="1:42" customFormat="1" ht="30" hidden="1" customHeight="1">
      <c r="A3911" s="204" t="s">
        <v>632</v>
      </c>
      <c r="B3911" s="200" t="s">
        <v>1472</v>
      </c>
      <c r="C3911" s="200" t="s">
        <v>1473</v>
      </c>
      <c r="D3911" s="200" t="s">
        <v>29094</v>
      </c>
      <c r="E3911" s="200" t="s">
        <v>29141</v>
      </c>
      <c r="F3911" s="201" t="s">
        <v>30238</v>
      </c>
      <c r="G3911" s="201" t="s">
        <v>30239</v>
      </c>
      <c r="H3911" s="205" t="s">
        <v>30240</v>
      </c>
      <c r="I3911" s="204" t="s">
        <v>30241</v>
      </c>
      <c r="J3911" s="212" t="s">
        <v>30242</v>
      </c>
      <c r="K3911" s="203" t="s">
        <v>30243</v>
      </c>
      <c r="L3911" s="210" t="s">
        <v>60</v>
      </c>
      <c r="M3911" s="210" t="s">
        <v>61</v>
      </c>
      <c r="N3911" s="200" t="s">
        <v>62</v>
      </c>
      <c r="O3911" s="200" t="s">
        <v>30833</v>
      </c>
      <c r="P3911" s="200" t="s">
        <v>92</v>
      </c>
      <c r="Q3911" s="200" t="s">
        <v>65</v>
      </c>
      <c r="R3911" s="205" t="s">
        <v>1473</v>
      </c>
      <c r="S3911" s="205" t="s">
        <v>29141</v>
      </c>
      <c r="T3911" s="210" t="s">
        <v>66</v>
      </c>
      <c r="U3911" s="208" t="s">
        <v>30244</v>
      </c>
      <c r="V3911" s="210">
        <v>1</v>
      </c>
      <c r="W3911" s="210" t="s">
        <v>68</v>
      </c>
      <c r="X3911" s="210" t="s">
        <v>69</v>
      </c>
      <c r="Y3911" s="210" t="s">
        <v>70</v>
      </c>
      <c r="Z3911" s="210" t="s">
        <v>647</v>
      </c>
      <c r="AA3911" s="234" t="s">
        <v>71</v>
      </c>
      <c r="AB3911" s="216">
        <v>46310</v>
      </c>
      <c r="AC3911" s="210"/>
      <c r="AD3911" s="230" t="s">
        <v>72</v>
      </c>
      <c r="AE3911" s="190"/>
      <c r="AF3911" s="190"/>
      <c r="AG3911" s="190"/>
      <c r="AH3911" s="190"/>
      <c r="AI3911" s="190"/>
      <c r="AJ3911" s="190"/>
      <c r="AK3911" s="190"/>
      <c r="AL3911" s="190"/>
      <c r="AM3911" s="190"/>
      <c r="AN3911" s="190"/>
      <c r="AO3911" s="190"/>
      <c r="AP3911" s="190"/>
    </row>
    <row r="3912" spans="1:42" customFormat="1" ht="30" hidden="1" customHeight="1">
      <c r="A3912" s="204" t="s">
        <v>632</v>
      </c>
      <c r="B3912" s="200" t="s">
        <v>1472</v>
      </c>
      <c r="C3912" s="200" t="s">
        <v>1473</v>
      </c>
      <c r="D3912" s="200" t="s">
        <v>29102</v>
      </c>
      <c r="E3912" s="200" t="s">
        <v>29148</v>
      </c>
      <c r="F3912" s="201" t="s">
        <v>30245</v>
      </c>
      <c r="G3912" s="201" t="s">
        <v>30246</v>
      </c>
      <c r="H3912" s="205" t="s">
        <v>30247</v>
      </c>
      <c r="I3912" s="204" t="s">
        <v>30248</v>
      </c>
      <c r="J3912" s="212" t="s">
        <v>30249</v>
      </c>
      <c r="K3912" s="203" t="s">
        <v>30250</v>
      </c>
      <c r="L3912" s="210" t="s">
        <v>60</v>
      </c>
      <c r="M3912" s="210" t="s">
        <v>61</v>
      </c>
      <c r="N3912" s="200" t="s">
        <v>62</v>
      </c>
      <c r="O3912" s="200" t="s">
        <v>30833</v>
      </c>
      <c r="P3912" s="200" t="s">
        <v>92</v>
      </c>
      <c r="Q3912" s="200" t="s">
        <v>65</v>
      </c>
      <c r="R3912" s="205" t="s">
        <v>1473</v>
      </c>
      <c r="S3912" s="205" t="s">
        <v>29148</v>
      </c>
      <c r="T3912" s="210" t="s">
        <v>66</v>
      </c>
      <c r="U3912" s="208" t="s">
        <v>30251</v>
      </c>
      <c r="V3912" s="210">
        <v>1</v>
      </c>
      <c r="W3912" s="210" t="s">
        <v>68</v>
      </c>
      <c r="X3912" s="210" t="s">
        <v>69</v>
      </c>
      <c r="Y3912" s="210" t="s">
        <v>70</v>
      </c>
      <c r="Z3912" s="210" t="s">
        <v>647</v>
      </c>
      <c r="AA3912" s="234" t="s">
        <v>71</v>
      </c>
      <c r="AB3912" s="216">
        <v>46310</v>
      </c>
      <c r="AC3912" s="210"/>
      <c r="AD3912" s="230" t="s">
        <v>72</v>
      </c>
      <c r="AE3912" s="190"/>
      <c r="AF3912" s="190"/>
      <c r="AG3912" s="190"/>
      <c r="AH3912" s="190"/>
      <c r="AI3912" s="190"/>
      <c r="AJ3912" s="190"/>
      <c r="AK3912" s="190"/>
      <c r="AL3912" s="190"/>
      <c r="AM3912" s="190"/>
      <c r="AN3912" s="190"/>
      <c r="AO3912" s="190"/>
      <c r="AP3912" s="190"/>
    </row>
    <row r="3913" spans="1:42" customFormat="1" ht="30" hidden="1" customHeight="1">
      <c r="A3913" s="204" t="s">
        <v>632</v>
      </c>
      <c r="B3913" s="200" t="s">
        <v>1875</v>
      </c>
      <c r="C3913" s="200" t="s">
        <v>1876</v>
      </c>
      <c r="D3913" s="200" t="s">
        <v>29155</v>
      </c>
      <c r="E3913" s="200" t="s">
        <v>29156</v>
      </c>
      <c r="F3913" s="201" t="s">
        <v>30252</v>
      </c>
      <c r="G3913" s="201" t="s">
        <v>30253</v>
      </c>
      <c r="H3913" s="205" t="s">
        <v>30254</v>
      </c>
      <c r="I3913" s="204" t="s">
        <v>30255</v>
      </c>
      <c r="J3913" s="212" t="s">
        <v>30256</v>
      </c>
      <c r="K3913" s="203" t="s">
        <v>30257</v>
      </c>
      <c r="L3913" s="210" t="s">
        <v>60</v>
      </c>
      <c r="M3913" s="210" t="s">
        <v>61</v>
      </c>
      <c r="N3913" s="200" t="s">
        <v>19789</v>
      </c>
      <c r="O3913" s="200" t="s">
        <v>31795</v>
      </c>
      <c r="P3913" s="200" t="s">
        <v>31796</v>
      </c>
      <c r="Q3913" s="200" t="s">
        <v>65</v>
      </c>
      <c r="R3913" s="205" t="s">
        <v>1876</v>
      </c>
      <c r="S3913" s="205" t="s">
        <v>29156</v>
      </c>
      <c r="T3913" s="210" t="s">
        <v>66</v>
      </c>
      <c r="U3913" s="208" t="s">
        <v>30258</v>
      </c>
      <c r="V3913" s="210">
        <v>1</v>
      </c>
      <c r="W3913" s="210" t="s">
        <v>68</v>
      </c>
      <c r="X3913" s="210" t="s">
        <v>69</v>
      </c>
      <c r="Y3913" s="210" t="s">
        <v>70</v>
      </c>
      <c r="Z3913" s="210" t="s">
        <v>647</v>
      </c>
      <c r="AA3913" s="234" t="s">
        <v>71</v>
      </c>
      <c r="AB3913" s="216">
        <v>46310</v>
      </c>
      <c r="AC3913" s="210"/>
      <c r="AD3913" s="230" t="s">
        <v>72</v>
      </c>
      <c r="AE3913" s="190"/>
      <c r="AF3913" s="190"/>
      <c r="AG3913" s="190"/>
      <c r="AH3913" s="190"/>
      <c r="AI3913" s="190"/>
      <c r="AJ3913" s="190"/>
      <c r="AK3913" s="190"/>
      <c r="AL3913" s="190"/>
      <c r="AM3913" s="190"/>
      <c r="AN3913" s="190"/>
      <c r="AO3913" s="190"/>
      <c r="AP3913" s="190"/>
    </row>
    <row r="3914" spans="1:42" customFormat="1" ht="30" hidden="1" customHeight="1">
      <c r="A3914" s="204" t="s">
        <v>632</v>
      </c>
      <c r="B3914" s="200" t="s">
        <v>1875</v>
      </c>
      <c r="C3914" s="200" t="s">
        <v>1876</v>
      </c>
      <c r="D3914" s="200" t="s">
        <v>29163</v>
      </c>
      <c r="E3914" s="200" t="s">
        <v>29164</v>
      </c>
      <c r="F3914" s="201" t="s">
        <v>30259</v>
      </c>
      <c r="G3914" s="201" t="s">
        <v>30260</v>
      </c>
      <c r="H3914" s="205" t="s">
        <v>30261</v>
      </c>
      <c r="I3914" s="204" t="s">
        <v>30262</v>
      </c>
      <c r="J3914" s="212" t="s">
        <v>30263</v>
      </c>
      <c r="K3914" s="203" t="s">
        <v>30264</v>
      </c>
      <c r="L3914" s="210" t="s">
        <v>60</v>
      </c>
      <c r="M3914" s="210" t="s">
        <v>61</v>
      </c>
      <c r="N3914" s="200" t="s">
        <v>19789</v>
      </c>
      <c r="O3914" s="200" t="s">
        <v>31795</v>
      </c>
      <c r="P3914" s="200" t="s">
        <v>31796</v>
      </c>
      <c r="Q3914" s="200" t="s">
        <v>65</v>
      </c>
      <c r="R3914" s="205" t="s">
        <v>1876</v>
      </c>
      <c r="S3914" s="205" t="s">
        <v>29164</v>
      </c>
      <c r="T3914" s="210" t="s">
        <v>66</v>
      </c>
      <c r="U3914" s="208" t="s">
        <v>30265</v>
      </c>
      <c r="V3914" s="210">
        <v>1</v>
      </c>
      <c r="W3914" s="210" t="s">
        <v>68</v>
      </c>
      <c r="X3914" s="210" t="s">
        <v>69</v>
      </c>
      <c r="Y3914" s="210" t="s">
        <v>70</v>
      </c>
      <c r="Z3914" s="210" t="s">
        <v>647</v>
      </c>
      <c r="AA3914" s="234" t="s">
        <v>71</v>
      </c>
      <c r="AB3914" s="216">
        <v>46310</v>
      </c>
      <c r="AC3914" s="210"/>
      <c r="AD3914" s="230" t="s">
        <v>72</v>
      </c>
      <c r="AE3914" s="190"/>
      <c r="AF3914" s="190"/>
      <c r="AG3914" s="190"/>
      <c r="AH3914" s="190"/>
      <c r="AI3914" s="190"/>
      <c r="AJ3914" s="190"/>
      <c r="AK3914" s="190"/>
      <c r="AL3914" s="190"/>
      <c r="AM3914" s="190"/>
      <c r="AN3914" s="190"/>
      <c r="AO3914" s="190"/>
      <c r="AP3914" s="190"/>
    </row>
    <row r="3915" spans="1:42" customFormat="1" ht="30" hidden="1" customHeight="1">
      <c r="A3915" s="204" t="s">
        <v>632</v>
      </c>
      <c r="B3915" s="200" t="s">
        <v>1875</v>
      </c>
      <c r="C3915" s="200" t="s">
        <v>1876</v>
      </c>
      <c r="D3915" s="200" t="s">
        <v>29171</v>
      </c>
      <c r="E3915" s="200" t="s">
        <v>29172</v>
      </c>
      <c r="F3915" s="201" t="s">
        <v>30266</v>
      </c>
      <c r="G3915" s="201" t="s">
        <v>30267</v>
      </c>
      <c r="H3915" s="205" t="s">
        <v>30268</v>
      </c>
      <c r="I3915" s="204" t="s">
        <v>30269</v>
      </c>
      <c r="J3915" s="212" t="s">
        <v>30270</v>
      </c>
      <c r="K3915" s="203" t="s">
        <v>30271</v>
      </c>
      <c r="L3915" s="210" t="s">
        <v>60</v>
      </c>
      <c r="M3915" s="210" t="s">
        <v>61</v>
      </c>
      <c r="N3915" s="200" t="s">
        <v>19789</v>
      </c>
      <c r="O3915" s="200" t="s">
        <v>31795</v>
      </c>
      <c r="P3915" s="200" t="s">
        <v>31796</v>
      </c>
      <c r="Q3915" s="200" t="s">
        <v>65</v>
      </c>
      <c r="R3915" s="205" t="s">
        <v>1876</v>
      </c>
      <c r="S3915" s="205" t="s">
        <v>29172</v>
      </c>
      <c r="T3915" s="210" t="s">
        <v>66</v>
      </c>
      <c r="U3915" s="208" t="s">
        <v>30272</v>
      </c>
      <c r="V3915" s="210">
        <v>1</v>
      </c>
      <c r="W3915" s="210" t="s">
        <v>68</v>
      </c>
      <c r="X3915" s="210" t="s">
        <v>69</v>
      </c>
      <c r="Y3915" s="210" t="s">
        <v>70</v>
      </c>
      <c r="Z3915" s="210" t="s">
        <v>647</v>
      </c>
      <c r="AA3915" s="234" t="s">
        <v>71</v>
      </c>
      <c r="AB3915" s="216">
        <v>46310</v>
      </c>
      <c r="AC3915" s="210"/>
      <c r="AD3915" s="230" t="s">
        <v>72</v>
      </c>
      <c r="AE3915" s="190"/>
      <c r="AF3915" s="190"/>
      <c r="AG3915" s="190"/>
      <c r="AH3915" s="190"/>
      <c r="AI3915" s="190"/>
      <c r="AJ3915" s="190"/>
      <c r="AK3915" s="190"/>
      <c r="AL3915" s="190"/>
      <c r="AM3915" s="190"/>
      <c r="AN3915" s="190"/>
      <c r="AO3915" s="190"/>
      <c r="AP3915" s="190"/>
    </row>
    <row r="3916" spans="1:42" customFormat="1" ht="30" hidden="1" customHeight="1">
      <c r="A3916" s="204" t="s">
        <v>632</v>
      </c>
      <c r="B3916" s="200" t="s">
        <v>1875</v>
      </c>
      <c r="C3916" s="200" t="s">
        <v>1876</v>
      </c>
      <c r="D3916" s="200" t="s">
        <v>29187</v>
      </c>
      <c r="E3916" s="200" t="s">
        <v>29188</v>
      </c>
      <c r="F3916" s="201" t="s">
        <v>30273</v>
      </c>
      <c r="G3916" s="201" t="s">
        <v>30274</v>
      </c>
      <c r="H3916" s="205" t="s">
        <v>30275</v>
      </c>
      <c r="I3916" s="204" t="s">
        <v>30276</v>
      </c>
      <c r="J3916" s="212" t="s">
        <v>30277</v>
      </c>
      <c r="K3916" s="203" t="s">
        <v>30278</v>
      </c>
      <c r="L3916" s="210" t="s">
        <v>60</v>
      </c>
      <c r="M3916" s="210" t="s">
        <v>61</v>
      </c>
      <c r="N3916" s="200" t="s">
        <v>19789</v>
      </c>
      <c r="O3916" s="200" t="s">
        <v>31795</v>
      </c>
      <c r="P3916" s="200" t="s">
        <v>31796</v>
      </c>
      <c r="Q3916" s="200" t="s">
        <v>65</v>
      </c>
      <c r="R3916" s="205" t="s">
        <v>1876</v>
      </c>
      <c r="S3916" s="205" t="s">
        <v>29188</v>
      </c>
      <c r="T3916" s="210" t="s">
        <v>66</v>
      </c>
      <c r="U3916" s="208" t="s">
        <v>30279</v>
      </c>
      <c r="V3916" s="210">
        <v>1</v>
      </c>
      <c r="W3916" s="210" t="s">
        <v>68</v>
      </c>
      <c r="X3916" s="210" t="s">
        <v>69</v>
      </c>
      <c r="Y3916" s="210" t="s">
        <v>70</v>
      </c>
      <c r="Z3916" s="210" t="s">
        <v>647</v>
      </c>
      <c r="AA3916" s="234" t="s">
        <v>71</v>
      </c>
      <c r="AB3916" s="216">
        <v>46310</v>
      </c>
      <c r="AC3916" s="210"/>
      <c r="AD3916" s="230" t="s">
        <v>72</v>
      </c>
      <c r="AE3916" s="190"/>
      <c r="AF3916" s="190"/>
      <c r="AG3916" s="190"/>
      <c r="AH3916" s="190"/>
      <c r="AI3916" s="190"/>
      <c r="AJ3916" s="190"/>
      <c r="AK3916" s="190"/>
      <c r="AL3916" s="190"/>
      <c r="AM3916" s="190"/>
      <c r="AN3916" s="190"/>
      <c r="AO3916" s="190"/>
      <c r="AP3916" s="190"/>
    </row>
    <row r="3917" spans="1:42" customFormat="1" ht="30" hidden="1" customHeight="1">
      <c r="A3917" s="204" t="s">
        <v>632</v>
      </c>
      <c r="B3917" s="200" t="s">
        <v>2197</v>
      </c>
      <c r="C3917" s="200" t="s">
        <v>2198</v>
      </c>
      <c r="D3917" s="200" t="s">
        <v>29195</v>
      </c>
      <c r="E3917" s="200" t="s">
        <v>29196</v>
      </c>
      <c r="F3917" s="201" t="s">
        <v>30280</v>
      </c>
      <c r="G3917" s="201" t="s">
        <v>30281</v>
      </c>
      <c r="H3917" s="205" t="s">
        <v>30282</v>
      </c>
      <c r="I3917" s="204" t="s">
        <v>30283</v>
      </c>
      <c r="J3917" s="212" t="s">
        <v>30284</v>
      </c>
      <c r="K3917" s="203" t="s">
        <v>30285</v>
      </c>
      <c r="L3917" s="210" t="s">
        <v>60</v>
      </c>
      <c r="M3917" s="210" t="s">
        <v>61</v>
      </c>
      <c r="N3917" s="200" t="s">
        <v>27502</v>
      </c>
      <c r="O3917" s="200" t="s">
        <v>29203</v>
      </c>
      <c r="P3917" s="200" t="s">
        <v>29204</v>
      </c>
      <c r="Q3917" s="200" t="s">
        <v>65</v>
      </c>
      <c r="R3917" s="205" t="s">
        <v>2198</v>
      </c>
      <c r="S3917" s="205" t="s">
        <v>29196</v>
      </c>
      <c r="T3917" s="210" t="s">
        <v>66</v>
      </c>
      <c r="U3917" s="208" t="s">
        <v>30286</v>
      </c>
      <c r="V3917" s="210">
        <v>1</v>
      </c>
      <c r="W3917" s="210" t="s">
        <v>68</v>
      </c>
      <c r="X3917" s="210" t="s">
        <v>69</v>
      </c>
      <c r="Y3917" s="210" t="s">
        <v>70</v>
      </c>
      <c r="Z3917" s="210" t="s">
        <v>647</v>
      </c>
      <c r="AA3917" s="234" t="s">
        <v>71</v>
      </c>
      <c r="AB3917" s="216">
        <v>46310</v>
      </c>
      <c r="AC3917" s="210"/>
      <c r="AD3917" s="230" t="s">
        <v>72</v>
      </c>
      <c r="AE3917" s="190"/>
      <c r="AF3917" s="190"/>
      <c r="AG3917" s="190"/>
      <c r="AH3917" s="190"/>
      <c r="AI3917" s="190"/>
      <c r="AJ3917" s="190"/>
      <c r="AK3917" s="190"/>
      <c r="AL3917" s="190"/>
      <c r="AM3917" s="190"/>
      <c r="AN3917" s="190"/>
      <c r="AO3917" s="190"/>
      <c r="AP3917" s="190"/>
    </row>
    <row r="3918" spans="1:42" customFormat="1" ht="30" hidden="1" customHeight="1">
      <c r="A3918" s="204" t="s">
        <v>632</v>
      </c>
      <c r="B3918" s="200" t="s">
        <v>2197</v>
      </c>
      <c r="C3918" s="200" t="s">
        <v>2198</v>
      </c>
      <c r="D3918" s="200" t="s">
        <v>29205</v>
      </c>
      <c r="E3918" s="200" t="s">
        <v>29206</v>
      </c>
      <c r="F3918" s="201" t="s">
        <v>30287</v>
      </c>
      <c r="G3918" s="201" t="s">
        <v>30288</v>
      </c>
      <c r="H3918" s="205" t="s">
        <v>30289</v>
      </c>
      <c r="I3918" s="204" t="s">
        <v>30290</v>
      </c>
      <c r="J3918" s="212" t="s">
        <v>30291</v>
      </c>
      <c r="K3918" s="203" t="s">
        <v>30292</v>
      </c>
      <c r="L3918" s="210" t="s">
        <v>60</v>
      </c>
      <c r="M3918" s="210" t="s">
        <v>61</v>
      </c>
      <c r="N3918" s="200" t="s">
        <v>27502</v>
      </c>
      <c r="O3918" s="200" t="s">
        <v>29203</v>
      </c>
      <c r="P3918" s="200" t="s">
        <v>29204</v>
      </c>
      <c r="Q3918" s="200" t="s">
        <v>65</v>
      </c>
      <c r="R3918" s="205" t="s">
        <v>2198</v>
      </c>
      <c r="S3918" s="205" t="s">
        <v>29206</v>
      </c>
      <c r="T3918" s="210" t="s">
        <v>66</v>
      </c>
      <c r="U3918" s="208" t="s">
        <v>30293</v>
      </c>
      <c r="V3918" s="210">
        <v>1</v>
      </c>
      <c r="W3918" s="210" t="s">
        <v>68</v>
      </c>
      <c r="X3918" s="210" t="s">
        <v>69</v>
      </c>
      <c r="Y3918" s="210" t="s">
        <v>70</v>
      </c>
      <c r="Z3918" s="210" t="s">
        <v>647</v>
      </c>
      <c r="AA3918" s="234" t="s">
        <v>71</v>
      </c>
      <c r="AB3918" s="216">
        <v>46310</v>
      </c>
      <c r="AC3918" s="210"/>
      <c r="AD3918" s="230" t="s">
        <v>72</v>
      </c>
      <c r="AE3918" s="190"/>
      <c r="AF3918" s="190"/>
      <c r="AG3918" s="190"/>
      <c r="AH3918" s="190"/>
      <c r="AI3918" s="190"/>
      <c r="AJ3918" s="190"/>
      <c r="AK3918" s="190"/>
      <c r="AL3918" s="190"/>
      <c r="AM3918" s="190"/>
      <c r="AN3918" s="190"/>
      <c r="AO3918" s="190"/>
      <c r="AP3918" s="190"/>
    </row>
    <row r="3919" spans="1:42" customFormat="1" ht="30" hidden="1" customHeight="1">
      <c r="A3919" s="204" t="s">
        <v>632</v>
      </c>
      <c r="B3919" s="200" t="s">
        <v>2277</v>
      </c>
      <c r="C3919" s="200" t="s">
        <v>2278</v>
      </c>
      <c r="D3919" s="200" t="s">
        <v>29213</v>
      </c>
      <c r="E3919" s="200" t="s">
        <v>29214</v>
      </c>
      <c r="F3919" s="201" t="s">
        <v>30294</v>
      </c>
      <c r="G3919" s="201" t="s">
        <v>30295</v>
      </c>
      <c r="H3919" s="205" t="s">
        <v>30296</v>
      </c>
      <c r="I3919" s="204" t="s">
        <v>30297</v>
      </c>
      <c r="J3919" s="212" t="s">
        <v>30298</v>
      </c>
      <c r="K3919" s="203" t="s">
        <v>30299</v>
      </c>
      <c r="L3919" s="210" t="s">
        <v>60</v>
      </c>
      <c r="M3919" s="210" t="s">
        <v>61</v>
      </c>
      <c r="N3919" s="200" t="s">
        <v>62</v>
      </c>
      <c r="O3919" s="200" t="s">
        <v>30833</v>
      </c>
      <c r="P3919" s="200" t="s">
        <v>92</v>
      </c>
      <c r="Q3919" s="200" t="s">
        <v>65</v>
      </c>
      <c r="R3919" s="205" t="s">
        <v>2278</v>
      </c>
      <c r="S3919" s="205" t="s">
        <v>29214</v>
      </c>
      <c r="T3919" s="210" t="s">
        <v>66</v>
      </c>
      <c r="U3919" s="208" t="s">
        <v>30300</v>
      </c>
      <c r="V3919" s="210">
        <v>1</v>
      </c>
      <c r="W3919" s="210" t="s">
        <v>68</v>
      </c>
      <c r="X3919" s="210" t="s">
        <v>69</v>
      </c>
      <c r="Y3919" s="210" t="s">
        <v>70</v>
      </c>
      <c r="Z3919" s="210" t="s">
        <v>647</v>
      </c>
      <c r="AA3919" s="234" t="s">
        <v>71</v>
      </c>
      <c r="AB3919" s="216">
        <v>46310</v>
      </c>
      <c r="AC3919" s="210"/>
      <c r="AD3919" s="230" t="s">
        <v>72</v>
      </c>
      <c r="AE3919" s="190"/>
      <c r="AF3919" s="190"/>
      <c r="AG3919" s="190"/>
      <c r="AH3919" s="190"/>
      <c r="AI3919" s="190"/>
      <c r="AJ3919" s="190"/>
      <c r="AK3919" s="190"/>
      <c r="AL3919" s="190"/>
      <c r="AM3919" s="190"/>
      <c r="AN3919" s="190"/>
      <c r="AO3919" s="190"/>
      <c r="AP3919" s="190"/>
    </row>
    <row r="3920" spans="1:42" customFormat="1" ht="30" hidden="1" customHeight="1">
      <c r="A3920" s="204" t="s">
        <v>632</v>
      </c>
      <c r="B3920" s="200" t="s">
        <v>2277</v>
      </c>
      <c r="C3920" s="200" t="s">
        <v>2278</v>
      </c>
      <c r="D3920" s="200" t="s">
        <v>29221</v>
      </c>
      <c r="E3920" s="200" t="s">
        <v>29222</v>
      </c>
      <c r="F3920" s="201" t="s">
        <v>30301</v>
      </c>
      <c r="G3920" s="201" t="s">
        <v>30302</v>
      </c>
      <c r="H3920" s="205" t="s">
        <v>30303</v>
      </c>
      <c r="I3920" s="204" t="s">
        <v>30304</v>
      </c>
      <c r="J3920" s="212" t="s">
        <v>30305</v>
      </c>
      <c r="K3920" s="203" t="s">
        <v>30306</v>
      </c>
      <c r="L3920" s="210" t="s">
        <v>60</v>
      </c>
      <c r="M3920" s="210" t="s">
        <v>61</v>
      </c>
      <c r="N3920" s="200" t="s">
        <v>62</v>
      </c>
      <c r="O3920" s="200" t="s">
        <v>30833</v>
      </c>
      <c r="P3920" s="200" t="s">
        <v>92</v>
      </c>
      <c r="Q3920" s="200" t="s">
        <v>65</v>
      </c>
      <c r="R3920" s="205" t="s">
        <v>2278</v>
      </c>
      <c r="S3920" s="205" t="s">
        <v>29222</v>
      </c>
      <c r="T3920" s="210" t="s">
        <v>66</v>
      </c>
      <c r="U3920" s="208" t="s">
        <v>30307</v>
      </c>
      <c r="V3920" s="210">
        <v>1</v>
      </c>
      <c r="W3920" s="210" t="s">
        <v>68</v>
      </c>
      <c r="X3920" s="210" t="s">
        <v>69</v>
      </c>
      <c r="Y3920" s="210" t="s">
        <v>70</v>
      </c>
      <c r="Z3920" s="210" t="s">
        <v>647</v>
      </c>
      <c r="AA3920" s="234" t="s">
        <v>71</v>
      </c>
      <c r="AB3920" s="216">
        <v>46310</v>
      </c>
      <c r="AC3920" s="210"/>
      <c r="AD3920" s="230" t="s">
        <v>72</v>
      </c>
      <c r="AE3920" s="190"/>
      <c r="AF3920" s="190"/>
      <c r="AG3920" s="190"/>
      <c r="AH3920" s="190"/>
      <c r="AI3920" s="190"/>
      <c r="AJ3920" s="190"/>
      <c r="AK3920" s="190"/>
      <c r="AL3920" s="190"/>
      <c r="AM3920" s="190"/>
      <c r="AN3920" s="190"/>
      <c r="AO3920" s="190"/>
      <c r="AP3920" s="190"/>
    </row>
    <row r="3921" spans="1:42" customFormat="1" ht="30" hidden="1" customHeight="1">
      <c r="A3921" s="204" t="s">
        <v>632</v>
      </c>
      <c r="B3921" s="200" t="s">
        <v>2277</v>
      </c>
      <c r="C3921" s="200" t="s">
        <v>2278</v>
      </c>
      <c r="D3921" s="200" t="s">
        <v>29229</v>
      </c>
      <c r="E3921" s="200" t="s">
        <v>29230</v>
      </c>
      <c r="F3921" s="201" t="s">
        <v>30308</v>
      </c>
      <c r="G3921" s="201" t="s">
        <v>30309</v>
      </c>
      <c r="H3921" s="205" t="s">
        <v>30310</v>
      </c>
      <c r="I3921" s="204" t="s">
        <v>30311</v>
      </c>
      <c r="J3921" s="212" t="s">
        <v>30312</v>
      </c>
      <c r="K3921" s="203" t="s">
        <v>30313</v>
      </c>
      <c r="L3921" s="210" t="s">
        <v>60</v>
      </c>
      <c r="M3921" s="210" t="s">
        <v>61</v>
      </c>
      <c r="N3921" s="200" t="s">
        <v>62</v>
      </c>
      <c r="O3921" s="200" t="s">
        <v>30833</v>
      </c>
      <c r="P3921" s="200" t="s">
        <v>92</v>
      </c>
      <c r="Q3921" s="200" t="s">
        <v>65</v>
      </c>
      <c r="R3921" s="205" t="s">
        <v>2278</v>
      </c>
      <c r="S3921" s="205" t="s">
        <v>29230</v>
      </c>
      <c r="T3921" s="210" t="s">
        <v>66</v>
      </c>
      <c r="U3921" s="208" t="s">
        <v>30314</v>
      </c>
      <c r="V3921" s="210">
        <v>1</v>
      </c>
      <c r="W3921" s="210" t="s">
        <v>68</v>
      </c>
      <c r="X3921" s="210" t="s">
        <v>69</v>
      </c>
      <c r="Y3921" s="210" t="s">
        <v>70</v>
      </c>
      <c r="Z3921" s="210" t="s">
        <v>647</v>
      </c>
      <c r="AA3921" s="234" t="s">
        <v>71</v>
      </c>
      <c r="AB3921" s="216">
        <v>46310</v>
      </c>
      <c r="AC3921" s="210"/>
      <c r="AD3921" s="230" t="s">
        <v>72</v>
      </c>
      <c r="AE3921" s="190"/>
      <c r="AF3921" s="190"/>
      <c r="AG3921" s="190"/>
      <c r="AH3921" s="190"/>
      <c r="AI3921" s="190"/>
      <c r="AJ3921" s="190"/>
      <c r="AK3921" s="190"/>
      <c r="AL3921" s="190"/>
      <c r="AM3921" s="190"/>
      <c r="AN3921" s="190"/>
      <c r="AO3921" s="190"/>
      <c r="AP3921" s="190"/>
    </row>
    <row r="3922" spans="1:42" customFormat="1" ht="30" hidden="1" customHeight="1">
      <c r="A3922" s="204" t="s">
        <v>632</v>
      </c>
      <c r="B3922" s="200" t="s">
        <v>2277</v>
      </c>
      <c r="C3922" s="200" t="s">
        <v>2278</v>
      </c>
      <c r="D3922" s="200" t="s">
        <v>29237</v>
      </c>
      <c r="E3922" s="200" t="s">
        <v>29238</v>
      </c>
      <c r="F3922" s="201" t="s">
        <v>30315</v>
      </c>
      <c r="G3922" s="201" t="s">
        <v>30316</v>
      </c>
      <c r="H3922" s="205" t="s">
        <v>30317</v>
      </c>
      <c r="I3922" s="204" t="s">
        <v>30318</v>
      </c>
      <c r="J3922" s="212" t="s">
        <v>30319</v>
      </c>
      <c r="K3922" s="203" t="s">
        <v>30320</v>
      </c>
      <c r="L3922" s="210" t="s">
        <v>60</v>
      </c>
      <c r="M3922" s="210" t="s">
        <v>61</v>
      </c>
      <c r="N3922" s="200" t="s">
        <v>62</v>
      </c>
      <c r="O3922" s="200" t="s">
        <v>30833</v>
      </c>
      <c r="P3922" s="200" t="s">
        <v>92</v>
      </c>
      <c r="Q3922" s="200" t="s">
        <v>65</v>
      </c>
      <c r="R3922" s="205" t="s">
        <v>2278</v>
      </c>
      <c r="S3922" s="205" t="s">
        <v>29238</v>
      </c>
      <c r="T3922" s="210" t="s">
        <v>66</v>
      </c>
      <c r="U3922" s="208" t="s">
        <v>30321</v>
      </c>
      <c r="V3922" s="210">
        <v>1</v>
      </c>
      <c r="W3922" s="210" t="s">
        <v>68</v>
      </c>
      <c r="X3922" s="210" t="s">
        <v>69</v>
      </c>
      <c r="Y3922" s="210" t="s">
        <v>70</v>
      </c>
      <c r="Z3922" s="210" t="s">
        <v>647</v>
      </c>
      <c r="AA3922" s="234" t="s">
        <v>71</v>
      </c>
      <c r="AB3922" s="216">
        <v>46310</v>
      </c>
      <c r="AC3922" s="210"/>
      <c r="AD3922" s="230" t="s">
        <v>72</v>
      </c>
      <c r="AE3922" s="190"/>
      <c r="AF3922" s="190"/>
      <c r="AG3922" s="190"/>
      <c r="AH3922" s="190"/>
      <c r="AI3922" s="190"/>
      <c r="AJ3922" s="190"/>
      <c r="AK3922" s="190"/>
      <c r="AL3922" s="190"/>
      <c r="AM3922" s="190"/>
      <c r="AN3922" s="190"/>
      <c r="AO3922" s="190"/>
      <c r="AP3922" s="190"/>
    </row>
    <row r="3923" spans="1:42" customFormat="1" ht="30" hidden="1" customHeight="1">
      <c r="A3923" s="204" t="s">
        <v>632</v>
      </c>
      <c r="B3923" s="200" t="s">
        <v>2277</v>
      </c>
      <c r="C3923" s="200" t="s">
        <v>2278</v>
      </c>
      <c r="D3923" s="200" t="s">
        <v>29245</v>
      </c>
      <c r="E3923" s="200" t="s">
        <v>29246</v>
      </c>
      <c r="F3923" s="201" t="s">
        <v>30322</v>
      </c>
      <c r="G3923" s="201" t="s">
        <v>30323</v>
      </c>
      <c r="H3923" s="205" t="s">
        <v>30324</v>
      </c>
      <c r="I3923" s="204" t="s">
        <v>30325</v>
      </c>
      <c r="J3923" s="212" t="s">
        <v>30326</v>
      </c>
      <c r="K3923" s="203" t="s">
        <v>30327</v>
      </c>
      <c r="L3923" s="210" t="s">
        <v>60</v>
      </c>
      <c r="M3923" s="210" t="s">
        <v>61</v>
      </c>
      <c r="N3923" s="200" t="s">
        <v>62</v>
      </c>
      <c r="O3923" s="200" t="s">
        <v>30833</v>
      </c>
      <c r="P3923" s="200" t="s">
        <v>92</v>
      </c>
      <c r="Q3923" s="200" t="s">
        <v>65</v>
      </c>
      <c r="R3923" s="205" t="s">
        <v>2278</v>
      </c>
      <c r="S3923" s="205" t="s">
        <v>29246</v>
      </c>
      <c r="T3923" s="210" t="s">
        <v>66</v>
      </c>
      <c r="U3923" s="208" t="s">
        <v>30328</v>
      </c>
      <c r="V3923" s="210">
        <v>1</v>
      </c>
      <c r="W3923" s="210" t="s">
        <v>68</v>
      </c>
      <c r="X3923" s="210" t="s">
        <v>69</v>
      </c>
      <c r="Y3923" s="210" t="s">
        <v>70</v>
      </c>
      <c r="Z3923" s="210" t="s">
        <v>647</v>
      </c>
      <c r="AA3923" s="234" t="s">
        <v>71</v>
      </c>
      <c r="AB3923" s="216">
        <v>46310</v>
      </c>
      <c r="AC3923" s="210"/>
      <c r="AD3923" s="230" t="s">
        <v>72</v>
      </c>
      <c r="AE3923" s="190"/>
      <c r="AF3923" s="190"/>
      <c r="AG3923" s="190"/>
      <c r="AH3923" s="190"/>
      <c r="AI3923" s="190"/>
      <c r="AJ3923" s="190"/>
      <c r="AK3923" s="190"/>
      <c r="AL3923" s="190"/>
      <c r="AM3923" s="190"/>
      <c r="AN3923" s="190"/>
      <c r="AO3923" s="190"/>
      <c r="AP3923" s="190"/>
    </row>
    <row r="3924" spans="1:42" customFormat="1" ht="30" hidden="1" customHeight="1">
      <c r="A3924" s="204" t="s">
        <v>632</v>
      </c>
      <c r="B3924" s="200" t="s">
        <v>2277</v>
      </c>
      <c r="C3924" s="200" t="s">
        <v>2278</v>
      </c>
      <c r="D3924" s="200" t="s">
        <v>29253</v>
      </c>
      <c r="E3924" s="200" t="s">
        <v>29254</v>
      </c>
      <c r="F3924" s="201" t="s">
        <v>30329</v>
      </c>
      <c r="G3924" s="201" t="s">
        <v>30330</v>
      </c>
      <c r="H3924" s="205" t="s">
        <v>30331</v>
      </c>
      <c r="I3924" s="204" t="s">
        <v>30332</v>
      </c>
      <c r="J3924" s="212" t="s">
        <v>30333</v>
      </c>
      <c r="K3924" s="203" t="s">
        <v>30334</v>
      </c>
      <c r="L3924" s="210" t="s">
        <v>60</v>
      </c>
      <c r="M3924" s="210" t="s">
        <v>61</v>
      </c>
      <c r="N3924" s="200" t="s">
        <v>62</v>
      </c>
      <c r="O3924" s="200" t="s">
        <v>30833</v>
      </c>
      <c r="P3924" s="200" t="s">
        <v>92</v>
      </c>
      <c r="Q3924" s="200" t="s">
        <v>65</v>
      </c>
      <c r="R3924" s="205" t="s">
        <v>2278</v>
      </c>
      <c r="S3924" s="205" t="s">
        <v>29254</v>
      </c>
      <c r="T3924" s="210" t="s">
        <v>66</v>
      </c>
      <c r="U3924" s="208" t="s">
        <v>30335</v>
      </c>
      <c r="V3924" s="210">
        <v>1</v>
      </c>
      <c r="W3924" s="210" t="s">
        <v>68</v>
      </c>
      <c r="X3924" s="210" t="s">
        <v>69</v>
      </c>
      <c r="Y3924" s="210" t="s">
        <v>70</v>
      </c>
      <c r="Z3924" s="210" t="s">
        <v>647</v>
      </c>
      <c r="AA3924" s="234" t="s">
        <v>71</v>
      </c>
      <c r="AB3924" s="216">
        <v>46310</v>
      </c>
      <c r="AC3924" s="210"/>
      <c r="AD3924" s="230" t="s">
        <v>72</v>
      </c>
      <c r="AE3924" s="190"/>
      <c r="AF3924" s="190"/>
      <c r="AG3924" s="190"/>
      <c r="AH3924" s="190"/>
      <c r="AI3924" s="190"/>
      <c r="AJ3924" s="190"/>
      <c r="AK3924" s="190"/>
      <c r="AL3924" s="190"/>
      <c r="AM3924" s="190"/>
      <c r="AN3924" s="190"/>
      <c r="AO3924" s="190"/>
      <c r="AP3924" s="190"/>
    </row>
    <row r="3925" spans="1:42" customFormat="1" ht="30" hidden="1" customHeight="1">
      <c r="A3925" s="204" t="s">
        <v>632</v>
      </c>
      <c r="B3925" s="200" t="s">
        <v>2277</v>
      </c>
      <c r="C3925" s="200" t="s">
        <v>2278</v>
      </c>
      <c r="D3925" s="200" t="s">
        <v>29261</v>
      </c>
      <c r="E3925" s="200" t="s">
        <v>29262</v>
      </c>
      <c r="F3925" s="201" t="s">
        <v>30336</v>
      </c>
      <c r="G3925" s="201" t="s">
        <v>30337</v>
      </c>
      <c r="H3925" s="205" t="s">
        <v>30338</v>
      </c>
      <c r="I3925" s="204" t="s">
        <v>30339</v>
      </c>
      <c r="J3925" s="212" t="s">
        <v>30340</v>
      </c>
      <c r="K3925" s="203" t="s">
        <v>30341</v>
      </c>
      <c r="L3925" s="210" t="s">
        <v>60</v>
      </c>
      <c r="M3925" s="210" t="s">
        <v>61</v>
      </c>
      <c r="N3925" s="200" t="s">
        <v>62</v>
      </c>
      <c r="O3925" s="200" t="s">
        <v>30833</v>
      </c>
      <c r="P3925" s="200" t="s">
        <v>92</v>
      </c>
      <c r="Q3925" s="200" t="s">
        <v>65</v>
      </c>
      <c r="R3925" s="205" t="s">
        <v>2278</v>
      </c>
      <c r="S3925" s="205" t="s">
        <v>29262</v>
      </c>
      <c r="T3925" s="210" t="s">
        <v>66</v>
      </c>
      <c r="U3925" s="208" t="s">
        <v>30342</v>
      </c>
      <c r="V3925" s="210">
        <v>1</v>
      </c>
      <c r="W3925" s="210" t="s">
        <v>68</v>
      </c>
      <c r="X3925" s="210" t="s">
        <v>69</v>
      </c>
      <c r="Y3925" s="210" t="s">
        <v>70</v>
      </c>
      <c r="Z3925" s="210" t="s">
        <v>647</v>
      </c>
      <c r="AA3925" s="234" t="s">
        <v>71</v>
      </c>
      <c r="AB3925" s="216">
        <v>46310</v>
      </c>
      <c r="AC3925" s="210"/>
      <c r="AD3925" s="230" t="s">
        <v>72</v>
      </c>
      <c r="AE3925" s="190"/>
      <c r="AF3925" s="190"/>
      <c r="AG3925" s="190"/>
      <c r="AH3925" s="190"/>
      <c r="AI3925" s="190"/>
      <c r="AJ3925" s="190"/>
      <c r="AK3925" s="190"/>
      <c r="AL3925" s="190"/>
      <c r="AM3925" s="190"/>
      <c r="AN3925" s="190"/>
      <c r="AO3925" s="190"/>
      <c r="AP3925" s="190"/>
    </row>
    <row r="3926" spans="1:42" customFormat="1" ht="30" hidden="1" customHeight="1">
      <c r="A3926" s="204" t="s">
        <v>632</v>
      </c>
      <c r="B3926" s="200" t="s">
        <v>2277</v>
      </c>
      <c r="C3926" s="200" t="s">
        <v>2278</v>
      </c>
      <c r="D3926" s="200" t="s">
        <v>29269</v>
      </c>
      <c r="E3926" s="200" t="s">
        <v>29270</v>
      </c>
      <c r="F3926" s="201" t="s">
        <v>30343</v>
      </c>
      <c r="G3926" s="201" t="s">
        <v>30344</v>
      </c>
      <c r="H3926" s="205" t="s">
        <v>30345</v>
      </c>
      <c r="I3926" s="204" t="s">
        <v>30346</v>
      </c>
      <c r="J3926" s="212" t="s">
        <v>30347</v>
      </c>
      <c r="K3926" s="203" t="s">
        <v>30348</v>
      </c>
      <c r="L3926" s="210" t="s">
        <v>60</v>
      </c>
      <c r="M3926" s="210" t="s">
        <v>61</v>
      </c>
      <c r="N3926" s="200" t="s">
        <v>62</v>
      </c>
      <c r="O3926" s="200" t="s">
        <v>30833</v>
      </c>
      <c r="P3926" s="200" t="s">
        <v>92</v>
      </c>
      <c r="Q3926" s="200" t="s">
        <v>65</v>
      </c>
      <c r="R3926" s="205" t="s">
        <v>2278</v>
      </c>
      <c r="S3926" s="205" t="s">
        <v>29270</v>
      </c>
      <c r="T3926" s="210" t="s">
        <v>66</v>
      </c>
      <c r="U3926" s="208" t="s">
        <v>30349</v>
      </c>
      <c r="V3926" s="210">
        <v>1</v>
      </c>
      <c r="W3926" s="210" t="s">
        <v>68</v>
      </c>
      <c r="X3926" s="210" t="s">
        <v>69</v>
      </c>
      <c r="Y3926" s="210" t="s">
        <v>70</v>
      </c>
      <c r="Z3926" s="210" t="s">
        <v>647</v>
      </c>
      <c r="AA3926" s="234" t="s">
        <v>71</v>
      </c>
      <c r="AB3926" s="216">
        <v>46310</v>
      </c>
      <c r="AC3926" s="210"/>
      <c r="AD3926" s="230" t="s">
        <v>72</v>
      </c>
      <c r="AE3926" s="190"/>
      <c r="AF3926" s="190"/>
      <c r="AG3926" s="190"/>
      <c r="AH3926" s="190"/>
      <c r="AI3926" s="190"/>
      <c r="AJ3926" s="190"/>
      <c r="AK3926" s="190"/>
      <c r="AL3926" s="190"/>
      <c r="AM3926" s="190"/>
      <c r="AN3926" s="190"/>
      <c r="AO3926" s="190"/>
      <c r="AP3926" s="190"/>
    </row>
    <row r="3927" spans="1:42" customFormat="1" ht="30" hidden="1" customHeight="1">
      <c r="A3927" s="204" t="s">
        <v>632</v>
      </c>
      <c r="B3927" s="200" t="s">
        <v>2277</v>
      </c>
      <c r="C3927" s="200" t="s">
        <v>2278</v>
      </c>
      <c r="D3927" s="200" t="s">
        <v>29277</v>
      </c>
      <c r="E3927" s="200" t="s">
        <v>29278</v>
      </c>
      <c r="F3927" s="201" t="s">
        <v>30350</v>
      </c>
      <c r="G3927" s="201" t="s">
        <v>30351</v>
      </c>
      <c r="H3927" s="205" t="s">
        <v>30352</v>
      </c>
      <c r="I3927" s="204" t="s">
        <v>30353</v>
      </c>
      <c r="J3927" s="212" t="s">
        <v>30354</v>
      </c>
      <c r="K3927" s="203" t="s">
        <v>30355</v>
      </c>
      <c r="L3927" s="210" t="s">
        <v>60</v>
      </c>
      <c r="M3927" s="210" t="s">
        <v>61</v>
      </c>
      <c r="N3927" s="200" t="s">
        <v>62</v>
      </c>
      <c r="O3927" s="200" t="s">
        <v>30833</v>
      </c>
      <c r="P3927" s="200" t="s">
        <v>92</v>
      </c>
      <c r="Q3927" s="200" t="s">
        <v>65</v>
      </c>
      <c r="R3927" s="205" t="s">
        <v>2278</v>
      </c>
      <c r="S3927" s="205" t="s">
        <v>29278</v>
      </c>
      <c r="T3927" s="210" t="s">
        <v>66</v>
      </c>
      <c r="U3927" s="208" t="s">
        <v>30356</v>
      </c>
      <c r="V3927" s="210">
        <v>1</v>
      </c>
      <c r="W3927" s="210" t="s">
        <v>68</v>
      </c>
      <c r="X3927" s="210" t="s">
        <v>69</v>
      </c>
      <c r="Y3927" s="210" t="s">
        <v>70</v>
      </c>
      <c r="Z3927" s="210" t="s">
        <v>647</v>
      </c>
      <c r="AA3927" s="234" t="s">
        <v>71</v>
      </c>
      <c r="AB3927" s="216">
        <v>46310</v>
      </c>
      <c r="AC3927" s="210"/>
      <c r="AD3927" s="230" t="s">
        <v>72</v>
      </c>
      <c r="AE3927" s="190"/>
      <c r="AF3927" s="190"/>
      <c r="AG3927" s="190"/>
      <c r="AH3927" s="190"/>
      <c r="AI3927" s="190"/>
      <c r="AJ3927" s="190"/>
      <c r="AK3927" s="190"/>
      <c r="AL3927" s="190"/>
      <c r="AM3927" s="190"/>
      <c r="AN3927" s="190"/>
      <c r="AO3927" s="190"/>
      <c r="AP3927" s="190"/>
    </row>
    <row r="3928" spans="1:42" customFormat="1" ht="30" hidden="1" customHeight="1">
      <c r="A3928" s="204" t="s">
        <v>632</v>
      </c>
      <c r="B3928" s="200" t="s">
        <v>2277</v>
      </c>
      <c r="C3928" s="200" t="s">
        <v>2278</v>
      </c>
      <c r="D3928" s="200" t="s">
        <v>29317</v>
      </c>
      <c r="E3928" s="200" t="s">
        <v>29318</v>
      </c>
      <c r="F3928" s="201" t="s">
        <v>30357</v>
      </c>
      <c r="G3928" s="201" t="s">
        <v>30358</v>
      </c>
      <c r="H3928" s="205" t="s">
        <v>30359</v>
      </c>
      <c r="I3928" s="204" t="s">
        <v>30360</v>
      </c>
      <c r="J3928" s="212" t="s">
        <v>30361</v>
      </c>
      <c r="K3928" s="203" t="s">
        <v>30362</v>
      </c>
      <c r="L3928" s="210" t="s">
        <v>60</v>
      </c>
      <c r="M3928" s="210" t="s">
        <v>61</v>
      </c>
      <c r="N3928" s="200" t="s">
        <v>62</v>
      </c>
      <c r="O3928" s="200" t="s">
        <v>30833</v>
      </c>
      <c r="P3928" s="200" t="s">
        <v>92</v>
      </c>
      <c r="Q3928" s="200" t="s">
        <v>65</v>
      </c>
      <c r="R3928" s="205" t="s">
        <v>2278</v>
      </c>
      <c r="S3928" s="205" t="s">
        <v>29318</v>
      </c>
      <c r="T3928" s="210" t="s">
        <v>66</v>
      </c>
      <c r="U3928" s="208" t="s">
        <v>30363</v>
      </c>
      <c r="V3928" s="210">
        <v>1</v>
      </c>
      <c r="W3928" s="210" t="s">
        <v>68</v>
      </c>
      <c r="X3928" s="210" t="s">
        <v>69</v>
      </c>
      <c r="Y3928" s="210" t="s">
        <v>70</v>
      </c>
      <c r="Z3928" s="210" t="s">
        <v>647</v>
      </c>
      <c r="AA3928" s="234" t="s">
        <v>71</v>
      </c>
      <c r="AB3928" s="216">
        <v>46310</v>
      </c>
      <c r="AC3928" s="210"/>
      <c r="AD3928" s="230" t="s">
        <v>72</v>
      </c>
      <c r="AE3928" s="190"/>
      <c r="AF3928" s="190"/>
      <c r="AG3928" s="190"/>
      <c r="AH3928" s="190"/>
      <c r="AI3928" s="190"/>
      <c r="AJ3928" s="190"/>
      <c r="AK3928" s="190"/>
      <c r="AL3928" s="190"/>
      <c r="AM3928" s="190"/>
      <c r="AN3928" s="190"/>
      <c r="AO3928" s="190"/>
      <c r="AP3928" s="190"/>
    </row>
    <row r="3929" spans="1:42" customFormat="1" ht="30" hidden="1" customHeight="1">
      <c r="A3929" s="204" t="s">
        <v>632</v>
      </c>
      <c r="B3929" s="200" t="s">
        <v>2277</v>
      </c>
      <c r="C3929" s="200" t="s">
        <v>2278</v>
      </c>
      <c r="D3929" s="200" t="s">
        <v>29325</v>
      </c>
      <c r="E3929" s="200" t="s">
        <v>29326</v>
      </c>
      <c r="F3929" s="201" t="s">
        <v>30364</v>
      </c>
      <c r="G3929" s="201" t="s">
        <v>30365</v>
      </c>
      <c r="H3929" s="205" t="s">
        <v>30366</v>
      </c>
      <c r="I3929" s="204" t="s">
        <v>30367</v>
      </c>
      <c r="J3929" s="212" t="s">
        <v>30368</v>
      </c>
      <c r="K3929" s="203" t="s">
        <v>30369</v>
      </c>
      <c r="L3929" s="210" t="s">
        <v>60</v>
      </c>
      <c r="M3929" s="210" t="s">
        <v>61</v>
      </c>
      <c r="N3929" s="200" t="s">
        <v>62</v>
      </c>
      <c r="O3929" s="200" t="s">
        <v>30833</v>
      </c>
      <c r="P3929" s="200" t="s">
        <v>92</v>
      </c>
      <c r="Q3929" s="200" t="s">
        <v>65</v>
      </c>
      <c r="R3929" s="205" t="s">
        <v>2278</v>
      </c>
      <c r="S3929" s="205" t="s">
        <v>29326</v>
      </c>
      <c r="T3929" s="210" t="s">
        <v>66</v>
      </c>
      <c r="U3929" s="208" t="s">
        <v>30370</v>
      </c>
      <c r="V3929" s="210">
        <v>1</v>
      </c>
      <c r="W3929" s="210" t="s">
        <v>68</v>
      </c>
      <c r="X3929" s="210" t="s">
        <v>69</v>
      </c>
      <c r="Y3929" s="210" t="s">
        <v>70</v>
      </c>
      <c r="Z3929" s="210" t="s">
        <v>647</v>
      </c>
      <c r="AA3929" s="234" t="s">
        <v>71</v>
      </c>
      <c r="AB3929" s="216">
        <v>46310</v>
      </c>
      <c r="AC3929" s="210"/>
      <c r="AD3929" s="230" t="s">
        <v>72</v>
      </c>
      <c r="AE3929" s="190"/>
      <c r="AF3929" s="190"/>
      <c r="AG3929" s="190"/>
      <c r="AH3929" s="190"/>
      <c r="AI3929" s="190"/>
      <c r="AJ3929" s="190"/>
      <c r="AK3929" s="190"/>
      <c r="AL3929" s="190"/>
      <c r="AM3929" s="190"/>
      <c r="AN3929" s="190"/>
      <c r="AO3929" s="190"/>
      <c r="AP3929" s="190"/>
    </row>
    <row r="3930" spans="1:42" customFormat="1" ht="30" hidden="1" customHeight="1">
      <c r="A3930" s="204" t="s">
        <v>632</v>
      </c>
      <c r="B3930" s="200" t="s">
        <v>2277</v>
      </c>
      <c r="C3930" s="200" t="s">
        <v>2278</v>
      </c>
      <c r="D3930" s="200" t="s">
        <v>29333</v>
      </c>
      <c r="E3930" s="200" t="s">
        <v>29334</v>
      </c>
      <c r="F3930" s="201" t="s">
        <v>30371</v>
      </c>
      <c r="G3930" s="201" t="s">
        <v>30372</v>
      </c>
      <c r="H3930" s="205" t="s">
        <v>30373</v>
      </c>
      <c r="I3930" s="204" t="s">
        <v>30374</v>
      </c>
      <c r="J3930" s="212" t="s">
        <v>30375</v>
      </c>
      <c r="K3930" s="203" t="s">
        <v>30376</v>
      </c>
      <c r="L3930" s="210" t="s">
        <v>60</v>
      </c>
      <c r="M3930" s="210" t="s">
        <v>61</v>
      </c>
      <c r="N3930" s="200" t="s">
        <v>62</v>
      </c>
      <c r="O3930" s="200" t="s">
        <v>30833</v>
      </c>
      <c r="P3930" s="200" t="s">
        <v>92</v>
      </c>
      <c r="Q3930" s="200" t="s">
        <v>65</v>
      </c>
      <c r="R3930" s="205" t="s">
        <v>2278</v>
      </c>
      <c r="S3930" s="205" t="s">
        <v>29334</v>
      </c>
      <c r="T3930" s="210" t="s">
        <v>66</v>
      </c>
      <c r="U3930" s="208" t="s">
        <v>30377</v>
      </c>
      <c r="V3930" s="210">
        <v>1</v>
      </c>
      <c r="W3930" s="210" t="s">
        <v>68</v>
      </c>
      <c r="X3930" s="210" t="s">
        <v>69</v>
      </c>
      <c r="Y3930" s="210" t="s">
        <v>70</v>
      </c>
      <c r="Z3930" s="210" t="s">
        <v>647</v>
      </c>
      <c r="AA3930" s="234" t="s">
        <v>71</v>
      </c>
      <c r="AB3930" s="216">
        <v>46310</v>
      </c>
      <c r="AC3930" s="210"/>
      <c r="AD3930" s="230" t="s">
        <v>72</v>
      </c>
      <c r="AE3930" s="190"/>
      <c r="AF3930" s="190"/>
      <c r="AG3930" s="190"/>
      <c r="AH3930" s="190"/>
      <c r="AI3930" s="190"/>
      <c r="AJ3930" s="190"/>
      <c r="AK3930" s="190"/>
      <c r="AL3930" s="190"/>
      <c r="AM3930" s="190"/>
      <c r="AN3930" s="190"/>
      <c r="AO3930" s="190"/>
      <c r="AP3930" s="190"/>
    </row>
    <row r="3931" spans="1:42" customFormat="1" ht="30" hidden="1" customHeight="1">
      <c r="A3931" s="204" t="s">
        <v>632</v>
      </c>
      <c r="B3931" s="200" t="s">
        <v>2277</v>
      </c>
      <c r="C3931" s="200" t="s">
        <v>2278</v>
      </c>
      <c r="D3931" s="200" t="s">
        <v>29357</v>
      </c>
      <c r="E3931" s="200" t="s">
        <v>29358</v>
      </c>
      <c r="F3931" s="201" t="s">
        <v>30378</v>
      </c>
      <c r="G3931" s="201" t="s">
        <v>30379</v>
      </c>
      <c r="H3931" s="205" t="s">
        <v>30380</v>
      </c>
      <c r="I3931" s="204" t="s">
        <v>30381</v>
      </c>
      <c r="J3931" s="212" t="s">
        <v>30382</v>
      </c>
      <c r="K3931" s="203" t="s">
        <v>30383</v>
      </c>
      <c r="L3931" s="210" t="s">
        <v>60</v>
      </c>
      <c r="M3931" s="210" t="s">
        <v>61</v>
      </c>
      <c r="N3931" s="200" t="s">
        <v>62</v>
      </c>
      <c r="O3931" s="200" t="s">
        <v>30833</v>
      </c>
      <c r="P3931" s="200" t="s">
        <v>92</v>
      </c>
      <c r="Q3931" s="200" t="s">
        <v>65</v>
      </c>
      <c r="R3931" s="205" t="s">
        <v>2278</v>
      </c>
      <c r="S3931" s="205" t="s">
        <v>29358</v>
      </c>
      <c r="T3931" s="210" t="s">
        <v>66</v>
      </c>
      <c r="U3931" s="208" t="s">
        <v>30384</v>
      </c>
      <c r="V3931" s="210">
        <v>1</v>
      </c>
      <c r="W3931" s="210" t="s">
        <v>68</v>
      </c>
      <c r="X3931" s="210" t="s">
        <v>69</v>
      </c>
      <c r="Y3931" s="210" t="s">
        <v>70</v>
      </c>
      <c r="Z3931" s="210" t="s">
        <v>647</v>
      </c>
      <c r="AA3931" s="234" t="s">
        <v>71</v>
      </c>
      <c r="AB3931" s="216">
        <v>46310</v>
      </c>
      <c r="AC3931" s="210"/>
      <c r="AD3931" s="230" t="s">
        <v>72</v>
      </c>
      <c r="AE3931" s="190"/>
      <c r="AF3931" s="190"/>
      <c r="AG3931" s="190"/>
      <c r="AH3931" s="190"/>
      <c r="AI3931" s="190"/>
      <c r="AJ3931" s="190"/>
      <c r="AK3931" s="190"/>
      <c r="AL3931" s="190"/>
      <c r="AM3931" s="190"/>
      <c r="AN3931" s="190"/>
      <c r="AO3931" s="190"/>
      <c r="AP3931" s="190"/>
    </row>
    <row r="3932" spans="1:42" customFormat="1" ht="30" hidden="1" customHeight="1">
      <c r="A3932" s="204" t="s">
        <v>632</v>
      </c>
      <c r="B3932" s="200" t="s">
        <v>2277</v>
      </c>
      <c r="C3932" s="200" t="s">
        <v>2278</v>
      </c>
      <c r="D3932" s="200" t="s">
        <v>29397</v>
      </c>
      <c r="E3932" s="200" t="s">
        <v>29398</v>
      </c>
      <c r="F3932" s="201" t="s">
        <v>30385</v>
      </c>
      <c r="G3932" s="201" t="s">
        <v>30386</v>
      </c>
      <c r="H3932" s="205" t="s">
        <v>30387</v>
      </c>
      <c r="I3932" s="204" t="s">
        <v>30388</v>
      </c>
      <c r="J3932" s="212" t="s">
        <v>30389</v>
      </c>
      <c r="K3932" s="203" t="s">
        <v>30390</v>
      </c>
      <c r="L3932" s="210" t="s">
        <v>60</v>
      </c>
      <c r="M3932" s="210" t="s">
        <v>61</v>
      </c>
      <c r="N3932" s="200" t="s">
        <v>62</v>
      </c>
      <c r="O3932" s="200" t="s">
        <v>30833</v>
      </c>
      <c r="P3932" s="200" t="s">
        <v>92</v>
      </c>
      <c r="Q3932" s="200" t="s">
        <v>65</v>
      </c>
      <c r="R3932" s="205" t="s">
        <v>2278</v>
      </c>
      <c r="S3932" s="205" t="s">
        <v>29398</v>
      </c>
      <c r="T3932" s="210" t="s">
        <v>66</v>
      </c>
      <c r="U3932" s="208" t="s">
        <v>30391</v>
      </c>
      <c r="V3932" s="210">
        <v>1</v>
      </c>
      <c r="W3932" s="210" t="s">
        <v>68</v>
      </c>
      <c r="X3932" s="210" t="s">
        <v>69</v>
      </c>
      <c r="Y3932" s="210" t="s">
        <v>70</v>
      </c>
      <c r="Z3932" s="210" t="s">
        <v>647</v>
      </c>
      <c r="AA3932" s="234" t="s">
        <v>71</v>
      </c>
      <c r="AB3932" s="216">
        <v>46310</v>
      </c>
      <c r="AC3932" s="210"/>
      <c r="AD3932" s="230" t="s">
        <v>72</v>
      </c>
      <c r="AE3932" s="190"/>
      <c r="AF3932" s="190"/>
      <c r="AG3932" s="190"/>
      <c r="AH3932" s="190"/>
      <c r="AI3932" s="190"/>
      <c r="AJ3932" s="190"/>
      <c r="AK3932" s="190"/>
      <c r="AL3932" s="190"/>
      <c r="AM3932" s="190"/>
      <c r="AN3932" s="190"/>
      <c r="AO3932" s="190"/>
      <c r="AP3932" s="190"/>
    </row>
    <row r="3933" spans="1:42" customFormat="1" ht="30" hidden="1" customHeight="1">
      <c r="A3933" s="204" t="s">
        <v>632</v>
      </c>
      <c r="B3933" s="200" t="s">
        <v>2909</v>
      </c>
      <c r="C3933" s="200" t="s">
        <v>2910</v>
      </c>
      <c r="D3933" s="200" t="s">
        <v>29429</v>
      </c>
      <c r="E3933" s="200" t="s">
        <v>29430</v>
      </c>
      <c r="F3933" s="201" t="s">
        <v>30392</v>
      </c>
      <c r="G3933" s="201" t="s">
        <v>30393</v>
      </c>
      <c r="H3933" s="205" t="s">
        <v>30394</v>
      </c>
      <c r="I3933" s="204" t="s">
        <v>30395</v>
      </c>
      <c r="J3933" s="212" t="s">
        <v>30396</v>
      </c>
      <c r="K3933" s="203" t="s">
        <v>30397</v>
      </c>
      <c r="L3933" s="210" t="s">
        <v>60</v>
      </c>
      <c r="M3933" s="210" t="s">
        <v>61</v>
      </c>
      <c r="N3933" s="200" t="s">
        <v>62</v>
      </c>
      <c r="O3933" s="200" t="s">
        <v>30833</v>
      </c>
      <c r="P3933" s="200" t="s">
        <v>92</v>
      </c>
      <c r="Q3933" s="200" t="s">
        <v>65</v>
      </c>
      <c r="R3933" s="205" t="s">
        <v>2910</v>
      </c>
      <c r="S3933" s="205" t="s">
        <v>29430</v>
      </c>
      <c r="T3933" s="210" t="s">
        <v>66</v>
      </c>
      <c r="U3933" s="208" t="s">
        <v>30398</v>
      </c>
      <c r="V3933" s="210">
        <v>1</v>
      </c>
      <c r="W3933" s="210" t="s">
        <v>68</v>
      </c>
      <c r="X3933" s="210" t="s">
        <v>69</v>
      </c>
      <c r="Y3933" s="210" t="s">
        <v>70</v>
      </c>
      <c r="Z3933" s="210" t="s">
        <v>647</v>
      </c>
      <c r="AA3933" s="234" t="s">
        <v>71</v>
      </c>
      <c r="AB3933" s="216">
        <v>46310</v>
      </c>
      <c r="AC3933" s="210"/>
      <c r="AD3933" s="230" t="s">
        <v>72</v>
      </c>
      <c r="AE3933" s="190"/>
      <c r="AF3933" s="190"/>
      <c r="AG3933" s="190"/>
      <c r="AH3933" s="190"/>
      <c r="AI3933" s="190"/>
      <c r="AJ3933" s="190"/>
      <c r="AK3933" s="190"/>
      <c r="AL3933" s="190"/>
      <c r="AM3933" s="190"/>
      <c r="AN3933" s="190"/>
      <c r="AO3933" s="190"/>
      <c r="AP3933" s="190"/>
    </row>
    <row r="3934" spans="1:42" customFormat="1" ht="30" hidden="1" customHeight="1">
      <c r="A3934" s="204" t="s">
        <v>632</v>
      </c>
      <c r="B3934" s="200" t="s">
        <v>3584</v>
      </c>
      <c r="C3934" s="200" t="s">
        <v>3585</v>
      </c>
      <c r="D3934" s="200" t="s">
        <v>15254</v>
      </c>
      <c r="E3934" s="200" t="s">
        <v>29437</v>
      </c>
      <c r="F3934" s="201" t="s">
        <v>30399</v>
      </c>
      <c r="G3934" s="201" t="s">
        <v>30400</v>
      </c>
      <c r="H3934" s="205" t="s">
        <v>30401</v>
      </c>
      <c r="I3934" s="204" t="s">
        <v>30402</v>
      </c>
      <c r="J3934" s="212" t="s">
        <v>30403</v>
      </c>
      <c r="K3934" s="203" t="s">
        <v>30404</v>
      </c>
      <c r="L3934" s="210" t="s">
        <v>60</v>
      </c>
      <c r="M3934" s="210" t="s">
        <v>61</v>
      </c>
      <c r="N3934" s="200" t="s">
        <v>62</v>
      </c>
      <c r="O3934" s="200" t="s">
        <v>30833</v>
      </c>
      <c r="P3934" s="200" t="s">
        <v>92</v>
      </c>
      <c r="Q3934" s="200" t="s">
        <v>65</v>
      </c>
      <c r="R3934" s="205" t="s">
        <v>3585</v>
      </c>
      <c r="S3934" s="205" t="s">
        <v>29437</v>
      </c>
      <c r="T3934" s="210" t="s">
        <v>66</v>
      </c>
      <c r="U3934" s="208" t="s">
        <v>30405</v>
      </c>
      <c r="V3934" s="210">
        <v>1</v>
      </c>
      <c r="W3934" s="210" t="s">
        <v>68</v>
      </c>
      <c r="X3934" s="210" t="s">
        <v>69</v>
      </c>
      <c r="Y3934" s="210" t="s">
        <v>70</v>
      </c>
      <c r="Z3934" s="210" t="s">
        <v>647</v>
      </c>
      <c r="AA3934" s="234" t="s">
        <v>71</v>
      </c>
      <c r="AB3934" s="216">
        <v>46310</v>
      </c>
      <c r="AC3934" s="210"/>
      <c r="AD3934" s="230" t="s">
        <v>72</v>
      </c>
      <c r="AE3934" s="190"/>
      <c r="AF3934" s="190"/>
      <c r="AG3934" s="190"/>
      <c r="AH3934" s="190"/>
      <c r="AI3934" s="190"/>
      <c r="AJ3934" s="190"/>
      <c r="AK3934" s="190"/>
      <c r="AL3934" s="190"/>
      <c r="AM3934" s="190"/>
      <c r="AN3934" s="190"/>
      <c r="AO3934" s="190"/>
      <c r="AP3934" s="190"/>
    </row>
    <row r="3935" spans="1:42" customFormat="1" ht="30" hidden="1" customHeight="1">
      <c r="A3935" s="204" t="s">
        <v>632</v>
      </c>
      <c r="B3935" s="200" t="s">
        <v>3584</v>
      </c>
      <c r="C3935" s="200" t="s">
        <v>3585</v>
      </c>
      <c r="D3935" s="200" t="s">
        <v>29444</v>
      </c>
      <c r="E3935" s="200" t="s">
        <v>29445</v>
      </c>
      <c r="F3935" s="201" t="s">
        <v>30406</v>
      </c>
      <c r="G3935" s="201" t="s">
        <v>30407</v>
      </c>
      <c r="H3935" s="205" t="s">
        <v>30408</v>
      </c>
      <c r="I3935" s="204" t="s">
        <v>30409</v>
      </c>
      <c r="J3935" s="212" t="s">
        <v>30410</v>
      </c>
      <c r="K3935" s="203" t="s">
        <v>30411</v>
      </c>
      <c r="L3935" s="210" t="s">
        <v>60</v>
      </c>
      <c r="M3935" s="210" t="s">
        <v>61</v>
      </c>
      <c r="N3935" s="200" t="s">
        <v>62</v>
      </c>
      <c r="O3935" s="200" t="s">
        <v>30833</v>
      </c>
      <c r="P3935" s="200" t="s">
        <v>92</v>
      </c>
      <c r="Q3935" s="200" t="s">
        <v>65</v>
      </c>
      <c r="R3935" s="205" t="s">
        <v>3585</v>
      </c>
      <c r="S3935" s="205" t="s">
        <v>29445</v>
      </c>
      <c r="T3935" s="210" t="s">
        <v>66</v>
      </c>
      <c r="U3935" s="208" t="s">
        <v>30412</v>
      </c>
      <c r="V3935" s="210">
        <v>1</v>
      </c>
      <c r="W3935" s="210" t="s">
        <v>68</v>
      </c>
      <c r="X3935" s="210" t="s">
        <v>69</v>
      </c>
      <c r="Y3935" s="210" t="s">
        <v>70</v>
      </c>
      <c r="Z3935" s="210" t="s">
        <v>647</v>
      </c>
      <c r="AA3935" s="234" t="s">
        <v>71</v>
      </c>
      <c r="AB3935" s="216">
        <v>46310</v>
      </c>
      <c r="AC3935" s="210"/>
      <c r="AD3935" s="230" t="s">
        <v>72</v>
      </c>
      <c r="AE3935" s="190"/>
      <c r="AF3935" s="190"/>
      <c r="AG3935" s="190"/>
      <c r="AH3935" s="190"/>
      <c r="AI3935" s="190"/>
      <c r="AJ3935" s="190"/>
      <c r="AK3935" s="190"/>
      <c r="AL3935" s="190"/>
      <c r="AM3935" s="190"/>
      <c r="AN3935" s="190"/>
      <c r="AO3935" s="190"/>
      <c r="AP3935" s="190"/>
    </row>
    <row r="3936" spans="1:42" customFormat="1" ht="30" hidden="1" customHeight="1">
      <c r="A3936" s="204" t="s">
        <v>4370</v>
      </c>
      <c r="B3936" s="200" t="s">
        <v>11877</v>
      </c>
      <c r="C3936" s="200" t="s">
        <v>11878</v>
      </c>
      <c r="D3936" s="200" t="s">
        <v>13492</v>
      </c>
      <c r="E3936" s="200" t="s">
        <v>30413</v>
      </c>
      <c r="F3936" s="206" t="s">
        <v>30414</v>
      </c>
      <c r="G3936" s="206" t="s">
        <v>30415</v>
      </c>
      <c r="H3936" s="205" t="s">
        <v>647</v>
      </c>
      <c r="I3936" s="204" t="s">
        <v>30416</v>
      </c>
      <c r="J3936" s="212" t="s">
        <v>30417</v>
      </c>
      <c r="K3936" s="208" t="s">
        <v>30418</v>
      </c>
      <c r="L3936" s="210" t="s">
        <v>90</v>
      </c>
      <c r="M3936" s="210" t="s">
        <v>61</v>
      </c>
      <c r="N3936" s="210" t="s">
        <v>738</v>
      </c>
      <c r="O3936" s="210" t="s">
        <v>91</v>
      </c>
      <c r="P3936" s="210" t="s">
        <v>92</v>
      </c>
      <c r="Q3936" s="210" t="s">
        <v>65</v>
      </c>
      <c r="R3936" s="205" t="s">
        <v>11878</v>
      </c>
      <c r="S3936" s="205" t="s">
        <v>30413</v>
      </c>
      <c r="T3936" s="210" t="s">
        <v>93</v>
      </c>
      <c r="U3936" s="208" t="s">
        <v>13507</v>
      </c>
      <c r="V3936" s="210">
        <v>0.95</v>
      </c>
      <c r="W3936" s="210" t="s">
        <v>68</v>
      </c>
      <c r="X3936" s="210" t="s">
        <v>69</v>
      </c>
      <c r="Y3936" s="210" t="s">
        <v>70</v>
      </c>
      <c r="Z3936" s="210" t="s">
        <v>647</v>
      </c>
      <c r="AA3936" s="234" t="s">
        <v>71</v>
      </c>
      <c r="AB3936" s="216">
        <v>46310</v>
      </c>
      <c r="AC3936" s="210"/>
      <c r="AD3936" s="230" t="s">
        <v>72</v>
      </c>
      <c r="AE3936" s="190"/>
      <c r="AF3936" s="190"/>
      <c r="AG3936" s="190"/>
      <c r="AH3936" s="190"/>
      <c r="AI3936" s="190"/>
      <c r="AJ3936" s="190"/>
      <c r="AK3936" s="190"/>
      <c r="AL3936" s="190"/>
      <c r="AM3936" s="190"/>
      <c r="AN3936" s="190"/>
      <c r="AO3936" s="190"/>
      <c r="AP3936" s="190"/>
    </row>
    <row r="3937" spans="1:42" customFormat="1" ht="30" hidden="1" customHeight="1">
      <c r="A3937" s="204" t="s">
        <v>4370</v>
      </c>
      <c r="B3937" s="200" t="s">
        <v>11877</v>
      </c>
      <c r="C3937" s="200" t="s">
        <v>11878</v>
      </c>
      <c r="D3937" s="200" t="s">
        <v>5396</v>
      </c>
      <c r="E3937" s="200" t="s">
        <v>30419</v>
      </c>
      <c r="F3937" s="206" t="s">
        <v>30420</v>
      </c>
      <c r="G3937" s="206" t="s">
        <v>30421</v>
      </c>
      <c r="H3937" s="205" t="s">
        <v>647</v>
      </c>
      <c r="I3937" s="204" t="s">
        <v>30422</v>
      </c>
      <c r="J3937" s="212" t="s">
        <v>30423</v>
      </c>
      <c r="K3937" s="208" t="s">
        <v>30424</v>
      </c>
      <c r="L3937" s="210" t="s">
        <v>90</v>
      </c>
      <c r="M3937" s="210" t="s">
        <v>61</v>
      </c>
      <c r="N3937" s="210" t="s">
        <v>738</v>
      </c>
      <c r="O3937" s="210" t="s">
        <v>91</v>
      </c>
      <c r="P3937" s="210" t="s">
        <v>92</v>
      </c>
      <c r="Q3937" s="210" t="s">
        <v>65</v>
      </c>
      <c r="R3937" s="205" t="s">
        <v>11878</v>
      </c>
      <c r="S3937" s="205" t="s">
        <v>30419</v>
      </c>
      <c r="T3937" s="210" t="s">
        <v>93</v>
      </c>
      <c r="U3937" s="208" t="s">
        <v>5404</v>
      </c>
      <c r="V3937" s="210">
        <v>0.95</v>
      </c>
      <c r="W3937" s="210" t="s">
        <v>68</v>
      </c>
      <c r="X3937" s="210" t="s">
        <v>69</v>
      </c>
      <c r="Y3937" s="210" t="s">
        <v>70</v>
      </c>
      <c r="Z3937" s="210" t="s">
        <v>647</v>
      </c>
      <c r="AA3937" s="234" t="s">
        <v>71</v>
      </c>
      <c r="AB3937" s="216">
        <v>46310</v>
      </c>
      <c r="AC3937" s="210"/>
      <c r="AD3937" s="230" t="s">
        <v>72</v>
      </c>
      <c r="AE3937" s="190"/>
      <c r="AF3937" s="190"/>
      <c r="AG3937" s="190"/>
      <c r="AH3937" s="190"/>
      <c r="AI3937" s="190"/>
      <c r="AJ3937" s="190"/>
      <c r="AK3937" s="190"/>
      <c r="AL3937" s="190"/>
      <c r="AM3937" s="190"/>
      <c r="AN3937" s="190"/>
      <c r="AO3937" s="190"/>
      <c r="AP3937" s="190"/>
    </row>
    <row r="3938" spans="1:42" customFormat="1" ht="30" hidden="1" customHeight="1">
      <c r="A3938" s="204" t="s">
        <v>4370</v>
      </c>
      <c r="B3938" s="200" t="s">
        <v>13371</v>
      </c>
      <c r="C3938" s="200" t="s">
        <v>13372</v>
      </c>
      <c r="D3938" s="200" t="s">
        <v>12131</v>
      </c>
      <c r="E3938" s="200" t="s">
        <v>30425</v>
      </c>
      <c r="F3938" s="206" t="s">
        <v>30426</v>
      </c>
      <c r="G3938" s="206" t="s">
        <v>30427</v>
      </c>
      <c r="H3938" s="205" t="s">
        <v>647</v>
      </c>
      <c r="I3938" s="204" t="s">
        <v>30428</v>
      </c>
      <c r="J3938" s="212" t="s">
        <v>30429</v>
      </c>
      <c r="K3938" s="208" t="s">
        <v>30430</v>
      </c>
      <c r="L3938" s="210" t="s">
        <v>90</v>
      </c>
      <c r="M3938" s="210" t="s">
        <v>61</v>
      </c>
      <c r="N3938" s="210" t="s">
        <v>738</v>
      </c>
      <c r="O3938" s="210" t="s">
        <v>91</v>
      </c>
      <c r="P3938" s="210" t="s">
        <v>92</v>
      </c>
      <c r="Q3938" s="210" t="s">
        <v>65</v>
      </c>
      <c r="R3938" s="205" t="s">
        <v>13372</v>
      </c>
      <c r="S3938" s="205" t="s">
        <v>30425</v>
      </c>
      <c r="T3938" s="210" t="s">
        <v>93</v>
      </c>
      <c r="U3938" s="208" t="s">
        <v>12139</v>
      </c>
      <c r="V3938" s="210">
        <v>0.95</v>
      </c>
      <c r="W3938" s="210" t="s">
        <v>68</v>
      </c>
      <c r="X3938" s="210" t="s">
        <v>69</v>
      </c>
      <c r="Y3938" s="210" t="s">
        <v>70</v>
      </c>
      <c r="Z3938" s="210" t="s">
        <v>647</v>
      </c>
      <c r="AA3938" s="234" t="s">
        <v>71</v>
      </c>
      <c r="AB3938" s="216">
        <v>46310</v>
      </c>
      <c r="AC3938" s="210"/>
      <c r="AD3938" s="230" t="s">
        <v>72</v>
      </c>
      <c r="AE3938" s="190"/>
      <c r="AF3938" s="190"/>
      <c r="AG3938" s="190"/>
      <c r="AH3938" s="190"/>
      <c r="AI3938" s="190"/>
      <c r="AJ3938" s="190"/>
      <c r="AK3938" s="190"/>
      <c r="AL3938" s="190"/>
      <c r="AM3938" s="190"/>
      <c r="AN3938" s="190"/>
      <c r="AO3938" s="190"/>
      <c r="AP3938" s="190"/>
    </row>
    <row r="3939" spans="1:42" customFormat="1" ht="30" hidden="1" customHeight="1">
      <c r="A3939" s="204" t="s">
        <v>4370</v>
      </c>
      <c r="B3939" s="200" t="s">
        <v>13371</v>
      </c>
      <c r="C3939" s="200" t="s">
        <v>13372</v>
      </c>
      <c r="D3939" s="200" t="s">
        <v>5329</v>
      </c>
      <c r="E3939" s="200" t="s">
        <v>30431</v>
      </c>
      <c r="F3939" s="206" t="s">
        <v>30432</v>
      </c>
      <c r="G3939" s="206" t="s">
        <v>30433</v>
      </c>
      <c r="H3939" s="205" t="s">
        <v>647</v>
      </c>
      <c r="I3939" s="204" t="s">
        <v>30434</v>
      </c>
      <c r="J3939" s="212" t="s">
        <v>30435</v>
      </c>
      <c r="K3939" s="208" t="s">
        <v>30436</v>
      </c>
      <c r="L3939" s="210" t="s">
        <v>90</v>
      </c>
      <c r="M3939" s="210" t="s">
        <v>61</v>
      </c>
      <c r="N3939" s="210" t="s">
        <v>738</v>
      </c>
      <c r="O3939" s="210" t="s">
        <v>91</v>
      </c>
      <c r="P3939" s="210" t="s">
        <v>92</v>
      </c>
      <c r="Q3939" s="210" t="s">
        <v>65</v>
      </c>
      <c r="R3939" s="205" t="s">
        <v>13372</v>
      </c>
      <c r="S3939" s="205" t="s">
        <v>30431</v>
      </c>
      <c r="T3939" s="210" t="s">
        <v>93</v>
      </c>
      <c r="U3939" s="208" t="s">
        <v>5344</v>
      </c>
      <c r="V3939" s="210">
        <v>0.95</v>
      </c>
      <c r="W3939" s="210" t="s">
        <v>68</v>
      </c>
      <c r="X3939" s="210" t="s">
        <v>69</v>
      </c>
      <c r="Y3939" s="210" t="s">
        <v>70</v>
      </c>
      <c r="Z3939" s="210" t="s">
        <v>647</v>
      </c>
      <c r="AA3939" s="234" t="s">
        <v>71</v>
      </c>
      <c r="AB3939" s="216">
        <v>46310</v>
      </c>
      <c r="AC3939" s="210"/>
      <c r="AD3939" s="230" t="s">
        <v>72</v>
      </c>
      <c r="AE3939" s="190"/>
      <c r="AF3939" s="190"/>
      <c r="AG3939" s="190"/>
      <c r="AH3939" s="190"/>
      <c r="AI3939" s="190"/>
      <c r="AJ3939" s="190"/>
      <c r="AK3939" s="190"/>
      <c r="AL3939" s="190"/>
      <c r="AM3939" s="190"/>
      <c r="AN3939" s="190"/>
      <c r="AO3939" s="190"/>
      <c r="AP3939" s="190"/>
    </row>
    <row r="3940" spans="1:42" customFormat="1" ht="30" hidden="1" customHeight="1">
      <c r="A3940" s="204" t="s">
        <v>4370</v>
      </c>
      <c r="B3940" s="200" t="s">
        <v>13371</v>
      </c>
      <c r="C3940" s="200" t="s">
        <v>13372</v>
      </c>
      <c r="D3940" s="200" t="s">
        <v>12219</v>
      </c>
      <c r="E3940" s="200" t="s">
        <v>30437</v>
      </c>
      <c r="F3940" s="206" t="s">
        <v>30438</v>
      </c>
      <c r="G3940" s="206" t="s">
        <v>30439</v>
      </c>
      <c r="H3940" s="205" t="s">
        <v>647</v>
      </c>
      <c r="I3940" s="204" t="s">
        <v>30440</v>
      </c>
      <c r="J3940" s="212" t="s">
        <v>30441</v>
      </c>
      <c r="K3940" s="208" t="s">
        <v>30442</v>
      </c>
      <c r="L3940" s="210" t="s">
        <v>90</v>
      </c>
      <c r="M3940" s="210" t="s">
        <v>61</v>
      </c>
      <c r="N3940" s="210" t="s">
        <v>738</v>
      </c>
      <c r="O3940" s="210" t="s">
        <v>91</v>
      </c>
      <c r="P3940" s="210" t="s">
        <v>92</v>
      </c>
      <c r="Q3940" s="210" t="s">
        <v>65</v>
      </c>
      <c r="R3940" s="205" t="s">
        <v>13372</v>
      </c>
      <c r="S3940" s="205" t="s">
        <v>30437</v>
      </c>
      <c r="T3940" s="210" t="s">
        <v>93</v>
      </c>
      <c r="U3940" s="208" t="s">
        <v>12234</v>
      </c>
      <c r="V3940" s="210">
        <v>0.95</v>
      </c>
      <c r="W3940" s="210" t="s">
        <v>68</v>
      </c>
      <c r="X3940" s="210" t="s">
        <v>69</v>
      </c>
      <c r="Y3940" s="210" t="s">
        <v>70</v>
      </c>
      <c r="Z3940" s="210" t="s">
        <v>647</v>
      </c>
      <c r="AA3940" s="234" t="s">
        <v>71</v>
      </c>
      <c r="AB3940" s="216">
        <v>46310</v>
      </c>
      <c r="AC3940" s="210"/>
      <c r="AD3940" s="230" t="s">
        <v>72</v>
      </c>
      <c r="AE3940" s="190"/>
      <c r="AF3940" s="190"/>
      <c r="AG3940" s="190"/>
      <c r="AH3940" s="190"/>
      <c r="AI3940" s="190"/>
      <c r="AJ3940" s="190"/>
      <c r="AK3940" s="190"/>
      <c r="AL3940" s="190"/>
      <c r="AM3940" s="190"/>
      <c r="AN3940" s="190"/>
      <c r="AO3940" s="190"/>
      <c r="AP3940" s="190"/>
    </row>
    <row r="3941" spans="1:42" customFormat="1" ht="30" hidden="1" customHeight="1">
      <c r="A3941" s="204" t="s">
        <v>4370</v>
      </c>
      <c r="B3941" s="200" t="s">
        <v>13371</v>
      </c>
      <c r="C3941" s="200" t="s">
        <v>13372</v>
      </c>
      <c r="D3941" s="200" t="s">
        <v>12332</v>
      </c>
      <c r="E3941" s="200" t="s">
        <v>30443</v>
      </c>
      <c r="F3941" s="206" t="s">
        <v>30444</v>
      </c>
      <c r="G3941" s="206" t="s">
        <v>30445</v>
      </c>
      <c r="H3941" s="205" t="s">
        <v>647</v>
      </c>
      <c r="I3941" s="204" t="s">
        <v>30446</v>
      </c>
      <c r="J3941" s="212" t="s">
        <v>30447</v>
      </c>
      <c r="K3941" s="208" t="s">
        <v>30448</v>
      </c>
      <c r="L3941" s="210" t="s">
        <v>90</v>
      </c>
      <c r="M3941" s="210" t="s">
        <v>61</v>
      </c>
      <c r="N3941" s="210" t="s">
        <v>738</v>
      </c>
      <c r="O3941" s="210" t="s">
        <v>91</v>
      </c>
      <c r="P3941" s="210" t="s">
        <v>92</v>
      </c>
      <c r="Q3941" s="210" t="s">
        <v>65</v>
      </c>
      <c r="R3941" s="205" t="s">
        <v>13372</v>
      </c>
      <c r="S3941" s="205" t="s">
        <v>30443</v>
      </c>
      <c r="T3941" s="210" t="s">
        <v>93</v>
      </c>
      <c r="U3941" s="208" t="s">
        <v>12340</v>
      </c>
      <c r="V3941" s="210">
        <v>0.95</v>
      </c>
      <c r="W3941" s="210" t="s">
        <v>68</v>
      </c>
      <c r="X3941" s="210" t="s">
        <v>69</v>
      </c>
      <c r="Y3941" s="210" t="s">
        <v>70</v>
      </c>
      <c r="Z3941" s="210" t="s">
        <v>647</v>
      </c>
      <c r="AA3941" s="234" t="s">
        <v>71</v>
      </c>
      <c r="AB3941" s="216">
        <v>46310</v>
      </c>
      <c r="AC3941" s="210"/>
      <c r="AD3941" s="230" t="s">
        <v>72</v>
      </c>
      <c r="AE3941" s="190"/>
      <c r="AF3941" s="190"/>
      <c r="AG3941" s="190"/>
      <c r="AH3941" s="190"/>
      <c r="AI3941" s="190"/>
      <c r="AJ3941" s="190"/>
      <c r="AK3941" s="190"/>
      <c r="AL3941" s="190"/>
      <c r="AM3941" s="190"/>
      <c r="AN3941" s="190"/>
      <c r="AO3941" s="190"/>
      <c r="AP3941" s="190"/>
    </row>
    <row r="3942" spans="1:42" customFormat="1" ht="30" hidden="1" customHeight="1">
      <c r="A3942" s="204" t="s">
        <v>4370</v>
      </c>
      <c r="B3942" s="200" t="s">
        <v>13371</v>
      </c>
      <c r="C3942" s="200" t="s">
        <v>13372</v>
      </c>
      <c r="D3942" s="200" t="s">
        <v>5396</v>
      </c>
      <c r="E3942" s="200" t="s">
        <v>30449</v>
      </c>
      <c r="F3942" s="206" t="s">
        <v>30450</v>
      </c>
      <c r="G3942" s="206" t="s">
        <v>30451</v>
      </c>
      <c r="H3942" s="205" t="s">
        <v>647</v>
      </c>
      <c r="I3942" s="204" t="s">
        <v>30452</v>
      </c>
      <c r="J3942" s="212" t="s">
        <v>30453</v>
      </c>
      <c r="K3942" s="208" t="s">
        <v>30454</v>
      </c>
      <c r="L3942" s="210" t="s">
        <v>90</v>
      </c>
      <c r="M3942" s="210" t="s">
        <v>61</v>
      </c>
      <c r="N3942" s="210" t="s">
        <v>738</v>
      </c>
      <c r="O3942" s="210" t="s">
        <v>91</v>
      </c>
      <c r="P3942" s="210" t="s">
        <v>92</v>
      </c>
      <c r="Q3942" s="210" t="s">
        <v>65</v>
      </c>
      <c r="R3942" s="205" t="s">
        <v>13372</v>
      </c>
      <c r="S3942" s="205" t="s">
        <v>30449</v>
      </c>
      <c r="T3942" s="210" t="s">
        <v>93</v>
      </c>
      <c r="U3942" s="208" t="s">
        <v>5404</v>
      </c>
      <c r="V3942" s="210">
        <v>0.95</v>
      </c>
      <c r="W3942" s="210" t="s">
        <v>68</v>
      </c>
      <c r="X3942" s="210" t="s">
        <v>69</v>
      </c>
      <c r="Y3942" s="210" t="s">
        <v>70</v>
      </c>
      <c r="Z3942" s="210" t="s">
        <v>647</v>
      </c>
      <c r="AA3942" s="234" t="s">
        <v>71</v>
      </c>
      <c r="AB3942" s="216">
        <v>46310</v>
      </c>
      <c r="AC3942" s="210"/>
      <c r="AD3942" s="230" t="s">
        <v>72</v>
      </c>
      <c r="AE3942" s="190"/>
      <c r="AF3942" s="190"/>
      <c r="AG3942" s="190"/>
      <c r="AH3942" s="190"/>
      <c r="AI3942" s="190"/>
      <c r="AJ3942" s="190"/>
      <c r="AK3942" s="190"/>
      <c r="AL3942" s="190"/>
      <c r="AM3942" s="190"/>
      <c r="AN3942" s="190"/>
      <c r="AO3942" s="190"/>
      <c r="AP3942" s="190"/>
    </row>
    <row r="3943" spans="1:42" customFormat="1" ht="30" hidden="1" customHeight="1">
      <c r="A3943" s="204" t="s">
        <v>4370</v>
      </c>
      <c r="B3943" s="200" t="s">
        <v>13371</v>
      </c>
      <c r="C3943" s="200" t="s">
        <v>13372</v>
      </c>
      <c r="D3943" s="200" t="s">
        <v>12566</v>
      </c>
      <c r="E3943" s="200" t="s">
        <v>30455</v>
      </c>
      <c r="F3943" s="206" t="s">
        <v>30456</v>
      </c>
      <c r="G3943" s="206" t="s">
        <v>30457</v>
      </c>
      <c r="H3943" s="205" t="s">
        <v>647</v>
      </c>
      <c r="I3943" s="204" t="s">
        <v>30458</v>
      </c>
      <c r="J3943" s="212" t="s">
        <v>30459</v>
      </c>
      <c r="K3943" s="208" t="s">
        <v>30460</v>
      </c>
      <c r="L3943" s="210" t="s">
        <v>90</v>
      </c>
      <c r="M3943" s="210" t="s">
        <v>61</v>
      </c>
      <c r="N3943" s="210" t="s">
        <v>738</v>
      </c>
      <c r="O3943" s="210" t="s">
        <v>91</v>
      </c>
      <c r="P3943" s="210" t="s">
        <v>92</v>
      </c>
      <c r="Q3943" s="210" t="s">
        <v>65</v>
      </c>
      <c r="R3943" s="205" t="s">
        <v>13372</v>
      </c>
      <c r="S3943" s="205" t="s">
        <v>30455</v>
      </c>
      <c r="T3943" s="210" t="s">
        <v>93</v>
      </c>
      <c r="U3943" s="208" t="s">
        <v>12581</v>
      </c>
      <c r="V3943" s="210">
        <v>0.95</v>
      </c>
      <c r="W3943" s="210" t="s">
        <v>68</v>
      </c>
      <c r="X3943" s="210" t="s">
        <v>69</v>
      </c>
      <c r="Y3943" s="210" t="s">
        <v>70</v>
      </c>
      <c r="Z3943" s="210" t="s">
        <v>647</v>
      </c>
      <c r="AA3943" s="234" t="s">
        <v>71</v>
      </c>
      <c r="AB3943" s="216">
        <v>46310</v>
      </c>
      <c r="AC3943" s="210"/>
      <c r="AD3943" s="230" t="s">
        <v>72</v>
      </c>
      <c r="AE3943" s="190"/>
      <c r="AF3943" s="190"/>
      <c r="AG3943" s="190"/>
      <c r="AH3943" s="190"/>
      <c r="AI3943" s="190"/>
      <c r="AJ3943" s="190"/>
      <c r="AK3943" s="190"/>
      <c r="AL3943" s="190"/>
      <c r="AM3943" s="190"/>
      <c r="AN3943" s="190"/>
      <c r="AO3943" s="190"/>
      <c r="AP3943" s="190"/>
    </row>
    <row r="3944" spans="1:42" customFormat="1" ht="30" hidden="1" customHeight="1">
      <c r="A3944" s="204" t="s">
        <v>4370</v>
      </c>
      <c r="B3944" s="200" t="s">
        <v>13371</v>
      </c>
      <c r="C3944" s="200" t="s">
        <v>13372</v>
      </c>
      <c r="D3944" s="200" t="s">
        <v>30461</v>
      </c>
      <c r="E3944" s="200" t="s">
        <v>30462</v>
      </c>
      <c r="F3944" s="206" t="s">
        <v>30463</v>
      </c>
      <c r="G3944" s="206" t="s">
        <v>30464</v>
      </c>
      <c r="H3944" s="205" t="s">
        <v>647</v>
      </c>
      <c r="I3944" s="204" t="s">
        <v>30465</v>
      </c>
      <c r="J3944" s="212" t="s">
        <v>30466</v>
      </c>
      <c r="K3944" s="208" t="s">
        <v>30467</v>
      </c>
      <c r="L3944" s="210" t="s">
        <v>90</v>
      </c>
      <c r="M3944" s="210" t="s">
        <v>61</v>
      </c>
      <c r="N3944" s="210" t="s">
        <v>738</v>
      </c>
      <c r="O3944" s="210" t="s">
        <v>91</v>
      </c>
      <c r="P3944" s="210" t="s">
        <v>92</v>
      </c>
      <c r="Q3944" s="210" t="s">
        <v>65</v>
      </c>
      <c r="R3944" s="205" t="s">
        <v>13372</v>
      </c>
      <c r="S3944" s="205" t="s">
        <v>30462</v>
      </c>
      <c r="T3944" s="210" t="s">
        <v>93</v>
      </c>
      <c r="U3944" s="208" t="s">
        <v>30468</v>
      </c>
      <c r="V3944" s="210">
        <v>0.95</v>
      </c>
      <c r="W3944" s="210" t="s">
        <v>68</v>
      </c>
      <c r="X3944" s="210" t="s">
        <v>69</v>
      </c>
      <c r="Y3944" s="210" t="s">
        <v>70</v>
      </c>
      <c r="Z3944" s="210" t="s">
        <v>647</v>
      </c>
      <c r="AA3944" s="234" t="s">
        <v>71</v>
      </c>
      <c r="AB3944" s="216">
        <v>46310</v>
      </c>
      <c r="AC3944" s="210"/>
      <c r="AD3944" s="230" t="s">
        <v>72</v>
      </c>
      <c r="AE3944" s="190"/>
      <c r="AF3944" s="190"/>
      <c r="AG3944" s="190"/>
      <c r="AH3944" s="190"/>
      <c r="AI3944" s="190"/>
      <c r="AJ3944" s="190"/>
      <c r="AK3944" s="190"/>
      <c r="AL3944" s="190"/>
      <c r="AM3944" s="190"/>
      <c r="AN3944" s="190"/>
      <c r="AO3944" s="190"/>
      <c r="AP3944" s="190"/>
    </row>
    <row r="3945" spans="1:42" customFormat="1" ht="30" hidden="1" customHeight="1">
      <c r="A3945" s="204" t="s">
        <v>4370</v>
      </c>
      <c r="B3945" s="200" t="s">
        <v>4549</v>
      </c>
      <c r="C3945" s="200" t="s">
        <v>4550</v>
      </c>
      <c r="D3945" s="200" t="s">
        <v>30469</v>
      </c>
      <c r="E3945" s="200" t="s">
        <v>30470</v>
      </c>
      <c r="F3945" s="206" t="s">
        <v>30471</v>
      </c>
      <c r="G3945" s="206" t="s">
        <v>30472</v>
      </c>
      <c r="H3945" s="205" t="s">
        <v>647</v>
      </c>
      <c r="I3945" s="204" t="s">
        <v>30473</v>
      </c>
      <c r="J3945" s="212" t="s">
        <v>30474</v>
      </c>
      <c r="K3945" s="208" t="s">
        <v>30475</v>
      </c>
      <c r="L3945" s="210" t="s">
        <v>90</v>
      </c>
      <c r="M3945" s="210" t="s">
        <v>61</v>
      </c>
      <c r="N3945" s="210" t="s">
        <v>738</v>
      </c>
      <c r="O3945" s="210" t="s">
        <v>91</v>
      </c>
      <c r="P3945" s="210" t="s">
        <v>92</v>
      </c>
      <c r="Q3945" s="210" t="s">
        <v>65</v>
      </c>
      <c r="R3945" s="205" t="s">
        <v>4550</v>
      </c>
      <c r="S3945" s="205" t="s">
        <v>30470</v>
      </c>
      <c r="T3945" s="210" t="s">
        <v>93</v>
      </c>
      <c r="U3945" s="208" t="s">
        <v>30476</v>
      </c>
      <c r="V3945" s="210">
        <v>0.95</v>
      </c>
      <c r="W3945" s="210" t="s">
        <v>68</v>
      </c>
      <c r="X3945" s="210" t="s">
        <v>69</v>
      </c>
      <c r="Y3945" s="210" t="s">
        <v>70</v>
      </c>
      <c r="Z3945" s="210" t="s">
        <v>647</v>
      </c>
      <c r="AA3945" s="234" t="s">
        <v>71</v>
      </c>
      <c r="AB3945" s="216">
        <v>46310</v>
      </c>
      <c r="AC3945" s="210"/>
      <c r="AD3945" s="230" t="s">
        <v>72</v>
      </c>
      <c r="AE3945" s="190"/>
      <c r="AF3945" s="190"/>
      <c r="AG3945" s="190"/>
      <c r="AH3945" s="190"/>
      <c r="AI3945" s="190"/>
      <c r="AJ3945" s="190"/>
      <c r="AK3945" s="190"/>
      <c r="AL3945" s="190"/>
      <c r="AM3945" s="190"/>
      <c r="AN3945" s="190"/>
      <c r="AO3945" s="190"/>
      <c r="AP3945" s="190"/>
    </row>
    <row r="3946" spans="1:42" customFormat="1" ht="30" hidden="1" customHeight="1">
      <c r="A3946" s="204" t="s">
        <v>4370</v>
      </c>
      <c r="B3946" s="200" t="s">
        <v>4722</v>
      </c>
      <c r="C3946" s="200" t="s">
        <v>4723</v>
      </c>
      <c r="D3946" s="200" t="s">
        <v>22378</v>
      </c>
      <c r="E3946" s="200" t="s">
        <v>30477</v>
      </c>
      <c r="F3946" s="206" t="s">
        <v>30478</v>
      </c>
      <c r="G3946" s="206" t="s">
        <v>30479</v>
      </c>
      <c r="H3946" s="205" t="s">
        <v>647</v>
      </c>
      <c r="I3946" s="204" t="s">
        <v>30480</v>
      </c>
      <c r="J3946" s="212" t="s">
        <v>30481</v>
      </c>
      <c r="K3946" s="208" t="s">
        <v>30482</v>
      </c>
      <c r="L3946" s="210" t="s">
        <v>90</v>
      </c>
      <c r="M3946" s="210" t="s">
        <v>61</v>
      </c>
      <c r="N3946" s="210" t="s">
        <v>3030</v>
      </c>
      <c r="O3946" s="210" t="s">
        <v>30483</v>
      </c>
      <c r="P3946" s="210" t="s">
        <v>30484</v>
      </c>
      <c r="Q3946" s="210" t="s">
        <v>65</v>
      </c>
      <c r="R3946" s="205" t="s">
        <v>4723</v>
      </c>
      <c r="S3946" s="205" t="s">
        <v>30477</v>
      </c>
      <c r="T3946" s="210" t="s">
        <v>93</v>
      </c>
      <c r="U3946" s="208" t="s">
        <v>22386</v>
      </c>
      <c r="V3946" s="210">
        <v>0.95</v>
      </c>
      <c r="W3946" s="210" t="s">
        <v>68</v>
      </c>
      <c r="X3946" s="210" t="s">
        <v>69</v>
      </c>
      <c r="Y3946" s="210" t="s">
        <v>70</v>
      </c>
      <c r="Z3946" s="210" t="s">
        <v>647</v>
      </c>
      <c r="AA3946" s="234" t="s">
        <v>71</v>
      </c>
      <c r="AB3946" s="216">
        <v>46310</v>
      </c>
      <c r="AC3946" s="210"/>
      <c r="AD3946" s="230" t="s">
        <v>72</v>
      </c>
      <c r="AE3946" s="190"/>
      <c r="AF3946" s="190"/>
      <c r="AG3946" s="190"/>
      <c r="AH3946" s="190"/>
      <c r="AI3946" s="190"/>
      <c r="AJ3946" s="190"/>
      <c r="AK3946" s="190"/>
      <c r="AL3946" s="190"/>
      <c r="AM3946" s="190"/>
      <c r="AN3946" s="190"/>
      <c r="AO3946" s="190"/>
      <c r="AP3946" s="190"/>
    </row>
    <row r="3947" spans="1:42" customFormat="1" ht="30" hidden="1" customHeight="1">
      <c r="A3947" s="204" t="s">
        <v>4370</v>
      </c>
      <c r="B3947" s="200" t="s">
        <v>6258</v>
      </c>
      <c r="C3947" s="200" t="s">
        <v>6259</v>
      </c>
      <c r="D3947" s="200" t="s">
        <v>3586</v>
      </c>
      <c r="E3947" s="200" t="s">
        <v>30485</v>
      </c>
      <c r="F3947" s="206" t="s">
        <v>30486</v>
      </c>
      <c r="G3947" s="206" t="s">
        <v>30487</v>
      </c>
      <c r="H3947" s="205" t="s">
        <v>647</v>
      </c>
      <c r="I3947" s="204" t="s">
        <v>30488</v>
      </c>
      <c r="J3947" s="212" t="s">
        <v>30489</v>
      </c>
      <c r="K3947" s="208" t="s">
        <v>30490</v>
      </c>
      <c r="L3947" s="210" t="s">
        <v>90</v>
      </c>
      <c r="M3947" s="210" t="s">
        <v>61</v>
      </c>
      <c r="N3947" s="210" t="s">
        <v>738</v>
      </c>
      <c r="O3947" s="210" t="s">
        <v>91</v>
      </c>
      <c r="P3947" s="210" t="s">
        <v>92</v>
      </c>
      <c r="Q3947" s="210" t="s">
        <v>65</v>
      </c>
      <c r="R3947" s="205" t="s">
        <v>6259</v>
      </c>
      <c r="S3947" s="205" t="s">
        <v>30485</v>
      </c>
      <c r="T3947" s="210" t="s">
        <v>93</v>
      </c>
      <c r="U3947" s="208" t="s">
        <v>30491</v>
      </c>
      <c r="V3947" s="210">
        <v>0.95</v>
      </c>
      <c r="W3947" s="210" t="s">
        <v>68</v>
      </c>
      <c r="X3947" s="210" t="s">
        <v>69</v>
      </c>
      <c r="Y3947" s="210" t="s">
        <v>70</v>
      </c>
      <c r="Z3947" s="210" t="s">
        <v>647</v>
      </c>
      <c r="AA3947" s="234" t="s">
        <v>71</v>
      </c>
      <c r="AB3947" s="216">
        <v>46310</v>
      </c>
      <c r="AC3947" s="210"/>
      <c r="AD3947" s="230" t="s">
        <v>72</v>
      </c>
      <c r="AE3947" s="190"/>
      <c r="AF3947" s="190"/>
      <c r="AG3947" s="190"/>
      <c r="AH3947" s="190"/>
      <c r="AI3947" s="190"/>
      <c r="AJ3947" s="190"/>
      <c r="AK3947" s="190"/>
      <c r="AL3947" s="190"/>
      <c r="AM3947" s="190"/>
      <c r="AN3947" s="190"/>
      <c r="AO3947" s="190"/>
      <c r="AP3947" s="190"/>
    </row>
    <row r="3948" spans="1:42" customFormat="1" ht="30" hidden="1" customHeight="1">
      <c r="A3948" s="204" t="s">
        <v>4370</v>
      </c>
      <c r="B3948" s="200" t="s">
        <v>6258</v>
      </c>
      <c r="C3948" s="200" t="s">
        <v>6259</v>
      </c>
      <c r="D3948" s="200" t="s">
        <v>29444</v>
      </c>
      <c r="E3948" s="200" t="s">
        <v>30492</v>
      </c>
      <c r="F3948" s="206" t="s">
        <v>30493</v>
      </c>
      <c r="G3948" s="206" t="s">
        <v>30494</v>
      </c>
      <c r="H3948" s="205" t="s">
        <v>647</v>
      </c>
      <c r="I3948" s="204" t="s">
        <v>30495</v>
      </c>
      <c r="J3948" s="212" t="s">
        <v>30496</v>
      </c>
      <c r="K3948" s="208" t="s">
        <v>30497</v>
      </c>
      <c r="L3948" s="210" t="s">
        <v>90</v>
      </c>
      <c r="M3948" s="210" t="s">
        <v>61</v>
      </c>
      <c r="N3948" s="210" t="s">
        <v>738</v>
      </c>
      <c r="O3948" s="210" t="s">
        <v>91</v>
      </c>
      <c r="P3948" s="210" t="s">
        <v>92</v>
      </c>
      <c r="Q3948" s="210" t="s">
        <v>65</v>
      </c>
      <c r="R3948" s="205" t="s">
        <v>6259</v>
      </c>
      <c r="S3948" s="205" t="s">
        <v>30492</v>
      </c>
      <c r="T3948" s="210" t="s">
        <v>93</v>
      </c>
      <c r="U3948" s="208" t="s">
        <v>30498</v>
      </c>
      <c r="V3948" s="210">
        <v>0.95</v>
      </c>
      <c r="W3948" s="210" t="s">
        <v>68</v>
      </c>
      <c r="X3948" s="210" t="s">
        <v>69</v>
      </c>
      <c r="Y3948" s="210" t="s">
        <v>70</v>
      </c>
      <c r="Z3948" s="210" t="s">
        <v>647</v>
      </c>
      <c r="AA3948" s="234" t="s">
        <v>71</v>
      </c>
      <c r="AB3948" s="216">
        <v>46310</v>
      </c>
      <c r="AC3948" s="210"/>
      <c r="AD3948" s="230" t="s">
        <v>72</v>
      </c>
      <c r="AE3948" s="190"/>
      <c r="AF3948" s="190"/>
      <c r="AG3948" s="190"/>
      <c r="AH3948" s="190"/>
      <c r="AI3948" s="190"/>
      <c r="AJ3948" s="190"/>
      <c r="AK3948" s="190"/>
      <c r="AL3948" s="190"/>
      <c r="AM3948" s="190"/>
      <c r="AN3948" s="190"/>
      <c r="AO3948" s="190"/>
      <c r="AP3948" s="190"/>
    </row>
    <row r="3949" spans="1:42" customFormat="1" ht="30" hidden="1" customHeight="1">
      <c r="A3949" s="204" t="s">
        <v>4370</v>
      </c>
      <c r="B3949" s="200" t="s">
        <v>10805</v>
      </c>
      <c r="C3949" s="200" t="s">
        <v>10806</v>
      </c>
      <c r="D3949" s="200" t="s">
        <v>30499</v>
      </c>
      <c r="E3949" s="200" t="s">
        <v>30500</v>
      </c>
      <c r="F3949" s="206" t="s">
        <v>30501</v>
      </c>
      <c r="G3949" s="206" t="s">
        <v>30502</v>
      </c>
      <c r="H3949" s="205" t="s">
        <v>647</v>
      </c>
      <c r="I3949" s="204" t="s">
        <v>30503</v>
      </c>
      <c r="J3949" s="212" t="s">
        <v>30504</v>
      </c>
      <c r="K3949" s="208" t="s">
        <v>30505</v>
      </c>
      <c r="L3949" s="210" t="s">
        <v>90</v>
      </c>
      <c r="M3949" s="210" t="s">
        <v>61</v>
      </c>
      <c r="N3949" s="210" t="s">
        <v>30506</v>
      </c>
      <c r="O3949" s="210" t="s">
        <v>63</v>
      </c>
      <c r="P3949" s="210" t="s">
        <v>64</v>
      </c>
      <c r="Q3949" s="210" t="s">
        <v>65</v>
      </c>
      <c r="R3949" s="205" t="s">
        <v>10806</v>
      </c>
      <c r="S3949" s="205" t="s">
        <v>30500</v>
      </c>
      <c r="T3949" s="210" t="s">
        <v>93</v>
      </c>
      <c r="U3949" s="208" t="s">
        <v>30507</v>
      </c>
      <c r="V3949" s="210">
        <v>0.95</v>
      </c>
      <c r="W3949" s="210" t="s">
        <v>68</v>
      </c>
      <c r="X3949" s="210" t="s">
        <v>69</v>
      </c>
      <c r="Y3949" s="210" t="s">
        <v>70</v>
      </c>
      <c r="Z3949" s="210" t="s">
        <v>647</v>
      </c>
      <c r="AA3949" s="234" t="s">
        <v>71</v>
      </c>
      <c r="AB3949" s="216">
        <v>46310</v>
      </c>
      <c r="AC3949" s="210"/>
      <c r="AD3949" s="230" t="s">
        <v>72</v>
      </c>
      <c r="AE3949" s="190"/>
      <c r="AF3949" s="190"/>
      <c r="AG3949" s="190"/>
      <c r="AH3949" s="190"/>
      <c r="AI3949" s="190"/>
      <c r="AJ3949" s="190"/>
      <c r="AK3949" s="190"/>
      <c r="AL3949" s="190"/>
      <c r="AM3949" s="190"/>
      <c r="AN3949" s="190"/>
      <c r="AO3949" s="190"/>
      <c r="AP3949" s="190"/>
    </row>
    <row r="3950" spans="1:42" customFormat="1" ht="30" hidden="1" customHeight="1">
      <c r="A3950" s="204" t="s">
        <v>4370</v>
      </c>
      <c r="B3950" s="200" t="s">
        <v>10805</v>
      </c>
      <c r="C3950" s="200" t="s">
        <v>10806</v>
      </c>
      <c r="D3950" s="200" t="s">
        <v>30508</v>
      </c>
      <c r="E3950" s="200" t="s">
        <v>30509</v>
      </c>
      <c r="F3950" s="206" t="s">
        <v>30510</v>
      </c>
      <c r="G3950" s="206" t="s">
        <v>30511</v>
      </c>
      <c r="H3950" s="205" t="s">
        <v>647</v>
      </c>
      <c r="I3950" s="204" t="s">
        <v>30512</v>
      </c>
      <c r="J3950" s="212" t="s">
        <v>30513</v>
      </c>
      <c r="K3950" s="208" t="s">
        <v>30514</v>
      </c>
      <c r="L3950" s="210" t="s">
        <v>90</v>
      </c>
      <c r="M3950" s="210" t="s">
        <v>61</v>
      </c>
      <c r="N3950" s="210" t="s">
        <v>30506</v>
      </c>
      <c r="O3950" s="210" t="s">
        <v>63</v>
      </c>
      <c r="P3950" s="210" t="s">
        <v>64</v>
      </c>
      <c r="Q3950" s="210" t="s">
        <v>65</v>
      </c>
      <c r="R3950" s="205" t="s">
        <v>10806</v>
      </c>
      <c r="S3950" s="205" t="s">
        <v>30509</v>
      </c>
      <c r="T3950" s="210" t="s">
        <v>93</v>
      </c>
      <c r="U3950" s="208" t="s">
        <v>30515</v>
      </c>
      <c r="V3950" s="210">
        <v>0.95</v>
      </c>
      <c r="W3950" s="210" t="s">
        <v>68</v>
      </c>
      <c r="X3950" s="210" t="s">
        <v>69</v>
      </c>
      <c r="Y3950" s="210" t="s">
        <v>70</v>
      </c>
      <c r="Z3950" s="210" t="s">
        <v>647</v>
      </c>
      <c r="AA3950" s="234" t="s">
        <v>71</v>
      </c>
      <c r="AB3950" s="216">
        <v>46310</v>
      </c>
      <c r="AC3950" s="210"/>
      <c r="AD3950" s="230" t="s">
        <v>72</v>
      </c>
      <c r="AE3950" s="190"/>
      <c r="AF3950" s="190"/>
      <c r="AG3950" s="190"/>
      <c r="AH3950" s="190"/>
      <c r="AI3950" s="190"/>
      <c r="AJ3950" s="190"/>
      <c r="AK3950" s="190"/>
      <c r="AL3950" s="190"/>
      <c r="AM3950" s="190"/>
      <c r="AN3950" s="190"/>
      <c r="AO3950" s="190"/>
      <c r="AP3950" s="190"/>
    </row>
    <row r="3951" spans="1:42" customFormat="1" ht="30" hidden="1" customHeight="1">
      <c r="A3951" s="204" t="s">
        <v>4370</v>
      </c>
      <c r="B3951" s="200" t="s">
        <v>11877</v>
      </c>
      <c r="C3951" s="200" t="s">
        <v>11878</v>
      </c>
      <c r="D3951" s="200" t="s">
        <v>13492</v>
      </c>
      <c r="E3951" s="200" t="s">
        <v>30413</v>
      </c>
      <c r="F3951" s="206" t="s">
        <v>30516</v>
      </c>
      <c r="G3951" s="206" t="s">
        <v>30517</v>
      </c>
      <c r="H3951" s="205" t="s">
        <v>647</v>
      </c>
      <c r="I3951" s="204" t="s">
        <v>30518</v>
      </c>
      <c r="J3951" s="212" t="s">
        <v>30519</v>
      </c>
      <c r="K3951" s="208" t="s">
        <v>30520</v>
      </c>
      <c r="L3951" s="210" t="s">
        <v>60</v>
      </c>
      <c r="M3951" s="210" t="s">
        <v>61</v>
      </c>
      <c r="N3951" s="210" t="s">
        <v>738</v>
      </c>
      <c r="O3951" s="210" t="s">
        <v>91</v>
      </c>
      <c r="P3951" s="210" t="s">
        <v>92</v>
      </c>
      <c r="Q3951" s="210" t="s">
        <v>65</v>
      </c>
      <c r="R3951" s="205" t="s">
        <v>11878</v>
      </c>
      <c r="S3951" s="205" t="s">
        <v>30413</v>
      </c>
      <c r="T3951" s="210" t="s">
        <v>66</v>
      </c>
      <c r="U3951" s="208" t="s">
        <v>30521</v>
      </c>
      <c r="V3951" s="210">
        <v>1</v>
      </c>
      <c r="W3951" s="210" t="s">
        <v>68</v>
      </c>
      <c r="X3951" s="210" t="s">
        <v>69</v>
      </c>
      <c r="Y3951" s="210" t="s">
        <v>70</v>
      </c>
      <c r="Z3951" s="210" t="s">
        <v>647</v>
      </c>
      <c r="AA3951" s="234" t="s">
        <v>71</v>
      </c>
      <c r="AB3951" s="216">
        <v>46310</v>
      </c>
      <c r="AC3951" s="210"/>
      <c r="AD3951" s="230" t="s">
        <v>72</v>
      </c>
      <c r="AE3951" s="190"/>
      <c r="AF3951" s="190"/>
      <c r="AG3951" s="190"/>
      <c r="AH3951" s="190"/>
      <c r="AI3951" s="190"/>
      <c r="AJ3951" s="190"/>
      <c r="AK3951" s="190"/>
      <c r="AL3951" s="190"/>
      <c r="AM3951" s="190"/>
      <c r="AN3951" s="190"/>
      <c r="AO3951" s="190"/>
      <c r="AP3951" s="190"/>
    </row>
    <row r="3952" spans="1:42" customFormat="1" ht="30" hidden="1" customHeight="1">
      <c r="A3952" s="204" t="s">
        <v>4370</v>
      </c>
      <c r="B3952" s="200" t="s">
        <v>11877</v>
      </c>
      <c r="C3952" s="200" t="s">
        <v>11878</v>
      </c>
      <c r="D3952" s="200" t="s">
        <v>5396</v>
      </c>
      <c r="E3952" s="200" t="s">
        <v>30419</v>
      </c>
      <c r="F3952" s="206" t="s">
        <v>30522</v>
      </c>
      <c r="G3952" s="206" t="s">
        <v>30523</v>
      </c>
      <c r="H3952" s="205" t="s">
        <v>647</v>
      </c>
      <c r="I3952" s="204" t="s">
        <v>30524</v>
      </c>
      <c r="J3952" s="212" t="s">
        <v>30525</v>
      </c>
      <c r="K3952" s="208" t="s">
        <v>30526</v>
      </c>
      <c r="L3952" s="210" t="s">
        <v>60</v>
      </c>
      <c r="M3952" s="210" t="s">
        <v>61</v>
      </c>
      <c r="N3952" s="210" t="s">
        <v>738</v>
      </c>
      <c r="O3952" s="210" t="s">
        <v>91</v>
      </c>
      <c r="P3952" s="210" t="s">
        <v>92</v>
      </c>
      <c r="Q3952" s="210" t="s">
        <v>65</v>
      </c>
      <c r="R3952" s="205" t="s">
        <v>11878</v>
      </c>
      <c r="S3952" s="205" t="s">
        <v>30419</v>
      </c>
      <c r="T3952" s="210" t="s">
        <v>66</v>
      </c>
      <c r="U3952" s="208" t="s">
        <v>30527</v>
      </c>
      <c r="V3952" s="210">
        <v>1</v>
      </c>
      <c r="W3952" s="210" t="s">
        <v>68</v>
      </c>
      <c r="X3952" s="210" t="s">
        <v>69</v>
      </c>
      <c r="Y3952" s="210" t="s">
        <v>70</v>
      </c>
      <c r="Z3952" s="210" t="s">
        <v>647</v>
      </c>
      <c r="AA3952" s="234" t="s">
        <v>71</v>
      </c>
      <c r="AB3952" s="216">
        <v>46310</v>
      </c>
      <c r="AC3952" s="210"/>
      <c r="AD3952" s="230" t="s">
        <v>72</v>
      </c>
      <c r="AE3952" s="190"/>
      <c r="AF3952" s="190"/>
      <c r="AG3952" s="190"/>
      <c r="AH3952" s="190"/>
      <c r="AI3952" s="190"/>
      <c r="AJ3952" s="190"/>
      <c r="AK3952" s="190"/>
      <c r="AL3952" s="190"/>
      <c r="AM3952" s="190"/>
      <c r="AN3952" s="190"/>
      <c r="AO3952" s="190"/>
      <c r="AP3952" s="190"/>
    </row>
    <row r="3953" spans="1:42" customFormat="1" ht="30" hidden="1" customHeight="1">
      <c r="A3953" s="204" t="s">
        <v>4370</v>
      </c>
      <c r="B3953" s="200" t="s">
        <v>13371</v>
      </c>
      <c r="C3953" s="200" t="s">
        <v>13372</v>
      </c>
      <c r="D3953" s="200" t="s">
        <v>12131</v>
      </c>
      <c r="E3953" s="200" t="s">
        <v>30425</v>
      </c>
      <c r="F3953" s="206" t="s">
        <v>30528</v>
      </c>
      <c r="G3953" s="206" t="s">
        <v>30529</v>
      </c>
      <c r="H3953" s="205" t="s">
        <v>647</v>
      </c>
      <c r="I3953" s="204" t="s">
        <v>30530</v>
      </c>
      <c r="J3953" s="212" t="s">
        <v>30531</v>
      </c>
      <c r="K3953" s="208" t="s">
        <v>30532</v>
      </c>
      <c r="L3953" s="210" t="s">
        <v>60</v>
      </c>
      <c r="M3953" s="210" t="s">
        <v>61</v>
      </c>
      <c r="N3953" s="210" t="s">
        <v>738</v>
      </c>
      <c r="O3953" s="210" t="s">
        <v>91</v>
      </c>
      <c r="P3953" s="210" t="s">
        <v>92</v>
      </c>
      <c r="Q3953" s="210" t="s">
        <v>65</v>
      </c>
      <c r="R3953" s="205" t="s">
        <v>13372</v>
      </c>
      <c r="S3953" s="205" t="s">
        <v>30425</v>
      </c>
      <c r="T3953" s="210" t="s">
        <v>66</v>
      </c>
      <c r="U3953" s="208" t="s">
        <v>30533</v>
      </c>
      <c r="V3953" s="210">
        <v>1</v>
      </c>
      <c r="W3953" s="210" t="s">
        <v>68</v>
      </c>
      <c r="X3953" s="210" t="s">
        <v>69</v>
      </c>
      <c r="Y3953" s="210" t="s">
        <v>70</v>
      </c>
      <c r="Z3953" s="210" t="s">
        <v>647</v>
      </c>
      <c r="AA3953" s="234" t="s">
        <v>71</v>
      </c>
      <c r="AB3953" s="216">
        <v>46310</v>
      </c>
      <c r="AC3953" s="210"/>
      <c r="AD3953" s="230" t="s">
        <v>72</v>
      </c>
      <c r="AE3953" s="190"/>
      <c r="AF3953" s="190"/>
      <c r="AG3953" s="190"/>
      <c r="AH3953" s="190"/>
      <c r="AI3953" s="190"/>
      <c r="AJ3953" s="190"/>
      <c r="AK3953" s="190"/>
      <c r="AL3953" s="190"/>
      <c r="AM3953" s="190"/>
      <c r="AN3953" s="190"/>
      <c r="AO3953" s="190"/>
      <c r="AP3953" s="190"/>
    </row>
    <row r="3954" spans="1:42" customFormat="1" ht="30" hidden="1" customHeight="1">
      <c r="A3954" s="204" t="s">
        <v>4370</v>
      </c>
      <c r="B3954" s="200" t="s">
        <v>13371</v>
      </c>
      <c r="C3954" s="200" t="s">
        <v>13372</v>
      </c>
      <c r="D3954" s="200" t="s">
        <v>5329</v>
      </c>
      <c r="E3954" s="200" t="s">
        <v>30431</v>
      </c>
      <c r="F3954" s="206" t="s">
        <v>30534</v>
      </c>
      <c r="G3954" s="206" t="s">
        <v>30535</v>
      </c>
      <c r="H3954" s="205" t="s">
        <v>647</v>
      </c>
      <c r="I3954" s="204" t="s">
        <v>30536</v>
      </c>
      <c r="J3954" s="212" t="s">
        <v>30537</v>
      </c>
      <c r="K3954" s="208" t="s">
        <v>30538</v>
      </c>
      <c r="L3954" s="210" t="s">
        <v>60</v>
      </c>
      <c r="M3954" s="210" t="s">
        <v>61</v>
      </c>
      <c r="N3954" s="210" t="s">
        <v>738</v>
      </c>
      <c r="O3954" s="210" t="s">
        <v>91</v>
      </c>
      <c r="P3954" s="210" t="s">
        <v>92</v>
      </c>
      <c r="Q3954" s="210" t="s">
        <v>65</v>
      </c>
      <c r="R3954" s="205" t="s">
        <v>13372</v>
      </c>
      <c r="S3954" s="205" t="s">
        <v>30431</v>
      </c>
      <c r="T3954" s="210" t="s">
        <v>66</v>
      </c>
      <c r="U3954" s="208" t="s">
        <v>30539</v>
      </c>
      <c r="V3954" s="210">
        <v>1</v>
      </c>
      <c r="W3954" s="210" t="s">
        <v>68</v>
      </c>
      <c r="X3954" s="210" t="s">
        <v>69</v>
      </c>
      <c r="Y3954" s="210" t="s">
        <v>70</v>
      </c>
      <c r="Z3954" s="210" t="s">
        <v>647</v>
      </c>
      <c r="AA3954" s="234" t="s">
        <v>71</v>
      </c>
      <c r="AB3954" s="216">
        <v>46310</v>
      </c>
      <c r="AC3954" s="210"/>
      <c r="AD3954" s="230" t="s">
        <v>72</v>
      </c>
      <c r="AE3954" s="190"/>
      <c r="AF3954" s="190"/>
      <c r="AG3954" s="190"/>
      <c r="AH3954" s="190"/>
      <c r="AI3954" s="190"/>
      <c r="AJ3954" s="190"/>
      <c r="AK3954" s="190"/>
      <c r="AL3954" s="190"/>
      <c r="AM3954" s="190"/>
      <c r="AN3954" s="190"/>
      <c r="AO3954" s="190"/>
      <c r="AP3954" s="190"/>
    </row>
    <row r="3955" spans="1:42" customFormat="1" ht="30" hidden="1" customHeight="1">
      <c r="A3955" s="204" t="s">
        <v>4370</v>
      </c>
      <c r="B3955" s="200" t="s">
        <v>13371</v>
      </c>
      <c r="C3955" s="200" t="s">
        <v>13372</v>
      </c>
      <c r="D3955" s="200" t="s">
        <v>12219</v>
      </c>
      <c r="E3955" s="200" t="s">
        <v>30437</v>
      </c>
      <c r="F3955" s="206" t="s">
        <v>30540</v>
      </c>
      <c r="G3955" s="206" t="s">
        <v>30541</v>
      </c>
      <c r="H3955" s="205" t="s">
        <v>647</v>
      </c>
      <c r="I3955" s="204" t="s">
        <v>30542</v>
      </c>
      <c r="J3955" s="212" t="s">
        <v>30543</v>
      </c>
      <c r="K3955" s="208" t="s">
        <v>30544</v>
      </c>
      <c r="L3955" s="210" t="s">
        <v>60</v>
      </c>
      <c r="M3955" s="210" t="s">
        <v>61</v>
      </c>
      <c r="N3955" s="210" t="s">
        <v>738</v>
      </c>
      <c r="O3955" s="210" t="s">
        <v>91</v>
      </c>
      <c r="P3955" s="210" t="s">
        <v>92</v>
      </c>
      <c r="Q3955" s="210" t="s">
        <v>65</v>
      </c>
      <c r="R3955" s="205" t="s">
        <v>13372</v>
      </c>
      <c r="S3955" s="205" t="s">
        <v>30437</v>
      </c>
      <c r="T3955" s="210" t="s">
        <v>66</v>
      </c>
      <c r="U3955" s="208" t="s">
        <v>30545</v>
      </c>
      <c r="V3955" s="210">
        <v>1</v>
      </c>
      <c r="W3955" s="210" t="s">
        <v>68</v>
      </c>
      <c r="X3955" s="210" t="s">
        <v>69</v>
      </c>
      <c r="Y3955" s="210" t="s">
        <v>70</v>
      </c>
      <c r="Z3955" s="210" t="s">
        <v>647</v>
      </c>
      <c r="AA3955" s="234" t="s">
        <v>71</v>
      </c>
      <c r="AB3955" s="216">
        <v>46310</v>
      </c>
      <c r="AC3955" s="210"/>
      <c r="AD3955" s="230" t="s">
        <v>72</v>
      </c>
      <c r="AE3955" s="190"/>
      <c r="AF3955" s="190"/>
      <c r="AG3955" s="190"/>
      <c r="AH3955" s="190"/>
      <c r="AI3955" s="190"/>
      <c r="AJ3955" s="190"/>
      <c r="AK3955" s="190"/>
      <c r="AL3955" s="190"/>
      <c r="AM3955" s="190"/>
      <c r="AN3955" s="190"/>
      <c r="AO3955" s="190"/>
      <c r="AP3955" s="190"/>
    </row>
    <row r="3956" spans="1:42" customFormat="1" ht="30" hidden="1" customHeight="1">
      <c r="A3956" s="204" t="s">
        <v>4370</v>
      </c>
      <c r="B3956" s="200" t="s">
        <v>13371</v>
      </c>
      <c r="C3956" s="200" t="s">
        <v>13372</v>
      </c>
      <c r="D3956" s="200" t="s">
        <v>12332</v>
      </c>
      <c r="E3956" s="200" t="s">
        <v>30443</v>
      </c>
      <c r="F3956" s="206" t="s">
        <v>30546</v>
      </c>
      <c r="G3956" s="206" t="s">
        <v>30547</v>
      </c>
      <c r="H3956" s="205" t="s">
        <v>647</v>
      </c>
      <c r="I3956" s="204" t="s">
        <v>30548</v>
      </c>
      <c r="J3956" s="212" t="s">
        <v>30549</v>
      </c>
      <c r="K3956" s="208" t="s">
        <v>30550</v>
      </c>
      <c r="L3956" s="210" t="s">
        <v>60</v>
      </c>
      <c r="M3956" s="210" t="s">
        <v>61</v>
      </c>
      <c r="N3956" s="210" t="s">
        <v>738</v>
      </c>
      <c r="O3956" s="210" t="s">
        <v>91</v>
      </c>
      <c r="P3956" s="210" t="s">
        <v>92</v>
      </c>
      <c r="Q3956" s="210" t="s">
        <v>65</v>
      </c>
      <c r="R3956" s="205" t="s">
        <v>13372</v>
      </c>
      <c r="S3956" s="205" t="s">
        <v>30443</v>
      </c>
      <c r="T3956" s="210" t="s">
        <v>66</v>
      </c>
      <c r="U3956" s="208" t="s">
        <v>30551</v>
      </c>
      <c r="V3956" s="210">
        <v>1</v>
      </c>
      <c r="W3956" s="210" t="s">
        <v>68</v>
      </c>
      <c r="X3956" s="210" t="s">
        <v>69</v>
      </c>
      <c r="Y3956" s="210" t="s">
        <v>70</v>
      </c>
      <c r="Z3956" s="210" t="s">
        <v>647</v>
      </c>
      <c r="AA3956" s="234" t="s">
        <v>71</v>
      </c>
      <c r="AB3956" s="216">
        <v>46310</v>
      </c>
      <c r="AC3956" s="210"/>
      <c r="AD3956" s="230" t="s">
        <v>72</v>
      </c>
      <c r="AE3956" s="190"/>
      <c r="AF3956" s="190"/>
      <c r="AG3956" s="190"/>
      <c r="AH3956" s="190"/>
      <c r="AI3956" s="190"/>
      <c r="AJ3956" s="190"/>
      <c r="AK3956" s="190"/>
      <c r="AL3956" s="190"/>
      <c r="AM3956" s="190"/>
      <c r="AN3956" s="190"/>
      <c r="AO3956" s="190"/>
      <c r="AP3956" s="190"/>
    </row>
    <row r="3957" spans="1:42" customFormat="1" ht="30" hidden="1" customHeight="1">
      <c r="A3957" s="204" t="s">
        <v>4370</v>
      </c>
      <c r="B3957" s="200" t="s">
        <v>13371</v>
      </c>
      <c r="C3957" s="200" t="s">
        <v>13372</v>
      </c>
      <c r="D3957" s="200" t="s">
        <v>5396</v>
      </c>
      <c r="E3957" s="200" t="s">
        <v>30449</v>
      </c>
      <c r="F3957" s="206" t="s">
        <v>30552</v>
      </c>
      <c r="G3957" s="206" t="s">
        <v>30553</v>
      </c>
      <c r="H3957" s="205" t="s">
        <v>647</v>
      </c>
      <c r="I3957" s="204" t="s">
        <v>30554</v>
      </c>
      <c r="J3957" s="212" t="s">
        <v>30555</v>
      </c>
      <c r="K3957" s="208" t="s">
        <v>30556</v>
      </c>
      <c r="L3957" s="210" t="s">
        <v>60</v>
      </c>
      <c r="M3957" s="210" t="s">
        <v>61</v>
      </c>
      <c r="N3957" s="210" t="s">
        <v>738</v>
      </c>
      <c r="O3957" s="210" t="s">
        <v>91</v>
      </c>
      <c r="P3957" s="210" t="s">
        <v>92</v>
      </c>
      <c r="Q3957" s="210" t="s">
        <v>65</v>
      </c>
      <c r="R3957" s="205" t="s">
        <v>13372</v>
      </c>
      <c r="S3957" s="205" t="s">
        <v>30449</v>
      </c>
      <c r="T3957" s="210" t="s">
        <v>66</v>
      </c>
      <c r="U3957" s="208" t="s">
        <v>30527</v>
      </c>
      <c r="V3957" s="210">
        <v>1</v>
      </c>
      <c r="W3957" s="210" t="s">
        <v>68</v>
      </c>
      <c r="X3957" s="210" t="s">
        <v>69</v>
      </c>
      <c r="Y3957" s="210" t="s">
        <v>70</v>
      </c>
      <c r="Z3957" s="210" t="s">
        <v>647</v>
      </c>
      <c r="AA3957" s="234" t="s">
        <v>71</v>
      </c>
      <c r="AB3957" s="216">
        <v>46310</v>
      </c>
      <c r="AC3957" s="210"/>
      <c r="AD3957" s="230" t="s">
        <v>72</v>
      </c>
      <c r="AE3957" s="190"/>
      <c r="AF3957" s="190"/>
      <c r="AG3957" s="190"/>
      <c r="AH3957" s="190"/>
      <c r="AI3957" s="190"/>
      <c r="AJ3957" s="190"/>
      <c r="AK3957" s="190"/>
      <c r="AL3957" s="190"/>
      <c r="AM3957" s="190"/>
      <c r="AN3957" s="190"/>
      <c r="AO3957" s="190"/>
      <c r="AP3957" s="190"/>
    </row>
    <row r="3958" spans="1:42" customFormat="1" ht="30" hidden="1" customHeight="1">
      <c r="A3958" s="204" t="s">
        <v>4370</v>
      </c>
      <c r="B3958" s="200" t="s">
        <v>13371</v>
      </c>
      <c r="C3958" s="200" t="s">
        <v>13372</v>
      </c>
      <c r="D3958" s="200" t="s">
        <v>12566</v>
      </c>
      <c r="E3958" s="200" t="s">
        <v>30455</v>
      </c>
      <c r="F3958" s="206" t="s">
        <v>30557</v>
      </c>
      <c r="G3958" s="206" t="s">
        <v>30558</v>
      </c>
      <c r="H3958" s="205" t="s">
        <v>647</v>
      </c>
      <c r="I3958" s="204" t="s">
        <v>30559</v>
      </c>
      <c r="J3958" s="212" t="s">
        <v>30560</v>
      </c>
      <c r="K3958" s="208" t="s">
        <v>30561</v>
      </c>
      <c r="L3958" s="210" t="s">
        <v>60</v>
      </c>
      <c r="M3958" s="210" t="s">
        <v>61</v>
      </c>
      <c r="N3958" s="210" t="s">
        <v>738</v>
      </c>
      <c r="O3958" s="210" t="s">
        <v>91</v>
      </c>
      <c r="P3958" s="210" t="s">
        <v>92</v>
      </c>
      <c r="Q3958" s="210" t="s">
        <v>65</v>
      </c>
      <c r="R3958" s="205" t="s">
        <v>13372</v>
      </c>
      <c r="S3958" s="205" t="s">
        <v>30455</v>
      </c>
      <c r="T3958" s="210" t="s">
        <v>66</v>
      </c>
      <c r="U3958" s="208" t="s">
        <v>30562</v>
      </c>
      <c r="V3958" s="210">
        <v>1</v>
      </c>
      <c r="W3958" s="210" t="s">
        <v>68</v>
      </c>
      <c r="X3958" s="210" t="s">
        <v>69</v>
      </c>
      <c r="Y3958" s="210" t="s">
        <v>70</v>
      </c>
      <c r="Z3958" s="210" t="s">
        <v>647</v>
      </c>
      <c r="AA3958" s="234" t="s">
        <v>71</v>
      </c>
      <c r="AB3958" s="216">
        <v>46310</v>
      </c>
      <c r="AC3958" s="210"/>
      <c r="AD3958" s="230" t="s">
        <v>72</v>
      </c>
      <c r="AE3958" s="190"/>
      <c r="AF3958" s="190"/>
      <c r="AG3958" s="190"/>
      <c r="AH3958" s="190"/>
      <c r="AI3958" s="190"/>
      <c r="AJ3958" s="190"/>
      <c r="AK3958" s="190"/>
      <c r="AL3958" s="190"/>
      <c r="AM3958" s="190"/>
      <c r="AN3958" s="190"/>
      <c r="AO3958" s="190"/>
      <c r="AP3958" s="190"/>
    </row>
    <row r="3959" spans="1:42" customFormat="1" ht="30" hidden="1" customHeight="1">
      <c r="A3959" s="204" t="s">
        <v>4370</v>
      </c>
      <c r="B3959" s="200" t="s">
        <v>13371</v>
      </c>
      <c r="C3959" s="200" t="s">
        <v>13372</v>
      </c>
      <c r="D3959" s="200" t="s">
        <v>30461</v>
      </c>
      <c r="E3959" s="200" t="s">
        <v>30462</v>
      </c>
      <c r="F3959" s="206" t="s">
        <v>30563</v>
      </c>
      <c r="G3959" s="206" t="s">
        <v>30564</v>
      </c>
      <c r="H3959" s="205" t="s">
        <v>647</v>
      </c>
      <c r="I3959" s="204" t="s">
        <v>30565</v>
      </c>
      <c r="J3959" s="212" t="s">
        <v>30566</v>
      </c>
      <c r="K3959" s="208" t="s">
        <v>30567</v>
      </c>
      <c r="L3959" s="210" t="s">
        <v>60</v>
      </c>
      <c r="M3959" s="210" t="s">
        <v>61</v>
      </c>
      <c r="N3959" s="210" t="s">
        <v>738</v>
      </c>
      <c r="O3959" s="210" t="s">
        <v>91</v>
      </c>
      <c r="P3959" s="210" t="s">
        <v>92</v>
      </c>
      <c r="Q3959" s="210" t="s">
        <v>65</v>
      </c>
      <c r="R3959" s="205" t="s">
        <v>13372</v>
      </c>
      <c r="S3959" s="205" t="s">
        <v>30462</v>
      </c>
      <c r="T3959" s="210" t="s">
        <v>66</v>
      </c>
      <c r="U3959" s="208" t="s">
        <v>30568</v>
      </c>
      <c r="V3959" s="210">
        <v>1</v>
      </c>
      <c r="W3959" s="210" t="s">
        <v>68</v>
      </c>
      <c r="X3959" s="210" t="s">
        <v>69</v>
      </c>
      <c r="Y3959" s="210" t="s">
        <v>70</v>
      </c>
      <c r="Z3959" s="210" t="s">
        <v>647</v>
      </c>
      <c r="AA3959" s="234" t="s">
        <v>71</v>
      </c>
      <c r="AB3959" s="216">
        <v>46310</v>
      </c>
      <c r="AC3959" s="210"/>
      <c r="AD3959" s="230" t="s">
        <v>72</v>
      </c>
      <c r="AE3959" s="190"/>
      <c r="AF3959" s="190"/>
      <c r="AG3959" s="190"/>
      <c r="AH3959" s="190"/>
      <c r="AI3959" s="190"/>
      <c r="AJ3959" s="190"/>
      <c r="AK3959" s="190"/>
      <c r="AL3959" s="190"/>
      <c r="AM3959" s="190"/>
      <c r="AN3959" s="190"/>
      <c r="AO3959" s="190"/>
      <c r="AP3959" s="190"/>
    </row>
    <row r="3960" spans="1:42" customFormat="1" ht="30" hidden="1" customHeight="1">
      <c r="A3960" s="204" t="s">
        <v>4370</v>
      </c>
      <c r="B3960" s="200" t="s">
        <v>4549</v>
      </c>
      <c r="C3960" s="200" t="s">
        <v>4550</v>
      </c>
      <c r="D3960" s="200" t="s">
        <v>30469</v>
      </c>
      <c r="E3960" s="200" t="s">
        <v>30470</v>
      </c>
      <c r="F3960" s="206" t="s">
        <v>30569</v>
      </c>
      <c r="G3960" s="206" t="s">
        <v>30570</v>
      </c>
      <c r="H3960" s="205" t="s">
        <v>647</v>
      </c>
      <c r="I3960" s="204" t="s">
        <v>30571</v>
      </c>
      <c r="J3960" s="212" t="s">
        <v>30572</v>
      </c>
      <c r="K3960" s="208" t="s">
        <v>30573</v>
      </c>
      <c r="L3960" s="210" t="s">
        <v>60</v>
      </c>
      <c r="M3960" s="210" t="s">
        <v>61</v>
      </c>
      <c r="N3960" s="210" t="s">
        <v>738</v>
      </c>
      <c r="O3960" s="210" t="s">
        <v>91</v>
      </c>
      <c r="P3960" s="210" t="s">
        <v>92</v>
      </c>
      <c r="Q3960" s="210" t="s">
        <v>65</v>
      </c>
      <c r="R3960" s="205" t="s">
        <v>4550</v>
      </c>
      <c r="S3960" s="205" t="s">
        <v>30470</v>
      </c>
      <c r="T3960" s="210" t="s">
        <v>66</v>
      </c>
      <c r="U3960" s="208" t="s">
        <v>30574</v>
      </c>
      <c r="V3960" s="210">
        <v>1</v>
      </c>
      <c r="W3960" s="210" t="s">
        <v>68</v>
      </c>
      <c r="X3960" s="210" t="s">
        <v>69</v>
      </c>
      <c r="Y3960" s="210" t="s">
        <v>70</v>
      </c>
      <c r="Z3960" s="210" t="s">
        <v>647</v>
      </c>
      <c r="AA3960" s="234" t="s">
        <v>71</v>
      </c>
      <c r="AB3960" s="216">
        <v>46310</v>
      </c>
      <c r="AC3960" s="210"/>
      <c r="AD3960" s="230" t="s">
        <v>72</v>
      </c>
      <c r="AE3960" s="190"/>
      <c r="AF3960" s="190"/>
      <c r="AG3960" s="190"/>
      <c r="AH3960" s="190"/>
      <c r="AI3960" s="190"/>
      <c r="AJ3960" s="190"/>
      <c r="AK3960" s="190"/>
      <c r="AL3960" s="190"/>
      <c r="AM3960" s="190"/>
      <c r="AN3960" s="190"/>
      <c r="AO3960" s="190"/>
      <c r="AP3960" s="190"/>
    </row>
    <row r="3961" spans="1:42" customFormat="1" ht="30" hidden="1" customHeight="1">
      <c r="A3961" s="204" t="s">
        <v>4370</v>
      </c>
      <c r="B3961" s="200" t="s">
        <v>4722</v>
      </c>
      <c r="C3961" s="200" t="s">
        <v>4723</v>
      </c>
      <c r="D3961" s="200" t="s">
        <v>22378</v>
      </c>
      <c r="E3961" s="200" t="s">
        <v>30477</v>
      </c>
      <c r="F3961" s="206" t="s">
        <v>30575</v>
      </c>
      <c r="G3961" s="206" t="s">
        <v>30576</v>
      </c>
      <c r="H3961" s="205" t="s">
        <v>647</v>
      </c>
      <c r="I3961" s="204" t="s">
        <v>30577</v>
      </c>
      <c r="J3961" s="212" t="s">
        <v>30578</v>
      </c>
      <c r="K3961" s="208" t="s">
        <v>30579</v>
      </c>
      <c r="L3961" s="210" t="s">
        <v>60</v>
      </c>
      <c r="M3961" s="210" t="s">
        <v>61</v>
      </c>
      <c r="N3961" s="210" t="s">
        <v>3030</v>
      </c>
      <c r="O3961" s="210" t="s">
        <v>30483</v>
      </c>
      <c r="P3961" s="210" t="s">
        <v>30484</v>
      </c>
      <c r="Q3961" s="210" t="s">
        <v>65</v>
      </c>
      <c r="R3961" s="205" t="s">
        <v>4723</v>
      </c>
      <c r="S3961" s="205" t="s">
        <v>30477</v>
      </c>
      <c r="T3961" s="210" t="s">
        <v>66</v>
      </c>
      <c r="U3961" s="208" t="s">
        <v>30580</v>
      </c>
      <c r="V3961" s="210">
        <v>1</v>
      </c>
      <c r="W3961" s="210" t="s">
        <v>68</v>
      </c>
      <c r="X3961" s="210" t="s">
        <v>69</v>
      </c>
      <c r="Y3961" s="210" t="s">
        <v>70</v>
      </c>
      <c r="Z3961" s="210" t="s">
        <v>647</v>
      </c>
      <c r="AA3961" s="234" t="s">
        <v>71</v>
      </c>
      <c r="AB3961" s="216">
        <v>46310</v>
      </c>
      <c r="AC3961" s="210"/>
      <c r="AD3961" s="230" t="s">
        <v>72</v>
      </c>
      <c r="AE3961" s="190"/>
      <c r="AF3961" s="190"/>
      <c r="AG3961" s="190"/>
      <c r="AH3961" s="190"/>
      <c r="AI3961" s="190"/>
      <c r="AJ3961" s="190"/>
      <c r="AK3961" s="190"/>
      <c r="AL3961" s="190"/>
      <c r="AM3961" s="190"/>
      <c r="AN3961" s="190"/>
      <c r="AO3961" s="190"/>
      <c r="AP3961" s="190"/>
    </row>
    <row r="3962" spans="1:42" customFormat="1" ht="30" hidden="1" customHeight="1">
      <c r="A3962" s="204" t="s">
        <v>4370</v>
      </c>
      <c r="B3962" s="200" t="s">
        <v>6258</v>
      </c>
      <c r="C3962" s="200" t="s">
        <v>6259</v>
      </c>
      <c r="D3962" s="200" t="s">
        <v>3586</v>
      </c>
      <c r="E3962" s="200" t="s">
        <v>30485</v>
      </c>
      <c r="F3962" s="206" t="s">
        <v>30581</v>
      </c>
      <c r="G3962" s="206" t="s">
        <v>30582</v>
      </c>
      <c r="H3962" s="205" t="s">
        <v>647</v>
      </c>
      <c r="I3962" s="204" t="s">
        <v>30583</v>
      </c>
      <c r="J3962" s="212" t="s">
        <v>30584</v>
      </c>
      <c r="K3962" s="208" t="s">
        <v>30585</v>
      </c>
      <c r="L3962" s="210" t="s">
        <v>60</v>
      </c>
      <c r="M3962" s="210" t="s">
        <v>61</v>
      </c>
      <c r="N3962" s="210" t="s">
        <v>738</v>
      </c>
      <c r="O3962" s="210" t="s">
        <v>91</v>
      </c>
      <c r="P3962" s="210" t="s">
        <v>92</v>
      </c>
      <c r="Q3962" s="210" t="s">
        <v>65</v>
      </c>
      <c r="R3962" s="205" t="s">
        <v>6259</v>
      </c>
      <c r="S3962" s="205" t="s">
        <v>30485</v>
      </c>
      <c r="T3962" s="210" t="s">
        <v>66</v>
      </c>
      <c r="U3962" s="208" t="s">
        <v>30586</v>
      </c>
      <c r="V3962" s="210">
        <v>1</v>
      </c>
      <c r="W3962" s="210" t="s">
        <v>68</v>
      </c>
      <c r="X3962" s="210" t="s">
        <v>69</v>
      </c>
      <c r="Y3962" s="210" t="s">
        <v>70</v>
      </c>
      <c r="Z3962" s="210" t="s">
        <v>647</v>
      </c>
      <c r="AA3962" s="234" t="s">
        <v>71</v>
      </c>
      <c r="AB3962" s="216">
        <v>46310</v>
      </c>
      <c r="AC3962" s="210"/>
      <c r="AD3962" s="230" t="s">
        <v>72</v>
      </c>
      <c r="AE3962" s="190"/>
      <c r="AF3962" s="190"/>
      <c r="AG3962" s="190"/>
      <c r="AH3962" s="190"/>
      <c r="AI3962" s="190"/>
      <c r="AJ3962" s="190"/>
      <c r="AK3962" s="190"/>
      <c r="AL3962" s="190"/>
      <c r="AM3962" s="190"/>
      <c r="AN3962" s="190"/>
      <c r="AO3962" s="190"/>
      <c r="AP3962" s="190"/>
    </row>
    <row r="3963" spans="1:42" customFormat="1" ht="30" hidden="1" customHeight="1">
      <c r="A3963" s="204" t="s">
        <v>4370</v>
      </c>
      <c r="B3963" s="200" t="s">
        <v>6258</v>
      </c>
      <c r="C3963" s="200" t="s">
        <v>6259</v>
      </c>
      <c r="D3963" s="200" t="s">
        <v>29444</v>
      </c>
      <c r="E3963" s="200" t="s">
        <v>30492</v>
      </c>
      <c r="F3963" s="206" t="s">
        <v>30587</v>
      </c>
      <c r="G3963" s="206" t="s">
        <v>30588</v>
      </c>
      <c r="H3963" s="205" t="s">
        <v>647</v>
      </c>
      <c r="I3963" s="204" t="s">
        <v>30589</v>
      </c>
      <c r="J3963" s="212" t="s">
        <v>30590</v>
      </c>
      <c r="K3963" s="208" t="s">
        <v>30591</v>
      </c>
      <c r="L3963" s="210" t="s">
        <v>60</v>
      </c>
      <c r="M3963" s="210" t="s">
        <v>61</v>
      </c>
      <c r="N3963" s="210" t="s">
        <v>738</v>
      </c>
      <c r="O3963" s="210" t="s">
        <v>91</v>
      </c>
      <c r="P3963" s="210" t="s">
        <v>92</v>
      </c>
      <c r="Q3963" s="210" t="s">
        <v>65</v>
      </c>
      <c r="R3963" s="205" t="s">
        <v>6259</v>
      </c>
      <c r="S3963" s="205" t="s">
        <v>30492</v>
      </c>
      <c r="T3963" s="210" t="s">
        <v>66</v>
      </c>
      <c r="U3963" s="208" t="s">
        <v>30007</v>
      </c>
      <c r="V3963" s="210">
        <v>1</v>
      </c>
      <c r="W3963" s="210" t="s">
        <v>68</v>
      </c>
      <c r="X3963" s="210" t="s">
        <v>69</v>
      </c>
      <c r="Y3963" s="210" t="s">
        <v>70</v>
      </c>
      <c r="Z3963" s="210" t="s">
        <v>647</v>
      </c>
      <c r="AA3963" s="234" t="s">
        <v>71</v>
      </c>
      <c r="AB3963" s="216">
        <v>46310</v>
      </c>
      <c r="AC3963" s="210"/>
      <c r="AD3963" s="230" t="s">
        <v>72</v>
      </c>
      <c r="AE3963" s="190"/>
      <c r="AF3963" s="190"/>
      <c r="AG3963" s="190"/>
      <c r="AH3963" s="190"/>
      <c r="AI3963" s="190"/>
      <c r="AJ3963" s="190"/>
      <c r="AK3963" s="190"/>
      <c r="AL3963" s="190"/>
      <c r="AM3963" s="190"/>
      <c r="AN3963" s="190"/>
      <c r="AO3963" s="190"/>
      <c r="AP3963" s="190"/>
    </row>
    <row r="3964" spans="1:42" customFormat="1" ht="30" hidden="1" customHeight="1">
      <c r="A3964" s="204" t="s">
        <v>4370</v>
      </c>
      <c r="B3964" s="200" t="s">
        <v>10805</v>
      </c>
      <c r="C3964" s="200" t="s">
        <v>10806</v>
      </c>
      <c r="D3964" s="200" t="s">
        <v>30499</v>
      </c>
      <c r="E3964" s="200" t="s">
        <v>30500</v>
      </c>
      <c r="F3964" s="206" t="s">
        <v>30592</v>
      </c>
      <c r="G3964" s="206" t="s">
        <v>30593</v>
      </c>
      <c r="H3964" s="205" t="s">
        <v>647</v>
      </c>
      <c r="I3964" s="204" t="s">
        <v>30594</v>
      </c>
      <c r="J3964" s="212" t="s">
        <v>30595</v>
      </c>
      <c r="K3964" s="208" t="s">
        <v>30596</v>
      </c>
      <c r="L3964" s="210" t="s">
        <v>60</v>
      </c>
      <c r="M3964" s="210" t="s">
        <v>61</v>
      </c>
      <c r="N3964" s="210" t="s">
        <v>30506</v>
      </c>
      <c r="O3964" s="210" t="s">
        <v>63</v>
      </c>
      <c r="P3964" s="210" t="s">
        <v>64</v>
      </c>
      <c r="Q3964" s="210" t="s">
        <v>65</v>
      </c>
      <c r="R3964" s="205" t="s">
        <v>10806</v>
      </c>
      <c r="S3964" s="205" t="s">
        <v>30500</v>
      </c>
      <c r="T3964" s="210" t="s">
        <v>66</v>
      </c>
      <c r="U3964" s="208" t="s">
        <v>30597</v>
      </c>
      <c r="V3964" s="210">
        <v>1</v>
      </c>
      <c r="W3964" s="210" t="s">
        <v>68</v>
      </c>
      <c r="X3964" s="210" t="s">
        <v>69</v>
      </c>
      <c r="Y3964" s="210" t="s">
        <v>70</v>
      </c>
      <c r="Z3964" s="210" t="s">
        <v>647</v>
      </c>
      <c r="AA3964" s="234" t="s">
        <v>71</v>
      </c>
      <c r="AB3964" s="216">
        <v>46310</v>
      </c>
      <c r="AC3964" s="210"/>
      <c r="AD3964" s="230" t="s">
        <v>72</v>
      </c>
      <c r="AE3964" s="190"/>
      <c r="AF3964" s="190"/>
      <c r="AG3964" s="190"/>
      <c r="AH3964" s="190"/>
      <c r="AI3964" s="190"/>
      <c r="AJ3964" s="190"/>
      <c r="AK3964" s="190"/>
      <c r="AL3964" s="190"/>
      <c r="AM3964" s="190"/>
      <c r="AN3964" s="190"/>
      <c r="AO3964" s="190"/>
      <c r="AP3964" s="190"/>
    </row>
    <row r="3965" spans="1:42" customFormat="1" ht="30" hidden="1" customHeight="1">
      <c r="A3965" s="204" t="s">
        <v>4370</v>
      </c>
      <c r="B3965" s="200" t="s">
        <v>10805</v>
      </c>
      <c r="C3965" s="200" t="s">
        <v>10806</v>
      </c>
      <c r="D3965" s="200" t="s">
        <v>30508</v>
      </c>
      <c r="E3965" s="200" t="s">
        <v>30509</v>
      </c>
      <c r="F3965" s="206" t="s">
        <v>30598</v>
      </c>
      <c r="G3965" s="206" t="s">
        <v>30599</v>
      </c>
      <c r="H3965" s="205" t="s">
        <v>647</v>
      </c>
      <c r="I3965" s="204" t="s">
        <v>30600</v>
      </c>
      <c r="J3965" s="212" t="s">
        <v>30601</v>
      </c>
      <c r="K3965" s="208" t="s">
        <v>30602</v>
      </c>
      <c r="L3965" s="210" t="s">
        <v>60</v>
      </c>
      <c r="M3965" s="210" t="s">
        <v>61</v>
      </c>
      <c r="N3965" s="210" t="s">
        <v>30506</v>
      </c>
      <c r="O3965" s="210" t="s">
        <v>63</v>
      </c>
      <c r="P3965" s="210" t="s">
        <v>64</v>
      </c>
      <c r="Q3965" s="210" t="s">
        <v>65</v>
      </c>
      <c r="R3965" s="205" t="s">
        <v>10806</v>
      </c>
      <c r="S3965" s="205" t="s">
        <v>30509</v>
      </c>
      <c r="T3965" s="210" t="s">
        <v>66</v>
      </c>
      <c r="U3965" s="208" t="s">
        <v>30603</v>
      </c>
      <c r="V3965" s="210">
        <v>1</v>
      </c>
      <c r="W3965" s="210" t="s">
        <v>68</v>
      </c>
      <c r="X3965" s="210" t="s">
        <v>69</v>
      </c>
      <c r="Y3965" s="210" t="s">
        <v>70</v>
      </c>
      <c r="Z3965" s="210" t="s">
        <v>647</v>
      </c>
      <c r="AA3965" s="234" t="s">
        <v>71</v>
      </c>
      <c r="AB3965" s="216">
        <v>46310</v>
      </c>
      <c r="AC3965" s="210"/>
      <c r="AD3965" s="230" t="s">
        <v>72</v>
      </c>
      <c r="AE3965" s="190"/>
      <c r="AF3965" s="190"/>
      <c r="AG3965" s="190"/>
      <c r="AH3965" s="190"/>
      <c r="AI3965" s="190"/>
      <c r="AJ3965" s="190"/>
      <c r="AK3965" s="190"/>
      <c r="AL3965" s="190"/>
      <c r="AM3965" s="190"/>
      <c r="AN3965" s="190"/>
      <c r="AO3965" s="190"/>
      <c r="AP3965" s="190"/>
    </row>
    <row r="3966" spans="1:42" customFormat="1" ht="30" hidden="1" customHeight="1">
      <c r="A3966" s="204" t="s">
        <v>4370</v>
      </c>
      <c r="B3966" s="200" t="s">
        <v>11877</v>
      </c>
      <c r="C3966" s="200" t="s">
        <v>11878</v>
      </c>
      <c r="D3966" s="200" t="s">
        <v>5396</v>
      </c>
      <c r="E3966" s="200" t="s">
        <v>30419</v>
      </c>
      <c r="F3966" s="206" t="s">
        <v>30604</v>
      </c>
      <c r="G3966" s="206" t="s">
        <v>30605</v>
      </c>
      <c r="H3966" s="205" t="s">
        <v>647</v>
      </c>
      <c r="I3966" s="204" t="s">
        <v>30606</v>
      </c>
      <c r="J3966" s="212" t="s">
        <v>30607</v>
      </c>
      <c r="K3966" s="208" t="s">
        <v>30608</v>
      </c>
      <c r="L3966" s="210" t="s">
        <v>60</v>
      </c>
      <c r="M3966" s="210" t="s">
        <v>61</v>
      </c>
      <c r="N3966" s="210" t="s">
        <v>738</v>
      </c>
      <c r="O3966" s="210" t="s">
        <v>91</v>
      </c>
      <c r="P3966" s="210" t="s">
        <v>92</v>
      </c>
      <c r="Q3966" s="210" t="s">
        <v>65</v>
      </c>
      <c r="R3966" s="205" t="s">
        <v>11878</v>
      </c>
      <c r="S3966" s="205" t="s">
        <v>30419</v>
      </c>
      <c r="T3966" s="210" t="s">
        <v>66</v>
      </c>
      <c r="U3966" s="208" t="s">
        <v>30609</v>
      </c>
      <c r="V3966" s="210">
        <v>1</v>
      </c>
      <c r="W3966" s="210" t="s">
        <v>68</v>
      </c>
      <c r="X3966" s="210" t="s">
        <v>69</v>
      </c>
      <c r="Y3966" s="210" t="s">
        <v>70</v>
      </c>
      <c r="Z3966" s="210" t="s">
        <v>647</v>
      </c>
      <c r="AA3966" s="234" t="s">
        <v>71</v>
      </c>
      <c r="AB3966" s="216">
        <v>46310</v>
      </c>
      <c r="AC3966" s="210"/>
      <c r="AD3966" s="230" t="s">
        <v>72</v>
      </c>
      <c r="AE3966" s="190"/>
      <c r="AF3966" s="190"/>
      <c r="AG3966" s="190"/>
      <c r="AH3966" s="190"/>
      <c r="AI3966" s="190"/>
      <c r="AJ3966" s="190"/>
      <c r="AK3966" s="190"/>
      <c r="AL3966" s="190"/>
      <c r="AM3966" s="190"/>
      <c r="AN3966" s="190"/>
      <c r="AO3966" s="190"/>
      <c r="AP3966" s="190"/>
    </row>
    <row r="3967" spans="1:42" customFormat="1" ht="30" hidden="1" customHeight="1">
      <c r="A3967" s="204" t="s">
        <v>4370</v>
      </c>
      <c r="B3967" s="200" t="s">
        <v>13371</v>
      </c>
      <c r="C3967" s="200" t="s">
        <v>13372</v>
      </c>
      <c r="D3967" s="200" t="s">
        <v>12131</v>
      </c>
      <c r="E3967" s="200" t="s">
        <v>30425</v>
      </c>
      <c r="F3967" s="206" t="s">
        <v>30610</v>
      </c>
      <c r="G3967" s="206" t="s">
        <v>30611</v>
      </c>
      <c r="H3967" s="205" t="s">
        <v>647</v>
      </c>
      <c r="I3967" s="204" t="s">
        <v>30612</v>
      </c>
      <c r="J3967" s="212" t="s">
        <v>30613</v>
      </c>
      <c r="K3967" s="208" t="s">
        <v>30614</v>
      </c>
      <c r="L3967" s="210" t="s">
        <v>60</v>
      </c>
      <c r="M3967" s="210" t="s">
        <v>61</v>
      </c>
      <c r="N3967" s="210" t="s">
        <v>738</v>
      </c>
      <c r="O3967" s="210" t="s">
        <v>91</v>
      </c>
      <c r="P3967" s="210" t="s">
        <v>92</v>
      </c>
      <c r="Q3967" s="210" t="s">
        <v>65</v>
      </c>
      <c r="R3967" s="205" t="s">
        <v>13372</v>
      </c>
      <c r="S3967" s="205" t="s">
        <v>30425</v>
      </c>
      <c r="T3967" s="210" t="s">
        <v>66</v>
      </c>
      <c r="U3967" s="208" t="s">
        <v>30615</v>
      </c>
      <c r="V3967" s="210">
        <v>1</v>
      </c>
      <c r="W3967" s="210" t="s">
        <v>68</v>
      </c>
      <c r="X3967" s="210" t="s">
        <v>69</v>
      </c>
      <c r="Y3967" s="210" t="s">
        <v>70</v>
      </c>
      <c r="Z3967" s="210" t="s">
        <v>647</v>
      </c>
      <c r="AA3967" s="234" t="s">
        <v>71</v>
      </c>
      <c r="AB3967" s="216">
        <v>46310</v>
      </c>
      <c r="AC3967" s="210"/>
      <c r="AD3967" s="230" t="s">
        <v>72</v>
      </c>
      <c r="AE3967" s="190"/>
      <c r="AF3967" s="190"/>
      <c r="AG3967" s="190"/>
      <c r="AH3967" s="190"/>
      <c r="AI3967" s="190"/>
      <c r="AJ3967" s="190"/>
      <c r="AK3967" s="190"/>
      <c r="AL3967" s="190"/>
      <c r="AM3967" s="190"/>
      <c r="AN3967" s="190"/>
      <c r="AO3967" s="190"/>
      <c r="AP3967" s="190"/>
    </row>
    <row r="3968" spans="1:42" customFormat="1" ht="30" hidden="1" customHeight="1">
      <c r="A3968" s="204" t="s">
        <v>4370</v>
      </c>
      <c r="B3968" s="200" t="s">
        <v>13371</v>
      </c>
      <c r="C3968" s="200" t="s">
        <v>13372</v>
      </c>
      <c r="D3968" s="200" t="s">
        <v>5329</v>
      </c>
      <c r="E3968" s="200" t="s">
        <v>30431</v>
      </c>
      <c r="F3968" s="206" t="s">
        <v>30616</v>
      </c>
      <c r="G3968" s="206" t="s">
        <v>30617</v>
      </c>
      <c r="H3968" s="205" t="s">
        <v>647</v>
      </c>
      <c r="I3968" s="204" t="s">
        <v>30618</v>
      </c>
      <c r="J3968" s="212" t="s">
        <v>30619</v>
      </c>
      <c r="K3968" s="208" t="s">
        <v>30150</v>
      </c>
      <c r="L3968" s="210" t="s">
        <v>60</v>
      </c>
      <c r="M3968" s="210" t="s">
        <v>61</v>
      </c>
      <c r="N3968" s="210" t="s">
        <v>738</v>
      </c>
      <c r="O3968" s="210" t="s">
        <v>91</v>
      </c>
      <c r="P3968" s="210" t="s">
        <v>92</v>
      </c>
      <c r="Q3968" s="210" t="s">
        <v>65</v>
      </c>
      <c r="R3968" s="205" t="s">
        <v>13372</v>
      </c>
      <c r="S3968" s="205" t="s">
        <v>30431</v>
      </c>
      <c r="T3968" s="210" t="s">
        <v>66</v>
      </c>
      <c r="U3968" s="208" t="s">
        <v>30620</v>
      </c>
      <c r="V3968" s="210">
        <v>1</v>
      </c>
      <c r="W3968" s="210" t="s">
        <v>68</v>
      </c>
      <c r="X3968" s="210" t="s">
        <v>69</v>
      </c>
      <c r="Y3968" s="210" t="s">
        <v>70</v>
      </c>
      <c r="Z3968" s="210" t="s">
        <v>647</v>
      </c>
      <c r="AA3968" s="234" t="s">
        <v>71</v>
      </c>
      <c r="AB3968" s="216">
        <v>46310</v>
      </c>
      <c r="AC3968" s="210"/>
      <c r="AD3968" s="230" t="s">
        <v>72</v>
      </c>
      <c r="AE3968" s="190"/>
      <c r="AF3968" s="190"/>
      <c r="AG3968" s="190"/>
      <c r="AH3968" s="190"/>
      <c r="AI3968" s="190"/>
      <c r="AJ3968" s="190"/>
      <c r="AK3968" s="190"/>
      <c r="AL3968" s="190"/>
      <c r="AM3968" s="190"/>
      <c r="AN3968" s="190"/>
      <c r="AO3968" s="190"/>
      <c r="AP3968" s="190"/>
    </row>
    <row r="3969" spans="1:42" customFormat="1" ht="30" hidden="1" customHeight="1">
      <c r="A3969" s="204" t="s">
        <v>4370</v>
      </c>
      <c r="B3969" s="200" t="s">
        <v>13371</v>
      </c>
      <c r="C3969" s="200" t="s">
        <v>13372</v>
      </c>
      <c r="D3969" s="200" t="s">
        <v>5396</v>
      </c>
      <c r="E3969" s="200" t="s">
        <v>30449</v>
      </c>
      <c r="F3969" s="206" t="s">
        <v>30621</v>
      </c>
      <c r="G3969" s="206" t="s">
        <v>30622</v>
      </c>
      <c r="H3969" s="205" t="s">
        <v>647</v>
      </c>
      <c r="I3969" s="204" t="s">
        <v>30623</v>
      </c>
      <c r="J3969" s="212" t="s">
        <v>30624</v>
      </c>
      <c r="K3969" s="208" t="s">
        <v>30608</v>
      </c>
      <c r="L3969" s="210" t="s">
        <v>60</v>
      </c>
      <c r="M3969" s="210" t="s">
        <v>61</v>
      </c>
      <c r="N3969" s="210" t="s">
        <v>738</v>
      </c>
      <c r="O3969" s="210" t="s">
        <v>91</v>
      </c>
      <c r="P3969" s="210" t="s">
        <v>92</v>
      </c>
      <c r="Q3969" s="210" t="s">
        <v>65</v>
      </c>
      <c r="R3969" s="205" t="s">
        <v>13372</v>
      </c>
      <c r="S3969" s="205" t="s">
        <v>30449</v>
      </c>
      <c r="T3969" s="210" t="s">
        <v>66</v>
      </c>
      <c r="U3969" s="208" t="s">
        <v>30609</v>
      </c>
      <c r="V3969" s="210">
        <v>1</v>
      </c>
      <c r="W3969" s="210" t="s">
        <v>68</v>
      </c>
      <c r="X3969" s="210" t="s">
        <v>69</v>
      </c>
      <c r="Y3969" s="210" t="s">
        <v>70</v>
      </c>
      <c r="Z3969" s="210" t="s">
        <v>647</v>
      </c>
      <c r="AA3969" s="234" t="s">
        <v>71</v>
      </c>
      <c r="AB3969" s="216">
        <v>46310</v>
      </c>
      <c r="AC3969" s="210"/>
      <c r="AD3969" s="230" t="s">
        <v>72</v>
      </c>
      <c r="AE3969" s="190"/>
      <c r="AF3969" s="190"/>
      <c r="AG3969" s="190"/>
      <c r="AH3969" s="190"/>
      <c r="AI3969" s="190"/>
      <c r="AJ3969" s="190"/>
      <c r="AK3969" s="190"/>
      <c r="AL3969" s="190"/>
      <c r="AM3969" s="190"/>
      <c r="AN3969" s="190"/>
      <c r="AO3969" s="190"/>
      <c r="AP3969" s="190"/>
    </row>
    <row r="3970" spans="1:42" customFormat="1" ht="30" hidden="1" customHeight="1">
      <c r="A3970" s="204" t="s">
        <v>4370</v>
      </c>
      <c r="B3970" s="200" t="s">
        <v>13371</v>
      </c>
      <c r="C3970" s="200" t="s">
        <v>13372</v>
      </c>
      <c r="D3970" s="200" t="s">
        <v>12566</v>
      </c>
      <c r="E3970" s="200" t="s">
        <v>30455</v>
      </c>
      <c r="F3970" s="206" t="s">
        <v>30625</v>
      </c>
      <c r="G3970" s="206" t="s">
        <v>30626</v>
      </c>
      <c r="H3970" s="205" t="s">
        <v>647</v>
      </c>
      <c r="I3970" s="204" t="s">
        <v>30627</v>
      </c>
      <c r="J3970" s="212" t="s">
        <v>30628</v>
      </c>
      <c r="K3970" s="208" t="s">
        <v>30629</v>
      </c>
      <c r="L3970" s="210" t="s">
        <v>60</v>
      </c>
      <c r="M3970" s="210" t="s">
        <v>61</v>
      </c>
      <c r="N3970" s="210" t="s">
        <v>738</v>
      </c>
      <c r="O3970" s="210" t="s">
        <v>91</v>
      </c>
      <c r="P3970" s="210" t="s">
        <v>92</v>
      </c>
      <c r="Q3970" s="210" t="s">
        <v>65</v>
      </c>
      <c r="R3970" s="205" t="s">
        <v>13372</v>
      </c>
      <c r="S3970" s="205" t="s">
        <v>30455</v>
      </c>
      <c r="T3970" s="210" t="s">
        <v>66</v>
      </c>
      <c r="U3970" s="208" t="s">
        <v>30630</v>
      </c>
      <c r="V3970" s="210">
        <v>1</v>
      </c>
      <c r="W3970" s="210" t="s">
        <v>68</v>
      </c>
      <c r="X3970" s="210" t="s">
        <v>69</v>
      </c>
      <c r="Y3970" s="210" t="s">
        <v>70</v>
      </c>
      <c r="Z3970" s="210" t="s">
        <v>647</v>
      </c>
      <c r="AA3970" s="234" t="s">
        <v>71</v>
      </c>
      <c r="AB3970" s="216">
        <v>46310</v>
      </c>
      <c r="AC3970" s="210"/>
      <c r="AD3970" s="230" t="s">
        <v>72</v>
      </c>
      <c r="AE3970" s="190"/>
      <c r="AF3970" s="190"/>
      <c r="AG3970" s="190"/>
      <c r="AH3970" s="190"/>
      <c r="AI3970" s="190"/>
      <c r="AJ3970" s="190"/>
      <c r="AK3970" s="190"/>
      <c r="AL3970" s="190"/>
      <c r="AM3970" s="190"/>
      <c r="AN3970" s="190"/>
      <c r="AO3970" s="190"/>
      <c r="AP3970" s="190"/>
    </row>
    <row r="3971" spans="1:42" customFormat="1" ht="30" hidden="1" customHeight="1">
      <c r="A3971" s="204" t="s">
        <v>4370</v>
      </c>
      <c r="B3971" s="200" t="s">
        <v>4549</v>
      </c>
      <c r="C3971" s="200" t="s">
        <v>4550</v>
      </c>
      <c r="D3971" s="200" t="s">
        <v>30469</v>
      </c>
      <c r="E3971" s="200" t="s">
        <v>30470</v>
      </c>
      <c r="F3971" s="206" t="s">
        <v>30631</v>
      </c>
      <c r="G3971" s="206" t="s">
        <v>30632</v>
      </c>
      <c r="H3971" s="205" t="s">
        <v>647</v>
      </c>
      <c r="I3971" s="204" t="s">
        <v>30633</v>
      </c>
      <c r="J3971" s="212" t="s">
        <v>30634</v>
      </c>
      <c r="K3971" s="208" t="s">
        <v>30635</v>
      </c>
      <c r="L3971" s="210" t="s">
        <v>60</v>
      </c>
      <c r="M3971" s="210" t="s">
        <v>61</v>
      </c>
      <c r="N3971" s="210" t="s">
        <v>738</v>
      </c>
      <c r="O3971" s="210" t="s">
        <v>91</v>
      </c>
      <c r="P3971" s="210" t="s">
        <v>92</v>
      </c>
      <c r="Q3971" s="210" t="s">
        <v>65</v>
      </c>
      <c r="R3971" s="205" t="s">
        <v>4550</v>
      </c>
      <c r="S3971" s="205" t="s">
        <v>30470</v>
      </c>
      <c r="T3971" s="210" t="s">
        <v>66</v>
      </c>
      <c r="U3971" s="208" t="s">
        <v>30636</v>
      </c>
      <c r="V3971" s="210">
        <v>1</v>
      </c>
      <c r="W3971" s="210" t="s">
        <v>68</v>
      </c>
      <c r="X3971" s="210" t="s">
        <v>69</v>
      </c>
      <c r="Y3971" s="210" t="s">
        <v>70</v>
      </c>
      <c r="Z3971" s="210" t="s">
        <v>647</v>
      </c>
      <c r="AA3971" s="234" t="s">
        <v>71</v>
      </c>
      <c r="AB3971" s="216">
        <v>46310</v>
      </c>
      <c r="AC3971" s="210"/>
      <c r="AD3971" s="230" t="s">
        <v>72</v>
      </c>
      <c r="AE3971" s="190"/>
      <c r="AF3971" s="190"/>
      <c r="AG3971" s="190"/>
      <c r="AH3971" s="190"/>
      <c r="AI3971" s="190"/>
      <c r="AJ3971" s="190"/>
      <c r="AK3971" s="190"/>
      <c r="AL3971" s="190"/>
      <c r="AM3971" s="190"/>
      <c r="AN3971" s="190"/>
      <c r="AO3971" s="190"/>
      <c r="AP3971" s="190"/>
    </row>
    <row r="3972" spans="1:42" customFormat="1" ht="30" hidden="1" customHeight="1">
      <c r="A3972" s="204" t="s">
        <v>4370</v>
      </c>
      <c r="B3972" s="200" t="s">
        <v>6258</v>
      </c>
      <c r="C3972" s="200" t="s">
        <v>6259</v>
      </c>
      <c r="D3972" s="200" t="s">
        <v>3586</v>
      </c>
      <c r="E3972" s="200" t="s">
        <v>30485</v>
      </c>
      <c r="F3972" s="206" t="s">
        <v>30637</v>
      </c>
      <c r="G3972" s="206" t="s">
        <v>30638</v>
      </c>
      <c r="H3972" s="205" t="s">
        <v>647</v>
      </c>
      <c r="I3972" s="204" t="s">
        <v>30639</v>
      </c>
      <c r="J3972" s="212" t="s">
        <v>30640</v>
      </c>
      <c r="K3972" s="208" t="s">
        <v>30641</v>
      </c>
      <c r="L3972" s="210" t="s">
        <v>60</v>
      </c>
      <c r="M3972" s="210" t="s">
        <v>61</v>
      </c>
      <c r="N3972" s="210" t="s">
        <v>738</v>
      </c>
      <c r="O3972" s="210" t="s">
        <v>91</v>
      </c>
      <c r="P3972" s="210" t="s">
        <v>92</v>
      </c>
      <c r="Q3972" s="210" t="s">
        <v>65</v>
      </c>
      <c r="R3972" s="205" t="s">
        <v>6259</v>
      </c>
      <c r="S3972" s="205" t="s">
        <v>30485</v>
      </c>
      <c r="T3972" s="210" t="s">
        <v>66</v>
      </c>
      <c r="U3972" s="208" t="s">
        <v>30642</v>
      </c>
      <c r="V3972" s="210">
        <v>1</v>
      </c>
      <c r="W3972" s="210" t="s">
        <v>68</v>
      </c>
      <c r="X3972" s="210" t="s">
        <v>69</v>
      </c>
      <c r="Y3972" s="210" t="s">
        <v>70</v>
      </c>
      <c r="Z3972" s="210" t="s">
        <v>647</v>
      </c>
      <c r="AA3972" s="234" t="s">
        <v>71</v>
      </c>
      <c r="AB3972" s="216">
        <v>46310</v>
      </c>
      <c r="AC3972" s="210"/>
      <c r="AD3972" s="230" t="s">
        <v>72</v>
      </c>
      <c r="AE3972" s="190"/>
      <c r="AF3972" s="190"/>
      <c r="AG3972" s="190"/>
      <c r="AH3972" s="190"/>
      <c r="AI3972" s="190"/>
      <c r="AJ3972" s="190"/>
      <c r="AK3972" s="190"/>
      <c r="AL3972" s="190"/>
      <c r="AM3972" s="190"/>
      <c r="AN3972" s="190"/>
      <c r="AO3972" s="190"/>
      <c r="AP3972" s="190"/>
    </row>
    <row r="3973" spans="1:42" customFormat="1" ht="30" hidden="1" customHeight="1">
      <c r="A3973" s="204" t="s">
        <v>4370</v>
      </c>
      <c r="B3973" s="200" t="s">
        <v>6258</v>
      </c>
      <c r="C3973" s="200" t="s">
        <v>6259</v>
      </c>
      <c r="D3973" s="200" t="s">
        <v>29444</v>
      </c>
      <c r="E3973" s="200" t="s">
        <v>30492</v>
      </c>
      <c r="F3973" s="206" t="s">
        <v>30643</v>
      </c>
      <c r="G3973" s="206" t="s">
        <v>30644</v>
      </c>
      <c r="H3973" s="205" t="s">
        <v>647</v>
      </c>
      <c r="I3973" s="204" t="s">
        <v>30645</v>
      </c>
      <c r="J3973" s="212" t="s">
        <v>30646</v>
      </c>
      <c r="K3973" s="208" t="s">
        <v>30647</v>
      </c>
      <c r="L3973" s="210" t="s">
        <v>60</v>
      </c>
      <c r="M3973" s="210" t="s">
        <v>61</v>
      </c>
      <c r="N3973" s="210" t="s">
        <v>738</v>
      </c>
      <c r="O3973" s="210" t="s">
        <v>91</v>
      </c>
      <c r="P3973" s="210" t="s">
        <v>92</v>
      </c>
      <c r="Q3973" s="210" t="s">
        <v>65</v>
      </c>
      <c r="R3973" s="205" t="s">
        <v>6259</v>
      </c>
      <c r="S3973" s="205" t="s">
        <v>30492</v>
      </c>
      <c r="T3973" s="210" t="s">
        <v>66</v>
      </c>
      <c r="U3973" s="208" t="s">
        <v>30648</v>
      </c>
      <c r="V3973" s="210">
        <v>1</v>
      </c>
      <c r="W3973" s="210" t="s">
        <v>68</v>
      </c>
      <c r="X3973" s="210" t="s">
        <v>69</v>
      </c>
      <c r="Y3973" s="210" t="s">
        <v>70</v>
      </c>
      <c r="Z3973" s="210" t="s">
        <v>647</v>
      </c>
      <c r="AA3973" s="234" t="s">
        <v>71</v>
      </c>
      <c r="AB3973" s="216">
        <v>46310</v>
      </c>
      <c r="AC3973" s="210"/>
      <c r="AD3973" s="230" t="s">
        <v>72</v>
      </c>
      <c r="AE3973" s="190"/>
      <c r="AF3973" s="190"/>
      <c r="AG3973" s="190"/>
      <c r="AH3973" s="190"/>
      <c r="AI3973" s="190"/>
      <c r="AJ3973" s="190"/>
      <c r="AK3973" s="190"/>
      <c r="AL3973" s="190"/>
      <c r="AM3973" s="190"/>
      <c r="AN3973" s="190"/>
      <c r="AO3973" s="190"/>
      <c r="AP3973" s="190"/>
    </row>
    <row r="3974" spans="1:42" customFormat="1" ht="30" hidden="1" customHeight="1">
      <c r="A3974" s="204" t="s">
        <v>4370</v>
      </c>
      <c r="B3974" s="200" t="s">
        <v>10805</v>
      </c>
      <c r="C3974" s="200" t="s">
        <v>10806</v>
      </c>
      <c r="D3974" s="200" t="s">
        <v>30499</v>
      </c>
      <c r="E3974" s="200" t="s">
        <v>30500</v>
      </c>
      <c r="F3974" s="206" t="s">
        <v>30649</v>
      </c>
      <c r="G3974" s="206" t="s">
        <v>30650</v>
      </c>
      <c r="H3974" s="205" t="s">
        <v>647</v>
      </c>
      <c r="I3974" s="204" t="s">
        <v>30651</v>
      </c>
      <c r="J3974" s="212" t="s">
        <v>30652</v>
      </c>
      <c r="K3974" s="208" t="s">
        <v>30653</v>
      </c>
      <c r="L3974" s="210" t="s">
        <v>60</v>
      </c>
      <c r="M3974" s="210" t="s">
        <v>61</v>
      </c>
      <c r="N3974" s="210" t="s">
        <v>30506</v>
      </c>
      <c r="O3974" s="210" t="s">
        <v>63</v>
      </c>
      <c r="P3974" s="210" t="s">
        <v>64</v>
      </c>
      <c r="Q3974" s="210" t="s">
        <v>65</v>
      </c>
      <c r="R3974" s="205" t="s">
        <v>10806</v>
      </c>
      <c r="S3974" s="205" t="s">
        <v>30500</v>
      </c>
      <c r="T3974" s="210" t="s">
        <v>66</v>
      </c>
      <c r="U3974" s="208" t="s">
        <v>30654</v>
      </c>
      <c r="V3974" s="210">
        <v>1</v>
      </c>
      <c r="W3974" s="210" t="s">
        <v>68</v>
      </c>
      <c r="X3974" s="210" t="s">
        <v>69</v>
      </c>
      <c r="Y3974" s="210" t="s">
        <v>70</v>
      </c>
      <c r="Z3974" s="210" t="s">
        <v>647</v>
      </c>
      <c r="AA3974" s="234" t="s">
        <v>71</v>
      </c>
      <c r="AB3974" s="216">
        <v>46310</v>
      </c>
      <c r="AC3974" s="210"/>
      <c r="AD3974" s="230" t="s">
        <v>72</v>
      </c>
      <c r="AE3974" s="190"/>
      <c r="AF3974" s="190"/>
      <c r="AG3974" s="190"/>
      <c r="AH3974" s="190"/>
      <c r="AI3974" s="190"/>
      <c r="AJ3974" s="190"/>
      <c r="AK3974" s="190"/>
      <c r="AL3974" s="190"/>
      <c r="AM3974" s="190"/>
      <c r="AN3974" s="190"/>
      <c r="AO3974" s="190"/>
      <c r="AP3974" s="190"/>
    </row>
    <row r="3975" spans="1:42" customFormat="1" ht="30" hidden="1" customHeight="1">
      <c r="A3975" s="204" t="s">
        <v>4370</v>
      </c>
      <c r="B3975" s="200" t="s">
        <v>10805</v>
      </c>
      <c r="C3975" s="200" t="s">
        <v>10806</v>
      </c>
      <c r="D3975" s="200" t="s">
        <v>30508</v>
      </c>
      <c r="E3975" s="200" t="s">
        <v>30509</v>
      </c>
      <c r="F3975" s="206" t="s">
        <v>30655</v>
      </c>
      <c r="G3975" s="206" t="s">
        <v>30656</v>
      </c>
      <c r="H3975" s="205" t="s">
        <v>647</v>
      </c>
      <c r="I3975" s="204" t="s">
        <v>30657</v>
      </c>
      <c r="J3975" s="212" t="s">
        <v>30658</v>
      </c>
      <c r="K3975" s="208" t="s">
        <v>30659</v>
      </c>
      <c r="L3975" s="210" t="s">
        <v>60</v>
      </c>
      <c r="M3975" s="210" t="s">
        <v>61</v>
      </c>
      <c r="N3975" s="210" t="s">
        <v>30506</v>
      </c>
      <c r="O3975" s="210" t="s">
        <v>63</v>
      </c>
      <c r="P3975" s="210" t="s">
        <v>64</v>
      </c>
      <c r="Q3975" s="210" t="s">
        <v>65</v>
      </c>
      <c r="R3975" s="205" t="s">
        <v>10806</v>
      </c>
      <c r="S3975" s="205" t="s">
        <v>30509</v>
      </c>
      <c r="T3975" s="210" t="s">
        <v>66</v>
      </c>
      <c r="U3975" s="208" t="s">
        <v>30660</v>
      </c>
      <c r="V3975" s="210">
        <v>1</v>
      </c>
      <c r="W3975" s="210" t="s">
        <v>68</v>
      </c>
      <c r="X3975" s="210" t="s">
        <v>69</v>
      </c>
      <c r="Y3975" s="210" t="s">
        <v>70</v>
      </c>
      <c r="Z3975" s="210" t="s">
        <v>647</v>
      </c>
      <c r="AA3975" s="234" t="s">
        <v>71</v>
      </c>
      <c r="AB3975" s="216">
        <v>46310</v>
      </c>
      <c r="AC3975" s="210"/>
      <c r="AD3975" s="230" t="s">
        <v>72</v>
      </c>
      <c r="AE3975" s="190"/>
      <c r="AF3975" s="190"/>
      <c r="AG3975" s="190"/>
      <c r="AH3975" s="190"/>
      <c r="AI3975" s="190"/>
      <c r="AJ3975" s="190"/>
      <c r="AK3975" s="190"/>
      <c r="AL3975" s="190"/>
      <c r="AM3975" s="190"/>
      <c r="AN3975" s="190"/>
      <c r="AO3975" s="190"/>
      <c r="AP3975" s="190"/>
    </row>
    <row r="3976" spans="1:42" customFormat="1" ht="30" hidden="1" customHeight="1">
      <c r="A3976" s="204" t="s">
        <v>49</v>
      </c>
      <c r="B3976" s="200" t="s">
        <v>14775</v>
      </c>
      <c r="C3976" s="200" t="s">
        <v>14776</v>
      </c>
      <c r="D3976" s="200" t="s">
        <v>30661</v>
      </c>
      <c r="E3976" s="200" t="s">
        <v>30662</v>
      </c>
      <c r="F3976" s="206" t="s">
        <v>30663</v>
      </c>
      <c r="G3976" s="201" t="s">
        <v>30664</v>
      </c>
      <c r="H3976" s="205" t="s">
        <v>30665</v>
      </c>
      <c r="I3976" s="204" t="s">
        <v>30666</v>
      </c>
      <c r="J3976" s="212" t="s">
        <v>30667</v>
      </c>
      <c r="K3976" s="208" t="s">
        <v>30668</v>
      </c>
      <c r="L3976" s="200" t="s">
        <v>90</v>
      </c>
      <c r="M3976" s="210" t="s">
        <v>61</v>
      </c>
      <c r="N3976" s="210" t="s">
        <v>62</v>
      </c>
      <c r="O3976" s="210" t="s">
        <v>91</v>
      </c>
      <c r="P3976" s="210" t="s">
        <v>92</v>
      </c>
      <c r="Q3976" s="210" t="s">
        <v>65</v>
      </c>
      <c r="R3976" s="205" t="s">
        <v>14776</v>
      </c>
      <c r="S3976" s="205" t="s">
        <v>30662</v>
      </c>
      <c r="T3976" s="210" t="s">
        <v>93</v>
      </c>
      <c r="U3976" s="208" t="s">
        <v>30669</v>
      </c>
      <c r="V3976" s="210">
        <v>0.95</v>
      </c>
      <c r="W3976" s="210" t="s">
        <v>68</v>
      </c>
      <c r="X3976" s="210" t="s">
        <v>69</v>
      </c>
      <c r="Y3976" s="210" t="s">
        <v>70</v>
      </c>
      <c r="Z3976" s="210" t="s">
        <v>647</v>
      </c>
      <c r="AA3976" s="234" t="s">
        <v>71</v>
      </c>
      <c r="AB3976" s="216">
        <v>46310</v>
      </c>
      <c r="AC3976" s="210"/>
      <c r="AD3976" s="230" t="s">
        <v>72</v>
      </c>
      <c r="AE3976" s="190"/>
      <c r="AF3976" s="190"/>
      <c r="AG3976" s="190"/>
      <c r="AH3976" s="190"/>
      <c r="AI3976" s="190"/>
      <c r="AJ3976" s="190"/>
      <c r="AK3976" s="190"/>
      <c r="AL3976" s="190"/>
      <c r="AM3976" s="190"/>
      <c r="AN3976" s="190"/>
      <c r="AO3976" s="190"/>
      <c r="AP3976" s="190"/>
    </row>
    <row r="3977" spans="1:42" customFormat="1" ht="30" hidden="1" customHeight="1">
      <c r="A3977" s="204" t="s">
        <v>49</v>
      </c>
      <c r="B3977" s="200" t="s">
        <v>14775</v>
      </c>
      <c r="C3977" s="200" t="s">
        <v>14776</v>
      </c>
      <c r="D3977" s="200" t="s">
        <v>30661</v>
      </c>
      <c r="E3977" s="200" t="s">
        <v>30662</v>
      </c>
      <c r="F3977" s="206" t="s">
        <v>30670</v>
      </c>
      <c r="G3977" s="201" t="s">
        <v>30671</v>
      </c>
      <c r="H3977" s="205" t="s">
        <v>30672</v>
      </c>
      <c r="I3977" s="204" t="s">
        <v>30673</v>
      </c>
      <c r="J3977" s="212" t="s">
        <v>30674</v>
      </c>
      <c r="K3977" s="208" t="s">
        <v>30675</v>
      </c>
      <c r="L3977" s="200" t="s">
        <v>60</v>
      </c>
      <c r="M3977" s="210" t="s">
        <v>61</v>
      </c>
      <c r="N3977" s="210" t="s">
        <v>62</v>
      </c>
      <c r="O3977" s="210" t="s">
        <v>91</v>
      </c>
      <c r="P3977" s="210" t="s">
        <v>92</v>
      </c>
      <c r="Q3977" s="210" t="s">
        <v>65</v>
      </c>
      <c r="R3977" s="205" t="s">
        <v>14776</v>
      </c>
      <c r="S3977" s="205" t="s">
        <v>30662</v>
      </c>
      <c r="T3977" s="210" t="s">
        <v>66</v>
      </c>
      <c r="U3977" s="208" t="s">
        <v>30676</v>
      </c>
      <c r="V3977" s="210">
        <v>1</v>
      </c>
      <c r="W3977" s="210" t="s">
        <v>68</v>
      </c>
      <c r="X3977" s="210" t="s">
        <v>69</v>
      </c>
      <c r="Y3977" s="210" t="s">
        <v>70</v>
      </c>
      <c r="Z3977" s="210" t="s">
        <v>647</v>
      </c>
      <c r="AA3977" s="234" t="s">
        <v>71</v>
      </c>
      <c r="AB3977" s="216">
        <v>46310</v>
      </c>
      <c r="AC3977" s="210"/>
      <c r="AD3977" s="230" t="s">
        <v>72</v>
      </c>
      <c r="AE3977" s="190"/>
      <c r="AF3977" s="190"/>
      <c r="AG3977" s="190"/>
      <c r="AH3977" s="190"/>
      <c r="AI3977" s="190"/>
      <c r="AJ3977" s="190"/>
      <c r="AK3977" s="190"/>
      <c r="AL3977" s="190"/>
      <c r="AM3977" s="190"/>
      <c r="AN3977" s="190"/>
      <c r="AO3977" s="190"/>
      <c r="AP3977" s="190"/>
    </row>
    <row r="3978" spans="1:42" customFormat="1" ht="30" hidden="1" customHeight="1">
      <c r="A3978" s="204" t="s">
        <v>632</v>
      </c>
      <c r="B3978" s="200" t="s">
        <v>1040</v>
      </c>
      <c r="C3978" s="200" t="s">
        <v>1041</v>
      </c>
      <c r="D3978" s="200" t="s">
        <v>1073</v>
      </c>
      <c r="E3978" s="200" t="s">
        <v>1074</v>
      </c>
      <c r="F3978" s="201" t="s">
        <v>30677</v>
      </c>
      <c r="G3978" s="201" t="s">
        <v>30678</v>
      </c>
      <c r="H3978" s="205" t="s">
        <v>30679</v>
      </c>
      <c r="I3978" s="204" t="s">
        <v>30680</v>
      </c>
      <c r="J3978" s="212" t="s">
        <v>30681</v>
      </c>
      <c r="K3978" s="203" t="s">
        <v>44670</v>
      </c>
      <c r="L3978" s="210" t="s">
        <v>90</v>
      </c>
      <c r="M3978" s="210" t="s">
        <v>61</v>
      </c>
      <c r="N3978" s="200" t="s">
        <v>62</v>
      </c>
      <c r="O3978" s="200" t="s">
        <v>30833</v>
      </c>
      <c r="P3978" s="200" t="s">
        <v>92</v>
      </c>
      <c r="Q3978" s="200" t="s">
        <v>65</v>
      </c>
      <c r="R3978" s="205" t="s">
        <v>1041</v>
      </c>
      <c r="S3978" s="205" t="s">
        <v>1074</v>
      </c>
      <c r="T3978" s="210" t="s">
        <v>646</v>
      </c>
      <c r="U3978" s="208" t="s">
        <v>778</v>
      </c>
      <c r="V3978" s="210">
        <v>0.95</v>
      </c>
      <c r="W3978" s="210" t="s">
        <v>68</v>
      </c>
      <c r="X3978" s="210" t="s">
        <v>69</v>
      </c>
      <c r="Y3978" s="210" t="s">
        <v>70</v>
      </c>
      <c r="Z3978" s="210" t="s">
        <v>778</v>
      </c>
      <c r="AA3978" s="234" t="s">
        <v>71</v>
      </c>
      <c r="AB3978" s="216">
        <v>46310</v>
      </c>
      <c r="AC3978" s="210"/>
      <c r="AD3978" s="230" t="s">
        <v>72</v>
      </c>
      <c r="AE3978" s="190"/>
      <c r="AF3978" s="190"/>
      <c r="AG3978" s="190"/>
      <c r="AH3978" s="190"/>
      <c r="AI3978" s="190"/>
      <c r="AJ3978" s="190"/>
      <c r="AK3978" s="190"/>
      <c r="AL3978" s="190"/>
      <c r="AM3978" s="190"/>
      <c r="AN3978" s="190"/>
      <c r="AO3978" s="190"/>
      <c r="AP3978" s="190"/>
    </row>
    <row r="3979" spans="1:42" customFormat="1" ht="30" hidden="1" customHeight="1">
      <c r="A3979" s="204" t="s">
        <v>632</v>
      </c>
      <c r="B3979" s="200" t="s">
        <v>1040</v>
      </c>
      <c r="C3979" s="200" t="s">
        <v>1041</v>
      </c>
      <c r="D3979" s="200" t="s">
        <v>1088</v>
      </c>
      <c r="E3979" s="200" t="s">
        <v>1089</v>
      </c>
      <c r="F3979" s="201" t="s">
        <v>30683</v>
      </c>
      <c r="G3979" s="201" t="s">
        <v>30684</v>
      </c>
      <c r="H3979" s="205" t="s">
        <v>30685</v>
      </c>
      <c r="I3979" s="204" t="s">
        <v>30686</v>
      </c>
      <c r="J3979" s="212" t="s">
        <v>30687</v>
      </c>
      <c r="K3979" s="203" t="s">
        <v>44671</v>
      </c>
      <c r="L3979" s="210" t="s">
        <v>90</v>
      </c>
      <c r="M3979" s="210" t="s">
        <v>61</v>
      </c>
      <c r="N3979" s="200" t="s">
        <v>62</v>
      </c>
      <c r="O3979" s="200" t="s">
        <v>30833</v>
      </c>
      <c r="P3979" s="200" t="s">
        <v>92</v>
      </c>
      <c r="Q3979" s="200" t="s">
        <v>65</v>
      </c>
      <c r="R3979" s="205" t="s">
        <v>1041</v>
      </c>
      <c r="S3979" s="205" t="s">
        <v>1089</v>
      </c>
      <c r="T3979" s="210" t="s">
        <v>646</v>
      </c>
      <c r="U3979" s="208" t="s">
        <v>778</v>
      </c>
      <c r="V3979" s="210">
        <v>0.95</v>
      </c>
      <c r="W3979" s="210" t="s">
        <v>68</v>
      </c>
      <c r="X3979" s="210" t="s">
        <v>69</v>
      </c>
      <c r="Y3979" s="210" t="s">
        <v>70</v>
      </c>
      <c r="Z3979" s="210" t="s">
        <v>778</v>
      </c>
      <c r="AA3979" s="234" t="s">
        <v>71</v>
      </c>
      <c r="AB3979" s="216">
        <v>46310</v>
      </c>
      <c r="AC3979" s="210"/>
      <c r="AD3979" s="230" t="s">
        <v>72</v>
      </c>
      <c r="AE3979" s="190"/>
      <c r="AF3979" s="190"/>
      <c r="AG3979" s="190"/>
      <c r="AH3979" s="190"/>
      <c r="AI3979" s="190"/>
      <c r="AJ3979" s="190"/>
      <c r="AK3979" s="190"/>
      <c r="AL3979" s="190"/>
      <c r="AM3979" s="190"/>
      <c r="AN3979" s="190"/>
      <c r="AO3979" s="190"/>
      <c r="AP3979" s="190"/>
    </row>
    <row r="3980" spans="1:42" customFormat="1" ht="30" hidden="1" customHeight="1">
      <c r="A3980" s="204" t="s">
        <v>632</v>
      </c>
      <c r="B3980" s="200" t="s">
        <v>1040</v>
      </c>
      <c r="C3980" s="200" t="s">
        <v>1041</v>
      </c>
      <c r="D3980" s="200" t="s">
        <v>1096</v>
      </c>
      <c r="E3980" s="225" t="s">
        <v>1097</v>
      </c>
      <c r="F3980" s="201" t="s">
        <v>30689</v>
      </c>
      <c r="G3980" s="201" t="s">
        <v>30690</v>
      </c>
      <c r="H3980" s="205" t="s">
        <v>30691</v>
      </c>
      <c r="I3980" s="204" t="s">
        <v>30692</v>
      </c>
      <c r="J3980" s="231" t="s">
        <v>30693</v>
      </c>
      <c r="K3980" s="203" t="s">
        <v>44672</v>
      </c>
      <c r="L3980" s="205" t="s">
        <v>90</v>
      </c>
      <c r="M3980" s="210" t="s">
        <v>61</v>
      </c>
      <c r="N3980" s="200" t="s">
        <v>62</v>
      </c>
      <c r="O3980" s="200" t="s">
        <v>30833</v>
      </c>
      <c r="P3980" s="200" t="s">
        <v>92</v>
      </c>
      <c r="Q3980" s="200" t="s">
        <v>65</v>
      </c>
      <c r="R3980" s="205" t="s">
        <v>1041</v>
      </c>
      <c r="S3980" s="205" t="s">
        <v>1097</v>
      </c>
      <c r="T3980" s="210" t="s">
        <v>646</v>
      </c>
      <c r="U3980" s="208" t="s">
        <v>647</v>
      </c>
      <c r="V3980" s="210">
        <v>0.95</v>
      </c>
      <c r="W3980" s="210" t="s">
        <v>68</v>
      </c>
      <c r="X3980" s="210" t="s">
        <v>69</v>
      </c>
      <c r="Y3980" s="210" t="s">
        <v>70</v>
      </c>
      <c r="Z3980" s="210" t="s">
        <v>647</v>
      </c>
      <c r="AA3980" s="234" t="s">
        <v>650</v>
      </c>
      <c r="AB3980" s="216">
        <v>46310</v>
      </c>
      <c r="AC3980" s="210"/>
      <c r="AD3980" s="230" t="s">
        <v>72</v>
      </c>
      <c r="AE3980" s="190"/>
      <c r="AF3980" s="190"/>
      <c r="AG3980" s="190"/>
      <c r="AH3980" s="190"/>
      <c r="AI3980" s="190"/>
      <c r="AJ3980" s="190"/>
      <c r="AK3980" s="190"/>
      <c r="AL3980" s="190"/>
      <c r="AM3980" s="190"/>
      <c r="AN3980" s="190"/>
      <c r="AO3980" s="190"/>
      <c r="AP3980" s="190"/>
    </row>
    <row r="3981" spans="1:42" customFormat="1" ht="30" hidden="1" customHeight="1">
      <c r="A3981" s="204" t="s">
        <v>632</v>
      </c>
      <c r="B3981" s="200" t="s">
        <v>1145</v>
      </c>
      <c r="C3981" s="200" t="s">
        <v>1146</v>
      </c>
      <c r="D3981" s="200" t="s">
        <v>1228</v>
      </c>
      <c r="E3981" s="200" t="s">
        <v>1229</v>
      </c>
      <c r="F3981" s="201" t="s">
        <v>30695</v>
      </c>
      <c r="G3981" s="201" t="s">
        <v>30696</v>
      </c>
      <c r="H3981" s="205" t="s">
        <v>30697</v>
      </c>
      <c r="I3981" s="204" t="s">
        <v>30698</v>
      </c>
      <c r="J3981" s="212" t="s">
        <v>30699</v>
      </c>
      <c r="K3981" s="203" t="s">
        <v>44673</v>
      </c>
      <c r="L3981" s="210" t="s">
        <v>90</v>
      </c>
      <c r="M3981" s="210" t="s">
        <v>61</v>
      </c>
      <c r="N3981" s="200" t="s">
        <v>62</v>
      </c>
      <c r="O3981" s="200" t="s">
        <v>30833</v>
      </c>
      <c r="P3981" s="200" t="s">
        <v>92</v>
      </c>
      <c r="Q3981" s="200" t="s">
        <v>65</v>
      </c>
      <c r="R3981" s="205" t="s">
        <v>1146</v>
      </c>
      <c r="S3981" s="205" t="s">
        <v>1229</v>
      </c>
      <c r="T3981" s="210" t="s">
        <v>646</v>
      </c>
      <c r="U3981" s="208" t="s">
        <v>778</v>
      </c>
      <c r="V3981" s="210">
        <v>0.95</v>
      </c>
      <c r="W3981" s="210" t="s">
        <v>68</v>
      </c>
      <c r="X3981" s="210" t="s">
        <v>69</v>
      </c>
      <c r="Y3981" s="210" t="s">
        <v>70</v>
      </c>
      <c r="Z3981" s="210" t="s">
        <v>778</v>
      </c>
      <c r="AA3981" s="234" t="s">
        <v>71</v>
      </c>
      <c r="AB3981" s="216">
        <v>46310</v>
      </c>
      <c r="AC3981" s="210"/>
      <c r="AD3981" s="230" t="s">
        <v>72</v>
      </c>
      <c r="AE3981" s="190"/>
      <c r="AF3981" s="190"/>
      <c r="AG3981" s="190"/>
      <c r="AH3981" s="190"/>
      <c r="AI3981" s="190"/>
      <c r="AJ3981" s="190"/>
      <c r="AK3981" s="190"/>
      <c r="AL3981" s="190"/>
      <c r="AM3981" s="190"/>
      <c r="AN3981" s="190"/>
      <c r="AO3981" s="190"/>
      <c r="AP3981" s="190"/>
    </row>
    <row r="3982" spans="1:42" customFormat="1" ht="30" hidden="1" customHeight="1">
      <c r="A3982" s="204" t="s">
        <v>632</v>
      </c>
      <c r="B3982" s="200" t="s">
        <v>1145</v>
      </c>
      <c r="C3982" s="200" t="s">
        <v>1146</v>
      </c>
      <c r="D3982" s="200" t="s">
        <v>1237</v>
      </c>
      <c r="E3982" s="200" t="s">
        <v>1238</v>
      </c>
      <c r="F3982" s="201" t="s">
        <v>30701</v>
      </c>
      <c r="G3982" s="201" t="s">
        <v>30702</v>
      </c>
      <c r="H3982" s="205" t="s">
        <v>30703</v>
      </c>
      <c r="I3982" s="204" t="s">
        <v>30704</v>
      </c>
      <c r="J3982" s="212" t="s">
        <v>30705</v>
      </c>
      <c r="K3982" s="203" t="s">
        <v>44674</v>
      </c>
      <c r="L3982" s="210" t="s">
        <v>90</v>
      </c>
      <c r="M3982" s="210" t="s">
        <v>61</v>
      </c>
      <c r="N3982" s="200" t="s">
        <v>62</v>
      </c>
      <c r="O3982" s="200" t="s">
        <v>30833</v>
      </c>
      <c r="P3982" s="200" t="s">
        <v>92</v>
      </c>
      <c r="Q3982" s="200" t="s">
        <v>65</v>
      </c>
      <c r="R3982" s="205" t="s">
        <v>1146</v>
      </c>
      <c r="S3982" s="205" t="s">
        <v>1238</v>
      </c>
      <c r="T3982" s="210" t="s">
        <v>646</v>
      </c>
      <c r="U3982" s="208" t="s">
        <v>778</v>
      </c>
      <c r="V3982" s="210">
        <v>0.95</v>
      </c>
      <c r="W3982" s="210" t="s">
        <v>68</v>
      </c>
      <c r="X3982" s="210" t="s">
        <v>69</v>
      </c>
      <c r="Y3982" s="210" t="s">
        <v>70</v>
      </c>
      <c r="Z3982" s="210" t="s">
        <v>778</v>
      </c>
      <c r="AA3982" s="234" t="s">
        <v>71</v>
      </c>
      <c r="AB3982" s="216">
        <v>46310</v>
      </c>
      <c r="AC3982" s="210"/>
      <c r="AD3982" s="230" t="s">
        <v>72</v>
      </c>
      <c r="AE3982" s="190"/>
      <c r="AF3982" s="190"/>
      <c r="AG3982" s="190"/>
      <c r="AH3982" s="190"/>
      <c r="AI3982" s="190"/>
      <c r="AJ3982" s="190"/>
      <c r="AK3982" s="190"/>
      <c r="AL3982" s="190"/>
      <c r="AM3982" s="190"/>
      <c r="AN3982" s="190"/>
      <c r="AO3982" s="190"/>
      <c r="AP3982" s="190"/>
    </row>
    <row r="3983" spans="1:42" customFormat="1" ht="30" hidden="1" customHeight="1">
      <c r="A3983" s="204" t="s">
        <v>632</v>
      </c>
      <c r="B3983" s="200" t="s">
        <v>1145</v>
      </c>
      <c r="C3983" s="200" t="s">
        <v>1146</v>
      </c>
      <c r="D3983" s="200" t="s">
        <v>1261</v>
      </c>
      <c r="E3983" s="200" t="s">
        <v>1262</v>
      </c>
      <c r="F3983" s="201" t="s">
        <v>30707</v>
      </c>
      <c r="G3983" s="201" t="s">
        <v>30708</v>
      </c>
      <c r="H3983" s="205" t="s">
        <v>30709</v>
      </c>
      <c r="I3983" s="204" t="s">
        <v>30710</v>
      </c>
      <c r="J3983" s="212" t="s">
        <v>30711</v>
      </c>
      <c r="K3983" s="203" t="s">
        <v>44675</v>
      </c>
      <c r="L3983" s="210" t="s">
        <v>90</v>
      </c>
      <c r="M3983" s="210" t="s">
        <v>61</v>
      </c>
      <c r="N3983" s="200" t="s">
        <v>62</v>
      </c>
      <c r="O3983" s="200" t="s">
        <v>30833</v>
      </c>
      <c r="P3983" s="200" t="s">
        <v>92</v>
      </c>
      <c r="Q3983" s="200" t="s">
        <v>65</v>
      </c>
      <c r="R3983" s="205" t="s">
        <v>1146</v>
      </c>
      <c r="S3983" s="205" t="s">
        <v>1262</v>
      </c>
      <c r="T3983" s="210" t="s">
        <v>646</v>
      </c>
      <c r="U3983" s="208" t="s">
        <v>778</v>
      </c>
      <c r="V3983" s="210">
        <v>0.95</v>
      </c>
      <c r="W3983" s="210" t="s">
        <v>68</v>
      </c>
      <c r="X3983" s="210" t="s">
        <v>69</v>
      </c>
      <c r="Y3983" s="210" t="s">
        <v>70</v>
      </c>
      <c r="Z3983" s="210" t="s">
        <v>778</v>
      </c>
      <c r="AA3983" s="234" t="s">
        <v>71</v>
      </c>
      <c r="AB3983" s="216">
        <v>46310</v>
      </c>
      <c r="AC3983" s="210"/>
      <c r="AD3983" s="230" t="s">
        <v>72</v>
      </c>
      <c r="AE3983" s="190"/>
      <c r="AF3983" s="190"/>
      <c r="AG3983" s="190"/>
      <c r="AH3983" s="190"/>
      <c r="AI3983" s="190"/>
      <c r="AJ3983" s="190"/>
      <c r="AK3983" s="190"/>
      <c r="AL3983" s="190"/>
      <c r="AM3983" s="190"/>
      <c r="AN3983" s="190"/>
      <c r="AO3983" s="190"/>
      <c r="AP3983" s="190"/>
    </row>
    <row r="3984" spans="1:42" customFormat="1" ht="30" hidden="1" customHeight="1">
      <c r="A3984" s="204" t="s">
        <v>632</v>
      </c>
      <c r="B3984" s="200" t="s">
        <v>2197</v>
      </c>
      <c r="C3984" s="200" t="s">
        <v>2198</v>
      </c>
      <c r="D3984" s="200" t="s">
        <v>2199</v>
      </c>
      <c r="E3984" s="200" t="s">
        <v>2200</v>
      </c>
      <c r="F3984" s="201" t="s">
        <v>30713</v>
      </c>
      <c r="G3984" s="201" t="s">
        <v>30714</v>
      </c>
      <c r="H3984" s="205" t="s">
        <v>30715</v>
      </c>
      <c r="I3984" s="204" t="s">
        <v>30716</v>
      </c>
      <c r="J3984" s="212" t="s">
        <v>30717</v>
      </c>
      <c r="K3984" s="203" t="s">
        <v>44676</v>
      </c>
      <c r="L3984" s="210" t="s">
        <v>90</v>
      </c>
      <c r="M3984" s="210" t="s">
        <v>61</v>
      </c>
      <c r="N3984" s="200" t="s">
        <v>27502</v>
      </c>
      <c r="O3984" s="200" t="s">
        <v>29203</v>
      </c>
      <c r="P3984" s="200" t="s">
        <v>29204</v>
      </c>
      <c r="Q3984" s="200" t="s">
        <v>65</v>
      </c>
      <c r="R3984" s="205" t="s">
        <v>2198</v>
      </c>
      <c r="S3984" s="205" t="s">
        <v>2200</v>
      </c>
      <c r="T3984" s="210" t="s">
        <v>646</v>
      </c>
      <c r="U3984" s="208" t="s">
        <v>778</v>
      </c>
      <c r="V3984" s="210">
        <v>0.95</v>
      </c>
      <c r="W3984" s="210" t="s">
        <v>68</v>
      </c>
      <c r="X3984" s="210" t="s">
        <v>69</v>
      </c>
      <c r="Y3984" s="210" t="s">
        <v>70</v>
      </c>
      <c r="Z3984" s="210" t="s">
        <v>778</v>
      </c>
      <c r="AA3984" s="234" t="s">
        <v>71</v>
      </c>
      <c r="AB3984" s="216">
        <v>46310</v>
      </c>
      <c r="AC3984" s="210"/>
      <c r="AD3984" s="230" t="s">
        <v>72</v>
      </c>
      <c r="AE3984" s="190"/>
      <c r="AF3984" s="190"/>
      <c r="AG3984" s="190"/>
      <c r="AH3984" s="190"/>
      <c r="AI3984" s="190"/>
      <c r="AJ3984" s="190"/>
      <c r="AK3984" s="190"/>
      <c r="AL3984" s="190"/>
      <c r="AM3984" s="190"/>
      <c r="AN3984" s="190"/>
      <c r="AO3984" s="190"/>
      <c r="AP3984" s="190"/>
    </row>
    <row r="3985" spans="1:42" customFormat="1" ht="30" hidden="1" customHeight="1">
      <c r="A3985" s="204" t="s">
        <v>632</v>
      </c>
      <c r="B3985" s="200" t="s">
        <v>2197</v>
      </c>
      <c r="C3985" s="200" t="s">
        <v>2198</v>
      </c>
      <c r="D3985" s="200" t="s">
        <v>2217</v>
      </c>
      <c r="E3985" s="200" t="s">
        <v>2218</v>
      </c>
      <c r="F3985" s="201" t="s">
        <v>30719</v>
      </c>
      <c r="G3985" s="201" t="s">
        <v>30720</v>
      </c>
      <c r="H3985" s="205" t="s">
        <v>30721</v>
      </c>
      <c r="I3985" s="204" t="s">
        <v>30722</v>
      </c>
      <c r="J3985" s="212" t="s">
        <v>30723</v>
      </c>
      <c r="K3985" s="203" t="s">
        <v>44677</v>
      </c>
      <c r="L3985" s="210" t="s">
        <v>90</v>
      </c>
      <c r="M3985" s="210" t="s">
        <v>61</v>
      </c>
      <c r="N3985" s="200" t="s">
        <v>27502</v>
      </c>
      <c r="O3985" s="200" t="s">
        <v>29203</v>
      </c>
      <c r="P3985" s="200" t="s">
        <v>29204</v>
      </c>
      <c r="Q3985" s="200" t="s">
        <v>65</v>
      </c>
      <c r="R3985" s="205" t="s">
        <v>2198</v>
      </c>
      <c r="S3985" s="205" t="s">
        <v>2218</v>
      </c>
      <c r="T3985" s="210" t="s">
        <v>646</v>
      </c>
      <c r="U3985" s="208" t="s">
        <v>778</v>
      </c>
      <c r="V3985" s="210">
        <v>0.95</v>
      </c>
      <c r="W3985" s="210" t="s">
        <v>68</v>
      </c>
      <c r="X3985" s="210" t="s">
        <v>69</v>
      </c>
      <c r="Y3985" s="210" t="s">
        <v>70</v>
      </c>
      <c r="Z3985" s="210" t="s">
        <v>778</v>
      </c>
      <c r="AA3985" s="234" t="s">
        <v>71</v>
      </c>
      <c r="AB3985" s="216">
        <v>46310</v>
      </c>
      <c r="AC3985" s="210"/>
      <c r="AD3985" s="230" t="s">
        <v>72</v>
      </c>
      <c r="AE3985" s="190"/>
      <c r="AF3985" s="190"/>
      <c r="AG3985" s="190"/>
      <c r="AH3985" s="190"/>
      <c r="AI3985" s="190"/>
      <c r="AJ3985" s="190"/>
      <c r="AK3985" s="190"/>
      <c r="AL3985" s="190"/>
      <c r="AM3985" s="190"/>
      <c r="AN3985" s="190"/>
      <c r="AO3985" s="190"/>
      <c r="AP3985" s="190"/>
    </row>
    <row r="3986" spans="1:42" customFormat="1" ht="30" hidden="1" customHeight="1">
      <c r="A3986" s="204" t="s">
        <v>632</v>
      </c>
      <c r="B3986" s="200" t="s">
        <v>2197</v>
      </c>
      <c r="C3986" s="200" t="s">
        <v>2198</v>
      </c>
      <c r="D3986" s="200" t="s">
        <v>2232</v>
      </c>
      <c r="E3986" s="200" t="s">
        <v>2233</v>
      </c>
      <c r="F3986" s="201" t="s">
        <v>30725</v>
      </c>
      <c r="G3986" s="201" t="s">
        <v>30726</v>
      </c>
      <c r="H3986" s="205" t="s">
        <v>30727</v>
      </c>
      <c r="I3986" s="204" t="s">
        <v>30728</v>
      </c>
      <c r="J3986" s="212" t="s">
        <v>30729</v>
      </c>
      <c r="K3986" s="203" t="s">
        <v>44678</v>
      </c>
      <c r="L3986" s="210" t="s">
        <v>90</v>
      </c>
      <c r="M3986" s="210" t="s">
        <v>61</v>
      </c>
      <c r="N3986" s="200" t="s">
        <v>27502</v>
      </c>
      <c r="O3986" s="200" t="s">
        <v>29203</v>
      </c>
      <c r="P3986" s="200" t="s">
        <v>29204</v>
      </c>
      <c r="Q3986" s="200" t="s">
        <v>65</v>
      </c>
      <c r="R3986" s="205" t="s">
        <v>2198</v>
      </c>
      <c r="S3986" s="205" t="s">
        <v>2233</v>
      </c>
      <c r="T3986" s="210" t="s">
        <v>646</v>
      </c>
      <c r="U3986" s="208" t="s">
        <v>778</v>
      </c>
      <c r="V3986" s="210">
        <v>0.95</v>
      </c>
      <c r="W3986" s="210" t="s">
        <v>68</v>
      </c>
      <c r="X3986" s="210" t="s">
        <v>69</v>
      </c>
      <c r="Y3986" s="210" t="s">
        <v>70</v>
      </c>
      <c r="Z3986" s="210" t="s">
        <v>778</v>
      </c>
      <c r="AA3986" s="234" t="s">
        <v>71</v>
      </c>
      <c r="AB3986" s="216">
        <v>46310</v>
      </c>
      <c r="AC3986" s="210"/>
      <c r="AD3986" s="230" t="s">
        <v>72</v>
      </c>
      <c r="AE3986" s="190"/>
      <c r="AF3986" s="190"/>
      <c r="AG3986" s="190"/>
      <c r="AH3986" s="190"/>
      <c r="AI3986" s="190"/>
      <c r="AJ3986" s="190"/>
      <c r="AK3986" s="190"/>
      <c r="AL3986" s="190"/>
      <c r="AM3986" s="190"/>
      <c r="AN3986" s="190"/>
      <c r="AO3986" s="190"/>
      <c r="AP3986" s="190"/>
    </row>
    <row r="3987" spans="1:42" customFormat="1" ht="30" hidden="1" customHeight="1">
      <c r="A3987" s="204" t="s">
        <v>632</v>
      </c>
      <c r="B3987" s="200" t="s">
        <v>2197</v>
      </c>
      <c r="C3987" s="200" t="s">
        <v>2198</v>
      </c>
      <c r="D3987" s="200" t="s">
        <v>2247</v>
      </c>
      <c r="E3987" s="200" t="s">
        <v>2248</v>
      </c>
      <c r="F3987" s="201" t="s">
        <v>30731</v>
      </c>
      <c r="G3987" s="201" t="s">
        <v>30732</v>
      </c>
      <c r="H3987" s="205" t="s">
        <v>30733</v>
      </c>
      <c r="I3987" s="204" t="s">
        <v>30734</v>
      </c>
      <c r="J3987" s="212" t="s">
        <v>30735</v>
      </c>
      <c r="K3987" s="203" t="s">
        <v>44679</v>
      </c>
      <c r="L3987" s="210" t="s">
        <v>90</v>
      </c>
      <c r="M3987" s="210" t="s">
        <v>61</v>
      </c>
      <c r="N3987" s="200" t="s">
        <v>27502</v>
      </c>
      <c r="O3987" s="200" t="s">
        <v>29203</v>
      </c>
      <c r="P3987" s="200" t="s">
        <v>29204</v>
      </c>
      <c r="Q3987" s="200" t="s">
        <v>65</v>
      </c>
      <c r="R3987" s="205" t="s">
        <v>2198</v>
      </c>
      <c r="S3987" s="205" t="s">
        <v>2248</v>
      </c>
      <c r="T3987" s="210" t="s">
        <v>646</v>
      </c>
      <c r="U3987" s="208" t="s">
        <v>778</v>
      </c>
      <c r="V3987" s="210">
        <v>0.95</v>
      </c>
      <c r="W3987" s="210" t="s">
        <v>68</v>
      </c>
      <c r="X3987" s="210" t="s">
        <v>69</v>
      </c>
      <c r="Y3987" s="210" t="s">
        <v>70</v>
      </c>
      <c r="Z3987" s="210" t="s">
        <v>778</v>
      </c>
      <c r="AA3987" s="234" t="s">
        <v>71</v>
      </c>
      <c r="AB3987" s="216">
        <v>46310</v>
      </c>
      <c r="AC3987" s="210"/>
      <c r="AD3987" s="230" t="s">
        <v>72</v>
      </c>
      <c r="AE3987" s="190"/>
      <c r="AF3987" s="190"/>
      <c r="AG3987" s="190"/>
      <c r="AH3987" s="190"/>
      <c r="AI3987" s="190"/>
      <c r="AJ3987" s="190"/>
      <c r="AK3987" s="190"/>
      <c r="AL3987" s="190"/>
      <c r="AM3987" s="190"/>
      <c r="AN3987" s="190"/>
      <c r="AO3987" s="190"/>
      <c r="AP3987" s="190"/>
    </row>
    <row r="3988" spans="1:42" customFormat="1" ht="30" hidden="1" customHeight="1">
      <c r="A3988" s="204" t="s">
        <v>632</v>
      </c>
      <c r="B3988" s="200" t="s">
        <v>2197</v>
      </c>
      <c r="C3988" s="200" t="s">
        <v>2198</v>
      </c>
      <c r="D3988" s="200" t="s">
        <v>2262</v>
      </c>
      <c r="E3988" s="200" t="s">
        <v>2263</v>
      </c>
      <c r="F3988" s="201" t="s">
        <v>30737</v>
      </c>
      <c r="G3988" s="201" t="s">
        <v>30738</v>
      </c>
      <c r="H3988" s="205" t="s">
        <v>30739</v>
      </c>
      <c r="I3988" s="204" t="s">
        <v>30740</v>
      </c>
      <c r="J3988" s="212" t="s">
        <v>30741</v>
      </c>
      <c r="K3988" s="203" t="s">
        <v>44680</v>
      </c>
      <c r="L3988" s="210" t="s">
        <v>90</v>
      </c>
      <c r="M3988" s="210" t="s">
        <v>61</v>
      </c>
      <c r="N3988" s="200" t="s">
        <v>27502</v>
      </c>
      <c r="O3988" s="200" t="s">
        <v>29203</v>
      </c>
      <c r="P3988" s="200" t="s">
        <v>29204</v>
      </c>
      <c r="Q3988" s="200" t="s">
        <v>65</v>
      </c>
      <c r="R3988" s="205" t="s">
        <v>2198</v>
      </c>
      <c r="S3988" s="205" t="s">
        <v>2263</v>
      </c>
      <c r="T3988" s="210" t="s">
        <v>646</v>
      </c>
      <c r="U3988" s="208" t="s">
        <v>778</v>
      </c>
      <c r="V3988" s="210">
        <v>0.95</v>
      </c>
      <c r="W3988" s="210" t="s">
        <v>68</v>
      </c>
      <c r="X3988" s="210" t="s">
        <v>69</v>
      </c>
      <c r="Y3988" s="210" t="s">
        <v>70</v>
      </c>
      <c r="Z3988" s="210" t="s">
        <v>778</v>
      </c>
      <c r="AA3988" s="234" t="s">
        <v>71</v>
      </c>
      <c r="AB3988" s="216">
        <v>46310</v>
      </c>
      <c r="AC3988" s="210"/>
      <c r="AD3988" s="230" t="s">
        <v>72</v>
      </c>
      <c r="AE3988" s="190"/>
      <c r="AF3988" s="190"/>
      <c r="AG3988" s="190"/>
      <c r="AH3988" s="190"/>
      <c r="AI3988" s="190"/>
      <c r="AJ3988" s="190"/>
      <c r="AK3988" s="190"/>
      <c r="AL3988" s="190"/>
      <c r="AM3988" s="190"/>
      <c r="AN3988" s="190"/>
      <c r="AO3988" s="190"/>
      <c r="AP3988" s="190"/>
    </row>
    <row r="3989" spans="1:42" customFormat="1" ht="30" hidden="1" customHeight="1">
      <c r="A3989" s="204" t="s">
        <v>632</v>
      </c>
      <c r="B3989" s="200" t="s">
        <v>2277</v>
      </c>
      <c r="C3989" s="200" t="s">
        <v>2278</v>
      </c>
      <c r="D3989" s="200" t="s">
        <v>2294</v>
      </c>
      <c r="E3989" s="200" t="s">
        <v>2295</v>
      </c>
      <c r="F3989" s="201" t="s">
        <v>30743</v>
      </c>
      <c r="G3989" s="201" t="s">
        <v>30744</v>
      </c>
      <c r="H3989" s="205" t="s">
        <v>30745</v>
      </c>
      <c r="I3989" s="204" t="s">
        <v>30746</v>
      </c>
      <c r="J3989" s="212" t="s">
        <v>30747</v>
      </c>
      <c r="K3989" s="203" t="s">
        <v>44681</v>
      </c>
      <c r="L3989" s="210" t="s">
        <v>90</v>
      </c>
      <c r="M3989" s="210" t="s">
        <v>61</v>
      </c>
      <c r="N3989" s="200" t="s">
        <v>62</v>
      </c>
      <c r="O3989" s="200" t="s">
        <v>30833</v>
      </c>
      <c r="P3989" s="200" t="s">
        <v>92</v>
      </c>
      <c r="Q3989" s="200" t="s">
        <v>65</v>
      </c>
      <c r="R3989" s="205" t="s">
        <v>2278</v>
      </c>
      <c r="S3989" s="205" t="s">
        <v>2295</v>
      </c>
      <c r="T3989" s="210" t="s">
        <v>646</v>
      </c>
      <c r="U3989" s="208" t="s">
        <v>778</v>
      </c>
      <c r="V3989" s="210">
        <v>0.95</v>
      </c>
      <c r="W3989" s="210" t="s">
        <v>68</v>
      </c>
      <c r="X3989" s="210" t="s">
        <v>69</v>
      </c>
      <c r="Y3989" s="210" t="s">
        <v>70</v>
      </c>
      <c r="Z3989" s="210" t="s">
        <v>778</v>
      </c>
      <c r="AA3989" s="234" t="s">
        <v>71</v>
      </c>
      <c r="AB3989" s="216">
        <v>46310</v>
      </c>
      <c r="AC3989" s="210"/>
      <c r="AD3989" s="230" t="s">
        <v>72</v>
      </c>
      <c r="AE3989" s="190"/>
      <c r="AF3989" s="190"/>
      <c r="AG3989" s="190"/>
      <c r="AH3989" s="190"/>
      <c r="AI3989" s="190"/>
      <c r="AJ3989" s="190"/>
      <c r="AK3989" s="190"/>
      <c r="AL3989" s="190"/>
      <c r="AM3989" s="190"/>
      <c r="AN3989" s="190"/>
      <c r="AO3989" s="190"/>
      <c r="AP3989" s="190"/>
    </row>
    <row r="3990" spans="1:42" customFormat="1" ht="30" hidden="1" customHeight="1">
      <c r="A3990" s="204" t="s">
        <v>632</v>
      </c>
      <c r="B3990" s="200" t="s">
        <v>2277</v>
      </c>
      <c r="C3990" s="200" t="s">
        <v>2278</v>
      </c>
      <c r="D3990" s="200" t="s">
        <v>2303</v>
      </c>
      <c r="E3990" s="200" t="s">
        <v>2304</v>
      </c>
      <c r="F3990" s="201" t="s">
        <v>30749</v>
      </c>
      <c r="G3990" s="201" t="s">
        <v>30750</v>
      </c>
      <c r="H3990" s="205" t="s">
        <v>30751</v>
      </c>
      <c r="I3990" s="204" t="s">
        <v>30752</v>
      </c>
      <c r="J3990" s="212" t="s">
        <v>30753</v>
      </c>
      <c r="K3990" s="203" t="s">
        <v>44682</v>
      </c>
      <c r="L3990" s="210" t="s">
        <v>90</v>
      </c>
      <c r="M3990" s="210" t="s">
        <v>61</v>
      </c>
      <c r="N3990" s="200" t="s">
        <v>62</v>
      </c>
      <c r="O3990" s="200" t="s">
        <v>30833</v>
      </c>
      <c r="P3990" s="200" t="s">
        <v>92</v>
      </c>
      <c r="Q3990" s="200" t="s">
        <v>65</v>
      </c>
      <c r="R3990" s="205" t="s">
        <v>2278</v>
      </c>
      <c r="S3990" s="205" t="s">
        <v>2304</v>
      </c>
      <c r="T3990" s="210" t="s">
        <v>646</v>
      </c>
      <c r="U3990" s="208" t="s">
        <v>778</v>
      </c>
      <c r="V3990" s="210">
        <v>0.95</v>
      </c>
      <c r="W3990" s="210" t="s">
        <v>68</v>
      </c>
      <c r="X3990" s="210" t="s">
        <v>69</v>
      </c>
      <c r="Y3990" s="210" t="s">
        <v>70</v>
      </c>
      <c r="Z3990" s="210" t="s">
        <v>778</v>
      </c>
      <c r="AA3990" s="234" t="s">
        <v>71</v>
      </c>
      <c r="AB3990" s="216">
        <v>46310</v>
      </c>
      <c r="AC3990" s="210"/>
      <c r="AD3990" s="230" t="s">
        <v>72</v>
      </c>
      <c r="AE3990" s="190"/>
      <c r="AF3990" s="190"/>
      <c r="AG3990" s="190"/>
      <c r="AH3990" s="190"/>
      <c r="AI3990" s="190"/>
      <c r="AJ3990" s="190"/>
      <c r="AK3990" s="190"/>
      <c r="AL3990" s="190"/>
      <c r="AM3990" s="190"/>
      <c r="AN3990" s="190"/>
      <c r="AO3990" s="190"/>
      <c r="AP3990" s="190"/>
    </row>
    <row r="3991" spans="1:42" customFormat="1" ht="30" hidden="1" customHeight="1">
      <c r="A3991" s="204" t="s">
        <v>632</v>
      </c>
      <c r="B3991" s="200" t="s">
        <v>2347</v>
      </c>
      <c r="C3991" s="200" t="s">
        <v>2348</v>
      </c>
      <c r="D3991" s="200" t="s">
        <v>2377</v>
      </c>
      <c r="E3991" s="200" t="s">
        <v>2378</v>
      </c>
      <c r="F3991" s="201" t="s">
        <v>30755</v>
      </c>
      <c r="G3991" s="201" t="s">
        <v>30756</v>
      </c>
      <c r="H3991" s="205" t="s">
        <v>30757</v>
      </c>
      <c r="I3991" s="204" t="s">
        <v>30758</v>
      </c>
      <c r="J3991" s="212" t="s">
        <v>30759</v>
      </c>
      <c r="K3991" s="203" t="s">
        <v>44683</v>
      </c>
      <c r="L3991" s="210" t="s">
        <v>90</v>
      </c>
      <c r="M3991" s="210" t="s">
        <v>61</v>
      </c>
      <c r="N3991" s="200" t="s">
        <v>62</v>
      </c>
      <c r="O3991" s="200" t="s">
        <v>30833</v>
      </c>
      <c r="P3991" s="200" t="s">
        <v>92</v>
      </c>
      <c r="Q3991" s="200" t="s">
        <v>65</v>
      </c>
      <c r="R3991" s="205" t="s">
        <v>2348</v>
      </c>
      <c r="S3991" s="205" t="s">
        <v>2378</v>
      </c>
      <c r="T3991" s="210" t="s">
        <v>646</v>
      </c>
      <c r="U3991" s="208" t="s">
        <v>778</v>
      </c>
      <c r="V3991" s="210">
        <v>0.95</v>
      </c>
      <c r="W3991" s="210" t="s">
        <v>68</v>
      </c>
      <c r="X3991" s="210" t="s">
        <v>69</v>
      </c>
      <c r="Y3991" s="210" t="s">
        <v>70</v>
      </c>
      <c r="Z3991" s="210" t="s">
        <v>778</v>
      </c>
      <c r="AA3991" s="234" t="s">
        <v>71</v>
      </c>
      <c r="AB3991" s="216">
        <v>46310</v>
      </c>
      <c r="AC3991" s="210"/>
      <c r="AD3991" s="230" t="s">
        <v>72</v>
      </c>
      <c r="AE3991" s="190"/>
      <c r="AF3991" s="190"/>
      <c r="AG3991" s="190"/>
      <c r="AH3991" s="190"/>
      <c r="AI3991" s="190"/>
      <c r="AJ3991" s="190"/>
      <c r="AK3991" s="190"/>
      <c r="AL3991" s="190"/>
      <c r="AM3991" s="190"/>
      <c r="AN3991" s="190"/>
      <c r="AO3991" s="190"/>
      <c r="AP3991" s="190"/>
    </row>
    <row r="3992" spans="1:42" customFormat="1" ht="30" hidden="1" customHeight="1">
      <c r="A3992" s="204" t="s">
        <v>632</v>
      </c>
      <c r="B3992" s="200" t="s">
        <v>2347</v>
      </c>
      <c r="C3992" s="200" t="s">
        <v>2348</v>
      </c>
      <c r="D3992" s="200" t="s">
        <v>2392</v>
      </c>
      <c r="E3992" s="200" t="s">
        <v>2393</v>
      </c>
      <c r="F3992" s="201" t="s">
        <v>30761</v>
      </c>
      <c r="G3992" s="201" t="s">
        <v>30762</v>
      </c>
      <c r="H3992" s="205" t="s">
        <v>30763</v>
      </c>
      <c r="I3992" s="204" t="s">
        <v>30764</v>
      </c>
      <c r="J3992" s="212" t="s">
        <v>30765</v>
      </c>
      <c r="K3992" s="203" t="s">
        <v>44684</v>
      </c>
      <c r="L3992" s="210" t="s">
        <v>90</v>
      </c>
      <c r="M3992" s="210" t="s">
        <v>61</v>
      </c>
      <c r="N3992" s="200" t="s">
        <v>62</v>
      </c>
      <c r="O3992" s="200" t="s">
        <v>30833</v>
      </c>
      <c r="P3992" s="200" t="s">
        <v>92</v>
      </c>
      <c r="Q3992" s="200" t="s">
        <v>65</v>
      </c>
      <c r="R3992" s="205" t="s">
        <v>2348</v>
      </c>
      <c r="S3992" s="205" t="s">
        <v>2393</v>
      </c>
      <c r="T3992" s="210" t="s">
        <v>646</v>
      </c>
      <c r="U3992" s="208" t="s">
        <v>778</v>
      </c>
      <c r="V3992" s="210">
        <v>0.95</v>
      </c>
      <c r="W3992" s="210" t="s">
        <v>68</v>
      </c>
      <c r="X3992" s="210" t="s">
        <v>69</v>
      </c>
      <c r="Y3992" s="210" t="s">
        <v>70</v>
      </c>
      <c r="Z3992" s="210" t="s">
        <v>778</v>
      </c>
      <c r="AA3992" s="234" t="s">
        <v>71</v>
      </c>
      <c r="AB3992" s="216">
        <v>46310</v>
      </c>
      <c r="AC3992" s="210"/>
      <c r="AD3992" s="230" t="s">
        <v>72</v>
      </c>
      <c r="AE3992" s="190"/>
      <c r="AF3992" s="190"/>
      <c r="AG3992" s="190"/>
      <c r="AH3992" s="190"/>
      <c r="AI3992" s="190"/>
      <c r="AJ3992" s="190"/>
      <c r="AK3992" s="190"/>
      <c r="AL3992" s="190"/>
      <c r="AM3992" s="190"/>
      <c r="AN3992" s="190"/>
      <c r="AO3992" s="190"/>
      <c r="AP3992" s="190"/>
    </row>
    <row r="3993" spans="1:42" customFormat="1" ht="30" hidden="1" customHeight="1">
      <c r="A3993" s="204" t="s">
        <v>632</v>
      </c>
      <c r="B3993" s="200" t="s">
        <v>2899</v>
      </c>
      <c r="C3993" s="200" t="s">
        <v>2900</v>
      </c>
      <c r="D3993" s="200" t="s">
        <v>2901</v>
      </c>
      <c r="E3993" s="200" t="s">
        <v>2902</v>
      </c>
      <c r="F3993" s="201" t="s">
        <v>30767</v>
      </c>
      <c r="G3993" s="201" t="s">
        <v>30768</v>
      </c>
      <c r="H3993" s="205" t="s">
        <v>30769</v>
      </c>
      <c r="I3993" s="204" t="s">
        <v>30770</v>
      </c>
      <c r="J3993" s="212" t="s">
        <v>30771</v>
      </c>
      <c r="K3993" s="203" t="s">
        <v>44685</v>
      </c>
      <c r="L3993" s="210" t="s">
        <v>90</v>
      </c>
      <c r="M3993" s="210" t="s">
        <v>61</v>
      </c>
      <c r="N3993" s="200" t="s">
        <v>62</v>
      </c>
      <c r="O3993" s="200" t="s">
        <v>30833</v>
      </c>
      <c r="P3993" s="200" t="s">
        <v>92</v>
      </c>
      <c r="Q3993" s="200" t="s">
        <v>65</v>
      </c>
      <c r="R3993" s="205" t="s">
        <v>2900</v>
      </c>
      <c r="S3993" s="205" t="s">
        <v>2902</v>
      </c>
      <c r="T3993" s="210" t="s">
        <v>646</v>
      </c>
      <c r="U3993" s="208" t="s">
        <v>778</v>
      </c>
      <c r="V3993" s="210">
        <v>0.95</v>
      </c>
      <c r="W3993" s="210" t="s">
        <v>68</v>
      </c>
      <c r="X3993" s="210" t="s">
        <v>69</v>
      </c>
      <c r="Y3993" s="210" t="s">
        <v>70</v>
      </c>
      <c r="Z3993" s="210" t="s">
        <v>778</v>
      </c>
      <c r="AA3993" s="234" t="s">
        <v>71</v>
      </c>
      <c r="AB3993" s="216">
        <v>46310</v>
      </c>
      <c r="AC3993" s="210"/>
      <c r="AD3993" s="230" t="s">
        <v>72</v>
      </c>
      <c r="AE3993" s="190"/>
      <c r="AF3993" s="190"/>
      <c r="AG3993" s="190"/>
      <c r="AH3993" s="190"/>
      <c r="AI3993" s="190"/>
      <c r="AJ3993" s="190"/>
      <c r="AK3993" s="190"/>
      <c r="AL3993" s="190"/>
      <c r="AM3993" s="190"/>
      <c r="AN3993" s="190"/>
      <c r="AO3993" s="190"/>
      <c r="AP3993" s="190"/>
    </row>
    <row r="3994" spans="1:42" customFormat="1" ht="30" hidden="1" customHeight="1">
      <c r="A3994" s="204" t="s">
        <v>632</v>
      </c>
      <c r="B3994" s="200" t="s">
        <v>2992</v>
      </c>
      <c r="C3994" s="200" t="s">
        <v>2993</v>
      </c>
      <c r="D3994" s="200" t="s">
        <v>2994</v>
      </c>
      <c r="E3994" s="200" t="s">
        <v>2995</v>
      </c>
      <c r="F3994" s="201" t="s">
        <v>30773</v>
      </c>
      <c r="G3994" s="201" t="s">
        <v>30774</v>
      </c>
      <c r="H3994" s="205" t="s">
        <v>30775</v>
      </c>
      <c r="I3994" s="204" t="s">
        <v>30776</v>
      </c>
      <c r="J3994" s="212" t="s">
        <v>30777</v>
      </c>
      <c r="K3994" s="203" t="s">
        <v>44686</v>
      </c>
      <c r="L3994" s="210" t="s">
        <v>90</v>
      </c>
      <c r="M3994" s="210" t="s">
        <v>61</v>
      </c>
      <c r="N3994" s="200" t="s">
        <v>62</v>
      </c>
      <c r="O3994" s="200" t="s">
        <v>30833</v>
      </c>
      <c r="P3994" s="200" t="s">
        <v>92</v>
      </c>
      <c r="Q3994" s="200" t="s">
        <v>65</v>
      </c>
      <c r="R3994" s="205" t="s">
        <v>2993</v>
      </c>
      <c r="S3994" s="205" t="s">
        <v>2995</v>
      </c>
      <c r="T3994" s="210" t="s">
        <v>646</v>
      </c>
      <c r="U3994" s="208" t="s">
        <v>778</v>
      </c>
      <c r="V3994" s="210">
        <v>0.95</v>
      </c>
      <c r="W3994" s="210" t="s">
        <v>68</v>
      </c>
      <c r="X3994" s="210" t="s">
        <v>69</v>
      </c>
      <c r="Y3994" s="210" t="s">
        <v>70</v>
      </c>
      <c r="Z3994" s="210" t="s">
        <v>778</v>
      </c>
      <c r="AA3994" s="234" t="s">
        <v>71</v>
      </c>
      <c r="AB3994" s="216">
        <v>46310</v>
      </c>
      <c r="AC3994" s="210"/>
      <c r="AD3994" s="230" t="s">
        <v>72</v>
      </c>
      <c r="AE3994" s="190"/>
      <c r="AF3994" s="190"/>
      <c r="AG3994" s="190"/>
      <c r="AH3994" s="190"/>
      <c r="AI3994" s="190"/>
      <c r="AJ3994" s="190"/>
      <c r="AK3994" s="190"/>
      <c r="AL3994" s="190"/>
      <c r="AM3994" s="190"/>
      <c r="AN3994" s="190"/>
      <c r="AO3994" s="190"/>
      <c r="AP3994" s="190"/>
    </row>
    <row r="3995" spans="1:42" customFormat="1" ht="30" hidden="1" customHeight="1">
      <c r="A3995" s="204" t="s">
        <v>632</v>
      </c>
      <c r="B3995" s="200" t="s">
        <v>3020</v>
      </c>
      <c r="C3995" s="200" t="s">
        <v>3021</v>
      </c>
      <c r="D3995" s="200" t="s">
        <v>3022</v>
      </c>
      <c r="E3995" s="200" t="s">
        <v>3023</v>
      </c>
      <c r="F3995" s="201" t="s">
        <v>30779</v>
      </c>
      <c r="G3995" s="201" t="s">
        <v>30780</v>
      </c>
      <c r="H3995" s="205" t="s">
        <v>30781</v>
      </c>
      <c r="I3995" s="204" t="s">
        <v>30782</v>
      </c>
      <c r="J3995" s="212" t="s">
        <v>30783</v>
      </c>
      <c r="K3995" s="203" t="s">
        <v>44687</v>
      </c>
      <c r="L3995" s="210" t="s">
        <v>90</v>
      </c>
      <c r="M3995" s="210" t="s">
        <v>61</v>
      </c>
      <c r="N3995" s="200" t="s">
        <v>22799</v>
      </c>
      <c r="O3995" s="200" t="s">
        <v>30483</v>
      </c>
      <c r="P3995" s="200" t="s">
        <v>30484</v>
      </c>
      <c r="Q3995" s="200" t="s">
        <v>65</v>
      </c>
      <c r="R3995" s="205" t="s">
        <v>3021</v>
      </c>
      <c r="S3995" s="205" t="s">
        <v>3023</v>
      </c>
      <c r="T3995" s="210" t="s">
        <v>646</v>
      </c>
      <c r="U3995" s="208" t="s">
        <v>778</v>
      </c>
      <c r="V3995" s="210">
        <v>0.95</v>
      </c>
      <c r="W3995" s="210" t="s">
        <v>68</v>
      </c>
      <c r="X3995" s="210" t="s">
        <v>69</v>
      </c>
      <c r="Y3995" s="210" t="s">
        <v>70</v>
      </c>
      <c r="Z3995" s="210" t="s">
        <v>778</v>
      </c>
      <c r="AA3995" s="234" t="s">
        <v>71</v>
      </c>
      <c r="AB3995" s="216">
        <v>46310</v>
      </c>
      <c r="AC3995" s="210"/>
      <c r="AD3995" s="230" t="s">
        <v>72</v>
      </c>
      <c r="AE3995" s="190"/>
      <c r="AF3995" s="190"/>
      <c r="AG3995" s="190"/>
      <c r="AH3995" s="190"/>
      <c r="AI3995" s="190"/>
      <c r="AJ3995" s="190"/>
      <c r="AK3995" s="190"/>
      <c r="AL3995" s="190"/>
      <c r="AM3995" s="190"/>
      <c r="AN3995" s="190"/>
      <c r="AO3995" s="190"/>
      <c r="AP3995" s="190"/>
    </row>
    <row r="3996" spans="1:42" customFormat="1" ht="30" hidden="1" customHeight="1">
      <c r="A3996" s="204" t="s">
        <v>632</v>
      </c>
      <c r="B3996" s="200" t="s">
        <v>3020</v>
      </c>
      <c r="C3996" s="200" t="s">
        <v>3021</v>
      </c>
      <c r="D3996" s="200" t="s">
        <v>3034</v>
      </c>
      <c r="E3996" s="200" t="s">
        <v>3035</v>
      </c>
      <c r="F3996" s="201" t="s">
        <v>30785</v>
      </c>
      <c r="G3996" s="201" t="s">
        <v>30786</v>
      </c>
      <c r="H3996" s="205" t="s">
        <v>30787</v>
      </c>
      <c r="I3996" s="204" t="s">
        <v>30788</v>
      </c>
      <c r="J3996" s="212" t="s">
        <v>30789</v>
      </c>
      <c r="K3996" s="203" t="s">
        <v>44688</v>
      </c>
      <c r="L3996" s="210" t="s">
        <v>90</v>
      </c>
      <c r="M3996" s="210" t="s">
        <v>61</v>
      </c>
      <c r="N3996" s="210" t="s">
        <v>3030</v>
      </c>
      <c r="O3996" s="200" t="s">
        <v>30483</v>
      </c>
      <c r="P3996" s="200" t="s">
        <v>30484</v>
      </c>
      <c r="Q3996" s="200" t="s">
        <v>65</v>
      </c>
      <c r="R3996" s="205" t="s">
        <v>3021</v>
      </c>
      <c r="S3996" s="205" t="s">
        <v>3035</v>
      </c>
      <c r="T3996" s="210" t="s">
        <v>646</v>
      </c>
      <c r="U3996" s="208" t="s">
        <v>778</v>
      </c>
      <c r="V3996" s="210">
        <v>0.95</v>
      </c>
      <c r="W3996" s="210" t="s">
        <v>68</v>
      </c>
      <c r="X3996" s="210" t="s">
        <v>69</v>
      </c>
      <c r="Y3996" s="210" t="s">
        <v>70</v>
      </c>
      <c r="Z3996" s="210" t="s">
        <v>778</v>
      </c>
      <c r="AA3996" s="234" t="s">
        <v>44091</v>
      </c>
      <c r="AB3996" s="216">
        <v>46310</v>
      </c>
      <c r="AC3996" s="210"/>
      <c r="AD3996" s="230" t="s">
        <v>72</v>
      </c>
      <c r="AE3996" s="190"/>
      <c r="AF3996" s="190"/>
      <c r="AG3996" s="190"/>
      <c r="AH3996" s="190"/>
      <c r="AI3996" s="190"/>
      <c r="AJ3996" s="190"/>
      <c r="AK3996" s="190"/>
      <c r="AL3996" s="190"/>
      <c r="AM3996" s="190"/>
      <c r="AN3996" s="190"/>
      <c r="AO3996" s="190"/>
      <c r="AP3996" s="190"/>
    </row>
    <row r="3997" spans="1:42" customFormat="1" ht="30" hidden="1" customHeight="1">
      <c r="A3997" s="204" t="s">
        <v>632</v>
      </c>
      <c r="B3997" s="200" t="s">
        <v>3020</v>
      </c>
      <c r="C3997" s="200" t="s">
        <v>3021</v>
      </c>
      <c r="D3997" s="200" t="s">
        <v>3141</v>
      </c>
      <c r="E3997" s="200" t="s">
        <v>3142</v>
      </c>
      <c r="F3997" s="201" t="s">
        <v>30791</v>
      </c>
      <c r="G3997" s="201" t="s">
        <v>30792</v>
      </c>
      <c r="H3997" s="205" t="s">
        <v>30793</v>
      </c>
      <c r="I3997" s="204" t="s">
        <v>30794</v>
      </c>
      <c r="J3997" s="212" t="s">
        <v>30795</v>
      </c>
      <c r="K3997" s="203" t="s">
        <v>44689</v>
      </c>
      <c r="L3997" s="210" t="s">
        <v>90</v>
      </c>
      <c r="M3997" s="210" t="s">
        <v>61</v>
      </c>
      <c r="N3997" s="200" t="s">
        <v>22799</v>
      </c>
      <c r="O3997" s="200" t="s">
        <v>30483</v>
      </c>
      <c r="P3997" s="200" t="s">
        <v>30484</v>
      </c>
      <c r="Q3997" s="200" t="s">
        <v>65</v>
      </c>
      <c r="R3997" s="205" t="s">
        <v>3021</v>
      </c>
      <c r="S3997" s="205" t="s">
        <v>3142</v>
      </c>
      <c r="T3997" s="210" t="s">
        <v>646</v>
      </c>
      <c r="U3997" s="208" t="s">
        <v>778</v>
      </c>
      <c r="V3997" s="210">
        <v>0.95</v>
      </c>
      <c r="W3997" s="210" t="s">
        <v>68</v>
      </c>
      <c r="X3997" s="210" t="s">
        <v>69</v>
      </c>
      <c r="Y3997" s="210" t="s">
        <v>70</v>
      </c>
      <c r="Z3997" s="210" t="s">
        <v>778</v>
      </c>
      <c r="AA3997" s="234" t="s">
        <v>71</v>
      </c>
      <c r="AB3997" s="216">
        <v>46310</v>
      </c>
      <c r="AC3997" s="210"/>
      <c r="AD3997" s="230" t="s">
        <v>72</v>
      </c>
      <c r="AE3997" s="190"/>
      <c r="AF3997" s="190"/>
      <c r="AG3997" s="190"/>
      <c r="AH3997" s="190"/>
      <c r="AI3997" s="190"/>
      <c r="AJ3997" s="190"/>
      <c r="AK3997" s="190"/>
      <c r="AL3997" s="190"/>
      <c r="AM3997" s="190"/>
      <c r="AN3997" s="190"/>
      <c r="AO3997" s="190"/>
      <c r="AP3997" s="190"/>
    </row>
    <row r="3998" spans="1:42" customFormat="1" ht="30" hidden="1" customHeight="1">
      <c r="A3998" s="204" t="s">
        <v>632</v>
      </c>
      <c r="B3998" s="200" t="s">
        <v>3020</v>
      </c>
      <c r="C3998" s="200" t="s">
        <v>3021</v>
      </c>
      <c r="D3998" s="200" t="s">
        <v>3034</v>
      </c>
      <c r="E3998" s="200" t="s">
        <v>3163</v>
      </c>
      <c r="F3998" s="201" t="s">
        <v>30797</v>
      </c>
      <c r="G3998" s="201" t="s">
        <v>30798</v>
      </c>
      <c r="H3998" s="205" t="s">
        <v>30799</v>
      </c>
      <c r="I3998" s="204" t="s">
        <v>30800</v>
      </c>
      <c r="J3998" s="212" t="s">
        <v>30801</v>
      </c>
      <c r="K3998" s="203" t="s">
        <v>44690</v>
      </c>
      <c r="L3998" s="210" t="s">
        <v>90</v>
      </c>
      <c r="M3998" s="210" t="s">
        <v>61</v>
      </c>
      <c r="N3998" s="210" t="s">
        <v>3030</v>
      </c>
      <c r="O3998" s="200" t="s">
        <v>30483</v>
      </c>
      <c r="P3998" s="200" t="s">
        <v>30484</v>
      </c>
      <c r="Q3998" s="200" t="s">
        <v>65</v>
      </c>
      <c r="R3998" s="205" t="s">
        <v>3021</v>
      </c>
      <c r="S3998" s="205" t="s">
        <v>3163</v>
      </c>
      <c r="T3998" s="210" t="s">
        <v>646</v>
      </c>
      <c r="U3998" s="208" t="s">
        <v>778</v>
      </c>
      <c r="V3998" s="210">
        <v>0.95</v>
      </c>
      <c r="W3998" s="210" t="s">
        <v>68</v>
      </c>
      <c r="X3998" s="210" t="s">
        <v>69</v>
      </c>
      <c r="Y3998" s="210" t="s">
        <v>70</v>
      </c>
      <c r="Z3998" s="210" t="s">
        <v>778</v>
      </c>
      <c r="AA3998" s="234" t="s">
        <v>44091</v>
      </c>
      <c r="AB3998" s="216">
        <v>46310</v>
      </c>
      <c r="AC3998" s="210"/>
      <c r="AD3998" s="230" t="s">
        <v>72</v>
      </c>
      <c r="AE3998" s="190"/>
      <c r="AF3998" s="190"/>
      <c r="AG3998" s="190"/>
      <c r="AH3998" s="190"/>
      <c r="AI3998" s="190"/>
      <c r="AJ3998" s="190"/>
      <c r="AK3998" s="190"/>
      <c r="AL3998" s="190"/>
      <c r="AM3998" s="190"/>
      <c r="AN3998" s="190"/>
      <c r="AO3998" s="190"/>
      <c r="AP3998" s="190"/>
    </row>
    <row r="3999" spans="1:42" customFormat="1" ht="30" hidden="1" customHeight="1">
      <c r="A3999" s="204" t="s">
        <v>632</v>
      </c>
      <c r="B3999" s="200" t="s">
        <v>3020</v>
      </c>
      <c r="C3999" s="200" t="s">
        <v>3021</v>
      </c>
      <c r="D3999" s="200" t="s">
        <v>3170</v>
      </c>
      <c r="E3999" s="200" t="s">
        <v>3171</v>
      </c>
      <c r="F3999" s="201" t="s">
        <v>30803</v>
      </c>
      <c r="G3999" s="201" t="s">
        <v>30804</v>
      </c>
      <c r="H3999" s="205" t="s">
        <v>30805</v>
      </c>
      <c r="I3999" s="204" t="s">
        <v>30806</v>
      </c>
      <c r="J3999" s="212" t="s">
        <v>30807</v>
      </c>
      <c r="K3999" s="203" t="s">
        <v>44691</v>
      </c>
      <c r="L3999" s="210" t="s">
        <v>90</v>
      </c>
      <c r="M3999" s="210" t="s">
        <v>61</v>
      </c>
      <c r="N3999" s="200" t="s">
        <v>22799</v>
      </c>
      <c r="O3999" s="200" t="s">
        <v>30483</v>
      </c>
      <c r="P3999" s="200" t="s">
        <v>30484</v>
      </c>
      <c r="Q3999" s="200" t="s">
        <v>65</v>
      </c>
      <c r="R3999" s="205" t="s">
        <v>3021</v>
      </c>
      <c r="S3999" s="205" t="s">
        <v>3171</v>
      </c>
      <c r="T3999" s="210" t="s">
        <v>646</v>
      </c>
      <c r="U3999" s="208" t="s">
        <v>778</v>
      </c>
      <c r="V3999" s="210">
        <v>0.95</v>
      </c>
      <c r="W3999" s="210" t="s">
        <v>68</v>
      </c>
      <c r="X3999" s="210" t="s">
        <v>69</v>
      </c>
      <c r="Y3999" s="210" t="s">
        <v>70</v>
      </c>
      <c r="Z3999" s="210" t="s">
        <v>778</v>
      </c>
      <c r="AA3999" s="234" t="s">
        <v>71</v>
      </c>
      <c r="AB3999" s="216">
        <v>46310</v>
      </c>
      <c r="AC3999" s="210"/>
      <c r="AD3999" s="230" t="s">
        <v>72</v>
      </c>
      <c r="AE3999" s="190"/>
      <c r="AF3999" s="190"/>
      <c r="AG3999" s="190"/>
      <c r="AH3999" s="190"/>
      <c r="AI3999" s="190"/>
      <c r="AJ3999" s="190"/>
      <c r="AK3999" s="190"/>
      <c r="AL3999" s="190"/>
      <c r="AM3999" s="190"/>
      <c r="AN3999" s="190"/>
      <c r="AO3999" s="190"/>
      <c r="AP3999" s="190"/>
    </row>
    <row r="4000" spans="1:42" customFormat="1" ht="30" hidden="1" customHeight="1">
      <c r="A4000" s="204" t="s">
        <v>632</v>
      </c>
      <c r="B4000" s="200" t="s">
        <v>3214</v>
      </c>
      <c r="C4000" s="200" t="s">
        <v>3215</v>
      </c>
      <c r="D4000" s="200" t="s">
        <v>3237</v>
      </c>
      <c r="E4000" s="200" t="s">
        <v>3238</v>
      </c>
      <c r="F4000" s="201" t="s">
        <v>30809</v>
      </c>
      <c r="G4000" s="201" t="s">
        <v>30810</v>
      </c>
      <c r="H4000" s="205" t="s">
        <v>30811</v>
      </c>
      <c r="I4000" s="204" t="s">
        <v>30812</v>
      </c>
      <c r="J4000" s="212" t="s">
        <v>30813</v>
      </c>
      <c r="K4000" s="203" t="s">
        <v>44692</v>
      </c>
      <c r="L4000" s="210" t="s">
        <v>90</v>
      </c>
      <c r="M4000" s="210" t="s">
        <v>61</v>
      </c>
      <c r="N4000" s="200" t="s">
        <v>62</v>
      </c>
      <c r="O4000" s="200" t="s">
        <v>30833</v>
      </c>
      <c r="P4000" s="200" t="s">
        <v>92</v>
      </c>
      <c r="Q4000" s="200" t="s">
        <v>65</v>
      </c>
      <c r="R4000" s="205" t="s">
        <v>3215</v>
      </c>
      <c r="S4000" s="205" t="s">
        <v>3238</v>
      </c>
      <c r="T4000" s="210" t="s">
        <v>646</v>
      </c>
      <c r="U4000" s="208" t="s">
        <v>778</v>
      </c>
      <c r="V4000" s="210">
        <v>0.95</v>
      </c>
      <c r="W4000" s="210" t="s">
        <v>68</v>
      </c>
      <c r="X4000" s="210" t="s">
        <v>69</v>
      </c>
      <c r="Y4000" s="210" t="s">
        <v>70</v>
      </c>
      <c r="Z4000" s="210" t="s">
        <v>778</v>
      </c>
      <c r="AA4000" s="234" t="s">
        <v>71</v>
      </c>
      <c r="AB4000" s="216">
        <v>46310</v>
      </c>
      <c r="AC4000" s="210"/>
      <c r="AD4000" s="230" t="s">
        <v>72</v>
      </c>
      <c r="AE4000" s="190"/>
      <c r="AF4000" s="190"/>
      <c r="AG4000" s="190"/>
      <c r="AH4000" s="190"/>
      <c r="AI4000" s="190"/>
      <c r="AJ4000" s="190"/>
      <c r="AK4000" s="190"/>
      <c r="AL4000" s="190"/>
      <c r="AM4000" s="190"/>
      <c r="AN4000" s="190"/>
      <c r="AO4000" s="190"/>
      <c r="AP4000" s="190"/>
    </row>
    <row r="4001" spans="1:42" customFormat="1" ht="30" hidden="1" customHeight="1">
      <c r="A4001" s="204" t="s">
        <v>632</v>
      </c>
      <c r="B4001" s="200" t="s">
        <v>3369</v>
      </c>
      <c r="C4001" s="200" t="s">
        <v>3370</v>
      </c>
      <c r="D4001" s="200" t="s">
        <v>3392</v>
      </c>
      <c r="E4001" s="200" t="s">
        <v>3393</v>
      </c>
      <c r="F4001" s="201" t="s">
        <v>30815</v>
      </c>
      <c r="G4001" s="201" t="s">
        <v>30816</v>
      </c>
      <c r="H4001" s="205" t="s">
        <v>30817</v>
      </c>
      <c r="I4001" s="204" t="s">
        <v>30818</v>
      </c>
      <c r="J4001" s="212" t="s">
        <v>30819</v>
      </c>
      <c r="K4001" s="203" t="s">
        <v>44693</v>
      </c>
      <c r="L4001" s="210" t="s">
        <v>90</v>
      </c>
      <c r="M4001" s="210" t="s">
        <v>61</v>
      </c>
      <c r="N4001" s="200" t="s">
        <v>62</v>
      </c>
      <c r="O4001" s="200" t="s">
        <v>30833</v>
      </c>
      <c r="P4001" s="200" t="s">
        <v>92</v>
      </c>
      <c r="Q4001" s="200" t="s">
        <v>65</v>
      </c>
      <c r="R4001" s="205" t="s">
        <v>3370</v>
      </c>
      <c r="S4001" s="205" t="s">
        <v>3393</v>
      </c>
      <c r="T4001" s="210" t="s">
        <v>646</v>
      </c>
      <c r="U4001" s="208" t="s">
        <v>778</v>
      </c>
      <c r="V4001" s="210">
        <v>0.95</v>
      </c>
      <c r="W4001" s="210" t="s">
        <v>68</v>
      </c>
      <c r="X4001" s="210" t="s">
        <v>69</v>
      </c>
      <c r="Y4001" s="210" t="s">
        <v>70</v>
      </c>
      <c r="Z4001" s="210" t="s">
        <v>778</v>
      </c>
      <c r="AA4001" s="234" t="s">
        <v>71</v>
      </c>
      <c r="AB4001" s="216">
        <v>46310</v>
      </c>
      <c r="AC4001" s="210"/>
      <c r="AD4001" s="230" t="s">
        <v>72</v>
      </c>
      <c r="AE4001" s="190"/>
      <c r="AF4001" s="190"/>
      <c r="AG4001" s="190"/>
      <c r="AH4001" s="190"/>
      <c r="AI4001" s="190"/>
      <c r="AJ4001" s="190"/>
      <c r="AK4001" s="190"/>
      <c r="AL4001" s="190"/>
      <c r="AM4001" s="190"/>
      <c r="AN4001" s="190"/>
      <c r="AO4001" s="190"/>
      <c r="AP4001" s="190"/>
    </row>
    <row r="4002" spans="1:42" customFormat="1" ht="30" hidden="1" customHeight="1">
      <c r="A4002" s="204" t="s">
        <v>632</v>
      </c>
      <c r="B4002" s="200" t="s">
        <v>3695</v>
      </c>
      <c r="C4002" s="200" t="s">
        <v>3696</v>
      </c>
      <c r="D4002" s="200" t="s">
        <v>3719</v>
      </c>
      <c r="E4002" s="200" t="s">
        <v>3720</v>
      </c>
      <c r="F4002" s="201" t="s">
        <v>30821</v>
      </c>
      <c r="G4002" s="201" t="s">
        <v>30822</v>
      </c>
      <c r="H4002" s="205" t="s">
        <v>30823</v>
      </c>
      <c r="I4002" s="204" t="s">
        <v>30824</v>
      </c>
      <c r="J4002" s="212" t="s">
        <v>30825</v>
      </c>
      <c r="K4002" s="203" t="s">
        <v>44694</v>
      </c>
      <c r="L4002" s="210" t="s">
        <v>90</v>
      </c>
      <c r="M4002" s="210" t="s">
        <v>61</v>
      </c>
      <c r="N4002" s="200" t="s">
        <v>62</v>
      </c>
      <c r="O4002" s="200" t="s">
        <v>30833</v>
      </c>
      <c r="P4002" s="200" t="s">
        <v>92</v>
      </c>
      <c r="Q4002" s="200" t="s">
        <v>65</v>
      </c>
      <c r="R4002" s="205" t="s">
        <v>3696</v>
      </c>
      <c r="S4002" s="205" t="s">
        <v>3720</v>
      </c>
      <c r="T4002" s="210" t="s">
        <v>646</v>
      </c>
      <c r="U4002" s="208" t="s">
        <v>778</v>
      </c>
      <c r="V4002" s="210">
        <v>0.95</v>
      </c>
      <c r="W4002" s="210" t="s">
        <v>68</v>
      </c>
      <c r="X4002" s="210" t="s">
        <v>69</v>
      </c>
      <c r="Y4002" s="210" t="s">
        <v>70</v>
      </c>
      <c r="Z4002" s="210" t="s">
        <v>778</v>
      </c>
      <c r="AA4002" s="234" t="s">
        <v>71</v>
      </c>
      <c r="AB4002" s="216">
        <v>46310</v>
      </c>
      <c r="AC4002" s="210"/>
      <c r="AD4002" s="230" t="s">
        <v>72</v>
      </c>
      <c r="AE4002" s="190"/>
      <c r="AF4002" s="190"/>
      <c r="AG4002" s="190"/>
      <c r="AH4002" s="190"/>
      <c r="AI4002" s="190"/>
      <c r="AJ4002" s="190"/>
      <c r="AK4002" s="190"/>
      <c r="AL4002" s="190"/>
      <c r="AM4002" s="190"/>
      <c r="AN4002" s="190"/>
      <c r="AO4002" s="190"/>
      <c r="AP4002" s="190"/>
    </row>
    <row r="4003" spans="1:42" customFormat="1" ht="30" hidden="1" customHeight="1">
      <c r="A4003" s="204" t="s">
        <v>49</v>
      </c>
      <c r="B4003" s="200" t="s">
        <v>14829</v>
      </c>
      <c r="C4003" s="200" t="s">
        <v>14830</v>
      </c>
      <c r="D4003" s="200" t="s">
        <v>22308</v>
      </c>
      <c r="E4003" s="200" t="s">
        <v>27942</v>
      </c>
      <c r="F4003" s="206" t="s">
        <v>30827</v>
      </c>
      <c r="G4003" s="201" t="s">
        <v>30828</v>
      </c>
      <c r="H4003" s="205" t="s">
        <v>30829</v>
      </c>
      <c r="I4003" s="204" t="s">
        <v>30830</v>
      </c>
      <c r="J4003" s="212" t="s">
        <v>30831</v>
      </c>
      <c r="K4003" s="208" t="s">
        <v>30832</v>
      </c>
      <c r="L4003" s="200" t="s">
        <v>60</v>
      </c>
      <c r="M4003" s="210" t="s">
        <v>61</v>
      </c>
      <c r="N4003" s="210" t="s">
        <v>62</v>
      </c>
      <c r="O4003" s="210" t="s">
        <v>30833</v>
      </c>
      <c r="P4003" s="210" t="s">
        <v>92</v>
      </c>
      <c r="Q4003" s="210" t="s">
        <v>65</v>
      </c>
      <c r="R4003" s="205" t="s">
        <v>14830</v>
      </c>
      <c r="S4003" s="205" t="s">
        <v>27942</v>
      </c>
      <c r="T4003" s="210" t="s">
        <v>66</v>
      </c>
      <c r="U4003" s="208" t="s">
        <v>30834</v>
      </c>
      <c r="V4003" s="210">
        <v>100</v>
      </c>
      <c r="W4003" s="210" t="s">
        <v>68</v>
      </c>
      <c r="X4003" s="210" t="s">
        <v>69</v>
      </c>
      <c r="Y4003" s="210" t="s">
        <v>4407</v>
      </c>
      <c r="Z4003" s="210" t="s">
        <v>30835</v>
      </c>
      <c r="AA4003" s="234" t="s">
        <v>71</v>
      </c>
      <c r="AB4003" s="216">
        <v>46310</v>
      </c>
      <c r="AC4003" s="210"/>
      <c r="AD4003" s="230" t="s">
        <v>72</v>
      </c>
      <c r="AE4003" s="190"/>
      <c r="AF4003" s="190"/>
      <c r="AG4003" s="190"/>
      <c r="AH4003" s="190"/>
      <c r="AI4003" s="190"/>
      <c r="AJ4003" s="190"/>
      <c r="AK4003" s="190"/>
      <c r="AL4003" s="190"/>
      <c r="AM4003" s="190"/>
      <c r="AN4003" s="190"/>
      <c r="AO4003" s="190"/>
      <c r="AP4003" s="190"/>
    </row>
    <row r="4004" spans="1:42" customFormat="1" ht="30" hidden="1" customHeight="1">
      <c r="A4004" s="204" t="s">
        <v>49</v>
      </c>
      <c r="B4004" s="200" t="s">
        <v>14829</v>
      </c>
      <c r="C4004" s="200" t="s">
        <v>14830</v>
      </c>
      <c r="D4004" s="200" t="s">
        <v>14882</v>
      </c>
      <c r="E4004" s="200" t="s">
        <v>14883</v>
      </c>
      <c r="F4004" s="206" t="s">
        <v>30836</v>
      </c>
      <c r="G4004" s="201" t="s">
        <v>30837</v>
      </c>
      <c r="H4004" s="205" t="s">
        <v>30838</v>
      </c>
      <c r="I4004" s="204" t="s">
        <v>30839</v>
      </c>
      <c r="J4004" s="212" t="s">
        <v>30840</v>
      </c>
      <c r="K4004" s="208" t="s">
        <v>30841</v>
      </c>
      <c r="L4004" s="200" t="s">
        <v>60</v>
      </c>
      <c r="M4004" s="210" t="s">
        <v>61</v>
      </c>
      <c r="N4004" s="210" t="s">
        <v>62</v>
      </c>
      <c r="O4004" s="210" t="s">
        <v>30833</v>
      </c>
      <c r="P4004" s="210" t="s">
        <v>92</v>
      </c>
      <c r="Q4004" s="210" t="s">
        <v>65</v>
      </c>
      <c r="R4004" s="205" t="s">
        <v>14830</v>
      </c>
      <c r="S4004" s="205" t="s">
        <v>14883</v>
      </c>
      <c r="T4004" s="210" t="s">
        <v>66</v>
      </c>
      <c r="U4004" s="208" t="s">
        <v>30842</v>
      </c>
      <c r="V4004" s="210">
        <v>100</v>
      </c>
      <c r="W4004" s="210" t="s">
        <v>68</v>
      </c>
      <c r="X4004" s="210" t="s">
        <v>69</v>
      </c>
      <c r="Y4004" s="210" t="s">
        <v>4407</v>
      </c>
      <c r="Z4004" s="210" t="s">
        <v>30843</v>
      </c>
      <c r="AA4004" s="234" t="s">
        <v>71</v>
      </c>
      <c r="AB4004" s="216">
        <v>46310</v>
      </c>
      <c r="AC4004" s="210"/>
      <c r="AD4004" s="230" t="s">
        <v>72</v>
      </c>
      <c r="AE4004" s="190"/>
      <c r="AF4004" s="190"/>
      <c r="AG4004" s="190"/>
      <c r="AH4004" s="190"/>
      <c r="AI4004" s="190"/>
      <c r="AJ4004" s="190"/>
      <c r="AK4004" s="190"/>
      <c r="AL4004" s="190"/>
      <c r="AM4004" s="190"/>
      <c r="AN4004" s="190"/>
      <c r="AO4004" s="190"/>
      <c r="AP4004" s="190"/>
    </row>
    <row r="4005" spans="1:42" customFormat="1" ht="30" hidden="1" customHeight="1">
      <c r="A4005" s="204" t="s">
        <v>49</v>
      </c>
      <c r="B4005" s="200" t="s">
        <v>14829</v>
      </c>
      <c r="C4005" s="200" t="s">
        <v>14830</v>
      </c>
      <c r="D4005" s="200" t="s">
        <v>15689</v>
      </c>
      <c r="E4005" s="200" t="s">
        <v>15690</v>
      </c>
      <c r="F4005" s="206" t="s">
        <v>30844</v>
      </c>
      <c r="G4005" s="201" t="s">
        <v>30845</v>
      </c>
      <c r="H4005" s="205" t="s">
        <v>30846</v>
      </c>
      <c r="I4005" s="204" t="s">
        <v>30847</v>
      </c>
      <c r="J4005" s="212" t="s">
        <v>30848</v>
      </c>
      <c r="K4005" s="208" t="s">
        <v>30849</v>
      </c>
      <c r="L4005" s="200" t="s">
        <v>60</v>
      </c>
      <c r="M4005" s="210" t="s">
        <v>61</v>
      </c>
      <c r="N4005" s="210" t="s">
        <v>62</v>
      </c>
      <c r="O4005" s="210" t="s">
        <v>30833</v>
      </c>
      <c r="P4005" s="210" t="s">
        <v>92</v>
      </c>
      <c r="Q4005" s="210" t="s">
        <v>65</v>
      </c>
      <c r="R4005" s="205" t="s">
        <v>14830</v>
      </c>
      <c r="S4005" s="205" t="s">
        <v>15690</v>
      </c>
      <c r="T4005" s="210" t="s">
        <v>66</v>
      </c>
      <c r="U4005" s="208" t="s">
        <v>30850</v>
      </c>
      <c r="V4005" s="210">
        <v>100</v>
      </c>
      <c r="W4005" s="210" t="s">
        <v>68</v>
      </c>
      <c r="X4005" s="210" t="s">
        <v>69</v>
      </c>
      <c r="Y4005" s="210" t="s">
        <v>4407</v>
      </c>
      <c r="Z4005" s="210" t="s">
        <v>30851</v>
      </c>
      <c r="AA4005" s="234" t="s">
        <v>71</v>
      </c>
      <c r="AB4005" s="216">
        <v>46310</v>
      </c>
      <c r="AC4005" s="210"/>
      <c r="AD4005" s="230" t="s">
        <v>72</v>
      </c>
      <c r="AE4005" s="190"/>
      <c r="AF4005" s="190"/>
      <c r="AG4005" s="190"/>
      <c r="AH4005" s="190"/>
      <c r="AI4005" s="190"/>
      <c r="AJ4005" s="190"/>
      <c r="AK4005" s="190"/>
      <c r="AL4005" s="190"/>
      <c r="AM4005" s="190"/>
      <c r="AN4005" s="190"/>
      <c r="AO4005" s="190"/>
      <c r="AP4005" s="190"/>
    </row>
    <row r="4006" spans="1:42" customFormat="1" ht="30" hidden="1" customHeight="1">
      <c r="A4006" s="204" t="s">
        <v>49</v>
      </c>
      <c r="B4006" s="200" t="s">
        <v>80</v>
      </c>
      <c r="C4006" s="200" t="s">
        <v>81</v>
      </c>
      <c r="D4006" s="200" t="s">
        <v>97</v>
      </c>
      <c r="E4006" s="200" t="s">
        <v>98</v>
      </c>
      <c r="F4006" s="206" t="s">
        <v>30852</v>
      </c>
      <c r="G4006" s="201" t="s">
        <v>30853</v>
      </c>
      <c r="H4006" s="205" t="s">
        <v>30854</v>
      </c>
      <c r="I4006" s="204" t="s">
        <v>30855</v>
      </c>
      <c r="J4006" s="212" t="s">
        <v>30856</v>
      </c>
      <c r="K4006" s="208" t="s">
        <v>30857</v>
      </c>
      <c r="L4006" s="200" t="s">
        <v>60</v>
      </c>
      <c r="M4006" s="210" t="s">
        <v>61</v>
      </c>
      <c r="N4006" s="210" t="s">
        <v>62</v>
      </c>
      <c r="O4006" s="210" t="s">
        <v>30833</v>
      </c>
      <c r="P4006" s="210" t="s">
        <v>92</v>
      </c>
      <c r="Q4006" s="210" t="s">
        <v>65</v>
      </c>
      <c r="R4006" s="205" t="s">
        <v>81</v>
      </c>
      <c r="S4006" s="205" t="s">
        <v>98</v>
      </c>
      <c r="T4006" s="210" t="s">
        <v>66</v>
      </c>
      <c r="U4006" s="208" t="s">
        <v>30858</v>
      </c>
      <c r="V4006" s="210">
        <v>100</v>
      </c>
      <c r="W4006" s="210" t="s">
        <v>68</v>
      </c>
      <c r="X4006" s="210" t="s">
        <v>69</v>
      </c>
      <c r="Y4006" s="210" t="s">
        <v>4407</v>
      </c>
      <c r="Z4006" s="210" t="s">
        <v>30859</v>
      </c>
      <c r="AA4006" s="234" t="s">
        <v>71</v>
      </c>
      <c r="AB4006" s="216">
        <v>46310</v>
      </c>
      <c r="AC4006" s="210"/>
      <c r="AD4006" s="230" t="s">
        <v>72</v>
      </c>
      <c r="AE4006" s="190"/>
      <c r="AF4006" s="190"/>
      <c r="AG4006" s="190"/>
      <c r="AH4006" s="190"/>
      <c r="AI4006" s="190"/>
      <c r="AJ4006" s="190"/>
      <c r="AK4006" s="190"/>
      <c r="AL4006" s="190"/>
      <c r="AM4006" s="190"/>
      <c r="AN4006" s="190"/>
      <c r="AO4006" s="190"/>
      <c r="AP4006" s="190"/>
    </row>
    <row r="4007" spans="1:42" customFormat="1" ht="30" hidden="1" customHeight="1">
      <c r="A4007" s="204" t="s">
        <v>49</v>
      </c>
      <c r="B4007" s="200" t="s">
        <v>80</v>
      </c>
      <c r="C4007" s="200" t="s">
        <v>81</v>
      </c>
      <c r="D4007" s="200" t="s">
        <v>247</v>
      </c>
      <c r="E4007" s="200" t="s">
        <v>248</v>
      </c>
      <c r="F4007" s="206" t="s">
        <v>30860</v>
      </c>
      <c r="G4007" s="201" t="s">
        <v>30861</v>
      </c>
      <c r="H4007" s="205" t="s">
        <v>30862</v>
      </c>
      <c r="I4007" s="204" t="s">
        <v>30863</v>
      </c>
      <c r="J4007" s="212" t="s">
        <v>30864</v>
      </c>
      <c r="K4007" s="208" t="s">
        <v>30865</v>
      </c>
      <c r="L4007" s="200" t="s">
        <v>60</v>
      </c>
      <c r="M4007" s="210" t="s">
        <v>61</v>
      </c>
      <c r="N4007" s="210" t="s">
        <v>62</v>
      </c>
      <c r="O4007" s="210" t="s">
        <v>30833</v>
      </c>
      <c r="P4007" s="210" t="s">
        <v>92</v>
      </c>
      <c r="Q4007" s="210" t="s">
        <v>65</v>
      </c>
      <c r="R4007" s="205" t="s">
        <v>81</v>
      </c>
      <c r="S4007" s="205" t="s">
        <v>248</v>
      </c>
      <c r="T4007" s="210" t="s">
        <v>66</v>
      </c>
      <c r="U4007" s="208" t="s">
        <v>30866</v>
      </c>
      <c r="V4007" s="210">
        <v>100</v>
      </c>
      <c r="W4007" s="210" t="s">
        <v>68</v>
      </c>
      <c r="X4007" s="210" t="s">
        <v>69</v>
      </c>
      <c r="Y4007" s="210" t="s">
        <v>4407</v>
      </c>
      <c r="Z4007" s="210" t="s">
        <v>30867</v>
      </c>
      <c r="AA4007" s="234" t="s">
        <v>71</v>
      </c>
      <c r="AB4007" s="216">
        <v>46310</v>
      </c>
      <c r="AC4007" s="210"/>
      <c r="AD4007" s="230" t="s">
        <v>72</v>
      </c>
      <c r="AE4007" s="190"/>
      <c r="AF4007" s="190"/>
      <c r="AG4007" s="190"/>
      <c r="AH4007" s="190"/>
      <c r="AI4007" s="190"/>
      <c r="AJ4007" s="190"/>
      <c r="AK4007" s="190"/>
      <c r="AL4007" s="190"/>
      <c r="AM4007" s="190"/>
      <c r="AN4007" s="190"/>
      <c r="AO4007" s="190"/>
      <c r="AP4007" s="190"/>
    </row>
    <row r="4008" spans="1:42" customFormat="1" ht="30" hidden="1" customHeight="1">
      <c r="A4008" s="204" t="s">
        <v>49</v>
      </c>
      <c r="B4008" s="200" t="s">
        <v>80</v>
      </c>
      <c r="C4008" s="200" t="s">
        <v>81</v>
      </c>
      <c r="D4008" s="200" t="s">
        <v>317</v>
      </c>
      <c r="E4008" s="200" t="s">
        <v>318</v>
      </c>
      <c r="F4008" s="206" t="s">
        <v>30868</v>
      </c>
      <c r="G4008" s="201" t="s">
        <v>30869</v>
      </c>
      <c r="H4008" s="205" t="s">
        <v>30870</v>
      </c>
      <c r="I4008" s="204" t="s">
        <v>30871</v>
      </c>
      <c r="J4008" s="212" t="s">
        <v>30872</v>
      </c>
      <c r="K4008" s="208" t="s">
        <v>30873</v>
      </c>
      <c r="L4008" s="200" t="s">
        <v>60</v>
      </c>
      <c r="M4008" s="210" t="s">
        <v>61</v>
      </c>
      <c r="N4008" s="210" t="s">
        <v>62</v>
      </c>
      <c r="O4008" s="210" t="s">
        <v>30833</v>
      </c>
      <c r="P4008" s="210" t="s">
        <v>92</v>
      </c>
      <c r="Q4008" s="210" t="s">
        <v>65</v>
      </c>
      <c r="R4008" s="205" t="s">
        <v>81</v>
      </c>
      <c r="S4008" s="205" t="s">
        <v>318</v>
      </c>
      <c r="T4008" s="210" t="s">
        <v>66</v>
      </c>
      <c r="U4008" s="208" t="s">
        <v>30874</v>
      </c>
      <c r="V4008" s="210">
        <v>100</v>
      </c>
      <c r="W4008" s="210" t="s">
        <v>68</v>
      </c>
      <c r="X4008" s="210" t="s">
        <v>69</v>
      </c>
      <c r="Y4008" s="210" t="s">
        <v>4407</v>
      </c>
      <c r="Z4008" s="210" t="s">
        <v>30875</v>
      </c>
      <c r="AA4008" s="234" t="s">
        <v>71</v>
      </c>
      <c r="AB4008" s="216">
        <v>46310</v>
      </c>
      <c r="AC4008" s="210"/>
      <c r="AD4008" s="230" t="s">
        <v>72</v>
      </c>
      <c r="AE4008" s="190"/>
      <c r="AF4008" s="190"/>
      <c r="AG4008" s="190"/>
      <c r="AH4008" s="190"/>
      <c r="AI4008" s="190"/>
      <c r="AJ4008" s="190"/>
      <c r="AK4008" s="190"/>
      <c r="AL4008" s="190"/>
      <c r="AM4008" s="190"/>
      <c r="AN4008" s="190"/>
      <c r="AO4008" s="190"/>
      <c r="AP4008" s="190"/>
    </row>
    <row r="4009" spans="1:42" customFormat="1" ht="30" hidden="1" customHeight="1">
      <c r="A4009" s="204" t="s">
        <v>49</v>
      </c>
      <c r="B4009" s="200" t="s">
        <v>80</v>
      </c>
      <c r="C4009" s="200" t="s">
        <v>81</v>
      </c>
      <c r="D4009" s="200" t="s">
        <v>366</v>
      </c>
      <c r="E4009" s="200" t="s">
        <v>367</v>
      </c>
      <c r="F4009" s="206" t="s">
        <v>30876</v>
      </c>
      <c r="G4009" s="201" t="s">
        <v>30877</v>
      </c>
      <c r="H4009" s="205" t="s">
        <v>30878</v>
      </c>
      <c r="I4009" s="204" t="s">
        <v>30879</v>
      </c>
      <c r="J4009" s="212" t="s">
        <v>30880</v>
      </c>
      <c r="K4009" s="208" t="s">
        <v>30881</v>
      </c>
      <c r="L4009" s="200" t="s">
        <v>60</v>
      </c>
      <c r="M4009" s="210" t="s">
        <v>61</v>
      </c>
      <c r="N4009" s="210" t="s">
        <v>62</v>
      </c>
      <c r="O4009" s="210" t="s">
        <v>30833</v>
      </c>
      <c r="P4009" s="210" t="s">
        <v>92</v>
      </c>
      <c r="Q4009" s="210" t="s">
        <v>65</v>
      </c>
      <c r="R4009" s="205" t="s">
        <v>81</v>
      </c>
      <c r="S4009" s="205" t="s">
        <v>367</v>
      </c>
      <c r="T4009" s="210" t="s">
        <v>66</v>
      </c>
      <c r="U4009" s="208" t="s">
        <v>30882</v>
      </c>
      <c r="V4009" s="210">
        <v>100</v>
      </c>
      <c r="W4009" s="210" t="s">
        <v>68</v>
      </c>
      <c r="X4009" s="210" t="s">
        <v>69</v>
      </c>
      <c r="Y4009" s="210" t="s">
        <v>4407</v>
      </c>
      <c r="Z4009" s="210" t="s">
        <v>30883</v>
      </c>
      <c r="AA4009" s="234" t="s">
        <v>71</v>
      </c>
      <c r="AB4009" s="216">
        <v>46310</v>
      </c>
      <c r="AC4009" s="210"/>
      <c r="AD4009" s="230" t="s">
        <v>72</v>
      </c>
      <c r="AE4009" s="190"/>
      <c r="AF4009" s="190"/>
      <c r="AG4009" s="190"/>
      <c r="AH4009" s="190"/>
      <c r="AI4009" s="190"/>
      <c r="AJ4009" s="190"/>
      <c r="AK4009" s="190"/>
      <c r="AL4009" s="190"/>
      <c r="AM4009" s="190"/>
      <c r="AN4009" s="190"/>
      <c r="AO4009" s="190"/>
      <c r="AP4009" s="190"/>
    </row>
    <row r="4010" spans="1:42" customFormat="1" ht="30" hidden="1" customHeight="1">
      <c r="A4010" s="204" t="s">
        <v>49</v>
      </c>
      <c r="B4010" s="200" t="s">
        <v>80</v>
      </c>
      <c r="C4010" s="200" t="s">
        <v>81</v>
      </c>
      <c r="D4010" s="200" t="s">
        <v>450</v>
      </c>
      <c r="E4010" s="200" t="s">
        <v>451</v>
      </c>
      <c r="F4010" s="206" t="s">
        <v>30884</v>
      </c>
      <c r="G4010" s="201" t="s">
        <v>30885</v>
      </c>
      <c r="H4010" s="205" t="s">
        <v>30886</v>
      </c>
      <c r="I4010" s="204" t="s">
        <v>30887</v>
      </c>
      <c r="J4010" s="212" t="s">
        <v>30888</v>
      </c>
      <c r="K4010" s="208" t="s">
        <v>30889</v>
      </c>
      <c r="L4010" s="200" t="s">
        <v>60</v>
      </c>
      <c r="M4010" s="210" t="s">
        <v>61</v>
      </c>
      <c r="N4010" s="210" t="s">
        <v>62</v>
      </c>
      <c r="O4010" s="210" t="s">
        <v>30833</v>
      </c>
      <c r="P4010" s="210" t="s">
        <v>92</v>
      </c>
      <c r="Q4010" s="210" t="s">
        <v>65</v>
      </c>
      <c r="R4010" s="205" t="s">
        <v>81</v>
      </c>
      <c r="S4010" s="205" t="s">
        <v>451</v>
      </c>
      <c r="T4010" s="210" t="s">
        <v>66</v>
      </c>
      <c r="U4010" s="208" t="s">
        <v>30890</v>
      </c>
      <c r="V4010" s="210">
        <v>100</v>
      </c>
      <c r="W4010" s="210" t="s">
        <v>68</v>
      </c>
      <c r="X4010" s="210" t="s">
        <v>69</v>
      </c>
      <c r="Y4010" s="210" t="s">
        <v>4407</v>
      </c>
      <c r="Z4010" s="210" t="s">
        <v>30891</v>
      </c>
      <c r="AA4010" s="234" t="s">
        <v>71</v>
      </c>
      <c r="AB4010" s="216">
        <v>46310</v>
      </c>
      <c r="AC4010" s="210"/>
      <c r="AD4010" s="230" t="s">
        <v>72</v>
      </c>
      <c r="AE4010" s="190"/>
      <c r="AF4010" s="190"/>
      <c r="AG4010" s="190"/>
      <c r="AH4010" s="190"/>
      <c r="AI4010" s="190"/>
      <c r="AJ4010" s="190"/>
      <c r="AK4010" s="190"/>
      <c r="AL4010" s="190"/>
      <c r="AM4010" s="190"/>
      <c r="AN4010" s="190"/>
      <c r="AO4010" s="190"/>
      <c r="AP4010" s="190"/>
    </row>
    <row r="4011" spans="1:42" customFormat="1" ht="30" hidden="1" customHeight="1">
      <c r="A4011" s="204" t="s">
        <v>49</v>
      </c>
      <c r="B4011" s="200" t="s">
        <v>80</v>
      </c>
      <c r="C4011" s="200" t="s">
        <v>81</v>
      </c>
      <c r="D4011" s="200" t="s">
        <v>550</v>
      </c>
      <c r="E4011" s="200" t="s">
        <v>551</v>
      </c>
      <c r="F4011" s="206" t="s">
        <v>30892</v>
      </c>
      <c r="G4011" s="201" t="s">
        <v>30893</v>
      </c>
      <c r="H4011" s="205" t="s">
        <v>30894</v>
      </c>
      <c r="I4011" s="204" t="s">
        <v>30895</v>
      </c>
      <c r="J4011" s="212" t="s">
        <v>30896</v>
      </c>
      <c r="K4011" s="208" t="s">
        <v>30897</v>
      </c>
      <c r="L4011" s="200" t="s">
        <v>60</v>
      </c>
      <c r="M4011" s="210" t="s">
        <v>61</v>
      </c>
      <c r="N4011" s="210" t="s">
        <v>62</v>
      </c>
      <c r="O4011" s="210" t="s">
        <v>30833</v>
      </c>
      <c r="P4011" s="210" t="s">
        <v>92</v>
      </c>
      <c r="Q4011" s="210" t="s">
        <v>65</v>
      </c>
      <c r="R4011" s="205" t="s">
        <v>81</v>
      </c>
      <c r="S4011" s="205" t="s">
        <v>551</v>
      </c>
      <c r="T4011" s="210" t="s">
        <v>66</v>
      </c>
      <c r="U4011" s="208" t="s">
        <v>30898</v>
      </c>
      <c r="V4011" s="210">
        <v>100</v>
      </c>
      <c r="W4011" s="210" t="s">
        <v>68</v>
      </c>
      <c r="X4011" s="210" t="s">
        <v>69</v>
      </c>
      <c r="Y4011" s="210" t="s">
        <v>4407</v>
      </c>
      <c r="Z4011" s="210" t="s">
        <v>30899</v>
      </c>
      <c r="AA4011" s="234" t="s">
        <v>71</v>
      </c>
      <c r="AB4011" s="216">
        <v>46310</v>
      </c>
      <c r="AC4011" s="210"/>
      <c r="AD4011" s="230" t="s">
        <v>72</v>
      </c>
      <c r="AE4011" s="190"/>
      <c r="AF4011" s="190"/>
      <c r="AG4011" s="190"/>
      <c r="AH4011" s="190"/>
      <c r="AI4011" s="190"/>
      <c r="AJ4011" s="190"/>
      <c r="AK4011" s="190"/>
      <c r="AL4011" s="190"/>
      <c r="AM4011" s="190"/>
      <c r="AN4011" s="190"/>
      <c r="AO4011" s="190"/>
      <c r="AP4011" s="190"/>
    </row>
    <row r="4012" spans="1:42" customFormat="1" ht="30" hidden="1" customHeight="1">
      <c r="A4012" s="204" t="s">
        <v>49</v>
      </c>
      <c r="B4012" s="200" t="s">
        <v>80</v>
      </c>
      <c r="C4012" s="200" t="s">
        <v>81</v>
      </c>
      <c r="D4012" s="200" t="s">
        <v>623</v>
      </c>
      <c r="E4012" s="200" t="s">
        <v>624</v>
      </c>
      <c r="F4012" s="206" t="s">
        <v>30900</v>
      </c>
      <c r="G4012" s="201" t="s">
        <v>30901</v>
      </c>
      <c r="H4012" s="205" t="s">
        <v>30902</v>
      </c>
      <c r="I4012" s="204" t="s">
        <v>30903</v>
      </c>
      <c r="J4012" s="212" t="s">
        <v>30904</v>
      </c>
      <c r="K4012" s="208" t="s">
        <v>30905</v>
      </c>
      <c r="L4012" s="200" t="s">
        <v>60</v>
      </c>
      <c r="M4012" s="210" t="s">
        <v>61</v>
      </c>
      <c r="N4012" s="210" t="s">
        <v>62</v>
      </c>
      <c r="O4012" s="210" t="s">
        <v>30833</v>
      </c>
      <c r="P4012" s="210" t="s">
        <v>92</v>
      </c>
      <c r="Q4012" s="210" t="s">
        <v>65</v>
      </c>
      <c r="R4012" s="205" t="s">
        <v>81</v>
      </c>
      <c r="S4012" s="205" t="s">
        <v>624</v>
      </c>
      <c r="T4012" s="210" t="s">
        <v>66</v>
      </c>
      <c r="U4012" s="208" t="s">
        <v>30906</v>
      </c>
      <c r="V4012" s="210">
        <v>100</v>
      </c>
      <c r="W4012" s="210" t="s">
        <v>68</v>
      </c>
      <c r="X4012" s="210" t="s">
        <v>69</v>
      </c>
      <c r="Y4012" s="210" t="s">
        <v>4407</v>
      </c>
      <c r="Z4012" s="210" t="s">
        <v>30907</v>
      </c>
      <c r="AA4012" s="234" t="s">
        <v>71</v>
      </c>
      <c r="AB4012" s="216">
        <v>46310</v>
      </c>
      <c r="AC4012" s="210"/>
      <c r="AD4012" s="230" t="s">
        <v>72</v>
      </c>
      <c r="AE4012" s="190"/>
      <c r="AF4012" s="190"/>
      <c r="AG4012" s="190"/>
      <c r="AH4012" s="190"/>
      <c r="AI4012" s="190"/>
      <c r="AJ4012" s="190"/>
      <c r="AK4012" s="190"/>
      <c r="AL4012" s="190"/>
      <c r="AM4012" s="190"/>
      <c r="AN4012" s="190"/>
      <c r="AO4012" s="190"/>
      <c r="AP4012" s="190"/>
    </row>
    <row r="4013" spans="1:42" customFormat="1" ht="30" hidden="1" customHeight="1">
      <c r="A4013" s="204" t="s">
        <v>49</v>
      </c>
      <c r="B4013" s="200" t="s">
        <v>50</v>
      </c>
      <c r="C4013" s="200" t="s">
        <v>51</v>
      </c>
      <c r="D4013" s="200" t="s">
        <v>18316</v>
      </c>
      <c r="E4013" s="200" t="s">
        <v>18317</v>
      </c>
      <c r="F4013" s="206" t="s">
        <v>30908</v>
      </c>
      <c r="G4013" s="201" t="s">
        <v>30909</v>
      </c>
      <c r="H4013" s="205" t="s">
        <v>30910</v>
      </c>
      <c r="I4013" s="204" t="s">
        <v>30911</v>
      </c>
      <c r="J4013" s="212" t="s">
        <v>30912</v>
      </c>
      <c r="K4013" s="208" t="s">
        <v>30913</v>
      </c>
      <c r="L4013" s="200" t="s">
        <v>60</v>
      </c>
      <c r="M4013" s="210" t="s">
        <v>61</v>
      </c>
      <c r="N4013" s="210" t="s">
        <v>62</v>
      </c>
      <c r="O4013" s="210" t="s">
        <v>30914</v>
      </c>
      <c r="P4013" s="210" t="s">
        <v>64</v>
      </c>
      <c r="Q4013" s="210" t="s">
        <v>65</v>
      </c>
      <c r="R4013" s="205" t="s">
        <v>51</v>
      </c>
      <c r="S4013" s="205" t="s">
        <v>18317</v>
      </c>
      <c r="T4013" s="210" t="s">
        <v>66</v>
      </c>
      <c r="U4013" s="208" t="s">
        <v>30915</v>
      </c>
      <c r="V4013" s="210">
        <v>100</v>
      </c>
      <c r="W4013" s="210" t="s">
        <v>68</v>
      </c>
      <c r="X4013" s="210" t="s">
        <v>69</v>
      </c>
      <c r="Y4013" s="210" t="s">
        <v>4407</v>
      </c>
      <c r="Z4013" s="210" t="s">
        <v>30916</v>
      </c>
      <c r="AA4013" s="234" t="s">
        <v>71</v>
      </c>
      <c r="AB4013" s="216">
        <v>46310</v>
      </c>
      <c r="AC4013" s="210"/>
      <c r="AD4013" s="230" t="s">
        <v>72</v>
      </c>
      <c r="AE4013" s="190"/>
      <c r="AF4013" s="190"/>
      <c r="AG4013" s="190"/>
      <c r="AH4013" s="190"/>
      <c r="AI4013" s="190"/>
      <c r="AJ4013" s="190"/>
      <c r="AK4013" s="190"/>
      <c r="AL4013" s="190"/>
      <c r="AM4013" s="190"/>
      <c r="AN4013" s="190"/>
      <c r="AO4013" s="190"/>
      <c r="AP4013" s="190"/>
    </row>
    <row r="4014" spans="1:42" customFormat="1" ht="30" hidden="1" customHeight="1">
      <c r="A4014" s="204" t="s">
        <v>49</v>
      </c>
      <c r="B4014" s="200" t="s">
        <v>50</v>
      </c>
      <c r="C4014" s="200" t="s">
        <v>51</v>
      </c>
      <c r="D4014" s="200" t="s">
        <v>12300</v>
      </c>
      <c r="E4014" s="200" t="s">
        <v>18646</v>
      </c>
      <c r="F4014" s="206" t="s">
        <v>30917</v>
      </c>
      <c r="G4014" s="201" t="s">
        <v>30918</v>
      </c>
      <c r="H4014" s="205" t="s">
        <v>30919</v>
      </c>
      <c r="I4014" s="204" t="s">
        <v>30920</v>
      </c>
      <c r="J4014" s="212" t="s">
        <v>30921</v>
      </c>
      <c r="K4014" s="208" t="s">
        <v>30922</v>
      </c>
      <c r="L4014" s="200" t="s">
        <v>60</v>
      </c>
      <c r="M4014" s="210" t="s">
        <v>61</v>
      </c>
      <c r="N4014" s="210" t="s">
        <v>62</v>
      </c>
      <c r="O4014" s="210" t="s">
        <v>30914</v>
      </c>
      <c r="P4014" s="210" t="s">
        <v>64</v>
      </c>
      <c r="Q4014" s="210" t="s">
        <v>65</v>
      </c>
      <c r="R4014" s="205" t="s">
        <v>51</v>
      </c>
      <c r="S4014" s="205" t="s">
        <v>18646</v>
      </c>
      <c r="T4014" s="210" t="s">
        <v>66</v>
      </c>
      <c r="U4014" s="208" t="s">
        <v>30923</v>
      </c>
      <c r="V4014" s="210">
        <v>100</v>
      </c>
      <c r="W4014" s="210" t="s">
        <v>68</v>
      </c>
      <c r="X4014" s="210" t="s">
        <v>69</v>
      </c>
      <c r="Y4014" s="210" t="s">
        <v>4407</v>
      </c>
      <c r="Z4014" s="210" t="s">
        <v>30924</v>
      </c>
      <c r="AA4014" s="234" t="s">
        <v>71</v>
      </c>
      <c r="AB4014" s="216">
        <v>46310</v>
      </c>
      <c r="AC4014" s="210"/>
      <c r="AD4014" s="230" t="s">
        <v>72</v>
      </c>
      <c r="AE4014" s="190"/>
      <c r="AF4014" s="190"/>
      <c r="AG4014" s="190"/>
      <c r="AH4014" s="190"/>
      <c r="AI4014" s="190"/>
      <c r="AJ4014" s="190"/>
      <c r="AK4014" s="190"/>
      <c r="AL4014" s="190"/>
      <c r="AM4014" s="190"/>
      <c r="AN4014" s="190"/>
      <c r="AO4014" s="190"/>
      <c r="AP4014" s="190"/>
    </row>
    <row r="4015" spans="1:42" customFormat="1" ht="30" hidden="1" customHeight="1">
      <c r="A4015" s="204" t="s">
        <v>49</v>
      </c>
      <c r="B4015" s="200" t="s">
        <v>14615</v>
      </c>
      <c r="C4015" s="200" t="s">
        <v>14616</v>
      </c>
      <c r="D4015" s="200" t="s">
        <v>18316</v>
      </c>
      <c r="E4015" s="200" t="s">
        <v>21098</v>
      </c>
      <c r="F4015" s="206" t="s">
        <v>30925</v>
      </c>
      <c r="G4015" s="201" t="s">
        <v>30926</v>
      </c>
      <c r="H4015" s="205" t="s">
        <v>30927</v>
      </c>
      <c r="I4015" s="204" t="s">
        <v>30928</v>
      </c>
      <c r="J4015" s="212" t="s">
        <v>30929</v>
      </c>
      <c r="K4015" s="208" t="s">
        <v>30930</v>
      </c>
      <c r="L4015" s="200" t="s">
        <v>60</v>
      </c>
      <c r="M4015" s="210" t="s">
        <v>61</v>
      </c>
      <c r="N4015" s="210" t="s">
        <v>62</v>
      </c>
      <c r="O4015" s="210" t="s">
        <v>30833</v>
      </c>
      <c r="P4015" s="210" t="s">
        <v>92</v>
      </c>
      <c r="Q4015" s="210" t="s">
        <v>65</v>
      </c>
      <c r="R4015" s="205" t="s">
        <v>14616</v>
      </c>
      <c r="S4015" s="205" t="s">
        <v>21098</v>
      </c>
      <c r="T4015" s="210" t="s">
        <v>66</v>
      </c>
      <c r="U4015" s="208" t="s">
        <v>30931</v>
      </c>
      <c r="V4015" s="210">
        <v>100</v>
      </c>
      <c r="W4015" s="210" t="s">
        <v>68</v>
      </c>
      <c r="X4015" s="210" t="s">
        <v>69</v>
      </c>
      <c r="Y4015" s="210" t="s">
        <v>4407</v>
      </c>
      <c r="Z4015" s="210" t="s">
        <v>30916</v>
      </c>
      <c r="AA4015" s="234" t="s">
        <v>71</v>
      </c>
      <c r="AB4015" s="216">
        <v>46310</v>
      </c>
      <c r="AC4015" s="210"/>
      <c r="AD4015" s="230" t="s">
        <v>72</v>
      </c>
      <c r="AE4015" s="190"/>
      <c r="AF4015" s="190"/>
      <c r="AG4015" s="190"/>
      <c r="AH4015" s="190"/>
      <c r="AI4015" s="190"/>
      <c r="AJ4015" s="190"/>
      <c r="AK4015" s="190"/>
      <c r="AL4015" s="190"/>
      <c r="AM4015" s="190"/>
      <c r="AN4015" s="190"/>
      <c r="AO4015" s="190"/>
      <c r="AP4015" s="190"/>
    </row>
    <row r="4016" spans="1:42" customFormat="1" ht="30" hidden="1" customHeight="1">
      <c r="A4016" s="204" t="s">
        <v>49</v>
      </c>
      <c r="B4016" s="200" t="s">
        <v>14747</v>
      </c>
      <c r="C4016" s="200" t="s">
        <v>14748</v>
      </c>
      <c r="D4016" s="200" t="s">
        <v>14749</v>
      </c>
      <c r="E4016" s="200" t="s">
        <v>14750</v>
      </c>
      <c r="F4016" s="206" t="s">
        <v>30932</v>
      </c>
      <c r="G4016" s="201" t="s">
        <v>30933</v>
      </c>
      <c r="H4016" s="205" t="s">
        <v>30934</v>
      </c>
      <c r="I4016" s="204" t="s">
        <v>30935</v>
      </c>
      <c r="J4016" s="212" t="s">
        <v>30936</v>
      </c>
      <c r="K4016" s="208" t="s">
        <v>30937</v>
      </c>
      <c r="L4016" s="200" t="s">
        <v>60</v>
      </c>
      <c r="M4016" s="210" t="s">
        <v>61</v>
      </c>
      <c r="N4016" s="210" t="s">
        <v>62</v>
      </c>
      <c r="O4016" s="210" t="s">
        <v>30833</v>
      </c>
      <c r="P4016" s="210" t="s">
        <v>92</v>
      </c>
      <c r="Q4016" s="210" t="s">
        <v>65</v>
      </c>
      <c r="R4016" s="205" t="s">
        <v>14748</v>
      </c>
      <c r="S4016" s="205" t="s">
        <v>14750</v>
      </c>
      <c r="T4016" s="210" t="s">
        <v>66</v>
      </c>
      <c r="U4016" s="208" t="s">
        <v>30938</v>
      </c>
      <c r="V4016" s="210">
        <v>100</v>
      </c>
      <c r="W4016" s="210" t="s">
        <v>68</v>
      </c>
      <c r="X4016" s="210" t="s">
        <v>69</v>
      </c>
      <c r="Y4016" s="210" t="s">
        <v>4407</v>
      </c>
      <c r="Z4016" s="210" t="s">
        <v>30939</v>
      </c>
      <c r="AA4016" s="234" t="s">
        <v>71</v>
      </c>
      <c r="AB4016" s="216">
        <v>46310</v>
      </c>
      <c r="AC4016" s="210"/>
      <c r="AD4016" s="230" t="s">
        <v>72</v>
      </c>
      <c r="AE4016" s="190"/>
      <c r="AF4016" s="190"/>
      <c r="AG4016" s="190"/>
      <c r="AH4016" s="190"/>
      <c r="AI4016" s="190"/>
      <c r="AJ4016" s="190"/>
      <c r="AK4016" s="190"/>
      <c r="AL4016" s="190"/>
      <c r="AM4016" s="190"/>
      <c r="AN4016" s="190"/>
      <c r="AO4016" s="190"/>
      <c r="AP4016" s="190"/>
    </row>
    <row r="4017" spans="1:42" customFormat="1" ht="30" hidden="1" customHeight="1">
      <c r="A4017" s="204" t="s">
        <v>49</v>
      </c>
      <c r="B4017" s="200" t="s">
        <v>14747</v>
      </c>
      <c r="C4017" s="200" t="s">
        <v>14748</v>
      </c>
      <c r="D4017" s="200" t="s">
        <v>22503</v>
      </c>
      <c r="E4017" s="200" t="s">
        <v>22504</v>
      </c>
      <c r="F4017" s="206" t="s">
        <v>30940</v>
      </c>
      <c r="G4017" s="201" t="s">
        <v>30941</v>
      </c>
      <c r="H4017" s="205" t="s">
        <v>30942</v>
      </c>
      <c r="I4017" s="204" t="s">
        <v>30943</v>
      </c>
      <c r="J4017" s="212" t="s">
        <v>30944</v>
      </c>
      <c r="K4017" s="208" t="s">
        <v>30945</v>
      </c>
      <c r="L4017" s="200" t="s">
        <v>60</v>
      </c>
      <c r="M4017" s="210" t="s">
        <v>61</v>
      </c>
      <c r="N4017" s="210" t="s">
        <v>62</v>
      </c>
      <c r="O4017" s="210" t="s">
        <v>30833</v>
      </c>
      <c r="P4017" s="210" t="s">
        <v>92</v>
      </c>
      <c r="Q4017" s="210" t="s">
        <v>65</v>
      </c>
      <c r="R4017" s="205" t="s">
        <v>14748</v>
      </c>
      <c r="S4017" s="205" t="s">
        <v>22504</v>
      </c>
      <c r="T4017" s="210" t="s">
        <v>66</v>
      </c>
      <c r="U4017" s="208" t="s">
        <v>30946</v>
      </c>
      <c r="V4017" s="210">
        <v>100</v>
      </c>
      <c r="W4017" s="210" t="s">
        <v>68</v>
      </c>
      <c r="X4017" s="210" t="s">
        <v>69</v>
      </c>
      <c r="Y4017" s="210" t="s">
        <v>4407</v>
      </c>
      <c r="Z4017" s="210" t="s">
        <v>30947</v>
      </c>
      <c r="AA4017" s="234" t="s">
        <v>71</v>
      </c>
      <c r="AB4017" s="216">
        <v>46310</v>
      </c>
      <c r="AC4017" s="210"/>
      <c r="AD4017" s="230" t="s">
        <v>72</v>
      </c>
      <c r="AE4017" s="190"/>
      <c r="AF4017" s="190"/>
      <c r="AG4017" s="190"/>
      <c r="AH4017" s="190"/>
      <c r="AI4017" s="190"/>
      <c r="AJ4017" s="190"/>
      <c r="AK4017" s="190"/>
      <c r="AL4017" s="190"/>
      <c r="AM4017" s="190"/>
      <c r="AN4017" s="190"/>
      <c r="AO4017" s="190"/>
      <c r="AP4017" s="190"/>
    </row>
    <row r="4018" spans="1:42" customFormat="1" ht="30" hidden="1" customHeight="1">
      <c r="A4018" s="204" t="s">
        <v>49</v>
      </c>
      <c r="B4018" s="200" t="s">
        <v>14747</v>
      </c>
      <c r="C4018" s="200" t="s">
        <v>14748</v>
      </c>
      <c r="D4018" s="200" t="s">
        <v>22572</v>
      </c>
      <c r="E4018" s="200" t="s">
        <v>22573</v>
      </c>
      <c r="F4018" s="206" t="s">
        <v>30948</v>
      </c>
      <c r="G4018" s="201" t="s">
        <v>30949</v>
      </c>
      <c r="H4018" s="205" t="s">
        <v>30950</v>
      </c>
      <c r="I4018" s="204" t="s">
        <v>30951</v>
      </c>
      <c r="J4018" s="212" t="s">
        <v>30952</v>
      </c>
      <c r="K4018" s="208" t="s">
        <v>30953</v>
      </c>
      <c r="L4018" s="200" t="s">
        <v>60</v>
      </c>
      <c r="M4018" s="210" t="s">
        <v>61</v>
      </c>
      <c r="N4018" s="210" t="s">
        <v>62</v>
      </c>
      <c r="O4018" s="210" t="s">
        <v>30833</v>
      </c>
      <c r="P4018" s="210" t="s">
        <v>92</v>
      </c>
      <c r="Q4018" s="210" t="s">
        <v>65</v>
      </c>
      <c r="R4018" s="205" t="s">
        <v>14748</v>
      </c>
      <c r="S4018" s="205" t="s">
        <v>22573</v>
      </c>
      <c r="T4018" s="210" t="s">
        <v>66</v>
      </c>
      <c r="U4018" s="208" t="s">
        <v>30954</v>
      </c>
      <c r="V4018" s="210">
        <v>100</v>
      </c>
      <c r="W4018" s="210" t="s">
        <v>68</v>
      </c>
      <c r="X4018" s="210" t="s">
        <v>69</v>
      </c>
      <c r="Y4018" s="210" t="s">
        <v>4407</v>
      </c>
      <c r="Z4018" s="210" t="s">
        <v>30955</v>
      </c>
      <c r="AA4018" s="234" t="s">
        <v>71</v>
      </c>
      <c r="AB4018" s="216">
        <v>46310</v>
      </c>
      <c r="AC4018" s="210"/>
      <c r="AD4018" s="230" t="s">
        <v>72</v>
      </c>
      <c r="AE4018" s="190"/>
      <c r="AF4018" s="190"/>
      <c r="AG4018" s="190"/>
      <c r="AH4018" s="190"/>
      <c r="AI4018" s="190"/>
      <c r="AJ4018" s="190"/>
      <c r="AK4018" s="190"/>
      <c r="AL4018" s="190"/>
      <c r="AM4018" s="190"/>
      <c r="AN4018" s="190"/>
      <c r="AO4018" s="190"/>
      <c r="AP4018" s="190"/>
    </row>
    <row r="4019" spans="1:42" customFormat="1" ht="30" hidden="1" customHeight="1">
      <c r="A4019" s="204" t="s">
        <v>49</v>
      </c>
      <c r="B4019" s="200" t="s">
        <v>25710</v>
      </c>
      <c r="C4019" s="200" t="s">
        <v>25711</v>
      </c>
      <c r="D4019" s="200" t="s">
        <v>25737</v>
      </c>
      <c r="E4019" s="200" t="s">
        <v>25738</v>
      </c>
      <c r="F4019" s="206" t="s">
        <v>30956</v>
      </c>
      <c r="G4019" s="201" t="s">
        <v>30957</v>
      </c>
      <c r="H4019" s="205" t="s">
        <v>30958</v>
      </c>
      <c r="I4019" s="204" t="s">
        <v>30959</v>
      </c>
      <c r="J4019" s="212" t="s">
        <v>30960</v>
      </c>
      <c r="K4019" s="208" t="s">
        <v>30961</v>
      </c>
      <c r="L4019" s="200" t="s">
        <v>60</v>
      </c>
      <c r="M4019" s="210" t="s">
        <v>61</v>
      </c>
      <c r="N4019" s="210" t="s">
        <v>22799</v>
      </c>
      <c r="O4019" s="210" t="s">
        <v>30483</v>
      </c>
      <c r="P4019" s="210" t="s">
        <v>30484</v>
      </c>
      <c r="Q4019" s="210" t="s">
        <v>65</v>
      </c>
      <c r="R4019" s="205" t="s">
        <v>25711</v>
      </c>
      <c r="S4019" s="205" t="s">
        <v>25738</v>
      </c>
      <c r="T4019" s="210" t="s">
        <v>66</v>
      </c>
      <c r="U4019" s="208" t="s">
        <v>30962</v>
      </c>
      <c r="V4019" s="210">
        <v>100</v>
      </c>
      <c r="W4019" s="210" t="s">
        <v>68</v>
      </c>
      <c r="X4019" s="210" t="s">
        <v>69</v>
      </c>
      <c r="Y4019" s="210" t="s">
        <v>4407</v>
      </c>
      <c r="Z4019" s="210" t="s">
        <v>30963</v>
      </c>
      <c r="AA4019" s="234" t="s">
        <v>71</v>
      </c>
      <c r="AB4019" s="216">
        <v>46310</v>
      </c>
      <c r="AC4019" s="210"/>
      <c r="AD4019" s="230" t="s">
        <v>72</v>
      </c>
      <c r="AE4019" s="190"/>
      <c r="AF4019" s="190"/>
      <c r="AG4019" s="190"/>
      <c r="AH4019" s="190"/>
      <c r="AI4019" s="190"/>
      <c r="AJ4019" s="190"/>
      <c r="AK4019" s="190"/>
      <c r="AL4019" s="190"/>
      <c r="AM4019" s="190"/>
      <c r="AN4019" s="190"/>
      <c r="AO4019" s="190"/>
      <c r="AP4019" s="190"/>
    </row>
    <row r="4020" spans="1:42" customFormat="1" ht="30" hidden="1" customHeight="1">
      <c r="A4020" s="204" t="s">
        <v>49</v>
      </c>
      <c r="B4020" s="200" t="s">
        <v>27492</v>
      </c>
      <c r="C4020" s="200" t="s">
        <v>27493</v>
      </c>
      <c r="D4020" s="200" t="s">
        <v>27494</v>
      </c>
      <c r="E4020" s="200" t="s">
        <v>27495</v>
      </c>
      <c r="F4020" s="206" t="s">
        <v>30964</v>
      </c>
      <c r="G4020" s="201" t="s">
        <v>30965</v>
      </c>
      <c r="H4020" s="205" t="s">
        <v>30966</v>
      </c>
      <c r="I4020" s="204" t="s">
        <v>30967</v>
      </c>
      <c r="J4020" s="212" t="s">
        <v>30968</v>
      </c>
      <c r="K4020" s="208" t="s">
        <v>30969</v>
      </c>
      <c r="L4020" s="200" t="s">
        <v>60</v>
      </c>
      <c r="M4020" s="210" t="s">
        <v>61</v>
      </c>
      <c r="N4020" s="210" t="s">
        <v>27502</v>
      </c>
      <c r="O4020" s="210" t="s">
        <v>29203</v>
      </c>
      <c r="P4020" s="210" t="s">
        <v>29204</v>
      </c>
      <c r="Q4020" s="210" t="s">
        <v>65</v>
      </c>
      <c r="R4020" s="205" t="s">
        <v>27493</v>
      </c>
      <c r="S4020" s="205" t="s">
        <v>27495</v>
      </c>
      <c r="T4020" s="210" t="s">
        <v>66</v>
      </c>
      <c r="U4020" s="208" t="s">
        <v>30970</v>
      </c>
      <c r="V4020" s="210">
        <v>100</v>
      </c>
      <c r="W4020" s="210" t="s">
        <v>68</v>
      </c>
      <c r="X4020" s="210" t="s">
        <v>69</v>
      </c>
      <c r="Y4020" s="210" t="s">
        <v>4407</v>
      </c>
      <c r="Z4020" s="210" t="s">
        <v>30971</v>
      </c>
      <c r="AA4020" s="234" t="s">
        <v>71</v>
      </c>
      <c r="AB4020" s="216">
        <v>46310</v>
      </c>
      <c r="AC4020" s="210"/>
      <c r="AD4020" s="230" t="s">
        <v>72</v>
      </c>
      <c r="AE4020" s="190"/>
      <c r="AF4020" s="190"/>
      <c r="AG4020" s="190"/>
      <c r="AH4020" s="190"/>
      <c r="AI4020" s="190"/>
      <c r="AJ4020" s="190"/>
      <c r="AK4020" s="190"/>
      <c r="AL4020" s="190"/>
      <c r="AM4020" s="190"/>
      <c r="AN4020" s="190"/>
      <c r="AO4020" s="190"/>
      <c r="AP4020" s="190"/>
    </row>
    <row r="4021" spans="1:42" customFormat="1" ht="30" customHeight="1">
      <c r="A4021" s="204" t="s">
        <v>632</v>
      </c>
      <c r="B4021" s="200" t="s">
        <v>888</v>
      </c>
      <c r="C4021" s="200" t="s">
        <v>889</v>
      </c>
      <c r="D4021" s="200" t="s">
        <v>946</v>
      </c>
      <c r="E4021" s="200" t="s">
        <v>947</v>
      </c>
      <c r="F4021" s="206" t="s">
        <v>30972</v>
      </c>
      <c r="G4021" s="206" t="s">
        <v>30973</v>
      </c>
      <c r="H4021" s="210" t="s">
        <v>30974</v>
      </c>
      <c r="I4021" s="209" t="s">
        <v>30975</v>
      </c>
      <c r="J4021" s="212" t="s">
        <v>30976</v>
      </c>
      <c r="K4021" s="203" t="s">
        <v>44695</v>
      </c>
      <c r="L4021" s="210" t="s">
        <v>776</v>
      </c>
      <c r="M4021" s="210" t="s">
        <v>61</v>
      </c>
      <c r="N4021" s="200" t="s">
        <v>62</v>
      </c>
      <c r="O4021" s="200" t="s">
        <v>30833</v>
      </c>
      <c r="P4021" s="200" t="s">
        <v>92</v>
      </c>
      <c r="Q4021" s="200" t="s">
        <v>65</v>
      </c>
      <c r="R4021" s="210" t="s">
        <v>889</v>
      </c>
      <c r="S4021" s="210" t="s">
        <v>947</v>
      </c>
      <c r="T4021" s="210" t="s">
        <v>66</v>
      </c>
      <c r="U4021" s="213" t="s">
        <v>30981</v>
      </c>
      <c r="V4021" s="210">
        <v>0.9</v>
      </c>
      <c r="W4021" s="210" t="s">
        <v>68</v>
      </c>
      <c r="X4021" s="210" t="s">
        <v>69</v>
      </c>
      <c r="Y4021" s="210" t="s">
        <v>4407</v>
      </c>
      <c r="Z4021" s="210" t="s">
        <v>647</v>
      </c>
      <c r="AA4021" s="235" t="s">
        <v>71</v>
      </c>
      <c r="AB4021" s="216">
        <v>46310</v>
      </c>
      <c r="AC4021" s="210"/>
      <c r="AD4021" s="230" t="s">
        <v>72</v>
      </c>
      <c r="AE4021" s="190"/>
      <c r="AF4021" s="190"/>
      <c r="AG4021" s="190"/>
      <c r="AH4021" s="190"/>
      <c r="AI4021" s="190"/>
      <c r="AJ4021" s="190"/>
      <c r="AK4021" s="190"/>
      <c r="AL4021" s="190"/>
      <c r="AM4021" s="190"/>
      <c r="AN4021" s="190"/>
      <c r="AO4021" s="190"/>
      <c r="AP4021" s="190"/>
    </row>
    <row r="4022" spans="1:42" customFormat="1" ht="30" customHeight="1">
      <c r="A4022" s="204" t="s">
        <v>632</v>
      </c>
      <c r="B4022" s="200" t="s">
        <v>888</v>
      </c>
      <c r="C4022" s="200" t="s">
        <v>889</v>
      </c>
      <c r="D4022" s="200" t="s">
        <v>967</v>
      </c>
      <c r="E4022" s="200" t="s">
        <v>968</v>
      </c>
      <c r="F4022" s="206" t="s">
        <v>30982</v>
      </c>
      <c r="G4022" s="206" t="s">
        <v>30983</v>
      </c>
      <c r="H4022" s="210" t="s">
        <v>30984</v>
      </c>
      <c r="I4022" s="209" t="s">
        <v>30985</v>
      </c>
      <c r="J4022" s="212" t="s">
        <v>30986</v>
      </c>
      <c r="K4022" s="203" t="s">
        <v>44696</v>
      </c>
      <c r="L4022" s="210" t="s">
        <v>776</v>
      </c>
      <c r="M4022" s="210" t="s">
        <v>61</v>
      </c>
      <c r="N4022" s="200" t="s">
        <v>62</v>
      </c>
      <c r="O4022" s="200" t="s">
        <v>30833</v>
      </c>
      <c r="P4022" s="200" t="s">
        <v>92</v>
      </c>
      <c r="Q4022" s="200" t="s">
        <v>65</v>
      </c>
      <c r="R4022" s="210" t="s">
        <v>889</v>
      </c>
      <c r="S4022" s="210" t="s">
        <v>968</v>
      </c>
      <c r="T4022" s="210" t="s">
        <v>66</v>
      </c>
      <c r="U4022" s="213" t="s">
        <v>30988</v>
      </c>
      <c r="V4022" s="210">
        <v>0.9</v>
      </c>
      <c r="W4022" s="210" t="s">
        <v>68</v>
      </c>
      <c r="X4022" s="210" t="s">
        <v>69</v>
      </c>
      <c r="Y4022" s="210" t="s">
        <v>4407</v>
      </c>
      <c r="Z4022" s="210" t="s">
        <v>647</v>
      </c>
      <c r="AA4022" s="235" t="s">
        <v>71</v>
      </c>
      <c r="AB4022" s="216">
        <v>46310</v>
      </c>
      <c r="AC4022" s="210"/>
      <c r="AD4022" s="230" t="s">
        <v>72</v>
      </c>
      <c r="AE4022" s="190"/>
      <c r="AF4022" s="190"/>
      <c r="AG4022" s="190"/>
      <c r="AH4022" s="190"/>
      <c r="AI4022" s="190"/>
      <c r="AJ4022" s="190"/>
      <c r="AK4022" s="190"/>
      <c r="AL4022" s="190"/>
      <c r="AM4022" s="190"/>
      <c r="AN4022" s="190"/>
      <c r="AO4022" s="190"/>
      <c r="AP4022" s="190"/>
    </row>
    <row r="4023" spans="1:42" customFormat="1" ht="30" customHeight="1">
      <c r="A4023" s="204" t="s">
        <v>632</v>
      </c>
      <c r="B4023" s="200" t="s">
        <v>1623</v>
      </c>
      <c r="C4023" s="200" t="s">
        <v>1624</v>
      </c>
      <c r="D4023" s="200" t="s">
        <v>1625</v>
      </c>
      <c r="E4023" s="200" t="s">
        <v>1626</v>
      </c>
      <c r="F4023" s="206" t="s">
        <v>30989</v>
      </c>
      <c r="G4023" s="206" t="s">
        <v>30990</v>
      </c>
      <c r="H4023" s="210" t="s">
        <v>30991</v>
      </c>
      <c r="I4023" s="209" t="s">
        <v>30992</v>
      </c>
      <c r="J4023" s="212" t="s">
        <v>30993</v>
      </c>
      <c r="K4023" s="203" t="s">
        <v>44234</v>
      </c>
      <c r="L4023" s="210" t="s">
        <v>776</v>
      </c>
      <c r="M4023" s="210" t="s">
        <v>61</v>
      </c>
      <c r="N4023" s="200" t="s">
        <v>44234</v>
      </c>
      <c r="O4023" s="200" t="s">
        <v>44234</v>
      </c>
      <c r="P4023" s="200" t="s">
        <v>44234</v>
      </c>
      <c r="Q4023" s="200" t="s">
        <v>65</v>
      </c>
      <c r="R4023" s="210" t="s">
        <v>1624</v>
      </c>
      <c r="S4023" s="210" t="s">
        <v>1626</v>
      </c>
      <c r="T4023" s="210" t="s">
        <v>66</v>
      </c>
      <c r="U4023" s="213" t="s">
        <v>30995</v>
      </c>
      <c r="V4023" s="210">
        <v>0.9</v>
      </c>
      <c r="W4023" s="210" t="s">
        <v>68</v>
      </c>
      <c r="X4023" s="210" t="s">
        <v>69</v>
      </c>
      <c r="Y4023" s="210" t="s">
        <v>4407</v>
      </c>
      <c r="Z4023" s="210" t="s">
        <v>647</v>
      </c>
      <c r="AA4023" s="235" t="s">
        <v>71</v>
      </c>
      <c r="AB4023" s="216">
        <v>46310</v>
      </c>
      <c r="AC4023" s="210"/>
      <c r="AD4023" s="230" t="s">
        <v>72</v>
      </c>
      <c r="AE4023" s="190"/>
      <c r="AF4023" s="190"/>
      <c r="AG4023" s="190"/>
      <c r="AH4023" s="190"/>
      <c r="AI4023" s="190"/>
      <c r="AJ4023" s="190"/>
      <c r="AK4023" s="190"/>
      <c r="AL4023" s="190"/>
      <c r="AM4023" s="190"/>
      <c r="AN4023" s="190"/>
      <c r="AO4023" s="190"/>
      <c r="AP4023" s="190"/>
    </row>
    <row r="4024" spans="1:42" customFormat="1" ht="30" customHeight="1">
      <c r="A4024" s="204" t="s">
        <v>632</v>
      </c>
      <c r="B4024" s="200" t="s">
        <v>1623</v>
      </c>
      <c r="C4024" s="200" t="s">
        <v>1624</v>
      </c>
      <c r="D4024" s="200" t="s">
        <v>1661</v>
      </c>
      <c r="E4024" s="200" t="s">
        <v>1662</v>
      </c>
      <c r="F4024" s="206" t="s">
        <v>30996</v>
      </c>
      <c r="G4024" s="206" t="s">
        <v>30997</v>
      </c>
      <c r="H4024" s="210" t="s">
        <v>30998</v>
      </c>
      <c r="I4024" s="209" t="s">
        <v>30999</v>
      </c>
      <c r="J4024" s="212" t="s">
        <v>31000</v>
      </c>
      <c r="K4024" s="203" t="s">
        <v>44234</v>
      </c>
      <c r="L4024" s="210" t="s">
        <v>776</v>
      </c>
      <c r="M4024" s="210" t="s">
        <v>61</v>
      </c>
      <c r="N4024" s="200" t="s">
        <v>44234</v>
      </c>
      <c r="O4024" s="200" t="s">
        <v>44234</v>
      </c>
      <c r="P4024" s="200" t="s">
        <v>44234</v>
      </c>
      <c r="Q4024" s="200" t="s">
        <v>65</v>
      </c>
      <c r="R4024" s="210" t="s">
        <v>1624</v>
      </c>
      <c r="S4024" s="210" t="s">
        <v>1662</v>
      </c>
      <c r="T4024" s="210" t="s">
        <v>66</v>
      </c>
      <c r="U4024" s="213" t="s">
        <v>31002</v>
      </c>
      <c r="V4024" s="210">
        <v>0.9</v>
      </c>
      <c r="W4024" s="210" t="s">
        <v>68</v>
      </c>
      <c r="X4024" s="210" t="s">
        <v>69</v>
      </c>
      <c r="Y4024" s="210" t="s">
        <v>4407</v>
      </c>
      <c r="Z4024" s="210" t="s">
        <v>647</v>
      </c>
      <c r="AA4024" s="235" t="s">
        <v>71</v>
      </c>
      <c r="AB4024" s="216">
        <v>46310</v>
      </c>
      <c r="AC4024" s="210"/>
      <c r="AD4024" s="230" t="s">
        <v>72</v>
      </c>
      <c r="AE4024" s="190"/>
      <c r="AF4024" s="190"/>
      <c r="AG4024" s="190"/>
      <c r="AH4024" s="190"/>
      <c r="AI4024" s="190"/>
      <c r="AJ4024" s="190"/>
      <c r="AK4024" s="190"/>
      <c r="AL4024" s="190"/>
      <c r="AM4024" s="190"/>
      <c r="AN4024" s="190"/>
      <c r="AO4024" s="190"/>
      <c r="AP4024" s="190"/>
    </row>
    <row r="4025" spans="1:42" customFormat="1" ht="30" customHeight="1">
      <c r="A4025" s="204" t="s">
        <v>632</v>
      </c>
      <c r="B4025" s="200" t="s">
        <v>2034</v>
      </c>
      <c r="C4025" s="200" t="s">
        <v>2035</v>
      </c>
      <c r="D4025" s="200" t="s">
        <v>2082</v>
      </c>
      <c r="E4025" s="200" t="s">
        <v>2083</v>
      </c>
      <c r="F4025" s="206" t="s">
        <v>31003</v>
      </c>
      <c r="G4025" s="206" t="s">
        <v>31004</v>
      </c>
      <c r="H4025" s="210" t="s">
        <v>31005</v>
      </c>
      <c r="I4025" s="209" t="s">
        <v>31006</v>
      </c>
      <c r="J4025" s="212" t="s">
        <v>31007</v>
      </c>
      <c r="K4025" s="203" t="s">
        <v>44234</v>
      </c>
      <c r="L4025" s="210" t="s">
        <v>776</v>
      </c>
      <c r="M4025" s="210" t="s">
        <v>61</v>
      </c>
      <c r="N4025" s="200" t="s">
        <v>44234</v>
      </c>
      <c r="O4025" s="200" t="s">
        <v>44234</v>
      </c>
      <c r="P4025" s="200" t="s">
        <v>44234</v>
      </c>
      <c r="Q4025" s="200" t="s">
        <v>65</v>
      </c>
      <c r="R4025" s="210" t="s">
        <v>2035</v>
      </c>
      <c r="S4025" s="210" t="s">
        <v>2083</v>
      </c>
      <c r="T4025" s="210" t="s">
        <v>66</v>
      </c>
      <c r="U4025" s="213" t="s">
        <v>31012</v>
      </c>
      <c r="V4025" s="210">
        <v>0.9</v>
      </c>
      <c r="W4025" s="210" t="s">
        <v>68</v>
      </c>
      <c r="X4025" s="210" t="s">
        <v>69</v>
      </c>
      <c r="Y4025" s="210" t="s">
        <v>4407</v>
      </c>
      <c r="Z4025" s="210" t="s">
        <v>647</v>
      </c>
      <c r="AA4025" s="235" t="s">
        <v>71</v>
      </c>
      <c r="AB4025" s="216">
        <v>46310</v>
      </c>
      <c r="AC4025" s="210"/>
      <c r="AD4025" s="230" t="s">
        <v>72</v>
      </c>
      <c r="AE4025" s="190"/>
      <c r="AF4025" s="190"/>
      <c r="AG4025" s="190"/>
      <c r="AH4025" s="190"/>
      <c r="AI4025" s="190"/>
      <c r="AJ4025" s="190"/>
      <c r="AK4025" s="190"/>
      <c r="AL4025" s="190"/>
      <c r="AM4025" s="190"/>
      <c r="AN4025" s="190"/>
      <c r="AO4025" s="190"/>
      <c r="AP4025" s="190"/>
    </row>
    <row r="4026" spans="1:42" customFormat="1" ht="30" customHeight="1">
      <c r="A4026" s="204" t="s">
        <v>632</v>
      </c>
      <c r="B4026" s="200" t="s">
        <v>3314</v>
      </c>
      <c r="C4026" s="200" t="s">
        <v>3315</v>
      </c>
      <c r="D4026" s="200" t="s">
        <v>3216</v>
      </c>
      <c r="E4026" s="200" t="s">
        <v>3316</v>
      </c>
      <c r="F4026" s="206" t="s">
        <v>31013</v>
      </c>
      <c r="G4026" s="206" t="s">
        <v>31014</v>
      </c>
      <c r="H4026" s="210" t="s">
        <v>31015</v>
      </c>
      <c r="I4026" s="209" t="s">
        <v>31016</v>
      </c>
      <c r="J4026" s="212" t="s">
        <v>31017</v>
      </c>
      <c r="K4026" s="203" t="s">
        <v>44234</v>
      </c>
      <c r="L4026" s="210" t="s">
        <v>60</v>
      </c>
      <c r="M4026" s="210" t="s">
        <v>61</v>
      </c>
      <c r="N4026" s="200" t="s">
        <v>44234</v>
      </c>
      <c r="O4026" s="200" t="s">
        <v>44234</v>
      </c>
      <c r="P4026" s="200" t="s">
        <v>44234</v>
      </c>
      <c r="Q4026" s="200" t="s">
        <v>65</v>
      </c>
      <c r="R4026" s="210" t="s">
        <v>3315</v>
      </c>
      <c r="S4026" s="210" t="s">
        <v>3316</v>
      </c>
      <c r="T4026" s="210" t="s">
        <v>66</v>
      </c>
      <c r="U4026" s="213" t="s">
        <v>31019</v>
      </c>
      <c r="V4026" s="210">
        <v>1</v>
      </c>
      <c r="W4026" s="210" t="s">
        <v>68</v>
      </c>
      <c r="X4026" s="210" t="s">
        <v>69</v>
      </c>
      <c r="Y4026" s="210" t="s">
        <v>4407</v>
      </c>
      <c r="Z4026" s="210" t="s">
        <v>647</v>
      </c>
      <c r="AA4026" s="235" t="s">
        <v>71</v>
      </c>
      <c r="AB4026" s="216">
        <v>46310</v>
      </c>
      <c r="AC4026" s="210"/>
      <c r="AD4026" s="230" t="s">
        <v>72</v>
      </c>
      <c r="AE4026" s="190"/>
      <c r="AF4026" s="190"/>
      <c r="AG4026" s="190"/>
      <c r="AH4026" s="190"/>
      <c r="AI4026" s="190"/>
      <c r="AJ4026" s="190"/>
      <c r="AK4026" s="190"/>
      <c r="AL4026" s="190"/>
      <c r="AM4026" s="190"/>
      <c r="AN4026" s="190"/>
      <c r="AO4026" s="190"/>
      <c r="AP4026" s="190"/>
    </row>
    <row r="4027" spans="1:42" customFormat="1" ht="30" customHeight="1">
      <c r="A4027" s="204" t="s">
        <v>632</v>
      </c>
      <c r="B4027" s="200" t="s">
        <v>2714</v>
      </c>
      <c r="C4027" s="200" t="s">
        <v>2715</v>
      </c>
      <c r="D4027" s="200" t="s">
        <v>2782</v>
      </c>
      <c r="E4027" s="200" t="s">
        <v>2783</v>
      </c>
      <c r="F4027" s="206" t="s">
        <v>31020</v>
      </c>
      <c r="G4027" s="206" t="s">
        <v>31021</v>
      </c>
      <c r="H4027" s="210" t="s">
        <v>31022</v>
      </c>
      <c r="I4027" s="209" t="s">
        <v>31023</v>
      </c>
      <c r="J4027" s="212" t="s">
        <v>31024</v>
      </c>
      <c r="K4027" s="203" t="s">
        <v>44234</v>
      </c>
      <c r="L4027" s="210" t="s">
        <v>60</v>
      </c>
      <c r="M4027" s="210" t="s">
        <v>61</v>
      </c>
      <c r="N4027" s="200" t="s">
        <v>44234</v>
      </c>
      <c r="O4027" s="200" t="s">
        <v>44234</v>
      </c>
      <c r="P4027" s="200" t="s">
        <v>44234</v>
      </c>
      <c r="Q4027" s="200" t="s">
        <v>65</v>
      </c>
      <c r="R4027" s="210" t="s">
        <v>2715</v>
      </c>
      <c r="S4027" s="210" t="s">
        <v>2783</v>
      </c>
      <c r="T4027" s="210" t="s">
        <v>66</v>
      </c>
      <c r="U4027" s="213" t="s">
        <v>31026</v>
      </c>
      <c r="V4027" s="210">
        <v>1</v>
      </c>
      <c r="W4027" s="210" t="s">
        <v>68</v>
      </c>
      <c r="X4027" s="210" t="s">
        <v>69</v>
      </c>
      <c r="Y4027" s="210" t="s">
        <v>4407</v>
      </c>
      <c r="Z4027" s="210" t="s">
        <v>647</v>
      </c>
      <c r="AA4027" s="235" t="s">
        <v>71</v>
      </c>
      <c r="AB4027" s="216">
        <v>46310</v>
      </c>
      <c r="AC4027" s="210"/>
      <c r="AD4027" s="230" t="s">
        <v>72</v>
      </c>
      <c r="AE4027" s="190"/>
      <c r="AF4027" s="190"/>
      <c r="AG4027" s="190"/>
      <c r="AH4027" s="190"/>
      <c r="AI4027" s="190"/>
      <c r="AJ4027" s="190"/>
      <c r="AK4027" s="190"/>
      <c r="AL4027" s="190"/>
      <c r="AM4027" s="190"/>
      <c r="AN4027" s="190"/>
      <c r="AO4027" s="190"/>
      <c r="AP4027" s="190"/>
    </row>
    <row r="4028" spans="1:42" customFormat="1" ht="30" customHeight="1">
      <c r="A4028" s="204" t="s">
        <v>632</v>
      </c>
      <c r="B4028" s="200" t="s">
        <v>2714</v>
      </c>
      <c r="C4028" s="200" t="s">
        <v>2715</v>
      </c>
      <c r="D4028" s="200" t="s">
        <v>2847</v>
      </c>
      <c r="E4028" s="200" t="s">
        <v>2848</v>
      </c>
      <c r="F4028" s="206" t="s">
        <v>31027</v>
      </c>
      <c r="G4028" s="206" t="s">
        <v>31028</v>
      </c>
      <c r="H4028" s="210" t="s">
        <v>31029</v>
      </c>
      <c r="I4028" s="209" t="s">
        <v>31030</v>
      </c>
      <c r="J4028" s="212" t="s">
        <v>31031</v>
      </c>
      <c r="K4028" s="203" t="s">
        <v>44234</v>
      </c>
      <c r="L4028" s="210" t="s">
        <v>776</v>
      </c>
      <c r="M4028" s="210" t="s">
        <v>61</v>
      </c>
      <c r="N4028" s="200" t="s">
        <v>44234</v>
      </c>
      <c r="O4028" s="200" t="s">
        <v>44234</v>
      </c>
      <c r="P4028" s="200" t="s">
        <v>44234</v>
      </c>
      <c r="Q4028" s="200" t="s">
        <v>65</v>
      </c>
      <c r="R4028" s="210" t="s">
        <v>2715</v>
      </c>
      <c r="S4028" s="210" t="s">
        <v>2848</v>
      </c>
      <c r="T4028" s="210" t="s">
        <v>66</v>
      </c>
      <c r="U4028" s="213" t="s">
        <v>31033</v>
      </c>
      <c r="V4028" s="210">
        <v>0.9</v>
      </c>
      <c r="W4028" s="210" t="s">
        <v>68</v>
      </c>
      <c r="X4028" s="210" t="s">
        <v>69</v>
      </c>
      <c r="Y4028" s="210" t="s">
        <v>4407</v>
      </c>
      <c r="Z4028" s="210" t="s">
        <v>647</v>
      </c>
      <c r="AA4028" s="235" t="s">
        <v>71</v>
      </c>
      <c r="AB4028" s="216">
        <v>46310</v>
      </c>
      <c r="AC4028" s="210"/>
      <c r="AD4028" s="230" t="s">
        <v>72</v>
      </c>
      <c r="AE4028" s="190"/>
      <c r="AF4028" s="190"/>
      <c r="AG4028" s="190"/>
      <c r="AH4028" s="190"/>
      <c r="AI4028" s="190"/>
      <c r="AJ4028" s="190"/>
      <c r="AK4028" s="190"/>
      <c r="AL4028" s="190"/>
      <c r="AM4028" s="190"/>
      <c r="AN4028" s="190"/>
      <c r="AO4028" s="190"/>
      <c r="AP4028" s="190"/>
    </row>
    <row r="4029" spans="1:42" customFormat="1" ht="30" customHeight="1">
      <c r="A4029" s="204" t="s">
        <v>632</v>
      </c>
      <c r="B4029" s="200" t="s">
        <v>3584</v>
      </c>
      <c r="C4029" s="200" t="s">
        <v>3585</v>
      </c>
      <c r="D4029" s="200" t="s">
        <v>3621</v>
      </c>
      <c r="E4029" s="200" t="s">
        <v>3622</v>
      </c>
      <c r="F4029" s="206" t="s">
        <v>31034</v>
      </c>
      <c r="G4029" s="206" t="s">
        <v>31035</v>
      </c>
      <c r="H4029" s="210" t="s">
        <v>31036</v>
      </c>
      <c r="I4029" s="209" t="s">
        <v>31037</v>
      </c>
      <c r="J4029" s="212" t="s">
        <v>31038</v>
      </c>
      <c r="K4029" s="203" t="s">
        <v>44234</v>
      </c>
      <c r="L4029" s="210" t="s">
        <v>776</v>
      </c>
      <c r="M4029" s="210" t="s">
        <v>61</v>
      </c>
      <c r="N4029" s="200" t="s">
        <v>44234</v>
      </c>
      <c r="O4029" s="200" t="s">
        <v>44234</v>
      </c>
      <c r="P4029" s="200" t="s">
        <v>44234</v>
      </c>
      <c r="Q4029" s="200" t="s">
        <v>65</v>
      </c>
      <c r="R4029" s="210" t="s">
        <v>3585</v>
      </c>
      <c r="S4029" s="210" t="s">
        <v>3622</v>
      </c>
      <c r="T4029" s="210" t="s">
        <v>66</v>
      </c>
      <c r="U4029" s="213" t="s">
        <v>31040</v>
      </c>
      <c r="V4029" s="210">
        <v>0.9</v>
      </c>
      <c r="W4029" s="210" t="s">
        <v>68</v>
      </c>
      <c r="X4029" s="210" t="s">
        <v>69</v>
      </c>
      <c r="Y4029" s="210" t="s">
        <v>4407</v>
      </c>
      <c r="Z4029" s="210" t="s">
        <v>647</v>
      </c>
      <c r="AA4029" s="235" t="s">
        <v>71</v>
      </c>
      <c r="AB4029" s="216">
        <v>46310</v>
      </c>
      <c r="AC4029" s="210"/>
      <c r="AD4029" s="230" t="s">
        <v>72</v>
      </c>
      <c r="AE4029" s="190"/>
      <c r="AF4029" s="190"/>
      <c r="AG4029" s="190"/>
      <c r="AH4029" s="190"/>
      <c r="AI4029" s="190"/>
      <c r="AJ4029" s="190"/>
      <c r="AK4029" s="190"/>
      <c r="AL4029" s="190"/>
      <c r="AM4029" s="190"/>
      <c r="AN4029" s="190"/>
      <c r="AO4029" s="190"/>
      <c r="AP4029" s="190"/>
    </row>
    <row r="4030" spans="1:42" customFormat="1" ht="30" customHeight="1">
      <c r="A4030" s="204" t="s">
        <v>632</v>
      </c>
      <c r="B4030" s="200" t="s">
        <v>3584</v>
      </c>
      <c r="C4030" s="200" t="s">
        <v>3585</v>
      </c>
      <c r="D4030" s="200" t="s">
        <v>3650</v>
      </c>
      <c r="E4030" s="200" t="s">
        <v>3651</v>
      </c>
      <c r="F4030" s="206" t="s">
        <v>31041</v>
      </c>
      <c r="G4030" s="206" t="s">
        <v>31042</v>
      </c>
      <c r="H4030" s="210" t="s">
        <v>31043</v>
      </c>
      <c r="I4030" s="209" t="s">
        <v>31044</v>
      </c>
      <c r="J4030" s="212" t="s">
        <v>31045</v>
      </c>
      <c r="K4030" s="203" t="s">
        <v>44234</v>
      </c>
      <c r="L4030" s="210" t="s">
        <v>776</v>
      </c>
      <c r="M4030" s="210" t="s">
        <v>61</v>
      </c>
      <c r="N4030" s="200" t="s">
        <v>44234</v>
      </c>
      <c r="O4030" s="200" t="s">
        <v>44234</v>
      </c>
      <c r="P4030" s="200" t="s">
        <v>44234</v>
      </c>
      <c r="Q4030" s="200" t="s">
        <v>65</v>
      </c>
      <c r="R4030" s="210" t="s">
        <v>3585</v>
      </c>
      <c r="S4030" s="210" t="s">
        <v>3651</v>
      </c>
      <c r="T4030" s="210" t="s">
        <v>66</v>
      </c>
      <c r="U4030" s="213" t="s">
        <v>31047</v>
      </c>
      <c r="V4030" s="210">
        <v>0.9</v>
      </c>
      <c r="W4030" s="210" t="s">
        <v>68</v>
      </c>
      <c r="X4030" s="210" t="s">
        <v>69</v>
      </c>
      <c r="Y4030" s="210" t="s">
        <v>4407</v>
      </c>
      <c r="Z4030" s="210" t="s">
        <v>647</v>
      </c>
      <c r="AA4030" s="235" t="s">
        <v>71</v>
      </c>
      <c r="AB4030" s="216">
        <v>46310</v>
      </c>
      <c r="AC4030" s="210"/>
      <c r="AD4030" s="230" t="s">
        <v>72</v>
      </c>
      <c r="AE4030" s="190"/>
      <c r="AF4030" s="190"/>
      <c r="AG4030" s="190"/>
      <c r="AH4030" s="190"/>
      <c r="AI4030" s="190"/>
      <c r="AJ4030" s="190"/>
      <c r="AK4030" s="190"/>
      <c r="AL4030" s="190"/>
      <c r="AM4030" s="190"/>
      <c r="AN4030" s="190"/>
      <c r="AO4030" s="190"/>
      <c r="AP4030" s="190"/>
    </row>
    <row r="4031" spans="1:42" customFormat="1" ht="30" customHeight="1">
      <c r="A4031" s="204" t="s">
        <v>632</v>
      </c>
      <c r="B4031" s="200" t="s">
        <v>1145</v>
      </c>
      <c r="C4031" s="200" t="s">
        <v>1146</v>
      </c>
      <c r="D4031" s="200" t="s">
        <v>1198</v>
      </c>
      <c r="E4031" s="200" t="s">
        <v>1199</v>
      </c>
      <c r="F4031" s="206" t="s">
        <v>31048</v>
      </c>
      <c r="G4031" s="206" t="s">
        <v>31049</v>
      </c>
      <c r="H4031" s="210" t="s">
        <v>31050</v>
      </c>
      <c r="I4031" s="209" t="s">
        <v>31051</v>
      </c>
      <c r="J4031" s="212" t="s">
        <v>31052</v>
      </c>
      <c r="K4031" s="203" t="s">
        <v>44234</v>
      </c>
      <c r="L4031" s="210" t="s">
        <v>776</v>
      </c>
      <c r="M4031" s="210" t="s">
        <v>61</v>
      </c>
      <c r="N4031" s="200" t="s">
        <v>44234</v>
      </c>
      <c r="O4031" s="200" t="s">
        <v>44234</v>
      </c>
      <c r="P4031" s="200" t="s">
        <v>44234</v>
      </c>
      <c r="Q4031" s="200" t="s">
        <v>65</v>
      </c>
      <c r="R4031" s="210" t="s">
        <v>1146</v>
      </c>
      <c r="S4031" s="210" t="s">
        <v>1199</v>
      </c>
      <c r="T4031" s="210" t="s">
        <v>66</v>
      </c>
      <c r="U4031" s="213" t="s">
        <v>31054</v>
      </c>
      <c r="V4031" s="210">
        <v>0.9</v>
      </c>
      <c r="W4031" s="210" t="s">
        <v>68</v>
      </c>
      <c r="X4031" s="210" t="s">
        <v>69</v>
      </c>
      <c r="Y4031" s="210" t="s">
        <v>4407</v>
      </c>
      <c r="Z4031" s="210" t="s">
        <v>647</v>
      </c>
      <c r="AA4031" s="235" t="s">
        <v>71</v>
      </c>
      <c r="AB4031" s="216">
        <v>46310</v>
      </c>
      <c r="AC4031" s="210"/>
      <c r="AD4031" s="230" t="s">
        <v>72</v>
      </c>
      <c r="AE4031" s="190"/>
      <c r="AF4031" s="190"/>
      <c r="AG4031" s="190"/>
      <c r="AH4031" s="190"/>
      <c r="AI4031" s="190"/>
      <c r="AJ4031" s="190"/>
      <c r="AK4031" s="190"/>
      <c r="AL4031" s="190"/>
      <c r="AM4031" s="190"/>
      <c r="AN4031" s="190"/>
      <c r="AO4031" s="190"/>
      <c r="AP4031" s="190"/>
    </row>
    <row r="4032" spans="1:42" customFormat="1" ht="30" customHeight="1">
      <c r="A4032" s="204" t="s">
        <v>632</v>
      </c>
      <c r="B4032" s="200" t="s">
        <v>1145</v>
      </c>
      <c r="C4032" s="200" t="s">
        <v>1146</v>
      </c>
      <c r="D4032" s="200" t="s">
        <v>1213</v>
      </c>
      <c r="E4032" s="200" t="s">
        <v>1214</v>
      </c>
      <c r="F4032" s="206" t="s">
        <v>31055</v>
      </c>
      <c r="G4032" s="206" t="s">
        <v>31056</v>
      </c>
      <c r="H4032" s="210" t="s">
        <v>31057</v>
      </c>
      <c r="I4032" s="209" t="s">
        <v>31058</v>
      </c>
      <c r="J4032" s="212" t="s">
        <v>31059</v>
      </c>
      <c r="K4032" s="203" t="s">
        <v>44234</v>
      </c>
      <c r="L4032" s="210" t="s">
        <v>776</v>
      </c>
      <c r="M4032" s="210" t="s">
        <v>61</v>
      </c>
      <c r="N4032" s="200" t="s">
        <v>44234</v>
      </c>
      <c r="O4032" s="200" t="s">
        <v>44234</v>
      </c>
      <c r="P4032" s="200" t="s">
        <v>44234</v>
      </c>
      <c r="Q4032" s="200" t="s">
        <v>65</v>
      </c>
      <c r="R4032" s="210" t="s">
        <v>1146</v>
      </c>
      <c r="S4032" s="210" t="s">
        <v>1214</v>
      </c>
      <c r="T4032" s="210" t="s">
        <v>66</v>
      </c>
      <c r="U4032" s="213" t="s">
        <v>31061</v>
      </c>
      <c r="V4032" s="210">
        <v>0.9</v>
      </c>
      <c r="W4032" s="210" t="s">
        <v>68</v>
      </c>
      <c r="X4032" s="210" t="s">
        <v>69</v>
      </c>
      <c r="Y4032" s="210" t="s">
        <v>4407</v>
      </c>
      <c r="Z4032" s="210" t="s">
        <v>647</v>
      </c>
      <c r="AA4032" s="235" t="s">
        <v>71</v>
      </c>
      <c r="AB4032" s="216">
        <v>46310</v>
      </c>
      <c r="AC4032" s="210"/>
      <c r="AD4032" s="230" t="s">
        <v>72</v>
      </c>
      <c r="AE4032" s="190"/>
      <c r="AF4032" s="190"/>
      <c r="AG4032" s="190"/>
      <c r="AH4032" s="190"/>
      <c r="AI4032" s="190"/>
      <c r="AJ4032" s="190"/>
      <c r="AK4032" s="190"/>
      <c r="AL4032" s="190"/>
      <c r="AM4032" s="190"/>
      <c r="AN4032" s="190"/>
      <c r="AO4032" s="190"/>
      <c r="AP4032" s="190"/>
    </row>
    <row r="4033" spans="1:42" customFormat="1" ht="30" customHeight="1">
      <c r="A4033" s="204" t="s">
        <v>632</v>
      </c>
      <c r="B4033" s="200" t="s">
        <v>1145</v>
      </c>
      <c r="C4033" s="200" t="s">
        <v>1146</v>
      </c>
      <c r="D4033" s="200" t="s">
        <v>1246</v>
      </c>
      <c r="E4033" s="200" t="s">
        <v>1247</v>
      </c>
      <c r="F4033" s="206" t="s">
        <v>31062</v>
      </c>
      <c r="G4033" s="206" t="s">
        <v>31063</v>
      </c>
      <c r="H4033" s="210" t="s">
        <v>31064</v>
      </c>
      <c r="I4033" s="209" t="s">
        <v>31065</v>
      </c>
      <c r="J4033" s="212" t="s">
        <v>31066</v>
      </c>
      <c r="K4033" s="203" t="s">
        <v>44234</v>
      </c>
      <c r="L4033" s="210" t="s">
        <v>776</v>
      </c>
      <c r="M4033" s="210" t="s">
        <v>61</v>
      </c>
      <c r="N4033" s="200" t="s">
        <v>44234</v>
      </c>
      <c r="O4033" s="200" t="s">
        <v>44234</v>
      </c>
      <c r="P4033" s="200" t="s">
        <v>44234</v>
      </c>
      <c r="Q4033" s="200" t="s">
        <v>65</v>
      </c>
      <c r="R4033" s="210" t="s">
        <v>1146</v>
      </c>
      <c r="S4033" s="210" t="s">
        <v>1247</v>
      </c>
      <c r="T4033" s="210" t="s">
        <v>66</v>
      </c>
      <c r="U4033" s="213" t="s">
        <v>31068</v>
      </c>
      <c r="V4033" s="210">
        <v>0.9</v>
      </c>
      <c r="W4033" s="210" t="s">
        <v>68</v>
      </c>
      <c r="X4033" s="210" t="s">
        <v>69</v>
      </c>
      <c r="Y4033" s="210" t="s">
        <v>4407</v>
      </c>
      <c r="Z4033" s="210" t="s">
        <v>647</v>
      </c>
      <c r="AA4033" s="235" t="s">
        <v>71</v>
      </c>
      <c r="AB4033" s="216">
        <v>46310</v>
      </c>
      <c r="AC4033" s="210"/>
      <c r="AD4033" s="230" t="s">
        <v>72</v>
      </c>
      <c r="AE4033" s="190"/>
      <c r="AF4033" s="190"/>
      <c r="AG4033" s="190"/>
      <c r="AH4033" s="190"/>
      <c r="AI4033" s="190"/>
      <c r="AJ4033" s="190"/>
      <c r="AK4033" s="190"/>
      <c r="AL4033" s="190"/>
      <c r="AM4033" s="190"/>
      <c r="AN4033" s="190"/>
      <c r="AO4033" s="190"/>
      <c r="AP4033" s="190"/>
    </row>
    <row r="4034" spans="1:42" customFormat="1" ht="30" customHeight="1">
      <c r="A4034" s="204" t="s">
        <v>632</v>
      </c>
      <c r="B4034" s="200" t="s">
        <v>3020</v>
      </c>
      <c r="C4034" s="200" t="s">
        <v>3021</v>
      </c>
      <c r="D4034" s="200" t="s">
        <v>3034</v>
      </c>
      <c r="E4034" s="200" t="s">
        <v>3178</v>
      </c>
      <c r="F4034" s="206" t="s">
        <v>31069</v>
      </c>
      <c r="G4034" s="206" t="s">
        <v>31070</v>
      </c>
      <c r="H4034" s="210" t="s">
        <v>31071</v>
      </c>
      <c r="I4034" s="209" t="s">
        <v>31072</v>
      </c>
      <c r="J4034" s="212" t="s">
        <v>31073</v>
      </c>
      <c r="K4034" s="203" t="s">
        <v>44234</v>
      </c>
      <c r="L4034" s="210" t="s">
        <v>60</v>
      </c>
      <c r="M4034" s="210" t="s">
        <v>61</v>
      </c>
      <c r="N4034" s="210" t="s">
        <v>31075</v>
      </c>
      <c r="O4034" s="200" t="s">
        <v>44234</v>
      </c>
      <c r="P4034" s="200" t="s">
        <v>44234</v>
      </c>
      <c r="Q4034" s="200" t="s">
        <v>65</v>
      </c>
      <c r="R4034" s="210" t="s">
        <v>3021</v>
      </c>
      <c r="S4034" s="210" t="s">
        <v>3178</v>
      </c>
      <c r="T4034" s="210" t="s">
        <v>66</v>
      </c>
      <c r="U4034" s="213" t="s">
        <v>31078</v>
      </c>
      <c r="V4034" s="210">
        <v>1</v>
      </c>
      <c r="W4034" s="210" t="s">
        <v>68</v>
      </c>
      <c r="X4034" s="210" t="s">
        <v>69</v>
      </c>
      <c r="Y4034" s="210" t="s">
        <v>4407</v>
      </c>
      <c r="Z4034" s="210" t="s">
        <v>647</v>
      </c>
      <c r="AA4034" s="234" t="s">
        <v>44091</v>
      </c>
      <c r="AB4034" s="216">
        <v>46310</v>
      </c>
      <c r="AC4034" s="210"/>
      <c r="AD4034" s="230" t="s">
        <v>72</v>
      </c>
      <c r="AE4034" s="190"/>
      <c r="AF4034" s="190"/>
      <c r="AG4034" s="190"/>
      <c r="AH4034" s="190"/>
      <c r="AI4034" s="190"/>
      <c r="AJ4034" s="190"/>
      <c r="AK4034" s="190"/>
      <c r="AL4034" s="190"/>
      <c r="AM4034" s="190"/>
      <c r="AN4034" s="190"/>
      <c r="AO4034" s="190"/>
      <c r="AP4034" s="190"/>
    </row>
    <row r="4035" spans="1:42" customFormat="1" ht="30" customHeight="1">
      <c r="A4035" s="204" t="s">
        <v>632</v>
      </c>
      <c r="B4035" s="200" t="s">
        <v>2312</v>
      </c>
      <c r="C4035" s="200" t="s">
        <v>2313</v>
      </c>
      <c r="D4035" s="200" t="s">
        <v>810</v>
      </c>
      <c r="E4035" s="200" t="s">
        <v>2314</v>
      </c>
      <c r="F4035" s="206" t="s">
        <v>31079</v>
      </c>
      <c r="G4035" s="206" t="s">
        <v>31080</v>
      </c>
      <c r="H4035" s="210" t="s">
        <v>31081</v>
      </c>
      <c r="I4035" s="209" t="s">
        <v>31082</v>
      </c>
      <c r="J4035" s="212" t="s">
        <v>31083</v>
      </c>
      <c r="K4035" s="203" t="s">
        <v>44234</v>
      </c>
      <c r="L4035" s="210" t="s">
        <v>1071</v>
      </c>
      <c r="M4035" s="210" t="s">
        <v>61</v>
      </c>
      <c r="N4035" s="200" t="s">
        <v>44234</v>
      </c>
      <c r="O4035" s="200" t="s">
        <v>44234</v>
      </c>
      <c r="P4035" s="200" t="s">
        <v>44234</v>
      </c>
      <c r="Q4035" s="200" t="s">
        <v>65</v>
      </c>
      <c r="R4035" s="210" t="s">
        <v>2313</v>
      </c>
      <c r="S4035" s="210" t="s">
        <v>2314</v>
      </c>
      <c r="T4035" s="210" t="s">
        <v>66</v>
      </c>
      <c r="U4035" s="213" t="s">
        <v>31085</v>
      </c>
      <c r="V4035" s="210">
        <v>0.95</v>
      </c>
      <c r="W4035" s="210" t="s">
        <v>68</v>
      </c>
      <c r="X4035" s="210" t="s">
        <v>69</v>
      </c>
      <c r="Y4035" s="210" t="s">
        <v>4407</v>
      </c>
      <c r="Z4035" s="210" t="s">
        <v>647</v>
      </c>
      <c r="AA4035" s="235" t="s">
        <v>71</v>
      </c>
      <c r="AB4035" s="216">
        <v>46310</v>
      </c>
      <c r="AC4035" s="210"/>
      <c r="AD4035" s="230" t="s">
        <v>72</v>
      </c>
      <c r="AE4035" s="190"/>
      <c r="AF4035" s="190"/>
      <c r="AG4035" s="190"/>
      <c r="AH4035" s="190"/>
      <c r="AI4035" s="190"/>
      <c r="AJ4035" s="190"/>
      <c r="AK4035" s="190"/>
      <c r="AL4035" s="190"/>
      <c r="AM4035" s="190"/>
      <c r="AN4035" s="190"/>
      <c r="AO4035" s="190"/>
      <c r="AP4035" s="190"/>
    </row>
    <row r="4036" spans="1:42" customFormat="1" ht="30" customHeight="1">
      <c r="A4036" s="204" t="s">
        <v>632</v>
      </c>
      <c r="B4036" s="200" t="s">
        <v>1749</v>
      </c>
      <c r="C4036" s="200" t="s">
        <v>1750</v>
      </c>
      <c r="D4036" s="200" t="s">
        <v>1724</v>
      </c>
      <c r="E4036" s="200" t="s">
        <v>1770</v>
      </c>
      <c r="F4036" s="206" t="s">
        <v>31086</v>
      </c>
      <c r="G4036" s="206" t="s">
        <v>31087</v>
      </c>
      <c r="H4036" s="210" t="s">
        <v>31088</v>
      </c>
      <c r="I4036" s="209" t="s">
        <v>31089</v>
      </c>
      <c r="J4036" s="212" t="s">
        <v>31090</v>
      </c>
      <c r="K4036" s="203" t="s">
        <v>44234</v>
      </c>
      <c r="L4036" s="210" t="s">
        <v>1071</v>
      </c>
      <c r="M4036" s="210" t="s">
        <v>61</v>
      </c>
      <c r="N4036" s="200" t="s">
        <v>44234</v>
      </c>
      <c r="O4036" s="200" t="s">
        <v>44234</v>
      </c>
      <c r="P4036" s="200" t="s">
        <v>44234</v>
      </c>
      <c r="Q4036" s="200" t="s">
        <v>65</v>
      </c>
      <c r="R4036" s="210" t="s">
        <v>1750</v>
      </c>
      <c r="S4036" s="210" t="s">
        <v>1770</v>
      </c>
      <c r="T4036" s="210" t="s">
        <v>66</v>
      </c>
      <c r="U4036" s="213" t="s">
        <v>31092</v>
      </c>
      <c r="V4036" s="210">
        <v>0.95</v>
      </c>
      <c r="W4036" s="210" t="s">
        <v>68</v>
      </c>
      <c r="X4036" s="210" t="s">
        <v>69</v>
      </c>
      <c r="Y4036" s="210" t="s">
        <v>4407</v>
      </c>
      <c r="Z4036" s="210" t="s">
        <v>647</v>
      </c>
      <c r="AA4036" s="235" t="s">
        <v>71</v>
      </c>
      <c r="AB4036" s="216">
        <v>46310</v>
      </c>
      <c r="AC4036" s="210"/>
      <c r="AD4036" s="230" t="s">
        <v>72</v>
      </c>
      <c r="AE4036" s="190"/>
      <c r="AF4036" s="190"/>
      <c r="AG4036" s="190"/>
      <c r="AH4036" s="190"/>
      <c r="AI4036" s="190"/>
      <c r="AJ4036" s="190"/>
      <c r="AK4036" s="190"/>
      <c r="AL4036" s="190"/>
      <c r="AM4036" s="190"/>
      <c r="AN4036" s="190"/>
      <c r="AO4036" s="190"/>
      <c r="AP4036" s="190"/>
    </row>
    <row r="4037" spans="1:42" customFormat="1" ht="30" customHeight="1">
      <c r="A4037" s="204" t="s">
        <v>632</v>
      </c>
      <c r="B4037" s="200" t="s">
        <v>1749</v>
      </c>
      <c r="C4037" s="200" t="s">
        <v>1750</v>
      </c>
      <c r="D4037" s="200" t="s">
        <v>1790</v>
      </c>
      <c r="E4037" s="200" t="s">
        <v>1791</v>
      </c>
      <c r="F4037" s="206" t="s">
        <v>31093</v>
      </c>
      <c r="G4037" s="206" t="s">
        <v>31094</v>
      </c>
      <c r="H4037" s="210" t="s">
        <v>31095</v>
      </c>
      <c r="I4037" s="209" t="s">
        <v>31096</v>
      </c>
      <c r="J4037" s="212" t="s">
        <v>31097</v>
      </c>
      <c r="K4037" s="203" t="s">
        <v>44234</v>
      </c>
      <c r="L4037" s="210" t="s">
        <v>1071</v>
      </c>
      <c r="M4037" s="210" t="s">
        <v>61</v>
      </c>
      <c r="N4037" s="200" t="s">
        <v>44234</v>
      </c>
      <c r="O4037" s="200" t="s">
        <v>44234</v>
      </c>
      <c r="P4037" s="200" t="s">
        <v>44234</v>
      </c>
      <c r="Q4037" s="200" t="s">
        <v>65</v>
      </c>
      <c r="R4037" s="210" t="s">
        <v>1750</v>
      </c>
      <c r="S4037" s="210" t="s">
        <v>1791</v>
      </c>
      <c r="T4037" s="210" t="s">
        <v>66</v>
      </c>
      <c r="U4037" s="213" t="s">
        <v>31099</v>
      </c>
      <c r="V4037" s="210">
        <v>0.95</v>
      </c>
      <c r="W4037" s="210" t="s">
        <v>68</v>
      </c>
      <c r="X4037" s="210" t="s">
        <v>69</v>
      </c>
      <c r="Y4037" s="210" t="s">
        <v>4407</v>
      </c>
      <c r="Z4037" s="210" t="s">
        <v>647</v>
      </c>
      <c r="AA4037" s="235" t="s">
        <v>71</v>
      </c>
      <c r="AB4037" s="216">
        <v>46310</v>
      </c>
      <c r="AC4037" s="210"/>
      <c r="AD4037" s="230" t="s">
        <v>72</v>
      </c>
      <c r="AE4037" s="190"/>
      <c r="AF4037" s="190"/>
      <c r="AG4037" s="190"/>
      <c r="AH4037" s="190"/>
      <c r="AI4037" s="190"/>
      <c r="AJ4037" s="190"/>
      <c r="AK4037" s="190"/>
      <c r="AL4037" s="190"/>
      <c r="AM4037" s="190"/>
      <c r="AN4037" s="190"/>
      <c r="AO4037" s="190"/>
      <c r="AP4037" s="190"/>
    </row>
    <row r="4038" spans="1:42" customFormat="1" ht="30" hidden="1" customHeight="1">
      <c r="A4038" s="204" t="s">
        <v>632</v>
      </c>
      <c r="B4038" s="200" t="s">
        <v>888</v>
      </c>
      <c r="C4038" s="200" t="s">
        <v>889</v>
      </c>
      <c r="D4038" s="200" t="s">
        <v>946</v>
      </c>
      <c r="E4038" s="200" t="s">
        <v>947</v>
      </c>
      <c r="F4038" s="201" t="s">
        <v>26393</v>
      </c>
      <c r="G4038" s="201" t="s">
        <v>649</v>
      </c>
      <c r="H4038" s="210" t="s">
        <v>31100</v>
      </c>
      <c r="I4038" s="209" t="s">
        <v>31101</v>
      </c>
      <c r="J4038" s="212" t="s">
        <v>31102</v>
      </c>
      <c r="K4038" s="203" t="s">
        <v>44234</v>
      </c>
      <c r="L4038" s="210" t="s">
        <v>1071</v>
      </c>
      <c r="M4038" s="210" t="s">
        <v>61</v>
      </c>
      <c r="N4038" s="210" t="s">
        <v>30978</v>
      </c>
      <c r="O4038" s="200" t="s">
        <v>44234</v>
      </c>
      <c r="P4038" s="200" t="s">
        <v>44234</v>
      </c>
      <c r="Q4038" s="200" t="s">
        <v>65</v>
      </c>
      <c r="R4038" s="210" t="s">
        <v>889</v>
      </c>
      <c r="S4038" s="210" t="s">
        <v>947</v>
      </c>
      <c r="T4038" s="210" t="s">
        <v>66</v>
      </c>
      <c r="U4038" s="213" t="s">
        <v>31104</v>
      </c>
      <c r="V4038" s="210">
        <v>0.95</v>
      </c>
      <c r="W4038" s="210" t="s">
        <v>68</v>
      </c>
      <c r="X4038" s="210" t="s">
        <v>69</v>
      </c>
      <c r="Y4038" s="210" t="s">
        <v>4407</v>
      </c>
      <c r="Z4038" s="210" t="s">
        <v>647</v>
      </c>
      <c r="AA4038" s="235" t="s">
        <v>3793</v>
      </c>
      <c r="AB4038" s="218">
        <v>46303</v>
      </c>
      <c r="AC4038" s="210"/>
      <c r="AD4038" s="230" t="s">
        <v>72</v>
      </c>
      <c r="AE4038" s="190"/>
      <c r="AF4038" s="190"/>
      <c r="AG4038" s="190"/>
      <c r="AH4038" s="190"/>
      <c r="AI4038" s="190"/>
      <c r="AJ4038" s="190"/>
      <c r="AK4038" s="190"/>
      <c r="AL4038" s="190"/>
      <c r="AM4038" s="190"/>
      <c r="AN4038" s="190"/>
      <c r="AO4038" s="190"/>
      <c r="AP4038" s="190"/>
    </row>
    <row r="4039" spans="1:42" customFormat="1" ht="30" hidden="1" customHeight="1">
      <c r="A4039" s="204" t="s">
        <v>632</v>
      </c>
      <c r="B4039" s="200" t="s">
        <v>888</v>
      </c>
      <c r="C4039" s="200" t="s">
        <v>889</v>
      </c>
      <c r="D4039" s="200" t="s">
        <v>967</v>
      </c>
      <c r="E4039" s="200" t="s">
        <v>968</v>
      </c>
      <c r="F4039" s="201" t="s">
        <v>26393</v>
      </c>
      <c r="G4039" s="201" t="s">
        <v>649</v>
      </c>
      <c r="H4039" s="210" t="s">
        <v>31105</v>
      </c>
      <c r="I4039" s="209" t="s">
        <v>31106</v>
      </c>
      <c r="J4039" s="212" t="s">
        <v>31107</v>
      </c>
      <c r="K4039" s="203" t="s">
        <v>44234</v>
      </c>
      <c r="L4039" s="210" t="s">
        <v>1071</v>
      </c>
      <c r="M4039" s="210" t="s">
        <v>61</v>
      </c>
      <c r="N4039" s="210" t="s">
        <v>30978</v>
      </c>
      <c r="O4039" s="200" t="s">
        <v>44234</v>
      </c>
      <c r="P4039" s="200" t="s">
        <v>44234</v>
      </c>
      <c r="Q4039" s="200" t="s">
        <v>65</v>
      </c>
      <c r="R4039" s="210" t="s">
        <v>889</v>
      </c>
      <c r="S4039" s="210" t="s">
        <v>968</v>
      </c>
      <c r="T4039" s="210" t="s">
        <v>66</v>
      </c>
      <c r="U4039" s="213" t="s">
        <v>31109</v>
      </c>
      <c r="V4039" s="210">
        <v>0.95</v>
      </c>
      <c r="W4039" s="210" t="s">
        <v>68</v>
      </c>
      <c r="X4039" s="210" t="s">
        <v>69</v>
      </c>
      <c r="Y4039" s="210" t="s">
        <v>4407</v>
      </c>
      <c r="Z4039" s="210" t="s">
        <v>647</v>
      </c>
      <c r="AA4039" s="235" t="s">
        <v>3793</v>
      </c>
      <c r="AB4039" s="218">
        <v>46303</v>
      </c>
      <c r="AC4039" s="210"/>
      <c r="AD4039" s="230" t="s">
        <v>72</v>
      </c>
      <c r="AE4039" s="190"/>
      <c r="AF4039" s="190"/>
      <c r="AG4039" s="190"/>
      <c r="AH4039" s="190"/>
      <c r="AI4039" s="190"/>
      <c r="AJ4039" s="190"/>
      <c r="AK4039" s="190"/>
      <c r="AL4039" s="190"/>
      <c r="AM4039" s="190"/>
      <c r="AN4039" s="190"/>
      <c r="AO4039" s="190"/>
      <c r="AP4039" s="190"/>
    </row>
    <row r="4040" spans="1:42" customFormat="1" ht="30" hidden="1" customHeight="1">
      <c r="A4040" s="204" t="s">
        <v>632</v>
      </c>
      <c r="B4040" s="200" t="s">
        <v>1623</v>
      </c>
      <c r="C4040" s="200" t="s">
        <v>1624</v>
      </c>
      <c r="D4040" s="200" t="s">
        <v>1625</v>
      </c>
      <c r="E4040" s="200" t="s">
        <v>1626</v>
      </c>
      <c r="F4040" s="201" t="s">
        <v>26393</v>
      </c>
      <c r="G4040" s="201" t="s">
        <v>649</v>
      </c>
      <c r="H4040" s="210" t="s">
        <v>31110</v>
      </c>
      <c r="I4040" s="209" t="s">
        <v>31111</v>
      </c>
      <c r="J4040" s="212" t="s">
        <v>31112</v>
      </c>
      <c r="K4040" s="203" t="s">
        <v>44234</v>
      </c>
      <c r="L4040" s="210" t="s">
        <v>1071</v>
      </c>
      <c r="M4040" s="210" t="s">
        <v>61</v>
      </c>
      <c r="N4040" s="210" t="s">
        <v>30978</v>
      </c>
      <c r="O4040" s="200" t="s">
        <v>44234</v>
      </c>
      <c r="P4040" s="200" t="s">
        <v>44234</v>
      </c>
      <c r="Q4040" s="200" t="s">
        <v>65</v>
      </c>
      <c r="R4040" s="210" t="s">
        <v>1624</v>
      </c>
      <c r="S4040" s="210" t="s">
        <v>1626</v>
      </c>
      <c r="T4040" s="210" t="s">
        <v>66</v>
      </c>
      <c r="U4040" s="213" t="s">
        <v>31114</v>
      </c>
      <c r="V4040" s="210">
        <v>0.95</v>
      </c>
      <c r="W4040" s="210" t="s">
        <v>68</v>
      </c>
      <c r="X4040" s="210" t="s">
        <v>69</v>
      </c>
      <c r="Y4040" s="210" t="s">
        <v>4407</v>
      </c>
      <c r="Z4040" s="210" t="s">
        <v>647</v>
      </c>
      <c r="AA4040" s="235" t="s">
        <v>3793</v>
      </c>
      <c r="AB4040" s="218">
        <v>46303</v>
      </c>
      <c r="AC4040" s="210"/>
      <c r="AD4040" s="230" t="s">
        <v>72</v>
      </c>
      <c r="AE4040" s="190"/>
      <c r="AF4040" s="190"/>
      <c r="AG4040" s="190"/>
      <c r="AH4040" s="190"/>
      <c r="AI4040" s="190"/>
      <c r="AJ4040" s="190"/>
      <c r="AK4040" s="190"/>
      <c r="AL4040" s="190"/>
      <c r="AM4040" s="190"/>
      <c r="AN4040" s="190"/>
      <c r="AO4040" s="190"/>
      <c r="AP4040" s="190"/>
    </row>
    <row r="4041" spans="1:42" customFormat="1" ht="30" hidden="1" customHeight="1">
      <c r="A4041" s="204" t="s">
        <v>632</v>
      </c>
      <c r="B4041" s="200" t="s">
        <v>1623</v>
      </c>
      <c r="C4041" s="200" t="s">
        <v>1624</v>
      </c>
      <c r="D4041" s="200" t="s">
        <v>1661</v>
      </c>
      <c r="E4041" s="200" t="s">
        <v>1662</v>
      </c>
      <c r="F4041" s="201" t="s">
        <v>26393</v>
      </c>
      <c r="G4041" s="201" t="s">
        <v>649</v>
      </c>
      <c r="H4041" s="210" t="s">
        <v>31115</v>
      </c>
      <c r="I4041" s="209" t="s">
        <v>31116</v>
      </c>
      <c r="J4041" s="212" t="s">
        <v>31117</v>
      </c>
      <c r="K4041" s="203" t="s">
        <v>44234</v>
      </c>
      <c r="L4041" s="210" t="s">
        <v>1071</v>
      </c>
      <c r="M4041" s="210" t="s">
        <v>61</v>
      </c>
      <c r="N4041" s="210" t="s">
        <v>30978</v>
      </c>
      <c r="O4041" s="200" t="s">
        <v>44234</v>
      </c>
      <c r="P4041" s="200" t="s">
        <v>44234</v>
      </c>
      <c r="Q4041" s="200" t="s">
        <v>65</v>
      </c>
      <c r="R4041" s="210" t="s">
        <v>1624</v>
      </c>
      <c r="S4041" s="210" t="s">
        <v>1662</v>
      </c>
      <c r="T4041" s="210" t="s">
        <v>66</v>
      </c>
      <c r="U4041" s="213" t="s">
        <v>31119</v>
      </c>
      <c r="V4041" s="210">
        <v>0.95</v>
      </c>
      <c r="W4041" s="210" t="s">
        <v>68</v>
      </c>
      <c r="X4041" s="210" t="s">
        <v>69</v>
      </c>
      <c r="Y4041" s="210" t="s">
        <v>4407</v>
      </c>
      <c r="Z4041" s="210" t="s">
        <v>647</v>
      </c>
      <c r="AA4041" s="235" t="s">
        <v>3793</v>
      </c>
      <c r="AB4041" s="218">
        <v>46303</v>
      </c>
      <c r="AC4041" s="210"/>
      <c r="AD4041" s="230" t="s">
        <v>72</v>
      </c>
      <c r="AE4041" s="190"/>
      <c r="AF4041" s="190"/>
      <c r="AG4041" s="190"/>
      <c r="AH4041" s="190"/>
      <c r="AI4041" s="190"/>
      <c r="AJ4041" s="190"/>
      <c r="AK4041" s="190"/>
      <c r="AL4041" s="190"/>
      <c r="AM4041" s="190"/>
      <c r="AN4041" s="190"/>
      <c r="AO4041" s="190"/>
      <c r="AP4041" s="190"/>
    </row>
    <row r="4042" spans="1:42" customFormat="1" ht="30" customHeight="1">
      <c r="A4042" s="204" t="s">
        <v>632</v>
      </c>
      <c r="B4042" s="200" t="s">
        <v>1875</v>
      </c>
      <c r="C4042" s="200" t="s">
        <v>1876</v>
      </c>
      <c r="D4042" s="200" t="s">
        <v>1948</v>
      </c>
      <c r="E4042" s="200" t="s">
        <v>1949</v>
      </c>
      <c r="F4042" s="206" t="s">
        <v>31120</v>
      </c>
      <c r="G4042" s="206" t="s">
        <v>31121</v>
      </c>
      <c r="H4042" s="210" t="s">
        <v>31122</v>
      </c>
      <c r="I4042" s="209" t="s">
        <v>31123</v>
      </c>
      <c r="J4042" s="212" t="s">
        <v>31124</v>
      </c>
      <c r="K4042" s="203" t="s">
        <v>1961</v>
      </c>
      <c r="L4042" s="210" t="s">
        <v>1071</v>
      </c>
      <c r="M4042" s="210" t="s">
        <v>61</v>
      </c>
      <c r="N4042" s="210" t="s">
        <v>31009</v>
      </c>
      <c r="O4042" s="200" t="s">
        <v>31795</v>
      </c>
      <c r="P4042" s="200" t="s">
        <v>31796</v>
      </c>
      <c r="Q4042" s="200" t="s">
        <v>65</v>
      </c>
      <c r="R4042" s="210" t="s">
        <v>1876</v>
      </c>
      <c r="S4042" s="210" t="s">
        <v>1949</v>
      </c>
      <c r="T4042" s="210" t="s">
        <v>66</v>
      </c>
      <c r="U4042" s="213" t="s">
        <v>31126</v>
      </c>
      <c r="V4042" s="210">
        <v>0.95</v>
      </c>
      <c r="W4042" s="210" t="s">
        <v>68</v>
      </c>
      <c r="X4042" s="210" t="s">
        <v>69</v>
      </c>
      <c r="Y4042" s="210" t="s">
        <v>4407</v>
      </c>
      <c r="Z4042" s="210" t="s">
        <v>647</v>
      </c>
      <c r="AA4042" s="234" t="s">
        <v>4805</v>
      </c>
      <c r="AB4042" s="216">
        <v>46310</v>
      </c>
      <c r="AC4042" s="210"/>
      <c r="AD4042" s="230" t="s">
        <v>72</v>
      </c>
      <c r="AE4042" s="190"/>
      <c r="AF4042" s="190"/>
      <c r="AG4042" s="190"/>
      <c r="AH4042" s="190"/>
      <c r="AI4042" s="190"/>
      <c r="AJ4042" s="190"/>
      <c r="AK4042" s="190"/>
      <c r="AL4042" s="190"/>
      <c r="AM4042" s="190"/>
      <c r="AN4042" s="190"/>
      <c r="AO4042" s="190"/>
      <c r="AP4042" s="190"/>
    </row>
    <row r="4043" spans="1:42" customFormat="1" ht="30" customHeight="1">
      <c r="A4043" s="204" t="s">
        <v>632</v>
      </c>
      <c r="B4043" s="200" t="s">
        <v>3314</v>
      </c>
      <c r="C4043" s="200" t="s">
        <v>3315</v>
      </c>
      <c r="D4043" s="200" t="s">
        <v>3266</v>
      </c>
      <c r="E4043" s="200" t="s">
        <v>3330</v>
      </c>
      <c r="F4043" s="206" t="s">
        <v>31127</v>
      </c>
      <c r="G4043" s="206" t="s">
        <v>31128</v>
      </c>
      <c r="H4043" s="210" t="s">
        <v>31129</v>
      </c>
      <c r="I4043" s="209" t="s">
        <v>31130</v>
      </c>
      <c r="J4043" s="212" t="s">
        <v>31131</v>
      </c>
      <c r="K4043" s="203" t="s">
        <v>44234</v>
      </c>
      <c r="L4043" s="210" t="s">
        <v>1071</v>
      </c>
      <c r="M4043" s="210" t="s">
        <v>61</v>
      </c>
      <c r="N4043" s="200" t="s">
        <v>44234</v>
      </c>
      <c r="O4043" s="200" t="s">
        <v>44234</v>
      </c>
      <c r="P4043" s="200" t="s">
        <v>44234</v>
      </c>
      <c r="Q4043" s="200" t="s">
        <v>65</v>
      </c>
      <c r="R4043" s="210" t="s">
        <v>3315</v>
      </c>
      <c r="S4043" s="210" t="s">
        <v>3330</v>
      </c>
      <c r="T4043" s="210" t="s">
        <v>66</v>
      </c>
      <c r="U4043" s="213" t="s">
        <v>31133</v>
      </c>
      <c r="V4043" s="210">
        <v>0.95</v>
      </c>
      <c r="W4043" s="210" t="s">
        <v>68</v>
      </c>
      <c r="X4043" s="210" t="s">
        <v>69</v>
      </c>
      <c r="Y4043" s="210" t="s">
        <v>4407</v>
      </c>
      <c r="Z4043" s="210" t="s">
        <v>647</v>
      </c>
      <c r="AA4043" s="235" t="s">
        <v>71</v>
      </c>
      <c r="AB4043" s="216">
        <v>46310</v>
      </c>
      <c r="AC4043" s="210"/>
      <c r="AD4043" s="230" t="s">
        <v>72</v>
      </c>
      <c r="AE4043" s="190"/>
      <c r="AF4043" s="190"/>
      <c r="AG4043" s="190"/>
      <c r="AH4043" s="190"/>
      <c r="AI4043" s="190"/>
      <c r="AJ4043" s="190"/>
      <c r="AK4043" s="190"/>
      <c r="AL4043" s="190"/>
      <c r="AM4043" s="190"/>
      <c r="AN4043" s="190"/>
      <c r="AO4043" s="190"/>
      <c r="AP4043" s="190"/>
    </row>
    <row r="4044" spans="1:42" customFormat="1" ht="30" customHeight="1">
      <c r="A4044" s="204" t="s">
        <v>632</v>
      </c>
      <c r="B4044" s="200" t="s">
        <v>3314</v>
      </c>
      <c r="C4044" s="200" t="s">
        <v>3315</v>
      </c>
      <c r="D4044" s="200" t="s">
        <v>3293</v>
      </c>
      <c r="E4044" s="200" t="s">
        <v>3350</v>
      </c>
      <c r="F4044" s="206" t="s">
        <v>31134</v>
      </c>
      <c r="G4044" s="206" t="s">
        <v>31135</v>
      </c>
      <c r="H4044" s="210" t="s">
        <v>31136</v>
      </c>
      <c r="I4044" s="209" t="s">
        <v>31137</v>
      </c>
      <c r="J4044" s="212" t="s">
        <v>31138</v>
      </c>
      <c r="K4044" s="203" t="s">
        <v>44234</v>
      </c>
      <c r="L4044" s="210" t="s">
        <v>1071</v>
      </c>
      <c r="M4044" s="210" t="s">
        <v>61</v>
      </c>
      <c r="N4044" s="200" t="s">
        <v>44234</v>
      </c>
      <c r="O4044" s="200" t="s">
        <v>44234</v>
      </c>
      <c r="P4044" s="200" t="s">
        <v>44234</v>
      </c>
      <c r="Q4044" s="200" t="s">
        <v>65</v>
      </c>
      <c r="R4044" s="210" t="s">
        <v>3315</v>
      </c>
      <c r="S4044" s="210" t="s">
        <v>3350</v>
      </c>
      <c r="T4044" s="210" t="s">
        <v>66</v>
      </c>
      <c r="U4044" s="213" t="s">
        <v>31133</v>
      </c>
      <c r="V4044" s="210">
        <v>0.95</v>
      </c>
      <c r="W4044" s="210" t="s">
        <v>68</v>
      </c>
      <c r="X4044" s="210" t="s">
        <v>69</v>
      </c>
      <c r="Y4044" s="210" t="s">
        <v>4407</v>
      </c>
      <c r="Z4044" s="210" t="s">
        <v>647</v>
      </c>
      <c r="AA4044" s="235" t="s">
        <v>71</v>
      </c>
      <c r="AB4044" s="216">
        <v>46310</v>
      </c>
      <c r="AC4044" s="210"/>
      <c r="AD4044" s="230" t="s">
        <v>72</v>
      </c>
      <c r="AE4044" s="190"/>
      <c r="AF4044" s="190"/>
      <c r="AG4044" s="190"/>
      <c r="AH4044" s="190"/>
      <c r="AI4044" s="190"/>
      <c r="AJ4044" s="190"/>
      <c r="AK4044" s="190"/>
      <c r="AL4044" s="190"/>
      <c r="AM4044" s="190"/>
      <c r="AN4044" s="190"/>
      <c r="AO4044" s="190"/>
      <c r="AP4044" s="190"/>
    </row>
    <row r="4045" spans="1:42" customFormat="1" ht="30" customHeight="1">
      <c r="A4045" s="204" t="s">
        <v>632</v>
      </c>
      <c r="B4045" s="200" t="s">
        <v>3500</v>
      </c>
      <c r="C4045" s="200" t="s">
        <v>3501</v>
      </c>
      <c r="D4045" s="200" t="s">
        <v>3392</v>
      </c>
      <c r="E4045" s="200" t="s">
        <v>3502</v>
      </c>
      <c r="F4045" s="206" t="s">
        <v>31140</v>
      </c>
      <c r="G4045" s="206" t="s">
        <v>31141</v>
      </c>
      <c r="H4045" s="210" t="s">
        <v>31142</v>
      </c>
      <c r="I4045" s="209" t="s">
        <v>31143</v>
      </c>
      <c r="J4045" s="212" t="s">
        <v>31144</v>
      </c>
      <c r="K4045" s="203" t="s">
        <v>44234</v>
      </c>
      <c r="L4045" s="210" t="s">
        <v>1071</v>
      </c>
      <c r="M4045" s="210" t="s">
        <v>61</v>
      </c>
      <c r="N4045" s="200" t="s">
        <v>44234</v>
      </c>
      <c r="O4045" s="200" t="s">
        <v>44234</v>
      </c>
      <c r="P4045" s="200" t="s">
        <v>44234</v>
      </c>
      <c r="Q4045" s="200" t="s">
        <v>65</v>
      </c>
      <c r="R4045" s="210" t="s">
        <v>3501</v>
      </c>
      <c r="S4045" s="210" t="s">
        <v>3502</v>
      </c>
      <c r="T4045" s="210" t="s">
        <v>66</v>
      </c>
      <c r="U4045" s="213" t="s">
        <v>31146</v>
      </c>
      <c r="V4045" s="210">
        <v>0.95</v>
      </c>
      <c r="W4045" s="210" t="s">
        <v>68</v>
      </c>
      <c r="X4045" s="210" t="s">
        <v>69</v>
      </c>
      <c r="Y4045" s="210" t="s">
        <v>4407</v>
      </c>
      <c r="Z4045" s="210" t="s">
        <v>647</v>
      </c>
      <c r="AA4045" s="235" t="s">
        <v>71</v>
      </c>
      <c r="AB4045" s="216">
        <v>46310</v>
      </c>
      <c r="AC4045" s="210"/>
      <c r="AD4045" s="230" t="s">
        <v>72</v>
      </c>
      <c r="AE4045" s="190"/>
      <c r="AF4045" s="190"/>
      <c r="AG4045" s="190"/>
      <c r="AH4045" s="190"/>
      <c r="AI4045" s="190"/>
      <c r="AJ4045" s="190"/>
      <c r="AK4045" s="190"/>
      <c r="AL4045" s="190"/>
      <c r="AM4045" s="190"/>
      <c r="AN4045" s="190"/>
      <c r="AO4045" s="190"/>
      <c r="AP4045" s="190"/>
    </row>
    <row r="4046" spans="1:42" customFormat="1" ht="30" customHeight="1">
      <c r="A4046" s="204" t="s">
        <v>632</v>
      </c>
      <c r="B4046" s="200" t="s">
        <v>3584</v>
      </c>
      <c r="C4046" s="200" t="s">
        <v>3585</v>
      </c>
      <c r="D4046" s="200" t="s">
        <v>3621</v>
      </c>
      <c r="E4046" s="200" t="s">
        <v>3622</v>
      </c>
      <c r="F4046" s="206" t="s">
        <v>31147</v>
      </c>
      <c r="G4046" s="206" t="s">
        <v>31148</v>
      </c>
      <c r="H4046" s="210" t="s">
        <v>31149</v>
      </c>
      <c r="I4046" s="209" t="s">
        <v>31150</v>
      </c>
      <c r="J4046" s="212" t="s">
        <v>31151</v>
      </c>
      <c r="K4046" s="203" t="s">
        <v>44234</v>
      </c>
      <c r="L4046" s="210" t="s">
        <v>1071</v>
      </c>
      <c r="M4046" s="210" t="s">
        <v>61</v>
      </c>
      <c r="N4046" s="200" t="s">
        <v>44234</v>
      </c>
      <c r="O4046" s="200" t="s">
        <v>44234</v>
      </c>
      <c r="P4046" s="200" t="s">
        <v>44234</v>
      </c>
      <c r="Q4046" s="200" t="s">
        <v>65</v>
      </c>
      <c r="R4046" s="210" t="s">
        <v>3585</v>
      </c>
      <c r="S4046" s="210" t="s">
        <v>3622</v>
      </c>
      <c r="T4046" s="210" t="s">
        <v>66</v>
      </c>
      <c r="U4046" s="213" t="s">
        <v>31153</v>
      </c>
      <c r="V4046" s="210">
        <v>0.95</v>
      </c>
      <c r="W4046" s="210" t="s">
        <v>68</v>
      </c>
      <c r="X4046" s="210" t="s">
        <v>69</v>
      </c>
      <c r="Y4046" s="210" t="s">
        <v>4407</v>
      </c>
      <c r="Z4046" s="210" t="s">
        <v>647</v>
      </c>
      <c r="AA4046" s="235" t="s">
        <v>71</v>
      </c>
      <c r="AB4046" s="216">
        <v>46310</v>
      </c>
      <c r="AC4046" s="210"/>
      <c r="AD4046" s="230" t="s">
        <v>72</v>
      </c>
      <c r="AE4046" s="190"/>
      <c r="AF4046" s="190"/>
      <c r="AG4046" s="190"/>
      <c r="AH4046" s="190"/>
      <c r="AI4046" s="190"/>
      <c r="AJ4046" s="190"/>
      <c r="AK4046" s="190"/>
      <c r="AL4046" s="190"/>
      <c r="AM4046" s="190"/>
      <c r="AN4046" s="190"/>
      <c r="AO4046" s="190"/>
      <c r="AP4046" s="190"/>
    </row>
    <row r="4047" spans="1:42" customFormat="1" ht="30" customHeight="1">
      <c r="A4047" s="204" t="s">
        <v>632</v>
      </c>
      <c r="B4047" s="200" t="s">
        <v>3584</v>
      </c>
      <c r="C4047" s="200" t="s">
        <v>3585</v>
      </c>
      <c r="D4047" s="200" t="s">
        <v>3650</v>
      </c>
      <c r="E4047" s="200" t="s">
        <v>3651</v>
      </c>
      <c r="F4047" s="206" t="s">
        <v>31154</v>
      </c>
      <c r="G4047" s="206" t="s">
        <v>31155</v>
      </c>
      <c r="H4047" s="210" t="s">
        <v>31156</v>
      </c>
      <c r="I4047" s="209" t="s">
        <v>31157</v>
      </c>
      <c r="J4047" s="212" t="s">
        <v>31158</v>
      </c>
      <c r="K4047" s="203" t="s">
        <v>44234</v>
      </c>
      <c r="L4047" s="210" t="s">
        <v>1071</v>
      </c>
      <c r="M4047" s="210" t="s">
        <v>61</v>
      </c>
      <c r="N4047" s="200" t="s">
        <v>44234</v>
      </c>
      <c r="O4047" s="200" t="s">
        <v>44234</v>
      </c>
      <c r="P4047" s="200" t="s">
        <v>44234</v>
      </c>
      <c r="Q4047" s="200" t="s">
        <v>65</v>
      </c>
      <c r="R4047" s="210" t="s">
        <v>3585</v>
      </c>
      <c r="S4047" s="210" t="s">
        <v>3651</v>
      </c>
      <c r="T4047" s="210" t="s">
        <v>66</v>
      </c>
      <c r="U4047" s="213" t="s">
        <v>31160</v>
      </c>
      <c r="V4047" s="210">
        <v>0.95</v>
      </c>
      <c r="W4047" s="210" t="s">
        <v>68</v>
      </c>
      <c r="X4047" s="210" t="s">
        <v>69</v>
      </c>
      <c r="Y4047" s="210" t="s">
        <v>4407</v>
      </c>
      <c r="Z4047" s="210" t="s">
        <v>647</v>
      </c>
      <c r="AA4047" s="235" t="s">
        <v>71</v>
      </c>
      <c r="AB4047" s="216">
        <v>46310</v>
      </c>
      <c r="AC4047" s="210"/>
      <c r="AD4047" s="230" t="s">
        <v>72</v>
      </c>
      <c r="AE4047" s="190"/>
      <c r="AF4047" s="190"/>
      <c r="AG4047" s="190"/>
      <c r="AH4047" s="190"/>
      <c r="AI4047" s="190"/>
      <c r="AJ4047" s="190"/>
      <c r="AK4047" s="190"/>
      <c r="AL4047" s="190"/>
      <c r="AM4047" s="190"/>
      <c r="AN4047" s="190"/>
      <c r="AO4047" s="190"/>
      <c r="AP4047" s="190"/>
    </row>
    <row r="4048" spans="1:42" customFormat="1" ht="30" customHeight="1">
      <c r="A4048" s="204" t="s">
        <v>632</v>
      </c>
      <c r="B4048" s="200" t="s">
        <v>3020</v>
      </c>
      <c r="C4048" s="200" t="s">
        <v>3021</v>
      </c>
      <c r="D4048" s="200" t="s">
        <v>3098</v>
      </c>
      <c r="E4048" s="200" t="s">
        <v>3099</v>
      </c>
      <c r="F4048" s="206" t="s">
        <v>31161</v>
      </c>
      <c r="G4048" s="206" t="s">
        <v>31162</v>
      </c>
      <c r="H4048" s="210" t="s">
        <v>31163</v>
      </c>
      <c r="I4048" s="209" t="s">
        <v>31164</v>
      </c>
      <c r="J4048" s="212" t="s">
        <v>647</v>
      </c>
      <c r="K4048" s="203" t="s">
        <v>44234</v>
      </c>
      <c r="L4048" s="210" t="s">
        <v>647</v>
      </c>
      <c r="M4048" s="210" t="s">
        <v>61</v>
      </c>
      <c r="N4048" s="200" t="s">
        <v>44234</v>
      </c>
      <c r="O4048" s="200" t="s">
        <v>44234</v>
      </c>
      <c r="P4048" s="200" t="s">
        <v>44234</v>
      </c>
      <c r="Q4048" s="200" t="s">
        <v>65</v>
      </c>
      <c r="R4048" s="210" t="s">
        <v>3021</v>
      </c>
      <c r="S4048" s="210" t="s">
        <v>3099</v>
      </c>
      <c r="T4048" s="210" t="s">
        <v>66</v>
      </c>
      <c r="U4048" s="213" t="s">
        <v>647</v>
      </c>
      <c r="V4048" s="210">
        <v>0.95</v>
      </c>
      <c r="W4048" s="210" t="s">
        <v>68</v>
      </c>
      <c r="X4048" s="210" t="s">
        <v>69</v>
      </c>
      <c r="Y4048" s="210" t="s">
        <v>4407</v>
      </c>
      <c r="Z4048" s="210" t="s">
        <v>647</v>
      </c>
      <c r="AA4048" s="235" t="s">
        <v>71</v>
      </c>
      <c r="AB4048" s="218">
        <v>46303</v>
      </c>
      <c r="AC4048" s="210"/>
      <c r="AD4048" s="230" t="s">
        <v>72</v>
      </c>
      <c r="AE4048" s="190"/>
      <c r="AF4048" s="190"/>
      <c r="AG4048" s="190"/>
      <c r="AH4048" s="190"/>
      <c r="AI4048" s="190"/>
      <c r="AJ4048" s="190"/>
      <c r="AK4048" s="190"/>
      <c r="AL4048" s="190"/>
      <c r="AM4048" s="190"/>
      <c r="AN4048" s="190"/>
      <c r="AO4048" s="190"/>
      <c r="AP4048" s="190"/>
    </row>
    <row r="4049" spans="1:42" customFormat="1" ht="30" hidden="1" customHeight="1">
      <c r="A4049" s="204" t="s">
        <v>4370</v>
      </c>
      <c r="B4049" s="200" t="s">
        <v>4549</v>
      </c>
      <c r="C4049" s="200" t="s">
        <v>4550</v>
      </c>
      <c r="D4049" s="200" t="s">
        <v>749</v>
      </c>
      <c r="E4049" s="200" t="s">
        <v>4551</v>
      </c>
      <c r="F4049" s="206" t="s">
        <v>31165</v>
      </c>
      <c r="G4049" s="206" t="s">
        <v>31166</v>
      </c>
      <c r="H4049" s="210" t="s">
        <v>31167</v>
      </c>
      <c r="I4049" s="209" t="s">
        <v>31168</v>
      </c>
      <c r="J4049" s="212" t="s">
        <v>31169</v>
      </c>
      <c r="K4049" s="213" t="s">
        <v>31170</v>
      </c>
      <c r="L4049" s="210" t="s">
        <v>776</v>
      </c>
      <c r="M4049" s="210" t="s">
        <v>61</v>
      </c>
      <c r="N4049" s="210" t="s">
        <v>30978</v>
      </c>
      <c r="O4049" s="210" t="s">
        <v>30979</v>
      </c>
      <c r="P4049" s="210" t="s">
        <v>30980</v>
      </c>
      <c r="Q4049" s="210" t="s">
        <v>65</v>
      </c>
      <c r="R4049" s="210" t="s">
        <v>4550</v>
      </c>
      <c r="S4049" s="210" t="s">
        <v>4551</v>
      </c>
      <c r="T4049" s="210" t="s">
        <v>66</v>
      </c>
      <c r="U4049" s="213" t="s">
        <v>31171</v>
      </c>
      <c r="V4049" s="210">
        <v>0.9</v>
      </c>
      <c r="W4049" s="210" t="s">
        <v>68</v>
      </c>
      <c r="X4049" s="210" t="s">
        <v>69</v>
      </c>
      <c r="Y4049" s="210" t="s">
        <v>4407</v>
      </c>
      <c r="Z4049" s="210" t="s">
        <v>647</v>
      </c>
      <c r="AA4049" s="235" t="s">
        <v>650</v>
      </c>
      <c r="AB4049" s="216">
        <v>46310</v>
      </c>
      <c r="AC4049" s="210"/>
      <c r="AD4049" s="230" t="s">
        <v>72</v>
      </c>
      <c r="AE4049" s="190"/>
      <c r="AF4049" s="190"/>
      <c r="AG4049" s="190"/>
      <c r="AH4049" s="190"/>
      <c r="AI4049" s="190"/>
      <c r="AJ4049" s="190"/>
      <c r="AK4049" s="190"/>
      <c r="AL4049" s="190"/>
      <c r="AM4049" s="190"/>
      <c r="AN4049" s="190"/>
      <c r="AO4049" s="190"/>
      <c r="AP4049" s="190"/>
    </row>
    <row r="4050" spans="1:42" customFormat="1" ht="30" hidden="1" customHeight="1">
      <c r="A4050" s="204" t="s">
        <v>4370</v>
      </c>
      <c r="B4050" s="200" t="s">
        <v>4549</v>
      </c>
      <c r="C4050" s="200" t="s">
        <v>4550</v>
      </c>
      <c r="D4050" s="200" t="s">
        <v>4581</v>
      </c>
      <c r="E4050" s="200" t="s">
        <v>4582</v>
      </c>
      <c r="F4050" s="206" t="s">
        <v>31172</v>
      </c>
      <c r="G4050" s="206" t="s">
        <v>31173</v>
      </c>
      <c r="H4050" s="210" t="s">
        <v>31174</v>
      </c>
      <c r="I4050" s="209" t="s">
        <v>31175</v>
      </c>
      <c r="J4050" s="212" t="s">
        <v>31176</v>
      </c>
      <c r="K4050" s="213" t="s">
        <v>31177</v>
      </c>
      <c r="L4050" s="210" t="s">
        <v>776</v>
      </c>
      <c r="M4050" s="210" t="s">
        <v>61</v>
      </c>
      <c r="N4050" s="210" t="s">
        <v>30978</v>
      </c>
      <c r="O4050" s="210" t="s">
        <v>30979</v>
      </c>
      <c r="P4050" s="210" t="s">
        <v>30980</v>
      </c>
      <c r="Q4050" s="210" t="s">
        <v>65</v>
      </c>
      <c r="R4050" s="210" t="s">
        <v>4550</v>
      </c>
      <c r="S4050" s="210" t="s">
        <v>4582</v>
      </c>
      <c r="T4050" s="210" t="s">
        <v>66</v>
      </c>
      <c r="U4050" s="213" t="s">
        <v>31178</v>
      </c>
      <c r="V4050" s="210">
        <v>0.9</v>
      </c>
      <c r="W4050" s="210" t="s">
        <v>68</v>
      </c>
      <c r="X4050" s="210" t="s">
        <v>69</v>
      </c>
      <c r="Y4050" s="210" t="s">
        <v>4407</v>
      </c>
      <c r="Z4050" s="210" t="s">
        <v>647</v>
      </c>
      <c r="AA4050" s="235" t="s">
        <v>650</v>
      </c>
      <c r="AB4050" s="216">
        <v>46310</v>
      </c>
      <c r="AC4050" s="210"/>
      <c r="AD4050" s="230" t="s">
        <v>72</v>
      </c>
      <c r="AE4050" s="190"/>
      <c r="AF4050" s="190"/>
      <c r="AG4050" s="190"/>
      <c r="AH4050" s="190"/>
      <c r="AI4050" s="190"/>
      <c r="AJ4050" s="190"/>
      <c r="AK4050" s="190"/>
      <c r="AL4050" s="190"/>
      <c r="AM4050" s="190"/>
      <c r="AN4050" s="190"/>
      <c r="AO4050" s="190"/>
      <c r="AP4050" s="190"/>
    </row>
    <row r="4051" spans="1:42" customFormat="1" ht="30" hidden="1" customHeight="1">
      <c r="A4051" s="204" t="s">
        <v>4370</v>
      </c>
      <c r="B4051" s="200" t="s">
        <v>7301</v>
      </c>
      <c r="C4051" s="200" t="s">
        <v>7302</v>
      </c>
      <c r="D4051" s="200" t="s">
        <v>3216</v>
      </c>
      <c r="E4051" s="200" t="s">
        <v>7354</v>
      </c>
      <c r="F4051" s="206" t="s">
        <v>31179</v>
      </c>
      <c r="G4051" s="206" t="s">
        <v>31180</v>
      </c>
      <c r="H4051" s="210" t="s">
        <v>31181</v>
      </c>
      <c r="I4051" s="209" t="s">
        <v>31182</v>
      </c>
      <c r="J4051" s="212" t="s">
        <v>31183</v>
      </c>
      <c r="K4051" s="213" t="s">
        <v>31184</v>
      </c>
      <c r="L4051" s="210" t="s">
        <v>60</v>
      </c>
      <c r="M4051" s="210" t="s">
        <v>61</v>
      </c>
      <c r="N4051" s="210" t="s">
        <v>30978</v>
      </c>
      <c r="O4051" s="210" t="s">
        <v>30979</v>
      </c>
      <c r="P4051" s="210" t="s">
        <v>30980</v>
      </c>
      <c r="Q4051" s="210" t="s">
        <v>65</v>
      </c>
      <c r="R4051" s="210" t="s">
        <v>7302</v>
      </c>
      <c r="S4051" s="210" t="s">
        <v>7354</v>
      </c>
      <c r="T4051" s="210" t="s">
        <v>66</v>
      </c>
      <c r="U4051" s="213" t="s">
        <v>31185</v>
      </c>
      <c r="V4051" s="210">
        <v>1</v>
      </c>
      <c r="W4051" s="210" t="s">
        <v>68</v>
      </c>
      <c r="X4051" s="210" t="s">
        <v>69</v>
      </c>
      <c r="Y4051" s="210" t="s">
        <v>4407</v>
      </c>
      <c r="Z4051" s="210" t="s">
        <v>647</v>
      </c>
      <c r="AA4051" s="235" t="s">
        <v>650</v>
      </c>
      <c r="AB4051" s="216">
        <v>46310</v>
      </c>
      <c r="AC4051" s="210"/>
      <c r="AD4051" s="230" t="s">
        <v>72</v>
      </c>
      <c r="AE4051" s="190"/>
      <c r="AF4051" s="190"/>
      <c r="AG4051" s="190"/>
      <c r="AH4051" s="190"/>
      <c r="AI4051" s="190"/>
      <c r="AJ4051" s="190"/>
      <c r="AK4051" s="190"/>
      <c r="AL4051" s="190"/>
      <c r="AM4051" s="190"/>
      <c r="AN4051" s="190"/>
      <c r="AO4051" s="190"/>
      <c r="AP4051" s="190"/>
    </row>
    <row r="4052" spans="1:42" customFormat="1" ht="30" hidden="1" customHeight="1">
      <c r="A4052" s="204" t="s">
        <v>4370</v>
      </c>
      <c r="B4052" s="200" t="s">
        <v>7301</v>
      </c>
      <c r="C4052" s="200" t="s">
        <v>7302</v>
      </c>
      <c r="D4052" s="200" t="s">
        <v>7588</v>
      </c>
      <c r="E4052" s="200" t="s">
        <v>7589</v>
      </c>
      <c r="F4052" s="206" t="s">
        <v>31186</v>
      </c>
      <c r="G4052" s="206" t="s">
        <v>31187</v>
      </c>
      <c r="H4052" s="210" t="s">
        <v>31188</v>
      </c>
      <c r="I4052" s="209" t="s">
        <v>31189</v>
      </c>
      <c r="J4052" s="212" t="s">
        <v>31190</v>
      </c>
      <c r="K4052" s="213" t="s">
        <v>31191</v>
      </c>
      <c r="L4052" s="210" t="s">
        <v>60</v>
      </c>
      <c r="M4052" s="210" t="s">
        <v>61</v>
      </c>
      <c r="N4052" s="210" t="s">
        <v>30978</v>
      </c>
      <c r="O4052" s="210" t="s">
        <v>30979</v>
      </c>
      <c r="P4052" s="210" t="s">
        <v>30980</v>
      </c>
      <c r="Q4052" s="210" t="s">
        <v>65</v>
      </c>
      <c r="R4052" s="210" t="s">
        <v>7302</v>
      </c>
      <c r="S4052" s="210" t="s">
        <v>7589</v>
      </c>
      <c r="T4052" s="210" t="s">
        <v>66</v>
      </c>
      <c r="U4052" s="213" t="s">
        <v>31192</v>
      </c>
      <c r="V4052" s="210">
        <v>1</v>
      </c>
      <c r="W4052" s="210" t="s">
        <v>68</v>
      </c>
      <c r="X4052" s="210" t="s">
        <v>69</v>
      </c>
      <c r="Y4052" s="210" t="s">
        <v>4407</v>
      </c>
      <c r="Z4052" s="210" t="s">
        <v>647</v>
      </c>
      <c r="AA4052" s="235" t="s">
        <v>650</v>
      </c>
      <c r="AB4052" s="216">
        <v>46310</v>
      </c>
      <c r="AC4052" s="210"/>
      <c r="AD4052" s="230" t="s">
        <v>72</v>
      </c>
      <c r="AE4052" s="190"/>
      <c r="AF4052" s="190"/>
      <c r="AG4052" s="190"/>
      <c r="AH4052" s="190"/>
      <c r="AI4052" s="190"/>
      <c r="AJ4052" s="190"/>
      <c r="AK4052" s="190"/>
      <c r="AL4052" s="190"/>
      <c r="AM4052" s="190"/>
      <c r="AN4052" s="190"/>
      <c r="AO4052" s="190"/>
      <c r="AP4052" s="190"/>
    </row>
    <row r="4053" spans="1:42" customFormat="1" ht="30" hidden="1" customHeight="1">
      <c r="A4053" s="204" t="s">
        <v>4370</v>
      </c>
      <c r="B4053" s="200" t="s">
        <v>6763</v>
      </c>
      <c r="C4053" s="200" t="s">
        <v>6764</v>
      </c>
      <c r="D4053" s="200" t="s">
        <v>2782</v>
      </c>
      <c r="E4053" s="200" t="s">
        <v>6795</v>
      </c>
      <c r="F4053" s="206" t="s">
        <v>31193</v>
      </c>
      <c r="G4053" s="206" t="s">
        <v>31194</v>
      </c>
      <c r="H4053" s="210" t="s">
        <v>31195</v>
      </c>
      <c r="I4053" s="209" t="s">
        <v>31196</v>
      </c>
      <c r="J4053" s="212" t="s">
        <v>31197</v>
      </c>
      <c r="K4053" s="213" t="s">
        <v>31198</v>
      </c>
      <c r="L4053" s="210" t="s">
        <v>60</v>
      </c>
      <c r="M4053" s="210" t="s">
        <v>61</v>
      </c>
      <c r="N4053" s="210" t="s">
        <v>30978</v>
      </c>
      <c r="O4053" s="210" t="s">
        <v>30979</v>
      </c>
      <c r="P4053" s="210" t="s">
        <v>30980</v>
      </c>
      <c r="Q4053" s="210" t="s">
        <v>65</v>
      </c>
      <c r="R4053" s="210" t="s">
        <v>6764</v>
      </c>
      <c r="S4053" s="210" t="s">
        <v>6795</v>
      </c>
      <c r="T4053" s="210" t="s">
        <v>66</v>
      </c>
      <c r="U4053" s="213" t="s">
        <v>31199</v>
      </c>
      <c r="V4053" s="210">
        <v>1</v>
      </c>
      <c r="W4053" s="210" t="s">
        <v>68</v>
      </c>
      <c r="X4053" s="210" t="s">
        <v>69</v>
      </c>
      <c r="Y4053" s="210" t="s">
        <v>4407</v>
      </c>
      <c r="Z4053" s="210" t="s">
        <v>647</v>
      </c>
      <c r="AA4053" s="235" t="s">
        <v>650</v>
      </c>
      <c r="AB4053" s="216">
        <v>46310</v>
      </c>
      <c r="AC4053" s="210"/>
      <c r="AD4053" s="230" t="s">
        <v>72</v>
      </c>
      <c r="AE4053" s="190"/>
      <c r="AF4053" s="190"/>
      <c r="AG4053" s="190"/>
      <c r="AH4053" s="190"/>
      <c r="AI4053" s="190"/>
      <c r="AJ4053" s="190"/>
      <c r="AK4053" s="190"/>
      <c r="AL4053" s="190"/>
      <c r="AM4053" s="190"/>
      <c r="AN4053" s="190"/>
      <c r="AO4053" s="190"/>
      <c r="AP4053" s="190"/>
    </row>
    <row r="4054" spans="1:42" customFormat="1" ht="30" hidden="1" customHeight="1">
      <c r="A4054" s="204" t="s">
        <v>4370</v>
      </c>
      <c r="B4054" s="200" t="s">
        <v>8985</v>
      </c>
      <c r="C4054" s="200" t="s">
        <v>8986</v>
      </c>
      <c r="D4054" s="200" t="s">
        <v>3216</v>
      </c>
      <c r="E4054" s="200" t="s">
        <v>9008</v>
      </c>
      <c r="F4054" s="206" t="s">
        <v>31200</v>
      </c>
      <c r="G4054" s="206" t="s">
        <v>31201</v>
      </c>
      <c r="H4054" s="210" t="s">
        <v>31202</v>
      </c>
      <c r="I4054" s="209" t="s">
        <v>31203</v>
      </c>
      <c r="J4054" s="212" t="s">
        <v>31204</v>
      </c>
      <c r="K4054" s="213" t="s">
        <v>31205</v>
      </c>
      <c r="L4054" s="210" t="s">
        <v>60</v>
      </c>
      <c r="M4054" s="210" t="s">
        <v>61</v>
      </c>
      <c r="N4054" s="210" t="s">
        <v>30978</v>
      </c>
      <c r="O4054" s="210" t="s">
        <v>30979</v>
      </c>
      <c r="P4054" s="210" t="s">
        <v>30980</v>
      </c>
      <c r="Q4054" s="210" t="s">
        <v>65</v>
      </c>
      <c r="R4054" s="210" t="s">
        <v>8986</v>
      </c>
      <c r="S4054" s="210" t="s">
        <v>9008</v>
      </c>
      <c r="T4054" s="210" t="s">
        <v>66</v>
      </c>
      <c r="U4054" s="213" t="s">
        <v>31206</v>
      </c>
      <c r="V4054" s="210">
        <v>1</v>
      </c>
      <c r="W4054" s="210" t="s">
        <v>68</v>
      </c>
      <c r="X4054" s="210" t="s">
        <v>69</v>
      </c>
      <c r="Y4054" s="210" t="s">
        <v>4407</v>
      </c>
      <c r="Z4054" s="210" t="s">
        <v>647</v>
      </c>
      <c r="AA4054" s="235" t="s">
        <v>650</v>
      </c>
      <c r="AB4054" s="216">
        <v>46310</v>
      </c>
      <c r="AC4054" s="210"/>
      <c r="AD4054" s="230" t="s">
        <v>72</v>
      </c>
      <c r="AE4054" s="190"/>
      <c r="AF4054" s="190"/>
      <c r="AG4054" s="190"/>
      <c r="AH4054" s="190"/>
      <c r="AI4054" s="190"/>
      <c r="AJ4054" s="190"/>
      <c r="AK4054" s="190"/>
      <c r="AL4054" s="190"/>
      <c r="AM4054" s="190"/>
      <c r="AN4054" s="190"/>
      <c r="AO4054" s="190"/>
      <c r="AP4054" s="190"/>
    </row>
    <row r="4055" spans="1:42" customFormat="1" ht="30" hidden="1" customHeight="1">
      <c r="A4055" s="204" t="s">
        <v>4370</v>
      </c>
      <c r="B4055" s="200" t="s">
        <v>10290</v>
      </c>
      <c r="C4055" s="200" t="s">
        <v>10291</v>
      </c>
      <c r="D4055" s="200" t="s">
        <v>3216</v>
      </c>
      <c r="E4055" s="200" t="s">
        <v>10344</v>
      </c>
      <c r="F4055" s="206" t="s">
        <v>31207</v>
      </c>
      <c r="G4055" s="206" t="s">
        <v>31208</v>
      </c>
      <c r="H4055" s="210" t="s">
        <v>31209</v>
      </c>
      <c r="I4055" s="209" t="s">
        <v>31210</v>
      </c>
      <c r="J4055" s="212" t="s">
        <v>31211</v>
      </c>
      <c r="K4055" s="213" t="s">
        <v>31212</v>
      </c>
      <c r="L4055" s="210" t="s">
        <v>60</v>
      </c>
      <c r="M4055" s="210" t="s">
        <v>61</v>
      </c>
      <c r="N4055" s="210" t="s">
        <v>30978</v>
      </c>
      <c r="O4055" s="210" t="s">
        <v>30979</v>
      </c>
      <c r="P4055" s="210" t="s">
        <v>30980</v>
      </c>
      <c r="Q4055" s="210" t="s">
        <v>65</v>
      </c>
      <c r="R4055" s="210" t="s">
        <v>10291</v>
      </c>
      <c r="S4055" s="210" t="s">
        <v>10344</v>
      </c>
      <c r="T4055" s="210" t="s">
        <v>66</v>
      </c>
      <c r="U4055" s="213" t="s">
        <v>31213</v>
      </c>
      <c r="V4055" s="210">
        <v>1</v>
      </c>
      <c r="W4055" s="210" t="s">
        <v>68</v>
      </c>
      <c r="X4055" s="210" t="s">
        <v>69</v>
      </c>
      <c r="Y4055" s="210" t="s">
        <v>4407</v>
      </c>
      <c r="Z4055" s="210" t="s">
        <v>647</v>
      </c>
      <c r="AA4055" s="235" t="s">
        <v>650</v>
      </c>
      <c r="AB4055" s="216">
        <v>46310</v>
      </c>
      <c r="AC4055" s="210"/>
      <c r="AD4055" s="230" t="s">
        <v>72</v>
      </c>
      <c r="AE4055" s="190"/>
      <c r="AF4055" s="190"/>
      <c r="AG4055" s="190"/>
      <c r="AH4055" s="190"/>
      <c r="AI4055" s="190"/>
      <c r="AJ4055" s="190"/>
      <c r="AK4055" s="190"/>
      <c r="AL4055" s="190"/>
      <c r="AM4055" s="190"/>
      <c r="AN4055" s="190"/>
      <c r="AO4055" s="190"/>
      <c r="AP4055" s="190"/>
    </row>
    <row r="4056" spans="1:42" customFormat="1" ht="30" hidden="1" customHeight="1">
      <c r="A4056" s="204" t="s">
        <v>4370</v>
      </c>
      <c r="B4056" s="200" t="s">
        <v>10290</v>
      </c>
      <c r="C4056" s="200" t="s">
        <v>10291</v>
      </c>
      <c r="D4056" s="200" t="s">
        <v>10447</v>
      </c>
      <c r="E4056" s="200" t="s">
        <v>10448</v>
      </c>
      <c r="F4056" s="206" t="s">
        <v>31214</v>
      </c>
      <c r="G4056" s="206" t="s">
        <v>31215</v>
      </c>
      <c r="H4056" s="210" t="s">
        <v>31216</v>
      </c>
      <c r="I4056" s="209" t="s">
        <v>31217</v>
      </c>
      <c r="J4056" s="212" t="s">
        <v>31218</v>
      </c>
      <c r="K4056" s="213" t="s">
        <v>31219</v>
      </c>
      <c r="L4056" s="210" t="s">
        <v>60</v>
      </c>
      <c r="M4056" s="210" t="s">
        <v>61</v>
      </c>
      <c r="N4056" s="210" t="s">
        <v>30978</v>
      </c>
      <c r="O4056" s="210" t="s">
        <v>30979</v>
      </c>
      <c r="P4056" s="210" t="s">
        <v>30980</v>
      </c>
      <c r="Q4056" s="210" t="s">
        <v>65</v>
      </c>
      <c r="R4056" s="210" t="s">
        <v>10291</v>
      </c>
      <c r="S4056" s="210" t="s">
        <v>10448</v>
      </c>
      <c r="T4056" s="210" t="s">
        <v>66</v>
      </c>
      <c r="U4056" s="213" t="s">
        <v>31220</v>
      </c>
      <c r="V4056" s="210">
        <v>1</v>
      </c>
      <c r="W4056" s="210" t="s">
        <v>68</v>
      </c>
      <c r="X4056" s="210" t="s">
        <v>69</v>
      </c>
      <c r="Y4056" s="210" t="s">
        <v>4407</v>
      </c>
      <c r="Z4056" s="210" t="s">
        <v>647</v>
      </c>
      <c r="AA4056" s="235" t="s">
        <v>650</v>
      </c>
      <c r="AB4056" s="216">
        <v>46310</v>
      </c>
      <c r="AC4056" s="210"/>
      <c r="AD4056" s="230" t="s">
        <v>72</v>
      </c>
      <c r="AE4056" s="190"/>
      <c r="AF4056" s="190"/>
      <c r="AG4056" s="190"/>
      <c r="AH4056" s="190"/>
      <c r="AI4056" s="190"/>
      <c r="AJ4056" s="190"/>
      <c r="AK4056" s="190"/>
      <c r="AL4056" s="190"/>
      <c r="AM4056" s="190"/>
      <c r="AN4056" s="190"/>
      <c r="AO4056" s="190"/>
      <c r="AP4056" s="190"/>
    </row>
    <row r="4057" spans="1:42" customFormat="1" ht="30" hidden="1" customHeight="1">
      <c r="A4057" s="204" t="s">
        <v>4370</v>
      </c>
      <c r="B4057" s="200" t="s">
        <v>14045</v>
      </c>
      <c r="C4057" s="200" t="s">
        <v>14046</v>
      </c>
      <c r="D4057" s="200" t="s">
        <v>4398</v>
      </c>
      <c r="E4057" s="200" t="s">
        <v>14047</v>
      </c>
      <c r="F4057" s="206" t="s">
        <v>31221</v>
      </c>
      <c r="G4057" s="206" t="s">
        <v>31222</v>
      </c>
      <c r="H4057" s="210" t="s">
        <v>31223</v>
      </c>
      <c r="I4057" s="209" t="s">
        <v>31224</v>
      </c>
      <c r="J4057" s="212" t="s">
        <v>31225</v>
      </c>
      <c r="K4057" s="213" t="s">
        <v>31226</v>
      </c>
      <c r="L4057" s="210" t="s">
        <v>1071</v>
      </c>
      <c r="M4057" s="210" t="s">
        <v>61</v>
      </c>
      <c r="N4057" s="210" t="s">
        <v>31227</v>
      </c>
      <c r="O4057" s="210" t="s">
        <v>31228</v>
      </c>
      <c r="P4057" s="210" t="s">
        <v>31229</v>
      </c>
      <c r="Q4057" s="210" t="s">
        <v>65</v>
      </c>
      <c r="R4057" s="210" t="s">
        <v>14046</v>
      </c>
      <c r="S4057" s="210" t="s">
        <v>14047</v>
      </c>
      <c r="T4057" s="210" t="s">
        <v>66</v>
      </c>
      <c r="U4057" s="213" t="s">
        <v>31230</v>
      </c>
      <c r="V4057" s="210">
        <v>0.95</v>
      </c>
      <c r="W4057" s="210" t="s">
        <v>68</v>
      </c>
      <c r="X4057" s="210" t="s">
        <v>69</v>
      </c>
      <c r="Y4057" s="210" t="s">
        <v>4407</v>
      </c>
      <c r="Z4057" s="210" t="s">
        <v>647</v>
      </c>
      <c r="AA4057" s="235" t="s">
        <v>650</v>
      </c>
      <c r="AB4057" s="216">
        <v>46310</v>
      </c>
      <c r="AC4057" s="210"/>
      <c r="AD4057" s="230" t="s">
        <v>72</v>
      </c>
      <c r="AE4057" s="190"/>
      <c r="AF4057" s="190"/>
      <c r="AG4057" s="190"/>
      <c r="AH4057" s="190"/>
      <c r="AI4057" s="190"/>
      <c r="AJ4057" s="190"/>
      <c r="AK4057" s="190"/>
      <c r="AL4057" s="190"/>
      <c r="AM4057" s="190"/>
      <c r="AN4057" s="190"/>
      <c r="AO4057" s="190"/>
      <c r="AP4057" s="190"/>
    </row>
    <row r="4058" spans="1:42" customFormat="1" ht="30" hidden="1" customHeight="1">
      <c r="A4058" s="204" t="s">
        <v>4370</v>
      </c>
      <c r="B4058" s="200" t="s">
        <v>7232</v>
      </c>
      <c r="C4058" s="200" t="s">
        <v>7233</v>
      </c>
      <c r="D4058" s="200" t="s">
        <v>7250</v>
      </c>
      <c r="E4058" s="200" t="s">
        <v>7251</v>
      </c>
      <c r="F4058" s="206" t="s">
        <v>31231</v>
      </c>
      <c r="G4058" s="206" t="s">
        <v>31232</v>
      </c>
      <c r="H4058" s="210" t="s">
        <v>31233</v>
      </c>
      <c r="I4058" s="209" t="s">
        <v>31234</v>
      </c>
      <c r="J4058" s="212" t="s">
        <v>31235</v>
      </c>
      <c r="K4058" s="213" t="s">
        <v>31236</v>
      </c>
      <c r="L4058" s="210" t="s">
        <v>776</v>
      </c>
      <c r="M4058" s="210" t="s">
        <v>61</v>
      </c>
      <c r="N4058" s="210" t="s">
        <v>30978</v>
      </c>
      <c r="O4058" s="210" t="s">
        <v>30979</v>
      </c>
      <c r="P4058" s="210" t="s">
        <v>30980</v>
      </c>
      <c r="Q4058" s="210" t="s">
        <v>65</v>
      </c>
      <c r="R4058" s="210" t="s">
        <v>7233</v>
      </c>
      <c r="S4058" s="210" t="s">
        <v>7251</v>
      </c>
      <c r="T4058" s="210" t="s">
        <v>66</v>
      </c>
      <c r="U4058" s="213" t="s">
        <v>31237</v>
      </c>
      <c r="V4058" s="210">
        <v>0.9</v>
      </c>
      <c r="W4058" s="210" t="s">
        <v>68</v>
      </c>
      <c r="X4058" s="210" t="s">
        <v>69</v>
      </c>
      <c r="Y4058" s="210" t="s">
        <v>4407</v>
      </c>
      <c r="Z4058" s="210" t="s">
        <v>647</v>
      </c>
      <c r="AA4058" s="235" t="s">
        <v>650</v>
      </c>
      <c r="AB4058" s="216">
        <v>46310</v>
      </c>
      <c r="AC4058" s="210"/>
      <c r="AD4058" s="230" t="s">
        <v>72</v>
      </c>
      <c r="AE4058" s="190"/>
      <c r="AF4058" s="190"/>
      <c r="AG4058" s="190"/>
      <c r="AH4058" s="190"/>
      <c r="AI4058" s="190"/>
      <c r="AJ4058" s="190"/>
      <c r="AK4058" s="190"/>
      <c r="AL4058" s="190"/>
      <c r="AM4058" s="190"/>
      <c r="AN4058" s="190"/>
      <c r="AO4058" s="190"/>
      <c r="AP4058" s="190"/>
    </row>
    <row r="4059" spans="1:42" customFormat="1" ht="30" hidden="1" customHeight="1">
      <c r="A4059" s="204" t="s">
        <v>4370</v>
      </c>
      <c r="B4059" s="200" t="s">
        <v>7610</v>
      </c>
      <c r="C4059" s="200" t="s">
        <v>7611</v>
      </c>
      <c r="D4059" s="200" t="s">
        <v>5256</v>
      </c>
      <c r="E4059" s="200" t="s">
        <v>7634</v>
      </c>
      <c r="F4059" s="206" t="s">
        <v>31238</v>
      </c>
      <c r="G4059" s="206" t="s">
        <v>31239</v>
      </c>
      <c r="H4059" s="210" t="s">
        <v>31240</v>
      </c>
      <c r="I4059" s="209" t="s">
        <v>31241</v>
      </c>
      <c r="J4059" s="212" t="s">
        <v>31242</v>
      </c>
      <c r="K4059" s="213" t="s">
        <v>31243</v>
      </c>
      <c r="L4059" s="210" t="s">
        <v>60</v>
      </c>
      <c r="M4059" s="210" t="s">
        <v>61</v>
      </c>
      <c r="N4059" s="210" t="s">
        <v>31244</v>
      </c>
      <c r="O4059" s="210" t="s">
        <v>31245</v>
      </c>
      <c r="P4059" s="210" t="s">
        <v>31246</v>
      </c>
      <c r="Q4059" s="210" t="s">
        <v>65</v>
      </c>
      <c r="R4059" s="210" t="s">
        <v>7611</v>
      </c>
      <c r="S4059" s="210" t="s">
        <v>7634</v>
      </c>
      <c r="T4059" s="210" t="s">
        <v>66</v>
      </c>
      <c r="U4059" s="213" t="s">
        <v>31247</v>
      </c>
      <c r="V4059" s="210">
        <v>1</v>
      </c>
      <c r="W4059" s="210" t="s">
        <v>68</v>
      </c>
      <c r="X4059" s="210" t="s">
        <v>69</v>
      </c>
      <c r="Y4059" s="210" t="s">
        <v>4407</v>
      </c>
      <c r="Z4059" s="210" t="s">
        <v>647</v>
      </c>
      <c r="AA4059" s="235" t="s">
        <v>650</v>
      </c>
      <c r="AB4059" s="216">
        <v>46310</v>
      </c>
      <c r="AC4059" s="210"/>
      <c r="AD4059" s="230" t="s">
        <v>72</v>
      </c>
      <c r="AE4059" s="190"/>
      <c r="AF4059" s="190"/>
      <c r="AG4059" s="190"/>
      <c r="AH4059" s="190"/>
      <c r="AI4059" s="190"/>
      <c r="AJ4059" s="190"/>
      <c r="AK4059" s="190"/>
      <c r="AL4059" s="190"/>
      <c r="AM4059" s="190"/>
      <c r="AN4059" s="190"/>
      <c r="AO4059" s="190"/>
      <c r="AP4059" s="190"/>
    </row>
    <row r="4060" spans="1:42" customFormat="1" ht="30" hidden="1" customHeight="1">
      <c r="A4060" s="204" t="s">
        <v>4370</v>
      </c>
      <c r="B4060" s="200" t="s">
        <v>7610</v>
      </c>
      <c r="C4060" s="200" t="s">
        <v>7611</v>
      </c>
      <c r="D4060" s="200" t="s">
        <v>5528</v>
      </c>
      <c r="E4060" s="200" t="s">
        <v>7690</v>
      </c>
      <c r="F4060" s="206" t="s">
        <v>31248</v>
      </c>
      <c r="G4060" s="206" t="s">
        <v>31249</v>
      </c>
      <c r="H4060" s="210" t="s">
        <v>31250</v>
      </c>
      <c r="I4060" s="209" t="s">
        <v>31251</v>
      </c>
      <c r="J4060" s="212" t="s">
        <v>31252</v>
      </c>
      <c r="K4060" s="213" t="s">
        <v>31253</v>
      </c>
      <c r="L4060" s="210" t="s">
        <v>60</v>
      </c>
      <c r="M4060" s="210" t="s">
        <v>61</v>
      </c>
      <c r="N4060" s="210" t="s">
        <v>31244</v>
      </c>
      <c r="O4060" s="210" t="s">
        <v>31245</v>
      </c>
      <c r="P4060" s="210" t="s">
        <v>31246</v>
      </c>
      <c r="Q4060" s="210" t="s">
        <v>65</v>
      </c>
      <c r="R4060" s="210" t="s">
        <v>7611</v>
      </c>
      <c r="S4060" s="210" t="s">
        <v>7690</v>
      </c>
      <c r="T4060" s="210" t="s">
        <v>66</v>
      </c>
      <c r="U4060" s="213" t="s">
        <v>31254</v>
      </c>
      <c r="V4060" s="210">
        <v>1</v>
      </c>
      <c r="W4060" s="210" t="s">
        <v>68</v>
      </c>
      <c r="X4060" s="210" t="s">
        <v>69</v>
      </c>
      <c r="Y4060" s="210" t="s">
        <v>4407</v>
      </c>
      <c r="Z4060" s="210" t="s">
        <v>647</v>
      </c>
      <c r="AA4060" s="235" t="s">
        <v>650</v>
      </c>
      <c r="AB4060" s="216">
        <v>46310</v>
      </c>
      <c r="AC4060" s="210"/>
      <c r="AD4060" s="230" t="s">
        <v>72</v>
      </c>
      <c r="AE4060" s="190"/>
      <c r="AF4060" s="190"/>
      <c r="AG4060" s="190"/>
      <c r="AH4060" s="190"/>
      <c r="AI4060" s="190"/>
      <c r="AJ4060" s="190"/>
      <c r="AK4060" s="190"/>
      <c r="AL4060" s="190"/>
      <c r="AM4060" s="190"/>
      <c r="AN4060" s="190"/>
      <c r="AO4060" s="190"/>
      <c r="AP4060" s="190"/>
    </row>
    <row r="4061" spans="1:42" customFormat="1" ht="30" hidden="1" customHeight="1">
      <c r="A4061" s="204" t="s">
        <v>4370</v>
      </c>
      <c r="B4061" s="200" t="s">
        <v>7610</v>
      </c>
      <c r="C4061" s="200" t="s">
        <v>7611</v>
      </c>
      <c r="D4061" s="200" t="s">
        <v>7795</v>
      </c>
      <c r="E4061" s="200" t="s">
        <v>7796</v>
      </c>
      <c r="F4061" s="206" t="s">
        <v>31255</v>
      </c>
      <c r="G4061" s="206" t="s">
        <v>31256</v>
      </c>
      <c r="H4061" s="210" t="s">
        <v>31257</v>
      </c>
      <c r="I4061" s="209" t="s">
        <v>31258</v>
      </c>
      <c r="J4061" s="212" t="s">
        <v>31259</v>
      </c>
      <c r="K4061" s="213" t="s">
        <v>647</v>
      </c>
      <c r="L4061" s="210" t="s">
        <v>647</v>
      </c>
      <c r="M4061" s="210" t="s">
        <v>61</v>
      </c>
      <c r="N4061" s="210" t="s">
        <v>31244</v>
      </c>
      <c r="O4061" s="210" t="s">
        <v>31245</v>
      </c>
      <c r="P4061" s="210" t="s">
        <v>31246</v>
      </c>
      <c r="Q4061" s="210" t="s">
        <v>65</v>
      </c>
      <c r="R4061" s="210" t="s">
        <v>7611</v>
      </c>
      <c r="S4061" s="210" t="s">
        <v>7796</v>
      </c>
      <c r="T4061" s="210" t="s">
        <v>66</v>
      </c>
      <c r="U4061" s="213" t="s">
        <v>647</v>
      </c>
      <c r="V4061" s="210">
        <v>1</v>
      </c>
      <c r="W4061" s="210" t="s">
        <v>68</v>
      </c>
      <c r="X4061" s="210" t="s">
        <v>69</v>
      </c>
      <c r="Y4061" s="210" t="s">
        <v>4407</v>
      </c>
      <c r="Z4061" s="210" t="s">
        <v>647</v>
      </c>
      <c r="AA4061" s="235" t="s">
        <v>779</v>
      </c>
      <c r="AB4061" s="218">
        <v>46303</v>
      </c>
      <c r="AC4061" s="210"/>
      <c r="AD4061" s="230" t="s">
        <v>72</v>
      </c>
      <c r="AE4061" s="190"/>
      <c r="AF4061" s="190"/>
      <c r="AG4061" s="190"/>
      <c r="AH4061" s="190"/>
      <c r="AI4061" s="190"/>
      <c r="AJ4061" s="190"/>
      <c r="AK4061" s="190"/>
      <c r="AL4061" s="190"/>
      <c r="AM4061" s="190"/>
      <c r="AN4061" s="190"/>
      <c r="AO4061" s="190"/>
      <c r="AP4061" s="190"/>
    </row>
    <row r="4062" spans="1:42" customFormat="1" ht="30" hidden="1" customHeight="1">
      <c r="A4062" s="204" t="s">
        <v>4370</v>
      </c>
      <c r="B4062" s="200" t="s">
        <v>4722</v>
      </c>
      <c r="C4062" s="200" t="s">
        <v>4723</v>
      </c>
      <c r="D4062" s="200" t="s">
        <v>4918</v>
      </c>
      <c r="E4062" s="200" t="s">
        <v>4919</v>
      </c>
      <c r="F4062" s="206" t="s">
        <v>31260</v>
      </c>
      <c r="G4062" s="206" t="s">
        <v>31261</v>
      </c>
      <c r="H4062" s="210" t="s">
        <v>31262</v>
      </c>
      <c r="I4062" s="209" t="s">
        <v>31263</v>
      </c>
      <c r="J4062" s="212" t="s">
        <v>31264</v>
      </c>
      <c r="K4062" s="213" t="s">
        <v>31265</v>
      </c>
      <c r="L4062" s="210" t="s">
        <v>60</v>
      </c>
      <c r="M4062" s="210" t="s">
        <v>61</v>
      </c>
      <c r="N4062" s="210" t="s">
        <v>31075</v>
      </c>
      <c r="O4062" s="210" t="s">
        <v>31076</v>
      </c>
      <c r="P4062" s="210" t="s">
        <v>31077</v>
      </c>
      <c r="Q4062" s="210" t="s">
        <v>65</v>
      </c>
      <c r="R4062" s="210" t="s">
        <v>4723</v>
      </c>
      <c r="S4062" s="210" t="s">
        <v>4919</v>
      </c>
      <c r="T4062" s="210" t="s">
        <v>66</v>
      </c>
      <c r="U4062" s="213" t="s">
        <v>31266</v>
      </c>
      <c r="V4062" s="210">
        <v>1</v>
      </c>
      <c r="W4062" s="210" t="s">
        <v>68</v>
      </c>
      <c r="X4062" s="210" t="s">
        <v>69</v>
      </c>
      <c r="Y4062" s="210" t="s">
        <v>4407</v>
      </c>
      <c r="Z4062" s="210" t="s">
        <v>647</v>
      </c>
      <c r="AA4062" s="235" t="s">
        <v>650</v>
      </c>
      <c r="AB4062" s="216">
        <v>46310</v>
      </c>
      <c r="AC4062" s="210"/>
      <c r="AD4062" s="230" t="s">
        <v>72</v>
      </c>
      <c r="AE4062" s="190"/>
      <c r="AF4062" s="190"/>
      <c r="AG4062" s="190"/>
      <c r="AH4062" s="190"/>
      <c r="AI4062" s="190"/>
      <c r="AJ4062" s="190"/>
      <c r="AK4062" s="190"/>
      <c r="AL4062" s="190"/>
      <c r="AM4062" s="190"/>
      <c r="AN4062" s="190"/>
      <c r="AO4062" s="190"/>
      <c r="AP4062" s="190"/>
    </row>
    <row r="4063" spans="1:42" customFormat="1" ht="30" hidden="1" customHeight="1">
      <c r="A4063" s="204" t="s">
        <v>4370</v>
      </c>
      <c r="B4063" s="200" t="s">
        <v>4722</v>
      </c>
      <c r="C4063" s="200" t="s">
        <v>4723</v>
      </c>
      <c r="D4063" s="200" t="s">
        <v>5256</v>
      </c>
      <c r="E4063" s="200" t="s">
        <v>5257</v>
      </c>
      <c r="F4063" s="206" t="s">
        <v>31267</v>
      </c>
      <c r="G4063" s="206" t="s">
        <v>31268</v>
      </c>
      <c r="H4063" s="210" t="s">
        <v>31269</v>
      </c>
      <c r="I4063" s="209" t="s">
        <v>31270</v>
      </c>
      <c r="J4063" s="212" t="s">
        <v>31271</v>
      </c>
      <c r="K4063" s="213" t="s">
        <v>31272</v>
      </c>
      <c r="L4063" s="210" t="s">
        <v>60</v>
      </c>
      <c r="M4063" s="210" t="s">
        <v>61</v>
      </c>
      <c r="N4063" s="210" t="s">
        <v>31075</v>
      </c>
      <c r="O4063" s="210" t="s">
        <v>31076</v>
      </c>
      <c r="P4063" s="210" t="s">
        <v>31077</v>
      </c>
      <c r="Q4063" s="210" t="s">
        <v>65</v>
      </c>
      <c r="R4063" s="210" t="s">
        <v>4723</v>
      </c>
      <c r="S4063" s="210" t="s">
        <v>5257</v>
      </c>
      <c r="T4063" s="210" t="s">
        <v>66</v>
      </c>
      <c r="U4063" s="213" t="s">
        <v>31273</v>
      </c>
      <c r="V4063" s="210">
        <v>1</v>
      </c>
      <c r="W4063" s="210" t="s">
        <v>68</v>
      </c>
      <c r="X4063" s="210" t="s">
        <v>69</v>
      </c>
      <c r="Y4063" s="210" t="s">
        <v>4407</v>
      </c>
      <c r="Z4063" s="210" t="s">
        <v>647</v>
      </c>
      <c r="AA4063" s="235" t="s">
        <v>650</v>
      </c>
      <c r="AB4063" s="216">
        <v>46310</v>
      </c>
      <c r="AC4063" s="210"/>
      <c r="AD4063" s="230" t="s">
        <v>72</v>
      </c>
      <c r="AE4063" s="190"/>
      <c r="AF4063" s="190"/>
      <c r="AG4063" s="190"/>
      <c r="AH4063" s="190"/>
      <c r="AI4063" s="190"/>
      <c r="AJ4063" s="190"/>
      <c r="AK4063" s="190"/>
      <c r="AL4063" s="190"/>
      <c r="AM4063" s="190"/>
      <c r="AN4063" s="190"/>
      <c r="AO4063" s="190"/>
      <c r="AP4063" s="190"/>
    </row>
    <row r="4064" spans="1:42" customFormat="1" ht="30" hidden="1" customHeight="1">
      <c r="A4064" s="204" t="s">
        <v>4370</v>
      </c>
      <c r="B4064" s="200" t="s">
        <v>4722</v>
      </c>
      <c r="C4064" s="200" t="s">
        <v>4723</v>
      </c>
      <c r="D4064" s="200" t="s">
        <v>5374</v>
      </c>
      <c r="E4064" s="200" t="s">
        <v>5375</v>
      </c>
      <c r="F4064" s="206" t="s">
        <v>31274</v>
      </c>
      <c r="G4064" s="206" t="s">
        <v>31275</v>
      </c>
      <c r="H4064" s="210" t="s">
        <v>31276</v>
      </c>
      <c r="I4064" s="209" t="s">
        <v>31277</v>
      </c>
      <c r="J4064" s="212" t="s">
        <v>647</v>
      </c>
      <c r="K4064" s="213" t="s">
        <v>647</v>
      </c>
      <c r="L4064" s="210" t="s">
        <v>647</v>
      </c>
      <c r="M4064" s="210" t="s">
        <v>61</v>
      </c>
      <c r="N4064" s="210" t="s">
        <v>31075</v>
      </c>
      <c r="O4064" s="210" t="s">
        <v>31076</v>
      </c>
      <c r="P4064" s="210" t="s">
        <v>31077</v>
      </c>
      <c r="Q4064" s="210" t="s">
        <v>65</v>
      </c>
      <c r="R4064" s="210" t="s">
        <v>4723</v>
      </c>
      <c r="S4064" s="210" t="s">
        <v>5375</v>
      </c>
      <c r="T4064" s="210" t="s">
        <v>66</v>
      </c>
      <c r="U4064" s="213" t="s">
        <v>647</v>
      </c>
      <c r="V4064" s="210">
        <v>1</v>
      </c>
      <c r="W4064" s="210" t="s">
        <v>68</v>
      </c>
      <c r="X4064" s="210" t="s">
        <v>69</v>
      </c>
      <c r="Y4064" s="210" t="s">
        <v>4407</v>
      </c>
      <c r="Z4064" s="210" t="s">
        <v>647</v>
      </c>
      <c r="AA4064" s="235" t="s">
        <v>71</v>
      </c>
      <c r="AB4064" s="218">
        <v>46303</v>
      </c>
      <c r="AC4064" s="210"/>
      <c r="AD4064" s="230" t="s">
        <v>72</v>
      </c>
      <c r="AE4064" s="190"/>
      <c r="AF4064" s="190"/>
      <c r="AG4064" s="190"/>
      <c r="AH4064" s="190"/>
      <c r="AI4064" s="190"/>
      <c r="AJ4064" s="190"/>
      <c r="AK4064" s="190"/>
      <c r="AL4064" s="190"/>
      <c r="AM4064" s="190"/>
      <c r="AN4064" s="190"/>
      <c r="AO4064" s="190"/>
      <c r="AP4064" s="190"/>
    </row>
    <row r="4065" spans="1:42" customFormat="1" ht="30" hidden="1" customHeight="1">
      <c r="A4065" s="204" t="s">
        <v>4370</v>
      </c>
      <c r="B4065" s="200" t="s">
        <v>4722</v>
      </c>
      <c r="C4065" s="200" t="s">
        <v>4723</v>
      </c>
      <c r="D4065" s="200" t="s">
        <v>5528</v>
      </c>
      <c r="E4065" s="200" t="s">
        <v>5529</v>
      </c>
      <c r="F4065" s="206" t="s">
        <v>31278</v>
      </c>
      <c r="G4065" s="206" t="s">
        <v>31279</v>
      </c>
      <c r="H4065" s="210" t="s">
        <v>31280</v>
      </c>
      <c r="I4065" s="209" t="s">
        <v>31281</v>
      </c>
      <c r="J4065" s="212" t="s">
        <v>31282</v>
      </c>
      <c r="K4065" s="213" t="s">
        <v>31283</v>
      </c>
      <c r="L4065" s="210" t="s">
        <v>60</v>
      </c>
      <c r="M4065" s="210" t="s">
        <v>61</v>
      </c>
      <c r="N4065" s="210" t="s">
        <v>31075</v>
      </c>
      <c r="O4065" s="210" t="s">
        <v>31076</v>
      </c>
      <c r="P4065" s="210" t="s">
        <v>31077</v>
      </c>
      <c r="Q4065" s="210" t="s">
        <v>65</v>
      </c>
      <c r="R4065" s="210" t="s">
        <v>4723</v>
      </c>
      <c r="S4065" s="210" t="s">
        <v>5529</v>
      </c>
      <c r="T4065" s="210" t="s">
        <v>66</v>
      </c>
      <c r="U4065" s="213" t="s">
        <v>31284</v>
      </c>
      <c r="V4065" s="210">
        <v>1</v>
      </c>
      <c r="W4065" s="210" t="s">
        <v>68</v>
      </c>
      <c r="X4065" s="210" t="s">
        <v>69</v>
      </c>
      <c r="Y4065" s="210" t="s">
        <v>4407</v>
      </c>
      <c r="Z4065" s="210" t="s">
        <v>647</v>
      </c>
      <c r="AA4065" s="235" t="s">
        <v>650</v>
      </c>
      <c r="AB4065" s="216">
        <v>46310</v>
      </c>
      <c r="AC4065" s="210"/>
      <c r="AD4065" s="230" t="s">
        <v>72</v>
      </c>
      <c r="AE4065" s="190"/>
      <c r="AF4065" s="190"/>
      <c r="AG4065" s="190"/>
      <c r="AH4065" s="190"/>
      <c r="AI4065" s="190"/>
      <c r="AJ4065" s="190"/>
      <c r="AK4065" s="190"/>
      <c r="AL4065" s="190"/>
      <c r="AM4065" s="190"/>
      <c r="AN4065" s="190"/>
      <c r="AO4065" s="190"/>
      <c r="AP4065" s="190"/>
    </row>
    <row r="4066" spans="1:42" customFormat="1" ht="30" hidden="1" customHeight="1">
      <c r="A4066" s="204" t="s">
        <v>4370</v>
      </c>
      <c r="B4066" s="200" t="s">
        <v>4722</v>
      </c>
      <c r="C4066" s="200" t="s">
        <v>4723</v>
      </c>
      <c r="D4066" s="200" t="s">
        <v>5858</v>
      </c>
      <c r="E4066" s="200" t="s">
        <v>5859</v>
      </c>
      <c r="F4066" s="206" t="s">
        <v>31285</v>
      </c>
      <c r="G4066" s="206" t="s">
        <v>31286</v>
      </c>
      <c r="H4066" s="210" t="s">
        <v>31287</v>
      </c>
      <c r="I4066" s="209" t="s">
        <v>31288</v>
      </c>
      <c r="J4066" s="212" t="s">
        <v>31289</v>
      </c>
      <c r="K4066" s="213" t="s">
        <v>31290</v>
      </c>
      <c r="L4066" s="210" t="s">
        <v>60</v>
      </c>
      <c r="M4066" s="210" t="s">
        <v>61</v>
      </c>
      <c r="N4066" s="210" t="s">
        <v>31075</v>
      </c>
      <c r="O4066" s="210" t="s">
        <v>31076</v>
      </c>
      <c r="P4066" s="210" t="s">
        <v>31077</v>
      </c>
      <c r="Q4066" s="210" t="s">
        <v>65</v>
      </c>
      <c r="R4066" s="210" t="s">
        <v>4723</v>
      </c>
      <c r="S4066" s="210" t="s">
        <v>5859</v>
      </c>
      <c r="T4066" s="210" t="s">
        <v>66</v>
      </c>
      <c r="U4066" s="213" t="s">
        <v>31291</v>
      </c>
      <c r="V4066" s="210">
        <v>1</v>
      </c>
      <c r="W4066" s="210" t="s">
        <v>68</v>
      </c>
      <c r="X4066" s="210" t="s">
        <v>69</v>
      </c>
      <c r="Y4066" s="210" t="s">
        <v>4407</v>
      </c>
      <c r="Z4066" s="210" t="s">
        <v>647</v>
      </c>
      <c r="AA4066" s="235" t="s">
        <v>650</v>
      </c>
      <c r="AB4066" s="216">
        <v>46310</v>
      </c>
      <c r="AC4066" s="210"/>
      <c r="AD4066" s="230" t="s">
        <v>72</v>
      </c>
      <c r="AE4066" s="190"/>
      <c r="AF4066" s="190"/>
      <c r="AG4066" s="190"/>
      <c r="AH4066" s="190"/>
      <c r="AI4066" s="190"/>
      <c r="AJ4066" s="190"/>
      <c r="AK4066" s="190"/>
      <c r="AL4066" s="190"/>
      <c r="AM4066" s="190"/>
      <c r="AN4066" s="190"/>
      <c r="AO4066" s="190"/>
      <c r="AP4066" s="190"/>
    </row>
    <row r="4067" spans="1:42" customFormat="1" ht="30" hidden="1" customHeight="1">
      <c r="A4067" s="204" t="s">
        <v>4370</v>
      </c>
      <c r="B4067" s="200" t="s">
        <v>4722</v>
      </c>
      <c r="C4067" s="200" t="s">
        <v>4723</v>
      </c>
      <c r="D4067" s="200" t="s">
        <v>5910</v>
      </c>
      <c r="E4067" s="200" t="s">
        <v>5911</v>
      </c>
      <c r="F4067" s="206" t="s">
        <v>31292</v>
      </c>
      <c r="G4067" s="206" t="s">
        <v>31293</v>
      </c>
      <c r="H4067" s="210" t="s">
        <v>31294</v>
      </c>
      <c r="I4067" s="209" t="s">
        <v>31295</v>
      </c>
      <c r="J4067" s="212" t="s">
        <v>31296</v>
      </c>
      <c r="K4067" s="213" t="s">
        <v>31297</v>
      </c>
      <c r="L4067" s="210" t="s">
        <v>60</v>
      </c>
      <c r="M4067" s="210" t="s">
        <v>61</v>
      </c>
      <c r="N4067" s="210" t="s">
        <v>31075</v>
      </c>
      <c r="O4067" s="210" t="s">
        <v>31076</v>
      </c>
      <c r="P4067" s="210" t="s">
        <v>31077</v>
      </c>
      <c r="Q4067" s="210" t="s">
        <v>65</v>
      </c>
      <c r="R4067" s="210" t="s">
        <v>4723</v>
      </c>
      <c r="S4067" s="210" t="s">
        <v>5911</v>
      </c>
      <c r="T4067" s="210" t="s">
        <v>66</v>
      </c>
      <c r="U4067" s="213" t="s">
        <v>31298</v>
      </c>
      <c r="V4067" s="210">
        <v>1</v>
      </c>
      <c r="W4067" s="210" t="s">
        <v>68</v>
      </c>
      <c r="X4067" s="210" t="s">
        <v>69</v>
      </c>
      <c r="Y4067" s="210" t="s">
        <v>4407</v>
      </c>
      <c r="Z4067" s="210" t="s">
        <v>647</v>
      </c>
      <c r="AA4067" s="235" t="s">
        <v>650</v>
      </c>
      <c r="AB4067" s="216">
        <v>46310</v>
      </c>
      <c r="AC4067" s="210"/>
      <c r="AD4067" s="230" t="s">
        <v>72</v>
      </c>
      <c r="AE4067" s="190"/>
      <c r="AF4067" s="190"/>
      <c r="AG4067" s="190"/>
      <c r="AH4067" s="190"/>
      <c r="AI4067" s="190"/>
      <c r="AJ4067" s="190"/>
      <c r="AK4067" s="190"/>
      <c r="AL4067" s="190"/>
      <c r="AM4067" s="190"/>
      <c r="AN4067" s="190"/>
      <c r="AO4067" s="190"/>
      <c r="AP4067" s="190"/>
    </row>
    <row r="4068" spans="1:42" customFormat="1" ht="30" hidden="1" customHeight="1">
      <c r="A4068" s="204" t="s">
        <v>4370</v>
      </c>
      <c r="B4068" s="200" t="s">
        <v>6320</v>
      </c>
      <c r="C4068" s="200" t="s">
        <v>6321</v>
      </c>
      <c r="D4068" s="200" t="s">
        <v>5528</v>
      </c>
      <c r="E4068" s="200" t="s">
        <v>6572</v>
      </c>
      <c r="F4068" s="206" t="s">
        <v>31299</v>
      </c>
      <c r="G4068" s="206" t="s">
        <v>31300</v>
      </c>
      <c r="H4068" s="210" t="s">
        <v>31301</v>
      </c>
      <c r="I4068" s="209" t="s">
        <v>31302</v>
      </c>
      <c r="J4068" s="212" t="s">
        <v>31303</v>
      </c>
      <c r="K4068" s="213" t="s">
        <v>31304</v>
      </c>
      <c r="L4068" s="210" t="s">
        <v>60</v>
      </c>
      <c r="M4068" s="210" t="s">
        <v>61</v>
      </c>
      <c r="N4068" s="210" t="s">
        <v>31075</v>
      </c>
      <c r="O4068" s="210" t="s">
        <v>31076</v>
      </c>
      <c r="P4068" s="210" t="s">
        <v>31077</v>
      </c>
      <c r="Q4068" s="210" t="s">
        <v>65</v>
      </c>
      <c r="R4068" s="210" t="s">
        <v>6321</v>
      </c>
      <c r="S4068" s="210" t="s">
        <v>6572</v>
      </c>
      <c r="T4068" s="210" t="s">
        <v>66</v>
      </c>
      <c r="U4068" s="213" t="s">
        <v>31305</v>
      </c>
      <c r="V4068" s="210">
        <v>1</v>
      </c>
      <c r="W4068" s="210" t="s">
        <v>68</v>
      </c>
      <c r="X4068" s="210" t="s">
        <v>69</v>
      </c>
      <c r="Y4068" s="210" t="s">
        <v>4407</v>
      </c>
      <c r="Z4068" s="210" t="s">
        <v>647</v>
      </c>
      <c r="AA4068" s="235" t="s">
        <v>650</v>
      </c>
      <c r="AB4068" s="216">
        <v>46310</v>
      </c>
      <c r="AC4068" s="210"/>
      <c r="AD4068" s="230" t="s">
        <v>72</v>
      </c>
      <c r="AE4068" s="190"/>
      <c r="AF4068" s="190"/>
      <c r="AG4068" s="190"/>
      <c r="AH4068" s="190"/>
      <c r="AI4068" s="190"/>
      <c r="AJ4068" s="190"/>
      <c r="AK4068" s="190"/>
      <c r="AL4068" s="190"/>
      <c r="AM4068" s="190"/>
      <c r="AN4068" s="190"/>
      <c r="AO4068" s="190"/>
      <c r="AP4068" s="190"/>
    </row>
    <row r="4069" spans="1:42" customFormat="1" ht="30" hidden="1" customHeight="1">
      <c r="A4069" s="204" t="s">
        <v>4370</v>
      </c>
      <c r="B4069" s="200" t="s">
        <v>4615</v>
      </c>
      <c r="C4069" s="200" t="s">
        <v>4616</v>
      </c>
      <c r="D4069" s="200" t="s">
        <v>3034</v>
      </c>
      <c r="E4069" s="200" t="s">
        <v>4701</v>
      </c>
      <c r="F4069" s="206" t="s">
        <v>31306</v>
      </c>
      <c r="G4069" s="206" t="s">
        <v>31307</v>
      </c>
      <c r="H4069" s="210" t="s">
        <v>31308</v>
      </c>
      <c r="I4069" s="209" t="s">
        <v>31309</v>
      </c>
      <c r="J4069" s="212" t="s">
        <v>31310</v>
      </c>
      <c r="K4069" s="213" t="s">
        <v>31311</v>
      </c>
      <c r="L4069" s="210" t="s">
        <v>60</v>
      </c>
      <c r="M4069" s="210" t="s">
        <v>61</v>
      </c>
      <c r="N4069" s="210" t="s">
        <v>31075</v>
      </c>
      <c r="O4069" s="210" t="s">
        <v>31076</v>
      </c>
      <c r="P4069" s="210" t="s">
        <v>31077</v>
      </c>
      <c r="Q4069" s="210" t="s">
        <v>65</v>
      </c>
      <c r="R4069" s="210" t="s">
        <v>4616</v>
      </c>
      <c r="S4069" s="210" t="s">
        <v>4701</v>
      </c>
      <c r="T4069" s="210" t="s">
        <v>66</v>
      </c>
      <c r="U4069" s="213" t="s">
        <v>31312</v>
      </c>
      <c r="V4069" s="210">
        <v>1</v>
      </c>
      <c r="W4069" s="210" t="s">
        <v>68</v>
      </c>
      <c r="X4069" s="210" t="s">
        <v>69</v>
      </c>
      <c r="Y4069" s="210" t="s">
        <v>4407</v>
      </c>
      <c r="Z4069" s="210" t="s">
        <v>647</v>
      </c>
      <c r="AA4069" s="234" t="s">
        <v>44091</v>
      </c>
      <c r="AB4069" s="216">
        <v>46310</v>
      </c>
      <c r="AC4069" s="210"/>
      <c r="AD4069" s="230" t="s">
        <v>72</v>
      </c>
      <c r="AE4069" s="190"/>
      <c r="AF4069" s="190"/>
      <c r="AG4069" s="190"/>
      <c r="AH4069" s="190"/>
      <c r="AI4069" s="190"/>
      <c r="AJ4069" s="190"/>
      <c r="AK4069" s="190"/>
      <c r="AL4069" s="190"/>
      <c r="AM4069" s="190"/>
      <c r="AN4069" s="190"/>
      <c r="AO4069" s="190"/>
      <c r="AP4069" s="190"/>
    </row>
    <row r="4070" spans="1:42" customFormat="1" ht="30" hidden="1" customHeight="1">
      <c r="A4070" s="204" t="s">
        <v>4370</v>
      </c>
      <c r="B4070" s="200" t="s">
        <v>6763</v>
      </c>
      <c r="C4070" s="200" t="s">
        <v>6764</v>
      </c>
      <c r="D4070" s="200" t="s">
        <v>2782</v>
      </c>
      <c r="E4070" s="200" t="s">
        <v>6795</v>
      </c>
      <c r="F4070" s="206" t="s">
        <v>31313</v>
      </c>
      <c r="G4070" s="206" t="s">
        <v>31314</v>
      </c>
      <c r="H4070" s="210" t="s">
        <v>31315</v>
      </c>
      <c r="I4070" s="209" t="s">
        <v>31316</v>
      </c>
      <c r="J4070" s="212" t="s">
        <v>31317</v>
      </c>
      <c r="K4070" s="213" t="s">
        <v>31318</v>
      </c>
      <c r="L4070" s="210" t="s">
        <v>1071</v>
      </c>
      <c r="M4070" s="210" t="s">
        <v>61</v>
      </c>
      <c r="N4070" s="210" t="s">
        <v>30978</v>
      </c>
      <c r="O4070" s="210" t="s">
        <v>30979</v>
      </c>
      <c r="P4070" s="210" t="s">
        <v>30980</v>
      </c>
      <c r="Q4070" s="210" t="s">
        <v>65</v>
      </c>
      <c r="R4070" s="210" t="s">
        <v>6764</v>
      </c>
      <c r="S4070" s="210" t="s">
        <v>6795</v>
      </c>
      <c r="T4070" s="210" t="s">
        <v>66</v>
      </c>
      <c r="U4070" s="213" t="s">
        <v>31319</v>
      </c>
      <c r="V4070" s="210">
        <v>0.95</v>
      </c>
      <c r="W4070" s="210" t="s">
        <v>68</v>
      </c>
      <c r="X4070" s="210" t="s">
        <v>69</v>
      </c>
      <c r="Y4070" s="210" t="s">
        <v>4407</v>
      </c>
      <c r="Z4070" s="210" t="s">
        <v>647</v>
      </c>
      <c r="AA4070" s="235" t="s">
        <v>650</v>
      </c>
      <c r="AB4070" s="216">
        <v>46310</v>
      </c>
      <c r="AC4070" s="210"/>
      <c r="AD4070" s="230" t="s">
        <v>72</v>
      </c>
      <c r="AE4070" s="190"/>
      <c r="AF4070" s="190"/>
      <c r="AG4070" s="190"/>
      <c r="AH4070" s="190"/>
      <c r="AI4070" s="190"/>
      <c r="AJ4070" s="190"/>
      <c r="AK4070" s="190"/>
      <c r="AL4070" s="190"/>
      <c r="AM4070" s="190"/>
      <c r="AN4070" s="190"/>
      <c r="AO4070" s="190"/>
      <c r="AP4070" s="190"/>
    </row>
    <row r="4071" spans="1:42" customFormat="1" ht="30" hidden="1" customHeight="1">
      <c r="A4071" s="204" t="s">
        <v>4370</v>
      </c>
      <c r="B4071" s="200" t="s">
        <v>6763</v>
      </c>
      <c r="C4071" s="200" t="s">
        <v>6764</v>
      </c>
      <c r="D4071" s="200" t="s">
        <v>7188</v>
      </c>
      <c r="E4071" s="200" t="s">
        <v>7189</v>
      </c>
      <c r="F4071" s="206" t="s">
        <v>31320</v>
      </c>
      <c r="G4071" s="206" t="s">
        <v>31321</v>
      </c>
      <c r="H4071" s="210" t="s">
        <v>31322</v>
      </c>
      <c r="I4071" s="209" t="s">
        <v>31323</v>
      </c>
      <c r="J4071" s="212" t="s">
        <v>31324</v>
      </c>
      <c r="K4071" s="213" t="s">
        <v>31325</v>
      </c>
      <c r="L4071" s="210" t="s">
        <v>1071</v>
      </c>
      <c r="M4071" s="210" t="s">
        <v>61</v>
      </c>
      <c r="N4071" s="210" t="s">
        <v>30978</v>
      </c>
      <c r="O4071" s="210" t="s">
        <v>30979</v>
      </c>
      <c r="P4071" s="210" t="s">
        <v>30980</v>
      </c>
      <c r="Q4071" s="210" t="s">
        <v>65</v>
      </c>
      <c r="R4071" s="210" t="s">
        <v>6764</v>
      </c>
      <c r="S4071" s="210" t="s">
        <v>7189</v>
      </c>
      <c r="T4071" s="210" t="s">
        <v>66</v>
      </c>
      <c r="U4071" s="213" t="s">
        <v>31326</v>
      </c>
      <c r="V4071" s="210">
        <v>0.95</v>
      </c>
      <c r="W4071" s="210" t="s">
        <v>68</v>
      </c>
      <c r="X4071" s="210" t="s">
        <v>69</v>
      </c>
      <c r="Y4071" s="210" t="s">
        <v>4407</v>
      </c>
      <c r="Z4071" s="210" t="s">
        <v>647</v>
      </c>
      <c r="AA4071" s="235" t="s">
        <v>650</v>
      </c>
      <c r="AB4071" s="216">
        <v>46310</v>
      </c>
      <c r="AC4071" s="210"/>
      <c r="AD4071" s="230" t="s">
        <v>72</v>
      </c>
      <c r="AE4071" s="190"/>
      <c r="AF4071" s="190"/>
      <c r="AG4071" s="190"/>
      <c r="AH4071" s="190"/>
      <c r="AI4071" s="190"/>
      <c r="AJ4071" s="190"/>
      <c r="AK4071" s="190"/>
      <c r="AL4071" s="190"/>
      <c r="AM4071" s="190"/>
      <c r="AN4071" s="190"/>
      <c r="AO4071" s="190"/>
      <c r="AP4071" s="190"/>
    </row>
    <row r="4072" spans="1:42" customFormat="1" ht="30" hidden="1" customHeight="1">
      <c r="A4072" s="204" t="s">
        <v>4370</v>
      </c>
      <c r="B4072" s="200" t="s">
        <v>10290</v>
      </c>
      <c r="C4072" s="200" t="s">
        <v>10291</v>
      </c>
      <c r="D4072" s="200" t="s">
        <v>10387</v>
      </c>
      <c r="E4072" s="200" t="s">
        <v>10388</v>
      </c>
      <c r="F4072" s="206" t="s">
        <v>31327</v>
      </c>
      <c r="G4072" s="206" t="s">
        <v>31328</v>
      </c>
      <c r="H4072" s="210" t="s">
        <v>31329</v>
      </c>
      <c r="I4072" s="209" t="s">
        <v>31330</v>
      </c>
      <c r="J4072" s="212" t="s">
        <v>31331</v>
      </c>
      <c r="K4072" s="213" t="s">
        <v>31332</v>
      </c>
      <c r="L4072" s="210" t="s">
        <v>1071</v>
      </c>
      <c r="M4072" s="210" t="s">
        <v>61</v>
      </c>
      <c r="N4072" s="210" t="s">
        <v>30978</v>
      </c>
      <c r="O4072" s="210" t="s">
        <v>30979</v>
      </c>
      <c r="P4072" s="210" t="s">
        <v>30980</v>
      </c>
      <c r="Q4072" s="210" t="s">
        <v>65</v>
      </c>
      <c r="R4072" s="210" t="s">
        <v>10291</v>
      </c>
      <c r="S4072" s="210" t="s">
        <v>10388</v>
      </c>
      <c r="T4072" s="210" t="s">
        <v>66</v>
      </c>
      <c r="U4072" s="213" t="s">
        <v>31333</v>
      </c>
      <c r="V4072" s="210">
        <v>0.95</v>
      </c>
      <c r="W4072" s="210" t="s">
        <v>68</v>
      </c>
      <c r="X4072" s="210" t="s">
        <v>69</v>
      </c>
      <c r="Y4072" s="210" t="s">
        <v>4407</v>
      </c>
      <c r="Z4072" s="210" t="s">
        <v>647</v>
      </c>
      <c r="AA4072" s="235" t="s">
        <v>650</v>
      </c>
      <c r="AB4072" s="216">
        <v>46310</v>
      </c>
      <c r="AC4072" s="210"/>
      <c r="AD4072" s="230" t="s">
        <v>72</v>
      </c>
      <c r="AE4072" s="190"/>
      <c r="AF4072" s="190"/>
      <c r="AG4072" s="190"/>
      <c r="AH4072" s="190"/>
      <c r="AI4072" s="190"/>
      <c r="AJ4072" s="190"/>
      <c r="AK4072" s="190"/>
      <c r="AL4072" s="190"/>
      <c r="AM4072" s="190"/>
      <c r="AN4072" s="190"/>
      <c r="AO4072" s="190"/>
      <c r="AP4072" s="190"/>
    </row>
    <row r="4073" spans="1:42" customFormat="1" ht="30" hidden="1" customHeight="1">
      <c r="A4073" s="204" t="s">
        <v>4370</v>
      </c>
      <c r="B4073" s="200" t="s">
        <v>11877</v>
      </c>
      <c r="C4073" s="200" t="s">
        <v>11878</v>
      </c>
      <c r="D4073" s="200" t="s">
        <v>11968</v>
      </c>
      <c r="E4073" s="200" t="s">
        <v>11969</v>
      </c>
      <c r="F4073" s="206" t="s">
        <v>31334</v>
      </c>
      <c r="G4073" s="206" t="s">
        <v>31335</v>
      </c>
      <c r="H4073" s="210" t="s">
        <v>31336</v>
      </c>
      <c r="I4073" s="209" t="s">
        <v>31337</v>
      </c>
      <c r="J4073" s="212" t="s">
        <v>31338</v>
      </c>
      <c r="K4073" s="213" t="s">
        <v>31339</v>
      </c>
      <c r="L4073" s="210" t="s">
        <v>1071</v>
      </c>
      <c r="M4073" s="210" t="s">
        <v>61</v>
      </c>
      <c r="N4073" s="210" t="s">
        <v>30978</v>
      </c>
      <c r="O4073" s="210" t="s">
        <v>30979</v>
      </c>
      <c r="P4073" s="210" t="s">
        <v>30980</v>
      </c>
      <c r="Q4073" s="210" t="s">
        <v>65</v>
      </c>
      <c r="R4073" s="210" t="s">
        <v>11878</v>
      </c>
      <c r="S4073" s="210" t="s">
        <v>11969</v>
      </c>
      <c r="T4073" s="210" t="s">
        <v>66</v>
      </c>
      <c r="U4073" s="213" t="s">
        <v>31340</v>
      </c>
      <c r="V4073" s="210">
        <v>0.95</v>
      </c>
      <c r="W4073" s="210" t="s">
        <v>68</v>
      </c>
      <c r="X4073" s="210" t="s">
        <v>69</v>
      </c>
      <c r="Y4073" s="210" t="s">
        <v>4407</v>
      </c>
      <c r="Z4073" s="210" t="s">
        <v>647</v>
      </c>
      <c r="AA4073" s="235" t="s">
        <v>650</v>
      </c>
      <c r="AB4073" s="216">
        <v>46310</v>
      </c>
      <c r="AC4073" s="210"/>
      <c r="AD4073" s="230" t="s">
        <v>72</v>
      </c>
      <c r="AE4073" s="190"/>
      <c r="AF4073" s="190"/>
      <c r="AG4073" s="190"/>
      <c r="AH4073" s="190"/>
      <c r="AI4073" s="190"/>
      <c r="AJ4073" s="190"/>
      <c r="AK4073" s="190"/>
      <c r="AL4073" s="190"/>
      <c r="AM4073" s="190"/>
      <c r="AN4073" s="190"/>
      <c r="AO4073" s="190"/>
      <c r="AP4073" s="190"/>
    </row>
    <row r="4074" spans="1:42" customFormat="1" ht="30" hidden="1" customHeight="1">
      <c r="A4074" s="204" t="s">
        <v>4370</v>
      </c>
      <c r="B4074" s="200" t="s">
        <v>11877</v>
      </c>
      <c r="C4074" s="200" t="s">
        <v>11878</v>
      </c>
      <c r="D4074" s="200" t="s">
        <v>11984</v>
      </c>
      <c r="E4074" s="200" t="s">
        <v>11985</v>
      </c>
      <c r="F4074" s="206" t="s">
        <v>31341</v>
      </c>
      <c r="G4074" s="206" t="s">
        <v>31342</v>
      </c>
      <c r="H4074" s="210" t="s">
        <v>31343</v>
      </c>
      <c r="I4074" s="209" t="s">
        <v>31344</v>
      </c>
      <c r="J4074" s="212" t="s">
        <v>31345</v>
      </c>
      <c r="K4074" s="213" t="s">
        <v>31346</v>
      </c>
      <c r="L4074" s="210" t="s">
        <v>1071</v>
      </c>
      <c r="M4074" s="210" t="s">
        <v>61</v>
      </c>
      <c r="N4074" s="210" t="s">
        <v>30978</v>
      </c>
      <c r="O4074" s="210" t="s">
        <v>30979</v>
      </c>
      <c r="P4074" s="210" t="s">
        <v>30980</v>
      </c>
      <c r="Q4074" s="210" t="s">
        <v>65</v>
      </c>
      <c r="R4074" s="210" t="s">
        <v>11878</v>
      </c>
      <c r="S4074" s="210" t="s">
        <v>11985</v>
      </c>
      <c r="T4074" s="210" t="s">
        <v>66</v>
      </c>
      <c r="U4074" s="213" t="s">
        <v>31347</v>
      </c>
      <c r="V4074" s="210">
        <v>0.95</v>
      </c>
      <c r="W4074" s="210" t="s">
        <v>68</v>
      </c>
      <c r="X4074" s="210" t="s">
        <v>69</v>
      </c>
      <c r="Y4074" s="210" t="s">
        <v>4407</v>
      </c>
      <c r="Z4074" s="210" t="s">
        <v>647</v>
      </c>
      <c r="AA4074" s="235" t="s">
        <v>650</v>
      </c>
      <c r="AB4074" s="216">
        <v>46310</v>
      </c>
      <c r="AC4074" s="210"/>
      <c r="AD4074" s="230" t="s">
        <v>72</v>
      </c>
      <c r="AE4074" s="190"/>
      <c r="AF4074" s="190"/>
      <c r="AG4074" s="190"/>
      <c r="AH4074" s="190"/>
      <c r="AI4074" s="190"/>
      <c r="AJ4074" s="190"/>
      <c r="AK4074" s="190"/>
      <c r="AL4074" s="190"/>
      <c r="AM4074" s="190"/>
      <c r="AN4074" s="190"/>
      <c r="AO4074" s="190"/>
      <c r="AP4074" s="190"/>
    </row>
    <row r="4075" spans="1:42" customFormat="1" ht="30" hidden="1" customHeight="1">
      <c r="A4075" s="204" t="s">
        <v>4370</v>
      </c>
      <c r="B4075" s="200" t="s">
        <v>11877</v>
      </c>
      <c r="C4075" s="200" t="s">
        <v>11878</v>
      </c>
      <c r="D4075" s="200" t="s">
        <v>12031</v>
      </c>
      <c r="E4075" s="200" t="s">
        <v>12032</v>
      </c>
      <c r="F4075" s="206" t="s">
        <v>31348</v>
      </c>
      <c r="G4075" s="206" t="s">
        <v>31349</v>
      </c>
      <c r="H4075" s="210" t="s">
        <v>31350</v>
      </c>
      <c r="I4075" s="209" t="s">
        <v>31351</v>
      </c>
      <c r="J4075" s="212" t="s">
        <v>31352</v>
      </c>
      <c r="K4075" s="213" t="s">
        <v>31353</v>
      </c>
      <c r="L4075" s="210" t="s">
        <v>1071</v>
      </c>
      <c r="M4075" s="210" t="s">
        <v>61</v>
      </c>
      <c r="N4075" s="210" t="s">
        <v>30978</v>
      </c>
      <c r="O4075" s="210" t="s">
        <v>30979</v>
      </c>
      <c r="P4075" s="210" t="s">
        <v>30980</v>
      </c>
      <c r="Q4075" s="210" t="s">
        <v>65</v>
      </c>
      <c r="R4075" s="210" t="s">
        <v>11878</v>
      </c>
      <c r="S4075" s="210" t="s">
        <v>12032</v>
      </c>
      <c r="T4075" s="210" t="s">
        <v>66</v>
      </c>
      <c r="U4075" s="213" t="s">
        <v>31354</v>
      </c>
      <c r="V4075" s="210">
        <v>0.95</v>
      </c>
      <c r="W4075" s="210" t="s">
        <v>68</v>
      </c>
      <c r="X4075" s="210" t="s">
        <v>69</v>
      </c>
      <c r="Y4075" s="210" t="s">
        <v>4407</v>
      </c>
      <c r="Z4075" s="210" t="s">
        <v>647</v>
      </c>
      <c r="AA4075" s="235" t="s">
        <v>650</v>
      </c>
      <c r="AB4075" s="216">
        <v>46310</v>
      </c>
      <c r="AC4075" s="210"/>
      <c r="AD4075" s="230" t="s">
        <v>72</v>
      </c>
      <c r="AE4075" s="190"/>
      <c r="AF4075" s="190"/>
      <c r="AG4075" s="190"/>
      <c r="AH4075" s="190"/>
      <c r="AI4075" s="190"/>
      <c r="AJ4075" s="190"/>
      <c r="AK4075" s="190"/>
      <c r="AL4075" s="190"/>
      <c r="AM4075" s="190"/>
      <c r="AN4075" s="190"/>
      <c r="AO4075" s="190"/>
      <c r="AP4075" s="190"/>
    </row>
    <row r="4076" spans="1:42" customFormat="1" ht="30" hidden="1" customHeight="1">
      <c r="A4076" s="204" t="s">
        <v>4370</v>
      </c>
      <c r="B4076" s="200" t="s">
        <v>11877</v>
      </c>
      <c r="C4076" s="200" t="s">
        <v>11878</v>
      </c>
      <c r="D4076" s="200" t="s">
        <v>12438</v>
      </c>
      <c r="E4076" s="200" t="s">
        <v>12439</v>
      </c>
      <c r="F4076" s="206" t="s">
        <v>31355</v>
      </c>
      <c r="G4076" s="206" t="s">
        <v>31356</v>
      </c>
      <c r="H4076" s="210" t="s">
        <v>31357</v>
      </c>
      <c r="I4076" s="209" t="s">
        <v>31358</v>
      </c>
      <c r="J4076" s="212" t="s">
        <v>31359</v>
      </c>
      <c r="K4076" s="213" t="s">
        <v>31360</v>
      </c>
      <c r="L4076" s="210" t="s">
        <v>1071</v>
      </c>
      <c r="M4076" s="210" t="s">
        <v>61</v>
      </c>
      <c r="N4076" s="210" t="s">
        <v>30978</v>
      </c>
      <c r="O4076" s="210" t="s">
        <v>30979</v>
      </c>
      <c r="P4076" s="210" t="s">
        <v>30980</v>
      </c>
      <c r="Q4076" s="210" t="s">
        <v>65</v>
      </c>
      <c r="R4076" s="210" t="s">
        <v>11878</v>
      </c>
      <c r="S4076" s="210" t="s">
        <v>12439</v>
      </c>
      <c r="T4076" s="210" t="s">
        <v>66</v>
      </c>
      <c r="U4076" s="213" t="s">
        <v>31361</v>
      </c>
      <c r="V4076" s="210">
        <v>0.95</v>
      </c>
      <c r="W4076" s="210" t="s">
        <v>68</v>
      </c>
      <c r="X4076" s="210" t="s">
        <v>69</v>
      </c>
      <c r="Y4076" s="210" t="s">
        <v>4407</v>
      </c>
      <c r="Z4076" s="210" t="s">
        <v>647</v>
      </c>
      <c r="AA4076" s="235" t="s">
        <v>650</v>
      </c>
      <c r="AB4076" s="216">
        <v>46310</v>
      </c>
      <c r="AC4076" s="210"/>
      <c r="AD4076" s="230" t="s">
        <v>72</v>
      </c>
      <c r="AE4076" s="190"/>
      <c r="AF4076" s="190"/>
      <c r="AG4076" s="190"/>
      <c r="AH4076" s="190"/>
      <c r="AI4076" s="190"/>
      <c r="AJ4076" s="190"/>
      <c r="AK4076" s="190"/>
      <c r="AL4076" s="190"/>
      <c r="AM4076" s="190"/>
      <c r="AN4076" s="190"/>
      <c r="AO4076" s="190"/>
      <c r="AP4076" s="190"/>
    </row>
    <row r="4077" spans="1:42" customFormat="1" ht="30" hidden="1" customHeight="1">
      <c r="A4077" s="204" t="s">
        <v>4370</v>
      </c>
      <c r="B4077" s="200" t="s">
        <v>11877</v>
      </c>
      <c r="C4077" s="200" t="s">
        <v>11878</v>
      </c>
      <c r="D4077" s="200" t="s">
        <v>12582</v>
      </c>
      <c r="E4077" s="200" t="s">
        <v>12583</v>
      </c>
      <c r="F4077" s="206" t="s">
        <v>31362</v>
      </c>
      <c r="G4077" s="206" t="s">
        <v>31363</v>
      </c>
      <c r="H4077" s="210" t="s">
        <v>31364</v>
      </c>
      <c r="I4077" s="209" t="s">
        <v>31365</v>
      </c>
      <c r="J4077" s="212" t="s">
        <v>31366</v>
      </c>
      <c r="K4077" s="213" t="s">
        <v>31367</v>
      </c>
      <c r="L4077" s="210" t="s">
        <v>1071</v>
      </c>
      <c r="M4077" s="210" t="s">
        <v>61</v>
      </c>
      <c r="N4077" s="210" t="s">
        <v>30978</v>
      </c>
      <c r="O4077" s="210" t="s">
        <v>30979</v>
      </c>
      <c r="P4077" s="210" t="s">
        <v>30980</v>
      </c>
      <c r="Q4077" s="210" t="s">
        <v>65</v>
      </c>
      <c r="R4077" s="210" t="s">
        <v>11878</v>
      </c>
      <c r="S4077" s="210" t="s">
        <v>12583</v>
      </c>
      <c r="T4077" s="210" t="s">
        <v>66</v>
      </c>
      <c r="U4077" s="213" t="s">
        <v>31368</v>
      </c>
      <c r="V4077" s="210">
        <v>0.95</v>
      </c>
      <c r="W4077" s="210" t="s">
        <v>68</v>
      </c>
      <c r="X4077" s="210" t="s">
        <v>69</v>
      </c>
      <c r="Y4077" s="210" t="s">
        <v>4407</v>
      </c>
      <c r="Z4077" s="210" t="s">
        <v>647</v>
      </c>
      <c r="AA4077" s="235" t="s">
        <v>650</v>
      </c>
      <c r="AB4077" s="216">
        <v>46310</v>
      </c>
      <c r="AC4077" s="210"/>
      <c r="AD4077" s="230" t="s">
        <v>72</v>
      </c>
      <c r="AE4077" s="190"/>
      <c r="AF4077" s="190"/>
      <c r="AG4077" s="190"/>
      <c r="AH4077" s="190"/>
      <c r="AI4077" s="190"/>
      <c r="AJ4077" s="190"/>
      <c r="AK4077" s="190"/>
      <c r="AL4077" s="190"/>
      <c r="AM4077" s="190"/>
      <c r="AN4077" s="190"/>
      <c r="AO4077" s="190"/>
      <c r="AP4077" s="190"/>
    </row>
    <row r="4078" spans="1:42" customFormat="1" ht="30" hidden="1" customHeight="1">
      <c r="A4078" s="204" t="s">
        <v>4370</v>
      </c>
      <c r="B4078" s="200" t="s">
        <v>11877</v>
      </c>
      <c r="C4078" s="200" t="s">
        <v>11878</v>
      </c>
      <c r="D4078" s="200" t="s">
        <v>12599</v>
      </c>
      <c r="E4078" s="200" t="s">
        <v>12600</v>
      </c>
      <c r="F4078" s="206" t="s">
        <v>31369</v>
      </c>
      <c r="G4078" s="206" t="s">
        <v>31370</v>
      </c>
      <c r="H4078" s="210" t="s">
        <v>31371</v>
      </c>
      <c r="I4078" s="209" t="s">
        <v>31372</v>
      </c>
      <c r="J4078" s="212" t="s">
        <v>31373</v>
      </c>
      <c r="K4078" s="213" t="s">
        <v>31374</v>
      </c>
      <c r="L4078" s="210" t="s">
        <v>1071</v>
      </c>
      <c r="M4078" s="210" t="s">
        <v>61</v>
      </c>
      <c r="N4078" s="210" t="s">
        <v>30978</v>
      </c>
      <c r="O4078" s="210" t="s">
        <v>30979</v>
      </c>
      <c r="P4078" s="210" t="s">
        <v>30980</v>
      </c>
      <c r="Q4078" s="210" t="s">
        <v>65</v>
      </c>
      <c r="R4078" s="210" t="s">
        <v>11878</v>
      </c>
      <c r="S4078" s="210" t="s">
        <v>12600</v>
      </c>
      <c r="T4078" s="210" t="s">
        <v>66</v>
      </c>
      <c r="U4078" s="213" t="s">
        <v>31375</v>
      </c>
      <c r="V4078" s="210">
        <v>0.95</v>
      </c>
      <c r="W4078" s="210" t="s">
        <v>68</v>
      </c>
      <c r="X4078" s="210" t="s">
        <v>69</v>
      </c>
      <c r="Y4078" s="210" t="s">
        <v>4407</v>
      </c>
      <c r="Z4078" s="210" t="s">
        <v>647</v>
      </c>
      <c r="AA4078" s="235" t="s">
        <v>650</v>
      </c>
      <c r="AB4078" s="216">
        <v>46310</v>
      </c>
      <c r="AC4078" s="210"/>
      <c r="AD4078" s="230" t="s">
        <v>72</v>
      </c>
      <c r="AE4078" s="190"/>
      <c r="AF4078" s="190"/>
      <c r="AG4078" s="190"/>
      <c r="AH4078" s="190"/>
      <c r="AI4078" s="190"/>
      <c r="AJ4078" s="190"/>
      <c r="AK4078" s="190"/>
      <c r="AL4078" s="190"/>
      <c r="AM4078" s="190"/>
      <c r="AN4078" s="190"/>
      <c r="AO4078" s="190"/>
      <c r="AP4078" s="190"/>
    </row>
    <row r="4079" spans="1:42" customFormat="1" ht="30" hidden="1" customHeight="1">
      <c r="A4079" s="204" t="s">
        <v>4370</v>
      </c>
      <c r="B4079" s="200" t="s">
        <v>11877</v>
      </c>
      <c r="C4079" s="200" t="s">
        <v>11878</v>
      </c>
      <c r="D4079" s="200" t="s">
        <v>12992</v>
      </c>
      <c r="E4079" s="200" t="s">
        <v>12993</v>
      </c>
      <c r="F4079" s="206" t="s">
        <v>31376</v>
      </c>
      <c r="G4079" s="206" t="s">
        <v>31377</v>
      </c>
      <c r="H4079" s="210" t="s">
        <v>31378</v>
      </c>
      <c r="I4079" s="209" t="s">
        <v>31379</v>
      </c>
      <c r="J4079" s="212" t="s">
        <v>31380</v>
      </c>
      <c r="K4079" s="213" t="s">
        <v>31381</v>
      </c>
      <c r="L4079" s="210" t="s">
        <v>1071</v>
      </c>
      <c r="M4079" s="210" t="s">
        <v>61</v>
      </c>
      <c r="N4079" s="210" t="s">
        <v>30978</v>
      </c>
      <c r="O4079" s="210" t="s">
        <v>30979</v>
      </c>
      <c r="P4079" s="210" t="s">
        <v>30980</v>
      </c>
      <c r="Q4079" s="210" t="s">
        <v>65</v>
      </c>
      <c r="R4079" s="210" t="s">
        <v>11878</v>
      </c>
      <c r="S4079" s="210" t="s">
        <v>12993</v>
      </c>
      <c r="T4079" s="210" t="s">
        <v>66</v>
      </c>
      <c r="U4079" s="213" t="s">
        <v>31382</v>
      </c>
      <c r="V4079" s="210">
        <v>0.95</v>
      </c>
      <c r="W4079" s="210" t="s">
        <v>68</v>
      </c>
      <c r="X4079" s="210" t="s">
        <v>69</v>
      </c>
      <c r="Y4079" s="210" t="s">
        <v>4407</v>
      </c>
      <c r="Z4079" s="210" t="s">
        <v>647</v>
      </c>
      <c r="AA4079" s="235" t="s">
        <v>650</v>
      </c>
      <c r="AB4079" s="216">
        <v>46310</v>
      </c>
      <c r="AC4079" s="210"/>
      <c r="AD4079" s="230" t="s">
        <v>72</v>
      </c>
      <c r="AE4079" s="190"/>
      <c r="AF4079" s="190"/>
      <c r="AG4079" s="190"/>
      <c r="AH4079" s="190"/>
      <c r="AI4079" s="190"/>
      <c r="AJ4079" s="190"/>
      <c r="AK4079" s="190"/>
      <c r="AL4079" s="190"/>
      <c r="AM4079" s="190"/>
      <c r="AN4079" s="190"/>
      <c r="AO4079" s="190"/>
      <c r="AP4079" s="190"/>
    </row>
    <row r="4080" spans="1:42" customFormat="1" ht="30" hidden="1" customHeight="1">
      <c r="A4080" s="204" t="s">
        <v>4370</v>
      </c>
      <c r="B4080" s="200" t="s">
        <v>11877</v>
      </c>
      <c r="C4080" s="200" t="s">
        <v>11878</v>
      </c>
      <c r="D4080" s="200" t="s">
        <v>13008</v>
      </c>
      <c r="E4080" s="200" t="s">
        <v>13009</v>
      </c>
      <c r="F4080" s="206" t="s">
        <v>31383</v>
      </c>
      <c r="G4080" s="206" t="s">
        <v>31384</v>
      </c>
      <c r="H4080" s="210" t="s">
        <v>31385</v>
      </c>
      <c r="I4080" s="209" t="s">
        <v>31386</v>
      </c>
      <c r="J4080" s="212" t="s">
        <v>31387</v>
      </c>
      <c r="K4080" s="213" t="s">
        <v>31388</v>
      </c>
      <c r="L4080" s="210" t="s">
        <v>1071</v>
      </c>
      <c r="M4080" s="210" t="s">
        <v>61</v>
      </c>
      <c r="N4080" s="210" t="s">
        <v>30978</v>
      </c>
      <c r="O4080" s="210" t="s">
        <v>30979</v>
      </c>
      <c r="P4080" s="210" t="s">
        <v>30980</v>
      </c>
      <c r="Q4080" s="210" t="s">
        <v>65</v>
      </c>
      <c r="R4080" s="210" t="s">
        <v>11878</v>
      </c>
      <c r="S4080" s="210" t="s">
        <v>13009</v>
      </c>
      <c r="T4080" s="210" t="s">
        <v>66</v>
      </c>
      <c r="U4080" s="213" t="s">
        <v>31389</v>
      </c>
      <c r="V4080" s="210">
        <v>0.95</v>
      </c>
      <c r="W4080" s="210" t="s">
        <v>68</v>
      </c>
      <c r="X4080" s="210" t="s">
        <v>69</v>
      </c>
      <c r="Y4080" s="210" t="s">
        <v>4407</v>
      </c>
      <c r="Z4080" s="210" t="s">
        <v>647</v>
      </c>
      <c r="AA4080" s="235" t="s">
        <v>650</v>
      </c>
      <c r="AB4080" s="216">
        <v>46310</v>
      </c>
      <c r="AC4080" s="210"/>
      <c r="AD4080" s="230" t="s">
        <v>72</v>
      </c>
      <c r="AE4080" s="190"/>
      <c r="AF4080" s="190"/>
      <c r="AG4080" s="190"/>
      <c r="AH4080" s="190"/>
      <c r="AI4080" s="190"/>
      <c r="AJ4080" s="190"/>
      <c r="AK4080" s="190"/>
      <c r="AL4080" s="190"/>
      <c r="AM4080" s="190"/>
      <c r="AN4080" s="190"/>
      <c r="AO4080" s="190"/>
      <c r="AP4080" s="190"/>
    </row>
    <row r="4081" spans="1:42" customFormat="1" ht="30" hidden="1" customHeight="1">
      <c r="A4081" s="204" t="s">
        <v>4370</v>
      </c>
      <c r="B4081" s="200" t="s">
        <v>11877</v>
      </c>
      <c r="C4081" s="200" t="s">
        <v>11878</v>
      </c>
      <c r="D4081" s="200" t="s">
        <v>13119</v>
      </c>
      <c r="E4081" s="200" t="s">
        <v>13120</v>
      </c>
      <c r="F4081" s="206" t="s">
        <v>31390</v>
      </c>
      <c r="G4081" s="206" t="s">
        <v>31391</v>
      </c>
      <c r="H4081" s="210" t="s">
        <v>31392</v>
      </c>
      <c r="I4081" s="209" t="s">
        <v>31393</v>
      </c>
      <c r="J4081" s="212" t="s">
        <v>31394</v>
      </c>
      <c r="K4081" s="213" t="s">
        <v>31395</v>
      </c>
      <c r="L4081" s="210" t="s">
        <v>1071</v>
      </c>
      <c r="M4081" s="210" t="s">
        <v>61</v>
      </c>
      <c r="N4081" s="210" t="s">
        <v>30978</v>
      </c>
      <c r="O4081" s="210" t="s">
        <v>30979</v>
      </c>
      <c r="P4081" s="210" t="s">
        <v>30980</v>
      </c>
      <c r="Q4081" s="210" t="s">
        <v>65</v>
      </c>
      <c r="R4081" s="210" t="s">
        <v>11878</v>
      </c>
      <c r="S4081" s="210" t="s">
        <v>13120</v>
      </c>
      <c r="T4081" s="210" t="s">
        <v>66</v>
      </c>
      <c r="U4081" s="213" t="s">
        <v>31396</v>
      </c>
      <c r="V4081" s="210">
        <v>0.95</v>
      </c>
      <c r="W4081" s="210" t="s">
        <v>68</v>
      </c>
      <c r="X4081" s="210" t="s">
        <v>69</v>
      </c>
      <c r="Y4081" s="210" t="s">
        <v>4407</v>
      </c>
      <c r="Z4081" s="210" t="s">
        <v>647</v>
      </c>
      <c r="AA4081" s="235" t="s">
        <v>650</v>
      </c>
      <c r="AB4081" s="216">
        <v>46310</v>
      </c>
      <c r="AC4081" s="210"/>
      <c r="AD4081" s="230" t="s">
        <v>72</v>
      </c>
      <c r="AE4081" s="190"/>
      <c r="AF4081" s="190"/>
      <c r="AG4081" s="190"/>
      <c r="AH4081" s="190"/>
      <c r="AI4081" s="190"/>
      <c r="AJ4081" s="190"/>
      <c r="AK4081" s="190"/>
      <c r="AL4081" s="190"/>
      <c r="AM4081" s="190"/>
      <c r="AN4081" s="190"/>
      <c r="AO4081" s="190"/>
      <c r="AP4081" s="190"/>
    </row>
    <row r="4082" spans="1:42" customFormat="1" ht="30" hidden="1" customHeight="1">
      <c r="A4082" s="204" t="s">
        <v>4370</v>
      </c>
      <c r="B4082" s="200" t="s">
        <v>11877</v>
      </c>
      <c r="C4082" s="200" t="s">
        <v>11878</v>
      </c>
      <c r="D4082" s="200" t="s">
        <v>13135</v>
      </c>
      <c r="E4082" s="200" t="s">
        <v>13136</v>
      </c>
      <c r="F4082" s="206" t="s">
        <v>31397</v>
      </c>
      <c r="G4082" s="206" t="s">
        <v>31398</v>
      </c>
      <c r="H4082" s="210" t="s">
        <v>31399</v>
      </c>
      <c r="I4082" s="209" t="s">
        <v>31400</v>
      </c>
      <c r="J4082" s="212" t="s">
        <v>31401</v>
      </c>
      <c r="K4082" s="213" t="s">
        <v>31402</v>
      </c>
      <c r="L4082" s="210" t="s">
        <v>1071</v>
      </c>
      <c r="M4082" s="210" t="s">
        <v>61</v>
      </c>
      <c r="N4082" s="210" t="s">
        <v>30978</v>
      </c>
      <c r="O4082" s="210" t="s">
        <v>30979</v>
      </c>
      <c r="P4082" s="210" t="s">
        <v>30980</v>
      </c>
      <c r="Q4082" s="210" t="s">
        <v>65</v>
      </c>
      <c r="R4082" s="210" t="s">
        <v>11878</v>
      </c>
      <c r="S4082" s="210" t="s">
        <v>13136</v>
      </c>
      <c r="T4082" s="210" t="s">
        <v>66</v>
      </c>
      <c r="U4082" s="213" t="s">
        <v>31403</v>
      </c>
      <c r="V4082" s="210">
        <v>0.95</v>
      </c>
      <c r="W4082" s="210" t="s">
        <v>68</v>
      </c>
      <c r="X4082" s="210" t="s">
        <v>69</v>
      </c>
      <c r="Y4082" s="210" t="s">
        <v>4407</v>
      </c>
      <c r="Z4082" s="210" t="s">
        <v>647</v>
      </c>
      <c r="AA4082" s="235" t="s">
        <v>650</v>
      </c>
      <c r="AB4082" s="216">
        <v>46310</v>
      </c>
      <c r="AC4082" s="210"/>
      <c r="AD4082" s="230" t="s">
        <v>72</v>
      </c>
      <c r="AE4082" s="190"/>
      <c r="AF4082" s="190"/>
      <c r="AG4082" s="190"/>
      <c r="AH4082" s="190"/>
      <c r="AI4082" s="190"/>
      <c r="AJ4082" s="190"/>
      <c r="AK4082" s="190"/>
      <c r="AL4082" s="190"/>
      <c r="AM4082" s="190"/>
      <c r="AN4082" s="190"/>
      <c r="AO4082" s="190"/>
      <c r="AP4082" s="190"/>
    </row>
    <row r="4083" spans="1:42" customFormat="1" ht="30" hidden="1" customHeight="1">
      <c r="A4083" s="204" t="s">
        <v>4370</v>
      </c>
      <c r="B4083" s="200" t="s">
        <v>11877</v>
      </c>
      <c r="C4083" s="200" t="s">
        <v>11878</v>
      </c>
      <c r="D4083" s="200" t="s">
        <v>13276</v>
      </c>
      <c r="E4083" s="200" t="s">
        <v>13277</v>
      </c>
      <c r="F4083" s="206" t="s">
        <v>31404</v>
      </c>
      <c r="G4083" s="206" t="s">
        <v>31405</v>
      </c>
      <c r="H4083" s="210" t="s">
        <v>31406</v>
      </c>
      <c r="I4083" s="209" t="s">
        <v>31407</v>
      </c>
      <c r="J4083" s="212" t="s">
        <v>31408</v>
      </c>
      <c r="K4083" s="213" t="s">
        <v>31409</v>
      </c>
      <c r="L4083" s="210" t="s">
        <v>1071</v>
      </c>
      <c r="M4083" s="210" t="s">
        <v>61</v>
      </c>
      <c r="N4083" s="210" t="s">
        <v>30978</v>
      </c>
      <c r="O4083" s="210" t="s">
        <v>30979</v>
      </c>
      <c r="P4083" s="210" t="s">
        <v>30980</v>
      </c>
      <c r="Q4083" s="210" t="s">
        <v>65</v>
      </c>
      <c r="R4083" s="210" t="s">
        <v>11878</v>
      </c>
      <c r="S4083" s="210" t="s">
        <v>13277</v>
      </c>
      <c r="T4083" s="210" t="s">
        <v>66</v>
      </c>
      <c r="U4083" s="213" t="s">
        <v>31410</v>
      </c>
      <c r="V4083" s="210">
        <v>0.95</v>
      </c>
      <c r="W4083" s="210" t="s">
        <v>68</v>
      </c>
      <c r="X4083" s="210" t="s">
        <v>69</v>
      </c>
      <c r="Y4083" s="210" t="s">
        <v>4407</v>
      </c>
      <c r="Z4083" s="210" t="s">
        <v>647</v>
      </c>
      <c r="AA4083" s="235" t="s">
        <v>650</v>
      </c>
      <c r="AB4083" s="216">
        <v>46310</v>
      </c>
      <c r="AC4083" s="210"/>
      <c r="AD4083" s="230" t="s">
        <v>72</v>
      </c>
      <c r="AE4083" s="190"/>
      <c r="AF4083" s="190"/>
      <c r="AG4083" s="190"/>
      <c r="AH4083" s="190"/>
      <c r="AI4083" s="190"/>
      <c r="AJ4083" s="190"/>
      <c r="AK4083" s="190"/>
      <c r="AL4083" s="190"/>
      <c r="AM4083" s="190"/>
      <c r="AN4083" s="190"/>
      <c r="AO4083" s="190"/>
      <c r="AP4083" s="190"/>
    </row>
    <row r="4084" spans="1:42" customFormat="1" ht="30" hidden="1" customHeight="1">
      <c r="A4084" s="204" t="s">
        <v>4370</v>
      </c>
      <c r="B4084" s="200" t="s">
        <v>13371</v>
      </c>
      <c r="C4084" s="200" t="s">
        <v>13372</v>
      </c>
      <c r="D4084" s="200" t="s">
        <v>12438</v>
      </c>
      <c r="E4084" s="200" t="s">
        <v>13579</v>
      </c>
      <c r="F4084" s="206" t="s">
        <v>31411</v>
      </c>
      <c r="G4084" s="206" t="s">
        <v>31412</v>
      </c>
      <c r="H4084" s="210" t="s">
        <v>31413</v>
      </c>
      <c r="I4084" s="209" t="s">
        <v>31414</v>
      </c>
      <c r="J4084" s="212" t="s">
        <v>31415</v>
      </c>
      <c r="K4084" s="213" t="s">
        <v>31416</v>
      </c>
      <c r="L4084" s="210" t="s">
        <v>1071</v>
      </c>
      <c r="M4084" s="210" t="s">
        <v>61</v>
      </c>
      <c r="N4084" s="210" t="s">
        <v>30978</v>
      </c>
      <c r="O4084" s="210" t="s">
        <v>30979</v>
      </c>
      <c r="P4084" s="210" t="s">
        <v>30980</v>
      </c>
      <c r="Q4084" s="210" t="s">
        <v>65</v>
      </c>
      <c r="R4084" s="210" t="s">
        <v>13372</v>
      </c>
      <c r="S4084" s="210" t="s">
        <v>13579</v>
      </c>
      <c r="T4084" s="210" t="s">
        <v>66</v>
      </c>
      <c r="U4084" s="213" t="s">
        <v>31417</v>
      </c>
      <c r="V4084" s="210">
        <v>0.95</v>
      </c>
      <c r="W4084" s="210" t="s">
        <v>68</v>
      </c>
      <c r="X4084" s="210" t="s">
        <v>69</v>
      </c>
      <c r="Y4084" s="210" t="s">
        <v>4407</v>
      </c>
      <c r="Z4084" s="210" t="s">
        <v>647</v>
      </c>
      <c r="AA4084" s="235" t="s">
        <v>650</v>
      </c>
      <c r="AB4084" s="216">
        <v>46310</v>
      </c>
      <c r="AC4084" s="210"/>
      <c r="AD4084" s="230" t="s">
        <v>72</v>
      </c>
      <c r="AE4084" s="190"/>
      <c r="AF4084" s="190"/>
      <c r="AG4084" s="190"/>
      <c r="AH4084" s="190"/>
      <c r="AI4084" s="190"/>
      <c r="AJ4084" s="190"/>
      <c r="AK4084" s="190"/>
      <c r="AL4084" s="190"/>
      <c r="AM4084" s="190"/>
      <c r="AN4084" s="190"/>
      <c r="AO4084" s="190"/>
      <c r="AP4084" s="190"/>
    </row>
    <row r="4085" spans="1:42" customFormat="1" ht="30" hidden="1" customHeight="1">
      <c r="A4085" s="204" t="s">
        <v>4370</v>
      </c>
      <c r="B4085" s="200" t="s">
        <v>13371</v>
      </c>
      <c r="C4085" s="200" t="s">
        <v>13372</v>
      </c>
      <c r="D4085" s="200" t="s">
        <v>5880</v>
      </c>
      <c r="E4085" s="200" t="s">
        <v>13737</v>
      </c>
      <c r="F4085" s="206" t="s">
        <v>31418</v>
      </c>
      <c r="G4085" s="206" t="s">
        <v>31419</v>
      </c>
      <c r="H4085" s="210" t="s">
        <v>31420</v>
      </c>
      <c r="I4085" s="209" t="s">
        <v>31421</v>
      </c>
      <c r="J4085" s="212" t="s">
        <v>31422</v>
      </c>
      <c r="K4085" s="213" t="s">
        <v>31423</v>
      </c>
      <c r="L4085" s="210" t="s">
        <v>1071</v>
      </c>
      <c r="M4085" s="210" t="s">
        <v>61</v>
      </c>
      <c r="N4085" s="210" t="s">
        <v>30978</v>
      </c>
      <c r="O4085" s="210" t="s">
        <v>30979</v>
      </c>
      <c r="P4085" s="210" t="s">
        <v>30980</v>
      </c>
      <c r="Q4085" s="210" t="s">
        <v>65</v>
      </c>
      <c r="R4085" s="210" t="s">
        <v>13372</v>
      </c>
      <c r="S4085" s="210" t="s">
        <v>13737</v>
      </c>
      <c r="T4085" s="210" t="s">
        <v>66</v>
      </c>
      <c r="U4085" s="213" t="s">
        <v>31424</v>
      </c>
      <c r="V4085" s="210">
        <v>0.95</v>
      </c>
      <c r="W4085" s="210" t="s">
        <v>68</v>
      </c>
      <c r="X4085" s="210" t="s">
        <v>69</v>
      </c>
      <c r="Y4085" s="210" t="s">
        <v>4407</v>
      </c>
      <c r="Z4085" s="210" t="s">
        <v>647</v>
      </c>
      <c r="AA4085" s="235" t="s">
        <v>650</v>
      </c>
      <c r="AB4085" s="216">
        <v>46310</v>
      </c>
      <c r="AC4085" s="210"/>
      <c r="AD4085" s="230" t="s">
        <v>72</v>
      </c>
      <c r="AE4085" s="190"/>
      <c r="AF4085" s="190"/>
      <c r="AG4085" s="190"/>
      <c r="AH4085" s="190"/>
      <c r="AI4085" s="190"/>
      <c r="AJ4085" s="190"/>
      <c r="AK4085" s="190"/>
      <c r="AL4085" s="190"/>
      <c r="AM4085" s="190"/>
      <c r="AN4085" s="190"/>
      <c r="AO4085" s="190"/>
      <c r="AP4085" s="190"/>
    </row>
    <row r="4086" spans="1:42" customFormat="1" ht="30" hidden="1" customHeight="1">
      <c r="A4086" s="204" t="s">
        <v>4370</v>
      </c>
      <c r="B4086" s="200" t="s">
        <v>13371</v>
      </c>
      <c r="C4086" s="200" t="s">
        <v>13372</v>
      </c>
      <c r="D4086" s="200" t="s">
        <v>13816</v>
      </c>
      <c r="E4086" s="200" t="s">
        <v>13817</v>
      </c>
      <c r="F4086" s="206" t="s">
        <v>31425</v>
      </c>
      <c r="G4086" s="206" t="s">
        <v>31426</v>
      </c>
      <c r="H4086" s="210" t="s">
        <v>31427</v>
      </c>
      <c r="I4086" s="209" t="s">
        <v>31428</v>
      </c>
      <c r="J4086" s="212" t="s">
        <v>31429</v>
      </c>
      <c r="K4086" s="213" t="s">
        <v>31430</v>
      </c>
      <c r="L4086" s="210" t="s">
        <v>1071</v>
      </c>
      <c r="M4086" s="210" t="s">
        <v>61</v>
      </c>
      <c r="N4086" s="210" t="s">
        <v>30978</v>
      </c>
      <c r="O4086" s="210" t="s">
        <v>30979</v>
      </c>
      <c r="P4086" s="210" t="s">
        <v>30980</v>
      </c>
      <c r="Q4086" s="210" t="s">
        <v>65</v>
      </c>
      <c r="R4086" s="210" t="s">
        <v>13372</v>
      </c>
      <c r="S4086" s="210" t="s">
        <v>13817</v>
      </c>
      <c r="T4086" s="210" t="s">
        <v>66</v>
      </c>
      <c r="U4086" s="213" t="s">
        <v>31431</v>
      </c>
      <c r="V4086" s="210">
        <v>0.95</v>
      </c>
      <c r="W4086" s="210" t="s">
        <v>68</v>
      </c>
      <c r="X4086" s="210" t="s">
        <v>69</v>
      </c>
      <c r="Y4086" s="210" t="s">
        <v>4407</v>
      </c>
      <c r="Z4086" s="210" t="s">
        <v>647</v>
      </c>
      <c r="AA4086" s="235" t="s">
        <v>650</v>
      </c>
      <c r="AB4086" s="216">
        <v>46310</v>
      </c>
      <c r="AC4086" s="210"/>
      <c r="AD4086" s="230" t="s">
        <v>72</v>
      </c>
      <c r="AE4086" s="190"/>
      <c r="AF4086" s="190"/>
      <c r="AG4086" s="190"/>
      <c r="AH4086" s="190"/>
      <c r="AI4086" s="190"/>
      <c r="AJ4086" s="190"/>
      <c r="AK4086" s="190"/>
      <c r="AL4086" s="190"/>
      <c r="AM4086" s="190"/>
      <c r="AN4086" s="190"/>
      <c r="AO4086" s="190"/>
      <c r="AP4086" s="190"/>
    </row>
    <row r="4087" spans="1:42" customFormat="1" ht="30" hidden="1" customHeight="1">
      <c r="A4087" s="204" t="s">
        <v>4370</v>
      </c>
      <c r="B4087" s="200" t="s">
        <v>7232</v>
      </c>
      <c r="C4087" s="200" t="s">
        <v>7233</v>
      </c>
      <c r="D4087" s="200" t="s">
        <v>7279</v>
      </c>
      <c r="E4087" s="200" t="s">
        <v>7280</v>
      </c>
      <c r="F4087" s="206" t="s">
        <v>31432</v>
      </c>
      <c r="G4087" s="206" t="s">
        <v>31433</v>
      </c>
      <c r="H4087" s="210" t="s">
        <v>31434</v>
      </c>
      <c r="I4087" s="209" t="s">
        <v>31435</v>
      </c>
      <c r="J4087" s="212" t="s">
        <v>31436</v>
      </c>
      <c r="K4087" s="213" t="s">
        <v>31437</v>
      </c>
      <c r="L4087" s="210" t="s">
        <v>1071</v>
      </c>
      <c r="M4087" s="210" t="s">
        <v>61</v>
      </c>
      <c r="N4087" s="210" t="s">
        <v>30978</v>
      </c>
      <c r="O4087" s="210" t="s">
        <v>30979</v>
      </c>
      <c r="P4087" s="210" t="s">
        <v>30980</v>
      </c>
      <c r="Q4087" s="210" t="s">
        <v>65</v>
      </c>
      <c r="R4087" s="210" t="s">
        <v>7233</v>
      </c>
      <c r="S4087" s="210" t="s">
        <v>7280</v>
      </c>
      <c r="T4087" s="210" t="s">
        <v>66</v>
      </c>
      <c r="U4087" s="213" t="s">
        <v>31438</v>
      </c>
      <c r="V4087" s="210">
        <v>0.95</v>
      </c>
      <c r="W4087" s="210" t="s">
        <v>68</v>
      </c>
      <c r="X4087" s="210" t="s">
        <v>69</v>
      </c>
      <c r="Y4087" s="210" t="s">
        <v>4407</v>
      </c>
      <c r="Z4087" s="210" t="s">
        <v>647</v>
      </c>
      <c r="AA4087" s="235" t="s">
        <v>650</v>
      </c>
      <c r="AB4087" s="216">
        <v>46310</v>
      </c>
      <c r="AC4087" s="210"/>
      <c r="AD4087" s="230" t="s">
        <v>72</v>
      </c>
      <c r="AE4087" s="190"/>
      <c r="AF4087" s="190"/>
      <c r="AG4087" s="190"/>
      <c r="AH4087" s="190"/>
      <c r="AI4087" s="190"/>
      <c r="AJ4087" s="190"/>
      <c r="AK4087" s="190"/>
      <c r="AL4087" s="190"/>
      <c r="AM4087" s="190"/>
      <c r="AN4087" s="190"/>
      <c r="AO4087" s="190"/>
      <c r="AP4087" s="190"/>
    </row>
    <row r="4088" spans="1:42" customFormat="1" ht="30" hidden="1" customHeight="1">
      <c r="A4088" s="204" t="s">
        <v>4370</v>
      </c>
      <c r="B4088" s="200" t="s">
        <v>7610</v>
      </c>
      <c r="C4088" s="200" t="s">
        <v>7611</v>
      </c>
      <c r="D4088" s="200" t="s">
        <v>5256</v>
      </c>
      <c r="E4088" s="200" t="s">
        <v>7634</v>
      </c>
      <c r="F4088" s="206" t="s">
        <v>31439</v>
      </c>
      <c r="G4088" s="206" t="s">
        <v>31440</v>
      </c>
      <c r="H4088" s="210" t="s">
        <v>31441</v>
      </c>
      <c r="I4088" s="209" t="s">
        <v>31442</v>
      </c>
      <c r="J4088" s="212" t="s">
        <v>31443</v>
      </c>
      <c r="K4088" s="213" t="s">
        <v>31444</v>
      </c>
      <c r="L4088" s="210" t="s">
        <v>1071</v>
      </c>
      <c r="M4088" s="210" t="s">
        <v>61</v>
      </c>
      <c r="N4088" s="210" t="s">
        <v>31244</v>
      </c>
      <c r="O4088" s="210" t="s">
        <v>31245</v>
      </c>
      <c r="P4088" s="210" t="s">
        <v>31246</v>
      </c>
      <c r="Q4088" s="210" t="s">
        <v>65</v>
      </c>
      <c r="R4088" s="210" t="s">
        <v>7611</v>
      </c>
      <c r="S4088" s="210" t="s">
        <v>7634</v>
      </c>
      <c r="T4088" s="210" t="s">
        <v>66</v>
      </c>
      <c r="U4088" s="213" t="s">
        <v>31445</v>
      </c>
      <c r="V4088" s="210">
        <v>0.95</v>
      </c>
      <c r="W4088" s="210" t="s">
        <v>68</v>
      </c>
      <c r="X4088" s="210" t="s">
        <v>69</v>
      </c>
      <c r="Y4088" s="210" t="s">
        <v>4407</v>
      </c>
      <c r="Z4088" s="210" t="s">
        <v>647</v>
      </c>
      <c r="AA4088" s="235" t="s">
        <v>650</v>
      </c>
      <c r="AB4088" s="216">
        <v>46310</v>
      </c>
      <c r="AC4088" s="210"/>
      <c r="AD4088" s="230" t="s">
        <v>72</v>
      </c>
      <c r="AE4088" s="190"/>
      <c r="AF4088" s="190"/>
      <c r="AG4088" s="190"/>
      <c r="AH4088" s="190"/>
      <c r="AI4088" s="190"/>
      <c r="AJ4088" s="190"/>
      <c r="AK4088" s="190"/>
      <c r="AL4088" s="190"/>
      <c r="AM4088" s="190"/>
      <c r="AN4088" s="190"/>
      <c r="AO4088" s="190"/>
      <c r="AP4088" s="190"/>
    </row>
    <row r="4089" spans="1:42" customFormat="1" ht="30" hidden="1" customHeight="1">
      <c r="A4089" s="204" t="s">
        <v>4370</v>
      </c>
      <c r="B4089" s="200" t="s">
        <v>7610</v>
      </c>
      <c r="C4089" s="200" t="s">
        <v>7611</v>
      </c>
      <c r="D4089" s="200" t="s">
        <v>7846</v>
      </c>
      <c r="E4089" s="200" t="s">
        <v>7847</v>
      </c>
      <c r="F4089" s="206" t="s">
        <v>31446</v>
      </c>
      <c r="G4089" s="206" t="s">
        <v>31447</v>
      </c>
      <c r="H4089" s="210" t="s">
        <v>31448</v>
      </c>
      <c r="I4089" s="209" t="s">
        <v>31449</v>
      </c>
      <c r="J4089" s="212" t="s">
        <v>31450</v>
      </c>
      <c r="K4089" s="213" t="s">
        <v>31451</v>
      </c>
      <c r="L4089" s="210" t="s">
        <v>1071</v>
      </c>
      <c r="M4089" s="210" t="s">
        <v>61</v>
      </c>
      <c r="N4089" s="210" t="s">
        <v>31244</v>
      </c>
      <c r="O4089" s="210" t="s">
        <v>31245</v>
      </c>
      <c r="P4089" s="210" t="s">
        <v>31246</v>
      </c>
      <c r="Q4089" s="210" t="s">
        <v>65</v>
      </c>
      <c r="R4089" s="210" t="s">
        <v>7611</v>
      </c>
      <c r="S4089" s="210" t="s">
        <v>7847</v>
      </c>
      <c r="T4089" s="210" t="s">
        <v>66</v>
      </c>
      <c r="U4089" s="213" t="s">
        <v>31452</v>
      </c>
      <c r="V4089" s="210">
        <v>0.95</v>
      </c>
      <c r="W4089" s="210" t="s">
        <v>68</v>
      </c>
      <c r="X4089" s="210" t="s">
        <v>69</v>
      </c>
      <c r="Y4089" s="210" t="s">
        <v>4407</v>
      </c>
      <c r="Z4089" s="210" t="s">
        <v>647</v>
      </c>
      <c r="AA4089" s="235" t="s">
        <v>650</v>
      </c>
      <c r="AB4089" s="216">
        <v>46310</v>
      </c>
      <c r="AC4089" s="210"/>
      <c r="AD4089" s="230" t="s">
        <v>72</v>
      </c>
      <c r="AE4089" s="190"/>
      <c r="AF4089" s="190"/>
      <c r="AG4089" s="190"/>
      <c r="AH4089" s="190"/>
      <c r="AI4089" s="190"/>
      <c r="AJ4089" s="190"/>
      <c r="AK4089" s="190"/>
      <c r="AL4089" s="190"/>
      <c r="AM4089" s="190"/>
      <c r="AN4089" s="190"/>
      <c r="AO4089" s="190"/>
      <c r="AP4089" s="190"/>
    </row>
    <row r="4090" spans="1:42" customFormat="1" ht="30" hidden="1" customHeight="1">
      <c r="A4090" s="204" t="s">
        <v>4370</v>
      </c>
      <c r="B4090" s="200" t="s">
        <v>8150</v>
      </c>
      <c r="C4090" s="200" t="s">
        <v>8151</v>
      </c>
      <c r="D4090" s="200" t="s">
        <v>6196</v>
      </c>
      <c r="E4090" s="200" t="s">
        <v>8223</v>
      </c>
      <c r="F4090" s="206" t="s">
        <v>31453</v>
      </c>
      <c r="G4090" s="206" t="s">
        <v>31454</v>
      </c>
      <c r="H4090" s="210" t="s">
        <v>31455</v>
      </c>
      <c r="I4090" s="209" t="s">
        <v>31456</v>
      </c>
      <c r="J4090" s="212" t="s">
        <v>31457</v>
      </c>
      <c r="K4090" s="213" t="s">
        <v>31458</v>
      </c>
      <c r="L4090" s="210" t="s">
        <v>1071</v>
      </c>
      <c r="M4090" s="210" t="s">
        <v>61</v>
      </c>
      <c r="N4090" s="210" t="s">
        <v>30978</v>
      </c>
      <c r="O4090" s="210" t="s">
        <v>30979</v>
      </c>
      <c r="P4090" s="210" t="s">
        <v>30980</v>
      </c>
      <c r="Q4090" s="210" t="s">
        <v>65</v>
      </c>
      <c r="R4090" s="210" t="s">
        <v>8151</v>
      </c>
      <c r="S4090" s="210" t="s">
        <v>8223</v>
      </c>
      <c r="T4090" s="210" t="s">
        <v>66</v>
      </c>
      <c r="U4090" s="213" t="s">
        <v>31459</v>
      </c>
      <c r="V4090" s="210">
        <v>0.95</v>
      </c>
      <c r="W4090" s="210" t="s">
        <v>68</v>
      </c>
      <c r="X4090" s="210" t="s">
        <v>69</v>
      </c>
      <c r="Y4090" s="210" t="s">
        <v>4407</v>
      </c>
      <c r="Z4090" s="210" t="s">
        <v>647</v>
      </c>
      <c r="AA4090" s="235" t="s">
        <v>650</v>
      </c>
      <c r="AB4090" s="216">
        <v>46310</v>
      </c>
      <c r="AC4090" s="210"/>
      <c r="AD4090" s="230" t="s">
        <v>72</v>
      </c>
      <c r="AE4090" s="190"/>
      <c r="AF4090" s="190"/>
      <c r="AG4090" s="190"/>
      <c r="AH4090" s="190"/>
      <c r="AI4090" s="190"/>
      <c r="AJ4090" s="190"/>
      <c r="AK4090" s="190"/>
      <c r="AL4090" s="190"/>
      <c r="AM4090" s="190"/>
      <c r="AN4090" s="190"/>
      <c r="AO4090" s="190"/>
      <c r="AP4090" s="190"/>
    </row>
    <row r="4091" spans="1:42" customFormat="1" ht="30" hidden="1" customHeight="1">
      <c r="A4091" s="204" t="s">
        <v>4370</v>
      </c>
      <c r="B4091" s="200" t="s">
        <v>9359</v>
      </c>
      <c r="C4091" s="200" t="s">
        <v>9360</v>
      </c>
      <c r="D4091" s="200" t="s">
        <v>7279</v>
      </c>
      <c r="E4091" s="200" t="s">
        <v>9498</v>
      </c>
      <c r="F4091" s="206" t="s">
        <v>31460</v>
      </c>
      <c r="G4091" s="206" t="s">
        <v>31461</v>
      </c>
      <c r="H4091" s="210" t="s">
        <v>31462</v>
      </c>
      <c r="I4091" s="209" t="s">
        <v>31463</v>
      </c>
      <c r="J4091" s="212" t="s">
        <v>31464</v>
      </c>
      <c r="K4091" s="213" t="s">
        <v>31465</v>
      </c>
      <c r="L4091" s="210" t="s">
        <v>1071</v>
      </c>
      <c r="M4091" s="210" t="s">
        <v>61</v>
      </c>
      <c r="N4091" s="210" t="s">
        <v>31466</v>
      </c>
      <c r="O4091" s="210" t="s">
        <v>30979</v>
      </c>
      <c r="P4091" s="210" t="s">
        <v>30980</v>
      </c>
      <c r="Q4091" s="210" t="s">
        <v>65</v>
      </c>
      <c r="R4091" s="210" t="s">
        <v>9360</v>
      </c>
      <c r="S4091" s="210" t="s">
        <v>9498</v>
      </c>
      <c r="T4091" s="210" t="s">
        <v>66</v>
      </c>
      <c r="U4091" s="213" t="s">
        <v>31467</v>
      </c>
      <c r="V4091" s="210">
        <v>0.95</v>
      </c>
      <c r="W4091" s="210" t="s">
        <v>68</v>
      </c>
      <c r="X4091" s="210" t="s">
        <v>69</v>
      </c>
      <c r="Y4091" s="210" t="s">
        <v>4407</v>
      </c>
      <c r="Z4091" s="210" t="s">
        <v>647</v>
      </c>
      <c r="AA4091" s="235" t="s">
        <v>650</v>
      </c>
      <c r="AB4091" s="216">
        <v>46310</v>
      </c>
      <c r="AC4091" s="210"/>
      <c r="AD4091" s="230" t="s">
        <v>72</v>
      </c>
      <c r="AE4091" s="190"/>
      <c r="AF4091" s="190"/>
      <c r="AG4091" s="190"/>
      <c r="AH4091" s="190"/>
      <c r="AI4091" s="190"/>
      <c r="AJ4091" s="190"/>
      <c r="AK4091" s="190"/>
      <c r="AL4091" s="190"/>
      <c r="AM4091" s="190"/>
      <c r="AN4091" s="190"/>
      <c r="AO4091" s="190"/>
      <c r="AP4091" s="190"/>
    </row>
    <row r="4092" spans="1:42" customFormat="1" ht="30" hidden="1" customHeight="1">
      <c r="A4092" s="204" t="s">
        <v>4370</v>
      </c>
      <c r="B4092" s="200" t="s">
        <v>4722</v>
      </c>
      <c r="C4092" s="200" t="s">
        <v>4723</v>
      </c>
      <c r="D4092" s="200" t="s">
        <v>4769</v>
      </c>
      <c r="E4092" s="200" t="s">
        <v>4770</v>
      </c>
      <c r="F4092" s="206" t="s">
        <v>31468</v>
      </c>
      <c r="G4092" s="206" t="s">
        <v>31469</v>
      </c>
      <c r="H4092" s="210" t="s">
        <v>31470</v>
      </c>
      <c r="I4092" s="209" t="s">
        <v>31471</v>
      </c>
      <c r="J4092" s="212" t="s">
        <v>31472</v>
      </c>
      <c r="K4092" s="213" t="s">
        <v>31473</v>
      </c>
      <c r="L4092" s="210" t="s">
        <v>1071</v>
      </c>
      <c r="M4092" s="210" t="s">
        <v>61</v>
      </c>
      <c r="N4092" s="210" t="s">
        <v>31075</v>
      </c>
      <c r="O4092" s="210" t="s">
        <v>31076</v>
      </c>
      <c r="P4092" s="210" t="s">
        <v>31077</v>
      </c>
      <c r="Q4092" s="210" t="s">
        <v>65</v>
      </c>
      <c r="R4092" s="210" t="s">
        <v>4723</v>
      </c>
      <c r="S4092" s="210" t="s">
        <v>4770</v>
      </c>
      <c r="T4092" s="210" t="s">
        <v>66</v>
      </c>
      <c r="U4092" s="213" t="s">
        <v>31474</v>
      </c>
      <c r="V4092" s="210">
        <v>0.95</v>
      </c>
      <c r="W4092" s="210" t="s">
        <v>68</v>
      </c>
      <c r="X4092" s="210" t="s">
        <v>69</v>
      </c>
      <c r="Y4092" s="210" t="s">
        <v>4407</v>
      </c>
      <c r="Z4092" s="210" t="s">
        <v>647</v>
      </c>
      <c r="AA4092" s="235" t="s">
        <v>650</v>
      </c>
      <c r="AB4092" s="216">
        <v>46310</v>
      </c>
      <c r="AC4092" s="210"/>
      <c r="AD4092" s="230" t="s">
        <v>72</v>
      </c>
      <c r="AE4092" s="190"/>
      <c r="AF4092" s="190"/>
      <c r="AG4092" s="190"/>
      <c r="AH4092" s="190"/>
      <c r="AI4092" s="190"/>
      <c r="AJ4092" s="190"/>
      <c r="AK4092" s="190"/>
      <c r="AL4092" s="190"/>
      <c r="AM4092" s="190"/>
      <c r="AN4092" s="190"/>
      <c r="AO4092" s="190"/>
      <c r="AP4092" s="190"/>
    </row>
    <row r="4093" spans="1:42" customFormat="1" ht="30" hidden="1" customHeight="1">
      <c r="A4093" s="204" t="s">
        <v>4370</v>
      </c>
      <c r="B4093" s="200" t="s">
        <v>4722</v>
      </c>
      <c r="C4093" s="200" t="s">
        <v>4723</v>
      </c>
      <c r="D4093" s="200" t="s">
        <v>4797</v>
      </c>
      <c r="E4093" s="200" t="s">
        <v>4798</v>
      </c>
      <c r="F4093" s="206" t="s">
        <v>31475</v>
      </c>
      <c r="G4093" s="206" t="s">
        <v>31476</v>
      </c>
      <c r="H4093" s="210" t="s">
        <v>31477</v>
      </c>
      <c r="I4093" s="209" t="s">
        <v>31478</v>
      </c>
      <c r="J4093" s="212" t="s">
        <v>31479</v>
      </c>
      <c r="K4093" s="213" t="s">
        <v>31480</v>
      </c>
      <c r="L4093" s="210" t="s">
        <v>1071</v>
      </c>
      <c r="M4093" s="210" t="s">
        <v>61</v>
      </c>
      <c r="N4093" s="210" t="s">
        <v>31075</v>
      </c>
      <c r="O4093" s="210" t="s">
        <v>31076</v>
      </c>
      <c r="P4093" s="210" t="s">
        <v>31077</v>
      </c>
      <c r="Q4093" s="210" t="s">
        <v>65</v>
      </c>
      <c r="R4093" s="210" t="s">
        <v>4723</v>
      </c>
      <c r="S4093" s="210" t="s">
        <v>4798</v>
      </c>
      <c r="T4093" s="210" t="s">
        <v>66</v>
      </c>
      <c r="U4093" s="213" t="s">
        <v>31481</v>
      </c>
      <c r="V4093" s="210">
        <v>0.95</v>
      </c>
      <c r="W4093" s="210" t="s">
        <v>68</v>
      </c>
      <c r="X4093" s="210" t="s">
        <v>69</v>
      </c>
      <c r="Y4093" s="210" t="s">
        <v>4407</v>
      </c>
      <c r="Z4093" s="210" t="s">
        <v>647</v>
      </c>
      <c r="AA4093" s="235" t="s">
        <v>650</v>
      </c>
      <c r="AB4093" s="216">
        <v>46310</v>
      </c>
      <c r="AC4093" s="210"/>
      <c r="AD4093" s="230" t="s">
        <v>72</v>
      </c>
      <c r="AE4093" s="190"/>
      <c r="AF4093" s="190"/>
      <c r="AG4093" s="190"/>
      <c r="AH4093" s="190"/>
      <c r="AI4093" s="190"/>
      <c r="AJ4093" s="190"/>
      <c r="AK4093" s="190"/>
      <c r="AL4093" s="190"/>
      <c r="AM4093" s="190"/>
      <c r="AN4093" s="190"/>
      <c r="AO4093" s="190"/>
      <c r="AP4093" s="190"/>
    </row>
    <row r="4094" spans="1:42" customFormat="1" ht="30" hidden="1" customHeight="1">
      <c r="A4094" s="204" t="s">
        <v>4370</v>
      </c>
      <c r="B4094" s="200" t="s">
        <v>4722</v>
      </c>
      <c r="C4094" s="200" t="s">
        <v>4723</v>
      </c>
      <c r="D4094" s="200" t="s">
        <v>5256</v>
      </c>
      <c r="E4094" s="200" t="s">
        <v>5257</v>
      </c>
      <c r="F4094" s="206" t="s">
        <v>31482</v>
      </c>
      <c r="G4094" s="206" t="s">
        <v>31483</v>
      </c>
      <c r="H4094" s="210" t="s">
        <v>31484</v>
      </c>
      <c r="I4094" s="209" t="s">
        <v>31485</v>
      </c>
      <c r="J4094" s="212" t="s">
        <v>31486</v>
      </c>
      <c r="K4094" s="213" t="s">
        <v>31487</v>
      </c>
      <c r="L4094" s="210" t="s">
        <v>1071</v>
      </c>
      <c r="M4094" s="210" t="s">
        <v>61</v>
      </c>
      <c r="N4094" s="210" t="s">
        <v>31075</v>
      </c>
      <c r="O4094" s="210" t="s">
        <v>31076</v>
      </c>
      <c r="P4094" s="210" t="s">
        <v>31077</v>
      </c>
      <c r="Q4094" s="210" t="s">
        <v>65</v>
      </c>
      <c r="R4094" s="210" t="s">
        <v>4723</v>
      </c>
      <c r="S4094" s="210" t="s">
        <v>5257</v>
      </c>
      <c r="T4094" s="210" t="s">
        <v>66</v>
      </c>
      <c r="U4094" s="213" t="s">
        <v>31488</v>
      </c>
      <c r="V4094" s="210">
        <v>0.95</v>
      </c>
      <c r="W4094" s="210" t="s">
        <v>68</v>
      </c>
      <c r="X4094" s="210" t="s">
        <v>69</v>
      </c>
      <c r="Y4094" s="210" t="s">
        <v>4407</v>
      </c>
      <c r="Z4094" s="210" t="s">
        <v>647</v>
      </c>
      <c r="AA4094" s="235" t="s">
        <v>650</v>
      </c>
      <c r="AB4094" s="216">
        <v>46310</v>
      </c>
      <c r="AC4094" s="210"/>
      <c r="AD4094" s="230" t="s">
        <v>72</v>
      </c>
      <c r="AE4094" s="190"/>
      <c r="AF4094" s="190"/>
      <c r="AG4094" s="190"/>
      <c r="AH4094" s="190"/>
      <c r="AI4094" s="190"/>
      <c r="AJ4094" s="190"/>
      <c r="AK4094" s="190"/>
      <c r="AL4094" s="190"/>
      <c r="AM4094" s="190"/>
      <c r="AN4094" s="190"/>
      <c r="AO4094" s="190"/>
      <c r="AP4094" s="190"/>
    </row>
    <row r="4095" spans="1:42" customFormat="1" ht="30" hidden="1" customHeight="1">
      <c r="A4095" s="204" t="s">
        <v>4370</v>
      </c>
      <c r="B4095" s="200" t="s">
        <v>4722</v>
      </c>
      <c r="C4095" s="200" t="s">
        <v>4723</v>
      </c>
      <c r="D4095" s="200" t="s">
        <v>5307</v>
      </c>
      <c r="E4095" s="200" t="s">
        <v>5308</v>
      </c>
      <c r="F4095" s="206" t="s">
        <v>31489</v>
      </c>
      <c r="G4095" s="206" t="s">
        <v>31490</v>
      </c>
      <c r="H4095" s="210" t="s">
        <v>31491</v>
      </c>
      <c r="I4095" s="209" t="s">
        <v>31492</v>
      </c>
      <c r="J4095" s="212" t="s">
        <v>31493</v>
      </c>
      <c r="K4095" s="213" t="s">
        <v>31494</v>
      </c>
      <c r="L4095" s="210" t="s">
        <v>1071</v>
      </c>
      <c r="M4095" s="210" t="s">
        <v>61</v>
      </c>
      <c r="N4095" s="210" t="s">
        <v>31075</v>
      </c>
      <c r="O4095" s="210" t="s">
        <v>31076</v>
      </c>
      <c r="P4095" s="210" t="s">
        <v>31077</v>
      </c>
      <c r="Q4095" s="210" t="s">
        <v>65</v>
      </c>
      <c r="R4095" s="210" t="s">
        <v>4723</v>
      </c>
      <c r="S4095" s="210" t="s">
        <v>5308</v>
      </c>
      <c r="T4095" s="210" t="s">
        <v>66</v>
      </c>
      <c r="U4095" s="213" t="s">
        <v>31495</v>
      </c>
      <c r="V4095" s="210">
        <v>0.95</v>
      </c>
      <c r="W4095" s="210" t="s">
        <v>68</v>
      </c>
      <c r="X4095" s="210" t="s">
        <v>69</v>
      </c>
      <c r="Y4095" s="210" t="s">
        <v>4407</v>
      </c>
      <c r="Z4095" s="210" t="s">
        <v>647</v>
      </c>
      <c r="AA4095" s="235" t="s">
        <v>650</v>
      </c>
      <c r="AB4095" s="216">
        <v>46310</v>
      </c>
      <c r="AC4095" s="210"/>
      <c r="AD4095" s="230" t="s">
        <v>72</v>
      </c>
      <c r="AE4095" s="190"/>
      <c r="AF4095" s="190"/>
      <c r="AG4095" s="190"/>
      <c r="AH4095" s="190"/>
      <c r="AI4095" s="190"/>
      <c r="AJ4095" s="190"/>
      <c r="AK4095" s="190"/>
      <c r="AL4095" s="190"/>
      <c r="AM4095" s="190"/>
      <c r="AN4095" s="190"/>
      <c r="AO4095" s="190"/>
      <c r="AP4095" s="190"/>
    </row>
    <row r="4096" spans="1:42" customFormat="1" ht="30" hidden="1" customHeight="1">
      <c r="A4096" s="204" t="s">
        <v>4370</v>
      </c>
      <c r="B4096" s="200" t="s">
        <v>4722</v>
      </c>
      <c r="C4096" s="200" t="s">
        <v>4723</v>
      </c>
      <c r="D4096" s="200" t="s">
        <v>5396</v>
      </c>
      <c r="E4096" s="200" t="s">
        <v>5397</v>
      </c>
      <c r="F4096" s="206" t="s">
        <v>31496</v>
      </c>
      <c r="G4096" s="206" t="s">
        <v>31497</v>
      </c>
      <c r="H4096" s="210" t="s">
        <v>31498</v>
      </c>
      <c r="I4096" s="209" t="s">
        <v>31499</v>
      </c>
      <c r="J4096" s="212" t="s">
        <v>31500</v>
      </c>
      <c r="K4096" s="213" t="s">
        <v>31501</v>
      </c>
      <c r="L4096" s="210" t="s">
        <v>1071</v>
      </c>
      <c r="M4096" s="210" t="s">
        <v>61</v>
      </c>
      <c r="N4096" s="210" t="s">
        <v>31075</v>
      </c>
      <c r="O4096" s="210" t="s">
        <v>31076</v>
      </c>
      <c r="P4096" s="210" t="s">
        <v>31077</v>
      </c>
      <c r="Q4096" s="210" t="s">
        <v>65</v>
      </c>
      <c r="R4096" s="210" t="s">
        <v>4723</v>
      </c>
      <c r="S4096" s="210" t="s">
        <v>5397</v>
      </c>
      <c r="T4096" s="210" t="s">
        <v>66</v>
      </c>
      <c r="U4096" s="213" t="s">
        <v>31502</v>
      </c>
      <c r="V4096" s="210">
        <v>0.95</v>
      </c>
      <c r="W4096" s="210" t="s">
        <v>68</v>
      </c>
      <c r="X4096" s="210" t="s">
        <v>69</v>
      </c>
      <c r="Y4096" s="210" t="s">
        <v>4407</v>
      </c>
      <c r="Z4096" s="210" t="s">
        <v>647</v>
      </c>
      <c r="AA4096" s="235" t="s">
        <v>650</v>
      </c>
      <c r="AB4096" s="216">
        <v>46310</v>
      </c>
      <c r="AC4096" s="210"/>
      <c r="AD4096" s="230" t="s">
        <v>72</v>
      </c>
      <c r="AE4096" s="190"/>
      <c r="AF4096" s="190"/>
      <c r="AG4096" s="190"/>
      <c r="AH4096" s="190"/>
      <c r="AI4096" s="190"/>
      <c r="AJ4096" s="190"/>
      <c r="AK4096" s="190"/>
      <c r="AL4096" s="190"/>
      <c r="AM4096" s="190"/>
      <c r="AN4096" s="190"/>
      <c r="AO4096" s="190"/>
      <c r="AP4096" s="190"/>
    </row>
    <row r="4097" spans="1:42" customFormat="1" ht="30" hidden="1" customHeight="1">
      <c r="A4097" s="204" t="s">
        <v>4370</v>
      </c>
      <c r="B4097" s="200" t="s">
        <v>4722</v>
      </c>
      <c r="C4097" s="200" t="s">
        <v>4723</v>
      </c>
      <c r="D4097" s="200" t="s">
        <v>5550</v>
      </c>
      <c r="E4097" s="200" t="s">
        <v>5551</v>
      </c>
      <c r="F4097" s="206" t="s">
        <v>31503</v>
      </c>
      <c r="G4097" s="206" t="s">
        <v>31504</v>
      </c>
      <c r="H4097" s="210" t="s">
        <v>31505</v>
      </c>
      <c r="I4097" s="209" t="s">
        <v>31506</v>
      </c>
      <c r="J4097" s="212" t="s">
        <v>31507</v>
      </c>
      <c r="K4097" s="213" t="s">
        <v>31508</v>
      </c>
      <c r="L4097" s="210" t="s">
        <v>1071</v>
      </c>
      <c r="M4097" s="210" t="s">
        <v>61</v>
      </c>
      <c r="N4097" s="210" t="s">
        <v>31075</v>
      </c>
      <c r="O4097" s="210" t="s">
        <v>31076</v>
      </c>
      <c r="P4097" s="210" t="s">
        <v>31077</v>
      </c>
      <c r="Q4097" s="210" t="s">
        <v>65</v>
      </c>
      <c r="R4097" s="210" t="s">
        <v>4723</v>
      </c>
      <c r="S4097" s="210" t="s">
        <v>5551</v>
      </c>
      <c r="T4097" s="210" t="s">
        <v>66</v>
      </c>
      <c r="U4097" s="213" t="s">
        <v>31509</v>
      </c>
      <c r="V4097" s="210">
        <v>0.95</v>
      </c>
      <c r="W4097" s="210" t="s">
        <v>68</v>
      </c>
      <c r="X4097" s="210" t="s">
        <v>69</v>
      </c>
      <c r="Y4097" s="210" t="s">
        <v>4407</v>
      </c>
      <c r="Z4097" s="210" t="s">
        <v>647</v>
      </c>
      <c r="AA4097" s="235" t="s">
        <v>650</v>
      </c>
      <c r="AB4097" s="216">
        <v>46310</v>
      </c>
      <c r="AC4097" s="210"/>
      <c r="AD4097" s="230" t="s">
        <v>72</v>
      </c>
      <c r="AE4097" s="190"/>
      <c r="AF4097" s="190"/>
      <c r="AG4097" s="190"/>
      <c r="AH4097" s="190"/>
      <c r="AI4097" s="190"/>
      <c r="AJ4097" s="190"/>
      <c r="AK4097" s="190"/>
      <c r="AL4097" s="190"/>
      <c r="AM4097" s="190"/>
      <c r="AN4097" s="190"/>
      <c r="AO4097" s="190"/>
      <c r="AP4097" s="190"/>
    </row>
    <row r="4098" spans="1:42" customFormat="1" ht="30" hidden="1" customHeight="1">
      <c r="A4098" s="204" t="s">
        <v>4370</v>
      </c>
      <c r="B4098" s="200" t="s">
        <v>4722</v>
      </c>
      <c r="C4098" s="200" t="s">
        <v>4723</v>
      </c>
      <c r="D4098" s="200" t="s">
        <v>5747</v>
      </c>
      <c r="E4098" s="200" t="s">
        <v>5748</v>
      </c>
      <c r="F4098" s="206" t="s">
        <v>31510</v>
      </c>
      <c r="G4098" s="206" t="s">
        <v>31511</v>
      </c>
      <c r="H4098" s="210" t="s">
        <v>31512</v>
      </c>
      <c r="I4098" s="209" t="s">
        <v>31513</v>
      </c>
      <c r="J4098" s="212" t="s">
        <v>31514</v>
      </c>
      <c r="K4098" s="213" t="s">
        <v>31515</v>
      </c>
      <c r="L4098" s="210" t="s">
        <v>1071</v>
      </c>
      <c r="M4098" s="210" t="s">
        <v>61</v>
      </c>
      <c r="N4098" s="210" t="s">
        <v>31075</v>
      </c>
      <c r="O4098" s="210" t="s">
        <v>31076</v>
      </c>
      <c r="P4098" s="210" t="s">
        <v>31077</v>
      </c>
      <c r="Q4098" s="210" t="s">
        <v>65</v>
      </c>
      <c r="R4098" s="210" t="s">
        <v>4723</v>
      </c>
      <c r="S4098" s="210" t="s">
        <v>5748</v>
      </c>
      <c r="T4098" s="210" t="s">
        <v>66</v>
      </c>
      <c r="U4098" s="213" t="s">
        <v>31516</v>
      </c>
      <c r="V4098" s="210">
        <v>0.95</v>
      </c>
      <c r="W4098" s="210" t="s">
        <v>68</v>
      </c>
      <c r="X4098" s="210" t="s">
        <v>69</v>
      </c>
      <c r="Y4098" s="210" t="s">
        <v>4407</v>
      </c>
      <c r="Z4098" s="210" t="s">
        <v>647</v>
      </c>
      <c r="AA4098" s="235" t="s">
        <v>650</v>
      </c>
      <c r="AB4098" s="216">
        <v>46310</v>
      </c>
      <c r="AC4098" s="210"/>
      <c r="AD4098" s="230" t="s">
        <v>72</v>
      </c>
      <c r="AE4098" s="190"/>
      <c r="AF4098" s="190"/>
      <c r="AG4098" s="190"/>
      <c r="AH4098" s="190"/>
      <c r="AI4098" s="190"/>
      <c r="AJ4098" s="190"/>
      <c r="AK4098" s="190"/>
      <c r="AL4098" s="190"/>
      <c r="AM4098" s="190"/>
      <c r="AN4098" s="190"/>
      <c r="AO4098" s="190"/>
      <c r="AP4098" s="190"/>
    </row>
    <row r="4099" spans="1:42" customFormat="1" ht="30" hidden="1" customHeight="1">
      <c r="A4099" s="204" t="s">
        <v>4370</v>
      </c>
      <c r="B4099" s="200" t="s">
        <v>4722</v>
      </c>
      <c r="C4099" s="200" t="s">
        <v>4723</v>
      </c>
      <c r="D4099" s="200" t="s">
        <v>5858</v>
      </c>
      <c r="E4099" s="200" t="s">
        <v>5859</v>
      </c>
      <c r="F4099" s="206" t="s">
        <v>31517</v>
      </c>
      <c r="G4099" s="206" t="s">
        <v>31518</v>
      </c>
      <c r="H4099" s="210" t="s">
        <v>31519</v>
      </c>
      <c r="I4099" s="209" t="s">
        <v>31520</v>
      </c>
      <c r="J4099" s="212" t="s">
        <v>31521</v>
      </c>
      <c r="K4099" s="213" t="s">
        <v>31522</v>
      </c>
      <c r="L4099" s="210" t="s">
        <v>1071</v>
      </c>
      <c r="M4099" s="210" t="s">
        <v>61</v>
      </c>
      <c r="N4099" s="210" t="s">
        <v>31075</v>
      </c>
      <c r="O4099" s="210" t="s">
        <v>31076</v>
      </c>
      <c r="P4099" s="210" t="s">
        <v>31077</v>
      </c>
      <c r="Q4099" s="210" t="s">
        <v>65</v>
      </c>
      <c r="R4099" s="210" t="s">
        <v>4723</v>
      </c>
      <c r="S4099" s="210" t="s">
        <v>5859</v>
      </c>
      <c r="T4099" s="210" t="s">
        <v>66</v>
      </c>
      <c r="U4099" s="213" t="s">
        <v>31523</v>
      </c>
      <c r="V4099" s="210">
        <v>0.95</v>
      </c>
      <c r="W4099" s="210" t="s">
        <v>68</v>
      </c>
      <c r="X4099" s="210" t="s">
        <v>69</v>
      </c>
      <c r="Y4099" s="210" t="s">
        <v>4407</v>
      </c>
      <c r="Z4099" s="210" t="s">
        <v>647</v>
      </c>
      <c r="AA4099" s="235" t="s">
        <v>650</v>
      </c>
      <c r="AB4099" s="216">
        <v>46310</v>
      </c>
      <c r="AC4099" s="210"/>
      <c r="AD4099" s="230" t="s">
        <v>72</v>
      </c>
      <c r="AE4099" s="190"/>
      <c r="AF4099" s="190"/>
      <c r="AG4099" s="190"/>
      <c r="AH4099" s="190"/>
      <c r="AI4099" s="190"/>
      <c r="AJ4099" s="190"/>
      <c r="AK4099" s="190"/>
      <c r="AL4099" s="190"/>
      <c r="AM4099" s="190"/>
      <c r="AN4099" s="190"/>
      <c r="AO4099" s="190"/>
      <c r="AP4099" s="190"/>
    </row>
    <row r="4100" spans="1:42" customFormat="1" ht="30" hidden="1" customHeight="1">
      <c r="A4100" s="204" t="s">
        <v>4370</v>
      </c>
      <c r="B4100" s="200" t="s">
        <v>9125</v>
      </c>
      <c r="C4100" s="200" t="s">
        <v>9126</v>
      </c>
      <c r="D4100" s="200" t="s">
        <v>5747</v>
      </c>
      <c r="E4100" s="200" t="s">
        <v>9180</v>
      </c>
      <c r="F4100" s="206" t="s">
        <v>31524</v>
      </c>
      <c r="G4100" s="206" t="s">
        <v>31525</v>
      </c>
      <c r="H4100" s="210" t="s">
        <v>31526</v>
      </c>
      <c r="I4100" s="209" t="s">
        <v>31527</v>
      </c>
      <c r="J4100" s="212" t="s">
        <v>31528</v>
      </c>
      <c r="K4100" s="213" t="s">
        <v>31529</v>
      </c>
      <c r="L4100" s="210" t="s">
        <v>1071</v>
      </c>
      <c r="M4100" s="210" t="s">
        <v>61</v>
      </c>
      <c r="N4100" s="210" t="s">
        <v>31075</v>
      </c>
      <c r="O4100" s="210" t="s">
        <v>31076</v>
      </c>
      <c r="P4100" s="210" t="s">
        <v>31077</v>
      </c>
      <c r="Q4100" s="210" t="s">
        <v>65</v>
      </c>
      <c r="R4100" s="210" t="s">
        <v>9126</v>
      </c>
      <c r="S4100" s="210" t="s">
        <v>9180</v>
      </c>
      <c r="T4100" s="210" t="s">
        <v>66</v>
      </c>
      <c r="U4100" s="213" t="s">
        <v>31530</v>
      </c>
      <c r="V4100" s="210">
        <v>0.95</v>
      </c>
      <c r="W4100" s="210" t="s">
        <v>68</v>
      </c>
      <c r="X4100" s="210" t="s">
        <v>69</v>
      </c>
      <c r="Y4100" s="210" t="s">
        <v>4407</v>
      </c>
      <c r="Z4100" s="210" t="s">
        <v>647</v>
      </c>
      <c r="AA4100" s="235" t="s">
        <v>650</v>
      </c>
      <c r="AB4100" s="216">
        <v>46310</v>
      </c>
      <c r="AC4100" s="210"/>
      <c r="AD4100" s="230" t="s">
        <v>72</v>
      </c>
      <c r="AE4100" s="190"/>
      <c r="AF4100" s="190"/>
      <c r="AG4100" s="190"/>
      <c r="AH4100" s="190"/>
      <c r="AI4100" s="190"/>
      <c r="AJ4100" s="190"/>
      <c r="AK4100" s="190"/>
      <c r="AL4100" s="190"/>
      <c r="AM4100" s="190"/>
      <c r="AN4100" s="190"/>
      <c r="AO4100" s="190"/>
      <c r="AP4100" s="190"/>
    </row>
    <row r="4101" spans="1:42" customFormat="1" ht="30" hidden="1" customHeight="1">
      <c r="A4101" s="204" t="s">
        <v>4370</v>
      </c>
      <c r="B4101" s="200" t="s">
        <v>9125</v>
      </c>
      <c r="C4101" s="200" t="s">
        <v>9126</v>
      </c>
      <c r="D4101" s="200" t="s">
        <v>5858</v>
      </c>
      <c r="E4101" s="200" t="s">
        <v>9214</v>
      </c>
      <c r="F4101" s="206" t="s">
        <v>31531</v>
      </c>
      <c r="G4101" s="206" t="s">
        <v>31532</v>
      </c>
      <c r="H4101" s="210" t="s">
        <v>31533</v>
      </c>
      <c r="I4101" s="209" t="s">
        <v>31534</v>
      </c>
      <c r="J4101" s="212" t="s">
        <v>31535</v>
      </c>
      <c r="K4101" s="213" t="s">
        <v>31536</v>
      </c>
      <c r="L4101" s="210" t="s">
        <v>1071</v>
      </c>
      <c r="M4101" s="210" t="s">
        <v>61</v>
      </c>
      <c r="N4101" s="210" t="s">
        <v>31075</v>
      </c>
      <c r="O4101" s="210" t="s">
        <v>31076</v>
      </c>
      <c r="P4101" s="210" t="s">
        <v>31077</v>
      </c>
      <c r="Q4101" s="210" t="s">
        <v>65</v>
      </c>
      <c r="R4101" s="210" t="s">
        <v>9126</v>
      </c>
      <c r="S4101" s="210" t="s">
        <v>9214</v>
      </c>
      <c r="T4101" s="210" t="s">
        <v>66</v>
      </c>
      <c r="U4101" s="213" t="s">
        <v>31537</v>
      </c>
      <c r="V4101" s="210">
        <v>0.95</v>
      </c>
      <c r="W4101" s="210" t="s">
        <v>68</v>
      </c>
      <c r="X4101" s="210" t="s">
        <v>69</v>
      </c>
      <c r="Y4101" s="210" t="s">
        <v>4407</v>
      </c>
      <c r="Z4101" s="210" t="s">
        <v>647</v>
      </c>
      <c r="AA4101" s="235" t="s">
        <v>650</v>
      </c>
      <c r="AB4101" s="216">
        <v>46310</v>
      </c>
      <c r="AC4101" s="210"/>
      <c r="AD4101" s="230" t="s">
        <v>72</v>
      </c>
      <c r="AE4101" s="190"/>
      <c r="AF4101" s="190"/>
      <c r="AG4101" s="190"/>
      <c r="AH4101" s="190"/>
      <c r="AI4101" s="190"/>
      <c r="AJ4101" s="190"/>
      <c r="AK4101" s="190"/>
      <c r="AL4101" s="190"/>
      <c r="AM4101" s="190"/>
      <c r="AN4101" s="190"/>
      <c r="AO4101" s="190"/>
      <c r="AP4101" s="190"/>
    </row>
    <row r="4102" spans="1:42" customFormat="1" ht="30" hidden="1" customHeight="1">
      <c r="A4102" s="204" t="s">
        <v>4370</v>
      </c>
      <c r="B4102" s="200" t="s">
        <v>6320</v>
      </c>
      <c r="C4102" s="200" t="s">
        <v>6321</v>
      </c>
      <c r="D4102" s="200" t="s">
        <v>5747</v>
      </c>
      <c r="E4102" s="200" t="s">
        <v>6655</v>
      </c>
      <c r="F4102" s="206" t="s">
        <v>31538</v>
      </c>
      <c r="G4102" s="206" t="s">
        <v>31539</v>
      </c>
      <c r="H4102" s="210" t="s">
        <v>31540</v>
      </c>
      <c r="I4102" s="209" t="s">
        <v>31541</v>
      </c>
      <c r="J4102" s="212" t="s">
        <v>31542</v>
      </c>
      <c r="K4102" s="213" t="s">
        <v>31543</v>
      </c>
      <c r="L4102" s="210" t="s">
        <v>1071</v>
      </c>
      <c r="M4102" s="210" t="s">
        <v>61</v>
      </c>
      <c r="N4102" s="210" t="s">
        <v>31075</v>
      </c>
      <c r="O4102" s="210" t="s">
        <v>31076</v>
      </c>
      <c r="P4102" s="210" t="s">
        <v>31077</v>
      </c>
      <c r="Q4102" s="210" t="s">
        <v>65</v>
      </c>
      <c r="R4102" s="210" t="s">
        <v>6321</v>
      </c>
      <c r="S4102" s="210" t="s">
        <v>6655</v>
      </c>
      <c r="T4102" s="210" t="s">
        <v>66</v>
      </c>
      <c r="U4102" s="213" t="s">
        <v>31544</v>
      </c>
      <c r="V4102" s="210">
        <v>0.95</v>
      </c>
      <c r="W4102" s="210" t="s">
        <v>68</v>
      </c>
      <c r="X4102" s="210" t="s">
        <v>69</v>
      </c>
      <c r="Y4102" s="210" t="s">
        <v>4407</v>
      </c>
      <c r="Z4102" s="210" t="s">
        <v>647</v>
      </c>
      <c r="AA4102" s="235" t="s">
        <v>650</v>
      </c>
      <c r="AB4102" s="216">
        <v>46310</v>
      </c>
      <c r="AC4102" s="210"/>
      <c r="AD4102" s="230" t="s">
        <v>72</v>
      </c>
      <c r="AE4102" s="190"/>
      <c r="AF4102" s="190"/>
      <c r="AG4102" s="190"/>
      <c r="AH4102" s="190"/>
      <c r="AI4102" s="190"/>
      <c r="AJ4102" s="190"/>
      <c r="AK4102" s="190"/>
      <c r="AL4102" s="190"/>
      <c r="AM4102" s="190"/>
      <c r="AN4102" s="190"/>
      <c r="AO4102" s="190"/>
      <c r="AP4102" s="190"/>
    </row>
    <row r="4103" spans="1:42" customFormat="1" ht="30" hidden="1" customHeight="1">
      <c r="A4103" s="204" t="s">
        <v>4370</v>
      </c>
      <c r="B4103" s="200" t="s">
        <v>6320</v>
      </c>
      <c r="C4103" s="200" t="s">
        <v>6321</v>
      </c>
      <c r="D4103" s="200" t="s">
        <v>6721</v>
      </c>
      <c r="E4103" s="200" t="s">
        <v>6722</v>
      </c>
      <c r="F4103" s="206" t="s">
        <v>31545</v>
      </c>
      <c r="G4103" s="206" t="s">
        <v>31546</v>
      </c>
      <c r="H4103" s="210" t="s">
        <v>31547</v>
      </c>
      <c r="I4103" s="209" t="s">
        <v>31548</v>
      </c>
      <c r="J4103" s="212" t="s">
        <v>31549</v>
      </c>
      <c r="K4103" s="213" t="s">
        <v>31550</v>
      </c>
      <c r="L4103" s="210" t="s">
        <v>1071</v>
      </c>
      <c r="M4103" s="210" t="s">
        <v>61</v>
      </c>
      <c r="N4103" s="210" t="s">
        <v>31075</v>
      </c>
      <c r="O4103" s="210" t="s">
        <v>31076</v>
      </c>
      <c r="P4103" s="210" t="s">
        <v>31077</v>
      </c>
      <c r="Q4103" s="210" t="s">
        <v>65</v>
      </c>
      <c r="R4103" s="210" t="s">
        <v>6321</v>
      </c>
      <c r="S4103" s="210" t="s">
        <v>6722</v>
      </c>
      <c r="T4103" s="210" t="s">
        <v>66</v>
      </c>
      <c r="U4103" s="213" t="s">
        <v>31551</v>
      </c>
      <c r="V4103" s="210">
        <v>0.95</v>
      </c>
      <c r="W4103" s="210" t="s">
        <v>68</v>
      </c>
      <c r="X4103" s="210" t="s">
        <v>69</v>
      </c>
      <c r="Y4103" s="210" t="s">
        <v>4407</v>
      </c>
      <c r="Z4103" s="210" t="s">
        <v>647</v>
      </c>
      <c r="AA4103" s="235" t="s">
        <v>650</v>
      </c>
      <c r="AB4103" s="216">
        <v>46310</v>
      </c>
      <c r="AC4103" s="210"/>
      <c r="AD4103" s="230" t="s">
        <v>72</v>
      </c>
      <c r="AE4103" s="190"/>
      <c r="AF4103" s="190"/>
      <c r="AG4103" s="190"/>
      <c r="AH4103" s="190"/>
      <c r="AI4103" s="190"/>
      <c r="AJ4103" s="190"/>
      <c r="AK4103" s="190"/>
      <c r="AL4103" s="190"/>
      <c r="AM4103" s="190"/>
      <c r="AN4103" s="190"/>
      <c r="AO4103" s="190"/>
      <c r="AP4103" s="190"/>
    </row>
    <row r="4104" spans="1:42" customFormat="1" ht="30" hidden="1" customHeight="1">
      <c r="A4104" s="204" t="s">
        <v>4370</v>
      </c>
      <c r="B4104" s="200" t="s">
        <v>9241</v>
      </c>
      <c r="C4104" s="200" t="s">
        <v>9242</v>
      </c>
      <c r="D4104" s="200" t="s">
        <v>9286</v>
      </c>
      <c r="E4104" s="200" t="s">
        <v>9287</v>
      </c>
      <c r="F4104" s="206" t="s">
        <v>31552</v>
      </c>
      <c r="G4104" s="206" t="s">
        <v>31553</v>
      </c>
      <c r="H4104" s="210" t="s">
        <v>31554</v>
      </c>
      <c r="I4104" s="209" t="s">
        <v>31555</v>
      </c>
      <c r="J4104" s="212" t="s">
        <v>31556</v>
      </c>
      <c r="K4104" s="213" t="s">
        <v>31557</v>
      </c>
      <c r="L4104" s="210" t="s">
        <v>1071</v>
      </c>
      <c r="M4104" s="210" t="s">
        <v>61</v>
      </c>
      <c r="N4104" s="210" t="s">
        <v>31075</v>
      </c>
      <c r="O4104" s="210" t="s">
        <v>31076</v>
      </c>
      <c r="P4104" s="210" t="s">
        <v>31077</v>
      </c>
      <c r="Q4104" s="210" t="s">
        <v>65</v>
      </c>
      <c r="R4104" s="210" t="s">
        <v>9242</v>
      </c>
      <c r="S4104" s="210" t="s">
        <v>9287</v>
      </c>
      <c r="T4104" s="210" t="s">
        <v>66</v>
      </c>
      <c r="U4104" s="213" t="s">
        <v>31558</v>
      </c>
      <c r="V4104" s="210">
        <v>0.95</v>
      </c>
      <c r="W4104" s="210" t="s">
        <v>68</v>
      </c>
      <c r="X4104" s="210" t="s">
        <v>69</v>
      </c>
      <c r="Y4104" s="210" t="s">
        <v>4407</v>
      </c>
      <c r="Z4104" s="210" t="s">
        <v>647</v>
      </c>
      <c r="AA4104" s="235" t="s">
        <v>650</v>
      </c>
      <c r="AB4104" s="216">
        <v>46310</v>
      </c>
      <c r="AC4104" s="210"/>
      <c r="AD4104" s="230" t="s">
        <v>72</v>
      </c>
      <c r="AE4104" s="190"/>
      <c r="AF4104" s="190"/>
      <c r="AG4104" s="190"/>
      <c r="AH4104" s="190"/>
      <c r="AI4104" s="190"/>
      <c r="AJ4104" s="190"/>
      <c r="AK4104" s="190"/>
      <c r="AL4104" s="190"/>
      <c r="AM4104" s="190"/>
      <c r="AN4104" s="190"/>
      <c r="AO4104" s="190"/>
      <c r="AP4104" s="190"/>
    </row>
    <row r="4105" spans="1:42" customFormat="1" ht="30" hidden="1" customHeight="1">
      <c r="A4105" s="204" t="s">
        <v>49</v>
      </c>
      <c r="B4105" s="200" t="s">
        <v>50</v>
      </c>
      <c r="C4105" s="200" t="s">
        <v>51</v>
      </c>
      <c r="D4105" s="200" t="s">
        <v>18086</v>
      </c>
      <c r="E4105" s="200" t="s">
        <v>18087</v>
      </c>
      <c r="F4105" s="206" t="s">
        <v>31559</v>
      </c>
      <c r="G4105" s="206" t="s">
        <v>31560</v>
      </c>
      <c r="H4105" s="210" t="s">
        <v>31561</v>
      </c>
      <c r="I4105" s="209" t="s">
        <v>31562</v>
      </c>
      <c r="J4105" s="212" t="s">
        <v>31563</v>
      </c>
      <c r="K4105" s="213" t="s">
        <v>31564</v>
      </c>
      <c r="L4105" s="210" t="s">
        <v>776</v>
      </c>
      <c r="M4105" s="210" t="s">
        <v>61</v>
      </c>
      <c r="N4105" s="210" t="s">
        <v>62</v>
      </c>
      <c r="O4105" s="210" t="s">
        <v>30914</v>
      </c>
      <c r="P4105" s="210" t="s">
        <v>64</v>
      </c>
      <c r="Q4105" s="210" t="s">
        <v>65</v>
      </c>
      <c r="R4105" s="210" t="s">
        <v>51</v>
      </c>
      <c r="S4105" s="210" t="s">
        <v>18087</v>
      </c>
      <c r="T4105" s="210" t="s">
        <v>66</v>
      </c>
      <c r="U4105" s="213" t="s">
        <v>31565</v>
      </c>
      <c r="V4105" s="210">
        <v>0.9</v>
      </c>
      <c r="W4105" s="210" t="s">
        <v>68</v>
      </c>
      <c r="X4105" s="210" t="s">
        <v>69</v>
      </c>
      <c r="Y4105" s="210" t="s">
        <v>4407</v>
      </c>
      <c r="Z4105" s="210" t="s">
        <v>647</v>
      </c>
      <c r="AA4105" s="235" t="s">
        <v>71</v>
      </c>
      <c r="AB4105" s="216">
        <v>46310</v>
      </c>
      <c r="AC4105" s="210"/>
      <c r="AD4105" s="230" t="s">
        <v>72</v>
      </c>
      <c r="AE4105" s="190"/>
      <c r="AF4105" s="190"/>
      <c r="AG4105" s="190"/>
      <c r="AH4105" s="190"/>
      <c r="AI4105" s="190"/>
      <c r="AJ4105" s="190"/>
      <c r="AK4105" s="190"/>
      <c r="AL4105" s="190"/>
      <c r="AM4105" s="190"/>
      <c r="AN4105" s="190"/>
      <c r="AO4105" s="190"/>
      <c r="AP4105" s="190"/>
    </row>
    <row r="4106" spans="1:42" customFormat="1" ht="30" hidden="1" customHeight="1">
      <c r="A4106" s="204" t="s">
        <v>49</v>
      </c>
      <c r="B4106" s="200" t="s">
        <v>50</v>
      </c>
      <c r="C4106" s="200" t="s">
        <v>51</v>
      </c>
      <c r="D4106" s="200" t="s">
        <v>18316</v>
      </c>
      <c r="E4106" s="200" t="s">
        <v>18317</v>
      </c>
      <c r="F4106" s="206" t="s">
        <v>31566</v>
      </c>
      <c r="G4106" s="206" t="s">
        <v>31567</v>
      </c>
      <c r="H4106" s="210" t="s">
        <v>31568</v>
      </c>
      <c r="I4106" s="209" t="s">
        <v>31569</v>
      </c>
      <c r="J4106" s="212" t="s">
        <v>31570</v>
      </c>
      <c r="K4106" s="213" t="s">
        <v>31571</v>
      </c>
      <c r="L4106" s="210" t="s">
        <v>776</v>
      </c>
      <c r="M4106" s="210" t="s">
        <v>61</v>
      </c>
      <c r="N4106" s="210" t="s">
        <v>62</v>
      </c>
      <c r="O4106" s="210" t="s">
        <v>30914</v>
      </c>
      <c r="P4106" s="210" t="s">
        <v>64</v>
      </c>
      <c r="Q4106" s="210" t="s">
        <v>65</v>
      </c>
      <c r="R4106" s="210" t="s">
        <v>51</v>
      </c>
      <c r="S4106" s="210" t="s">
        <v>18317</v>
      </c>
      <c r="T4106" s="210" t="s">
        <v>66</v>
      </c>
      <c r="U4106" s="213" t="s">
        <v>31572</v>
      </c>
      <c r="V4106" s="210">
        <v>0.9</v>
      </c>
      <c r="W4106" s="210" t="s">
        <v>68</v>
      </c>
      <c r="X4106" s="210" t="s">
        <v>69</v>
      </c>
      <c r="Y4106" s="210" t="s">
        <v>4407</v>
      </c>
      <c r="Z4106" s="210" t="s">
        <v>647</v>
      </c>
      <c r="AA4106" s="235" t="s">
        <v>71</v>
      </c>
      <c r="AB4106" s="216">
        <v>46310</v>
      </c>
      <c r="AC4106" s="210"/>
      <c r="AD4106" s="230" t="s">
        <v>72</v>
      </c>
      <c r="AE4106" s="190"/>
      <c r="AF4106" s="190"/>
      <c r="AG4106" s="190"/>
      <c r="AH4106" s="190"/>
      <c r="AI4106" s="190"/>
      <c r="AJ4106" s="190"/>
      <c r="AK4106" s="190"/>
      <c r="AL4106" s="190"/>
      <c r="AM4106" s="190"/>
      <c r="AN4106" s="190"/>
      <c r="AO4106" s="190"/>
      <c r="AP4106" s="190"/>
    </row>
    <row r="4107" spans="1:42" customFormat="1" ht="30" hidden="1" customHeight="1">
      <c r="A4107" s="204" t="s">
        <v>49</v>
      </c>
      <c r="B4107" s="200" t="s">
        <v>14615</v>
      </c>
      <c r="C4107" s="200" t="s">
        <v>14616</v>
      </c>
      <c r="D4107" s="200" t="s">
        <v>18316</v>
      </c>
      <c r="E4107" s="200" t="s">
        <v>21098</v>
      </c>
      <c r="F4107" s="206" t="s">
        <v>31573</v>
      </c>
      <c r="G4107" s="206" t="s">
        <v>31574</v>
      </c>
      <c r="H4107" s="210" t="s">
        <v>31575</v>
      </c>
      <c r="I4107" s="209" t="s">
        <v>31576</v>
      </c>
      <c r="J4107" s="212" t="s">
        <v>31577</v>
      </c>
      <c r="K4107" s="213" t="s">
        <v>31578</v>
      </c>
      <c r="L4107" s="210" t="s">
        <v>776</v>
      </c>
      <c r="M4107" s="210" t="s">
        <v>61</v>
      </c>
      <c r="N4107" s="210" t="s">
        <v>62</v>
      </c>
      <c r="O4107" s="210" t="s">
        <v>30833</v>
      </c>
      <c r="P4107" s="210" t="s">
        <v>92</v>
      </c>
      <c r="Q4107" s="210" t="s">
        <v>65</v>
      </c>
      <c r="R4107" s="210" t="s">
        <v>14616</v>
      </c>
      <c r="S4107" s="210" t="s">
        <v>21098</v>
      </c>
      <c r="T4107" s="210" t="s">
        <v>66</v>
      </c>
      <c r="U4107" s="213" t="s">
        <v>31579</v>
      </c>
      <c r="V4107" s="210">
        <v>0.9</v>
      </c>
      <c r="W4107" s="210" t="s">
        <v>68</v>
      </c>
      <c r="X4107" s="210" t="s">
        <v>69</v>
      </c>
      <c r="Y4107" s="210" t="s">
        <v>4407</v>
      </c>
      <c r="Z4107" s="210" t="s">
        <v>647</v>
      </c>
      <c r="AA4107" s="235" t="s">
        <v>71</v>
      </c>
      <c r="AB4107" s="216">
        <v>46310</v>
      </c>
      <c r="AC4107" s="210"/>
      <c r="AD4107" s="230" t="s">
        <v>72</v>
      </c>
      <c r="AE4107" s="190"/>
      <c r="AF4107" s="190"/>
      <c r="AG4107" s="190"/>
      <c r="AH4107" s="190"/>
      <c r="AI4107" s="190"/>
      <c r="AJ4107" s="190"/>
      <c r="AK4107" s="190"/>
      <c r="AL4107" s="190"/>
      <c r="AM4107" s="190"/>
      <c r="AN4107" s="190"/>
      <c r="AO4107" s="190"/>
      <c r="AP4107" s="190"/>
    </row>
    <row r="4108" spans="1:42" customFormat="1" ht="30" hidden="1" customHeight="1">
      <c r="A4108" s="204" t="s">
        <v>49</v>
      </c>
      <c r="B4108" s="200" t="s">
        <v>14747</v>
      </c>
      <c r="C4108" s="200" t="s">
        <v>14748</v>
      </c>
      <c r="D4108" s="200" t="s">
        <v>22034</v>
      </c>
      <c r="E4108" s="200" t="s">
        <v>22035</v>
      </c>
      <c r="F4108" s="206" t="s">
        <v>31580</v>
      </c>
      <c r="G4108" s="206" t="s">
        <v>31581</v>
      </c>
      <c r="H4108" s="210" t="s">
        <v>31582</v>
      </c>
      <c r="I4108" s="209" t="s">
        <v>31583</v>
      </c>
      <c r="J4108" s="212" t="s">
        <v>31584</v>
      </c>
      <c r="K4108" s="213" t="s">
        <v>31585</v>
      </c>
      <c r="L4108" s="210" t="s">
        <v>60</v>
      </c>
      <c r="M4108" s="210" t="s">
        <v>61</v>
      </c>
      <c r="N4108" s="210" t="s">
        <v>62</v>
      </c>
      <c r="O4108" s="210" t="s">
        <v>30833</v>
      </c>
      <c r="P4108" s="210" t="s">
        <v>92</v>
      </c>
      <c r="Q4108" s="210" t="s">
        <v>65</v>
      </c>
      <c r="R4108" s="210" t="s">
        <v>14748</v>
      </c>
      <c r="S4108" s="210" t="s">
        <v>22035</v>
      </c>
      <c r="T4108" s="210" t="s">
        <v>66</v>
      </c>
      <c r="U4108" s="213" t="s">
        <v>31586</v>
      </c>
      <c r="V4108" s="210">
        <v>1</v>
      </c>
      <c r="W4108" s="210" t="s">
        <v>68</v>
      </c>
      <c r="X4108" s="210" t="s">
        <v>69</v>
      </c>
      <c r="Y4108" s="210" t="s">
        <v>4407</v>
      </c>
      <c r="Z4108" s="210" t="s">
        <v>647</v>
      </c>
      <c r="AA4108" s="235" t="s">
        <v>71</v>
      </c>
      <c r="AB4108" s="216">
        <v>46310</v>
      </c>
      <c r="AC4108" s="210"/>
      <c r="AD4108" s="230" t="s">
        <v>72</v>
      </c>
      <c r="AE4108" s="190"/>
      <c r="AF4108" s="190"/>
      <c r="AG4108" s="190"/>
      <c r="AH4108" s="190"/>
      <c r="AI4108" s="190"/>
      <c r="AJ4108" s="190"/>
      <c r="AK4108" s="190"/>
      <c r="AL4108" s="190"/>
      <c r="AM4108" s="190"/>
      <c r="AN4108" s="190"/>
      <c r="AO4108" s="190"/>
      <c r="AP4108" s="190"/>
    </row>
    <row r="4109" spans="1:42" customFormat="1" ht="30" hidden="1" customHeight="1">
      <c r="A4109" s="204" t="s">
        <v>49</v>
      </c>
      <c r="B4109" s="200" t="s">
        <v>26151</v>
      </c>
      <c r="C4109" s="200" t="s">
        <v>26152</v>
      </c>
      <c r="D4109" s="200" t="s">
        <v>26399</v>
      </c>
      <c r="E4109" s="200" t="s">
        <v>26400</v>
      </c>
      <c r="F4109" s="206" t="s">
        <v>31587</v>
      </c>
      <c r="G4109" s="206" t="s">
        <v>31588</v>
      </c>
      <c r="H4109" s="210" t="s">
        <v>31589</v>
      </c>
      <c r="I4109" s="209" t="s">
        <v>31590</v>
      </c>
      <c r="J4109" s="212" t="s">
        <v>31591</v>
      </c>
      <c r="K4109" s="213" t="s">
        <v>31592</v>
      </c>
      <c r="L4109" s="210" t="s">
        <v>776</v>
      </c>
      <c r="M4109" s="210" t="s">
        <v>61</v>
      </c>
      <c r="N4109" s="210" t="s">
        <v>22799</v>
      </c>
      <c r="O4109" s="210" t="s">
        <v>30483</v>
      </c>
      <c r="P4109" s="210" t="s">
        <v>30484</v>
      </c>
      <c r="Q4109" s="210" t="s">
        <v>65</v>
      </c>
      <c r="R4109" s="210" t="s">
        <v>26152</v>
      </c>
      <c r="S4109" s="210" t="s">
        <v>26400</v>
      </c>
      <c r="T4109" s="210" t="s">
        <v>66</v>
      </c>
      <c r="U4109" s="213" t="s">
        <v>31593</v>
      </c>
      <c r="V4109" s="210">
        <v>0.9</v>
      </c>
      <c r="W4109" s="210" t="s">
        <v>68</v>
      </c>
      <c r="X4109" s="210" t="s">
        <v>69</v>
      </c>
      <c r="Y4109" s="210" t="s">
        <v>4407</v>
      </c>
      <c r="Z4109" s="210" t="s">
        <v>647</v>
      </c>
      <c r="AA4109" s="235" t="s">
        <v>71</v>
      </c>
      <c r="AB4109" s="216">
        <v>46310</v>
      </c>
      <c r="AC4109" s="210"/>
      <c r="AD4109" s="230" t="s">
        <v>72</v>
      </c>
      <c r="AE4109" s="190"/>
      <c r="AF4109" s="190"/>
      <c r="AG4109" s="190"/>
      <c r="AH4109" s="190"/>
      <c r="AI4109" s="190"/>
      <c r="AJ4109" s="190"/>
      <c r="AK4109" s="190"/>
      <c r="AL4109" s="190"/>
      <c r="AM4109" s="190"/>
      <c r="AN4109" s="190"/>
      <c r="AO4109" s="190"/>
      <c r="AP4109" s="190"/>
    </row>
    <row r="4110" spans="1:42" customFormat="1" ht="30" hidden="1" customHeight="1">
      <c r="A4110" s="204" t="s">
        <v>49</v>
      </c>
      <c r="B4110" s="200" t="s">
        <v>14829</v>
      </c>
      <c r="C4110" s="200" t="s">
        <v>14830</v>
      </c>
      <c r="D4110" s="200" t="s">
        <v>15161</v>
      </c>
      <c r="E4110" s="200" t="s">
        <v>15162</v>
      </c>
      <c r="F4110" s="206" t="s">
        <v>31594</v>
      </c>
      <c r="G4110" s="206" t="s">
        <v>31595</v>
      </c>
      <c r="H4110" s="210" t="s">
        <v>31596</v>
      </c>
      <c r="I4110" s="209" t="s">
        <v>31597</v>
      </c>
      <c r="J4110" s="212" t="s">
        <v>31598</v>
      </c>
      <c r="K4110" s="213" t="s">
        <v>31599</v>
      </c>
      <c r="L4110" s="210" t="s">
        <v>1071</v>
      </c>
      <c r="M4110" s="210" t="s">
        <v>61</v>
      </c>
      <c r="N4110" s="210" t="s">
        <v>62</v>
      </c>
      <c r="O4110" s="210" t="s">
        <v>30833</v>
      </c>
      <c r="P4110" s="210" t="s">
        <v>92</v>
      </c>
      <c r="Q4110" s="210" t="s">
        <v>65</v>
      </c>
      <c r="R4110" s="210" t="s">
        <v>14830</v>
      </c>
      <c r="S4110" s="210" t="s">
        <v>15162</v>
      </c>
      <c r="T4110" s="210" t="s">
        <v>66</v>
      </c>
      <c r="U4110" s="213" t="s">
        <v>31600</v>
      </c>
      <c r="V4110" s="210">
        <v>0.95</v>
      </c>
      <c r="W4110" s="210" t="s">
        <v>68</v>
      </c>
      <c r="X4110" s="210" t="s">
        <v>69</v>
      </c>
      <c r="Y4110" s="210" t="s">
        <v>4407</v>
      </c>
      <c r="Z4110" s="210" t="s">
        <v>647</v>
      </c>
      <c r="AA4110" s="235" t="s">
        <v>71</v>
      </c>
      <c r="AB4110" s="216">
        <v>46310</v>
      </c>
      <c r="AC4110" s="210"/>
      <c r="AD4110" s="230" t="s">
        <v>72</v>
      </c>
      <c r="AE4110" s="190"/>
      <c r="AF4110" s="190"/>
      <c r="AG4110" s="190"/>
      <c r="AH4110" s="190"/>
      <c r="AI4110" s="190"/>
      <c r="AJ4110" s="190"/>
      <c r="AK4110" s="190"/>
      <c r="AL4110" s="190"/>
      <c r="AM4110" s="190"/>
      <c r="AN4110" s="190"/>
      <c r="AO4110" s="190"/>
      <c r="AP4110" s="190"/>
    </row>
    <row r="4111" spans="1:42" customFormat="1" ht="30" hidden="1" customHeight="1">
      <c r="A4111" s="204" t="s">
        <v>49</v>
      </c>
      <c r="B4111" s="200" t="s">
        <v>14829</v>
      </c>
      <c r="C4111" s="200" t="s">
        <v>14830</v>
      </c>
      <c r="D4111" s="200" t="s">
        <v>15209</v>
      </c>
      <c r="E4111" s="200" t="s">
        <v>15210</v>
      </c>
      <c r="F4111" s="206" t="s">
        <v>31601</v>
      </c>
      <c r="G4111" s="206" t="s">
        <v>31602</v>
      </c>
      <c r="H4111" s="210" t="s">
        <v>31603</v>
      </c>
      <c r="I4111" s="209" t="s">
        <v>31604</v>
      </c>
      <c r="J4111" s="212" t="s">
        <v>31605</v>
      </c>
      <c r="K4111" s="213" t="s">
        <v>31606</v>
      </c>
      <c r="L4111" s="210" t="s">
        <v>1071</v>
      </c>
      <c r="M4111" s="210" t="s">
        <v>61</v>
      </c>
      <c r="N4111" s="210" t="s">
        <v>62</v>
      </c>
      <c r="O4111" s="210" t="s">
        <v>30833</v>
      </c>
      <c r="P4111" s="210" t="s">
        <v>92</v>
      </c>
      <c r="Q4111" s="210" t="s">
        <v>65</v>
      </c>
      <c r="R4111" s="210" t="s">
        <v>14830</v>
      </c>
      <c r="S4111" s="210" t="s">
        <v>15210</v>
      </c>
      <c r="T4111" s="210" t="s">
        <v>66</v>
      </c>
      <c r="U4111" s="213" t="s">
        <v>31607</v>
      </c>
      <c r="V4111" s="210">
        <v>0.95</v>
      </c>
      <c r="W4111" s="210" t="s">
        <v>68</v>
      </c>
      <c r="X4111" s="210" t="s">
        <v>69</v>
      </c>
      <c r="Y4111" s="210" t="s">
        <v>4407</v>
      </c>
      <c r="Z4111" s="210" t="s">
        <v>647</v>
      </c>
      <c r="AA4111" s="235" t="s">
        <v>71</v>
      </c>
      <c r="AB4111" s="216">
        <v>46310</v>
      </c>
      <c r="AC4111" s="210"/>
      <c r="AD4111" s="230" t="s">
        <v>72</v>
      </c>
      <c r="AE4111" s="190"/>
      <c r="AF4111" s="190"/>
      <c r="AG4111" s="190"/>
      <c r="AH4111" s="190"/>
      <c r="AI4111" s="190"/>
      <c r="AJ4111" s="190"/>
      <c r="AK4111" s="190"/>
      <c r="AL4111" s="190"/>
      <c r="AM4111" s="190"/>
      <c r="AN4111" s="190"/>
      <c r="AO4111" s="190"/>
      <c r="AP4111" s="190"/>
    </row>
    <row r="4112" spans="1:42" customFormat="1" ht="30" hidden="1" customHeight="1">
      <c r="A4112" s="204" t="s">
        <v>49</v>
      </c>
      <c r="B4112" s="200" t="s">
        <v>14829</v>
      </c>
      <c r="C4112" s="200" t="s">
        <v>14830</v>
      </c>
      <c r="D4112" s="200" t="s">
        <v>15363</v>
      </c>
      <c r="E4112" s="200" t="s">
        <v>15364</v>
      </c>
      <c r="F4112" s="206" t="s">
        <v>31608</v>
      </c>
      <c r="G4112" s="206" t="s">
        <v>31609</v>
      </c>
      <c r="H4112" s="210" t="s">
        <v>31610</v>
      </c>
      <c r="I4112" s="209" t="s">
        <v>31611</v>
      </c>
      <c r="J4112" s="212" t="s">
        <v>31612</v>
      </c>
      <c r="K4112" s="213" t="s">
        <v>31613</v>
      </c>
      <c r="L4112" s="210" t="s">
        <v>1071</v>
      </c>
      <c r="M4112" s="210" t="s">
        <v>61</v>
      </c>
      <c r="N4112" s="210" t="s">
        <v>62</v>
      </c>
      <c r="O4112" s="210" t="s">
        <v>30833</v>
      </c>
      <c r="P4112" s="210" t="s">
        <v>92</v>
      </c>
      <c r="Q4112" s="210" t="s">
        <v>65</v>
      </c>
      <c r="R4112" s="210" t="s">
        <v>14830</v>
      </c>
      <c r="S4112" s="210" t="s">
        <v>15364</v>
      </c>
      <c r="T4112" s="210" t="s">
        <v>66</v>
      </c>
      <c r="U4112" s="213" t="s">
        <v>31614</v>
      </c>
      <c r="V4112" s="210">
        <v>0.95</v>
      </c>
      <c r="W4112" s="210" t="s">
        <v>68</v>
      </c>
      <c r="X4112" s="210" t="s">
        <v>69</v>
      </c>
      <c r="Y4112" s="210" t="s">
        <v>4407</v>
      </c>
      <c r="Z4112" s="210" t="s">
        <v>647</v>
      </c>
      <c r="AA4112" s="235" t="s">
        <v>71</v>
      </c>
      <c r="AB4112" s="216">
        <v>46310</v>
      </c>
      <c r="AC4112" s="210"/>
      <c r="AD4112" s="230" t="s">
        <v>72</v>
      </c>
      <c r="AE4112" s="190"/>
      <c r="AF4112" s="190"/>
      <c r="AG4112" s="190"/>
      <c r="AH4112" s="190"/>
      <c r="AI4112" s="190"/>
      <c r="AJ4112" s="190"/>
      <c r="AK4112" s="190"/>
      <c r="AL4112" s="190"/>
      <c r="AM4112" s="190"/>
      <c r="AN4112" s="190"/>
      <c r="AO4112" s="190"/>
      <c r="AP4112" s="190"/>
    </row>
    <row r="4113" spans="1:42" customFormat="1" ht="30" hidden="1" customHeight="1">
      <c r="A4113" s="204" t="s">
        <v>49</v>
      </c>
      <c r="B4113" s="200" t="s">
        <v>14829</v>
      </c>
      <c r="C4113" s="200" t="s">
        <v>14830</v>
      </c>
      <c r="D4113" s="200" t="s">
        <v>27745</v>
      </c>
      <c r="E4113" s="200" t="s">
        <v>27746</v>
      </c>
      <c r="F4113" s="206" t="s">
        <v>31615</v>
      </c>
      <c r="G4113" s="206" t="s">
        <v>31616</v>
      </c>
      <c r="H4113" s="210" t="s">
        <v>31617</v>
      </c>
      <c r="I4113" s="209" t="s">
        <v>31618</v>
      </c>
      <c r="J4113" s="212" t="s">
        <v>31619</v>
      </c>
      <c r="K4113" s="213" t="s">
        <v>31620</v>
      </c>
      <c r="L4113" s="210" t="s">
        <v>1071</v>
      </c>
      <c r="M4113" s="210" t="s">
        <v>61</v>
      </c>
      <c r="N4113" s="210" t="s">
        <v>62</v>
      </c>
      <c r="O4113" s="210" t="s">
        <v>30833</v>
      </c>
      <c r="P4113" s="210" t="s">
        <v>92</v>
      </c>
      <c r="Q4113" s="210" t="s">
        <v>65</v>
      </c>
      <c r="R4113" s="210" t="s">
        <v>14830</v>
      </c>
      <c r="S4113" s="210" t="s">
        <v>27746</v>
      </c>
      <c r="T4113" s="210" t="s">
        <v>66</v>
      </c>
      <c r="U4113" s="213" t="s">
        <v>31621</v>
      </c>
      <c r="V4113" s="210">
        <v>0.95</v>
      </c>
      <c r="W4113" s="210" t="s">
        <v>68</v>
      </c>
      <c r="X4113" s="210" t="s">
        <v>69</v>
      </c>
      <c r="Y4113" s="210" t="s">
        <v>4407</v>
      </c>
      <c r="Z4113" s="210" t="s">
        <v>647</v>
      </c>
      <c r="AA4113" s="235" t="s">
        <v>71</v>
      </c>
      <c r="AB4113" s="216">
        <v>46310</v>
      </c>
      <c r="AC4113" s="210"/>
      <c r="AD4113" s="230" t="s">
        <v>72</v>
      </c>
      <c r="AE4113" s="190"/>
      <c r="AF4113" s="190"/>
      <c r="AG4113" s="190"/>
      <c r="AH4113" s="190"/>
      <c r="AI4113" s="190"/>
      <c r="AJ4113" s="190"/>
      <c r="AK4113" s="190"/>
      <c r="AL4113" s="190"/>
      <c r="AM4113" s="190"/>
      <c r="AN4113" s="190"/>
      <c r="AO4113" s="190"/>
      <c r="AP4113" s="190"/>
    </row>
    <row r="4114" spans="1:42" customFormat="1" ht="30" hidden="1" customHeight="1">
      <c r="A4114" s="204" t="s">
        <v>49</v>
      </c>
      <c r="B4114" s="200" t="s">
        <v>14829</v>
      </c>
      <c r="C4114" s="200" t="s">
        <v>14830</v>
      </c>
      <c r="D4114" s="200" t="s">
        <v>27831</v>
      </c>
      <c r="E4114" s="200" t="s">
        <v>27832</v>
      </c>
      <c r="F4114" s="206" t="s">
        <v>31622</v>
      </c>
      <c r="G4114" s="206" t="s">
        <v>31623</v>
      </c>
      <c r="H4114" s="210" t="s">
        <v>31624</v>
      </c>
      <c r="I4114" s="209" t="s">
        <v>31625</v>
      </c>
      <c r="J4114" s="212" t="s">
        <v>31626</v>
      </c>
      <c r="K4114" s="213" t="s">
        <v>31627</v>
      </c>
      <c r="L4114" s="210" t="s">
        <v>1071</v>
      </c>
      <c r="M4114" s="210" t="s">
        <v>61</v>
      </c>
      <c r="N4114" s="210" t="s">
        <v>62</v>
      </c>
      <c r="O4114" s="210" t="s">
        <v>30833</v>
      </c>
      <c r="P4114" s="210" t="s">
        <v>92</v>
      </c>
      <c r="Q4114" s="210" t="s">
        <v>65</v>
      </c>
      <c r="R4114" s="210" t="s">
        <v>14830</v>
      </c>
      <c r="S4114" s="210" t="s">
        <v>27832</v>
      </c>
      <c r="T4114" s="210" t="s">
        <v>66</v>
      </c>
      <c r="U4114" s="213" t="s">
        <v>31628</v>
      </c>
      <c r="V4114" s="210">
        <v>0.95</v>
      </c>
      <c r="W4114" s="210" t="s">
        <v>68</v>
      </c>
      <c r="X4114" s="210" t="s">
        <v>69</v>
      </c>
      <c r="Y4114" s="210" t="s">
        <v>4407</v>
      </c>
      <c r="Z4114" s="210" t="s">
        <v>647</v>
      </c>
      <c r="AA4114" s="235" t="s">
        <v>71</v>
      </c>
      <c r="AB4114" s="216">
        <v>46310</v>
      </c>
      <c r="AC4114" s="210"/>
      <c r="AD4114" s="230" t="s">
        <v>72</v>
      </c>
      <c r="AE4114" s="190"/>
      <c r="AF4114" s="190"/>
      <c r="AG4114" s="190"/>
      <c r="AH4114" s="190"/>
      <c r="AI4114" s="190"/>
      <c r="AJ4114" s="190"/>
      <c r="AK4114" s="190"/>
      <c r="AL4114" s="190"/>
      <c r="AM4114" s="190"/>
      <c r="AN4114" s="190"/>
      <c r="AO4114" s="190"/>
      <c r="AP4114" s="190"/>
    </row>
    <row r="4115" spans="1:42" customFormat="1" ht="30" hidden="1" customHeight="1">
      <c r="A4115" s="204" t="s">
        <v>49</v>
      </c>
      <c r="B4115" s="200" t="s">
        <v>14829</v>
      </c>
      <c r="C4115" s="200" t="s">
        <v>14830</v>
      </c>
      <c r="D4115" s="200" t="s">
        <v>27903</v>
      </c>
      <c r="E4115" s="200" t="s">
        <v>27904</v>
      </c>
      <c r="F4115" s="206" t="s">
        <v>31629</v>
      </c>
      <c r="G4115" s="206" t="s">
        <v>31630</v>
      </c>
      <c r="H4115" s="210" t="s">
        <v>31631</v>
      </c>
      <c r="I4115" s="209" t="s">
        <v>31632</v>
      </c>
      <c r="J4115" s="212" t="s">
        <v>31633</v>
      </c>
      <c r="K4115" s="213" t="s">
        <v>31634</v>
      </c>
      <c r="L4115" s="210" t="s">
        <v>1071</v>
      </c>
      <c r="M4115" s="210" t="s">
        <v>61</v>
      </c>
      <c r="N4115" s="210" t="s">
        <v>62</v>
      </c>
      <c r="O4115" s="210" t="s">
        <v>30833</v>
      </c>
      <c r="P4115" s="210" t="s">
        <v>92</v>
      </c>
      <c r="Q4115" s="210" t="s">
        <v>65</v>
      </c>
      <c r="R4115" s="210" t="s">
        <v>14830</v>
      </c>
      <c r="S4115" s="210" t="s">
        <v>27904</v>
      </c>
      <c r="T4115" s="210" t="s">
        <v>66</v>
      </c>
      <c r="U4115" s="213" t="s">
        <v>31635</v>
      </c>
      <c r="V4115" s="210">
        <v>0.95</v>
      </c>
      <c r="W4115" s="210" t="s">
        <v>68</v>
      </c>
      <c r="X4115" s="210" t="s">
        <v>69</v>
      </c>
      <c r="Y4115" s="210" t="s">
        <v>4407</v>
      </c>
      <c r="Z4115" s="210" t="s">
        <v>647</v>
      </c>
      <c r="AA4115" s="235" t="s">
        <v>71</v>
      </c>
      <c r="AB4115" s="216">
        <v>46310</v>
      </c>
      <c r="AC4115" s="210"/>
      <c r="AD4115" s="230" t="s">
        <v>72</v>
      </c>
      <c r="AE4115" s="190"/>
      <c r="AF4115" s="190"/>
      <c r="AG4115" s="190"/>
      <c r="AH4115" s="190"/>
      <c r="AI4115" s="190"/>
      <c r="AJ4115" s="190"/>
      <c r="AK4115" s="190"/>
      <c r="AL4115" s="190"/>
      <c r="AM4115" s="190"/>
      <c r="AN4115" s="190"/>
      <c r="AO4115" s="190"/>
      <c r="AP4115" s="190"/>
    </row>
    <row r="4116" spans="1:42" customFormat="1" ht="30" hidden="1" customHeight="1">
      <c r="A4116" s="204" t="s">
        <v>49</v>
      </c>
      <c r="B4116" s="200" t="s">
        <v>80</v>
      </c>
      <c r="C4116" s="200" t="s">
        <v>81</v>
      </c>
      <c r="D4116" s="200" t="s">
        <v>107</v>
      </c>
      <c r="E4116" s="200" t="s">
        <v>108</v>
      </c>
      <c r="F4116" s="206" t="s">
        <v>31636</v>
      </c>
      <c r="G4116" s="206" t="s">
        <v>31637</v>
      </c>
      <c r="H4116" s="210" t="s">
        <v>31638</v>
      </c>
      <c r="I4116" s="209" t="s">
        <v>31639</v>
      </c>
      <c r="J4116" s="212" t="s">
        <v>31640</v>
      </c>
      <c r="K4116" s="213" t="s">
        <v>31641</v>
      </c>
      <c r="L4116" s="210" t="s">
        <v>1071</v>
      </c>
      <c r="M4116" s="210" t="s">
        <v>61</v>
      </c>
      <c r="N4116" s="210" t="s">
        <v>62</v>
      </c>
      <c r="O4116" s="210" t="s">
        <v>30833</v>
      </c>
      <c r="P4116" s="210" t="s">
        <v>92</v>
      </c>
      <c r="Q4116" s="210" t="s">
        <v>65</v>
      </c>
      <c r="R4116" s="210" t="s">
        <v>81</v>
      </c>
      <c r="S4116" s="210" t="s">
        <v>108</v>
      </c>
      <c r="T4116" s="210" t="s">
        <v>66</v>
      </c>
      <c r="U4116" s="213" t="s">
        <v>31642</v>
      </c>
      <c r="V4116" s="210">
        <v>0.95</v>
      </c>
      <c r="W4116" s="210" t="s">
        <v>68</v>
      </c>
      <c r="X4116" s="210" t="s">
        <v>69</v>
      </c>
      <c r="Y4116" s="210" t="s">
        <v>4407</v>
      </c>
      <c r="Z4116" s="210" t="s">
        <v>647</v>
      </c>
      <c r="AA4116" s="235" t="s">
        <v>71</v>
      </c>
      <c r="AB4116" s="216">
        <v>46310</v>
      </c>
      <c r="AC4116" s="210"/>
      <c r="AD4116" s="230" t="s">
        <v>72</v>
      </c>
      <c r="AE4116" s="190"/>
      <c r="AF4116" s="190"/>
      <c r="AG4116" s="190"/>
      <c r="AH4116" s="190"/>
      <c r="AI4116" s="190"/>
      <c r="AJ4116" s="190"/>
      <c r="AK4116" s="190"/>
      <c r="AL4116" s="190"/>
      <c r="AM4116" s="190"/>
      <c r="AN4116" s="190"/>
      <c r="AO4116" s="190"/>
      <c r="AP4116" s="190"/>
    </row>
    <row r="4117" spans="1:42" customFormat="1" ht="30" hidden="1" customHeight="1">
      <c r="A4117" s="204" t="s">
        <v>49</v>
      </c>
      <c r="B4117" s="200" t="s">
        <v>80</v>
      </c>
      <c r="C4117" s="200" t="s">
        <v>81</v>
      </c>
      <c r="D4117" s="200" t="s">
        <v>137</v>
      </c>
      <c r="E4117" s="200" t="s">
        <v>138</v>
      </c>
      <c r="F4117" s="206" t="s">
        <v>31643</v>
      </c>
      <c r="G4117" s="206" t="s">
        <v>31644</v>
      </c>
      <c r="H4117" s="210" t="s">
        <v>31645</v>
      </c>
      <c r="I4117" s="209" t="s">
        <v>31646</v>
      </c>
      <c r="J4117" s="212" t="s">
        <v>31647</v>
      </c>
      <c r="K4117" s="213" t="s">
        <v>31648</v>
      </c>
      <c r="L4117" s="210" t="s">
        <v>1071</v>
      </c>
      <c r="M4117" s="210" t="s">
        <v>61</v>
      </c>
      <c r="N4117" s="210" t="s">
        <v>62</v>
      </c>
      <c r="O4117" s="210" t="s">
        <v>30833</v>
      </c>
      <c r="P4117" s="210" t="s">
        <v>92</v>
      </c>
      <c r="Q4117" s="210" t="s">
        <v>65</v>
      </c>
      <c r="R4117" s="210" t="s">
        <v>81</v>
      </c>
      <c r="S4117" s="210" t="s">
        <v>138</v>
      </c>
      <c r="T4117" s="210" t="s">
        <v>66</v>
      </c>
      <c r="U4117" s="213" t="s">
        <v>31649</v>
      </c>
      <c r="V4117" s="210">
        <v>0.95</v>
      </c>
      <c r="W4117" s="210" t="s">
        <v>68</v>
      </c>
      <c r="X4117" s="210" t="s">
        <v>69</v>
      </c>
      <c r="Y4117" s="210" t="s">
        <v>4407</v>
      </c>
      <c r="Z4117" s="210" t="s">
        <v>647</v>
      </c>
      <c r="AA4117" s="235" t="s">
        <v>71</v>
      </c>
      <c r="AB4117" s="216">
        <v>46310</v>
      </c>
      <c r="AC4117" s="210"/>
      <c r="AD4117" s="230" t="s">
        <v>72</v>
      </c>
      <c r="AE4117" s="190"/>
      <c r="AF4117" s="190"/>
      <c r="AG4117" s="190"/>
      <c r="AH4117" s="190"/>
      <c r="AI4117" s="190"/>
      <c r="AJ4117" s="190"/>
      <c r="AK4117" s="190"/>
      <c r="AL4117" s="190"/>
      <c r="AM4117" s="190"/>
      <c r="AN4117" s="190"/>
      <c r="AO4117" s="190"/>
      <c r="AP4117" s="190"/>
    </row>
    <row r="4118" spans="1:42" customFormat="1" ht="30" hidden="1" customHeight="1">
      <c r="A4118" s="204" t="s">
        <v>49</v>
      </c>
      <c r="B4118" s="200" t="s">
        <v>80</v>
      </c>
      <c r="C4118" s="200" t="s">
        <v>81</v>
      </c>
      <c r="D4118" s="200" t="s">
        <v>187</v>
      </c>
      <c r="E4118" s="200" t="s">
        <v>188</v>
      </c>
      <c r="F4118" s="206" t="s">
        <v>31650</v>
      </c>
      <c r="G4118" s="206" t="s">
        <v>31651</v>
      </c>
      <c r="H4118" s="210" t="s">
        <v>31652</v>
      </c>
      <c r="I4118" s="209" t="s">
        <v>31653</v>
      </c>
      <c r="J4118" s="212" t="s">
        <v>31654</v>
      </c>
      <c r="K4118" s="213" t="s">
        <v>31655</v>
      </c>
      <c r="L4118" s="210" t="s">
        <v>1071</v>
      </c>
      <c r="M4118" s="210" t="s">
        <v>61</v>
      </c>
      <c r="N4118" s="210" t="s">
        <v>62</v>
      </c>
      <c r="O4118" s="210" t="s">
        <v>30833</v>
      </c>
      <c r="P4118" s="210" t="s">
        <v>92</v>
      </c>
      <c r="Q4118" s="210" t="s">
        <v>65</v>
      </c>
      <c r="R4118" s="210" t="s">
        <v>81</v>
      </c>
      <c r="S4118" s="210" t="s">
        <v>188</v>
      </c>
      <c r="T4118" s="210" t="s">
        <v>66</v>
      </c>
      <c r="U4118" s="213" t="s">
        <v>31656</v>
      </c>
      <c r="V4118" s="210">
        <v>0.95</v>
      </c>
      <c r="W4118" s="210" t="s">
        <v>68</v>
      </c>
      <c r="X4118" s="210" t="s">
        <v>69</v>
      </c>
      <c r="Y4118" s="210" t="s">
        <v>4407</v>
      </c>
      <c r="Z4118" s="210" t="s">
        <v>647</v>
      </c>
      <c r="AA4118" s="235" t="s">
        <v>71</v>
      </c>
      <c r="AB4118" s="216">
        <v>46310</v>
      </c>
      <c r="AC4118" s="210"/>
      <c r="AD4118" s="230" t="s">
        <v>72</v>
      </c>
      <c r="AE4118" s="190"/>
      <c r="AF4118" s="190"/>
      <c r="AG4118" s="190"/>
      <c r="AH4118" s="190"/>
      <c r="AI4118" s="190"/>
      <c r="AJ4118" s="190"/>
      <c r="AK4118" s="190"/>
      <c r="AL4118" s="190"/>
      <c r="AM4118" s="190"/>
      <c r="AN4118" s="190"/>
      <c r="AO4118" s="190"/>
      <c r="AP4118" s="190"/>
    </row>
    <row r="4119" spans="1:42" customFormat="1" ht="30" hidden="1" customHeight="1">
      <c r="A4119" s="204" t="s">
        <v>49</v>
      </c>
      <c r="B4119" s="200" t="s">
        <v>80</v>
      </c>
      <c r="C4119" s="200" t="s">
        <v>81</v>
      </c>
      <c r="D4119" s="200" t="s">
        <v>217</v>
      </c>
      <c r="E4119" s="200" t="s">
        <v>218</v>
      </c>
      <c r="F4119" s="206" t="s">
        <v>31657</v>
      </c>
      <c r="G4119" s="206" t="s">
        <v>31658</v>
      </c>
      <c r="H4119" s="210" t="s">
        <v>31659</v>
      </c>
      <c r="I4119" s="209" t="s">
        <v>31660</v>
      </c>
      <c r="J4119" s="212" t="s">
        <v>31661</v>
      </c>
      <c r="K4119" s="213" t="s">
        <v>31662</v>
      </c>
      <c r="L4119" s="210" t="s">
        <v>1071</v>
      </c>
      <c r="M4119" s="210" t="s">
        <v>61</v>
      </c>
      <c r="N4119" s="210" t="s">
        <v>62</v>
      </c>
      <c r="O4119" s="210" t="s">
        <v>30833</v>
      </c>
      <c r="P4119" s="210" t="s">
        <v>92</v>
      </c>
      <c r="Q4119" s="210" t="s">
        <v>65</v>
      </c>
      <c r="R4119" s="210" t="s">
        <v>81</v>
      </c>
      <c r="S4119" s="210" t="s">
        <v>218</v>
      </c>
      <c r="T4119" s="210" t="s">
        <v>66</v>
      </c>
      <c r="U4119" s="213" t="s">
        <v>31663</v>
      </c>
      <c r="V4119" s="210">
        <v>0.95</v>
      </c>
      <c r="W4119" s="210" t="s">
        <v>68</v>
      </c>
      <c r="X4119" s="210" t="s">
        <v>69</v>
      </c>
      <c r="Y4119" s="210" t="s">
        <v>4407</v>
      </c>
      <c r="Z4119" s="210" t="s">
        <v>647</v>
      </c>
      <c r="AA4119" s="235" t="s">
        <v>71</v>
      </c>
      <c r="AB4119" s="216">
        <v>46310</v>
      </c>
      <c r="AC4119" s="210"/>
      <c r="AD4119" s="230" t="s">
        <v>72</v>
      </c>
      <c r="AE4119" s="190"/>
      <c r="AF4119" s="190"/>
      <c r="AG4119" s="190"/>
      <c r="AH4119" s="190"/>
      <c r="AI4119" s="190"/>
      <c r="AJ4119" s="190"/>
      <c r="AK4119" s="190"/>
      <c r="AL4119" s="190"/>
      <c r="AM4119" s="190"/>
      <c r="AN4119" s="190"/>
      <c r="AO4119" s="190"/>
      <c r="AP4119" s="190"/>
    </row>
    <row r="4120" spans="1:42" customFormat="1" ht="30" hidden="1" customHeight="1">
      <c r="A4120" s="204" t="s">
        <v>49</v>
      </c>
      <c r="B4120" s="200" t="s">
        <v>80</v>
      </c>
      <c r="C4120" s="200" t="s">
        <v>81</v>
      </c>
      <c r="D4120" s="200" t="s">
        <v>227</v>
      </c>
      <c r="E4120" s="200" t="s">
        <v>228</v>
      </c>
      <c r="F4120" s="206" t="s">
        <v>31664</v>
      </c>
      <c r="G4120" s="206" t="s">
        <v>31665</v>
      </c>
      <c r="H4120" s="210" t="s">
        <v>31666</v>
      </c>
      <c r="I4120" s="209" t="s">
        <v>31667</v>
      </c>
      <c r="J4120" s="212" t="s">
        <v>31668</v>
      </c>
      <c r="K4120" s="213" t="s">
        <v>31669</v>
      </c>
      <c r="L4120" s="210" t="s">
        <v>1071</v>
      </c>
      <c r="M4120" s="210" t="s">
        <v>61</v>
      </c>
      <c r="N4120" s="210" t="s">
        <v>62</v>
      </c>
      <c r="O4120" s="210" t="s">
        <v>30833</v>
      </c>
      <c r="P4120" s="210" t="s">
        <v>92</v>
      </c>
      <c r="Q4120" s="210" t="s">
        <v>65</v>
      </c>
      <c r="R4120" s="210" t="s">
        <v>81</v>
      </c>
      <c r="S4120" s="210" t="s">
        <v>228</v>
      </c>
      <c r="T4120" s="210" t="s">
        <v>66</v>
      </c>
      <c r="U4120" s="213" t="s">
        <v>31670</v>
      </c>
      <c r="V4120" s="210">
        <v>0.95</v>
      </c>
      <c r="W4120" s="210" t="s">
        <v>68</v>
      </c>
      <c r="X4120" s="210" t="s">
        <v>69</v>
      </c>
      <c r="Y4120" s="210" t="s">
        <v>4407</v>
      </c>
      <c r="Z4120" s="210" t="s">
        <v>647</v>
      </c>
      <c r="AA4120" s="235" t="s">
        <v>71</v>
      </c>
      <c r="AB4120" s="216">
        <v>46310</v>
      </c>
      <c r="AC4120" s="210"/>
      <c r="AD4120" s="230" t="s">
        <v>72</v>
      </c>
      <c r="AE4120" s="190"/>
      <c r="AF4120" s="190"/>
      <c r="AG4120" s="190"/>
      <c r="AH4120" s="190"/>
      <c r="AI4120" s="190"/>
      <c r="AJ4120" s="190"/>
      <c r="AK4120" s="190"/>
      <c r="AL4120" s="190"/>
      <c r="AM4120" s="190"/>
      <c r="AN4120" s="190"/>
      <c r="AO4120" s="190"/>
      <c r="AP4120" s="190"/>
    </row>
    <row r="4121" spans="1:42" customFormat="1" ht="30" hidden="1" customHeight="1">
      <c r="A4121" s="204" t="s">
        <v>49</v>
      </c>
      <c r="B4121" s="200" t="s">
        <v>80</v>
      </c>
      <c r="C4121" s="200" t="s">
        <v>81</v>
      </c>
      <c r="D4121" s="200" t="s">
        <v>247</v>
      </c>
      <c r="E4121" s="200" t="s">
        <v>248</v>
      </c>
      <c r="F4121" s="206" t="s">
        <v>31671</v>
      </c>
      <c r="G4121" s="206" t="s">
        <v>31672</v>
      </c>
      <c r="H4121" s="210" t="s">
        <v>31673</v>
      </c>
      <c r="I4121" s="209" t="s">
        <v>31674</v>
      </c>
      <c r="J4121" s="212" t="s">
        <v>31675</v>
      </c>
      <c r="K4121" s="213" t="s">
        <v>31676</v>
      </c>
      <c r="L4121" s="210" t="s">
        <v>1071</v>
      </c>
      <c r="M4121" s="210" t="s">
        <v>61</v>
      </c>
      <c r="N4121" s="210" t="s">
        <v>62</v>
      </c>
      <c r="O4121" s="210" t="s">
        <v>30833</v>
      </c>
      <c r="P4121" s="210" t="s">
        <v>92</v>
      </c>
      <c r="Q4121" s="210" t="s">
        <v>65</v>
      </c>
      <c r="R4121" s="210" t="s">
        <v>81</v>
      </c>
      <c r="S4121" s="210" t="s">
        <v>248</v>
      </c>
      <c r="T4121" s="210" t="s">
        <v>66</v>
      </c>
      <c r="U4121" s="213" t="s">
        <v>31677</v>
      </c>
      <c r="V4121" s="210">
        <v>0.95</v>
      </c>
      <c r="W4121" s="210" t="s">
        <v>68</v>
      </c>
      <c r="X4121" s="210" t="s">
        <v>69</v>
      </c>
      <c r="Y4121" s="210" t="s">
        <v>4407</v>
      </c>
      <c r="Z4121" s="210" t="s">
        <v>647</v>
      </c>
      <c r="AA4121" s="235" t="s">
        <v>71</v>
      </c>
      <c r="AB4121" s="216">
        <v>46310</v>
      </c>
      <c r="AC4121" s="210"/>
      <c r="AD4121" s="230" t="s">
        <v>72</v>
      </c>
      <c r="AE4121" s="190"/>
      <c r="AF4121" s="190"/>
      <c r="AG4121" s="190"/>
      <c r="AH4121" s="190"/>
      <c r="AI4121" s="190"/>
      <c r="AJ4121" s="190"/>
      <c r="AK4121" s="190"/>
      <c r="AL4121" s="190"/>
      <c r="AM4121" s="190"/>
      <c r="AN4121" s="190"/>
      <c r="AO4121" s="190"/>
      <c r="AP4121" s="190"/>
    </row>
    <row r="4122" spans="1:42" customFormat="1" ht="30" hidden="1" customHeight="1">
      <c r="A4122" s="204" t="s">
        <v>49</v>
      </c>
      <c r="B4122" s="200" t="s">
        <v>80</v>
      </c>
      <c r="C4122" s="200" t="s">
        <v>81</v>
      </c>
      <c r="D4122" s="200" t="s">
        <v>317</v>
      </c>
      <c r="E4122" s="200" t="s">
        <v>318</v>
      </c>
      <c r="F4122" s="206" t="s">
        <v>31678</v>
      </c>
      <c r="G4122" s="206" t="s">
        <v>31679</v>
      </c>
      <c r="H4122" s="210" t="s">
        <v>31680</v>
      </c>
      <c r="I4122" s="209" t="s">
        <v>31681</v>
      </c>
      <c r="J4122" s="212" t="s">
        <v>31682</v>
      </c>
      <c r="K4122" s="213" t="s">
        <v>31683</v>
      </c>
      <c r="L4122" s="210" t="s">
        <v>1071</v>
      </c>
      <c r="M4122" s="210" t="s">
        <v>61</v>
      </c>
      <c r="N4122" s="210" t="s">
        <v>62</v>
      </c>
      <c r="O4122" s="210" t="s">
        <v>30833</v>
      </c>
      <c r="P4122" s="210" t="s">
        <v>92</v>
      </c>
      <c r="Q4122" s="210" t="s">
        <v>65</v>
      </c>
      <c r="R4122" s="210" t="s">
        <v>81</v>
      </c>
      <c r="S4122" s="210" t="s">
        <v>318</v>
      </c>
      <c r="T4122" s="210" t="s">
        <v>66</v>
      </c>
      <c r="U4122" s="213" t="s">
        <v>31684</v>
      </c>
      <c r="V4122" s="210">
        <v>0.95</v>
      </c>
      <c r="W4122" s="210" t="s">
        <v>68</v>
      </c>
      <c r="X4122" s="210" t="s">
        <v>69</v>
      </c>
      <c r="Y4122" s="210" t="s">
        <v>4407</v>
      </c>
      <c r="Z4122" s="210" t="s">
        <v>647</v>
      </c>
      <c r="AA4122" s="235" t="s">
        <v>71</v>
      </c>
      <c r="AB4122" s="216">
        <v>46310</v>
      </c>
      <c r="AC4122" s="210"/>
      <c r="AD4122" s="230" t="s">
        <v>72</v>
      </c>
      <c r="AE4122" s="190"/>
      <c r="AF4122" s="190"/>
      <c r="AG4122" s="190"/>
      <c r="AH4122" s="190"/>
      <c r="AI4122" s="190"/>
      <c r="AJ4122" s="190"/>
      <c r="AK4122" s="190"/>
      <c r="AL4122" s="190"/>
      <c r="AM4122" s="190"/>
      <c r="AN4122" s="190"/>
      <c r="AO4122" s="190"/>
      <c r="AP4122" s="190"/>
    </row>
    <row r="4123" spans="1:42" customFormat="1" ht="30" hidden="1" customHeight="1">
      <c r="A4123" s="204" t="s">
        <v>49</v>
      </c>
      <c r="B4123" s="200" t="s">
        <v>80</v>
      </c>
      <c r="C4123" s="200" t="s">
        <v>81</v>
      </c>
      <c r="D4123" s="200" t="s">
        <v>337</v>
      </c>
      <c r="E4123" s="200" t="s">
        <v>338</v>
      </c>
      <c r="F4123" s="206" t="s">
        <v>31685</v>
      </c>
      <c r="G4123" s="206" t="s">
        <v>31686</v>
      </c>
      <c r="H4123" s="210" t="s">
        <v>31687</v>
      </c>
      <c r="I4123" s="209" t="s">
        <v>31688</v>
      </c>
      <c r="J4123" s="212" t="s">
        <v>31689</v>
      </c>
      <c r="K4123" s="213" t="s">
        <v>31690</v>
      </c>
      <c r="L4123" s="210" t="s">
        <v>1071</v>
      </c>
      <c r="M4123" s="210" t="s">
        <v>61</v>
      </c>
      <c r="N4123" s="210" t="s">
        <v>62</v>
      </c>
      <c r="O4123" s="210" t="s">
        <v>30833</v>
      </c>
      <c r="P4123" s="210" t="s">
        <v>92</v>
      </c>
      <c r="Q4123" s="210" t="s">
        <v>65</v>
      </c>
      <c r="R4123" s="210" t="s">
        <v>81</v>
      </c>
      <c r="S4123" s="210" t="s">
        <v>338</v>
      </c>
      <c r="T4123" s="210" t="s">
        <v>66</v>
      </c>
      <c r="U4123" s="213" t="s">
        <v>31691</v>
      </c>
      <c r="V4123" s="210">
        <v>0.95</v>
      </c>
      <c r="W4123" s="210" t="s">
        <v>68</v>
      </c>
      <c r="X4123" s="210" t="s">
        <v>69</v>
      </c>
      <c r="Y4123" s="210" t="s">
        <v>4407</v>
      </c>
      <c r="Z4123" s="210" t="s">
        <v>647</v>
      </c>
      <c r="AA4123" s="235" t="s">
        <v>71</v>
      </c>
      <c r="AB4123" s="216">
        <v>46310</v>
      </c>
      <c r="AC4123" s="210"/>
      <c r="AD4123" s="230" t="s">
        <v>72</v>
      </c>
      <c r="AE4123" s="190"/>
      <c r="AF4123" s="190"/>
      <c r="AG4123" s="190"/>
      <c r="AH4123" s="190"/>
      <c r="AI4123" s="190"/>
      <c r="AJ4123" s="190"/>
      <c r="AK4123" s="190"/>
      <c r="AL4123" s="190"/>
      <c r="AM4123" s="190"/>
      <c r="AN4123" s="190"/>
      <c r="AO4123" s="190"/>
      <c r="AP4123" s="190"/>
    </row>
    <row r="4124" spans="1:42" customFormat="1" ht="30" hidden="1" customHeight="1">
      <c r="A4124" s="204" t="s">
        <v>49</v>
      </c>
      <c r="B4124" s="200" t="s">
        <v>80</v>
      </c>
      <c r="C4124" s="200" t="s">
        <v>81</v>
      </c>
      <c r="D4124" s="200" t="s">
        <v>386</v>
      </c>
      <c r="E4124" s="200" t="s">
        <v>387</v>
      </c>
      <c r="F4124" s="206" t="s">
        <v>31692</v>
      </c>
      <c r="G4124" s="206" t="s">
        <v>31693</v>
      </c>
      <c r="H4124" s="210" t="s">
        <v>31694</v>
      </c>
      <c r="I4124" s="209" t="s">
        <v>31695</v>
      </c>
      <c r="J4124" s="212" t="s">
        <v>31696</v>
      </c>
      <c r="K4124" s="213" t="s">
        <v>31697</v>
      </c>
      <c r="L4124" s="210" t="s">
        <v>1071</v>
      </c>
      <c r="M4124" s="210" t="s">
        <v>61</v>
      </c>
      <c r="N4124" s="210" t="s">
        <v>62</v>
      </c>
      <c r="O4124" s="210" t="s">
        <v>30833</v>
      </c>
      <c r="P4124" s="210" t="s">
        <v>92</v>
      </c>
      <c r="Q4124" s="210" t="s">
        <v>65</v>
      </c>
      <c r="R4124" s="210" t="s">
        <v>81</v>
      </c>
      <c r="S4124" s="210" t="s">
        <v>387</v>
      </c>
      <c r="T4124" s="210" t="s">
        <v>66</v>
      </c>
      <c r="U4124" s="213" t="s">
        <v>31698</v>
      </c>
      <c r="V4124" s="210">
        <v>0.95</v>
      </c>
      <c r="W4124" s="210" t="s">
        <v>68</v>
      </c>
      <c r="X4124" s="210" t="s">
        <v>69</v>
      </c>
      <c r="Y4124" s="210" t="s">
        <v>4407</v>
      </c>
      <c r="Z4124" s="210" t="s">
        <v>647</v>
      </c>
      <c r="AA4124" s="235" t="s">
        <v>71</v>
      </c>
      <c r="AB4124" s="216">
        <v>46310</v>
      </c>
      <c r="AC4124" s="210"/>
      <c r="AD4124" s="230" t="s">
        <v>72</v>
      </c>
      <c r="AE4124" s="190"/>
      <c r="AF4124" s="190"/>
      <c r="AG4124" s="190"/>
      <c r="AH4124" s="190"/>
      <c r="AI4124" s="190"/>
      <c r="AJ4124" s="190"/>
      <c r="AK4124" s="190"/>
      <c r="AL4124" s="190"/>
      <c r="AM4124" s="190"/>
      <c r="AN4124" s="190"/>
      <c r="AO4124" s="190"/>
      <c r="AP4124" s="190"/>
    </row>
    <row r="4125" spans="1:42" customFormat="1" ht="30" hidden="1" customHeight="1">
      <c r="A4125" s="204" t="s">
        <v>49</v>
      </c>
      <c r="B4125" s="200" t="s">
        <v>80</v>
      </c>
      <c r="C4125" s="200" t="s">
        <v>81</v>
      </c>
      <c r="D4125" s="200" t="s">
        <v>395</v>
      </c>
      <c r="E4125" s="200" t="s">
        <v>396</v>
      </c>
      <c r="F4125" s="206" t="s">
        <v>31699</v>
      </c>
      <c r="G4125" s="206" t="s">
        <v>31700</v>
      </c>
      <c r="H4125" s="210" t="s">
        <v>31701</v>
      </c>
      <c r="I4125" s="209" t="s">
        <v>31702</v>
      </c>
      <c r="J4125" s="212" t="s">
        <v>31703</v>
      </c>
      <c r="K4125" s="213" t="s">
        <v>31704</v>
      </c>
      <c r="L4125" s="210" t="s">
        <v>1071</v>
      </c>
      <c r="M4125" s="210" t="s">
        <v>61</v>
      </c>
      <c r="N4125" s="210" t="s">
        <v>62</v>
      </c>
      <c r="O4125" s="210" t="s">
        <v>30833</v>
      </c>
      <c r="P4125" s="210" t="s">
        <v>92</v>
      </c>
      <c r="Q4125" s="210" t="s">
        <v>65</v>
      </c>
      <c r="R4125" s="210" t="s">
        <v>81</v>
      </c>
      <c r="S4125" s="210" t="s">
        <v>396</v>
      </c>
      <c r="T4125" s="210" t="s">
        <v>66</v>
      </c>
      <c r="U4125" s="213" t="s">
        <v>31705</v>
      </c>
      <c r="V4125" s="210">
        <v>0.95</v>
      </c>
      <c r="W4125" s="210" t="s">
        <v>68</v>
      </c>
      <c r="X4125" s="210" t="s">
        <v>69</v>
      </c>
      <c r="Y4125" s="210" t="s">
        <v>4407</v>
      </c>
      <c r="Z4125" s="210" t="s">
        <v>647</v>
      </c>
      <c r="AA4125" s="235" t="s">
        <v>71</v>
      </c>
      <c r="AB4125" s="216">
        <v>46310</v>
      </c>
      <c r="AC4125" s="210"/>
      <c r="AD4125" s="230" t="s">
        <v>72</v>
      </c>
      <c r="AE4125" s="190"/>
      <c r="AF4125" s="190"/>
      <c r="AG4125" s="190"/>
      <c r="AH4125" s="190"/>
      <c r="AI4125" s="190"/>
      <c r="AJ4125" s="190"/>
      <c r="AK4125" s="190"/>
      <c r="AL4125" s="190"/>
      <c r="AM4125" s="190"/>
      <c r="AN4125" s="190"/>
      <c r="AO4125" s="190"/>
      <c r="AP4125" s="190"/>
    </row>
    <row r="4126" spans="1:42" customFormat="1" ht="30" hidden="1" customHeight="1">
      <c r="A4126" s="204" t="s">
        <v>49</v>
      </c>
      <c r="B4126" s="200" t="s">
        <v>80</v>
      </c>
      <c r="C4126" s="200" t="s">
        <v>81</v>
      </c>
      <c r="D4126" s="200" t="s">
        <v>431</v>
      </c>
      <c r="E4126" s="200" t="s">
        <v>432</v>
      </c>
      <c r="F4126" s="206" t="s">
        <v>31706</v>
      </c>
      <c r="G4126" s="206" t="s">
        <v>31707</v>
      </c>
      <c r="H4126" s="210" t="s">
        <v>31708</v>
      </c>
      <c r="I4126" s="209" t="s">
        <v>31709</v>
      </c>
      <c r="J4126" s="212" t="s">
        <v>31710</v>
      </c>
      <c r="K4126" s="213" t="s">
        <v>31711</v>
      </c>
      <c r="L4126" s="210" t="s">
        <v>1071</v>
      </c>
      <c r="M4126" s="210" t="s">
        <v>61</v>
      </c>
      <c r="N4126" s="210" t="s">
        <v>62</v>
      </c>
      <c r="O4126" s="210" t="s">
        <v>30833</v>
      </c>
      <c r="P4126" s="210" t="s">
        <v>92</v>
      </c>
      <c r="Q4126" s="210" t="s">
        <v>65</v>
      </c>
      <c r="R4126" s="210" t="s">
        <v>81</v>
      </c>
      <c r="S4126" s="210" t="s">
        <v>432</v>
      </c>
      <c r="T4126" s="210" t="s">
        <v>66</v>
      </c>
      <c r="U4126" s="213" t="s">
        <v>31712</v>
      </c>
      <c r="V4126" s="210">
        <v>0.95</v>
      </c>
      <c r="W4126" s="210" t="s">
        <v>68</v>
      </c>
      <c r="X4126" s="210" t="s">
        <v>69</v>
      </c>
      <c r="Y4126" s="210" t="s">
        <v>4407</v>
      </c>
      <c r="Z4126" s="210" t="s">
        <v>647</v>
      </c>
      <c r="AA4126" s="235" t="s">
        <v>71</v>
      </c>
      <c r="AB4126" s="216">
        <v>46310</v>
      </c>
      <c r="AC4126" s="210"/>
      <c r="AD4126" s="230" t="s">
        <v>72</v>
      </c>
      <c r="AE4126" s="190"/>
      <c r="AF4126" s="190"/>
      <c r="AG4126" s="190"/>
      <c r="AH4126" s="190"/>
      <c r="AI4126" s="190"/>
      <c r="AJ4126" s="190"/>
      <c r="AK4126" s="190"/>
      <c r="AL4126" s="190"/>
      <c r="AM4126" s="190"/>
      <c r="AN4126" s="190"/>
      <c r="AO4126" s="190"/>
      <c r="AP4126" s="190"/>
    </row>
    <row r="4127" spans="1:42" customFormat="1" ht="30" hidden="1" customHeight="1">
      <c r="A4127" s="204" t="s">
        <v>49</v>
      </c>
      <c r="B4127" s="200" t="s">
        <v>80</v>
      </c>
      <c r="C4127" s="200" t="s">
        <v>81</v>
      </c>
      <c r="D4127" s="200" t="s">
        <v>459</v>
      </c>
      <c r="E4127" s="200" t="s">
        <v>460</v>
      </c>
      <c r="F4127" s="206" t="s">
        <v>31713</v>
      </c>
      <c r="G4127" s="206" t="s">
        <v>31714</v>
      </c>
      <c r="H4127" s="210" t="s">
        <v>31715</v>
      </c>
      <c r="I4127" s="209" t="s">
        <v>31716</v>
      </c>
      <c r="J4127" s="212" t="s">
        <v>31717</v>
      </c>
      <c r="K4127" s="213" t="s">
        <v>31718</v>
      </c>
      <c r="L4127" s="210" t="s">
        <v>1071</v>
      </c>
      <c r="M4127" s="210" t="s">
        <v>61</v>
      </c>
      <c r="N4127" s="210" t="s">
        <v>62</v>
      </c>
      <c r="O4127" s="210" t="s">
        <v>30833</v>
      </c>
      <c r="P4127" s="210" t="s">
        <v>92</v>
      </c>
      <c r="Q4127" s="210" t="s">
        <v>65</v>
      </c>
      <c r="R4127" s="210" t="s">
        <v>81</v>
      </c>
      <c r="S4127" s="210" t="s">
        <v>460</v>
      </c>
      <c r="T4127" s="210" t="s">
        <v>66</v>
      </c>
      <c r="U4127" s="213" t="s">
        <v>31719</v>
      </c>
      <c r="V4127" s="210">
        <v>0.95</v>
      </c>
      <c r="W4127" s="210" t="s">
        <v>68</v>
      </c>
      <c r="X4127" s="210" t="s">
        <v>69</v>
      </c>
      <c r="Y4127" s="210" t="s">
        <v>4407</v>
      </c>
      <c r="Z4127" s="210" t="s">
        <v>647</v>
      </c>
      <c r="AA4127" s="235" t="s">
        <v>71</v>
      </c>
      <c r="AB4127" s="216">
        <v>46310</v>
      </c>
      <c r="AC4127" s="210"/>
      <c r="AD4127" s="230" t="s">
        <v>72</v>
      </c>
      <c r="AE4127" s="190"/>
      <c r="AF4127" s="190"/>
      <c r="AG4127" s="190"/>
      <c r="AH4127" s="190"/>
      <c r="AI4127" s="190"/>
      <c r="AJ4127" s="190"/>
      <c r="AK4127" s="190"/>
      <c r="AL4127" s="190"/>
      <c r="AM4127" s="190"/>
      <c r="AN4127" s="190"/>
      <c r="AO4127" s="190"/>
      <c r="AP4127" s="190"/>
    </row>
    <row r="4128" spans="1:42" customFormat="1" ht="30" hidden="1" customHeight="1">
      <c r="A4128" s="204" t="s">
        <v>49</v>
      </c>
      <c r="B4128" s="200" t="s">
        <v>80</v>
      </c>
      <c r="C4128" s="200" t="s">
        <v>81</v>
      </c>
      <c r="D4128" s="200" t="s">
        <v>477</v>
      </c>
      <c r="E4128" s="200" t="s">
        <v>478</v>
      </c>
      <c r="F4128" s="206" t="s">
        <v>31720</v>
      </c>
      <c r="G4128" s="206" t="s">
        <v>31721</v>
      </c>
      <c r="H4128" s="210" t="s">
        <v>31722</v>
      </c>
      <c r="I4128" s="209" t="s">
        <v>31723</v>
      </c>
      <c r="J4128" s="212" t="s">
        <v>31724</v>
      </c>
      <c r="K4128" s="213" t="s">
        <v>31725</v>
      </c>
      <c r="L4128" s="210" t="s">
        <v>1071</v>
      </c>
      <c r="M4128" s="210" t="s">
        <v>61</v>
      </c>
      <c r="N4128" s="210" t="s">
        <v>62</v>
      </c>
      <c r="O4128" s="210" t="s">
        <v>30833</v>
      </c>
      <c r="P4128" s="210" t="s">
        <v>92</v>
      </c>
      <c r="Q4128" s="210" t="s">
        <v>65</v>
      </c>
      <c r="R4128" s="210" t="s">
        <v>81</v>
      </c>
      <c r="S4128" s="210" t="s">
        <v>478</v>
      </c>
      <c r="T4128" s="210" t="s">
        <v>66</v>
      </c>
      <c r="U4128" s="213" t="s">
        <v>31726</v>
      </c>
      <c r="V4128" s="210">
        <v>0.95</v>
      </c>
      <c r="W4128" s="210" t="s">
        <v>68</v>
      </c>
      <c r="X4128" s="210" t="s">
        <v>69</v>
      </c>
      <c r="Y4128" s="210" t="s">
        <v>4407</v>
      </c>
      <c r="Z4128" s="210" t="s">
        <v>647</v>
      </c>
      <c r="AA4128" s="235" t="s">
        <v>71</v>
      </c>
      <c r="AB4128" s="216">
        <v>46310</v>
      </c>
      <c r="AC4128" s="210"/>
      <c r="AD4128" s="230" t="s">
        <v>72</v>
      </c>
      <c r="AE4128" s="190"/>
      <c r="AF4128" s="190"/>
      <c r="AG4128" s="190"/>
      <c r="AH4128" s="190"/>
      <c r="AI4128" s="190"/>
      <c r="AJ4128" s="190"/>
      <c r="AK4128" s="190"/>
      <c r="AL4128" s="190"/>
      <c r="AM4128" s="190"/>
      <c r="AN4128" s="190"/>
      <c r="AO4128" s="190"/>
      <c r="AP4128" s="190"/>
    </row>
    <row r="4129" spans="1:42" customFormat="1" ht="30" hidden="1" customHeight="1">
      <c r="A4129" s="204" t="s">
        <v>49</v>
      </c>
      <c r="B4129" s="200" t="s">
        <v>80</v>
      </c>
      <c r="C4129" s="200" t="s">
        <v>81</v>
      </c>
      <c r="D4129" s="200" t="s">
        <v>578</v>
      </c>
      <c r="E4129" s="200" t="s">
        <v>579</v>
      </c>
      <c r="F4129" s="206" t="s">
        <v>31727</v>
      </c>
      <c r="G4129" s="206" t="s">
        <v>31728</v>
      </c>
      <c r="H4129" s="210" t="s">
        <v>31729</v>
      </c>
      <c r="I4129" s="209" t="s">
        <v>31730</v>
      </c>
      <c r="J4129" s="212" t="s">
        <v>31731</v>
      </c>
      <c r="K4129" s="213" t="s">
        <v>31732</v>
      </c>
      <c r="L4129" s="210" t="s">
        <v>1071</v>
      </c>
      <c r="M4129" s="210" t="s">
        <v>61</v>
      </c>
      <c r="N4129" s="210" t="s">
        <v>62</v>
      </c>
      <c r="O4129" s="210" t="s">
        <v>30833</v>
      </c>
      <c r="P4129" s="210" t="s">
        <v>92</v>
      </c>
      <c r="Q4129" s="210" t="s">
        <v>65</v>
      </c>
      <c r="R4129" s="210" t="s">
        <v>81</v>
      </c>
      <c r="S4129" s="210" t="s">
        <v>579</v>
      </c>
      <c r="T4129" s="210" t="s">
        <v>66</v>
      </c>
      <c r="U4129" s="213" t="s">
        <v>31733</v>
      </c>
      <c r="V4129" s="210">
        <v>0.95</v>
      </c>
      <c r="W4129" s="210" t="s">
        <v>68</v>
      </c>
      <c r="X4129" s="210" t="s">
        <v>69</v>
      </c>
      <c r="Y4129" s="210" t="s">
        <v>4407</v>
      </c>
      <c r="Z4129" s="210" t="s">
        <v>647</v>
      </c>
      <c r="AA4129" s="235" t="s">
        <v>71</v>
      </c>
      <c r="AB4129" s="216">
        <v>46310</v>
      </c>
      <c r="AC4129" s="210"/>
      <c r="AD4129" s="230" t="s">
        <v>72</v>
      </c>
      <c r="AE4129" s="190"/>
      <c r="AF4129" s="190"/>
      <c r="AG4129" s="190"/>
      <c r="AH4129" s="190"/>
      <c r="AI4129" s="190"/>
      <c r="AJ4129" s="190"/>
      <c r="AK4129" s="190"/>
      <c r="AL4129" s="190"/>
      <c r="AM4129" s="190"/>
      <c r="AN4129" s="190"/>
      <c r="AO4129" s="190"/>
      <c r="AP4129" s="190"/>
    </row>
    <row r="4130" spans="1:42" customFormat="1" ht="30" hidden="1" customHeight="1">
      <c r="A4130" s="204" t="s">
        <v>49</v>
      </c>
      <c r="B4130" s="200" t="s">
        <v>80</v>
      </c>
      <c r="C4130" s="200" t="s">
        <v>81</v>
      </c>
      <c r="D4130" s="200" t="s">
        <v>587</v>
      </c>
      <c r="E4130" s="200" t="s">
        <v>588</v>
      </c>
      <c r="F4130" s="206" t="s">
        <v>31734</v>
      </c>
      <c r="G4130" s="206" t="s">
        <v>31735</v>
      </c>
      <c r="H4130" s="210" t="s">
        <v>31736</v>
      </c>
      <c r="I4130" s="209" t="s">
        <v>31737</v>
      </c>
      <c r="J4130" s="212" t="s">
        <v>31738</v>
      </c>
      <c r="K4130" s="213" t="s">
        <v>31739</v>
      </c>
      <c r="L4130" s="210" t="s">
        <v>1071</v>
      </c>
      <c r="M4130" s="210" t="s">
        <v>61</v>
      </c>
      <c r="N4130" s="210" t="s">
        <v>62</v>
      </c>
      <c r="O4130" s="210" t="s">
        <v>30833</v>
      </c>
      <c r="P4130" s="210" t="s">
        <v>92</v>
      </c>
      <c r="Q4130" s="210" t="s">
        <v>65</v>
      </c>
      <c r="R4130" s="210" t="s">
        <v>81</v>
      </c>
      <c r="S4130" s="210" t="s">
        <v>588</v>
      </c>
      <c r="T4130" s="210" t="s">
        <v>66</v>
      </c>
      <c r="U4130" s="213" t="s">
        <v>31740</v>
      </c>
      <c r="V4130" s="210">
        <v>0.95</v>
      </c>
      <c r="W4130" s="210" t="s">
        <v>68</v>
      </c>
      <c r="X4130" s="210" t="s">
        <v>69</v>
      </c>
      <c r="Y4130" s="210" t="s">
        <v>4407</v>
      </c>
      <c r="Z4130" s="210" t="s">
        <v>647</v>
      </c>
      <c r="AA4130" s="235" t="s">
        <v>71</v>
      </c>
      <c r="AB4130" s="216">
        <v>46310</v>
      </c>
      <c r="AC4130" s="210"/>
      <c r="AD4130" s="230" t="s">
        <v>72</v>
      </c>
      <c r="AE4130" s="190"/>
      <c r="AF4130" s="190"/>
      <c r="AG4130" s="190"/>
      <c r="AH4130" s="190"/>
      <c r="AI4130" s="190"/>
      <c r="AJ4130" s="190"/>
      <c r="AK4130" s="190"/>
      <c r="AL4130" s="190"/>
      <c r="AM4130" s="190"/>
      <c r="AN4130" s="190"/>
      <c r="AO4130" s="190"/>
      <c r="AP4130" s="190"/>
    </row>
    <row r="4131" spans="1:42" customFormat="1" ht="30" hidden="1" customHeight="1">
      <c r="A4131" s="204" t="s">
        <v>49</v>
      </c>
      <c r="B4131" s="200" t="s">
        <v>80</v>
      </c>
      <c r="C4131" s="200" t="s">
        <v>81</v>
      </c>
      <c r="D4131" s="200" t="s">
        <v>605</v>
      </c>
      <c r="E4131" s="200" t="s">
        <v>606</v>
      </c>
      <c r="F4131" s="206" t="s">
        <v>31741</v>
      </c>
      <c r="G4131" s="206" t="s">
        <v>31742</v>
      </c>
      <c r="H4131" s="210" t="s">
        <v>31743</v>
      </c>
      <c r="I4131" s="209" t="s">
        <v>31744</v>
      </c>
      <c r="J4131" s="212" t="s">
        <v>31745</v>
      </c>
      <c r="K4131" s="213" t="s">
        <v>31746</v>
      </c>
      <c r="L4131" s="210" t="s">
        <v>1071</v>
      </c>
      <c r="M4131" s="210" t="s">
        <v>61</v>
      </c>
      <c r="N4131" s="210" t="s">
        <v>62</v>
      </c>
      <c r="O4131" s="210" t="s">
        <v>30833</v>
      </c>
      <c r="P4131" s="210" t="s">
        <v>92</v>
      </c>
      <c r="Q4131" s="210" t="s">
        <v>65</v>
      </c>
      <c r="R4131" s="210" t="s">
        <v>81</v>
      </c>
      <c r="S4131" s="210" t="s">
        <v>606</v>
      </c>
      <c r="T4131" s="210" t="s">
        <v>66</v>
      </c>
      <c r="U4131" s="213" t="s">
        <v>31747</v>
      </c>
      <c r="V4131" s="210">
        <v>0.95</v>
      </c>
      <c r="W4131" s="210" t="s">
        <v>68</v>
      </c>
      <c r="X4131" s="210" t="s">
        <v>69</v>
      </c>
      <c r="Y4131" s="210" t="s">
        <v>4407</v>
      </c>
      <c r="Z4131" s="210" t="s">
        <v>647</v>
      </c>
      <c r="AA4131" s="235" t="s">
        <v>71</v>
      </c>
      <c r="AB4131" s="216">
        <v>46310</v>
      </c>
      <c r="AC4131" s="210"/>
      <c r="AD4131" s="230" t="s">
        <v>72</v>
      </c>
      <c r="AE4131" s="190"/>
      <c r="AF4131" s="190"/>
      <c r="AG4131" s="190"/>
      <c r="AH4131" s="190"/>
      <c r="AI4131" s="190"/>
      <c r="AJ4131" s="190"/>
      <c r="AK4131" s="190"/>
      <c r="AL4131" s="190"/>
      <c r="AM4131" s="190"/>
      <c r="AN4131" s="190"/>
      <c r="AO4131" s="190"/>
      <c r="AP4131" s="190"/>
    </row>
    <row r="4132" spans="1:42" customFormat="1" ht="30" hidden="1" customHeight="1">
      <c r="A4132" s="204" t="s">
        <v>49</v>
      </c>
      <c r="B4132" s="200" t="s">
        <v>50</v>
      </c>
      <c r="C4132" s="200" t="s">
        <v>51</v>
      </c>
      <c r="D4132" s="200" t="s">
        <v>18264</v>
      </c>
      <c r="E4132" s="200" t="s">
        <v>18265</v>
      </c>
      <c r="F4132" s="206" t="s">
        <v>31748</v>
      </c>
      <c r="G4132" s="206" t="s">
        <v>31749</v>
      </c>
      <c r="H4132" s="210" t="s">
        <v>31750</v>
      </c>
      <c r="I4132" s="209" t="s">
        <v>31751</v>
      </c>
      <c r="J4132" s="212" t="s">
        <v>31752</v>
      </c>
      <c r="K4132" s="213" t="s">
        <v>31753</v>
      </c>
      <c r="L4132" s="210" t="s">
        <v>1071</v>
      </c>
      <c r="M4132" s="210" t="s">
        <v>61</v>
      </c>
      <c r="N4132" s="210" t="s">
        <v>62</v>
      </c>
      <c r="O4132" s="210" t="s">
        <v>30914</v>
      </c>
      <c r="P4132" s="210" t="s">
        <v>64</v>
      </c>
      <c r="Q4132" s="210" t="s">
        <v>65</v>
      </c>
      <c r="R4132" s="210" t="s">
        <v>51</v>
      </c>
      <c r="S4132" s="210" t="s">
        <v>18265</v>
      </c>
      <c r="T4132" s="210" t="s">
        <v>66</v>
      </c>
      <c r="U4132" s="213" t="s">
        <v>31754</v>
      </c>
      <c r="V4132" s="210">
        <v>0.95</v>
      </c>
      <c r="W4132" s="210" t="s">
        <v>68</v>
      </c>
      <c r="X4132" s="210" t="s">
        <v>69</v>
      </c>
      <c r="Y4132" s="210" t="s">
        <v>4407</v>
      </c>
      <c r="Z4132" s="210" t="s">
        <v>647</v>
      </c>
      <c r="AA4132" s="235" t="s">
        <v>71</v>
      </c>
      <c r="AB4132" s="216">
        <v>46310</v>
      </c>
      <c r="AC4132" s="210"/>
      <c r="AD4132" s="230" t="s">
        <v>72</v>
      </c>
      <c r="AE4132" s="190"/>
      <c r="AF4132" s="190"/>
      <c r="AG4132" s="190"/>
      <c r="AH4132" s="190"/>
      <c r="AI4132" s="190"/>
      <c r="AJ4132" s="190"/>
      <c r="AK4132" s="190"/>
      <c r="AL4132" s="190"/>
      <c r="AM4132" s="190"/>
      <c r="AN4132" s="190"/>
      <c r="AO4132" s="190"/>
      <c r="AP4132" s="190"/>
    </row>
    <row r="4133" spans="1:42" customFormat="1" ht="30" hidden="1" customHeight="1">
      <c r="A4133" s="204" t="s">
        <v>49</v>
      </c>
      <c r="B4133" s="200" t="s">
        <v>50</v>
      </c>
      <c r="C4133" s="200" t="s">
        <v>51</v>
      </c>
      <c r="D4133" s="200" t="s">
        <v>18316</v>
      </c>
      <c r="E4133" s="200" t="s">
        <v>18317</v>
      </c>
      <c r="F4133" s="206" t="s">
        <v>31755</v>
      </c>
      <c r="G4133" s="206" t="s">
        <v>31756</v>
      </c>
      <c r="H4133" s="210" t="s">
        <v>31757</v>
      </c>
      <c r="I4133" s="209" t="s">
        <v>31758</v>
      </c>
      <c r="J4133" s="212" t="s">
        <v>31759</v>
      </c>
      <c r="K4133" s="213" t="s">
        <v>31760</v>
      </c>
      <c r="L4133" s="210" t="s">
        <v>1071</v>
      </c>
      <c r="M4133" s="210" t="s">
        <v>61</v>
      </c>
      <c r="N4133" s="210" t="s">
        <v>62</v>
      </c>
      <c r="O4133" s="210" t="s">
        <v>30914</v>
      </c>
      <c r="P4133" s="210" t="s">
        <v>64</v>
      </c>
      <c r="Q4133" s="210" t="s">
        <v>65</v>
      </c>
      <c r="R4133" s="210" t="s">
        <v>51</v>
      </c>
      <c r="S4133" s="210" t="s">
        <v>18317</v>
      </c>
      <c r="T4133" s="210" t="s">
        <v>66</v>
      </c>
      <c r="U4133" s="213" t="s">
        <v>31572</v>
      </c>
      <c r="V4133" s="210">
        <v>0.95</v>
      </c>
      <c r="W4133" s="210" t="s">
        <v>68</v>
      </c>
      <c r="X4133" s="210" t="s">
        <v>69</v>
      </c>
      <c r="Y4133" s="210" t="s">
        <v>4407</v>
      </c>
      <c r="Z4133" s="210" t="s">
        <v>647</v>
      </c>
      <c r="AA4133" s="235" t="s">
        <v>71</v>
      </c>
      <c r="AB4133" s="216">
        <v>46310</v>
      </c>
      <c r="AC4133" s="210"/>
      <c r="AD4133" s="230" t="s">
        <v>72</v>
      </c>
      <c r="AE4133" s="190"/>
      <c r="AF4133" s="190"/>
      <c r="AG4133" s="190"/>
      <c r="AH4133" s="190"/>
      <c r="AI4133" s="190"/>
      <c r="AJ4133" s="190"/>
      <c r="AK4133" s="190"/>
      <c r="AL4133" s="190"/>
      <c r="AM4133" s="190"/>
      <c r="AN4133" s="190"/>
      <c r="AO4133" s="190"/>
      <c r="AP4133" s="190"/>
    </row>
    <row r="4134" spans="1:42" customFormat="1" ht="30" hidden="1" customHeight="1">
      <c r="A4134" s="204" t="s">
        <v>49</v>
      </c>
      <c r="B4134" s="200" t="s">
        <v>50</v>
      </c>
      <c r="C4134" s="200" t="s">
        <v>51</v>
      </c>
      <c r="D4134" s="200" t="s">
        <v>18538</v>
      </c>
      <c r="E4134" s="200" t="s">
        <v>18539</v>
      </c>
      <c r="F4134" s="206" t="s">
        <v>31761</v>
      </c>
      <c r="G4134" s="206" t="s">
        <v>31762</v>
      </c>
      <c r="H4134" s="210" t="s">
        <v>31763</v>
      </c>
      <c r="I4134" s="209" t="s">
        <v>31764</v>
      </c>
      <c r="J4134" s="212" t="s">
        <v>31765</v>
      </c>
      <c r="K4134" s="213" t="s">
        <v>31766</v>
      </c>
      <c r="L4134" s="210" t="s">
        <v>1071</v>
      </c>
      <c r="M4134" s="210" t="s">
        <v>61</v>
      </c>
      <c r="N4134" s="210" t="s">
        <v>62</v>
      </c>
      <c r="O4134" s="210" t="s">
        <v>30914</v>
      </c>
      <c r="P4134" s="210" t="s">
        <v>64</v>
      </c>
      <c r="Q4134" s="210" t="s">
        <v>65</v>
      </c>
      <c r="R4134" s="210" t="s">
        <v>51</v>
      </c>
      <c r="S4134" s="210" t="s">
        <v>18539</v>
      </c>
      <c r="T4134" s="210" t="s">
        <v>66</v>
      </c>
      <c r="U4134" s="213" t="s">
        <v>31767</v>
      </c>
      <c r="V4134" s="210">
        <v>0.95</v>
      </c>
      <c r="W4134" s="210" t="s">
        <v>68</v>
      </c>
      <c r="X4134" s="210" t="s">
        <v>69</v>
      </c>
      <c r="Y4134" s="210" t="s">
        <v>4407</v>
      </c>
      <c r="Z4134" s="210" t="s">
        <v>647</v>
      </c>
      <c r="AA4134" s="235" t="s">
        <v>71</v>
      </c>
      <c r="AB4134" s="216">
        <v>46310</v>
      </c>
      <c r="AC4134" s="210"/>
      <c r="AD4134" s="230" t="s">
        <v>72</v>
      </c>
      <c r="AE4134" s="190"/>
      <c r="AF4134" s="190"/>
      <c r="AG4134" s="190"/>
      <c r="AH4134" s="190"/>
      <c r="AI4134" s="190"/>
      <c r="AJ4134" s="190"/>
      <c r="AK4134" s="190"/>
      <c r="AL4134" s="190"/>
      <c r="AM4134" s="190"/>
      <c r="AN4134" s="190"/>
      <c r="AO4134" s="190"/>
      <c r="AP4134" s="190"/>
    </row>
    <row r="4135" spans="1:42" customFormat="1" ht="30" hidden="1" customHeight="1">
      <c r="A4135" s="204" t="s">
        <v>49</v>
      </c>
      <c r="B4135" s="200" t="s">
        <v>18847</v>
      </c>
      <c r="C4135" s="200" t="s">
        <v>18848</v>
      </c>
      <c r="D4135" s="200" t="s">
        <v>19024</v>
      </c>
      <c r="E4135" s="200" t="s">
        <v>19025</v>
      </c>
      <c r="F4135" s="206" t="s">
        <v>31768</v>
      </c>
      <c r="G4135" s="206" t="s">
        <v>31769</v>
      </c>
      <c r="H4135" s="210" t="s">
        <v>31770</v>
      </c>
      <c r="I4135" s="209" t="s">
        <v>31771</v>
      </c>
      <c r="J4135" s="212" t="s">
        <v>31772</v>
      </c>
      <c r="K4135" s="213" t="s">
        <v>31773</v>
      </c>
      <c r="L4135" s="210" t="s">
        <v>1071</v>
      </c>
      <c r="M4135" s="210" t="s">
        <v>61</v>
      </c>
      <c r="N4135" s="210" t="s">
        <v>62</v>
      </c>
      <c r="O4135" s="210" t="s">
        <v>30914</v>
      </c>
      <c r="P4135" s="210" t="s">
        <v>64</v>
      </c>
      <c r="Q4135" s="210" t="s">
        <v>65</v>
      </c>
      <c r="R4135" s="210" t="s">
        <v>18848</v>
      </c>
      <c r="S4135" s="210" t="s">
        <v>19025</v>
      </c>
      <c r="T4135" s="210" t="s">
        <v>66</v>
      </c>
      <c r="U4135" s="213" t="s">
        <v>31774</v>
      </c>
      <c r="V4135" s="210">
        <v>0.95</v>
      </c>
      <c r="W4135" s="210" t="s">
        <v>68</v>
      </c>
      <c r="X4135" s="210" t="s">
        <v>69</v>
      </c>
      <c r="Y4135" s="210" t="s">
        <v>4407</v>
      </c>
      <c r="Z4135" s="210" t="s">
        <v>647</v>
      </c>
      <c r="AA4135" s="235" t="s">
        <v>71</v>
      </c>
      <c r="AB4135" s="216">
        <v>46310</v>
      </c>
      <c r="AC4135" s="210"/>
      <c r="AD4135" s="230" t="s">
        <v>72</v>
      </c>
      <c r="AE4135" s="190"/>
      <c r="AF4135" s="190"/>
      <c r="AG4135" s="190"/>
      <c r="AH4135" s="190"/>
      <c r="AI4135" s="190"/>
      <c r="AJ4135" s="190"/>
      <c r="AK4135" s="190"/>
      <c r="AL4135" s="190"/>
      <c r="AM4135" s="190"/>
      <c r="AN4135" s="190"/>
      <c r="AO4135" s="190"/>
      <c r="AP4135" s="190"/>
    </row>
    <row r="4136" spans="1:42" customFormat="1" ht="30" hidden="1" customHeight="1">
      <c r="A4136" s="204" t="s">
        <v>49</v>
      </c>
      <c r="B4136" s="200" t="s">
        <v>18847</v>
      </c>
      <c r="C4136" s="200" t="s">
        <v>18848</v>
      </c>
      <c r="D4136" s="200" t="s">
        <v>19083</v>
      </c>
      <c r="E4136" s="200" t="s">
        <v>19084</v>
      </c>
      <c r="F4136" s="206" t="s">
        <v>31775</v>
      </c>
      <c r="G4136" s="206" t="s">
        <v>31776</v>
      </c>
      <c r="H4136" s="210" t="s">
        <v>31777</v>
      </c>
      <c r="I4136" s="209" t="s">
        <v>31778</v>
      </c>
      <c r="J4136" s="212" t="s">
        <v>31779</v>
      </c>
      <c r="K4136" s="213" t="s">
        <v>31780</v>
      </c>
      <c r="L4136" s="210" t="s">
        <v>1071</v>
      </c>
      <c r="M4136" s="210" t="s">
        <v>61</v>
      </c>
      <c r="N4136" s="210" t="s">
        <v>62</v>
      </c>
      <c r="O4136" s="210" t="s">
        <v>30914</v>
      </c>
      <c r="P4136" s="210" t="s">
        <v>64</v>
      </c>
      <c r="Q4136" s="210" t="s">
        <v>65</v>
      </c>
      <c r="R4136" s="210" t="s">
        <v>18848</v>
      </c>
      <c r="S4136" s="210" t="s">
        <v>19084</v>
      </c>
      <c r="T4136" s="210" t="s">
        <v>66</v>
      </c>
      <c r="U4136" s="213" t="s">
        <v>31781</v>
      </c>
      <c r="V4136" s="210">
        <v>0.95</v>
      </c>
      <c r="W4136" s="210" t="s">
        <v>68</v>
      </c>
      <c r="X4136" s="210" t="s">
        <v>69</v>
      </c>
      <c r="Y4136" s="210" t="s">
        <v>4407</v>
      </c>
      <c r="Z4136" s="210" t="s">
        <v>647</v>
      </c>
      <c r="AA4136" s="235" t="s">
        <v>71</v>
      </c>
      <c r="AB4136" s="216">
        <v>46310</v>
      </c>
      <c r="AC4136" s="210"/>
      <c r="AD4136" s="230" t="s">
        <v>72</v>
      </c>
      <c r="AE4136" s="190"/>
      <c r="AF4136" s="190"/>
      <c r="AG4136" s="190"/>
      <c r="AH4136" s="190"/>
      <c r="AI4136" s="190"/>
      <c r="AJ4136" s="190"/>
      <c r="AK4136" s="190"/>
      <c r="AL4136" s="190"/>
      <c r="AM4136" s="190"/>
      <c r="AN4136" s="190"/>
      <c r="AO4136" s="190"/>
      <c r="AP4136" s="190"/>
    </row>
    <row r="4137" spans="1:42" customFormat="1" ht="30" hidden="1" customHeight="1">
      <c r="A4137" s="204" t="s">
        <v>49</v>
      </c>
      <c r="B4137" s="200" t="s">
        <v>19243</v>
      </c>
      <c r="C4137" s="200" t="s">
        <v>19244</v>
      </c>
      <c r="D4137" s="200" t="s">
        <v>19263</v>
      </c>
      <c r="E4137" s="200" t="s">
        <v>19264</v>
      </c>
      <c r="F4137" s="206" t="s">
        <v>31782</v>
      </c>
      <c r="G4137" s="206" t="s">
        <v>31783</v>
      </c>
      <c r="H4137" s="210" t="s">
        <v>31784</v>
      </c>
      <c r="I4137" s="209" t="s">
        <v>31785</v>
      </c>
      <c r="J4137" s="212" t="s">
        <v>31786</v>
      </c>
      <c r="K4137" s="213" t="s">
        <v>31787</v>
      </c>
      <c r="L4137" s="210" t="s">
        <v>1071</v>
      </c>
      <c r="M4137" s="210" t="s">
        <v>61</v>
      </c>
      <c r="N4137" s="210" t="s">
        <v>62</v>
      </c>
      <c r="O4137" s="210" t="s">
        <v>30833</v>
      </c>
      <c r="P4137" s="210" t="s">
        <v>92</v>
      </c>
      <c r="Q4137" s="210" t="s">
        <v>65</v>
      </c>
      <c r="R4137" s="210" t="s">
        <v>19244</v>
      </c>
      <c r="S4137" s="210" t="s">
        <v>19264</v>
      </c>
      <c r="T4137" s="210" t="s">
        <v>66</v>
      </c>
      <c r="U4137" s="213" t="s">
        <v>31788</v>
      </c>
      <c r="V4137" s="210">
        <v>0.95</v>
      </c>
      <c r="W4137" s="210" t="s">
        <v>68</v>
      </c>
      <c r="X4137" s="210" t="s">
        <v>69</v>
      </c>
      <c r="Y4137" s="210" t="s">
        <v>4407</v>
      </c>
      <c r="Z4137" s="210" t="s">
        <v>647</v>
      </c>
      <c r="AA4137" s="235" t="s">
        <v>71</v>
      </c>
      <c r="AB4137" s="216">
        <v>46310</v>
      </c>
      <c r="AC4137" s="210"/>
      <c r="AD4137" s="230" t="s">
        <v>72</v>
      </c>
      <c r="AE4137" s="190"/>
      <c r="AF4137" s="190"/>
      <c r="AG4137" s="190"/>
      <c r="AH4137" s="190"/>
      <c r="AI4137" s="190"/>
      <c r="AJ4137" s="190"/>
      <c r="AK4137" s="190"/>
      <c r="AL4137" s="190"/>
      <c r="AM4137" s="190"/>
      <c r="AN4137" s="190"/>
      <c r="AO4137" s="190"/>
      <c r="AP4137" s="190"/>
    </row>
    <row r="4138" spans="1:42" customFormat="1" ht="30" hidden="1" customHeight="1">
      <c r="A4138" s="204" t="s">
        <v>49</v>
      </c>
      <c r="B4138" s="200" t="s">
        <v>19782</v>
      </c>
      <c r="C4138" s="200" t="s">
        <v>19783</v>
      </c>
      <c r="D4138" s="200" t="s">
        <v>19860</v>
      </c>
      <c r="E4138" s="200" t="s">
        <v>19861</v>
      </c>
      <c r="F4138" s="206" t="s">
        <v>31789</v>
      </c>
      <c r="G4138" s="206" t="s">
        <v>31790</v>
      </c>
      <c r="H4138" s="210" t="s">
        <v>31791</v>
      </c>
      <c r="I4138" s="209" t="s">
        <v>31792</v>
      </c>
      <c r="J4138" s="212" t="s">
        <v>31793</v>
      </c>
      <c r="K4138" s="213" t="s">
        <v>31794</v>
      </c>
      <c r="L4138" s="210" t="s">
        <v>1071</v>
      </c>
      <c r="M4138" s="210" t="s">
        <v>61</v>
      </c>
      <c r="N4138" s="210" t="s">
        <v>19789</v>
      </c>
      <c r="O4138" s="210" t="s">
        <v>31795</v>
      </c>
      <c r="P4138" s="210" t="s">
        <v>31796</v>
      </c>
      <c r="Q4138" s="210" t="s">
        <v>65</v>
      </c>
      <c r="R4138" s="210" t="s">
        <v>19783</v>
      </c>
      <c r="S4138" s="210" t="s">
        <v>19861</v>
      </c>
      <c r="T4138" s="210" t="s">
        <v>66</v>
      </c>
      <c r="U4138" s="213" t="s">
        <v>31797</v>
      </c>
      <c r="V4138" s="210">
        <v>0.95</v>
      </c>
      <c r="W4138" s="210" t="s">
        <v>68</v>
      </c>
      <c r="X4138" s="210" t="s">
        <v>69</v>
      </c>
      <c r="Y4138" s="210" t="s">
        <v>4407</v>
      </c>
      <c r="Z4138" s="210" t="s">
        <v>647</v>
      </c>
      <c r="AA4138" s="235" t="s">
        <v>71</v>
      </c>
      <c r="AB4138" s="216">
        <v>46310</v>
      </c>
      <c r="AC4138" s="210"/>
      <c r="AD4138" s="230" t="s">
        <v>72</v>
      </c>
      <c r="AE4138" s="190"/>
      <c r="AF4138" s="190"/>
      <c r="AG4138" s="190"/>
      <c r="AH4138" s="190"/>
      <c r="AI4138" s="190"/>
      <c r="AJ4138" s="190"/>
      <c r="AK4138" s="190"/>
      <c r="AL4138" s="190"/>
      <c r="AM4138" s="190"/>
      <c r="AN4138" s="190"/>
      <c r="AO4138" s="190"/>
      <c r="AP4138" s="190"/>
    </row>
    <row r="4139" spans="1:42" customFormat="1" ht="30" hidden="1" customHeight="1">
      <c r="A4139" s="204" t="s">
        <v>49</v>
      </c>
      <c r="B4139" s="200" t="s">
        <v>19782</v>
      </c>
      <c r="C4139" s="200" t="s">
        <v>19783</v>
      </c>
      <c r="D4139" s="200" t="s">
        <v>19892</v>
      </c>
      <c r="E4139" s="200" t="s">
        <v>19893</v>
      </c>
      <c r="F4139" s="206" t="s">
        <v>31798</v>
      </c>
      <c r="G4139" s="206" t="s">
        <v>31799</v>
      </c>
      <c r="H4139" s="210" t="s">
        <v>31800</v>
      </c>
      <c r="I4139" s="209" t="s">
        <v>31801</v>
      </c>
      <c r="J4139" s="212" t="s">
        <v>31802</v>
      </c>
      <c r="K4139" s="213" t="s">
        <v>31803</v>
      </c>
      <c r="L4139" s="210" t="s">
        <v>1071</v>
      </c>
      <c r="M4139" s="210" t="s">
        <v>61</v>
      </c>
      <c r="N4139" s="210" t="s">
        <v>19789</v>
      </c>
      <c r="O4139" s="210" t="s">
        <v>31795</v>
      </c>
      <c r="P4139" s="210" t="s">
        <v>31796</v>
      </c>
      <c r="Q4139" s="210" t="s">
        <v>65</v>
      </c>
      <c r="R4139" s="210" t="s">
        <v>19783</v>
      </c>
      <c r="S4139" s="210" t="s">
        <v>19893</v>
      </c>
      <c r="T4139" s="210" t="s">
        <v>66</v>
      </c>
      <c r="U4139" s="213" t="s">
        <v>31804</v>
      </c>
      <c r="V4139" s="210">
        <v>0.95</v>
      </c>
      <c r="W4139" s="210" t="s">
        <v>68</v>
      </c>
      <c r="X4139" s="210" t="s">
        <v>69</v>
      </c>
      <c r="Y4139" s="210" t="s">
        <v>4407</v>
      </c>
      <c r="Z4139" s="210" t="s">
        <v>647</v>
      </c>
      <c r="AA4139" s="235" t="s">
        <v>71</v>
      </c>
      <c r="AB4139" s="216">
        <v>46310</v>
      </c>
      <c r="AC4139" s="210"/>
      <c r="AD4139" s="230" t="s">
        <v>72</v>
      </c>
      <c r="AE4139" s="190"/>
      <c r="AF4139" s="190"/>
      <c r="AG4139" s="190"/>
      <c r="AH4139" s="190"/>
      <c r="AI4139" s="190"/>
      <c r="AJ4139" s="190"/>
      <c r="AK4139" s="190"/>
      <c r="AL4139" s="190"/>
      <c r="AM4139" s="190"/>
      <c r="AN4139" s="190"/>
      <c r="AO4139" s="190"/>
      <c r="AP4139" s="190"/>
    </row>
    <row r="4140" spans="1:42" customFormat="1" ht="30" hidden="1" customHeight="1">
      <c r="A4140" s="204" t="s">
        <v>49</v>
      </c>
      <c r="B4140" s="200" t="s">
        <v>14615</v>
      </c>
      <c r="C4140" s="200" t="s">
        <v>14616</v>
      </c>
      <c r="D4140" s="200" t="s">
        <v>18264</v>
      </c>
      <c r="E4140" s="200" t="s">
        <v>19939</v>
      </c>
      <c r="F4140" s="206" t="s">
        <v>31805</v>
      </c>
      <c r="G4140" s="206" t="s">
        <v>31806</v>
      </c>
      <c r="H4140" s="210" t="s">
        <v>31807</v>
      </c>
      <c r="I4140" s="209" t="s">
        <v>31808</v>
      </c>
      <c r="J4140" s="212" t="s">
        <v>31809</v>
      </c>
      <c r="K4140" s="213" t="s">
        <v>31810</v>
      </c>
      <c r="L4140" s="210" t="s">
        <v>1071</v>
      </c>
      <c r="M4140" s="210" t="s">
        <v>61</v>
      </c>
      <c r="N4140" s="210" t="s">
        <v>62</v>
      </c>
      <c r="O4140" s="210" t="s">
        <v>30833</v>
      </c>
      <c r="P4140" s="210" t="s">
        <v>92</v>
      </c>
      <c r="Q4140" s="210" t="s">
        <v>65</v>
      </c>
      <c r="R4140" s="210" t="s">
        <v>14616</v>
      </c>
      <c r="S4140" s="210" t="s">
        <v>19939</v>
      </c>
      <c r="T4140" s="210" t="s">
        <v>66</v>
      </c>
      <c r="U4140" s="213" t="s">
        <v>31811</v>
      </c>
      <c r="V4140" s="210">
        <v>0.95</v>
      </c>
      <c r="W4140" s="210" t="s">
        <v>68</v>
      </c>
      <c r="X4140" s="210" t="s">
        <v>69</v>
      </c>
      <c r="Y4140" s="210" t="s">
        <v>4407</v>
      </c>
      <c r="Z4140" s="210" t="s">
        <v>647</v>
      </c>
      <c r="AA4140" s="235" t="s">
        <v>71</v>
      </c>
      <c r="AB4140" s="216">
        <v>46310</v>
      </c>
      <c r="AC4140" s="210"/>
      <c r="AD4140" s="230" t="s">
        <v>72</v>
      </c>
      <c r="AE4140" s="190"/>
      <c r="AF4140" s="190"/>
      <c r="AG4140" s="190"/>
      <c r="AH4140" s="190"/>
      <c r="AI4140" s="190"/>
      <c r="AJ4140" s="190"/>
      <c r="AK4140" s="190"/>
      <c r="AL4140" s="190"/>
      <c r="AM4140" s="190"/>
      <c r="AN4140" s="190"/>
      <c r="AO4140" s="190"/>
      <c r="AP4140" s="190"/>
    </row>
    <row r="4141" spans="1:42" customFormat="1" ht="30" hidden="1" customHeight="1">
      <c r="A4141" s="204" t="s">
        <v>49</v>
      </c>
      <c r="B4141" s="200" t="s">
        <v>14615</v>
      </c>
      <c r="C4141" s="200" t="s">
        <v>14616</v>
      </c>
      <c r="D4141" s="200" t="s">
        <v>18316</v>
      </c>
      <c r="E4141" s="200" t="s">
        <v>21098</v>
      </c>
      <c r="F4141" s="206" t="s">
        <v>31812</v>
      </c>
      <c r="G4141" s="206" t="s">
        <v>31813</v>
      </c>
      <c r="H4141" s="210" t="s">
        <v>31814</v>
      </c>
      <c r="I4141" s="209" t="s">
        <v>31815</v>
      </c>
      <c r="J4141" s="212" t="s">
        <v>31816</v>
      </c>
      <c r="K4141" s="213" t="s">
        <v>31817</v>
      </c>
      <c r="L4141" s="210" t="s">
        <v>1071</v>
      </c>
      <c r="M4141" s="210" t="s">
        <v>61</v>
      </c>
      <c r="N4141" s="210" t="s">
        <v>62</v>
      </c>
      <c r="O4141" s="210" t="s">
        <v>30833</v>
      </c>
      <c r="P4141" s="210" t="s">
        <v>92</v>
      </c>
      <c r="Q4141" s="210" t="s">
        <v>65</v>
      </c>
      <c r="R4141" s="210" t="s">
        <v>14616</v>
      </c>
      <c r="S4141" s="210" t="s">
        <v>21098</v>
      </c>
      <c r="T4141" s="210" t="s">
        <v>66</v>
      </c>
      <c r="U4141" s="213" t="s">
        <v>31579</v>
      </c>
      <c r="V4141" s="210">
        <v>0.95</v>
      </c>
      <c r="W4141" s="210" t="s">
        <v>68</v>
      </c>
      <c r="X4141" s="210" t="s">
        <v>69</v>
      </c>
      <c r="Y4141" s="210" t="s">
        <v>4407</v>
      </c>
      <c r="Z4141" s="210" t="s">
        <v>647</v>
      </c>
      <c r="AA4141" s="235" t="s">
        <v>71</v>
      </c>
      <c r="AB4141" s="216">
        <v>46310</v>
      </c>
      <c r="AC4141" s="210"/>
      <c r="AD4141" s="230" t="s">
        <v>72</v>
      </c>
      <c r="AE4141" s="190"/>
      <c r="AF4141" s="190"/>
      <c r="AG4141" s="190"/>
      <c r="AH4141" s="190"/>
      <c r="AI4141" s="190"/>
      <c r="AJ4141" s="190"/>
      <c r="AK4141" s="190"/>
      <c r="AL4141" s="190"/>
      <c r="AM4141" s="190"/>
      <c r="AN4141" s="190"/>
      <c r="AO4141" s="190"/>
      <c r="AP4141" s="190"/>
    </row>
    <row r="4142" spans="1:42" customFormat="1" ht="30" hidden="1" customHeight="1">
      <c r="A4142" s="204" t="s">
        <v>49</v>
      </c>
      <c r="B4142" s="200" t="s">
        <v>21733</v>
      </c>
      <c r="C4142" s="200" t="s">
        <v>21734</v>
      </c>
      <c r="D4142" s="200" t="s">
        <v>21735</v>
      </c>
      <c r="E4142" s="200" t="s">
        <v>21736</v>
      </c>
      <c r="F4142" s="206" t="s">
        <v>31818</v>
      </c>
      <c r="G4142" s="206" t="s">
        <v>31819</v>
      </c>
      <c r="H4142" s="210" t="s">
        <v>31820</v>
      </c>
      <c r="I4142" s="209" t="s">
        <v>31821</v>
      </c>
      <c r="J4142" s="212" t="s">
        <v>31822</v>
      </c>
      <c r="K4142" s="213" t="s">
        <v>31823</v>
      </c>
      <c r="L4142" s="210" t="s">
        <v>1071</v>
      </c>
      <c r="M4142" s="210" t="s">
        <v>61</v>
      </c>
      <c r="N4142" s="210" t="s">
        <v>62</v>
      </c>
      <c r="O4142" s="210" t="s">
        <v>30833</v>
      </c>
      <c r="P4142" s="210" t="s">
        <v>92</v>
      </c>
      <c r="Q4142" s="210" t="s">
        <v>65</v>
      </c>
      <c r="R4142" s="210" t="s">
        <v>21734</v>
      </c>
      <c r="S4142" s="210" t="s">
        <v>21736</v>
      </c>
      <c r="T4142" s="210" t="s">
        <v>66</v>
      </c>
      <c r="U4142" s="213" t="s">
        <v>31824</v>
      </c>
      <c r="V4142" s="210">
        <v>0.95</v>
      </c>
      <c r="W4142" s="210" t="s">
        <v>68</v>
      </c>
      <c r="X4142" s="210" t="s">
        <v>69</v>
      </c>
      <c r="Y4142" s="210" t="s">
        <v>4407</v>
      </c>
      <c r="Z4142" s="210" t="s">
        <v>647</v>
      </c>
      <c r="AA4142" s="235" t="s">
        <v>71</v>
      </c>
      <c r="AB4142" s="216">
        <v>46310</v>
      </c>
      <c r="AC4142" s="210"/>
      <c r="AD4142" s="230" t="s">
        <v>72</v>
      </c>
      <c r="AE4142" s="190"/>
      <c r="AF4142" s="190"/>
      <c r="AG4142" s="190"/>
      <c r="AH4142" s="190"/>
      <c r="AI4142" s="190"/>
      <c r="AJ4142" s="190"/>
      <c r="AK4142" s="190"/>
      <c r="AL4142" s="190"/>
      <c r="AM4142" s="190"/>
      <c r="AN4142" s="190"/>
      <c r="AO4142" s="190"/>
      <c r="AP4142" s="190"/>
    </row>
    <row r="4143" spans="1:42" customFormat="1" ht="30" hidden="1" customHeight="1">
      <c r="A4143" s="204" t="s">
        <v>49</v>
      </c>
      <c r="B4143" s="200" t="s">
        <v>21733</v>
      </c>
      <c r="C4143" s="200" t="s">
        <v>21734</v>
      </c>
      <c r="D4143" s="200" t="s">
        <v>21884</v>
      </c>
      <c r="E4143" s="200" t="s">
        <v>21885</v>
      </c>
      <c r="F4143" s="206" t="s">
        <v>31825</v>
      </c>
      <c r="G4143" s="206" t="s">
        <v>31826</v>
      </c>
      <c r="H4143" s="210" t="s">
        <v>31827</v>
      </c>
      <c r="I4143" s="209" t="s">
        <v>31828</v>
      </c>
      <c r="J4143" s="212" t="s">
        <v>31829</v>
      </c>
      <c r="K4143" s="213" t="s">
        <v>31830</v>
      </c>
      <c r="L4143" s="210" t="s">
        <v>1071</v>
      </c>
      <c r="M4143" s="210" t="s">
        <v>61</v>
      </c>
      <c r="N4143" s="210" t="s">
        <v>62</v>
      </c>
      <c r="O4143" s="210" t="s">
        <v>30833</v>
      </c>
      <c r="P4143" s="210" t="s">
        <v>92</v>
      </c>
      <c r="Q4143" s="210" t="s">
        <v>65</v>
      </c>
      <c r="R4143" s="210" t="s">
        <v>21734</v>
      </c>
      <c r="S4143" s="210" t="s">
        <v>21885</v>
      </c>
      <c r="T4143" s="210" t="s">
        <v>66</v>
      </c>
      <c r="U4143" s="213" t="s">
        <v>31831</v>
      </c>
      <c r="V4143" s="210">
        <v>0.95</v>
      </c>
      <c r="W4143" s="210" t="s">
        <v>68</v>
      </c>
      <c r="X4143" s="210" t="s">
        <v>69</v>
      </c>
      <c r="Y4143" s="210" t="s">
        <v>4407</v>
      </c>
      <c r="Z4143" s="210" t="s">
        <v>647</v>
      </c>
      <c r="AA4143" s="235" t="s">
        <v>71</v>
      </c>
      <c r="AB4143" s="216">
        <v>46310</v>
      </c>
      <c r="AC4143" s="210"/>
      <c r="AD4143" s="230" t="s">
        <v>72</v>
      </c>
      <c r="AE4143" s="190"/>
      <c r="AF4143" s="190"/>
      <c r="AG4143" s="190"/>
      <c r="AH4143" s="190"/>
      <c r="AI4143" s="190"/>
      <c r="AJ4143" s="190"/>
      <c r="AK4143" s="190"/>
      <c r="AL4143" s="190"/>
      <c r="AM4143" s="190"/>
      <c r="AN4143" s="190"/>
      <c r="AO4143" s="190"/>
      <c r="AP4143" s="190"/>
    </row>
    <row r="4144" spans="1:42" customFormat="1" ht="30" hidden="1" customHeight="1">
      <c r="A4144" s="204" t="s">
        <v>49</v>
      </c>
      <c r="B4144" s="200" t="s">
        <v>14747</v>
      </c>
      <c r="C4144" s="200" t="s">
        <v>14748</v>
      </c>
      <c r="D4144" s="200" t="s">
        <v>22308</v>
      </c>
      <c r="E4144" s="200" t="s">
        <v>22309</v>
      </c>
      <c r="F4144" s="206" t="s">
        <v>31832</v>
      </c>
      <c r="G4144" s="206" t="s">
        <v>31833</v>
      </c>
      <c r="H4144" s="210" t="s">
        <v>31834</v>
      </c>
      <c r="I4144" s="209" t="s">
        <v>31835</v>
      </c>
      <c r="J4144" s="212" t="s">
        <v>31836</v>
      </c>
      <c r="K4144" s="213" t="s">
        <v>31837</v>
      </c>
      <c r="L4144" s="210" t="s">
        <v>1071</v>
      </c>
      <c r="M4144" s="210" t="s">
        <v>61</v>
      </c>
      <c r="N4144" s="210" t="s">
        <v>62</v>
      </c>
      <c r="O4144" s="210" t="s">
        <v>30833</v>
      </c>
      <c r="P4144" s="210" t="s">
        <v>92</v>
      </c>
      <c r="Q4144" s="210" t="s">
        <v>65</v>
      </c>
      <c r="R4144" s="210" t="s">
        <v>14748</v>
      </c>
      <c r="S4144" s="210" t="s">
        <v>22309</v>
      </c>
      <c r="T4144" s="210" t="s">
        <v>66</v>
      </c>
      <c r="U4144" s="213" t="s">
        <v>31838</v>
      </c>
      <c r="V4144" s="210">
        <v>0.95</v>
      </c>
      <c r="W4144" s="210" t="s">
        <v>68</v>
      </c>
      <c r="X4144" s="210" t="s">
        <v>69</v>
      </c>
      <c r="Y4144" s="210" t="s">
        <v>4407</v>
      </c>
      <c r="Z4144" s="210" t="s">
        <v>647</v>
      </c>
      <c r="AA4144" s="235" t="s">
        <v>71</v>
      </c>
      <c r="AB4144" s="216">
        <v>46310</v>
      </c>
      <c r="AC4144" s="210"/>
      <c r="AD4144" s="230" t="s">
        <v>72</v>
      </c>
      <c r="AE4144" s="190"/>
      <c r="AF4144" s="190"/>
      <c r="AG4144" s="190"/>
      <c r="AH4144" s="190"/>
      <c r="AI4144" s="190"/>
      <c r="AJ4144" s="190"/>
      <c r="AK4144" s="190"/>
      <c r="AL4144" s="190"/>
      <c r="AM4144" s="190"/>
      <c r="AN4144" s="190"/>
      <c r="AO4144" s="190"/>
      <c r="AP4144" s="190"/>
    </row>
    <row r="4145" spans="1:42" customFormat="1" ht="30" hidden="1" customHeight="1">
      <c r="A4145" s="204" t="s">
        <v>49</v>
      </c>
      <c r="B4145" s="200" t="s">
        <v>23594</v>
      </c>
      <c r="C4145" s="200" t="s">
        <v>23595</v>
      </c>
      <c r="D4145" s="200" t="s">
        <v>23711</v>
      </c>
      <c r="E4145" s="200" t="s">
        <v>23712</v>
      </c>
      <c r="F4145" s="206" t="s">
        <v>31839</v>
      </c>
      <c r="G4145" s="206" t="s">
        <v>31840</v>
      </c>
      <c r="H4145" s="210" t="s">
        <v>31841</v>
      </c>
      <c r="I4145" s="209" t="s">
        <v>31842</v>
      </c>
      <c r="J4145" s="212" t="s">
        <v>31843</v>
      </c>
      <c r="K4145" s="213" t="s">
        <v>31844</v>
      </c>
      <c r="L4145" s="210" t="s">
        <v>1071</v>
      </c>
      <c r="M4145" s="210" t="s">
        <v>61</v>
      </c>
      <c r="N4145" s="210" t="s">
        <v>62</v>
      </c>
      <c r="O4145" s="210" t="s">
        <v>30833</v>
      </c>
      <c r="P4145" s="210" t="s">
        <v>92</v>
      </c>
      <c r="Q4145" s="210" t="s">
        <v>65</v>
      </c>
      <c r="R4145" s="210" t="s">
        <v>23595</v>
      </c>
      <c r="S4145" s="210" t="s">
        <v>23712</v>
      </c>
      <c r="T4145" s="210" t="s">
        <v>66</v>
      </c>
      <c r="U4145" s="213" t="s">
        <v>31845</v>
      </c>
      <c r="V4145" s="210">
        <v>0.95</v>
      </c>
      <c r="W4145" s="210" t="s">
        <v>68</v>
      </c>
      <c r="X4145" s="210" t="s">
        <v>69</v>
      </c>
      <c r="Y4145" s="210" t="s">
        <v>4407</v>
      </c>
      <c r="Z4145" s="210" t="s">
        <v>647</v>
      </c>
      <c r="AA4145" s="235" t="s">
        <v>71</v>
      </c>
      <c r="AB4145" s="216">
        <v>46310</v>
      </c>
      <c r="AC4145" s="210"/>
      <c r="AD4145" s="230" t="s">
        <v>72</v>
      </c>
      <c r="AE4145" s="190"/>
      <c r="AF4145" s="190"/>
      <c r="AG4145" s="190"/>
      <c r="AH4145" s="190"/>
      <c r="AI4145" s="190"/>
      <c r="AJ4145" s="190"/>
      <c r="AK4145" s="190"/>
      <c r="AL4145" s="190"/>
      <c r="AM4145" s="190"/>
      <c r="AN4145" s="190"/>
      <c r="AO4145" s="190"/>
      <c r="AP4145" s="190"/>
    </row>
    <row r="4146" spans="1:42" customFormat="1" ht="30" hidden="1" customHeight="1">
      <c r="A4146" s="204" t="s">
        <v>49</v>
      </c>
      <c r="B4146" s="200" t="s">
        <v>24144</v>
      </c>
      <c r="C4146" s="200" t="s">
        <v>24145</v>
      </c>
      <c r="D4146" s="200" t="s">
        <v>24146</v>
      </c>
      <c r="E4146" s="200" t="s">
        <v>24147</v>
      </c>
      <c r="F4146" s="206" t="s">
        <v>31846</v>
      </c>
      <c r="G4146" s="206" t="s">
        <v>31847</v>
      </c>
      <c r="H4146" s="210" t="s">
        <v>31848</v>
      </c>
      <c r="I4146" s="209" t="s">
        <v>31849</v>
      </c>
      <c r="J4146" s="212" t="s">
        <v>31850</v>
      </c>
      <c r="K4146" s="213" t="s">
        <v>31851</v>
      </c>
      <c r="L4146" s="210" t="s">
        <v>1071</v>
      </c>
      <c r="M4146" s="210" t="s">
        <v>61</v>
      </c>
      <c r="N4146" s="210" t="s">
        <v>62</v>
      </c>
      <c r="O4146" s="210" t="s">
        <v>30833</v>
      </c>
      <c r="P4146" s="210" t="s">
        <v>92</v>
      </c>
      <c r="Q4146" s="210" t="s">
        <v>65</v>
      </c>
      <c r="R4146" s="210" t="s">
        <v>24145</v>
      </c>
      <c r="S4146" s="210" t="s">
        <v>24147</v>
      </c>
      <c r="T4146" s="210" t="s">
        <v>66</v>
      </c>
      <c r="U4146" s="213" t="s">
        <v>31852</v>
      </c>
      <c r="V4146" s="210">
        <v>0.95</v>
      </c>
      <c r="W4146" s="210" t="s">
        <v>68</v>
      </c>
      <c r="X4146" s="210" t="s">
        <v>69</v>
      </c>
      <c r="Y4146" s="210" t="s">
        <v>4407</v>
      </c>
      <c r="Z4146" s="210" t="s">
        <v>647</v>
      </c>
      <c r="AA4146" s="235" t="s">
        <v>71</v>
      </c>
      <c r="AB4146" s="216">
        <v>46310</v>
      </c>
      <c r="AC4146" s="210"/>
      <c r="AD4146" s="230" t="s">
        <v>72</v>
      </c>
      <c r="AE4146" s="190"/>
      <c r="AF4146" s="190"/>
      <c r="AG4146" s="190"/>
      <c r="AH4146" s="190"/>
      <c r="AI4146" s="190"/>
      <c r="AJ4146" s="190"/>
      <c r="AK4146" s="190"/>
      <c r="AL4146" s="190"/>
      <c r="AM4146" s="190"/>
      <c r="AN4146" s="190"/>
      <c r="AO4146" s="190"/>
      <c r="AP4146" s="190"/>
    </row>
    <row r="4147" spans="1:42" customFormat="1" ht="30" hidden="1" customHeight="1">
      <c r="A4147" s="204" t="s">
        <v>49</v>
      </c>
      <c r="B4147" s="200" t="s">
        <v>24468</v>
      </c>
      <c r="C4147" s="200" t="s">
        <v>24469</v>
      </c>
      <c r="D4147" s="200" t="s">
        <v>24638</v>
      </c>
      <c r="E4147" s="200" t="s">
        <v>24639</v>
      </c>
      <c r="F4147" s="206" t="s">
        <v>31853</v>
      </c>
      <c r="G4147" s="206" t="s">
        <v>31854</v>
      </c>
      <c r="H4147" s="210" t="s">
        <v>31855</v>
      </c>
      <c r="I4147" s="209" t="s">
        <v>31856</v>
      </c>
      <c r="J4147" s="212" t="s">
        <v>31857</v>
      </c>
      <c r="K4147" s="213" t="s">
        <v>31858</v>
      </c>
      <c r="L4147" s="210" t="s">
        <v>1071</v>
      </c>
      <c r="M4147" s="210" t="s">
        <v>61</v>
      </c>
      <c r="N4147" s="210" t="s">
        <v>62</v>
      </c>
      <c r="O4147" s="210" t="s">
        <v>30833</v>
      </c>
      <c r="P4147" s="210" t="s">
        <v>92</v>
      </c>
      <c r="Q4147" s="210" t="s">
        <v>65</v>
      </c>
      <c r="R4147" s="210" t="s">
        <v>24469</v>
      </c>
      <c r="S4147" s="210" t="s">
        <v>24639</v>
      </c>
      <c r="T4147" s="210" t="s">
        <v>66</v>
      </c>
      <c r="U4147" s="213" t="s">
        <v>31859</v>
      </c>
      <c r="V4147" s="210">
        <v>0.95</v>
      </c>
      <c r="W4147" s="210" t="s">
        <v>68</v>
      </c>
      <c r="X4147" s="210" t="s">
        <v>69</v>
      </c>
      <c r="Y4147" s="210" t="s">
        <v>4407</v>
      </c>
      <c r="Z4147" s="210" t="s">
        <v>647</v>
      </c>
      <c r="AA4147" s="235" t="s">
        <v>71</v>
      </c>
      <c r="AB4147" s="216">
        <v>46310</v>
      </c>
      <c r="AC4147" s="210"/>
      <c r="AD4147" s="230" t="s">
        <v>72</v>
      </c>
      <c r="AE4147" s="190"/>
      <c r="AF4147" s="190"/>
      <c r="AG4147" s="190"/>
      <c r="AH4147" s="190"/>
      <c r="AI4147" s="190"/>
      <c r="AJ4147" s="190"/>
      <c r="AK4147" s="190"/>
      <c r="AL4147" s="190"/>
      <c r="AM4147" s="190"/>
      <c r="AN4147" s="190"/>
      <c r="AO4147" s="190"/>
      <c r="AP4147" s="190"/>
    </row>
    <row r="4148" spans="1:42" customFormat="1" ht="30" hidden="1" customHeight="1">
      <c r="A4148" s="204" t="s">
        <v>49</v>
      </c>
      <c r="B4148" s="200" t="s">
        <v>24468</v>
      </c>
      <c r="C4148" s="200" t="s">
        <v>24469</v>
      </c>
      <c r="D4148" s="200" t="s">
        <v>19356</v>
      </c>
      <c r="E4148" s="200" t="s">
        <v>24743</v>
      </c>
      <c r="F4148" s="206" t="s">
        <v>31860</v>
      </c>
      <c r="G4148" s="206" t="s">
        <v>31861</v>
      </c>
      <c r="H4148" s="210" t="s">
        <v>31862</v>
      </c>
      <c r="I4148" s="209" t="s">
        <v>31863</v>
      </c>
      <c r="J4148" s="212" t="s">
        <v>31864</v>
      </c>
      <c r="K4148" s="213" t="s">
        <v>31865</v>
      </c>
      <c r="L4148" s="210" t="s">
        <v>1071</v>
      </c>
      <c r="M4148" s="210" t="s">
        <v>61</v>
      </c>
      <c r="N4148" s="210" t="s">
        <v>62</v>
      </c>
      <c r="O4148" s="210" t="s">
        <v>30833</v>
      </c>
      <c r="P4148" s="210" t="s">
        <v>92</v>
      </c>
      <c r="Q4148" s="210" t="s">
        <v>65</v>
      </c>
      <c r="R4148" s="210" t="s">
        <v>24469</v>
      </c>
      <c r="S4148" s="210" t="s">
        <v>24743</v>
      </c>
      <c r="T4148" s="210" t="s">
        <v>66</v>
      </c>
      <c r="U4148" s="213" t="s">
        <v>31866</v>
      </c>
      <c r="V4148" s="210">
        <v>0.95</v>
      </c>
      <c r="W4148" s="210" t="s">
        <v>68</v>
      </c>
      <c r="X4148" s="210" t="s">
        <v>69</v>
      </c>
      <c r="Y4148" s="210" t="s">
        <v>4407</v>
      </c>
      <c r="Z4148" s="210" t="s">
        <v>647</v>
      </c>
      <c r="AA4148" s="235" t="s">
        <v>71</v>
      </c>
      <c r="AB4148" s="216">
        <v>46310</v>
      </c>
      <c r="AC4148" s="210"/>
      <c r="AD4148" s="230" t="s">
        <v>72</v>
      </c>
      <c r="AE4148" s="190"/>
      <c r="AF4148" s="190"/>
      <c r="AG4148" s="190"/>
      <c r="AH4148" s="190"/>
      <c r="AI4148" s="190"/>
      <c r="AJ4148" s="190"/>
      <c r="AK4148" s="190"/>
      <c r="AL4148" s="190"/>
      <c r="AM4148" s="190"/>
      <c r="AN4148" s="190"/>
      <c r="AO4148" s="190"/>
      <c r="AP4148" s="190"/>
    </row>
    <row r="4149" spans="1:42" customFormat="1" ht="30" hidden="1" customHeight="1">
      <c r="A4149" s="204" t="s">
        <v>49</v>
      </c>
      <c r="B4149" s="200" t="s">
        <v>24468</v>
      </c>
      <c r="C4149" s="200" t="s">
        <v>24469</v>
      </c>
      <c r="D4149" s="200" t="s">
        <v>19263</v>
      </c>
      <c r="E4149" s="200" t="s">
        <v>24839</v>
      </c>
      <c r="F4149" s="206" t="s">
        <v>31867</v>
      </c>
      <c r="G4149" s="206" t="s">
        <v>31868</v>
      </c>
      <c r="H4149" s="210" t="s">
        <v>31869</v>
      </c>
      <c r="I4149" s="209" t="s">
        <v>31870</v>
      </c>
      <c r="J4149" s="212" t="s">
        <v>31871</v>
      </c>
      <c r="K4149" s="213" t="s">
        <v>31872</v>
      </c>
      <c r="L4149" s="210" t="s">
        <v>1071</v>
      </c>
      <c r="M4149" s="210" t="s">
        <v>61</v>
      </c>
      <c r="N4149" s="210" t="s">
        <v>62</v>
      </c>
      <c r="O4149" s="210" t="s">
        <v>30833</v>
      </c>
      <c r="P4149" s="210" t="s">
        <v>92</v>
      </c>
      <c r="Q4149" s="210" t="s">
        <v>65</v>
      </c>
      <c r="R4149" s="210" t="s">
        <v>24469</v>
      </c>
      <c r="S4149" s="210" t="s">
        <v>24839</v>
      </c>
      <c r="T4149" s="210" t="s">
        <v>66</v>
      </c>
      <c r="U4149" s="213" t="s">
        <v>31873</v>
      </c>
      <c r="V4149" s="210">
        <v>0.95</v>
      </c>
      <c r="W4149" s="210" t="s">
        <v>68</v>
      </c>
      <c r="X4149" s="210" t="s">
        <v>69</v>
      </c>
      <c r="Y4149" s="210" t="s">
        <v>4407</v>
      </c>
      <c r="Z4149" s="210" t="s">
        <v>647</v>
      </c>
      <c r="AA4149" s="235" t="s">
        <v>71</v>
      </c>
      <c r="AB4149" s="216">
        <v>46310</v>
      </c>
      <c r="AC4149" s="210"/>
      <c r="AD4149" s="230" t="s">
        <v>72</v>
      </c>
      <c r="AE4149" s="190"/>
      <c r="AF4149" s="190"/>
      <c r="AG4149" s="190"/>
      <c r="AH4149" s="190"/>
      <c r="AI4149" s="190"/>
      <c r="AJ4149" s="190"/>
      <c r="AK4149" s="190"/>
      <c r="AL4149" s="190"/>
      <c r="AM4149" s="190"/>
      <c r="AN4149" s="190"/>
      <c r="AO4149" s="190"/>
      <c r="AP4149" s="190"/>
    </row>
    <row r="4150" spans="1:42" customFormat="1" ht="30" hidden="1" customHeight="1">
      <c r="A4150" s="204" t="s">
        <v>49</v>
      </c>
      <c r="B4150" s="200" t="s">
        <v>26151</v>
      </c>
      <c r="C4150" s="200" t="s">
        <v>26152</v>
      </c>
      <c r="D4150" s="200" t="s">
        <v>26218</v>
      </c>
      <c r="E4150" s="200" t="s">
        <v>26219</v>
      </c>
      <c r="F4150" s="206" t="s">
        <v>31874</v>
      </c>
      <c r="G4150" s="206" t="s">
        <v>31875</v>
      </c>
      <c r="H4150" s="210" t="s">
        <v>31876</v>
      </c>
      <c r="I4150" s="209" t="s">
        <v>31877</v>
      </c>
      <c r="J4150" s="212" t="s">
        <v>31878</v>
      </c>
      <c r="K4150" s="213" t="s">
        <v>31879</v>
      </c>
      <c r="L4150" s="210" t="s">
        <v>1071</v>
      </c>
      <c r="M4150" s="210" t="s">
        <v>61</v>
      </c>
      <c r="N4150" s="210" t="s">
        <v>22799</v>
      </c>
      <c r="O4150" s="210" t="s">
        <v>30483</v>
      </c>
      <c r="P4150" s="210" t="s">
        <v>30484</v>
      </c>
      <c r="Q4150" s="210" t="s">
        <v>65</v>
      </c>
      <c r="R4150" s="210" t="s">
        <v>26152</v>
      </c>
      <c r="S4150" s="210" t="s">
        <v>26219</v>
      </c>
      <c r="T4150" s="210" t="s">
        <v>66</v>
      </c>
      <c r="U4150" s="213" t="s">
        <v>31880</v>
      </c>
      <c r="V4150" s="210">
        <v>0.95</v>
      </c>
      <c r="W4150" s="210" t="s">
        <v>68</v>
      </c>
      <c r="X4150" s="210" t="s">
        <v>69</v>
      </c>
      <c r="Y4150" s="210" t="s">
        <v>4407</v>
      </c>
      <c r="Z4150" s="210" t="s">
        <v>647</v>
      </c>
      <c r="AA4150" s="235" t="s">
        <v>71</v>
      </c>
      <c r="AB4150" s="216">
        <v>46310</v>
      </c>
      <c r="AC4150" s="210"/>
      <c r="AD4150" s="230" t="s">
        <v>72</v>
      </c>
      <c r="AE4150" s="190"/>
      <c r="AF4150" s="190"/>
      <c r="AG4150" s="190"/>
      <c r="AH4150" s="190"/>
      <c r="AI4150" s="190"/>
      <c r="AJ4150" s="190"/>
      <c r="AK4150" s="190"/>
      <c r="AL4150" s="190"/>
      <c r="AM4150" s="190"/>
      <c r="AN4150" s="190"/>
      <c r="AO4150" s="190"/>
      <c r="AP4150" s="190"/>
    </row>
    <row r="4151" spans="1:42" customFormat="1" ht="30" hidden="1" customHeight="1">
      <c r="A4151" s="204" t="s">
        <v>49</v>
      </c>
      <c r="B4151" s="200" t="s">
        <v>26151</v>
      </c>
      <c r="C4151" s="200" t="s">
        <v>26152</v>
      </c>
      <c r="D4151" s="200" t="s">
        <v>26251</v>
      </c>
      <c r="E4151" s="200" t="s">
        <v>26252</v>
      </c>
      <c r="F4151" s="206" t="s">
        <v>31881</v>
      </c>
      <c r="G4151" s="206" t="s">
        <v>31882</v>
      </c>
      <c r="H4151" s="210" t="s">
        <v>31883</v>
      </c>
      <c r="I4151" s="209" t="s">
        <v>31884</v>
      </c>
      <c r="J4151" s="212" t="s">
        <v>31885</v>
      </c>
      <c r="K4151" s="213" t="s">
        <v>31886</v>
      </c>
      <c r="L4151" s="210" t="s">
        <v>1071</v>
      </c>
      <c r="M4151" s="210" t="s">
        <v>61</v>
      </c>
      <c r="N4151" s="210" t="s">
        <v>22799</v>
      </c>
      <c r="O4151" s="210" t="s">
        <v>30483</v>
      </c>
      <c r="P4151" s="210" t="s">
        <v>30484</v>
      </c>
      <c r="Q4151" s="210" t="s">
        <v>65</v>
      </c>
      <c r="R4151" s="210" t="s">
        <v>26152</v>
      </c>
      <c r="S4151" s="210" t="s">
        <v>26252</v>
      </c>
      <c r="T4151" s="210" t="s">
        <v>66</v>
      </c>
      <c r="U4151" s="213" t="s">
        <v>31887</v>
      </c>
      <c r="V4151" s="210">
        <v>0.95</v>
      </c>
      <c r="W4151" s="210" t="s">
        <v>68</v>
      </c>
      <c r="X4151" s="210" t="s">
        <v>69</v>
      </c>
      <c r="Y4151" s="210" t="s">
        <v>4407</v>
      </c>
      <c r="Z4151" s="210" t="s">
        <v>647</v>
      </c>
      <c r="AA4151" s="235" t="s">
        <v>71</v>
      </c>
      <c r="AB4151" s="216">
        <v>46310</v>
      </c>
      <c r="AC4151" s="210"/>
      <c r="AD4151" s="230" t="s">
        <v>72</v>
      </c>
      <c r="AE4151" s="190"/>
      <c r="AF4151" s="190"/>
      <c r="AG4151" s="190"/>
      <c r="AH4151" s="190"/>
      <c r="AI4151" s="190"/>
      <c r="AJ4151" s="190"/>
      <c r="AK4151" s="190"/>
      <c r="AL4151" s="190"/>
      <c r="AM4151" s="190"/>
      <c r="AN4151" s="190"/>
      <c r="AO4151" s="190"/>
      <c r="AP4151" s="190"/>
    </row>
    <row r="4152" spans="1:42" customFormat="1" ht="30" hidden="1" customHeight="1">
      <c r="A4152" s="204" t="s">
        <v>49</v>
      </c>
      <c r="B4152" s="200" t="s">
        <v>26151</v>
      </c>
      <c r="C4152" s="200" t="s">
        <v>26152</v>
      </c>
      <c r="D4152" s="200" t="s">
        <v>26284</v>
      </c>
      <c r="E4152" s="200" t="s">
        <v>26285</v>
      </c>
      <c r="F4152" s="206" t="s">
        <v>31888</v>
      </c>
      <c r="G4152" s="206" t="s">
        <v>31889</v>
      </c>
      <c r="H4152" s="210" t="s">
        <v>31890</v>
      </c>
      <c r="I4152" s="209" t="s">
        <v>31891</v>
      </c>
      <c r="J4152" s="212" t="s">
        <v>31892</v>
      </c>
      <c r="K4152" s="213" t="s">
        <v>31893</v>
      </c>
      <c r="L4152" s="210" t="s">
        <v>1071</v>
      </c>
      <c r="M4152" s="210" t="s">
        <v>61</v>
      </c>
      <c r="N4152" s="210" t="s">
        <v>22799</v>
      </c>
      <c r="O4152" s="210" t="s">
        <v>30483</v>
      </c>
      <c r="P4152" s="210" t="s">
        <v>30484</v>
      </c>
      <c r="Q4152" s="210" t="s">
        <v>65</v>
      </c>
      <c r="R4152" s="210" t="s">
        <v>26152</v>
      </c>
      <c r="S4152" s="210" t="s">
        <v>26285</v>
      </c>
      <c r="T4152" s="210" t="s">
        <v>66</v>
      </c>
      <c r="U4152" s="213" t="s">
        <v>31894</v>
      </c>
      <c r="V4152" s="210">
        <v>0.95</v>
      </c>
      <c r="W4152" s="210" t="s">
        <v>68</v>
      </c>
      <c r="X4152" s="210" t="s">
        <v>69</v>
      </c>
      <c r="Y4152" s="210" t="s">
        <v>4407</v>
      </c>
      <c r="Z4152" s="210" t="s">
        <v>647</v>
      </c>
      <c r="AA4152" s="235" t="s">
        <v>71</v>
      </c>
      <c r="AB4152" s="216">
        <v>46310</v>
      </c>
      <c r="AC4152" s="210"/>
      <c r="AD4152" s="230" t="s">
        <v>72</v>
      </c>
      <c r="AE4152" s="190"/>
      <c r="AF4152" s="190"/>
      <c r="AG4152" s="190"/>
      <c r="AH4152" s="190"/>
      <c r="AI4152" s="190"/>
      <c r="AJ4152" s="190"/>
      <c r="AK4152" s="190"/>
      <c r="AL4152" s="190"/>
      <c r="AM4152" s="190"/>
      <c r="AN4152" s="190"/>
      <c r="AO4152" s="190"/>
      <c r="AP4152" s="190"/>
    </row>
    <row r="4153" spans="1:42" customFormat="1" ht="30" hidden="1" customHeight="1">
      <c r="A4153" s="204" t="s">
        <v>49</v>
      </c>
      <c r="B4153" s="200" t="s">
        <v>26151</v>
      </c>
      <c r="C4153" s="200" t="s">
        <v>26152</v>
      </c>
      <c r="D4153" s="200" t="s">
        <v>26317</v>
      </c>
      <c r="E4153" s="200" t="s">
        <v>26318</v>
      </c>
      <c r="F4153" s="206" t="s">
        <v>31895</v>
      </c>
      <c r="G4153" s="206" t="s">
        <v>31896</v>
      </c>
      <c r="H4153" s="210" t="s">
        <v>31897</v>
      </c>
      <c r="I4153" s="209" t="s">
        <v>31898</v>
      </c>
      <c r="J4153" s="212" t="s">
        <v>31899</v>
      </c>
      <c r="K4153" s="213" t="s">
        <v>31900</v>
      </c>
      <c r="L4153" s="210" t="s">
        <v>1071</v>
      </c>
      <c r="M4153" s="210" t="s">
        <v>61</v>
      </c>
      <c r="N4153" s="210" t="s">
        <v>22799</v>
      </c>
      <c r="O4153" s="210" t="s">
        <v>30483</v>
      </c>
      <c r="P4153" s="210" t="s">
        <v>30484</v>
      </c>
      <c r="Q4153" s="210" t="s">
        <v>65</v>
      </c>
      <c r="R4153" s="210" t="s">
        <v>26152</v>
      </c>
      <c r="S4153" s="210" t="s">
        <v>26318</v>
      </c>
      <c r="T4153" s="210" t="s">
        <v>66</v>
      </c>
      <c r="U4153" s="213" t="s">
        <v>31901</v>
      </c>
      <c r="V4153" s="210">
        <v>0.95</v>
      </c>
      <c r="W4153" s="210" t="s">
        <v>68</v>
      </c>
      <c r="X4153" s="210" t="s">
        <v>69</v>
      </c>
      <c r="Y4153" s="210" t="s">
        <v>4407</v>
      </c>
      <c r="Z4153" s="210" t="s">
        <v>647</v>
      </c>
      <c r="AA4153" s="235" t="s">
        <v>71</v>
      </c>
      <c r="AB4153" s="216">
        <v>46310</v>
      </c>
      <c r="AC4153" s="210"/>
      <c r="AD4153" s="230" t="s">
        <v>72</v>
      </c>
      <c r="AE4153" s="190"/>
      <c r="AF4153" s="190"/>
      <c r="AG4153" s="190"/>
      <c r="AH4153" s="190"/>
      <c r="AI4153" s="190"/>
      <c r="AJ4153" s="190"/>
      <c r="AK4153" s="190"/>
      <c r="AL4153" s="190"/>
      <c r="AM4153" s="190"/>
      <c r="AN4153" s="190"/>
      <c r="AO4153" s="190"/>
      <c r="AP4153" s="190"/>
    </row>
    <row r="4154" spans="1:42" customFormat="1" ht="30" hidden="1" customHeight="1">
      <c r="A4154" s="204" t="s">
        <v>49</v>
      </c>
      <c r="B4154" s="200" t="s">
        <v>26151</v>
      </c>
      <c r="C4154" s="200" t="s">
        <v>26152</v>
      </c>
      <c r="D4154" s="200" t="s">
        <v>26342</v>
      </c>
      <c r="E4154" s="200" t="s">
        <v>26343</v>
      </c>
      <c r="F4154" s="206" t="s">
        <v>31902</v>
      </c>
      <c r="G4154" s="206" t="s">
        <v>31903</v>
      </c>
      <c r="H4154" s="210" t="s">
        <v>31904</v>
      </c>
      <c r="I4154" s="209" t="s">
        <v>31905</v>
      </c>
      <c r="J4154" s="212" t="s">
        <v>31906</v>
      </c>
      <c r="K4154" s="213" t="s">
        <v>31907</v>
      </c>
      <c r="L4154" s="210" t="s">
        <v>1071</v>
      </c>
      <c r="M4154" s="210" t="s">
        <v>61</v>
      </c>
      <c r="N4154" s="210" t="s">
        <v>22799</v>
      </c>
      <c r="O4154" s="210" t="s">
        <v>30483</v>
      </c>
      <c r="P4154" s="210" t="s">
        <v>30484</v>
      </c>
      <c r="Q4154" s="210" t="s">
        <v>65</v>
      </c>
      <c r="R4154" s="210" t="s">
        <v>26152</v>
      </c>
      <c r="S4154" s="210" t="s">
        <v>26343</v>
      </c>
      <c r="T4154" s="210" t="s">
        <v>66</v>
      </c>
      <c r="U4154" s="213" t="s">
        <v>31908</v>
      </c>
      <c r="V4154" s="210">
        <v>0.95</v>
      </c>
      <c r="W4154" s="210" t="s">
        <v>68</v>
      </c>
      <c r="X4154" s="210" t="s">
        <v>69</v>
      </c>
      <c r="Y4154" s="210" t="s">
        <v>4407</v>
      </c>
      <c r="Z4154" s="210" t="s">
        <v>647</v>
      </c>
      <c r="AA4154" s="235" t="s">
        <v>71</v>
      </c>
      <c r="AB4154" s="216">
        <v>46310</v>
      </c>
      <c r="AC4154" s="210"/>
      <c r="AD4154" s="230" t="s">
        <v>72</v>
      </c>
      <c r="AE4154" s="190"/>
      <c r="AF4154" s="190"/>
      <c r="AG4154" s="190"/>
      <c r="AH4154" s="190"/>
      <c r="AI4154" s="190"/>
      <c r="AJ4154" s="190"/>
      <c r="AK4154" s="190"/>
      <c r="AL4154" s="190"/>
      <c r="AM4154" s="190"/>
      <c r="AN4154" s="190"/>
      <c r="AO4154" s="190"/>
      <c r="AP4154" s="190"/>
    </row>
    <row r="4155" spans="1:42" customFormat="1" ht="30" hidden="1" customHeight="1">
      <c r="A4155" s="204" t="s">
        <v>49</v>
      </c>
      <c r="B4155" s="200" t="s">
        <v>26151</v>
      </c>
      <c r="C4155" s="200" t="s">
        <v>26152</v>
      </c>
      <c r="D4155" s="200" t="s">
        <v>26399</v>
      </c>
      <c r="E4155" s="200" t="s">
        <v>26400</v>
      </c>
      <c r="F4155" s="206" t="s">
        <v>31909</v>
      </c>
      <c r="G4155" s="206" t="s">
        <v>31910</v>
      </c>
      <c r="H4155" s="210" t="s">
        <v>31911</v>
      </c>
      <c r="I4155" s="209" t="s">
        <v>31912</v>
      </c>
      <c r="J4155" s="212" t="s">
        <v>31913</v>
      </c>
      <c r="K4155" s="213" t="s">
        <v>31914</v>
      </c>
      <c r="L4155" s="210" t="s">
        <v>1071</v>
      </c>
      <c r="M4155" s="210" t="s">
        <v>61</v>
      </c>
      <c r="N4155" s="210" t="s">
        <v>22799</v>
      </c>
      <c r="O4155" s="210" t="s">
        <v>30483</v>
      </c>
      <c r="P4155" s="210" t="s">
        <v>30484</v>
      </c>
      <c r="Q4155" s="210" t="s">
        <v>65</v>
      </c>
      <c r="R4155" s="210" t="s">
        <v>26152</v>
      </c>
      <c r="S4155" s="210" t="s">
        <v>26400</v>
      </c>
      <c r="T4155" s="210" t="s">
        <v>66</v>
      </c>
      <c r="U4155" s="213" t="s">
        <v>31915</v>
      </c>
      <c r="V4155" s="210">
        <v>0.95</v>
      </c>
      <c r="W4155" s="210" t="s">
        <v>68</v>
      </c>
      <c r="X4155" s="210" t="s">
        <v>69</v>
      </c>
      <c r="Y4155" s="210" t="s">
        <v>4407</v>
      </c>
      <c r="Z4155" s="210" t="s">
        <v>647</v>
      </c>
      <c r="AA4155" s="235" t="s">
        <v>71</v>
      </c>
      <c r="AB4155" s="216">
        <v>46310</v>
      </c>
      <c r="AC4155" s="210"/>
      <c r="AD4155" s="230" t="s">
        <v>72</v>
      </c>
      <c r="AE4155" s="190"/>
      <c r="AF4155" s="190"/>
      <c r="AG4155" s="190"/>
      <c r="AH4155" s="190"/>
      <c r="AI4155" s="190"/>
      <c r="AJ4155" s="190"/>
      <c r="AK4155" s="190"/>
      <c r="AL4155" s="190"/>
      <c r="AM4155" s="190"/>
      <c r="AN4155" s="190"/>
      <c r="AO4155" s="190"/>
      <c r="AP4155" s="190"/>
    </row>
    <row r="4156" spans="1:42" customFormat="1" ht="30" hidden="1" customHeight="1">
      <c r="A4156" s="204" t="s">
        <v>49</v>
      </c>
      <c r="B4156" s="200" t="s">
        <v>26868</v>
      </c>
      <c r="C4156" s="200" t="s">
        <v>26869</v>
      </c>
      <c r="D4156" s="200" t="s">
        <v>26991</v>
      </c>
      <c r="E4156" s="200" t="s">
        <v>26992</v>
      </c>
      <c r="F4156" s="206" t="s">
        <v>31916</v>
      </c>
      <c r="G4156" s="206" t="s">
        <v>31917</v>
      </c>
      <c r="H4156" s="210" t="s">
        <v>31918</v>
      </c>
      <c r="I4156" s="209" t="s">
        <v>31919</v>
      </c>
      <c r="J4156" s="212" t="s">
        <v>31920</v>
      </c>
      <c r="K4156" s="213" t="s">
        <v>31921</v>
      </c>
      <c r="L4156" s="210" t="s">
        <v>1071</v>
      </c>
      <c r="M4156" s="210" t="s">
        <v>61</v>
      </c>
      <c r="N4156" s="210" t="s">
        <v>62</v>
      </c>
      <c r="O4156" s="210" t="s">
        <v>30833</v>
      </c>
      <c r="P4156" s="210" t="s">
        <v>92</v>
      </c>
      <c r="Q4156" s="210" t="s">
        <v>65</v>
      </c>
      <c r="R4156" s="210" t="s">
        <v>26869</v>
      </c>
      <c r="S4156" s="210" t="s">
        <v>26992</v>
      </c>
      <c r="T4156" s="210" t="s">
        <v>66</v>
      </c>
      <c r="U4156" s="213" t="s">
        <v>31922</v>
      </c>
      <c r="V4156" s="210">
        <v>0.95</v>
      </c>
      <c r="W4156" s="210" t="s">
        <v>68</v>
      </c>
      <c r="X4156" s="210" t="s">
        <v>69</v>
      </c>
      <c r="Y4156" s="210" t="s">
        <v>4407</v>
      </c>
      <c r="Z4156" s="210" t="s">
        <v>647</v>
      </c>
      <c r="AA4156" s="235" t="s">
        <v>71</v>
      </c>
      <c r="AB4156" s="216">
        <v>46310</v>
      </c>
      <c r="AC4156" s="210"/>
      <c r="AD4156" s="230" t="s">
        <v>72</v>
      </c>
      <c r="AE4156" s="190"/>
      <c r="AF4156" s="190"/>
      <c r="AG4156" s="190"/>
      <c r="AH4156" s="190"/>
      <c r="AI4156" s="190"/>
      <c r="AJ4156" s="190"/>
      <c r="AK4156" s="190"/>
      <c r="AL4156" s="190"/>
      <c r="AM4156" s="190"/>
      <c r="AN4156" s="190"/>
      <c r="AO4156" s="190"/>
      <c r="AP4156" s="190"/>
    </row>
    <row r="4157" spans="1:42" customFormat="1" ht="30" hidden="1" customHeight="1">
      <c r="A4157" s="204" t="s">
        <v>49</v>
      </c>
      <c r="B4157" s="200" t="s">
        <v>27051</v>
      </c>
      <c r="C4157" s="200" t="s">
        <v>27052</v>
      </c>
      <c r="D4157" s="200" t="s">
        <v>27053</v>
      </c>
      <c r="E4157" s="200" t="s">
        <v>27054</v>
      </c>
      <c r="F4157" s="206" t="s">
        <v>31923</v>
      </c>
      <c r="G4157" s="206" t="s">
        <v>31924</v>
      </c>
      <c r="H4157" s="210" t="s">
        <v>31925</v>
      </c>
      <c r="I4157" s="209" t="s">
        <v>31926</v>
      </c>
      <c r="J4157" s="212" t="s">
        <v>31927</v>
      </c>
      <c r="K4157" s="213" t="s">
        <v>31928</v>
      </c>
      <c r="L4157" s="210" t="s">
        <v>1071</v>
      </c>
      <c r="M4157" s="210" t="s">
        <v>61</v>
      </c>
      <c r="N4157" s="210" t="s">
        <v>62</v>
      </c>
      <c r="O4157" s="210" t="s">
        <v>30833</v>
      </c>
      <c r="P4157" s="210" t="s">
        <v>92</v>
      </c>
      <c r="Q4157" s="210" t="s">
        <v>65</v>
      </c>
      <c r="R4157" s="210" t="s">
        <v>27052</v>
      </c>
      <c r="S4157" s="210" t="s">
        <v>27054</v>
      </c>
      <c r="T4157" s="210" t="s">
        <v>66</v>
      </c>
      <c r="U4157" s="213" t="s">
        <v>31929</v>
      </c>
      <c r="V4157" s="210">
        <v>0.95</v>
      </c>
      <c r="W4157" s="210" t="s">
        <v>68</v>
      </c>
      <c r="X4157" s="210" t="s">
        <v>69</v>
      </c>
      <c r="Y4157" s="210" t="s">
        <v>4407</v>
      </c>
      <c r="Z4157" s="210" t="s">
        <v>647</v>
      </c>
      <c r="AA4157" s="235" t="s">
        <v>71</v>
      </c>
      <c r="AB4157" s="216">
        <v>46310</v>
      </c>
      <c r="AC4157" s="210"/>
      <c r="AD4157" s="230" t="s">
        <v>72</v>
      </c>
      <c r="AE4157" s="190"/>
      <c r="AF4157" s="190"/>
      <c r="AG4157" s="190"/>
      <c r="AH4157" s="190"/>
      <c r="AI4157" s="190"/>
      <c r="AJ4157" s="190"/>
      <c r="AK4157" s="190"/>
      <c r="AL4157" s="190"/>
      <c r="AM4157" s="190"/>
      <c r="AN4157" s="190"/>
      <c r="AO4157" s="190"/>
      <c r="AP4157" s="190"/>
    </row>
    <row r="4158" spans="1:42" customFormat="1" ht="30" hidden="1" customHeight="1">
      <c r="A4158" s="204" t="s">
        <v>49</v>
      </c>
      <c r="B4158" s="200" t="s">
        <v>27051</v>
      </c>
      <c r="C4158" s="200" t="s">
        <v>27052</v>
      </c>
      <c r="D4158" s="200" t="s">
        <v>27086</v>
      </c>
      <c r="E4158" s="200" t="s">
        <v>27087</v>
      </c>
      <c r="F4158" s="206" t="s">
        <v>31930</v>
      </c>
      <c r="G4158" s="206" t="s">
        <v>31931</v>
      </c>
      <c r="H4158" s="210" t="s">
        <v>31932</v>
      </c>
      <c r="I4158" s="209" t="s">
        <v>31933</v>
      </c>
      <c r="J4158" s="212" t="s">
        <v>31934</v>
      </c>
      <c r="K4158" s="213" t="s">
        <v>31935</v>
      </c>
      <c r="L4158" s="210" t="s">
        <v>1071</v>
      </c>
      <c r="M4158" s="210" t="s">
        <v>61</v>
      </c>
      <c r="N4158" s="210" t="s">
        <v>62</v>
      </c>
      <c r="O4158" s="210" t="s">
        <v>30833</v>
      </c>
      <c r="P4158" s="210" t="s">
        <v>92</v>
      </c>
      <c r="Q4158" s="210" t="s">
        <v>65</v>
      </c>
      <c r="R4158" s="210" t="s">
        <v>27052</v>
      </c>
      <c r="S4158" s="210" t="s">
        <v>27087</v>
      </c>
      <c r="T4158" s="210" t="s">
        <v>66</v>
      </c>
      <c r="U4158" s="213" t="s">
        <v>31936</v>
      </c>
      <c r="V4158" s="210">
        <v>0.95</v>
      </c>
      <c r="W4158" s="210" t="s">
        <v>68</v>
      </c>
      <c r="X4158" s="210" t="s">
        <v>69</v>
      </c>
      <c r="Y4158" s="210" t="s">
        <v>4407</v>
      </c>
      <c r="Z4158" s="210" t="s">
        <v>647</v>
      </c>
      <c r="AA4158" s="235" t="s">
        <v>71</v>
      </c>
      <c r="AB4158" s="216">
        <v>46310</v>
      </c>
      <c r="AC4158" s="210"/>
      <c r="AD4158" s="230" t="s">
        <v>72</v>
      </c>
      <c r="AE4158" s="190"/>
      <c r="AF4158" s="190"/>
      <c r="AG4158" s="190"/>
      <c r="AH4158" s="190"/>
      <c r="AI4158" s="190"/>
      <c r="AJ4158" s="190"/>
      <c r="AK4158" s="190"/>
      <c r="AL4158" s="190"/>
      <c r="AM4158" s="190"/>
      <c r="AN4158" s="190"/>
      <c r="AO4158" s="190"/>
      <c r="AP4158" s="190"/>
    </row>
    <row r="4159" spans="1:42" customFormat="1" ht="30" hidden="1" customHeight="1">
      <c r="A4159" s="204" t="s">
        <v>49</v>
      </c>
      <c r="B4159" s="200" t="s">
        <v>27051</v>
      </c>
      <c r="C4159" s="200" t="s">
        <v>27052</v>
      </c>
      <c r="D4159" s="200" t="s">
        <v>27111</v>
      </c>
      <c r="E4159" s="200" t="s">
        <v>27112</v>
      </c>
      <c r="F4159" s="206" t="s">
        <v>31937</v>
      </c>
      <c r="G4159" s="206" t="s">
        <v>31938</v>
      </c>
      <c r="H4159" s="210" t="s">
        <v>31939</v>
      </c>
      <c r="I4159" s="209" t="s">
        <v>31940</v>
      </c>
      <c r="J4159" s="212" t="s">
        <v>31941</v>
      </c>
      <c r="K4159" s="213" t="s">
        <v>31942</v>
      </c>
      <c r="L4159" s="210" t="s">
        <v>1071</v>
      </c>
      <c r="M4159" s="210" t="s">
        <v>61</v>
      </c>
      <c r="N4159" s="210" t="s">
        <v>62</v>
      </c>
      <c r="O4159" s="210" t="s">
        <v>30833</v>
      </c>
      <c r="P4159" s="210" t="s">
        <v>92</v>
      </c>
      <c r="Q4159" s="210" t="s">
        <v>65</v>
      </c>
      <c r="R4159" s="210" t="s">
        <v>27052</v>
      </c>
      <c r="S4159" s="210" t="s">
        <v>27112</v>
      </c>
      <c r="T4159" s="210" t="s">
        <v>66</v>
      </c>
      <c r="U4159" s="213" t="s">
        <v>31943</v>
      </c>
      <c r="V4159" s="210">
        <v>0.95</v>
      </c>
      <c r="W4159" s="210" t="s">
        <v>68</v>
      </c>
      <c r="X4159" s="210" t="s">
        <v>69</v>
      </c>
      <c r="Y4159" s="210" t="s">
        <v>4407</v>
      </c>
      <c r="Z4159" s="210" t="s">
        <v>647</v>
      </c>
      <c r="AA4159" s="235" t="s">
        <v>71</v>
      </c>
      <c r="AB4159" s="216">
        <v>46310</v>
      </c>
      <c r="AC4159" s="210"/>
      <c r="AD4159" s="230" t="s">
        <v>72</v>
      </c>
      <c r="AE4159" s="190"/>
      <c r="AF4159" s="190"/>
      <c r="AG4159" s="190"/>
      <c r="AH4159" s="190"/>
      <c r="AI4159" s="190"/>
      <c r="AJ4159" s="190"/>
      <c r="AK4159" s="190"/>
      <c r="AL4159" s="190"/>
      <c r="AM4159" s="190"/>
      <c r="AN4159" s="190"/>
      <c r="AO4159" s="190"/>
      <c r="AP4159" s="190"/>
    </row>
    <row r="4160" spans="1:42" customFormat="1" ht="30" hidden="1" customHeight="1">
      <c r="A4160" s="204" t="s">
        <v>49</v>
      </c>
      <c r="B4160" s="200" t="s">
        <v>27051</v>
      </c>
      <c r="C4160" s="200" t="s">
        <v>27052</v>
      </c>
      <c r="D4160" s="200" t="s">
        <v>27143</v>
      </c>
      <c r="E4160" s="200" t="s">
        <v>27144</v>
      </c>
      <c r="F4160" s="206" t="s">
        <v>31944</v>
      </c>
      <c r="G4160" s="206" t="s">
        <v>31945</v>
      </c>
      <c r="H4160" s="210" t="s">
        <v>31946</v>
      </c>
      <c r="I4160" s="209" t="s">
        <v>31947</v>
      </c>
      <c r="J4160" s="212" t="s">
        <v>31948</v>
      </c>
      <c r="K4160" s="213" t="s">
        <v>31949</v>
      </c>
      <c r="L4160" s="210" t="s">
        <v>1071</v>
      </c>
      <c r="M4160" s="210" t="s">
        <v>61</v>
      </c>
      <c r="N4160" s="210" t="s">
        <v>62</v>
      </c>
      <c r="O4160" s="210" t="s">
        <v>30833</v>
      </c>
      <c r="P4160" s="210" t="s">
        <v>92</v>
      </c>
      <c r="Q4160" s="210" t="s">
        <v>65</v>
      </c>
      <c r="R4160" s="210" t="s">
        <v>27052</v>
      </c>
      <c r="S4160" s="210" t="s">
        <v>27144</v>
      </c>
      <c r="T4160" s="210" t="s">
        <v>66</v>
      </c>
      <c r="U4160" s="213" t="s">
        <v>31950</v>
      </c>
      <c r="V4160" s="210">
        <v>0.95</v>
      </c>
      <c r="W4160" s="210" t="s">
        <v>68</v>
      </c>
      <c r="X4160" s="210" t="s">
        <v>69</v>
      </c>
      <c r="Y4160" s="210" t="s">
        <v>4407</v>
      </c>
      <c r="Z4160" s="210" t="s">
        <v>647</v>
      </c>
      <c r="AA4160" s="235" t="s">
        <v>71</v>
      </c>
      <c r="AB4160" s="216">
        <v>46310</v>
      </c>
      <c r="AC4160" s="210"/>
      <c r="AD4160" s="230" t="s">
        <v>72</v>
      </c>
      <c r="AE4160" s="190"/>
      <c r="AF4160" s="190"/>
      <c r="AG4160" s="190"/>
      <c r="AH4160" s="190"/>
      <c r="AI4160" s="190"/>
      <c r="AJ4160" s="190"/>
      <c r="AK4160" s="190"/>
      <c r="AL4160" s="190"/>
      <c r="AM4160" s="190"/>
      <c r="AN4160" s="190"/>
      <c r="AO4160" s="190"/>
      <c r="AP4160" s="190"/>
    </row>
    <row r="4161" spans="1:42" customFormat="1" ht="30" hidden="1" customHeight="1">
      <c r="A4161" s="204" t="s">
        <v>49</v>
      </c>
      <c r="B4161" s="200" t="s">
        <v>27051</v>
      </c>
      <c r="C4161" s="200" t="s">
        <v>27052</v>
      </c>
      <c r="D4161" s="200" t="s">
        <v>27169</v>
      </c>
      <c r="E4161" s="200" t="s">
        <v>27170</v>
      </c>
      <c r="F4161" s="206" t="s">
        <v>31951</v>
      </c>
      <c r="G4161" s="206" t="s">
        <v>31952</v>
      </c>
      <c r="H4161" s="210" t="s">
        <v>31953</v>
      </c>
      <c r="I4161" s="209" t="s">
        <v>31954</v>
      </c>
      <c r="J4161" s="212" t="s">
        <v>31955</v>
      </c>
      <c r="K4161" s="213" t="s">
        <v>31956</v>
      </c>
      <c r="L4161" s="210" t="s">
        <v>1071</v>
      </c>
      <c r="M4161" s="210" t="s">
        <v>61</v>
      </c>
      <c r="N4161" s="210" t="s">
        <v>62</v>
      </c>
      <c r="O4161" s="210" t="s">
        <v>30833</v>
      </c>
      <c r="P4161" s="210" t="s">
        <v>92</v>
      </c>
      <c r="Q4161" s="210" t="s">
        <v>65</v>
      </c>
      <c r="R4161" s="210" t="s">
        <v>27052</v>
      </c>
      <c r="S4161" s="210" t="s">
        <v>27170</v>
      </c>
      <c r="T4161" s="210" t="s">
        <v>66</v>
      </c>
      <c r="U4161" s="213" t="s">
        <v>31957</v>
      </c>
      <c r="V4161" s="210">
        <v>0.95</v>
      </c>
      <c r="W4161" s="210" t="s">
        <v>68</v>
      </c>
      <c r="X4161" s="210" t="s">
        <v>69</v>
      </c>
      <c r="Y4161" s="210" t="s">
        <v>4407</v>
      </c>
      <c r="Z4161" s="210" t="s">
        <v>647</v>
      </c>
      <c r="AA4161" s="235" t="s">
        <v>71</v>
      </c>
      <c r="AB4161" s="216">
        <v>46310</v>
      </c>
      <c r="AC4161" s="210"/>
      <c r="AD4161" s="230" t="s">
        <v>72</v>
      </c>
      <c r="AE4161" s="190"/>
      <c r="AF4161" s="190"/>
      <c r="AG4161" s="190"/>
      <c r="AH4161" s="190"/>
      <c r="AI4161" s="190"/>
      <c r="AJ4161" s="190"/>
      <c r="AK4161" s="190"/>
      <c r="AL4161" s="190"/>
      <c r="AM4161" s="190"/>
      <c r="AN4161" s="190"/>
      <c r="AO4161" s="190"/>
      <c r="AP4161" s="190"/>
    </row>
    <row r="4162" spans="1:42" customFormat="1" ht="30" hidden="1" customHeight="1">
      <c r="A4162" s="204" t="s">
        <v>49</v>
      </c>
      <c r="B4162" s="200" t="s">
        <v>27051</v>
      </c>
      <c r="C4162" s="200" t="s">
        <v>27052</v>
      </c>
      <c r="D4162" s="200" t="s">
        <v>27202</v>
      </c>
      <c r="E4162" s="200" t="s">
        <v>27203</v>
      </c>
      <c r="F4162" s="206" t="s">
        <v>31958</v>
      </c>
      <c r="G4162" s="206" t="s">
        <v>31959</v>
      </c>
      <c r="H4162" s="210" t="s">
        <v>31960</v>
      </c>
      <c r="I4162" s="209" t="s">
        <v>31961</v>
      </c>
      <c r="J4162" s="212" t="s">
        <v>31962</v>
      </c>
      <c r="K4162" s="213" t="s">
        <v>31963</v>
      </c>
      <c r="L4162" s="210" t="s">
        <v>1071</v>
      </c>
      <c r="M4162" s="210" t="s">
        <v>61</v>
      </c>
      <c r="N4162" s="210" t="s">
        <v>62</v>
      </c>
      <c r="O4162" s="210" t="s">
        <v>30833</v>
      </c>
      <c r="P4162" s="210" t="s">
        <v>92</v>
      </c>
      <c r="Q4162" s="210" t="s">
        <v>65</v>
      </c>
      <c r="R4162" s="210" t="s">
        <v>27052</v>
      </c>
      <c r="S4162" s="210" t="s">
        <v>27203</v>
      </c>
      <c r="T4162" s="210" t="s">
        <v>66</v>
      </c>
      <c r="U4162" s="213" t="s">
        <v>31964</v>
      </c>
      <c r="V4162" s="210">
        <v>0.95</v>
      </c>
      <c r="W4162" s="210" t="s">
        <v>68</v>
      </c>
      <c r="X4162" s="210" t="s">
        <v>69</v>
      </c>
      <c r="Y4162" s="210" t="s">
        <v>4407</v>
      </c>
      <c r="Z4162" s="210" t="s">
        <v>647</v>
      </c>
      <c r="AA4162" s="235" t="s">
        <v>71</v>
      </c>
      <c r="AB4162" s="216">
        <v>46310</v>
      </c>
      <c r="AC4162" s="210"/>
      <c r="AD4162" s="230" t="s">
        <v>72</v>
      </c>
      <c r="AE4162" s="190"/>
      <c r="AF4162" s="190"/>
      <c r="AG4162" s="190"/>
      <c r="AH4162" s="190"/>
      <c r="AI4162" s="190"/>
      <c r="AJ4162" s="190"/>
      <c r="AK4162" s="190"/>
      <c r="AL4162" s="190"/>
      <c r="AM4162" s="190"/>
      <c r="AN4162" s="190"/>
      <c r="AO4162" s="190"/>
      <c r="AP4162" s="190"/>
    </row>
    <row r="4163" spans="1:42" customFormat="1" ht="30" hidden="1" customHeight="1">
      <c r="A4163" s="204" t="s">
        <v>49</v>
      </c>
      <c r="B4163" s="200" t="s">
        <v>27051</v>
      </c>
      <c r="C4163" s="200" t="s">
        <v>27052</v>
      </c>
      <c r="D4163" s="200" t="s">
        <v>27228</v>
      </c>
      <c r="E4163" s="200" t="s">
        <v>27229</v>
      </c>
      <c r="F4163" s="206" t="s">
        <v>31965</v>
      </c>
      <c r="G4163" s="206" t="s">
        <v>31966</v>
      </c>
      <c r="H4163" s="210" t="s">
        <v>31967</v>
      </c>
      <c r="I4163" s="209" t="s">
        <v>31968</v>
      </c>
      <c r="J4163" s="212" t="s">
        <v>31969</v>
      </c>
      <c r="K4163" s="213" t="s">
        <v>31970</v>
      </c>
      <c r="L4163" s="210" t="s">
        <v>1071</v>
      </c>
      <c r="M4163" s="210" t="s">
        <v>61</v>
      </c>
      <c r="N4163" s="210" t="s">
        <v>62</v>
      </c>
      <c r="O4163" s="210" t="s">
        <v>30833</v>
      </c>
      <c r="P4163" s="210" t="s">
        <v>92</v>
      </c>
      <c r="Q4163" s="210" t="s">
        <v>65</v>
      </c>
      <c r="R4163" s="210" t="s">
        <v>27052</v>
      </c>
      <c r="S4163" s="210" t="s">
        <v>27229</v>
      </c>
      <c r="T4163" s="210" t="s">
        <v>66</v>
      </c>
      <c r="U4163" s="213" t="s">
        <v>31971</v>
      </c>
      <c r="V4163" s="210">
        <v>0.95</v>
      </c>
      <c r="W4163" s="210" t="s">
        <v>68</v>
      </c>
      <c r="X4163" s="210" t="s">
        <v>69</v>
      </c>
      <c r="Y4163" s="210" t="s">
        <v>4407</v>
      </c>
      <c r="Z4163" s="210" t="s">
        <v>647</v>
      </c>
      <c r="AA4163" s="235" t="s">
        <v>71</v>
      </c>
      <c r="AB4163" s="216">
        <v>46310</v>
      </c>
      <c r="AC4163" s="210"/>
      <c r="AD4163" s="230" t="s">
        <v>72</v>
      </c>
      <c r="AE4163" s="190"/>
      <c r="AF4163" s="190"/>
      <c r="AG4163" s="190"/>
      <c r="AH4163" s="190"/>
      <c r="AI4163" s="190"/>
      <c r="AJ4163" s="190"/>
      <c r="AK4163" s="190"/>
      <c r="AL4163" s="190"/>
      <c r="AM4163" s="190"/>
      <c r="AN4163" s="190"/>
      <c r="AO4163" s="190"/>
      <c r="AP4163" s="190"/>
    </row>
    <row r="4164" spans="1:42" customFormat="1" ht="30" hidden="1" customHeight="1">
      <c r="A4164" s="209" t="s">
        <v>4370</v>
      </c>
      <c r="B4164" s="200" t="s">
        <v>4615</v>
      </c>
      <c r="C4164" s="200" t="s">
        <v>4616</v>
      </c>
      <c r="D4164" s="200" t="s">
        <v>3034</v>
      </c>
      <c r="E4164" s="200" t="s">
        <v>4701</v>
      </c>
      <c r="F4164" s="206" t="s">
        <v>31972</v>
      </c>
      <c r="G4164" s="206" t="s">
        <v>31973</v>
      </c>
      <c r="H4164" s="210" t="s">
        <v>31974</v>
      </c>
      <c r="I4164" s="215" t="s">
        <v>31975</v>
      </c>
      <c r="J4164" s="212" t="s">
        <v>31976</v>
      </c>
      <c r="K4164" s="213" t="s">
        <v>31977</v>
      </c>
      <c r="L4164" s="210" t="s">
        <v>1071</v>
      </c>
      <c r="M4164" s="210" t="s">
        <v>61</v>
      </c>
      <c r="N4164" s="210" t="s">
        <v>3030</v>
      </c>
      <c r="O4164" s="210" t="s">
        <v>4625</v>
      </c>
      <c r="P4164" s="210" t="s">
        <v>4626</v>
      </c>
      <c r="Q4164" s="210" t="s">
        <v>65</v>
      </c>
      <c r="R4164" s="210" t="s">
        <v>4616</v>
      </c>
      <c r="S4164" s="210" t="s">
        <v>4701</v>
      </c>
      <c r="T4164" s="210" t="s">
        <v>66</v>
      </c>
      <c r="U4164" s="213" t="s">
        <v>31978</v>
      </c>
      <c r="V4164" s="210">
        <v>0.95</v>
      </c>
      <c r="W4164" s="210" t="s">
        <v>68</v>
      </c>
      <c r="X4164" s="210" t="s">
        <v>69</v>
      </c>
      <c r="Y4164" s="210" t="s">
        <v>70</v>
      </c>
      <c r="Z4164" s="210" t="s">
        <v>4390</v>
      </c>
      <c r="AA4164" s="234" t="s">
        <v>44091</v>
      </c>
      <c r="AB4164" s="216">
        <v>46310</v>
      </c>
      <c r="AC4164" s="210"/>
      <c r="AD4164" s="191" t="s">
        <v>72</v>
      </c>
    </row>
    <row r="4165" spans="1:42" customFormat="1" ht="30" hidden="1" customHeight="1">
      <c r="A4165" s="209" t="s">
        <v>4370</v>
      </c>
      <c r="B4165" s="200" t="s">
        <v>7610</v>
      </c>
      <c r="C4165" s="200" t="s">
        <v>7611</v>
      </c>
      <c r="D4165" s="200" t="s">
        <v>3034</v>
      </c>
      <c r="E4165" s="200" t="s">
        <v>7705</v>
      </c>
      <c r="F4165" s="214" t="s">
        <v>31979</v>
      </c>
      <c r="G4165" s="214" t="s">
        <v>31980</v>
      </c>
      <c r="H4165" s="210" t="s">
        <v>31981</v>
      </c>
      <c r="I4165" s="197" t="s">
        <v>31982</v>
      </c>
      <c r="J4165" s="212" t="s">
        <v>31983</v>
      </c>
      <c r="K4165" s="213" t="s">
        <v>31984</v>
      </c>
      <c r="L4165" s="210" t="s">
        <v>1071</v>
      </c>
      <c r="M4165" s="210" t="s">
        <v>61</v>
      </c>
      <c r="N4165" s="210" t="s">
        <v>31244</v>
      </c>
      <c r="O4165" s="210" t="s">
        <v>31245</v>
      </c>
      <c r="P4165" s="210" t="s">
        <v>31246</v>
      </c>
      <c r="Q4165" s="210" t="s">
        <v>65</v>
      </c>
      <c r="R4165" s="210" t="s">
        <v>7611</v>
      </c>
      <c r="S4165" s="210" t="s">
        <v>7705</v>
      </c>
      <c r="T4165" s="210" t="s">
        <v>66</v>
      </c>
      <c r="U4165" s="213" t="s">
        <v>31985</v>
      </c>
      <c r="V4165" s="210">
        <v>0.95</v>
      </c>
      <c r="W4165" s="210" t="s">
        <v>68</v>
      </c>
      <c r="X4165" s="210" t="s">
        <v>69</v>
      </c>
      <c r="Y4165" s="210" t="s">
        <v>4407</v>
      </c>
      <c r="Z4165" s="210" t="s">
        <v>647</v>
      </c>
      <c r="AA4165" s="234" t="s">
        <v>44091</v>
      </c>
      <c r="AB4165" s="216">
        <v>46310</v>
      </c>
      <c r="AC4165" s="210"/>
      <c r="AD4165" s="191" t="s">
        <v>72</v>
      </c>
    </row>
    <row r="4166" spans="1:42" customFormat="1" ht="30" hidden="1" customHeight="1">
      <c r="A4166" s="209" t="s">
        <v>4370</v>
      </c>
      <c r="B4166" s="200" t="s">
        <v>4722</v>
      </c>
      <c r="C4166" s="200" t="s">
        <v>4723</v>
      </c>
      <c r="D4166" s="200" t="s">
        <v>3034</v>
      </c>
      <c r="E4166" s="200" t="s">
        <v>5641</v>
      </c>
      <c r="F4166" s="214" t="s">
        <v>31986</v>
      </c>
      <c r="G4166" s="214" t="s">
        <v>31987</v>
      </c>
      <c r="H4166" s="210" t="s">
        <v>31988</v>
      </c>
      <c r="I4166" s="197" t="s">
        <v>31989</v>
      </c>
      <c r="J4166" s="212" t="s">
        <v>31990</v>
      </c>
      <c r="K4166" s="213" t="s">
        <v>31991</v>
      </c>
      <c r="L4166" s="210" t="s">
        <v>1071</v>
      </c>
      <c r="M4166" s="210" t="s">
        <v>61</v>
      </c>
      <c r="N4166" s="210" t="s">
        <v>31075</v>
      </c>
      <c r="O4166" s="210" t="s">
        <v>31076</v>
      </c>
      <c r="P4166" s="210" t="s">
        <v>31077</v>
      </c>
      <c r="Q4166" s="210" t="s">
        <v>65</v>
      </c>
      <c r="R4166" s="210" t="s">
        <v>4723</v>
      </c>
      <c r="S4166" s="210" t="s">
        <v>5641</v>
      </c>
      <c r="T4166" s="210" t="s">
        <v>66</v>
      </c>
      <c r="U4166" s="213" t="s">
        <v>31992</v>
      </c>
      <c r="V4166" s="210">
        <v>0.95</v>
      </c>
      <c r="W4166" s="210" t="s">
        <v>68</v>
      </c>
      <c r="X4166" s="210" t="s">
        <v>69</v>
      </c>
      <c r="Y4166" s="210" t="s">
        <v>4407</v>
      </c>
      <c r="Z4166" s="210" t="s">
        <v>647</v>
      </c>
      <c r="AA4166" s="234" t="s">
        <v>44091</v>
      </c>
      <c r="AB4166" s="216">
        <v>46310</v>
      </c>
      <c r="AC4166" s="210"/>
      <c r="AD4166" s="191" t="s">
        <v>72</v>
      </c>
    </row>
    <row r="4167" spans="1:42" customFormat="1" ht="30" hidden="1" customHeight="1">
      <c r="A4167" s="209" t="s">
        <v>632</v>
      </c>
      <c r="B4167" s="200" t="s">
        <v>633</v>
      </c>
      <c r="C4167" s="200" t="s">
        <v>634</v>
      </c>
      <c r="D4167" s="200" t="s">
        <v>665</v>
      </c>
      <c r="E4167" s="200" t="s">
        <v>666</v>
      </c>
      <c r="F4167" s="201" t="s">
        <v>31993</v>
      </c>
      <c r="G4167" s="201" t="s">
        <v>31994</v>
      </c>
      <c r="H4167" s="210" t="s">
        <v>31995</v>
      </c>
      <c r="I4167" s="197" t="s">
        <v>31996</v>
      </c>
      <c r="J4167" s="212" t="s">
        <v>31997</v>
      </c>
      <c r="K4167" s="203" t="s">
        <v>31998</v>
      </c>
      <c r="L4167" s="210" t="s">
        <v>1071</v>
      </c>
      <c r="M4167" s="210" t="s">
        <v>61</v>
      </c>
      <c r="N4167" s="200" t="s">
        <v>19789</v>
      </c>
      <c r="O4167" s="200" t="s">
        <v>31795</v>
      </c>
      <c r="P4167" s="200" t="s">
        <v>31796</v>
      </c>
      <c r="Q4167" s="200" t="s">
        <v>65</v>
      </c>
      <c r="R4167" s="210" t="s">
        <v>634</v>
      </c>
      <c r="S4167" s="210" t="s">
        <v>666</v>
      </c>
      <c r="T4167" s="210" t="s">
        <v>66</v>
      </c>
      <c r="U4167" s="213" t="s">
        <v>31999</v>
      </c>
      <c r="V4167" s="210">
        <v>0.95</v>
      </c>
      <c r="W4167" s="210" t="s">
        <v>68</v>
      </c>
      <c r="X4167" s="210" t="s">
        <v>69</v>
      </c>
      <c r="Y4167" s="210" t="s">
        <v>4407</v>
      </c>
      <c r="Z4167" s="210" t="s">
        <v>647</v>
      </c>
      <c r="AA4167" s="235" t="s">
        <v>71</v>
      </c>
      <c r="AB4167" s="216">
        <v>46310</v>
      </c>
      <c r="AC4167" s="210"/>
      <c r="AD4167" s="191" t="s">
        <v>72</v>
      </c>
    </row>
    <row r="4168" spans="1:42" customFormat="1" ht="30" hidden="1" customHeight="1">
      <c r="A4168" s="209" t="s">
        <v>632</v>
      </c>
      <c r="B4168" s="200" t="s">
        <v>633</v>
      </c>
      <c r="C4168" s="200" t="s">
        <v>634</v>
      </c>
      <c r="D4168" s="200" t="s">
        <v>686</v>
      </c>
      <c r="E4168" s="200" t="s">
        <v>687</v>
      </c>
      <c r="F4168" s="201" t="s">
        <v>32000</v>
      </c>
      <c r="G4168" s="201" t="s">
        <v>32001</v>
      </c>
      <c r="H4168" s="210" t="s">
        <v>32002</v>
      </c>
      <c r="I4168" s="197" t="s">
        <v>32003</v>
      </c>
      <c r="J4168" s="212" t="s">
        <v>32004</v>
      </c>
      <c r="K4168" s="203" t="s">
        <v>32005</v>
      </c>
      <c r="L4168" s="210" t="s">
        <v>1071</v>
      </c>
      <c r="M4168" s="210" t="s">
        <v>61</v>
      </c>
      <c r="N4168" s="200" t="s">
        <v>19789</v>
      </c>
      <c r="O4168" s="200" t="s">
        <v>31795</v>
      </c>
      <c r="P4168" s="200" t="s">
        <v>31796</v>
      </c>
      <c r="Q4168" s="200" t="s">
        <v>65</v>
      </c>
      <c r="R4168" s="210" t="s">
        <v>634</v>
      </c>
      <c r="S4168" s="210" t="s">
        <v>687</v>
      </c>
      <c r="T4168" s="210" t="s">
        <v>66</v>
      </c>
      <c r="U4168" s="213" t="s">
        <v>32006</v>
      </c>
      <c r="V4168" s="210">
        <v>0.95</v>
      </c>
      <c r="W4168" s="210" t="s">
        <v>68</v>
      </c>
      <c r="X4168" s="210" t="s">
        <v>69</v>
      </c>
      <c r="Y4168" s="210" t="s">
        <v>4407</v>
      </c>
      <c r="Z4168" s="210" t="s">
        <v>647</v>
      </c>
      <c r="AA4168" s="235" t="s">
        <v>71</v>
      </c>
      <c r="AB4168" s="216">
        <v>46310</v>
      </c>
      <c r="AC4168" s="210"/>
      <c r="AD4168" s="191" t="s">
        <v>72</v>
      </c>
    </row>
    <row r="4169" spans="1:42" customFormat="1" ht="30" hidden="1" customHeight="1">
      <c r="A4169" s="209" t="s">
        <v>632</v>
      </c>
      <c r="B4169" s="200" t="s">
        <v>633</v>
      </c>
      <c r="C4169" s="200" t="s">
        <v>634</v>
      </c>
      <c r="D4169" s="200" t="s">
        <v>2082</v>
      </c>
      <c r="E4169" s="200" t="s">
        <v>28815</v>
      </c>
      <c r="F4169" s="201" t="s">
        <v>32007</v>
      </c>
      <c r="G4169" s="201" t="s">
        <v>32008</v>
      </c>
      <c r="H4169" s="210" t="s">
        <v>32009</v>
      </c>
      <c r="I4169" s="197" t="s">
        <v>32010</v>
      </c>
      <c r="J4169" s="212" t="s">
        <v>32011</v>
      </c>
      <c r="K4169" s="203" t="s">
        <v>32012</v>
      </c>
      <c r="L4169" s="210" t="s">
        <v>1071</v>
      </c>
      <c r="M4169" s="210" t="s">
        <v>61</v>
      </c>
      <c r="N4169" s="200" t="s">
        <v>19789</v>
      </c>
      <c r="O4169" s="200" t="s">
        <v>31795</v>
      </c>
      <c r="P4169" s="200" t="s">
        <v>31796</v>
      </c>
      <c r="Q4169" s="200" t="s">
        <v>65</v>
      </c>
      <c r="R4169" s="210" t="s">
        <v>634</v>
      </c>
      <c r="S4169" s="210" t="s">
        <v>28815</v>
      </c>
      <c r="T4169" s="210" t="s">
        <v>66</v>
      </c>
      <c r="U4169" s="213" t="s">
        <v>32013</v>
      </c>
      <c r="V4169" s="210">
        <v>0.95</v>
      </c>
      <c r="W4169" s="210" t="s">
        <v>68</v>
      </c>
      <c r="X4169" s="210" t="s">
        <v>69</v>
      </c>
      <c r="Y4169" s="210" t="s">
        <v>4407</v>
      </c>
      <c r="Z4169" s="210" t="s">
        <v>647</v>
      </c>
      <c r="AA4169" s="235" t="s">
        <v>71</v>
      </c>
      <c r="AB4169" s="216">
        <v>46310</v>
      </c>
      <c r="AC4169" s="210"/>
      <c r="AD4169" s="191" t="s">
        <v>72</v>
      </c>
    </row>
    <row r="4170" spans="1:42" customFormat="1" ht="30" hidden="1" customHeight="1">
      <c r="A4170" s="209" t="s">
        <v>632</v>
      </c>
      <c r="B4170" s="200" t="s">
        <v>728</v>
      </c>
      <c r="C4170" s="200" t="s">
        <v>729</v>
      </c>
      <c r="D4170" s="200" t="s">
        <v>730</v>
      </c>
      <c r="E4170" s="200" t="s">
        <v>731</v>
      </c>
      <c r="F4170" s="201" t="s">
        <v>32014</v>
      </c>
      <c r="G4170" s="201" t="s">
        <v>32015</v>
      </c>
      <c r="H4170" s="210" t="s">
        <v>32016</v>
      </c>
      <c r="I4170" s="197" t="s">
        <v>32017</v>
      </c>
      <c r="J4170" s="212" t="s">
        <v>32018</v>
      </c>
      <c r="K4170" s="203" t="s">
        <v>32019</v>
      </c>
      <c r="L4170" s="210" t="s">
        <v>1071</v>
      </c>
      <c r="M4170" s="210" t="s">
        <v>61</v>
      </c>
      <c r="N4170" s="200" t="s">
        <v>62</v>
      </c>
      <c r="O4170" s="200" t="s">
        <v>30833</v>
      </c>
      <c r="P4170" s="200" t="s">
        <v>92</v>
      </c>
      <c r="Q4170" s="200" t="s">
        <v>65</v>
      </c>
      <c r="R4170" s="210" t="s">
        <v>729</v>
      </c>
      <c r="S4170" s="210" t="s">
        <v>731</v>
      </c>
      <c r="T4170" s="210" t="s">
        <v>66</v>
      </c>
      <c r="U4170" s="213" t="s">
        <v>32020</v>
      </c>
      <c r="V4170" s="210">
        <v>0.95</v>
      </c>
      <c r="W4170" s="210" t="s">
        <v>68</v>
      </c>
      <c r="X4170" s="210" t="s">
        <v>69</v>
      </c>
      <c r="Y4170" s="210" t="s">
        <v>4407</v>
      </c>
      <c r="Z4170" s="210" t="s">
        <v>647</v>
      </c>
      <c r="AA4170" s="235" t="s">
        <v>71</v>
      </c>
      <c r="AB4170" s="216">
        <v>46310</v>
      </c>
      <c r="AC4170" s="210"/>
      <c r="AD4170" s="191" t="s">
        <v>72</v>
      </c>
    </row>
    <row r="4171" spans="1:42" customFormat="1" ht="30" hidden="1" customHeight="1">
      <c r="A4171" s="209" t="s">
        <v>632</v>
      </c>
      <c r="B4171" s="200" t="s">
        <v>728</v>
      </c>
      <c r="C4171" s="200" t="s">
        <v>729</v>
      </c>
      <c r="D4171" s="200" t="s">
        <v>749</v>
      </c>
      <c r="E4171" s="200" t="s">
        <v>750</v>
      </c>
      <c r="F4171" s="214" t="s">
        <v>32021</v>
      </c>
      <c r="G4171" s="201" t="s">
        <v>32022</v>
      </c>
      <c r="H4171" s="210" t="s">
        <v>32023</v>
      </c>
      <c r="I4171" s="197" t="s">
        <v>32024</v>
      </c>
      <c r="J4171" s="212" t="s">
        <v>32025</v>
      </c>
      <c r="K4171" s="203" t="s">
        <v>32026</v>
      </c>
      <c r="L4171" s="210" t="s">
        <v>1071</v>
      </c>
      <c r="M4171" s="210" t="s">
        <v>61</v>
      </c>
      <c r="N4171" s="200" t="s">
        <v>62</v>
      </c>
      <c r="O4171" s="200" t="s">
        <v>30833</v>
      </c>
      <c r="P4171" s="200" t="s">
        <v>92</v>
      </c>
      <c r="Q4171" s="200" t="s">
        <v>65</v>
      </c>
      <c r="R4171" s="210" t="s">
        <v>729</v>
      </c>
      <c r="S4171" s="210" t="s">
        <v>750</v>
      </c>
      <c r="T4171" s="210" t="s">
        <v>66</v>
      </c>
      <c r="U4171" s="213" t="s">
        <v>32020</v>
      </c>
      <c r="V4171" s="210">
        <v>0.95</v>
      </c>
      <c r="W4171" s="210" t="s">
        <v>68</v>
      </c>
      <c r="X4171" s="210" t="s">
        <v>69</v>
      </c>
      <c r="Y4171" s="210" t="s">
        <v>4407</v>
      </c>
      <c r="Z4171" s="210" t="s">
        <v>647</v>
      </c>
      <c r="AA4171" s="235" t="s">
        <v>71</v>
      </c>
      <c r="AB4171" s="216">
        <v>46310</v>
      </c>
      <c r="AC4171" s="210"/>
      <c r="AD4171" s="191" t="s">
        <v>72</v>
      </c>
    </row>
    <row r="4172" spans="1:42" customFormat="1" ht="30" hidden="1" customHeight="1">
      <c r="A4172" s="209" t="s">
        <v>632</v>
      </c>
      <c r="B4172" s="200" t="s">
        <v>728</v>
      </c>
      <c r="C4172" s="200" t="s">
        <v>729</v>
      </c>
      <c r="D4172" s="200" t="s">
        <v>28822</v>
      </c>
      <c r="E4172" s="200" t="s">
        <v>28823</v>
      </c>
      <c r="F4172" s="201" t="s">
        <v>32027</v>
      </c>
      <c r="G4172" s="201" t="s">
        <v>32028</v>
      </c>
      <c r="H4172" s="210" t="s">
        <v>32029</v>
      </c>
      <c r="I4172" s="197" t="s">
        <v>32030</v>
      </c>
      <c r="J4172" s="212" t="s">
        <v>32031</v>
      </c>
      <c r="K4172" s="203" t="s">
        <v>32032</v>
      </c>
      <c r="L4172" s="210" t="s">
        <v>1071</v>
      </c>
      <c r="M4172" s="210" t="s">
        <v>61</v>
      </c>
      <c r="N4172" s="200" t="s">
        <v>62</v>
      </c>
      <c r="O4172" s="200" t="s">
        <v>30833</v>
      </c>
      <c r="P4172" s="200" t="s">
        <v>92</v>
      </c>
      <c r="Q4172" s="200" t="s">
        <v>65</v>
      </c>
      <c r="R4172" s="210" t="s">
        <v>729</v>
      </c>
      <c r="S4172" s="210" t="s">
        <v>28823</v>
      </c>
      <c r="T4172" s="210" t="s">
        <v>66</v>
      </c>
      <c r="U4172" s="213" t="s">
        <v>32033</v>
      </c>
      <c r="V4172" s="210">
        <v>0.95</v>
      </c>
      <c r="W4172" s="210" t="s">
        <v>68</v>
      </c>
      <c r="X4172" s="210" t="s">
        <v>69</v>
      </c>
      <c r="Y4172" s="210" t="s">
        <v>4407</v>
      </c>
      <c r="Z4172" s="210" t="s">
        <v>647</v>
      </c>
      <c r="AA4172" s="235" t="s">
        <v>71</v>
      </c>
      <c r="AB4172" s="216">
        <v>46310</v>
      </c>
      <c r="AC4172" s="210"/>
      <c r="AD4172" s="191" t="s">
        <v>72</v>
      </c>
    </row>
    <row r="4173" spans="1:42" customFormat="1" ht="30" hidden="1" customHeight="1">
      <c r="A4173" s="209" t="s">
        <v>632</v>
      </c>
      <c r="B4173" s="200" t="s">
        <v>808</v>
      </c>
      <c r="C4173" s="200" t="s">
        <v>809</v>
      </c>
      <c r="D4173" s="200" t="s">
        <v>838</v>
      </c>
      <c r="E4173" s="200" t="s">
        <v>839</v>
      </c>
      <c r="F4173" s="201" t="s">
        <v>32034</v>
      </c>
      <c r="G4173" s="201" t="s">
        <v>32035</v>
      </c>
      <c r="H4173" s="210" t="s">
        <v>32036</v>
      </c>
      <c r="I4173" s="197" t="s">
        <v>32037</v>
      </c>
      <c r="J4173" s="212" t="s">
        <v>32038</v>
      </c>
      <c r="K4173" s="203" t="s">
        <v>32039</v>
      </c>
      <c r="L4173" s="210" t="s">
        <v>1071</v>
      </c>
      <c r="M4173" s="210" t="s">
        <v>61</v>
      </c>
      <c r="N4173" s="200" t="s">
        <v>62</v>
      </c>
      <c r="O4173" s="200" t="s">
        <v>30833</v>
      </c>
      <c r="P4173" s="200" t="s">
        <v>92</v>
      </c>
      <c r="Q4173" s="200" t="s">
        <v>65</v>
      </c>
      <c r="R4173" s="210" t="s">
        <v>809</v>
      </c>
      <c r="S4173" s="210" t="s">
        <v>839</v>
      </c>
      <c r="T4173" s="210" t="s">
        <v>66</v>
      </c>
      <c r="U4173" s="213" t="s">
        <v>32040</v>
      </c>
      <c r="V4173" s="210">
        <v>0.95</v>
      </c>
      <c r="W4173" s="210" t="s">
        <v>68</v>
      </c>
      <c r="X4173" s="210" t="s">
        <v>69</v>
      </c>
      <c r="Y4173" s="210" t="s">
        <v>4407</v>
      </c>
      <c r="Z4173" s="210" t="s">
        <v>647</v>
      </c>
      <c r="AA4173" s="235" t="s">
        <v>71</v>
      </c>
      <c r="AB4173" s="216">
        <v>46310</v>
      </c>
      <c r="AC4173" s="210"/>
      <c r="AD4173" s="191" t="s">
        <v>72</v>
      </c>
    </row>
    <row r="4174" spans="1:42" customFormat="1" ht="30" hidden="1" customHeight="1">
      <c r="A4174" s="209" t="s">
        <v>632</v>
      </c>
      <c r="B4174" s="200" t="s">
        <v>888</v>
      </c>
      <c r="C4174" s="200" t="s">
        <v>889</v>
      </c>
      <c r="D4174" s="200" t="s">
        <v>904</v>
      </c>
      <c r="E4174" s="200" t="s">
        <v>905</v>
      </c>
      <c r="F4174" s="201" t="s">
        <v>32041</v>
      </c>
      <c r="G4174" s="201" t="s">
        <v>32042</v>
      </c>
      <c r="H4174" s="210" t="s">
        <v>32043</v>
      </c>
      <c r="I4174" s="197" t="s">
        <v>32044</v>
      </c>
      <c r="J4174" s="212" t="s">
        <v>32045</v>
      </c>
      <c r="K4174" s="203" t="s">
        <v>32046</v>
      </c>
      <c r="L4174" s="210" t="s">
        <v>1071</v>
      </c>
      <c r="M4174" s="210" t="s">
        <v>61</v>
      </c>
      <c r="N4174" s="200" t="s">
        <v>62</v>
      </c>
      <c r="O4174" s="200" t="s">
        <v>30833</v>
      </c>
      <c r="P4174" s="200" t="s">
        <v>92</v>
      </c>
      <c r="Q4174" s="200" t="s">
        <v>65</v>
      </c>
      <c r="R4174" s="210" t="s">
        <v>889</v>
      </c>
      <c r="S4174" s="210" t="s">
        <v>905</v>
      </c>
      <c r="T4174" s="210" t="s">
        <v>66</v>
      </c>
      <c r="U4174" s="213" t="s">
        <v>32047</v>
      </c>
      <c r="V4174" s="210">
        <v>0.95</v>
      </c>
      <c r="W4174" s="210" t="s">
        <v>68</v>
      </c>
      <c r="X4174" s="210" t="s">
        <v>69</v>
      </c>
      <c r="Y4174" s="210" t="s">
        <v>4407</v>
      </c>
      <c r="Z4174" s="210" t="s">
        <v>647</v>
      </c>
      <c r="AA4174" s="235" t="s">
        <v>71</v>
      </c>
      <c r="AB4174" s="216">
        <v>46310</v>
      </c>
      <c r="AC4174" s="210"/>
      <c r="AD4174" s="191" t="s">
        <v>72</v>
      </c>
    </row>
    <row r="4175" spans="1:42" customFormat="1" ht="30" hidden="1" customHeight="1">
      <c r="A4175" s="209" t="s">
        <v>632</v>
      </c>
      <c r="B4175" s="200" t="s">
        <v>888</v>
      </c>
      <c r="C4175" s="200" t="s">
        <v>889</v>
      </c>
      <c r="D4175" s="200" t="s">
        <v>918</v>
      </c>
      <c r="E4175" s="200" t="s">
        <v>919</v>
      </c>
      <c r="F4175" s="201" t="s">
        <v>32048</v>
      </c>
      <c r="G4175" s="201" t="s">
        <v>32049</v>
      </c>
      <c r="H4175" s="210" t="s">
        <v>32050</v>
      </c>
      <c r="I4175" s="197" t="s">
        <v>32051</v>
      </c>
      <c r="J4175" s="212" t="s">
        <v>32052</v>
      </c>
      <c r="K4175" s="203" t="s">
        <v>32046</v>
      </c>
      <c r="L4175" s="210" t="s">
        <v>1071</v>
      </c>
      <c r="M4175" s="210" t="s">
        <v>61</v>
      </c>
      <c r="N4175" s="200" t="s">
        <v>62</v>
      </c>
      <c r="O4175" s="200" t="s">
        <v>30833</v>
      </c>
      <c r="P4175" s="200" t="s">
        <v>92</v>
      </c>
      <c r="Q4175" s="200" t="s">
        <v>65</v>
      </c>
      <c r="R4175" s="210" t="s">
        <v>889</v>
      </c>
      <c r="S4175" s="210" t="s">
        <v>919</v>
      </c>
      <c r="T4175" s="210" t="s">
        <v>66</v>
      </c>
      <c r="U4175" s="213" t="s">
        <v>32047</v>
      </c>
      <c r="V4175" s="210">
        <v>0.95</v>
      </c>
      <c r="W4175" s="210" t="s">
        <v>68</v>
      </c>
      <c r="X4175" s="210" t="s">
        <v>69</v>
      </c>
      <c r="Y4175" s="210" t="s">
        <v>4407</v>
      </c>
      <c r="Z4175" s="210" t="s">
        <v>647</v>
      </c>
      <c r="AA4175" s="235" t="s">
        <v>71</v>
      </c>
      <c r="AB4175" s="216">
        <v>46310</v>
      </c>
      <c r="AC4175" s="210"/>
      <c r="AD4175" s="191" t="s">
        <v>72</v>
      </c>
    </row>
    <row r="4176" spans="1:42" customFormat="1" ht="30" hidden="1" customHeight="1">
      <c r="A4176" s="209" t="s">
        <v>632</v>
      </c>
      <c r="B4176" s="200" t="s">
        <v>888</v>
      </c>
      <c r="C4176" s="200" t="s">
        <v>889</v>
      </c>
      <c r="D4176" s="200" t="s">
        <v>932</v>
      </c>
      <c r="E4176" s="200" t="s">
        <v>933</v>
      </c>
      <c r="F4176" s="201" t="s">
        <v>32053</v>
      </c>
      <c r="G4176" s="201" t="s">
        <v>32054</v>
      </c>
      <c r="H4176" s="210" t="s">
        <v>32055</v>
      </c>
      <c r="I4176" s="197" t="s">
        <v>32056</v>
      </c>
      <c r="J4176" s="212" t="s">
        <v>32057</v>
      </c>
      <c r="K4176" s="203" t="s">
        <v>32058</v>
      </c>
      <c r="L4176" s="210" t="s">
        <v>1071</v>
      </c>
      <c r="M4176" s="210" t="s">
        <v>61</v>
      </c>
      <c r="N4176" s="200" t="s">
        <v>62</v>
      </c>
      <c r="O4176" s="200" t="s">
        <v>30833</v>
      </c>
      <c r="P4176" s="200" t="s">
        <v>92</v>
      </c>
      <c r="Q4176" s="200" t="s">
        <v>65</v>
      </c>
      <c r="R4176" s="210" t="s">
        <v>889</v>
      </c>
      <c r="S4176" s="210" t="s">
        <v>933</v>
      </c>
      <c r="T4176" s="210" t="s">
        <v>903</v>
      </c>
      <c r="U4176" s="213" t="s">
        <v>32060</v>
      </c>
      <c r="V4176" s="210">
        <v>0.95</v>
      </c>
      <c r="W4176" s="210" t="s">
        <v>68</v>
      </c>
      <c r="X4176" s="210" t="s">
        <v>69</v>
      </c>
      <c r="Y4176" s="210" t="s">
        <v>4407</v>
      </c>
      <c r="Z4176" s="210" t="s">
        <v>647</v>
      </c>
      <c r="AA4176" s="235" t="s">
        <v>71</v>
      </c>
      <c r="AB4176" s="216">
        <v>46310</v>
      </c>
      <c r="AC4176" s="210"/>
      <c r="AD4176" s="191" t="s">
        <v>72</v>
      </c>
    </row>
    <row r="4177" spans="1:30" customFormat="1" ht="30" hidden="1" customHeight="1">
      <c r="A4177" s="209" t="s">
        <v>632</v>
      </c>
      <c r="B4177" s="200" t="s">
        <v>888</v>
      </c>
      <c r="C4177" s="200" t="s">
        <v>889</v>
      </c>
      <c r="D4177" s="200" t="s">
        <v>967</v>
      </c>
      <c r="E4177" s="200" t="s">
        <v>968</v>
      </c>
      <c r="F4177" s="201" t="s">
        <v>32061</v>
      </c>
      <c r="G4177" s="201" t="s">
        <v>32062</v>
      </c>
      <c r="H4177" s="210" t="s">
        <v>32063</v>
      </c>
      <c r="I4177" s="197" t="s">
        <v>32064</v>
      </c>
      <c r="J4177" s="212" t="s">
        <v>32065</v>
      </c>
      <c r="K4177" s="203" t="s">
        <v>32066</v>
      </c>
      <c r="L4177" s="210" t="s">
        <v>1071</v>
      </c>
      <c r="M4177" s="210" t="s">
        <v>61</v>
      </c>
      <c r="N4177" s="200" t="s">
        <v>62</v>
      </c>
      <c r="O4177" s="200" t="s">
        <v>30833</v>
      </c>
      <c r="P4177" s="200" t="s">
        <v>92</v>
      </c>
      <c r="Q4177" s="200" t="s">
        <v>65</v>
      </c>
      <c r="R4177" s="210" t="s">
        <v>889</v>
      </c>
      <c r="S4177" s="210" t="s">
        <v>968</v>
      </c>
      <c r="T4177" s="210" t="s">
        <v>903</v>
      </c>
      <c r="U4177" s="213" t="s">
        <v>32067</v>
      </c>
      <c r="V4177" s="210">
        <v>0.95</v>
      </c>
      <c r="W4177" s="210" t="s">
        <v>68</v>
      </c>
      <c r="X4177" s="210" t="s">
        <v>69</v>
      </c>
      <c r="Y4177" s="210" t="s">
        <v>4407</v>
      </c>
      <c r="Z4177" s="210" t="s">
        <v>647</v>
      </c>
      <c r="AA4177" s="235" t="s">
        <v>71</v>
      </c>
      <c r="AB4177" s="216">
        <v>46310</v>
      </c>
      <c r="AC4177" s="210"/>
      <c r="AD4177" s="191" t="s">
        <v>72</v>
      </c>
    </row>
    <row r="4178" spans="1:30" customFormat="1" ht="30" hidden="1" customHeight="1">
      <c r="A4178" s="209" t="s">
        <v>632</v>
      </c>
      <c r="B4178" s="200" t="s">
        <v>888</v>
      </c>
      <c r="C4178" s="200" t="s">
        <v>889</v>
      </c>
      <c r="D4178" s="200" t="s">
        <v>987</v>
      </c>
      <c r="E4178" s="200" t="s">
        <v>988</v>
      </c>
      <c r="F4178" s="214" t="s">
        <v>32068</v>
      </c>
      <c r="G4178" s="201" t="s">
        <v>32069</v>
      </c>
      <c r="H4178" s="210" t="s">
        <v>32070</v>
      </c>
      <c r="I4178" s="197" t="s">
        <v>32071</v>
      </c>
      <c r="J4178" s="212" t="s">
        <v>32072</v>
      </c>
      <c r="K4178" s="203" t="s">
        <v>32073</v>
      </c>
      <c r="L4178" s="210" t="s">
        <v>1071</v>
      </c>
      <c r="M4178" s="210" t="s">
        <v>61</v>
      </c>
      <c r="N4178" s="200" t="s">
        <v>62</v>
      </c>
      <c r="O4178" s="200" t="s">
        <v>30833</v>
      </c>
      <c r="P4178" s="200" t="s">
        <v>92</v>
      </c>
      <c r="Q4178" s="200" t="s">
        <v>65</v>
      </c>
      <c r="R4178" s="210" t="s">
        <v>889</v>
      </c>
      <c r="S4178" s="210" t="s">
        <v>988</v>
      </c>
      <c r="T4178" s="210" t="s">
        <v>903</v>
      </c>
      <c r="U4178" s="213" t="s">
        <v>32074</v>
      </c>
      <c r="V4178" s="210">
        <v>0.95</v>
      </c>
      <c r="W4178" s="210" t="s">
        <v>68</v>
      </c>
      <c r="X4178" s="210" t="s">
        <v>69</v>
      </c>
      <c r="Y4178" s="210" t="s">
        <v>4407</v>
      </c>
      <c r="Z4178" s="210" t="s">
        <v>647</v>
      </c>
      <c r="AA4178" s="235" t="s">
        <v>71</v>
      </c>
      <c r="AB4178" s="216">
        <v>46310</v>
      </c>
      <c r="AC4178" s="210"/>
      <c r="AD4178" s="191" t="s">
        <v>72</v>
      </c>
    </row>
    <row r="4179" spans="1:30" customFormat="1" ht="30" hidden="1" customHeight="1">
      <c r="A4179" s="209" t="s">
        <v>632</v>
      </c>
      <c r="B4179" s="200" t="s">
        <v>888</v>
      </c>
      <c r="C4179" s="200" t="s">
        <v>889</v>
      </c>
      <c r="D4179" s="200" t="s">
        <v>1001</v>
      </c>
      <c r="E4179" s="200" t="s">
        <v>1002</v>
      </c>
      <c r="F4179" s="201" t="s">
        <v>32075</v>
      </c>
      <c r="G4179" s="201" t="s">
        <v>32076</v>
      </c>
      <c r="H4179" s="210" t="s">
        <v>32077</v>
      </c>
      <c r="I4179" s="197" t="s">
        <v>32078</v>
      </c>
      <c r="J4179" s="212" t="s">
        <v>32079</v>
      </c>
      <c r="K4179" s="203" t="s">
        <v>32080</v>
      </c>
      <c r="L4179" s="210" t="s">
        <v>1071</v>
      </c>
      <c r="M4179" s="210" t="s">
        <v>61</v>
      </c>
      <c r="N4179" s="200" t="s">
        <v>62</v>
      </c>
      <c r="O4179" s="200" t="s">
        <v>30833</v>
      </c>
      <c r="P4179" s="200" t="s">
        <v>92</v>
      </c>
      <c r="Q4179" s="200" t="s">
        <v>65</v>
      </c>
      <c r="R4179" s="210" t="s">
        <v>889</v>
      </c>
      <c r="S4179" s="210" t="s">
        <v>1002</v>
      </c>
      <c r="T4179" s="210" t="s">
        <v>903</v>
      </c>
      <c r="U4179" s="213" t="s">
        <v>32081</v>
      </c>
      <c r="V4179" s="210">
        <v>0.95</v>
      </c>
      <c r="W4179" s="210" t="s">
        <v>68</v>
      </c>
      <c r="X4179" s="210" t="s">
        <v>69</v>
      </c>
      <c r="Y4179" s="210" t="s">
        <v>4407</v>
      </c>
      <c r="Z4179" s="210" t="s">
        <v>647</v>
      </c>
      <c r="AA4179" s="235" t="s">
        <v>71</v>
      </c>
      <c r="AB4179" s="216">
        <v>46310</v>
      </c>
      <c r="AC4179" s="210"/>
      <c r="AD4179" s="191" t="s">
        <v>72</v>
      </c>
    </row>
    <row r="4180" spans="1:30" customFormat="1" ht="30" hidden="1" customHeight="1">
      <c r="A4180" s="209" t="s">
        <v>632</v>
      </c>
      <c r="B4180" s="200" t="s">
        <v>888</v>
      </c>
      <c r="C4180" s="200" t="s">
        <v>889</v>
      </c>
      <c r="D4180" s="200" t="s">
        <v>28934</v>
      </c>
      <c r="E4180" s="200" t="s">
        <v>28935</v>
      </c>
      <c r="F4180" s="201" t="s">
        <v>32082</v>
      </c>
      <c r="G4180" s="201" t="s">
        <v>32083</v>
      </c>
      <c r="H4180" s="210" t="s">
        <v>32084</v>
      </c>
      <c r="I4180" s="197" t="s">
        <v>32085</v>
      </c>
      <c r="J4180" s="212" t="s">
        <v>32086</v>
      </c>
      <c r="K4180" s="203" t="s">
        <v>32087</v>
      </c>
      <c r="L4180" s="210" t="s">
        <v>1071</v>
      </c>
      <c r="M4180" s="210" t="s">
        <v>61</v>
      </c>
      <c r="N4180" s="200" t="s">
        <v>62</v>
      </c>
      <c r="O4180" s="200" t="s">
        <v>30833</v>
      </c>
      <c r="P4180" s="200" t="s">
        <v>92</v>
      </c>
      <c r="Q4180" s="200" t="s">
        <v>65</v>
      </c>
      <c r="R4180" s="210" t="s">
        <v>889</v>
      </c>
      <c r="S4180" s="210" t="s">
        <v>28935</v>
      </c>
      <c r="T4180" s="210" t="s">
        <v>903</v>
      </c>
      <c r="U4180" s="213" t="s">
        <v>32088</v>
      </c>
      <c r="V4180" s="210">
        <v>0.95</v>
      </c>
      <c r="W4180" s="210" t="s">
        <v>68</v>
      </c>
      <c r="X4180" s="210" t="s">
        <v>69</v>
      </c>
      <c r="Y4180" s="210" t="s">
        <v>4407</v>
      </c>
      <c r="Z4180" s="210" t="s">
        <v>647</v>
      </c>
      <c r="AA4180" s="235" t="s">
        <v>71</v>
      </c>
      <c r="AB4180" s="216">
        <v>46310</v>
      </c>
      <c r="AC4180" s="210"/>
      <c r="AD4180" s="191" t="s">
        <v>72</v>
      </c>
    </row>
    <row r="4181" spans="1:30" customFormat="1" ht="30" hidden="1" customHeight="1">
      <c r="A4181" s="209" t="s">
        <v>632</v>
      </c>
      <c r="B4181" s="200" t="s">
        <v>888</v>
      </c>
      <c r="C4181" s="200" t="s">
        <v>889</v>
      </c>
      <c r="D4181" s="200" t="s">
        <v>28926</v>
      </c>
      <c r="E4181" s="200" t="s">
        <v>28927</v>
      </c>
      <c r="F4181" s="201" t="s">
        <v>32089</v>
      </c>
      <c r="G4181" s="201" t="s">
        <v>32090</v>
      </c>
      <c r="H4181" s="210" t="s">
        <v>32091</v>
      </c>
      <c r="I4181" s="197" t="s">
        <v>32092</v>
      </c>
      <c r="J4181" s="212" t="s">
        <v>32093</v>
      </c>
      <c r="K4181" s="203" t="s">
        <v>32094</v>
      </c>
      <c r="L4181" s="210" t="s">
        <v>1071</v>
      </c>
      <c r="M4181" s="210" t="s">
        <v>61</v>
      </c>
      <c r="N4181" s="200" t="s">
        <v>62</v>
      </c>
      <c r="O4181" s="200" t="s">
        <v>30833</v>
      </c>
      <c r="P4181" s="200" t="s">
        <v>92</v>
      </c>
      <c r="Q4181" s="200" t="s">
        <v>65</v>
      </c>
      <c r="R4181" s="210" t="s">
        <v>889</v>
      </c>
      <c r="S4181" s="210" t="s">
        <v>28927</v>
      </c>
      <c r="T4181" s="210" t="s">
        <v>903</v>
      </c>
      <c r="U4181" s="213" t="s">
        <v>32095</v>
      </c>
      <c r="V4181" s="210">
        <v>0.95</v>
      </c>
      <c r="W4181" s="210" t="s">
        <v>68</v>
      </c>
      <c r="X4181" s="210" t="s">
        <v>69</v>
      </c>
      <c r="Y4181" s="210" t="s">
        <v>4407</v>
      </c>
      <c r="Z4181" s="210" t="s">
        <v>647</v>
      </c>
      <c r="AA4181" s="235" t="s">
        <v>71</v>
      </c>
      <c r="AB4181" s="216">
        <v>46310</v>
      </c>
      <c r="AC4181" s="210"/>
      <c r="AD4181" s="191" t="s">
        <v>72</v>
      </c>
    </row>
    <row r="4182" spans="1:30" customFormat="1" ht="30" hidden="1" customHeight="1">
      <c r="A4182" s="209" t="s">
        <v>632</v>
      </c>
      <c r="B4182" s="200" t="s">
        <v>888</v>
      </c>
      <c r="C4182" s="200" t="s">
        <v>889</v>
      </c>
      <c r="D4182" s="200" t="s">
        <v>28942</v>
      </c>
      <c r="E4182" s="200" t="s">
        <v>28943</v>
      </c>
      <c r="F4182" s="201" t="s">
        <v>32096</v>
      </c>
      <c r="G4182" s="201" t="s">
        <v>32097</v>
      </c>
      <c r="H4182" s="210" t="s">
        <v>32098</v>
      </c>
      <c r="I4182" s="197" t="s">
        <v>32099</v>
      </c>
      <c r="J4182" s="212" t="s">
        <v>32100</v>
      </c>
      <c r="K4182" s="203" t="s">
        <v>32101</v>
      </c>
      <c r="L4182" s="210" t="s">
        <v>1071</v>
      </c>
      <c r="M4182" s="210" t="s">
        <v>61</v>
      </c>
      <c r="N4182" s="200" t="s">
        <v>62</v>
      </c>
      <c r="O4182" s="200" t="s">
        <v>30833</v>
      </c>
      <c r="P4182" s="200" t="s">
        <v>92</v>
      </c>
      <c r="Q4182" s="200" t="s">
        <v>65</v>
      </c>
      <c r="R4182" s="210" t="s">
        <v>889</v>
      </c>
      <c r="S4182" s="210" t="s">
        <v>28943</v>
      </c>
      <c r="T4182" s="210" t="s">
        <v>903</v>
      </c>
      <c r="U4182" s="213" t="s">
        <v>32102</v>
      </c>
      <c r="V4182" s="210">
        <v>0.95</v>
      </c>
      <c r="W4182" s="210" t="s">
        <v>68</v>
      </c>
      <c r="X4182" s="210" t="s">
        <v>69</v>
      </c>
      <c r="Y4182" s="210" t="s">
        <v>4407</v>
      </c>
      <c r="Z4182" s="210" t="s">
        <v>647</v>
      </c>
      <c r="AA4182" s="235" t="s">
        <v>71</v>
      </c>
      <c r="AB4182" s="216">
        <v>46310</v>
      </c>
      <c r="AC4182" s="210"/>
      <c r="AD4182" s="191" t="s">
        <v>72</v>
      </c>
    </row>
    <row r="4183" spans="1:30" customFormat="1" ht="30" hidden="1" customHeight="1">
      <c r="A4183" s="209" t="s">
        <v>632</v>
      </c>
      <c r="B4183" s="200" t="s">
        <v>888</v>
      </c>
      <c r="C4183" s="200" t="s">
        <v>889</v>
      </c>
      <c r="D4183" s="200" t="s">
        <v>28950</v>
      </c>
      <c r="E4183" s="200" t="s">
        <v>28951</v>
      </c>
      <c r="F4183" s="201" t="s">
        <v>32103</v>
      </c>
      <c r="G4183" s="201" t="s">
        <v>32104</v>
      </c>
      <c r="H4183" s="210" t="s">
        <v>32105</v>
      </c>
      <c r="I4183" s="197" t="s">
        <v>32106</v>
      </c>
      <c r="J4183" s="212" t="s">
        <v>32107</v>
      </c>
      <c r="K4183" s="203" t="s">
        <v>32108</v>
      </c>
      <c r="L4183" s="210" t="s">
        <v>1071</v>
      </c>
      <c r="M4183" s="210" t="s">
        <v>61</v>
      </c>
      <c r="N4183" s="200" t="s">
        <v>62</v>
      </c>
      <c r="O4183" s="200" t="s">
        <v>30833</v>
      </c>
      <c r="P4183" s="200" t="s">
        <v>92</v>
      </c>
      <c r="Q4183" s="200" t="s">
        <v>65</v>
      </c>
      <c r="R4183" s="210" t="s">
        <v>889</v>
      </c>
      <c r="S4183" s="210" t="s">
        <v>28951</v>
      </c>
      <c r="T4183" s="210" t="s">
        <v>903</v>
      </c>
      <c r="U4183" s="213" t="s">
        <v>32109</v>
      </c>
      <c r="V4183" s="210">
        <v>0.95</v>
      </c>
      <c r="W4183" s="210" t="s">
        <v>68</v>
      </c>
      <c r="X4183" s="210" t="s">
        <v>69</v>
      </c>
      <c r="Y4183" s="210" t="s">
        <v>4407</v>
      </c>
      <c r="Z4183" s="210" t="s">
        <v>647</v>
      </c>
      <c r="AA4183" s="235" t="s">
        <v>71</v>
      </c>
      <c r="AB4183" s="216">
        <v>46310</v>
      </c>
      <c r="AC4183" s="210"/>
      <c r="AD4183" s="191" t="s">
        <v>72</v>
      </c>
    </row>
    <row r="4184" spans="1:30" customFormat="1" ht="30" hidden="1" customHeight="1">
      <c r="A4184" s="209" t="s">
        <v>632</v>
      </c>
      <c r="B4184" s="200" t="s">
        <v>1015</v>
      </c>
      <c r="C4184" s="200" t="s">
        <v>1016</v>
      </c>
      <c r="D4184" s="200" t="s">
        <v>28894</v>
      </c>
      <c r="E4184" s="200" t="s">
        <v>28895</v>
      </c>
      <c r="F4184" s="201" t="s">
        <v>32110</v>
      </c>
      <c r="G4184" s="201" t="s">
        <v>32111</v>
      </c>
      <c r="H4184" s="210" t="s">
        <v>32112</v>
      </c>
      <c r="I4184" s="197" t="s">
        <v>32113</v>
      </c>
      <c r="J4184" s="212" t="s">
        <v>32114</v>
      </c>
      <c r="K4184" s="203" t="s">
        <v>32115</v>
      </c>
      <c r="L4184" s="210" t="s">
        <v>1071</v>
      </c>
      <c r="M4184" s="210" t="s">
        <v>61</v>
      </c>
      <c r="N4184" s="200" t="s">
        <v>62</v>
      </c>
      <c r="O4184" s="200" t="s">
        <v>30833</v>
      </c>
      <c r="P4184" s="200" t="s">
        <v>92</v>
      </c>
      <c r="Q4184" s="200" t="s">
        <v>65</v>
      </c>
      <c r="R4184" s="210" t="s">
        <v>1016</v>
      </c>
      <c r="S4184" s="210" t="s">
        <v>28895</v>
      </c>
      <c r="T4184" s="210" t="s">
        <v>903</v>
      </c>
      <c r="U4184" s="213" t="s">
        <v>32116</v>
      </c>
      <c r="V4184" s="210">
        <v>0.95</v>
      </c>
      <c r="W4184" s="210" t="s">
        <v>68</v>
      </c>
      <c r="X4184" s="210" t="s">
        <v>69</v>
      </c>
      <c r="Y4184" s="210" t="s">
        <v>4407</v>
      </c>
      <c r="Z4184" s="210" t="s">
        <v>647</v>
      </c>
      <c r="AA4184" s="235" t="s">
        <v>71</v>
      </c>
      <c r="AB4184" s="216">
        <v>46310</v>
      </c>
      <c r="AC4184" s="210"/>
      <c r="AD4184" s="191" t="s">
        <v>72</v>
      </c>
    </row>
    <row r="4185" spans="1:30" customFormat="1" ht="30" hidden="1" customHeight="1">
      <c r="A4185" s="209" t="s">
        <v>632</v>
      </c>
      <c r="B4185" s="200" t="s">
        <v>1015</v>
      </c>
      <c r="C4185" s="200" t="s">
        <v>1016</v>
      </c>
      <c r="D4185" s="200" t="s">
        <v>28902</v>
      </c>
      <c r="E4185" s="200" t="s">
        <v>28903</v>
      </c>
      <c r="F4185" s="201" t="s">
        <v>32117</v>
      </c>
      <c r="G4185" s="201" t="s">
        <v>32118</v>
      </c>
      <c r="H4185" s="210" t="s">
        <v>32119</v>
      </c>
      <c r="I4185" s="197" t="s">
        <v>32120</v>
      </c>
      <c r="J4185" s="212" t="s">
        <v>32121</v>
      </c>
      <c r="K4185" s="203" t="s">
        <v>32122</v>
      </c>
      <c r="L4185" s="210" t="s">
        <v>1071</v>
      </c>
      <c r="M4185" s="210" t="s">
        <v>61</v>
      </c>
      <c r="N4185" s="200" t="s">
        <v>62</v>
      </c>
      <c r="O4185" s="200" t="s">
        <v>30833</v>
      </c>
      <c r="P4185" s="200" t="s">
        <v>92</v>
      </c>
      <c r="Q4185" s="200" t="s">
        <v>65</v>
      </c>
      <c r="R4185" s="210" t="s">
        <v>1016</v>
      </c>
      <c r="S4185" s="210" t="s">
        <v>28903</v>
      </c>
      <c r="T4185" s="210" t="s">
        <v>903</v>
      </c>
      <c r="U4185" s="213" t="s">
        <v>32123</v>
      </c>
      <c r="V4185" s="210">
        <v>0.95</v>
      </c>
      <c r="W4185" s="210" t="s">
        <v>68</v>
      </c>
      <c r="X4185" s="210" t="s">
        <v>69</v>
      </c>
      <c r="Y4185" s="210" t="s">
        <v>4407</v>
      </c>
      <c r="Z4185" s="210" t="s">
        <v>647</v>
      </c>
      <c r="AA4185" s="235" t="s">
        <v>71</v>
      </c>
      <c r="AB4185" s="216">
        <v>46310</v>
      </c>
      <c r="AC4185" s="210"/>
      <c r="AD4185" s="191" t="s">
        <v>72</v>
      </c>
    </row>
    <row r="4186" spans="1:30" customFormat="1" ht="30" hidden="1" customHeight="1">
      <c r="A4186" s="209" t="s">
        <v>632</v>
      </c>
      <c r="B4186" s="200" t="s">
        <v>1015</v>
      </c>
      <c r="C4186" s="200" t="s">
        <v>1016</v>
      </c>
      <c r="D4186" s="200" t="s">
        <v>28910</v>
      </c>
      <c r="E4186" s="200" t="s">
        <v>28911</v>
      </c>
      <c r="F4186" s="201" t="s">
        <v>32124</v>
      </c>
      <c r="G4186" s="201" t="s">
        <v>32125</v>
      </c>
      <c r="H4186" s="210" t="s">
        <v>32126</v>
      </c>
      <c r="I4186" s="197" t="s">
        <v>32127</v>
      </c>
      <c r="J4186" s="212" t="s">
        <v>32128</v>
      </c>
      <c r="K4186" s="203" t="s">
        <v>32129</v>
      </c>
      <c r="L4186" s="210" t="s">
        <v>1071</v>
      </c>
      <c r="M4186" s="210" t="s">
        <v>61</v>
      </c>
      <c r="N4186" s="200" t="s">
        <v>62</v>
      </c>
      <c r="O4186" s="200" t="s">
        <v>30833</v>
      </c>
      <c r="P4186" s="200" t="s">
        <v>92</v>
      </c>
      <c r="Q4186" s="200" t="s">
        <v>65</v>
      </c>
      <c r="R4186" s="210" t="s">
        <v>1016</v>
      </c>
      <c r="S4186" s="210" t="s">
        <v>28911</v>
      </c>
      <c r="T4186" s="210" t="s">
        <v>903</v>
      </c>
      <c r="U4186" s="213" t="s">
        <v>32130</v>
      </c>
      <c r="V4186" s="210">
        <v>0.95</v>
      </c>
      <c r="W4186" s="210" t="s">
        <v>68</v>
      </c>
      <c r="X4186" s="210" t="s">
        <v>69</v>
      </c>
      <c r="Y4186" s="210" t="s">
        <v>4407</v>
      </c>
      <c r="Z4186" s="210" t="s">
        <v>647</v>
      </c>
      <c r="AA4186" s="235" t="s">
        <v>71</v>
      </c>
      <c r="AB4186" s="216">
        <v>46310</v>
      </c>
      <c r="AC4186" s="210"/>
      <c r="AD4186" s="191" t="s">
        <v>72</v>
      </c>
    </row>
    <row r="4187" spans="1:30" customFormat="1" ht="30" hidden="1" customHeight="1">
      <c r="A4187" s="209" t="s">
        <v>632</v>
      </c>
      <c r="B4187" s="200" t="s">
        <v>1015</v>
      </c>
      <c r="C4187" s="200" t="s">
        <v>1016</v>
      </c>
      <c r="D4187" s="200" t="s">
        <v>28918</v>
      </c>
      <c r="E4187" s="200" t="s">
        <v>28919</v>
      </c>
      <c r="F4187" s="201" t="s">
        <v>32131</v>
      </c>
      <c r="G4187" s="201" t="s">
        <v>32132</v>
      </c>
      <c r="H4187" s="210" t="s">
        <v>32133</v>
      </c>
      <c r="I4187" s="197" t="s">
        <v>32134</v>
      </c>
      <c r="J4187" s="212" t="s">
        <v>32135</v>
      </c>
      <c r="K4187" s="203" t="s">
        <v>44697</v>
      </c>
      <c r="L4187" s="210" t="s">
        <v>1071</v>
      </c>
      <c r="M4187" s="210" t="s">
        <v>61</v>
      </c>
      <c r="N4187" s="200" t="s">
        <v>62</v>
      </c>
      <c r="O4187" s="200" t="s">
        <v>30833</v>
      </c>
      <c r="P4187" s="200" t="s">
        <v>92</v>
      </c>
      <c r="Q4187" s="200" t="s">
        <v>65</v>
      </c>
      <c r="R4187" s="210" t="s">
        <v>1016</v>
      </c>
      <c r="S4187" s="210" t="s">
        <v>28919</v>
      </c>
      <c r="T4187" s="210" t="s">
        <v>903</v>
      </c>
      <c r="U4187" s="213" t="s">
        <v>32137</v>
      </c>
      <c r="V4187" s="210">
        <v>0.95</v>
      </c>
      <c r="W4187" s="210" t="s">
        <v>68</v>
      </c>
      <c r="X4187" s="210" t="s">
        <v>69</v>
      </c>
      <c r="Y4187" s="210" t="s">
        <v>4407</v>
      </c>
      <c r="Z4187" s="210" t="s">
        <v>647</v>
      </c>
      <c r="AA4187" s="235" t="s">
        <v>71</v>
      </c>
      <c r="AB4187" s="216">
        <v>46310</v>
      </c>
      <c r="AC4187" s="210"/>
      <c r="AD4187" s="191" t="s">
        <v>72</v>
      </c>
    </row>
    <row r="4188" spans="1:30" customFormat="1" ht="30" hidden="1" customHeight="1">
      <c r="A4188" s="209" t="s">
        <v>632</v>
      </c>
      <c r="B4188" s="200" t="s">
        <v>1015</v>
      </c>
      <c r="C4188" s="200" t="s">
        <v>1016</v>
      </c>
      <c r="D4188" s="200" t="s">
        <v>28830</v>
      </c>
      <c r="E4188" s="200" t="s">
        <v>28831</v>
      </c>
      <c r="F4188" s="201" t="s">
        <v>32138</v>
      </c>
      <c r="G4188" s="201" t="s">
        <v>32139</v>
      </c>
      <c r="H4188" s="210" t="s">
        <v>32140</v>
      </c>
      <c r="I4188" s="197" t="s">
        <v>32141</v>
      </c>
      <c r="J4188" s="212" t="s">
        <v>32142</v>
      </c>
      <c r="K4188" s="203" t="s">
        <v>32143</v>
      </c>
      <c r="L4188" s="210" t="s">
        <v>1071</v>
      </c>
      <c r="M4188" s="210" t="s">
        <v>61</v>
      </c>
      <c r="N4188" s="200" t="s">
        <v>62</v>
      </c>
      <c r="O4188" s="200" t="s">
        <v>30833</v>
      </c>
      <c r="P4188" s="200" t="s">
        <v>92</v>
      </c>
      <c r="Q4188" s="200" t="s">
        <v>65</v>
      </c>
      <c r="R4188" s="210" t="s">
        <v>1016</v>
      </c>
      <c r="S4188" s="210" t="s">
        <v>28831</v>
      </c>
      <c r="T4188" s="210" t="s">
        <v>903</v>
      </c>
      <c r="U4188" s="213" t="s">
        <v>32144</v>
      </c>
      <c r="V4188" s="210">
        <v>0.95</v>
      </c>
      <c r="W4188" s="210" t="s">
        <v>68</v>
      </c>
      <c r="X4188" s="210" t="s">
        <v>69</v>
      </c>
      <c r="Y4188" s="210" t="s">
        <v>4407</v>
      </c>
      <c r="Z4188" s="210" t="s">
        <v>647</v>
      </c>
      <c r="AA4188" s="235" t="s">
        <v>71</v>
      </c>
      <c r="AB4188" s="216">
        <v>46310</v>
      </c>
      <c r="AC4188" s="210"/>
      <c r="AD4188" s="191" t="s">
        <v>72</v>
      </c>
    </row>
    <row r="4189" spans="1:30" customFormat="1" ht="30" hidden="1" customHeight="1">
      <c r="A4189" s="209" t="s">
        <v>632</v>
      </c>
      <c r="B4189" s="200" t="s">
        <v>1015</v>
      </c>
      <c r="C4189" s="200" t="s">
        <v>1016</v>
      </c>
      <c r="D4189" s="200" t="s">
        <v>1017</v>
      </c>
      <c r="E4189" s="200" t="s">
        <v>1018</v>
      </c>
      <c r="F4189" s="201" t="s">
        <v>32145</v>
      </c>
      <c r="G4189" s="201" t="s">
        <v>32146</v>
      </c>
      <c r="H4189" s="210" t="s">
        <v>32147</v>
      </c>
      <c r="I4189" s="197" t="s">
        <v>32148</v>
      </c>
      <c r="J4189" s="212" t="s">
        <v>32149</v>
      </c>
      <c r="K4189" s="203" t="s">
        <v>32150</v>
      </c>
      <c r="L4189" s="210" t="s">
        <v>1071</v>
      </c>
      <c r="M4189" s="210" t="s">
        <v>61</v>
      </c>
      <c r="N4189" s="200" t="s">
        <v>62</v>
      </c>
      <c r="O4189" s="200" t="s">
        <v>30833</v>
      </c>
      <c r="P4189" s="200" t="s">
        <v>92</v>
      </c>
      <c r="Q4189" s="200" t="s">
        <v>65</v>
      </c>
      <c r="R4189" s="210" t="s">
        <v>1016</v>
      </c>
      <c r="S4189" s="210" t="s">
        <v>1018</v>
      </c>
      <c r="T4189" s="210" t="s">
        <v>903</v>
      </c>
      <c r="U4189" s="213" t="s">
        <v>32151</v>
      </c>
      <c r="V4189" s="210">
        <v>0.95</v>
      </c>
      <c r="W4189" s="210" t="s">
        <v>68</v>
      </c>
      <c r="X4189" s="210" t="s">
        <v>69</v>
      </c>
      <c r="Y4189" s="210" t="s">
        <v>4407</v>
      </c>
      <c r="Z4189" s="210" t="s">
        <v>647</v>
      </c>
      <c r="AA4189" s="235" t="s">
        <v>71</v>
      </c>
      <c r="AB4189" s="216">
        <v>46310</v>
      </c>
      <c r="AC4189" s="210"/>
      <c r="AD4189" s="191" t="s">
        <v>72</v>
      </c>
    </row>
    <row r="4190" spans="1:30" customFormat="1" ht="30" hidden="1" customHeight="1">
      <c r="A4190" s="209" t="s">
        <v>632</v>
      </c>
      <c r="B4190" s="200" t="s">
        <v>1015</v>
      </c>
      <c r="C4190" s="200" t="s">
        <v>1016</v>
      </c>
      <c r="D4190" s="200" t="s">
        <v>28838</v>
      </c>
      <c r="E4190" s="200" t="s">
        <v>28839</v>
      </c>
      <c r="F4190" s="201" t="s">
        <v>32152</v>
      </c>
      <c r="G4190" s="201" t="s">
        <v>32153</v>
      </c>
      <c r="H4190" s="210" t="s">
        <v>32154</v>
      </c>
      <c r="I4190" s="197" t="s">
        <v>32155</v>
      </c>
      <c r="J4190" s="212" t="s">
        <v>32156</v>
      </c>
      <c r="K4190" s="203" t="s">
        <v>32157</v>
      </c>
      <c r="L4190" s="210" t="s">
        <v>1071</v>
      </c>
      <c r="M4190" s="210" t="s">
        <v>61</v>
      </c>
      <c r="N4190" s="200" t="s">
        <v>62</v>
      </c>
      <c r="O4190" s="200" t="s">
        <v>30833</v>
      </c>
      <c r="P4190" s="200" t="s">
        <v>92</v>
      </c>
      <c r="Q4190" s="200" t="s">
        <v>65</v>
      </c>
      <c r="R4190" s="210" t="s">
        <v>1016</v>
      </c>
      <c r="S4190" s="210" t="s">
        <v>28839</v>
      </c>
      <c r="T4190" s="210" t="s">
        <v>903</v>
      </c>
      <c r="U4190" s="213" t="s">
        <v>32158</v>
      </c>
      <c r="V4190" s="210">
        <v>0.95</v>
      </c>
      <c r="W4190" s="210" t="s">
        <v>68</v>
      </c>
      <c r="X4190" s="210" t="s">
        <v>69</v>
      </c>
      <c r="Y4190" s="210" t="s">
        <v>4407</v>
      </c>
      <c r="Z4190" s="210" t="s">
        <v>647</v>
      </c>
      <c r="AA4190" s="235" t="s">
        <v>71</v>
      </c>
      <c r="AB4190" s="216">
        <v>46310</v>
      </c>
      <c r="AC4190" s="210"/>
      <c r="AD4190" s="191" t="s">
        <v>72</v>
      </c>
    </row>
    <row r="4191" spans="1:30" customFormat="1" ht="30" hidden="1" customHeight="1">
      <c r="A4191" s="209" t="s">
        <v>632</v>
      </c>
      <c r="B4191" s="200" t="s">
        <v>1015</v>
      </c>
      <c r="C4191" s="200" t="s">
        <v>1016</v>
      </c>
      <c r="D4191" s="200" t="s">
        <v>28846</v>
      </c>
      <c r="E4191" s="200" t="s">
        <v>28847</v>
      </c>
      <c r="F4191" s="201" t="s">
        <v>32159</v>
      </c>
      <c r="G4191" s="201" t="s">
        <v>32160</v>
      </c>
      <c r="H4191" s="210" t="s">
        <v>32161</v>
      </c>
      <c r="I4191" s="197" t="s">
        <v>32162</v>
      </c>
      <c r="J4191" s="212" t="s">
        <v>32163</v>
      </c>
      <c r="K4191" s="203" t="s">
        <v>32164</v>
      </c>
      <c r="L4191" s="210" t="s">
        <v>1071</v>
      </c>
      <c r="M4191" s="210" t="s">
        <v>61</v>
      </c>
      <c r="N4191" s="200" t="s">
        <v>62</v>
      </c>
      <c r="O4191" s="200" t="s">
        <v>30833</v>
      </c>
      <c r="P4191" s="200" t="s">
        <v>92</v>
      </c>
      <c r="Q4191" s="200" t="s">
        <v>65</v>
      </c>
      <c r="R4191" s="210" t="s">
        <v>1016</v>
      </c>
      <c r="S4191" s="210" t="s">
        <v>28847</v>
      </c>
      <c r="T4191" s="210" t="s">
        <v>903</v>
      </c>
      <c r="U4191" s="213" t="s">
        <v>32165</v>
      </c>
      <c r="V4191" s="210">
        <v>0.95</v>
      </c>
      <c r="W4191" s="210" t="s">
        <v>68</v>
      </c>
      <c r="X4191" s="210" t="s">
        <v>69</v>
      </c>
      <c r="Y4191" s="210" t="s">
        <v>4407</v>
      </c>
      <c r="Z4191" s="210" t="s">
        <v>647</v>
      </c>
      <c r="AA4191" s="235" t="s">
        <v>71</v>
      </c>
      <c r="AB4191" s="216">
        <v>46310</v>
      </c>
      <c r="AC4191" s="210"/>
      <c r="AD4191" s="191" t="s">
        <v>72</v>
      </c>
    </row>
    <row r="4192" spans="1:30" customFormat="1" ht="30" hidden="1" customHeight="1">
      <c r="A4192" s="209" t="s">
        <v>632</v>
      </c>
      <c r="B4192" s="200" t="s">
        <v>1015</v>
      </c>
      <c r="C4192" s="200" t="s">
        <v>1016</v>
      </c>
      <c r="D4192" s="200" t="s">
        <v>28854</v>
      </c>
      <c r="E4192" s="200" t="s">
        <v>28855</v>
      </c>
      <c r="F4192" s="201" t="s">
        <v>32166</v>
      </c>
      <c r="G4192" s="201" t="s">
        <v>32167</v>
      </c>
      <c r="H4192" s="210" t="s">
        <v>32168</v>
      </c>
      <c r="I4192" s="197" t="s">
        <v>32169</v>
      </c>
      <c r="J4192" s="212" t="s">
        <v>32170</v>
      </c>
      <c r="K4192" s="203" t="s">
        <v>32171</v>
      </c>
      <c r="L4192" s="210" t="s">
        <v>1071</v>
      </c>
      <c r="M4192" s="210" t="s">
        <v>61</v>
      </c>
      <c r="N4192" s="200" t="s">
        <v>62</v>
      </c>
      <c r="O4192" s="200" t="s">
        <v>30833</v>
      </c>
      <c r="P4192" s="200" t="s">
        <v>92</v>
      </c>
      <c r="Q4192" s="200" t="s">
        <v>65</v>
      </c>
      <c r="R4192" s="210" t="s">
        <v>1016</v>
      </c>
      <c r="S4192" s="210" t="s">
        <v>28855</v>
      </c>
      <c r="T4192" s="210" t="s">
        <v>903</v>
      </c>
      <c r="U4192" s="213" t="s">
        <v>32172</v>
      </c>
      <c r="V4192" s="210">
        <v>0.95</v>
      </c>
      <c r="W4192" s="210" t="s">
        <v>68</v>
      </c>
      <c r="X4192" s="210" t="s">
        <v>69</v>
      </c>
      <c r="Y4192" s="210" t="s">
        <v>4407</v>
      </c>
      <c r="Z4192" s="210" t="s">
        <v>647</v>
      </c>
      <c r="AA4192" s="235" t="s">
        <v>71</v>
      </c>
      <c r="AB4192" s="216">
        <v>46310</v>
      </c>
      <c r="AC4192" s="210"/>
      <c r="AD4192" s="191" t="s">
        <v>72</v>
      </c>
    </row>
    <row r="4193" spans="1:30" customFormat="1" ht="30" hidden="1" customHeight="1">
      <c r="A4193" s="209" t="s">
        <v>632</v>
      </c>
      <c r="B4193" s="200" t="s">
        <v>1015</v>
      </c>
      <c r="C4193" s="200" t="s">
        <v>1016</v>
      </c>
      <c r="D4193" s="200" t="s">
        <v>28862</v>
      </c>
      <c r="E4193" s="200" t="s">
        <v>28863</v>
      </c>
      <c r="F4193" s="201" t="s">
        <v>32173</v>
      </c>
      <c r="G4193" s="201" t="s">
        <v>32174</v>
      </c>
      <c r="H4193" s="210" t="s">
        <v>32175</v>
      </c>
      <c r="I4193" s="197" t="s">
        <v>32176</v>
      </c>
      <c r="J4193" s="212" t="s">
        <v>32177</v>
      </c>
      <c r="K4193" s="203" t="s">
        <v>32178</v>
      </c>
      <c r="L4193" s="210" t="s">
        <v>1071</v>
      </c>
      <c r="M4193" s="210" t="s">
        <v>61</v>
      </c>
      <c r="N4193" s="200" t="s">
        <v>62</v>
      </c>
      <c r="O4193" s="200" t="s">
        <v>30833</v>
      </c>
      <c r="P4193" s="200" t="s">
        <v>92</v>
      </c>
      <c r="Q4193" s="200" t="s">
        <v>65</v>
      </c>
      <c r="R4193" s="210" t="s">
        <v>1016</v>
      </c>
      <c r="S4193" s="210" t="s">
        <v>28863</v>
      </c>
      <c r="T4193" s="210" t="s">
        <v>903</v>
      </c>
      <c r="U4193" s="213" t="s">
        <v>32179</v>
      </c>
      <c r="V4193" s="210">
        <v>0.95</v>
      </c>
      <c r="W4193" s="210" t="s">
        <v>68</v>
      </c>
      <c r="X4193" s="210" t="s">
        <v>69</v>
      </c>
      <c r="Y4193" s="210" t="s">
        <v>4407</v>
      </c>
      <c r="Z4193" s="210" t="s">
        <v>647</v>
      </c>
      <c r="AA4193" s="235" t="s">
        <v>71</v>
      </c>
      <c r="AB4193" s="216">
        <v>46310</v>
      </c>
      <c r="AC4193" s="210"/>
      <c r="AD4193" s="191" t="s">
        <v>72</v>
      </c>
    </row>
    <row r="4194" spans="1:30" customFormat="1" ht="30" hidden="1" customHeight="1">
      <c r="A4194" s="209" t="s">
        <v>632</v>
      </c>
      <c r="B4194" s="200" t="s">
        <v>1015</v>
      </c>
      <c r="C4194" s="200" t="s">
        <v>1016</v>
      </c>
      <c r="D4194" s="200" t="s">
        <v>28870</v>
      </c>
      <c r="E4194" s="200" t="s">
        <v>28871</v>
      </c>
      <c r="F4194" s="201" t="s">
        <v>32180</v>
      </c>
      <c r="G4194" s="201" t="s">
        <v>32181</v>
      </c>
      <c r="H4194" s="210" t="s">
        <v>32182</v>
      </c>
      <c r="I4194" s="197" t="s">
        <v>32183</v>
      </c>
      <c r="J4194" s="212" t="s">
        <v>32184</v>
      </c>
      <c r="K4194" s="203" t="s">
        <v>32185</v>
      </c>
      <c r="L4194" s="210" t="s">
        <v>1071</v>
      </c>
      <c r="M4194" s="210" t="s">
        <v>61</v>
      </c>
      <c r="N4194" s="200" t="s">
        <v>62</v>
      </c>
      <c r="O4194" s="200" t="s">
        <v>30833</v>
      </c>
      <c r="P4194" s="200" t="s">
        <v>92</v>
      </c>
      <c r="Q4194" s="200" t="s">
        <v>65</v>
      </c>
      <c r="R4194" s="210" t="s">
        <v>1016</v>
      </c>
      <c r="S4194" s="210" t="s">
        <v>28871</v>
      </c>
      <c r="T4194" s="210" t="s">
        <v>903</v>
      </c>
      <c r="U4194" s="213" t="s">
        <v>32186</v>
      </c>
      <c r="V4194" s="210">
        <v>0.95</v>
      </c>
      <c r="W4194" s="210" t="s">
        <v>68</v>
      </c>
      <c r="X4194" s="210" t="s">
        <v>69</v>
      </c>
      <c r="Y4194" s="210" t="s">
        <v>4407</v>
      </c>
      <c r="Z4194" s="210" t="s">
        <v>647</v>
      </c>
      <c r="AA4194" s="235" t="s">
        <v>71</v>
      </c>
      <c r="AB4194" s="216">
        <v>46310</v>
      </c>
      <c r="AC4194" s="210"/>
      <c r="AD4194" s="191" t="s">
        <v>72</v>
      </c>
    </row>
    <row r="4195" spans="1:30" customFormat="1" ht="30" hidden="1" customHeight="1">
      <c r="A4195" s="209" t="s">
        <v>632</v>
      </c>
      <c r="B4195" s="200" t="s">
        <v>1015</v>
      </c>
      <c r="C4195" s="200" t="s">
        <v>1016</v>
      </c>
      <c r="D4195" s="200" t="s">
        <v>28878</v>
      </c>
      <c r="E4195" s="200" t="s">
        <v>28879</v>
      </c>
      <c r="F4195" s="201" t="s">
        <v>32187</v>
      </c>
      <c r="G4195" s="201" t="s">
        <v>32188</v>
      </c>
      <c r="H4195" s="210" t="s">
        <v>32189</v>
      </c>
      <c r="I4195" s="197" t="s">
        <v>32190</v>
      </c>
      <c r="J4195" s="212" t="s">
        <v>32191</v>
      </c>
      <c r="K4195" s="203" t="s">
        <v>32192</v>
      </c>
      <c r="L4195" s="210" t="s">
        <v>1071</v>
      </c>
      <c r="M4195" s="210" t="s">
        <v>61</v>
      </c>
      <c r="N4195" s="200" t="s">
        <v>62</v>
      </c>
      <c r="O4195" s="200" t="s">
        <v>30833</v>
      </c>
      <c r="P4195" s="200" t="s">
        <v>92</v>
      </c>
      <c r="Q4195" s="200" t="s">
        <v>65</v>
      </c>
      <c r="R4195" s="210" t="s">
        <v>1016</v>
      </c>
      <c r="S4195" s="210" t="s">
        <v>28879</v>
      </c>
      <c r="T4195" s="210" t="s">
        <v>903</v>
      </c>
      <c r="U4195" s="213" t="s">
        <v>32193</v>
      </c>
      <c r="V4195" s="210">
        <v>0.95</v>
      </c>
      <c r="W4195" s="210" t="s">
        <v>68</v>
      </c>
      <c r="X4195" s="210" t="s">
        <v>69</v>
      </c>
      <c r="Y4195" s="210" t="s">
        <v>4407</v>
      </c>
      <c r="Z4195" s="210" t="s">
        <v>647</v>
      </c>
      <c r="AA4195" s="235" t="s">
        <v>71</v>
      </c>
      <c r="AB4195" s="216">
        <v>46310</v>
      </c>
      <c r="AC4195" s="210"/>
      <c r="AD4195" s="191" t="s">
        <v>72</v>
      </c>
    </row>
    <row r="4196" spans="1:30" customFormat="1" ht="30" hidden="1" customHeight="1">
      <c r="A4196" s="209" t="s">
        <v>632</v>
      </c>
      <c r="B4196" s="200" t="s">
        <v>888</v>
      </c>
      <c r="C4196" s="200" t="s">
        <v>889</v>
      </c>
      <c r="D4196" s="200" t="s">
        <v>28982</v>
      </c>
      <c r="E4196" s="200" t="s">
        <v>28983</v>
      </c>
      <c r="F4196" s="201" t="s">
        <v>32194</v>
      </c>
      <c r="G4196" s="201" t="s">
        <v>32195</v>
      </c>
      <c r="H4196" s="210" t="s">
        <v>32196</v>
      </c>
      <c r="I4196" s="197" t="s">
        <v>32197</v>
      </c>
      <c r="J4196" s="212" t="s">
        <v>32198</v>
      </c>
      <c r="K4196" s="203" t="s">
        <v>44698</v>
      </c>
      <c r="L4196" s="210" t="s">
        <v>1071</v>
      </c>
      <c r="M4196" s="210" t="s">
        <v>61</v>
      </c>
      <c r="N4196" s="200" t="s">
        <v>62</v>
      </c>
      <c r="O4196" s="200" t="s">
        <v>30833</v>
      </c>
      <c r="P4196" s="200" t="s">
        <v>92</v>
      </c>
      <c r="Q4196" s="200" t="s">
        <v>65</v>
      </c>
      <c r="R4196" s="210" t="s">
        <v>889</v>
      </c>
      <c r="S4196" s="210" t="s">
        <v>28983</v>
      </c>
      <c r="T4196" s="210" t="s">
        <v>93</v>
      </c>
      <c r="U4196" s="213" t="s">
        <v>32200</v>
      </c>
      <c r="V4196" s="210">
        <v>0.95</v>
      </c>
      <c r="W4196" s="210" t="s">
        <v>68</v>
      </c>
      <c r="X4196" s="210" t="s">
        <v>69</v>
      </c>
      <c r="Y4196" s="210" t="s">
        <v>4407</v>
      </c>
      <c r="Z4196" s="210" t="s">
        <v>32201</v>
      </c>
      <c r="AA4196" s="235" t="s">
        <v>71</v>
      </c>
      <c r="AB4196" s="216">
        <v>46310</v>
      </c>
      <c r="AC4196" s="210"/>
      <c r="AD4196" s="191" t="s">
        <v>72</v>
      </c>
    </row>
    <row r="4197" spans="1:30" customFormat="1" ht="30" hidden="1" customHeight="1">
      <c r="A4197" s="209" t="s">
        <v>632</v>
      </c>
      <c r="B4197" s="200" t="s">
        <v>888</v>
      </c>
      <c r="C4197" s="200" t="s">
        <v>889</v>
      </c>
      <c r="D4197" s="200" t="s">
        <v>28990</v>
      </c>
      <c r="E4197" s="200" t="s">
        <v>28991</v>
      </c>
      <c r="F4197" s="201" t="s">
        <v>32202</v>
      </c>
      <c r="G4197" s="201" t="s">
        <v>32203</v>
      </c>
      <c r="H4197" s="210" t="s">
        <v>32204</v>
      </c>
      <c r="I4197" s="197" t="s">
        <v>32205</v>
      </c>
      <c r="J4197" s="212" t="s">
        <v>32206</v>
      </c>
      <c r="K4197" s="203" t="s">
        <v>44699</v>
      </c>
      <c r="L4197" s="210" t="s">
        <v>1071</v>
      </c>
      <c r="M4197" s="210" t="s">
        <v>61</v>
      </c>
      <c r="N4197" s="200" t="s">
        <v>62</v>
      </c>
      <c r="O4197" s="200" t="s">
        <v>30833</v>
      </c>
      <c r="P4197" s="200" t="s">
        <v>92</v>
      </c>
      <c r="Q4197" s="200" t="s">
        <v>65</v>
      </c>
      <c r="R4197" s="210" t="s">
        <v>889</v>
      </c>
      <c r="S4197" s="210" t="s">
        <v>28991</v>
      </c>
      <c r="T4197" s="210" t="s">
        <v>93</v>
      </c>
      <c r="U4197" s="213" t="s">
        <v>32208</v>
      </c>
      <c r="V4197" s="210">
        <v>0.95</v>
      </c>
      <c r="W4197" s="210" t="s">
        <v>68</v>
      </c>
      <c r="X4197" s="210" t="s">
        <v>69</v>
      </c>
      <c r="Y4197" s="210" t="s">
        <v>4407</v>
      </c>
      <c r="Z4197" s="210" t="s">
        <v>32201</v>
      </c>
      <c r="AA4197" s="235" t="s">
        <v>71</v>
      </c>
      <c r="AB4197" s="216">
        <v>46310</v>
      </c>
      <c r="AC4197" s="210"/>
      <c r="AD4197" s="191" t="s">
        <v>72</v>
      </c>
    </row>
    <row r="4198" spans="1:30" customFormat="1" ht="30" hidden="1" customHeight="1">
      <c r="A4198" s="209" t="s">
        <v>632</v>
      </c>
      <c r="B4198" s="200" t="s">
        <v>1040</v>
      </c>
      <c r="C4198" s="200" t="s">
        <v>1041</v>
      </c>
      <c r="D4198" s="200" t="s">
        <v>29022</v>
      </c>
      <c r="E4198" s="200" t="s">
        <v>29023</v>
      </c>
      <c r="F4198" s="201" t="s">
        <v>32209</v>
      </c>
      <c r="G4198" s="201" t="s">
        <v>32210</v>
      </c>
      <c r="H4198" s="210" t="s">
        <v>32211</v>
      </c>
      <c r="I4198" s="197" t="s">
        <v>32212</v>
      </c>
      <c r="J4198" s="212" t="s">
        <v>32213</v>
      </c>
      <c r="K4198" s="203" t="s">
        <v>44700</v>
      </c>
      <c r="L4198" s="210" t="s">
        <v>1071</v>
      </c>
      <c r="M4198" s="210" t="s">
        <v>61</v>
      </c>
      <c r="N4198" s="200" t="s">
        <v>62</v>
      </c>
      <c r="O4198" s="200" t="s">
        <v>30833</v>
      </c>
      <c r="P4198" s="200" t="s">
        <v>92</v>
      </c>
      <c r="Q4198" s="200" t="s">
        <v>65</v>
      </c>
      <c r="R4198" s="210" t="s">
        <v>1041</v>
      </c>
      <c r="S4198" s="210" t="s">
        <v>29023</v>
      </c>
      <c r="T4198" s="210" t="s">
        <v>93</v>
      </c>
      <c r="U4198" s="213" t="s">
        <v>32215</v>
      </c>
      <c r="V4198" s="210">
        <v>0.95</v>
      </c>
      <c r="W4198" s="210" t="s">
        <v>68</v>
      </c>
      <c r="X4198" s="210" t="s">
        <v>69</v>
      </c>
      <c r="Y4198" s="210" t="s">
        <v>4407</v>
      </c>
      <c r="Z4198" s="210" t="s">
        <v>32201</v>
      </c>
      <c r="AA4198" s="235" t="s">
        <v>71</v>
      </c>
      <c r="AB4198" s="216">
        <v>46310</v>
      </c>
      <c r="AC4198" s="210"/>
      <c r="AD4198" s="191" t="s">
        <v>72</v>
      </c>
    </row>
    <row r="4199" spans="1:30" customFormat="1" ht="30" hidden="1" customHeight="1">
      <c r="A4199" s="209" t="s">
        <v>632</v>
      </c>
      <c r="B4199" s="200" t="s">
        <v>1145</v>
      </c>
      <c r="C4199" s="200" t="s">
        <v>1146</v>
      </c>
      <c r="D4199" s="200" t="s">
        <v>1170</v>
      </c>
      <c r="E4199" s="200" t="s">
        <v>1171</v>
      </c>
      <c r="F4199" s="201" t="s">
        <v>32216</v>
      </c>
      <c r="G4199" s="201" t="s">
        <v>32217</v>
      </c>
      <c r="H4199" s="210" t="s">
        <v>32218</v>
      </c>
      <c r="I4199" s="197" t="s">
        <v>32219</v>
      </c>
      <c r="J4199" s="212" t="s">
        <v>32220</v>
      </c>
      <c r="K4199" s="203" t="s">
        <v>44701</v>
      </c>
      <c r="L4199" s="210" t="s">
        <v>1071</v>
      </c>
      <c r="M4199" s="210" t="s">
        <v>61</v>
      </c>
      <c r="N4199" s="200" t="s">
        <v>62</v>
      </c>
      <c r="O4199" s="200" t="s">
        <v>30833</v>
      </c>
      <c r="P4199" s="200" t="s">
        <v>92</v>
      </c>
      <c r="Q4199" s="200" t="s">
        <v>65</v>
      </c>
      <c r="R4199" s="210" t="s">
        <v>1146</v>
      </c>
      <c r="S4199" s="210" t="s">
        <v>1171</v>
      </c>
      <c r="T4199" s="210" t="s">
        <v>93</v>
      </c>
      <c r="U4199" s="213" t="s">
        <v>32222</v>
      </c>
      <c r="V4199" s="210">
        <v>0.95</v>
      </c>
      <c r="W4199" s="210" t="s">
        <v>68</v>
      </c>
      <c r="X4199" s="210" t="s">
        <v>69</v>
      </c>
      <c r="Y4199" s="210" t="s">
        <v>4407</v>
      </c>
      <c r="Z4199" s="210" t="s">
        <v>32201</v>
      </c>
      <c r="AA4199" s="235" t="s">
        <v>71</v>
      </c>
      <c r="AB4199" s="216">
        <v>46310</v>
      </c>
      <c r="AC4199" s="210"/>
      <c r="AD4199" s="191" t="s">
        <v>72</v>
      </c>
    </row>
    <row r="4200" spans="1:30" customFormat="1" ht="30" hidden="1" customHeight="1">
      <c r="A4200" s="209" t="s">
        <v>632</v>
      </c>
      <c r="B4200" s="200" t="s">
        <v>1145</v>
      </c>
      <c r="C4200" s="200" t="s">
        <v>1146</v>
      </c>
      <c r="D4200" s="200" t="s">
        <v>1198</v>
      </c>
      <c r="E4200" s="200" t="s">
        <v>1199</v>
      </c>
      <c r="F4200" s="201" t="s">
        <v>32223</v>
      </c>
      <c r="G4200" s="201" t="s">
        <v>32224</v>
      </c>
      <c r="H4200" s="210" t="s">
        <v>32225</v>
      </c>
      <c r="I4200" s="197" t="s">
        <v>32226</v>
      </c>
      <c r="J4200" s="212" t="s">
        <v>32227</v>
      </c>
      <c r="K4200" s="203" t="s">
        <v>44702</v>
      </c>
      <c r="L4200" s="210" t="s">
        <v>1071</v>
      </c>
      <c r="M4200" s="210" t="s">
        <v>61</v>
      </c>
      <c r="N4200" s="200" t="s">
        <v>62</v>
      </c>
      <c r="O4200" s="200" t="s">
        <v>30833</v>
      </c>
      <c r="P4200" s="200" t="s">
        <v>92</v>
      </c>
      <c r="Q4200" s="200" t="s">
        <v>65</v>
      </c>
      <c r="R4200" s="210" t="s">
        <v>1146</v>
      </c>
      <c r="S4200" s="210" t="s">
        <v>1199</v>
      </c>
      <c r="T4200" s="210" t="s">
        <v>93</v>
      </c>
      <c r="U4200" s="213" t="s">
        <v>32229</v>
      </c>
      <c r="V4200" s="210">
        <v>0.95</v>
      </c>
      <c r="W4200" s="210" t="s">
        <v>68</v>
      </c>
      <c r="X4200" s="210" t="s">
        <v>69</v>
      </c>
      <c r="Y4200" s="210" t="s">
        <v>4407</v>
      </c>
      <c r="Z4200" s="210" t="s">
        <v>32201</v>
      </c>
      <c r="AA4200" s="235" t="s">
        <v>71</v>
      </c>
      <c r="AB4200" s="216">
        <v>46310</v>
      </c>
      <c r="AC4200" s="210"/>
      <c r="AD4200" s="191" t="s">
        <v>72</v>
      </c>
    </row>
    <row r="4201" spans="1:30" customFormat="1" ht="30" hidden="1" customHeight="1">
      <c r="A4201" s="209" t="s">
        <v>632</v>
      </c>
      <c r="B4201" s="200" t="s">
        <v>1145</v>
      </c>
      <c r="C4201" s="200" t="s">
        <v>1146</v>
      </c>
      <c r="D4201" s="200" t="s">
        <v>1213</v>
      </c>
      <c r="E4201" s="200" t="s">
        <v>1214</v>
      </c>
      <c r="F4201" s="201" t="s">
        <v>32230</v>
      </c>
      <c r="G4201" s="201" t="s">
        <v>32231</v>
      </c>
      <c r="H4201" s="210" t="s">
        <v>32232</v>
      </c>
      <c r="I4201" s="197" t="s">
        <v>32233</v>
      </c>
      <c r="J4201" s="212" t="s">
        <v>32234</v>
      </c>
      <c r="K4201" s="203" t="s">
        <v>44703</v>
      </c>
      <c r="L4201" s="210" t="s">
        <v>1071</v>
      </c>
      <c r="M4201" s="210" t="s">
        <v>61</v>
      </c>
      <c r="N4201" s="200" t="s">
        <v>62</v>
      </c>
      <c r="O4201" s="200" t="s">
        <v>30833</v>
      </c>
      <c r="P4201" s="200" t="s">
        <v>92</v>
      </c>
      <c r="Q4201" s="200" t="s">
        <v>65</v>
      </c>
      <c r="R4201" s="210" t="s">
        <v>1146</v>
      </c>
      <c r="S4201" s="210" t="s">
        <v>1214</v>
      </c>
      <c r="T4201" s="210" t="s">
        <v>93</v>
      </c>
      <c r="U4201" s="213" t="s">
        <v>32236</v>
      </c>
      <c r="V4201" s="210">
        <v>0.95</v>
      </c>
      <c r="W4201" s="210" t="s">
        <v>68</v>
      </c>
      <c r="X4201" s="210" t="s">
        <v>69</v>
      </c>
      <c r="Y4201" s="210" t="s">
        <v>4407</v>
      </c>
      <c r="Z4201" s="210" t="s">
        <v>32201</v>
      </c>
      <c r="AA4201" s="235" t="s">
        <v>71</v>
      </c>
      <c r="AB4201" s="216">
        <v>46310</v>
      </c>
      <c r="AC4201" s="210"/>
      <c r="AD4201" s="191" t="s">
        <v>72</v>
      </c>
    </row>
    <row r="4202" spans="1:30" customFormat="1" ht="30" hidden="1" customHeight="1">
      <c r="A4202" s="209" t="s">
        <v>632</v>
      </c>
      <c r="B4202" s="200" t="s">
        <v>1145</v>
      </c>
      <c r="C4202" s="200" t="s">
        <v>1146</v>
      </c>
      <c r="D4202" s="200" t="s">
        <v>29046</v>
      </c>
      <c r="E4202" s="200" t="s">
        <v>29047</v>
      </c>
      <c r="F4202" s="201" t="s">
        <v>32237</v>
      </c>
      <c r="G4202" s="201" t="s">
        <v>32238</v>
      </c>
      <c r="H4202" s="210" t="s">
        <v>32239</v>
      </c>
      <c r="I4202" s="197" t="s">
        <v>32240</v>
      </c>
      <c r="J4202" s="212" t="s">
        <v>32241</v>
      </c>
      <c r="K4202" s="203" t="s">
        <v>44704</v>
      </c>
      <c r="L4202" s="210" t="s">
        <v>1071</v>
      </c>
      <c r="M4202" s="210" t="s">
        <v>61</v>
      </c>
      <c r="N4202" s="200" t="s">
        <v>62</v>
      </c>
      <c r="O4202" s="200" t="s">
        <v>30833</v>
      </c>
      <c r="P4202" s="200" t="s">
        <v>92</v>
      </c>
      <c r="Q4202" s="200" t="s">
        <v>65</v>
      </c>
      <c r="R4202" s="210" t="s">
        <v>1146</v>
      </c>
      <c r="S4202" s="210" t="s">
        <v>29047</v>
      </c>
      <c r="T4202" s="210" t="s">
        <v>93</v>
      </c>
      <c r="U4202" s="213" t="s">
        <v>32243</v>
      </c>
      <c r="V4202" s="210">
        <v>0.95</v>
      </c>
      <c r="W4202" s="210" t="s">
        <v>68</v>
      </c>
      <c r="X4202" s="210" t="s">
        <v>69</v>
      </c>
      <c r="Y4202" s="210" t="s">
        <v>4407</v>
      </c>
      <c r="Z4202" s="210" t="s">
        <v>32201</v>
      </c>
      <c r="AA4202" s="235" t="s">
        <v>71</v>
      </c>
      <c r="AB4202" s="216">
        <v>46310</v>
      </c>
      <c r="AC4202" s="210"/>
      <c r="AD4202" s="191" t="s">
        <v>72</v>
      </c>
    </row>
    <row r="4203" spans="1:30" customFormat="1" ht="30" hidden="1" customHeight="1">
      <c r="A4203" s="209" t="s">
        <v>632</v>
      </c>
      <c r="B4203" s="200" t="s">
        <v>1145</v>
      </c>
      <c r="C4203" s="200" t="s">
        <v>1146</v>
      </c>
      <c r="D4203" s="200" t="s">
        <v>1228</v>
      </c>
      <c r="E4203" s="200" t="s">
        <v>1229</v>
      </c>
      <c r="F4203" s="201" t="s">
        <v>32244</v>
      </c>
      <c r="G4203" s="201" t="s">
        <v>32245</v>
      </c>
      <c r="H4203" s="210" t="s">
        <v>32246</v>
      </c>
      <c r="I4203" s="197" t="s">
        <v>32247</v>
      </c>
      <c r="J4203" s="212" t="s">
        <v>32248</v>
      </c>
      <c r="K4203" s="203" t="s">
        <v>44705</v>
      </c>
      <c r="L4203" s="210" t="s">
        <v>1071</v>
      </c>
      <c r="M4203" s="210" t="s">
        <v>61</v>
      </c>
      <c r="N4203" s="200" t="s">
        <v>62</v>
      </c>
      <c r="O4203" s="200" t="s">
        <v>30833</v>
      </c>
      <c r="P4203" s="200" t="s">
        <v>92</v>
      </c>
      <c r="Q4203" s="200" t="s">
        <v>65</v>
      </c>
      <c r="R4203" s="210" t="s">
        <v>1146</v>
      </c>
      <c r="S4203" s="210" t="s">
        <v>1229</v>
      </c>
      <c r="T4203" s="210" t="s">
        <v>93</v>
      </c>
      <c r="U4203" s="213" t="s">
        <v>32250</v>
      </c>
      <c r="V4203" s="210">
        <v>0.95</v>
      </c>
      <c r="W4203" s="210" t="s">
        <v>68</v>
      </c>
      <c r="X4203" s="210" t="s">
        <v>69</v>
      </c>
      <c r="Y4203" s="210" t="s">
        <v>4407</v>
      </c>
      <c r="Z4203" s="210" t="s">
        <v>32201</v>
      </c>
      <c r="AA4203" s="235" t="s">
        <v>71</v>
      </c>
      <c r="AB4203" s="216">
        <v>46310</v>
      </c>
      <c r="AC4203" s="210"/>
      <c r="AD4203" s="191" t="s">
        <v>72</v>
      </c>
    </row>
    <row r="4204" spans="1:30" customFormat="1" ht="30" hidden="1" customHeight="1">
      <c r="A4204" s="209" t="s">
        <v>632</v>
      </c>
      <c r="B4204" s="200" t="s">
        <v>1145</v>
      </c>
      <c r="C4204" s="200" t="s">
        <v>1146</v>
      </c>
      <c r="D4204" s="200" t="s">
        <v>1237</v>
      </c>
      <c r="E4204" s="200" t="s">
        <v>1238</v>
      </c>
      <c r="F4204" s="201" t="s">
        <v>32251</v>
      </c>
      <c r="G4204" s="201" t="s">
        <v>32252</v>
      </c>
      <c r="H4204" s="210" t="s">
        <v>32253</v>
      </c>
      <c r="I4204" s="197" t="s">
        <v>32254</v>
      </c>
      <c r="J4204" s="212" t="s">
        <v>32255</v>
      </c>
      <c r="K4204" s="203" t="s">
        <v>44706</v>
      </c>
      <c r="L4204" s="210" t="s">
        <v>1071</v>
      </c>
      <c r="M4204" s="210" t="s">
        <v>61</v>
      </c>
      <c r="N4204" s="200" t="s">
        <v>62</v>
      </c>
      <c r="O4204" s="200" t="s">
        <v>30833</v>
      </c>
      <c r="P4204" s="200" t="s">
        <v>92</v>
      </c>
      <c r="Q4204" s="200" t="s">
        <v>65</v>
      </c>
      <c r="R4204" s="210" t="s">
        <v>1146</v>
      </c>
      <c r="S4204" s="210" t="s">
        <v>1238</v>
      </c>
      <c r="T4204" s="210" t="s">
        <v>93</v>
      </c>
      <c r="U4204" s="213" t="s">
        <v>32257</v>
      </c>
      <c r="V4204" s="210">
        <v>0.95</v>
      </c>
      <c r="W4204" s="210" t="s">
        <v>68</v>
      </c>
      <c r="X4204" s="210" t="s">
        <v>69</v>
      </c>
      <c r="Y4204" s="210" t="s">
        <v>4407</v>
      </c>
      <c r="Z4204" s="210" t="s">
        <v>32201</v>
      </c>
      <c r="AA4204" s="235" t="s">
        <v>71</v>
      </c>
      <c r="AB4204" s="216">
        <v>46310</v>
      </c>
      <c r="AC4204" s="210"/>
      <c r="AD4204" s="191" t="s">
        <v>72</v>
      </c>
    </row>
    <row r="4205" spans="1:30" customFormat="1" ht="30" hidden="1" customHeight="1">
      <c r="A4205" s="209" t="s">
        <v>632</v>
      </c>
      <c r="B4205" s="200" t="s">
        <v>1145</v>
      </c>
      <c r="C4205" s="200" t="s">
        <v>1146</v>
      </c>
      <c r="D4205" s="200" t="s">
        <v>1270</v>
      </c>
      <c r="E4205" s="200" t="s">
        <v>1271</v>
      </c>
      <c r="F4205" s="201" t="s">
        <v>32258</v>
      </c>
      <c r="G4205" s="201" t="s">
        <v>32259</v>
      </c>
      <c r="H4205" s="210" t="s">
        <v>32260</v>
      </c>
      <c r="I4205" s="197" t="s">
        <v>32261</v>
      </c>
      <c r="J4205" s="212" t="s">
        <v>32262</v>
      </c>
      <c r="K4205" s="203" t="s">
        <v>44707</v>
      </c>
      <c r="L4205" s="210" t="s">
        <v>1071</v>
      </c>
      <c r="M4205" s="210" t="s">
        <v>61</v>
      </c>
      <c r="N4205" s="200" t="s">
        <v>62</v>
      </c>
      <c r="O4205" s="200" t="s">
        <v>30833</v>
      </c>
      <c r="P4205" s="200" t="s">
        <v>92</v>
      </c>
      <c r="Q4205" s="200" t="s">
        <v>65</v>
      </c>
      <c r="R4205" s="210" t="s">
        <v>1146</v>
      </c>
      <c r="S4205" s="210" t="s">
        <v>1271</v>
      </c>
      <c r="T4205" s="210" t="s">
        <v>93</v>
      </c>
      <c r="U4205" s="213" t="s">
        <v>32264</v>
      </c>
      <c r="V4205" s="210">
        <v>0.95</v>
      </c>
      <c r="W4205" s="210" t="s">
        <v>68</v>
      </c>
      <c r="X4205" s="210" t="s">
        <v>69</v>
      </c>
      <c r="Y4205" s="210" t="s">
        <v>4407</v>
      </c>
      <c r="Z4205" s="210" t="s">
        <v>32201</v>
      </c>
      <c r="AA4205" s="235" t="s">
        <v>71</v>
      </c>
      <c r="AB4205" s="216">
        <v>46310</v>
      </c>
      <c r="AC4205" s="210"/>
      <c r="AD4205" s="191" t="s">
        <v>72</v>
      </c>
    </row>
    <row r="4206" spans="1:30" customFormat="1" ht="30" hidden="1" customHeight="1">
      <c r="A4206" s="209" t="s">
        <v>632</v>
      </c>
      <c r="B4206" s="200" t="s">
        <v>1145</v>
      </c>
      <c r="C4206" s="200" t="s">
        <v>1146</v>
      </c>
      <c r="D4206" s="200" t="s">
        <v>29030</v>
      </c>
      <c r="E4206" s="200" t="s">
        <v>29031</v>
      </c>
      <c r="F4206" s="201" t="s">
        <v>32265</v>
      </c>
      <c r="G4206" s="201" t="s">
        <v>32266</v>
      </c>
      <c r="H4206" s="210" t="s">
        <v>32267</v>
      </c>
      <c r="I4206" s="197" t="s">
        <v>32268</v>
      </c>
      <c r="J4206" s="212" t="s">
        <v>32269</v>
      </c>
      <c r="K4206" s="203" t="s">
        <v>44708</v>
      </c>
      <c r="L4206" s="210" t="s">
        <v>1071</v>
      </c>
      <c r="M4206" s="210" t="s">
        <v>61</v>
      </c>
      <c r="N4206" s="200" t="s">
        <v>62</v>
      </c>
      <c r="O4206" s="200" t="s">
        <v>30833</v>
      </c>
      <c r="P4206" s="200" t="s">
        <v>92</v>
      </c>
      <c r="Q4206" s="200" t="s">
        <v>65</v>
      </c>
      <c r="R4206" s="210" t="s">
        <v>1146</v>
      </c>
      <c r="S4206" s="210" t="s">
        <v>29031</v>
      </c>
      <c r="T4206" s="210" t="s">
        <v>93</v>
      </c>
      <c r="U4206" s="213" t="s">
        <v>32271</v>
      </c>
      <c r="V4206" s="210">
        <v>0.95</v>
      </c>
      <c r="W4206" s="210" t="s">
        <v>68</v>
      </c>
      <c r="X4206" s="210" t="s">
        <v>69</v>
      </c>
      <c r="Y4206" s="210" t="s">
        <v>4407</v>
      </c>
      <c r="Z4206" s="210" t="s">
        <v>32201</v>
      </c>
      <c r="AA4206" s="235" t="s">
        <v>71</v>
      </c>
      <c r="AB4206" s="216">
        <v>46310</v>
      </c>
      <c r="AC4206" s="210"/>
      <c r="AD4206" s="191" t="s">
        <v>72</v>
      </c>
    </row>
    <row r="4207" spans="1:30" customFormat="1" ht="30" hidden="1" customHeight="1">
      <c r="A4207" s="209" t="s">
        <v>632</v>
      </c>
      <c r="B4207" s="200" t="s">
        <v>1145</v>
      </c>
      <c r="C4207" s="200" t="s">
        <v>1146</v>
      </c>
      <c r="D4207" s="200" t="s">
        <v>29054</v>
      </c>
      <c r="E4207" s="200" t="s">
        <v>29055</v>
      </c>
      <c r="F4207" s="201" t="s">
        <v>32272</v>
      </c>
      <c r="G4207" s="201" t="s">
        <v>32273</v>
      </c>
      <c r="H4207" s="210" t="s">
        <v>32274</v>
      </c>
      <c r="I4207" s="197" t="s">
        <v>32275</v>
      </c>
      <c r="J4207" s="212" t="s">
        <v>32276</v>
      </c>
      <c r="K4207" s="203" t="s">
        <v>44709</v>
      </c>
      <c r="L4207" s="210" t="s">
        <v>1071</v>
      </c>
      <c r="M4207" s="210" t="s">
        <v>61</v>
      </c>
      <c r="N4207" s="200" t="s">
        <v>62</v>
      </c>
      <c r="O4207" s="200" t="s">
        <v>30833</v>
      </c>
      <c r="P4207" s="200" t="s">
        <v>92</v>
      </c>
      <c r="Q4207" s="200" t="s">
        <v>65</v>
      </c>
      <c r="R4207" s="210" t="s">
        <v>1146</v>
      </c>
      <c r="S4207" s="210" t="s">
        <v>29055</v>
      </c>
      <c r="T4207" s="210" t="s">
        <v>93</v>
      </c>
      <c r="U4207" s="213" t="s">
        <v>32278</v>
      </c>
      <c r="V4207" s="210">
        <v>0.95</v>
      </c>
      <c r="W4207" s="210" t="s">
        <v>68</v>
      </c>
      <c r="X4207" s="210" t="s">
        <v>69</v>
      </c>
      <c r="Y4207" s="210" t="s">
        <v>4407</v>
      </c>
      <c r="Z4207" s="210" t="s">
        <v>32201</v>
      </c>
      <c r="AA4207" s="235" t="s">
        <v>71</v>
      </c>
      <c r="AB4207" s="216">
        <v>46310</v>
      </c>
      <c r="AC4207" s="210"/>
      <c r="AD4207" s="191" t="s">
        <v>72</v>
      </c>
    </row>
    <row r="4208" spans="1:30" customFormat="1" ht="30" hidden="1" customHeight="1">
      <c r="A4208" s="209" t="s">
        <v>632</v>
      </c>
      <c r="B4208" s="200" t="s">
        <v>1145</v>
      </c>
      <c r="C4208" s="200" t="s">
        <v>1146</v>
      </c>
      <c r="D4208" s="200" t="s">
        <v>29078</v>
      </c>
      <c r="E4208" s="200" t="s">
        <v>29079</v>
      </c>
      <c r="F4208" s="201" t="s">
        <v>32279</v>
      </c>
      <c r="G4208" s="201" t="s">
        <v>32280</v>
      </c>
      <c r="H4208" s="210" t="s">
        <v>32281</v>
      </c>
      <c r="I4208" s="197" t="s">
        <v>32282</v>
      </c>
      <c r="J4208" s="212" t="s">
        <v>32283</v>
      </c>
      <c r="K4208" s="203" t="s">
        <v>44710</v>
      </c>
      <c r="L4208" s="210" t="s">
        <v>1071</v>
      </c>
      <c r="M4208" s="210" t="s">
        <v>61</v>
      </c>
      <c r="N4208" s="200" t="s">
        <v>62</v>
      </c>
      <c r="O4208" s="200" t="s">
        <v>30833</v>
      </c>
      <c r="P4208" s="200" t="s">
        <v>92</v>
      </c>
      <c r="Q4208" s="200" t="s">
        <v>65</v>
      </c>
      <c r="R4208" s="210" t="s">
        <v>1146</v>
      </c>
      <c r="S4208" s="210" t="s">
        <v>29079</v>
      </c>
      <c r="T4208" s="210" t="s">
        <v>93</v>
      </c>
      <c r="U4208" s="213" t="s">
        <v>32285</v>
      </c>
      <c r="V4208" s="210">
        <v>0.95</v>
      </c>
      <c r="W4208" s="210" t="s">
        <v>68</v>
      </c>
      <c r="X4208" s="210" t="s">
        <v>69</v>
      </c>
      <c r="Y4208" s="210" t="s">
        <v>4407</v>
      </c>
      <c r="Z4208" s="210" t="s">
        <v>32201</v>
      </c>
      <c r="AA4208" s="235" t="s">
        <v>71</v>
      </c>
      <c r="AB4208" s="216">
        <v>46310</v>
      </c>
      <c r="AC4208" s="210"/>
      <c r="AD4208" s="191" t="s">
        <v>72</v>
      </c>
    </row>
    <row r="4209" spans="1:30" customFormat="1" ht="30" hidden="1" customHeight="1">
      <c r="A4209" s="209" t="s">
        <v>632</v>
      </c>
      <c r="B4209" s="200" t="s">
        <v>1297</v>
      </c>
      <c r="C4209" s="200" t="s">
        <v>1298</v>
      </c>
      <c r="D4209" s="200" t="s">
        <v>1299</v>
      </c>
      <c r="E4209" s="200" t="s">
        <v>1300</v>
      </c>
      <c r="F4209" s="201" t="s">
        <v>32286</v>
      </c>
      <c r="G4209" s="201" t="s">
        <v>32287</v>
      </c>
      <c r="H4209" s="210" t="s">
        <v>32288</v>
      </c>
      <c r="I4209" s="197" t="s">
        <v>32289</v>
      </c>
      <c r="J4209" s="212" t="s">
        <v>32290</v>
      </c>
      <c r="K4209" s="203" t="s">
        <v>44711</v>
      </c>
      <c r="L4209" s="210" t="s">
        <v>1071</v>
      </c>
      <c r="M4209" s="210" t="s">
        <v>61</v>
      </c>
      <c r="N4209" s="200" t="s">
        <v>62</v>
      </c>
      <c r="O4209" s="200" t="s">
        <v>30833</v>
      </c>
      <c r="P4209" s="200" t="s">
        <v>92</v>
      </c>
      <c r="Q4209" s="200" t="s">
        <v>65</v>
      </c>
      <c r="R4209" s="210" t="s">
        <v>1298</v>
      </c>
      <c r="S4209" s="210" t="s">
        <v>1300</v>
      </c>
      <c r="T4209" s="210" t="s">
        <v>93</v>
      </c>
      <c r="U4209" s="213" t="s">
        <v>32292</v>
      </c>
      <c r="V4209" s="210">
        <v>0.95</v>
      </c>
      <c r="W4209" s="210" t="s">
        <v>68</v>
      </c>
      <c r="X4209" s="210" t="s">
        <v>69</v>
      </c>
      <c r="Y4209" s="210" t="s">
        <v>4407</v>
      </c>
      <c r="Z4209" s="210" t="s">
        <v>32201</v>
      </c>
      <c r="AA4209" s="235" t="s">
        <v>71</v>
      </c>
      <c r="AB4209" s="216">
        <v>46310</v>
      </c>
      <c r="AC4209" s="210"/>
      <c r="AD4209" s="191" t="s">
        <v>72</v>
      </c>
    </row>
    <row r="4210" spans="1:30" customFormat="1" ht="30" hidden="1" customHeight="1">
      <c r="A4210" s="209" t="s">
        <v>632</v>
      </c>
      <c r="B4210" s="200" t="s">
        <v>1297</v>
      </c>
      <c r="C4210" s="200" t="s">
        <v>1298</v>
      </c>
      <c r="D4210" s="200" t="s">
        <v>1314</v>
      </c>
      <c r="E4210" s="200" t="s">
        <v>1315</v>
      </c>
      <c r="F4210" s="201" t="s">
        <v>32293</v>
      </c>
      <c r="G4210" s="201" t="s">
        <v>32294</v>
      </c>
      <c r="H4210" s="210" t="s">
        <v>32295</v>
      </c>
      <c r="I4210" s="197" t="s">
        <v>32296</v>
      </c>
      <c r="J4210" s="212" t="s">
        <v>32297</v>
      </c>
      <c r="K4210" s="203" t="s">
        <v>44712</v>
      </c>
      <c r="L4210" s="210" t="s">
        <v>1071</v>
      </c>
      <c r="M4210" s="210" t="s">
        <v>61</v>
      </c>
      <c r="N4210" s="200" t="s">
        <v>62</v>
      </c>
      <c r="O4210" s="200" t="s">
        <v>30833</v>
      </c>
      <c r="P4210" s="200" t="s">
        <v>92</v>
      </c>
      <c r="Q4210" s="200" t="s">
        <v>65</v>
      </c>
      <c r="R4210" s="210" t="s">
        <v>1298</v>
      </c>
      <c r="S4210" s="210" t="s">
        <v>1315</v>
      </c>
      <c r="T4210" s="210" t="s">
        <v>93</v>
      </c>
      <c r="U4210" s="213" t="s">
        <v>32299</v>
      </c>
      <c r="V4210" s="210">
        <v>0.95</v>
      </c>
      <c r="W4210" s="210" t="s">
        <v>68</v>
      </c>
      <c r="X4210" s="210" t="s">
        <v>69</v>
      </c>
      <c r="Y4210" s="210" t="s">
        <v>4407</v>
      </c>
      <c r="Z4210" s="210" t="s">
        <v>32201</v>
      </c>
      <c r="AA4210" s="235" t="s">
        <v>71</v>
      </c>
      <c r="AB4210" s="216">
        <v>46310</v>
      </c>
      <c r="AC4210" s="210"/>
      <c r="AD4210" s="191" t="s">
        <v>72</v>
      </c>
    </row>
    <row r="4211" spans="1:30" customFormat="1" ht="30" hidden="1" customHeight="1">
      <c r="A4211" s="209" t="s">
        <v>632</v>
      </c>
      <c r="B4211" s="200" t="s">
        <v>1297</v>
      </c>
      <c r="C4211" s="200" t="s">
        <v>1298</v>
      </c>
      <c r="D4211" s="200" t="s">
        <v>1329</v>
      </c>
      <c r="E4211" s="200" t="s">
        <v>1330</v>
      </c>
      <c r="F4211" s="201" t="s">
        <v>32300</v>
      </c>
      <c r="G4211" s="201" t="s">
        <v>32301</v>
      </c>
      <c r="H4211" s="210" t="s">
        <v>32302</v>
      </c>
      <c r="I4211" s="197" t="s">
        <v>32303</v>
      </c>
      <c r="J4211" s="212" t="s">
        <v>32304</v>
      </c>
      <c r="K4211" s="203" t="s">
        <v>44713</v>
      </c>
      <c r="L4211" s="210" t="s">
        <v>1071</v>
      </c>
      <c r="M4211" s="210" t="s">
        <v>61</v>
      </c>
      <c r="N4211" s="200" t="s">
        <v>62</v>
      </c>
      <c r="O4211" s="200" t="s">
        <v>30833</v>
      </c>
      <c r="P4211" s="200" t="s">
        <v>92</v>
      </c>
      <c r="Q4211" s="200" t="s">
        <v>65</v>
      </c>
      <c r="R4211" s="210" t="s">
        <v>1298</v>
      </c>
      <c r="S4211" s="210" t="s">
        <v>1330</v>
      </c>
      <c r="T4211" s="210" t="s">
        <v>93</v>
      </c>
      <c r="U4211" s="213" t="s">
        <v>32306</v>
      </c>
      <c r="V4211" s="210">
        <v>0.95</v>
      </c>
      <c r="W4211" s="210" t="s">
        <v>68</v>
      </c>
      <c r="X4211" s="210" t="s">
        <v>69</v>
      </c>
      <c r="Y4211" s="210" t="s">
        <v>4407</v>
      </c>
      <c r="Z4211" s="210" t="s">
        <v>32201</v>
      </c>
      <c r="AA4211" s="235" t="s">
        <v>71</v>
      </c>
      <c r="AB4211" s="216">
        <v>46310</v>
      </c>
      <c r="AC4211" s="210"/>
      <c r="AD4211" s="191" t="s">
        <v>72</v>
      </c>
    </row>
    <row r="4212" spans="1:30" customFormat="1" ht="30" hidden="1" customHeight="1">
      <c r="A4212" s="209" t="s">
        <v>632</v>
      </c>
      <c r="B4212" s="200" t="s">
        <v>1373</v>
      </c>
      <c r="C4212" s="200" t="s">
        <v>1374</v>
      </c>
      <c r="D4212" s="200" t="s">
        <v>29086</v>
      </c>
      <c r="E4212" s="200" t="s">
        <v>29087</v>
      </c>
      <c r="F4212" s="201" t="s">
        <v>32307</v>
      </c>
      <c r="G4212" s="201" t="s">
        <v>32308</v>
      </c>
      <c r="H4212" s="210" t="s">
        <v>32309</v>
      </c>
      <c r="I4212" s="197" t="s">
        <v>32310</v>
      </c>
      <c r="J4212" s="212" t="s">
        <v>32311</v>
      </c>
      <c r="K4212" s="203" t="s">
        <v>44714</v>
      </c>
      <c r="L4212" s="210" t="s">
        <v>1071</v>
      </c>
      <c r="M4212" s="210" t="s">
        <v>61</v>
      </c>
      <c r="N4212" s="200" t="s">
        <v>62</v>
      </c>
      <c r="O4212" s="200" t="s">
        <v>30833</v>
      </c>
      <c r="P4212" s="200" t="s">
        <v>92</v>
      </c>
      <c r="Q4212" s="200" t="s">
        <v>65</v>
      </c>
      <c r="R4212" s="210" t="s">
        <v>1374</v>
      </c>
      <c r="S4212" s="210" t="s">
        <v>29087</v>
      </c>
      <c r="T4212" s="210" t="s">
        <v>93</v>
      </c>
      <c r="U4212" s="213" t="s">
        <v>32313</v>
      </c>
      <c r="V4212" s="210">
        <v>0.95</v>
      </c>
      <c r="W4212" s="210" t="s">
        <v>68</v>
      </c>
      <c r="X4212" s="210" t="s">
        <v>69</v>
      </c>
      <c r="Y4212" s="210" t="s">
        <v>4407</v>
      </c>
      <c r="Z4212" s="210" t="s">
        <v>32201</v>
      </c>
      <c r="AA4212" s="235" t="s">
        <v>71</v>
      </c>
      <c r="AB4212" s="216">
        <v>46310</v>
      </c>
      <c r="AC4212" s="210"/>
      <c r="AD4212" s="191" t="s">
        <v>72</v>
      </c>
    </row>
    <row r="4213" spans="1:30" customFormat="1" ht="30" hidden="1" customHeight="1">
      <c r="A4213" s="209" t="s">
        <v>632</v>
      </c>
      <c r="B4213" s="200" t="s">
        <v>1373</v>
      </c>
      <c r="C4213" s="200" t="s">
        <v>1374</v>
      </c>
      <c r="D4213" s="200" t="s">
        <v>29086</v>
      </c>
      <c r="E4213" s="200" t="s">
        <v>29087</v>
      </c>
      <c r="F4213" s="201" t="s">
        <v>32314</v>
      </c>
      <c r="G4213" s="201" t="s">
        <v>32315</v>
      </c>
      <c r="H4213" s="210" t="s">
        <v>32316</v>
      </c>
      <c r="I4213" s="197" t="s">
        <v>32317</v>
      </c>
      <c r="J4213" s="212" t="s">
        <v>32318</v>
      </c>
      <c r="K4213" s="203" t="s">
        <v>44715</v>
      </c>
      <c r="L4213" s="210" t="s">
        <v>1071</v>
      </c>
      <c r="M4213" s="210" t="s">
        <v>61</v>
      </c>
      <c r="N4213" s="200" t="s">
        <v>62</v>
      </c>
      <c r="O4213" s="200" t="s">
        <v>30833</v>
      </c>
      <c r="P4213" s="200" t="s">
        <v>92</v>
      </c>
      <c r="Q4213" s="200" t="s">
        <v>65</v>
      </c>
      <c r="R4213" s="210" t="s">
        <v>1374</v>
      </c>
      <c r="S4213" s="210" t="s">
        <v>29087</v>
      </c>
      <c r="T4213" s="210" t="s">
        <v>93</v>
      </c>
      <c r="U4213" s="213" t="s">
        <v>32320</v>
      </c>
      <c r="V4213" s="210">
        <v>0.95</v>
      </c>
      <c r="W4213" s="210" t="s">
        <v>68</v>
      </c>
      <c r="X4213" s="210" t="s">
        <v>69</v>
      </c>
      <c r="Y4213" s="210" t="s">
        <v>4407</v>
      </c>
      <c r="Z4213" s="210" t="s">
        <v>32201</v>
      </c>
      <c r="AA4213" s="235" t="s">
        <v>71</v>
      </c>
      <c r="AB4213" s="216">
        <v>46310</v>
      </c>
      <c r="AC4213" s="210"/>
      <c r="AD4213" s="191" t="s">
        <v>72</v>
      </c>
    </row>
    <row r="4214" spans="1:30" customFormat="1" ht="30" hidden="1" customHeight="1">
      <c r="A4214" s="209" t="s">
        <v>632</v>
      </c>
      <c r="B4214" s="200" t="s">
        <v>1373</v>
      </c>
      <c r="C4214" s="200" t="s">
        <v>1374</v>
      </c>
      <c r="D4214" s="200" t="s">
        <v>29094</v>
      </c>
      <c r="E4214" s="200" t="s">
        <v>29095</v>
      </c>
      <c r="F4214" s="201" t="s">
        <v>32321</v>
      </c>
      <c r="G4214" s="201" t="s">
        <v>32322</v>
      </c>
      <c r="H4214" s="210" t="s">
        <v>32323</v>
      </c>
      <c r="I4214" s="197" t="s">
        <v>32324</v>
      </c>
      <c r="J4214" s="212" t="s">
        <v>32325</v>
      </c>
      <c r="K4214" s="203" t="s">
        <v>44716</v>
      </c>
      <c r="L4214" s="210" t="s">
        <v>1071</v>
      </c>
      <c r="M4214" s="210" t="s">
        <v>61</v>
      </c>
      <c r="N4214" s="200" t="s">
        <v>62</v>
      </c>
      <c r="O4214" s="200" t="s">
        <v>30833</v>
      </c>
      <c r="P4214" s="200" t="s">
        <v>92</v>
      </c>
      <c r="Q4214" s="200" t="s">
        <v>65</v>
      </c>
      <c r="R4214" s="210" t="s">
        <v>1374</v>
      </c>
      <c r="S4214" s="210" t="s">
        <v>29095</v>
      </c>
      <c r="T4214" s="210" t="s">
        <v>93</v>
      </c>
      <c r="U4214" s="213" t="s">
        <v>32327</v>
      </c>
      <c r="V4214" s="210">
        <v>0.95</v>
      </c>
      <c r="W4214" s="210" t="s">
        <v>68</v>
      </c>
      <c r="X4214" s="210" t="s">
        <v>69</v>
      </c>
      <c r="Y4214" s="210" t="s">
        <v>4407</v>
      </c>
      <c r="Z4214" s="210" t="s">
        <v>32201</v>
      </c>
      <c r="AA4214" s="235" t="s">
        <v>71</v>
      </c>
      <c r="AB4214" s="216">
        <v>46310</v>
      </c>
      <c r="AC4214" s="210"/>
      <c r="AD4214" s="191" t="s">
        <v>72</v>
      </c>
    </row>
    <row r="4215" spans="1:30" customFormat="1" ht="30" hidden="1" customHeight="1">
      <c r="A4215" s="209" t="s">
        <v>632</v>
      </c>
      <c r="B4215" s="200" t="s">
        <v>1373</v>
      </c>
      <c r="C4215" s="200" t="s">
        <v>1374</v>
      </c>
      <c r="D4215" s="200" t="s">
        <v>29102</v>
      </c>
      <c r="E4215" s="200" t="s">
        <v>29103</v>
      </c>
      <c r="F4215" s="201" t="s">
        <v>32328</v>
      </c>
      <c r="G4215" s="201" t="s">
        <v>32329</v>
      </c>
      <c r="H4215" s="210" t="s">
        <v>32330</v>
      </c>
      <c r="I4215" s="197" t="s">
        <v>32331</v>
      </c>
      <c r="J4215" s="212" t="s">
        <v>32332</v>
      </c>
      <c r="K4215" s="203" t="s">
        <v>44717</v>
      </c>
      <c r="L4215" s="210" t="s">
        <v>1071</v>
      </c>
      <c r="M4215" s="210" t="s">
        <v>61</v>
      </c>
      <c r="N4215" s="200" t="s">
        <v>62</v>
      </c>
      <c r="O4215" s="200" t="s">
        <v>30833</v>
      </c>
      <c r="P4215" s="200" t="s">
        <v>92</v>
      </c>
      <c r="Q4215" s="200" t="s">
        <v>65</v>
      </c>
      <c r="R4215" s="210" t="s">
        <v>1374</v>
      </c>
      <c r="S4215" s="210" t="s">
        <v>29103</v>
      </c>
      <c r="T4215" s="210" t="s">
        <v>93</v>
      </c>
      <c r="U4215" s="213" t="s">
        <v>32334</v>
      </c>
      <c r="V4215" s="210">
        <v>0.95</v>
      </c>
      <c r="W4215" s="210" t="s">
        <v>68</v>
      </c>
      <c r="X4215" s="210" t="s">
        <v>69</v>
      </c>
      <c r="Y4215" s="210" t="s">
        <v>4407</v>
      </c>
      <c r="Z4215" s="210" t="s">
        <v>32201</v>
      </c>
      <c r="AA4215" s="235" t="s">
        <v>71</v>
      </c>
      <c r="AB4215" s="216">
        <v>46310</v>
      </c>
      <c r="AC4215" s="210"/>
      <c r="AD4215" s="191" t="s">
        <v>72</v>
      </c>
    </row>
    <row r="4216" spans="1:30" customFormat="1" ht="30" hidden="1" customHeight="1">
      <c r="A4216" s="209" t="s">
        <v>632</v>
      </c>
      <c r="B4216" s="200" t="s">
        <v>1430</v>
      </c>
      <c r="C4216" s="200" t="s">
        <v>1431</v>
      </c>
      <c r="D4216" s="200" t="s">
        <v>838</v>
      </c>
      <c r="E4216" s="200" t="s">
        <v>1458</v>
      </c>
      <c r="F4216" s="201" t="s">
        <v>32335</v>
      </c>
      <c r="G4216" s="201" t="s">
        <v>32336</v>
      </c>
      <c r="H4216" s="210" t="s">
        <v>32337</v>
      </c>
      <c r="I4216" s="197" t="s">
        <v>32338</v>
      </c>
      <c r="J4216" s="212" t="s">
        <v>32339</v>
      </c>
      <c r="K4216" s="203" t="s">
        <v>44718</v>
      </c>
      <c r="L4216" s="210" t="s">
        <v>1071</v>
      </c>
      <c r="M4216" s="210" t="s">
        <v>61</v>
      </c>
      <c r="N4216" s="200" t="s">
        <v>62</v>
      </c>
      <c r="O4216" s="200" t="s">
        <v>30833</v>
      </c>
      <c r="P4216" s="200" t="s">
        <v>92</v>
      </c>
      <c r="Q4216" s="200" t="s">
        <v>65</v>
      </c>
      <c r="R4216" s="210" t="s">
        <v>1431</v>
      </c>
      <c r="S4216" s="210" t="s">
        <v>1458</v>
      </c>
      <c r="T4216" s="210" t="s">
        <v>93</v>
      </c>
      <c r="U4216" s="213" t="s">
        <v>32341</v>
      </c>
      <c r="V4216" s="210">
        <v>0.95</v>
      </c>
      <c r="W4216" s="210" t="s">
        <v>68</v>
      </c>
      <c r="X4216" s="210" t="s">
        <v>69</v>
      </c>
      <c r="Y4216" s="210" t="s">
        <v>4407</v>
      </c>
      <c r="Z4216" s="210" t="s">
        <v>32201</v>
      </c>
      <c r="AA4216" s="235" t="s">
        <v>71</v>
      </c>
      <c r="AB4216" s="216">
        <v>46310</v>
      </c>
      <c r="AC4216" s="210"/>
      <c r="AD4216" s="191" t="s">
        <v>72</v>
      </c>
    </row>
    <row r="4217" spans="1:30" customFormat="1" ht="30" hidden="1" customHeight="1">
      <c r="A4217" s="209" t="s">
        <v>632</v>
      </c>
      <c r="B4217" s="200" t="s">
        <v>1430</v>
      </c>
      <c r="C4217" s="200" t="s">
        <v>1431</v>
      </c>
      <c r="D4217" s="200" t="s">
        <v>29110</v>
      </c>
      <c r="E4217" s="200" t="s">
        <v>29111</v>
      </c>
      <c r="F4217" s="214" t="s">
        <v>32342</v>
      </c>
      <c r="G4217" s="201" t="s">
        <v>32343</v>
      </c>
      <c r="H4217" s="210" t="s">
        <v>32344</v>
      </c>
      <c r="I4217" s="197" t="s">
        <v>32345</v>
      </c>
      <c r="J4217" s="212" t="s">
        <v>32346</v>
      </c>
      <c r="K4217" s="203" t="s">
        <v>44719</v>
      </c>
      <c r="L4217" s="210" t="s">
        <v>1071</v>
      </c>
      <c r="M4217" s="210" t="s">
        <v>61</v>
      </c>
      <c r="N4217" s="200" t="s">
        <v>62</v>
      </c>
      <c r="O4217" s="200" t="s">
        <v>30833</v>
      </c>
      <c r="P4217" s="200" t="s">
        <v>92</v>
      </c>
      <c r="Q4217" s="200" t="s">
        <v>65</v>
      </c>
      <c r="R4217" s="210" t="s">
        <v>1431</v>
      </c>
      <c r="S4217" s="210" t="s">
        <v>29111</v>
      </c>
      <c r="T4217" s="210" t="s">
        <v>66</v>
      </c>
      <c r="U4217" s="213" t="s">
        <v>32348</v>
      </c>
      <c r="V4217" s="210">
        <v>0.95</v>
      </c>
      <c r="W4217" s="210" t="s">
        <v>68</v>
      </c>
      <c r="X4217" s="210" t="s">
        <v>69</v>
      </c>
      <c r="Y4217" s="210" t="s">
        <v>4407</v>
      </c>
      <c r="Z4217" s="210" t="s">
        <v>647</v>
      </c>
      <c r="AA4217" s="235" t="s">
        <v>71</v>
      </c>
      <c r="AB4217" s="216">
        <v>46310</v>
      </c>
      <c r="AC4217" s="210"/>
      <c r="AD4217" s="191" t="s">
        <v>72</v>
      </c>
    </row>
    <row r="4218" spans="1:30" customFormat="1" ht="30" hidden="1" customHeight="1">
      <c r="A4218" s="209" t="s">
        <v>632</v>
      </c>
      <c r="B4218" s="200" t="s">
        <v>1472</v>
      </c>
      <c r="C4218" s="200" t="s">
        <v>1473</v>
      </c>
      <c r="D4218" s="200" t="s">
        <v>29118</v>
      </c>
      <c r="E4218" s="200" t="s">
        <v>29119</v>
      </c>
      <c r="F4218" s="201" t="s">
        <v>32349</v>
      </c>
      <c r="G4218" s="201" t="s">
        <v>32350</v>
      </c>
      <c r="H4218" s="210" t="s">
        <v>32351</v>
      </c>
      <c r="I4218" s="197" t="s">
        <v>32352</v>
      </c>
      <c r="J4218" s="212" t="s">
        <v>32353</v>
      </c>
      <c r="K4218" s="203" t="s">
        <v>44720</v>
      </c>
      <c r="L4218" s="210" t="s">
        <v>1071</v>
      </c>
      <c r="M4218" s="210" t="s">
        <v>61</v>
      </c>
      <c r="N4218" s="200" t="s">
        <v>62</v>
      </c>
      <c r="O4218" s="200" t="s">
        <v>30833</v>
      </c>
      <c r="P4218" s="200" t="s">
        <v>92</v>
      </c>
      <c r="Q4218" s="200" t="s">
        <v>65</v>
      </c>
      <c r="R4218" s="210" t="s">
        <v>1473</v>
      </c>
      <c r="S4218" s="210" t="s">
        <v>29119</v>
      </c>
      <c r="T4218" s="210" t="s">
        <v>93</v>
      </c>
      <c r="U4218" s="213" t="s">
        <v>32355</v>
      </c>
      <c r="V4218" s="210">
        <v>0.95</v>
      </c>
      <c r="W4218" s="210" t="s">
        <v>68</v>
      </c>
      <c r="X4218" s="210" t="s">
        <v>69</v>
      </c>
      <c r="Y4218" s="210" t="s">
        <v>4407</v>
      </c>
      <c r="Z4218" s="210" t="s">
        <v>32201</v>
      </c>
      <c r="AA4218" s="235" t="s">
        <v>71</v>
      </c>
      <c r="AB4218" s="216">
        <v>46310</v>
      </c>
      <c r="AC4218" s="210"/>
      <c r="AD4218" s="191" t="s">
        <v>72</v>
      </c>
    </row>
    <row r="4219" spans="1:30" customFormat="1" ht="30" hidden="1" customHeight="1">
      <c r="A4219" s="209" t="s">
        <v>632</v>
      </c>
      <c r="B4219" s="200" t="s">
        <v>1472</v>
      </c>
      <c r="C4219" s="200" t="s">
        <v>1473</v>
      </c>
      <c r="D4219" s="200" t="s">
        <v>29126</v>
      </c>
      <c r="E4219" s="200" t="s">
        <v>29127</v>
      </c>
      <c r="F4219" s="201" t="s">
        <v>32356</v>
      </c>
      <c r="G4219" s="201" t="s">
        <v>32357</v>
      </c>
      <c r="H4219" s="210" t="s">
        <v>32358</v>
      </c>
      <c r="I4219" s="197" t="s">
        <v>32359</v>
      </c>
      <c r="J4219" s="212" t="s">
        <v>32360</v>
      </c>
      <c r="K4219" s="203" t="s">
        <v>44721</v>
      </c>
      <c r="L4219" s="210" t="s">
        <v>1071</v>
      </c>
      <c r="M4219" s="210" t="s">
        <v>61</v>
      </c>
      <c r="N4219" s="200" t="s">
        <v>62</v>
      </c>
      <c r="O4219" s="200" t="s">
        <v>30833</v>
      </c>
      <c r="P4219" s="200" t="s">
        <v>92</v>
      </c>
      <c r="Q4219" s="200" t="s">
        <v>65</v>
      </c>
      <c r="R4219" s="210" t="s">
        <v>1473</v>
      </c>
      <c r="S4219" s="210" t="s">
        <v>29127</v>
      </c>
      <c r="T4219" s="210" t="s">
        <v>93</v>
      </c>
      <c r="U4219" s="213" t="s">
        <v>32362</v>
      </c>
      <c r="V4219" s="210">
        <v>0.95</v>
      </c>
      <c r="W4219" s="210" t="s">
        <v>68</v>
      </c>
      <c r="X4219" s="210" t="s">
        <v>69</v>
      </c>
      <c r="Y4219" s="210" t="s">
        <v>4407</v>
      </c>
      <c r="Z4219" s="210" t="s">
        <v>32201</v>
      </c>
      <c r="AA4219" s="235" t="s">
        <v>71</v>
      </c>
      <c r="AB4219" s="216">
        <v>46310</v>
      </c>
      <c r="AC4219" s="210"/>
      <c r="AD4219" s="191" t="s">
        <v>72</v>
      </c>
    </row>
    <row r="4220" spans="1:30" customFormat="1" ht="30" hidden="1" customHeight="1">
      <c r="A4220" s="209" t="s">
        <v>632</v>
      </c>
      <c r="B4220" s="200" t="s">
        <v>1472</v>
      </c>
      <c r="C4220" s="200" t="s">
        <v>1473</v>
      </c>
      <c r="D4220" s="200" t="s">
        <v>29086</v>
      </c>
      <c r="E4220" s="200" t="s">
        <v>29134</v>
      </c>
      <c r="F4220" s="201" t="s">
        <v>32363</v>
      </c>
      <c r="G4220" s="201" t="s">
        <v>32364</v>
      </c>
      <c r="H4220" s="210" t="s">
        <v>32365</v>
      </c>
      <c r="I4220" s="197" t="s">
        <v>32366</v>
      </c>
      <c r="J4220" s="212" t="s">
        <v>32367</v>
      </c>
      <c r="K4220" s="203" t="s">
        <v>44722</v>
      </c>
      <c r="L4220" s="210" t="s">
        <v>1071</v>
      </c>
      <c r="M4220" s="210" t="s">
        <v>61</v>
      </c>
      <c r="N4220" s="200" t="s">
        <v>62</v>
      </c>
      <c r="O4220" s="200" t="s">
        <v>30833</v>
      </c>
      <c r="P4220" s="200" t="s">
        <v>92</v>
      </c>
      <c r="Q4220" s="200" t="s">
        <v>65</v>
      </c>
      <c r="R4220" s="210" t="s">
        <v>1473</v>
      </c>
      <c r="S4220" s="210" t="s">
        <v>29134</v>
      </c>
      <c r="T4220" s="210" t="s">
        <v>93</v>
      </c>
      <c r="U4220" s="213" t="s">
        <v>32313</v>
      </c>
      <c r="V4220" s="210">
        <v>0.95</v>
      </c>
      <c r="W4220" s="210" t="s">
        <v>68</v>
      </c>
      <c r="X4220" s="210" t="s">
        <v>69</v>
      </c>
      <c r="Y4220" s="210" t="s">
        <v>4407</v>
      </c>
      <c r="Z4220" s="210" t="s">
        <v>32201</v>
      </c>
      <c r="AA4220" s="235" t="s">
        <v>71</v>
      </c>
      <c r="AB4220" s="216">
        <v>46310</v>
      </c>
      <c r="AC4220" s="210"/>
      <c r="AD4220" s="191" t="s">
        <v>72</v>
      </c>
    </row>
    <row r="4221" spans="1:30" customFormat="1" ht="30" hidden="1" customHeight="1">
      <c r="A4221" s="209" t="s">
        <v>632</v>
      </c>
      <c r="B4221" s="200" t="s">
        <v>1472</v>
      </c>
      <c r="C4221" s="200" t="s">
        <v>1473</v>
      </c>
      <c r="D4221" s="200" t="s">
        <v>29094</v>
      </c>
      <c r="E4221" s="200" t="s">
        <v>29141</v>
      </c>
      <c r="F4221" s="201" t="s">
        <v>32369</v>
      </c>
      <c r="G4221" s="201" t="s">
        <v>32370</v>
      </c>
      <c r="H4221" s="210" t="s">
        <v>32371</v>
      </c>
      <c r="I4221" s="197" t="s">
        <v>32372</v>
      </c>
      <c r="J4221" s="212" t="s">
        <v>32373</v>
      </c>
      <c r="K4221" s="203" t="s">
        <v>44723</v>
      </c>
      <c r="L4221" s="210" t="s">
        <v>1071</v>
      </c>
      <c r="M4221" s="210" t="s">
        <v>61</v>
      </c>
      <c r="N4221" s="200" t="s">
        <v>62</v>
      </c>
      <c r="O4221" s="200" t="s">
        <v>30833</v>
      </c>
      <c r="P4221" s="200" t="s">
        <v>92</v>
      </c>
      <c r="Q4221" s="200" t="s">
        <v>65</v>
      </c>
      <c r="R4221" s="210" t="s">
        <v>1473</v>
      </c>
      <c r="S4221" s="210" t="s">
        <v>29141</v>
      </c>
      <c r="T4221" s="210" t="s">
        <v>93</v>
      </c>
      <c r="U4221" s="213" t="s">
        <v>32327</v>
      </c>
      <c r="V4221" s="210">
        <v>0.95</v>
      </c>
      <c r="W4221" s="210" t="s">
        <v>68</v>
      </c>
      <c r="X4221" s="210" t="s">
        <v>69</v>
      </c>
      <c r="Y4221" s="210" t="s">
        <v>4407</v>
      </c>
      <c r="Z4221" s="210" t="s">
        <v>32201</v>
      </c>
      <c r="AA4221" s="235" t="s">
        <v>71</v>
      </c>
      <c r="AB4221" s="216">
        <v>46310</v>
      </c>
      <c r="AC4221" s="210"/>
      <c r="AD4221" s="191" t="s">
        <v>72</v>
      </c>
    </row>
    <row r="4222" spans="1:30" customFormat="1" ht="30" hidden="1" customHeight="1">
      <c r="A4222" s="209" t="s">
        <v>632</v>
      </c>
      <c r="B4222" s="200" t="s">
        <v>1472</v>
      </c>
      <c r="C4222" s="200" t="s">
        <v>1473</v>
      </c>
      <c r="D4222" s="200" t="s">
        <v>29102</v>
      </c>
      <c r="E4222" s="200" t="s">
        <v>29148</v>
      </c>
      <c r="F4222" s="201" t="s">
        <v>32375</v>
      </c>
      <c r="G4222" s="201" t="s">
        <v>32376</v>
      </c>
      <c r="H4222" s="210" t="s">
        <v>32377</v>
      </c>
      <c r="I4222" s="197" t="s">
        <v>32378</v>
      </c>
      <c r="J4222" s="212" t="s">
        <v>32379</v>
      </c>
      <c r="K4222" s="203" t="s">
        <v>44724</v>
      </c>
      <c r="L4222" s="210" t="s">
        <v>1071</v>
      </c>
      <c r="M4222" s="210" t="s">
        <v>61</v>
      </c>
      <c r="N4222" s="200" t="s">
        <v>62</v>
      </c>
      <c r="O4222" s="200" t="s">
        <v>30833</v>
      </c>
      <c r="P4222" s="200" t="s">
        <v>92</v>
      </c>
      <c r="Q4222" s="200" t="s">
        <v>65</v>
      </c>
      <c r="R4222" s="210" t="s">
        <v>1473</v>
      </c>
      <c r="S4222" s="210" t="s">
        <v>29148</v>
      </c>
      <c r="T4222" s="210" t="s">
        <v>93</v>
      </c>
      <c r="U4222" s="213" t="s">
        <v>32334</v>
      </c>
      <c r="V4222" s="210">
        <v>0.95</v>
      </c>
      <c r="W4222" s="210" t="s">
        <v>68</v>
      </c>
      <c r="X4222" s="210" t="s">
        <v>69</v>
      </c>
      <c r="Y4222" s="210" t="s">
        <v>4407</v>
      </c>
      <c r="Z4222" s="210" t="s">
        <v>32201</v>
      </c>
      <c r="AA4222" s="235" t="s">
        <v>71</v>
      </c>
      <c r="AB4222" s="216">
        <v>46310</v>
      </c>
      <c r="AC4222" s="210"/>
      <c r="AD4222" s="191" t="s">
        <v>72</v>
      </c>
    </row>
    <row r="4223" spans="1:30" customFormat="1" ht="30" hidden="1" customHeight="1">
      <c r="A4223" s="209" t="s">
        <v>632</v>
      </c>
      <c r="B4223" s="200" t="s">
        <v>1472</v>
      </c>
      <c r="C4223" s="200" t="s">
        <v>1473</v>
      </c>
      <c r="D4223" s="200" t="s">
        <v>838</v>
      </c>
      <c r="E4223" s="200" t="s">
        <v>1520</v>
      </c>
      <c r="F4223" s="201" t="s">
        <v>32381</v>
      </c>
      <c r="G4223" s="201" t="s">
        <v>32382</v>
      </c>
      <c r="H4223" s="210" t="s">
        <v>32383</v>
      </c>
      <c r="I4223" s="197" t="s">
        <v>32384</v>
      </c>
      <c r="J4223" s="212" t="s">
        <v>32385</v>
      </c>
      <c r="K4223" s="203" t="s">
        <v>44725</v>
      </c>
      <c r="L4223" s="210" t="s">
        <v>1071</v>
      </c>
      <c r="M4223" s="210" t="s">
        <v>61</v>
      </c>
      <c r="N4223" s="200" t="s">
        <v>62</v>
      </c>
      <c r="O4223" s="200" t="s">
        <v>30833</v>
      </c>
      <c r="P4223" s="200" t="s">
        <v>92</v>
      </c>
      <c r="Q4223" s="200" t="s">
        <v>65</v>
      </c>
      <c r="R4223" s="210" t="s">
        <v>1473</v>
      </c>
      <c r="S4223" s="210" t="s">
        <v>1520</v>
      </c>
      <c r="T4223" s="210" t="s">
        <v>93</v>
      </c>
      <c r="U4223" s="213" t="s">
        <v>32387</v>
      </c>
      <c r="V4223" s="210">
        <v>0.95</v>
      </c>
      <c r="W4223" s="210" t="s">
        <v>68</v>
      </c>
      <c r="X4223" s="210" t="s">
        <v>69</v>
      </c>
      <c r="Y4223" s="210" t="s">
        <v>4407</v>
      </c>
      <c r="Z4223" s="210" t="s">
        <v>32201</v>
      </c>
      <c r="AA4223" s="235" t="s">
        <v>71</v>
      </c>
      <c r="AB4223" s="216">
        <v>46310</v>
      </c>
      <c r="AC4223" s="210"/>
      <c r="AD4223" s="191" t="s">
        <v>72</v>
      </c>
    </row>
    <row r="4224" spans="1:30" customFormat="1" ht="30" hidden="1" customHeight="1">
      <c r="A4224" s="209" t="s">
        <v>632</v>
      </c>
      <c r="B4224" s="200" t="s">
        <v>1540</v>
      </c>
      <c r="C4224" s="200" t="s">
        <v>1541</v>
      </c>
      <c r="D4224" s="200" t="s">
        <v>838</v>
      </c>
      <c r="E4224" s="200" t="s">
        <v>1567</v>
      </c>
      <c r="F4224" s="201" t="s">
        <v>32388</v>
      </c>
      <c r="G4224" s="201" t="s">
        <v>32389</v>
      </c>
      <c r="H4224" s="210" t="s">
        <v>32390</v>
      </c>
      <c r="I4224" s="197" t="s">
        <v>32391</v>
      </c>
      <c r="J4224" s="212" t="s">
        <v>32392</v>
      </c>
      <c r="K4224" s="203" t="s">
        <v>44726</v>
      </c>
      <c r="L4224" s="210" t="s">
        <v>1071</v>
      </c>
      <c r="M4224" s="210" t="s">
        <v>61</v>
      </c>
      <c r="N4224" s="200" t="s">
        <v>62</v>
      </c>
      <c r="O4224" s="200" t="s">
        <v>30833</v>
      </c>
      <c r="P4224" s="200" t="s">
        <v>92</v>
      </c>
      <c r="Q4224" s="200" t="s">
        <v>65</v>
      </c>
      <c r="R4224" s="210" t="s">
        <v>1541</v>
      </c>
      <c r="S4224" s="210" t="s">
        <v>1567</v>
      </c>
      <c r="T4224" s="210" t="s">
        <v>93</v>
      </c>
      <c r="U4224" s="213" t="s">
        <v>32394</v>
      </c>
      <c r="V4224" s="210">
        <v>0.95</v>
      </c>
      <c r="W4224" s="210" t="s">
        <v>68</v>
      </c>
      <c r="X4224" s="210" t="s">
        <v>69</v>
      </c>
      <c r="Y4224" s="210" t="s">
        <v>4407</v>
      </c>
      <c r="Z4224" s="210" t="s">
        <v>32201</v>
      </c>
      <c r="AA4224" s="235" t="s">
        <v>71</v>
      </c>
      <c r="AB4224" s="216">
        <v>46310</v>
      </c>
      <c r="AC4224" s="210"/>
      <c r="AD4224" s="191" t="s">
        <v>72</v>
      </c>
    </row>
    <row r="4225" spans="1:30" customFormat="1" ht="30" hidden="1" customHeight="1">
      <c r="A4225" s="209" t="s">
        <v>632</v>
      </c>
      <c r="B4225" s="200" t="s">
        <v>1581</v>
      </c>
      <c r="C4225" s="200" t="s">
        <v>1582</v>
      </c>
      <c r="D4225" s="200" t="s">
        <v>838</v>
      </c>
      <c r="E4225" s="200" t="s">
        <v>1609</v>
      </c>
      <c r="F4225" s="201" t="s">
        <v>32395</v>
      </c>
      <c r="G4225" s="201" t="s">
        <v>32396</v>
      </c>
      <c r="H4225" s="210" t="s">
        <v>32397</v>
      </c>
      <c r="I4225" s="197" t="s">
        <v>32398</v>
      </c>
      <c r="J4225" s="212" t="s">
        <v>32399</v>
      </c>
      <c r="K4225" s="203" t="s">
        <v>44727</v>
      </c>
      <c r="L4225" s="210" t="s">
        <v>1071</v>
      </c>
      <c r="M4225" s="210" t="s">
        <v>61</v>
      </c>
      <c r="N4225" s="200" t="s">
        <v>62</v>
      </c>
      <c r="O4225" s="200" t="s">
        <v>30833</v>
      </c>
      <c r="P4225" s="200" t="s">
        <v>92</v>
      </c>
      <c r="Q4225" s="200" t="s">
        <v>65</v>
      </c>
      <c r="R4225" s="210" t="s">
        <v>1582</v>
      </c>
      <c r="S4225" s="210" t="s">
        <v>1609</v>
      </c>
      <c r="T4225" s="210" t="s">
        <v>93</v>
      </c>
      <c r="U4225" s="213" t="s">
        <v>32387</v>
      </c>
      <c r="V4225" s="210">
        <v>0.95</v>
      </c>
      <c r="W4225" s="210" t="s">
        <v>68</v>
      </c>
      <c r="X4225" s="210" t="s">
        <v>69</v>
      </c>
      <c r="Y4225" s="210" t="s">
        <v>4407</v>
      </c>
      <c r="Z4225" s="210" t="s">
        <v>32201</v>
      </c>
      <c r="AA4225" s="235" t="s">
        <v>71</v>
      </c>
      <c r="AB4225" s="216">
        <v>46310</v>
      </c>
      <c r="AC4225" s="210"/>
      <c r="AD4225" s="191" t="s">
        <v>72</v>
      </c>
    </row>
    <row r="4226" spans="1:30" customFormat="1" ht="30" hidden="1" customHeight="1">
      <c r="A4226" s="209" t="s">
        <v>632</v>
      </c>
      <c r="B4226" s="200" t="s">
        <v>1696</v>
      </c>
      <c r="C4226" s="200" t="s">
        <v>1697</v>
      </c>
      <c r="D4226" s="200" t="s">
        <v>707</v>
      </c>
      <c r="E4226" s="200" t="s">
        <v>1698</v>
      </c>
      <c r="F4226" s="214" t="s">
        <v>32401</v>
      </c>
      <c r="G4226" s="201" t="s">
        <v>32402</v>
      </c>
      <c r="H4226" s="210" t="s">
        <v>32403</v>
      </c>
      <c r="I4226" s="197" t="s">
        <v>32404</v>
      </c>
      <c r="J4226" s="212" t="s">
        <v>32405</v>
      </c>
      <c r="K4226" s="203" t="s">
        <v>44728</v>
      </c>
      <c r="L4226" s="210" t="s">
        <v>1071</v>
      </c>
      <c r="M4226" s="210" t="s">
        <v>61</v>
      </c>
      <c r="N4226" s="200" t="s">
        <v>19789</v>
      </c>
      <c r="O4226" s="200" t="s">
        <v>31795</v>
      </c>
      <c r="P4226" s="200" t="s">
        <v>31796</v>
      </c>
      <c r="Q4226" s="200" t="s">
        <v>65</v>
      </c>
      <c r="R4226" s="210" t="s">
        <v>1697</v>
      </c>
      <c r="S4226" s="210" t="s">
        <v>1698</v>
      </c>
      <c r="T4226" s="210" t="s">
        <v>93</v>
      </c>
      <c r="U4226" s="213" t="s">
        <v>32407</v>
      </c>
      <c r="V4226" s="210">
        <v>0.95</v>
      </c>
      <c r="W4226" s="210" t="s">
        <v>68</v>
      </c>
      <c r="X4226" s="210" t="s">
        <v>69</v>
      </c>
      <c r="Y4226" s="210" t="s">
        <v>4407</v>
      </c>
      <c r="Z4226" s="210" t="s">
        <v>32201</v>
      </c>
      <c r="AA4226" s="235" t="s">
        <v>71</v>
      </c>
      <c r="AB4226" s="216">
        <v>46310</v>
      </c>
      <c r="AC4226" s="210"/>
      <c r="AD4226" s="191" t="s">
        <v>72</v>
      </c>
    </row>
    <row r="4227" spans="1:30" customFormat="1" ht="30" hidden="1" customHeight="1">
      <c r="A4227" s="209" t="s">
        <v>632</v>
      </c>
      <c r="B4227" s="200" t="s">
        <v>1696</v>
      </c>
      <c r="C4227" s="200" t="s">
        <v>1697</v>
      </c>
      <c r="D4227" s="200" t="s">
        <v>1724</v>
      </c>
      <c r="E4227" s="200" t="s">
        <v>1725</v>
      </c>
      <c r="F4227" s="201" t="s">
        <v>32408</v>
      </c>
      <c r="G4227" s="201" t="s">
        <v>32409</v>
      </c>
      <c r="H4227" s="210" t="s">
        <v>32410</v>
      </c>
      <c r="I4227" s="197" t="s">
        <v>32411</v>
      </c>
      <c r="J4227" s="212" t="s">
        <v>32412</v>
      </c>
      <c r="K4227" s="203" t="s">
        <v>44729</v>
      </c>
      <c r="L4227" s="210" t="s">
        <v>1071</v>
      </c>
      <c r="M4227" s="210" t="s">
        <v>61</v>
      </c>
      <c r="N4227" s="200" t="s">
        <v>19789</v>
      </c>
      <c r="O4227" s="200" t="s">
        <v>31795</v>
      </c>
      <c r="P4227" s="200" t="s">
        <v>31796</v>
      </c>
      <c r="Q4227" s="200" t="s">
        <v>65</v>
      </c>
      <c r="R4227" s="210" t="s">
        <v>1697</v>
      </c>
      <c r="S4227" s="210" t="s">
        <v>1725</v>
      </c>
      <c r="T4227" s="210" t="s">
        <v>93</v>
      </c>
      <c r="U4227" s="213" t="s">
        <v>32414</v>
      </c>
      <c r="V4227" s="210">
        <v>0.95</v>
      </c>
      <c r="W4227" s="210" t="s">
        <v>68</v>
      </c>
      <c r="X4227" s="210" t="s">
        <v>69</v>
      </c>
      <c r="Y4227" s="210" t="s">
        <v>4407</v>
      </c>
      <c r="Z4227" s="210" t="s">
        <v>32201</v>
      </c>
      <c r="AA4227" s="235" t="s">
        <v>71</v>
      </c>
      <c r="AB4227" s="216">
        <v>46310</v>
      </c>
      <c r="AC4227" s="210"/>
      <c r="AD4227" s="191" t="s">
        <v>72</v>
      </c>
    </row>
    <row r="4228" spans="1:30" customFormat="1" ht="30" hidden="1" customHeight="1">
      <c r="A4228" s="209" t="s">
        <v>632</v>
      </c>
      <c r="B4228" s="200" t="s">
        <v>1811</v>
      </c>
      <c r="C4228" s="200" t="s">
        <v>1812</v>
      </c>
      <c r="D4228" s="200" t="s">
        <v>635</v>
      </c>
      <c r="E4228" s="200" t="s">
        <v>1813</v>
      </c>
      <c r="F4228" s="214" t="s">
        <v>32415</v>
      </c>
      <c r="G4228" s="201" t="s">
        <v>32416</v>
      </c>
      <c r="H4228" s="210" t="s">
        <v>32417</v>
      </c>
      <c r="I4228" s="197" t="s">
        <v>32418</v>
      </c>
      <c r="J4228" s="212" t="s">
        <v>32419</v>
      </c>
      <c r="K4228" s="203" t="s">
        <v>44730</v>
      </c>
      <c r="L4228" s="210" t="s">
        <v>1071</v>
      </c>
      <c r="M4228" s="210" t="s">
        <v>61</v>
      </c>
      <c r="N4228" s="200" t="s">
        <v>19789</v>
      </c>
      <c r="O4228" s="200" t="s">
        <v>31795</v>
      </c>
      <c r="P4228" s="200" t="s">
        <v>31796</v>
      </c>
      <c r="Q4228" s="200" t="s">
        <v>65</v>
      </c>
      <c r="R4228" s="210" t="s">
        <v>1812</v>
      </c>
      <c r="S4228" s="210" t="s">
        <v>1813</v>
      </c>
      <c r="T4228" s="210" t="s">
        <v>93</v>
      </c>
      <c r="U4228" s="213" t="s">
        <v>32421</v>
      </c>
      <c r="V4228" s="210">
        <v>0.95</v>
      </c>
      <c r="W4228" s="210" t="s">
        <v>68</v>
      </c>
      <c r="X4228" s="210" t="s">
        <v>69</v>
      </c>
      <c r="Y4228" s="210" t="s">
        <v>4407</v>
      </c>
      <c r="Z4228" s="210" t="s">
        <v>32201</v>
      </c>
      <c r="AA4228" s="235" t="s">
        <v>71</v>
      </c>
      <c r="AB4228" s="216">
        <v>46310</v>
      </c>
      <c r="AC4228" s="210"/>
      <c r="AD4228" s="191" t="s">
        <v>72</v>
      </c>
    </row>
    <row r="4229" spans="1:30" customFormat="1" ht="30" hidden="1" customHeight="1">
      <c r="A4229" s="209" t="s">
        <v>632</v>
      </c>
      <c r="B4229" s="200" t="s">
        <v>1811</v>
      </c>
      <c r="C4229" s="200" t="s">
        <v>1812</v>
      </c>
      <c r="D4229" s="200" t="s">
        <v>1833</v>
      </c>
      <c r="E4229" s="200" t="s">
        <v>1834</v>
      </c>
      <c r="F4229" s="201" t="s">
        <v>32422</v>
      </c>
      <c r="G4229" s="201" t="s">
        <v>32423</v>
      </c>
      <c r="H4229" s="210" t="s">
        <v>32424</v>
      </c>
      <c r="I4229" s="197" t="s">
        <v>32425</v>
      </c>
      <c r="J4229" s="212" t="s">
        <v>32426</v>
      </c>
      <c r="K4229" s="203" t="s">
        <v>44731</v>
      </c>
      <c r="L4229" s="210" t="s">
        <v>1071</v>
      </c>
      <c r="M4229" s="210" t="s">
        <v>61</v>
      </c>
      <c r="N4229" s="200" t="s">
        <v>19789</v>
      </c>
      <c r="O4229" s="200" t="s">
        <v>31795</v>
      </c>
      <c r="P4229" s="200" t="s">
        <v>31796</v>
      </c>
      <c r="Q4229" s="200" t="s">
        <v>65</v>
      </c>
      <c r="R4229" s="210" t="s">
        <v>1812</v>
      </c>
      <c r="S4229" s="210" t="s">
        <v>1834</v>
      </c>
      <c r="T4229" s="210" t="s">
        <v>93</v>
      </c>
      <c r="U4229" s="213" t="s">
        <v>32428</v>
      </c>
      <c r="V4229" s="210">
        <v>0.95</v>
      </c>
      <c r="W4229" s="210" t="s">
        <v>68</v>
      </c>
      <c r="X4229" s="210" t="s">
        <v>69</v>
      </c>
      <c r="Y4229" s="210" t="s">
        <v>4407</v>
      </c>
      <c r="Z4229" s="210" t="s">
        <v>32201</v>
      </c>
      <c r="AA4229" s="235" t="s">
        <v>71</v>
      </c>
      <c r="AB4229" s="216">
        <v>46310</v>
      </c>
      <c r="AC4229" s="210"/>
      <c r="AD4229" s="191" t="s">
        <v>72</v>
      </c>
    </row>
    <row r="4230" spans="1:30" customFormat="1" ht="30" hidden="1" customHeight="1">
      <c r="A4230" s="209" t="s">
        <v>632</v>
      </c>
      <c r="B4230" s="200" t="s">
        <v>1811</v>
      </c>
      <c r="C4230" s="200" t="s">
        <v>1812</v>
      </c>
      <c r="D4230" s="200" t="s">
        <v>1854</v>
      </c>
      <c r="E4230" s="200" t="s">
        <v>1855</v>
      </c>
      <c r="F4230" s="201" t="s">
        <v>32429</v>
      </c>
      <c r="G4230" s="201" t="s">
        <v>32430</v>
      </c>
      <c r="H4230" s="210" t="s">
        <v>32431</v>
      </c>
      <c r="I4230" s="197" t="s">
        <v>32432</v>
      </c>
      <c r="J4230" s="212" t="s">
        <v>32433</v>
      </c>
      <c r="K4230" s="203" t="s">
        <v>44732</v>
      </c>
      <c r="L4230" s="210" t="s">
        <v>1071</v>
      </c>
      <c r="M4230" s="210" t="s">
        <v>61</v>
      </c>
      <c r="N4230" s="200" t="s">
        <v>19789</v>
      </c>
      <c r="O4230" s="200" t="s">
        <v>31795</v>
      </c>
      <c r="P4230" s="200" t="s">
        <v>31796</v>
      </c>
      <c r="Q4230" s="200" t="s">
        <v>65</v>
      </c>
      <c r="R4230" s="210" t="s">
        <v>1812</v>
      </c>
      <c r="S4230" s="210" t="s">
        <v>1855</v>
      </c>
      <c r="T4230" s="210" t="s">
        <v>93</v>
      </c>
      <c r="U4230" s="213" t="s">
        <v>32435</v>
      </c>
      <c r="V4230" s="210">
        <v>0.95</v>
      </c>
      <c r="W4230" s="210" t="s">
        <v>68</v>
      </c>
      <c r="X4230" s="210" t="s">
        <v>69</v>
      </c>
      <c r="Y4230" s="210" t="s">
        <v>4407</v>
      </c>
      <c r="Z4230" s="210" t="s">
        <v>32201</v>
      </c>
      <c r="AA4230" s="235" t="s">
        <v>71</v>
      </c>
      <c r="AB4230" s="216">
        <v>46310</v>
      </c>
      <c r="AC4230" s="210"/>
      <c r="AD4230" s="191" t="s">
        <v>72</v>
      </c>
    </row>
    <row r="4231" spans="1:30" customFormat="1" ht="30" hidden="1" customHeight="1">
      <c r="A4231" s="209" t="s">
        <v>632</v>
      </c>
      <c r="B4231" s="200" t="s">
        <v>1811</v>
      </c>
      <c r="C4231" s="200" t="s">
        <v>1812</v>
      </c>
      <c r="D4231" s="200" t="s">
        <v>1854</v>
      </c>
      <c r="E4231" s="200" t="s">
        <v>1855</v>
      </c>
      <c r="F4231" s="201" t="s">
        <v>32436</v>
      </c>
      <c r="G4231" s="201" t="s">
        <v>32437</v>
      </c>
      <c r="H4231" s="210" t="s">
        <v>32438</v>
      </c>
      <c r="I4231" s="197" t="s">
        <v>32439</v>
      </c>
      <c r="J4231" s="212" t="s">
        <v>32440</v>
      </c>
      <c r="K4231" s="203" t="s">
        <v>44733</v>
      </c>
      <c r="L4231" s="210" t="s">
        <v>1071</v>
      </c>
      <c r="M4231" s="210" t="s">
        <v>61</v>
      </c>
      <c r="N4231" s="200" t="s">
        <v>19789</v>
      </c>
      <c r="O4231" s="200" t="s">
        <v>31795</v>
      </c>
      <c r="P4231" s="200" t="s">
        <v>31796</v>
      </c>
      <c r="Q4231" s="200" t="s">
        <v>65</v>
      </c>
      <c r="R4231" s="210" t="s">
        <v>1812</v>
      </c>
      <c r="S4231" s="210" t="s">
        <v>1855</v>
      </c>
      <c r="T4231" s="210" t="s">
        <v>93</v>
      </c>
      <c r="U4231" s="213" t="s">
        <v>32442</v>
      </c>
      <c r="V4231" s="210">
        <v>0.95</v>
      </c>
      <c r="W4231" s="210" t="s">
        <v>68</v>
      </c>
      <c r="X4231" s="210" t="s">
        <v>69</v>
      </c>
      <c r="Y4231" s="210" t="s">
        <v>4407</v>
      </c>
      <c r="Z4231" s="210" t="s">
        <v>32201</v>
      </c>
      <c r="AA4231" s="235" t="s">
        <v>71</v>
      </c>
      <c r="AB4231" s="216">
        <v>46310</v>
      </c>
      <c r="AC4231" s="210"/>
      <c r="AD4231" s="191" t="s">
        <v>72</v>
      </c>
    </row>
    <row r="4232" spans="1:30" customFormat="1" ht="30" hidden="1" customHeight="1">
      <c r="A4232" s="209" t="s">
        <v>632</v>
      </c>
      <c r="B4232" s="200" t="s">
        <v>1875</v>
      </c>
      <c r="C4232" s="200" t="s">
        <v>1876</v>
      </c>
      <c r="D4232" s="200" t="s">
        <v>665</v>
      </c>
      <c r="E4232" s="200" t="s">
        <v>1897</v>
      </c>
      <c r="F4232" s="201" t="s">
        <v>32443</v>
      </c>
      <c r="G4232" s="201" t="s">
        <v>32444</v>
      </c>
      <c r="H4232" s="210" t="s">
        <v>32445</v>
      </c>
      <c r="I4232" s="197" t="s">
        <v>32446</v>
      </c>
      <c r="J4232" s="212" t="s">
        <v>32447</v>
      </c>
      <c r="K4232" s="203" t="s">
        <v>44734</v>
      </c>
      <c r="L4232" s="210" t="s">
        <v>1071</v>
      </c>
      <c r="M4232" s="210" t="s">
        <v>61</v>
      </c>
      <c r="N4232" s="200" t="s">
        <v>19789</v>
      </c>
      <c r="O4232" s="200" t="s">
        <v>31795</v>
      </c>
      <c r="P4232" s="200" t="s">
        <v>31796</v>
      </c>
      <c r="Q4232" s="200" t="s">
        <v>65</v>
      </c>
      <c r="R4232" s="210" t="s">
        <v>1876</v>
      </c>
      <c r="S4232" s="210" t="s">
        <v>1897</v>
      </c>
      <c r="T4232" s="210" t="s">
        <v>93</v>
      </c>
      <c r="U4232" s="213" t="s">
        <v>32449</v>
      </c>
      <c r="V4232" s="210">
        <v>0.95</v>
      </c>
      <c r="W4232" s="210" t="s">
        <v>68</v>
      </c>
      <c r="X4232" s="210" t="s">
        <v>69</v>
      </c>
      <c r="Y4232" s="210" t="s">
        <v>4407</v>
      </c>
      <c r="Z4232" s="210" t="s">
        <v>32201</v>
      </c>
      <c r="AA4232" s="235" t="s">
        <v>71</v>
      </c>
      <c r="AB4232" s="216">
        <v>46310</v>
      </c>
      <c r="AC4232" s="210"/>
      <c r="AD4232" s="191" t="s">
        <v>72</v>
      </c>
    </row>
    <row r="4233" spans="1:30" customFormat="1" ht="30" hidden="1" customHeight="1">
      <c r="A4233" s="209" t="s">
        <v>632</v>
      </c>
      <c r="B4233" s="200" t="s">
        <v>1875</v>
      </c>
      <c r="C4233" s="200" t="s">
        <v>1876</v>
      </c>
      <c r="D4233" s="200" t="s">
        <v>1923</v>
      </c>
      <c r="E4233" s="200" t="s">
        <v>1924</v>
      </c>
      <c r="F4233" s="214" t="s">
        <v>32450</v>
      </c>
      <c r="G4233" s="201" t="s">
        <v>32451</v>
      </c>
      <c r="H4233" s="210" t="s">
        <v>32452</v>
      </c>
      <c r="I4233" s="197" t="s">
        <v>32453</v>
      </c>
      <c r="J4233" s="212" t="s">
        <v>32454</v>
      </c>
      <c r="K4233" s="203" t="s">
        <v>44735</v>
      </c>
      <c r="L4233" s="210" t="s">
        <v>1071</v>
      </c>
      <c r="M4233" s="210" t="s">
        <v>61</v>
      </c>
      <c r="N4233" s="200" t="s">
        <v>19789</v>
      </c>
      <c r="O4233" s="200" t="s">
        <v>31795</v>
      </c>
      <c r="P4233" s="200" t="s">
        <v>31796</v>
      </c>
      <c r="Q4233" s="200" t="s">
        <v>65</v>
      </c>
      <c r="R4233" s="210" t="s">
        <v>1876</v>
      </c>
      <c r="S4233" s="210" t="s">
        <v>1924</v>
      </c>
      <c r="T4233" s="210" t="s">
        <v>93</v>
      </c>
      <c r="U4233" s="213" t="s">
        <v>32456</v>
      </c>
      <c r="V4233" s="210">
        <v>0.95</v>
      </c>
      <c r="W4233" s="210" t="s">
        <v>68</v>
      </c>
      <c r="X4233" s="210" t="s">
        <v>69</v>
      </c>
      <c r="Y4233" s="210" t="s">
        <v>4407</v>
      </c>
      <c r="Z4233" s="210" t="s">
        <v>32201</v>
      </c>
      <c r="AA4233" s="235" t="s">
        <v>71</v>
      </c>
      <c r="AB4233" s="216">
        <v>46310</v>
      </c>
      <c r="AC4233" s="210"/>
      <c r="AD4233" s="191" t="s">
        <v>72</v>
      </c>
    </row>
    <row r="4234" spans="1:30" customFormat="1" ht="30" hidden="1" customHeight="1">
      <c r="A4234" s="209" t="s">
        <v>632</v>
      </c>
      <c r="B4234" s="200" t="s">
        <v>1875</v>
      </c>
      <c r="C4234" s="200" t="s">
        <v>1876</v>
      </c>
      <c r="D4234" s="200" t="s">
        <v>29155</v>
      </c>
      <c r="E4234" s="200" t="s">
        <v>29156</v>
      </c>
      <c r="F4234" s="201" t="s">
        <v>32457</v>
      </c>
      <c r="G4234" s="201" t="s">
        <v>32458</v>
      </c>
      <c r="H4234" s="210" t="s">
        <v>32459</v>
      </c>
      <c r="I4234" s="197" t="s">
        <v>32460</v>
      </c>
      <c r="J4234" s="212" t="s">
        <v>32461</v>
      </c>
      <c r="K4234" s="203" t="s">
        <v>44736</v>
      </c>
      <c r="L4234" s="210" t="s">
        <v>1071</v>
      </c>
      <c r="M4234" s="210" t="s">
        <v>61</v>
      </c>
      <c r="N4234" s="200" t="s">
        <v>19789</v>
      </c>
      <c r="O4234" s="200" t="s">
        <v>31795</v>
      </c>
      <c r="P4234" s="200" t="s">
        <v>31796</v>
      </c>
      <c r="Q4234" s="200" t="s">
        <v>65</v>
      </c>
      <c r="R4234" s="210" t="s">
        <v>1876</v>
      </c>
      <c r="S4234" s="210" t="s">
        <v>29156</v>
      </c>
      <c r="T4234" s="210" t="s">
        <v>93</v>
      </c>
      <c r="U4234" s="213" t="s">
        <v>32463</v>
      </c>
      <c r="V4234" s="210">
        <v>0.95</v>
      </c>
      <c r="W4234" s="210" t="s">
        <v>68</v>
      </c>
      <c r="X4234" s="210" t="s">
        <v>69</v>
      </c>
      <c r="Y4234" s="210" t="s">
        <v>4407</v>
      </c>
      <c r="Z4234" s="210" t="s">
        <v>32201</v>
      </c>
      <c r="AA4234" s="235" t="s">
        <v>71</v>
      </c>
      <c r="AB4234" s="216">
        <v>46310</v>
      </c>
      <c r="AC4234" s="210"/>
      <c r="AD4234" s="191" t="s">
        <v>72</v>
      </c>
    </row>
    <row r="4235" spans="1:30" customFormat="1" ht="30" hidden="1" customHeight="1">
      <c r="A4235" s="209" t="s">
        <v>632</v>
      </c>
      <c r="B4235" s="200" t="s">
        <v>1875</v>
      </c>
      <c r="C4235" s="200" t="s">
        <v>1876</v>
      </c>
      <c r="D4235" s="200" t="s">
        <v>1990</v>
      </c>
      <c r="E4235" s="200" t="s">
        <v>1991</v>
      </c>
      <c r="F4235" s="201" t="s">
        <v>32464</v>
      </c>
      <c r="G4235" s="201" t="s">
        <v>32465</v>
      </c>
      <c r="H4235" s="210" t="s">
        <v>32466</v>
      </c>
      <c r="I4235" s="197" t="s">
        <v>32467</v>
      </c>
      <c r="J4235" s="212" t="s">
        <v>32468</v>
      </c>
      <c r="K4235" s="203" t="s">
        <v>44737</v>
      </c>
      <c r="L4235" s="210" t="s">
        <v>1071</v>
      </c>
      <c r="M4235" s="210" t="s">
        <v>61</v>
      </c>
      <c r="N4235" s="200" t="s">
        <v>19789</v>
      </c>
      <c r="O4235" s="200" t="s">
        <v>31795</v>
      </c>
      <c r="P4235" s="200" t="s">
        <v>31796</v>
      </c>
      <c r="Q4235" s="200" t="s">
        <v>65</v>
      </c>
      <c r="R4235" s="210" t="s">
        <v>1876</v>
      </c>
      <c r="S4235" s="210" t="s">
        <v>1991</v>
      </c>
      <c r="T4235" s="210" t="s">
        <v>93</v>
      </c>
      <c r="U4235" s="213" t="s">
        <v>32470</v>
      </c>
      <c r="V4235" s="210">
        <v>0.95</v>
      </c>
      <c r="W4235" s="210" t="s">
        <v>68</v>
      </c>
      <c r="X4235" s="210" t="s">
        <v>69</v>
      </c>
      <c r="Y4235" s="210" t="s">
        <v>4407</v>
      </c>
      <c r="Z4235" s="210" t="s">
        <v>32201</v>
      </c>
      <c r="AA4235" s="235" t="s">
        <v>71</v>
      </c>
      <c r="AB4235" s="216">
        <v>46310</v>
      </c>
      <c r="AC4235" s="210"/>
      <c r="AD4235" s="191" t="s">
        <v>72</v>
      </c>
    </row>
    <row r="4236" spans="1:30" customFormat="1" ht="30" hidden="1" customHeight="1">
      <c r="A4236" s="209" t="s">
        <v>632</v>
      </c>
      <c r="B4236" s="200" t="s">
        <v>1875</v>
      </c>
      <c r="C4236" s="200" t="s">
        <v>1876</v>
      </c>
      <c r="D4236" s="200" t="s">
        <v>29171</v>
      </c>
      <c r="E4236" s="200" t="s">
        <v>29172</v>
      </c>
      <c r="F4236" s="201" t="s">
        <v>32471</v>
      </c>
      <c r="G4236" s="201" t="s">
        <v>32472</v>
      </c>
      <c r="H4236" s="210" t="s">
        <v>32473</v>
      </c>
      <c r="I4236" s="197" t="s">
        <v>32474</v>
      </c>
      <c r="J4236" s="212" t="s">
        <v>32475</v>
      </c>
      <c r="K4236" s="203" t="s">
        <v>44738</v>
      </c>
      <c r="L4236" s="210" t="s">
        <v>1071</v>
      </c>
      <c r="M4236" s="210" t="s">
        <v>61</v>
      </c>
      <c r="N4236" s="200" t="s">
        <v>19789</v>
      </c>
      <c r="O4236" s="200" t="s">
        <v>31795</v>
      </c>
      <c r="P4236" s="200" t="s">
        <v>31796</v>
      </c>
      <c r="Q4236" s="200" t="s">
        <v>65</v>
      </c>
      <c r="R4236" s="210" t="s">
        <v>1876</v>
      </c>
      <c r="S4236" s="210" t="s">
        <v>29172</v>
      </c>
      <c r="T4236" s="210" t="s">
        <v>93</v>
      </c>
      <c r="U4236" s="213" t="s">
        <v>32477</v>
      </c>
      <c r="V4236" s="210">
        <v>0.95</v>
      </c>
      <c r="W4236" s="210" t="s">
        <v>68</v>
      </c>
      <c r="X4236" s="210" t="s">
        <v>69</v>
      </c>
      <c r="Y4236" s="210" t="s">
        <v>4407</v>
      </c>
      <c r="Z4236" s="210" t="s">
        <v>32201</v>
      </c>
      <c r="AA4236" s="235" t="s">
        <v>71</v>
      </c>
      <c r="AB4236" s="216">
        <v>46310</v>
      </c>
      <c r="AC4236" s="210"/>
      <c r="AD4236" s="191" t="s">
        <v>72</v>
      </c>
    </row>
    <row r="4237" spans="1:30" customFormat="1" ht="30" hidden="1" customHeight="1">
      <c r="A4237" s="209" t="s">
        <v>632</v>
      </c>
      <c r="B4237" s="200" t="s">
        <v>1875</v>
      </c>
      <c r="C4237" s="200" t="s">
        <v>1876</v>
      </c>
      <c r="D4237" s="200" t="s">
        <v>29179</v>
      </c>
      <c r="E4237" s="200" t="s">
        <v>29180</v>
      </c>
      <c r="F4237" s="201" t="s">
        <v>32478</v>
      </c>
      <c r="G4237" s="201" t="s">
        <v>32479</v>
      </c>
      <c r="H4237" s="210" t="s">
        <v>32480</v>
      </c>
      <c r="I4237" s="197" t="s">
        <v>32481</v>
      </c>
      <c r="J4237" s="212" t="s">
        <v>32482</v>
      </c>
      <c r="K4237" s="203" t="s">
        <v>44739</v>
      </c>
      <c r="L4237" s="210" t="s">
        <v>1071</v>
      </c>
      <c r="M4237" s="210" t="s">
        <v>61</v>
      </c>
      <c r="N4237" s="200" t="s">
        <v>19789</v>
      </c>
      <c r="O4237" s="200" t="s">
        <v>31795</v>
      </c>
      <c r="P4237" s="200" t="s">
        <v>31796</v>
      </c>
      <c r="Q4237" s="200" t="s">
        <v>65</v>
      </c>
      <c r="R4237" s="210" t="s">
        <v>1876</v>
      </c>
      <c r="S4237" s="210" t="s">
        <v>29180</v>
      </c>
      <c r="T4237" s="210" t="s">
        <v>93</v>
      </c>
      <c r="U4237" s="213" t="s">
        <v>32484</v>
      </c>
      <c r="V4237" s="210">
        <v>0.95</v>
      </c>
      <c r="W4237" s="210" t="s">
        <v>68</v>
      </c>
      <c r="X4237" s="210" t="s">
        <v>69</v>
      </c>
      <c r="Y4237" s="210" t="s">
        <v>4407</v>
      </c>
      <c r="Z4237" s="210" t="s">
        <v>32201</v>
      </c>
      <c r="AA4237" s="235" t="s">
        <v>71</v>
      </c>
      <c r="AB4237" s="216">
        <v>46310</v>
      </c>
      <c r="AC4237" s="210"/>
      <c r="AD4237" s="191" t="s">
        <v>72</v>
      </c>
    </row>
    <row r="4238" spans="1:30" customFormat="1" ht="30" hidden="1" customHeight="1">
      <c r="A4238" s="209" t="s">
        <v>632</v>
      </c>
      <c r="B4238" s="200" t="s">
        <v>1875</v>
      </c>
      <c r="C4238" s="200" t="s">
        <v>1876</v>
      </c>
      <c r="D4238" s="200" t="s">
        <v>29187</v>
      </c>
      <c r="E4238" s="200" t="s">
        <v>29188</v>
      </c>
      <c r="F4238" s="201" t="s">
        <v>32485</v>
      </c>
      <c r="G4238" s="201" t="s">
        <v>32486</v>
      </c>
      <c r="H4238" s="210" t="s">
        <v>32487</v>
      </c>
      <c r="I4238" s="197" t="s">
        <v>32488</v>
      </c>
      <c r="J4238" s="212" t="s">
        <v>32489</v>
      </c>
      <c r="K4238" s="203" t="s">
        <v>44740</v>
      </c>
      <c r="L4238" s="210" t="s">
        <v>1071</v>
      </c>
      <c r="M4238" s="210" t="s">
        <v>61</v>
      </c>
      <c r="N4238" s="200" t="s">
        <v>19789</v>
      </c>
      <c r="O4238" s="200" t="s">
        <v>31795</v>
      </c>
      <c r="P4238" s="200" t="s">
        <v>31796</v>
      </c>
      <c r="Q4238" s="200" t="s">
        <v>65</v>
      </c>
      <c r="R4238" s="210" t="s">
        <v>1876</v>
      </c>
      <c r="S4238" s="210" t="s">
        <v>29188</v>
      </c>
      <c r="T4238" s="210" t="s">
        <v>93</v>
      </c>
      <c r="U4238" s="213" t="s">
        <v>32491</v>
      </c>
      <c r="V4238" s="210">
        <v>0.95</v>
      </c>
      <c r="W4238" s="210" t="s">
        <v>68</v>
      </c>
      <c r="X4238" s="210" t="s">
        <v>69</v>
      </c>
      <c r="Y4238" s="210" t="s">
        <v>4407</v>
      </c>
      <c r="Z4238" s="210" t="s">
        <v>32201</v>
      </c>
      <c r="AA4238" s="235" t="s">
        <v>71</v>
      </c>
      <c r="AB4238" s="216">
        <v>46310</v>
      </c>
      <c r="AC4238" s="210"/>
      <c r="AD4238" s="191" t="s">
        <v>72</v>
      </c>
    </row>
    <row r="4239" spans="1:30" customFormat="1" ht="30" hidden="1" customHeight="1">
      <c r="A4239" s="209" t="s">
        <v>632</v>
      </c>
      <c r="B4239" s="200" t="s">
        <v>2034</v>
      </c>
      <c r="C4239" s="200" t="s">
        <v>2035</v>
      </c>
      <c r="D4239" s="200" t="s">
        <v>2061</v>
      </c>
      <c r="E4239" s="200" t="s">
        <v>2062</v>
      </c>
      <c r="F4239" s="201" t="s">
        <v>32492</v>
      </c>
      <c r="G4239" s="201" t="s">
        <v>32493</v>
      </c>
      <c r="H4239" s="210" t="s">
        <v>32494</v>
      </c>
      <c r="I4239" s="197" t="s">
        <v>32495</v>
      </c>
      <c r="J4239" s="212" t="s">
        <v>32496</v>
      </c>
      <c r="K4239" s="203" t="s">
        <v>44741</v>
      </c>
      <c r="L4239" s="210" t="s">
        <v>1071</v>
      </c>
      <c r="M4239" s="210" t="s">
        <v>61</v>
      </c>
      <c r="N4239" s="210" t="s">
        <v>643</v>
      </c>
      <c r="O4239" s="200" t="s">
        <v>31795</v>
      </c>
      <c r="P4239" s="200" t="s">
        <v>31796</v>
      </c>
      <c r="Q4239" s="200" t="s">
        <v>65</v>
      </c>
      <c r="R4239" s="210" t="s">
        <v>2035</v>
      </c>
      <c r="S4239" s="210" t="s">
        <v>2062</v>
      </c>
      <c r="T4239" s="210" t="s">
        <v>93</v>
      </c>
      <c r="U4239" s="213" t="s">
        <v>32498</v>
      </c>
      <c r="V4239" s="210">
        <v>0.95</v>
      </c>
      <c r="W4239" s="210" t="s">
        <v>68</v>
      </c>
      <c r="X4239" s="210" t="s">
        <v>69</v>
      </c>
      <c r="Y4239" s="210" t="s">
        <v>4407</v>
      </c>
      <c r="Z4239" s="210" t="s">
        <v>32201</v>
      </c>
      <c r="AA4239" s="234" t="s">
        <v>4805</v>
      </c>
      <c r="AB4239" s="216">
        <v>46310</v>
      </c>
      <c r="AC4239" s="210"/>
      <c r="AD4239" s="191" t="s">
        <v>72</v>
      </c>
    </row>
    <row r="4240" spans="1:30" customFormat="1" ht="30" hidden="1" customHeight="1">
      <c r="A4240" s="209" t="s">
        <v>632</v>
      </c>
      <c r="B4240" s="200" t="s">
        <v>2034</v>
      </c>
      <c r="C4240" s="200" t="s">
        <v>2035</v>
      </c>
      <c r="D4240" s="200" t="s">
        <v>2110</v>
      </c>
      <c r="E4240" s="200" t="s">
        <v>2111</v>
      </c>
      <c r="F4240" s="201" t="s">
        <v>32499</v>
      </c>
      <c r="G4240" s="201" t="s">
        <v>32500</v>
      </c>
      <c r="H4240" s="210" t="s">
        <v>32501</v>
      </c>
      <c r="I4240" s="197" t="s">
        <v>32502</v>
      </c>
      <c r="J4240" s="212" t="s">
        <v>32503</v>
      </c>
      <c r="K4240" s="203" t="s">
        <v>44742</v>
      </c>
      <c r="L4240" s="210" t="s">
        <v>1071</v>
      </c>
      <c r="M4240" s="210" t="s">
        <v>61</v>
      </c>
      <c r="N4240" s="210" t="s">
        <v>643</v>
      </c>
      <c r="O4240" s="200" t="s">
        <v>31795</v>
      </c>
      <c r="P4240" s="200" t="s">
        <v>31796</v>
      </c>
      <c r="Q4240" s="200" t="s">
        <v>65</v>
      </c>
      <c r="R4240" s="210" t="s">
        <v>2035</v>
      </c>
      <c r="S4240" s="210" t="s">
        <v>2111</v>
      </c>
      <c r="T4240" s="210" t="s">
        <v>93</v>
      </c>
      <c r="U4240" s="213" t="s">
        <v>32505</v>
      </c>
      <c r="V4240" s="210">
        <v>0.95</v>
      </c>
      <c r="W4240" s="210" t="s">
        <v>68</v>
      </c>
      <c r="X4240" s="210" t="s">
        <v>69</v>
      </c>
      <c r="Y4240" s="210" t="s">
        <v>4407</v>
      </c>
      <c r="Z4240" s="210" t="s">
        <v>32201</v>
      </c>
      <c r="AA4240" s="234" t="s">
        <v>4805</v>
      </c>
      <c r="AB4240" s="216">
        <v>46310</v>
      </c>
      <c r="AC4240" s="210"/>
      <c r="AD4240" s="191" t="s">
        <v>72</v>
      </c>
    </row>
    <row r="4241" spans="1:30" customFormat="1" ht="30" hidden="1" customHeight="1">
      <c r="A4241" s="209" t="s">
        <v>632</v>
      </c>
      <c r="B4241" s="200" t="s">
        <v>2034</v>
      </c>
      <c r="C4241" s="200" t="s">
        <v>2035</v>
      </c>
      <c r="D4241" s="200" t="s">
        <v>2019</v>
      </c>
      <c r="E4241" s="200" t="s">
        <v>2139</v>
      </c>
      <c r="F4241" s="201" t="s">
        <v>32506</v>
      </c>
      <c r="G4241" s="201" t="s">
        <v>32507</v>
      </c>
      <c r="H4241" s="210" t="s">
        <v>32508</v>
      </c>
      <c r="I4241" s="197" t="s">
        <v>32509</v>
      </c>
      <c r="J4241" s="212" t="s">
        <v>32510</v>
      </c>
      <c r="K4241" s="203" t="s">
        <v>44743</v>
      </c>
      <c r="L4241" s="210" t="s">
        <v>1071</v>
      </c>
      <c r="M4241" s="210" t="s">
        <v>61</v>
      </c>
      <c r="N4241" s="210" t="s">
        <v>643</v>
      </c>
      <c r="O4241" s="200" t="s">
        <v>31795</v>
      </c>
      <c r="P4241" s="200" t="s">
        <v>31796</v>
      </c>
      <c r="Q4241" s="200" t="s">
        <v>65</v>
      </c>
      <c r="R4241" s="210" t="s">
        <v>2035</v>
      </c>
      <c r="S4241" s="210" t="s">
        <v>2139</v>
      </c>
      <c r="T4241" s="210" t="s">
        <v>93</v>
      </c>
      <c r="U4241" s="213" t="s">
        <v>32512</v>
      </c>
      <c r="V4241" s="210">
        <v>0.95</v>
      </c>
      <c r="W4241" s="210" t="s">
        <v>68</v>
      </c>
      <c r="X4241" s="210" t="s">
        <v>69</v>
      </c>
      <c r="Y4241" s="210" t="s">
        <v>4407</v>
      </c>
      <c r="Z4241" s="210" t="s">
        <v>32201</v>
      </c>
      <c r="AA4241" s="234" t="s">
        <v>4805</v>
      </c>
      <c r="AB4241" s="216">
        <v>46310</v>
      </c>
      <c r="AC4241" s="210"/>
      <c r="AD4241" s="191" t="s">
        <v>72</v>
      </c>
    </row>
    <row r="4242" spans="1:30" customFormat="1" ht="30" hidden="1" customHeight="1">
      <c r="A4242" s="209" t="s">
        <v>632</v>
      </c>
      <c r="B4242" s="200" t="s">
        <v>2154</v>
      </c>
      <c r="C4242" s="200" t="s">
        <v>2155</v>
      </c>
      <c r="D4242" s="200" t="s">
        <v>1270</v>
      </c>
      <c r="E4242" s="200" t="s">
        <v>2156</v>
      </c>
      <c r="F4242" s="201" t="s">
        <v>32513</v>
      </c>
      <c r="G4242" s="201" t="s">
        <v>32514</v>
      </c>
      <c r="H4242" s="210" t="s">
        <v>32515</v>
      </c>
      <c r="I4242" s="197" t="s">
        <v>32516</v>
      </c>
      <c r="J4242" s="212" t="s">
        <v>32517</v>
      </c>
      <c r="K4242" s="203" t="s">
        <v>44744</v>
      </c>
      <c r="L4242" s="210" t="s">
        <v>1071</v>
      </c>
      <c r="M4242" s="210" t="s">
        <v>61</v>
      </c>
      <c r="N4242" s="200" t="s">
        <v>62</v>
      </c>
      <c r="O4242" s="200" t="s">
        <v>30833</v>
      </c>
      <c r="P4242" s="200" t="s">
        <v>92</v>
      </c>
      <c r="Q4242" s="200" t="s">
        <v>65</v>
      </c>
      <c r="R4242" s="210" t="s">
        <v>2155</v>
      </c>
      <c r="S4242" s="210" t="s">
        <v>2156</v>
      </c>
      <c r="T4242" s="210" t="s">
        <v>93</v>
      </c>
      <c r="U4242" s="213" t="s">
        <v>32519</v>
      </c>
      <c r="V4242" s="210">
        <v>0.95</v>
      </c>
      <c r="W4242" s="210" t="s">
        <v>68</v>
      </c>
      <c r="X4242" s="210" t="s">
        <v>69</v>
      </c>
      <c r="Y4242" s="210" t="s">
        <v>4407</v>
      </c>
      <c r="Z4242" s="210" t="s">
        <v>32201</v>
      </c>
      <c r="AA4242" s="235" t="s">
        <v>71</v>
      </c>
      <c r="AB4242" s="216">
        <v>46310</v>
      </c>
      <c r="AC4242" s="210"/>
      <c r="AD4242" s="191" t="s">
        <v>72</v>
      </c>
    </row>
    <row r="4243" spans="1:30" customFormat="1" ht="30" hidden="1" customHeight="1">
      <c r="A4243" s="209" t="s">
        <v>632</v>
      </c>
      <c r="B4243" s="200" t="s">
        <v>2154</v>
      </c>
      <c r="C4243" s="200" t="s">
        <v>2155</v>
      </c>
      <c r="D4243" s="200" t="s">
        <v>2182</v>
      </c>
      <c r="E4243" s="200" t="s">
        <v>2183</v>
      </c>
      <c r="F4243" s="201" t="s">
        <v>32520</v>
      </c>
      <c r="G4243" s="201" t="s">
        <v>32521</v>
      </c>
      <c r="H4243" s="210" t="s">
        <v>32522</v>
      </c>
      <c r="I4243" s="197" t="s">
        <v>32523</v>
      </c>
      <c r="J4243" s="212" t="s">
        <v>32524</v>
      </c>
      <c r="K4243" s="203" t="s">
        <v>44745</v>
      </c>
      <c r="L4243" s="210" t="s">
        <v>1071</v>
      </c>
      <c r="M4243" s="210" t="s">
        <v>61</v>
      </c>
      <c r="N4243" s="200" t="s">
        <v>62</v>
      </c>
      <c r="O4243" s="200" t="s">
        <v>30833</v>
      </c>
      <c r="P4243" s="200" t="s">
        <v>92</v>
      </c>
      <c r="Q4243" s="200" t="s">
        <v>65</v>
      </c>
      <c r="R4243" s="210" t="s">
        <v>2155</v>
      </c>
      <c r="S4243" s="210" t="s">
        <v>2183</v>
      </c>
      <c r="T4243" s="210" t="s">
        <v>93</v>
      </c>
      <c r="U4243" s="213" t="s">
        <v>32526</v>
      </c>
      <c r="V4243" s="210">
        <v>0.95</v>
      </c>
      <c r="W4243" s="210" t="s">
        <v>68</v>
      </c>
      <c r="X4243" s="210" t="s">
        <v>69</v>
      </c>
      <c r="Y4243" s="210" t="s">
        <v>4407</v>
      </c>
      <c r="Z4243" s="210" t="s">
        <v>32201</v>
      </c>
      <c r="AA4243" s="235" t="s">
        <v>71</v>
      </c>
      <c r="AB4243" s="216">
        <v>46310</v>
      </c>
      <c r="AC4243" s="210"/>
      <c r="AD4243" s="191" t="s">
        <v>72</v>
      </c>
    </row>
    <row r="4244" spans="1:30" customFormat="1" ht="30" hidden="1" customHeight="1">
      <c r="A4244" s="209" t="s">
        <v>632</v>
      </c>
      <c r="B4244" s="200" t="s">
        <v>2197</v>
      </c>
      <c r="C4244" s="200" t="s">
        <v>2198</v>
      </c>
      <c r="D4244" s="200" t="s">
        <v>2199</v>
      </c>
      <c r="E4244" s="200" t="s">
        <v>2200</v>
      </c>
      <c r="F4244" s="201" t="s">
        <v>32527</v>
      </c>
      <c r="G4244" s="201" t="s">
        <v>32528</v>
      </c>
      <c r="H4244" s="210" t="s">
        <v>32529</v>
      </c>
      <c r="I4244" s="197" t="s">
        <v>32530</v>
      </c>
      <c r="J4244" s="212" t="s">
        <v>32531</v>
      </c>
      <c r="K4244" s="203" t="s">
        <v>44746</v>
      </c>
      <c r="L4244" s="210" t="s">
        <v>1071</v>
      </c>
      <c r="M4244" s="210" t="s">
        <v>61</v>
      </c>
      <c r="N4244" s="200" t="s">
        <v>27502</v>
      </c>
      <c r="O4244" s="200" t="s">
        <v>29203</v>
      </c>
      <c r="P4244" s="200" t="s">
        <v>29204</v>
      </c>
      <c r="Q4244" s="200" t="s">
        <v>65</v>
      </c>
      <c r="R4244" s="210" t="s">
        <v>2198</v>
      </c>
      <c r="S4244" s="210" t="s">
        <v>2200</v>
      </c>
      <c r="T4244" s="210" t="s">
        <v>93</v>
      </c>
      <c r="U4244" s="213" t="s">
        <v>32533</v>
      </c>
      <c r="V4244" s="210">
        <v>0.95</v>
      </c>
      <c r="W4244" s="210" t="s">
        <v>68</v>
      </c>
      <c r="X4244" s="210" t="s">
        <v>69</v>
      </c>
      <c r="Y4244" s="210" t="s">
        <v>4407</v>
      </c>
      <c r="Z4244" s="210" t="s">
        <v>32201</v>
      </c>
      <c r="AA4244" s="235" t="s">
        <v>71</v>
      </c>
      <c r="AB4244" s="216">
        <v>46310</v>
      </c>
      <c r="AC4244" s="210"/>
      <c r="AD4244" s="191" t="s">
        <v>72</v>
      </c>
    </row>
    <row r="4245" spans="1:30" customFormat="1" ht="30" hidden="1" customHeight="1">
      <c r="A4245" s="209" t="s">
        <v>632</v>
      </c>
      <c r="B4245" s="200" t="s">
        <v>2197</v>
      </c>
      <c r="C4245" s="200" t="s">
        <v>2198</v>
      </c>
      <c r="D4245" s="200" t="s">
        <v>2217</v>
      </c>
      <c r="E4245" s="200" t="s">
        <v>2218</v>
      </c>
      <c r="F4245" s="201" t="s">
        <v>32534</v>
      </c>
      <c r="G4245" s="201" t="s">
        <v>32535</v>
      </c>
      <c r="H4245" s="210" t="s">
        <v>32536</v>
      </c>
      <c r="I4245" s="197" t="s">
        <v>32537</v>
      </c>
      <c r="J4245" s="212" t="s">
        <v>32538</v>
      </c>
      <c r="K4245" s="203" t="s">
        <v>44747</v>
      </c>
      <c r="L4245" s="210" t="s">
        <v>1071</v>
      </c>
      <c r="M4245" s="210" t="s">
        <v>61</v>
      </c>
      <c r="N4245" s="200" t="s">
        <v>27502</v>
      </c>
      <c r="O4245" s="200" t="s">
        <v>29203</v>
      </c>
      <c r="P4245" s="200" t="s">
        <v>29204</v>
      </c>
      <c r="Q4245" s="200" t="s">
        <v>65</v>
      </c>
      <c r="R4245" s="210" t="s">
        <v>2198</v>
      </c>
      <c r="S4245" s="210" t="s">
        <v>2218</v>
      </c>
      <c r="T4245" s="210" t="s">
        <v>93</v>
      </c>
      <c r="U4245" s="213" t="s">
        <v>32540</v>
      </c>
      <c r="V4245" s="210">
        <v>0.95</v>
      </c>
      <c r="W4245" s="210" t="s">
        <v>68</v>
      </c>
      <c r="X4245" s="210" t="s">
        <v>69</v>
      </c>
      <c r="Y4245" s="210" t="s">
        <v>4407</v>
      </c>
      <c r="Z4245" s="210" t="s">
        <v>32201</v>
      </c>
      <c r="AA4245" s="235" t="s">
        <v>71</v>
      </c>
      <c r="AB4245" s="216">
        <v>46310</v>
      </c>
      <c r="AC4245" s="210"/>
      <c r="AD4245" s="191" t="s">
        <v>72</v>
      </c>
    </row>
    <row r="4246" spans="1:30" customFormat="1" ht="30" hidden="1" customHeight="1">
      <c r="A4246" s="209" t="s">
        <v>632</v>
      </c>
      <c r="B4246" s="200" t="s">
        <v>2197</v>
      </c>
      <c r="C4246" s="200" t="s">
        <v>2198</v>
      </c>
      <c r="D4246" s="200" t="s">
        <v>2247</v>
      </c>
      <c r="E4246" s="200" t="s">
        <v>2248</v>
      </c>
      <c r="F4246" s="201" t="s">
        <v>32541</v>
      </c>
      <c r="G4246" s="201" t="s">
        <v>32542</v>
      </c>
      <c r="H4246" s="210" t="s">
        <v>32543</v>
      </c>
      <c r="I4246" s="197" t="s">
        <v>32544</v>
      </c>
      <c r="J4246" s="212" t="s">
        <v>32545</v>
      </c>
      <c r="K4246" s="203" t="s">
        <v>44748</v>
      </c>
      <c r="L4246" s="210" t="s">
        <v>1071</v>
      </c>
      <c r="M4246" s="210" t="s">
        <v>61</v>
      </c>
      <c r="N4246" s="200" t="s">
        <v>27502</v>
      </c>
      <c r="O4246" s="200" t="s">
        <v>29203</v>
      </c>
      <c r="P4246" s="200" t="s">
        <v>29204</v>
      </c>
      <c r="Q4246" s="200" t="s">
        <v>65</v>
      </c>
      <c r="R4246" s="210" t="s">
        <v>2198</v>
      </c>
      <c r="S4246" s="210" t="s">
        <v>2248</v>
      </c>
      <c r="T4246" s="210" t="s">
        <v>93</v>
      </c>
      <c r="U4246" s="213" t="s">
        <v>32547</v>
      </c>
      <c r="V4246" s="210">
        <v>0.95</v>
      </c>
      <c r="W4246" s="210" t="s">
        <v>68</v>
      </c>
      <c r="X4246" s="210" t="s">
        <v>69</v>
      </c>
      <c r="Y4246" s="210" t="s">
        <v>4407</v>
      </c>
      <c r="Z4246" s="210" t="s">
        <v>32201</v>
      </c>
      <c r="AA4246" s="235" t="s">
        <v>71</v>
      </c>
      <c r="AB4246" s="216">
        <v>46310</v>
      </c>
      <c r="AC4246" s="210"/>
      <c r="AD4246" s="191" t="s">
        <v>72</v>
      </c>
    </row>
    <row r="4247" spans="1:30" customFormat="1" ht="30" hidden="1" customHeight="1">
      <c r="A4247" s="209" t="s">
        <v>632</v>
      </c>
      <c r="B4247" s="200" t="s">
        <v>2197</v>
      </c>
      <c r="C4247" s="200" t="s">
        <v>2198</v>
      </c>
      <c r="D4247" s="200" t="s">
        <v>2262</v>
      </c>
      <c r="E4247" s="200" t="s">
        <v>2263</v>
      </c>
      <c r="F4247" s="201" t="s">
        <v>32548</v>
      </c>
      <c r="G4247" s="201" t="s">
        <v>32549</v>
      </c>
      <c r="H4247" s="210" t="s">
        <v>32550</v>
      </c>
      <c r="I4247" s="197" t="s">
        <v>32551</v>
      </c>
      <c r="J4247" s="212" t="s">
        <v>32552</v>
      </c>
      <c r="K4247" s="203" t="s">
        <v>44749</v>
      </c>
      <c r="L4247" s="210" t="s">
        <v>1071</v>
      </c>
      <c r="M4247" s="210" t="s">
        <v>61</v>
      </c>
      <c r="N4247" s="200" t="s">
        <v>27502</v>
      </c>
      <c r="O4247" s="200" t="s">
        <v>29203</v>
      </c>
      <c r="P4247" s="200" t="s">
        <v>29204</v>
      </c>
      <c r="Q4247" s="200" t="s">
        <v>65</v>
      </c>
      <c r="R4247" s="210" t="s">
        <v>2198</v>
      </c>
      <c r="S4247" s="210" t="s">
        <v>2263</v>
      </c>
      <c r="T4247" s="210" t="s">
        <v>93</v>
      </c>
      <c r="U4247" s="213" t="s">
        <v>32554</v>
      </c>
      <c r="V4247" s="210">
        <v>0.95</v>
      </c>
      <c r="W4247" s="210" t="s">
        <v>68</v>
      </c>
      <c r="X4247" s="210" t="s">
        <v>69</v>
      </c>
      <c r="Y4247" s="210" t="s">
        <v>4407</v>
      </c>
      <c r="Z4247" s="210" t="s">
        <v>32201</v>
      </c>
      <c r="AA4247" s="235" t="s">
        <v>71</v>
      </c>
      <c r="AB4247" s="216">
        <v>46310</v>
      </c>
      <c r="AC4247" s="210"/>
      <c r="AD4247" s="191" t="s">
        <v>72</v>
      </c>
    </row>
    <row r="4248" spans="1:30" customFormat="1" ht="30" hidden="1" customHeight="1">
      <c r="A4248" s="209" t="s">
        <v>632</v>
      </c>
      <c r="B4248" s="200" t="s">
        <v>2197</v>
      </c>
      <c r="C4248" s="200" t="s">
        <v>2198</v>
      </c>
      <c r="D4248" s="200" t="s">
        <v>29195</v>
      </c>
      <c r="E4248" s="200" t="s">
        <v>29196</v>
      </c>
      <c r="F4248" s="201" t="s">
        <v>32555</v>
      </c>
      <c r="G4248" s="201" t="s">
        <v>32556</v>
      </c>
      <c r="H4248" s="210" t="s">
        <v>32557</v>
      </c>
      <c r="I4248" s="197" t="s">
        <v>32558</v>
      </c>
      <c r="J4248" s="212" t="s">
        <v>32559</v>
      </c>
      <c r="K4248" s="203" t="s">
        <v>44750</v>
      </c>
      <c r="L4248" s="210" t="s">
        <v>1071</v>
      </c>
      <c r="M4248" s="210" t="s">
        <v>61</v>
      </c>
      <c r="N4248" s="200" t="s">
        <v>27502</v>
      </c>
      <c r="O4248" s="200" t="s">
        <v>29203</v>
      </c>
      <c r="P4248" s="200" t="s">
        <v>29204</v>
      </c>
      <c r="Q4248" s="200" t="s">
        <v>65</v>
      </c>
      <c r="R4248" s="210" t="s">
        <v>2198</v>
      </c>
      <c r="S4248" s="210" t="s">
        <v>29196</v>
      </c>
      <c r="T4248" s="210" t="s">
        <v>93</v>
      </c>
      <c r="U4248" s="213" t="s">
        <v>32561</v>
      </c>
      <c r="V4248" s="210">
        <v>0.95</v>
      </c>
      <c r="W4248" s="210" t="s">
        <v>68</v>
      </c>
      <c r="X4248" s="210" t="s">
        <v>69</v>
      </c>
      <c r="Y4248" s="210" t="s">
        <v>4407</v>
      </c>
      <c r="Z4248" s="210" t="s">
        <v>32201</v>
      </c>
      <c r="AA4248" s="235" t="s">
        <v>71</v>
      </c>
      <c r="AB4248" s="216">
        <v>46310</v>
      </c>
      <c r="AC4248" s="210"/>
      <c r="AD4248" s="191" t="s">
        <v>72</v>
      </c>
    </row>
    <row r="4249" spans="1:30" customFormat="1" ht="30" hidden="1" customHeight="1">
      <c r="A4249" s="209" t="s">
        <v>632</v>
      </c>
      <c r="B4249" s="200" t="s">
        <v>2197</v>
      </c>
      <c r="C4249" s="200" t="s">
        <v>2198</v>
      </c>
      <c r="D4249" s="200" t="s">
        <v>29205</v>
      </c>
      <c r="E4249" s="200" t="s">
        <v>29206</v>
      </c>
      <c r="F4249" s="201" t="s">
        <v>32562</v>
      </c>
      <c r="G4249" s="201" t="s">
        <v>32563</v>
      </c>
      <c r="H4249" s="210" t="s">
        <v>32564</v>
      </c>
      <c r="I4249" s="197" t="s">
        <v>32565</v>
      </c>
      <c r="J4249" s="212" t="s">
        <v>32566</v>
      </c>
      <c r="K4249" s="203" t="s">
        <v>44751</v>
      </c>
      <c r="L4249" s="210" t="s">
        <v>1071</v>
      </c>
      <c r="M4249" s="210" t="s">
        <v>61</v>
      </c>
      <c r="N4249" s="200" t="s">
        <v>27502</v>
      </c>
      <c r="O4249" s="200" t="s">
        <v>29203</v>
      </c>
      <c r="P4249" s="200" t="s">
        <v>29204</v>
      </c>
      <c r="Q4249" s="200" t="s">
        <v>65</v>
      </c>
      <c r="R4249" s="210" t="s">
        <v>2198</v>
      </c>
      <c r="S4249" s="210" t="s">
        <v>29206</v>
      </c>
      <c r="T4249" s="210" t="s">
        <v>93</v>
      </c>
      <c r="U4249" s="213" t="s">
        <v>32568</v>
      </c>
      <c r="V4249" s="210">
        <v>0.95</v>
      </c>
      <c r="W4249" s="210" t="s">
        <v>68</v>
      </c>
      <c r="X4249" s="210" t="s">
        <v>69</v>
      </c>
      <c r="Y4249" s="210" t="s">
        <v>4407</v>
      </c>
      <c r="Z4249" s="210" t="s">
        <v>32201</v>
      </c>
      <c r="AA4249" s="235" t="s">
        <v>71</v>
      </c>
      <c r="AB4249" s="216">
        <v>46310</v>
      </c>
      <c r="AC4249" s="210"/>
      <c r="AD4249" s="191" t="s">
        <v>72</v>
      </c>
    </row>
    <row r="4250" spans="1:30" customFormat="1" ht="30" hidden="1" customHeight="1">
      <c r="A4250" s="209" t="s">
        <v>632</v>
      </c>
      <c r="B4250" s="200" t="s">
        <v>2277</v>
      </c>
      <c r="C4250" s="200" t="s">
        <v>2278</v>
      </c>
      <c r="D4250" s="200" t="s">
        <v>29397</v>
      </c>
      <c r="E4250" s="200" t="s">
        <v>29398</v>
      </c>
      <c r="F4250" s="201" t="s">
        <v>32569</v>
      </c>
      <c r="G4250" s="201" t="s">
        <v>32570</v>
      </c>
      <c r="H4250" s="210" t="s">
        <v>32571</v>
      </c>
      <c r="I4250" s="197" t="s">
        <v>32572</v>
      </c>
      <c r="J4250" s="212" t="s">
        <v>32573</v>
      </c>
      <c r="K4250" s="203" t="s">
        <v>44752</v>
      </c>
      <c r="L4250" s="210" t="s">
        <v>1071</v>
      </c>
      <c r="M4250" s="210" t="s">
        <v>61</v>
      </c>
      <c r="N4250" s="200" t="s">
        <v>62</v>
      </c>
      <c r="O4250" s="200" t="s">
        <v>30833</v>
      </c>
      <c r="P4250" s="200" t="s">
        <v>92</v>
      </c>
      <c r="Q4250" s="200" t="s">
        <v>65</v>
      </c>
      <c r="R4250" s="210" t="s">
        <v>2278</v>
      </c>
      <c r="S4250" s="210" t="s">
        <v>29398</v>
      </c>
      <c r="T4250" s="210" t="s">
        <v>93</v>
      </c>
      <c r="U4250" s="213" t="s">
        <v>32575</v>
      </c>
      <c r="V4250" s="210">
        <v>0.95</v>
      </c>
      <c r="W4250" s="210" t="s">
        <v>68</v>
      </c>
      <c r="X4250" s="210" t="s">
        <v>69</v>
      </c>
      <c r="Y4250" s="210" t="s">
        <v>4407</v>
      </c>
      <c r="Z4250" s="210" t="s">
        <v>32201</v>
      </c>
      <c r="AA4250" s="235" t="s">
        <v>71</v>
      </c>
      <c r="AB4250" s="216">
        <v>46310</v>
      </c>
      <c r="AC4250" s="210"/>
      <c r="AD4250" s="191" t="s">
        <v>72</v>
      </c>
    </row>
    <row r="4251" spans="1:30" customFormat="1" ht="30" hidden="1" customHeight="1">
      <c r="A4251" s="209" t="s">
        <v>632</v>
      </c>
      <c r="B4251" s="200" t="s">
        <v>2277</v>
      </c>
      <c r="C4251" s="200" t="s">
        <v>2278</v>
      </c>
      <c r="D4251" s="200" t="s">
        <v>2279</v>
      </c>
      <c r="E4251" s="200" t="s">
        <v>2280</v>
      </c>
      <c r="F4251" s="201" t="s">
        <v>32576</v>
      </c>
      <c r="G4251" s="201" t="s">
        <v>32577</v>
      </c>
      <c r="H4251" s="210" t="s">
        <v>32578</v>
      </c>
      <c r="I4251" s="197" t="s">
        <v>32579</v>
      </c>
      <c r="J4251" s="212" t="s">
        <v>32580</v>
      </c>
      <c r="K4251" s="203" t="s">
        <v>44753</v>
      </c>
      <c r="L4251" s="210" t="s">
        <v>1071</v>
      </c>
      <c r="M4251" s="210" t="s">
        <v>61</v>
      </c>
      <c r="N4251" s="200" t="s">
        <v>62</v>
      </c>
      <c r="O4251" s="200" t="s">
        <v>30833</v>
      </c>
      <c r="P4251" s="200" t="s">
        <v>92</v>
      </c>
      <c r="Q4251" s="200" t="s">
        <v>65</v>
      </c>
      <c r="R4251" s="210" t="s">
        <v>2278</v>
      </c>
      <c r="S4251" s="210" t="s">
        <v>2280</v>
      </c>
      <c r="T4251" s="210" t="s">
        <v>93</v>
      </c>
      <c r="U4251" s="213" t="s">
        <v>32582</v>
      </c>
      <c r="V4251" s="210">
        <v>0.95</v>
      </c>
      <c r="W4251" s="210" t="s">
        <v>68</v>
      </c>
      <c r="X4251" s="210" t="s">
        <v>69</v>
      </c>
      <c r="Y4251" s="210" t="s">
        <v>4407</v>
      </c>
      <c r="Z4251" s="210" t="s">
        <v>32201</v>
      </c>
      <c r="AA4251" s="235" t="s">
        <v>71</v>
      </c>
      <c r="AB4251" s="216">
        <v>46310</v>
      </c>
      <c r="AC4251" s="210"/>
      <c r="AD4251" s="191" t="s">
        <v>72</v>
      </c>
    </row>
    <row r="4252" spans="1:30" customFormat="1" ht="30" hidden="1" customHeight="1">
      <c r="A4252" s="209" t="s">
        <v>632</v>
      </c>
      <c r="B4252" s="200" t="s">
        <v>2277</v>
      </c>
      <c r="C4252" s="200" t="s">
        <v>2278</v>
      </c>
      <c r="D4252" s="200" t="s">
        <v>2294</v>
      </c>
      <c r="E4252" s="200" t="s">
        <v>2295</v>
      </c>
      <c r="F4252" s="201" t="s">
        <v>32583</v>
      </c>
      <c r="G4252" s="201" t="s">
        <v>32584</v>
      </c>
      <c r="H4252" s="210" t="s">
        <v>32585</v>
      </c>
      <c r="I4252" s="197" t="s">
        <v>32586</v>
      </c>
      <c r="J4252" s="212" t="s">
        <v>32587</v>
      </c>
      <c r="K4252" s="203" t="s">
        <v>44754</v>
      </c>
      <c r="L4252" s="210" t="s">
        <v>1071</v>
      </c>
      <c r="M4252" s="210" t="s">
        <v>61</v>
      </c>
      <c r="N4252" s="200" t="s">
        <v>62</v>
      </c>
      <c r="O4252" s="200" t="s">
        <v>30833</v>
      </c>
      <c r="P4252" s="200" t="s">
        <v>92</v>
      </c>
      <c r="Q4252" s="200" t="s">
        <v>65</v>
      </c>
      <c r="R4252" s="210" t="s">
        <v>2278</v>
      </c>
      <c r="S4252" s="210" t="s">
        <v>2295</v>
      </c>
      <c r="T4252" s="210" t="s">
        <v>93</v>
      </c>
      <c r="U4252" s="213" t="s">
        <v>32589</v>
      </c>
      <c r="V4252" s="210">
        <v>0.95</v>
      </c>
      <c r="W4252" s="210" t="s">
        <v>68</v>
      </c>
      <c r="X4252" s="210" t="s">
        <v>69</v>
      </c>
      <c r="Y4252" s="210" t="s">
        <v>4407</v>
      </c>
      <c r="Z4252" s="210" t="s">
        <v>32201</v>
      </c>
      <c r="AA4252" s="235" t="s">
        <v>71</v>
      </c>
      <c r="AB4252" s="216">
        <v>46310</v>
      </c>
      <c r="AC4252" s="210"/>
      <c r="AD4252" s="191" t="s">
        <v>72</v>
      </c>
    </row>
    <row r="4253" spans="1:30" customFormat="1" ht="30" hidden="1" customHeight="1">
      <c r="A4253" s="209" t="s">
        <v>632</v>
      </c>
      <c r="B4253" s="200" t="s">
        <v>2277</v>
      </c>
      <c r="C4253" s="200" t="s">
        <v>2278</v>
      </c>
      <c r="D4253" s="200" t="s">
        <v>2303</v>
      </c>
      <c r="E4253" s="200" t="s">
        <v>2304</v>
      </c>
      <c r="F4253" s="201" t="s">
        <v>32590</v>
      </c>
      <c r="G4253" s="201" t="s">
        <v>32591</v>
      </c>
      <c r="H4253" s="210" t="s">
        <v>32592</v>
      </c>
      <c r="I4253" s="197" t="s">
        <v>32593</v>
      </c>
      <c r="J4253" s="212" t="s">
        <v>32594</v>
      </c>
      <c r="K4253" s="203" t="s">
        <v>44755</v>
      </c>
      <c r="L4253" s="210" t="s">
        <v>1071</v>
      </c>
      <c r="M4253" s="210" t="s">
        <v>61</v>
      </c>
      <c r="N4253" s="200" t="s">
        <v>62</v>
      </c>
      <c r="O4253" s="200" t="s">
        <v>30833</v>
      </c>
      <c r="P4253" s="200" t="s">
        <v>92</v>
      </c>
      <c r="Q4253" s="200" t="s">
        <v>65</v>
      </c>
      <c r="R4253" s="210" t="s">
        <v>2278</v>
      </c>
      <c r="S4253" s="210" t="s">
        <v>2304</v>
      </c>
      <c r="T4253" s="210" t="s">
        <v>93</v>
      </c>
      <c r="U4253" s="213" t="s">
        <v>32596</v>
      </c>
      <c r="V4253" s="210">
        <v>0.95</v>
      </c>
      <c r="W4253" s="210" t="s">
        <v>68</v>
      </c>
      <c r="X4253" s="210" t="s">
        <v>69</v>
      </c>
      <c r="Y4253" s="210" t="s">
        <v>4407</v>
      </c>
      <c r="Z4253" s="210" t="s">
        <v>32201</v>
      </c>
      <c r="AA4253" s="235" t="s">
        <v>71</v>
      </c>
      <c r="AB4253" s="216">
        <v>46310</v>
      </c>
      <c r="AC4253" s="210"/>
      <c r="AD4253" s="191" t="s">
        <v>72</v>
      </c>
    </row>
    <row r="4254" spans="1:30" customFormat="1" ht="30" hidden="1" customHeight="1">
      <c r="A4254" s="209" t="s">
        <v>632</v>
      </c>
      <c r="B4254" s="200" t="s">
        <v>2277</v>
      </c>
      <c r="C4254" s="200" t="s">
        <v>2278</v>
      </c>
      <c r="D4254" s="200" t="s">
        <v>29253</v>
      </c>
      <c r="E4254" s="200" t="s">
        <v>29254</v>
      </c>
      <c r="F4254" s="201" t="s">
        <v>32597</v>
      </c>
      <c r="G4254" s="201" t="s">
        <v>32598</v>
      </c>
      <c r="H4254" s="210" t="s">
        <v>32599</v>
      </c>
      <c r="I4254" s="197" t="s">
        <v>32600</v>
      </c>
      <c r="J4254" s="212" t="s">
        <v>32601</v>
      </c>
      <c r="K4254" s="203" t="s">
        <v>44756</v>
      </c>
      <c r="L4254" s="210" t="s">
        <v>1071</v>
      </c>
      <c r="M4254" s="210" t="s">
        <v>61</v>
      </c>
      <c r="N4254" s="200" t="s">
        <v>62</v>
      </c>
      <c r="O4254" s="200" t="s">
        <v>30833</v>
      </c>
      <c r="P4254" s="200" t="s">
        <v>92</v>
      </c>
      <c r="Q4254" s="200" t="s">
        <v>65</v>
      </c>
      <c r="R4254" s="210" t="s">
        <v>2278</v>
      </c>
      <c r="S4254" s="210" t="s">
        <v>29254</v>
      </c>
      <c r="T4254" s="210" t="s">
        <v>93</v>
      </c>
      <c r="U4254" s="213" t="s">
        <v>32603</v>
      </c>
      <c r="V4254" s="210">
        <v>0.95</v>
      </c>
      <c r="W4254" s="210" t="s">
        <v>68</v>
      </c>
      <c r="X4254" s="210" t="s">
        <v>69</v>
      </c>
      <c r="Y4254" s="210" t="s">
        <v>4407</v>
      </c>
      <c r="Z4254" s="210" t="s">
        <v>32201</v>
      </c>
      <c r="AA4254" s="235" t="s">
        <v>71</v>
      </c>
      <c r="AB4254" s="216">
        <v>46310</v>
      </c>
      <c r="AC4254" s="210"/>
      <c r="AD4254" s="191" t="s">
        <v>72</v>
      </c>
    </row>
    <row r="4255" spans="1:30" customFormat="1" ht="30" hidden="1" customHeight="1">
      <c r="A4255" s="209" t="s">
        <v>632</v>
      </c>
      <c r="B4255" s="200" t="s">
        <v>2277</v>
      </c>
      <c r="C4255" s="200" t="s">
        <v>2278</v>
      </c>
      <c r="D4255" s="200" t="s">
        <v>29277</v>
      </c>
      <c r="E4255" s="200" t="s">
        <v>29278</v>
      </c>
      <c r="F4255" s="201" t="s">
        <v>32604</v>
      </c>
      <c r="G4255" s="201" t="s">
        <v>32605</v>
      </c>
      <c r="H4255" s="210" t="s">
        <v>32606</v>
      </c>
      <c r="I4255" s="197" t="s">
        <v>32607</v>
      </c>
      <c r="J4255" s="212" t="s">
        <v>32608</v>
      </c>
      <c r="K4255" s="203" t="s">
        <v>44757</v>
      </c>
      <c r="L4255" s="210" t="s">
        <v>1071</v>
      </c>
      <c r="M4255" s="210" t="s">
        <v>61</v>
      </c>
      <c r="N4255" s="200" t="s">
        <v>62</v>
      </c>
      <c r="O4255" s="200" t="s">
        <v>30833</v>
      </c>
      <c r="P4255" s="200" t="s">
        <v>92</v>
      </c>
      <c r="Q4255" s="200" t="s">
        <v>65</v>
      </c>
      <c r="R4255" s="210" t="s">
        <v>2278</v>
      </c>
      <c r="S4255" s="210" t="s">
        <v>29278</v>
      </c>
      <c r="T4255" s="210" t="s">
        <v>93</v>
      </c>
      <c r="U4255" s="213" t="s">
        <v>32610</v>
      </c>
      <c r="V4255" s="210">
        <v>0.95</v>
      </c>
      <c r="W4255" s="210" t="s">
        <v>68</v>
      </c>
      <c r="X4255" s="210" t="s">
        <v>69</v>
      </c>
      <c r="Y4255" s="210" t="s">
        <v>4407</v>
      </c>
      <c r="Z4255" s="210" t="s">
        <v>32201</v>
      </c>
      <c r="AA4255" s="235" t="s">
        <v>71</v>
      </c>
      <c r="AB4255" s="216">
        <v>46310</v>
      </c>
      <c r="AC4255" s="210"/>
      <c r="AD4255" s="191" t="s">
        <v>72</v>
      </c>
    </row>
    <row r="4256" spans="1:30" customFormat="1" ht="30" hidden="1" customHeight="1">
      <c r="A4256" s="209" t="s">
        <v>632</v>
      </c>
      <c r="B4256" s="200" t="s">
        <v>2277</v>
      </c>
      <c r="C4256" s="200" t="s">
        <v>2278</v>
      </c>
      <c r="D4256" s="200" t="s">
        <v>29213</v>
      </c>
      <c r="E4256" s="200" t="s">
        <v>29214</v>
      </c>
      <c r="F4256" s="201" t="s">
        <v>32611</v>
      </c>
      <c r="G4256" s="201" t="s">
        <v>32612</v>
      </c>
      <c r="H4256" s="210" t="s">
        <v>32613</v>
      </c>
      <c r="I4256" s="197" t="s">
        <v>32614</v>
      </c>
      <c r="J4256" s="212" t="s">
        <v>32615</v>
      </c>
      <c r="K4256" s="203" t="s">
        <v>44758</v>
      </c>
      <c r="L4256" s="210" t="s">
        <v>1071</v>
      </c>
      <c r="M4256" s="210" t="s">
        <v>61</v>
      </c>
      <c r="N4256" s="200" t="s">
        <v>62</v>
      </c>
      <c r="O4256" s="200" t="s">
        <v>30833</v>
      </c>
      <c r="P4256" s="200" t="s">
        <v>92</v>
      </c>
      <c r="Q4256" s="200" t="s">
        <v>65</v>
      </c>
      <c r="R4256" s="210" t="s">
        <v>2278</v>
      </c>
      <c r="S4256" s="210" t="s">
        <v>29214</v>
      </c>
      <c r="T4256" s="210" t="s">
        <v>93</v>
      </c>
      <c r="U4256" s="213" t="s">
        <v>32617</v>
      </c>
      <c r="V4256" s="210">
        <v>0.95</v>
      </c>
      <c r="W4256" s="210" t="s">
        <v>68</v>
      </c>
      <c r="X4256" s="210" t="s">
        <v>69</v>
      </c>
      <c r="Y4256" s="210" t="s">
        <v>4407</v>
      </c>
      <c r="Z4256" s="210" t="s">
        <v>32201</v>
      </c>
      <c r="AA4256" s="235" t="s">
        <v>71</v>
      </c>
      <c r="AB4256" s="216">
        <v>46310</v>
      </c>
      <c r="AC4256" s="210"/>
      <c r="AD4256" s="191" t="s">
        <v>72</v>
      </c>
    </row>
    <row r="4257" spans="1:30" customFormat="1" ht="30" hidden="1" customHeight="1">
      <c r="A4257" s="209" t="s">
        <v>632</v>
      </c>
      <c r="B4257" s="200" t="s">
        <v>2277</v>
      </c>
      <c r="C4257" s="200" t="s">
        <v>2278</v>
      </c>
      <c r="D4257" s="200" t="s">
        <v>29221</v>
      </c>
      <c r="E4257" s="200" t="s">
        <v>29222</v>
      </c>
      <c r="F4257" s="201" t="s">
        <v>32618</v>
      </c>
      <c r="G4257" s="201" t="s">
        <v>32619</v>
      </c>
      <c r="H4257" s="210" t="s">
        <v>32620</v>
      </c>
      <c r="I4257" s="197" t="s">
        <v>32621</v>
      </c>
      <c r="J4257" s="212" t="s">
        <v>32622</v>
      </c>
      <c r="K4257" s="203" t="s">
        <v>44759</v>
      </c>
      <c r="L4257" s="210" t="s">
        <v>1071</v>
      </c>
      <c r="M4257" s="210" t="s">
        <v>61</v>
      </c>
      <c r="N4257" s="200" t="s">
        <v>62</v>
      </c>
      <c r="O4257" s="200" t="s">
        <v>30833</v>
      </c>
      <c r="P4257" s="200" t="s">
        <v>92</v>
      </c>
      <c r="Q4257" s="200" t="s">
        <v>65</v>
      </c>
      <c r="R4257" s="210" t="s">
        <v>2278</v>
      </c>
      <c r="S4257" s="210" t="s">
        <v>29222</v>
      </c>
      <c r="T4257" s="210" t="s">
        <v>93</v>
      </c>
      <c r="U4257" s="213" t="s">
        <v>32624</v>
      </c>
      <c r="V4257" s="210">
        <v>0.95</v>
      </c>
      <c r="W4257" s="210" t="s">
        <v>68</v>
      </c>
      <c r="X4257" s="210" t="s">
        <v>69</v>
      </c>
      <c r="Y4257" s="210" t="s">
        <v>4407</v>
      </c>
      <c r="Z4257" s="210" t="s">
        <v>32201</v>
      </c>
      <c r="AA4257" s="235" t="s">
        <v>71</v>
      </c>
      <c r="AB4257" s="216">
        <v>46310</v>
      </c>
      <c r="AC4257" s="210"/>
      <c r="AD4257" s="191" t="s">
        <v>72</v>
      </c>
    </row>
    <row r="4258" spans="1:30" customFormat="1" ht="30" hidden="1" customHeight="1">
      <c r="A4258" s="209" t="s">
        <v>632</v>
      </c>
      <c r="B4258" s="200" t="s">
        <v>2277</v>
      </c>
      <c r="C4258" s="200" t="s">
        <v>2278</v>
      </c>
      <c r="D4258" s="200" t="s">
        <v>29229</v>
      </c>
      <c r="E4258" s="200" t="s">
        <v>29230</v>
      </c>
      <c r="F4258" s="201" t="s">
        <v>32625</v>
      </c>
      <c r="G4258" s="201" t="s">
        <v>32626</v>
      </c>
      <c r="H4258" s="210" t="s">
        <v>32627</v>
      </c>
      <c r="I4258" s="197" t="s">
        <v>32628</v>
      </c>
      <c r="J4258" s="212" t="s">
        <v>32629</v>
      </c>
      <c r="K4258" s="203" t="s">
        <v>44760</v>
      </c>
      <c r="L4258" s="210" t="s">
        <v>1071</v>
      </c>
      <c r="M4258" s="210" t="s">
        <v>61</v>
      </c>
      <c r="N4258" s="200" t="s">
        <v>62</v>
      </c>
      <c r="O4258" s="200" t="s">
        <v>30833</v>
      </c>
      <c r="P4258" s="200" t="s">
        <v>92</v>
      </c>
      <c r="Q4258" s="200" t="s">
        <v>65</v>
      </c>
      <c r="R4258" s="210" t="s">
        <v>2278</v>
      </c>
      <c r="S4258" s="210" t="s">
        <v>29230</v>
      </c>
      <c r="T4258" s="210" t="s">
        <v>93</v>
      </c>
      <c r="U4258" s="213" t="s">
        <v>32631</v>
      </c>
      <c r="V4258" s="210">
        <v>0.95</v>
      </c>
      <c r="W4258" s="210" t="s">
        <v>68</v>
      </c>
      <c r="X4258" s="210" t="s">
        <v>69</v>
      </c>
      <c r="Y4258" s="210" t="s">
        <v>4407</v>
      </c>
      <c r="Z4258" s="210" t="s">
        <v>32201</v>
      </c>
      <c r="AA4258" s="235" t="s">
        <v>71</v>
      </c>
      <c r="AB4258" s="216">
        <v>46310</v>
      </c>
      <c r="AC4258" s="210"/>
      <c r="AD4258" s="191" t="s">
        <v>72</v>
      </c>
    </row>
    <row r="4259" spans="1:30" customFormat="1" ht="30" hidden="1" customHeight="1">
      <c r="A4259" s="209" t="s">
        <v>632</v>
      </c>
      <c r="B4259" s="200" t="s">
        <v>2277</v>
      </c>
      <c r="C4259" s="200" t="s">
        <v>2278</v>
      </c>
      <c r="D4259" s="200" t="s">
        <v>29237</v>
      </c>
      <c r="E4259" s="200" t="s">
        <v>29238</v>
      </c>
      <c r="F4259" s="201" t="s">
        <v>32632</v>
      </c>
      <c r="G4259" s="201" t="s">
        <v>32633</v>
      </c>
      <c r="H4259" s="210" t="s">
        <v>32634</v>
      </c>
      <c r="I4259" s="197" t="s">
        <v>32635</v>
      </c>
      <c r="J4259" s="212" t="s">
        <v>32636</v>
      </c>
      <c r="K4259" s="203" t="s">
        <v>44761</v>
      </c>
      <c r="L4259" s="210" t="s">
        <v>1071</v>
      </c>
      <c r="M4259" s="210" t="s">
        <v>61</v>
      </c>
      <c r="N4259" s="200" t="s">
        <v>62</v>
      </c>
      <c r="O4259" s="200" t="s">
        <v>30833</v>
      </c>
      <c r="P4259" s="200" t="s">
        <v>92</v>
      </c>
      <c r="Q4259" s="200" t="s">
        <v>65</v>
      </c>
      <c r="R4259" s="210" t="s">
        <v>2278</v>
      </c>
      <c r="S4259" s="210" t="s">
        <v>29238</v>
      </c>
      <c r="T4259" s="210" t="s">
        <v>93</v>
      </c>
      <c r="U4259" s="213" t="s">
        <v>32638</v>
      </c>
      <c r="V4259" s="210">
        <v>0.95</v>
      </c>
      <c r="W4259" s="210" t="s">
        <v>68</v>
      </c>
      <c r="X4259" s="210" t="s">
        <v>69</v>
      </c>
      <c r="Y4259" s="210" t="s">
        <v>4407</v>
      </c>
      <c r="Z4259" s="210" t="s">
        <v>32201</v>
      </c>
      <c r="AA4259" s="235" t="s">
        <v>71</v>
      </c>
      <c r="AB4259" s="216">
        <v>46310</v>
      </c>
      <c r="AC4259" s="210"/>
      <c r="AD4259" s="191" t="s">
        <v>72</v>
      </c>
    </row>
    <row r="4260" spans="1:30" customFormat="1" ht="30" hidden="1" customHeight="1">
      <c r="A4260" s="209" t="s">
        <v>632</v>
      </c>
      <c r="B4260" s="200" t="s">
        <v>2277</v>
      </c>
      <c r="C4260" s="200" t="s">
        <v>2278</v>
      </c>
      <c r="D4260" s="200" t="s">
        <v>29245</v>
      </c>
      <c r="E4260" s="200" t="s">
        <v>29246</v>
      </c>
      <c r="F4260" s="201" t="s">
        <v>32639</v>
      </c>
      <c r="G4260" s="201" t="s">
        <v>32640</v>
      </c>
      <c r="H4260" s="210" t="s">
        <v>32641</v>
      </c>
      <c r="I4260" s="197" t="s">
        <v>32642</v>
      </c>
      <c r="J4260" s="212" t="s">
        <v>32643</v>
      </c>
      <c r="K4260" s="203" t="s">
        <v>44762</v>
      </c>
      <c r="L4260" s="210" t="s">
        <v>1071</v>
      </c>
      <c r="M4260" s="210" t="s">
        <v>61</v>
      </c>
      <c r="N4260" s="200" t="s">
        <v>62</v>
      </c>
      <c r="O4260" s="200" t="s">
        <v>30833</v>
      </c>
      <c r="P4260" s="200" t="s">
        <v>92</v>
      </c>
      <c r="Q4260" s="200" t="s">
        <v>65</v>
      </c>
      <c r="R4260" s="210" t="s">
        <v>2278</v>
      </c>
      <c r="S4260" s="210" t="s">
        <v>29246</v>
      </c>
      <c r="T4260" s="210" t="s">
        <v>93</v>
      </c>
      <c r="U4260" s="213" t="s">
        <v>32645</v>
      </c>
      <c r="V4260" s="210">
        <v>0.95</v>
      </c>
      <c r="W4260" s="210" t="s">
        <v>68</v>
      </c>
      <c r="X4260" s="210" t="s">
        <v>69</v>
      </c>
      <c r="Y4260" s="210" t="s">
        <v>4407</v>
      </c>
      <c r="Z4260" s="210" t="s">
        <v>32201</v>
      </c>
      <c r="AA4260" s="235" t="s">
        <v>71</v>
      </c>
      <c r="AB4260" s="216">
        <v>46310</v>
      </c>
      <c r="AC4260" s="210"/>
      <c r="AD4260" s="191" t="s">
        <v>72</v>
      </c>
    </row>
    <row r="4261" spans="1:30" customFormat="1" ht="30" hidden="1" customHeight="1">
      <c r="A4261" s="209" t="s">
        <v>632</v>
      </c>
      <c r="B4261" s="200" t="s">
        <v>2277</v>
      </c>
      <c r="C4261" s="200" t="s">
        <v>2278</v>
      </c>
      <c r="D4261" s="200" t="s">
        <v>29269</v>
      </c>
      <c r="E4261" s="200" t="s">
        <v>29270</v>
      </c>
      <c r="F4261" s="201" t="s">
        <v>32646</v>
      </c>
      <c r="G4261" s="201" t="s">
        <v>32647</v>
      </c>
      <c r="H4261" s="210" t="s">
        <v>32648</v>
      </c>
      <c r="I4261" s="197" t="s">
        <v>32649</v>
      </c>
      <c r="J4261" s="212" t="s">
        <v>32650</v>
      </c>
      <c r="K4261" s="203" t="s">
        <v>44763</v>
      </c>
      <c r="L4261" s="210" t="s">
        <v>1071</v>
      </c>
      <c r="M4261" s="210" t="s">
        <v>61</v>
      </c>
      <c r="N4261" s="200" t="s">
        <v>62</v>
      </c>
      <c r="O4261" s="200" t="s">
        <v>30833</v>
      </c>
      <c r="P4261" s="200" t="s">
        <v>92</v>
      </c>
      <c r="Q4261" s="200" t="s">
        <v>65</v>
      </c>
      <c r="R4261" s="210" t="s">
        <v>2278</v>
      </c>
      <c r="S4261" s="210" t="s">
        <v>29270</v>
      </c>
      <c r="T4261" s="210" t="s">
        <v>93</v>
      </c>
      <c r="U4261" s="213" t="s">
        <v>32652</v>
      </c>
      <c r="V4261" s="210">
        <v>0.95</v>
      </c>
      <c r="W4261" s="210" t="s">
        <v>68</v>
      </c>
      <c r="X4261" s="210" t="s">
        <v>69</v>
      </c>
      <c r="Y4261" s="210" t="s">
        <v>4407</v>
      </c>
      <c r="Z4261" s="210" t="s">
        <v>32201</v>
      </c>
      <c r="AA4261" s="235" t="s">
        <v>71</v>
      </c>
      <c r="AB4261" s="216">
        <v>46310</v>
      </c>
      <c r="AC4261" s="210"/>
      <c r="AD4261" s="191" t="s">
        <v>72</v>
      </c>
    </row>
    <row r="4262" spans="1:30" customFormat="1" ht="30" hidden="1" customHeight="1">
      <c r="A4262" s="209" t="s">
        <v>632</v>
      </c>
      <c r="B4262" s="200" t="s">
        <v>2277</v>
      </c>
      <c r="C4262" s="200" t="s">
        <v>2278</v>
      </c>
      <c r="D4262" s="200" t="s">
        <v>29285</v>
      </c>
      <c r="E4262" s="200" t="s">
        <v>29286</v>
      </c>
      <c r="F4262" s="201" t="s">
        <v>32653</v>
      </c>
      <c r="G4262" s="201" t="s">
        <v>32654</v>
      </c>
      <c r="H4262" s="210" t="s">
        <v>32655</v>
      </c>
      <c r="I4262" s="197" t="s">
        <v>32656</v>
      </c>
      <c r="J4262" s="212" t="s">
        <v>32657</v>
      </c>
      <c r="K4262" s="203" t="s">
        <v>44764</v>
      </c>
      <c r="L4262" s="210" t="s">
        <v>1071</v>
      </c>
      <c r="M4262" s="210" t="s">
        <v>61</v>
      </c>
      <c r="N4262" s="200" t="s">
        <v>62</v>
      </c>
      <c r="O4262" s="200" t="s">
        <v>30833</v>
      </c>
      <c r="P4262" s="200" t="s">
        <v>92</v>
      </c>
      <c r="Q4262" s="200" t="s">
        <v>65</v>
      </c>
      <c r="R4262" s="210" t="s">
        <v>2278</v>
      </c>
      <c r="S4262" s="210" t="s">
        <v>29286</v>
      </c>
      <c r="T4262" s="210" t="s">
        <v>93</v>
      </c>
      <c r="U4262" s="213" t="s">
        <v>32659</v>
      </c>
      <c r="V4262" s="210">
        <v>0.95</v>
      </c>
      <c r="W4262" s="210" t="s">
        <v>68</v>
      </c>
      <c r="X4262" s="210" t="s">
        <v>69</v>
      </c>
      <c r="Y4262" s="210" t="s">
        <v>4407</v>
      </c>
      <c r="Z4262" s="210" t="s">
        <v>32201</v>
      </c>
      <c r="AA4262" s="235" t="s">
        <v>71</v>
      </c>
      <c r="AB4262" s="216">
        <v>46310</v>
      </c>
      <c r="AC4262" s="210"/>
      <c r="AD4262" s="191" t="s">
        <v>72</v>
      </c>
    </row>
    <row r="4263" spans="1:30" customFormat="1" ht="30" hidden="1" customHeight="1">
      <c r="A4263" s="209" t="s">
        <v>632</v>
      </c>
      <c r="B4263" s="200" t="s">
        <v>2277</v>
      </c>
      <c r="C4263" s="200" t="s">
        <v>2278</v>
      </c>
      <c r="D4263" s="200" t="s">
        <v>29293</v>
      </c>
      <c r="E4263" s="200" t="s">
        <v>29294</v>
      </c>
      <c r="F4263" s="201" t="s">
        <v>32660</v>
      </c>
      <c r="G4263" s="201" t="s">
        <v>32661</v>
      </c>
      <c r="H4263" s="210" t="s">
        <v>32662</v>
      </c>
      <c r="I4263" s="197" t="s">
        <v>32663</v>
      </c>
      <c r="J4263" s="212" t="s">
        <v>32664</v>
      </c>
      <c r="K4263" s="203" t="s">
        <v>44765</v>
      </c>
      <c r="L4263" s="210" t="s">
        <v>1071</v>
      </c>
      <c r="M4263" s="210" t="s">
        <v>61</v>
      </c>
      <c r="N4263" s="200" t="s">
        <v>62</v>
      </c>
      <c r="O4263" s="200" t="s">
        <v>30833</v>
      </c>
      <c r="P4263" s="200" t="s">
        <v>92</v>
      </c>
      <c r="Q4263" s="200" t="s">
        <v>65</v>
      </c>
      <c r="R4263" s="210" t="s">
        <v>2278</v>
      </c>
      <c r="S4263" s="210" t="s">
        <v>29294</v>
      </c>
      <c r="T4263" s="210" t="s">
        <v>93</v>
      </c>
      <c r="U4263" s="213" t="s">
        <v>32666</v>
      </c>
      <c r="V4263" s="210">
        <v>0.95</v>
      </c>
      <c r="W4263" s="210" t="s">
        <v>68</v>
      </c>
      <c r="X4263" s="210" t="s">
        <v>69</v>
      </c>
      <c r="Y4263" s="210" t="s">
        <v>4407</v>
      </c>
      <c r="Z4263" s="210" t="s">
        <v>32201</v>
      </c>
      <c r="AA4263" s="235" t="s">
        <v>71</v>
      </c>
      <c r="AB4263" s="216">
        <v>46310</v>
      </c>
      <c r="AC4263" s="210"/>
      <c r="AD4263" s="191" t="s">
        <v>72</v>
      </c>
    </row>
    <row r="4264" spans="1:30" customFormat="1" ht="30" hidden="1" customHeight="1">
      <c r="A4264" s="209" t="s">
        <v>632</v>
      </c>
      <c r="B4264" s="200" t="s">
        <v>2277</v>
      </c>
      <c r="C4264" s="200" t="s">
        <v>2278</v>
      </c>
      <c r="D4264" s="200" t="s">
        <v>29341</v>
      </c>
      <c r="E4264" s="200" t="s">
        <v>29342</v>
      </c>
      <c r="F4264" s="201" t="s">
        <v>32667</v>
      </c>
      <c r="G4264" s="201" t="s">
        <v>32668</v>
      </c>
      <c r="H4264" s="210" t="s">
        <v>32669</v>
      </c>
      <c r="I4264" s="197" t="s">
        <v>32670</v>
      </c>
      <c r="J4264" s="212" t="s">
        <v>32671</v>
      </c>
      <c r="K4264" s="203" t="s">
        <v>44766</v>
      </c>
      <c r="L4264" s="210" t="s">
        <v>1071</v>
      </c>
      <c r="M4264" s="210" t="s">
        <v>61</v>
      </c>
      <c r="N4264" s="200" t="s">
        <v>62</v>
      </c>
      <c r="O4264" s="200" t="s">
        <v>30833</v>
      </c>
      <c r="P4264" s="200" t="s">
        <v>92</v>
      </c>
      <c r="Q4264" s="200" t="s">
        <v>65</v>
      </c>
      <c r="R4264" s="210" t="s">
        <v>2278</v>
      </c>
      <c r="S4264" s="210" t="s">
        <v>29342</v>
      </c>
      <c r="T4264" s="210" t="s">
        <v>93</v>
      </c>
      <c r="U4264" s="213" t="s">
        <v>32673</v>
      </c>
      <c r="V4264" s="210">
        <v>0.95</v>
      </c>
      <c r="W4264" s="210" t="s">
        <v>68</v>
      </c>
      <c r="X4264" s="210" t="s">
        <v>69</v>
      </c>
      <c r="Y4264" s="210" t="s">
        <v>4407</v>
      </c>
      <c r="Z4264" s="210" t="s">
        <v>32201</v>
      </c>
      <c r="AA4264" s="235" t="s">
        <v>71</v>
      </c>
      <c r="AB4264" s="216">
        <v>46310</v>
      </c>
      <c r="AC4264" s="210"/>
      <c r="AD4264" s="191" t="s">
        <v>72</v>
      </c>
    </row>
    <row r="4265" spans="1:30" customFormat="1" ht="30" hidden="1" customHeight="1">
      <c r="A4265" s="209" t="s">
        <v>632</v>
      </c>
      <c r="B4265" s="200" t="s">
        <v>2277</v>
      </c>
      <c r="C4265" s="200" t="s">
        <v>2278</v>
      </c>
      <c r="D4265" s="200" t="s">
        <v>29349</v>
      </c>
      <c r="E4265" s="200" t="s">
        <v>29350</v>
      </c>
      <c r="F4265" s="201" t="s">
        <v>32674</v>
      </c>
      <c r="G4265" s="201" t="s">
        <v>32675</v>
      </c>
      <c r="H4265" s="210" t="s">
        <v>32676</v>
      </c>
      <c r="I4265" s="197" t="s">
        <v>32677</v>
      </c>
      <c r="J4265" s="212" t="s">
        <v>32678</v>
      </c>
      <c r="K4265" s="203" t="s">
        <v>44767</v>
      </c>
      <c r="L4265" s="210" t="s">
        <v>1071</v>
      </c>
      <c r="M4265" s="210" t="s">
        <v>61</v>
      </c>
      <c r="N4265" s="200" t="s">
        <v>62</v>
      </c>
      <c r="O4265" s="200" t="s">
        <v>30833</v>
      </c>
      <c r="P4265" s="200" t="s">
        <v>92</v>
      </c>
      <c r="Q4265" s="200" t="s">
        <v>65</v>
      </c>
      <c r="R4265" s="210" t="s">
        <v>2278</v>
      </c>
      <c r="S4265" s="210" t="s">
        <v>29350</v>
      </c>
      <c r="T4265" s="210" t="s">
        <v>93</v>
      </c>
      <c r="U4265" s="213" t="s">
        <v>32680</v>
      </c>
      <c r="V4265" s="210">
        <v>0.95</v>
      </c>
      <c r="W4265" s="210" t="s">
        <v>68</v>
      </c>
      <c r="X4265" s="210" t="s">
        <v>69</v>
      </c>
      <c r="Y4265" s="210" t="s">
        <v>4407</v>
      </c>
      <c r="Z4265" s="210" t="s">
        <v>32201</v>
      </c>
      <c r="AA4265" s="235" t="s">
        <v>71</v>
      </c>
      <c r="AB4265" s="216">
        <v>46310</v>
      </c>
      <c r="AC4265" s="210"/>
      <c r="AD4265" s="191" t="s">
        <v>72</v>
      </c>
    </row>
    <row r="4266" spans="1:30" customFormat="1" ht="30" hidden="1" customHeight="1">
      <c r="A4266" s="209" t="s">
        <v>632</v>
      </c>
      <c r="B4266" s="200" t="s">
        <v>2277</v>
      </c>
      <c r="C4266" s="200" t="s">
        <v>2278</v>
      </c>
      <c r="D4266" s="200" t="s">
        <v>29373</v>
      </c>
      <c r="E4266" s="200" t="s">
        <v>29374</v>
      </c>
      <c r="F4266" s="201" t="s">
        <v>32681</v>
      </c>
      <c r="G4266" s="201" t="s">
        <v>32682</v>
      </c>
      <c r="H4266" s="210" t="s">
        <v>32683</v>
      </c>
      <c r="I4266" s="197" t="s">
        <v>32684</v>
      </c>
      <c r="J4266" s="212" t="s">
        <v>32685</v>
      </c>
      <c r="K4266" s="203" t="s">
        <v>44766</v>
      </c>
      <c r="L4266" s="210" t="s">
        <v>1071</v>
      </c>
      <c r="M4266" s="210" t="s">
        <v>61</v>
      </c>
      <c r="N4266" s="200" t="s">
        <v>62</v>
      </c>
      <c r="O4266" s="200" t="s">
        <v>30833</v>
      </c>
      <c r="P4266" s="200" t="s">
        <v>92</v>
      </c>
      <c r="Q4266" s="200" t="s">
        <v>65</v>
      </c>
      <c r="R4266" s="210" t="s">
        <v>2278</v>
      </c>
      <c r="S4266" s="210" t="s">
        <v>29374</v>
      </c>
      <c r="T4266" s="210" t="s">
        <v>93</v>
      </c>
      <c r="U4266" s="213" t="s">
        <v>32673</v>
      </c>
      <c r="V4266" s="210">
        <v>0.95</v>
      </c>
      <c r="W4266" s="210" t="s">
        <v>68</v>
      </c>
      <c r="X4266" s="210" t="s">
        <v>69</v>
      </c>
      <c r="Y4266" s="210" t="s">
        <v>4407</v>
      </c>
      <c r="Z4266" s="210" t="s">
        <v>32201</v>
      </c>
      <c r="AA4266" s="235" t="s">
        <v>71</v>
      </c>
      <c r="AB4266" s="216">
        <v>46310</v>
      </c>
      <c r="AC4266" s="210"/>
      <c r="AD4266" s="191" t="s">
        <v>72</v>
      </c>
    </row>
    <row r="4267" spans="1:30" customFormat="1" ht="30" hidden="1" customHeight="1">
      <c r="A4267" s="209" t="s">
        <v>632</v>
      </c>
      <c r="B4267" s="200" t="s">
        <v>2277</v>
      </c>
      <c r="C4267" s="200" t="s">
        <v>2278</v>
      </c>
      <c r="D4267" s="200" t="s">
        <v>29413</v>
      </c>
      <c r="E4267" s="200" t="s">
        <v>29414</v>
      </c>
      <c r="F4267" s="201" t="s">
        <v>32686</v>
      </c>
      <c r="G4267" s="201" t="s">
        <v>32687</v>
      </c>
      <c r="H4267" s="210" t="s">
        <v>32688</v>
      </c>
      <c r="I4267" s="197" t="s">
        <v>32689</v>
      </c>
      <c r="J4267" s="212" t="s">
        <v>32690</v>
      </c>
      <c r="K4267" s="203" t="s">
        <v>44767</v>
      </c>
      <c r="L4267" s="210" t="s">
        <v>1071</v>
      </c>
      <c r="M4267" s="210" t="s">
        <v>61</v>
      </c>
      <c r="N4267" s="200" t="s">
        <v>62</v>
      </c>
      <c r="O4267" s="200" t="s">
        <v>30833</v>
      </c>
      <c r="P4267" s="200" t="s">
        <v>92</v>
      </c>
      <c r="Q4267" s="200" t="s">
        <v>65</v>
      </c>
      <c r="R4267" s="210" t="s">
        <v>2278</v>
      </c>
      <c r="S4267" s="210" t="s">
        <v>29414</v>
      </c>
      <c r="T4267" s="210" t="s">
        <v>93</v>
      </c>
      <c r="U4267" s="213" t="s">
        <v>32680</v>
      </c>
      <c r="V4267" s="210">
        <v>0.95</v>
      </c>
      <c r="W4267" s="210" t="s">
        <v>68</v>
      </c>
      <c r="X4267" s="210" t="s">
        <v>69</v>
      </c>
      <c r="Y4267" s="210" t="s">
        <v>4407</v>
      </c>
      <c r="Z4267" s="210" t="s">
        <v>32201</v>
      </c>
      <c r="AA4267" s="235" t="s">
        <v>71</v>
      </c>
      <c r="AB4267" s="216">
        <v>46310</v>
      </c>
      <c r="AC4267" s="210"/>
      <c r="AD4267" s="191" t="s">
        <v>72</v>
      </c>
    </row>
    <row r="4268" spans="1:30" customFormat="1" ht="30" hidden="1" customHeight="1">
      <c r="A4268" s="209" t="s">
        <v>632</v>
      </c>
      <c r="B4268" s="200" t="s">
        <v>2400</v>
      </c>
      <c r="C4268" s="200" t="s">
        <v>2401</v>
      </c>
      <c r="D4268" s="200" t="s">
        <v>1096</v>
      </c>
      <c r="E4268" s="200" t="s">
        <v>2402</v>
      </c>
      <c r="F4268" s="201" t="s">
        <v>32691</v>
      </c>
      <c r="G4268" s="201" t="s">
        <v>32692</v>
      </c>
      <c r="H4268" s="210" t="s">
        <v>32693</v>
      </c>
      <c r="I4268" s="197" t="s">
        <v>32694</v>
      </c>
      <c r="J4268" s="212" t="s">
        <v>32695</v>
      </c>
      <c r="K4268" s="203" t="s">
        <v>44768</v>
      </c>
      <c r="L4268" s="210" t="s">
        <v>1071</v>
      </c>
      <c r="M4268" s="210" t="s">
        <v>61</v>
      </c>
      <c r="N4268" s="200" t="s">
        <v>62</v>
      </c>
      <c r="O4268" s="200" t="s">
        <v>30833</v>
      </c>
      <c r="P4268" s="200" t="s">
        <v>92</v>
      </c>
      <c r="Q4268" s="200" t="s">
        <v>65</v>
      </c>
      <c r="R4268" s="210" t="s">
        <v>2401</v>
      </c>
      <c r="S4268" s="210" t="s">
        <v>2402</v>
      </c>
      <c r="T4268" s="210" t="s">
        <v>93</v>
      </c>
      <c r="U4268" s="213" t="s">
        <v>32697</v>
      </c>
      <c r="V4268" s="210">
        <v>0.95</v>
      </c>
      <c r="W4268" s="210" t="s">
        <v>68</v>
      </c>
      <c r="X4268" s="210" t="s">
        <v>69</v>
      </c>
      <c r="Y4268" s="210" t="s">
        <v>4407</v>
      </c>
      <c r="Z4268" s="210" t="s">
        <v>32201</v>
      </c>
      <c r="AA4268" s="235" t="s">
        <v>71</v>
      </c>
      <c r="AB4268" s="216">
        <v>46310</v>
      </c>
      <c r="AC4268" s="210"/>
      <c r="AD4268" s="191" t="s">
        <v>72</v>
      </c>
    </row>
    <row r="4269" spans="1:30" customFormat="1" ht="30" hidden="1" customHeight="1">
      <c r="A4269" s="209" t="s">
        <v>632</v>
      </c>
      <c r="B4269" s="200" t="s">
        <v>2400</v>
      </c>
      <c r="C4269" s="200" t="s">
        <v>2401</v>
      </c>
      <c r="D4269" s="200" t="s">
        <v>2428</v>
      </c>
      <c r="E4269" s="200" t="s">
        <v>2429</v>
      </c>
      <c r="F4269" s="201" t="s">
        <v>32698</v>
      </c>
      <c r="G4269" s="201" t="s">
        <v>32699</v>
      </c>
      <c r="H4269" s="210" t="s">
        <v>32700</v>
      </c>
      <c r="I4269" s="197" t="s">
        <v>32701</v>
      </c>
      <c r="J4269" s="212" t="s">
        <v>32702</v>
      </c>
      <c r="K4269" s="203" t="s">
        <v>44769</v>
      </c>
      <c r="L4269" s="210" t="s">
        <v>1071</v>
      </c>
      <c r="M4269" s="210" t="s">
        <v>61</v>
      </c>
      <c r="N4269" s="200" t="s">
        <v>62</v>
      </c>
      <c r="O4269" s="200" t="s">
        <v>30833</v>
      </c>
      <c r="P4269" s="200" t="s">
        <v>92</v>
      </c>
      <c r="Q4269" s="200" t="s">
        <v>65</v>
      </c>
      <c r="R4269" s="210" t="s">
        <v>2401</v>
      </c>
      <c r="S4269" s="210" t="s">
        <v>2429</v>
      </c>
      <c r="T4269" s="210" t="s">
        <v>93</v>
      </c>
      <c r="U4269" s="213" t="s">
        <v>32704</v>
      </c>
      <c r="V4269" s="210">
        <v>0.95</v>
      </c>
      <c r="W4269" s="210" t="s">
        <v>68</v>
      </c>
      <c r="X4269" s="210" t="s">
        <v>69</v>
      </c>
      <c r="Y4269" s="210" t="s">
        <v>4407</v>
      </c>
      <c r="Z4269" s="210" t="s">
        <v>32201</v>
      </c>
      <c r="AA4269" s="235" t="s">
        <v>71</v>
      </c>
      <c r="AB4269" s="216">
        <v>46310</v>
      </c>
      <c r="AC4269" s="210"/>
      <c r="AD4269" s="191" t="s">
        <v>72</v>
      </c>
    </row>
    <row r="4270" spans="1:30" customFormat="1" ht="30" hidden="1" customHeight="1">
      <c r="A4270" s="209" t="s">
        <v>632</v>
      </c>
      <c r="B4270" s="200" t="s">
        <v>2442</v>
      </c>
      <c r="C4270" s="200" t="s">
        <v>2443</v>
      </c>
      <c r="D4270" s="200" t="s">
        <v>2444</v>
      </c>
      <c r="E4270" s="200" t="s">
        <v>2445</v>
      </c>
      <c r="F4270" s="201" t="s">
        <v>32705</v>
      </c>
      <c r="G4270" s="201" t="s">
        <v>32706</v>
      </c>
      <c r="H4270" s="210" t="s">
        <v>32707</v>
      </c>
      <c r="I4270" s="197" t="s">
        <v>32708</v>
      </c>
      <c r="J4270" s="212" t="s">
        <v>32709</v>
      </c>
      <c r="K4270" s="203" t="s">
        <v>44770</v>
      </c>
      <c r="L4270" s="210" t="s">
        <v>1071</v>
      </c>
      <c r="M4270" s="210" t="s">
        <v>61</v>
      </c>
      <c r="N4270" s="200" t="s">
        <v>62</v>
      </c>
      <c r="O4270" s="200" t="s">
        <v>30833</v>
      </c>
      <c r="P4270" s="200" t="s">
        <v>92</v>
      </c>
      <c r="Q4270" s="200" t="s">
        <v>65</v>
      </c>
      <c r="R4270" s="210" t="s">
        <v>2443</v>
      </c>
      <c r="S4270" s="210" t="s">
        <v>2445</v>
      </c>
      <c r="T4270" s="210" t="s">
        <v>93</v>
      </c>
      <c r="U4270" s="213" t="s">
        <v>32711</v>
      </c>
      <c r="V4270" s="210">
        <v>0.95</v>
      </c>
      <c r="W4270" s="210" t="s">
        <v>68</v>
      </c>
      <c r="X4270" s="210" t="s">
        <v>69</v>
      </c>
      <c r="Y4270" s="210" t="s">
        <v>4407</v>
      </c>
      <c r="Z4270" s="210" t="s">
        <v>32201</v>
      </c>
      <c r="AA4270" s="235" t="s">
        <v>71</v>
      </c>
      <c r="AB4270" s="216">
        <v>46310</v>
      </c>
      <c r="AC4270" s="210"/>
      <c r="AD4270" s="191" t="s">
        <v>72</v>
      </c>
    </row>
    <row r="4271" spans="1:30" customFormat="1" ht="30" hidden="1" customHeight="1">
      <c r="A4271" s="209" t="s">
        <v>632</v>
      </c>
      <c r="B4271" s="200" t="s">
        <v>2442</v>
      </c>
      <c r="C4271" s="200" t="s">
        <v>2443</v>
      </c>
      <c r="D4271" s="200" t="s">
        <v>2479</v>
      </c>
      <c r="E4271" s="200" t="s">
        <v>2480</v>
      </c>
      <c r="F4271" s="201" t="s">
        <v>32712</v>
      </c>
      <c r="G4271" s="201" t="s">
        <v>32713</v>
      </c>
      <c r="H4271" s="210" t="s">
        <v>32714</v>
      </c>
      <c r="I4271" s="197" t="s">
        <v>32715</v>
      </c>
      <c r="J4271" s="212" t="s">
        <v>32716</v>
      </c>
      <c r="K4271" s="203" t="s">
        <v>44771</v>
      </c>
      <c r="L4271" s="210" t="s">
        <v>1071</v>
      </c>
      <c r="M4271" s="210" t="s">
        <v>61</v>
      </c>
      <c r="N4271" s="200" t="s">
        <v>62</v>
      </c>
      <c r="O4271" s="200" t="s">
        <v>30833</v>
      </c>
      <c r="P4271" s="200" t="s">
        <v>92</v>
      </c>
      <c r="Q4271" s="200" t="s">
        <v>65</v>
      </c>
      <c r="R4271" s="210" t="s">
        <v>2443</v>
      </c>
      <c r="S4271" s="210" t="s">
        <v>2480</v>
      </c>
      <c r="T4271" s="210" t="s">
        <v>93</v>
      </c>
      <c r="U4271" s="213" t="s">
        <v>32718</v>
      </c>
      <c r="V4271" s="210">
        <v>0.95</v>
      </c>
      <c r="W4271" s="210" t="s">
        <v>68</v>
      </c>
      <c r="X4271" s="210" t="s">
        <v>69</v>
      </c>
      <c r="Y4271" s="210" t="s">
        <v>4407</v>
      </c>
      <c r="Z4271" s="210" t="s">
        <v>32201</v>
      </c>
      <c r="AA4271" s="235" t="s">
        <v>71</v>
      </c>
      <c r="AB4271" s="216">
        <v>46310</v>
      </c>
      <c r="AC4271" s="210"/>
      <c r="AD4271" s="191" t="s">
        <v>72</v>
      </c>
    </row>
    <row r="4272" spans="1:30" customFormat="1" ht="30" hidden="1" customHeight="1">
      <c r="A4272" s="209" t="s">
        <v>632</v>
      </c>
      <c r="B4272" s="200" t="s">
        <v>2549</v>
      </c>
      <c r="C4272" s="200" t="s">
        <v>2550</v>
      </c>
      <c r="D4272" s="200" t="s">
        <v>2551</v>
      </c>
      <c r="E4272" s="200" t="s">
        <v>2552</v>
      </c>
      <c r="F4272" s="201" t="s">
        <v>32719</v>
      </c>
      <c r="G4272" s="201" t="s">
        <v>32720</v>
      </c>
      <c r="H4272" s="210" t="s">
        <v>32721</v>
      </c>
      <c r="I4272" s="197" t="s">
        <v>32722</v>
      </c>
      <c r="J4272" s="212" t="s">
        <v>32723</v>
      </c>
      <c r="K4272" s="203" t="s">
        <v>44772</v>
      </c>
      <c r="L4272" s="210" t="s">
        <v>1071</v>
      </c>
      <c r="M4272" s="210" t="s">
        <v>61</v>
      </c>
      <c r="N4272" s="200" t="s">
        <v>19789</v>
      </c>
      <c r="O4272" s="200" t="s">
        <v>31795</v>
      </c>
      <c r="P4272" s="200" t="s">
        <v>31796</v>
      </c>
      <c r="Q4272" s="200" t="s">
        <v>65</v>
      </c>
      <c r="R4272" s="210" t="s">
        <v>2550</v>
      </c>
      <c r="S4272" s="210" t="s">
        <v>2552</v>
      </c>
      <c r="T4272" s="210" t="s">
        <v>93</v>
      </c>
      <c r="U4272" s="213" t="s">
        <v>32725</v>
      </c>
      <c r="V4272" s="210">
        <v>0.95</v>
      </c>
      <c r="W4272" s="210" t="s">
        <v>68</v>
      </c>
      <c r="X4272" s="210" t="s">
        <v>69</v>
      </c>
      <c r="Y4272" s="210" t="s">
        <v>4407</v>
      </c>
      <c r="Z4272" s="210" t="s">
        <v>32201</v>
      </c>
      <c r="AA4272" s="235" t="s">
        <v>71</v>
      </c>
      <c r="AB4272" s="216">
        <v>46310</v>
      </c>
      <c r="AC4272" s="210"/>
      <c r="AD4272" s="191" t="s">
        <v>72</v>
      </c>
    </row>
    <row r="4273" spans="1:30" customFormat="1" ht="30" hidden="1" customHeight="1">
      <c r="A4273" s="209" t="s">
        <v>632</v>
      </c>
      <c r="B4273" s="200" t="s">
        <v>2549</v>
      </c>
      <c r="C4273" s="200" t="s">
        <v>2550</v>
      </c>
      <c r="D4273" s="200" t="s">
        <v>2588</v>
      </c>
      <c r="E4273" s="200" t="s">
        <v>2589</v>
      </c>
      <c r="F4273" s="201" t="s">
        <v>32726</v>
      </c>
      <c r="G4273" s="201" t="s">
        <v>32727</v>
      </c>
      <c r="H4273" s="210" t="s">
        <v>32728</v>
      </c>
      <c r="I4273" s="197" t="s">
        <v>32729</v>
      </c>
      <c r="J4273" s="212" t="s">
        <v>32730</v>
      </c>
      <c r="K4273" s="203" t="s">
        <v>44773</v>
      </c>
      <c r="L4273" s="210" t="s">
        <v>1071</v>
      </c>
      <c r="M4273" s="210" t="s">
        <v>61</v>
      </c>
      <c r="N4273" s="200" t="s">
        <v>19789</v>
      </c>
      <c r="O4273" s="200" t="s">
        <v>31795</v>
      </c>
      <c r="P4273" s="200" t="s">
        <v>31796</v>
      </c>
      <c r="Q4273" s="200" t="s">
        <v>65</v>
      </c>
      <c r="R4273" s="210" t="s">
        <v>2550</v>
      </c>
      <c r="S4273" s="210" t="s">
        <v>2589</v>
      </c>
      <c r="T4273" s="210" t="s">
        <v>93</v>
      </c>
      <c r="U4273" s="213" t="s">
        <v>32732</v>
      </c>
      <c r="V4273" s="210">
        <v>0.95</v>
      </c>
      <c r="W4273" s="210" t="s">
        <v>68</v>
      </c>
      <c r="X4273" s="210" t="s">
        <v>69</v>
      </c>
      <c r="Y4273" s="210" t="s">
        <v>4407</v>
      </c>
      <c r="Z4273" s="210" t="s">
        <v>32201</v>
      </c>
      <c r="AA4273" s="235" t="s">
        <v>71</v>
      </c>
      <c r="AB4273" s="216">
        <v>46310</v>
      </c>
      <c r="AC4273" s="210"/>
      <c r="AD4273" s="191" t="s">
        <v>72</v>
      </c>
    </row>
    <row r="4274" spans="1:30" customFormat="1" ht="30" hidden="1" customHeight="1">
      <c r="A4274" s="209" t="s">
        <v>632</v>
      </c>
      <c r="B4274" s="200" t="s">
        <v>2617</v>
      </c>
      <c r="C4274" s="200" t="s">
        <v>2618</v>
      </c>
      <c r="D4274" s="200" t="s">
        <v>2619</v>
      </c>
      <c r="E4274" s="200" t="s">
        <v>2620</v>
      </c>
      <c r="F4274" s="201" t="s">
        <v>32733</v>
      </c>
      <c r="G4274" s="201" t="s">
        <v>32734</v>
      </c>
      <c r="H4274" s="210" t="s">
        <v>32735</v>
      </c>
      <c r="I4274" s="197" t="s">
        <v>32736</v>
      </c>
      <c r="J4274" s="212" t="s">
        <v>32737</v>
      </c>
      <c r="K4274" s="203" t="s">
        <v>44774</v>
      </c>
      <c r="L4274" s="210" t="s">
        <v>1071</v>
      </c>
      <c r="M4274" s="210" t="s">
        <v>61</v>
      </c>
      <c r="N4274" s="200" t="s">
        <v>27502</v>
      </c>
      <c r="O4274" s="200" t="s">
        <v>29203</v>
      </c>
      <c r="P4274" s="200" t="s">
        <v>29204</v>
      </c>
      <c r="Q4274" s="200" t="s">
        <v>65</v>
      </c>
      <c r="R4274" s="210" t="s">
        <v>2618</v>
      </c>
      <c r="S4274" s="210" t="s">
        <v>2620</v>
      </c>
      <c r="T4274" s="210" t="s">
        <v>93</v>
      </c>
      <c r="U4274" s="213" t="s">
        <v>32739</v>
      </c>
      <c r="V4274" s="210">
        <v>0.95</v>
      </c>
      <c r="W4274" s="210" t="s">
        <v>68</v>
      </c>
      <c r="X4274" s="210" t="s">
        <v>69</v>
      </c>
      <c r="Y4274" s="210" t="s">
        <v>4407</v>
      </c>
      <c r="Z4274" s="210" t="s">
        <v>32201</v>
      </c>
      <c r="AA4274" s="235" t="s">
        <v>71</v>
      </c>
      <c r="AB4274" s="216">
        <v>46310</v>
      </c>
      <c r="AC4274" s="210"/>
      <c r="AD4274" s="191" t="s">
        <v>72</v>
      </c>
    </row>
    <row r="4275" spans="1:30" customFormat="1" ht="30" hidden="1" customHeight="1">
      <c r="A4275" s="209" t="s">
        <v>632</v>
      </c>
      <c r="B4275" s="200" t="s">
        <v>2617</v>
      </c>
      <c r="C4275" s="200" t="s">
        <v>2618</v>
      </c>
      <c r="D4275" s="200" t="s">
        <v>2653</v>
      </c>
      <c r="E4275" s="200" t="s">
        <v>2654</v>
      </c>
      <c r="F4275" s="201" t="s">
        <v>32740</v>
      </c>
      <c r="G4275" s="201" t="s">
        <v>32741</v>
      </c>
      <c r="H4275" s="210" t="s">
        <v>32742</v>
      </c>
      <c r="I4275" s="197" t="s">
        <v>32743</v>
      </c>
      <c r="J4275" s="212" t="s">
        <v>32744</v>
      </c>
      <c r="K4275" s="203" t="s">
        <v>44775</v>
      </c>
      <c r="L4275" s="210" t="s">
        <v>1071</v>
      </c>
      <c r="M4275" s="210" t="s">
        <v>61</v>
      </c>
      <c r="N4275" s="200" t="s">
        <v>27502</v>
      </c>
      <c r="O4275" s="200" t="s">
        <v>29203</v>
      </c>
      <c r="P4275" s="200" t="s">
        <v>29204</v>
      </c>
      <c r="Q4275" s="200" t="s">
        <v>65</v>
      </c>
      <c r="R4275" s="210" t="s">
        <v>2618</v>
      </c>
      <c r="S4275" s="210" t="s">
        <v>2654</v>
      </c>
      <c r="T4275" s="210" t="s">
        <v>93</v>
      </c>
      <c r="U4275" s="213" t="s">
        <v>32746</v>
      </c>
      <c r="V4275" s="210">
        <v>0.95</v>
      </c>
      <c r="W4275" s="210" t="s">
        <v>68</v>
      </c>
      <c r="X4275" s="210" t="s">
        <v>69</v>
      </c>
      <c r="Y4275" s="210" t="s">
        <v>4407</v>
      </c>
      <c r="Z4275" s="210" t="s">
        <v>32201</v>
      </c>
      <c r="AA4275" s="235" t="s">
        <v>71</v>
      </c>
      <c r="AB4275" s="216">
        <v>46310</v>
      </c>
      <c r="AC4275" s="210"/>
      <c r="AD4275" s="191" t="s">
        <v>72</v>
      </c>
    </row>
    <row r="4276" spans="1:30" customFormat="1" ht="30" hidden="1" customHeight="1">
      <c r="A4276" s="209" t="s">
        <v>632</v>
      </c>
      <c r="B4276" s="200" t="s">
        <v>2681</v>
      </c>
      <c r="C4276" s="200" t="s">
        <v>2682</v>
      </c>
      <c r="D4276" s="200" t="s">
        <v>2619</v>
      </c>
      <c r="E4276" s="200" t="s">
        <v>2683</v>
      </c>
      <c r="F4276" s="201" t="s">
        <v>32747</v>
      </c>
      <c r="G4276" s="201" t="s">
        <v>32748</v>
      </c>
      <c r="H4276" s="210" t="s">
        <v>32749</v>
      </c>
      <c r="I4276" s="197" t="s">
        <v>32750</v>
      </c>
      <c r="J4276" s="212" t="s">
        <v>32751</v>
      </c>
      <c r="K4276" s="203" t="s">
        <v>44776</v>
      </c>
      <c r="L4276" s="210" t="s">
        <v>1071</v>
      </c>
      <c r="M4276" s="210" t="s">
        <v>61</v>
      </c>
      <c r="N4276" s="200" t="s">
        <v>27502</v>
      </c>
      <c r="O4276" s="200" t="s">
        <v>29203</v>
      </c>
      <c r="P4276" s="200" t="s">
        <v>29204</v>
      </c>
      <c r="Q4276" s="200" t="s">
        <v>65</v>
      </c>
      <c r="R4276" s="210" t="s">
        <v>2682</v>
      </c>
      <c r="S4276" s="210" t="s">
        <v>2683</v>
      </c>
      <c r="T4276" s="210" t="s">
        <v>93</v>
      </c>
      <c r="U4276" s="213" t="s">
        <v>32739</v>
      </c>
      <c r="V4276" s="210">
        <v>0.95</v>
      </c>
      <c r="W4276" s="210" t="s">
        <v>68</v>
      </c>
      <c r="X4276" s="210" t="s">
        <v>69</v>
      </c>
      <c r="Y4276" s="210" t="s">
        <v>4407</v>
      </c>
      <c r="Z4276" s="210" t="s">
        <v>32201</v>
      </c>
      <c r="AA4276" s="235" t="s">
        <v>71</v>
      </c>
      <c r="AB4276" s="216">
        <v>46310</v>
      </c>
      <c r="AC4276" s="210"/>
      <c r="AD4276" s="191" t="s">
        <v>72</v>
      </c>
    </row>
    <row r="4277" spans="1:30" customFormat="1" ht="30" hidden="1" customHeight="1">
      <c r="A4277" s="209" t="s">
        <v>4370</v>
      </c>
      <c r="B4277" s="200" t="s">
        <v>4431</v>
      </c>
      <c r="C4277" s="200" t="s">
        <v>4432</v>
      </c>
      <c r="D4277" s="200" t="s">
        <v>4533</v>
      </c>
      <c r="E4277" s="200" t="s">
        <v>4534</v>
      </c>
      <c r="F4277" s="206" t="s">
        <v>32753</v>
      </c>
      <c r="G4277" s="206" t="s">
        <v>32754</v>
      </c>
      <c r="H4277" s="210" t="s">
        <v>44095</v>
      </c>
      <c r="I4277" s="197" t="s">
        <v>32755</v>
      </c>
      <c r="J4277" s="212" t="s">
        <v>32756</v>
      </c>
      <c r="K4277" s="213" t="s">
        <v>32757</v>
      </c>
      <c r="L4277" s="210" t="s">
        <v>1071</v>
      </c>
      <c r="M4277" s="210" t="s">
        <v>61</v>
      </c>
      <c r="N4277" s="210" t="s">
        <v>738</v>
      </c>
      <c r="O4277" s="210" t="s">
        <v>91</v>
      </c>
      <c r="P4277" s="210" t="s">
        <v>92</v>
      </c>
      <c r="Q4277" s="210" t="s">
        <v>65</v>
      </c>
      <c r="R4277" s="210" t="s">
        <v>4432</v>
      </c>
      <c r="S4277" s="210" t="s">
        <v>4534</v>
      </c>
      <c r="T4277" s="210" t="s">
        <v>93</v>
      </c>
      <c r="U4277" s="213" t="s">
        <v>32758</v>
      </c>
      <c r="V4277" s="210">
        <v>0.95</v>
      </c>
      <c r="W4277" s="210" t="s">
        <v>68</v>
      </c>
      <c r="X4277" s="210" t="s">
        <v>69</v>
      </c>
      <c r="Y4277" s="210" t="s">
        <v>4407</v>
      </c>
      <c r="Z4277" s="210" t="s">
        <v>32201</v>
      </c>
      <c r="AA4277" s="235" t="s">
        <v>71</v>
      </c>
      <c r="AB4277" s="216">
        <v>46310</v>
      </c>
      <c r="AC4277" s="210"/>
      <c r="AD4277" s="191" t="s">
        <v>72</v>
      </c>
    </row>
    <row r="4278" spans="1:30" customFormat="1" ht="30" hidden="1" customHeight="1">
      <c r="A4278" s="209" t="s">
        <v>632</v>
      </c>
      <c r="B4278" s="200" t="s">
        <v>2714</v>
      </c>
      <c r="C4278" s="200" t="s">
        <v>2715</v>
      </c>
      <c r="D4278" s="200" t="s">
        <v>2716</v>
      </c>
      <c r="E4278" s="200" t="s">
        <v>2717</v>
      </c>
      <c r="F4278" s="201" t="s">
        <v>32759</v>
      </c>
      <c r="G4278" s="201" t="s">
        <v>32760</v>
      </c>
      <c r="H4278" s="210" t="s">
        <v>32761</v>
      </c>
      <c r="I4278" s="197" t="s">
        <v>32762</v>
      </c>
      <c r="J4278" s="212" t="s">
        <v>32763</v>
      </c>
      <c r="K4278" s="203" t="s">
        <v>44777</v>
      </c>
      <c r="L4278" s="210" t="s">
        <v>1071</v>
      </c>
      <c r="M4278" s="210" t="s">
        <v>61</v>
      </c>
      <c r="N4278" s="200" t="s">
        <v>62</v>
      </c>
      <c r="O4278" s="200" t="s">
        <v>30833</v>
      </c>
      <c r="P4278" s="200" t="s">
        <v>92</v>
      </c>
      <c r="Q4278" s="200" t="s">
        <v>65</v>
      </c>
      <c r="R4278" s="210" t="s">
        <v>2715</v>
      </c>
      <c r="S4278" s="210" t="s">
        <v>2717</v>
      </c>
      <c r="T4278" s="210" t="s">
        <v>93</v>
      </c>
      <c r="U4278" s="213" t="s">
        <v>32765</v>
      </c>
      <c r="V4278" s="210">
        <v>0.95</v>
      </c>
      <c r="W4278" s="210" t="s">
        <v>68</v>
      </c>
      <c r="X4278" s="210" t="s">
        <v>69</v>
      </c>
      <c r="Y4278" s="210" t="s">
        <v>4407</v>
      </c>
      <c r="Z4278" s="210" t="s">
        <v>32201</v>
      </c>
      <c r="AA4278" s="235" t="s">
        <v>71</v>
      </c>
      <c r="AB4278" s="216">
        <v>46310</v>
      </c>
      <c r="AC4278" s="210"/>
      <c r="AD4278" s="191" t="s">
        <v>72</v>
      </c>
    </row>
    <row r="4279" spans="1:30" customFormat="1" ht="30" hidden="1" customHeight="1">
      <c r="A4279" s="209" t="s">
        <v>632</v>
      </c>
      <c r="B4279" s="200" t="s">
        <v>2714</v>
      </c>
      <c r="C4279" s="200" t="s">
        <v>2715</v>
      </c>
      <c r="D4279" s="200" t="s">
        <v>2738</v>
      </c>
      <c r="E4279" s="200" t="s">
        <v>2739</v>
      </c>
      <c r="F4279" s="201" t="s">
        <v>32766</v>
      </c>
      <c r="G4279" s="201" t="s">
        <v>32767</v>
      </c>
      <c r="H4279" s="210" t="s">
        <v>32768</v>
      </c>
      <c r="I4279" s="197" t="s">
        <v>32769</v>
      </c>
      <c r="J4279" s="212" t="s">
        <v>32770</v>
      </c>
      <c r="K4279" s="203" t="s">
        <v>44778</v>
      </c>
      <c r="L4279" s="210" t="s">
        <v>1071</v>
      </c>
      <c r="M4279" s="210" t="s">
        <v>61</v>
      </c>
      <c r="N4279" s="200" t="s">
        <v>62</v>
      </c>
      <c r="O4279" s="200" t="s">
        <v>30833</v>
      </c>
      <c r="P4279" s="200" t="s">
        <v>92</v>
      </c>
      <c r="Q4279" s="200" t="s">
        <v>65</v>
      </c>
      <c r="R4279" s="210" t="s">
        <v>2715</v>
      </c>
      <c r="S4279" s="210" t="s">
        <v>2739</v>
      </c>
      <c r="T4279" s="210" t="s">
        <v>93</v>
      </c>
      <c r="U4279" s="213" t="s">
        <v>32772</v>
      </c>
      <c r="V4279" s="210">
        <v>0.95</v>
      </c>
      <c r="W4279" s="210" t="s">
        <v>68</v>
      </c>
      <c r="X4279" s="210" t="s">
        <v>69</v>
      </c>
      <c r="Y4279" s="210" t="s">
        <v>4407</v>
      </c>
      <c r="Z4279" s="210" t="s">
        <v>32201</v>
      </c>
      <c r="AA4279" s="235" t="s">
        <v>71</v>
      </c>
      <c r="AB4279" s="216">
        <v>46310</v>
      </c>
      <c r="AC4279" s="210"/>
      <c r="AD4279" s="191" t="s">
        <v>72</v>
      </c>
    </row>
    <row r="4280" spans="1:30" customFormat="1" ht="30" hidden="1" customHeight="1">
      <c r="A4280" s="209" t="s">
        <v>632</v>
      </c>
      <c r="B4280" s="200" t="s">
        <v>2714</v>
      </c>
      <c r="C4280" s="200" t="s">
        <v>2715</v>
      </c>
      <c r="D4280" s="200" t="s">
        <v>2760</v>
      </c>
      <c r="E4280" s="200" t="s">
        <v>2761</v>
      </c>
      <c r="F4280" s="201" t="s">
        <v>32773</v>
      </c>
      <c r="G4280" s="201" t="s">
        <v>32774</v>
      </c>
      <c r="H4280" s="210" t="s">
        <v>32775</v>
      </c>
      <c r="I4280" s="197" t="s">
        <v>32776</v>
      </c>
      <c r="J4280" s="212" t="s">
        <v>32777</v>
      </c>
      <c r="K4280" s="203" t="s">
        <v>44779</v>
      </c>
      <c r="L4280" s="210" t="s">
        <v>1071</v>
      </c>
      <c r="M4280" s="210" t="s">
        <v>61</v>
      </c>
      <c r="N4280" s="200" t="s">
        <v>62</v>
      </c>
      <c r="O4280" s="200" t="s">
        <v>30833</v>
      </c>
      <c r="P4280" s="200" t="s">
        <v>92</v>
      </c>
      <c r="Q4280" s="200" t="s">
        <v>65</v>
      </c>
      <c r="R4280" s="210" t="s">
        <v>2715</v>
      </c>
      <c r="S4280" s="210" t="s">
        <v>2761</v>
      </c>
      <c r="T4280" s="210" t="s">
        <v>93</v>
      </c>
      <c r="U4280" s="213" t="s">
        <v>32779</v>
      </c>
      <c r="V4280" s="210">
        <v>0.95</v>
      </c>
      <c r="W4280" s="210" t="s">
        <v>68</v>
      </c>
      <c r="X4280" s="210" t="s">
        <v>69</v>
      </c>
      <c r="Y4280" s="210" t="s">
        <v>4407</v>
      </c>
      <c r="Z4280" s="210" t="s">
        <v>32201</v>
      </c>
      <c r="AA4280" s="235" t="s">
        <v>71</v>
      </c>
      <c r="AB4280" s="216">
        <v>46310</v>
      </c>
      <c r="AC4280" s="210"/>
      <c r="AD4280" s="191" t="s">
        <v>72</v>
      </c>
    </row>
    <row r="4281" spans="1:30" customFormat="1" ht="30" hidden="1" customHeight="1">
      <c r="A4281" s="209" t="s">
        <v>632</v>
      </c>
      <c r="B4281" s="200" t="s">
        <v>2714</v>
      </c>
      <c r="C4281" s="200" t="s">
        <v>2715</v>
      </c>
      <c r="D4281" s="200" t="s">
        <v>2782</v>
      </c>
      <c r="E4281" s="200" t="s">
        <v>2783</v>
      </c>
      <c r="F4281" s="201" t="s">
        <v>32780</v>
      </c>
      <c r="G4281" s="201" t="s">
        <v>32781</v>
      </c>
      <c r="H4281" s="210" t="s">
        <v>32782</v>
      </c>
      <c r="I4281" s="197" t="s">
        <v>32783</v>
      </c>
      <c r="J4281" s="212" t="s">
        <v>32784</v>
      </c>
      <c r="K4281" s="203" t="s">
        <v>44780</v>
      </c>
      <c r="L4281" s="210" t="s">
        <v>1071</v>
      </c>
      <c r="M4281" s="210" t="s">
        <v>61</v>
      </c>
      <c r="N4281" s="200" t="s">
        <v>62</v>
      </c>
      <c r="O4281" s="200" t="s">
        <v>30833</v>
      </c>
      <c r="P4281" s="200" t="s">
        <v>92</v>
      </c>
      <c r="Q4281" s="200" t="s">
        <v>65</v>
      </c>
      <c r="R4281" s="210" t="s">
        <v>2715</v>
      </c>
      <c r="S4281" s="210" t="s">
        <v>2783</v>
      </c>
      <c r="T4281" s="210" t="s">
        <v>93</v>
      </c>
      <c r="U4281" s="213" t="s">
        <v>32786</v>
      </c>
      <c r="V4281" s="210">
        <v>0.95</v>
      </c>
      <c r="W4281" s="210" t="s">
        <v>68</v>
      </c>
      <c r="X4281" s="210" t="s">
        <v>69</v>
      </c>
      <c r="Y4281" s="210" t="s">
        <v>4407</v>
      </c>
      <c r="Z4281" s="210" t="s">
        <v>32201</v>
      </c>
      <c r="AA4281" s="235" t="s">
        <v>71</v>
      </c>
      <c r="AB4281" s="216">
        <v>46310</v>
      </c>
      <c r="AC4281" s="210"/>
      <c r="AD4281" s="191" t="s">
        <v>72</v>
      </c>
    </row>
    <row r="4282" spans="1:30" customFormat="1" ht="30" hidden="1" customHeight="1">
      <c r="A4282" s="209" t="s">
        <v>632</v>
      </c>
      <c r="B4282" s="200" t="s">
        <v>2714</v>
      </c>
      <c r="C4282" s="200" t="s">
        <v>2715</v>
      </c>
      <c r="D4282" s="200" t="s">
        <v>2803</v>
      </c>
      <c r="E4282" s="200" t="s">
        <v>2804</v>
      </c>
      <c r="F4282" s="201" t="s">
        <v>32787</v>
      </c>
      <c r="G4282" s="201" t="s">
        <v>32788</v>
      </c>
      <c r="H4282" s="210" t="s">
        <v>32789</v>
      </c>
      <c r="I4282" s="197" t="s">
        <v>32790</v>
      </c>
      <c r="J4282" s="212" t="s">
        <v>32791</v>
      </c>
      <c r="K4282" s="203" t="s">
        <v>44781</v>
      </c>
      <c r="L4282" s="210" t="s">
        <v>1071</v>
      </c>
      <c r="M4282" s="210" t="s">
        <v>61</v>
      </c>
      <c r="N4282" s="200" t="s">
        <v>62</v>
      </c>
      <c r="O4282" s="200" t="s">
        <v>30833</v>
      </c>
      <c r="P4282" s="200" t="s">
        <v>92</v>
      </c>
      <c r="Q4282" s="200" t="s">
        <v>65</v>
      </c>
      <c r="R4282" s="210" t="s">
        <v>2715</v>
      </c>
      <c r="S4282" s="210" t="s">
        <v>2804</v>
      </c>
      <c r="T4282" s="210" t="s">
        <v>93</v>
      </c>
      <c r="U4282" s="213" t="s">
        <v>32793</v>
      </c>
      <c r="V4282" s="210">
        <v>0.95</v>
      </c>
      <c r="W4282" s="210" t="s">
        <v>68</v>
      </c>
      <c r="X4282" s="210" t="s">
        <v>69</v>
      </c>
      <c r="Y4282" s="210" t="s">
        <v>4407</v>
      </c>
      <c r="Z4282" s="210" t="s">
        <v>32201</v>
      </c>
      <c r="AA4282" s="235" t="s">
        <v>71</v>
      </c>
      <c r="AB4282" s="216">
        <v>46310</v>
      </c>
      <c r="AC4282" s="210"/>
      <c r="AD4282" s="191" t="s">
        <v>72</v>
      </c>
    </row>
    <row r="4283" spans="1:30" customFormat="1" ht="30" hidden="1" customHeight="1">
      <c r="A4283" s="209" t="s">
        <v>632</v>
      </c>
      <c r="B4283" s="200" t="s">
        <v>2714</v>
      </c>
      <c r="C4283" s="200" t="s">
        <v>2715</v>
      </c>
      <c r="D4283" s="200" t="s">
        <v>2825</v>
      </c>
      <c r="E4283" s="200" t="s">
        <v>2826</v>
      </c>
      <c r="F4283" s="201" t="s">
        <v>32794</v>
      </c>
      <c r="G4283" s="201" t="s">
        <v>32795</v>
      </c>
      <c r="H4283" s="210" t="s">
        <v>32796</v>
      </c>
      <c r="I4283" s="197" t="s">
        <v>32797</v>
      </c>
      <c r="J4283" s="212" t="s">
        <v>32798</v>
      </c>
      <c r="K4283" s="203" t="s">
        <v>44782</v>
      </c>
      <c r="L4283" s="210" t="s">
        <v>1071</v>
      </c>
      <c r="M4283" s="210" t="s">
        <v>61</v>
      </c>
      <c r="N4283" s="200" t="s">
        <v>62</v>
      </c>
      <c r="O4283" s="200" t="s">
        <v>30833</v>
      </c>
      <c r="P4283" s="200" t="s">
        <v>92</v>
      </c>
      <c r="Q4283" s="200" t="s">
        <v>65</v>
      </c>
      <c r="R4283" s="210" t="s">
        <v>2715</v>
      </c>
      <c r="S4283" s="210" t="s">
        <v>2826</v>
      </c>
      <c r="T4283" s="210" t="s">
        <v>93</v>
      </c>
      <c r="U4283" s="213" t="s">
        <v>32800</v>
      </c>
      <c r="V4283" s="210">
        <v>0.95</v>
      </c>
      <c r="W4283" s="210" t="s">
        <v>68</v>
      </c>
      <c r="X4283" s="210" t="s">
        <v>69</v>
      </c>
      <c r="Y4283" s="210" t="s">
        <v>4407</v>
      </c>
      <c r="Z4283" s="210" t="s">
        <v>32201</v>
      </c>
      <c r="AA4283" s="235" t="s">
        <v>71</v>
      </c>
      <c r="AB4283" s="216">
        <v>46310</v>
      </c>
      <c r="AC4283" s="210"/>
      <c r="AD4283" s="191" t="s">
        <v>72</v>
      </c>
    </row>
    <row r="4284" spans="1:30" customFormat="1" ht="30" hidden="1" customHeight="1">
      <c r="A4284" s="209" t="s">
        <v>632</v>
      </c>
      <c r="B4284" s="200" t="s">
        <v>2714</v>
      </c>
      <c r="C4284" s="200" t="s">
        <v>2715</v>
      </c>
      <c r="D4284" s="200" t="s">
        <v>2847</v>
      </c>
      <c r="E4284" s="200" t="s">
        <v>2848</v>
      </c>
      <c r="F4284" s="201" t="s">
        <v>32801</v>
      </c>
      <c r="G4284" s="201" t="s">
        <v>32802</v>
      </c>
      <c r="H4284" s="210" t="s">
        <v>32803</v>
      </c>
      <c r="I4284" s="197" t="s">
        <v>32804</v>
      </c>
      <c r="J4284" s="212" t="s">
        <v>32805</v>
      </c>
      <c r="K4284" s="203" t="s">
        <v>44783</v>
      </c>
      <c r="L4284" s="210" t="s">
        <v>1071</v>
      </c>
      <c r="M4284" s="210" t="s">
        <v>61</v>
      </c>
      <c r="N4284" s="200" t="s">
        <v>62</v>
      </c>
      <c r="O4284" s="200" t="s">
        <v>30833</v>
      </c>
      <c r="P4284" s="200" t="s">
        <v>92</v>
      </c>
      <c r="Q4284" s="200" t="s">
        <v>65</v>
      </c>
      <c r="R4284" s="210" t="s">
        <v>2715</v>
      </c>
      <c r="S4284" s="210" t="s">
        <v>2848</v>
      </c>
      <c r="T4284" s="210" t="s">
        <v>93</v>
      </c>
      <c r="U4284" s="213" t="s">
        <v>32807</v>
      </c>
      <c r="V4284" s="210">
        <v>0.95</v>
      </c>
      <c r="W4284" s="210" t="s">
        <v>68</v>
      </c>
      <c r="X4284" s="210" t="s">
        <v>69</v>
      </c>
      <c r="Y4284" s="210" t="s">
        <v>4407</v>
      </c>
      <c r="Z4284" s="210" t="s">
        <v>32201</v>
      </c>
      <c r="AA4284" s="235" t="s">
        <v>71</v>
      </c>
      <c r="AB4284" s="216">
        <v>46310</v>
      </c>
      <c r="AC4284" s="210"/>
      <c r="AD4284" s="191" t="s">
        <v>72</v>
      </c>
    </row>
    <row r="4285" spans="1:30" customFormat="1" ht="30" hidden="1" customHeight="1">
      <c r="A4285" s="209" t="s">
        <v>632</v>
      </c>
      <c r="B4285" s="200" t="s">
        <v>2869</v>
      </c>
      <c r="C4285" s="200" t="s">
        <v>2870</v>
      </c>
      <c r="D4285" s="200" t="s">
        <v>2871</v>
      </c>
      <c r="E4285" s="200" t="s">
        <v>2872</v>
      </c>
      <c r="F4285" s="201" t="s">
        <v>32808</v>
      </c>
      <c r="G4285" s="201" t="s">
        <v>32809</v>
      </c>
      <c r="H4285" s="210" t="s">
        <v>32810</v>
      </c>
      <c r="I4285" s="197" t="s">
        <v>32811</v>
      </c>
      <c r="J4285" s="212" t="s">
        <v>32812</v>
      </c>
      <c r="K4285" s="203" t="s">
        <v>44784</v>
      </c>
      <c r="L4285" s="210" t="s">
        <v>1071</v>
      </c>
      <c r="M4285" s="210" t="s">
        <v>61</v>
      </c>
      <c r="N4285" s="200" t="s">
        <v>62</v>
      </c>
      <c r="O4285" s="200" t="s">
        <v>30833</v>
      </c>
      <c r="P4285" s="200" t="s">
        <v>92</v>
      </c>
      <c r="Q4285" s="200" t="s">
        <v>65</v>
      </c>
      <c r="R4285" s="210" t="s">
        <v>2870</v>
      </c>
      <c r="S4285" s="210" t="s">
        <v>2872</v>
      </c>
      <c r="T4285" s="210" t="s">
        <v>93</v>
      </c>
      <c r="U4285" s="213" t="s">
        <v>32814</v>
      </c>
      <c r="V4285" s="210">
        <v>0.95</v>
      </c>
      <c r="W4285" s="210" t="s">
        <v>68</v>
      </c>
      <c r="X4285" s="210" t="s">
        <v>69</v>
      </c>
      <c r="Y4285" s="210" t="s">
        <v>4407</v>
      </c>
      <c r="Z4285" s="210" t="s">
        <v>32201</v>
      </c>
      <c r="AA4285" s="235" t="s">
        <v>71</v>
      </c>
      <c r="AB4285" s="216">
        <v>46310</v>
      </c>
      <c r="AC4285" s="210"/>
      <c r="AD4285" s="191" t="s">
        <v>72</v>
      </c>
    </row>
    <row r="4286" spans="1:30" customFormat="1" ht="30" hidden="1" customHeight="1">
      <c r="A4286" s="209" t="s">
        <v>632</v>
      </c>
      <c r="B4286" s="200" t="s">
        <v>2869</v>
      </c>
      <c r="C4286" s="200" t="s">
        <v>2870</v>
      </c>
      <c r="D4286" s="200" t="s">
        <v>2885</v>
      </c>
      <c r="E4286" s="200" t="s">
        <v>2886</v>
      </c>
      <c r="F4286" s="201" t="s">
        <v>32815</v>
      </c>
      <c r="G4286" s="201" t="s">
        <v>32816</v>
      </c>
      <c r="H4286" s="210" t="s">
        <v>32817</v>
      </c>
      <c r="I4286" s="197" t="s">
        <v>32818</v>
      </c>
      <c r="J4286" s="212" t="s">
        <v>32819</v>
      </c>
      <c r="K4286" s="203" t="s">
        <v>44785</v>
      </c>
      <c r="L4286" s="210" t="s">
        <v>1071</v>
      </c>
      <c r="M4286" s="210" t="s">
        <v>61</v>
      </c>
      <c r="N4286" s="200" t="s">
        <v>62</v>
      </c>
      <c r="O4286" s="200" t="s">
        <v>30833</v>
      </c>
      <c r="P4286" s="200" t="s">
        <v>92</v>
      </c>
      <c r="Q4286" s="200" t="s">
        <v>65</v>
      </c>
      <c r="R4286" s="210" t="s">
        <v>2870</v>
      </c>
      <c r="S4286" s="210" t="s">
        <v>2886</v>
      </c>
      <c r="T4286" s="210" t="s">
        <v>93</v>
      </c>
      <c r="U4286" s="213" t="s">
        <v>32821</v>
      </c>
      <c r="V4286" s="210">
        <v>0.95</v>
      </c>
      <c r="W4286" s="210" t="s">
        <v>68</v>
      </c>
      <c r="X4286" s="210" t="s">
        <v>69</v>
      </c>
      <c r="Y4286" s="210" t="s">
        <v>4407</v>
      </c>
      <c r="Z4286" s="210" t="s">
        <v>32201</v>
      </c>
      <c r="AA4286" s="235" t="s">
        <v>71</v>
      </c>
      <c r="AB4286" s="216">
        <v>46310</v>
      </c>
      <c r="AC4286" s="210"/>
      <c r="AD4286" s="191" t="s">
        <v>72</v>
      </c>
    </row>
    <row r="4287" spans="1:30" customFormat="1" ht="30" hidden="1" customHeight="1">
      <c r="A4287" s="209" t="s">
        <v>632</v>
      </c>
      <c r="B4287" s="200" t="s">
        <v>2899</v>
      </c>
      <c r="C4287" s="200" t="s">
        <v>2900</v>
      </c>
      <c r="D4287" s="200" t="s">
        <v>2901</v>
      </c>
      <c r="E4287" s="200" t="s">
        <v>2902</v>
      </c>
      <c r="F4287" s="201" t="s">
        <v>32822</v>
      </c>
      <c r="G4287" s="201" t="s">
        <v>32823</v>
      </c>
      <c r="H4287" s="210" t="s">
        <v>32824</v>
      </c>
      <c r="I4287" s="197" t="s">
        <v>32825</v>
      </c>
      <c r="J4287" s="212" t="s">
        <v>32826</v>
      </c>
      <c r="K4287" s="203" t="s">
        <v>44786</v>
      </c>
      <c r="L4287" s="210" t="s">
        <v>1071</v>
      </c>
      <c r="M4287" s="210" t="s">
        <v>61</v>
      </c>
      <c r="N4287" s="200" t="s">
        <v>62</v>
      </c>
      <c r="O4287" s="200" t="s">
        <v>30833</v>
      </c>
      <c r="P4287" s="200" t="s">
        <v>92</v>
      </c>
      <c r="Q4287" s="200" t="s">
        <v>65</v>
      </c>
      <c r="R4287" s="210" t="s">
        <v>2900</v>
      </c>
      <c r="S4287" s="210" t="s">
        <v>2902</v>
      </c>
      <c r="T4287" s="210" t="s">
        <v>93</v>
      </c>
      <c r="U4287" s="213" t="s">
        <v>32828</v>
      </c>
      <c r="V4287" s="210">
        <v>0.95</v>
      </c>
      <c r="W4287" s="210" t="s">
        <v>68</v>
      </c>
      <c r="X4287" s="210" t="s">
        <v>69</v>
      </c>
      <c r="Y4287" s="210" t="s">
        <v>4407</v>
      </c>
      <c r="Z4287" s="210" t="s">
        <v>32201</v>
      </c>
      <c r="AA4287" s="235" t="s">
        <v>71</v>
      </c>
      <c r="AB4287" s="216">
        <v>46310</v>
      </c>
      <c r="AC4287" s="210"/>
      <c r="AD4287" s="191" t="s">
        <v>72</v>
      </c>
    </row>
    <row r="4288" spans="1:30" customFormat="1" ht="30" hidden="1" customHeight="1">
      <c r="A4288" s="209" t="s">
        <v>632</v>
      </c>
      <c r="B4288" s="200" t="s">
        <v>2899</v>
      </c>
      <c r="C4288" s="200" t="s">
        <v>2900</v>
      </c>
      <c r="D4288" s="200" t="s">
        <v>29421</v>
      </c>
      <c r="E4288" s="200" t="s">
        <v>29422</v>
      </c>
      <c r="F4288" s="201" t="s">
        <v>32829</v>
      </c>
      <c r="G4288" s="201" t="s">
        <v>32830</v>
      </c>
      <c r="H4288" s="210" t="s">
        <v>32831</v>
      </c>
      <c r="I4288" s="197" t="s">
        <v>32832</v>
      </c>
      <c r="J4288" s="212" t="s">
        <v>32833</v>
      </c>
      <c r="K4288" s="203" t="s">
        <v>44787</v>
      </c>
      <c r="L4288" s="210" t="s">
        <v>1071</v>
      </c>
      <c r="M4288" s="210" t="s">
        <v>61</v>
      </c>
      <c r="N4288" s="200" t="s">
        <v>62</v>
      </c>
      <c r="O4288" s="200" t="s">
        <v>30833</v>
      </c>
      <c r="P4288" s="200" t="s">
        <v>92</v>
      </c>
      <c r="Q4288" s="200" t="s">
        <v>65</v>
      </c>
      <c r="R4288" s="210" t="s">
        <v>2900</v>
      </c>
      <c r="S4288" s="210" t="s">
        <v>29422</v>
      </c>
      <c r="T4288" s="210" t="s">
        <v>93</v>
      </c>
      <c r="U4288" s="213" t="s">
        <v>32835</v>
      </c>
      <c r="V4288" s="210">
        <v>0.95</v>
      </c>
      <c r="W4288" s="210" t="s">
        <v>68</v>
      </c>
      <c r="X4288" s="210" t="s">
        <v>69</v>
      </c>
      <c r="Y4288" s="210" t="s">
        <v>4407</v>
      </c>
      <c r="Z4288" s="210" t="s">
        <v>32201</v>
      </c>
      <c r="AA4288" s="235" t="s">
        <v>71</v>
      </c>
      <c r="AB4288" s="216">
        <v>46310</v>
      </c>
      <c r="AC4288" s="210"/>
      <c r="AD4288" s="191" t="s">
        <v>72</v>
      </c>
    </row>
    <row r="4289" spans="1:30" customFormat="1" ht="30" hidden="1" customHeight="1">
      <c r="A4289" s="209" t="s">
        <v>632</v>
      </c>
      <c r="B4289" s="200" t="s">
        <v>2909</v>
      </c>
      <c r="C4289" s="200" t="s">
        <v>2910</v>
      </c>
      <c r="D4289" s="200" t="s">
        <v>2911</v>
      </c>
      <c r="E4289" s="200" t="s">
        <v>2912</v>
      </c>
      <c r="F4289" s="201" t="s">
        <v>32836</v>
      </c>
      <c r="G4289" s="201" t="s">
        <v>32837</v>
      </c>
      <c r="H4289" s="210" t="s">
        <v>32838</v>
      </c>
      <c r="I4289" s="197" t="s">
        <v>32839</v>
      </c>
      <c r="J4289" s="212" t="s">
        <v>32840</v>
      </c>
      <c r="K4289" s="203" t="s">
        <v>44788</v>
      </c>
      <c r="L4289" s="210" t="s">
        <v>1071</v>
      </c>
      <c r="M4289" s="210" t="s">
        <v>61</v>
      </c>
      <c r="N4289" s="200" t="s">
        <v>62</v>
      </c>
      <c r="O4289" s="200" t="s">
        <v>30833</v>
      </c>
      <c r="P4289" s="200" t="s">
        <v>92</v>
      </c>
      <c r="Q4289" s="200" t="s">
        <v>65</v>
      </c>
      <c r="R4289" s="210" t="s">
        <v>2910</v>
      </c>
      <c r="S4289" s="210" t="s">
        <v>2912</v>
      </c>
      <c r="T4289" s="210" t="s">
        <v>93</v>
      </c>
      <c r="U4289" s="213" t="s">
        <v>32842</v>
      </c>
      <c r="V4289" s="210">
        <v>0.95</v>
      </c>
      <c r="W4289" s="210" t="s">
        <v>68</v>
      </c>
      <c r="X4289" s="210" t="s">
        <v>69</v>
      </c>
      <c r="Y4289" s="210" t="s">
        <v>4407</v>
      </c>
      <c r="Z4289" s="210" t="s">
        <v>32201</v>
      </c>
      <c r="AA4289" s="235" t="s">
        <v>71</v>
      </c>
      <c r="AB4289" s="216">
        <v>46310</v>
      </c>
      <c r="AC4289" s="210"/>
      <c r="AD4289" s="191" t="s">
        <v>72</v>
      </c>
    </row>
    <row r="4290" spans="1:30" customFormat="1" ht="30" hidden="1" customHeight="1">
      <c r="A4290" s="209" t="s">
        <v>632</v>
      </c>
      <c r="B4290" s="200" t="s">
        <v>2909</v>
      </c>
      <c r="C4290" s="200" t="s">
        <v>2910</v>
      </c>
      <c r="D4290" s="200" t="s">
        <v>2926</v>
      </c>
      <c r="E4290" s="200" t="s">
        <v>2927</v>
      </c>
      <c r="F4290" s="201" t="s">
        <v>32843</v>
      </c>
      <c r="G4290" s="201" t="s">
        <v>32844</v>
      </c>
      <c r="H4290" s="210" t="s">
        <v>32845</v>
      </c>
      <c r="I4290" s="197" t="s">
        <v>32846</v>
      </c>
      <c r="J4290" s="212" t="s">
        <v>32847</v>
      </c>
      <c r="K4290" s="203" t="s">
        <v>44789</v>
      </c>
      <c r="L4290" s="210" t="s">
        <v>1071</v>
      </c>
      <c r="M4290" s="210" t="s">
        <v>61</v>
      </c>
      <c r="N4290" s="200" t="s">
        <v>62</v>
      </c>
      <c r="O4290" s="200" t="s">
        <v>30833</v>
      </c>
      <c r="P4290" s="200" t="s">
        <v>92</v>
      </c>
      <c r="Q4290" s="200" t="s">
        <v>65</v>
      </c>
      <c r="R4290" s="210" t="s">
        <v>2910</v>
      </c>
      <c r="S4290" s="210" t="s">
        <v>2927</v>
      </c>
      <c r="T4290" s="210" t="s">
        <v>93</v>
      </c>
      <c r="U4290" s="213" t="s">
        <v>32849</v>
      </c>
      <c r="V4290" s="210">
        <v>0.95</v>
      </c>
      <c r="W4290" s="210" t="s">
        <v>68</v>
      </c>
      <c r="X4290" s="210" t="s">
        <v>69</v>
      </c>
      <c r="Y4290" s="210" t="s">
        <v>4407</v>
      </c>
      <c r="Z4290" s="210" t="s">
        <v>32201</v>
      </c>
      <c r="AA4290" s="235" t="s">
        <v>71</v>
      </c>
      <c r="AB4290" s="216">
        <v>46310</v>
      </c>
      <c r="AC4290" s="210"/>
      <c r="AD4290" s="191" t="s">
        <v>72</v>
      </c>
    </row>
    <row r="4291" spans="1:30" customFormat="1" ht="30" hidden="1" customHeight="1">
      <c r="A4291" s="209" t="s">
        <v>632</v>
      </c>
      <c r="B4291" s="200" t="s">
        <v>2909</v>
      </c>
      <c r="C4291" s="200" t="s">
        <v>2910</v>
      </c>
      <c r="D4291" s="200" t="s">
        <v>2941</v>
      </c>
      <c r="E4291" s="200" t="s">
        <v>2942</v>
      </c>
      <c r="F4291" s="201" t="s">
        <v>32850</v>
      </c>
      <c r="G4291" s="201" t="s">
        <v>32851</v>
      </c>
      <c r="H4291" s="210" t="s">
        <v>32852</v>
      </c>
      <c r="I4291" s="197" t="s">
        <v>32853</v>
      </c>
      <c r="J4291" s="212" t="s">
        <v>32854</v>
      </c>
      <c r="K4291" s="203" t="s">
        <v>44790</v>
      </c>
      <c r="L4291" s="210" t="s">
        <v>1071</v>
      </c>
      <c r="M4291" s="210" t="s">
        <v>61</v>
      </c>
      <c r="N4291" s="200" t="s">
        <v>62</v>
      </c>
      <c r="O4291" s="200" t="s">
        <v>30833</v>
      </c>
      <c r="P4291" s="200" t="s">
        <v>92</v>
      </c>
      <c r="Q4291" s="200" t="s">
        <v>65</v>
      </c>
      <c r="R4291" s="210" t="s">
        <v>2910</v>
      </c>
      <c r="S4291" s="210" t="s">
        <v>2942</v>
      </c>
      <c r="T4291" s="210" t="s">
        <v>93</v>
      </c>
      <c r="U4291" s="213" t="s">
        <v>32856</v>
      </c>
      <c r="V4291" s="210">
        <v>0.95</v>
      </c>
      <c r="W4291" s="210" t="s">
        <v>68</v>
      </c>
      <c r="X4291" s="210" t="s">
        <v>69</v>
      </c>
      <c r="Y4291" s="210" t="s">
        <v>4407</v>
      </c>
      <c r="Z4291" s="210" t="s">
        <v>32201</v>
      </c>
      <c r="AA4291" s="235" t="s">
        <v>71</v>
      </c>
      <c r="AB4291" s="216">
        <v>46310</v>
      </c>
      <c r="AC4291" s="210"/>
      <c r="AD4291" s="191" t="s">
        <v>72</v>
      </c>
    </row>
    <row r="4292" spans="1:30" customFormat="1" ht="30" hidden="1" customHeight="1">
      <c r="A4292" s="209" t="s">
        <v>632</v>
      </c>
      <c r="B4292" s="200" t="s">
        <v>2909</v>
      </c>
      <c r="C4292" s="200" t="s">
        <v>2910</v>
      </c>
      <c r="D4292" s="200" t="s">
        <v>2956</v>
      </c>
      <c r="E4292" s="200" t="s">
        <v>2957</v>
      </c>
      <c r="F4292" s="201" t="s">
        <v>32857</v>
      </c>
      <c r="G4292" s="201" t="s">
        <v>32858</v>
      </c>
      <c r="H4292" s="210" t="s">
        <v>32859</v>
      </c>
      <c r="I4292" s="197" t="s">
        <v>32860</v>
      </c>
      <c r="J4292" s="212" t="s">
        <v>32861</v>
      </c>
      <c r="K4292" s="203" t="s">
        <v>44791</v>
      </c>
      <c r="L4292" s="210" t="s">
        <v>1071</v>
      </c>
      <c r="M4292" s="210" t="s">
        <v>61</v>
      </c>
      <c r="N4292" s="200" t="s">
        <v>62</v>
      </c>
      <c r="O4292" s="200" t="s">
        <v>30833</v>
      </c>
      <c r="P4292" s="200" t="s">
        <v>92</v>
      </c>
      <c r="Q4292" s="200" t="s">
        <v>65</v>
      </c>
      <c r="R4292" s="210" t="s">
        <v>2910</v>
      </c>
      <c r="S4292" s="210" t="s">
        <v>2957</v>
      </c>
      <c r="T4292" s="210" t="s">
        <v>93</v>
      </c>
      <c r="U4292" s="213" t="s">
        <v>32863</v>
      </c>
      <c r="V4292" s="210">
        <v>0.95</v>
      </c>
      <c r="W4292" s="210" t="s">
        <v>68</v>
      </c>
      <c r="X4292" s="210" t="s">
        <v>69</v>
      </c>
      <c r="Y4292" s="210" t="s">
        <v>4407</v>
      </c>
      <c r="Z4292" s="210" t="s">
        <v>32201</v>
      </c>
      <c r="AA4292" s="235" t="s">
        <v>71</v>
      </c>
      <c r="AB4292" s="216">
        <v>46310</v>
      </c>
      <c r="AC4292" s="210"/>
      <c r="AD4292" s="191" t="s">
        <v>72</v>
      </c>
    </row>
    <row r="4293" spans="1:30" customFormat="1" ht="30" hidden="1" customHeight="1">
      <c r="A4293" s="209" t="s">
        <v>4370</v>
      </c>
      <c r="B4293" s="200" t="s">
        <v>4615</v>
      </c>
      <c r="C4293" s="200" t="s">
        <v>4616</v>
      </c>
      <c r="D4293" s="200" t="s">
        <v>4617</v>
      </c>
      <c r="E4293" s="200" t="s">
        <v>4618</v>
      </c>
      <c r="F4293" s="206" t="s">
        <v>32864</v>
      </c>
      <c r="G4293" s="206" t="s">
        <v>32865</v>
      </c>
      <c r="H4293" s="210" t="s">
        <v>1592</v>
      </c>
      <c r="I4293" s="197" t="s">
        <v>32866</v>
      </c>
      <c r="J4293" s="212" t="s">
        <v>32867</v>
      </c>
      <c r="K4293" s="213" t="s">
        <v>32868</v>
      </c>
      <c r="L4293" s="210" t="s">
        <v>1071</v>
      </c>
      <c r="M4293" s="210" t="s">
        <v>61</v>
      </c>
      <c r="N4293" s="210" t="s">
        <v>3030</v>
      </c>
      <c r="O4293" s="210" t="s">
        <v>22800</v>
      </c>
      <c r="P4293" s="210" t="s">
        <v>22801</v>
      </c>
      <c r="Q4293" s="210" t="s">
        <v>65</v>
      </c>
      <c r="R4293" s="210" t="s">
        <v>4616</v>
      </c>
      <c r="S4293" s="210" t="s">
        <v>4618</v>
      </c>
      <c r="T4293" s="210" t="s">
        <v>93</v>
      </c>
      <c r="U4293" s="213" t="s">
        <v>32869</v>
      </c>
      <c r="V4293" s="210">
        <v>0.95</v>
      </c>
      <c r="W4293" s="210" t="s">
        <v>68</v>
      </c>
      <c r="X4293" s="210" t="s">
        <v>69</v>
      </c>
      <c r="Y4293" s="210" t="s">
        <v>4407</v>
      </c>
      <c r="Z4293" s="210" t="s">
        <v>32201</v>
      </c>
      <c r="AA4293" s="235" t="s">
        <v>71</v>
      </c>
      <c r="AB4293" s="216">
        <v>46310</v>
      </c>
      <c r="AC4293" s="210"/>
      <c r="AD4293" s="191" t="s">
        <v>72</v>
      </c>
    </row>
    <row r="4294" spans="1:30" customFormat="1" ht="30" hidden="1" customHeight="1">
      <c r="A4294" s="209" t="s">
        <v>4370</v>
      </c>
      <c r="B4294" s="200" t="s">
        <v>4615</v>
      </c>
      <c r="C4294" s="200" t="s">
        <v>4616</v>
      </c>
      <c r="D4294" s="200" t="s">
        <v>4657</v>
      </c>
      <c r="E4294" s="200" t="s">
        <v>4658</v>
      </c>
      <c r="F4294" s="206" t="s">
        <v>32870</v>
      </c>
      <c r="G4294" s="206" t="s">
        <v>32871</v>
      </c>
      <c r="H4294" s="210" t="s">
        <v>1599</v>
      </c>
      <c r="I4294" s="197" t="s">
        <v>32872</v>
      </c>
      <c r="J4294" s="212" t="s">
        <v>32873</v>
      </c>
      <c r="K4294" s="213" t="s">
        <v>32874</v>
      </c>
      <c r="L4294" s="210" t="s">
        <v>1071</v>
      </c>
      <c r="M4294" s="210" t="s">
        <v>61</v>
      </c>
      <c r="N4294" s="210" t="s">
        <v>3030</v>
      </c>
      <c r="O4294" s="210" t="s">
        <v>22800</v>
      </c>
      <c r="P4294" s="210" t="s">
        <v>22801</v>
      </c>
      <c r="Q4294" s="210" t="s">
        <v>65</v>
      </c>
      <c r="R4294" s="210" t="s">
        <v>4616</v>
      </c>
      <c r="S4294" s="210" t="s">
        <v>4658</v>
      </c>
      <c r="T4294" s="210" t="s">
        <v>93</v>
      </c>
      <c r="U4294" s="213" t="s">
        <v>32875</v>
      </c>
      <c r="V4294" s="210">
        <v>0.95</v>
      </c>
      <c r="W4294" s="210" t="s">
        <v>68</v>
      </c>
      <c r="X4294" s="210" t="s">
        <v>69</v>
      </c>
      <c r="Y4294" s="210" t="s">
        <v>4407</v>
      </c>
      <c r="Z4294" s="210" t="s">
        <v>32201</v>
      </c>
      <c r="AA4294" s="235" t="s">
        <v>71</v>
      </c>
      <c r="AB4294" s="216">
        <v>46310</v>
      </c>
      <c r="AC4294" s="210"/>
      <c r="AD4294" s="191" t="s">
        <v>72</v>
      </c>
    </row>
    <row r="4295" spans="1:30" customFormat="1" ht="30" hidden="1" customHeight="1">
      <c r="A4295" s="209" t="s">
        <v>4370</v>
      </c>
      <c r="B4295" s="200" t="s">
        <v>4615</v>
      </c>
      <c r="C4295" s="200" t="s">
        <v>4616</v>
      </c>
      <c r="D4295" s="200" t="s">
        <v>4679</v>
      </c>
      <c r="E4295" s="200" t="s">
        <v>4680</v>
      </c>
      <c r="F4295" s="206" t="s">
        <v>32876</v>
      </c>
      <c r="G4295" s="206" t="s">
        <v>32877</v>
      </c>
      <c r="H4295" s="210" t="s">
        <v>1612</v>
      </c>
      <c r="I4295" s="197" t="s">
        <v>32878</v>
      </c>
      <c r="J4295" s="212" t="s">
        <v>32879</v>
      </c>
      <c r="K4295" s="213" t="s">
        <v>32880</v>
      </c>
      <c r="L4295" s="210" t="s">
        <v>1071</v>
      </c>
      <c r="M4295" s="210" t="s">
        <v>61</v>
      </c>
      <c r="N4295" s="210" t="s">
        <v>3030</v>
      </c>
      <c r="O4295" s="210" t="s">
        <v>22800</v>
      </c>
      <c r="P4295" s="210" t="s">
        <v>22801</v>
      </c>
      <c r="Q4295" s="210" t="s">
        <v>65</v>
      </c>
      <c r="R4295" s="210" t="s">
        <v>4616</v>
      </c>
      <c r="S4295" s="210" t="s">
        <v>4680</v>
      </c>
      <c r="T4295" s="210" t="s">
        <v>93</v>
      </c>
      <c r="U4295" s="213" t="s">
        <v>32881</v>
      </c>
      <c r="V4295" s="210">
        <v>0.95</v>
      </c>
      <c r="W4295" s="210" t="s">
        <v>68</v>
      </c>
      <c r="X4295" s="210" t="s">
        <v>69</v>
      </c>
      <c r="Y4295" s="210" t="s">
        <v>4407</v>
      </c>
      <c r="Z4295" s="210" t="s">
        <v>32201</v>
      </c>
      <c r="AA4295" s="235" t="s">
        <v>71</v>
      </c>
      <c r="AB4295" s="216">
        <v>46310</v>
      </c>
      <c r="AC4295" s="210"/>
      <c r="AD4295" s="191" t="s">
        <v>72</v>
      </c>
    </row>
    <row r="4296" spans="1:30" customFormat="1" ht="30" hidden="1" customHeight="1">
      <c r="A4296" s="209" t="s">
        <v>632</v>
      </c>
      <c r="B4296" s="200" t="s">
        <v>2992</v>
      </c>
      <c r="C4296" s="200" t="s">
        <v>2993</v>
      </c>
      <c r="D4296" s="200" t="s">
        <v>2994</v>
      </c>
      <c r="E4296" s="200" t="s">
        <v>2995</v>
      </c>
      <c r="F4296" s="201" t="s">
        <v>32882</v>
      </c>
      <c r="G4296" s="201" t="s">
        <v>32883</v>
      </c>
      <c r="H4296" s="210" t="s">
        <v>32884</v>
      </c>
      <c r="I4296" s="197" t="s">
        <v>32885</v>
      </c>
      <c r="J4296" s="212" t="s">
        <v>32886</v>
      </c>
      <c r="K4296" s="203" t="s">
        <v>44792</v>
      </c>
      <c r="L4296" s="210" t="s">
        <v>1071</v>
      </c>
      <c r="M4296" s="210" t="s">
        <v>61</v>
      </c>
      <c r="N4296" s="200" t="s">
        <v>62</v>
      </c>
      <c r="O4296" s="200" t="s">
        <v>30833</v>
      </c>
      <c r="P4296" s="200" t="s">
        <v>92</v>
      </c>
      <c r="Q4296" s="200" t="s">
        <v>65</v>
      </c>
      <c r="R4296" s="210" t="s">
        <v>2993</v>
      </c>
      <c r="S4296" s="210" t="s">
        <v>2995</v>
      </c>
      <c r="T4296" s="210" t="s">
        <v>93</v>
      </c>
      <c r="U4296" s="213" t="s">
        <v>32888</v>
      </c>
      <c r="V4296" s="210">
        <v>0.95</v>
      </c>
      <c r="W4296" s="210" t="s">
        <v>68</v>
      </c>
      <c r="X4296" s="210" t="s">
        <v>69</v>
      </c>
      <c r="Y4296" s="210" t="s">
        <v>4407</v>
      </c>
      <c r="Z4296" s="210" t="s">
        <v>32201</v>
      </c>
      <c r="AA4296" s="235" t="s">
        <v>71</v>
      </c>
      <c r="AB4296" s="216">
        <v>46310</v>
      </c>
      <c r="AC4296" s="210"/>
      <c r="AD4296" s="191" t="s">
        <v>72</v>
      </c>
    </row>
    <row r="4297" spans="1:30" customFormat="1" ht="30" hidden="1" customHeight="1">
      <c r="A4297" s="209" t="s">
        <v>632</v>
      </c>
      <c r="B4297" s="200" t="s">
        <v>2992</v>
      </c>
      <c r="C4297" s="200" t="s">
        <v>2993</v>
      </c>
      <c r="D4297" s="200" t="s">
        <v>2885</v>
      </c>
      <c r="E4297" s="200" t="s">
        <v>3009</v>
      </c>
      <c r="F4297" s="201" t="s">
        <v>32889</v>
      </c>
      <c r="G4297" s="201" t="s">
        <v>32890</v>
      </c>
      <c r="H4297" s="210" t="s">
        <v>32891</v>
      </c>
      <c r="I4297" s="197" t="s">
        <v>32892</v>
      </c>
      <c r="J4297" s="212" t="s">
        <v>32893</v>
      </c>
      <c r="K4297" s="203" t="s">
        <v>44793</v>
      </c>
      <c r="L4297" s="210" t="s">
        <v>1071</v>
      </c>
      <c r="M4297" s="210" t="s">
        <v>61</v>
      </c>
      <c r="N4297" s="200" t="s">
        <v>62</v>
      </c>
      <c r="O4297" s="200" t="s">
        <v>30833</v>
      </c>
      <c r="P4297" s="200" t="s">
        <v>92</v>
      </c>
      <c r="Q4297" s="200" t="s">
        <v>65</v>
      </c>
      <c r="R4297" s="210" t="s">
        <v>2993</v>
      </c>
      <c r="S4297" s="210" t="s">
        <v>3009</v>
      </c>
      <c r="T4297" s="210" t="s">
        <v>93</v>
      </c>
      <c r="U4297" s="213" t="s">
        <v>32895</v>
      </c>
      <c r="V4297" s="210">
        <v>0.95</v>
      </c>
      <c r="W4297" s="210" t="s">
        <v>68</v>
      </c>
      <c r="X4297" s="210" t="s">
        <v>69</v>
      </c>
      <c r="Y4297" s="210" t="s">
        <v>4407</v>
      </c>
      <c r="Z4297" s="210" t="s">
        <v>32201</v>
      </c>
      <c r="AA4297" s="235" t="s">
        <v>71</v>
      </c>
      <c r="AB4297" s="216">
        <v>46310</v>
      </c>
      <c r="AC4297" s="210"/>
      <c r="AD4297" s="191" t="s">
        <v>72</v>
      </c>
    </row>
    <row r="4298" spans="1:30" customFormat="1" ht="30" hidden="1" customHeight="1">
      <c r="A4298" s="209" t="s">
        <v>4370</v>
      </c>
      <c r="B4298" s="200" t="s">
        <v>4722</v>
      </c>
      <c r="C4298" s="200" t="s">
        <v>4723</v>
      </c>
      <c r="D4298" s="200" t="s">
        <v>4724</v>
      </c>
      <c r="E4298" s="200" t="s">
        <v>4725</v>
      </c>
      <c r="F4298" s="206" t="s">
        <v>32896</v>
      </c>
      <c r="G4298" s="206" t="s">
        <v>32897</v>
      </c>
      <c r="H4298" s="210" t="s">
        <v>1605</v>
      </c>
      <c r="I4298" s="197" t="s">
        <v>32898</v>
      </c>
      <c r="J4298" s="212" t="s">
        <v>32899</v>
      </c>
      <c r="K4298" s="213" t="s">
        <v>32900</v>
      </c>
      <c r="L4298" s="210" t="s">
        <v>1071</v>
      </c>
      <c r="M4298" s="210" t="s">
        <v>61</v>
      </c>
      <c r="N4298" s="210" t="s">
        <v>3030</v>
      </c>
      <c r="O4298" s="210" t="s">
        <v>22800</v>
      </c>
      <c r="P4298" s="210" t="s">
        <v>22801</v>
      </c>
      <c r="Q4298" s="210" t="s">
        <v>65</v>
      </c>
      <c r="R4298" s="210" t="s">
        <v>4723</v>
      </c>
      <c r="S4298" s="210" t="s">
        <v>4725</v>
      </c>
      <c r="T4298" s="210" t="s">
        <v>93</v>
      </c>
      <c r="U4298" s="213" t="s">
        <v>32901</v>
      </c>
      <c r="V4298" s="210">
        <v>0.95</v>
      </c>
      <c r="W4298" s="210" t="s">
        <v>68</v>
      </c>
      <c r="X4298" s="210" t="s">
        <v>69</v>
      </c>
      <c r="Y4298" s="210" t="s">
        <v>4407</v>
      </c>
      <c r="Z4298" s="210" t="s">
        <v>32201</v>
      </c>
      <c r="AA4298" s="235" t="s">
        <v>71</v>
      </c>
      <c r="AB4298" s="216">
        <v>46310</v>
      </c>
      <c r="AC4298" s="210"/>
      <c r="AD4298" s="191" t="s">
        <v>72</v>
      </c>
    </row>
    <row r="4299" spans="1:30" customFormat="1" ht="30" hidden="1" customHeight="1">
      <c r="A4299" s="209" t="s">
        <v>4370</v>
      </c>
      <c r="B4299" s="200" t="s">
        <v>4722</v>
      </c>
      <c r="C4299" s="200" t="s">
        <v>4723</v>
      </c>
      <c r="D4299" s="200" t="s">
        <v>5140</v>
      </c>
      <c r="E4299" s="200" t="s">
        <v>5141</v>
      </c>
      <c r="F4299" s="206" t="s">
        <v>32902</v>
      </c>
      <c r="G4299" s="206" t="s">
        <v>32903</v>
      </c>
      <c r="H4299" s="210" t="s">
        <v>1435</v>
      </c>
      <c r="I4299" s="197" t="s">
        <v>32904</v>
      </c>
      <c r="J4299" s="212" t="s">
        <v>32905</v>
      </c>
      <c r="K4299" s="213" t="s">
        <v>32906</v>
      </c>
      <c r="L4299" s="210" t="s">
        <v>1071</v>
      </c>
      <c r="M4299" s="210" t="s">
        <v>61</v>
      </c>
      <c r="N4299" s="210" t="s">
        <v>3030</v>
      </c>
      <c r="O4299" s="210" t="s">
        <v>22800</v>
      </c>
      <c r="P4299" s="210" t="s">
        <v>22801</v>
      </c>
      <c r="Q4299" s="210" t="s">
        <v>65</v>
      </c>
      <c r="R4299" s="210" t="s">
        <v>4723</v>
      </c>
      <c r="S4299" s="210" t="s">
        <v>5141</v>
      </c>
      <c r="T4299" s="210" t="s">
        <v>93</v>
      </c>
      <c r="U4299" s="213" t="s">
        <v>32907</v>
      </c>
      <c r="V4299" s="210">
        <v>0.95</v>
      </c>
      <c r="W4299" s="210" t="s">
        <v>68</v>
      </c>
      <c r="X4299" s="210" t="s">
        <v>69</v>
      </c>
      <c r="Y4299" s="210" t="s">
        <v>4407</v>
      </c>
      <c r="Z4299" s="210" t="s">
        <v>32201</v>
      </c>
      <c r="AA4299" s="235" t="s">
        <v>71</v>
      </c>
      <c r="AB4299" s="216">
        <v>46310</v>
      </c>
      <c r="AC4299" s="210"/>
      <c r="AD4299" s="191" t="s">
        <v>72</v>
      </c>
    </row>
    <row r="4300" spans="1:30" customFormat="1" ht="30" hidden="1" customHeight="1">
      <c r="A4300" s="209" t="s">
        <v>4370</v>
      </c>
      <c r="B4300" s="200" t="s">
        <v>4722</v>
      </c>
      <c r="C4300" s="200" t="s">
        <v>4723</v>
      </c>
      <c r="D4300" s="200" t="s">
        <v>5240</v>
      </c>
      <c r="E4300" s="200" t="s">
        <v>5241</v>
      </c>
      <c r="F4300" s="206" t="s">
        <v>32908</v>
      </c>
      <c r="G4300" s="206" t="s">
        <v>32909</v>
      </c>
      <c r="H4300" s="210" t="s">
        <v>1441</v>
      </c>
      <c r="I4300" s="197" t="s">
        <v>32910</v>
      </c>
      <c r="J4300" s="212" t="s">
        <v>32911</v>
      </c>
      <c r="K4300" s="213" t="s">
        <v>32912</v>
      </c>
      <c r="L4300" s="210" t="s">
        <v>1071</v>
      </c>
      <c r="M4300" s="210" t="s">
        <v>61</v>
      </c>
      <c r="N4300" s="210" t="s">
        <v>3030</v>
      </c>
      <c r="O4300" s="210" t="s">
        <v>22800</v>
      </c>
      <c r="P4300" s="210" t="s">
        <v>22801</v>
      </c>
      <c r="Q4300" s="210" t="s">
        <v>65</v>
      </c>
      <c r="R4300" s="210" t="s">
        <v>4723</v>
      </c>
      <c r="S4300" s="210" t="s">
        <v>5241</v>
      </c>
      <c r="T4300" s="210" t="s">
        <v>93</v>
      </c>
      <c r="U4300" s="213" t="s">
        <v>32913</v>
      </c>
      <c r="V4300" s="210">
        <v>0.95</v>
      </c>
      <c r="W4300" s="210" t="s">
        <v>68</v>
      </c>
      <c r="X4300" s="210" t="s">
        <v>69</v>
      </c>
      <c r="Y4300" s="210" t="s">
        <v>4407</v>
      </c>
      <c r="Z4300" s="210" t="s">
        <v>32201</v>
      </c>
      <c r="AA4300" s="235" t="s">
        <v>71</v>
      </c>
      <c r="AB4300" s="216">
        <v>46310</v>
      </c>
      <c r="AC4300" s="210"/>
      <c r="AD4300" s="191" t="s">
        <v>72</v>
      </c>
    </row>
    <row r="4301" spans="1:30" customFormat="1" ht="30" hidden="1" customHeight="1">
      <c r="A4301" s="209" t="s">
        <v>4370</v>
      </c>
      <c r="B4301" s="200" t="s">
        <v>4722</v>
      </c>
      <c r="C4301" s="200" t="s">
        <v>4723</v>
      </c>
      <c r="D4301" s="200" t="s">
        <v>5763</v>
      </c>
      <c r="E4301" s="200" t="s">
        <v>5764</v>
      </c>
      <c r="F4301" s="206" t="s">
        <v>32914</v>
      </c>
      <c r="G4301" s="206" t="s">
        <v>32915</v>
      </c>
      <c r="H4301" s="210" t="s">
        <v>1447</v>
      </c>
      <c r="I4301" s="197" t="s">
        <v>32916</v>
      </c>
      <c r="J4301" s="212" t="s">
        <v>32917</v>
      </c>
      <c r="K4301" s="213" t="s">
        <v>32918</v>
      </c>
      <c r="L4301" s="210" t="s">
        <v>1071</v>
      </c>
      <c r="M4301" s="210" t="s">
        <v>61</v>
      </c>
      <c r="N4301" s="210" t="s">
        <v>3030</v>
      </c>
      <c r="O4301" s="210" t="s">
        <v>22800</v>
      </c>
      <c r="P4301" s="210" t="s">
        <v>22801</v>
      </c>
      <c r="Q4301" s="210" t="s">
        <v>65</v>
      </c>
      <c r="R4301" s="210" t="s">
        <v>4723</v>
      </c>
      <c r="S4301" s="210" t="s">
        <v>5764</v>
      </c>
      <c r="T4301" s="210" t="s">
        <v>93</v>
      </c>
      <c r="U4301" s="213" t="s">
        <v>32919</v>
      </c>
      <c r="V4301" s="210">
        <v>0.95</v>
      </c>
      <c r="W4301" s="210" t="s">
        <v>68</v>
      </c>
      <c r="X4301" s="210" t="s">
        <v>69</v>
      </c>
      <c r="Y4301" s="210" t="s">
        <v>4407</v>
      </c>
      <c r="Z4301" s="210" t="s">
        <v>32201</v>
      </c>
      <c r="AA4301" s="235" t="s">
        <v>71</v>
      </c>
      <c r="AB4301" s="216">
        <v>46310</v>
      </c>
      <c r="AC4301" s="210"/>
      <c r="AD4301" s="191" t="s">
        <v>72</v>
      </c>
    </row>
    <row r="4302" spans="1:30" customFormat="1" ht="30" hidden="1" customHeight="1">
      <c r="A4302" s="209" t="s">
        <v>4370</v>
      </c>
      <c r="B4302" s="200" t="s">
        <v>4722</v>
      </c>
      <c r="C4302" s="200" t="s">
        <v>4723</v>
      </c>
      <c r="D4302" s="200" t="s">
        <v>5910</v>
      </c>
      <c r="E4302" s="200" t="s">
        <v>5911</v>
      </c>
      <c r="F4302" s="206" t="s">
        <v>32920</v>
      </c>
      <c r="G4302" s="206" t="s">
        <v>32921</v>
      </c>
      <c r="H4302" s="210" t="s">
        <v>1461</v>
      </c>
      <c r="I4302" s="197" t="s">
        <v>32922</v>
      </c>
      <c r="J4302" s="212" t="s">
        <v>32923</v>
      </c>
      <c r="K4302" s="213" t="s">
        <v>32924</v>
      </c>
      <c r="L4302" s="210" t="s">
        <v>1071</v>
      </c>
      <c r="M4302" s="210" t="s">
        <v>61</v>
      </c>
      <c r="N4302" s="210" t="s">
        <v>3030</v>
      </c>
      <c r="O4302" s="210" t="s">
        <v>22800</v>
      </c>
      <c r="P4302" s="210" t="s">
        <v>22801</v>
      </c>
      <c r="Q4302" s="210" t="s">
        <v>65</v>
      </c>
      <c r="R4302" s="210" t="s">
        <v>4723</v>
      </c>
      <c r="S4302" s="210" t="s">
        <v>5911</v>
      </c>
      <c r="T4302" s="210" t="s">
        <v>93</v>
      </c>
      <c r="U4302" s="213" t="s">
        <v>32925</v>
      </c>
      <c r="V4302" s="210">
        <v>0.95</v>
      </c>
      <c r="W4302" s="210" t="s">
        <v>68</v>
      </c>
      <c r="X4302" s="210" t="s">
        <v>69</v>
      </c>
      <c r="Y4302" s="210" t="s">
        <v>4407</v>
      </c>
      <c r="Z4302" s="210" t="s">
        <v>32201</v>
      </c>
      <c r="AA4302" s="235" t="s">
        <v>71</v>
      </c>
      <c r="AB4302" s="216">
        <v>46310</v>
      </c>
      <c r="AC4302" s="210"/>
      <c r="AD4302" s="191" t="s">
        <v>72</v>
      </c>
    </row>
    <row r="4303" spans="1:30" customFormat="1" ht="30" hidden="1" customHeight="1">
      <c r="A4303" s="209" t="s">
        <v>4370</v>
      </c>
      <c r="B4303" s="200" t="s">
        <v>4722</v>
      </c>
      <c r="C4303" s="200" t="s">
        <v>4723</v>
      </c>
      <c r="D4303" s="200" t="s">
        <v>6027</v>
      </c>
      <c r="E4303" s="200" t="s">
        <v>6028</v>
      </c>
      <c r="F4303" s="206" t="s">
        <v>32926</v>
      </c>
      <c r="G4303" s="206" t="s">
        <v>32927</v>
      </c>
      <c r="H4303" s="210" t="s">
        <v>1467</v>
      </c>
      <c r="I4303" s="197" t="s">
        <v>32928</v>
      </c>
      <c r="J4303" s="212" t="s">
        <v>32929</v>
      </c>
      <c r="K4303" s="213" t="s">
        <v>32930</v>
      </c>
      <c r="L4303" s="210" t="s">
        <v>1071</v>
      </c>
      <c r="M4303" s="210" t="s">
        <v>61</v>
      </c>
      <c r="N4303" s="210" t="s">
        <v>3030</v>
      </c>
      <c r="O4303" s="210" t="s">
        <v>22800</v>
      </c>
      <c r="P4303" s="210" t="s">
        <v>22801</v>
      </c>
      <c r="Q4303" s="210" t="s">
        <v>65</v>
      </c>
      <c r="R4303" s="210" t="s">
        <v>4723</v>
      </c>
      <c r="S4303" s="210" t="s">
        <v>6028</v>
      </c>
      <c r="T4303" s="210" t="s">
        <v>93</v>
      </c>
      <c r="U4303" s="213" t="s">
        <v>32931</v>
      </c>
      <c r="V4303" s="210">
        <v>0.95</v>
      </c>
      <c r="W4303" s="210" t="s">
        <v>68</v>
      </c>
      <c r="X4303" s="210" t="s">
        <v>69</v>
      </c>
      <c r="Y4303" s="210" t="s">
        <v>4407</v>
      </c>
      <c r="Z4303" s="210" t="s">
        <v>32201</v>
      </c>
      <c r="AA4303" s="235" t="s">
        <v>71</v>
      </c>
      <c r="AB4303" s="216">
        <v>46310</v>
      </c>
      <c r="AC4303" s="210"/>
      <c r="AD4303" s="191" t="s">
        <v>72</v>
      </c>
    </row>
    <row r="4304" spans="1:30" customFormat="1" ht="30" hidden="1" customHeight="1">
      <c r="A4304" s="209" t="s">
        <v>4370</v>
      </c>
      <c r="B4304" s="200" t="s">
        <v>4722</v>
      </c>
      <c r="C4304" s="200" t="s">
        <v>4723</v>
      </c>
      <c r="D4304" s="200" t="s">
        <v>6071</v>
      </c>
      <c r="E4304" s="200" t="s">
        <v>6072</v>
      </c>
      <c r="F4304" s="206" t="s">
        <v>32932</v>
      </c>
      <c r="G4304" s="206" t="s">
        <v>32933</v>
      </c>
      <c r="H4304" s="210" t="s">
        <v>4125</v>
      </c>
      <c r="I4304" s="197" t="s">
        <v>32934</v>
      </c>
      <c r="J4304" s="212" t="s">
        <v>32935</v>
      </c>
      <c r="K4304" s="213" t="s">
        <v>32936</v>
      </c>
      <c r="L4304" s="210" t="s">
        <v>1071</v>
      </c>
      <c r="M4304" s="210" t="s">
        <v>61</v>
      </c>
      <c r="N4304" s="210" t="s">
        <v>3030</v>
      </c>
      <c r="O4304" s="210" t="s">
        <v>22800</v>
      </c>
      <c r="P4304" s="210" t="s">
        <v>22801</v>
      </c>
      <c r="Q4304" s="210" t="s">
        <v>65</v>
      </c>
      <c r="R4304" s="210" t="s">
        <v>4723</v>
      </c>
      <c r="S4304" s="210" t="s">
        <v>6072</v>
      </c>
      <c r="T4304" s="210" t="s">
        <v>93</v>
      </c>
      <c r="U4304" s="213" t="s">
        <v>32937</v>
      </c>
      <c r="V4304" s="210">
        <v>0.95</v>
      </c>
      <c r="W4304" s="210" t="s">
        <v>68</v>
      </c>
      <c r="X4304" s="210" t="s">
        <v>69</v>
      </c>
      <c r="Y4304" s="210" t="s">
        <v>4407</v>
      </c>
      <c r="Z4304" s="210" t="s">
        <v>32201</v>
      </c>
      <c r="AA4304" s="235" t="s">
        <v>71</v>
      </c>
      <c r="AB4304" s="216">
        <v>46310</v>
      </c>
      <c r="AC4304" s="210"/>
      <c r="AD4304" s="191" t="s">
        <v>72</v>
      </c>
    </row>
    <row r="4305" spans="1:30" customFormat="1" ht="30" hidden="1" customHeight="1">
      <c r="A4305" s="209" t="s">
        <v>4370</v>
      </c>
      <c r="B4305" s="200" t="s">
        <v>6258</v>
      </c>
      <c r="C4305" s="200" t="s">
        <v>6259</v>
      </c>
      <c r="D4305" s="200" t="s">
        <v>3586</v>
      </c>
      <c r="E4305" s="200" t="s">
        <v>30485</v>
      </c>
      <c r="F4305" s="206" t="s">
        <v>32938</v>
      </c>
      <c r="G4305" s="206" t="s">
        <v>32939</v>
      </c>
      <c r="H4305" s="210" t="s">
        <v>4131</v>
      </c>
      <c r="I4305" s="197" t="s">
        <v>32940</v>
      </c>
      <c r="J4305" s="212" t="s">
        <v>32941</v>
      </c>
      <c r="K4305" s="213" t="s">
        <v>32942</v>
      </c>
      <c r="L4305" s="210" t="s">
        <v>1071</v>
      </c>
      <c r="M4305" s="210" t="s">
        <v>61</v>
      </c>
      <c r="N4305" s="210" t="s">
        <v>738</v>
      </c>
      <c r="O4305" s="210" t="s">
        <v>91</v>
      </c>
      <c r="P4305" s="210" t="s">
        <v>92</v>
      </c>
      <c r="Q4305" s="210" t="s">
        <v>65</v>
      </c>
      <c r="R4305" s="210" t="s">
        <v>6259</v>
      </c>
      <c r="S4305" s="210" t="s">
        <v>30485</v>
      </c>
      <c r="T4305" s="210" t="s">
        <v>93</v>
      </c>
      <c r="U4305" s="213" t="s">
        <v>32943</v>
      </c>
      <c r="V4305" s="210">
        <v>0.95</v>
      </c>
      <c r="W4305" s="210" t="s">
        <v>68</v>
      </c>
      <c r="X4305" s="210" t="s">
        <v>69</v>
      </c>
      <c r="Y4305" s="210" t="s">
        <v>4407</v>
      </c>
      <c r="Z4305" s="210" t="s">
        <v>32201</v>
      </c>
      <c r="AA4305" s="235" t="s">
        <v>71</v>
      </c>
      <c r="AB4305" s="216">
        <v>46310</v>
      </c>
      <c r="AC4305" s="210"/>
      <c r="AD4305" s="191" t="s">
        <v>72</v>
      </c>
    </row>
    <row r="4306" spans="1:30" customFormat="1" ht="30" hidden="1" customHeight="1">
      <c r="A4306" s="209" t="s">
        <v>4370</v>
      </c>
      <c r="B4306" s="200" t="s">
        <v>6258</v>
      </c>
      <c r="C4306" s="200" t="s">
        <v>6259</v>
      </c>
      <c r="D4306" s="200" t="s">
        <v>29444</v>
      </c>
      <c r="E4306" s="200" t="s">
        <v>30492</v>
      </c>
      <c r="F4306" s="206" t="s">
        <v>32944</v>
      </c>
      <c r="G4306" s="206" t="s">
        <v>32945</v>
      </c>
      <c r="H4306" s="210" t="s">
        <v>1454</v>
      </c>
      <c r="I4306" s="197" t="s">
        <v>32946</v>
      </c>
      <c r="J4306" s="212" t="s">
        <v>32947</v>
      </c>
      <c r="K4306" s="213" t="s">
        <v>32948</v>
      </c>
      <c r="L4306" s="210" t="s">
        <v>1071</v>
      </c>
      <c r="M4306" s="210" t="s">
        <v>61</v>
      </c>
      <c r="N4306" s="210" t="s">
        <v>738</v>
      </c>
      <c r="O4306" s="210" t="s">
        <v>91</v>
      </c>
      <c r="P4306" s="210" t="s">
        <v>92</v>
      </c>
      <c r="Q4306" s="210" t="s">
        <v>65</v>
      </c>
      <c r="R4306" s="210" t="s">
        <v>6259</v>
      </c>
      <c r="S4306" s="210" t="s">
        <v>30492</v>
      </c>
      <c r="T4306" s="210" t="s">
        <v>93</v>
      </c>
      <c r="U4306" s="213" t="s">
        <v>32949</v>
      </c>
      <c r="V4306" s="210">
        <v>0.95</v>
      </c>
      <c r="W4306" s="210" t="s">
        <v>68</v>
      </c>
      <c r="X4306" s="210" t="s">
        <v>69</v>
      </c>
      <c r="Y4306" s="210" t="s">
        <v>4407</v>
      </c>
      <c r="Z4306" s="210" t="s">
        <v>32201</v>
      </c>
      <c r="AA4306" s="235" t="s">
        <v>71</v>
      </c>
      <c r="AB4306" s="216">
        <v>46310</v>
      </c>
      <c r="AC4306" s="210"/>
      <c r="AD4306" s="191" t="s">
        <v>72</v>
      </c>
    </row>
    <row r="4307" spans="1:30" customFormat="1" ht="30" hidden="1" customHeight="1">
      <c r="A4307" s="209" t="s">
        <v>632</v>
      </c>
      <c r="B4307" s="200" t="s">
        <v>3214</v>
      </c>
      <c r="C4307" s="200" t="s">
        <v>3215</v>
      </c>
      <c r="D4307" s="200" t="s">
        <v>3216</v>
      </c>
      <c r="E4307" s="200" t="s">
        <v>3217</v>
      </c>
      <c r="F4307" s="201" t="s">
        <v>32950</v>
      </c>
      <c r="G4307" s="201" t="s">
        <v>32951</v>
      </c>
      <c r="H4307" s="210" t="s">
        <v>32952</v>
      </c>
      <c r="I4307" s="197" t="s">
        <v>32953</v>
      </c>
      <c r="J4307" s="212" t="s">
        <v>32954</v>
      </c>
      <c r="K4307" s="203" t="s">
        <v>44794</v>
      </c>
      <c r="L4307" s="210" t="s">
        <v>1071</v>
      </c>
      <c r="M4307" s="210" t="s">
        <v>61</v>
      </c>
      <c r="N4307" s="200" t="s">
        <v>62</v>
      </c>
      <c r="O4307" s="200" t="s">
        <v>30833</v>
      </c>
      <c r="P4307" s="200" t="s">
        <v>92</v>
      </c>
      <c r="Q4307" s="200" t="s">
        <v>65</v>
      </c>
      <c r="R4307" s="210" t="s">
        <v>3215</v>
      </c>
      <c r="S4307" s="210" t="s">
        <v>3217</v>
      </c>
      <c r="T4307" s="210" t="s">
        <v>93</v>
      </c>
      <c r="U4307" s="213" t="s">
        <v>32956</v>
      </c>
      <c r="V4307" s="210">
        <v>0.95</v>
      </c>
      <c r="W4307" s="210" t="s">
        <v>68</v>
      </c>
      <c r="X4307" s="210" t="s">
        <v>69</v>
      </c>
      <c r="Y4307" s="210" t="s">
        <v>4407</v>
      </c>
      <c r="Z4307" s="210" t="s">
        <v>32201</v>
      </c>
      <c r="AA4307" s="235" t="s">
        <v>71</v>
      </c>
      <c r="AB4307" s="216">
        <v>46310</v>
      </c>
      <c r="AC4307" s="210"/>
      <c r="AD4307" s="191" t="s">
        <v>72</v>
      </c>
    </row>
    <row r="4308" spans="1:30" customFormat="1" ht="30" hidden="1" customHeight="1">
      <c r="A4308" s="209" t="s">
        <v>632</v>
      </c>
      <c r="B4308" s="200" t="s">
        <v>3214</v>
      </c>
      <c r="C4308" s="200" t="s">
        <v>3215</v>
      </c>
      <c r="D4308" s="200" t="s">
        <v>3237</v>
      </c>
      <c r="E4308" s="200" t="s">
        <v>3238</v>
      </c>
      <c r="F4308" s="201" t="s">
        <v>32957</v>
      </c>
      <c r="G4308" s="201" t="s">
        <v>32958</v>
      </c>
      <c r="H4308" s="210" t="s">
        <v>32959</v>
      </c>
      <c r="I4308" s="197" t="s">
        <v>32960</v>
      </c>
      <c r="J4308" s="212" t="s">
        <v>32961</v>
      </c>
      <c r="K4308" s="203" t="s">
        <v>44795</v>
      </c>
      <c r="L4308" s="210" t="s">
        <v>1071</v>
      </c>
      <c r="M4308" s="210" t="s">
        <v>61</v>
      </c>
      <c r="N4308" s="200" t="s">
        <v>62</v>
      </c>
      <c r="O4308" s="200" t="s">
        <v>30833</v>
      </c>
      <c r="P4308" s="200" t="s">
        <v>92</v>
      </c>
      <c r="Q4308" s="200" t="s">
        <v>65</v>
      </c>
      <c r="R4308" s="210" t="s">
        <v>3215</v>
      </c>
      <c r="S4308" s="210" t="s">
        <v>3238</v>
      </c>
      <c r="T4308" s="210" t="s">
        <v>93</v>
      </c>
      <c r="U4308" s="213" t="s">
        <v>32963</v>
      </c>
      <c r="V4308" s="210">
        <v>0.95</v>
      </c>
      <c r="W4308" s="210" t="s">
        <v>68</v>
      </c>
      <c r="X4308" s="210" t="s">
        <v>69</v>
      </c>
      <c r="Y4308" s="210" t="s">
        <v>4407</v>
      </c>
      <c r="Z4308" s="210" t="s">
        <v>32201</v>
      </c>
      <c r="AA4308" s="235" t="s">
        <v>71</v>
      </c>
      <c r="AB4308" s="216">
        <v>46310</v>
      </c>
      <c r="AC4308" s="210"/>
      <c r="AD4308" s="191" t="s">
        <v>72</v>
      </c>
    </row>
    <row r="4309" spans="1:30" customFormat="1" ht="30" hidden="1" customHeight="1">
      <c r="A4309" s="209" t="s">
        <v>632</v>
      </c>
      <c r="B4309" s="200" t="s">
        <v>3214</v>
      </c>
      <c r="C4309" s="200" t="s">
        <v>3215</v>
      </c>
      <c r="D4309" s="200" t="s">
        <v>3266</v>
      </c>
      <c r="E4309" s="200" t="s">
        <v>3267</v>
      </c>
      <c r="F4309" s="201" t="s">
        <v>32964</v>
      </c>
      <c r="G4309" s="201" t="s">
        <v>32965</v>
      </c>
      <c r="H4309" s="210" t="s">
        <v>32966</v>
      </c>
      <c r="I4309" s="197" t="s">
        <v>32967</v>
      </c>
      <c r="J4309" s="212" t="s">
        <v>32968</v>
      </c>
      <c r="K4309" s="203" t="s">
        <v>44796</v>
      </c>
      <c r="L4309" s="210" t="s">
        <v>1071</v>
      </c>
      <c r="M4309" s="210" t="s">
        <v>61</v>
      </c>
      <c r="N4309" s="200" t="s">
        <v>62</v>
      </c>
      <c r="O4309" s="200" t="s">
        <v>30833</v>
      </c>
      <c r="P4309" s="200" t="s">
        <v>92</v>
      </c>
      <c r="Q4309" s="200" t="s">
        <v>65</v>
      </c>
      <c r="R4309" s="210" t="s">
        <v>3215</v>
      </c>
      <c r="S4309" s="210" t="s">
        <v>3267</v>
      </c>
      <c r="T4309" s="210" t="s">
        <v>93</v>
      </c>
      <c r="U4309" s="213" t="s">
        <v>32970</v>
      </c>
      <c r="V4309" s="210">
        <v>0.95</v>
      </c>
      <c r="W4309" s="210" t="s">
        <v>68</v>
      </c>
      <c r="X4309" s="210" t="s">
        <v>69</v>
      </c>
      <c r="Y4309" s="210" t="s">
        <v>4407</v>
      </c>
      <c r="Z4309" s="210" t="s">
        <v>32201</v>
      </c>
      <c r="AA4309" s="235" t="s">
        <v>71</v>
      </c>
      <c r="AB4309" s="216">
        <v>46310</v>
      </c>
      <c r="AC4309" s="210"/>
      <c r="AD4309" s="191" t="s">
        <v>72</v>
      </c>
    </row>
    <row r="4310" spans="1:30" customFormat="1" ht="30" hidden="1" customHeight="1">
      <c r="A4310" s="209" t="s">
        <v>632</v>
      </c>
      <c r="B4310" s="200" t="s">
        <v>3214</v>
      </c>
      <c r="C4310" s="200" t="s">
        <v>3215</v>
      </c>
      <c r="D4310" s="200" t="s">
        <v>3293</v>
      </c>
      <c r="E4310" s="200" t="s">
        <v>3294</v>
      </c>
      <c r="F4310" s="201" t="s">
        <v>32971</v>
      </c>
      <c r="G4310" s="201" t="s">
        <v>32972</v>
      </c>
      <c r="H4310" s="210" t="s">
        <v>32973</v>
      </c>
      <c r="I4310" s="197" t="s">
        <v>32974</v>
      </c>
      <c r="J4310" s="212" t="s">
        <v>32975</v>
      </c>
      <c r="K4310" s="203" t="s">
        <v>44797</v>
      </c>
      <c r="L4310" s="210" t="s">
        <v>1071</v>
      </c>
      <c r="M4310" s="210" t="s">
        <v>61</v>
      </c>
      <c r="N4310" s="200" t="s">
        <v>62</v>
      </c>
      <c r="O4310" s="200" t="s">
        <v>30833</v>
      </c>
      <c r="P4310" s="200" t="s">
        <v>92</v>
      </c>
      <c r="Q4310" s="200" t="s">
        <v>65</v>
      </c>
      <c r="R4310" s="210" t="s">
        <v>3215</v>
      </c>
      <c r="S4310" s="210" t="s">
        <v>3294</v>
      </c>
      <c r="T4310" s="210" t="s">
        <v>93</v>
      </c>
      <c r="U4310" s="213" t="s">
        <v>32977</v>
      </c>
      <c r="V4310" s="210">
        <v>0.95</v>
      </c>
      <c r="W4310" s="210" t="s">
        <v>68</v>
      </c>
      <c r="X4310" s="210" t="s">
        <v>69</v>
      </c>
      <c r="Y4310" s="210" t="s">
        <v>4407</v>
      </c>
      <c r="Z4310" s="210" t="s">
        <v>32201</v>
      </c>
      <c r="AA4310" s="235" t="s">
        <v>71</v>
      </c>
      <c r="AB4310" s="216">
        <v>46310</v>
      </c>
      <c r="AC4310" s="210"/>
      <c r="AD4310" s="191" t="s">
        <v>72</v>
      </c>
    </row>
    <row r="4311" spans="1:30" customFormat="1" ht="30" hidden="1" customHeight="1">
      <c r="A4311" s="209" t="s">
        <v>632</v>
      </c>
      <c r="B4311" s="200" t="s">
        <v>3369</v>
      </c>
      <c r="C4311" s="200" t="s">
        <v>3370</v>
      </c>
      <c r="D4311" s="200" t="s">
        <v>3371</v>
      </c>
      <c r="E4311" s="200" t="s">
        <v>3372</v>
      </c>
      <c r="F4311" s="201" t="s">
        <v>32978</v>
      </c>
      <c r="G4311" s="201" t="s">
        <v>32979</v>
      </c>
      <c r="H4311" s="210" t="s">
        <v>32980</v>
      </c>
      <c r="I4311" s="197" t="s">
        <v>32981</v>
      </c>
      <c r="J4311" s="212" t="s">
        <v>32982</v>
      </c>
      <c r="K4311" s="203" t="s">
        <v>44798</v>
      </c>
      <c r="L4311" s="210" t="s">
        <v>1071</v>
      </c>
      <c r="M4311" s="210" t="s">
        <v>61</v>
      </c>
      <c r="N4311" s="200" t="s">
        <v>62</v>
      </c>
      <c r="O4311" s="200" t="s">
        <v>30833</v>
      </c>
      <c r="P4311" s="200" t="s">
        <v>92</v>
      </c>
      <c r="Q4311" s="200" t="s">
        <v>65</v>
      </c>
      <c r="R4311" s="210" t="s">
        <v>3370</v>
      </c>
      <c r="S4311" s="210" t="s">
        <v>3372</v>
      </c>
      <c r="T4311" s="210" t="s">
        <v>93</v>
      </c>
      <c r="U4311" s="213" t="s">
        <v>32984</v>
      </c>
      <c r="V4311" s="210">
        <v>0.95</v>
      </c>
      <c r="W4311" s="210" t="s">
        <v>68</v>
      </c>
      <c r="X4311" s="210" t="s">
        <v>69</v>
      </c>
      <c r="Y4311" s="210" t="s">
        <v>4407</v>
      </c>
      <c r="Z4311" s="210" t="s">
        <v>32201</v>
      </c>
      <c r="AA4311" s="235" t="s">
        <v>71</v>
      </c>
      <c r="AB4311" s="216">
        <v>46310</v>
      </c>
      <c r="AC4311" s="210"/>
      <c r="AD4311" s="191" t="s">
        <v>72</v>
      </c>
    </row>
    <row r="4312" spans="1:30" customFormat="1" ht="30" hidden="1" customHeight="1">
      <c r="A4312" s="209" t="s">
        <v>632</v>
      </c>
      <c r="B4312" s="200" t="s">
        <v>3369</v>
      </c>
      <c r="C4312" s="200" t="s">
        <v>3370</v>
      </c>
      <c r="D4312" s="200" t="s">
        <v>3392</v>
      </c>
      <c r="E4312" s="200" t="s">
        <v>3393</v>
      </c>
      <c r="F4312" s="201" t="s">
        <v>32985</v>
      </c>
      <c r="G4312" s="201" t="s">
        <v>32986</v>
      </c>
      <c r="H4312" s="210" t="s">
        <v>32987</v>
      </c>
      <c r="I4312" s="197" t="s">
        <v>32988</v>
      </c>
      <c r="J4312" s="212" t="s">
        <v>32989</v>
      </c>
      <c r="K4312" s="203" t="s">
        <v>44798</v>
      </c>
      <c r="L4312" s="210" t="s">
        <v>1071</v>
      </c>
      <c r="M4312" s="210" t="s">
        <v>61</v>
      </c>
      <c r="N4312" s="200" t="s">
        <v>62</v>
      </c>
      <c r="O4312" s="200" t="s">
        <v>30833</v>
      </c>
      <c r="P4312" s="200" t="s">
        <v>92</v>
      </c>
      <c r="Q4312" s="200" t="s">
        <v>65</v>
      </c>
      <c r="R4312" s="210" t="s">
        <v>3370</v>
      </c>
      <c r="S4312" s="210" t="s">
        <v>3393</v>
      </c>
      <c r="T4312" s="210" t="s">
        <v>93</v>
      </c>
      <c r="U4312" s="213" t="s">
        <v>32984</v>
      </c>
      <c r="V4312" s="210">
        <v>0.95</v>
      </c>
      <c r="W4312" s="210" t="s">
        <v>68</v>
      </c>
      <c r="X4312" s="210" t="s">
        <v>69</v>
      </c>
      <c r="Y4312" s="210" t="s">
        <v>4407</v>
      </c>
      <c r="Z4312" s="210" t="s">
        <v>32201</v>
      </c>
      <c r="AA4312" s="235" t="s">
        <v>71</v>
      </c>
      <c r="AB4312" s="216">
        <v>46310</v>
      </c>
      <c r="AC4312" s="210"/>
      <c r="AD4312" s="191" t="s">
        <v>72</v>
      </c>
    </row>
    <row r="4313" spans="1:30" customFormat="1" ht="30" hidden="1" customHeight="1">
      <c r="A4313" s="209" t="s">
        <v>4370</v>
      </c>
      <c r="B4313" s="200" t="s">
        <v>6320</v>
      </c>
      <c r="C4313" s="200" t="s">
        <v>6321</v>
      </c>
      <c r="D4313" s="200" t="s">
        <v>6322</v>
      </c>
      <c r="E4313" s="200" t="s">
        <v>6323</v>
      </c>
      <c r="F4313" s="206" t="s">
        <v>32990</v>
      </c>
      <c r="G4313" s="206" t="s">
        <v>32991</v>
      </c>
      <c r="H4313" s="210" t="s">
        <v>1241</v>
      </c>
      <c r="I4313" s="197" t="s">
        <v>32992</v>
      </c>
      <c r="J4313" s="212" t="s">
        <v>32993</v>
      </c>
      <c r="K4313" s="213" t="s">
        <v>32994</v>
      </c>
      <c r="L4313" s="210" t="s">
        <v>1071</v>
      </c>
      <c r="M4313" s="210" t="s">
        <v>61</v>
      </c>
      <c r="N4313" s="210" t="s">
        <v>3030</v>
      </c>
      <c r="O4313" s="210" t="s">
        <v>22800</v>
      </c>
      <c r="P4313" s="210" t="s">
        <v>22801</v>
      </c>
      <c r="Q4313" s="210" t="s">
        <v>65</v>
      </c>
      <c r="R4313" s="210" t="s">
        <v>6321</v>
      </c>
      <c r="S4313" s="210" t="s">
        <v>6323</v>
      </c>
      <c r="T4313" s="210" t="s">
        <v>93</v>
      </c>
      <c r="U4313" s="213" t="s">
        <v>32995</v>
      </c>
      <c r="V4313" s="210">
        <v>0.95</v>
      </c>
      <c r="W4313" s="210" t="s">
        <v>68</v>
      </c>
      <c r="X4313" s="210" t="s">
        <v>69</v>
      </c>
      <c r="Y4313" s="210" t="s">
        <v>4407</v>
      </c>
      <c r="Z4313" s="210" t="s">
        <v>32201</v>
      </c>
      <c r="AA4313" s="235" t="s">
        <v>71</v>
      </c>
      <c r="AB4313" s="216">
        <v>46310</v>
      </c>
      <c r="AC4313" s="210"/>
      <c r="AD4313" s="191" t="s">
        <v>72</v>
      </c>
    </row>
    <row r="4314" spans="1:30" customFormat="1" ht="30" hidden="1" customHeight="1">
      <c r="A4314" s="209" t="s">
        <v>4370</v>
      </c>
      <c r="B4314" s="200" t="s">
        <v>6320</v>
      </c>
      <c r="C4314" s="200" t="s">
        <v>6321</v>
      </c>
      <c r="D4314" s="200" t="s">
        <v>6373</v>
      </c>
      <c r="E4314" s="200" t="s">
        <v>6374</v>
      </c>
      <c r="F4314" s="206" t="s">
        <v>32996</v>
      </c>
      <c r="G4314" s="206" t="s">
        <v>32997</v>
      </c>
      <c r="H4314" s="210" t="s">
        <v>1274</v>
      </c>
      <c r="I4314" s="197" t="s">
        <v>32998</v>
      </c>
      <c r="J4314" s="212" t="s">
        <v>32999</v>
      </c>
      <c r="K4314" s="213" t="s">
        <v>33000</v>
      </c>
      <c r="L4314" s="210" t="s">
        <v>1071</v>
      </c>
      <c r="M4314" s="210" t="s">
        <v>61</v>
      </c>
      <c r="N4314" s="210" t="s">
        <v>3030</v>
      </c>
      <c r="O4314" s="210" t="s">
        <v>22800</v>
      </c>
      <c r="P4314" s="210" t="s">
        <v>22801</v>
      </c>
      <c r="Q4314" s="210" t="s">
        <v>65</v>
      </c>
      <c r="R4314" s="210" t="s">
        <v>6321</v>
      </c>
      <c r="S4314" s="210" t="s">
        <v>6374</v>
      </c>
      <c r="T4314" s="210" t="s">
        <v>93</v>
      </c>
      <c r="U4314" s="213" t="s">
        <v>33001</v>
      </c>
      <c r="V4314" s="210">
        <v>0.95</v>
      </c>
      <c r="W4314" s="210" t="s">
        <v>68</v>
      </c>
      <c r="X4314" s="210" t="s">
        <v>69</v>
      </c>
      <c r="Y4314" s="210" t="s">
        <v>4407</v>
      </c>
      <c r="Z4314" s="210" t="s">
        <v>32201</v>
      </c>
      <c r="AA4314" s="235" t="s">
        <v>71</v>
      </c>
      <c r="AB4314" s="216">
        <v>46310</v>
      </c>
      <c r="AC4314" s="210"/>
      <c r="AD4314" s="191" t="s">
        <v>72</v>
      </c>
    </row>
    <row r="4315" spans="1:30" customFormat="1" ht="30" hidden="1" customHeight="1">
      <c r="A4315" s="209" t="s">
        <v>4370</v>
      </c>
      <c r="B4315" s="200" t="s">
        <v>6320</v>
      </c>
      <c r="C4315" s="200" t="s">
        <v>6321</v>
      </c>
      <c r="D4315" s="200" t="s">
        <v>6401</v>
      </c>
      <c r="E4315" s="200" t="s">
        <v>6402</v>
      </c>
      <c r="F4315" s="206" t="s">
        <v>33002</v>
      </c>
      <c r="G4315" s="206" t="s">
        <v>33003</v>
      </c>
      <c r="H4315" s="210" t="s">
        <v>1280</v>
      </c>
      <c r="I4315" s="197" t="s">
        <v>33004</v>
      </c>
      <c r="J4315" s="212" t="s">
        <v>33005</v>
      </c>
      <c r="K4315" s="213" t="s">
        <v>33006</v>
      </c>
      <c r="L4315" s="210" t="s">
        <v>1071</v>
      </c>
      <c r="M4315" s="210" t="s">
        <v>61</v>
      </c>
      <c r="N4315" s="210" t="s">
        <v>3030</v>
      </c>
      <c r="O4315" s="210" t="s">
        <v>22800</v>
      </c>
      <c r="P4315" s="210" t="s">
        <v>22801</v>
      </c>
      <c r="Q4315" s="210" t="s">
        <v>65</v>
      </c>
      <c r="R4315" s="210" t="s">
        <v>6321</v>
      </c>
      <c r="S4315" s="210" t="s">
        <v>6402</v>
      </c>
      <c r="T4315" s="210" t="s">
        <v>93</v>
      </c>
      <c r="U4315" s="213" t="s">
        <v>33007</v>
      </c>
      <c r="V4315" s="210">
        <v>0.95</v>
      </c>
      <c r="W4315" s="210" t="s">
        <v>68</v>
      </c>
      <c r="X4315" s="210" t="s">
        <v>69</v>
      </c>
      <c r="Y4315" s="210" t="s">
        <v>4407</v>
      </c>
      <c r="Z4315" s="210" t="s">
        <v>32201</v>
      </c>
      <c r="AA4315" s="235" t="s">
        <v>71</v>
      </c>
      <c r="AB4315" s="216">
        <v>46310</v>
      </c>
      <c r="AC4315" s="210"/>
      <c r="AD4315" s="191" t="s">
        <v>72</v>
      </c>
    </row>
    <row r="4316" spans="1:30" customFormat="1" ht="30" hidden="1" customHeight="1">
      <c r="A4316" s="209" t="s">
        <v>4370</v>
      </c>
      <c r="B4316" s="200" t="s">
        <v>6320</v>
      </c>
      <c r="C4316" s="200" t="s">
        <v>6321</v>
      </c>
      <c r="D4316" s="200" t="s">
        <v>6429</v>
      </c>
      <c r="E4316" s="200" t="s">
        <v>6430</v>
      </c>
      <c r="F4316" s="206" t="s">
        <v>33008</v>
      </c>
      <c r="G4316" s="206" t="s">
        <v>33009</v>
      </c>
      <c r="H4316" s="210" t="s">
        <v>1202</v>
      </c>
      <c r="I4316" s="197" t="s">
        <v>33010</v>
      </c>
      <c r="J4316" s="212" t="s">
        <v>33011</v>
      </c>
      <c r="K4316" s="213" t="s">
        <v>33012</v>
      </c>
      <c r="L4316" s="210" t="s">
        <v>1071</v>
      </c>
      <c r="M4316" s="210" t="s">
        <v>61</v>
      </c>
      <c r="N4316" s="210" t="s">
        <v>3030</v>
      </c>
      <c r="O4316" s="210" t="s">
        <v>22800</v>
      </c>
      <c r="P4316" s="210" t="s">
        <v>22801</v>
      </c>
      <c r="Q4316" s="210" t="s">
        <v>65</v>
      </c>
      <c r="R4316" s="210" t="s">
        <v>6321</v>
      </c>
      <c r="S4316" s="210" t="s">
        <v>6430</v>
      </c>
      <c r="T4316" s="210" t="s">
        <v>93</v>
      </c>
      <c r="U4316" s="213" t="s">
        <v>33013</v>
      </c>
      <c r="V4316" s="210">
        <v>0.95</v>
      </c>
      <c r="W4316" s="210" t="s">
        <v>68</v>
      </c>
      <c r="X4316" s="210" t="s">
        <v>69</v>
      </c>
      <c r="Y4316" s="210" t="s">
        <v>4407</v>
      </c>
      <c r="Z4316" s="210" t="s">
        <v>32201</v>
      </c>
      <c r="AA4316" s="235" t="s">
        <v>71</v>
      </c>
      <c r="AB4316" s="216">
        <v>46310</v>
      </c>
      <c r="AC4316" s="210"/>
      <c r="AD4316" s="191" t="s">
        <v>72</v>
      </c>
    </row>
    <row r="4317" spans="1:30" customFormat="1" ht="30" hidden="1" customHeight="1">
      <c r="A4317" s="209" t="s">
        <v>4370</v>
      </c>
      <c r="B4317" s="200" t="s">
        <v>6320</v>
      </c>
      <c r="C4317" s="200" t="s">
        <v>6321</v>
      </c>
      <c r="D4317" s="200" t="s">
        <v>5240</v>
      </c>
      <c r="E4317" s="200" t="s">
        <v>6457</v>
      </c>
      <c r="F4317" s="206" t="s">
        <v>33014</v>
      </c>
      <c r="G4317" s="206" t="s">
        <v>33015</v>
      </c>
      <c r="H4317" s="210" t="s">
        <v>1208</v>
      </c>
      <c r="I4317" s="197" t="s">
        <v>33016</v>
      </c>
      <c r="J4317" s="212" t="s">
        <v>33017</v>
      </c>
      <c r="K4317" s="213" t="s">
        <v>33018</v>
      </c>
      <c r="L4317" s="210" t="s">
        <v>1071</v>
      </c>
      <c r="M4317" s="210" t="s">
        <v>61</v>
      </c>
      <c r="N4317" s="210" t="s">
        <v>3030</v>
      </c>
      <c r="O4317" s="210" t="s">
        <v>22800</v>
      </c>
      <c r="P4317" s="210" t="s">
        <v>22801</v>
      </c>
      <c r="Q4317" s="210" t="s">
        <v>65</v>
      </c>
      <c r="R4317" s="210" t="s">
        <v>6321</v>
      </c>
      <c r="S4317" s="210" t="s">
        <v>6457</v>
      </c>
      <c r="T4317" s="210" t="s">
        <v>93</v>
      </c>
      <c r="U4317" s="213" t="s">
        <v>33019</v>
      </c>
      <c r="V4317" s="210">
        <v>0.95</v>
      </c>
      <c r="W4317" s="210" t="s">
        <v>68</v>
      </c>
      <c r="X4317" s="210" t="s">
        <v>69</v>
      </c>
      <c r="Y4317" s="210" t="s">
        <v>4407</v>
      </c>
      <c r="Z4317" s="210" t="s">
        <v>32201</v>
      </c>
      <c r="AA4317" s="235" t="s">
        <v>71</v>
      </c>
      <c r="AB4317" s="216">
        <v>46310</v>
      </c>
      <c r="AC4317" s="210"/>
      <c r="AD4317" s="191" t="s">
        <v>72</v>
      </c>
    </row>
    <row r="4318" spans="1:30" customFormat="1" ht="30" hidden="1" customHeight="1">
      <c r="A4318" s="209" t="s">
        <v>4370</v>
      </c>
      <c r="B4318" s="200" t="s">
        <v>6320</v>
      </c>
      <c r="C4318" s="200" t="s">
        <v>6321</v>
      </c>
      <c r="D4318" s="200" t="s">
        <v>6606</v>
      </c>
      <c r="E4318" s="200" t="s">
        <v>6607</v>
      </c>
      <c r="F4318" s="206" t="s">
        <v>33020</v>
      </c>
      <c r="G4318" s="206" t="s">
        <v>33021</v>
      </c>
      <c r="H4318" s="210" t="s">
        <v>1286</v>
      </c>
      <c r="I4318" s="197" t="s">
        <v>33022</v>
      </c>
      <c r="J4318" s="212" t="s">
        <v>33023</v>
      </c>
      <c r="K4318" s="213" t="s">
        <v>33024</v>
      </c>
      <c r="L4318" s="210" t="s">
        <v>1071</v>
      </c>
      <c r="M4318" s="210" t="s">
        <v>61</v>
      </c>
      <c r="N4318" s="210" t="s">
        <v>3030</v>
      </c>
      <c r="O4318" s="210" t="s">
        <v>22800</v>
      </c>
      <c r="P4318" s="210" t="s">
        <v>22801</v>
      </c>
      <c r="Q4318" s="210" t="s">
        <v>65</v>
      </c>
      <c r="R4318" s="210" t="s">
        <v>6321</v>
      </c>
      <c r="S4318" s="210" t="s">
        <v>6607</v>
      </c>
      <c r="T4318" s="210" t="s">
        <v>93</v>
      </c>
      <c r="U4318" s="213" t="s">
        <v>33025</v>
      </c>
      <c r="V4318" s="210">
        <v>0.95</v>
      </c>
      <c r="W4318" s="210" t="s">
        <v>68</v>
      </c>
      <c r="X4318" s="210" t="s">
        <v>69</v>
      </c>
      <c r="Y4318" s="210" t="s">
        <v>4407</v>
      </c>
      <c r="Z4318" s="210" t="s">
        <v>32201</v>
      </c>
      <c r="AA4318" s="235" t="s">
        <v>71</v>
      </c>
      <c r="AB4318" s="216">
        <v>46310</v>
      </c>
      <c r="AC4318" s="210"/>
      <c r="AD4318" s="191" t="s">
        <v>72</v>
      </c>
    </row>
    <row r="4319" spans="1:30" customFormat="1" ht="30" hidden="1" customHeight="1">
      <c r="A4319" s="209" t="s">
        <v>632</v>
      </c>
      <c r="B4319" s="200" t="s">
        <v>3400</v>
      </c>
      <c r="C4319" s="200" t="s">
        <v>3401</v>
      </c>
      <c r="D4319" s="200" t="s">
        <v>2941</v>
      </c>
      <c r="E4319" s="200" t="s">
        <v>3402</v>
      </c>
      <c r="F4319" s="201" t="s">
        <v>33026</v>
      </c>
      <c r="G4319" s="201" t="s">
        <v>33027</v>
      </c>
      <c r="H4319" s="210" t="s">
        <v>33028</v>
      </c>
      <c r="I4319" s="197" t="s">
        <v>33029</v>
      </c>
      <c r="J4319" s="212" t="s">
        <v>33030</v>
      </c>
      <c r="K4319" s="203" t="s">
        <v>44799</v>
      </c>
      <c r="L4319" s="210" t="s">
        <v>1071</v>
      </c>
      <c r="M4319" s="210" t="s">
        <v>61</v>
      </c>
      <c r="N4319" s="200" t="s">
        <v>62</v>
      </c>
      <c r="O4319" s="200" t="s">
        <v>30833</v>
      </c>
      <c r="P4319" s="200" t="s">
        <v>92</v>
      </c>
      <c r="Q4319" s="200" t="s">
        <v>65</v>
      </c>
      <c r="R4319" s="210" t="s">
        <v>3401</v>
      </c>
      <c r="S4319" s="210" t="s">
        <v>3402</v>
      </c>
      <c r="T4319" s="210" t="s">
        <v>93</v>
      </c>
      <c r="U4319" s="213" t="s">
        <v>33032</v>
      </c>
      <c r="V4319" s="210">
        <v>0.95</v>
      </c>
      <c r="W4319" s="210" t="s">
        <v>68</v>
      </c>
      <c r="X4319" s="210" t="s">
        <v>69</v>
      </c>
      <c r="Y4319" s="210" t="s">
        <v>4407</v>
      </c>
      <c r="Z4319" s="210" t="s">
        <v>32201</v>
      </c>
      <c r="AA4319" s="235" t="s">
        <v>71</v>
      </c>
      <c r="AB4319" s="216">
        <v>46310</v>
      </c>
      <c r="AC4319" s="210"/>
      <c r="AD4319" s="191" t="s">
        <v>72</v>
      </c>
    </row>
    <row r="4320" spans="1:30" customFormat="1" ht="30" hidden="1" customHeight="1">
      <c r="A4320" s="209" t="s">
        <v>632</v>
      </c>
      <c r="B4320" s="200" t="s">
        <v>3400</v>
      </c>
      <c r="C4320" s="200" t="s">
        <v>3401</v>
      </c>
      <c r="D4320" s="200" t="s">
        <v>2977</v>
      </c>
      <c r="E4320" s="200" t="s">
        <v>3436</v>
      </c>
      <c r="F4320" s="214" t="s">
        <v>33033</v>
      </c>
      <c r="G4320" s="201" t="s">
        <v>33034</v>
      </c>
      <c r="H4320" s="210" t="s">
        <v>33035</v>
      </c>
      <c r="I4320" s="197" t="s">
        <v>33036</v>
      </c>
      <c r="J4320" s="212" t="s">
        <v>33037</v>
      </c>
      <c r="K4320" s="203" t="s">
        <v>44800</v>
      </c>
      <c r="L4320" s="210" t="s">
        <v>1071</v>
      </c>
      <c r="M4320" s="210" t="s">
        <v>61</v>
      </c>
      <c r="N4320" s="200" t="s">
        <v>62</v>
      </c>
      <c r="O4320" s="200" t="s">
        <v>30833</v>
      </c>
      <c r="P4320" s="200" t="s">
        <v>92</v>
      </c>
      <c r="Q4320" s="200" t="s">
        <v>65</v>
      </c>
      <c r="R4320" s="210" t="s">
        <v>3401</v>
      </c>
      <c r="S4320" s="210" t="s">
        <v>3436</v>
      </c>
      <c r="T4320" s="210" t="s">
        <v>93</v>
      </c>
      <c r="U4320" s="213" t="s">
        <v>33039</v>
      </c>
      <c r="V4320" s="210">
        <v>0.95</v>
      </c>
      <c r="W4320" s="210" t="s">
        <v>68</v>
      </c>
      <c r="X4320" s="210" t="s">
        <v>69</v>
      </c>
      <c r="Y4320" s="210" t="s">
        <v>4407</v>
      </c>
      <c r="Z4320" s="210" t="s">
        <v>32201</v>
      </c>
      <c r="AA4320" s="235" t="s">
        <v>71</v>
      </c>
      <c r="AB4320" s="216">
        <v>46310</v>
      </c>
      <c r="AC4320" s="210"/>
      <c r="AD4320" s="191" t="s">
        <v>72</v>
      </c>
    </row>
    <row r="4321" spans="1:30" customFormat="1" ht="30" hidden="1" customHeight="1">
      <c r="A4321" s="209" t="s">
        <v>632</v>
      </c>
      <c r="B4321" s="200" t="s">
        <v>3470</v>
      </c>
      <c r="C4321" s="200" t="s">
        <v>3471</v>
      </c>
      <c r="D4321" s="200" t="s">
        <v>3472</v>
      </c>
      <c r="E4321" s="200" t="s">
        <v>3473</v>
      </c>
      <c r="F4321" s="201" t="s">
        <v>33040</v>
      </c>
      <c r="G4321" s="201" t="s">
        <v>33041</v>
      </c>
      <c r="H4321" s="210" t="s">
        <v>33042</v>
      </c>
      <c r="I4321" s="197" t="s">
        <v>33043</v>
      </c>
      <c r="J4321" s="212" t="s">
        <v>33044</v>
      </c>
      <c r="K4321" s="203" t="s">
        <v>44801</v>
      </c>
      <c r="L4321" s="210" t="s">
        <v>1071</v>
      </c>
      <c r="M4321" s="210" t="s">
        <v>61</v>
      </c>
      <c r="N4321" s="200" t="s">
        <v>62</v>
      </c>
      <c r="O4321" s="200" t="s">
        <v>30833</v>
      </c>
      <c r="P4321" s="200" t="s">
        <v>92</v>
      </c>
      <c r="Q4321" s="200" t="s">
        <v>65</v>
      </c>
      <c r="R4321" s="210" t="s">
        <v>3471</v>
      </c>
      <c r="S4321" s="210" t="s">
        <v>3473</v>
      </c>
      <c r="T4321" s="210" t="s">
        <v>93</v>
      </c>
      <c r="U4321" s="213" t="s">
        <v>33046</v>
      </c>
      <c r="V4321" s="210">
        <v>0.95</v>
      </c>
      <c r="W4321" s="210" t="s">
        <v>68</v>
      </c>
      <c r="X4321" s="210" t="s">
        <v>69</v>
      </c>
      <c r="Y4321" s="210" t="s">
        <v>4407</v>
      </c>
      <c r="Z4321" s="210" t="s">
        <v>32201</v>
      </c>
      <c r="AA4321" s="235" t="s">
        <v>71</v>
      </c>
      <c r="AB4321" s="216">
        <v>46310</v>
      </c>
      <c r="AC4321" s="210"/>
      <c r="AD4321" s="191" t="s">
        <v>72</v>
      </c>
    </row>
    <row r="4322" spans="1:30" customFormat="1" ht="30" hidden="1" customHeight="1">
      <c r="A4322" s="209" t="s">
        <v>632</v>
      </c>
      <c r="B4322" s="200" t="s">
        <v>3470</v>
      </c>
      <c r="C4322" s="200" t="s">
        <v>3471</v>
      </c>
      <c r="D4322" s="200" t="s">
        <v>3486</v>
      </c>
      <c r="E4322" s="200" t="s">
        <v>3487</v>
      </c>
      <c r="F4322" s="201" t="s">
        <v>33047</v>
      </c>
      <c r="G4322" s="201" t="s">
        <v>33048</v>
      </c>
      <c r="H4322" s="210" t="s">
        <v>33049</v>
      </c>
      <c r="I4322" s="197" t="s">
        <v>33050</v>
      </c>
      <c r="J4322" s="212" t="s">
        <v>33051</v>
      </c>
      <c r="K4322" s="203" t="s">
        <v>44802</v>
      </c>
      <c r="L4322" s="210" t="s">
        <v>1071</v>
      </c>
      <c r="M4322" s="210" t="s">
        <v>61</v>
      </c>
      <c r="N4322" s="200" t="s">
        <v>62</v>
      </c>
      <c r="O4322" s="200" t="s">
        <v>30833</v>
      </c>
      <c r="P4322" s="200" t="s">
        <v>92</v>
      </c>
      <c r="Q4322" s="200" t="s">
        <v>65</v>
      </c>
      <c r="R4322" s="210" t="s">
        <v>3471</v>
      </c>
      <c r="S4322" s="210" t="s">
        <v>3487</v>
      </c>
      <c r="T4322" s="210" t="s">
        <v>93</v>
      </c>
      <c r="U4322" s="213" t="s">
        <v>33053</v>
      </c>
      <c r="V4322" s="210">
        <v>0.95</v>
      </c>
      <c r="W4322" s="210" t="s">
        <v>68</v>
      </c>
      <c r="X4322" s="210" t="s">
        <v>69</v>
      </c>
      <c r="Y4322" s="210" t="s">
        <v>4407</v>
      </c>
      <c r="Z4322" s="210" t="s">
        <v>32201</v>
      </c>
      <c r="AA4322" s="235" t="s">
        <v>71</v>
      </c>
      <c r="AB4322" s="216">
        <v>46310</v>
      </c>
      <c r="AC4322" s="210"/>
      <c r="AD4322" s="191" t="s">
        <v>72</v>
      </c>
    </row>
    <row r="4323" spans="1:30" customFormat="1" ht="30" hidden="1" customHeight="1">
      <c r="A4323" s="209" t="s">
        <v>632</v>
      </c>
      <c r="B4323" s="200" t="s">
        <v>3500</v>
      </c>
      <c r="C4323" s="200" t="s">
        <v>3501</v>
      </c>
      <c r="D4323" s="200" t="s">
        <v>3515</v>
      </c>
      <c r="E4323" s="200" t="s">
        <v>3516</v>
      </c>
      <c r="F4323" s="201" t="s">
        <v>33054</v>
      </c>
      <c r="G4323" s="201" t="s">
        <v>33055</v>
      </c>
      <c r="H4323" s="210" t="s">
        <v>33056</v>
      </c>
      <c r="I4323" s="197" t="s">
        <v>33057</v>
      </c>
      <c r="J4323" s="212" t="s">
        <v>33058</v>
      </c>
      <c r="K4323" s="203" t="s">
        <v>44803</v>
      </c>
      <c r="L4323" s="210" t="s">
        <v>1071</v>
      </c>
      <c r="M4323" s="210" t="s">
        <v>61</v>
      </c>
      <c r="N4323" s="200" t="s">
        <v>62</v>
      </c>
      <c r="O4323" s="200" t="s">
        <v>30833</v>
      </c>
      <c r="P4323" s="200" t="s">
        <v>92</v>
      </c>
      <c r="Q4323" s="200" t="s">
        <v>65</v>
      </c>
      <c r="R4323" s="210" t="s">
        <v>3501</v>
      </c>
      <c r="S4323" s="210" t="s">
        <v>3516</v>
      </c>
      <c r="T4323" s="210" t="s">
        <v>93</v>
      </c>
      <c r="U4323" s="213" t="s">
        <v>33060</v>
      </c>
      <c r="V4323" s="210">
        <v>0.95</v>
      </c>
      <c r="W4323" s="210" t="s">
        <v>68</v>
      </c>
      <c r="X4323" s="210" t="s">
        <v>69</v>
      </c>
      <c r="Y4323" s="210" t="s">
        <v>4407</v>
      </c>
      <c r="Z4323" s="210" t="s">
        <v>32201</v>
      </c>
      <c r="AA4323" s="235" t="s">
        <v>71</v>
      </c>
      <c r="AB4323" s="216">
        <v>46310</v>
      </c>
      <c r="AC4323" s="210"/>
      <c r="AD4323" s="191" t="s">
        <v>72</v>
      </c>
    </row>
    <row r="4324" spans="1:30" customFormat="1" ht="30" hidden="1" customHeight="1">
      <c r="A4324" s="209" t="s">
        <v>632</v>
      </c>
      <c r="B4324" s="200" t="s">
        <v>3500</v>
      </c>
      <c r="C4324" s="200" t="s">
        <v>3501</v>
      </c>
      <c r="D4324" s="200" t="s">
        <v>3545</v>
      </c>
      <c r="E4324" s="200" t="s">
        <v>3546</v>
      </c>
      <c r="F4324" s="201" t="s">
        <v>33061</v>
      </c>
      <c r="G4324" s="201" t="s">
        <v>33062</v>
      </c>
      <c r="H4324" s="210" t="s">
        <v>33063</v>
      </c>
      <c r="I4324" s="197" t="s">
        <v>33064</v>
      </c>
      <c r="J4324" s="212" t="s">
        <v>33065</v>
      </c>
      <c r="K4324" s="203" t="s">
        <v>44804</v>
      </c>
      <c r="L4324" s="210" t="s">
        <v>1071</v>
      </c>
      <c r="M4324" s="210" t="s">
        <v>61</v>
      </c>
      <c r="N4324" s="200" t="s">
        <v>62</v>
      </c>
      <c r="O4324" s="200" t="s">
        <v>30833</v>
      </c>
      <c r="P4324" s="200" t="s">
        <v>92</v>
      </c>
      <c r="Q4324" s="200" t="s">
        <v>65</v>
      </c>
      <c r="R4324" s="210" t="s">
        <v>3501</v>
      </c>
      <c r="S4324" s="210" t="s">
        <v>3546</v>
      </c>
      <c r="T4324" s="210" t="s">
        <v>93</v>
      </c>
      <c r="U4324" s="213" t="s">
        <v>33067</v>
      </c>
      <c r="V4324" s="210">
        <v>0.95</v>
      </c>
      <c r="W4324" s="210" t="s">
        <v>68</v>
      </c>
      <c r="X4324" s="210" t="s">
        <v>69</v>
      </c>
      <c r="Y4324" s="210" t="s">
        <v>4407</v>
      </c>
      <c r="Z4324" s="210" t="s">
        <v>32201</v>
      </c>
      <c r="AA4324" s="235" t="s">
        <v>71</v>
      </c>
      <c r="AB4324" s="216">
        <v>46310</v>
      </c>
      <c r="AC4324" s="210"/>
      <c r="AD4324" s="191" t="s">
        <v>72</v>
      </c>
    </row>
    <row r="4325" spans="1:30" customFormat="1" ht="30" hidden="1" customHeight="1">
      <c r="A4325" s="209" t="s">
        <v>4370</v>
      </c>
      <c r="B4325" s="200" t="s">
        <v>6763</v>
      </c>
      <c r="C4325" s="200" t="s">
        <v>6764</v>
      </c>
      <c r="D4325" s="200" t="s">
        <v>6829</v>
      </c>
      <c r="E4325" s="200" t="s">
        <v>6830</v>
      </c>
      <c r="F4325" s="206" t="s">
        <v>33068</v>
      </c>
      <c r="G4325" s="206" t="s">
        <v>33069</v>
      </c>
      <c r="H4325" s="210" t="s">
        <v>1355</v>
      </c>
      <c r="I4325" s="197" t="s">
        <v>33070</v>
      </c>
      <c r="J4325" s="212" t="s">
        <v>33071</v>
      </c>
      <c r="K4325" s="213" t="s">
        <v>33072</v>
      </c>
      <c r="L4325" s="210" t="s">
        <v>1071</v>
      </c>
      <c r="M4325" s="210" t="s">
        <v>61</v>
      </c>
      <c r="N4325" s="210" t="s">
        <v>738</v>
      </c>
      <c r="O4325" s="210" t="s">
        <v>91</v>
      </c>
      <c r="P4325" s="210" t="s">
        <v>92</v>
      </c>
      <c r="Q4325" s="210" t="s">
        <v>65</v>
      </c>
      <c r="R4325" s="210" t="s">
        <v>6764</v>
      </c>
      <c r="S4325" s="210" t="s">
        <v>6830</v>
      </c>
      <c r="T4325" s="210" t="s">
        <v>93</v>
      </c>
      <c r="U4325" s="213" t="s">
        <v>33073</v>
      </c>
      <c r="V4325" s="210">
        <v>0.95</v>
      </c>
      <c r="W4325" s="210" t="s">
        <v>68</v>
      </c>
      <c r="X4325" s="210" t="s">
        <v>69</v>
      </c>
      <c r="Y4325" s="210" t="s">
        <v>4407</v>
      </c>
      <c r="Z4325" s="210" t="s">
        <v>32201</v>
      </c>
      <c r="AA4325" s="235" t="s">
        <v>71</v>
      </c>
      <c r="AB4325" s="216">
        <v>46310</v>
      </c>
      <c r="AC4325" s="210"/>
      <c r="AD4325" s="191" t="s">
        <v>72</v>
      </c>
    </row>
    <row r="4326" spans="1:30" customFormat="1" ht="30" hidden="1" customHeight="1">
      <c r="A4326" s="209" t="s">
        <v>4370</v>
      </c>
      <c r="B4326" s="200" t="s">
        <v>6763</v>
      </c>
      <c r="C4326" s="200" t="s">
        <v>6764</v>
      </c>
      <c r="D4326" s="200" t="s">
        <v>6948</v>
      </c>
      <c r="E4326" s="200" t="s">
        <v>6949</v>
      </c>
      <c r="F4326" s="206" t="s">
        <v>33074</v>
      </c>
      <c r="G4326" s="206" t="s">
        <v>33075</v>
      </c>
      <c r="H4326" s="210" t="s">
        <v>1362</v>
      </c>
      <c r="I4326" s="197" t="s">
        <v>33076</v>
      </c>
      <c r="J4326" s="212" t="s">
        <v>33077</v>
      </c>
      <c r="K4326" s="213" t="s">
        <v>33078</v>
      </c>
      <c r="L4326" s="210" t="s">
        <v>1071</v>
      </c>
      <c r="M4326" s="210" t="s">
        <v>61</v>
      </c>
      <c r="N4326" s="210" t="s">
        <v>738</v>
      </c>
      <c r="O4326" s="210" t="s">
        <v>91</v>
      </c>
      <c r="P4326" s="210" t="s">
        <v>92</v>
      </c>
      <c r="Q4326" s="210" t="s">
        <v>65</v>
      </c>
      <c r="R4326" s="210" t="s">
        <v>6764</v>
      </c>
      <c r="S4326" s="210" t="s">
        <v>6949</v>
      </c>
      <c r="T4326" s="210" t="s">
        <v>93</v>
      </c>
      <c r="U4326" s="213" t="s">
        <v>33079</v>
      </c>
      <c r="V4326" s="210">
        <v>0.95</v>
      </c>
      <c r="W4326" s="210" t="s">
        <v>68</v>
      </c>
      <c r="X4326" s="210" t="s">
        <v>69</v>
      </c>
      <c r="Y4326" s="210" t="s">
        <v>4407</v>
      </c>
      <c r="Z4326" s="210" t="s">
        <v>32201</v>
      </c>
      <c r="AA4326" s="235" t="s">
        <v>71</v>
      </c>
      <c r="AB4326" s="216">
        <v>46310</v>
      </c>
      <c r="AC4326" s="210"/>
      <c r="AD4326" s="191" t="s">
        <v>72</v>
      </c>
    </row>
    <row r="4327" spans="1:30" customFormat="1" ht="30" hidden="1" customHeight="1">
      <c r="A4327" s="209" t="s">
        <v>4370</v>
      </c>
      <c r="B4327" s="200" t="s">
        <v>6763</v>
      </c>
      <c r="C4327" s="200" t="s">
        <v>6764</v>
      </c>
      <c r="D4327" s="200" t="s">
        <v>6970</v>
      </c>
      <c r="E4327" s="200" t="s">
        <v>6971</v>
      </c>
      <c r="F4327" s="206" t="s">
        <v>33080</v>
      </c>
      <c r="G4327" s="206" t="s">
        <v>33081</v>
      </c>
      <c r="H4327" s="210" t="s">
        <v>4149</v>
      </c>
      <c r="I4327" s="197" t="s">
        <v>33082</v>
      </c>
      <c r="J4327" s="212" t="s">
        <v>33083</v>
      </c>
      <c r="K4327" s="213" t="s">
        <v>33084</v>
      </c>
      <c r="L4327" s="210" t="s">
        <v>1071</v>
      </c>
      <c r="M4327" s="210" t="s">
        <v>61</v>
      </c>
      <c r="N4327" s="210" t="s">
        <v>738</v>
      </c>
      <c r="O4327" s="210" t="s">
        <v>91</v>
      </c>
      <c r="P4327" s="210" t="s">
        <v>92</v>
      </c>
      <c r="Q4327" s="210" t="s">
        <v>65</v>
      </c>
      <c r="R4327" s="210" t="s">
        <v>6764</v>
      </c>
      <c r="S4327" s="210" t="s">
        <v>6971</v>
      </c>
      <c r="T4327" s="210" t="s">
        <v>93</v>
      </c>
      <c r="U4327" s="213" t="s">
        <v>33085</v>
      </c>
      <c r="V4327" s="210">
        <v>0.95</v>
      </c>
      <c r="W4327" s="210" t="s">
        <v>68</v>
      </c>
      <c r="X4327" s="210" t="s">
        <v>69</v>
      </c>
      <c r="Y4327" s="210" t="s">
        <v>4407</v>
      </c>
      <c r="Z4327" s="210" t="s">
        <v>32201</v>
      </c>
      <c r="AA4327" s="235" t="s">
        <v>71</v>
      </c>
      <c r="AB4327" s="216">
        <v>46310</v>
      </c>
      <c r="AC4327" s="210"/>
      <c r="AD4327" s="191" t="s">
        <v>72</v>
      </c>
    </row>
    <row r="4328" spans="1:30" customFormat="1" ht="30" hidden="1" customHeight="1">
      <c r="A4328" s="209" t="s">
        <v>4370</v>
      </c>
      <c r="B4328" s="200" t="s">
        <v>6763</v>
      </c>
      <c r="C4328" s="200" t="s">
        <v>6764</v>
      </c>
      <c r="D4328" s="200" t="s">
        <v>7022</v>
      </c>
      <c r="E4328" s="200" t="s">
        <v>7023</v>
      </c>
      <c r="F4328" s="206" t="s">
        <v>33086</v>
      </c>
      <c r="G4328" s="206" t="s">
        <v>33087</v>
      </c>
      <c r="H4328" s="210" t="s">
        <v>4155</v>
      </c>
      <c r="I4328" s="197" t="s">
        <v>33088</v>
      </c>
      <c r="J4328" s="212" t="s">
        <v>33089</v>
      </c>
      <c r="K4328" s="213" t="s">
        <v>33090</v>
      </c>
      <c r="L4328" s="210" t="s">
        <v>1071</v>
      </c>
      <c r="M4328" s="210" t="s">
        <v>61</v>
      </c>
      <c r="N4328" s="210" t="s">
        <v>738</v>
      </c>
      <c r="O4328" s="210" t="s">
        <v>91</v>
      </c>
      <c r="P4328" s="210" t="s">
        <v>92</v>
      </c>
      <c r="Q4328" s="210" t="s">
        <v>65</v>
      </c>
      <c r="R4328" s="210" t="s">
        <v>6764</v>
      </c>
      <c r="S4328" s="210" t="s">
        <v>7023</v>
      </c>
      <c r="T4328" s="210" t="s">
        <v>93</v>
      </c>
      <c r="U4328" s="213" t="s">
        <v>33091</v>
      </c>
      <c r="V4328" s="210">
        <v>0.95</v>
      </c>
      <c r="W4328" s="210" t="s">
        <v>68</v>
      </c>
      <c r="X4328" s="210" t="s">
        <v>69</v>
      </c>
      <c r="Y4328" s="210" t="s">
        <v>4407</v>
      </c>
      <c r="Z4328" s="210" t="s">
        <v>32201</v>
      </c>
      <c r="AA4328" s="235" t="s">
        <v>71</v>
      </c>
      <c r="AB4328" s="216">
        <v>46310</v>
      </c>
      <c r="AC4328" s="210"/>
      <c r="AD4328" s="191" t="s">
        <v>72</v>
      </c>
    </row>
    <row r="4329" spans="1:30" customFormat="1" ht="30" hidden="1" customHeight="1">
      <c r="A4329" s="209" t="s">
        <v>4370</v>
      </c>
      <c r="B4329" s="200" t="s">
        <v>6763</v>
      </c>
      <c r="C4329" s="200" t="s">
        <v>6764</v>
      </c>
      <c r="D4329" s="200" t="s">
        <v>6829</v>
      </c>
      <c r="E4329" s="200" t="s">
        <v>6830</v>
      </c>
      <c r="F4329" s="206" t="s">
        <v>33092</v>
      </c>
      <c r="G4329" s="206" t="s">
        <v>33093</v>
      </c>
      <c r="H4329" s="210" t="s">
        <v>1333</v>
      </c>
      <c r="I4329" s="197" t="s">
        <v>33094</v>
      </c>
      <c r="J4329" s="212" t="s">
        <v>33095</v>
      </c>
      <c r="K4329" s="213" t="s">
        <v>33096</v>
      </c>
      <c r="L4329" s="210" t="s">
        <v>1071</v>
      </c>
      <c r="M4329" s="210" t="s">
        <v>61</v>
      </c>
      <c r="N4329" s="210" t="s">
        <v>738</v>
      </c>
      <c r="O4329" s="210" t="s">
        <v>91</v>
      </c>
      <c r="P4329" s="210" t="s">
        <v>92</v>
      </c>
      <c r="Q4329" s="210" t="s">
        <v>65</v>
      </c>
      <c r="R4329" s="210" t="s">
        <v>6764</v>
      </c>
      <c r="S4329" s="210" t="s">
        <v>6830</v>
      </c>
      <c r="T4329" s="210" t="s">
        <v>93</v>
      </c>
      <c r="U4329" s="213" t="s">
        <v>33097</v>
      </c>
      <c r="V4329" s="210">
        <v>0.95</v>
      </c>
      <c r="W4329" s="210" t="s">
        <v>68</v>
      </c>
      <c r="X4329" s="210" t="s">
        <v>69</v>
      </c>
      <c r="Y4329" s="210" t="s">
        <v>4407</v>
      </c>
      <c r="Z4329" s="210" t="s">
        <v>32201</v>
      </c>
      <c r="AA4329" s="235" t="s">
        <v>71</v>
      </c>
      <c r="AB4329" s="216">
        <v>46310</v>
      </c>
      <c r="AC4329" s="210"/>
      <c r="AD4329" s="191" t="s">
        <v>72</v>
      </c>
    </row>
    <row r="4330" spans="1:30" customFormat="1" ht="30" hidden="1" customHeight="1">
      <c r="A4330" s="209" t="s">
        <v>632</v>
      </c>
      <c r="B4330" s="200" t="s">
        <v>3584</v>
      </c>
      <c r="C4330" s="200" t="s">
        <v>3585</v>
      </c>
      <c r="D4330" s="200" t="s">
        <v>3586</v>
      </c>
      <c r="E4330" s="200" t="s">
        <v>3587</v>
      </c>
      <c r="F4330" s="201" t="s">
        <v>33098</v>
      </c>
      <c r="G4330" s="201" t="s">
        <v>33099</v>
      </c>
      <c r="H4330" s="210" t="s">
        <v>33100</v>
      </c>
      <c r="I4330" s="197" t="s">
        <v>33101</v>
      </c>
      <c r="J4330" s="212" t="s">
        <v>33102</v>
      </c>
      <c r="K4330" s="203" t="s">
        <v>44805</v>
      </c>
      <c r="L4330" s="210" t="s">
        <v>1071</v>
      </c>
      <c r="M4330" s="210" t="s">
        <v>61</v>
      </c>
      <c r="N4330" s="200" t="s">
        <v>62</v>
      </c>
      <c r="O4330" s="200" t="s">
        <v>30833</v>
      </c>
      <c r="P4330" s="200" t="s">
        <v>92</v>
      </c>
      <c r="Q4330" s="200" t="s">
        <v>65</v>
      </c>
      <c r="R4330" s="210" t="s">
        <v>3585</v>
      </c>
      <c r="S4330" s="210" t="s">
        <v>3587</v>
      </c>
      <c r="T4330" s="210" t="s">
        <v>93</v>
      </c>
      <c r="U4330" s="213" t="s">
        <v>33104</v>
      </c>
      <c r="V4330" s="210">
        <v>0.95</v>
      </c>
      <c r="W4330" s="210" t="s">
        <v>68</v>
      </c>
      <c r="X4330" s="210" t="s">
        <v>69</v>
      </c>
      <c r="Y4330" s="210" t="s">
        <v>4407</v>
      </c>
      <c r="Z4330" s="210" t="s">
        <v>32201</v>
      </c>
      <c r="AA4330" s="235" t="s">
        <v>71</v>
      </c>
      <c r="AB4330" s="216">
        <v>46310</v>
      </c>
      <c r="AC4330" s="210"/>
      <c r="AD4330" s="191" t="s">
        <v>72</v>
      </c>
    </row>
    <row r="4331" spans="1:30" customFormat="1" ht="30" hidden="1" customHeight="1">
      <c r="A4331" s="209" t="s">
        <v>632</v>
      </c>
      <c r="B4331" s="200" t="s">
        <v>3584</v>
      </c>
      <c r="C4331" s="200" t="s">
        <v>3585</v>
      </c>
      <c r="D4331" s="200" t="s">
        <v>15254</v>
      </c>
      <c r="E4331" s="200" t="s">
        <v>29437</v>
      </c>
      <c r="F4331" s="201" t="s">
        <v>33105</v>
      </c>
      <c r="G4331" s="201" t="s">
        <v>33106</v>
      </c>
      <c r="H4331" s="210" t="s">
        <v>33107</v>
      </c>
      <c r="I4331" s="197" t="s">
        <v>33108</v>
      </c>
      <c r="J4331" s="212" t="s">
        <v>33109</v>
      </c>
      <c r="K4331" s="203" t="s">
        <v>44806</v>
      </c>
      <c r="L4331" s="210" t="s">
        <v>1071</v>
      </c>
      <c r="M4331" s="210" t="s">
        <v>61</v>
      </c>
      <c r="N4331" s="200" t="s">
        <v>62</v>
      </c>
      <c r="O4331" s="200" t="s">
        <v>30833</v>
      </c>
      <c r="P4331" s="200" t="s">
        <v>92</v>
      </c>
      <c r="Q4331" s="200" t="s">
        <v>65</v>
      </c>
      <c r="R4331" s="210" t="s">
        <v>3585</v>
      </c>
      <c r="S4331" s="210" t="s">
        <v>29437</v>
      </c>
      <c r="T4331" s="210" t="s">
        <v>93</v>
      </c>
      <c r="U4331" s="213" t="s">
        <v>33111</v>
      </c>
      <c r="V4331" s="210">
        <v>0.95</v>
      </c>
      <c r="W4331" s="210" t="s">
        <v>68</v>
      </c>
      <c r="X4331" s="210" t="s">
        <v>69</v>
      </c>
      <c r="Y4331" s="210" t="s">
        <v>4407</v>
      </c>
      <c r="Z4331" s="210" t="s">
        <v>32201</v>
      </c>
      <c r="AA4331" s="235" t="s">
        <v>71</v>
      </c>
      <c r="AB4331" s="216">
        <v>46310</v>
      </c>
      <c r="AC4331" s="210"/>
      <c r="AD4331" s="191" t="s">
        <v>72</v>
      </c>
    </row>
    <row r="4332" spans="1:30" customFormat="1" ht="30" hidden="1" customHeight="1">
      <c r="A4332" s="209" t="s">
        <v>632</v>
      </c>
      <c r="B4332" s="200" t="s">
        <v>3584</v>
      </c>
      <c r="C4332" s="200" t="s">
        <v>3585</v>
      </c>
      <c r="D4332" s="200" t="s">
        <v>29444</v>
      </c>
      <c r="E4332" s="200" t="s">
        <v>29445</v>
      </c>
      <c r="F4332" s="201" t="s">
        <v>33112</v>
      </c>
      <c r="G4332" s="201" t="s">
        <v>33113</v>
      </c>
      <c r="H4332" s="210" t="s">
        <v>33114</v>
      </c>
      <c r="I4332" s="197" t="s">
        <v>33115</v>
      </c>
      <c r="J4332" s="212" t="s">
        <v>33116</v>
      </c>
      <c r="K4332" s="203" t="s">
        <v>44807</v>
      </c>
      <c r="L4332" s="210" t="s">
        <v>1071</v>
      </c>
      <c r="M4332" s="210" t="s">
        <v>61</v>
      </c>
      <c r="N4332" s="200" t="s">
        <v>62</v>
      </c>
      <c r="O4332" s="200" t="s">
        <v>30833</v>
      </c>
      <c r="P4332" s="200" t="s">
        <v>92</v>
      </c>
      <c r="Q4332" s="200" t="s">
        <v>65</v>
      </c>
      <c r="R4332" s="210" t="s">
        <v>3585</v>
      </c>
      <c r="S4332" s="210" t="s">
        <v>29445</v>
      </c>
      <c r="T4332" s="210" t="s">
        <v>93</v>
      </c>
      <c r="U4332" s="213" t="s">
        <v>33118</v>
      </c>
      <c r="V4332" s="210">
        <v>0.95</v>
      </c>
      <c r="W4332" s="210" t="s">
        <v>68</v>
      </c>
      <c r="X4332" s="210" t="s">
        <v>69</v>
      </c>
      <c r="Y4332" s="210" t="s">
        <v>4407</v>
      </c>
      <c r="Z4332" s="210" t="s">
        <v>32201</v>
      </c>
      <c r="AA4332" s="235" t="s">
        <v>71</v>
      </c>
      <c r="AB4332" s="216">
        <v>46310</v>
      </c>
      <c r="AC4332" s="210"/>
      <c r="AD4332" s="191" t="s">
        <v>72</v>
      </c>
    </row>
    <row r="4333" spans="1:30" customFormat="1" ht="30" hidden="1" customHeight="1">
      <c r="A4333" s="209" t="s">
        <v>632</v>
      </c>
      <c r="B4333" s="200" t="s">
        <v>3678</v>
      </c>
      <c r="C4333" s="200" t="s">
        <v>3679</v>
      </c>
      <c r="D4333" s="200" t="s">
        <v>3680</v>
      </c>
      <c r="E4333" s="200" t="s">
        <v>3681</v>
      </c>
      <c r="F4333" s="201" t="s">
        <v>33119</v>
      </c>
      <c r="G4333" s="201" t="s">
        <v>33120</v>
      </c>
      <c r="H4333" s="210" t="s">
        <v>33121</v>
      </c>
      <c r="I4333" s="197" t="s">
        <v>33122</v>
      </c>
      <c r="J4333" s="212" t="s">
        <v>33123</v>
      </c>
      <c r="K4333" s="203" t="s">
        <v>44808</v>
      </c>
      <c r="L4333" s="210" t="s">
        <v>1071</v>
      </c>
      <c r="M4333" s="210" t="s">
        <v>61</v>
      </c>
      <c r="N4333" s="200" t="s">
        <v>62</v>
      </c>
      <c r="O4333" s="200" t="s">
        <v>30833</v>
      </c>
      <c r="P4333" s="200" t="s">
        <v>92</v>
      </c>
      <c r="Q4333" s="200" t="s">
        <v>65</v>
      </c>
      <c r="R4333" s="210" t="s">
        <v>3679</v>
      </c>
      <c r="S4333" s="210" t="s">
        <v>3681</v>
      </c>
      <c r="T4333" s="210" t="s">
        <v>93</v>
      </c>
      <c r="U4333" s="213" t="s">
        <v>33125</v>
      </c>
      <c r="V4333" s="210">
        <v>0.95</v>
      </c>
      <c r="W4333" s="210" t="s">
        <v>68</v>
      </c>
      <c r="X4333" s="210" t="s">
        <v>69</v>
      </c>
      <c r="Y4333" s="210" t="s">
        <v>4407</v>
      </c>
      <c r="Z4333" s="210" t="s">
        <v>32201</v>
      </c>
      <c r="AA4333" s="235" t="s">
        <v>71</v>
      </c>
      <c r="AB4333" s="216">
        <v>46310</v>
      </c>
      <c r="AC4333" s="210"/>
      <c r="AD4333" s="191" t="s">
        <v>72</v>
      </c>
    </row>
    <row r="4334" spans="1:30" customFormat="1" ht="30" hidden="1" customHeight="1">
      <c r="A4334" s="209" t="s">
        <v>632</v>
      </c>
      <c r="B4334" s="200" t="s">
        <v>3695</v>
      </c>
      <c r="C4334" s="200" t="s">
        <v>3696</v>
      </c>
      <c r="D4334" s="200" t="s">
        <v>3697</v>
      </c>
      <c r="E4334" s="200" t="s">
        <v>3698</v>
      </c>
      <c r="F4334" s="201" t="s">
        <v>33126</v>
      </c>
      <c r="G4334" s="201" t="s">
        <v>33127</v>
      </c>
      <c r="H4334" s="210" t="s">
        <v>33128</v>
      </c>
      <c r="I4334" s="197" t="s">
        <v>33129</v>
      </c>
      <c r="J4334" s="212" t="s">
        <v>33130</v>
      </c>
      <c r="K4334" s="203" t="s">
        <v>44809</v>
      </c>
      <c r="L4334" s="210" t="s">
        <v>1071</v>
      </c>
      <c r="M4334" s="210" t="s">
        <v>61</v>
      </c>
      <c r="N4334" s="200" t="s">
        <v>62</v>
      </c>
      <c r="O4334" s="200" t="s">
        <v>30833</v>
      </c>
      <c r="P4334" s="200" t="s">
        <v>92</v>
      </c>
      <c r="Q4334" s="200" t="s">
        <v>65</v>
      </c>
      <c r="R4334" s="210" t="s">
        <v>3696</v>
      </c>
      <c r="S4334" s="210" t="s">
        <v>3698</v>
      </c>
      <c r="T4334" s="210" t="s">
        <v>93</v>
      </c>
      <c r="U4334" s="213" t="s">
        <v>33132</v>
      </c>
      <c r="V4334" s="210">
        <v>0.95</v>
      </c>
      <c r="W4334" s="210" t="s">
        <v>68</v>
      </c>
      <c r="X4334" s="210" t="s">
        <v>69</v>
      </c>
      <c r="Y4334" s="210" t="s">
        <v>4407</v>
      </c>
      <c r="Z4334" s="210" t="s">
        <v>32201</v>
      </c>
      <c r="AA4334" s="235" t="s">
        <v>71</v>
      </c>
      <c r="AB4334" s="216">
        <v>46310</v>
      </c>
      <c r="AC4334" s="210"/>
      <c r="AD4334" s="191" t="s">
        <v>72</v>
      </c>
    </row>
    <row r="4335" spans="1:30" customFormat="1" ht="30" hidden="1" customHeight="1">
      <c r="A4335" s="209" t="s">
        <v>632</v>
      </c>
      <c r="B4335" s="200" t="s">
        <v>3695</v>
      </c>
      <c r="C4335" s="200" t="s">
        <v>3696</v>
      </c>
      <c r="D4335" s="200" t="s">
        <v>3719</v>
      </c>
      <c r="E4335" s="200" t="s">
        <v>3720</v>
      </c>
      <c r="F4335" s="201" t="s">
        <v>33133</v>
      </c>
      <c r="G4335" s="201" t="s">
        <v>33134</v>
      </c>
      <c r="H4335" s="210" t="s">
        <v>33135</v>
      </c>
      <c r="I4335" s="197" t="s">
        <v>33136</v>
      </c>
      <c r="J4335" s="212" t="s">
        <v>33137</v>
      </c>
      <c r="K4335" s="203" t="s">
        <v>44810</v>
      </c>
      <c r="L4335" s="210" t="s">
        <v>1071</v>
      </c>
      <c r="M4335" s="210" t="s">
        <v>61</v>
      </c>
      <c r="N4335" s="200" t="s">
        <v>62</v>
      </c>
      <c r="O4335" s="200" t="s">
        <v>30833</v>
      </c>
      <c r="P4335" s="200" t="s">
        <v>92</v>
      </c>
      <c r="Q4335" s="200" t="s">
        <v>65</v>
      </c>
      <c r="R4335" s="210" t="s">
        <v>3696</v>
      </c>
      <c r="S4335" s="210" t="s">
        <v>3720</v>
      </c>
      <c r="T4335" s="210" t="s">
        <v>93</v>
      </c>
      <c r="U4335" s="213" t="s">
        <v>33139</v>
      </c>
      <c r="V4335" s="210">
        <v>0.95</v>
      </c>
      <c r="W4335" s="210" t="s">
        <v>68</v>
      </c>
      <c r="X4335" s="210" t="s">
        <v>69</v>
      </c>
      <c r="Y4335" s="210" t="s">
        <v>4407</v>
      </c>
      <c r="Z4335" s="210" t="s">
        <v>32201</v>
      </c>
      <c r="AA4335" s="235" t="s">
        <v>71</v>
      </c>
      <c r="AB4335" s="216">
        <v>46310</v>
      </c>
      <c r="AC4335" s="210"/>
      <c r="AD4335" s="191" t="s">
        <v>72</v>
      </c>
    </row>
    <row r="4336" spans="1:30" customFormat="1" ht="30" hidden="1" customHeight="1">
      <c r="A4336" s="209" t="s">
        <v>4370</v>
      </c>
      <c r="B4336" s="200" t="s">
        <v>7301</v>
      </c>
      <c r="C4336" s="200" t="s">
        <v>7302</v>
      </c>
      <c r="D4336" s="200" t="s">
        <v>7376</v>
      </c>
      <c r="E4336" s="200" t="s">
        <v>7377</v>
      </c>
      <c r="F4336" s="206" t="s">
        <v>33140</v>
      </c>
      <c r="G4336" s="206" t="s">
        <v>33141</v>
      </c>
      <c r="H4336" s="210" t="s">
        <v>1310</v>
      </c>
      <c r="I4336" s="197" t="s">
        <v>33142</v>
      </c>
      <c r="J4336" s="212" t="s">
        <v>33143</v>
      </c>
      <c r="K4336" s="213" t="s">
        <v>33144</v>
      </c>
      <c r="L4336" s="210" t="s">
        <v>1071</v>
      </c>
      <c r="M4336" s="210" t="s">
        <v>61</v>
      </c>
      <c r="N4336" s="210" t="s">
        <v>738</v>
      </c>
      <c r="O4336" s="210" t="s">
        <v>91</v>
      </c>
      <c r="P4336" s="210" t="s">
        <v>92</v>
      </c>
      <c r="Q4336" s="210" t="s">
        <v>65</v>
      </c>
      <c r="R4336" s="210" t="s">
        <v>7302</v>
      </c>
      <c r="S4336" s="210" t="s">
        <v>7377</v>
      </c>
      <c r="T4336" s="210" t="s">
        <v>93</v>
      </c>
      <c r="U4336" s="213" t="s">
        <v>33145</v>
      </c>
      <c r="V4336" s="210">
        <v>0.95</v>
      </c>
      <c r="W4336" s="210" t="s">
        <v>68</v>
      </c>
      <c r="X4336" s="210" t="s">
        <v>69</v>
      </c>
      <c r="Y4336" s="210" t="s">
        <v>4407</v>
      </c>
      <c r="Z4336" s="210" t="s">
        <v>32201</v>
      </c>
      <c r="AA4336" s="235" t="s">
        <v>71</v>
      </c>
      <c r="AB4336" s="216">
        <v>46310</v>
      </c>
      <c r="AC4336" s="210"/>
      <c r="AD4336" s="191" t="s">
        <v>72</v>
      </c>
    </row>
    <row r="4337" spans="1:30" customFormat="1" ht="30" hidden="1" customHeight="1">
      <c r="A4337" s="209" t="s">
        <v>4370</v>
      </c>
      <c r="B4337" s="200" t="s">
        <v>7301</v>
      </c>
      <c r="C4337" s="200" t="s">
        <v>7302</v>
      </c>
      <c r="D4337" s="200" t="s">
        <v>7398</v>
      </c>
      <c r="E4337" s="200" t="s">
        <v>7399</v>
      </c>
      <c r="F4337" s="206" t="s">
        <v>33146</v>
      </c>
      <c r="G4337" s="206" t="s">
        <v>33147</v>
      </c>
      <c r="H4337" s="210" t="s">
        <v>1477</v>
      </c>
      <c r="I4337" s="197" t="s">
        <v>33148</v>
      </c>
      <c r="J4337" s="212" t="s">
        <v>33149</v>
      </c>
      <c r="K4337" s="213" t="s">
        <v>33150</v>
      </c>
      <c r="L4337" s="210" t="s">
        <v>1071</v>
      </c>
      <c r="M4337" s="210" t="s">
        <v>61</v>
      </c>
      <c r="N4337" s="210" t="s">
        <v>738</v>
      </c>
      <c r="O4337" s="210" t="s">
        <v>91</v>
      </c>
      <c r="P4337" s="210" t="s">
        <v>92</v>
      </c>
      <c r="Q4337" s="210" t="s">
        <v>65</v>
      </c>
      <c r="R4337" s="210" t="s">
        <v>7302</v>
      </c>
      <c r="S4337" s="210" t="s">
        <v>7399</v>
      </c>
      <c r="T4337" s="210" t="s">
        <v>93</v>
      </c>
      <c r="U4337" s="213" t="s">
        <v>33151</v>
      </c>
      <c r="V4337" s="210">
        <v>0.95</v>
      </c>
      <c r="W4337" s="210" t="s">
        <v>68</v>
      </c>
      <c r="X4337" s="210" t="s">
        <v>69</v>
      </c>
      <c r="Y4337" s="210" t="s">
        <v>4407</v>
      </c>
      <c r="Z4337" s="210" t="s">
        <v>32201</v>
      </c>
      <c r="AA4337" s="235" t="s">
        <v>71</v>
      </c>
      <c r="AB4337" s="216">
        <v>46310</v>
      </c>
      <c r="AC4337" s="210"/>
      <c r="AD4337" s="191" t="s">
        <v>72</v>
      </c>
    </row>
    <row r="4338" spans="1:30" customFormat="1" ht="30" hidden="1" customHeight="1">
      <c r="A4338" s="209" t="s">
        <v>4370</v>
      </c>
      <c r="B4338" s="200" t="s">
        <v>7301</v>
      </c>
      <c r="C4338" s="200" t="s">
        <v>7302</v>
      </c>
      <c r="D4338" s="200" t="s">
        <v>7588</v>
      </c>
      <c r="E4338" s="200" t="s">
        <v>7589</v>
      </c>
      <c r="F4338" s="206" t="s">
        <v>33152</v>
      </c>
      <c r="G4338" s="206" t="s">
        <v>33153</v>
      </c>
      <c r="H4338" s="210" t="s">
        <v>1483</v>
      </c>
      <c r="I4338" s="197" t="s">
        <v>33154</v>
      </c>
      <c r="J4338" s="212" t="s">
        <v>33155</v>
      </c>
      <c r="K4338" s="213" t="s">
        <v>33156</v>
      </c>
      <c r="L4338" s="210" t="s">
        <v>1071</v>
      </c>
      <c r="M4338" s="210" t="s">
        <v>61</v>
      </c>
      <c r="N4338" s="210" t="s">
        <v>738</v>
      </c>
      <c r="O4338" s="210" t="s">
        <v>91</v>
      </c>
      <c r="P4338" s="210" t="s">
        <v>92</v>
      </c>
      <c r="Q4338" s="210" t="s">
        <v>65</v>
      </c>
      <c r="R4338" s="210" t="s">
        <v>7302</v>
      </c>
      <c r="S4338" s="210" t="s">
        <v>7589</v>
      </c>
      <c r="T4338" s="210" t="s">
        <v>93</v>
      </c>
      <c r="U4338" s="213" t="s">
        <v>33157</v>
      </c>
      <c r="V4338" s="210">
        <v>0.95</v>
      </c>
      <c r="W4338" s="210" t="s">
        <v>68</v>
      </c>
      <c r="X4338" s="210" t="s">
        <v>69</v>
      </c>
      <c r="Y4338" s="210" t="s">
        <v>4407</v>
      </c>
      <c r="Z4338" s="210" t="s">
        <v>32201</v>
      </c>
      <c r="AA4338" s="235" t="s">
        <v>71</v>
      </c>
      <c r="AB4338" s="216">
        <v>46310</v>
      </c>
      <c r="AC4338" s="210"/>
      <c r="AD4338" s="191" t="s">
        <v>72</v>
      </c>
    </row>
    <row r="4339" spans="1:30" customFormat="1" ht="30" hidden="1" customHeight="1">
      <c r="A4339" s="209" t="s">
        <v>4370</v>
      </c>
      <c r="B4339" s="200" t="s">
        <v>7610</v>
      </c>
      <c r="C4339" s="200" t="s">
        <v>7611</v>
      </c>
      <c r="D4339" s="200" t="s">
        <v>6322</v>
      </c>
      <c r="E4339" s="200" t="s">
        <v>7612</v>
      </c>
      <c r="F4339" s="206" t="s">
        <v>33158</v>
      </c>
      <c r="G4339" s="206" t="s">
        <v>33159</v>
      </c>
      <c r="H4339" s="210" t="s">
        <v>1489</v>
      </c>
      <c r="I4339" s="197" t="s">
        <v>33160</v>
      </c>
      <c r="J4339" s="212" t="s">
        <v>33161</v>
      </c>
      <c r="K4339" s="213" t="s">
        <v>33162</v>
      </c>
      <c r="L4339" s="210" t="s">
        <v>1071</v>
      </c>
      <c r="M4339" s="210" t="s">
        <v>61</v>
      </c>
      <c r="N4339" s="210" t="s">
        <v>738</v>
      </c>
      <c r="O4339" s="210" t="s">
        <v>91</v>
      </c>
      <c r="P4339" s="210" t="s">
        <v>92</v>
      </c>
      <c r="Q4339" s="210" t="s">
        <v>65</v>
      </c>
      <c r="R4339" s="210" t="s">
        <v>7611</v>
      </c>
      <c r="S4339" s="210" t="s">
        <v>7612</v>
      </c>
      <c r="T4339" s="210" t="s">
        <v>93</v>
      </c>
      <c r="U4339" s="213" t="s">
        <v>32995</v>
      </c>
      <c r="V4339" s="210">
        <v>0.95</v>
      </c>
      <c r="W4339" s="210" t="s">
        <v>68</v>
      </c>
      <c r="X4339" s="210" t="s">
        <v>69</v>
      </c>
      <c r="Y4339" s="210" t="s">
        <v>4407</v>
      </c>
      <c r="Z4339" s="210" t="s">
        <v>33163</v>
      </c>
      <c r="AA4339" s="235" t="s">
        <v>71</v>
      </c>
      <c r="AB4339" s="216">
        <v>46310</v>
      </c>
      <c r="AC4339" s="210"/>
      <c r="AD4339" s="191" t="s">
        <v>72</v>
      </c>
    </row>
    <row r="4340" spans="1:30" customFormat="1" ht="30" hidden="1" customHeight="1">
      <c r="A4340" s="209" t="s">
        <v>4370</v>
      </c>
      <c r="B4340" s="200" t="s">
        <v>7610</v>
      </c>
      <c r="C4340" s="200" t="s">
        <v>7611</v>
      </c>
      <c r="D4340" s="200" t="s">
        <v>5240</v>
      </c>
      <c r="E4340" s="200" t="s">
        <v>7627</v>
      </c>
      <c r="F4340" s="206" t="s">
        <v>33164</v>
      </c>
      <c r="G4340" s="206" t="s">
        <v>33165</v>
      </c>
      <c r="H4340" s="210" t="s">
        <v>1497</v>
      </c>
      <c r="I4340" s="197" t="s">
        <v>33166</v>
      </c>
      <c r="J4340" s="212" t="s">
        <v>33167</v>
      </c>
      <c r="K4340" s="213" t="s">
        <v>33168</v>
      </c>
      <c r="L4340" s="210" t="s">
        <v>1071</v>
      </c>
      <c r="M4340" s="210" t="s">
        <v>61</v>
      </c>
      <c r="N4340" s="210" t="s">
        <v>738</v>
      </c>
      <c r="O4340" s="210" t="s">
        <v>91</v>
      </c>
      <c r="P4340" s="210" t="s">
        <v>92</v>
      </c>
      <c r="Q4340" s="210" t="s">
        <v>65</v>
      </c>
      <c r="R4340" s="210" t="s">
        <v>7611</v>
      </c>
      <c r="S4340" s="210" t="s">
        <v>7627</v>
      </c>
      <c r="T4340" s="210" t="s">
        <v>93</v>
      </c>
      <c r="U4340" s="213" t="s">
        <v>33019</v>
      </c>
      <c r="V4340" s="210">
        <v>0.95</v>
      </c>
      <c r="W4340" s="210" t="s">
        <v>68</v>
      </c>
      <c r="X4340" s="210" t="s">
        <v>69</v>
      </c>
      <c r="Y4340" s="210" t="s">
        <v>4407</v>
      </c>
      <c r="Z4340" s="210" t="s">
        <v>33163</v>
      </c>
      <c r="AA4340" s="235" t="s">
        <v>71</v>
      </c>
      <c r="AB4340" s="216">
        <v>46310</v>
      </c>
      <c r="AC4340" s="210"/>
      <c r="AD4340" s="191" t="s">
        <v>72</v>
      </c>
    </row>
    <row r="4341" spans="1:30" customFormat="1" ht="30" hidden="1" customHeight="1">
      <c r="A4341" s="209" t="s">
        <v>4370</v>
      </c>
      <c r="B4341" s="200" t="s">
        <v>7610</v>
      </c>
      <c r="C4341" s="200" t="s">
        <v>7611</v>
      </c>
      <c r="D4341" s="200" t="s">
        <v>7732</v>
      </c>
      <c r="E4341" s="200" t="s">
        <v>7733</v>
      </c>
      <c r="F4341" s="206" t="s">
        <v>33169</v>
      </c>
      <c r="G4341" s="206" t="s">
        <v>33170</v>
      </c>
      <c r="H4341" s="210" t="s">
        <v>1503</v>
      </c>
      <c r="I4341" s="197" t="s">
        <v>33171</v>
      </c>
      <c r="J4341" s="212" t="s">
        <v>33172</v>
      </c>
      <c r="K4341" s="213" t="s">
        <v>33173</v>
      </c>
      <c r="L4341" s="210" t="s">
        <v>1071</v>
      </c>
      <c r="M4341" s="210" t="s">
        <v>61</v>
      </c>
      <c r="N4341" s="210" t="s">
        <v>738</v>
      </c>
      <c r="O4341" s="210" t="s">
        <v>91</v>
      </c>
      <c r="P4341" s="210" t="s">
        <v>92</v>
      </c>
      <c r="Q4341" s="210" t="s">
        <v>65</v>
      </c>
      <c r="R4341" s="210" t="s">
        <v>7611</v>
      </c>
      <c r="S4341" s="210" t="s">
        <v>7733</v>
      </c>
      <c r="T4341" s="210" t="s">
        <v>93</v>
      </c>
      <c r="U4341" s="213" t="s">
        <v>33174</v>
      </c>
      <c r="V4341" s="210">
        <v>0.95</v>
      </c>
      <c r="W4341" s="210" t="s">
        <v>68</v>
      </c>
      <c r="X4341" s="210" t="s">
        <v>69</v>
      </c>
      <c r="Y4341" s="210" t="s">
        <v>4407</v>
      </c>
      <c r="Z4341" s="210" t="s">
        <v>33163</v>
      </c>
      <c r="AA4341" s="235" t="s">
        <v>71</v>
      </c>
      <c r="AB4341" s="216">
        <v>46310</v>
      </c>
      <c r="AC4341" s="210"/>
      <c r="AD4341" s="191" t="s">
        <v>72</v>
      </c>
    </row>
    <row r="4342" spans="1:30" customFormat="1" ht="30" hidden="1" customHeight="1">
      <c r="A4342" s="209" t="s">
        <v>4370</v>
      </c>
      <c r="B4342" s="200" t="s">
        <v>7610</v>
      </c>
      <c r="C4342" s="200" t="s">
        <v>7611</v>
      </c>
      <c r="D4342" s="200" t="s">
        <v>7795</v>
      </c>
      <c r="E4342" s="200" t="s">
        <v>7796</v>
      </c>
      <c r="F4342" s="206" t="s">
        <v>33175</v>
      </c>
      <c r="G4342" s="206" t="s">
        <v>33176</v>
      </c>
      <c r="H4342" s="210" t="s">
        <v>1509</v>
      </c>
      <c r="I4342" s="197" t="s">
        <v>33177</v>
      </c>
      <c r="J4342" s="212" t="s">
        <v>33178</v>
      </c>
      <c r="K4342" s="213" t="s">
        <v>33179</v>
      </c>
      <c r="L4342" s="210" t="s">
        <v>1071</v>
      </c>
      <c r="M4342" s="210" t="s">
        <v>61</v>
      </c>
      <c r="N4342" s="210" t="s">
        <v>738</v>
      </c>
      <c r="O4342" s="210" t="s">
        <v>91</v>
      </c>
      <c r="P4342" s="210" t="s">
        <v>92</v>
      </c>
      <c r="Q4342" s="210" t="s">
        <v>65</v>
      </c>
      <c r="R4342" s="210" t="s">
        <v>7611</v>
      </c>
      <c r="S4342" s="210" t="s">
        <v>7796</v>
      </c>
      <c r="T4342" s="210" t="s">
        <v>93</v>
      </c>
      <c r="U4342" s="213" t="s">
        <v>33180</v>
      </c>
      <c r="V4342" s="210">
        <v>0.95</v>
      </c>
      <c r="W4342" s="210" t="s">
        <v>68</v>
      </c>
      <c r="X4342" s="210" t="s">
        <v>69</v>
      </c>
      <c r="Y4342" s="210" t="s">
        <v>4407</v>
      </c>
      <c r="Z4342" s="210" t="s">
        <v>33163</v>
      </c>
      <c r="AA4342" s="235" t="s">
        <v>71</v>
      </c>
      <c r="AB4342" s="216">
        <v>46310</v>
      </c>
      <c r="AC4342" s="210"/>
      <c r="AD4342" s="191" t="s">
        <v>72</v>
      </c>
    </row>
    <row r="4343" spans="1:30" customFormat="1" ht="30" hidden="1" customHeight="1">
      <c r="A4343" s="209" t="s">
        <v>4370</v>
      </c>
      <c r="B4343" s="200" t="s">
        <v>7610</v>
      </c>
      <c r="C4343" s="200" t="s">
        <v>7611</v>
      </c>
      <c r="D4343" s="200" t="s">
        <v>7868</v>
      </c>
      <c r="E4343" s="200" t="s">
        <v>7869</v>
      </c>
      <c r="F4343" s="206" t="s">
        <v>33181</v>
      </c>
      <c r="G4343" s="206" t="s">
        <v>33182</v>
      </c>
      <c r="H4343" s="210" t="s">
        <v>1523</v>
      </c>
      <c r="I4343" s="197" t="s">
        <v>33183</v>
      </c>
      <c r="J4343" s="212" t="s">
        <v>33184</v>
      </c>
      <c r="K4343" s="213" t="s">
        <v>33185</v>
      </c>
      <c r="L4343" s="210" t="s">
        <v>1071</v>
      </c>
      <c r="M4343" s="210" t="s">
        <v>61</v>
      </c>
      <c r="N4343" s="210" t="s">
        <v>738</v>
      </c>
      <c r="O4343" s="210" t="s">
        <v>91</v>
      </c>
      <c r="P4343" s="210" t="s">
        <v>92</v>
      </c>
      <c r="Q4343" s="210" t="s">
        <v>65</v>
      </c>
      <c r="R4343" s="210" t="s">
        <v>7611</v>
      </c>
      <c r="S4343" s="210" t="s">
        <v>7869</v>
      </c>
      <c r="T4343" s="210" t="s">
        <v>93</v>
      </c>
      <c r="U4343" s="213" t="s">
        <v>33186</v>
      </c>
      <c r="V4343" s="210">
        <v>0.95</v>
      </c>
      <c r="W4343" s="210" t="s">
        <v>68</v>
      </c>
      <c r="X4343" s="210" t="s">
        <v>69</v>
      </c>
      <c r="Y4343" s="210" t="s">
        <v>4407</v>
      </c>
      <c r="Z4343" s="210" t="s">
        <v>33163</v>
      </c>
      <c r="AA4343" s="235" t="s">
        <v>71</v>
      </c>
      <c r="AB4343" s="216">
        <v>46310</v>
      </c>
      <c r="AC4343" s="210"/>
      <c r="AD4343" s="191" t="s">
        <v>72</v>
      </c>
    </row>
    <row r="4344" spans="1:30" customFormat="1" ht="30" hidden="1" customHeight="1">
      <c r="A4344" s="209" t="s">
        <v>4370</v>
      </c>
      <c r="B4344" s="200" t="s">
        <v>7610</v>
      </c>
      <c r="C4344" s="200" t="s">
        <v>7611</v>
      </c>
      <c r="D4344" s="200" t="s">
        <v>7896</v>
      </c>
      <c r="E4344" s="200" t="s">
        <v>7897</v>
      </c>
      <c r="F4344" s="206" t="s">
        <v>33187</v>
      </c>
      <c r="G4344" s="206" t="s">
        <v>33188</v>
      </c>
      <c r="H4344" s="210" t="s">
        <v>1529</v>
      </c>
      <c r="I4344" s="197" t="s">
        <v>33189</v>
      </c>
      <c r="J4344" s="212" t="s">
        <v>33190</v>
      </c>
      <c r="K4344" s="213" t="s">
        <v>33191</v>
      </c>
      <c r="L4344" s="210" t="s">
        <v>1071</v>
      </c>
      <c r="M4344" s="210" t="s">
        <v>61</v>
      </c>
      <c r="N4344" s="210" t="s">
        <v>738</v>
      </c>
      <c r="O4344" s="210" t="s">
        <v>91</v>
      </c>
      <c r="P4344" s="210" t="s">
        <v>92</v>
      </c>
      <c r="Q4344" s="210" t="s">
        <v>65</v>
      </c>
      <c r="R4344" s="210" t="s">
        <v>7611</v>
      </c>
      <c r="S4344" s="210" t="s">
        <v>7897</v>
      </c>
      <c r="T4344" s="210" t="s">
        <v>93</v>
      </c>
      <c r="U4344" s="213" t="s">
        <v>33192</v>
      </c>
      <c r="V4344" s="210">
        <v>0.95</v>
      </c>
      <c r="W4344" s="210" t="s">
        <v>68</v>
      </c>
      <c r="X4344" s="210" t="s">
        <v>69</v>
      </c>
      <c r="Y4344" s="210" t="s">
        <v>4407</v>
      </c>
      <c r="Z4344" s="210" t="s">
        <v>33163</v>
      </c>
      <c r="AA4344" s="235" t="s">
        <v>71</v>
      </c>
      <c r="AB4344" s="216">
        <v>46310</v>
      </c>
      <c r="AC4344" s="210"/>
      <c r="AD4344" s="191" t="s">
        <v>72</v>
      </c>
    </row>
    <row r="4345" spans="1:30" customFormat="1" ht="30" hidden="1" customHeight="1">
      <c r="A4345" s="209" t="s">
        <v>4370</v>
      </c>
      <c r="B4345" s="200" t="s">
        <v>7610</v>
      </c>
      <c r="C4345" s="200" t="s">
        <v>7611</v>
      </c>
      <c r="D4345" s="200" t="s">
        <v>7924</v>
      </c>
      <c r="E4345" s="200" t="s">
        <v>7925</v>
      </c>
      <c r="F4345" s="206" t="s">
        <v>33193</v>
      </c>
      <c r="G4345" s="206" t="s">
        <v>33194</v>
      </c>
      <c r="H4345" s="210" t="s">
        <v>4161</v>
      </c>
      <c r="I4345" s="197" t="s">
        <v>33195</v>
      </c>
      <c r="J4345" s="212" t="s">
        <v>33196</v>
      </c>
      <c r="K4345" s="213" t="s">
        <v>33197</v>
      </c>
      <c r="L4345" s="210" t="s">
        <v>1071</v>
      </c>
      <c r="M4345" s="210" t="s">
        <v>61</v>
      </c>
      <c r="N4345" s="210" t="s">
        <v>738</v>
      </c>
      <c r="O4345" s="210" t="s">
        <v>91</v>
      </c>
      <c r="P4345" s="210" t="s">
        <v>92</v>
      </c>
      <c r="Q4345" s="210" t="s">
        <v>65</v>
      </c>
      <c r="R4345" s="210" t="s">
        <v>7611</v>
      </c>
      <c r="S4345" s="210" t="s">
        <v>7925</v>
      </c>
      <c r="T4345" s="210" t="s">
        <v>93</v>
      </c>
      <c r="U4345" s="213" t="s">
        <v>33198</v>
      </c>
      <c r="V4345" s="210">
        <v>0.95</v>
      </c>
      <c r="W4345" s="210" t="s">
        <v>68</v>
      </c>
      <c r="X4345" s="210" t="s">
        <v>69</v>
      </c>
      <c r="Y4345" s="210" t="s">
        <v>4407</v>
      </c>
      <c r="Z4345" s="210" t="s">
        <v>33163</v>
      </c>
      <c r="AA4345" s="235" t="s">
        <v>71</v>
      </c>
      <c r="AB4345" s="216">
        <v>46310</v>
      </c>
      <c r="AC4345" s="210"/>
      <c r="AD4345" s="191" t="s">
        <v>72</v>
      </c>
    </row>
    <row r="4346" spans="1:30" customFormat="1" ht="30" hidden="1" customHeight="1">
      <c r="A4346" s="209" t="s">
        <v>4370</v>
      </c>
      <c r="B4346" s="200" t="s">
        <v>8244</v>
      </c>
      <c r="C4346" s="200" t="s">
        <v>8245</v>
      </c>
      <c r="D4346" s="200" t="s">
        <v>8246</v>
      </c>
      <c r="E4346" s="200" t="s">
        <v>8247</v>
      </c>
      <c r="F4346" s="206" t="s">
        <v>33199</v>
      </c>
      <c r="G4346" s="206" t="s">
        <v>33200</v>
      </c>
      <c r="H4346" s="210" t="s">
        <v>4167</v>
      </c>
      <c r="I4346" s="197" t="s">
        <v>33201</v>
      </c>
      <c r="J4346" s="212" t="s">
        <v>33202</v>
      </c>
      <c r="K4346" s="213" t="s">
        <v>33203</v>
      </c>
      <c r="L4346" s="210" t="s">
        <v>1071</v>
      </c>
      <c r="M4346" s="210" t="s">
        <v>61</v>
      </c>
      <c r="N4346" s="210" t="s">
        <v>738</v>
      </c>
      <c r="O4346" s="210" t="s">
        <v>91</v>
      </c>
      <c r="P4346" s="210" t="s">
        <v>92</v>
      </c>
      <c r="Q4346" s="210" t="s">
        <v>65</v>
      </c>
      <c r="R4346" s="210" t="s">
        <v>8245</v>
      </c>
      <c r="S4346" s="210" t="s">
        <v>8247</v>
      </c>
      <c r="T4346" s="210" t="s">
        <v>93</v>
      </c>
      <c r="U4346" s="213" t="s">
        <v>33204</v>
      </c>
      <c r="V4346" s="210">
        <v>0.95</v>
      </c>
      <c r="W4346" s="210" t="s">
        <v>68</v>
      </c>
      <c r="X4346" s="210" t="s">
        <v>69</v>
      </c>
      <c r="Y4346" s="210" t="s">
        <v>4407</v>
      </c>
      <c r="Z4346" s="210" t="s">
        <v>32201</v>
      </c>
      <c r="AA4346" s="235" t="s">
        <v>71</v>
      </c>
      <c r="AB4346" s="216">
        <v>46310</v>
      </c>
      <c r="AC4346" s="210"/>
      <c r="AD4346" s="191" t="s">
        <v>72</v>
      </c>
    </row>
    <row r="4347" spans="1:30" customFormat="1" ht="30" hidden="1" customHeight="1">
      <c r="A4347" s="209" t="s">
        <v>4370</v>
      </c>
      <c r="B4347" s="200" t="s">
        <v>8244</v>
      </c>
      <c r="C4347" s="200" t="s">
        <v>8245</v>
      </c>
      <c r="D4347" s="200" t="s">
        <v>8295</v>
      </c>
      <c r="E4347" s="200" t="s">
        <v>8296</v>
      </c>
      <c r="F4347" s="206" t="s">
        <v>33205</v>
      </c>
      <c r="G4347" s="206" t="s">
        <v>33206</v>
      </c>
      <c r="H4347" s="210" t="s">
        <v>1516</v>
      </c>
      <c r="I4347" s="197" t="s">
        <v>33207</v>
      </c>
      <c r="J4347" s="212" t="s">
        <v>33208</v>
      </c>
      <c r="K4347" s="213" t="s">
        <v>33209</v>
      </c>
      <c r="L4347" s="210" t="s">
        <v>1071</v>
      </c>
      <c r="M4347" s="210" t="s">
        <v>61</v>
      </c>
      <c r="N4347" s="210" t="s">
        <v>738</v>
      </c>
      <c r="O4347" s="210" t="s">
        <v>91</v>
      </c>
      <c r="P4347" s="210" t="s">
        <v>92</v>
      </c>
      <c r="Q4347" s="210" t="s">
        <v>65</v>
      </c>
      <c r="R4347" s="210" t="s">
        <v>8245</v>
      </c>
      <c r="S4347" s="210" t="s">
        <v>8296</v>
      </c>
      <c r="T4347" s="210" t="s">
        <v>93</v>
      </c>
      <c r="U4347" s="213" t="s">
        <v>33210</v>
      </c>
      <c r="V4347" s="210">
        <v>0.95</v>
      </c>
      <c r="W4347" s="210" t="s">
        <v>68</v>
      </c>
      <c r="X4347" s="210" t="s">
        <v>69</v>
      </c>
      <c r="Y4347" s="210" t="s">
        <v>4407</v>
      </c>
      <c r="Z4347" s="210" t="s">
        <v>32201</v>
      </c>
      <c r="AA4347" s="235" t="s">
        <v>71</v>
      </c>
      <c r="AB4347" s="216">
        <v>46310</v>
      </c>
      <c r="AC4347" s="210"/>
      <c r="AD4347" s="191" t="s">
        <v>72</v>
      </c>
    </row>
    <row r="4348" spans="1:30" customFormat="1" ht="30" hidden="1" customHeight="1">
      <c r="A4348" s="209" t="s">
        <v>4370</v>
      </c>
      <c r="B4348" s="200" t="s">
        <v>8244</v>
      </c>
      <c r="C4348" s="200" t="s">
        <v>8245</v>
      </c>
      <c r="D4348" s="200" t="s">
        <v>8317</v>
      </c>
      <c r="E4348" s="200" t="s">
        <v>8318</v>
      </c>
      <c r="F4348" s="206" t="s">
        <v>33211</v>
      </c>
      <c r="G4348" s="206" t="s">
        <v>33212</v>
      </c>
      <c r="H4348" s="210" t="s">
        <v>1545</v>
      </c>
      <c r="I4348" s="197" t="s">
        <v>33213</v>
      </c>
      <c r="J4348" s="212" t="s">
        <v>33214</v>
      </c>
      <c r="K4348" s="213" t="s">
        <v>33215</v>
      </c>
      <c r="L4348" s="210" t="s">
        <v>1071</v>
      </c>
      <c r="M4348" s="210" t="s">
        <v>61</v>
      </c>
      <c r="N4348" s="210" t="s">
        <v>738</v>
      </c>
      <c r="O4348" s="210" t="s">
        <v>91</v>
      </c>
      <c r="P4348" s="210" t="s">
        <v>92</v>
      </c>
      <c r="Q4348" s="210" t="s">
        <v>65</v>
      </c>
      <c r="R4348" s="210" t="s">
        <v>8245</v>
      </c>
      <c r="S4348" s="210" t="s">
        <v>8318</v>
      </c>
      <c r="T4348" s="210" t="s">
        <v>93</v>
      </c>
      <c r="U4348" s="213" t="s">
        <v>33216</v>
      </c>
      <c r="V4348" s="210">
        <v>0.95</v>
      </c>
      <c r="W4348" s="210" t="s">
        <v>68</v>
      </c>
      <c r="X4348" s="210" t="s">
        <v>69</v>
      </c>
      <c r="Y4348" s="210" t="s">
        <v>4407</v>
      </c>
      <c r="Z4348" s="210" t="s">
        <v>32201</v>
      </c>
      <c r="AA4348" s="235" t="s">
        <v>71</v>
      </c>
      <c r="AB4348" s="216">
        <v>46310</v>
      </c>
      <c r="AC4348" s="210"/>
      <c r="AD4348" s="191" t="s">
        <v>72</v>
      </c>
    </row>
    <row r="4349" spans="1:30" customFormat="1" ht="30" hidden="1" customHeight="1">
      <c r="A4349" s="209" t="s">
        <v>4370</v>
      </c>
      <c r="B4349" s="200" t="s">
        <v>8244</v>
      </c>
      <c r="C4349" s="200" t="s">
        <v>8245</v>
      </c>
      <c r="D4349" s="200" t="s">
        <v>8339</v>
      </c>
      <c r="E4349" s="200" t="s">
        <v>8340</v>
      </c>
      <c r="F4349" s="206" t="s">
        <v>33217</v>
      </c>
      <c r="G4349" s="206" t="s">
        <v>33218</v>
      </c>
      <c r="H4349" s="210" t="s">
        <v>1551</v>
      </c>
      <c r="I4349" s="197" t="s">
        <v>33219</v>
      </c>
      <c r="J4349" s="212" t="s">
        <v>33220</v>
      </c>
      <c r="K4349" s="213" t="s">
        <v>33221</v>
      </c>
      <c r="L4349" s="210" t="s">
        <v>1071</v>
      </c>
      <c r="M4349" s="210" t="s">
        <v>61</v>
      </c>
      <c r="N4349" s="210" t="s">
        <v>738</v>
      </c>
      <c r="O4349" s="210" t="s">
        <v>91</v>
      </c>
      <c r="P4349" s="210" t="s">
        <v>92</v>
      </c>
      <c r="Q4349" s="210" t="s">
        <v>65</v>
      </c>
      <c r="R4349" s="210" t="s">
        <v>8245</v>
      </c>
      <c r="S4349" s="210" t="s">
        <v>8340</v>
      </c>
      <c r="T4349" s="210" t="s">
        <v>93</v>
      </c>
      <c r="U4349" s="213" t="s">
        <v>33222</v>
      </c>
      <c r="V4349" s="210">
        <v>0.95</v>
      </c>
      <c r="W4349" s="210" t="s">
        <v>68</v>
      </c>
      <c r="X4349" s="210" t="s">
        <v>69</v>
      </c>
      <c r="Y4349" s="210" t="s">
        <v>4407</v>
      </c>
      <c r="Z4349" s="210" t="s">
        <v>32201</v>
      </c>
      <c r="AA4349" s="235" t="s">
        <v>71</v>
      </c>
      <c r="AB4349" s="216">
        <v>46310</v>
      </c>
      <c r="AC4349" s="210"/>
      <c r="AD4349" s="191" t="s">
        <v>72</v>
      </c>
    </row>
    <row r="4350" spans="1:30" customFormat="1" ht="30" hidden="1" customHeight="1">
      <c r="A4350" s="209" t="s">
        <v>4370</v>
      </c>
      <c r="B4350" s="200" t="s">
        <v>8361</v>
      </c>
      <c r="C4350" s="200" t="s">
        <v>8362</v>
      </c>
      <c r="D4350" s="200" t="s">
        <v>3472</v>
      </c>
      <c r="E4350" s="200" t="s">
        <v>8363</v>
      </c>
      <c r="F4350" s="206" t="s">
        <v>33223</v>
      </c>
      <c r="G4350" s="206" t="s">
        <v>33224</v>
      </c>
      <c r="H4350" s="210" t="s">
        <v>1557</v>
      </c>
      <c r="I4350" s="197" t="s">
        <v>33225</v>
      </c>
      <c r="J4350" s="212" t="s">
        <v>33226</v>
      </c>
      <c r="K4350" s="213" t="s">
        <v>33227</v>
      </c>
      <c r="L4350" s="210" t="s">
        <v>1071</v>
      </c>
      <c r="M4350" s="210" t="s">
        <v>61</v>
      </c>
      <c r="N4350" s="210" t="s">
        <v>738</v>
      </c>
      <c r="O4350" s="210" t="s">
        <v>91</v>
      </c>
      <c r="P4350" s="210" t="s">
        <v>92</v>
      </c>
      <c r="Q4350" s="210" t="s">
        <v>65</v>
      </c>
      <c r="R4350" s="210" t="s">
        <v>8362</v>
      </c>
      <c r="S4350" s="210" t="s">
        <v>8363</v>
      </c>
      <c r="T4350" s="210" t="s">
        <v>93</v>
      </c>
      <c r="U4350" s="213" t="s">
        <v>33228</v>
      </c>
      <c r="V4350" s="210">
        <v>0.95</v>
      </c>
      <c r="W4350" s="210" t="s">
        <v>68</v>
      </c>
      <c r="X4350" s="210" t="s">
        <v>69</v>
      </c>
      <c r="Y4350" s="210" t="s">
        <v>4407</v>
      </c>
      <c r="Z4350" s="210" t="s">
        <v>32201</v>
      </c>
      <c r="AA4350" s="235" t="s">
        <v>71</v>
      </c>
      <c r="AB4350" s="216">
        <v>46310</v>
      </c>
      <c r="AC4350" s="210"/>
      <c r="AD4350" s="191" t="s">
        <v>72</v>
      </c>
    </row>
    <row r="4351" spans="1:30" customFormat="1" ht="30" hidden="1" customHeight="1">
      <c r="A4351" s="209" t="s">
        <v>4370</v>
      </c>
      <c r="B4351" s="200" t="s">
        <v>8361</v>
      </c>
      <c r="C4351" s="200" t="s">
        <v>8362</v>
      </c>
      <c r="D4351" s="200" t="s">
        <v>8390</v>
      </c>
      <c r="E4351" s="200" t="s">
        <v>8391</v>
      </c>
      <c r="F4351" s="206" t="s">
        <v>33229</v>
      </c>
      <c r="G4351" s="206" t="s">
        <v>33230</v>
      </c>
      <c r="H4351" s="210" t="s">
        <v>1570</v>
      </c>
      <c r="I4351" s="197" t="s">
        <v>33231</v>
      </c>
      <c r="J4351" s="212" t="s">
        <v>33232</v>
      </c>
      <c r="K4351" s="213" t="s">
        <v>33233</v>
      </c>
      <c r="L4351" s="210" t="s">
        <v>1071</v>
      </c>
      <c r="M4351" s="210" t="s">
        <v>61</v>
      </c>
      <c r="N4351" s="210" t="s">
        <v>738</v>
      </c>
      <c r="O4351" s="210" t="s">
        <v>91</v>
      </c>
      <c r="P4351" s="210" t="s">
        <v>92</v>
      </c>
      <c r="Q4351" s="210" t="s">
        <v>65</v>
      </c>
      <c r="R4351" s="210" t="s">
        <v>8362</v>
      </c>
      <c r="S4351" s="210" t="s">
        <v>8391</v>
      </c>
      <c r="T4351" s="210" t="s">
        <v>93</v>
      </c>
      <c r="U4351" s="213" t="s">
        <v>33234</v>
      </c>
      <c r="V4351" s="210">
        <v>0.95</v>
      </c>
      <c r="W4351" s="210" t="s">
        <v>68</v>
      </c>
      <c r="X4351" s="210" t="s">
        <v>69</v>
      </c>
      <c r="Y4351" s="210" t="s">
        <v>4407</v>
      </c>
      <c r="Z4351" s="210" t="s">
        <v>32201</v>
      </c>
      <c r="AA4351" s="235" t="s">
        <v>71</v>
      </c>
      <c r="AB4351" s="216">
        <v>46310</v>
      </c>
      <c r="AC4351" s="210"/>
      <c r="AD4351" s="191" t="s">
        <v>72</v>
      </c>
    </row>
    <row r="4352" spans="1:30" customFormat="1" ht="30" hidden="1" customHeight="1">
      <c r="A4352" s="209" t="s">
        <v>4370</v>
      </c>
      <c r="B4352" s="200" t="s">
        <v>8361</v>
      </c>
      <c r="C4352" s="200" t="s">
        <v>8362</v>
      </c>
      <c r="D4352" s="200" t="s">
        <v>8406</v>
      </c>
      <c r="E4352" s="200" t="s">
        <v>8407</v>
      </c>
      <c r="F4352" s="206" t="s">
        <v>33235</v>
      </c>
      <c r="G4352" s="206" t="s">
        <v>33236</v>
      </c>
      <c r="H4352" s="210" t="s">
        <v>4173</v>
      </c>
      <c r="I4352" s="197" t="s">
        <v>33237</v>
      </c>
      <c r="J4352" s="212" t="s">
        <v>33238</v>
      </c>
      <c r="K4352" s="213" t="s">
        <v>33239</v>
      </c>
      <c r="L4352" s="210" t="s">
        <v>1071</v>
      </c>
      <c r="M4352" s="210" t="s">
        <v>61</v>
      </c>
      <c r="N4352" s="210" t="s">
        <v>738</v>
      </c>
      <c r="O4352" s="210" t="s">
        <v>91</v>
      </c>
      <c r="P4352" s="210" t="s">
        <v>92</v>
      </c>
      <c r="Q4352" s="210" t="s">
        <v>65</v>
      </c>
      <c r="R4352" s="210" t="s">
        <v>8362</v>
      </c>
      <c r="S4352" s="210" t="s">
        <v>8407</v>
      </c>
      <c r="T4352" s="210" t="s">
        <v>93</v>
      </c>
      <c r="U4352" s="213" t="s">
        <v>33240</v>
      </c>
      <c r="V4352" s="210">
        <v>0.95</v>
      </c>
      <c r="W4352" s="210" t="s">
        <v>68</v>
      </c>
      <c r="X4352" s="210" t="s">
        <v>69</v>
      </c>
      <c r="Y4352" s="210" t="s">
        <v>4407</v>
      </c>
      <c r="Z4352" s="210" t="s">
        <v>32201</v>
      </c>
      <c r="AA4352" s="235" t="s">
        <v>71</v>
      </c>
      <c r="AB4352" s="216">
        <v>46310</v>
      </c>
      <c r="AC4352" s="210"/>
      <c r="AD4352" s="191" t="s">
        <v>72</v>
      </c>
    </row>
    <row r="4353" spans="1:30" customFormat="1" ht="30" hidden="1" customHeight="1">
      <c r="A4353" s="209" t="s">
        <v>4370</v>
      </c>
      <c r="B4353" s="200" t="s">
        <v>8422</v>
      </c>
      <c r="C4353" s="200" t="s">
        <v>8423</v>
      </c>
      <c r="D4353" s="200" t="s">
        <v>8424</v>
      </c>
      <c r="E4353" s="200" t="s">
        <v>8425</v>
      </c>
      <c r="F4353" s="206" t="s">
        <v>33241</v>
      </c>
      <c r="G4353" s="206" t="s">
        <v>33242</v>
      </c>
      <c r="H4353" s="210" t="s">
        <v>4179</v>
      </c>
      <c r="I4353" s="197" t="s">
        <v>33243</v>
      </c>
      <c r="J4353" s="212" t="s">
        <v>33244</v>
      </c>
      <c r="K4353" s="213" t="s">
        <v>33245</v>
      </c>
      <c r="L4353" s="210" t="s">
        <v>1071</v>
      </c>
      <c r="M4353" s="210" t="s">
        <v>61</v>
      </c>
      <c r="N4353" s="210" t="s">
        <v>643</v>
      </c>
      <c r="O4353" s="210" t="s">
        <v>18857</v>
      </c>
      <c r="P4353" s="210" t="s">
        <v>18858</v>
      </c>
      <c r="Q4353" s="210" t="s">
        <v>65</v>
      </c>
      <c r="R4353" s="210" t="s">
        <v>8423</v>
      </c>
      <c r="S4353" s="210" t="s">
        <v>8425</v>
      </c>
      <c r="T4353" s="210" t="s">
        <v>93</v>
      </c>
      <c r="U4353" s="213" t="s">
        <v>33246</v>
      </c>
      <c r="V4353" s="210">
        <v>0.95</v>
      </c>
      <c r="W4353" s="210" t="s">
        <v>68</v>
      </c>
      <c r="X4353" s="210" t="s">
        <v>69</v>
      </c>
      <c r="Y4353" s="210" t="s">
        <v>4407</v>
      </c>
      <c r="Z4353" s="210" t="s">
        <v>32201</v>
      </c>
      <c r="AA4353" s="235" t="s">
        <v>71</v>
      </c>
      <c r="AB4353" s="216">
        <v>46310</v>
      </c>
      <c r="AC4353" s="210"/>
      <c r="AD4353" s="191" t="s">
        <v>72</v>
      </c>
    </row>
    <row r="4354" spans="1:30" customFormat="1" ht="30" hidden="1" customHeight="1">
      <c r="A4354" s="209" t="s">
        <v>4370</v>
      </c>
      <c r="B4354" s="200" t="s">
        <v>8422</v>
      </c>
      <c r="C4354" s="200" t="s">
        <v>8423</v>
      </c>
      <c r="D4354" s="200" t="s">
        <v>8442</v>
      </c>
      <c r="E4354" s="200" t="s">
        <v>8443</v>
      </c>
      <c r="F4354" s="206" t="s">
        <v>33247</v>
      </c>
      <c r="G4354" s="206" t="s">
        <v>33248</v>
      </c>
      <c r="H4354" s="210" t="s">
        <v>1563</v>
      </c>
      <c r="I4354" s="197" t="s">
        <v>33249</v>
      </c>
      <c r="J4354" s="212" t="s">
        <v>33250</v>
      </c>
      <c r="K4354" s="213" t="s">
        <v>33251</v>
      </c>
      <c r="L4354" s="210" t="s">
        <v>1071</v>
      </c>
      <c r="M4354" s="210" t="s">
        <v>61</v>
      </c>
      <c r="N4354" s="210" t="s">
        <v>643</v>
      </c>
      <c r="O4354" s="210" t="s">
        <v>18857</v>
      </c>
      <c r="P4354" s="210" t="s">
        <v>18858</v>
      </c>
      <c r="Q4354" s="210" t="s">
        <v>65</v>
      </c>
      <c r="R4354" s="210" t="s">
        <v>8423</v>
      </c>
      <c r="S4354" s="210" t="s">
        <v>8443</v>
      </c>
      <c r="T4354" s="210" t="s">
        <v>93</v>
      </c>
      <c r="U4354" s="213" t="s">
        <v>33252</v>
      </c>
      <c r="V4354" s="210">
        <v>0.95</v>
      </c>
      <c r="W4354" s="210" t="s">
        <v>68</v>
      </c>
      <c r="X4354" s="210" t="s">
        <v>69</v>
      </c>
      <c r="Y4354" s="210" t="s">
        <v>4407</v>
      </c>
      <c r="Z4354" s="210" t="s">
        <v>32201</v>
      </c>
      <c r="AA4354" s="235" t="s">
        <v>71</v>
      </c>
      <c r="AB4354" s="216">
        <v>46310</v>
      </c>
      <c r="AC4354" s="210"/>
      <c r="AD4354" s="191" t="s">
        <v>72</v>
      </c>
    </row>
    <row r="4355" spans="1:30" customFormat="1" ht="30" hidden="1" customHeight="1">
      <c r="A4355" s="209" t="s">
        <v>4370</v>
      </c>
      <c r="B4355" s="200" t="s">
        <v>8422</v>
      </c>
      <c r="C4355" s="200" t="s">
        <v>8423</v>
      </c>
      <c r="D4355" s="200" t="s">
        <v>8470</v>
      </c>
      <c r="E4355" s="200" t="s">
        <v>8471</v>
      </c>
      <c r="F4355" s="206" t="s">
        <v>33253</v>
      </c>
      <c r="G4355" s="206" t="s">
        <v>33254</v>
      </c>
      <c r="H4355" s="210" t="s">
        <v>1379</v>
      </c>
      <c r="I4355" s="197" t="s">
        <v>33255</v>
      </c>
      <c r="J4355" s="212" t="s">
        <v>33256</v>
      </c>
      <c r="K4355" s="213" t="s">
        <v>33257</v>
      </c>
      <c r="L4355" s="210" t="s">
        <v>1071</v>
      </c>
      <c r="M4355" s="210" t="s">
        <v>61</v>
      </c>
      <c r="N4355" s="210" t="s">
        <v>643</v>
      </c>
      <c r="O4355" s="210" t="s">
        <v>18857</v>
      </c>
      <c r="P4355" s="210" t="s">
        <v>18858</v>
      </c>
      <c r="Q4355" s="210" t="s">
        <v>65</v>
      </c>
      <c r="R4355" s="210" t="s">
        <v>8423</v>
      </c>
      <c r="S4355" s="210" t="s">
        <v>8471</v>
      </c>
      <c r="T4355" s="210" t="s">
        <v>93</v>
      </c>
      <c r="U4355" s="213" t="s">
        <v>33258</v>
      </c>
      <c r="V4355" s="210">
        <v>0.95</v>
      </c>
      <c r="W4355" s="210" t="s">
        <v>68</v>
      </c>
      <c r="X4355" s="210" t="s">
        <v>69</v>
      </c>
      <c r="Y4355" s="210" t="s">
        <v>4407</v>
      </c>
      <c r="Z4355" s="210" t="s">
        <v>32201</v>
      </c>
      <c r="AA4355" s="235" t="s">
        <v>71</v>
      </c>
      <c r="AB4355" s="216">
        <v>46310</v>
      </c>
      <c r="AC4355" s="210"/>
      <c r="AD4355" s="191" t="s">
        <v>72</v>
      </c>
    </row>
    <row r="4356" spans="1:30" customFormat="1" ht="30" hidden="1" customHeight="1">
      <c r="A4356" s="209" t="s">
        <v>4370</v>
      </c>
      <c r="B4356" s="200" t="s">
        <v>8422</v>
      </c>
      <c r="C4356" s="200" t="s">
        <v>8423</v>
      </c>
      <c r="D4356" s="200" t="s">
        <v>8529</v>
      </c>
      <c r="E4356" s="200" t="s">
        <v>8530</v>
      </c>
      <c r="F4356" s="206" t="s">
        <v>33259</v>
      </c>
      <c r="G4356" s="206" t="s">
        <v>33260</v>
      </c>
      <c r="H4356" s="210" t="s">
        <v>4185</v>
      </c>
      <c r="I4356" s="197" t="s">
        <v>33261</v>
      </c>
      <c r="J4356" s="212" t="s">
        <v>33262</v>
      </c>
      <c r="K4356" s="213" t="s">
        <v>33263</v>
      </c>
      <c r="L4356" s="210" t="s">
        <v>1071</v>
      </c>
      <c r="M4356" s="210" t="s">
        <v>61</v>
      </c>
      <c r="N4356" s="210" t="s">
        <v>643</v>
      </c>
      <c r="O4356" s="210" t="s">
        <v>18857</v>
      </c>
      <c r="P4356" s="210" t="s">
        <v>18858</v>
      </c>
      <c r="Q4356" s="210" t="s">
        <v>65</v>
      </c>
      <c r="R4356" s="210" t="s">
        <v>8423</v>
      </c>
      <c r="S4356" s="210" t="s">
        <v>8530</v>
      </c>
      <c r="T4356" s="210" t="s">
        <v>93</v>
      </c>
      <c r="U4356" s="213" t="s">
        <v>33264</v>
      </c>
      <c r="V4356" s="210">
        <v>0.95</v>
      </c>
      <c r="W4356" s="210" t="s">
        <v>68</v>
      </c>
      <c r="X4356" s="210" t="s">
        <v>69</v>
      </c>
      <c r="Y4356" s="210" t="s">
        <v>4407</v>
      </c>
      <c r="Z4356" s="210" t="s">
        <v>32201</v>
      </c>
      <c r="AA4356" s="235" t="s">
        <v>71</v>
      </c>
      <c r="AB4356" s="216">
        <v>46310</v>
      </c>
      <c r="AC4356" s="210"/>
      <c r="AD4356" s="191" t="s">
        <v>72</v>
      </c>
    </row>
    <row r="4357" spans="1:30" customFormat="1" ht="30" hidden="1" customHeight="1">
      <c r="A4357" s="209" t="s">
        <v>4370</v>
      </c>
      <c r="B4357" s="200" t="s">
        <v>8422</v>
      </c>
      <c r="C4357" s="200" t="s">
        <v>8423</v>
      </c>
      <c r="D4357" s="200" t="s">
        <v>8580</v>
      </c>
      <c r="E4357" s="200" t="s">
        <v>8581</v>
      </c>
      <c r="F4357" s="206" t="s">
        <v>33265</v>
      </c>
      <c r="G4357" s="206" t="s">
        <v>33266</v>
      </c>
      <c r="H4357" s="210" t="s">
        <v>4191</v>
      </c>
      <c r="I4357" s="197" t="s">
        <v>33267</v>
      </c>
      <c r="J4357" s="212" t="s">
        <v>33268</v>
      </c>
      <c r="K4357" s="213" t="s">
        <v>33269</v>
      </c>
      <c r="L4357" s="210" t="s">
        <v>1071</v>
      </c>
      <c r="M4357" s="210" t="s">
        <v>61</v>
      </c>
      <c r="N4357" s="210" t="s">
        <v>643</v>
      </c>
      <c r="O4357" s="210" t="s">
        <v>18857</v>
      </c>
      <c r="P4357" s="210" t="s">
        <v>18858</v>
      </c>
      <c r="Q4357" s="210" t="s">
        <v>65</v>
      </c>
      <c r="R4357" s="210" t="s">
        <v>8423</v>
      </c>
      <c r="S4357" s="210" t="s">
        <v>8581</v>
      </c>
      <c r="T4357" s="210" t="s">
        <v>93</v>
      </c>
      <c r="U4357" s="213" t="s">
        <v>33270</v>
      </c>
      <c r="V4357" s="210">
        <v>0.95</v>
      </c>
      <c r="W4357" s="210" t="s">
        <v>68</v>
      </c>
      <c r="X4357" s="210" t="s">
        <v>69</v>
      </c>
      <c r="Y4357" s="210" t="s">
        <v>4407</v>
      </c>
      <c r="Z4357" s="210" t="s">
        <v>32201</v>
      </c>
      <c r="AA4357" s="235" t="s">
        <v>71</v>
      </c>
      <c r="AB4357" s="216">
        <v>46310</v>
      </c>
      <c r="AC4357" s="210"/>
      <c r="AD4357" s="191" t="s">
        <v>72</v>
      </c>
    </row>
    <row r="4358" spans="1:30" customFormat="1" ht="30" hidden="1" customHeight="1">
      <c r="A4358" s="209" t="s">
        <v>4370</v>
      </c>
      <c r="B4358" s="200" t="s">
        <v>8833</v>
      </c>
      <c r="C4358" s="200" t="s">
        <v>8834</v>
      </c>
      <c r="D4358" s="200" t="s">
        <v>8864</v>
      </c>
      <c r="E4358" s="200" t="s">
        <v>8865</v>
      </c>
      <c r="F4358" s="206" t="s">
        <v>33271</v>
      </c>
      <c r="G4358" s="206" t="s">
        <v>33272</v>
      </c>
      <c r="H4358" s="210" t="s">
        <v>1386</v>
      </c>
      <c r="I4358" s="197" t="s">
        <v>33273</v>
      </c>
      <c r="J4358" s="212" t="s">
        <v>33274</v>
      </c>
      <c r="K4358" s="213" t="s">
        <v>33275</v>
      </c>
      <c r="L4358" s="210" t="s">
        <v>1071</v>
      </c>
      <c r="M4358" s="210" t="s">
        <v>61</v>
      </c>
      <c r="N4358" s="210" t="s">
        <v>738</v>
      </c>
      <c r="O4358" s="210" t="s">
        <v>91</v>
      </c>
      <c r="P4358" s="210" t="s">
        <v>92</v>
      </c>
      <c r="Q4358" s="210" t="s">
        <v>65</v>
      </c>
      <c r="R4358" s="210" t="s">
        <v>8834</v>
      </c>
      <c r="S4358" s="210" t="s">
        <v>8865</v>
      </c>
      <c r="T4358" s="210" t="s">
        <v>93</v>
      </c>
      <c r="U4358" s="213" t="s">
        <v>33276</v>
      </c>
      <c r="V4358" s="210">
        <v>0.95</v>
      </c>
      <c r="W4358" s="210" t="s">
        <v>68</v>
      </c>
      <c r="X4358" s="210" t="s">
        <v>69</v>
      </c>
      <c r="Y4358" s="210" t="s">
        <v>4407</v>
      </c>
      <c r="Z4358" s="210" t="s">
        <v>32201</v>
      </c>
      <c r="AA4358" s="235" t="s">
        <v>71</v>
      </c>
      <c r="AB4358" s="216">
        <v>46310</v>
      </c>
      <c r="AC4358" s="210"/>
      <c r="AD4358" s="191" t="s">
        <v>72</v>
      </c>
    </row>
    <row r="4359" spans="1:30" customFormat="1" ht="30" hidden="1" customHeight="1">
      <c r="A4359" s="209" t="s">
        <v>4370</v>
      </c>
      <c r="B4359" s="200" t="s">
        <v>8833</v>
      </c>
      <c r="C4359" s="200" t="s">
        <v>8834</v>
      </c>
      <c r="D4359" s="200" t="s">
        <v>8886</v>
      </c>
      <c r="E4359" s="200" t="s">
        <v>8887</v>
      </c>
      <c r="F4359" s="206" t="s">
        <v>33277</v>
      </c>
      <c r="G4359" s="206" t="s">
        <v>33278</v>
      </c>
      <c r="H4359" s="210" t="s">
        <v>1392</v>
      </c>
      <c r="I4359" s="197" t="s">
        <v>33279</v>
      </c>
      <c r="J4359" s="212" t="s">
        <v>33280</v>
      </c>
      <c r="K4359" s="213" t="s">
        <v>33281</v>
      </c>
      <c r="L4359" s="210" t="s">
        <v>1071</v>
      </c>
      <c r="M4359" s="210" t="s">
        <v>61</v>
      </c>
      <c r="N4359" s="210" t="s">
        <v>738</v>
      </c>
      <c r="O4359" s="210" t="s">
        <v>91</v>
      </c>
      <c r="P4359" s="210" t="s">
        <v>92</v>
      </c>
      <c r="Q4359" s="210" t="s">
        <v>65</v>
      </c>
      <c r="R4359" s="210" t="s">
        <v>8834</v>
      </c>
      <c r="S4359" s="210" t="s">
        <v>8887</v>
      </c>
      <c r="T4359" s="210" t="s">
        <v>93</v>
      </c>
      <c r="U4359" s="213" t="s">
        <v>33282</v>
      </c>
      <c r="V4359" s="210">
        <v>0.95</v>
      </c>
      <c r="W4359" s="210" t="s">
        <v>68</v>
      </c>
      <c r="X4359" s="210" t="s">
        <v>69</v>
      </c>
      <c r="Y4359" s="210" t="s">
        <v>4407</v>
      </c>
      <c r="Z4359" s="210" t="s">
        <v>32201</v>
      </c>
      <c r="AA4359" s="235" t="s">
        <v>71</v>
      </c>
      <c r="AB4359" s="216">
        <v>46310</v>
      </c>
      <c r="AC4359" s="210"/>
      <c r="AD4359" s="191" t="s">
        <v>72</v>
      </c>
    </row>
    <row r="4360" spans="1:30" customFormat="1" ht="30" hidden="1" customHeight="1">
      <c r="A4360" s="209" t="s">
        <v>4370</v>
      </c>
      <c r="B4360" s="200" t="s">
        <v>8985</v>
      </c>
      <c r="C4360" s="200" t="s">
        <v>8986</v>
      </c>
      <c r="D4360" s="200" t="s">
        <v>7376</v>
      </c>
      <c r="E4360" s="200" t="s">
        <v>9034</v>
      </c>
      <c r="F4360" s="206" t="s">
        <v>33283</v>
      </c>
      <c r="G4360" s="206" t="s">
        <v>33284</v>
      </c>
      <c r="H4360" s="210" t="s">
        <v>1398</v>
      </c>
      <c r="I4360" s="197" t="s">
        <v>33285</v>
      </c>
      <c r="J4360" s="212" t="s">
        <v>33286</v>
      </c>
      <c r="K4360" s="213" t="s">
        <v>33287</v>
      </c>
      <c r="L4360" s="210" t="s">
        <v>1071</v>
      </c>
      <c r="M4360" s="210" t="s">
        <v>61</v>
      </c>
      <c r="N4360" s="210" t="s">
        <v>738</v>
      </c>
      <c r="O4360" s="210" t="s">
        <v>91</v>
      </c>
      <c r="P4360" s="210" t="s">
        <v>92</v>
      </c>
      <c r="Q4360" s="210" t="s">
        <v>65</v>
      </c>
      <c r="R4360" s="210" t="s">
        <v>8986</v>
      </c>
      <c r="S4360" s="210" t="s">
        <v>9034</v>
      </c>
      <c r="T4360" s="210" t="s">
        <v>93</v>
      </c>
      <c r="U4360" s="213" t="s">
        <v>33145</v>
      </c>
      <c r="V4360" s="210">
        <v>0.95</v>
      </c>
      <c r="W4360" s="210" t="s">
        <v>68</v>
      </c>
      <c r="X4360" s="210" t="s">
        <v>69</v>
      </c>
      <c r="Y4360" s="210" t="s">
        <v>4407</v>
      </c>
      <c r="Z4360" s="210" t="s">
        <v>32201</v>
      </c>
      <c r="AA4360" s="235" t="s">
        <v>71</v>
      </c>
      <c r="AB4360" s="216">
        <v>46310</v>
      </c>
      <c r="AC4360" s="210"/>
      <c r="AD4360" s="191" t="s">
        <v>72</v>
      </c>
    </row>
    <row r="4361" spans="1:30" customFormat="1" ht="30" hidden="1" customHeight="1">
      <c r="A4361" s="209" t="s">
        <v>4370</v>
      </c>
      <c r="B4361" s="200" t="s">
        <v>8985</v>
      </c>
      <c r="C4361" s="200" t="s">
        <v>8986</v>
      </c>
      <c r="D4361" s="200" t="s">
        <v>7434</v>
      </c>
      <c r="E4361" s="200" t="s">
        <v>9041</v>
      </c>
      <c r="F4361" s="206" t="s">
        <v>33288</v>
      </c>
      <c r="G4361" s="206" t="s">
        <v>33289</v>
      </c>
      <c r="H4361" s="210" t="s">
        <v>4197</v>
      </c>
      <c r="I4361" s="197" t="s">
        <v>33290</v>
      </c>
      <c r="J4361" s="212" t="s">
        <v>33291</v>
      </c>
      <c r="K4361" s="213" t="s">
        <v>33292</v>
      </c>
      <c r="L4361" s="210" t="s">
        <v>1071</v>
      </c>
      <c r="M4361" s="210" t="s">
        <v>61</v>
      </c>
      <c r="N4361" s="210" t="s">
        <v>738</v>
      </c>
      <c r="O4361" s="210" t="s">
        <v>91</v>
      </c>
      <c r="P4361" s="210" t="s">
        <v>92</v>
      </c>
      <c r="Q4361" s="210" t="s">
        <v>65</v>
      </c>
      <c r="R4361" s="210" t="s">
        <v>8986</v>
      </c>
      <c r="S4361" s="210" t="s">
        <v>9041</v>
      </c>
      <c r="T4361" s="210" t="s">
        <v>93</v>
      </c>
      <c r="U4361" s="213" t="s">
        <v>33293</v>
      </c>
      <c r="V4361" s="210">
        <v>0.95</v>
      </c>
      <c r="W4361" s="210" t="s">
        <v>68</v>
      </c>
      <c r="X4361" s="210" t="s">
        <v>69</v>
      </c>
      <c r="Y4361" s="210" t="s">
        <v>4407</v>
      </c>
      <c r="Z4361" s="210" t="s">
        <v>32201</v>
      </c>
      <c r="AA4361" s="235" t="s">
        <v>71</v>
      </c>
      <c r="AB4361" s="216">
        <v>46310</v>
      </c>
      <c r="AC4361" s="210"/>
      <c r="AD4361" s="191" t="s">
        <v>72</v>
      </c>
    </row>
    <row r="4362" spans="1:30" customFormat="1" ht="30" hidden="1" customHeight="1">
      <c r="A4362" s="209" t="s">
        <v>4370</v>
      </c>
      <c r="B4362" s="200" t="s">
        <v>8985</v>
      </c>
      <c r="C4362" s="200" t="s">
        <v>8986</v>
      </c>
      <c r="D4362" s="200" t="s">
        <v>9082</v>
      </c>
      <c r="E4362" s="200" t="s">
        <v>9083</v>
      </c>
      <c r="F4362" s="206" t="s">
        <v>33294</v>
      </c>
      <c r="G4362" s="206" t="s">
        <v>33295</v>
      </c>
      <c r="H4362" s="210" t="s">
        <v>4203</v>
      </c>
      <c r="I4362" s="197" t="s">
        <v>33296</v>
      </c>
      <c r="J4362" s="212" t="s">
        <v>33297</v>
      </c>
      <c r="K4362" s="213" t="s">
        <v>33298</v>
      </c>
      <c r="L4362" s="210" t="s">
        <v>1071</v>
      </c>
      <c r="M4362" s="210" t="s">
        <v>61</v>
      </c>
      <c r="N4362" s="210" t="s">
        <v>738</v>
      </c>
      <c r="O4362" s="210" t="s">
        <v>91</v>
      </c>
      <c r="P4362" s="210" t="s">
        <v>92</v>
      </c>
      <c r="Q4362" s="210" t="s">
        <v>65</v>
      </c>
      <c r="R4362" s="210" t="s">
        <v>8986</v>
      </c>
      <c r="S4362" s="210" t="s">
        <v>9083</v>
      </c>
      <c r="T4362" s="210" t="s">
        <v>93</v>
      </c>
      <c r="U4362" s="213" t="s">
        <v>33299</v>
      </c>
      <c r="V4362" s="210">
        <v>0.95</v>
      </c>
      <c r="W4362" s="210" t="s">
        <v>68</v>
      </c>
      <c r="X4362" s="210" t="s">
        <v>69</v>
      </c>
      <c r="Y4362" s="210" t="s">
        <v>4407</v>
      </c>
      <c r="Z4362" s="210" t="s">
        <v>32201</v>
      </c>
      <c r="AA4362" s="235" t="s">
        <v>71</v>
      </c>
      <c r="AB4362" s="216">
        <v>46310</v>
      </c>
      <c r="AC4362" s="210"/>
      <c r="AD4362" s="191" t="s">
        <v>72</v>
      </c>
    </row>
    <row r="4363" spans="1:30" customFormat="1" ht="30" hidden="1" customHeight="1">
      <c r="A4363" s="209" t="s">
        <v>4370</v>
      </c>
      <c r="B4363" s="200" t="s">
        <v>9359</v>
      </c>
      <c r="C4363" s="200" t="s">
        <v>9360</v>
      </c>
      <c r="D4363" s="200" t="s">
        <v>9361</v>
      </c>
      <c r="E4363" s="200" t="s">
        <v>9362</v>
      </c>
      <c r="F4363" s="206" t="s">
        <v>33300</v>
      </c>
      <c r="G4363" s="206" t="s">
        <v>33301</v>
      </c>
      <c r="H4363" s="210" t="s">
        <v>1407</v>
      </c>
      <c r="I4363" s="197" t="s">
        <v>33302</v>
      </c>
      <c r="J4363" s="212" t="s">
        <v>33303</v>
      </c>
      <c r="K4363" s="213" t="s">
        <v>33304</v>
      </c>
      <c r="L4363" s="210" t="s">
        <v>1071</v>
      </c>
      <c r="M4363" s="210" t="s">
        <v>61</v>
      </c>
      <c r="N4363" s="210" t="s">
        <v>738</v>
      </c>
      <c r="O4363" s="210" t="s">
        <v>91</v>
      </c>
      <c r="P4363" s="210" t="s">
        <v>92</v>
      </c>
      <c r="Q4363" s="210" t="s">
        <v>65</v>
      </c>
      <c r="R4363" s="210" t="s">
        <v>9360</v>
      </c>
      <c r="S4363" s="210" t="s">
        <v>9362</v>
      </c>
      <c r="T4363" s="210" t="s">
        <v>93</v>
      </c>
      <c r="U4363" s="213" t="s">
        <v>33305</v>
      </c>
      <c r="V4363" s="210">
        <v>0.95</v>
      </c>
      <c r="W4363" s="210" t="s">
        <v>68</v>
      </c>
      <c r="X4363" s="210" t="s">
        <v>69</v>
      </c>
      <c r="Y4363" s="210" t="s">
        <v>4407</v>
      </c>
      <c r="Z4363" s="210" t="s">
        <v>32201</v>
      </c>
      <c r="AA4363" s="235" t="s">
        <v>71</v>
      </c>
      <c r="AB4363" s="216">
        <v>46310</v>
      </c>
      <c r="AC4363" s="210"/>
      <c r="AD4363" s="191" t="s">
        <v>72</v>
      </c>
    </row>
    <row r="4364" spans="1:30" customFormat="1" ht="30" hidden="1" customHeight="1">
      <c r="A4364" s="209" t="s">
        <v>4370</v>
      </c>
      <c r="B4364" s="200" t="s">
        <v>9702</v>
      </c>
      <c r="C4364" s="200" t="s">
        <v>9703</v>
      </c>
      <c r="D4364" s="200" t="s">
        <v>9704</v>
      </c>
      <c r="E4364" s="200" t="s">
        <v>9705</v>
      </c>
      <c r="F4364" s="206" t="s">
        <v>33306</v>
      </c>
      <c r="G4364" s="206" t="s">
        <v>33307</v>
      </c>
      <c r="H4364" s="210" t="s">
        <v>1413</v>
      </c>
      <c r="I4364" s="197" t="s">
        <v>33308</v>
      </c>
      <c r="J4364" s="212" t="s">
        <v>33309</v>
      </c>
      <c r="K4364" s="213" t="s">
        <v>33310</v>
      </c>
      <c r="L4364" s="210" t="s">
        <v>1071</v>
      </c>
      <c r="M4364" s="210" t="s">
        <v>61</v>
      </c>
      <c r="N4364" s="210" t="s">
        <v>3030</v>
      </c>
      <c r="O4364" s="210" t="s">
        <v>22800</v>
      </c>
      <c r="P4364" s="210" t="s">
        <v>22801</v>
      </c>
      <c r="Q4364" s="210" t="s">
        <v>65</v>
      </c>
      <c r="R4364" s="210" t="s">
        <v>9703</v>
      </c>
      <c r="S4364" s="210" t="s">
        <v>9705</v>
      </c>
      <c r="T4364" s="210" t="s">
        <v>93</v>
      </c>
      <c r="U4364" s="213" t="s">
        <v>33311</v>
      </c>
      <c r="V4364" s="210">
        <v>0.95</v>
      </c>
      <c r="W4364" s="210" t="s">
        <v>68</v>
      </c>
      <c r="X4364" s="210" t="s">
        <v>69</v>
      </c>
      <c r="Y4364" s="210" t="s">
        <v>4407</v>
      </c>
      <c r="Z4364" s="210" t="s">
        <v>32201</v>
      </c>
      <c r="AA4364" s="235" t="s">
        <v>71</v>
      </c>
      <c r="AB4364" s="216">
        <v>46310</v>
      </c>
      <c r="AC4364" s="210"/>
      <c r="AD4364" s="191" t="s">
        <v>72</v>
      </c>
    </row>
    <row r="4365" spans="1:30" customFormat="1" ht="30" hidden="1" customHeight="1">
      <c r="A4365" s="209" t="s">
        <v>4370</v>
      </c>
      <c r="B4365" s="200" t="s">
        <v>9702</v>
      </c>
      <c r="C4365" s="200" t="s">
        <v>9703</v>
      </c>
      <c r="D4365" s="200" t="s">
        <v>9726</v>
      </c>
      <c r="E4365" s="200" t="s">
        <v>9727</v>
      </c>
      <c r="F4365" s="206" t="s">
        <v>33312</v>
      </c>
      <c r="G4365" s="206" t="s">
        <v>33313</v>
      </c>
      <c r="H4365" s="210" t="s">
        <v>1419</v>
      </c>
      <c r="I4365" s="197" t="s">
        <v>33314</v>
      </c>
      <c r="J4365" s="212" t="s">
        <v>33315</v>
      </c>
      <c r="K4365" s="213" t="s">
        <v>33316</v>
      </c>
      <c r="L4365" s="210" t="s">
        <v>1071</v>
      </c>
      <c r="M4365" s="210" t="s">
        <v>61</v>
      </c>
      <c r="N4365" s="210" t="s">
        <v>3030</v>
      </c>
      <c r="O4365" s="210" t="s">
        <v>22800</v>
      </c>
      <c r="P4365" s="210" t="s">
        <v>22801</v>
      </c>
      <c r="Q4365" s="210" t="s">
        <v>65</v>
      </c>
      <c r="R4365" s="210" t="s">
        <v>9703</v>
      </c>
      <c r="S4365" s="210" t="s">
        <v>9727</v>
      </c>
      <c r="T4365" s="210" t="s">
        <v>93</v>
      </c>
      <c r="U4365" s="213" t="s">
        <v>33317</v>
      </c>
      <c r="V4365" s="210">
        <v>0.95</v>
      </c>
      <c r="W4365" s="210" t="s">
        <v>68</v>
      </c>
      <c r="X4365" s="210" t="s">
        <v>69</v>
      </c>
      <c r="Y4365" s="210" t="s">
        <v>4407</v>
      </c>
      <c r="Z4365" s="210" t="s">
        <v>32201</v>
      </c>
      <c r="AA4365" s="235" t="s">
        <v>71</v>
      </c>
      <c r="AB4365" s="216">
        <v>46310</v>
      </c>
      <c r="AC4365" s="210"/>
      <c r="AD4365" s="191" t="s">
        <v>72</v>
      </c>
    </row>
    <row r="4366" spans="1:30" customFormat="1" ht="30" hidden="1" customHeight="1">
      <c r="A4366" s="209" t="s">
        <v>4370</v>
      </c>
      <c r="B4366" s="200" t="s">
        <v>9702</v>
      </c>
      <c r="C4366" s="200" t="s">
        <v>9703</v>
      </c>
      <c r="D4366" s="200" t="s">
        <v>9814</v>
      </c>
      <c r="E4366" s="200" t="s">
        <v>9815</v>
      </c>
      <c r="F4366" s="206" t="s">
        <v>33318</v>
      </c>
      <c r="G4366" s="206" t="s">
        <v>33319</v>
      </c>
      <c r="H4366" s="210" t="s">
        <v>1426</v>
      </c>
      <c r="I4366" s="197" t="s">
        <v>33320</v>
      </c>
      <c r="J4366" s="212" t="s">
        <v>33321</v>
      </c>
      <c r="K4366" s="213" t="s">
        <v>33322</v>
      </c>
      <c r="L4366" s="210" t="s">
        <v>1071</v>
      </c>
      <c r="M4366" s="210" t="s">
        <v>61</v>
      </c>
      <c r="N4366" s="210" t="s">
        <v>3030</v>
      </c>
      <c r="O4366" s="210" t="s">
        <v>22800</v>
      </c>
      <c r="P4366" s="210" t="s">
        <v>22801</v>
      </c>
      <c r="Q4366" s="210" t="s">
        <v>65</v>
      </c>
      <c r="R4366" s="210" t="s">
        <v>9703</v>
      </c>
      <c r="S4366" s="210" t="s">
        <v>9815</v>
      </c>
      <c r="T4366" s="210" t="s">
        <v>93</v>
      </c>
      <c r="U4366" s="213" t="s">
        <v>33323</v>
      </c>
      <c r="V4366" s="210">
        <v>0.95</v>
      </c>
      <c r="W4366" s="210" t="s">
        <v>68</v>
      </c>
      <c r="X4366" s="210" t="s">
        <v>69</v>
      </c>
      <c r="Y4366" s="210" t="s">
        <v>4407</v>
      </c>
      <c r="Z4366" s="210" t="s">
        <v>32201</v>
      </c>
      <c r="AA4366" s="235" t="s">
        <v>71</v>
      </c>
      <c r="AB4366" s="216">
        <v>46310</v>
      </c>
      <c r="AC4366" s="210"/>
      <c r="AD4366" s="191" t="s">
        <v>72</v>
      </c>
    </row>
    <row r="4367" spans="1:30" customFormat="1" ht="30" hidden="1" customHeight="1">
      <c r="A4367" s="209" t="s">
        <v>4370</v>
      </c>
      <c r="B4367" s="200" t="s">
        <v>9702</v>
      </c>
      <c r="C4367" s="200" t="s">
        <v>9703</v>
      </c>
      <c r="D4367" s="200" t="s">
        <v>9872</v>
      </c>
      <c r="E4367" s="200" t="s">
        <v>9873</v>
      </c>
      <c r="F4367" s="206" t="s">
        <v>33324</v>
      </c>
      <c r="G4367" s="206" t="s">
        <v>33325</v>
      </c>
      <c r="H4367" s="210" t="s">
        <v>2039</v>
      </c>
      <c r="I4367" s="197" t="s">
        <v>33326</v>
      </c>
      <c r="J4367" s="212" t="s">
        <v>33327</v>
      </c>
      <c r="K4367" s="213" t="s">
        <v>33328</v>
      </c>
      <c r="L4367" s="210" t="s">
        <v>1071</v>
      </c>
      <c r="M4367" s="210" t="s">
        <v>61</v>
      </c>
      <c r="N4367" s="210" t="s">
        <v>3030</v>
      </c>
      <c r="O4367" s="210" t="s">
        <v>22800</v>
      </c>
      <c r="P4367" s="210" t="s">
        <v>22801</v>
      </c>
      <c r="Q4367" s="210" t="s">
        <v>65</v>
      </c>
      <c r="R4367" s="210" t="s">
        <v>9703</v>
      </c>
      <c r="S4367" s="210" t="s">
        <v>9873</v>
      </c>
      <c r="T4367" s="210" t="s">
        <v>93</v>
      </c>
      <c r="U4367" s="213" t="s">
        <v>33329</v>
      </c>
      <c r="V4367" s="210">
        <v>0.95</v>
      </c>
      <c r="W4367" s="210" t="s">
        <v>68</v>
      </c>
      <c r="X4367" s="210" t="s">
        <v>69</v>
      </c>
      <c r="Y4367" s="210" t="s">
        <v>4407</v>
      </c>
      <c r="Z4367" s="210" t="s">
        <v>32201</v>
      </c>
      <c r="AA4367" s="235" t="s">
        <v>71</v>
      </c>
      <c r="AB4367" s="216">
        <v>46310</v>
      </c>
      <c r="AC4367" s="210"/>
      <c r="AD4367" s="191" t="s">
        <v>72</v>
      </c>
    </row>
    <row r="4368" spans="1:30" customFormat="1" ht="30" hidden="1" customHeight="1">
      <c r="A4368" s="209" t="s">
        <v>4370</v>
      </c>
      <c r="B4368" s="200" t="s">
        <v>9702</v>
      </c>
      <c r="C4368" s="200" t="s">
        <v>9703</v>
      </c>
      <c r="D4368" s="200" t="s">
        <v>9959</v>
      </c>
      <c r="E4368" s="200" t="s">
        <v>9960</v>
      </c>
      <c r="F4368" s="206" t="s">
        <v>33330</v>
      </c>
      <c r="G4368" s="206" t="s">
        <v>33331</v>
      </c>
      <c r="H4368" s="210" t="s">
        <v>2045</v>
      </c>
      <c r="I4368" s="197" t="s">
        <v>33332</v>
      </c>
      <c r="J4368" s="212" t="s">
        <v>33333</v>
      </c>
      <c r="K4368" s="213" t="s">
        <v>33334</v>
      </c>
      <c r="L4368" s="210" t="s">
        <v>1071</v>
      </c>
      <c r="M4368" s="210" t="s">
        <v>61</v>
      </c>
      <c r="N4368" s="210" t="s">
        <v>3030</v>
      </c>
      <c r="O4368" s="210" t="s">
        <v>22800</v>
      </c>
      <c r="P4368" s="210" t="s">
        <v>22801</v>
      </c>
      <c r="Q4368" s="210" t="s">
        <v>65</v>
      </c>
      <c r="R4368" s="210" t="s">
        <v>9703</v>
      </c>
      <c r="S4368" s="210" t="s">
        <v>9960</v>
      </c>
      <c r="T4368" s="210" t="s">
        <v>93</v>
      </c>
      <c r="U4368" s="213" t="s">
        <v>33335</v>
      </c>
      <c r="V4368" s="210">
        <v>0.95</v>
      </c>
      <c r="W4368" s="210" t="s">
        <v>68</v>
      </c>
      <c r="X4368" s="210" t="s">
        <v>69</v>
      </c>
      <c r="Y4368" s="210" t="s">
        <v>4407</v>
      </c>
      <c r="Z4368" s="210" t="s">
        <v>32201</v>
      </c>
      <c r="AA4368" s="235" t="s">
        <v>71</v>
      </c>
      <c r="AB4368" s="216">
        <v>46310</v>
      </c>
      <c r="AC4368" s="210"/>
      <c r="AD4368" s="191" t="s">
        <v>72</v>
      </c>
    </row>
    <row r="4369" spans="1:30" customFormat="1" ht="30" hidden="1" customHeight="1">
      <c r="A4369" s="209" t="s">
        <v>4370</v>
      </c>
      <c r="B4369" s="200" t="s">
        <v>9702</v>
      </c>
      <c r="C4369" s="200" t="s">
        <v>9703</v>
      </c>
      <c r="D4369" s="200" t="s">
        <v>10047</v>
      </c>
      <c r="E4369" s="200" t="s">
        <v>10048</v>
      </c>
      <c r="F4369" s="206" t="s">
        <v>33336</v>
      </c>
      <c r="G4369" s="206" t="s">
        <v>33337</v>
      </c>
      <c r="H4369" s="210" t="s">
        <v>2051</v>
      </c>
      <c r="I4369" s="197" t="s">
        <v>33338</v>
      </c>
      <c r="J4369" s="212" t="s">
        <v>33339</v>
      </c>
      <c r="K4369" s="213" t="s">
        <v>33340</v>
      </c>
      <c r="L4369" s="210" t="s">
        <v>1071</v>
      </c>
      <c r="M4369" s="210" t="s">
        <v>61</v>
      </c>
      <c r="N4369" s="210" t="s">
        <v>3030</v>
      </c>
      <c r="O4369" s="210" t="s">
        <v>22800</v>
      </c>
      <c r="P4369" s="210" t="s">
        <v>22801</v>
      </c>
      <c r="Q4369" s="210" t="s">
        <v>65</v>
      </c>
      <c r="R4369" s="210" t="s">
        <v>9703</v>
      </c>
      <c r="S4369" s="210" t="s">
        <v>10048</v>
      </c>
      <c r="T4369" s="210" t="s">
        <v>93</v>
      </c>
      <c r="U4369" s="213" t="s">
        <v>33341</v>
      </c>
      <c r="V4369" s="210">
        <v>0.95</v>
      </c>
      <c r="W4369" s="210" t="s">
        <v>68</v>
      </c>
      <c r="X4369" s="210" t="s">
        <v>69</v>
      </c>
      <c r="Y4369" s="210" t="s">
        <v>4407</v>
      </c>
      <c r="Z4369" s="210" t="s">
        <v>32201</v>
      </c>
      <c r="AA4369" s="235" t="s">
        <v>71</v>
      </c>
      <c r="AB4369" s="216">
        <v>46310</v>
      </c>
      <c r="AC4369" s="210"/>
      <c r="AD4369" s="191" t="s">
        <v>72</v>
      </c>
    </row>
    <row r="4370" spans="1:30" customFormat="1" ht="30" hidden="1" customHeight="1">
      <c r="A4370" s="209" t="s">
        <v>4370</v>
      </c>
      <c r="B4370" s="200" t="s">
        <v>9702</v>
      </c>
      <c r="C4370" s="200" t="s">
        <v>9703</v>
      </c>
      <c r="D4370" s="200" t="s">
        <v>10164</v>
      </c>
      <c r="E4370" s="200" t="s">
        <v>10165</v>
      </c>
      <c r="F4370" s="206" t="s">
        <v>33342</v>
      </c>
      <c r="G4370" s="206" t="s">
        <v>33343</v>
      </c>
      <c r="H4370" s="210" t="s">
        <v>2065</v>
      </c>
      <c r="I4370" s="197" t="s">
        <v>33344</v>
      </c>
      <c r="J4370" s="212" t="s">
        <v>33345</v>
      </c>
      <c r="K4370" s="213" t="s">
        <v>33346</v>
      </c>
      <c r="L4370" s="210" t="s">
        <v>1071</v>
      </c>
      <c r="M4370" s="210" t="s">
        <v>61</v>
      </c>
      <c r="N4370" s="210" t="s">
        <v>3030</v>
      </c>
      <c r="O4370" s="210" t="s">
        <v>22800</v>
      </c>
      <c r="P4370" s="210" t="s">
        <v>22801</v>
      </c>
      <c r="Q4370" s="210" t="s">
        <v>65</v>
      </c>
      <c r="R4370" s="210" t="s">
        <v>9703</v>
      </c>
      <c r="S4370" s="210" t="s">
        <v>10165</v>
      </c>
      <c r="T4370" s="210" t="s">
        <v>93</v>
      </c>
      <c r="U4370" s="213" t="s">
        <v>33347</v>
      </c>
      <c r="V4370" s="210">
        <v>0.95</v>
      </c>
      <c r="W4370" s="210" t="s">
        <v>68</v>
      </c>
      <c r="X4370" s="210" t="s">
        <v>69</v>
      </c>
      <c r="Y4370" s="210" t="s">
        <v>4407</v>
      </c>
      <c r="Z4370" s="210" t="s">
        <v>32201</v>
      </c>
      <c r="AA4370" s="235" t="s">
        <v>71</v>
      </c>
      <c r="AB4370" s="216">
        <v>46310</v>
      </c>
      <c r="AC4370" s="210"/>
      <c r="AD4370" s="191" t="s">
        <v>72</v>
      </c>
    </row>
    <row r="4371" spans="1:30" customFormat="1" ht="30" hidden="1" customHeight="1">
      <c r="A4371" s="209" t="s">
        <v>4370</v>
      </c>
      <c r="B4371" s="200" t="s">
        <v>10290</v>
      </c>
      <c r="C4371" s="200" t="s">
        <v>10291</v>
      </c>
      <c r="D4371" s="200" t="s">
        <v>10312</v>
      </c>
      <c r="E4371" s="200" t="s">
        <v>10313</v>
      </c>
      <c r="F4371" s="206" t="s">
        <v>33348</v>
      </c>
      <c r="G4371" s="206" t="s">
        <v>33349</v>
      </c>
      <c r="H4371" s="210" t="s">
        <v>2071</v>
      </c>
      <c r="I4371" s="197" t="s">
        <v>33350</v>
      </c>
      <c r="J4371" s="212" t="s">
        <v>33351</v>
      </c>
      <c r="K4371" s="213" t="s">
        <v>33352</v>
      </c>
      <c r="L4371" s="210" t="s">
        <v>1071</v>
      </c>
      <c r="M4371" s="210" t="s">
        <v>61</v>
      </c>
      <c r="N4371" s="210" t="s">
        <v>738</v>
      </c>
      <c r="O4371" s="210" t="s">
        <v>91</v>
      </c>
      <c r="P4371" s="210" t="s">
        <v>92</v>
      </c>
      <c r="Q4371" s="210" t="s">
        <v>65</v>
      </c>
      <c r="R4371" s="210" t="s">
        <v>10291</v>
      </c>
      <c r="S4371" s="210" t="s">
        <v>10313</v>
      </c>
      <c r="T4371" s="210" t="s">
        <v>93</v>
      </c>
      <c r="U4371" s="213" t="s">
        <v>33353</v>
      </c>
      <c r="V4371" s="210">
        <v>0.95</v>
      </c>
      <c r="W4371" s="210" t="s">
        <v>68</v>
      </c>
      <c r="X4371" s="210" t="s">
        <v>69</v>
      </c>
      <c r="Y4371" s="210" t="s">
        <v>4407</v>
      </c>
      <c r="Z4371" s="210" t="s">
        <v>32201</v>
      </c>
      <c r="AA4371" s="235" t="s">
        <v>71</v>
      </c>
      <c r="AB4371" s="216">
        <v>46310</v>
      </c>
      <c r="AC4371" s="210"/>
      <c r="AD4371" s="191" t="s">
        <v>72</v>
      </c>
    </row>
    <row r="4372" spans="1:30" customFormat="1" ht="30" hidden="1" customHeight="1">
      <c r="A4372" s="209" t="s">
        <v>4370</v>
      </c>
      <c r="B4372" s="200" t="s">
        <v>10290</v>
      </c>
      <c r="C4372" s="200" t="s">
        <v>10291</v>
      </c>
      <c r="D4372" s="200" t="s">
        <v>3216</v>
      </c>
      <c r="E4372" s="200" t="s">
        <v>10344</v>
      </c>
      <c r="F4372" s="206" t="s">
        <v>33354</v>
      </c>
      <c r="G4372" s="206" t="s">
        <v>33355</v>
      </c>
      <c r="H4372" s="210" t="s">
        <v>2086</v>
      </c>
      <c r="I4372" s="197" t="s">
        <v>33356</v>
      </c>
      <c r="J4372" s="212" t="s">
        <v>33357</v>
      </c>
      <c r="K4372" s="213" t="s">
        <v>33358</v>
      </c>
      <c r="L4372" s="210" t="s">
        <v>1071</v>
      </c>
      <c r="M4372" s="210" t="s">
        <v>61</v>
      </c>
      <c r="N4372" s="210" t="s">
        <v>738</v>
      </c>
      <c r="O4372" s="210" t="s">
        <v>91</v>
      </c>
      <c r="P4372" s="210" t="s">
        <v>92</v>
      </c>
      <c r="Q4372" s="210" t="s">
        <v>65</v>
      </c>
      <c r="R4372" s="210" t="s">
        <v>10291</v>
      </c>
      <c r="S4372" s="210" t="s">
        <v>10344</v>
      </c>
      <c r="T4372" s="210" t="s">
        <v>93</v>
      </c>
      <c r="U4372" s="213" t="s">
        <v>33359</v>
      </c>
      <c r="V4372" s="210">
        <v>0.95</v>
      </c>
      <c r="W4372" s="210" t="s">
        <v>68</v>
      </c>
      <c r="X4372" s="210" t="s">
        <v>69</v>
      </c>
      <c r="Y4372" s="210" t="s">
        <v>4407</v>
      </c>
      <c r="Z4372" s="210" t="s">
        <v>32201</v>
      </c>
      <c r="AA4372" s="235" t="s">
        <v>71</v>
      </c>
      <c r="AB4372" s="216">
        <v>46310</v>
      </c>
      <c r="AC4372" s="210"/>
      <c r="AD4372" s="191" t="s">
        <v>72</v>
      </c>
    </row>
    <row r="4373" spans="1:30" customFormat="1" ht="30" hidden="1" customHeight="1">
      <c r="A4373" s="209" t="s">
        <v>4370</v>
      </c>
      <c r="B4373" s="200" t="s">
        <v>10290</v>
      </c>
      <c r="C4373" s="200" t="s">
        <v>10291</v>
      </c>
      <c r="D4373" s="200" t="s">
        <v>10487</v>
      </c>
      <c r="E4373" s="200" t="s">
        <v>10488</v>
      </c>
      <c r="F4373" s="206" t="s">
        <v>33360</v>
      </c>
      <c r="G4373" s="206" t="s">
        <v>33361</v>
      </c>
      <c r="H4373" s="210" t="s">
        <v>2092</v>
      </c>
      <c r="I4373" s="197" t="s">
        <v>33362</v>
      </c>
      <c r="J4373" s="212" t="s">
        <v>33363</v>
      </c>
      <c r="K4373" s="213" t="s">
        <v>33364</v>
      </c>
      <c r="L4373" s="210" t="s">
        <v>1071</v>
      </c>
      <c r="M4373" s="210" t="s">
        <v>61</v>
      </c>
      <c r="N4373" s="210" t="s">
        <v>738</v>
      </c>
      <c r="O4373" s="210" t="s">
        <v>91</v>
      </c>
      <c r="P4373" s="210" t="s">
        <v>92</v>
      </c>
      <c r="Q4373" s="210" t="s">
        <v>65</v>
      </c>
      <c r="R4373" s="210" t="s">
        <v>10291</v>
      </c>
      <c r="S4373" s="210" t="s">
        <v>10488</v>
      </c>
      <c r="T4373" s="210" t="s">
        <v>93</v>
      </c>
      <c r="U4373" s="213" t="s">
        <v>33365</v>
      </c>
      <c r="V4373" s="210">
        <v>0.95</v>
      </c>
      <c r="W4373" s="210" t="s">
        <v>68</v>
      </c>
      <c r="X4373" s="210" t="s">
        <v>69</v>
      </c>
      <c r="Y4373" s="210" t="s">
        <v>4407</v>
      </c>
      <c r="Z4373" s="210" t="s">
        <v>32201</v>
      </c>
      <c r="AA4373" s="235" t="s">
        <v>71</v>
      </c>
      <c r="AB4373" s="216">
        <v>46310</v>
      </c>
      <c r="AC4373" s="210"/>
      <c r="AD4373" s="191" t="s">
        <v>72</v>
      </c>
    </row>
    <row r="4374" spans="1:30" customFormat="1" ht="30" hidden="1" customHeight="1">
      <c r="A4374" s="209" t="s">
        <v>4370</v>
      </c>
      <c r="B4374" s="200" t="s">
        <v>10290</v>
      </c>
      <c r="C4374" s="200" t="s">
        <v>10291</v>
      </c>
      <c r="D4374" s="200" t="s">
        <v>10574</v>
      </c>
      <c r="E4374" s="200" t="s">
        <v>10575</v>
      </c>
      <c r="F4374" s="206" t="s">
        <v>33366</v>
      </c>
      <c r="G4374" s="206" t="s">
        <v>33367</v>
      </c>
      <c r="H4374" s="210" t="s">
        <v>2098</v>
      </c>
      <c r="I4374" s="197" t="s">
        <v>33368</v>
      </c>
      <c r="J4374" s="212" t="s">
        <v>33369</v>
      </c>
      <c r="K4374" s="213" t="s">
        <v>33370</v>
      </c>
      <c r="L4374" s="210" t="s">
        <v>1071</v>
      </c>
      <c r="M4374" s="210" t="s">
        <v>61</v>
      </c>
      <c r="N4374" s="210" t="s">
        <v>738</v>
      </c>
      <c r="O4374" s="210" t="s">
        <v>91</v>
      </c>
      <c r="P4374" s="210" t="s">
        <v>92</v>
      </c>
      <c r="Q4374" s="210" t="s">
        <v>65</v>
      </c>
      <c r="R4374" s="210" t="s">
        <v>10291</v>
      </c>
      <c r="S4374" s="210" t="s">
        <v>10575</v>
      </c>
      <c r="T4374" s="210" t="s">
        <v>93</v>
      </c>
      <c r="U4374" s="213" t="s">
        <v>33371</v>
      </c>
      <c r="V4374" s="210">
        <v>0.95</v>
      </c>
      <c r="W4374" s="210" t="s">
        <v>68</v>
      </c>
      <c r="X4374" s="210" t="s">
        <v>69</v>
      </c>
      <c r="Y4374" s="210" t="s">
        <v>4407</v>
      </c>
      <c r="Z4374" s="210" t="s">
        <v>32201</v>
      </c>
      <c r="AA4374" s="235" t="s">
        <v>71</v>
      </c>
      <c r="AB4374" s="216">
        <v>46310</v>
      </c>
      <c r="AC4374" s="210"/>
      <c r="AD4374" s="191" t="s">
        <v>72</v>
      </c>
    </row>
    <row r="4375" spans="1:30" customFormat="1" ht="30" hidden="1" customHeight="1">
      <c r="A4375" s="209" t="s">
        <v>4370</v>
      </c>
      <c r="B4375" s="200" t="s">
        <v>10290</v>
      </c>
      <c r="C4375" s="200" t="s">
        <v>10291</v>
      </c>
      <c r="D4375" s="200" t="s">
        <v>10617</v>
      </c>
      <c r="E4375" s="200" t="s">
        <v>10618</v>
      </c>
      <c r="F4375" s="206" t="s">
        <v>33372</v>
      </c>
      <c r="G4375" s="206" t="s">
        <v>33373</v>
      </c>
      <c r="H4375" s="210" t="s">
        <v>2114</v>
      </c>
      <c r="I4375" s="197" t="s">
        <v>33374</v>
      </c>
      <c r="J4375" s="212" t="s">
        <v>33375</v>
      </c>
      <c r="K4375" s="213" t="s">
        <v>33376</v>
      </c>
      <c r="L4375" s="210" t="s">
        <v>1071</v>
      </c>
      <c r="M4375" s="210" t="s">
        <v>61</v>
      </c>
      <c r="N4375" s="210" t="s">
        <v>738</v>
      </c>
      <c r="O4375" s="210" t="s">
        <v>91</v>
      </c>
      <c r="P4375" s="210" t="s">
        <v>92</v>
      </c>
      <c r="Q4375" s="210" t="s">
        <v>65</v>
      </c>
      <c r="R4375" s="210" t="s">
        <v>10291</v>
      </c>
      <c r="S4375" s="210" t="s">
        <v>10618</v>
      </c>
      <c r="T4375" s="210" t="s">
        <v>93</v>
      </c>
      <c r="U4375" s="213" t="s">
        <v>33377</v>
      </c>
      <c r="V4375" s="210">
        <v>0.95</v>
      </c>
      <c r="W4375" s="210" t="s">
        <v>68</v>
      </c>
      <c r="X4375" s="210" t="s">
        <v>69</v>
      </c>
      <c r="Y4375" s="210" t="s">
        <v>4407</v>
      </c>
      <c r="Z4375" s="210" t="s">
        <v>32201</v>
      </c>
      <c r="AA4375" s="235" t="s">
        <v>71</v>
      </c>
      <c r="AB4375" s="216">
        <v>46310</v>
      </c>
      <c r="AC4375" s="210"/>
      <c r="AD4375" s="191" t="s">
        <v>72</v>
      </c>
    </row>
    <row r="4376" spans="1:30" customFormat="1" ht="30" hidden="1" customHeight="1">
      <c r="A4376" s="209" t="s">
        <v>4370</v>
      </c>
      <c r="B4376" s="200" t="s">
        <v>10290</v>
      </c>
      <c r="C4376" s="200" t="s">
        <v>10291</v>
      </c>
      <c r="D4376" s="200" t="s">
        <v>7588</v>
      </c>
      <c r="E4376" s="200" t="s">
        <v>10661</v>
      </c>
      <c r="F4376" s="206" t="s">
        <v>33378</v>
      </c>
      <c r="G4376" s="206" t="s">
        <v>33379</v>
      </c>
      <c r="H4376" s="210" t="s">
        <v>2120</v>
      </c>
      <c r="I4376" s="197" t="s">
        <v>33380</v>
      </c>
      <c r="J4376" s="212" t="s">
        <v>33381</v>
      </c>
      <c r="K4376" s="213" t="s">
        <v>33382</v>
      </c>
      <c r="L4376" s="210" t="s">
        <v>1071</v>
      </c>
      <c r="M4376" s="210" t="s">
        <v>61</v>
      </c>
      <c r="N4376" s="210" t="s">
        <v>738</v>
      </c>
      <c r="O4376" s="210" t="s">
        <v>91</v>
      </c>
      <c r="P4376" s="210" t="s">
        <v>92</v>
      </c>
      <c r="Q4376" s="210" t="s">
        <v>65</v>
      </c>
      <c r="R4376" s="210" t="s">
        <v>10291</v>
      </c>
      <c r="S4376" s="210" t="s">
        <v>10661</v>
      </c>
      <c r="T4376" s="210" t="s">
        <v>93</v>
      </c>
      <c r="U4376" s="213" t="s">
        <v>33383</v>
      </c>
      <c r="V4376" s="210">
        <v>0.95</v>
      </c>
      <c r="W4376" s="210" t="s">
        <v>68</v>
      </c>
      <c r="X4376" s="210" t="s">
        <v>69</v>
      </c>
      <c r="Y4376" s="210" t="s">
        <v>4407</v>
      </c>
      <c r="Z4376" s="210" t="s">
        <v>32201</v>
      </c>
      <c r="AA4376" s="235" t="s">
        <v>71</v>
      </c>
      <c r="AB4376" s="216">
        <v>46310</v>
      </c>
      <c r="AC4376" s="210"/>
      <c r="AD4376" s="191" t="s">
        <v>72</v>
      </c>
    </row>
    <row r="4377" spans="1:30" customFormat="1" ht="30" hidden="1" customHeight="1">
      <c r="A4377" s="209" t="s">
        <v>4370</v>
      </c>
      <c r="B4377" s="200" t="s">
        <v>10674</v>
      </c>
      <c r="C4377" s="200" t="s">
        <v>10675</v>
      </c>
      <c r="D4377" s="200" t="s">
        <v>52</v>
      </c>
      <c r="E4377" s="200" t="s">
        <v>10676</v>
      </c>
      <c r="F4377" s="206" t="s">
        <v>33384</v>
      </c>
      <c r="G4377" s="206" t="s">
        <v>33385</v>
      </c>
      <c r="H4377" s="210" t="s">
        <v>4209</v>
      </c>
      <c r="I4377" s="197" t="s">
        <v>33386</v>
      </c>
      <c r="J4377" s="212" t="s">
        <v>33387</v>
      </c>
      <c r="K4377" s="213" t="s">
        <v>33388</v>
      </c>
      <c r="L4377" s="210" t="s">
        <v>1071</v>
      </c>
      <c r="M4377" s="210" t="s">
        <v>61</v>
      </c>
      <c r="N4377" s="210" t="s">
        <v>3030</v>
      </c>
      <c r="O4377" s="210" t="s">
        <v>22800</v>
      </c>
      <c r="P4377" s="210" t="s">
        <v>22801</v>
      </c>
      <c r="Q4377" s="210" t="s">
        <v>65</v>
      </c>
      <c r="R4377" s="210" t="s">
        <v>10675</v>
      </c>
      <c r="S4377" s="210" t="s">
        <v>10676</v>
      </c>
      <c r="T4377" s="210" t="s">
        <v>93</v>
      </c>
      <c r="U4377" s="213" t="s">
        <v>33389</v>
      </c>
      <c r="V4377" s="210">
        <v>0.95</v>
      </c>
      <c r="W4377" s="210" t="s">
        <v>68</v>
      </c>
      <c r="X4377" s="210" t="s">
        <v>69</v>
      </c>
      <c r="Y4377" s="210" t="s">
        <v>4407</v>
      </c>
      <c r="Z4377" s="210" t="s">
        <v>32201</v>
      </c>
      <c r="AA4377" s="235" t="s">
        <v>71</v>
      </c>
      <c r="AB4377" s="216">
        <v>46310</v>
      </c>
      <c r="AC4377" s="210"/>
      <c r="AD4377" s="191" t="s">
        <v>72</v>
      </c>
    </row>
    <row r="4378" spans="1:30" customFormat="1" ht="30" hidden="1" customHeight="1">
      <c r="A4378" s="209" t="s">
        <v>4370</v>
      </c>
      <c r="B4378" s="200" t="s">
        <v>10805</v>
      </c>
      <c r="C4378" s="200" t="s">
        <v>10806</v>
      </c>
      <c r="D4378" s="200" t="s">
        <v>10836</v>
      </c>
      <c r="E4378" s="200" t="s">
        <v>10837</v>
      </c>
      <c r="F4378" s="206" t="s">
        <v>33390</v>
      </c>
      <c r="G4378" s="206" t="s">
        <v>33391</v>
      </c>
      <c r="H4378" s="210" t="s">
        <v>4215</v>
      </c>
      <c r="I4378" s="197" t="s">
        <v>33392</v>
      </c>
      <c r="J4378" s="212" t="s">
        <v>33393</v>
      </c>
      <c r="K4378" s="213" t="s">
        <v>33394</v>
      </c>
      <c r="L4378" s="210" t="s">
        <v>1071</v>
      </c>
      <c r="M4378" s="210" t="s">
        <v>61</v>
      </c>
      <c r="N4378" s="210" t="s">
        <v>738</v>
      </c>
      <c r="O4378" s="210" t="s">
        <v>91</v>
      </c>
      <c r="P4378" s="210" t="s">
        <v>92</v>
      </c>
      <c r="Q4378" s="210" t="s">
        <v>65</v>
      </c>
      <c r="R4378" s="210" t="s">
        <v>10806</v>
      </c>
      <c r="S4378" s="210" t="s">
        <v>10837</v>
      </c>
      <c r="T4378" s="210" t="s">
        <v>93</v>
      </c>
      <c r="U4378" s="213" t="s">
        <v>33395</v>
      </c>
      <c r="V4378" s="210">
        <v>0.95</v>
      </c>
      <c r="W4378" s="210" t="s">
        <v>68</v>
      </c>
      <c r="X4378" s="210" t="s">
        <v>69</v>
      </c>
      <c r="Y4378" s="210" t="s">
        <v>4407</v>
      </c>
      <c r="Z4378" s="210" t="s">
        <v>32201</v>
      </c>
      <c r="AA4378" s="235" t="s">
        <v>71</v>
      </c>
      <c r="AB4378" s="216">
        <v>46310</v>
      </c>
      <c r="AC4378" s="210"/>
      <c r="AD4378" s="191" t="s">
        <v>72</v>
      </c>
    </row>
    <row r="4379" spans="1:30" customFormat="1" ht="30" hidden="1" customHeight="1">
      <c r="A4379" s="209" t="s">
        <v>4370</v>
      </c>
      <c r="B4379" s="200" t="s">
        <v>10805</v>
      </c>
      <c r="C4379" s="200" t="s">
        <v>10806</v>
      </c>
      <c r="D4379" s="200" t="s">
        <v>30508</v>
      </c>
      <c r="E4379" s="200" t="s">
        <v>30509</v>
      </c>
      <c r="F4379" s="206" t="s">
        <v>33396</v>
      </c>
      <c r="G4379" s="206" t="s">
        <v>33397</v>
      </c>
      <c r="H4379" s="210" t="s">
        <v>2057</v>
      </c>
      <c r="I4379" s="197" t="s">
        <v>33398</v>
      </c>
      <c r="J4379" s="212" t="s">
        <v>33399</v>
      </c>
      <c r="K4379" s="213" t="s">
        <v>33400</v>
      </c>
      <c r="L4379" s="210" t="s">
        <v>1071</v>
      </c>
      <c r="M4379" s="210" t="s">
        <v>61</v>
      </c>
      <c r="N4379" s="210" t="s">
        <v>738</v>
      </c>
      <c r="O4379" s="210" t="s">
        <v>91</v>
      </c>
      <c r="P4379" s="210" t="s">
        <v>92</v>
      </c>
      <c r="Q4379" s="210" t="s">
        <v>65</v>
      </c>
      <c r="R4379" s="210" t="s">
        <v>10806</v>
      </c>
      <c r="S4379" s="210" t="s">
        <v>30509</v>
      </c>
      <c r="T4379" s="210" t="s">
        <v>93</v>
      </c>
      <c r="U4379" s="213" t="s">
        <v>33401</v>
      </c>
      <c r="V4379" s="210">
        <v>0.95</v>
      </c>
      <c r="W4379" s="210" t="s">
        <v>68</v>
      </c>
      <c r="X4379" s="210" t="s">
        <v>69</v>
      </c>
      <c r="Y4379" s="210" t="s">
        <v>4407</v>
      </c>
      <c r="Z4379" s="210" t="s">
        <v>32201</v>
      </c>
      <c r="AA4379" s="235" t="s">
        <v>71</v>
      </c>
      <c r="AB4379" s="216">
        <v>46310</v>
      </c>
      <c r="AC4379" s="210"/>
      <c r="AD4379" s="191" t="s">
        <v>72</v>
      </c>
    </row>
    <row r="4380" spans="1:30" customFormat="1" ht="30" hidden="1" customHeight="1">
      <c r="A4380" s="209" t="s">
        <v>4370</v>
      </c>
      <c r="B4380" s="200" t="s">
        <v>10805</v>
      </c>
      <c r="C4380" s="200" t="s">
        <v>10806</v>
      </c>
      <c r="D4380" s="200" t="s">
        <v>10903</v>
      </c>
      <c r="E4380" s="200" t="s">
        <v>10904</v>
      </c>
      <c r="F4380" s="206" t="s">
        <v>33402</v>
      </c>
      <c r="G4380" s="206" t="s">
        <v>33403</v>
      </c>
      <c r="H4380" s="210" t="s">
        <v>2105</v>
      </c>
      <c r="I4380" s="197" t="s">
        <v>33404</v>
      </c>
      <c r="J4380" s="212" t="s">
        <v>33405</v>
      </c>
      <c r="K4380" s="213" t="s">
        <v>33406</v>
      </c>
      <c r="L4380" s="210" t="s">
        <v>1071</v>
      </c>
      <c r="M4380" s="210" t="s">
        <v>61</v>
      </c>
      <c r="N4380" s="210" t="s">
        <v>738</v>
      </c>
      <c r="O4380" s="210" t="s">
        <v>91</v>
      </c>
      <c r="P4380" s="210" t="s">
        <v>92</v>
      </c>
      <c r="Q4380" s="210" t="s">
        <v>65</v>
      </c>
      <c r="R4380" s="210" t="s">
        <v>10806</v>
      </c>
      <c r="S4380" s="210" t="s">
        <v>10904</v>
      </c>
      <c r="T4380" s="210" t="s">
        <v>93</v>
      </c>
      <c r="U4380" s="213" t="s">
        <v>33407</v>
      </c>
      <c r="V4380" s="210">
        <v>0.95</v>
      </c>
      <c r="W4380" s="210" t="s">
        <v>68</v>
      </c>
      <c r="X4380" s="210" t="s">
        <v>69</v>
      </c>
      <c r="Y4380" s="210" t="s">
        <v>4407</v>
      </c>
      <c r="Z4380" s="210" t="s">
        <v>32201</v>
      </c>
      <c r="AA4380" s="235" t="s">
        <v>71</v>
      </c>
      <c r="AB4380" s="216">
        <v>46310</v>
      </c>
      <c r="AC4380" s="210"/>
      <c r="AD4380" s="191" t="s">
        <v>72</v>
      </c>
    </row>
    <row r="4381" spans="1:30" customFormat="1" ht="30" hidden="1" customHeight="1">
      <c r="A4381" s="209" t="s">
        <v>4370</v>
      </c>
      <c r="B4381" s="200" t="s">
        <v>10805</v>
      </c>
      <c r="C4381" s="200" t="s">
        <v>10806</v>
      </c>
      <c r="D4381" s="200" t="s">
        <v>10926</v>
      </c>
      <c r="E4381" s="200" t="s">
        <v>10927</v>
      </c>
      <c r="F4381" s="206" t="s">
        <v>33408</v>
      </c>
      <c r="G4381" s="206" t="s">
        <v>33409</v>
      </c>
      <c r="H4381" s="210" t="s">
        <v>2077</v>
      </c>
      <c r="I4381" s="197" t="s">
        <v>33410</v>
      </c>
      <c r="J4381" s="212" t="s">
        <v>33411</v>
      </c>
      <c r="K4381" s="213" t="s">
        <v>33412</v>
      </c>
      <c r="L4381" s="210" t="s">
        <v>1071</v>
      </c>
      <c r="M4381" s="210" t="s">
        <v>61</v>
      </c>
      <c r="N4381" s="210" t="s">
        <v>738</v>
      </c>
      <c r="O4381" s="210" t="s">
        <v>91</v>
      </c>
      <c r="P4381" s="210" t="s">
        <v>92</v>
      </c>
      <c r="Q4381" s="210" t="s">
        <v>65</v>
      </c>
      <c r="R4381" s="210" t="s">
        <v>10806</v>
      </c>
      <c r="S4381" s="210" t="s">
        <v>10927</v>
      </c>
      <c r="T4381" s="210" t="s">
        <v>93</v>
      </c>
      <c r="U4381" s="213" t="s">
        <v>33413</v>
      </c>
      <c r="V4381" s="210">
        <v>0.95</v>
      </c>
      <c r="W4381" s="210" t="s">
        <v>68</v>
      </c>
      <c r="X4381" s="210" t="s">
        <v>69</v>
      </c>
      <c r="Y4381" s="210" t="s">
        <v>4407</v>
      </c>
      <c r="Z4381" s="210" t="s">
        <v>32201</v>
      </c>
      <c r="AA4381" s="235" t="s">
        <v>71</v>
      </c>
      <c r="AB4381" s="216">
        <v>46310</v>
      </c>
      <c r="AC4381" s="210"/>
      <c r="AD4381" s="191" t="s">
        <v>72</v>
      </c>
    </row>
    <row r="4382" spans="1:30" customFormat="1" ht="30" hidden="1" customHeight="1">
      <c r="A4382" s="209" t="s">
        <v>4370</v>
      </c>
      <c r="B4382" s="200" t="s">
        <v>10805</v>
      </c>
      <c r="C4382" s="200" t="s">
        <v>10806</v>
      </c>
      <c r="D4382" s="200" t="s">
        <v>10948</v>
      </c>
      <c r="E4382" s="200" t="s">
        <v>10949</v>
      </c>
      <c r="F4382" s="206" t="s">
        <v>33414</v>
      </c>
      <c r="G4382" s="206" t="s">
        <v>33415</v>
      </c>
      <c r="H4382" s="210" t="s">
        <v>2159</v>
      </c>
      <c r="I4382" s="197" t="s">
        <v>33416</v>
      </c>
      <c r="J4382" s="212" t="s">
        <v>33417</v>
      </c>
      <c r="K4382" s="213" t="s">
        <v>33418</v>
      </c>
      <c r="L4382" s="210" t="s">
        <v>1071</v>
      </c>
      <c r="M4382" s="210" t="s">
        <v>61</v>
      </c>
      <c r="N4382" s="210" t="s">
        <v>738</v>
      </c>
      <c r="O4382" s="210" t="s">
        <v>91</v>
      </c>
      <c r="P4382" s="210" t="s">
        <v>92</v>
      </c>
      <c r="Q4382" s="210" t="s">
        <v>65</v>
      </c>
      <c r="R4382" s="210" t="s">
        <v>10806</v>
      </c>
      <c r="S4382" s="210" t="s">
        <v>10949</v>
      </c>
      <c r="T4382" s="210" t="s">
        <v>93</v>
      </c>
      <c r="U4382" s="213" t="s">
        <v>33419</v>
      </c>
      <c r="V4382" s="210">
        <v>0.95</v>
      </c>
      <c r="W4382" s="210" t="s">
        <v>68</v>
      </c>
      <c r="X4382" s="210" t="s">
        <v>69</v>
      </c>
      <c r="Y4382" s="210" t="s">
        <v>4407</v>
      </c>
      <c r="Z4382" s="210" t="s">
        <v>32201</v>
      </c>
      <c r="AA4382" s="235" t="s">
        <v>71</v>
      </c>
      <c r="AB4382" s="216">
        <v>46310</v>
      </c>
      <c r="AC4382" s="210"/>
      <c r="AD4382" s="191" t="s">
        <v>72</v>
      </c>
    </row>
    <row r="4383" spans="1:30" customFormat="1" ht="30" hidden="1" customHeight="1">
      <c r="A4383" s="209" t="s">
        <v>4370</v>
      </c>
      <c r="B4383" s="200" t="s">
        <v>10964</v>
      </c>
      <c r="C4383" s="200" t="s">
        <v>10965</v>
      </c>
      <c r="D4383" s="200" t="s">
        <v>10966</v>
      </c>
      <c r="E4383" s="200" t="s">
        <v>10967</v>
      </c>
      <c r="F4383" s="206" t="s">
        <v>33420</v>
      </c>
      <c r="G4383" s="206" t="s">
        <v>33421</v>
      </c>
      <c r="H4383" s="210" t="s">
        <v>2165</v>
      </c>
      <c r="I4383" s="197" t="s">
        <v>33422</v>
      </c>
      <c r="J4383" s="212" t="s">
        <v>33423</v>
      </c>
      <c r="K4383" s="213" t="s">
        <v>33424</v>
      </c>
      <c r="L4383" s="210" t="s">
        <v>1071</v>
      </c>
      <c r="M4383" s="210" t="s">
        <v>61</v>
      </c>
      <c r="N4383" s="210" t="s">
        <v>2207</v>
      </c>
      <c r="O4383" s="210" t="s">
        <v>29203</v>
      </c>
      <c r="P4383" s="210" t="s">
        <v>29204</v>
      </c>
      <c r="Q4383" s="210" t="s">
        <v>65</v>
      </c>
      <c r="R4383" s="210" t="s">
        <v>10965</v>
      </c>
      <c r="S4383" s="210" t="s">
        <v>10967</v>
      </c>
      <c r="T4383" s="210" t="s">
        <v>93</v>
      </c>
      <c r="U4383" s="213" t="s">
        <v>33425</v>
      </c>
      <c r="V4383" s="210">
        <v>0.95</v>
      </c>
      <c r="W4383" s="210" t="s">
        <v>68</v>
      </c>
      <c r="X4383" s="210" t="s">
        <v>69</v>
      </c>
      <c r="Y4383" s="210" t="s">
        <v>4407</v>
      </c>
      <c r="Z4383" s="210" t="s">
        <v>32201</v>
      </c>
      <c r="AA4383" s="235" t="s">
        <v>71</v>
      </c>
      <c r="AB4383" s="216">
        <v>46310</v>
      </c>
      <c r="AC4383" s="210"/>
      <c r="AD4383" s="191" t="s">
        <v>72</v>
      </c>
    </row>
    <row r="4384" spans="1:30" customFormat="1" ht="30" hidden="1" customHeight="1">
      <c r="A4384" s="209" t="s">
        <v>4370</v>
      </c>
      <c r="B4384" s="200" t="s">
        <v>10964</v>
      </c>
      <c r="C4384" s="200" t="s">
        <v>10965</v>
      </c>
      <c r="D4384" s="200" t="s">
        <v>10988</v>
      </c>
      <c r="E4384" s="200" t="s">
        <v>10989</v>
      </c>
      <c r="F4384" s="206" t="s">
        <v>33426</v>
      </c>
      <c r="G4384" s="206" t="s">
        <v>33427</v>
      </c>
      <c r="H4384" s="210" t="s">
        <v>2186</v>
      </c>
      <c r="I4384" s="197" t="s">
        <v>33428</v>
      </c>
      <c r="J4384" s="212" t="s">
        <v>33429</v>
      </c>
      <c r="K4384" s="213" t="s">
        <v>33430</v>
      </c>
      <c r="L4384" s="210" t="s">
        <v>1071</v>
      </c>
      <c r="M4384" s="210" t="s">
        <v>61</v>
      </c>
      <c r="N4384" s="210" t="s">
        <v>2207</v>
      </c>
      <c r="O4384" s="210" t="s">
        <v>29203</v>
      </c>
      <c r="P4384" s="210" t="s">
        <v>29204</v>
      </c>
      <c r="Q4384" s="210" t="s">
        <v>65</v>
      </c>
      <c r="R4384" s="210" t="s">
        <v>10965</v>
      </c>
      <c r="S4384" s="210" t="s">
        <v>10989</v>
      </c>
      <c r="T4384" s="210" t="s">
        <v>93</v>
      </c>
      <c r="U4384" s="213" t="s">
        <v>33431</v>
      </c>
      <c r="V4384" s="210">
        <v>0.95</v>
      </c>
      <c r="W4384" s="210" t="s">
        <v>68</v>
      </c>
      <c r="X4384" s="210" t="s">
        <v>69</v>
      </c>
      <c r="Y4384" s="210" t="s">
        <v>4407</v>
      </c>
      <c r="Z4384" s="210" t="s">
        <v>32201</v>
      </c>
      <c r="AA4384" s="235" t="s">
        <v>71</v>
      </c>
      <c r="AB4384" s="216">
        <v>46310</v>
      </c>
      <c r="AC4384" s="210"/>
      <c r="AD4384" s="191" t="s">
        <v>72</v>
      </c>
    </row>
    <row r="4385" spans="1:30" customFormat="1" ht="30" hidden="1" customHeight="1">
      <c r="A4385" s="209" t="s">
        <v>4370</v>
      </c>
      <c r="B4385" s="200" t="s">
        <v>11010</v>
      </c>
      <c r="C4385" s="200" t="s">
        <v>11011</v>
      </c>
      <c r="D4385" s="200" t="s">
        <v>11122</v>
      </c>
      <c r="E4385" s="200" t="s">
        <v>11123</v>
      </c>
      <c r="F4385" s="206" t="s">
        <v>33432</v>
      </c>
      <c r="G4385" s="206" t="s">
        <v>33433</v>
      </c>
      <c r="H4385" s="210" t="s">
        <v>2192</v>
      </c>
      <c r="I4385" s="197" t="s">
        <v>33434</v>
      </c>
      <c r="J4385" s="212" t="s">
        <v>33435</v>
      </c>
      <c r="K4385" s="213" t="s">
        <v>33436</v>
      </c>
      <c r="L4385" s="210" t="s">
        <v>1071</v>
      </c>
      <c r="M4385" s="210" t="s">
        <v>61</v>
      </c>
      <c r="N4385" s="210" t="s">
        <v>738</v>
      </c>
      <c r="O4385" s="210" t="s">
        <v>91</v>
      </c>
      <c r="P4385" s="210" t="s">
        <v>92</v>
      </c>
      <c r="Q4385" s="210" t="s">
        <v>65</v>
      </c>
      <c r="R4385" s="210" t="s">
        <v>11011</v>
      </c>
      <c r="S4385" s="210" t="s">
        <v>11123</v>
      </c>
      <c r="T4385" s="210" t="s">
        <v>93</v>
      </c>
      <c r="U4385" s="213" t="s">
        <v>33437</v>
      </c>
      <c r="V4385" s="210">
        <v>0.95</v>
      </c>
      <c r="W4385" s="210" t="s">
        <v>68</v>
      </c>
      <c r="X4385" s="210" t="s">
        <v>69</v>
      </c>
      <c r="Y4385" s="210" t="s">
        <v>4407</v>
      </c>
      <c r="Z4385" s="210" t="s">
        <v>32201</v>
      </c>
      <c r="AA4385" s="235" t="s">
        <v>71</v>
      </c>
      <c r="AB4385" s="216">
        <v>46310</v>
      </c>
      <c r="AC4385" s="210"/>
      <c r="AD4385" s="191" t="s">
        <v>72</v>
      </c>
    </row>
    <row r="4386" spans="1:30" customFormat="1" ht="30" hidden="1" customHeight="1">
      <c r="A4386" s="209" t="s">
        <v>4370</v>
      </c>
      <c r="B4386" s="200" t="s">
        <v>11010</v>
      </c>
      <c r="C4386" s="200" t="s">
        <v>11011</v>
      </c>
      <c r="D4386" s="200" t="s">
        <v>11177</v>
      </c>
      <c r="E4386" s="200" t="s">
        <v>11178</v>
      </c>
      <c r="F4386" s="206" t="s">
        <v>33438</v>
      </c>
      <c r="G4386" s="206" t="s">
        <v>33439</v>
      </c>
      <c r="H4386" s="210" t="s">
        <v>4221</v>
      </c>
      <c r="I4386" s="197" t="s">
        <v>33440</v>
      </c>
      <c r="J4386" s="212" t="s">
        <v>33441</v>
      </c>
      <c r="K4386" s="213" t="s">
        <v>33442</v>
      </c>
      <c r="L4386" s="210" t="s">
        <v>1071</v>
      </c>
      <c r="M4386" s="210" t="s">
        <v>61</v>
      </c>
      <c r="N4386" s="210" t="s">
        <v>738</v>
      </c>
      <c r="O4386" s="210" t="s">
        <v>91</v>
      </c>
      <c r="P4386" s="210" t="s">
        <v>92</v>
      </c>
      <c r="Q4386" s="210" t="s">
        <v>65</v>
      </c>
      <c r="R4386" s="210" t="s">
        <v>11011</v>
      </c>
      <c r="S4386" s="210" t="s">
        <v>11178</v>
      </c>
      <c r="T4386" s="210" t="s">
        <v>93</v>
      </c>
      <c r="U4386" s="213" t="s">
        <v>33443</v>
      </c>
      <c r="V4386" s="210">
        <v>0.95</v>
      </c>
      <c r="W4386" s="210" t="s">
        <v>68</v>
      </c>
      <c r="X4386" s="210" t="s">
        <v>69</v>
      </c>
      <c r="Y4386" s="210" t="s">
        <v>4407</v>
      </c>
      <c r="Z4386" s="210" t="s">
        <v>32201</v>
      </c>
      <c r="AA4386" s="235" t="s">
        <v>71</v>
      </c>
      <c r="AB4386" s="216">
        <v>46310</v>
      </c>
      <c r="AC4386" s="210"/>
      <c r="AD4386" s="191" t="s">
        <v>72</v>
      </c>
    </row>
    <row r="4387" spans="1:30" customFormat="1" ht="30" hidden="1" customHeight="1">
      <c r="A4387" s="209" t="s">
        <v>4370</v>
      </c>
      <c r="B4387" s="200" t="s">
        <v>11010</v>
      </c>
      <c r="C4387" s="200" t="s">
        <v>11011</v>
      </c>
      <c r="D4387" s="200" t="s">
        <v>11262</v>
      </c>
      <c r="E4387" s="200" t="s">
        <v>11263</v>
      </c>
      <c r="F4387" s="206" t="s">
        <v>33444</v>
      </c>
      <c r="G4387" s="206" t="s">
        <v>33445</v>
      </c>
      <c r="H4387" s="210" t="s">
        <v>4227</v>
      </c>
      <c r="I4387" s="197" t="s">
        <v>33446</v>
      </c>
      <c r="J4387" s="212" t="s">
        <v>33447</v>
      </c>
      <c r="K4387" s="213" t="s">
        <v>33448</v>
      </c>
      <c r="L4387" s="210" t="s">
        <v>1071</v>
      </c>
      <c r="M4387" s="210" t="s">
        <v>61</v>
      </c>
      <c r="N4387" s="210" t="s">
        <v>738</v>
      </c>
      <c r="O4387" s="210" t="s">
        <v>91</v>
      </c>
      <c r="P4387" s="210" t="s">
        <v>92</v>
      </c>
      <c r="Q4387" s="210" t="s">
        <v>65</v>
      </c>
      <c r="R4387" s="210" t="s">
        <v>11011</v>
      </c>
      <c r="S4387" s="210" t="s">
        <v>11263</v>
      </c>
      <c r="T4387" s="210" t="s">
        <v>93</v>
      </c>
      <c r="U4387" s="213" t="s">
        <v>33449</v>
      </c>
      <c r="V4387" s="210">
        <v>0.95</v>
      </c>
      <c r="W4387" s="210" t="s">
        <v>68</v>
      </c>
      <c r="X4387" s="210" t="s">
        <v>69</v>
      </c>
      <c r="Y4387" s="210" t="s">
        <v>4407</v>
      </c>
      <c r="Z4387" s="210" t="s">
        <v>32201</v>
      </c>
      <c r="AA4387" s="235" t="s">
        <v>71</v>
      </c>
      <c r="AB4387" s="216">
        <v>46310</v>
      </c>
      <c r="AC4387" s="210"/>
      <c r="AD4387" s="191" t="s">
        <v>72</v>
      </c>
    </row>
    <row r="4388" spans="1:30" customFormat="1" ht="30" hidden="1" customHeight="1">
      <c r="A4388" s="209" t="s">
        <v>4370</v>
      </c>
      <c r="B4388" s="200" t="s">
        <v>11010</v>
      </c>
      <c r="C4388" s="200" t="s">
        <v>11011</v>
      </c>
      <c r="D4388" s="200" t="s">
        <v>11300</v>
      </c>
      <c r="E4388" s="200" t="s">
        <v>11301</v>
      </c>
      <c r="F4388" s="206" t="s">
        <v>33450</v>
      </c>
      <c r="G4388" s="206" t="s">
        <v>33451</v>
      </c>
      <c r="H4388" s="210" t="s">
        <v>2171</v>
      </c>
      <c r="I4388" s="197" t="s">
        <v>33452</v>
      </c>
      <c r="J4388" s="212" t="s">
        <v>33453</v>
      </c>
      <c r="K4388" s="213" t="s">
        <v>33454</v>
      </c>
      <c r="L4388" s="210" t="s">
        <v>1071</v>
      </c>
      <c r="M4388" s="210" t="s">
        <v>61</v>
      </c>
      <c r="N4388" s="210" t="s">
        <v>738</v>
      </c>
      <c r="O4388" s="210" t="s">
        <v>91</v>
      </c>
      <c r="P4388" s="210" t="s">
        <v>92</v>
      </c>
      <c r="Q4388" s="210" t="s">
        <v>65</v>
      </c>
      <c r="R4388" s="210" t="s">
        <v>11011</v>
      </c>
      <c r="S4388" s="210" t="s">
        <v>11301</v>
      </c>
      <c r="T4388" s="210" t="s">
        <v>93</v>
      </c>
      <c r="U4388" s="213" t="s">
        <v>33455</v>
      </c>
      <c r="V4388" s="210">
        <v>0.95</v>
      </c>
      <c r="W4388" s="210" t="s">
        <v>68</v>
      </c>
      <c r="X4388" s="210" t="s">
        <v>69</v>
      </c>
      <c r="Y4388" s="210" t="s">
        <v>4407</v>
      </c>
      <c r="Z4388" s="210" t="s">
        <v>32201</v>
      </c>
      <c r="AA4388" s="235" t="s">
        <v>71</v>
      </c>
      <c r="AB4388" s="216">
        <v>46310</v>
      </c>
      <c r="AC4388" s="210"/>
      <c r="AD4388" s="191" t="s">
        <v>72</v>
      </c>
    </row>
    <row r="4389" spans="1:30" customFormat="1" ht="30" hidden="1" customHeight="1">
      <c r="A4389" s="209" t="s">
        <v>4370</v>
      </c>
      <c r="B4389" s="200" t="s">
        <v>11010</v>
      </c>
      <c r="C4389" s="200" t="s">
        <v>11011</v>
      </c>
      <c r="D4389" s="200" t="s">
        <v>11332</v>
      </c>
      <c r="E4389" s="200" t="s">
        <v>11333</v>
      </c>
      <c r="F4389" s="206" t="s">
        <v>33456</v>
      </c>
      <c r="G4389" s="206" t="s">
        <v>33457</v>
      </c>
      <c r="H4389" s="210" t="s">
        <v>2177</v>
      </c>
      <c r="I4389" s="197" t="s">
        <v>33458</v>
      </c>
      <c r="J4389" s="212" t="s">
        <v>33459</v>
      </c>
      <c r="K4389" s="213" t="s">
        <v>33460</v>
      </c>
      <c r="L4389" s="210" t="s">
        <v>1071</v>
      </c>
      <c r="M4389" s="210" t="s">
        <v>61</v>
      </c>
      <c r="N4389" s="210" t="s">
        <v>738</v>
      </c>
      <c r="O4389" s="210" t="s">
        <v>91</v>
      </c>
      <c r="P4389" s="210" t="s">
        <v>92</v>
      </c>
      <c r="Q4389" s="210" t="s">
        <v>65</v>
      </c>
      <c r="R4389" s="210" t="s">
        <v>11011</v>
      </c>
      <c r="S4389" s="210" t="s">
        <v>11333</v>
      </c>
      <c r="T4389" s="210" t="s">
        <v>93</v>
      </c>
      <c r="U4389" s="213" t="s">
        <v>33461</v>
      </c>
      <c r="V4389" s="210">
        <v>0.95</v>
      </c>
      <c r="W4389" s="210" t="s">
        <v>68</v>
      </c>
      <c r="X4389" s="210" t="s">
        <v>69</v>
      </c>
      <c r="Y4389" s="210" t="s">
        <v>4407</v>
      </c>
      <c r="Z4389" s="210" t="s">
        <v>32201</v>
      </c>
      <c r="AA4389" s="235" t="s">
        <v>71</v>
      </c>
      <c r="AB4389" s="216">
        <v>46310</v>
      </c>
      <c r="AC4389" s="210"/>
      <c r="AD4389" s="191" t="s">
        <v>72</v>
      </c>
    </row>
    <row r="4390" spans="1:30" customFormat="1" ht="30" hidden="1" customHeight="1">
      <c r="A4390" s="209" t="s">
        <v>4370</v>
      </c>
      <c r="B4390" s="200" t="s">
        <v>11010</v>
      </c>
      <c r="C4390" s="200" t="s">
        <v>11011</v>
      </c>
      <c r="D4390" s="200" t="s">
        <v>11348</v>
      </c>
      <c r="E4390" s="200" t="s">
        <v>11349</v>
      </c>
      <c r="F4390" s="206" t="s">
        <v>33462</v>
      </c>
      <c r="G4390" s="206" t="s">
        <v>33463</v>
      </c>
      <c r="H4390" s="210" t="s">
        <v>2317</v>
      </c>
      <c r="I4390" s="197" t="s">
        <v>33464</v>
      </c>
      <c r="J4390" s="212" t="s">
        <v>33465</v>
      </c>
      <c r="K4390" s="213" t="s">
        <v>33466</v>
      </c>
      <c r="L4390" s="210" t="s">
        <v>1071</v>
      </c>
      <c r="M4390" s="210" t="s">
        <v>61</v>
      </c>
      <c r="N4390" s="210" t="s">
        <v>738</v>
      </c>
      <c r="O4390" s="210" t="s">
        <v>91</v>
      </c>
      <c r="P4390" s="210" t="s">
        <v>92</v>
      </c>
      <c r="Q4390" s="210" t="s">
        <v>65</v>
      </c>
      <c r="R4390" s="210" t="s">
        <v>11011</v>
      </c>
      <c r="S4390" s="210" t="s">
        <v>11349</v>
      </c>
      <c r="T4390" s="210" t="s">
        <v>93</v>
      </c>
      <c r="U4390" s="213" t="s">
        <v>33467</v>
      </c>
      <c r="V4390" s="210">
        <v>0.95</v>
      </c>
      <c r="W4390" s="210" t="s">
        <v>68</v>
      </c>
      <c r="X4390" s="210" t="s">
        <v>69</v>
      </c>
      <c r="Y4390" s="210" t="s">
        <v>4407</v>
      </c>
      <c r="Z4390" s="210" t="s">
        <v>32201</v>
      </c>
      <c r="AA4390" s="235" t="s">
        <v>71</v>
      </c>
      <c r="AB4390" s="216">
        <v>46310</v>
      </c>
      <c r="AC4390" s="210"/>
      <c r="AD4390" s="191" t="s">
        <v>72</v>
      </c>
    </row>
    <row r="4391" spans="1:30" customFormat="1" ht="30" hidden="1" customHeight="1">
      <c r="A4391" s="209" t="s">
        <v>4370</v>
      </c>
      <c r="B4391" s="200" t="s">
        <v>11010</v>
      </c>
      <c r="C4391" s="200" t="s">
        <v>11011</v>
      </c>
      <c r="D4391" s="200" t="s">
        <v>11396</v>
      </c>
      <c r="E4391" s="200" t="s">
        <v>11397</v>
      </c>
      <c r="F4391" s="206" t="s">
        <v>33468</v>
      </c>
      <c r="G4391" s="206" t="s">
        <v>33469</v>
      </c>
      <c r="H4391" s="210" t="s">
        <v>2324</v>
      </c>
      <c r="I4391" s="197" t="s">
        <v>33470</v>
      </c>
      <c r="J4391" s="212" t="s">
        <v>33471</v>
      </c>
      <c r="K4391" s="213" t="s">
        <v>33472</v>
      </c>
      <c r="L4391" s="210" t="s">
        <v>1071</v>
      </c>
      <c r="M4391" s="210" t="s">
        <v>61</v>
      </c>
      <c r="N4391" s="210" t="s">
        <v>738</v>
      </c>
      <c r="O4391" s="210" t="s">
        <v>91</v>
      </c>
      <c r="P4391" s="210" t="s">
        <v>92</v>
      </c>
      <c r="Q4391" s="210" t="s">
        <v>65</v>
      </c>
      <c r="R4391" s="210" t="s">
        <v>11011</v>
      </c>
      <c r="S4391" s="210" t="s">
        <v>11397</v>
      </c>
      <c r="T4391" s="210" t="s">
        <v>93</v>
      </c>
      <c r="U4391" s="213" t="s">
        <v>33473</v>
      </c>
      <c r="V4391" s="210">
        <v>0.95</v>
      </c>
      <c r="W4391" s="210" t="s">
        <v>68</v>
      </c>
      <c r="X4391" s="210" t="s">
        <v>69</v>
      </c>
      <c r="Y4391" s="210" t="s">
        <v>4407</v>
      </c>
      <c r="Z4391" s="210" t="s">
        <v>32201</v>
      </c>
      <c r="AA4391" s="235" t="s">
        <v>71</v>
      </c>
      <c r="AB4391" s="216">
        <v>46310</v>
      </c>
      <c r="AC4391" s="210"/>
      <c r="AD4391" s="191" t="s">
        <v>72</v>
      </c>
    </row>
    <row r="4392" spans="1:30" customFormat="1" ht="30" hidden="1" customHeight="1">
      <c r="A4392" s="209" t="s">
        <v>4370</v>
      </c>
      <c r="B4392" s="200" t="s">
        <v>11010</v>
      </c>
      <c r="C4392" s="200" t="s">
        <v>11011</v>
      </c>
      <c r="D4392" s="200" t="s">
        <v>11524</v>
      </c>
      <c r="E4392" s="200" t="s">
        <v>11525</v>
      </c>
      <c r="F4392" s="206" t="s">
        <v>33474</v>
      </c>
      <c r="G4392" s="206" t="s">
        <v>33475</v>
      </c>
      <c r="H4392" s="210" t="s">
        <v>2337</v>
      </c>
      <c r="I4392" s="197" t="s">
        <v>33476</v>
      </c>
      <c r="J4392" s="212" t="s">
        <v>33477</v>
      </c>
      <c r="K4392" s="213" t="s">
        <v>33478</v>
      </c>
      <c r="L4392" s="210" t="s">
        <v>1071</v>
      </c>
      <c r="M4392" s="210" t="s">
        <v>61</v>
      </c>
      <c r="N4392" s="210" t="s">
        <v>738</v>
      </c>
      <c r="O4392" s="210" t="s">
        <v>91</v>
      </c>
      <c r="P4392" s="210" t="s">
        <v>92</v>
      </c>
      <c r="Q4392" s="210" t="s">
        <v>65</v>
      </c>
      <c r="R4392" s="210" t="s">
        <v>11011</v>
      </c>
      <c r="S4392" s="210" t="s">
        <v>11525</v>
      </c>
      <c r="T4392" s="210" t="s">
        <v>93</v>
      </c>
      <c r="U4392" s="213" t="s">
        <v>33479</v>
      </c>
      <c r="V4392" s="210">
        <v>0.95</v>
      </c>
      <c r="W4392" s="210" t="s">
        <v>68</v>
      </c>
      <c r="X4392" s="210" t="s">
        <v>69</v>
      </c>
      <c r="Y4392" s="210" t="s">
        <v>4407</v>
      </c>
      <c r="Z4392" s="210" t="s">
        <v>32201</v>
      </c>
      <c r="AA4392" s="235" t="s">
        <v>71</v>
      </c>
      <c r="AB4392" s="216">
        <v>46310</v>
      </c>
      <c r="AC4392" s="210"/>
      <c r="AD4392" s="191" t="s">
        <v>72</v>
      </c>
    </row>
    <row r="4393" spans="1:30" customFormat="1" ht="30" hidden="1" customHeight="1">
      <c r="A4393" s="209" t="s">
        <v>4370</v>
      </c>
      <c r="B4393" s="200" t="s">
        <v>11010</v>
      </c>
      <c r="C4393" s="200" t="s">
        <v>11011</v>
      </c>
      <c r="D4393" s="200" t="s">
        <v>11650</v>
      </c>
      <c r="E4393" s="200" t="s">
        <v>11651</v>
      </c>
      <c r="F4393" s="206" t="s">
        <v>33480</v>
      </c>
      <c r="G4393" s="206" t="s">
        <v>33481</v>
      </c>
      <c r="H4393" s="210" t="s">
        <v>4233</v>
      </c>
      <c r="I4393" s="197" t="s">
        <v>33482</v>
      </c>
      <c r="J4393" s="212" t="s">
        <v>33483</v>
      </c>
      <c r="K4393" s="213" t="s">
        <v>33484</v>
      </c>
      <c r="L4393" s="210" t="s">
        <v>1071</v>
      </c>
      <c r="M4393" s="210" t="s">
        <v>61</v>
      </c>
      <c r="N4393" s="210" t="s">
        <v>738</v>
      </c>
      <c r="O4393" s="210" t="s">
        <v>91</v>
      </c>
      <c r="P4393" s="210" t="s">
        <v>92</v>
      </c>
      <c r="Q4393" s="210" t="s">
        <v>65</v>
      </c>
      <c r="R4393" s="210" t="s">
        <v>11011</v>
      </c>
      <c r="S4393" s="210" t="s">
        <v>11651</v>
      </c>
      <c r="T4393" s="210" t="s">
        <v>93</v>
      </c>
      <c r="U4393" s="213" t="s">
        <v>33485</v>
      </c>
      <c r="V4393" s="210">
        <v>0.95</v>
      </c>
      <c r="W4393" s="210" t="s">
        <v>68</v>
      </c>
      <c r="X4393" s="210" t="s">
        <v>69</v>
      </c>
      <c r="Y4393" s="210" t="s">
        <v>4407</v>
      </c>
      <c r="Z4393" s="210" t="s">
        <v>32201</v>
      </c>
      <c r="AA4393" s="235" t="s">
        <v>71</v>
      </c>
      <c r="AB4393" s="216">
        <v>46310</v>
      </c>
      <c r="AC4393" s="210"/>
      <c r="AD4393" s="191" t="s">
        <v>72</v>
      </c>
    </row>
    <row r="4394" spans="1:30" customFormat="1" ht="30" hidden="1" customHeight="1">
      <c r="A4394" s="209" t="s">
        <v>4370</v>
      </c>
      <c r="B4394" s="200" t="s">
        <v>11010</v>
      </c>
      <c r="C4394" s="200" t="s">
        <v>11011</v>
      </c>
      <c r="D4394" s="200" t="s">
        <v>11790</v>
      </c>
      <c r="E4394" s="200" t="s">
        <v>11791</v>
      </c>
      <c r="F4394" s="206" t="s">
        <v>33486</v>
      </c>
      <c r="G4394" s="206" t="s">
        <v>33487</v>
      </c>
      <c r="H4394" s="210" t="s">
        <v>4239</v>
      </c>
      <c r="I4394" s="197" t="s">
        <v>33488</v>
      </c>
      <c r="J4394" s="212" t="s">
        <v>33489</v>
      </c>
      <c r="K4394" s="213" t="s">
        <v>33490</v>
      </c>
      <c r="L4394" s="210" t="s">
        <v>1071</v>
      </c>
      <c r="M4394" s="210" t="s">
        <v>61</v>
      </c>
      <c r="N4394" s="210" t="s">
        <v>738</v>
      </c>
      <c r="O4394" s="210" t="s">
        <v>91</v>
      </c>
      <c r="P4394" s="210" t="s">
        <v>92</v>
      </c>
      <c r="Q4394" s="210" t="s">
        <v>65</v>
      </c>
      <c r="R4394" s="210" t="s">
        <v>11011</v>
      </c>
      <c r="S4394" s="210" t="s">
        <v>11791</v>
      </c>
      <c r="T4394" s="210" t="s">
        <v>93</v>
      </c>
      <c r="U4394" s="213" t="s">
        <v>33491</v>
      </c>
      <c r="V4394" s="210">
        <v>0.95</v>
      </c>
      <c r="W4394" s="210" t="s">
        <v>68</v>
      </c>
      <c r="X4394" s="210" t="s">
        <v>69</v>
      </c>
      <c r="Y4394" s="210" t="s">
        <v>4407</v>
      </c>
      <c r="Z4394" s="210" t="s">
        <v>32201</v>
      </c>
      <c r="AA4394" s="235" t="s">
        <v>71</v>
      </c>
      <c r="AB4394" s="216">
        <v>46310</v>
      </c>
      <c r="AC4394" s="210"/>
      <c r="AD4394" s="191" t="s">
        <v>72</v>
      </c>
    </row>
    <row r="4395" spans="1:30" customFormat="1" ht="30" hidden="1" customHeight="1">
      <c r="A4395" s="209" t="s">
        <v>4370</v>
      </c>
      <c r="B4395" s="200" t="s">
        <v>11010</v>
      </c>
      <c r="C4395" s="200" t="s">
        <v>11011</v>
      </c>
      <c r="D4395" s="200" t="s">
        <v>11861</v>
      </c>
      <c r="E4395" s="200" t="s">
        <v>11862</v>
      </c>
      <c r="F4395" s="206" t="s">
        <v>33492</v>
      </c>
      <c r="G4395" s="206" t="s">
        <v>33493</v>
      </c>
      <c r="H4395" s="210" t="s">
        <v>2343</v>
      </c>
      <c r="I4395" s="197" t="s">
        <v>33494</v>
      </c>
      <c r="J4395" s="212" t="s">
        <v>33495</v>
      </c>
      <c r="K4395" s="213" t="s">
        <v>33496</v>
      </c>
      <c r="L4395" s="210" t="s">
        <v>1071</v>
      </c>
      <c r="M4395" s="210" t="s">
        <v>61</v>
      </c>
      <c r="N4395" s="210" t="s">
        <v>738</v>
      </c>
      <c r="O4395" s="210" t="s">
        <v>91</v>
      </c>
      <c r="P4395" s="210" t="s">
        <v>92</v>
      </c>
      <c r="Q4395" s="210" t="s">
        <v>65</v>
      </c>
      <c r="R4395" s="210" t="s">
        <v>11011</v>
      </c>
      <c r="S4395" s="210" t="s">
        <v>11862</v>
      </c>
      <c r="T4395" s="210" t="s">
        <v>93</v>
      </c>
      <c r="U4395" s="213" t="s">
        <v>33497</v>
      </c>
      <c r="V4395" s="210">
        <v>0.95</v>
      </c>
      <c r="W4395" s="210" t="s">
        <v>68</v>
      </c>
      <c r="X4395" s="210" t="s">
        <v>69</v>
      </c>
      <c r="Y4395" s="210" t="s">
        <v>4407</v>
      </c>
      <c r="Z4395" s="210" t="s">
        <v>32201</v>
      </c>
      <c r="AA4395" s="235" t="s">
        <v>71</v>
      </c>
      <c r="AB4395" s="216">
        <v>46310</v>
      </c>
      <c r="AC4395" s="210"/>
      <c r="AD4395" s="191" t="s">
        <v>72</v>
      </c>
    </row>
    <row r="4396" spans="1:30" customFormat="1" ht="30" hidden="1" customHeight="1">
      <c r="A4396" s="209" t="s">
        <v>4370</v>
      </c>
      <c r="B4396" s="200" t="s">
        <v>11010</v>
      </c>
      <c r="C4396" s="200" t="s">
        <v>11011</v>
      </c>
      <c r="D4396" s="200" t="s">
        <v>13913</v>
      </c>
      <c r="E4396" s="200" t="s">
        <v>13914</v>
      </c>
      <c r="F4396" s="206" t="s">
        <v>33498</v>
      </c>
      <c r="G4396" s="206" t="s">
        <v>33499</v>
      </c>
      <c r="H4396" s="210" t="s">
        <v>2330</v>
      </c>
      <c r="I4396" s="197" t="s">
        <v>33500</v>
      </c>
      <c r="J4396" s="212" t="s">
        <v>33501</v>
      </c>
      <c r="K4396" s="213" t="s">
        <v>33502</v>
      </c>
      <c r="L4396" s="210" t="s">
        <v>1071</v>
      </c>
      <c r="M4396" s="210" t="s">
        <v>61</v>
      </c>
      <c r="N4396" s="210" t="s">
        <v>738</v>
      </c>
      <c r="O4396" s="210" t="s">
        <v>91</v>
      </c>
      <c r="P4396" s="210" t="s">
        <v>92</v>
      </c>
      <c r="Q4396" s="210" t="s">
        <v>65</v>
      </c>
      <c r="R4396" s="210" t="s">
        <v>11011</v>
      </c>
      <c r="S4396" s="210" t="s">
        <v>13914</v>
      </c>
      <c r="T4396" s="210" t="s">
        <v>93</v>
      </c>
      <c r="U4396" s="213" t="s">
        <v>33503</v>
      </c>
      <c r="V4396" s="210">
        <v>0.95</v>
      </c>
      <c r="W4396" s="210" t="s">
        <v>68</v>
      </c>
      <c r="X4396" s="210" t="s">
        <v>69</v>
      </c>
      <c r="Y4396" s="210" t="s">
        <v>4407</v>
      </c>
      <c r="Z4396" s="210" t="s">
        <v>32201</v>
      </c>
      <c r="AA4396" s="235" t="s">
        <v>71</v>
      </c>
      <c r="AB4396" s="216">
        <v>46310</v>
      </c>
      <c r="AC4396" s="210"/>
      <c r="AD4396" s="191" t="s">
        <v>72</v>
      </c>
    </row>
    <row r="4397" spans="1:30" customFormat="1" ht="30" hidden="1" customHeight="1">
      <c r="A4397" s="209" t="s">
        <v>4370</v>
      </c>
      <c r="B4397" s="200" t="s">
        <v>11010</v>
      </c>
      <c r="C4397" s="200" t="s">
        <v>11011</v>
      </c>
      <c r="D4397" s="200" t="s">
        <v>13922</v>
      </c>
      <c r="E4397" s="200" t="s">
        <v>13923</v>
      </c>
      <c r="F4397" s="206" t="s">
        <v>33504</v>
      </c>
      <c r="G4397" s="206" t="s">
        <v>33505</v>
      </c>
      <c r="H4397" s="210" t="s">
        <v>2203</v>
      </c>
      <c r="I4397" s="197" t="s">
        <v>33506</v>
      </c>
      <c r="J4397" s="212" t="s">
        <v>33507</v>
      </c>
      <c r="K4397" s="213" t="s">
        <v>33508</v>
      </c>
      <c r="L4397" s="210" t="s">
        <v>1071</v>
      </c>
      <c r="M4397" s="210" t="s">
        <v>61</v>
      </c>
      <c r="N4397" s="210" t="s">
        <v>738</v>
      </c>
      <c r="O4397" s="210" t="s">
        <v>91</v>
      </c>
      <c r="P4397" s="210" t="s">
        <v>92</v>
      </c>
      <c r="Q4397" s="210" t="s">
        <v>65</v>
      </c>
      <c r="R4397" s="210" t="s">
        <v>11011</v>
      </c>
      <c r="S4397" s="210" t="s">
        <v>13923</v>
      </c>
      <c r="T4397" s="210" t="s">
        <v>93</v>
      </c>
      <c r="U4397" s="213" t="s">
        <v>33509</v>
      </c>
      <c r="V4397" s="210">
        <v>0.95</v>
      </c>
      <c r="W4397" s="210" t="s">
        <v>68</v>
      </c>
      <c r="X4397" s="210" t="s">
        <v>69</v>
      </c>
      <c r="Y4397" s="210" t="s">
        <v>4407</v>
      </c>
      <c r="Z4397" s="210" t="s">
        <v>32201</v>
      </c>
      <c r="AA4397" s="235" t="s">
        <v>71</v>
      </c>
      <c r="AB4397" s="216">
        <v>46310</v>
      </c>
      <c r="AC4397" s="210"/>
      <c r="AD4397" s="191" t="s">
        <v>72</v>
      </c>
    </row>
    <row r="4398" spans="1:30" customFormat="1" ht="30" hidden="1" customHeight="1">
      <c r="A4398" s="209" t="s">
        <v>4370</v>
      </c>
      <c r="B4398" s="200" t="s">
        <v>11877</v>
      </c>
      <c r="C4398" s="200" t="s">
        <v>11878</v>
      </c>
      <c r="D4398" s="200" t="s">
        <v>11879</v>
      </c>
      <c r="E4398" s="200" t="s">
        <v>11880</v>
      </c>
      <c r="F4398" s="206" t="s">
        <v>33510</v>
      </c>
      <c r="G4398" s="206" t="s">
        <v>33511</v>
      </c>
      <c r="H4398" s="210" t="s">
        <v>2212</v>
      </c>
      <c r="I4398" s="197" t="s">
        <v>33512</v>
      </c>
      <c r="J4398" s="212" t="s">
        <v>33513</v>
      </c>
      <c r="K4398" s="213" t="s">
        <v>33514</v>
      </c>
      <c r="L4398" s="210" t="s">
        <v>1071</v>
      </c>
      <c r="M4398" s="210" t="s">
        <v>61</v>
      </c>
      <c r="N4398" s="210" t="s">
        <v>738</v>
      </c>
      <c r="O4398" s="210" t="s">
        <v>91</v>
      </c>
      <c r="P4398" s="210" t="s">
        <v>92</v>
      </c>
      <c r="Q4398" s="210" t="s">
        <v>65</v>
      </c>
      <c r="R4398" s="210" t="s">
        <v>11878</v>
      </c>
      <c r="S4398" s="210" t="s">
        <v>11880</v>
      </c>
      <c r="T4398" s="210" t="s">
        <v>93</v>
      </c>
      <c r="U4398" s="213" t="s">
        <v>33515</v>
      </c>
      <c r="V4398" s="210">
        <v>0.95</v>
      </c>
      <c r="W4398" s="210" t="s">
        <v>68</v>
      </c>
      <c r="X4398" s="210" t="s">
        <v>69</v>
      </c>
      <c r="Y4398" s="210" t="s">
        <v>4407</v>
      </c>
      <c r="Z4398" s="210" t="s">
        <v>32201</v>
      </c>
      <c r="AA4398" s="235" t="s">
        <v>71</v>
      </c>
      <c r="AB4398" s="216">
        <v>46310</v>
      </c>
      <c r="AC4398" s="210"/>
      <c r="AD4398" s="191" t="s">
        <v>72</v>
      </c>
    </row>
    <row r="4399" spans="1:30" customFormat="1" ht="30" hidden="1" customHeight="1">
      <c r="A4399" s="209" t="s">
        <v>4370</v>
      </c>
      <c r="B4399" s="200" t="s">
        <v>11877</v>
      </c>
      <c r="C4399" s="200" t="s">
        <v>11878</v>
      </c>
      <c r="D4399" s="200" t="s">
        <v>11920</v>
      </c>
      <c r="E4399" s="200" t="s">
        <v>11921</v>
      </c>
      <c r="F4399" s="206" t="s">
        <v>33516</v>
      </c>
      <c r="G4399" s="206" t="s">
        <v>33517</v>
      </c>
      <c r="H4399" s="210" t="s">
        <v>2221</v>
      </c>
      <c r="I4399" s="197" t="s">
        <v>33518</v>
      </c>
      <c r="J4399" s="212" t="s">
        <v>33519</v>
      </c>
      <c r="K4399" s="213" t="s">
        <v>33520</v>
      </c>
      <c r="L4399" s="210" t="s">
        <v>1071</v>
      </c>
      <c r="M4399" s="210" t="s">
        <v>61</v>
      </c>
      <c r="N4399" s="210" t="s">
        <v>738</v>
      </c>
      <c r="O4399" s="210" t="s">
        <v>91</v>
      </c>
      <c r="P4399" s="210" t="s">
        <v>92</v>
      </c>
      <c r="Q4399" s="210" t="s">
        <v>65</v>
      </c>
      <c r="R4399" s="210" t="s">
        <v>11878</v>
      </c>
      <c r="S4399" s="210" t="s">
        <v>11921</v>
      </c>
      <c r="T4399" s="210" t="s">
        <v>93</v>
      </c>
      <c r="U4399" s="213" t="s">
        <v>33521</v>
      </c>
      <c r="V4399" s="210">
        <v>0.95</v>
      </c>
      <c r="W4399" s="210" t="s">
        <v>68</v>
      </c>
      <c r="X4399" s="210" t="s">
        <v>69</v>
      </c>
      <c r="Y4399" s="210" t="s">
        <v>4407</v>
      </c>
      <c r="Z4399" s="210" t="s">
        <v>32201</v>
      </c>
      <c r="AA4399" s="235" t="s">
        <v>71</v>
      </c>
      <c r="AB4399" s="216">
        <v>46310</v>
      </c>
      <c r="AC4399" s="210"/>
      <c r="AD4399" s="191" t="s">
        <v>72</v>
      </c>
    </row>
    <row r="4400" spans="1:30" customFormat="1" ht="30" hidden="1" customHeight="1">
      <c r="A4400" s="209" t="s">
        <v>4370</v>
      </c>
      <c r="B4400" s="200" t="s">
        <v>11877</v>
      </c>
      <c r="C4400" s="200" t="s">
        <v>11878</v>
      </c>
      <c r="D4400" s="200" t="s">
        <v>12047</v>
      </c>
      <c r="E4400" s="200" t="s">
        <v>12048</v>
      </c>
      <c r="F4400" s="206" t="s">
        <v>33522</v>
      </c>
      <c r="G4400" s="206" t="s">
        <v>33523</v>
      </c>
      <c r="H4400" s="210" t="s">
        <v>2227</v>
      </c>
      <c r="I4400" s="197" t="s">
        <v>33524</v>
      </c>
      <c r="J4400" s="212" t="s">
        <v>33525</v>
      </c>
      <c r="K4400" s="213" t="s">
        <v>33526</v>
      </c>
      <c r="L4400" s="210" t="s">
        <v>1071</v>
      </c>
      <c r="M4400" s="210" t="s">
        <v>61</v>
      </c>
      <c r="N4400" s="210" t="s">
        <v>738</v>
      </c>
      <c r="O4400" s="210" t="s">
        <v>91</v>
      </c>
      <c r="P4400" s="210" t="s">
        <v>92</v>
      </c>
      <c r="Q4400" s="210" t="s">
        <v>65</v>
      </c>
      <c r="R4400" s="210" t="s">
        <v>11878</v>
      </c>
      <c r="S4400" s="210" t="s">
        <v>12048</v>
      </c>
      <c r="T4400" s="210" t="s">
        <v>93</v>
      </c>
      <c r="U4400" s="213" t="s">
        <v>33527</v>
      </c>
      <c r="V4400" s="210">
        <v>0.95</v>
      </c>
      <c r="W4400" s="210" t="s">
        <v>68</v>
      </c>
      <c r="X4400" s="210" t="s">
        <v>69</v>
      </c>
      <c r="Y4400" s="210" t="s">
        <v>4407</v>
      </c>
      <c r="Z4400" s="210" t="s">
        <v>32201</v>
      </c>
      <c r="AA4400" s="235" t="s">
        <v>71</v>
      </c>
      <c r="AB4400" s="216">
        <v>46310</v>
      </c>
      <c r="AC4400" s="210"/>
      <c r="AD4400" s="191" t="s">
        <v>72</v>
      </c>
    </row>
    <row r="4401" spans="1:30" customFormat="1" ht="30" hidden="1" customHeight="1">
      <c r="A4401" s="209" t="s">
        <v>4370</v>
      </c>
      <c r="B4401" s="200" t="s">
        <v>11877</v>
      </c>
      <c r="C4401" s="200" t="s">
        <v>11878</v>
      </c>
      <c r="D4401" s="200" t="s">
        <v>5240</v>
      </c>
      <c r="E4401" s="200" t="s">
        <v>12063</v>
      </c>
      <c r="F4401" s="206" t="s">
        <v>33528</v>
      </c>
      <c r="G4401" s="206" t="s">
        <v>33529</v>
      </c>
      <c r="H4401" s="210" t="s">
        <v>2236</v>
      </c>
      <c r="I4401" s="197" t="s">
        <v>33530</v>
      </c>
      <c r="J4401" s="212" t="s">
        <v>33531</v>
      </c>
      <c r="K4401" s="213" t="s">
        <v>33532</v>
      </c>
      <c r="L4401" s="210" t="s">
        <v>1071</v>
      </c>
      <c r="M4401" s="210" t="s">
        <v>61</v>
      </c>
      <c r="N4401" s="210" t="s">
        <v>738</v>
      </c>
      <c r="O4401" s="210" t="s">
        <v>91</v>
      </c>
      <c r="P4401" s="210" t="s">
        <v>92</v>
      </c>
      <c r="Q4401" s="210" t="s">
        <v>65</v>
      </c>
      <c r="R4401" s="210" t="s">
        <v>11878</v>
      </c>
      <c r="S4401" s="210" t="s">
        <v>12063</v>
      </c>
      <c r="T4401" s="210" t="s">
        <v>93</v>
      </c>
      <c r="U4401" s="213" t="s">
        <v>33533</v>
      </c>
      <c r="V4401" s="210">
        <v>0.95</v>
      </c>
      <c r="W4401" s="210" t="s">
        <v>68</v>
      </c>
      <c r="X4401" s="210" t="s">
        <v>69</v>
      </c>
      <c r="Y4401" s="210" t="s">
        <v>4407</v>
      </c>
      <c r="Z4401" s="210" t="s">
        <v>32201</v>
      </c>
      <c r="AA4401" s="235" t="s">
        <v>71</v>
      </c>
      <c r="AB4401" s="216">
        <v>46310</v>
      </c>
      <c r="AC4401" s="210"/>
      <c r="AD4401" s="191" t="s">
        <v>72</v>
      </c>
    </row>
    <row r="4402" spans="1:30" customFormat="1" ht="30" hidden="1" customHeight="1">
      <c r="A4402" s="209" t="s">
        <v>4370</v>
      </c>
      <c r="B4402" s="200" t="s">
        <v>11877</v>
      </c>
      <c r="C4402" s="200" t="s">
        <v>11878</v>
      </c>
      <c r="D4402" s="200" t="s">
        <v>12131</v>
      </c>
      <c r="E4402" s="200" t="s">
        <v>12132</v>
      </c>
      <c r="F4402" s="206" t="s">
        <v>33534</v>
      </c>
      <c r="G4402" s="206" t="s">
        <v>33535</v>
      </c>
      <c r="H4402" s="210" t="s">
        <v>2242</v>
      </c>
      <c r="I4402" s="197" t="s">
        <v>33536</v>
      </c>
      <c r="J4402" s="212" t="s">
        <v>33537</v>
      </c>
      <c r="K4402" s="213" t="s">
        <v>33538</v>
      </c>
      <c r="L4402" s="210" t="s">
        <v>1071</v>
      </c>
      <c r="M4402" s="210" t="s">
        <v>61</v>
      </c>
      <c r="N4402" s="210" t="s">
        <v>738</v>
      </c>
      <c r="O4402" s="210" t="s">
        <v>91</v>
      </c>
      <c r="P4402" s="210" t="s">
        <v>92</v>
      </c>
      <c r="Q4402" s="210" t="s">
        <v>65</v>
      </c>
      <c r="R4402" s="210" t="s">
        <v>11878</v>
      </c>
      <c r="S4402" s="210" t="s">
        <v>12132</v>
      </c>
      <c r="T4402" s="210" t="s">
        <v>93</v>
      </c>
      <c r="U4402" s="213" t="s">
        <v>33539</v>
      </c>
      <c r="V4402" s="210">
        <v>0.95</v>
      </c>
      <c r="W4402" s="210" t="s">
        <v>68</v>
      </c>
      <c r="X4402" s="210" t="s">
        <v>69</v>
      </c>
      <c r="Y4402" s="210" t="s">
        <v>4407</v>
      </c>
      <c r="Z4402" s="210" t="s">
        <v>32201</v>
      </c>
      <c r="AA4402" s="235" t="s">
        <v>71</v>
      </c>
      <c r="AB4402" s="216">
        <v>46310</v>
      </c>
      <c r="AC4402" s="210"/>
      <c r="AD4402" s="191" t="s">
        <v>72</v>
      </c>
    </row>
    <row r="4403" spans="1:30" customFormat="1" ht="30" hidden="1" customHeight="1">
      <c r="A4403" s="209" t="s">
        <v>4370</v>
      </c>
      <c r="B4403" s="200" t="s">
        <v>11877</v>
      </c>
      <c r="C4403" s="200" t="s">
        <v>11878</v>
      </c>
      <c r="D4403" s="200" t="s">
        <v>12196</v>
      </c>
      <c r="E4403" s="200" t="s">
        <v>12197</v>
      </c>
      <c r="F4403" s="206" t="s">
        <v>33540</v>
      </c>
      <c r="G4403" s="206" t="s">
        <v>33541</v>
      </c>
      <c r="H4403" s="210" t="s">
        <v>2251</v>
      </c>
      <c r="I4403" s="197" t="s">
        <v>33542</v>
      </c>
      <c r="J4403" s="212" t="s">
        <v>33543</v>
      </c>
      <c r="K4403" s="213" t="s">
        <v>33544</v>
      </c>
      <c r="L4403" s="210" t="s">
        <v>1071</v>
      </c>
      <c r="M4403" s="210" t="s">
        <v>61</v>
      </c>
      <c r="N4403" s="210" t="s">
        <v>738</v>
      </c>
      <c r="O4403" s="210" t="s">
        <v>91</v>
      </c>
      <c r="P4403" s="210" t="s">
        <v>92</v>
      </c>
      <c r="Q4403" s="210" t="s">
        <v>65</v>
      </c>
      <c r="R4403" s="210" t="s">
        <v>11878</v>
      </c>
      <c r="S4403" s="210" t="s">
        <v>12197</v>
      </c>
      <c r="T4403" s="210" t="s">
        <v>93</v>
      </c>
      <c r="U4403" s="213" t="s">
        <v>33545</v>
      </c>
      <c r="V4403" s="210">
        <v>0.95</v>
      </c>
      <c r="W4403" s="210" t="s">
        <v>68</v>
      </c>
      <c r="X4403" s="210" t="s">
        <v>69</v>
      </c>
      <c r="Y4403" s="210" t="s">
        <v>4407</v>
      </c>
      <c r="Z4403" s="210" t="s">
        <v>32201</v>
      </c>
      <c r="AA4403" s="235" t="s">
        <v>71</v>
      </c>
      <c r="AB4403" s="216">
        <v>46310</v>
      </c>
      <c r="AC4403" s="210"/>
      <c r="AD4403" s="191" t="s">
        <v>72</v>
      </c>
    </row>
    <row r="4404" spans="1:30" customFormat="1" ht="30" hidden="1" customHeight="1">
      <c r="A4404" s="209" t="s">
        <v>4370</v>
      </c>
      <c r="B4404" s="200" t="s">
        <v>11877</v>
      </c>
      <c r="C4404" s="200" t="s">
        <v>11878</v>
      </c>
      <c r="D4404" s="200" t="s">
        <v>12284</v>
      </c>
      <c r="E4404" s="200" t="s">
        <v>12285</v>
      </c>
      <c r="F4404" s="206" t="s">
        <v>33546</v>
      </c>
      <c r="G4404" s="206" t="s">
        <v>33547</v>
      </c>
      <c r="H4404" s="210" t="s">
        <v>2266</v>
      </c>
      <c r="I4404" s="197" t="s">
        <v>33548</v>
      </c>
      <c r="J4404" s="212" t="s">
        <v>33549</v>
      </c>
      <c r="K4404" s="213" t="s">
        <v>33550</v>
      </c>
      <c r="L4404" s="210" t="s">
        <v>1071</v>
      </c>
      <c r="M4404" s="210" t="s">
        <v>61</v>
      </c>
      <c r="N4404" s="210" t="s">
        <v>738</v>
      </c>
      <c r="O4404" s="210" t="s">
        <v>91</v>
      </c>
      <c r="P4404" s="210" t="s">
        <v>92</v>
      </c>
      <c r="Q4404" s="210" t="s">
        <v>65</v>
      </c>
      <c r="R4404" s="210" t="s">
        <v>11878</v>
      </c>
      <c r="S4404" s="210" t="s">
        <v>12285</v>
      </c>
      <c r="T4404" s="210" t="s">
        <v>93</v>
      </c>
      <c r="U4404" s="213" t="s">
        <v>33551</v>
      </c>
      <c r="V4404" s="210">
        <v>0.95</v>
      </c>
      <c r="W4404" s="210" t="s">
        <v>68</v>
      </c>
      <c r="X4404" s="210" t="s">
        <v>69</v>
      </c>
      <c r="Y4404" s="210" t="s">
        <v>4407</v>
      </c>
      <c r="Z4404" s="210" t="s">
        <v>32201</v>
      </c>
      <c r="AA4404" s="235" t="s">
        <v>71</v>
      </c>
      <c r="AB4404" s="216">
        <v>46310</v>
      </c>
      <c r="AC4404" s="210"/>
      <c r="AD4404" s="191" t="s">
        <v>72</v>
      </c>
    </row>
    <row r="4405" spans="1:30" customFormat="1" ht="30" hidden="1" customHeight="1">
      <c r="A4405" s="209" t="s">
        <v>4370</v>
      </c>
      <c r="B4405" s="200" t="s">
        <v>11877</v>
      </c>
      <c r="C4405" s="200" t="s">
        <v>11878</v>
      </c>
      <c r="D4405" s="200" t="s">
        <v>12300</v>
      </c>
      <c r="E4405" s="200" t="s">
        <v>12301</v>
      </c>
      <c r="F4405" s="206" t="s">
        <v>33552</v>
      </c>
      <c r="G4405" s="206" t="s">
        <v>33553</v>
      </c>
      <c r="H4405" s="210" t="s">
        <v>2272</v>
      </c>
      <c r="I4405" s="197" t="s">
        <v>33554</v>
      </c>
      <c r="J4405" s="212" t="s">
        <v>33555</v>
      </c>
      <c r="K4405" s="213" t="s">
        <v>33556</v>
      </c>
      <c r="L4405" s="210" t="s">
        <v>1071</v>
      </c>
      <c r="M4405" s="210" t="s">
        <v>61</v>
      </c>
      <c r="N4405" s="210" t="s">
        <v>738</v>
      </c>
      <c r="O4405" s="210" t="s">
        <v>91</v>
      </c>
      <c r="P4405" s="210" t="s">
        <v>92</v>
      </c>
      <c r="Q4405" s="210" t="s">
        <v>65</v>
      </c>
      <c r="R4405" s="210" t="s">
        <v>11878</v>
      </c>
      <c r="S4405" s="210" t="s">
        <v>12301</v>
      </c>
      <c r="T4405" s="210" t="s">
        <v>93</v>
      </c>
      <c r="U4405" s="213" t="s">
        <v>33557</v>
      </c>
      <c r="V4405" s="210">
        <v>0.95</v>
      </c>
      <c r="W4405" s="210" t="s">
        <v>68</v>
      </c>
      <c r="X4405" s="210" t="s">
        <v>69</v>
      </c>
      <c r="Y4405" s="210" t="s">
        <v>4407</v>
      </c>
      <c r="Z4405" s="210" t="s">
        <v>32201</v>
      </c>
      <c r="AA4405" s="235" t="s">
        <v>71</v>
      </c>
      <c r="AB4405" s="216">
        <v>46310</v>
      </c>
      <c r="AC4405" s="210"/>
      <c r="AD4405" s="191" t="s">
        <v>72</v>
      </c>
    </row>
    <row r="4406" spans="1:30" customFormat="1" ht="30" hidden="1" customHeight="1">
      <c r="A4406" s="209" t="s">
        <v>4370</v>
      </c>
      <c r="B4406" s="200" t="s">
        <v>11877</v>
      </c>
      <c r="C4406" s="200" t="s">
        <v>11878</v>
      </c>
      <c r="D4406" s="200" t="s">
        <v>12316</v>
      </c>
      <c r="E4406" s="200" t="s">
        <v>12317</v>
      </c>
      <c r="F4406" s="206" t="s">
        <v>33558</v>
      </c>
      <c r="G4406" s="206" t="s">
        <v>33559</v>
      </c>
      <c r="H4406" s="210" t="s">
        <v>2257</v>
      </c>
      <c r="I4406" s="197" t="s">
        <v>33560</v>
      </c>
      <c r="J4406" s="212" t="s">
        <v>33561</v>
      </c>
      <c r="K4406" s="213" t="s">
        <v>33562</v>
      </c>
      <c r="L4406" s="210" t="s">
        <v>1071</v>
      </c>
      <c r="M4406" s="210" t="s">
        <v>61</v>
      </c>
      <c r="N4406" s="210" t="s">
        <v>738</v>
      </c>
      <c r="O4406" s="210" t="s">
        <v>91</v>
      </c>
      <c r="P4406" s="210" t="s">
        <v>92</v>
      </c>
      <c r="Q4406" s="210" t="s">
        <v>65</v>
      </c>
      <c r="R4406" s="210" t="s">
        <v>11878</v>
      </c>
      <c r="S4406" s="210" t="s">
        <v>12317</v>
      </c>
      <c r="T4406" s="210" t="s">
        <v>93</v>
      </c>
      <c r="U4406" s="213" t="s">
        <v>33563</v>
      </c>
      <c r="V4406" s="210">
        <v>0.95</v>
      </c>
      <c r="W4406" s="210" t="s">
        <v>68</v>
      </c>
      <c r="X4406" s="210" t="s">
        <v>69</v>
      </c>
      <c r="Y4406" s="210" t="s">
        <v>4407</v>
      </c>
      <c r="Z4406" s="210" t="s">
        <v>32201</v>
      </c>
      <c r="AA4406" s="235" t="s">
        <v>71</v>
      </c>
      <c r="AB4406" s="216">
        <v>46310</v>
      </c>
      <c r="AC4406" s="210"/>
      <c r="AD4406" s="191" t="s">
        <v>72</v>
      </c>
    </row>
    <row r="4407" spans="1:30" customFormat="1" ht="30" hidden="1" customHeight="1">
      <c r="A4407" s="209" t="s">
        <v>4370</v>
      </c>
      <c r="B4407" s="200" t="s">
        <v>11877</v>
      </c>
      <c r="C4407" s="200" t="s">
        <v>11878</v>
      </c>
      <c r="D4407" s="200" t="s">
        <v>5396</v>
      </c>
      <c r="E4407" s="200" t="s">
        <v>30419</v>
      </c>
      <c r="F4407" s="206" t="s">
        <v>33564</v>
      </c>
      <c r="G4407" s="206" t="s">
        <v>33565</v>
      </c>
      <c r="H4407" s="210" t="s">
        <v>4245</v>
      </c>
      <c r="I4407" s="197" t="s">
        <v>33566</v>
      </c>
      <c r="J4407" s="212" t="s">
        <v>33567</v>
      </c>
      <c r="K4407" s="213" t="s">
        <v>33568</v>
      </c>
      <c r="L4407" s="210" t="s">
        <v>1071</v>
      </c>
      <c r="M4407" s="210" t="s">
        <v>61</v>
      </c>
      <c r="N4407" s="210" t="s">
        <v>738</v>
      </c>
      <c r="O4407" s="210" t="s">
        <v>91</v>
      </c>
      <c r="P4407" s="210" t="s">
        <v>92</v>
      </c>
      <c r="Q4407" s="210" t="s">
        <v>65</v>
      </c>
      <c r="R4407" s="210" t="s">
        <v>11878</v>
      </c>
      <c r="S4407" s="210" t="s">
        <v>30419</v>
      </c>
      <c r="T4407" s="210" t="s">
        <v>93</v>
      </c>
      <c r="U4407" s="213" t="s">
        <v>33569</v>
      </c>
      <c r="V4407" s="210">
        <v>0.95</v>
      </c>
      <c r="W4407" s="210" t="s">
        <v>68</v>
      </c>
      <c r="X4407" s="210" t="s">
        <v>69</v>
      </c>
      <c r="Y4407" s="210" t="s">
        <v>4407</v>
      </c>
      <c r="Z4407" s="210" t="s">
        <v>32201</v>
      </c>
      <c r="AA4407" s="235" t="s">
        <v>71</v>
      </c>
      <c r="AB4407" s="216">
        <v>46310</v>
      </c>
      <c r="AC4407" s="210"/>
      <c r="AD4407" s="191" t="s">
        <v>72</v>
      </c>
    </row>
    <row r="4408" spans="1:30" customFormat="1" ht="30" hidden="1" customHeight="1">
      <c r="A4408" s="209" t="s">
        <v>4370</v>
      </c>
      <c r="B4408" s="200" t="s">
        <v>11877</v>
      </c>
      <c r="C4408" s="200" t="s">
        <v>11878</v>
      </c>
      <c r="D4408" s="200" t="s">
        <v>12366</v>
      </c>
      <c r="E4408" s="200" t="s">
        <v>12367</v>
      </c>
      <c r="F4408" s="206" t="s">
        <v>33570</v>
      </c>
      <c r="G4408" s="206" t="s">
        <v>33571</v>
      </c>
      <c r="H4408" s="210" t="s">
        <v>4251</v>
      </c>
      <c r="I4408" s="197" t="s">
        <v>33572</v>
      </c>
      <c r="J4408" s="212" t="s">
        <v>33573</v>
      </c>
      <c r="K4408" s="213" t="s">
        <v>33574</v>
      </c>
      <c r="L4408" s="210" t="s">
        <v>1071</v>
      </c>
      <c r="M4408" s="210" t="s">
        <v>61</v>
      </c>
      <c r="N4408" s="210" t="s">
        <v>738</v>
      </c>
      <c r="O4408" s="210" t="s">
        <v>91</v>
      </c>
      <c r="P4408" s="210" t="s">
        <v>92</v>
      </c>
      <c r="Q4408" s="210" t="s">
        <v>65</v>
      </c>
      <c r="R4408" s="210" t="s">
        <v>11878</v>
      </c>
      <c r="S4408" s="210" t="s">
        <v>12367</v>
      </c>
      <c r="T4408" s="210" t="s">
        <v>93</v>
      </c>
      <c r="U4408" s="213" t="s">
        <v>33575</v>
      </c>
      <c r="V4408" s="210">
        <v>0.95</v>
      </c>
      <c r="W4408" s="210" t="s">
        <v>68</v>
      </c>
      <c r="X4408" s="210" t="s">
        <v>69</v>
      </c>
      <c r="Y4408" s="210" t="s">
        <v>4407</v>
      </c>
      <c r="Z4408" s="210" t="s">
        <v>32201</v>
      </c>
      <c r="AA4408" s="235" t="s">
        <v>71</v>
      </c>
      <c r="AB4408" s="216">
        <v>46310</v>
      </c>
      <c r="AC4408" s="210"/>
      <c r="AD4408" s="191" t="s">
        <v>72</v>
      </c>
    </row>
    <row r="4409" spans="1:30" customFormat="1" ht="30" hidden="1" customHeight="1">
      <c r="A4409" s="209" t="s">
        <v>4370</v>
      </c>
      <c r="B4409" s="200" t="s">
        <v>11877</v>
      </c>
      <c r="C4409" s="200" t="s">
        <v>11878</v>
      </c>
      <c r="D4409" s="200" t="s">
        <v>12566</v>
      </c>
      <c r="E4409" s="200" t="s">
        <v>12567</v>
      </c>
      <c r="F4409" s="206" t="s">
        <v>33576</v>
      </c>
      <c r="G4409" s="206" t="s">
        <v>33577</v>
      </c>
      <c r="H4409" s="210" t="s">
        <v>2283</v>
      </c>
      <c r="I4409" s="197" t="s">
        <v>33578</v>
      </c>
      <c r="J4409" s="212" t="s">
        <v>33579</v>
      </c>
      <c r="K4409" s="213" t="s">
        <v>33580</v>
      </c>
      <c r="L4409" s="210" t="s">
        <v>1071</v>
      </c>
      <c r="M4409" s="210" t="s">
        <v>61</v>
      </c>
      <c r="N4409" s="210" t="s">
        <v>738</v>
      </c>
      <c r="O4409" s="210" t="s">
        <v>91</v>
      </c>
      <c r="P4409" s="210" t="s">
        <v>92</v>
      </c>
      <c r="Q4409" s="210" t="s">
        <v>65</v>
      </c>
      <c r="R4409" s="210" t="s">
        <v>11878</v>
      </c>
      <c r="S4409" s="210" t="s">
        <v>12567</v>
      </c>
      <c r="T4409" s="210" t="s">
        <v>93</v>
      </c>
      <c r="U4409" s="213" t="s">
        <v>33581</v>
      </c>
      <c r="V4409" s="210">
        <v>0.95</v>
      </c>
      <c r="W4409" s="210" t="s">
        <v>68</v>
      </c>
      <c r="X4409" s="210" t="s">
        <v>69</v>
      </c>
      <c r="Y4409" s="210" t="s">
        <v>4407</v>
      </c>
      <c r="Z4409" s="210" t="s">
        <v>32201</v>
      </c>
      <c r="AA4409" s="235" t="s">
        <v>71</v>
      </c>
      <c r="AB4409" s="216">
        <v>46310</v>
      </c>
      <c r="AC4409" s="210"/>
      <c r="AD4409" s="191" t="s">
        <v>72</v>
      </c>
    </row>
    <row r="4410" spans="1:30" customFormat="1" ht="30" hidden="1" customHeight="1">
      <c r="A4410" s="209" t="s">
        <v>4370</v>
      </c>
      <c r="B4410" s="200" t="s">
        <v>11877</v>
      </c>
      <c r="C4410" s="200" t="s">
        <v>11878</v>
      </c>
      <c r="D4410" s="200" t="s">
        <v>12635</v>
      </c>
      <c r="E4410" s="200" t="s">
        <v>12636</v>
      </c>
      <c r="F4410" s="206" t="s">
        <v>33582</v>
      </c>
      <c r="G4410" s="206" t="s">
        <v>33583</v>
      </c>
      <c r="H4410" s="210" t="s">
        <v>2289</v>
      </c>
      <c r="I4410" s="197" t="s">
        <v>33584</v>
      </c>
      <c r="J4410" s="212" t="s">
        <v>33585</v>
      </c>
      <c r="K4410" s="213" t="s">
        <v>33586</v>
      </c>
      <c r="L4410" s="210" t="s">
        <v>1071</v>
      </c>
      <c r="M4410" s="210" t="s">
        <v>61</v>
      </c>
      <c r="N4410" s="210" t="s">
        <v>738</v>
      </c>
      <c r="O4410" s="210" t="s">
        <v>91</v>
      </c>
      <c r="P4410" s="210" t="s">
        <v>92</v>
      </c>
      <c r="Q4410" s="210" t="s">
        <v>65</v>
      </c>
      <c r="R4410" s="210" t="s">
        <v>11878</v>
      </c>
      <c r="S4410" s="210" t="s">
        <v>12636</v>
      </c>
      <c r="T4410" s="210" t="s">
        <v>93</v>
      </c>
      <c r="U4410" s="213" t="s">
        <v>33587</v>
      </c>
      <c r="V4410" s="210">
        <v>0.95</v>
      </c>
      <c r="W4410" s="210" t="s">
        <v>68</v>
      </c>
      <c r="X4410" s="210" t="s">
        <v>69</v>
      </c>
      <c r="Y4410" s="210" t="s">
        <v>4407</v>
      </c>
      <c r="Z4410" s="210" t="s">
        <v>32201</v>
      </c>
      <c r="AA4410" s="235" t="s">
        <v>71</v>
      </c>
      <c r="AB4410" s="216">
        <v>46310</v>
      </c>
      <c r="AC4410" s="210"/>
      <c r="AD4410" s="191" t="s">
        <v>72</v>
      </c>
    </row>
    <row r="4411" spans="1:30" customFormat="1" ht="30" hidden="1" customHeight="1">
      <c r="A4411" s="209" t="s">
        <v>4370</v>
      </c>
      <c r="B4411" s="200" t="s">
        <v>11877</v>
      </c>
      <c r="C4411" s="200" t="s">
        <v>11878</v>
      </c>
      <c r="D4411" s="200" t="s">
        <v>12719</v>
      </c>
      <c r="E4411" s="200" t="s">
        <v>12720</v>
      </c>
      <c r="F4411" s="206" t="s">
        <v>33588</v>
      </c>
      <c r="G4411" s="206" t="s">
        <v>33589</v>
      </c>
      <c r="H4411" s="210" t="s">
        <v>4257</v>
      </c>
      <c r="I4411" s="197" t="s">
        <v>33590</v>
      </c>
      <c r="J4411" s="212" t="s">
        <v>33591</v>
      </c>
      <c r="K4411" s="213" t="s">
        <v>33592</v>
      </c>
      <c r="L4411" s="210" t="s">
        <v>1071</v>
      </c>
      <c r="M4411" s="210" t="s">
        <v>61</v>
      </c>
      <c r="N4411" s="210" t="s">
        <v>738</v>
      </c>
      <c r="O4411" s="210" t="s">
        <v>91</v>
      </c>
      <c r="P4411" s="210" t="s">
        <v>92</v>
      </c>
      <c r="Q4411" s="210" t="s">
        <v>65</v>
      </c>
      <c r="R4411" s="210" t="s">
        <v>11878</v>
      </c>
      <c r="S4411" s="210" t="s">
        <v>12720</v>
      </c>
      <c r="T4411" s="210" t="s">
        <v>93</v>
      </c>
      <c r="U4411" s="213" t="s">
        <v>33593</v>
      </c>
      <c r="V4411" s="210">
        <v>0.95</v>
      </c>
      <c r="W4411" s="210" t="s">
        <v>68</v>
      </c>
      <c r="X4411" s="210" t="s">
        <v>69</v>
      </c>
      <c r="Y4411" s="210" t="s">
        <v>4407</v>
      </c>
      <c r="Z4411" s="210" t="s">
        <v>32201</v>
      </c>
      <c r="AA4411" s="235" t="s">
        <v>71</v>
      </c>
      <c r="AB4411" s="216">
        <v>46310</v>
      </c>
      <c r="AC4411" s="210"/>
      <c r="AD4411" s="191" t="s">
        <v>72</v>
      </c>
    </row>
    <row r="4412" spans="1:30" customFormat="1" ht="30" hidden="1" customHeight="1">
      <c r="A4412" s="209" t="s">
        <v>4370</v>
      </c>
      <c r="B4412" s="200" t="s">
        <v>11877</v>
      </c>
      <c r="C4412" s="200" t="s">
        <v>11878</v>
      </c>
      <c r="D4412" s="200" t="s">
        <v>12758</v>
      </c>
      <c r="E4412" s="200" t="s">
        <v>12759</v>
      </c>
      <c r="F4412" s="206" t="s">
        <v>33594</v>
      </c>
      <c r="G4412" s="206" t="s">
        <v>33595</v>
      </c>
      <c r="H4412" s="210" t="s">
        <v>4263</v>
      </c>
      <c r="I4412" s="197" t="s">
        <v>33596</v>
      </c>
      <c r="J4412" s="212" t="s">
        <v>33597</v>
      </c>
      <c r="K4412" s="213" t="s">
        <v>33598</v>
      </c>
      <c r="L4412" s="210" t="s">
        <v>1071</v>
      </c>
      <c r="M4412" s="210" t="s">
        <v>61</v>
      </c>
      <c r="N4412" s="210" t="s">
        <v>738</v>
      </c>
      <c r="O4412" s="210" t="s">
        <v>91</v>
      </c>
      <c r="P4412" s="210" t="s">
        <v>92</v>
      </c>
      <c r="Q4412" s="210" t="s">
        <v>65</v>
      </c>
      <c r="R4412" s="210" t="s">
        <v>11878</v>
      </c>
      <c r="S4412" s="210" t="s">
        <v>12759</v>
      </c>
      <c r="T4412" s="210" t="s">
        <v>93</v>
      </c>
      <c r="U4412" s="213" t="s">
        <v>33599</v>
      </c>
      <c r="V4412" s="210">
        <v>0.95</v>
      </c>
      <c r="W4412" s="210" t="s">
        <v>68</v>
      </c>
      <c r="X4412" s="210" t="s">
        <v>69</v>
      </c>
      <c r="Y4412" s="210" t="s">
        <v>4407</v>
      </c>
      <c r="Z4412" s="210" t="s">
        <v>32201</v>
      </c>
      <c r="AA4412" s="235" t="s">
        <v>71</v>
      </c>
      <c r="AB4412" s="216">
        <v>46310</v>
      </c>
      <c r="AC4412" s="210"/>
      <c r="AD4412" s="191" t="s">
        <v>72</v>
      </c>
    </row>
    <row r="4413" spans="1:30" customFormat="1" ht="30" hidden="1" customHeight="1">
      <c r="A4413" s="209" t="s">
        <v>4370</v>
      </c>
      <c r="B4413" s="200" t="s">
        <v>11877</v>
      </c>
      <c r="C4413" s="200" t="s">
        <v>11878</v>
      </c>
      <c r="D4413" s="200" t="s">
        <v>12838</v>
      </c>
      <c r="E4413" s="200" t="s">
        <v>12839</v>
      </c>
      <c r="F4413" s="206" t="s">
        <v>33600</v>
      </c>
      <c r="G4413" s="206" t="s">
        <v>33601</v>
      </c>
      <c r="H4413" s="210" t="s">
        <v>2298</v>
      </c>
      <c r="I4413" s="197" t="s">
        <v>33602</v>
      </c>
      <c r="J4413" s="212" t="s">
        <v>33603</v>
      </c>
      <c r="K4413" s="213" t="s">
        <v>33604</v>
      </c>
      <c r="L4413" s="210" t="s">
        <v>1071</v>
      </c>
      <c r="M4413" s="210" t="s">
        <v>61</v>
      </c>
      <c r="N4413" s="210" t="s">
        <v>738</v>
      </c>
      <c r="O4413" s="210" t="s">
        <v>91</v>
      </c>
      <c r="P4413" s="210" t="s">
        <v>92</v>
      </c>
      <c r="Q4413" s="210" t="s">
        <v>65</v>
      </c>
      <c r="R4413" s="210" t="s">
        <v>11878</v>
      </c>
      <c r="S4413" s="210" t="s">
        <v>12839</v>
      </c>
      <c r="T4413" s="210" t="s">
        <v>93</v>
      </c>
      <c r="U4413" s="213" t="s">
        <v>33605</v>
      </c>
      <c r="V4413" s="210">
        <v>0.95</v>
      </c>
      <c r="W4413" s="210" t="s">
        <v>68</v>
      </c>
      <c r="X4413" s="210" t="s">
        <v>69</v>
      </c>
      <c r="Y4413" s="210" t="s">
        <v>4407</v>
      </c>
      <c r="Z4413" s="210" t="s">
        <v>32201</v>
      </c>
      <c r="AA4413" s="235" t="s">
        <v>71</v>
      </c>
      <c r="AB4413" s="216">
        <v>46310</v>
      </c>
      <c r="AC4413" s="210"/>
      <c r="AD4413" s="191" t="s">
        <v>72</v>
      </c>
    </row>
    <row r="4414" spans="1:30" customFormat="1" ht="30" hidden="1" customHeight="1">
      <c r="A4414" s="209" t="s">
        <v>4370</v>
      </c>
      <c r="B4414" s="200" t="s">
        <v>11877</v>
      </c>
      <c r="C4414" s="200" t="s">
        <v>11878</v>
      </c>
      <c r="D4414" s="200" t="s">
        <v>12906</v>
      </c>
      <c r="E4414" s="200" t="s">
        <v>12907</v>
      </c>
      <c r="F4414" s="206" t="s">
        <v>33606</v>
      </c>
      <c r="G4414" s="206" t="s">
        <v>33607</v>
      </c>
      <c r="H4414" s="210" t="s">
        <v>2307</v>
      </c>
      <c r="I4414" s="197" t="s">
        <v>33608</v>
      </c>
      <c r="J4414" s="212" t="s">
        <v>33609</v>
      </c>
      <c r="K4414" s="213" t="s">
        <v>33610</v>
      </c>
      <c r="L4414" s="210" t="s">
        <v>1071</v>
      </c>
      <c r="M4414" s="210" t="s">
        <v>61</v>
      </c>
      <c r="N4414" s="210" t="s">
        <v>738</v>
      </c>
      <c r="O4414" s="210" t="s">
        <v>91</v>
      </c>
      <c r="P4414" s="210" t="s">
        <v>92</v>
      </c>
      <c r="Q4414" s="210" t="s">
        <v>65</v>
      </c>
      <c r="R4414" s="210" t="s">
        <v>11878</v>
      </c>
      <c r="S4414" s="210" t="s">
        <v>12907</v>
      </c>
      <c r="T4414" s="210" t="s">
        <v>93</v>
      </c>
      <c r="U4414" s="213" t="s">
        <v>33611</v>
      </c>
      <c r="V4414" s="210">
        <v>0.95</v>
      </c>
      <c r="W4414" s="210" t="s">
        <v>68</v>
      </c>
      <c r="X4414" s="210" t="s">
        <v>69</v>
      </c>
      <c r="Y4414" s="210" t="s">
        <v>4407</v>
      </c>
      <c r="Z4414" s="210" t="s">
        <v>32201</v>
      </c>
      <c r="AA4414" s="235" t="s">
        <v>71</v>
      </c>
      <c r="AB4414" s="216">
        <v>46310</v>
      </c>
      <c r="AC4414" s="210"/>
      <c r="AD4414" s="191" t="s">
        <v>72</v>
      </c>
    </row>
    <row r="4415" spans="1:30" customFormat="1" ht="30" hidden="1" customHeight="1">
      <c r="A4415" s="209" t="s">
        <v>4370</v>
      </c>
      <c r="B4415" s="200" t="s">
        <v>11877</v>
      </c>
      <c r="C4415" s="200" t="s">
        <v>11878</v>
      </c>
      <c r="D4415" s="200" t="s">
        <v>12922</v>
      </c>
      <c r="E4415" s="200" t="s">
        <v>12923</v>
      </c>
      <c r="F4415" s="206" t="s">
        <v>33612</v>
      </c>
      <c r="G4415" s="206" t="s">
        <v>33613</v>
      </c>
      <c r="H4415" s="210" t="s">
        <v>1880</v>
      </c>
      <c r="I4415" s="197" t="s">
        <v>33614</v>
      </c>
      <c r="J4415" s="212" t="s">
        <v>33615</v>
      </c>
      <c r="K4415" s="213" t="s">
        <v>33616</v>
      </c>
      <c r="L4415" s="210" t="s">
        <v>1071</v>
      </c>
      <c r="M4415" s="210" t="s">
        <v>61</v>
      </c>
      <c r="N4415" s="210" t="s">
        <v>738</v>
      </c>
      <c r="O4415" s="210" t="s">
        <v>91</v>
      </c>
      <c r="P4415" s="210" t="s">
        <v>92</v>
      </c>
      <c r="Q4415" s="210" t="s">
        <v>65</v>
      </c>
      <c r="R4415" s="210" t="s">
        <v>11878</v>
      </c>
      <c r="S4415" s="210" t="s">
        <v>12923</v>
      </c>
      <c r="T4415" s="210" t="s">
        <v>93</v>
      </c>
      <c r="U4415" s="213" t="s">
        <v>33617</v>
      </c>
      <c r="V4415" s="210">
        <v>0.95</v>
      </c>
      <c r="W4415" s="210" t="s">
        <v>68</v>
      </c>
      <c r="X4415" s="210" t="s">
        <v>69</v>
      </c>
      <c r="Y4415" s="210" t="s">
        <v>4407</v>
      </c>
      <c r="Z4415" s="210" t="s">
        <v>32201</v>
      </c>
      <c r="AA4415" s="235" t="s">
        <v>71</v>
      </c>
      <c r="AB4415" s="216">
        <v>46310</v>
      </c>
      <c r="AC4415" s="210"/>
      <c r="AD4415" s="191" t="s">
        <v>72</v>
      </c>
    </row>
    <row r="4416" spans="1:30" customFormat="1" ht="30" hidden="1" customHeight="1">
      <c r="A4416" s="209" t="s">
        <v>4370</v>
      </c>
      <c r="B4416" s="200" t="s">
        <v>11877</v>
      </c>
      <c r="C4416" s="200" t="s">
        <v>11878</v>
      </c>
      <c r="D4416" s="200" t="s">
        <v>5961</v>
      </c>
      <c r="E4416" s="200" t="s">
        <v>12938</v>
      </c>
      <c r="F4416" s="206" t="s">
        <v>33618</v>
      </c>
      <c r="G4416" s="206" t="s">
        <v>33619</v>
      </c>
      <c r="H4416" s="210" t="s">
        <v>1886</v>
      </c>
      <c r="I4416" s="197" t="s">
        <v>33620</v>
      </c>
      <c r="J4416" s="212" t="s">
        <v>33621</v>
      </c>
      <c r="K4416" s="213" t="s">
        <v>33622</v>
      </c>
      <c r="L4416" s="210" t="s">
        <v>1071</v>
      </c>
      <c r="M4416" s="210" t="s">
        <v>61</v>
      </c>
      <c r="N4416" s="210" t="s">
        <v>738</v>
      </c>
      <c r="O4416" s="210" t="s">
        <v>91</v>
      </c>
      <c r="P4416" s="210" t="s">
        <v>92</v>
      </c>
      <c r="Q4416" s="210" t="s">
        <v>65</v>
      </c>
      <c r="R4416" s="210" t="s">
        <v>11878</v>
      </c>
      <c r="S4416" s="210" t="s">
        <v>12938</v>
      </c>
      <c r="T4416" s="210" t="s">
        <v>93</v>
      </c>
      <c r="U4416" s="213" t="s">
        <v>33623</v>
      </c>
      <c r="V4416" s="210">
        <v>0.95</v>
      </c>
      <c r="W4416" s="210" t="s">
        <v>68</v>
      </c>
      <c r="X4416" s="210" t="s">
        <v>69</v>
      </c>
      <c r="Y4416" s="210" t="s">
        <v>4407</v>
      </c>
      <c r="Z4416" s="210" t="s">
        <v>32201</v>
      </c>
      <c r="AA4416" s="235" t="s">
        <v>71</v>
      </c>
      <c r="AB4416" s="216">
        <v>46310</v>
      </c>
      <c r="AC4416" s="210"/>
      <c r="AD4416" s="191" t="s">
        <v>72</v>
      </c>
    </row>
    <row r="4417" spans="1:30" customFormat="1" ht="30" hidden="1" customHeight="1">
      <c r="A4417" s="209" t="s">
        <v>4370</v>
      </c>
      <c r="B4417" s="200" t="s">
        <v>11877</v>
      </c>
      <c r="C4417" s="200" t="s">
        <v>11878</v>
      </c>
      <c r="D4417" s="200" t="s">
        <v>13103</v>
      </c>
      <c r="E4417" s="200" t="s">
        <v>13104</v>
      </c>
      <c r="F4417" s="206" t="s">
        <v>33624</v>
      </c>
      <c r="G4417" s="206" t="s">
        <v>33625</v>
      </c>
      <c r="H4417" s="210" t="s">
        <v>1892</v>
      </c>
      <c r="I4417" s="197" t="s">
        <v>33626</v>
      </c>
      <c r="J4417" s="212" t="s">
        <v>33627</v>
      </c>
      <c r="K4417" s="213" t="s">
        <v>33628</v>
      </c>
      <c r="L4417" s="210" t="s">
        <v>1071</v>
      </c>
      <c r="M4417" s="210" t="s">
        <v>61</v>
      </c>
      <c r="N4417" s="210" t="s">
        <v>738</v>
      </c>
      <c r="O4417" s="210" t="s">
        <v>91</v>
      </c>
      <c r="P4417" s="210" t="s">
        <v>92</v>
      </c>
      <c r="Q4417" s="210" t="s">
        <v>65</v>
      </c>
      <c r="R4417" s="210" t="s">
        <v>11878</v>
      </c>
      <c r="S4417" s="210" t="s">
        <v>13104</v>
      </c>
      <c r="T4417" s="210" t="s">
        <v>93</v>
      </c>
      <c r="U4417" s="213" t="s">
        <v>33629</v>
      </c>
      <c r="V4417" s="210">
        <v>0.95</v>
      </c>
      <c r="W4417" s="210" t="s">
        <v>68</v>
      </c>
      <c r="X4417" s="210" t="s">
        <v>69</v>
      </c>
      <c r="Y4417" s="210" t="s">
        <v>4407</v>
      </c>
      <c r="Z4417" s="210" t="s">
        <v>32201</v>
      </c>
      <c r="AA4417" s="235" t="s">
        <v>71</v>
      </c>
      <c r="AB4417" s="216">
        <v>46310</v>
      </c>
      <c r="AC4417" s="210"/>
      <c r="AD4417" s="191" t="s">
        <v>72</v>
      </c>
    </row>
    <row r="4418" spans="1:30" customFormat="1" ht="30" hidden="1" customHeight="1">
      <c r="A4418" s="209" t="s">
        <v>4370</v>
      </c>
      <c r="B4418" s="200" t="s">
        <v>11877</v>
      </c>
      <c r="C4418" s="200" t="s">
        <v>11878</v>
      </c>
      <c r="D4418" s="200" t="s">
        <v>13167</v>
      </c>
      <c r="E4418" s="200" t="s">
        <v>13168</v>
      </c>
      <c r="F4418" s="206" t="s">
        <v>33630</v>
      </c>
      <c r="G4418" s="206" t="s">
        <v>33631</v>
      </c>
      <c r="H4418" s="210" t="s">
        <v>1900</v>
      </c>
      <c r="I4418" s="197" t="s">
        <v>33632</v>
      </c>
      <c r="J4418" s="212" t="s">
        <v>33633</v>
      </c>
      <c r="K4418" s="213" t="s">
        <v>33634</v>
      </c>
      <c r="L4418" s="210" t="s">
        <v>1071</v>
      </c>
      <c r="M4418" s="210" t="s">
        <v>61</v>
      </c>
      <c r="N4418" s="210" t="s">
        <v>738</v>
      </c>
      <c r="O4418" s="210" t="s">
        <v>91</v>
      </c>
      <c r="P4418" s="210" t="s">
        <v>92</v>
      </c>
      <c r="Q4418" s="210" t="s">
        <v>65</v>
      </c>
      <c r="R4418" s="210" t="s">
        <v>11878</v>
      </c>
      <c r="S4418" s="210" t="s">
        <v>13168</v>
      </c>
      <c r="T4418" s="210" t="s">
        <v>93</v>
      </c>
      <c r="U4418" s="213" t="s">
        <v>33635</v>
      </c>
      <c r="V4418" s="210">
        <v>0.95</v>
      </c>
      <c r="W4418" s="210" t="s">
        <v>68</v>
      </c>
      <c r="X4418" s="210" t="s">
        <v>69</v>
      </c>
      <c r="Y4418" s="210" t="s">
        <v>4407</v>
      </c>
      <c r="Z4418" s="210" t="s">
        <v>32201</v>
      </c>
      <c r="AA4418" s="235" t="s">
        <v>71</v>
      </c>
      <c r="AB4418" s="216">
        <v>46310</v>
      </c>
      <c r="AC4418" s="210"/>
      <c r="AD4418" s="191" t="s">
        <v>72</v>
      </c>
    </row>
    <row r="4419" spans="1:30" customFormat="1" ht="30" hidden="1" customHeight="1">
      <c r="A4419" s="209" t="s">
        <v>4370</v>
      </c>
      <c r="B4419" s="200" t="s">
        <v>11877</v>
      </c>
      <c r="C4419" s="200" t="s">
        <v>11878</v>
      </c>
      <c r="D4419" s="200" t="s">
        <v>13183</v>
      </c>
      <c r="E4419" s="200" t="s">
        <v>13184</v>
      </c>
      <c r="F4419" s="206" t="s">
        <v>33636</v>
      </c>
      <c r="G4419" s="206" t="s">
        <v>33637</v>
      </c>
      <c r="H4419" s="210" t="s">
        <v>1906</v>
      </c>
      <c r="I4419" s="197" t="s">
        <v>33638</v>
      </c>
      <c r="J4419" s="212" t="s">
        <v>33639</v>
      </c>
      <c r="K4419" s="213" t="s">
        <v>33640</v>
      </c>
      <c r="L4419" s="210" t="s">
        <v>1071</v>
      </c>
      <c r="M4419" s="210" t="s">
        <v>61</v>
      </c>
      <c r="N4419" s="210" t="s">
        <v>738</v>
      </c>
      <c r="O4419" s="210" t="s">
        <v>91</v>
      </c>
      <c r="P4419" s="210" t="s">
        <v>92</v>
      </c>
      <c r="Q4419" s="210" t="s">
        <v>65</v>
      </c>
      <c r="R4419" s="210" t="s">
        <v>11878</v>
      </c>
      <c r="S4419" s="210" t="s">
        <v>13184</v>
      </c>
      <c r="T4419" s="210" t="s">
        <v>93</v>
      </c>
      <c r="U4419" s="213" t="s">
        <v>33641</v>
      </c>
      <c r="V4419" s="210">
        <v>0.95</v>
      </c>
      <c r="W4419" s="210" t="s">
        <v>68</v>
      </c>
      <c r="X4419" s="210" t="s">
        <v>69</v>
      </c>
      <c r="Y4419" s="210" t="s">
        <v>4407</v>
      </c>
      <c r="Z4419" s="210" t="s">
        <v>32201</v>
      </c>
      <c r="AA4419" s="235" t="s">
        <v>71</v>
      </c>
      <c r="AB4419" s="216">
        <v>46310</v>
      </c>
      <c r="AC4419" s="210"/>
      <c r="AD4419" s="191" t="s">
        <v>72</v>
      </c>
    </row>
    <row r="4420" spans="1:30" customFormat="1" ht="30" hidden="1" customHeight="1">
      <c r="A4420" s="209" t="s">
        <v>4370</v>
      </c>
      <c r="B4420" s="200" t="s">
        <v>11877</v>
      </c>
      <c r="C4420" s="200" t="s">
        <v>11878</v>
      </c>
      <c r="D4420" s="200" t="s">
        <v>6196</v>
      </c>
      <c r="E4420" s="200" t="s">
        <v>13199</v>
      </c>
      <c r="F4420" s="206" t="s">
        <v>33642</v>
      </c>
      <c r="G4420" s="206" t="s">
        <v>33643</v>
      </c>
      <c r="H4420" s="210" t="s">
        <v>1912</v>
      </c>
      <c r="I4420" s="197" t="s">
        <v>33644</v>
      </c>
      <c r="J4420" s="212" t="s">
        <v>33645</v>
      </c>
      <c r="K4420" s="213" t="s">
        <v>33646</v>
      </c>
      <c r="L4420" s="210" t="s">
        <v>1071</v>
      </c>
      <c r="M4420" s="210" t="s">
        <v>61</v>
      </c>
      <c r="N4420" s="210" t="s">
        <v>738</v>
      </c>
      <c r="O4420" s="210" t="s">
        <v>91</v>
      </c>
      <c r="P4420" s="210" t="s">
        <v>92</v>
      </c>
      <c r="Q4420" s="210" t="s">
        <v>65</v>
      </c>
      <c r="R4420" s="210" t="s">
        <v>11878</v>
      </c>
      <c r="S4420" s="210" t="s">
        <v>13199</v>
      </c>
      <c r="T4420" s="210" t="s">
        <v>93</v>
      </c>
      <c r="U4420" s="213" t="s">
        <v>33647</v>
      </c>
      <c r="V4420" s="210">
        <v>0.95</v>
      </c>
      <c r="W4420" s="210" t="s">
        <v>68</v>
      </c>
      <c r="X4420" s="210" t="s">
        <v>69</v>
      </c>
      <c r="Y4420" s="210" t="s">
        <v>4407</v>
      </c>
      <c r="Z4420" s="210" t="s">
        <v>32201</v>
      </c>
      <c r="AA4420" s="235" t="s">
        <v>71</v>
      </c>
      <c r="AB4420" s="216">
        <v>46310</v>
      </c>
      <c r="AC4420" s="210"/>
      <c r="AD4420" s="191" t="s">
        <v>72</v>
      </c>
    </row>
    <row r="4421" spans="1:30" customFormat="1" ht="30" hidden="1" customHeight="1">
      <c r="A4421" s="209" t="s">
        <v>4370</v>
      </c>
      <c r="B4421" s="200" t="s">
        <v>11877</v>
      </c>
      <c r="C4421" s="200" t="s">
        <v>11878</v>
      </c>
      <c r="D4421" s="200" t="s">
        <v>13228</v>
      </c>
      <c r="E4421" s="200" t="s">
        <v>13229</v>
      </c>
      <c r="F4421" s="206" t="s">
        <v>33648</v>
      </c>
      <c r="G4421" s="206" t="s">
        <v>33649</v>
      </c>
      <c r="H4421" s="210" t="s">
        <v>1919</v>
      </c>
      <c r="I4421" s="197" t="s">
        <v>33650</v>
      </c>
      <c r="J4421" s="212" t="s">
        <v>33651</v>
      </c>
      <c r="K4421" s="213" t="s">
        <v>33652</v>
      </c>
      <c r="L4421" s="210" t="s">
        <v>1071</v>
      </c>
      <c r="M4421" s="210" t="s">
        <v>61</v>
      </c>
      <c r="N4421" s="210" t="s">
        <v>738</v>
      </c>
      <c r="O4421" s="210" t="s">
        <v>91</v>
      </c>
      <c r="P4421" s="210" t="s">
        <v>92</v>
      </c>
      <c r="Q4421" s="210" t="s">
        <v>65</v>
      </c>
      <c r="R4421" s="210" t="s">
        <v>11878</v>
      </c>
      <c r="S4421" s="210" t="s">
        <v>13229</v>
      </c>
      <c r="T4421" s="210" t="s">
        <v>93</v>
      </c>
      <c r="U4421" s="213" t="s">
        <v>33653</v>
      </c>
      <c r="V4421" s="210">
        <v>0.95</v>
      </c>
      <c r="W4421" s="210" t="s">
        <v>68</v>
      </c>
      <c r="X4421" s="210" t="s">
        <v>69</v>
      </c>
      <c r="Y4421" s="210" t="s">
        <v>4407</v>
      </c>
      <c r="Z4421" s="210" t="s">
        <v>32201</v>
      </c>
      <c r="AA4421" s="235" t="s">
        <v>71</v>
      </c>
      <c r="AB4421" s="216">
        <v>46310</v>
      </c>
      <c r="AC4421" s="210"/>
      <c r="AD4421" s="191" t="s">
        <v>72</v>
      </c>
    </row>
    <row r="4422" spans="1:30" customFormat="1" ht="30" hidden="1" customHeight="1">
      <c r="A4422" s="209" t="s">
        <v>4370</v>
      </c>
      <c r="B4422" s="200" t="s">
        <v>11877</v>
      </c>
      <c r="C4422" s="200" t="s">
        <v>11878</v>
      </c>
      <c r="D4422" s="200" t="s">
        <v>13355</v>
      </c>
      <c r="E4422" s="200" t="s">
        <v>13356</v>
      </c>
      <c r="F4422" s="206" t="s">
        <v>33654</v>
      </c>
      <c r="G4422" s="206" t="s">
        <v>33655</v>
      </c>
      <c r="H4422" s="210" t="s">
        <v>1927</v>
      </c>
      <c r="I4422" s="197" t="s">
        <v>33656</v>
      </c>
      <c r="J4422" s="212" t="s">
        <v>33657</v>
      </c>
      <c r="K4422" s="213" t="s">
        <v>33658</v>
      </c>
      <c r="L4422" s="210" t="s">
        <v>1071</v>
      </c>
      <c r="M4422" s="210" t="s">
        <v>61</v>
      </c>
      <c r="N4422" s="210" t="s">
        <v>738</v>
      </c>
      <c r="O4422" s="210" t="s">
        <v>91</v>
      </c>
      <c r="P4422" s="210" t="s">
        <v>92</v>
      </c>
      <c r="Q4422" s="210" t="s">
        <v>65</v>
      </c>
      <c r="R4422" s="210" t="s">
        <v>11878</v>
      </c>
      <c r="S4422" s="210" t="s">
        <v>13356</v>
      </c>
      <c r="T4422" s="210" t="s">
        <v>93</v>
      </c>
      <c r="U4422" s="213" t="s">
        <v>33659</v>
      </c>
      <c r="V4422" s="210">
        <v>0.95</v>
      </c>
      <c r="W4422" s="210" t="s">
        <v>68</v>
      </c>
      <c r="X4422" s="210" t="s">
        <v>69</v>
      </c>
      <c r="Y4422" s="210" t="s">
        <v>4407</v>
      </c>
      <c r="Z4422" s="210" t="s">
        <v>32201</v>
      </c>
      <c r="AA4422" s="235" t="s">
        <v>71</v>
      </c>
      <c r="AB4422" s="216">
        <v>46310</v>
      </c>
      <c r="AC4422" s="210"/>
      <c r="AD4422" s="191" t="s">
        <v>72</v>
      </c>
    </row>
    <row r="4423" spans="1:30" customFormat="1" ht="30" hidden="1" customHeight="1">
      <c r="A4423" s="209" t="s">
        <v>4370</v>
      </c>
      <c r="B4423" s="200" t="s">
        <v>11877</v>
      </c>
      <c r="C4423" s="200" t="s">
        <v>11878</v>
      </c>
      <c r="D4423" s="200" t="s">
        <v>13970</v>
      </c>
      <c r="E4423" s="200" t="s">
        <v>13971</v>
      </c>
      <c r="F4423" s="206" t="s">
        <v>33660</v>
      </c>
      <c r="G4423" s="206" t="s">
        <v>33661</v>
      </c>
      <c r="H4423" s="210" t="s">
        <v>1952</v>
      </c>
      <c r="I4423" s="197" t="s">
        <v>33662</v>
      </c>
      <c r="J4423" s="212" t="s">
        <v>33663</v>
      </c>
      <c r="K4423" s="213" t="s">
        <v>33664</v>
      </c>
      <c r="L4423" s="210" t="s">
        <v>1071</v>
      </c>
      <c r="M4423" s="210" t="s">
        <v>61</v>
      </c>
      <c r="N4423" s="210" t="s">
        <v>738</v>
      </c>
      <c r="O4423" s="210" t="s">
        <v>91</v>
      </c>
      <c r="P4423" s="210" t="s">
        <v>92</v>
      </c>
      <c r="Q4423" s="210" t="s">
        <v>65</v>
      </c>
      <c r="R4423" s="210" t="s">
        <v>11878</v>
      </c>
      <c r="S4423" s="210" t="s">
        <v>13971</v>
      </c>
      <c r="T4423" s="210" t="s">
        <v>93</v>
      </c>
      <c r="U4423" s="213" t="s">
        <v>32222</v>
      </c>
      <c r="V4423" s="210">
        <v>0.95</v>
      </c>
      <c r="W4423" s="210" t="s">
        <v>68</v>
      </c>
      <c r="X4423" s="210" t="s">
        <v>69</v>
      </c>
      <c r="Y4423" s="210" t="s">
        <v>4407</v>
      </c>
      <c r="Z4423" s="210" t="s">
        <v>32201</v>
      </c>
      <c r="AA4423" s="235" t="s">
        <v>71</v>
      </c>
      <c r="AB4423" s="216">
        <v>46310</v>
      </c>
      <c r="AC4423" s="210"/>
      <c r="AD4423" s="191" t="s">
        <v>72</v>
      </c>
    </row>
    <row r="4424" spans="1:30" customFormat="1" ht="30" hidden="1" customHeight="1">
      <c r="A4424" s="209" t="s">
        <v>4370</v>
      </c>
      <c r="B4424" s="200" t="s">
        <v>13371</v>
      </c>
      <c r="C4424" s="200" t="s">
        <v>13372</v>
      </c>
      <c r="D4424" s="200" t="s">
        <v>11879</v>
      </c>
      <c r="E4424" s="200" t="s">
        <v>13373</v>
      </c>
      <c r="F4424" s="206" t="s">
        <v>33665</v>
      </c>
      <c r="G4424" s="206" t="s">
        <v>33666</v>
      </c>
      <c r="H4424" s="210" t="s">
        <v>1958</v>
      </c>
      <c r="I4424" s="197" t="s">
        <v>33667</v>
      </c>
      <c r="J4424" s="212" t="s">
        <v>33668</v>
      </c>
      <c r="K4424" s="213" t="s">
        <v>33669</v>
      </c>
      <c r="L4424" s="210" t="s">
        <v>1071</v>
      </c>
      <c r="M4424" s="210" t="s">
        <v>61</v>
      </c>
      <c r="N4424" s="210" t="s">
        <v>738</v>
      </c>
      <c r="O4424" s="210" t="s">
        <v>91</v>
      </c>
      <c r="P4424" s="210" t="s">
        <v>92</v>
      </c>
      <c r="Q4424" s="210" t="s">
        <v>65</v>
      </c>
      <c r="R4424" s="210" t="s">
        <v>13372</v>
      </c>
      <c r="S4424" s="210" t="s">
        <v>13373</v>
      </c>
      <c r="T4424" s="210" t="s">
        <v>93</v>
      </c>
      <c r="U4424" s="213" t="s">
        <v>33515</v>
      </c>
      <c r="V4424" s="210">
        <v>0.95</v>
      </c>
      <c r="W4424" s="210" t="s">
        <v>68</v>
      </c>
      <c r="X4424" s="210" t="s">
        <v>69</v>
      </c>
      <c r="Y4424" s="210" t="s">
        <v>4407</v>
      </c>
      <c r="Z4424" s="210" t="s">
        <v>33670</v>
      </c>
      <c r="AA4424" s="235" t="s">
        <v>71</v>
      </c>
      <c r="AB4424" s="216">
        <v>46310</v>
      </c>
      <c r="AC4424" s="210"/>
      <c r="AD4424" s="191" t="s">
        <v>72</v>
      </c>
    </row>
    <row r="4425" spans="1:30" customFormat="1" ht="30" hidden="1" customHeight="1">
      <c r="A4425" s="209" t="s">
        <v>4370</v>
      </c>
      <c r="B4425" s="200" t="s">
        <v>13371</v>
      </c>
      <c r="C4425" s="200" t="s">
        <v>13372</v>
      </c>
      <c r="D4425" s="200" t="s">
        <v>11984</v>
      </c>
      <c r="E4425" s="200" t="s">
        <v>13425</v>
      </c>
      <c r="F4425" s="206" t="s">
        <v>33671</v>
      </c>
      <c r="G4425" s="206" t="s">
        <v>33672</v>
      </c>
      <c r="H4425" s="210" t="s">
        <v>1973</v>
      </c>
      <c r="I4425" s="197" t="s">
        <v>33673</v>
      </c>
      <c r="J4425" s="212" t="s">
        <v>33674</v>
      </c>
      <c r="K4425" s="213" t="s">
        <v>33675</v>
      </c>
      <c r="L4425" s="210" t="s">
        <v>1071</v>
      </c>
      <c r="M4425" s="210" t="s">
        <v>61</v>
      </c>
      <c r="N4425" s="210" t="s">
        <v>738</v>
      </c>
      <c r="O4425" s="210" t="s">
        <v>91</v>
      </c>
      <c r="P4425" s="210" t="s">
        <v>92</v>
      </c>
      <c r="Q4425" s="210" t="s">
        <v>65</v>
      </c>
      <c r="R4425" s="210" t="s">
        <v>13372</v>
      </c>
      <c r="S4425" s="210" t="s">
        <v>13425</v>
      </c>
      <c r="T4425" s="210" t="s">
        <v>93</v>
      </c>
      <c r="U4425" s="213" t="s">
        <v>33676</v>
      </c>
      <c r="V4425" s="210">
        <v>0.95</v>
      </c>
      <c r="W4425" s="210" t="s">
        <v>68</v>
      </c>
      <c r="X4425" s="210" t="s">
        <v>69</v>
      </c>
      <c r="Y4425" s="210" t="s">
        <v>4407</v>
      </c>
      <c r="Z4425" s="210" t="s">
        <v>33670</v>
      </c>
      <c r="AA4425" s="235" t="s">
        <v>71</v>
      </c>
      <c r="AB4425" s="216">
        <v>46310</v>
      </c>
      <c r="AC4425" s="210"/>
      <c r="AD4425" s="191" t="s">
        <v>72</v>
      </c>
    </row>
    <row r="4426" spans="1:30" customFormat="1" ht="30" hidden="1" customHeight="1">
      <c r="A4426" s="209" t="s">
        <v>4370</v>
      </c>
      <c r="B4426" s="200" t="s">
        <v>13371</v>
      </c>
      <c r="C4426" s="200" t="s">
        <v>13372</v>
      </c>
      <c r="D4426" s="200" t="s">
        <v>12092</v>
      </c>
      <c r="E4426" s="200" t="s">
        <v>13446</v>
      </c>
      <c r="F4426" s="206" t="s">
        <v>33677</v>
      </c>
      <c r="G4426" s="206" t="s">
        <v>33678</v>
      </c>
      <c r="H4426" s="210" t="s">
        <v>1979</v>
      </c>
      <c r="I4426" s="197" t="s">
        <v>33679</v>
      </c>
      <c r="J4426" s="212" t="s">
        <v>33680</v>
      </c>
      <c r="K4426" s="213" t="s">
        <v>33681</v>
      </c>
      <c r="L4426" s="210" t="s">
        <v>1071</v>
      </c>
      <c r="M4426" s="210" t="s">
        <v>61</v>
      </c>
      <c r="N4426" s="210" t="s">
        <v>738</v>
      </c>
      <c r="O4426" s="210" t="s">
        <v>91</v>
      </c>
      <c r="P4426" s="210" t="s">
        <v>92</v>
      </c>
      <c r="Q4426" s="210" t="s">
        <v>65</v>
      </c>
      <c r="R4426" s="210" t="s">
        <v>13372</v>
      </c>
      <c r="S4426" s="210" t="s">
        <v>13446</v>
      </c>
      <c r="T4426" s="210" t="s">
        <v>93</v>
      </c>
      <c r="U4426" s="213" t="s">
        <v>33682</v>
      </c>
      <c r="V4426" s="210">
        <v>0.95</v>
      </c>
      <c r="W4426" s="210" t="s">
        <v>68</v>
      </c>
      <c r="X4426" s="210" t="s">
        <v>69</v>
      </c>
      <c r="Y4426" s="210" t="s">
        <v>4407</v>
      </c>
      <c r="Z4426" s="210" t="s">
        <v>33670</v>
      </c>
      <c r="AA4426" s="235" t="s">
        <v>71</v>
      </c>
      <c r="AB4426" s="216">
        <v>46310</v>
      </c>
      <c r="AC4426" s="210"/>
      <c r="AD4426" s="191" t="s">
        <v>72</v>
      </c>
    </row>
    <row r="4427" spans="1:30" customFormat="1" ht="30" hidden="1" customHeight="1">
      <c r="A4427" s="209" t="s">
        <v>4370</v>
      </c>
      <c r="B4427" s="200" t="s">
        <v>13371</v>
      </c>
      <c r="C4427" s="200" t="s">
        <v>13372</v>
      </c>
      <c r="D4427" s="200" t="s">
        <v>12375</v>
      </c>
      <c r="E4427" s="200" t="s">
        <v>13565</v>
      </c>
      <c r="F4427" s="206" t="s">
        <v>33683</v>
      </c>
      <c r="G4427" s="206" t="s">
        <v>33684</v>
      </c>
      <c r="H4427" s="210" t="s">
        <v>1994</v>
      </c>
      <c r="I4427" s="197" t="s">
        <v>33685</v>
      </c>
      <c r="J4427" s="212" t="s">
        <v>33686</v>
      </c>
      <c r="K4427" s="213" t="s">
        <v>33687</v>
      </c>
      <c r="L4427" s="210" t="s">
        <v>1071</v>
      </c>
      <c r="M4427" s="210" t="s">
        <v>61</v>
      </c>
      <c r="N4427" s="210" t="s">
        <v>738</v>
      </c>
      <c r="O4427" s="210" t="s">
        <v>91</v>
      </c>
      <c r="P4427" s="210" t="s">
        <v>92</v>
      </c>
      <c r="Q4427" s="210" t="s">
        <v>65</v>
      </c>
      <c r="R4427" s="210" t="s">
        <v>13372</v>
      </c>
      <c r="S4427" s="210" t="s">
        <v>13565</v>
      </c>
      <c r="T4427" s="210" t="s">
        <v>93</v>
      </c>
      <c r="U4427" s="213" t="s">
        <v>33688</v>
      </c>
      <c r="V4427" s="210">
        <v>0.95</v>
      </c>
      <c r="W4427" s="210" t="s">
        <v>68</v>
      </c>
      <c r="X4427" s="210" t="s">
        <v>69</v>
      </c>
      <c r="Y4427" s="210" t="s">
        <v>4407</v>
      </c>
      <c r="Z4427" s="210" t="s">
        <v>33670</v>
      </c>
      <c r="AA4427" s="235" t="s">
        <v>71</v>
      </c>
      <c r="AB4427" s="216">
        <v>46310</v>
      </c>
      <c r="AC4427" s="210"/>
      <c r="AD4427" s="191" t="s">
        <v>72</v>
      </c>
    </row>
    <row r="4428" spans="1:30" customFormat="1" ht="30" hidden="1" customHeight="1">
      <c r="A4428" s="209" t="s">
        <v>4370</v>
      </c>
      <c r="B4428" s="200" t="s">
        <v>13371</v>
      </c>
      <c r="C4428" s="200" t="s">
        <v>13372</v>
      </c>
      <c r="D4428" s="200" t="s">
        <v>5785</v>
      </c>
      <c r="E4428" s="200" t="s">
        <v>13707</v>
      </c>
      <c r="F4428" s="206" t="s">
        <v>33689</v>
      </c>
      <c r="G4428" s="206" t="s">
        <v>33690</v>
      </c>
      <c r="H4428" s="210" t="s">
        <v>2000</v>
      </c>
      <c r="I4428" s="197" t="s">
        <v>33691</v>
      </c>
      <c r="J4428" s="212" t="s">
        <v>33692</v>
      </c>
      <c r="K4428" s="213" t="s">
        <v>33693</v>
      </c>
      <c r="L4428" s="210" t="s">
        <v>1071</v>
      </c>
      <c r="M4428" s="210" t="s">
        <v>61</v>
      </c>
      <c r="N4428" s="210" t="s">
        <v>738</v>
      </c>
      <c r="O4428" s="210" t="s">
        <v>91</v>
      </c>
      <c r="P4428" s="210" t="s">
        <v>92</v>
      </c>
      <c r="Q4428" s="210" t="s">
        <v>65</v>
      </c>
      <c r="R4428" s="210" t="s">
        <v>13372</v>
      </c>
      <c r="S4428" s="210" t="s">
        <v>13707</v>
      </c>
      <c r="T4428" s="210" t="s">
        <v>93</v>
      </c>
      <c r="U4428" s="213" t="s">
        <v>33694</v>
      </c>
      <c r="V4428" s="210">
        <v>0.95</v>
      </c>
      <c r="W4428" s="210" t="s">
        <v>68</v>
      </c>
      <c r="X4428" s="210" t="s">
        <v>69</v>
      </c>
      <c r="Y4428" s="210" t="s">
        <v>4407</v>
      </c>
      <c r="Z4428" s="210" t="s">
        <v>33670</v>
      </c>
      <c r="AA4428" s="235" t="s">
        <v>71</v>
      </c>
      <c r="AB4428" s="216">
        <v>46310</v>
      </c>
      <c r="AC4428" s="210"/>
      <c r="AD4428" s="191" t="s">
        <v>72</v>
      </c>
    </row>
    <row r="4429" spans="1:30" customFormat="1" ht="30" hidden="1" customHeight="1">
      <c r="A4429" s="209" t="s">
        <v>4370</v>
      </c>
      <c r="B4429" s="200" t="s">
        <v>13371</v>
      </c>
      <c r="C4429" s="200" t="s">
        <v>13372</v>
      </c>
      <c r="D4429" s="200" t="s">
        <v>12838</v>
      </c>
      <c r="E4429" s="200" t="s">
        <v>13722</v>
      </c>
      <c r="F4429" s="206" t="s">
        <v>33695</v>
      </c>
      <c r="G4429" s="206" t="s">
        <v>33696</v>
      </c>
      <c r="H4429" s="210" t="s">
        <v>4269</v>
      </c>
      <c r="I4429" s="197" t="s">
        <v>33697</v>
      </c>
      <c r="J4429" s="212" t="s">
        <v>33698</v>
      </c>
      <c r="K4429" s="213" t="s">
        <v>33699</v>
      </c>
      <c r="L4429" s="210" t="s">
        <v>1071</v>
      </c>
      <c r="M4429" s="210" t="s">
        <v>61</v>
      </c>
      <c r="N4429" s="210" t="s">
        <v>738</v>
      </c>
      <c r="O4429" s="210" t="s">
        <v>91</v>
      </c>
      <c r="P4429" s="210" t="s">
        <v>92</v>
      </c>
      <c r="Q4429" s="210" t="s">
        <v>65</v>
      </c>
      <c r="R4429" s="210" t="s">
        <v>13372</v>
      </c>
      <c r="S4429" s="210" t="s">
        <v>13722</v>
      </c>
      <c r="T4429" s="210" t="s">
        <v>93</v>
      </c>
      <c r="U4429" s="213" t="s">
        <v>33700</v>
      </c>
      <c r="V4429" s="210">
        <v>0.95</v>
      </c>
      <c r="W4429" s="210" t="s">
        <v>68</v>
      </c>
      <c r="X4429" s="210" t="s">
        <v>69</v>
      </c>
      <c r="Y4429" s="210" t="s">
        <v>4407</v>
      </c>
      <c r="Z4429" s="210" t="s">
        <v>33670</v>
      </c>
      <c r="AA4429" s="235" t="s">
        <v>71</v>
      </c>
      <c r="AB4429" s="216">
        <v>46310</v>
      </c>
      <c r="AC4429" s="210"/>
      <c r="AD4429" s="191" t="s">
        <v>72</v>
      </c>
    </row>
    <row r="4430" spans="1:30" customFormat="1" ht="30" hidden="1" customHeight="1">
      <c r="A4430" s="209" t="s">
        <v>4370</v>
      </c>
      <c r="B4430" s="200" t="s">
        <v>13371</v>
      </c>
      <c r="C4430" s="200" t="s">
        <v>13372</v>
      </c>
      <c r="D4430" s="200" t="s">
        <v>12922</v>
      </c>
      <c r="E4430" s="200" t="s">
        <v>13786</v>
      </c>
      <c r="F4430" s="206" t="s">
        <v>33701</v>
      </c>
      <c r="G4430" s="206" t="s">
        <v>33702</v>
      </c>
      <c r="H4430" s="210" t="s">
        <v>4275</v>
      </c>
      <c r="I4430" s="197" t="s">
        <v>33703</v>
      </c>
      <c r="J4430" s="212" t="s">
        <v>33704</v>
      </c>
      <c r="K4430" s="213" t="s">
        <v>33705</v>
      </c>
      <c r="L4430" s="210" t="s">
        <v>1071</v>
      </c>
      <c r="M4430" s="210" t="s">
        <v>61</v>
      </c>
      <c r="N4430" s="210" t="s">
        <v>738</v>
      </c>
      <c r="O4430" s="210" t="s">
        <v>91</v>
      </c>
      <c r="P4430" s="210" t="s">
        <v>92</v>
      </c>
      <c r="Q4430" s="210" t="s">
        <v>65</v>
      </c>
      <c r="R4430" s="210" t="s">
        <v>13372</v>
      </c>
      <c r="S4430" s="210" t="s">
        <v>13786</v>
      </c>
      <c r="T4430" s="210" t="s">
        <v>93</v>
      </c>
      <c r="U4430" s="213" t="s">
        <v>33617</v>
      </c>
      <c r="V4430" s="210">
        <v>0.95</v>
      </c>
      <c r="W4430" s="210" t="s">
        <v>68</v>
      </c>
      <c r="X4430" s="210" t="s">
        <v>69</v>
      </c>
      <c r="Y4430" s="210" t="s">
        <v>4407</v>
      </c>
      <c r="Z4430" s="210" t="s">
        <v>33670</v>
      </c>
      <c r="AA4430" s="235" t="s">
        <v>71</v>
      </c>
      <c r="AB4430" s="216">
        <v>46310</v>
      </c>
      <c r="AC4430" s="210"/>
      <c r="AD4430" s="191" t="s">
        <v>72</v>
      </c>
    </row>
    <row r="4431" spans="1:30" customFormat="1" ht="30" hidden="1" customHeight="1">
      <c r="A4431" s="209" t="s">
        <v>4370</v>
      </c>
      <c r="B4431" s="200" t="s">
        <v>13371</v>
      </c>
      <c r="C4431" s="200" t="s">
        <v>13372</v>
      </c>
      <c r="D4431" s="200" t="s">
        <v>13855</v>
      </c>
      <c r="E4431" s="200" t="s">
        <v>13856</v>
      </c>
      <c r="F4431" s="206" t="s">
        <v>33706</v>
      </c>
      <c r="G4431" s="206" t="s">
        <v>33707</v>
      </c>
      <c r="H4431" s="210" t="s">
        <v>1985</v>
      </c>
      <c r="I4431" s="197" t="s">
        <v>33708</v>
      </c>
      <c r="J4431" s="212" t="s">
        <v>33709</v>
      </c>
      <c r="K4431" s="213" t="s">
        <v>33710</v>
      </c>
      <c r="L4431" s="210" t="s">
        <v>1071</v>
      </c>
      <c r="M4431" s="210" t="s">
        <v>61</v>
      </c>
      <c r="N4431" s="210" t="s">
        <v>738</v>
      </c>
      <c r="O4431" s="210" t="s">
        <v>91</v>
      </c>
      <c r="P4431" s="210" t="s">
        <v>92</v>
      </c>
      <c r="Q4431" s="210" t="s">
        <v>65</v>
      </c>
      <c r="R4431" s="210" t="s">
        <v>13372</v>
      </c>
      <c r="S4431" s="210" t="s">
        <v>13856</v>
      </c>
      <c r="T4431" s="210" t="s">
        <v>93</v>
      </c>
      <c r="U4431" s="213" t="s">
        <v>33711</v>
      </c>
      <c r="V4431" s="210">
        <v>0.95</v>
      </c>
      <c r="W4431" s="210" t="s">
        <v>68</v>
      </c>
      <c r="X4431" s="210" t="s">
        <v>69</v>
      </c>
      <c r="Y4431" s="210" t="s">
        <v>4407</v>
      </c>
      <c r="Z4431" s="210" t="s">
        <v>33670</v>
      </c>
      <c r="AA4431" s="235" t="s">
        <v>71</v>
      </c>
      <c r="AB4431" s="216">
        <v>46310</v>
      </c>
      <c r="AC4431" s="210"/>
      <c r="AD4431" s="191" t="s">
        <v>72</v>
      </c>
    </row>
    <row r="4432" spans="1:30" ht="30" hidden="1" customHeight="1">
      <c r="A4432" s="198" t="s">
        <v>49</v>
      </c>
      <c r="B4432" s="200" t="s">
        <v>14829</v>
      </c>
      <c r="C4432" s="200" t="s">
        <v>14830</v>
      </c>
      <c r="D4432" s="200" t="s">
        <v>2782</v>
      </c>
      <c r="E4432" s="200" t="s">
        <v>14857</v>
      </c>
      <c r="F4432" s="214" t="s">
        <v>33712</v>
      </c>
      <c r="G4432" s="201" t="s">
        <v>33713</v>
      </c>
      <c r="H4432" s="210" t="s">
        <v>33714</v>
      </c>
      <c r="I4432" s="198" t="s">
        <v>33715</v>
      </c>
      <c r="J4432" s="198" t="s">
        <v>33716</v>
      </c>
      <c r="K4432" s="198" t="s">
        <v>33717</v>
      </c>
      <c r="L4432" s="198" t="s">
        <v>1071</v>
      </c>
      <c r="M4432" s="210" t="s">
        <v>61</v>
      </c>
      <c r="N4432" s="198" t="s">
        <v>62</v>
      </c>
      <c r="O4432" s="198" t="s">
        <v>91</v>
      </c>
      <c r="P4432" s="198" t="s">
        <v>92</v>
      </c>
      <c r="Q4432" s="198" t="s">
        <v>65</v>
      </c>
      <c r="R4432" s="198" t="s">
        <v>14830</v>
      </c>
      <c r="S4432" s="198" t="s">
        <v>14857</v>
      </c>
      <c r="T4432" s="198" t="s">
        <v>66</v>
      </c>
      <c r="U4432" s="198" t="s">
        <v>33718</v>
      </c>
      <c r="V4432" s="198">
        <v>0.95</v>
      </c>
      <c r="W4432" s="198" t="s">
        <v>68</v>
      </c>
      <c r="X4432" s="198" t="s">
        <v>69</v>
      </c>
      <c r="Y4432" s="198" t="s">
        <v>70</v>
      </c>
      <c r="Z4432" s="198" t="s">
        <v>647</v>
      </c>
      <c r="AA4432" s="235" t="s">
        <v>71</v>
      </c>
      <c r="AB4432" s="219">
        <v>46307</v>
      </c>
      <c r="AC4432" s="198"/>
      <c r="AD4432" s="191" t="s">
        <v>72</v>
      </c>
    </row>
    <row r="4433" spans="1:30" ht="30" hidden="1" customHeight="1">
      <c r="A4433" s="198" t="s">
        <v>49</v>
      </c>
      <c r="B4433" s="200" t="s">
        <v>14829</v>
      </c>
      <c r="C4433" s="200" t="s">
        <v>14830</v>
      </c>
      <c r="D4433" s="200" t="s">
        <v>14972</v>
      </c>
      <c r="E4433" s="200" t="s">
        <v>14973</v>
      </c>
      <c r="F4433" s="214" t="s">
        <v>33719</v>
      </c>
      <c r="G4433" s="201" t="s">
        <v>33720</v>
      </c>
      <c r="H4433" s="210" t="s">
        <v>33721</v>
      </c>
      <c r="I4433" s="198" t="s">
        <v>33722</v>
      </c>
      <c r="J4433" s="198" t="s">
        <v>33723</v>
      </c>
      <c r="K4433" s="198" t="s">
        <v>33724</v>
      </c>
      <c r="L4433" s="198" t="s">
        <v>1071</v>
      </c>
      <c r="M4433" s="210" t="s">
        <v>61</v>
      </c>
      <c r="N4433" s="198" t="s">
        <v>62</v>
      </c>
      <c r="O4433" s="198" t="s">
        <v>91</v>
      </c>
      <c r="P4433" s="198" t="s">
        <v>92</v>
      </c>
      <c r="Q4433" s="198" t="s">
        <v>65</v>
      </c>
      <c r="R4433" s="198" t="s">
        <v>14830</v>
      </c>
      <c r="S4433" s="198" t="s">
        <v>14973</v>
      </c>
      <c r="T4433" s="198" t="s">
        <v>66</v>
      </c>
      <c r="U4433" s="198" t="s">
        <v>33725</v>
      </c>
      <c r="V4433" s="198">
        <v>0.95</v>
      </c>
      <c r="W4433" s="198" t="s">
        <v>68</v>
      </c>
      <c r="X4433" s="198" t="s">
        <v>69</v>
      </c>
      <c r="Y4433" s="198" t="s">
        <v>4407</v>
      </c>
      <c r="Z4433" s="198" t="s">
        <v>33726</v>
      </c>
      <c r="AA4433" s="235" t="s">
        <v>71</v>
      </c>
      <c r="AB4433" s="219">
        <v>46307</v>
      </c>
      <c r="AC4433" s="198"/>
      <c r="AD4433" s="191" t="s">
        <v>72</v>
      </c>
    </row>
    <row r="4434" spans="1:30" ht="30" hidden="1" customHeight="1">
      <c r="A4434" s="198" t="s">
        <v>49</v>
      </c>
      <c r="B4434" s="200" t="s">
        <v>14829</v>
      </c>
      <c r="C4434" s="200" t="s">
        <v>14830</v>
      </c>
      <c r="D4434" s="200" t="s">
        <v>14998</v>
      </c>
      <c r="E4434" s="200" t="s">
        <v>14999</v>
      </c>
      <c r="F4434" s="214" t="s">
        <v>33727</v>
      </c>
      <c r="G4434" s="201" t="s">
        <v>33728</v>
      </c>
      <c r="H4434" s="210" t="s">
        <v>33729</v>
      </c>
      <c r="I4434" s="198" t="s">
        <v>33730</v>
      </c>
      <c r="J4434" s="198" t="s">
        <v>33731</v>
      </c>
      <c r="K4434" s="198" t="s">
        <v>33732</v>
      </c>
      <c r="L4434" s="198" t="s">
        <v>1071</v>
      </c>
      <c r="M4434" s="210" t="s">
        <v>61</v>
      </c>
      <c r="N4434" s="198" t="s">
        <v>62</v>
      </c>
      <c r="O4434" s="198" t="s">
        <v>91</v>
      </c>
      <c r="P4434" s="198" t="s">
        <v>92</v>
      </c>
      <c r="Q4434" s="198" t="s">
        <v>65</v>
      </c>
      <c r="R4434" s="198" t="s">
        <v>14830</v>
      </c>
      <c r="S4434" s="198" t="s">
        <v>14999</v>
      </c>
      <c r="T4434" s="198" t="s">
        <v>66</v>
      </c>
      <c r="U4434" s="198" t="s">
        <v>33733</v>
      </c>
      <c r="V4434" s="198">
        <v>0.95</v>
      </c>
      <c r="W4434" s="198" t="s">
        <v>68</v>
      </c>
      <c r="X4434" s="198" t="s">
        <v>69</v>
      </c>
      <c r="Y4434" s="198" t="s">
        <v>4407</v>
      </c>
      <c r="Z4434" s="198" t="s">
        <v>647</v>
      </c>
      <c r="AA4434" s="235" t="s">
        <v>71</v>
      </c>
      <c r="AB4434" s="219">
        <v>46307</v>
      </c>
      <c r="AC4434" s="198"/>
      <c r="AD4434" s="191" t="s">
        <v>72</v>
      </c>
    </row>
    <row r="4435" spans="1:30" ht="30" hidden="1" customHeight="1">
      <c r="A4435" s="198" t="s">
        <v>49</v>
      </c>
      <c r="B4435" s="200" t="s">
        <v>14829</v>
      </c>
      <c r="C4435" s="200" t="s">
        <v>14830</v>
      </c>
      <c r="D4435" s="200" t="s">
        <v>15228</v>
      </c>
      <c r="E4435" s="200" t="s">
        <v>15229</v>
      </c>
      <c r="F4435" s="214" t="s">
        <v>33734</v>
      </c>
      <c r="G4435" s="201" t="s">
        <v>33735</v>
      </c>
      <c r="H4435" s="210" t="s">
        <v>33736</v>
      </c>
      <c r="I4435" s="198" t="s">
        <v>33737</v>
      </c>
      <c r="J4435" s="198" t="s">
        <v>33738</v>
      </c>
      <c r="K4435" s="198" t="s">
        <v>33739</v>
      </c>
      <c r="L4435" s="198" t="s">
        <v>1071</v>
      </c>
      <c r="M4435" s="210" t="s">
        <v>61</v>
      </c>
      <c r="N4435" s="198" t="s">
        <v>62</v>
      </c>
      <c r="O4435" s="198" t="s">
        <v>91</v>
      </c>
      <c r="P4435" s="198" t="s">
        <v>92</v>
      </c>
      <c r="Q4435" s="198" t="s">
        <v>65</v>
      </c>
      <c r="R4435" s="198" t="s">
        <v>14830</v>
      </c>
      <c r="S4435" s="198" t="s">
        <v>15229</v>
      </c>
      <c r="T4435" s="198" t="s">
        <v>66</v>
      </c>
      <c r="U4435" s="198" t="s">
        <v>33740</v>
      </c>
      <c r="V4435" s="198">
        <v>0.95</v>
      </c>
      <c r="W4435" s="198" t="s">
        <v>68</v>
      </c>
      <c r="X4435" s="198" t="s">
        <v>69</v>
      </c>
      <c r="Y4435" s="198" t="s">
        <v>4407</v>
      </c>
      <c r="Z4435" s="198" t="s">
        <v>647</v>
      </c>
      <c r="AA4435" s="235" t="s">
        <v>71</v>
      </c>
      <c r="AB4435" s="219">
        <v>46307</v>
      </c>
      <c r="AC4435" s="198"/>
      <c r="AD4435" s="191" t="s">
        <v>72</v>
      </c>
    </row>
    <row r="4436" spans="1:30" ht="30" hidden="1" customHeight="1">
      <c r="A4436" s="198" t="s">
        <v>49</v>
      </c>
      <c r="B4436" s="200" t="s">
        <v>14829</v>
      </c>
      <c r="C4436" s="200" t="s">
        <v>14830</v>
      </c>
      <c r="D4436" s="200" t="s">
        <v>11044</v>
      </c>
      <c r="E4436" s="200" t="s">
        <v>15339</v>
      </c>
      <c r="F4436" s="214" t="s">
        <v>33741</v>
      </c>
      <c r="G4436" s="201" t="s">
        <v>33742</v>
      </c>
      <c r="H4436" s="210" t="s">
        <v>33743</v>
      </c>
      <c r="I4436" s="198" t="s">
        <v>33744</v>
      </c>
      <c r="J4436" s="198" t="s">
        <v>33745</v>
      </c>
      <c r="K4436" s="198" t="s">
        <v>33746</v>
      </c>
      <c r="L4436" s="198" t="s">
        <v>1071</v>
      </c>
      <c r="M4436" s="210" t="s">
        <v>61</v>
      </c>
      <c r="N4436" s="198" t="s">
        <v>62</v>
      </c>
      <c r="O4436" s="198" t="s">
        <v>91</v>
      </c>
      <c r="P4436" s="198" t="s">
        <v>92</v>
      </c>
      <c r="Q4436" s="198" t="s">
        <v>65</v>
      </c>
      <c r="R4436" s="198" t="s">
        <v>14830</v>
      </c>
      <c r="S4436" s="198" t="s">
        <v>15339</v>
      </c>
      <c r="T4436" s="198" t="s">
        <v>66</v>
      </c>
      <c r="U4436" s="198" t="s">
        <v>33747</v>
      </c>
      <c r="V4436" s="198">
        <v>0.95</v>
      </c>
      <c r="W4436" s="198" t="s">
        <v>68</v>
      </c>
      <c r="X4436" s="198" t="s">
        <v>69</v>
      </c>
      <c r="Y4436" s="198" t="s">
        <v>4407</v>
      </c>
      <c r="Z4436" s="198" t="s">
        <v>647</v>
      </c>
      <c r="AA4436" s="235" t="s">
        <v>71</v>
      </c>
      <c r="AB4436" s="219">
        <v>46307</v>
      </c>
      <c r="AC4436" s="198"/>
      <c r="AD4436" s="191" t="s">
        <v>72</v>
      </c>
    </row>
    <row r="4437" spans="1:30" ht="30" hidden="1" customHeight="1">
      <c r="A4437" s="198" t="s">
        <v>49</v>
      </c>
      <c r="B4437" s="200" t="s">
        <v>14829</v>
      </c>
      <c r="C4437" s="200" t="s">
        <v>14830</v>
      </c>
      <c r="D4437" s="200" t="s">
        <v>14749</v>
      </c>
      <c r="E4437" s="200" t="s">
        <v>15632</v>
      </c>
      <c r="F4437" s="214" t="s">
        <v>33748</v>
      </c>
      <c r="G4437" s="201" t="s">
        <v>33749</v>
      </c>
      <c r="H4437" s="210" t="s">
        <v>33750</v>
      </c>
      <c r="I4437" s="198" t="s">
        <v>33751</v>
      </c>
      <c r="J4437" s="198" t="s">
        <v>33752</v>
      </c>
      <c r="K4437" s="198" t="s">
        <v>33753</v>
      </c>
      <c r="L4437" s="198" t="s">
        <v>1071</v>
      </c>
      <c r="M4437" s="210" t="s">
        <v>61</v>
      </c>
      <c r="N4437" s="198" t="s">
        <v>62</v>
      </c>
      <c r="O4437" s="198" t="s">
        <v>91</v>
      </c>
      <c r="P4437" s="198" t="s">
        <v>92</v>
      </c>
      <c r="Q4437" s="198" t="s">
        <v>65</v>
      </c>
      <c r="R4437" s="198" t="s">
        <v>14830</v>
      </c>
      <c r="S4437" s="198" t="s">
        <v>15632</v>
      </c>
      <c r="T4437" s="198" t="s">
        <v>66</v>
      </c>
      <c r="U4437" s="198" t="s">
        <v>33754</v>
      </c>
      <c r="V4437" s="198">
        <v>0.95</v>
      </c>
      <c r="W4437" s="198" t="s">
        <v>68</v>
      </c>
      <c r="X4437" s="198" t="s">
        <v>69</v>
      </c>
      <c r="Y4437" s="198" t="s">
        <v>4407</v>
      </c>
      <c r="Z4437" s="198" t="s">
        <v>647</v>
      </c>
      <c r="AA4437" s="235" t="s">
        <v>71</v>
      </c>
      <c r="AB4437" s="219">
        <v>46307</v>
      </c>
      <c r="AC4437" s="198"/>
      <c r="AD4437" s="191" t="s">
        <v>72</v>
      </c>
    </row>
    <row r="4438" spans="1:30" ht="30" hidden="1" customHeight="1">
      <c r="A4438" s="198" t="s">
        <v>49</v>
      </c>
      <c r="B4438" s="200" t="s">
        <v>14829</v>
      </c>
      <c r="C4438" s="200" t="s">
        <v>14830</v>
      </c>
      <c r="D4438" s="200" t="s">
        <v>15699</v>
      </c>
      <c r="E4438" s="200" t="s">
        <v>15700</v>
      </c>
      <c r="F4438" s="214" t="s">
        <v>33755</v>
      </c>
      <c r="G4438" s="201" t="s">
        <v>33756</v>
      </c>
      <c r="H4438" s="210" t="s">
        <v>33757</v>
      </c>
      <c r="I4438" s="198" t="s">
        <v>33758</v>
      </c>
      <c r="J4438" s="198" t="s">
        <v>33759</v>
      </c>
      <c r="K4438" s="198" t="s">
        <v>33760</v>
      </c>
      <c r="L4438" s="198" t="s">
        <v>1071</v>
      </c>
      <c r="M4438" s="210" t="s">
        <v>61</v>
      </c>
      <c r="N4438" s="198" t="s">
        <v>62</v>
      </c>
      <c r="O4438" s="198" t="s">
        <v>91</v>
      </c>
      <c r="P4438" s="198" t="s">
        <v>92</v>
      </c>
      <c r="Q4438" s="198" t="s">
        <v>65</v>
      </c>
      <c r="R4438" s="198" t="s">
        <v>14830</v>
      </c>
      <c r="S4438" s="198" t="s">
        <v>15700</v>
      </c>
      <c r="T4438" s="198" t="s">
        <v>66</v>
      </c>
      <c r="U4438" s="198" t="s">
        <v>33761</v>
      </c>
      <c r="V4438" s="198">
        <v>0.95</v>
      </c>
      <c r="W4438" s="198" t="s">
        <v>68</v>
      </c>
      <c r="X4438" s="198" t="s">
        <v>69</v>
      </c>
      <c r="Y4438" s="198" t="s">
        <v>4407</v>
      </c>
      <c r="Z4438" s="198" t="s">
        <v>647</v>
      </c>
      <c r="AA4438" s="235" t="s">
        <v>71</v>
      </c>
      <c r="AB4438" s="219">
        <v>46307</v>
      </c>
      <c r="AC4438" s="198"/>
      <c r="AD4438" s="191" t="s">
        <v>72</v>
      </c>
    </row>
    <row r="4439" spans="1:30" ht="30" hidden="1" customHeight="1">
      <c r="A4439" s="198" t="s">
        <v>49</v>
      </c>
      <c r="B4439" s="200" t="s">
        <v>14829</v>
      </c>
      <c r="C4439" s="200" t="s">
        <v>14830</v>
      </c>
      <c r="D4439" s="200" t="s">
        <v>27601</v>
      </c>
      <c r="E4439" s="200" t="s">
        <v>27602</v>
      </c>
      <c r="F4439" s="214" t="s">
        <v>33762</v>
      </c>
      <c r="G4439" s="201" t="s">
        <v>33763</v>
      </c>
      <c r="H4439" s="210" t="s">
        <v>33764</v>
      </c>
      <c r="I4439" s="198" t="s">
        <v>33765</v>
      </c>
      <c r="J4439" s="198" t="s">
        <v>33766</v>
      </c>
      <c r="K4439" s="198" t="s">
        <v>33767</v>
      </c>
      <c r="L4439" s="198" t="s">
        <v>1071</v>
      </c>
      <c r="M4439" s="210" t="s">
        <v>61</v>
      </c>
      <c r="N4439" s="198" t="s">
        <v>62</v>
      </c>
      <c r="O4439" s="198" t="s">
        <v>91</v>
      </c>
      <c r="P4439" s="198" t="s">
        <v>92</v>
      </c>
      <c r="Q4439" s="198" t="s">
        <v>65</v>
      </c>
      <c r="R4439" s="198" t="s">
        <v>14830</v>
      </c>
      <c r="S4439" s="198" t="s">
        <v>27602</v>
      </c>
      <c r="T4439" s="198" t="s">
        <v>66</v>
      </c>
      <c r="U4439" s="198" t="s">
        <v>33768</v>
      </c>
      <c r="V4439" s="198">
        <v>0.95</v>
      </c>
      <c r="W4439" s="198" t="s">
        <v>68</v>
      </c>
      <c r="X4439" s="198" t="s">
        <v>69</v>
      </c>
      <c r="Y4439" s="198" t="s">
        <v>4407</v>
      </c>
      <c r="Z4439" s="198" t="s">
        <v>33726</v>
      </c>
      <c r="AA4439" s="235" t="s">
        <v>71</v>
      </c>
      <c r="AB4439" s="219">
        <v>46307</v>
      </c>
      <c r="AC4439" s="198"/>
      <c r="AD4439" s="191" t="s">
        <v>72</v>
      </c>
    </row>
    <row r="4440" spans="1:30" ht="30" hidden="1" customHeight="1">
      <c r="A4440" s="198" t="s">
        <v>49</v>
      </c>
      <c r="B4440" s="200" t="s">
        <v>14829</v>
      </c>
      <c r="C4440" s="200" t="s">
        <v>14830</v>
      </c>
      <c r="D4440" s="200" t="s">
        <v>27797</v>
      </c>
      <c r="E4440" s="200" t="s">
        <v>27798</v>
      </c>
      <c r="F4440" s="214" t="s">
        <v>33769</v>
      </c>
      <c r="G4440" s="201" t="s">
        <v>33770</v>
      </c>
      <c r="H4440" s="210" t="s">
        <v>33771</v>
      </c>
      <c r="I4440" s="198" t="s">
        <v>33772</v>
      </c>
      <c r="J4440" s="198" t="s">
        <v>33773</v>
      </c>
      <c r="K4440" s="198" t="s">
        <v>33774</v>
      </c>
      <c r="L4440" s="198" t="s">
        <v>1071</v>
      </c>
      <c r="M4440" s="210" t="s">
        <v>61</v>
      </c>
      <c r="N4440" s="198" t="s">
        <v>62</v>
      </c>
      <c r="O4440" s="198" t="s">
        <v>91</v>
      </c>
      <c r="P4440" s="198" t="s">
        <v>92</v>
      </c>
      <c r="Q4440" s="198" t="s">
        <v>65</v>
      </c>
      <c r="R4440" s="198" t="s">
        <v>14830</v>
      </c>
      <c r="S4440" s="198" t="s">
        <v>27798</v>
      </c>
      <c r="T4440" s="198" t="s">
        <v>66</v>
      </c>
      <c r="U4440" s="198" t="s">
        <v>33775</v>
      </c>
      <c r="V4440" s="198">
        <v>0.95</v>
      </c>
      <c r="W4440" s="198" t="s">
        <v>68</v>
      </c>
      <c r="X4440" s="198" t="s">
        <v>69</v>
      </c>
      <c r="Y4440" s="198" t="s">
        <v>4407</v>
      </c>
      <c r="Z4440" s="198" t="s">
        <v>33726</v>
      </c>
      <c r="AA4440" s="235" t="s">
        <v>71</v>
      </c>
      <c r="AB4440" s="219">
        <v>46307</v>
      </c>
      <c r="AC4440" s="198"/>
      <c r="AD4440" s="191" t="s">
        <v>72</v>
      </c>
    </row>
    <row r="4441" spans="1:30" ht="30" hidden="1" customHeight="1">
      <c r="A4441" s="198" t="s">
        <v>49</v>
      </c>
      <c r="B4441" s="200" t="s">
        <v>14829</v>
      </c>
      <c r="C4441" s="200" t="s">
        <v>14830</v>
      </c>
      <c r="D4441" s="200" t="s">
        <v>28043</v>
      </c>
      <c r="E4441" s="200" t="s">
        <v>28044</v>
      </c>
      <c r="F4441" s="214" t="s">
        <v>33776</v>
      </c>
      <c r="G4441" s="201" t="s">
        <v>33777</v>
      </c>
      <c r="H4441" s="210" t="s">
        <v>33778</v>
      </c>
      <c r="I4441" s="198" t="s">
        <v>33779</v>
      </c>
      <c r="J4441" s="198" t="s">
        <v>33780</v>
      </c>
      <c r="K4441" s="198" t="s">
        <v>33781</v>
      </c>
      <c r="L4441" s="198" t="s">
        <v>1071</v>
      </c>
      <c r="M4441" s="210" t="s">
        <v>61</v>
      </c>
      <c r="N4441" s="198" t="s">
        <v>62</v>
      </c>
      <c r="O4441" s="198" t="s">
        <v>91</v>
      </c>
      <c r="P4441" s="198" t="s">
        <v>92</v>
      </c>
      <c r="Q4441" s="198" t="s">
        <v>65</v>
      </c>
      <c r="R4441" s="198" t="s">
        <v>14830</v>
      </c>
      <c r="S4441" s="198" t="s">
        <v>28044</v>
      </c>
      <c r="T4441" s="198" t="s">
        <v>66</v>
      </c>
      <c r="U4441" s="198" t="s">
        <v>33782</v>
      </c>
      <c r="V4441" s="198">
        <v>0.95</v>
      </c>
      <c r="W4441" s="198" t="s">
        <v>68</v>
      </c>
      <c r="X4441" s="198" t="s">
        <v>69</v>
      </c>
      <c r="Y4441" s="198" t="s">
        <v>4407</v>
      </c>
      <c r="Z4441" s="198" t="s">
        <v>647</v>
      </c>
      <c r="AA4441" s="235" t="s">
        <v>71</v>
      </c>
      <c r="AB4441" s="219">
        <v>46307</v>
      </c>
      <c r="AC4441" s="198"/>
      <c r="AD4441" s="191" t="s">
        <v>72</v>
      </c>
    </row>
    <row r="4442" spans="1:30" ht="30" hidden="1" customHeight="1">
      <c r="A4442" s="198" t="s">
        <v>49</v>
      </c>
      <c r="B4442" s="200" t="s">
        <v>9361</v>
      </c>
      <c r="C4442" s="200" t="s">
        <v>14524</v>
      </c>
      <c r="D4442" s="200" t="s">
        <v>15732</v>
      </c>
      <c r="E4442" s="200" t="s">
        <v>15733</v>
      </c>
      <c r="F4442" s="214" t="s">
        <v>33783</v>
      </c>
      <c r="G4442" s="201" t="s">
        <v>33784</v>
      </c>
      <c r="H4442" s="210" t="s">
        <v>33785</v>
      </c>
      <c r="I4442" s="198" t="s">
        <v>33786</v>
      </c>
      <c r="J4442" s="198" t="s">
        <v>33787</v>
      </c>
      <c r="K4442" s="198" t="s">
        <v>33788</v>
      </c>
      <c r="L4442" s="198" t="s">
        <v>1071</v>
      </c>
      <c r="M4442" s="210" t="s">
        <v>61</v>
      </c>
      <c r="N4442" s="198" t="s">
        <v>62</v>
      </c>
      <c r="O4442" s="198" t="s">
        <v>91</v>
      </c>
      <c r="P4442" s="198" t="s">
        <v>92</v>
      </c>
      <c r="Q4442" s="198" t="s">
        <v>65</v>
      </c>
      <c r="R4442" s="198" t="s">
        <v>14524</v>
      </c>
      <c r="S4442" s="198" t="s">
        <v>15733</v>
      </c>
      <c r="T4442" s="198" t="s">
        <v>66</v>
      </c>
      <c r="U4442" s="198" t="s">
        <v>33789</v>
      </c>
      <c r="V4442" s="198">
        <v>0.95</v>
      </c>
      <c r="W4442" s="198" t="s">
        <v>68</v>
      </c>
      <c r="X4442" s="198" t="s">
        <v>69</v>
      </c>
      <c r="Y4442" s="198" t="s">
        <v>4407</v>
      </c>
      <c r="Z4442" s="198" t="s">
        <v>647</v>
      </c>
      <c r="AA4442" s="235" t="s">
        <v>71</v>
      </c>
      <c r="AB4442" s="219">
        <v>46307</v>
      </c>
      <c r="AC4442" s="198"/>
      <c r="AD4442" s="191" t="s">
        <v>72</v>
      </c>
    </row>
    <row r="4443" spans="1:30" ht="30" hidden="1" customHeight="1">
      <c r="A4443" s="198" t="s">
        <v>49</v>
      </c>
      <c r="B4443" s="200" t="s">
        <v>9361</v>
      </c>
      <c r="C4443" s="200" t="s">
        <v>14524</v>
      </c>
      <c r="D4443" s="200" t="s">
        <v>11579</v>
      </c>
      <c r="E4443" s="200" t="s">
        <v>15765</v>
      </c>
      <c r="F4443" s="214" t="s">
        <v>33790</v>
      </c>
      <c r="G4443" s="201" t="s">
        <v>33791</v>
      </c>
      <c r="H4443" s="210" t="s">
        <v>33792</v>
      </c>
      <c r="I4443" s="198" t="s">
        <v>33793</v>
      </c>
      <c r="J4443" s="198" t="s">
        <v>33794</v>
      </c>
      <c r="K4443" s="198" t="s">
        <v>33795</v>
      </c>
      <c r="L4443" s="198" t="s">
        <v>1071</v>
      </c>
      <c r="M4443" s="210" t="s">
        <v>61</v>
      </c>
      <c r="N4443" s="198" t="s">
        <v>62</v>
      </c>
      <c r="O4443" s="198" t="s">
        <v>91</v>
      </c>
      <c r="P4443" s="198" t="s">
        <v>92</v>
      </c>
      <c r="Q4443" s="198" t="s">
        <v>65</v>
      </c>
      <c r="R4443" s="198" t="s">
        <v>14524</v>
      </c>
      <c r="S4443" s="198" t="s">
        <v>15765</v>
      </c>
      <c r="T4443" s="198" t="s">
        <v>66</v>
      </c>
      <c r="U4443" s="198" t="s">
        <v>33796</v>
      </c>
      <c r="V4443" s="198">
        <v>0.95</v>
      </c>
      <c r="W4443" s="198" t="s">
        <v>68</v>
      </c>
      <c r="X4443" s="198" t="s">
        <v>69</v>
      </c>
      <c r="Y4443" s="198" t="s">
        <v>4407</v>
      </c>
      <c r="Z4443" s="198" t="s">
        <v>647</v>
      </c>
      <c r="AA4443" s="235" t="s">
        <v>71</v>
      </c>
      <c r="AB4443" s="219">
        <v>46307</v>
      </c>
      <c r="AC4443" s="198"/>
      <c r="AD4443" s="191" t="s">
        <v>72</v>
      </c>
    </row>
    <row r="4444" spans="1:30" ht="30" hidden="1" customHeight="1">
      <c r="A4444" s="198" t="s">
        <v>49</v>
      </c>
      <c r="B4444" s="200" t="s">
        <v>80</v>
      </c>
      <c r="C4444" s="200" t="s">
        <v>81</v>
      </c>
      <c r="D4444" s="200" t="s">
        <v>82</v>
      </c>
      <c r="E4444" s="200" t="s">
        <v>83</v>
      </c>
      <c r="F4444" s="214" t="s">
        <v>33797</v>
      </c>
      <c r="G4444" s="201" t="s">
        <v>33798</v>
      </c>
      <c r="H4444" s="210" t="s">
        <v>33799</v>
      </c>
      <c r="I4444" s="198" t="s">
        <v>33800</v>
      </c>
      <c r="J4444" s="198" t="s">
        <v>33801</v>
      </c>
      <c r="K4444" s="198" t="s">
        <v>33802</v>
      </c>
      <c r="L4444" s="198" t="s">
        <v>1071</v>
      </c>
      <c r="M4444" s="210" t="s">
        <v>61</v>
      </c>
      <c r="N4444" s="198" t="s">
        <v>62</v>
      </c>
      <c r="O4444" s="198" t="s">
        <v>91</v>
      </c>
      <c r="P4444" s="198" t="s">
        <v>92</v>
      </c>
      <c r="Q4444" s="198" t="s">
        <v>65</v>
      </c>
      <c r="R4444" s="198" t="s">
        <v>81</v>
      </c>
      <c r="S4444" s="198" t="s">
        <v>83</v>
      </c>
      <c r="T4444" s="198" t="s">
        <v>66</v>
      </c>
      <c r="U4444" s="198" t="s">
        <v>33803</v>
      </c>
      <c r="V4444" s="198">
        <v>0.95</v>
      </c>
      <c r="W4444" s="198" t="s">
        <v>68</v>
      </c>
      <c r="X4444" s="198" t="s">
        <v>69</v>
      </c>
      <c r="Y4444" s="198" t="s">
        <v>33804</v>
      </c>
      <c r="Z4444" s="198" t="s">
        <v>33805</v>
      </c>
      <c r="AA4444" s="235" t="s">
        <v>71</v>
      </c>
      <c r="AB4444" s="219">
        <v>46307</v>
      </c>
      <c r="AC4444" s="198"/>
      <c r="AD4444" s="191" t="s">
        <v>72</v>
      </c>
    </row>
    <row r="4445" spans="1:30" ht="30" hidden="1" customHeight="1">
      <c r="A4445" s="198" t="s">
        <v>49</v>
      </c>
      <c r="B4445" s="200" t="s">
        <v>16889</v>
      </c>
      <c r="C4445" s="200" t="s">
        <v>16890</v>
      </c>
      <c r="D4445" s="200" t="s">
        <v>17074</v>
      </c>
      <c r="E4445" s="200" t="s">
        <v>17075</v>
      </c>
      <c r="F4445" s="214" t="s">
        <v>33806</v>
      </c>
      <c r="G4445" s="201" t="s">
        <v>33807</v>
      </c>
      <c r="H4445" s="210" t="s">
        <v>33808</v>
      </c>
      <c r="I4445" s="198" t="s">
        <v>33809</v>
      </c>
      <c r="J4445" s="198" t="s">
        <v>33810</v>
      </c>
      <c r="K4445" s="198" t="s">
        <v>33811</v>
      </c>
      <c r="L4445" s="198" t="s">
        <v>1071</v>
      </c>
      <c r="M4445" s="210" t="s">
        <v>61</v>
      </c>
      <c r="N4445" s="198" t="s">
        <v>62</v>
      </c>
      <c r="O4445" s="198" t="s">
        <v>91</v>
      </c>
      <c r="P4445" s="198" t="s">
        <v>92</v>
      </c>
      <c r="Q4445" s="198" t="s">
        <v>65</v>
      </c>
      <c r="R4445" s="198" t="s">
        <v>16890</v>
      </c>
      <c r="S4445" s="198" t="s">
        <v>17075</v>
      </c>
      <c r="T4445" s="198" t="s">
        <v>66</v>
      </c>
      <c r="U4445" s="198" t="s">
        <v>33812</v>
      </c>
      <c r="V4445" s="198">
        <v>0.95</v>
      </c>
      <c r="W4445" s="198" t="s">
        <v>68</v>
      </c>
      <c r="X4445" s="198" t="s">
        <v>69</v>
      </c>
      <c r="Y4445" s="198" t="s">
        <v>4407</v>
      </c>
      <c r="Z4445" s="198" t="s">
        <v>647</v>
      </c>
      <c r="AA4445" s="235" t="s">
        <v>71</v>
      </c>
      <c r="AB4445" s="219">
        <v>46307</v>
      </c>
      <c r="AC4445" s="198"/>
      <c r="AD4445" s="191" t="s">
        <v>72</v>
      </c>
    </row>
    <row r="4446" spans="1:30" ht="30" hidden="1" customHeight="1">
      <c r="A4446" s="198" t="s">
        <v>49</v>
      </c>
      <c r="B4446" s="200" t="s">
        <v>16889</v>
      </c>
      <c r="C4446" s="200" t="s">
        <v>16890</v>
      </c>
      <c r="D4446" s="200" t="s">
        <v>17142</v>
      </c>
      <c r="E4446" s="200" t="s">
        <v>17143</v>
      </c>
      <c r="F4446" s="214" t="s">
        <v>33813</v>
      </c>
      <c r="G4446" s="201" t="s">
        <v>33814</v>
      </c>
      <c r="H4446" s="210" t="s">
        <v>33815</v>
      </c>
      <c r="I4446" s="198" t="s">
        <v>33816</v>
      </c>
      <c r="J4446" s="198" t="s">
        <v>33817</v>
      </c>
      <c r="K4446" s="198" t="s">
        <v>33818</v>
      </c>
      <c r="L4446" s="198" t="s">
        <v>1071</v>
      </c>
      <c r="M4446" s="210" t="s">
        <v>61</v>
      </c>
      <c r="N4446" s="198" t="s">
        <v>62</v>
      </c>
      <c r="O4446" s="198" t="s">
        <v>91</v>
      </c>
      <c r="P4446" s="198" t="s">
        <v>92</v>
      </c>
      <c r="Q4446" s="198" t="s">
        <v>65</v>
      </c>
      <c r="R4446" s="198" t="s">
        <v>16890</v>
      </c>
      <c r="S4446" s="198" t="s">
        <v>17143</v>
      </c>
      <c r="T4446" s="198" t="s">
        <v>66</v>
      </c>
      <c r="U4446" s="198" t="s">
        <v>33819</v>
      </c>
      <c r="V4446" s="198">
        <v>0.95</v>
      </c>
      <c r="W4446" s="198" t="s">
        <v>68</v>
      </c>
      <c r="X4446" s="198" t="s">
        <v>69</v>
      </c>
      <c r="Y4446" s="198" t="s">
        <v>70</v>
      </c>
      <c r="Z4446" s="198" t="s">
        <v>33820</v>
      </c>
      <c r="AA4446" s="235" t="s">
        <v>71</v>
      </c>
      <c r="AB4446" s="219">
        <v>46307</v>
      </c>
      <c r="AC4446" s="198"/>
      <c r="AD4446" s="191" t="s">
        <v>72</v>
      </c>
    </row>
    <row r="4447" spans="1:30" ht="30" hidden="1" customHeight="1">
      <c r="A4447" s="198" t="s">
        <v>49</v>
      </c>
      <c r="B4447" s="200" t="s">
        <v>16889</v>
      </c>
      <c r="C4447" s="200" t="s">
        <v>16890</v>
      </c>
      <c r="D4447" s="200" t="s">
        <v>4617</v>
      </c>
      <c r="E4447" s="200" t="s">
        <v>17176</v>
      </c>
      <c r="F4447" s="214" t="s">
        <v>33821</v>
      </c>
      <c r="G4447" s="201" t="s">
        <v>33822</v>
      </c>
      <c r="H4447" s="210" t="s">
        <v>33823</v>
      </c>
      <c r="I4447" s="198" t="s">
        <v>33824</v>
      </c>
      <c r="J4447" s="198" t="s">
        <v>33825</v>
      </c>
      <c r="K4447" s="198" t="s">
        <v>33826</v>
      </c>
      <c r="L4447" s="198" t="s">
        <v>1071</v>
      </c>
      <c r="M4447" s="210" t="s">
        <v>61</v>
      </c>
      <c r="N4447" s="198" t="s">
        <v>62</v>
      </c>
      <c r="O4447" s="198" t="s">
        <v>91</v>
      </c>
      <c r="P4447" s="198" t="s">
        <v>92</v>
      </c>
      <c r="Q4447" s="198" t="s">
        <v>65</v>
      </c>
      <c r="R4447" s="198" t="s">
        <v>16890</v>
      </c>
      <c r="S4447" s="198" t="s">
        <v>17176</v>
      </c>
      <c r="T4447" s="198" t="s">
        <v>66</v>
      </c>
      <c r="U4447" s="198" t="s">
        <v>33827</v>
      </c>
      <c r="V4447" s="198">
        <v>0.95</v>
      </c>
      <c r="W4447" s="198" t="s">
        <v>68</v>
      </c>
      <c r="X4447" s="198" t="s">
        <v>69</v>
      </c>
      <c r="Y4447" s="198" t="s">
        <v>4407</v>
      </c>
      <c r="Z4447" s="198" t="s">
        <v>647</v>
      </c>
      <c r="AA4447" s="235" t="s">
        <v>71</v>
      </c>
      <c r="AB4447" s="219">
        <v>46307</v>
      </c>
      <c r="AC4447" s="198"/>
      <c r="AD4447" s="191" t="s">
        <v>72</v>
      </c>
    </row>
    <row r="4448" spans="1:30" ht="30" hidden="1" customHeight="1">
      <c r="A4448" s="198" t="s">
        <v>49</v>
      </c>
      <c r="B4448" s="200" t="s">
        <v>16889</v>
      </c>
      <c r="C4448" s="200" t="s">
        <v>16890</v>
      </c>
      <c r="D4448" s="200" t="s">
        <v>17215</v>
      </c>
      <c r="E4448" s="200" t="s">
        <v>17216</v>
      </c>
      <c r="F4448" s="214" t="s">
        <v>33828</v>
      </c>
      <c r="G4448" s="201" t="s">
        <v>33829</v>
      </c>
      <c r="H4448" s="210" t="s">
        <v>33830</v>
      </c>
      <c r="I4448" s="198" t="s">
        <v>33831</v>
      </c>
      <c r="J4448" s="198" t="s">
        <v>33832</v>
      </c>
      <c r="K4448" s="198" t="s">
        <v>33833</v>
      </c>
      <c r="L4448" s="198" t="s">
        <v>1071</v>
      </c>
      <c r="M4448" s="210" t="s">
        <v>61</v>
      </c>
      <c r="N4448" s="198" t="s">
        <v>62</v>
      </c>
      <c r="O4448" s="198" t="s">
        <v>91</v>
      </c>
      <c r="P4448" s="198" t="s">
        <v>92</v>
      </c>
      <c r="Q4448" s="198" t="s">
        <v>65</v>
      </c>
      <c r="R4448" s="198" t="s">
        <v>16890</v>
      </c>
      <c r="S4448" s="198" t="s">
        <v>17216</v>
      </c>
      <c r="T4448" s="198" t="s">
        <v>66</v>
      </c>
      <c r="U4448" s="198" t="s">
        <v>33834</v>
      </c>
      <c r="V4448" s="198">
        <v>0.95</v>
      </c>
      <c r="W4448" s="198" t="s">
        <v>68</v>
      </c>
      <c r="X4448" s="198" t="s">
        <v>69</v>
      </c>
      <c r="Y4448" s="198" t="s">
        <v>4407</v>
      </c>
      <c r="Z4448" s="198" t="s">
        <v>33820</v>
      </c>
      <c r="AA4448" s="235" t="s">
        <v>71</v>
      </c>
      <c r="AB4448" s="219">
        <v>46307</v>
      </c>
      <c r="AC4448" s="198"/>
      <c r="AD4448" s="191" t="s">
        <v>72</v>
      </c>
    </row>
    <row r="4449" spans="1:30" ht="30" hidden="1" customHeight="1">
      <c r="A4449" s="198" t="s">
        <v>49</v>
      </c>
      <c r="B4449" s="200" t="s">
        <v>50</v>
      </c>
      <c r="C4449" s="200" t="s">
        <v>51</v>
      </c>
      <c r="D4449" s="200" t="s">
        <v>17701</v>
      </c>
      <c r="E4449" s="200" t="s">
        <v>17702</v>
      </c>
      <c r="F4449" s="214" t="s">
        <v>33835</v>
      </c>
      <c r="G4449" s="201" t="s">
        <v>33836</v>
      </c>
      <c r="H4449" s="210" t="s">
        <v>33837</v>
      </c>
      <c r="I4449" s="198" t="s">
        <v>33838</v>
      </c>
      <c r="J4449" s="198" t="s">
        <v>33839</v>
      </c>
      <c r="K4449" s="198" t="s">
        <v>33840</v>
      </c>
      <c r="L4449" s="198" t="s">
        <v>1071</v>
      </c>
      <c r="M4449" s="210" t="s">
        <v>61</v>
      </c>
      <c r="N4449" s="198" t="s">
        <v>62</v>
      </c>
      <c r="O4449" s="198" t="s">
        <v>63</v>
      </c>
      <c r="P4449" s="198" t="s">
        <v>64</v>
      </c>
      <c r="Q4449" s="198" t="s">
        <v>65</v>
      </c>
      <c r="R4449" s="198" t="s">
        <v>51</v>
      </c>
      <c r="S4449" s="198" t="s">
        <v>17702</v>
      </c>
      <c r="T4449" s="198" t="s">
        <v>66</v>
      </c>
      <c r="U4449" s="198" t="s">
        <v>33841</v>
      </c>
      <c r="V4449" s="198">
        <v>0.95</v>
      </c>
      <c r="W4449" s="198" t="s">
        <v>68</v>
      </c>
      <c r="X4449" s="198" t="s">
        <v>69</v>
      </c>
      <c r="Y4449" s="198" t="s">
        <v>4407</v>
      </c>
      <c r="Z4449" s="198" t="s">
        <v>647</v>
      </c>
      <c r="AA4449" s="235" t="s">
        <v>71</v>
      </c>
      <c r="AB4449" s="219">
        <v>46307</v>
      </c>
      <c r="AC4449" s="198"/>
      <c r="AD4449" s="191" t="s">
        <v>72</v>
      </c>
    </row>
    <row r="4450" spans="1:30" ht="30" hidden="1" customHeight="1">
      <c r="A4450" s="198" t="s">
        <v>49</v>
      </c>
      <c r="B4450" s="200" t="s">
        <v>50</v>
      </c>
      <c r="C4450" s="200" t="s">
        <v>51</v>
      </c>
      <c r="D4450" s="200" t="s">
        <v>17837</v>
      </c>
      <c r="E4450" s="200" t="s">
        <v>17838</v>
      </c>
      <c r="F4450" s="214" t="s">
        <v>33842</v>
      </c>
      <c r="G4450" s="201" t="s">
        <v>33843</v>
      </c>
      <c r="H4450" s="210" t="s">
        <v>33844</v>
      </c>
      <c r="I4450" s="198" t="s">
        <v>33845</v>
      </c>
      <c r="J4450" s="198" t="s">
        <v>33846</v>
      </c>
      <c r="K4450" s="198" t="s">
        <v>33847</v>
      </c>
      <c r="L4450" s="198" t="s">
        <v>1071</v>
      </c>
      <c r="M4450" s="210" t="s">
        <v>61</v>
      </c>
      <c r="N4450" s="198" t="s">
        <v>62</v>
      </c>
      <c r="O4450" s="198" t="s">
        <v>63</v>
      </c>
      <c r="P4450" s="198" t="s">
        <v>64</v>
      </c>
      <c r="Q4450" s="198" t="s">
        <v>65</v>
      </c>
      <c r="R4450" s="198" t="s">
        <v>51</v>
      </c>
      <c r="S4450" s="198" t="s">
        <v>17838</v>
      </c>
      <c r="T4450" s="198" t="s">
        <v>66</v>
      </c>
      <c r="U4450" s="198" t="s">
        <v>33848</v>
      </c>
      <c r="V4450" s="198">
        <v>0.95</v>
      </c>
      <c r="W4450" s="198" t="s">
        <v>68</v>
      </c>
      <c r="X4450" s="198" t="s">
        <v>69</v>
      </c>
      <c r="Y4450" s="198" t="s">
        <v>70</v>
      </c>
      <c r="Z4450" s="198" t="s">
        <v>647</v>
      </c>
      <c r="AA4450" s="235" t="s">
        <v>71</v>
      </c>
      <c r="AB4450" s="219">
        <v>46307</v>
      </c>
      <c r="AC4450" s="198"/>
      <c r="AD4450" s="191" t="s">
        <v>72</v>
      </c>
    </row>
    <row r="4451" spans="1:30" ht="30" hidden="1" customHeight="1">
      <c r="A4451" s="198" t="s">
        <v>49</v>
      </c>
      <c r="B4451" s="200" t="s">
        <v>50</v>
      </c>
      <c r="C4451" s="200" t="s">
        <v>51</v>
      </c>
      <c r="D4451" s="200" t="s">
        <v>18129</v>
      </c>
      <c r="E4451" s="200" t="s">
        <v>18130</v>
      </c>
      <c r="F4451" s="214" t="s">
        <v>33849</v>
      </c>
      <c r="G4451" s="201" t="s">
        <v>33850</v>
      </c>
      <c r="H4451" s="210" t="s">
        <v>33851</v>
      </c>
      <c r="I4451" s="198" t="s">
        <v>33852</v>
      </c>
      <c r="J4451" s="198" t="s">
        <v>33853</v>
      </c>
      <c r="K4451" s="198" t="s">
        <v>33854</v>
      </c>
      <c r="L4451" s="198" t="s">
        <v>1071</v>
      </c>
      <c r="M4451" s="210" t="s">
        <v>61</v>
      </c>
      <c r="N4451" s="198" t="s">
        <v>62</v>
      </c>
      <c r="O4451" s="198" t="s">
        <v>63</v>
      </c>
      <c r="P4451" s="198" t="s">
        <v>64</v>
      </c>
      <c r="Q4451" s="198" t="s">
        <v>65</v>
      </c>
      <c r="R4451" s="198" t="s">
        <v>51</v>
      </c>
      <c r="S4451" s="198" t="s">
        <v>18130</v>
      </c>
      <c r="T4451" s="198" t="s">
        <v>66</v>
      </c>
      <c r="U4451" s="198" t="s">
        <v>33855</v>
      </c>
      <c r="V4451" s="198">
        <v>0.95</v>
      </c>
      <c r="W4451" s="198" t="s">
        <v>68</v>
      </c>
      <c r="X4451" s="198" t="s">
        <v>69</v>
      </c>
      <c r="Y4451" s="198" t="s">
        <v>70</v>
      </c>
      <c r="Z4451" s="198" t="s">
        <v>647</v>
      </c>
      <c r="AA4451" s="235" t="s">
        <v>71</v>
      </c>
      <c r="AB4451" s="219">
        <v>46307</v>
      </c>
      <c r="AC4451" s="198"/>
      <c r="AD4451" s="191" t="s">
        <v>72</v>
      </c>
    </row>
    <row r="4452" spans="1:30" ht="30" hidden="1" customHeight="1">
      <c r="A4452" s="198" t="s">
        <v>49</v>
      </c>
      <c r="B4452" s="200" t="s">
        <v>50</v>
      </c>
      <c r="C4452" s="200" t="s">
        <v>51</v>
      </c>
      <c r="D4452" s="200" t="s">
        <v>18349</v>
      </c>
      <c r="E4452" s="200" t="s">
        <v>18350</v>
      </c>
      <c r="F4452" s="214" t="s">
        <v>33856</v>
      </c>
      <c r="G4452" s="201" t="s">
        <v>33857</v>
      </c>
      <c r="H4452" s="210" t="s">
        <v>33858</v>
      </c>
      <c r="I4452" s="198" t="s">
        <v>33859</v>
      </c>
      <c r="J4452" s="198" t="s">
        <v>33860</v>
      </c>
      <c r="K4452" s="198" t="s">
        <v>33861</v>
      </c>
      <c r="L4452" s="198" t="s">
        <v>1071</v>
      </c>
      <c r="M4452" s="210" t="s">
        <v>61</v>
      </c>
      <c r="N4452" s="198" t="s">
        <v>62</v>
      </c>
      <c r="O4452" s="198" t="s">
        <v>63</v>
      </c>
      <c r="P4452" s="198" t="s">
        <v>64</v>
      </c>
      <c r="Q4452" s="198" t="s">
        <v>65</v>
      </c>
      <c r="R4452" s="198" t="s">
        <v>51</v>
      </c>
      <c r="S4452" s="198" t="s">
        <v>18350</v>
      </c>
      <c r="T4452" s="198" t="s">
        <v>66</v>
      </c>
      <c r="U4452" s="198" t="s">
        <v>33862</v>
      </c>
      <c r="V4452" s="198">
        <v>0.95</v>
      </c>
      <c r="W4452" s="198" t="s">
        <v>68</v>
      </c>
      <c r="X4452" s="198" t="s">
        <v>69</v>
      </c>
      <c r="Y4452" s="198" t="s">
        <v>4407</v>
      </c>
      <c r="Z4452" s="198" t="s">
        <v>33863</v>
      </c>
      <c r="AA4452" s="235" t="s">
        <v>71</v>
      </c>
      <c r="AB4452" s="219">
        <v>46307</v>
      </c>
      <c r="AC4452" s="198"/>
      <c r="AD4452" s="191" t="s">
        <v>72</v>
      </c>
    </row>
    <row r="4453" spans="1:30" ht="30" hidden="1" customHeight="1">
      <c r="A4453" s="198" t="s">
        <v>49</v>
      </c>
      <c r="B4453" s="200" t="s">
        <v>50</v>
      </c>
      <c r="C4453" s="200" t="s">
        <v>51</v>
      </c>
      <c r="D4453" s="200" t="s">
        <v>18401</v>
      </c>
      <c r="E4453" s="200" t="s">
        <v>18402</v>
      </c>
      <c r="F4453" s="214" t="s">
        <v>33864</v>
      </c>
      <c r="G4453" s="201" t="s">
        <v>33865</v>
      </c>
      <c r="H4453" s="210" t="s">
        <v>33866</v>
      </c>
      <c r="I4453" s="198" t="s">
        <v>33867</v>
      </c>
      <c r="J4453" s="198" t="s">
        <v>33868</v>
      </c>
      <c r="K4453" s="198" t="s">
        <v>33869</v>
      </c>
      <c r="L4453" s="198" t="s">
        <v>1071</v>
      </c>
      <c r="M4453" s="210" t="s">
        <v>61</v>
      </c>
      <c r="N4453" s="198" t="s">
        <v>62</v>
      </c>
      <c r="O4453" s="198" t="s">
        <v>63</v>
      </c>
      <c r="P4453" s="198" t="s">
        <v>64</v>
      </c>
      <c r="Q4453" s="198" t="s">
        <v>65</v>
      </c>
      <c r="R4453" s="198" t="s">
        <v>51</v>
      </c>
      <c r="S4453" s="198" t="s">
        <v>18402</v>
      </c>
      <c r="T4453" s="198" t="s">
        <v>66</v>
      </c>
      <c r="U4453" s="198" t="s">
        <v>33870</v>
      </c>
      <c r="V4453" s="198">
        <v>0.95</v>
      </c>
      <c r="W4453" s="198" t="s">
        <v>68</v>
      </c>
      <c r="X4453" s="198" t="s">
        <v>69</v>
      </c>
      <c r="Y4453" s="198" t="s">
        <v>4407</v>
      </c>
      <c r="Z4453" s="198" t="s">
        <v>33863</v>
      </c>
      <c r="AA4453" s="235" t="s">
        <v>71</v>
      </c>
      <c r="AB4453" s="219">
        <v>46307</v>
      </c>
      <c r="AC4453" s="198"/>
      <c r="AD4453" s="191" t="s">
        <v>72</v>
      </c>
    </row>
    <row r="4454" spans="1:30" ht="30" hidden="1" customHeight="1">
      <c r="A4454" s="198" t="s">
        <v>49</v>
      </c>
      <c r="B4454" s="200" t="s">
        <v>50</v>
      </c>
      <c r="C4454" s="200" t="s">
        <v>51</v>
      </c>
      <c r="D4454" s="200" t="s">
        <v>18419</v>
      </c>
      <c r="E4454" s="200" t="s">
        <v>18420</v>
      </c>
      <c r="F4454" s="214" t="s">
        <v>33871</v>
      </c>
      <c r="G4454" s="201" t="s">
        <v>33872</v>
      </c>
      <c r="H4454" s="210" t="s">
        <v>33873</v>
      </c>
      <c r="I4454" s="198" t="s">
        <v>33874</v>
      </c>
      <c r="J4454" s="198" t="s">
        <v>33875</v>
      </c>
      <c r="K4454" s="198" t="s">
        <v>33876</v>
      </c>
      <c r="L4454" s="198" t="s">
        <v>1071</v>
      </c>
      <c r="M4454" s="210" t="s">
        <v>61</v>
      </c>
      <c r="N4454" s="198" t="s">
        <v>62</v>
      </c>
      <c r="O4454" s="198" t="s">
        <v>63</v>
      </c>
      <c r="P4454" s="198" t="s">
        <v>64</v>
      </c>
      <c r="Q4454" s="198" t="s">
        <v>65</v>
      </c>
      <c r="R4454" s="198" t="s">
        <v>51</v>
      </c>
      <c r="S4454" s="198" t="s">
        <v>18420</v>
      </c>
      <c r="T4454" s="198" t="s">
        <v>66</v>
      </c>
      <c r="U4454" s="198" t="s">
        <v>33877</v>
      </c>
      <c r="V4454" s="198">
        <v>0.95</v>
      </c>
      <c r="W4454" s="198" t="s">
        <v>68</v>
      </c>
      <c r="X4454" s="198" t="s">
        <v>69</v>
      </c>
      <c r="Y4454" s="198" t="s">
        <v>70</v>
      </c>
      <c r="Z4454" s="198" t="s">
        <v>647</v>
      </c>
      <c r="AA4454" s="235" t="s">
        <v>71</v>
      </c>
      <c r="AB4454" s="219">
        <v>46307</v>
      </c>
      <c r="AC4454" s="198"/>
      <c r="AD4454" s="191" t="s">
        <v>72</v>
      </c>
    </row>
    <row r="4455" spans="1:30" ht="30" hidden="1" customHeight="1">
      <c r="A4455" s="198" t="s">
        <v>49</v>
      </c>
      <c r="B4455" s="200" t="s">
        <v>50</v>
      </c>
      <c r="C4455" s="200" t="s">
        <v>51</v>
      </c>
      <c r="D4455" s="200" t="s">
        <v>12316</v>
      </c>
      <c r="E4455" s="200" t="s">
        <v>18489</v>
      </c>
      <c r="F4455" s="214" t="s">
        <v>33878</v>
      </c>
      <c r="G4455" s="201" t="s">
        <v>33879</v>
      </c>
      <c r="H4455" s="210" t="s">
        <v>33880</v>
      </c>
      <c r="I4455" s="198" t="s">
        <v>33881</v>
      </c>
      <c r="J4455" s="198" t="s">
        <v>33882</v>
      </c>
      <c r="K4455" s="198" t="s">
        <v>33883</v>
      </c>
      <c r="L4455" s="198" t="s">
        <v>1071</v>
      </c>
      <c r="M4455" s="210" t="s">
        <v>61</v>
      </c>
      <c r="N4455" s="198" t="s">
        <v>62</v>
      </c>
      <c r="O4455" s="198" t="s">
        <v>63</v>
      </c>
      <c r="P4455" s="198" t="s">
        <v>64</v>
      </c>
      <c r="Q4455" s="198" t="s">
        <v>65</v>
      </c>
      <c r="R4455" s="198" t="s">
        <v>51</v>
      </c>
      <c r="S4455" s="198" t="s">
        <v>18489</v>
      </c>
      <c r="T4455" s="198" t="s">
        <v>66</v>
      </c>
      <c r="U4455" s="198" t="s">
        <v>33884</v>
      </c>
      <c r="V4455" s="198">
        <v>0.95</v>
      </c>
      <c r="W4455" s="198" t="s">
        <v>68</v>
      </c>
      <c r="X4455" s="198" t="s">
        <v>69</v>
      </c>
      <c r="Y4455" s="198" t="s">
        <v>70</v>
      </c>
      <c r="Z4455" s="198" t="s">
        <v>647</v>
      </c>
      <c r="AA4455" s="235" t="s">
        <v>71</v>
      </c>
      <c r="AB4455" s="219">
        <v>46307</v>
      </c>
      <c r="AC4455" s="198"/>
      <c r="AD4455" s="191" t="s">
        <v>72</v>
      </c>
    </row>
    <row r="4456" spans="1:30" ht="30" hidden="1" customHeight="1">
      <c r="A4456" s="198" t="s">
        <v>49</v>
      </c>
      <c r="B4456" s="200" t="s">
        <v>50</v>
      </c>
      <c r="C4456" s="200" t="s">
        <v>51</v>
      </c>
      <c r="D4456" s="200" t="s">
        <v>18538</v>
      </c>
      <c r="E4456" s="200" t="s">
        <v>18539</v>
      </c>
      <c r="F4456" s="214" t="s">
        <v>33885</v>
      </c>
      <c r="G4456" s="201" t="s">
        <v>33886</v>
      </c>
      <c r="H4456" s="210" t="s">
        <v>33887</v>
      </c>
      <c r="I4456" s="198" t="s">
        <v>33888</v>
      </c>
      <c r="J4456" s="198" t="s">
        <v>33889</v>
      </c>
      <c r="K4456" s="198" t="s">
        <v>33890</v>
      </c>
      <c r="L4456" s="198" t="s">
        <v>1071</v>
      </c>
      <c r="M4456" s="210" t="s">
        <v>61</v>
      </c>
      <c r="N4456" s="198" t="s">
        <v>62</v>
      </c>
      <c r="O4456" s="198" t="s">
        <v>63</v>
      </c>
      <c r="P4456" s="198" t="s">
        <v>64</v>
      </c>
      <c r="Q4456" s="198" t="s">
        <v>65</v>
      </c>
      <c r="R4456" s="198" t="s">
        <v>51</v>
      </c>
      <c r="S4456" s="198" t="s">
        <v>18539</v>
      </c>
      <c r="T4456" s="198" t="s">
        <v>66</v>
      </c>
      <c r="U4456" s="198" t="s">
        <v>33891</v>
      </c>
      <c r="V4456" s="198">
        <v>0.95</v>
      </c>
      <c r="W4456" s="198" t="s">
        <v>68</v>
      </c>
      <c r="X4456" s="198" t="s">
        <v>69</v>
      </c>
      <c r="Y4456" s="198" t="s">
        <v>70</v>
      </c>
      <c r="Z4456" s="198" t="s">
        <v>647</v>
      </c>
      <c r="AA4456" s="235" t="s">
        <v>71</v>
      </c>
      <c r="AB4456" s="219">
        <v>46307</v>
      </c>
      <c r="AC4456" s="198"/>
      <c r="AD4456" s="191" t="s">
        <v>72</v>
      </c>
    </row>
    <row r="4457" spans="1:30" ht="30" hidden="1" customHeight="1">
      <c r="A4457" s="198" t="s">
        <v>49</v>
      </c>
      <c r="B4457" s="200" t="s">
        <v>50</v>
      </c>
      <c r="C4457" s="200" t="s">
        <v>51</v>
      </c>
      <c r="D4457" s="200" t="s">
        <v>12300</v>
      </c>
      <c r="E4457" s="200" t="s">
        <v>18646</v>
      </c>
      <c r="F4457" s="214" t="s">
        <v>33892</v>
      </c>
      <c r="G4457" s="201" t="s">
        <v>33893</v>
      </c>
      <c r="H4457" s="210" t="s">
        <v>33894</v>
      </c>
      <c r="I4457" s="198" t="s">
        <v>33895</v>
      </c>
      <c r="J4457" s="198" t="s">
        <v>33896</v>
      </c>
      <c r="K4457" s="198" t="s">
        <v>33897</v>
      </c>
      <c r="L4457" s="198" t="s">
        <v>1071</v>
      </c>
      <c r="M4457" s="210" t="s">
        <v>61</v>
      </c>
      <c r="N4457" s="198" t="s">
        <v>62</v>
      </c>
      <c r="O4457" s="198" t="s">
        <v>63</v>
      </c>
      <c r="P4457" s="198" t="s">
        <v>64</v>
      </c>
      <c r="Q4457" s="198" t="s">
        <v>65</v>
      </c>
      <c r="R4457" s="198" t="s">
        <v>51</v>
      </c>
      <c r="S4457" s="198" t="s">
        <v>18646</v>
      </c>
      <c r="T4457" s="198" t="s">
        <v>66</v>
      </c>
      <c r="U4457" s="198" t="s">
        <v>33898</v>
      </c>
      <c r="V4457" s="198">
        <v>0.95</v>
      </c>
      <c r="W4457" s="198" t="s">
        <v>68</v>
      </c>
      <c r="X4457" s="198" t="s">
        <v>69</v>
      </c>
      <c r="Y4457" s="198" t="s">
        <v>70</v>
      </c>
      <c r="Z4457" s="198" t="s">
        <v>647</v>
      </c>
      <c r="AA4457" s="235" t="s">
        <v>71</v>
      </c>
      <c r="AB4457" s="219">
        <v>46307</v>
      </c>
      <c r="AC4457" s="198"/>
      <c r="AD4457" s="191" t="s">
        <v>72</v>
      </c>
    </row>
    <row r="4458" spans="1:30" ht="30" hidden="1" customHeight="1">
      <c r="A4458" s="198" t="s">
        <v>49</v>
      </c>
      <c r="B4458" s="200" t="s">
        <v>18847</v>
      </c>
      <c r="C4458" s="200" t="s">
        <v>18848</v>
      </c>
      <c r="D4458" s="200" t="s">
        <v>18964</v>
      </c>
      <c r="E4458" s="200" t="s">
        <v>18965</v>
      </c>
      <c r="F4458" s="214" t="s">
        <v>33899</v>
      </c>
      <c r="G4458" s="201" t="s">
        <v>33900</v>
      </c>
      <c r="H4458" s="210" t="s">
        <v>33901</v>
      </c>
      <c r="I4458" s="198" t="s">
        <v>33902</v>
      </c>
      <c r="J4458" s="198" t="s">
        <v>33903</v>
      </c>
      <c r="K4458" s="198" t="s">
        <v>33904</v>
      </c>
      <c r="L4458" s="198" t="s">
        <v>1071</v>
      </c>
      <c r="M4458" s="210" t="s">
        <v>61</v>
      </c>
      <c r="N4458" s="198" t="s">
        <v>62</v>
      </c>
      <c r="O4458" s="198" t="s">
        <v>18857</v>
      </c>
      <c r="P4458" s="198" t="s">
        <v>18858</v>
      </c>
      <c r="Q4458" s="198" t="s">
        <v>65</v>
      </c>
      <c r="R4458" s="198" t="s">
        <v>18848</v>
      </c>
      <c r="S4458" s="198" t="s">
        <v>18965</v>
      </c>
      <c r="T4458" s="198" t="s">
        <v>66</v>
      </c>
      <c r="U4458" s="198" t="s">
        <v>33905</v>
      </c>
      <c r="V4458" s="198">
        <v>0.95</v>
      </c>
      <c r="W4458" s="198" t="s">
        <v>68</v>
      </c>
      <c r="X4458" s="198" t="s">
        <v>69</v>
      </c>
      <c r="Y4458" s="198" t="s">
        <v>70</v>
      </c>
      <c r="Z4458" s="198" t="s">
        <v>647</v>
      </c>
      <c r="AA4458" s="235" t="s">
        <v>71</v>
      </c>
      <c r="AB4458" s="219">
        <v>46307</v>
      </c>
      <c r="AC4458" s="198"/>
      <c r="AD4458" s="191" t="s">
        <v>72</v>
      </c>
    </row>
    <row r="4459" spans="1:30" ht="30" hidden="1" customHeight="1">
      <c r="A4459" s="198" t="s">
        <v>49</v>
      </c>
      <c r="B4459" s="200" t="s">
        <v>18847</v>
      </c>
      <c r="C4459" s="200" t="s">
        <v>18848</v>
      </c>
      <c r="D4459" s="200" t="s">
        <v>18998</v>
      </c>
      <c r="E4459" s="200" t="s">
        <v>18999</v>
      </c>
      <c r="F4459" s="214" t="s">
        <v>33906</v>
      </c>
      <c r="G4459" s="201" t="s">
        <v>33907</v>
      </c>
      <c r="H4459" s="210" t="s">
        <v>33908</v>
      </c>
      <c r="I4459" s="198" t="s">
        <v>33909</v>
      </c>
      <c r="J4459" s="198" t="s">
        <v>33910</v>
      </c>
      <c r="K4459" s="198" t="s">
        <v>33911</v>
      </c>
      <c r="L4459" s="198" t="s">
        <v>1071</v>
      </c>
      <c r="M4459" s="210" t="s">
        <v>61</v>
      </c>
      <c r="N4459" s="198" t="s">
        <v>62</v>
      </c>
      <c r="O4459" s="198" t="s">
        <v>18857</v>
      </c>
      <c r="P4459" s="198" t="s">
        <v>18858</v>
      </c>
      <c r="Q4459" s="198" t="s">
        <v>65</v>
      </c>
      <c r="R4459" s="198" t="s">
        <v>18848</v>
      </c>
      <c r="S4459" s="198" t="s">
        <v>18999</v>
      </c>
      <c r="T4459" s="198" t="s">
        <v>66</v>
      </c>
      <c r="U4459" s="198" t="s">
        <v>33912</v>
      </c>
      <c r="V4459" s="198">
        <v>0.95</v>
      </c>
      <c r="W4459" s="198" t="s">
        <v>68</v>
      </c>
      <c r="X4459" s="198" t="s">
        <v>69</v>
      </c>
      <c r="Y4459" s="198" t="s">
        <v>4407</v>
      </c>
      <c r="Z4459" s="198" t="s">
        <v>647</v>
      </c>
      <c r="AA4459" s="235" t="s">
        <v>71</v>
      </c>
      <c r="AB4459" s="219">
        <v>46307</v>
      </c>
      <c r="AC4459" s="198"/>
      <c r="AD4459" s="191" t="s">
        <v>72</v>
      </c>
    </row>
    <row r="4460" spans="1:30" ht="30" hidden="1" customHeight="1">
      <c r="A4460" s="198" t="s">
        <v>49</v>
      </c>
      <c r="B4460" s="200" t="s">
        <v>18847</v>
      </c>
      <c r="C4460" s="200" t="s">
        <v>18848</v>
      </c>
      <c r="D4460" s="200" t="s">
        <v>19024</v>
      </c>
      <c r="E4460" s="200" t="s">
        <v>19025</v>
      </c>
      <c r="F4460" s="214" t="s">
        <v>33913</v>
      </c>
      <c r="G4460" s="201" t="s">
        <v>33914</v>
      </c>
      <c r="H4460" s="210" t="s">
        <v>33915</v>
      </c>
      <c r="I4460" s="198" t="s">
        <v>33916</v>
      </c>
      <c r="J4460" s="198" t="s">
        <v>33917</v>
      </c>
      <c r="K4460" s="198" t="s">
        <v>33918</v>
      </c>
      <c r="L4460" s="198" t="s">
        <v>1071</v>
      </c>
      <c r="M4460" s="210" t="s">
        <v>61</v>
      </c>
      <c r="N4460" s="198" t="s">
        <v>62</v>
      </c>
      <c r="O4460" s="198" t="s">
        <v>18857</v>
      </c>
      <c r="P4460" s="198" t="s">
        <v>18858</v>
      </c>
      <c r="Q4460" s="198" t="s">
        <v>65</v>
      </c>
      <c r="R4460" s="198" t="s">
        <v>18848</v>
      </c>
      <c r="S4460" s="198" t="s">
        <v>19025</v>
      </c>
      <c r="T4460" s="198" t="s">
        <v>66</v>
      </c>
      <c r="U4460" s="198" t="s">
        <v>33919</v>
      </c>
      <c r="V4460" s="198">
        <v>0.95</v>
      </c>
      <c r="W4460" s="198" t="s">
        <v>68</v>
      </c>
      <c r="X4460" s="198" t="s">
        <v>69</v>
      </c>
      <c r="Y4460" s="198" t="s">
        <v>70</v>
      </c>
      <c r="Z4460" s="198" t="s">
        <v>647</v>
      </c>
      <c r="AA4460" s="235" t="s">
        <v>71</v>
      </c>
      <c r="AB4460" s="219">
        <v>46307</v>
      </c>
      <c r="AC4460" s="198"/>
      <c r="AD4460" s="191" t="s">
        <v>72</v>
      </c>
    </row>
    <row r="4461" spans="1:30" ht="30" hidden="1" customHeight="1">
      <c r="A4461" s="198" t="s">
        <v>49</v>
      </c>
      <c r="B4461" s="200" t="s">
        <v>18847</v>
      </c>
      <c r="C4461" s="200" t="s">
        <v>18848</v>
      </c>
      <c r="D4461" s="200" t="s">
        <v>19049</v>
      </c>
      <c r="E4461" s="200" t="s">
        <v>19050</v>
      </c>
      <c r="F4461" s="214" t="s">
        <v>33920</v>
      </c>
      <c r="G4461" s="201" t="s">
        <v>33921</v>
      </c>
      <c r="H4461" s="210" t="s">
        <v>33922</v>
      </c>
      <c r="I4461" s="198" t="s">
        <v>33923</v>
      </c>
      <c r="J4461" s="198" t="s">
        <v>33924</v>
      </c>
      <c r="K4461" s="198" t="s">
        <v>33925</v>
      </c>
      <c r="L4461" s="198" t="s">
        <v>1071</v>
      </c>
      <c r="M4461" s="210" t="s">
        <v>61</v>
      </c>
      <c r="N4461" s="198" t="s">
        <v>62</v>
      </c>
      <c r="O4461" s="198" t="s">
        <v>18857</v>
      </c>
      <c r="P4461" s="198" t="s">
        <v>18858</v>
      </c>
      <c r="Q4461" s="198" t="s">
        <v>65</v>
      </c>
      <c r="R4461" s="198" t="s">
        <v>18848</v>
      </c>
      <c r="S4461" s="198" t="s">
        <v>19050</v>
      </c>
      <c r="T4461" s="198" t="s">
        <v>66</v>
      </c>
      <c r="U4461" s="198" t="s">
        <v>33926</v>
      </c>
      <c r="V4461" s="198">
        <v>0.95</v>
      </c>
      <c r="W4461" s="198" t="s">
        <v>68</v>
      </c>
      <c r="X4461" s="198" t="s">
        <v>69</v>
      </c>
      <c r="Y4461" s="198" t="s">
        <v>70</v>
      </c>
      <c r="Z4461" s="198" t="s">
        <v>647</v>
      </c>
      <c r="AA4461" s="235" t="s">
        <v>71</v>
      </c>
      <c r="AB4461" s="219">
        <v>46307</v>
      </c>
      <c r="AC4461" s="198"/>
      <c r="AD4461" s="191" t="s">
        <v>72</v>
      </c>
    </row>
    <row r="4462" spans="1:30" ht="30" hidden="1" customHeight="1">
      <c r="A4462" s="198" t="s">
        <v>49</v>
      </c>
      <c r="B4462" s="200" t="s">
        <v>18847</v>
      </c>
      <c r="C4462" s="200" t="s">
        <v>18848</v>
      </c>
      <c r="D4462" s="200" t="s">
        <v>19083</v>
      </c>
      <c r="E4462" s="200" t="s">
        <v>19084</v>
      </c>
      <c r="F4462" s="214" t="s">
        <v>33927</v>
      </c>
      <c r="G4462" s="201" t="s">
        <v>33928</v>
      </c>
      <c r="H4462" s="210" t="s">
        <v>33929</v>
      </c>
      <c r="I4462" s="198" t="s">
        <v>33930</v>
      </c>
      <c r="J4462" s="198" t="s">
        <v>33931</v>
      </c>
      <c r="K4462" s="198" t="s">
        <v>33932</v>
      </c>
      <c r="L4462" s="198" t="s">
        <v>1071</v>
      </c>
      <c r="M4462" s="210" t="s">
        <v>61</v>
      </c>
      <c r="N4462" s="198" t="s">
        <v>62</v>
      </c>
      <c r="O4462" s="198" t="s">
        <v>18857</v>
      </c>
      <c r="P4462" s="198" t="s">
        <v>18858</v>
      </c>
      <c r="Q4462" s="198" t="s">
        <v>65</v>
      </c>
      <c r="R4462" s="198" t="s">
        <v>18848</v>
      </c>
      <c r="S4462" s="198" t="s">
        <v>19084</v>
      </c>
      <c r="T4462" s="198" t="s">
        <v>66</v>
      </c>
      <c r="U4462" s="198" t="s">
        <v>33933</v>
      </c>
      <c r="V4462" s="198">
        <v>0.95</v>
      </c>
      <c r="W4462" s="198" t="s">
        <v>68</v>
      </c>
      <c r="X4462" s="198" t="s">
        <v>69</v>
      </c>
      <c r="Y4462" s="198" t="s">
        <v>4407</v>
      </c>
      <c r="Z4462" s="198" t="s">
        <v>647</v>
      </c>
      <c r="AA4462" s="235" t="s">
        <v>71</v>
      </c>
      <c r="AB4462" s="219">
        <v>46307</v>
      </c>
      <c r="AC4462" s="198"/>
      <c r="AD4462" s="191" t="s">
        <v>72</v>
      </c>
    </row>
    <row r="4463" spans="1:30" ht="30" hidden="1" customHeight="1">
      <c r="A4463" s="198" t="s">
        <v>49</v>
      </c>
      <c r="B4463" s="200" t="s">
        <v>19243</v>
      </c>
      <c r="C4463" s="200" t="s">
        <v>19244</v>
      </c>
      <c r="D4463" s="200" t="s">
        <v>19263</v>
      </c>
      <c r="E4463" s="200" t="s">
        <v>19264</v>
      </c>
      <c r="F4463" s="214" t="s">
        <v>33934</v>
      </c>
      <c r="G4463" s="201" t="s">
        <v>33935</v>
      </c>
      <c r="H4463" s="210" t="s">
        <v>33936</v>
      </c>
      <c r="I4463" s="198" t="s">
        <v>33937</v>
      </c>
      <c r="J4463" s="198" t="s">
        <v>33938</v>
      </c>
      <c r="K4463" s="198" t="s">
        <v>33939</v>
      </c>
      <c r="L4463" s="198" t="s">
        <v>1071</v>
      </c>
      <c r="M4463" s="210" t="s">
        <v>61</v>
      </c>
      <c r="N4463" s="198" t="s">
        <v>62</v>
      </c>
      <c r="O4463" s="198" t="s">
        <v>91</v>
      </c>
      <c r="P4463" s="198" t="s">
        <v>92</v>
      </c>
      <c r="Q4463" s="198" t="s">
        <v>65</v>
      </c>
      <c r="R4463" s="198" t="s">
        <v>19244</v>
      </c>
      <c r="S4463" s="198" t="s">
        <v>19264</v>
      </c>
      <c r="T4463" s="198" t="s">
        <v>66</v>
      </c>
      <c r="U4463" s="198" t="s">
        <v>33940</v>
      </c>
      <c r="V4463" s="198">
        <v>0.95</v>
      </c>
      <c r="W4463" s="198" t="s">
        <v>68</v>
      </c>
      <c r="X4463" s="198" t="s">
        <v>69</v>
      </c>
      <c r="Y4463" s="198" t="s">
        <v>4407</v>
      </c>
      <c r="Z4463" s="198" t="s">
        <v>647</v>
      </c>
      <c r="AA4463" s="235" t="s">
        <v>71</v>
      </c>
      <c r="AB4463" s="219">
        <v>46307</v>
      </c>
      <c r="AC4463" s="198"/>
      <c r="AD4463" s="191" t="s">
        <v>72</v>
      </c>
    </row>
    <row r="4464" spans="1:30" ht="30" hidden="1" customHeight="1">
      <c r="A4464" s="198" t="s">
        <v>49</v>
      </c>
      <c r="B4464" s="200" t="s">
        <v>19243</v>
      </c>
      <c r="C4464" s="200" t="s">
        <v>19244</v>
      </c>
      <c r="D4464" s="200" t="s">
        <v>19289</v>
      </c>
      <c r="E4464" s="200" t="s">
        <v>19290</v>
      </c>
      <c r="F4464" s="214" t="s">
        <v>33941</v>
      </c>
      <c r="G4464" s="201" t="s">
        <v>33942</v>
      </c>
      <c r="H4464" s="210" t="s">
        <v>33943</v>
      </c>
      <c r="I4464" s="198" t="s">
        <v>33944</v>
      </c>
      <c r="J4464" s="198" t="s">
        <v>33945</v>
      </c>
      <c r="K4464" s="198" t="s">
        <v>33939</v>
      </c>
      <c r="L4464" s="198" t="s">
        <v>1071</v>
      </c>
      <c r="M4464" s="210" t="s">
        <v>61</v>
      </c>
      <c r="N4464" s="198" t="s">
        <v>62</v>
      </c>
      <c r="O4464" s="198" t="s">
        <v>91</v>
      </c>
      <c r="P4464" s="198" t="s">
        <v>92</v>
      </c>
      <c r="Q4464" s="198" t="s">
        <v>65</v>
      </c>
      <c r="R4464" s="198" t="s">
        <v>19244</v>
      </c>
      <c r="S4464" s="198" t="s">
        <v>19290</v>
      </c>
      <c r="T4464" s="198" t="s">
        <v>66</v>
      </c>
      <c r="U4464" s="198" t="s">
        <v>33940</v>
      </c>
      <c r="V4464" s="198">
        <v>0.95</v>
      </c>
      <c r="W4464" s="198" t="s">
        <v>68</v>
      </c>
      <c r="X4464" s="198" t="s">
        <v>69</v>
      </c>
      <c r="Y4464" s="198" t="s">
        <v>4407</v>
      </c>
      <c r="Z4464" s="198" t="s">
        <v>647</v>
      </c>
      <c r="AA4464" s="235" t="s">
        <v>71</v>
      </c>
      <c r="AB4464" s="219">
        <v>46307</v>
      </c>
      <c r="AC4464" s="198"/>
      <c r="AD4464" s="191" t="s">
        <v>72</v>
      </c>
    </row>
    <row r="4465" spans="1:30" ht="30" hidden="1" customHeight="1">
      <c r="A4465" s="198" t="s">
        <v>49</v>
      </c>
      <c r="B4465" s="200" t="s">
        <v>19243</v>
      </c>
      <c r="C4465" s="200" t="s">
        <v>19244</v>
      </c>
      <c r="D4465" s="200" t="s">
        <v>19382</v>
      </c>
      <c r="E4465" s="200" t="s">
        <v>19383</v>
      </c>
      <c r="F4465" s="214" t="s">
        <v>33946</v>
      </c>
      <c r="G4465" s="201" t="s">
        <v>33947</v>
      </c>
      <c r="H4465" s="210" t="s">
        <v>33948</v>
      </c>
      <c r="I4465" s="198" t="s">
        <v>33949</v>
      </c>
      <c r="J4465" s="198" t="s">
        <v>33950</v>
      </c>
      <c r="K4465" s="198" t="s">
        <v>33951</v>
      </c>
      <c r="L4465" s="198" t="s">
        <v>1071</v>
      </c>
      <c r="M4465" s="210" t="s">
        <v>61</v>
      </c>
      <c r="N4465" s="198" t="s">
        <v>62</v>
      </c>
      <c r="O4465" s="198" t="s">
        <v>91</v>
      </c>
      <c r="P4465" s="198" t="s">
        <v>92</v>
      </c>
      <c r="Q4465" s="198" t="s">
        <v>65</v>
      </c>
      <c r="R4465" s="198" t="s">
        <v>19244</v>
      </c>
      <c r="S4465" s="198" t="s">
        <v>19383</v>
      </c>
      <c r="T4465" s="198" t="s">
        <v>66</v>
      </c>
      <c r="U4465" s="198" t="s">
        <v>33952</v>
      </c>
      <c r="V4465" s="198">
        <v>0.95</v>
      </c>
      <c r="W4465" s="198" t="s">
        <v>68</v>
      </c>
      <c r="X4465" s="198" t="s">
        <v>69</v>
      </c>
      <c r="Y4465" s="198" t="s">
        <v>4407</v>
      </c>
      <c r="Z4465" s="198" t="s">
        <v>647</v>
      </c>
      <c r="AA4465" s="235" t="s">
        <v>71</v>
      </c>
      <c r="AB4465" s="219">
        <v>46307</v>
      </c>
      <c r="AC4465" s="198"/>
      <c r="AD4465" s="191" t="s">
        <v>72</v>
      </c>
    </row>
    <row r="4466" spans="1:30" ht="30" hidden="1" customHeight="1">
      <c r="A4466" s="198" t="s">
        <v>49</v>
      </c>
      <c r="B4466" s="200" t="s">
        <v>19415</v>
      </c>
      <c r="C4466" s="200" t="s">
        <v>19416</v>
      </c>
      <c r="D4466" s="200" t="s">
        <v>19443</v>
      </c>
      <c r="E4466" s="200" t="s">
        <v>19444</v>
      </c>
      <c r="F4466" s="214" t="s">
        <v>33953</v>
      </c>
      <c r="G4466" s="201" t="s">
        <v>33954</v>
      </c>
      <c r="H4466" s="210" t="s">
        <v>33955</v>
      </c>
      <c r="I4466" s="198" t="s">
        <v>33956</v>
      </c>
      <c r="J4466" s="198" t="s">
        <v>33957</v>
      </c>
      <c r="K4466" s="198" t="s">
        <v>33958</v>
      </c>
      <c r="L4466" s="198" t="s">
        <v>1071</v>
      </c>
      <c r="M4466" s="210" t="s">
        <v>61</v>
      </c>
      <c r="N4466" s="198" t="s">
        <v>62</v>
      </c>
      <c r="O4466" s="198" t="s">
        <v>91</v>
      </c>
      <c r="P4466" s="198" t="s">
        <v>92</v>
      </c>
      <c r="Q4466" s="198" t="s">
        <v>65</v>
      </c>
      <c r="R4466" s="198" t="s">
        <v>19416</v>
      </c>
      <c r="S4466" s="198" t="s">
        <v>19444</v>
      </c>
      <c r="T4466" s="198" t="s">
        <v>66</v>
      </c>
      <c r="U4466" s="198" t="s">
        <v>33959</v>
      </c>
      <c r="V4466" s="198">
        <v>0.95</v>
      </c>
      <c r="W4466" s="198" t="s">
        <v>68</v>
      </c>
      <c r="X4466" s="198" t="s">
        <v>69</v>
      </c>
      <c r="Y4466" s="198" t="s">
        <v>70</v>
      </c>
      <c r="Z4466" s="198" t="s">
        <v>33960</v>
      </c>
      <c r="AA4466" s="235" t="s">
        <v>71</v>
      </c>
      <c r="AB4466" s="219">
        <v>46307</v>
      </c>
      <c r="AC4466" s="198"/>
      <c r="AD4466" s="191" t="s">
        <v>72</v>
      </c>
    </row>
    <row r="4467" spans="1:30" ht="30" hidden="1" customHeight="1">
      <c r="A4467" s="198" t="s">
        <v>49</v>
      </c>
      <c r="B4467" s="200" t="s">
        <v>19415</v>
      </c>
      <c r="C4467" s="200" t="s">
        <v>19416</v>
      </c>
      <c r="D4467" s="200" t="s">
        <v>19501</v>
      </c>
      <c r="E4467" s="200" t="s">
        <v>19502</v>
      </c>
      <c r="F4467" s="214" t="s">
        <v>33961</v>
      </c>
      <c r="G4467" s="201" t="s">
        <v>33962</v>
      </c>
      <c r="H4467" s="210" t="s">
        <v>33963</v>
      </c>
      <c r="I4467" s="198" t="s">
        <v>33964</v>
      </c>
      <c r="J4467" s="198" t="s">
        <v>33965</v>
      </c>
      <c r="K4467" s="198" t="s">
        <v>33966</v>
      </c>
      <c r="L4467" s="198" t="s">
        <v>1071</v>
      </c>
      <c r="M4467" s="210" t="s">
        <v>61</v>
      </c>
      <c r="N4467" s="198" t="s">
        <v>62</v>
      </c>
      <c r="O4467" s="198" t="s">
        <v>91</v>
      </c>
      <c r="P4467" s="198" t="s">
        <v>92</v>
      </c>
      <c r="Q4467" s="198" t="s">
        <v>65</v>
      </c>
      <c r="R4467" s="198" t="s">
        <v>19416</v>
      </c>
      <c r="S4467" s="198" t="s">
        <v>19502</v>
      </c>
      <c r="T4467" s="198" t="s">
        <v>66</v>
      </c>
      <c r="U4467" s="198" t="s">
        <v>33967</v>
      </c>
      <c r="V4467" s="198">
        <v>0.95</v>
      </c>
      <c r="W4467" s="198" t="s">
        <v>68</v>
      </c>
      <c r="X4467" s="198" t="s">
        <v>69</v>
      </c>
      <c r="Y4467" s="198" t="s">
        <v>70</v>
      </c>
      <c r="Z4467" s="198" t="s">
        <v>33960</v>
      </c>
      <c r="AA4467" s="235" t="s">
        <v>71</v>
      </c>
      <c r="AB4467" s="219">
        <v>46307</v>
      </c>
      <c r="AC4467" s="198"/>
      <c r="AD4467" s="191" t="s">
        <v>72</v>
      </c>
    </row>
    <row r="4468" spans="1:30" ht="30" hidden="1" customHeight="1">
      <c r="A4468" s="198" t="s">
        <v>49</v>
      </c>
      <c r="B4468" s="200" t="s">
        <v>19415</v>
      </c>
      <c r="C4468" s="200" t="s">
        <v>19416</v>
      </c>
      <c r="D4468" s="200" t="s">
        <v>19534</v>
      </c>
      <c r="E4468" s="200" t="s">
        <v>19535</v>
      </c>
      <c r="F4468" s="214" t="s">
        <v>33968</v>
      </c>
      <c r="G4468" s="201" t="s">
        <v>33969</v>
      </c>
      <c r="H4468" s="210" t="s">
        <v>33970</v>
      </c>
      <c r="I4468" s="198" t="s">
        <v>33971</v>
      </c>
      <c r="J4468" s="198" t="s">
        <v>33972</v>
      </c>
      <c r="K4468" s="198" t="s">
        <v>33973</v>
      </c>
      <c r="L4468" s="198" t="s">
        <v>1071</v>
      </c>
      <c r="M4468" s="210" t="s">
        <v>61</v>
      </c>
      <c r="N4468" s="198" t="s">
        <v>62</v>
      </c>
      <c r="O4468" s="198" t="s">
        <v>91</v>
      </c>
      <c r="P4468" s="198" t="s">
        <v>92</v>
      </c>
      <c r="Q4468" s="198" t="s">
        <v>65</v>
      </c>
      <c r="R4468" s="198" t="s">
        <v>19416</v>
      </c>
      <c r="S4468" s="198" t="s">
        <v>19535</v>
      </c>
      <c r="T4468" s="198" t="s">
        <v>66</v>
      </c>
      <c r="U4468" s="198" t="s">
        <v>33974</v>
      </c>
      <c r="V4468" s="198">
        <v>0.95</v>
      </c>
      <c r="W4468" s="198" t="s">
        <v>68</v>
      </c>
      <c r="X4468" s="198" t="s">
        <v>69</v>
      </c>
      <c r="Y4468" s="198" t="s">
        <v>70</v>
      </c>
      <c r="Z4468" s="198" t="s">
        <v>33960</v>
      </c>
      <c r="AA4468" s="235" t="s">
        <v>71</v>
      </c>
      <c r="AB4468" s="219">
        <v>46307</v>
      </c>
      <c r="AC4468" s="198"/>
      <c r="AD4468" s="191" t="s">
        <v>72</v>
      </c>
    </row>
    <row r="4469" spans="1:30" ht="30" hidden="1" customHeight="1">
      <c r="A4469" s="198" t="s">
        <v>49</v>
      </c>
      <c r="B4469" s="200" t="s">
        <v>19415</v>
      </c>
      <c r="C4469" s="200" t="s">
        <v>19416</v>
      </c>
      <c r="D4469" s="200" t="s">
        <v>19559</v>
      </c>
      <c r="E4469" s="200" t="s">
        <v>19560</v>
      </c>
      <c r="F4469" s="214" t="s">
        <v>33975</v>
      </c>
      <c r="G4469" s="201" t="s">
        <v>33976</v>
      </c>
      <c r="H4469" s="210" t="s">
        <v>33977</v>
      </c>
      <c r="I4469" s="198" t="s">
        <v>33978</v>
      </c>
      <c r="J4469" s="198" t="s">
        <v>33979</v>
      </c>
      <c r="K4469" s="198" t="s">
        <v>33980</v>
      </c>
      <c r="L4469" s="198" t="s">
        <v>1071</v>
      </c>
      <c r="M4469" s="210" t="s">
        <v>61</v>
      </c>
      <c r="N4469" s="198" t="s">
        <v>62</v>
      </c>
      <c r="O4469" s="198" t="s">
        <v>91</v>
      </c>
      <c r="P4469" s="198" t="s">
        <v>92</v>
      </c>
      <c r="Q4469" s="198" t="s">
        <v>65</v>
      </c>
      <c r="R4469" s="198" t="s">
        <v>19416</v>
      </c>
      <c r="S4469" s="198" t="s">
        <v>19560</v>
      </c>
      <c r="T4469" s="198" t="s">
        <v>66</v>
      </c>
      <c r="U4469" s="198" t="s">
        <v>33981</v>
      </c>
      <c r="V4469" s="198">
        <v>0.95</v>
      </c>
      <c r="W4469" s="198" t="s">
        <v>68</v>
      </c>
      <c r="X4469" s="198" t="s">
        <v>69</v>
      </c>
      <c r="Y4469" s="198" t="s">
        <v>70</v>
      </c>
      <c r="Z4469" s="198" t="s">
        <v>33960</v>
      </c>
      <c r="AA4469" s="235" t="s">
        <v>71</v>
      </c>
      <c r="AB4469" s="219">
        <v>46307</v>
      </c>
      <c r="AC4469" s="198"/>
      <c r="AD4469" s="191" t="s">
        <v>72</v>
      </c>
    </row>
    <row r="4470" spans="1:30" ht="30" hidden="1" customHeight="1">
      <c r="A4470" s="198" t="s">
        <v>49</v>
      </c>
      <c r="B4470" s="200" t="s">
        <v>19415</v>
      </c>
      <c r="C4470" s="200" t="s">
        <v>19416</v>
      </c>
      <c r="D4470" s="200" t="s">
        <v>19593</v>
      </c>
      <c r="E4470" s="200" t="s">
        <v>19594</v>
      </c>
      <c r="F4470" s="214" t="s">
        <v>33982</v>
      </c>
      <c r="G4470" s="201" t="s">
        <v>33983</v>
      </c>
      <c r="H4470" s="210" t="s">
        <v>33984</v>
      </c>
      <c r="I4470" s="198" t="s">
        <v>33985</v>
      </c>
      <c r="J4470" s="198" t="s">
        <v>33986</v>
      </c>
      <c r="K4470" s="198" t="s">
        <v>33987</v>
      </c>
      <c r="L4470" s="198" t="s">
        <v>1071</v>
      </c>
      <c r="M4470" s="210" t="s">
        <v>61</v>
      </c>
      <c r="N4470" s="198" t="s">
        <v>62</v>
      </c>
      <c r="O4470" s="198" t="s">
        <v>91</v>
      </c>
      <c r="P4470" s="198" t="s">
        <v>92</v>
      </c>
      <c r="Q4470" s="198" t="s">
        <v>65</v>
      </c>
      <c r="R4470" s="198" t="s">
        <v>19416</v>
      </c>
      <c r="S4470" s="198" t="s">
        <v>19594</v>
      </c>
      <c r="T4470" s="198" t="s">
        <v>66</v>
      </c>
      <c r="U4470" s="198" t="s">
        <v>33988</v>
      </c>
      <c r="V4470" s="198">
        <v>0.95</v>
      </c>
      <c r="W4470" s="198" t="s">
        <v>68</v>
      </c>
      <c r="X4470" s="198" t="s">
        <v>69</v>
      </c>
      <c r="Y4470" s="198" t="s">
        <v>70</v>
      </c>
      <c r="Z4470" s="198" t="s">
        <v>33960</v>
      </c>
      <c r="AA4470" s="235" t="s">
        <v>71</v>
      </c>
      <c r="AB4470" s="219">
        <v>46307</v>
      </c>
      <c r="AC4470" s="198"/>
      <c r="AD4470" s="191" t="s">
        <v>72</v>
      </c>
    </row>
    <row r="4471" spans="1:30" ht="30" hidden="1" customHeight="1">
      <c r="A4471" s="198" t="s">
        <v>49</v>
      </c>
      <c r="B4471" s="200" t="s">
        <v>19415</v>
      </c>
      <c r="C4471" s="200" t="s">
        <v>19416</v>
      </c>
      <c r="D4471" s="200" t="s">
        <v>19659</v>
      </c>
      <c r="E4471" s="200" t="s">
        <v>19660</v>
      </c>
      <c r="F4471" s="214" t="s">
        <v>33989</v>
      </c>
      <c r="G4471" s="201" t="s">
        <v>33990</v>
      </c>
      <c r="H4471" s="210" t="s">
        <v>33991</v>
      </c>
      <c r="I4471" s="198" t="s">
        <v>33992</v>
      </c>
      <c r="J4471" s="198" t="s">
        <v>33993</v>
      </c>
      <c r="K4471" s="198" t="s">
        <v>33994</v>
      </c>
      <c r="L4471" s="198" t="s">
        <v>1071</v>
      </c>
      <c r="M4471" s="210" t="s">
        <v>61</v>
      </c>
      <c r="N4471" s="198" t="s">
        <v>62</v>
      </c>
      <c r="O4471" s="198" t="s">
        <v>91</v>
      </c>
      <c r="P4471" s="198" t="s">
        <v>92</v>
      </c>
      <c r="Q4471" s="198" t="s">
        <v>65</v>
      </c>
      <c r="R4471" s="198" t="s">
        <v>19416</v>
      </c>
      <c r="S4471" s="198" t="s">
        <v>19660</v>
      </c>
      <c r="T4471" s="198" t="s">
        <v>66</v>
      </c>
      <c r="U4471" s="198" t="s">
        <v>33995</v>
      </c>
      <c r="V4471" s="198">
        <v>0.95</v>
      </c>
      <c r="W4471" s="198" t="s">
        <v>68</v>
      </c>
      <c r="X4471" s="198" t="s">
        <v>69</v>
      </c>
      <c r="Y4471" s="198" t="s">
        <v>70</v>
      </c>
      <c r="Z4471" s="198" t="s">
        <v>33960</v>
      </c>
      <c r="AA4471" s="235" t="s">
        <v>71</v>
      </c>
      <c r="AB4471" s="219">
        <v>46307</v>
      </c>
      <c r="AC4471" s="198"/>
      <c r="AD4471" s="191" t="s">
        <v>72</v>
      </c>
    </row>
    <row r="4472" spans="1:30" ht="30" hidden="1" customHeight="1">
      <c r="A4472" s="198" t="s">
        <v>49</v>
      </c>
      <c r="B4472" s="200" t="s">
        <v>19415</v>
      </c>
      <c r="C4472" s="200" t="s">
        <v>19416</v>
      </c>
      <c r="D4472" s="200" t="s">
        <v>19692</v>
      </c>
      <c r="E4472" s="200" t="s">
        <v>19693</v>
      </c>
      <c r="F4472" s="214" t="s">
        <v>33996</v>
      </c>
      <c r="G4472" s="201" t="s">
        <v>33997</v>
      </c>
      <c r="H4472" s="210" t="s">
        <v>33998</v>
      </c>
      <c r="I4472" s="198" t="s">
        <v>33999</v>
      </c>
      <c r="J4472" s="198" t="s">
        <v>34000</v>
      </c>
      <c r="K4472" s="198" t="s">
        <v>34001</v>
      </c>
      <c r="L4472" s="198" t="s">
        <v>1071</v>
      </c>
      <c r="M4472" s="210" t="s">
        <v>61</v>
      </c>
      <c r="N4472" s="198" t="s">
        <v>62</v>
      </c>
      <c r="O4472" s="198" t="s">
        <v>91</v>
      </c>
      <c r="P4472" s="198" t="s">
        <v>92</v>
      </c>
      <c r="Q4472" s="198" t="s">
        <v>65</v>
      </c>
      <c r="R4472" s="198" t="s">
        <v>19416</v>
      </c>
      <c r="S4472" s="198" t="s">
        <v>19693</v>
      </c>
      <c r="T4472" s="198" t="s">
        <v>66</v>
      </c>
      <c r="U4472" s="198" t="s">
        <v>34002</v>
      </c>
      <c r="V4472" s="198">
        <v>0.95</v>
      </c>
      <c r="W4472" s="198" t="s">
        <v>68</v>
      </c>
      <c r="X4472" s="198" t="s">
        <v>69</v>
      </c>
      <c r="Y4472" s="198" t="s">
        <v>70</v>
      </c>
      <c r="Z4472" s="198" t="s">
        <v>33960</v>
      </c>
      <c r="AA4472" s="235" t="s">
        <v>71</v>
      </c>
      <c r="AB4472" s="219">
        <v>46307</v>
      </c>
      <c r="AC4472" s="198"/>
      <c r="AD4472" s="191" t="s">
        <v>72</v>
      </c>
    </row>
    <row r="4473" spans="1:30" ht="30" hidden="1" customHeight="1">
      <c r="A4473" s="198" t="s">
        <v>49</v>
      </c>
      <c r="B4473" s="200" t="s">
        <v>19415</v>
      </c>
      <c r="C4473" s="200" t="s">
        <v>19416</v>
      </c>
      <c r="D4473" s="200" t="s">
        <v>19757</v>
      </c>
      <c r="E4473" s="200" t="s">
        <v>19758</v>
      </c>
      <c r="F4473" s="214" t="s">
        <v>34003</v>
      </c>
      <c r="G4473" s="201" t="s">
        <v>34004</v>
      </c>
      <c r="H4473" s="210" t="s">
        <v>34005</v>
      </c>
      <c r="I4473" s="198" t="s">
        <v>34006</v>
      </c>
      <c r="J4473" s="198" t="s">
        <v>34007</v>
      </c>
      <c r="K4473" s="198" t="s">
        <v>34008</v>
      </c>
      <c r="L4473" s="198" t="s">
        <v>1071</v>
      </c>
      <c r="M4473" s="210" t="s">
        <v>61</v>
      </c>
      <c r="N4473" s="198" t="s">
        <v>62</v>
      </c>
      <c r="O4473" s="198" t="s">
        <v>91</v>
      </c>
      <c r="P4473" s="198" t="s">
        <v>92</v>
      </c>
      <c r="Q4473" s="198" t="s">
        <v>65</v>
      </c>
      <c r="R4473" s="198" t="s">
        <v>19416</v>
      </c>
      <c r="S4473" s="198" t="s">
        <v>19758</v>
      </c>
      <c r="T4473" s="198" t="s">
        <v>66</v>
      </c>
      <c r="U4473" s="198" t="s">
        <v>34009</v>
      </c>
      <c r="V4473" s="198">
        <v>0.95</v>
      </c>
      <c r="W4473" s="198" t="s">
        <v>68</v>
      </c>
      <c r="X4473" s="198" t="s">
        <v>69</v>
      </c>
      <c r="Y4473" s="198" t="s">
        <v>70</v>
      </c>
      <c r="Z4473" s="198" t="s">
        <v>33960</v>
      </c>
      <c r="AA4473" s="235" t="s">
        <v>71</v>
      </c>
      <c r="AB4473" s="219">
        <v>46307</v>
      </c>
      <c r="AC4473" s="198"/>
      <c r="AD4473" s="191" t="s">
        <v>72</v>
      </c>
    </row>
    <row r="4474" spans="1:30" ht="30" hidden="1" customHeight="1">
      <c r="A4474" s="198" t="s">
        <v>49</v>
      </c>
      <c r="B4474" s="200" t="s">
        <v>19782</v>
      </c>
      <c r="C4474" s="200" t="s">
        <v>19783</v>
      </c>
      <c r="D4474" s="200" t="s">
        <v>7234</v>
      </c>
      <c r="E4474" s="200" t="s">
        <v>19784</v>
      </c>
      <c r="F4474" s="214" t="s">
        <v>34010</v>
      </c>
      <c r="G4474" s="201" t="s">
        <v>34011</v>
      </c>
      <c r="H4474" s="210" t="s">
        <v>34012</v>
      </c>
      <c r="I4474" s="198" t="s">
        <v>34013</v>
      </c>
      <c r="J4474" s="198" t="s">
        <v>34014</v>
      </c>
      <c r="K4474" s="198" t="s">
        <v>34015</v>
      </c>
      <c r="L4474" s="198" t="s">
        <v>1071</v>
      </c>
      <c r="M4474" s="210" t="s">
        <v>61</v>
      </c>
      <c r="N4474" s="198" t="s">
        <v>19789</v>
      </c>
      <c r="O4474" s="198" t="s">
        <v>18857</v>
      </c>
      <c r="P4474" s="198" t="s">
        <v>18858</v>
      </c>
      <c r="Q4474" s="198" t="s">
        <v>65</v>
      </c>
      <c r="R4474" s="198" t="s">
        <v>19783</v>
      </c>
      <c r="S4474" s="198" t="s">
        <v>19784</v>
      </c>
      <c r="T4474" s="198" t="s">
        <v>66</v>
      </c>
      <c r="U4474" s="198" t="s">
        <v>34016</v>
      </c>
      <c r="V4474" s="198">
        <v>0.95</v>
      </c>
      <c r="W4474" s="198" t="s">
        <v>68</v>
      </c>
      <c r="X4474" s="198" t="s">
        <v>69</v>
      </c>
      <c r="Y4474" s="198" t="s">
        <v>4407</v>
      </c>
      <c r="Z4474" s="198" t="s">
        <v>647</v>
      </c>
      <c r="AA4474" s="235" t="s">
        <v>71</v>
      </c>
      <c r="AB4474" s="219">
        <v>46307</v>
      </c>
      <c r="AC4474" s="198"/>
      <c r="AD4474" s="191" t="s">
        <v>72</v>
      </c>
    </row>
    <row r="4475" spans="1:30" ht="30" hidden="1" customHeight="1">
      <c r="A4475" s="198" t="s">
        <v>49</v>
      </c>
      <c r="B4475" s="200" t="s">
        <v>19782</v>
      </c>
      <c r="C4475" s="200" t="s">
        <v>19783</v>
      </c>
      <c r="D4475" s="200" t="s">
        <v>7965</v>
      </c>
      <c r="E4475" s="200" t="s">
        <v>19804</v>
      </c>
      <c r="F4475" s="214" t="s">
        <v>34017</v>
      </c>
      <c r="G4475" s="201" t="s">
        <v>34018</v>
      </c>
      <c r="H4475" s="210" t="s">
        <v>34019</v>
      </c>
      <c r="I4475" s="198" t="s">
        <v>34020</v>
      </c>
      <c r="J4475" s="198" t="s">
        <v>34021</v>
      </c>
      <c r="K4475" s="198" t="s">
        <v>34022</v>
      </c>
      <c r="L4475" s="198" t="s">
        <v>1071</v>
      </c>
      <c r="M4475" s="210" t="s">
        <v>61</v>
      </c>
      <c r="N4475" s="198" t="s">
        <v>19789</v>
      </c>
      <c r="O4475" s="198" t="s">
        <v>18857</v>
      </c>
      <c r="P4475" s="198" t="s">
        <v>18858</v>
      </c>
      <c r="Q4475" s="198" t="s">
        <v>65</v>
      </c>
      <c r="R4475" s="198" t="s">
        <v>19783</v>
      </c>
      <c r="S4475" s="198" t="s">
        <v>19804</v>
      </c>
      <c r="T4475" s="198" t="s">
        <v>66</v>
      </c>
      <c r="U4475" s="198" t="s">
        <v>34023</v>
      </c>
      <c r="V4475" s="198">
        <v>0.95</v>
      </c>
      <c r="W4475" s="198" t="s">
        <v>68</v>
      </c>
      <c r="X4475" s="198" t="s">
        <v>69</v>
      </c>
      <c r="Y4475" s="198" t="s">
        <v>4407</v>
      </c>
      <c r="Z4475" s="198" t="s">
        <v>647</v>
      </c>
      <c r="AA4475" s="235" t="s">
        <v>71</v>
      </c>
      <c r="AB4475" s="219">
        <v>46307</v>
      </c>
      <c r="AC4475" s="198"/>
      <c r="AD4475" s="191" t="s">
        <v>72</v>
      </c>
    </row>
    <row r="4476" spans="1:30" ht="30" hidden="1" customHeight="1">
      <c r="A4476" s="198" t="s">
        <v>49</v>
      </c>
      <c r="B4476" s="200" t="s">
        <v>19782</v>
      </c>
      <c r="C4476" s="200" t="s">
        <v>19783</v>
      </c>
      <c r="D4476" s="200" t="s">
        <v>6260</v>
      </c>
      <c r="E4476" s="200" t="s">
        <v>19836</v>
      </c>
      <c r="F4476" s="214" t="s">
        <v>34024</v>
      </c>
      <c r="G4476" s="201" t="s">
        <v>34025</v>
      </c>
      <c r="H4476" s="210" t="s">
        <v>34026</v>
      </c>
      <c r="I4476" s="198" t="s">
        <v>34027</v>
      </c>
      <c r="J4476" s="198" t="s">
        <v>34028</v>
      </c>
      <c r="K4476" s="198" t="s">
        <v>34029</v>
      </c>
      <c r="L4476" s="198" t="s">
        <v>1071</v>
      </c>
      <c r="M4476" s="210" t="s">
        <v>61</v>
      </c>
      <c r="N4476" s="198" t="s">
        <v>19789</v>
      </c>
      <c r="O4476" s="198" t="s">
        <v>18857</v>
      </c>
      <c r="P4476" s="198" t="s">
        <v>18858</v>
      </c>
      <c r="Q4476" s="198" t="s">
        <v>65</v>
      </c>
      <c r="R4476" s="198" t="s">
        <v>19783</v>
      </c>
      <c r="S4476" s="198" t="s">
        <v>19836</v>
      </c>
      <c r="T4476" s="198" t="s">
        <v>66</v>
      </c>
      <c r="U4476" s="198" t="s">
        <v>34030</v>
      </c>
      <c r="V4476" s="198">
        <v>0.95</v>
      </c>
      <c r="W4476" s="198" t="s">
        <v>68</v>
      </c>
      <c r="X4476" s="198" t="s">
        <v>69</v>
      </c>
      <c r="Y4476" s="198" t="s">
        <v>70</v>
      </c>
      <c r="Z4476" s="198" t="s">
        <v>647</v>
      </c>
      <c r="AA4476" s="235" t="s">
        <v>71</v>
      </c>
      <c r="AB4476" s="219">
        <v>46307</v>
      </c>
      <c r="AC4476" s="198"/>
      <c r="AD4476" s="191" t="s">
        <v>72</v>
      </c>
    </row>
    <row r="4477" spans="1:30" ht="30" hidden="1" customHeight="1">
      <c r="A4477" s="198" t="s">
        <v>49</v>
      </c>
      <c r="B4477" s="200" t="s">
        <v>14615</v>
      </c>
      <c r="C4477" s="200" t="s">
        <v>14616</v>
      </c>
      <c r="D4477" s="200" t="s">
        <v>14617</v>
      </c>
      <c r="E4477" s="200" t="s">
        <v>14618</v>
      </c>
      <c r="F4477" s="214" t="s">
        <v>34031</v>
      </c>
      <c r="G4477" s="201" t="s">
        <v>34032</v>
      </c>
      <c r="H4477" s="210" t="s">
        <v>34033</v>
      </c>
      <c r="I4477" s="198" t="s">
        <v>34034</v>
      </c>
      <c r="J4477" s="198" t="s">
        <v>34035</v>
      </c>
      <c r="K4477" s="198" t="s">
        <v>34036</v>
      </c>
      <c r="L4477" s="198" t="s">
        <v>1071</v>
      </c>
      <c r="M4477" s="210" t="s">
        <v>61</v>
      </c>
      <c r="N4477" s="198" t="s">
        <v>62</v>
      </c>
      <c r="O4477" s="198" t="s">
        <v>91</v>
      </c>
      <c r="P4477" s="198" t="s">
        <v>92</v>
      </c>
      <c r="Q4477" s="198" t="s">
        <v>65</v>
      </c>
      <c r="R4477" s="198" t="s">
        <v>14616</v>
      </c>
      <c r="S4477" s="198" t="s">
        <v>14618</v>
      </c>
      <c r="T4477" s="198" t="s">
        <v>66</v>
      </c>
      <c r="U4477" s="198" t="s">
        <v>34037</v>
      </c>
      <c r="V4477" s="198">
        <v>0.95</v>
      </c>
      <c r="W4477" s="198" t="s">
        <v>68</v>
      </c>
      <c r="X4477" s="198" t="s">
        <v>69</v>
      </c>
      <c r="Y4477" s="198" t="s">
        <v>4407</v>
      </c>
      <c r="Z4477" s="198" t="s">
        <v>647</v>
      </c>
      <c r="AA4477" s="235" t="s">
        <v>71</v>
      </c>
      <c r="AB4477" s="219">
        <v>46307</v>
      </c>
      <c r="AC4477" s="198"/>
      <c r="AD4477" s="191" t="s">
        <v>72</v>
      </c>
    </row>
    <row r="4478" spans="1:30" ht="30" hidden="1" customHeight="1">
      <c r="A4478" s="198" t="s">
        <v>49</v>
      </c>
      <c r="B4478" s="200" t="s">
        <v>14615</v>
      </c>
      <c r="C4478" s="200" t="s">
        <v>14616</v>
      </c>
      <c r="D4478" s="200" t="s">
        <v>20020</v>
      </c>
      <c r="E4478" s="200" t="s">
        <v>20021</v>
      </c>
      <c r="F4478" s="214" t="s">
        <v>34038</v>
      </c>
      <c r="G4478" s="201" t="s">
        <v>34039</v>
      </c>
      <c r="H4478" s="210" t="s">
        <v>34040</v>
      </c>
      <c r="I4478" s="198" t="s">
        <v>34041</v>
      </c>
      <c r="J4478" s="198" t="s">
        <v>34042</v>
      </c>
      <c r="K4478" s="198" t="s">
        <v>34043</v>
      </c>
      <c r="L4478" s="198" t="s">
        <v>1071</v>
      </c>
      <c r="M4478" s="210" t="s">
        <v>61</v>
      </c>
      <c r="N4478" s="198" t="s">
        <v>62</v>
      </c>
      <c r="O4478" s="198" t="s">
        <v>91</v>
      </c>
      <c r="P4478" s="198" t="s">
        <v>92</v>
      </c>
      <c r="Q4478" s="198" t="s">
        <v>65</v>
      </c>
      <c r="R4478" s="198" t="s">
        <v>14616</v>
      </c>
      <c r="S4478" s="198" t="s">
        <v>20021</v>
      </c>
      <c r="T4478" s="198" t="s">
        <v>66</v>
      </c>
      <c r="U4478" s="198" t="s">
        <v>34044</v>
      </c>
      <c r="V4478" s="198">
        <v>0.95</v>
      </c>
      <c r="W4478" s="198" t="s">
        <v>68</v>
      </c>
      <c r="X4478" s="198" t="s">
        <v>69</v>
      </c>
      <c r="Y4478" s="198" t="s">
        <v>70</v>
      </c>
      <c r="Z4478" s="198" t="s">
        <v>647</v>
      </c>
      <c r="AA4478" s="235" t="s">
        <v>71</v>
      </c>
      <c r="AB4478" s="219">
        <v>46307</v>
      </c>
      <c r="AC4478" s="198"/>
      <c r="AD4478" s="191" t="s">
        <v>72</v>
      </c>
    </row>
    <row r="4479" spans="1:30" ht="30" hidden="1" customHeight="1">
      <c r="A4479" s="198" t="s">
        <v>49</v>
      </c>
      <c r="B4479" s="200" t="s">
        <v>14615</v>
      </c>
      <c r="C4479" s="200" t="s">
        <v>14616</v>
      </c>
      <c r="D4479" s="200" t="s">
        <v>18129</v>
      </c>
      <c r="E4479" s="200" t="s">
        <v>20215</v>
      </c>
      <c r="F4479" s="214" t="s">
        <v>34045</v>
      </c>
      <c r="G4479" s="201" t="s">
        <v>34046</v>
      </c>
      <c r="H4479" s="210" t="s">
        <v>34047</v>
      </c>
      <c r="I4479" s="198" t="s">
        <v>34048</v>
      </c>
      <c r="J4479" s="198" t="s">
        <v>34049</v>
      </c>
      <c r="K4479" s="198" t="s">
        <v>34050</v>
      </c>
      <c r="L4479" s="198" t="s">
        <v>1071</v>
      </c>
      <c r="M4479" s="210" t="s">
        <v>61</v>
      </c>
      <c r="N4479" s="198" t="s">
        <v>62</v>
      </c>
      <c r="O4479" s="198" t="s">
        <v>91</v>
      </c>
      <c r="P4479" s="198" t="s">
        <v>92</v>
      </c>
      <c r="Q4479" s="198" t="s">
        <v>65</v>
      </c>
      <c r="R4479" s="198" t="s">
        <v>14616</v>
      </c>
      <c r="S4479" s="198" t="s">
        <v>20215</v>
      </c>
      <c r="T4479" s="198" t="s">
        <v>66</v>
      </c>
      <c r="U4479" s="198" t="s">
        <v>34051</v>
      </c>
      <c r="V4479" s="198">
        <v>0.95</v>
      </c>
      <c r="W4479" s="198" t="s">
        <v>68</v>
      </c>
      <c r="X4479" s="198" t="s">
        <v>69</v>
      </c>
      <c r="Y4479" s="198" t="s">
        <v>70</v>
      </c>
      <c r="Z4479" s="198" t="s">
        <v>647</v>
      </c>
      <c r="AA4479" s="235" t="s">
        <v>71</v>
      </c>
      <c r="AB4479" s="219">
        <v>46307</v>
      </c>
      <c r="AC4479" s="198"/>
      <c r="AD4479" s="191" t="s">
        <v>72</v>
      </c>
    </row>
    <row r="4480" spans="1:30" ht="30" hidden="1" customHeight="1">
      <c r="A4480" s="198" t="s">
        <v>49</v>
      </c>
      <c r="B4480" s="200" t="s">
        <v>14615</v>
      </c>
      <c r="C4480" s="200" t="s">
        <v>14616</v>
      </c>
      <c r="D4480" s="200" t="s">
        <v>20291</v>
      </c>
      <c r="E4480" s="200" t="s">
        <v>20292</v>
      </c>
      <c r="F4480" s="214" t="s">
        <v>34052</v>
      </c>
      <c r="G4480" s="201" t="s">
        <v>34053</v>
      </c>
      <c r="H4480" s="210" t="s">
        <v>34054</v>
      </c>
      <c r="I4480" s="198" t="s">
        <v>34055</v>
      </c>
      <c r="J4480" s="198" t="s">
        <v>34056</v>
      </c>
      <c r="K4480" s="198" t="s">
        <v>34057</v>
      </c>
      <c r="L4480" s="198" t="s">
        <v>1071</v>
      </c>
      <c r="M4480" s="210" t="s">
        <v>61</v>
      </c>
      <c r="N4480" s="198" t="s">
        <v>62</v>
      </c>
      <c r="O4480" s="198" t="s">
        <v>91</v>
      </c>
      <c r="P4480" s="198" t="s">
        <v>92</v>
      </c>
      <c r="Q4480" s="198" t="s">
        <v>65</v>
      </c>
      <c r="R4480" s="198" t="s">
        <v>14616</v>
      </c>
      <c r="S4480" s="198" t="s">
        <v>20292</v>
      </c>
      <c r="T4480" s="198" t="s">
        <v>66</v>
      </c>
      <c r="U4480" s="198" t="s">
        <v>34058</v>
      </c>
      <c r="V4480" s="198">
        <v>0.95</v>
      </c>
      <c r="W4480" s="198" t="s">
        <v>68</v>
      </c>
      <c r="X4480" s="198" t="s">
        <v>69</v>
      </c>
      <c r="Y4480" s="198" t="s">
        <v>70</v>
      </c>
      <c r="Z4480" s="198" t="s">
        <v>647</v>
      </c>
      <c r="AA4480" s="235" t="s">
        <v>71</v>
      </c>
      <c r="AB4480" s="219">
        <v>46307</v>
      </c>
      <c r="AC4480" s="198"/>
      <c r="AD4480" s="191" t="s">
        <v>72</v>
      </c>
    </row>
    <row r="4481" spans="1:30" ht="30" hidden="1" customHeight="1">
      <c r="A4481" s="198" t="s">
        <v>49</v>
      </c>
      <c r="B4481" s="200" t="s">
        <v>14615</v>
      </c>
      <c r="C4481" s="200" t="s">
        <v>14616</v>
      </c>
      <c r="D4481" s="200" t="s">
        <v>20317</v>
      </c>
      <c r="E4481" s="200" t="s">
        <v>20318</v>
      </c>
      <c r="F4481" s="214" t="s">
        <v>34059</v>
      </c>
      <c r="G4481" s="201" t="s">
        <v>34060</v>
      </c>
      <c r="H4481" s="210" t="s">
        <v>34061</v>
      </c>
      <c r="I4481" s="198" t="s">
        <v>34062</v>
      </c>
      <c r="J4481" s="198" t="s">
        <v>34063</v>
      </c>
      <c r="K4481" s="198" t="s">
        <v>34064</v>
      </c>
      <c r="L4481" s="198" t="s">
        <v>1071</v>
      </c>
      <c r="M4481" s="210" t="s">
        <v>61</v>
      </c>
      <c r="N4481" s="198" t="s">
        <v>62</v>
      </c>
      <c r="O4481" s="198" t="s">
        <v>91</v>
      </c>
      <c r="P4481" s="198" t="s">
        <v>92</v>
      </c>
      <c r="Q4481" s="198" t="s">
        <v>65</v>
      </c>
      <c r="R4481" s="198" t="s">
        <v>14616</v>
      </c>
      <c r="S4481" s="198" t="s">
        <v>20318</v>
      </c>
      <c r="T4481" s="198" t="s">
        <v>66</v>
      </c>
      <c r="U4481" s="198" t="s">
        <v>34065</v>
      </c>
      <c r="V4481" s="198">
        <v>0.95</v>
      </c>
      <c r="W4481" s="198" t="s">
        <v>68</v>
      </c>
      <c r="X4481" s="198" t="s">
        <v>69</v>
      </c>
      <c r="Y4481" s="198" t="s">
        <v>4407</v>
      </c>
      <c r="Z4481" s="198" t="s">
        <v>647</v>
      </c>
      <c r="AA4481" s="235" t="s">
        <v>71</v>
      </c>
      <c r="AB4481" s="219">
        <v>46307</v>
      </c>
      <c r="AC4481" s="198"/>
      <c r="AD4481" s="191" t="s">
        <v>72</v>
      </c>
    </row>
    <row r="4482" spans="1:30" ht="30" hidden="1" customHeight="1">
      <c r="A4482" s="198" t="s">
        <v>49</v>
      </c>
      <c r="B4482" s="200" t="s">
        <v>14615</v>
      </c>
      <c r="C4482" s="200" t="s">
        <v>14616</v>
      </c>
      <c r="D4482" s="200" t="s">
        <v>20938</v>
      </c>
      <c r="E4482" s="200" t="s">
        <v>20939</v>
      </c>
      <c r="F4482" s="214" t="s">
        <v>34066</v>
      </c>
      <c r="G4482" s="201" t="s">
        <v>34067</v>
      </c>
      <c r="H4482" s="210" t="s">
        <v>34068</v>
      </c>
      <c r="I4482" s="198" t="s">
        <v>34069</v>
      </c>
      <c r="J4482" s="198" t="s">
        <v>34070</v>
      </c>
      <c r="K4482" s="198" t="s">
        <v>34071</v>
      </c>
      <c r="L4482" s="198" t="s">
        <v>1071</v>
      </c>
      <c r="M4482" s="210" t="s">
        <v>61</v>
      </c>
      <c r="N4482" s="198" t="s">
        <v>62</v>
      </c>
      <c r="O4482" s="198" t="s">
        <v>91</v>
      </c>
      <c r="P4482" s="198" t="s">
        <v>92</v>
      </c>
      <c r="Q4482" s="198" t="s">
        <v>65</v>
      </c>
      <c r="R4482" s="198" t="s">
        <v>14616</v>
      </c>
      <c r="S4482" s="198" t="s">
        <v>20939</v>
      </c>
      <c r="T4482" s="198" t="s">
        <v>66</v>
      </c>
      <c r="U4482" s="198" t="s">
        <v>34072</v>
      </c>
      <c r="V4482" s="198">
        <v>0.95</v>
      </c>
      <c r="W4482" s="198" t="s">
        <v>68</v>
      </c>
      <c r="X4482" s="198" t="s">
        <v>69</v>
      </c>
      <c r="Y4482" s="198" t="s">
        <v>70</v>
      </c>
      <c r="Z4482" s="198" t="s">
        <v>647</v>
      </c>
      <c r="AA4482" s="235" t="s">
        <v>71</v>
      </c>
      <c r="AB4482" s="219">
        <v>46307</v>
      </c>
      <c r="AC4482" s="198"/>
      <c r="AD4482" s="191" t="s">
        <v>72</v>
      </c>
    </row>
    <row r="4483" spans="1:30" ht="30" hidden="1" customHeight="1">
      <c r="A4483" s="198" t="s">
        <v>49</v>
      </c>
      <c r="B4483" s="200" t="s">
        <v>6992</v>
      </c>
      <c r="C4483" s="200" t="s">
        <v>21279</v>
      </c>
      <c r="D4483" s="200" t="s">
        <v>21462</v>
      </c>
      <c r="E4483" s="200" t="s">
        <v>21463</v>
      </c>
      <c r="F4483" s="214" t="s">
        <v>34073</v>
      </c>
      <c r="G4483" s="201" t="s">
        <v>34074</v>
      </c>
      <c r="H4483" s="210" t="s">
        <v>34075</v>
      </c>
      <c r="I4483" s="198" t="s">
        <v>34076</v>
      </c>
      <c r="J4483" s="198" t="s">
        <v>34077</v>
      </c>
      <c r="K4483" s="198" t="s">
        <v>34078</v>
      </c>
      <c r="L4483" s="198" t="s">
        <v>1071</v>
      </c>
      <c r="M4483" s="210" t="s">
        <v>61</v>
      </c>
      <c r="N4483" s="198" t="s">
        <v>62</v>
      </c>
      <c r="O4483" s="198" t="s">
        <v>91</v>
      </c>
      <c r="P4483" s="198" t="s">
        <v>92</v>
      </c>
      <c r="Q4483" s="198" t="s">
        <v>65</v>
      </c>
      <c r="R4483" s="198" t="s">
        <v>21279</v>
      </c>
      <c r="S4483" s="198" t="s">
        <v>21463</v>
      </c>
      <c r="T4483" s="198" t="s">
        <v>66</v>
      </c>
      <c r="U4483" s="198" t="s">
        <v>34079</v>
      </c>
      <c r="V4483" s="198">
        <v>0.95</v>
      </c>
      <c r="W4483" s="198" t="s">
        <v>68</v>
      </c>
      <c r="X4483" s="198" t="s">
        <v>69</v>
      </c>
      <c r="Y4483" s="198" t="s">
        <v>70</v>
      </c>
      <c r="Z4483" s="198" t="s">
        <v>647</v>
      </c>
      <c r="AA4483" s="235" t="s">
        <v>71</v>
      </c>
      <c r="AB4483" s="219">
        <v>46307</v>
      </c>
      <c r="AC4483" s="198"/>
      <c r="AD4483" s="191" t="s">
        <v>72</v>
      </c>
    </row>
    <row r="4484" spans="1:30" ht="30" hidden="1" customHeight="1">
      <c r="A4484" s="198" t="s">
        <v>49</v>
      </c>
      <c r="B4484" s="200" t="s">
        <v>21496</v>
      </c>
      <c r="C4484" s="200" t="s">
        <v>21497</v>
      </c>
      <c r="D4484" s="200" t="s">
        <v>21583</v>
      </c>
      <c r="E4484" s="200" t="s">
        <v>21584</v>
      </c>
      <c r="F4484" s="214" t="s">
        <v>34080</v>
      </c>
      <c r="G4484" s="201" t="s">
        <v>34081</v>
      </c>
      <c r="H4484" s="210" t="s">
        <v>34082</v>
      </c>
      <c r="I4484" s="198" t="s">
        <v>34083</v>
      </c>
      <c r="J4484" s="198" t="s">
        <v>34084</v>
      </c>
      <c r="K4484" s="198" t="s">
        <v>34085</v>
      </c>
      <c r="L4484" s="198" t="s">
        <v>1071</v>
      </c>
      <c r="M4484" s="210" t="s">
        <v>61</v>
      </c>
      <c r="N4484" s="198" t="s">
        <v>62</v>
      </c>
      <c r="O4484" s="198" t="s">
        <v>91</v>
      </c>
      <c r="P4484" s="198" t="s">
        <v>92</v>
      </c>
      <c r="Q4484" s="198" t="s">
        <v>65</v>
      </c>
      <c r="R4484" s="198" t="s">
        <v>21497</v>
      </c>
      <c r="S4484" s="198" t="s">
        <v>21584</v>
      </c>
      <c r="T4484" s="198" t="s">
        <v>66</v>
      </c>
      <c r="U4484" s="198" t="s">
        <v>34086</v>
      </c>
      <c r="V4484" s="198">
        <v>0.95</v>
      </c>
      <c r="W4484" s="198" t="s">
        <v>68</v>
      </c>
      <c r="X4484" s="198" t="s">
        <v>69</v>
      </c>
      <c r="Y4484" s="198" t="s">
        <v>70</v>
      </c>
      <c r="Z4484" s="198" t="s">
        <v>647</v>
      </c>
      <c r="AA4484" s="235" t="s">
        <v>71</v>
      </c>
      <c r="AB4484" s="219">
        <v>46307</v>
      </c>
      <c r="AC4484" s="198"/>
      <c r="AD4484" s="191" t="s">
        <v>72</v>
      </c>
    </row>
    <row r="4485" spans="1:30" ht="30" hidden="1" customHeight="1">
      <c r="A4485" s="198" t="s">
        <v>49</v>
      </c>
      <c r="B4485" s="200" t="s">
        <v>21617</v>
      </c>
      <c r="C4485" s="200" t="s">
        <v>21618</v>
      </c>
      <c r="D4485" s="200" t="s">
        <v>20938</v>
      </c>
      <c r="E4485" s="200" t="s">
        <v>21619</v>
      </c>
      <c r="F4485" s="214" t="s">
        <v>34087</v>
      </c>
      <c r="G4485" s="201" t="s">
        <v>34088</v>
      </c>
      <c r="H4485" s="210" t="s">
        <v>34089</v>
      </c>
      <c r="I4485" s="198" t="s">
        <v>34090</v>
      </c>
      <c r="J4485" s="198" t="s">
        <v>34091</v>
      </c>
      <c r="K4485" s="198" t="s">
        <v>34071</v>
      </c>
      <c r="L4485" s="198" t="s">
        <v>1071</v>
      </c>
      <c r="M4485" s="210" t="s">
        <v>61</v>
      </c>
      <c r="N4485" s="198" t="s">
        <v>62</v>
      </c>
      <c r="O4485" s="198" t="s">
        <v>91</v>
      </c>
      <c r="P4485" s="198" t="s">
        <v>92</v>
      </c>
      <c r="Q4485" s="198" t="s">
        <v>65</v>
      </c>
      <c r="R4485" s="198" t="s">
        <v>21618</v>
      </c>
      <c r="S4485" s="198" t="s">
        <v>21619</v>
      </c>
      <c r="T4485" s="198" t="s">
        <v>66</v>
      </c>
      <c r="U4485" s="198" t="s">
        <v>34072</v>
      </c>
      <c r="V4485" s="198">
        <v>0.95</v>
      </c>
      <c r="W4485" s="198" t="s">
        <v>68</v>
      </c>
      <c r="X4485" s="198" t="s">
        <v>69</v>
      </c>
      <c r="Y4485" s="198" t="s">
        <v>70</v>
      </c>
      <c r="Z4485" s="198" t="s">
        <v>647</v>
      </c>
      <c r="AA4485" s="235" t="s">
        <v>71</v>
      </c>
      <c r="AB4485" s="219">
        <v>46307</v>
      </c>
      <c r="AC4485" s="198"/>
      <c r="AD4485" s="191" t="s">
        <v>72</v>
      </c>
    </row>
    <row r="4486" spans="1:30" ht="30" hidden="1" customHeight="1">
      <c r="A4486" s="198" t="s">
        <v>49</v>
      </c>
      <c r="B4486" s="200" t="s">
        <v>21617</v>
      </c>
      <c r="C4486" s="200" t="s">
        <v>21618</v>
      </c>
      <c r="D4486" s="200" t="s">
        <v>21665</v>
      </c>
      <c r="E4486" s="200" t="s">
        <v>21666</v>
      </c>
      <c r="F4486" s="214" t="s">
        <v>34092</v>
      </c>
      <c r="G4486" s="201" t="s">
        <v>34093</v>
      </c>
      <c r="H4486" s="210" t="s">
        <v>34094</v>
      </c>
      <c r="I4486" s="198" t="s">
        <v>34095</v>
      </c>
      <c r="J4486" s="198" t="s">
        <v>34096</v>
      </c>
      <c r="K4486" s="198" t="s">
        <v>34097</v>
      </c>
      <c r="L4486" s="198" t="s">
        <v>1071</v>
      </c>
      <c r="M4486" s="210" t="s">
        <v>61</v>
      </c>
      <c r="N4486" s="198" t="s">
        <v>62</v>
      </c>
      <c r="O4486" s="198" t="s">
        <v>91</v>
      </c>
      <c r="P4486" s="198" t="s">
        <v>92</v>
      </c>
      <c r="Q4486" s="198" t="s">
        <v>65</v>
      </c>
      <c r="R4486" s="198" t="s">
        <v>21618</v>
      </c>
      <c r="S4486" s="198" t="s">
        <v>21666</v>
      </c>
      <c r="T4486" s="198" t="s">
        <v>66</v>
      </c>
      <c r="U4486" s="198" t="s">
        <v>34098</v>
      </c>
      <c r="V4486" s="198">
        <v>0.95</v>
      </c>
      <c r="W4486" s="198" t="s">
        <v>68</v>
      </c>
      <c r="X4486" s="198" t="s">
        <v>69</v>
      </c>
      <c r="Y4486" s="198" t="s">
        <v>70</v>
      </c>
      <c r="Z4486" s="198" t="s">
        <v>647</v>
      </c>
      <c r="AA4486" s="235" t="s">
        <v>71</v>
      </c>
      <c r="AB4486" s="219">
        <v>46307</v>
      </c>
      <c r="AC4486" s="198"/>
      <c r="AD4486" s="191" t="s">
        <v>72</v>
      </c>
    </row>
    <row r="4487" spans="1:30" ht="30" hidden="1" customHeight="1">
      <c r="A4487" s="198" t="s">
        <v>49</v>
      </c>
      <c r="B4487" s="200" t="s">
        <v>21617</v>
      </c>
      <c r="C4487" s="200" t="s">
        <v>21618</v>
      </c>
      <c r="D4487" s="200" t="s">
        <v>21699</v>
      </c>
      <c r="E4487" s="200" t="s">
        <v>21700</v>
      </c>
      <c r="F4487" s="214" t="s">
        <v>34099</v>
      </c>
      <c r="G4487" s="201" t="s">
        <v>34100</v>
      </c>
      <c r="H4487" s="210" t="s">
        <v>34101</v>
      </c>
      <c r="I4487" s="198" t="s">
        <v>34102</v>
      </c>
      <c r="J4487" s="198" t="s">
        <v>34103</v>
      </c>
      <c r="K4487" s="198" t="s">
        <v>34104</v>
      </c>
      <c r="L4487" s="198" t="s">
        <v>1071</v>
      </c>
      <c r="M4487" s="210" t="s">
        <v>61</v>
      </c>
      <c r="N4487" s="198" t="s">
        <v>62</v>
      </c>
      <c r="O4487" s="198" t="s">
        <v>91</v>
      </c>
      <c r="P4487" s="198" t="s">
        <v>92</v>
      </c>
      <c r="Q4487" s="198" t="s">
        <v>65</v>
      </c>
      <c r="R4487" s="198" t="s">
        <v>21618</v>
      </c>
      <c r="S4487" s="198" t="s">
        <v>21700</v>
      </c>
      <c r="T4487" s="198" t="s">
        <v>66</v>
      </c>
      <c r="U4487" s="198" t="s">
        <v>34105</v>
      </c>
      <c r="V4487" s="198">
        <v>0.95</v>
      </c>
      <c r="W4487" s="198" t="s">
        <v>68</v>
      </c>
      <c r="X4487" s="198" t="s">
        <v>69</v>
      </c>
      <c r="Y4487" s="198" t="s">
        <v>70</v>
      </c>
      <c r="Z4487" s="198" t="s">
        <v>647</v>
      </c>
      <c r="AA4487" s="235" t="s">
        <v>71</v>
      </c>
      <c r="AB4487" s="219">
        <v>46307</v>
      </c>
      <c r="AC4487" s="198"/>
      <c r="AD4487" s="191" t="s">
        <v>72</v>
      </c>
    </row>
    <row r="4488" spans="1:30" ht="30" hidden="1" customHeight="1">
      <c r="A4488" s="198" t="s">
        <v>49</v>
      </c>
      <c r="B4488" s="200" t="s">
        <v>21733</v>
      </c>
      <c r="C4488" s="200" t="s">
        <v>21734</v>
      </c>
      <c r="D4488" s="200" t="s">
        <v>21844</v>
      </c>
      <c r="E4488" s="200" t="s">
        <v>21845</v>
      </c>
      <c r="F4488" s="214" t="s">
        <v>34106</v>
      </c>
      <c r="G4488" s="201" t="s">
        <v>34107</v>
      </c>
      <c r="H4488" s="210" t="s">
        <v>34108</v>
      </c>
      <c r="I4488" s="198" t="s">
        <v>34109</v>
      </c>
      <c r="J4488" s="198" t="s">
        <v>34110</v>
      </c>
      <c r="K4488" s="198" t="s">
        <v>34111</v>
      </c>
      <c r="L4488" s="198" t="s">
        <v>1071</v>
      </c>
      <c r="M4488" s="210" t="s">
        <v>61</v>
      </c>
      <c r="N4488" s="198" t="s">
        <v>62</v>
      </c>
      <c r="O4488" s="198" t="s">
        <v>91</v>
      </c>
      <c r="P4488" s="198" t="s">
        <v>92</v>
      </c>
      <c r="Q4488" s="198" t="s">
        <v>65</v>
      </c>
      <c r="R4488" s="198" t="s">
        <v>21734</v>
      </c>
      <c r="S4488" s="198" t="s">
        <v>21845</v>
      </c>
      <c r="T4488" s="198" t="s">
        <v>66</v>
      </c>
      <c r="U4488" s="198" t="s">
        <v>34112</v>
      </c>
      <c r="V4488" s="198">
        <v>0.95</v>
      </c>
      <c r="W4488" s="198" t="s">
        <v>68</v>
      </c>
      <c r="X4488" s="198" t="s">
        <v>69</v>
      </c>
      <c r="Y4488" s="198" t="s">
        <v>4407</v>
      </c>
      <c r="Z4488" s="198" t="s">
        <v>647</v>
      </c>
      <c r="AA4488" s="235" t="s">
        <v>71</v>
      </c>
      <c r="AB4488" s="219">
        <v>46307</v>
      </c>
      <c r="AC4488" s="198"/>
      <c r="AD4488" s="191" t="s">
        <v>72</v>
      </c>
    </row>
    <row r="4489" spans="1:30" ht="30" hidden="1" customHeight="1">
      <c r="A4489" s="198" t="s">
        <v>49</v>
      </c>
      <c r="B4489" s="200" t="s">
        <v>14747</v>
      </c>
      <c r="C4489" s="200" t="s">
        <v>14748</v>
      </c>
      <c r="D4489" s="200" t="s">
        <v>14749</v>
      </c>
      <c r="E4489" s="200" t="s">
        <v>14750</v>
      </c>
      <c r="F4489" s="214" t="s">
        <v>34113</v>
      </c>
      <c r="G4489" s="201" t="s">
        <v>34114</v>
      </c>
      <c r="H4489" s="210" t="s">
        <v>34115</v>
      </c>
      <c r="I4489" s="198" t="s">
        <v>34116</v>
      </c>
      <c r="J4489" s="198" t="s">
        <v>34117</v>
      </c>
      <c r="K4489" s="198" t="s">
        <v>34118</v>
      </c>
      <c r="L4489" s="198" t="s">
        <v>1071</v>
      </c>
      <c r="M4489" s="210" t="s">
        <v>61</v>
      </c>
      <c r="N4489" s="198" t="s">
        <v>62</v>
      </c>
      <c r="O4489" s="198" t="s">
        <v>91</v>
      </c>
      <c r="P4489" s="198" t="s">
        <v>92</v>
      </c>
      <c r="Q4489" s="198" t="s">
        <v>65</v>
      </c>
      <c r="R4489" s="198" t="s">
        <v>14748</v>
      </c>
      <c r="S4489" s="198" t="s">
        <v>14750</v>
      </c>
      <c r="T4489" s="198" t="s">
        <v>66</v>
      </c>
      <c r="U4489" s="198" t="s">
        <v>34119</v>
      </c>
      <c r="V4489" s="198">
        <v>0.95</v>
      </c>
      <c r="W4489" s="198" t="s">
        <v>68</v>
      </c>
      <c r="X4489" s="198" t="s">
        <v>69</v>
      </c>
      <c r="Y4489" s="198" t="s">
        <v>4407</v>
      </c>
      <c r="Z4489" s="198" t="s">
        <v>647</v>
      </c>
      <c r="AA4489" s="235" t="s">
        <v>71</v>
      </c>
      <c r="AB4489" s="219">
        <v>46307</v>
      </c>
      <c r="AC4489" s="198"/>
      <c r="AD4489" s="191" t="s">
        <v>72</v>
      </c>
    </row>
    <row r="4490" spans="1:30" ht="30" hidden="1" customHeight="1">
      <c r="A4490" s="198" t="s">
        <v>49</v>
      </c>
      <c r="B4490" s="200" t="s">
        <v>14747</v>
      </c>
      <c r="C4490" s="200" t="s">
        <v>14748</v>
      </c>
      <c r="D4490" s="200" t="s">
        <v>12566</v>
      </c>
      <c r="E4490" s="200" t="s">
        <v>21977</v>
      </c>
      <c r="F4490" s="214" t="s">
        <v>34120</v>
      </c>
      <c r="G4490" s="201" t="s">
        <v>34121</v>
      </c>
      <c r="H4490" s="210" t="s">
        <v>34122</v>
      </c>
      <c r="I4490" s="198" t="s">
        <v>34123</v>
      </c>
      <c r="J4490" s="198" t="s">
        <v>34124</v>
      </c>
      <c r="K4490" s="198" t="s">
        <v>34125</v>
      </c>
      <c r="L4490" s="198" t="s">
        <v>1071</v>
      </c>
      <c r="M4490" s="210" t="s">
        <v>61</v>
      </c>
      <c r="N4490" s="198" t="s">
        <v>62</v>
      </c>
      <c r="O4490" s="198" t="s">
        <v>91</v>
      </c>
      <c r="P4490" s="198" t="s">
        <v>92</v>
      </c>
      <c r="Q4490" s="198" t="s">
        <v>65</v>
      </c>
      <c r="R4490" s="198" t="s">
        <v>14748</v>
      </c>
      <c r="S4490" s="198" t="s">
        <v>21977</v>
      </c>
      <c r="T4490" s="198" t="s">
        <v>66</v>
      </c>
      <c r="U4490" s="198" t="s">
        <v>34126</v>
      </c>
      <c r="V4490" s="198">
        <v>0.95</v>
      </c>
      <c r="W4490" s="198" t="s">
        <v>68</v>
      </c>
      <c r="X4490" s="198" t="s">
        <v>69</v>
      </c>
      <c r="Y4490" s="198" t="s">
        <v>70</v>
      </c>
      <c r="Z4490" s="198" t="s">
        <v>647</v>
      </c>
      <c r="AA4490" s="235" t="s">
        <v>71</v>
      </c>
      <c r="AB4490" s="219">
        <v>46307</v>
      </c>
      <c r="AC4490" s="198"/>
      <c r="AD4490" s="191" t="s">
        <v>72</v>
      </c>
    </row>
    <row r="4491" spans="1:30" ht="30" hidden="1" customHeight="1">
      <c r="A4491" s="198" t="s">
        <v>49</v>
      </c>
      <c r="B4491" s="200" t="s">
        <v>14747</v>
      </c>
      <c r="C4491" s="200" t="s">
        <v>14748</v>
      </c>
      <c r="D4491" s="200" t="s">
        <v>18111</v>
      </c>
      <c r="E4491" s="200" t="s">
        <v>22130</v>
      </c>
      <c r="F4491" s="214" t="s">
        <v>34127</v>
      </c>
      <c r="G4491" s="201" t="s">
        <v>34128</v>
      </c>
      <c r="H4491" s="210" t="s">
        <v>34129</v>
      </c>
      <c r="I4491" s="198" t="s">
        <v>34130</v>
      </c>
      <c r="J4491" s="198" t="s">
        <v>34131</v>
      </c>
      <c r="K4491" s="198" t="s">
        <v>34132</v>
      </c>
      <c r="L4491" s="198" t="s">
        <v>1071</v>
      </c>
      <c r="M4491" s="210" t="s">
        <v>61</v>
      </c>
      <c r="N4491" s="198" t="s">
        <v>62</v>
      </c>
      <c r="O4491" s="198" t="s">
        <v>91</v>
      </c>
      <c r="P4491" s="198" t="s">
        <v>92</v>
      </c>
      <c r="Q4491" s="198" t="s">
        <v>65</v>
      </c>
      <c r="R4491" s="198" t="s">
        <v>14748</v>
      </c>
      <c r="S4491" s="198" t="s">
        <v>22130</v>
      </c>
      <c r="T4491" s="198" t="s">
        <v>66</v>
      </c>
      <c r="U4491" s="198" t="s">
        <v>34133</v>
      </c>
      <c r="V4491" s="198">
        <v>0.95</v>
      </c>
      <c r="W4491" s="198" t="s">
        <v>68</v>
      </c>
      <c r="X4491" s="198" t="s">
        <v>69</v>
      </c>
      <c r="Y4491" s="198" t="s">
        <v>70</v>
      </c>
      <c r="Z4491" s="198" t="s">
        <v>647</v>
      </c>
      <c r="AA4491" s="235" t="s">
        <v>71</v>
      </c>
      <c r="AB4491" s="219">
        <v>46307</v>
      </c>
      <c r="AC4491" s="198"/>
      <c r="AD4491" s="191" t="s">
        <v>72</v>
      </c>
    </row>
    <row r="4492" spans="1:30" ht="30" hidden="1" customHeight="1">
      <c r="A4492" s="198" t="s">
        <v>49</v>
      </c>
      <c r="B4492" s="200" t="s">
        <v>14747</v>
      </c>
      <c r="C4492" s="200" t="s">
        <v>14748</v>
      </c>
      <c r="D4492" s="200" t="s">
        <v>9377</v>
      </c>
      <c r="E4492" s="200" t="s">
        <v>22188</v>
      </c>
      <c r="F4492" s="214" t="s">
        <v>34134</v>
      </c>
      <c r="G4492" s="201" t="s">
        <v>34135</v>
      </c>
      <c r="H4492" s="210" t="s">
        <v>34136</v>
      </c>
      <c r="I4492" s="198" t="s">
        <v>34137</v>
      </c>
      <c r="J4492" s="198" t="s">
        <v>34138</v>
      </c>
      <c r="K4492" s="198" t="s">
        <v>34139</v>
      </c>
      <c r="L4492" s="198" t="s">
        <v>1071</v>
      </c>
      <c r="M4492" s="210" t="s">
        <v>61</v>
      </c>
      <c r="N4492" s="198" t="s">
        <v>62</v>
      </c>
      <c r="O4492" s="198" t="s">
        <v>91</v>
      </c>
      <c r="P4492" s="198" t="s">
        <v>92</v>
      </c>
      <c r="Q4492" s="198" t="s">
        <v>65</v>
      </c>
      <c r="R4492" s="198" t="s">
        <v>14748</v>
      </c>
      <c r="S4492" s="198" t="s">
        <v>22188</v>
      </c>
      <c r="T4492" s="198" t="s">
        <v>66</v>
      </c>
      <c r="U4492" s="198" t="s">
        <v>34140</v>
      </c>
      <c r="V4492" s="198">
        <v>0.95</v>
      </c>
      <c r="W4492" s="198" t="s">
        <v>68</v>
      </c>
      <c r="X4492" s="198" t="s">
        <v>69</v>
      </c>
      <c r="Y4492" s="198" t="s">
        <v>4407</v>
      </c>
      <c r="Z4492" s="198" t="s">
        <v>647</v>
      </c>
      <c r="AA4492" s="235" t="s">
        <v>71</v>
      </c>
      <c r="AB4492" s="219">
        <v>46307</v>
      </c>
      <c r="AC4492" s="198"/>
      <c r="AD4492" s="191" t="s">
        <v>72</v>
      </c>
    </row>
    <row r="4493" spans="1:30" ht="30" hidden="1" customHeight="1">
      <c r="A4493" s="198" t="s">
        <v>49</v>
      </c>
      <c r="B4493" s="200" t="s">
        <v>14747</v>
      </c>
      <c r="C4493" s="200" t="s">
        <v>14748</v>
      </c>
      <c r="D4493" s="200" t="s">
        <v>18179</v>
      </c>
      <c r="E4493" s="200" t="s">
        <v>22278</v>
      </c>
      <c r="F4493" s="214" t="s">
        <v>34141</v>
      </c>
      <c r="G4493" s="201" t="s">
        <v>34142</v>
      </c>
      <c r="H4493" s="210" t="s">
        <v>34143</v>
      </c>
      <c r="I4493" s="198" t="s">
        <v>34144</v>
      </c>
      <c r="J4493" s="198" t="s">
        <v>34145</v>
      </c>
      <c r="K4493" s="198" t="s">
        <v>34146</v>
      </c>
      <c r="L4493" s="198" t="s">
        <v>1071</v>
      </c>
      <c r="M4493" s="210" t="s">
        <v>61</v>
      </c>
      <c r="N4493" s="198" t="s">
        <v>62</v>
      </c>
      <c r="O4493" s="198" t="s">
        <v>91</v>
      </c>
      <c r="P4493" s="198" t="s">
        <v>92</v>
      </c>
      <c r="Q4493" s="198" t="s">
        <v>65</v>
      </c>
      <c r="R4493" s="198" t="s">
        <v>14748</v>
      </c>
      <c r="S4493" s="198" t="s">
        <v>22278</v>
      </c>
      <c r="T4493" s="198" t="s">
        <v>66</v>
      </c>
      <c r="U4493" s="198" t="s">
        <v>34147</v>
      </c>
      <c r="V4493" s="198">
        <v>0.95</v>
      </c>
      <c r="W4493" s="198" t="s">
        <v>68</v>
      </c>
      <c r="X4493" s="198" t="s">
        <v>69</v>
      </c>
      <c r="Y4493" s="198" t="s">
        <v>4407</v>
      </c>
      <c r="Z4493" s="198" t="s">
        <v>647</v>
      </c>
      <c r="AA4493" s="235" t="s">
        <v>71</v>
      </c>
      <c r="AB4493" s="219">
        <v>46307</v>
      </c>
      <c r="AC4493" s="198"/>
      <c r="AD4493" s="191" t="s">
        <v>72</v>
      </c>
    </row>
    <row r="4494" spans="1:30" ht="30" hidden="1" customHeight="1">
      <c r="A4494" s="198" t="s">
        <v>49</v>
      </c>
      <c r="B4494" s="200" t="s">
        <v>14747</v>
      </c>
      <c r="C4494" s="200" t="s">
        <v>14748</v>
      </c>
      <c r="D4494" s="200" t="s">
        <v>22334</v>
      </c>
      <c r="E4494" s="200" t="s">
        <v>22335</v>
      </c>
      <c r="F4494" s="214" t="s">
        <v>34148</v>
      </c>
      <c r="G4494" s="201" t="s">
        <v>34149</v>
      </c>
      <c r="H4494" s="210" t="s">
        <v>34150</v>
      </c>
      <c r="I4494" s="198" t="s">
        <v>34151</v>
      </c>
      <c r="J4494" s="198" t="s">
        <v>34152</v>
      </c>
      <c r="K4494" s="198" t="s">
        <v>34153</v>
      </c>
      <c r="L4494" s="198" t="s">
        <v>1071</v>
      </c>
      <c r="M4494" s="210" t="s">
        <v>61</v>
      </c>
      <c r="N4494" s="198" t="s">
        <v>62</v>
      </c>
      <c r="O4494" s="198" t="s">
        <v>91</v>
      </c>
      <c r="P4494" s="198" t="s">
        <v>92</v>
      </c>
      <c r="Q4494" s="198" t="s">
        <v>65</v>
      </c>
      <c r="R4494" s="198" t="s">
        <v>14748</v>
      </c>
      <c r="S4494" s="198" t="s">
        <v>22335</v>
      </c>
      <c r="T4494" s="198" t="s">
        <v>66</v>
      </c>
      <c r="U4494" s="198" t="s">
        <v>34154</v>
      </c>
      <c r="V4494" s="198">
        <v>0.95</v>
      </c>
      <c r="W4494" s="198" t="s">
        <v>68</v>
      </c>
      <c r="X4494" s="198" t="s">
        <v>69</v>
      </c>
      <c r="Y4494" s="198" t="s">
        <v>70</v>
      </c>
      <c r="Z4494" s="198" t="s">
        <v>647</v>
      </c>
      <c r="AA4494" s="235" t="s">
        <v>71</v>
      </c>
      <c r="AB4494" s="219">
        <v>46307</v>
      </c>
      <c r="AC4494" s="198"/>
      <c r="AD4494" s="191" t="s">
        <v>72</v>
      </c>
    </row>
    <row r="4495" spans="1:30" ht="30" hidden="1" customHeight="1">
      <c r="A4495" s="198" t="s">
        <v>49</v>
      </c>
      <c r="B4495" s="200" t="s">
        <v>14747</v>
      </c>
      <c r="C4495" s="200" t="s">
        <v>14748</v>
      </c>
      <c r="D4495" s="200" t="s">
        <v>22378</v>
      </c>
      <c r="E4495" s="200" t="s">
        <v>22379</v>
      </c>
      <c r="F4495" s="214" t="s">
        <v>34155</v>
      </c>
      <c r="G4495" s="201" t="s">
        <v>34156</v>
      </c>
      <c r="H4495" s="210" t="s">
        <v>34157</v>
      </c>
      <c r="I4495" s="198" t="s">
        <v>34158</v>
      </c>
      <c r="J4495" s="198" t="s">
        <v>34159</v>
      </c>
      <c r="K4495" s="198" t="s">
        <v>34160</v>
      </c>
      <c r="L4495" s="198" t="s">
        <v>1071</v>
      </c>
      <c r="M4495" s="210" t="s">
        <v>61</v>
      </c>
      <c r="N4495" s="198" t="s">
        <v>62</v>
      </c>
      <c r="O4495" s="198" t="s">
        <v>91</v>
      </c>
      <c r="P4495" s="198" t="s">
        <v>92</v>
      </c>
      <c r="Q4495" s="198" t="s">
        <v>65</v>
      </c>
      <c r="R4495" s="198" t="s">
        <v>14748</v>
      </c>
      <c r="S4495" s="198" t="s">
        <v>22379</v>
      </c>
      <c r="T4495" s="198" t="s">
        <v>66</v>
      </c>
      <c r="U4495" s="198" t="s">
        <v>34161</v>
      </c>
      <c r="V4495" s="198">
        <v>0.95</v>
      </c>
      <c r="W4495" s="198" t="s">
        <v>68</v>
      </c>
      <c r="X4495" s="198" t="s">
        <v>69</v>
      </c>
      <c r="Y4495" s="198" t="s">
        <v>4407</v>
      </c>
      <c r="Z4495" s="198" t="s">
        <v>34162</v>
      </c>
      <c r="AA4495" s="235" t="s">
        <v>71</v>
      </c>
      <c r="AB4495" s="219">
        <v>46307</v>
      </c>
      <c r="AC4495" s="198"/>
      <c r="AD4495" s="191" t="s">
        <v>72</v>
      </c>
    </row>
    <row r="4496" spans="1:30" ht="30" hidden="1" customHeight="1">
      <c r="A4496" s="198" t="s">
        <v>49</v>
      </c>
      <c r="B4496" s="200" t="s">
        <v>14660</v>
      </c>
      <c r="C4496" s="200" t="s">
        <v>14661</v>
      </c>
      <c r="D4496" s="200" t="s">
        <v>17049</v>
      </c>
      <c r="E4496" s="200" t="s">
        <v>22643</v>
      </c>
      <c r="F4496" s="214" t="s">
        <v>34163</v>
      </c>
      <c r="G4496" s="201" t="s">
        <v>34164</v>
      </c>
      <c r="H4496" s="210" t="s">
        <v>34165</v>
      </c>
      <c r="I4496" s="198" t="s">
        <v>34166</v>
      </c>
      <c r="J4496" s="198" t="s">
        <v>34167</v>
      </c>
      <c r="K4496" s="198" t="s">
        <v>34168</v>
      </c>
      <c r="L4496" s="198" t="s">
        <v>1071</v>
      </c>
      <c r="M4496" s="210" t="s">
        <v>61</v>
      </c>
      <c r="N4496" s="198" t="s">
        <v>62</v>
      </c>
      <c r="O4496" s="198" t="s">
        <v>91</v>
      </c>
      <c r="P4496" s="198" t="s">
        <v>92</v>
      </c>
      <c r="Q4496" s="198" t="s">
        <v>65</v>
      </c>
      <c r="R4496" s="198" t="s">
        <v>14661</v>
      </c>
      <c r="S4496" s="198" t="s">
        <v>22643</v>
      </c>
      <c r="T4496" s="198" t="s">
        <v>66</v>
      </c>
      <c r="U4496" s="198" t="s">
        <v>34169</v>
      </c>
      <c r="V4496" s="198">
        <v>0.95</v>
      </c>
      <c r="W4496" s="198" t="s">
        <v>68</v>
      </c>
      <c r="X4496" s="198" t="s">
        <v>69</v>
      </c>
      <c r="Y4496" s="198" t="s">
        <v>70</v>
      </c>
      <c r="Z4496" s="198" t="s">
        <v>647</v>
      </c>
      <c r="AA4496" s="235" t="s">
        <v>71</v>
      </c>
      <c r="AB4496" s="219">
        <v>46307</v>
      </c>
      <c r="AC4496" s="198"/>
      <c r="AD4496" s="191" t="s">
        <v>72</v>
      </c>
    </row>
    <row r="4497" spans="1:30" ht="30" hidden="1" customHeight="1">
      <c r="A4497" s="198" t="s">
        <v>49</v>
      </c>
      <c r="B4497" s="200" t="s">
        <v>22789</v>
      </c>
      <c r="C4497" s="200" t="s">
        <v>22790</v>
      </c>
      <c r="D4497" s="200" t="s">
        <v>7795</v>
      </c>
      <c r="E4497" s="200" t="s">
        <v>23108</v>
      </c>
      <c r="F4497" s="214" t="s">
        <v>34170</v>
      </c>
      <c r="G4497" s="201" t="s">
        <v>34171</v>
      </c>
      <c r="H4497" s="210" t="s">
        <v>34172</v>
      </c>
      <c r="I4497" s="198" t="s">
        <v>34173</v>
      </c>
      <c r="J4497" s="198" t="s">
        <v>34174</v>
      </c>
      <c r="K4497" s="198" t="s">
        <v>34175</v>
      </c>
      <c r="L4497" s="198" t="s">
        <v>1071</v>
      </c>
      <c r="M4497" s="210" t="s">
        <v>61</v>
      </c>
      <c r="N4497" s="198" t="s">
        <v>27502</v>
      </c>
      <c r="O4497" s="198" t="s">
        <v>22800</v>
      </c>
      <c r="P4497" s="198" t="s">
        <v>22801</v>
      </c>
      <c r="Q4497" s="198" t="s">
        <v>65</v>
      </c>
      <c r="R4497" s="198" t="s">
        <v>22790</v>
      </c>
      <c r="S4497" s="198" t="s">
        <v>23108</v>
      </c>
      <c r="T4497" s="198" t="s">
        <v>66</v>
      </c>
      <c r="U4497" s="198" t="s">
        <v>34176</v>
      </c>
      <c r="V4497" s="198">
        <v>0.95</v>
      </c>
      <c r="W4497" s="198" t="s">
        <v>68</v>
      </c>
      <c r="X4497" s="198" t="s">
        <v>69</v>
      </c>
      <c r="Y4497" s="198" t="s">
        <v>70</v>
      </c>
      <c r="Z4497" s="198" t="s">
        <v>647</v>
      </c>
      <c r="AA4497" s="235" t="s">
        <v>71</v>
      </c>
      <c r="AB4497" s="219">
        <v>46307</v>
      </c>
      <c r="AC4497" s="198"/>
      <c r="AD4497" s="191" t="s">
        <v>72</v>
      </c>
    </row>
    <row r="4498" spans="1:30" ht="30" hidden="1" customHeight="1">
      <c r="A4498" s="198" t="s">
        <v>49</v>
      </c>
      <c r="B4498" s="200" t="s">
        <v>22789</v>
      </c>
      <c r="C4498" s="200" t="s">
        <v>22790</v>
      </c>
      <c r="D4498" s="200" t="s">
        <v>23188</v>
      </c>
      <c r="E4498" s="200" t="s">
        <v>23189</v>
      </c>
      <c r="F4498" s="214" t="s">
        <v>34177</v>
      </c>
      <c r="G4498" s="201" t="s">
        <v>34178</v>
      </c>
      <c r="H4498" s="210" t="s">
        <v>34179</v>
      </c>
      <c r="I4498" s="198" t="s">
        <v>34180</v>
      </c>
      <c r="J4498" s="198" t="s">
        <v>34181</v>
      </c>
      <c r="K4498" s="198" t="s">
        <v>34182</v>
      </c>
      <c r="L4498" s="198" t="s">
        <v>1071</v>
      </c>
      <c r="M4498" s="210" t="s">
        <v>61</v>
      </c>
      <c r="N4498" s="198" t="s">
        <v>27502</v>
      </c>
      <c r="O4498" s="198" t="s">
        <v>22800</v>
      </c>
      <c r="P4498" s="198" t="s">
        <v>22801</v>
      </c>
      <c r="Q4498" s="198" t="s">
        <v>65</v>
      </c>
      <c r="R4498" s="198" t="s">
        <v>22790</v>
      </c>
      <c r="S4498" s="198" t="s">
        <v>23189</v>
      </c>
      <c r="T4498" s="198" t="s">
        <v>66</v>
      </c>
      <c r="U4498" s="198" t="s">
        <v>34183</v>
      </c>
      <c r="V4498" s="198">
        <v>0.95</v>
      </c>
      <c r="W4498" s="198" t="s">
        <v>68</v>
      </c>
      <c r="X4498" s="198" t="s">
        <v>69</v>
      </c>
      <c r="Y4498" s="198" t="s">
        <v>4407</v>
      </c>
      <c r="Z4498" s="198" t="s">
        <v>34184</v>
      </c>
      <c r="AA4498" s="235" t="s">
        <v>71</v>
      </c>
      <c r="AB4498" s="219">
        <v>46307</v>
      </c>
      <c r="AC4498" s="198"/>
      <c r="AD4498" s="191" t="s">
        <v>72</v>
      </c>
    </row>
    <row r="4499" spans="1:30" ht="30" hidden="1" customHeight="1">
      <c r="A4499" s="198" t="s">
        <v>49</v>
      </c>
      <c r="B4499" s="200" t="s">
        <v>22789</v>
      </c>
      <c r="C4499" s="200" t="s">
        <v>22790</v>
      </c>
      <c r="D4499" s="200" t="s">
        <v>23213</v>
      </c>
      <c r="E4499" s="200" t="s">
        <v>23214</v>
      </c>
      <c r="F4499" s="214" t="s">
        <v>34185</v>
      </c>
      <c r="G4499" s="201" t="s">
        <v>34186</v>
      </c>
      <c r="H4499" s="210" t="s">
        <v>34187</v>
      </c>
      <c r="I4499" s="198" t="s">
        <v>34188</v>
      </c>
      <c r="J4499" s="198" t="s">
        <v>34189</v>
      </c>
      <c r="K4499" s="198" t="s">
        <v>34190</v>
      </c>
      <c r="L4499" s="198" t="s">
        <v>1071</v>
      </c>
      <c r="M4499" s="210" t="s">
        <v>61</v>
      </c>
      <c r="N4499" s="198" t="s">
        <v>27502</v>
      </c>
      <c r="O4499" s="198" t="s">
        <v>22800</v>
      </c>
      <c r="P4499" s="198" t="s">
        <v>22801</v>
      </c>
      <c r="Q4499" s="198" t="s">
        <v>65</v>
      </c>
      <c r="R4499" s="198" t="s">
        <v>22790</v>
      </c>
      <c r="S4499" s="198" t="s">
        <v>23214</v>
      </c>
      <c r="T4499" s="198" t="s">
        <v>66</v>
      </c>
      <c r="U4499" s="198" t="s">
        <v>34191</v>
      </c>
      <c r="V4499" s="198">
        <v>0.95</v>
      </c>
      <c r="W4499" s="198" t="s">
        <v>68</v>
      </c>
      <c r="X4499" s="198" t="s">
        <v>69</v>
      </c>
      <c r="Y4499" s="198" t="s">
        <v>70</v>
      </c>
      <c r="Z4499" s="198" t="s">
        <v>34192</v>
      </c>
      <c r="AA4499" s="235" t="s">
        <v>71</v>
      </c>
      <c r="AB4499" s="219">
        <v>46307</v>
      </c>
      <c r="AC4499" s="198"/>
      <c r="AD4499" s="191" t="s">
        <v>72</v>
      </c>
    </row>
    <row r="4500" spans="1:30" ht="30" hidden="1" customHeight="1">
      <c r="A4500" s="198" t="s">
        <v>49</v>
      </c>
      <c r="B4500" s="200" t="s">
        <v>22789</v>
      </c>
      <c r="C4500" s="200" t="s">
        <v>22790</v>
      </c>
      <c r="D4500" s="200" t="s">
        <v>7760</v>
      </c>
      <c r="E4500" s="200" t="s">
        <v>23277</v>
      </c>
      <c r="F4500" s="214" t="s">
        <v>34193</v>
      </c>
      <c r="G4500" s="201" t="s">
        <v>34194</v>
      </c>
      <c r="H4500" s="210" t="s">
        <v>34195</v>
      </c>
      <c r="I4500" s="198" t="s">
        <v>34196</v>
      </c>
      <c r="J4500" s="198" t="s">
        <v>34197</v>
      </c>
      <c r="K4500" s="198" t="s">
        <v>34198</v>
      </c>
      <c r="L4500" s="198" t="s">
        <v>1071</v>
      </c>
      <c r="M4500" s="210" t="s">
        <v>61</v>
      </c>
      <c r="N4500" s="198" t="s">
        <v>27502</v>
      </c>
      <c r="O4500" s="198" t="s">
        <v>22800</v>
      </c>
      <c r="P4500" s="198" t="s">
        <v>22801</v>
      </c>
      <c r="Q4500" s="198" t="s">
        <v>65</v>
      </c>
      <c r="R4500" s="198" t="s">
        <v>22790</v>
      </c>
      <c r="S4500" s="198" t="s">
        <v>23277</v>
      </c>
      <c r="T4500" s="198" t="s">
        <v>66</v>
      </c>
      <c r="U4500" s="198" t="s">
        <v>34199</v>
      </c>
      <c r="V4500" s="198">
        <v>0.95</v>
      </c>
      <c r="W4500" s="198" t="s">
        <v>68</v>
      </c>
      <c r="X4500" s="198" t="s">
        <v>69</v>
      </c>
      <c r="Y4500" s="198" t="s">
        <v>70</v>
      </c>
      <c r="Z4500" s="198" t="s">
        <v>647</v>
      </c>
      <c r="AA4500" s="235" t="s">
        <v>71</v>
      </c>
      <c r="AB4500" s="219">
        <v>46307</v>
      </c>
      <c r="AC4500" s="198"/>
      <c r="AD4500" s="191" t="s">
        <v>72</v>
      </c>
    </row>
    <row r="4501" spans="1:30" ht="30" hidden="1" customHeight="1">
      <c r="A4501" s="198" t="s">
        <v>49</v>
      </c>
      <c r="B4501" s="200" t="s">
        <v>22789</v>
      </c>
      <c r="C4501" s="200" t="s">
        <v>22790</v>
      </c>
      <c r="D4501" s="200" t="s">
        <v>23308</v>
      </c>
      <c r="E4501" s="200" t="s">
        <v>23309</v>
      </c>
      <c r="F4501" s="214" t="s">
        <v>34200</v>
      </c>
      <c r="G4501" s="201" t="s">
        <v>34201</v>
      </c>
      <c r="H4501" s="210" t="s">
        <v>34202</v>
      </c>
      <c r="I4501" s="198" t="s">
        <v>34203</v>
      </c>
      <c r="J4501" s="198" t="s">
        <v>34204</v>
      </c>
      <c r="K4501" s="198" t="s">
        <v>34205</v>
      </c>
      <c r="L4501" s="198" t="s">
        <v>1071</v>
      </c>
      <c r="M4501" s="210" t="s">
        <v>61</v>
      </c>
      <c r="N4501" s="198" t="s">
        <v>27502</v>
      </c>
      <c r="O4501" s="198" t="s">
        <v>22800</v>
      </c>
      <c r="P4501" s="198" t="s">
        <v>22801</v>
      </c>
      <c r="Q4501" s="198" t="s">
        <v>65</v>
      </c>
      <c r="R4501" s="198" t="s">
        <v>22790</v>
      </c>
      <c r="S4501" s="198" t="s">
        <v>23309</v>
      </c>
      <c r="T4501" s="198" t="s">
        <v>66</v>
      </c>
      <c r="U4501" s="198" t="s">
        <v>34206</v>
      </c>
      <c r="V4501" s="198">
        <v>0.95</v>
      </c>
      <c r="W4501" s="198" t="s">
        <v>68</v>
      </c>
      <c r="X4501" s="198" t="s">
        <v>69</v>
      </c>
      <c r="Y4501" s="198" t="s">
        <v>4407</v>
      </c>
      <c r="Z4501" s="198" t="s">
        <v>34207</v>
      </c>
      <c r="AA4501" s="235" t="s">
        <v>71</v>
      </c>
      <c r="AB4501" s="219">
        <v>46307</v>
      </c>
      <c r="AC4501" s="198"/>
      <c r="AD4501" s="191" t="s">
        <v>72</v>
      </c>
    </row>
    <row r="4502" spans="1:30" ht="30" hidden="1" customHeight="1">
      <c r="A4502" s="198" t="s">
        <v>49</v>
      </c>
      <c r="B4502" s="200" t="s">
        <v>22789</v>
      </c>
      <c r="C4502" s="200" t="s">
        <v>22790</v>
      </c>
      <c r="D4502" s="200" t="s">
        <v>7924</v>
      </c>
      <c r="E4502" s="200" t="s">
        <v>23415</v>
      </c>
      <c r="F4502" s="214" t="s">
        <v>34208</v>
      </c>
      <c r="G4502" s="201" t="s">
        <v>34209</v>
      </c>
      <c r="H4502" s="210" t="s">
        <v>34210</v>
      </c>
      <c r="I4502" s="198" t="s">
        <v>34211</v>
      </c>
      <c r="J4502" s="198" t="s">
        <v>34212</v>
      </c>
      <c r="K4502" s="198" t="s">
        <v>34213</v>
      </c>
      <c r="L4502" s="198" t="s">
        <v>1071</v>
      </c>
      <c r="M4502" s="210" t="s">
        <v>61</v>
      </c>
      <c r="N4502" s="198" t="s">
        <v>27502</v>
      </c>
      <c r="O4502" s="198" t="s">
        <v>22800</v>
      </c>
      <c r="P4502" s="198" t="s">
        <v>22801</v>
      </c>
      <c r="Q4502" s="198" t="s">
        <v>65</v>
      </c>
      <c r="R4502" s="198" t="s">
        <v>22790</v>
      </c>
      <c r="S4502" s="198" t="s">
        <v>23415</v>
      </c>
      <c r="T4502" s="198" t="s">
        <v>66</v>
      </c>
      <c r="U4502" s="198" t="s">
        <v>34214</v>
      </c>
      <c r="V4502" s="198">
        <v>0.95</v>
      </c>
      <c r="W4502" s="198" t="s">
        <v>68</v>
      </c>
      <c r="X4502" s="198" t="s">
        <v>69</v>
      </c>
      <c r="Y4502" s="198" t="s">
        <v>4407</v>
      </c>
      <c r="Z4502" s="198" t="s">
        <v>647</v>
      </c>
      <c r="AA4502" s="235" t="s">
        <v>71</v>
      </c>
      <c r="AB4502" s="219">
        <v>46307</v>
      </c>
      <c r="AC4502" s="198"/>
      <c r="AD4502" s="191" t="s">
        <v>72</v>
      </c>
    </row>
    <row r="4503" spans="1:30" ht="30" hidden="1" customHeight="1">
      <c r="A4503" s="198" t="s">
        <v>49</v>
      </c>
      <c r="B4503" s="200" t="s">
        <v>22789</v>
      </c>
      <c r="C4503" s="200" t="s">
        <v>22790</v>
      </c>
      <c r="D4503" s="200" t="s">
        <v>23438</v>
      </c>
      <c r="E4503" s="200" t="s">
        <v>23439</v>
      </c>
      <c r="F4503" s="214" t="s">
        <v>34215</v>
      </c>
      <c r="G4503" s="201" t="s">
        <v>34216</v>
      </c>
      <c r="H4503" s="210" t="s">
        <v>34217</v>
      </c>
      <c r="I4503" s="198" t="s">
        <v>34218</v>
      </c>
      <c r="J4503" s="198" t="s">
        <v>34219</v>
      </c>
      <c r="K4503" s="198" t="s">
        <v>34220</v>
      </c>
      <c r="L4503" s="198" t="s">
        <v>1071</v>
      </c>
      <c r="M4503" s="210" t="s">
        <v>61</v>
      </c>
      <c r="N4503" s="198" t="s">
        <v>27502</v>
      </c>
      <c r="O4503" s="198" t="s">
        <v>22800</v>
      </c>
      <c r="P4503" s="198" t="s">
        <v>22801</v>
      </c>
      <c r="Q4503" s="198" t="s">
        <v>65</v>
      </c>
      <c r="R4503" s="198" t="s">
        <v>22790</v>
      </c>
      <c r="S4503" s="198" t="s">
        <v>23439</v>
      </c>
      <c r="T4503" s="198" t="s">
        <v>66</v>
      </c>
      <c r="U4503" s="198" t="s">
        <v>34221</v>
      </c>
      <c r="V4503" s="198">
        <v>0.95</v>
      </c>
      <c r="W4503" s="198" t="s">
        <v>68</v>
      </c>
      <c r="X4503" s="198" t="s">
        <v>69</v>
      </c>
      <c r="Y4503" s="198" t="s">
        <v>70</v>
      </c>
      <c r="Z4503" s="198" t="s">
        <v>647</v>
      </c>
      <c r="AA4503" s="235" t="s">
        <v>71</v>
      </c>
      <c r="AB4503" s="219">
        <v>46307</v>
      </c>
      <c r="AC4503" s="198"/>
      <c r="AD4503" s="191" t="s">
        <v>72</v>
      </c>
    </row>
    <row r="4504" spans="1:30" ht="30" hidden="1" customHeight="1">
      <c r="A4504" s="198" t="s">
        <v>49</v>
      </c>
      <c r="B4504" s="200" t="s">
        <v>23535</v>
      </c>
      <c r="C4504" s="200" t="s">
        <v>23536</v>
      </c>
      <c r="D4504" s="200" t="s">
        <v>23537</v>
      </c>
      <c r="E4504" s="200" t="s">
        <v>23538</v>
      </c>
      <c r="F4504" s="214" t="s">
        <v>34222</v>
      </c>
      <c r="G4504" s="201" t="s">
        <v>34223</v>
      </c>
      <c r="H4504" s="210" t="s">
        <v>34224</v>
      </c>
      <c r="I4504" s="198" t="s">
        <v>34225</v>
      </c>
      <c r="J4504" s="198" t="s">
        <v>34226</v>
      </c>
      <c r="K4504" s="198" t="s">
        <v>34227</v>
      </c>
      <c r="L4504" s="198" t="s">
        <v>1071</v>
      </c>
      <c r="M4504" s="210" t="s">
        <v>61</v>
      </c>
      <c r="N4504" s="198" t="s">
        <v>62</v>
      </c>
      <c r="O4504" s="198" t="s">
        <v>91</v>
      </c>
      <c r="P4504" s="198" t="s">
        <v>92</v>
      </c>
      <c r="Q4504" s="198" t="s">
        <v>65</v>
      </c>
      <c r="R4504" s="198" t="s">
        <v>23536</v>
      </c>
      <c r="S4504" s="198" t="s">
        <v>23538</v>
      </c>
      <c r="T4504" s="198" t="s">
        <v>66</v>
      </c>
      <c r="U4504" s="198" t="s">
        <v>34228</v>
      </c>
      <c r="V4504" s="198">
        <v>0.95</v>
      </c>
      <c r="W4504" s="198" t="s">
        <v>68</v>
      </c>
      <c r="X4504" s="198" t="s">
        <v>69</v>
      </c>
      <c r="Y4504" s="198" t="s">
        <v>4407</v>
      </c>
      <c r="Z4504" s="198" t="s">
        <v>647</v>
      </c>
      <c r="AA4504" s="235" t="s">
        <v>71</v>
      </c>
      <c r="AB4504" s="219">
        <v>46307</v>
      </c>
      <c r="AC4504" s="198"/>
      <c r="AD4504" s="191" t="s">
        <v>72</v>
      </c>
    </row>
    <row r="4505" spans="1:30" ht="30" hidden="1" customHeight="1">
      <c r="A4505" s="198" t="s">
        <v>49</v>
      </c>
      <c r="B4505" s="200" t="s">
        <v>23535</v>
      </c>
      <c r="C4505" s="200" t="s">
        <v>23536</v>
      </c>
      <c r="D4505" s="200" t="s">
        <v>23562</v>
      </c>
      <c r="E4505" s="200" t="s">
        <v>23563</v>
      </c>
      <c r="F4505" s="214" t="s">
        <v>34229</v>
      </c>
      <c r="G4505" s="201" t="s">
        <v>34230</v>
      </c>
      <c r="H4505" s="210" t="s">
        <v>34231</v>
      </c>
      <c r="I4505" s="198" t="s">
        <v>34232</v>
      </c>
      <c r="J4505" s="198" t="s">
        <v>34233</v>
      </c>
      <c r="K4505" s="198" t="s">
        <v>34234</v>
      </c>
      <c r="L4505" s="198" t="s">
        <v>1071</v>
      </c>
      <c r="M4505" s="210" t="s">
        <v>61</v>
      </c>
      <c r="N4505" s="198" t="s">
        <v>62</v>
      </c>
      <c r="O4505" s="198" t="s">
        <v>91</v>
      </c>
      <c r="P4505" s="198" t="s">
        <v>92</v>
      </c>
      <c r="Q4505" s="198" t="s">
        <v>65</v>
      </c>
      <c r="R4505" s="198" t="s">
        <v>23536</v>
      </c>
      <c r="S4505" s="198" t="s">
        <v>23563</v>
      </c>
      <c r="T4505" s="198" t="s">
        <v>66</v>
      </c>
      <c r="U4505" s="198" t="s">
        <v>34235</v>
      </c>
      <c r="V4505" s="198">
        <v>0.95</v>
      </c>
      <c r="W4505" s="198" t="s">
        <v>68</v>
      </c>
      <c r="X4505" s="198" t="s">
        <v>69</v>
      </c>
      <c r="Y4505" s="198" t="s">
        <v>70</v>
      </c>
      <c r="Z4505" s="198" t="s">
        <v>647</v>
      </c>
      <c r="AA4505" s="235" t="s">
        <v>71</v>
      </c>
      <c r="AB4505" s="219">
        <v>46307</v>
      </c>
      <c r="AC4505" s="198"/>
      <c r="AD4505" s="191" t="s">
        <v>72</v>
      </c>
    </row>
    <row r="4506" spans="1:30" ht="30" hidden="1" customHeight="1">
      <c r="A4506" s="198" t="s">
        <v>49</v>
      </c>
      <c r="B4506" s="200" t="s">
        <v>23594</v>
      </c>
      <c r="C4506" s="200" t="s">
        <v>23595</v>
      </c>
      <c r="D4506" s="200" t="s">
        <v>23596</v>
      </c>
      <c r="E4506" s="200" t="s">
        <v>23597</v>
      </c>
      <c r="F4506" s="214" t="s">
        <v>34236</v>
      </c>
      <c r="G4506" s="201" t="s">
        <v>34237</v>
      </c>
      <c r="H4506" s="210" t="s">
        <v>34238</v>
      </c>
      <c r="I4506" s="198" t="s">
        <v>34239</v>
      </c>
      <c r="J4506" s="198" t="s">
        <v>34240</v>
      </c>
      <c r="K4506" s="198" t="s">
        <v>34241</v>
      </c>
      <c r="L4506" s="198" t="s">
        <v>1071</v>
      </c>
      <c r="M4506" s="210" t="s">
        <v>61</v>
      </c>
      <c r="N4506" s="198" t="s">
        <v>62</v>
      </c>
      <c r="O4506" s="198" t="s">
        <v>91</v>
      </c>
      <c r="P4506" s="198" t="s">
        <v>92</v>
      </c>
      <c r="Q4506" s="198" t="s">
        <v>65</v>
      </c>
      <c r="R4506" s="198" t="s">
        <v>23595</v>
      </c>
      <c r="S4506" s="198" t="s">
        <v>23597</v>
      </c>
      <c r="T4506" s="198" t="s">
        <v>66</v>
      </c>
      <c r="U4506" s="198" t="s">
        <v>34242</v>
      </c>
      <c r="V4506" s="198">
        <v>0.95</v>
      </c>
      <c r="W4506" s="198" t="s">
        <v>68</v>
      </c>
      <c r="X4506" s="198" t="s">
        <v>69</v>
      </c>
      <c r="Y4506" s="198" t="s">
        <v>70</v>
      </c>
      <c r="Z4506" s="198" t="s">
        <v>647</v>
      </c>
      <c r="AA4506" s="235" t="s">
        <v>71</v>
      </c>
      <c r="AB4506" s="219">
        <v>46307</v>
      </c>
      <c r="AC4506" s="198"/>
      <c r="AD4506" s="191" t="s">
        <v>72</v>
      </c>
    </row>
    <row r="4507" spans="1:30" ht="30" hidden="1" customHeight="1">
      <c r="A4507" s="198" t="s">
        <v>49</v>
      </c>
      <c r="B4507" s="200" t="s">
        <v>23594</v>
      </c>
      <c r="C4507" s="200" t="s">
        <v>23595</v>
      </c>
      <c r="D4507" s="200" t="s">
        <v>23614</v>
      </c>
      <c r="E4507" s="200" t="s">
        <v>23615</v>
      </c>
      <c r="F4507" s="214" t="s">
        <v>34243</v>
      </c>
      <c r="G4507" s="201" t="s">
        <v>34244</v>
      </c>
      <c r="H4507" s="210" t="s">
        <v>34245</v>
      </c>
      <c r="I4507" s="198" t="s">
        <v>34246</v>
      </c>
      <c r="J4507" s="198" t="s">
        <v>34247</v>
      </c>
      <c r="K4507" s="198" t="s">
        <v>34248</v>
      </c>
      <c r="L4507" s="198" t="s">
        <v>1071</v>
      </c>
      <c r="M4507" s="210" t="s">
        <v>61</v>
      </c>
      <c r="N4507" s="198" t="s">
        <v>62</v>
      </c>
      <c r="O4507" s="198" t="s">
        <v>91</v>
      </c>
      <c r="P4507" s="198" t="s">
        <v>92</v>
      </c>
      <c r="Q4507" s="198" t="s">
        <v>65</v>
      </c>
      <c r="R4507" s="198" t="s">
        <v>23595</v>
      </c>
      <c r="S4507" s="198" t="s">
        <v>23615</v>
      </c>
      <c r="T4507" s="198" t="s">
        <v>66</v>
      </c>
      <c r="U4507" s="198" t="s">
        <v>34249</v>
      </c>
      <c r="V4507" s="198">
        <v>0.95</v>
      </c>
      <c r="W4507" s="198" t="s">
        <v>68</v>
      </c>
      <c r="X4507" s="198" t="s">
        <v>69</v>
      </c>
      <c r="Y4507" s="198" t="s">
        <v>70</v>
      </c>
      <c r="Z4507" s="198" t="s">
        <v>647</v>
      </c>
      <c r="AA4507" s="235" t="s">
        <v>71</v>
      </c>
      <c r="AB4507" s="219">
        <v>46307</v>
      </c>
      <c r="AC4507" s="198"/>
      <c r="AD4507" s="191" t="s">
        <v>72</v>
      </c>
    </row>
    <row r="4508" spans="1:30" ht="30" hidden="1" customHeight="1">
      <c r="A4508" s="198" t="s">
        <v>49</v>
      </c>
      <c r="B4508" s="200" t="s">
        <v>23594</v>
      </c>
      <c r="C4508" s="200" t="s">
        <v>23595</v>
      </c>
      <c r="D4508" s="200" t="s">
        <v>18764</v>
      </c>
      <c r="E4508" s="200" t="s">
        <v>23640</v>
      </c>
      <c r="F4508" s="214" t="s">
        <v>34250</v>
      </c>
      <c r="G4508" s="201" t="s">
        <v>34251</v>
      </c>
      <c r="H4508" s="210" t="s">
        <v>34252</v>
      </c>
      <c r="I4508" s="198" t="s">
        <v>34253</v>
      </c>
      <c r="J4508" s="198" t="s">
        <v>34254</v>
      </c>
      <c r="K4508" s="198" t="s">
        <v>34255</v>
      </c>
      <c r="L4508" s="198" t="s">
        <v>1071</v>
      </c>
      <c r="M4508" s="210" t="s">
        <v>61</v>
      </c>
      <c r="N4508" s="198" t="s">
        <v>62</v>
      </c>
      <c r="O4508" s="198" t="s">
        <v>91</v>
      </c>
      <c r="P4508" s="198" t="s">
        <v>92</v>
      </c>
      <c r="Q4508" s="198" t="s">
        <v>65</v>
      </c>
      <c r="R4508" s="198" t="s">
        <v>23595</v>
      </c>
      <c r="S4508" s="198" t="s">
        <v>23640</v>
      </c>
      <c r="T4508" s="198" t="s">
        <v>66</v>
      </c>
      <c r="U4508" s="198" t="s">
        <v>34256</v>
      </c>
      <c r="V4508" s="198">
        <v>0.95</v>
      </c>
      <c r="W4508" s="198" t="s">
        <v>68</v>
      </c>
      <c r="X4508" s="198" t="s">
        <v>69</v>
      </c>
      <c r="Y4508" s="198" t="s">
        <v>4407</v>
      </c>
      <c r="Z4508" s="198" t="s">
        <v>647</v>
      </c>
      <c r="AA4508" s="235" t="s">
        <v>71</v>
      </c>
      <c r="AB4508" s="219">
        <v>46307</v>
      </c>
      <c r="AC4508" s="198"/>
      <c r="AD4508" s="191" t="s">
        <v>72</v>
      </c>
    </row>
    <row r="4509" spans="1:30" ht="30" hidden="1" customHeight="1">
      <c r="A4509" s="198" t="s">
        <v>49</v>
      </c>
      <c r="B4509" s="200" t="s">
        <v>23594</v>
      </c>
      <c r="C4509" s="200" t="s">
        <v>23595</v>
      </c>
      <c r="D4509" s="200" t="s">
        <v>18822</v>
      </c>
      <c r="E4509" s="200" t="s">
        <v>23683</v>
      </c>
      <c r="F4509" s="214" t="s">
        <v>34257</v>
      </c>
      <c r="G4509" s="201" t="s">
        <v>34258</v>
      </c>
      <c r="H4509" s="210" t="s">
        <v>34259</v>
      </c>
      <c r="I4509" s="198" t="s">
        <v>34260</v>
      </c>
      <c r="J4509" s="198" t="s">
        <v>34261</v>
      </c>
      <c r="K4509" s="198" t="s">
        <v>34262</v>
      </c>
      <c r="L4509" s="198" t="s">
        <v>1071</v>
      </c>
      <c r="M4509" s="210" t="s">
        <v>61</v>
      </c>
      <c r="N4509" s="198" t="s">
        <v>62</v>
      </c>
      <c r="O4509" s="198" t="s">
        <v>91</v>
      </c>
      <c r="P4509" s="198" t="s">
        <v>92</v>
      </c>
      <c r="Q4509" s="198" t="s">
        <v>65</v>
      </c>
      <c r="R4509" s="198" t="s">
        <v>23595</v>
      </c>
      <c r="S4509" s="198" t="s">
        <v>23683</v>
      </c>
      <c r="T4509" s="198" t="s">
        <v>66</v>
      </c>
      <c r="U4509" s="198" t="s">
        <v>34263</v>
      </c>
      <c r="V4509" s="198">
        <v>0.95</v>
      </c>
      <c r="W4509" s="198" t="s">
        <v>68</v>
      </c>
      <c r="X4509" s="198" t="s">
        <v>69</v>
      </c>
      <c r="Y4509" s="198" t="s">
        <v>4407</v>
      </c>
      <c r="Z4509" s="198" t="s">
        <v>647</v>
      </c>
      <c r="AA4509" s="235" t="s">
        <v>71</v>
      </c>
      <c r="AB4509" s="219">
        <v>46307</v>
      </c>
      <c r="AC4509" s="198"/>
      <c r="AD4509" s="191" t="s">
        <v>72</v>
      </c>
    </row>
    <row r="4510" spans="1:30" ht="30" hidden="1" customHeight="1">
      <c r="A4510" s="198" t="s">
        <v>49</v>
      </c>
      <c r="B4510" s="200" t="s">
        <v>23594</v>
      </c>
      <c r="C4510" s="200" t="s">
        <v>23595</v>
      </c>
      <c r="D4510" s="200" t="s">
        <v>23711</v>
      </c>
      <c r="E4510" s="200" t="s">
        <v>23712</v>
      </c>
      <c r="F4510" s="214" t="s">
        <v>34264</v>
      </c>
      <c r="G4510" s="201" t="s">
        <v>34265</v>
      </c>
      <c r="H4510" s="210" t="s">
        <v>34266</v>
      </c>
      <c r="I4510" s="198" t="s">
        <v>34267</v>
      </c>
      <c r="J4510" s="198" t="s">
        <v>31843</v>
      </c>
      <c r="K4510" s="198" t="s">
        <v>34268</v>
      </c>
      <c r="L4510" s="198" t="s">
        <v>1071</v>
      </c>
      <c r="M4510" s="210" t="s">
        <v>61</v>
      </c>
      <c r="N4510" s="198" t="s">
        <v>62</v>
      </c>
      <c r="O4510" s="198" t="s">
        <v>91</v>
      </c>
      <c r="P4510" s="198" t="s">
        <v>92</v>
      </c>
      <c r="Q4510" s="198" t="s">
        <v>65</v>
      </c>
      <c r="R4510" s="198" t="s">
        <v>23595</v>
      </c>
      <c r="S4510" s="198" t="s">
        <v>23712</v>
      </c>
      <c r="T4510" s="198" t="s">
        <v>66</v>
      </c>
      <c r="U4510" s="198" t="s">
        <v>34269</v>
      </c>
      <c r="V4510" s="198">
        <v>0.95</v>
      </c>
      <c r="W4510" s="198" t="s">
        <v>68</v>
      </c>
      <c r="X4510" s="198" t="s">
        <v>69</v>
      </c>
      <c r="Y4510" s="198" t="s">
        <v>70</v>
      </c>
      <c r="Z4510" s="198" t="s">
        <v>647</v>
      </c>
      <c r="AA4510" s="235" t="s">
        <v>71</v>
      </c>
      <c r="AB4510" s="219">
        <v>46307</v>
      </c>
      <c r="AC4510" s="198"/>
      <c r="AD4510" s="191" t="s">
        <v>72</v>
      </c>
    </row>
    <row r="4511" spans="1:30" ht="30" hidden="1" customHeight="1">
      <c r="A4511" s="198" t="s">
        <v>49</v>
      </c>
      <c r="B4511" s="200" t="s">
        <v>23594</v>
      </c>
      <c r="C4511" s="200" t="s">
        <v>23595</v>
      </c>
      <c r="D4511" s="200" t="s">
        <v>23744</v>
      </c>
      <c r="E4511" s="200" t="s">
        <v>23745</v>
      </c>
      <c r="F4511" s="214" t="s">
        <v>34270</v>
      </c>
      <c r="G4511" s="201" t="s">
        <v>34271</v>
      </c>
      <c r="H4511" s="210" t="s">
        <v>34272</v>
      </c>
      <c r="I4511" s="198" t="s">
        <v>34273</v>
      </c>
      <c r="J4511" s="198" t="s">
        <v>34274</v>
      </c>
      <c r="K4511" s="198" t="s">
        <v>34275</v>
      </c>
      <c r="L4511" s="198" t="s">
        <v>1071</v>
      </c>
      <c r="M4511" s="210" t="s">
        <v>61</v>
      </c>
      <c r="N4511" s="198" t="s">
        <v>62</v>
      </c>
      <c r="O4511" s="198" t="s">
        <v>91</v>
      </c>
      <c r="P4511" s="198" t="s">
        <v>92</v>
      </c>
      <c r="Q4511" s="198" t="s">
        <v>65</v>
      </c>
      <c r="R4511" s="198" t="s">
        <v>23595</v>
      </c>
      <c r="S4511" s="198" t="s">
        <v>23745</v>
      </c>
      <c r="T4511" s="198" t="s">
        <v>66</v>
      </c>
      <c r="U4511" s="198" t="s">
        <v>34276</v>
      </c>
      <c r="V4511" s="198">
        <v>0.95</v>
      </c>
      <c r="W4511" s="198" t="s">
        <v>68</v>
      </c>
      <c r="X4511" s="198" t="s">
        <v>69</v>
      </c>
      <c r="Y4511" s="198" t="s">
        <v>70</v>
      </c>
      <c r="Z4511" s="198" t="s">
        <v>647</v>
      </c>
      <c r="AA4511" s="235" t="s">
        <v>71</v>
      </c>
      <c r="AB4511" s="219">
        <v>46307</v>
      </c>
      <c r="AC4511" s="198"/>
      <c r="AD4511" s="191" t="s">
        <v>72</v>
      </c>
    </row>
    <row r="4512" spans="1:30" ht="30" hidden="1" customHeight="1">
      <c r="A4512" s="198" t="s">
        <v>49</v>
      </c>
      <c r="B4512" s="200" t="s">
        <v>23873</v>
      </c>
      <c r="C4512" s="200" t="s">
        <v>23874</v>
      </c>
      <c r="D4512" s="200" t="s">
        <v>22089</v>
      </c>
      <c r="E4512" s="200" t="s">
        <v>23909</v>
      </c>
      <c r="F4512" s="214" t="s">
        <v>34277</v>
      </c>
      <c r="G4512" s="201" t="s">
        <v>34278</v>
      </c>
      <c r="H4512" s="210" t="s">
        <v>34279</v>
      </c>
      <c r="I4512" s="198" t="s">
        <v>34280</v>
      </c>
      <c r="J4512" s="198" t="s">
        <v>34281</v>
      </c>
      <c r="K4512" s="198" t="s">
        <v>34282</v>
      </c>
      <c r="L4512" s="198" t="s">
        <v>1071</v>
      </c>
      <c r="M4512" s="210" t="s">
        <v>61</v>
      </c>
      <c r="N4512" s="198" t="s">
        <v>62</v>
      </c>
      <c r="O4512" s="198" t="s">
        <v>91</v>
      </c>
      <c r="P4512" s="198" t="s">
        <v>92</v>
      </c>
      <c r="Q4512" s="198" t="s">
        <v>65</v>
      </c>
      <c r="R4512" s="198" t="s">
        <v>23874</v>
      </c>
      <c r="S4512" s="198" t="s">
        <v>23909</v>
      </c>
      <c r="T4512" s="198" t="s">
        <v>66</v>
      </c>
      <c r="U4512" s="198" t="s">
        <v>34283</v>
      </c>
      <c r="V4512" s="198">
        <v>0.95</v>
      </c>
      <c r="W4512" s="198" t="s">
        <v>68</v>
      </c>
      <c r="X4512" s="198" t="s">
        <v>69</v>
      </c>
      <c r="Y4512" s="198" t="s">
        <v>70</v>
      </c>
      <c r="Z4512" s="198" t="s">
        <v>647</v>
      </c>
      <c r="AA4512" s="235" t="s">
        <v>71</v>
      </c>
      <c r="AB4512" s="219">
        <v>46307</v>
      </c>
      <c r="AC4512" s="198"/>
      <c r="AD4512" s="191" t="s">
        <v>72</v>
      </c>
    </row>
    <row r="4513" spans="1:30" ht="30" hidden="1" customHeight="1">
      <c r="A4513" s="198" t="s">
        <v>49</v>
      </c>
      <c r="B4513" s="200" t="s">
        <v>23873</v>
      </c>
      <c r="C4513" s="200" t="s">
        <v>23874</v>
      </c>
      <c r="D4513" s="200" t="s">
        <v>18111</v>
      </c>
      <c r="E4513" s="200" t="s">
        <v>24129</v>
      </c>
      <c r="F4513" s="214" t="s">
        <v>34284</v>
      </c>
      <c r="G4513" s="201" t="s">
        <v>34285</v>
      </c>
      <c r="H4513" s="210" t="s">
        <v>34286</v>
      </c>
      <c r="I4513" s="198" t="s">
        <v>34287</v>
      </c>
      <c r="J4513" s="198" t="s">
        <v>34288</v>
      </c>
      <c r="K4513" s="198" t="s">
        <v>34289</v>
      </c>
      <c r="L4513" s="198" t="s">
        <v>1071</v>
      </c>
      <c r="M4513" s="210" t="s">
        <v>61</v>
      </c>
      <c r="N4513" s="198" t="s">
        <v>62</v>
      </c>
      <c r="O4513" s="198" t="s">
        <v>91</v>
      </c>
      <c r="P4513" s="198" t="s">
        <v>92</v>
      </c>
      <c r="Q4513" s="198" t="s">
        <v>65</v>
      </c>
      <c r="R4513" s="198" t="s">
        <v>23874</v>
      </c>
      <c r="S4513" s="198" t="s">
        <v>24129</v>
      </c>
      <c r="T4513" s="198" t="s">
        <v>66</v>
      </c>
      <c r="U4513" s="198" t="s">
        <v>34290</v>
      </c>
      <c r="V4513" s="198">
        <v>0.95</v>
      </c>
      <c r="W4513" s="198" t="s">
        <v>68</v>
      </c>
      <c r="X4513" s="198" t="s">
        <v>69</v>
      </c>
      <c r="Y4513" s="198" t="s">
        <v>4407</v>
      </c>
      <c r="Z4513" s="198" t="s">
        <v>34291</v>
      </c>
      <c r="AA4513" s="235" t="s">
        <v>71</v>
      </c>
      <c r="AB4513" s="219">
        <v>46307</v>
      </c>
      <c r="AC4513" s="198"/>
      <c r="AD4513" s="191" t="s">
        <v>72</v>
      </c>
    </row>
    <row r="4514" spans="1:30" ht="30" hidden="1" customHeight="1">
      <c r="A4514" s="198" t="s">
        <v>49</v>
      </c>
      <c r="B4514" s="200" t="s">
        <v>24144</v>
      </c>
      <c r="C4514" s="200" t="s">
        <v>24145</v>
      </c>
      <c r="D4514" s="200" t="s">
        <v>24146</v>
      </c>
      <c r="E4514" s="200" t="s">
        <v>24147</v>
      </c>
      <c r="F4514" s="214" t="s">
        <v>34292</v>
      </c>
      <c r="G4514" s="201" t="s">
        <v>34293</v>
      </c>
      <c r="H4514" s="210" t="s">
        <v>34294</v>
      </c>
      <c r="I4514" s="198" t="s">
        <v>34295</v>
      </c>
      <c r="J4514" s="198" t="s">
        <v>34296</v>
      </c>
      <c r="K4514" s="198" t="s">
        <v>34297</v>
      </c>
      <c r="L4514" s="198" t="s">
        <v>1071</v>
      </c>
      <c r="M4514" s="210" t="s">
        <v>61</v>
      </c>
      <c r="N4514" s="198" t="s">
        <v>62</v>
      </c>
      <c r="O4514" s="198" t="s">
        <v>91</v>
      </c>
      <c r="P4514" s="198" t="s">
        <v>92</v>
      </c>
      <c r="Q4514" s="198" t="s">
        <v>65</v>
      </c>
      <c r="R4514" s="198" t="s">
        <v>24145</v>
      </c>
      <c r="S4514" s="198" t="s">
        <v>24147</v>
      </c>
      <c r="T4514" s="198" t="s">
        <v>66</v>
      </c>
      <c r="U4514" s="198" t="s">
        <v>34298</v>
      </c>
      <c r="V4514" s="198">
        <v>0.95</v>
      </c>
      <c r="W4514" s="198" t="s">
        <v>68</v>
      </c>
      <c r="X4514" s="198" t="s">
        <v>69</v>
      </c>
      <c r="Y4514" s="198" t="s">
        <v>4407</v>
      </c>
      <c r="Z4514" s="198" t="s">
        <v>647</v>
      </c>
      <c r="AA4514" s="235" t="s">
        <v>71</v>
      </c>
      <c r="AB4514" s="219">
        <v>46307</v>
      </c>
      <c r="AC4514" s="198"/>
      <c r="AD4514" s="191" t="s">
        <v>72</v>
      </c>
    </row>
    <row r="4515" spans="1:30" ht="30" hidden="1" customHeight="1">
      <c r="A4515" s="198" t="s">
        <v>49</v>
      </c>
      <c r="B4515" s="200" t="s">
        <v>24144</v>
      </c>
      <c r="C4515" s="200" t="s">
        <v>24145</v>
      </c>
      <c r="D4515" s="200" t="s">
        <v>12092</v>
      </c>
      <c r="E4515" s="200" t="s">
        <v>24212</v>
      </c>
      <c r="F4515" s="214" t="s">
        <v>34299</v>
      </c>
      <c r="G4515" s="201" t="s">
        <v>34300</v>
      </c>
      <c r="H4515" s="210" t="s">
        <v>34301</v>
      </c>
      <c r="I4515" s="198" t="s">
        <v>34302</v>
      </c>
      <c r="J4515" s="198" t="s">
        <v>34303</v>
      </c>
      <c r="K4515" s="198" t="s">
        <v>34304</v>
      </c>
      <c r="L4515" s="198" t="s">
        <v>1071</v>
      </c>
      <c r="M4515" s="210" t="s">
        <v>61</v>
      </c>
      <c r="N4515" s="198" t="s">
        <v>62</v>
      </c>
      <c r="O4515" s="198" t="s">
        <v>91</v>
      </c>
      <c r="P4515" s="198" t="s">
        <v>92</v>
      </c>
      <c r="Q4515" s="198" t="s">
        <v>65</v>
      </c>
      <c r="R4515" s="198" t="s">
        <v>24145</v>
      </c>
      <c r="S4515" s="198" t="s">
        <v>24212</v>
      </c>
      <c r="T4515" s="198" t="s">
        <v>66</v>
      </c>
      <c r="U4515" s="198" t="s">
        <v>34305</v>
      </c>
      <c r="V4515" s="198">
        <v>0.95</v>
      </c>
      <c r="W4515" s="198" t="s">
        <v>68</v>
      </c>
      <c r="X4515" s="198" t="s">
        <v>69</v>
      </c>
      <c r="Y4515" s="198" t="s">
        <v>70</v>
      </c>
      <c r="Z4515" s="198" t="s">
        <v>34306</v>
      </c>
      <c r="AA4515" s="235" t="s">
        <v>71</v>
      </c>
      <c r="AB4515" s="219">
        <v>46307</v>
      </c>
      <c r="AC4515" s="198"/>
      <c r="AD4515" s="191" t="s">
        <v>72</v>
      </c>
    </row>
    <row r="4516" spans="1:30" ht="30" hidden="1" customHeight="1">
      <c r="A4516" s="198" t="s">
        <v>49</v>
      </c>
      <c r="B4516" s="200" t="s">
        <v>24468</v>
      </c>
      <c r="C4516" s="200" t="s">
        <v>24469</v>
      </c>
      <c r="D4516" s="200" t="s">
        <v>24520</v>
      </c>
      <c r="E4516" s="200" t="s">
        <v>24521</v>
      </c>
      <c r="F4516" s="214" t="s">
        <v>34307</v>
      </c>
      <c r="G4516" s="201" t="s">
        <v>34308</v>
      </c>
      <c r="H4516" s="210" t="s">
        <v>34309</v>
      </c>
      <c r="I4516" s="198" t="s">
        <v>34310</v>
      </c>
      <c r="J4516" s="198" t="s">
        <v>34311</v>
      </c>
      <c r="K4516" s="198" t="s">
        <v>34312</v>
      </c>
      <c r="L4516" s="198" t="s">
        <v>1071</v>
      </c>
      <c r="M4516" s="210" t="s">
        <v>61</v>
      </c>
      <c r="N4516" s="198" t="s">
        <v>62</v>
      </c>
      <c r="O4516" s="198" t="s">
        <v>91</v>
      </c>
      <c r="P4516" s="198" t="s">
        <v>92</v>
      </c>
      <c r="Q4516" s="198" t="s">
        <v>65</v>
      </c>
      <c r="R4516" s="198" t="s">
        <v>24469</v>
      </c>
      <c r="S4516" s="198" t="s">
        <v>24521</v>
      </c>
      <c r="T4516" s="198" t="s">
        <v>66</v>
      </c>
      <c r="U4516" s="198" t="s">
        <v>34313</v>
      </c>
      <c r="V4516" s="198">
        <v>0.95</v>
      </c>
      <c r="W4516" s="198" t="s">
        <v>68</v>
      </c>
      <c r="X4516" s="198" t="s">
        <v>69</v>
      </c>
      <c r="Y4516" s="198" t="s">
        <v>70</v>
      </c>
      <c r="Z4516" s="198" t="s">
        <v>647</v>
      </c>
      <c r="AA4516" s="235" t="s">
        <v>71</v>
      </c>
      <c r="AB4516" s="219">
        <v>46307</v>
      </c>
      <c r="AC4516" s="198"/>
      <c r="AD4516" s="191" t="s">
        <v>72</v>
      </c>
    </row>
    <row r="4517" spans="1:30" ht="30" hidden="1" customHeight="1">
      <c r="A4517" s="198" t="s">
        <v>49</v>
      </c>
      <c r="B4517" s="200" t="s">
        <v>24468</v>
      </c>
      <c r="C4517" s="200" t="s">
        <v>24469</v>
      </c>
      <c r="D4517" s="200" t="s">
        <v>24604</v>
      </c>
      <c r="E4517" s="200" t="s">
        <v>24605</v>
      </c>
      <c r="F4517" s="214" t="s">
        <v>34314</v>
      </c>
      <c r="G4517" s="201" t="s">
        <v>34315</v>
      </c>
      <c r="H4517" s="210" t="s">
        <v>34316</v>
      </c>
      <c r="I4517" s="198" t="s">
        <v>34317</v>
      </c>
      <c r="J4517" s="198" t="s">
        <v>34318</v>
      </c>
      <c r="K4517" s="198" t="s">
        <v>34319</v>
      </c>
      <c r="L4517" s="198" t="s">
        <v>1071</v>
      </c>
      <c r="M4517" s="210" t="s">
        <v>61</v>
      </c>
      <c r="N4517" s="198" t="s">
        <v>62</v>
      </c>
      <c r="O4517" s="198" t="s">
        <v>91</v>
      </c>
      <c r="P4517" s="198" t="s">
        <v>92</v>
      </c>
      <c r="Q4517" s="198" t="s">
        <v>65</v>
      </c>
      <c r="R4517" s="198" t="s">
        <v>24469</v>
      </c>
      <c r="S4517" s="198" t="s">
        <v>24605</v>
      </c>
      <c r="T4517" s="198" t="s">
        <v>66</v>
      </c>
      <c r="U4517" s="198" t="s">
        <v>34320</v>
      </c>
      <c r="V4517" s="198">
        <v>0.95</v>
      </c>
      <c r="W4517" s="198" t="s">
        <v>68</v>
      </c>
      <c r="X4517" s="198" t="s">
        <v>69</v>
      </c>
      <c r="Y4517" s="198" t="s">
        <v>70</v>
      </c>
      <c r="Z4517" s="198" t="s">
        <v>647</v>
      </c>
      <c r="AA4517" s="235" t="s">
        <v>71</v>
      </c>
      <c r="AB4517" s="219">
        <v>46307</v>
      </c>
      <c r="AC4517" s="198"/>
      <c r="AD4517" s="191" t="s">
        <v>72</v>
      </c>
    </row>
    <row r="4518" spans="1:30" ht="30" hidden="1" customHeight="1">
      <c r="A4518" s="198" t="s">
        <v>49</v>
      </c>
      <c r="B4518" s="200" t="s">
        <v>24468</v>
      </c>
      <c r="C4518" s="200" t="s">
        <v>24469</v>
      </c>
      <c r="D4518" s="200" t="s">
        <v>23053</v>
      </c>
      <c r="E4518" s="200" t="s">
        <v>24696</v>
      </c>
      <c r="F4518" s="214" t="s">
        <v>34321</v>
      </c>
      <c r="G4518" s="201" t="s">
        <v>34322</v>
      </c>
      <c r="H4518" s="210" t="s">
        <v>34323</v>
      </c>
      <c r="I4518" s="198" t="s">
        <v>34324</v>
      </c>
      <c r="J4518" s="198" t="s">
        <v>34325</v>
      </c>
      <c r="K4518" s="198" t="s">
        <v>34326</v>
      </c>
      <c r="L4518" s="198" t="s">
        <v>1071</v>
      </c>
      <c r="M4518" s="210" t="s">
        <v>61</v>
      </c>
      <c r="N4518" s="198" t="s">
        <v>62</v>
      </c>
      <c r="O4518" s="198" t="s">
        <v>91</v>
      </c>
      <c r="P4518" s="198" t="s">
        <v>92</v>
      </c>
      <c r="Q4518" s="198" t="s">
        <v>65</v>
      </c>
      <c r="R4518" s="198" t="s">
        <v>24469</v>
      </c>
      <c r="S4518" s="198" t="s">
        <v>24696</v>
      </c>
      <c r="T4518" s="198" t="s">
        <v>66</v>
      </c>
      <c r="U4518" s="198" t="s">
        <v>34327</v>
      </c>
      <c r="V4518" s="198">
        <v>0.95</v>
      </c>
      <c r="W4518" s="198" t="s">
        <v>68</v>
      </c>
      <c r="X4518" s="198" t="s">
        <v>69</v>
      </c>
      <c r="Y4518" s="198" t="s">
        <v>4407</v>
      </c>
      <c r="Z4518" s="198" t="s">
        <v>647</v>
      </c>
      <c r="AA4518" s="235" t="s">
        <v>71</v>
      </c>
      <c r="AB4518" s="219">
        <v>46307</v>
      </c>
      <c r="AC4518" s="198"/>
      <c r="AD4518" s="191" t="s">
        <v>72</v>
      </c>
    </row>
    <row r="4519" spans="1:30" ht="30" hidden="1" customHeight="1">
      <c r="A4519" s="198" t="s">
        <v>49</v>
      </c>
      <c r="B4519" s="200" t="s">
        <v>24468</v>
      </c>
      <c r="C4519" s="200" t="s">
        <v>24469</v>
      </c>
      <c r="D4519" s="200" t="s">
        <v>19356</v>
      </c>
      <c r="E4519" s="200" t="s">
        <v>24743</v>
      </c>
      <c r="F4519" s="214" t="s">
        <v>34328</v>
      </c>
      <c r="G4519" s="201" t="s">
        <v>34329</v>
      </c>
      <c r="H4519" s="210" t="s">
        <v>34330</v>
      </c>
      <c r="I4519" s="198" t="s">
        <v>34331</v>
      </c>
      <c r="J4519" s="198" t="s">
        <v>34332</v>
      </c>
      <c r="K4519" s="198" t="s">
        <v>34333</v>
      </c>
      <c r="L4519" s="198" t="s">
        <v>1071</v>
      </c>
      <c r="M4519" s="210" t="s">
        <v>61</v>
      </c>
      <c r="N4519" s="198" t="s">
        <v>62</v>
      </c>
      <c r="O4519" s="198" t="s">
        <v>91</v>
      </c>
      <c r="P4519" s="198" t="s">
        <v>92</v>
      </c>
      <c r="Q4519" s="198" t="s">
        <v>65</v>
      </c>
      <c r="R4519" s="198" t="s">
        <v>24469</v>
      </c>
      <c r="S4519" s="198" t="s">
        <v>24743</v>
      </c>
      <c r="T4519" s="198" t="s">
        <v>66</v>
      </c>
      <c r="U4519" s="198" t="s">
        <v>34334</v>
      </c>
      <c r="V4519" s="198">
        <v>0.95</v>
      </c>
      <c r="W4519" s="198" t="s">
        <v>68</v>
      </c>
      <c r="X4519" s="198" t="s">
        <v>69</v>
      </c>
      <c r="Y4519" s="198" t="s">
        <v>4407</v>
      </c>
      <c r="Z4519" s="198" t="s">
        <v>647</v>
      </c>
      <c r="AA4519" s="235" t="s">
        <v>71</v>
      </c>
      <c r="AB4519" s="219">
        <v>46307</v>
      </c>
      <c r="AC4519" s="198"/>
      <c r="AD4519" s="191" t="s">
        <v>72</v>
      </c>
    </row>
    <row r="4520" spans="1:30" ht="30" hidden="1" customHeight="1">
      <c r="A4520" s="198" t="s">
        <v>49</v>
      </c>
      <c r="B4520" s="200" t="s">
        <v>24468</v>
      </c>
      <c r="C4520" s="200" t="s">
        <v>24469</v>
      </c>
      <c r="D4520" s="200" t="s">
        <v>23027</v>
      </c>
      <c r="E4520" s="200" t="s">
        <v>24800</v>
      </c>
      <c r="F4520" s="214" t="s">
        <v>34335</v>
      </c>
      <c r="G4520" s="201" t="s">
        <v>34336</v>
      </c>
      <c r="H4520" s="210" t="s">
        <v>34337</v>
      </c>
      <c r="I4520" s="198" t="s">
        <v>34338</v>
      </c>
      <c r="J4520" s="198" t="s">
        <v>34339</v>
      </c>
      <c r="K4520" s="198" t="s">
        <v>34333</v>
      </c>
      <c r="L4520" s="198" t="s">
        <v>1071</v>
      </c>
      <c r="M4520" s="210" t="s">
        <v>61</v>
      </c>
      <c r="N4520" s="198" t="s">
        <v>62</v>
      </c>
      <c r="O4520" s="198" t="s">
        <v>91</v>
      </c>
      <c r="P4520" s="198" t="s">
        <v>92</v>
      </c>
      <c r="Q4520" s="198" t="s">
        <v>65</v>
      </c>
      <c r="R4520" s="198" t="s">
        <v>24469</v>
      </c>
      <c r="S4520" s="198" t="s">
        <v>24800</v>
      </c>
      <c r="T4520" s="198" t="s">
        <v>66</v>
      </c>
      <c r="U4520" s="198" t="s">
        <v>34334</v>
      </c>
      <c r="V4520" s="198">
        <v>0.95</v>
      </c>
      <c r="W4520" s="198" t="s">
        <v>68</v>
      </c>
      <c r="X4520" s="198" t="s">
        <v>69</v>
      </c>
      <c r="Y4520" s="198" t="s">
        <v>4407</v>
      </c>
      <c r="Z4520" s="198" t="s">
        <v>647</v>
      </c>
      <c r="AA4520" s="235" t="s">
        <v>71</v>
      </c>
      <c r="AB4520" s="219">
        <v>46307</v>
      </c>
      <c r="AC4520" s="198"/>
      <c r="AD4520" s="191" t="s">
        <v>72</v>
      </c>
    </row>
    <row r="4521" spans="1:30" ht="30" hidden="1" customHeight="1">
      <c r="A4521" s="198" t="s">
        <v>49</v>
      </c>
      <c r="B4521" s="200" t="s">
        <v>24468</v>
      </c>
      <c r="C4521" s="200" t="s">
        <v>24469</v>
      </c>
      <c r="D4521" s="200" t="s">
        <v>19263</v>
      </c>
      <c r="E4521" s="200" t="s">
        <v>24839</v>
      </c>
      <c r="F4521" s="214" t="s">
        <v>34340</v>
      </c>
      <c r="G4521" s="201" t="s">
        <v>34341</v>
      </c>
      <c r="H4521" s="210" t="s">
        <v>34342</v>
      </c>
      <c r="I4521" s="198" t="s">
        <v>34343</v>
      </c>
      <c r="J4521" s="198" t="s">
        <v>34344</v>
      </c>
      <c r="K4521" s="198" t="s">
        <v>34326</v>
      </c>
      <c r="L4521" s="198" t="s">
        <v>1071</v>
      </c>
      <c r="M4521" s="210" t="s">
        <v>61</v>
      </c>
      <c r="N4521" s="198" t="s">
        <v>62</v>
      </c>
      <c r="O4521" s="198" t="s">
        <v>91</v>
      </c>
      <c r="P4521" s="198" t="s">
        <v>92</v>
      </c>
      <c r="Q4521" s="198" t="s">
        <v>65</v>
      </c>
      <c r="R4521" s="198" t="s">
        <v>24469</v>
      </c>
      <c r="S4521" s="198" t="s">
        <v>24839</v>
      </c>
      <c r="T4521" s="198" t="s">
        <v>66</v>
      </c>
      <c r="U4521" s="198" t="s">
        <v>34327</v>
      </c>
      <c r="V4521" s="198">
        <v>0.95</v>
      </c>
      <c r="W4521" s="198" t="s">
        <v>68</v>
      </c>
      <c r="X4521" s="198" t="s">
        <v>69</v>
      </c>
      <c r="Y4521" s="198" t="s">
        <v>4407</v>
      </c>
      <c r="Z4521" s="198" t="s">
        <v>647</v>
      </c>
      <c r="AA4521" s="235" t="s">
        <v>71</v>
      </c>
      <c r="AB4521" s="219">
        <v>46307</v>
      </c>
      <c r="AC4521" s="198"/>
      <c r="AD4521" s="191" t="s">
        <v>72</v>
      </c>
    </row>
    <row r="4522" spans="1:30" ht="30" hidden="1" customHeight="1">
      <c r="A4522" s="198" t="s">
        <v>49</v>
      </c>
      <c r="B4522" s="200" t="s">
        <v>24964</v>
      </c>
      <c r="C4522" s="200" t="s">
        <v>24965</v>
      </c>
      <c r="D4522" s="200" t="s">
        <v>24966</v>
      </c>
      <c r="E4522" s="200" t="s">
        <v>24967</v>
      </c>
      <c r="F4522" s="214" t="s">
        <v>34345</v>
      </c>
      <c r="G4522" s="201" t="s">
        <v>34346</v>
      </c>
      <c r="H4522" s="210" t="s">
        <v>34347</v>
      </c>
      <c r="I4522" s="198" t="s">
        <v>34348</v>
      </c>
      <c r="J4522" s="198" t="s">
        <v>34349</v>
      </c>
      <c r="K4522" s="198" t="s">
        <v>34350</v>
      </c>
      <c r="L4522" s="198" t="s">
        <v>1071</v>
      </c>
      <c r="M4522" s="210" t="s">
        <v>61</v>
      </c>
      <c r="N4522" s="198" t="s">
        <v>62</v>
      </c>
      <c r="O4522" s="198" t="s">
        <v>91</v>
      </c>
      <c r="P4522" s="198" t="s">
        <v>92</v>
      </c>
      <c r="Q4522" s="198" t="s">
        <v>65</v>
      </c>
      <c r="R4522" s="198" t="s">
        <v>24965</v>
      </c>
      <c r="S4522" s="198" t="s">
        <v>24967</v>
      </c>
      <c r="T4522" s="198" t="s">
        <v>66</v>
      </c>
      <c r="U4522" s="198" t="s">
        <v>34351</v>
      </c>
      <c r="V4522" s="198">
        <v>0.95</v>
      </c>
      <c r="W4522" s="198" t="s">
        <v>68</v>
      </c>
      <c r="X4522" s="198" t="s">
        <v>69</v>
      </c>
      <c r="Y4522" s="198" t="s">
        <v>70</v>
      </c>
      <c r="Z4522" s="198" t="s">
        <v>34352</v>
      </c>
      <c r="AA4522" s="235" t="s">
        <v>71</v>
      </c>
      <c r="AB4522" s="219">
        <v>46307</v>
      </c>
      <c r="AC4522" s="198"/>
      <c r="AD4522" s="191" t="s">
        <v>72</v>
      </c>
    </row>
    <row r="4523" spans="1:30" ht="30" hidden="1" customHeight="1">
      <c r="A4523" s="198" t="s">
        <v>49</v>
      </c>
      <c r="B4523" s="200" t="s">
        <v>24964</v>
      </c>
      <c r="C4523" s="200" t="s">
        <v>24965</v>
      </c>
      <c r="D4523" s="200" t="s">
        <v>24999</v>
      </c>
      <c r="E4523" s="200" t="s">
        <v>25000</v>
      </c>
      <c r="F4523" s="214" t="s">
        <v>34353</v>
      </c>
      <c r="G4523" s="201" t="s">
        <v>34354</v>
      </c>
      <c r="H4523" s="210" t="s">
        <v>34355</v>
      </c>
      <c r="I4523" s="198" t="s">
        <v>34356</v>
      </c>
      <c r="J4523" s="198" t="s">
        <v>34357</v>
      </c>
      <c r="K4523" s="198" t="s">
        <v>34358</v>
      </c>
      <c r="L4523" s="198" t="s">
        <v>1071</v>
      </c>
      <c r="M4523" s="210" t="s">
        <v>61</v>
      </c>
      <c r="N4523" s="198" t="s">
        <v>62</v>
      </c>
      <c r="O4523" s="198" t="s">
        <v>91</v>
      </c>
      <c r="P4523" s="198" t="s">
        <v>92</v>
      </c>
      <c r="Q4523" s="198" t="s">
        <v>65</v>
      </c>
      <c r="R4523" s="198" t="s">
        <v>24965</v>
      </c>
      <c r="S4523" s="198" t="s">
        <v>25000</v>
      </c>
      <c r="T4523" s="198" t="s">
        <v>66</v>
      </c>
      <c r="U4523" s="198" t="s">
        <v>34359</v>
      </c>
      <c r="V4523" s="198">
        <v>0.95</v>
      </c>
      <c r="W4523" s="198" t="s">
        <v>68</v>
      </c>
      <c r="X4523" s="198" t="s">
        <v>69</v>
      </c>
      <c r="Y4523" s="198" t="s">
        <v>4407</v>
      </c>
      <c r="Z4523" s="198" t="s">
        <v>33960</v>
      </c>
      <c r="AA4523" s="235" t="s">
        <v>71</v>
      </c>
      <c r="AB4523" s="219">
        <v>46307</v>
      </c>
      <c r="AC4523" s="198"/>
      <c r="AD4523" s="191" t="s">
        <v>72</v>
      </c>
    </row>
    <row r="4524" spans="1:30" ht="30" hidden="1" customHeight="1">
      <c r="A4524" s="198" t="s">
        <v>49</v>
      </c>
      <c r="B4524" s="200" t="s">
        <v>24964</v>
      </c>
      <c r="C4524" s="200" t="s">
        <v>24965</v>
      </c>
      <c r="D4524" s="200" t="s">
        <v>25024</v>
      </c>
      <c r="E4524" s="200" t="s">
        <v>25025</v>
      </c>
      <c r="F4524" s="214" t="s">
        <v>34360</v>
      </c>
      <c r="G4524" s="201" t="s">
        <v>34361</v>
      </c>
      <c r="H4524" s="210" t="s">
        <v>34362</v>
      </c>
      <c r="I4524" s="198" t="s">
        <v>34363</v>
      </c>
      <c r="J4524" s="198" t="s">
        <v>34364</v>
      </c>
      <c r="K4524" s="198" t="s">
        <v>34365</v>
      </c>
      <c r="L4524" s="198" t="s">
        <v>1071</v>
      </c>
      <c r="M4524" s="210" t="s">
        <v>61</v>
      </c>
      <c r="N4524" s="198" t="s">
        <v>62</v>
      </c>
      <c r="O4524" s="198" t="s">
        <v>91</v>
      </c>
      <c r="P4524" s="198" t="s">
        <v>92</v>
      </c>
      <c r="Q4524" s="198" t="s">
        <v>65</v>
      </c>
      <c r="R4524" s="198" t="s">
        <v>24965</v>
      </c>
      <c r="S4524" s="198" t="s">
        <v>25025</v>
      </c>
      <c r="T4524" s="198" t="s">
        <v>66</v>
      </c>
      <c r="U4524" s="198" t="s">
        <v>34366</v>
      </c>
      <c r="V4524" s="198">
        <v>0.95</v>
      </c>
      <c r="W4524" s="198" t="s">
        <v>68</v>
      </c>
      <c r="X4524" s="198" t="s">
        <v>69</v>
      </c>
      <c r="Y4524" s="198" t="s">
        <v>4407</v>
      </c>
      <c r="Z4524" s="198" t="s">
        <v>33960</v>
      </c>
      <c r="AA4524" s="235" t="s">
        <v>71</v>
      </c>
      <c r="AB4524" s="219">
        <v>46307</v>
      </c>
      <c r="AC4524" s="198"/>
      <c r="AD4524" s="191" t="s">
        <v>72</v>
      </c>
    </row>
    <row r="4525" spans="1:30" ht="30" hidden="1" customHeight="1">
      <c r="A4525" s="198" t="s">
        <v>49</v>
      </c>
      <c r="B4525" s="200" t="s">
        <v>24964</v>
      </c>
      <c r="C4525" s="200" t="s">
        <v>24965</v>
      </c>
      <c r="D4525" s="200" t="s">
        <v>25057</v>
      </c>
      <c r="E4525" s="200" t="s">
        <v>25058</v>
      </c>
      <c r="F4525" s="214" t="s">
        <v>34367</v>
      </c>
      <c r="G4525" s="201" t="s">
        <v>34368</v>
      </c>
      <c r="H4525" s="210" t="s">
        <v>34369</v>
      </c>
      <c r="I4525" s="198" t="s">
        <v>34370</v>
      </c>
      <c r="J4525" s="198" t="s">
        <v>34371</v>
      </c>
      <c r="K4525" s="198" t="s">
        <v>34372</v>
      </c>
      <c r="L4525" s="198" t="s">
        <v>1071</v>
      </c>
      <c r="M4525" s="210" t="s">
        <v>61</v>
      </c>
      <c r="N4525" s="198" t="s">
        <v>62</v>
      </c>
      <c r="O4525" s="198" t="s">
        <v>91</v>
      </c>
      <c r="P4525" s="198" t="s">
        <v>92</v>
      </c>
      <c r="Q4525" s="198" t="s">
        <v>65</v>
      </c>
      <c r="R4525" s="198" t="s">
        <v>24965</v>
      </c>
      <c r="S4525" s="198" t="s">
        <v>25058</v>
      </c>
      <c r="T4525" s="198" t="s">
        <v>66</v>
      </c>
      <c r="U4525" s="198" t="s">
        <v>34373</v>
      </c>
      <c r="V4525" s="198">
        <v>0.95</v>
      </c>
      <c r="W4525" s="198" t="s">
        <v>68</v>
      </c>
      <c r="X4525" s="198" t="s">
        <v>69</v>
      </c>
      <c r="Y4525" s="198" t="s">
        <v>4407</v>
      </c>
      <c r="Z4525" s="198" t="s">
        <v>33960</v>
      </c>
      <c r="AA4525" s="235" t="s">
        <v>71</v>
      </c>
      <c r="AB4525" s="219">
        <v>46307</v>
      </c>
      <c r="AC4525" s="198"/>
      <c r="AD4525" s="191" t="s">
        <v>72</v>
      </c>
    </row>
    <row r="4526" spans="1:30" ht="30" hidden="1" customHeight="1">
      <c r="A4526" s="198" t="s">
        <v>49</v>
      </c>
      <c r="B4526" s="200" t="s">
        <v>24964</v>
      </c>
      <c r="C4526" s="200" t="s">
        <v>24965</v>
      </c>
      <c r="D4526" s="200" t="s">
        <v>25083</v>
      </c>
      <c r="E4526" s="200" t="s">
        <v>25084</v>
      </c>
      <c r="F4526" s="214" t="s">
        <v>34374</v>
      </c>
      <c r="G4526" s="201" t="s">
        <v>34375</v>
      </c>
      <c r="H4526" s="210" t="s">
        <v>34376</v>
      </c>
      <c r="I4526" s="198" t="s">
        <v>34377</v>
      </c>
      <c r="J4526" s="198" t="s">
        <v>34378</v>
      </c>
      <c r="K4526" s="198" t="s">
        <v>34379</v>
      </c>
      <c r="L4526" s="198" t="s">
        <v>1071</v>
      </c>
      <c r="M4526" s="210" t="s">
        <v>61</v>
      </c>
      <c r="N4526" s="198" t="s">
        <v>62</v>
      </c>
      <c r="O4526" s="198" t="s">
        <v>91</v>
      </c>
      <c r="P4526" s="198" t="s">
        <v>92</v>
      </c>
      <c r="Q4526" s="198" t="s">
        <v>65</v>
      </c>
      <c r="R4526" s="198" t="s">
        <v>24965</v>
      </c>
      <c r="S4526" s="198" t="s">
        <v>25084</v>
      </c>
      <c r="T4526" s="198" t="s">
        <v>66</v>
      </c>
      <c r="U4526" s="198" t="s">
        <v>34380</v>
      </c>
      <c r="V4526" s="198">
        <v>0.95</v>
      </c>
      <c r="W4526" s="198" t="s">
        <v>68</v>
      </c>
      <c r="X4526" s="198" t="s">
        <v>69</v>
      </c>
      <c r="Y4526" s="198" t="s">
        <v>4407</v>
      </c>
      <c r="Z4526" s="198" t="s">
        <v>33960</v>
      </c>
      <c r="AA4526" s="235" t="s">
        <v>71</v>
      </c>
      <c r="AB4526" s="219">
        <v>46307</v>
      </c>
      <c r="AC4526" s="198"/>
      <c r="AD4526" s="191" t="s">
        <v>72</v>
      </c>
    </row>
    <row r="4527" spans="1:30" ht="30" hidden="1" customHeight="1">
      <c r="A4527" s="198" t="s">
        <v>49</v>
      </c>
      <c r="B4527" s="200" t="s">
        <v>24964</v>
      </c>
      <c r="C4527" s="200" t="s">
        <v>24965</v>
      </c>
      <c r="D4527" s="200" t="s">
        <v>25108</v>
      </c>
      <c r="E4527" s="200" t="s">
        <v>25109</v>
      </c>
      <c r="F4527" s="214" t="s">
        <v>34381</v>
      </c>
      <c r="G4527" s="201" t="s">
        <v>34382</v>
      </c>
      <c r="H4527" s="210" t="s">
        <v>34383</v>
      </c>
      <c r="I4527" s="198" t="s">
        <v>34384</v>
      </c>
      <c r="J4527" s="198" t="s">
        <v>34385</v>
      </c>
      <c r="K4527" s="198" t="s">
        <v>34386</v>
      </c>
      <c r="L4527" s="198" t="s">
        <v>1071</v>
      </c>
      <c r="M4527" s="210" t="s">
        <v>61</v>
      </c>
      <c r="N4527" s="198" t="s">
        <v>62</v>
      </c>
      <c r="O4527" s="198" t="s">
        <v>91</v>
      </c>
      <c r="P4527" s="198" t="s">
        <v>92</v>
      </c>
      <c r="Q4527" s="198" t="s">
        <v>65</v>
      </c>
      <c r="R4527" s="198" t="s">
        <v>24965</v>
      </c>
      <c r="S4527" s="198" t="s">
        <v>25109</v>
      </c>
      <c r="T4527" s="198" t="s">
        <v>66</v>
      </c>
      <c r="U4527" s="198" t="s">
        <v>34387</v>
      </c>
      <c r="V4527" s="198">
        <v>0.95</v>
      </c>
      <c r="W4527" s="198" t="s">
        <v>68</v>
      </c>
      <c r="X4527" s="198" t="s">
        <v>69</v>
      </c>
      <c r="Y4527" s="198" t="s">
        <v>4407</v>
      </c>
      <c r="Z4527" s="198" t="s">
        <v>33960</v>
      </c>
      <c r="AA4527" s="235" t="s">
        <v>71</v>
      </c>
      <c r="AB4527" s="219">
        <v>46307</v>
      </c>
      <c r="AC4527" s="198"/>
      <c r="AD4527" s="191" t="s">
        <v>72</v>
      </c>
    </row>
    <row r="4528" spans="1:30" ht="30" hidden="1" customHeight="1">
      <c r="A4528" s="198" t="s">
        <v>49</v>
      </c>
      <c r="B4528" s="200" t="s">
        <v>24964</v>
      </c>
      <c r="C4528" s="200" t="s">
        <v>24965</v>
      </c>
      <c r="D4528" s="200" t="s">
        <v>25142</v>
      </c>
      <c r="E4528" s="200" t="s">
        <v>25143</v>
      </c>
      <c r="F4528" s="214" t="s">
        <v>34388</v>
      </c>
      <c r="G4528" s="201" t="s">
        <v>34389</v>
      </c>
      <c r="H4528" s="210" t="s">
        <v>34390</v>
      </c>
      <c r="I4528" s="198" t="s">
        <v>34391</v>
      </c>
      <c r="J4528" s="198" t="s">
        <v>34392</v>
      </c>
      <c r="K4528" s="198" t="s">
        <v>34393</v>
      </c>
      <c r="L4528" s="198" t="s">
        <v>1071</v>
      </c>
      <c r="M4528" s="210" t="s">
        <v>61</v>
      </c>
      <c r="N4528" s="198" t="s">
        <v>62</v>
      </c>
      <c r="O4528" s="198" t="s">
        <v>91</v>
      </c>
      <c r="P4528" s="198" t="s">
        <v>92</v>
      </c>
      <c r="Q4528" s="198" t="s">
        <v>65</v>
      </c>
      <c r="R4528" s="198" t="s">
        <v>24965</v>
      </c>
      <c r="S4528" s="198" t="s">
        <v>25143</v>
      </c>
      <c r="T4528" s="198" t="s">
        <v>66</v>
      </c>
      <c r="U4528" s="198" t="s">
        <v>34394</v>
      </c>
      <c r="V4528" s="198">
        <v>0.95</v>
      </c>
      <c r="W4528" s="198" t="s">
        <v>68</v>
      </c>
      <c r="X4528" s="198" t="s">
        <v>69</v>
      </c>
      <c r="Y4528" s="198" t="s">
        <v>70</v>
      </c>
      <c r="Z4528" s="198" t="s">
        <v>33960</v>
      </c>
      <c r="AA4528" s="235" t="s">
        <v>71</v>
      </c>
      <c r="AB4528" s="219">
        <v>46307</v>
      </c>
      <c r="AC4528" s="198"/>
      <c r="AD4528" s="191" t="s">
        <v>72</v>
      </c>
    </row>
    <row r="4529" spans="1:30" ht="30" hidden="1" customHeight="1">
      <c r="A4529" s="198" t="s">
        <v>49</v>
      </c>
      <c r="B4529" s="200" t="s">
        <v>24964</v>
      </c>
      <c r="C4529" s="200" t="s">
        <v>24965</v>
      </c>
      <c r="D4529" s="200" t="s">
        <v>25200</v>
      </c>
      <c r="E4529" s="200" t="s">
        <v>25201</v>
      </c>
      <c r="F4529" s="214" t="s">
        <v>34395</v>
      </c>
      <c r="G4529" s="201" t="s">
        <v>34396</v>
      </c>
      <c r="H4529" s="210" t="s">
        <v>34397</v>
      </c>
      <c r="I4529" s="198" t="s">
        <v>34398</v>
      </c>
      <c r="J4529" s="198" t="s">
        <v>34399</v>
      </c>
      <c r="K4529" s="198" t="s">
        <v>34400</v>
      </c>
      <c r="L4529" s="198" t="s">
        <v>1071</v>
      </c>
      <c r="M4529" s="210" t="s">
        <v>61</v>
      </c>
      <c r="N4529" s="198" t="s">
        <v>62</v>
      </c>
      <c r="O4529" s="198" t="s">
        <v>91</v>
      </c>
      <c r="P4529" s="198" t="s">
        <v>92</v>
      </c>
      <c r="Q4529" s="198" t="s">
        <v>65</v>
      </c>
      <c r="R4529" s="198" t="s">
        <v>24965</v>
      </c>
      <c r="S4529" s="198" t="s">
        <v>25201</v>
      </c>
      <c r="T4529" s="198" t="s">
        <v>66</v>
      </c>
      <c r="U4529" s="198" t="s">
        <v>34401</v>
      </c>
      <c r="V4529" s="198">
        <v>0.95</v>
      </c>
      <c r="W4529" s="198" t="s">
        <v>68</v>
      </c>
      <c r="X4529" s="198" t="s">
        <v>69</v>
      </c>
      <c r="Y4529" s="198" t="s">
        <v>4407</v>
      </c>
      <c r="Z4529" s="198" t="s">
        <v>34402</v>
      </c>
      <c r="AA4529" s="235" t="s">
        <v>71</v>
      </c>
      <c r="AB4529" s="219">
        <v>46307</v>
      </c>
      <c r="AC4529" s="198"/>
      <c r="AD4529" s="191" t="s">
        <v>72</v>
      </c>
    </row>
    <row r="4530" spans="1:30" ht="30" hidden="1" customHeight="1">
      <c r="A4530" s="198" t="s">
        <v>49</v>
      </c>
      <c r="B4530" s="200" t="s">
        <v>24964</v>
      </c>
      <c r="C4530" s="200" t="s">
        <v>24965</v>
      </c>
      <c r="D4530" s="200" t="s">
        <v>25275</v>
      </c>
      <c r="E4530" s="200" t="s">
        <v>25276</v>
      </c>
      <c r="F4530" s="214" t="s">
        <v>34403</v>
      </c>
      <c r="G4530" s="201" t="s">
        <v>34404</v>
      </c>
      <c r="H4530" s="210" t="s">
        <v>34405</v>
      </c>
      <c r="I4530" s="198" t="s">
        <v>34406</v>
      </c>
      <c r="J4530" s="198" t="s">
        <v>34407</v>
      </c>
      <c r="K4530" s="198" t="s">
        <v>34408</v>
      </c>
      <c r="L4530" s="198" t="s">
        <v>1071</v>
      </c>
      <c r="M4530" s="210" t="s">
        <v>61</v>
      </c>
      <c r="N4530" s="198" t="s">
        <v>62</v>
      </c>
      <c r="O4530" s="198" t="s">
        <v>91</v>
      </c>
      <c r="P4530" s="198" t="s">
        <v>92</v>
      </c>
      <c r="Q4530" s="198" t="s">
        <v>65</v>
      </c>
      <c r="R4530" s="198" t="s">
        <v>24965</v>
      </c>
      <c r="S4530" s="198" t="s">
        <v>25276</v>
      </c>
      <c r="T4530" s="198" t="s">
        <v>66</v>
      </c>
      <c r="U4530" s="198" t="s">
        <v>34409</v>
      </c>
      <c r="V4530" s="198">
        <v>0.95</v>
      </c>
      <c r="W4530" s="198" t="s">
        <v>68</v>
      </c>
      <c r="X4530" s="198" t="s">
        <v>69</v>
      </c>
      <c r="Y4530" s="198" t="s">
        <v>4407</v>
      </c>
      <c r="Z4530" s="198" t="s">
        <v>33960</v>
      </c>
      <c r="AA4530" s="235" t="s">
        <v>71</v>
      </c>
      <c r="AB4530" s="219">
        <v>46307</v>
      </c>
      <c r="AC4530" s="198"/>
      <c r="AD4530" s="191" t="s">
        <v>72</v>
      </c>
    </row>
    <row r="4531" spans="1:30" ht="30" hidden="1" customHeight="1">
      <c r="A4531" s="198" t="s">
        <v>49</v>
      </c>
      <c r="B4531" s="200" t="s">
        <v>24964</v>
      </c>
      <c r="C4531" s="200" t="s">
        <v>24965</v>
      </c>
      <c r="D4531" s="200" t="s">
        <v>25306</v>
      </c>
      <c r="E4531" s="200" t="s">
        <v>25307</v>
      </c>
      <c r="F4531" s="214" t="s">
        <v>34410</v>
      </c>
      <c r="G4531" s="201" t="s">
        <v>34411</v>
      </c>
      <c r="H4531" s="210" t="s">
        <v>34412</v>
      </c>
      <c r="I4531" s="198" t="s">
        <v>34413</v>
      </c>
      <c r="J4531" s="198" t="s">
        <v>34414</v>
      </c>
      <c r="K4531" s="198" t="s">
        <v>34415</v>
      </c>
      <c r="L4531" s="198" t="s">
        <v>1071</v>
      </c>
      <c r="M4531" s="210" t="s">
        <v>61</v>
      </c>
      <c r="N4531" s="198" t="s">
        <v>62</v>
      </c>
      <c r="O4531" s="198" t="s">
        <v>91</v>
      </c>
      <c r="P4531" s="198" t="s">
        <v>92</v>
      </c>
      <c r="Q4531" s="198" t="s">
        <v>65</v>
      </c>
      <c r="R4531" s="198" t="s">
        <v>24965</v>
      </c>
      <c r="S4531" s="198" t="s">
        <v>25307</v>
      </c>
      <c r="T4531" s="198" t="s">
        <v>66</v>
      </c>
      <c r="U4531" s="198" t="s">
        <v>34416</v>
      </c>
      <c r="V4531" s="198">
        <v>0.95</v>
      </c>
      <c r="W4531" s="198" t="s">
        <v>68</v>
      </c>
      <c r="X4531" s="198" t="s">
        <v>69</v>
      </c>
      <c r="Y4531" s="198" t="s">
        <v>4407</v>
      </c>
      <c r="Z4531" s="198" t="s">
        <v>34417</v>
      </c>
      <c r="AA4531" s="235" t="s">
        <v>71</v>
      </c>
      <c r="AB4531" s="219">
        <v>46307</v>
      </c>
      <c r="AC4531" s="198"/>
      <c r="AD4531" s="191" t="s">
        <v>72</v>
      </c>
    </row>
    <row r="4532" spans="1:30" ht="30" hidden="1" customHeight="1">
      <c r="A4532" s="198" t="s">
        <v>49</v>
      </c>
      <c r="B4532" s="200" t="s">
        <v>25330</v>
      </c>
      <c r="C4532" s="200" t="s">
        <v>25331</v>
      </c>
      <c r="D4532" s="200" t="s">
        <v>25392</v>
      </c>
      <c r="E4532" s="200" t="s">
        <v>25393</v>
      </c>
      <c r="F4532" s="214" t="s">
        <v>34418</v>
      </c>
      <c r="G4532" s="201" t="s">
        <v>34419</v>
      </c>
      <c r="H4532" s="210" t="s">
        <v>34420</v>
      </c>
      <c r="I4532" s="198" t="s">
        <v>34421</v>
      </c>
      <c r="J4532" s="198" t="s">
        <v>34422</v>
      </c>
      <c r="K4532" s="198" t="s">
        <v>34423</v>
      </c>
      <c r="L4532" s="198" t="s">
        <v>1071</v>
      </c>
      <c r="M4532" s="210" t="s">
        <v>61</v>
      </c>
      <c r="N4532" s="198" t="s">
        <v>27502</v>
      </c>
      <c r="O4532" s="198" t="s">
        <v>22800</v>
      </c>
      <c r="P4532" s="198" t="s">
        <v>22801</v>
      </c>
      <c r="Q4532" s="198" t="s">
        <v>65</v>
      </c>
      <c r="R4532" s="198" t="s">
        <v>25331</v>
      </c>
      <c r="S4532" s="198" t="s">
        <v>25393</v>
      </c>
      <c r="T4532" s="198" t="s">
        <v>66</v>
      </c>
      <c r="U4532" s="198" t="s">
        <v>34424</v>
      </c>
      <c r="V4532" s="198">
        <v>0.95</v>
      </c>
      <c r="W4532" s="198" t="s">
        <v>68</v>
      </c>
      <c r="X4532" s="198" t="s">
        <v>69</v>
      </c>
      <c r="Y4532" s="198" t="s">
        <v>70</v>
      </c>
      <c r="Z4532" s="198" t="s">
        <v>34425</v>
      </c>
      <c r="AA4532" s="235" t="s">
        <v>71</v>
      </c>
      <c r="AB4532" s="219">
        <v>46307</v>
      </c>
      <c r="AC4532" s="198"/>
      <c r="AD4532" s="191" t="s">
        <v>72</v>
      </c>
    </row>
    <row r="4533" spans="1:30" ht="30" hidden="1" customHeight="1">
      <c r="A4533" s="198" t="s">
        <v>49</v>
      </c>
      <c r="B4533" s="200" t="s">
        <v>25710</v>
      </c>
      <c r="C4533" s="200" t="s">
        <v>25711</v>
      </c>
      <c r="D4533" s="200" t="s">
        <v>25916</v>
      </c>
      <c r="E4533" s="200" t="s">
        <v>25917</v>
      </c>
      <c r="F4533" s="214" t="s">
        <v>34426</v>
      </c>
      <c r="G4533" s="201" t="s">
        <v>34427</v>
      </c>
      <c r="H4533" s="210" t="s">
        <v>34428</v>
      </c>
      <c r="I4533" s="198" t="s">
        <v>34429</v>
      </c>
      <c r="J4533" s="198" t="s">
        <v>34430</v>
      </c>
      <c r="K4533" s="198" t="s">
        <v>34431</v>
      </c>
      <c r="L4533" s="198" t="s">
        <v>1071</v>
      </c>
      <c r="M4533" s="210" t="s">
        <v>61</v>
      </c>
      <c r="N4533" s="198" t="s">
        <v>27502</v>
      </c>
      <c r="O4533" s="198" t="s">
        <v>22800</v>
      </c>
      <c r="P4533" s="198" t="s">
        <v>22801</v>
      </c>
      <c r="Q4533" s="198" t="s">
        <v>65</v>
      </c>
      <c r="R4533" s="198" t="s">
        <v>25711</v>
      </c>
      <c r="S4533" s="198" t="s">
        <v>25917</v>
      </c>
      <c r="T4533" s="198" t="s">
        <v>66</v>
      </c>
      <c r="U4533" s="198" t="s">
        <v>34432</v>
      </c>
      <c r="V4533" s="198">
        <v>0.95</v>
      </c>
      <c r="W4533" s="198" t="s">
        <v>68</v>
      </c>
      <c r="X4533" s="198" t="s">
        <v>69</v>
      </c>
      <c r="Y4533" s="198" t="s">
        <v>70</v>
      </c>
      <c r="Z4533" s="198" t="s">
        <v>33960</v>
      </c>
      <c r="AA4533" s="235" t="s">
        <v>71</v>
      </c>
      <c r="AB4533" s="219">
        <v>46307</v>
      </c>
      <c r="AC4533" s="198"/>
      <c r="AD4533" s="191" t="s">
        <v>72</v>
      </c>
    </row>
    <row r="4534" spans="1:30" ht="30" hidden="1" customHeight="1">
      <c r="A4534" s="198" t="s">
        <v>49</v>
      </c>
      <c r="B4534" s="200" t="s">
        <v>26151</v>
      </c>
      <c r="C4534" s="200" t="s">
        <v>26152</v>
      </c>
      <c r="D4534" s="200" t="s">
        <v>26153</v>
      </c>
      <c r="E4534" s="200" t="s">
        <v>26154</v>
      </c>
      <c r="F4534" s="214" t="s">
        <v>34433</v>
      </c>
      <c r="G4534" s="201" t="s">
        <v>34434</v>
      </c>
      <c r="H4534" s="210" t="s">
        <v>34435</v>
      </c>
      <c r="I4534" s="198" t="s">
        <v>34436</v>
      </c>
      <c r="J4534" s="198" t="s">
        <v>34437</v>
      </c>
      <c r="K4534" s="198" t="s">
        <v>34438</v>
      </c>
      <c r="L4534" s="198" t="s">
        <v>1071</v>
      </c>
      <c r="M4534" s="210" t="s">
        <v>61</v>
      </c>
      <c r="N4534" s="198" t="s">
        <v>27502</v>
      </c>
      <c r="O4534" s="198" t="s">
        <v>22800</v>
      </c>
      <c r="P4534" s="198" t="s">
        <v>22801</v>
      </c>
      <c r="Q4534" s="198" t="s">
        <v>65</v>
      </c>
      <c r="R4534" s="198" t="s">
        <v>26152</v>
      </c>
      <c r="S4534" s="198" t="s">
        <v>26154</v>
      </c>
      <c r="T4534" s="198" t="s">
        <v>66</v>
      </c>
      <c r="U4534" s="198" t="s">
        <v>34439</v>
      </c>
      <c r="V4534" s="198">
        <v>0.95</v>
      </c>
      <c r="W4534" s="198" t="s">
        <v>68</v>
      </c>
      <c r="X4534" s="198" t="s">
        <v>69</v>
      </c>
      <c r="Y4534" s="198" t="s">
        <v>4407</v>
      </c>
      <c r="Z4534" s="198" t="s">
        <v>33960</v>
      </c>
      <c r="AA4534" s="235" t="s">
        <v>71</v>
      </c>
      <c r="AB4534" s="219">
        <v>46307</v>
      </c>
      <c r="AC4534" s="198"/>
      <c r="AD4534" s="191" t="s">
        <v>72</v>
      </c>
    </row>
    <row r="4535" spans="1:30" ht="30" hidden="1" customHeight="1">
      <c r="A4535" s="198" t="s">
        <v>49</v>
      </c>
      <c r="B4535" s="200" t="s">
        <v>26151</v>
      </c>
      <c r="C4535" s="200" t="s">
        <v>26152</v>
      </c>
      <c r="D4535" s="200" t="s">
        <v>26185</v>
      </c>
      <c r="E4535" s="200" t="s">
        <v>26186</v>
      </c>
      <c r="F4535" s="214" t="s">
        <v>34440</v>
      </c>
      <c r="G4535" s="201" t="s">
        <v>34441</v>
      </c>
      <c r="H4535" s="210" t="s">
        <v>34442</v>
      </c>
      <c r="I4535" s="198" t="s">
        <v>34443</v>
      </c>
      <c r="J4535" s="198" t="s">
        <v>34444</v>
      </c>
      <c r="K4535" s="198" t="s">
        <v>34445</v>
      </c>
      <c r="L4535" s="198" t="s">
        <v>1071</v>
      </c>
      <c r="M4535" s="210" t="s">
        <v>61</v>
      </c>
      <c r="N4535" s="198" t="s">
        <v>27502</v>
      </c>
      <c r="O4535" s="198" t="s">
        <v>22800</v>
      </c>
      <c r="P4535" s="198" t="s">
        <v>22801</v>
      </c>
      <c r="Q4535" s="198" t="s">
        <v>65</v>
      </c>
      <c r="R4535" s="198" t="s">
        <v>26152</v>
      </c>
      <c r="S4535" s="198" t="s">
        <v>26186</v>
      </c>
      <c r="T4535" s="198" t="s">
        <v>66</v>
      </c>
      <c r="U4535" s="198" t="s">
        <v>34446</v>
      </c>
      <c r="V4535" s="198">
        <v>0.95</v>
      </c>
      <c r="W4535" s="198" t="s">
        <v>68</v>
      </c>
      <c r="X4535" s="198" t="s">
        <v>69</v>
      </c>
      <c r="Y4535" s="198" t="s">
        <v>70</v>
      </c>
      <c r="Z4535" s="198" t="s">
        <v>33960</v>
      </c>
      <c r="AA4535" s="235" t="s">
        <v>71</v>
      </c>
      <c r="AB4535" s="219">
        <v>46307</v>
      </c>
      <c r="AC4535" s="198"/>
      <c r="AD4535" s="191" t="s">
        <v>72</v>
      </c>
    </row>
    <row r="4536" spans="1:30" ht="30" hidden="1" customHeight="1">
      <c r="A4536" s="198" t="s">
        <v>49</v>
      </c>
      <c r="B4536" s="200" t="s">
        <v>26151</v>
      </c>
      <c r="C4536" s="200" t="s">
        <v>26152</v>
      </c>
      <c r="D4536" s="200" t="s">
        <v>26218</v>
      </c>
      <c r="E4536" s="200" t="s">
        <v>26219</v>
      </c>
      <c r="F4536" s="214" t="s">
        <v>34447</v>
      </c>
      <c r="G4536" s="201" t="s">
        <v>34448</v>
      </c>
      <c r="H4536" s="210" t="s">
        <v>34449</v>
      </c>
      <c r="I4536" s="198" t="s">
        <v>34450</v>
      </c>
      <c r="J4536" s="198" t="s">
        <v>34451</v>
      </c>
      <c r="K4536" s="198" t="s">
        <v>34452</v>
      </c>
      <c r="L4536" s="198" t="s">
        <v>1071</v>
      </c>
      <c r="M4536" s="210" t="s">
        <v>61</v>
      </c>
      <c r="N4536" s="198" t="s">
        <v>27502</v>
      </c>
      <c r="O4536" s="198" t="s">
        <v>22800</v>
      </c>
      <c r="P4536" s="198" t="s">
        <v>22801</v>
      </c>
      <c r="Q4536" s="198" t="s">
        <v>65</v>
      </c>
      <c r="R4536" s="198" t="s">
        <v>26152</v>
      </c>
      <c r="S4536" s="198" t="s">
        <v>26219</v>
      </c>
      <c r="T4536" s="198" t="s">
        <v>66</v>
      </c>
      <c r="U4536" s="198" t="s">
        <v>34453</v>
      </c>
      <c r="V4536" s="198">
        <v>0.95</v>
      </c>
      <c r="W4536" s="198" t="s">
        <v>68</v>
      </c>
      <c r="X4536" s="198" t="s">
        <v>69</v>
      </c>
      <c r="Y4536" s="198" t="s">
        <v>4407</v>
      </c>
      <c r="Z4536" s="198" t="s">
        <v>647</v>
      </c>
      <c r="AA4536" s="235" t="s">
        <v>71</v>
      </c>
      <c r="AB4536" s="219">
        <v>46307</v>
      </c>
      <c r="AC4536" s="198"/>
      <c r="AD4536" s="191" t="s">
        <v>72</v>
      </c>
    </row>
    <row r="4537" spans="1:30" ht="30" hidden="1" customHeight="1">
      <c r="A4537" s="198" t="s">
        <v>49</v>
      </c>
      <c r="B4537" s="200" t="s">
        <v>26151</v>
      </c>
      <c r="C4537" s="200" t="s">
        <v>26152</v>
      </c>
      <c r="D4537" s="200" t="s">
        <v>26367</v>
      </c>
      <c r="E4537" s="200" t="s">
        <v>26368</v>
      </c>
      <c r="F4537" s="214" t="s">
        <v>34454</v>
      </c>
      <c r="G4537" s="201" t="s">
        <v>34455</v>
      </c>
      <c r="H4537" s="210" t="s">
        <v>34456</v>
      </c>
      <c r="I4537" s="198" t="s">
        <v>34457</v>
      </c>
      <c r="J4537" s="198" t="s">
        <v>34458</v>
      </c>
      <c r="K4537" s="198" t="s">
        <v>34459</v>
      </c>
      <c r="L4537" s="198" t="s">
        <v>1071</v>
      </c>
      <c r="M4537" s="210" t="s">
        <v>61</v>
      </c>
      <c r="N4537" s="198" t="s">
        <v>27502</v>
      </c>
      <c r="O4537" s="198" t="s">
        <v>22800</v>
      </c>
      <c r="P4537" s="198" t="s">
        <v>22801</v>
      </c>
      <c r="Q4537" s="198" t="s">
        <v>65</v>
      </c>
      <c r="R4537" s="198" t="s">
        <v>26152</v>
      </c>
      <c r="S4537" s="198" t="s">
        <v>26368</v>
      </c>
      <c r="T4537" s="198" t="s">
        <v>66</v>
      </c>
      <c r="U4537" s="198" t="s">
        <v>34460</v>
      </c>
      <c r="V4537" s="198">
        <v>0.95</v>
      </c>
      <c r="W4537" s="198" t="s">
        <v>68</v>
      </c>
      <c r="X4537" s="198" t="s">
        <v>69</v>
      </c>
      <c r="Y4537" s="198" t="s">
        <v>70</v>
      </c>
      <c r="Z4537" s="198" t="s">
        <v>647</v>
      </c>
      <c r="AA4537" s="235" t="s">
        <v>71</v>
      </c>
      <c r="AB4537" s="219">
        <v>46307</v>
      </c>
      <c r="AC4537" s="198"/>
      <c r="AD4537" s="191" t="s">
        <v>72</v>
      </c>
    </row>
    <row r="4538" spans="1:30" ht="30" hidden="1" customHeight="1">
      <c r="A4538" s="198" t="s">
        <v>49</v>
      </c>
      <c r="B4538" s="200" t="s">
        <v>26151</v>
      </c>
      <c r="C4538" s="200" t="s">
        <v>26152</v>
      </c>
      <c r="D4538" s="200" t="s">
        <v>26367</v>
      </c>
      <c r="E4538" s="200" t="s">
        <v>26368</v>
      </c>
      <c r="F4538" s="214" t="s">
        <v>34461</v>
      </c>
      <c r="G4538" s="201" t="s">
        <v>34462</v>
      </c>
      <c r="H4538" s="210" t="s">
        <v>34463</v>
      </c>
      <c r="I4538" s="198" t="s">
        <v>34464</v>
      </c>
      <c r="J4538" s="198" t="s">
        <v>34465</v>
      </c>
      <c r="K4538" s="198" t="s">
        <v>34466</v>
      </c>
      <c r="L4538" s="198" t="s">
        <v>1071</v>
      </c>
      <c r="M4538" s="210" t="s">
        <v>61</v>
      </c>
      <c r="N4538" s="198" t="s">
        <v>27502</v>
      </c>
      <c r="O4538" s="198" t="s">
        <v>22800</v>
      </c>
      <c r="P4538" s="198" t="s">
        <v>22801</v>
      </c>
      <c r="Q4538" s="198" t="s">
        <v>65</v>
      </c>
      <c r="R4538" s="198" t="s">
        <v>26152</v>
      </c>
      <c r="S4538" s="198" t="s">
        <v>26368</v>
      </c>
      <c r="T4538" s="198" t="s">
        <v>66</v>
      </c>
      <c r="U4538" s="198" t="s">
        <v>34460</v>
      </c>
      <c r="V4538" s="198">
        <v>0.95</v>
      </c>
      <c r="W4538" s="198" t="s">
        <v>68</v>
      </c>
      <c r="X4538" s="198" t="s">
        <v>69</v>
      </c>
      <c r="Y4538" s="198" t="s">
        <v>70</v>
      </c>
      <c r="Z4538" s="198" t="s">
        <v>647</v>
      </c>
      <c r="AA4538" s="235" t="s">
        <v>71</v>
      </c>
      <c r="AB4538" s="219">
        <v>46307</v>
      </c>
      <c r="AC4538" s="198"/>
      <c r="AD4538" s="191" t="s">
        <v>72</v>
      </c>
    </row>
    <row r="4539" spans="1:30" ht="30" hidden="1" customHeight="1">
      <c r="A4539" s="198" t="s">
        <v>49</v>
      </c>
      <c r="B4539" s="200" t="s">
        <v>26151</v>
      </c>
      <c r="C4539" s="200" t="s">
        <v>26152</v>
      </c>
      <c r="D4539" s="200" t="s">
        <v>26399</v>
      </c>
      <c r="E4539" s="200" t="s">
        <v>26400</v>
      </c>
      <c r="F4539" s="214" t="s">
        <v>34467</v>
      </c>
      <c r="G4539" s="201" t="s">
        <v>34468</v>
      </c>
      <c r="H4539" s="210" t="s">
        <v>34469</v>
      </c>
      <c r="I4539" s="198" t="s">
        <v>34470</v>
      </c>
      <c r="J4539" s="198" t="s">
        <v>31913</v>
      </c>
      <c r="K4539" s="198" t="s">
        <v>34471</v>
      </c>
      <c r="L4539" s="198" t="s">
        <v>1071</v>
      </c>
      <c r="M4539" s="210" t="s">
        <v>61</v>
      </c>
      <c r="N4539" s="198" t="s">
        <v>27502</v>
      </c>
      <c r="O4539" s="198" t="s">
        <v>22800</v>
      </c>
      <c r="P4539" s="198" t="s">
        <v>22801</v>
      </c>
      <c r="Q4539" s="198" t="s">
        <v>65</v>
      </c>
      <c r="R4539" s="198" t="s">
        <v>26152</v>
      </c>
      <c r="S4539" s="198" t="s">
        <v>26400</v>
      </c>
      <c r="T4539" s="198" t="s">
        <v>66</v>
      </c>
      <c r="U4539" s="198" t="s">
        <v>34472</v>
      </c>
      <c r="V4539" s="198">
        <v>0.95</v>
      </c>
      <c r="W4539" s="198" t="s">
        <v>68</v>
      </c>
      <c r="X4539" s="198" t="s">
        <v>69</v>
      </c>
      <c r="Y4539" s="198" t="s">
        <v>70</v>
      </c>
      <c r="Z4539" s="198" t="s">
        <v>33960</v>
      </c>
      <c r="AA4539" s="235" t="s">
        <v>71</v>
      </c>
      <c r="AB4539" s="219">
        <v>46307</v>
      </c>
      <c r="AC4539" s="198"/>
      <c r="AD4539" s="191" t="s">
        <v>72</v>
      </c>
    </row>
    <row r="4540" spans="1:30" ht="30" hidden="1" customHeight="1">
      <c r="A4540" s="198" t="s">
        <v>49</v>
      </c>
      <c r="B4540" s="200" t="s">
        <v>14775</v>
      </c>
      <c r="C4540" s="200" t="s">
        <v>14776</v>
      </c>
      <c r="D4540" s="200" t="s">
        <v>20291</v>
      </c>
      <c r="E4540" s="200" t="s">
        <v>26559</v>
      </c>
      <c r="F4540" s="214" t="s">
        <v>34473</v>
      </c>
      <c r="G4540" s="201" t="s">
        <v>34474</v>
      </c>
      <c r="H4540" s="210" t="s">
        <v>34475</v>
      </c>
      <c r="I4540" s="198" t="s">
        <v>34476</v>
      </c>
      <c r="J4540" s="198" t="s">
        <v>34477</v>
      </c>
      <c r="K4540" s="198" t="s">
        <v>34478</v>
      </c>
      <c r="L4540" s="198" t="s">
        <v>1071</v>
      </c>
      <c r="M4540" s="210" t="s">
        <v>61</v>
      </c>
      <c r="N4540" s="198" t="s">
        <v>62</v>
      </c>
      <c r="O4540" s="198" t="s">
        <v>91</v>
      </c>
      <c r="P4540" s="198" t="s">
        <v>92</v>
      </c>
      <c r="Q4540" s="198" t="s">
        <v>65</v>
      </c>
      <c r="R4540" s="198" t="s">
        <v>14776</v>
      </c>
      <c r="S4540" s="198" t="s">
        <v>26559</v>
      </c>
      <c r="T4540" s="198" t="s">
        <v>66</v>
      </c>
      <c r="U4540" s="198" t="s">
        <v>34479</v>
      </c>
      <c r="V4540" s="198">
        <v>0.95</v>
      </c>
      <c r="W4540" s="198" t="s">
        <v>68</v>
      </c>
      <c r="X4540" s="198" t="s">
        <v>69</v>
      </c>
      <c r="Y4540" s="198" t="s">
        <v>70</v>
      </c>
      <c r="Z4540" s="198" t="s">
        <v>647</v>
      </c>
      <c r="AA4540" s="235" t="s">
        <v>71</v>
      </c>
      <c r="AB4540" s="219">
        <v>46307</v>
      </c>
      <c r="AC4540" s="198"/>
      <c r="AD4540" s="191" t="s">
        <v>72</v>
      </c>
    </row>
    <row r="4541" spans="1:30" ht="30" hidden="1" customHeight="1">
      <c r="A4541" s="198" t="s">
        <v>49</v>
      </c>
      <c r="B4541" s="200" t="s">
        <v>14775</v>
      </c>
      <c r="C4541" s="200" t="s">
        <v>14776</v>
      </c>
      <c r="D4541" s="200" t="s">
        <v>26660</v>
      </c>
      <c r="E4541" s="200" t="s">
        <v>26661</v>
      </c>
      <c r="F4541" s="214" t="s">
        <v>34480</v>
      </c>
      <c r="G4541" s="201" t="s">
        <v>34481</v>
      </c>
      <c r="H4541" s="210" t="s">
        <v>34482</v>
      </c>
      <c r="I4541" s="198" t="s">
        <v>34483</v>
      </c>
      <c r="J4541" s="198" t="s">
        <v>34484</v>
      </c>
      <c r="K4541" s="198" t="s">
        <v>34485</v>
      </c>
      <c r="L4541" s="198" t="s">
        <v>1071</v>
      </c>
      <c r="M4541" s="210" t="s">
        <v>61</v>
      </c>
      <c r="N4541" s="198" t="s">
        <v>62</v>
      </c>
      <c r="O4541" s="198" t="s">
        <v>91</v>
      </c>
      <c r="P4541" s="198" t="s">
        <v>92</v>
      </c>
      <c r="Q4541" s="198" t="s">
        <v>65</v>
      </c>
      <c r="R4541" s="198" t="s">
        <v>14776</v>
      </c>
      <c r="S4541" s="198" t="s">
        <v>26661</v>
      </c>
      <c r="T4541" s="198" t="s">
        <v>66</v>
      </c>
      <c r="U4541" s="198" t="s">
        <v>34486</v>
      </c>
      <c r="V4541" s="198">
        <v>0.95</v>
      </c>
      <c r="W4541" s="198" t="s">
        <v>68</v>
      </c>
      <c r="X4541" s="198" t="s">
        <v>69</v>
      </c>
      <c r="Y4541" s="198" t="s">
        <v>70</v>
      </c>
      <c r="Z4541" s="198" t="s">
        <v>647</v>
      </c>
      <c r="AA4541" s="235" t="s">
        <v>71</v>
      </c>
      <c r="AB4541" s="219">
        <v>46307</v>
      </c>
      <c r="AC4541" s="198"/>
      <c r="AD4541" s="191" t="s">
        <v>72</v>
      </c>
    </row>
    <row r="4542" spans="1:30" ht="30" hidden="1" customHeight="1">
      <c r="A4542" s="198" t="s">
        <v>49</v>
      </c>
      <c r="B4542" s="200" t="s">
        <v>26733</v>
      </c>
      <c r="C4542" s="200" t="s">
        <v>26734</v>
      </c>
      <c r="D4542" s="200" t="s">
        <v>26735</v>
      </c>
      <c r="E4542" s="200" t="s">
        <v>26736</v>
      </c>
      <c r="F4542" s="214" t="s">
        <v>34487</v>
      </c>
      <c r="G4542" s="201" t="s">
        <v>34488</v>
      </c>
      <c r="H4542" s="210" t="s">
        <v>34489</v>
      </c>
      <c r="I4542" s="198" t="s">
        <v>34490</v>
      </c>
      <c r="J4542" s="198" t="s">
        <v>34491</v>
      </c>
      <c r="K4542" s="198" t="s">
        <v>34492</v>
      </c>
      <c r="L4542" s="198" t="s">
        <v>1071</v>
      </c>
      <c r="M4542" s="210" t="s">
        <v>61</v>
      </c>
      <c r="N4542" s="198" t="s">
        <v>62</v>
      </c>
      <c r="O4542" s="198" t="s">
        <v>91</v>
      </c>
      <c r="P4542" s="198" t="s">
        <v>92</v>
      </c>
      <c r="Q4542" s="198" t="s">
        <v>65</v>
      </c>
      <c r="R4542" s="198" t="s">
        <v>26734</v>
      </c>
      <c r="S4542" s="198" t="s">
        <v>26736</v>
      </c>
      <c r="T4542" s="198" t="s">
        <v>66</v>
      </c>
      <c r="U4542" s="198" t="s">
        <v>34493</v>
      </c>
      <c r="V4542" s="198">
        <v>0.95</v>
      </c>
      <c r="W4542" s="198" t="s">
        <v>68</v>
      </c>
      <c r="X4542" s="198" t="s">
        <v>69</v>
      </c>
      <c r="Y4542" s="198" t="s">
        <v>70</v>
      </c>
      <c r="Z4542" s="198" t="s">
        <v>647</v>
      </c>
      <c r="AA4542" s="235" t="s">
        <v>71</v>
      </c>
      <c r="AB4542" s="219">
        <v>46307</v>
      </c>
      <c r="AC4542" s="198"/>
      <c r="AD4542" s="191" t="s">
        <v>72</v>
      </c>
    </row>
    <row r="4543" spans="1:30" ht="30" hidden="1" customHeight="1">
      <c r="A4543" s="198" t="s">
        <v>49</v>
      </c>
      <c r="B4543" s="200" t="s">
        <v>26733</v>
      </c>
      <c r="C4543" s="200" t="s">
        <v>26734</v>
      </c>
      <c r="D4543" s="200" t="s">
        <v>26809</v>
      </c>
      <c r="E4543" s="200" t="s">
        <v>26810</v>
      </c>
      <c r="F4543" s="214" t="s">
        <v>34494</v>
      </c>
      <c r="G4543" s="201" t="s">
        <v>34495</v>
      </c>
      <c r="H4543" s="210" t="s">
        <v>34496</v>
      </c>
      <c r="I4543" s="198" t="s">
        <v>34497</v>
      </c>
      <c r="J4543" s="198" t="s">
        <v>34498</v>
      </c>
      <c r="K4543" s="198" t="s">
        <v>34499</v>
      </c>
      <c r="L4543" s="198" t="s">
        <v>1071</v>
      </c>
      <c r="M4543" s="210" t="s">
        <v>61</v>
      </c>
      <c r="N4543" s="198" t="s">
        <v>62</v>
      </c>
      <c r="O4543" s="198" t="s">
        <v>91</v>
      </c>
      <c r="P4543" s="198" t="s">
        <v>92</v>
      </c>
      <c r="Q4543" s="198" t="s">
        <v>65</v>
      </c>
      <c r="R4543" s="198" t="s">
        <v>26734</v>
      </c>
      <c r="S4543" s="198" t="s">
        <v>26810</v>
      </c>
      <c r="T4543" s="198" t="s">
        <v>66</v>
      </c>
      <c r="U4543" s="198" t="s">
        <v>34500</v>
      </c>
      <c r="V4543" s="198">
        <v>0.95</v>
      </c>
      <c r="W4543" s="198" t="s">
        <v>68</v>
      </c>
      <c r="X4543" s="198" t="s">
        <v>69</v>
      </c>
      <c r="Y4543" s="198" t="s">
        <v>70</v>
      </c>
      <c r="Z4543" s="198" t="s">
        <v>647</v>
      </c>
      <c r="AA4543" s="235" t="s">
        <v>71</v>
      </c>
      <c r="AB4543" s="219">
        <v>46307</v>
      </c>
      <c r="AC4543" s="198"/>
      <c r="AD4543" s="191" t="s">
        <v>72</v>
      </c>
    </row>
    <row r="4544" spans="1:30" ht="30" hidden="1" customHeight="1">
      <c r="A4544" s="198" t="s">
        <v>49</v>
      </c>
      <c r="B4544" s="200" t="s">
        <v>26868</v>
      </c>
      <c r="C4544" s="200" t="s">
        <v>26869</v>
      </c>
      <c r="D4544" s="200" t="s">
        <v>8933</v>
      </c>
      <c r="E4544" s="200" t="s">
        <v>26870</v>
      </c>
      <c r="F4544" s="214" t="s">
        <v>26886</v>
      </c>
      <c r="G4544" s="201" t="s">
        <v>26887</v>
      </c>
      <c r="H4544" s="210" t="s">
        <v>34501</v>
      </c>
      <c r="I4544" s="198" t="s">
        <v>34502</v>
      </c>
      <c r="J4544" s="198" t="s">
        <v>26890</v>
      </c>
      <c r="K4544" s="198" t="s">
        <v>34503</v>
      </c>
      <c r="L4544" s="198" t="s">
        <v>1071</v>
      </c>
      <c r="M4544" s="210" t="s">
        <v>61</v>
      </c>
      <c r="N4544" s="198" t="s">
        <v>62</v>
      </c>
      <c r="O4544" s="198" t="s">
        <v>91</v>
      </c>
      <c r="P4544" s="198" t="s">
        <v>92</v>
      </c>
      <c r="Q4544" s="198" t="s">
        <v>65</v>
      </c>
      <c r="R4544" s="198" t="s">
        <v>26869</v>
      </c>
      <c r="S4544" s="198" t="s">
        <v>26870</v>
      </c>
      <c r="T4544" s="198" t="s">
        <v>66</v>
      </c>
      <c r="U4544" s="198" t="s">
        <v>34504</v>
      </c>
      <c r="V4544" s="198">
        <v>0.95</v>
      </c>
      <c r="W4544" s="198" t="s">
        <v>68</v>
      </c>
      <c r="X4544" s="198" t="s">
        <v>69</v>
      </c>
      <c r="Y4544" s="198" t="s">
        <v>70</v>
      </c>
      <c r="Z4544" s="198" t="s">
        <v>33960</v>
      </c>
      <c r="AA4544" s="234" t="s">
        <v>4805</v>
      </c>
      <c r="AB4544" s="219">
        <v>46307</v>
      </c>
      <c r="AC4544" s="198"/>
      <c r="AD4544" s="191" t="s">
        <v>72</v>
      </c>
    </row>
    <row r="4545" spans="1:30" ht="30" hidden="1" customHeight="1">
      <c r="A4545" s="198" t="s">
        <v>49</v>
      </c>
      <c r="B4545" s="200" t="s">
        <v>26868</v>
      </c>
      <c r="C4545" s="200" t="s">
        <v>26869</v>
      </c>
      <c r="D4545" s="200" t="s">
        <v>8962</v>
      </c>
      <c r="E4545" s="200" t="s">
        <v>26909</v>
      </c>
      <c r="F4545" s="214" t="s">
        <v>34505</v>
      </c>
      <c r="G4545" s="201" t="s">
        <v>34506</v>
      </c>
      <c r="H4545" s="210" t="s">
        <v>34507</v>
      </c>
      <c r="I4545" s="198" t="s">
        <v>34508</v>
      </c>
      <c r="J4545" s="198" t="s">
        <v>34509</v>
      </c>
      <c r="K4545" s="198" t="s">
        <v>34510</v>
      </c>
      <c r="L4545" s="198" t="s">
        <v>1071</v>
      </c>
      <c r="M4545" s="210" t="s">
        <v>61</v>
      </c>
      <c r="N4545" s="198" t="s">
        <v>62</v>
      </c>
      <c r="O4545" s="198" t="s">
        <v>91</v>
      </c>
      <c r="P4545" s="198" t="s">
        <v>92</v>
      </c>
      <c r="Q4545" s="198" t="s">
        <v>65</v>
      </c>
      <c r="R4545" s="198" t="s">
        <v>26869</v>
      </c>
      <c r="S4545" s="198" t="s">
        <v>26909</v>
      </c>
      <c r="T4545" s="198" t="s">
        <v>66</v>
      </c>
      <c r="U4545" s="198" t="s">
        <v>34511</v>
      </c>
      <c r="V4545" s="198">
        <v>0.95</v>
      </c>
      <c r="W4545" s="198" t="s">
        <v>68</v>
      </c>
      <c r="X4545" s="198" t="s">
        <v>69</v>
      </c>
      <c r="Y4545" s="198" t="s">
        <v>70</v>
      </c>
      <c r="Z4545" s="198" t="s">
        <v>647</v>
      </c>
      <c r="AA4545" s="235" t="s">
        <v>71</v>
      </c>
      <c r="AB4545" s="219">
        <v>46307</v>
      </c>
      <c r="AC4545" s="198"/>
      <c r="AD4545" s="191" t="s">
        <v>72</v>
      </c>
    </row>
    <row r="4546" spans="1:30" ht="30" hidden="1" customHeight="1">
      <c r="A4546" s="198" t="s">
        <v>49</v>
      </c>
      <c r="B4546" s="200" t="s">
        <v>26868</v>
      </c>
      <c r="C4546" s="200" t="s">
        <v>26869</v>
      </c>
      <c r="D4546" s="200" t="s">
        <v>26940</v>
      </c>
      <c r="E4546" s="200" t="s">
        <v>26941</v>
      </c>
      <c r="F4546" s="214" t="s">
        <v>34512</v>
      </c>
      <c r="G4546" s="201" t="s">
        <v>34513</v>
      </c>
      <c r="H4546" s="210" t="s">
        <v>34514</v>
      </c>
      <c r="I4546" s="198" t="s">
        <v>34515</v>
      </c>
      <c r="J4546" s="198" t="s">
        <v>34516</v>
      </c>
      <c r="K4546" s="198" t="s">
        <v>34517</v>
      </c>
      <c r="L4546" s="198" t="s">
        <v>1071</v>
      </c>
      <c r="M4546" s="210" t="s">
        <v>61</v>
      </c>
      <c r="N4546" s="198" t="s">
        <v>62</v>
      </c>
      <c r="O4546" s="198" t="s">
        <v>91</v>
      </c>
      <c r="P4546" s="198" t="s">
        <v>92</v>
      </c>
      <c r="Q4546" s="198" t="s">
        <v>65</v>
      </c>
      <c r="R4546" s="198" t="s">
        <v>26869</v>
      </c>
      <c r="S4546" s="198" t="s">
        <v>26941</v>
      </c>
      <c r="T4546" s="198" t="s">
        <v>66</v>
      </c>
      <c r="U4546" s="198" t="s">
        <v>34518</v>
      </c>
      <c r="V4546" s="198">
        <v>0.95</v>
      </c>
      <c r="W4546" s="198" t="s">
        <v>68</v>
      </c>
      <c r="X4546" s="198" t="s">
        <v>69</v>
      </c>
      <c r="Y4546" s="198" t="s">
        <v>4407</v>
      </c>
      <c r="Z4546" s="198" t="s">
        <v>647</v>
      </c>
      <c r="AA4546" s="235" t="s">
        <v>71</v>
      </c>
      <c r="AB4546" s="219">
        <v>46307</v>
      </c>
      <c r="AC4546" s="198"/>
      <c r="AD4546" s="191" t="s">
        <v>72</v>
      </c>
    </row>
    <row r="4547" spans="1:30" ht="30" hidden="1" customHeight="1">
      <c r="A4547" s="198" t="s">
        <v>49</v>
      </c>
      <c r="B4547" s="200" t="s">
        <v>26868</v>
      </c>
      <c r="C4547" s="200" t="s">
        <v>26869</v>
      </c>
      <c r="D4547" s="200" t="s">
        <v>8910</v>
      </c>
      <c r="E4547" s="200" t="s">
        <v>26966</v>
      </c>
      <c r="F4547" s="214" t="s">
        <v>34519</v>
      </c>
      <c r="G4547" s="201" t="s">
        <v>34520</v>
      </c>
      <c r="H4547" s="210" t="s">
        <v>34521</v>
      </c>
      <c r="I4547" s="198" t="s">
        <v>34522</v>
      </c>
      <c r="J4547" s="198" t="s">
        <v>34523</v>
      </c>
      <c r="K4547" s="198" t="s">
        <v>34524</v>
      </c>
      <c r="L4547" s="198" t="s">
        <v>1071</v>
      </c>
      <c r="M4547" s="210" t="s">
        <v>61</v>
      </c>
      <c r="N4547" s="198" t="s">
        <v>62</v>
      </c>
      <c r="O4547" s="198" t="s">
        <v>91</v>
      </c>
      <c r="P4547" s="198" t="s">
        <v>92</v>
      </c>
      <c r="Q4547" s="198" t="s">
        <v>65</v>
      </c>
      <c r="R4547" s="198" t="s">
        <v>26869</v>
      </c>
      <c r="S4547" s="198" t="s">
        <v>26966</v>
      </c>
      <c r="T4547" s="198" t="s">
        <v>66</v>
      </c>
      <c r="U4547" s="198" t="s">
        <v>34525</v>
      </c>
      <c r="V4547" s="198">
        <v>0.95</v>
      </c>
      <c r="W4547" s="198" t="s">
        <v>68</v>
      </c>
      <c r="X4547" s="198" t="s">
        <v>69</v>
      </c>
      <c r="Y4547" s="198" t="s">
        <v>70</v>
      </c>
      <c r="Z4547" s="198" t="s">
        <v>647</v>
      </c>
      <c r="AA4547" s="235" t="s">
        <v>71</v>
      </c>
      <c r="AB4547" s="219">
        <v>46307</v>
      </c>
      <c r="AC4547" s="198"/>
      <c r="AD4547" s="191" t="s">
        <v>72</v>
      </c>
    </row>
    <row r="4548" spans="1:30" ht="30" hidden="1" customHeight="1">
      <c r="A4548" s="198" t="s">
        <v>49</v>
      </c>
      <c r="B4548" s="200" t="s">
        <v>27311</v>
      </c>
      <c r="C4548" s="200" t="s">
        <v>27312</v>
      </c>
      <c r="D4548" s="200" t="s">
        <v>27364</v>
      </c>
      <c r="E4548" s="200" t="s">
        <v>27365</v>
      </c>
      <c r="F4548" s="214" t="s">
        <v>34526</v>
      </c>
      <c r="G4548" s="201" t="s">
        <v>34527</v>
      </c>
      <c r="H4548" s="210" t="s">
        <v>34528</v>
      </c>
      <c r="I4548" s="198" t="s">
        <v>34529</v>
      </c>
      <c r="J4548" s="198" t="s">
        <v>34530</v>
      </c>
      <c r="K4548" s="198" t="s">
        <v>34531</v>
      </c>
      <c r="L4548" s="198" t="s">
        <v>1071</v>
      </c>
      <c r="M4548" s="210" t="s">
        <v>61</v>
      </c>
      <c r="N4548" s="198" t="s">
        <v>62</v>
      </c>
      <c r="O4548" s="198" t="s">
        <v>91</v>
      </c>
      <c r="P4548" s="198" t="s">
        <v>92</v>
      </c>
      <c r="Q4548" s="198" t="s">
        <v>65</v>
      </c>
      <c r="R4548" s="198" t="s">
        <v>27312</v>
      </c>
      <c r="S4548" s="198" t="s">
        <v>27365</v>
      </c>
      <c r="T4548" s="198" t="s">
        <v>66</v>
      </c>
      <c r="U4548" s="198" t="s">
        <v>34532</v>
      </c>
      <c r="V4548" s="198">
        <v>0.95</v>
      </c>
      <c r="W4548" s="198" t="s">
        <v>68</v>
      </c>
      <c r="X4548" s="198" t="s">
        <v>69</v>
      </c>
      <c r="Y4548" s="198" t="s">
        <v>70</v>
      </c>
      <c r="Z4548" s="198" t="s">
        <v>34533</v>
      </c>
      <c r="AA4548" s="235" t="s">
        <v>71</v>
      </c>
      <c r="AB4548" s="219">
        <v>46307</v>
      </c>
      <c r="AC4548" s="198"/>
      <c r="AD4548" s="191" t="s">
        <v>72</v>
      </c>
    </row>
    <row r="4549" spans="1:30" ht="30" hidden="1" customHeight="1">
      <c r="A4549" s="198" t="s">
        <v>49</v>
      </c>
      <c r="B4549" s="200" t="s">
        <v>27311</v>
      </c>
      <c r="C4549" s="200" t="s">
        <v>27312</v>
      </c>
      <c r="D4549" s="200" t="s">
        <v>8121</v>
      </c>
      <c r="E4549" s="200" t="s">
        <v>27390</v>
      </c>
      <c r="F4549" s="214" t="s">
        <v>34534</v>
      </c>
      <c r="G4549" s="201" t="s">
        <v>34535</v>
      </c>
      <c r="H4549" s="210" t="s">
        <v>34536</v>
      </c>
      <c r="I4549" s="198" t="s">
        <v>34537</v>
      </c>
      <c r="J4549" s="198" t="s">
        <v>34538</v>
      </c>
      <c r="K4549" s="198" t="s">
        <v>34539</v>
      </c>
      <c r="L4549" s="198" t="s">
        <v>1071</v>
      </c>
      <c r="M4549" s="210" t="s">
        <v>61</v>
      </c>
      <c r="N4549" s="198" t="s">
        <v>62</v>
      </c>
      <c r="O4549" s="198" t="s">
        <v>91</v>
      </c>
      <c r="P4549" s="198" t="s">
        <v>92</v>
      </c>
      <c r="Q4549" s="198" t="s">
        <v>65</v>
      </c>
      <c r="R4549" s="198" t="s">
        <v>27312</v>
      </c>
      <c r="S4549" s="198" t="s">
        <v>27390</v>
      </c>
      <c r="T4549" s="198" t="s">
        <v>66</v>
      </c>
      <c r="U4549" s="198" t="s">
        <v>34540</v>
      </c>
      <c r="V4549" s="198">
        <v>0.95</v>
      </c>
      <c r="W4549" s="198" t="s">
        <v>68</v>
      </c>
      <c r="X4549" s="198" t="s">
        <v>69</v>
      </c>
      <c r="Y4549" s="198" t="s">
        <v>70</v>
      </c>
      <c r="Z4549" s="198" t="s">
        <v>647</v>
      </c>
      <c r="AA4549" s="235" t="s">
        <v>71</v>
      </c>
      <c r="AB4549" s="219">
        <v>46307</v>
      </c>
      <c r="AC4549" s="198"/>
      <c r="AD4549" s="191" t="s">
        <v>72</v>
      </c>
    </row>
    <row r="4550" spans="1:30" ht="30" hidden="1" customHeight="1">
      <c r="A4550" s="198" t="s">
        <v>49</v>
      </c>
      <c r="B4550" s="200" t="s">
        <v>27421</v>
      </c>
      <c r="C4550" s="200" t="s">
        <v>27422</v>
      </c>
      <c r="D4550" s="200" t="s">
        <v>27423</v>
      </c>
      <c r="E4550" s="200" t="s">
        <v>27424</v>
      </c>
      <c r="F4550" s="214" t="s">
        <v>34541</v>
      </c>
      <c r="G4550" s="201" t="s">
        <v>34542</v>
      </c>
      <c r="H4550" s="210" t="s">
        <v>34543</v>
      </c>
      <c r="I4550" s="198" t="s">
        <v>34544</v>
      </c>
      <c r="J4550" s="198" t="s">
        <v>34545</v>
      </c>
      <c r="K4550" s="198" t="s">
        <v>34546</v>
      </c>
      <c r="L4550" s="198" t="s">
        <v>1071</v>
      </c>
      <c r="M4550" s="210" t="s">
        <v>61</v>
      </c>
      <c r="N4550" s="198" t="s">
        <v>62</v>
      </c>
      <c r="O4550" s="198" t="s">
        <v>91</v>
      </c>
      <c r="P4550" s="198" t="s">
        <v>92</v>
      </c>
      <c r="Q4550" s="198" t="s">
        <v>65</v>
      </c>
      <c r="R4550" s="198" t="s">
        <v>27422</v>
      </c>
      <c r="S4550" s="198" t="s">
        <v>27424</v>
      </c>
      <c r="T4550" s="198" t="s">
        <v>66</v>
      </c>
      <c r="U4550" s="198" t="s">
        <v>34547</v>
      </c>
      <c r="V4550" s="198">
        <v>0.95</v>
      </c>
      <c r="W4550" s="198" t="s">
        <v>68</v>
      </c>
      <c r="X4550" s="198" t="s">
        <v>69</v>
      </c>
      <c r="Y4550" s="198" t="s">
        <v>4407</v>
      </c>
      <c r="Z4550" s="198" t="s">
        <v>647</v>
      </c>
      <c r="AA4550" s="235" t="s">
        <v>71</v>
      </c>
      <c r="AB4550" s="219">
        <v>46307</v>
      </c>
      <c r="AC4550" s="198"/>
      <c r="AD4550" s="191" t="s">
        <v>72</v>
      </c>
    </row>
    <row r="4551" spans="1:30" ht="30" hidden="1" customHeight="1">
      <c r="A4551" s="198" t="s">
        <v>49</v>
      </c>
      <c r="B4551" s="200" t="s">
        <v>27421</v>
      </c>
      <c r="C4551" s="200" t="s">
        <v>27422</v>
      </c>
      <c r="D4551" s="200" t="s">
        <v>27474</v>
      </c>
      <c r="E4551" s="200" t="s">
        <v>27475</v>
      </c>
      <c r="F4551" s="214" t="s">
        <v>34548</v>
      </c>
      <c r="G4551" s="201" t="s">
        <v>34549</v>
      </c>
      <c r="H4551" s="210" t="s">
        <v>34550</v>
      </c>
      <c r="I4551" s="198" t="s">
        <v>34551</v>
      </c>
      <c r="J4551" s="198" t="s">
        <v>34552</v>
      </c>
      <c r="K4551" s="198" t="s">
        <v>34553</v>
      </c>
      <c r="L4551" s="198" t="s">
        <v>1071</v>
      </c>
      <c r="M4551" s="210" t="s">
        <v>61</v>
      </c>
      <c r="N4551" s="198" t="s">
        <v>62</v>
      </c>
      <c r="O4551" s="198" t="s">
        <v>91</v>
      </c>
      <c r="P4551" s="198" t="s">
        <v>92</v>
      </c>
      <c r="Q4551" s="198" t="s">
        <v>65</v>
      </c>
      <c r="R4551" s="198" t="s">
        <v>27422</v>
      </c>
      <c r="S4551" s="198" t="s">
        <v>27475</v>
      </c>
      <c r="T4551" s="198" t="s">
        <v>66</v>
      </c>
      <c r="U4551" s="198" t="s">
        <v>34554</v>
      </c>
      <c r="V4551" s="198">
        <v>0.95</v>
      </c>
      <c r="W4551" s="198" t="s">
        <v>68</v>
      </c>
      <c r="X4551" s="198" t="s">
        <v>69</v>
      </c>
      <c r="Y4551" s="198" t="s">
        <v>70</v>
      </c>
      <c r="Z4551" s="198" t="s">
        <v>647</v>
      </c>
      <c r="AA4551" s="235" t="s">
        <v>71</v>
      </c>
      <c r="AB4551" s="219">
        <v>46307</v>
      </c>
      <c r="AC4551" s="198"/>
      <c r="AD4551" s="191" t="s">
        <v>72</v>
      </c>
    </row>
    <row r="4552" spans="1:30" ht="30" customHeight="1">
      <c r="A4552" s="26" t="s">
        <v>632</v>
      </c>
      <c r="B4552" s="222" t="s">
        <v>633</v>
      </c>
      <c r="C4552" s="223" t="s">
        <v>634</v>
      </c>
      <c r="D4552" s="200" t="s">
        <v>34555</v>
      </c>
      <c r="E4552" s="222" t="s">
        <v>636</v>
      </c>
      <c r="F4552" s="20" t="s">
        <v>34556</v>
      </c>
      <c r="G4552" s="20" t="s">
        <v>34557</v>
      </c>
      <c r="H4552" s="210" t="s">
        <v>34558</v>
      </c>
      <c r="I4552" s="198" t="s">
        <v>34559</v>
      </c>
      <c r="J4552" s="120" t="s">
        <v>34560</v>
      </c>
      <c r="K4552" s="203" t="s">
        <v>44234</v>
      </c>
      <c r="L4552" s="33" t="s">
        <v>1071</v>
      </c>
      <c r="M4552" s="210" t="s">
        <v>61</v>
      </c>
      <c r="N4552" s="200" t="s">
        <v>44234</v>
      </c>
      <c r="O4552" s="200" t="s">
        <v>44234</v>
      </c>
      <c r="P4552" s="200" t="s">
        <v>44234</v>
      </c>
      <c r="Q4552" s="200" t="s">
        <v>65</v>
      </c>
      <c r="R4552" s="26" t="s">
        <v>634</v>
      </c>
      <c r="S4552" s="26" t="s">
        <v>636</v>
      </c>
      <c r="T4552" s="26" t="s">
        <v>777</v>
      </c>
      <c r="U4552" s="122" t="s">
        <v>34562</v>
      </c>
      <c r="V4552" s="198">
        <v>0.95</v>
      </c>
      <c r="W4552" s="198" t="s">
        <v>68</v>
      </c>
      <c r="X4552" s="198" t="s">
        <v>69</v>
      </c>
      <c r="Y4552" s="26" t="s">
        <v>34563</v>
      </c>
      <c r="Z4552" s="26"/>
      <c r="AA4552" s="232" t="s">
        <v>71</v>
      </c>
      <c r="AB4552" s="216">
        <v>46310</v>
      </c>
      <c r="AC4552" s="26"/>
      <c r="AD4552" s="191" t="s">
        <v>72</v>
      </c>
    </row>
    <row r="4553" spans="1:30" ht="30" customHeight="1">
      <c r="A4553" s="26" t="s">
        <v>632</v>
      </c>
      <c r="B4553" s="222" t="s">
        <v>633</v>
      </c>
      <c r="C4553" s="223" t="s">
        <v>634</v>
      </c>
      <c r="D4553" s="200" t="s">
        <v>34564</v>
      </c>
      <c r="E4553" s="222" t="s">
        <v>708</v>
      </c>
      <c r="F4553" s="20" t="s">
        <v>34565</v>
      </c>
      <c r="G4553" s="20" t="s">
        <v>34566</v>
      </c>
      <c r="H4553" s="210" t="s">
        <v>34567</v>
      </c>
      <c r="I4553" s="198" t="s">
        <v>34568</v>
      </c>
      <c r="J4553" s="120" t="s">
        <v>34569</v>
      </c>
      <c r="K4553" s="203" t="s">
        <v>44234</v>
      </c>
      <c r="L4553" s="33" t="s">
        <v>1071</v>
      </c>
      <c r="M4553" s="210" t="s">
        <v>61</v>
      </c>
      <c r="N4553" s="200" t="s">
        <v>44234</v>
      </c>
      <c r="O4553" s="200" t="s">
        <v>44234</v>
      </c>
      <c r="P4553" s="200" t="s">
        <v>44234</v>
      </c>
      <c r="Q4553" s="200" t="s">
        <v>65</v>
      </c>
      <c r="R4553" s="26" t="s">
        <v>634</v>
      </c>
      <c r="S4553" s="26" t="s">
        <v>708</v>
      </c>
      <c r="T4553" s="26" t="s">
        <v>777</v>
      </c>
      <c r="U4553" s="122" t="s">
        <v>34570</v>
      </c>
      <c r="V4553" s="198">
        <v>0.95</v>
      </c>
      <c r="W4553" s="198" t="s">
        <v>68</v>
      </c>
      <c r="X4553" s="198" t="s">
        <v>69</v>
      </c>
      <c r="Y4553" s="26" t="s">
        <v>34563</v>
      </c>
      <c r="Z4553" s="26"/>
      <c r="AA4553" s="232" t="s">
        <v>71</v>
      </c>
      <c r="AB4553" s="216">
        <v>46310</v>
      </c>
      <c r="AC4553" s="26"/>
      <c r="AD4553" s="191" t="s">
        <v>72</v>
      </c>
    </row>
    <row r="4554" spans="1:30" ht="30" customHeight="1">
      <c r="A4554" s="26" t="s">
        <v>632</v>
      </c>
      <c r="B4554" s="222" t="s">
        <v>808</v>
      </c>
      <c r="C4554" s="223" t="s">
        <v>809</v>
      </c>
      <c r="D4554" s="200" t="s">
        <v>2977</v>
      </c>
      <c r="E4554" s="222" t="s">
        <v>868</v>
      </c>
      <c r="F4554" s="20" t="s">
        <v>34571</v>
      </c>
      <c r="G4554" s="20" t="s">
        <v>34572</v>
      </c>
      <c r="H4554" s="210" t="s">
        <v>34573</v>
      </c>
      <c r="I4554" s="198" t="s">
        <v>34574</v>
      </c>
      <c r="J4554" s="120" t="s">
        <v>34575</v>
      </c>
      <c r="K4554" s="203" t="s">
        <v>44234</v>
      </c>
      <c r="L4554" s="33" t="s">
        <v>1071</v>
      </c>
      <c r="M4554" s="210" t="s">
        <v>61</v>
      </c>
      <c r="N4554" s="200" t="s">
        <v>44234</v>
      </c>
      <c r="O4554" s="200" t="s">
        <v>44234</v>
      </c>
      <c r="P4554" s="200" t="s">
        <v>44234</v>
      </c>
      <c r="Q4554" s="200" t="s">
        <v>65</v>
      </c>
      <c r="R4554" s="26" t="s">
        <v>809</v>
      </c>
      <c r="S4554" s="26" t="s">
        <v>868</v>
      </c>
      <c r="T4554" s="26" t="s">
        <v>777</v>
      </c>
      <c r="U4554" s="122" t="s">
        <v>34576</v>
      </c>
      <c r="V4554" s="198">
        <v>0.95</v>
      </c>
      <c r="W4554" s="198" t="s">
        <v>68</v>
      </c>
      <c r="X4554" s="198" t="s">
        <v>69</v>
      </c>
      <c r="Y4554" s="26" t="s">
        <v>34563</v>
      </c>
      <c r="Z4554" s="26"/>
      <c r="AA4554" s="232" t="s">
        <v>71</v>
      </c>
      <c r="AB4554" s="216">
        <v>46310</v>
      </c>
      <c r="AC4554" s="26"/>
      <c r="AD4554" s="191" t="s">
        <v>72</v>
      </c>
    </row>
    <row r="4555" spans="1:30" ht="30" customHeight="1">
      <c r="A4555" s="26" t="s">
        <v>632</v>
      </c>
      <c r="B4555" s="222" t="s">
        <v>888</v>
      </c>
      <c r="C4555" s="223" t="s">
        <v>889</v>
      </c>
      <c r="D4555" s="200" t="s">
        <v>34577</v>
      </c>
      <c r="E4555" s="222" t="s">
        <v>890</v>
      </c>
      <c r="F4555" s="33" t="s">
        <v>34578</v>
      </c>
      <c r="G4555" s="33" t="s">
        <v>34579</v>
      </c>
      <c r="H4555" s="210" t="s">
        <v>34580</v>
      </c>
      <c r="I4555" s="198" t="s">
        <v>34581</v>
      </c>
      <c r="J4555" s="120" t="s">
        <v>34582</v>
      </c>
      <c r="K4555" s="203" t="s">
        <v>44234</v>
      </c>
      <c r="L4555" s="33" t="s">
        <v>1071</v>
      </c>
      <c r="M4555" s="210" t="s">
        <v>61</v>
      </c>
      <c r="N4555" s="200" t="s">
        <v>44234</v>
      </c>
      <c r="O4555" s="200" t="s">
        <v>44234</v>
      </c>
      <c r="P4555" s="200" t="s">
        <v>44234</v>
      </c>
      <c r="Q4555" s="200" t="s">
        <v>65</v>
      </c>
      <c r="R4555" s="26" t="s">
        <v>889</v>
      </c>
      <c r="S4555" s="26" t="s">
        <v>890</v>
      </c>
      <c r="T4555" s="26" t="s">
        <v>777</v>
      </c>
      <c r="U4555" s="122" t="s">
        <v>34583</v>
      </c>
      <c r="V4555" s="198">
        <v>0.95</v>
      </c>
      <c r="W4555" s="198" t="s">
        <v>68</v>
      </c>
      <c r="X4555" s="198" t="s">
        <v>69</v>
      </c>
      <c r="Y4555" s="26" t="s">
        <v>34563</v>
      </c>
      <c r="Z4555" s="26"/>
      <c r="AA4555" s="232" t="s">
        <v>71</v>
      </c>
      <c r="AB4555" s="216">
        <v>46310</v>
      </c>
      <c r="AC4555" s="26"/>
      <c r="AD4555" s="191" t="s">
        <v>72</v>
      </c>
    </row>
    <row r="4556" spans="1:30" ht="30" customHeight="1">
      <c r="A4556" s="26" t="s">
        <v>632</v>
      </c>
      <c r="B4556" s="222" t="s">
        <v>1040</v>
      </c>
      <c r="C4556" s="223" t="s">
        <v>1041</v>
      </c>
      <c r="D4556" s="200" t="s">
        <v>34584</v>
      </c>
      <c r="E4556" s="222" t="s">
        <v>1097</v>
      </c>
      <c r="F4556" s="33" t="s">
        <v>34585</v>
      </c>
      <c r="G4556" s="33" t="s">
        <v>34586</v>
      </c>
      <c r="H4556" s="210" t="s">
        <v>34587</v>
      </c>
      <c r="I4556" s="198" t="s">
        <v>34588</v>
      </c>
      <c r="J4556" s="120" t="s">
        <v>34589</v>
      </c>
      <c r="K4556" s="203" t="s">
        <v>44234</v>
      </c>
      <c r="L4556" s="33" t="s">
        <v>1071</v>
      </c>
      <c r="M4556" s="210" t="s">
        <v>61</v>
      </c>
      <c r="N4556" s="200" t="s">
        <v>44234</v>
      </c>
      <c r="O4556" s="200" t="s">
        <v>44234</v>
      </c>
      <c r="P4556" s="200" t="s">
        <v>44234</v>
      </c>
      <c r="Q4556" s="200" t="s">
        <v>65</v>
      </c>
      <c r="R4556" s="26" t="s">
        <v>1041</v>
      </c>
      <c r="S4556" s="26" t="s">
        <v>1097</v>
      </c>
      <c r="T4556" s="26" t="s">
        <v>777</v>
      </c>
      <c r="U4556" s="122" t="s">
        <v>34590</v>
      </c>
      <c r="V4556" s="198">
        <v>0.95</v>
      </c>
      <c r="W4556" s="198" t="s">
        <v>68</v>
      </c>
      <c r="X4556" s="198" t="s">
        <v>69</v>
      </c>
      <c r="Y4556" s="26" t="s">
        <v>34563</v>
      </c>
      <c r="Z4556" s="26"/>
      <c r="AA4556" s="232" t="s">
        <v>71</v>
      </c>
      <c r="AB4556" s="216">
        <v>46310</v>
      </c>
      <c r="AC4556" s="26"/>
      <c r="AD4556" s="191" t="s">
        <v>72</v>
      </c>
    </row>
    <row r="4557" spans="1:30" ht="30" customHeight="1">
      <c r="A4557" s="26" t="s">
        <v>632</v>
      </c>
      <c r="B4557" s="222" t="s">
        <v>1040</v>
      </c>
      <c r="C4557" s="223" t="s">
        <v>1041</v>
      </c>
      <c r="D4557" s="200" t="s">
        <v>29006</v>
      </c>
      <c r="E4557" s="222" t="s">
        <v>29007</v>
      </c>
      <c r="F4557" s="33" t="s">
        <v>34591</v>
      </c>
      <c r="G4557" s="33" t="s">
        <v>34592</v>
      </c>
      <c r="H4557" s="210" t="s">
        <v>34593</v>
      </c>
      <c r="I4557" s="198" t="s">
        <v>34594</v>
      </c>
      <c r="J4557" s="120" t="s">
        <v>34595</v>
      </c>
      <c r="K4557" s="203" t="s">
        <v>44234</v>
      </c>
      <c r="L4557" s="33" t="s">
        <v>1071</v>
      </c>
      <c r="M4557" s="210" t="s">
        <v>61</v>
      </c>
      <c r="N4557" s="200" t="s">
        <v>44234</v>
      </c>
      <c r="O4557" s="200" t="s">
        <v>44234</v>
      </c>
      <c r="P4557" s="200" t="s">
        <v>44234</v>
      </c>
      <c r="Q4557" s="200" t="s">
        <v>65</v>
      </c>
      <c r="R4557" s="26" t="s">
        <v>1041</v>
      </c>
      <c r="S4557" s="26" t="s">
        <v>29007</v>
      </c>
      <c r="T4557" s="26" t="s">
        <v>777</v>
      </c>
      <c r="U4557" s="122" t="s">
        <v>34596</v>
      </c>
      <c r="V4557" s="198">
        <v>0.95</v>
      </c>
      <c r="W4557" s="198" t="s">
        <v>68</v>
      </c>
      <c r="X4557" s="198" t="s">
        <v>69</v>
      </c>
      <c r="Y4557" s="26" t="s">
        <v>34563</v>
      </c>
      <c r="Z4557" s="26"/>
      <c r="AA4557" s="232" t="s">
        <v>71</v>
      </c>
      <c r="AB4557" s="216">
        <v>46310</v>
      </c>
      <c r="AC4557" s="26"/>
      <c r="AD4557" s="191" t="s">
        <v>72</v>
      </c>
    </row>
    <row r="4558" spans="1:30" ht="30" customHeight="1">
      <c r="A4558" s="26" t="s">
        <v>632</v>
      </c>
      <c r="B4558" s="222" t="s">
        <v>1040</v>
      </c>
      <c r="C4558" s="223" t="s">
        <v>1041</v>
      </c>
      <c r="D4558" s="200" t="s">
        <v>29014</v>
      </c>
      <c r="E4558" s="222" t="s">
        <v>29015</v>
      </c>
      <c r="F4558" s="33" t="s">
        <v>34597</v>
      </c>
      <c r="G4558" s="33" t="s">
        <v>34598</v>
      </c>
      <c r="H4558" s="210" t="s">
        <v>34599</v>
      </c>
      <c r="I4558" s="198" t="s">
        <v>34600</v>
      </c>
      <c r="J4558" s="120" t="s">
        <v>34601</v>
      </c>
      <c r="K4558" s="203" t="s">
        <v>44234</v>
      </c>
      <c r="L4558" s="33" t="s">
        <v>1071</v>
      </c>
      <c r="M4558" s="210" t="s">
        <v>61</v>
      </c>
      <c r="N4558" s="200" t="s">
        <v>44234</v>
      </c>
      <c r="O4558" s="200" t="s">
        <v>44234</v>
      </c>
      <c r="P4558" s="200" t="s">
        <v>44234</v>
      </c>
      <c r="Q4558" s="200" t="s">
        <v>65</v>
      </c>
      <c r="R4558" s="26" t="s">
        <v>1041</v>
      </c>
      <c r="S4558" s="26" t="s">
        <v>29015</v>
      </c>
      <c r="T4558" s="26" t="s">
        <v>777</v>
      </c>
      <c r="U4558" s="122" t="s">
        <v>34602</v>
      </c>
      <c r="V4558" s="198">
        <v>0.95</v>
      </c>
      <c r="W4558" s="198" t="s">
        <v>68</v>
      </c>
      <c r="X4558" s="198" t="s">
        <v>69</v>
      </c>
      <c r="Y4558" s="26" t="s">
        <v>34563</v>
      </c>
      <c r="Z4558" s="26"/>
      <c r="AA4558" s="232" t="s">
        <v>71</v>
      </c>
      <c r="AB4558" s="216">
        <v>46310</v>
      </c>
      <c r="AC4558" s="26"/>
      <c r="AD4558" s="191" t="s">
        <v>72</v>
      </c>
    </row>
    <row r="4559" spans="1:30" ht="30" customHeight="1">
      <c r="A4559" s="26" t="s">
        <v>632</v>
      </c>
      <c r="B4559" s="222" t="s">
        <v>1109</v>
      </c>
      <c r="C4559" s="223" t="s">
        <v>1110</v>
      </c>
      <c r="D4559" s="200" t="s">
        <v>34603</v>
      </c>
      <c r="E4559" s="222" t="s">
        <v>1133</v>
      </c>
      <c r="F4559" s="33" t="s">
        <v>34604</v>
      </c>
      <c r="G4559" s="33" t="s">
        <v>34605</v>
      </c>
      <c r="H4559" s="210" t="s">
        <v>34606</v>
      </c>
      <c r="I4559" s="198" t="s">
        <v>34607</v>
      </c>
      <c r="J4559" s="120" t="s">
        <v>34608</v>
      </c>
      <c r="K4559" s="203" t="s">
        <v>44234</v>
      </c>
      <c r="L4559" s="33" t="s">
        <v>1071</v>
      </c>
      <c r="M4559" s="210" t="s">
        <v>61</v>
      </c>
      <c r="N4559" s="200" t="s">
        <v>44234</v>
      </c>
      <c r="O4559" s="200" t="s">
        <v>44234</v>
      </c>
      <c r="P4559" s="200" t="s">
        <v>44234</v>
      </c>
      <c r="Q4559" s="200" t="s">
        <v>65</v>
      </c>
      <c r="R4559" s="26" t="s">
        <v>1110</v>
      </c>
      <c r="S4559" s="26" t="s">
        <v>1133</v>
      </c>
      <c r="T4559" s="26" t="s">
        <v>777</v>
      </c>
      <c r="U4559" s="122" t="s">
        <v>34609</v>
      </c>
      <c r="V4559" s="198">
        <v>0.95</v>
      </c>
      <c r="W4559" s="198" t="s">
        <v>68</v>
      </c>
      <c r="X4559" s="198" t="s">
        <v>69</v>
      </c>
      <c r="Y4559" s="26" t="s">
        <v>34563</v>
      </c>
      <c r="Z4559" s="26"/>
      <c r="AA4559" s="232" t="s">
        <v>71</v>
      </c>
      <c r="AB4559" s="216">
        <v>46310</v>
      </c>
      <c r="AC4559" s="26"/>
      <c r="AD4559" s="191" t="s">
        <v>72</v>
      </c>
    </row>
    <row r="4560" spans="1:30" ht="30" customHeight="1">
      <c r="A4560" s="26" t="s">
        <v>632</v>
      </c>
      <c r="B4560" s="222" t="s">
        <v>1402</v>
      </c>
      <c r="C4560" s="223" t="s">
        <v>1403</v>
      </c>
      <c r="D4560" s="200" t="s">
        <v>34610</v>
      </c>
      <c r="E4560" s="222" t="s">
        <v>1404</v>
      </c>
      <c r="F4560" s="33" t="s">
        <v>34611</v>
      </c>
      <c r="G4560" s="33" t="s">
        <v>34612</v>
      </c>
      <c r="H4560" s="210" t="s">
        <v>34613</v>
      </c>
      <c r="I4560" s="198" t="s">
        <v>34614</v>
      </c>
      <c r="J4560" s="120" t="s">
        <v>34615</v>
      </c>
      <c r="K4560" s="203" t="s">
        <v>44234</v>
      </c>
      <c r="L4560" s="33" t="s">
        <v>1071</v>
      </c>
      <c r="M4560" s="210" t="s">
        <v>61</v>
      </c>
      <c r="N4560" s="200" t="s">
        <v>44234</v>
      </c>
      <c r="O4560" s="200" t="s">
        <v>44234</v>
      </c>
      <c r="P4560" s="200" t="s">
        <v>44234</v>
      </c>
      <c r="Q4560" s="200" t="s">
        <v>65</v>
      </c>
      <c r="R4560" s="26" t="s">
        <v>1403</v>
      </c>
      <c r="S4560" s="26" t="s">
        <v>1404</v>
      </c>
      <c r="T4560" s="26" t="s">
        <v>777</v>
      </c>
      <c r="U4560" s="122" t="s">
        <v>34616</v>
      </c>
      <c r="V4560" s="198">
        <v>0.95</v>
      </c>
      <c r="W4560" s="198" t="s">
        <v>68</v>
      </c>
      <c r="X4560" s="198" t="s">
        <v>69</v>
      </c>
      <c r="Y4560" s="26" t="s">
        <v>34563</v>
      </c>
      <c r="Z4560" s="26"/>
      <c r="AA4560" s="232" t="s">
        <v>71</v>
      </c>
      <c r="AB4560" s="216">
        <v>46310</v>
      </c>
      <c r="AC4560" s="26"/>
      <c r="AD4560" s="191" t="s">
        <v>72</v>
      </c>
    </row>
    <row r="4561" spans="1:30" ht="30" customHeight="1">
      <c r="A4561" s="26" t="s">
        <v>632</v>
      </c>
      <c r="B4561" s="222" t="s">
        <v>1430</v>
      </c>
      <c r="C4561" s="223" t="s">
        <v>1431</v>
      </c>
      <c r="D4561" s="200" t="s">
        <v>34617</v>
      </c>
      <c r="E4561" s="222" t="s">
        <v>29111</v>
      </c>
      <c r="F4561" s="20" t="s">
        <v>34618</v>
      </c>
      <c r="G4561" s="20" t="s">
        <v>34619</v>
      </c>
      <c r="H4561" s="210" t="s">
        <v>34620</v>
      </c>
      <c r="I4561" s="198" t="s">
        <v>34621</v>
      </c>
      <c r="J4561" s="120" t="s">
        <v>32346</v>
      </c>
      <c r="K4561" s="203" t="s">
        <v>44234</v>
      </c>
      <c r="L4561" s="33" t="s">
        <v>1071</v>
      </c>
      <c r="M4561" s="210" t="s">
        <v>61</v>
      </c>
      <c r="N4561" s="200" t="s">
        <v>44234</v>
      </c>
      <c r="O4561" s="200" t="s">
        <v>44234</v>
      </c>
      <c r="P4561" s="200" t="s">
        <v>44234</v>
      </c>
      <c r="Q4561" s="200" t="s">
        <v>65</v>
      </c>
      <c r="R4561" s="26" t="s">
        <v>1431</v>
      </c>
      <c r="S4561" s="26" t="s">
        <v>29111</v>
      </c>
      <c r="T4561" s="26" t="s">
        <v>777</v>
      </c>
      <c r="U4561" s="122" t="s">
        <v>34622</v>
      </c>
      <c r="V4561" s="198">
        <v>0.95</v>
      </c>
      <c r="W4561" s="198" t="s">
        <v>68</v>
      </c>
      <c r="X4561" s="198" t="s">
        <v>69</v>
      </c>
      <c r="Y4561" s="26" t="s">
        <v>34563</v>
      </c>
      <c r="Z4561" s="26"/>
      <c r="AA4561" s="232" t="s">
        <v>71</v>
      </c>
      <c r="AB4561" s="216">
        <v>46310</v>
      </c>
      <c r="AC4561" s="26"/>
      <c r="AD4561" s="191" t="s">
        <v>72</v>
      </c>
    </row>
    <row r="4562" spans="1:30" ht="30" customHeight="1">
      <c r="A4562" s="26" t="s">
        <v>632</v>
      </c>
      <c r="B4562" s="222" t="s">
        <v>1696</v>
      </c>
      <c r="C4562" s="223" t="s">
        <v>1697</v>
      </c>
      <c r="D4562" s="200" t="s">
        <v>34623</v>
      </c>
      <c r="E4562" s="222" t="s">
        <v>1725</v>
      </c>
      <c r="F4562" s="33" t="s">
        <v>34624</v>
      </c>
      <c r="G4562" s="33" t="s">
        <v>34625</v>
      </c>
      <c r="H4562" s="210" t="s">
        <v>34626</v>
      </c>
      <c r="I4562" s="198" t="s">
        <v>34627</v>
      </c>
      <c r="J4562" s="120" t="s">
        <v>34628</v>
      </c>
      <c r="K4562" s="203" t="s">
        <v>44234</v>
      </c>
      <c r="L4562" s="33" t="s">
        <v>1071</v>
      </c>
      <c r="M4562" s="210" t="s">
        <v>61</v>
      </c>
      <c r="N4562" s="200" t="s">
        <v>44234</v>
      </c>
      <c r="O4562" s="200" t="s">
        <v>44234</v>
      </c>
      <c r="P4562" s="200" t="s">
        <v>44234</v>
      </c>
      <c r="Q4562" s="200" t="s">
        <v>65</v>
      </c>
      <c r="R4562" s="26" t="s">
        <v>1697</v>
      </c>
      <c r="S4562" s="26" t="s">
        <v>1725</v>
      </c>
      <c r="T4562" s="26" t="s">
        <v>777</v>
      </c>
      <c r="U4562" s="122" t="s">
        <v>34629</v>
      </c>
      <c r="V4562" s="198">
        <v>0.95</v>
      </c>
      <c r="W4562" s="198" t="s">
        <v>68</v>
      </c>
      <c r="X4562" s="198" t="s">
        <v>69</v>
      </c>
      <c r="Y4562" s="26" t="s">
        <v>34563</v>
      </c>
      <c r="Z4562" s="26"/>
      <c r="AA4562" s="232" t="s">
        <v>71</v>
      </c>
      <c r="AB4562" s="216">
        <v>46310</v>
      </c>
      <c r="AC4562" s="26"/>
      <c r="AD4562" s="191" t="s">
        <v>72</v>
      </c>
    </row>
    <row r="4563" spans="1:30" ht="30" customHeight="1">
      <c r="A4563" s="26" t="s">
        <v>632</v>
      </c>
      <c r="B4563" s="222" t="s">
        <v>2277</v>
      </c>
      <c r="C4563" s="223" t="s">
        <v>2278</v>
      </c>
      <c r="D4563" s="200" t="s">
        <v>29261</v>
      </c>
      <c r="E4563" s="222" t="s">
        <v>29262</v>
      </c>
      <c r="F4563" s="20" t="s">
        <v>34630</v>
      </c>
      <c r="G4563" s="20" t="s">
        <v>34631</v>
      </c>
      <c r="H4563" s="210" t="s">
        <v>34632</v>
      </c>
      <c r="I4563" s="198" t="s">
        <v>34633</v>
      </c>
      <c r="J4563" s="120" t="s">
        <v>34634</v>
      </c>
      <c r="K4563" s="203" t="s">
        <v>44234</v>
      </c>
      <c r="L4563" s="33" t="s">
        <v>1071</v>
      </c>
      <c r="M4563" s="210" t="s">
        <v>61</v>
      </c>
      <c r="N4563" s="200" t="s">
        <v>44234</v>
      </c>
      <c r="O4563" s="200" t="s">
        <v>44234</v>
      </c>
      <c r="P4563" s="200" t="s">
        <v>44234</v>
      </c>
      <c r="Q4563" s="200" t="s">
        <v>65</v>
      </c>
      <c r="R4563" s="26" t="s">
        <v>2278</v>
      </c>
      <c r="S4563" s="26" t="s">
        <v>29262</v>
      </c>
      <c r="T4563" s="26" t="s">
        <v>777</v>
      </c>
      <c r="U4563" s="122" t="s">
        <v>34635</v>
      </c>
      <c r="V4563" s="198">
        <v>0.95</v>
      </c>
      <c r="W4563" s="198" t="s">
        <v>68</v>
      </c>
      <c r="X4563" s="198" t="s">
        <v>69</v>
      </c>
      <c r="Y4563" s="26" t="s">
        <v>34563</v>
      </c>
      <c r="Z4563" s="26"/>
      <c r="AA4563" s="232" t="s">
        <v>71</v>
      </c>
      <c r="AB4563" s="216">
        <v>46310</v>
      </c>
      <c r="AC4563" s="26"/>
      <c r="AD4563" s="191" t="s">
        <v>72</v>
      </c>
    </row>
    <row r="4564" spans="1:30" ht="30" customHeight="1">
      <c r="A4564" s="26" t="s">
        <v>632</v>
      </c>
      <c r="B4564" s="222" t="s">
        <v>2442</v>
      </c>
      <c r="C4564" s="223" t="s">
        <v>2443</v>
      </c>
      <c r="D4564" s="200" t="s">
        <v>34636</v>
      </c>
      <c r="E4564" s="222" t="s">
        <v>2515</v>
      </c>
      <c r="F4564" s="33" t="s">
        <v>34637</v>
      </c>
      <c r="G4564" s="33" t="s">
        <v>34638</v>
      </c>
      <c r="H4564" s="210" t="s">
        <v>34639</v>
      </c>
      <c r="I4564" s="198" t="s">
        <v>34640</v>
      </c>
      <c r="J4564" s="120" t="s">
        <v>34641</v>
      </c>
      <c r="K4564" s="203" t="s">
        <v>44234</v>
      </c>
      <c r="L4564" s="33" t="s">
        <v>1071</v>
      </c>
      <c r="M4564" s="210" t="s">
        <v>61</v>
      </c>
      <c r="N4564" s="200" t="s">
        <v>44234</v>
      </c>
      <c r="O4564" s="200" t="s">
        <v>44234</v>
      </c>
      <c r="P4564" s="200" t="s">
        <v>44234</v>
      </c>
      <c r="Q4564" s="200" t="s">
        <v>65</v>
      </c>
      <c r="R4564" s="26" t="s">
        <v>2443</v>
      </c>
      <c r="S4564" s="26" t="s">
        <v>2515</v>
      </c>
      <c r="T4564" s="26" t="s">
        <v>777</v>
      </c>
      <c r="U4564" s="122" t="s">
        <v>34642</v>
      </c>
      <c r="V4564" s="198">
        <v>0.95</v>
      </c>
      <c r="W4564" s="198" t="s">
        <v>68</v>
      </c>
      <c r="X4564" s="198" t="s">
        <v>69</v>
      </c>
      <c r="Y4564" s="26" t="s">
        <v>34563</v>
      </c>
      <c r="Z4564" s="26"/>
      <c r="AA4564" s="232" t="s">
        <v>71</v>
      </c>
      <c r="AB4564" s="216">
        <v>46310</v>
      </c>
      <c r="AC4564" s="26"/>
      <c r="AD4564" s="191" t="s">
        <v>72</v>
      </c>
    </row>
    <row r="4565" spans="1:30" ht="30" customHeight="1">
      <c r="A4565" s="26" t="s">
        <v>632</v>
      </c>
      <c r="B4565" s="222" t="s">
        <v>3020</v>
      </c>
      <c r="C4565" s="223" t="s">
        <v>3021</v>
      </c>
      <c r="D4565" s="200" t="s">
        <v>3083</v>
      </c>
      <c r="E4565" s="222" t="s">
        <v>3084</v>
      </c>
      <c r="F4565" s="33" t="s">
        <v>34643</v>
      </c>
      <c r="G4565" s="33" t="s">
        <v>34644</v>
      </c>
      <c r="H4565" s="210" t="s">
        <v>34645</v>
      </c>
      <c r="I4565" s="198" t="s">
        <v>34646</v>
      </c>
      <c r="J4565" s="120" t="s">
        <v>34647</v>
      </c>
      <c r="K4565" s="203" t="s">
        <v>44234</v>
      </c>
      <c r="L4565" s="33" t="s">
        <v>1071</v>
      </c>
      <c r="M4565" s="210" t="s">
        <v>61</v>
      </c>
      <c r="N4565" s="200" t="s">
        <v>44234</v>
      </c>
      <c r="O4565" s="200" t="s">
        <v>44234</v>
      </c>
      <c r="P4565" s="200" t="s">
        <v>44234</v>
      </c>
      <c r="Q4565" s="200" t="s">
        <v>65</v>
      </c>
      <c r="R4565" s="26" t="s">
        <v>3021</v>
      </c>
      <c r="S4565" s="26" t="s">
        <v>3084</v>
      </c>
      <c r="T4565" s="26" t="s">
        <v>777</v>
      </c>
      <c r="U4565" s="122" t="s">
        <v>34648</v>
      </c>
      <c r="V4565" s="198">
        <v>0.95</v>
      </c>
      <c r="W4565" s="198" t="s">
        <v>68</v>
      </c>
      <c r="X4565" s="198" t="s">
        <v>69</v>
      </c>
      <c r="Y4565" s="26" t="s">
        <v>34563</v>
      </c>
      <c r="Z4565" s="26"/>
      <c r="AA4565" s="232" t="s">
        <v>71</v>
      </c>
      <c r="AB4565" s="216">
        <v>46310</v>
      </c>
      <c r="AC4565" s="26"/>
      <c r="AD4565" s="191" t="s">
        <v>72</v>
      </c>
    </row>
    <row r="4566" spans="1:30" ht="30" customHeight="1">
      <c r="A4566" s="26" t="s">
        <v>632</v>
      </c>
      <c r="B4566" s="222" t="s">
        <v>3020</v>
      </c>
      <c r="C4566" s="223" t="s">
        <v>3021</v>
      </c>
      <c r="D4566" s="200" t="s">
        <v>3127</v>
      </c>
      <c r="E4566" s="222" t="s">
        <v>3128</v>
      </c>
      <c r="F4566" s="33" t="s">
        <v>34649</v>
      </c>
      <c r="G4566" s="33" t="s">
        <v>34650</v>
      </c>
      <c r="H4566" s="210" t="s">
        <v>34651</v>
      </c>
      <c r="I4566" s="198" t="s">
        <v>34652</v>
      </c>
      <c r="J4566" s="120" t="s">
        <v>34653</v>
      </c>
      <c r="K4566" s="203" t="s">
        <v>44234</v>
      </c>
      <c r="L4566" s="33" t="s">
        <v>1071</v>
      </c>
      <c r="M4566" s="210" t="s">
        <v>61</v>
      </c>
      <c r="N4566" s="200" t="s">
        <v>44234</v>
      </c>
      <c r="O4566" s="200" t="s">
        <v>44234</v>
      </c>
      <c r="P4566" s="200" t="s">
        <v>44234</v>
      </c>
      <c r="Q4566" s="200" t="s">
        <v>65</v>
      </c>
      <c r="R4566" s="26" t="s">
        <v>3021</v>
      </c>
      <c r="S4566" s="26" t="s">
        <v>3128</v>
      </c>
      <c r="T4566" s="26" t="s">
        <v>777</v>
      </c>
      <c r="U4566" s="122" t="s">
        <v>34654</v>
      </c>
      <c r="V4566" s="198">
        <v>0.95</v>
      </c>
      <c r="W4566" s="198" t="s">
        <v>68</v>
      </c>
      <c r="X4566" s="198" t="s">
        <v>69</v>
      </c>
      <c r="Y4566" s="26" t="s">
        <v>34563</v>
      </c>
      <c r="Z4566" s="26"/>
      <c r="AA4566" s="232" t="s">
        <v>71</v>
      </c>
      <c r="AB4566" s="216">
        <v>46310</v>
      </c>
      <c r="AC4566" s="26"/>
      <c r="AD4566" s="191" t="s">
        <v>72</v>
      </c>
    </row>
    <row r="4567" spans="1:30" ht="30" hidden="1" customHeight="1">
      <c r="A4567" s="26" t="s">
        <v>4370</v>
      </c>
      <c r="B4567" s="222" t="s">
        <v>8244</v>
      </c>
      <c r="C4567" s="223" t="s">
        <v>8245</v>
      </c>
      <c r="D4567" s="200" t="s">
        <v>3392</v>
      </c>
      <c r="E4567" s="222" t="s">
        <v>8274</v>
      </c>
      <c r="F4567" s="33" t="s">
        <v>34655</v>
      </c>
      <c r="G4567" s="33" t="s">
        <v>34656</v>
      </c>
      <c r="H4567" s="210" t="s">
        <v>34657</v>
      </c>
      <c r="I4567" s="198" t="s">
        <v>34658</v>
      </c>
      <c r="J4567" s="120" t="s">
        <v>34659</v>
      </c>
      <c r="K4567" s="120" t="s">
        <v>34660</v>
      </c>
      <c r="L4567" s="33" t="s">
        <v>1071</v>
      </c>
      <c r="M4567" s="210" t="s">
        <v>61</v>
      </c>
      <c r="N4567" s="221" t="s">
        <v>34561</v>
      </c>
      <c r="O4567" s="221" t="s">
        <v>34561</v>
      </c>
      <c r="P4567" s="221" t="s">
        <v>34561</v>
      </c>
      <c r="Q4567" s="198" t="s">
        <v>65</v>
      </c>
      <c r="R4567" s="26" t="s">
        <v>8245</v>
      </c>
      <c r="S4567" s="26" t="s">
        <v>8274</v>
      </c>
      <c r="T4567" s="26" t="s">
        <v>777</v>
      </c>
      <c r="U4567" s="122" t="s">
        <v>34661</v>
      </c>
      <c r="V4567" s="198">
        <v>0.95</v>
      </c>
      <c r="W4567" s="198" t="s">
        <v>68</v>
      </c>
      <c r="X4567" s="198" t="s">
        <v>69</v>
      </c>
      <c r="Y4567" s="26" t="s">
        <v>34563</v>
      </c>
      <c r="Z4567" s="26"/>
      <c r="AA4567" s="232" t="s">
        <v>71</v>
      </c>
      <c r="AB4567" s="216">
        <v>46310</v>
      </c>
      <c r="AC4567" s="26"/>
      <c r="AD4567" s="191" t="s">
        <v>72</v>
      </c>
    </row>
    <row r="4568" spans="1:30" ht="30" hidden="1" customHeight="1">
      <c r="A4568" s="26" t="s">
        <v>4370</v>
      </c>
      <c r="B4568" s="222" t="s">
        <v>13371</v>
      </c>
      <c r="C4568" s="223" t="s">
        <v>13372</v>
      </c>
      <c r="D4568" s="200" t="s">
        <v>12566</v>
      </c>
      <c r="E4568" s="222" t="s">
        <v>30455</v>
      </c>
      <c r="F4568" s="33" t="s">
        <v>34662</v>
      </c>
      <c r="G4568" s="33" t="s">
        <v>34663</v>
      </c>
      <c r="H4568" s="210" t="s">
        <v>34664</v>
      </c>
      <c r="I4568" s="198" t="s">
        <v>34665</v>
      </c>
      <c r="J4568" s="120" t="s">
        <v>34666</v>
      </c>
      <c r="K4568" s="120" t="s">
        <v>34667</v>
      </c>
      <c r="L4568" s="33" t="s">
        <v>1071</v>
      </c>
      <c r="M4568" s="210" t="s">
        <v>61</v>
      </c>
      <c r="N4568" s="221" t="s">
        <v>34561</v>
      </c>
      <c r="O4568" s="221" t="s">
        <v>34561</v>
      </c>
      <c r="P4568" s="221" t="s">
        <v>34561</v>
      </c>
      <c r="Q4568" s="198" t="s">
        <v>65</v>
      </c>
      <c r="R4568" s="26" t="s">
        <v>13372</v>
      </c>
      <c r="S4568" s="26" t="s">
        <v>30455</v>
      </c>
      <c r="T4568" s="26" t="s">
        <v>777</v>
      </c>
      <c r="U4568" s="122" t="s">
        <v>34668</v>
      </c>
      <c r="V4568" s="198">
        <v>0.95</v>
      </c>
      <c r="W4568" s="198" t="s">
        <v>68</v>
      </c>
      <c r="X4568" s="198" t="s">
        <v>69</v>
      </c>
      <c r="Y4568" s="26" t="s">
        <v>34563</v>
      </c>
      <c r="Z4568" s="26"/>
      <c r="AA4568" s="232" t="s">
        <v>71</v>
      </c>
      <c r="AB4568" s="216">
        <v>46310</v>
      </c>
      <c r="AC4568" s="26"/>
      <c r="AD4568" s="191" t="s">
        <v>72</v>
      </c>
    </row>
    <row r="4569" spans="1:30" ht="30" hidden="1" customHeight="1">
      <c r="A4569" s="26" t="s">
        <v>4370</v>
      </c>
      <c r="B4569" s="222" t="s">
        <v>14027</v>
      </c>
      <c r="C4569" s="223" t="s">
        <v>14028</v>
      </c>
      <c r="D4569" s="200" t="s">
        <v>34669</v>
      </c>
      <c r="E4569" s="222" t="s">
        <v>14030</v>
      </c>
      <c r="F4569" s="33" t="s">
        <v>34670</v>
      </c>
      <c r="G4569" s="33" t="s">
        <v>34671</v>
      </c>
      <c r="H4569" s="210" t="s">
        <v>34672</v>
      </c>
      <c r="I4569" s="198" t="s">
        <v>34673</v>
      </c>
      <c r="J4569" s="120" t="s">
        <v>34674</v>
      </c>
      <c r="K4569" s="120" t="s">
        <v>34675</v>
      </c>
      <c r="L4569" s="33" t="s">
        <v>1071</v>
      </c>
      <c r="M4569" s="210" t="s">
        <v>61</v>
      </c>
      <c r="N4569" s="221" t="s">
        <v>34561</v>
      </c>
      <c r="O4569" s="221" t="s">
        <v>34561</v>
      </c>
      <c r="P4569" s="221" t="s">
        <v>34561</v>
      </c>
      <c r="Q4569" s="198" t="s">
        <v>65</v>
      </c>
      <c r="R4569" s="26" t="s">
        <v>14028</v>
      </c>
      <c r="S4569" s="26" t="s">
        <v>14030</v>
      </c>
      <c r="T4569" s="26" t="s">
        <v>777</v>
      </c>
      <c r="U4569" s="122" t="s">
        <v>34676</v>
      </c>
      <c r="V4569" s="198">
        <v>0.95</v>
      </c>
      <c r="W4569" s="198" t="s">
        <v>68</v>
      </c>
      <c r="X4569" s="198" t="s">
        <v>69</v>
      </c>
      <c r="Y4569" s="26" t="s">
        <v>34563</v>
      </c>
      <c r="Z4569" s="26"/>
      <c r="AA4569" s="232" t="s">
        <v>71</v>
      </c>
      <c r="AB4569" s="216">
        <v>46310</v>
      </c>
      <c r="AC4569" s="26"/>
      <c r="AD4569" s="191" t="s">
        <v>72</v>
      </c>
    </row>
    <row r="4570" spans="1:30" ht="30" hidden="1" customHeight="1">
      <c r="A4570" s="26" t="s">
        <v>4370</v>
      </c>
      <c r="B4570" s="200" t="s">
        <v>13371</v>
      </c>
      <c r="C4570" s="200" t="s">
        <v>13372</v>
      </c>
      <c r="D4570" s="200" t="s">
        <v>5396</v>
      </c>
      <c r="E4570" s="200" t="s">
        <v>30449</v>
      </c>
      <c r="F4570" s="33" t="s">
        <v>34677</v>
      </c>
      <c r="G4570" s="33" t="s">
        <v>34678</v>
      </c>
      <c r="H4570" s="210" t="s">
        <v>34679</v>
      </c>
      <c r="I4570" s="198" t="s">
        <v>34680</v>
      </c>
      <c r="J4570" s="33" t="s">
        <v>34681</v>
      </c>
      <c r="K4570" s="33" t="s">
        <v>34682</v>
      </c>
      <c r="L4570" s="26" t="s">
        <v>776</v>
      </c>
      <c r="M4570" s="210" t="s">
        <v>61</v>
      </c>
      <c r="N4570" s="210" t="s">
        <v>738</v>
      </c>
      <c r="O4570" s="210" t="s">
        <v>91</v>
      </c>
      <c r="P4570" s="210" t="s">
        <v>92</v>
      </c>
      <c r="Q4570" s="210" t="s">
        <v>65</v>
      </c>
      <c r="R4570" s="205" t="s">
        <v>13372</v>
      </c>
      <c r="S4570" s="205" t="s">
        <v>30449</v>
      </c>
      <c r="T4570" s="26" t="s">
        <v>777</v>
      </c>
      <c r="U4570" s="26" t="s">
        <v>44098</v>
      </c>
      <c r="V4570" s="210">
        <v>0.9</v>
      </c>
      <c r="W4570" s="210" t="s">
        <v>68</v>
      </c>
      <c r="X4570" s="210" t="s">
        <v>69</v>
      </c>
      <c r="Y4570" s="210" t="s">
        <v>70</v>
      </c>
      <c r="Z4570" s="210" t="s">
        <v>647</v>
      </c>
      <c r="AA4570" s="234" t="s">
        <v>71</v>
      </c>
      <c r="AB4570" s="216">
        <v>46310</v>
      </c>
      <c r="AC4570" s="210"/>
    </row>
    <row r="4571" spans="1:30" ht="30" hidden="1" customHeight="1">
      <c r="A4571" s="26" t="s">
        <v>4370</v>
      </c>
      <c r="B4571" s="200" t="s">
        <v>7610</v>
      </c>
      <c r="C4571" s="200" t="s">
        <v>7611</v>
      </c>
      <c r="D4571" s="200" t="s">
        <v>7795</v>
      </c>
      <c r="E4571" s="200" t="s">
        <v>7796</v>
      </c>
      <c r="F4571" s="33" t="s">
        <v>23109</v>
      </c>
      <c r="G4571" s="33" t="s">
        <v>34683</v>
      </c>
      <c r="H4571" s="26" t="s">
        <v>34684</v>
      </c>
      <c r="I4571" s="26" t="s">
        <v>34685</v>
      </c>
      <c r="J4571" s="26" t="s">
        <v>23113</v>
      </c>
      <c r="K4571" s="26" t="s">
        <v>34686</v>
      </c>
      <c r="L4571" s="205" t="s">
        <v>60</v>
      </c>
      <c r="M4571" s="205" t="s">
        <v>61</v>
      </c>
      <c r="N4571" s="205" t="s">
        <v>738</v>
      </c>
      <c r="O4571" s="205" t="s">
        <v>4441</v>
      </c>
      <c r="P4571" s="205" t="s">
        <v>4442</v>
      </c>
      <c r="Q4571" s="205" t="s">
        <v>65</v>
      </c>
      <c r="R4571" s="205" t="s">
        <v>7611</v>
      </c>
      <c r="S4571" s="205" t="s">
        <v>7796</v>
      </c>
      <c r="T4571" s="26" t="s">
        <v>777</v>
      </c>
      <c r="U4571" s="26" t="s">
        <v>44099</v>
      </c>
      <c r="V4571" s="205">
        <v>1</v>
      </c>
      <c r="W4571" s="205" t="s">
        <v>68</v>
      </c>
      <c r="X4571" s="205" t="s">
        <v>69</v>
      </c>
      <c r="Y4571" s="205" t="s">
        <v>70</v>
      </c>
      <c r="Z4571" s="205" t="s">
        <v>4390</v>
      </c>
      <c r="AA4571" s="234" t="s">
        <v>650</v>
      </c>
      <c r="AB4571" s="216">
        <v>46310</v>
      </c>
      <c r="AC4571" s="26"/>
    </row>
    <row r="4572" spans="1:30" ht="30" hidden="1" customHeight="1">
      <c r="A4572" s="26" t="s">
        <v>4370</v>
      </c>
      <c r="B4572" s="26" t="s">
        <v>7610</v>
      </c>
      <c r="C4572" s="26" t="s">
        <v>7611</v>
      </c>
      <c r="D4572" s="26" t="s">
        <v>7641</v>
      </c>
      <c r="E4572" s="26" t="s">
        <v>7642</v>
      </c>
      <c r="F4572" s="20" t="s">
        <v>34687</v>
      </c>
      <c r="G4572" s="20" t="s">
        <v>34688</v>
      </c>
      <c r="H4572" s="26" t="s">
        <v>34689</v>
      </c>
      <c r="I4572" s="26" t="s">
        <v>34690</v>
      </c>
      <c r="J4572" s="20" t="s">
        <v>34691</v>
      </c>
      <c r="K4572" s="26" t="s">
        <v>34692</v>
      </c>
      <c r="L4572" s="26" t="s">
        <v>60</v>
      </c>
      <c r="M4572" s="26" t="s">
        <v>61</v>
      </c>
      <c r="N4572" s="26" t="s">
        <v>738</v>
      </c>
      <c r="O4572" s="26" t="s">
        <v>4441</v>
      </c>
      <c r="P4572" s="26" t="s">
        <v>4442</v>
      </c>
      <c r="Q4572" s="26" t="s">
        <v>65</v>
      </c>
      <c r="R4572" s="26" t="s">
        <v>7611</v>
      </c>
      <c r="S4572" s="26" t="s">
        <v>7642</v>
      </c>
      <c r="T4572" s="26" t="s">
        <v>66</v>
      </c>
      <c r="U4572" s="26" t="s">
        <v>34693</v>
      </c>
      <c r="V4572" s="26">
        <v>1</v>
      </c>
      <c r="W4572" s="26" t="s">
        <v>68</v>
      </c>
      <c r="X4572" s="26" t="s">
        <v>69</v>
      </c>
      <c r="Y4572" s="26" t="s">
        <v>70</v>
      </c>
      <c r="Z4572" s="26" t="s">
        <v>34694</v>
      </c>
      <c r="AA4572" s="232" t="s">
        <v>71</v>
      </c>
      <c r="AB4572" s="216">
        <v>46310</v>
      </c>
      <c r="AC4572" s="26"/>
    </row>
    <row r="4573" spans="1:30" ht="30" hidden="1" customHeight="1">
      <c r="A4573" s="26" t="s">
        <v>4370</v>
      </c>
      <c r="B4573" s="26" t="s">
        <v>7301</v>
      </c>
      <c r="C4573" s="26" t="s">
        <v>7302</v>
      </c>
      <c r="D4573" s="26" t="s">
        <v>7434</v>
      </c>
      <c r="E4573" s="26" t="s">
        <v>7435</v>
      </c>
      <c r="F4573" s="20" t="s">
        <v>34695</v>
      </c>
      <c r="G4573" s="20" t="s">
        <v>34696</v>
      </c>
      <c r="H4573" s="26" t="s">
        <v>34697</v>
      </c>
      <c r="I4573" s="26" t="s">
        <v>34698</v>
      </c>
      <c r="J4573" s="20" t="s">
        <v>34699</v>
      </c>
      <c r="K4573" s="26" t="s">
        <v>34700</v>
      </c>
      <c r="L4573" s="26" t="s">
        <v>60</v>
      </c>
      <c r="M4573" s="26" t="s">
        <v>61</v>
      </c>
      <c r="N4573" s="26" t="s">
        <v>738</v>
      </c>
      <c r="O4573" s="26" t="s">
        <v>4441</v>
      </c>
      <c r="P4573" s="26" t="s">
        <v>4442</v>
      </c>
      <c r="Q4573" s="26" t="s">
        <v>65</v>
      </c>
      <c r="R4573" s="26" t="s">
        <v>7302</v>
      </c>
      <c r="S4573" s="26" t="s">
        <v>7435</v>
      </c>
      <c r="T4573" s="26" t="s">
        <v>66</v>
      </c>
      <c r="U4573" s="26" t="s">
        <v>34701</v>
      </c>
      <c r="V4573" s="26">
        <v>1</v>
      </c>
      <c r="W4573" s="26" t="s">
        <v>68</v>
      </c>
      <c r="X4573" s="26" t="s">
        <v>69</v>
      </c>
      <c r="Y4573" s="26" t="s">
        <v>70</v>
      </c>
      <c r="Z4573" s="26" t="s">
        <v>34702</v>
      </c>
      <c r="AA4573" s="232" t="s">
        <v>71</v>
      </c>
      <c r="AB4573" s="216">
        <v>46310</v>
      </c>
      <c r="AC4573" s="26"/>
    </row>
    <row r="4574" spans="1:30" ht="30" hidden="1" customHeight="1">
      <c r="A4574" s="26" t="s">
        <v>4370</v>
      </c>
      <c r="B4574" s="26" t="s">
        <v>9599</v>
      </c>
      <c r="C4574" s="26" t="s">
        <v>9600</v>
      </c>
      <c r="D4574" s="26" t="s">
        <v>9601</v>
      </c>
      <c r="E4574" s="26" t="s">
        <v>9602</v>
      </c>
      <c r="F4574" s="20" t="s">
        <v>34703</v>
      </c>
      <c r="G4574" s="20" t="s">
        <v>34704</v>
      </c>
      <c r="H4574" s="26" t="s">
        <v>34705</v>
      </c>
      <c r="I4574" s="26" t="s">
        <v>34706</v>
      </c>
      <c r="J4574" s="20" t="s">
        <v>34707</v>
      </c>
      <c r="K4574" s="26" t="s">
        <v>34708</v>
      </c>
      <c r="L4574" s="26" t="s">
        <v>60</v>
      </c>
      <c r="M4574" s="26" t="s">
        <v>61</v>
      </c>
      <c r="N4574" s="26" t="s">
        <v>3030</v>
      </c>
      <c r="O4574" s="26" t="s">
        <v>4625</v>
      </c>
      <c r="P4574" s="26" t="s">
        <v>4626</v>
      </c>
      <c r="Q4574" s="26" t="s">
        <v>65</v>
      </c>
      <c r="R4574" s="26" t="s">
        <v>9600</v>
      </c>
      <c r="S4574" s="26" t="s">
        <v>9602</v>
      </c>
      <c r="T4574" s="26" t="s">
        <v>66</v>
      </c>
      <c r="U4574" s="26" t="s">
        <v>34709</v>
      </c>
      <c r="V4574" s="26">
        <v>1</v>
      </c>
      <c r="W4574" s="26" t="s">
        <v>68</v>
      </c>
      <c r="X4574" s="26" t="s">
        <v>69</v>
      </c>
      <c r="Y4574" s="26" t="s">
        <v>70</v>
      </c>
      <c r="Z4574" s="26" t="s">
        <v>34710</v>
      </c>
      <c r="AA4574" s="232" t="s">
        <v>71</v>
      </c>
      <c r="AB4574" s="216">
        <v>46310</v>
      </c>
      <c r="AC4574" s="26"/>
    </row>
    <row r="4575" spans="1:30" ht="30" hidden="1" customHeight="1">
      <c r="A4575" s="26" t="s">
        <v>4370</v>
      </c>
      <c r="B4575" s="26" t="s">
        <v>4722</v>
      </c>
      <c r="C4575" s="26" t="s">
        <v>4723</v>
      </c>
      <c r="D4575" s="26" t="s">
        <v>5329</v>
      </c>
      <c r="E4575" s="26" t="s">
        <v>5330</v>
      </c>
      <c r="F4575" s="20" t="s">
        <v>34711</v>
      </c>
      <c r="G4575" s="20" t="s">
        <v>34712</v>
      </c>
      <c r="H4575" s="26" t="s">
        <v>34713</v>
      </c>
      <c r="I4575" s="26" t="s">
        <v>34714</v>
      </c>
      <c r="J4575" s="20" t="s">
        <v>34715</v>
      </c>
      <c r="K4575" s="26" t="s">
        <v>34716</v>
      </c>
      <c r="L4575" s="26" t="s">
        <v>60</v>
      </c>
      <c r="M4575" s="26" t="s">
        <v>61</v>
      </c>
      <c r="N4575" s="26" t="s">
        <v>3030</v>
      </c>
      <c r="O4575" s="26" t="s">
        <v>4625</v>
      </c>
      <c r="P4575" s="26" t="s">
        <v>4626</v>
      </c>
      <c r="Q4575" s="26" t="s">
        <v>65</v>
      </c>
      <c r="R4575" s="26" t="s">
        <v>4723</v>
      </c>
      <c r="S4575" s="26" t="s">
        <v>5330</v>
      </c>
      <c r="T4575" s="26" t="s">
        <v>66</v>
      </c>
      <c r="U4575" s="26" t="s">
        <v>34717</v>
      </c>
      <c r="V4575" s="26">
        <v>1</v>
      </c>
      <c r="W4575" s="26" t="s">
        <v>68</v>
      </c>
      <c r="X4575" s="26" t="s">
        <v>69</v>
      </c>
      <c r="Y4575" s="26" t="s">
        <v>70</v>
      </c>
      <c r="Z4575" s="26" t="s">
        <v>6542</v>
      </c>
      <c r="AA4575" s="232" t="s">
        <v>71</v>
      </c>
      <c r="AB4575" s="216">
        <v>46310</v>
      </c>
      <c r="AC4575" s="26"/>
    </row>
    <row r="4576" spans="1:30" ht="30" hidden="1" customHeight="1">
      <c r="A4576" s="26" t="s">
        <v>4370</v>
      </c>
      <c r="B4576" s="26" t="s">
        <v>4722</v>
      </c>
      <c r="C4576" s="26" t="s">
        <v>4723</v>
      </c>
      <c r="D4576" s="26" t="s">
        <v>5329</v>
      </c>
      <c r="E4576" s="26" t="s">
        <v>5330</v>
      </c>
      <c r="F4576" s="20" t="s">
        <v>34718</v>
      </c>
      <c r="G4576" s="20" t="s">
        <v>34719</v>
      </c>
      <c r="H4576" s="26" t="s">
        <v>34720</v>
      </c>
      <c r="I4576" s="26" t="s">
        <v>34721</v>
      </c>
      <c r="J4576" s="20" t="s">
        <v>34722</v>
      </c>
      <c r="K4576" s="26" t="s">
        <v>34723</v>
      </c>
      <c r="L4576" s="26" t="s">
        <v>4894</v>
      </c>
      <c r="M4576" s="26" t="s">
        <v>61</v>
      </c>
      <c r="N4576" s="26" t="s">
        <v>3030</v>
      </c>
      <c r="O4576" s="26" t="s">
        <v>4625</v>
      </c>
      <c r="P4576" s="26" t="s">
        <v>4626</v>
      </c>
      <c r="Q4576" s="26" t="s">
        <v>65</v>
      </c>
      <c r="R4576" s="26" t="s">
        <v>4723</v>
      </c>
      <c r="S4576" s="26" t="s">
        <v>5330</v>
      </c>
      <c r="T4576" s="26" t="s">
        <v>66</v>
      </c>
      <c r="U4576" s="26" t="s">
        <v>34724</v>
      </c>
      <c r="V4576" s="26">
        <v>0.95</v>
      </c>
      <c r="W4576" s="26" t="s">
        <v>68</v>
      </c>
      <c r="X4576" s="26" t="s">
        <v>69</v>
      </c>
      <c r="Y4576" s="26" t="s">
        <v>70</v>
      </c>
      <c r="Z4576" s="26" t="s">
        <v>34725</v>
      </c>
      <c r="AA4576" s="232" t="s">
        <v>71</v>
      </c>
      <c r="AB4576" s="216">
        <v>46310</v>
      </c>
      <c r="AC4576" s="26"/>
    </row>
    <row r="4577" spans="1:29" ht="30" hidden="1" customHeight="1">
      <c r="A4577" s="26" t="s">
        <v>4370</v>
      </c>
      <c r="B4577" s="26" t="s">
        <v>13371</v>
      </c>
      <c r="C4577" s="26" t="s">
        <v>13372</v>
      </c>
      <c r="D4577" s="26" t="s">
        <v>12906</v>
      </c>
      <c r="E4577" s="26" t="s">
        <v>13772</v>
      </c>
      <c r="F4577" s="20" t="s">
        <v>34726</v>
      </c>
      <c r="G4577" s="20" t="s">
        <v>34727</v>
      </c>
      <c r="H4577" s="26" t="s">
        <v>34728</v>
      </c>
      <c r="I4577" s="26" t="s">
        <v>34729</v>
      </c>
      <c r="J4577" s="20" t="s">
        <v>34730</v>
      </c>
      <c r="K4577" s="26" t="s">
        <v>34731</v>
      </c>
      <c r="L4577" s="26" t="s">
        <v>1071</v>
      </c>
      <c r="M4577" s="26" t="s">
        <v>61</v>
      </c>
      <c r="N4577" s="26" t="s">
        <v>738</v>
      </c>
      <c r="O4577" s="26" t="s">
        <v>4441</v>
      </c>
      <c r="P4577" s="26" t="s">
        <v>4442</v>
      </c>
      <c r="Q4577" s="26" t="s">
        <v>65</v>
      </c>
      <c r="R4577" s="26" t="s">
        <v>13372</v>
      </c>
      <c r="S4577" s="26" t="s">
        <v>13772</v>
      </c>
      <c r="T4577" s="26" t="s">
        <v>66</v>
      </c>
      <c r="U4577" s="26" t="s">
        <v>34732</v>
      </c>
      <c r="V4577" s="26">
        <v>0.95</v>
      </c>
      <c r="W4577" s="26" t="s">
        <v>68</v>
      </c>
      <c r="X4577" s="26" t="s">
        <v>69</v>
      </c>
      <c r="Y4577" s="26" t="s">
        <v>4407</v>
      </c>
      <c r="Z4577" s="26" t="s">
        <v>4390</v>
      </c>
      <c r="AA4577" s="232" t="s">
        <v>34733</v>
      </c>
      <c r="AB4577" s="216">
        <v>46310</v>
      </c>
      <c r="AC4577" s="26"/>
    </row>
    <row r="4578" spans="1:29" ht="30" hidden="1" customHeight="1">
      <c r="A4578" s="26" t="s">
        <v>4370</v>
      </c>
      <c r="B4578" s="26" t="s">
        <v>13371</v>
      </c>
      <c r="C4578" s="26" t="s">
        <v>13372</v>
      </c>
      <c r="D4578" s="26" t="s">
        <v>5396</v>
      </c>
      <c r="E4578" s="26" t="s">
        <v>30449</v>
      </c>
      <c r="F4578" s="20" t="s">
        <v>34734</v>
      </c>
      <c r="G4578" s="20" t="s">
        <v>34735</v>
      </c>
      <c r="H4578" s="26" t="s">
        <v>34736</v>
      </c>
      <c r="I4578" s="26" t="s">
        <v>34737</v>
      </c>
      <c r="J4578" s="20" t="s">
        <v>34681</v>
      </c>
      <c r="K4578" s="26" t="s">
        <v>34738</v>
      </c>
      <c r="L4578" s="26" t="s">
        <v>776</v>
      </c>
      <c r="M4578" s="26" t="s">
        <v>61</v>
      </c>
      <c r="N4578" s="26" t="s">
        <v>738</v>
      </c>
      <c r="O4578" s="26" t="s">
        <v>4441</v>
      </c>
      <c r="P4578" s="26" t="s">
        <v>4442</v>
      </c>
      <c r="Q4578" s="26" t="s">
        <v>65</v>
      </c>
      <c r="R4578" s="26" t="s">
        <v>13372</v>
      </c>
      <c r="S4578" s="26" t="s">
        <v>30449</v>
      </c>
      <c r="T4578" s="26" t="s">
        <v>34739</v>
      </c>
      <c r="U4578" s="26">
        <v>0</v>
      </c>
      <c r="V4578" s="26">
        <v>0.95</v>
      </c>
      <c r="W4578" s="26" t="s">
        <v>68</v>
      </c>
      <c r="X4578" s="26" t="s">
        <v>69</v>
      </c>
      <c r="Y4578" s="26" t="s">
        <v>70</v>
      </c>
      <c r="Z4578" s="26">
        <v>0</v>
      </c>
      <c r="AA4578" s="232" t="s">
        <v>34733</v>
      </c>
      <c r="AB4578" s="216">
        <v>46310</v>
      </c>
      <c r="AC4578" s="26"/>
    </row>
    <row r="4579" spans="1:29" ht="30" hidden="1" customHeight="1">
      <c r="A4579" s="26" t="s">
        <v>4370</v>
      </c>
      <c r="B4579" s="26" t="s">
        <v>6763</v>
      </c>
      <c r="C4579" s="26" t="s">
        <v>6764</v>
      </c>
      <c r="D4579" s="26" t="s">
        <v>6765</v>
      </c>
      <c r="E4579" s="26" t="s">
        <v>6766</v>
      </c>
      <c r="F4579" s="20" t="s">
        <v>34740</v>
      </c>
      <c r="G4579" s="20"/>
      <c r="H4579" s="26" t="s">
        <v>34741</v>
      </c>
      <c r="I4579" s="26" t="s">
        <v>34742</v>
      </c>
      <c r="J4579" s="20" t="s">
        <v>34743</v>
      </c>
      <c r="K4579" s="26" t="s">
        <v>34744</v>
      </c>
      <c r="L4579" s="26" t="s">
        <v>60</v>
      </c>
      <c r="M4579" s="26" t="s">
        <v>61</v>
      </c>
      <c r="N4579" s="26" t="s">
        <v>738</v>
      </c>
      <c r="O4579" s="26" t="s">
        <v>4441</v>
      </c>
      <c r="P4579" s="26" t="s">
        <v>4442</v>
      </c>
      <c r="Q4579" s="26" t="s">
        <v>65</v>
      </c>
      <c r="R4579" s="26" t="s">
        <v>6764</v>
      </c>
      <c r="S4579" s="26" t="s">
        <v>6766</v>
      </c>
      <c r="T4579" s="26" t="s">
        <v>66</v>
      </c>
      <c r="U4579" s="26" t="s">
        <v>6780</v>
      </c>
      <c r="V4579" s="26">
        <v>1</v>
      </c>
      <c r="W4579" s="26" t="s">
        <v>68</v>
      </c>
      <c r="X4579" s="26" t="s">
        <v>69</v>
      </c>
      <c r="Y4579" s="26" t="s">
        <v>70</v>
      </c>
      <c r="Z4579" s="26" t="s">
        <v>34745</v>
      </c>
      <c r="AA4579" s="232" t="s">
        <v>34733</v>
      </c>
      <c r="AB4579" s="216">
        <v>46310</v>
      </c>
      <c r="AC4579" s="26"/>
    </row>
    <row r="4580" spans="1:29" ht="30" hidden="1" customHeight="1">
      <c r="A4580" s="26" t="s">
        <v>4370</v>
      </c>
      <c r="B4580" s="26" t="s">
        <v>6763</v>
      </c>
      <c r="C4580" s="26" t="s">
        <v>6764</v>
      </c>
      <c r="D4580" s="26" t="s">
        <v>6881</v>
      </c>
      <c r="E4580" s="26" t="s">
        <v>6882</v>
      </c>
      <c r="F4580" s="20" t="s">
        <v>34746</v>
      </c>
      <c r="G4580" s="20" t="s">
        <v>34747</v>
      </c>
      <c r="H4580" s="26" t="s">
        <v>34748</v>
      </c>
      <c r="I4580" s="26" t="s">
        <v>34749</v>
      </c>
      <c r="J4580" s="20" t="s">
        <v>34750</v>
      </c>
      <c r="K4580" s="26" t="s">
        <v>34751</v>
      </c>
      <c r="L4580" s="26" t="s">
        <v>60</v>
      </c>
      <c r="M4580" s="26" t="s">
        <v>61</v>
      </c>
      <c r="N4580" s="26" t="s">
        <v>738</v>
      </c>
      <c r="O4580" s="26" t="s">
        <v>4441</v>
      </c>
      <c r="P4580" s="26" t="s">
        <v>4442</v>
      </c>
      <c r="Q4580" s="26" t="s">
        <v>65</v>
      </c>
      <c r="R4580" s="26" t="s">
        <v>6764</v>
      </c>
      <c r="S4580" s="26" t="s">
        <v>6882</v>
      </c>
      <c r="T4580" s="26" t="s">
        <v>66</v>
      </c>
      <c r="U4580" s="26" t="s">
        <v>6903</v>
      </c>
      <c r="V4580" s="26">
        <v>1</v>
      </c>
      <c r="W4580" s="26" t="s">
        <v>68</v>
      </c>
      <c r="X4580" s="26" t="s">
        <v>69</v>
      </c>
      <c r="Y4580" s="26" t="s">
        <v>70</v>
      </c>
      <c r="Z4580" s="26" t="s">
        <v>34752</v>
      </c>
      <c r="AA4580" s="232" t="s">
        <v>34733</v>
      </c>
      <c r="AB4580" s="216">
        <v>46310</v>
      </c>
      <c r="AC4580" s="26"/>
    </row>
    <row r="4581" spans="1:29" ht="30" hidden="1" customHeight="1">
      <c r="A4581" s="26" t="s">
        <v>4370</v>
      </c>
      <c r="B4581" s="26" t="s">
        <v>6763</v>
      </c>
      <c r="C4581" s="26" t="s">
        <v>6764</v>
      </c>
      <c r="D4581" s="26" t="s">
        <v>6992</v>
      </c>
      <c r="E4581" s="26" t="s">
        <v>6993</v>
      </c>
      <c r="F4581" s="20" t="s">
        <v>34753</v>
      </c>
      <c r="G4581" s="20" t="s">
        <v>34754</v>
      </c>
      <c r="H4581" s="26" t="s">
        <v>34755</v>
      </c>
      <c r="I4581" s="26" t="s">
        <v>34756</v>
      </c>
      <c r="J4581" s="20" t="s">
        <v>34757</v>
      </c>
      <c r="K4581" s="26" t="s">
        <v>34758</v>
      </c>
      <c r="L4581" s="26" t="s">
        <v>60</v>
      </c>
      <c r="M4581" s="26" t="s">
        <v>61</v>
      </c>
      <c r="N4581" s="26" t="s">
        <v>738</v>
      </c>
      <c r="O4581" s="26" t="s">
        <v>4441</v>
      </c>
      <c r="P4581" s="26" t="s">
        <v>4442</v>
      </c>
      <c r="Q4581" s="26" t="s">
        <v>65</v>
      </c>
      <c r="R4581" s="26" t="s">
        <v>6764</v>
      </c>
      <c r="S4581" s="26" t="s">
        <v>6993</v>
      </c>
      <c r="T4581" s="26" t="s">
        <v>66</v>
      </c>
      <c r="U4581" s="26" t="s">
        <v>7021</v>
      </c>
      <c r="V4581" s="26">
        <v>1</v>
      </c>
      <c r="W4581" s="26" t="s">
        <v>68</v>
      </c>
      <c r="X4581" s="26" t="s">
        <v>69</v>
      </c>
      <c r="Y4581" s="26" t="s">
        <v>70</v>
      </c>
      <c r="Z4581" s="26" t="s">
        <v>34759</v>
      </c>
      <c r="AA4581" s="232" t="s">
        <v>34733</v>
      </c>
      <c r="AB4581" s="216">
        <v>46310</v>
      </c>
      <c r="AC4581" s="26"/>
    </row>
    <row r="4582" spans="1:29" ht="30" hidden="1" customHeight="1">
      <c r="A4582" s="26" t="s">
        <v>4370</v>
      </c>
      <c r="B4582" s="26" t="s">
        <v>11010</v>
      </c>
      <c r="C4582" s="26" t="s">
        <v>11011</v>
      </c>
      <c r="D4582" s="26" t="s">
        <v>11540</v>
      </c>
      <c r="E4582" s="26" t="s">
        <v>11541</v>
      </c>
      <c r="F4582" s="20" t="s">
        <v>34760</v>
      </c>
      <c r="G4582" s="20" t="s">
        <v>34761</v>
      </c>
      <c r="H4582" s="26" t="s">
        <v>34762</v>
      </c>
      <c r="I4582" s="26" t="s">
        <v>34763</v>
      </c>
      <c r="J4582" s="20" t="s">
        <v>34764</v>
      </c>
      <c r="K4582" s="26" t="s">
        <v>34765</v>
      </c>
      <c r="L4582" s="26" t="s">
        <v>1071</v>
      </c>
      <c r="M4582" s="26" t="s">
        <v>61</v>
      </c>
      <c r="N4582" s="26" t="s">
        <v>738</v>
      </c>
      <c r="O4582" s="26" t="s">
        <v>4441</v>
      </c>
      <c r="P4582" s="26" t="s">
        <v>4442</v>
      </c>
      <c r="Q4582" s="26" t="s">
        <v>65</v>
      </c>
      <c r="R4582" s="26" t="s">
        <v>11011</v>
      </c>
      <c r="S4582" s="26" t="s">
        <v>11541</v>
      </c>
      <c r="T4582" s="26" t="s">
        <v>66</v>
      </c>
      <c r="U4582" s="26" t="s">
        <v>34766</v>
      </c>
      <c r="V4582" s="26">
        <v>0.95</v>
      </c>
      <c r="W4582" s="26" t="s">
        <v>68</v>
      </c>
      <c r="X4582" s="26" t="s">
        <v>69</v>
      </c>
      <c r="Y4582" s="26" t="s">
        <v>70</v>
      </c>
      <c r="Z4582" s="26" t="s">
        <v>4390</v>
      </c>
      <c r="AA4582" s="232" t="s">
        <v>34733</v>
      </c>
      <c r="AB4582" s="216">
        <v>46310</v>
      </c>
      <c r="AC4582" s="26"/>
    </row>
    <row r="4583" spans="1:29" ht="30" hidden="1" customHeight="1">
      <c r="A4583" s="26" t="s">
        <v>4370</v>
      </c>
      <c r="B4583" s="26" t="s">
        <v>10805</v>
      </c>
      <c r="C4583" s="26" t="s">
        <v>10806</v>
      </c>
      <c r="D4583" s="26" t="s">
        <v>10948</v>
      </c>
      <c r="E4583" s="26" t="s">
        <v>10949</v>
      </c>
      <c r="F4583" s="20" t="s">
        <v>34767</v>
      </c>
      <c r="G4583" s="20" t="s">
        <v>34768</v>
      </c>
      <c r="H4583" s="26" t="s">
        <v>34769</v>
      </c>
      <c r="I4583" s="26" t="s">
        <v>34770</v>
      </c>
      <c r="J4583" s="20" t="s">
        <v>34771</v>
      </c>
      <c r="K4583" s="26" t="s">
        <v>34772</v>
      </c>
      <c r="L4583" s="26" t="s">
        <v>60</v>
      </c>
      <c r="M4583" s="26" t="s">
        <v>61</v>
      </c>
      <c r="N4583" s="26" t="s">
        <v>738</v>
      </c>
      <c r="O4583" s="26" t="s">
        <v>4441</v>
      </c>
      <c r="P4583" s="26" t="s">
        <v>4442</v>
      </c>
      <c r="Q4583" s="26" t="s">
        <v>65</v>
      </c>
      <c r="R4583" s="26" t="s">
        <v>10806</v>
      </c>
      <c r="S4583" s="26" t="s">
        <v>10949</v>
      </c>
      <c r="T4583" s="26" t="s">
        <v>66</v>
      </c>
      <c r="U4583" s="26" t="s">
        <v>10963</v>
      </c>
      <c r="V4583" s="26">
        <v>1</v>
      </c>
      <c r="W4583" s="26" t="s">
        <v>68</v>
      </c>
      <c r="X4583" s="26" t="s">
        <v>69</v>
      </c>
      <c r="Y4583" s="26" t="s">
        <v>70</v>
      </c>
      <c r="Z4583" s="26" t="s">
        <v>34773</v>
      </c>
      <c r="AA4583" s="232" t="s">
        <v>34733</v>
      </c>
      <c r="AB4583" s="216">
        <v>46310</v>
      </c>
      <c r="AC4583" s="26"/>
    </row>
    <row r="4584" spans="1:29" ht="30" hidden="1" customHeight="1">
      <c r="A4584" s="26" t="s">
        <v>4370</v>
      </c>
      <c r="B4584" s="26" t="s">
        <v>8244</v>
      </c>
      <c r="C4584" s="26" t="s">
        <v>8245</v>
      </c>
      <c r="D4584" s="26" t="s">
        <v>3392</v>
      </c>
      <c r="E4584" s="26" t="s">
        <v>8274</v>
      </c>
      <c r="F4584" s="20" t="s">
        <v>34774</v>
      </c>
      <c r="G4584" s="20" t="s">
        <v>34775</v>
      </c>
      <c r="H4584" s="26" t="s">
        <v>34776</v>
      </c>
      <c r="I4584" s="26" t="s">
        <v>34777</v>
      </c>
      <c r="J4584" s="20" t="s">
        <v>34778</v>
      </c>
      <c r="K4584" s="26" t="s">
        <v>34779</v>
      </c>
      <c r="L4584" s="26" t="s">
        <v>1071</v>
      </c>
      <c r="M4584" s="26" t="s">
        <v>61</v>
      </c>
      <c r="N4584" s="26" t="s">
        <v>738</v>
      </c>
      <c r="O4584" s="26" t="s">
        <v>4441</v>
      </c>
      <c r="P4584" s="26" t="s">
        <v>4442</v>
      </c>
      <c r="Q4584" s="26" t="s">
        <v>65</v>
      </c>
      <c r="R4584" s="26" t="s">
        <v>8245</v>
      </c>
      <c r="S4584" s="26" t="s">
        <v>8274</v>
      </c>
      <c r="T4584" s="26" t="s">
        <v>93</v>
      </c>
      <c r="U4584" s="26" t="s">
        <v>34780</v>
      </c>
      <c r="V4584" s="26">
        <v>0.95</v>
      </c>
      <c r="W4584" s="26" t="s">
        <v>68</v>
      </c>
      <c r="X4584" s="26" t="s">
        <v>69</v>
      </c>
      <c r="Y4584" s="26" t="s">
        <v>70</v>
      </c>
      <c r="Z4584" s="26" t="s">
        <v>95</v>
      </c>
      <c r="AA4584" s="232" t="s">
        <v>34733</v>
      </c>
      <c r="AB4584" s="216">
        <v>46310</v>
      </c>
      <c r="AC4584" s="26"/>
    </row>
    <row r="4585" spans="1:29" ht="30" hidden="1" customHeight="1">
      <c r="A4585" s="26" t="s">
        <v>4370</v>
      </c>
      <c r="B4585" s="26" t="s">
        <v>9359</v>
      </c>
      <c r="C4585" s="26" t="s">
        <v>9360</v>
      </c>
      <c r="D4585" s="26" t="s">
        <v>9361</v>
      </c>
      <c r="E4585" s="26" t="s">
        <v>9362</v>
      </c>
      <c r="F4585" s="20" t="s">
        <v>34781</v>
      </c>
      <c r="G4585" s="20" t="s">
        <v>34782</v>
      </c>
      <c r="H4585" s="26" t="s">
        <v>34783</v>
      </c>
      <c r="I4585" s="26" t="s">
        <v>34784</v>
      </c>
      <c r="J4585" s="20" t="s">
        <v>34785</v>
      </c>
      <c r="K4585" s="26" t="s">
        <v>34786</v>
      </c>
      <c r="L4585" s="26" t="s">
        <v>60</v>
      </c>
      <c r="M4585" s="26" t="s">
        <v>61</v>
      </c>
      <c r="N4585" s="26" t="s">
        <v>738</v>
      </c>
      <c r="O4585" s="26" t="s">
        <v>4441</v>
      </c>
      <c r="P4585" s="26" t="s">
        <v>4442</v>
      </c>
      <c r="Q4585" s="26" t="s">
        <v>65</v>
      </c>
      <c r="R4585" s="26" t="s">
        <v>9360</v>
      </c>
      <c r="S4585" s="26" t="s">
        <v>9362</v>
      </c>
      <c r="T4585" s="26" t="s">
        <v>66</v>
      </c>
      <c r="U4585" s="26" t="s">
        <v>9369</v>
      </c>
      <c r="V4585" s="26">
        <v>1</v>
      </c>
      <c r="W4585" s="26" t="s">
        <v>68</v>
      </c>
      <c r="X4585" s="26" t="s">
        <v>69</v>
      </c>
      <c r="Y4585" s="26" t="s">
        <v>70</v>
      </c>
      <c r="Z4585" s="26" t="s">
        <v>34787</v>
      </c>
      <c r="AA4585" s="232" t="s">
        <v>34733</v>
      </c>
      <c r="AB4585" s="216">
        <v>46310</v>
      </c>
      <c r="AC4585" s="26"/>
    </row>
    <row r="4586" spans="1:29" ht="30" hidden="1" customHeight="1">
      <c r="A4586" s="26" t="s">
        <v>4370</v>
      </c>
      <c r="B4586" s="26" t="s">
        <v>8422</v>
      </c>
      <c r="C4586" s="26" t="s">
        <v>8423</v>
      </c>
      <c r="D4586" s="26" t="s">
        <v>8424</v>
      </c>
      <c r="E4586" s="26" t="s">
        <v>8425</v>
      </c>
      <c r="F4586" s="20" t="s">
        <v>34788</v>
      </c>
      <c r="G4586" s="20" t="s">
        <v>34789</v>
      </c>
      <c r="H4586" s="26" t="s">
        <v>34790</v>
      </c>
      <c r="I4586" s="26" t="s">
        <v>34791</v>
      </c>
      <c r="J4586" s="20" t="s">
        <v>34792</v>
      </c>
      <c r="K4586" s="26" t="s">
        <v>34793</v>
      </c>
      <c r="L4586" s="26" t="s">
        <v>60</v>
      </c>
      <c r="M4586" s="26" t="s">
        <v>61</v>
      </c>
      <c r="N4586" s="26" t="s">
        <v>643</v>
      </c>
      <c r="O4586" s="26" t="s">
        <v>8432</v>
      </c>
      <c r="P4586" s="26" t="s">
        <v>8433</v>
      </c>
      <c r="Q4586" s="26" t="s">
        <v>65</v>
      </c>
      <c r="R4586" s="26" t="s">
        <v>8423</v>
      </c>
      <c r="S4586" s="26" t="s">
        <v>8425</v>
      </c>
      <c r="T4586" s="26" t="s">
        <v>66</v>
      </c>
      <c r="U4586" s="26" t="s">
        <v>34794</v>
      </c>
      <c r="V4586" s="26">
        <v>1</v>
      </c>
      <c r="W4586" s="26" t="s">
        <v>68</v>
      </c>
      <c r="X4586" s="26" t="s">
        <v>69</v>
      </c>
      <c r="Y4586" s="26" t="s">
        <v>70</v>
      </c>
      <c r="Z4586" s="26" t="s">
        <v>4390</v>
      </c>
      <c r="AA4586" s="232" t="s">
        <v>34733</v>
      </c>
      <c r="AB4586" s="216">
        <v>46310</v>
      </c>
      <c r="AC4586" s="26"/>
    </row>
    <row r="4587" spans="1:29" ht="30" hidden="1" customHeight="1">
      <c r="A4587" s="26" t="s">
        <v>4370</v>
      </c>
      <c r="B4587" s="26" t="s">
        <v>8422</v>
      </c>
      <c r="C4587" s="26" t="s">
        <v>8423</v>
      </c>
      <c r="D4587" s="26" t="s">
        <v>8492</v>
      </c>
      <c r="E4587" s="26" t="s">
        <v>8493</v>
      </c>
      <c r="F4587" s="20" t="s">
        <v>34795</v>
      </c>
      <c r="G4587" s="20" t="s">
        <v>34796</v>
      </c>
      <c r="H4587" s="26" t="s">
        <v>34797</v>
      </c>
      <c r="I4587" s="26" t="s">
        <v>34798</v>
      </c>
      <c r="J4587" s="20" t="s">
        <v>34799</v>
      </c>
      <c r="K4587" s="26" t="s">
        <v>34800</v>
      </c>
      <c r="L4587" s="26" t="s">
        <v>60</v>
      </c>
      <c r="M4587" s="26" t="s">
        <v>61</v>
      </c>
      <c r="N4587" s="26" t="s">
        <v>643</v>
      </c>
      <c r="O4587" s="26" t="s">
        <v>8432</v>
      </c>
      <c r="P4587" s="26" t="s">
        <v>8433</v>
      </c>
      <c r="Q4587" s="26" t="s">
        <v>65</v>
      </c>
      <c r="R4587" s="26" t="s">
        <v>8423</v>
      </c>
      <c r="S4587" s="26" t="s">
        <v>8493</v>
      </c>
      <c r="T4587" s="26" t="s">
        <v>66</v>
      </c>
      <c r="U4587" s="26" t="s">
        <v>8507</v>
      </c>
      <c r="V4587" s="26">
        <v>1</v>
      </c>
      <c r="W4587" s="26" t="s">
        <v>68</v>
      </c>
      <c r="X4587" s="26" t="s">
        <v>69</v>
      </c>
      <c r="Y4587" s="26" t="s">
        <v>70</v>
      </c>
      <c r="Z4587" s="26" t="s">
        <v>34801</v>
      </c>
      <c r="AA4587" s="232" t="s">
        <v>34733</v>
      </c>
      <c r="AB4587" s="216">
        <v>46310</v>
      </c>
      <c r="AC4587" s="26"/>
    </row>
    <row r="4588" spans="1:29" ht="30" hidden="1" customHeight="1">
      <c r="A4588" s="26" t="s">
        <v>4370</v>
      </c>
      <c r="B4588" s="26" t="s">
        <v>8422</v>
      </c>
      <c r="C4588" s="26" t="s">
        <v>8423</v>
      </c>
      <c r="D4588" s="26" t="s">
        <v>8723</v>
      </c>
      <c r="E4588" s="26" t="s">
        <v>8724</v>
      </c>
      <c r="F4588" s="20" t="s">
        <v>34802</v>
      </c>
      <c r="G4588" s="20" t="s">
        <v>34803</v>
      </c>
      <c r="H4588" s="26" t="s">
        <v>34804</v>
      </c>
      <c r="I4588" s="26" t="s">
        <v>34805</v>
      </c>
      <c r="J4588" s="20" t="s">
        <v>34806</v>
      </c>
      <c r="K4588" s="26" t="s">
        <v>34807</v>
      </c>
      <c r="L4588" s="26" t="s">
        <v>60</v>
      </c>
      <c r="M4588" s="26" t="s">
        <v>61</v>
      </c>
      <c r="N4588" s="26" t="s">
        <v>643</v>
      </c>
      <c r="O4588" s="26" t="s">
        <v>8432</v>
      </c>
      <c r="P4588" s="26" t="s">
        <v>8433</v>
      </c>
      <c r="Q4588" s="26" t="s">
        <v>65</v>
      </c>
      <c r="R4588" s="26" t="s">
        <v>8423</v>
      </c>
      <c r="S4588" s="26" t="s">
        <v>8724</v>
      </c>
      <c r="T4588" s="26" t="s">
        <v>66</v>
      </c>
      <c r="U4588" s="26" t="s">
        <v>8738</v>
      </c>
      <c r="V4588" s="26">
        <v>1</v>
      </c>
      <c r="W4588" s="26" t="s">
        <v>68</v>
      </c>
      <c r="X4588" s="26" t="s">
        <v>69</v>
      </c>
      <c r="Y4588" s="26" t="s">
        <v>70</v>
      </c>
      <c r="Z4588" s="26" t="s">
        <v>34808</v>
      </c>
      <c r="AA4588" s="232" t="s">
        <v>34733</v>
      </c>
      <c r="AB4588" s="216">
        <v>46310</v>
      </c>
      <c r="AC4588" s="26"/>
    </row>
    <row r="4589" spans="1:29" ht="30" hidden="1" customHeight="1">
      <c r="A4589" s="26" t="s">
        <v>4370</v>
      </c>
      <c r="B4589" s="26" t="s">
        <v>8422</v>
      </c>
      <c r="C4589" s="26" t="s">
        <v>8423</v>
      </c>
      <c r="D4589" s="26" t="s">
        <v>8424</v>
      </c>
      <c r="E4589" s="26" t="s">
        <v>8425</v>
      </c>
      <c r="F4589" s="20" t="s">
        <v>34809</v>
      </c>
      <c r="G4589" s="20" t="s">
        <v>34810</v>
      </c>
      <c r="H4589" s="26" t="s">
        <v>34811</v>
      </c>
      <c r="I4589" s="26" t="s">
        <v>34812</v>
      </c>
      <c r="J4589" s="20" t="s">
        <v>34813</v>
      </c>
      <c r="K4589" s="26" t="s">
        <v>34814</v>
      </c>
      <c r="L4589" s="26" t="s">
        <v>1071</v>
      </c>
      <c r="M4589" s="26" t="s">
        <v>61</v>
      </c>
      <c r="N4589" s="26" t="s">
        <v>643</v>
      </c>
      <c r="O4589" s="26" t="s">
        <v>8432</v>
      </c>
      <c r="P4589" s="26" t="s">
        <v>8433</v>
      </c>
      <c r="Q4589" s="26" t="s">
        <v>65</v>
      </c>
      <c r="R4589" s="26" t="s">
        <v>8423</v>
      </c>
      <c r="S4589" s="26" t="s">
        <v>8425</v>
      </c>
      <c r="T4589" s="26" t="s">
        <v>66</v>
      </c>
      <c r="U4589" s="26" t="s">
        <v>34815</v>
      </c>
      <c r="V4589" s="26">
        <v>0.95</v>
      </c>
      <c r="W4589" s="26" t="s">
        <v>68</v>
      </c>
      <c r="X4589" s="26" t="s">
        <v>69</v>
      </c>
      <c r="Y4589" s="26" t="s">
        <v>70</v>
      </c>
      <c r="Z4589" s="26" t="s">
        <v>4390</v>
      </c>
      <c r="AA4589" s="232" t="s">
        <v>34733</v>
      </c>
      <c r="AB4589" s="216">
        <v>46310</v>
      </c>
      <c r="AC4589" s="26"/>
    </row>
    <row r="4590" spans="1:29" ht="30" hidden="1" customHeight="1">
      <c r="A4590" s="26" t="s">
        <v>4370</v>
      </c>
      <c r="B4590" s="26" t="s">
        <v>8422</v>
      </c>
      <c r="C4590" s="26" t="s">
        <v>8423</v>
      </c>
      <c r="D4590" s="26" t="s">
        <v>8580</v>
      </c>
      <c r="E4590" s="26" t="s">
        <v>8581</v>
      </c>
      <c r="F4590" s="20" t="s">
        <v>34816</v>
      </c>
      <c r="G4590" s="20" t="s">
        <v>34817</v>
      </c>
      <c r="H4590" s="26" t="s">
        <v>34818</v>
      </c>
      <c r="I4590" s="26" t="s">
        <v>34819</v>
      </c>
      <c r="J4590" s="20" t="s">
        <v>34820</v>
      </c>
      <c r="K4590" s="26" t="s">
        <v>34821</v>
      </c>
      <c r="L4590" s="26" t="s">
        <v>1071</v>
      </c>
      <c r="M4590" s="26" t="s">
        <v>61</v>
      </c>
      <c r="N4590" s="26" t="s">
        <v>643</v>
      </c>
      <c r="O4590" s="26" t="s">
        <v>8432</v>
      </c>
      <c r="P4590" s="26" t="s">
        <v>8433</v>
      </c>
      <c r="Q4590" s="26" t="s">
        <v>65</v>
      </c>
      <c r="R4590" s="26" t="s">
        <v>8423</v>
      </c>
      <c r="S4590" s="26" t="s">
        <v>8581</v>
      </c>
      <c r="T4590" s="26" t="s">
        <v>66</v>
      </c>
      <c r="U4590" s="26" t="s">
        <v>34822</v>
      </c>
      <c r="V4590" s="26">
        <v>0.95</v>
      </c>
      <c r="W4590" s="26" t="s">
        <v>68</v>
      </c>
      <c r="X4590" s="26" t="s">
        <v>69</v>
      </c>
      <c r="Y4590" s="26" t="s">
        <v>70</v>
      </c>
      <c r="Z4590" s="26" t="s">
        <v>5139</v>
      </c>
      <c r="AA4590" s="232" t="s">
        <v>34733</v>
      </c>
      <c r="AB4590" s="216">
        <v>46310</v>
      </c>
      <c r="AC4590" s="26"/>
    </row>
    <row r="4591" spans="1:29" ht="30" hidden="1" customHeight="1">
      <c r="A4591" s="26" t="s">
        <v>4370</v>
      </c>
      <c r="B4591" s="26" t="s">
        <v>8361</v>
      </c>
      <c r="C4591" s="26" t="s">
        <v>8362</v>
      </c>
      <c r="D4591" s="26" t="s">
        <v>8390</v>
      </c>
      <c r="E4591" s="26" t="s">
        <v>8391</v>
      </c>
      <c r="F4591" s="20" t="s">
        <v>34823</v>
      </c>
      <c r="G4591" s="20" t="s">
        <v>34824</v>
      </c>
      <c r="H4591" s="26" t="s">
        <v>34825</v>
      </c>
      <c r="I4591" s="26" t="s">
        <v>34826</v>
      </c>
      <c r="J4591" s="20" t="s">
        <v>34827</v>
      </c>
      <c r="K4591" s="26" t="s">
        <v>34828</v>
      </c>
      <c r="L4591" s="26" t="s">
        <v>60</v>
      </c>
      <c r="M4591" s="26" t="s">
        <v>61</v>
      </c>
      <c r="N4591" s="26" t="s">
        <v>738</v>
      </c>
      <c r="O4591" s="26" t="s">
        <v>4441</v>
      </c>
      <c r="P4591" s="26" t="s">
        <v>4442</v>
      </c>
      <c r="Q4591" s="26" t="s">
        <v>65</v>
      </c>
      <c r="R4591" s="26" t="s">
        <v>8362</v>
      </c>
      <c r="S4591" s="26" t="s">
        <v>8391</v>
      </c>
      <c r="T4591" s="26" t="s">
        <v>66</v>
      </c>
      <c r="U4591" s="26" t="s">
        <v>8405</v>
      </c>
      <c r="V4591" s="26">
        <v>1</v>
      </c>
      <c r="W4591" s="26" t="s">
        <v>68</v>
      </c>
      <c r="X4591" s="26" t="s">
        <v>69</v>
      </c>
      <c r="Y4591" s="26" t="s">
        <v>70</v>
      </c>
      <c r="Z4591" s="26" t="s">
        <v>34829</v>
      </c>
      <c r="AA4591" s="232" t="s">
        <v>34733</v>
      </c>
      <c r="AB4591" s="216">
        <v>46310</v>
      </c>
      <c r="AC4591" s="26"/>
    </row>
    <row r="4592" spans="1:29" ht="30" hidden="1" customHeight="1">
      <c r="A4592" s="26" t="s">
        <v>4370</v>
      </c>
      <c r="B4592" s="26" t="s">
        <v>8361</v>
      </c>
      <c r="C4592" s="26" t="s">
        <v>8362</v>
      </c>
      <c r="D4592" s="26" t="s">
        <v>8406</v>
      </c>
      <c r="E4592" s="26" t="s">
        <v>8407</v>
      </c>
      <c r="F4592" s="20" t="s">
        <v>34830</v>
      </c>
      <c r="G4592" s="20" t="s">
        <v>34831</v>
      </c>
      <c r="H4592" s="26" t="s">
        <v>34832</v>
      </c>
      <c r="I4592" s="26" t="s">
        <v>34833</v>
      </c>
      <c r="J4592" s="20" t="s">
        <v>34834</v>
      </c>
      <c r="K4592" s="26" t="s">
        <v>34835</v>
      </c>
      <c r="L4592" s="26" t="s">
        <v>60</v>
      </c>
      <c r="M4592" s="26" t="s">
        <v>61</v>
      </c>
      <c r="N4592" s="26" t="s">
        <v>738</v>
      </c>
      <c r="O4592" s="26" t="s">
        <v>4441</v>
      </c>
      <c r="P4592" s="26" t="s">
        <v>4442</v>
      </c>
      <c r="Q4592" s="26" t="s">
        <v>65</v>
      </c>
      <c r="R4592" s="26" t="s">
        <v>8362</v>
      </c>
      <c r="S4592" s="26" t="s">
        <v>8407</v>
      </c>
      <c r="T4592" s="26" t="s">
        <v>66</v>
      </c>
      <c r="U4592" s="26" t="s">
        <v>8414</v>
      </c>
      <c r="V4592" s="26">
        <v>1</v>
      </c>
      <c r="W4592" s="26" t="s">
        <v>68</v>
      </c>
      <c r="X4592" s="26" t="s">
        <v>69</v>
      </c>
      <c r="Y4592" s="26" t="s">
        <v>70</v>
      </c>
      <c r="Z4592" s="26" t="s">
        <v>34836</v>
      </c>
      <c r="AA4592" s="232" t="s">
        <v>34733</v>
      </c>
      <c r="AB4592" s="216">
        <v>46310</v>
      </c>
      <c r="AC4592" s="26"/>
    </row>
    <row r="4593" spans="1:29" ht="30" hidden="1" customHeight="1">
      <c r="A4593" s="26" t="s">
        <v>4370</v>
      </c>
      <c r="B4593" s="26" t="s">
        <v>8076</v>
      </c>
      <c r="C4593" s="26" t="s">
        <v>8077</v>
      </c>
      <c r="D4593" s="26" t="s">
        <v>8121</v>
      </c>
      <c r="E4593" s="26" t="s">
        <v>8122</v>
      </c>
      <c r="F4593" s="20" t="s">
        <v>34837</v>
      </c>
      <c r="G4593" s="20" t="s">
        <v>34838</v>
      </c>
      <c r="H4593" s="26" t="s">
        <v>34839</v>
      </c>
      <c r="I4593" s="26" t="s">
        <v>34840</v>
      </c>
      <c r="J4593" s="20" t="s">
        <v>34841</v>
      </c>
      <c r="K4593" s="26" t="s">
        <v>34842</v>
      </c>
      <c r="L4593" s="26" t="s">
        <v>776</v>
      </c>
      <c r="M4593" s="26" t="s">
        <v>61</v>
      </c>
      <c r="N4593" s="26" t="s">
        <v>738</v>
      </c>
      <c r="O4593" s="26" t="s">
        <v>4441</v>
      </c>
      <c r="P4593" s="26" t="s">
        <v>4442</v>
      </c>
      <c r="Q4593" s="26" t="s">
        <v>65</v>
      </c>
      <c r="R4593" s="26" t="s">
        <v>8077</v>
      </c>
      <c r="S4593" s="26" t="s">
        <v>8122</v>
      </c>
      <c r="T4593" s="26" t="s">
        <v>34739</v>
      </c>
      <c r="U4593" s="26">
        <v>0</v>
      </c>
      <c r="V4593" s="26">
        <v>0.95</v>
      </c>
      <c r="W4593" s="26" t="s">
        <v>68</v>
      </c>
      <c r="X4593" s="26" t="s">
        <v>69</v>
      </c>
      <c r="Y4593" s="26" t="s">
        <v>70</v>
      </c>
      <c r="Z4593" s="26">
        <v>0</v>
      </c>
      <c r="AA4593" s="232" t="s">
        <v>34733</v>
      </c>
      <c r="AB4593" s="216">
        <v>46310</v>
      </c>
      <c r="AC4593" s="26"/>
    </row>
    <row r="4594" spans="1:29" ht="30" hidden="1" customHeight="1">
      <c r="A4594" s="26" t="s">
        <v>4370</v>
      </c>
      <c r="B4594" s="26" t="s">
        <v>7610</v>
      </c>
      <c r="C4594" s="26" t="s">
        <v>7611</v>
      </c>
      <c r="D4594" s="26" t="s">
        <v>7641</v>
      </c>
      <c r="E4594" s="26" t="s">
        <v>7642</v>
      </c>
      <c r="F4594" s="20" t="s">
        <v>34843</v>
      </c>
      <c r="G4594" s="20" t="s">
        <v>34844</v>
      </c>
      <c r="H4594" s="26" t="s">
        <v>34845</v>
      </c>
      <c r="I4594" s="26" t="s">
        <v>34846</v>
      </c>
      <c r="J4594" s="20" t="s">
        <v>34847</v>
      </c>
      <c r="K4594" s="26" t="s">
        <v>34848</v>
      </c>
      <c r="L4594" s="26" t="s">
        <v>60</v>
      </c>
      <c r="M4594" s="26" t="s">
        <v>61</v>
      </c>
      <c r="N4594" s="26" t="s">
        <v>738</v>
      </c>
      <c r="O4594" s="26" t="s">
        <v>4441</v>
      </c>
      <c r="P4594" s="26" t="s">
        <v>4442</v>
      </c>
      <c r="Q4594" s="26" t="s">
        <v>65</v>
      </c>
      <c r="R4594" s="26" t="s">
        <v>7611</v>
      </c>
      <c r="S4594" s="26" t="s">
        <v>7642</v>
      </c>
      <c r="T4594" s="26" t="s">
        <v>66</v>
      </c>
      <c r="U4594" s="26" t="s">
        <v>7656</v>
      </c>
      <c r="V4594" s="26">
        <v>1</v>
      </c>
      <c r="W4594" s="26" t="s">
        <v>68</v>
      </c>
      <c r="X4594" s="26" t="s">
        <v>69</v>
      </c>
      <c r="Y4594" s="26" t="s">
        <v>70</v>
      </c>
      <c r="Z4594" s="26" t="s">
        <v>34694</v>
      </c>
      <c r="AA4594" s="232" t="s">
        <v>34733</v>
      </c>
      <c r="AB4594" s="216">
        <v>46310</v>
      </c>
      <c r="AC4594" s="26"/>
    </row>
    <row r="4595" spans="1:29" ht="30" hidden="1" customHeight="1">
      <c r="A4595" s="26" t="s">
        <v>4370</v>
      </c>
      <c r="B4595" s="26" t="s">
        <v>7610</v>
      </c>
      <c r="C4595" s="26" t="s">
        <v>7611</v>
      </c>
      <c r="D4595" s="26" t="s">
        <v>7732</v>
      </c>
      <c r="E4595" s="26" t="s">
        <v>7733</v>
      </c>
      <c r="F4595" s="20" t="s">
        <v>34849</v>
      </c>
      <c r="G4595" s="20" t="s">
        <v>34850</v>
      </c>
      <c r="H4595" s="26" t="s">
        <v>34851</v>
      </c>
      <c r="I4595" s="26" t="s">
        <v>34852</v>
      </c>
      <c r="J4595" s="20" t="s">
        <v>34853</v>
      </c>
      <c r="K4595" s="26" t="s">
        <v>34854</v>
      </c>
      <c r="L4595" s="26" t="s">
        <v>1071</v>
      </c>
      <c r="M4595" s="26" t="s">
        <v>61</v>
      </c>
      <c r="N4595" s="26" t="s">
        <v>738</v>
      </c>
      <c r="O4595" s="26" t="s">
        <v>4441</v>
      </c>
      <c r="P4595" s="26" t="s">
        <v>4442</v>
      </c>
      <c r="Q4595" s="26" t="s">
        <v>65</v>
      </c>
      <c r="R4595" s="26" t="s">
        <v>7611</v>
      </c>
      <c r="S4595" s="26" t="s">
        <v>7733</v>
      </c>
      <c r="T4595" s="26" t="s">
        <v>93</v>
      </c>
      <c r="U4595" s="26" t="s">
        <v>34855</v>
      </c>
      <c r="V4595" s="26">
        <v>0.95</v>
      </c>
      <c r="W4595" s="26" t="s">
        <v>68</v>
      </c>
      <c r="X4595" s="26" t="s">
        <v>69</v>
      </c>
      <c r="Y4595" s="26" t="s">
        <v>70</v>
      </c>
      <c r="Z4595" s="26" t="s">
        <v>5139</v>
      </c>
      <c r="AA4595" s="232" t="s">
        <v>34733</v>
      </c>
      <c r="AB4595" s="216">
        <v>46310</v>
      </c>
      <c r="AC4595" s="26"/>
    </row>
    <row r="4596" spans="1:29" ht="30" hidden="1" customHeight="1">
      <c r="A4596" s="26" t="s">
        <v>4370</v>
      </c>
      <c r="B4596" s="26" t="s">
        <v>7301</v>
      </c>
      <c r="C4596" s="26" t="s">
        <v>7302</v>
      </c>
      <c r="D4596" s="26" t="s">
        <v>650</v>
      </c>
      <c r="E4596" s="26" t="s">
        <v>7303</v>
      </c>
      <c r="F4596" s="20" t="s">
        <v>34856</v>
      </c>
      <c r="G4596" s="20" t="s">
        <v>34857</v>
      </c>
      <c r="H4596" s="26" t="s">
        <v>34858</v>
      </c>
      <c r="I4596" s="26" t="s">
        <v>34859</v>
      </c>
      <c r="J4596" s="20" t="s">
        <v>34860</v>
      </c>
      <c r="K4596" s="26" t="s">
        <v>34861</v>
      </c>
      <c r="L4596" s="26" t="s">
        <v>60</v>
      </c>
      <c r="M4596" s="26" t="s">
        <v>61</v>
      </c>
      <c r="N4596" s="26" t="s">
        <v>738</v>
      </c>
      <c r="O4596" s="26" t="s">
        <v>4441</v>
      </c>
      <c r="P4596" s="26" t="s">
        <v>4442</v>
      </c>
      <c r="Q4596" s="26" t="s">
        <v>65</v>
      </c>
      <c r="R4596" s="26" t="s">
        <v>7302</v>
      </c>
      <c r="S4596" s="26" t="s">
        <v>7303</v>
      </c>
      <c r="T4596" s="26" t="s">
        <v>66</v>
      </c>
      <c r="U4596" s="26" t="s">
        <v>7324</v>
      </c>
      <c r="V4596" s="26">
        <v>1</v>
      </c>
      <c r="W4596" s="26" t="s">
        <v>68</v>
      </c>
      <c r="X4596" s="26" t="s">
        <v>69</v>
      </c>
      <c r="Y4596" s="26" t="s">
        <v>70</v>
      </c>
      <c r="Z4596" s="26" t="s">
        <v>34862</v>
      </c>
      <c r="AA4596" s="232" t="s">
        <v>34733</v>
      </c>
      <c r="AB4596" s="216">
        <v>46310</v>
      </c>
      <c r="AC4596" s="26"/>
    </row>
    <row r="4597" spans="1:29" ht="30" hidden="1" customHeight="1">
      <c r="A4597" s="26" t="s">
        <v>4370</v>
      </c>
      <c r="B4597" s="26" t="s">
        <v>7301</v>
      </c>
      <c r="C4597" s="26" t="s">
        <v>7302</v>
      </c>
      <c r="D4597" s="26" t="s">
        <v>7509</v>
      </c>
      <c r="E4597" s="26" t="s">
        <v>7510</v>
      </c>
      <c r="F4597" s="20" t="s">
        <v>34863</v>
      </c>
      <c r="G4597" s="20" t="s">
        <v>34864</v>
      </c>
      <c r="H4597" s="26" t="s">
        <v>34865</v>
      </c>
      <c r="I4597" s="26" t="s">
        <v>34866</v>
      </c>
      <c r="J4597" s="20" t="s">
        <v>34867</v>
      </c>
      <c r="K4597" s="26" t="s">
        <v>34868</v>
      </c>
      <c r="L4597" s="26" t="s">
        <v>60</v>
      </c>
      <c r="M4597" s="26" t="s">
        <v>61</v>
      </c>
      <c r="N4597" s="26" t="s">
        <v>738</v>
      </c>
      <c r="O4597" s="26" t="s">
        <v>4441</v>
      </c>
      <c r="P4597" s="26" t="s">
        <v>4442</v>
      </c>
      <c r="Q4597" s="26" t="s">
        <v>65</v>
      </c>
      <c r="R4597" s="26" t="s">
        <v>7302</v>
      </c>
      <c r="S4597" s="26" t="s">
        <v>7510</v>
      </c>
      <c r="T4597" s="26" t="s">
        <v>66</v>
      </c>
      <c r="U4597" s="26" t="s">
        <v>7531</v>
      </c>
      <c r="V4597" s="26">
        <v>1</v>
      </c>
      <c r="W4597" s="26" t="s">
        <v>68</v>
      </c>
      <c r="X4597" s="26" t="s">
        <v>69</v>
      </c>
      <c r="Y4597" s="26" t="s">
        <v>70</v>
      </c>
      <c r="Z4597" s="26" t="s">
        <v>34869</v>
      </c>
      <c r="AA4597" s="232" t="s">
        <v>34733</v>
      </c>
      <c r="AB4597" s="216">
        <v>46310</v>
      </c>
      <c r="AC4597" s="26"/>
    </row>
    <row r="4598" spans="1:29" ht="30" hidden="1" customHeight="1">
      <c r="A4598" s="26" t="s">
        <v>4370</v>
      </c>
      <c r="B4598" s="26" t="s">
        <v>7301</v>
      </c>
      <c r="C4598" s="26" t="s">
        <v>7302</v>
      </c>
      <c r="D4598" s="26" t="s">
        <v>7532</v>
      </c>
      <c r="E4598" s="26" t="s">
        <v>7533</v>
      </c>
      <c r="F4598" s="20" t="s">
        <v>34870</v>
      </c>
      <c r="G4598" s="20" t="s">
        <v>34871</v>
      </c>
      <c r="H4598" s="26" t="s">
        <v>34872</v>
      </c>
      <c r="I4598" s="26" t="s">
        <v>34873</v>
      </c>
      <c r="J4598" s="20" t="s">
        <v>34874</v>
      </c>
      <c r="K4598" s="26" t="s">
        <v>34875</v>
      </c>
      <c r="L4598" s="26" t="s">
        <v>60</v>
      </c>
      <c r="M4598" s="26" t="s">
        <v>61</v>
      </c>
      <c r="N4598" s="26" t="s">
        <v>738</v>
      </c>
      <c r="O4598" s="26" t="s">
        <v>4441</v>
      </c>
      <c r="P4598" s="26" t="s">
        <v>4442</v>
      </c>
      <c r="Q4598" s="26" t="s">
        <v>65</v>
      </c>
      <c r="R4598" s="26" t="s">
        <v>7302</v>
      </c>
      <c r="S4598" s="26" t="s">
        <v>7533</v>
      </c>
      <c r="T4598" s="26" t="s">
        <v>66</v>
      </c>
      <c r="U4598" s="26" t="s">
        <v>7540</v>
      </c>
      <c r="V4598" s="26">
        <v>1</v>
      </c>
      <c r="W4598" s="26" t="s">
        <v>68</v>
      </c>
      <c r="X4598" s="26" t="s">
        <v>69</v>
      </c>
      <c r="Y4598" s="26" t="s">
        <v>70</v>
      </c>
      <c r="Z4598" s="26" t="s">
        <v>34876</v>
      </c>
      <c r="AA4598" s="232" t="s">
        <v>34733</v>
      </c>
      <c r="AB4598" s="216">
        <v>46310</v>
      </c>
      <c r="AC4598" s="26"/>
    </row>
    <row r="4599" spans="1:29" ht="30" hidden="1" customHeight="1">
      <c r="A4599" s="26" t="s">
        <v>4370</v>
      </c>
      <c r="B4599" s="26" t="s">
        <v>7301</v>
      </c>
      <c r="C4599" s="26" t="s">
        <v>7302</v>
      </c>
      <c r="D4599" s="26" t="s">
        <v>7588</v>
      </c>
      <c r="E4599" s="26" t="s">
        <v>7589</v>
      </c>
      <c r="F4599" s="20" t="s">
        <v>34877</v>
      </c>
      <c r="G4599" s="20" t="s">
        <v>34878</v>
      </c>
      <c r="H4599" s="26" t="s">
        <v>34879</v>
      </c>
      <c r="I4599" s="26" t="s">
        <v>34880</v>
      </c>
      <c r="J4599" s="20" t="s">
        <v>34881</v>
      </c>
      <c r="K4599" s="26" t="s">
        <v>34882</v>
      </c>
      <c r="L4599" s="26" t="s">
        <v>60</v>
      </c>
      <c r="M4599" s="26" t="s">
        <v>61</v>
      </c>
      <c r="N4599" s="26" t="s">
        <v>738</v>
      </c>
      <c r="O4599" s="26" t="s">
        <v>4441</v>
      </c>
      <c r="P4599" s="26" t="s">
        <v>4442</v>
      </c>
      <c r="Q4599" s="26" t="s">
        <v>65</v>
      </c>
      <c r="R4599" s="26" t="s">
        <v>7302</v>
      </c>
      <c r="S4599" s="26" t="s">
        <v>7589</v>
      </c>
      <c r="T4599" s="26" t="s">
        <v>66</v>
      </c>
      <c r="U4599" s="26" t="s">
        <v>7602</v>
      </c>
      <c r="V4599" s="26">
        <v>1</v>
      </c>
      <c r="W4599" s="26" t="s">
        <v>68</v>
      </c>
      <c r="X4599" s="26" t="s">
        <v>69</v>
      </c>
      <c r="Y4599" s="26" t="s">
        <v>70</v>
      </c>
      <c r="Z4599" s="26" t="s">
        <v>34883</v>
      </c>
      <c r="AA4599" s="232" t="s">
        <v>34733</v>
      </c>
      <c r="AB4599" s="216">
        <v>46310</v>
      </c>
      <c r="AC4599" s="26"/>
    </row>
    <row r="4600" spans="1:29" ht="30" hidden="1" customHeight="1">
      <c r="A4600" s="26" t="s">
        <v>4370</v>
      </c>
      <c r="B4600" s="26" t="s">
        <v>7301</v>
      </c>
      <c r="C4600" s="26" t="s">
        <v>7302</v>
      </c>
      <c r="D4600" s="26" t="s">
        <v>7487</v>
      </c>
      <c r="E4600" s="26" t="s">
        <v>7488</v>
      </c>
      <c r="F4600" s="20" t="s">
        <v>34884</v>
      </c>
      <c r="G4600" s="20" t="s">
        <v>34885</v>
      </c>
      <c r="H4600" s="26" t="s">
        <v>34886</v>
      </c>
      <c r="I4600" s="26" t="s">
        <v>34887</v>
      </c>
      <c r="J4600" s="20" t="s">
        <v>34888</v>
      </c>
      <c r="K4600" s="26" t="s">
        <v>34889</v>
      </c>
      <c r="L4600" s="26" t="s">
        <v>1071</v>
      </c>
      <c r="M4600" s="26" t="s">
        <v>61</v>
      </c>
      <c r="N4600" s="26" t="s">
        <v>738</v>
      </c>
      <c r="O4600" s="26" t="s">
        <v>4441</v>
      </c>
      <c r="P4600" s="26" t="s">
        <v>4442</v>
      </c>
      <c r="Q4600" s="26" t="s">
        <v>65</v>
      </c>
      <c r="R4600" s="26" t="s">
        <v>7302</v>
      </c>
      <c r="S4600" s="26" t="s">
        <v>7488</v>
      </c>
      <c r="T4600" s="26" t="s">
        <v>66</v>
      </c>
      <c r="U4600" s="26" t="s">
        <v>34890</v>
      </c>
      <c r="V4600" s="26">
        <v>0.95</v>
      </c>
      <c r="W4600" s="26" t="s">
        <v>68</v>
      </c>
      <c r="X4600" s="26" t="s">
        <v>69</v>
      </c>
      <c r="Y4600" s="26" t="s">
        <v>4407</v>
      </c>
      <c r="Z4600" s="26" t="s">
        <v>4390</v>
      </c>
      <c r="AA4600" s="232" t="s">
        <v>34733</v>
      </c>
      <c r="AB4600" s="216">
        <v>46310</v>
      </c>
      <c r="AC4600" s="26"/>
    </row>
    <row r="4601" spans="1:29" ht="30" hidden="1" customHeight="1">
      <c r="A4601" s="26" t="s">
        <v>4370</v>
      </c>
      <c r="B4601" s="26" t="s">
        <v>7301</v>
      </c>
      <c r="C4601" s="26" t="s">
        <v>7302</v>
      </c>
      <c r="D4601" s="26" t="s">
        <v>7434</v>
      </c>
      <c r="E4601" s="26" t="s">
        <v>7435</v>
      </c>
      <c r="F4601" s="20" t="s">
        <v>34891</v>
      </c>
      <c r="G4601" s="20" t="s">
        <v>34892</v>
      </c>
      <c r="H4601" s="26" t="s">
        <v>34893</v>
      </c>
      <c r="I4601" s="26" t="s">
        <v>34894</v>
      </c>
      <c r="J4601" s="20" t="s">
        <v>34895</v>
      </c>
      <c r="K4601" s="26" t="s">
        <v>34896</v>
      </c>
      <c r="L4601" s="26" t="s">
        <v>776</v>
      </c>
      <c r="M4601" s="26" t="s">
        <v>61</v>
      </c>
      <c r="N4601" s="26" t="s">
        <v>738</v>
      </c>
      <c r="O4601" s="26" t="s">
        <v>4441</v>
      </c>
      <c r="P4601" s="26" t="s">
        <v>4442</v>
      </c>
      <c r="Q4601" s="26" t="s">
        <v>65</v>
      </c>
      <c r="R4601" s="26" t="s">
        <v>7302</v>
      </c>
      <c r="S4601" s="26" t="s">
        <v>7435</v>
      </c>
      <c r="T4601" s="26" t="s">
        <v>34739</v>
      </c>
      <c r="U4601" s="26">
        <v>0</v>
      </c>
      <c r="V4601" s="26">
        <v>0.95</v>
      </c>
      <c r="W4601" s="26" t="s">
        <v>68</v>
      </c>
      <c r="X4601" s="26" t="s">
        <v>69</v>
      </c>
      <c r="Y4601" s="26" t="s">
        <v>70</v>
      </c>
      <c r="Z4601" s="26">
        <v>0</v>
      </c>
      <c r="AA4601" s="232" t="s">
        <v>34733</v>
      </c>
      <c r="AB4601" s="216">
        <v>46310</v>
      </c>
      <c r="AC4601" s="26"/>
    </row>
    <row r="4602" spans="1:29" ht="30" hidden="1" customHeight="1">
      <c r="A4602" s="26" t="s">
        <v>4370</v>
      </c>
      <c r="B4602" s="26" t="s">
        <v>9702</v>
      </c>
      <c r="C4602" s="26" t="s">
        <v>9703</v>
      </c>
      <c r="D4602" s="26" t="s">
        <v>9726</v>
      </c>
      <c r="E4602" s="26" t="s">
        <v>9727</v>
      </c>
      <c r="F4602" s="20" t="s">
        <v>34897</v>
      </c>
      <c r="G4602" s="20" t="s">
        <v>34898</v>
      </c>
      <c r="H4602" s="26" t="s">
        <v>34899</v>
      </c>
      <c r="I4602" s="26" t="s">
        <v>34900</v>
      </c>
      <c r="J4602" s="20" t="s">
        <v>34901</v>
      </c>
      <c r="K4602" s="26" t="s">
        <v>34902</v>
      </c>
      <c r="L4602" s="26" t="s">
        <v>1071</v>
      </c>
      <c r="M4602" s="26" t="s">
        <v>61</v>
      </c>
      <c r="N4602" s="26" t="s">
        <v>3030</v>
      </c>
      <c r="O4602" s="26" t="s">
        <v>4625</v>
      </c>
      <c r="P4602" s="26" t="s">
        <v>4626</v>
      </c>
      <c r="Q4602" s="26" t="s">
        <v>65</v>
      </c>
      <c r="R4602" s="26" t="s">
        <v>9703</v>
      </c>
      <c r="S4602" s="26" t="s">
        <v>9727</v>
      </c>
      <c r="T4602" s="26" t="s">
        <v>66</v>
      </c>
      <c r="U4602" s="26" t="s">
        <v>34903</v>
      </c>
      <c r="V4602" s="26">
        <v>0.95</v>
      </c>
      <c r="W4602" s="26" t="s">
        <v>68</v>
      </c>
      <c r="X4602" s="26" t="s">
        <v>69</v>
      </c>
      <c r="Y4602" s="26" t="s">
        <v>70</v>
      </c>
      <c r="Z4602" s="26" t="s">
        <v>4390</v>
      </c>
      <c r="AA4602" s="232" t="s">
        <v>34733</v>
      </c>
      <c r="AB4602" s="216">
        <v>46310</v>
      </c>
      <c r="AC4602" s="26"/>
    </row>
    <row r="4603" spans="1:29" ht="30" hidden="1" customHeight="1">
      <c r="A4603" s="26" t="s">
        <v>4370</v>
      </c>
      <c r="B4603" s="26" t="s">
        <v>10290</v>
      </c>
      <c r="C4603" s="26" t="s">
        <v>10291</v>
      </c>
      <c r="D4603" s="26" t="s">
        <v>10312</v>
      </c>
      <c r="E4603" s="26" t="s">
        <v>10313</v>
      </c>
      <c r="F4603" s="20" t="s">
        <v>34904</v>
      </c>
      <c r="G4603" s="20" t="s">
        <v>34905</v>
      </c>
      <c r="H4603" s="26" t="s">
        <v>34906</v>
      </c>
      <c r="I4603" s="26" t="s">
        <v>34907</v>
      </c>
      <c r="J4603" s="20" t="s">
        <v>34908</v>
      </c>
      <c r="K4603" s="26" t="s">
        <v>34909</v>
      </c>
      <c r="L4603" s="26" t="s">
        <v>60</v>
      </c>
      <c r="M4603" s="26" t="s">
        <v>61</v>
      </c>
      <c r="N4603" s="26" t="s">
        <v>738</v>
      </c>
      <c r="O4603" s="26" t="s">
        <v>4441</v>
      </c>
      <c r="P4603" s="26" t="s">
        <v>4442</v>
      </c>
      <c r="Q4603" s="26" t="s">
        <v>65</v>
      </c>
      <c r="R4603" s="26" t="s">
        <v>10291</v>
      </c>
      <c r="S4603" s="26" t="s">
        <v>10313</v>
      </c>
      <c r="T4603" s="26" t="s">
        <v>66</v>
      </c>
      <c r="U4603" s="26" t="s">
        <v>10327</v>
      </c>
      <c r="V4603" s="26">
        <v>1</v>
      </c>
      <c r="W4603" s="26" t="s">
        <v>68</v>
      </c>
      <c r="X4603" s="26" t="s">
        <v>69</v>
      </c>
      <c r="Y4603" s="26" t="s">
        <v>70</v>
      </c>
      <c r="Z4603" s="26" t="s">
        <v>34910</v>
      </c>
      <c r="AA4603" s="232" t="s">
        <v>34733</v>
      </c>
      <c r="AB4603" s="216">
        <v>46310</v>
      </c>
      <c r="AC4603" s="26"/>
    </row>
    <row r="4604" spans="1:29" ht="30" hidden="1" customHeight="1">
      <c r="A4604" s="26" t="s">
        <v>4370</v>
      </c>
      <c r="B4604" s="26" t="s">
        <v>10290</v>
      </c>
      <c r="C4604" s="26" t="s">
        <v>10291</v>
      </c>
      <c r="D4604" s="26" t="s">
        <v>10312</v>
      </c>
      <c r="E4604" s="26" t="s">
        <v>10313</v>
      </c>
      <c r="F4604" s="20" t="s">
        <v>34911</v>
      </c>
      <c r="G4604" s="20" t="s">
        <v>34912</v>
      </c>
      <c r="H4604" s="26" t="s">
        <v>34913</v>
      </c>
      <c r="I4604" s="26" t="s">
        <v>34914</v>
      </c>
      <c r="J4604" s="20" t="s">
        <v>34915</v>
      </c>
      <c r="K4604" s="26" t="s">
        <v>34916</v>
      </c>
      <c r="L4604" s="26" t="s">
        <v>60</v>
      </c>
      <c r="M4604" s="26" t="s">
        <v>61</v>
      </c>
      <c r="N4604" s="26" t="s">
        <v>738</v>
      </c>
      <c r="O4604" s="26" t="s">
        <v>4441</v>
      </c>
      <c r="P4604" s="26" t="s">
        <v>4442</v>
      </c>
      <c r="Q4604" s="26" t="s">
        <v>65</v>
      </c>
      <c r="R4604" s="26" t="s">
        <v>10291</v>
      </c>
      <c r="S4604" s="26" t="s">
        <v>10313</v>
      </c>
      <c r="T4604" s="26" t="s">
        <v>66</v>
      </c>
      <c r="U4604" s="26" t="s">
        <v>10327</v>
      </c>
      <c r="V4604" s="26">
        <v>1</v>
      </c>
      <c r="W4604" s="26" t="s">
        <v>68</v>
      </c>
      <c r="X4604" s="26" t="s">
        <v>69</v>
      </c>
      <c r="Y4604" s="26" t="s">
        <v>70</v>
      </c>
      <c r="Z4604" s="26" t="s">
        <v>34910</v>
      </c>
      <c r="AA4604" s="232" t="s">
        <v>34733</v>
      </c>
      <c r="AB4604" s="216">
        <v>46310</v>
      </c>
      <c r="AC4604" s="26"/>
    </row>
    <row r="4605" spans="1:29" ht="30" hidden="1" customHeight="1">
      <c r="A4605" s="26" t="s">
        <v>4370</v>
      </c>
      <c r="B4605" s="26" t="s">
        <v>10290</v>
      </c>
      <c r="C4605" s="26" t="s">
        <v>10291</v>
      </c>
      <c r="D4605" s="26" t="s">
        <v>10328</v>
      </c>
      <c r="E4605" s="26" t="s">
        <v>10329</v>
      </c>
      <c r="F4605" s="20" t="s">
        <v>34917</v>
      </c>
      <c r="G4605" s="20" t="s">
        <v>34918</v>
      </c>
      <c r="H4605" s="26" t="s">
        <v>34919</v>
      </c>
      <c r="I4605" s="26" t="s">
        <v>34920</v>
      </c>
      <c r="J4605" s="20" t="s">
        <v>34921</v>
      </c>
      <c r="K4605" s="26" t="s">
        <v>34922</v>
      </c>
      <c r="L4605" s="26" t="s">
        <v>60</v>
      </c>
      <c r="M4605" s="26" t="s">
        <v>61</v>
      </c>
      <c r="N4605" s="26" t="s">
        <v>738</v>
      </c>
      <c r="O4605" s="26" t="s">
        <v>4441</v>
      </c>
      <c r="P4605" s="26" t="s">
        <v>4442</v>
      </c>
      <c r="Q4605" s="26" t="s">
        <v>65</v>
      </c>
      <c r="R4605" s="26" t="s">
        <v>10291</v>
      </c>
      <c r="S4605" s="26" t="s">
        <v>10329</v>
      </c>
      <c r="T4605" s="26" t="s">
        <v>66</v>
      </c>
      <c r="U4605" s="26" t="s">
        <v>10343</v>
      </c>
      <c r="V4605" s="26">
        <v>1</v>
      </c>
      <c r="W4605" s="26" t="s">
        <v>68</v>
      </c>
      <c r="X4605" s="26" t="s">
        <v>69</v>
      </c>
      <c r="Y4605" s="26" t="s">
        <v>70</v>
      </c>
      <c r="Z4605" s="26" t="s">
        <v>34923</v>
      </c>
      <c r="AA4605" s="232" t="s">
        <v>34733</v>
      </c>
      <c r="AB4605" s="216">
        <v>46310</v>
      </c>
      <c r="AC4605" s="26"/>
    </row>
    <row r="4606" spans="1:29" ht="30" hidden="1" customHeight="1">
      <c r="A4606" s="26" t="s">
        <v>4370</v>
      </c>
      <c r="B4606" s="26" t="s">
        <v>10290</v>
      </c>
      <c r="C4606" s="26" t="s">
        <v>10291</v>
      </c>
      <c r="D4606" s="26" t="s">
        <v>10409</v>
      </c>
      <c r="E4606" s="26" t="s">
        <v>10410</v>
      </c>
      <c r="F4606" s="20" t="s">
        <v>34924</v>
      </c>
      <c r="G4606" s="20" t="s">
        <v>34925</v>
      </c>
      <c r="H4606" s="26" t="s">
        <v>34926</v>
      </c>
      <c r="I4606" s="26" t="s">
        <v>34927</v>
      </c>
      <c r="J4606" s="20" t="s">
        <v>34928</v>
      </c>
      <c r="K4606" s="26" t="s">
        <v>34929</v>
      </c>
      <c r="L4606" s="26" t="s">
        <v>60</v>
      </c>
      <c r="M4606" s="26" t="s">
        <v>61</v>
      </c>
      <c r="N4606" s="26" t="s">
        <v>738</v>
      </c>
      <c r="O4606" s="26" t="s">
        <v>4441</v>
      </c>
      <c r="P4606" s="26" t="s">
        <v>4442</v>
      </c>
      <c r="Q4606" s="26" t="s">
        <v>65</v>
      </c>
      <c r="R4606" s="26" t="s">
        <v>10291</v>
      </c>
      <c r="S4606" s="26" t="s">
        <v>10410</v>
      </c>
      <c r="T4606" s="26" t="s">
        <v>66</v>
      </c>
      <c r="U4606" s="26" t="s">
        <v>10424</v>
      </c>
      <c r="V4606" s="26">
        <v>1</v>
      </c>
      <c r="W4606" s="26" t="s">
        <v>68</v>
      </c>
      <c r="X4606" s="26" t="s">
        <v>69</v>
      </c>
      <c r="Y4606" s="26" t="s">
        <v>70</v>
      </c>
      <c r="Z4606" s="26" t="s">
        <v>34930</v>
      </c>
      <c r="AA4606" s="232" t="s">
        <v>34733</v>
      </c>
      <c r="AB4606" s="216">
        <v>46310</v>
      </c>
      <c r="AC4606" s="26"/>
    </row>
    <row r="4607" spans="1:29" ht="30" hidden="1" customHeight="1">
      <c r="A4607" s="26" t="s">
        <v>4370</v>
      </c>
      <c r="B4607" s="26" t="s">
        <v>4615</v>
      </c>
      <c r="C4607" s="26" t="s">
        <v>4616</v>
      </c>
      <c r="D4607" s="26" t="s">
        <v>4617</v>
      </c>
      <c r="E4607" s="26" t="s">
        <v>4618</v>
      </c>
      <c r="F4607" s="20" t="s">
        <v>34931</v>
      </c>
      <c r="G4607" s="20" t="s">
        <v>34932</v>
      </c>
      <c r="H4607" s="26" t="s">
        <v>34933</v>
      </c>
      <c r="I4607" s="26" t="s">
        <v>34934</v>
      </c>
      <c r="J4607" s="20" t="s">
        <v>34935</v>
      </c>
      <c r="K4607" s="26" t="s">
        <v>34936</v>
      </c>
      <c r="L4607" s="26" t="s">
        <v>60</v>
      </c>
      <c r="M4607" s="26" t="s">
        <v>61</v>
      </c>
      <c r="N4607" s="26" t="s">
        <v>3030</v>
      </c>
      <c r="O4607" s="26" t="s">
        <v>4625</v>
      </c>
      <c r="P4607" s="26" t="s">
        <v>4626</v>
      </c>
      <c r="Q4607" s="26" t="s">
        <v>65</v>
      </c>
      <c r="R4607" s="26" t="s">
        <v>4616</v>
      </c>
      <c r="S4607" s="26" t="s">
        <v>4618</v>
      </c>
      <c r="T4607" s="26" t="s">
        <v>66</v>
      </c>
      <c r="U4607" s="26" t="s">
        <v>4634</v>
      </c>
      <c r="V4607" s="26">
        <v>1</v>
      </c>
      <c r="W4607" s="26" t="s">
        <v>68</v>
      </c>
      <c r="X4607" s="26" t="s">
        <v>69</v>
      </c>
      <c r="Y4607" s="26" t="s">
        <v>70</v>
      </c>
      <c r="Z4607" s="26" t="s">
        <v>34937</v>
      </c>
      <c r="AA4607" s="232" t="s">
        <v>34733</v>
      </c>
      <c r="AB4607" s="216">
        <v>46310</v>
      </c>
      <c r="AC4607" s="26"/>
    </row>
    <row r="4608" spans="1:29" ht="30" hidden="1" customHeight="1">
      <c r="A4608" s="26" t="s">
        <v>4370</v>
      </c>
      <c r="B4608" s="26" t="s">
        <v>4615</v>
      </c>
      <c r="C4608" s="26" t="s">
        <v>4616</v>
      </c>
      <c r="D4608" s="26" t="s">
        <v>4641</v>
      </c>
      <c r="E4608" s="26" t="s">
        <v>4642</v>
      </c>
      <c r="F4608" s="20" t="s">
        <v>34938</v>
      </c>
      <c r="G4608" s="20" t="s">
        <v>34939</v>
      </c>
      <c r="H4608" s="26" t="s">
        <v>34940</v>
      </c>
      <c r="I4608" s="26" t="s">
        <v>34941</v>
      </c>
      <c r="J4608" s="20" t="s">
        <v>34942</v>
      </c>
      <c r="K4608" s="26" t="s">
        <v>34943</v>
      </c>
      <c r="L4608" s="26" t="s">
        <v>60</v>
      </c>
      <c r="M4608" s="26" t="s">
        <v>61</v>
      </c>
      <c r="N4608" s="26" t="s">
        <v>3030</v>
      </c>
      <c r="O4608" s="26" t="s">
        <v>4625</v>
      </c>
      <c r="P4608" s="26" t="s">
        <v>4626</v>
      </c>
      <c r="Q4608" s="26" t="s">
        <v>65</v>
      </c>
      <c r="R4608" s="26" t="s">
        <v>4616</v>
      </c>
      <c r="S4608" s="26" t="s">
        <v>4642</v>
      </c>
      <c r="T4608" s="26" t="s">
        <v>66</v>
      </c>
      <c r="U4608" s="26" t="s">
        <v>4656</v>
      </c>
      <c r="V4608" s="26">
        <v>1</v>
      </c>
      <c r="W4608" s="26" t="s">
        <v>68</v>
      </c>
      <c r="X4608" s="26" t="s">
        <v>69</v>
      </c>
      <c r="Y4608" s="26" t="s">
        <v>70</v>
      </c>
      <c r="Z4608" s="26" t="s">
        <v>34944</v>
      </c>
      <c r="AA4608" s="232" t="s">
        <v>34733</v>
      </c>
      <c r="AB4608" s="216">
        <v>46310</v>
      </c>
      <c r="AC4608" s="26"/>
    </row>
    <row r="4609" spans="1:29" ht="30" hidden="1" customHeight="1">
      <c r="A4609" s="26" t="s">
        <v>4370</v>
      </c>
      <c r="B4609" s="26" t="s">
        <v>4722</v>
      </c>
      <c r="C4609" s="26" t="s">
        <v>4723</v>
      </c>
      <c r="D4609" s="26" t="s">
        <v>5240</v>
      </c>
      <c r="E4609" s="26" t="s">
        <v>5241</v>
      </c>
      <c r="F4609" s="20" t="s">
        <v>34945</v>
      </c>
      <c r="G4609" s="20" t="s">
        <v>34946</v>
      </c>
      <c r="H4609" s="26" t="s">
        <v>34947</v>
      </c>
      <c r="I4609" s="26" t="s">
        <v>34948</v>
      </c>
      <c r="J4609" s="20" t="s">
        <v>34949</v>
      </c>
      <c r="K4609" s="26" t="s">
        <v>34950</v>
      </c>
      <c r="L4609" s="26" t="s">
        <v>60</v>
      </c>
      <c r="M4609" s="26" t="s">
        <v>61</v>
      </c>
      <c r="N4609" s="26" t="s">
        <v>3030</v>
      </c>
      <c r="O4609" s="26" t="s">
        <v>4625</v>
      </c>
      <c r="P4609" s="26" t="s">
        <v>4626</v>
      </c>
      <c r="Q4609" s="26" t="s">
        <v>65</v>
      </c>
      <c r="R4609" s="26" t="s">
        <v>4723</v>
      </c>
      <c r="S4609" s="26" t="s">
        <v>5241</v>
      </c>
      <c r="T4609" s="26" t="s">
        <v>66</v>
      </c>
      <c r="U4609" s="26" t="s">
        <v>5248</v>
      </c>
      <c r="V4609" s="26">
        <v>1</v>
      </c>
      <c r="W4609" s="26" t="s">
        <v>68</v>
      </c>
      <c r="X4609" s="26" t="s">
        <v>69</v>
      </c>
      <c r="Y4609" s="26" t="s">
        <v>70</v>
      </c>
      <c r="Z4609" s="26" t="s">
        <v>6471</v>
      </c>
      <c r="AA4609" s="232" t="s">
        <v>34733</v>
      </c>
      <c r="AB4609" s="216">
        <v>46310</v>
      </c>
      <c r="AC4609" s="26"/>
    </row>
    <row r="4610" spans="1:29" ht="30" hidden="1" customHeight="1">
      <c r="A4610" s="26" t="s">
        <v>4370</v>
      </c>
      <c r="B4610" s="26" t="s">
        <v>4722</v>
      </c>
      <c r="C4610" s="26" t="s">
        <v>4723</v>
      </c>
      <c r="D4610" s="26" t="s">
        <v>5396</v>
      </c>
      <c r="E4610" s="26" t="s">
        <v>5397</v>
      </c>
      <c r="F4610" s="20" t="s">
        <v>34951</v>
      </c>
      <c r="G4610" s="20" t="s">
        <v>34952</v>
      </c>
      <c r="H4610" s="26" t="s">
        <v>34953</v>
      </c>
      <c r="I4610" s="26" t="s">
        <v>34954</v>
      </c>
      <c r="J4610" s="20" t="s">
        <v>34955</v>
      </c>
      <c r="K4610" s="26" t="s">
        <v>34956</v>
      </c>
      <c r="L4610" s="26" t="s">
        <v>60</v>
      </c>
      <c r="M4610" s="26" t="s">
        <v>61</v>
      </c>
      <c r="N4610" s="26" t="s">
        <v>3030</v>
      </c>
      <c r="O4610" s="26" t="s">
        <v>4625</v>
      </c>
      <c r="P4610" s="26" t="s">
        <v>4626</v>
      </c>
      <c r="Q4610" s="26" t="s">
        <v>65</v>
      </c>
      <c r="R4610" s="26" t="s">
        <v>4723</v>
      </c>
      <c r="S4610" s="26" t="s">
        <v>5397</v>
      </c>
      <c r="T4610" s="26" t="s">
        <v>66</v>
      </c>
      <c r="U4610" s="26" t="s">
        <v>5411</v>
      </c>
      <c r="V4610" s="26">
        <v>1</v>
      </c>
      <c r="W4610" s="26" t="s">
        <v>68</v>
      </c>
      <c r="X4610" s="26" t="s">
        <v>69</v>
      </c>
      <c r="Y4610" s="26" t="s">
        <v>70</v>
      </c>
      <c r="Z4610" s="26" t="s">
        <v>34957</v>
      </c>
      <c r="AA4610" s="232" t="s">
        <v>34733</v>
      </c>
      <c r="AB4610" s="216">
        <v>46310</v>
      </c>
      <c r="AC4610" s="26"/>
    </row>
    <row r="4611" spans="1:29" ht="30" hidden="1" customHeight="1">
      <c r="A4611" s="26" t="s">
        <v>4370</v>
      </c>
      <c r="B4611" s="26" t="s">
        <v>4722</v>
      </c>
      <c r="C4611" s="26" t="s">
        <v>4723</v>
      </c>
      <c r="D4611" s="26" t="s">
        <v>5578</v>
      </c>
      <c r="E4611" s="26" t="s">
        <v>5579</v>
      </c>
      <c r="F4611" s="20" t="s">
        <v>34958</v>
      </c>
      <c r="G4611" s="20" t="s">
        <v>34959</v>
      </c>
      <c r="H4611" s="26" t="s">
        <v>34960</v>
      </c>
      <c r="I4611" s="26" t="s">
        <v>34961</v>
      </c>
      <c r="J4611" s="20" t="s">
        <v>34962</v>
      </c>
      <c r="K4611" s="26" t="s">
        <v>34963</v>
      </c>
      <c r="L4611" s="26" t="s">
        <v>1071</v>
      </c>
      <c r="M4611" s="26" t="s">
        <v>61</v>
      </c>
      <c r="N4611" s="26" t="s">
        <v>3030</v>
      </c>
      <c r="O4611" s="26" t="s">
        <v>4625</v>
      </c>
      <c r="P4611" s="26" t="s">
        <v>4626</v>
      </c>
      <c r="Q4611" s="26" t="s">
        <v>65</v>
      </c>
      <c r="R4611" s="26" t="s">
        <v>4723</v>
      </c>
      <c r="S4611" s="26" t="s">
        <v>5579</v>
      </c>
      <c r="T4611" s="26" t="s">
        <v>93</v>
      </c>
      <c r="U4611" s="26" t="s">
        <v>34964</v>
      </c>
      <c r="V4611" s="26">
        <v>0.95</v>
      </c>
      <c r="W4611" s="26" t="s">
        <v>68</v>
      </c>
      <c r="X4611" s="26" t="s">
        <v>69</v>
      </c>
      <c r="Y4611" s="26" t="s">
        <v>70</v>
      </c>
      <c r="Z4611" s="26" t="s">
        <v>5139</v>
      </c>
      <c r="AA4611" s="232" t="s">
        <v>34733</v>
      </c>
      <c r="AB4611" s="216">
        <v>46310</v>
      </c>
      <c r="AC4611" s="26"/>
    </row>
    <row r="4612" spans="1:29" ht="30" hidden="1" customHeight="1">
      <c r="A4612" s="26" t="s">
        <v>4370</v>
      </c>
      <c r="B4612" s="26" t="s">
        <v>4722</v>
      </c>
      <c r="C4612" s="26" t="s">
        <v>4723</v>
      </c>
      <c r="D4612" s="26" t="s">
        <v>4825</v>
      </c>
      <c r="E4612" s="26" t="s">
        <v>4826</v>
      </c>
      <c r="F4612" s="20" t="s">
        <v>34965</v>
      </c>
      <c r="G4612" s="20" t="s">
        <v>34966</v>
      </c>
      <c r="H4612" s="26" t="s">
        <v>34967</v>
      </c>
      <c r="I4612" s="26" t="s">
        <v>34968</v>
      </c>
      <c r="J4612" s="20" t="s">
        <v>34969</v>
      </c>
      <c r="K4612" s="26" t="s">
        <v>34970</v>
      </c>
      <c r="L4612" s="26" t="s">
        <v>1071</v>
      </c>
      <c r="M4612" s="26" t="s">
        <v>61</v>
      </c>
      <c r="N4612" s="26" t="s">
        <v>3030</v>
      </c>
      <c r="O4612" s="26" t="s">
        <v>4625</v>
      </c>
      <c r="P4612" s="26" t="s">
        <v>4626</v>
      </c>
      <c r="Q4612" s="26" t="s">
        <v>65</v>
      </c>
      <c r="R4612" s="26" t="s">
        <v>4723</v>
      </c>
      <c r="S4612" s="26" t="s">
        <v>4826</v>
      </c>
      <c r="T4612" s="26" t="s">
        <v>66</v>
      </c>
      <c r="U4612" s="26" t="s">
        <v>34971</v>
      </c>
      <c r="V4612" s="26">
        <v>0.95</v>
      </c>
      <c r="W4612" s="26" t="s">
        <v>68</v>
      </c>
      <c r="X4612" s="26" t="s">
        <v>69</v>
      </c>
      <c r="Y4612" s="26" t="s">
        <v>70</v>
      </c>
      <c r="Z4612" s="26" t="s">
        <v>5139</v>
      </c>
      <c r="AA4612" s="232" t="s">
        <v>34733</v>
      </c>
      <c r="AB4612" s="216">
        <v>46310</v>
      </c>
      <c r="AC4612" s="26"/>
    </row>
    <row r="4613" spans="1:29" ht="30" hidden="1" customHeight="1">
      <c r="A4613" s="26" t="s">
        <v>4370</v>
      </c>
      <c r="B4613" s="26" t="s">
        <v>4722</v>
      </c>
      <c r="C4613" s="26" t="s">
        <v>4723</v>
      </c>
      <c r="D4613" s="26" t="s">
        <v>5724</v>
      </c>
      <c r="E4613" s="26" t="s">
        <v>5725</v>
      </c>
      <c r="F4613" s="20" t="s">
        <v>34972</v>
      </c>
      <c r="G4613" s="20" t="s">
        <v>34973</v>
      </c>
      <c r="H4613" s="26" t="s">
        <v>34974</v>
      </c>
      <c r="I4613" s="26" t="s">
        <v>34975</v>
      </c>
      <c r="J4613" s="20" t="s">
        <v>34976</v>
      </c>
      <c r="K4613" s="26" t="s">
        <v>34977</v>
      </c>
      <c r="L4613" s="26" t="s">
        <v>60</v>
      </c>
      <c r="M4613" s="26" t="s">
        <v>61</v>
      </c>
      <c r="N4613" s="26" t="s">
        <v>3030</v>
      </c>
      <c r="O4613" s="26" t="s">
        <v>4625</v>
      </c>
      <c r="P4613" s="26" t="s">
        <v>4626</v>
      </c>
      <c r="Q4613" s="26" t="s">
        <v>65</v>
      </c>
      <c r="R4613" s="26" t="s">
        <v>4723</v>
      </c>
      <c r="S4613" s="26" t="s">
        <v>5725</v>
      </c>
      <c r="T4613" s="26" t="s">
        <v>66</v>
      </c>
      <c r="U4613" s="26" t="s">
        <v>5739</v>
      </c>
      <c r="V4613" s="26">
        <v>1</v>
      </c>
      <c r="W4613" s="26" t="s">
        <v>68</v>
      </c>
      <c r="X4613" s="26" t="s">
        <v>69</v>
      </c>
      <c r="Y4613" s="26" t="s">
        <v>70</v>
      </c>
      <c r="Z4613" s="26" t="s">
        <v>34978</v>
      </c>
      <c r="AA4613" s="232" t="s">
        <v>34733</v>
      </c>
      <c r="AB4613" s="216">
        <v>46310</v>
      </c>
      <c r="AC4613" s="26"/>
    </row>
    <row r="4614" spans="1:29" ht="30" hidden="1" customHeight="1">
      <c r="A4614" s="26" t="s">
        <v>4370</v>
      </c>
      <c r="B4614" s="26" t="s">
        <v>4722</v>
      </c>
      <c r="C4614" s="26" t="s">
        <v>4723</v>
      </c>
      <c r="D4614" s="26" t="s">
        <v>5747</v>
      </c>
      <c r="E4614" s="26" t="s">
        <v>5748</v>
      </c>
      <c r="F4614" s="20" t="s">
        <v>34979</v>
      </c>
      <c r="G4614" s="20" t="s">
        <v>34980</v>
      </c>
      <c r="H4614" s="26" t="s">
        <v>34981</v>
      </c>
      <c r="I4614" s="26" t="s">
        <v>34982</v>
      </c>
      <c r="J4614" s="20" t="s">
        <v>34983</v>
      </c>
      <c r="K4614" s="26" t="s">
        <v>34984</v>
      </c>
      <c r="L4614" s="26" t="s">
        <v>60</v>
      </c>
      <c r="M4614" s="26" t="s">
        <v>61</v>
      </c>
      <c r="N4614" s="26" t="s">
        <v>3030</v>
      </c>
      <c r="O4614" s="26" t="s">
        <v>4625</v>
      </c>
      <c r="P4614" s="26" t="s">
        <v>4626</v>
      </c>
      <c r="Q4614" s="26" t="s">
        <v>65</v>
      </c>
      <c r="R4614" s="26" t="s">
        <v>4723</v>
      </c>
      <c r="S4614" s="26" t="s">
        <v>5748</v>
      </c>
      <c r="T4614" s="26" t="s">
        <v>66</v>
      </c>
      <c r="U4614" s="26" t="s">
        <v>5762</v>
      </c>
      <c r="V4614" s="26">
        <v>1</v>
      </c>
      <c r="W4614" s="26" t="s">
        <v>68</v>
      </c>
      <c r="X4614" s="26" t="s">
        <v>69</v>
      </c>
      <c r="Y4614" s="26" t="s">
        <v>70</v>
      </c>
      <c r="Z4614" s="26" t="s">
        <v>34985</v>
      </c>
      <c r="AA4614" s="232" t="s">
        <v>34733</v>
      </c>
      <c r="AB4614" s="216">
        <v>46310</v>
      </c>
      <c r="AC4614" s="26"/>
    </row>
    <row r="4615" spans="1:29" ht="30" hidden="1" customHeight="1">
      <c r="A4615" s="26" t="s">
        <v>4370</v>
      </c>
      <c r="B4615" s="26" t="s">
        <v>6320</v>
      </c>
      <c r="C4615" s="26" t="s">
        <v>6321</v>
      </c>
      <c r="D4615" s="26" t="s">
        <v>6373</v>
      </c>
      <c r="E4615" s="26" t="s">
        <v>6374</v>
      </c>
      <c r="F4615" s="20" t="s">
        <v>34986</v>
      </c>
      <c r="G4615" s="20" t="s">
        <v>34987</v>
      </c>
      <c r="H4615" s="26" t="s">
        <v>34988</v>
      </c>
      <c r="I4615" s="26" t="s">
        <v>34989</v>
      </c>
      <c r="J4615" s="20" t="s">
        <v>34990</v>
      </c>
      <c r="K4615" s="26" t="s">
        <v>34991</v>
      </c>
      <c r="L4615" s="26" t="s">
        <v>1071</v>
      </c>
      <c r="M4615" s="26" t="s">
        <v>61</v>
      </c>
      <c r="N4615" s="26" t="s">
        <v>3030</v>
      </c>
      <c r="O4615" s="26" t="s">
        <v>4625</v>
      </c>
      <c r="P4615" s="26" t="s">
        <v>4626</v>
      </c>
      <c r="Q4615" s="26" t="s">
        <v>65</v>
      </c>
      <c r="R4615" s="26" t="s">
        <v>6321</v>
      </c>
      <c r="S4615" s="26" t="s">
        <v>6374</v>
      </c>
      <c r="T4615" s="26" t="s">
        <v>93</v>
      </c>
      <c r="U4615" s="26" t="s">
        <v>34992</v>
      </c>
      <c r="V4615" s="26">
        <v>0.95</v>
      </c>
      <c r="W4615" s="26" t="s">
        <v>68</v>
      </c>
      <c r="X4615" s="26" t="s">
        <v>69</v>
      </c>
      <c r="Y4615" s="26" t="s">
        <v>70</v>
      </c>
      <c r="Z4615" s="26" t="s">
        <v>95</v>
      </c>
      <c r="AA4615" s="232" t="s">
        <v>34733</v>
      </c>
      <c r="AB4615" s="216">
        <v>46310</v>
      </c>
      <c r="AC4615" s="26"/>
    </row>
    <row r="4616" spans="1:29" ht="30" hidden="1" customHeight="1">
      <c r="A4616" s="26" t="s">
        <v>4370</v>
      </c>
      <c r="B4616" s="26" t="s">
        <v>6320</v>
      </c>
      <c r="C4616" s="26" t="s">
        <v>6321</v>
      </c>
      <c r="D4616" s="26" t="s">
        <v>6606</v>
      </c>
      <c r="E4616" s="26" t="s">
        <v>6607</v>
      </c>
      <c r="F4616" s="20" t="s">
        <v>34993</v>
      </c>
      <c r="G4616" s="20" t="s">
        <v>34994</v>
      </c>
      <c r="H4616" s="26" t="s">
        <v>34995</v>
      </c>
      <c r="I4616" s="26" t="s">
        <v>34996</v>
      </c>
      <c r="J4616" s="20" t="s">
        <v>34997</v>
      </c>
      <c r="K4616" s="26" t="s">
        <v>34998</v>
      </c>
      <c r="L4616" s="26" t="s">
        <v>1071</v>
      </c>
      <c r="M4616" s="26" t="s">
        <v>61</v>
      </c>
      <c r="N4616" s="26" t="s">
        <v>3030</v>
      </c>
      <c r="O4616" s="26" t="s">
        <v>4625</v>
      </c>
      <c r="P4616" s="26" t="s">
        <v>4626</v>
      </c>
      <c r="Q4616" s="26" t="s">
        <v>65</v>
      </c>
      <c r="R4616" s="26" t="s">
        <v>6321</v>
      </c>
      <c r="S4616" s="26" t="s">
        <v>6607</v>
      </c>
      <c r="T4616" s="26" t="s">
        <v>93</v>
      </c>
      <c r="U4616" s="26" t="s">
        <v>34999</v>
      </c>
      <c r="V4616" s="26">
        <v>0.95</v>
      </c>
      <c r="W4616" s="26" t="s">
        <v>68</v>
      </c>
      <c r="X4616" s="26" t="s">
        <v>69</v>
      </c>
      <c r="Y4616" s="26" t="s">
        <v>70</v>
      </c>
      <c r="Z4616" s="26" t="s">
        <v>5139</v>
      </c>
      <c r="AA4616" s="232" t="s">
        <v>34733</v>
      </c>
      <c r="AB4616" s="216">
        <v>46310</v>
      </c>
      <c r="AC4616" s="26"/>
    </row>
    <row r="4617" spans="1:29" ht="30" hidden="1" customHeight="1">
      <c r="A4617" s="26" t="s">
        <v>4370</v>
      </c>
      <c r="B4617" s="26" t="s">
        <v>6144</v>
      </c>
      <c r="C4617" s="26" t="s">
        <v>6145</v>
      </c>
      <c r="D4617" s="26" t="s">
        <v>2977</v>
      </c>
      <c r="E4617" s="26" t="s">
        <v>6238</v>
      </c>
      <c r="F4617" s="20" t="s">
        <v>35000</v>
      </c>
      <c r="G4617" s="20" t="s">
        <v>35001</v>
      </c>
      <c r="H4617" s="26" t="s">
        <v>35002</v>
      </c>
      <c r="I4617" s="26" t="s">
        <v>35003</v>
      </c>
      <c r="J4617" s="20" t="s">
        <v>35004</v>
      </c>
      <c r="K4617" s="26" t="s">
        <v>35005</v>
      </c>
      <c r="L4617" s="26" t="s">
        <v>60</v>
      </c>
      <c r="M4617" s="26" t="s">
        <v>61</v>
      </c>
      <c r="N4617" s="26" t="s">
        <v>3030</v>
      </c>
      <c r="O4617" s="26" t="s">
        <v>4625</v>
      </c>
      <c r="P4617" s="26" t="s">
        <v>4626</v>
      </c>
      <c r="Q4617" s="26" t="s">
        <v>65</v>
      </c>
      <c r="R4617" s="26" t="s">
        <v>6145</v>
      </c>
      <c r="S4617" s="26" t="s">
        <v>6238</v>
      </c>
      <c r="T4617" s="26" t="s">
        <v>66</v>
      </c>
      <c r="U4617" s="26" t="s">
        <v>35006</v>
      </c>
      <c r="V4617" s="26">
        <v>1</v>
      </c>
      <c r="W4617" s="26" t="s">
        <v>68</v>
      </c>
      <c r="X4617" s="26" t="s">
        <v>69</v>
      </c>
      <c r="Y4617" s="26" t="s">
        <v>70</v>
      </c>
      <c r="Z4617" s="26" t="s">
        <v>35007</v>
      </c>
      <c r="AA4617" s="232" t="s">
        <v>34733</v>
      </c>
      <c r="AB4617" s="216">
        <v>46310</v>
      </c>
      <c r="AC4617" s="26"/>
    </row>
    <row r="4618" spans="1:29" ht="30" hidden="1" customHeight="1">
      <c r="A4618" s="26" t="s">
        <v>4370</v>
      </c>
      <c r="B4618" s="26" t="s">
        <v>6258</v>
      </c>
      <c r="C4618" s="26" t="s">
        <v>6259</v>
      </c>
      <c r="D4618" s="26" t="s">
        <v>6260</v>
      </c>
      <c r="E4618" s="26" t="s">
        <v>6261</v>
      </c>
      <c r="F4618" s="20" t="s">
        <v>35008</v>
      </c>
      <c r="G4618" s="20" t="s">
        <v>35009</v>
      </c>
      <c r="H4618" s="26" t="s">
        <v>35010</v>
      </c>
      <c r="I4618" s="26" t="s">
        <v>35011</v>
      </c>
      <c r="J4618" s="20" t="s">
        <v>35012</v>
      </c>
      <c r="K4618" s="26" t="s">
        <v>35013</v>
      </c>
      <c r="L4618" s="26" t="s">
        <v>60</v>
      </c>
      <c r="M4618" s="26" t="s">
        <v>61</v>
      </c>
      <c r="N4618" s="26" t="s">
        <v>738</v>
      </c>
      <c r="O4618" s="26" t="s">
        <v>4441</v>
      </c>
      <c r="P4618" s="26" t="s">
        <v>4442</v>
      </c>
      <c r="Q4618" s="26" t="s">
        <v>65</v>
      </c>
      <c r="R4618" s="26" t="s">
        <v>6259</v>
      </c>
      <c r="S4618" s="26" t="s">
        <v>6261</v>
      </c>
      <c r="T4618" s="26" t="s">
        <v>66</v>
      </c>
      <c r="U4618" s="26" t="s">
        <v>6275</v>
      </c>
      <c r="V4618" s="26">
        <v>1</v>
      </c>
      <c r="W4618" s="26" t="s">
        <v>68</v>
      </c>
      <c r="X4618" s="26" t="s">
        <v>69</v>
      </c>
      <c r="Y4618" s="26" t="s">
        <v>70</v>
      </c>
      <c r="Z4618" s="26" t="s">
        <v>35014</v>
      </c>
      <c r="AA4618" s="232" t="s">
        <v>34733</v>
      </c>
      <c r="AB4618" s="216">
        <v>46310</v>
      </c>
      <c r="AC4618" s="26"/>
    </row>
    <row r="4619" spans="1:29" ht="30" hidden="1" customHeight="1">
      <c r="A4619" s="26" t="s">
        <v>4370</v>
      </c>
      <c r="B4619" s="26" t="s">
        <v>6258</v>
      </c>
      <c r="C4619" s="26" t="s">
        <v>6259</v>
      </c>
      <c r="D4619" s="26" t="s">
        <v>29444</v>
      </c>
      <c r="E4619" s="26" t="s">
        <v>30492</v>
      </c>
      <c r="F4619" s="20" t="s">
        <v>35015</v>
      </c>
      <c r="G4619" s="20" t="s">
        <v>35016</v>
      </c>
      <c r="H4619" s="26" t="s">
        <v>35017</v>
      </c>
      <c r="I4619" s="26" t="s">
        <v>35018</v>
      </c>
      <c r="J4619" s="20" t="s">
        <v>35019</v>
      </c>
      <c r="K4619" s="26" t="s">
        <v>35020</v>
      </c>
      <c r="L4619" s="26" t="s">
        <v>776</v>
      </c>
      <c r="M4619" s="26" t="s">
        <v>61</v>
      </c>
      <c r="N4619" s="26" t="s">
        <v>738</v>
      </c>
      <c r="O4619" s="26" t="s">
        <v>4441</v>
      </c>
      <c r="P4619" s="26" t="s">
        <v>4442</v>
      </c>
      <c r="Q4619" s="26" t="s">
        <v>65</v>
      </c>
      <c r="R4619" s="26" t="s">
        <v>6259</v>
      </c>
      <c r="S4619" s="26" t="s">
        <v>30492</v>
      </c>
      <c r="T4619" s="26" t="s">
        <v>34739</v>
      </c>
      <c r="U4619" s="26">
        <v>0</v>
      </c>
      <c r="V4619" s="26">
        <v>0.95</v>
      </c>
      <c r="W4619" s="26" t="s">
        <v>68</v>
      </c>
      <c r="X4619" s="26" t="s">
        <v>69</v>
      </c>
      <c r="Y4619" s="26" t="s">
        <v>70</v>
      </c>
      <c r="Z4619" s="26">
        <v>0</v>
      </c>
      <c r="AA4619" s="232" t="s">
        <v>34733</v>
      </c>
      <c r="AB4619" s="216">
        <v>46310</v>
      </c>
      <c r="AC4619" s="26"/>
    </row>
    <row r="4620" spans="1:29" ht="30" hidden="1" customHeight="1">
      <c r="A4620" s="204" t="s">
        <v>4370</v>
      </c>
      <c r="B4620" s="200" t="s">
        <v>11877</v>
      </c>
      <c r="C4620" s="200" t="s">
        <v>11878</v>
      </c>
      <c r="D4620" s="200" t="s">
        <v>13024</v>
      </c>
      <c r="E4620" s="200" t="s">
        <v>13025</v>
      </c>
      <c r="F4620" s="33" t="s">
        <v>35021</v>
      </c>
      <c r="G4620" s="33" t="s">
        <v>35022</v>
      </c>
      <c r="H4620" s="26" t="s">
        <v>34689</v>
      </c>
      <c r="I4620" s="26" t="s">
        <v>35023</v>
      </c>
      <c r="J4620" s="26" t="s">
        <v>35024</v>
      </c>
      <c r="K4620" s="26" t="s">
        <v>35025</v>
      </c>
      <c r="L4620" s="205" t="s">
        <v>60</v>
      </c>
      <c r="M4620" s="205" t="s">
        <v>61</v>
      </c>
      <c r="N4620" s="205" t="s">
        <v>738</v>
      </c>
      <c r="O4620" s="205" t="s">
        <v>4441</v>
      </c>
      <c r="P4620" s="205" t="s">
        <v>4442</v>
      </c>
      <c r="Q4620" s="205" t="s">
        <v>65</v>
      </c>
      <c r="R4620" s="205" t="s">
        <v>11878</v>
      </c>
      <c r="S4620" s="205" t="s">
        <v>13025</v>
      </c>
      <c r="T4620" s="205" t="s">
        <v>66</v>
      </c>
      <c r="U4620" s="33" t="s">
        <v>35026</v>
      </c>
      <c r="V4620" s="205">
        <v>1</v>
      </c>
      <c r="W4620" s="205" t="s">
        <v>68</v>
      </c>
      <c r="X4620" s="205" t="s">
        <v>69</v>
      </c>
      <c r="Y4620" s="205" t="s">
        <v>70</v>
      </c>
      <c r="Z4620" s="205" t="s">
        <v>4390</v>
      </c>
      <c r="AA4620" s="234" t="s">
        <v>650</v>
      </c>
      <c r="AB4620" s="216">
        <v>46310</v>
      </c>
      <c r="AC4620" s="26"/>
    </row>
    <row r="4621" spans="1:29" ht="30" hidden="1" customHeight="1">
      <c r="A4621" s="26" t="s">
        <v>632</v>
      </c>
      <c r="B4621" s="222" t="s">
        <v>808</v>
      </c>
      <c r="C4621" s="223" t="s">
        <v>809</v>
      </c>
      <c r="D4621" s="200" t="s">
        <v>2977</v>
      </c>
      <c r="E4621" s="222" t="s">
        <v>868</v>
      </c>
      <c r="F4621" s="232" t="s">
        <v>44094</v>
      </c>
      <c r="G4621" s="232" t="s">
        <v>44093</v>
      </c>
      <c r="H4621" s="26" t="s">
        <v>34705</v>
      </c>
      <c r="I4621" s="26" t="s">
        <v>44096</v>
      </c>
      <c r="J4621" s="26" t="s">
        <v>44097</v>
      </c>
      <c r="K4621" s="203" t="s">
        <v>44234</v>
      </c>
      <c r="L4621" s="210" t="s">
        <v>1071</v>
      </c>
      <c r="M4621" s="210" t="s">
        <v>61</v>
      </c>
      <c r="N4621" s="200" t="s">
        <v>44234</v>
      </c>
      <c r="O4621" s="200" t="s">
        <v>44234</v>
      </c>
      <c r="P4621" s="200" t="s">
        <v>44234</v>
      </c>
      <c r="Q4621" s="200" t="s">
        <v>65</v>
      </c>
      <c r="R4621" s="26" t="s">
        <v>809</v>
      </c>
      <c r="S4621" s="26" t="s">
        <v>868</v>
      </c>
      <c r="T4621" s="210" t="s">
        <v>66</v>
      </c>
      <c r="U4621" s="26" t="s">
        <v>44100</v>
      </c>
      <c r="V4621" s="198">
        <v>0.95</v>
      </c>
      <c r="W4621" s="198" t="s">
        <v>68</v>
      </c>
      <c r="X4621" s="198" t="s">
        <v>69</v>
      </c>
      <c r="Y4621" s="26"/>
      <c r="Z4621" s="26"/>
      <c r="AA4621" s="232" t="s">
        <v>71</v>
      </c>
      <c r="AB4621" s="216">
        <v>46310</v>
      </c>
      <c r="AC4621" s="26"/>
    </row>
  </sheetData>
  <autoFilter ref="A3:AT4621" xr:uid="{2EE9966F-B634-49DD-A851-2084DA580D7B}">
    <filterColumn colId="0">
      <filters>
        <filter val="Sprint 1"/>
      </filters>
    </filterColumn>
    <filterColumn colId="6">
      <customFilters>
        <customFilter val="*DQP-*"/>
      </customFilters>
    </filterColumn>
  </autoFilter>
  <phoneticPr fontId="47" type="noConversion"/>
  <conditionalFormatting sqref="F4572:F4619">
    <cfRule type="duplicateValues" dxfId="22" priority="43"/>
  </conditionalFormatting>
  <conditionalFormatting sqref="I1:I1048576">
    <cfRule type="duplicateValues" dxfId="21" priority="1"/>
  </conditionalFormatting>
  <conditionalFormatting sqref="I3">
    <cfRule type="duplicateValues" dxfId="20" priority="3"/>
  </conditionalFormatting>
  <dataValidations count="12">
    <dataValidation type="list" allowBlank="1" showInputMessage="1" showErrorMessage="1" errorTitle="Invalid value" error="Select a value from the list." promptTitle="Rule Type" prompt="Use the approved governance values." sqref="Z2496:Z2497 Z2482 Z2427 Z2400 Z2374 AD824:AD4163" xr:uid="{64A9B622-E7A1-45EE-8AB4-EFD467B127B0}">
      <formula1>#REF!</formula1>
    </dataValidation>
    <dataValidation type="list" allowBlank="1" showInputMessage="1" showErrorMessage="1" errorTitle="Invalid value" error="Select a value from the list." promptTitle="Rule Status" prompt="Use the approved governance values." sqref="AD4:AD823" xr:uid="{00000000-0002-0000-0000-000006000000}">
      <formula1>#REF!</formula1>
      <formula2>0</formula2>
    </dataValidation>
    <dataValidation type="list" allowBlank="1" showInputMessage="1" showErrorMessage="1" errorTitle="Invalid value" error="Select a value from the list." promptTitle="Rule Type" prompt="Use the approved governance values." sqref="AD4:AD823" xr:uid="{00000000-0002-0000-0000-000008000000}">
      <formula1>#REF!</formula1>
      <formula2>0</formula2>
    </dataValidation>
    <dataValidation type="list" allowBlank="1" showInputMessage="1" showErrorMessage="1" errorTitle="Invalid value" error="Select a value from the list." promptTitle="IT Review Status" prompt="Use the approved governance values." sqref="AK4:AK823" xr:uid="{00000000-0002-0000-0000-00000C000000}">
      <formula1>#REF!</formula1>
      <formula2>0</formula2>
    </dataValidation>
    <dataValidation type="list" allowBlank="1" showInputMessage="1" showErrorMessage="1" errorTitle="Invalid value" error="Select a value from the list." promptTitle="Business Review Status" prompt="Use the approved governance values." sqref="AF4:AF823" xr:uid="{00000000-0002-0000-0000-00000B000000}">
      <formula1>#REF!</formula1>
      <formula2>0</formula2>
    </dataValidation>
    <dataValidation type="list" allowBlank="1" showInputMessage="1" showErrorMessage="1" errorTitle="Invalid value" error="Select a value from the list." promptTitle="Sprint" prompt="Use the approved governance values." sqref="A4:A823 A3980" xr:uid="{824F5493-26D2-44B2-8E6D-580E0C6F4B5C}">
      <formula1>#REF!</formula1>
      <formula2>0</formula2>
    </dataValidation>
    <dataValidation type="list" allowBlank="1" showInputMessage="1" showErrorMessage="1" errorTitle="Invalid DQ dimension" error="Select one of the six DGE DQ dimensions." promptTitle="DQ Dimension" prompt="Use the DGE six-dimension taxonomy only." sqref="E2320:E2654 AC2320:AC2654 V2320:Y2654 C2320:C2654 M2320:T2654 L2347 L2374 L2400 L2427 L2496:L2497" xr:uid="{54314FF0-693F-4525-B778-BDF3B465E284}">
      <formula1>#REF!</formula1>
    </dataValidation>
    <dataValidation type="list" allowBlank="1" showInputMessage="1" showErrorMessage="1" errorTitle="Invalid value" error="Select a value from the list." promptTitle="Business Review Status" prompt="Use the approved governance values." sqref="AF824:AF2654" xr:uid="{C22E5BF5-3FA8-43E7-AF4A-382AD1D52805}">
      <formula1>#REF!</formula1>
    </dataValidation>
    <dataValidation type="list" allowBlank="1" showInputMessage="1" showErrorMessage="1" errorTitle="Invalid value" error="Select a value from the list." promptTitle="Sprint" prompt="Use the approved governance values." sqref="A4620 A824:A3488" xr:uid="{9E9B6CB4-F37C-4EC9-B191-37A085579495}">
      <formula1>#REF!</formula1>
    </dataValidation>
    <dataValidation type="list" allowBlank="1" showInputMessage="1" showErrorMessage="1" errorTitle="Invalid value" error="Select a value from the list." promptTitle="IT Review Status" prompt="Use the approved governance values." sqref="AK824:AK3698" xr:uid="{744B9CE4-D1CA-4186-9382-BDAFC94A9D08}">
      <formula1>#REF!</formula1>
    </dataValidation>
    <dataValidation type="list" allowBlank="1" showInputMessage="1" showErrorMessage="1" errorTitle="Invalid value" error="Select a value from the list." promptTitle="DED Data Sign-off" prompt="Use the approved governance values." sqref="AO4:AO3715" xr:uid="{00000000-0002-0000-0000-00000D000000}">
      <formula1>#REF!</formula1>
      <formula2>0</formula2>
    </dataValidation>
    <dataValidation type="list" allowBlank="1" showInputMessage="1" showErrorMessage="1" errorTitle="Invalid value" error="Select a value from the list." promptTitle="Rule Status" prompt="Use the approved governance values." sqref="AD824:AD4163" xr:uid="{9B8AADDC-2ABB-4D9F-B000-B3B1773CD99C}">
      <formula1>#REF!</formula1>
    </dataValidation>
  </dataValidations>
  <pageMargins left="0.75" right="0.75" top="1" bottom="1"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44BE-7FBC-4AB7-8B41-F0C789A0A32D}">
  <sheetPr>
    <tabColor theme="4"/>
  </sheetPr>
  <dimension ref="A1:S142"/>
  <sheetViews>
    <sheetView zoomScale="112" zoomScaleNormal="70" workbookViewId="0">
      <selection activeCell="O18" sqref="O18"/>
    </sheetView>
  </sheetViews>
  <sheetFormatPr defaultColWidth="8.6640625" defaultRowHeight="15" customHeight="1"/>
  <cols>
    <col min="1" max="1" width="6.46484375" style="148" customWidth="1"/>
    <col min="2" max="2" width="22.33203125" style="148" customWidth="1"/>
    <col min="3" max="3" width="37.6640625" style="148" customWidth="1"/>
    <col min="4" max="4" width="8.6640625" style="148" bestFit="1" customWidth="1"/>
    <col min="5" max="5" width="39.6640625" style="148" bestFit="1" customWidth="1"/>
    <col min="6" max="6" width="79.6640625" style="148" customWidth="1"/>
    <col min="7" max="7" width="28" style="148" customWidth="1"/>
    <col min="8" max="8" width="15.6640625" style="148" customWidth="1"/>
    <col min="9" max="9" width="11.1328125" style="148" customWidth="1"/>
    <col min="10" max="10" width="17.33203125" style="148" customWidth="1"/>
    <col min="11" max="11" width="11.53125" style="148" customWidth="1"/>
    <col min="12" max="12" width="26.6640625" style="148" customWidth="1"/>
    <col min="13" max="13" width="25.53125" style="148" customWidth="1"/>
    <col min="14" max="14" width="8.6640625" style="148"/>
    <col min="15" max="15" width="11.6640625" style="148" bestFit="1" customWidth="1"/>
    <col min="16" max="16" width="15.33203125" style="148" bestFit="1" customWidth="1"/>
    <col min="17" max="17" width="55.1328125" style="148" bestFit="1" customWidth="1"/>
    <col min="18" max="19" width="23.86328125" style="148" bestFit="1" customWidth="1"/>
    <col min="20" max="20" width="25.46484375" style="148" bestFit="1" customWidth="1"/>
    <col min="21" max="21" width="27.46484375" style="148" bestFit="1" customWidth="1"/>
    <col min="22" max="22" width="26.46484375" style="148" bestFit="1" customWidth="1"/>
    <col min="23" max="23" width="30.46484375" style="148" bestFit="1" customWidth="1"/>
    <col min="24" max="24" width="31.6640625" style="148" bestFit="1" customWidth="1"/>
    <col min="25" max="25" width="25.33203125" style="148" bestFit="1" customWidth="1"/>
    <col min="26" max="26" width="26.46484375" style="148" bestFit="1" customWidth="1"/>
    <col min="27" max="27" width="34.46484375" style="148" bestFit="1" customWidth="1"/>
    <col min="28" max="28" width="35.46484375" style="148" bestFit="1" customWidth="1"/>
    <col min="29" max="29" width="25.33203125" style="148" bestFit="1" customWidth="1"/>
    <col min="30" max="30" width="26.46484375" style="148" bestFit="1" customWidth="1"/>
    <col min="31" max="31" width="27.46484375" style="148" bestFit="1" customWidth="1"/>
    <col min="32" max="32" width="26.46484375" style="148" bestFit="1" customWidth="1"/>
    <col min="33" max="33" width="35" style="148" bestFit="1" customWidth="1"/>
    <col min="34" max="34" width="36.33203125" style="148" bestFit="1" customWidth="1"/>
    <col min="35" max="35" width="30.46484375" style="148" bestFit="1" customWidth="1"/>
    <col min="36" max="36" width="31.6640625" style="148" bestFit="1" customWidth="1"/>
    <col min="37" max="16384" width="8.6640625" style="148"/>
  </cols>
  <sheetData>
    <row r="1" spans="1:19" ht="14.25">
      <c r="A1" s="161"/>
      <c r="B1" s="161" t="s">
        <v>35029</v>
      </c>
    </row>
    <row r="2" spans="1:19" ht="14.25">
      <c r="A2" s="135"/>
      <c r="B2" s="135">
        <f>COUNTA(_xlfn.UNIQUE($B$5:$B$142))</f>
        <v>138</v>
      </c>
    </row>
    <row r="3" spans="1:19" ht="14.25">
      <c r="E3" s="160" t="s">
        <v>35030</v>
      </c>
    </row>
    <row r="4" spans="1:19" ht="14.25">
      <c r="A4" s="159" t="s">
        <v>35031</v>
      </c>
      <c r="B4" s="159" t="s">
        <v>35032</v>
      </c>
      <c r="C4" s="159" t="s">
        <v>35033</v>
      </c>
      <c r="D4" s="159" t="s">
        <v>4</v>
      </c>
      <c r="E4" s="159" t="s">
        <v>35034</v>
      </c>
      <c r="F4" s="158" t="s">
        <v>35035</v>
      </c>
      <c r="G4" s="158" t="s">
        <v>35036</v>
      </c>
      <c r="H4" s="158" t="s">
        <v>35037</v>
      </c>
      <c r="I4" s="158" t="s">
        <v>35038</v>
      </c>
      <c r="J4" s="158" t="s">
        <v>35039</v>
      </c>
      <c r="K4" s="158" t="s">
        <v>35040</v>
      </c>
      <c r="L4" s="157" t="s">
        <v>35041</v>
      </c>
      <c r="M4" s="157" t="s">
        <v>35042</v>
      </c>
      <c r="O4" s="148" t="s">
        <v>4</v>
      </c>
      <c r="P4" s="148" t="s">
        <v>35040</v>
      </c>
      <c r="Q4" s="148" t="s">
        <v>35038</v>
      </c>
      <c r="R4" s="148" t="s">
        <v>35043</v>
      </c>
      <c r="S4" s="148" t="s">
        <v>35044</v>
      </c>
    </row>
    <row r="5" spans="1:19" ht="14.25">
      <c r="A5" s="152">
        <v>1</v>
      </c>
      <c r="B5" s="153" t="s">
        <v>634</v>
      </c>
      <c r="C5" s="153" t="s">
        <v>633</v>
      </c>
      <c r="D5" s="152" t="s">
        <v>632</v>
      </c>
      <c r="E5" s="152" t="s">
        <v>31009</v>
      </c>
      <c r="F5" s="152" t="s">
        <v>35045</v>
      </c>
      <c r="G5" s="152" t="s">
        <v>35046</v>
      </c>
      <c r="H5" s="152" t="s">
        <v>35047</v>
      </c>
      <c r="I5" s="152" t="s">
        <v>35048</v>
      </c>
      <c r="J5" s="154">
        <v>46252</v>
      </c>
      <c r="K5" s="149" t="s">
        <v>35049</v>
      </c>
      <c r="L5" s="135" t="s">
        <v>35050</v>
      </c>
      <c r="M5" s="135" t="s">
        <v>35051</v>
      </c>
      <c r="O5" s="148" t="s">
        <v>632</v>
      </c>
      <c r="P5" s="148" t="s">
        <v>35049</v>
      </c>
      <c r="Q5" s="148" t="s">
        <v>35048</v>
      </c>
      <c r="R5" s="148">
        <v>31</v>
      </c>
      <c r="S5" s="148">
        <v>31</v>
      </c>
    </row>
    <row r="6" spans="1:19" ht="14.25">
      <c r="A6" s="152">
        <v>2</v>
      </c>
      <c r="B6" s="153" t="s">
        <v>729</v>
      </c>
      <c r="C6" s="152" t="s">
        <v>728</v>
      </c>
      <c r="D6" s="152" t="s">
        <v>632</v>
      </c>
      <c r="E6" s="152" t="s">
        <v>30978</v>
      </c>
      <c r="F6" s="152" t="s">
        <v>35052</v>
      </c>
      <c r="G6" s="152" t="s">
        <v>35046</v>
      </c>
      <c r="H6" s="152" t="s">
        <v>35047</v>
      </c>
      <c r="I6" s="152" t="s">
        <v>35048</v>
      </c>
      <c r="J6" s="154">
        <v>46252</v>
      </c>
      <c r="K6" s="149" t="s">
        <v>35049</v>
      </c>
      <c r="L6" s="135" t="s">
        <v>647</v>
      </c>
      <c r="M6" s="135" t="s">
        <v>647</v>
      </c>
      <c r="P6" s="148" t="s">
        <v>35053</v>
      </c>
      <c r="Q6" s="148" t="s">
        <v>35054</v>
      </c>
      <c r="R6" s="148">
        <v>18</v>
      </c>
      <c r="S6" s="148">
        <v>18</v>
      </c>
    </row>
    <row r="7" spans="1:19" ht="14.25">
      <c r="A7" s="152">
        <v>3</v>
      </c>
      <c r="B7" s="153" t="s">
        <v>809</v>
      </c>
      <c r="C7" s="152" t="s">
        <v>808</v>
      </c>
      <c r="D7" s="152" t="s">
        <v>632</v>
      </c>
      <c r="E7" s="152" t="s">
        <v>30978</v>
      </c>
      <c r="F7" s="152" t="s">
        <v>35055</v>
      </c>
      <c r="G7" s="152" t="s">
        <v>35046</v>
      </c>
      <c r="H7" s="152" t="s">
        <v>35047</v>
      </c>
      <c r="I7" s="152" t="s">
        <v>35048</v>
      </c>
      <c r="J7" s="154">
        <v>46252</v>
      </c>
      <c r="K7" s="149" t="s">
        <v>35049</v>
      </c>
      <c r="L7" s="135" t="s">
        <v>647</v>
      </c>
      <c r="M7" s="135" t="s">
        <v>647</v>
      </c>
      <c r="O7" s="148" t="s">
        <v>4370</v>
      </c>
      <c r="P7" s="148" t="s">
        <v>35049</v>
      </c>
      <c r="Q7" s="148" t="s">
        <v>35048</v>
      </c>
      <c r="R7" s="148">
        <v>2</v>
      </c>
      <c r="S7" s="148">
        <v>2</v>
      </c>
    </row>
    <row r="8" spans="1:19" ht="14.25">
      <c r="A8" s="152">
        <v>4</v>
      </c>
      <c r="B8" s="153" t="s">
        <v>889</v>
      </c>
      <c r="C8" s="152" t="s">
        <v>888</v>
      </c>
      <c r="D8" s="152" t="s">
        <v>632</v>
      </c>
      <c r="E8" s="152" t="s">
        <v>30978</v>
      </c>
      <c r="F8" s="152" t="s">
        <v>35056</v>
      </c>
      <c r="G8" s="152" t="s">
        <v>35046</v>
      </c>
      <c r="H8" s="152" t="s">
        <v>35047</v>
      </c>
      <c r="I8" s="152" t="s">
        <v>35048</v>
      </c>
      <c r="J8" s="154">
        <v>46252</v>
      </c>
      <c r="K8" s="149" t="s">
        <v>35049</v>
      </c>
      <c r="L8" s="135" t="s">
        <v>35050</v>
      </c>
      <c r="M8" s="135" t="s">
        <v>35057</v>
      </c>
      <c r="Q8" s="148" t="s">
        <v>35054</v>
      </c>
      <c r="R8" s="148">
        <v>4</v>
      </c>
      <c r="S8" s="148">
        <v>4</v>
      </c>
    </row>
    <row r="9" spans="1:19" ht="14.25">
      <c r="A9" s="152">
        <v>5</v>
      </c>
      <c r="B9" s="153" t="s">
        <v>1016</v>
      </c>
      <c r="C9" s="152" t="s">
        <v>1015</v>
      </c>
      <c r="D9" s="152" t="s">
        <v>632</v>
      </c>
      <c r="E9" s="152" t="s">
        <v>30978</v>
      </c>
      <c r="F9" s="152" t="s">
        <v>35058</v>
      </c>
      <c r="G9" s="152" t="s">
        <v>35046</v>
      </c>
      <c r="H9" s="152" t="s">
        <v>35047</v>
      </c>
      <c r="I9" s="152" t="s">
        <v>35048</v>
      </c>
      <c r="J9" s="154">
        <v>46252</v>
      </c>
      <c r="K9" s="149" t="s">
        <v>35049</v>
      </c>
      <c r="L9" s="135" t="s">
        <v>35050</v>
      </c>
      <c r="M9" s="135" t="s">
        <v>35059</v>
      </c>
      <c r="P9" s="148" t="s">
        <v>35053</v>
      </c>
      <c r="Q9" s="148" t="s">
        <v>35054</v>
      </c>
      <c r="R9" s="148">
        <v>28</v>
      </c>
      <c r="S9" s="148">
        <v>28</v>
      </c>
    </row>
    <row r="10" spans="1:19" ht="14.25">
      <c r="A10" s="152">
        <v>6</v>
      </c>
      <c r="B10" s="153" t="s">
        <v>1041</v>
      </c>
      <c r="C10" s="152" t="s">
        <v>1040</v>
      </c>
      <c r="D10" s="152" t="s">
        <v>632</v>
      </c>
      <c r="E10" s="152" t="s">
        <v>30978</v>
      </c>
      <c r="F10" s="152" t="s">
        <v>35060</v>
      </c>
      <c r="G10" s="152" t="s">
        <v>35046</v>
      </c>
      <c r="H10" s="152" t="s">
        <v>35047</v>
      </c>
      <c r="I10" s="152" t="s">
        <v>35048</v>
      </c>
      <c r="J10" s="154">
        <v>46252</v>
      </c>
      <c r="K10" s="149" t="s">
        <v>35049</v>
      </c>
      <c r="L10" s="135" t="s">
        <v>35050</v>
      </c>
      <c r="M10" s="135" t="s">
        <v>35061</v>
      </c>
      <c r="P10" s="148" t="s">
        <v>35062</v>
      </c>
      <c r="Q10" s="148" t="s">
        <v>35054</v>
      </c>
      <c r="R10" s="148">
        <v>3</v>
      </c>
      <c r="S10" s="148">
        <v>3</v>
      </c>
    </row>
    <row r="11" spans="1:19" ht="14.25">
      <c r="A11" s="152">
        <v>7</v>
      </c>
      <c r="B11" s="153" t="s">
        <v>1110</v>
      </c>
      <c r="C11" s="152" t="s">
        <v>1109</v>
      </c>
      <c r="D11" s="152" t="s">
        <v>632</v>
      </c>
      <c r="E11" s="152" t="s">
        <v>30978</v>
      </c>
      <c r="F11" s="152" t="s">
        <v>35063</v>
      </c>
      <c r="G11" s="152" t="s">
        <v>35046</v>
      </c>
      <c r="H11" s="152" t="s">
        <v>35047</v>
      </c>
      <c r="I11" s="152" t="s">
        <v>35048</v>
      </c>
      <c r="J11" s="154">
        <v>46252</v>
      </c>
      <c r="K11" s="149" t="s">
        <v>35049</v>
      </c>
      <c r="L11" s="135" t="s">
        <v>647</v>
      </c>
      <c r="M11" s="135" t="s">
        <v>647</v>
      </c>
      <c r="O11" s="148" t="s">
        <v>49</v>
      </c>
      <c r="P11" s="148" t="s">
        <v>35062</v>
      </c>
      <c r="Q11" s="148" t="s">
        <v>35054</v>
      </c>
    </row>
    <row r="12" spans="1:19" ht="14.25">
      <c r="A12" s="152">
        <v>8</v>
      </c>
      <c r="B12" s="153" t="s">
        <v>1146</v>
      </c>
      <c r="C12" s="152" t="s">
        <v>1145</v>
      </c>
      <c r="D12" s="152" t="s">
        <v>632</v>
      </c>
      <c r="E12" s="152" t="s">
        <v>30978</v>
      </c>
      <c r="F12" s="152" t="s">
        <v>35064</v>
      </c>
      <c r="G12" s="152" t="s">
        <v>35046</v>
      </c>
      <c r="H12" s="152" t="s">
        <v>35047</v>
      </c>
      <c r="I12" s="152" t="s">
        <v>35048</v>
      </c>
      <c r="J12" s="154">
        <v>46252</v>
      </c>
      <c r="K12" s="149" t="s">
        <v>35049</v>
      </c>
      <c r="L12" s="135" t="s">
        <v>35050</v>
      </c>
      <c r="M12" s="135" t="s">
        <v>35065</v>
      </c>
      <c r="O12" s="148" t="s">
        <v>35066</v>
      </c>
      <c r="R12" s="148">
        <v>86</v>
      </c>
      <c r="S12" s="148">
        <v>86</v>
      </c>
    </row>
    <row r="13" spans="1:19" ht="14.25">
      <c r="A13" s="152">
        <v>9</v>
      </c>
      <c r="B13" s="153" t="s">
        <v>1298</v>
      </c>
      <c r="C13" s="152" t="s">
        <v>1297</v>
      </c>
      <c r="D13" s="152" t="s">
        <v>632</v>
      </c>
      <c r="E13" s="152" t="s">
        <v>30978</v>
      </c>
      <c r="F13" s="152" t="s">
        <v>35067</v>
      </c>
      <c r="G13" s="152" t="s">
        <v>35046</v>
      </c>
      <c r="H13" s="152" t="s">
        <v>35047</v>
      </c>
      <c r="I13" s="152" t="s">
        <v>35048</v>
      </c>
      <c r="J13" s="154">
        <v>46252</v>
      </c>
      <c r="K13" s="149" t="s">
        <v>35049</v>
      </c>
      <c r="L13" s="135" t="s">
        <v>35050</v>
      </c>
      <c r="M13" s="135" t="s">
        <v>35068</v>
      </c>
    </row>
    <row r="14" spans="1:19" ht="14.25">
      <c r="A14" s="152">
        <v>10</v>
      </c>
      <c r="B14" s="153" t="s">
        <v>1374</v>
      </c>
      <c r="C14" s="152" t="s">
        <v>1373</v>
      </c>
      <c r="D14" s="152" t="s">
        <v>632</v>
      </c>
      <c r="E14" s="152" t="s">
        <v>30978</v>
      </c>
      <c r="F14" s="152" t="s">
        <v>35069</v>
      </c>
      <c r="G14" s="152" t="s">
        <v>35046</v>
      </c>
      <c r="H14" s="152" t="s">
        <v>35047</v>
      </c>
      <c r="I14" s="152" t="s">
        <v>35048</v>
      </c>
      <c r="J14" s="154">
        <v>46252</v>
      </c>
      <c r="K14" s="149" t="s">
        <v>35049</v>
      </c>
      <c r="L14" s="135" t="s">
        <v>35050</v>
      </c>
      <c r="M14" s="135" t="s">
        <v>35070</v>
      </c>
    </row>
    <row r="15" spans="1:19" ht="14.25">
      <c r="A15" s="152">
        <v>11</v>
      </c>
      <c r="B15" s="153" t="s">
        <v>1403</v>
      </c>
      <c r="C15" s="153" t="s">
        <v>1402</v>
      </c>
      <c r="D15" s="152" t="s">
        <v>632</v>
      </c>
      <c r="E15" s="152" t="s">
        <v>30978</v>
      </c>
      <c r="F15" s="152" t="s">
        <v>35071</v>
      </c>
      <c r="G15" s="152" t="s">
        <v>35046</v>
      </c>
      <c r="H15" s="152" t="s">
        <v>35047</v>
      </c>
      <c r="I15" s="152" t="s">
        <v>35048</v>
      </c>
      <c r="J15" s="154">
        <v>46252</v>
      </c>
      <c r="K15" s="149" t="s">
        <v>35049</v>
      </c>
      <c r="L15" s="135" t="s">
        <v>647</v>
      </c>
      <c r="M15" s="135" t="s">
        <v>647</v>
      </c>
    </row>
    <row r="16" spans="1:19" ht="14.25">
      <c r="A16" s="152">
        <v>12</v>
      </c>
      <c r="B16" s="153" t="s">
        <v>1431</v>
      </c>
      <c r="C16" s="153" t="s">
        <v>1430</v>
      </c>
      <c r="D16" s="152" t="s">
        <v>632</v>
      </c>
      <c r="E16" s="152" t="s">
        <v>30978</v>
      </c>
      <c r="F16" s="152" t="s">
        <v>35072</v>
      </c>
      <c r="G16" s="152" t="s">
        <v>35046</v>
      </c>
      <c r="H16" s="152" t="s">
        <v>35047</v>
      </c>
      <c r="I16" s="152" t="s">
        <v>35048</v>
      </c>
      <c r="J16" s="154">
        <v>46252</v>
      </c>
      <c r="K16" s="149" t="s">
        <v>35049</v>
      </c>
      <c r="L16" s="135" t="s">
        <v>647</v>
      </c>
      <c r="M16" s="135" t="s">
        <v>647</v>
      </c>
    </row>
    <row r="17" spans="1:13" ht="14.25">
      <c r="A17" s="152">
        <v>13</v>
      </c>
      <c r="B17" s="153" t="s">
        <v>1473</v>
      </c>
      <c r="C17" s="152" t="s">
        <v>1472</v>
      </c>
      <c r="D17" s="152" t="s">
        <v>632</v>
      </c>
      <c r="E17" s="152" t="s">
        <v>30978</v>
      </c>
      <c r="F17" s="152" t="s">
        <v>35073</v>
      </c>
      <c r="G17" s="152" t="s">
        <v>35046</v>
      </c>
      <c r="H17" s="152" t="s">
        <v>35047</v>
      </c>
      <c r="I17" s="152" t="s">
        <v>35048</v>
      </c>
      <c r="J17" s="154">
        <v>46252</v>
      </c>
      <c r="K17" s="149" t="s">
        <v>35049</v>
      </c>
      <c r="L17" s="135" t="s">
        <v>35050</v>
      </c>
      <c r="M17" s="135" t="s">
        <v>35074</v>
      </c>
    </row>
    <row r="18" spans="1:13" ht="14.25">
      <c r="A18" s="152">
        <v>14</v>
      </c>
      <c r="B18" s="153" t="s">
        <v>1541</v>
      </c>
      <c r="C18" s="153" t="s">
        <v>1540</v>
      </c>
      <c r="D18" s="152" t="s">
        <v>632</v>
      </c>
      <c r="E18" s="152" t="s">
        <v>30978</v>
      </c>
      <c r="F18" s="156" t="s">
        <v>35075</v>
      </c>
      <c r="G18" s="152" t="s">
        <v>35046</v>
      </c>
      <c r="H18" s="152" t="s">
        <v>35047</v>
      </c>
      <c r="I18" s="152" t="s">
        <v>35048</v>
      </c>
      <c r="J18" s="154">
        <v>46252</v>
      </c>
      <c r="K18" s="149" t="s">
        <v>35049</v>
      </c>
      <c r="L18" s="135" t="s">
        <v>647</v>
      </c>
      <c r="M18" s="135" t="s">
        <v>647</v>
      </c>
    </row>
    <row r="19" spans="1:13" ht="14.25">
      <c r="A19" s="152">
        <v>15</v>
      </c>
      <c r="B19" s="153" t="s">
        <v>1582</v>
      </c>
      <c r="C19" s="152" t="s">
        <v>1581</v>
      </c>
      <c r="D19" s="152" t="s">
        <v>632</v>
      </c>
      <c r="E19" s="152" t="s">
        <v>30978</v>
      </c>
      <c r="F19" s="152" t="s">
        <v>35076</v>
      </c>
      <c r="G19" s="152" t="s">
        <v>35046</v>
      </c>
      <c r="H19" s="152" t="s">
        <v>35047</v>
      </c>
      <c r="I19" s="152" t="s">
        <v>35048</v>
      </c>
      <c r="J19" s="154">
        <v>46252</v>
      </c>
      <c r="K19" s="149" t="s">
        <v>35049</v>
      </c>
      <c r="L19" s="135" t="s">
        <v>647</v>
      </c>
      <c r="M19" s="135" t="s">
        <v>647</v>
      </c>
    </row>
    <row r="20" spans="1:13" ht="14.25">
      <c r="A20" s="152">
        <v>16</v>
      </c>
      <c r="B20" s="153" t="s">
        <v>1624</v>
      </c>
      <c r="C20" s="153" t="s">
        <v>1623</v>
      </c>
      <c r="D20" s="152" t="s">
        <v>632</v>
      </c>
      <c r="E20" s="152" t="s">
        <v>30978</v>
      </c>
      <c r="F20" s="152" t="s">
        <v>35077</v>
      </c>
      <c r="G20" s="152" t="s">
        <v>35046</v>
      </c>
      <c r="H20" s="152" t="s">
        <v>35047</v>
      </c>
      <c r="I20" s="152" t="s">
        <v>35048</v>
      </c>
      <c r="J20" s="154">
        <v>46252</v>
      </c>
      <c r="K20" s="149" t="s">
        <v>35049</v>
      </c>
      <c r="L20" s="135" t="s">
        <v>35050</v>
      </c>
      <c r="M20" s="135" t="s">
        <v>35057</v>
      </c>
    </row>
    <row r="21" spans="1:13" ht="14.25">
      <c r="A21" s="152">
        <v>17</v>
      </c>
      <c r="B21" s="153" t="s">
        <v>1697</v>
      </c>
      <c r="C21" s="152" t="s">
        <v>1696</v>
      </c>
      <c r="D21" s="152" t="s">
        <v>632</v>
      </c>
      <c r="E21" s="152" t="s">
        <v>31009</v>
      </c>
      <c r="F21" s="152" t="s">
        <v>35078</v>
      </c>
      <c r="G21" s="152" t="s">
        <v>35046</v>
      </c>
      <c r="H21" s="152" t="s">
        <v>35047</v>
      </c>
      <c r="I21" s="152" t="s">
        <v>35048</v>
      </c>
      <c r="J21" s="154">
        <v>46252</v>
      </c>
      <c r="K21" s="149" t="s">
        <v>35049</v>
      </c>
      <c r="L21" s="135" t="s">
        <v>35050</v>
      </c>
      <c r="M21" s="135" t="s">
        <v>35079</v>
      </c>
    </row>
    <row r="22" spans="1:13" ht="14.25">
      <c r="A22" s="152">
        <v>18</v>
      </c>
      <c r="B22" s="153" t="s">
        <v>1750</v>
      </c>
      <c r="C22" s="152" t="s">
        <v>1749</v>
      </c>
      <c r="D22" s="152" t="s">
        <v>632</v>
      </c>
      <c r="E22" s="152" t="s">
        <v>31009</v>
      </c>
      <c r="F22" s="152" t="s">
        <v>35080</v>
      </c>
      <c r="G22" s="152" t="s">
        <v>35046</v>
      </c>
      <c r="H22" s="152" t="s">
        <v>35047</v>
      </c>
      <c r="I22" s="152" t="s">
        <v>35048</v>
      </c>
      <c r="J22" s="154">
        <v>46252</v>
      </c>
      <c r="K22" s="149" t="s">
        <v>35049</v>
      </c>
      <c r="L22" s="135" t="s">
        <v>647</v>
      </c>
      <c r="M22" s="135" t="s">
        <v>647</v>
      </c>
    </row>
    <row r="23" spans="1:13" ht="14.25">
      <c r="A23" s="152">
        <v>19</v>
      </c>
      <c r="B23" s="153" t="s">
        <v>1812</v>
      </c>
      <c r="C23" s="152" t="s">
        <v>1811</v>
      </c>
      <c r="D23" s="152" t="s">
        <v>632</v>
      </c>
      <c r="E23" s="152" t="s">
        <v>31009</v>
      </c>
      <c r="F23" s="152" t="s">
        <v>35081</v>
      </c>
      <c r="G23" s="152" t="s">
        <v>35046</v>
      </c>
      <c r="H23" s="152" t="s">
        <v>35047</v>
      </c>
      <c r="I23" s="152" t="s">
        <v>35048</v>
      </c>
      <c r="J23" s="154">
        <v>46252</v>
      </c>
      <c r="K23" s="149" t="s">
        <v>35049</v>
      </c>
      <c r="L23" s="135" t="s">
        <v>35050</v>
      </c>
      <c r="M23" s="135" t="s">
        <v>35082</v>
      </c>
    </row>
    <row r="24" spans="1:13" ht="14.25">
      <c r="A24" s="152">
        <v>20</v>
      </c>
      <c r="B24" s="153" t="s">
        <v>1876</v>
      </c>
      <c r="C24" s="153" t="s">
        <v>1875</v>
      </c>
      <c r="D24" s="152" t="s">
        <v>632</v>
      </c>
      <c r="E24" s="152" t="s">
        <v>31009</v>
      </c>
      <c r="F24" s="152" t="s">
        <v>35083</v>
      </c>
      <c r="G24" s="152" t="s">
        <v>35046</v>
      </c>
      <c r="H24" s="152" t="s">
        <v>35047</v>
      </c>
      <c r="I24" s="152" t="s">
        <v>35048</v>
      </c>
      <c r="J24" s="154">
        <v>46252</v>
      </c>
      <c r="K24" s="149" t="s">
        <v>35049</v>
      </c>
      <c r="L24" s="135" t="s">
        <v>35050</v>
      </c>
      <c r="M24" s="135" t="s">
        <v>35084</v>
      </c>
    </row>
    <row r="25" spans="1:13" ht="14.25">
      <c r="A25" s="152">
        <v>21</v>
      </c>
      <c r="B25" s="153" t="s">
        <v>2035</v>
      </c>
      <c r="C25" s="152" t="s">
        <v>2034</v>
      </c>
      <c r="D25" s="152" t="s">
        <v>632</v>
      </c>
      <c r="E25" s="152" t="s">
        <v>31009</v>
      </c>
      <c r="F25" s="152" t="s">
        <v>35085</v>
      </c>
      <c r="G25" s="152" t="s">
        <v>35046</v>
      </c>
      <c r="H25" s="152" t="s">
        <v>35047</v>
      </c>
      <c r="I25" s="152" t="s">
        <v>35048</v>
      </c>
      <c r="J25" s="154">
        <v>46252</v>
      </c>
      <c r="K25" s="149" t="s">
        <v>35049</v>
      </c>
      <c r="L25" s="135" t="s">
        <v>35050</v>
      </c>
      <c r="M25" s="135" t="s">
        <v>35084</v>
      </c>
    </row>
    <row r="26" spans="1:13" ht="14.25">
      <c r="A26" s="152">
        <v>22</v>
      </c>
      <c r="B26" s="153" t="s">
        <v>2155</v>
      </c>
      <c r="C26" s="152" t="s">
        <v>2154</v>
      </c>
      <c r="D26" s="152" t="s">
        <v>632</v>
      </c>
      <c r="E26" s="152" t="s">
        <v>30978</v>
      </c>
      <c r="F26" s="152" t="s">
        <v>35086</v>
      </c>
      <c r="G26" s="152" t="s">
        <v>35046</v>
      </c>
      <c r="H26" s="152" t="s">
        <v>35047</v>
      </c>
      <c r="I26" s="152" t="s">
        <v>35048</v>
      </c>
      <c r="J26" s="154">
        <v>46252</v>
      </c>
      <c r="K26" s="149" t="s">
        <v>35049</v>
      </c>
      <c r="L26" s="135" t="s">
        <v>35050</v>
      </c>
      <c r="M26" s="135" t="s">
        <v>35087</v>
      </c>
    </row>
    <row r="27" spans="1:13" ht="14.25">
      <c r="A27" s="152">
        <v>23</v>
      </c>
      <c r="B27" s="153" t="s">
        <v>2198</v>
      </c>
      <c r="C27" s="152" t="s">
        <v>2197</v>
      </c>
      <c r="D27" s="152" t="s">
        <v>632</v>
      </c>
      <c r="E27" s="152" t="s">
        <v>31227</v>
      </c>
      <c r="F27" s="152" t="s">
        <v>35088</v>
      </c>
      <c r="G27" s="152" t="s">
        <v>35046</v>
      </c>
      <c r="H27" s="152" t="s">
        <v>35047</v>
      </c>
      <c r="I27" s="152" t="s">
        <v>35048</v>
      </c>
      <c r="J27" s="154">
        <v>46252</v>
      </c>
      <c r="K27" s="149" t="s">
        <v>35049</v>
      </c>
      <c r="L27" s="135" t="s">
        <v>35050</v>
      </c>
      <c r="M27" s="135" t="s">
        <v>35089</v>
      </c>
    </row>
    <row r="28" spans="1:13" ht="14.25">
      <c r="A28" s="152">
        <v>24</v>
      </c>
      <c r="B28" s="153" t="s">
        <v>2278</v>
      </c>
      <c r="C28" s="152" t="s">
        <v>2277</v>
      </c>
      <c r="D28" s="152" t="s">
        <v>632</v>
      </c>
      <c r="E28" s="152" t="s">
        <v>30978</v>
      </c>
      <c r="F28" s="152" t="s">
        <v>35090</v>
      </c>
      <c r="G28" s="152" t="s">
        <v>35046</v>
      </c>
      <c r="H28" s="152" t="s">
        <v>35047</v>
      </c>
      <c r="I28" s="152" t="s">
        <v>35048</v>
      </c>
      <c r="J28" s="154">
        <v>46252</v>
      </c>
      <c r="K28" s="149" t="s">
        <v>35049</v>
      </c>
      <c r="L28" s="135" t="s">
        <v>35050</v>
      </c>
      <c r="M28" s="135" t="s">
        <v>2277</v>
      </c>
    </row>
    <row r="29" spans="1:13" ht="14.25">
      <c r="A29" s="152">
        <v>25</v>
      </c>
      <c r="B29" s="153" t="s">
        <v>2313</v>
      </c>
      <c r="C29" s="152" t="s">
        <v>2312</v>
      </c>
      <c r="D29" s="152" t="s">
        <v>632</v>
      </c>
      <c r="E29" s="152" t="s">
        <v>30978</v>
      </c>
      <c r="F29" s="152" t="s">
        <v>35091</v>
      </c>
      <c r="G29" s="152" t="s">
        <v>35046</v>
      </c>
      <c r="H29" s="152" t="s">
        <v>35047</v>
      </c>
      <c r="I29" s="152" t="s">
        <v>35048</v>
      </c>
      <c r="J29" s="154">
        <v>46252</v>
      </c>
      <c r="K29" s="149" t="s">
        <v>35049</v>
      </c>
      <c r="L29" s="135" t="s">
        <v>35050</v>
      </c>
      <c r="M29" s="135" t="s">
        <v>2277</v>
      </c>
    </row>
    <row r="30" spans="1:13" ht="14.25">
      <c r="A30" s="152">
        <v>26</v>
      </c>
      <c r="B30" s="153" t="s">
        <v>2348</v>
      </c>
      <c r="C30" s="152" t="s">
        <v>2347</v>
      </c>
      <c r="D30" s="152" t="s">
        <v>632</v>
      </c>
      <c r="E30" s="152" t="s">
        <v>30978</v>
      </c>
      <c r="F30" s="152" t="s">
        <v>35092</v>
      </c>
      <c r="G30" s="152" t="s">
        <v>35046</v>
      </c>
      <c r="H30" s="152" t="s">
        <v>35047</v>
      </c>
      <c r="I30" s="152" t="s">
        <v>35048</v>
      </c>
      <c r="J30" s="154">
        <v>46252</v>
      </c>
      <c r="K30" s="149" t="s">
        <v>35049</v>
      </c>
      <c r="L30" s="135" t="s">
        <v>35050</v>
      </c>
      <c r="M30" s="135" t="s">
        <v>35093</v>
      </c>
    </row>
    <row r="31" spans="1:13" ht="14.25">
      <c r="A31" s="152">
        <v>27</v>
      </c>
      <c r="B31" s="153" t="s">
        <v>2401</v>
      </c>
      <c r="C31" s="152" t="s">
        <v>2400</v>
      </c>
      <c r="D31" s="152" t="s">
        <v>632</v>
      </c>
      <c r="E31" s="152" t="s">
        <v>30978</v>
      </c>
      <c r="F31" s="152" t="s">
        <v>35094</v>
      </c>
      <c r="G31" s="152" t="s">
        <v>35046</v>
      </c>
      <c r="H31" s="152" t="s">
        <v>35047</v>
      </c>
      <c r="I31" s="152" t="s">
        <v>35048</v>
      </c>
      <c r="J31" s="154">
        <v>46252</v>
      </c>
      <c r="K31" s="149" t="s">
        <v>35049</v>
      </c>
      <c r="L31" s="135" t="s">
        <v>35050</v>
      </c>
      <c r="M31" s="135" t="s">
        <v>35095</v>
      </c>
    </row>
    <row r="32" spans="1:13" ht="14.25">
      <c r="A32" s="152">
        <v>28</v>
      </c>
      <c r="B32" s="153" t="s">
        <v>2443</v>
      </c>
      <c r="C32" s="152" t="s">
        <v>2442</v>
      </c>
      <c r="D32" s="152" t="s">
        <v>632</v>
      </c>
      <c r="E32" s="152" t="s">
        <v>30978</v>
      </c>
      <c r="F32" s="152" t="s">
        <v>35096</v>
      </c>
      <c r="G32" s="152" t="s">
        <v>35046</v>
      </c>
      <c r="H32" s="152" t="s">
        <v>35047</v>
      </c>
      <c r="I32" s="152" t="s">
        <v>35048</v>
      </c>
      <c r="J32" s="154">
        <v>46252</v>
      </c>
      <c r="K32" s="149" t="s">
        <v>35049</v>
      </c>
      <c r="L32" s="135" t="s">
        <v>647</v>
      </c>
      <c r="M32" s="135" t="s">
        <v>647</v>
      </c>
    </row>
    <row r="33" spans="1:13" ht="14.25">
      <c r="A33" s="152">
        <v>29</v>
      </c>
      <c r="B33" s="153" t="s">
        <v>2550</v>
      </c>
      <c r="C33" s="152" t="s">
        <v>2549</v>
      </c>
      <c r="D33" s="152" t="s">
        <v>632</v>
      </c>
      <c r="E33" s="152" t="s">
        <v>31009</v>
      </c>
      <c r="F33" s="152" t="s">
        <v>35097</v>
      </c>
      <c r="G33" s="152" t="s">
        <v>35046</v>
      </c>
      <c r="H33" s="152" t="s">
        <v>35047</v>
      </c>
      <c r="I33" s="152" t="s">
        <v>35048</v>
      </c>
      <c r="J33" s="154">
        <v>46252</v>
      </c>
      <c r="K33" s="149" t="s">
        <v>35049</v>
      </c>
      <c r="L33" s="135" t="s">
        <v>35050</v>
      </c>
      <c r="M33" s="135" t="s">
        <v>35098</v>
      </c>
    </row>
    <row r="34" spans="1:13" ht="14.25">
      <c r="A34" s="152">
        <v>30</v>
      </c>
      <c r="B34" s="153" t="s">
        <v>2618</v>
      </c>
      <c r="C34" s="152" t="s">
        <v>2617</v>
      </c>
      <c r="D34" s="152" t="s">
        <v>632</v>
      </c>
      <c r="E34" s="152" t="s">
        <v>31227</v>
      </c>
      <c r="F34" s="152" t="s">
        <v>35099</v>
      </c>
      <c r="G34" s="152" t="s">
        <v>35046</v>
      </c>
      <c r="H34" s="152" t="s">
        <v>35047</v>
      </c>
      <c r="I34" s="152" t="s">
        <v>35048</v>
      </c>
      <c r="J34" s="154">
        <v>46252</v>
      </c>
      <c r="K34" s="149" t="s">
        <v>35049</v>
      </c>
      <c r="L34" s="135" t="s">
        <v>35050</v>
      </c>
      <c r="M34" s="135" t="s">
        <v>35100</v>
      </c>
    </row>
    <row r="35" spans="1:13" ht="14.25">
      <c r="A35" s="152">
        <v>31</v>
      </c>
      <c r="B35" s="153" t="s">
        <v>2682</v>
      </c>
      <c r="C35" s="152" t="s">
        <v>2681</v>
      </c>
      <c r="D35" s="152" t="s">
        <v>632</v>
      </c>
      <c r="E35" s="152" t="s">
        <v>31227</v>
      </c>
      <c r="F35" s="152" t="s">
        <v>35101</v>
      </c>
      <c r="G35" s="152" t="s">
        <v>35046</v>
      </c>
      <c r="H35" s="152" t="s">
        <v>35047</v>
      </c>
      <c r="I35" s="152" t="s">
        <v>35048</v>
      </c>
      <c r="J35" s="154">
        <v>46252</v>
      </c>
      <c r="K35" s="149" t="s">
        <v>35049</v>
      </c>
      <c r="L35" s="135" t="s">
        <v>35050</v>
      </c>
      <c r="M35" s="135" t="s">
        <v>35100</v>
      </c>
    </row>
    <row r="36" spans="1:13" ht="14.25">
      <c r="A36" s="152">
        <v>32</v>
      </c>
      <c r="B36" s="153" t="s">
        <v>4372</v>
      </c>
      <c r="C36" s="152" t="s">
        <v>4371</v>
      </c>
      <c r="D36" s="152" t="s">
        <v>4370</v>
      </c>
      <c r="E36" s="152" t="s">
        <v>31227</v>
      </c>
      <c r="F36" s="152" t="s">
        <v>35102</v>
      </c>
      <c r="G36" s="152" t="s">
        <v>35046</v>
      </c>
      <c r="H36" s="152" t="s">
        <v>35046</v>
      </c>
      <c r="I36" s="152"/>
      <c r="J36" s="154">
        <v>46252</v>
      </c>
      <c r="K36" s="149" t="s">
        <v>35049</v>
      </c>
      <c r="L36" s="135" t="s">
        <v>35050</v>
      </c>
      <c r="M36" s="135" t="s">
        <v>35089</v>
      </c>
    </row>
    <row r="37" spans="1:13" ht="14.25">
      <c r="A37" s="152">
        <v>33</v>
      </c>
      <c r="B37" s="153" t="s">
        <v>14046</v>
      </c>
      <c r="C37" s="152" t="s">
        <v>14045</v>
      </c>
      <c r="D37" s="152" t="s">
        <v>4370</v>
      </c>
      <c r="E37" s="152" t="s">
        <v>31227</v>
      </c>
      <c r="F37" s="152" t="s">
        <v>35103</v>
      </c>
      <c r="G37" s="151" t="s">
        <v>35104</v>
      </c>
      <c r="H37" s="151" t="s">
        <v>35105</v>
      </c>
      <c r="I37" s="151" t="s">
        <v>35048</v>
      </c>
      <c r="J37" s="150">
        <v>46252</v>
      </c>
      <c r="K37" s="149" t="s">
        <v>35049</v>
      </c>
      <c r="L37" s="135" t="s">
        <v>647</v>
      </c>
      <c r="M37" s="135" t="s">
        <v>647</v>
      </c>
    </row>
    <row r="38" spans="1:13" ht="14.25">
      <c r="A38" s="152">
        <v>34</v>
      </c>
      <c r="B38" s="153" t="s">
        <v>4432</v>
      </c>
      <c r="C38" s="152" t="s">
        <v>4431</v>
      </c>
      <c r="D38" s="152" t="s">
        <v>4370</v>
      </c>
      <c r="E38" s="152" t="s">
        <v>30978</v>
      </c>
      <c r="F38" s="152" t="s">
        <v>35106</v>
      </c>
      <c r="G38" s="152" t="s">
        <v>35046</v>
      </c>
      <c r="H38" s="152" t="s">
        <v>35046</v>
      </c>
      <c r="I38" s="152"/>
      <c r="J38" s="154">
        <v>46252</v>
      </c>
      <c r="K38" s="149" t="s">
        <v>35049</v>
      </c>
      <c r="L38" s="135" t="s">
        <v>35068</v>
      </c>
      <c r="M38" s="135" t="s">
        <v>35107</v>
      </c>
    </row>
    <row r="39" spans="1:13" ht="14.25">
      <c r="A39" s="152">
        <v>35</v>
      </c>
      <c r="B39" s="153" t="s">
        <v>4550</v>
      </c>
      <c r="C39" s="152" t="s">
        <v>4549</v>
      </c>
      <c r="D39" s="152" t="s">
        <v>4370</v>
      </c>
      <c r="E39" s="152" t="s">
        <v>30978</v>
      </c>
      <c r="F39" s="152" t="s">
        <v>35108</v>
      </c>
      <c r="G39" s="152" t="s">
        <v>35046</v>
      </c>
      <c r="H39" s="152" t="s">
        <v>35046</v>
      </c>
      <c r="I39" s="152"/>
      <c r="J39" s="154">
        <v>46252</v>
      </c>
      <c r="K39" s="149" t="s">
        <v>35049</v>
      </c>
      <c r="L39" s="135" t="s">
        <v>35068</v>
      </c>
      <c r="M39" s="135" t="s">
        <v>35109</v>
      </c>
    </row>
    <row r="40" spans="1:13" ht="14.25">
      <c r="A40" s="152">
        <v>36</v>
      </c>
      <c r="B40" s="153" t="s">
        <v>4605</v>
      </c>
      <c r="C40" s="152" t="s">
        <v>4604</v>
      </c>
      <c r="D40" s="152" t="s">
        <v>4370</v>
      </c>
      <c r="E40" s="152" t="s">
        <v>30978</v>
      </c>
      <c r="F40" s="152" t="s">
        <v>35110</v>
      </c>
      <c r="G40" s="152" t="s">
        <v>35046</v>
      </c>
      <c r="H40" s="152" t="s">
        <v>35046</v>
      </c>
      <c r="I40" s="152"/>
      <c r="J40" s="154">
        <v>46252</v>
      </c>
      <c r="K40" s="149" t="s">
        <v>35049</v>
      </c>
      <c r="L40" s="135" t="s">
        <v>647</v>
      </c>
      <c r="M40" s="135" t="s">
        <v>647</v>
      </c>
    </row>
    <row r="41" spans="1:13" ht="14.25">
      <c r="A41" s="152">
        <v>37</v>
      </c>
      <c r="B41" s="153" t="s">
        <v>2715</v>
      </c>
      <c r="C41" s="152" t="s">
        <v>2714</v>
      </c>
      <c r="D41" s="152" t="s">
        <v>632</v>
      </c>
      <c r="E41" s="152" t="s">
        <v>30978</v>
      </c>
      <c r="F41" s="152" t="s">
        <v>35111</v>
      </c>
      <c r="G41" s="152" t="s">
        <v>35046</v>
      </c>
      <c r="H41" s="152" t="s">
        <v>35047</v>
      </c>
      <c r="I41" s="152"/>
      <c r="J41" s="154">
        <v>46252</v>
      </c>
      <c r="K41" s="149" t="s">
        <v>35053</v>
      </c>
      <c r="L41" s="135" t="s">
        <v>35112</v>
      </c>
      <c r="M41" s="135" t="s">
        <v>35113</v>
      </c>
    </row>
    <row r="42" spans="1:13" ht="14.25">
      <c r="A42" s="152">
        <v>38</v>
      </c>
      <c r="B42" s="153" t="s">
        <v>2870</v>
      </c>
      <c r="C42" s="152" t="s">
        <v>2869</v>
      </c>
      <c r="D42" s="152" t="s">
        <v>632</v>
      </c>
      <c r="E42" s="152" t="s">
        <v>31466</v>
      </c>
      <c r="F42" s="152" t="s">
        <v>35114</v>
      </c>
      <c r="G42" s="152" t="s">
        <v>35046</v>
      </c>
      <c r="H42" s="152" t="s">
        <v>35115</v>
      </c>
      <c r="I42" s="152"/>
      <c r="J42" s="154">
        <v>46252</v>
      </c>
      <c r="K42" s="149" t="s">
        <v>35053</v>
      </c>
      <c r="L42" s="135" t="s">
        <v>35116</v>
      </c>
      <c r="M42" s="135" t="s">
        <v>31466</v>
      </c>
    </row>
    <row r="43" spans="1:13" ht="14.25">
      <c r="A43" s="152">
        <v>39</v>
      </c>
      <c r="B43" s="153" t="s">
        <v>2900</v>
      </c>
      <c r="C43" s="152" t="s">
        <v>2899</v>
      </c>
      <c r="D43" s="152" t="s">
        <v>632</v>
      </c>
      <c r="E43" s="152" t="s">
        <v>30978</v>
      </c>
      <c r="F43" s="152" t="s">
        <v>35117</v>
      </c>
      <c r="G43" s="152" t="s">
        <v>35046</v>
      </c>
      <c r="H43" s="152" t="s">
        <v>35047</v>
      </c>
      <c r="I43" s="152"/>
      <c r="J43" s="154">
        <v>46252</v>
      </c>
      <c r="K43" s="149" t="s">
        <v>35053</v>
      </c>
      <c r="L43" s="135" t="s">
        <v>35068</v>
      </c>
      <c r="M43" s="135" t="s">
        <v>35118</v>
      </c>
    </row>
    <row r="44" spans="1:13" ht="14.25">
      <c r="A44" s="152">
        <v>40</v>
      </c>
      <c r="B44" s="153" t="s">
        <v>2910</v>
      </c>
      <c r="C44" s="152" t="s">
        <v>2909</v>
      </c>
      <c r="D44" s="152" t="s">
        <v>632</v>
      </c>
      <c r="E44" s="152" t="s">
        <v>30978</v>
      </c>
      <c r="F44" s="152" t="s">
        <v>35119</v>
      </c>
      <c r="G44" s="152" t="s">
        <v>35046</v>
      </c>
      <c r="H44" s="152" t="s">
        <v>35115</v>
      </c>
      <c r="I44" s="152"/>
      <c r="J44" s="154">
        <v>46252</v>
      </c>
      <c r="K44" s="149" t="s">
        <v>35053</v>
      </c>
      <c r="L44" s="135" t="s">
        <v>35068</v>
      </c>
      <c r="M44" s="135" t="s">
        <v>35113</v>
      </c>
    </row>
    <row r="45" spans="1:13" ht="14.25">
      <c r="A45" s="152">
        <v>41</v>
      </c>
      <c r="B45" s="153" t="s">
        <v>4616</v>
      </c>
      <c r="C45" s="152" t="s">
        <v>4615</v>
      </c>
      <c r="D45" s="152" t="s">
        <v>4370</v>
      </c>
      <c r="E45" s="152" t="s">
        <v>31075</v>
      </c>
      <c r="F45" s="152" t="s">
        <v>35120</v>
      </c>
      <c r="G45" s="152" t="s">
        <v>35046</v>
      </c>
      <c r="H45" s="152" t="s">
        <v>35046</v>
      </c>
      <c r="I45" s="152"/>
      <c r="J45" s="154">
        <v>46253</v>
      </c>
      <c r="K45" s="149" t="s">
        <v>35053</v>
      </c>
      <c r="L45" s="135" t="s">
        <v>35121</v>
      </c>
      <c r="M45" s="135" t="s">
        <v>35118</v>
      </c>
    </row>
    <row r="46" spans="1:13" ht="14.25">
      <c r="A46" s="152">
        <v>42</v>
      </c>
      <c r="B46" s="153" t="s">
        <v>2993</v>
      </c>
      <c r="C46" s="152" t="s">
        <v>2992</v>
      </c>
      <c r="D46" s="152" t="s">
        <v>632</v>
      </c>
      <c r="E46" s="152" t="s">
        <v>31466</v>
      </c>
      <c r="F46" s="152" t="s">
        <v>35122</v>
      </c>
      <c r="G46" s="152" t="s">
        <v>35104</v>
      </c>
      <c r="H46" s="152" t="s">
        <v>35115</v>
      </c>
      <c r="I46" s="152"/>
      <c r="J46" s="154">
        <v>46252</v>
      </c>
      <c r="K46" s="149" t="s">
        <v>35053</v>
      </c>
      <c r="L46" s="135" t="s">
        <v>35116</v>
      </c>
      <c r="M46" s="135" t="s">
        <v>31466</v>
      </c>
    </row>
    <row r="47" spans="1:13" ht="14.25">
      <c r="A47" s="152">
        <v>43</v>
      </c>
      <c r="B47" s="153" t="s">
        <v>3021</v>
      </c>
      <c r="C47" s="152" t="s">
        <v>3020</v>
      </c>
      <c r="D47" s="152" t="s">
        <v>632</v>
      </c>
      <c r="E47" s="152" t="s">
        <v>31075</v>
      </c>
      <c r="F47" s="152" t="s">
        <v>35123</v>
      </c>
      <c r="G47" s="152" t="s">
        <v>35046</v>
      </c>
      <c r="H47" s="152" t="s">
        <v>35115</v>
      </c>
      <c r="I47" s="152"/>
      <c r="J47" s="154">
        <v>46252</v>
      </c>
      <c r="K47" s="149" t="s">
        <v>35053</v>
      </c>
      <c r="L47" s="135" t="s">
        <v>35068</v>
      </c>
      <c r="M47" s="135" t="s">
        <v>35124</v>
      </c>
    </row>
    <row r="48" spans="1:13" ht="14.25">
      <c r="A48" s="152">
        <v>44</v>
      </c>
      <c r="B48" s="153" t="s">
        <v>4723</v>
      </c>
      <c r="C48" s="152" t="s">
        <v>4722</v>
      </c>
      <c r="D48" s="152" t="s">
        <v>4370</v>
      </c>
      <c r="E48" s="152" t="s">
        <v>31075</v>
      </c>
      <c r="F48" s="152" t="s">
        <v>35125</v>
      </c>
      <c r="G48" s="152" t="s">
        <v>35046</v>
      </c>
      <c r="H48" s="152" t="s">
        <v>35046</v>
      </c>
      <c r="I48" s="152"/>
      <c r="J48" s="154">
        <v>46253</v>
      </c>
      <c r="K48" s="149" t="s">
        <v>35053</v>
      </c>
      <c r="L48" s="135" t="s">
        <v>35121</v>
      </c>
      <c r="M48" s="135" t="s">
        <v>35118</v>
      </c>
    </row>
    <row r="49" spans="1:15" ht="14.25">
      <c r="A49" s="152">
        <v>45</v>
      </c>
      <c r="B49" s="153" t="s">
        <v>6145</v>
      </c>
      <c r="C49" s="152" t="s">
        <v>6144</v>
      </c>
      <c r="D49" s="152" t="s">
        <v>4370</v>
      </c>
      <c r="E49" s="152" t="s">
        <v>31075</v>
      </c>
      <c r="F49" s="152" t="s">
        <v>35126</v>
      </c>
      <c r="G49" s="152" t="s">
        <v>35046</v>
      </c>
      <c r="H49" s="152" t="s">
        <v>35046</v>
      </c>
      <c r="I49" s="152"/>
      <c r="J49" s="154">
        <v>46253</v>
      </c>
      <c r="K49" s="149" t="s">
        <v>35053</v>
      </c>
      <c r="L49" s="135" t="s">
        <v>35121</v>
      </c>
      <c r="M49" s="135" t="s">
        <v>35118</v>
      </c>
    </row>
    <row r="50" spans="1:15" ht="14.25">
      <c r="A50" s="152">
        <v>46</v>
      </c>
      <c r="B50" s="153" t="s">
        <v>6259</v>
      </c>
      <c r="C50" s="152" t="s">
        <v>6258</v>
      </c>
      <c r="D50" s="152" t="s">
        <v>4370</v>
      </c>
      <c r="E50" s="152" t="s">
        <v>30978</v>
      </c>
      <c r="F50" s="152" t="s">
        <v>35127</v>
      </c>
      <c r="G50" s="152" t="s">
        <v>35046</v>
      </c>
      <c r="H50" s="152" t="s">
        <v>35046</v>
      </c>
      <c r="I50" s="152"/>
      <c r="J50" s="154">
        <v>46253</v>
      </c>
      <c r="K50" s="149" t="s">
        <v>35053</v>
      </c>
      <c r="L50" s="135" t="s">
        <v>35121</v>
      </c>
      <c r="M50" s="135" t="s">
        <v>35118</v>
      </c>
    </row>
    <row r="51" spans="1:15" ht="14.25">
      <c r="A51" s="152">
        <v>47</v>
      </c>
      <c r="B51" s="153" t="s">
        <v>3215</v>
      </c>
      <c r="C51" s="152" t="s">
        <v>3214</v>
      </c>
      <c r="D51" s="152" t="s">
        <v>632</v>
      </c>
      <c r="E51" s="152" t="s">
        <v>30978</v>
      </c>
      <c r="F51" s="152" t="s">
        <v>35128</v>
      </c>
      <c r="G51" s="152" t="s">
        <v>35046</v>
      </c>
      <c r="H51" s="152" t="s">
        <v>35047</v>
      </c>
      <c r="I51" s="152"/>
      <c r="J51" s="154">
        <v>46252</v>
      </c>
      <c r="K51" s="149" t="s">
        <v>35053</v>
      </c>
      <c r="L51" s="135" t="s">
        <v>35129</v>
      </c>
      <c r="M51" s="135" t="s">
        <v>35113</v>
      </c>
    </row>
    <row r="52" spans="1:15" ht="14.25">
      <c r="A52" s="152">
        <v>48</v>
      </c>
      <c r="B52" s="153" t="s">
        <v>3315</v>
      </c>
      <c r="C52" s="152" t="s">
        <v>3314</v>
      </c>
      <c r="D52" s="152" t="s">
        <v>632</v>
      </c>
      <c r="E52" s="152" t="s">
        <v>30978</v>
      </c>
      <c r="F52" s="152" t="s">
        <v>35130</v>
      </c>
      <c r="G52" s="152" t="s">
        <v>35046</v>
      </c>
      <c r="H52" s="152" t="s">
        <v>35047</v>
      </c>
      <c r="I52" s="152"/>
      <c r="J52" s="154">
        <v>46252</v>
      </c>
      <c r="K52" s="149" t="s">
        <v>35053</v>
      </c>
      <c r="L52" s="135" t="s">
        <v>35129</v>
      </c>
      <c r="M52" s="135" t="s">
        <v>35113</v>
      </c>
    </row>
    <row r="53" spans="1:15" ht="14.25">
      <c r="A53" s="152">
        <v>49</v>
      </c>
      <c r="B53" s="153" t="s">
        <v>3370</v>
      </c>
      <c r="C53" s="152" t="s">
        <v>3369</v>
      </c>
      <c r="D53" s="152" t="s">
        <v>632</v>
      </c>
      <c r="E53" s="152" t="s">
        <v>30978</v>
      </c>
      <c r="F53" s="152" t="s">
        <v>35131</v>
      </c>
      <c r="G53" s="152" t="s">
        <v>35046</v>
      </c>
      <c r="H53" s="152" t="s">
        <v>35047</v>
      </c>
      <c r="I53" s="152"/>
      <c r="J53" s="154">
        <v>46252</v>
      </c>
      <c r="K53" s="149" t="s">
        <v>35053</v>
      </c>
      <c r="L53" s="135" t="s">
        <v>35068</v>
      </c>
      <c r="M53" s="135" t="s">
        <v>35132</v>
      </c>
    </row>
    <row r="54" spans="1:15" ht="14.25">
      <c r="A54" s="152">
        <v>50</v>
      </c>
      <c r="B54" s="153" t="s">
        <v>6321</v>
      </c>
      <c r="C54" s="152" t="s">
        <v>6320</v>
      </c>
      <c r="D54" s="152" t="s">
        <v>4370</v>
      </c>
      <c r="E54" s="152" t="s">
        <v>31075</v>
      </c>
      <c r="F54" s="152" t="s">
        <v>35133</v>
      </c>
      <c r="G54" s="152" t="s">
        <v>35046</v>
      </c>
      <c r="H54" s="152" t="s">
        <v>35046</v>
      </c>
      <c r="I54" s="152"/>
      <c r="J54" s="154">
        <v>46253</v>
      </c>
      <c r="K54" s="149" t="s">
        <v>35053</v>
      </c>
      <c r="L54" s="135" t="s">
        <v>35121</v>
      </c>
      <c r="M54" s="135" t="s">
        <v>35118</v>
      </c>
    </row>
    <row r="55" spans="1:15" ht="14.25">
      <c r="A55" s="152">
        <v>51</v>
      </c>
      <c r="B55" s="153" t="s">
        <v>3401</v>
      </c>
      <c r="C55" s="152" t="s">
        <v>3400</v>
      </c>
      <c r="D55" s="152" t="s">
        <v>632</v>
      </c>
      <c r="E55" s="152" t="s">
        <v>30978</v>
      </c>
      <c r="F55" s="152" t="s">
        <v>35134</v>
      </c>
      <c r="G55" s="152" t="s">
        <v>35046</v>
      </c>
      <c r="H55" s="152" t="s">
        <v>35047</v>
      </c>
      <c r="I55" s="152"/>
      <c r="J55" s="154">
        <v>46252</v>
      </c>
      <c r="K55" s="149" t="s">
        <v>35053</v>
      </c>
      <c r="L55" s="135" t="s">
        <v>35068</v>
      </c>
      <c r="M55" s="135" t="s">
        <v>35118</v>
      </c>
    </row>
    <row r="56" spans="1:15" ht="14.25">
      <c r="A56" s="152">
        <v>52</v>
      </c>
      <c r="B56" s="153" t="s">
        <v>3471</v>
      </c>
      <c r="C56" s="152" t="s">
        <v>3470</v>
      </c>
      <c r="D56" s="152" t="s">
        <v>632</v>
      </c>
      <c r="E56" s="152" t="s">
        <v>30978</v>
      </c>
      <c r="F56" s="152" t="s">
        <v>35135</v>
      </c>
      <c r="G56" s="152" t="s">
        <v>35046</v>
      </c>
      <c r="H56" s="152" t="s">
        <v>35047</v>
      </c>
      <c r="I56" s="152"/>
      <c r="J56" s="154">
        <v>46252</v>
      </c>
      <c r="K56" s="149" t="s">
        <v>35053</v>
      </c>
      <c r="L56" s="135" t="s">
        <v>35068</v>
      </c>
      <c r="M56" s="135" t="s">
        <v>35118</v>
      </c>
      <c r="O56" s="148" t="b">
        <f>(M56=B56)</f>
        <v>0</v>
      </c>
    </row>
    <row r="57" spans="1:15" ht="14.25">
      <c r="A57" s="152">
        <v>53</v>
      </c>
      <c r="B57" s="153" t="s">
        <v>3501</v>
      </c>
      <c r="C57" s="152" t="s">
        <v>3500</v>
      </c>
      <c r="D57" s="152" t="s">
        <v>632</v>
      </c>
      <c r="E57" s="152" t="s">
        <v>30978</v>
      </c>
      <c r="F57" s="152" t="s">
        <v>35136</v>
      </c>
      <c r="G57" s="152" t="s">
        <v>35046</v>
      </c>
      <c r="H57" s="152" t="s">
        <v>35047</v>
      </c>
      <c r="I57" s="152"/>
      <c r="J57" s="154">
        <v>46252</v>
      </c>
      <c r="K57" s="149" t="s">
        <v>35053</v>
      </c>
      <c r="L57" s="135" t="s">
        <v>35068</v>
      </c>
      <c r="M57" s="135" t="s">
        <v>35118</v>
      </c>
    </row>
    <row r="58" spans="1:15" ht="14.25">
      <c r="A58" s="152">
        <v>54</v>
      </c>
      <c r="B58" s="153" t="s">
        <v>6764</v>
      </c>
      <c r="C58" s="153" t="s">
        <v>6763</v>
      </c>
      <c r="D58" s="152" t="s">
        <v>4370</v>
      </c>
      <c r="E58" s="152" t="s">
        <v>30978</v>
      </c>
      <c r="F58" s="152" t="s">
        <v>35137</v>
      </c>
      <c r="G58" s="152" t="s">
        <v>35046</v>
      </c>
      <c r="H58" s="152" t="s">
        <v>35046</v>
      </c>
      <c r="I58" s="152"/>
      <c r="J58" s="154">
        <v>46253</v>
      </c>
      <c r="K58" s="149" t="s">
        <v>35053</v>
      </c>
      <c r="L58" s="135" t="s">
        <v>35121</v>
      </c>
      <c r="M58" s="135" t="s">
        <v>35118</v>
      </c>
    </row>
    <row r="59" spans="1:15" ht="14.25">
      <c r="A59" s="152">
        <v>55</v>
      </c>
      <c r="B59" s="153" t="s">
        <v>3561</v>
      </c>
      <c r="C59" s="152" t="s">
        <v>3560</v>
      </c>
      <c r="D59" s="152" t="s">
        <v>632</v>
      </c>
      <c r="E59" s="152" t="s">
        <v>31227</v>
      </c>
      <c r="F59" s="152" t="s">
        <v>35138</v>
      </c>
      <c r="G59" s="152" t="s">
        <v>35046</v>
      </c>
      <c r="H59" s="152" t="s">
        <v>35047</v>
      </c>
      <c r="I59" s="152"/>
      <c r="J59" s="154">
        <v>46252</v>
      </c>
      <c r="K59" s="149" t="s">
        <v>35053</v>
      </c>
      <c r="L59" s="135" t="s">
        <v>35112</v>
      </c>
      <c r="M59" s="135" t="s">
        <v>35113</v>
      </c>
    </row>
    <row r="60" spans="1:15" ht="14.25">
      <c r="A60" s="152">
        <v>56</v>
      </c>
      <c r="B60" s="153" t="s">
        <v>3585</v>
      </c>
      <c r="C60" s="152" t="s">
        <v>3584</v>
      </c>
      <c r="D60" s="152" t="s">
        <v>632</v>
      </c>
      <c r="E60" s="152" t="s">
        <v>30978</v>
      </c>
      <c r="F60" s="152" t="s">
        <v>35139</v>
      </c>
      <c r="G60" s="152" t="s">
        <v>35046</v>
      </c>
      <c r="H60" s="152" t="s">
        <v>35047</v>
      </c>
      <c r="I60" s="152"/>
      <c r="J60" s="154">
        <v>46252</v>
      </c>
      <c r="K60" s="149" t="s">
        <v>35053</v>
      </c>
      <c r="L60" s="135" t="s">
        <v>35068</v>
      </c>
      <c r="M60" s="135" t="s">
        <v>35118</v>
      </c>
    </row>
    <row r="61" spans="1:15" ht="14.25">
      <c r="A61" s="152">
        <v>57</v>
      </c>
      <c r="B61" s="153" t="s">
        <v>3679</v>
      </c>
      <c r="C61" s="152" t="s">
        <v>3678</v>
      </c>
      <c r="D61" s="152" t="s">
        <v>632</v>
      </c>
      <c r="E61" s="152" t="s">
        <v>31466</v>
      </c>
      <c r="F61" s="152" t="s">
        <v>35140</v>
      </c>
      <c r="G61" s="152" t="s">
        <v>35046</v>
      </c>
      <c r="H61" s="152" t="s">
        <v>35115</v>
      </c>
      <c r="I61" s="152"/>
      <c r="J61" s="154">
        <v>46252</v>
      </c>
      <c r="K61" s="149" t="s">
        <v>35053</v>
      </c>
      <c r="L61" s="135" t="s">
        <v>35116</v>
      </c>
      <c r="M61" s="135" t="s">
        <v>31466</v>
      </c>
    </row>
    <row r="62" spans="1:15" ht="14.25">
      <c r="A62" s="152">
        <v>58</v>
      </c>
      <c r="B62" s="153" t="s">
        <v>7233</v>
      </c>
      <c r="C62" s="153" t="s">
        <v>7232</v>
      </c>
      <c r="D62" s="152" t="s">
        <v>4370</v>
      </c>
      <c r="E62" s="152" t="s">
        <v>30978</v>
      </c>
      <c r="F62" s="152" t="s">
        <v>35141</v>
      </c>
      <c r="G62" s="152" t="s">
        <v>35046</v>
      </c>
      <c r="H62" s="152" t="s">
        <v>35046</v>
      </c>
      <c r="I62" s="152"/>
      <c r="J62" s="154">
        <v>46253</v>
      </c>
      <c r="K62" s="149" t="s">
        <v>35053</v>
      </c>
      <c r="L62" s="135" t="s">
        <v>35121</v>
      </c>
      <c r="M62" s="135" t="s">
        <v>35118</v>
      </c>
    </row>
    <row r="63" spans="1:15" ht="14.25">
      <c r="A63" s="152">
        <v>59</v>
      </c>
      <c r="B63" s="153" t="s">
        <v>3696</v>
      </c>
      <c r="C63" s="152" t="s">
        <v>3695</v>
      </c>
      <c r="D63" s="152" t="s">
        <v>632</v>
      </c>
      <c r="E63" s="152" t="s">
        <v>30978</v>
      </c>
      <c r="F63" s="152" t="s">
        <v>35142</v>
      </c>
      <c r="G63" s="152" t="s">
        <v>35046</v>
      </c>
      <c r="H63" s="152" t="s">
        <v>35115</v>
      </c>
      <c r="I63" s="152"/>
      <c r="J63" s="154">
        <v>46252</v>
      </c>
      <c r="K63" s="149" t="s">
        <v>35053</v>
      </c>
      <c r="L63" s="135" t="s">
        <v>35112</v>
      </c>
      <c r="M63" s="135" t="s">
        <v>35143</v>
      </c>
    </row>
    <row r="64" spans="1:15" ht="14.25">
      <c r="A64" s="152">
        <v>60</v>
      </c>
      <c r="B64" s="153" t="s">
        <v>7302</v>
      </c>
      <c r="C64" s="152" t="s">
        <v>7301</v>
      </c>
      <c r="D64" s="152" t="s">
        <v>4370</v>
      </c>
      <c r="E64" s="152" t="s">
        <v>30978</v>
      </c>
      <c r="F64" s="152" t="s">
        <v>35144</v>
      </c>
      <c r="G64" s="152" t="s">
        <v>35046</v>
      </c>
      <c r="H64" s="152" t="s">
        <v>35046</v>
      </c>
      <c r="I64" s="152"/>
      <c r="J64" s="154">
        <v>46253</v>
      </c>
      <c r="K64" s="149" t="s">
        <v>35053</v>
      </c>
      <c r="L64" s="135" t="s">
        <v>35121</v>
      </c>
      <c r="M64" s="135" t="s">
        <v>35118</v>
      </c>
    </row>
    <row r="65" spans="1:13" ht="14.25">
      <c r="A65" s="152">
        <v>61</v>
      </c>
      <c r="B65" s="153" t="s">
        <v>7611</v>
      </c>
      <c r="C65" s="152" t="s">
        <v>7610</v>
      </c>
      <c r="D65" s="152" t="s">
        <v>4370</v>
      </c>
      <c r="E65" s="152" t="s">
        <v>31244</v>
      </c>
      <c r="F65" s="152" t="s">
        <v>35145</v>
      </c>
      <c r="G65" s="152" t="s">
        <v>35046</v>
      </c>
      <c r="H65" s="152" t="s">
        <v>35046</v>
      </c>
      <c r="I65" s="152"/>
      <c r="J65" s="154">
        <v>46253</v>
      </c>
      <c r="K65" s="149" t="s">
        <v>35053</v>
      </c>
      <c r="L65" s="135" t="s">
        <v>35121</v>
      </c>
      <c r="M65" s="135" t="s">
        <v>35118</v>
      </c>
    </row>
    <row r="66" spans="1:13" ht="14.25">
      <c r="A66" s="152">
        <v>62</v>
      </c>
      <c r="B66" s="153" t="s">
        <v>8077</v>
      </c>
      <c r="C66" s="152" t="s">
        <v>8076</v>
      </c>
      <c r="D66" s="152" t="s">
        <v>4370</v>
      </c>
      <c r="E66" s="152" t="s">
        <v>30978</v>
      </c>
      <c r="F66" s="152" t="s">
        <v>35146</v>
      </c>
      <c r="G66" s="152" t="s">
        <v>35046</v>
      </c>
      <c r="H66" s="152" t="s">
        <v>35046</v>
      </c>
      <c r="I66" s="152"/>
      <c r="J66" s="154">
        <v>46253</v>
      </c>
      <c r="K66" s="149" t="s">
        <v>35053</v>
      </c>
      <c r="L66" s="135" t="s">
        <v>35121</v>
      </c>
      <c r="M66" s="135" t="s">
        <v>35118</v>
      </c>
    </row>
    <row r="67" spans="1:13" ht="14.25">
      <c r="A67" s="152">
        <v>63</v>
      </c>
      <c r="B67" s="153" t="s">
        <v>8151</v>
      </c>
      <c r="C67" s="152" t="s">
        <v>8150</v>
      </c>
      <c r="D67" s="152" t="s">
        <v>4370</v>
      </c>
      <c r="E67" s="152" t="s">
        <v>30978</v>
      </c>
      <c r="F67" s="152" t="s">
        <v>35147</v>
      </c>
      <c r="G67" s="155" t="s">
        <v>35046</v>
      </c>
      <c r="H67" s="155" t="s">
        <v>35046</v>
      </c>
      <c r="I67" s="151"/>
      <c r="J67" s="150">
        <v>46252</v>
      </c>
      <c r="K67" s="149" t="s">
        <v>35053</v>
      </c>
      <c r="L67" s="135" t="s">
        <v>35121</v>
      </c>
      <c r="M67" s="135" t="s">
        <v>35118</v>
      </c>
    </row>
    <row r="68" spans="1:13" ht="14.25">
      <c r="A68" s="152">
        <v>64</v>
      </c>
      <c r="B68" s="153" t="s">
        <v>8245</v>
      </c>
      <c r="C68" s="152" t="s">
        <v>8244</v>
      </c>
      <c r="D68" s="152" t="s">
        <v>4370</v>
      </c>
      <c r="E68" s="152" t="s">
        <v>31466</v>
      </c>
      <c r="F68" s="152" t="s">
        <v>35148</v>
      </c>
      <c r="G68" s="152" t="s">
        <v>35046</v>
      </c>
      <c r="H68" s="152" t="s">
        <v>35046</v>
      </c>
      <c r="I68" s="152"/>
      <c r="J68" s="154">
        <v>46253</v>
      </c>
      <c r="K68" s="149" t="s">
        <v>35053</v>
      </c>
      <c r="L68" s="135" t="s">
        <v>35121</v>
      </c>
      <c r="M68" s="135" t="s">
        <v>35118</v>
      </c>
    </row>
    <row r="69" spans="1:13" ht="14.25">
      <c r="A69" s="152">
        <v>86</v>
      </c>
      <c r="B69" s="153" t="s">
        <v>8362</v>
      </c>
      <c r="C69" s="152" t="s">
        <v>8361</v>
      </c>
      <c r="D69" s="152" t="s">
        <v>4370</v>
      </c>
      <c r="E69" s="152" t="s">
        <v>30978</v>
      </c>
      <c r="F69" s="152" t="s">
        <v>35149</v>
      </c>
      <c r="G69" s="152" t="s">
        <v>35046</v>
      </c>
      <c r="H69" s="152" t="s">
        <v>35046</v>
      </c>
      <c r="I69" s="152"/>
      <c r="J69" s="154">
        <v>46253</v>
      </c>
      <c r="K69" s="149" t="s">
        <v>35053</v>
      </c>
      <c r="L69" s="135" t="s">
        <v>35121</v>
      </c>
      <c r="M69" s="135" t="s">
        <v>35118</v>
      </c>
    </row>
    <row r="70" spans="1:13" ht="14.25">
      <c r="A70" s="152">
        <v>65</v>
      </c>
      <c r="B70" s="153" t="s">
        <v>8423</v>
      </c>
      <c r="C70" s="152" t="s">
        <v>8422</v>
      </c>
      <c r="D70" s="152" t="s">
        <v>4370</v>
      </c>
      <c r="E70" s="152" t="s">
        <v>31009</v>
      </c>
      <c r="F70" s="152" t="s">
        <v>35150</v>
      </c>
      <c r="G70" s="152" t="s">
        <v>35046</v>
      </c>
      <c r="H70" s="152" t="s">
        <v>35046</v>
      </c>
      <c r="I70" s="152"/>
      <c r="J70" s="154">
        <v>46253</v>
      </c>
      <c r="K70" s="149" t="s">
        <v>35053</v>
      </c>
      <c r="L70" s="135" t="s">
        <v>35121</v>
      </c>
      <c r="M70" s="135" t="s">
        <v>35118</v>
      </c>
    </row>
    <row r="71" spans="1:13" ht="14.25">
      <c r="A71" s="152">
        <v>66</v>
      </c>
      <c r="B71" s="153" t="s">
        <v>8746</v>
      </c>
      <c r="C71" s="152" t="s">
        <v>8745</v>
      </c>
      <c r="D71" s="152" t="s">
        <v>4370</v>
      </c>
      <c r="E71" s="152" t="s">
        <v>31075</v>
      </c>
      <c r="F71" s="152" t="s">
        <v>35151</v>
      </c>
      <c r="G71" s="152" t="s">
        <v>35046</v>
      </c>
      <c r="H71" s="152" t="s">
        <v>35046</v>
      </c>
      <c r="I71" s="152"/>
      <c r="J71" s="154">
        <v>46253</v>
      </c>
      <c r="K71" s="149" t="s">
        <v>35053</v>
      </c>
      <c r="L71" s="135" t="s">
        <v>35121</v>
      </c>
      <c r="M71" s="135" t="s">
        <v>35118</v>
      </c>
    </row>
    <row r="72" spans="1:13" ht="14.25">
      <c r="A72" s="152">
        <v>67</v>
      </c>
      <c r="B72" s="153" t="s">
        <v>8834</v>
      </c>
      <c r="C72" s="152" t="s">
        <v>8833</v>
      </c>
      <c r="D72" s="152" t="s">
        <v>4370</v>
      </c>
      <c r="E72" s="152" t="s">
        <v>31466</v>
      </c>
      <c r="F72" s="152" t="s">
        <v>35152</v>
      </c>
      <c r="G72" s="152" t="s">
        <v>35046</v>
      </c>
      <c r="H72" s="152" t="s">
        <v>35046</v>
      </c>
      <c r="I72" s="152"/>
      <c r="J72" s="154">
        <v>46253</v>
      </c>
      <c r="K72" s="149" t="s">
        <v>35053</v>
      </c>
      <c r="L72" s="135" t="s">
        <v>35121</v>
      </c>
      <c r="M72" s="135" t="s">
        <v>35118</v>
      </c>
    </row>
    <row r="73" spans="1:13" ht="14.25">
      <c r="A73" s="152">
        <v>68</v>
      </c>
      <c r="B73" s="153" t="s">
        <v>8909</v>
      </c>
      <c r="C73" s="153" t="s">
        <v>8908</v>
      </c>
      <c r="D73" s="152" t="s">
        <v>4370</v>
      </c>
      <c r="E73" s="152" t="s">
        <v>31466</v>
      </c>
      <c r="F73" s="152" t="s">
        <v>35153</v>
      </c>
      <c r="G73" s="152" t="s">
        <v>35046</v>
      </c>
      <c r="H73" s="152" t="s">
        <v>35046</v>
      </c>
      <c r="I73" s="152"/>
      <c r="J73" s="154">
        <v>46253</v>
      </c>
      <c r="K73" s="149" t="s">
        <v>35053</v>
      </c>
      <c r="L73" s="135" t="s">
        <v>35121</v>
      </c>
      <c r="M73" s="135" t="s">
        <v>35118</v>
      </c>
    </row>
    <row r="74" spans="1:13" ht="14.25">
      <c r="A74" s="152">
        <v>69</v>
      </c>
      <c r="B74" s="153" t="s">
        <v>8986</v>
      </c>
      <c r="C74" s="152" t="s">
        <v>8985</v>
      </c>
      <c r="D74" s="152" t="s">
        <v>4370</v>
      </c>
      <c r="E74" s="152" t="s">
        <v>30978</v>
      </c>
      <c r="F74" s="152" t="s">
        <v>35154</v>
      </c>
      <c r="G74" s="152" t="s">
        <v>35046</v>
      </c>
      <c r="H74" s="152" t="s">
        <v>35046</v>
      </c>
      <c r="I74" s="152"/>
      <c r="J74" s="154">
        <v>46253</v>
      </c>
      <c r="K74" s="149" t="s">
        <v>35053</v>
      </c>
      <c r="L74" s="135" t="s">
        <v>35121</v>
      </c>
      <c r="M74" s="135" t="s">
        <v>35118</v>
      </c>
    </row>
    <row r="75" spans="1:13" ht="14.25">
      <c r="A75" s="152">
        <v>70</v>
      </c>
      <c r="B75" s="153" t="s">
        <v>3729</v>
      </c>
      <c r="C75" s="152" t="s">
        <v>3728</v>
      </c>
      <c r="D75" s="152" t="s">
        <v>632</v>
      </c>
      <c r="E75" s="152" t="s">
        <v>31075</v>
      </c>
      <c r="F75" s="152" t="s">
        <v>35155</v>
      </c>
      <c r="G75" s="152" t="s">
        <v>35046</v>
      </c>
      <c r="H75" s="152" t="s">
        <v>35115</v>
      </c>
      <c r="I75" s="152"/>
      <c r="J75" s="154">
        <v>46252</v>
      </c>
      <c r="K75" s="149" t="s">
        <v>35053</v>
      </c>
      <c r="L75" s="135" t="s">
        <v>35068</v>
      </c>
      <c r="M75" s="135" t="s">
        <v>35156</v>
      </c>
    </row>
    <row r="76" spans="1:13" ht="14.25">
      <c r="A76" s="152">
        <v>71</v>
      </c>
      <c r="B76" s="153" t="s">
        <v>9126</v>
      </c>
      <c r="C76" s="152" t="s">
        <v>9125</v>
      </c>
      <c r="D76" s="152" t="s">
        <v>4370</v>
      </c>
      <c r="E76" s="152" t="s">
        <v>31075</v>
      </c>
      <c r="F76" s="152" t="s">
        <v>35157</v>
      </c>
      <c r="G76" s="152" t="s">
        <v>35046</v>
      </c>
      <c r="H76" s="152" t="s">
        <v>35046</v>
      </c>
      <c r="I76" s="152"/>
      <c r="J76" s="154">
        <v>46253</v>
      </c>
      <c r="K76" s="149" t="s">
        <v>35053</v>
      </c>
      <c r="L76" s="135" t="s">
        <v>35121</v>
      </c>
      <c r="M76" s="135" t="s">
        <v>35118</v>
      </c>
    </row>
    <row r="77" spans="1:13" ht="14.25">
      <c r="A77" s="152">
        <v>72</v>
      </c>
      <c r="B77" s="153" t="s">
        <v>9242</v>
      </c>
      <c r="C77" s="152" t="s">
        <v>9241</v>
      </c>
      <c r="D77" s="152" t="s">
        <v>4370</v>
      </c>
      <c r="E77" s="152" t="s">
        <v>31075</v>
      </c>
      <c r="F77" s="152" t="s">
        <v>35158</v>
      </c>
      <c r="G77" s="152" t="s">
        <v>35046</v>
      </c>
      <c r="H77" s="152" t="s">
        <v>35046</v>
      </c>
      <c r="I77" s="152"/>
      <c r="J77" s="154">
        <v>46253</v>
      </c>
      <c r="K77" s="149" t="s">
        <v>35053</v>
      </c>
      <c r="L77" s="135" t="s">
        <v>35121</v>
      </c>
      <c r="M77" s="135" t="s">
        <v>35118</v>
      </c>
    </row>
    <row r="78" spans="1:13" ht="14.25">
      <c r="A78" s="152">
        <v>73</v>
      </c>
      <c r="B78" s="153" t="s">
        <v>9360</v>
      </c>
      <c r="C78" s="152" t="s">
        <v>9359</v>
      </c>
      <c r="D78" s="152" t="s">
        <v>4370</v>
      </c>
      <c r="E78" s="152" t="s">
        <v>31466</v>
      </c>
      <c r="F78" s="152" t="s">
        <v>35159</v>
      </c>
      <c r="G78" s="152" t="s">
        <v>35046</v>
      </c>
      <c r="H78" s="152" t="s">
        <v>35046</v>
      </c>
      <c r="I78" s="152"/>
      <c r="J78" s="154">
        <v>46253</v>
      </c>
      <c r="K78" s="149" t="s">
        <v>35053</v>
      </c>
      <c r="L78" s="135" t="s">
        <v>35121</v>
      </c>
      <c r="M78" s="135" t="s">
        <v>35118</v>
      </c>
    </row>
    <row r="79" spans="1:13" ht="14.25">
      <c r="A79" s="152">
        <v>74</v>
      </c>
      <c r="B79" s="153" t="s">
        <v>9534</v>
      </c>
      <c r="C79" s="152" t="s">
        <v>9533</v>
      </c>
      <c r="D79" s="152" t="s">
        <v>4370</v>
      </c>
      <c r="E79" s="152" t="s">
        <v>31466</v>
      </c>
      <c r="F79" s="152" t="s">
        <v>35160</v>
      </c>
      <c r="G79" s="152" t="s">
        <v>35046</v>
      </c>
      <c r="H79" s="152" t="s">
        <v>35046</v>
      </c>
      <c r="I79" s="152"/>
      <c r="J79" s="154">
        <v>46253</v>
      </c>
      <c r="K79" s="149" t="s">
        <v>35053</v>
      </c>
      <c r="L79" s="135" t="s">
        <v>35121</v>
      </c>
      <c r="M79" s="135" t="s">
        <v>35118</v>
      </c>
    </row>
    <row r="80" spans="1:13" ht="14.25">
      <c r="A80" s="152">
        <v>75</v>
      </c>
      <c r="B80" s="153" t="s">
        <v>9600</v>
      </c>
      <c r="C80" s="152" t="s">
        <v>9599</v>
      </c>
      <c r="D80" s="152" t="s">
        <v>4370</v>
      </c>
      <c r="E80" s="152" t="s">
        <v>31075</v>
      </c>
      <c r="F80" s="152" t="s">
        <v>35161</v>
      </c>
      <c r="G80" s="152" t="s">
        <v>35046</v>
      </c>
      <c r="H80" s="152" t="s">
        <v>35046</v>
      </c>
      <c r="I80" s="152"/>
      <c r="J80" s="154">
        <v>46253</v>
      </c>
      <c r="K80" s="149" t="s">
        <v>35053</v>
      </c>
      <c r="L80" s="135" t="s">
        <v>35121</v>
      </c>
      <c r="M80" s="135" t="s">
        <v>35118</v>
      </c>
    </row>
    <row r="81" spans="1:13" ht="14.25">
      <c r="A81" s="152">
        <v>76</v>
      </c>
      <c r="B81" s="153" t="s">
        <v>9703</v>
      </c>
      <c r="C81" s="152" t="s">
        <v>9702</v>
      </c>
      <c r="D81" s="152" t="s">
        <v>4370</v>
      </c>
      <c r="E81" s="152" t="s">
        <v>31075</v>
      </c>
      <c r="F81" s="152" t="s">
        <v>35162</v>
      </c>
      <c r="G81" s="152" t="s">
        <v>35046</v>
      </c>
      <c r="H81" s="152" t="s">
        <v>35046</v>
      </c>
      <c r="I81" s="152"/>
      <c r="J81" s="154">
        <v>46253</v>
      </c>
      <c r="K81" s="149" t="s">
        <v>35053</v>
      </c>
      <c r="L81" s="135" t="s">
        <v>35121</v>
      </c>
      <c r="M81" s="135" t="s">
        <v>35118</v>
      </c>
    </row>
    <row r="82" spans="1:13" ht="14.25">
      <c r="A82" s="152">
        <v>77</v>
      </c>
      <c r="B82" s="153" t="s">
        <v>10291</v>
      </c>
      <c r="C82" s="152" t="s">
        <v>10290</v>
      </c>
      <c r="D82" s="152" t="s">
        <v>4370</v>
      </c>
      <c r="E82" s="152" t="s">
        <v>30978</v>
      </c>
      <c r="F82" s="152" t="s">
        <v>35163</v>
      </c>
      <c r="G82" s="152" t="s">
        <v>35046</v>
      </c>
      <c r="H82" s="152" t="s">
        <v>35046</v>
      </c>
      <c r="I82" s="152"/>
      <c r="J82" s="154">
        <v>46253</v>
      </c>
      <c r="K82" s="149" t="s">
        <v>35053</v>
      </c>
      <c r="L82" s="135" t="s">
        <v>35121</v>
      </c>
      <c r="M82" s="135" t="s">
        <v>35118</v>
      </c>
    </row>
    <row r="83" spans="1:13" ht="14.25">
      <c r="A83" s="152">
        <v>78</v>
      </c>
      <c r="B83" s="153" t="s">
        <v>10675</v>
      </c>
      <c r="C83" s="152" t="s">
        <v>10674</v>
      </c>
      <c r="D83" s="152" t="s">
        <v>4370</v>
      </c>
      <c r="E83" s="152" t="s">
        <v>31075</v>
      </c>
      <c r="F83" s="152" t="s">
        <v>35164</v>
      </c>
      <c r="G83" s="152" t="s">
        <v>35046</v>
      </c>
      <c r="H83" s="152" t="s">
        <v>35046</v>
      </c>
      <c r="I83" s="152"/>
      <c r="J83" s="154">
        <v>46253</v>
      </c>
      <c r="K83" s="149" t="s">
        <v>35053</v>
      </c>
      <c r="L83" s="135" t="s">
        <v>35121</v>
      </c>
      <c r="M83" s="135" t="s">
        <v>35118</v>
      </c>
    </row>
    <row r="84" spans="1:13" ht="14.25">
      <c r="A84" s="152">
        <v>79</v>
      </c>
      <c r="B84" s="153" t="s">
        <v>3761</v>
      </c>
      <c r="C84" s="152" t="s">
        <v>3760</v>
      </c>
      <c r="D84" s="152" t="s">
        <v>632</v>
      </c>
      <c r="E84" s="152" t="s">
        <v>31466</v>
      </c>
      <c r="F84" s="152" t="s">
        <v>35165</v>
      </c>
      <c r="G84" s="152" t="s">
        <v>35046</v>
      </c>
      <c r="H84" s="152" t="s">
        <v>35115</v>
      </c>
      <c r="I84" s="152"/>
      <c r="J84" s="154">
        <v>46252</v>
      </c>
      <c r="K84" s="149" t="s">
        <v>35053</v>
      </c>
      <c r="L84" s="135" t="s">
        <v>35116</v>
      </c>
      <c r="M84" s="135" t="s">
        <v>31466</v>
      </c>
    </row>
    <row r="85" spans="1:13" ht="14.25">
      <c r="A85" s="152">
        <v>80</v>
      </c>
      <c r="B85" s="153" t="s">
        <v>10806</v>
      </c>
      <c r="C85" s="152" t="s">
        <v>10805</v>
      </c>
      <c r="D85" s="152" t="s">
        <v>4370</v>
      </c>
      <c r="E85" s="152" t="s">
        <v>35166</v>
      </c>
      <c r="F85" s="152" t="s">
        <v>35167</v>
      </c>
      <c r="G85" s="152" t="s">
        <v>35046</v>
      </c>
      <c r="H85" s="152" t="s">
        <v>35046</v>
      </c>
      <c r="I85" s="152"/>
      <c r="J85" s="154">
        <v>46253</v>
      </c>
      <c r="K85" s="149" t="s">
        <v>35053</v>
      </c>
      <c r="L85" s="135" t="s">
        <v>35121</v>
      </c>
      <c r="M85" s="135" t="s">
        <v>35118</v>
      </c>
    </row>
    <row r="86" spans="1:13" ht="14.25">
      <c r="A86" s="152">
        <v>81</v>
      </c>
      <c r="B86" s="153" t="s">
        <v>10965</v>
      </c>
      <c r="C86" s="152" t="s">
        <v>10964</v>
      </c>
      <c r="D86" s="152" t="s">
        <v>4370</v>
      </c>
      <c r="E86" s="152" t="s">
        <v>31227</v>
      </c>
      <c r="F86" s="152" t="s">
        <v>35168</v>
      </c>
      <c r="G86" s="152" t="s">
        <v>35046</v>
      </c>
      <c r="H86" s="152" t="s">
        <v>35046</v>
      </c>
      <c r="I86" s="152"/>
      <c r="J86" s="154">
        <v>46253</v>
      </c>
      <c r="K86" s="149" t="s">
        <v>35053</v>
      </c>
      <c r="L86" s="135" t="s">
        <v>35121</v>
      </c>
      <c r="M86" s="135" t="s">
        <v>35118</v>
      </c>
    </row>
    <row r="87" spans="1:13" ht="14.25">
      <c r="A87" s="152">
        <v>82</v>
      </c>
      <c r="B87" s="153" t="s">
        <v>11011</v>
      </c>
      <c r="C87" s="152" t="s">
        <v>11010</v>
      </c>
      <c r="D87" s="152" t="s">
        <v>4370</v>
      </c>
      <c r="E87" s="152" t="s">
        <v>30978</v>
      </c>
      <c r="F87" s="152" t="s">
        <v>35169</v>
      </c>
      <c r="G87" s="152" t="s">
        <v>35046</v>
      </c>
      <c r="H87" s="152" t="s">
        <v>35046</v>
      </c>
      <c r="I87" s="152"/>
      <c r="J87" s="154">
        <v>46252</v>
      </c>
      <c r="K87" s="149" t="s">
        <v>35062</v>
      </c>
      <c r="L87" s="135" t="s">
        <v>35170</v>
      </c>
      <c r="M87" s="135" t="s">
        <v>35171</v>
      </c>
    </row>
    <row r="88" spans="1:13" ht="14.25">
      <c r="A88" s="152">
        <v>83</v>
      </c>
      <c r="B88" s="153" t="s">
        <v>11878</v>
      </c>
      <c r="C88" s="152" t="s">
        <v>11877</v>
      </c>
      <c r="D88" s="152" t="s">
        <v>4370</v>
      </c>
      <c r="E88" s="152" t="s">
        <v>30978</v>
      </c>
      <c r="F88" s="152" t="s">
        <v>35172</v>
      </c>
      <c r="G88" s="152" t="s">
        <v>35046</v>
      </c>
      <c r="H88" s="152" t="s">
        <v>35046</v>
      </c>
      <c r="I88" s="152"/>
      <c r="J88" s="154">
        <v>46252</v>
      </c>
      <c r="K88" s="149" t="s">
        <v>35062</v>
      </c>
      <c r="L88" s="135" t="s">
        <v>35170</v>
      </c>
      <c r="M88" s="135" t="s">
        <v>35065</v>
      </c>
    </row>
    <row r="89" spans="1:13" ht="14.25">
      <c r="A89" s="152">
        <v>84</v>
      </c>
      <c r="B89" s="153" t="s">
        <v>13372</v>
      </c>
      <c r="C89" s="152" t="s">
        <v>13371</v>
      </c>
      <c r="D89" s="152" t="s">
        <v>4370</v>
      </c>
      <c r="E89" s="152" t="s">
        <v>30978</v>
      </c>
      <c r="F89" s="152" t="s">
        <v>35173</v>
      </c>
      <c r="G89" s="152" t="s">
        <v>35046</v>
      </c>
      <c r="H89" s="152" t="s">
        <v>35046</v>
      </c>
      <c r="I89" s="152"/>
      <c r="J89" s="154">
        <v>46252</v>
      </c>
      <c r="K89" s="149" t="s">
        <v>35062</v>
      </c>
      <c r="L89" s="135" t="s">
        <v>35170</v>
      </c>
      <c r="M89" s="135" t="s">
        <v>35065</v>
      </c>
    </row>
    <row r="90" spans="1:13" ht="14.25">
      <c r="A90" s="152">
        <v>87</v>
      </c>
      <c r="B90" s="153" t="s">
        <v>14830</v>
      </c>
      <c r="C90" s="152" t="s">
        <v>14829</v>
      </c>
      <c r="D90" s="152" t="s">
        <v>49</v>
      </c>
      <c r="E90" s="152" t="s">
        <v>30978</v>
      </c>
      <c r="F90" s="152" t="s">
        <v>35174</v>
      </c>
      <c r="G90" s="152"/>
      <c r="H90" s="152"/>
      <c r="I90" s="152"/>
      <c r="J90" s="152"/>
      <c r="K90" s="149" t="s">
        <v>35062</v>
      </c>
      <c r="L90" s="135" t="s">
        <v>35121</v>
      </c>
      <c r="M90" s="135" t="s">
        <v>35175</v>
      </c>
    </row>
    <row r="91" spans="1:13" ht="14.25">
      <c r="A91" s="152">
        <v>88</v>
      </c>
      <c r="B91" s="153" t="s">
        <v>14524</v>
      </c>
      <c r="C91" s="152" t="s">
        <v>9361</v>
      </c>
      <c r="D91" s="152" t="s">
        <v>49</v>
      </c>
      <c r="E91" s="152" t="s">
        <v>30978</v>
      </c>
      <c r="F91" s="152" t="s">
        <v>35176</v>
      </c>
      <c r="G91" s="152"/>
      <c r="H91" s="152"/>
      <c r="I91" s="152"/>
      <c r="J91" s="152"/>
      <c r="K91" s="149" t="s">
        <v>35062</v>
      </c>
      <c r="L91" s="135" t="s">
        <v>35129</v>
      </c>
      <c r="M91" s="135" t="s">
        <v>35177</v>
      </c>
    </row>
    <row r="92" spans="1:13" ht="14.25">
      <c r="A92" s="152">
        <v>89</v>
      </c>
      <c r="B92" s="153" t="s">
        <v>81</v>
      </c>
      <c r="C92" s="152" t="s">
        <v>80</v>
      </c>
      <c r="D92" s="152" t="s">
        <v>49</v>
      </c>
      <c r="E92" s="152" t="s">
        <v>30978</v>
      </c>
      <c r="F92" s="152" t="s">
        <v>35178</v>
      </c>
      <c r="G92" s="152"/>
      <c r="H92" s="152"/>
      <c r="I92" s="152"/>
      <c r="J92" s="152"/>
      <c r="K92" s="149" t="s">
        <v>35062</v>
      </c>
      <c r="L92" s="135" t="s">
        <v>35179</v>
      </c>
      <c r="M92" s="135" t="s">
        <v>35180</v>
      </c>
    </row>
    <row r="93" spans="1:13" ht="14.25">
      <c r="A93" s="152">
        <v>90</v>
      </c>
      <c r="B93" s="153" t="s">
        <v>16890</v>
      </c>
      <c r="C93" s="152" t="s">
        <v>16889</v>
      </c>
      <c r="D93" s="152" t="s">
        <v>49</v>
      </c>
      <c r="E93" s="152" t="s">
        <v>31466</v>
      </c>
      <c r="F93" s="152" t="s">
        <v>35181</v>
      </c>
      <c r="G93" s="152"/>
      <c r="H93" s="152"/>
      <c r="I93" s="152"/>
      <c r="J93" s="152"/>
      <c r="K93" s="149" t="s">
        <v>35062</v>
      </c>
      <c r="L93" s="135" t="s">
        <v>35182</v>
      </c>
      <c r="M93" s="135" t="s">
        <v>35183</v>
      </c>
    </row>
    <row r="94" spans="1:13" ht="14.25">
      <c r="A94" s="152">
        <v>91</v>
      </c>
      <c r="B94" s="153" t="s">
        <v>51</v>
      </c>
      <c r="C94" s="152" t="s">
        <v>50</v>
      </c>
      <c r="D94" s="152" t="s">
        <v>49</v>
      </c>
      <c r="E94" s="152" t="s">
        <v>35166</v>
      </c>
      <c r="F94" s="152" t="s">
        <v>35184</v>
      </c>
      <c r="G94" s="152"/>
      <c r="H94" s="152"/>
      <c r="I94" s="152"/>
      <c r="J94" s="152"/>
      <c r="K94" s="149" t="s">
        <v>35062</v>
      </c>
      <c r="L94" s="135" t="s">
        <v>35179</v>
      </c>
      <c r="M94" s="135" t="s">
        <v>35185</v>
      </c>
    </row>
    <row r="95" spans="1:13" ht="14.25">
      <c r="A95" s="152">
        <v>92</v>
      </c>
      <c r="B95" s="153" t="s">
        <v>18663</v>
      </c>
      <c r="C95" s="152" t="s">
        <v>18662</v>
      </c>
      <c r="D95" s="152" t="s">
        <v>49</v>
      </c>
      <c r="E95" s="152" t="s">
        <v>31466</v>
      </c>
      <c r="F95" s="152" t="s">
        <v>35186</v>
      </c>
      <c r="G95" s="152"/>
      <c r="H95" s="152"/>
      <c r="I95" s="152"/>
      <c r="J95" s="152"/>
      <c r="K95" s="149" t="s">
        <v>35062</v>
      </c>
      <c r="L95" s="135" t="s">
        <v>35182</v>
      </c>
      <c r="M95" s="135" t="s">
        <v>35183</v>
      </c>
    </row>
    <row r="96" spans="1:13" ht="14.25">
      <c r="A96" s="152">
        <v>93</v>
      </c>
      <c r="B96" s="153" t="s">
        <v>18693</v>
      </c>
      <c r="C96" s="152" t="s">
        <v>18692</v>
      </c>
      <c r="D96" s="152" t="s">
        <v>49</v>
      </c>
      <c r="E96" s="152" t="s">
        <v>30978</v>
      </c>
      <c r="F96" s="152" t="s">
        <v>35187</v>
      </c>
      <c r="G96" s="152"/>
      <c r="H96" s="152"/>
      <c r="I96" s="152"/>
      <c r="J96" s="152"/>
      <c r="K96" s="149" t="s">
        <v>35062</v>
      </c>
      <c r="L96" s="135" t="s">
        <v>35129</v>
      </c>
      <c r="M96" s="135" t="s">
        <v>35177</v>
      </c>
    </row>
    <row r="97" spans="1:13" ht="14.25">
      <c r="A97" s="152">
        <v>94</v>
      </c>
      <c r="B97" s="153" t="s">
        <v>18729</v>
      </c>
      <c r="C97" s="152" t="s">
        <v>18728</v>
      </c>
      <c r="D97" s="152" t="s">
        <v>49</v>
      </c>
      <c r="E97" s="152" t="s">
        <v>30978</v>
      </c>
      <c r="F97" s="152" t="s">
        <v>35188</v>
      </c>
      <c r="G97" s="152"/>
      <c r="H97" s="152"/>
      <c r="I97" s="152"/>
      <c r="J97" s="152"/>
      <c r="K97" s="149" t="s">
        <v>35062</v>
      </c>
      <c r="L97" s="135" t="s">
        <v>35068</v>
      </c>
      <c r="M97" s="135" t="s">
        <v>35189</v>
      </c>
    </row>
    <row r="98" spans="1:13" ht="14.25">
      <c r="A98" s="152">
        <v>95</v>
      </c>
      <c r="B98" s="153" t="s">
        <v>18848</v>
      </c>
      <c r="C98" s="152" t="s">
        <v>18847</v>
      </c>
      <c r="D98" s="152" t="s">
        <v>49</v>
      </c>
      <c r="E98" s="152" t="s">
        <v>35190</v>
      </c>
      <c r="F98" s="152" t="s">
        <v>35191</v>
      </c>
      <c r="G98" s="152"/>
      <c r="H98" s="152"/>
      <c r="I98" s="152"/>
      <c r="J98" s="152"/>
      <c r="K98" s="149" t="s">
        <v>35062</v>
      </c>
      <c r="L98" s="135" t="s">
        <v>35068</v>
      </c>
      <c r="M98" s="135" t="s">
        <v>35177</v>
      </c>
    </row>
    <row r="99" spans="1:13" ht="14.25">
      <c r="A99" s="152">
        <v>96</v>
      </c>
      <c r="B99" s="153" t="s">
        <v>19109</v>
      </c>
      <c r="C99" s="152" t="s">
        <v>19108</v>
      </c>
      <c r="D99" s="152" t="s">
        <v>49</v>
      </c>
      <c r="E99" s="152" t="s">
        <v>30978</v>
      </c>
      <c r="F99" s="152" t="s">
        <v>35192</v>
      </c>
      <c r="G99" s="152"/>
      <c r="H99" s="152"/>
      <c r="I99" s="152"/>
      <c r="J99" s="152"/>
      <c r="K99" s="149" t="s">
        <v>35062</v>
      </c>
      <c r="L99" s="135" t="s">
        <v>35068</v>
      </c>
      <c r="M99" s="135" t="s">
        <v>35177</v>
      </c>
    </row>
    <row r="100" spans="1:13" ht="14.25">
      <c r="A100" s="152">
        <v>97</v>
      </c>
      <c r="B100" s="153" t="s">
        <v>19169</v>
      </c>
      <c r="C100" s="152" t="s">
        <v>19168</v>
      </c>
      <c r="D100" s="152" t="s">
        <v>49</v>
      </c>
      <c r="E100" s="152" t="s">
        <v>30978</v>
      </c>
      <c r="F100" s="152" t="s">
        <v>35193</v>
      </c>
      <c r="G100" s="152"/>
      <c r="H100" s="152"/>
      <c r="I100" s="152"/>
      <c r="J100" s="152"/>
      <c r="K100" s="149" t="s">
        <v>35062</v>
      </c>
      <c r="L100" s="135" t="s">
        <v>35068</v>
      </c>
      <c r="M100" s="135" t="s">
        <v>35189</v>
      </c>
    </row>
    <row r="101" spans="1:13" ht="14.25">
      <c r="A101" s="152">
        <v>98</v>
      </c>
      <c r="B101" s="153" t="s">
        <v>19244</v>
      </c>
      <c r="C101" s="152" t="s">
        <v>19243</v>
      </c>
      <c r="D101" s="152" t="s">
        <v>49</v>
      </c>
      <c r="E101" s="152" t="s">
        <v>30978</v>
      </c>
      <c r="F101" s="152" t="s">
        <v>35194</v>
      </c>
      <c r="G101" s="152"/>
      <c r="H101" s="152"/>
      <c r="I101" s="152"/>
      <c r="J101" s="152"/>
      <c r="K101" s="149" t="s">
        <v>35062</v>
      </c>
      <c r="L101" s="135" t="s">
        <v>35129</v>
      </c>
      <c r="M101" s="135" t="s">
        <v>35177</v>
      </c>
    </row>
    <row r="102" spans="1:13" ht="14.25">
      <c r="A102" s="152">
        <v>99</v>
      </c>
      <c r="B102" s="153" t="s">
        <v>19416</v>
      </c>
      <c r="C102" s="152" t="s">
        <v>19415</v>
      </c>
      <c r="D102" s="152" t="s">
        <v>49</v>
      </c>
      <c r="E102" s="152" t="s">
        <v>30978</v>
      </c>
      <c r="F102" s="152" t="s">
        <v>35195</v>
      </c>
      <c r="G102" s="152"/>
      <c r="H102" s="152"/>
      <c r="I102" s="152"/>
      <c r="J102" s="152"/>
      <c r="K102" s="149" t="s">
        <v>35062</v>
      </c>
      <c r="L102" s="135" t="s">
        <v>35129</v>
      </c>
      <c r="M102" s="135" t="s">
        <v>35177</v>
      </c>
    </row>
    <row r="103" spans="1:13" ht="14.25">
      <c r="A103" s="152">
        <v>100</v>
      </c>
      <c r="B103" s="153" t="s">
        <v>19783</v>
      </c>
      <c r="C103" s="152" t="s">
        <v>19782</v>
      </c>
      <c r="D103" s="152" t="s">
        <v>49</v>
      </c>
      <c r="E103" s="152" t="s">
        <v>31009</v>
      </c>
      <c r="F103" s="152" t="s">
        <v>35196</v>
      </c>
      <c r="G103" s="152"/>
      <c r="H103" s="152"/>
      <c r="I103" s="152"/>
      <c r="J103" s="152"/>
      <c r="K103" s="149" t="s">
        <v>35062</v>
      </c>
      <c r="L103" s="135" t="s">
        <v>35068</v>
      </c>
      <c r="M103" s="135" t="s">
        <v>35189</v>
      </c>
    </row>
    <row r="104" spans="1:13" ht="14.25">
      <c r="A104" s="152">
        <v>101</v>
      </c>
      <c r="B104" s="153" t="s">
        <v>14616</v>
      </c>
      <c r="C104" s="152" t="s">
        <v>14615</v>
      </c>
      <c r="D104" s="152" t="s">
        <v>49</v>
      </c>
      <c r="E104" s="152" t="s">
        <v>30978</v>
      </c>
      <c r="F104" s="152" t="s">
        <v>35197</v>
      </c>
      <c r="G104" s="152"/>
      <c r="H104" s="152"/>
      <c r="I104" s="152"/>
      <c r="J104" s="152"/>
      <c r="K104" s="149" t="s">
        <v>35062</v>
      </c>
      <c r="L104" s="135" t="s">
        <v>35179</v>
      </c>
      <c r="M104" s="135" t="s">
        <v>35177</v>
      </c>
    </row>
    <row r="105" spans="1:13" ht="14.25">
      <c r="A105" s="152">
        <v>102</v>
      </c>
      <c r="B105" s="153" t="s">
        <v>21121</v>
      </c>
      <c r="C105" s="152" t="s">
        <v>21120</v>
      </c>
      <c r="D105" s="152" t="s">
        <v>49</v>
      </c>
      <c r="E105" s="152" t="s">
        <v>30978</v>
      </c>
      <c r="F105" s="152" t="s">
        <v>35198</v>
      </c>
      <c r="G105" s="152"/>
      <c r="H105" s="152"/>
      <c r="I105" s="152"/>
      <c r="J105" s="152"/>
      <c r="K105" s="149" t="s">
        <v>35062</v>
      </c>
      <c r="L105" s="135" t="s">
        <v>35068</v>
      </c>
      <c r="M105" s="135" t="s">
        <v>35177</v>
      </c>
    </row>
    <row r="106" spans="1:13" ht="14.25">
      <c r="A106" s="152">
        <v>103</v>
      </c>
      <c r="B106" s="153" t="s">
        <v>21279</v>
      </c>
      <c r="C106" s="152" t="s">
        <v>6992</v>
      </c>
      <c r="D106" s="152" t="s">
        <v>49</v>
      </c>
      <c r="E106" s="152" t="s">
        <v>30978</v>
      </c>
      <c r="F106" s="152" t="s">
        <v>35199</v>
      </c>
      <c r="G106" s="152"/>
      <c r="H106" s="152"/>
      <c r="I106" s="152"/>
      <c r="J106" s="152"/>
      <c r="K106" s="149" t="s">
        <v>35062</v>
      </c>
      <c r="L106" s="135" t="s">
        <v>35121</v>
      </c>
      <c r="M106" s="135" t="s">
        <v>35200</v>
      </c>
    </row>
    <row r="107" spans="1:13" ht="14.25">
      <c r="A107" s="152">
        <v>106</v>
      </c>
      <c r="B107" s="153" t="s">
        <v>21497</v>
      </c>
      <c r="C107" s="152" t="s">
        <v>21496</v>
      </c>
      <c r="D107" s="152" t="s">
        <v>49</v>
      </c>
      <c r="E107" s="152" t="s">
        <v>31466</v>
      </c>
      <c r="F107" s="152" t="s">
        <v>35201</v>
      </c>
      <c r="G107" s="152"/>
      <c r="H107" s="152"/>
      <c r="I107" s="152"/>
      <c r="J107" s="152"/>
      <c r="K107" s="149" t="s">
        <v>35062</v>
      </c>
      <c r="L107" s="135" t="s">
        <v>35182</v>
      </c>
      <c r="M107" s="135" t="s">
        <v>35183</v>
      </c>
    </row>
    <row r="108" spans="1:13" ht="14.25">
      <c r="A108" s="152">
        <v>107</v>
      </c>
      <c r="B108" s="153" t="s">
        <v>21618</v>
      </c>
      <c r="C108" s="152" t="s">
        <v>21617</v>
      </c>
      <c r="D108" s="152" t="s">
        <v>49</v>
      </c>
      <c r="E108" s="152" t="s">
        <v>30978</v>
      </c>
      <c r="F108" s="152" t="s">
        <v>35202</v>
      </c>
      <c r="G108" s="152"/>
      <c r="H108" s="152"/>
      <c r="I108" s="152"/>
      <c r="J108" s="152"/>
      <c r="K108" s="149" t="s">
        <v>35062</v>
      </c>
      <c r="L108" s="135" t="s">
        <v>35068</v>
      </c>
      <c r="M108" s="135" t="s">
        <v>35177</v>
      </c>
    </row>
    <row r="109" spans="1:13" ht="14.25">
      <c r="A109" s="152">
        <v>108</v>
      </c>
      <c r="B109" s="153" t="s">
        <v>21734</v>
      </c>
      <c r="C109" s="152" t="s">
        <v>21733</v>
      </c>
      <c r="D109" s="152" t="s">
        <v>49</v>
      </c>
      <c r="E109" s="152" t="s">
        <v>30978</v>
      </c>
      <c r="F109" s="152" t="s">
        <v>35203</v>
      </c>
      <c r="G109" s="152"/>
      <c r="H109" s="152"/>
      <c r="I109" s="152"/>
      <c r="J109" s="152"/>
      <c r="K109" s="149" t="s">
        <v>35062</v>
      </c>
      <c r="L109" s="135" t="s">
        <v>35116</v>
      </c>
      <c r="M109" s="135" t="s">
        <v>35204</v>
      </c>
    </row>
    <row r="110" spans="1:13" ht="14.25">
      <c r="A110" s="152">
        <v>109</v>
      </c>
      <c r="B110" s="153" t="s">
        <v>14748</v>
      </c>
      <c r="C110" s="152" t="s">
        <v>14747</v>
      </c>
      <c r="D110" s="152" t="s">
        <v>49</v>
      </c>
      <c r="E110" s="152" t="s">
        <v>30978</v>
      </c>
      <c r="F110" s="152" t="s">
        <v>35205</v>
      </c>
      <c r="G110" s="152"/>
      <c r="H110" s="152"/>
      <c r="I110" s="152"/>
      <c r="J110" s="152"/>
      <c r="K110" s="149" t="s">
        <v>35062</v>
      </c>
      <c r="L110" s="135" t="s">
        <v>35206</v>
      </c>
      <c r="M110" s="135" t="s">
        <v>35207</v>
      </c>
    </row>
    <row r="111" spans="1:13" ht="14.25">
      <c r="A111" s="152">
        <v>110</v>
      </c>
      <c r="B111" s="153" t="s">
        <v>22616</v>
      </c>
      <c r="C111" s="152" t="s">
        <v>18316</v>
      </c>
      <c r="D111" s="152" t="s">
        <v>49</v>
      </c>
      <c r="E111" s="152" t="s">
        <v>30978</v>
      </c>
      <c r="F111" s="152" t="s">
        <v>35208</v>
      </c>
      <c r="G111" s="152"/>
      <c r="H111" s="152"/>
      <c r="I111" s="152"/>
      <c r="J111" s="152"/>
      <c r="K111" s="149" t="s">
        <v>35062</v>
      </c>
      <c r="L111" s="135" t="s">
        <v>35129</v>
      </c>
      <c r="M111" s="135" t="s">
        <v>35177</v>
      </c>
    </row>
    <row r="112" spans="1:13" ht="14.25">
      <c r="A112" s="152">
        <v>111</v>
      </c>
      <c r="B112" s="153" t="s">
        <v>14661</v>
      </c>
      <c r="C112" s="152" t="s">
        <v>14660</v>
      </c>
      <c r="D112" s="152" t="s">
        <v>49</v>
      </c>
      <c r="E112" s="152" t="s">
        <v>30978</v>
      </c>
      <c r="F112" s="152" t="s">
        <v>35209</v>
      </c>
      <c r="G112" s="152"/>
      <c r="H112" s="152"/>
      <c r="I112" s="152"/>
      <c r="J112" s="152"/>
      <c r="K112" s="149" t="s">
        <v>35062</v>
      </c>
      <c r="L112" s="135" t="s">
        <v>35179</v>
      </c>
      <c r="M112" s="135" t="s">
        <v>35177</v>
      </c>
    </row>
    <row r="113" spans="1:13" ht="14.25">
      <c r="A113" s="152">
        <v>112</v>
      </c>
      <c r="B113" s="153" t="s">
        <v>22790</v>
      </c>
      <c r="C113" s="152" t="s">
        <v>22789</v>
      </c>
      <c r="D113" s="152" t="s">
        <v>49</v>
      </c>
      <c r="E113" s="152" t="s">
        <v>31075</v>
      </c>
      <c r="F113" s="152" t="s">
        <v>35210</v>
      </c>
      <c r="G113" s="152"/>
      <c r="H113" s="152"/>
      <c r="I113" s="152"/>
      <c r="J113" s="152"/>
      <c r="K113" s="149" t="s">
        <v>35062</v>
      </c>
      <c r="L113" s="135" t="s">
        <v>35068</v>
      </c>
      <c r="M113" s="135" t="s">
        <v>35211</v>
      </c>
    </row>
    <row r="114" spans="1:13" ht="14.25">
      <c r="A114" s="152">
        <v>114</v>
      </c>
      <c r="B114" s="153" t="s">
        <v>23536</v>
      </c>
      <c r="C114" s="152" t="s">
        <v>23535</v>
      </c>
      <c r="D114" s="152" t="s">
        <v>49</v>
      </c>
      <c r="E114" s="152" t="s">
        <v>30978</v>
      </c>
      <c r="F114" s="152" t="s">
        <v>35212</v>
      </c>
      <c r="G114" s="152"/>
      <c r="H114" s="152"/>
      <c r="I114" s="152"/>
      <c r="J114" s="152"/>
      <c r="K114" s="149" t="s">
        <v>35062</v>
      </c>
      <c r="L114" s="135" t="s">
        <v>35129</v>
      </c>
      <c r="M114" s="135" t="s">
        <v>35177</v>
      </c>
    </row>
    <row r="115" spans="1:13" ht="14.25">
      <c r="A115" s="152">
        <v>115</v>
      </c>
      <c r="B115" s="153" t="s">
        <v>23595</v>
      </c>
      <c r="C115" s="152" t="s">
        <v>23594</v>
      </c>
      <c r="D115" s="152" t="s">
        <v>49</v>
      </c>
      <c r="E115" s="152" t="s">
        <v>30978</v>
      </c>
      <c r="F115" s="152" t="s">
        <v>35213</v>
      </c>
      <c r="G115" s="152"/>
      <c r="H115" s="152"/>
      <c r="I115" s="152"/>
      <c r="J115" s="152"/>
      <c r="K115" s="149" t="s">
        <v>35062</v>
      </c>
      <c r="L115" s="135" t="s">
        <v>35068</v>
      </c>
      <c r="M115" s="135" t="s">
        <v>35189</v>
      </c>
    </row>
    <row r="116" spans="1:13" ht="14.25">
      <c r="A116" s="152">
        <v>116</v>
      </c>
      <c r="B116" s="153" t="s">
        <v>23874</v>
      </c>
      <c r="C116" s="152" t="s">
        <v>23873</v>
      </c>
      <c r="D116" s="152" t="s">
        <v>49</v>
      </c>
      <c r="E116" s="152" t="s">
        <v>30978</v>
      </c>
      <c r="F116" s="152" t="s">
        <v>35214</v>
      </c>
      <c r="G116" s="152"/>
      <c r="H116" s="152"/>
      <c r="I116" s="152"/>
      <c r="J116" s="152"/>
      <c r="K116" s="149" t="s">
        <v>35062</v>
      </c>
      <c r="L116" s="135" t="s">
        <v>35179</v>
      </c>
      <c r="M116" s="135" t="s">
        <v>35207</v>
      </c>
    </row>
    <row r="117" spans="1:13" ht="14.25">
      <c r="A117" s="152">
        <v>117</v>
      </c>
      <c r="B117" s="153" t="s">
        <v>24145</v>
      </c>
      <c r="C117" s="152" t="s">
        <v>24144</v>
      </c>
      <c r="D117" s="152" t="s">
        <v>49</v>
      </c>
      <c r="E117" s="152" t="s">
        <v>30978</v>
      </c>
      <c r="F117" s="152" t="s">
        <v>35215</v>
      </c>
      <c r="G117" s="152"/>
      <c r="H117" s="152"/>
      <c r="I117" s="152"/>
      <c r="J117" s="152"/>
      <c r="K117" s="149" t="s">
        <v>35062</v>
      </c>
      <c r="L117" s="135" t="s">
        <v>35068</v>
      </c>
      <c r="M117" s="135" t="s">
        <v>35216</v>
      </c>
    </row>
    <row r="118" spans="1:13" ht="14.25">
      <c r="A118" s="152">
        <v>118</v>
      </c>
      <c r="B118" s="153" t="s">
        <v>24294</v>
      </c>
      <c r="C118" s="152" t="s">
        <v>24293</v>
      </c>
      <c r="D118" s="152" t="s">
        <v>49</v>
      </c>
      <c r="E118" s="152" t="s">
        <v>31466</v>
      </c>
      <c r="F118" s="152" t="s">
        <v>35217</v>
      </c>
      <c r="G118" s="152"/>
      <c r="H118" s="152"/>
      <c r="I118" s="152"/>
      <c r="J118" s="152"/>
      <c r="K118" s="149" t="s">
        <v>35062</v>
      </c>
      <c r="L118" s="135" t="s">
        <v>35182</v>
      </c>
      <c r="M118" s="135" t="s">
        <v>35183</v>
      </c>
    </row>
    <row r="119" spans="1:13" ht="14.25">
      <c r="A119" s="152">
        <v>119</v>
      </c>
      <c r="B119" s="153" t="s">
        <v>24366</v>
      </c>
      <c r="C119" s="152" t="s">
        <v>24365</v>
      </c>
      <c r="D119" s="152" t="s">
        <v>49</v>
      </c>
      <c r="E119" s="152" t="s">
        <v>31466</v>
      </c>
      <c r="F119" s="152" t="s">
        <v>35218</v>
      </c>
      <c r="G119" s="152"/>
      <c r="H119" s="152"/>
      <c r="I119" s="152"/>
      <c r="J119" s="152"/>
      <c r="K119" s="149" t="s">
        <v>35062</v>
      </c>
      <c r="L119" s="135" t="s">
        <v>35182</v>
      </c>
      <c r="M119" s="135" t="s">
        <v>35183</v>
      </c>
    </row>
    <row r="120" spans="1:13" ht="14.25">
      <c r="A120" s="152">
        <v>120</v>
      </c>
      <c r="B120" s="153" t="s">
        <v>24438</v>
      </c>
      <c r="C120" s="152" t="s">
        <v>17215</v>
      </c>
      <c r="D120" s="152" t="s">
        <v>49</v>
      </c>
      <c r="E120" s="152" t="s">
        <v>31466</v>
      </c>
      <c r="F120" s="152" t="s">
        <v>35219</v>
      </c>
      <c r="G120" s="152"/>
      <c r="H120" s="152"/>
      <c r="I120" s="152"/>
      <c r="J120" s="152"/>
      <c r="K120" s="149" t="s">
        <v>35062</v>
      </c>
      <c r="L120" s="135" t="s">
        <v>35182</v>
      </c>
      <c r="M120" s="135" t="s">
        <v>35183</v>
      </c>
    </row>
    <row r="121" spans="1:13" ht="14.25">
      <c r="A121" s="152">
        <v>121</v>
      </c>
      <c r="B121" s="153" t="s">
        <v>24469</v>
      </c>
      <c r="C121" s="152" t="s">
        <v>24468</v>
      </c>
      <c r="D121" s="152" t="s">
        <v>49</v>
      </c>
      <c r="E121" s="152" t="s">
        <v>30978</v>
      </c>
      <c r="F121" s="152" t="s">
        <v>35220</v>
      </c>
      <c r="G121" s="152"/>
      <c r="H121" s="152"/>
      <c r="I121" s="152"/>
      <c r="J121" s="152"/>
      <c r="K121" s="149" t="s">
        <v>35062</v>
      </c>
      <c r="L121" s="135" t="s">
        <v>35179</v>
      </c>
      <c r="M121" s="135" t="s">
        <v>35207</v>
      </c>
    </row>
    <row r="122" spans="1:13" ht="14.25">
      <c r="A122" s="152">
        <v>122</v>
      </c>
      <c r="B122" s="153" t="s">
        <v>24965</v>
      </c>
      <c r="C122" s="152" t="s">
        <v>24964</v>
      </c>
      <c r="D122" s="152" t="s">
        <v>49</v>
      </c>
      <c r="E122" s="152" t="s">
        <v>30978</v>
      </c>
      <c r="F122" s="152" t="s">
        <v>35221</v>
      </c>
      <c r="G122" s="152"/>
      <c r="H122" s="152"/>
      <c r="I122" s="152"/>
      <c r="J122" s="152"/>
      <c r="K122" s="149" t="s">
        <v>35062</v>
      </c>
      <c r="L122" s="135" t="s">
        <v>35129</v>
      </c>
      <c r="M122" s="135" t="s">
        <v>35177</v>
      </c>
    </row>
    <row r="123" spans="1:13" ht="14.25">
      <c r="A123" s="152">
        <v>123</v>
      </c>
      <c r="B123" s="153" t="s">
        <v>25331</v>
      </c>
      <c r="C123" s="152" t="s">
        <v>25330</v>
      </c>
      <c r="D123" s="152" t="s">
        <v>49</v>
      </c>
      <c r="E123" s="152" t="s">
        <v>31075</v>
      </c>
      <c r="F123" s="152" t="s">
        <v>35222</v>
      </c>
      <c r="G123" s="152"/>
      <c r="H123" s="152"/>
      <c r="I123" s="152"/>
      <c r="J123" s="152"/>
      <c r="K123" s="149" t="s">
        <v>35062</v>
      </c>
      <c r="L123" s="135" t="s">
        <v>35068</v>
      </c>
      <c r="M123" s="135" t="s">
        <v>35211</v>
      </c>
    </row>
    <row r="124" spans="1:13" ht="14.25">
      <c r="A124" s="152">
        <v>124</v>
      </c>
      <c r="B124" s="153" t="s">
        <v>25426</v>
      </c>
      <c r="C124" s="152" t="s">
        <v>25425</v>
      </c>
      <c r="D124" s="152" t="s">
        <v>49</v>
      </c>
      <c r="E124" s="152" t="s">
        <v>31075</v>
      </c>
      <c r="F124" s="152" t="s">
        <v>35223</v>
      </c>
      <c r="G124" s="152"/>
      <c r="H124" s="152"/>
      <c r="I124" s="152"/>
      <c r="J124" s="152"/>
      <c r="K124" s="149" t="s">
        <v>35062</v>
      </c>
      <c r="L124" s="135" t="s">
        <v>35068</v>
      </c>
      <c r="M124" s="135" t="s">
        <v>35211</v>
      </c>
    </row>
    <row r="125" spans="1:13" ht="14.25">
      <c r="A125" s="152">
        <v>125</v>
      </c>
      <c r="B125" s="153" t="s">
        <v>25561</v>
      </c>
      <c r="C125" s="152" t="s">
        <v>25560</v>
      </c>
      <c r="D125" s="152" t="s">
        <v>49</v>
      </c>
      <c r="E125" s="152" t="s">
        <v>31075</v>
      </c>
      <c r="F125" s="152" t="s">
        <v>35224</v>
      </c>
      <c r="G125" s="152"/>
      <c r="H125" s="152"/>
      <c r="I125" s="152"/>
      <c r="J125" s="152"/>
      <c r="K125" s="149" t="s">
        <v>35062</v>
      </c>
      <c r="L125" s="135" t="s">
        <v>35068</v>
      </c>
      <c r="M125" s="135" t="s">
        <v>35211</v>
      </c>
    </row>
    <row r="126" spans="1:13" ht="14.25">
      <c r="A126" s="152">
        <v>126</v>
      </c>
      <c r="B126" s="153" t="s">
        <v>25684</v>
      </c>
      <c r="C126" s="152" t="s">
        <v>25683</v>
      </c>
      <c r="D126" s="152" t="s">
        <v>49</v>
      </c>
      <c r="E126" s="152" t="s">
        <v>31075</v>
      </c>
      <c r="F126" s="152" t="s">
        <v>35225</v>
      </c>
      <c r="G126" s="152"/>
      <c r="H126" s="152"/>
      <c r="I126" s="152"/>
      <c r="J126" s="152"/>
      <c r="K126" s="149" t="s">
        <v>35062</v>
      </c>
      <c r="L126" s="135" t="s">
        <v>35068</v>
      </c>
      <c r="M126" s="135" t="s">
        <v>35211</v>
      </c>
    </row>
    <row r="127" spans="1:13" ht="14.25">
      <c r="A127" s="152">
        <v>127</v>
      </c>
      <c r="B127" s="153" t="s">
        <v>25711</v>
      </c>
      <c r="C127" s="152" t="s">
        <v>25710</v>
      </c>
      <c r="D127" s="152" t="s">
        <v>49</v>
      </c>
      <c r="E127" s="152" t="s">
        <v>31075</v>
      </c>
      <c r="F127" s="152" t="s">
        <v>35226</v>
      </c>
      <c r="G127" s="152"/>
      <c r="H127" s="152"/>
      <c r="I127" s="152"/>
      <c r="J127" s="152"/>
      <c r="K127" s="149" t="s">
        <v>35062</v>
      </c>
      <c r="L127" s="135" t="s">
        <v>35068</v>
      </c>
      <c r="M127" s="135" t="s">
        <v>35211</v>
      </c>
    </row>
    <row r="128" spans="1:13" ht="14.25">
      <c r="A128" s="152">
        <v>128</v>
      </c>
      <c r="B128" s="153" t="s">
        <v>25941</v>
      </c>
      <c r="C128" s="152" t="s">
        <v>25940</v>
      </c>
      <c r="D128" s="152" t="s">
        <v>49</v>
      </c>
      <c r="E128" s="152" t="s">
        <v>31075</v>
      </c>
      <c r="F128" s="152" t="s">
        <v>35227</v>
      </c>
      <c r="G128" s="152"/>
      <c r="H128" s="152"/>
      <c r="I128" s="152"/>
      <c r="J128" s="152"/>
      <c r="K128" s="149" t="s">
        <v>35062</v>
      </c>
      <c r="L128" s="135" t="s">
        <v>35068</v>
      </c>
      <c r="M128" s="135" t="s">
        <v>35211</v>
      </c>
    </row>
    <row r="129" spans="1:13" ht="14.25">
      <c r="A129" s="152">
        <v>129</v>
      </c>
      <c r="B129" s="153" t="s">
        <v>26126</v>
      </c>
      <c r="C129" s="152" t="s">
        <v>26125</v>
      </c>
      <c r="D129" s="152" t="s">
        <v>49</v>
      </c>
      <c r="E129" s="152" t="s">
        <v>31075</v>
      </c>
      <c r="F129" s="152" t="s">
        <v>35228</v>
      </c>
      <c r="G129" s="152"/>
      <c r="H129" s="152"/>
      <c r="I129" s="152"/>
      <c r="J129" s="152"/>
      <c r="K129" s="149" t="s">
        <v>35062</v>
      </c>
      <c r="L129" s="135" t="s">
        <v>35068</v>
      </c>
      <c r="M129" s="135" t="s">
        <v>35211</v>
      </c>
    </row>
    <row r="130" spans="1:13" ht="14.25">
      <c r="A130" s="152">
        <v>130</v>
      </c>
      <c r="B130" s="153" t="s">
        <v>26152</v>
      </c>
      <c r="C130" s="152" t="s">
        <v>26151</v>
      </c>
      <c r="D130" s="152" t="s">
        <v>49</v>
      </c>
      <c r="E130" s="152" t="s">
        <v>31075</v>
      </c>
      <c r="F130" s="152" t="s">
        <v>35229</v>
      </c>
      <c r="G130" s="152"/>
      <c r="H130" s="152"/>
      <c r="I130" s="152"/>
      <c r="J130" s="152"/>
      <c r="K130" s="149" t="s">
        <v>35062</v>
      </c>
      <c r="L130" s="135" t="s">
        <v>35068</v>
      </c>
      <c r="M130" s="135" t="s">
        <v>35211</v>
      </c>
    </row>
    <row r="131" spans="1:13" ht="14.25">
      <c r="A131" s="152">
        <v>132</v>
      </c>
      <c r="B131" s="153" t="s">
        <v>26473</v>
      </c>
      <c r="C131" s="152" t="s">
        <v>26472</v>
      </c>
      <c r="D131" s="152" t="s">
        <v>49</v>
      </c>
      <c r="E131" s="152" t="s">
        <v>30978</v>
      </c>
      <c r="F131" s="152" t="s">
        <v>35230</v>
      </c>
      <c r="G131" s="152"/>
      <c r="H131" s="152"/>
      <c r="I131" s="152"/>
      <c r="J131" s="152"/>
      <c r="K131" s="149" t="s">
        <v>35062</v>
      </c>
      <c r="L131" s="135" t="s">
        <v>35068</v>
      </c>
      <c r="M131" s="135" t="s">
        <v>35177</v>
      </c>
    </row>
    <row r="132" spans="1:13" ht="14.25">
      <c r="A132" s="152">
        <v>134</v>
      </c>
      <c r="B132" s="153" t="s">
        <v>14776</v>
      </c>
      <c r="C132" s="152" t="s">
        <v>14775</v>
      </c>
      <c r="D132" s="152" t="s">
        <v>49</v>
      </c>
      <c r="E132" s="152" t="s">
        <v>30978</v>
      </c>
      <c r="F132" s="152" t="s">
        <v>35231</v>
      </c>
      <c r="G132" s="152"/>
      <c r="H132" s="152"/>
      <c r="I132" s="152"/>
      <c r="J132" s="152"/>
      <c r="K132" s="149" t="s">
        <v>35062</v>
      </c>
      <c r="L132" s="135" t="s">
        <v>35068</v>
      </c>
      <c r="M132" s="135" t="s">
        <v>35177</v>
      </c>
    </row>
    <row r="133" spans="1:13" ht="14.25">
      <c r="A133" s="152">
        <v>135</v>
      </c>
      <c r="B133" s="153" t="s">
        <v>26734</v>
      </c>
      <c r="C133" s="152" t="s">
        <v>26733</v>
      </c>
      <c r="D133" s="152" t="s">
        <v>49</v>
      </c>
      <c r="E133" s="152" t="s">
        <v>31466</v>
      </c>
      <c r="F133" s="152" t="s">
        <v>35232</v>
      </c>
      <c r="G133" s="152"/>
      <c r="H133" s="152"/>
      <c r="I133" s="152"/>
      <c r="J133" s="152"/>
      <c r="K133" s="149" t="s">
        <v>35062</v>
      </c>
      <c r="L133" s="135" t="s">
        <v>35182</v>
      </c>
      <c r="M133" s="135" t="s">
        <v>35183</v>
      </c>
    </row>
    <row r="134" spans="1:13" ht="14.25">
      <c r="A134" s="152">
        <v>136</v>
      </c>
      <c r="B134" s="153" t="s">
        <v>26849</v>
      </c>
      <c r="C134" s="152" t="s">
        <v>26848</v>
      </c>
      <c r="D134" s="152" t="s">
        <v>49</v>
      </c>
      <c r="E134" s="152" t="s">
        <v>30978</v>
      </c>
      <c r="F134" s="152" t="s">
        <v>35233</v>
      </c>
      <c r="G134" s="152"/>
      <c r="H134" s="152"/>
      <c r="I134" s="152"/>
      <c r="J134" s="152"/>
      <c r="K134" s="149" t="s">
        <v>35062</v>
      </c>
      <c r="L134" s="135" t="s">
        <v>35129</v>
      </c>
      <c r="M134" s="135" t="s">
        <v>35177</v>
      </c>
    </row>
    <row r="135" spans="1:13" ht="14.25">
      <c r="A135" s="152">
        <v>139</v>
      </c>
      <c r="B135" s="153" t="s">
        <v>26869</v>
      </c>
      <c r="C135" s="152" t="s">
        <v>26868</v>
      </c>
      <c r="D135" s="152" t="s">
        <v>49</v>
      </c>
      <c r="E135" s="152" t="s">
        <v>31466</v>
      </c>
      <c r="F135" s="152" t="s">
        <v>35234</v>
      </c>
      <c r="G135" s="152"/>
      <c r="H135" s="152"/>
      <c r="I135" s="152"/>
      <c r="J135" s="152"/>
      <c r="K135" s="149" t="s">
        <v>35062</v>
      </c>
      <c r="L135" s="135" t="s">
        <v>35068</v>
      </c>
      <c r="M135" s="135" t="s">
        <v>35177</v>
      </c>
    </row>
    <row r="136" spans="1:13" ht="14.25">
      <c r="A136" s="152">
        <v>140</v>
      </c>
      <c r="B136" s="153" t="s">
        <v>27052</v>
      </c>
      <c r="C136" s="152" t="s">
        <v>27051</v>
      </c>
      <c r="D136" s="152" t="s">
        <v>49</v>
      </c>
      <c r="E136" s="152" t="s">
        <v>30978</v>
      </c>
      <c r="F136" s="152" t="s">
        <v>35235</v>
      </c>
      <c r="G136" s="152"/>
      <c r="H136" s="152"/>
      <c r="I136" s="152"/>
      <c r="J136" s="152"/>
      <c r="K136" s="149" t="s">
        <v>35062</v>
      </c>
      <c r="L136" s="135" t="s">
        <v>35179</v>
      </c>
      <c r="M136" s="135" t="s">
        <v>35236</v>
      </c>
    </row>
    <row r="137" spans="1:13" ht="14.25">
      <c r="A137" s="152">
        <v>141</v>
      </c>
      <c r="B137" s="153" t="s">
        <v>27255</v>
      </c>
      <c r="C137" s="152" t="s">
        <v>27254</v>
      </c>
      <c r="D137" s="152" t="s">
        <v>49</v>
      </c>
      <c r="E137" s="152" t="s">
        <v>30978</v>
      </c>
      <c r="F137" s="152" t="s">
        <v>35237</v>
      </c>
      <c r="G137" s="152"/>
      <c r="H137" s="152"/>
      <c r="I137" s="152"/>
      <c r="J137" s="152"/>
      <c r="K137" s="149" t="s">
        <v>35062</v>
      </c>
      <c r="L137" s="135" t="s">
        <v>35068</v>
      </c>
      <c r="M137" s="135" t="s">
        <v>35236</v>
      </c>
    </row>
    <row r="138" spans="1:13" ht="14.25">
      <c r="A138" s="152">
        <v>142</v>
      </c>
      <c r="B138" s="153" t="s">
        <v>27279</v>
      </c>
      <c r="C138" s="152" t="s">
        <v>27278</v>
      </c>
      <c r="D138" s="152" t="s">
        <v>49</v>
      </c>
      <c r="E138" s="152" t="s">
        <v>30978</v>
      </c>
      <c r="F138" s="152" t="s">
        <v>35238</v>
      </c>
      <c r="G138" s="152"/>
      <c r="H138" s="152"/>
      <c r="I138" s="152"/>
      <c r="J138" s="152"/>
      <c r="K138" s="149" t="s">
        <v>35062</v>
      </c>
      <c r="L138" s="135" t="s">
        <v>35068</v>
      </c>
      <c r="M138" s="135" t="s">
        <v>35236</v>
      </c>
    </row>
    <row r="139" spans="1:13" ht="14.25">
      <c r="A139" s="152">
        <v>143</v>
      </c>
      <c r="B139" s="153" t="s">
        <v>27312</v>
      </c>
      <c r="C139" s="152" t="s">
        <v>27311</v>
      </c>
      <c r="D139" s="152" t="s">
        <v>49</v>
      </c>
      <c r="E139" s="152" t="s">
        <v>30978</v>
      </c>
      <c r="F139" s="152" t="s">
        <v>35239</v>
      </c>
      <c r="G139" s="152"/>
      <c r="H139" s="152"/>
      <c r="I139" s="152"/>
      <c r="J139" s="152"/>
      <c r="K139" s="149" t="s">
        <v>35062</v>
      </c>
      <c r="L139" s="135" t="s">
        <v>35068</v>
      </c>
      <c r="M139" s="135" t="s">
        <v>35189</v>
      </c>
    </row>
    <row r="140" spans="1:13" ht="14.25">
      <c r="A140" s="152">
        <v>144</v>
      </c>
      <c r="B140" s="153" t="s">
        <v>27422</v>
      </c>
      <c r="C140" s="152" t="s">
        <v>27421</v>
      </c>
      <c r="D140" s="152" t="s">
        <v>49</v>
      </c>
      <c r="E140" s="152" t="s">
        <v>31466</v>
      </c>
      <c r="F140" s="152" t="s">
        <v>35240</v>
      </c>
      <c r="G140" s="152"/>
      <c r="H140" s="152"/>
      <c r="I140" s="152"/>
      <c r="J140" s="152"/>
      <c r="K140" s="149" t="s">
        <v>35062</v>
      </c>
      <c r="L140" s="135" t="s">
        <v>35182</v>
      </c>
      <c r="M140" s="135" t="s">
        <v>35183</v>
      </c>
    </row>
    <row r="141" spans="1:13" ht="14.25">
      <c r="A141" s="152">
        <v>145</v>
      </c>
      <c r="B141" s="153" t="s">
        <v>27493</v>
      </c>
      <c r="C141" s="152" t="s">
        <v>27492</v>
      </c>
      <c r="D141" s="152" t="s">
        <v>49</v>
      </c>
      <c r="E141" s="152" t="s">
        <v>31227</v>
      </c>
      <c r="F141" s="152" t="s">
        <v>35241</v>
      </c>
      <c r="G141" s="152"/>
      <c r="H141" s="152"/>
      <c r="I141" s="152"/>
      <c r="J141" s="152"/>
      <c r="K141" s="149" t="s">
        <v>35062</v>
      </c>
      <c r="L141" s="135" t="s">
        <v>35129</v>
      </c>
      <c r="M141" s="135" t="s">
        <v>35177</v>
      </c>
    </row>
    <row r="142" spans="1:13" ht="14.25">
      <c r="A142" s="152">
        <v>85</v>
      </c>
      <c r="B142" s="153" t="s">
        <v>14028</v>
      </c>
      <c r="C142" s="152" t="s">
        <v>14027</v>
      </c>
      <c r="D142" s="152" t="s">
        <v>4370</v>
      </c>
      <c r="E142" s="152" t="s">
        <v>30978</v>
      </c>
      <c r="F142" s="152" t="s">
        <v>35242</v>
      </c>
      <c r="G142" s="151" t="s">
        <v>35046</v>
      </c>
      <c r="H142" s="151" t="s">
        <v>35105</v>
      </c>
      <c r="I142" s="151" t="s">
        <v>35048</v>
      </c>
      <c r="J142" s="150">
        <v>46252</v>
      </c>
      <c r="K142" s="149" t="s">
        <v>35049</v>
      </c>
      <c r="L142" s="135" t="s">
        <v>647</v>
      </c>
      <c r="M142" s="135" t="s">
        <v>647</v>
      </c>
    </row>
  </sheetData>
  <autoFilter ref="A4:M142" xr:uid="{6EA527FC-A3D4-499A-967C-250284B7F32D}"/>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2AD18-4964-49E6-A9BA-F1FA9F8A73D7}">
  <sheetPr filterMode="1"/>
  <dimension ref="B3:Z1227"/>
  <sheetViews>
    <sheetView topLeftCell="A20" zoomScale="73" workbookViewId="0">
      <selection activeCell="I251" sqref="I251"/>
    </sheetView>
  </sheetViews>
  <sheetFormatPr defaultRowHeight="14.25"/>
  <cols>
    <col min="3" max="5" width="26.1328125" customWidth="1"/>
    <col min="6" max="6" width="40.1328125" customWidth="1"/>
    <col min="7" max="10" width="15.6640625" customWidth="1"/>
    <col min="13" max="14" width="30.6640625" customWidth="1"/>
    <col min="15" max="16" width="14.86328125" customWidth="1"/>
    <col min="19" max="19" width="13.33203125" customWidth="1"/>
    <col min="20" max="26" width="15.33203125" customWidth="1"/>
    <col min="27" max="27" width="24.6640625" customWidth="1"/>
  </cols>
  <sheetData>
    <row r="3" spans="2:10" ht="28.5">
      <c r="B3" s="42" t="s">
        <v>632</v>
      </c>
      <c r="C3" s="44" t="s">
        <v>35243</v>
      </c>
      <c r="D3" s="44" t="s">
        <v>35244</v>
      </c>
      <c r="E3" s="44" t="s">
        <v>35245</v>
      </c>
      <c r="F3" s="44" t="s">
        <v>35246</v>
      </c>
      <c r="G3" s="44" t="s">
        <v>35247</v>
      </c>
      <c r="H3" s="45" t="s">
        <v>35248</v>
      </c>
      <c r="I3" s="45" t="s">
        <v>35249</v>
      </c>
      <c r="J3" s="46" t="s">
        <v>35250</v>
      </c>
    </row>
    <row r="4" spans="2:10" ht="28.5">
      <c r="B4" s="139" t="s">
        <v>90</v>
      </c>
      <c r="C4">
        <f>SUMIFS($G$29:$G$1297,$B$29:$B$1297,$B$3)</f>
        <v>230</v>
      </c>
      <c r="D4" t="s">
        <v>35251</v>
      </c>
      <c r="E4">
        <f>COUNTIFS($B$29:$B$1297,$B$3,$C$29:$C$1297,"&lt;&gt;")</f>
        <v>230</v>
      </c>
      <c r="F4" s="39">
        <f>IF(E4=0,"N/A",C4/E4)</f>
        <v>1</v>
      </c>
      <c r="G4" s="4">
        <f>$X$28</f>
        <v>1</v>
      </c>
      <c r="H4">
        <f>COUNTIFS($B$29:$B$1297,$B$3,$C$29:$C$1297,"&lt;&gt;",$G$29:$G$1297,"&gt;0")</f>
        <v>230</v>
      </c>
      <c r="I4" s="16">
        <f>IF(E4=0,"N/A",H4/E4)</f>
        <v>1</v>
      </c>
      <c r="J4">
        <f>MAX(0,ROUNDUP(E4*G4,0)-H4)</f>
        <v>0</v>
      </c>
    </row>
    <row r="5" spans="2:10">
      <c r="B5" s="43" t="s">
        <v>60</v>
      </c>
      <c r="C5">
        <f>SUMIFS($J$29:$J$1297,$B$29:$B$1297,$B$3)</f>
        <v>400</v>
      </c>
      <c r="D5" t="s">
        <v>35251</v>
      </c>
      <c r="E5">
        <f>COUNTIFS($B$29:$B$1297,$B$3,$C$29:$C$1297,"&lt;&gt;")</f>
        <v>230</v>
      </c>
      <c r="F5" s="39">
        <f>IF(E5=0,"N/A",C5/E5)</f>
        <v>1.7391304347826086</v>
      </c>
      <c r="G5" s="4">
        <f>$X$29</f>
        <v>0.9</v>
      </c>
      <c r="H5">
        <f>COUNTIFS($B$29:$B$1297,$B$3,$C$29:$C$1297,"&lt;&gt;",$J$29:$J$1297,"&gt;0")</f>
        <v>230</v>
      </c>
      <c r="I5" s="16">
        <f>IF(E5=0,"N/A",H5/E5)</f>
        <v>1</v>
      </c>
      <c r="J5">
        <f>MAX(0,ROUNDUP(E5*G5,0)-H5)</f>
        <v>0</v>
      </c>
    </row>
    <row r="6" spans="2:10">
      <c r="B6" s="43" t="s">
        <v>35252</v>
      </c>
      <c r="C6">
        <f>SUMIFS($H$29:$H$1297,$B$29:$B$1297,$B$3)</f>
        <v>172</v>
      </c>
      <c r="D6" t="s">
        <v>35251</v>
      </c>
      <c r="E6">
        <f>COUNTIFS($B$29:$B$1297,$B$3,$C$29:$C$1297,"&lt;&gt;")</f>
        <v>230</v>
      </c>
      <c r="F6" s="39">
        <f>IF(E6=0,"N/A",C6/E6)</f>
        <v>0.74782608695652175</v>
      </c>
      <c r="G6" s="4">
        <f>$X$30</f>
        <v>0.5</v>
      </c>
      <c r="H6">
        <f>COUNTIFS($B$29:$B$1297,$B$3,$C$29:$C$1297,"&lt;&gt;",$H$29:$H$1297,"&gt;0")</f>
        <v>166</v>
      </c>
      <c r="I6" s="16">
        <f>IF(E6=0,"N/A",H6/E6)</f>
        <v>0.72173913043478266</v>
      </c>
      <c r="J6">
        <f>MAX(0,ROUNDUP(E6*G6,0)-H6)</f>
        <v>0</v>
      </c>
    </row>
    <row r="7" spans="2:10">
      <c r="B7" s="43" t="s">
        <v>3800</v>
      </c>
      <c r="C7">
        <f>SUMIFS($P$29:$P$180,$L$29:$L$180,$B$3)</f>
        <v>49</v>
      </c>
      <c r="D7">
        <f>COUNTIFS($L$29:$L$180,$B$3,$M$29:$M$180,"&lt;&gt;")</f>
        <v>49</v>
      </c>
      <c r="E7" t="s">
        <v>35253</v>
      </c>
      <c r="F7" t="s">
        <v>35253</v>
      </c>
      <c r="G7" s="4">
        <f>$X$31</f>
        <v>1</v>
      </c>
      <c r="H7">
        <f>COUNTIFS($L$29:$L$180,$B$3,$M$29:$M$180,"&lt;&gt;",$P$29:$P$180,"&gt;0")</f>
        <v>49</v>
      </c>
      <c r="I7" s="16">
        <f>IF(D7=0,"N/A",H7/D7)</f>
        <v>1</v>
      </c>
      <c r="J7">
        <f>MAX(0,ROUNDUP(D7*G7,0)-H7)</f>
        <v>0</v>
      </c>
    </row>
    <row r="8" spans="2:10">
      <c r="B8" s="43" t="s">
        <v>3791</v>
      </c>
      <c r="C8">
        <f>SUMIFS($O$29:$O$180,$L$29:$L$180,$B$3)</f>
        <v>49</v>
      </c>
      <c r="D8">
        <f>COUNTIFS($L$29:$L$180,$B$3,$M$29:$M$180,"&lt;&gt;")</f>
        <v>49</v>
      </c>
      <c r="E8" t="s">
        <v>35253</v>
      </c>
      <c r="F8" t="s">
        <v>35253</v>
      </c>
      <c r="G8" s="4">
        <f>$X$32</f>
        <v>1</v>
      </c>
      <c r="H8">
        <f>COUNTIFS($L$29:$L$180,$B$3,$M$29:$M$180,"&lt;&gt;",$O$29:$O$180,"&gt;0")</f>
        <v>49</v>
      </c>
      <c r="I8" s="16">
        <f>IF(D8=0,"N/A",H8/D8)</f>
        <v>1</v>
      </c>
      <c r="J8">
        <f>MAX(0,ROUNDUP(D8*G8,0)-H8)</f>
        <v>0</v>
      </c>
    </row>
    <row r="9" spans="2:10">
      <c r="B9" s="43" t="s">
        <v>776</v>
      </c>
      <c r="C9">
        <f>SUMIFS($I$29:$I$1297,$B$29:$B$1297,$B$3)</f>
        <v>37</v>
      </c>
      <c r="D9" t="s">
        <v>35251</v>
      </c>
      <c r="E9">
        <f>COUNTIFS($B$29:$B$1297,$B$3,$C$29:$C$1297,"&lt;&gt;")</f>
        <v>230</v>
      </c>
      <c r="F9" s="40">
        <f>IF(E9=0,"N/A",C9/E9)</f>
        <v>0.16086956521739129</v>
      </c>
      <c r="G9" s="4">
        <f>$X$33</f>
        <v>0.5</v>
      </c>
      <c r="H9">
        <f>COUNTIFS($B$29:$B$1297,$B$3,$C$29:$C$1297,"&lt;&gt;",$I$29:$I$1297,"&gt;0")</f>
        <v>35</v>
      </c>
      <c r="I9" s="16">
        <f>IF(E9=0,"N/A",H9/E9)</f>
        <v>0.15217391304347827</v>
      </c>
      <c r="J9">
        <f>MAX(0,ROUNDUP(E9*G9,0)-H9)</f>
        <v>80</v>
      </c>
    </row>
    <row r="11" spans="2:10" ht="28.5">
      <c r="B11" s="43" t="s">
        <v>4370</v>
      </c>
      <c r="C11" s="44" t="s">
        <v>35243</v>
      </c>
      <c r="D11" s="44" t="s">
        <v>35244</v>
      </c>
      <c r="E11" s="44" t="s">
        <v>35245</v>
      </c>
      <c r="F11" s="44" t="s">
        <v>35246</v>
      </c>
      <c r="G11" s="44" t="s">
        <v>35247</v>
      </c>
      <c r="H11" s="45" t="s">
        <v>35248</v>
      </c>
      <c r="I11" s="45" t="s">
        <v>35249</v>
      </c>
      <c r="J11" s="45" t="s">
        <v>35250</v>
      </c>
    </row>
    <row r="12" spans="2:10" ht="28.5">
      <c r="B12" s="139" t="s">
        <v>90</v>
      </c>
      <c r="C12">
        <f>SUMIFS($G$29:$G$1297,$B$29:$B$1297,$B$11)</f>
        <v>465</v>
      </c>
      <c r="D12" t="s">
        <v>35251</v>
      </c>
      <c r="E12">
        <f>COUNTIFS($B$29:$B$1297,$B$11,$C$29:$C$1297,"&lt;&gt;")</f>
        <v>464</v>
      </c>
      <c r="F12" s="39">
        <f>IF(E12=0,"N/A",C12/E12)</f>
        <v>1.0021551724137931</v>
      </c>
      <c r="G12" s="4">
        <f>$X$28</f>
        <v>1</v>
      </c>
      <c r="H12">
        <f>COUNTIFS($B$29:$B$1297,$B$11,$C$29:$C$1297,"&lt;&gt;",$G$29:$G$1297,"&gt;0")</f>
        <v>464</v>
      </c>
      <c r="I12" s="16">
        <f>IF(E12=0,"N/A",H12/E12)</f>
        <v>1</v>
      </c>
      <c r="J12">
        <f>MAX(0,ROUNDUP(E12*G12,0)-H12)</f>
        <v>0</v>
      </c>
    </row>
    <row r="13" spans="2:10">
      <c r="B13" s="43" t="s">
        <v>60</v>
      </c>
      <c r="C13">
        <f>SUMIFS($J$29:$J$1297,$B$29:$B$1297,$B$11)</f>
        <v>740</v>
      </c>
      <c r="D13" t="s">
        <v>35251</v>
      </c>
      <c r="E13">
        <f>COUNTIFS($B$29:$B$1297,$B$11,$C$29:$C$1297,"&lt;&gt;")</f>
        <v>464</v>
      </c>
      <c r="F13" s="39">
        <f>IF(E13=0,"N/A",C13/E13)</f>
        <v>1.5948275862068966</v>
      </c>
      <c r="G13" s="4">
        <f>$X$29</f>
        <v>0.9</v>
      </c>
      <c r="H13">
        <f>COUNTIFS($B$29:$B$1297,$B$11,$C$29:$C$1297,"&lt;&gt;",$J$29:$J$1297,"&gt;0")</f>
        <v>446</v>
      </c>
      <c r="I13" s="16">
        <f>IF(E13=0,"N/A",H13/E13)</f>
        <v>0.96120689655172409</v>
      </c>
      <c r="J13">
        <f>MAX(0,ROUNDUP(E13*G13,0)-H13)</f>
        <v>0</v>
      </c>
    </row>
    <row r="14" spans="2:10">
      <c r="B14" s="43" t="s">
        <v>35252</v>
      </c>
      <c r="C14">
        <f>SUMIFS($H$29:$H$1297,$B$29:$B$1297,$B$11)</f>
        <v>267</v>
      </c>
      <c r="D14" t="s">
        <v>35251</v>
      </c>
      <c r="E14">
        <f>COUNTIFS($B$29:$B$1297,$B$11,$C$29:$C$1297,"&lt;&gt;")</f>
        <v>464</v>
      </c>
      <c r="F14" s="39">
        <f>IF(E14=0,"N/A",C14/E14)</f>
        <v>0.57543103448275867</v>
      </c>
      <c r="G14" s="4">
        <f>$X$30</f>
        <v>0.5</v>
      </c>
      <c r="H14">
        <f>COUNTIFS($B$29:$B$1297,$B$11,$C$29:$C$1297,"&lt;&gt;",$H$29:$H$1297,"&gt;0")</f>
        <v>256</v>
      </c>
      <c r="I14" s="16">
        <f>IF(E14=0,"N/A",H14/E14)</f>
        <v>0.55172413793103448</v>
      </c>
      <c r="J14">
        <f>MAX(0,ROUNDUP(E14*G14,0)-H14)</f>
        <v>0</v>
      </c>
    </row>
    <row r="15" spans="2:10">
      <c r="B15" s="43" t="s">
        <v>3800</v>
      </c>
      <c r="C15">
        <f>SUMIFS($P$29:$P$180,$L$29:$L$180,$B$11)</f>
        <v>37</v>
      </c>
      <c r="D15">
        <f>COUNTIFS($L$29:$L$180,$B$11,$M$29:$M$180,"&lt;&gt;")</f>
        <v>37</v>
      </c>
      <c r="E15" t="s">
        <v>35253</v>
      </c>
      <c r="F15" t="s">
        <v>35253</v>
      </c>
      <c r="G15" s="4">
        <f>$X$31</f>
        <v>1</v>
      </c>
      <c r="H15">
        <f>COUNTIFS($L$29:$L$180,$B$11,$M$29:$M$180,"&lt;&gt;",$P$29:$P$180,"&gt;0")</f>
        <v>37</v>
      </c>
      <c r="I15" s="16">
        <f>IF(D15=0,"N/A",H15/D15)</f>
        <v>1</v>
      </c>
      <c r="J15">
        <f>MAX(0,ROUNDUP(D15*G15,0)-H15)</f>
        <v>0</v>
      </c>
    </row>
    <row r="16" spans="2:10">
      <c r="B16" s="43" t="s">
        <v>3791</v>
      </c>
      <c r="C16">
        <f>SUMIFS($O$29:$O$180,$L$29:$L$180,$B$11)</f>
        <v>37</v>
      </c>
      <c r="D16">
        <f>COUNTIFS($L$29:$L$180,$B$11,$M$29:$M$180,"&lt;&gt;")</f>
        <v>37</v>
      </c>
      <c r="E16" t="s">
        <v>35253</v>
      </c>
      <c r="F16" t="s">
        <v>35253</v>
      </c>
      <c r="G16" s="4">
        <f>$X$32</f>
        <v>1</v>
      </c>
      <c r="H16">
        <f>COUNTIFS($L$29:$L$180,$B$11,$M$29:$M$180,"&lt;&gt;",$O$29:$O$180,"&gt;0")</f>
        <v>37</v>
      </c>
      <c r="I16" s="16">
        <f>IF(D16=0,"N/A",H16/D16)</f>
        <v>1</v>
      </c>
      <c r="J16">
        <f>MAX(0,ROUNDUP(D16*G16,0)-H16)</f>
        <v>0</v>
      </c>
    </row>
    <row r="17" spans="2:26">
      <c r="B17" s="43" t="s">
        <v>776</v>
      </c>
      <c r="C17">
        <f>SUMIFS($I$29:$I$1297,$B$29:$B$1297,$B$11)</f>
        <v>4</v>
      </c>
      <c r="D17" t="s">
        <v>35251</v>
      </c>
      <c r="E17">
        <f>COUNTIFS($B$29:$B$1297,$B$11,$C$29:$C$1297,"&lt;&gt;")</f>
        <v>464</v>
      </c>
      <c r="F17" s="40">
        <f>IF(E17=0,"N/A",C17/E17)</f>
        <v>8.6206896551724137E-3</v>
      </c>
      <c r="G17" s="4">
        <f>$X$33</f>
        <v>0.5</v>
      </c>
      <c r="H17">
        <f>COUNTIFS($B$29:$B$1297,$B$11,$C$29:$C$1297,"&lt;&gt;",$I$29:$I$1297,"&gt;0")</f>
        <v>4</v>
      </c>
      <c r="I17" s="16">
        <f>IF(E17=0,"N/A",H17/E17)</f>
        <v>8.6206896551724137E-3</v>
      </c>
      <c r="J17">
        <f>MAX(0,ROUNDUP(E17*G17,0)-H17)</f>
        <v>228</v>
      </c>
    </row>
    <row r="19" spans="2:26" ht="28.5">
      <c r="B19" s="43" t="s">
        <v>49</v>
      </c>
      <c r="C19" s="44" t="s">
        <v>35243</v>
      </c>
      <c r="D19" s="44" t="s">
        <v>35244</v>
      </c>
      <c r="E19" s="44" t="s">
        <v>35245</v>
      </c>
      <c r="F19" s="44" t="s">
        <v>35246</v>
      </c>
      <c r="G19" s="44" t="s">
        <v>35247</v>
      </c>
      <c r="H19" s="45" t="s">
        <v>35248</v>
      </c>
      <c r="I19" s="45" t="s">
        <v>35249</v>
      </c>
      <c r="J19" s="45" t="s">
        <v>35250</v>
      </c>
    </row>
    <row r="20" spans="2:26" ht="28.5">
      <c r="B20" s="139" t="s">
        <v>90</v>
      </c>
      <c r="C20">
        <f>SUMIFS($G$29:$G$1297,$B$29:$B$1297,$B$19)</f>
        <v>505</v>
      </c>
      <c r="D20" t="s">
        <v>35251</v>
      </c>
      <c r="E20">
        <f>COUNTIFS($B$29:$B$1297,$B$19,$C$29:$C$1297,"&lt;&gt;")</f>
        <v>505</v>
      </c>
      <c r="F20" s="39">
        <f>IF(E20=0,"N/A",C20/E20)</f>
        <v>1</v>
      </c>
      <c r="G20" s="4">
        <f>$X$28</f>
        <v>1</v>
      </c>
      <c r="H20">
        <f>COUNTIFS($B$29:$B$1297,$B$19,$C$29:$C$1297,"&lt;&gt;",$G$29:$G$1297,"&gt;0")</f>
        <v>505</v>
      </c>
      <c r="I20" s="47">
        <f>IF(E20=0,"N/A",H20/E20)</f>
        <v>1</v>
      </c>
      <c r="J20">
        <f>MAX(0,ROUNDUP(E20*G20,0)-H20)</f>
        <v>0</v>
      </c>
    </row>
    <row r="21" spans="2:26">
      <c r="B21" s="43" t="s">
        <v>60</v>
      </c>
      <c r="C21">
        <f>SUMIFS($J$29:$J$1297,$B$29:$B$1297,$B$19)</f>
        <v>1146</v>
      </c>
      <c r="D21" t="s">
        <v>35251</v>
      </c>
      <c r="E21">
        <f>COUNTIFS($B$29:$B$1297,$B$19,$C$29:$C$1297,"&lt;&gt;")</f>
        <v>505</v>
      </c>
      <c r="F21" s="39">
        <f>IF(E21=0,"N/A",C21/E21)</f>
        <v>2.2693069306930691</v>
      </c>
      <c r="G21" s="4">
        <f>$X$29</f>
        <v>0.9</v>
      </c>
      <c r="H21">
        <f>COUNTIFS($B$29:$B$1297,$B$19,$C$29:$C$1297,"&lt;&gt;",$J$29:$J$1297,"&gt;0")</f>
        <v>505</v>
      </c>
      <c r="I21" s="47">
        <f>IF(E21=0,"N/A",H21/E21)</f>
        <v>1</v>
      </c>
      <c r="J21">
        <f>MAX(0,ROUNDUP(E21*G21,0)-H21)</f>
        <v>0</v>
      </c>
    </row>
    <row r="22" spans="2:26">
      <c r="B22" s="43" t="s">
        <v>35252</v>
      </c>
      <c r="C22">
        <f>SUMIFS($H$29:$H$1297,$B$29:$B$1297,$B$19)</f>
        <v>214</v>
      </c>
      <c r="D22" t="s">
        <v>35251</v>
      </c>
      <c r="E22">
        <f>COUNTIFS($B$29:$B$1297,$B$19,$C$29:$C$1297,"&lt;&gt;")</f>
        <v>505</v>
      </c>
      <c r="F22" s="39">
        <f>IF(E22=0,"N/A",C22/E22)</f>
        <v>0.42376237623762375</v>
      </c>
      <c r="G22" s="4">
        <f>$X$30</f>
        <v>0.5</v>
      </c>
      <c r="H22">
        <f>COUNTIFS($B$29:$B$1297,$B$19,$C$29:$C$1297,"&lt;&gt;",$H$29:$H$1297,"&gt;0")</f>
        <v>195</v>
      </c>
      <c r="I22" s="47">
        <f>IF(E22=0,"N/A",H22/E22)</f>
        <v>0.38613861386138615</v>
      </c>
      <c r="J22">
        <f>MAX(0,ROUNDUP(E22*G22,0)-H22)</f>
        <v>58</v>
      </c>
    </row>
    <row r="23" spans="2:26">
      <c r="B23" s="43" t="s">
        <v>3800</v>
      </c>
      <c r="C23">
        <f>SUMIFS($P$29:$P$180,$L$29:$L$180,$B$19)</f>
        <v>52</v>
      </c>
      <c r="D23">
        <f>COUNTIFS($L$29:$L$180,$B$19,$M$29:$M$180,"&lt;&gt;")</f>
        <v>52</v>
      </c>
      <c r="E23" t="s">
        <v>35253</v>
      </c>
      <c r="F23" t="s">
        <v>35253</v>
      </c>
      <c r="G23" s="4">
        <f>$X$31</f>
        <v>1</v>
      </c>
      <c r="H23">
        <f>COUNTIFS($L$29:$L$180,$B$19,$M$29:$M$180,"&lt;&gt;",$P$29:$P$180,"&gt;0")</f>
        <v>52</v>
      </c>
      <c r="I23" s="47">
        <f>IF(D23=0,"N/A",H23/D23)</f>
        <v>1</v>
      </c>
      <c r="J23">
        <f>MAX(0,ROUNDUP(D23*G23,0)-H23)</f>
        <v>0</v>
      </c>
    </row>
    <row r="24" spans="2:26">
      <c r="B24" s="43" t="s">
        <v>3791</v>
      </c>
      <c r="C24">
        <f>SUMIFS($O$29:$O$180,$L$29:$L$180,$B$19)</f>
        <v>52</v>
      </c>
      <c r="D24">
        <f>COUNTIFS($L$29:$L$180,$B$19,$M$29:$M$180,"&lt;&gt;")</f>
        <v>52</v>
      </c>
      <c r="E24" t="s">
        <v>35253</v>
      </c>
      <c r="F24" t="s">
        <v>35253</v>
      </c>
      <c r="G24" s="4">
        <f>$X$32</f>
        <v>1</v>
      </c>
      <c r="H24">
        <f>COUNTIFS($L$29:$L$180,$B$19,$M$29:$M$180,"&lt;&gt;",$O$29:$O$180,"&gt;0")</f>
        <v>52</v>
      </c>
      <c r="I24" s="47">
        <f>IF(D24=0,"N/A",H24/D24)</f>
        <v>1</v>
      </c>
      <c r="J24">
        <f>MAX(0,ROUNDUP(D24*G24,0)-H24)</f>
        <v>0</v>
      </c>
    </row>
    <row r="25" spans="2:26">
      <c r="B25" s="43" t="s">
        <v>776</v>
      </c>
      <c r="C25">
        <f>SUMIFS($I$29:$I$1297,$B$29:$B$1297,$B$19)</f>
        <v>4</v>
      </c>
      <c r="D25" t="s">
        <v>35251</v>
      </c>
      <c r="E25">
        <f>COUNTIFS($B$29:$B$1297,$B$19,$C$29:$C$1297,"&lt;&gt;")</f>
        <v>505</v>
      </c>
      <c r="F25" s="40">
        <f>IF(E25=0,"N/A",C25/E25)</f>
        <v>7.9207920792079209E-3</v>
      </c>
      <c r="G25" s="4">
        <f>$X$33</f>
        <v>0.5</v>
      </c>
      <c r="H25">
        <f>COUNTIFS($B$29:$B$1297,$B$19,$C$29:$C$1297,"&lt;&gt;",$I$29:$I$1297,"&gt;0")</f>
        <v>4</v>
      </c>
      <c r="I25" s="47">
        <f>IF(E25=0,"N/A",H25/E25)</f>
        <v>7.9207920792079209E-3</v>
      </c>
      <c r="J25">
        <f>MAX(0,ROUNDUP(E25*G25,0)-H25)</f>
        <v>249</v>
      </c>
    </row>
    <row r="28" spans="2:26" ht="28.5">
      <c r="B28" s="140" t="s">
        <v>4</v>
      </c>
      <c r="C28" s="140" t="s">
        <v>35254</v>
      </c>
      <c r="D28" s="140" t="s">
        <v>35255</v>
      </c>
      <c r="E28" s="140" t="s">
        <v>35032</v>
      </c>
      <c r="F28" s="140" t="s">
        <v>35033</v>
      </c>
      <c r="G28" s="140" t="s">
        <v>90</v>
      </c>
      <c r="H28" s="140" t="s">
        <v>1071</v>
      </c>
      <c r="I28" s="140" t="s">
        <v>776</v>
      </c>
      <c r="J28" s="140" t="s">
        <v>60</v>
      </c>
      <c r="L28" s="140" t="s">
        <v>4</v>
      </c>
      <c r="M28" s="140" t="s">
        <v>35032</v>
      </c>
      <c r="N28" s="140" t="s">
        <v>35033</v>
      </c>
      <c r="O28" s="140" t="s">
        <v>3791</v>
      </c>
      <c r="P28" s="140" t="s">
        <v>3800</v>
      </c>
      <c r="S28" s="139" t="s">
        <v>90</v>
      </c>
      <c r="T28">
        <f>SUM(G29:G1297)</f>
        <v>1200</v>
      </c>
      <c r="U28" t="s">
        <v>35251</v>
      </c>
      <c r="V28">
        <f>SUM(E4,E12,E20)</f>
        <v>1199</v>
      </c>
      <c r="W28" s="39">
        <f>T28/V28</f>
        <v>1.0008340283569641</v>
      </c>
      <c r="X28" s="4">
        <v>1</v>
      </c>
      <c r="Y28">
        <f t="shared" ref="Y28:Y33" si="0">SUM(H4,H12,H20)</f>
        <v>1199</v>
      </c>
      <c r="Z28" s="16">
        <f>Y28/V28</f>
        <v>1</v>
      </c>
    </row>
    <row r="29" spans="2:26" hidden="1">
      <c r="B29" s="111" t="str">
        <f>_xlfn.XLOOKUP(C29,'In-scope Attributes'!B:B,'In-scope Attributes'!H:H,"")</f>
        <v>Sprint 1</v>
      </c>
      <c r="C29" s="135" t="s">
        <v>636</v>
      </c>
      <c r="D29" s="135" t="s">
        <v>635</v>
      </c>
      <c r="E29" s="135" t="s">
        <v>634</v>
      </c>
      <c r="F29" s="135" t="s">
        <v>633</v>
      </c>
      <c r="G29" s="18">
        <f>COUNTIFS('Golden Rulebook-CDErule level'!$E:$E,$C29,'Golden Rulebook-CDErule level'!$L:$L,G$28,'Golden Rulebook-CDErule level'!$A:$A,$B29,'Golden Rulebook-CDErule level'!$AA:$AA,"Active")</f>
        <v>1</v>
      </c>
      <c r="H29" s="18" cm="1">
        <f t="array" ref="H29">_xlfn.LET(_xlpm.ids,_xlfn._xlws.FILTER('Golden Rulebook-CDErule level'!$S$4:$S$4620,('Golden Rulebook-CDErule level'!$L$4:$L$4620=H$28)*('Golden Rulebook-CDErule level'!$A$4:$A$4620=$B29)*('Golden Rulebook-CDErule level'!$AA$4:$AA$4620="Active"),""),SUM(--ISNUMBER(SEARCH(","&amp;SUBSTITUTE(SUBSTITUTE($C29," ",""),CHAR(160),"")&amp;",",","&amp;SUBSTITUTE(SUBSTITUTE(_xlpm.ids," ",""),CHAR(160),"")&amp;","))))</f>
        <v>1</v>
      </c>
      <c r="I29" s="18">
        <f>COUNTIFS('Golden Rulebook-CDErule level'!$E:$E,$C29,'Golden Rulebook-CDErule level'!$L:$L,I$28,'Golden Rulebook-CDErule level'!$A:$A,$B29,'Golden Rulebook-CDErule level'!$AA:$AA,"Active")</f>
        <v>0</v>
      </c>
      <c r="J29" s="18">
        <f>COUNTIFS('Golden Rulebook-CDErule level'!$E:$E,$C29,'Golden Rulebook-CDErule level'!$L:$L,J$28,'Golden Rulebook-CDErule level'!$A:$A,$B29,'Golden Rulebook-CDErule level'!$AA:$AA,"Active")</f>
        <v>2</v>
      </c>
      <c r="L29" s="18" t="str">
        <f>_xlfn.XLOOKUP(M29,'In-scope Tables'!B:B,'In-scope Tables'!D:D,"")</f>
        <v>Sprint 1</v>
      </c>
      <c r="M29" s="137" t="s">
        <v>634</v>
      </c>
      <c r="N29" s="136" t="s">
        <v>633</v>
      </c>
      <c r="O29" s="18">
        <f>COUNTIFS('Golden Rulebook-CDErule level'!$C:$C,$M29,'Golden Rulebook-CDErule level'!$L:$L,O$28,'Golden Rulebook-CDErule level'!$A:$A,$L29,'Golden Rulebook-CDErule level'!$AA:$AA,"Active")</f>
        <v>1</v>
      </c>
      <c r="P29" s="18">
        <f>COUNTIFS('Golden Rulebook-CDErule level'!$C:$C,$M29,'Golden Rulebook-CDErule level'!$L:$L,P$28,'Golden Rulebook-CDErule level'!$A:$A,$L29,'Golden Rulebook-CDErule level'!$AA:$AA,"Active")</f>
        <v>1</v>
      </c>
      <c r="S29" s="42" t="s">
        <v>60</v>
      </c>
      <c r="T29">
        <f>SUM(J29:J1297)</f>
        <v>2286</v>
      </c>
      <c r="U29" t="str">
        <f>$U$28</f>
        <v>CDE level</v>
      </c>
      <c r="V29">
        <f>V28</f>
        <v>1199</v>
      </c>
      <c r="W29" s="39">
        <f>T29/V29</f>
        <v>1.9065888240200166</v>
      </c>
      <c r="X29" s="4">
        <v>0.9</v>
      </c>
      <c r="Y29">
        <f t="shared" si="0"/>
        <v>1181</v>
      </c>
      <c r="Z29" s="16">
        <f>Y29/V29</f>
        <v>0.98498748957464555</v>
      </c>
    </row>
    <row r="30" spans="2:26" hidden="1">
      <c r="B30" s="111" t="str">
        <f>_xlfn.XLOOKUP(C30,'In-scope Attributes'!B:B,'In-scope Attributes'!H:H,"")</f>
        <v>Sprint 1</v>
      </c>
      <c r="C30" s="135" t="s">
        <v>666</v>
      </c>
      <c r="D30" s="135" t="s">
        <v>665</v>
      </c>
      <c r="E30" s="135" t="s">
        <v>634</v>
      </c>
      <c r="F30" s="135" t="s">
        <v>633</v>
      </c>
      <c r="G30" s="18">
        <f>COUNTIFS('Golden Rulebook-CDErule level'!$E:$E,$C30,'Golden Rulebook-CDErule level'!$L:$L,G$28,'Golden Rulebook-CDErule level'!$A:$A,$B30,'Golden Rulebook-CDErule level'!$AA:$AA,"Active")</f>
        <v>1</v>
      </c>
      <c r="H30" s="18" cm="1">
        <f t="array" ref="H30">_xlfn.LET(_xlpm.ids,_xlfn._xlws.FILTER('Golden Rulebook-CDErule level'!$S$4:$S$4620,('Golden Rulebook-CDErule level'!$L$4:$L$4620=H$28)*('Golden Rulebook-CDErule level'!$A$4:$A$4620=$B30)*('Golden Rulebook-CDErule level'!$AA$4:$AA$4620="Active"),""),SUM(--ISNUMBER(SEARCH(","&amp;SUBSTITUTE(SUBSTITUTE($C30," ",""),CHAR(160),"")&amp;",",","&amp;SUBSTITUTE(SUBSTITUTE(_xlpm.ids," ",""),CHAR(160),"")&amp;","))))</f>
        <v>1</v>
      </c>
      <c r="I30" s="18">
        <f>COUNTIFS('Golden Rulebook-CDErule level'!$E:$E,$C30,'Golden Rulebook-CDErule level'!$L:$L,I$28,'Golden Rulebook-CDErule level'!$A:$A,$B30,'Golden Rulebook-CDErule level'!$AA:$AA,"Active")</f>
        <v>0</v>
      </c>
      <c r="J30" s="18">
        <f>COUNTIFS('Golden Rulebook-CDErule level'!$E:$E,$C30,'Golden Rulebook-CDErule level'!$L:$L,J$28,'Golden Rulebook-CDErule level'!$A:$A,$B30,'Golden Rulebook-CDErule level'!$AA:$AA,"Active")</f>
        <v>2</v>
      </c>
      <c r="L30" s="18" t="str">
        <f>_xlfn.XLOOKUP(M30,'In-scope Tables'!B:B,'In-scope Tables'!D:D,"")</f>
        <v>Sprint 1</v>
      </c>
      <c r="M30" s="137" t="s">
        <v>729</v>
      </c>
      <c r="N30" s="136" t="s">
        <v>728</v>
      </c>
      <c r="O30" s="18">
        <f>COUNTIFS('Golden Rulebook-CDErule level'!$C:$C,$M30,'Golden Rulebook-CDErule level'!$L:$L,O$28,'Golden Rulebook-CDErule level'!$A:$A,$L30,'Golden Rulebook-CDErule level'!$AA:$AA,"Active")</f>
        <v>1</v>
      </c>
      <c r="P30" s="18">
        <f>COUNTIFS('Golden Rulebook-CDErule level'!$C:$C,$M30,'Golden Rulebook-CDErule level'!$L:$L,P$28,'Golden Rulebook-CDErule level'!$A:$A,$L30,'Golden Rulebook-CDErule level'!$AA:$AA,"Active")</f>
        <v>1</v>
      </c>
      <c r="S30" s="42" t="s">
        <v>35252</v>
      </c>
      <c r="T30">
        <f>SUM(H29:H1297)</f>
        <v>653</v>
      </c>
      <c r="U30" t="str">
        <f>$U$28</f>
        <v>CDE level</v>
      </c>
      <c r="V30">
        <f>V29</f>
        <v>1199</v>
      </c>
      <c r="W30" s="39">
        <f>T30/V30</f>
        <v>0.5446205170975813</v>
      </c>
      <c r="X30" s="4">
        <v>0.5</v>
      </c>
      <c r="Y30">
        <f t="shared" si="0"/>
        <v>617</v>
      </c>
      <c r="Z30" s="16">
        <f>Y30/V30</f>
        <v>0.5145954962468724</v>
      </c>
    </row>
    <row r="31" spans="2:26" hidden="1">
      <c r="B31" s="111" t="str">
        <f>_xlfn.XLOOKUP(C31,'In-scope Attributes'!B:B,'In-scope Attributes'!H:H,"")</f>
        <v>Sprint 1</v>
      </c>
      <c r="C31" s="135" t="s">
        <v>687</v>
      </c>
      <c r="D31" s="135" t="s">
        <v>686</v>
      </c>
      <c r="E31" s="135" t="s">
        <v>634</v>
      </c>
      <c r="F31" s="135" t="s">
        <v>633</v>
      </c>
      <c r="G31" s="18">
        <f>COUNTIFS('Golden Rulebook-CDErule level'!$E:$E,$C31,'Golden Rulebook-CDErule level'!$L:$L,G$28,'Golden Rulebook-CDErule level'!$A:$A,$B31,'Golden Rulebook-CDErule level'!$AA:$AA,"Active")</f>
        <v>1</v>
      </c>
      <c r="H31" s="18" cm="1">
        <f t="array" ref="H31">_xlfn.LET(_xlpm.ids,_xlfn._xlws.FILTER('Golden Rulebook-CDErule level'!$S$4:$S$4620,('Golden Rulebook-CDErule level'!$L$4:$L$4620=H$28)*('Golden Rulebook-CDErule level'!$A$4:$A$4620=$B31)*('Golden Rulebook-CDErule level'!$AA$4:$AA$4620="Active"),""),SUM(--ISNUMBER(SEARCH(","&amp;SUBSTITUTE(SUBSTITUTE($C31," ",""),CHAR(160),"")&amp;",",","&amp;SUBSTITUTE(SUBSTITUTE(_xlpm.ids," ",""),CHAR(160),"")&amp;","))))</f>
        <v>1</v>
      </c>
      <c r="I31" s="18">
        <f>COUNTIFS('Golden Rulebook-CDErule level'!$E:$E,$C31,'Golden Rulebook-CDErule level'!$L:$L,I$28,'Golden Rulebook-CDErule level'!$A:$A,$B31,'Golden Rulebook-CDErule level'!$AA:$AA,"Active")</f>
        <v>0</v>
      </c>
      <c r="J31" s="18">
        <f>COUNTIFS('Golden Rulebook-CDErule level'!$E:$E,$C31,'Golden Rulebook-CDErule level'!$L:$L,J$28,'Golden Rulebook-CDErule level'!$A:$A,$B31,'Golden Rulebook-CDErule level'!$AA:$AA,"Active")</f>
        <v>2</v>
      </c>
      <c r="L31" s="18" t="str">
        <f>_xlfn.XLOOKUP(M31,'In-scope Tables'!B:B,'In-scope Tables'!D:D,"")</f>
        <v>Sprint 1</v>
      </c>
      <c r="M31" s="137" t="s">
        <v>809</v>
      </c>
      <c r="N31" s="136" t="s">
        <v>808</v>
      </c>
      <c r="O31" s="18">
        <f>COUNTIFS('Golden Rulebook-CDErule level'!$C:$C,$M31,'Golden Rulebook-CDErule level'!$L:$L,O$28,'Golden Rulebook-CDErule level'!$A:$A,$L31,'Golden Rulebook-CDErule level'!$AA:$AA,"Active")</f>
        <v>1</v>
      </c>
      <c r="P31" s="18">
        <f>COUNTIFS('Golden Rulebook-CDErule level'!$C:$C,$M31,'Golden Rulebook-CDErule level'!$L:$L,P$28,'Golden Rulebook-CDErule level'!$A:$A,$L31,'Golden Rulebook-CDErule level'!$AA:$AA,"Active")</f>
        <v>1</v>
      </c>
      <c r="S31" s="42" t="s">
        <v>3800</v>
      </c>
      <c r="T31">
        <f>SUM(P29:P180)</f>
        <v>138</v>
      </c>
      <c r="U31">
        <v>138</v>
      </c>
      <c r="V31" t="s">
        <v>35253</v>
      </c>
      <c r="W31" t="s">
        <v>35253</v>
      </c>
      <c r="X31" s="4">
        <v>1</v>
      </c>
      <c r="Y31">
        <f t="shared" si="0"/>
        <v>138</v>
      </c>
      <c r="Z31" s="16">
        <f>Y31/U31</f>
        <v>1</v>
      </c>
    </row>
    <row r="32" spans="2:26" hidden="1">
      <c r="B32" s="111" t="str">
        <f>_xlfn.XLOOKUP(C32,'In-scope Attributes'!B:B,'In-scope Attributes'!H:H,"")</f>
        <v>Sprint 1</v>
      </c>
      <c r="C32" s="135" t="s">
        <v>28815</v>
      </c>
      <c r="D32" s="135" t="s">
        <v>2082</v>
      </c>
      <c r="E32" s="135" t="s">
        <v>634</v>
      </c>
      <c r="F32" s="135" t="s">
        <v>633</v>
      </c>
      <c r="G32" s="18">
        <f>COUNTIFS('Golden Rulebook-CDErule level'!$E:$E,$C32,'Golden Rulebook-CDErule level'!$L:$L,G$28,'Golden Rulebook-CDErule level'!$A:$A,$B32,'Golden Rulebook-CDErule level'!$AA:$AA,"Active")</f>
        <v>1</v>
      </c>
      <c r="H32" s="18" cm="1">
        <f t="array" ref="H32">_xlfn.LET(_xlpm.ids,_xlfn._xlws.FILTER('Golden Rulebook-CDErule level'!$S$4:$S$4620,('Golden Rulebook-CDErule level'!$L$4:$L$4620=H$28)*('Golden Rulebook-CDErule level'!$A$4:$A$4620=$B32)*('Golden Rulebook-CDErule level'!$AA$4:$AA$4620="Active"),""),SUM(--ISNUMBER(SEARCH(","&amp;SUBSTITUTE(SUBSTITUTE($C32," ",""),CHAR(160),"")&amp;",",","&amp;SUBSTITUTE(SUBSTITUTE(_xlpm.ids," ",""),CHAR(160),"")&amp;","))))</f>
        <v>1</v>
      </c>
      <c r="I32" s="18">
        <f>COUNTIFS('Golden Rulebook-CDErule level'!$E:$E,$C32,'Golden Rulebook-CDErule level'!$L:$L,I$28,'Golden Rulebook-CDErule level'!$A:$A,$B32,'Golden Rulebook-CDErule level'!$AA:$AA,"Active")</f>
        <v>0</v>
      </c>
      <c r="J32" s="18">
        <f>COUNTIFS('Golden Rulebook-CDErule level'!$E:$E,$C32,'Golden Rulebook-CDErule level'!$L:$L,J$28,'Golden Rulebook-CDErule level'!$A:$A,$B32,'Golden Rulebook-CDErule level'!$AA:$AA,"Active")</f>
        <v>2</v>
      </c>
      <c r="L32" s="18" t="str">
        <f>_xlfn.XLOOKUP(M32,'In-scope Tables'!B:B,'In-scope Tables'!D:D,"")</f>
        <v>Sprint 1</v>
      </c>
      <c r="M32" s="137" t="s">
        <v>889</v>
      </c>
      <c r="N32" s="136" t="s">
        <v>888</v>
      </c>
      <c r="O32" s="18">
        <f>COUNTIFS('Golden Rulebook-CDErule level'!$C:$C,$M32,'Golden Rulebook-CDErule level'!$L:$L,O$28,'Golden Rulebook-CDErule level'!$A:$A,$L32,'Golden Rulebook-CDErule level'!$AA:$AA,"Active")</f>
        <v>1</v>
      </c>
      <c r="P32" s="18">
        <f>COUNTIFS('Golden Rulebook-CDErule level'!$C:$C,$M32,'Golden Rulebook-CDErule level'!$L:$L,P$28,'Golden Rulebook-CDErule level'!$A:$A,$L32,'Golden Rulebook-CDErule level'!$AA:$AA,"Active")</f>
        <v>1</v>
      </c>
      <c r="S32" s="42" t="s">
        <v>3791</v>
      </c>
      <c r="T32">
        <f>SUM(O29:O180)</f>
        <v>138</v>
      </c>
      <c r="U32">
        <v>138</v>
      </c>
      <c r="V32" t="str">
        <f>V31</f>
        <v>Table level</v>
      </c>
      <c r="W32" t="s">
        <v>35253</v>
      </c>
      <c r="X32" s="4">
        <v>1</v>
      </c>
      <c r="Y32">
        <f t="shared" si="0"/>
        <v>138</v>
      </c>
      <c r="Z32" s="16">
        <f>Y32/U32</f>
        <v>1</v>
      </c>
    </row>
    <row r="33" spans="2:26" hidden="1">
      <c r="B33" s="111" t="str">
        <f>_xlfn.XLOOKUP(C33,'In-scope Attributes'!B:B,'In-scope Attributes'!H:H,"")</f>
        <v>Sprint 1</v>
      </c>
      <c r="C33" s="135" t="s">
        <v>708</v>
      </c>
      <c r="D33" s="135" t="s">
        <v>707</v>
      </c>
      <c r="E33" s="135" t="s">
        <v>634</v>
      </c>
      <c r="F33" s="135" t="s">
        <v>633</v>
      </c>
      <c r="G33" s="18">
        <f>COUNTIFS('Golden Rulebook-CDErule level'!$E:$E,$C33,'Golden Rulebook-CDErule level'!$L:$L,G$28,'Golden Rulebook-CDErule level'!$A:$A,$B33,'Golden Rulebook-CDErule level'!$AA:$AA,"Active")</f>
        <v>1</v>
      </c>
      <c r="H33" s="18" cm="1">
        <f t="array" ref="H33">_xlfn.LET(_xlpm.ids,_xlfn._xlws.FILTER('Golden Rulebook-CDErule level'!$S$4:$S$4620,('Golden Rulebook-CDErule level'!$L$4:$L$4620=H$28)*('Golden Rulebook-CDErule level'!$A$4:$A$4620=$B33)*('Golden Rulebook-CDErule level'!$AA$4:$AA$4620="Active"),""),SUM(--ISNUMBER(SEARCH(","&amp;SUBSTITUTE(SUBSTITUTE($C33," ",""),CHAR(160),"")&amp;",",","&amp;SUBSTITUTE(SUBSTITUTE(_xlpm.ids," ",""),CHAR(160),"")&amp;","))))</f>
        <v>1</v>
      </c>
      <c r="I33" s="18">
        <f>COUNTIFS('Golden Rulebook-CDErule level'!$E:$E,$C33,'Golden Rulebook-CDErule level'!$L:$L,I$28,'Golden Rulebook-CDErule level'!$A:$A,$B33,'Golden Rulebook-CDErule level'!$AA:$AA,"Active")</f>
        <v>0</v>
      </c>
      <c r="J33" s="18">
        <f>COUNTIFS('Golden Rulebook-CDErule level'!$E:$E,$C33,'Golden Rulebook-CDErule level'!$L:$L,J$28,'Golden Rulebook-CDErule level'!$A:$A,$B33,'Golden Rulebook-CDErule level'!$AA:$AA,"Active")</f>
        <v>2</v>
      </c>
      <c r="L33" s="18" t="str">
        <f>_xlfn.XLOOKUP(M33,'In-scope Tables'!B:B,'In-scope Tables'!D:D,"")</f>
        <v>Sprint 1</v>
      </c>
      <c r="M33" s="137" t="s">
        <v>1016</v>
      </c>
      <c r="N33" s="136" t="s">
        <v>1015</v>
      </c>
      <c r="O33" s="18">
        <f>COUNTIFS('Golden Rulebook-CDErule level'!$C:$C,$M33,'Golden Rulebook-CDErule level'!$L:$L,O$28,'Golden Rulebook-CDErule level'!$A:$A,$L33,'Golden Rulebook-CDErule level'!$AA:$AA,"Active")</f>
        <v>1</v>
      </c>
      <c r="P33" s="18">
        <f>COUNTIFS('Golden Rulebook-CDErule level'!$C:$C,$M33,'Golden Rulebook-CDErule level'!$L:$L,P$28,'Golden Rulebook-CDErule level'!$A:$A,$L33,'Golden Rulebook-CDErule level'!$AA:$AA,"Active")</f>
        <v>1</v>
      </c>
      <c r="S33" s="42" t="s">
        <v>776</v>
      </c>
      <c r="T33">
        <f>SUM(I29:I1297)</f>
        <v>45</v>
      </c>
      <c r="U33" t="str">
        <f>$U$28</f>
        <v>CDE level</v>
      </c>
      <c r="V33">
        <f>V28</f>
        <v>1199</v>
      </c>
      <c r="W33" s="40">
        <f>T33/V33</f>
        <v>3.7531276063386153E-2</v>
      </c>
      <c r="X33" s="4">
        <v>0.5</v>
      </c>
      <c r="Y33">
        <f t="shared" si="0"/>
        <v>43</v>
      </c>
      <c r="Z33" s="16">
        <f>Y33/V33</f>
        <v>3.5863219349457881E-2</v>
      </c>
    </row>
    <row r="34" spans="2:26" hidden="1">
      <c r="B34" s="111" t="str">
        <f>_xlfn.XLOOKUP(C34,'In-scope Attributes'!B:B,'In-scope Attributes'!H:H,"")</f>
        <v>Sprint 1</v>
      </c>
      <c r="C34" s="135" t="s">
        <v>731</v>
      </c>
      <c r="D34" s="135" t="s">
        <v>730</v>
      </c>
      <c r="E34" s="135" t="s">
        <v>729</v>
      </c>
      <c r="F34" s="135" t="s">
        <v>728</v>
      </c>
      <c r="G34" s="18">
        <f>COUNTIFS('Golden Rulebook-CDErule level'!$E:$E,$C34,'Golden Rulebook-CDErule level'!$L:$L,G$28,'Golden Rulebook-CDErule level'!$A:$A,$B34,'Golden Rulebook-CDErule level'!$AA:$AA,"Active")</f>
        <v>1</v>
      </c>
      <c r="H34" s="18" cm="1">
        <f t="array" ref="H34">_xlfn.LET(_xlpm.ids,_xlfn._xlws.FILTER('Golden Rulebook-CDErule level'!$S$4:$S$4620,('Golden Rulebook-CDErule level'!$L$4:$L$4620=H$28)*('Golden Rulebook-CDErule level'!$A$4:$A$4620=$B34)*('Golden Rulebook-CDErule level'!$AA$4:$AA$4620="Active"),""),SUM(--ISNUMBER(SEARCH(","&amp;SUBSTITUTE(SUBSTITUTE($C34," ",""),CHAR(160),"")&amp;",",","&amp;SUBSTITUTE(SUBSTITUTE(_xlpm.ids," ",""),CHAR(160),"")&amp;","))))</f>
        <v>1</v>
      </c>
      <c r="I34" s="18">
        <f>COUNTIFS('Golden Rulebook-CDErule level'!$E:$E,$C34,'Golden Rulebook-CDErule level'!$L:$L,I$28,'Golden Rulebook-CDErule level'!$A:$A,$B34,'Golden Rulebook-CDErule level'!$AA:$AA,"Active")</f>
        <v>0</v>
      </c>
      <c r="J34" s="18">
        <f>COUNTIFS('Golden Rulebook-CDErule level'!$E:$E,$C34,'Golden Rulebook-CDErule level'!$L:$L,J$28,'Golden Rulebook-CDErule level'!$A:$A,$B34,'Golden Rulebook-CDErule level'!$AA:$AA,"Active")</f>
        <v>1</v>
      </c>
      <c r="L34" s="18" t="str">
        <f>_xlfn.XLOOKUP(M34,'In-scope Tables'!B:B,'In-scope Tables'!D:D,"")</f>
        <v>Sprint 1</v>
      </c>
      <c r="M34" s="137" t="s">
        <v>1041</v>
      </c>
      <c r="N34" s="136" t="s">
        <v>1040</v>
      </c>
      <c r="O34" s="18">
        <f>COUNTIFS('Golden Rulebook-CDErule level'!$C:$C,$M34,'Golden Rulebook-CDErule level'!$L:$L,O$28,'Golden Rulebook-CDErule level'!$A:$A,$L34,'Golden Rulebook-CDErule level'!$AA:$AA,"Active")</f>
        <v>1</v>
      </c>
      <c r="P34" s="18">
        <f>COUNTIFS('Golden Rulebook-CDErule level'!$C:$C,$M34,'Golden Rulebook-CDErule level'!$L:$L,P$28,'Golden Rulebook-CDErule level'!$A:$A,$L34,'Golden Rulebook-CDErule level'!$AA:$AA,"Active")</f>
        <v>1</v>
      </c>
    </row>
    <row r="35" spans="2:26" hidden="1">
      <c r="B35" s="111" t="str">
        <f>_xlfn.XLOOKUP(C35,'In-scope Attributes'!B:B,'In-scope Attributes'!H:H,"")</f>
        <v>Sprint 1</v>
      </c>
      <c r="C35" s="135" t="s">
        <v>750</v>
      </c>
      <c r="D35" s="135" t="s">
        <v>749</v>
      </c>
      <c r="E35" s="135" t="s">
        <v>729</v>
      </c>
      <c r="F35" s="135" t="s">
        <v>728</v>
      </c>
      <c r="G35" s="18">
        <f>COUNTIFS('Golden Rulebook-CDErule level'!$E:$E,$C35,'Golden Rulebook-CDErule level'!$L:$L,G$28,'Golden Rulebook-CDErule level'!$A:$A,$B35,'Golden Rulebook-CDErule level'!$AA:$AA,"Active")</f>
        <v>1</v>
      </c>
      <c r="H35" s="18" cm="1">
        <f t="array" ref="H35">_xlfn.LET(_xlpm.ids,_xlfn._xlws.FILTER('Golden Rulebook-CDErule level'!$S$4:$S$4620,('Golden Rulebook-CDErule level'!$L$4:$L$4620=H$28)*('Golden Rulebook-CDErule level'!$A$4:$A$4620=$B35)*('Golden Rulebook-CDErule level'!$AA$4:$AA$4620="Active"),""),SUM(--ISNUMBER(SEARCH(","&amp;SUBSTITUTE(SUBSTITUTE($C35," ",""),CHAR(160),"")&amp;",",","&amp;SUBSTITUTE(SUBSTITUTE(_xlpm.ids," ",""),CHAR(160),"")&amp;","))))</f>
        <v>1</v>
      </c>
      <c r="I35" s="18">
        <f>COUNTIFS('Golden Rulebook-CDErule level'!$E:$E,$C35,'Golden Rulebook-CDErule level'!$L:$L,I$28,'Golden Rulebook-CDErule level'!$A:$A,$B35,'Golden Rulebook-CDErule level'!$AA:$AA,"Active")</f>
        <v>0</v>
      </c>
      <c r="J35" s="18">
        <f>COUNTIFS('Golden Rulebook-CDErule level'!$E:$E,$C35,'Golden Rulebook-CDErule level'!$L:$L,J$28,'Golden Rulebook-CDErule level'!$A:$A,$B35,'Golden Rulebook-CDErule level'!$AA:$AA,"Active")</f>
        <v>2</v>
      </c>
      <c r="L35" s="18" t="str">
        <f>_xlfn.XLOOKUP(M35,'In-scope Tables'!B:B,'In-scope Tables'!D:D,"")</f>
        <v>Sprint 1</v>
      </c>
      <c r="M35" s="137" t="s">
        <v>1110</v>
      </c>
      <c r="N35" s="136" t="s">
        <v>1109</v>
      </c>
      <c r="O35" s="18">
        <f>COUNTIFS('Golden Rulebook-CDErule level'!$C:$C,$M35,'Golden Rulebook-CDErule level'!$L:$L,O$28,'Golden Rulebook-CDErule level'!$A:$A,$L35,'Golden Rulebook-CDErule level'!$AA:$AA,"Active")</f>
        <v>1</v>
      </c>
      <c r="P35" s="18">
        <f>COUNTIFS('Golden Rulebook-CDErule level'!$C:$C,$M35,'Golden Rulebook-CDErule level'!$L:$L,P$28,'Golden Rulebook-CDErule level'!$A:$A,$L35,'Golden Rulebook-CDErule level'!$AA:$AA,"Active")</f>
        <v>1</v>
      </c>
    </row>
    <row r="36" spans="2:26" hidden="1">
      <c r="B36" s="111" t="str">
        <f>_xlfn.XLOOKUP(C36,'In-scope Attributes'!B:B,'In-scope Attributes'!H:H,"")</f>
        <v>Sprint 1</v>
      </c>
      <c r="C36" s="135" t="s">
        <v>782</v>
      </c>
      <c r="D36" s="135" t="s">
        <v>781</v>
      </c>
      <c r="E36" s="135" t="s">
        <v>729</v>
      </c>
      <c r="F36" s="135" t="s">
        <v>728</v>
      </c>
      <c r="G36" s="18">
        <f>COUNTIFS('Golden Rulebook-CDErule level'!$E:$E,$C36,'Golden Rulebook-CDErule level'!$L:$L,G$28,'Golden Rulebook-CDErule level'!$A:$A,$B36,'Golden Rulebook-CDErule level'!$AA:$AA,"Active")</f>
        <v>1</v>
      </c>
      <c r="H36" s="18" cm="1">
        <f t="array" ref="H36">_xlfn.LET(_xlpm.ids,_xlfn._xlws.FILTER('Golden Rulebook-CDErule level'!$S$4:$S$4620,('Golden Rulebook-CDErule level'!$L$4:$L$4620=H$28)*('Golden Rulebook-CDErule level'!$A$4:$A$4620=$B36)*('Golden Rulebook-CDErule level'!$AA$4:$AA$4620="Active"),""),SUM(--ISNUMBER(SEARCH(","&amp;SUBSTITUTE(SUBSTITUTE($C36," ",""),CHAR(160),"")&amp;",",","&amp;SUBSTITUTE(SUBSTITUTE(_xlpm.ids," ",""),CHAR(160),"")&amp;","))))</f>
        <v>0</v>
      </c>
      <c r="I36" s="18">
        <f>COUNTIFS('Golden Rulebook-CDErule level'!$E:$E,$C36,'Golden Rulebook-CDErule level'!$L:$L,I$28,'Golden Rulebook-CDErule level'!$A:$A,$B36,'Golden Rulebook-CDErule level'!$AA:$AA,"Active")</f>
        <v>0</v>
      </c>
      <c r="J36" s="18">
        <f>COUNTIFS('Golden Rulebook-CDErule level'!$E:$E,$C36,'Golden Rulebook-CDErule level'!$L:$L,J$28,'Golden Rulebook-CDErule level'!$A:$A,$B36,'Golden Rulebook-CDErule level'!$AA:$AA,"Active")</f>
        <v>3</v>
      </c>
      <c r="L36" s="18" t="str">
        <f>_xlfn.XLOOKUP(M36,'In-scope Tables'!B:B,'In-scope Tables'!D:D,"")</f>
        <v>Sprint 1</v>
      </c>
      <c r="M36" s="137" t="s">
        <v>1146</v>
      </c>
      <c r="N36" s="136" t="s">
        <v>1145</v>
      </c>
      <c r="O36" s="18">
        <f>COUNTIFS('Golden Rulebook-CDErule level'!$C:$C,$M36,'Golden Rulebook-CDErule level'!$L:$L,O$28,'Golden Rulebook-CDErule level'!$A:$A,$L36,'Golden Rulebook-CDErule level'!$AA:$AA,"Active")</f>
        <v>1</v>
      </c>
      <c r="P36" s="18">
        <f>COUNTIFS('Golden Rulebook-CDErule level'!$C:$C,$M36,'Golden Rulebook-CDErule level'!$L:$L,P$28,'Golden Rulebook-CDErule level'!$A:$A,$L36,'Golden Rulebook-CDErule level'!$AA:$AA,"Active")</f>
        <v>1</v>
      </c>
    </row>
    <row r="37" spans="2:26" hidden="1">
      <c r="B37" s="111" t="str">
        <f>_xlfn.XLOOKUP(C37,'In-scope Attributes'!B:B,'In-scope Attributes'!H:H,"")</f>
        <v>Sprint 1</v>
      </c>
      <c r="C37" s="135" t="s">
        <v>811</v>
      </c>
      <c r="D37" s="135" t="s">
        <v>810</v>
      </c>
      <c r="E37" s="135" t="s">
        <v>809</v>
      </c>
      <c r="F37" s="135" t="s">
        <v>808</v>
      </c>
      <c r="G37" s="18">
        <f>COUNTIFS('Golden Rulebook-CDErule level'!$E:$E,$C37,'Golden Rulebook-CDErule level'!$L:$L,G$28,'Golden Rulebook-CDErule level'!$A:$A,$B37,'Golden Rulebook-CDErule level'!$AA:$AA,"Active")</f>
        <v>1</v>
      </c>
      <c r="H37" s="18" cm="1">
        <f t="array" ref="H37">_xlfn.LET(_xlpm.ids,_xlfn._xlws.FILTER('Golden Rulebook-CDErule level'!$S$4:$S$4620,('Golden Rulebook-CDErule level'!$L$4:$L$4620=H$28)*('Golden Rulebook-CDErule level'!$A$4:$A$4620=$B37)*('Golden Rulebook-CDErule level'!$AA$4:$AA$4620="Active"),""),SUM(--ISNUMBER(SEARCH(","&amp;SUBSTITUTE(SUBSTITUTE($C37," ",""),CHAR(160),"")&amp;",",","&amp;SUBSTITUTE(SUBSTITUTE(_xlpm.ids," ",""),CHAR(160),"")&amp;","))))</f>
        <v>0</v>
      </c>
      <c r="I37" s="18">
        <f>COUNTIFS('Golden Rulebook-CDErule level'!$E:$E,$C37,'Golden Rulebook-CDErule level'!$L:$L,I$28,'Golden Rulebook-CDErule level'!$A:$A,$B37,'Golden Rulebook-CDErule level'!$AA:$AA,"Active")</f>
        <v>1</v>
      </c>
      <c r="J37" s="18">
        <f>COUNTIFS('Golden Rulebook-CDErule level'!$E:$E,$C37,'Golden Rulebook-CDErule level'!$L:$L,J$28,'Golden Rulebook-CDErule level'!$A:$A,$B37,'Golden Rulebook-CDErule level'!$AA:$AA,"Active")</f>
        <v>2</v>
      </c>
      <c r="L37" s="18" t="str">
        <f>_xlfn.XLOOKUP(M37,'In-scope Tables'!B:B,'In-scope Tables'!D:D,"")</f>
        <v>Sprint 1</v>
      </c>
      <c r="M37" s="137" t="s">
        <v>1298</v>
      </c>
      <c r="N37" s="136" t="s">
        <v>1297</v>
      </c>
      <c r="O37" s="18">
        <f>COUNTIFS('Golden Rulebook-CDErule level'!$C:$C,$M37,'Golden Rulebook-CDErule level'!$L:$L,O$28,'Golden Rulebook-CDErule level'!$A:$A,$L37,'Golden Rulebook-CDErule level'!$AA:$AA,"Active")</f>
        <v>1</v>
      </c>
      <c r="P37" s="18">
        <f>COUNTIFS('Golden Rulebook-CDErule level'!$C:$C,$M37,'Golden Rulebook-CDErule level'!$L:$L,P$28,'Golden Rulebook-CDErule level'!$A:$A,$L37,'Golden Rulebook-CDErule level'!$AA:$AA,"Active")</f>
        <v>1</v>
      </c>
    </row>
    <row r="38" spans="2:26" hidden="1">
      <c r="B38" s="111" t="str">
        <f>_xlfn.XLOOKUP(C38,'In-scope Attributes'!B:B,'In-scope Attributes'!H:H,"")</f>
        <v>Sprint 1</v>
      </c>
      <c r="C38" s="135" t="s">
        <v>839</v>
      </c>
      <c r="D38" s="135" t="s">
        <v>838</v>
      </c>
      <c r="E38" s="135" t="s">
        <v>809</v>
      </c>
      <c r="F38" s="135" t="s">
        <v>808</v>
      </c>
      <c r="G38" s="18">
        <f>COUNTIFS('Golden Rulebook-CDErule level'!$E:$E,$C38,'Golden Rulebook-CDErule level'!$L:$L,G$28,'Golden Rulebook-CDErule level'!$A:$A,$B38,'Golden Rulebook-CDErule level'!$AA:$AA,"Active")</f>
        <v>1</v>
      </c>
      <c r="H38" s="18" cm="1">
        <f t="array" ref="H38">_xlfn.LET(_xlpm.ids,_xlfn._xlws.FILTER('Golden Rulebook-CDErule level'!$S$4:$S$4620,('Golden Rulebook-CDErule level'!$L$4:$L$4620=H$28)*('Golden Rulebook-CDErule level'!$A$4:$A$4620=$B38)*('Golden Rulebook-CDErule level'!$AA$4:$AA$4620="Active"),""),SUM(--ISNUMBER(SEARCH(","&amp;SUBSTITUTE(SUBSTITUTE($C38," ",""),CHAR(160),"")&amp;",",","&amp;SUBSTITUTE(SUBSTITUTE(_xlpm.ids," ",""),CHAR(160),"")&amp;","))))</f>
        <v>1</v>
      </c>
      <c r="I38" s="18">
        <f>COUNTIFS('Golden Rulebook-CDErule level'!$E:$E,$C38,'Golden Rulebook-CDErule level'!$L:$L,I$28,'Golden Rulebook-CDErule level'!$A:$A,$B38,'Golden Rulebook-CDErule level'!$AA:$AA,"Active")</f>
        <v>0</v>
      </c>
      <c r="J38" s="18">
        <f>COUNTIFS('Golden Rulebook-CDErule level'!$E:$E,$C38,'Golden Rulebook-CDErule level'!$L:$L,J$28,'Golden Rulebook-CDErule level'!$A:$A,$B38,'Golden Rulebook-CDErule level'!$AA:$AA,"Active")</f>
        <v>3</v>
      </c>
      <c r="L38" s="18" t="str">
        <f>_xlfn.XLOOKUP(M38,'In-scope Tables'!B:B,'In-scope Tables'!D:D,"")</f>
        <v>Sprint 1</v>
      </c>
      <c r="M38" s="137" t="s">
        <v>1374</v>
      </c>
      <c r="N38" s="136" t="s">
        <v>1373</v>
      </c>
      <c r="O38" s="18">
        <f>COUNTIFS('Golden Rulebook-CDErule level'!$C:$C,$M38,'Golden Rulebook-CDErule level'!$L:$L,O$28,'Golden Rulebook-CDErule level'!$A:$A,$L38,'Golden Rulebook-CDErule level'!$AA:$AA,"Active")</f>
        <v>1</v>
      </c>
      <c r="P38" s="18">
        <f>COUNTIFS('Golden Rulebook-CDErule level'!$C:$C,$M38,'Golden Rulebook-CDErule level'!$L:$L,P$28,'Golden Rulebook-CDErule level'!$A:$A,$L38,'Golden Rulebook-CDErule level'!$AA:$AA,"Active")</f>
        <v>1</v>
      </c>
    </row>
    <row r="39" spans="2:26" hidden="1">
      <c r="B39" s="111" t="str">
        <f>_xlfn.XLOOKUP(C39,'In-scope Attributes'!B:B,'In-scope Attributes'!H:H,"")</f>
        <v>Sprint 1</v>
      </c>
      <c r="C39" s="135" t="s">
        <v>868</v>
      </c>
      <c r="D39" s="135" t="s">
        <v>749</v>
      </c>
      <c r="E39" s="135" t="s">
        <v>809</v>
      </c>
      <c r="F39" s="135" t="s">
        <v>808</v>
      </c>
      <c r="G39" s="18">
        <f>COUNTIFS('Golden Rulebook-CDErule level'!$E:$E,$C39,'Golden Rulebook-CDErule level'!$L:$L,G$28,'Golden Rulebook-CDErule level'!$A:$A,$B39,'Golden Rulebook-CDErule level'!$AA:$AA,"Active")</f>
        <v>1</v>
      </c>
      <c r="H39" s="18" cm="1">
        <f t="array" ref="H39">_xlfn.LET(_xlpm.ids,_xlfn._xlws.FILTER('Golden Rulebook-CDErule level'!$S$4:$S$4620,('Golden Rulebook-CDErule level'!$L$4:$L$4620=H$28)*('Golden Rulebook-CDErule level'!$A$4:$A$4620=$B39)*('Golden Rulebook-CDErule level'!$AA$4:$AA$4620="Active"),""),SUM(--ISNUMBER(SEARCH(","&amp;SUBSTITUTE(SUBSTITUTE($C39," ",""),CHAR(160),"")&amp;",",","&amp;SUBSTITUTE(SUBSTITUTE(_xlpm.ids," ",""),CHAR(160),"")&amp;","))))</f>
        <v>1</v>
      </c>
      <c r="I39" s="18">
        <f>COUNTIFS('Golden Rulebook-CDErule level'!$E:$E,$C39,'Golden Rulebook-CDErule level'!$L:$L,I$28,'Golden Rulebook-CDErule level'!$A:$A,$B39,'Golden Rulebook-CDErule level'!$AA:$AA,"Active")</f>
        <v>0</v>
      </c>
      <c r="J39" s="18">
        <f>COUNTIFS('Golden Rulebook-CDErule level'!$E:$E,$C39,'Golden Rulebook-CDErule level'!$L:$L,J$28,'Golden Rulebook-CDErule level'!$A:$A,$B39,'Golden Rulebook-CDErule level'!$AA:$AA,"Active")</f>
        <v>2</v>
      </c>
      <c r="L39" s="18" t="str">
        <f>_xlfn.XLOOKUP(M39,'In-scope Tables'!B:B,'In-scope Tables'!D:D,"")</f>
        <v>Sprint 1</v>
      </c>
      <c r="M39" s="137" t="s">
        <v>1403</v>
      </c>
      <c r="N39" s="136" t="s">
        <v>1402</v>
      </c>
      <c r="O39" s="18">
        <f>COUNTIFS('Golden Rulebook-CDErule level'!$C:$C,$M39,'Golden Rulebook-CDErule level'!$L:$L,O$28,'Golden Rulebook-CDErule level'!$A:$A,$L39,'Golden Rulebook-CDErule level'!$AA:$AA,"Active")</f>
        <v>1</v>
      </c>
      <c r="P39" s="18">
        <f>COUNTIFS('Golden Rulebook-CDErule level'!$C:$C,$M39,'Golden Rulebook-CDErule level'!$L:$L,P$28,'Golden Rulebook-CDErule level'!$A:$A,$L39,'Golden Rulebook-CDErule level'!$AA:$AA,"Active")</f>
        <v>1</v>
      </c>
    </row>
    <row r="40" spans="2:26" hidden="1">
      <c r="B40" s="111" t="str">
        <f>_xlfn.XLOOKUP(C40,'In-scope Attributes'!B:B,'In-scope Attributes'!H:H,"")</f>
        <v>Sprint 1</v>
      </c>
      <c r="C40" s="135" t="s">
        <v>890</v>
      </c>
      <c r="D40" s="135" t="s">
        <v>781</v>
      </c>
      <c r="E40" s="135" t="s">
        <v>889</v>
      </c>
      <c r="F40" s="135" t="s">
        <v>888</v>
      </c>
      <c r="G40" s="18">
        <f>COUNTIFS('Golden Rulebook-CDErule level'!$E:$E,$C40,'Golden Rulebook-CDErule level'!$L:$L,G$28,'Golden Rulebook-CDErule level'!$A:$A,$B40,'Golden Rulebook-CDErule level'!$AA:$AA,"Active")</f>
        <v>1</v>
      </c>
      <c r="H40" s="18" cm="1">
        <f t="array" ref="H40">_xlfn.LET(_xlpm.ids,_xlfn._xlws.FILTER('Golden Rulebook-CDErule level'!$S$4:$S$4620,('Golden Rulebook-CDErule level'!$L$4:$L$4620=H$28)*('Golden Rulebook-CDErule level'!$A$4:$A$4620=$B40)*('Golden Rulebook-CDErule level'!$AA$4:$AA$4620="Active"),""),SUM(--ISNUMBER(SEARCH(","&amp;SUBSTITUTE(SUBSTITUTE($C40," ",""),CHAR(160),"")&amp;",",","&amp;SUBSTITUTE(SUBSTITUTE(_xlpm.ids," ",""),CHAR(160),"")&amp;","))))</f>
        <v>1</v>
      </c>
      <c r="I40" s="18">
        <f>COUNTIFS('Golden Rulebook-CDErule level'!$E:$E,$C40,'Golden Rulebook-CDErule level'!$L:$L,I$28,'Golden Rulebook-CDErule level'!$A:$A,$B40,'Golden Rulebook-CDErule level'!$AA:$AA,"Active")</f>
        <v>0</v>
      </c>
      <c r="J40" s="18">
        <f>COUNTIFS('Golden Rulebook-CDErule level'!$E:$E,$C40,'Golden Rulebook-CDErule level'!$L:$L,J$28,'Golden Rulebook-CDErule level'!$A:$A,$B40,'Golden Rulebook-CDErule level'!$AA:$AA,"Active")</f>
        <v>1</v>
      </c>
      <c r="L40" s="18" t="str">
        <f>_xlfn.XLOOKUP(M40,'In-scope Tables'!B:B,'In-scope Tables'!D:D,"")</f>
        <v>Sprint 1</v>
      </c>
      <c r="M40" s="137" t="s">
        <v>1431</v>
      </c>
      <c r="N40" s="136" t="s">
        <v>1430</v>
      </c>
      <c r="O40" s="18">
        <f>COUNTIFS('Golden Rulebook-CDErule level'!$C:$C,$M40,'Golden Rulebook-CDErule level'!$L:$L,O$28,'Golden Rulebook-CDErule level'!$A:$A,$L40,'Golden Rulebook-CDErule level'!$AA:$AA,"Active")</f>
        <v>1</v>
      </c>
      <c r="P40" s="18">
        <f>COUNTIFS('Golden Rulebook-CDErule level'!$C:$C,$M40,'Golden Rulebook-CDErule level'!$L:$L,P$28,'Golden Rulebook-CDErule level'!$A:$A,$L40,'Golden Rulebook-CDErule level'!$AA:$AA,"Active")</f>
        <v>1</v>
      </c>
    </row>
    <row r="41" spans="2:26" hidden="1">
      <c r="B41" s="111" t="str">
        <f>_xlfn.XLOOKUP(C41,'In-scope Attributes'!B:B,'In-scope Attributes'!H:H,"")</f>
        <v>Sprint 1</v>
      </c>
      <c r="C41" s="135" t="s">
        <v>905</v>
      </c>
      <c r="D41" s="135" t="s">
        <v>904</v>
      </c>
      <c r="E41" s="135" t="s">
        <v>889</v>
      </c>
      <c r="F41" s="135" t="s">
        <v>888</v>
      </c>
      <c r="G41" s="18">
        <f>COUNTIFS('Golden Rulebook-CDErule level'!$E:$E,$C41,'Golden Rulebook-CDErule level'!$L:$L,G$28,'Golden Rulebook-CDErule level'!$A:$A,$B41,'Golden Rulebook-CDErule level'!$AA:$AA,"Active")</f>
        <v>1</v>
      </c>
      <c r="H41" s="18" cm="1">
        <f t="array" ref="H41">_xlfn.LET(_xlpm.ids,_xlfn._xlws.FILTER('Golden Rulebook-CDErule level'!$S$4:$S$4620,('Golden Rulebook-CDErule level'!$L$4:$L$4620=H$28)*('Golden Rulebook-CDErule level'!$A$4:$A$4620=$B41)*('Golden Rulebook-CDErule level'!$AA$4:$AA$4620="Active"),""),SUM(--ISNUMBER(SEARCH(","&amp;SUBSTITUTE(SUBSTITUTE($C41," ",""),CHAR(160),"")&amp;",",","&amp;SUBSTITUTE(SUBSTITUTE(_xlpm.ids," ",""),CHAR(160),"")&amp;","))))</f>
        <v>1</v>
      </c>
      <c r="I41" s="18">
        <f>COUNTIFS('Golden Rulebook-CDErule level'!$E:$E,$C41,'Golden Rulebook-CDErule level'!$L:$L,I$28,'Golden Rulebook-CDErule level'!$A:$A,$B41,'Golden Rulebook-CDErule level'!$AA:$AA,"Active")</f>
        <v>0</v>
      </c>
      <c r="J41" s="18">
        <f>COUNTIFS('Golden Rulebook-CDErule level'!$E:$E,$C41,'Golden Rulebook-CDErule level'!$L:$L,J$28,'Golden Rulebook-CDErule level'!$A:$A,$B41,'Golden Rulebook-CDErule level'!$AA:$AA,"Active")</f>
        <v>1</v>
      </c>
      <c r="L41" s="18" t="str">
        <f>_xlfn.XLOOKUP(M41,'In-scope Tables'!B:B,'In-scope Tables'!D:D,"")</f>
        <v>Sprint 1</v>
      </c>
      <c r="M41" s="137" t="s">
        <v>1473</v>
      </c>
      <c r="N41" s="136" t="s">
        <v>1472</v>
      </c>
      <c r="O41" s="18">
        <f>COUNTIFS('Golden Rulebook-CDErule level'!$C:$C,$M41,'Golden Rulebook-CDErule level'!$L:$L,O$28,'Golden Rulebook-CDErule level'!$A:$A,$L41,'Golden Rulebook-CDErule level'!$AA:$AA,"Active")</f>
        <v>1</v>
      </c>
      <c r="P41" s="18">
        <f>COUNTIFS('Golden Rulebook-CDErule level'!$C:$C,$M41,'Golden Rulebook-CDErule level'!$L:$L,P$28,'Golden Rulebook-CDErule level'!$A:$A,$L41,'Golden Rulebook-CDErule level'!$AA:$AA,"Active")</f>
        <v>1</v>
      </c>
    </row>
    <row r="42" spans="2:26" hidden="1">
      <c r="B42" s="111" t="str">
        <f>_xlfn.XLOOKUP(C42,'In-scope Attributes'!B:B,'In-scope Attributes'!H:H,"")</f>
        <v>Sprint 1</v>
      </c>
      <c r="C42" s="135" t="s">
        <v>919</v>
      </c>
      <c r="D42" s="135" t="s">
        <v>918</v>
      </c>
      <c r="E42" s="135" t="s">
        <v>889</v>
      </c>
      <c r="F42" s="135" t="s">
        <v>888</v>
      </c>
      <c r="G42" s="18">
        <f>COUNTIFS('Golden Rulebook-CDErule level'!$E:$E,$C42,'Golden Rulebook-CDErule level'!$L:$L,G$28,'Golden Rulebook-CDErule level'!$A:$A,$B42,'Golden Rulebook-CDErule level'!$AA:$AA,"Active")</f>
        <v>1</v>
      </c>
      <c r="H42" s="18" cm="1">
        <f t="array" ref="H42">_xlfn.LET(_xlpm.ids,_xlfn._xlws.FILTER('Golden Rulebook-CDErule level'!$S$4:$S$4620,('Golden Rulebook-CDErule level'!$L$4:$L$4620=H$28)*('Golden Rulebook-CDErule level'!$A$4:$A$4620=$B42)*('Golden Rulebook-CDErule level'!$AA$4:$AA$4620="Active"),""),SUM(--ISNUMBER(SEARCH(","&amp;SUBSTITUTE(SUBSTITUTE($C42," ",""),CHAR(160),"")&amp;",",","&amp;SUBSTITUTE(SUBSTITUTE(_xlpm.ids," ",""),CHAR(160),"")&amp;","))))</f>
        <v>1</v>
      </c>
      <c r="I42" s="18">
        <f>COUNTIFS('Golden Rulebook-CDErule level'!$E:$E,$C42,'Golden Rulebook-CDErule level'!$L:$L,I$28,'Golden Rulebook-CDErule level'!$A:$A,$B42,'Golden Rulebook-CDErule level'!$AA:$AA,"Active")</f>
        <v>0</v>
      </c>
      <c r="J42" s="18">
        <f>COUNTIFS('Golden Rulebook-CDErule level'!$E:$E,$C42,'Golden Rulebook-CDErule level'!$L:$L,J$28,'Golden Rulebook-CDErule level'!$A:$A,$B42,'Golden Rulebook-CDErule level'!$AA:$AA,"Active")</f>
        <v>1</v>
      </c>
      <c r="L42" s="18" t="str">
        <f>_xlfn.XLOOKUP(M42,'In-scope Tables'!B:B,'In-scope Tables'!D:D,"")</f>
        <v>Sprint 1</v>
      </c>
      <c r="M42" s="137" t="s">
        <v>1541</v>
      </c>
      <c r="N42" s="136" t="s">
        <v>1540</v>
      </c>
      <c r="O42" s="18">
        <f>COUNTIFS('Golden Rulebook-CDErule level'!$C:$C,$M42,'Golden Rulebook-CDErule level'!$L:$L,O$28,'Golden Rulebook-CDErule level'!$A:$A,$L42,'Golden Rulebook-CDErule level'!$AA:$AA,"Active")</f>
        <v>1</v>
      </c>
      <c r="P42" s="18">
        <f>COUNTIFS('Golden Rulebook-CDErule level'!$C:$C,$M42,'Golden Rulebook-CDErule level'!$L:$L,P$28,'Golden Rulebook-CDErule level'!$A:$A,$L42,'Golden Rulebook-CDErule level'!$AA:$AA,"Active")</f>
        <v>1</v>
      </c>
    </row>
    <row r="43" spans="2:26" hidden="1">
      <c r="B43" s="111" t="str">
        <f>_xlfn.XLOOKUP(C43,'In-scope Attributes'!B:B,'In-scope Attributes'!H:H,"")</f>
        <v>Sprint 1</v>
      </c>
      <c r="C43" s="135" t="s">
        <v>933</v>
      </c>
      <c r="D43" s="135" t="s">
        <v>932</v>
      </c>
      <c r="E43" s="135" t="s">
        <v>889</v>
      </c>
      <c r="F43" s="135" t="s">
        <v>888</v>
      </c>
      <c r="G43" s="18">
        <f>COUNTIFS('Golden Rulebook-CDErule level'!$E:$E,$C43,'Golden Rulebook-CDErule level'!$L:$L,G$28,'Golden Rulebook-CDErule level'!$A:$A,$B43,'Golden Rulebook-CDErule level'!$AA:$AA,"Active")</f>
        <v>1</v>
      </c>
      <c r="H43" s="18" cm="1">
        <f t="array" ref="H43">_xlfn.LET(_xlpm.ids,_xlfn._xlws.FILTER('Golden Rulebook-CDErule level'!$S$4:$S$4620,('Golden Rulebook-CDErule level'!$L$4:$L$4620=H$28)*('Golden Rulebook-CDErule level'!$A$4:$A$4620=$B43)*('Golden Rulebook-CDErule level'!$AA$4:$AA$4620="Active"),""),SUM(--ISNUMBER(SEARCH(","&amp;SUBSTITUTE(SUBSTITUTE($C43," ",""),CHAR(160),"")&amp;",",","&amp;SUBSTITUTE(SUBSTITUTE(_xlpm.ids," ",""),CHAR(160),"")&amp;","))))</f>
        <v>1</v>
      </c>
      <c r="I43" s="18">
        <f>COUNTIFS('Golden Rulebook-CDErule level'!$E:$E,$C43,'Golden Rulebook-CDErule level'!$L:$L,I$28,'Golden Rulebook-CDErule level'!$A:$A,$B43,'Golden Rulebook-CDErule level'!$AA:$AA,"Active")</f>
        <v>0</v>
      </c>
      <c r="J43" s="18">
        <f>COUNTIFS('Golden Rulebook-CDErule level'!$E:$E,$C43,'Golden Rulebook-CDErule level'!$L:$L,J$28,'Golden Rulebook-CDErule level'!$A:$A,$B43,'Golden Rulebook-CDErule level'!$AA:$AA,"Active")</f>
        <v>1</v>
      </c>
      <c r="L43" s="18" t="str">
        <f>_xlfn.XLOOKUP(M43,'In-scope Tables'!B:B,'In-scope Tables'!D:D,"")</f>
        <v>Sprint 1</v>
      </c>
      <c r="M43" s="137" t="s">
        <v>1582</v>
      </c>
      <c r="N43" s="136" t="s">
        <v>1581</v>
      </c>
      <c r="O43" s="18">
        <f>COUNTIFS('Golden Rulebook-CDErule level'!$C:$C,$M43,'Golden Rulebook-CDErule level'!$L:$L,O$28,'Golden Rulebook-CDErule level'!$A:$A,$L43,'Golden Rulebook-CDErule level'!$AA:$AA,"Active")</f>
        <v>1</v>
      </c>
      <c r="P43" s="18">
        <f>COUNTIFS('Golden Rulebook-CDErule level'!$C:$C,$M43,'Golden Rulebook-CDErule level'!$L:$L,P$28,'Golden Rulebook-CDErule level'!$A:$A,$L43,'Golden Rulebook-CDErule level'!$AA:$AA,"Active")</f>
        <v>1</v>
      </c>
    </row>
    <row r="44" spans="2:26" hidden="1">
      <c r="B44" s="111" t="str">
        <f>_xlfn.XLOOKUP(C44,'In-scope Attributes'!B:B,'In-scope Attributes'!H:H,"")</f>
        <v>Sprint 1</v>
      </c>
      <c r="C44" s="135" t="s">
        <v>947</v>
      </c>
      <c r="D44" s="135" t="s">
        <v>946</v>
      </c>
      <c r="E44" s="135" t="s">
        <v>889</v>
      </c>
      <c r="F44" s="135" t="s">
        <v>888</v>
      </c>
      <c r="G44" s="18">
        <f>COUNTIFS('Golden Rulebook-CDErule level'!$E:$E,$C44,'Golden Rulebook-CDErule level'!$L:$L,G$28,'Golden Rulebook-CDErule level'!$A:$A,$B44,'Golden Rulebook-CDErule level'!$AA:$AA,"Active")</f>
        <v>1</v>
      </c>
      <c r="H44" s="18" cm="1">
        <f t="array" ref="H44">_xlfn.LET(_xlpm.ids,_xlfn._xlws.FILTER('Golden Rulebook-CDErule level'!$S$4:$S$4620,('Golden Rulebook-CDErule level'!$L$4:$L$4620=H$28)*('Golden Rulebook-CDErule level'!$A$4:$A$4620=$B44)*('Golden Rulebook-CDErule level'!$AA$4:$AA$4620="Active"),""),SUM(--ISNUMBER(SEARCH(","&amp;SUBSTITUTE(SUBSTITUTE($C44," ",""),CHAR(160),"")&amp;",",","&amp;SUBSTITUTE(SUBSTITUTE(_xlpm.ids," ",""),CHAR(160),"")&amp;","))))</f>
        <v>0</v>
      </c>
      <c r="I44" s="18">
        <f>COUNTIFS('Golden Rulebook-CDErule level'!$E:$E,$C44,'Golden Rulebook-CDErule level'!$L:$L,I$28,'Golden Rulebook-CDErule level'!$A:$A,$B44,'Golden Rulebook-CDErule level'!$AA:$AA,"Active")</f>
        <v>1</v>
      </c>
      <c r="J44" s="18">
        <f>COUNTIFS('Golden Rulebook-CDErule level'!$E:$E,$C44,'Golden Rulebook-CDErule level'!$L:$L,J$28,'Golden Rulebook-CDErule level'!$A:$A,$B44,'Golden Rulebook-CDErule level'!$AA:$AA,"Active")</f>
        <v>2</v>
      </c>
      <c r="L44" s="18" t="str">
        <f>_xlfn.XLOOKUP(M44,'In-scope Tables'!B:B,'In-scope Tables'!D:D,"")</f>
        <v>Sprint 1</v>
      </c>
      <c r="M44" s="137" t="s">
        <v>1624</v>
      </c>
      <c r="N44" s="136" t="s">
        <v>1623</v>
      </c>
      <c r="O44" s="18">
        <f>COUNTIFS('Golden Rulebook-CDErule level'!$C:$C,$M44,'Golden Rulebook-CDErule level'!$L:$L,O$28,'Golden Rulebook-CDErule level'!$A:$A,$L44,'Golden Rulebook-CDErule level'!$AA:$AA,"Active")</f>
        <v>1</v>
      </c>
      <c r="P44" s="18">
        <f>COUNTIFS('Golden Rulebook-CDErule level'!$C:$C,$M44,'Golden Rulebook-CDErule level'!$L:$L,P$28,'Golden Rulebook-CDErule level'!$A:$A,$L44,'Golden Rulebook-CDErule level'!$AA:$AA,"Active")</f>
        <v>1</v>
      </c>
    </row>
    <row r="45" spans="2:26" hidden="1">
      <c r="B45" s="111" t="str">
        <f>_xlfn.XLOOKUP(C45,'In-scope Attributes'!B:B,'In-scope Attributes'!H:H,"")</f>
        <v>Sprint 1</v>
      </c>
      <c r="C45" s="135" t="s">
        <v>968</v>
      </c>
      <c r="D45" s="135" t="s">
        <v>967</v>
      </c>
      <c r="E45" s="135" t="s">
        <v>889</v>
      </c>
      <c r="F45" s="135" t="s">
        <v>888</v>
      </c>
      <c r="G45" s="18">
        <f>COUNTIFS('Golden Rulebook-CDErule level'!$E:$E,$C45,'Golden Rulebook-CDErule level'!$L:$L,G$28,'Golden Rulebook-CDErule level'!$A:$A,$B45,'Golden Rulebook-CDErule level'!$AA:$AA,"Active")</f>
        <v>1</v>
      </c>
      <c r="H45" s="18" cm="1">
        <f t="array" ref="H45">_xlfn.LET(_xlpm.ids,_xlfn._xlws.FILTER('Golden Rulebook-CDErule level'!$S$4:$S$4620,('Golden Rulebook-CDErule level'!$L$4:$L$4620=H$28)*('Golden Rulebook-CDErule level'!$A$4:$A$4620=$B45)*('Golden Rulebook-CDErule level'!$AA$4:$AA$4620="Active"),""),SUM(--ISNUMBER(SEARCH(","&amp;SUBSTITUTE(SUBSTITUTE($C45," ",""),CHAR(160),"")&amp;",",","&amp;SUBSTITUTE(SUBSTITUTE(_xlpm.ids," ",""),CHAR(160),"")&amp;","))))</f>
        <v>1</v>
      </c>
      <c r="I45" s="18">
        <f>COUNTIFS('Golden Rulebook-CDErule level'!$E:$E,$C45,'Golden Rulebook-CDErule level'!$L:$L,I$28,'Golden Rulebook-CDErule level'!$A:$A,$B45,'Golden Rulebook-CDErule level'!$AA:$AA,"Active")</f>
        <v>1</v>
      </c>
      <c r="J45" s="18">
        <f>COUNTIFS('Golden Rulebook-CDErule level'!$E:$E,$C45,'Golden Rulebook-CDErule level'!$L:$L,J$28,'Golden Rulebook-CDErule level'!$A:$A,$B45,'Golden Rulebook-CDErule level'!$AA:$AA,"Active")</f>
        <v>2</v>
      </c>
      <c r="L45" s="18" t="str">
        <f>_xlfn.XLOOKUP(M45,'In-scope Tables'!B:B,'In-scope Tables'!D:D,"")</f>
        <v>Sprint 1</v>
      </c>
      <c r="M45" s="137" t="s">
        <v>1697</v>
      </c>
      <c r="N45" s="136" t="s">
        <v>1696</v>
      </c>
      <c r="O45" s="18">
        <f>COUNTIFS('Golden Rulebook-CDErule level'!$C:$C,$M45,'Golden Rulebook-CDErule level'!$L:$L,O$28,'Golden Rulebook-CDErule level'!$A:$A,$L45,'Golden Rulebook-CDErule level'!$AA:$AA,"Active")</f>
        <v>1</v>
      </c>
      <c r="P45" s="18">
        <f>COUNTIFS('Golden Rulebook-CDErule level'!$C:$C,$M45,'Golden Rulebook-CDErule level'!$L:$L,P$28,'Golden Rulebook-CDErule level'!$A:$A,$L45,'Golden Rulebook-CDErule level'!$AA:$AA,"Active")</f>
        <v>1</v>
      </c>
    </row>
    <row r="46" spans="2:26" hidden="1">
      <c r="B46" s="111" t="str">
        <f>_xlfn.XLOOKUP(C46,'In-scope Attributes'!B:B,'In-scope Attributes'!H:H,"")</f>
        <v>Sprint 1</v>
      </c>
      <c r="C46" s="135" t="s">
        <v>988</v>
      </c>
      <c r="D46" s="135" t="s">
        <v>987</v>
      </c>
      <c r="E46" s="135" t="s">
        <v>889</v>
      </c>
      <c r="F46" s="135" t="s">
        <v>888</v>
      </c>
      <c r="G46" s="18">
        <f>COUNTIFS('Golden Rulebook-CDErule level'!$E:$E,$C46,'Golden Rulebook-CDErule level'!$L:$L,G$28,'Golden Rulebook-CDErule level'!$A:$A,$B46,'Golden Rulebook-CDErule level'!$AA:$AA,"Active")</f>
        <v>1</v>
      </c>
      <c r="H46" s="18" cm="1">
        <f t="array" ref="H46">_xlfn.LET(_xlpm.ids,_xlfn._xlws.FILTER('Golden Rulebook-CDErule level'!$S$4:$S$4620,('Golden Rulebook-CDErule level'!$L$4:$L$4620=H$28)*('Golden Rulebook-CDErule level'!$A$4:$A$4620=$B46)*('Golden Rulebook-CDErule level'!$AA$4:$AA$4620="Active"),""),SUM(--ISNUMBER(SEARCH(","&amp;SUBSTITUTE(SUBSTITUTE($C46," ",""),CHAR(160),"")&amp;",",","&amp;SUBSTITUTE(SUBSTITUTE(_xlpm.ids," ",""),CHAR(160),"")&amp;","))))</f>
        <v>1</v>
      </c>
      <c r="I46" s="18">
        <f>COUNTIFS('Golden Rulebook-CDErule level'!$E:$E,$C46,'Golden Rulebook-CDErule level'!$L:$L,I$28,'Golden Rulebook-CDErule level'!$A:$A,$B46,'Golden Rulebook-CDErule level'!$AA:$AA,"Active")</f>
        <v>0</v>
      </c>
      <c r="J46" s="18">
        <f>COUNTIFS('Golden Rulebook-CDErule level'!$E:$E,$C46,'Golden Rulebook-CDErule level'!$L:$L,J$28,'Golden Rulebook-CDErule level'!$A:$A,$B46,'Golden Rulebook-CDErule level'!$AA:$AA,"Active")</f>
        <v>1</v>
      </c>
      <c r="L46" s="18" t="str">
        <f>_xlfn.XLOOKUP(M46,'In-scope Tables'!B:B,'In-scope Tables'!D:D,"")</f>
        <v>Sprint 1</v>
      </c>
      <c r="M46" s="137" t="s">
        <v>1750</v>
      </c>
      <c r="N46" s="136" t="s">
        <v>1749</v>
      </c>
      <c r="O46" s="18">
        <f>COUNTIFS('Golden Rulebook-CDErule level'!$C:$C,$M46,'Golden Rulebook-CDErule level'!$L:$L,O$28,'Golden Rulebook-CDErule level'!$A:$A,$L46,'Golden Rulebook-CDErule level'!$AA:$AA,"Active")</f>
        <v>1</v>
      </c>
      <c r="P46" s="18">
        <f>COUNTIFS('Golden Rulebook-CDErule level'!$C:$C,$M46,'Golden Rulebook-CDErule level'!$L:$L,P$28,'Golden Rulebook-CDErule level'!$A:$A,$L46,'Golden Rulebook-CDErule level'!$AA:$AA,"Active")</f>
        <v>1</v>
      </c>
    </row>
    <row r="47" spans="2:26" hidden="1">
      <c r="B47" s="111" t="str">
        <f>_xlfn.XLOOKUP(C47,'In-scope Attributes'!B:B,'In-scope Attributes'!H:H,"")</f>
        <v>Sprint 1</v>
      </c>
      <c r="C47" s="135" t="s">
        <v>1002</v>
      </c>
      <c r="D47" s="135" t="s">
        <v>1001</v>
      </c>
      <c r="E47" s="135" t="s">
        <v>889</v>
      </c>
      <c r="F47" s="135" t="s">
        <v>888</v>
      </c>
      <c r="G47" s="18">
        <f>COUNTIFS('Golden Rulebook-CDErule level'!$E:$E,$C47,'Golden Rulebook-CDErule level'!$L:$L,G$28,'Golden Rulebook-CDErule level'!$A:$A,$B47,'Golden Rulebook-CDErule level'!$AA:$AA,"Active")</f>
        <v>1</v>
      </c>
      <c r="H47" s="18" cm="1">
        <f t="array" ref="H47">_xlfn.LET(_xlpm.ids,_xlfn._xlws.FILTER('Golden Rulebook-CDErule level'!$S$4:$S$4620,('Golden Rulebook-CDErule level'!$L$4:$L$4620=H$28)*('Golden Rulebook-CDErule level'!$A$4:$A$4620=$B47)*('Golden Rulebook-CDErule level'!$AA$4:$AA$4620="Active"),""),SUM(--ISNUMBER(SEARCH(","&amp;SUBSTITUTE(SUBSTITUTE($C47," ",""),CHAR(160),"")&amp;",",","&amp;SUBSTITUTE(SUBSTITUTE(_xlpm.ids," ",""),CHAR(160),"")&amp;","))))</f>
        <v>1</v>
      </c>
      <c r="I47" s="18">
        <f>COUNTIFS('Golden Rulebook-CDErule level'!$E:$E,$C47,'Golden Rulebook-CDErule level'!$L:$L,I$28,'Golden Rulebook-CDErule level'!$A:$A,$B47,'Golden Rulebook-CDErule level'!$AA:$AA,"Active")</f>
        <v>0</v>
      </c>
      <c r="J47" s="18">
        <f>COUNTIFS('Golden Rulebook-CDErule level'!$E:$E,$C47,'Golden Rulebook-CDErule level'!$L:$L,J$28,'Golden Rulebook-CDErule level'!$A:$A,$B47,'Golden Rulebook-CDErule level'!$AA:$AA,"Active")</f>
        <v>1</v>
      </c>
      <c r="L47" s="18" t="str">
        <f>_xlfn.XLOOKUP(M47,'In-scope Tables'!B:B,'In-scope Tables'!D:D,"")</f>
        <v>Sprint 1</v>
      </c>
      <c r="M47" s="137" t="s">
        <v>1812</v>
      </c>
      <c r="N47" s="136" t="s">
        <v>1811</v>
      </c>
      <c r="O47" s="18">
        <f>COUNTIFS('Golden Rulebook-CDErule level'!$C:$C,$M47,'Golden Rulebook-CDErule level'!$L:$L,O$28,'Golden Rulebook-CDErule level'!$A:$A,$L47,'Golden Rulebook-CDErule level'!$AA:$AA,"Active")</f>
        <v>1</v>
      </c>
      <c r="P47" s="18">
        <f>COUNTIFS('Golden Rulebook-CDErule level'!$C:$C,$M47,'Golden Rulebook-CDErule level'!$L:$L,P$28,'Golden Rulebook-CDErule level'!$A:$A,$L47,'Golden Rulebook-CDErule level'!$AA:$AA,"Active")</f>
        <v>1</v>
      </c>
    </row>
    <row r="48" spans="2:26" hidden="1">
      <c r="B48" s="111" t="str">
        <f>_xlfn.XLOOKUP(C48,'In-scope Attributes'!B:B,'In-scope Attributes'!H:H,"")</f>
        <v>Sprint 1</v>
      </c>
      <c r="C48" s="135" t="s">
        <v>28831</v>
      </c>
      <c r="D48" s="135" t="s">
        <v>28830</v>
      </c>
      <c r="E48" s="135" t="s">
        <v>1016</v>
      </c>
      <c r="F48" s="135" t="s">
        <v>1015</v>
      </c>
      <c r="G48" s="18">
        <f>COUNTIFS('Golden Rulebook-CDErule level'!$E:$E,$C48,'Golden Rulebook-CDErule level'!$L:$L,G$28,'Golden Rulebook-CDErule level'!$A:$A,$B48,'Golden Rulebook-CDErule level'!$AA:$AA,"Active")</f>
        <v>1</v>
      </c>
      <c r="H48" s="18" cm="1">
        <f t="array" ref="H48">_xlfn.LET(_xlpm.ids,_xlfn._xlws.FILTER('Golden Rulebook-CDErule level'!$S$4:$S$4620,('Golden Rulebook-CDErule level'!$L$4:$L$4620=H$28)*('Golden Rulebook-CDErule level'!$A$4:$A$4620=$B48)*('Golden Rulebook-CDErule level'!$AA$4:$AA$4620="Active"),""),SUM(--ISNUMBER(SEARCH(","&amp;SUBSTITUTE(SUBSTITUTE($C48," ",""),CHAR(160),"")&amp;",",","&amp;SUBSTITUTE(SUBSTITUTE(_xlpm.ids," ",""),CHAR(160),"")&amp;","))))</f>
        <v>1</v>
      </c>
      <c r="I48" s="18">
        <f>COUNTIFS('Golden Rulebook-CDErule level'!$E:$E,$C48,'Golden Rulebook-CDErule level'!$L:$L,I$28,'Golden Rulebook-CDErule level'!$A:$A,$B48,'Golden Rulebook-CDErule level'!$AA:$AA,"Active")</f>
        <v>0</v>
      </c>
      <c r="J48" s="18">
        <f>COUNTIFS('Golden Rulebook-CDErule level'!$E:$E,$C48,'Golden Rulebook-CDErule level'!$L:$L,J$28,'Golden Rulebook-CDErule level'!$A:$A,$B48,'Golden Rulebook-CDErule level'!$AA:$AA,"Active")</f>
        <v>2</v>
      </c>
      <c r="L48" s="18" t="str">
        <f>_xlfn.XLOOKUP(M48,'In-scope Tables'!B:B,'In-scope Tables'!D:D,"")</f>
        <v>Sprint 1</v>
      </c>
      <c r="M48" s="137" t="s">
        <v>1876</v>
      </c>
      <c r="N48" s="136" t="s">
        <v>1875</v>
      </c>
      <c r="O48" s="18">
        <f>COUNTIFS('Golden Rulebook-CDErule level'!$C:$C,$M48,'Golden Rulebook-CDErule level'!$L:$L,O$28,'Golden Rulebook-CDErule level'!$A:$A,$L48,'Golden Rulebook-CDErule level'!$AA:$AA,"Active")</f>
        <v>1</v>
      </c>
      <c r="P48" s="18">
        <f>COUNTIFS('Golden Rulebook-CDErule level'!$C:$C,$M48,'Golden Rulebook-CDErule level'!$L:$L,P$28,'Golden Rulebook-CDErule level'!$A:$A,$L48,'Golden Rulebook-CDErule level'!$AA:$AA,"Active")</f>
        <v>1</v>
      </c>
    </row>
    <row r="49" spans="2:16" hidden="1">
      <c r="B49" s="111" t="str">
        <f>_xlfn.XLOOKUP(C49,'In-scope Attributes'!B:B,'In-scope Attributes'!H:H,"")</f>
        <v>Sprint 1</v>
      </c>
      <c r="C49" s="135" t="s">
        <v>1018</v>
      </c>
      <c r="D49" s="135" t="s">
        <v>1017</v>
      </c>
      <c r="E49" s="135" t="s">
        <v>1016</v>
      </c>
      <c r="F49" s="135" t="s">
        <v>1015</v>
      </c>
      <c r="G49" s="18">
        <f>COUNTIFS('Golden Rulebook-CDErule level'!$E:$E,$C49,'Golden Rulebook-CDErule level'!$L:$L,G$28,'Golden Rulebook-CDErule level'!$A:$A,$B49,'Golden Rulebook-CDErule level'!$AA:$AA,"Active")</f>
        <v>1</v>
      </c>
      <c r="H49" s="18" cm="1">
        <f t="array" ref="H49">_xlfn.LET(_xlpm.ids,_xlfn._xlws.FILTER('Golden Rulebook-CDErule level'!$S$4:$S$4620,('Golden Rulebook-CDErule level'!$L$4:$L$4620=H$28)*('Golden Rulebook-CDErule level'!$A$4:$A$4620=$B49)*('Golden Rulebook-CDErule level'!$AA$4:$AA$4620="Active"),""),SUM(--ISNUMBER(SEARCH(","&amp;SUBSTITUTE(SUBSTITUTE($C49," ",""),CHAR(160),"")&amp;",",","&amp;SUBSTITUTE(SUBSTITUTE(_xlpm.ids," ",""),CHAR(160),"")&amp;","))))</f>
        <v>1</v>
      </c>
      <c r="I49" s="18">
        <f>COUNTIFS('Golden Rulebook-CDErule level'!$E:$E,$C49,'Golden Rulebook-CDErule level'!$L:$L,I$28,'Golden Rulebook-CDErule level'!$A:$A,$B49,'Golden Rulebook-CDErule level'!$AA:$AA,"Active")</f>
        <v>0</v>
      </c>
      <c r="J49" s="18">
        <f>COUNTIFS('Golden Rulebook-CDErule level'!$E:$E,$C49,'Golden Rulebook-CDErule level'!$L:$L,J$28,'Golden Rulebook-CDErule level'!$A:$A,$B49,'Golden Rulebook-CDErule level'!$AA:$AA,"Active")</f>
        <v>2</v>
      </c>
      <c r="L49" s="18" t="str">
        <f>_xlfn.XLOOKUP(M49,'In-scope Tables'!B:B,'In-scope Tables'!D:D,"")</f>
        <v>Sprint 1</v>
      </c>
      <c r="M49" s="137" t="s">
        <v>2035</v>
      </c>
      <c r="N49" s="136" t="s">
        <v>2034</v>
      </c>
      <c r="O49" s="18">
        <f>COUNTIFS('Golden Rulebook-CDErule level'!$C:$C,$M49,'Golden Rulebook-CDErule level'!$L:$L,O$28,'Golden Rulebook-CDErule level'!$A:$A,$L49,'Golden Rulebook-CDErule level'!$AA:$AA,"Active")</f>
        <v>1</v>
      </c>
      <c r="P49" s="18">
        <f>COUNTIFS('Golden Rulebook-CDErule level'!$C:$C,$M49,'Golden Rulebook-CDErule level'!$L:$L,P$28,'Golden Rulebook-CDErule level'!$A:$A,$L49,'Golden Rulebook-CDErule level'!$AA:$AA,"Active")</f>
        <v>1</v>
      </c>
    </row>
    <row r="50" spans="2:16" hidden="1">
      <c r="B50" s="111" t="str">
        <f>_xlfn.XLOOKUP(C50,'In-scope Attributes'!B:B,'In-scope Attributes'!H:H,"")</f>
        <v>Sprint 1</v>
      </c>
      <c r="C50" s="135" t="s">
        <v>1043</v>
      </c>
      <c r="D50" s="135" t="s">
        <v>1042</v>
      </c>
      <c r="E50" s="135" t="s">
        <v>1041</v>
      </c>
      <c r="F50" s="172" t="s">
        <v>1040</v>
      </c>
      <c r="G50" s="18">
        <f>COUNTIFS('Golden Rulebook-CDErule level'!$E:$E,$C50,'Golden Rulebook-CDErule level'!$L:$L,G$28,'Golden Rulebook-CDErule level'!$A:$A,$B50,'Golden Rulebook-CDErule level'!$AA:$AA,"Active")</f>
        <v>1</v>
      </c>
      <c r="H50" s="18" cm="1">
        <f t="array" ref="H50">_xlfn.LET(_xlpm.ids,_xlfn._xlws.FILTER('Golden Rulebook-CDErule level'!$S$4:$S$4620,('Golden Rulebook-CDErule level'!$L$4:$L$4620=H$28)*('Golden Rulebook-CDErule level'!$A$4:$A$4620=$B50)*('Golden Rulebook-CDErule level'!$AA$4:$AA$4620="Active"),""),SUM(--ISNUMBER(SEARCH(","&amp;SUBSTITUTE(SUBSTITUTE($C50," ",""),CHAR(160),"")&amp;",",","&amp;SUBSTITUTE(SUBSTITUTE(_xlpm.ids," ",""),CHAR(160),"")&amp;","))))</f>
        <v>1</v>
      </c>
      <c r="I50" s="18">
        <f>COUNTIFS('Golden Rulebook-CDErule level'!$E:$E,$C50,'Golden Rulebook-CDErule level'!$L:$L,I$28,'Golden Rulebook-CDErule level'!$A:$A,$B50,'Golden Rulebook-CDErule level'!$AA:$AA,"Active")</f>
        <v>0</v>
      </c>
      <c r="J50" s="18">
        <f>COUNTIFS('Golden Rulebook-CDErule level'!$E:$E,$C50,'Golden Rulebook-CDErule level'!$L:$L,J$28,'Golden Rulebook-CDErule level'!$A:$A,$B50,'Golden Rulebook-CDErule level'!$AA:$AA,"Active")</f>
        <v>2</v>
      </c>
      <c r="L50" s="18" t="str">
        <f>_xlfn.XLOOKUP(M50,'In-scope Tables'!B:B,'In-scope Tables'!D:D,"")</f>
        <v>Sprint 1</v>
      </c>
      <c r="M50" s="137" t="s">
        <v>2155</v>
      </c>
      <c r="N50" s="136" t="s">
        <v>2154</v>
      </c>
      <c r="O50" s="18">
        <f>COUNTIFS('Golden Rulebook-CDErule level'!$C:$C,$M50,'Golden Rulebook-CDErule level'!$L:$L,O$28,'Golden Rulebook-CDErule level'!$A:$A,$L50,'Golden Rulebook-CDErule level'!$AA:$AA,"Active")</f>
        <v>1</v>
      </c>
      <c r="P50" s="18">
        <f>COUNTIFS('Golden Rulebook-CDErule level'!$C:$C,$M50,'Golden Rulebook-CDErule level'!$L:$L,P$28,'Golden Rulebook-CDErule level'!$A:$A,$L50,'Golden Rulebook-CDErule level'!$AA:$AA,"Active")</f>
        <v>1</v>
      </c>
    </row>
    <row r="51" spans="2:16" hidden="1">
      <c r="B51" s="111" t="str">
        <f>_xlfn.XLOOKUP(C51,'In-scope Attributes'!B:B,'In-scope Attributes'!H:H,"")</f>
        <v>Sprint 1</v>
      </c>
      <c r="C51" s="172" t="s">
        <v>1074</v>
      </c>
      <c r="D51" s="172" t="s">
        <v>1073</v>
      </c>
      <c r="E51" s="135" t="s">
        <v>1041</v>
      </c>
      <c r="F51" s="135" t="s">
        <v>1040</v>
      </c>
      <c r="G51" s="18">
        <f>COUNTIFS('Golden Rulebook-CDErule level'!$E:$E,$C51,'Golden Rulebook-CDErule level'!$L:$L,G$28,'Golden Rulebook-CDErule level'!$A:$A,$B51,'Golden Rulebook-CDErule level'!$AA:$AA,"Active")</f>
        <v>1</v>
      </c>
      <c r="H51" s="18" cm="1">
        <f t="array" ref="H51">_xlfn.LET(_xlpm.ids,_xlfn._xlws.FILTER('Golden Rulebook-CDErule level'!$S$4:$S$4620,('Golden Rulebook-CDErule level'!$L$4:$L$4620=H$28)*('Golden Rulebook-CDErule level'!$A$4:$A$4620=$B51)*('Golden Rulebook-CDErule level'!$AA$4:$AA$4620="Active"),""),SUM(--ISNUMBER(SEARCH(","&amp;SUBSTITUTE(SUBSTITUTE($C51," ",""),CHAR(160),"")&amp;",",","&amp;SUBSTITUTE(SUBSTITUTE(_xlpm.ids," ",""),CHAR(160),"")&amp;","))))</f>
        <v>1</v>
      </c>
      <c r="I51" s="18">
        <f>COUNTIFS('Golden Rulebook-CDErule level'!$E:$E,$C51,'Golden Rulebook-CDErule level'!$L:$L,I$28,'Golden Rulebook-CDErule level'!$A:$A,$B51,'Golden Rulebook-CDErule level'!$AA:$AA,"Active")</f>
        <v>0</v>
      </c>
      <c r="J51" s="18">
        <f>COUNTIFS('Golden Rulebook-CDErule level'!$E:$E,$C51,'Golden Rulebook-CDErule level'!$L:$L,J$28,'Golden Rulebook-CDErule level'!$A:$A,$B51,'Golden Rulebook-CDErule level'!$AA:$AA,"Active")</f>
        <v>1</v>
      </c>
      <c r="L51" s="18" t="str">
        <f>_xlfn.XLOOKUP(M51,'In-scope Tables'!B:B,'In-scope Tables'!D:D,"")</f>
        <v>Sprint 1</v>
      </c>
      <c r="M51" s="137" t="s">
        <v>2198</v>
      </c>
      <c r="N51" s="136" t="s">
        <v>2197</v>
      </c>
      <c r="O51" s="18">
        <f>COUNTIFS('Golden Rulebook-CDErule level'!$C:$C,$M51,'Golden Rulebook-CDErule level'!$L:$L,O$28,'Golden Rulebook-CDErule level'!$A:$A,$L51,'Golden Rulebook-CDErule level'!$AA:$AA,"Active")</f>
        <v>1</v>
      </c>
      <c r="P51" s="18">
        <f>COUNTIFS('Golden Rulebook-CDErule level'!$C:$C,$M51,'Golden Rulebook-CDErule level'!$L:$L,P$28,'Golden Rulebook-CDErule level'!$A:$A,$L51,'Golden Rulebook-CDErule level'!$AA:$AA,"Active")</f>
        <v>1</v>
      </c>
    </row>
    <row r="52" spans="2:16" hidden="1">
      <c r="B52" s="111" t="str">
        <f>_xlfn.XLOOKUP(C52,'In-scope Attributes'!B:B,'In-scope Attributes'!H:H,"")</f>
        <v>Sprint 1</v>
      </c>
      <c r="C52" s="135" t="s">
        <v>1089</v>
      </c>
      <c r="D52" s="135" t="s">
        <v>1088</v>
      </c>
      <c r="E52" s="135" t="s">
        <v>1041</v>
      </c>
      <c r="F52" s="135" t="s">
        <v>1040</v>
      </c>
      <c r="G52" s="18">
        <f>COUNTIFS('Golden Rulebook-CDErule level'!$E:$E,$C52,'Golden Rulebook-CDErule level'!$L:$L,G$28,'Golden Rulebook-CDErule level'!$A:$A,$B52,'Golden Rulebook-CDErule level'!$AA:$AA,"Active")</f>
        <v>1</v>
      </c>
      <c r="H52" s="18" cm="1">
        <f t="array" ref="H52">_xlfn.LET(_xlpm.ids,_xlfn._xlws.FILTER('Golden Rulebook-CDErule level'!$S$4:$S$4620,('Golden Rulebook-CDErule level'!$L$4:$L$4620=H$28)*('Golden Rulebook-CDErule level'!$A$4:$A$4620=$B52)*('Golden Rulebook-CDErule level'!$AA$4:$AA$4620="Active"),""),SUM(--ISNUMBER(SEARCH(","&amp;SUBSTITUTE(SUBSTITUTE($C52," ",""),CHAR(160),"")&amp;",",","&amp;SUBSTITUTE(SUBSTITUTE(_xlpm.ids," ",""),CHAR(160),"")&amp;","))))</f>
        <v>0</v>
      </c>
      <c r="I52" s="18">
        <f>COUNTIFS('Golden Rulebook-CDErule level'!$E:$E,$C52,'Golden Rulebook-CDErule level'!$L:$L,I$28,'Golden Rulebook-CDErule level'!$A:$A,$B52,'Golden Rulebook-CDErule level'!$AA:$AA,"Active")</f>
        <v>0</v>
      </c>
      <c r="J52" s="18">
        <f>COUNTIFS('Golden Rulebook-CDErule level'!$E:$E,$C52,'Golden Rulebook-CDErule level'!$L:$L,J$28,'Golden Rulebook-CDErule level'!$A:$A,$B52,'Golden Rulebook-CDErule level'!$AA:$AA,"Active")</f>
        <v>1</v>
      </c>
      <c r="L52" s="18" t="str">
        <f>_xlfn.XLOOKUP(M52,'In-scope Tables'!B:B,'In-scope Tables'!D:D,"")</f>
        <v>Sprint 1</v>
      </c>
      <c r="M52" s="137" t="s">
        <v>2278</v>
      </c>
      <c r="N52" s="136" t="s">
        <v>2277</v>
      </c>
      <c r="O52" s="18">
        <f>COUNTIFS('Golden Rulebook-CDErule level'!$C:$C,$M52,'Golden Rulebook-CDErule level'!$L:$L,O$28,'Golden Rulebook-CDErule level'!$A:$A,$L52,'Golden Rulebook-CDErule level'!$AA:$AA,"Active")</f>
        <v>1</v>
      </c>
      <c r="P52" s="18">
        <f>COUNTIFS('Golden Rulebook-CDErule level'!$C:$C,$M52,'Golden Rulebook-CDErule level'!$L:$L,P$28,'Golden Rulebook-CDErule level'!$A:$A,$L52,'Golden Rulebook-CDErule level'!$AA:$AA,"Active")</f>
        <v>1</v>
      </c>
    </row>
    <row r="53" spans="2:16" hidden="1">
      <c r="B53" s="111" t="str">
        <f>_xlfn.XLOOKUP(C53,'In-scope Attributes'!B:B,'In-scope Attributes'!H:H,"")</f>
        <v>Sprint 1</v>
      </c>
      <c r="C53" s="135" t="s">
        <v>1097</v>
      </c>
      <c r="D53" s="135" t="s">
        <v>1096</v>
      </c>
      <c r="E53" s="135" t="s">
        <v>1041</v>
      </c>
      <c r="F53" s="135" t="s">
        <v>1040</v>
      </c>
      <c r="G53" s="18">
        <f>COUNTIFS('Golden Rulebook-CDErule level'!$E:$E,$C53,'Golden Rulebook-CDErule level'!$L:$L,G$28,'Golden Rulebook-CDErule level'!$A:$A,$B53,'Golden Rulebook-CDErule level'!$AA:$AA,"Active")</f>
        <v>1</v>
      </c>
      <c r="H53" s="18" cm="1">
        <f t="array" ref="H53">_xlfn.LET(_xlpm.ids,_xlfn._xlws.FILTER('Golden Rulebook-CDErule level'!$S$4:$S$4620,('Golden Rulebook-CDErule level'!$L$4:$L$4620=H$28)*('Golden Rulebook-CDErule level'!$A$4:$A$4620=$B53)*('Golden Rulebook-CDErule level'!$AA$4:$AA$4620="Active"),""),SUM(--ISNUMBER(SEARCH(","&amp;SUBSTITUTE(SUBSTITUTE($C53," ",""),CHAR(160),"")&amp;",",","&amp;SUBSTITUTE(SUBSTITUTE(_xlpm.ids," ",""),CHAR(160),"")&amp;","))))</f>
        <v>2</v>
      </c>
      <c r="I53" s="18">
        <f>COUNTIFS('Golden Rulebook-CDErule level'!$E:$E,$C53,'Golden Rulebook-CDErule level'!$L:$L,I$28,'Golden Rulebook-CDErule level'!$A:$A,$B53,'Golden Rulebook-CDErule level'!$AA:$AA,"Active")</f>
        <v>1</v>
      </c>
      <c r="J53" s="18">
        <f>COUNTIFS('Golden Rulebook-CDErule level'!$E:$E,$C53,'Golden Rulebook-CDErule level'!$L:$L,J$28,'Golden Rulebook-CDErule level'!$A:$A,$B53,'Golden Rulebook-CDErule level'!$AA:$AA,"Active")</f>
        <v>1</v>
      </c>
      <c r="L53" s="18" t="str">
        <f>_xlfn.XLOOKUP(M53,'In-scope Tables'!B:B,'In-scope Tables'!D:D,"")</f>
        <v>Sprint 1</v>
      </c>
      <c r="M53" s="137" t="s">
        <v>2313</v>
      </c>
      <c r="N53" s="136" t="s">
        <v>2312</v>
      </c>
      <c r="O53" s="18">
        <f>COUNTIFS('Golden Rulebook-CDErule level'!$C:$C,$M53,'Golden Rulebook-CDErule level'!$L:$L,O$28,'Golden Rulebook-CDErule level'!$A:$A,$L53,'Golden Rulebook-CDErule level'!$AA:$AA,"Active")</f>
        <v>1</v>
      </c>
      <c r="P53" s="18">
        <f>COUNTIFS('Golden Rulebook-CDErule level'!$C:$C,$M53,'Golden Rulebook-CDErule level'!$L:$L,P$28,'Golden Rulebook-CDErule level'!$A:$A,$L53,'Golden Rulebook-CDErule level'!$AA:$AA,"Active")</f>
        <v>1</v>
      </c>
    </row>
    <row r="54" spans="2:16" hidden="1">
      <c r="B54" s="111" t="str">
        <f>_xlfn.XLOOKUP(C54,'In-scope Attributes'!B:B,'In-scope Attributes'!H:H,"")</f>
        <v>Sprint 1</v>
      </c>
      <c r="C54" s="135" t="s">
        <v>1111</v>
      </c>
      <c r="D54" s="135" t="s">
        <v>1042</v>
      </c>
      <c r="E54" s="135" t="s">
        <v>1110</v>
      </c>
      <c r="F54" s="135" t="s">
        <v>1109</v>
      </c>
      <c r="G54" s="18">
        <f>COUNTIFS('Golden Rulebook-CDErule level'!$E:$E,$C54,'Golden Rulebook-CDErule level'!$L:$L,G$28,'Golden Rulebook-CDErule level'!$A:$A,$B54,'Golden Rulebook-CDErule level'!$AA:$AA,"Active")</f>
        <v>1</v>
      </c>
      <c r="H54" s="18" cm="1">
        <f t="array" ref="H54">_xlfn.LET(_xlpm.ids,_xlfn._xlws.FILTER('Golden Rulebook-CDErule level'!$S$4:$S$4620,('Golden Rulebook-CDErule level'!$L$4:$L$4620=H$28)*('Golden Rulebook-CDErule level'!$A$4:$A$4620=$B54)*('Golden Rulebook-CDErule level'!$AA$4:$AA$4620="Active"),""),SUM(--ISNUMBER(SEARCH(","&amp;SUBSTITUTE(SUBSTITUTE($C54," ",""),CHAR(160),"")&amp;",",","&amp;SUBSTITUTE(SUBSTITUTE(_xlpm.ids," ",""),CHAR(160),"")&amp;","))))</f>
        <v>0</v>
      </c>
      <c r="I54" s="18">
        <f>COUNTIFS('Golden Rulebook-CDErule level'!$E:$E,$C54,'Golden Rulebook-CDErule level'!$L:$L,I$28,'Golden Rulebook-CDErule level'!$A:$A,$B54,'Golden Rulebook-CDErule level'!$AA:$AA,"Active")</f>
        <v>1</v>
      </c>
      <c r="J54" s="18">
        <f>COUNTIFS('Golden Rulebook-CDErule level'!$E:$E,$C54,'Golden Rulebook-CDErule level'!$L:$L,J$28,'Golden Rulebook-CDErule level'!$A:$A,$B54,'Golden Rulebook-CDErule level'!$AA:$AA,"Active")</f>
        <v>1</v>
      </c>
      <c r="L54" s="18" t="str">
        <f>_xlfn.XLOOKUP(M54,'In-scope Tables'!B:B,'In-scope Tables'!D:D,"")</f>
        <v>Sprint 1</v>
      </c>
      <c r="M54" s="137" t="s">
        <v>2348</v>
      </c>
      <c r="N54" s="136" t="s">
        <v>2347</v>
      </c>
      <c r="O54" s="18">
        <f>COUNTIFS('Golden Rulebook-CDErule level'!$C:$C,$M54,'Golden Rulebook-CDErule level'!$L:$L,O$28,'Golden Rulebook-CDErule level'!$A:$A,$L54,'Golden Rulebook-CDErule level'!$AA:$AA,"Active")</f>
        <v>1</v>
      </c>
      <c r="P54" s="18">
        <f>COUNTIFS('Golden Rulebook-CDErule level'!$C:$C,$M54,'Golden Rulebook-CDErule level'!$L:$L,P$28,'Golden Rulebook-CDErule level'!$A:$A,$L54,'Golden Rulebook-CDErule level'!$AA:$AA,"Active")</f>
        <v>1</v>
      </c>
    </row>
    <row r="55" spans="2:16" hidden="1">
      <c r="B55" s="111" t="str">
        <f>_xlfn.XLOOKUP(C55,'In-scope Attributes'!B:B,'In-scope Attributes'!H:H,"")</f>
        <v>Sprint 1</v>
      </c>
      <c r="C55" s="135" t="s">
        <v>1133</v>
      </c>
      <c r="D55" s="135" t="s">
        <v>1132</v>
      </c>
      <c r="E55" s="135" t="s">
        <v>1110</v>
      </c>
      <c r="F55" s="135" t="s">
        <v>1109</v>
      </c>
      <c r="G55" s="18">
        <f>COUNTIFS('Golden Rulebook-CDErule level'!$E:$E,$C55,'Golden Rulebook-CDErule level'!$L:$L,G$28,'Golden Rulebook-CDErule level'!$A:$A,$B55,'Golden Rulebook-CDErule level'!$AA:$AA,"Active")</f>
        <v>1</v>
      </c>
      <c r="H55" s="18" cm="1">
        <f t="array" ref="H55">_xlfn.LET(_xlpm.ids,_xlfn._xlws.FILTER('Golden Rulebook-CDErule level'!$S$4:$S$4620,('Golden Rulebook-CDErule level'!$L$4:$L$4620=H$28)*('Golden Rulebook-CDErule level'!$A$4:$A$4620=$B55)*('Golden Rulebook-CDErule level'!$AA$4:$AA$4620="Active"),""),SUM(--ISNUMBER(SEARCH(","&amp;SUBSTITUTE(SUBSTITUTE($C55," ",""),CHAR(160),"")&amp;",",","&amp;SUBSTITUTE(SUBSTITUTE(_xlpm.ids," ",""),CHAR(160),"")&amp;","))))</f>
        <v>1</v>
      </c>
      <c r="I55" s="18">
        <f>COUNTIFS('Golden Rulebook-CDErule level'!$E:$E,$C55,'Golden Rulebook-CDErule level'!$L:$L,I$28,'Golden Rulebook-CDErule level'!$A:$A,$B55,'Golden Rulebook-CDErule level'!$AA:$AA,"Active")</f>
        <v>0</v>
      </c>
      <c r="J55" s="18">
        <f>COUNTIFS('Golden Rulebook-CDErule level'!$E:$E,$C55,'Golden Rulebook-CDErule level'!$L:$L,J$28,'Golden Rulebook-CDErule level'!$A:$A,$B55,'Golden Rulebook-CDErule level'!$AA:$AA,"Active")</f>
        <v>1</v>
      </c>
      <c r="L55" s="18" t="str">
        <f>_xlfn.XLOOKUP(M55,'In-scope Tables'!B:B,'In-scope Tables'!D:D,"")</f>
        <v>Sprint 1</v>
      </c>
      <c r="M55" s="137" t="s">
        <v>2401</v>
      </c>
      <c r="N55" s="136" t="s">
        <v>2400</v>
      </c>
      <c r="O55" s="18">
        <f>COUNTIFS('Golden Rulebook-CDErule level'!$C:$C,$M55,'Golden Rulebook-CDErule level'!$L:$L,O$28,'Golden Rulebook-CDErule level'!$A:$A,$L55,'Golden Rulebook-CDErule level'!$AA:$AA,"Active")</f>
        <v>1</v>
      </c>
      <c r="P55" s="18">
        <f>COUNTIFS('Golden Rulebook-CDErule level'!$C:$C,$M55,'Golden Rulebook-CDErule level'!$L:$L,P$28,'Golden Rulebook-CDErule level'!$A:$A,$L55,'Golden Rulebook-CDErule level'!$AA:$AA,"Active")</f>
        <v>1</v>
      </c>
    </row>
    <row r="56" spans="2:16" hidden="1">
      <c r="B56" s="111" t="str">
        <f>_xlfn.XLOOKUP(C56,'In-scope Attributes'!B:B,'In-scope Attributes'!H:H,"")</f>
        <v>Sprint 1</v>
      </c>
      <c r="C56" s="135" t="s">
        <v>1148</v>
      </c>
      <c r="D56" s="135" t="s">
        <v>1147</v>
      </c>
      <c r="E56" s="135" t="s">
        <v>1146</v>
      </c>
      <c r="F56" s="135" t="s">
        <v>1145</v>
      </c>
      <c r="G56" s="18">
        <f>COUNTIFS('Golden Rulebook-CDErule level'!$E:$E,$C56,'Golden Rulebook-CDErule level'!$L:$L,G$28,'Golden Rulebook-CDErule level'!$A:$A,$B56,'Golden Rulebook-CDErule level'!$AA:$AA,"Active")</f>
        <v>1</v>
      </c>
      <c r="H56" s="18" cm="1">
        <f t="array" ref="H56">_xlfn.LET(_xlpm.ids,_xlfn._xlws.FILTER('Golden Rulebook-CDErule level'!$S$4:$S$4620,('Golden Rulebook-CDErule level'!$L$4:$L$4620=H$28)*('Golden Rulebook-CDErule level'!$A$4:$A$4620=$B56)*('Golden Rulebook-CDErule level'!$AA$4:$AA$4620="Active"),""),SUM(--ISNUMBER(SEARCH(","&amp;SUBSTITUTE(SUBSTITUTE($C56," ",""),CHAR(160),"")&amp;",",","&amp;SUBSTITUTE(SUBSTITUTE(_xlpm.ids," ",""),CHAR(160),"")&amp;","))))</f>
        <v>0</v>
      </c>
      <c r="I56" s="18">
        <f>COUNTIFS('Golden Rulebook-CDErule level'!$E:$E,$C56,'Golden Rulebook-CDErule level'!$L:$L,I$28,'Golden Rulebook-CDErule level'!$A:$A,$B56,'Golden Rulebook-CDErule level'!$AA:$AA,"Active")</f>
        <v>0</v>
      </c>
      <c r="J56" s="18">
        <f>COUNTIFS('Golden Rulebook-CDErule level'!$E:$E,$C56,'Golden Rulebook-CDErule level'!$L:$L,J$28,'Golden Rulebook-CDErule level'!$A:$A,$B56,'Golden Rulebook-CDErule level'!$AA:$AA,"Active")</f>
        <v>2</v>
      </c>
      <c r="L56" s="18" t="str">
        <f>_xlfn.XLOOKUP(M56,'In-scope Tables'!B:B,'In-scope Tables'!D:D,"")</f>
        <v>Sprint 1</v>
      </c>
      <c r="M56" s="137" t="s">
        <v>2443</v>
      </c>
      <c r="N56" s="136" t="s">
        <v>2442</v>
      </c>
      <c r="O56" s="18">
        <f>COUNTIFS('Golden Rulebook-CDErule level'!$C:$C,$M56,'Golden Rulebook-CDErule level'!$L:$L,O$28,'Golden Rulebook-CDErule level'!$A:$A,$L56,'Golden Rulebook-CDErule level'!$AA:$AA,"Active")</f>
        <v>1</v>
      </c>
      <c r="P56" s="18">
        <f>COUNTIFS('Golden Rulebook-CDErule level'!$C:$C,$M56,'Golden Rulebook-CDErule level'!$L:$L,P$28,'Golden Rulebook-CDErule level'!$A:$A,$L56,'Golden Rulebook-CDErule level'!$AA:$AA,"Active")</f>
        <v>1</v>
      </c>
    </row>
    <row r="57" spans="2:16" hidden="1">
      <c r="B57" s="111" t="str">
        <f>_xlfn.XLOOKUP(C57,'In-scope Attributes'!B:B,'In-scope Attributes'!H:H,"")</f>
        <v>Sprint 1</v>
      </c>
      <c r="C57" s="135" t="s">
        <v>1171</v>
      </c>
      <c r="D57" s="135" t="s">
        <v>1170</v>
      </c>
      <c r="E57" s="135" t="s">
        <v>1146</v>
      </c>
      <c r="F57" s="135" t="s">
        <v>1145</v>
      </c>
      <c r="G57" s="18">
        <f>COUNTIFS('Golden Rulebook-CDErule level'!$E:$E,$C57,'Golden Rulebook-CDErule level'!$L:$L,G$28,'Golden Rulebook-CDErule level'!$A:$A,$B57,'Golden Rulebook-CDErule level'!$AA:$AA,"Active")</f>
        <v>1</v>
      </c>
      <c r="H57" s="18" cm="1">
        <f t="array" ref="H57">_xlfn.LET(_xlpm.ids,_xlfn._xlws.FILTER('Golden Rulebook-CDErule level'!$S$4:$S$4620,('Golden Rulebook-CDErule level'!$L$4:$L$4620=H$28)*('Golden Rulebook-CDErule level'!$A$4:$A$4620=$B57)*('Golden Rulebook-CDErule level'!$AA$4:$AA$4620="Active"),""),SUM(--ISNUMBER(SEARCH(","&amp;SUBSTITUTE(SUBSTITUTE($C57," ",""),CHAR(160),"")&amp;",",","&amp;SUBSTITUTE(SUBSTITUTE(_xlpm.ids," ",""),CHAR(160),"")&amp;","))))</f>
        <v>1</v>
      </c>
      <c r="I57" s="18">
        <f>COUNTIFS('Golden Rulebook-CDErule level'!$E:$E,$C57,'Golden Rulebook-CDErule level'!$L:$L,I$28,'Golden Rulebook-CDErule level'!$A:$A,$B57,'Golden Rulebook-CDErule level'!$AA:$AA,"Active")</f>
        <v>1</v>
      </c>
      <c r="J57" s="18">
        <f>COUNTIFS('Golden Rulebook-CDErule level'!$E:$E,$C57,'Golden Rulebook-CDErule level'!$L:$L,J$28,'Golden Rulebook-CDErule level'!$A:$A,$B57,'Golden Rulebook-CDErule level'!$AA:$AA,"Active")</f>
        <v>2</v>
      </c>
      <c r="L57" s="18" t="str">
        <f>_xlfn.XLOOKUP(M57,'In-scope Tables'!B:B,'In-scope Tables'!D:D,"")</f>
        <v>Sprint 1</v>
      </c>
      <c r="M57" s="137" t="s">
        <v>2550</v>
      </c>
      <c r="N57" s="136" t="s">
        <v>2549</v>
      </c>
      <c r="O57" s="18">
        <f>COUNTIFS('Golden Rulebook-CDErule level'!$C:$C,$M57,'Golden Rulebook-CDErule level'!$L:$L,O$28,'Golden Rulebook-CDErule level'!$A:$A,$L57,'Golden Rulebook-CDErule level'!$AA:$AA,"Active")</f>
        <v>1</v>
      </c>
      <c r="P57" s="18">
        <f>COUNTIFS('Golden Rulebook-CDErule level'!$C:$C,$M57,'Golden Rulebook-CDErule level'!$L:$L,P$28,'Golden Rulebook-CDErule level'!$A:$A,$L57,'Golden Rulebook-CDErule level'!$AA:$AA,"Active")</f>
        <v>1</v>
      </c>
    </row>
    <row r="58" spans="2:16" hidden="1">
      <c r="B58" s="111" t="str">
        <f>_xlfn.XLOOKUP(C58,'In-scope Attributes'!B:B,'In-scope Attributes'!H:H,"")</f>
        <v>Sprint 1</v>
      </c>
      <c r="C58" s="135" t="s">
        <v>1199</v>
      </c>
      <c r="D58" s="135" t="s">
        <v>1198</v>
      </c>
      <c r="E58" s="135" t="s">
        <v>1146</v>
      </c>
      <c r="F58" s="135" t="s">
        <v>1145</v>
      </c>
      <c r="G58" s="18">
        <f>COUNTIFS('Golden Rulebook-CDErule level'!$E:$E,$C58,'Golden Rulebook-CDErule level'!$L:$L,G$28,'Golden Rulebook-CDErule level'!$A:$A,$B58,'Golden Rulebook-CDErule level'!$AA:$AA,"Active")</f>
        <v>1</v>
      </c>
      <c r="H58" s="18" cm="1">
        <f t="array" ref="H58">_xlfn.LET(_xlpm.ids,_xlfn._xlws.FILTER('Golden Rulebook-CDErule level'!$S$4:$S$4620,('Golden Rulebook-CDErule level'!$L$4:$L$4620=H$28)*('Golden Rulebook-CDErule level'!$A$4:$A$4620=$B58)*('Golden Rulebook-CDErule level'!$AA$4:$AA$4620="Active"),""),SUM(--ISNUMBER(SEARCH(","&amp;SUBSTITUTE(SUBSTITUTE($C58," ",""),CHAR(160),"")&amp;",",","&amp;SUBSTITUTE(SUBSTITUTE(_xlpm.ids," ",""),CHAR(160),"")&amp;","))))</f>
        <v>1</v>
      </c>
      <c r="I58" s="18">
        <f>COUNTIFS('Golden Rulebook-CDErule level'!$E:$E,$C58,'Golden Rulebook-CDErule level'!$L:$L,I$28,'Golden Rulebook-CDErule level'!$A:$A,$B58,'Golden Rulebook-CDErule level'!$AA:$AA,"Active")</f>
        <v>1</v>
      </c>
      <c r="J58" s="18">
        <f>COUNTIFS('Golden Rulebook-CDErule level'!$E:$E,$C58,'Golden Rulebook-CDErule level'!$L:$L,J$28,'Golden Rulebook-CDErule level'!$A:$A,$B58,'Golden Rulebook-CDErule level'!$AA:$AA,"Active")</f>
        <v>1</v>
      </c>
      <c r="L58" s="18" t="str">
        <f>_xlfn.XLOOKUP(M58,'In-scope Tables'!B:B,'In-scope Tables'!D:D,"")</f>
        <v>Sprint 1</v>
      </c>
      <c r="M58" s="137" t="s">
        <v>2618</v>
      </c>
      <c r="N58" s="136" t="s">
        <v>2617</v>
      </c>
      <c r="O58" s="18">
        <f>COUNTIFS('Golden Rulebook-CDErule level'!$C:$C,$M58,'Golden Rulebook-CDErule level'!$L:$L,O$28,'Golden Rulebook-CDErule level'!$A:$A,$L58,'Golden Rulebook-CDErule level'!$AA:$AA,"Active")</f>
        <v>1</v>
      </c>
      <c r="P58" s="18">
        <f>COUNTIFS('Golden Rulebook-CDErule level'!$C:$C,$M58,'Golden Rulebook-CDErule level'!$L:$L,P$28,'Golden Rulebook-CDErule level'!$A:$A,$L58,'Golden Rulebook-CDErule level'!$AA:$AA,"Active")</f>
        <v>1</v>
      </c>
    </row>
    <row r="59" spans="2:16" hidden="1">
      <c r="B59" s="111" t="str">
        <f>_xlfn.XLOOKUP(C59,'In-scope Attributes'!B:B,'In-scope Attributes'!H:H,"")</f>
        <v>Sprint 1</v>
      </c>
      <c r="C59" s="135" t="s">
        <v>1214</v>
      </c>
      <c r="D59" s="135" t="s">
        <v>1213</v>
      </c>
      <c r="E59" s="135" t="s">
        <v>1146</v>
      </c>
      <c r="F59" s="135" t="s">
        <v>1145</v>
      </c>
      <c r="G59" s="18">
        <f>COUNTIFS('Golden Rulebook-CDErule level'!$E:$E,$C59,'Golden Rulebook-CDErule level'!$L:$L,G$28,'Golden Rulebook-CDErule level'!$A:$A,$B59,'Golden Rulebook-CDErule level'!$AA:$AA,"Active")</f>
        <v>1</v>
      </c>
      <c r="H59" s="18" cm="1">
        <f t="array" ref="H59">_xlfn.LET(_xlpm.ids,_xlfn._xlws.FILTER('Golden Rulebook-CDErule level'!$S$4:$S$4620,('Golden Rulebook-CDErule level'!$L$4:$L$4620=H$28)*('Golden Rulebook-CDErule level'!$A$4:$A$4620=$B59)*('Golden Rulebook-CDErule level'!$AA$4:$AA$4620="Active"),""),SUM(--ISNUMBER(SEARCH(","&amp;SUBSTITUTE(SUBSTITUTE($C59," ",""),CHAR(160),"")&amp;",",","&amp;SUBSTITUTE(SUBSTITUTE(_xlpm.ids," ",""),CHAR(160),"")&amp;","))))</f>
        <v>1</v>
      </c>
      <c r="I59" s="18">
        <f>COUNTIFS('Golden Rulebook-CDErule level'!$E:$E,$C59,'Golden Rulebook-CDErule level'!$L:$L,I$28,'Golden Rulebook-CDErule level'!$A:$A,$B59,'Golden Rulebook-CDErule level'!$AA:$AA,"Active")</f>
        <v>1</v>
      </c>
      <c r="J59" s="18">
        <f>COUNTIFS('Golden Rulebook-CDErule level'!$E:$E,$C59,'Golden Rulebook-CDErule level'!$L:$L,J$28,'Golden Rulebook-CDErule level'!$A:$A,$B59,'Golden Rulebook-CDErule level'!$AA:$AA,"Active")</f>
        <v>1</v>
      </c>
      <c r="L59" s="18" t="str">
        <f>_xlfn.XLOOKUP(M59,'In-scope Tables'!B:B,'In-scope Tables'!D:D,"")</f>
        <v>Sprint 1</v>
      </c>
      <c r="M59" s="137" t="s">
        <v>2682</v>
      </c>
      <c r="N59" s="136" t="s">
        <v>2681</v>
      </c>
      <c r="O59" s="18">
        <f>COUNTIFS('Golden Rulebook-CDErule level'!$C:$C,$M59,'Golden Rulebook-CDErule level'!$L:$L,O$28,'Golden Rulebook-CDErule level'!$A:$A,$L59,'Golden Rulebook-CDErule level'!$AA:$AA,"Active")</f>
        <v>1</v>
      </c>
      <c r="P59" s="18">
        <f>COUNTIFS('Golden Rulebook-CDErule level'!$C:$C,$M59,'Golden Rulebook-CDErule level'!$L:$L,P$28,'Golden Rulebook-CDErule level'!$A:$A,$L59,'Golden Rulebook-CDErule level'!$AA:$AA,"Active")</f>
        <v>1</v>
      </c>
    </row>
    <row r="60" spans="2:16" hidden="1">
      <c r="B60" s="111" t="str">
        <f>_xlfn.XLOOKUP(C60,'In-scope Attributes'!B:B,'In-scope Attributes'!H:H,"")</f>
        <v>Sprint 1</v>
      </c>
      <c r="C60" s="135" t="s">
        <v>29047</v>
      </c>
      <c r="D60" s="135" t="s">
        <v>29046</v>
      </c>
      <c r="E60" s="135" t="s">
        <v>1146</v>
      </c>
      <c r="F60" s="135" t="s">
        <v>1145</v>
      </c>
      <c r="G60" s="18">
        <f>COUNTIFS('Golden Rulebook-CDErule level'!$E:$E,$C60,'Golden Rulebook-CDErule level'!$L:$L,G$28,'Golden Rulebook-CDErule level'!$A:$A,$B60,'Golden Rulebook-CDErule level'!$AA:$AA,"Active")</f>
        <v>1</v>
      </c>
      <c r="H60" s="18" cm="1">
        <f t="array" ref="H60">_xlfn.LET(_xlpm.ids,_xlfn._xlws.FILTER('Golden Rulebook-CDErule level'!$S$4:$S$4620,('Golden Rulebook-CDErule level'!$L$4:$L$4620=H$28)*('Golden Rulebook-CDErule level'!$A$4:$A$4620=$B60)*('Golden Rulebook-CDErule level'!$AA$4:$AA$4620="Active"),""),SUM(--ISNUMBER(SEARCH(","&amp;SUBSTITUTE(SUBSTITUTE($C60," ",""),CHAR(160),"")&amp;",",","&amp;SUBSTITUTE(SUBSTITUTE(_xlpm.ids," ",""),CHAR(160),"")&amp;","))))</f>
        <v>1</v>
      </c>
      <c r="I60" s="18">
        <f>COUNTIFS('Golden Rulebook-CDErule level'!$E:$E,$C60,'Golden Rulebook-CDErule level'!$L:$L,I$28,'Golden Rulebook-CDErule level'!$A:$A,$B60,'Golden Rulebook-CDErule level'!$AA:$AA,"Active")</f>
        <v>0</v>
      </c>
      <c r="J60" s="18">
        <f>COUNTIFS('Golden Rulebook-CDErule level'!$E:$E,$C60,'Golden Rulebook-CDErule level'!$L:$L,J$28,'Golden Rulebook-CDErule level'!$A:$A,$B60,'Golden Rulebook-CDErule level'!$AA:$AA,"Active")</f>
        <v>2</v>
      </c>
      <c r="L60" s="18" t="str">
        <f>_xlfn.XLOOKUP(M60,'In-scope Tables'!B:B,'In-scope Tables'!D:D,"")</f>
        <v>Sprint 2</v>
      </c>
      <c r="M60" s="137" t="s">
        <v>4372</v>
      </c>
      <c r="N60" s="136" t="s">
        <v>4371</v>
      </c>
      <c r="O60" s="18">
        <f>COUNTIFS('Golden Rulebook-CDErule level'!$C:$C,$M60,'Golden Rulebook-CDErule level'!$L:$L,O$28,'Golden Rulebook-CDErule level'!$A:$A,$L60,'Golden Rulebook-CDErule level'!$AA:$AA,"Active")</f>
        <v>1</v>
      </c>
      <c r="P60" s="18">
        <f>COUNTIFS('Golden Rulebook-CDErule level'!$C:$C,$M60,'Golden Rulebook-CDErule level'!$L:$L,P$28,'Golden Rulebook-CDErule level'!$A:$A,$L60,'Golden Rulebook-CDErule level'!$AA:$AA,"Active")</f>
        <v>1</v>
      </c>
    </row>
    <row r="61" spans="2:16" hidden="1">
      <c r="B61" s="111" t="str">
        <f>_xlfn.XLOOKUP(C61,'In-scope Attributes'!B:B,'In-scope Attributes'!H:H,"")</f>
        <v>Sprint 1</v>
      </c>
      <c r="C61" s="135" t="s">
        <v>1229</v>
      </c>
      <c r="D61" s="135" t="s">
        <v>1228</v>
      </c>
      <c r="E61" s="135" t="s">
        <v>1146</v>
      </c>
      <c r="F61" s="135" t="s">
        <v>1145</v>
      </c>
      <c r="G61" s="18">
        <f>COUNTIFS('Golden Rulebook-CDErule level'!$E:$E,$C61,'Golden Rulebook-CDErule level'!$L:$L,G$28,'Golden Rulebook-CDErule level'!$A:$A,$B61,'Golden Rulebook-CDErule level'!$AA:$AA,"Active")</f>
        <v>1</v>
      </c>
      <c r="H61" s="18" cm="1">
        <f t="array" ref="H61">_xlfn.LET(_xlpm.ids,_xlfn._xlws.FILTER('Golden Rulebook-CDErule level'!$S$4:$S$4620,('Golden Rulebook-CDErule level'!$L$4:$L$4620=H$28)*('Golden Rulebook-CDErule level'!$A$4:$A$4620=$B61)*('Golden Rulebook-CDErule level'!$AA$4:$AA$4620="Active"),""),SUM(--ISNUMBER(SEARCH(","&amp;SUBSTITUTE(SUBSTITUTE($C61," ",""),CHAR(160),"")&amp;",",","&amp;SUBSTITUTE(SUBSTITUTE(_xlpm.ids," ",""),CHAR(160),"")&amp;","))))</f>
        <v>1</v>
      </c>
      <c r="I61" s="18">
        <f>COUNTIFS('Golden Rulebook-CDErule level'!$E:$E,$C61,'Golden Rulebook-CDErule level'!$L:$L,I$28,'Golden Rulebook-CDErule level'!$A:$A,$B61,'Golden Rulebook-CDErule level'!$AA:$AA,"Active")</f>
        <v>0</v>
      </c>
      <c r="J61" s="18">
        <f>COUNTIFS('Golden Rulebook-CDErule level'!$E:$E,$C61,'Golden Rulebook-CDErule level'!$L:$L,J$28,'Golden Rulebook-CDErule level'!$A:$A,$B61,'Golden Rulebook-CDErule level'!$AA:$AA,"Active")</f>
        <v>1</v>
      </c>
      <c r="L61" s="18" t="str">
        <f>_xlfn.XLOOKUP(M61,'In-scope Tables'!B:B,'In-scope Tables'!D:D,"")</f>
        <v>Sprint 2</v>
      </c>
      <c r="M61" s="137" t="s">
        <v>14046</v>
      </c>
      <c r="N61" s="136" t="s">
        <v>14045</v>
      </c>
      <c r="O61" s="18">
        <f>COUNTIFS('Golden Rulebook-CDErule level'!$C:$C,$M61,'Golden Rulebook-CDErule level'!$L:$L,O$28,'Golden Rulebook-CDErule level'!$A:$A,$L61,'Golden Rulebook-CDErule level'!$AA:$AA,"Active")</f>
        <v>1</v>
      </c>
      <c r="P61" s="18">
        <f>COUNTIFS('Golden Rulebook-CDErule level'!$C:$C,$M61,'Golden Rulebook-CDErule level'!$L:$L,P$28,'Golden Rulebook-CDErule level'!$A:$A,$L61,'Golden Rulebook-CDErule level'!$AA:$AA,"Active")</f>
        <v>1</v>
      </c>
    </row>
    <row r="62" spans="2:16" hidden="1">
      <c r="B62" s="111" t="str">
        <f>_xlfn.XLOOKUP(C62,'In-scope Attributes'!B:B,'In-scope Attributes'!H:H,"")</f>
        <v>Sprint 1</v>
      </c>
      <c r="C62" s="135" t="s">
        <v>1238</v>
      </c>
      <c r="D62" s="135" t="s">
        <v>1237</v>
      </c>
      <c r="E62" s="135" t="s">
        <v>1146</v>
      </c>
      <c r="F62" s="135" t="s">
        <v>1145</v>
      </c>
      <c r="G62" s="18">
        <f>COUNTIFS('Golden Rulebook-CDErule level'!$E:$E,$C62,'Golden Rulebook-CDErule level'!$L:$L,G$28,'Golden Rulebook-CDErule level'!$A:$A,$B62,'Golden Rulebook-CDErule level'!$AA:$AA,"Active")</f>
        <v>1</v>
      </c>
      <c r="H62" s="18" cm="1">
        <f t="array" ref="H62">_xlfn.LET(_xlpm.ids,_xlfn._xlws.FILTER('Golden Rulebook-CDErule level'!$S$4:$S$4620,('Golden Rulebook-CDErule level'!$L$4:$L$4620=H$28)*('Golden Rulebook-CDErule level'!$A$4:$A$4620=$B62)*('Golden Rulebook-CDErule level'!$AA$4:$AA$4620="Active"),""),SUM(--ISNUMBER(SEARCH(","&amp;SUBSTITUTE(SUBSTITUTE($C62," ",""),CHAR(160),"")&amp;",",","&amp;SUBSTITUTE(SUBSTITUTE(_xlpm.ids," ",""),CHAR(160),"")&amp;","))))</f>
        <v>1</v>
      </c>
      <c r="I62" s="18">
        <f>COUNTIFS('Golden Rulebook-CDErule level'!$E:$E,$C62,'Golden Rulebook-CDErule level'!$L:$L,I$28,'Golden Rulebook-CDErule level'!$A:$A,$B62,'Golden Rulebook-CDErule level'!$AA:$AA,"Active")</f>
        <v>0</v>
      </c>
      <c r="J62" s="18">
        <f>COUNTIFS('Golden Rulebook-CDErule level'!$E:$E,$C62,'Golden Rulebook-CDErule level'!$L:$L,J$28,'Golden Rulebook-CDErule level'!$A:$A,$B62,'Golden Rulebook-CDErule level'!$AA:$AA,"Active")</f>
        <v>1</v>
      </c>
      <c r="L62" s="18" t="str">
        <f>_xlfn.XLOOKUP(M62,'In-scope Tables'!B:B,'In-scope Tables'!D:D,"")</f>
        <v>Sprint 2</v>
      </c>
      <c r="M62" s="137" t="s">
        <v>4432</v>
      </c>
      <c r="N62" s="136" t="s">
        <v>4431</v>
      </c>
      <c r="O62" s="18">
        <f>COUNTIFS('Golden Rulebook-CDErule level'!$C:$C,$M62,'Golden Rulebook-CDErule level'!$L:$L,O$28,'Golden Rulebook-CDErule level'!$A:$A,$L62,'Golden Rulebook-CDErule level'!$AA:$AA,"Active")</f>
        <v>1</v>
      </c>
      <c r="P62" s="18">
        <f>COUNTIFS('Golden Rulebook-CDErule level'!$C:$C,$M62,'Golden Rulebook-CDErule level'!$L:$L,P$28,'Golden Rulebook-CDErule level'!$A:$A,$L62,'Golden Rulebook-CDErule level'!$AA:$AA,"Active")</f>
        <v>1</v>
      </c>
    </row>
    <row r="63" spans="2:16" hidden="1">
      <c r="B63" s="111" t="str">
        <f>_xlfn.XLOOKUP(C63,'In-scope Attributes'!B:B,'In-scope Attributes'!H:H,"")</f>
        <v>Sprint 1</v>
      </c>
      <c r="C63" s="135" t="s">
        <v>1247</v>
      </c>
      <c r="D63" s="135" t="s">
        <v>1246</v>
      </c>
      <c r="E63" s="135" t="s">
        <v>1146</v>
      </c>
      <c r="F63" s="135" t="s">
        <v>1145</v>
      </c>
      <c r="G63" s="18">
        <f>COUNTIFS('Golden Rulebook-CDErule level'!$E:$E,$C63,'Golden Rulebook-CDErule level'!$L:$L,G$28,'Golden Rulebook-CDErule level'!$A:$A,$B63,'Golden Rulebook-CDErule level'!$AA:$AA,"Active")</f>
        <v>1</v>
      </c>
      <c r="H63" s="18" cm="1">
        <f t="array" ref="H63">_xlfn.LET(_xlpm.ids,_xlfn._xlws.FILTER('Golden Rulebook-CDErule level'!$S$4:$S$4620,('Golden Rulebook-CDErule level'!$L$4:$L$4620=H$28)*('Golden Rulebook-CDErule level'!$A$4:$A$4620=$B63)*('Golden Rulebook-CDErule level'!$AA$4:$AA$4620="Active"),""),SUM(--ISNUMBER(SEARCH(","&amp;SUBSTITUTE(SUBSTITUTE($C63," ",""),CHAR(160),"")&amp;",",","&amp;SUBSTITUTE(SUBSTITUTE(_xlpm.ids," ",""),CHAR(160),"")&amp;","))))</f>
        <v>0</v>
      </c>
      <c r="I63" s="18">
        <f>COUNTIFS('Golden Rulebook-CDErule level'!$E:$E,$C63,'Golden Rulebook-CDErule level'!$L:$L,I$28,'Golden Rulebook-CDErule level'!$A:$A,$B63,'Golden Rulebook-CDErule level'!$AA:$AA,"Active")</f>
        <v>1</v>
      </c>
      <c r="J63" s="18">
        <f>COUNTIFS('Golden Rulebook-CDErule level'!$E:$E,$C63,'Golden Rulebook-CDErule level'!$L:$L,J$28,'Golden Rulebook-CDErule level'!$A:$A,$B63,'Golden Rulebook-CDErule level'!$AA:$AA,"Active")</f>
        <v>1</v>
      </c>
      <c r="L63" s="18" t="str">
        <f>_xlfn.XLOOKUP(M63,'In-scope Tables'!B:B,'In-scope Tables'!D:D,"")</f>
        <v>Sprint 2</v>
      </c>
      <c r="M63" s="137" t="s">
        <v>4550</v>
      </c>
      <c r="N63" s="136" t="s">
        <v>4549</v>
      </c>
      <c r="O63" s="18">
        <f>COUNTIFS('Golden Rulebook-CDErule level'!$C:$C,$M63,'Golden Rulebook-CDErule level'!$L:$L,O$28,'Golden Rulebook-CDErule level'!$A:$A,$L63,'Golden Rulebook-CDErule level'!$AA:$AA,"Active")</f>
        <v>1</v>
      </c>
      <c r="P63" s="18">
        <f>COUNTIFS('Golden Rulebook-CDErule level'!$C:$C,$M63,'Golden Rulebook-CDErule level'!$L:$L,P$28,'Golden Rulebook-CDErule level'!$A:$A,$L63,'Golden Rulebook-CDErule level'!$AA:$AA,"Active")</f>
        <v>1</v>
      </c>
    </row>
    <row r="64" spans="2:16" hidden="1">
      <c r="B64" s="111" t="str">
        <f>_xlfn.XLOOKUP(C64,'In-scope Attributes'!B:B,'In-scope Attributes'!H:H,"")</f>
        <v>Sprint 1</v>
      </c>
      <c r="C64" s="135" t="s">
        <v>1262</v>
      </c>
      <c r="D64" s="135" t="s">
        <v>1261</v>
      </c>
      <c r="E64" s="135" t="s">
        <v>1146</v>
      </c>
      <c r="F64" s="135" t="s">
        <v>1145</v>
      </c>
      <c r="G64" s="18">
        <f>COUNTIFS('Golden Rulebook-CDErule level'!$E:$E,$C64,'Golden Rulebook-CDErule level'!$L:$L,G$28,'Golden Rulebook-CDErule level'!$A:$A,$B64,'Golden Rulebook-CDErule level'!$AA:$AA,"Active")</f>
        <v>1</v>
      </c>
      <c r="H64" s="18" cm="1">
        <f t="array" ref="H64">_xlfn.LET(_xlpm.ids,_xlfn._xlws.FILTER('Golden Rulebook-CDErule level'!$S$4:$S$4620,('Golden Rulebook-CDErule level'!$L$4:$L$4620=H$28)*('Golden Rulebook-CDErule level'!$A$4:$A$4620=$B64)*('Golden Rulebook-CDErule level'!$AA$4:$AA$4620="Active"),""),SUM(--ISNUMBER(SEARCH(","&amp;SUBSTITUTE(SUBSTITUTE($C64," ",""),CHAR(160),"")&amp;",",","&amp;SUBSTITUTE(SUBSTITUTE(_xlpm.ids," ",""),CHAR(160),"")&amp;","))))</f>
        <v>0</v>
      </c>
      <c r="I64" s="18">
        <f>COUNTIFS('Golden Rulebook-CDErule level'!$E:$E,$C64,'Golden Rulebook-CDErule level'!$L:$L,I$28,'Golden Rulebook-CDErule level'!$A:$A,$B64,'Golden Rulebook-CDErule level'!$AA:$AA,"Active")</f>
        <v>0</v>
      </c>
      <c r="J64" s="18">
        <f>COUNTIFS('Golden Rulebook-CDErule level'!$E:$E,$C64,'Golden Rulebook-CDErule level'!$L:$L,J$28,'Golden Rulebook-CDErule level'!$A:$A,$B64,'Golden Rulebook-CDErule level'!$AA:$AA,"Active")</f>
        <v>1</v>
      </c>
      <c r="L64" s="18" t="str">
        <f>_xlfn.XLOOKUP(M64,'In-scope Tables'!B:B,'In-scope Tables'!D:D,"")</f>
        <v>Sprint 2</v>
      </c>
      <c r="M64" s="137" t="s">
        <v>4605</v>
      </c>
      <c r="N64" s="136" t="s">
        <v>4604</v>
      </c>
      <c r="O64" s="18">
        <f>COUNTIFS('Golden Rulebook-CDErule level'!$C:$C,$M64,'Golden Rulebook-CDErule level'!$L:$L,O$28,'Golden Rulebook-CDErule level'!$A:$A,$L64,'Golden Rulebook-CDErule level'!$AA:$AA,"Active")</f>
        <v>1</v>
      </c>
      <c r="P64" s="18">
        <f>COUNTIFS('Golden Rulebook-CDErule level'!$C:$C,$M64,'Golden Rulebook-CDErule level'!$L:$L,P$28,'Golden Rulebook-CDErule level'!$A:$A,$L64,'Golden Rulebook-CDErule level'!$AA:$AA,"Active")</f>
        <v>1</v>
      </c>
    </row>
    <row r="65" spans="2:16" hidden="1">
      <c r="B65" s="111" t="str">
        <f>_xlfn.XLOOKUP(C65,'In-scope Attributes'!B:B,'In-scope Attributes'!H:H,"")</f>
        <v>Sprint 1</v>
      </c>
      <c r="C65" s="135" t="s">
        <v>1271</v>
      </c>
      <c r="D65" s="135" t="s">
        <v>1270</v>
      </c>
      <c r="E65" s="135" t="s">
        <v>1146</v>
      </c>
      <c r="F65" s="135" t="s">
        <v>1145</v>
      </c>
      <c r="G65" s="18">
        <f>COUNTIFS('Golden Rulebook-CDErule level'!$E:$E,$C65,'Golden Rulebook-CDErule level'!$L:$L,G$28,'Golden Rulebook-CDErule level'!$A:$A,$B65,'Golden Rulebook-CDErule level'!$AA:$AA,"Active")</f>
        <v>1</v>
      </c>
      <c r="H65" s="18" cm="1">
        <f t="array" ref="H65">_xlfn.LET(_xlpm.ids,_xlfn._xlws.FILTER('Golden Rulebook-CDErule level'!$S$4:$S$4620,('Golden Rulebook-CDErule level'!$L$4:$L$4620=H$28)*('Golden Rulebook-CDErule level'!$A$4:$A$4620=$B65)*('Golden Rulebook-CDErule level'!$AA$4:$AA$4620="Active"),""),SUM(--ISNUMBER(SEARCH(","&amp;SUBSTITUTE(SUBSTITUTE($C65," ",""),CHAR(160),"")&amp;",",","&amp;SUBSTITUTE(SUBSTITUTE(_xlpm.ids," ",""),CHAR(160),"")&amp;","))))</f>
        <v>1</v>
      </c>
      <c r="I65" s="18">
        <f>COUNTIFS('Golden Rulebook-CDErule level'!$E:$E,$C65,'Golden Rulebook-CDErule level'!$L:$L,I$28,'Golden Rulebook-CDErule level'!$A:$A,$B65,'Golden Rulebook-CDErule level'!$AA:$AA,"Active")</f>
        <v>1</v>
      </c>
      <c r="J65" s="18">
        <f>COUNTIFS('Golden Rulebook-CDErule level'!$E:$E,$C65,'Golden Rulebook-CDErule level'!$L:$L,J$28,'Golden Rulebook-CDErule level'!$A:$A,$B65,'Golden Rulebook-CDErule level'!$AA:$AA,"Active")</f>
        <v>2</v>
      </c>
      <c r="L65" s="18" t="str">
        <f>_xlfn.XLOOKUP(M65,'In-scope Tables'!B:B,'In-scope Tables'!D:D,"")</f>
        <v>Sprint 1</v>
      </c>
      <c r="M65" s="137" t="s">
        <v>2715</v>
      </c>
      <c r="N65" s="136" t="s">
        <v>2714</v>
      </c>
      <c r="O65" s="18">
        <f>COUNTIFS('Golden Rulebook-CDErule level'!$C:$C,$M65,'Golden Rulebook-CDErule level'!$L:$L,O$28,'Golden Rulebook-CDErule level'!$A:$A,$L65,'Golden Rulebook-CDErule level'!$AA:$AA,"Active")</f>
        <v>1</v>
      </c>
      <c r="P65" s="18">
        <f>COUNTIFS('Golden Rulebook-CDErule level'!$C:$C,$M65,'Golden Rulebook-CDErule level'!$L:$L,P$28,'Golden Rulebook-CDErule level'!$A:$A,$L65,'Golden Rulebook-CDErule level'!$AA:$AA,"Active")</f>
        <v>1</v>
      </c>
    </row>
    <row r="66" spans="2:16" hidden="1">
      <c r="B66" s="111" t="str">
        <f>_xlfn.XLOOKUP(C66,'In-scope Attributes'!B:B,'In-scope Attributes'!H:H,"")</f>
        <v>Sprint 1</v>
      </c>
      <c r="C66" s="135" t="s">
        <v>1300</v>
      </c>
      <c r="D66" s="135" t="s">
        <v>1299</v>
      </c>
      <c r="E66" s="135" t="s">
        <v>1298</v>
      </c>
      <c r="F66" s="135" t="s">
        <v>1297</v>
      </c>
      <c r="G66" s="18">
        <f>COUNTIFS('Golden Rulebook-CDErule level'!$E:$E,$C66,'Golden Rulebook-CDErule level'!$L:$L,G$28,'Golden Rulebook-CDErule level'!$A:$A,$B66,'Golden Rulebook-CDErule level'!$AA:$AA,"Active")</f>
        <v>1</v>
      </c>
      <c r="H66" s="18" cm="1">
        <f t="array" ref="H66">_xlfn.LET(_xlpm.ids,_xlfn._xlws.FILTER('Golden Rulebook-CDErule level'!$S$4:$S$4620,('Golden Rulebook-CDErule level'!$L$4:$L$4620=H$28)*('Golden Rulebook-CDErule level'!$A$4:$A$4620=$B66)*('Golden Rulebook-CDErule level'!$AA$4:$AA$4620="Active"),""),SUM(--ISNUMBER(SEARCH(","&amp;SUBSTITUTE(SUBSTITUTE($C66," ",""),CHAR(160),"")&amp;",",","&amp;SUBSTITUTE(SUBSTITUTE(_xlpm.ids," ",""),CHAR(160),"")&amp;","))))</f>
        <v>1</v>
      </c>
      <c r="I66" s="18">
        <f>COUNTIFS('Golden Rulebook-CDErule level'!$E:$E,$C66,'Golden Rulebook-CDErule level'!$L:$L,I$28,'Golden Rulebook-CDErule level'!$A:$A,$B66,'Golden Rulebook-CDErule level'!$AA:$AA,"Active")</f>
        <v>0</v>
      </c>
      <c r="J66" s="18">
        <f>COUNTIFS('Golden Rulebook-CDErule level'!$E:$E,$C66,'Golden Rulebook-CDErule level'!$L:$L,J$28,'Golden Rulebook-CDErule level'!$A:$A,$B66,'Golden Rulebook-CDErule level'!$AA:$AA,"Active")</f>
        <v>1</v>
      </c>
      <c r="L66" s="18" t="str">
        <f>_xlfn.XLOOKUP(M66,'In-scope Tables'!B:B,'In-scope Tables'!D:D,"")</f>
        <v>Sprint 1</v>
      </c>
      <c r="M66" s="137" t="s">
        <v>2870</v>
      </c>
      <c r="N66" s="136" t="s">
        <v>2869</v>
      </c>
      <c r="O66" s="18">
        <f>COUNTIFS('Golden Rulebook-CDErule level'!$C:$C,$M66,'Golden Rulebook-CDErule level'!$L:$L,O$28,'Golden Rulebook-CDErule level'!$A:$A,$L66,'Golden Rulebook-CDErule level'!$AA:$AA,"Active")</f>
        <v>1</v>
      </c>
      <c r="P66" s="18">
        <f>COUNTIFS('Golden Rulebook-CDErule level'!$C:$C,$M66,'Golden Rulebook-CDErule level'!$L:$L,P$28,'Golden Rulebook-CDErule level'!$A:$A,$L66,'Golden Rulebook-CDErule level'!$AA:$AA,"Active")</f>
        <v>1</v>
      </c>
    </row>
    <row r="67" spans="2:16" hidden="1">
      <c r="B67" s="111" t="str">
        <f>_xlfn.XLOOKUP(C67,'In-scope Attributes'!B:B,'In-scope Attributes'!H:H,"")</f>
        <v>Sprint 1</v>
      </c>
      <c r="C67" s="135" t="s">
        <v>1315</v>
      </c>
      <c r="D67" s="135" t="s">
        <v>1314</v>
      </c>
      <c r="E67" s="135" t="s">
        <v>1298</v>
      </c>
      <c r="F67" s="135" t="s">
        <v>1297</v>
      </c>
      <c r="G67" s="18">
        <f>COUNTIFS('Golden Rulebook-CDErule level'!$E:$E,$C67,'Golden Rulebook-CDErule level'!$L:$L,G$28,'Golden Rulebook-CDErule level'!$A:$A,$B67,'Golden Rulebook-CDErule level'!$AA:$AA,"Active")</f>
        <v>1</v>
      </c>
      <c r="H67" s="18" cm="1">
        <f t="array" ref="H67">_xlfn.LET(_xlpm.ids,_xlfn._xlws.FILTER('Golden Rulebook-CDErule level'!$S$4:$S$4620,('Golden Rulebook-CDErule level'!$L$4:$L$4620=H$28)*('Golden Rulebook-CDErule level'!$A$4:$A$4620=$B67)*('Golden Rulebook-CDErule level'!$AA$4:$AA$4620="Active"),""),SUM(--ISNUMBER(SEARCH(","&amp;SUBSTITUTE(SUBSTITUTE($C67," ",""),CHAR(160),"")&amp;",",","&amp;SUBSTITUTE(SUBSTITUTE(_xlpm.ids," ",""),CHAR(160),"")&amp;","))))</f>
        <v>1</v>
      </c>
      <c r="I67" s="18">
        <f>COUNTIFS('Golden Rulebook-CDErule level'!$E:$E,$C67,'Golden Rulebook-CDErule level'!$L:$L,I$28,'Golden Rulebook-CDErule level'!$A:$A,$B67,'Golden Rulebook-CDErule level'!$AA:$AA,"Active")</f>
        <v>0</v>
      </c>
      <c r="J67" s="18">
        <f>COUNTIFS('Golden Rulebook-CDErule level'!$E:$E,$C67,'Golden Rulebook-CDErule level'!$L:$L,J$28,'Golden Rulebook-CDErule level'!$A:$A,$B67,'Golden Rulebook-CDErule level'!$AA:$AA,"Active")</f>
        <v>1</v>
      </c>
      <c r="L67" s="18" t="str">
        <f>_xlfn.XLOOKUP(M67,'In-scope Tables'!B:B,'In-scope Tables'!D:D,"")</f>
        <v>Sprint 1</v>
      </c>
      <c r="M67" s="137" t="s">
        <v>2900</v>
      </c>
      <c r="N67" s="136" t="s">
        <v>2899</v>
      </c>
      <c r="O67" s="18">
        <f>COUNTIFS('Golden Rulebook-CDErule level'!$C:$C,$M67,'Golden Rulebook-CDErule level'!$L:$L,O$28,'Golden Rulebook-CDErule level'!$A:$A,$L67,'Golden Rulebook-CDErule level'!$AA:$AA,"Active")</f>
        <v>1</v>
      </c>
      <c r="P67" s="18">
        <f>COUNTIFS('Golden Rulebook-CDErule level'!$C:$C,$M67,'Golden Rulebook-CDErule level'!$L:$L,P$28,'Golden Rulebook-CDErule level'!$A:$A,$L67,'Golden Rulebook-CDErule level'!$AA:$AA,"Active")</f>
        <v>1</v>
      </c>
    </row>
    <row r="68" spans="2:16" hidden="1">
      <c r="B68" s="111" t="str">
        <f>_xlfn.XLOOKUP(C68,'In-scope Attributes'!B:B,'In-scope Attributes'!H:H,"")</f>
        <v>Sprint 1</v>
      </c>
      <c r="C68" s="135" t="s">
        <v>1330</v>
      </c>
      <c r="D68" s="135" t="s">
        <v>1329</v>
      </c>
      <c r="E68" s="135" t="s">
        <v>1298</v>
      </c>
      <c r="F68" s="135" t="s">
        <v>1297</v>
      </c>
      <c r="G68" s="18">
        <f>COUNTIFS('Golden Rulebook-CDErule level'!$E:$E,$C68,'Golden Rulebook-CDErule level'!$L:$L,G$28,'Golden Rulebook-CDErule level'!$A:$A,$B68,'Golden Rulebook-CDErule level'!$AA:$AA,"Active")</f>
        <v>1</v>
      </c>
      <c r="H68" s="18" cm="1">
        <f t="array" ref="H68">_xlfn.LET(_xlpm.ids,_xlfn._xlws.FILTER('Golden Rulebook-CDErule level'!$S$4:$S$4620,('Golden Rulebook-CDErule level'!$L$4:$L$4620=H$28)*('Golden Rulebook-CDErule level'!$A$4:$A$4620=$B68)*('Golden Rulebook-CDErule level'!$AA$4:$AA$4620="Active"),""),SUM(--ISNUMBER(SEARCH(","&amp;SUBSTITUTE(SUBSTITUTE($C68," ",""),CHAR(160),"")&amp;",",","&amp;SUBSTITUTE(SUBSTITUTE(_xlpm.ids," ",""),CHAR(160),"")&amp;","))))</f>
        <v>1</v>
      </c>
      <c r="I68" s="18">
        <f>COUNTIFS('Golden Rulebook-CDErule level'!$E:$E,$C68,'Golden Rulebook-CDErule level'!$L:$L,I$28,'Golden Rulebook-CDErule level'!$A:$A,$B68,'Golden Rulebook-CDErule level'!$AA:$AA,"Active")</f>
        <v>0</v>
      </c>
      <c r="J68" s="18">
        <f>COUNTIFS('Golden Rulebook-CDErule level'!$E:$E,$C68,'Golden Rulebook-CDErule level'!$L:$L,J$28,'Golden Rulebook-CDErule level'!$A:$A,$B68,'Golden Rulebook-CDErule level'!$AA:$AA,"Active")</f>
        <v>2</v>
      </c>
      <c r="L68" s="18" t="str">
        <f>_xlfn.XLOOKUP(M68,'In-scope Tables'!B:B,'In-scope Tables'!D:D,"")</f>
        <v>Sprint 1</v>
      </c>
      <c r="M68" s="137" t="s">
        <v>2910</v>
      </c>
      <c r="N68" s="136" t="s">
        <v>2909</v>
      </c>
      <c r="O68" s="18">
        <f>COUNTIFS('Golden Rulebook-CDErule level'!$C:$C,$M68,'Golden Rulebook-CDErule level'!$L:$L,O$28,'Golden Rulebook-CDErule level'!$A:$A,$L68,'Golden Rulebook-CDErule level'!$AA:$AA,"Active")</f>
        <v>1</v>
      </c>
      <c r="P68" s="18">
        <f>COUNTIFS('Golden Rulebook-CDErule level'!$C:$C,$M68,'Golden Rulebook-CDErule level'!$L:$L,P$28,'Golden Rulebook-CDErule level'!$A:$A,$L68,'Golden Rulebook-CDErule level'!$AA:$AA,"Active")</f>
        <v>1</v>
      </c>
    </row>
    <row r="69" spans="2:16" hidden="1">
      <c r="B69" s="111" t="str">
        <f>_xlfn.XLOOKUP(C69,'In-scope Attributes'!B:B,'In-scope Attributes'!H:H,"")</f>
        <v>Sprint 1</v>
      </c>
      <c r="C69" s="135" t="s">
        <v>1352</v>
      </c>
      <c r="D69" s="135" t="s">
        <v>1351</v>
      </c>
      <c r="E69" s="135" t="s">
        <v>1298</v>
      </c>
      <c r="F69" s="135" t="s">
        <v>1297</v>
      </c>
      <c r="G69" s="18">
        <f>COUNTIFS('Golden Rulebook-CDErule level'!$E:$E,$C69,'Golden Rulebook-CDErule level'!$L:$L,G$28,'Golden Rulebook-CDErule level'!$A:$A,$B69,'Golden Rulebook-CDErule level'!$AA:$AA,"Active")</f>
        <v>1</v>
      </c>
      <c r="H69" s="18" cm="1">
        <f t="array" ref="H69">_xlfn.LET(_xlpm.ids,_xlfn._xlws.FILTER('Golden Rulebook-CDErule level'!$S$4:$S$4620,('Golden Rulebook-CDErule level'!$L$4:$L$4620=H$28)*('Golden Rulebook-CDErule level'!$A$4:$A$4620=$B69)*('Golden Rulebook-CDErule level'!$AA$4:$AA$4620="Active"),""),SUM(--ISNUMBER(SEARCH(","&amp;SUBSTITUTE(SUBSTITUTE($C69," ",""),CHAR(160),"")&amp;",",","&amp;SUBSTITUTE(SUBSTITUTE(_xlpm.ids," ",""),CHAR(160),"")&amp;","))))</f>
        <v>0</v>
      </c>
      <c r="I69" s="18">
        <f>COUNTIFS('Golden Rulebook-CDErule level'!$E:$E,$C69,'Golden Rulebook-CDErule level'!$L:$L,I$28,'Golden Rulebook-CDErule level'!$A:$A,$B69,'Golden Rulebook-CDErule level'!$AA:$AA,"Active")</f>
        <v>0</v>
      </c>
      <c r="J69" s="18">
        <f>COUNTIFS('Golden Rulebook-CDErule level'!$E:$E,$C69,'Golden Rulebook-CDErule level'!$L:$L,J$28,'Golden Rulebook-CDErule level'!$A:$A,$B69,'Golden Rulebook-CDErule level'!$AA:$AA,"Active")</f>
        <v>2</v>
      </c>
      <c r="L69" s="18" t="str">
        <f>_xlfn.XLOOKUP(M69,'In-scope Tables'!B:B,'In-scope Tables'!D:D,"")</f>
        <v>Sprint 2</v>
      </c>
      <c r="M69" s="137" t="s">
        <v>4616</v>
      </c>
      <c r="N69" s="136" t="s">
        <v>4615</v>
      </c>
      <c r="O69" s="18">
        <f>COUNTIFS('Golden Rulebook-CDErule level'!$C:$C,$M69,'Golden Rulebook-CDErule level'!$L:$L,O$28,'Golden Rulebook-CDErule level'!$A:$A,$L69,'Golden Rulebook-CDErule level'!$AA:$AA,"Active")</f>
        <v>1</v>
      </c>
      <c r="P69" s="18">
        <f>COUNTIFS('Golden Rulebook-CDErule level'!$C:$C,$M69,'Golden Rulebook-CDErule level'!$L:$L,P$28,'Golden Rulebook-CDErule level'!$A:$A,$L69,'Golden Rulebook-CDErule level'!$AA:$AA,"Active")</f>
        <v>1</v>
      </c>
    </row>
    <row r="70" spans="2:16" hidden="1">
      <c r="B70" s="111" t="str">
        <f>_xlfn.XLOOKUP(C70,'In-scope Attributes'!B:B,'In-scope Attributes'!H:H,"")</f>
        <v>Sprint 1</v>
      </c>
      <c r="C70" s="135" t="s">
        <v>1376</v>
      </c>
      <c r="D70" s="135" t="s">
        <v>1375</v>
      </c>
      <c r="E70" s="135" t="s">
        <v>1374</v>
      </c>
      <c r="F70" s="135" t="s">
        <v>1373</v>
      </c>
      <c r="G70" s="18">
        <f>COUNTIFS('Golden Rulebook-CDErule level'!$E:$E,$C70,'Golden Rulebook-CDErule level'!$L:$L,G$28,'Golden Rulebook-CDErule level'!$A:$A,$B70,'Golden Rulebook-CDErule level'!$AA:$AA,"Active")</f>
        <v>1</v>
      </c>
      <c r="H70" s="18" cm="1">
        <f t="array" ref="H70">_xlfn.LET(_xlpm.ids,_xlfn._xlws.FILTER('Golden Rulebook-CDErule level'!$S$4:$S$4620,('Golden Rulebook-CDErule level'!$L$4:$L$4620=H$28)*('Golden Rulebook-CDErule level'!$A$4:$A$4620=$B70)*('Golden Rulebook-CDErule level'!$AA$4:$AA$4620="Active"),""),SUM(--ISNUMBER(SEARCH(","&amp;SUBSTITUTE(SUBSTITUTE($C70," ",""),CHAR(160),"")&amp;",",","&amp;SUBSTITUTE(SUBSTITUTE(_xlpm.ids," ",""),CHAR(160),"")&amp;","))))</f>
        <v>0</v>
      </c>
      <c r="I70" s="18">
        <f>COUNTIFS('Golden Rulebook-CDErule level'!$E:$E,$C70,'Golden Rulebook-CDErule level'!$L:$L,I$28,'Golden Rulebook-CDErule level'!$A:$A,$B70,'Golden Rulebook-CDErule level'!$AA:$AA,"Active")</f>
        <v>1</v>
      </c>
      <c r="J70" s="18">
        <f>COUNTIFS('Golden Rulebook-CDErule level'!$E:$E,$C70,'Golden Rulebook-CDErule level'!$L:$L,J$28,'Golden Rulebook-CDErule level'!$A:$A,$B70,'Golden Rulebook-CDErule level'!$AA:$AA,"Active")</f>
        <v>2</v>
      </c>
      <c r="L70" s="18" t="str">
        <f>_xlfn.XLOOKUP(M70,'In-scope Tables'!B:B,'In-scope Tables'!D:D,"")</f>
        <v>Sprint 1</v>
      </c>
      <c r="M70" s="137" t="s">
        <v>2993</v>
      </c>
      <c r="N70" s="136" t="s">
        <v>2992</v>
      </c>
      <c r="O70" s="18">
        <f>COUNTIFS('Golden Rulebook-CDErule level'!$C:$C,$M70,'Golden Rulebook-CDErule level'!$L:$L,O$28,'Golden Rulebook-CDErule level'!$A:$A,$L70,'Golden Rulebook-CDErule level'!$AA:$AA,"Active")</f>
        <v>1</v>
      </c>
      <c r="P70" s="18">
        <f>COUNTIFS('Golden Rulebook-CDErule level'!$C:$C,$M70,'Golden Rulebook-CDErule level'!$L:$L,P$28,'Golden Rulebook-CDErule level'!$A:$A,$L70,'Golden Rulebook-CDErule level'!$AA:$AA,"Active")</f>
        <v>1</v>
      </c>
    </row>
    <row r="71" spans="2:16" hidden="1">
      <c r="B71" s="111" t="str">
        <f>_xlfn.XLOOKUP(C71,'In-scope Attributes'!B:B,'In-scope Attributes'!H:H,"")</f>
        <v>Sprint 1</v>
      </c>
      <c r="C71" s="135" t="s">
        <v>29087</v>
      </c>
      <c r="D71" s="135" t="s">
        <v>29086</v>
      </c>
      <c r="E71" s="135" t="s">
        <v>1374</v>
      </c>
      <c r="F71" s="135" t="s">
        <v>1373</v>
      </c>
      <c r="G71" s="18">
        <f>COUNTIFS('Golden Rulebook-CDErule level'!$E:$E,$C71,'Golden Rulebook-CDErule level'!$L:$L,G$28,'Golden Rulebook-CDErule level'!$A:$A,$B71,'Golden Rulebook-CDErule level'!$AA:$AA,"Active")</f>
        <v>1</v>
      </c>
      <c r="H71" s="18" cm="1">
        <f t="array" ref="H71">_xlfn.LET(_xlpm.ids,_xlfn._xlws.FILTER('Golden Rulebook-CDErule level'!$S$4:$S$4620,('Golden Rulebook-CDErule level'!$L$4:$L$4620=H$28)*('Golden Rulebook-CDErule level'!$A$4:$A$4620=$B71)*('Golden Rulebook-CDErule level'!$AA$4:$AA$4620="Active"),""),SUM(--ISNUMBER(SEARCH(","&amp;SUBSTITUTE(SUBSTITUTE($C71," ",""),CHAR(160),"")&amp;",",","&amp;SUBSTITUTE(SUBSTITUTE(_xlpm.ids," ",""),CHAR(160),"")&amp;","))))</f>
        <v>2</v>
      </c>
      <c r="I71" s="18">
        <f>COUNTIFS('Golden Rulebook-CDErule level'!$E:$E,$C71,'Golden Rulebook-CDErule level'!$L:$L,I$28,'Golden Rulebook-CDErule level'!$A:$A,$B71,'Golden Rulebook-CDErule level'!$AA:$AA,"Active")</f>
        <v>0</v>
      </c>
      <c r="J71" s="18">
        <f>COUNTIFS('Golden Rulebook-CDErule level'!$E:$E,$C71,'Golden Rulebook-CDErule level'!$L:$L,J$28,'Golden Rulebook-CDErule level'!$A:$A,$B71,'Golden Rulebook-CDErule level'!$AA:$AA,"Active")</f>
        <v>2</v>
      </c>
      <c r="L71" s="18" t="str">
        <f>_xlfn.XLOOKUP(M71,'In-scope Tables'!B:B,'In-scope Tables'!D:D,"")</f>
        <v>Sprint 1</v>
      </c>
      <c r="M71" s="137" t="s">
        <v>3021</v>
      </c>
      <c r="N71" s="136" t="s">
        <v>3020</v>
      </c>
      <c r="O71" s="18">
        <f>COUNTIFS('Golden Rulebook-CDErule level'!$C:$C,$M71,'Golden Rulebook-CDErule level'!$L:$L,O$28,'Golden Rulebook-CDErule level'!$A:$A,$L71,'Golden Rulebook-CDErule level'!$AA:$AA,"Active")</f>
        <v>1</v>
      </c>
      <c r="P71" s="18">
        <f>COUNTIFS('Golden Rulebook-CDErule level'!$C:$C,$M71,'Golden Rulebook-CDErule level'!$L:$L,P$28,'Golden Rulebook-CDErule level'!$A:$A,$L71,'Golden Rulebook-CDErule level'!$AA:$AA,"Active")</f>
        <v>1</v>
      </c>
    </row>
    <row r="72" spans="2:16" hidden="1">
      <c r="B72" s="111" t="str">
        <f>_xlfn.XLOOKUP(C72,'In-scope Attributes'!B:B,'In-scope Attributes'!H:H,"")</f>
        <v>Sprint 1</v>
      </c>
      <c r="C72" s="135" t="s">
        <v>29095</v>
      </c>
      <c r="D72" s="135" t="s">
        <v>29094</v>
      </c>
      <c r="E72" s="135" t="s">
        <v>1374</v>
      </c>
      <c r="F72" s="135" t="s">
        <v>1373</v>
      </c>
      <c r="G72" s="18">
        <f>COUNTIFS('Golden Rulebook-CDErule level'!$E:$E,$C72,'Golden Rulebook-CDErule level'!$L:$L,G$28,'Golden Rulebook-CDErule level'!$A:$A,$B72,'Golden Rulebook-CDErule level'!$AA:$AA,"Active")</f>
        <v>1</v>
      </c>
      <c r="H72" s="18" cm="1">
        <f t="array" ref="H72">_xlfn.LET(_xlpm.ids,_xlfn._xlws.FILTER('Golden Rulebook-CDErule level'!$S$4:$S$4620,('Golden Rulebook-CDErule level'!$L$4:$L$4620=H$28)*('Golden Rulebook-CDErule level'!$A$4:$A$4620=$B72)*('Golden Rulebook-CDErule level'!$AA$4:$AA$4620="Active"),""),SUM(--ISNUMBER(SEARCH(","&amp;SUBSTITUTE(SUBSTITUTE($C72," ",""),CHAR(160),"")&amp;",",","&amp;SUBSTITUTE(SUBSTITUTE(_xlpm.ids," ",""),CHAR(160),"")&amp;","))))</f>
        <v>1</v>
      </c>
      <c r="I72" s="18">
        <f>COUNTIFS('Golden Rulebook-CDErule level'!$E:$E,$C72,'Golden Rulebook-CDErule level'!$L:$L,I$28,'Golden Rulebook-CDErule level'!$A:$A,$B72,'Golden Rulebook-CDErule level'!$AA:$AA,"Active")</f>
        <v>0</v>
      </c>
      <c r="J72" s="18">
        <f>COUNTIFS('Golden Rulebook-CDErule level'!$E:$E,$C72,'Golden Rulebook-CDErule level'!$L:$L,J$28,'Golden Rulebook-CDErule level'!$A:$A,$B72,'Golden Rulebook-CDErule level'!$AA:$AA,"Active")</f>
        <v>2</v>
      </c>
      <c r="L72" s="18" t="str">
        <f>_xlfn.XLOOKUP(M72,'In-scope Tables'!B:B,'In-scope Tables'!D:D,"")</f>
        <v>Sprint 2</v>
      </c>
      <c r="M72" s="137" t="s">
        <v>4723</v>
      </c>
      <c r="N72" s="136" t="s">
        <v>4722</v>
      </c>
      <c r="O72" s="18">
        <f>COUNTIFS('Golden Rulebook-CDErule level'!$C:$C,$M72,'Golden Rulebook-CDErule level'!$L:$L,O$28,'Golden Rulebook-CDErule level'!$A:$A,$L72,'Golden Rulebook-CDErule level'!$AA:$AA,"Active")</f>
        <v>1</v>
      </c>
      <c r="P72" s="18">
        <f>COUNTIFS('Golden Rulebook-CDErule level'!$C:$C,$M72,'Golden Rulebook-CDErule level'!$L:$L,P$28,'Golden Rulebook-CDErule level'!$A:$A,$L72,'Golden Rulebook-CDErule level'!$AA:$AA,"Active")</f>
        <v>1</v>
      </c>
    </row>
    <row r="73" spans="2:16" hidden="1">
      <c r="B73" s="111" t="str">
        <f>_xlfn.XLOOKUP(C73,'In-scope Attributes'!B:B,'In-scope Attributes'!H:H,"")</f>
        <v>Sprint 1</v>
      </c>
      <c r="C73" s="135" t="s">
        <v>29103</v>
      </c>
      <c r="D73" s="135" t="s">
        <v>29102</v>
      </c>
      <c r="E73" s="135" t="s">
        <v>1374</v>
      </c>
      <c r="F73" s="135" t="s">
        <v>1373</v>
      </c>
      <c r="G73" s="18">
        <f>COUNTIFS('Golden Rulebook-CDErule level'!$E:$E,$C73,'Golden Rulebook-CDErule level'!$L:$L,G$28,'Golden Rulebook-CDErule level'!$A:$A,$B73,'Golden Rulebook-CDErule level'!$AA:$AA,"Active")</f>
        <v>1</v>
      </c>
      <c r="H73" s="18" cm="1">
        <f t="array" ref="H73">_xlfn.LET(_xlpm.ids,_xlfn._xlws.FILTER('Golden Rulebook-CDErule level'!$S$4:$S$4620,('Golden Rulebook-CDErule level'!$L$4:$L$4620=H$28)*('Golden Rulebook-CDErule level'!$A$4:$A$4620=$B73)*('Golden Rulebook-CDErule level'!$AA$4:$AA$4620="Active"),""),SUM(--ISNUMBER(SEARCH(","&amp;SUBSTITUTE(SUBSTITUTE($C73," ",""),CHAR(160),"")&amp;",",","&amp;SUBSTITUTE(SUBSTITUTE(_xlpm.ids," ",""),CHAR(160),"")&amp;","))))</f>
        <v>1</v>
      </c>
      <c r="I73" s="18">
        <f>COUNTIFS('Golden Rulebook-CDErule level'!$E:$E,$C73,'Golden Rulebook-CDErule level'!$L:$L,I$28,'Golden Rulebook-CDErule level'!$A:$A,$B73,'Golden Rulebook-CDErule level'!$AA:$AA,"Active")</f>
        <v>0</v>
      </c>
      <c r="J73" s="18">
        <f>COUNTIFS('Golden Rulebook-CDErule level'!$E:$E,$C73,'Golden Rulebook-CDErule level'!$L:$L,J$28,'Golden Rulebook-CDErule level'!$A:$A,$B73,'Golden Rulebook-CDErule level'!$AA:$AA,"Active")</f>
        <v>2</v>
      </c>
      <c r="L73" s="18" t="str">
        <f>_xlfn.XLOOKUP(M73,'In-scope Tables'!B:B,'In-scope Tables'!D:D,"")</f>
        <v>Sprint 2</v>
      </c>
      <c r="M73" s="137" t="s">
        <v>6145</v>
      </c>
      <c r="N73" s="136" t="s">
        <v>6144</v>
      </c>
      <c r="O73" s="18">
        <f>COUNTIFS('Golden Rulebook-CDErule level'!$C:$C,$M73,'Golden Rulebook-CDErule level'!$L:$L,O$28,'Golden Rulebook-CDErule level'!$A:$A,$L73,'Golden Rulebook-CDErule level'!$AA:$AA,"Active")</f>
        <v>1</v>
      </c>
      <c r="P73" s="18">
        <f>COUNTIFS('Golden Rulebook-CDErule level'!$C:$C,$M73,'Golden Rulebook-CDErule level'!$L:$L,P$28,'Golden Rulebook-CDErule level'!$A:$A,$L73,'Golden Rulebook-CDErule level'!$AA:$AA,"Active")</f>
        <v>1</v>
      </c>
    </row>
    <row r="74" spans="2:16" hidden="1">
      <c r="B74" s="111" t="str">
        <f>_xlfn.XLOOKUP(C74,'In-scope Attributes'!B:B,'In-scope Attributes'!H:H,"")</f>
        <v>Sprint 1</v>
      </c>
      <c r="C74" s="135" t="s">
        <v>1404</v>
      </c>
      <c r="D74" s="135" t="s">
        <v>1375</v>
      </c>
      <c r="E74" s="135" t="s">
        <v>1403</v>
      </c>
      <c r="F74" s="135" t="s">
        <v>1402</v>
      </c>
      <c r="G74" s="18">
        <f>COUNTIFS('Golden Rulebook-CDErule level'!$E:$E,$C74,'Golden Rulebook-CDErule level'!$L:$L,G$28,'Golden Rulebook-CDErule level'!$A:$A,$B74,'Golden Rulebook-CDErule level'!$AA:$AA,"Active")</f>
        <v>1</v>
      </c>
      <c r="H74" s="18" cm="1">
        <f t="array" ref="H74">_xlfn.LET(_xlpm.ids,_xlfn._xlws.FILTER('Golden Rulebook-CDErule level'!$S$4:$S$4620,('Golden Rulebook-CDErule level'!$L$4:$L$4620=H$28)*('Golden Rulebook-CDErule level'!$A$4:$A$4620=$B74)*('Golden Rulebook-CDErule level'!$AA$4:$AA$4620="Active"),""),SUM(--ISNUMBER(SEARCH(","&amp;SUBSTITUTE(SUBSTITUTE($C74," ",""),CHAR(160),"")&amp;",",","&amp;SUBSTITUTE(SUBSTITUTE(_xlpm.ids," ",""),CHAR(160),"")&amp;","))))</f>
        <v>1</v>
      </c>
      <c r="I74" s="18">
        <f>COUNTIFS('Golden Rulebook-CDErule level'!$E:$E,$C74,'Golden Rulebook-CDErule level'!$L:$L,I$28,'Golden Rulebook-CDErule level'!$A:$A,$B74,'Golden Rulebook-CDErule level'!$AA:$AA,"Active")</f>
        <v>1</v>
      </c>
      <c r="J74" s="18">
        <f>COUNTIFS('Golden Rulebook-CDErule level'!$E:$E,$C74,'Golden Rulebook-CDErule level'!$L:$L,J$28,'Golden Rulebook-CDErule level'!$A:$A,$B74,'Golden Rulebook-CDErule level'!$AA:$AA,"Active")</f>
        <v>2</v>
      </c>
      <c r="L74" s="18" t="str">
        <f>_xlfn.XLOOKUP(M74,'In-scope Tables'!B:B,'In-scope Tables'!D:D,"")</f>
        <v>Sprint 2</v>
      </c>
      <c r="M74" s="137" t="s">
        <v>6259</v>
      </c>
      <c r="N74" s="136" t="s">
        <v>6258</v>
      </c>
      <c r="O74" s="18">
        <f>COUNTIFS('Golden Rulebook-CDErule level'!$C:$C,$M74,'Golden Rulebook-CDErule level'!$L:$L,O$28,'Golden Rulebook-CDErule level'!$A:$A,$L74,'Golden Rulebook-CDErule level'!$AA:$AA,"Active")</f>
        <v>1</v>
      </c>
      <c r="P74" s="18">
        <f>COUNTIFS('Golden Rulebook-CDErule level'!$C:$C,$M74,'Golden Rulebook-CDErule level'!$L:$L,P$28,'Golden Rulebook-CDErule level'!$A:$A,$L74,'Golden Rulebook-CDErule level'!$AA:$AA,"Active")</f>
        <v>1</v>
      </c>
    </row>
    <row r="75" spans="2:16" hidden="1">
      <c r="B75" s="111" t="str">
        <f>_xlfn.XLOOKUP(C75,'In-scope Attributes'!B:B,'In-scope Attributes'!H:H,"")</f>
        <v>Sprint 1</v>
      </c>
      <c r="C75" s="135" t="s">
        <v>1432</v>
      </c>
      <c r="D75" s="135" t="s">
        <v>810</v>
      </c>
      <c r="E75" s="135" t="s">
        <v>1431</v>
      </c>
      <c r="F75" s="135" t="s">
        <v>1430</v>
      </c>
      <c r="G75" s="18">
        <f>COUNTIFS('Golden Rulebook-CDErule level'!$E:$E,$C75,'Golden Rulebook-CDErule level'!$L:$L,G$28,'Golden Rulebook-CDErule level'!$A:$A,$B75,'Golden Rulebook-CDErule level'!$AA:$AA,"Active")</f>
        <v>1</v>
      </c>
      <c r="H75" s="18" cm="1">
        <f t="array" ref="H75">_xlfn.LET(_xlpm.ids,_xlfn._xlws.FILTER('Golden Rulebook-CDErule level'!$S$4:$S$4620,('Golden Rulebook-CDErule level'!$L$4:$L$4620=H$28)*('Golden Rulebook-CDErule level'!$A$4:$A$4620=$B75)*('Golden Rulebook-CDErule level'!$AA$4:$AA$4620="Active"),""),SUM(--ISNUMBER(SEARCH(","&amp;SUBSTITUTE(SUBSTITUTE($C75," ",""),CHAR(160),"")&amp;",",","&amp;SUBSTITUTE(SUBSTITUTE(_xlpm.ids," ",""),CHAR(160),"")&amp;","))))</f>
        <v>0</v>
      </c>
      <c r="I75" s="18">
        <f>COUNTIFS('Golden Rulebook-CDErule level'!$E:$E,$C75,'Golden Rulebook-CDErule level'!$L:$L,I$28,'Golden Rulebook-CDErule level'!$A:$A,$B75,'Golden Rulebook-CDErule level'!$AA:$AA,"Active")</f>
        <v>1</v>
      </c>
      <c r="J75" s="18">
        <f>COUNTIFS('Golden Rulebook-CDErule level'!$E:$E,$C75,'Golden Rulebook-CDErule level'!$L:$L,J$28,'Golden Rulebook-CDErule level'!$A:$A,$B75,'Golden Rulebook-CDErule level'!$AA:$AA,"Active")</f>
        <v>2</v>
      </c>
      <c r="L75" s="18" t="str">
        <f>_xlfn.XLOOKUP(M75,'In-scope Tables'!B:B,'In-scope Tables'!D:D,"")</f>
        <v>Sprint 1</v>
      </c>
      <c r="M75" s="137" t="s">
        <v>3215</v>
      </c>
      <c r="N75" s="136" t="s">
        <v>3214</v>
      </c>
      <c r="O75" s="18">
        <f>COUNTIFS('Golden Rulebook-CDErule level'!$C:$C,$M75,'Golden Rulebook-CDErule level'!$L:$L,O$28,'Golden Rulebook-CDErule level'!$A:$A,$L75,'Golden Rulebook-CDErule level'!$AA:$AA,"Active")</f>
        <v>1</v>
      </c>
      <c r="P75" s="18">
        <f>COUNTIFS('Golden Rulebook-CDErule level'!$C:$C,$M75,'Golden Rulebook-CDErule level'!$L:$L,P$28,'Golden Rulebook-CDErule level'!$A:$A,$L75,'Golden Rulebook-CDErule level'!$AA:$AA,"Active")</f>
        <v>1</v>
      </c>
    </row>
    <row r="76" spans="2:16" hidden="1">
      <c r="B76" s="111" t="str">
        <f>_xlfn.XLOOKUP(C76,'In-scope Attributes'!B:B,'In-scope Attributes'!H:H,"")</f>
        <v>Sprint 1</v>
      </c>
      <c r="C76" s="135" t="s">
        <v>1458</v>
      </c>
      <c r="D76" s="135" t="s">
        <v>838</v>
      </c>
      <c r="E76" s="135" t="s">
        <v>1431</v>
      </c>
      <c r="F76" s="135" t="s">
        <v>1430</v>
      </c>
      <c r="G76" s="18">
        <f>COUNTIFS('Golden Rulebook-CDErule level'!$E:$E,$C76,'Golden Rulebook-CDErule level'!$L:$L,G$28,'Golden Rulebook-CDErule level'!$A:$A,$B76,'Golden Rulebook-CDErule level'!$AA:$AA,"Active")</f>
        <v>1</v>
      </c>
      <c r="H76" s="18" cm="1">
        <f t="array" ref="H76">_xlfn.LET(_xlpm.ids,_xlfn._xlws.FILTER('Golden Rulebook-CDErule level'!$S$4:$S$4620,('Golden Rulebook-CDErule level'!$L$4:$L$4620=H$28)*('Golden Rulebook-CDErule level'!$A$4:$A$4620=$B76)*('Golden Rulebook-CDErule level'!$AA$4:$AA$4620="Active"),""),SUM(--ISNUMBER(SEARCH(","&amp;SUBSTITUTE(SUBSTITUTE($C76," ",""),CHAR(160),"")&amp;",",","&amp;SUBSTITUTE(SUBSTITUTE(_xlpm.ids," ",""),CHAR(160),"")&amp;","))))</f>
        <v>1</v>
      </c>
      <c r="I76" s="18">
        <f>COUNTIFS('Golden Rulebook-CDErule level'!$E:$E,$C76,'Golden Rulebook-CDErule level'!$L:$L,I$28,'Golden Rulebook-CDErule level'!$A:$A,$B76,'Golden Rulebook-CDErule level'!$AA:$AA,"Active")</f>
        <v>0</v>
      </c>
      <c r="J76" s="18">
        <f>COUNTIFS('Golden Rulebook-CDErule level'!$E:$E,$C76,'Golden Rulebook-CDErule level'!$L:$L,J$28,'Golden Rulebook-CDErule level'!$A:$A,$B76,'Golden Rulebook-CDErule level'!$AA:$AA,"Active")</f>
        <v>1</v>
      </c>
      <c r="L76" s="18" t="str">
        <f>_xlfn.XLOOKUP(M76,'In-scope Tables'!B:B,'In-scope Tables'!D:D,"")</f>
        <v>Sprint 1</v>
      </c>
      <c r="M76" s="137" t="s">
        <v>3315</v>
      </c>
      <c r="N76" s="136" t="s">
        <v>3314</v>
      </c>
      <c r="O76" s="18">
        <f>COUNTIFS('Golden Rulebook-CDErule level'!$C:$C,$M76,'Golden Rulebook-CDErule level'!$L:$L,O$28,'Golden Rulebook-CDErule level'!$A:$A,$L76,'Golden Rulebook-CDErule level'!$AA:$AA,"Active")</f>
        <v>1</v>
      </c>
      <c r="P76" s="18">
        <f>COUNTIFS('Golden Rulebook-CDErule level'!$C:$C,$M76,'Golden Rulebook-CDErule level'!$L:$L,P$28,'Golden Rulebook-CDErule level'!$A:$A,$L76,'Golden Rulebook-CDErule level'!$AA:$AA,"Active")</f>
        <v>1</v>
      </c>
    </row>
    <row r="77" spans="2:16" hidden="1">
      <c r="B77" s="111" t="str">
        <f>_xlfn.XLOOKUP(C77,'In-scope Attributes'!B:B,'In-scope Attributes'!H:H,"")</f>
        <v>Sprint 1</v>
      </c>
      <c r="C77" s="135" t="s">
        <v>29111</v>
      </c>
      <c r="D77" s="135" t="s">
        <v>29110</v>
      </c>
      <c r="E77" s="135" t="s">
        <v>1431</v>
      </c>
      <c r="F77" s="135" t="s">
        <v>1430</v>
      </c>
      <c r="G77" s="18">
        <f>COUNTIFS('Golden Rulebook-CDErule level'!$E:$E,$C77,'Golden Rulebook-CDErule level'!$L:$L,G$28,'Golden Rulebook-CDErule level'!$A:$A,$B77,'Golden Rulebook-CDErule level'!$AA:$AA,"Active")</f>
        <v>1</v>
      </c>
      <c r="H77" s="18" cm="1">
        <f t="array" ref="H77">_xlfn.LET(_xlpm.ids,_xlfn._xlws.FILTER('Golden Rulebook-CDErule level'!$S$4:$S$4620,('Golden Rulebook-CDErule level'!$L$4:$L$4620=H$28)*('Golden Rulebook-CDErule level'!$A$4:$A$4620=$B77)*('Golden Rulebook-CDErule level'!$AA$4:$AA$4620="Active"),""),SUM(--ISNUMBER(SEARCH(","&amp;SUBSTITUTE(SUBSTITUTE($C77," ",""),CHAR(160),"")&amp;",",","&amp;SUBSTITUTE(SUBSTITUTE(_xlpm.ids," ",""),CHAR(160),"")&amp;","))))</f>
        <v>2</v>
      </c>
      <c r="I77" s="18">
        <f>COUNTIFS('Golden Rulebook-CDErule level'!$E:$E,$C77,'Golden Rulebook-CDErule level'!$L:$L,I$28,'Golden Rulebook-CDErule level'!$A:$A,$B77,'Golden Rulebook-CDErule level'!$AA:$AA,"Active")</f>
        <v>0</v>
      </c>
      <c r="J77" s="18">
        <f>COUNTIFS('Golden Rulebook-CDErule level'!$E:$E,$C77,'Golden Rulebook-CDErule level'!$L:$L,J$28,'Golden Rulebook-CDErule level'!$A:$A,$B77,'Golden Rulebook-CDErule level'!$AA:$AA,"Active")</f>
        <v>2</v>
      </c>
      <c r="L77" s="18" t="str">
        <f>_xlfn.XLOOKUP(M77,'In-scope Tables'!B:B,'In-scope Tables'!D:D,"")</f>
        <v>Sprint 1</v>
      </c>
      <c r="M77" s="137" t="s">
        <v>3370</v>
      </c>
      <c r="N77" s="136" t="s">
        <v>3369</v>
      </c>
      <c r="O77" s="18">
        <f>COUNTIFS('Golden Rulebook-CDErule level'!$C:$C,$M77,'Golden Rulebook-CDErule level'!$L:$L,O$28,'Golden Rulebook-CDErule level'!$A:$A,$L77,'Golden Rulebook-CDErule level'!$AA:$AA,"Active")</f>
        <v>1</v>
      </c>
      <c r="P77" s="18">
        <f>COUNTIFS('Golden Rulebook-CDErule level'!$C:$C,$M77,'Golden Rulebook-CDErule level'!$L:$L,P$28,'Golden Rulebook-CDErule level'!$A:$A,$L77,'Golden Rulebook-CDErule level'!$AA:$AA,"Active")</f>
        <v>1</v>
      </c>
    </row>
    <row r="78" spans="2:16" hidden="1">
      <c r="B78" s="111" t="str">
        <f>_xlfn.XLOOKUP(C78,'In-scope Attributes'!B:B,'In-scope Attributes'!H:H,"")</f>
        <v>Sprint 1</v>
      </c>
      <c r="C78" s="135" t="s">
        <v>1474</v>
      </c>
      <c r="D78" s="135" t="s">
        <v>1375</v>
      </c>
      <c r="E78" s="135" t="s">
        <v>1473</v>
      </c>
      <c r="F78" s="135" t="s">
        <v>1472</v>
      </c>
      <c r="G78" s="18">
        <f>COUNTIFS('Golden Rulebook-CDErule level'!$E:$E,$C78,'Golden Rulebook-CDErule level'!$L:$L,G$28,'Golden Rulebook-CDErule level'!$A:$A,$B78,'Golden Rulebook-CDErule level'!$AA:$AA,"Active")</f>
        <v>1</v>
      </c>
      <c r="H78" s="18" cm="1">
        <f t="array" ref="H78">_xlfn.LET(_xlpm.ids,_xlfn._xlws.FILTER('Golden Rulebook-CDErule level'!$S$4:$S$4620,('Golden Rulebook-CDErule level'!$L$4:$L$4620=H$28)*('Golden Rulebook-CDErule level'!$A$4:$A$4620=$B78)*('Golden Rulebook-CDErule level'!$AA$4:$AA$4620="Active"),""),SUM(--ISNUMBER(SEARCH(","&amp;SUBSTITUTE(SUBSTITUTE($C78," ",""),CHAR(160),"")&amp;",",","&amp;SUBSTITUTE(SUBSTITUTE(_xlpm.ids," ",""),CHAR(160),"")&amp;","))))</f>
        <v>0</v>
      </c>
      <c r="I78" s="18">
        <f>COUNTIFS('Golden Rulebook-CDErule level'!$E:$E,$C78,'Golden Rulebook-CDErule level'!$L:$L,I$28,'Golden Rulebook-CDErule level'!$A:$A,$B78,'Golden Rulebook-CDErule level'!$AA:$AA,"Active")</f>
        <v>0</v>
      </c>
      <c r="J78" s="18">
        <f>COUNTIFS('Golden Rulebook-CDErule level'!$E:$E,$C78,'Golden Rulebook-CDErule level'!$L:$L,J$28,'Golden Rulebook-CDErule level'!$A:$A,$B78,'Golden Rulebook-CDErule level'!$AA:$AA,"Active")</f>
        <v>2</v>
      </c>
      <c r="L78" s="18" t="str">
        <f>_xlfn.XLOOKUP(M78,'In-scope Tables'!B:B,'In-scope Tables'!D:D,"")</f>
        <v>Sprint 2</v>
      </c>
      <c r="M78" s="137" t="s">
        <v>6321</v>
      </c>
      <c r="N78" s="136" t="s">
        <v>6320</v>
      </c>
      <c r="O78" s="18">
        <f>COUNTIFS('Golden Rulebook-CDErule level'!$C:$C,$M78,'Golden Rulebook-CDErule level'!$L:$L,O$28,'Golden Rulebook-CDErule level'!$A:$A,$L78,'Golden Rulebook-CDErule level'!$AA:$AA,"Active")</f>
        <v>1</v>
      </c>
      <c r="P78" s="18">
        <f>COUNTIFS('Golden Rulebook-CDErule level'!$C:$C,$M78,'Golden Rulebook-CDErule level'!$L:$L,P$28,'Golden Rulebook-CDErule level'!$A:$A,$L78,'Golden Rulebook-CDErule level'!$AA:$AA,"Active")</f>
        <v>1</v>
      </c>
    </row>
    <row r="79" spans="2:16" hidden="1">
      <c r="B79" s="111" t="str">
        <f>_xlfn.XLOOKUP(C79,'In-scope Attributes'!B:B,'In-scope Attributes'!H:H,"")</f>
        <v>Sprint 1</v>
      </c>
      <c r="C79" s="135" t="s">
        <v>1494</v>
      </c>
      <c r="D79" s="135" t="s">
        <v>1493</v>
      </c>
      <c r="E79" s="135" t="s">
        <v>1473</v>
      </c>
      <c r="F79" s="135" t="s">
        <v>1472</v>
      </c>
      <c r="G79" s="18">
        <f>COUNTIFS('Golden Rulebook-CDErule level'!$E:$E,$C79,'Golden Rulebook-CDErule level'!$L:$L,G$28,'Golden Rulebook-CDErule level'!$A:$A,$B79,'Golden Rulebook-CDErule level'!$AA:$AA,"Active")</f>
        <v>1</v>
      </c>
      <c r="H79" s="18" cm="1">
        <f t="array" ref="H79">_xlfn.LET(_xlpm.ids,_xlfn._xlws.FILTER('Golden Rulebook-CDErule level'!$S$4:$S$4620,('Golden Rulebook-CDErule level'!$L$4:$L$4620=H$28)*('Golden Rulebook-CDErule level'!$A$4:$A$4620=$B79)*('Golden Rulebook-CDErule level'!$AA$4:$AA$4620="Active"),""),SUM(--ISNUMBER(SEARCH(","&amp;SUBSTITUTE(SUBSTITUTE($C79," ",""),CHAR(160),"")&amp;",",","&amp;SUBSTITUTE(SUBSTITUTE(_xlpm.ids," ",""),CHAR(160),"")&amp;","))))</f>
        <v>0</v>
      </c>
      <c r="I79" s="18">
        <f>COUNTIFS('Golden Rulebook-CDErule level'!$E:$E,$C79,'Golden Rulebook-CDErule level'!$L:$L,I$28,'Golden Rulebook-CDErule level'!$A:$A,$B79,'Golden Rulebook-CDErule level'!$AA:$AA,"Active")</f>
        <v>1</v>
      </c>
      <c r="J79" s="18">
        <f>COUNTIFS('Golden Rulebook-CDErule level'!$E:$E,$C79,'Golden Rulebook-CDErule level'!$L:$L,J$28,'Golden Rulebook-CDErule level'!$A:$A,$B79,'Golden Rulebook-CDErule level'!$AA:$AA,"Active")</f>
        <v>2</v>
      </c>
      <c r="L79" s="18" t="str">
        <f>_xlfn.XLOOKUP(M79,'In-scope Tables'!B:B,'In-scope Tables'!D:D,"")</f>
        <v>Sprint 1</v>
      </c>
      <c r="M79" s="137" t="s">
        <v>3401</v>
      </c>
      <c r="N79" s="136" t="s">
        <v>3400</v>
      </c>
      <c r="O79" s="18">
        <f>COUNTIFS('Golden Rulebook-CDErule level'!$C:$C,$M79,'Golden Rulebook-CDErule level'!$L:$L,O$28,'Golden Rulebook-CDErule level'!$A:$A,$L79,'Golden Rulebook-CDErule level'!$AA:$AA,"Active")</f>
        <v>1</v>
      </c>
      <c r="P79" s="18">
        <f>COUNTIFS('Golden Rulebook-CDErule level'!$C:$C,$M79,'Golden Rulebook-CDErule level'!$L:$L,P$28,'Golden Rulebook-CDErule level'!$A:$A,$L79,'Golden Rulebook-CDErule level'!$AA:$AA,"Active")</f>
        <v>1</v>
      </c>
    </row>
    <row r="80" spans="2:16" hidden="1">
      <c r="B80" s="111" t="str">
        <f>_xlfn.XLOOKUP(C80,'In-scope Attributes'!B:B,'In-scope Attributes'!H:H,"")</f>
        <v>Sprint 1</v>
      </c>
      <c r="C80" s="135" t="s">
        <v>29119</v>
      </c>
      <c r="D80" s="135" t="s">
        <v>29118</v>
      </c>
      <c r="E80" s="135" t="s">
        <v>1473</v>
      </c>
      <c r="F80" s="135" t="s">
        <v>1472</v>
      </c>
      <c r="G80" s="18">
        <f>COUNTIFS('Golden Rulebook-CDErule level'!$E:$E,$C80,'Golden Rulebook-CDErule level'!$L:$L,G$28,'Golden Rulebook-CDErule level'!$A:$A,$B80,'Golden Rulebook-CDErule level'!$AA:$AA,"Active")</f>
        <v>1</v>
      </c>
      <c r="H80" s="18" cm="1">
        <f t="array" ref="H80">_xlfn.LET(_xlpm.ids,_xlfn._xlws.FILTER('Golden Rulebook-CDErule level'!$S$4:$S$4620,('Golden Rulebook-CDErule level'!$L$4:$L$4620=H$28)*('Golden Rulebook-CDErule level'!$A$4:$A$4620=$B80)*('Golden Rulebook-CDErule level'!$AA$4:$AA$4620="Active"),""),SUM(--ISNUMBER(SEARCH(","&amp;SUBSTITUTE(SUBSTITUTE($C80," ",""),CHAR(160),"")&amp;",",","&amp;SUBSTITUTE(SUBSTITUTE(_xlpm.ids," ",""),CHAR(160),"")&amp;","))))</f>
        <v>1</v>
      </c>
      <c r="I80" s="18">
        <f>COUNTIFS('Golden Rulebook-CDErule level'!$E:$E,$C80,'Golden Rulebook-CDErule level'!$L:$L,I$28,'Golden Rulebook-CDErule level'!$A:$A,$B80,'Golden Rulebook-CDErule level'!$AA:$AA,"Active")</f>
        <v>0</v>
      </c>
      <c r="J80" s="18">
        <f>COUNTIFS('Golden Rulebook-CDErule level'!$E:$E,$C80,'Golden Rulebook-CDErule level'!$L:$L,J$28,'Golden Rulebook-CDErule level'!$A:$A,$B80,'Golden Rulebook-CDErule level'!$AA:$AA,"Active")</f>
        <v>2</v>
      </c>
      <c r="L80" s="18" t="str">
        <f>_xlfn.XLOOKUP(M80,'In-scope Tables'!B:B,'In-scope Tables'!D:D,"")</f>
        <v>Sprint 1</v>
      </c>
      <c r="M80" s="137" t="s">
        <v>3471</v>
      </c>
      <c r="N80" s="136" t="s">
        <v>3470</v>
      </c>
      <c r="O80" s="18">
        <f>COUNTIFS('Golden Rulebook-CDErule level'!$C:$C,$M80,'Golden Rulebook-CDErule level'!$L:$L,O$28,'Golden Rulebook-CDErule level'!$A:$A,$L80,'Golden Rulebook-CDErule level'!$AA:$AA,"Active")</f>
        <v>1</v>
      </c>
      <c r="P80" s="18">
        <f>COUNTIFS('Golden Rulebook-CDErule level'!$C:$C,$M80,'Golden Rulebook-CDErule level'!$L:$L,P$28,'Golden Rulebook-CDErule level'!$A:$A,$L80,'Golden Rulebook-CDErule level'!$AA:$AA,"Active")</f>
        <v>1</v>
      </c>
    </row>
    <row r="81" spans="2:16" hidden="1">
      <c r="B81" s="111" t="str">
        <f>_xlfn.XLOOKUP(C81,'In-scope Attributes'!B:B,'In-scope Attributes'!H:H,"")</f>
        <v>Sprint 1</v>
      </c>
      <c r="C81" s="135" t="s">
        <v>29127</v>
      </c>
      <c r="D81" s="135" t="s">
        <v>29126</v>
      </c>
      <c r="E81" s="135" t="s">
        <v>1473</v>
      </c>
      <c r="F81" s="135" t="s">
        <v>1472</v>
      </c>
      <c r="G81" s="18">
        <f>COUNTIFS('Golden Rulebook-CDErule level'!$E:$E,$C81,'Golden Rulebook-CDErule level'!$L:$L,G$28,'Golden Rulebook-CDErule level'!$A:$A,$B81,'Golden Rulebook-CDErule level'!$AA:$AA,"Active")</f>
        <v>1</v>
      </c>
      <c r="H81" s="18" cm="1">
        <f t="array" ref="H81">_xlfn.LET(_xlpm.ids,_xlfn._xlws.FILTER('Golden Rulebook-CDErule level'!$S$4:$S$4620,('Golden Rulebook-CDErule level'!$L$4:$L$4620=H$28)*('Golden Rulebook-CDErule level'!$A$4:$A$4620=$B81)*('Golden Rulebook-CDErule level'!$AA$4:$AA$4620="Active"),""),SUM(--ISNUMBER(SEARCH(","&amp;SUBSTITUTE(SUBSTITUTE($C81," ",""),CHAR(160),"")&amp;",",","&amp;SUBSTITUTE(SUBSTITUTE(_xlpm.ids," ",""),CHAR(160),"")&amp;","))))</f>
        <v>1</v>
      </c>
      <c r="I81" s="18">
        <f>COUNTIFS('Golden Rulebook-CDErule level'!$E:$E,$C81,'Golden Rulebook-CDErule level'!$L:$L,I$28,'Golden Rulebook-CDErule level'!$A:$A,$B81,'Golden Rulebook-CDErule level'!$AA:$AA,"Active")</f>
        <v>0</v>
      </c>
      <c r="J81" s="18">
        <f>COUNTIFS('Golden Rulebook-CDErule level'!$E:$E,$C81,'Golden Rulebook-CDErule level'!$L:$L,J$28,'Golden Rulebook-CDErule level'!$A:$A,$B81,'Golden Rulebook-CDErule level'!$AA:$AA,"Active")</f>
        <v>2</v>
      </c>
      <c r="L81" s="18" t="str">
        <f>_xlfn.XLOOKUP(M81,'In-scope Tables'!B:B,'In-scope Tables'!D:D,"")</f>
        <v>Sprint 1</v>
      </c>
      <c r="M81" s="137" t="s">
        <v>3501</v>
      </c>
      <c r="N81" s="136" t="s">
        <v>3500</v>
      </c>
      <c r="O81" s="18">
        <f>COUNTIFS('Golden Rulebook-CDErule level'!$C:$C,$M81,'Golden Rulebook-CDErule level'!$L:$L,O$28,'Golden Rulebook-CDErule level'!$A:$A,$L81,'Golden Rulebook-CDErule level'!$AA:$AA,"Active")</f>
        <v>1</v>
      </c>
      <c r="P81" s="18">
        <f>COUNTIFS('Golden Rulebook-CDErule level'!$C:$C,$M81,'Golden Rulebook-CDErule level'!$L:$L,P$28,'Golden Rulebook-CDErule level'!$A:$A,$L81,'Golden Rulebook-CDErule level'!$AA:$AA,"Active")</f>
        <v>1</v>
      </c>
    </row>
    <row r="82" spans="2:16" hidden="1">
      <c r="B82" s="111" t="str">
        <f>_xlfn.XLOOKUP(C82,'In-scope Attributes'!B:B,'In-scope Attributes'!H:H,"")</f>
        <v>Sprint 1</v>
      </c>
      <c r="C82" s="135" t="s">
        <v>29134</v>
      </c>
      <c r="D82" s="135" t="s">
        <v>29086</v>
      </c>
      <c r="E82" s="135" t="s">
        <v>1473</v>
      </c>
      <c r="F82" s="135" t="s">
        <v>1472</v>
      </c>
      <c r="G82" s="18">
        <f>COUNTIFS('Golden Rulebook-CDErule level'!$E:$E,$C82,'Golden Rulebook-CDErule level'!$L:$L,G$28,'Golden Rulebook-CDErule level'!$A:$A,$B82,'Golden Rulebook-CDErule level'!$AA:$AA,"Active")</f>
        <v>1</v>
      </c>
      <c r="H82" s="18" cm="1">
        <f t="array" ref="H82">_xlfn.LET(_xlpm.ids,_xlfn._xlws.FILTER('Golden Rulebook-CDErule level'!$S$4:$S$4620,('Golden Rulebook-CDErule level'!$L$4:$L$4620=H$28)*('Golden Rulebook-CDErule level'!$A$4:$A$4620=$B82)*('Golden Rulebook-CDErule level'!$AA$4:$AA$4620="Active"),""),SUM(--ISNUMBER(SEARCH(","&amp;SUBSTITUTE(SUBSTITUTE($C82," ",""),CHAR(160),"")&amp;",",","&amp;SUBSTITUTE(SUBSTITUTE(_xlpm.ids," ",""),CHAR(160),"")&amp;","))))</f>
        <v>1</v>
      </c>
      <c r="I82" s="18">
        <f>COUNTIFS('Golden Rulebook-CDErule level'!$E:$E,$C82,'Golden Rulebook-CDErule level'!$L:$L,I$28,'Golden Rulebook-CDErule level'!$A:$A,$B82,'Golden Rulebook-CDErule level'!$AA:$AA,"Active")</f>
        <v>0</v>
      </c>
      <c r="J82" s="18">
        <f>COUNTIFS('Golden Rulebook-CDErule level'!$E:$E,$C82,'Golden Rulebook-CDErule level'!$L:$L,J$28,'Golden Rulebook-CDErule level'!$A:$A,$B82,'Golden Rulebook-CDErule level'!$AA:$AA,"Active")</f>
        <v>2</v>
      </c>
      <c r="L82" s="18" t="str">
        <f>_xlfn.XLOOKUP(M82,'In-scope Tables'!B:B,'In-scope Tables'!D:D,"")</f>
        <v>Sprint 2</v>
      </c>
      <c r="M82" s="137" t="s">
        <v>6764</v>
      </c>
      <c r="N82" s="136" t="s">
        <v>6763</v>
      </c>
      <c r="O82" s="18">
        <f>COUNTIFS('Golden Rulebook-CDErule level'!$C:$C,$M82,'Golden Rulebook-CDErule level'!$L:$L,O$28,'Golden Rulebook-CDErule level'!$A:$A,$L82,'Golden Rulebook-CDErule level'!$AA:$AA,"Active")</f>
        <v>1</v>
      </c>
      <c r="P82" s="18">
        <f>COUNTIFS('Golden Rulebook-CDErule level'!$C:$C,$M82,'Golden Rulebook-CDErule level'!$L:$L,P$28,'Golden Rulebook-CDErule level'!$A:$A,$L82,'Golden Rulebook-CDErule level'!$AA:$AA,"Active")</f>
        <v>1</v>
      </c>
    </row>
    <row r="83" spans="2:16" hidden="1">
      <c r="B83" s="111" t="str">
        <f>_xlfn.XLOOKUP(C83,'In-scope Attributes'!B:B,'In-scope Attributes'!H:H,"")</f>
        <v>Sprint 1</v>
      </c>
      <c r="C83" s="135" t="s">
        <v>29141</v>
      </c>
      <c r="D83" s="135" t="s">
        <v>29094</v>
      </c>
      <c r="E83" s="135" t="s">
        <v>1473</v>
      </c>
      <c r="F83" s="135" t="s">
        <v>1472</v>
      </c>
      <c r="G83" s="18">
        <f>COUNTIFS('Golden Rulebook-CDErule level'!$E:$E,$C83,'Golden Rulebook-CDErule level'!$L:$L,G$28,'Golden Rulebook-CDErule level'!$A:$A,$B83,'Golden Rulebook-CDErule level'!$AA:$AA,"Active")</f>
        <v>1</v>
      </c>
      <c r="H83" s="18" cm="1">
        <f t="array" ref="H83">_xlfn.LET(_xlpm.ids,_xlfn._xlws.FILTER('Golden Rulebook-CDErule level'!$S$4:$S$4620,('Golden Rulebook-CDErule level'!$L$4:$L$4620=H$28)*('Golden Rulebook-CDErule level'!$A$4:$A$4620=$B83)*('Golden Rulebook-CDErule level'!$AA$4:$AA$4620="Active"),""),SUM(--ISNUMBER(SEARCH(","&amp;SUBSTITUTE(SUBSTITUTE($C83," ",""),CHAR(160),"")&amp;",",","&amp;SUBSTITUTE(SUBSTITUTE(_xlpm.ids," ",""),CHAR(160),"")&amp;","))))</f>
        <v>1</v>
      </c>
      <c r="I83" s="18">
        <f>COUNTIFS('Golden Rulebook-CDErule level'!$E:$E,$C83,'Golden Rulebook-CDErule level'!$L:$L,I$28,'Golden Rulebook-CDErule level'!$A:$A,$B83,'Golden Rulebook-CDErule level'!$AA:$AA,"Active")</f>
        <v>0</v>
      </c>
      <c r="J83" s="18">
        <f>COUNTIFS('Golden Rulebook-CDErule level'!$E:$E,$C83,'Golden Rulebook-CDErule level'!$L:$L,J$28,'Golden Rulebook-CDErule level'!$A:$A,$B83,'Golden Rulebook-CDErule level'!$AA:$AA,"Active")</f>
        <v>2</v>
      </c>
      <c r="L83" s="18" t="str">
        <f>_xlfn.XLOOKUP(M83,'In-scope Tables'!B:B,'In-scope Tables'!D:D,"")</f>
        <v>Sprint 1</v>
      </c>
      <c r="M83" s="137" t="s">
        <v>3561</v>
      </c>
      <c r="N83" s="136" t="s">
        <v>3560</v>
      </c>
      <c r="O83" s="18">
        <f>COUNTIFS('Golden Rulebook-CDErule level'!$C:$C,$M83,'Golden Rulebook-CDErule level'!$L:$L,O$28,'Golden Rulebook-CDErule level'!$A:$A,$L83,'Golden Rulebook-CDErule level'!$AA:$AA,"Active")</f>
        <v>1</v>
      </c>
      <c r="P83" s="18">
        <f>COUNTIFS('Golden Rulebook-CDErule level'!$C:$C,$M83,'Golden Rulebook-CDErule level'!$L:$L,P$28,'Golden Rulebook-CDErule level'!$A:$A,$L83,'Golden Rulebook-CDErule level'!$AA:$AA,"Active")</f>
        <v>1</v>
      </c>
    </row>
    <row r="84" spans="2:16" hidden="1">
      <c r="B84" s="111" t="str">
        <f>_xlfn.XLOOKUP(C84,'In-scope Attributes'!B:B,'In-scope Attributes'!H:H,"")</f>
        <v>Sprint 1</v>
      </c>
      <c r="C84" s="135" t="s">
        <v>29148</v>
      </c>
      <c r="D84" s="135" t="s">
        <v>29102</v>
      </c>
      <c r="E84" s="135" t="s">
        <v>1473</v>
      </c>
      <c r="F84" s="135" t="s">
        <v>1472</v>
      </c>
      <c r="G84" s="18">
        <f>COUNTIFS('Golden Rulebook-CDErule level'!$E:$E,$C84,'Golden Rulebook-CDErule level'!$L:$L,G$28,'Golden Rulebook-CDErule level'!$A:$A,$B84,'Golden Rulebook-CDErule level'!$AA:$AA,"Active")</f>
        <v>1</v>
      </c>
      <c r="H84" s="18" cm="1">
        <f t="array" ref="H84">_xlfn.LET(_xlpm.ids,_xlfn._xlws.FILTER('Golden Rulebook-CDErule level'!$S$4:$S$4620,('Golden Rulebook-CDErule level'!$L$4:$L$4620=H$28)*('Golden Rulebook-CDErule level'!$A$4:$A$4620=$B84)*('Golden Rulebook-CDErule level'!$AA$4:$AA$4620="Active"),""),SUM(--ISNUMBER(SEARCH(","&amp;SUBSTITUTE(SUBSTITUTE($C84," ",""),CHAR(160),"")&amp;",",","&amp;SUBSTITUTE(SUBSTITUTE(_xlpm.ids," ",""),CHAR(160),"")&amp;","))))</f>
        <v>1</v>
      </c>
      <c r="I84" s="18">
        <f>COUNTIFS('Golden Rulebook-CDErule level'!$E:$E,$C84,'Golden Rulebook-CDErule level'!$L:$L,I$28,'Golden Rulebook-CDErule level'!$A:$A,$B84,'Golden Rulebook-CDErule level'!$AA:$AA,"Active")</f>
        <v>0</v>
      </c>
      <c r="J84" s="18">
        <f>COUNTIFS('Golden Rulebook-CDErule level'!$E:$E,$C84,'Golden Rulebook-CDErule level'!$L:$L,J$28,'Golden Rulebook-CDErule level'!$A:$A,$B84,'Golden Rulebook-CDErule level'!$AA:$AA,"Active")</f>
        <v>2</v>
      </c>
      <c r="L84" s="18" t="str">
        <f>_xlfn.XLOOKUP(M84,'In-scope Tables'!B:B,'In-scope Tables'!D:D,"")</f>
        <v>Sprint 1</v>
      </c>
      <c r="M84" s="137" t="s">
        <v>3585</v>
      </c>
      <c r="N84" s="136" t="s">
        <v>3584</v>
      </c>
      <c r="O84" s="18">
        <f>COUNTIFS('Golden Rulebook-CDErule level'!$C:$C,$M84,'Golden Rulebook-CDErule level'!$L:$L,O$28,'Golden Rulebook-CDErule level'!$A:$A,$L84,'Golden Rulebook-CDErule level'!$AA:$AA,"Active")</f>
        <v>1</v>
      </c>
      <c r="P84" s="18">
        <f>COUNTIFS('Golden Rulebook-CDErule level'!$C:$C,$M84,'Golden Rulebook-CDErule level'!$L:$L,P$28,'Golden Rulebook-CDErule level'!$A:$A,$L84,'Golden Rulebook-CDErule level'!$AA:$AA,"Active")</f>
        <v>1</v>
      </c>
    </row>
    <row r="85" spans="2:16" hidden="1">
      <c r="B85" s="111" t="str">
        <f>_xlfn.XLOOKUP(C85,'In-scope Attributes'!B:B,'In-scope Attributes'!H:H,"")</f>
        <v>Sprint 1</v>
      </c>
      <c r="C85" s="135" t="s">
        <v>1520</v>
      </c>
      <c r="D85" s="135" t="s">
        <v>838</v>
      </c>
      <c r="E85" s="135" t="s">
        <v>1473</v>
      </c>
      <c r="F85" s="135" t="s">
        <v>1472</v>
      </c>
      <c r="G85" s="18">
        <f>COUNTIFS('Golden Rulebook-CDErule level'!$E:$E,$C85,'Golden Rulebook-CDErule level'!$L:$L,G$28,'Golden Rulebook-CDErule level'!$A:$A,$B85,'Golden Rulebook-CDErule level'!$AA:$AA,"Active")</f>
        <v>1</v>
      </c>
      <c r="H85" s="18" cm="1">
        <f t="array" ref="H85">_xlfn.LET(_xlpm.ids,_xlfn._xlws.FILTER('Golden Rulebook-CDErule level'!$S$4:$S$4620,('Golden Rulebook-CDErule level'!$L$4:$L$4620=H$28)*('Golden Rulebook-CDErule level'!$A$4:$A$4620=$B85)*('Golden Rulebook-CDErule level'!$AA$4:$AA$4620="Active"),""),SUM(--ISNUMBER(SEARCH(","&amp;SUBSTITUTE(SUBSTITUTE($C85," ",""),CHAR(160),"")&amp;",",","&amp;SUBSTITUTE(SUBSTITUTE(_xlpm.ids," ",""),CHAR(160),"")&amp;","))))</f>
        <v>1</v>
      </c>
      <c r="I85" s="18">
        <f>COUNTIFS('Golden Rulebook-CDErule level'!$E:$E,$C85,'Golden Rulebook-CDErule level'!$L:$L,I$28,'Golden Rulebook-CDErule level'!$A:$A,$B85,'Golden Rulebook-CDErule level'!$AA:$AA,"Active")</f>
        <v>0</v>
      </c>
      <c r="J85" s="18">
        <f>COUNTIFS('Golden Rulebook-CDErule level'!$E:$E,$C85,'Golden Rulebook-CDErule level'!$L:$L,J$28,'Golden Rulebook-CDErule level'!$A:$A,$B85,'Golden Rulebook-CDErule level'!$AA:$AA,"Active")</f>
        <v>2</v>
      </c>
      <c r="L85" s="18" t="str">
        <f>_xlfn.XLOOKUP(M85,'In-scope Tables'!B:B,'In-scope Tables'!D:D,"")</f>
        <v>Sprint 1</v>
      </c>
      <c r="M85" s="137" t="s">
        <v>3679</v>
      </c>
      <c r="N85" s="136" t="s">
        <v>3678</v>
      </c>
      <c r="O85" s="18">
        <f>COUNTIFS('Golden Rulebook-CDErule level'!$C:$C,$M85,'Golden Rulebook-CDErule level'!$L:$L,O$28,'Golden Rulebook-CDErule level'!$A:$A,$L85,'Golden Rulebook-CDErule level'!$AA:$AA,"Active")</f>
        <v>1</v>
      </c>
      <c r="P85" s="18">
        <f>COUNTIFS('Golden Rulebook-CDErule level'!$C:$C,$M85,'Golden Rulebook-CDErule level'!$L:$L,P$28,'Golden Rulebook-CDErule level'!$A:$A,$L85,'Golden Rulebook-CDErule level'!$AA:$AA,"Active")</f>
        <v>1</v>
      </c>
    </row>
    <row r="86" spans="2:16" hidden="1">
      <c r="B86" s="111" t="str">
        <f>_xlfn.XLOOKUP(C86,'In-scope Attributes'!B:B,'In-scope Attributes'!H:H,"")</f>
        <v>Sprint 1</v>
      </c>
      <c r="C86" s="135" t="s">
        <v>1542</v>
      </c>
      <c r="D86" s="135" t="s">
        <v>1493</v>
      </c>
      <c r="E86" s="135" t="s">
        <v>1541</v>
      </c>
      <c r="F86" s="135" t="s">
        <v>1540</v>
      </c>
      <c r="G86" s="18">
        <f>COUNTIFS('Golden Rulebook-CDErule level'!$E:$E,$C86,'Golden Rulebook-CDErule level'!$L:$L,G$28,'Golden Rulebook-CDErule level'!$A:$A,$B86,'Golden Rulebook-CDErule level'!$AA:$AA,"Active")</f>
        <v>1</v>
      </c>
      <c r="H86" s="18" cm="1">
        <f t="array" ref="H86">_xlfn.LET(_xlpm.ids,_xlfn._xlws.FILTER('Golden Rulebook-CDErule level'!$S$4:$S$4620,('Golden Rulebook-CDErule level'!$L$4:$L$4620=H$28)*('Golden Rulebook-CDErule level'!$A$4:$A$4620=$B86)*('Golden Rulebook-CDErule level'!$AA$4:$AA$4620="Active"),""),SUM(--ISNUMBER(SEARCH(","&amp;SUBSTITUTE(SUBSTITUTE($C86," ",""),CHAR(160),"")&amp;",",","&amp;SUBSTITUTE(SUBSTITUTE(_xlpm.ids," ",""),CHAR(160),"")&amp;","))))</f>
        <v>0</v>
      </c>
      <c r="I86" s="18">
        <f>COUNTIFS('Golden Rulebook-CDErule level'!$E:$E,$C86,'Golden Rulebook-CDErule level'!$L:$L,I$28,'Golden Rulebook-CDErule level'!$A:$A,$B86,'Golden Rulebook-CDErule level'!$AA:$AA,"Active")</f>
        <v>1</v>
      </c>
      <c r="J86" s="18">
        <f>COUNTIFS('Golden Rulebook-CDErule level'!$E:$E,$C86,'Golden Rulebook-CDErule level'!$L:$L,J$28,'Golden Rulebook-CDErule level'!$A:$A,$B86,'Golden Rulebook-CDErule level'!$AA:$AA,"Active")</f>
        <v>2</v>
      </c>
      <c r="L86" s="18" t="str">
        <f>_xlfn.XLOOKUP(M86,'In-scope Tables'!B:B,'In-scope Tables'!D:D,"")</f>
        <v>Sprint 2</v>
      </c>
      <c r="M86" s="137" t="s">
        <v>7233</v>
      </c>
      <c r="N86" s="136" t="s">
        <v>7232</v>
      </c>
      <c r="O86" s="18">
        <f>COUNTIFS('Golden Rulebook-CDErule level'!$C:$C,$M86,'Golden Rulebook-CDErule level'!$L:$L,O$28,'Golden Rulebook-CDErule level'!$A:$A,$L86,'Golden Rulebook-CDErule level'!$AA:$AA,"Active")</f>
        <v>1</v>
      </c>
      <c r="P86" s="18">
        <f>COUNTIFS('Golden Rulebook-CDErule level'!$C:$C,$M86,'Golden Rulebook-CDErule level'!$L:$L,P$28,'Golden Rulebook-CDErule level'!$A:$A,$L86,'Golden Rulebook-CDErule level'!$AA:$AA,"Active")</f>
        <v>1</v>
      </c>
    </row>
    <row r="87" spans="2:16" hidden="1">
      <c r="B87" s="111" t="str">
        <f>_xlfn.XLOOKUP(C87,'In-scope Attributes'!B:B,'In-scope Attributes'!H:H,"")</f>
        <v>Sprint 1</v>
      </c>
      <c r="C87" s="135" t="s">
        <v>1567</v>
      </c>
      <c r="D87" s="135" t="s">
        <v>838</v>
      </c>
      <c r="E87" s="135" t="s">
        <v>1541</v>
      </c>
      <c r="F87" s="135" t="s">
        <v>1540</v>
      </c>
      <c r="G87" s="18">
        <f>COUNTIFS('Golden Rulebook-CDErule level'!$E:$E,$C87,'Golden Rulebook-CDErule level'!$L:$L,G$28,'Golden Rulebook-CDErule level'!$A:$A,$B87,'Golden Rulebook-CDErule level'!$AA:$AA,"Active")</f>
        <v>1</v>
      </c>
      <c r="H87" s="18" cm="1">
        <f t="array" ref="H87">_xlfn.LET(_xlpm.ids,_xlfn._xlws.FILTER('Golden Rulebook-CDErule level'!$S$4:$S$4620,('Golden Rulebook-CDErule level'!$L$4:$L$4620=H$28)*('Golden Rulebook-CDErule level'!$A$4:$A$4620=$B87)*('Golden Rulebook-CDErule level'!$AA$4:$AA$4620="Active"),""),SUM(--ISNUMBER(SEARCH(","&amp;SUBSTITUTE(SUBSTITUTE($C87," ",""),CHAR(160),"")&amp;",",","&amp;SUBSTITUTE(SUBSTITUTE(_xlpm.ids," ",""),CHAR(160),"")&amp;","))))</f>
        <v>1</v>
      </c>
      <c r="I87" s="18">
        <f>COUNTIFS('Golden Rulebook-CDErule level'!$E:$E,$C87,'Golden Rulebook-CDErule level'!$L:$L,I$28,'Golden Rulebook-CDErule level'!$A:$A,$B87,'Golden Rulebook-CDErule level'!$AA:$AA,"Active")</f>
        <v>0</v>
      </c>
      <c r="J87" s="18">
        <f>COUNTIFS('Golden Rulebook-CDErule level'!$E:$E,$C87,'Golden Rulebook-CDErule level'!$L:$L,J$28,'Golden Rulebook-CDErule level'!$A:$A,$B87,'Golden Rulebook-CDErule level'!$AA:$AA,"Active")</f>
        <v>1</v>
      </c>
      <c r="L87" s="18" t="str">
        <f>_xlfn.XLOOKUP(M87,'In-scope Tables'!B:B,'In-scope Tables'!D:D,"")</f>
        <v>Sprint 1</v>
      </c>
      <c r="M87" s="137" t="s">
        <v>3696</v>
      </c>
      <c r="N87" s="136" t="s">
        <v>3695</v>
      </c>
      <c r="O87" s="18">
        <f>COUNTIFS('Golden Rulebook-CDErule level'!$C:$C,$M87,'Golden Rulebook-CDErule level'!$L:$L,O$28,'Golden Rulebook-CDErule level'!$A:$A,$L87,'Golden Rulebook-CDErule level'!$AA:$AA,"Active")</f>
        <v>1</v>
      </c>
      <c r="P87" s="18">
        <f>COUNTIFS('Golden Rulebook-CDErule level'!$C:$C,$M87,'Golden Rulebook-CDErule level'!$L:$L,P$28,'Golden Rulebook-CDErule level'!$A:$A,$L87,'Golden Rulebook-CDErule level'!$AA:$AA,"Active")</f>
        <v>1</v>
      </c>
    </row>
    <row r="88" spans="2:16" hidden="1">
      <c r="B88" s="111" t="str">
        <f>_xlfn.XLOOKUP(C88,'In-scope Attributes'!B:B,'In-scope Attributes'!H:H,"")</f>
        <v>Sprint 1</v>
      </c>
      <c r="C88" s="135" t="s">
        <v>1583</v>
      </c>
      <c r="D88" s="135" t="s">
        <v>810</v>
      </c>
      <c r="E88" s="135" t="s">
        <v>1582</v>
      </c>
      <c r="F88" s="135" t="s">
        <v>1581</v>
      </c>
      <c r="G88" s="18">
        <f>COUNTIFS('Golden Rulebook-CDErule level'!$E:$E,$C88,'Golden Rulebook-CDErule level'!$L:$L,G$28,'Golden Rulebook-CDErule level'!$A:$A,$B88,'Golden Rulebook-CDErule level'!$AA:$AA,"Active")</f>
        <v>1</v>
      </c>
      <c r="H88" s="18" cm="1">
        <f t="array" ref="H88">_xlfn.LET(_xlpm.ids,_xlfn._xlws.FILTER('Golden Rulebook-CDErule level'!$S$4:$S$4620,('Golden Rulebook-CDErule level'!$L$4:$L$4620=H$28)*('Golden Rulebook-CDErule level'!$A$4:$A$4620=$B88)*('Golden Rulebook-CDErule level'!$AA$4:$AA$4620="Active"),""),SUM(--ISNUMBER(SEARCH(","&amp;SUBSTITUTE(SUBSTITUTE($C88," ",""),CHAR(160),"")&amp;",",","&amp;SUBSTITUTE(SUBSTITUTE(_xlpm.ids," ",""),CHAR(160),"")&amp;","))))</f>
        <v>0</v>
      </c>
      <c r="I88" s="18">
        <f>COUNTIFS('Golden Rulebook-CDErule level'!$E:$E,$C88,'Golden Rulebook-CDErule level'!$L:$L,I$28,'Golden Rulebook-CDErule level'!$A:$A,$B88,'Golden Rulebook-CDErule level'!$AA:$AA,"Active")</f>
        <v>1</v>
      </c>
      <c r="J88" s="18">
        <f>COUNTIFS('Golden Rulebook-CDErule level'!$E:$E,$C88,'Golden Rulebook-CDErule level'!$L:$L,J$28,'Golden Rulebook-CDErule level'!$A:$A,$B88,'Golden Rulebook-CDErule level'!$AA:$AA,"Active")</f>
        <v>2</v>
      </c>
      <c r="L88" s="18" t="str">
        <f>_xlfn.XLOOKUP(M88,'In-scope Tables'!B:B,'In-scope Tables'!D:D,"")</f>
        <v>Sprint 2</v>
      </c>
      <c r="M88" s="137" t="s">
        <v>7302</v>
      </c>
      <c r="N88" s="136" t="s">
        <v>7301</v>
      </c>
      <c r="O88" s="18">
        <f>COUNTIFS('Golden Rulebook-CDErule level'!$C:$C,$M88,'Golden Rulebook-CDErule level'!$L:$L,O$28,'Golden Rulebook-CDErule level'!$A:$A,$L88,'Golden Rulebook-CDErule level'!$AA:$AA,"Active")</f>
        <v>1</v>
      </c>
      <c r="P88" s="18">
        <f>COUNTIFS('Golden Rulebook-CDErule level'!$C:$C,$M88,'Golden Rulebook-CDErule level'!$L:$L,P$28,'Golden Rulebook-CDErule level'!$A:$A,$L88,'Golden Rulebook-CDErule level'!$AA:$AA,"Active")</f>
        <v>1</v>
      </c>
    </row>
    <row r="89" spans="2:16" hidden="1">
      <c r="B89" s="111" t="str">
        <f>_xlfn.XLOOKUP(C89,'In-scope Attributes'!B:B,'In-scope Attributes'!H:H,"")</f>
        <v>Sprint 1</v>
      </c>
      <c r="C89" s="135" t="s">
        <v>1609</v>
      </c>
      <c r="D89" s="135" t="s">
        <v>838</v>
      </c>
      <c r="E89" s="135" t="s">
        <v>1582</v>
      </c>
      <c r="F89" s="135" t="s">
        <v>1581</v>
      </c>
      <c r="G89" s="18">
        <f>COUNTIFS('Golden Rulebook-CDErule level'!$E:$E,$C89,'Golden Rulebook-CDErule level'!$L:$L,G$28,'Golden Rulebook-CDErule level'!$A:$A,$B89,'Golden Rulebook-CDErule level'!$AA:$AA,"Active")</f>
        <v>1</v>
      </c>
      <c r="H89" s="18" cm="1">
        <f t="array" ref="H89">_xlfn.LET(_xlpm.ids,_xlfn._xlws.FILTER('Golden Rulebook-CDErule level'!$S$4:$S$4620,('Golden Rulebook-CDErule level'!$L$4:$L$4620=H$28)*('Golden Rulebook-CDErule level'!$A$4:$A$4620=$B89)*('Golden Rulebook-CDErule level'!$AA$4:$AA$4620="Active"),""),SUM(--ISNUMBER(SEARCH(","&amp;SUBSTITUTE(SUBSTITUTE($C89," ",""),CHAR(160),"")&amp;",",","&amp;SUBSTITUTE(SUBSTITUTE(_xlpm.ids," ",""),CHAR(160),"")&amp;","))))</f>
        <v>1</v>
      </c>
      <c r="I89" s="18">
        <f>COUNTIFS('Golden Rulebook-CDErule level'!$E:$E,$C89,'Golden Rulebook-CDErule level'!$L:$L,I$28,'Golden Rulebook-CDErule level'!$A:$A,$B89,'Golden Rulebook-CDErule level'!$AA:$AA,"Active")</f>
        <v>0</v>
      </c>
      <c r="J89" s="18">
        <f>COUNTIFS('Golden Rulebook-CDErule level'!$E:$E,$C89,'Golden Rulebook-CDErule level'!$L:$L,J$28,'Golden Rulebook-CDErule level'!$A:$A,$B89,'Golden Rulebook-CDErule level'!$AA:$AA,"Active")</f>
        <v>1</v>
      </c>
      <c r="L89" s="18" t="str">
        <f>_xlfn.XLOOKUP(M89,'In-scope Tables'!B:B,'In-scope Tables'!D:D,"")</f>
        <v>Sprint 2</v>
      </c>
      <c r="M89" s="137" t="s">
        <v>7611</v>
      </c>
      <c r="N89" s="136" t="s">
        <v>7610</v>
      </c>
      <c r="O89" s="18">
        <f>COUNTIFS('Golden Rulebook-CDErule level'!$C:$C,$M89,'Golden Rulebook-CDErule level'!$L:$L,O$28,'Golden Rulebook-CDErule level'!$A:$A,$L89,'Golden Rulebook-CDErule level'!$AA:$AA,"Active")</f>
        <v>1</v>
      </c>
      <c r="P89" s="18">
        <f>COUNTIFS('Golden Rulebook-CDErule level'!$C:$C,$M89,'Golden Rulebook-CDErule level'!$L:$L,P$28,'Golden Rulebook-CDErule level'!$A:$A,$L89,'Golden Rulebook-CDErule level'!$AA:$AA,"Active")</f>
        <v>1</v>
      </c>
    </row>
    <row r="90" spans="2:16" hidden="1">
      <c r="B90" s="111" t="str">
        <f>_xlfn.XLOOKUP(C90,'In-scope Attributes'!B:B,'In-scope Attributes'!H:H,"")</f>
        <v>Sprint 1</v>
      </c>
      <c r="C90" s="135" t="s">
        <v>1626</v>
      </c>
      <c r="D90" s="135" t="s">
        <v>1625</v>
      </c>
      <c r="E90" s="135" t="s">
        <v>1624</v>
      </c>
      <c r="F90" s="135" t="s">
        <v>1623</v>
      </c>
      <c r="G90" s="18">
        <f>COUNTIFS('Golden Rulebook-CDErule level'!$E:$E,$C90,'Golden Rulebook-CDErule level'!$L:$L,G$28,'Golden Rulebook-CDErule level'!$A:$A,$B90,'Golden Rulebook-CDErule level'!$AA:$AA,"Active")</f>
        <v>1</v>
      </c>
      <c r="H90" s="18" cm="1">
        <f t="array" ref="H90">_xlfn.LET(_xlpm.ids,_xlfn._xlws.FILTER('Golden Rulebook-CDErule level'!$S$4:$S$4620,('Golden Rulebook-CDErule level'!$L$4:$L$4620=H$28)*('Golden Rulebook-CDErule level'!$A$4:$A$4620=$B90)*('Golden Rulebook-CDErule level'!$AA$4:$AA$4620="Active"),""),SUM(--ISNUMBER(SEARCH(","&amp;SUBSTITUTE(SUBSTITUTE($C90," ",""),CHAR(160),"")&amp;",",","&amp;SUBSTITUTE(SUBSTITUTE(_xlpm.ids," ",""),CHAR(160),"")&amp;","))))</f>
        <v>0</v>
      </c>
      <c r="I90" s="18">
        <f>COUNTIFS('Golden Rulebook-CDErule level'!$E:$E,$C90,'Golden Rulebook-CDErule level'!$L:$L,I$28,'Golden Rulebook-CDErule level'!$A:$A,$B90,'Golden Rulebook-CDErule level'!$AA:$AA,"Active")</f>
        <v>1</v>
      </c>
      <c r="J90" s="18">
        <f>COUNTIFS('Golden Rulebook-CDErule level'!$E:$E,$C90,'Golden Rulebook-CDErule level'!$L:$L,J$28,'Golden Rulebook-CDErule level'!$A:$A,$B90,'Golden Rulebook-CDErule level'!$AA:$AA,"Active")</f>
        <v>4</v>
      </c>
      <c r="L90" s="18" t="str">
        <f>_xlfn.XLOOKUP(M90,'In-scope Tables'!B:B,'In-scope Tables'!D:D,"")</f>
        <v>Sprint 2</v>
      </c>
      <c r="M90" s="137" t="s">
        <v>8077</v>
      </c>
      <c r="N90" s="136" t="s">
        <v>8076</v>
      </c>
      <c r="O90" s="18">
        <f>COUNTIFS('Golden Rulebook-CDErule level'!$C:$C,$M90,'Golden Rulebook-CDErule level'!$L:$L,O$28,'Golden Rulebook-CDErule level'!$A:$A,$L90,'Golden Rulebook-CDErule level'!$AA:$AA,"Active")</f>
        <v>1</v>
      </c>
      <c r="P90" s="18">
        <f>COUNTIFS('Golden Rulebook-CDErule level'!$C:$C,$M90,'Golden Rulebook-CDErule level'!$L:$L,P$28,'Golden Rulebook-CDErule level'!$A:$A,$L90,'Golden Rulebook-CDErule level'!$AA:$AA,"Active")</f>
        <v>1</v>
      </c>
    </row>
    <row r="91" spans="2:16" hidden="1">
      <c r="B91" s="111" t="str">
        <f>_xlfn.XLOOKUP(C91,'In-scope Attributes'!B:B,'In-scope Attributes'!H:H,"")</f>
        <v>Sprint 1</v>
      </c>
      <c r="C91" s="135" t="s">
        <v>1662</v>
      </c>
      <c r="D91" s="135" t="s">
        <v>1661</v>
      </c>
      <c r="E91" s="135" t="s">
        <v>1624</v>
      </c>
      <c r="F91" s="135" t="s">
        <v>1623</v>
      </c>
      <c r="G91" s="18">
        <f>COUNTIFS('Golden Rulebook-CDErule level'!$E:$E,$C91,'Golden Rulebook-CDErule level'!$L:$L,G$28,'Golden Rulebook-CDErule level'!$A:$A,$B91,'Golden Rulebook-CDErule level'!$AA:$AA,"Active")</f>
        <v>1</v>
      </c>
      <c r="H91" s="18" cm="1">
        <f t="array" ref="H91">_xlfn.LET(_xlpm.ids,_xlfn._xlws.FILTER('Golden Rulebook-CDErule level'!$S$4:$S$4620,('Golden Rulebook-CDErule level'!$L$4:$L$4620=H$28)*('Golden Rulebook-CDErule level'!$A$4:$A$4620=$B91)*('Golden Rulebook-CDErule level'!$AA$4:$AA$4620="Active"),""),SUM(--ISNUMBER(SEARCH(","&amp;SUBSTITUTE(SUBSTITUTE($C91," ",""),CHAR(160),"")&amp;",",","&amp;SUBSTITUTE(SUBSTITUTE(_xlpm.ids," ",""),CHAR(160),"")&amp;","))))</f>
        <v>0</v>
      </c>
      <c r="I91" s="18">
        <f>COUNTIFS('Golden Rulebook-CDErule level'!$E:$E,$C91,'Golden Rulebook-CDErule level'!$L:$L,I$28,'Golden Rulebook-CDErule level'!$A:$A,$B91,'Golden Rulebook-CDErule level'!$AA:$AA,"Active")</f>
        <v>1</v>
      </c>
      <c r="J91" s="18">
        <f>COUNTIFS('Golden Rulebook-CDErule level'!$E:$E,$C91,'Golden Rulebook-CDErule level'!$L:$L,J$28,'Golden Rulebook-CDErule level'!$A:$A,$B91,'Golden Rulebook-CDErule level'!$AA:$AA,"Active")</f>
        <v>4</v>
      </c>
      <c r="L91" s="18" t="str">
        <f>_xlfn.XLOOKUP(M91,'In-scope Tables'!B:B,'In-scope Tables'!D:D,"")</f>
        <v>Sprint 2</v>
      </c>
      <c r="M91" s="137" t="s">
        <v>8151</v>
      </c>
      <c r="N91" s="136" t="s">
        <v>8150</v>
      </c>
      <c r="O91" s="18">
        <f>COUNTIFS('Golden Rulebook-CDErule level'!$C:$C,$M91,'Golden Rulebook-CDErule level'!$L:$L,O$28,'Golden Rulebook-CDErule level'!$A:$A,$L91,'Golden Rulebook-CDErule level'!$AA:$AA,"Active")</f>
        <v>1</v>
      </c>
      <c r="P91" s="18">
        <f>COUNTIFS('Golden Rulebook-CDErule level'!$C:$C,$M91,'Golden Rulebook-CDErule level'!$L:$L,P$28,'Golden Rulebook-CDErule level'!$A:$A,$L91,'Golden Rulebook-CDErule level'!$AA:$AA,"Active")</f>
        <v>1</v>
      </c>
    </row>
    <row r="92" spans="2:16" hidden="1">
      <c r="B92" s="111" t="str">
        <f>_xlfn.XLOOKUP(C92,'In-scope Attributes'!B:B,'In-scope Attributes'!H:H,"")</f>
        <v>Sprint 1</v>
      </c>
      <c r="C92" s="135" t="s">
        <v>1698</v>
      </c>
      <c r="D92" s="135" t="s">
        <v>707</v>
      </c>
      <c r="E92" s="135" t="s">
        <v>1697</v>
      </c>
      <c r="F92" s="135" t="s">
        <v>1696</v>
      </c>
      <c r="G92" s="18">
        <f>COUNTIFS('Golden Rulebook-CDErule level'!$E:$E,$C92,'Golden Rulebook-CDErule level'!$L:$L,G$28,'Golden Rulebook-CDErule level'!$A:$A,$B92,'Golden Rulebook-CDErule level'!$AA:$AA,"Active")</f>
        <v>1</v>
      </c>
      <c r="H92" s="18" cm="1">
        <f t="array" ref="H92">_xlfn.LET(_xlpm.ids,_xlfn._xlws.FILTER('Golden Rulebook-CDErule level'!$S$4:$S$4620,('Golden Rulebook-CDErule level'!$L$4:$L$4620=H$28)*('Golden Rulebook-CDErule level'!$A$4:$A$4620=$B92)*('Golden Rulebook-CDErule level'!$AA$4:$AA$4620="Active"),""),SUM(--ISNUMBER(SEARCH(","&amp;SUBSTITUTE(SUBSTITUTE($C92," ",""),CHAR(160),"")&amp;",",","&amp;SUBSTITUTE(SUBSTITUTE(_xlpm.ids," ",""),CHAR(160),"")&amp;","))))</f>
        <v>1</v>
      </c>
      <c r="I92" s="18">
        <f>COUNTIFS('Golden Rulebook-CDErule level'!$E:$E,$C92,'Golden Rulebook-CDErule level'!$L:$L,I$28,'Golden Rulebook-CDErule level'!$A:$A,$B92,'Golden Rulebook-CDErule level'!$AA:$AA,"Active")</f>
        <v>1</v>
      </c>
      <c r="J92" s="18">
        <f>COUNTIFS('Golden Rulebook-CDErule level'!$E:$E,$C92,'Golden Rulebook-CDErule level'!$L:$L,J$28,'Golden Rulebook-CDErule level'!$A:$A,$B92,'Golden Rulebook-CDErule level'!$AA:$AA,"Active")</f>
        <v>2</v>
      </c>
      <c r="L92" s="18" t="str">
        <f>_xlfn.XLOOKUP(M92,'In-scope Tables'!B:B,'In-scope Tables'!D:D,"")</f>
        <v>Sprint 2</v>
      </c>
      <c r="M92" s="137" t="s">
        <v>8245</v>
      </c>
      <c r="N92" s="136" t="s">
        <v>8244</v>
      </c>
      <c r="O92" s="18">
        <f>COUNTIFS('Golden Rulebook-CDErule level'!$C:$C,$M92,'Golden Rulebook-CDErule level'!$L:$L,O$28,'Golden Rulebook-CDErule level'!$A:$A,$L92,'Golden Rulebook-CDErule level'!$AA:$AA,"Active")</f>
        <v>1</v>
      </c>
      <c r="P92" s="18">
        <f>COUNTIFS('Golden Rulebook-CDErule level'!$C:$C,$M92,'Golden Rulebook-CDErule level'!$L:$L,P$28,'Golden Rulebook-CDErule level'!$A:$A,$L92,'Golden Rulebook-CDErule level'!$AA:$AA,"Active")</f>
        <v>1</v>
      </c>
    </row>
    <row r="93" spans="2:16" hidden="1">
      <c r="B93" s="111" t="str">
        <f>_xlfn.XLOOKUP(C93,'In-scope Attributes'!B:B,'In-scope Attributes'!H:H,"")</f>
        <v>Sprint 1</v>
      </c>
      <c r="C93" s="135" t="s">
        <v>1725</v>
      </c>
      <c r="D93" s="135" t="s">
        <v>1724</v>
      </c>
      <c r="E93" s="135" t="s">
        <v>1697</v>
      </c>
      <c r="F93" s="135" t="s">
        <v>1696</v>
      </c>
      <c r="G93" s="18">
        <f>COUNTIFS('Golden Rulebook-CDErule level'!$E:$E,$C93,'Golden Rulebook-CDErule level'!$L:$L,G$28,'Golden Rulebook-CDErule level'!$A:$A,$B93,'Golden Rulebook-CDErule level'!$AA:$AA,"Active")</f>
        <v>1</v>
      </c>
      <c r="H93" s="18" cm="1">
        <f t="array" ref="H93">_xlfn.LET(_xlpm.ids,_xlfn._xlws.FILTER('Golden Rulebook-CDErule level'!$S$4:$S$4620,('Golden Rulebook-CDErule level'!$L$4:$L$4620=H$28)*('Golden Rulebook-CDErule level'!$A$4:$A$4620=$B93)*('Golden Rulebook-CDErule level'!$AA$4:$AA$4620="Active"),""),SUM(--ISNUMBER(SEARCH(","&amp;SUBSTITUTE(SUBSTITUTE($C93," ",""),CHAR(160),"")&amp;",",","&amp;SUBSTITUTE(SUBSTITUTE(_xlpm.ids," ",""),CHAR(160),"")&amp;","))))</f>
        <v>2</v>
      </c>
      <c r="I93" s="18">
        <f>COUNTIFS('Golden Rulebook-CDErule level'!$E:$E,$C93,'Golden Rulebook-CDErule level'!$L:$L,I$28,'Golden Rulebook-CDErule level'!$A:$A,$B93,'Golden Rulebook-CDErule level'!$AA:$AA,"Active")</f>
        <v>2</v>
      </c>
      <c r="J93" s="18">
        <f>COUNTIFS('Golden Rulebook-CDErule level'!$E:$E,$C93,'Golden Rulebook-CDErule level'!$L:$L,J$28,'Golden Rulebook-CDErule level'!$A:$A,$B93,'Golden Rulebook-CDErule level'!$AA:$AA,"Active")</f>
        <v>1</v>
      </c>
      <c r="L93" s="18" t="str">
        <f>_xlfn.XLOOKUP(M93,'In-scope Tables'!B:B,'In-scope Tables'!D:D,"")</f>
        <v>Sprint 2</v>
      </c>
      <c r="M93" s="137" t="s">
        <v>8362</v>
      </c>
      <c r="N93" s="136" t="s">
        <v>8361</v>
      </c>
      <c r="O93" s="18">
        <f>COUNTIFS('Golden Rulebook-CDErule level'!$C:$C,$M93,'Golden Rulebook-CDErule level'!$L:$L,O$28,'Golden Rulebook-CDErule level'!$A:$A,$L93,'Golden Rulebook-CDErule level'!$AA:$AA,"Active")</f>
        <v>1</v>
      </c>
      <c r="P93" s="18">
        <f>COUNTIFS('Golden Rulebook-CDErule level'!$C:$C,$M93,'Golden Rulebook-CDErule level'!$L:$L,P$28,'Golden Rulebook-CDErule level'!$A:$A,$L93,'Golden Rulebook-CDErule level'!$AA:$AA,"Active")</f>
        <v>1</v>
      </c>
    </row>
    <row r="94" spans="2:16" hidden="1">
      <c r="B94" s="111" t="str">
        <f>_xlfn.XLOOKUP(C94,'In-scope Attributes'!B:B,'In-scope Attributes'!H:H,"")</f>
        <v>Sprint 1</v>
      </c>
      <c r="C94" s="135" t="s">
        <v>1751</v>
      </c>
      <c r="D94" s="135" t="s">
        <v>707</v>
      </c>
      <c r="E94" s="135" t="s">
        <v>1750</v>
      </c>
      <c r="F94" s="135" t="s">
        <v>1749</v>
      </c>
      <c r="G94" s="18">
        <f>COUNTIFS('Golden Rulebook-CDErule level'!$E:$E,$C94,'Golden Rulebook-CDErule level'!$L:$L,G$28,'Golden Rulebook-CDErule level'!$A:$A,$B94,'Golden Rulebook-CDErule level'!$AA:$AA,"Active")</f>
        <v>1</v>
      </c>
      <c r="H94" s="18" cm="1">
        <f t="array" ref="H94">_xlfn.LET(_xlpm.ids,_xlfn._xlws.FILTER('Golden Rulebook-CDErule level'!$S$4:$S$4620,('Golden Rulebook-CDErule level'!$L$4:$L$4620=H$28)*('Golden Rulebook-CDErule level'!$A$4:$A$4620=$B94)*('Golden Rulebook-CDErule level'!$AA$4:$AA$4620="Active"),""),SUM(--ISNUMBER(SEARCH(","&amp;SUBSTITUTE(SUBSTITUTE($C94," ",""),CHAR(160),"")&amp;",",","&amp;SUBSTITUTE(SUBSTITUTE(_xlpm.ids," ",""),CHAR(160),"")&amp;","))))</f>
        <v>0</v>
      </c>
      <c r="I94" s="18">
        <f>COUNTIFS('Golden Rulebook-CDErule level'!$E:$E,$C94,'Golden Rulebook-CDErule level'!$L:$L,I$28,'Golden Rulebook-CDErule level'!$A:$A,$B94,'Golden Rulebook-CDErule level'!$AA:$AA,"Active")</f>
        <v>0</v>
      </c>
      <c r="J94" s="18">
        <f>COUNTIFS('Golden Rulebook-CDErule level'!$E:$E,$C94,'Golden Rulebook-CDErule level'!$L:$L,J$28,'Golden Rulebook-CDErule level'!$A:$A,$B94,'Golden Rulebook-CDErule level'!$AA:$AA,"Active")</f>
        <v>2</v>
      </c>
      <c r="L94" s="18" t="str">
        <f>_xlfn.XLOOKUP(M94,'In-scope Tables'!B:B,'In-scope Tables'!D:D,"")</f>
        <v>Sprint 2</v>
      </c>
      <c r="M94" s="137" t="s">
        <v>8423</v>
      </c>
      <c r="N94" s="136" t="s">
        <v>8422</v>
      </c>
      <c r="O94" s="18">
        <f>COUNTIFS('Golden Rulebook-CDErule level'!$C:$C,$M94,'Golden Rulebook-CDErule level'!$L:$L,O$28,'Golden Rulebook-CDErule level'!$A:$A,$L94,'Golden Rulebook-CDErule level'!$AA:$AA,"Active")</f>
        <v>1</v>
      </c>
      <c r="P94" s="18">
        <f>COUNTIFS('Golden Rulebook-CDErule level'!$C:$C,$M94,'Golden Rulebook-CDErule level'!$L:$L,P$28,'Golden Rulebook-CDErule level'!$A:$A,$L94,'Golden Rulebook-CDErule level'!$AA:$AA,"Active")</f>
        <v>1</v>
      </c>
    </row>
    <row r="95" spans="2:16" hidden="1">
      <c r="B95" s="111" t="str">
        <f>_xlfn.XLOOKUP(C95,'In-scope Attributes'!B:B,'In-scope Attributes'!H:H,"")</f>
        <v>Sprint 1</v>
      </c>
      <c r="C95" s="135" t="s">
        <v>1770</v>
      </c>
      <c r="D95" s="135" t="s">
        <v>1724</v>
      </c>
      <c r="E95" s="135" t="s">
        <v>1750</v>
      </c>
      <c r="F95" s="135" t="s">
        <v>1749</v>
      </c>
      <c r="G95" s="18">
        <f>COUNTIFS('Golden Rulebook-CDErule level'!$E:$E,$C95,'Golden Rulebook-CDErule level'!$L:$L,G$28,'Golden Rulebook-CDErule level'!$A:$A,$B95,'Golden Rulebook-CDErule level'!$AA:$AA,"Active")</f>
        <v>1</v>
      </c>
      <c r="H95" s="18" cm="1">
        <f t="array" ref="H95">_xlfn.LET(_xlpm.ids,_xlfn._xlws.FILTER('Golden Rulebook-CDErule level'!$S$4:$S$4620,('Golden Rulebook-CDErule level'!$L$4:$L$4620=H$28)*('Golden Rulebook-CDErule level'!$A$4:$A$4620=$B95)*('Golden Rulebook-CDErule level'!$AA$4:$AA$4620="Active"),""),SUM(--ISNUMBER(SEARCH(","&amp;SUBSTITUTE(SUBSTITUTE($C95," ",""),CHAR(160),"")&amp;",",","&amp;SUBSTITUTE(SUBSTITUTE(_xlpm.ids," ",""),CHAR(160),"")&amp;","))))</f>
        <v>1</v>
      </c>
      <c r="I95" s="18">
        <f>COUNTIFS('Golden Rulebook-CDErule level'!$E:$E,$C95,'Golden Rulebook-CDErule level'!$L:$L,I$28,'Golden Rulebook-CDErule level'!$A:$A,$B95,'Golden Rulebook-CDErule level'!$AA:$AA,"Active")</f>
        <v>0</v>
      </c>
      <c r="J95" s="18">
        <f>COUNTIFS('Golden Rulebook-CDErule level'!$E:$E,$C95,'Golden Rulebook-CDErule level'!$L:$L,J$28,'Golden Rulebook-CDErule level'!$A:$A,$B95,'Golden Rulebook-CDErule level'!$AA:$AA,"Active")</f>
        <v>2</v>
      </c>
      <c r="L95" s="18" t="str">
        <f>_xlfn.XLOOKUP(M95,'In-scope Tables'!B:B,'In-scope Tables'!D:D,"")</f>
        <v>Sprint 2</v>
      </c>
      <c r="M95" s="137" t="s">
        <v>8746</v>
      </c>
      <c r="N95" s="136" t="s">
        <v>8745</v>
      </c>
      <c r="O95" s="18">
        <f>COUNTIFS('Golden Rulebook-CDErule level'!$C:$C,$M95,'Golden Rulebook-CDErule level'!$L:$L,O$28,'Golden Rulebook-CDErule level'!$A:$A,$L95,'Golden Rulebook-CDErule level'!$AA:$AA,"Active")</f>
        <v>1</v>
      </c>
      <c r="P95" s="18">
        <f>COUNTIFS('Golden Rulebook-CDErule level'!$C:$C,$M95,'Golden Rulebook-CDErule level'!$L:$L,P$28,'Golden Rulebook-CDErule level'!$A:$A,$L95,'Golden Rulebook-CDErule level'!$AA:$AA,"Active")</f>
        <v>1</v>
      </c>
    </row>
    <row r="96" spans="2:16" hidden="1">
      <c r="B96" s="111" t="str">
        <f>_xlfn.XLOOKUP(C96,'In-scope Attributes'!B:B,'In-scope Attributes'!H:H,"")</f>
        <v>Sprint 1</v>
      </c>
      <c r="C96" s="135" t="s">
        <v>1791</v>
      </c>
      <c r="D96" s="135" t="s">
        <v>1790</v>
      </c>
      <c r="E96" s="135" t="s">
        <v>1750</v>
      </c>
      <c r="F96" s="135" t="s">
        <v>1749</v>
      </c>
      <c r="G96" s="18">
        <f>COUNTIFS('Golden Rulebook-CDErule level'!$E:$E,$C96,'Golden Rulebook-CDErule level'!$L:$L,G$28,'Golden Rulebook-CDErule level'!$A:$A,$B96,'Golden Rulebook-CDErule level'!$AA:$AA,"Active")</f>
        <v>1</v>
      </c>
      <c r="H96" s="18" cm="1">
        <f t="array" ref="H96">_xlfn.LET(_xlpm.ids,_xlfn._xlws.FILTER('Golden Rulebook-CDErule level'!$S$4:$S$4620,('Golden Rulebook-CDErule level'!$L$4:$L$4620=H$28)*('Golden Rulebook-CDErule level'!$A$4:$A$4620=$B96)*('Golden Rulebook-CDErule level'!$AA$4:$AA$4620="Active"),""),SUM(--ISNUMBER(SEARCH(","&amp;SUBSTITUTE(SUBSTITUTE($C96," ",""),CHAR(160),"")&amp;",",","&amp;SUBSTITUTE(SUBSTITUTE(_xlpm.ids," ",""),CHAR(160),"")&amp;","))))</f>
        <v>1</v>
      </c>
      <c r="I96" s="18">
        <f>COUNTIFS('Golden Rulebook-CDErule level'!$E:$E,$C96,'Golden Rulebook-CDErule level'!$L:$L,I$28,'Golden Rulebook-CDErule level'!$A:$A,$B96,'Golden Rulebook-CDErule level'!$AA:$AA,"Active")</f>
        <v>0</v>
      </c>
      <c r="J96" s="18">
        <f>COUNTIFS('Golden Rulebook-CDErule level'!$E:$E,$C96,'Golden Rulebook-CDErule level'!$L:$L,J$28,'Golden Rulebook-CDErule level'!$A:$A,$B96,'Golden Rulebook-CDErule level'!$AA:$AA,"Active")</f>
        <v>2</v>
      </c>
      <c r="L96" s="18" t="str">
        <f>_xlfn.XLOOKUP(M96,'In-scope Tables'!B:B,'In-scope Tables'!D:D,"")</f>
        <v>Sprint 2</v>
      </c>
      <c r="M96" s="137" t="s">
        <v>8834</v>
      </c>
      <c r="N96" s="136" t="s">
        <v>8833</v>
      </c>
      <c r="O96" s="18">
        <f>COUNTIFS('Golden Rulebook-CDErule level'!$C:$C,$M96,'Golden Rulebook-CDErule level'!$L:$L,O$28,'Golden Rulebook-CDErule level'!$A:$A,$L96,'Golden Rulebook-CDErule level'!$AA:$AA,"Active")</f>
        <v>1</v>
      </c>
      <c r="P96" s="18">
        <f>COUNTIFS('Golden Rulebook-CDErule level'!$C:$C,$M96,'Golden Rulebook-CDErule level'!$L:$L,P$28,'Golden Rulebook-CDErule level'!$A:$A,$L96,'Golden Rulebook-CDErule level'!$AA:$AA,"Active")</f>
        <v>1</v>
      </c>
    </row>
    <row r="97" spans="2:16" hidden="1">
      <c r="B97" s="111" t="str">
        <f>_xlfn.XLOOKUP(C97,'In-scope Attributes'!B:B,'In-scope Attributes'!H:H,"")</f>
        <v>Sprint 1</v>
      </c>
      <c r="C97" s="135" t="s">
        <v>1813</v>
      </c>
      <c r="D97" s="135" t="s">
        <v>635</v>
      </c>
      <c r="E97" s="135" t="s">
        <v>1812</v>
      </c>
      <c r="F97" s="135" t="s">
        <v>1811</v>
      </c>
      <c r="G97" s="18">
        <f>COUNTIFS('Golden Rulebook-CDErule level'!$E:$E,$C97,'Golden Rulebook-CDErule level'!$L:$L,G$28,'Golden Rulebook-CDErule level'!$A:$A,$B97,'Golden Rulebook-CDErule level'!$AA:$AA,"Active")</f>
        <v>1</v>
      </c>
      <c r="H97" s="18" cm="1">
        <f t="array" ref="H97">_xlfn.LET(_xlpm.ids,_xlfn._xlws.FILTER('Golden Rulebook-CDErule level'!$S$4:$S$4620,('Golden Rulebook-CDErule level'!$L$4:$L$4620=H$28)*('Golden Rulebook-CDErule level'!$A$4:$A$4620=$B97)*('Golden Rulebook-CDErule level'!$AA$4:$AA$4620="Active"),""),SUM(--ISNUMBER(SEARCH(","&amp;SUBSTITUTE(SUBSTITUTE($C97," ",""),CHAR(160),"")&amp;",",","&amp;SUBSTITUTE(SUBSTITUTE(_xlpm.ids," ",""),CHAR(160),"")&amp;","))))</f>
        <v>1</v>
      </c>
      <c r="I97" s="18">
        <f>COUNTIFS('Golden Rulebook-CDErule level'!$E:$E,$C97,'Golden Rulebook-CDErule level'!$L:$L,I$28,'Golden Rulebook-CDErule level'!$A:$A,$B97,'Golden Rulebook-CDErule level'!$AA:$AA,"Active")</f>
        <v>0</v>
      </c>
      <c r="J97" s="18">
        <f>COUNTIFS('Golden Rulebook-CDErule level'!$E:$E,$C97,'Golden Rulebook-CDErule level'!$L:$L,J$28,'Golden Rulebook-CDErule level'!$A:$A,$B97,'Golden Rulebook-CDErule level'!$AA:$AA,"Active")</f>
        <v>2</v>
      </c>
      <c r="L97" s="18" t="str">
        <f>_xlfn.XLOOKUP(M97,'In-scope Tables'!B:B,'In-scope Tables'!D:D,"")</f>
        <v>Sprint 2</v>
      </c>
      <c r="M97" s="137" t="s">
        <v>8909</v>
      </c>
      <c r="N97" s="136" t="s">
        <v>8908</v>
      </c>
      <c r="O97" s="18">
        <f>COUNTIFS('Golden Rulebook-CDErule level'!$C:$C,$M97,'Golden Rulebook-CDErule level'!$L:$L,O$28,'Golden Rulebook-CDErule level'!$A:$A,$L97,'Golden Rulebook-CDErule level'!$AA:$AA,"Active")</f>
        <v>1</v>
      </c>
      <c r="P97" s="18">
        <f>COUNTIFS('Golden Rulebook-CDErule level'!$C:$C,$M97,'Golden Rulebook-CDErule level'!$L:$L,P$28,'Golden Rulebook-CDErule level'!$A:$A,$L97,'Golden Rulebook-CDErule level'!$AA:$AA,"Active")</f>
        <v>1</v>
      </c>
    </row>
    <row r="98" spans="2:16" hidden="1">
      <c r="B98" s="111" t="str">
        <f>_xlfn.XLOOKUP(C98,'In-scope Attributes'!B:B,'In-scope Attributes'!H:H,"")</f>
        <v>Sprint 1</v>
      </c>
      <c r="C98" s="135" t="s">
        <v>1834</v>
      </c>
      <c r="D98" s="135" t="s">
        <v>1833</v>
      </c>
      <c r="E98" s="135" t="s">
        <v>1812</v>
      </c>
      <c r="F98" s="135" t="s">
        <v>1811</v>
      </c>
      <c r="G98" s="18">
        <f>COUNTIFS('Golden Rulebook-CDErule level'!$E:$E,$C98,'Golden Rulebook-CDErule level'!$L:$L,G$28,'Golden Rulebook-CDErule level'!$A:$A,$B98,'Golden Rulebook-CDErule level'!$AA:$AA,"Active")</f>
        <v>1</v>
      </c>
      <c r="H98" s="18" cm="1">
        <f t="array" ref="H98">_xlfn.LET(_xlpm.ids,_xlfn._xlws.FILTER('Golden Rulebook-CDErule level'!$S$4:$S$4620,('Golden Rulebook-CDErule level'!$L$4:$L$4620=H$28)*('Golden Rulebook-CDErule level'!$A$4:$A$4620=$B98)*('Golden Rulebook-CDErule level'!$AA$4:$AA$4620="Active"),""),SUM(--ISNUMBER(SEARCH(","&amp;SUBSTITUTE(SUBSTITUTE($C98," ",""),CHAR(160),"")&amp;",",","&amp;SUBSTITUTE(SUBSTITUTE(_xlpm.ids," ",""),CHAR(160),"")&amp;","))))</f>
        <v>2</v>
      </c>
      <c r="I98" s="18">
        <f>COUNTIFS('Golden Rulebook-CDErule level'!$E:$E,$C98,'Golden Rulebook-CDErule level'!$L:$L,I$28,'Golden Rulebook-CDErule level'!$A:$A,$B98,'Golden Rulebook-CDErule level'!$AA:$AA,"Active")</f>
        <v>0</v>
      </c>
      <c r="J98" s="18">
        <f>COUNTIFS('Golden Rulebook-CDErule level'!$E:$E,$C98,'Golden Rulebook-CDErule level'!$L:$L,J$28,'Golden Rulebook-CDErule level'!$A:$A,$B98,'Golden Rulebook-CDErule level'!$AA:$AA,"Active")</f>
        <v>1</v>
      </c>
      <c r="L98" s="18" t="str">
        <f>_xlfn.XLOOKUP(M98,'In-scope Tables'!B:B,'In-scope Tables'!D:D,"")</f>
        <v>Sprint 2</v>
      </c>
      <c r="M98" s="137" t="s">
        <v>8986</v>
      </c>
      <c r="N98" s="136" t="s">
        <v>8985</v>
      </c>
      <c r="O98" s="18">
        <f>COUNTIFS('Golden Rulebook-CDErule level'!$C:$C,$M98,'Golden Rulebook-CDErule level'!$L:$L,O$28,'Golden Rulebook-CDErule level'!$A:$A,$L98,'Golden Rulebook-CDErule level'!$AA:$AA,"Active")</f>
        <v>1</v>
      </c>
      <c r="P98" s="18">
        <f>COUNTIFS('Golden Rulebook-CDErule level'!$C:$C,$M98,'Golden Rulebook-CDErule level'!$L:$L,P$28,'Golden Rulebook-CDErule level'!$A:$A,$L98,'Golden Rulebook-CDErule level'!$AA:$AA,"Active")</f>
        <v>1</v>
      </c>
    </row>
    <row r="99" spans="2:16" hidden="1">
      <c r="B99" s="111" t="str">
        <f>_xlfn.XLOOKUP(C99,'In-scope Attributes'!B:B,'In-scope Attributes'!H:H,"")</f>
        <v>Sprint 1</v>
      </c>
      <c r="C99" s="135" t="s">
        <v>1855</v>
      </c>
      <c r="D99" s="135" t="s">
        <v>1854</v>
      </c>
      <c r="E99" s="135" t="s">
        <v>1812</v>
      </c>
      <c r="F99" s="135" t="s">
        <v>1811</v>
      </c>
      <c r="G99" s="18">
        <f>COUNTIFS('Golden Rulebook-CDErule level'!$E:$E,$C99,'Golden Rulebook-CDErule level'!$L:$L,G$28,'Golden Rulebook-CDErule level'!$A:$A,$B99,'Golden Rulebook-CDErule level'!$AA:$AA,"Active")</f>
        <v>1</v>
      </c>
      <c r="H99" s="18" cm="1">
        <f t="array" ref="H99">_xlfn.LET(_xlpm.ids,_xlfn._xlws.FILTER('Golden Rulebook-CDErule level'!$S$4:$S$4620,('Golden Rulebook-CDErule level'!$L$4:$L$4620=H$28)*('Golden Rulebook-CDErule level'!$A$4:$A$4620=$B99)*('Golden Rulebook-CDErule level'!$AA$4:$AA$4620="Active"),""),SUM(--ISNUMBER(SEARCH(","&amp;SUBSTITUTE(SUBSTITUTE($C99," ",""),CHAR(160),"")&amp;",",","&amp;SUBSTITUTE(SUBSTITUTE(_xlpm.ids," ",""),CHAR(160),"")&amp;","))))</f>
        <v>2</v>
      </c>
      <c r="I99" s="18">
        <f>COUNTIFS('Golden Rulebook-CDErule level'!$E:$E,$C99,'Golden Rulebook-CDErule level'!$L:$L,I$28,'Golden Rulebook-CDErule level'!$A:$A,$B99,'Golden Rulebook-CDErule level'!$AA:$AA,"Active")</f>
        <v>0</v>
      </c>
      <c r="J99" s="18">
        <f>COUNTIFS('Golden Rulebook-CDErule level'!$E:$E,$C99,'Golden Rulebook-CDErule level'!$L:$L,J$28,'Golden Rulebook-CDErule level'!$A:$A,$B99,'Golden Rulebook-CDErule level'!$AA:$AA,"Active")</f>
        <v>2</v>
      </c>
      <c r="L99" s="18" t="str">
        <f>_xlfn.XLOOKUP(M99,'In-scope Tables'!B:B,'In-scope Tables'!D:D,"")</f>
        <v>Sprint 1</v>
      </c>
      <c r="M99" s="137" t="s">
        <v>3729</v>
      </c>
      <c r="N99" s="136" t="s">
        <v>3728</v>
      </c>
      <c r="O99" s="18">
        <f>COUNTIFS('Golden Rulebook-CDErule level'!$C:$C,$M99,'Golden Rulebook-CDErule level'!$L:$L,O$28,'Golden Rulebook-CDErule level'!$A:$A,$L99,'Golden Rulebook-CDErule level'!$AA:$AA,"Active")</f>
        <v>1</v>
      </c>
      <c r="P99" s="18">
        <f>COUNTIFS('Golden Rulebook-CDErule level'!$C:$C,$M99,'Golden Rulebook-CDErule level'!$L:$L,P$28,'Golden Rulebook-CDErule level'!$A:$A,$L99,'Golden Rulebook-CDErule level'!$AA:$AA,"Active")</f>
        <v>1</v>
      </c>
    </row>
    <row r="100" spans="2:16" hidden="1">
      <c r="B100" s="111" t="str">
        <f>_xlfn.XLOOKUP(C100,'In-scope Attributes'!B:B,'In-scope Attributes'!H:H,"")</f>
        <v>Sprint 1</v>
      </c>
      <c r="C100" s="135" t="s">
        <v>1877</v>
      </c>
      <c r="D100" s="135" t="s">
        <v>686</v>
      </c>
      <c r="E100" s="135" t="s">
        <v>1876</v>
      </c>
      <c r="F100" s="135" t="s">
        <v>1875</v>
      </c>
      <c r="G100" s="18">
        <f>COUNTIFS('Golden Rulebook-CDErule level'!$E:$E,$C100,'Golden Rulebook-CDErule level'!$L:$L,G$28,'Golden Rulebook-CDErule level'!$A:$A,$B100,'Golden Rulebook-CDErule level'!$AA:$AA,"Active")</f>
        <v>1</v>
      </c>
      <c r="H100" s="18" cm="1">
        <f t="array" ref="H100">_xlfn.LET(_xlpm.ids,_xlfn._xlws.FILTER('Golden Rulebook-CDErule level'!$S$4:$S$4620,('Golden Rulebook-CDErule level'!$L$4:$L$4620=H$28)*('Golden Rulebook-CDErule level'!$A$4:$A$4620=$B100)*('Golden Rulebook-CDErule level'!$AA$4:$AA$4620="Active"),""),SUM(--ISNUMBER(SEARCH(","&amp;SUBSTITUTE(SUBSTITUTE($C100," ",""),CHAR(160),"")&amp;",",","&amp;SUBSTITUTE(SUBSTITUTE(_xlpm.ids," ",""),CHAR(160),"")&amp;","))))</f>
        <v>0</v>
      </c>
      <c r="I100" s="18">
        <f>COUNTIFS('Golden Rulebook-CDErule level'!$E:$E,$C100,'Golden Rulebook-CDErule level'!$L:$L,I$28,'Golden Rulebook-CDErule level'!$A:$A,$B100,'Golden Rulebook-CDErule level'!$AA:$AA,"Active")</f>
        <v>0</v>
      </c>
      <c r="J100" s="18">
        <f>COUNTIFS('Golden Rulebook-CDErule level'!$E:$E,$C100,'Golden Rulebook-CDErule level'!$L:$L,J$28,'Golden Rulebook-CDErule level'!$A:$A,$B100,'Golden Rulebook-CDErule level'!$AA:$AA,"Active")</f>
        <v>2</v>
      </c>
      <c r="L100" s="18" t="str">
        <f>_xlfn.XLOOKUP(M100,'In-scope Tables'!B:B,'In-scope Tables'!D:D,"")</f>
        <v>Sprint 2</v>
      </c>
      <c r="M100" s="137" t="s">
        <v>9126</v>
      </c>
      <c r="N100" s="136" t="s">
        <v>9125</v>
      </c>
      <c r="O100" s="18">
        <f>COUNTIFS('Golden Rulebook-CDErule level'!$C:$C,$M100,'Golden Rulebook-CDErule level'!$L:$L,O$28,'Golden Rulebook-CDErule level'!$A:$A,$L100,'Golden Rulebook-CDErule level'!$AA:$AA,"Active")</f>
        <v>1</v>
      </c>
      <c r="P100" s="18">
        <f>COUNTIFS('Golden Rulebook-CDErule level'!$C:$C,$M100,'Golden Rulebook-CDErule level'!$L:$L,P$28,'Golden Rulebook-CDErule level'!$A:$A,$L100,'Golden Rulebook-CDErule level'!$AA:$AA,"Active")</f>
        <v>1</v>
      </c>
    </row>
    <row r="101" spans="2:16" hidden="1">
      <c r="B101" s="111" t="str">
        <f>_xlfn.XLOOKUP(C101,'In-scope Attributes'!B:B,'In-scope Attributes'!H:H,"")</f>
        <v>Sprint 1</v>
      </c>
      <c r="C101" s="135" t="s">
        <v>1897</v>
      </c>
      <c r="D101" s="135" t="s">
        <v>665</v>
      </c>
      <c r="E101" s="135" t="s">
        <v>1876</v>
      </c>
      <c r="F101" s="135" t="s">
        <v>1875</v>
      </c>
      <c r="G101" s="18">
        <f>COUNTIFS('Golden Rulebook-CDErule level'!$E:$E,$C101,'Golden Rulebook-CDErule level'!$L:$L,G$28,'Golden Rulebook-CDErule level'!$A:$A,$B101,'Golden Rulebook-CDErule level'!$AA:$AA,"Active")</f>
        <v>1</v>
      </c>
      <c r="H101" s="18" cm="1">
        <f t="array" ref="H101">_xlfn.LET(_xlpm.ids,_xlfn._xlws.FILTER('Golden Rulebook-CDErule level'!$S$4:$S$4620,('Golden Rulebook-CDErule level'!$L$4:$L$4620=H$28)*('Golden Rulebook-CDErule level'!$A$4:$A$4620=$B101)*('Golden Rulebook-CDErule level'!$AA$4:$AA$4620="Active"),""),SUM(--ISNUMBER(SEARCH(","&amp;SUBSTITUTE(SUBSTITUTE($C101," ",""),CHAR(160),"")&amp;",",","&amp;SUBSTITUTE(SUBSTITUTE(_xlpm.ids," ",""),CHAR(160),"")&amp;","))))</f>
        <v>1</v>
      </c>
      <c r="I101" s="18">
        <f>COUNTIFS('Golden Rulebook-CDErule level'!$E:$E,$C101,'Golden Rulebook-CDErule level'!$L:$L,I$28,'Golden Rulebook-CDErule level'!$A:$A,$B101,'Golden Rulebook-CDErule level'!$AA:$AA,"Active")</f>
        <v>1</v>
      </c>
      <c r="J101" s="18">
        <f>COUNTIFS('Golden Rulebook-CDErule level'!$E:$E,$C101,'Golden Rulebook-CDErule level'!$L:$L,J$28,'Golden Rulebook-CDErule level'!$A:$A,$B101,'Golden Rulebook-CDErule level'!$AA:$AA,"Active")</f>
        <v>2</v>
      </c>
      <c r="L101" s="18" t="str">
        <f>_xlfn.XLOOKUP(M101,'In-scope Tables'!B:B,'In-scope Tables'!D:D,"")</f>
        <v>Sprint 2</v>
      </c>
      <c r="M101" s="137" t="s">
        <v>9242</v>
      </c>
      <c r="N101" s="136" t="s">
        <v>9241</v>
      </c>
      <c r="O101" s="18">
        <f>COUNTIFS('Golden Rulebook-CDErule level'!$C:$C,$M101,'Golden Rulebook-CDErule level'!$L:$L,O$28,'Golden Rulebook-CDErule level'!$A:$A,$L101,'Golden Rulebook-CDErule level'!$AA:$AA,"Active")</f>
        <v>1</v>
      </c>
      <c r="P101" s="18">
        <f>COUNTIFS('Golden Rulebook-CDErule level'!$C:$C,$M101,'Golden Rulebook-CDErule level'!$L:$L,P$28,'Golden Rulebook-CDErule level'!$A:$A,$L101,'Golden Rulebook-CDErule level'!$AA:$AA,"Active")</f>
        <v>1</v>
      </c>
    </row>
    <row r="102" spans="2:16" hidden="1">
      <c r="B102" s="111" t="str">
        <f>_xlfn.XLOOKUP(C102,'In-scope Attributes'!B:B,'In-scope Attributes'!H:H,"")</f>
        <v>Sprint 1</v>
      </c>
      <c r="C102" s="135" t="s">
        <v>1924</v>
      </c>
      <c r="D102" s="135" t="s">
        <v>1923</v>
      </c>
      <c r="E102" s="135" t="s">
        <v>1876</v>
      </c>
      <c r="F102" s="135" t="s">
        <v>1875</v>
      </c>
      <c r="G102" s="18">
        <f>COUNTIFS('Golden Rulebook-CDErule level'!$E:$E,$C102,'Golden Rulebook-CDErule level'!$L:$L,G$28,'Golden Rulebook-CDErule level'!$A:$A,$B102,'Golden Rulebook-CDErule level'!$AA:$AA,"Active")</f>
        <v>1</v>
      </c>
      <c r="H102" s="18" cm="1">
        <f t="array" ref="H102">_xlfn.LET(_xlpm.ids,_xlfn._xlws.FILTER('Golden Rulebook-CDErule level'!$S$4:$S$4620,('Golden Rulebook-CDErule level'!$L$4:$L$4620=H$28)*('Golden Rulebook-CDErule level'!$A$4:$A$4620=$B102)*('Golden Rulebook-CDErule level'!$AA$4:$AA$4620="Active"),""),SUM(--ISNUMBER(SEARCH(","&amp;SUBSTITUTE(SUBSTITUTE($C102," ",""),CHAR(160),"")&amp;",",","&amp;SUBSTITUTE(SUBSTITUTE(_xlpm.ids," ",""),CHAR(160),"")&amp;","))))</f>
        <v>1</v>
      </c>
      <c r="I102" s="18">
        <f>COUNTIFS('Golden Rulebook-CDErule level'!$E:$E,$C102,'Golden Rulebook-CDErule level'!$L:$L,I$28,'Golden Rulebook-CDErule level'!$A:$A,$B102,'Golden Rulebook-CDErule level'!$AA:$AA,"Active")</f>
        <v>2</v>
      </c>
      <c r="J102" s="18">
        <f>COUNTIFS('Golden Rulebook-CDErule level'!$E:$E,$C102,'Golden Rulebook-CDErule level'!$L:$L,J$28,'Golden Rulebook-CDErule level'!$A:$A,$B102,'Golden Rulebook-CDErule level'!$AA:$AA,"Active")</f>
        <v>1</v>
      </c>
      <c r="L102" s="18" t="str">
        <f>_xlfn.XLOOKUP(M102,'In-scope Tables'!B:B,'In-scope Tables'!D:D,"")</f>
        <v>Sprint 2</v>
      </c>
      <c r="M102" s="137" t="s">
        <v>9360</v>
      </c>
      <c r="N102" s="136" t="s">
        <v>9359</v>
      </c>
      <c r="O102" s="18">
        <f>COUNTIFS('Golden Rulebook-CDErule level'!$C:$C,$M102,'Golden Rulebook-CDErule level'!$L:$L,O$28,'Golden Rulebook-CDErule level'!$A:$A,$L102,'Golden Rulebook-CDErule level'!$AA:$AA,"Active")</f>
        <v>1</v>
      </c>
      <c r="P102" s="18">
        <f>COUNTIFS('Golden Rulebook-CDErule level'!$C:$C,$M102,'Golden Rulebook-CDErule level'!$L:$L,P$28,'Golden Rulebook-CDErule level'!$A:$A,$L102,'Golden Rulebook-CDErule level'!$AA:$AA,"Active")</f>
        <v>1</v>
      </c>
    </row>
    <row r="103" spans="2:16" hidden="1">
      <c r="B103" s="111" t="str">
        <f>_xlfn.XLOOKUP(C103,'In-scope Attributes'!B:B,'In-scope Attributes'!H:H,"")</f>
        <v>Sprint 1</v>
      </c>
      <c r="C103" s="135" t="s">
        <v>1949</v>
      </c>
      <c r="D103" s="135" t="s">
        <v>1948</v>
      </c>
      <c r="E103" s="135" t="s">
        <v>1876</v>
      </c>
      <c r="F103" s="135" t="s">
        <v>1875</v>
      </c>
      <c r="G103" s="18">
        <f>COUNTIFS('Golden Rulebook-CDErule level'!$E:$E,$C103,'Golden Rulebook-CDErule level'!$L:$L,G$28,'Golden Rulebook-CDErule level'!$A:$A,$B103,'Golden Rulebook-CDErule level'!$AA:$AA,"Active")</f>
        <v>1</v>
      </c>
      <c r="H103" s="18" cm="1">
        <f t="array" ref="H103">_xlfn.LET(_xlpm.ids,_xlfn._xlws.FILTER('Golden Rulebook-CDErule level'!$S$4:$S$4620,('Golden Rulebook-CDErule level'!$L$4:$L$4620=H$28)*('Golden Rulebook-CDErule level'!$A$4:$A$4620=$B103)*('Golden Rulebook-CDErule level'!$AA$4:$AA$4620="Active"),""),SUM(--ISNUMBER(SEARCH(","&amp;SUBSTITUTE(SUBSTITUTE($C103," ",""),CHAR(160),"")&amp;",",","&amp;SUBSTITUTE(SUBSTITUTE(_xlpm.ids," ",""),CHAR(160),"")&amp;","))))</f>
        <v>0</v>
      </c>
      <c r="I103" s="18">
        <f>COUNTIFS('Golden Rulebook-CDErule level'!$E:$E,$C103,'Golden Rulebook-CDErule level'!$L:$L,I$28,'Golden Rulebook-CDErule level'!$A:$A,$B103,'Golden Rulebook-CDErule level'!$AA:$AA,"Active")</f>
        <v>0</v>
      </c>
      <c r="J103" s="18">
        <f>COUNTIFS('Golden Rulebook-CDErule level'!$E:$E,$C103,'Golden Rulebook-CDErule level'!$L:$L,J$28,'Golden Rulebook-CDErule level'!$A:$A,$B103,'Golden Rulebook-CDErule level'!$AA:$AA,"Active")</f>
        <v>2</v>
      </c>
      <c r="L103" s="18" t="str">
        <f>_xlfn.XLOOKUP(M103,'In-scope Tables'!B:B,'In-scope Tables'!D:D,"")</f>
        <v>Sprint 2</v>
      </c>
      <c r="M103" s="137" t="s">
        <v>9534</v>
      </c>
      <c r="N103" s="136" t="s">
        <v>9533</v>
      </c>
      <c r="O103" s="18">
        <f>COUNTIFS('Golden Rulebook-CDErule level'!$C:$C,$M103,'Golden Rulebook-CDErule level'!$L:$L,O$28,'Golden Rulebook-CDErule level'!$A:$A,$L103,'Golden Rulebook-CDErule level'!$AA:$AA,"Active")</f>
        <v>1</v>
      </c>
      <c r="P103" s="18">
        <f>COUNTIFS('Golden Rulebook-CDErule level'!$C:$C,$M103,'Golden Rulebook-CDErule level'!$L:$L,P$28,'Golden Rulebook-CDErule level'!$A:$A,$L103,'Golden Rulebook-CDErule level'!$AA:$AA,"Active")</f>
        <v>1</v>
      </c>
    </row>
    <row r="104" spans="2:16" hidden="1">
      <c r="B104" s="111" t="str">
        <f>_xlfn.XLOOKUP(C104,'In-scope Attributes'!B:B,'In-scope Attributes'!H:H,"")</f>
        <v>Sprint 1</v>
      </c>
      <c r="C104" s="135" t="s">
        <v>1970</v>
      </c>
      <c r="D104" s="135" t="s">
        <v>1969</v>
      </c>
      <c r="E104" s="135" t="s">
        <v>1876</v>
      </c>
      <c r="F104" s="135" t="s">
        <v>1875</v>
      </c>
      <c r="G104" s="18">
        <f>COUNTIFS('Golden Rulebook-CDErule level'!$E:$E,$C104,'Golden Rulebook-CDErule level'!$L:$L,G$28,'Golden Rulebook-CDErule level'!$A:$A,$B104,'Golden Rulebook-CDErule level'!$AA:$AA,"Active")</f>
        <v>1</v>
      </c>
      <c r="H104" s="18" cm="1">
        <f t="array" ref="H104">_xlfn.LET(_xlpm.ids,_xlfn._xlws.FILTER('Golden Rulebook-CDErule level'!$S$4:$S$4620,('Golden Rulebook-CDErule level'!$L$4:$L$4620=H$28)*('Golden Rulebook-CDErule level'!$A$4:$A$4620=$B104)*('Golden Rulebook-CDErule level'!$AA$4:$AA$4620="Active"),""),SUM(--ISNUMBER(SEARCH(","&amp;SUBSTITUTE(SUBSTITUTE($C104," ",""),CHAR(160),"")&amp;",",","&amp;SUBSTITUTE(SUBSTITUTE(_xlpm.ids," ",""),CHAR(160),"")&amp;","))))</f>
        <v>1</v>
      </c>
      <c r="I104" s="18">
        <f>COUNTIFS('Golden Rulebook-CDErule level'!$E:$E,$C104,'Golden Rulebook-CDErule level'!$L:$L,I$28,'Golden Rulebook-CDErule level'!$A:$A,$B104,'Golden Rulebook-CDErule level'!$AA:$AA,"Active")</f>
        <v>0</v>
      </c>
      <c r="J104" s="18">
        <f>COUNTIFS('Golden Rulebook-CDErule level'!$E:$E,$C104,'Golden Rulebook-CDErule level'!$L:$L,J$28,'Golden Rulebook-CDErule level'!$A:$A,$B104,'Golden Rulebook-CDErule level'!$AA:$AA,"Active")</f>
        <v>1</v>
      </c>
      <c r="L104" s="18" t="str">
        <f>_xlfn.XLOOKUP(M104,'In-scope Tables'!B:B,'In-scope Tables'!D:D,"")</f>
        <v>Sprint 2</v>
      </c>
      <c r="M104" s="137" t="s">
        <v>9600</v>
      </c>
      <c r="N104" s="136" t="s">
        <v>9599</v>
      </c>
      <c r="O104" s="18">
        <f>COUNTIFS('Golden Rulebook-CDErule level'!$C:$C,$M104,'Golden Rulebook-CDErule level'!$L:$L,O$28,'Golden Rulebook-CDErule level'!$A:$A,$L104,'Golden Rulebook-CDErule level'!$AA:$AA,"Active")</f>
        <v>1</v>
      </c>
      <c r="P104" s="18">
        <f>COUNTIFS('Golden Rulebook-CDErule level'!$C:$C,$M104,'Golden Rulebook-CDErule level'!$L:$L,P$28,'Golden Rulebook-CDErule level'!$A:$A,$L104,'Golden Rulebook-CDErule level'!$AA:$AA,"Active")</f>
        <v>1</v>
      </c>
    </row>
    <row r="105" spans="2:16" hidden="1">
      <c r="B105" s="111" t="str">
        <f>_xlfn.XLOOKUP(C105,'In-scope Attributes'!B:B,'In-scope Attributes'!H:H,"")</f>
        <v>Sprint 1</v>
      </c>
      <c r="C105" s="135" t="s">
        <v>29156</v>
      </c>
      <c r="D105" s="135" t="s">
        <v>29155</v>
      </c>
      <c r="E105" s="135" t="s">
        <v>1876</v>
      </c>
      <c r="F105" s="135" t="s">
        <v>1875</v>
      </c>
      <c r="G105" s="18">
        <f>COUNTIFS('Golden Rulebook-CDErule level'!$E:$E,$C105,'Golden Rulebook-CDErule level'!$L:$L,G$28,'Golden Rulebook-CDErule level'!$A:$A,$B105,'Golden Rulebook-CDErule level'!$AA:$AA,"Active")</f>
        <v>1</v>
      </c>
      <c r="H105" s="18" cm="1">
        <f t="array" ref="H105">_xlfn.LET(_xlpm.ids,_xlfn._xlws.FILTER('Golden Rulebook-CDErule level'!$S$4:$S$4620,('Golden Rulebook-CDErule level'!$L$4:$L$4620=H$28)*('Golden Rulebook-CDErule level'!$A$4:$A$4620=$B105)*('Golden Rulebook-CDErule level'!$AA$4:$AA$4620="Active"),""),SUM(--ISNUMBER(SEARCH(","&amp;SUBSTITUTE(SUBSTITUTE($C105," ",""),CHAR(160),"")&amp;",",","&amp;SUBSTITUTE(SUBSTITUTE(_xlpm.ids," ",""),CHAR(160),"")&amp;","))))</f>
        <v>1</v>
      </c>
      <c r="I105" s="18">
        <f>COUNTIFS('Golden Rulebook-CDErule level'!$E:$E,$C105,'Golden Rulebook-CDErule level'!$L:$L,I$28,'Golden Rulebook-CDErule level'!$A:$A,$B105,'Golden Rulebook-CDErule level'!$AA:$AA,"Active")</f>
        <v>0</v>
      </c>
      <c r="J105" s="18">
        <f>COUNTIFS('Golden Rulebook-CDErule level'!$E:$E,$C105,'Golden Rulebook-CDErule level'!$L:$L,J$28,'Golden Rulebook-CDErule level'!$A:$A,$B105,'Golden Rulebook-CDErule level'!$AA:$AA,"Active")</f>
        <v>2</v>
      </c>
      <c r="L105" s="18" t="str">
        <f>_xlfn.XLOOKUP(M105,'In-scope Tables'!B:B,'In-scope Tables'!D:D,"")</f>
        <v>Sprint 2</v>
      </c>
      <c r="M105" s="137" t="s">
        <v>9703</v>
      </c>
      <c r="N105" s="136" t="s">
        <v>9702</v>
      </c>
      <c r="O105" s="18">
        <f>COUNTIFS('Golden Rulebook-CDErule level'!$C:$C,$M105,'Golden Rulebook-CDErule level'!$L:$L,O$28,'Golden Rulebook-CDErule level'!$A:$A,$L105,'Golden Rulebook-CDErule level'!$AA:$AA,"Active")</f>
        <v>1</v>
      </c>
      <c r="P105" s="18">
        <f>COUNTIFS('Golden Rulebook-CDErule level'!$C:$C,$M105,'Golden Rulebook-CDErule level'!$L:$L,P$28,'Golden Rulebook-CDErule level'!$A:$A,$L105,'Golden Rulebook-CDErule level'!$AA:$AA,"Active")</f>
        <v>1</v>
      </c>
    </row>
    <row r="106" spans="2:16" hidden="1">
      <c r="B106" s="111" t="str">
        <f>_xlfn.XLOOKUP(C106,'In-scope Attributes'!B:B,'In-scope Attributes'!H:H,"")</f>
        <v>Sprint 1</v>
      </c>
      <c r="C106" s="135" t="s">
        <v>1991</v>
      </c>
      <c r="D106" s="135" t="s">
        <v>1990</v>
      </c>
      <c r="E106" s="135" t="s">
        <v>1876</v>
      </c>
      <c r="F106" s="135" t="s">
        <v>1875</v>
      </c>
      <c r="G106" s="18">
        <f>COUNTIFS('Golden Rulebook-CDErule level'!$E:$E,$C106,'Golden Rulebook-CDErule level'!$L:$L,G$28,'Golden Rulebook-CDErule level'!$A:$A,$B106,'Golden Rulebook-CDErule level'!$AA:$AA,"Active")</f>
        <v>1</v>
      </c>
      <c r="H106" s="18" cm="1">
        <f t="array" ref="H106">_xlfn.LET(_xlpm.ids,_xlfn._xlws.FILTER('Golden Rulebook-CDErule level'!$S$4:$S$4620,('Golden Rulebook-CDErule level'!$L$4:$L$4620=H$28)*('Golden Rulebook-CDErule level'!$A$4:$A$4620=$B106)*('Golden Rulebook-CDErule level'!$AA$4:$AA$4620="Active"),""),SUM(--ISNUMBER(SEARCH(","&amp;SUBSTITUTE(SUBSTITUTE($C106," ",""),CHAR(160),"")&amp;",",","&amp;SUBSTITUTE(SUBSTITUTE(_xlpm.ids," ",""),CHAR(160),"")&amp;","))))</f>
        <v>1</v>
      </c>
      <c r="I106" s="18">
        <f>COUNTIFS('Golden Rulebook-CDErule level'!$E:$E,$C106,'Golden Rulebook-CDErule level'!$L:$L,I$28,'Golden Rulebook-CDErule level'!$A:$A,$B106,'Golden Rulebook-CDErule level'!$AA:$AA,"Active")</f>
        <v>0</v>
      </c>
      <c r="J106" s="18">
        <f>COUNTIFS('Golden Rulebook-CDErule level'!$E:$E,$C106,'Golden Rulebook-CDErule level'!$L:$L,J$28,'Golden Rulebook-CDErule level'!$A:$A,$B106,'Golden Rulebook-CDErule level'!$AA:$AA,"Active")</f>
        <v>1</v>
      </c>
      <c r="L106" s="18" t="str">
        <f>_xlfn.XLOOKUP(M106,'In-scope Tables'!B:B,'In-scope Tables'!D:D,"")</f>
        <v>Sprint 2</v>
      </c>
      <c r="M106" s="137" t="s">
        <v>10291</v>
      </c>
      <c r="N106" s="136" t="s">
        <v>10290</v>
      </c>
      <c r="O106" s="18">
        <f>COUNTIFS('Golden Rulebook-CDErule level'!$C:$C,$M106,'Golden Rulebook-CDErule level'!$L:$L,O$28,'Golden Rulebook-CDErule level'!$A:$A,$L106,'Golden Rulebook-CDErule level'!$AA:$AA,"Active")</f>
        <v>1</v>
      </c>
      <c r="P106" s="18">
        <f>COUNTIFS('Golden Rulebook-CDErule level'!$C:$C,$M106,'Golden Rulebook-CDErule level'!$L:$L,P$28,'Golden Rulebook-CDErule level'!$A:$A,$L106,'Golden Rulebook-CDErule level'!$AA:$AA,"Active")</f>
        <v>1</v>
      </c>
    </row>
    <row r="107" spans="2:16" hidden="1">
      <c r="B107" s="111" t="str">
        <f>_xlfn.XLOOKUP(C107,'In-scope Attributes'!B:B,'In-scope Attributes'!H:H,"")</f>
        <v>Sprint 1</v>
      </c>
      <c r="C107" s="135" t="s">
        <v>2005</v>
      </c>
      <c r="D107" s="135" t="s">
        <v>2004</v>
      </c>
      <c r="E107" s="135" t="s">
        <v>1876</v>
      </c>
      <c r="F107" s="135" t="s">
        <v>1875</v>
      </c>
      <c r="G107" s="18">
        <f>COUNTIFS('Golden Rulebook-CDErule level'!$E:$E,$C107,'Golden Rulebook-CDErule level'!$L:$L,G$28,'Golden Rulebook-CDErule level'!$A:$A,$B107,'Golden Rulebook-CDErule level'!$AA:$AA,"Active")</f>
        <v>1</v>
      </c>
      <c r="H107" s="18" cm="1">
        <f t="array" ref="H107">_xlfn.LET(_xlpm.ids,_xlfn._xlws.FILTER('Golden Rulebook-CDErule level'!$S$4:$S$4620,('Golden Rulebook-CDErule level'!$L$4:$L$4620=H$28)*('Golden Rulebook-CDErule level'!$A$4:$A$4620=$B107)*('Golden Rulebook-CDErule level'!$AA$4:$AA$4620="Active"),""),SUM(--ISNUMBER(SEARCH(","&amp;SUBSTITUTE(SUBSTITUTE($C107," ",""),CHAR(160),"")&amp;",",","&amp;SUBSTITUTE(SUBSTITUTE(_xlpm.ids," ",""),CHAR(160),"")&amp;","))))</f>
        <v>0</v>
      </c>
      <c r="I107" s="18">
        <f>COUNTIFS('Golden Rulebook-CDErule level'!$E:$E,$C107,'Golden Rulebook-CDErule level'!$L:$L,I$28,'Golden Rulebook-CDErule level'!$A:$A,$B107,'Golden Rulebook-CDErule level'!$AA:$AA,"Active")</f>
        <v>0</v>
      </c>
      <c r="J107" s="18">
        <f>COUNTIFS('Golden Rulebook-CDErule level'!$E:$E,$C107,'Golden Rulebook-CDErule level'!$L:$L,J$28,'Golden Rulebook-CDErule level'!$A:$A,$B107,'Golden Rulebook-CDErule level'!$AA:$AA,"Active")</f>
        <v>1</v>
      </c>
      <c r="L107" s="18" t="str">
        <f>_xlfn.XLOOKUP(M107,'In-scope Tables'!B:B,'In-scope Tables'!D:D,"")</f>
        <v>Sprint 2</v>
      </c>
      <c r="M107" s="137" t="s">
        <v>10675</v>
      </c>
      <c r="N107" s="136" t="s">
        <v>10674</v>
      </c>
      <c r="O107" s="18">
        <f>COUNTIFS('Golden Rulebook-CDErule level'!$C:$C,$M107,'Golden Rulebook-CDErule level'!$L:$L,O$28,'Golden Rulebook-CDErule level'!$A:$A,$L107,'Golden Rulebook-CDErule level'!$AA:$AA,"Active")</f>
        <v>1</v>
      </c>
      <c r="P107" s="18">
        <f>COUNTIFS('Golden Rulebook-CDErule level'!$C:$C,$M107,'Golden Rulebook-CDErule level'!$L:$L,P$28,'Golden Rulebook-CDErule level'!$A:$A,$L107,'Golden Rulebook-CDErule level'!$AA:$AA,"Active")</f>
        <v>1</v>
      </c>
    </row>
    <row r="108" spans="2:16" hidden="1">
      <c r="B108" s="111" t="str">
        <f>_xlfn.XLOOKUP(C108,'In-scope Attributes'!B:B,'In-scope Attributes'!H:H,"")</f>
        <v>Sprint 1</v>
      </c>
      <c r="C108" s="135" t="s">
        <v>2020</v>
      </c>
      <c r="D108" s="135" t="s">
        <v>2019</v>
      </c>
      <c r="E108" s="135" t="s">
        <v>1876</v>
      </c>
      <c r="F108" s="135" t="s">
        <v>1875</v>
      </c>
      <c r="G108" s="18">
        <f>COUNTIFS('Golden Rulebook-CDErule level'!$E:$E,$C108,'Golden Rulebook-CDErule level'!$L:$L,G$28,'Golden Rulebook-CDErule level'!$A:$A,$B108,'Golden Rulebook-CDErule level'!$AA:$AA,"Active")</f>
        <v>1</v>
      </c>
      <c r="H108" s="18" cm="1">
        <f t="array" ref="H108">_xlfn.LET(_xlpm.ids,_xlfn._xlws.FILTER('Golden Rulebook-CDErule level'!$S$4:$S$4620,('Golden Rulebook-CDErule level'!$L$4:$L$4620=H$28)*('Golden Rulebook-CDErule level'!$A$4:$A$4620=$B108)*('Golden Rulebook-CDErule level'!$AA$4:$AA$4620="Active"),""),SUM(--ISNUMBER(SEARCH(","&amp;SUBSTITUTE(SUBSTITUTE($C108," ",""),CHAR(160),"")&amp;",",","&amp;SUBSTITUTE(SUBSTITUTE(_xlpm.ids," ",""),CHAR(160),"")&amp;","))))</f>
        <v>0</v>
      </c>
      <c r="I108" s="18">
        <f>COUNTIFS('Golden Rulebook-CDErule level'!$E:$E,$C108,'Golden Rulebook-CDErule level'!$L:$L,I$28,'Golden Rulebook-CDErule level'!$A:$A,$B108,'Golden Rulebook-CDErule level'!$AA:$AA,"Active")</f>
        <v>0</v>
      </c>
      <c r="J108" s="18">
        <f>COUNTIFS('Golden Rulebook-CDErule level'!$E:$E,$C108,'Golden Rulebook-CDErule level'!$L:$L,J$28,'Golden Rulebook-CDErule level'!$A:$A,$B108,'Golden Rulebook-CDErule level'!$AA:$AA,"Active")</f>
        <v>1</v>
      </c>
      <c r="L108" s="18" t="str">
        <f>_xlfn.XLOOKUP(M108,'In-scope Tables'!B:B,'In-scope Tables'!D:D,"")</f>
        <v>Sprint 1</v>
      </c>
      <c r="M108" s="137" t="s">
        <v>3761</v>
      </c>
      <c r="N108" s="136" t="s">
        <v>3760</v>
      </c>
      <c r="O108" s="18">
        <f>COUNTIFS('Golden Rulebook-CDErule level'!$C:$C,$M108,'Golden Rulebook-CDErule level'!$L:$L,O$28,'Golden Rulebook-CDErule level'!$A:$A,$L108,'Golden Rulebook-CDErule level'!$AA:$AA,"Active")</f>
        <v>1</v>
      </c>
      <c r="P108" s="18">
        <f>COUNTIFS('Golden Rulebook-CDErule level'!$C:$C,$M108,'Golden Rulebook-CDErule level'!$L:$L,P$28,'Golden Rulebook-CDErule level'!$A:$A,$L108,'Golden Rulebook-CDErule level'!$AA:$AA,"Active")</f>
        <v>1</v>
      </c>
    </row>
    <row r="109" spans="2:16" hidden="1">
      <c r="B109" s="111" t="str">
        <f>_xlfn.XLOOKUP(C109,'In-scope Attributes'!B:B,'In-scope Attributes'!H:H,"")</f>
        <v>Sprint 1</v>
      </c>
      <c r="C109" s="135" t="s">
        <v>2036</v>
      </c>
      <c r="D109" s="135" t="s">
        <v>665</v>
      </c>
      <c r="E109" s="135" t="s">
        <v>2035</v>
      </c>
      <c r="F109" s="135" t="s">
        <v>2034</v>
      </c>
      <c r="G109" s="18">
        <f>COUNTIFS('Golden Rulebook-CDErule level'!$E:$E,$C109,'Golden Rulebook-CDErule level'!$L:$L,G$28,'Golden Rulebook-CDErule level'!$A:$A,$B109,'Golden Rulebook-CDErule level'!$AA:$AA,"Active")</f>
        <v>1</v>
      </c>
      <c r="H109" s="18" cm="1">
        <f t="array" ref="H109">_xlfn.LET(_xlpm.ids,_xlfn._xlws.FILTER('Golden Rulebook-CDErule level'!$S$4:$S$4620,('Golden Rulebook-CDErule level'!$L$4:$L$4620=H$28)*('Golden Rulebook-CDErule level'!$A$4:$A$4620=$B109)*('Golden Rulebook-CDErule level'!$AA$4:$AA$4620="Active"),""),SUM(--ISNUMBER(SEARCH(","&amp;SUBSTITUTE(SUBSTITUTE($C109," ",""),CHAR(160),"")&amp;",",","&amp;SUBSTITUTE(SUBSTITUTE(_xlpm.ids," ",""),CHAR(160),"")&amp;","))))</f>
        <v>0</v>
      </c>
      <c r="I109" s="18">
        <f>COUNTIFS('Golden Rulebook-CDErule level'!$E:$E,$C109,'Golden Rulebook-CDErule level'!$L:$L,I$28,'Golden Rulebook-CDErule level'!$A:$A,$B109,'Golden Rulebook-CDErule level'!$AA:$AA,"Active")</f>
        <v>1</v>
      </c>
      <c r="J109" s="18">
        <f>COUNTIFS('Golden Rulebook-CDErule level'!$E:$E,$C109,'Golden Rulebook-CDErule level'!$L:$L,J$28,'Golden Rulebook-CDErule level'!$A:$A,$B109,'Golden Rulebook-CDErule level'!$AA:$AA,"Active")</f>
        <v>2</v>
      </c>
      <c r="L109" s="18" t="str">
        <f>_xlfn.XLOOKUP(M109,'In-scope Tables'!B:B,'In-scope Tables'!D:D,"")</f>
        <v>Sprint 2</v>
      </c>
      <c r="M109" s="137" t="s">
        <v>10806</v>
      </c>
      <c r="N109" s="136" t="s">
        <v>10805</v>
      </c>
      <c r="O109" s="18">
        <f>COUNTIFS('Golden Rulebook-CDErule level'!$C:$C,$M109,'Golden Rulebook-CDErule level'!$L:$L,O$28,'Golden Rulebook-CDErule level'!$A:$A,$L109,'Golden Rulebook-CDErule level'!$AA:$AA,"Active")</f>
        <v>1</v>
      </c>
      <c r="P109" s="18">
        <f>COUNTIFS('Golden Rulebook-CDErule level'!$C:$C,$M109,'Golden Rulebook-CDErule level'!$L:$L,P$28,'Golden Rulebook-CDErule level'!$A:$A,$L109,'Golden Rulebook-CDErule level'!$AA:$AA,"Active")</f>
        <v>1</v>
      </c>
    </row>
    <row r="110" spans="2:16" hidden="1">
      <c r="B110" s="111" t="str">
        <f>_xlfn.XLOOKUP(C110,'In-scope Attributes'!B:B,'In-scope Attributes'!H:H,"")</f>
        <v>Sprint 1</v>
      </c>
      <c r="C110" s="135" t="s">
        <v>2062</v>
      </c>
      <c r="D110" s="135" t="s">
        <v>2061</v>
      </c>
      <c r="E110" s="135" t="s">
        <v>2035</v>
      </c>
      <c r="F110" s="135" t="s">
        <v>2034</v>
      </c>
      <c r="G110" s="18">
        <f>COUNTIFS('Golden Rulebook-CDErule level'!$E:$E,$C110,'Golden Rulebook-CDErule level'!$L:$L,G$28,'Golden Rulebook-CDErule level'!$A:$A,$B110,'Golden Rulebook-CDErule level'!$AA:$AA,"Active")</f>
        <v>1</v>
      </c>
      <c r="H110" s="18" cm="1">
        <f t="array" ref="H110">_xlfn.LET(_xlpm.ids,_xlfn._xlws.FILTER('Golden Rulebook-CDErule level'!$S$4:$S$4620,('Golden Rulebook-CDErule level'!$L$4:$L$4620=H$28)*('Golden Rulebook-CDErule level'!$A$4:$A$4620=$B110)*('Golden Rulebook-CDErule level'!$AA$4:$AA$4620="Active"),""),SUM(--ISNUMBER(SEARCH(","&amp;SUBSTITUTE(SUBSTITUTE($C110," ",""),CHAR(160),"")&amp;",",","&amp;SUBSTITUTE(SUBSTITUTE(_xlpm.ids," ",""),CHAR(160),"")&amp;","))))</f>
        <v>0</v>
      </c>
      <c r="I110" s="18">
        <f>COUNTIFS('Golden Rulebook-CDErule level'!$E:$E,$C110,'Golden Rulebook-CDErule level'!$L:$L,I$28,'Golden Rulebook-CDErule level'!$A:$A,$B110,'Golden Rulebook-CDErule level'!$AA:$AA,"Active")</f>
        <v>0</v>
      </c>
      <c r="J110" s="18">
        <f>COUNTIFS('Golden Rulebook-CDErule level'!$E:$E,$C110,'Golden Rulebook-CDErule level'!$L:$L,J$28,'Golden Rulebook-CDErule level'!$A:$A,$B110,'Golden Rulebook-CDErule level'!$AA:$AA,"Active")</f>
        <v>2</v>
      </c>
      <c r="L110" s="18" t="str">
        <f>_xlfn.XLOOKUP(M110,'In-scope Tables'!B:B,'In-scope Tables'!D:D,"")</f>
        <v>Sprint 2</v>
      </c>
      <c r="M110" s="137" t="s">
        <v>10965</v>
      </c>
      <c r="N110" s="136" t="s">
        <v>10964</v>
      </c>
      <c r="O110" s="18">
        <f>COUNTIFS('Golden Rulebook-CDErule level'!$C:$C,$M110,'Golden Rulebook-CDErule level'!$L:$L,O$28,'Golden Rulebook-CDErule level'!$A:$A,$L110,'Golden Rulebook-CDErule level'!$AA:$AA,"Active")</f>
        <v>1</v>
      </c>
      <c r="P110" s="18">
        <f>COUNTIFS('Golden Rulebook-CDErule level'!$C:$C,$M110,'Golden Rulebook-CDErule level'!$L:$L,P$28,'Golden Rulebook-CDErule level'!$A:$A,$L110,'Golden Rulebook-CDErule level'!$AA:$AA,"Active")</f>
        <v>1</v>
      </c>
    </row>
    <row r="111" spans="2:16" hidden="1">
      <c r="B111" s="111" t="str">
        <f>_xlfn.XLOOKUP(C111,'In-scope Attributes'!B:B,'In-scope Attributes'!H:H,"")</f>
        <v>Sprint 1</v>
      </c>
      <c r="C111" s="135" t="s">
        <v>2083</v>
      </c>
      <c r="D111" s="135" t="s">
        <v>2082</v>
      </c>
      <c r="E111" s="135" t="s">
        <v>2035</v>
      </c>
      <c r="F111" s="135" t="s">
        <v>2034</v>
      </c>
      <c r="G111" s="18">
        <f>COUNTIFS('Golden Rulebook-CDErule level'!$E:$E,$C111,'Golden Rulebook-CDErule level'!$L:$L,G$28,'Golden Rulebook-CDErule level'!$A:$A,$B111,'Golden Rulebook-CDErule level'!$AA:$AA,"Active")</f>
        <v>1</v>
      </c>
      <c r="H111" s="18" cm="1">
        <f t="array" ref="H111">_xlfn.LET(_xlpm.ids,_xlfn._xlws.FILTER('Golden Rulebook-CDErule level'!$S$4:$S$4620,('Golden Rulebook-CDErule level'!$L$4:$L$4620=H$28)*('Golden Rulebook-CDErule level'!$A$4:$A$4620=$B111)*('Golden Rulebook-CDErule level'!$AA$4:$AA$4620="Active"),""),SUM(--ISNUMBER(SEARCH(","&amp;SUBSTITUTE(SUBSTITUTE($C111," ",""),CHAR(160),"")&amp;",",","&amp;SUBSTITUTE(SUBSTITUTE(_xlpm.ids," ",""),CHAR(160),"")&amp;","))))</f>
        <v>1</v>
      </c>
      <c r="I111" s="18">
        <f>COUNTIFS('Golden Rulebook-CDErule level'!$E:$E,$C111,'Golden Rulebook-CDErule level'!$L:$L,I$28,'Golden Rulebook-CDErule level'!$A:$A,$B111,'Golden Rulebook-CDErule level'!$AA:$AA,"Active")</f>
        <v>1</v>
      </c>
      <c r="J111" s="18">
        <f>COUNTIFS('Golden Rulebook-CDErule level'!$E:$E,$C111,'Golden Rulebook-CDErule level'!$L:$L,J$28,'Golden Rulebook-CDErule level'!$A:$A,$B111,'Golden Rulebook-CDErule level'!$AA:$AA,"Active")</f>
        <v>2</v>
      </c>
      <c r="L111" s="18" t="str">
        <f>_xlfn.XLOOKUP(M111,'In-scope Tables'!B:B,'In-scope Tables'!D:D,"")</f>
        <v>Sprint 2</v>
      </c>
      <c r="M111" s="137" t="s">
        <v>11011</v>
      </c>
      <c r="N111" s="136" t="s">
        <v>11010</v>
      </c>
      <c r="O111" s="18">
        <f>COUNTIFS('Golden Rulebook-CDErule level'!$C:$C,$M111,'Golden Rulebook-CDErule level'!$L:$L,O$28,'Golden Rulebook-CDErule level'!$A:$A,$L111,'Golden Rulebook-CDErule level'!$AA:$AA,"Active")</f>
        <v>1</v>
      </c>
      <c r="P111" s="18">
        <f>COUNTIFS('Golden Rulebook-CDErule level'!$C:$C,$M111,'Golden Rulebook-CDErule level'!$L:$L,P$28,'Golden Rulebook-CDErule level'!$A:$A,$L111,'Golden Rulebook-CDErule level'!$AA:$AA,"Active")</f>
        <v>1</v>
      </c>
    </row>
    <row r="112" spans="2:16" hidden="1">
      <c r="B112" s="111" t="str">
        <f>_xlfn.XLOOKUP(C112,'In-scope Attributes'!B:B,'In-scope Attributes'!H:H,"")</f>
        <v>Sprint 1</v>
      </c>
      <c r="C112" s="135" t="s">
        <v>2111</v>
      </c>
      <c r="D112" s="135" t="s">
        <v>2110</v>
      </c>
      <c r="E112" s="135" t="s">
        <v>2035</v>
      </c>
      <c r="F112" s="135" t="s">
        <v>2034</v>
      </c>
      <c r="G112" s="18">
        <f>COUNTIFS('Golden Rulebook-CDErule level'!$E:$E,$C112,'Golden Rulebook-CDErule level'!$L:$L,G$28,'Golden Rulebook-CDErule level'!$A:$A,$B112,'Golden Rulebook-CDErule level'!$AA:$AA,"Active")</f>
        <v>1</v>
      </c>
      <c r="H112" s="18" cm="1">
        <f t="array" ref="H112">_xlfn.LET(_xlpm.ids,_xlfn._xlws.FILTER('Golden Rulebook-CDErule level'!$S$4:$S$4620,('Golden Rulebook-CDErule level'!$L$4:$L$4620=H$28)*('Golden Rulebook-CDErule level'!$A$4:$A$4620=$B112)*('Golden Rulebook-CDErule level'!$AA$4:$AA$4620="Active"),""),SUM(--ISNUMBER(SEARCH(","&amp;SUBSTITUTE(SUBSTITUTE($C112," ",""),CHAR(160),"")&amp;",",","&amp;SUBSTITUTE(SUBSTITUTE(_xlpm.ids," ",""),CHAR(160),"")&amp;","))))</f>
        <v>0</v>
      </c>
      <c r="I112" s="18">
        <f>COUNTIFS('Golden Rulebook-CDErule level'!$E:$E,$C112,'Golden Rulebook-CDErule level'!$L:$L,I$28,'Golden Rulebook-CDErule level'!$A:$A,$B112,'Golden Rulebook-CDErule level'!$AA:$AA,"Active")</f>
        <v>0</v>
      </c>
      <c r="J112" s="18">
        <f>COUNTIFS('Golden Rulebook-CDErule level'!$E:$E,$C112,'Golden Rulebook-CDErule level'!$L:$L,J$28,'Golden Rulebook-CDErule level'!$A:$A,$B112,'Golden Rulebook-CDErule level'!$AA:$AA,"Active")</f>
        <v>1</v>
      </c>
      <c r="L112" s="18" t="str">
        <f>_xlfn.XLOOKUP(M112,'In-scope Tables'!B:B,'In-scope Tables'!D:D,"")</f>
        <v>Sprint 2</v>
      </c>
      <c r="M112" s="137" t="s">
        <v>11878</v>
      </c>
      <c r="N112" s="136" t="s">
        <v>11877</v>
      </c>
      <c r="O112" s="18">
        <f>COUNTIFS('Golden Rulebook-CDErule level'!$C:$C,$M112,'Golden Rulebook-CDErule level'!$L:$L,O$28,'Golden Rulebook-CDErule level'!$A:$A,$L112,'Golden Rulebook-CDErule level'!$AA:$AA,"Active")</f>
        <v>1</v>
      </c>
      <c r="P112" s="18">
        <f>COUNTIFS('Golden Rulebook-CDErule level'!$C:$C,$M112,'Golden Rulebook-CDErule level'!$L:$L,P$28,'Golden Rulebook-CDErule level'!$A:$A,$L112,'Golden Rulebook-CDErule level'!$AA:$AA,"Active")</f>
        <v>1</v>
      </c>
    </row>
    <row r="113" spans="2:16" hidden="1">
      <c r="B113" s="111" t="str">
        <f>_xlfn.XLOOKUP(C113,'In-scope Attributes'!B:B,'In-scope Attributes'!H:H,"")</f>
        <v>Sprint 1</v>
      </c>
      <c r="C113" s="135" t="s">
        <v>2124</v>
      </c>
      <c r="D113" s="135" t="s">
        <v>2004</v>
      </c>
      <c r="E113" s="135" t="s">
        <v>2035</v>
      </c>
      <c r="F113" s="135" t="s">
        <v>2034</v>
      </c>
      <c r="G113" s="18">
        <f>COUNTIFS('Golden Rulebook-CDErule level'!$E:$E,$C113,'Golden Rulebook-CDErule level'!$L:$L,G$28,'Golden Rulebook-CDErule level'!$A:$A,$B113,'Golden Rulebook-CDErule level'!$AA:$AA,"Active")</f>
        <v>1</v>
      </c>
      <c r="H113" s="18" cm="1">
        <f t="array" ref="H113">_xlfn.LET(_xlpm.ids,_xlfn._xlws.FILTER('Golden Rulebook-CDErule level'!$S$4:$S$4620,('Golden Rulebook-CDErule level'!$L$4:$L$4620=H$28)*('Golden Rulebook-CDErule level'!$A$4:$A$4620=$B113)*('Golden Rulebook-CDErule level'!$AA$4:$AA$4620="Active"),""),SUM(--ISNUMBER(SEARCH(","&amp;SUBSTITUTE(SUBSTITUTE($C113," ",""),CHAR(160),"")&amp;",",","&amp;SUBSTITUTE(SUBSTITUTE(_xlpm.ids," ",""),CHAR(160),"")&amp;","))))</f>
        <v>0</v>
      </c>
      <c r="I113" s="18">
        <f>COUNTIFS('Golden Rulebook-CDErule level'!$E:$E,$C113,'Golden Rulebook-CDErule level'!$L:$L,I$28,'Golden Rulebook-CDErule level'!$A:$A,$B113,'Golden Rulebook-CDErule level'!$AA:$AA,"Active")</f>
        <v>0</v>
      </c>
      <c r="J113" s="18">
        <f>COUNTIFS('Golden Rulebook-CDErule level'!$E:$E,$C113,'Golden Rulebook-CDErule level'!$L:$L,J$28,'Golden Rulebook-CDErule level'!$A:$A,$B113,'Golden Rulebook-CDErule level'!$AA:$AA,"Active")</f>
        <v>1</v>
      </c>
      <c r="L113" s="18" t="str">
        <f>_xlfn.XLOOKUP(M113,'In-scope Tables'!B:B,'In-scope Tables'!D:D,"")</f>
        <v>Sprint 2</v>
      </c>
      <c r="M113" s="137" t="s">
        <v>13372</v>
      </c>
      <c r="N113" s="136" t="s">
        <v>13371</v>
      </c>
      <c r="O113" s="18">
        <f>COUNTIFS('Golden Rulebook-CDErule level'!$C:$C,$M113,'Golden Rulebook-CDErule level'!$L:$L,O$28,'Golden Rulebook-CDErule level'!$A:$A,$L113,'Golden Rulebook-CDErule level'!$AA:$AA,"Active")</f>
        <v>1</v>
      </c>
      <c r="P113" s="18">
        <f>COUNTIFS('Golden Rulebook-CDErule level'!$C:$C,$M113,'Golden Rulebook-CDErule level'!$L:$L,P$28,'Golden Rulebook-CDErule level'!$A:$A,$L113,'Golden Rulebook-CDErule level'!$AA:$AA,"Active")</f>
        <v>1</v>
      </c>
    </row>
    <row r="114" spans="2:16" hidden="1">
      <c r="B114" s="111" t="str">
        <f>_xlfn.XLOOKUP(C114,'In-scope Attributes'!B:B,'In-scope Attributes'!H:H,"")</f>
        <v>Sprint 1</v>
      </c>
      <c r="C114" s="135" t="s">
        <v>2139</v>
      </c>
      <c r="D114" s="135" t="s">
        <v>2019</v>
      </c>
      <c r="E114" s="135" t="s">
        <v>2035</v>
      </c>
      <c r="F114" s="135" t="s">
        <v>2034</v>
      </c>
      <c r="G114" s="18">
        <f>COUNTIFS('Golden Rulebook-CDErule level'!$E:$E,$C114,'Golden Rulebook-CDErule level'!$L:$L,G$28,'Golden Rulebook-CDErule level'!$A:$A,$B114,'Golden Rulebook-CDErule level'!$AA:$AA,"Active")</f>
        <v>1</v>
      </c>
      <c r="H114" s="18" cm="1">
        <f t="array" ref="H114">_xlfn.LET(_xlpm.ids,_xlfn._xlws.FILTER('Golden Rulebook-CDErule level'!$S$4:$S$4620,('Golden Rulebook-CDErule level'!$L$4:$L$4620=H$28)*('Golden Rulebook-CDErule level'!$A$4:$A$4620=$B114)*('Golden Rulebook-CDErule level'!$AA$4:$AA$4620="Active"),""),SUM(--ISNUMBER(SEARCH(","&amp;SUBSTITUTE(SUBSTITUTE($C114," ",""),CHAR(160),"")&amp;",",","&amp;SUBSTITUTE(SUBSTITUTE(_xlpm.ids," ",""),CHAR(160),"")&amp;","))))</f>
        <v>0</v>
      </c>
      <c r="I114" s="18">
        <f>COUNTIFS('Golden Rulebook-CDErule level'!$E:$E,$C114,'Golden Rulebook-CDErule level'!$L:$L,I$28,'Golden Rulebook-CDErule level'!$A:$A,$B114,'Golden Rulebook-CDErule level'!$AA:$AA,"Active")</f>
        <v>0</v>
      </c>
      <c r="J114" s="18">
        <f>COUNTIFS('Golden Rulebook-CDErule level'!$E:$E,$C114,'Golden Rulebook-CDErule level'!$L:$L,J$28,'Golden Rulebook-CDErule level'!$A:$A,$B114,'Golden Rulebook-CDErule level'!$AA:$AA,"Active")</f>
        <v>1</v>
      </c>
      <c r="L114" s="18" t="str">
        <f>_xlfn.XLOOKUP(M114,'In-scope Tables'!B:B,'In-scope Tables'!D:D,"")</f>
        <v>Sprint 3</v>
      </c>
      <c r="M114" s="137" t="s">
        <v>14830</v>
      </c>
      <c r="N114" s="138" t="s">
        <v>14829</v>
      </c>
      <c r="O114" s="18">
        <f>COUNTIFS('Golden Rulebook-CDErule level'!$C:$C,$M114,'Golden Rulebook-CDErule level'!$L:$L,O$28,'Golden Rulebook-CDErule level'!$A:$A,$L114,'Golden Rulebook-CDErule level'!$AA:$AA,"Active")</f>
        <v>1</v>
      </c>
      <c r="P114" s="18">
        <f>COUNTIFS('Golden Rulebook-CDErule level'!$C:$C,$M114,'Golden Rulebook-CDErule level'!$L:$L,P$28,'Golden Rulebook-CDErule level'!$A:$A,$L114,'Golden Rulebook-CDErule level'!$AA:$AA,"Active")</f>
        <v>1</v>
      </c>
    </row>
    <row r="115" spans="2:16" hidden="1">
      <c r="B115" s="111" t="str">
        <f>_xlfn.XLOOKUP(C115,'In-scope Attributes'!B:B,'In-scope Attributes'!H:H,"")</f>
        <v>Sprint 1</v>
      </c>
      <c r="C115" s="135" t="s">
        <v>2156</v>
      </c>
      <c r="D115" s="135" t="s">
        <v>1270</v>
      </c>
      <c r="E115" s="135" t="s">
        <v>2155</v>
      </c>
      <c r="F115" s="135" t="s">
        <v>2154</v>
      </c>
      <c r="G115" s="18">
        <f>COUNTIFS('Golden Rulebook-CDErule level'!$E:$E,$C115,'Golden Rulebook-CDErule level'!$L:$L,G$28,'Golden Rulebook-CDErule level'!$A:$A,$B115,'Golden Rulebook-CDErule level'!$AA:$AA,"Active")</f>
        <v>1</v>
      </c>
      <c r="H115" s="18" cm="1">
        <f t="array" ref="H115">_xlfn.LET(_xlpm.ids,_xlfn._xlws.FILTER('Golden Rulebook-CDErule level'!$S$4:$S$4620,('Golden Rulebook-CDErule level'!$L$4:$L$4620=H$28)*('Golden Rulebook-CDErule level'!$A$4:$A$4620=$B115)*('Golden Rulebook-CDErule level'!$AA$4:$AA$4620="Active"),""),SUM(--ISNUMBER(SEARCH(","&amp;SUBSTITUTE(SUBSTITUTE($C115," ",""),CHAR(160),"")&amp;",",","&amp;SUBSTITUTE(SUBSTITUTE(_xlpm.ids," ",""),CHAR(160),"")&amp;","))))</f>
        <v>1</v>
      </c>
      <c r="I115" s="18">
        <f>COUNTIFS('Golden Rulebook-CDErule level'!$E:$E,$C115,'Golden Rulebook-CDErule level'!$L:$L,I$28,'Golden Rulebook-CDErule level'!$A:$A,$B115,'Golden Rulebook-CDErule level'!$AA:$AA,"Active")</f>
        <v>1</v>
      </c>
      <c r="J115" s="18">
        <f>COUNTIFS('Golden Rulebook-CDErule level'!$E:$E,$C115,'Golden Rulebook-CDErule level'!$L:$L,J$28,'Golden Rulebook-CDErule level'!$A:$A,$B115,'Golden Rulebook-CDErule level'!$AA:$AA,"Active")</f>
        <v>2</v>
      </c>
      <c r="L115" s="18" t="str">
        <f>_xlfn.XLOOKUP(M115,'In-scope Tables'!B:B,'In-scope Tables'!D:D,"")</f>
        <v>Sprint 3</v>
      </c>
      <c r="M115" s="137" t="s">
        <v>14524</v>
      </c>
      <c r="N115" s="138" t="s">
        <v>9361</v>
      </c>
      <c r="O115" s="18">
        <f>COUNTIFS('Golden Rulebook-CDErule level'!$C:$C,$M115,'Golden Rulebook-CDErule level'!$L:$L,O$28,'Golden Rulebook-CDErule level'!$A:$A,$L115,'Golden Rulebook-CDErule level'!$AA:$AA,"Active")</f>
        <v>1</v>
      </c>
      <c r="P115" s="18">
        <f>COUNTIFS('Golden Rulebook-CDErule level'!$C:$C,$M115,'Golden Rulebook-CDErule level'!$L:$L,P$28,'Golden Rulebook-CDErule level'!$A:$A,$L115,'Golden Rulebook-CDErule level'!$AA:$AA,"Active")</f>
        <v>1</v>
      </c>
    </row>
    <row r="116" spans="2:16" hidden="1">
      <c r="B116" s="111" t="str">
        <f>_xlfn.XLOOKUP(C116,'In-scope Attributes'!B:B,'In-scope Attributes'!H:H,"")</f>
        <v>Sprint 1</v>
      </c>
      <c r="C116" s="135" t="s">
        <v>2183</v>
      </c>
      <c r="D116" s="135" t="s">
        <v>2182</v>
      </c>
      <c r="E116" s="135" t="s">
        <v>2155</v>
      </c>
      <c r="F116" s="135" t="s">
        <v>2154</v>
      </c>
      <c r="G116" s="18">
        <f>COUNTIFS('Golden Rulebook-CDErule level'!$E:$E,$C116,'Golden Rulebook-CDErule level'!$L:$L,G$28,'Golden Rulebook-CDErule level'!$A:$A,$B116,'Golden Rulebook-CDErule level'!$AA:$AA,"Active")</f>
        <v>1</v>
      </c>
      <c r="H116" s="18" cm="1">
        <f t="array" ref="H116">_xlfn.LET(_xlpm.ids,_xlfn._xlws.FILTER('Golden Rulebook-CDErule level'!$S$4:$S$4620,('Golden Rulebook-CDErule level'!$L$4:$L$4620=H$28)*('Golden Rulebook-CDErule level'!$A$4:$A$4620=$B116)*('Golden Rulebook-CDErule level'!$AA$4:$AA$4620="Active"),""),SUM(--ISNUMBER(SEARCH(","&amp;SUBSTITUTE(SUBSTITUTE($C116," ",""),CHAR(160),"")&amp;",",","&amp;SUBSTITUTE(SUBSTITUTE(_xlpm.ids," ",""),CHAR(160),"")&amp;","))))</f>
        <v>1</v>
      </c>
      <c r="I116" s="18">
        <f>COUNTIFS('Golden Rulebook-CDErule level'!$E:$E,$C116,'Golden Rulebook-CDErule level'!$L:$L,I$28,'Golden Rulebook-CDErule level'!$A:$A,$B116,'Golden Rulebook-CDErule level'!$AA:$AA,"Active")</f>
        <v>0</v>
      </c>
      <c r="J116" s="18">
        <f>COUNTIFS('Golden Rulebook-CDErule level'!$E:$E,$C116,'Golden Rulebook-CDErule level'!$L:$L,J$28,'Golden Rulebook-CDErule level'!$A:$A,$B116,'Golden Rulebook-CDErule level'!$AA:$AA,"Active")</f>
        <v>1</v>
      </c>
      <c r="L116" s="18" t="str">
        <f>_xlfn.XLOOKUP(M116,'In-scope Tables'!B:B,'In-scope Tables'!D:D,"")</f>
        <v>Sprint 3</v>
      </c>
      <c r="M116" s="137" t="s">
        <v>81</v>
      </c>
      <c r="N116" s="138" t="s">
        <v>80</v>
      </c>
      <c r="O116" s="18">
        <f>COUNTIFS('Golden Rulebook-CDErule level'!$C:$C,$M116,'Golden Rulebook-CDErule level'!$L:$L,O$28,'Golden Rulebook-CDErule level'!$A:$A,$L116,'Golden Rulebook-CDErule level'!$AA:$AA,"Active")</f>
        <v>1</v>
      </c>
      <c r="P116" s="18">
        <f>COUNTIFS('Golden Rulebook-CDErule level'!$C:$C,$M116,'Golden Rulebook-CDErule level'!$L:$L,P$28,'Golden Rulebook-CDErule level'!$A:$A,$L116,'Golden Rulebook-CDErule level'!$AA:$AA,"Active")</f>
        <v>1</v>
      </c>
    </row>
    <row r="117" spans="2:16" hidden="1">
      <c r="B117" s="111" t="str">
        <f>_xlfn.XLOOKUP(C117,'In-scope Attributes'!B:B,'In-scope Attributes'!H:H,"")</f>
        <v>Sprint 1</v>
      </c>
      <c r="C117" s="135" t="s">
        <v>2200</v>
      </c>
      <c r="D117" s="135" t="s">
        <v>2199</v>
      </c>
      <c r="E117" s="135" t="s">
        <v>2198</v>
      </c>
      <c r="F117" s="135" t="s">
        <v>2197</v>
      </c>
      <c r="G117" s="18">
        <f>COUNTIFS('Golden Rulebook-CDErule level'!$E:$E,$C117,'Golden Rulebook-CDErule level'!$L:$L,G$28,'Golden Rulebook-CDErule level'!$A:$A,$B117,'Golden Rulebook-CDErule level'!$AA:$AA,"Active")</f>
        <v>1</v>
      </c>
      <c r="H117" s="18" cm="1">
        <f t="array" ref="H117">_xlfn.LET(_xlpm.ids,_xlfn._xlws.FILTER('Golden Rulebook-CDErule level'!$S$4:$S$4620,('Golden Rulebook-CDErule level'!$L$4:$L$4620=H$28)*('Golden Rulebook-CDErule level'!$A$4:$A$4620=$B117)*('Golden Rulebook-CDErule level'!$AA$4:$AA$4620="Active"),""),SUM(--ISNUMBER(SEARCH(","&amp;SUBSTITUTE(SUBSTITUTE($C117," ",""),CHAR(160),"")&amp;",",","&amp;SUBSTITUTE(SUBSTITUTE(_xlpm.ids," ",""),CHAR(160),"")&amp;","))))</f>
        <v>1</v>
      </c>
      <c r="I117" s="18">
        <f>COUNTIFS('Golden Rulebook-CDErule level'!$E:$E,$C117,'Golden Rulebook-CDErule level'!$L:$L,I$28,'Golden Rulebook-CDErule level'!$A:$A,$B117,'Golden Rulebook-CDErule level'!$AA:$AA,"Active")</f>
        <v>0</v>
      </c>
      <c r="J117" s="18">
        <f>COUNTIFS('Golden Rulebook-CDErule level'!$E:$E,$C117,'Golden Rulebook-CDErule level'!$L:$L,J$28,'Golden Rulebook-CDErule level'!$A:$A,$B117,'Golden Rulebook-CDErule level'!$AA:$AA,"Active")</f>
        <v>2</v>
      </c>
      <c r="L117" s="18" t="str">
        <f>_xlfn.XLOOKUP(M117,'In-scope Tables'!B:B,'In-scope Tables'!D:D,"")</f>
        <v>Sprint 3</v>
      </c>
      <c r="M117" s="137" t="s">
        <v>16890</v>
      </c>
      <c r="N117" s="138" t="s">
        <v>16889</v>
      </c>
      <c r="O117" s="18">
        <f>COUNTIFS('Golden Rulebook-CDErule level'!$C:$C,$M117,'Golden Rulebook-CDErule level'!$L:$L,O$28,'Golden Rulebook-CDErule level'!$A:$A,$L117,'Golden Rulebook-CDErule level'!$AA:$AA,"Active")</f>
        <v>1</v>
      </c>
      <c r="P117" s="18">
        <f>COUNTIFS('Golden Rulebook-CDErule level'!$C:$C,$M117,'Golden Rulebook-CDErule level'!$L:$L,P$28,'Golden Rulebook-CDErule level'!$A:$A,$L117,'Golden Rulebook-CDErule level'!$AA:$AA,"Active")</f>
        <v>1</v>
      </c>
    </row>
    <row r="118" spans="2:16" hidden="1">
      <c r="B118" s="111" t="str">
        <f>_xlfn.XLOOKUP(C118,'In-scope Attributes'!B:B,'In-scope Attributes'!H:H,"")</f>
        <v>Sprint 1</v>
      </c>
      <c r="C118" s="135" t="s">
        <v>2218</v>
      </c>
      <c r="D118" s="135" t="s">
        <v>2217</v>
      </c>
      <c r="E118" s="135" t="s">
        <v>2198</v>
      </c>
      <c r="F118" s="135" t="s">
        <v>2197</v>
      </c>
      <c r="G118" s="18">
        <f>COUNTIFS('Golden Rulebook-CDErule level'!$E:$E,$C118,'Golden Rulebook-CDErule level'!$L:$L,G$28,'Golden Rulebook-CDErule level'!$A:$A,$B118,'Golden Rulebook-CDErule level'!$AA:$AA,"Active")</f>
        <v>1</v>
      </c>
      <c r="H118" s="18" cm="1">
        <f t="array" ref="H118">_xlfn.LET(_xlpm.ids,_xlfn._xlws.FILTER('Golden Rulebook-CDErule level'!$S$4:$S$4620,('Golden Rulebook-CDErule level'!$L$4:$L$4620=H$28)*('Golden Rulebook-CDErule level'!$A$4:$A$4620=$B118)*('Golden Rulebook-CDErule level'!$AA$4:$AA$4620="Active"),""),SUM(--ISNUMBER(SEARCH(","&amp;SUBSTITUTE(SUBSTITUTE($C118," ",""),CHAR(160),"")&amp;",",","&amp;SUBSTITUTE(SUBSTITUTE(_xlpm.ids," ",""),CHAR(160),"")&amp;","))))</f>
        <v>1</v>
      </c>
      <c r="I118" s="18">
        <f>COUNTIFS('Golden Rulebook-CDErule level'!$E:$E,$C118,'Golden Rulebook-CDErule level'!$L:$L,I$28,'Golden Rulebook-CDErule level'!$A:$A,$B118,'Golden Rulebook-CDErule level'!$AA:$AA,"Active")</f>
        <v>0</v>
      </c>
      <c r="J118" s="18">
        <f>COUNTIFS('Golden Rulebook-CDErule level'!$E:$E,$C118,'Golden Rulebook-CDErule level'!$L:$L,J$28,'Golden Rulebook-CDErule level'!$A:$A,$B118,'Golden Rulebook-CDErule level'!$AA:$AA,"Active")</f>
        <v>2</v>
      </c>
      <c r="L118" s="18" t="str">
        <f>_xlfn.XLOOKUP(M118,'In-scope Tables'!B:B,'In-scope Tables'!D:D,"")</f>
        <v>Sprint 3</v>
      </c>
      <c r="M118" s="137" t="s">
        <v>51</v>
      </c>
      <c r="N118" s="138" t="s">
        <v>50</v>
      </c>
      <c r="O118" s="18">
        <f>COUNTIFS('Golden Rulebook-CDErule level'!$C:$C,$M118,'Golden Rulebook-CDErule level'!$L:$L,O$28,'Golden Rulebook-CDErule level'!$A:$A,$L118,'Golden Rulebook-CDErule level'!$AA:$AA,"Active")</f>
        <v>1</v>
      </c>
      <c r="P118" s="18">
        <f>COUNTIFS('Golden Rulebook-CDErule level'!$C:$C,$M118,'Golden Rulebook-CDErule level'!$L:$L,P$28,'Golden Rulebook-CDErule level'!$A:$A,$L118,'Golden Rulebook-CDErule level'!$AA:$AA,"Active")</f>
        <v>1</v>
      </c>
    </row>
    <row r="119" spans="2:16" hidden="1">
      <c r="B119" s="111" t="str">
        <f>_xlfn.XLOOKUP(C119,'In-scope Attributes'!B:B,'In-scope Attributes'!H:H,"")</f>
        <v>Sprint 1</v>
      </c>
      <c r="C119" s="135" t="s">
        <v>2233</v>
      </c>
      <c r="D119" s="135" t="s">
        <v>2232</v>
      </c>
      <c r="E119" s="135" t="s">
        <v>2198</v>
      </c>
      <c r="F119" s="135" t="s">
        <v>2197</v>
      </c>
      <c r="G119" s="18">
        <f>COUNTIFS('Golden Rulebook-CDErule level'!$E:$E,$C119,'Golden Rulebook-CDErule level'!$L:$L,G$28,'Golden Rulebook-CDErule level'!$A:$A,$B119,'Golden Rulebook-CDErule level'!$AA:$AA,"Active")</f>
        <v>1</v>
      </c>
      <c r="H119" s="18" cm="1">
        <f t="array" ref="H119">_xlfn.LET(_xlpm.ids,_xlfn._xlws.FILTER('Golden Rulebook-CDErule level'!$S$4:$S$4620,('Golden Rulebook-CDErule level'!$L$4:$L$4620=H$28)*('Golden Rulebook-CDErule level'!$A$4:$A$4620=$B119)*('Golden Rulebook-CDErule level'!$AA$4:$AA$4620="Active"),""),SUM(--ISNUMBER(SEARCH(","&amp;SUBSTITUTE(SUBSTITUTE($C119," ",""),CHAR(160),"")&amp;",",","&amp;SUBSTITUTE(SUBSTITUTE(_xlpm.ids," ",""),CHAR(160),"")&amp;","))))</f>
        <v>0</v>
      </c>
      <c r="I119" s="18">
        <f>COUNTIFS('Golden Rulebook-CDErule level'!$E:$E,$C119,'Golden Rulebook-CDErule level'!$L:$L,I$28,'Golden Rulebook-CDErule level'!$A:$A,$B119,'Golden Rulebook-CDErule level'!$AA:$AA,"Active")</f>
        <v>0</v>
      </c>
      <c r="J119" s="18">
        <f>COUNTIFS('Golden Rulebook-CDErule level'!$E:$E,$C119,'Golden Rulebook-CDErule level'!$L:$L,J$28,'Golden Rulebook-CDErule level'!$A:$A,$B119,'Golden Rulebook-CDErule level'!$AA:$AA,"Active")</f>
        <v>2</v>
      </c>
      <c r="L119" s="18" t="str">
        <f>_xlfn.XLOOKUP(M119,'In-scope Tables'!B:B,'In-scope Tables'!D:D,"")</f>
        <v>Sprint 3</v>
      </c>
      <c r="M119" s="137" t="s">
        <v>18663</v>
      </c>
      <c r="N119" s="138" t="s">
        <v>18662</v>
      </c>
      <c r="O119" s="18">
        <f>COUNTIFS('Golden Rulebook-CDErule level'!$C:$C,$M119,'Golden Rulebook-CDErule level'!$L:$L,O$28,'Golden Rulebook-CDErule level'!$A:$A,$L119,'Golden Rulebook-CDErule level'!$AA:$AA,"Active")</f>
        <v>1</v>
      </c>
      <c r="P119" s="18">
        <f>COUNTIFS('Golden Rulebook-CDErule level'!$C:$C,$M119,'Golden Rulebook-CDErule level'!$L:$L,P$28,'Golden Rulebook-CDErule level'!$A:$A,$L119,'Golden Rulebook-CDErule level'!$AA:$AA,"Active")</f>
        <v>1</v>
      </c>
    </row>
    <row r="120" spans="2:16" hidden="1">
      <c r="B120" s="111" t="str">
        <f>_xlfn.XLOOKUP(C120,'In-scope Attributes'!B:B,'In-scope Attributes'!H:H,"")</f>
        <v>Sprint 1</v>
      </c>
      <c r="C120" s="135" t="s">
        <v>2248</v>
      </c>
      <c r="D120" s="135" t="s">
        <v>2247</v>
      </c>
      <c r="E120" s="135" t="s">
        <v>2198</v>
      </c>
      <c r="F120" s="135" t="s">
        <v>2197</v>
      </c>
      <c r="G120" s="18">
        <f>COUNTIFS('Golden Rulebook-CDErule level'!$E:$E,$C120,'Golden Rulebook-CDErule level'!$L:$L,G$28,'Golden Rulebook-CDErule level'!$A:$A,$B120,'Golden Rulebook-CDErule level'!$AA:$AA,"Active")</f>
        <v>1</v>
      </c>
      <c r="H120" s="18" cm="1">
        <f t="array" ref="H120">_xlfn.LET(_xlpm.ids,_xlfn._xlws.FILTER('Golden Rulebook-CDErule level'!$S$4:$S$4620,('Golden Rulebook-CDErule level'!$L$4:$L$4620=H$28)*('Golden Rulebook-CDErule level'!$A$4:$A$4620=$B120)*('Golden Rulebook-CDErule level'!$AA$4:$AA$4620="Active"),""),SUM(--ISNUMBER(SEARCH(","&amp;SUBSTITUTE(SUBSTITUTE($C120," ",""),CHAR(160),"")&amp;",",","&amp;SUBSTITUTE(SUBSTITUTE(_xlpm.ids," ",""),CHAR(160),"")&amp;","))))</f>
        <v>1</v>
      </c>
      <c r="I120" s="18">
        <f>COUNTIFS('Golden Rulebook-CDErule level'!$E:$E,$C120,'Golden Rulebook-CDErule level'!$L:$L,I$28,'Golden Rulebook-CDErule level'!$A:$A,$B120,'Golden Rulebook-CDErule level'!$AA:$AA,"Active")</f>
        <v>0</v>
      </c>
      <c r="J120" s="18">
        <f>COUNTIFS('Golden Rulebook-CDErule level'!$E:$E,$C120,'Golden Rulebook-CDErule level'!$L:$L,J$28,'Golden Rulebook-CDErule level'!$A:$A,$B120,'Golden Rulebook-CDErule level'!$AA:$AA,"Active")</f>
        <v>2</v>
      </c>
      <c r="L120" s="18" t="str">
        <f>_xlfn.XLOOKUP(M120,'In-scope Tables'!B:B,'In-scope Tables'!D:D,"")</f>
        <v>Sprint 3</v>
      </c>
      <c r="M120" s="137" t="s">
        <v>18693</v>
      </c>
      <c r="N120" s="138" t="s">
        <v>18692</v>
      </c>
      <c r="O120" s="18">
        <f>COUNTIFS('Golden Rulebook-CDErule level'!$C:$C,$M120,'Golden Rulebook-CDErule level'!$L:$L,O$28,'Golden Rulebook-CDErule level'!$A:$A,$L120,'Golden Rulebook-CDErule level'!$AA:$AA,"Active")</f>
        <v>1</v>
      </c>
      <c r="P120" s="18">
        <f>COUNTIFS('Golden Rulebook-CDErule level'!$C:$C,$M120,'Golden Rulebook-CDErule level'!$L:$L,P$28,'Golden Rulebook-CDErule level'!$A:$A,$L120,'Golden Rulebook-CDErule level'!$AA:$AA,"Active")</f>
        <v>1</v>
      </c>
    </row>
    <row r="121" spans="2:16" hidden="1">
      <c r="B121" s="111" t="str">
        <f>_xlfn.XLOOKUP(C121,'In-scope Attributes'!B:B,'In-scope Attributes'!H:H,"")</f>
        <v>Sprint 1</v>
      </c>
      <c r="C121" s="135" t="s">
        <v>2263</v>
      </c>
      <c r="D121" s="135" t="s">
        <v>2262</v>
      </c>
      <c r="E121" s="135" t="s">
        <v>2198</v>
      </c>
      <c r="F121" s="135" t="s">
        <v>2197</v>
      </c>
      <c r="G121" s="18">
        <f>COUNTIFS('Golden Rulebook-CDErule level'!$E:$E,$C121,'Golden Rulebook-CDErule level'!$L:$L,G$28,'Golden Rulebook-CDErule level'!$A:$A,$B121,'Golden Rulebook-CDErule level'!$AA:$AA,"Active")</f>
        <v>1</v>
      </c>
      <c r="H121" s="18" cm="1">
        <f t="array" ref="H121">_xlfn.LET(_xlpm.ids,_xlfn._xlws.FILTER('Golden Rulebook-CDErule level'!$S$4:$S$4620,('Golden Rulebook-CDErule level'!$L$4:$L$4620=H$28)*('Golden Rulebook-CDErule level'!$A$4:$A$4620=$B121)*('Golden Rulebook-CDErule level'!$AA$4:$AA$4620="Active"),""),SUM(--ISNUMBER(SEARCH(","&amp;SUBSTITUTE(SUBSTITUTE($C121," ",""),CHAR(160),"")&amp;",",","&amp;SUBSTITUTE(SUBSTITUTE(_xlpm.ids," ",""),CHAR(160),"")&amp;","))))</f>
        <v>1</v>
      </c>
      <c r="I121" s="18">
        <f>COUNTIFS('Golden Rulebook-CDErule level'!$E:$E,$C121,'Golden Rulebook-CDErule level'!$L:$L,I$28,'Golden Rulebook-CDErule level'!$A:$A,$B121,'Golden Rulebook-CDErule level'!$AA:$AA,"Active")</f>
        <v>0</v>
      </c>
      <c r="J121" s="18">
        <f>COUNTIFS('Golden Rulebook-CDErule level'!$E:$E,$C121,'Golden Rulebook-CDErule level'!$L:$L,J$28,'Golden Rulebook-CDErule level'!$A:$A,$B121,'Golden Rulebook-CDErule level'!$AA:$AA,"Active")</f>
        <v>2</v>
      </c>
      <c r="L121" s="18" t="str">
        <f>_xlfn.XLOOKUP(M121,'In-scope Tables'!B:B,'In-scope Tables'!D:D,"")</f>
        <v>Sprint 3</v>
      </c>
      <c r="M121" s="137" t="s">
        <v>18729</v>
      </c>
      <c r="N121" s="138" t="s">
        <v>18728</v>
      </c>
      <c r="O121" s="18">
        <f>COUNTIFS('Golden Rulebook-CDErule level'!$C:$C,$M121,'Golden Rulebook-CDErule level'!$L:$L,O$28,'Golden Rulebook-CDErule level'!$A:$A,$L121,'Golden Rulebook-CDErule level'!$AA:$AA,"Active")</f>
        <v>1</v>
      </c>
      <c r="P121" s="18">
        <f>COUNTIFS('Golden Rulebook-CDErule level'!$C:$C,$M121,'Golden Rulebook-CDErule level'!$L:$L,P$28,'Golden Rulebook-CDErule level'!$A:$A,$L121,'Golden Rulebook-CDErule level'!$AA:$AA,"Active")</f>
        <v>1</v>
      </c>
    </row>
    <row r="122" spans="2:16" hidden="1">
      <c r="B122" s="111" t="str">
        <f>_xlfn.XLOOKUP(C122,'In-scope Attributes'!B:B,'In-scope Attributes'!H:H,"")</f>
        <v>Sprint 1</v>
      </c>
      <c r="C122" s="135" t="s">
        <v>29196</v>
      </c>
      <c r="D122" s="135" t="s">
        <v>29195</v>
      </c>
      <c r="E122" s="135" t="s">
        <v>2198</v>
      </c>
      <c r="F122" s="135" t="s">
        <v>2197</v>
      </c>
      <c r="G122" s="18">
        <f>COUNTIFS('Golden Rulebook-CDErule level'!$E:$E,$C122,'Golden Rulebook-CDErule level'!$L:$L,G$28,'Golden Rulebook-CDErule level'!$A:$A,$B122,'Golden Rulebook-CDErule level'!$AA:$AA,"Active")</f>
        <v>1</v>
      </c>
      <c r="H122" s="18" cm="1">
        <f t="array" ref="H122">_xlfn.LET(_xlpm.ids,_xlfn._xlws.FILTER('Golden Rulebook-CDErule level'!$S$4:$S$4620,('Golden Rulebook-CDErule level'!$L$4:$L$4620=H$28)*('Golden Rulebook-CDErule level'!$A$4:$A$4620=$B122)*('Golden Rulebook-CDErule level'!$AA$4:$AA$4620="Active"),""),SUM(--ISNUMBER(SEARCH(","&amp;SUBSTITUTE(SUBSTITUTE($C122," ",""),CHAR(160),"")&amp;",",","&amp;SUBSTITUTE(SUBSTITUTE(_xlpm.ids," ",""),CHAR(160),"")&amp;","))))</f>
        <v>1</v>
      </c>
      <c r="I122" s="18">
        <f>COUNTIFS('Golden Rulebook-CDErule level'!$E:$E,$C122,'Golden Rulebook-CDErule level'!$L:$L,I$28,'Golden Rulebook-CDErule level'!$A:$A,$B122,'Golden Rulebook-CDErule level'!$AA:$AA,"Active")</f>
        <v>0</v>
      </c>
      <c r="J122" s="18">
        <f>COUNTIFS('Golden Rulebook-CDErule level'!$E:$E,$C122,'Golden Rulebook-CDErule level'!$L:$L,J$28,'Golden Rulebook-CDErule level'!$A:$A,$B122,'Golden Rulebook-CDErule level'!$AA:$AA,"Active")</f>
        <v>2</v>
      </c>
      <c r="L122" s="18" t="str">
        <f>_xlfn.XLOOKUP(M122,'In-scope Tables'!B:B,'In-scope Tables'!D:D,"")</f>
        <v>Sprint 3</v>
      </c>
      <c r="M122" s="137" t="s">
        <v>18848</v>
      </c>
      <c r="N122" s="138" t="s">
        <v>18847</v>
      </c>
      <c r="O122" s="18">
        <f>COUNTIFS('Golden Rulebook-CDErule level'!$C:$C,$M122,'Golden Rulebook-CDErule level'!$L:$L,O$28,'Golden Rulebook-CDErule level'!$A:$A,$L122,'Golden Rulebook-CDErule level'!$AA:$AA,"Active")</f>
        <v>1</v>
      </c>
      <c r="P122" s="18">
        <f>COUNTIFS('Golden Rulebook-CDErule level'!$C:$C,$M122,'Golden Rulebook-CDErule level'!$L:$L,P$28,'Golden Rulebook-CDErule level'!$A:$A,$L122,'Golden Rulebook-CDErule level'!$AA:$AA,"Active")</f>
        <v>1</v>
      </c>
    </row>
    <row r="123" spans="2:16" hidden="1">
      <c r="B123" s="111" t="str">
        <f>_xlfn.XLOOKUP(C123,'In-scope Attributes'!B:B,'In-scope Attributes'!H:H,"")</f>
        <v>Sprint 1</v>
      </c>
      <c r="C123" s="135" t="s">
        <v>29206</v>
      </c>
      <c r="D123" s="135" t="s">
        <v>29205</v>
      </c>
      <c r="E123" s="135" t="s">
        <v>2198</v>
      </c>
      <c r="F123" s="135" t="s">
        <v>2197</v>
      </c>
      <c r="G123" s="18">
        <f>COUNTIFS('Golden Rulebook-CDErule level'!$E:$E,$C123,'Golden Rulebook-CDErule level'!$L:$L,G$28,'Golden Rulebook-CDErule level'!$A:$A,$B123,'Golden Rulebook-CDErule level'!$AA:$AA,"Active")</f>
        <v>1</v>
      </c>
      <c r="H123" s="18" cm="1">
        <f t="array" ref="H123">_xlfn.LET(_xlpm.ids,_xlfn._xlws.FILTER('Golden Rulebook-CDErule level'!$S$4:$S$4620,('Golden Rulebook-CDErule level'!$L$4:$L$4620=H$28)*('Golden Rulebook-CDErule level'!$A$4:$A$4620=$B123)*('Golden Rulebook-CDErule level'!$AA$4:$AA$4620="Active"),""),SUM(--ISNUMBER(SEARCH(","&amp;SUBSTITUTE(SUBSTITUTE($C123," ",""),CHAR(160),"")&amp;",",","&amp;SUBSTITUTE(SUBSTITUTE(_xlpm.ids," ",""),CHAR(160),"")&amp;","))))</f>
        <v>1</v>
      </c>
      <c r="I123" s="18">
        <f>COUNTIFS('Golden Rulebook-CDErule level'!$E:$E,$C123,'Golden Rulebook-CDErule level'!$L:$L,I$28,'Golden Rulebook-CDErule level'!$A:$A,$B123,'Golden Rulebook-CDErule level'!$AA:$AA,"Active")</f>
        <v>0</v>
      </c>
      <c r="J123" s="18">
        <f>COUNTIFS('Golden Rulebook-CDErule level'!$E:$E,$C123,'Golden Rulebook-CDErule level'!$L:$L,J$28,'Golden Rulebook-CDErule level'!$A:$A,$B123,'Golden Rulebook-CDErule level'!$AA:$AA,"Active")</f>
        <v>2</v>
      </c>
      <c r="L123" s="18" t="str">
        <f>_xlfn.XLOOKUP(M123,'In-scope Tables'!B:B,'In-scope Tables'!D:D,"")</f>
        <v>Sprint 3</v>
      </c>
      <c r="M123" s="137" t="s">
        <v>19109</v>
      </c>
      <c r="N123" s="138" t="s">
        <v>19108</v>
      </c>
      <c r="O123" s="18">
        <f>COUNTIFS('Golden Rulebook-CDErule level'!$C:$C,$M123,'Golden Rulebook-CDErule level'!$L:$L,O$28,'Golden Rulebook-CDErule level'!$A:$A,$L123,'Golden Rulebook-CDErule level'!$AA:$AA,"Active")</f>
        <v>1</v>
      </c>
      <c r="P123" s="18">
        <f>COUNTIFS('Golden Rulebook-CDErule level'!$C:$C,$M123,'Golden Rulebook-CDErule level'!$L:$L,P$28,'Golden Rulebook-CDErule level'!$A:$A,$L123,'Golden Rulebook-CDErule level'!$AA:$AA,"Active")</f>
        <v>1</v>
      </c>
    </row>
    <row r="124" spans="2:16" hidden="1">
      <c r="B124" s="111" t="str">
        <f>_xlfn.XLOOKUP(C124,'In-scope Attributes'!B:B,'In-scope Attributes'!H:H,"")</f>
        <v>Sprint 1</v>
      </c>
      <c r="C124" s="135" t="s">
        <v>29398</v>
      </c>
      <c r="D124" s="135" t="s">
        <v>29397</v>
      </c>
      <c r="E124" s="135" t="s">
        <v>2278</v>
      </c>
      <c r="F124" s="135" t="s">
        <v>2277</v>
      </c>
      <c r="G124" s="18">
        <f>COUNTIFS('Golden Rulebook-CDErule level'!$E:$E,$C124,'Golden Rulebook-CDErule level'!$L:$L,G$28,'Golden Rulebook-CDErule level'!$A:$A,$B124,'Golden Rulebook-CDErule level'!$AA:$AA,"Active")</f>
        <v>1</v>
      </c>
      <c r="H124" s="18" cm="1">
        <f t="array" ref="H124">_xlfn.LET(_xlpm.ids,_xlfn._xlws.FILTER('Golden Rulebook-CDErule level'!$S$4:$S$4620,('Golden Rulebook-CDErule level'!$L$4:$L$4620=H$28)*('Golden Rulebook-CDErule level'!$A$4:$A$4620=$B124)*('Golden Rulebook-CDErule level'!$AA$4:$AA$4620="Active"),""),SUM(--ISNUMBER(SEARCH(","&amp;SUBSTITUTE(SUBSTITUTE($C124," ",""),CHAR(160),"")&amp;",",","&amp;SUBSTITUTE(SUBSTITUTE(_xlpm.ids," ",""),CHAR(160),"")&amp;","))))</f>
        <v>1</v>
      </c>
      <c r="I124" s="18">
        <f>COUNTIFS('Golden Rulebook-CDErule level'!$E:$E,$C124,'Golden Rulebook-CDErule level'!$L:$L,I$28,'Golden Rulebook-CDErule level'!$A:$A,$B124,'Golden Rulebook-CDErule level'!$AA:$AA,"Active")</f>
        <v>0</v>
      </c>
      <c r="J124" s="18">
        <f>COUNTIFS('Golden Rulebook-CDErule level'!$E:$E,$C124,'Golden Rulebook-CDErule level'!$L:$L,J$28,'Golden Rulebook-CDErule level'!$A:$A,$B124,'Golden Rulebook-CDErule level'!$AA:$AA,"Active")</f>
        <v>2</v>
      </c>
      <c r="L124" s="18" t="str">
        <f>_xlfn.XLOOKUP(M124,'In-scope Tables'!B:B,'In-scope Tables'!D:D,"")</f>
        <v>Sprint 3</v>
      </c>
      <c r="M124" s="137" t="s">
        <v>19169</v>
      </c>
      <c r="N124" s="138" t="s">
        <v>19168</v>
      </c>
      <c r="O124" s="18">
        <f>COUNTIFS('Golden Rulebook-CDErule level'!$C:$C,$M124,'Golden Rulebook-CDErule level'!$L:$L,O$28,'Golden Rulebook-CDErule level'!$A:$A,$L124,'Golden Rulebook-CDErule level'!$AA:$AA,"Active")</f>
        <v>1</v>
      </c>
      <c r="P124" s="18">
        <f>COUNTIFS('Golden Rulebook-CDErule level'!$C:$C,$M124,'Golden Rulebook-CDErule level'!$L:$L,P$28,'Golden Rulebook-CDErule level'!$A:$A,$L124,'Golden Rulebook-CDErule level'!$AA:$AA,"Active")</f>
        <v>1</v>
      </c>
    </row>
    <row r="125" spans="2:16" hidden="1">
      <c r="B125" s="111" t="str">
        <f>_xlfn.XLOOKUP(C125,'In-scope Attributes'!B:B,'In-scope Attributes'!H:H,"")</f>
        <v>Sprint 1</v>
      </c>
      <c r="C125" s="135" t="s">
        <v>2280</v>
      </c>
      <c r="D125" s="135" t="s">
        <v>2279</v>
      </c>
      <c r="E125" s="135" t="s">
        <v>2278</v>
      </c>
      <c r="F125" s="135" t="s">
        <v>2277</v>
      </c>
      <c r="G125" s="18">
        <f>COUNTIFS('Golden Rulebook-CDErule level'!$E:$E,$C125,'Golden Rulebook-CDErule level'!$L:$L,G$28,'Golden Rulebook-CDErule level'!$A:$A,$B125,'Golden Rulebook-CDErule level'!$AA:$AA,"Active")</f>
        <v>1</v>
      </c>
      <c r="H125" s="18" cm="1">
        <f t="array" ref="H125">_xlfn.LET(_xlpm.ids,_xlfn._xlws.FILTER('Golden Rulebook-CDErule level'!$S$4:$S$4620,('Golden Rulebook-CDErule level'!$L$4:$L$4620=H$28)*('Golden Rulebook-CDErule level'!$A$4:$A$4620=$B125)*('Golden Rulebook-CDErule level'!$AA$4:$AA$4620="Active"),""),SUM(--ISNUMBER(SEARCH(","&amp;SUBSTITUTE(SUBSTITUTE($C125," ",""),CHAR(160),"")&amp;",",","&amp;SUBSTITUTE(SUBSTITUTE(_xlpm.ids," ",""),CHAR(160),"")&amp;","))))</f>
        <v>1</v>
      </c>
      <c r="I125" s="18">
        <f>COUNTIFS('Golden Rulebook-CDErule level'!$E:$E,$C125,'Golden Rulebook-CDErule level'!$L:$L,I$28,'Golden Rulebook-CDErule level'!$A:$A,$B125,'Golden Rulebook-CDErule level'!$AA:$AA,"Active")</f>
        <v>0</v>
      </c>
      <c r="J125" s="18">
        <f>COUNTIFS('Golden Rulebook-CDErule level'!$E:$E,$C125,'Golden Rulebook-CDErule level'!$L:$L,J$28,'Golden Rulebook-CDErule level'!$A:$A,$B125,'Golden Rulebook-CDErule level'!$AA:$AA,"Active")</f>
        <v>1</v>
      </c>
      <c r="L125" s="18" t="str">
        <f>_xlfn.XLOOKUP(M125,'In-scope Tables'!B:B,'In-scope Tables'!D:D,"")</f>
        <v>Sprint 3</v>
      </c>
      <c r="M125" s="137" t="s">
        <v>19244</v>
      </c>
      <c r="N125" s="138" t="s">
        <v>19243</v>
      </c>
      <c r="O125" s="18">
        <f>COUNTIFS('Golden Rulebook-CDErule level'!$C:$C,$M125,'Golden Rulebook-CDErule level'!$L:$L,O$28,'Golden Rulebook-CDErule level'!$A:$A,$L125,'Golden Rulebook-CDErule level'!$AA:$AA,"Active")</f>
        <v>1</v>
      </c>
      <c r="P125" s="18">
        <f>COUNTIFS('Golden Rulebook-CDErule level'!$C:$C,$M125,'Golden Rulebook-CDErule level'!$L:$L,P$28,'Golden Rulebook-CDErule level'!$A:$A,$L125,'Golden Rulebook-CDErule level'!$AA:$AA,"Active")</f>
        <v>1</v>
      </c>
    </row>
    <row r="126" spans="2:16" hidden="1">
      <c r="B126" s="111" t="str">
        <f>_xlfn.XLOOKUP(C126,'In-scope Attributes'!B:B,'In-scope Attributes'!H:H,"")</f>
        <v>Sprint 1</v>
      </c>
      <c r="C126" s="135" t="s">
        <v>29334</v>
      </c>
      <c r="D126" s="135" t="s">
        <v>29333</v>
      </c>
      <c r="E126" s="135" t="s">
        <v>2278</v>
      </c>
      <c r="F126" s="135" t="s">
        <v>2277</v>
      </c>
      <c r="G126" s="18">
        <f>COUNTIFS('Golden Rulebook-CDErule level'!$E:$E,$C126,'Golden Rulebook-CDErule level'!$L:$L,G$28,'Golden Rulebook-CDErule level'!$A:$A,$B126,'Golden Rulebook-CDErule level'!$AA:$AA,"Active")</f>
        <v>1</v>
      </c>
      <c r="H126" s="18" cm="1">
        <f t="array" ref="H126">_xlfn.LET(_xlpm.ids,_xlfn._xlws.FILTER('Golden Rulebook-CDErule level'!$S$4:$S$4620,('Golden Rulebook-CDErule level'!$L$4:$L$4620=H$28)*('Golden Rulebook-CDErule level'!$A$4:$A$4620=$B126)*('Golden Rulebook-CDErule level'!$AA$4:$AA$4620="Active"),""),SUM(--ISNUMBER(SEARCH(","&amp;SUBSTITUTE(SUBSTITUTE($C126," ",""),CHAR(160),"")&amp;",",","&amp;SUBSTITUTE(SUBSTITUTE(_xlpm.ids," ",""),CHAR(160),"")&amp;","))))</f>
        <v>0</v>
      </c>
      <c r="I126" s="18">
        <f>COUNTIFS('Golden Rulebook-CDErule level'!$E:$E,$C126,'Golden Rulebook-CDErule level'!$L:$L,I$28,'Golden Rulebook-CDErule level'!$A:$A,$B126,'Golden Rulebook-CDErule level'!$AA:$AA,"Active")</f>
        <v>0</v>
      </c>
      <c r="J126" s="18">
        <f>COUNTIFS('Golden Rulebook-CDErule level'!$E:$E,$C126,'Golden Rulebook-CDErule level'!$L:$L,J$28,'Golden Rulebook-CDErule level'!$A:$A,$B126,'Golden Rulebook-CDErule level'!$AA:$AA,"Active")</f>
        <v>2</v>
      </c>
      <c r="L126" s="18" t="str">
        <f>_xlfn.XLOOKUP(M126,'In-scope Tables'!B:B,'In-scope Tables'!D:D,"")</f>
        <v>Sprint 3</v>
      </c>
      <c r="M126" s="137" t="s">
        <v>19416</v>
      </c>
      <c r="N126" s="138" t="s">
        <v>19415</v>
      </c>
      <c r="O126" s="18">
        <f>COUNTIFS('Golden Rulebook-CDErule level'!$C:$C,$M126,'Golden Rulebook-CDErule level'!$L:$L,O$28,'Golden Rulebook-CDErule level'!$A:$A,$L126,'Golden Rulebook-CDErule level'!$AA:$AA,"Active")</f>
        <v>1</v>
      </c>
      <c r="P126" s="18">
        <f>COUNTIFS('Golden Rulebook-CDErule level'!$C:$C,$M126,'Golden Rulebook-CDErule level'!$L:$L,P$28,'Golden Rulebook-CDErule level'!$A:$A,$L126,'Golden Rulebook-CDErule level'!$AA:$AA,"Active")</f>
        <v>1</v>
      </c>
    </row>
    <row r="127" spans="2:16" hidden="1">
      <c r="B127" s="111" t="str">
        <f>_xlfn.XLOOKUP(C127,'In-scope Attributes'!B:B,'In-scope Attributes'!H:H,"")</f>
        <v>Sprint 1</v>
      </c>
      <c r="C127" s="135" t="s">
        <v>29318</v>
      </c>
      <c r="D127" s="135" t="s">
        <v>29317</v>
      </c>
      <c r="E127" s="135" t="s">
        <v>2278</v>
      </c>
      <c r="F127" s="135" t="s">
        <v>2277</v>
      </c>
      <c r="G127" s="18">
        <f>COUNTIFS('Golden Rulebook-CDErule level'!$E:$E,$C127,'Golden Rulebook-CDErule level'!$L:$L,G$28,'Golden Rulebook-CDErule level'!$A:$A,$B127,'Golden Rulebook-CDErule level'!$AA:$AA,"Active")</f>
        <v>1</v>
      </c>
      <c r="H127" s="18" cm="1">
        <f t="array" ref="H127">_xlfn.LET(_xlpm.ids,_xlfn._xlws.FILTER('Golden Rulebook-CDErule level'!$S$4:$S$4620,('Golden Rulebook-CDErule level'!$L$4:$L$4620=H$28)*('Golden Rulebook-CDErule level'!$A$4:$A$4620=$B127)*('Golden Rulebook-CDErule level'!$AA$4:$AA$4620="Active"),""),SUM(--ISNUMBER(SEARCH(","&amp;SUBSTITUTE(SUBSTITUTE($C127," ",""),CHAR(160),"")&amp;",",","&amp;SUBSTITUTE(SUBSTITUTE(_xlpm.ids," ",""),CHAR(160),"")&amp;","))))</f>
        <v>0</v>
      </c>
      <c r="I127" s="18">
        <f>COUNTIFS('Golden Rulebook-CDErule level'!$E:$E,$C127,'Golden Rulebook-CDErule level'!$L:$L,I$28,'Golden Rulebook-CDErule level'!$A:$A,$B127,'Golden Rulebook-CDErule level'!$AA:$AA,"Active")</f>
        <v>0</v>
      </c>
      <c r="J127" s="18">
        <f>COUNTIFS('Golden Rulebook-CDErule level'!$E:$E,$C127,'Golden Rulebook-CDErule level'!$L:$L,J$28,'Golden Rulebook-CDErule level'!$A:$A,$B127,'Golden Rulebook-CDErule level'!$AA:$AA,"Active")</f>
        <v>2</v>
      </c>
      <c r="L127" s="18" t="str">
        <f>_xlfn.XLOOKUP(M127,'In-scope Tables'!B:B,'In-scope Tables'!D:D,"")</f>
        <v>Sprint 3</v>
      </c>
      <c r="M127" s="137" t="s">
        <v>19783</v>
      </c>
      <c r="N127" s="138" t="s">
        <v>19782</v>
      </c>
      <c r="O127" s="18">
        <f>COUNTIFS('Golden Rulebook-CDErule level'!$C:$C,$M127,'Golden Rulebook-CDErule level'!$L:$L,O$28,'Golden Rulebook-CDErule level'!$A:$A,$L127,'Golden Rulebook-CDErule level'!$AA:$AA,"Active")</f>
        <v>1</v>
      </c>
      <c r="P127" s="18">
        <f>COUNTIFS('Golden Rulebook-CDErule level'!$C:$C,$M127,'Golden Rulebook-CDErule level'!$L:$L,P$28,'Golden Rulebook-CDErule level'!$A:$A,$L127,'Golden Rulebook-CDErule level'!$AA:$AA,"Active")</f>
        <v>1</v>
      </c>
    </row>
    <row r="128" spans="2:16" hidden="1">
      <c r="B128" s="111" t="str">
        <f>_xlfn.XLOOKUP(C128,'In-scope Attributes'!B:B,'In-scope Attributes'!H:H,"")</f>
        <v>Sprint 1</v>
      </c>
      <c r="C128" s="135" t="s">
        <v>2295</v>
      </c>
      <c r="D128" s="135" t="s">
        <v>2294</v>
      </c>
      <c r="E128" s="135" t="s">
        <v>2278</v>
      </c>
      <c r="F128" s="135" t="s">
        <v>2277</v>
      </c>
      <c r="G128" s="18">
        <f>COUNTIFS('Golden Rulebook-CDErule level'!$E:$E,$C128,'Golden Rulebook-CDErule level'!$L:$L,G$28,'Golden Rulebook-CDErule level'!$A:$A,$B128,'Golden Rulebook-CDErule level'!$AA:$AA,"Active")</f>
        <v>1</v>
      </c>
      <c r="H128" s="18" cm="1">
        <f t="array" ref="H128">_xlfn.LET(_xlpm.ids,_xlfn._xlws.FILTER('Golden Rulebook-CDErule level'!$S$4:$S$4620,('Golden Rulebook-CDErule level'!$L$4:$L$4620=H$28)*('Golden Rulebook-CDErule level'!$A$4:$A$4620=$B128)*('Golden Rulebook-CDErule level'!$AA$4:$AA$4620="Active"),""),SUM(--ISNUMBER(SEARCH(","&amp;SUBSTITUTE(SUBSTITUTE($C128," ",""),CHAR(160),"")&amp;",",","&amp;SUBSTITUTE(SUBSTITUTE(_xlpm.ids," ",""),CHAR(160),"")&amp;","))))</f>
        <v>1</v>
      </c>
      <c r="I128" s="18">
        <f>COUNTIFS('Golden Rulebook-CDErule level'!$E:$E,$C128,'Golden Rulebook-CDErule level'!$L:$L,I$28,'Golden Rulebook-CDErule level'!$A:$A,$B128,'Golden Rulebook-CDErule level'!$AA:$AA,"Active")</f>
        <v>0</v>
      </c>
      <c r="J128" s="18">
        <f>COUNTIFS('Golden Rulebook-CDErule level'!$E:$E,$C128,'Golden Rulebook-CDErule level'!$L:$L,J$28,'Golden Rulebook-CDErule level'!$A:$A,$B128,'Golden Rulebook-CDErule level'!$AA:$AA,"Active")</f>
        <v>1</v>
      </c>
      <c r="L128" s="18" t="str">
        <f>_xlfn.XLOOKUP(M128,'In-scope Tables'!B:B,'In-scope Tables'!D:D,"")</f>
        <v>Sprint 3</v>
      </c>
      <c r="M128" s="137" t="s">
        <v>14616</v>
      </c>
      <c r="N128" s="138" t="s">
        <v>14615</v>
      </c>
      <c r="O128" s="18">
        <f>COUNTIFS('Golden Rulebook-CDErule level'!$C:$C,$M128,'Golden Rulebook-CDErule level'!$L:$L,O$28,'Golden Rulebook-CDErule level'!$A:$A,$L128,'Golden Rulebook-CDErule level'!$AA:$AA,"Active")</f>
        <v>1</v>
      </c>
      <c r="P128" s="18">
        <f>COUNTIFS('Golden Rulebook-CDErule level'!$C:$C,$M128,'Golden Rulebook-CDErule level'!$L:$L,P$28,'Golden Rulebook-CDErule level'!$A:$A,$L128,'Golden Rulebook-CDErule level'!$AA:$AA,"Active")</f>
        <v>1</v>
      </c>
    </row>
    <row r="129" spans="2:16" hidden="1">
      <c r="B129" s="111" t="str">
        <f>_xlfn.XLOOKUP(C129,'In-scope Attributes'!B:B,'In-scope Attributes'!H:H,"")</f>
        <v>Sprint 1</v>
      </c>
      <c r="C129" s="135" t="s">
        <v>2304</v>
      </c>
      <c r="D129" s="135" t="s">
        <v>2303</v>
      </c>
      <c r="E129" s="135" t="s">
        <v>2278</v>
      </c>
      <c r="F129" s="135" t="s">
        <v>2277</v>
      </c>
      <c r="G129" s="18">
        <f>COUNTIFS('Golden Rulebook-CDErule level'!$E:$E,$C129,'Golden Rulebook-CDErule level'!$L:$L,G$28,'Golden Rulebook-CDErule level'!$A:$A,$B129,'Golden Rulebook-CDErule level'!$AA:$AA,"Active")</f>
        <v>1</v>
      </c>
      <c r="H129" s="18" cm="1">
        <f t="array" ref="H129">_xlfn.LET(_xlpm.ids,_xlfn._xlws.FILTER('Golden Rulebook-CDErule level'!$S$4:$S$4620,('Golden Rulebook-CDErule level'!$L$4:$L$4620=H$28)*('Golden Rulebook-CDErule level'!$A$4:$A$4620=$B129)*('Golden Rulebook-CDErule level'!$AA$4:$AA$4620="Active"),""),SUM(--ISNUMBER(SEARCH(","&amp;SUBSTITUTE(SUBSTITUTE($C129," ",""),CHAR(160),"")&amp;",",","&amp;SUBSTITUTE(SUBSTITUTE(_xlpm.ids," ",""),CHAR(160),"")&amp;","))))</f>
        <v>1</v>
      </c>
      <c r="I129" s="18">
        <f>COUNTIFS('Golden Rulebook-CDErule level'!$E:$E,$C129,'Golden Rulebook-CDErule level'!$L:$L,I$28,'Golden Rulebook-CDErule level'!$A:$A,$B129,'Golden Rulebook-CDErule level'!$AA:$AA,"Active")</f>
        <v>0</v>
      </c>
      <c r="J129" s="18">
        <f>COUNTIFS('Golden Rulebook-CDErule level'!$E:$E,$C129,'Golden Rulebook-CDErule level'!$L:$L,J$28,'Golden Rulebook-CDErule level'!$A:$A,$B129,'Golden Rulebook-CDErule level'!$AA:$AA,"Active")</f>
        <v>1</v>
      </c>
      <c r="L129" s="18" t="str">
        <f>_xlfn.XLOOKUP(M129,'In-scope Tables'!B:B,'In-scope Tables'!D:D,"")</f>
        <v>Sprint 3</v>
      </c>
      <c r="M129" s="137" t="s">
        <v>21121</v>
      </c>
      <c r="N129" s="138" t="s">
        <v>21120</v>
      </c>
      <c r="O129" s="18">
        <f>COUNTIFS('Golden Rulebook-CDErule level'!$C:$C,$M129,'Golden Rulebook-CDErule level'!$L:$L,O$28,'Golden Rulebook-CDErule level'!$A:$A,$L129,'Golden Rulebook-CDErule level'!$AA:$AA,"Active")</f>
        <v>1</v>
      </c>
      <c r="P129" s="18">
        <f>COUNTIFS('Golden Rulebook-CDErule level'!$C:$C,$M129,'Golden Rulebook-CDErule level'!$L:$L,P$28,'Golden Rulebook-CDErule level'!$A:$A,$L129,'Golden Rulebook-CDErule level'!$AA:$AA,"Active")</f>
        <v>1</v>
      </c>
    </row>
    <row r="130" spans="2:16" hidden="1">
      <c r="B130" s="111" t="str">
        <f>_xlfn.XLOOKUP(C130,'In-scope Attributes'!B:B,'In-scope Attributes'!H:H,"")</f>
        <v>Sprint 1</v>
      </c>
      <c r="C130" s="135" t="s">
        <v>29254</v>
      </c>
      <c r="D130" s="135" t="s">
        <v>29253</v>
      </c>
      <c r="E130" s="135" t="s">
        <v>2278</v>
      </c>
      <c r="F130" s="135" t="s">
        <v>2277</v>
      </c>
      <c r="G130" s="18">
        <f>COUNTIFS('Golden Rulebook-CDErule level'!$E:$E,$C130,'Golden Rulebook-CDErule level'!$L:$L,G$28,'Golden Rulebook-CDErule level'!$A:$A,$B130,'Golden Rulebook-CDErule level'!$AA:$AA,"Active")</f>
        <v>1</v>
      </c>
      <c r="H130" s="18" cm="1">
        <f t="array" ref="H130">_xlfn.LET(_xlpm.ids,_xlfn._xlws.FILTER('Golden Rulebook-CDErule level'!$S$4:$S$4620,('Golden Rulebook-CDErule level'!$L$4:$L$4620=H$28)*('Golden Rulebook-CDErule level'!$A$4:$A$4620=$B130)*('Golden Rulebook-CDErule level'!$AA$4:$AA$4620="Active"),""),SUM(--ISNUMBER(SEARCH(","&amp;SUBSTITUTE(SUBSTITUTE($C130," ",""),CHAR(160),"")&amp;",",","&amp;SUBSTITUTE(SUBSTITUTE(_xlpm.ids," ",""),CHAR(160),"")&amp;","))))</f>
        <v>1</v>
      </c>
      <c r="I130" s="18">
        <f>COUNTIFS('Golden Rulebook-CDErule level'!$E:$E,$C130,'Golden Rulebook-CDErule level'!$L:$L,I$28,'Golden Rulebook-CDErule level'!$A:$A,$B130,'Golden Rulebook-CDErule level'!$AA:$AA,"Active")</f>
        <v>0</v>
      </c>
      <c r="J130" s="18">
        <f>COUNTIFS('Golden Rulebook-CDErule level'!$E:$E,$C130,'Golden Rulebook-CDErule level'!$L:$L,J$28,'Golden Rulebook-CDErule level'!$A:$A,$B130,'Golden Rulebook-CDErule level'!$AA:$AA,"Active")</f>
        <v>2</v>
      </c>
      <c r="L130" s="18" t="str">
        <f>_xlfn.XLOOKUP(M130,'In-scope Tables'!B:B,'In-scope Tables'!D:D,"")</f>
        <v>Sprint 3</v>
      </c>
      <c r="M130" s="137" t="s">
        <v>21279</v>
      </c>
      <c r="N130" s="138" t="s">
        <v>6992</v>
      </c>
      <c r="O130" s="18">
        <f>COUNTIFS('Golden Rulebook-CDErule level'!$C:$C,$M130,'Golden Rulebook-CDErule level'!$L:$L,O$28,'Golden Rulebook-CDErule level'!$A:$A,$L130,'Golden Rulebook-CDErule level'!$AA:$AA,"Active")</f>
        <v>1</v>
      </c>
      <c r="P130" s="18">
        <f>COUNTIFS('Golden Rulebook-CDErule level'!$C:$C,$M130,'Golden Rulebook-CDErule level'!$L:$L,P$28,'Golden Rulebook-CDErule level'!$A:$A,$L130,'Golden Rulebook-CDErule level'!$AA:$AA,"Active")</f>
        <v>1</v>
      </c>
    </row>
    <row r="131" spans="2:16" hidden="1">
      <c r="B131" s="111" t="str">
        <f>_xlfn.XLOOKUP(C131,'In-scope Attributes'!B:B,'In-scope Attributes'!H:H,"")</f>
        <v>Sprint 1</v>
      </c>
      <c r="C131" s="135" t="s">
        <v>29278</v>
      </c>
      <c r="D131" s="135" t="s">
        <v>29277</v>
      </c>
      <c r="E131" s="135" t="s">
        <v>2278</v>
      </c>
      <c r="F131" s="135" t="s">
        <v>2277</v>
      </c>
      <c r="G131" s="18">
        <f>COUNTIFS('Golden Rulebook-CDErule level'!$E:$E,$C131,'Golden Rulebook-CDErule level'!$L:$L,G$28,'Golden Rulebook-CDErule level'!$A:$A,$B131,'Golden Rulebook-CDErule level'!$AA:$AA,"Active")</f>
        <v>1</v>
      </c>
      <c r="H131" s="18" cm="1">
        <f t="array" ref="H131">_xlfn.LET(_xlpm.ids,_xlfn._xlws.FILTER('Golden Rulebook-CDErule level'!$S$4:$S$4620,('Golden Rulebook-CDErule level'!$L$4:$L$4620=H$28)*('Golden Rulebook-CDErule level'!$A$4:$A$4620=$B131)*('Golden Rulebook-CDErule level'!$AA$4:$AA$4620="Active"),""),SUM(--ISNUMBER(SEARCH(","&amp;SUBSTITUTE(SUBSTITUTE($C131," ",""),CHAR(160),"")&amp;",",","&amp;SUBSTITUTE(SUBSTITUTE(_xlpm.ids," ",""),CHAR(160),"")&amp;","))))</f>
        <v>1</v>
      </c>
      <c r="I131" s="18">
        <f>COUNTIFS('Golden Rulebook-CDErule level'!$E:$E,$C131,'Golden Rulebook-CDErule level'!$L:$L,I$28,'Golden Rulebook-CDErule level'!$A:$A,$B131,'Golden Rulebook-CDErule level'!$AA:$AA,"Active")</f>
        <v>0</v>
      </c>
      <c r="J131" s="18">
        <f>COUNTIFS('Golden Rulebook-CDErule level'!$E:$E,$C131,'Golden Rulebook-CDErule level'!$L:$L,J$28,'Golden Rulebook-CDErule level'!$A:$A,$B131,'Golden Rulebook-CDErule level'!$AA:$AA,"Active")</f>
        <v>2</v>
      </c>
      <c r="L131" s="18" t="str">
        <f>_xlfn.XLOOKUP(M131,'In-scope Tables'!B:B,'In-scope Tables'!D:D,"")</f>
        <v>Sprint 3</v>
      </c>
      <c r="M131" s="137" t="s">
        <v>21497</v>
      </c>
      <c r="N131" s="138" t="s">
        <v>21496</v>
      </c>
      <c r="O131" s="18">
        <f>COUNTIFS('Golden Rulebook-CDErule level'!$C:$C,$M131,'Golden Rulebook-CDErule level'!$L:$L,O$28,'Golden Rulebook-CDErule level'!$A:$A,$L131,'Golden Rulebook-CDErule level'!$AA:$AA,"Active")</f>
        <v>1</v>
      </c>
      <c r="P131" s="18">
        <f>COUNTIFS('Golden Rulebook-CDErule level'!$C:$C,$M131,'Golden Rulebook-CDErule level'!$L:$L,P$28,'Golden Rulebook-CDErule level'!$A:$A,$L131,'Golden Rulebook-CDErule level'!$AA:$AA,"Active")</f>
        <v>1</v>
      </c>
    </row>
    <row r="132" spans="2:16" hidden="1">
      <c r="B132" s="111" t="str">
        <f>_xlfn.XLOOKUP(C132,'In-scope Attributes'!B:B,'In-scope Attributes'!H:H,"")</f>
        <v>Sprint 1</v>
      </c>
      <c r="C132" s="135" t="s">
        <v>2314</v>
      </c>
      <c r="D132" s="135" t="s">
        <v>810</v>
      </c>
      <c r="E132" s="135" t="s">
        <v>2313</v>
      </c>
      <c r="F132" s="135" t="s">
        <v>2312</v>
      </c>
      <c r="G132" s="18">
        <f>COUNTIFS('Golden Rulebook-CDErule level'!$E:$E,$C132,'Golden Rulebook-CDErule level'!$L:$L,G$28,'Golden Rulebook-CDErule level'!$A:$A,$B132,'Golden Rulebook-CDErule level'!$AA:$AA,"Active")</f>
        <v>1</v>
      </c>
      <c r="H132" s="18" cm="1">
        <f t="array" ref="H132">_xlfn.LET(_xlpm.ids,_xlfn._xlws.FILTER('Golden Rulebook-CDErule level'!$S$4:$S$4620,('Golden Rulebook-CDErule level'!$L$4:$L$4620=H$28)*('Golden Rulebook-CDErule level'!$A$4:$A$4620=$B132)*('Golden Rulebook-CDErule level'!$AA$4:$AA$4620="Active"),""),SUM(--ISNUMBER(SEARCH(","&amp;SUBSTITUTE(SUBSTITUTE($C132," ",""),CHAR(160),"")&amp;",",","&amp;SUBSTITUTE(SUBSTITUTE(_xlpm.ids," ",""),CHAR(160),"")&amp;","))))</f>
        <v>1</v>
      </c>
      <c r="I132" s="18">
        <f>COUNTIFS('Golden Rulebook-CDErule level'!$E:$E,$C132,'Golden Rulebook-CDErule level'!$L:$L,I$28,'Golden Rulebook-CDErule level'!$A:$A,$B132,'Golden Rulebook-CDErule level'!$AA:$AA,"Active")</f>
        <v>0</v>
      </c>
      <c r="J132" s="18">
        <f>COUNTIFS('Golden Rulebook-CDErule level'!$E:$E,$C132,'Golden Rulebook-CDErule level'!$L:$L,J$28,'Golden Rulebook-CDErule level'!$A:$A,$B132,'Golden Rulebook-CDErule level'!$AA:$AA,"Active")</f>
        <v>2</v>
      </c>
      <c r="L132" s="18" t="str">
        <f>_xlfn.XLOOKUP(M132,'In-scope Tables'!B:B,'In-scope Tables'!D:D,"")</f>
        <v>Sprint 3</v>
      </c>
      <c r="M132" s="137" t="s">
        <v>21618</v>
      </c>
      <c r="N132" s="138" t="s">
        <v>21617</v>
      </c>
      <c r="O132" s="18">
        <f>COUNTIFS('Golden Rulebook-CDErule level'!$C:$C,$M132,'Golden Rulebook-CDErule level'!$L:$L,O$28,'Golden Rulebook-CDErule level'!$A:$A,$L132,'Golden Rulebook-CDErule level'!$AA:$AA,"Active")</f>
        <v>1</v>
      </c>
      <c r="P132" s="18">
        <f>COUNTIFS('Golden Rulebook-CDErule level'!$C:$C,$M132,'Golden Rulebook-CDErule level'!$L:$L,P$28,'Golden Rulebook-CDErule level'!$A:$A,$L132,'Golden Rulebook-CDErule level'!$AA:$AA,"Active")</f>
        <v>1</v>
      </c>
    </row>
    <row r="133" spans="2:16" hidden="1">
      <c r="B133" s="111" t="str">
        <f>_xlfn.XLOOKUP(C133,'In-scope Attributes'!B:B,'In-scope Attributes'!H:H,"")</f>
        <v>Sprint 1</v>
      </c>
      <c r="C133" s="135" t="s">
        <v>2334</v>
      </c>
      <c r="D133" s="135" t="s">
        <v>838</v>
      </c>
      <c r="E133" s="135" t="s">
        <v>2313</v>
      </c>
      <c r="F133" s="135" t="s">
        <v>2312</v>
      </c>
      <c r="G133" s="18">
        <f>COUNTIFS('Golden Rulebook-CDErule level'!$E:$E,$C133,'Golden Rulebook-CDErule level'!$L:$L,G$28,'Golden Rulebook-CDErule level'!$A:$A,$B133,'Golden Rulebook-CDErule level'!$AA:$AA,"Active")</f>
        <v>1</v>
      </c>
      <c r="H133" s="18" cm="1">
        <f t="array" ref="H133">_xlfn.LET(_xlpm.ids,_xlfn._xlws.FILTER('Golden Rulebook-CDErule level'!$S$4:$S$4620,('Golden Rulebook-CDErule level'!$L$4:$L$4620=H$28)*('Golden Rulebook-CDErule level'!$A$4:$A$4620=$B133)*('Golden Rulebook-CDErule level'!$AA$4:$AA$4620="Active"),""),SUM(--ISNUMBER(SEARCH(","&amp;SUBSTITUTE(SUBSTITUTE($C133," ",""),CHAR(160),"")&amp;",",","&amp;SUBSTITUTE(SUBSTITUTE(_xlpm.ids," ",""),CHAR(160),"")&amp;","))))</f>
        <v>0</v>
      </c>
      <c r="I133" s="18">
        <f>COUNTIFS('Golden Rulebook-CDErule level'!$E:$E,$C133,'Golden Rulebook-CDErule level'!$L:$L,I$28,'Golden Rulebook-CDErule level'!$A:$A,$B133,'Golden Rulebook-CDErule level'!$AA:$AA,"Active")</f>
        <v>0</v>
      </c>
      <c r="J133" s="18">
        <f>COUNTIFS('Golden Rulebook-CDErule level'!$E:$E,$C133,'Golden Rulebook-CDErule level'!$L:$L,J$28,'Golden Rulebook-CDErule level'!$A:$A,$B133,'Golden Rulebook-CDErule level'!$AA:$AA,"Active")</f>
        <v>1</v>
      </c>
      <c r="L133" s="18" t="str">
        <f>_xlfn.XLOOKUP(M133,'In-scope Tables'!B:B,'In-scope Tables'!D:D,"")</f>
        <v>Sprint 3</v>
      </c>
      <c r="M133" s="137" t="s">
        <v>21734</v>
      </c>
      <c r="N133" s="138" t="s">
        <v>21733</v>
      </c>
      <c r="O133" s="18">
        <f>COUNTIFS('Golden Rulebook-CDErule level'!$C:$C,$M133,'Golden Rulebook-CDErule level'!$L:$L,O$28,'Golden Rulebook-CDErule level'!$A:$A,$L133,'Golden Rulebook-CDErule level'!$AA:$AA,"Active")</f>
        <v>1</v>
      </c>
      <c r="P133" s="18">
        <f>COUNTIFS('Golden Rulebook-CDErule level'!$C:$C,$M133,'Golden Rulebook-CDErule level'!$L:$L,P$28,'Golden Rulebook-CDErule level'!$A:$A,$L133,'Golden Rulebook-CDErule level'!$AA:$AA,"Active")</f>
        <v>1</v>
      </c>
    </row>
    <row r="134" spans="2:16" hidden="1">
      <c r="B134" s="111" t="str">
        <f>_xlfn.XLOOKUP(C134,'In-scope Attributes'!B:B,'In-scope Attributes'!H:H,"")</f>
        <v>Sprint 1</v>
      </c>
      <c r="C134" s="135" t="s">
        <v>28999</v>
      </c>
      <c r="D134" s="135" t="s">
        <v>28998</v>
      </c>
      <c r="E134" s="135" t="s">
        <v>1041</v>
      </c>
      <c r="F134" s="135" t="s">
        <v>35256</v>
      </c>
      <c r="G134" s="18">
        <f>COUNTIFS('Golden Rulebook-CDErule level'!$E:$E,$C134,'Golden Rulebook-CDErule level'!$L:$L,G$28,'Golden Rulebook-CDErule level'!$A:$A,$B134,'Golden Rulebook-CDErule level'!$AA:$AA,"Active")</f>
        <v>1</v>
      </c>
      <c r="H134" s="18" cm="1">
        <f t="array" ref="H134">_xlfn.LET(_xlpm.ids,_xlfn._xlws.FILTER('Golden Rulebook-CDErule level'!$S$4:$S$4620,('Golden Rulebook-CDErule level'!$L$4:$L$4620=H$28)*('Golden Rulebook-CDErule level'!$A$4:$A$4620=$B134)*('Golden Rulebook-CDErule level'!$AA$4:$AA$4620="Active"),""),SUM(--ISNUMBER(SEARCH(","&amp;SUBSTITUTE(SUBSTITUTE($C134," ",""),CHAR(160),"")&amp;",",","&amp;SUBSTITUTE(SUBSTITUTE(_xlpm.ids," ",""),CHAR(160),"")&amp;","))))</f>
        <v>0</v>
      </c>
      <c r="I134" s="18">
        <f>COUNTIFS('Golden Rulebook-CDErule level'!$E:$E,$C134,'Golden Rulebook-CDErule level'!$L:$L,I$28,'Golden Rulebook-CDErule level'!$A:$A,$B134,'Golden Rulebook-CDErule level'!$AA:$AA,"Active")</f>
        <v>0</v>
      </c>
      <c r="J134" s="18">
        <f>COUNTIFS('Golden Rulebook-CDErule level'!$E:$E,$C134,'Golden Rulebook-CDErule level'!$L:$L,J$28,'Golden Rulebook-CDErule level'!$A:$A,$B134,'Golden Rulebook-CDErule level'!$AA:$AA,"Active")</f>
        <v>2</v>
      </c>
      <c r="L134" s="18" t="str">
        <f>_xlfn.XLOOKUP(M134,'In-scope Tables'!B:B,'In-scope Tables'!D:D,"")</f>
        <v>Sprint 3</v>
      </c>
      <c r="M134" s="137" t="s">
        <v>14748</v>
      </c>
      <c r="N134" s="138" t="s">
        <v>14747</v>
      </c>
      <c r="O134" s="18">
        <f>COUNTIFS('Golden Rulebook-CDErule level'!$C:$C,$M134,'Golden Rulebook-CDErule level'!$L:$L,O$28,'Golden Rulebook-CDErule level'!$A:$A,$L134,'Golden Rulebook-CDErule level'!$AA:$AA,"Active")</f>
        <v>1</v>
      </c>
      <c r="P134" s="18">
        <f>COUNTIFS('Golden Rulebook-CDErule level'!$C:$C,$M134,'Golden Rulebook-CDErule level'!$L:$L,P$28,'Golden Rulebook-CDErule level'!$A:$A,$L134,'Golden Rulebook-CDErule level'!$AA:$AA,"Active")</f>
        <v>1</v>
      </c>
    </row>
    <row r="135" spans="2:16" hidden="1">
      <c r="B135" s="111" t="str">
        <f>_xlfn.XLOOKUP(C135,'In-scope Attributes'!B:B,'In-scope Attributes'!H:H,"")</f>
        <v>Sprint 1</v>
      </c>
      <c r="C135" s="135" t="s">
        <v>29007</v>
      </c>
      <c r="D135" s="135" t="s">
        <v>29006</v>
      </c>
      <c r="E135" s="135" t="s">
        <v>1041</v>
      </c>
      <c r="F135" s="135" t="s">
        <v>35256</v>
      </c>
      <c r="G135" s="18">
        <f>COUNTIFS('Golden Rulebook-CDErule level'!$E:$E,$C135,'Golden Rulebook-CDErule level'!$L:$L,G$28,'Golden Rulebook-CDErule level'!$A:$A,$B135,'Golden Rulebook-CDErule level'!$AA:$AA,"Active")</f>
        <v>1</v>
      </c>
      <c r="H135" s="18" cm="1">
        <f t="array" ref="H135">_xlfn.LET(_xlpm.ids,_xlfn._xlws.FILTER('Golden Rulebook-CDErule level'!$S$4:$S$4620,('Golden Rulebook-CDErule level'!$L$4:$L$4620=H$28)*('Golden Rulebook-CDErule level'!$A$4:$A$4620=$B135)*('Golden Rulebook-CDErule level'!$AA$4:$AA$4620="Active"),""),SUM(--ISNUMBER(SEARCH(","&amp;SUBSTITUTE(SUBSTITUTE($C135," ",""),CHAR(160),"")&amp;",",","&amp;SUBSTITUTE(SUBSTITUTE(_xlpm.ids," ",""),CHAR(160),"")&amp;","))))</f>
        <v>1</v>
      </c>
      <c r="I135" s="18">
        <f>COUNTIFS('Golden Rulebook-CDErule level'!$E:$E,$C135,'Golden Rulebook-CDErule level'!$L:$L,I$28,'Golden Rulebook-CDErule level'!$A:$A,$B135,'Golden Rulebook-CDErule level'!$AA:$AA,"Active")</f>
        <v>0</v>
      </c>
      <c r="J135" s="18">
        <f>COUNTIFS('Golden Rulebook-CDErule level'!$E:$E,$C135,'Golden Rulebook-CDErule level'!$L:$L,J$28,'Golden Rulebook-CDErule level'!$A:$A,$B135,'Golden Rulebook-CDErule level'!$AA:$AA,"Active")</f>
        <v>2</v>
      </c>
      <c r="L135" s="18" t="str">
        <f>_xlfn.XLOOKUP(M135,'In-scope Tables'!B:B,'In-scope Tables'!D:D,"")</f>
        <v>Sprint 3</v>
      </c>
      <c r="M135" s="137" t="s">
        <v>22616</v>
      </c>
      <c r="N135" s="138" t="s">
        <v>18316</v>
      </c>
      <c r="O135" s="18">
        <f>COUNTIFS('Golden Rulebook-CDErule level'!$C:$C,$M135,'Golden Rulebook-CDErule level'!$L:$L,O$28,'Golden Rulebook-CDErule level'!$A:$A,$L135,'Golden Rulebook-CDErule level'!$AA:$AA,"Active")</f>
        <v>1</v>
      </c>
      <c r="P135" s="18">
        <f>COUNTIFS('Golden Rulebook-CDErule level'!$C:$C,$M135,'Golden Rulebook-CDErule level'!$L:$L,P$28,'Golden Rulebook-CDErule level'!$A:$A,$L135,'Golden Rulebook-CDErule level'!$AA:$AA,"Active")</f>
        <v>1</v>
      </c>
    </row>
    <row r="136" spans="2:16" hidden="1">
      <c r="B136" s="111" t="str">
        <f>_xlfn.XLOOKUP(C136,'In-scope Attributes'!B:B,'In-scope Attributes'!H:H,"")</f>
        <v>Sprint 1</v>
      </c>
      <c r="C136" s="135" t="s">
        <v>29015</v>
      </c>
      <c r="D136" s="135" t="s">
        <v>29014</v>
      </c>
      <c r="E136" s="135" t="s">
        <v>1041</v>
      </c>
      <c r="F136" s="135" t="s">
        <v>35256</v>
      </c>
      <c r="G136" s="18">
        <f>COUNTIFS('Golden Rulebook-CDErule level'!$E:$E,$C136,'Golden Rulebook-CDErule level'!$L:$L,G$28,'Golden Rulebook-CDErule level'!$A:$A,$B136,'Golden Rulebook-CDErule level'!$AA:$AA,"Active")</f>
        <v>1</v>
      </c>
      <c r="H136" s="18" cm="1">
        <f t="array" ref="H136">_xlfn.LET(_xlpm.ids,_xlfn._xlws.FILTER('Golden Rulebook-CDErule level'!$S$4:$S$4620,('Golden Rulebook-CDErule level'!$L$4:$L$4620=H$28)*('Golden Rulebook-CDErule level'!$A$4:$A$4620=$B136)*('Golden Rulebook-CDErule level'!$AA$4:$AA$4620="Active"),""),SUM(--ISNUMBER(SEARCH(","&amp;SUBSTITUTE(SUBSTITUTE($C136," ",""),CHAR(160),"")&amp;",",","&amp;SUBSTITUTE(SUBSTITUTE(_xlpm.ids," ",""),CHAR(160),"")&amp;","))))</f>
        <v>1</v>
      </c>
      <c r="I136" s="18">
        <f>COUNTIFS('Golden Rulebook-CDErule level'!$E:$E,$C136,'Golden Rulebook-CDErule level'!$L:$L,I$28,'Golden Rulebook-CDErule level'!$A:$A,$B136,'Golden Rulebook-CDErule level'!$AA:$AA,"Active")</f>
        <v>0</v>
      </c>
      <c r="J136" s="18">
        <f>COUNTIFS('Golden Rulebook-CDErule level'!$E:$E,$C136,'Golden Rulebook-CDErule level'!$L:$L,J$28,'Golden Rulebook-CDErule level'!$A:$A,$B136,'Golden Rulebook-CDErule level'!$AA:$AA,"Active")</f>
        <v>2</v>
      </c>
      <c r="L136" s="18" t="str">
        <f>_xlfn.XLOOKUP(M136,'In-scope Tables'!B:B,'In-scope Tables'!D:D,"")</f>
        <v>Sprint 3</v>
      </c>
      <c r="M136" s="137" t="s">
        <v>14661</v>
      </c>
      <c r="N136" s="138" t="s">
        <v>14660</v>
      </c>
      <c r="O136" s="18">
        <f>COUNTIFS('Golden Rulebook-CDErule level'!$C:$C,$M136,'Golden Rulebook-CDErule level'!$L:$L,O$28,'Golden Rulebook-CDErule level'!$A:$A,$L136,'Golden Rulebook-CDErule level'!$AA:$AA,"Active")</f>
        <v>1</v>
      </c>
      <c r="P136" s="18">
        <f>COUNTIFS('Golden Rulebook-CDErule level'!$C:$C,$M136,'Golden Rulebook-CDErule level'!$L:$L,P$28,'Golden Rulebook-CDErule level'!$A:$A,$L136,'Golden Rulebook-CDErule level'!$AA:$AA,"Active")</f>
        <v>1</v>
      </c>
    </row>
    <row r="137" spans="2:16" hidden="1">
      <c r="B137" s="111" t="str">
        <f>_xlfn.XLOOKUP(C137,'In-scope Attributes'!B:B,'In-scope Attributes'!H:H,"")</f>
        <v>Sprint 1</v>
      </c>
      <c r="C137" s="135" t="s">
        <v>2402</v>
      </c>
      <c r="D137" s="135" t="s">
        <v>1096</v>
      </c>
      <c r="E137" s="135" t="s">
        <v>2401</v>
      </c>
      <c r="F137" s="135" t="s">
        <v>2400</v>
      </c>
      <c r="G137" s="18">
        <f>COUNTIFS('Golden Rulebook-CDErule level'!$E:$E,$C137,'Golden Rulebook-CDErule level'!$L:$L,G$28,'Golden Rulebook-CDErule level'!$A:$A,$B137,'Golden Rulebook-CDErule level'!$AA:$AA,"Active")</f>
        <v>1</v>
      </c>
      <c r="H137" s="18" cm="1">
        <f t="array" ref="H137">_xlfn.LET(_xlpm.ids,_xlfn._xlws.FILTER('Golden Rulebook-CDErule level'!$S$4:$S$4620,('Golden Rulebook-CDErule level'!$L$4:$L$4620=H$28)*('Golden Rulebook-CDErule level'!$A$4:$A$4620=$B137)*('Golden Rulebook-CDErule level'!$AA$4:$AA$4620="Active"),""),SUM(--ISNUMBER(SEARCH(","&amp;SUBSTITUTE(SUBSTITUTE($C137," ",""),CHAR(160),"")&amp;",",","&amp;SUBSTITUTE(SUBSTITUTE(_xlpm.ids," ",""),CHAR(160),"")&amp;","))))</f>
        <v>1</v>
      </c>
      <c r="I137" s="18">
        <f>COUNTIFS('Golden Rulebook-CDErule level'!$E:$E,$C137,'Golden Rulebook-CDErule level'!$L:$L,I$28,'Golden Rulebook-CDErule level'!$A:$A,$B137,'Golden Rulebook-CDErule level'!$AA:$AA,"Active")</f>
        <v>1</v>
      </c>
      <c r="J137" s="18">
        <f>COUNTIFS('Golden Rulebook-CDErule level'!$E:$E,$C137,'Golden Rulebook-CDErule level'!$L:$L,J$28,'Golden Rulebook-CDErule level'!$A:$A,$B137,'Golden Rulebook-CDErule level'!$AA:$AA,"Active")</f>
        <v>2</v>
      </c>
      <c r="L137" s="18" t="str">
        <f>_xlfn.XLOOKUP(M137,'In-scope Tables'!B:B,'In-scope Tables'!D:D,"")</f>
        <v>Sprint 3</v>
      </c>
      <c r="M137" s="137" t="s">
        <v>22790</v>
      </c>
      <c r="N137" s="138" t="s">
        <v>35257</v>
      </c>
      <c r="O137" s="18">
        <f>COUNTIFS('Golden Rulebook-CDErule level'!$C:$C,$M137,'Golden Rulebook-CDErule level'!$L:$L,O$28,'Golden Rulebook-CDErule level'!$A:$A,$L137,'Golden Rulebook-CDErule level'!$AA:$AA,"Active")</f>
        <v>1</v>
      </c>
      <c r="P137" s="18">
        <f>COUNTIFS('Golden Rulebook-CDErule level'!$C:$C,$M137,'Golden Rulebook-CDErule level'!$L:$L,P$28,'Golden Rulebook-CDErule level'!$A:$A,$L137,'Golden Rulebook-CDErule level'!$AA:$AA,"Active")</f>
        <v>1</v>
      </c>
    </row>
    <row r="138" spans="2:16" hidden="1">
      <c r="B138" s="111" t="str">
        <f>_xlfn.XLOOKUP(C138,'In-scope Attributes'!B:B,'In-scope Attributes'!H:H,"")</f>
        <v>Sprint 1</v>
      </c>
      <c r="C138" s="135" t="s">
        <v>2429</v>
      </c>
      <c r="D138" s="135" t="s">
        <v>2428</v>
      </c>
      <c r="E138" s="135" t="s">
        <v>2401</v>
      </c>
      <c r="F138" s="135" t="s">
        <v>2400</v>
      </c>
      <c r="G138" s="18">
        <f>COUNTIFS('Golden Rulebook-CDErule level'!$E:$E,$C138,'Golden Rulebook-CDErule level'!$L:$L,G$28,'Golden Rulebook-CDErule level'!$A:$A,$B138,'Golden Rulebook-CDErule level'!$AA:$AA,"Active")</f>
        <v>1</v>
      </c>
      <c r="H138" s="18" cm="1">
        <f t="array" ref="H138">_xlfn.LET(_xlpm.ids,_xlfn._xlws.FILTER('Golden Rulebook-CDErule level'!$S$4:$S$4620,('Golden Rulebook-CDErule level'!$L$4:$L$4620=H$28)*('Golden Rulebook-CDErule level'!$A$4:$A$4620=$B138)*('Golden Rulebook-CDErule level'!$AA$4:$AA$4620="Active"),""),SUM(--ISNUMBER(SEARCH(","&amp;SUBSTITUTE(SUBSTITUTE($C138," ",""),CHAR(160),"")&amp;",",","&amp;SUBSTITUTE(SUBSTITUTE(_xlpm.ids," ",""),CHAR(160),"")&amp;","))))</f>
        <v>1</v>
      </c>
      <c r="I138" s="18">
        <f>COUNTIFS('Golden Rulebook-CDErule level'!$E:$E,$C138,'Golden Rulebook-CDErule level'!$L:$L,I$28,'Golden Rulebook-CDErule level'!$A:$A,$B138,'Golden Rulebook-CDErule level'!$AA:$AA,"Active")</f>
        <v>0</v>
      </c>
      <c r="J138" s="18">
        <f>COUNTIFS('Golden Rulebook-CDErule level'!$E:$E,$C138,'Golden Rulebook-CDErule level'!$L:$L,J$28,'Golden Rulebook-CDErule level'!$A:$A,$B138,'Golden Rulebook-CDErule level'!$AA:$AA,"Active")</f>
        <v>1</v>
      </c>
      <c r="L138" s="18" t="str">
        <f>_xlfn.XLOOKUP(M138,'In-scope Tables'!B:B,'In-scope Tables'!D:D,"")</f>
        <v>Sprint 3</v>
      </c>
      <c r="M138" s="137" t="s">
        <v>23536</v>
      </c>
      <c r="N138" s="138" t="s">
        <v>23535</v>
      </c>
      <c r="O138" s="18">
        <f>COUNTIFS('Golden Rulebook-CDErule level'!$C:$C,$M138,'Golden Rulebook-CDErule level'!$L:$L,O$28,'Golden Rulebook-CDErule level'!$A:$A,$L138,'Golden Rulebook-CDErule level'!$AA:$AA,"Active")</f>
        <v>1</v>
      </c>
      <c r="P138" s="18">
        <f>COUNTIFS('Golden Rulebook-CDErule level'!$C:$C,$M138,'Golden Rulebook-CDErule level'!$L:$L,P$28,'Golden Rulebook-CDErule level'!$A:$A,$L138,'Golden Rulebook-CDErule level'!$AA:$AA,"Active")</f>
        <v>1</v>
      </c>
    </row>
    <row r="139" spans="2:16" hidden="1">
      <c r="B139" s="111" t="str">
        <f>_xlfn.XLOOKUP(C139,'In-scope Attributes'!B:B,'In-scope Attributes'!H:H,"")</f>
        <v>Sprint 1</v>
      </c>
      <c r="C139" s="135" t="s">
        <v>2445</v>
      </c>
      <c r="D139" s="135" t="s">
        <v>2444</v>
      </c>
      <c r="E139" s="135" t="s">
        <v>2443</v>
      </c>
      <c r="F139" s="135" t="s">
        <v>2442</v>
      </c>
      <c r="G139" s="18">
        <f>COUNTIFS('Golden Rulebook-CDErule level'!$E:$E,$C139,'Golden Rulebook-CDErule level'!$L:$L,G$28,'Golden Rulebook-CDErule level'!$A:$A,$B139,'Golden Rulebook-CDErule level'!$AA:$AA,"Active")</f>
        <v>1</v>
      </c>
      <c r="H139" s="18" cm="1">
        <f t="array" ref="H139">_xlfn.LET(_xlpm.ids,_xlfn._xlws.FILTER('Golden Rulebook-CDErule level'!$S$4:$S$4620,('Golden Rulebook-CDErule level'!$L$4:$L$4620=H$28)*('Golden Rulebook-CDErule level'!$A$4:$A$4620=$B139)*('Golden Rulebook-CDErule level'!$AA$4:$AA$4620="Active"),""),SUM(--ISNUMBER(SEARCH(","&amp;SUBSTITUTE(SUBSTITUTE($C139," ",""),CHAR(160),"")&amp;",",","&amp;SUBSTITUTE(SUBSTITUTE(_xlpm.ids," ",""),CHAR(160),"")&amp;","))))</f>
        <v>1</v>
      </c>
      <c r="I139" s="18">
        <f>COUNTIFS('Golden Rulebook-CDErule level'!$E:$E,$C139,'Golden Rulebook-CDErule level'!$L:$L,I$28,'Golden Rulebook-CDErule level'!$A:$A,$B139,'Golden Rulebook-CDErule level'!$AA:$AA,"Active")</f>
        <v>0</v>
      </c>
      <c r="J139" s="18">
        <f>COUNTIFS('Golden Rulebook-CDErule level'!$E:$E,$C139,'Golden Rulebook-CDErule level'!$L:$L,J$28,'Golden Rulebook-CDErule level'!$A:$A,$B139,'Golden Rulebook-CDErule level'!$AA:$AA,"Active")</f>
        <v>4</v>
      </c>
      <c r="L139" s="18" t="str">
        <f>_xlfn.XLOOKUP(M139,'In-scope Tables'!B:B,'In-scope Tables'!D:D,"")</f>
        <v>Sprint 3</v>
      </c>
      <c r="M139" s="137" t="s">
        <v>23595</v>
      </c>
      <c r="N139" s="138" t="s">
        <v>23594</v>
      </c>
      <c r="O139" s="18">
        <f>COUNTIFS('Golden Rulebook-CDErule level'!$C:$C,$M139,'Golden Rulebook-CDErule level'!$L:$L,O$28,'Golden Rulebook-CDErule level'!$A:$A,$L139,'Golden Rulebook-CDErule level'!$AA:$AA,"Active")</f>
        <v>1</v>
      </c>
      <c r="P139" s="18">
        <f>COUNTIFS('Golden Rulebook-CDErule level'!$C:$C,$M139,'Golden Rulebook-CDErule level'!$L:$L,P$28,'Golden Rulebook-CDErule level'!$A:$A,$L139,'Golden Rulebook-CDErule level'!$AA:$AA,"Active")</f>
        <v>1</v>
      </c>
    </row>
    <row r="140" spans="2:16" hidden="1">
      <c r="B140" s="111" t="str">
        <f>_xlfn.XLOOKUP(C140,'In-scope Attributes'!B:B,'In-scope Attributes'!H:H,"")</f>
        <v>Sprint 1</v>
      </c>
      <c r="C140" s="135" t="s">
        <v>2480</v>
      </c>
      <c r="D140" s="135" t="s">
        <v>2479</v>
      </c>
      <c r="E140" s="135" t="s">
        <v>2443</v>
      </c>
      <c r="F140" s="135" t="s">
        <v>2442</v>
      </c>
      <c r="G140" s="18">
        <f>COUNTIFS('Golden Rulebook-CDErule level'!$E:$E,$C140,'Golden Rulebook-CDErule level'!$L:$L,G$28,'Golden Rulebook-CDErule level'!$A:$A,$B140,'Golden Rulebook-CDErule level'!$AA:$AA,"Active")</f>
        <v>1</v>
      </c>
      <c r="H140" s="18" cm="1">
        <f t="array" ref="H140">_xlfn.LET(_xlpm.ids,_xlfn._xlws.FILTER('Golden Rulebook-CDErule level'!$S$4:$S$4620,('Golden Rulebook-CDErule level'!$L$4:$L$4620=H$28)*('Golden Rulebook-CDErule level'!$A$4:$A$4620=$B140)*('Golden Rulebook-CDErule level'!$AA$4:$AA$4620="Active"),""),SUM(--ISNUMBER(SEARCH(","&amp;SUBSTITUTE(SUBSTITUTE($C140," ",""),CHAR(160),"")&amp;",",","&amp;SUBSTITUTE(SUBSTITUTE(_xlpm.ids," ",""),CHAR(160),"")&amp;","))))</f>
        <v>1</v>
      </c>
      <c r="I140" s="18">
        <f>COUNTIFS('Golden Rulebook-CDErule level'!$E:$E,$C140,'Golden Rulebook-CDErule level'!$L:$L,I$28,'Golden Rulebook-CDErule level'!$A:$A,$B140,'Golden Rulebook-CDErule level'!$AA:$AA,"Active")</f>
        <v>0</v>
      </c>
      <c r="J140" s="18">
        <f>COUNTIFS('Golden Rulebook-CDErule level'!$E:$E,$C140,'Golden Rulebook-CDErule level'!$L:$L,J$28,'Golden Rulebook-CDErule level'!$A:$A,$B140,'Golden Rulebook-CDErule level'!$AA:$AA,"Active")</f>
        <v>4</v>
      </c>
      <c r="L140" s="18" t="str">
        <f>_xlfn.XLOOKUP(M140,'In-scope Tables'!B:B,'In-scope Tables'!D:D,"")</f>
        <v>Sprint 3</v>
      </c>
      <c r="M140" s="137" t="s">
        <v>23874</v>
      </c>
      <c r="N140" s="138" t="s">
        <v>23873</v>
      </c>
      <c r="O140" s="18">
        <f>COUNTIFS('Golden Rulebook-CDErule level'!$C:$C,$M140,'Golden Rulebook-CDErule level'!$L:$L,O$28,'Golden Rulebook-CDErule level'!$A:$A,$L140,'Golden Rulebook-CDErule level'!$AA:$AA,"Active")</f>
        <v>1</v>
      </c>
      <c r="P140" s="18">
        <f>COUNTIFS('Golden Rulebook-CDErule level'!$C:$C,$M140,'Golden Rulebook-CDErule level'!$L:$L,P$28,'Golden Rulebook-CDErule level'!$A:$A,$L140,'Golden Rulebook-CDErule level'!$AA:$AA,"Active")</f>
        <v>1</v>
      </c>
    </row>
    <row r="141" spans="2:16" hidden="1">
      <c r="B141" s="111" t="str">
        <f>_xlfn.XLOOKUP(C141,'In-scope Attributes'!B:B,'In-scope Attributes'!H:H,"")</f>
        <v>Sprint 1</v>
      </c>
      <c r="C141" s="135" t="s">
        <v>2515</v>
      </c>
      <c r="D141" s="135" t="s">
        <v>2514</v>
      </c>
      <c r="E141" s="135" t="s">
        <v>2443</v>
      </c>
      <c r="F141" s="135" t="s">
        <v>2442</v>
      </c>
      <c r="G141" s="18">
        <f>COUNTIFS('Golden Rulebook-CDErule level'!$E:$E,$C141,'Golden Rulebook-CDErule level'!$L:$L,G$28,'Golden Rulebook-CDErule level'!$A:$A,$B141,'Golden Rulebook-CDErule level'!$AA:$AA,"Active")</f>
        <v>1</v>
      </c>
      <c r="H141" s="18" cm="1">
        <f t="array" ref="H141">_xlfn.LET(_xlpm.ids,_xlfn._xlws.FILTER('Golden Rulebook-CDErule level'!$S$4:$S$4620,('Golden Rulebook-CDErule level'!$L$4:$L$4620=H$28)*('Golden Rulebook-CDErule level'!$A$4:$A$4620=$B141)*('Golden Rulebook-CDErule level'!$AA$4:$AA$4620="Active"),""),SUM(--ISNUMBER(SEARCH(","&amp;SUBSTITUTE(SUBSTITUTE($C141," ",""),CHAR(160),"")&amp;",",","&amp;SUBSTITUTE(SUBSTITUTE(_xlpm.ids," ",""),CHAR(160),"")&amp;","))))</f>
        <v>1</v>
      </c>
      <c r="I141" s="18">
        <f>COUNTIFS('Golden Rulebook-CDErule level'!$E:$E,$C141,'Golden Rulebook-CDErule level'!$L:$L,I$28,'Golden Rulebook-CDErule level'!$A:$A,$B141,'Golden Rulebook-CDErule level'!$AA:$AA,"Active")</f>
        <v>0</v>
      </c>
      <c r="J141" s="18">
        <f>COUNTIFS('Golden Rulebook-CDErule level'!$E:$E,$C141,'Golden Rulebook-CDErule level'!$L:$L,J$28,'Golden Rulebook-CDErule level'!$A:$A,$B141,'Golden Rulebook-CDErule level'!$AA:$AA,"Active")</f>
        <v>4</v>
      </c>
      <c r="L141" s="18" t="str">
        <f>_xlfn.XLOOKUP(M141,'In-scope Tables'!B:B,'In-scope Tables'!D:D,"")</f>
        <v>Sprint 3</v>
      </c>
      <c r="M141" s="137" t="s">
        <v>24145</v>
      </c>
      <c r="N141" s="138" t="s">
        <v>24144</v>
      </c>
      <c r="O141" s="18">
        <f>COUNTIFS('Golden Rulebook-CDErule level'!$C:$C,$M141,'Golden Rulebook-CDErule level'!$L:$L,O$28,'Golden Rulebook-CDErule level'!$A:$A,$L141,'Golden Rulebook-CDErule level'!$AA:$AA,"Active")</f>
        <v>1</v>
      </c>
      <c r="P141" s="18">
        <f>COUNTIFS('Golden Rulebook-CDErule level'!$C:$C,$M141,'Golden Rulebook-CDErule level'!$L:$L,P$28,'Golden Rulebook-CDErule level'!$A:$A,$L141,'Golden Rulebook-CDErule level'!$AA:$AA,"Active")</f>
        <v>1</v>
      </c>
    </row>
    <row r="142" spans="2:16" hidden="1">
      <c r="B142" s="111" t="str">
        <f>_xlfn.XLOOKUP(C142,'In-scope Attributes'!B:B,'In-scope Attributes'!H:H,"")</f>
        <v>Sprint 1</v>
      </c>
      <c r="C142" s="135" t="s">
        <v>2552</v>
      </c>
      <c r="D142" s="135" t="s">
        <v>2551</v>
      </c>
      <c r="E142" s="135" t="s">
        <v>2550</v>
      </c>
      <c r="F142" s="135" t="s">
        <v>2549</v>
      </c>
      <c r="G142" s="18">
        <f>COUNTIFS('Golden Rulebook-CDErule level'!$E:$E,$C142,'Golden Rulebook-CDErule level'!$L:$L,G$28,'Golden Rulebook-CDErule level'!$A:$A,$B142,'Golden Rulebook-CDErule level'!$AA:$AA,"Active")</f>
        <v>1</v>
      </c>
      <c r="H142" s="18" cm="1">
        <f t="array" ref="H142">_xlfn.LET(_xlpm.ids,_xlfn._xlws.FILTER('Golden Rulebook-CDErule level'!$S$4:$S$4620,('Golden Rulebook-CDErule level'!$L$4:$L$4620=H$28)*('Golden Rulebook-CDErule level'!$A$4:$A$4620=$B142)*('Golden Rulebook-CDErule level'!$AA$4:$AA$4620="Active"),""),SUM(--ISNUMBER(SEARCH(","&amp;SUBSTITUTE(SUBSTITUTE($C142," ",""),CHAR(160),"")&amp;",",","&amp;SUBSTITUTE(SUBSTITUTE(_xlpm.ids," ",""),CHAR(160),"")&amp;","))))</f>
        <v>1</v>
      </c>
      <c r="I142" s="18">
        <f>COUNTIFS('Golden Rulebook-CDErule level'!$E:$E,$C142,'Golden Rulebook-CDErule level'!$L:$L,I$28,'Golden Rulebook-CDErule level'!$A:$A,$B142,'Golden Rulebook-CDErule level'!$AA:$AA,"Active")</f>
        <v>0</v>
      </c>
      <c r="J142" s="18">
        <f>COUNTIFS('Golden Rulebook-CDErule level'!$E:$E,$C142,'Golden Rulebook-CDErule level'!$L:$L,J$28,'Golden Rulebook-CDErule level'!$A:$A,$B142,'Golden Rulebook-CDErule level'!$AA:$AA,"Active")</f>
        <v>4</v>
      </c>
      <c r="L142" s="18" t="str">
        <f>_xlfn.XLOOKUP(M142,'In-scope Tables'!B:B,'In-scope Tables'!D:D,"")</f>
        <v>Sprint 3</v>
      </c>
      <c r="M142" s="137" t="s">
        <v>24294</v>
      </c>
      <c r="N142" s="138" t="s">
        <v>24293</v>
      </c>
      <c r="O142" s="18">
        <f>COUNTIFS('Golden Rulebook-CDErule level'!$C:$C,$M142,'Golden Rulebook-CDErule level'!$L:$L,O$28,'Golden Rulebook-CDErule level'!$A:$A,$L142,'Golden Rulebook-CDErule level'!$AA:$AA,"Active")</f>
        <v>1</v>
      </c>
      <c r="P142" s="18">
        <f>COUNTIFS('Golden Rulebook-CDErule level'!$C:$C,$M142,'Golden Rulebook-CDErule level'!$L:$L,P$28,'Golden Rulebook-CDErule level'!$A:$A,$L142,'Golden Rulebook-CDErule level'!$AA:$AA,"Active")</f>
        <v>1</v>
      </c>
    </row>
    <row r="143" spans="2:16" hidden="1">
      <c r="B143" s="111" t="str">
        <f>_xlfn.XLOOKUP(C143,'In-scope Attributes'!B:B,'In-scope Attributes'!H:H,"")</f>
        <v>Sprint 1</v>
      </c>
      <c r="C143" s="135" t="s">
        <v>2589</v>
      </c>
      <c r="D143" s="135" t="s">
        <v>2588</v>
      </c>
      <c r="E143" s="135" t="s">
        <v>2550</v>
      </c>
      <c r="F143" s="135" t="s">
        <v>2549</v>
      </c>
      <c r="G143" s="18">
        <f>COUNTIFS('Golden Rulebook-CDErule level'!$E:$E,$C143,'Golden Rulebook-CDErule level'!$L:$L,G$28,'Golden Rulebook-CDErule level'!$A:$A,$B143,'Golden Rulebook-CDErule level'!$AA:$AA,"Active")</f>
        <v>1</v>
      </c>
      <c r="H143" s="18" cm="1">
        <f t="array" ref="H143">_xlfn.LET(_xlpm.ids,_xlfn._xlws.FILTER('Golden Rulebook-CDErule level'!$S$4:$S$4620,('Golden Rulebook-CDErule level'!$L$4:$L$4620=H$28)*('Golden Rulebook-CDErule level'!$A$4:$A$4620=$B143)*('Golden Rulebook-CDErule level'!$AA$4:$AA$4620="Active"),""),SUM(--ISNUMBER(SEARCH(","&amp;SUBSTITUTE(SUBSTITUTE($C143," ",""),CHAR(160),"")&amp;",",","&amp;SUBSTITUTE(SUBSTITUTE(_xlpm.ids," ",""),CHAR(160),"")&amp;","))))</f>
        <v>1</v>
      </c>
      <c r="I143" s="18">
        <f>COUNTIFS('Golden Rulebook-CDErule level'!$E:$E,$C143,'Golden Rulebook-CDErule level'!$L:$L,I$28,'Golden Rulebook-CDErule level'!$A:$A,$B143,'Golden Rulebook-CDErule level'!$AA:$AA,"Active")</f>
        <v>0</v>
      </c>
      <c r="J143" s="18">
        <f>COUNTIFS('Golden Rulebook-CDErule level'!$E:$E,$C143,'Golden Rulebook-CDErule level'!$L:$L,J$28,'Golden Rulebook-CDErule level'!$A:$A,$B143,'Golden Rulebook-CDErule level'!$AA:$AA,"Active")</f>
        <v>3</v>
      </c>
      <c r="L143" s="18" t="str">
        <f>_xlfn.XLOOKUP(M143,'In-scope Tables'!B:B,'In-scope Tables'!D:D,"")</f>
        <v>Sprint 3</v>
      </c>
      <c r="M143" s="137" t="s">
        <v>24366</v>
      </c>
      <c r="N143" s="138" t="s">
        <v>24365</v>
      </c>
      <c r="O143" s="18">
        <f>COUNTIFS('Golden Rulebook-CDErule level'!$C:$C,$M143,'Golden Rulebook-CDErule level'!$L:$L,O$28,'Golden Rulebook-CDErule level'!$A:$A,$L143,'Golden Rulebook-CDErule level'!$AA:$AA,"Active")</f>
        <v>1</v>
      </c>
      <c r="P143" s="18">
        <f>COUNTIFS('Golden Rulebook-CDErule level'!$C:$C,$M143,'Golden Rulebook-CDErule level'!$L:$L,P$28,'Golden Rulebook-CDErule level'!$A:$A,$L143,'Golden Rulebook-CDErule level'!$AA:$AA,"Active")</f>
        <v>1</v>
      </c>
    </row>
    <row r="144" spans="2:16" hidden="1">
      <c r="B144" s="111" t="str">
        <f>_xlfn.XLOOKUP(C144,'In-scope Attributes'!B:B,'In-scope Attributes'!H:H,"")</f>
        <v>Sprint 1</v>
      </c>
      <c r="C144" s="135" t="s">
        <v>2620</v>
      </c>
      <c r="D144" s="135" t="s">
        <v>2619</v>
      </c>
      <c r="E144" s="135" t="s">
        <v>2618</v>
      </c>
      <c r="F144" s="135" t="s">
        <v>2617</v>
      </c>
      <c r="G144" s="18">
        <f>COUNTIFS('Golden Rulebook-CDErule level'!$E:$E,$C144,'Golden Rulebook-CDErule level'!$L:$L,G$28,'Golden Rulebook-CDErule level'!$A:$A,$B144,'Golden Rulebook-CDErule level'!$AA:$AA,"Active")</f>
        <v>1</v>
      </c>
      <c r="H144" s="18" cm="1">
        <f t="array" ref="H144">_xlfn.LET(_xlpm.ids,_xlfn._xlws.FILTER('Golden Rulebook-CDErule level'!$S$4:$S$4620,('Golden Rulebook-CDErule level'!$L$4:$L$4620=H$28)*('Golden Rulebook-CDErule level'!$A$4:$A$4620=$B144)*('Golden Rulebook-CDErule level'!$AA$4:$AA$4620="Active"),""),SUM(--ISNUMBER(SEARCH(","&amp;SUBSTITUTE(SUBSTITUTE($C144," ",""),CHAR(160),"")&amp;",",","&amp;SUBSTITUTE(SUBSTITUTE(_xlpm.ids," ",""),CHAR(160),"")&amp;","))))</f>
        <v>1</v>
      </c>
      <c r="I144" s="18">
        <f>COUNTIFS('Golden Rulebook-CDErule level'!$E:$E,$C144,'Golden Rulebook-CDErule level'!$L:$L,I$28,'Golden Rulebook-CDErule level'!$A:$A,$B144,'Golden Rulebook-CDErule level'!$AA:$AA,"Active")</f>
        <v>1</v>
      </c>
      <c r="J144" s="18">
        <f>COUNTIFS('Golden Rulebook-CDErule level'!$E:$E,$C144,'Golden Rulebook-CDErule level'!$L:$L,J$28,'Golden Rulebook-CDErule level'!$A:$A,$B144,'Golden Rulebook-CDErule level'!$AA:$AA,"Active")</f>
        <v>3</v>
      </c>
      <c r="L144" s="18" t="str">
        <f>_xlfn.XLOOKUP(M144,'In-scope Tables'!B:B,'In-scope Tables'!D:D,"")</f>
        <v>Sprint 3</v>
      </c>
      <c r="M144" s="137" t="s">
        <v>24438</v>
      </c>
      <c r="N144" s="138" t="s">
        <v>17215</v>
      </c>
      <c r="O144" s="18">
        <f>COUNTIFS('Golden Rulebook-CDErule level'!$C:$C,$M144,'Golden Rulebook-CDErule level'!$L:$L,O$28,'Golden Rulebook-CDErule level'!$A:$A,$L144,'Golden Rulebook-CDErule level'!$AA:$AA,"Active")</f>
        <v>1</v>
      </c>
      <c r="P144" s="18">
        <f>COUNTIFS('Golden Rulebook-CDErule level'!$C:$C,$M144,'Golden Rulebook-CDErule level'!$L:$L,P$28,'Golden Rulebook-CDErule level'!$A:$A,$L144,'Golden Rulebook-CDErule level'!$AA:$AA,"Active")</f>
        <v>1</v>
      </c>
    </row>
    <row r="145" spans="2:16" hidden="1">
      <c r="B145" s="111" t="str">
        <f>_xlfn.XLOOKUP(C145,'In-scope Attributes'!B:B,'In-scope Attributes'!H:H,"")</f>
        <v>Sprint 1</v>
      </c>
      <c r="C145" s="135" t="s">
        <v>2654</v>
      </c>
      <c r="D145" s="135" t="s">
        <v>2653</v>
      </c>
      <c r="E145" s="135" t="s">
        <v>2618</v>
      </c>
      <c r="F145" s="135" t="s">
        <v>2617</v>
      </c>
      <c r="G145" s="18">
        <f>COUNTIFS('Golden Rulebook-CDErule level'!$E:$E,$C145,'Golden Rulebook-CDErule level'!$L:$L,G$28,'Golden Rulebook-CDErule level'!$A:$A,$B145,'Golden Rulebook-CDErule level'!$AA:$AA,"Active")</f>
        <v>1</v>
      </c>
      <c r="H145" s="18" cm="1">
        <f t="array" ref="H145">_xlfn.LET(_xlpm.ids,_xlfn._xlws.FILTER('Golden Rulebook-CDErule level'!$S$4:$S$4620,('Golden Rulebook-CDErule level'!$L$4:$L$4620=H$28)*('Golden Rulebook-CDErule level'!$A$4:$A$4620=$B145)*('Golden Rulebook-CDErule level'!$AA$4:$AA$4620="Active"),""),SUM(--ISNUMBER(SEARCH(","&amp;SUBSTITUTE(SUBSTITUTE($C145," ",""),CHAR(160),"")&amp;",",","&amp;SUBSTITUTE(SUBSTITUTE(_xlpm.ids," ",""),CHAR(160),"")&amp;","))))</f>
        <v>1</v>
      </c>
      <c r="I145" s="18">
        <f>COUNTIFS('Golden Rulebook-CDErule level'!$E:$E,$C145,'Golden Rulebook-CDErule level'!$L:$L,I$28,'Golden Rulebook-CDErule level'!$A:$A,$B145,'Golden Rulebook-CDErule level'!$AA:$AA,"Active")</f>
        <v>0</v>
      </c>
      <c r="J145" s="18">
        <f>COUNTIFS('Golden Rulebook-CDErule level'!$E:$E,$C145,'Golden Rulebook-CDErule level'!$L:$L,J$28,'Golden Rulebook-CDErule level'!$A:$A,$B145,'Golden Rulebook-CDErule level'!$AA:$AA,"Active")</f>
        <v>3</v>
      </c>
      <c r="L145" s="18" t="str">
        <f>_xlfn.XLOOKUP(M145,'In-scope Tables'!B:B,'In-scope Tables'!D:D,"")</f>
        <v>Sprint 3</v>
      </c>
      <c r="M145" s="137" t="s">
        <v>24469</v>
      </c>
      <c r="N145" s="138" t="s">
        <v>24468</v>
      </c>
      <c r="O145" s="18">
        <f>COUNTIFS('Golden Rulebook-CDErule level'!$C:$C,$M145,'Golden Rulebook-CDErule level'!$L:$L,O$28,'Golden Rulebook-CDErule level'!$A:$A,$L145,'Golden Rulebook-CDErule level'!$AA:$AA,"Active")</f>
        <v>1</v>
      </c>
      <c r="P145" s="18">
        <f>COUNTIFS('Golden Rulebook-CDErule level'!$C:$C,$M145,'Golden Rulebook-CDErule level'!$L:$L,P$28,'Golden Rulebook-CDErule level'!$A:$A,$L145,'Golden Rulebook-CDErule level'!$AA:$AA,"Active")</f>
        <v>1</v>
      </c>
    </row>
    <row r="146" spans="2:16" hidden="1">
      <c r="B146" s="111" t="str">
        <f>_xlfn.XLOOKUP(C146,'In-scope Attributes'!B:B,'In-scope Attributes'!H:H,"")</f>
        <v>Sprint 1</v>
      </c>
      <c r="C146" s="135" t="s">
        <v>2683</v>
      </c>
      <c r="D146" s="135" t="s">
        <v>2619</v>
      </c>
      <c r="E146" s="135" t="s">
        <v>2682</v>
      </c>
      <c r="F146" s="135" t="s">
        <v>2681</v>
      </c>
      <c r="G146" s="18">
        <f>COUNTIFS('Golden Rulebook-CDErule level'!$E:$E,$C146,'Golden Rulebook-CDErule level'!$L:$L,G$28,'Golden Rulebook-CDErule level'!$A:$A,$B146,'Golden Rulebook-CDErule level'!$AA:$AA,"Active")</f>
        <v>1</v>
      </c>
      <c r="H146" s="18" cm="1">
        <f t="array" ref="H146">_xlfn.LET(_xlpm.ids,_xlfn._xlws.FILTER('Golden Rulebook-CDErule level'!$S$4:$S$4620,('Golden Rulebook-CDErule level'!$L$4:$L$4620=H$28)*('Golden Rulebook-CDErule level'!$A$4:$A$4620=$B146)*('Golden Rulebook-CDErule level'!$AA$4:$AA$4620="Active"),""),SUM(--ISNUMBER(SEARCH(","&amp;SUBSTITUTE(SUBSTITUTE($C146," ",""),CHAR(160),"")&amp;",",","&amp;SUBSTITUTE(SUBSTITUTE(_xlpm.ids," ",""),CHAR(160),"")&amp;","))))</f>
        <v>1</v>
      </c>
      <c r="I146" s="18">
        <f>COUNTIFS('Golden Rulebook-CDErule level'!$E:$E,$C146,'Golden Rulebook-CDErule level'!$L:$L,I$28,'Golden Rulebook-CDErule level'!$A:$A,$B146,'Golden Rulebook-CDErule level'!$AA:$AA,"Active")</f>
        <v>0</v>
      </c>
      <c r="J146" s="18">
        <f>COUNTIFS('Golden Rulebook-CDErule level'!$E:$E,$C146,'Golden Rulebook-CDErule level'!$L:$L,J$28,'Golden Rulebook-CDErule level'!$A:$A,$B146,'Golden Rulebook-CDErule level'!$AA:$AA,"Active")</f>
        <v>4</v>
      </c>
      <c r="L146" s="18" t="str">
        <f>_xlfn.XLOOKUP(M146,'In-scope Tables'!B:B,'In-scope Tables'!D:D,"")</f>
        <v>Sprint 3</v>
      </c>
      <c r="M146" s="137" t="s">
        <v>24965</v>
      </c>
      <c r="N146" s="138" t="s">
        <v>24964</v>
      </c>
      <c r="O146" s="18">
        <f>COUNTIFS('Golden Rulebook-CDErule level'!$C:$C,$M146,'Golden Rulebook-CDErule level'!$L:$L,O$28,'Golden Rulebook-CDErule level'!$A:$A,$L146,'Golden Rulebook-CDErule level'!$AA:$AA,"Active")</f>
        <v>1</v>
      </c>
      <c r="P146" s="18">
        <f>COUNTIFS('Golden Rulebook-CDErule level'!$C:$C,$M146,'Golden Rulebook-CDErule level'!$L:$L,P$28,'Golden Rulebook-CDErule level'!$A:$A,$L146,'Golden Rulebook-CDErule level'!$AA:$AA,"Active")</f>
        <v>1</v>
      </c>
    </row>
    <row r="147" spans="2:16" hidden="1">
      <c r="B147" s="111" t="str">
        <f>_xlfn.XLOOKUP(C147,'In-scope Attributes'!B:B,'In-scope Attributes'!H:H,"")</f>
        <v>Sprint 2</v>
      </c>
      <c r="C147" s="135" t="s">
        <v>4373</v>
      </c>
      <c r="D147" s="135" t="s">
        <v>2653</v>
      </c>
      <c r="E147" s="135" t="s">
        <v>4372</v>
      </c>
      <c r="F147" s="135" t="s">
        <v>4371</v>
      </c>
      <c r="G147" s="18">
        <f>COUNTIFS('Golden Rulebook-CDErule level'!$E:$E,$C147,'Golden Rulebook-CDErule level'!$L:$L,G$28,'Golden Rulebook-CDErule level'!$A:$A,$B147,'Golden Rulebook-CDErule level'!$AA:$AA,"Active")</f>
        <v>1</v>
      </c>
      <c r="H147" s="18" cm="1">
        <f t="array" ref="H147">_xlfn.LET(_xlpm.ids,_xlfn._xlws.FILTER('Golden Rulebook-CDErule level'!$S$4:$S$4620,('Golden Rulebook-CDErule level'!$L$4:$L$4620=H$28)*('Golden Rulebook-CDErule level'!$A$4:$A$4620=$B147)*('Golden Rulebook-CDErule level'!$AA$4:$AA$4620="Active"),""),SUM(--ISNUMBER(SEARCH(","&amp;SUBSTITUTE(SUBSTITUTE($C147," ",""),CHAR(160),"")&amp;",",","&amp;SUBSTITUTE(SUBSTITUTE(_xlpm.ids," ",""),CHAR(160),"")&amp;","))))</f>
        <v>1</v>
      </c>
      <c r="I147" s="18">
        <f>COUNTIFS('Golden Rulebook-CDErule level'!$E:$E,$C147,'Golden Rulebook-CDErule level'!$L:$L,I$28,'Golden Rulebook-CDErule level'!$A:$A,$B147,'Golden Rulebook-CDErule level'!$AA:$AA,"Active")</f>
        <v>0</v>
      </c>
      <c r="J147" s="18">
        <f>COUNTIFS('Golden Rulebook-CDErule level'!$E:$E,$C147,'Golden Rulebook-CDErule level'!$L:$L,J$28,'Golden Rulebook-CDErule level'!$A:$A,$B147,'Golden Rulebook-CDErule level'!$AA:$AA,"Active")</f>
        <v>1</v>
      </c>
      <c r="L147" s="18" t="str">
        <f>_xlfn.XLOOKUP(M147,'In-scope Tables'!B:B,'In-scope Tables'!D:D,"")</f>
        <v>Sprint 3</v>
      </c>
      <c r="M147" s="137" t="s">
        <v>25331</v>
      </c>
      <c r="N147" s="138" t="s">
        <v>25330</v>
      </c>
      <c r="O147" s="18">
        <f>COUNTIFS('Golden Rulebook-CDErule level'!$C:$C,$M147,'Golden Rulebook-CDErule level'!$L:$L,O$28,'Golden Rulebook-CDErule level'!$A:$A,$L147,'Golden Rulebook-CDErule level'!$AA:$AA,"Active")</f>
        <v>1</v>
      </c>
      <c r="P147" s="18">
        <f>COUNTIFS('Golden Rulebook-CDErule level'!$C:$C,$M147,'Golden Rulebook-CDErule level'!$L:$L,P$28,'Golden Rulebook-CDErule level'!$A:$A,$L147,'Golden Rulebook-CDErule level'!$AA:$AA,"Active")</f>
        <v>1</v>
      </c>
    </row>
    <row r="148" spans="2:16">
      <c r="B148" s="111" t="str">
        <f>_xlfn.XLOOKUP(C148,'In-scope Attributes'!B:B,'In-scope Attributes'!H:H,"")</f>
        <v>Sprint 2</v>
      </c>
      <c r="C148" s="135" t="s">
        <v>4399</v>
      </c>
      <c r="D148" s="135" t="s">
        <v>4398</v>
      </c>
      <c r="E148" s="135" t="s">
        <v>4372</v>
      </c>
      <c r="F148" s="135" t="s">
        <v>4371</v>
      </c>
      <c r="G148" s="18">
        <f>COUNTIFS('Golden Rulebook-CDErule level'!$E:$E,$C148,'Golden Rulebook-CDErule level'!$L:$L,G$28,'Golden Rulebook-CDErule level'!$A:$A,$B148,'Golden Rulebook-CDErule level'!$AA:$AA,"Active")</f>
        <v>1</v>
      </c>
      <c r="H148" s="18" cm="1">
        <f t="array" ref="H148">_xlfn.LET(_xlpm.ids,_xlfn._xlws.FILTER('Golden Rulebook-CDErule level'!$S$4:$S$4620,('Golden Rulebook-CDErule level'!$L$4:$L$4620=H$28)*('Golden Rulebook-CDErule level'!$A$4:$A$4620=$B148)*('Golden Rulebook-CDErule level'!$AA$4:$AA$4620="Active"),""),SUM(--ISNUMBER(SEARCH(","&amp;SUBSTITUTE(SUBSTITUTE($C148," ",""),CHAR(160),"")&amp;",",","&amp;SUBSTITUTE(SUBSTITUTE(_xlpm.ids," ",""),CHAR(160),"")&amp;","))))</f>
        <v>2</v>
      </c>
      <c r="I148" s="18">
        <f>COUNTIFS('Golden Rulebook-CDErule level'!$E:$E,$C148,'Golden Rulebook-CDErule level'!$L:$L,I$28,'Golden Rulebook-CDErule level'!$A:$A,$B148,'Golden Rulebook-CDErule level'!$AA:$AA,"Active")</f>
        <v>0</v>
      </c>
      <c r="J148" s="18">
        <f>COUNTIFS('Golden Rulebook-CDErule level'!$E:$E,$C148,'Golden Rulebook-CDErule level'!$L:$L,J$28,'Golden Rulebook-CDErule level'!$A:$A,$B148,'Golden Rulebook-CDErule level'!$AA:$AA,"Active")</f>
        <v>0</v>
      </c>
      <c r="L148" s="18" t="str">
        <f>_xlfn.XLOOKUP(M148,'In-scope Tables'!B:B,'In-scope Tables'!D:D,"")</f>
        <v>Sprint 3</v>
      </c>
      <c r="M148" s="137" t="s">
        <v>25426</v>
      </c>
      <c r="N148" s="138" t="s">
        <v>25425</v>
      </c>
      <c r="O148" s="18">
        <f>COUNTIFS('Golden Rulebook-CDErule level'!$C:$C,$M148,'Golden Rulebook-CDErule level'!$L:$L,O$28,'Golden Rulebook-CDErule level'!$A:$A,$L148,'Golden Rulebook-CDErule level'!$AA:$AA,"Active")</f>
        <v>1</v>
      </c>
      <c r="P148" s="18">
        <f>COUNTIFS('Golden Rulebook-CDErule level'!$C:$C,$M148,'Golden Rulebook-CDErule level'!$L:$L,P$28,'Golden Rulebook-CDErule level'!$A:$A,$L148,'Golden Rulebook-CDErule level'!$AA:$AA,"Active")</f>
        <v>1</v>
      </c>
    </row>
    <row r="149" spans="2:16">
      <c r="B149" s="111" t="str">
        <f>_xlfn.XLOOKUP(C149,'In-scope Attributes'!B:B,'In-scope Attributes'!H:H,"")</f>
        <v>Sprint 2</v>
      </c>
      <c r="C149" s="135" t="s">
        <v>4423</v>
      </c>
      <c r="D149" s="135" t="s">
        <v>4422</v>
      </c>
      <c r="E149" s="135" t="s">
        <v>4372</v>
      </c>
      <c r="F149" s="135" t="s">
        <v>4371</v>
      </c>
      <c r="G149" s="18">
        <f>COUNTIFS('Golden Rulebook-CDErule level'!$E:$E,$C149,'Golden Rulebook-CDErule level'!$L:$L,G$28,'Golden Rulebook-CDErule level'!$A:$A,$B149,'Golden Rulebook-CDErule level'!$AA:$AA,"Active")</f>
        <v>1</v>
      </c>
      <c r="H149" s="18" cm="1">
        <f t="array" ref="H149">_xlfn.LET(_xlpm.ids,_xlfn._xlws.FILTER('Golden Rulebook-CDErule level'!$S$4:$S$4620,('Golden Rulebook-CDErule level'!$L$4:$L$4620=H$28)*('Golden Rulebook-CDErule level'!$A$4:$A$4620=$B149)*('Golden Rulebook-CDErule level'!$AA$4:$AA$4620="Active"),""),SUM(--ISNUMBER(SEARCH(","&amp;SUBSTITUTE(SUBSTITUTE($C149," ",""),CHAR(160),"")&amp;",",","&amp;SUBSTITUTE(SUBSTITUTE(_xlpm.ids," ",""),CHAR(160),"")&amp;","))))</f>
        <v>0</v>
      </c>
      <c r="I149" s="18">
        <f>COUNTIFS('Golden Rulebook-CDErule level'!$E:$E,$C149,'Golden Rulebook-CDErule level'!$L:$L,I$28,'Golden Rulebook-CDErule level'!$A:$A,$B149,'Golden Rulebook-CDErule level'!$AA:$AA,"Active")</f>
        <v>0</v>
      </c>
      <c r="J149" s="18">
        <f>COUNTIFS('Golden Rulebook-CDErule level'!$E:$E,$C149,'Golden Rulebook-CDErule level'!$L:$L,J$28,'Golden Rulebook-CDErule level'!$A:$A,$B149,'Golden Rulebook-CDErule level'!$AA:$AA,"Active")</f>
        <v>0</v>
      </c>
      <c r="L149" s="18" t="str">
        <f>_xlfn.XLOOKUP(M149,'In-scope Tables'!B:B,'In-scope Tables'!D:D,"")</f>
        <v>Sprint 3</v>
      </c>
      <c r="M149" s="137" t="s">
        <v>25561</v>
      </c>
      <c r="N149" s="138" t="s">
        <v>25560</v>
      </c>
      <c r="O149" s="18">
        <f>COUNTIFS('Golden Rulebook-CDErule level'!$C:$C,$M149,'Golden Rulebook-CDErule level'!$L:$L,O$28,'Golden Rulebook-CDErule level'!$A:$A,$L149,'Golden Rulebook-CDErule level'!$AA:$AA,"Active")</f>
        <v>1</v>
      </c>
      <c r="P149" s="18">
        <f>COUNTIFS('Golden Rulebook-CDErule level'!$C:$C,$M149,'Golden Rulebook-CDErule level'!$L:$L,P$28,'Golden Rulebook-CDErule level'!$A:$A,$L149,'Golden Rulebook-CDErule level'!$AA:$AA,"Active")</f>
        <v>1</v>
      </c>
    </row>
    <row r="150" spans="2:16" hidden="1">
      <c r="B150" s="111" t="str">
        <f>_xlfn.XLOOKUP(C150,'In-scope Attributes'!B:B,'In-scope Attributes'!H:H,"")</f>
        <v>Sprint 2</v>
      </c>
      <c r="C150" s="135" t="s">
        <v>4434</v>
      </c>
      <c r="D150" s="135" t="s">
        <v>4433</v>
      </c>
      <c r="E150" s="135" t="s">
        <v>4432</v>
      </c>
      <c r="F150" s="135" t="s">
        <v>4431</v>
      </c>
      <c r="G150" s="18">
        <f>COUNTIFS('Golden Rulebook-CDErule level'!$E:$E,$C150,'Golden Rulebook-CDErule level'!$L:$L,G$28,'Golden Rulebook-CDErule level'!$A:$A,$B150,'Golden Rulebook-CDErule level'!$AA:$AA,"Active")</f>
        <v>1</v>
      </c>
      <c r="H150" s="18" cm="1">
        <f t="array" ref="H150">_xlfn.LET(_xlpm.ids,_xlfn._xlws.FILTER('Golden Rulebook-CDErule level'!$S$4:$S$4620,('Golden Rulebook-CDErule level'!$L$4:$L$4620=H$28)*('Golden Rulebook-CDErule level'!$A$4:$A$4620=$B150)*('Golden Rulebook-CDErule level'!$AA$4:$AA$4620="Active"),""),SUM(--ISNUMBER(SEARCH(","&amp;SUBSTITUTE(SUBSTITUTE($C150," ",""),CHAR(160),"")&amp;",",","&amp;SUBSTITUTE(SUBSTITUTE(_xlpm.ids," ",""),CHAR(160),"")&amp;","))))</f>
        <v>0</v>
      </c>
      <c r="I150" s="18">
        <f>COUNTIFS('Golden Rulebook-CDErule level'!$E:$E,$C150,'Golden Rulebook-CDErule level'!$L:$L,I$28,'Golden Rulebook-CDErule level'!$A:$A,$B150,'Golden Rulebook-CDErule level'!$AA:$AA,"Active")</f>
        <v>0</v>
      </c>
      <c r="J150" s="18">
        <f>COUNTIFS('Golden Rulebook-CDErule level'!$E:$E,$C150,'Golden Rulebook-CDErule level'!$L:$L,J$28,'Golden Rulebook-CDErule level'!$A:$A,$B150,'Golden Rulebook-CDErule level'!$AA:$AA,"Active")</f>
        <v>1</v>
      </c>
      <c r="L150" s="18" t="str">
        <f>_xlfn.XLOOKUP(M150,'In-scope Tables'!B:B,'In-scope Tables'!D:D,"")</f>
        <v>Sprint 3</v>
      </c>
      <c r="M150" s="137" t="s">
        <v>25684</v>
      </c>
      <c r="N150" s="138" t="s">
        <v>25683</v>
      </c>
      <c r="O150" s="18">
        <f>COUNTIFS('Golden Rulebook-CDErule level'!$C:$C,$M150,'Golden Rulebook-CDErule level'!$L:$L,O$28,'Golden Rulebook-CDErule level'!$A:$A,$L150,'Golden Rulebook-CDErule level'!$AA:$AA,"Active")</f>
        <v>1</v>
      </c>
      <c r="P150" s="18">
        <f>COUNTIFS('Golden Rulebook-CDErule level'!$C:$C,$M150,'Golden Rulebook-CDErule level'!$L:$L,P$28,'Golden Rulebook-CDErule level'!$A:$A,$L150,'Golden Rulebook-CDErule level'!$AA:$AA,"Active")</f>
        <v>1</v>
      </c>
    </row>
    <row r="151" spans="2:16" hidden="1">
      <c r="B151" s="111" t="str">
        <f>_xlfn.XLOOKUP(C151,'In-scope Attributes'!B:B,'In-scope Attributes'!H:H,"")</f>
        <v>Sprint 2</v>
      </c>
      <c r="C151" s="135" t="s">
        <v>4452</v>
      </c>
      <c r="D151" s="135" t="s">
        <v>4451</v>
      </c>
      <c r="E151" s="135" t="s">
        <v>4432</v>
      </c>
      <c r="F151" s="135" t="s">
        <v>4431</v>
      </c>
      <c r="G151" s="18">
        <f>COUNTIFS('Golden Rulebook-CDErule level'!$E:$E,$C151,'Golden Rulebook-CDErule level'!$L:$L,G$28,'Golden Rulebook-CDErule level'!$A:$A,$B151,'Golden Rulebook-CDErule level'!$AA:$AA,"Active")</f>
        <v>1</v>
      </c>
      <c r="H151" s="18" cm="1">
        <f t="array" ref="H151">_xlfn.LET(_xlpm.ids,_xlfn._xlws.FILTER('Golden Rulebook-CDErule level'!$S$4:$S$4620,('Golden Rulebook-CDErule level'!$L$4:$L$4620=H$28)*('Golden Rulebook-CDErule level'!$A$4:$A$4620=$B151)*('Golden Rulebook-CDErule level'!$AA$4:$AA$4620="Active"),""),SUM(--ISNUMBER(SEARCH(","&amp;SUBSTITUTE(SUBSTITUTE($C151," ",""),CHAR(160),"")&amp;",",","&amp;SUBSTITUTE(SUBSTITUTE(_xlpm.ids," ",""),CHAR(160),"")&amp;","))))</f>
        <v>1</v>
      </c>
      <c r="I151" s="18">
        <f>COUNTIFS('Golden Rulebook-CDErule level'!$E:$E,$C151,'Golden Rulebook-CDErule level'!$L:$L,I$28,'Golden Rulebook-CDErule level'!$A:$A,$B151,'Golden Rulebook-CDErule level'!$AA:$AA,"Active")</f>
        <v>0</v>
      </c>
      <c r="J151" s="18">
        <f>COUNTIFS('Golden Rulebook-CDErule level'!$E:$E,$C151,'Golden Rulebook-CDErule level'!$L:$L,J$28,'Golden Rulebook-CDErule level'!$A:$A,$B151,'Golden Rulebook-CDErule level'!$AA:$AA,"Active")</f>
        <v>2</v>
      </c>
      <c r="L151" s="18" t="str">
        <f>_xlfn.XLOOKUP(M151,'In-scope Tables'!B:B,'In-scope Tables'!D:D,"")</f>
        <v>Sprint 3</v>
      </c>
      <c r="M151" s="137" t="s">
        <v>25711</v>
      </c>
      <c r="N151" s="138" t="s">
        <v>25710</v>
      </c>
      <c r="O151" s="18">
        <f>COUNTIFS('Golden Rulebook-CDErule level'!$C:$C,$M151,'Golden Rulebook-CDErule level'!$L:$L,O$28,'Golden Rulebook-CDErule level'!$A:$A,$L151,'Golden Rulebook-CDErule level'!$AA:$AA,"Active")</f>
        <v>1</v>
      </c>
      <c r="P151" s="18">
        <f>COUNTIFS('Golden Rulebook-CDErule level'!$C:$C,$M151,'Golden Rulebook-CDErule level'!$L:$L,P$28,'Golden Rulebook-CDErule level'!$A:$A,$L151,'Golden Rulebook-CDErule level'!$AA:$AA,"Active")</f>
        <v>1</v>
      </c>
    </row>
    <row r="152" spans="2:16" hidden="1">
      <c r="B152" s="111" t="str">
        <f>_xlfn.XLOOKUP(C152,'In-scope Attributes'!B:B,'In-scope Attributes'!H:H,"")</f>
        <v>Sprint 2</v>
      </c>
      <c r="C152" s="135" t="s">
        <v>4481</v>
      </c>
      <c r="D152" s="135" t="s">
        <v>4480</v>
      </c>
      <c r="E152" s="135" t="s">
        <v>4432</v>
      </c>
      <c r="F152" s="135" t="s">
        <v>4431</v>
      </c>
      <c r="G152" s="18">
        <f>COUNTIFS('Golden Rulebook-CDErule level'!$E:$E,$C152,'Golden Rulebook-CDErule level'!$L:$L,G$28,'Golden Rulebook-CDErule level'!$A:$A,$B152,'Golden Rulebook-CDErule level'!$AA:$AA,"Active")</f>
        <v>1</v>
      </c>
      <c r="H152" s="18" cm="1">
        <f t="array" ref="H152">_xlfn.LET(_xlpm.ids,_xlfn._xlws.FILTER('Golden Rulebook-CDErule level'!$S$4:$S$4620,('Golden Rulebook-CDErule level'!$L$4:$L$4620=H$28)*('Golden Rulebook-CDErule level'!$A$4:$A$4620=$B152)*('Golden Rulebook-CDErule level'!$AA$4:$AA$4620="Active"),""),SUM(--ISNUMBER(SEARCH(","&amp;SUBSTITUTE(SUBSTITUTE($C152," ",""),CHAR(160),"")&amp;",",","&amp;SUBSTITUTE(SUBSTITUTE(_xlpm.ids," ",""),CHAR(160),"")&amp;","))))</f>
        <v>3</v>
      </c>
      <c r="I152" s="18">
        <f>COUNTIFS('Golden Rulebook-CDErule level'!$E:$E,$C152,'Golden Rulebook-CDErule level'!$L:$L,I$28,'Golden Rulebook-CDErule level'!$A:$A,$B152,'Golden Rulebook-CDErule level'!$AA:$AA,"Active")</f>
        <v>0</v>
      </c>
      <c r="J152" s="18">
        <f>COUNTIFS('Golden Rulebook-CDErule level'!$E:$E,$C152,'Golden Rulebook-CDErule level'!$L:$L,J$28,'Golden Rulebook-CDErule level'!$A:$A,$B152,'Golden Rulebook-CDErule level'!$AA:$AA,"Active")</f>
        <v>1</v>
      </c>
      <c r="L152" s="18" t="str">
        <f>_xlfn.XLOOKUP(M152,'In-scope Tables'!B:B,'In-scope Tables'!D:D,"")</f>
        <v>Sprint 3</v>
      </c>
      <c r="M152" s="137" t="s">
        <v>25941</v>
      </c>
      <c r="N152" s="138" t="s">
        <v>25940</v>
      </c>
      <c r="O152" s="18">
        <f>COUNTIFS('Golden Rulebook-CDErule level'!$C:$C,$M152,'Golden Rulebook-CDErule level'!$L:$L,O$28,'Golden Rulebook-CDErule level'!$A:$A,$L152,'Golden Rulebook-CDErule level'!$AA:$AA,"Active")</f>
        <v>1</v>
      </c>
      <c r="P152" s="18">
        <f>COUNTIFS('Golden Rulebook-CDErule level'!$C:$C,$M152,'Golden Rulebook-CDErule level'!$L:$L,P$28,'Golden Rulebook-CDErule level'!$A:$A,$L152,'Golden Rulebook-CDErule level'!$AA:$AA,"Active")</f>
        <v>1</v>
      </c>
    </row>
    <row r="153" spans="2:16" hidden="1">
      <c r="B153" s="111" t="str">
        <f>_xlfn.XLOOKUP(C153,'In-scope Attributes'!B:B,'In-scope Attributes'!H:H,"")</f>
        <v>Sprint 2</v>
      </c>
      <c r="C153" s="135" t="s">
        <v>4518</v>
      </c>
      <c r="D153" s="135" t="s">
        <v>4517</v>
      </c>
      <c r="E153" s="135" t="s">
        <v>4432</v>
      </c>
      <c r="F153" s="135" t="s">
        <v>4431</v>
      </c>
      <c r="G153" s="18">
        <f>COUNTIFS('Golden Rulebook-CDErule level'!$E:$E,$C153,'Golden Rulebook-CDErule level'!$L:$L,G$28,'Golden Rulebook-CDErule level'!$A:$A,$B153,'Golden Rulebook-CDErule level'!$AA:$AA,"Active")</f>
        <v>1</v>
      </c>
      <c r="H153" s="18" cm="1">
        <f t="array" ref="H153">_xlfn.LET(_xlpm.ids,_xlfn._xlws.FILTER('Golden Rulebook-CDErule level'!$S$4:$S$4620,('Golden Rulebook-CDErule level'!$L$4:$L$4620=H$28)*('Golden Rulebook-CDErule level'!$A$4:$A$4620=$B153)*('Golden Rulebook-CDErule level'!$AA$4:$AA$4620="Active"),""),SUM(--ISNUMBER(SEARCH(","&amp;SUBSTITUTE(SUBSTITUTE($C153," ",""),CHAR(160),"")&amp;",",","&amp;SUBSTITUTE(SUBSTITUTE(_xlpm.ids," ",""),CHAR(160),"")&amp;","))))</f>
        <v>0</v>
      </c>
      <c r="I153" s="18">
        <f>COUNTIFS('Golden Rulebook-CDErule level'!$E:$E,$C153,'Golden Rulebook-CDErule level'!$L:$L,I$28,'Golden Rulebook-CDErule level'!$A:$A,$B153,'Golden Rulebook-CDErule level'!$AA:$AA,"Active")</f>
        <v>0</v>
      </c>
      <c r="J153" s="18">
        <f>COUNTIFS('Golden Rulebook-CDErule level'!$E:$E,$C153,'Golden Rulebook-CDErule level'!$L:$L,J$28,'Golden Rulebook-CDErule level'!$A:$A,$B153,'Golden Rulebook-CDErule level'!$AA:$AA,"Active")</f>
        <v>1</v>
      </c>
      <c r="L153" s="18" t="str">
        <f>_xlfn.XLOOKUP(M153,'In-scope Tables'!B:B,'In-scope Tables'!D:D,"")</f>
        <v>Sprint 3</v>
      </c>
      <c r="M153" s="137" t="s">
        <v>26126</v>
      </c>
      <c r="N153" s="138" t="s">
        <v>26125</v>
      </c>
      <c r="O153" s="18">
        <f>COUNTIFS('Golden Rulebook-CDErule level'!$C:$C,$M153,'Golden Rulebook-CDErule level'!$L:$L,O$28,'Golden Rulebook-CDErule level'!$A:$A,$L153,'Golden Rulebook-CDErule level'!$AA:$AA,"Active")</f>
        <v>1</v>
      </c>
      <c r="P153" s="18">
        <f>COUNTIFS('Golden Rulebook-CDErule level'!$C:$C,$M153,'Golden Rulebook-CDErule level'!$L:$L,P$28,'Golden Rulebook-CDErule level'!$A:$A,$L153,'Golden Rulebook-CDErule level'!$AA:$AA,"Active")</f>
        <v>1</v>
      </c>
    </row>
    <row r="154" spans="2:16" hidden="1">
      <c r="B154" s="111" t="str">
        <f>_xlfn.XLOOKUP(C154,'In-scope Attributes'!B:B,'In-scope Attributes'!H:H,"")</f>
        <v>Sprint 2</v>
      </c>
      <c r="C154" s="135" t="s">
        <v>4534</v>
      </c>
      <c r="D154" s="135" t="s">
        <v>4533</v>
      </c>
      <c r="E154" s="135" t="s">
        <v>4432</v>
      </c>
      <c r="F154" s="135" t="s">
        <v>4431</v>
      </c>
      <c r="G154" s="18">
        <f>COUNTIFS('Golden Rulebook-CDErule level'!$E:$E,$C154,'Golden Rulebook-CDErule level'!$L:$L,G$28,'Golden Rulebook-CDErule level'!$A:$A,$B154,'Golden Rulebook-CDErule level'!$AA:$AA,"Active")</f>
        <v>1</v>
      </c>
      <c r="H154" s="18" cm="1">
        <f t="array" ref="H154">_xlfn.LET(_xlpm.ids,_xlfn._xlws.FILTER('Golden Rulebook-CDErule level'!$S$4:$S$4620,('Golden Rulebook-CDErule level'!$L$4:$L$4620=H$28)*('Golden Rulebook-CDErule level'!$A$4:$A$4620=$B154)*('Golden Rulebook-CDErule level'!$AA$4:$AA$4620="Active"),""),SUM(--ISNUMBER(SEARCH(","&amp;SUBSTITUTE(SUBSTITUTE($C154," ",""),CHAR(160),"")&amp;",",","&amp;SUBSTITUTE(SUBSTITUTE(_xlpm.ids," ",""),CHAR(160),"")&amp;","))))</f>
        <v>1</v>
      </c>
      <c r="I154" s="18">
        <f>COUNTIFS('Golden Rulebook-CDErule level'!$E:$E,$C154,'Golden Rulebook-CDErule level'!$L:$L,I$28,'Golden Rulebook-CDErule level'!$A:$A,$B154,'Golden Rulebook-CDErule level'!$AA:$AA,"Active")</f>
        <v>0</v>
      </c>
      <c r="J154" s="18">
        <f>COUNTIFS('Golden Rulebook-CDErule level'!$E:$E,$C154,'Golden Rulebook-CDErule level'!$L:$L,J$28,'Golden Rulebook-CDErule level'!$A:$A,$B154,'Golden Rulebook-CDErule level'!$AA:$AA,"Active")</f>
        <v>1</v>
      </c>
      <c r="L154" s="18" t="str">
        <f>_xlfn.XLOOKUP(M154,'In-scope Tables'!B:B,'In-scope Tables'!D:D,"")</f>
        <v>Sprint 3</v>
      </c>
      <c r="M154" s="137" t="s">
        <v>26152</v>
      </c>
      <c r="N154" s="138" t="s">
        <v>26151</v>
      </c>
      <c r="O154" s="18">
        <f>COUNTIFS('Golden Rulebook-CDErule level'!$C:$C,$M154,'Golden Rulebook-CDErule level'!$L:$L,O$28,'Golden Rulebook-CDErule level'!$A:$A,$L154,'Golden Rulebook-CDErule level'!$AA:$AA,"Active")</f>
        <v>1</v>
      </c>
      <c r="P154" s="18">
        <f>COUNTIFS('Golden Rulebook-CDErule level'!$C:$C,$M154,'Golden Rulebook-CDErule level'!$L:$L,P$28,'Golden Rulebook-CDErule level'!$A:$A,$L154,'Golden Rulebook-CDErule level'!$AA:$AA,"Active")</f>
        <v>1</v>
      </c>
    </row>
    <row r="155" spans="2:16" hidden="1">
      <c r="B155" s="111" t="str">
        <f>_xlfn.XLOOKUP(C155,'In-scope Attributes'!B:B,'In-scope Attributes'!H:H,"")</f>
        <v>Sprint 2</v>
      </c>
      <c r="C155" s="135" t="s">
        <v>30470</v>
      </c>
      <c r="D155" s="135" t="s">
        <v>30469</v>
      </c>
      <c r="E155" s="135" t="s">
        <v>4550</v>
      </c>
      <c r="F155" s="135" t="s">
        <v>4549</v>
      </c>
      <c r="G155" s="18">
        <f>COUNTIFS('Golden Rulebook-CDErule level'!$E:$E,$C155,'Golden Rulebook-CDErule level'!$L:$L,G$28,'Golden Rulebook-CDErule level'!$A:$A,$B155,'Golden Rulebook-CDErule level'!$AA:$AA,"Active")</f>
        <v>1</v>
      </c>
      <c r="H155" s="18" cm="1">
        <f t="array" ref="H155">_xlfn.LET(_xlpm.ids,_xlfn._xlws.FILTER('Golden Rulebook-CDErule level'!$S$4:$S$4620,('Golden Rulebook-CDErule level'!$L$4:$L$4620=H$28)*('Golden Rulebook-CDErule level'!$A$4:$A$4620=$B155)*('Golden Rulebook-CDErule level'!$AA$4:$AA$4620="Active"),""),SUM(--ISNUMBER(SEARCH(","&amp;SUBSTITUTE(SUBSTITUTE($C155," ",""),CHAR(160),"")&amp;",",","&amp;SUBSTITUTE(SUBSTITUTE(_xlpm.ids," ",""),CHAR(160),"")&amp;","))))</f>
        <v>0</v>
      </c>
      <c r="I155" s="18">
        <f>COUNTIFS('Golden Rulebook-CDErule level'!$E:$E,$C155,'Golden Rulebook-CDErule level'!$L:$L,I$28,'Golden Rulebook-CDErule level'!$A:$A,$B155,'Golden Rulebook-CDErule level'!$AA:$AA,"Active")</f>
        <v>0</v>
      </c>
      <c r="J155" s="18">
        <f>COUNTIFS('Golden Rulebook-CDErule level'!$E:$E,$C155,'Golden Rulebook-CDErule level'!$L:$L,J$28,'Golden Rulebook-CDErule level'!$A:$A,$B155,'Golden Rulebook-CDErule level'!$AA:$AA,"Active")</f>
        <v>2</v>
      </c>
      <c r="L155" s="18" t="str">
        <f>_xlfn.XLOOKUP(M155,'In-scope Tables'!B:B,'In-scope Tables'!D:D,"")</f>
        <v>Sprint 3</v>
      </c>
      <c r="M155" s="137" t="s">
        <v>26473</v>
      </c>
      <c r="N155" s="138" t="s">
        <v>26472</v>
      </c>
      <c r="O155" s="18">
        <f>COUNTIFS('Golden Rulebook-CDErule level'!$C:$C,$M155,'Golden Rulebook-CDErule level'!$L:$L,O$28,'Golden Rulebook-CDErule level'!$A:$A,$L155,'Golden Rulebook-CDErule level'!$AA:$AA,"Active")</f>
        <v>1</v>
      </c>
      <c r="P155" s="18">
        <f>COUNTIFS('Golden Rulebook-CDErule level'!$C:$C,$M155,'Golden Rulebook-CDErule level'!$L:$L,P$28,'Golden Rulebook-CDErule level'!$A:$A,$L155,'Golden Rulebook-CDErule level'!$AA:$AA,"Active")</f>
        <v>1</v>
      </c>
    </row>
    <row r="156" spans="2:16" hidden="1">
      <c r="B156" s="111" t="str">
        <f>_xlfn.XLOOKUP(C156,'In-scope Attributes'!B:B,'In-scope Attributes'!H:H,"")</f>
        <v>Sprint 2</v>
      </c>
      <c r="C156" s="135" t="s">
        <v>4551</v>
      </c>
      <c r="D156" s="135" t="s">
        <v>749</v>
      </c>
      <c r="E156" s="135" t="s">
        <v>4550</v>
      </c>
      <c r="F156" s="135" t="s">
        <v>4549</v>
      </c>
      <c r="G156" s="18">
        <f>COUNTIFS('Golden Rulebook-CDErule level'!$E:$E,$C156,'Golden Rulebook-CDErule level'!$L:$L,G$28,'Golden Rulebook-CDErule level'!$A:$A,$B156,'Golden Rulebook-CDErule level'!$AA:$AA,"Active")</f>
        <v>1</v>
      </c>
      <c r="H156" s="18" cm="1">
        <f t="array" ref="H156">_xlfn.LET(_xlpm.ids,_xlfn._xlws.FILTER('Golden Rulebook-CDErule level'!$S$4:$S$4620,('Golden Rulebook-CDErule level'!$L$4:$L$4620=H$28)*('Golden Rulebook-CDErule level'!$A$4:$A$4620=$B156)*('Golden Rulebook-CDErule level'!$AA$4:$AA$4620="Active"),""),SUM(--ISNUMBER(SEARCH(","&amp;SUBSTITUTE(SUBSTITUTE($C156," ",""),CHAR(160),"")&amp;",",","&amp;SUBSTITUTE(SUBSTITUTE(_xlpm.ids," ",""),CHAR(160),"")&amp;","))))</f>
        <v>1</v>
      </c>
      <c r="I156" s="18">
        <f>COUNTIFS('Golden Rulebook-CDErule level'!$E:$E,$C156,'Golden Rulebook-CDErule level'!$L:$L,I$28,'Golden Rulebook-CDErule level'!$A:$A,$B156,'Golden Rulebook-CDErule level'!$AA:$AA,"Active")</f>
        <v>1</v>
      </c>
      <c r="J156" s="18">
        <f>COUNTIFS('Golden Rulebook-CDErule level'!$E:$E,$C156,'Golden Rulebook-CDErule level'!$L:$L,J$28,'Golden Rulebook-CDErule level'!$A:$A,$B156,'Golden Rulebook-CDErule level'!$AA:$AA,"Active")</f>
        <v>2</v>
      </c>
      <c r="L156" s="18" t="str">
        <f>_xlfn.XLOOKUP(M156,'In-scope Tables'!B:B,'In-scope Tables'!D:D,"")</f>
        <v>Sprint 3</v>
      </c>
      <c r="M156" s="137" t="s">
        <v>14776</v>
      </c>
      <c r="N156" s="138" t="s">
        <v>14775</v>
      </c>
      <c r="O156" s="18">
        <f>COUNTIFS('Golden Rulebook-CDErule level'!$C:$C,$M156,'Golden Rulebook-CDErule level'!$L:$L,O$28,'Golden Rulebook-CDErule level'!$A:$A,$L156,'Golden Rulebook-CDErule level'!$AA:$AA,"Active")</f>
        <v>1</v>
      </c>
      <c r="P156" s="18">
        <f>COUNTIFS('Golden Rulebook-CDErule level'!$C:$C,$M156,'Golden Rulebook-CDErule level'!$L:$L,P$28,'Golden Rulebook-CDErule level'!$A:$A,$L156,'Golden Rulebook-CDErule level'!$AA:$AA,"Active")</f>
        <v>1</v>
      </c>
    </row>
    <row r="157" spans="2:16" hidden="1">
      <c r="B157" s="111" t="str">
        <f>_xlfn.XLOOKUP(C157,'In-scope Attributes'!B:B,'In-scope Attributes'!H:H,"")</f>
        <v>Sprint 2</v>
      </c>
      <c r="C157" s="135" t="s">
        <v>4582</v>
      </c>
      <c r="D157" s="135" t="s">
        <v>4581</v>
      </c>
      <c r="E157" s="135" t="s">
        <v>4550</v>
      </c>
      <c r="F157" s="135" t="s">
        <v>4549</v>
      </c>
      <c r="G157" s="18">
        <f>COUNTIFS('Golden Rulebook-CDErule level'!$E:$E,$C157,'Golden Rulebook-CDErule level'!$L:$L,G$28,'Golden Rulebook-CDErule level'!$A:$A,$B157,'Golden Rulebook-CDErule level'!$AA:$AA,"Active")</f>
        <v>1</v>
      </c>
      <c r="H157" s="18" cm="1">
        <f t="array" ref="H157">_xlfn.LET(_xlpm.ids,_xlfn._xlws.FILTER('Golden Rulebook-CDErule level'!$S$4:$S$4620,('Golden Rulebook-CDErule level'!$L$4:$L$4620=H$28)*('Golden Rulebook-CDErule level'!$A$4:$A$4620=$B157)*('Golden Rulebook-CDErule level'!$AA$4:$AA$4620="Active"),""),SUM(--ISNUMBER(SEARCH(","&amp;SUBSTITUTE(SUBSTITUTE($C157," ",""),CHAR(160),"")&amp;",",","&amp;SUBSTITUTE(SUBSTITUTE(_xlpm.ids," ",""),CHAR(160),"")&amp;","))))</f>
        <v>1</v>
      </c>
      <c r="I157" s="18">
        <f>COUNTIFS('Golden Rulebook-CDErule level'!$E:$E,$C157,'Golden Rulebook-CDErule level'!$L:$L,I$28,'Golden Rulebook-CDErule level'!$A:$A,$B157,'Golden Rulebook-CDErule level'!$AA:$AA,"Active")</f>
        <v>1</v>
      </c>
      <c r="J157" s="18">
        <f>COUNTIFS('Golden Rulebook-CDErule level'!$E:$E,$C157,'Golden Rulebook-CDErule level'!$L:$L,J$28,'Golden Rulebook-CDErule level'!$A:$A,$B157,'Golden Rulebook-CDErule level'!$AA:$AA,"Active")</f>
        <v>1</v>
      </c>
      <c r="L157" s="18" t="str">
        <f>_xlfn.XLOOKUP(M157,'In-scope Tables'!B:B,'In-scope Tables'!D:D,"")</f>
        <v>Sprint 3</v>
      </c>
      <c r="M157" s="137" t="s">
        <v>26734</v>
      </c>
      <c r="N157" s="138" t="s">
        <v>26733</v>
      </c>
      <c r="O157" s="18">
        <f>COUNTIFS('Golden Rulebook-CDErule level'!$C:$C,$M157,'Golden Rulebook-CDErule level'!$L:$L,O$28,'Golden Rulebook-CDErule level'!$A:$A,$L157,'Golden Rulebook-CDErule level'!$AA:$AA,"Active")</f>
        <v>1</v>
      </c>
      <c r="P157" s="18">
        <f>COUNTIFS('Golden Rulebook-CDErule level'!$C:$C,$M157,'Golden Rulebook-CDErule level'!$L:$L,P$28,'Golden Rulebook-CDErule level'!$A:$A,$L157,'Golden Rulebook-CDErule level'!$AA:$AA,"Active")</f>
        <v>1</v>
      </c>
    </row>
    <row r="158" spans="2:16">
      <c r="B158" s="111" t="str">
        <f>_xlfn.XLOOKUP(C158,'In-scope Attributes'!B:B,'In-scope Attributes'!H:H,"")</f>
        <v>Sprint 2</v>
      </c>
      <c r="C158" s="135" t="s">
        <v>4607</v>
      </c>
      <c r="D158" s="135" t="s">
        <v>4606</v>
      </c>
      <c r="E158" s="135" t="s">
        <v>4605</v>
      </c>
      <c r="F158" s="135" t="s">
        <v>4604</v>
      </c>
      <c r="G158" s="18">
        <f>COUNTIFS('Golden Rulebook-CDErule level'!$E:$E,$C158,'Golden Rulebook-CDErule level'!$L:$L,G$28,'Golden Rulebook-CDErule level'!$A:$A,$B158,'Golden Rulebook-CDErule level'!$AA:$AA,"Active")</f>
        <v>1</v>
      </c>
      <c r="H158" s="18" cm="1">
        <f t="array" ref="H158">_xlfn.LET(_xlpm.ids,_xlfn._xlws.FILTER('Golden Rulebook-CDErule level'!$S$4:$S$4620,('Golden Rulebook-CDErule level'!$L$4:$L$4620=H$28)*('Golden Rulebook-CDErule level'!$A$4:$A$4620=$B158)*('Golden Rulebook-CDErule level'!$AA$4:$AA$4620="Active"),""),SUM(--ISNUMBER(SEARCH(","&amp;SUBSTITUTE(SUBSTITUTE($C158," ",""),CHAR(160),"")&amp;",",","&amp;SUBSTITUTE(SUBSTITUTE(_xlpm.ids," ",""),CHAR(160),"")&amp;","))))</f>
        <v>0</v>
      </c>
      <c r="I158" s="18">
        <f>COUNTIFS('Golden Rulebook-CDErule level'!$E:$E,$C158,'Golden Rulebook-CDErule level'!$L:$L,I$28,'Golden Rulebook-CDErule level'!$A:$A,$B158,'Golden Rulebook-CDErule level'!$AA:$AA,"Active")</f>
        <v>0</v>
      </c>
      <c r="J158" s="18">
        <f>COUNTIFS('Golden Rulebook-CDErule level'!$E:$E,$C158,'Golden Rulebook-CDErule level'!$L:$L,J$28,'Golden Rulebook-CDErule level'!$A:$A,$B158,'Golden Rulebook-CDErule level'!$AA:$AA,"Active")</f>
        <v>0</v>
      </c>
      <c r="L158" s="18" t="str">
        <f>_xlfn.XLOOKUP(M158,'In-scope Tables'!B:B,'In-scope Tables'!D:D,"")</f>
        <v>Sprint 3</v>
      </c>
      <c r="M158" s="137" t="s">
        <v>26849</v>
      </c>
      <c r="N158" s="138" t="s">
        <v>26848</v>
      </c>
      <c r="O158" s="18">
        <f>COUNTIFS('Golden Rulebook-CDErule level'!$C:$C,$M158,'Golden Rulebook-CDErule level'!$L:$L,O$28,'Golden Rulebook-CDErule level'!$A:$A,$L158,'Golden Rulebook-CDErule level'!$AA:$AA,"Active")</f>
        <v>1</v>
      </c>
      <c r="P158" s="18">
        <f>COUNTIFS('Golden Rulebook-CDErule level'!$C:$C,$M158,'Golden Rulebook-CDErule level'!$L:$L,P$28,'Golden Rulebook-CDErule level'!$A:$A,$L158,'Golden Rulebook-CDErule level'!$AA:$AA,"Active")</f>
        <v>1</v>
      </c>
    </row>
    <row r="159" spans="2:16" hidden="1">
      <c r="B159" s="111" t="str">
        <f>_xlfn.XLOOKUP(C159,'In-scope Attributes'!B:B,'In-scope Attributes'!H:H,"")</f>
        <v>Sprint 1</v>
      </c>
      <c r="C159" s="135" t="s">
        <v>2717</v>
      </c>
      <c r="D159" s="135" t="s">
        <v>2716</v>
      </c>
      <c r="E159" s="135" t="s">
        <v>2715</v>
      </c>
      <c r="F159" s="135" t="s">
        <v>2714</v>
      </c>
      <c r="G159" s="18">
        <f>COUNTIFS('Golden Rulebook-CDErule level'!$E:$E,$C159,'Golden Rulebook-CDErule level'!$L:$L,G$28,'Golden Rulebook-CDErule level'!$A:$A,$B159,'Golden Rulebook-CDErule level'!$AA:$AA,"Active")</f>
        <v>1</v>
      </c>
      <c r="H159" s="18" cm="1">
        <f t="array" ref="H159">_xlfn.LET(_xlpm.ids,_xlfn._xlws.FILTER('Golden Rulebook-CDErule level'!$S$4:$S$4620,('Golden Rulebook-CDErule level'!$L$4:$L$4620=H$28)*('Golden Rulebook-CDErule level'!$A$4:$A$4620=$B159)*('Golden Rulebook-CDErule level'!$AA$4:$AA$4620="Active"),""),SUM(--ISNUMBER(SEARCH(","&amp;SUBSTITUTE(SUBSTITUTE($C159," ",""),CHAR(160),"")&amp;",",","&amp;SUBSTITUTE(SUBSTITUTE(_xlpm.ids," ",""),CHAR(160),"")&amp;","))))</f>
        <v>1</v>
      </c>
      <c r="I159" s="18">
        <f>COUNTIFS('Golden Rulebook-CDErule level'!$E:$E,$C159,'Golden Rulebook-CDErule level'!$L:$L,I$28,'Golden Rulebook-CDErule level'!$A:$A,$B159,'Golden Rulebook-CDErule level'!$AA:$AA,"Active")</f>
        <v>0</v>
      </c>
      <c r="J159" s="18">
        <f>COUNTIFS('Golden Rulebook-CDErule level'!$E:$E,$C159,'Golden Rulebook-CDErule level'!$L:$L,J$28,'Golden Rulebook-CDErule level'!$A:$A,$B159,'Golden Rulebook-CDErule level'!$AA:$AA,"Active")</f>
        <v>2</v>
      </c>
      <c r="L159" s="18" t="str">
        <f>_xlfn.XLOOKUP(M159,'In-scope Tables'!B:B,'In-scope Tables'!D:D,"")</f>
        <v>Sprint 3</v>
      </c>
      <c r="M159" s="137" t="s">
        <v>26869</v>
      </c>
      <c r="N159" s="138" t="s">
        <v>26868</v>
      </c>
      <c r="O159" s="18">
        <f>COUNTIFS('Golden Rulebook-CDErule level'!$C:$C,$M159,'Golden Rulebook-CDErule level'!$L:$L,O$28,'Golden Rulebook-CDErule level'!$A:$A,$L159,'Golden Rulebook-CDErule level'!$AA:$AA,"Active")</f>
        <v>1</v>
      </c>
      <c r="P159" s="18">
        <f>COUNTIFS('Golden Rulebook-CDErule level'!$C:$C,$M159,'Golden Rulebook-CDErule level'!$L:$L,P$28,'Golden Rulebook-CDErule level'!$A:$A,$L159,'Golden Rulebook-CDErule level'!$AA:$AA,"Active")</f>
        <v>1</v>
      </c>
    </row>
    <row r="160" spans="2:16" hidden="1">
      <c r="B160" s="111" t="str">
        <f>_xlfn.XLOOKUP(C160,'In-scope Attributes'!B:B,'In-scope Attributes'!H:H,"")</f>
        <v>Sprint 1</v>
      </c>
      <c r="C160" s="135" t="s">
        <v>2739</v>
      </c>
      <c r="D160" s="135" t="s">
        <v>2738</v>
      </c>
      <c r="E160" s="135" t="s">
        <v>2715</v>
      </c>
      <c r="F160" s="135" t="s">
        <v>2714</v>
      </c>
      <c r="G160" s="18">
        <f>COUNTIFS('Golden Rulebook-CDErule level'!$E:$E,$C160,'Golden Rulebook-CDErule level'!$L:$L,G$28,'Golden Rulebook-CDErule level'!$A:$A,$B160,'Golden Rulebook-CDErule level'!$AA:$AA,"Active")</f>
        <v>1</v>
      </c>
      <c r="H160" s="18" cm="1">
        <f t="array" ref="H160">_xlfn.LET(_xlpm.ids,_xlfn._xlws.FILTER('Golden Rulebook-CDErule level'!$S$4:$S$4620,('Golden Rulebook-CDErule level'!$L$4:$L$4620=H$28)*('Golden Rulebook-CDErule level'!$A$4:$A$4620=$B160)*('Golden Rulebook-CDErule level'!$AA$4:$AA$4620="Active"),""),SUM(--ISNUMBER(SEARCH(","&amp;SUBSTITUTE(SUBSTITUTE($C160," ",""),CHAR(160),"")&amp;",",","&amp;SUBSTITUTE(SUBSTITUTE(_xlpm.ids," ",""),CHAR(160),"")&amp;","))))</f>
        <v>1</v>
      </c>
      <c r="I160" s="18">
        <f>COUNTIFS('Golden Rulebook-CDErule level'!$E:$E,$C160,'Golden Rulebook-CDErule level'!$L:$L,I$28,'Golden Rulebook-CDErule level'!$A:$A,$B160,'Golden Rulebook-CDErule level'!$AA:$AA,"Active")</f>
        <v>0</v>
      </c>
      <c r="J160" s="18">
        <f>COUNTIFS('Golden Rulebook-CDErule level'!$E:$E,$C160,'Golden Rulebook-CDErule level'!$L:$L,J$28,'Golden Rulebook-CDErule level'!$A:$A,$B160,'Golden Rulebook-CDErule level'!$AA:$AA,"Active")</f>
        <v>2</v>
      </c>
      <c r="L160" s="18" t="str">
        <f>_xlfn.XLOOKUP(M160,'In-scope Tables'!B:B,'In-scope Tables'!D:D,"")</f>
        <v>Sprint 3</v>
      </c>
      <c r="M160" s="137" t="s">
        <v>27052</v>
      </c>
      <c r="N160" s="138" t="s">
        <v>27051</v>
      </c>
      <c r="O160" s="18">
        <f>COUNTIFS('Golden Rulebook-CDErule level'!$C:$C,$M160,'Golden Rulebook-CDErule level'!$L:$L,O$28,'Golden Rulebook-CDErule level'!$A:$A,$L160,'Golden Rulebook-CDErule level'!$AA:$AA,"Active")</f>
        <v>1</v>
      </c>
      <c r="P160" s="18">
        <f>COUNTIFS('Golden Rulebook-CDErule level'!$C:$C,$M160,'Golden Rulebook-CDErule level'!$L:$L,P$28,'Golden Rulebook-CDErule level'!$A:$A,$L160,'Golden Rulebook-CDErule level'!$AA:$AA,"Active")</f>
        <v>1</v>
      </c>
    </row>
    <row r="161" spans="2:16" hidden="1">
      <c r="B161" s="111" t="str">
        <f>_xlfn.XLOOKUP(C161,'In-scope Attributes'!B:B,'In-scope Attributes'!H:H,"")</f>
        <v>Sprint 1</v>
      </c>
      <c r="C161" s="135" t="s">
        <v>2761</v>
      </c>
      <c r="D161" s="135" t="s">
        <v>2760</v>
      </c>
      <c r="E161" s="135" t="s">
        <v>2715</v>
      </c>
      <c r="F161" s="135" t="s">
        <v>2714</v>
      </c>
      <c r="G161" s="18">
        <f>COUNTIFS('Golden Rulebook-CDErule level'!$E:$E,$C161,'Golden Rulebook-CDErule level'!$L:$L,G$28,'Golden Rulebook-CDErule level'!$A:$A,$B161,'Golden Rulebook-CDErule level'!$AA:$AA,"Active")</f>
        <v>1</v>
      </c>
      <c r="H161" s="18" cm="1">
        <f t="array" ref="H161">_xlfn.LET(_xlpm.ids,_xlfn._xlws.FILTER('Golden Rulebook-CDErule level'!$S$4:$S$4620,('Golden Rulebook-CDErule level'!$L$4:$L$4620=H$28)*('Golden Rulebook-CDErule level'!$A$4:$A$4620=$B161)*('Golden Rulebook-CDErule level'!$AA$4:$AA$4620="Active"),""),SUM(--ISNUMBER(SEARCH(","&amp;SUBSTITUTE(SUBSTITUTE($C161," ",""),CHAR(160),"")&amp;",",","&amp;SUBSTITUTE(SUBSTITUTE(_xlpm.ids," ",""),CHAR(160),"")&amp;","))))</f>
        <v>1</v>
      </c>
      <c r="I161" s="18">
        <f>COUNTIFS('Golden Rulebook-CDErule level'!$E:$E,$C161,'Golden Rulebook-CDErule level'!$L:$L,I$28,'Golden Rulebook-CDErule level'!$A:$A,$B161,'Golden Rulebook-CDErule level'!$AA:$AA,"Active")</f>
        <v>0</v>
      </c>
      <c r="J161" s="18">
        <f>COUNTIFS('Golden Rulebook-CDErule level'!$E:$E,$C161,'Golden Rulebook-CDErule level'!$L:$L,J$28,'Golden Rulebook-CDErule level'!$A:$A,$B161,'Golden Rulebook-CDErule level'!$AA:$AA,"Active")</f>
        <v>2</v>
      </c>
      <c r="L161" s="18" t="str">
        <f>_xlfn.XLOOKUP(M161,'In-scope Tables'!B:B,'In-scope Tables'!D:D,"")</f>
        <v>Sprint 3</v>
      </c>
      <c r="M161" s="137" t="s">
        <v>27255</v>
      </c>
      <c r="N161" s="138" t="s">
        <v>27254</v>
      </c>
      <c r="O161" s="18">
        <f>COUNTIFS('Golden Rulebook-CDErule level'!$C:$C,$M161,'Golden Rulebook-CDErule level'!$L:$L,O$28,'Golden Rulebook-CDErule level'!$A:$A,$L161,'Golden Rulebook-CDErule level'!$AA:$AA,"Active")</f>
        <v>1</v>
      </c>
      <c r="P161" s="18">
        <f>COUNTIFS('Golden Rulebook-CDErule level'!$C:$C,$M161,'Golden Rulebook-CDErule level'!$L:$L,P$28,'Golden Rulebook-CDErule level'!$A:$A,$L161,'Golden Rulebook-CDErule level'!$AA:$AA,"Active")</f>
        <v>1</v>
      </c>
    </row>
    <row r="162" spans="2:16" hidden="1">
      <c r="B162" s="111" t="str">
        <f>_xlfn.XLOOKUP(C162,'In-scope Attributes'!B:B,'In-scope Attributes'!H:H,"")</f>
        <v>Sprint 1</v>
      </c>
      <c r="C162" s="135" t="s">
        <v>2783</v>
      </c>
      <c r="D162" s="135" t="s">
        <v>2782</v>
      </c>
      <c r="E162" s="135" t="s">
        <v>2715</v>
      </c>
      <c r="F162" s="135" t="s">
        <v>2714</v>
      </c>
      <c r="G162" s="18">
        <f>COUNTIFS('Golden Rulebook-CDErule level'!$E:$E,$C162,'Golden Rulebook-CDErule level'!$L:$L,G$28,'Golden Rulebook-CDErule level'!$A:$A,$B162,'Golden Rulebook-CDErule level'!$AA:$AA,"Active")</f>
        <v>1</v>
      </c>
      <c r="H162" s="18" cm="1">
        <f t="array" ref="H162">_xlfn.LET(_xlpm.ids,_xlfn._xlws.FILTER('Golden Rulebook-CDErule level'!$S$4:$S$4620,('Golden Rulebook-CDErule level'!$L$4:$L$4620=H$28)*('Golden Rulebook-CDErule level'!$A$4:$A$4620=$B162)*('Golden Rulebook-CDErule level'!$AA$4:$AA$4620="Active"),""),SUM(--ISNUMBER(SEARCH(","&amp;SUBSTITUTE(SUBSTITUTE($C162," ",""),CHAR(160),"")&amp;",",","&amp;SUBSTITUTE(SUBSTITUTE(_xlpm.ids," ",""),CHAR(160),"")&amp;","))))</f>
        <v>1</v>
      </c>
      <c r="I162" s="18">
        <f>COUNTIFS('Golden Rulebook-CDErule level'!$E:$E,$C162,'Golden Rulebook-CDErule level'!$L:$L,I$28,'Golden Rulebook-CDErule level'!$A:$A,$B162,'Golden Rulebook-CDErule level'!$AA:$AA,"Active")</f>
        <v>0</v>
      </c>
      <c r="J162" s="18">
        <f>COUNTIFS('Golden Rulebook-CDErule level'!$E:$E,$C162,'Golden Rulebook-CDErule level'!$L:$L,J$28,'Golden Rulebook-CDErule level'!$A:$A,$B162,'Golden Rulebook-CDErule level'!$AA:$AA,"Active")</f>
        <v>3</v>
      </c>
      <c r="L162" s="18" t="str">
        <f>_xlfn.XLOOKUP(M162,'In-scope Tables'!B:B,'In-scope Tables'!D:D,"")</f>
        <v>Sprint 3</v>
      </c>
      <c r="M162" s="137" t="s">
        <v>27279</v>
      </c>
      <c r="N162" s="138" t="s">
        <v>27278</v>
      </c>
      <c r="O162" s="18">
        <f>COUNTIFS('Golden Rulebook-CDErule level'!$C:$C,$M162,'Golden Rulebook-CDErule level'!$L:$L,O$28,'Golden Rulebook-CDErule level'!$A:$A,$L162,'Golden Rulebook-CDErule level'!$AA:$AA,"Active")</f>
        <v>1</v>
      </c>
      <c r="P162" s="18">
        <f>COUNTIFS('Golden Rulebook-CDErule level'!$C:$C,$M162,'Golden Rulebook-CDErule level'!$L:$L,P$28,'Golden Rulebook-CDErule level'!$A:$A,$L162,'Golden Rulebook-CDErule level'!$AA:$AA,"Active")</f>
        <v>1</v>
      </c>
    </row>
    <row r="163" spans="2:16" hidden="1">
      <c r="B163" s="111" t="str">
        <f>_xlfn.XLOOKUP(C163,'In-scope Attributes'!B:B,'In-scope Attributes'!H:H,"")</f>
        <v>Sprint 1</v>
      </c>
      <c r="C163" s="135" t="s">
        <v>2804</v>
      </c>
      <c r="D163" s="135" t="s">
        <v>2803</v>
      </c>
      <c r="E163" s="135" t="s">
        <v>2715</v>
      </c>
      <c r="F163" s="135" t="s">
        <v>2714</v>
      </c>
      <c r="G163" s="18">
        <f>COUNTIFS('Golden Rulebook-CDErule level'!$E:$E,$C163,'Golden Rulebook-CDErule level'!$L:$L,G$28,'Golden Rulebook-CDErule level'!$A:$A,$B163,'Golden Rulebook-CDErule level'!$AA:$AA,"Active")</f>
        <v>1</v>
      </c>
      <c r="H163" s="18" cm="1">
        <f t="array" ref="H163">_xlfn.LET(_xlpm.ids,_xlfn._xlws.FILTER('Golden Rulebook-CDErule level'!$S$4:$S$4620,('Golden Rulebook-CDErule level'!$L$4:$L$4620=H$28)*('Golden Rulebook-CDErule level'!$A$4:$A$4620=$B163)*('Golden Rulebook-CDErule level'!$AA$4:$AA$4620="Active"),""),SUM(--ISNUMBER(SEARCH(","&amp;SUBSTITUTE(SUBSTITUTE($C163," ",""),CHAR(160),"")&amp;",",","&amp;SUBSTITUTE(SUBSTITUTE(_xlpm.ids," ",""),CHAR(160),"")&amp;","))))</f>
        <v>1</v>
      </c>
      <c r="I163" s="18">
        <f>COUNTIFS('Golden Rulebook-CDErule level'!$E:$E,$C163,'Golden Rulebook-CDErule level'!$L:$L,I$28,'Golden Rulebook-CDErule level'!$A:$A,$B163,'Golden Rulebook-CDErule level'!$AA:$AA,"Active")</f>
        <v>0</v>
      </c>
      <c r="J163" s="18">
        <f>COUNTIFS('Golden Rulebook-CDErule level'!$E:$E,$C163,'Golden Rulebook-CDErule level'!$L:$L,J$28,'Golden Rulebook-CDErule level'!$A:$A,$B163,'Golden Rulebook-CDErule level'!$AA:$AA,"Active")</f>
        <v>2</v>
      </c>
      <c r="L163" s="18" t="str">
        <f>_xlfn.XLOOKUP(M163,'In-scope Tables'!B:B,'In-scope Tables'!D:D,"")</f>
        <v>Sprint 3</v>
      </c>
      <c r="M163" s="137" t="s">
        <v>27312</v>
      </c>
      <c r="N163" s="138" t="s">
        <v>27311</v>
      </c>
      <c r="O163" s="18">
        <f>COUNTIFS('Golden Rulebook-CDErule level'!$C:$C,$M163,'Golden Rulebook-CDErule level'!$L:$L,O$28,'Golden Rulebook-CDErule level'!$A:$A,$L163,'Golden Rulebook-CDErule level'!$AA:$AA,"Active")</f>
        <v>1</v>
      </c>
      <c r="P163" s="18">
        <f>COUNTIFS('Golden Rulebook-CDErule level'!$C:$C,$M163,'Golden Rulebook-CDErule level'!$L:$L,P$28,'Golden Rulebook-CDErule level'!$A:$A,$L163,'Golden Rulebook-CDErule level'!$AA:$AA,"Active")</f>
        <v>1</v>
      </c>
    </row>
    <row r="164" spans="2:16" hidden="1">
      <c r="B164" s="111" t="str">
        <f>_xlfn.XLOOKUP(C164,'In-scope Attributes'!B:B,'In-scope Attributes'!H:H,"")</f>
        <v>Sprint 1</v>
      </c>
      <c r="C164" s="135" t="s">
        <v>2826</v>
      </c>
      <c r="D164" s="135" t="s">
        <v>2825</v>
      </c>
      <c r="E164" s="135" t="s">
        <v>2715</v>
      </c>
      <c r="F164" s="135" t="s">
        <v>2714</v>
      </c>
      <c r="G164" s="18">
        <f>COUNTIFS('Golden Rulebook-CDErule level'!$E:$E,$C164,'Golden Rulebook-CDErule level'!$L:$L,G$28,'Golden Rulebook-CDErule level'!$A:$A,$B164,'Golden Rulebook-CDErule level'!$AA:$AA,"Active")</f>
        <v>1</v>
      </c>
      <c r="H164" s="18" cm="1">
        <f t="array" ref="H164">_xlfn.LET(_xlpm.ids,_xlfn._xlws.FILTER('Golden Rulebook-CDErule level'!$S$4:$S$4620,('Golden Rulebook-CDErule level'!$L$4:$L$4620=H$28)*('Golden Rulebook-CDErule level'!$A$4:$A$4620=$B164)*('Golden Rulebook-CDErule level'!$AA$4:$AA$4620="Active"),""),SUM(--ISNUMBER(SEARCH(","&amp;SUBSTITUTE(SUBSTITUTE($C164," ",""),CHAR(160),"")&amp;",",","&amp;SUBSTITUTE(SUBSTITUTE(_xlpm.ids," ",""),CHAR(160),"")&amp;","))))</f>
        <v>1</v>
      </c>
      <c r="I164" s="18">
        <f>COUNTIFS('Golden Rulebook-CDErule level'!$E:$E,$C164,'Golden Rulebook-CDErule level'!$L:$L,I$28,'Golden Rulebook-CDErule level'!$A:$A,$B164,'Golden Rulebook-CDErule level'!$AA:$AA,"Active")</f>
        <v>0</v>
      </c>
      <c r="J164" s="18">
        <f>COUNTIFS('Golden Rulebook-CDErule level'!$E:$E,$C164,'Golden Rulebook-CDErule level'!$L:$L,J$28,'Golden Rulebook-CDErule level'!$A:$A,$B164,'Golden Rulebook-CDErule level'!$AA:$AA,"Active")</f>
        <v>2</v>
      </c>
      <c r="L164" s="18" t="str">
        <f>_xlfn.XLOOKUP(M164,'In-scope Tables'!B:B,'In-scope Tables'!D:D,"")</f>
        <v>Sprint 3</v>
      </c>
      <c r="M164" s="137" t="s">
        <v>27422</v>
      </c>
      <c r="N164" s="138" t="s">
        <v>27421</v>
      </c>
      <c r="O164" s="18">
        <f>COUNTIFS('Golden Rulebook-CDErule level'!$C:$C,$M164,'Golden Rulebook-CDErule level'!$L:$L,O$28,'Golden Rulebook-CDErule level'!$A:$A,$L164,'Golden Rulebook-CDErule level'!$AA:$AA,"Active")</f>
        <v>1</v>
      </c>
      <c r="P164" s="18">
        <f>COUNTIFS('Golden Rulebook-CDErule level'!$C:$C,$M164,'Golden Rulebook-CDErule level'!$L:$L,P$28,'Golden Rulebook-CDErule level'!$A:$A,$L164,'Golden Rulebook-CDErule level'!$AA:$AA,"Active")</f>
        <v>1</v>
      </c>
    </row>
    <row r="165" spans="2:16" hidden="1">
      <c r="B165" s="111" t="str">
        <f>_xlfn.XLOOKUP(C165,'In-scope Attributes'!B:B,'In-scope Attributes'!H:H,"")</f>
        <v>Sprint 1</v>
      </c>
      <c r="C165" s="135" t="s">
        <v>2848</v>
      </c>
      <c r="D165" s="135" t="s">
        <v>2847</v>
      </c>
      <c r="E165" s="135" t="s">
        <v>2715</v>
      </c>
      <c r="F165" s="135" t="s">
        <v>2714</v>
      </c>
      <c r="G165" s="18">
        <f>COUNTIFS('Golden Rulebook-CDErule level'!$E:$E,$C165,'Golden Rulebook-CDErule level'!$L:$L,G$28,'Golden Rulebook-CDErule level'!$A:$A,$B165,'Golden Rulebook-CDErule level'!$AA:$AA,"Active")</f>
        <v>1</v>
      </c>
      <c r="H165" s="18" cm="1">
        <f t="array" ref="H165">_xlfn.LET(_xlpm.ids,_xlfn._xlws.FILTER('Golden Rulebook-CDErule level'!$S$4:$S$4620,('Golden Rulebook-CDErule level'!$L$4:$L$4620=H$28)*('Golden Rulebook-CDErule level'!$A$4:$A$4620=$B165)*('Golden Rulebook-CDErule level'!$AA$4:$AA$4620="Active"),""),SUM(--ISNUMBER(SEARCH(","&amp;SUBSTITUTE(SUBSTITUTE($C165," ",""),CHAR(160),"")&amp;",",","&amp;SUBSTITUTE(SUBSTITUTE(_xlpm.ids," ",""),CHAR(160),"")&amp;","))))</f>
        <v>1</v>
      </c>
      <c r="I165" s="18">
        <f>COUNTIFS('Golden Rulebook-CDErule level'!$E:$E,$C165,'Golden Rulebook-CDErule level'!$L:$L,I$28,'Golden Rulebook-CDErule level'!$A:$A,$B165,'Golden Rulebook-CDErule level'!$AA:$AA,"Active")</f>
        <v>1</v>
      </c>
      <c r="J165" s="18">
        <f>COUNTIFS('Golden Rulebook-CDErule level'!$E:$E,$C165,'Golden Rulebook-CDErule level'!$L:$L,J$28,'Golden Rulebook-CDErule level'!$A:$A,$B165,'Golden Rulebook-CDErule level'!$AA:$AA,"Active")</f>
        <v>2</v>
      </c>
      <c r="L165" s="18" t="str">
        <f>_xlfn.XLOOKUP(M165,'In-scope Tables'!B:B,'In-scope Tables'!D:D,"")</f>
        <v>Sprint 3</v>
      </c>
      <c r="M165" s="137" t="s">
        <v>27493</v>
      </c>
      <c r="N165" s="138" t="s">
        <v>27492</v>
      </c>
      <c r="O165" s="18">
        <f>COUNTIFS('Golden Rulebook-CDErule level'!$C:$C,$M165,'Golden Rulebook-CDErule level'!$L:$L,O$28,'Golden Rulebook-CDErule level'!$A:$A,$L165,'Golden Rulebook-CDErule level'!$AA:$AA,"Active")</f>
        <v>1</v>
      </c>
      <c r="P165" s="18">
        <f>COUNTIFS('Golden Rulebook-CDErule level'!$C:$C,$M165,'Golden Rulebook-CDErule level'!$L:$L,P$28,'Golden Rulebook-CDErule level'!$A:$A,$L165,'Golden Rulebook-CDErule level'!$AA:$AA,"Active")</f>
        <v>1</v>
      </c>
    </row>
    <row r="166" spans="2:16" hidden="1">
      <c r="B166" s="111" t="str">
        <f>_xlfn.XLOOKUP(C166,'In-scope Attributes'!B:B,'In-scope Attributes'!H:H,"")</f>
        <v>Sprint 1</v>
      </c>
      <c r="C166" s="135" t="s">
        <v>2872</v>
      </c>
      <c r="D166" s="135" t="s">
        <v>2871</v>
      </c>
      <c r="E166" s="135" t="s">
        <v>2870</v>
      </c>
      <c r="F166" s="135" t="s">
        <v>2869</v>
      </c>
      <c r="G166" s="18">
        <f>COUNTIFS('Golden Rulebook-CDErule level'!$E:$E,$C166,'Golden Rulebook-CDErule level'!$L:$L,G$28,'Golden Rulebook-CDErule level'!$A:$A,$B166,'Golden Rulebook-CDErule level'!$AA:$AA,"Active")</f>
        <v>1</v>
      </c>
      <c r="H166" s="18" cm="1">
        <f t="array" ref="H166">_xlfn.LET(_xlpm.ids,_xlfn._xlws.FILTER('Golden Rulebook-CDErule level'!$S$4:$S$4620,('Golden Rulebook-CDErule level'!$L$4:$L$4620=H$28)*('Golden Rulebook-CDErule level'!$A$4:$A$4620=$B166)*('Golden Rulebook-CDErule level'!$AA$4:$AA$4620="Active"),""),SUM(--ISNUMBER(SEARCH(","&amp;SUBSTITUTE(SUBSTITUTE($C166," ",""),CHAR(160),"")&amp;",",","&amp;SUBSTITUTE(SUBSTITUTE(_xlpm.ids," ",""),CHAR(160),"")&amp;","))))</f>
        <v>1</v>
      </c>
      <c r="I166" s="18">
        <f>COUNTIFS('Golden Rulebook-CDErule level'!$E:$E,$C166,'Golden Rulebook-CDErule level'!$L:$L,I$28,'Golden Rulebook-CDErule level'!$A:$A,$B166,'Golden Rulebook-CDErule level'!$AA:$AA,"Active")</f>
        <v>0</v>
      </c>
      <c r="J166" s="18">
        <f>COUNTIFS('Golden Rulebook-CDErule level'!$E:$E,$C166,'Golden Rulebook-CDErule level'!$L:$L,J$28,'Golden Rulebook-CDErule level'!$A:$A,$B166,'Golden Rulebook-CDErule level'!$AA:$AA,"Active")</f>
        <v>1</v>
      </c>
      <c r="L166" s="18" t="str">
        <f>_xlfn.XLOOKUP(M166,'In-scope Tables'!B:B,'In-scope Tables'!D:D,"")</f>
        <v>Sprint 2</v>
      </c>
      <c r="M166" s="137" t="s">
        <v>14028</v>
      </c>
      <c r="N166" s="136" t="s">
        <v>14027</v>
      </c>
      <c r="O166" s="18">
        <f>COUNTIFS('Golden Rulebook-CDErule level'!$C:$C,$M166,'Golden Rulebook-CDErule level'!$L:$L,O$28,'Golden Rulebook-CDErule level'!$A:$A,$L166,'Golden Rulebook-CDErule level'!$AA:$AA,"Active")</f>
        <v>1</v>
      </c>
      <c r="P166" s="18">
        <f>COUNTIFS('Golden Rulebook-CDErule level'!$C:$C,$M166,'Golden Rulebook-CDErule level'!$L:$L,P$28,'Golden Rulebook-CDErule level'!$A:$A,$L166,'Golden Rulebook-CDErule level'!$AA:$AA,"Active")</f>
        <v>1</v>
      </c>
    </row>
    <row r="167" spans="2:16" hidden="1">
      <c r="B167" s="111" t="str">
        <f>_xlfn.XLOOKUP(C167,'In-scope Attributes'!B:B,'In-scope Attributes'!H:H,"")</f>
        <v>Sprint 1</v>
      </c>
      <c r="C167" s="135" t="s">
        <v>2886</v>
      </c>
      <c r="D167" s="135" t="s">
        <v>2885</v>
      </c>
      <c r="E167" s="135" t="s">
        <v>2870</v>
      </c>
      <c r="F167" s="135" t="s">
        <v>2869</v>
      </c>
      <c r="G167" s="18">
        <f>COUNTIFS('Golden Rulebook-CDErule level'!$E:$E,$C167,'Golden Rulebook-CDErule level'!$L:$L,G$28,'Golden Rulebook-CDErule level'!$A:$A,$B167,'Golden Rulebook-CDErule level'!$AA:$AA,"Active")</f>
        <v>1</v>
      </c>
      <c r="H167" s="18" cm="1">
        <f t="array" ref="H167">_xlfn.LET(_xlpm.ids,_xlfn._xlws.FILTER('Golden Rulebook-CDErule level'!$S$4:$S$4620,('Golden Rulebook-CDErule level'!$L$4:$L$4620=H$28)*('Golden Rulebook-CDErule level'!$A$4:$A$4620=$B167)*('Golden Rulebook-CDErule level'!$AA$4:$AA$4620="Active"),""),SUM(--ISNUMBER(SEARCH(","&amp;SUBSTITUTE(SUBSTITUTE($C167," ",""),CHAR(160),"")&amp;",",","&amp;SUBSTITUTE(SUBSTITUTE(_xlpm.ids," ",""),CHAR(160),"")&amp;","))))</f>
        <v>1</v>
      </c>
      <c r="I167" s="18">
        <f>COUNTIFS('Golden Rulebook-CDErule level'!$E:$E,$C167,'Golden Rulebook-CDErule level'!$L:$L,I$28,'Golden Rulebook-CDErule level'!$A:$A,$B167,'Golden Rulebook-CDErule level'!$AA:$AA,"Active")</f>
        <v>0</v>
      </c>
      <c r="J167" s="18">
        <f>COUNTIFS('Golden Rulebook-CDErule level'!$E:$E,$C167,'Golden Rulebook-CDErule level'!$L:$L,J$28,'Golden Rulebook-CDErule level'!$A:$A,$B167,'Golden Rulebook-CDErule level'!$AA:$AA,"Active")</f>
        <v>1</v>
      </c>
    </row>
    <row r="168" spans="2:16" hidden="1">
      <c r="B168" s="111" t="str">
        <f>_xlfn.XLOOKUP(C168,'In-scope Attributes'!B:B,'In-scope Attributes'!H:H,"")</f>
        <v>Sprint 1</v>
      </c>
      <c r="C168" s="135" t="s">
        <v>2902</v>
      </c>
      <c r="D168" s="135" t="s">
        <v>2901</v>
      </c>
      <c r="E168" s="135" t="s">
        <v>2900</v>
      </c>
      <c r="F168" s="135" t="s">
        <v>2899</v>
      </c>
      <c r="G168" s="18">
        <f>COUNTIFS('Golden Rulebook-CDErule level'!$E:$E,$C168,'Golden Rulebook-CDErule level'!$L:$L,G$28,'Golden Rulebook-CDErule level'!$A:$A,$B168,'Golden Rulebook-CDErule level'!$AA:$AA,"Active")</f>
        <v>1</v>
      </c>
      <c r="H168" s="18" cm="1">
        <f t="array" ref="H168">_xlfn.LET(_xlpm.ids,_xlfn._xlws.FILTER('Golden Rulebook-CDErule level'!$S$4:$S$4620,('Golden Rulebook-CDErule level'!$L$4:$L$4620=H$28)*('Golden Rulebook-CDErule level'!$A$4:$A$4620=$B168)*('Golden Rulebook-CDErule level'!$AA$4:$AA$4620="Active"),""),SUM(--ISNUMBER(SEARCH(","&amp;SUBSTITUTE(SUBSTITUTE($C168," ",""),CHAR(160),"")&amp;",",","&amp;SUBSTITUTE(SUBSTITUTE(_xlpm.ids," ",""),CHAR(160),"")&amp;","))))</f>
        <v>1</v>
      </c>
      <c r="I168" s="18">
        <f>COUNTIFS('Golden Rulebook-CDErule level'!$E:$E,$C168,'Golden Rulebook-CDErule level'!$L:$L,I$28,'Golden Rulebook-CDErule level'!$A:$A,$B168,'Golden Rulebook-CDErule level'!$AA:$AA,"Active")</f>
        <v>0</v>
      </c>
      <c r="J168" s="18">
        <f>COUNTIFS('Golden Rulebook-CDErule level'!$E:$E,$C168,'Golden Rulebook-CDErule level'!$L:$L,J$28,'Golden Rulebook-CDErule level'!$A:$A,$B168,'Golden Rulebook-CDErule level'!$AA:$AA,"Active")</f>
        <v>1</v>
      </c>
    </row>
    <row r="169" spans="2:16" hidden="1">
      <c r="B169" s="111" t="str">
        <f>_xlfn.XLOOKUP(C169,'In-scope Attributes'!B:B,'In-scope Attributes'!H:H,"")</f>
        <v>Sprint 1</v>
      </c>
      <c r="C169" s="135" t="s">
        <v>29422</v>
      </c>
      <c r="D169" s="135" t="s">
        <v>29421</v>
      </c>
      <c r="E169" s="135" t="s">
        <v>2900</v>
      </c>
      <c r="F169" s="135" t="s">
        <v>2899</v>
      </c>
      <c r="G169" s="18">
        <f>COUNTIFS('Golden Rulebook-CDErule level'!$E:$E,$C169,'Golden Rulebook-CDErule level'!$L:$L,G$28,'Golden Rulebook-CDErule level'!$A:$A,$B169,'Golden Rulebook-CDErule level'!$AA:$AA,"Active")</f>
        <v>1</v>
      </c>
      <c r="H169" s="18" cm="1">
        <f t="array" ref="H169">_xlfn.LET(_xlpm.ids,_xlfn._xlws.FILTER('Golden Rulebook-CDErule level'!$S$4:$S$4620,('Golden Rulebook-CDErule level'!$L$4:$L$4620=H$28)*('Golden Rulebook-CDErule level'!$A$4:$A$4620=$B169)*('Golden Rulebook-CDErule level'!$AA$4:$AA$4620="Active"),""),SUM(--ISNUMBER(SEARCH(","&amp;SUBSTITUTE(SUBSTITUTE($C169," ",""),CHAR(160),"")&amp;",",","&amp;SUBSTITUTE(SUBSTITUTE(_xlpm.ids," ",""),CHAR(160),"")&amp;","))))</f>
        <v>1</v>
      </c>
      <c r="I169" s="18">
        <f>COUNTIFS('Golden Rulebook-CDErule level'!$E:$E,$C169,'Golden Rulebook-CDErule level'!$L:$L,I$28,'Golden Rulebook-CDErule level'!$A:$A,$B169,'Golden Rulebook-CDErule level'!$AA:$AA,"Active")</f>
        <v>0</v>
      </c>
      <c r="J169" s="18">
        <f>COUNTIFS('Golden Rulebook-CDErule level'!$E:$E,$C169,'Golden Rulebook-CDErule level'!$L:$L,J$28,'Golden Rulebook-CDErule level'!$A:$A,$B169,'Golden Rulebook-CDErule level'!$AA:$AA,"Active")</f>
        <v>1</v>
      </c>
    </row>
    <row r="170" spans="2:16" hidden="1">
      <c r="B170" s="111" t="str">
        <f>_xlfn.XLOOKUP(C170,'In-scope Attributes'!B:B,'In-scope Attributes'!H:H,"")</f>
        <v>Sprint 1</v>
      </c>
      <c r="C170" s="135" t="s">
        <v>2912</v>
      </c>
      <c r="D170" s="135" t="s">
        <v>2911</v>
      </c>
      <c r="E170" s="135" t="s">
        <v>2910</v>
      </c>
      <c r="F170" s="135" t="s">
        <v>2909</v>
      </c>
      <c r="G170" s="18">
        <f>COUNTIFS('Golden Rulebook-CDErule level'!$E:$E,$C170,'Golden Rulebook-CDErule level'!$L:$L,G$28,'Golden Rulebook-CDErule level'!$A:$A,$B170,'Golden Rulebook-CDErule level'!$AA:$AA,"Active")</f>
        <v>1</v>
      </c>
      <c r="H170" s="18" cm="1">
        <f t="array" ref="H170">_xlfn.LET(_xlpm.ids,_xlfn._xlws.FILTER('Golden Rulebook-CDErule level'!$S$4:$S$4620,('Golden Rulebook-CDErule level'!$L$4:$L$4620=H$28)*('Golden Rulebook-CDErule level'!$A$4:$A$4620=$B170)*('Golden Rulebook-CDErule level'!$AA$4:$AA$4620="Active"),""),SUM(--ISNUMBER(SEARCH(","&amp;SUBSTITUTE(SUBSTITUTE($C170," ",""),CHAR(160),"")&amp;",",","&amp;SUBSTITUTE(SUBSTITUTE(_xlpm.ids," ",""),CHAR(160),"")&amp;","))))</f>
        <v>1</v>
      </c>
      <c r="I170" s="18">
        <f>COUNTIFS('Golden Rulebook-CDErule level'!$E:$E,$C170,'Golden Rulebook-CDErule level'!$L:$L,I$28,'Golden Rulebook-CDErule level'!$A:$A,$B170,'Golden Rulebook-CDErule level'!$AA:$AA,"Active")</f>
        <v>0</v>
      </c>
      <c r="J170" s="18">
        <f>COUNTIFS('Golden Rulebook-CDErule level'!$E:$E,$C170,'Golden Rulebook-CDErule level'!$L:$L,J$28,'Golden Rulebook-CDErule level'!$A:$A,$B170,'Golden Rulebook-CDErule level'!$AA:$AA,"Active")</f>
        <v>1</v>
      </c>
    </row>
    <row r="171" spans="2:16" hidden="1">
      <c r="B171" s="111" t="str">
        <f>_xlfn.XLOOKUP(C171,'In-scope Attributes'!B:B,'In-scope Attributes'!H:H,"")</f>
        <v>Sprint 1</v>
      </c>
      <c r="C171" s="135" t="s">
        <v>2927</v>
      </c>
      <c r="D171" s="135" t="s">
        <v>2926</v>
      </c>
      <c r="E171" s="135" t="s">
        <v>2910</v>
      </c>
      <c r="F171" s="135" t="s">
        <v>2909</v>
      </c>
      <c r="G171" s="18">
        <f>COUNTIFS('Golden Rulebook-CDErule level'!$E:$E,$C171,'Golden Rulebook-CDErule level'!$L:$L,G$28,'Golden Rulebook-CDErule level'!$A:$A,$B171,'Golden Rulebook-CDErule level'!$AA:$AA,"Active")</f>
        <v>1</v>
      </c>
      <c r="H171" s="18" cm="1">
        <f t="array" ref="H171">_xlfn.LET(_xlpm.ids,_xlfn._xlws.FILTER('Golden Rulebook-CDErule level'!$S$4:$S$4620,('Golden Rulebook-CDErule level'!$L$4:$L$4620=H$28)*('Golden Rulebook-CDErule level'!$A$4:$A$4620=$B171)*('Golden Rulebook-CDErule level'!$AA$4:$AA$4620="Active"),""),SUM(--ISNUMBER(SEARCH(","&amp;SUBSTITUTE(SUBSTITUTE($C171," ",""),CHAR(160),"")&amp;",",","&amp;SUBSTITUTE(SUBSTITUTE(_xlpm.ids," ",""),CHAR(160),"")&amp;","))))</f>
        <v>1</v>
      </c>
      <c r="I171" s="18">
        <f>COUNTIFS('Golden Rulebook-CDErule level'!$E:$E,$C171,'Golden Rulebook-CDErule level'!$L:$L,I$28,'Golden Rulebook-CDErule level'!$A:$A,$B171,'Golden Rulebook-CDErule level'!$AA:$AA,"Active")</f>
        <v>0</v>
      </c>
      <c r="J171" s="18">
        <f>COUNTIFS('Golden Rulebook-CDErule level'!$E:$E,$C171,'Golden Rulebook-CDErule level'!$L:$L,J$28,'Golden Rulebook-CDErule level'!$A:$A,$B171,'Golden Rulebook-CDErule level'!$AA:$AA,"Active")</f>
        <v>1</v>
      </c>
    </row>
    <row r="172" spans="2:16" hidden="1">
      <c r="B172" s="111" t="str">
        <f>_xlfn.XLOOKUP(C172,'In-scope Attributes'!B:B,'In-scope Attributes'!H:H,"")</f>
        <v>Sprint 1</v>
      </c>
      <c r="C172" s="135" t="s">
        <v>2942</v>
      </c>
      <c r="D172" s="135" t="s">
        <v>2941</v>
      </c>
      <c r="E172" s="135" t="s">
        <v>2910</v>
      </c>
      <c r="F172" s="135" t="s">
        <v>2909</v>
      </c>
      <c r="G172" s="18">
        <f>COUNTIFS('Golden Rulebook-CDErule level'!$E:$E,$C172,'Golden Rulebook-CDErule level'!$L:$L,G$28,'Golden Rulebook-CDErule level'!$A:$A,$B172,'Golden Rulebook-CDErule level'!$AA:$AA,"Active")</f>
        <v>1</v>
      </c>
      <c r="H172" s="18" cm="1">
        <f t="array" ref="H172">_xlfn.LET(_xlpm.ids,_xlfn._xlws.FILTER('Golden Rulebook-CDErule level'!$S$4:$S$4620,('Golden Rulebook-CDErule level'!$L$4:$L$4620=H$28)*('Golden Rulebook-CDErule level'!$A$4:$A$4620=$B172)*('Golden Rulebook-CDErule level'!$AA$4:$AA$4620="Active"),""),SUM(--ISNUMBER(SEARCH(","&amp;SUBSTITUTE(SUBSTITUTE($C172," ",""),CHAR(160),"")&amp;",",","&amp;SUBSTITUTE(SUBSTITUTE(_xlpm.ids," ",""),CHAR(160),"")&amp;","))))</f>
        <v>1</v>
      </c>
      <c r="I172" s="18">
        <f>COUNTIFS('Golden Rulebook-CDErule level'!$E:$E,$C172,'Golden Rulebook-CDErule level'!$L:$L,I$28,'Golden Rulebook-CDErule level'!$A:$A,$B172,'Golden Rulebook-CDErule level'!$AA:$AA,"Active")</f>
        <v>0</v>
      </c>
      <c r="J172" s="18">
        <f>COUNTIFS('Golden Rulebook-CDErule level'!$E:$E,$C172,'Golden Rulebook-CDErule level'!$L:$L,J$28,'Golden Rulebook-CDErule level'!$A:$A,$B172,'Golden Rulebook-CDErule level'!$AA:$AA,"Active")</f>
        <v>1</v>
      </c>
    </row>
    <row r="173" spans="2:16" hidden="1">
      <c r="B173" s="111" t="str">
        <f>_xlfn.XLOOKUP(C173,'In-scope Attributes'!B:B,'In-scope Attributes'!H:H,"")</f>
        <v>Sprint 1</v>
      </c>
      <c r="C173" s="135" t="s">
        <v>2957</v>
      </c>
      <c r="D173" s="135" t="s">
        <v>2956</v>
      </c>
      <c r="E173" s="135" t="s">
        <v>2910</v>
      </c>
      <c r="F173" s="135" t="s">
        <v>2909</v>
      </c>
      <c r="G173" s="18">
        <f>COUNTIFS('Golden Rulebook-CDErule level'!$E:$E,$C173,'Golden Rulebook-CDErule level'!$L:$L,G$28,'Golden Rulebook-CDErule level'!$A:$A,$B173,'Golden Rulebook-CDErule level'!$AA:$AA,"Active")</f>
        <v>1</v>
      </c>
      <c r="H173" s="18" cm="1">
        <f t="array" ref="H173">_xlfn.LET(_xlpm.ids,_xlfn._xlws.FILTER('Golden Rulebook-CDErule level'!$S$4:$S$4620,('Golden Rulebook-CDErule level'!$L$4:$L$4620=H$28)*('Golden Rulebook-CDErule level'!$A$4:$A$4620=$B173)*('Golden Rulebook-CDErule level'!$AA$4:$AA$4620="Active"),""),SUM(--ISNUMBER(SEARCH(","&amp;SUBSTITUTE(SUBSTITUTE($C173," ",""),CHAR(160),"")&amp;",",","&amp;SUBSTITUTE(SUBSTITUTE(_xlpm.ids," ",""),CHAR(160),"")&amp;","))))</f>
        <v>1</v>
      </c>
      <c r="I173" s="18">
        <f>COUNTIFS('Golden Rulebook-CDErule level'!$E:$E,$C173,'Golden Rulebook-CDErule level'!$L:$L,I$28,'Golden Rulebook-CDErule level'!$A:$A,$B173,'Golden Rulebook-CDErule level'!$AA:$AA,"Active")</f>
        <v>0</v>
      </c>
      <c r="J173" s="18">
        <f>COUNTIFS('Golden Rulebook-CDErule level'!$E:$E,$C173,'Golden Rulebook-CDErule level'!$L:$L,J$28,'Golden Rulebook-CDErule level'!$A:$A,$B173,'Golden Rulebook-CDErule level'!$AA:$AA,"Active")</f>
        <v>2</v>
      </c>
    </row>
    <row r="174" spans="2:16" hidden="1">
      <c r="B174" s="111" t="str">
        <f>_xlfn.XLOOKUP(C174,'In-scope Attributes'!B:B,'In-scope Attributes'!H:H,"")</f>
        <v>Sprint 1</v>
      </c>
      <c r="C174" s="135" t="s">
        <v>2978</v>
      </c>
      <c r="D174" s="135" t="s">
        <v>2977</v>
      </c>
      <c r="E174" s="135" t="s">
        <v>2910</v>
      </c>
      <c r="F174" s="135" t="s">
        <v>2909</v>
      </c>
      <c r="G174" s="18">
        <f>COUNTIFS('Golden Rulebook-CDErule level'!$E:$E,$C174,'Golden Rulebook-CDErule level'!$L:$L,G$28,'Golden Rulebook-CDErule level'!$A:$A,$B174,'Golden Rulebook-CDErule level'!$AA:$AA,"Active")</f>
        <v>1</v>
      </c>
      <c r="H174" s="18" cm="1">
        <f t="array" ref="H174">_xlfn.LET(_xlpm.ids,_xlfn._xlws.FILTER('Golden Rulebook-CDErule level'!$S$4:$S$4620,('Golden Rulebook-CDErule level'!$L$4:$L$4620=H$28)*('Golden Rulebook-CDErule level'!$A$4:$A$4620=$B174)*('Golden Rulebook-CDErule level'!$AA$4:$AA$4620="Active"),""),SUM(--ISNUMBER(SEARCH(","&amp;SUBSTITUTE(SUBSTITUTE($C174," ",""),CHAR(160),"")&amp;",",","&amp;SUBSTITUTE(SUBSTITUTE(_xlpm.ids," ",""),CHAR(160),"")&amp;","))))</f>
        <v>0</v>
      </c>
      <c r="I174" s="18">
        <f>COUNTIFS('Golden Rulebook-CDErule level'!$E:$E,$C174,'Golden Rulebook-CDErule level'!$L:$L,I$28,'Golden Rulebook-CDErule level'!$A:$A,$B174,'Golden Rulebook-CDErule level'!$AA:$AA,"Active")</f>
        <v>0</v>
      </c>
      <c r="J174" s="18">
        <f>COUNTIFS('Golden Rulebook-CDErule level'!$E:$E,$C174,'Golden Rulebook-CDErule level'!$L:$L,J$28,'Golden Rulebook-CDErule level'!$A:$A,$B174,'Golden Rulebook-CDErule level'!$AA:$AA,"Active")</f>
        <v>1</v>
      </c>
    </row>
    <row r="175" spans="2:16" hidden="1">
      <c r="B175" s="111" t="str">
        <f>_xlfn.XLOOKUP(C175,'In-scope Attributes'!B:B,'In-scope Attributes'!H:H,"")</f>
        <v>Sprint 1</v>
      </c>
      <c r="C175" s="135" t="s">
        <v>29430</v>
      </c>
      <c r="D175" s="135" t="s">
        <v>29429</v>
      </c>
      <c r="E175" s="135" t="s">
        <v>2910</v>
      </c>
      <c r="F175" s="135" t="s">
        <v>2909</v>
      </c>
      <c r="G175" s="18">
        <f>COUNTIFS('Golden Rulebook-CDErule level'!$E:$E,$C175,'Golden Rulebook-CDErule level'!$L:$L,G$28,'Golden Rulebook-CDErule level'!$A:$A,$B175,'Golden Rulebook-CDErule level'!$AA:$AA,"Active")</f>
        <v>1</v>
      </c>
      <c r="H175" s="18" cm="1">
        <f t="array" ref="H175">_xlfn.LET(_xlpm.ids,_xlfn._xlws.FILTER('Golden Rulebook-CDErule level'!$S$4:$S$4620,('Golden Rulebook-CDErule level'!$L$4:$L$4620=H$28)*('Golden Rulebook-CDErule level'!$A$4:$A$4620=$B175)*('Golden Rulebook-CDErule level'!$AA$4:$AA$4620="Active"),""),SUM(--ISNUMBER(SEARCH(","&amp;SUBSTITUTE(SUBSTITUTE($C175," ",""),CHAR(160),"")&amp;",",","&amp;SUBSTITUTE(SUBSTITUTE(_xlpm.ids," ",""),CHAR(160),"")&amp;","))))</f>
        <v>0</v>
      </c>
      <c r="I175" s="18">
        <f>COUNTIFS('Golden Rulebook-CDErule level'!$E:$E,$C175,'Golden Rulebook-CDErule level'!$L:$L,I$28,'Golden Rulebook-CDErule level'!$A:$A,$B175,'Golden Rulebook-CDErule level'!$AA:$AA,"Active")</f>
        <v>0</v>
      </c>
      <c r="J175" s="18">
        <f>COUNTIFS('Golden Rulebook-CDErule level'!$E:$E,$C175,'Golden Rulebook-CDErule level'!$L:$L,J$28,'Golden Rulebook-CDErule level'!$A:$A,$B175,'Golden Rulebook-CDErule level'!$AA:$AA,"Active")</f>
        <v>2</v>
      </c>
    </row>
    <row r="176" spans="2:16" hidden="1">
      <c r="B176" s="111" t="str">
        <f>_xlfn.XLOOKUP(C176,'In-scope Attributes'!B:B,'In-scope Attributes'!H:H,"")</f>
        <v>Sprint 2</v>
      </c>
      <c r="C176" s="135" t="s">
        <v>4618</v>
      </c>
      <c r="D176" s="135" t="s">
        <v>4617</v>
      </c>
      <c r="E176" s="135" t="s">
        <v>4616</v>
      </c>
      <c r="F176" s="135" t="s">
        <v>4615</v>
      </c>
      <c r="G176" s="18">
        <f>COUNTIFS('Golden Rulebook-CDErule level'!$E:$E,$C176,'Golden Rulebook-CDErule level'!$L:$L,G$28,'Golden Rulebook-CDErule level'!$A:$A,$B176,'Golden Rulebook-CDErule level'!$AA:$AA,"Active")</f>
        <v>1</v>
      </c>
      <c r="H176" s="18" cm="1">
        <f t="array" ref="H176">_xlfn.LET(_xlpm.ids,_xlfn._xlws.FILTER('Golden Rulebook-CDErule level'!$S$4:$S$4620,('Golden Rulebook-CDErule level'!$L$4:$L$4620=H$28)*('Golden Rulebook-CDErule level'!$A$4:$A$4620=$B176)*('Golden Rulebook-CDErule level'!$AA$4:$AA$4620="Active"),""),SUM(--ISNUMBER(SEARCH(","&amp;SUBSTITUTE(SUBSTITUTE($C176," ",""),CHAR(160),"")&amp;",",","&amp;SUBSTITUTE(SUBSTITUTE(_xlpm.ids," ",""),CHAR(160),"")&amp;","))))</f>
        <v>1</v>
      </c>
      <c r="I176" s="18">
        <f>COUNTIFS('Golden Rulebook-CDErule level'!$E:$E,$C176,'Golden Rulebook-CDErule level'!$L:$L,I$28,'Golden Rulebook-CDErule level'!$A:$A,$B176,'Golden Rulebook-CDErule level'!$AA:$AA,"Active")</f>
        <v>0</v>
      </c>
      <c r="J176" s="18">
        <f>COUNTIFS('Golden Rulebook-CDErule level'!$E:$E,$C176,'Golden Rulebook-CDErule level'!$L:$L,J$28,'Golden Rulebook-CDErule level'!$A:$A,$B176,'Golden Rulebook-CDErule level'!$AA:$AA,"Active")</f>
        <v>2</v>
      </c>
    </row>
    <row r="177" spans="2:10" hidden="1">
      <c r="B177" s="111" t="str">
        <f>_xlfn.XLOOKUP(C177,'In-scope Attributes'!B:B,'In-scope Attributes'!H:H,"")</f>
        <v>Sprint 2</v>
      </c>
      <c r="C177" s="135" t="s">
        <v>4642</v>
      </c>
      <c r="D177" s="135" t="s">
        <v>4641</v>
      </c>
      <c r="E177" s="135" t="s">
        <v>4616</v>
      </c>
      <c r="F177" s="135" t="s">
        <v>4615</v>
      </c>
      <c r="G177" s="18">
        <f>COUNTIFS('Golden Rulebook-CDErule level'!$E:$E,$C177,'Golden Rulebook-CDErule level'!$L:$L,G$28,'Golden Rulebook-CDErule level'!$A:$A,$B177,'Golden Rulebook-CDErule level'!$AA:$AA,"Active")</f>
        <v>1</v>
      </c>
      <c r="H177" s="18" cm="1">
        <f t="array" ref="H177">_xlfn.LET(_xlpm.ids,_xlfn._xlws.FILTER('Golden Rulebook-CDErule level'!$S$4:$S$4620,('Golden Rulebook-CDErule level'!$L$4:$L$4620=H$28)*('Golden Rulebook-CDErule level'!$A$4:$A$4620=$B177)*('Golden Rulebook-CDErule level'!$AA$4:$AA$4620="Active"),""),SUM(--ISNUMBER(SEARCH(","&amp;SUBSTITUTE(SUBSTITUTE($C177," ",""),CHAR(160),"")&amp;",",","&amp;SUBSTITUTE(SUBSTITUTE(_xlpm.ids," ",""),CHAR(160),"")&amp;","))))</f>
        <v>0</v>
      </c>
      <c r="I177" s="18">
        <f>COUNTIFS('Golden Rulebook-CDErule level'!$E:$E,$C177,'Golden Rulebook-CDErule level'!$L:$L,I$28,'Golden Rulebook-CDErule level'!$A:$A,$B177,'Golden Rulebook-CDErule level'!$AA:$AA,"Active")</f>
        <v>0</v>
      </c>
      <c r="J177" s="18">
        <f>COUNTIFS('Golden Rulebook-CDErule level'!$E:$E,$C177,'Golden Rulebook-CDErule level'!$L:$L,J$28,'Golden Rulebook-CDErule level'!$A:$A,$B177,'Golden Rulebook-CDErule level'!$AA:$AA,"Active")</f>
        <v>1</v>
      </c>
    </row>
    <row r="178" spans="2:10" hidden="1">
      <c r="B178" s="111" t="str">
        <f>_xlfn.XLOOKUP(C178,'In-scope Attributes'!B:B,'In-scope Attributes'!H:H,"")</f>
        <v>Sprint 2</v>
      </c>
      <c r="C178" s="135" t="s">
        <v>4658</v>
      </c>
      <c r="D178" s="135" t="s">
        <v>4657</v>
      </c>
      <c r="E178" s="135" t="s">
        <v>4616</v>
      </c>
      <c r="F178" s="135" t="s">
        <v>4615</v>
      </c>
      <c r="G178" s="18">
        <f>COUNTIFS('Golden Rulebook-CDErule level'!$E:$E,$C178,'Golden Rulebook-CDErule level'!$L:$L,G$28,'Golden Rulebook-CDErule level'!$A:$A,$B178,'Golden Rulebook-CDErule level'!$AA:$AA,"Active")</f>
        <v>1</v>
      </c>
      <c r="H178" s="18" cm="1">
        <f t="array" ref="H178">_xlfn.LET(_xlpm.ids,_xlfn._xlws.FILTER('Golden Rulebook-CDErule level'!$S$4:$S$4620,('Golden Rulebook-CDErule level'!$L$4:$L$4620=H$28)*('Golden Rulebook-CDErule level'!$A$4:$A$4620=$B178)*('Golden Rulebook-CDErule level'!$AA$4:$AA$4620="Active"),""),SUM(--ISNUMBER(SEARCH(","&amp;SUBSTITUTE(SUBSTITUTE($C178," ",""),CHAR(160),"")&amp;",",","&amp;SUBSTITUTE(SUBSTITUTE(_xlpm.ids," ",""),CHAR(160),"")&amp;","))))</f>
        <v>1</v>
      </c>
      <c r="I178" s="18">
        <f>COUNTIFS('Golden Rulebook-CDErule level'!$E:$E,$C178,'Golden Rulebook-CDErule level'!$L:$L,I$28,'Golden Rulebook-CDErule level'!$A:$A,$B178,'Golden Rulebook-CDErule level'!$AA:$AA,"Active")</f>
        <v>0</v>
      </c>
      <c r="J178" s="18">
        <f>COUNTIFS('Golden Rulebook-CDErule level'!$E:$E,$C178,'Golden Rulebook-CDErule level'!$L:$L,J$28,'Golden Rulebook-CDErule level'!$A:$A,$B178,'Golden Rulebook-CDErule level'!$AA:$AA,"Active")</f>
        <v>2</v>
      </c>
    </row>
    <row r="179" spans="2:10" hidden="1">
      <c r="B179" s="111" t="str">
        <f>_xlfn.XLOOKUP(C179,'In-scope Attributes'!B:B,'In-scope Attributes'!H:H,"")</f>
        <v>Sprint 2</v>
      </c>
      <c r="C179" s="135" t="s">
        <v>4680</v>
      </c>
      <c r="D179" s="135" t="s">
        <v>4679</v>
      </c>
      <c r="E179" s="135" t="s">
        <v>4616</v>
      </c>
      <c r="F179" s="135" t="s">
        <v>4615</v>
      </c>
      <c r="G179" s="18">
        <f>COUNTIFS('Golden Rulebook-CDErule level'!$E:$E,$C179,'Golden Rulebook-CDErule level'!$L:$L,G$28,'Golden Rulebook-CDErule level'!$A:$A,$B179,'Golden Rulebook-CDErule level'!$AA:$AA,"Active")</f>
        <v>1</v>
      </c>
      <c r="H179" s="18" cm="1">
        <f t="array" ref="H179">_xlfn.LET(_xlpm.ids,_xlfn._xlws.FILTER('Golden Rulebook-CDErule level'!$S$4:$S$4620,('Golden Rulebook-CDErule level'!$L$4:$L$4620=H$28)*('Golden Rulebook-CDErule level'!$A$4:$A$4620=$B179)*('Golden Rulebook-CDErule level'!$AA$4:$AA$4620="Active"),""),SUM(--ISNUMBER(SEARCH(","&amp;SUBSTITUTE(SUBSTITUTE($C179," ",""),CHAR(160),"")&amp;",",","&amp;SUBSTITUTE(SUBSTITUTE(_xlpm.ids," ",""),CHAR(160),"")&amp;","))))</f>
        <v>1</v>
      </c>
      <c r="I179" s="18">
        <f>COUNTIFS('Golden Rulebook-CDErule level'!$E:$E,$C179,'Golden Rulebook-CDErule level'!$L:$L,I$28,'Golden Rulebook-CDErule level'!$A:$A,$B179,'Golden Rulebook-CDErule level'!$AA:$AA,"Active")</f>
        <v>0</v>
      </c>
      <c r="J179" s="18">
        <f>COUNTIFS('Golden Rulebook-CDErule level'!$E:$E,$C179,'Golden Rulebook-CDErule level'!$L:$L,J$28,'Golden Rulebook-CDErule level'!$A:$A,$B179,'Golden Rulebook-CDErule level'!$AA:$AA,"Active")</f>
        <v>2</v>
      </c>
    </row>
    <row r="180" spans="2:10" hidden="1">
      <c r="B180" s="111" t="str">
        <f>_xlfn.XLOOKUP(C180,'In-scope Attributes'!B:B,'In-scope Attributes'!H:H,"")</f>
        <v>Sprint 1</v>
      </c>
      <c r="C180" s="135" t="s">
        <v>2995</v>
      </c>
      <c r="D180" s="135" t="s">
        <v>2994</v>
      </c>
      <c r="E180" s="135" t="s">
        <v>2993</v>
      </c>
      <c r="F180" s="135" t="s">
        <v>2992</v>
      </c>
      <c r="G180" s="18">
        <f>COUNTIFS('Golden Rulebook-CDErule level'!$E:$E,$C180,'Golden Rulebook-CDErule level'!$L:$L,G$28,'Golden Rulebook-CDErule level'!$A:$A,$B180,'Golden Rulebook-CDErule level'!$AA:$AA,"Active")</f>
        <v>1</v>
      </c>
      <c r="H180" s="18" cm="1">
        <f t="array" ref="H180">_xlfn.LET(_xlpm.ids,_xlfn._xlws.FILTER('Golden Rulebook-CDErule level'!$S$4:$S$4620,('Golden Rulebook-CDErule level'!$L$4:$L$4620=H$28)*('Golden Rulebook-CDErule level'!$A$4:$A$4620=$B180)*('Golden Rulebook-CDErule level'!$AA$4:$AA$4620="Active"),""),SUM(--ISNUMBER(SEARCH(","&amp;SUBSTITUTE(SUBSTITUTE($C180," ",""),CHAR(160),"")&amp;",",","&amp;SUBSTITUTE(SUBSTITUTE(_xlpm.ids," ",""),CHAR(160),"")&amp;","))))</f>
        <v>1</v>
      </c>
      <c r="I180" s="18">
        <f>COUNTIFS('Golden Rulebook-CDErule level'!$E:$E,$C180,'Golden Rulebook-CDErule level'!$L:$L,I$28,'Golden Rulebook-CDErule level'!$A:$A,$B180,'Golden Rulebook-CDErule level'!$AA:$AA,"Active")</f>
        <v>0</v>
      </c>
      <c r="J180" s="18">
        <f>COUNTIFS('Golden Rulebook-CDErule level'!$E:$E,$C180,'Golden Rulebook-CDErule level'!$L:$L,J$28,'Golden Rulebook-CDErule level'!$A:$A,$B180,'Golden Rulebook-CDErule level'!$AA:$AA,"Active")</f>
        <v>2</v>
      </c>
    </row>
    <row r="181" spans="2:10" hidden="1">
      <c r="B181" s="111" t="str">
        <f>_xlfn.XLOOKUP(C181,'In-scope Attributes'!B:B,'In-scope Attributes'!H:H,"")</f>
        <v>Sprint 1</v>
      </c>
      <c r="C181" s="135" t="s">
        <v>3009</v>
      </c>
      <c r="D181" s="135" t="s">
        <v>2885</v>
      </c>
      <c r="E181" s="135" t="s">
        <v>2993</v>
      </c>
      <c r="F181" s="135" t="s">
        <v>2992</v>
      </c>
      <c r="G181" s="18">
        <f>COUNTIFS('Golden Rulebook-CDErule level'!$E:$E,$C181,'Golden Rulebook-CDErule level'!$L:$L,G$28,'Golden Rulebook-CDErule level'!$A:$A,$B181,'Golden Rulebook-CDErule level'!$AA:$AA,"Active")</f>
        <v>1</v>
      </c>
      <c r="H181" s="18" cm="1">
        <f t="array" ref="H181">_xlfn.LET(_xlpm.ids,_xlfn._xlws.FILTER('Golden Rulebook-CDErule level'!$S$4:$S$4620,('Golden Rulebook-CDErule level'!$L$4:$L$4620=H$28)*('Golden Rulebook-CDErule level'!$A$4:$A$4620=$B181)*('Golden Rulebook-CDErule level'!$AA$4:$AA$4620="Active"),""),SUM(--ISNUMBER(SEARCH(","&amp;SUBSTITUTE(SUBSTITUTE($C181," ",""),CHAR(160),"")&amp;",",","&amp;SUBSTITUTE(SUBSTITUTE(_xlpm.ids," ",""),CHAR(160),"")&amp;","))))</f>
        <v>1</v>
      </c>
      <c r="I181" s="18">
        <f>COUNTIFS('Golden Rulebook-CDErule level'!$E:$E,$C181,'Golden Rulebook-CDErule level'!$L:$L,I$28,'Golden Rulebook-CDErule level'!$A:$A,$B181,'Golden Rulebook-CDErule level'!$AA:$AA,"Active")</f>
        <v>0</v>
      </c>
      <c r="J181" s="18">
        <f>COUNTIFS('Golden Rulebook-CDErule level'!$E:$E,$C181,'Golden Rulebook-CDErule level'!$L:$L,J$28,'Golden Rulebook-CDErule level'!$A:$A,$B181,'Golden Rulebook-CDErule level'!$AA:$AA,"Active")</f>
        <v>1</v>
      </c>
    </row>
    <row r="182" spans="2:10" hidden="1">
      <c r="B182" s="111" t="str">
        <f>_xlfn.XLOOKUP(C182,'In-scope Attributes'!B:B,'In-scope Attributes'!H:H,"")</f>
        <v>Sprint 1</v>
      </c>
      <c r="C182" s="135" t="s">
        <v>3023</v>
      </c>
      <c r="D182" s="135" t="s">
        <v>3022</v>
      </c>
      <c r="E182" s="135" t="s">
        <v>3021</v>
      </c>
      <c r="F182" s="135" t="s">
        <v>3020</v>
      </c>
      <c r="G182" s="18">
        <f>COUNTIFS('Golden Rulebook-CDErule level'!$E:$E,$C182,'Golden Rulebook-CDErule level'!$L:$L,G$28,'Golden Rulebook-CDErule level'!$A:$A,$B182,'Golden Rulebook-CDErule level'!$AA:$AA,"Active")</f>
        <v>1</v>
      </c>
      <c r="H182" s="18" cm="1">
        <f t="array" ref="H182">_xlfn.LET(_xlpm.ids,_xlfn._xlws.FILTER('Golden Rulebook-CDErule level'!$S$4:$S$4620,('Golden Rulebook-CDErule level'!$L$4:$L$4620=H$28)*('Golden Rulebook-CDErule level'!$A$4:$A$4620=$B182)*('Golden Rulebook-CDErule level'!$AA$4:$AA$4620="Active"),""),SUM(--ISNUMBER(SEARCH(","&amp;SUBSTITUTE(SUBSTITUTE($C182," ",""),CHAR(160),"")&amp;",",","&amp;SUBSTITUTE(SUBSTITUTE(_xlpm.ids," ",""),CHAR(160),"")&amp;","))))</f>
        <v>0</v>
      </c>
      <c r="I182" s="18">
        <f>COUNTIFS('Golden Rulebook-CDErule level'!$E:$E,$C182,'Golden Rulebook-CDErule level'!$L:$L,I$28,'Golden Rulebook-CDErule level'!$A:$A,$B182,'Golden Rulebook-CDErule level'!$AA:$AA,"Active")</f>
        <v>0</v>
      </c>
      <c r="J182" s="18">
        <f>COUNTIFS('Golden Rulebook-CDErule level'!$E:$E,$C182,'Golden Rulebook-CDErule level'!$L:$L,J$28,'Golden Rulebook-CDErule level'!$A:$A,$B182,'Golden Rulebook-CDErule level'!$AA:$AA,"Active")</f>
        <v>1</v>
      </c>
    </row>
    <row r="183" spans="2:10" hidden="1">
      <c r="B183" s="111" t="str">
        <f>_xlfn.XLOOKUP(C183,'In-scope Attributes'!B:B,'In-scope Attributes'!H:H,"")</f>
        <v>Sprint 1</v>
      </c>
      <c r="C183" s="135" t="s">
        <v>3044</v>
      </c>
      <c r="D183" s="135" t="s">
        <v>3043</v>
      </c>
      <c r="E183" s="135" t="s">
        <v>3021</v>
      </c>
      <c r="F183" s="135" t="s">
        <v>3020</v>
      </c>
      <c r="G183" s="18">
        <f>COUNTIFS('Golden Rulebook-CDErule level'!$E:$E,$C183,'Golden Rulebook-CDErule level'!$L:$L,G$28,'Golden Rulebook-CDErule level'!$A:$A,$B183,'Golden Rulebook-CDErule level'!$AA:$AA,"Active")</f>
        <v>1</v>
      </c>
      <c r="H183" s="18" cm="1">
        <f t="array" ref="H183">_xlfn.LET(_xlpm.ids,_xlfn._xlws.FILTER('Golden Rulebook-CDErule level'!$S$4:$S$4620,('Golden Rulebook-CDErule level'!$L$4:$L$4620=H$28)*('Golden Rulebook-CDErule level'!$A$4:$A$4620=$B183)*('Golden Rulebook-CDErule level'!$AA$4:$AA$4620="Active"),""),SUM(--ISNUMBER(SEARCH(","&amp;SUBSTITUTE(SUBSTITUTE($C183," ",""),CHAR(160),"")&amp;",",","&amp;SUBSTITUTE(SUBSTITUTE(_xlpm.ids," ",""),CHAR(160),"")&amp;","))))</f>
        <v>0</v>
      </c>
      <c r="I183" s="18">
        <f>COUNTIFS('Golden Rulebook-CDErule level'!$E:$E,$C183,'Golden Rulebook-CDErule level'!$L:$L,I$28,'Golden Rulebook-CDErule level'!$A:$A,$B183,'Golden Rulebook-CDErule level'!$AA:$AA,"Active")</f>
        <v>0</v>
      </c>
      <c r="J183" s="18">
        <f>COUNTIFS('Golden Rulebook-CDErule level'!$E:$E,$C183,'Golden Rulebook-CDErule level'!$L:$L,J$28,'Golden Rulebook-CDErule level'!$A:$A,$B183,'Golden Rulebook-CDErule level'!$AA:$AA,"Active")</f>
        <v>1</v>
      </c>
    </row>
    <row r="184" spans="2:10" hidden="1">
      <c r="B184" s="111" t="str">
        <f>_xlfn.XLOOKUP(C184,'In-scope Attributes'!B:B,'In-scope Attributes'!H:H,"")</f>
        <v>Sprint 1</v>
      </c>
      <c r="C184" s="135" t="s">
        <v>3084</v>
      </c>
      <c r="D184" s="135" t="s">
        <v>3083</v>
      </c>
      <c r="E184" s="135" t="s">
        <v>3021</v>
      </c>
      <c r="F184" s="135" t="s">
        <v>3020</v>
      </c>
      <c r="G184" s="18">
        <f>COUNTIFS('Golden Rulebook-CDErule level'!$E:$E,$C184,'Golden Rulebook-CDErule level'!$L:$L,G$28,'Golden Rulebook-CDErule level'!$A:$A,$B184,'Golden Rulebook-CDErule level'!$AA:$AA,"Active")</f>
        <v>1</v>
      </c>
      <c r="H184" s="18" cm="1">
        <f t="array" ref="H184">_xlfn.LET(_xlpm.ids,_xlfn._xlws.FILTER('Golden Rulebook-CDErule level'!$S$4:$S$4620,('Golden Rulebook-CDErule level'!$L$4:$L$4620=H$28)*('Golden Rulebook-CDErule level'!$A$4:$A$4620=$B184)*('Golden Rulebook-CDErule level'!$AA$4:$AA$4620="Active"),""),SUM(--ISNUMBER(SEARCH(","&amp;SUBSTITUTE(SUBSTITUTE($C184," ",""),CHAR(160),"")&amp;",",","&amp;SUBSTITUTE(SUBSTITUTE(_xlpm.ids," ",""),CHAR(160),"")&amp;","))))</f>
        <v>1</v>
      </c>
      <c r="I184" s="18">
        <f>COUNTIFS('Golden Rulebook-CDErule level'!$E:$E,$C184,'Golden Rulebook-CDErule level'!$L:$L,I$28,'Golden Rulebook-CDErule level'!$A:$A,$B184,'Golden Rulebook-CDErule level'!$AA:$AA,"Active")</f>
        <v>0</v>
      </c>
      <c r="J184" s="18">
        <f>COUNTIFS('Golden Rulebook-CDErule level'!$E:$E,$C184,'Golden Rulebook-CDErule level'!$L:$L,J$28,'Golden Rulebook-CDErule level'!$A:$A,$B184,'Golden Rulebook-CDErule level'!$AA:$AA,"Active")</f>
        <v>1</v>
      </c>
    </row>
    <row r="185" spans="2:10" hidden="1">
      <c r="B185" s="111" t="str">
        <f>_xlfn.XLOOKUP(C185,'In-scope Attributes'!B:B,'In-scope Attributes'!H:H,"")</f>
        <v>Sprint 1</v>
      </c>
      <c r="C185" s="135" t="s">
        <v>3099</v>
      </c>
      <c r="D185" s="135" t="s">
        <v>3098</v>
      </c>
      <c r="E185" s="135" t="s">
        <v>3021</v>
      </c>
      <c r="F185" s="135" t="s">
        <v>3020</v>
      </c>
      <c r="G185" s="18">
        <f>COUNTIFS('Golden Rulebook-CDErule level'!$E:$E,$C185,'Golden Rulebook-CDErule level'!$L:$L,G$28,'Golden Rulebook-CDErule level'!$A:$A,$B185,'Golden Rulebook-CDErule level'!$AA:$AA,"Active")</f>
        <v>1</v>
      </c>
      <c r="H185" s="18" cm="1">
        <f t="array" ref="H185">_xlfn.LET(_xlpm.ids,_xlfn._xlws.FILTER('Golden Rulebook-CDErule level'!$S$4:$S$4620,('Golden Rulebook-CDErule level'!$L$4:$L$4620=H$28)*('Golden Rulebook-CDErule level'!$A$4:$A$4620=$B185)*('Golden Rulebook-CDErule level'!$AA$4:$AA$4620="Active"),""),SUM(--ISNUMBER(SEARCH(","&amp;SUBSTITUTE(SUBSTITUTE($C185," ",""),CHAR(160),"")&amp;",",","&amp;SUBSTITUTE(SUBSTITUTE(_xlpm.ids," ",""),CHAR(160),"")&amp;","))))</f>
        <v>0</v>
      </c>
      <c r="I185" s="18">
        <f>COUNTIFS('Golden Rulebook-CDErule level'!$E:$E,$C185,'Golden Rulebook-CDErule level'!$L:$L,I$28,'Golden Rulebook-CDErule level'!$A:$A,$B185,'Golden Rulebook-CDErule level'!$AA:$AA,"Active")</f>
        <v>0</v>
      </c>
      <c r="J185" s="18">
        <f>COUNTIFS('Golden Rulebook-CDErule level'!$E:$E,$C185,'Golden Rulebook-CDErule level'!$L:$L,J$28,'Golden Rulebook-CDErule level'!$A:$A,$B185,'Golden Rulebook-CDErule level'!$AA:$AA,"Active")</f>
        <v>1</v>
      </c>
    </row>
    <row r="186" spans="2:10" hidden="1">
      <c r="B186" s="111" t="str">
        <f>_xlfn.XLOOKUP(C186,'In-scope Attributes'!B:B,'In-scope Attributes'!H:H,"")</f>
        <v>Sprint 1</v>
      </c>
      <c r="C186" s="135" t="s">
        <v>3113</v>
      </c>
      <c r="D186" s="135" t="s">
        <v>3112</v>
      </c>
      <c r="E186" s="135" t="s">
        <v>3021</v>
      </c>
      <c r="F186" s="135" t="s">
        <v>3020</v>
      </c>
      <c r="G186" s="18">
        <f>COUNTIFS('Golden Rulebook-CDErule level'!$E:$E,$C186,'Golden Rulebook-CDErule level'!$L:$L,G$28,'Golden Rulebook-CDErule level'!$A:$A,$B186,'Golden Rulebook-CDErule level'!$AA:$AA,"Active")</f>
        <v>1</v>
      </c>
      <c r="H186" s="18" cm="1">
        <f t="array" ref="H186">_xlfn.LET(_xlpm.ids,_xlfn._xlws.FILTER('Golden Rulebook-CDErule level'!$S$4:$S$4620,('Golden Rulebook-CDErule level'!$L$4:$L$4620=H$28)*('Golden Rulebook-CDErule level'!$A$4:$A$4620=$B186)*('Golden Rulebook-CDErule level'!$AA$4:$AA$4620="Active"),""),SUM(--ISNUMBER(SEARCH(","&amp;SUBSTITUTE(SUBSTITUTE($C186," ",""),CHAR(160),"")&amp;",",","&amp;SUBSTITUTE(SUBSTITUTE(_xlpm.ids," ",""),CHAR(160),"")&amp;","))))</f>
        <v>0</v>
      </c>
      <c r="I186" s="18">
        <f>COUNTIFS('Golden Rulebook-CDErule level'!$E:$E,$C186,'Golden Rulebook-CDErule level'!$L:$L,I$28,'Golden Rulebook-CDErule level'!$A:$A,$B186,'Golden Rulebook-CDErule level'!$AA:$AA,"Active")</f>
        <v>0</v>
      </c>
      <c r="J186" s="18">
        <f>COUNTIFS('Golden Rulebook-CDErule level'!$E:$E,$C186,'Golden Rulebook-CDErule level'!$L:$L,J$28,'Golden Rulebook-CDErule level'!$A:$A,$B186,'Golden Rulebook-CDErule level'!$AA:$AA,"Active")</f>
        <v>1</v>
      </c>
    </row>
    <row r="187" spans="2:10" hidden="1">
      <c r="B187" s="111" t="str">
        <f>_xlfn.XLOOKUP(C187,'In-scope Attributes'!B:B,'In-scope Attributes'!H:H,"")</f>
        <v>Sprint 1</v>
      </c>
      <c r="C187" s="135" t="s">
        <v>3128</v>
      </c>
      <c r="D187" s="135" t="s">
        <v>3127</v>
      </c>
      <c r="E187" s="135" t="s">
        <v>3021</v>
      </c>
      <c r="F187" s="135" t="s">
        <v>3020</v>
      </c>
      <c r="G187" s="18">
        <f>COUNTIFS('Golden Rulebook-CDErule level'!$E:$E,$C187,'Golden Rulebook-CDErule level'!$L:$L,G$28,'Golden Rulebook-CDErule level'!$A:$A,$B187,'Golden Rulebook-CDErule level'!$AA:$AA,"Active")</f>
        <v>1</v>
      </c>
      <c r="H187" s="18" cm="1">
        <f t="array" ref="H187">_xlfn.LET(_xlpm.ids,_xlfn._xlws.FILTER('Golden Rulebook-CDErule level'!$S$4:$S$4620,('Golden Rulebook-CDErule level'!$L$4:$L$4620=H$28)*('Golden Rulebook-CDErule level'!$A$4:$A$4620=$B187)*('Golden Rulebook-CDErule level'!$AA$4:$AA$4620="Active"),""),SUM(--ISNUMBER(SEARCH(","&amp;SUBSTITUTE(SUBSTITUTE($C187," ",""),CHAR(160),"")&amp;",",","&amp;SUBSTITUTE(SUBSTITUTE(_xlpm.ids," ",""),CHAR(160),"")&amp;","))))</f>
        <v>1</v>
      </c>
      <c r="I187" s="18">
        <f>COUNTIFS('Golden Rulebook-CDErule level'!$E:$E,$C187,'Golden Rulebook-CDErule level'!$L:$L,I$28,'Golden Rulebook-CDErule level'!$A:$A,$B187,'Golden Rulebook-CDErule level'!$AA:$AA,"Active")</f>
        <v>0</v>
      </c>
      <c r="J187" s="18">
        <f>COUNTIFS('Golden Rulebook-CDErule level'!$E:$E,$C187,'Golden Rulebook-CDErule level'!$L:$L,J$28,'Golden Rulebook-CDErule level'!$A:$A,$B187,'Golden Rulebook-CDErule level'!$AA:$AA,"Active")</f>
        <v>1</v>
      </c>
    </row>
    <row r="188" spans="2:10" hidden="1">
      <c r="B188" s="111" t="str">
        <f>_xlfn.XLOOKUP(C188,'In-scope Attributes'!B:B,'In-scope Attributes'!H:H,"")</f>
        <v>Sprint 1</v>
      </c>
      <c r="C188" s="135" t="s">
        <v>3142</v>
      </c>
      <c r="D188" s="135" t="s">
        <v>3141</v>
      </c>
      <c r="E188" s="135" t="s">
        <v>3021</v>
      </c>
      <c r="F188" s="135" t="s">
        <v>3020</v>
      </c>
      <c r="G188" s="18">
        <f>COUNTIFS('Golden Rulebook-CDErule level'!$E:$E,$C188,'Golden Rulebook-CDErule level'!$L:$L,G$28,'Golden Rulebook-CDErule level'!$A:$A,$B188,'Golden Rulebook-CDErule level'!$AA:$AA,"Active")</f>
        <v>1</v>
      </c>
      <c r="H188" s="18" cm="1">
        <f t="array" ref="H188">_xlfn.LET(_xlpm.ids,_xlfn._xlws.FILTER('Golden Rulebook-CDErule level'!$S$4:$S$4620,('Golden Rulebook-CDErule level'!$L$4:$L$4620=H$28)*('Golden Rulebook-CDErule level'!$A$4:$A$4620=$B188)*('Golden Rulebook-CDErule level'!$AA$4:$AA$4620="Active"),""),SUM(--ISNUMBER(SEARCH(","&amp;SUBSTITUTE(SUBSTITUTE($C188," ",""),CHAR(160),"")&amp;",",","&amp;SUBSTITUTE(SUBSTITUTE(_xlpm.ids," ",""),CHAR(160),"")&amp;","))))</f>
        <v>0</v>
      </c>
      <c r="I188" s="18">
        <f>COUNTIFS('Golden Rulebook-CDErule level'!$E:$E,$C188,'Golden Rulebook-CDErule level'!$L:$L,I$28,'Golden Rulebook-CDErule level'!$A:$A,$B188,'Golden Rulebook-CDErule level'!$AA:$AA,"Active")</f>
        <v>0</v>
      </c>
      <c r="J188" s="18">
        <f>COUNTIFS('Golden Rulebook-CDErule level'!$E:$E,$C188,'Golden Rulebook-CDErule level'!$L:$L,J$28,'Golden Rulebook-CDErule level'!$A:$A,$B188,'Golden Rulebook-CDErule level'!$AA:$AA,"Active")</f>
        <v>1</v>
      </c>
    </row>
    <row r="189" spans="2:10" hidden="1">
      <c r="B189" s="111" t="str">
        <f>_xlfn.XLOOKUP(C189,'In-scope Attributes'!B:B,'In-scope Attributes'!H:H,"")</f>
        <v>Sprint 1</v>
      </c>
      <c r="C189" s="135" t="s">
        <v>3171</v>
      </c>
      <c r="D189" s="135" t="s">
        <v>3170</v>
      </c>
      <c r="E189" s="135" t="s">
        <v>3021</v>
      </c>
      <c r="F189" s="135" t="s">
        <v>3020</v>
      </c>
      <c r="G189" s="18">
        <f>COUNTIFS('Golden Rulebook-CDErule level'!$E:$E,$C189,'Golden Rulebook-CDErule level'!$L:$L,G$28,'Golden Rulebook-CDErule level'!$A:$A,$B189,'Golden Rulebook-CDErule level'!$AA:$AA,"Active")</f>
        <v>1</v>
      </c>
      <c r="H189" s="18" cm="1">
        <f t="array" ref="H189">_xlfn.LET(_xlpm.ids,_xlfn._xlws.FILTER('Golden Rulebook-CDErule level'!$S$4:$S$4620,('Golden Rulebook-CDErule level'!$L$4:$L$4620=H$28)*('Golden Rulebook-CDErule level'!$A$4:$A$4620=$B189)*('Golden Rulebook-CDErule level'!$AA$4:$AA$4620="Active"),""),SUM(--ISNUMBER(SEARCH(","&amp;SUBSTITUTE(SUBSTITUTE($C189," ",""),CHAR(160),"")&amp;",",","&amp;SUBSTITUTE(SUBSTITUTE(_xlpm.ids," ",""),CHAR(160),"")&amp;","))))</f>
        <v>0</v>
      </c>
      <c r="I189" s="18">
        <f>COUNTIFS('Golden Rulebook-CDErule level'!$E:$E,$C189,'Golden Rulebook-CDErule level'!$L:$L,I$28,'Golden Rulebook-CDErule level'!$A:$A,$B189,'Golden Rulebook-CDErule level'!$AA:$AA,"Active")</f>
        <v>0</v>
      </c>
      <c r="J189" s="18">
        <f>COUNTIFS('Golden Rulebook-CDErule level'!$E:$E,$C189,'Golden Rulebook-CDErule level'!$L:$L,J$28,'Golden Rulebook-CDErule level'!$A:$A,$B189,'Golden Rulebook-CDErule level'!$AA:$AA,"Active")</f>
        <v>1</v>
      </c>
    </row>
    <row r="190" spans="2:10" hidden="1">
      <c r="B190" s="111" t="str">
        <f>_xlfn.XLOOKUP(C190,'In-scope Attributes'!B:B,'In-scope Attributes'!H:H,"")</f>
        <v>Sprint 1</v>
      </c>
      <c r="C190" s="135" t="s">
        <v>3200</v>
      </c>
      <c r="D190" s="135" t="s">
        <v>3199</v>
      </c>
      <c r="E190" s="135" t="s">
        <v>3021</v>
      </c>
      <c r="F190" s="135" t="s">
        <v>3020</v>
      </c>
      <c r="G190" s="18">
        <f>COUNTIFS('Golden Rulebook-CDErule level'!$E:$E,$C190,'Golden Rulebook-CDErule level'!$L:$L,G$28,'Golden Rulebook-CDErule level'!$A:$A,$B190,'Golden Rulebook-CDErule level'!$AA:$AA,"Active")</f>
        <v>1</v>
      </c>
      <c r="H190" s="18" cm="1">
        <f t="array" ref="H190">_xlfn.LET(_xlpm.ids,_xlfn._xlws.FILTER('Golden Rulebook-CDErule level'!$S$4:$S$4620,('Golden Rulebook-CDErule level'!$L$4:$L$4620=H$28)*('Golden Rulebook-CDErule level'!$A$4:$A$4620=$B190)*('Golden Rulebook-CDErule level'!$AA$4:$AA$4620="Active"),""),SUM(--ISNUMBER(SEARCH(","&amp;SUBSTITUTE(SUBSTITUTE($C190," ",""),CHAR(160),"")&amp;",",","&amp;SUBSTITUTE(SUBSTITUTE(_xlpm.ids," ",""),CHAR(160),"")&amp;","))))</f>
        <v>0</v>
      </c>
      <c r="I190" s="18">
        <f>COUNTIFS('Golden Rulebook-CDErule level'!$E:$E,$C190,'Golden Rulebook-CDErule level'!$L:$L,I$28,'Golden Rulebook-CDErule level'!$A:$A,$B190,'Golden Rulebook-CDErule level'!$AA:$AA,"Active")</f>
        <v>0</v>
      </c>
      <c r="J190" s="18">
        <f>COUNTIFS('Golden Rulebook-CDErule level'!$E:$E,$C190,'Golden Rulebook-CDErule level'!$L:$L,J$28,'Golden Rulebook-CDErule level'!$A:$A,$B190,'Golden Rulebook-CDErule level'!$AA:$AA,"Active")</f>
        <v>1</v>
      </c>
    </row>
    <row r="191" spans="2:10" hidden="1">
      <c r="B191" s="111" t="str">
        <f>_xlfn.XLOOKUP(C191,'In-scope Attributes'!B:B,'In-scope Attributes'!H:H,"")</f>
        <v>Sprint 2</v>
      </c>
      <c r="C191" s="135" t="s">
        <v>4725</v>
      </c>
      <c r="D191" s="135" t="s">
        <v>4724</v>
      </c>
      <c r="E191" s="135" t="s">
        <v>4723</v>
      </c>
      <c r="F191" s="135" t="s">
        <v>4722</v>
      </c>
      <c r="G191" s="18">
        <f>COUNTIFS('Golden Rulebook-CDErule level'!$E:$E,$C191,'Golden Rulebook-CDErule level'!$L:$L,G$28,'Golden Rulebook-CDErule level'!$A:$A,$B191,'Golden Rulebook-CDErule level'!$AA:$AA,"Active")</f>
        <v>1</v>
      </c>
      <c r="H191" s="18" cm="1">
        <f t="array" ref="H191">_xlfn.LET(_xlpm.ids,_xlfn._xlws.FILTER('Golden Rulebook-CDErule level'!$S$4:$S$4620,('Golden Rulebook-CDErule level'!$L$4:$L$4620=H$28)*('Golden Rulebook-CDErule level'!$A$4:$A$4620=$B191)*('Golden Rulebook-CDErule level'!$AA$4:$AA$4620="Active"),""),SUM(--ISNUMBER(SEARCH(","&amp;SUBSTITUTE(SUBSTITUTE($C191," ",""),CHAR(160),"")&amp;",",","&amp;SUBSTITUTE(SUBSTITUTE(_xlpm.ids," ",""),CHAR(160),"")&amp;","))))</f>
        <v>1</v>
      </c>
      <c r="I191" s="18">
        <f>COUNTIFS('Golden Rulebook-CDErule level'!$E:$E,$C191,'Golden Rulebook-CDErule level'!$L:$L,I$28,'Golden Rulebook-CDErule level'!$A:$A,$B191,'Golden Rulebook-CDErule level'!$AA:$AA,"Active")</f>
        <v>0</v>
      </c>
      <c r="J191" s="18">
        <f>COUNTIFS('Golden Rulebook-CDErule level'!$E:$E,$C191,'Golden Rulebook-CDErule level'!$L:$L,J$28,'Golden Rulebook-CDErule level'!$A:$A,$B191,'Golden Rulebook-CDErule level'!$AA:$AA,"Active")</f>
        <v>2</v>
      </c>
    </row>
    <row r="192" spans="2:10" hidden="1">
      <c r="B192" s="111" t="str">
        <f>_xlfn.XLOOKUP(C192,'In-scope Attributes'!B:B,'In-scope Attributes'!H:H,"")</f>
        <v>Sprint 2</v>
      </c>
      <c r="C192" s="135" t="s">
        <v>4747</v>
      </c>
      <c r="D192" s="135" t="s">
        <v>4746</v>
      </c>
      <c r="E192" s="135" t="s">
        <v>4723</v>
      </c>
      <c r="F192" s="135" t="s">
        <v>4722</v>
      </c>
      <c r="G192" s="18">
        <f>COUNTIFS('Golden Rulebook-CDErule level'!$E:$E,$C192,'Golden Rulebook-CDErule level'!$L:$L,G$28,'Golden Rulebook-CDErule level'!$A:$A,$B192,'Golden Rulebook-CDErule level'!$AA:$AA,"Active")</f>
        <v>1</v>
      </c>
      <c r="H192" s="18" cm="1">
        <f t="array" ref="H192">_xlfn.LET(_xlpm.ids,_xlfn._xlws.FILTER('Golden Rulebook-CDErule level'!$S$4:$S$4620,('Golden Rulebook-CDErule level'!$L$4:$L$4620=H$28)*('Golden Rulebook-CDErule level'!$A$4:$A$4620=$B192)*('Golden Rulebook-CDErule level'!$AA$4:$AA$4620="Active"),""),SUM(--ISNUMBER(SEARCH(","&amp;SUBSTITUTE(SUBSTITUTE($C192," ",""),CHAR(160),"")&amp;",",","&amp;SUBSTITUTE(SUBSTITUTE(_xlpm.ids," ",""),CHAR(160),"")&amp;","))))</f>
        <v>0</v>
      </c>
      <c r="I192" s="18">
        <f>COUNTIFS('Golden Rulebook-CDErule level'!$E:$E,$C192,'Golden Rulebook-CDErule level'!$L:$L,I$28,'Golden Rulebook-CDErule level'!$A:$A,$B192,'Golden Rulebook-CDErule level'!$AA:$AA,"Active")</f>
        <v>0</v>
      </c>
      <c r="J192" s="18">
        <f>COUNTIFS('Golden Rulebook-CDErule level'!$E:$E,$C192,'Golden Rulebook-CDErule level'!$L:$L,J$28,'Golden Rulebook-CDErule level'!$A:$A,$B192,'Golden Rulebook-CDErule level'!$AA:$AA,"Active")</f>
        <v>2</v>
      </c>
    </row>
    <row r="193" spans="2:10" hidden="1">
      <c r="B193" s="111" t="str">
        <f>_xlfn.XLOOKUP(C193,'In-scope Attributes'!B:B,'In-scope Attributes'!H:H,"")</f>
        <v>Sprint 2</v>
      </c>
      <c r="C193" s="135" t="s">
        <v>4770</v>
      </c>
      <c r="D193" s="135" t="s">
        <v>4769</v>
      </c>
      <c r="E193" s="135" t="s">
        <v>4723</v>
      </c>
      <c r="F193" s="135" t="s">
        <v>4722</v>
      </c>
      <c r="G193" s="18">
        <f>COUNTIFS('Golden Rulebook-CDErule level'!$E:$E,$C193,'Golden Rulebook-CDErule level'!$L:$L,G$28,'Golden Rulebook-CDErule level'!$A:$A,$B193,'Golden Rulebook-CDErule level'!$AA:$AA,"Active")</f>
        <v>1</v>
      </c>
      <c r="H193" s="18" cm="1">
        <f t="array" ref="H193">_xlfn.LET(_xlpm.ids,_xlfn._xlws.FILTER('Golden Rulebook-CDErule level'!$S$4:$S$4620,('Golden Rulebook-CDErule level'!$L$4:$L$4620=H$28)*('Golden Rulebook-CDErule level'!$A$4:$A$4620=$B193)*('Golden Rulebook-CDErule level'!$AA$4:$AA$4620="Active"),""),SUM(--ISNUMBER(SEARCH(","&amp;SUBSTITUTE(SUBSTITUTE($C193," ",""),CHAR(160),"")&amp;",",","&amp;SUBSTITUTE(SUBSTITUTE(_xlpm.ids," ",""),CHAR(160),"")&amp;","))))</f>
        <v>1</v>
      </c>
      <c r="I193" s="18">
        <f>COUNTIFS('Golden Rulebook-CDErule level'!$E:$E,$C193,'Golden Rulebook-CDErule level'!$L:$L,I$28,'Golden Rulebook-CDErule level'!$A:$A,$B193,'Golden Rulebook-CDErule level'!$AA:$AA,"Active")</f>
        <v>0</v>
      </c>
      <c r="J193" s="18">
        <f>COUNTIFS('Golden Rulebook-CDErule level'!$E:$E,$C193,'Golden Rulebook-CDErule level'!$L:$L,J$28,'Golden Rulebook-CDErule level'!$A:$A,$B193,'Golden Rulebook-CDErule level'!$AA:$AA,"Active")</f>
        <v>3</v>
      </c>
    </row>
    <row r="194" spans="2:10" hidden="1">
      <c r="B194" s="111" t="str">
        <f>_xlfn.XLOOKUP(C194,'In-scope Attributes'!B:B,'In-scope Attributes'!H:H,"")</f>
        <v>Sprint 2</v>
      </c>
      <c r="C194" s="135" t="s">
        <v>4798</v>
      </c>
      <c r="D194" s="135" t="s">
        <v>4797</v>
      </c>
      <c r="E194" s="135" t="s">
        <v>4723</v>
      </c>
      <c r="F194" s="135" t="s">
        <v>4722</v>
      </c>
      <c r="G194" s="18">
        <f>COUNTIFS('Golden Rulebook-CDErule level'!$E:$E,$C194,'Golden Rulebook-CDErule level'!$L:$L,G$28,'Golden Rulebook-CDErule level'!$A:$A,$B194,'Golden Rulebook-CDErule level'!$AA:$AA,"Active")</f>
        <v>1</v>
      </c>
      <c r="H194" s="18" cm="1">
        <f t="array" ref="H194">_xlfn.LET(_xlpm.ids,_xlfn._xlws.FILTER('Golden Rulebook-CDErule level'!$S$4:$S$4620,('Golden Rulebook-CDErule level'!$L$4:$L$4620=H$28)*('Golden Rulebook-CDErule level'!$A$4:$A$4620=$B194)*('Golden Rulebook-CDErule level'!$AA$4:$AA$4620="Active"),""),SUM(--ISNUMBER(SEARCH(","&amp;SUBSTITUTE(SUBSTITUTE($C194," ",""),CHAR(160),"")&amp;",",","&amp;SUBSTITUTE(SUBSTITUTE(_xlpm.ids," ",""),CHAR(160),"")&amp;","))))</f>
        <v>1</v>
      </c>
      <c r="I194" s="18">
        <f>COUNTIFS('Golden Rulebook-CDErule level'!$E:$E,$C194,'Golden Rulebook-CDErule level'!$L:$L,I$28,'Golden Rulebook-CDErule level'!$A:$A,$B194,'Golden Rulebook-CDErule level'!$AA:$AA,"Active")</f>
        <v>0</v>
      </c>
      <c r="J194" s="18">
        <f>COUNTIFS('Golden Rulebook-CDErule level'!$E:$E,$C194,'Golden Rulebook-CDErule level'!$L:$L,J$28,'Golden Rulebook-CDErule level'!$A:$A,$B194,'Golden Rulebook-CDErule level'!$AA:$AA,"Active")</f>
        <v>1</v>
      </c>
    </row>
    <row r="195" spans="2:10" hidden="1">
      <c r="B195" s="111" t="str">
        <f>_xlfn.XLOOKUP(C195,'In-scope Attributes'!B:B,'In-scope Attributes'!H:H,"")</f>
        <v>Sprint 2</v>
      </c>
      <c r="C195" s="135" t="s">
        <v>4826</v>
      </c>
      <c r="D195" s="135" t="s">
        <v>4825</v>
      </c>
      <c r="E195" s="135" t="s">
        <v>4723</v>
      </c>
      <c r="F195" s="135" t="s">
        <v>4722</v>
      </c>
      <c r="G195" s="18">
        <f>COUNTIFS('Golden Rulebook-CDErule level'!$E:$E,$C195,'Golden Rulebook-CDErule level'!$L:$L,G$28,'Golden Rulebook-CDErule level'!$A:$A,$B195,'Golden Rulebook-CDErule level'!$AA:$AA,"Active")</f>
        <v>1</v>
      </c>
      <c r="H195" s="18" cm="1">
        <f t="array" ref="H195">_xlfn.LET(_xlpm.ids,_xlfn._xlws.FILTER('Golden Rulebook-CDErule level'!$S$4:$S$4620,('Golden Rulebook-CDErule level'!$L$4:$L$4620=H$28)*('Golden Rulebook-CDErule level'!$A$4:$A$4620=$B195)*('Golden Rulebook-CDErule level'!$AA$4:$AA$4620="Active"),""),SUM(--ISNUMBER(SEARCH(","&amp;SUBSTITUTE(SUBSTITUTE($C195," ",""),CHAR(160),"")&amp;",",","&amp;SUBSTITUTE(SUBSTITUTE(_xlpm.ids," ",""),CHAR(160),"")&amp;","))))</f>
        <v>0</v>
      </c>
      <c r="I195" s="18">
        <f>COUNTIFS('Golden Rulebook-CDErule level'!$E:$E,$C195,'Golden Rulebook-CDErule level'!$L:$L,I$28,'Golden Rulebook-CDErule level'!$A:$A,$B195,'Golden Rulebook-CDErule level'!$AA:$AA,"Active")</f>
        <v>0</v>
      </c>
      <c r="J195" s="18">
        <f>COUNTIFS('Golden Rulebook-CDErule level'!$E:$E,$C195,'Golden Rulebook-CDErule level'!$L:$L,J$28,'Golden Rulebook-CDErule level'!$A:$A,$B195,'Golden Rulebook-CDErule level'!$AA:$AA,"Active")</f>
        <v>3</v>
      </c>
    </row>
    <row r="196" spans="2:10" hidden="1">
      <c r="B196" s="111" t="str">
        <f>_xlfn.XLOOKUP(C196,'In-scope Attributes'!B:B,'In-scope Attributes'!H:H,"")</f>
        <v>Sprint 2</v>
      </c>
      <c r="C196" s="135" t="s">
        <v>4854</v>
      </c>
      <c r="D196" s="135" t="s">
        <v>4853</v>
      </c>
      <c r="E196" s="135" t="s">
        <v>4723</v>
      </c>
      <c r="F196" s="135" t="s">
        <v>4722</v>
      </c>
      <c r="G196" s="18">
        <f>COUNTIFS('Golden Rulebook-CDErule level'!$E:$E,$C196,'Golden Rulebook-CDErule level'!$L:$L,G$28,'Golden Rulebook-CDErule level'!$A:$A,$B196,'Golden Rulebook-CDErule level'!$AA:$AA,"Active")</f>
        <v>1</v>
      </c>
      <c r="H196" s="18" cm="1">
        <f t="array" ref="H196">_xlfn.LET(_xlpm.ids,_xlfn._xlws.FILTER('Golden Rulebook-CDErule level'!$S$4:$S$4620,('Golden Rulebook-CDErule level'!$L$4:$L$4620=H$28)*('Golden Rulebook-CDErule level'!$A$4:$A$4620=$B196)*('Golden Rulebook-CDErule level'!$AA$4:$AA$4620="Active"),""),SUM(--ISNUMBER(SEARCH(","&amp;SUBSTITUTE(SUBSTITUTE($C196," ",""),CHAR(160),"")&amp;",",","&amp;SUBSTITUTE(SUBSTITUTE(_xlpm.ids," ",""),CHAR(160),"")&amp;","))))</f>
        <v>2</v>
      </c>
      <c r="I196" s="18">
        <f>COUNTIFS('Golden Rulebook-CDErule level'!$E:$E,$C196,'Golden Rulebook-CDErule level'!$L:$L,I$28,'Golden Rulebook-CDErule level'!$A:$A,$B196,'Golden Rulebook-CDErule level'!$AA:$AA,"Active")</f>
        <v>0</v>
      </c>
      <c r="J196" s="18">
        <f>COUNTIFS('Golden Rulebook-CDErule level'!$E:$E,$C196,'Golden Rulebook-CDErule level'!$L:$L,J$28,'Golden Rulebook-CDErule level'!$A:$A,$B196,'Golden Rulebook-CDErule level'!$AA:$AA,"Active")</f>
        <v>3</v>
      </c>
    </row>
    <row r="197" spans="2:10" hidden="1">
      <c r="B197" s="111" t="str">
        <f>_xlfn.XLOOKUP(C197,'In-scope Attributes'!B:B,'In-scope Attributes'!H:H,"")</f>
        <v>Sprint 2</v>
      </c>
      <c r="C197" s="135" t="s">
        <v>4897</v>
      </c>
      <c r="D197" s="135" t="s">
        <v>4896</v>
      </c>
      <c r="E197" s="135" t="s">
        <v>4723</v>
      </c>
      <c r="F197" s="135" t="s">
        <v>4722</v>
      </c>
      <c r="G197" s="18">
        <f>COUNTIFS('Golden Rulebook-CDErule level'!$E:$E,$C197,'Golden Rulebook-CDErule level'!$L:$L,G$28,'Golden Rulebook-CDErule level'!$A:$A,$B197,'Golden Rulebook-CDErule level'!$AA:$AA,"Active")</f>
        <v>1</v>
      </c>
      <c r="H197" s="18" cm="1">
        <f t="array" ref="H197">_xlfn.LET(_xlpm.ids,_xlfn._xlws.FILTER('Golden Rulebook-CDErule level'!$S$4:$S$4620,('Golden Rulebook-CDErule level'!$L$4:$L$4620=H$28)*('Golden Rulebook-CDErule level'!$A$4:$A$4620=$B197)*('Golden Rulebook-CDErule level'!$AA$4:$AA$4620="Active"),""),SUM(--ISNUMBER(SEARCH(","&amp;SUBSTITUTE(SUBSTITUTE($C197," ",""),CHAR(160),"")&amp;",",","&amp;SUBSTITUTE(SUBSTITUTE(_xlpm.ids," ",""),CHAR(160),"")&amp;","))))</f>
        <v>0</v>
      </c>
      <c r="I197" s="18">
        <f>COUNTIFS('Golden Rulebook-CDErule level'!$E:$E,$C197,'Golden Rulebook-CDErule level'!$L:$L,I$28,'Golden Rulebook-CDErule level'!$A:$A,$B197,'Golden Rulebook-CDErule level'!$AA:$AA,"Active")</f>
        <v>0</v>
      </c>
      <c r="J197" s="18">
        <f>COUNTIFS('Golden Rulebook-CDErule level'!$E:$E,$C197,'Golden Rulebook-CDErule level'!$L:$L,J$28,'Golden Rulebook-CDErule level'!$A:$A,$B197,'Golden Rulebook-CDErule level'!$AA:$AA,"Active")</f>
        <v>2</v>
      </c>
    </row>
    <row r="198" spans="2:10" hidden="1">
      <c r="B198" s="111" t="str">
        <f>_xlfn.XLOOKUP(C198,'In-scope Attributes'!B:B,'In-scope Attributes'!H:H,"")</f>
        <v>Sprint 2</v>
      </c>
      <c r="C198" s="135" t="s">
        <v>4919</v>
      </c>
      <c r="D198" s="135" t="s">
        <v>4918</v>
      </c>
      <c r="E198" s="135" t="s">
        <v>4723</v>
      </c>
      <c r="F198" s="135" t="s">
        <v>4722</v>
      </c>
      <c r="G198" s="18">
        <f>COUNTIFS('Golden Rulebook-CDErule level'!$E:$E,$C198,'Golden Rulebook-CDErule level'!$L:$L,G$28,'Golden Rulebook-CDErule level'!$A:$A,$B198,'Golden Rulebook-CDErule level'!$AA:$AA,"Active")</f>
        <v>1</v>
      </c>
      <c r="H198" s="18" cm="1">
        <f t="array" ref="H198">_xlfn.LET(_xlpm.ids,_xlfn._xlws.FILTER('Golden Rulebook-CDErule level'!$S$4:$S$4620,('Golden Rulebook-CDErule level'!$L$4:$L$4620=H$28)*('Golden Rulebook-CDErule level'!$A$4:$A$4620=$B198)*('Golden Rulebook-CDErule level'!$AA$4:$AA$4620="Active"),""),SUM(--ISNUMBER(SEARCH(","&amp;SUBSTITUTE(SUBSTITUTE($C198," ",""),CHAR(160),"")&amp;",",","&amp;SUBSTITUTE(SUBSTITUTE(_xlpm.ids," ",""),CHAR(160),"")&amp;","))))</f>
        <v>0</v>
      </c>
      <c r="I198" s="18">
        <f>COUNTIFS('Golden Rulebook-CDErule level'!$E:$E,$C198,'Golden Rulebook-CDErule level'!$L:$L,I$28,'Golden Rulebook-CDErule level'!$A:$A,$B198,'Golden Rulebook-CDErule level'!$AA:$AA,"Active")</f>
        <v>0</v>
      </c>
      <c r="J198" s="18">
        <f>COUNTIFS('Golden Rulebook-CDErule level'!$E:$E,$C198,'Golden Rulebook-CDErule level'!$L:$L,J$28,'Golden Rulebook-CDErule level'!$A:$A,$B198,'Golden Rulebook-CDErule level'!$AA:$AA,"Active")</f>
        <v>3</v>
      </c>
    </row>
    <row r="199" spans="2:10" hidden="1">
      <c r="B199" s="111" t="str">
        <f>_xlfn.XLOOKUP(C199,'In-scope Attributes'!B:B,'In-scope Attributes'!H:H,"")</f>
        <v>Sprint 2</v>
      </c>
      <c r="C199" s="135" t="s">
        <v>4948</v>
      </c>
      <c r="D199" s="135" t="s">
        <v>4947</v>
      </c>
      <c r="E199" s="135" t="s">
        <v>4723</v>
      </c>
      <c r="F199" s="135" t="s">
        <v>4722</v>
      </c>
      <c r="G199" s="18">
        <f>COUNTIFS('Golden Rulebook-CDErule level'!$E:$E,$C199,'Golden Rulebook-CDErule level'!$L:$L,G$28,'Golden Rulebook-CDErule level'!$A:$A,$B199,'Golden Rulebook-CDErule level'!$AA:$AA,"Active")</f>
        <v>1</v>
      </c>
      <c r="H199" s="18" cm="1">
        <f t="array" ref="H199">_xlfn.LET(_xlpm.ids,_xlfn._xlws.FILTER('Golden Rulebook-CDErule level'!$S$4:$S$4620,('Golden Rulebook-CDErule level'!$L$4:$L$4620=H$28)*('Golden Rulebook-CDErule level'!$A$4:$A$4620=$B199)*('Golden Rulebook-CDErule level'!$AA$4:$AA$4620="Active"),""),SUM(--ISNUMBER(SEARCH(","&amp;SUBSTITUTE(SUBSTITUTE($C199," ",""),CHAR(160),"")&amp;",",","&amp;SUBSTITUTE(SUBSTITUTE(_xlpm.ids," ",""),CHAR(160),"")&amp;","))))</f>
        <v>0</v>
      </c>
      <c r="I199" s="18">
        <f>COUNTIFS('Golden Rulebook-CDErule level'!$E:$E,$C199,'Golden Rulebook-CDErule level'!$L:$L,I$28,'Golden Rulebook-CDErule level'!$A:$A,$B199,'Golden Rulebook-CDErule level'!$AA:$AA,"Active")</f>
        <v>0</v>
      </c>
      <c r="J199" s="18">
        <f>COUNTIFS('Golden Rulebook-CDErule level'!$E:$E,$C199,'Golden Rulebook-CDErule level'!$L:$L,J$28,'Golden Rulebook-CDErule level'!$A:$A,$B199,'Golden Rulebook-CDErule level'!$AA:$AA,"Active")</f>
        <v>3</v>
      </c>
    </row>
    <row r="200" spans="2:10" hidden="1">
      <c r="B200" s="111" t="str">
        <f>_xlfn.XLOOKUP(C200,'In-scope Attributes'!B:B,'In-scope Attributes'!H:H,"")</f>
        <v>Sprint 2</v>
      </c>
      <c r="C200" s="135" t="s">
        <v>4976</v>
      </c>
      <c r="D200" s="135" t="s">
        <v>4975</v>
      </c>
      <c r="E200" s="135" t="s">
        <v>4723</v>
      </c>
      <c r="F200" s="135" t="s">
        <v>4722</v>
      </c>
      <c r="G200" s="18">
        <f>COUNTIFS('Golden Rulebook-CDErule level'!$E:$E,$C200,'Golden Rulebook-CDErule level'!$L:$L,G$28,'Golden Rulebook-CDErule level'!$A:$A,$B200,'Golden Rulebook-CDErule level'!$AA:$AA,"Active")</f>
        <v>1</v>
      </c>
      <c r="H200" s="18" cm="1">
        <f t="array" ref="H200">_xlfn.LET(_xlpm.ids,_xlfn._xlws.FILTER('Golden Rulebook-CDErule level'!$S$4:$S$4620,('Golden Rulebook-CDErule level'!$L$4:$L$4620=H$28)*('Golden Rulebook-CDErule level'!$A$4:$A$4620=$B200)*('Golden Rulebook-CDErule level'!$AA$4:$AA$4620="Active"),""),SUM(--ISNUMBER(SEARCH(","&amp;SUBSTITUTE(SUBSTITUTE($C200," ",""),CHAR(160),"")&amp;",",","&amp;SUBSTITUTE(SUBSTITUTE(_xlpm.ids," ",""),CHAR(160),"")&amp;","))))</f>
        <v>1</v>
      </c>
      <c r="I200" s="18">
        <f>COUNTIFS('Golden Rulebook-CDErule level'!$E:$E,$C200,'Golden Rulebook-CDErule level'!$L:$L,I$28,'Golden Rulebook-CDErule level'!$A:$A,$B200,'Golden Rulebook-CDErule level'!$AA:$AA,"Active")</f>
        <v>0</v>
      </c>
      <c r="J200" s="18">
        <f>COUNTIFS('Golden Rulebook-CDErule level'!$E:$E,$C200,'Golden Rulebook-CDErule level'!$L:$L,J$28,'Golden Rulebook-CDErule level'!$A:$A,$B200,'Golden Rulebook-CDErule level'!$AA:$AA,"Active")</f>
        <v>3</v>
      </c>
    </row>
    <row r="201" spans="2:10" hidden="1">
      <c r="B201" s="111" t="str">
        <f>_xlfn.XLOOKUP(C201,'In-scope Attributes'!B:B,'In-scope Attributes'!H:H,"")</f>
        <v>Sprint 2</v>
      </c>
      <c r="C201" s="135" t="s">
        <v>5012</v>
      </c>
      <c r="D201" s="135" t="s">
        <v>5011</v>
      </c>
      <c r="E201" s="135" t="s">
        <v>4723</v>
      </c>
      <c r="F201" s="135" t="s">
        <v>4722</v>
      </c>
      <c r="G201" s="18">
        <f>COUNTIFS('Golden Rulebook-CDErule level'!$E:$E,$C201,'Golden Rulebook-CDErule level'!$L:$L,G$28,'Golden Rulebook-CDErule level'!$A:$A,$B201,'Golden Rulebook-CDErule level'!$AA:$AA,"Active")</f>
        <v>1</v>
      </c>
      <c r="H201" s="18" cm="1">
        <f t="array" ref="H201">_xlfn.LET(_xlpm.ids,_xlfn._xlws.FILTER('Golden Rulebook-CDErule level'!$S$4:$S$4620,('Golden Rulebook-CDErule level'!$L$4:$L$4620=H$28)*('Golden Rulebook-CDErule level'!$A$4:$A$4620=$B201)*('Golden Rulebook-CDErule level'!$AA$4:$AA$4620="Active"),""),SUM(--ISNUMBER(SEARCH(","&amp;SUBSTITUTE(SUBSTITUTE($C201," ",""),CHAR(160),"")&amp;",",","&amp;SUBSTITUTE(SUBSTITUTE(_xlpm.ids," ",""),CHAR(160),"")&amp;","))))</f>
        <v>2</v>
      </c>
      <c r="I201" s="18">
        <f>COUNTIFS('Golden Rulebook-CDErule level'!$E:$E,$C201,'Golden Rulebook-CDErule level'!$L:$L,I$28,'Golden Rulebook-CDErule level'!$A:$A,$B201,'Golden Rulebook-CDErule level'!$AA:$AA,"Active")</f>
        <v>0</v>
      </c>
      <c r="J201" s="18">
        <f>COUNTIFS('Golden Rulebook-CDErule level'!$E:$E,$C201,'Golden Rulebook-CDErule level'!$L:$L,J$28,'Golden Rulebook-CDErule level'!$A:$A,$B201,'Golden Rulebook-CDErule level'!$AA:$AA,"Active")</f>
        <v>3</v>
      </c>
    </row>
    <row r="202" spans="2:10" hidden="1">
      <c r="B202" s="111" t="str">
        <f>_xlfn.XLOOKUP(C202,'In-scope Attributes'!B:B,'In-scope Attributes'!H:H,"")</f>
        <v>Sprint 2</v>
      </c>
      <c r="C202" s="135" t="s">
        <v>5055</v>
      </c>
      <c r="D202" s="135" t="s">
        <v>5054</v>
      </c>
      <c r="E202" s="135" t="s">
        <v>4723</v>
      </c>
      <c r="F202" s="135" t="s">
        <v>4722</v>
      </c>
      <c r="G202" s="18">
        <f>COUNTIFS('Golden Rulebook-CDErule level'!$E:$E,$C202,'Golden Rulebook-CDErule level'!$L:$L,G$28,'Golden Rulebook-CDErule level'!$A:$A,$B202,'Golden Rulebook-CDErule level'!$AA:$AA,"Active")</f>
        <v>1</v>
      </c>
      <c r="H202" s="18" cm="1">
        <f t="array" ref="H202">_xlfn.LET(_xlpm.ids,_xlfn._xlws.FILTER('Golden Rulebook-CDErule level'!$S$4:$S$4620,('Golden Rulebook-CDErule level'!$L$4:$L$4620=H$28)*('Golden Rulebook-CDErule level'!$A$4:$A$4620=$B202)*('Golden Rulebook-CDErule level'!$AA$4:$AA$4620="Active"),""),SUM(--ISNUMBER(SEARCH(","&amp;SUBSTITUTE(SUBSTITUTE($C202," ",""),CHAR(160),"")&amp;",",","&amp;SUBSTITUTE(SUBSTITUTE(_xlpm.ids," ",""),CHAR(160),"")&amp;","))))</f>
        <v>0</v>
      </c>
      <c r="I202" s="18">
        <f>COUNTIFS('Golden Rulebook-CDErule level'!$E:$E,$C202,'Golden Rulebook-CDErule level'!$L:$L,I$28,'Golden Rulebook-CDErule level'!$A:$A,$B202,'Golden Rulebook-CDErule level'!$AA:$AA,"Active")</f>
        <v>0</v>
      </c>
      <c r="J202" s="18">
        <f>COUNTIFS('Golden Rulebook-CDErule level'!$E:$E,$C202,'Golden Rulebook-CDErule level'!$L:$L,J$28,'Golden Rulebook-CDErule level'!$A:$A,$B202,'Golden Rulebook-CDErule level'!$AA:$AA,"Active")</f>
        <v>3</v>
      </c>
    </row>
    <row r="203" spans="2:10" hidden="1">
      <c r="B203" s="111" t="str">
        <f>_xlfn.XLOOKUP(C203,'In-scope Attributes'!B:B,'In-scope Attributes'!H:H,"")</f>
        <v>Sprint 2</v>
      </c>
      <c r="C203" s="135" t="s">
        <v>5083</v>
      </c>
      <c r="D203" s="135" t="s">
        <v>5082</v>
      </c>
      <c r="E203" s="135" t="s">
        <v>4723</v>
      </c>
      <c r="F203" s="135" t="s">
        <v>4722</v>
      </c>
      <c r="G203" s="18">
        <f>COUNTIFS('Golden Rulebook-CDErule level'!$E:$E,$C203,'Golden Rulebook-CDErule level'!$L:$L,G$28,'Golden Rulebook-CDErule level'!$A:$A,$B203,'Golden Rulebook-CDErule level'!$AA:$AA,"Active")</f>
        <v>1</v>
      </c>
      <c r="H203" s="18" cm="1">
        <f t="array" ref="H203">_xlfn.LET(_xlpm.ids,_xlfn._xlws.FILTER('Golden Rulebook-CDErule level'!$S$4:$S$4620,('Golden Rulebook-CDErule level'!$L$4:$L$4620=H$28)*('Golden Rulebook-CDErule level'!$A$4:$A$4620=$B203)*('Golden Rulebook-CDErule level'!$AA$4:$AA$4620="Active"),""),SUM(--ISNUMBER(SEARCH(","&amp;SUBSTITUTE(SUBSTITUTE($C203," ",""),CHAR(160),"")&amp;",",","&amp;SUBSTITUTE(SUBSTITUTE(_xlpm.ids," ",""),CHAR(160),"")&amp;","))))</f>
        <v>0</v>
      </c>
      <c r="I203" s="18">
        <f>COUNTIFS('Golden Rulebook-CDErule level'!$E:$E,$C203,'Golden Rulebook-CDErule level'!$L:$L,I$28,'Golden Rulebook-CDErule level'!$A:$A,$B203,'Golden Rulebook-CDErule level'!$AA:$AA,"Active")</f>
        <v>0</v>
      </c>
      <c r="J203" s="18">
        <f>COUNTIFS('Golden Rulebook-CDErule level'!$E:$E,$C203,'Golden Rulebook-CDErule level'!$L:$L,J$28,'Golden Rulebook-CDErule level'!$A:$A,$B203,'Golden Rulebook-CDErule level'!$AA:$AA,"Active")</f>
        <v>3</v>
      </c>
    </row>
    <row r="204" spans="2:10" hidden="1">
      <c r="B204" s="111" t="str">
        <f>_xlfn.XLOOKUP(C204,'In-scope Attributes'!B:B,'In-scope Attributes'!H:H,"")</f>
        <v>Sprint 2</v>
      </c>
      <c r="C204" s="135" t="s">
        <v>5111</v>
      </c>
      <c r="D204" s="135" t="s">
        <v>5110</v>
      </c>
      <c r="E204" s="135" t="s">
        <v>4723</v>
      </c>
      <c r="F204" s="135" t="s">
        <v>4722</v>
      </c>
      <c r="G204" s="18">
        <f>COUNTIFS('Golden Rulebook-CDErule level'!$E:$E,$C204,'Golden Rulebook-CDErule level'!$L:$L,G$28,'Golden Rulebook-CDErule level'!$A:$A,$B204,'Golden Rulebook-CDErule level'!$AA:$AA,"Active")</f>
        <v>1</v>
      </c>
      <c r="H204" s="18" cm="1">
        <f t="array" ref="H204">_xlfn.LET(_xlpm.ids,_xlfn._xlws.FILTER('Golden Rulebook-CDErule level'!$S$4:$S$4620,('Golden Rulebook-CDErule level'!$L$4:$L$4620=H$28)*('Golden Rulebook-CDErule level'!$A$4:$A$4620=$B204)*('Golden Rulebook-CDErule level'!$AA$4:$AA$4620="Active"),""),SUM(--ISNUMBER(SEARCH(","&amp;SUBSTITUTE(SUBSTITUTE($C204," ",""),CHAR(160),"")&amp;",",","&amp;SUBSTITUTE(SUBSTITUTE(_xlpm.ids," ",""),CHAR(160),"")&amp;","))))</f>
        <v>0</v>
      </c>
      <c r="I204" s="18">
        <f>COUNTIFS('Golden Rulebook-CDErule level'!$E:$E,$C204,'Golden Rulebook-CDErule level'!$L:$L,I$28,'Golden Rulebook-CDErule level'!$A:$A,$B204,'Golden Rulebook-CDErule level'!$AA:$AA,"Active")</f>
        <v>0</v>
      </c>
      <c r="J204" s="18">
        <f>COUNTIFS('Golden Rulebook-CDErule level'!$E:$E,$C204,'Golden Rulebook-CDErule level'!$L:$L,J$28,'Golden Rulebook-CDErule level'!$A:$A,$B204,'Golden Rulebook-CDErule level'!$AA:$AA,"Active")</f>
        <v>3</v>
      </c>
    </row>
    <row r="205" spans="2:10" hidden="1">
      <c r="B205" s="111" t="str">
        <f>_xlfn.XLOOKUP(C205,'In-scope Attributes'!B:B,'In-scope Attributes'!H:H,"")</f>
        <v>Sprint 2</v>
      </c>
      <c r="C205" s="135" t="s">
        <v>5141</v>
      </c>
      <c r="D205" s="135" t="s">
        <v>5140</v>
      </c>
      <c r="E205" s="135" t="s">
        <v>4723</v>
      </c>
      <c r="F205" s="135" t="s">
        <v>4722</v>
      </c>
      <c r="G205" s="18">
        <f>COUNTIFS('Golden Rulebook-CDErule level'!$E:$E,$C205,'Golden Rulebook-CDErule level'!$L:$L,G$28,'Golden Rulebook-CDErule level'!$A:$A,$B205,'Golden Rulebook-CDErule level'!$AA:$AA,"Active")</f>
        <v>1</v>
      </c>
      <c r="H205" s="18" cm="1">
        <f t="array" ref="H205">_xlfn.LET(_xlpm.ids,_xlfn._xlws.FILTER('Golden Rulebook-CDErule level'!$S$4:$S$4620,('Golden Rulebook-CDErule level'!$L$4:$L$4620=H$28)*('Golden Rulebook-CDErule level'!$A$4:$A$4620=$B205)*('Golden Rulebook-CDErule level'!$AA$4:$AA$4620="Active"),""),SUM(--ISNUMBER(SEARCH(","&amp;SUBSTITUTE(SUBSTITUTE($C205," ",""),CHAR(160),"")&amp;",",","&amp;SUBSTITUTE(SUBSTITUTE(_xlpm.ids," ",""),CHAR(160),"")&amp;","))))</f>
        <v>1</v>
      </c>
      <c r="I205" s="18">
        <f>COUNTIFS('Golden Rulebook-CDErule level'!$E:$E,$C205,'Golden Rulebook-CDErule level'!$L:$L,I$28,'Golden Rulebook-CDErule level'!$A:$A,$B205,'Golden Rulebook-CDErule level'!$AA:$AA,"Active")</f>
        <v>0</v>
      </c>
      <c r="J205" s="18">
        <f>COUNTIFS('Golden Rulebook-CDErule level'!$E:$E,$C205,'Golden Rulebook-CDErule level'!$L:$L,J$28,'Golden Rulebook-CDErule level'!$A:$A,$B205,'Golden Rulebook-CDErule level'!$AA:$AA,"Active")</f>
        <v>3</v>
      </c>
    </row>
    <row r="206" spans="2:10" hidden="1">
      <c r="B206" s="111" t="str">
        <f>_xlfn.XLOOKUP(C206,'In-scope Attributes'!B:B,'In-scope Attributes'!H:H,"")</f>
        <v>Sprint 2</v>
      </c>
      <c r="C206" s="135" t="s">
        <v>5169</v>
      </c>
      <c r="D206" s="135" t="s">
        <v>5168</v>
      </c>
      <c r="E206" s="135" t="s">
        <v>4723</v>
      </c>
      <c r="F206" s="135" t="s">
        <v>4722</v>
      </c>
      <c r="G206" s="18">
        <f>COUNTIFS('Golden Rulebook-CDErule level'!$E:$E,$C206,'Golden Rulebook-CDErule level'!$L:$L,G$28,'Golden Rulebook-CDErule level'!$A:$A,$B206,'Golden Rulebook-CDErule level'!$AA:$AA,"Active")</f>
        <v>1</v>
      </c>
      <c r="H206" s="18" cm="1">
        <f t="array" ref="H206">_xlfn.LET(_xlpm.ids,_xlfn._xlws.FILTER('Golden Rulebook-CDErule level'!$S$4:$S$4620,('Golden Rulebook-CDErule level'!$L$4:$L$4620=H$28)*('Golden Rulebook-CDErule level'!$A$4:$A$4620=$B206)*('Golden Rulebook-CDErule level'!$AA$4:$AA$4620="Active"),""),SUM(--ISNUMBER(SEARCH(","&amp;SUBSTITUTE(SUBSTITUTE($C206," ",""),CHAR(160),"")&amp;",",","&amp;SUBSTITUTE(SUBSTITUTE(_xlpm.ids," ",""),CHAR(160),"")&amp;","))))</f>
        <v>1</v>
      </c>
      <c r="I206" s="18">
        <f>COUNTIFS('Golden Rulebook-CDErule level'!$E:$E,$C206,'Golden Rulebook-CDErule level'!$L:$L,I$28,'Golden Rulebook-CDErule level'!$A:$A,$B206,'Golden Rulebook-CDErule level'!$AA:$AA,"Active")</f>
        <v>0</v>
      </c>
      <c r="J206" s="18">
        <f>COUNTIFS('Golden Rulebook-CDErule level'!$E:$E,$C206,'Golden Rulebook-CDErule level'!$L:$L,J$28,'Golden Rulebook-CDErule level'!$A:$A,$B206,'Golden Rulebook-CDErule level'!$AA:$AA,"Active")</f>
        <v>3</v>
      </c>
    </row>
    <row r="207" spans="2:10" hidden="1">
      <c r="B207" s="111" t="str">
        <f>_xlfn.XLOOKUP(C207,'In-scope Attributes'!B:B,'In-scope Attributes'!H:H,"")</f>
        <v>Sprint 2</v>
      </c>
      <c r="C207" s="135" t="s">
        <v>5205</v>
      </c>
      <c r="D207" s="135" t="s">
        <v>5204</v>
      </c>
      <c r="E207" s="135" t="s">
        <v>4723</v>
      </c>
      <c r="F207" s="135" t="s">
        <v>4722</v>
      </c>
      <c r="G207" s="18">
        <f>COUNTIFS('Golden Rulebook-CDErule level'!$E:$E,$C207,'Golden Rulebook-CDErule level'!$L:$L,G$28,'Golden Rulebook-CDErule level'!$A:$A,$B207,'Golden Rulebook-CDErule level'!$AA:$AA,"Active")</f>
        <v>1</v>
      </c>
      <c r="H207" s="18" cm="1">
        <f t="array" ref="H207">_xlfn.LET(_xlpm.ids,_xlfn._xlws.FILTER('Golden Rulebook-CDErule level'!$S$4:$S$4620,('Golden Rulebook-CDErule level'!$L$4:$L$4620=H$28)*('Golden Rulebook-CDErule level'!$A$4:$A$4620=$B207)*('Golden Rulebook-CDErule level'!$AA$4:$AA$4620="Active"),""),SUM(--ISNUMBER(SEARCH(","&amp;SUBSTITUTE(SUBSTITUTE($C207," ",""),CHAR(160),"")&amp;",",","&amp;SUBSTITUTE(SUBSTITUTE(_xlpm.ids," ",""),CHAR(160),"")&amp;","))))</f>
        <v>1</v>
      </c>
      <c r="I207" s="18">
        <f>COUNTIFS('Golden Rulebook-CDErule level'!$E:$E,$C207,'Golden Rulebook-CDErule level'!$L:$L,I$28,'Golden Rulebook-CDErule level'!$A:$A,$B207,'Golden Rulebook-CDErule level'!$AA:$AA,"Active")</f>
        <v>0</v>
      </c>
      <c r="J207" s="18">
        <f>COUNTIFS('Golden Rulebook-CDErule level'!$E:$E,$C207,'Golden Rulebook-CDErule level'!$L:$L,J$28,'Golden Rulebook-CDErule level'!$A:$A,$B207,'Golden Rulebook-CDErule level'!$AA:$AA,"Active")</f>
        <v>1</v>
      </c>
    </row>
    <row r="208" spans="2:10" hidden="1">
      <c r="B208" s="111" t="str">
        <f>_xlfn.XLOOKUP(C208,'In-scope Attributes'!B:B,'In-scope Attributes'!H:H,"")</f>
        <v>Sprint 2</v>
      </c>
      <c r="C208" s="135" t="s">
        <v>5241</v>
      </c>
      <c r="D208" s="135" t="s">
        <v>5240</v>
      </c>
      <c r="E208" s="135" t="s">
        <v>4723</v>
      </c>
      <c r="F208" s="135" t="s">
        <v>4722</v>
      </c>
      <c r="G208" s="18">
        <f>COUNTIFS('Golden Rulebook-CDErule level'!$E:$E,$C208,'Golden Rulebook-CDErule level'!$L:$L,G$28,'Golden Rulebook-CDErule level'!$A:$A,$B208,'Golden Rulebook-CDErule level'!$AA:$AA,"Active")</f>
        <v>1</v>
      </c>
      <c r="H208" s="18" cm="1">
        <f t="array" ref="H208">_xlfn.LET(_xlpm.ids,_xlfn._xlws.FILTER('Golden Rulebook-CDErule level'!$S$4:$S$4620,('Golden Rulebook-CDErule level'!$L$4:$L$4620=H$28)*('Golden Rulebook-CDErule level'!$A$4:$A$4620=$B208)*('Golden Rulebook-CDErule level'!$AA$4:$AA$4620="Active"),""),SUM(--ISNUMBER(SEARCH(","&amp;SUBSTITUTE(SUBSTITUTE($C208," ",""),CHAR(160),"")&amp;",",","&amp;SUBSTITUTE(SUBSTITUTE(_xlpm.ids," ",""),CHAR(160),"")&amp;","))))</f>
        <v>1</v>
      </c>
      <c r="I208" s="18">
        <f>COUNTIFS('Golden Rulebook-CDErule level'!$E:$E,$C208,'Golden Rulebook-CDErule level'!$L:$L,I$28,'Golden Rulebook-CDErule level'!$A:$A,$B208,'Golden Rulebook-CDErule level'!$AA:$AA,"Active")</f>
        <v>0</v>
      </c>
      <c r="J208" s="18">
        <f>COUNTIFS('Golden Rulebook-CDErule level'!$E:$E,$C208,'Golden Rulebook-CDErule level'!$L:$L,J$28,'Golden Rulebook-CDErule level'!$A:$A,$B208,'Golden Rulebook-CDErule level'!$AA:$AA,"Active")</f>
        <v>1</v>
      </c>
    </row>
    <row r="209" spans="2:10" hidden="1">
      <c r="B209" s="111" t="str">
        <f>_xlfn.XLOOKUP(C209,'In-scope Attributes'!B:B,'In-scope Attributes'!H:H,"")</f>
        <v>Sprint 2</v>
      </c>
      <c r="C209" s="135" t="s">
        <v>5257</v>
      </c>
      <c r="D209" s="135" t="s">
        <v>5256</v>
      </c>
      <c r="E209" s="135" t="s">
        <v>4723</v>
      </c>
      <c r="F209" s="135" t="s">
        <v>4722</v>
      </c>
      <c r="G209" s="18">
        <f>COUNTIFS('Golden Rulebook-CDErule level'!$E:$E,$C209,'Golden Rulebook-CDErule level'!$L:$L,G$28,'Golden Rulebook-CDErule level'!$A:$A,$B209,'Golden Rulebook-CDErule level'!$AA:$AA,"Active")</f>
        <v>1</v>
      </c>
      <c r="H209" s="18" cm="1">
        <f t="array" ref="H209">_xlfn.LET(_xlpm.ids,_xlfn._xlws.FILTER('Golden Rulebook-CDErule level'!$S$4:$S$4620,('Golden Rulebook-CDErule level'!$L$4:$L$4620=H$28)*('Golden Rulebook-CDErule level'!$A$4:$A$4620=$B209)*('Golden Rulebook-CDErule level'!$AA$4:$AA$4620="Active"),""),SUM(--ISNUMBER(SEARCH(","&amp;SUBSTITUTE(SUBSTITUTE($C209," ",""),CHAR(160),"")&amp;",",","&amp;SUBSTITUTE(SUBSTITUTE(_xlpm.ids," ",""),CHAR(160),"")&amp;","))))</f>
        <v>1</v>
      </c>
      <c r="I209" s="18">
        <f>COUNTIFS('Golden Rulebook-CDErule level'!$E:$E,$C209,'Golden Rulebook-CDErule level'!$L:$L,I$28,'Golden Rulebook-CDErule level'!$A:$A,$B209,'Golden Rulebook-CDErule level'!$AA:$AA,"Active")</f>
        <v>0</v>
      </c>
      <c r="J209" s="18">
        <f>COUNTIFS('Golden Rulebook-CDErule level'!$E:$E,$C209,'Golden Rulebook-CDErule level'!$L:$L,J$28,'Golden Rulebook-CDErule level'!$A:$A,$B209,'Golden Rulebook-CDErule level'!$AA:$AA,"Active")</f>
        <v>3</v>
      </c>
    </row>
    <row r="210" spans="2:10" hidden="1">
      <c r="B210" s="111" t="str">
        <f>_xlfn.XLOOKUP(C210,'In-scope Attributes'!B:B,'In-scope Attributes'!H:H,"")</f>
        <v>Sprint 2</v>
      </c>
      <c r="C210" s="135" t="s">
        <v>5279</v>
      </c>
      <c r="D210" s="135" t="s">
        <v>5278</v>
      </c>
      <c r="E210" s="135" t="s">
        <v>4723</v>
      </c>
      <c r="F210" s="135" t="s">
        <v>4722</v>
      </c>
      <c r="G210" s="18">
        <f>COUNTIFS('Golden Rulebook-CDErule level'!$E:$E,$C210,'Golden Rulebook-CDErule level'!$L:$L,G$28,'Golden Rulebook-CDErule level'!$A:$A,$B210,'Golden Rulebook-CDErule level'!$AA:$AA,"Active")</f>
        <v>1</v>
      </c>
      <c r="H210" s="18" cm="1">
        <f t="array" ref="H210">_xlfn.LET(_xlpm.ids,_xlfn._xlws.FILTER('Golden Rulebook-CDErule level'!$S$4:$S$4620,('Golden Rulebook-CDErule level'!$L$4:$L$4620=H$28)*('Golden Rulebook-CDErule level'!$A$4:$A$4620=$B210)*('Golden Rulebook-CDErule level'!$AA$4:$AA$4620="Active"),""),SUM(--ISNUMBER(SEARCH(","&amp;SUBSTITUTE(SUBSTITUTE($C210," ",""),CHAR(160),"")&amp;",",","&amp;SUBSTITUTE(SUBSTITUTE(_xlpm.ids," ",""),CHAR(160),"")&amp;","))))</f>
        <v>1</v>
      </c>
      <c r="I210" s="18">
        <f>COUNTIFS('Golden Rulebook-CDErule level'!$E:$E,$C210,'Golden Rulebook-CDErule level'!$L:$L,I$28,'Golden Rulebook-CDErule level'!$A:$A,$B210,'Golden Rulebook-CDErule level'!$AA:$AA,"Active")</f>
        <v>0</v>
      </c>
      <c r="J210" s="18">
        <f>COUNTIFS('Golden Rulebook-CDErule level'!$E:$E,$C210,'Golden Rulebook-CDErule level'!$L:$L,J$28,'Golden Rulebook-CDErule level'!$A:$A,$B210,'Golden Rulebook-CDErule level'!$AA:$AA,"Active")</f>
        <v>2</v>
      </c>
    </row>
    <row r="211" spans="2:10" hidden="1">
      <c r="B211" s="111" t="str">
        <f>_xlfn.XLOOKUP(C211,'In-scope Attributes'!B:B,'In-scope Attributes'!H:H,"")</f>
        <v>Sprint 2</v>
      </c>
      <c r="C211" s="135" t="s">
        <v>5308</v>
      </c>
      <c r="D211" s="135" t="s">
        <v>5307</v>
      </c>
      <c r="E211" s="135" t="s">
        <v>4723</v>
      </c>
      <c r="F211" s="135" t="s">
        <v>4722</v>
      </c>
      <c r="G211" s="18">
        <f>COUNTIFS('Golden Rulebook-CDErule level'!$E:$E,$C211,'Golden Rulebook-CDErule level'!$L:$L,G$28,'Golden Rulebook-CDErule level'!$A:$A,$B211,'Golden Rulebook-CDErule level'!$AA:$AA,"Active")</f>
        <v>1</v>
      </c>
      <c r="H211" s="18" cm="1">
        <f t="array" ref="H211">_xlfn.LET(_xlpm.ids,_xlfn._xlws.FILTER('Golden Rulebook-CDErule level'!$S$4:$S$4620,('Golden Rulebook-CDErule level'!$L$4:$L$4620=H$28)*('Golden Rulebook-CDErule level'!$A$4:$A$4620=$B211)*('Golden Rulebook-CDErule level'!$AA$4:$AA$4620="Active"),""),SUM(--ISNUMBER(SEARCH(","&amp;SUBSTITUTE(SUBSTITUTE($C211," ",""),CHAR(160),"")&amp;",",","&amp;SUBSTITUTE(SUBSTITUTE(_xlpm.ids," ",""),CHAR(160),"")&amp;","))))</f>
        <v>1</v>
      </c>
      <c r="I211" s="18">
        <f>COUNTIFS('Golden Rulebook-CDErule level'!$E:$E,$C211,'Golden Rulebook-CDErule level'!$L:$L,I$28,'Golden Rulebook-CDErule level'!$A:$A,$B211,'Golden Rulebook-CDErule level'!$AA:$AA,"Active")</f>
        <v>0</v>
      </c>
      <c r="J211" s="18">
        <f>COUNTIFS('Golden Rulebook-CDErule level'!$E:$E,$C211,'Golden Rulebook-CDErule level'!$L:$L,J$28,'Golden Rulebook-CDErule level'!$A:$A,$B211,'Golden Rulebook-CDErule level'!$AA:$AA,"Active")</f>
        <v>2</v>
      </c>
    </row>
    <row r="212" spans="2:10" hidden="1">
      <c r="B212" s="111" t="str">
        <f>_xlfn.XLOOKUP(C212,'In-scope Attributes'!B:B,'In-scope Attributes'!H:H,"")</f>
        <v>Sprint 2</v>
      </c>
      <c r="C212" s="135" t="s">
        <v>5330</v>
      </c>
      <c r="D212" s="135" t="s">
        <v>5329</v>
      </c>
      <c r="E212" s="135" t="s">
        <v>4723</v>
      </c>
      <c r="F212" s="135" t="s">
        <v>4722</v>
      </c>
      <c r="G212" s="18">
        <f>COUNTIFS('Golden Rulebook-CDErule level'!$E:$E,$C212,'Golden Rulebook-CDErule level'!$L:$L,G$28,'Golden Rulebook-CDErule level'!$A:$A,$B212,'Golden Rulebook-CDErule level'!$AA:$AA,"Active")</f>
        <v>1</v>
      </c>
      <c r="H212" s="18" cm="1">
        <f t="array" ref="H212">_xlfn.LET(_xlpm.ids,_xlfn._xlws.FILTER('Golden Rulebook-CDErule level'!$S$4:$S$4620,('Golden Rulebook-CDErule level'!$L$4:$L$4620=H$28)*('Golden Rulebook-CDErule level'!$A$4:$A$4620=$B212)*('Golden Rulebook-CDErule level'!$AA$4:$AA$4620="Active"),""),SUM(--ISNUMBER(SEARCH(","&amp;SUBSTITUTE(SUBSTITUTE($C212," ",""),CHAR(160),"")&amp;",",","&amp;SUBSTITUTE(SUBSTITUTE(_xlpm.ids," ",""),CHAR(160),"")&amp;","))))</f>
        <v>1</v>
      </c>
      <c r="I212" s="18">
        <f>COUNTIFS('Golden Rulebook-CDErule level'!$E:$E,$C212,'Golden Rulebook-CDErule level'!$L:$L,I$28,'Golden Rulebook-CDErule level'!$A:$A,$B212,'Golden Rulebook-CDErule level'!$AA:$AA,"Active")</f>
        <v>0</v>
      </c>
      <c r="J212" s="18">
        <f>COUNTIFS('Golden Rulebook-CDErule level'!$E:$E,$C212,'Golden Rulebook-CDErule level'!$L:$L,J$28,'Golden Rulebook-CDErule level'!$A:$A,$B212,'Golden Rulebook-CDErule level'!$AA:$AA,"Active")</f>
        <v>2</v>
      </c>
    </row>
    <row r="213" spans="2:10" hidden="1">
      <c r="B213" s="111" t="str">
        <f>_xlfn.XLOOKUP(C213,'In-scope Attributes'!B:B,'In-scope Attributes'!H:H,"")</f>
        <v>Sprint 2</v>
      </c>
      <c r="C213" s="135" t="s">
        <v>5346</v>
      </c>
      <c r="D213" s="135" t="s">
        <v>5345</v>
      </c>
      <c r="E213" s="135" t="s">
        <v>4723</v>
      </c>
      <c r="F213" s="135" t="s">
        <v>4722</v>
      </c>
      <c r="G213" s="18">
        <f>COUNTIFS('Golden Rulebook-CDErule level'!$E:$E,$C213,'Golden Rulebook-CDErule level'!$L:$L,G$28,'Golden Rulebook-CDErule level'!$A:$A,$B213,'Golden Rulebook-CDErule level'!$AA:$AA,"Active")</f>
        <v>1</v>
      </c>
      <c r="H213" s="18" cm="1">
        <f t="array" ref="H213">_xlfn.LET(_xlpm.ids,_xlfn._xlws.FILTER('Golden Rulebook-CDErule level'!$S$4:$S$4620,('Golden Rulebook-CDErule level'!$L$4:$L$4620=H$28)*('Golden Rulebook-CDErule level'!$A$4:$A$4620=$B213)*('Golden Rulebook-CDErule level'!$AA$4:$AA$4620="Active"),""),SUM(--ISNUMBER(SEARCH(","&amp;SUBSTITUTE(SUBSTITUTE($C213," ",""),CHAR(160),"")&amp;",",","&amp;SUBSTITUTE(SUBSTITUTE(_xlpm.ids," ",""),CHAR(160),"")&amp;","))))</f>
        <v>1</v>
      </c>
      <c r="I213" s="18">
        <f>COUNTIFS('Golden Rulebook-CDErule level'!$E:$E,$C213,'Golden Rulebook-CDErule level'!$L:$L,I$28,'Golden Rulebook-CDErule level'!$A:$A,$B213,'Golden Rulebook-CDErule level'!$AA:$AA,"Active")</f>
        <v>0</v>
      </c>
      <c r="J213" s="18">
        <f>COUNTIFS('Golden Rulebook-CDErule level'!$E:$E,$C213,'Golden Rulebook-CDErule level'!$L:$L,J$28,'Golden Rulebook-CDErule level'!$A:$A,$B213,'Golden Rulebook-CDErule level'!$AA:$AA,"Active")</f>
        <v>2</v>
      </c>
    </row>
    <row r="214" spans="2:10" hidden="1">
      <c r="B214" s="111" t="str">
        <f>_xlfn.XLOOKUP(C214,'In-scope Attributes'!B:B,'In-scope Attributes'!H:H,"")</f>
        <v>Sprint 2</v>
      </c>
      <c r="C214" s="135" t="s">
        <v>5375</v>
      </c>
      <c r="D214" s="135" t="s">
        <v>5374</v>
      </c>
      <c r="E214" s="135" t="s">
        <v>4723</v>
      </c>
      <c r="F214" s="135" t="s">
        <v>4722</v>
      </c>
      <c r="G214" s="18">
        <f>COUNTIFS('Golden Rulebook-CDErule level'!$E:$E,$C214,'Golden Rulebook-CDErule level'!$L:$L,G$28,'Golden Rulebook-CDErule level'!$A:$A,$B214,'Golden Rulebook-CDErule level'!$AA:$AA,"Active")</f>
        <v>1</v>
      </c>
      <c r="H214" s="18" cm="1">
        <f t="array" ref="H214">_xlfn.LET(_xlpm.ids,_xlfn._xlws.FILTER('Golden Rulebook-CDErule level'!$S$4:$S$4620,('Golden Rulebook-CDErule level'!$L$4:$L$4620=H$28)*('Golden Rulebook-CDErule level'!$A$4:$A$4620=$B214)*('Golden Rulebook-CDErule level'!$AA$4:$AA$4620="Active"),""),SUM(--ISNUMBER(SEARCH(","&amp;SUBSTITUTE(SUBSTITUTE($C214," ",""),CHAR(160),"")&amp;",",","&amp;SUBSTITUTE(SUBSTITUTE(_xlpm.ids," ",""),CHAR(160),"")&amp;","))))</f>
        <v>0</v>
      </c>
      <c r="I214" s="18">
        <f>COUNTIFS('Golden Rulebook-CDErule level'!$E:$E,$C214,'Golden Rulebook-CDErule level'!$L:$L,I$28,'Golden Rulebook-CDErule level'!$A:$A,$B214,'Golden Rulebook-CDErule level'!$AA:$AA,"Active")</f>
        <v>0</v>
      </c>
      <c r="J214" s="18">
        <f>COUNTIFS('Golden Rulebook-CDErule level'!$E:$E,$C214,'Golden Rulebook-CDErule level'!$L:$L,J$28,'Golden Rulebook-CDErule level'!$A:$A,$B214,'Golden Rulebook-CDErule level'!$AA:$AA,"Active")</f>
        <v>1</v>
      </c>
    </row>
    <row r="215" spans="2:10" hidden="1">
      <c r="B215" s="111" t="str">
        <f>_xlfn.XLOOKUP(C215,'In-scope Attributes'!B:B,'In-scope Attributes'!H:H,"")</f>
        <v>Sprint 2</v>
      </c>
      <c r="C215" s="135" t="s">
        <v>30477</v>
      </c>
      <c r="D215" s="135" t="s">
        <v>22378</v>
      </c>
      <c r="E215" s="135" t="s">
        <v>4723</v>
      </c>
      <c r="F215" s="135" t="s">
        <v>4722</v>
      </c>
      <c r="G215" s="18">
        <f>COUNTIFS('Golden Rulebook-CDErule level'!$E:$E,$C215,'Golden Rulebook-CDErule level'!$L:$L,G$28,'Golden Rulebook-CDErule level'!$A:$A,$B215,'Golden Rulebook-CDErule level'!$AA:$AA,"Active")</f>
        <v>1</v>
      </c>
      <c r="H215" s="18" cm="1">
        <f t="array" ref="H215">_xlfn.LET(_xlpm.ids,_xlfn._xlws.FILTER('Golden Rulebook-CDErule level'!$S$4:$S$4620,('Golden Rulebook-CDErule level'!$L$4:$L$4620=H$28)*('Golden Rulebook-CDErule level'!$A$4:$A$4620=$B215)*('Golden Rulebook-CDErule level'!$AA$4:$AA$4620="Active"),""),SUM(--ISNUMBER(SEARCH(","&amp;SUBSTITUTE(SUBSTITUTE($C215," ",""),CHAR(160),"")&amp;",",","&amp;SUBSTITUTE(SUBSTITUTE(_xlpm.ids," ",""),CHAR(160),"")&amp;","))))</f>
        <v>0</v>
      </c>
      <c r="I215" s="18">
        <f>COUNTIFS('Golden Rulebook-CDErule level'!$E:$E,$C215,'Golden Rulebook-CDErule level'!$L:$L,I$28,'Golden Rulebook-CDErule level'!$A:$A,$B215,'Golden Rulebook-CDErule level'!$AA:$AA,"Active")</f>
        <v>0</v>
      </c>
      <c r="J215" s="18">
        <f>COUNTIFS('Golden Rulebook-CDErule level'!$E:$E,$C215,'Golden Rulebook-CDErule level'!$L:$L,J$28,'Golden Rulebook-CDErule level'!$A:$A,$B215,'Golden Rulebook-CDErule level'!$AA:$AA,"Active")</f>
        <v>1</v>
      </c>
    </row>
    <row r="216" spans="2:10" hidden="1">
      <c r="B216" s="111" t="str">
        <f>_xlfn.XLOOKUP(C216,'In-scope Attributes'!B:B,'In-scope Attributes'!H:H,"")</f>
        <v>Sprint 2</v>
      </c>
      <c r="C216" s="135" t="s">
        <v>5397</v>
      </c>
      <c r="D216" s="135" t="s">
        <v>5396</v>
      </c>
      <c r="E216" s="135" t="s">
        <v>4723</v>
      </c>
      <c r="F216" s="135" t="s">
        <v>4722</v>
      </c>
      <c r="G216" s="18">
        <f>COUNTIFS('Golden Rulebook-CDErule level'!$E:$E,$C216,'Golden Rulebook-CDErule level'!$L:$L,G$28,'Golden Rulebook-CDErule level'!$A:$A,$B216,'Golden Rulebook-CDErule level'!$AA:$AA,"Active")</f>
        <v>1</v>
      </c>
      <c r="H216" s="18" cm="1">
        <f t="array" ref="H216">_xlfn.LET(_xlpm.ids,_xlfn._xlws.FILTER('Golden Rulebook-CDErule level'!$S$4:$S$4620,('Golden Rulebook-CDErule level'!$L$4:$L$4620=H$28)*('Golden Rulebook-CDErule level'!$A$4:$A$4620=$B216)*('Golden Rulebook-CDErule level'!$AA$4:$AA$4620="Active"),""),SUM(--ISNUMBER(SEARCH(","&amp;SUBSTITUTE(SUBSTITUTE($C216," ",""),CHAR(160),"")&amp;",",","&amp;SUBSTITUTE(SUBSTITUTE(_xlpm.ids," ",""),CHAR(160),"")&amp;","))))</f>
        <v>1</v>
      </c>
      <c r="I216" s="18">
        <f>COUNTIFS('Golden Rulebook-CDErule level'!$E:$E,$C216,'Golden Rulebook-CDErule level'!$L:$L,I$28,'Golden Rulebook-CDErule level'!$A:$A,$B216,'Golden Rulebook-CDErule level'!$AA:$AA,"Active")</f>
        <v>0</v>
      </c>
      <c r="J216" s="18">
        <f>COUNTIFS('Golden Rulebook-CDErule level'!$E:$E,$C216,'Golden Rulebook-CDErule level'!$L:$L,J$28,'Golden Rulebook-CDErule level'!$A:$A,$B216,'Golden Rulebook-CDErule level'!$AA:$AA,"Active")</f>
        <v>1</v>
      </c>
    </row>
    <row r="217" spans="2:10" hidden="1">
      <c r="B217" s="111" t="str">
        <f>_xlfn.XLOOKUP(C217,'In-scope Attributes'!B:B,'In-scope Attributes'!H:H,"")</f>
        <v>Sprint 2</v>
      </c>
      <c r="C217" s="135" t="s">
        <v>5413</v>
      </c>
      <c r="D217" s="135" t="s">
        <v>5412</v>
      </c>
      <c r="E217" s="135" t="s">
        <v>4723</v>
      </c>
      <c r="F217" s="135" t="s">
        <v>4722</v>
      </c>
      <c r="G217" s="18">
        <f>COUNTIFS('Golden Rulebook-CDErule level'!$E:$E,$C217,'Golden Rulebook-CDErule level'!$L:$L,G$28,'Golden Rulebook-CDErule level'!$A:$A,$B217,'Golden Rulebook-CDErule level'!$AA:$AA,"Active")</f>
        <v>1</v>
      </c>
      <c r="H217" s="18" cm="1">
        <f t="array" ref="H217">_xlfn.LET(_xlpm.ids,_xlfn._xlws.FILTER('Golden Rulebook-CDErule level'!$S$4:$S$4620,('Golden Rulebook-CDErule level'!$L$4:$L$4620=H$28)*('Golden Rulebook-CDErule level'!$A$4:$A$4620=$B217)*('Golden Rulebook-CDErule level'!$AA$4:$AA$4620="Active"),""),SUM(--ISNUMBER(SEARCH(","&amp;SUBSTITUTE(SUBSTITUTE($C217," ",""),CHAR(160),"")&amp;",",","&amp;SUBSTITUTE(SUBSTITUTE(_xlpm.ids," ",""),CHAR(160),"")&amp;","))))</f>
        <v>1</v>
      </c>
      <c r="I217" s="18">
        <f>COUNTIFS('Golden Rulebook-CDErule level'!$E:$E,$C217,'Golden Rulebook-CDErule level'!$L:$L,I$28,'Golden Rulebook-CDErule level'!$A:$A,$B217,'Golden Rulebook-CDErule level'!$AA:$AA,"Active")</f>
        <v>0</v>
      </c>
      <c r="J217" s="18">
        <f>COUNTIFS('Golden Rulebook-CDErule level'!$E:$E,$C217,'Golden Rulebook-CDErule level'!$L:$L,J$28,'Golden Rulebook-CDErule level'!$A:$A,$B217,'Golden Rulebook-CDErule level'!$AA:$AA,"Active")</f>
        <v>2</v>
      </c>
    </row>
    <row r="218" spans="2:10" hidden="1">
      <c r="B218" s="111" t="str">
        <f>_xlfn.XLOOKUP(C218,'In-scope Attributes'!B:B,'In-scope Attributes'!H:H,"")</f>
        <v>Sprint 2</v>
      </c>
      <c r="C218" s="135" t="s">
        <v>5442</v>
      </c>
      <c r="D218" s="135" t="s">
        <v>5441</v>
      </c>
      <c r="E218" s="135" t="s">
        <v>4723</v>
      </c>
      <c r="F218" s="135" t="s">
        <v>4722</v>
      </c>
      <c r="G218" s="18">
        <f>COUNTIFS('Golden Rulebook-CDErule level'!$E:$E,$C218,'Golden Rulebook-CDErule level'!$L:$L,G$28,'Golden Rulebook-CDErule level'!$A:$A,$B218,'Golden Rulebook-CDErule level'!$AA:$AA,"Active")</f>
        <v>1</v>
      </c>
      <c r="H218" s="18" cm="1">
        <f t="array" ref="H218">_xlfn.LET(_xlpm.ids,_xlfn._xlws.FILTER('Golden Rulebook-CDErule level'!$S$4:$S$4620,('Golden Rulebook-CDErule level'!$L$4:$L$4620=H$28)*('Golden Rulebook-CDErule level'!$A$4:$A$4620=$B218)*('Golden Rulebook-CDErule level'!$AA$4:$AA$4620="Active"),""),SUM(--ISNUMBER(SEARCH(","&amp;SUBSTITUTE(SUBSTITUTE($C218," ",""),CHAR(160),"")&amp;",",","&amp;SUBSTITUTE(SUBSTITUTE(_xlpm.ids," ",""),CHAR(160),"")&amp;","))))</f>
        <v>1</v>
      </c>
      <c r="I218" s="18">
        <f>COUNTIFS('Golden Rulebook-CDErule level'!$E:$E,$C218,'Golden Rulebook-CDErule level'!$L:$L,I$28,'Golden Rulebook-CDErule level'!$A:$A,$B218,'Golden Rulebook-CDErule level'!$AA:$AA,"Active")</f>
        <v>0</v>
      </c>
      <c r="J218" s="18">
        <f>COUNTIFS('Golden Rulebook-CDErule level'!$E:$E,$C218,'Golden Rulebook-CDErule level'!$L:$L,J$28,'Golden Rulebook-CDErule level'!$A:$A,$B218,'Golden Rulebook-CDErule level'!$AA:$AA,"Active")</f>
        <v>2</v>
      </c>
    </row>
    <row r="219" spans="2:10" hidden="1">
      <c r="B219" s="111" t="str">
        <f>_xlfn.XLOOKUP(C219,'In-scope Attributes'!B:B,'In-scope Attributes'!H:H,"")</f>
        <v>Sprint 2</v>
      </c>
      <c r="C219" s="135" t="s">
        <v>5472</v>
      </c>
      <c r="D219" s="135" t="s">
        <v>5471</v>
      </c>
      <c r="E219" s="135" t="s">
        <v>4723</v>
      </c>
      <c r="F219" s="135" t="s">
        <v>4722</v>
      </c>
      <c r="G219" s="18">
        <f>COUNTIFS('Golden Rulebook-CDErule level'!$E:$E,$C219,'Golden Rulebook-CDErule level'!$L:$L,G$28,'Golden Rulebook-CDErule level'!$A:$A,$B219,'Golden Rulebook-CDErule level'!$AA:$AA,"Active")</f>
        <v>1</v>
      </c>
      <c r="H219" s="18" cm="1">
        <f t="array" ref="H219">_xlfn.LET(_xlpm.ids,_xlfn._xlws.FILTER('Golden Rulebook-CDErule level'!$S$4:$S$4620,('Golden Rulebook-CDErule level'!$L$4:$L$4620=H$28)*('Golden Rulebook-CDErule level'!$A$4:$A$4620=$B219)*('Golden Rulebook-CDErule level'!$AA$4:$AA$4620="Active"),""),SUM(--ISNUMBER(SEARCH(","&amp;SUBSTITUTE(SUBSTITUTE($C219," ",""),CHAR(160),"")&amp;",",","&amp;SUBSTITUTE(SUBSTITUTE(_xlpm.ids," ",""),CHAR(160),"")&amp;","))))</f>
        <v>0</v>
      </c>
      <c r="I219" s="18">
        <f>COUNTIFS('Golden Rulebook-CDErule level'!$E:$E,$C219,'Golden Rulebook-CDErule level'!$L:$L,I$28,'Golden Rulebook-CDErule level'!$A:$A,$B219,'Golden Rulebook-CDErule level'!$AA:$AA,"Active")</f>
        <v>0</v>
      </c>
      <c r="J219" s="18">
        <f>COUNTIFS('Golden Rulebook-CDErule level'!$E:$E,$C219,'Golden Rulebook-CDErule level'!$L:$L,J$28,'Golden Rulebook-CDErule level'!$A:$A,$B219,'Golden Rulebook-CDErule level'!$AA:$AA,"Active")</f>
        <v>2</v>
      </c>
    </row>
    <row r="220" spans="2:10" hidden="1">
      <c r="B220" s="111" t="str">
        <f>_xlfn.XLOOKUP(C220,'In-scope Attributes'!B:B,'In-scope Attributes'!H:H,"")</f>
        <v>Sprint 2</v>
      </c>
      <c r="C220" s="135" t="s">
        <v>5494</v>
      </c>
      <c r="D220" s="135" t="s">
        <v>5493</v>
      </c>
      <c r="E220" s="135" t="s">
        <v>4723</v>
      </c>
      <c r="F220" s="135" t="s">
        <v>4722</v>
      </c>
      <c r="G220" s="18">
        <f>COUNTIFS('Golden Rulebook-CDErule level'!$E:$E,$C220,'Golden Rulebook-CDErule level'!$L:$L,G$28,'Golden Rulebook-CDErule level'!$A:$A,$B220,'Golden Rulebook-CDErule level'!$AA:$AA,"Active")</f>
        <v>1</v>
      </c>
      <c r="H220" s="18" cm="1">
        <f t="array" ref="H220">_xlfn.LET(_xlpm.ids,_xlfn._xlws.FILTER('Golden Rulebook-CDErule level'!$S$4:$S$4620,('Golden Rulebook-CDErule level'!$L$4:$L$4620=H$28)*('Golden Rulebook-CDErule level'!$A$4:$A$4620=$B220)*('Golden Rulebook-CDErule level'!$AA$4:$AA$4620="Active"),""),SUM(--ISNUMBER(SEARCH(","&amp;SUBSTITUTE(SUBSTITUTE($C220," ",""),CHAR(160),"")&amp;",",","&amp;SUBSTITUTE(SUBSTITUTE(_xlpm.ids," ",""),CHAR(160),"")&amp;","))))</f>
        <v>0</v>
      </c>
      <c r="I220" s="18">
        <f>COUNTIFS('Golden Rulebook-CDErule level'!$E:$E,$C220,'Golden Rulebook-CDErule level'!$L:$L,I$28,'Golden Rulebook-CDErule level'!$A:$A,$B220,'Golden Rulebook-CDErule level'!$AA:$AA,"Active")</f>
        <v>0</v>
      </c>
      <c r="J220" s="18">
        <f>COUNTIFS('Golden Rulebook-CDErule level'!$E:$E,$C220,'Golden Rulebook-CDErule level'!$L:$L,J$28,'Golden Rulebook-CDErule level'!$A:$A,$B220,'Golden Rulebook-CDErule level'!$AA:$AA,"Active")</f>
        <v>4</v>
      </c>
    </row>
    <row r="221" spans="2:10" hidden="1">
      <c r="B221" s="111" t="str">
        <f>_xlfn.XLOOKUP(C221,'In-scope Attributes'!B:B,'In-scope Attributes'!H:H,"")</f>
        <v>Sprint 2</v>
      </c>
      <c r="C221" s="135" t="s">
        <v>5529</v>
      </c>
      <c r="D221" s="135" t="s">
        <v>5528</v>
      </c>
      <c r="E221" s="135" t="s">
        <v>4723</v>
      </c>
      <c r="F221" s="135" t="s">
        <v>4722</v>
      </c>
      <c r="G221" s="18">
        <f>COUNTIFS('Golden Rulebook-CDErule level'!$E:$E,$C221,'Golden Rulebook-CDErule level'!$L:$L,G$28,'Golden Rulebook-CDErule level'!$A:$A,$B221,'Golden Rulebook-CDErule level'!$AA:$AA,"Active")</f>
        <v>1</v>
      </c>
      <c r="H221" s="18" cm="1">
        <f t="array" ref="H221">_xlfn.LET(_xlpm.ids,_xlfn._xlws.FILTER('Golden Rulebook-CDErule level'!$S$4:$S$4620,('Golden Rulebook-CDErule level'!$L$4:$L$4620=H$28)*('Golden Rulebook-CDErule level'!$A$4:$A$4620=$B221)*('Golden Rulebook-CDErule level'!$AA$4:$AA$4620="Active"),""),SUM(--ISNUMBER(SEARCH(","&amp;SUBSTITUTE(SUBSTITUTE($C221," ",""),CHAR(160),"")&amp;",",","&amp;SUBSTITUTE(SUBSTITUTE(_xlpm.ids," ",""),CHAR(160),"")&amp;","))))</f>
        <v>0</v>
      </c>
      <c r="I221" s="18">
        <f>COUNTIFS('Golden Rulebook-CDErule level'!$E:$E,$C221,'Golden Rulebook-CDErule level'!$L:$L,I$28,'Golden Rulebook-CDErule level'!$A:$A,$B221,'Golden Rulebook-CDErule level'!$AA:$AA,"Active")</f>
        <v>0</v>
      </c>
      <c r="J221" s="18">
        <f>COUNTIFS('Golden Rulebook-CDErule level'!$E:$E,$C221,'Golden Rulebook-CDErule level'!$L:$L,J$28,'Golden Rulebook-CDErule level'!$A:$A,$B221,'Golden Rulebook-CDErule level'!$AA:$AA,"Active")</f>
        <v>3</v>
      </c>
    </row>
    <row r="222" spans="2:10" hidden="1">
      <c r="B222" s="111" t="str">
        <f>_xlfn.XLOOKUP(C222,'In-scope Attributes'!B:B,'In-scope Attributes'!H:H,"")</f>
        <v>Sprint 2</v>
      </c>
      <c r="C222" s="135" t="s">
        <v>5551</v>
      </c>
      <c r="D222" s="135" t="s">
        <v>5550</v>
      </c>
      <c r="E222" s="135" t="s">
        <v>4723</v>
      </c>
      <c r="F222" s="135" t="s">
        <v>4722</v>
      </c>
      <c r="G222" s="18">
        <f>COUNTIFS('Golden Rulebook-CDErule level'!$E:$E,$C222,'Golden Rulebook-CDErule level'!$L:$L,G$28,'Golden Rulebook-CDErule level'!$A:$A,$B222,'Golden Rulebook-CDErule level'!$AA:$AA,"Active")</f>
        <v>1</v>
      </c>
      <c r="H222" s="18" cm="1">
        <f t="array" ref="H222">_xlfn.LET(_xlpm.ids,_xlfn._xlws.FILTER('Golden Rulebook-CDErule level'!$S$4:$S$4620,('Golden Rulebook-CDErule level'!$L$4:$L$4620=H$28)*('Golden Rulebook-CDErule level'!$A$4:$A$4620=$B222)*('Golden Rulebook-CDErule level'!$AA$4:$AA$4620="Active"),""),SUM(--ISNUMBER(SEARCH(","&amp;SUBSTITUTE(SUBSTITUTE($C222," ",""),CHAR(160),"")&amp;",",","&amp;SUBSTITUTE(SUBSTITUTE(_xlpm.ids," ",""),CHAR(160),"")&amp;","))))</f>
        <v>1</v>
      </c>
      <c r="I222" s="18">
        <f>COUNTIFS('Golden Rulebook-CDErule level'!$E:$E,$C222,'Golden Rulebook-CDErule level'!$L:$L,I$28,'Golden Rulebook-CDErule level'!$A:$A,$B222,'Golden Rulebook-CDErule level'!$AA:$AA,"Active")</f>
        <v>0</v>
      </c>
      <c r="J222" s="18">
        <f>COUNTIFS('Golden Rulebook-CDErule level'!$E:$E,$C222,'Golden Rulebook-CDErule level'!$L:$L,J$28,'Golden Rulebook-CDErule level'!$A:$A,$B222,'Golden Rulebook-CDErule level'!$AA:$AA,"Active")</f>
        <v>3</v>
      </c>
    </row>
    <row r="223" spans="2:10" hidden="1">
      <c r="B223" s="111" t="str">
        <f>_xlfn.XLOOKUP(C223,'In-scope Attributes'!B:B,'In-scope Attributes'!H:H,"")</f>
        <v>Sprint 2</v>
      </c>
      <c r="C223" s="135" t="s">
        <v>5579</v>
      </c>
      <c r="D223" s="135" t="s">
        <v>5578</v>
      </c>
      <c r="E223" s="135" t="s">
        <v>4723</v>
      </c>
      <c r="F223" s="135" t="s">
        <v>4722</v>
      </c>
      <c r="G223" s="18">
        <f>COUNTIFS('Golden Rulebook-CDErule level'!$E:$E,$C223,'Golden Rulebook-CDErule level'!$L:$L,G$28,'Golden Rulebook-CDErule level'!$A:$A,$B223,'Golden Rulebook-CDErule level'!$AA:$AA,"Active")</f>
        <v>1</v>
      </c>
      <c r="H223" s="18" cm="1">
        <f t="array" ref="H223">_xlfn.LET(_xlpm.ids,_xlfn._xlws.FILTER('Golden Rulebook-CDErule level'!$S$4:$S$4620,('Golden Rulebook-CDErule level'!$L$4:$L$4620=H$28)*('Golden Rulebook-CDErule level'!$A$4:$A$4620=$B223)*('Golden Rulebook-CDErule level'!$AA$4:$AA$4620="Active"),""),SUM(--ISNUMBER(SEARCH(","&amp;SUBSTITUTE(SUBSTITUTE($C223," ",""),CHAR(160),"")&amp;",",","&amp;SUBSTITUTE(SUBSTITUTE(_xlpm.ids," ",""),CHAR(160),"")&amp;","))))</f>
        <v>0</v>
      </c>
      <c r="I223" s="18">
        <f>COUNTIFS('Golden Rulebook-CDErule level'!$E:$E,$C223,'Golden Rulebook-CDErule level'!$L:$L,I$28,'Golden Rulebook-CDErule level'!$A:$A,$B223,'Golden Rulebook-CDErule level'!$AA:$AA,"Active")</f>
        <v>0</v>
      </c>
      <c r="J223" s="18">
        <f>COUNTIFS('Golden Rulebook-CDErule level'!$E:$E,$C223,'Golden Rulebook-CDErule level'!$L:$L,J$28,'Golden Rulebook-CDErule level'!$A:$A,$B223,'Golden Rulebook-CDErule level'!$AA:$AA,"Active")</f>
        <v>3</v>
      </c>
    </row>
    <row r="224" spans="2:10" hidden="1">
      <c r="B224" s="111" t="str">
        <f>_xlfn.XLOOKUP(C224,'In-scope Attributes'!B:B,'In-scope Attributes'!H:H,"")</f>
        <v>Sprint 2</v>
      </c>
      <c r="C224" s="135" t="s">
        <v>5607</v>
      </c>
      <c r="D224" s="135" t="s">
        <v>5606</v>
      </c>
      <c r="E224" s="135" t="s">
        <v>4723</v>
      </c>
      <c r="F224" s="135" t="s">
        <v>4722</v>
      </c>
      <c r="G224" s="18">
        <f>COUNTIFS('Golden Rulebook-CDErule level'!$E:$E,$C224,'Golden Rulebook-CDErule level'!$L:$L,G$28,'Golden Rulebook-CDErule level'!$A:$A,$B224,'Golden Rulebook-CDErule level'!$AA:$AA,"Active")</f>
        <v>1</v>
      </c>
      <c r="H224" s="18" cm="1">
        <f t="array" ref="H224">_xlfn.LET(_xlpm.ids,_xlfn._xlws.FILTER('Golden Rulebook-CDErule level'!$S$4:$S$4620,('Golden Rulebook-CDErule level'!$L$4:$L$4620=H$28)*('Golden Rulebook-CDErule level'!$A$4:$A$4620=$B224)*('Golden Rulebook-CDErule level'!$AA$4:$AA$4620="Active"),""),SUM(--ISNUMBER(SEARCH(","&amp;SUBSTITUTE(SUBSTITUTE($C224," ",""),CHAR(160),"")&amp;",",","&amp;SUBSTITUTE(SUBSTITUTE(_xlpm.ids," ",""),CHAR(160),"")&amp;","))))</f>
        <v>1</v>
      </c>
      <c r="I224" s="18">
        <f>COUNTIFS('Golden Rulebook-CDErule level'!$E:$E,$C224,'Golden Rulebook-CDErule level'!$L:$L,I$28,'Golden Rulebook-CDErule level'!$A:$A,$B224,'Golden Rulebook-CDErule level'!$AA:$AA,"Active")</f>
        <v>0</v>
      </c>
      <c r="J224" s="18">
        <f>COUNTIFS('Golden Rulebook-CDErule level'!$E:$E,$C224,'Golden Rulebook-CDErule level'!$L:$L,J$28,'Golden Rulebook-CDErule level'!$A:$A,$B224,'Golden Rulebook-CDErule level'!$AA:$AA,"Active")</f>
        <v>3</v>
      </c>
    </row>
    <row r="225" spans="2:10" hidden="1">
      <c r="B225" s="111" t="str">
        <f>_xlfn.XLOOKUP(C225,'In-scope Attributes'!B:B,'In-scope Attributes'!H:H,"")</f>
        <v>Sprint 2</v>
      </c>
      <c r="C225" s="135" t="s">
        <v>5669</v>
      </c>
      <c r="D225" s="135" t="s">
        <v>5668</v>
      </c>
      <c r="E225" s="135" t="s">
        <v>4723</v>
      </c>
      <c r="F225" s="135" t="s">
        <v>4722</v>
      </c>
      <c r="G225" s="18">
        <f>COUNTIFS('Golden Rulebook-CDErule level'!$E:$E,$C225,'Golden Rulebook-CDErule level'!$L:$L,G$28,'Golden Rulebook-CDErule level'!$A:$A,$B225,'Golden Rulebook-CDErule level'!$AA:$AA,"Active")</f>
        <v>1</v>
      </c>
      <c r="H225" s="18" cm="1">
        <f t="array" ref="H225">_xlfn.LET(_xlpm.ids,_xlfn._xlws.FILTER('Golden Rulebook-CDErule level'!$S$4:$S$4620,('Golden Rulebook-CDErule level'!$L$4:$L$4620=H$28)*('Golden Rulebook-CDErule level'!$A$4:$A$4620=$B225)*('Golden Rulebook-CDErule level'!$AA$4:$AA$4620="Active"),""),SUM(--ISNUMBER(SEARCH(","&amp;SUBSTITUTE(SUBSTITUTE($C225," ",""),CHAR(160),"")&amp;",",","&amp;SUBSTITUTE(SUBSTITUTE(_xlpm.ids," ",""),CHAR(160),"")&amp;","))))</f>
        <v>0</v>
      </c>
      <c r="I225" s="18">
        <f>COUNTIFS('Golden Rulebook-CDErule level'!$E:$E,$C225,'Golden Rulebook-CDErule level'!$L:$L,I$28,'Golden Rulebook-CDErule level'!$A:$A,$B225,'Golden Rulebook-CDErule level'!$AA:$AA,"Active")</f>
        <v>0</v>
      </c>
      <c r="J225" s="18">
        <f>COUNTIFS('Golden Rulebook-CDErule level'!$E:$E,$C225,'Golden Rulebook-CDErule level'!$L:$L,J$28,'Golden Rulebook-CDErule level'!$A:$A,$B225,'Golden Rulebook-CDErule level'!$AA:$AA,"Active")</f>
        <v>3</v>
      </c>
    </row>
    <row r="226" spans="2:10" hidden="1">
      <c r="B226" s="111" t="str">
        <f>_xlfn.XLOOKUP(C226,'In-scope Attributes'!B:B,'In-scope Attributes'!H:H,"")</f>
        <v>Sprint 2</v>
      </c>
      <c r="C226" s="135" t="s">
        <v>5697</v>
      </c>
      <c r="D226" s="135" t="s">
        <v>5696</v>
      </c>
      <c r="E226" s="135" t="s">
        <v>4723</v>
      </c>
      <c r="F226" s="135" t="s">
        <v>4722</v>
      </c>
      <c r="G226" s="18">
        <f>COUNTIFS('Golden Rulebook-CDErule level'!$E:$E,$C226,'Golden Rulebook-CDErule level'!$L:$L,G$28,'Golden Rulebook-CDErule level'!$A:$A,$B226,'Golden Rulebook-CDErule level'!$AA:$AA,"Active")</f>
        <v>1</v>
      </c>
      <c r="H226" s="18" cm="1">
        <f t="array" ref="H226">_xlfn.LET(_xlpm.ids,_xlfn._xlws.FILTER('Golden Rulebook-CDErule level'!$S$4:$S$4620,('Golden Rulebook-CDErule level'!$L$4:$L$4620=H$28)*('Golden Rulebook-CDErule level'!$A$4:$A$4620=$B226)*('Golden Rulebook-CDErule level'!$AA$4:$AA$4620="Active"),""),SUM(--ISNUMBER(SEARCH(","&amp;SUBSTITUTE(SUBSTITUTE($C226," ",""),CHAR(160),"")&amp;",",","&amp;SUBSTITUTE(SUBSTITUTE(_xlpm.ids," ",""),CHAR(160),"")&amp;","))))</f>
        <v>0</v>
      </c>
      <c r="I226" s="18">
        <f>COUNTIFS('Golden Rulebook-CDErule level'!$E:$E,$C226,'Golden Rulebook-CDErule level'!$L:$L,I$28,'Golden Rulebook-CDErule level'!$A:$A,$B226,'Golden Rulebook-CDErule level'!$AA:$AA,"Active")</f>
        <v>0</v>
      </c>
      <c r="J226" s="18">
        <f>COUNTIFS('Golden Rulebook-CDErule level'!$E:$E,$C226,'Golden Rulebook-CDErule level'!$L:$L,J$28,'Golden Rulebook-CDErule level'!$A:$A,$B226,'Golden Rulebook-CDErule level'!$AA:$AA,"Active")</f>
        <v>3</v>
      </c>
    </row>
    <row r="227" spans="2:10" hidden="1">
      <c r="B227" s="111" t="str">
        <f>_xlfn.XLOOKUP(C227,'In-scope Attributes'!B:B,'In-scope Attributes'!H:H,"")</f>
        <v>Sprint 2</v>
      </c>
      <c r="C227" s="135" t="s">
        <v>5725</v>
      </c>
      <c r="D227" s="135" t="s">
        <v>5724</v>
      </c>
      <c r="E227" s="135" t="s">
        <v>4723</v>
      </c>
      <c r="F227" s="135" t="s">
        <v>4722</v>
      </c>
      <c r="G227" s="18">
        <f>COUNTIFS('Golden Rulebook-CDErule level'!$E:$E,$C227,'Golden Rulebook-CDErule level'!$L:$L,G$28,'Golden Rulebook-CDErule level'!$A:$A,$B227,'Golden Rulebook-CDErule level'!$AA:$AA,"Active")</f>
        <v>1</v>
      </c>
      <c r="H227" s="18" cm="1">
        <f t="array" ref="H227">_xlfn.LET(_xlpm.ids,_xlfn._xlws.FILTER('Golden Rulebook-CDErule level'!$S$4:$S$4620,('Golden Rulebook-CDErule level'!$L$4:$L$4620=H$28)*('Golden Rulebook-CDErule level'!$A$4:$A$4620=$B227)*('Golden Rulebook-CDErule level'!$AA$4:$AA$4620="Active"),""),SUM(--ISNUMBER(SEARCH(","&amp;SUBSTITUTE(SUBSTITUTE($C227," ",""),CHAR(160),"")&amp;",",","&amp;SUBSTITUTE(SUBSTITUTE(_xlpm.ids," ",""),CHAR(160),"")&amp;","))))</f>
        <v>1</v>
      </c>
      <c r="I227" s="18">
        <f>COUNTIFS('Golden Rulebook-CDErule level'!$E:$E,$C227,'Golden Rulebook-CDErule level'!$L:$L,I$28,'Golden Rulebook-CDErule level'!$A:$A,$B227,'Golden Rulebook-CDErule level'!$AA:$AA,"Active")</f>
        <v>0</v>
      </c>
      <c r="J227" s="18">
        <f>COUNTIFS('Golden Rulebook-CDErule level'!$E:$E,$C227,'Golden Rulebook-CDErule level'!$L:$L,J$28,'Golden Rulebook-CDErule level'!$A:$A,$B227,'Golden Rulebook-CDErule level'!$AA:$AA,"Active")</f>
        <v>1</v>
      </c>
    </row>
    <row r="228" spans="2:10" hidden="1">
      <c r="B228" s="111" t="str">
        <f>_xlfn.XLOOKUP(C228,'In-scope Attributes'!B:B,'In-scope Attributes'!H:H,"")</f>
        <v>Sprint 2</v>
      </c>
      <c r="C228" s="135" t="s">
        <v>5748</v>
      </c>
      <c r="D228" s="135" t="s">
        <v>5747</v>
      </c>
      <c r="E228" s="135" t="s">
        <v>4723</v>
      </c>
      <c r="F228" s="135" t="s">
        <v>4722</v>
      </c>
      <c r="G228" s="18">
        <f>COUNTIFS('Golden Rulebook-CDErule level'!$E:$E,$C228,'Golden Rulebook-CDErule level'!$L:$L,G$28,'Golden Rulebook-CDErule level'!$A:$A,$B228,'Golden Rulebook-CDErule level'!$AA:$AA,"Active")</f>
        <v>1</v>
      </c>
      <c r="H228" s="18" cm="1">
        <f t="array" ref="H228">_xlfn.LET(_xlpm.ids,_xlfn._xlws.FILTER('Golden Rulebook-CDErule level'!$S$4:$S$4620,('Golden Rulebook-CDErule level'!$L$4:$L$4620=H$28)*('Golden Rulebook-CDErule level'!$A$4:$A$4620=$B228)*('Golden Rulebook-CDErule level'!$AA$4:$AA$4620="Active"),""),SUM(--ISNUMBER(SEARCH(","&amp;SUBSTITUTE(SUBSTITUTE($C228," ",""),CHAR(160),"")&amp;",",","&amp;SUBSTITUTE(SUBSTITUTE(_xlpm.ids," ",""),CHAR(160),"")&amp;","))))</f>
        <v>1</v>
      </c>
      <c r="I228" s="18">
        <f>COUNTIFS('Golden Rulebook-CDErule level'!$E:$E,$C228,'Golden Rulebook-CDErule level'!$L:$L,I$28,'Golden Rulebook-CDErule level'!$A:$A,$B228,'Golden Rulebook-CDErule level'!$AA:$AA,"Active")</f>
        <v>0</v>
      </c>
      <c r="J228" s="18">
        <f>COUNTIFS('Golden Rulebook-CDErule level'!$E:$E,$C228,'Golden Rulebook-CDErule level'!$L:$L,J$28,'Golden Rulebook-CDErule level'!$A:$A,$B228,'Golden Rulebook-CDErule level'!$AA:$AA,"Active")</f>
        <v>1</v>
      </c>
    </row>
    <row r="229" spans="2:10" hidden="1">
      <c r="B229" s="111" t="str">
        <f>_xlfn.XLOOKUP(C229,'In-scope Attributes'!B:B,'In-scope Attributes'!H:H,"")</f>
        <v>Sprint 2</v>
      </c>
      <c r="C229" s="135" t="s">
        <v>5764</v>
      </c>
      <c r="D229" s="135" t="s">
        <v>5763</v>
      </c>
      <c r="E229" s="135" t="s">
        <v>4723</v>
      </c>
      <c r="F229" s="135" t="s">
        <v>4722</v>
      </c>
      <c r="G229" s="18">
        <f>COUNTIFS('Golden Rulebook-CDErule level'!$E:$E,$C229,'Golden Rulebook-CDErule level'!$L:$L,G$28,'Golden Rulebook-CDErule level'!$A:$A,$B229,'Golden Rulebook-CDErule level'!$AA:$AA,"Active")</f>
        <v>1</v>
      </c>
      <c r="H229" s="18" cm="1">
        <f t="array" ref="H229">_xlfn.LET(_xlpm.ids,_xlfn._xlws.FILTER('Golden Rulebook-CDErule level'!$S$4:$S$4620,('Golden Rulebook-CDErule level'!$L$4:$L$4620=H$28)*('Golden Rulebook-CDErule level'!$A$4:$A$4620=$B229)*('Golden Rulebook-CDErule level'!$AA$4:$AA$4620="Active"),""),SUM(--ISNUMBER(SEARCH(","&amp;SUBSTITUTE(SUBSTITUTE($C229," ",""),CHAR(160),"")&amp;",",","&amp;SUBSTITUTE(SUBSTITUTE(_xlpm.ids," ",""),CHAR(160),"")&amp;","))))</f>
        <v>1</v>
      </c>
      <c r="I229" s="18">
        <f>COUNTIFS('Golden Rulebook-CDErule level'!$E:$E,$C229,'Golden Rulebook-CDErule level'!$L:$L,I$28,'Golden Rulebook-CDErule level'!$A:$A,$B229,'Golden Rulebook-CDErule level'!$AA:$AA,"Active")</f>
        <v>0</v>
      </c>
      <c r="J229" s="18">
        <f>COUNTIFS('Golden Rulebook-CDErule level'!$E:$E,$C229,'Golden Rulebook-CDErule level'!$L:$L,J$28,'Golden Rulebook-CDErule level'!$A:$A,$B229,'Golden Rulebook-CDErule level'!$AA:$AA,"Active")</f>
        <v>2</v>
      </c>
    </row>
    <row r="230" spans="2:10" hidden="1">
      <c r="B230" s="111" t="str">
        <f>_xlfn.XLOOKUP(C230,'In-scope Attributes'!B:B,'In-scope Attributes'!H:H,"")</f>
        <v>Sprint 2</v>
      </c>
      <c r="C230" s="135" t="s">
        <v>5786</v>
      </c>
      <c r="D230" s="135" t="s">
        <v>5785</v>
      </c>
      <c r="E230" s="135" t="s">
        <v>4723</v>
      </c>
      <c r="F230" s="135" t="s">
        <v>4722</v>
      </c>
      <c r="G230" s="18">
        <f>COUNTIFS('Golden Rulebook-CDErule level'!$E:$E,$C230,'Golden Rulebook-CDErule level'!$L:$L,G$28,'Golden Rulebook-CDErule level'!$A:$A,$B230,'Golden Rulebook-CDErule level'!$AA:$AA,"Active")</f>
        <v>1</v>
      </c>
      <c r="H230" s="18" cm="1">
        <f t="array" ref="H230">_xlfn.LET(_xlpm.ids,_xlfn._xlws.FILTER('Golden Rulebook-CDErule level'!$S$4:$S$4620,('Golden Rulebook-CDErule level'!$L$4:$L$4620=H$28)*('Golden Rulebook-CDErule level'!$A$4:$A$4620=$B230)*('Golden Rulebook-CDErule level'!$AA$4:$AA$4620="Active"),""),SUM(--ISNUMBER(SEARCH(","&amp;SUBSTITUTE(SUBSTITUTE($C230," ",""),CHAR(160),"")&amp;",",","&amp;SUBSTITUTE(SUBSTITUTE(_xlpm.ids," ",""),CHAR(160),"")&amp;","))))</f>
        <v>0</v>
      </c>
      <c r="I230" s="18">
        <f>COUNTIFS('Golden Rulebook-CDErule level'!$E:$E,$C230,'Golden Rulebook-CDErule level'!$L:$L,I$28,'Golden Rulebook-CDErule level'!$A:$A,$B230,'Golden Rulebook-CDErule level'!$AA:$AA,"Active")</f>
        <v>0</v>
      </c>
      <c r="J230" s="18">
        <f>COUNTIFS('Golden Rulebook-CDErule level'!$E:$E,$C230,'Golden Rulebook-CDErule level'!$L:$L,J$28,'Golden Rulebook-CDErule level'!$A:$A,$B230,'Golden Rulebook-CDErule level'!$AA:$AA,"Active")</f>
        <v>2</v>
      </c>
    </row>
    <row r="231" spans="2:10" hidden="1">
      <c r="B231" s="111" t="str">
        <f>_xlfn.XLOOKUP(C231,'In-scope Attributes'!B:B,'In-scope Attributes'!H:H,"")</f>
        <v>Sprint 2</v>
      </c>
      <c r="C231" s="135" t="s">
        <v>5808</v>
      </c>
      <c r="D231" s="135" t="s">
        <v>5807</v>
      </c>
      <c r="E231" s="135" t="s">
        <v>4723</v>
      </c>
      <c r="F231" s="135" t="s">
        <v>4722</v>
      </c>
      <c r="G231" s="18">
        <f>COUNTIFS('Golden Rulebook-CDErule level'!$E:$E,$C231,'Golden Rulebook-CDErule level'!$L:$L,G$28,'Golden Rulebook-CDErule level'!$A:$A,$B231,'Golden Rulebook-CDErule level'!$AA:$AA,"Active")</f>
        <v>1</v>
      </c>
      <c r="H231" s="18" cm="1">
        <f t="array" ref="H231">_xlfn.LET(_xlpm.ids,_xlfn._xlws.FILTER('Golden Rulebook-CDErule level'!$S$4:$S$4620,('Golden Rulebook-CDErule level'!$L$4:$L$4620=H$28)*('Golden Rulebook-CDErule level'!$A$4:$A$4620=$B231)*('Golden Rulebook-CDErule level'!$AA$4:$AA$4620="Active"),""),SUM(--ISNUMBER(SEARCH(","&amp;SUBSTITUTE(SUBSTITUTE($C231," ",""),CHAR(160),"")&amp;",",","&amp;SUBSTITUTE(SUBSTITUTE(_xlpm.ids," ",""),CHAR(160),"")&amp;","))))</f>
        <v>0</v>
      </c>
      <c r="I231" s="18">
        <f>COUNTIFS('Golden Rulebook-CDErule level'!$E:$E,$C231,'Golden Rulebook-CDErule level'!$L:$L,I$28,'Golden Rulebook-CDErule level'!$A:$A,$B231,'Golden Rulebook-CDErule level'!$AA:$AA,"Active")</f>
        <v>0</v>
      </c>
      <c r="J231" s="18">
        <f>COUNTIFS('Golden Rulebook-CDErule level'!$E:$E,$C231,'Golden Rulebook-CDErule level'!$L:$L,J$28,'Golden Rulebook-CDErule level'!$A:$A,$B231,'Golden Rulebook-CDErule level'!$AA:$AA,"Active")</f>
        <v>2</v>
      </c>
    </row>
    <row r="232" spans="2:10" hidden="1">
      <c r="B232" s="111" t="str">
        <f>_xlfn.XLOOKUP(C232,'In-scope Attributes'!B:B,'In-scope Attributes'!H:H,"")</f>
        <v>Sprint 2</v>
      </c>
      <c r="C232" s="135" t="s">
        <v>5830</v>
      </c>
      <c r="D232" s="135" t="s">
        <v>5829</v>
      </c>
      <c r="E232" s="135" t="s">
        <v>4723</v>
      </c>
      <c r="F232" s="135" t="s">
        <v>4722</v>
      </c>
      <c r="G232" s="18">
        <f>COUNTIFS('Golden Rulebook-CDErule level'!$E:$E,$C232,'Golden Rulebook-CDErule level'!$L:$L,G$28,'Golden Rulebook-CDErule level'!$A:$A,$B232,'Golden Rulebook-CDErule level'!$AA:$AA,"Active")</f>
        <v>1</v>
      </c>
      <c r="H232" s="18" cm="1">
        <f t="array" ref="H232">_xlfn.LET(_xlpm.ids,_xlfn._xlws.FILTER('Golden Rulebook-CDErule level'!$S$4:$S$4620,('Golden Rulebook-CDErule level'!$L$4:$L$4620=H$28)*('Golden Rulebook-CDErule level'!$A$4:$A$4620=$B232)*('Golden Rulebook-CDErule level'!$AA$4:$AA$4620="Active"),""),SUM(--ISNUMBER(SEARCH(","&amp;SUBSTITUTE(SUBSTITUTE($C232," ",""),CHAR(160),"")&amp;",",","&amp;SUBSTITUTE(SUBSTITUTE(_xlpm.ids," ",""),CHAR(160),"")&amp;","))))</f>
        <v>1</v>
      </c>
      <c r="I232" s="18">
        <f>COUNTIFS('Golden Rulebook-CDErule level'!$E:$E,$C232,'Golden Rulebook-CDErule level'!$L:$L,I$28,'Golden Rulebook-CDErule level'!$A:$A,$B232,'Golden Rulebook-CDErule level'!$AA:$AA,"Active")</f>
        <v>0</v>
      </c>
      <c r="J232" s="18">
        <f>COUNTIFS('Golden Rulebook-CDErule level'!$E:$E,$C232,'Golden Rulebook-CDErule level'!$L:$L,J$28,'Golden Rulebook-CDErule level'!$A:$A,$B232,'Golden Rulebook-CDErule level'!$AA:$AA,"Active")</f>
        <v>2</v>
      </c>
    </row>
    <row r="233" spans="2:10" hidden="1">
      <c r="B233" s="111" t="str">
        <f>_xlfn.XLOOKUP(C233,'In-scope Attributes'!B:B,'In-scope Attributes'!H:H,"")</f>
        <v>Sprint 2</v>
      </c>
      <c r="C233" s="135" t="s">
        <v>5859</v>
      </c>
      <c r="D233" s="135" t="s">
        <v>5858</v>
      </c>
      <c r="E233" s="135" t="s">
        <v>4723</v>
      </c>
      <c r="F233" s="135" t="s">
        <v>4722</v>
      </c>
      <c r="G233" s="18">
        <f>COUNTIFS('Golden Rulebook-CDErule level'!$E:$E,$C233,'Golden Rulebook-CDErule level'!$L:$L,G$28,'Golden Rulebook-CDErule level'!$A:$A,$B233,'Golden Rulebook-CDErule level'!$AA:$AA,"Active")</f>
        <v>1</v>
      </c>
      <c r="H233" s="18" cm="1">
        <f t="array" ref="H233">_xlfn.LET(_xlpm.ids,_xlfn._xlws.FILTER('Golden Rulebook-CDErule level'!$S$4:$S$4620,('Golden Rulebook-CDErule level'!$L$4:$L$4620=H$28)*('Golden Rulebook-CDErule level'!$A$4:$A$4620=$B233)*('Golden Rulebook-CDErule level'!$AA$4:$AA$4620="Active"),""),SUM(--ISNUMBER(SEARCH(","&amp;SUBSTITUTE(SUBSTITUTE($C233," ",""),CHAR(160),"")&amp;",",","&amp;SUBSTITUTE(SUBSTITUTE(_xlpm.ids," ",""),CHAR(160),"")&amp;","))))</f>
        <v>1</v>
      </c>
      <c r="I233" s="18">
        <f>COUNTIFS('Golden Rulebook-CDErule level'!$E:$E,$C233,'Golden Rulebook-CDErule level'!$L:$L,I$28,'Golden Rulebook-CDErule level'!$A:$A,$B233,'Golden Rulebook-CDErule level'!$AA:$AA,"Active")</f>
        <v>0</v>
      </c>
      <c r="J233" s="18">
        <f>COUNTIFS('Golden Rulebook-CDErule level'!$E:$E,$C233,'Golden Rulebook-CDErule level'!$L:$L,J$28,'Golden Rulebook-CDErule level'!$A:$A,$B233,'Golden Rulebook-CDErule level'!$AA:$AA,"Active")</f>
        <v>3</v>
      </c>
    </row>
    <row r="234" spans="2:10" hidden="1">
      <c r="B234" s="111" t="str">
        <f>_xlfn.XLOOKUP(C234,'In-scope Attributes'!B:B,'In-scope Attributes'!H:H,"")</f>
        <v>Sprint 2</v>
      </c>
      <c r="C234" s="135" t="s">
        <v>5881</v>
      </c>
      <c r="D234" s="135" t="s">
        <v>5880</v>
      </c>
      <c r="E234" s="135" t="s">
        <v>4723</v>
      </c>
      <c r="F234" s="135" t="s">
        <v>4722</v>
      </c>
      <c r="G234" s="18">
        <f>COUNTIFS('Golden Rulebook-CDErule level'!$E:$E,$C234,'Golden Rulebook-CDErule level'!$L:$L,G$28,'Golden Rulebook-CDErule level'!$A:$A,$B234,'Golden Rulebook-CDErule level'!$AA:$AA,"Active")</f>
        <v>1</v>
      </c>
      <c r="H234" s="18" cm="1">
        <f t="array" ref="H234">_xlfn.LET(_xlpm.ids,_xlfn._xlws.FILTER('Golden Rulebook-CDErule level'!$S$4:$S$4620,('Golden Rulebook-CDErule level'!$L$4:$L$4620=H$28)*('Golden Rulebook-CDErule level'!$A$4:$A$4620=$B234)*('Golden Rulebook-CDErule level'!$AA$4:$AA$4620="Active"),""),SUM(--ISNUMBER(SEARCH(","&amp;SUBSTITUTE(SUBSTITUTE($C234," ",""),CHAR(160),"")&amp;",",","&amp;SUBSTITUTE(SUBSTITUTE(_xlpm.ids," ",""),CHAR(160),"")&amp;","))))</f>
        <v>1</v>
      </c>
      <c r="I234" s="18">
        <f>COUNTIFS('Golden Rulebook-CDErule level'!$E:$E,$C234,'Golden Rulebook-CDErule level'!$L:$L,I$28,'Golden Rulebook-CDErule level'!$A:$A,$B234,'Golden Rulebook-CDErule level'!$AA:$AA,"Active")</f>
        <v>0</v>
      </c>
      <c r="J234" s="18">
        <f>COUNTIFS('Golden Rulebook-CDErule level'!$E:$E,$C234,'Golden Rulebook-CDErule level'!$L:$L,J$28,'Golden Rulebook-CDErule level'!$A:$A,$B234,'Golden Rulebook-CDErule level'!$AA:$AA,"Active")</f>
        <v>2</v>
      </c>
    </row>
    <row r="235" spans="2:10" hidden="1">
      <c r="B235" s="111" t="str">
        <f>_xlfn.XLOOKUP(C235,'In-scope Attributes'!B:B,'In-scope Attributes'!H:H,"")</f>
        <v>Sprint 2</v>
      </c>
      <c r="C235" s="135" t="s">
        <v>5911</v>
      </c>
      <c r="D235" s="135" t="s">
        <v>5910</v>
      </c>
      <c r="E235" s="135" t="s">
        <v>4723</v>
      </c>
      <c r="F235" s="135" t="s">
        <v>4722</v>
      </c>
      <c r="G235" s="18">
        <f>COUNTIFS('Golden Rulebook-CDErule level'!$E:$E,$C235,'Golden Rulebook-CDErule level'!$L:$L,G$28,'Golden Rulebook-CDErule level'!$A:$A,$B235,'Golden Rulebook-CDErule level'!$AA:$AA,"Active")</f>
        <v>1</v>
      </c>
      <c r="H235" s="18" cm="1">
        <f t="array" ref="H235">_xlfn.LET(_xlpm.ids,_xlfn._xlws.FILTER('Golden Rulebook-CDErule level'!$S$4:$S$4620,('Golden Rulebook-CDErule level'!$L$4:$L$4620=H$28)*('Golden Rulebook-CDErule level'!$A$4:$A$4620=$B235)*('Golden Rulebook-CDErule level'!$AA$4:$AA$4620="Active"),""),SUM(--ISNUMBER(SEARCH(","&amp;SUBSTITUTE(SUBSTITUTE($C235," ",""),CHAR(160),"")&amp;",",","&amp;SUBSTITUTE(SUBSTITUTE(_xlpm.ids," ",""),CHAR(160),"")&amp;","))))</f>
        <v>1</v>
      </c>
      <c r="I235" s="18">
        <f>COUNTIFS('Golden Rulebook-CDErule level'!$E:$E,$C235,'Golden Rulebook-CDErule level'!$L:$L,I$28,'Golden Rulebook-CDErule level'!$A:$A,$B235,'Golden Rulebook-CDErule level'!$AA:$AA,"Active")</f>
        <v>0</v>
      </c>
      <c r="J235" s="18">
        <f>COUNTIFS('Golden Rulebook-CDErule level'!$E:$E,$C235,'Golden Rulebook-CDErule level'!$L:$L,J$28,'Golden Rulebook-CDErule level'!$A:$A,$B235,'Golden Rulebook-CDErule level'!$AA:$AA,"Active")</f>
        <v>3</v>
      </c>
    </row>
    <row r="236" spans="2:10" hidden="1">
      <c r="B236" s="111" t="str">
        <f>_xlfn.XLOOKUP(C236,'In-scope Attributes'!B:B,'In-scope Attributes'!H:H,"")</f>
        <v>Sprint 2</v>
      </c>
      <c r="C236" s="135" t="s">
        <v>5933</v>
      </c>
      <c r="D236" s="135" t="s">
        <v>5932</v>
      </c>
      <c r="E236" s="135" t="s">
        <v>4723</v>
      </c>
      <c r="F236" s="135" t="s">
        <v>4722</v>
      </c>
      <c r="G236" s="18">
        <f>COUNTIFS('Golden Rulebook-CDErule level'!$E:$E,$C236,'Golden Rulebook-CDErule level'!$L:$L,G$28,'Golden Rulebook-CDErule level'!$A:$A,$B236,'Golden Rulebook-CDErule level'!$AA:$AA,"Active")</f>
        <v>1</v>
      </c>
      <c r="H236" s="18" cm="1">
        <f t="array" ref="H236">_xlfn.LET(_xlpm.ids,_xlfn._xlws.FILTER('Golden Rulebook-CDErule level'!$S$4:$S$4620,('Golden Rulebook-CDErule level'!$L$4:$L$4620=H$28)*('Golden Rulebook-CDErule level'!$A$4:$A$4620=$B236)*('Golden Rulebook-CDErule level'!$AA$4:$AA$4620="Active"),""),SUM(--ISNUMBER(SEARCH(","&amp;SUBSTITUTE(SUBSTITUTE($C236," ",""),CHAR(160),"")&amp;",",","&amp;SUBSTITUTE(SUBSTITUTE(_xlpm.ids," ",""),CHAR(160),"")&amp;","))))</f>
        <v>1</v>
      </c>
      <c r="I236" s="18">
        <f>COUNTIFS('Golden Rulebook-CDErule level'!$E:$E,$C236,'Golden Rulebook-CDErule level'!$L:$L,I$28,'Golden Rulebook-CDErule level'!$A:$A,$B236,'Golden Rulebook-CDErule level'!$AA:$AA,"Active")</f>
        <v>0</v>
      </c>
      <c r="J236" s="18">
        <f>COUNTIFS('Golden Rulebook-CDErule level'!$E:$E,$C236,'Golden Rulebook-CDErule level'!$L:$L,J$28,'Golden Rulebook-CDErule level'!$A:$A,$B236,'Golden Rulebook-CDErule level'!$AA:$AA,"Active")</f>
        <v>2</v>
      </c>
    </row>
    <row r="237" spans="2:10" hidden="1">
      <c r="B237" s="111" t="str">
        <f>_xlfn.XLOOKUP(C237,'In-scope Attributes'!B:B,'In-scope Attributes'!H:H,"")</f>
        <v>Sprint 2</v>
      </c>
      <c r="C237" s="135" t="s">
        <v>5962</v>
      </c>
      <c r="D237" s="135" t="s">
        <v>5961</v>
      </c>
      <c r="E237" s="135" t="s">
        <v>4723</v>
      </c>
      <c r="F237" s="135" t="s">
        <v>4722</v>
      </c>
      <c r="G237" s="18">
        <f>COUNTIFS('Golden Rulebook-CDErule level'!$E:$E,$C237,'Golden Rulebook-CDErule level'!$L:$L,G$28,'Golden Rulebook-CDErule level'!$A:$A,$B237,'Golden Rulebook-CDErule level'!$AA:$AA,"Active")</f>
        <v>1</v>
      </c>
      <c r="H237" s="18" cm="1">
        <f t="array" ref="H237">_xlfn.LET(_xlpm.ids,_xlfn._xlws.FILTER('Golden Rulebook-CDErule level'!$S$4:$S$4620,('Golden Rulebook-CDErule level'!$L$4:$L$4620=H$28)*('Golden Rulebook-CDErule level'!$A$4:$A$4620=$B237)*('Golden Rulebook-CDErule level'!$AA$4:$AA$4620="Active"),""),SUM(--ISNUMBER(SEARCH(","&amp;SUBSTITUTE(SUBSTITUTE($C237," ",""),CHAR(160),"")&amp;",",","&amp;SUBSTITUTE(SUBSTITUTE(_xlpm.ids," ",""),CHAR(160),"")&amp;","))))</f>
        <v>0</v>
      </c>
      <c r="I237" s="18">
        <f>COUNTIFS('Golden Rulebook-CDErule level'!$E:$E,$C237,'Golden Rulebook-CDErule level'!$L:$L,I$28,'Golden Rulebook-CDErule level'!$A:$A,$B237,'Golden Rulebook-CDErule level'!$AA:$AA,"Active")</f>
        <v>0</v>
      </c>
      <c r="J237" s="18">
        <f>COUNTIFS('Golden Rulebook-CDErule level'!$E:$E,$C237,'Golden Rulebook-CDErule level'!$L:$L,J$28,'Golden Rulebook-CDErule level'!$A:$A,$B237,'Golden Rulebook-CDErule level'!$AA:$AA,"Active")</f>
        <v>2</v>
      </c>
    </row>
    <row r="238" spans="2:10" hidden="1">
      <c r="B238" s="111" t="str">
        <f>_xlfn.XLOOKUP(C238,'In-scope Attributes'!B:B,'In-scope Attributes'!H:H,"")</f>
        <v>Sprint 2</v>
      </c>
      <c r="C238" s="135" t="s">
        <v>5984</v>
      </c>
      <c r="D238" s="135" t="s">
        <v>5983</v>
      </c>
      <c r="E238" s="135" t="s">
        <v>4723</v>
      </c>
      <c r="F238" s="135" t="s">
        <v>4722</v>
      </c>
      <c r="G238" s="18">
        <f>COUNTIFS('Golden Rulebook-CDErule level'!$E:$E,$C238,'Golden Rulebook-CDErule level'!$L:$L,G$28,'Golden Rulebook-CDErule level'!$A:$A,$B238,'Golden Rulebook-CDErule level'!$AA:$AA,"Active")</f>
        <v>1</v>
      </c>
      <c r="H238" s="18" cm="1">
        <f t="array" ref="H238">_xlfn.LET(_xlpm.ids,_xlfn._xlws.FILTER('Golden Rulebook-CDErule level'!$S$4:$S$4620,('Golden Rulebook-CDErule level'!$L$4:$L$4620=H$28)*('Golden Rulebook-CDErule level'!$A$4:$A$4620=$B238)*('Golden Rulebook-CDErule level'!$AA$4:$AA$4620="Active"),""),SUM(--ISNUMBER(SEARCH(","&amp;SUBSTITUTE(SUBSTITUTE($C238," ",""),CHAR(160),"")&amp;",",","&amp;SUBSTITUTE(SUBSTITUTE(_xlpm.ids," ",""),CHAR(160),"")&amp;","))))</f>
        <v>0</v>
      </c>
      <c r="I238" s="18">
        <f>COUNTIFS('Golden Rulebook-CDErule level'!$E:$E,$C238,'Golden Rulebook-CDErule level'!$L:$L,I$28,'Golden Rulebook-CDErule level'!$A:$A,$B238,'Golden Rulebook-CDErule level'!$AA:$AA,"Active")</f>
        <v>0</v>
      </c>
      <c r="J238" s="18">
        <f>COUNTIFS('Golden Rulebook-CDErule level'!$E:$E,$C238,'Golden Rulebook-CDErule level'!$L:$L,J$28,'Golden Rulebook-CDErule level'!$A:$A,$B238,'Golden Rulebook-CDErule level'!$AA:$AA,"Active")</f>
        <v>2</v>
      </c>
    </row>
    <row r="239" spans="2:10" hidden="1">
      <c r="B239" s="111" t="str">
        <f>_xlfn.XLOOKUP(C239,'In-scope Attributes'!B:B,'In-scope Attributes'!H:H,"")</f>
        <v>Sprint 2</v>
      </c>
      <c r="C239" s="135" t="s">
        <v>6006</v>
      </c>
      <c r="D239" s="135" t="s">
        <v>6005</v>
      </c>
      <c r="E239" s="135" t="s">
        <v>4723</v>
      </c>
      <c r="F239" s="135" t="s">
        <v>4722</v>
      </c>
      <c r="G239" s="18">
        <f>COUNTIFS('Golden Rulebook-CDErule level'!$E:$E,$C239,'Golden Rulebook-CDErule level'!$L:$L,G$28,'Golden Rulebook-CDErule level'!$A:$A,$B239,'Golden Rulebook-CDErule level'!$AA:$AA,"Active")</f>
        <v>1</v>
      </c>
      <c r="H239" s="18" cm="1">
        <f t="array" ref="H239">_xlfn.LET(_xlpm.ids,_xlfn._xlws.FILTER('Golden Rulebook-CDErule level'!$S$4:$S$4620,('Golden Rulebook-CDErule level'!$L$4:$L$4620=H$28)*('Golden Rulebook-CDErule level'!$A$4:$A$4620=$B239)*('Golden Rulebook-CDErule level'!$AA$4:$AA$4620="Active"),""),SUM(--ISNUMBER(SEARCH(","&amp;SUBSTITUTE(SUBSTITUTE($C239," ",""),CHAR(160),"")&amp;",",","&amp;SUBSTITUTE(SUBSTITUTE(_xlpm.ids," ",""),CHAR(160),"")&amp;","))))</f>
        <v>0</v>
      </c>
      <c r="I239" s="18">
        <f>COUNTIFS('Golden Rulebook-CDErule level'!$E:$E,$C239,'Golden Rulebook-CDErule level'!$L:$L,I$28,'Golden Rulebook-CDErule level'!$A:$A,$B239,'Golden Rulebook-CDErule level'!$AA:$AA,"Active")</f>
        <v>0</v>
      </c>
      <c r="J239" s="18">
        <f>COUNTIFS('Golden Rulebook-CDErule level'!$E:$E,$C239,'Golden Rulebook-CDErule level'!$L:$L,J$28,'Golden Rulebook-CDErule level'!$A:$A,$B239,'Golden Rulebook-CDErule level'!$AA:$AA,"Active")</f>
        <v>2</v>
      </c>
    </row>
    <row r="240" spans="2:10" hidden="1">
      <c r="B240" s="111" t="str">
        <f>_xlfn.XLOOKUP(C240,'In-scope Attributes'!B:B,'In-scope Attributes'!H:H,"")</f>
        <v>Sprint 2</v>
      </c>
      <c r="C240" s="135" t="s">
        <v>6028</v>
      </c>
      <c r="D240" s="135" t="s">
        <v>6027</v>
      </c>
      <c r="E240" s="135" t="s">
        <v>4723</v>
      </c>
      <c r="F240" s="135" t="s">
        <v>4722</v>
      </c>
      <c r="G240" s="18">
        <f>COUNTIFS('Golden Rulebook-CDErule level'!$E:$E,$C240,'Golden Rulebook-CDErule level'!$L:$L,G$28,'Golden Rulebook-CDErule level'!$A:$A,$B240,'Golden Rulebook-CDErule level'!$AA:$AA,"Active")</f>
        <v>1</v>
      </c>
      <c r="H240" s="18" cm="1">
        <f t="array" ref="H240">_xlfn.LET(_xlpm.ids,_xlfn._xlws.FILTER('Golden Rulebook-CDErule level'!$S$4:$S$4620,('Golden Rulebook-CDErule level'!$L$4:$L$4620=H$28)*('Golden Rulebook-CDErule level'!$A$4:$A$4620=$B240)*('Golden Rulebook-CDErule level'!$AA$4:$AA$4620="Active"),""),SUM(--ISNUMBER(SEARCH(","&amp;SUBSTITUTE(SUBSTITUTE($C240," ",""),CHAR(160),"")&amp;",",","&amp;SUBSTITUTE(SUBSTITUTE(_xlpm.ids," ",""),CHAR(160),"")&amp;","))))</f>
        <v>1</v>
      </c>
      <c r="I240" s="18">
        <f>COUNTIFS('Golden Rulebook-CDErule level'!$E:$E,$C240,'Golden Rulebook-CDErule level'!$L:$L,I$28,'Golden Rulebook-CDErule level'!$A:$A,$B240,'Golden Rulebook-CDErule level'!$AA:$AA,"Active")</f>
        <v>0</v>
      </c>
      <c r="J240" s="18">
        <f>COUNTIFS('Golden Rulebook-CDErule level'!$E:$E,$C240,'Golden Rulebook-CDErule level'!$L:$L,J$28,'Golden Rulebook-CDErule level'!$A:$A,$B240,'Golden Rulebook-CDErule level'!$AA:$AA,"Active")</f>
        <v>1</v>
      </c>
    </row>
    <row r="241" spans="2:10" hidden="1">
      <c r="B241" s="111" t="str">
        <f>_xlfn.XLOOKUP(C241,'In-scope Attributes'!B:B,'In-scope Attributes'!H:H,"")</f>
        <v>Sprint 2</v>
      </c>
      <c r="C241" s="135" t="s">
        <v>6050</v>
      </c>
      <c r="D241" s="135" t="s">
        <v>6049</v>
      </c>
      <c r="E241" s="135" t="s">
        <v>4723</v>
      </c>
      <c r="F241" s="135" t="s">
        <v>4722</v>
      </c>
      <c r="G241" s="18">
        <f>COUNTIFS('Golden Rulebook-CDErule level'!$E:$E,$C241,'Golden Rulebook-CDErule level'!$L:$L,G$28,'Golden Rulebook-CDErule level'!$A:$A,$B241,'Golden Rulebook-CDErule level'!$AA:$AA,"Active")</f>
        <v>1</v>
      </c>
      <c r="H241" s="18" cm="1">
        <f t="array" ref="H241">_xlfn.LET(_xlpm.ids,_xlfn._xlws.FILTER('Golden Rulebook-CDErule level'!$S$4:$S$4620,('Golden Rulebook-CDErule level'!$L$4:$L$4620=H$28)*('Golden Rulebook-CDErule level'!$A$4:$A$4620=$B241)*('Golden Rulebook-CDErule level'!$AA$4:$AA$4620="Active"),""),SUM(--ISNUMBER(SEARCH(","&amp;SUBSTITUTE(SUBSTITUTE($C241," ",""),CHAR(160),"")&amp;",",","&amp;SUBSTITUTE(SUBSTITUTE(_xlpm.ids," ",""),CHAR(160),"")&amp;","))))</f>
        <v>0</v>
      </c>
      <c r="I241" s="18">
        <f>COUNTIFS('Golden Rulebook-CDErule level'!$E:$E,$C241,'Golden Rulebook-CDErule level'!$L:$L,I$28,'Golden Rulebook-CDErule level'!$A:$A,$B241,'Golden Rulebook-CDErule level'!$AA:$AA,"Active")</f>
        <v>0</v>
      </c>
      <c r="J241" s="18">
        <f>COUNTIFS('Golden Rulebook-CDErule level'!$E:$E,$C241,'Golden Rulebook-CDErule level'!$L:$L,J$28,'Golden Rulebook-CDErule level'!$A:$A,$B241,'Golden Rulebook-CDErule level'!$AA:$AA,"Active")</f>
        <v>2</v>
      </c>
    </row>
    <row r="242" spans="2:10" hidden="1">
      <c r="B242" s="111" t="str">
        <f>_xlfn.XLOOKUP(C242,'In-scope Attributes'!B:B,'In-scope Attributes'!H:H,"")</f>
        <v>Sprint 2</v>
      </c>
      <c r="C242" s="135" t="s">
        <v>6072</v>
      </c>
      <c r="D242" s="135" t="s">
        <v>6071</v>
      </c>
      <c r="E242" s="135" t="s">
        <v>4723</v>
      </c>
      <c r="F242" s="135" t="s">
        <v>4722</v>
      </c>
      <c r="G242" s="18">
        <f>COUNTIFS('Golden Rulebook-CDErule level'!$E:$E,$C242,'Golden Rulebook-CDErule level'!$L:$L,G$28,'Golden Rulebook-CDErule level'!$A:$A,$B242,'Golden Rulebook-CDErule level'!$AA:$AA,"Active")</f>
        <v>1</v>
      </c>
      <c r="H242" s="18" cm="1">
        <f t="array" ref="H242">_xlfn.LET(_xlpm.ids,_xlfn._xlws.FILTER('Golden Rulebook-CDErule level'!$S$4:$S$4620,('Golden Rulebook-CDErule level'!$L$4:$L$4620=H$28)*('Golden Rulebook-CDErule level'!$A$4:$A$4620=$B242)*('Golden Rulebook-CDErule level'!$AA$4:$AA$4620="Active"),""),SUM(--ISNUMBER(SEARCH(","&amp;SUBSTITUTE(SUBSTITUTE($C242," ",""),CHAR(160),"")&amp;",",","&amp;SUBSTITUTE(SUBSTITUTE(_xlpm.ids," ",""),CHAR(160),"")&amp;","))))</f>
        <v>1</v>
      </c>
      <c r="I242" s="18">
        <f>COUNTIFS('Golden Rulebook-CDErule level'!$E:$E,$C242,'Golden Rulebook-CDErule level'!$L:$L,I$28,'Golden Rulebook-CDErule level'!$A:$A,$B242,'Golden Rulebook-CDErule level'!$AA:$AA,"Active")</f>
        <v>0</v>
      </c>
      <c r="J242" s="18">
        <f>COUNTIFS('Golden Rulebook-CDErule level'!$E:$E,$C242,'Golden Rulebook-CDErule level'!$L:$L,J$28,'Golden Rulebook-CDErule level'!$A:$A,$B242,'Golden Rulebook-CDErule level'!$AA:$AA,"Active")</f>
        <v>2</v>
      </c>
    </row>
    <row r="243" spans="2:10" hidden="1">
      <c r="B243" s="111" t="str">
        <f>_xlfn.XLOOKUP(C243,'In-scope Attributes'!B:B,'In-scope Attributes'!H:H,"")</f>
        <v>Sprint 2</v>
      </c>
      <c r="C243" s="135" t="s">
        <v>6115</v>
      </c>
      <c r="D243" s="135" t="s">
        <v>6114</v>
      </c>
      <c r="E243" s="135" t="s">
        <v>4723</v>
      </c>
      <c r="F243" s="135" t="s">
        <v>4722</v>
      </c>
      <c r="G243" s="18">
        <f>COUNTIFS('Golden Rulebook-CDErule level'!$E:$E,$C243,'Golden Rulebook-CDErule level'!$L:$L,G$28,'Golden Rulebook-CDErule level'!$A:$A,$B243,'Golden Rulebook-CDErule level'!$AA:$AA,"Active")</f>
        <v>1</v>
      </c>
      <c r="H243" s="18" cm="1">
        <f t="array" ref="H243">_xlfn.LET(_xlpm.ids,_xlfn._xlws.FILTER('Golden Rulebook-CDErule level'!$S$4:$S$4620,('Golden Rulebook-CDErule level'!$L$4:$L$4620=H$28)*('Golden Rulebook-CDErule level'!$A$4:$A$4620=$B243)*('Golden Rulebook-CDErule level'!$AA$4:$AA$4620="Active"),""),SUM(--ISNUMBER(SEARCH(","&amp;SUBSTITUTE(SUBSTITUTE($C243," ",""),CHAR(160),"")&amp;",",","&amp;SUBSTITUTE(SUBSTITUTE(_xlpm.ids," ",""),CHAR(160),"")&amp;","))))</f>
        <v>0</v>
      </c>
      <c r="I243" s="18">
        <f>COUNTIFS('Golden Rulebook-CDErule level'!$E:$E,$C243,'Golden Rulebook-CDErule level'!$L:$L,I$28,'Golden Rulebook-CDErule level'!$A:$A,$B243,'Golden Rulebook-CDErule level'!$AA:$AA,"Active")</f>
        <v>0</v>
      </c>
      <c r="J243" s="18">
        <f>COUNTIFS('Golden Rulebook-CDErule level'!$E:$E,$C243,'Golden Rulebook-CDErule level'!$L:$L,J$28,'Golden Rulebook-CDErule level'!$A:$A,$B243,'Golden Rulebook-CDErule level'!$AA:$AA,"Active")</f>
        <v>2</v>
      </c>
    </row>
    <row r="244" spans="2:10" hidden="1">
      <c r="B244" s="111" t="str">
        <f>_xlfn.XLOOKUP(C244,'In-scope Attributes'!B:B,'In-scope Attributes'!H:H,"")</f>
        <v>Sprint 2</v>
      </c>
      <c r="C244" s="135" t="s">
        <v>6147</v>
      </c>
      <c r="D244" s="135" t="s">
        <v>6146</v>
      </c>
      <c r="E244" s="135" t="s">
        <v>6145</v>
      </c>
      <c r="F244" s="135" t="s">
        <v>6144</v>
      </c>
      <c r="G244" s="18">
        <f>COUNTIFS('Golden Rulebook-CDErule level'!$E:$E,$C244,'Golden Rulebook-CDErule level'!$L:$L,G$28,'Golden Rulebook-CDErule level'!$A:$A,$B244,'Golden Rulebook-CDErule level'!$AA:$AA,"Active")</f>
        <v>1</v>
      </c>
      <c r="H244" s="18" cm="1">
        <f t="array" ref="H244">_xlfn.LET(_xlpm.ids,_xlfn._xlws.FILTER('Golden Rulebook-CDErule level'!$S$4:$S$4620,('Golden Rulebook-CDErule level'!$L$4:$L$4620=H$28)*('Golden Rulebook-CDErule level'!$A$4:$A$4620=$B244)*('Golden Rulebook-CDErule level'!$AA$4:$AA$4620="Active"),""),SUM(--ISNUMBER(SEARCH(","&amp;SUBSTITUTE(SUBSTITUTE($C244," ",""),CHAR(160),"")&amp;",",","&amp;SUBSTITUTE(SUBSTITUTE(_xlpm.ids," ",""),CHAR(160),"")&amp;","))))</f>
        <v>1</v>
      </c>
      <c r="I244" s="18">
        <f>COUNTIFS('Golden Rulebook-CDErule level'!$E:$E,$C244,'Golden Rulebook-CDErule level'!$L:$L,I$28,'Golden Rulebook-CDErule level'!$A:$A,$B244,'Golden Rulebook-CDErule level'!$AA:$AA,"Active")</f>
        <v>0</v>
      </c>
      <c r="J244" s="18">
        <f>COUNTIFS('Golden Rulebook-CDErule level'!$E:$E,$C244,'Golden Rulebook-CDErule level'!$L:$L,J$28,'Golden Rulebook-CDErule level'!$A:$A,$B244,'Golden Rulebook-CDErule level'!$AA:$AA,"Active")</f>
        <v>2</v>
      </c>
    </row>
    <row r="245" spans="2:10" hidden="1">
      <c r="B245" s="111" t="str">
        <f>_xlfn.XLOOKUP(C245,'In-scope Attributes'!B:B,'In-scope Attributes'!H:H,"")</f>
        <v>Sprint 2</v>
      </c>
      <c r="C245" s="135" t="s">
        <v>6175</v>
      </c>
      <c r="D245" s="135" t="s">
        <v>2941</v>
      </c>
      <c r="E245" s="135" t="s">
        <v>6145</v>
      </c>
      <c r="F245" s="135" t="s">
        <v>6144</v>
      </c>
      <c r="G245" s="18">
        <f>COUNTIFS('Golden Rulebook-CDErule level'!$E:$E,$C245,'Golden Rulebook-CDErule level'!$L:$L,G$28,'Golden Rulebook-CDErule level'!$A:$A,$B245,'Golden Rulebook-CDErule level'!$AA:$AA,"Active")</f>
        <v>1</v>
      </c>
      <c r="H245" s="18" cm="1">
        <f t="array" ref="H245">_xlfn.LET(_xlpm.ids,_xlfn._xlws.FILTER('Golden Rulebook-CDErule level'!$S$4:$S$4620,('Golden Rulebook-CDErule level'!$L$4:$L$4620=H$28)*('Golden Rulebook-CDErule level'!$A$4:$A$4620=$B245)*('Golden Rulebook-CDErule level'!$AA$4:$AA$4620="Active"),""),SUM(--ISNUMBER(SEARCH(","&amp;SUBSTITUTE(SUBSTITUTE($C245," ",""),CHAR(160),"")&amp;",",","&amp;SUBSTITUTE(SUBSTITUTE(_xlpm.ids," ",""),CHAR(160),"")&amp;","))))</f>
        <v>0</v>
      </c>
      <c r="I245" s="18">
        <f>COUNTIFS('Golden Rulebook-CDErule level'!$E:$E,$C245,'Golden Rulebook-CDErule level'!$L:$L,I$28,'Golden Rulebook-CDErule level'!$A:$A,$B245,'Golden Rulebook-CDErule level'!$AA:$AA,"Active")</f>
        <v>0</v>
      </c>
      <c r="J245" s="18">
        <f>COUNTIFS('Golden Rulebook-CDErule level'!$E:$E,$C245,'Golden Rulebook-CDErule level'!$L:$L,J$28,'Golden Rulebook-CDErule level'!$A:$A,$B245,'Golden Rulebook-CDErule level'!$AA:$AA,"Active")</f>
        <v>2</v>
      </c>
    </row>
    <row r="246" spans="2:10" hidden="1">
      <c r="B246" s="111" t="str">
        <f>_xlfn.XLOOKUP(C246,'In-scope Attributes'!B:B,'In-scope Attributes'!H:H,"")</f>
        <v>Sprint 2</v>
      </c>
      <c r="C246" s="135" t="s">
        <v>6197</v>
      </c>
      <c r="D246" s="135" t="s">
        <v>6196</v>
      </c>
      <c r="E246" s="135" t="s">
        <v>6145</v>
      </c>
      <c r="F246" s="135" t="s">
        <v>6144</v>
      </c>
      <c r="G246" s="18">
        <f>COUNTIFS('Golden Rulebook-CDErule level'!$E:$E,$C246,'Golden Rulebook-CDErule level'!$L:$L,G$28,'Golden Rulebook-CDErule level'!$A:$A,$B246,'Golden Rulebook-CDErule level'!$AA:$AA,"Active")</f>
        <v>1</v>
      </c>
      <c r="H246" s="18" cm="1">
        <f t="array" ref="H246">_xlfn.LET(_xlpm.ids,_xlfn._xlws.FILTER('Golden Rulebook-CDErule level'!$S$4:$S$4620,('Golden Rulebook-CDErule level'!$L$4:$L$4620=H$28)*('Golden Rulebook-CDErule level'!$A$4:$A$4620=$B246)*('Golden Rulebook-CDErule level'!$AA$4:$AA$4620="Active"),""),SUM(--ISNUMBER(SEARCH(","&amp;SUBSTITUTE(SUBSTITUTE($C246," ",""),CHAR(160),"")&amp;",",","&amp;SUBSTITUTE(SUBSTITUTE(_xlpm.ids," ",""),CHAR(160),"")&amp;","))))</f>
        <v>1</v>
      </c>
      <c r="I246" s="18">
        <f>COUNTIFS('Golden Rulebook-CDErule level'!$E:$E,$C246,'Golden Rulebook-CDErule level'!$L:$L,I$28,'Golden Rulebook-CDErule level'!$A:$A,$B246,'Golden Rulebook-CDErule level'!$AA:$AA,"Active")</f>
        <v>0</v>
      </c>
      <c r="J246" s="18">
        <f>COUNTIFS('Golden Rulebook-CDErule level'!$E:$E,$C246,'Golden Rulebook-CDErule level'!$L:$L,J$28,'Golden Rulebook-CDErule level'!$A:$A,$B246,'Golden Rulebook-CDErule level'!$AA:$AA,"Active")</f>
        <v>2</v>
      </c>
    </row>
    <row r="247" spans="2:10" hidden="1">
      <c r="B247" s="111" t="str">
        <f>_xlfn.XLOOKUP(C247,'In-scope Attributes'!B:B,'In-scope Attributes'!H:H,"")</f>
        <v>Sprint 2</v>
      </c>
      <c r="C247" s="135" t="s">
        <v>6238</v>
      </c>
      <c r="D247" s="135" t="s">
        <v>2977</v>
      </c>
      <c r="E247" s="135" t="s">
        <v>6145</v>
      </c>
      <c r="F247" s="135" t="s">
        <v>6144</v>
      </c>
      <c r="G247" s="18">
        <f>COUNTIFS('Golden Rulebook-CDErule level'!$E:$E,$C247,'Golden Rulebook-CDErule level'!$L:$L,G$28,'Golden Rulebook-CDErule level'!$A:$A,$B247,'Golden Rulebook-CDErule level'!$AA:$AA,"Active")</f>
        <v>1</v>
      </c>
      <c r="H247" s="18" cm="1">
        <f t="array" ref="H247">_xlfn.LET(_xlpm.ids,_xlfn._xlws.FILTER('Golden Rulebook-CDErule level'!$S$4:$S$4620,('Golden Rulebook-CDErule level'!$L$4:$L$4620=H$28)*('Golden Rulebook-CDErule level'!$A$4:$A$4620=$B247)*('Golden Rulebook-CDErule level'!$AA$4:$AA$4620="Active"),""),SUM(--ISNUMBER(SEARCH(","&amp;SUBSTITUTE(SUBSTITUTE($C247," ",""),CHAR(160),"")&amp;",",","&amp;SUBSTITUTE(SUBSTITUTE(_xlpm.ids," ",""),CHAR(160),"")&amp;","))))</f>
        <v>1</v>
      </c>
      <c r="I247" s="18">
        <f>COUNTIFS('Golden Rulebook-CDErule level'!$E:$E,$C247,'Golden Rulebook-CDErule level'!$L:$L,I$28,'Golden Rulebook-CDErule level'!$A:$A,$B247,'Golden Rulebook-CDErule level'!$AA:$AA,"Active")</f>
        <v>0</v>
      </c>
      <c r="J247" s="18">
        <f>COUNTIFS('Golden Rulebook-CDErule level'!$E:$E,$C247,'Golden Rulebook-CDErule level'!$L:$L,J$28,'Golden Rulebook-CDErule level'!$A:$A,$B247,'Golden Rulebook-CDErule level'!$AA:$AA,"Active")</f>
        <v>1</v>
      </c>
    </row>
    <row r="248" spans="2:10" hidden="1">
      <c r="B248" s="111" t="str">
        <f>_xlfn.XLOOKUP(C248,'In-scope Attributes'!B:B,'In-scope Attributes'!H:H,"")</f>
        <v>Sprint 2</v>
      </c>
      <c r="C248" s="135" t="s">
        <v>30485</v>
      </c>
      <c r="D248" s="135" t="s">
        <v>3586</v>
      </c>
      <c r="E248" s="135" t="s">
        <v>6259</v>
      </c>
      <c r="F248" s="135" t="s">
        <v>6258</v>
      </c>
      <c r="G248" s="18">
        <f>COUNTIFS('Golden Rulebook-CDErule level'!$E:$E,$C248,'Golden Rulebook-CDErule level'!$L:$L,G$28,'Golden Rulebook-CDErule level'!$A:$A,$B248,'Golden Rulebook-CDErule level'!$AA:$AA,"Active")</f>
        <v>1</v>
      </c>
      <c r="H248" s="18" cm="1">
        <f t="array" ref="H248">_xlfn.LET(_xlpm.ids,_xlfn._xlws.FILTER('Golden Rulebook-CDErule level'!$S$4:$S$4620,('Golden Rulebook-CDErule level'!$L$4:$L$4620=H$28)*('Golden Rulebook-CDErule level'!$A$4:$A$4620=$B248)*('Golden Rulebook-CDErule level'!$AA$4:$AA$4620="Active"),""),SUM(--ISNUMBER(SEARCH(","&amp;SUBSTITUTE(SUBSTITUTE($C248," ",""),CHAR(160),"")&amp;",",","&amp;SUBSTITUTE(SUBSTITUTE(_xlpm.ids," ",""),CHAR(160),"")&amp;","))))</f>
        <v>1</v>
      </c>
      <c r="I248" s="18">
        <f>COUNTIFS('Golden Rulebook-CDErule level'!$E:$E,$C248,'Golden Rulebook-CDErule level'!$L:$L,I$28,'Golden Rulebook-CDErule level'!$A:$A,$B248,'Golden Rulebook-CDErule level'!$AA:$AA,"Active")</f>
        <v>0</v>
      </c>
      <c r="J248" s="18">
        <f>COUNTIFS('Golden Rulebook-CDErule level'!$E:$E,$C248,'Golden Rulebook-CDErule level'!$L:$L,J$28,'Golden Rulebook-CDErule level'!$A:$A,$B248,'Golden Rulebook-CDErule level'!$AA:$AA,"Active")</f>
        <v>2</v>
      </c>
    </row>
    <row r="249" spans="2:10" hidden="1">
      <c r="B249" s="111" t="str">
        <f>_xlfn.XLOOKUP(C249,'In-scope Attributes'!B:B,'In-scope Attributes'!H:H,"")</f>
        <v>Sprint 2</v>
      </c>
      <c r="C249" s="135" t="s">
        <v>6261</v>
      </c>
      <c r="D249" s="135" t="s">
        <v>6260</v>
      </c>
      <c r="E249" s="135" t="s">
        <v>6259</v>
      </c>
      <c r="F249" s="135" t="s">
        <v>6258</v>
      </c>
      <c r="G249" s="18">
        <f>COUNTIFS('Golden Rulebook-CDErule level'!$E:$E,$C249,'Golden Rulebook-CDErule level'!$L:$L,G$28,'Golden Rulebook-CDErule level'!$A:$A,$B249,'Golden Rulebook-CDErule level'!$AA:$AA,"Active")</f>
        <v>1</v>
      </c>
      <c r="H249" s="18" cm="1">
        <f t="array" ref="H249">_xlfn.LET(_xlpm.ids,_xlfn._xlws.FILTER('Golden Rulebook-CDErule level'!$S$4:$S$4620,('Golden Rulebook-CDErule level'!$L$4:$L$4620=H$28)*('Golden Rulebook-CDErule level'!$A$4:$A$4620=$B249)*('Golden Rulebook-CDErule level'!$AA$4:$AA$4620="Active"),""),SUM(--ISNUMBER(SEARCH(","&amp;SUBSTITUTE(SUBSTITUTE($C249," ",""),CHAR(160),"")&amp;",",","&amp;SUBSTITUTE(SUBSTITUTE(_xlpm.ids," ",""),CHAR(160),"")&amp;","))))</f>
        <v>0</v>
      </c>
      <c r="I249" s="18">
        <f>COUNTIFS('Golden Rulebook-CDErule level'!$E:$E,$C249,'Golden Rulebook-CDErule level'!$L:$L,I$28,'Golden Rulebook-CDErule level'!$A:$A,$B249,'Golden Rulebook-CDErule level'!$AA:$AA,"Active")</f>
        <v>0</v>
      </c>
      <c r="J249" s="18">
        <f>COUNTIFS('Golden Rulebook-CDErule level'!$E:$E,$C249,'Golden Rulebook-CDErule level'!$L:$L,J$28,'Golden Rulebook-CDErule level'!$A:$A,$B249,'Golden Rulebook-CDErule level'!$AA:$AA,"Active")</f>
        <v>1</v>
      </c>
    </row>
    <row r="250" spans="2:10" hidden="1">
      <c r="B250" s="111" t="str">
        <f>_xlfn.XLOOKUP(C250,'In-scope Attributes'!B:B,'In-scope Attributes'!H:H,"")</f>
        <v>Sprint 2</v>
      </c>
      <c r="C250" s="135" t="s">
        <v>6277</v>
      </c>
      <c r="D250" s="135" t="s">
        <v>6276</v>
      </c>
      <c r="E250" s="135" t="s">
        <v>6259</v>
      </c>
      <c r="F250" s="135" t="s">
        <v>6258</v>
      </c>
      <c r="G250" s="18">
        <f>COUNTIFS('Golden Rulebook-CDErule level'!$E:$E,$C250,'Golden Rulebook-CDErule level'!$L:$L,G$28,'Golden Rulebook-CDErule level'!$A:$A,$B250,'Golden Rulebook-CDErule level'!$AA:$AA,"Active")</f>
        <v>1</v>
      </c>
      <c r="H250" s="18" cm="1">
        <f t="array" ref="H250">_xlfn.LET(_xlpm.ids,_xlfn._xlws.FILTER('Golden Rulebook-CDErule level'!$S$4:$S$4620,('Golden Rulebook-CDErule level'!$L$4:$L$4620=H$28)*('Golden Rulebook-CDErule level'!$A$4:$A$4620=$B250)*('Golden Rulebook-CDErule level'!$AA$4:$AA$4620="Active"),""),SUM(--ISNUMBER(SEARCH(","&amp;SUBSTITUTE(SUBSTITUTE($C250," ",""),CHAR(160),"")&amp;",",","&amp;SUBSTITUTE(SUBSTITUTE(_xlpm.ids," ",""),CHAR(160),"")&amp;","))))</f>
        <v>1</v>
      </c>
      <c r="I250" s="18">
        <f>COUNTIFS('Golden Rulebook-CDErule level'!$E:$E,$C250,'Golden Rulebook-CDErule level'!$L:$L,I$28,'Golden Rulebook-CDErule level'!$A:$A,$B250,'Golden Rulebook-CDErule level'!$AA:$AA,"Active")</f>
        <v>0</v>
      </c>
      <c r="J250" s="18">
        <f>COUNTIFS('Golden Rulebook-CDErule level'!$E:$E,$C250,'Golden Rulebook-CDErule level'!$L:$L,J$28,'Golden Rulebook-CDErule level'!$A:$A,$B250,'Golden Rulebook-CDErule level'!$AA:$AA,"Active")</f>
        <v>2</v>
      </c>
    </row>
    <row r="251" spans="2:10">
      <c r="B251" s="111" t="str">
        <f>_xlfn.XLOOKUP(C251,'In-scope Attributes'!B:B,'In-scope Attributes'!H:H,"")</f>
        <v>Sprint 2</v>
      </c>
      <c r="C251" s="135" t="s">
        <v>6306</v>
      </c>
      <c r="D251" s="135" t="s">
        <v>2977</v>
      </c>
      <c r="E251" s="135" t="s">
        <v>6259</v>
      </c>
      <c r="F251" s="135" t="s">
        <v>6258</v>
      </c>
      <c r="G251" s="18">
        <f>COUNTIFS('Golden Rulebook-CDErule level'!$E:$E,$C251,'Golden Rulebook-CDErule level'!$L:$L,G$28,'Golden Rulebook-CDErule level'!$A:$A,$B251,'Golden Rulebook-CDErule level'!$AA:$AA,"Active")</f>
        <v>1</v>
      </c>
      <c r="H251" s="18" cm="1">
        <f t="array" ref="H251">_xlfn.LET(_xlpm.ids,_xlfn._xlws.FILTER('Golden Rulebook-CDErule level'!$S$4:$S$4620,('Golden Rulebook-CDErule level'!$L$4:$L$4620=H$28)*('Golden Rulebook-CDErule level'!$A$4:$A$4620=$B251)*('Golden Rulebook-CDErule level'!$AA$4:$AA$4620="Active"),""),SUM(--ISNUMBER(SEARCH(","&amp;SUBSTITUTE(SUBSTITUTE($C251," ",""),CHAR(160),"")&amp;",",","&amp;SUBSTITUTE(SUBSTITUTE(_xlpm.ids," ",""),CHAR(160),"")&amp;","))))</f>
        <v>1</v>
      </c>
      <c r="I251" s="18">
        <f>COUNTIFS('Golden Rulebook-CDErule level'!$E:$E,$C251,'Golden Rulebook-CDErule level'!$L:$L,I$28,'Golden Rulebook-CDErule level'!$A:$A,$B251,'Golden Rulebook-CDErule level'!$AA:$AA,"Active")</f>
        <v>0</v>
      </c>
      <c r="J251" s="18">
        <f>COUNTIFS('Golden Rulebook-CDErule level'!$E:$E,$C251,'Golden Rulebook-CDErule level'!$L:$L,J$28,'Golden Rulebook-CDErule level'!$A:$A,$B251,'Golden Rulebook-CDErule level'!$AA:$AA,"Active")</f>
        <v>0</v>
      </c>
    </row>
    <row r="252" spans="2:10" hidden="1">
      <c r="B252" s="111" t="str">
        <f>_xlfn.XLOOKUP(C252,'In-scope Attributes'!B:B,'In-scope Attributes'!H:H,"")</f>
        <v>Sprint 2</v>
      </c>
      <c r="C252" s="135" t="s">
        <v>30492</v>
      </c>
      <c r="D252" s="135" t="s">
        <v>29444</v>
      </c>
      <c r="E252" s="135" t="s">
        <v>6259</v>
      </c>
      <c r="F252" s="135" t="s">
        <v>6258</v>
      </c>
      <c r="G252" s="18">
        <f>COUNTIFS('Golden Rulebook-CDErule level'!$E:$E,$C252,'Golden Rulebook-CDErule level'!$L:$L,G$28,'Golden Rulebook-CDErule level'!$A:$A,$B252,'Golden Rulebook-CDErule level'!$AA:$AA,"Active")</f>
        <v>1</v>
      </c>
      <c r="H252" s="18" cm="1">
        <f t="array" ref="H252">_xlfn.LET(_xlpm.ids,_xlfn._xlws.FILTER('Golden Rulebook-CDErule level'!$S$4:$S$4620,('Golden Rulebook-CDErule level'!$L$4:$L$4620=H$28)*('Golden Rulebook-CDErule level'!$A$4:$A$4620=$B252)*('Golden Rulebook-CDErule level'!$AA$4:$AA$4620="Active"),""),SUM(--ISNUMBER(SEARCH(","&amp;SUBSTITUTE(SUBSTITUTE($C252," ",""),CHAR(160),"")&amp;",",","&amp;SUBSTITUTE(SUBSTITUTE(_xlpm.ids," ",""),CHAR(160),"")&amp;","))))</f>
        <v>1</v>
      </c>
      <c r="I252" s="18">
        <f>COUNTIFS('Golden Rulebook-CDErule level'!$E:$E,$C252,'Golden Rulebook-CDErule level'!$L:$L,I$28,'Golden Rulebook-CDErule level'!$A:$A,$B252,'Golden Rulebook-CDErule level'!$AA:$AA,"Active")</f>
        <v>0</v>
      </c>
      <c r="J252" s="18">
        <f>COUNTIFS('Golden Rulebook-CDErule level'!$E:$E,$C252,'Golden Rulebook-CDErule level'!$L:$L,J$28,'Golden Rulebook-CDErule level'!$A:$A,$B252,'Golden Rulebook-CDErule level'!$AA:$AA,"Active")</f>
        <v>2</v>
      </c>
    </row>
    <row r="253" spans="2:10" hidden="1">
      <c r="B253" s="111" t="str">
        <f>_xlfn.XLOOKUP(C253,'In-scope Attributes'!B:B,'In-scope Attributes'!H:H,"")</f>
        <v>Sprint 1</v>
      </c>
      <c r="C253" s="135" t="s">
        <v>3217</v>
      </c>
      <c r="D253" s="135" t="s">
        <v>3216</v>
      </c>
      <c r="E253" s="135" t="s">
        <v>3215</v>
      </c>
      <c r="F253" s="135" t="s">
        <v>3214</v>
      </c>
      <c r="G253" s="18">
        <f>COUNTIFS('Golden Rulebook-CDErule level'!$E:$E,$C253,'Golden Rulebook-CDErule level'!$L:$L,G$28,'Golden Rulebook-CDErule level'!$A:$A,$B253,'Golden Rulebook-CDErule level'!$AA:$AA,"Active")</f>
        <v>1</v>
      </c>
      <c r="H253" s="18" cm="1">
        <f t="array" ref="H253">_xlfn.LET(_xlpm.ids,_xlfn._xlws.FILTER('Golden Rulebook-CDErule level'!$S$4:$S$4620,('Golden Rulebook-CDErule level'!$L$4:$L$4620=H$28)*('Golden Rulebook-CDErule level'!$A$4:$A$4620=$B253)*('Golden Rulebook-CDErule level'!$AA$4:$AA$4620="Active"),""),SUM(--ISNUMBER(SEARCH(","&amp;SUBSTITUTE(SUBSTITUTE($C253," ",""),CHAR(160),"")&amp;",",","&amp;SUBSTITUTE(SUBSTITUTE(_xlpm.ids," ",""),CHAR(160),"")&amp;","))))</f>
        <v>1</v>
      </c>
      <c r="I253" s="18">
        <f>COUNTIFS('Golden Rulebook-CDErule level'!$E:$E,$C253,'Golden Rulebook-CDErule level'!$L:$L,I$28,'Golden Rulebook-CDErule level'!$A:$A,$B253,'Golden Rulebook-CDErule level'!$AA:$AA,"Active")</f>
        <v>0</v>
      </c>
      <c r="J253" s="18">
        <f>COUNTIFS('Golden Rulebook-CDErule level'!$E:$E,$C253,'Golden Rulebook-CDErule level'!$L:$L,J$28,'Golden Rulebook-CDErule level'!$A:$A,$B253,'Golden Rulebook-CDErule level'!$AA:$AA,"Active")</f>
        <v>2</v>
      </c>
    </row>
    <row r="254" spans="2:10" hidden="1">
      <c r="B254" s="111" t="str">
        <f>_xlfn.XLOOKUP(C254,'In-scope Attributes'!B:B,'In-scope Attributes'!H:H,"")</f>
        <v>Sprint 1</v>
      </c>
      <c r="C254" s="135" t="s">
        <v>3238</v>
      </c>
      <c r="D254" s="135" t="s">
        <v>3237</v>
      </c>
      <c r="E254" s="135" t="s">
        <v>3215</v>
      </c>
      <c r="F254" s="135" t="s">
        <v>3214</v>
      </c>
      <c r="G254" s="18">
        <f>COUNTIFS('Golden Rulebook-CDErule level'!$E:$E,$C254,'Golden Rulebook-CDErule level'!$L:$L,G$28,'Golden Rulebook-CDErule level'!$A:$A,$B254,'Golden Rulebook-CDErule level'!$AA:$AA,"Active")</f>
        <v>1</v>
      </c>
      <c r="H254" s="18" cm="1">
        <f t="array" ref="H254">_xlfn.LET(_xlpm.ids,_xlfn._xlws.FILTER('Golden Rulebook-CDErule level'!$S$4:$S$4620,('Golden Rulebook-CDErule level'!$L$4:$L$4620=H$28)*('Golden Rulebook-CDErule level'!$A$4:$A$4620=$B254)*('Golden Rulebook-CDErule level'!$AA$4:$AA$4620="Active"),""),SUM(--ISNUMBER(SEARCH(","&amp;SUBSTITUTE(SUBSTITUTE($C254," ",""),CHAR(160),"")&amp;",",","&amp;SUBSTITUTE(SUBSTITUTE(_xlpm.ids," ",""),CHAR(160),"")&amp;","))))</f>
        <v>1</v>
      </c>
      <c r="I254" s="18">
        <f>COUNTIFS('Golden Rulebook-CDErule level'!$E:$E,$C254,'Golden Rulebook-CDErule level'!$L:$L,I$28,'Golden Rulebook-CDErule level'!$A:$A,$B254,'Golden Rulebook-CDErule level'!$AA:$AA,"Active")</f>
        <v>0</v>
      </c>
      <c r="J254" s="18">
        <f>COUNTIFS('Golden Rulebook-CDErule level'!$E:$E,$C254,'Golden Rulebook-CDErule level'!$L:$L,J$28,'Golden Rulebook-CDErule level'!$A:$A,$B254,'Golden Rulebook-CDErule level'!$AA:$AA,"Active")</f>
        <v>2</v>
      </c>
    </row>
    <row r="255" spans="2:10" hidden="1">
      <c r="B255" s="111" t="str">
        <f>_xlfn.XLOOKUP(C255,'In-scope Attributes'!B:B,'In-scope Attributes'!H:H,"")</f>
        <v>Sprint 1</v>
      </c>
      <c r="C255" s="135" t="s">
        <v>3252</v>
      </c>
      <c r="D255" s="135" t="s">
        <v>2977</v>
      </c>
      <c r="E255" s="135" t="s">
        <v>3215</v>
      </c>
      <c r="F255" s="135" t="s">
        <v>3214</v>
      </c>
      <c r="G255" s="18">
        <f>COUNTIFS('Golden Rulebook-CDErule level'!$E:$E,$C255,'Golden Rulebook-CDErule level'!$L:$L,G$28,'Golden Rulebook-CDErule level'!$A:$A,$B255,'Golden Rulebook-CDErule level'!$AA:$AA,"Active")</f>
        <v>1</v>
      </c>
      <c r="H255" s="18" cm="1">
        <f t="array" ref="H255">_xlfn.LET(_xlpm.ids,_xlfn._xlws.FILTER('Golden Rulebook-CDErule level'!$S$4:$S$4620,('Golden Rulebook-CDErule level'!$L$4:$L$4620=H$28)*('Golden Rulebook-CDErule level'!$A$4:$A$4620=$B255)*('Golden Rulebook-CDErule level'!$AA$4:$AA$4620="Active"),""),SUM(--ISNUMBER(SEARCH(","&amp;SUBSTITUTE(SUBSTITUTE($C255," ",""),CHAR(160),"")&amp;",",","&amp;SUBSTITUTE(SUBSTITUTE(_xlpm.ids," ",""),CHAR(160),"")&amp;","))))</f>
        <v>0</v>
      </c>
      <c r="I255" s="18">
        <f>COUNTIFS('Golden Rulebook-CDErule level'!$E:$E,$C255,'Golden Rulebook-CDErule level'!$L:$L,I$28,'Golden Rulebook-CDErule level'!$A:$A,$B255,'Golden Rulebook-CDErule level'!$AA:$AA,"Active")</f>
        <v>0</v>
      </c>
      <c r="J255" s="18">
        <f>COUNTIFS('Golden Rulebook-CDErule level'!$E:$E,$C255,'Golden Rulebook-CDErule level'!$L:$L,J$28,'Golden Rulebook-CDErule level'!$A:$A,$B255,'Golden Rulebook-CDErule level'!$AA:$AA,"Active")</f>
        <v>1</v>
      </c>
    </row>
    <row r="256" spans="2:10" hidden="1">
      <c r="B256" s="111" t="str">
        <f>_xlfn.XLOOKUP(C256,'In-scope Attributes'!B:B,'In-scope Attributes'!H:H,"")</f>
        <v>Sprint 1</v>
      </c>
      <c r="C256" s="135" t="s">
        <v>3267</v>
      </c>
      <c r="D256" s="135" t="s">
        <v>3266</v>
      </c>
      <c r="E256" s="135" t="s">
        <v>3215</v>
      </c>
      <c r="F256" s="135" t="s">
        <v>3214</v>
      </c>
      <c r="G256" s="18">
        <f>COUNTIFS('Golden Rulebook-CDErule level'!$E:$E,$C256,'Golden Rulebook-CDErule level'!$L:$L,G$28,'Golden Rulebook-CDErule level'!$A:$A,$B256,'Golden Rulebook-CDErule level'!$AA:$AA,"Active")</f>
        <v>1</v>
      </c>
      <c r="H256" s="18" cm="1">
        <f t="array" ref="H256">_xlfn.LET(_xlpm.ids,_xlfn._xlws.FILTER('Golden Rulebook-CDErule level'!$S$4:$S$4620,('Golden Rulebook-CDErule level'!$L$4:$L$4620=H$28)*('Golden Rulebook-CDErule level'!$A$4:$A$4620=$B256)*('Golden Rulebook-CDErule level'!$AA$4:$AA$4620="Active"),""),SUM(--ISNUMBER(SEARCH(","&amp;SUBSTITUTE(SUBSTITUTE($C256," ",""),CHAR(160),"")&amp;",",","&amp;SUBSTITUTE(SUBSTITUTE(_xlpm.ids," ",""),CHAR(160),"")&amp;","))))</f>
        <v>1</v>
      </c>
      <c r="I256" s="18">
        <f>COUNTIFS('Golden Rulebook-CDErule level'!$E:$E,$C256,'Golden Rulebook-CDErule level'!$L:$L,I$28,'Golden Rulebook-CDErule level'!$A:$A,$B256,'Golden Rulebook-CDErule level'!$AA:$AA,"Active")</f>
        <v>1</v>
      </c>
      <c r="J256" s="18">
        <f>COUNTIFS('Golden Rulebook-CDErule level'!$E:$E,$C256,'Golden Rulebook-CDErule level'!$L:$L,J$28,'Golden Rulebook-CDErule level'!$A:$A,$B256,'Golden Rulebook-CDErule level'!$AA:$AA,"Active")</f>
        <v>2</v>
      </c>
    </row>
    <row r="257" spans="2:10" hidden="1">
      <c r="B257" s="111" t="str">
        <f>_xlfn.XLOOKUP(C257,'In-scope Attributes'!B:B,'In-scope Attributes'!H:H,"")</f>
        <v>Sprint 1</v>
      </c>
      <c r="C257" s="135" t="s">
        <v>3294</v>
      </c>
      <c r="D257" s="135" t="s">
        <v>3293</v>
      </c>
      <c r="E257" s="135" t="s">
        <v>3215</v>
      </c>
      <c r="F257" s="135" t="s">
        <v>3214</v>
      </c>
      <c r="G257" s="18">
        <f>COUNTIFS('Golden Rulebook-CDErule level'!$E:$E,$C257,'Golden Rulebook-CDErule level'!$L:$L,G$28,'Golden Rulebook-CDErule level'!$A:$A,$B257,'Golden Rulebook-CDErule level'!$AA:$AA,"Active")</f>
        <v>1</v>
      </c>
      <c r="H257" s="18" cm="1">
        <f t="array" ref="H257">_xlfn.LET(_xlpm.ids,_xlfn._xlws.FILTER('Golden Rulebook-CDErule level'!$S$4:$S$4620,('Golden Rulebook-CDErule level'!$L$4:$L$4620=H$28)*('Golden Rulebook-CDErule level'!$A$4:$A$4620=$B257)*('Golden Rulebook-CDErule level'!$AA$4:$AA$4620="Active"),""),SUM(--ISNUMBER(SEARCH(","&amp;SUBSTITUTE(SUBSTITUTE($C257," ",""),CHAR(160),"")&amp;",",","&amp;SUBSTITUTE(SUBSTITUTE(_xlpm.ids," ",""),CHAR(160),"")&amp;","))))</f>
        <v>1</v>
      </c>
      <c r="I257" s="18">
        <f>COUNTIFS('Golden Rulebook-CDErule level'!$E:$E,$C257,'Golden Rulebook-CDErule level'!$L:$L,I$28,'Golden Rulebook-CDErule level'!$A:$A,$B257,'Golden Rulebook-CDErule level'!$AA:$AA,"Active")</f>
        <v>0</v>
      </c>
      <c r="J257" s="18">
        <f>COUNTIFS('Golden Rulebook-CDErule level'!$E:$E,$C257,'Golden Rulebook-CDErule level'!$L:$L,J$28,'Golden Rulebook-CDErule level'!$A:$A,$B257,'Golden Rulebook-CDErule level'!$AA:$AA,"Active")</f>
        <v>2</v>
      </c>
    </row>
    <row r="258" spans="2:10" hidden="1">
      <c r="B258" s="111" t="str">
        <f>_xlfn.XLOOKUP(C258,'In-scope Attributes'!B:B,'In-scope Attributes'!H:H,"")</f>
        <v>Sprint 1</v>
      </c>
      <c r="C258" s="135" t="s">
        <v>3316</v>
      </c>
      <c r="D258" s="135" t="s">
        <v>3216</v>
      </c>
      <c r="E258" s="135" t="s">
        <v>3315</v>
      </c>
      <c r="F258" s="135" t="s">
        <v>3314</v>
      </c>
      <c r="G258" s="18">
        <f>COUNTIFS('Golden Rulebook-CDErule level'!$E:$E,$C258,'Golden Rulebook-CDErule level'!$L:$L,G$28,'Golden Rulebook-CDErule level'!$A:$A,$B258,'Golden Rulebook-CDErule level'!$AA:$AA,"Active")</f>
        <v>1</v>
      </c>
      <c r="H258" s="18" cm="1">
        <f t="array" ref="H258">_xlfn.LET(_xlpm.ids,_xlfn._xlws.FILTER('Golden Rulebook-CDErule level'!$S$4:$S$4620,('Golden Rulebook-CDErule level'!$L$4:$L$4620=H$28)*('Golden Rulebook-CDErule level'!$A$4:$A$4620=$B258)*('Golden Rulebook-CDErule level'!$AA$4:$AA$4620="Active"),""),SUM(--ISNUMBER(SEARCH(","&amp;SUBSTITUTE(SUBSTITUTE($C258," ",""),CHAR(160),"")&amp;",",","&amp;SUBSTITUTE(SUBSTITUTE(_xlpm.ids," ",""),CHAR(160),"")&amp;","))))</f>
        <v>0</v>
      </c>
      <c r="I258" s="18">
        <f>COUNTIFS('Golden Rulebook-CDErule level'!$E:$E,$C258,'Golden Rulebook-CDErule level'!$L:$L,I$28,'Golden Rulebook-CDErule level'!$A:$A,$B258,'Golden Rulebook-CDErule level'!$AA:$AA,"Active")</f>
        <v>0</v>
      </c>
      <c r="J258" s="18">
        <f>COUNTIFS('Golden Rulebook-CDErule level'!$E:$E,$C258,'Golden Rulebook-CDErule level'!$L:$L,J$28,'Golden Rulebook-CDErule level'!$A:$A,$B258,'Golden Rulebook-CDErule level'!$AA:$AA,"Active")</f>
        <v>2</v>
      </c>
    </row>
    <row r="259" spans="2:10" hidden="1">
      <c r="B259" s="111" t="str">
        <f>_xlfn.XLOOKUP(C259,'In-scope Attributes'!B:B,'In-scope Attributes'!H:H,"")</f>
        <v>Sprint 1</v>
      </c>
      <c r="C259" s="135" t="s">
        <v>3330</v>
      </c>
      <c r="D259" s="135" t="s">
        <v>3266</v>
      </c>
      <c r="E259" s="135" t="s">
        <v>3315</v>
      </c>
      <c r="F259" s="135" t="s">
        <v>3314</v>
      </c>
      <c r="G259" s="18">
        <f>COUNTIFS('Golden Rulebook-CDErule level'!$E:$E,$C259,'Golden Rulebook-CDErule level'!$L:$L,G$28,'Golden Rulebook-CDErule level'!$A:$A,$B259,'Golden Rulebook-CDErule level'!$AA:$AA,"Active")</f>
        <v>1</v>
      </c>
      <c r="H259" s="18" cm="1">
        <f t="array" ref="H259">_xlfn.LET(_xlpm.ids,_xlfn._xlws.FILTER('Golden Rulebook-CDErule level'!$S$4:$S$4620,('Golden Rulebook-CDErule level'!$L$4:$L$4620=H$28)*('Golden Rulebook-CDErule level'!$A$4:$A$4620=$B259)*('Golden Rulebook-CDErule level'!$AA$4:$AA$4620="Active"),""),SUM(--ISNUMBER(SEARCH(","&amp;SUBSTITUTE(SUBSTITUTE($C259," ",""),CHAR(160),"")&amp;",",","&amp;SUBSTITUTE(SUBSTITUTE(_xlpm.ids," ",""),CHAR(160),"")&amp;","))))</f>
        <v>1</v>
      </c>
      <c r="I259" s="18">
        <f>COUNTIFS('Golden Rulebook-CDErule level'!$E:$E,$C259,'Golden Rulebook-CDErule level'!$L:$L,I$28,'Golden Rulebook-CDErule level'!$A:$A,$B259,'Golden Rulebook-CDErule level'!$AA:$AA,"Active")</f>
        <v>0</v>
      </c>
      <c r="J259" s="18">
        <f>COUNTIFS('Golden Rulebook-CDErule level'!$E:$E,$C259,'Golden Rulebook-CDErule level'!$L:$L,J$28,'Golden Rulebook-CDErule level'!$A:$A,$B259,'Golden Rulebook-CDErule level'!$AA:$AA,"Active")</f>
        <v>2</v>
      </c>
    </row>
    <row r="260" spans="2:10" hidden="1">
      <c r="B260" s="111" t="str">
        <f>_xlfn.XLOOKUP(C260,'In-scope Attributes'!B:B,'In-scope Attributes'!H:H,"")</f>
        <v>Sprint 1</v>
      </c>
      <c r="C260" s="135" t="s">
        <v>3350</v>
      </c>
      <c r="D260" s="135" t="s">
        <v>3293</v>
      </c>
      <c r="E260" s="135" t="s">
        <v>3315</v>
      </c>
      <c r="F260" s="135" t="s">
        <v>3314</v>
      </c>
      <c r="G260" s="18">
        <f>COUNTIFS('Golden Rulebook-CDErule level'!$E:$E,$C260,'Golden Rulebook-CDErule level'!$L:$L,G$28,'Golden Rulebook-CDErule level'!$A:$A,$B260,'Golden Rulebook-CDErule level'!$AA:$AA,"Active")</f>
        <v>1</v>
      </c>
      <c r="H260" s="18" cm="1">
        <f t="array" ref="H260">_xlfn.LET(_xlpm.ids,_xlfn._xlws.FILTER('Golden Rulebook-CDErule level'!$S$4:$S$4620,('Golden Rulebook-CDErule level'!$L$4:$L$4620=H$28)*('Golden Rulebook-CDErule level'!$A$4:$A$4620=$B260)*('Golden Rulebook-CDErule level'!$AA$4:$AA$4620="Active"),""),SUM(--ISNUMBER(SEARCH(","&amp;SUBSTITUTE(SUBSTITUTE($C260," ",""),CHAR(160),"")&amp;",",","&amp;SUBSTITUTE(SUBSTITUTE(_xlpm.ids," ",""),CHAR(160),"")&amp;","))))</f>
        <v>1</v>
      </c>
      <c r="I260" s="18">
        <f>COUNTIFS('Golden Rulebook-CDErule level'!$E:$E,$C260,'Golden Rulebook-CDErule level'!$L:$L,I$28,'Golden Rulebook-CDErule level'!$A:$A,$B260,'Golden Rulebook-CDErule level'!$AA:$AA,"Active")</f>
        <v>0</v>
      </c>
      <c r="J260" s="18">
        <f>COUNTIFS('Golden Rulebook-CDErule level'!$E:$E,$C260,'Golden Rulebook-CDErule level'!$L:$L,J$28,'Golden Rulebook-CDErule level'!$A:$A,$B260,'Golden Rulebook-CDErule level'!$AA:$AA,"Active")</f>
        <v>2</v>
      </c>
    </row>
    <row r="261" spans="2:10" hidden="1">
      <c r="B261" s="111" t="str">
        <f>_xlfn.XLOOKUP(C261,'In-scope Attributes'!B:B,'In-scope Attributes'!H:H,"")</f>
        <v>Sprint 1</v>
      </c>
      <c r="C261" s="135" t="s">
        <v>3372</v>
      </c>
      <c r="D261" s="135" t="s">
        <v>3371</v>
      </c>
      <c r="E261" s="135" t="s">
        <v>3370</v>
      </c>
      <c r="F261" s="135" t="s">
        <v>3369</v>
      </c>
      <c r="G261" s="18">
        <f>COUNTIFS('Golden Rulebook-CDErule level'!$E:$E,$C261,'Golden Rulebook-CDErule level'!$L:$L,G$28,'Golden Rulebook-CDErule level'!$A:$A,$B261,'Golden Rulebook-CDErule level'!$AA:$AA,"Active")</f>
        <v>1</v>
      </c>
      <c r="H261" s="18" cm="1">
        <f t="array" ref="H261">_xlfn.LET(_xlpm.ids,_xlfn._xlws.FILTER('Golden Rulebook-CDErule level'!$S$4:$S$4620,('Golden Rulebook-CDErule level'!$L$4:$L$4620=H$28)*('Golden Rulebook-CDErule level'!$A$4:$A$4620=$B261)*('Golden Rulebook-CDErule level'!$AA$4:$AA$4620="Active"),""),SUM(--ISNUMBER(SEARCH(","&amp;SUBSTITUTE(SUBSTITUTE($C261," ",""),CHAR(160),"")&amp;",",","&amp;SUBSTITUTE(SUBSTITUTE(_xlpm.ids," ",""),CHAR(160),"")&amp;","))))</f>
        <v>1</v>
      </c>
      <c r="I261" s="18">
        <f>COUNTIFS('Golden Rulebook-CDErule level'!$E:$E,$C261,'Golden Rulebook-CDErule level'!$L:$L,I$28,'Golden Rulebook-CDErule level'!$A:$A,$B261,'Golden Rulebook-CDErule level'!$AA:$AA,"Active")</f>
        <v>0</v>
      </c>
      <c r="J261" s="18">
        <f>COUNTIFS('Golden Rulebook-CDErule level'!$E:$E,$C261,'Golden Rulebook-CDErule level'!$L:$L,J$28,'Golden Rulebook-CDErule level'!$A:$A,$B261,'Golden Rulebook-CDErule level'!$AA:$AA,"Active")</f>
        <v>2</v>
      </c>
    </row>
    <row r="262" spans="2:10" hidden="1">
      <c r="B262" s="111" t="str">
        <f>_xlfn.XLOOKUP(C262,'In-scope Attributes'!B:B,'In-scope Attributes'!H:H,"")</f>
        <v>Sprint 1</v>
      </c>
      <c r="C262" s="135" t="s">
        <v>3393</v>
      </c>
      <c r="D262" s="135" t="s">
        <v>3392</v>
      </c>
      <c r="E262" s="135" t="s">
        <v>3370</v>
      </c>
      <c r="F262" s="135" t="s">
        <v>3369</v>
      </c>
      <c r="G262" s="18">
        <f>COUNTIFS('Golden Rulebook-CDErule level'!$E:$E,$C262,'Golden Rulebook-CDErule level'!$L:$L,G$28,'Golden Rulebook-CDErule level'!$A:$A,$B262,'Golden Rulebook-CDErule level'!$AA:$AA,"Active")</f>
        <v>1</v>
      </c>
      <c r="H262" s="18" cm="1">
        <f t="array" ref="H262">_xlfn.LET(_xlpm.ids,_xlfn._xlws.FILTER('Golden Rulebook-CDErule level'!$S$4:$S$4620,('Golden Rulebook-CDErule level'!$L$4:$L$4620=H$28)*('Golden Rulebook-CDErule level'!$A$4:$A$4620=$B262)*('Golden Rulebook-CDErule level'!$AA$4:$AA$4620="Active"),""),SUM(--ISNUMBER(SEARCH(","&amp;SUBSTITUTE(SUBSTITUTE($C262," ",""),CHAR(160),"")&amp;",",","&amp;SUBSTITUTE(SUBSTITUTE(_xlpm.ids," ",""),CHAR(160),"")&amp;","))))</f>
        <v>1</v>
      </c>
      <c r="I262" s="18">
        <f>COUNTIFS('Golden Rulebook-CDErule level'!$E:$E,$C262,'Golden Rulebook-CDErule level'!$L:$L,I$28,'Golden Rulebook-CDErule level'!$A:$A,$B262,'Golden Rulebook-CDErule level'!$AA:$AA,"Active")</f>
        <v>0</v>
      </c>
      <c r="J262" s="18">
        <f>COUNTIFS('Golden Rulebook-CDErule level'!$E:$E,$C262,'Golden Rulebook-CDErule level'!$L:$L,J$28,'Golden Rulebook-CDErule level'!$A:$A,$B262,'Golden Rulebook-CDErule level'!$AA:$AA,"Active")</f>
        <v>1</v>
      </c>
    </row>
    <row r="263" spans="2:10" hidden="1">
      <c r="B263" s="111" t="str">
        <f>_xlfn.XLOOKUP(C263,'In-scope Attributes'!B:B,'In-scope Attributes'!H:H,"")</f>
        <v>Sprint 2</v>
      </c>
      <c r="C263" s="135" t="s">
        <v>6323</v>
      </c>
      <c r="D263" s="135" t="s">
        <v>6322</v>
      </c>
      <c r="E263" s="135" t="s">
        <v>6321</v>
      </c>
      <c r="F263" s="135" t="s">
        <v>6320</v>
      </c>
      <c r="G263" s="18">
        <f>COUNTIFS('Golden Rulebook-CDErule level'!$E:$E,$C263,'Golden Rulebook-CDErule level'!$L:$L,G$28,'Golden Rulebook-CDErule level'!$A:$A,$B263,'Golden Rulebook-CDErule level'!$AA:$AA,"Active")</f>
        <v>1</v>
      </c>
      <c r="H263" s="18" cm="1">
        <f t="array" ref="H263">_xlfn.LET(_xlpm.ids,_xlfn._xlws.FILTER('Golden Rulebook-CDErule level'!$S$4:$S$4620,('Golden Rulebook-CDErule level'!$L$4:$L$4620=H$28)*('Golden Rulebook-CDErule level'!$A$4:$A$4620=$B263)*('Golden Rulebook-CDErule level'!$AA$4:$AA$4620="Active"),""),SUM(--ISNUMBER(SEARCH(","&amp;SUBSTITUTE(SUBSTITUTE($C263," ",""),CHAR(160),"")&amp;",",","&amp;SUBSTITUTE(SUBSTITUTE(_xlpm.ids," ",""),CHAR(160),"")&amp;","))))</f>
        <v>1</v>
      </c>
      <c r="I263" s="18">
        <f>COUNTIFS('Golden Rulebook-CDErule level'!$E:$E,$C263,'Golden Rulebook-CDErule level'!$L:$L,I$28,'Golden Rulebook-CDErule level'!$A:$A,$B263,'Golden Rulebook-CDErule level'!$AA:$AA,"Active")</f>
        <v>0</v>
      </c>
      <c r="J263" s="18">
        <f>COUNTIFS('Golden Rulebook-CDErule level'!$E:$E,$C263,'Golden Rulebook-CDErule level'!$L:$L,J$28,'Golden Rulebook-CDErule level'!$A:$A,$B263,'Golden Rulebook-CDErule level'!$AA:$AA,"Active")</f>
        <v>2</v>
      </c>
    </row>
    <row r="264" spans="2:10" hidden="1">
      <c r="B264" s="111" t="str">
        <f>_xlfn.XLOOKUP(C264,'In-scope Attributes'!B:B,'In-scope Attributes'!H:H,"")</f>
        <v>Sprint 2</v>
      </c>
      <c r="C264" s="135" t="s">
        <v>6345</v>
      </c>
      <c r="D264" s="135" t="s">
        <v>6344</v>
      </c>
      <c r="E264" s="135" t="s">
        <v>6321</v>
      </c>
      <c r="F264" s="135" t="s">
        <v>6320</v>
      </c>
      <c r="G264" s="18">
        <f>COUNTIFS('Golden Rulebook-CDErule level'!$E:$E,$C264,'Golden Rulebook-CDErule level'!$L:$L,G$28,'Golden Rulebook-CDErule level'!$A:$A,$B264,'Golden Rulebook-CDErule level'!$AA:$AA,"Active")</f>
        <v>1</v>
      </c>
      <c r="H264" s="18" cm="1">
        <f t="array" ref="H264">_xlfn.LET(_xlpm.ids,_xlfn._xlws.FILTER('Golden Rulebook-CDErule level'!$S$4:$S$4620,('Golden Rulebook-CDErule level'!$L$4:$L$4620=H$28)*('Golden Rulebook-CDErule level'!$A$4:$A$4620=$B264)*('Golden Rulebook-CDErule level'!$AA$4:$AA$4620="Active"),""),SUM(--ISNUMBER(SEARCH(","&amp;SUBSTITUTE(SUBSTITUTE($C264," ",""),CHAR(160),"")&amp;",",","&amp;SUBSTITUTE(SUBSTITUTE(_xlpm.ids," ",""),CHAR(160),"")&amp;","))))</f>
        <v>0</v>
      </c>
      <c r="I264" s="18">
        <f>COUNTIFS('Golden Rulebook-CDErule level'!$E:$E,$C264,'Golden Rulebook-CDErule level'!$L:$L,I$28,'Golden Rulebook-CDErule level'!$A:$A,$B264,'Golden Rulebook-CDErule level'!$AA:$AA,"Active")</f>
        <v>0</v>
      </c>
      <c r="J264" s="18">
        <f>COUNTIFS('Golden Rulebook-CDErule level'!$E:$E,$C264,'Golden Rulebook-CDErule level'!$L:$L,J$28,'Golden Rulebook-CDErule level'!$A:$A,$B264,'Golden Rulebook-CDErule level'!$AA:$AA,"Active")</f>
        <v>3</v>
      </c>
    </row>
    <row r="265" spans="2:10" hidden="1">
      <c r="B265" s="111" t="str">
        <f>_xlfn.XLOOKUP(C265,'In-scope Attributes'!B:B,'In-scope Attributes'!H:H,"")</f>
        <v>Sprint 2</v>
      </c>
      <c r="C265" s="135" t="s">
        <v>6374</v>
      </c>
      <c r="D265" s="135" t="s">
        <v>6373</v>
      </c>
      <c r="E265" s="135" t="s">
        <v>6321</v>
      </c>
      <c r="F265" s="135" t="s">
        <v>6320</v>
      </c>
      <c r="G265" s="18">
        <f>COUNTIFS('Golden Rulebook-CDErule level'!$E:$E,$C265,'Golden Rulebook-CDErule level'!$L:$L,G$28,'Golden Rulebook-CDErule level'!$A:$A,$B265,'Golden Rulebook-CDErule level'!$AA:$AA,"Active")</f>
        <v>1</v>
      </c>
      <c r="H265" s="18" cm="1">
        <f t="array" ref="H265">_xlfn.LET(_xlpm.ids,_xlfn._xlws.FILTER('Golden Rulebook-CDErule level'!$S$4:$S$4620,('Golden Rulebook-CDErule level'!$L$4:$L$4620=H$28)*('Golden Rulebook-CDErule level'!$A$4:$A$4620=$B265)*('Golden Rulebook-CDErule level'!$AA$4:$AA$4620="Active"),""),SUM(--ISNUMBER(SEARCH(","&amp;SUBSTITUTE(SUBSTITUTE($C265," ",""),CHAR(160),"")&amp;",",","&amp;SUBSTITUTE(SUBSTITUTE(_xlpm.ids," ",""),CHAR(160),"")&amp;","))))</f>
        <v>1</v>
      </c>
      <c r="I265" s="18">
        <f>COUNTIFS('Golden Rulebook-CDErule level'!$E:$E,$C265,'Golden Rulebook-CDErule level'!$L:$L,I$28,'Golden Rulebook-CDErule level'!$A:$A,$B265,'Golden Rulebook-CDErule level'!$AA:$AA,"Active")</f>
        <v>0</v>
      </c>
      <c r="J265" s="18">
        <f>COUNTIFS('Golden Rulebook-CDErule level'!$E:$E,$C265,'Golden Rulebook-CDErule level'!$L:$L,J$28,'Golden Rulebook-CDErule level'!$A:$A,$B265,'Golden Rulebook-CDErule level'!$AA:$AA,"Active")</f>
        <v>3</v>
      </c>
    </row>
    <row r="266" spans="2:10" hidden="1">
      <c r="B266" s="111" t="str">
        <f>_xlfn.XLOOKUP(C266,'In-scope Attributes'!B:B,'In-scope Attributes'!H:H,"")</f>
        <v>Sprint 2</v>
      </c>
      <c r="C266" s="135" t="s">
        <v>6402</v>
      </c>
      <c r="D266" s="135" t="s">
        <v>6401</v>
      </c>
      <c r="E266" s="135" t="s">
        <v>6321</v>
      </c>
      <c r="F266" s="135" t="s">
        <v>6320</v>
      </c>
      <c r="G266" s="18">
        <f>COUNTIFS('Golden Rulebook-CDErule level'!$E:$E,$C266,'Golden Rulebook-CDErule level'!$L:$L,G$28,'Golden Rulebook-CDErule level'!$A:$A,$B266,'Golden Rulebook-CDErule level'!$AA:$AA,"Active")</f>
        <v>1</v>
      </c>
      <c r="H266" s="18" cm="1">
        <f t="array" ref="H266">_xlfn.LET(_xlpm.ids,_xlfn._xlws.FILTER('Golden Rulebook-CDErule level'!$S$4:$S$4620,('Golden Rulebook-CDErule level'!$L$4:$L$4620=H$28)*('Golden Rulebook-CDErule level'!$A$4:$A$4620=$B266)*('Golden Rulebook-CDErule level'!$AA$4:$AA$4620="Active"),""),SUM(--ISNUMBER(SEARCH(","&amp;SUBSTITUTE(SUBSTITUTE($C266," ",""),CHAR(160),"")&amp;",",","&amp;SUBSTITUTE(SUBSTITUTE(_xlpm.ids," ",""),CHAR(160),"")&amp;","))))</f>
        <v>1</v>
      </c>
      <c r="I266" s="18">
        <f>COUNTIFS('Golden Rulebook-CDErule level'!$E:$E,$C266,'Golden Rulebook-CDErule level'!$L:$L,I$28,'Golden Rulebook-CDErule level'!$A:$A,$B266,'Golden Rulebook-CDErule level'!$AA:$AA,"Active")</f>
        <v>0</v>
      </c>
      <c r="J266" s="18">
        <f>COUNTIFS('Golden Rulebook-CDErule level'!$E:$E,$C266,'Golden Rulebook-CDErule level'!$L:$L,J$28,'Golden Rulebook-CDErule level'!$A:$A,$B266,'Golden Rulebook-CDErule level'!$AA:$AA,"Active")</f>
        <v>3</v>
      </c>
    </row>
    <row r="267" spans="2:10" hidden="1">
      <c r="B267" s="111" t="str">
        <f>_xlfn.XLOOKUP(C267,'In-scope Attributes'!B:B,'In-scope Attributes'!H:H,"")</f>
        <v>Sprint 2</v>
      </c>
      <c r="C267" s="135" t="s">
        <v>6430</v>
      </c>
      <c r="D267" s="135" t="s">
        <v>6429</v>
      </c>
      <c r="E267" s="135" t="s">
        <v>6321</v>
      </c>
      <c r="F267" s="135" t="s">
        <v>6320</v>
      </c>
      <c r="G267" s="18">
        <f>COUNTIFS('Golden Rulebook-CDErule level'!$E:$E,$C267,'Golden Rulebook-CDErule level'!$L:$L,G$28,'Golden Rulebook-CDErule level'!$A:$A,$B267,'Golden Rulebook-CDErule level'!$AA:$AA,"Active")</f>
        <v>1</v>
      </c>
      <c r="H267" s="18" cm="1">
        <f t="array" ref="H267">_xlfn.LET(_xlpm.ids,_xlfn._xlws.FILTER('Golden Rulebook-CDErule level'!$S$4:$S$4620,('Golden Rulebook-CDErule level'!$L$4:$L$4620=H$28)*('Golden Rulebook-CDErule level'!$A$4:$A$4620=$B267)*('Golden Rulebook-CDErule level'!$AA$4:$AA$4620="Active"),""),SUM(--ISNUMBER(SEARCH(","&amp;SUBSTITUTE(SUBSTITUTE($C267," ",""),CHAR(160),"")&amp;",",","&amp;SUBSTITUTE(SUBSTITUTE(_xlpm.ids," ",""),CHAR(160),"")&amp;","))))</f>
        <v>1</v>
      </c>
      <c r="I267" s="18">
        <f>COUNTIFS('Golden Rulebook-CDErule level'!$E:$E,$C267,'Golden Rulebook-CDErule level'!$L:$L,I$28,'Golden Rulebook-CDErule level'!$A:$A,$B267,'Golden Rulebook-CDErule level'!$AA:$AA,"Active")</f>
        <v>0</v>
      </c>
      <c r="J267" s="18">
        <f>COUNTIFS('Golden Rulebook-CDErule level'!$E:$E,$C267,'Golden Rulebook-CDErule level'!$L:$L,J$28,'Golden Rulebook-CDErule level'!$A:$A,$B267,'Golden Rulebook-CDErule level'!$AA:$AA,"Active")</f>
        <v>3</v>
      </c>
    </row>
    <row r="268" spans="2:10" hidden="1">
      <c r="B268" s="111" t="str">
        <f>_xlfn.XLOOKUP(C268,'In-scope Attributes'!B:B,'In-scope Attributes'!H:H,"")</f>
        <v>Sprint 2</v>
      </c>
      <c r="C268" s="135" t="s">
        <v>6457</v>
      </c>
      <c r="D268" s="135" t="s">
        <v>5240</v>
      </c>
      <c r="E268" s="135" t="s">
        <v>6321</v>
      </c>
      <c r="F268" s="135" t="s">
        <v>6320</v>
      </c>
      <c r="G268" s="18">
        <f>COUNTIFS('Golden Rulebook-CDErule level'!$E:$E,$C268,'Golden Rulebook-CDErule level'!$L:$L,G$28,'Golden Rulebook-CDErule level'!$A:$A,$B268,'Golden Rulebook-CDErule level'!$AA:$AA,"Active")</f>
        <v>1</v>
      </c>
      <c r="H268" s="18" cm="1">
        <f t="array" ref="H268">_xlfn.LET(_xlpm.ids,_xlfn._xlws.FILTER('Golden Rulebook-CDErule level'!$S$4:$S$4620,('Golden Rulebook-CDErule level'!$L$4:$L$4620=H$28)*('Golden Rulebook-CDErule level'!$A$4:$A$4620=$B268)*('Golden Rulebook-CDErule level'!$AA$4:$AA$4620="Active"),""),SUM(--ISNUMBER(SEARCH(","&amp;SUBSTITUTE(SUBSTITUTE($C268," ",""),CHAR(160),"")&amp;",",","&amp;SUBSTITUTE(SUBSTITUTE(_xlpm.ids," ",""),CHAR(160),"")&amp;","))))</f>
        <v>1</v>
      </c>
      <c r="I268" s="18">
        <f>COUNTIFS('Golden Rulebook-CDErule level'!$E:$E,$C268,'Golden Rulebook-CDErule level'!$L:$L,I$28,'Golden Rulebook-CDErule level'!$A:$A,$B268,'Golden Rulebook-CDErule level'!$AA:$AA,"Active")</f>
        <v>0</v>
      </c>
      <c r="J268" s="18">
        <f>COUNTIFS('Golden Rulebook-CDErule level'!$E:$E,$C268,'Golden Rulebook-CDErule level'!$L:$L,J$28,'Golden Rulebook-CDErule level'!$A:$A,$B268,'Golden Rulebook-CDErule level'!$AA:$AA,"Active")</f>
        <v>1</v>
      </c>
    </row>
    <row r="269" spans="2:10" hidden="1">
      <c r="B269" s="111" t="str">
        <f>_xlfn.XLOOKUP(C269,'In-scope Attributes'!B:B,'In-scope Attributes'!H:H,"")</f>
        <v>Sprint 2</v>
      </c>
      <c r="C269" s="135" t="s">
        <v>6472</v>
      </c>
      <c r="D269" s="135" t="s">
        <v>5256</v>
      </c>
      <c r="E269" s="135" t="s">
        <v>6321</v>
      </c>
      <c r="F269" s="135" t="s">
        <v>6320</v>
      </c>
      <c r="G269" s="18">
        <f>COUNTIFS('Golden Rulebook-CDErule level'!$E:$E,$C269,'Golden Rulebook-CDErule level'!$L:$L,G$28,'Golden Rulebook-CDErule level'!$A:$A,$B269,'Golden Rulebook-CDErule level'!$AA:$AA,"Active")</f>
        <v>1</v>
      </c>
      <c r="H269" s="18" cm="1">
        <f t="array" ref="H269">_xlfn.LET(_xlpm.ids,_xlfn._xlws.FILTER('Golden Rulebook-CDErule level'!$S$4:$S$4620,('Golden Rulebook-CDErule level'!$L$4:$L$4620=H$28)*('Golden Rulebook-CDErule level'!$A$4:$A$4620=$B269)*('Golden Rulebook-CDErule level'!$AA$4:$AA$4620="Active"),""),SUM(--ISNUMBER(SEARCH(","&amp;SUBSTITUTE(SUBSTITUTE($C269," ",""),CHAR(160),"")&amp;",",","&amp;SUBSTITUTE(SUBSTITUTE(_xlpm.ids," ",""),CHAR(160),"")&amp;","))))</f>
        <v>0</v>
      </c>
      <c r="I269" s="18">
        <f>COUNTIFS('Golden Rulebook-CDErule level'!$E:$E,$C269,'Golden Rulebook-CDErule level'!$L:$L,I$28,'Golden Rulebook-CDErule level'!$A:$A,$B269,'Golden Rulebook-CDErule level'!$AA:$AA,"Active")</f>
        <v>0</v>
      </c>
      <c r="J269" s="18">
        <f>COUNTIFS('Golden Rulebook-CDErule level'!$E:$E,$C269,'Golden Rulebook-CDErule level'!$L:$L,J$28,'Golden Rulebook-CDErule level'!$A:$A,$B269,'Golden Rulebook-CDErule level'!$AA:$AA,"Active")</f>
        <v>2</v>
      </c>
    </row>
    <row r="270" spans="2:10" hidden="1">
      <c r="B270" s="111" t="str">
        <f>_xlfn.XLOOKUP(C270,'In-scope Attributes'!B:B,'In-scope Attributes'!H:H,"")</f>
        <v>Sprint 2</v>
      </c>
      <c r="C270" s="135" t="s">
        <v>6492</v>
      </c>
      <c r="D270" s="135" t="s">
        <v>6491</v>
      </c>
      <c r="E270" s="135" t="s">
        <v>6321</v>
      </c>
      <c r="F270" s="135" t="s">
        <v>6320</v>
      </c>
      <c r="G270" s="18">
        <f>COUNTIFS('Golden Rulebook-CDErule level'!$E:$E,$C270,'Golden Rulebook-CDErule level'!$L:$L,G$28,'Golden Rulebook-CDErule level'!$A:$A,$B270,'Golden Rulebook-CDErule level'!$AA:$AA,"Active")</f>
        <v>1</v>
      </c>
      <c r="H270" s="18" cm="1">
        <f t="array" ref="H270">_xlfn.LET(_xlpm.ids,_xlfn._xlws.FILTER('Golden Rulebook-CDErule level'!$S$4:$S$4620,('Golden Rulebook-CDErule level'!$L$4:$L$4620=H$28)*('Golden Rulebook-CDErule level'!$A$4:$A$4620=$B270)*('Golden Rulebook-CDErule level'!$AA$4:$AA$4620="Active"),""),SUM(--ISNUMBER(SEARCH(","&amp;SUBSTITUTE(SUBSTITUTE($C270," ",""),CHAR(160),"")&amp;",",","&amp;SUBSTITUTE(SUBSTITUTE(_xlpm.ids," ",""),CHAR(160),"")&amp;","))))</f>
        <v>1</v>
      </c>
      <c r="I270" s="18">
        <f>COUNTIFS('Golden Rulebook-CDErule level'!$E:$E,$C270,'Golden Rulebook-CDErule level'!$L:$L,I$28,'Golden Rulebook-CDErule level'!$A:$A,$B270,'Golden Rulebook-CDErule level'!$AA:$AA,"Active")</f>
        <v>0</v>
      </c>
      <c r="J270" s="18">
        <f>COUNTIFS('Golden Rulebook-CDErule level'!$E:$E,$C270,'Golden Rulebook-CDErule level'!$L:$L,J$28,'Golden Rulebook-CDErule level'!$A:$A,$B270,'Golden Rulebook-CDErule level'!$AA:$AA,"Active")</f>
        <v>3</v>
      </c>
    </row>
    <row r="271" spans="2:10" hidden="1">
      <c r="B271" s="111" t="str">
        <f>_xlfn.XLOOKUP(C271,'In-scope Attributes'!B:B,'In-scope Attributes'!H:H,"")</f>
        <v>Sprint 2</v>
      </c>
      <c r="C271" s="135" t="s">
        <v>6528</v>
      </c>
      <c r="D271" s="135" t="s">
        <v>5329</v>
      </c>
      <c r="E271" s="135" t="s">
        <v>6321</v>
      </c>
      <c r="F271" s="135" t="s">
        <v>6320</v>
      </c>
      <c r="G271" s="18">
        <f>COUNTIFS('Golden Rulebook-CDErule level'!$E:$E,$C271,'Golden Rulebook-CDErule level'!$L:$L,G$28,'Golden Rulebook-CDErule level'!$A:$A,$B271,'Golden Rulebook-CDErule level'!$AA:$AA,"Active")</f>
        <v>1</v>
      </c>
      <c r="H271" s="18" cm="1">
        <f t="array" ref="H271">_xlfn.LET(_xlpm.ids,_xlfn._xlws.FILTER('Golden Rulebook-CDErule level'!$S$4:$S$4620,('Golden Rulebook-CDErule level'!$L$4:$L$4620=H$28)*('Golden Rulebook-CDErule level'!$A$4:$A$4620=$B271)*('Golden Rulebook-CDErule level'!$AA$4:$AA$4620="Active"),""),SUM(--ISNUMBER(SEARCH(","&amp;SUBSTITUTE(SUBSTITUTE($C271," ",""),CHAR(160),"")&amp;",",","&amp;SUBSTITUTE(SUBSTITUTE(_xlpm.ids," ",""),CHAR(160),"")&amp;","))))</f>
        <v>0</v>
      </c>
      <c r="I271" s="18">
        <f>COUNTIFS('Golden Rulebook-CDErule level'!$E:$E,$C271,'Golden Rulebook-CDErule level'!$L:$L,I$28,'Golden Rulebook-CDErule level'!$A:$A,$B271,'Golden Rulebook-CDErule level'!$AA:$AA,"Active")</f>
        <v>0</v>
      </c>
      <c r="J271" s="18">
        <f>COUNTIFS('Golden Rulebook-CDErule level'!$E:$E,$C271,'Golden Rulebook-CDErule level'!$L:$L,J$28,'Golden Rulebook-CDErule level'!$A:$A,$B271,'Golden Rulebook-CDErule level'!$AA:$AA,"Active")</f>
        <v>1</v>
      </c>
    </row>
    <row r="272" spans="2:10" hidden="1">
      <c r="B272" s="111" t="str">
        <f>_xlfn.XLOOKUP(C272,'In-scope Attributes'!B:B,'In-scope Attributes'!H:H,"")</f>
        <v>Sprint 2</v>
      </c>
      <c r="C272" s="135" t="s">
        <v>6543</v>
      </c>
      <c r="D272" s="135" t="s">
        <v>5471</v>
      </c>
      <c r="E272" s="135" t="s">
        <v>6321</v>
      </c>
      <c r="F272" s="135" t="s">
        <v>6320</v>
      </c>
      <c r="G272" s="18">
        <f>COUNTIFS('Golden Rulebook-CDErule level'!$E:$E,$C272,'Golden Rulebook-CDErule level'!$L:$L,G$28,'Golden Rulebook-CDErule level'!$A:$A,$B272,'Golden Rulebook-CDErule level'!$AA:$AA,"Active")</f>
        <v>1</v>
      </c>
      <c r="H272" s="18" cm="1">
        <f t="array" ref="H272">_xlfn.LET(_xlpm.ids,_xlfn._xlws.FILTER('Golden Rulebook-CDErule level'!$S$4:$S$4620,('Golden Rulebook-CDErule level'!$L$4:$L$4620=H$28)*('Golden Rulebook-CDErule level'!$A$4:$A$4620=$B272)*('Golden Rulebook-CDErule level'!$AA$4:$AA$4620="Active"),""),SUM(--ISNUMBER(SEARCH(","&amp;SUBSTITUTE(SUBSTITUTE($C272," ",""),CHAR(160),"")&amp;",",","&amp;SUBSTITUTE(SUBSTITUTE(_xlpm.ids," ",""),CHAR(160),"")&amp;","))))</f>
        <v>0</v>
      </c>
      <c r="I272" s="18">
        <f>COUNTIFS('Golden Rulebook-CDErule level'!$E:$E,$C272,'Golden Rulebook-CDErule level'!$L:$L,I$28,'Golden Rulebook-CDErule level'!$A:$A,$B272,'Golden Rulebook-CDErule level'!$AA:$AA,"Active")</f>
        <v>0</v>
      </c>
      <c r="J272" s="18">
        <f>COUNTIFS('Golden Rulebook-CDErule level'!$E:$E,$C272,'Golden Rulebook-CDErule level'!$L:$L,J$28,'Golden Rulebook-CDErule level'!$A:$A,$B272,'Golden Rulebook-CDErule level'!$AA:$AA,"Active")</f>
        <v>1</v>
      </c>
    </row>
    <row r="273" spans="2:10" hidden="1">
      <c r="B273" s="111" t="str">
        <f>_xlfn.XLOOKUP(C273,'In-scope Attributes'!B:B,'In-scope Attributes'!H:H,"")</f>
        <v>Sprint 2</v>
      </c>
      <c r="C273" s="135" t="s">
        <v>6558</v>
      </c>
      <c r="D273" s="135" t="s">
        <v>5493</v>
      </c>
      <c r="E273" s="135" t="s">
        <v>6321</v>
      </c>
      <c r="F273" s="135" t="s">
        <v>6320</v>
      </c>
      <c r="G273" s="18">
        <f>COUNTIFS('Golden Rulebook-CDErule level'!$E:$E,$C273,'Golden Rulebook-CDErule level'!$L:$L,G$28,'Golden Rulebook-CDErule level'!$A:$A,$B273,'Golden Rulebook-CDErule level'!$AA:$AA,"Active")</f>
        <v>1</v>
      </c>
      <c r="H273" s="18" cm="1">
        <f t="array" ref="H273">_xlfn.LET(_xlpm.ids,_xlfn._xlws.FILTER('Golden Rulebook-CDErule level'!$S$4:$S$4620,('Golden Rulebook-CDErule level'!$L$4:$L$4620=H$28)*('Golden Rulebook-CDErule level'!$A$4:$A$4620=$B273)*('Golden Rulebook-CDErule level'!$AA$4:$AA$4620="Active"),""),SUM(--ISNUMBER(SEARCH(","&amp;SUBSTITUTE(SUBSTITUTE($C273," ",""),CHAR(160),"")&amp;",",","&amp;SUBSTITUTE(SUBSTITUTE(_xlpm.ids," ",""),CHAR(160),"")&amp;","))))</f>
        <v>0</v>
      </c>
      <c r="I273" s="18">
        <f>COUNTIFS('Golden Rulebook-CDErule level'!$E:$E,$C273,'Golden Rulebook-CDErule level'!$L:$L,I$28,'Golden Rulebook-CDErule level'!$A:$A,$B273,'Golden Rulebook-CDErule level'!$AA:$AA,"Active")</f>
        <v>0</v>
      </c>
      <c r="J273" s="18">
        <f>COUNTIFS('Golden Rulebook-CDErule level'!$E:$E,$C273,'Golden Rulebook-CDErule level'!$L:$L,J$28,'Golden Rulebook-CDErule level'!$A:$A,$B273,'Golden Rulebook-CDErule level'!$AA:$AA,"Active")</f>
        <v>1</v>
      </c>
    </row>
    <row r="274" spans="2:10" hidden="1">
      <c r="B274" s="111" t="str">
        <f>_xlfn.XLOOKUP(C274,'In-scope Attributes'!B:B,'In-scope Attributes'!H:H,"")</f>
        <v>Sprint 2</v>
      </c>
      <c r="C274" s="135" t="s">
        <v>6572</v>
      </c>
      <c r="D274" s="135" t="s">
        <v>5528</v>
      </c>
      <c r="E274" s="135" t="s">
        <v>6321</v>
      </c>
      <c r="F274" s="135" t="s">
        <v>6320</v>
      </c>
      <c r="G274" s="18">
        <f>COUNTIFS('Golden Rulebook-CDErule level'!$E:$E,$C274,'Golden Rulebook-CDErule level'!$L:$L,G$28,'Golden Rulebook-CDErule level'!$A:$A,$B274,'Golden Rulebook-CDErule level'!$AA:$AA,"Active")</f>
        <v>1</v>
      </c>
      <c r="H274" s="18" cm="1">
        <f t="array" ref="H274">_xlfn.LET(_xlpm.ids,_xlfn._xlws.FILTER('Golden Rulebook-CDErule level'!$S$4:$S$4620,('Golden Rulebook-CDErule level'!$L$4:$L$4620=H$28)*('Golden Rulebook-CDErule level'!$A$4:$A$4620=$B274)*('Golden Rulebook-CDErule level'!$AA$4:$AA$4620="Active"),""),SUM(--ISNUMBER(SEARCH(","&amp;SUBSTITUTE(SUBSTITUTE($C274," ",""),CHAR(160),"")&amp;",",","&amp;SUBSTITUTE(SUBSTITUTE(_xlpm.ids," ",""),CHAR(160),"")&amp;","))))</f>
        <v>0</v>
      </c>
      <c r="I274" s="18">
        <f>COUNTIFS('Golden Rulebook-CDErule level'!$E:$E,$C274,'Golden Rulebook-CDErule level'!$L:$L,I$28,'Golden Rulebook-CDErule level'!$A:$A,$B274,'Golden Rulebook-CDErule level'!$AA:$AA,"Active")</f>
        <v>0</v>
      </c>
      <c r="J274" s="18">
        <f>COUNTIFS('Golden Rulebook-CDErule level'!$E:$E,$C274,'Golden Rulebook-CDErule level'!$L:$L,J$28,'Golden Rulebook-CDErule level'!$A:$A,$B274,'Golden Rulebook-CDErule level'!$AA:$AA,"Active")</f>
        <v>1</v>
      </c>
    </row>
    <row r="275" spans="2:10" hidden="1">
      <c r="B275" s="111" t="str">
        <f>_xlfn.XLOOKUP(C275,'In-scope Attributes'!B:B,'In-scope Attributes'!H:H,"")</f>
        <v>Sprint 2</v>
      </c>
      <c r="C275" s="135" t="s">
        <v>6607</v>
      </c>
      <c r="D275" s="135" t="s">
        <v>6606</v>
      </c>
      <c r="E275" s="135" t="s">
        <v>6321</v>
      </c>
      <c r="F275" s="135" t="s">
        <v>6320</v>
      </c>
      <c r="G275" s="18">
        <f>COUNTIFS('Golden Rulebook-CDErule level'!$E:$E,$C275,'Golden Rulebook-CDErule level'!$L:$L,G$28,'Golden Rulebook-CDErule level'!$A:$A,$B275,'Golden Rulebook-CDErule level'!$AA:$AA,"Active")</f>
        <v>1</v>
      </c>
      <c r="H275" s="18" cm="1">
        <f t="array" ref="H275">_xlfn.LET(_xlpm.ids,_xlfn._xlws.FILTER('Golden Rulebook-CDErule level'!$S$4:$S$4620,('Golden Rulebook-CDErule level'!$L$4:$L$4620=H$28)*('Golden Rulebook-CDErule level'!$A$4:$A$4620=$B275)*('Golden Rulebook-CDErule level'!$AA$4:$AA$4620="Active"),""),SUM(--ISNUMBER(SEARCH(","&amp;SUBSTITUTE(SUBSTITUTE($C275," ",""),CHAR(160),"")&amp;",",","&amp;SUBSTITUTE(SUBSTITUTE(_xlpm.ids," ",""),CHAR(160),"")&amp;","))))</f>
        <v>1</v>
      </c>
      <c r="I275" s="18">
        <f>COUNTIFS('Golden Rulebook-CDErule level'!$E:$E,$C275,'Golden Rulebook-CDErule level'!$L:$L,I$28,'Golden Rulebook-CDErule level'!$A:$A,$B275,'Golden Rulebook-CDErule level'!$AA:$AA,"Active")</f>
        <v>0</v>
      </c>
      <c r="J275" s="18">
        <f>COUNTIFS('Golden Rulebook-CDErule level'!$E:$E,$C275,'Golden Rulebook-CDErule level'!$L:$L,J$28,'Golden Rulebook-CDErule level'!$A:$A,$B275,'Golden Rulebook-CDErule level'!$AA:$AA,"Active")</f>
        <v>3</v>
      </c>
    </row>
    <row r="276" spans="2:10" hidden="1">
      <c r="B276" s="111" t="str">
        <f>_xlfn.XLOOKUP(C276,'In-scope Attributes'!B:B,'In-scope Attributes'!H:H,"")</f>
        <v>Sprint 2</v>
      </c>
      <c r="C276" s="135" t="s">
        <v>6634</v>
      </c>
      <c r="D276" s="135" t="s">
        <v>5724</v>
      </c>
      <c r="E276" s="135" t="s">
        <v>6321</v>
      </c>
      <c r="F276" s="135" t="s">
        <v>6320</v>
      </c>
      <c r="G276" s="18">
        <f>COUNTIFS('Golden Rulebook-CDErule level'!$E:$E,$C276,'Golden Rulebook-CDErule level'!$L:$L,G$28,'Golden Rulebook-CDErule level'!$A:$A,$B276,'Golden Rulebook-CDErule level'!$AA:$AA,"Active")</f>
        <v>1</v>
      </c>
      <c r="H276" s="18" cm="1">
        <f t="array" ref="H276">_xlfn.LET(_xlpm.ids,_xlfn._xlws.FILTER('Golden Rulebook-CDErule level'!$S$4:$S$4620,('Golden Rulebook-CDErule level'!$L$4:$L$4620=H$28)*('Golden Rulebook-CDErule level'!$A$4:$A$4620=$B276)*('Golden Rulebook-CDErule level'!$AA$4:$AA$4620="Active"),""),SUM(--ISNUMBER(SEARCH(","&amp;SUBSTITUTE(SUBSTITUTE($C276," ",""),CHAR(160),"")&amp;",",","&amp;SUBSTITUTE(SUBSTITUTE(_xlpm.ids," ",""),CHAR(160),"")&amp;","))))</f>
        <v>1</v>
      </c>
      <c r="I276" s="18">
        <f>COUNTIFS('Golden Rulebook-CDErule level'!$E:$E,$C276,'Golden Rulebook-CDErule level'!$L:$L,I$28,'Golden Rulebook-CDErule level'!$A:$A,$B276,'Golden Rulebook-CDErule level'!$AA:$AA,"Active")</f>
        <v>0</v>
      </c>
      <c r="J276" s="18">
        <f>COUNTIFS('Golden Rulebook-CDErule level'!$E:$E,$C276,'Golden Rulebook-CDErule level'!$L:$L,J$28,'Golden Rulebook-CDErule level'!$A:$A,$B276,'Golden Rulebook-CDErule level'!$AA:$AA,"Active")</f>
        <v>1</v>
      </c>
    </row>
    <row r="277" spans="2:10" hidden="1">
      <c r="B277" s="111" t="str">
        <f>_xlfn.XLOOKUP(C277,'In-scope Attributes'!B:B,'In-scope Attributes'!H:H,"")</f>
        <v>Sprint 2</v>
      </c>
      <c r="C277" s="135" t="s">
        <v>6655</v>
      </c>
      <c r="D277" s="135" t="s">
        <v>5747</v>
      </c>
      <c r="E277" s="135" t="s">
        <v>6321</v>
      </c>
      <c r="F277" s="135" t="s">
        <v>6320</v>
      </c>
      <c r="G277" s="18">
        <f>COUNTIFS('Golden Rulebook-CDErule level'!$E:$E,$C277,'Golden Rulebook-CDErule level'!$L:$L,G$28,'Golden Rulebook-CDErule level'!$A:$A,$B277,'Golden Rulebook-CDErule level'!$AA:$AA,"Active")</f>
        <v>1</v>
      </c>
      <c r="H277" s="18" cm="1">
        <f t="array" ref="H277">_xlfn.LET(_xlpm.ids,_xlfn._xlws.FILTER('Golden Rulebook-CDErule level'!$S$4:$S$4620,('Golden Rulebook-CDErule level'!$L$4:$L$4620=H$28)*('Golden Rulebook-CDErule level'!$A$4:$A$4620=$B277)*('Golden Rulebook-CDErule level'!$AA$4:$AA$4620="Active"),""),SUM(--ISNUMBER(SEARCH(","&amp;SUBSTITUTE(SUBSTITUTE($C277," ",""),CHAR(160),"")&amp;",",","&amp;SUBSTITUTE(SUBSTITUTE(_xlpm.ids," ",""),CHAR(160),"")&amp;","))))</f>
        <v>1</v>
      </c>
      <c r="I277" s="18">
        <f>COUNTIFS('Golden Rulebook-CDErule level'!$E:$E,$C277,'Golden Rulebook-CDErule level'!$L:$L,I$28,'Golden Rulebook-CDErule level'!$A:$A,$B277,'Golden Rulebook-CDErule level'!$AA:$AA,"Active")</f>
        <v>0</v>
      </c>
      <c r="J277" s="18">
        <f>COUNTIFS('Golden Rulebook-CDErule level'!$E:$E,$C277,'Golden Rulebook-CDErule level'!$L:$L,J$28,'Golden Rulebook-CDErule level'!$A:$A,$B277,'Golden Rulebook-CDErule level'!$AA:$AA,"Active")</f>
        <v>1</v>
      </c>
    </row>
    <row r="278" spans="2:10">
      <c r="B278" s="111" t="str">
        <f>_xlfn.XLOOKUP(C278,'In-scope Attributes'!B:B,'In-scope Attributes'!H:H,"")</f>
        <v>Sprint 2</v>
      </c>
      <c r="C278" s="135" t="s">
        <v>6669</v>
      </c>
      <c r="D278" s="135" t="s">
        <v>5785</v>
      </c>
      <c r="E278" s="135" t="s">
        <v>6321</v>
      </c>
      <c r="F278" s="135" t="s">
        <v>6320</v>
      </c>
      <c r="G278" s="18">
        <f>COUNTIFS('Golden Rulebook-CDErule level'!$E:$E,$C278,'Golden Rulebook-CDErule level'!$L:$L,G$28,'Golden Rulebook-CDErule level'!$A:$A,$B278,'Golden Rulebook-CDErule level'!$AA:$AA,"Active")</f>
        <v>1</v>
      </c>
      <c r="H278" s="18" cm="1">
        <f t="array" ref="H278">_xlfn.LET(_xlpm.ids,_xlfn._xlws.FILTER('Golden Rulebook-CDErule level'!$S$4:$S$4620,('Golden Rulebook-CDErule level'!$L$4:$L$4620=H$28)*('Golden Rulebook-CDErule level'!$A$4:$A$4620=$B278)*('Golden Rulebook-CDErule level'!$AA$4:$AA$4620="Active"),""),SUM(--ISNUMBER(SEARCH(","&amp;SUBSTITUTE(SUBSTITUTE($C278," ",""),CHAR(160),"")&amp;",",","&amp;SUBSTITUTE(SUBSTITUTE(_xlpm.ids," ",""),CHAR(160),"")&amp;","))))</f>
        <v>0</v>
      </c>
      <c r="I278" s="18">
        <f>COUNTIFS('Golden Rulebook-CDErule level'!$E:$E,$C278,'Golden Rulebook-CDErule level'!$L:$L,I$28,'Golden Rulebook-CDErule level'!$A:$A,$B278,'Golden Rulebook-CDErule level'!$AA:$AA,"Active")</f>
        <v>0</v>
      </c>
      <c r="J278" s="18">
        <f>COUNTIFS('Golden Rulebook-CDErule level'!$E:$E,$C278,'Golden Rulebook-CDErule level'!$L:$L,J$28,'Golden Rulebook-CDErule level'!$A:$A,$B278,'Golden Rulebook-CDErule level'!$AA:$AA,"Active")</f>
        <v>0</v>
      </c>
    </row>
    <row r="279" spans="2:10" hidden="1">
      <c r="B279" s="111" t="str">
        <f>_xlfn.XLOOKUP(C279,'In-scope Attributes'!B:B,'In-scope Attributes'!H:H,"")</f>
        <v>Sprint 2</v>
      </c>
      <c r="C279" s="135" t="s">
        <v>6676</v>
      </c>
      <c r="D279" s="135" t="s">
        <v>5807</v>
      </c>
      <c r="E279" s="135" t="s">
        <v>6321</v>
      </c>
      <c r="F279" s="135" t="s">
        <v>6320</v>
      </c>
      <c r="G279" s="18">
        <f>COUNTIFS('Golden Rulebook-CDErule level'!$E:$E,$C279,'Golden Rulebook-CDErule level'!$L:$L,G$28,'Golden Rulebook-CDErule level'!$A:$A,$B279,'Golden Rulebook-CDErule level'!$AA:$AA,"Active")</f>
        <v>1</v>
      </c>
      <c r="H279" s="18" cm="1">
        <f t="array" ref="H279">_xlfn.LET(_xlpm.ids,_xlfn._xlws.FILTER('Golden Rulebook-CDErule level'!$S$4:$S$4620,('Golden Rulebook-CDErule level'!$L$4:$L$4620=H$28)*('Golden Rulebook-CDErule level'!$A$4:$A$4620=$B279)*('Golden Rulebook-CDErule level'!$AA$4:$AA$4620="Active"),""),SUM(--ISNUMBER(SEARCH(","&amp;SUBSTITUTE(SUBSTITUTE($C279," ",""),CHAR(160),"")&amp;",",","&amp;SUBSTITUTE(SUBSTITUTE(_xlpm.ids," ",""),CHAR(160),"")&amp;","))))</f>
        <v>0</v>
      </c>
      <c r="I279" s="18">
        <f>COUNTIFS('Golden Rulebook-CDErule level'!$E:$E,$C279,'Golden Rulebook-CDErule level'!$L:$L,I$28,'Golden Rulebook-CDErule level'!$A:$A,$B279,'Golden Rulebook-CDErule level'!$AA:$AA,"Active")</f>
        <v>0</v>
      </c>
      <c r="J279" s="18">
        <f>COUNTIFS('Golden Rulebook-CDErule level'!$E:$E,$C279,'Golden Rulebook-CDErule level'!$L:$L,J$28,'Golden Rulebook-CDErule level'!$A:$A,$B279,'Golden Rulebook-CDErule level'!$AA:$AA,"Active")</f>
        <v>1</v>
      </c>
    </row>
    <row r="280" spans="2:10" hidden="1">
      <c r="B280" s="111" t="str">
        <f>_xlfn.XLOOKUP(C280,'In-scope Attributes'!B:B,'In-scope Attributes'!H:H,"")</f>
        <v>Sprint 2</v>
      </c>
      <c r="C280" s="135" t="s">
        <v>6692</v>
      </c>
      <c r="D280" s="135" t="s">
        <v>6691</v>
      </c>
      <c r="E280" s="135" t="s">
        <v>6321</v>
      </c>
      <c r="F280" s="135" t="s">
        <v>6320</v>
      </c>
      <c r="G280" s="18">
        <f>COUNTIFS('Golden Rulebook-CDErule level'!$E:$E,$C280,'Golden Rulebook-CDErule level'!$L:$L,G$28,'Golden Rulebook-CDErule level'!$A:$A,$B280,'Golden Rulebook-CDErule level'!$AA:$AA,"Active")</f>
        <v>1</v>
      </c>
      <c r="H280" s="18" cm="1">
        <f t="array" ref="H280">_xlfn.LET(_xlpm.ids,_xlfn._xlws.FILTER('Golden Rulebook-CDErule level'!$S$4:$S$4620,('Golden Rulebook-CDErule level'!$L$4:$L$4620=H$28)*('Golden Rulebook-CDErule level'!$A$4:$A$4620=$B280)*('Golden Rulebook-CDErule level'!$AA$4:$AA$4620="Active"),""),SUM(--ISNUMBER(SEARCH(","&amp;SUBSTITUTE(SUBSTITUTE($C280," ",""),CHAR(160),"")&amp;",",","&amp;SUBSTITUTE(SUBSTITUTE(_xlpm.ids," ",""),CHAR(160),"")&amp;","))))</f>
        <v>0</v>
      </c>
      <c r="I280" s="18">
        <f>COUNTIFS('Golden Rulebook-CDErule level'!$E:$E,$C280,'Golden Rulebook-CDErule level'!$L:$L,I$28,'Golden Rulebook-CDErule level'!$A:$A,$B280,'Golden Rulebook-CDErule level'!$AA:$AA,"Active")</f>
        <v>0</v>
      </c>
      <c r="J280" s="18">
        <f>COUNTIFS('Golden Rulebook-CDErule level'!$E:$E,$C280,'Golden Rulebook-CDErule level'!$L:$L,J$28,'Golden Rulebook-CDErule level'!$A:$A,$B280,'Golden Rulebook-CDErule level'!$AA:$AA,"Active")</f>
        <v>1</v>
      </c>
    </row>
    <row r="281" spans="2:10" hidden="1">
      <c r="B281" s="111" t="str">
        <f>_xlfn.XLOOKUP(C281,'In-scope Attributes'!B:B,'In-scope Attributes'!H:H,"")</f>
        <v>Sprint 2</v>
      </c>
      <c r="C281" s="135" t="s">
        <v>6722</v>
      </c>
      <c r="D281" s="135" t="s">
        <v>6721</v>
      </c>
      <c r="E281" s="135" t="s">
        <v>6321</v>
      </c>
      <c r="F281" s="135" t="s">
        <v>6320</v>
      </c>
      <c r="G281" s="18">
        <f>COUNTIFS('Golden Rulebook-CDErule level'!$E:$E,$C281,'Golden Rulebook-CDErule level'!$L:$L,G$28,'Golden Rulebook-CDErule level'!$A:$A,$B281,'Golden Rulebook-CDErule level'!$AA:$AA,"Active")</f>
        <v>1</v>
      </c>
      <c r="H281" s="18" cm="1">
        <f t="array" ref="H281">_xlfn.LET(_xlpm.ids,_xlfn._xlws.FILTER('Golden Rulebook-CDErule level'!$S$4:$S$4620,('Golden Rulebook-CDErule level'!$L$4:$L$4620=H$28)*('Golden Rulebook-CDErule level'!$A$4:$A$4620=$B281)*('Golden Rulebook-CDErule level'!$AA$4:$AA$4620="Active"),""),SUM(--ISNUMBER(SEARCH(","&amp;SUBSTITUTE(SUBSTITUTE($C281," ",""),CHAR(160),"")&amp;",",","&amp;SUBSTITUTE(SUBSTITUTE(_xlpm.ids," ",""),CHAR(160),"")&amp;","))))</f>
        <v>1</v>
      </c>
      <c r="I281" s="18">
        <f>COUNTIFS('Golden Rulebook-CDErule level'!$E:$E,$C281,'Golden Rulebook-CDErule level'!$L:$L,I$28,'Golden Rulebook-CDErule level'!$A:$A,$B281,'Golden Rulebook-CDErule level'!$AA:$AA,"Active")</f>
        <v>0</v>
      </c>
      <c r="J281" s="18">
        <f>COUNTIFS('Golden Rulebook-CDErule level'!$E:$E,$C281,'Golden Rulebook-CDErule level'!$L:$L,J$28,'Golden Rulebook-CDErule level'!$A:$A,$B281,'Golden Rulebook-CDErule level'!$AA:$AA,"Active")</f>
        <v>3</v>
      </c>
    </row>
    <row r="282" spans="2:10" hidden="1">
      <c r="B282" s="111" t="str">
        <f>_xlfn.XLOOKUP(C282,'In-scope Attributes'!B:B,'In-scope Attributes'!H:H,"")</f>
        <v>Sprint 2</v>
      </c>
      <c r="C282" s="135" t="s">
        <v>6749</v>
      </c>
      <c r="D282" s="135" t="s">
        <v>6114</v>
      </c>
      <c r="E282" s="135" t="s">
        <v>6321</v>
      </c>
      <c r="F282" s="135" t="s">
        <v>6320</v>
      </c>
      <c r="G282" s="18">
        <f>COUNTIFS('Golden Rulebook-CDErule level'!$E:$E,$C282,'Golden Rulebook-CDErule level'!$L:$L,G$28,'Golden Rulebook-CDErule level'!$A:$A,$B282,'Golden Rulebook-CDErule level'!$AA:$AA,"Active")</f>
        <v>1</v>
      </c>
      <c r="H282" s="18" cm="1">
        <f t="array" ref="H282">_xlfn.LET(_xlpm.ids,_xlfn._xlws.FILTER('Golden Rulebook-CDErule level'!$S$4:$S$4620,('Golden Rulebook-CDErule level'!$L$4:$L$4620=H$28)*('Golden Rulebook-CDErule level'!$A$4:$A$4620=$B282)*('Golden Rulebook-CDErule level'!$AA$4:$AA$4620="Active"),""),SUM(--ISNUMBER(SEARCH(","&amp;SUBSTITUTE(SUBSTITUTE($C282," ",""),CHAR(160),"")&amp;",",","&amp;SUBSTITUTE(SUBSTITUTE(_xlpm.ids," ",""),CHAR(160),"")&amp;","))))</f>
        <v>0</v>
      </c>
      <c r="I282" s="18">
        <f>COUNTIFS('Golden Rulebook-CDErule level'!$E:$E,$C282,'Golden Rulebook-CDErule level'!$L:$L,I$28,'Golden Rulebook-CDErule level'!$A:$A,$B282,'Golden Rulebook-CDErule level'!$AA:$AA,"Active")</f>
        <v>0</v>
      </c>
      <c r="J282" s="18">
        <f>COUNTIFS('Golden Rulebook-CDErule level'!$E:$E,$C282,'Golden Rulebook-CDErule level'!$L:$L,J$28,'Golden Rulebook-CDErule level'!$A:$A,$B282,'Golden Rulebook-CDErule level'!$AA:$AA,"Active")</f>
        <v>1</v>
      </c>
    </row>
    <row r="283" spans="2:10" hidden="1">
      <c r="B283" s="111" t="str">
        <f>_xlfn.XLOOKUP(C283,'In-scope Attributes'!B:B,'In-scope Attributes'!H:H,"")</f>
        <v>Sprint 1</v>
      </c>
      <c r="C283" s="135" t="s">
        <v>3402</v>
      </c>
      <c r="D283" s="135" t="s">
        <v>2941</v>
      </c>
      <c r="E283" s="135" t="s">
        <v>3401</v>
      </c>
      <c r="F283" s="135" t="s">
        <v>3400</v>
      </c>
      <c r="G283" s="18">
        <f>COUNTIFS('Golden Rulebook-CDErule level'!$E:$E,$C283,'Golden Rulebook-CDErule level'!$L:$L,G$28,'Golden Rulebook-CDErule level'!$A:$A,$B283,'Golden Rulebook-CDErule level'!$AA:$AA,"Active")</f>
        <v>1</v>
      </c>
      <c r="H283" s="18" cm="1">
        <f t="array" ref="H283">_xlfn.LET(_xlpm.ids,_xlfn._xlws.FILTER('Golden Rulebook-CDErule level'!$S$4:$S$4620,('Golden Rulebook-CDErule level'!$L$4:$L$4620=H$28)*('Golden Rulebook-CDErule level'!$A$4:$A$4620=$B283)*('Golden Rulebook-CDErule level'!$AA$4:$AA$4620="Active"),""),SUM(--ISNUMBER(SEARCH(","&amp;SUBSTITUTE(SUBSTITUTE($C283," ",""),CHAR(160),"")&amp;",",","&amp;SUBSTITUTE(SUBSTITUTE(_xlpm.ids," ",""),CHAR(160),"")&amp;","))))</f>
        <v>1</v>
      </c>
      <c r="I283" s="18">
        <f>COUNTIFS('Golden Rulebook-CDErule level'!$E:$E,$C283,'Golden Rulebook-CDErule level'!$L:$L,I$28,'Golden Rulebook-CDErule level'!$A:$A,$B283,'Golden Rulebook-CDErule level'!$AA:$AA,"Active")</f>
        <v>1</v>
      </c>
      <c r="J283" s="18">
        <f>COUNTIFS('Golden Rulebook-CDErule level'!$E:$E,$C283,'Golden Rulebook-CDErule level'!$L:$L,J$28,'Golden Rulebook-CDErule level'!$A:$A,$B283,'Golden Rulebook-CDErule level'!$AA:$AA,"Active")</f>
        <v>3</v>
      </c>
    </row>
    <row r="284" spans="2:10" hidden="1">
      <c r="B284" s="111" t="str">
        <f>_xlfn.XLOOKUP(C284,'In-scope Attributes'!B:B,'In-scope Attributes'!H:H,"")</f>
        <v>Sprint 1</v>
      </c>
      <c r="C284" s="135" t="s">
        <v>3436</v>
      </c>
      <c r="D284" s="135" t="s">
        <v>2977</v>
      </c>
      <c r="E284" s="135" t="s">
        <v>3401</v>
      </c>
      <c r="F284" s="135" t="s">
        <v>3400</v>
      </c>
      <c r="G284" s="18">
        <f>COUNTIFS('Golden Rulebook-CDErule level'!$E:$E,$C284,'Golden Rulebook-CDErule level'!$L:$L,G$28,'Golden Rulebook-CDErule level'!$A:$A,$B284,'Golden Rulebook-CDErule level'!$AA:$AA,"Active")</f>
        <v>1</v>
      </c>
      <c r="H284" s="18" cm="1">
        <f t="array" ref="H284">_xlfn.LET(_xlpm.ids,_xlfn._xlws.FILTER('Golden Rulebook-CDErule level'!$S$4:$S$4620,('Golden Rulebook-CDErule level'!$L$4:$L$4620=H$28)*('Golden Rulebook-CDErule level'!$A$4:$A$4620=$B284)*('Golden Rulebook-CDErule level'!$AA$4:$AA$4620="Active"),""),SUM(--ISNUMBER(SEARCH(","&amp;SUBSTITUTE(SUBSTITUTE($C284," ",""),CHAR(160),"")&amp;",",","&amp;SUBSTITUTE(SUBSTITUTE(_xlpm.ids," ",""),CHAR(160),"")&amp;","))))</f>
        <v>1</v>
      </c>
      <c r="I284" s="18">
        <f>COUNTIFS('Golden Rulebook-CDErule level'!$E:$E,$C284,'Golden Rulebook-CDErule level'!$L:$L,I$28,'Golden Rulebook-CDErule level'!$A:$A,$B284,'Golden Rulebook-CDErule level'!$AA:$AA,"Active")</f>
        <v>1</v>
      </c>
      <c r="J284" s="18">
        <f>COUNTIFS('Golden Rulebook-CDErule level'!$E:$E,$C284,'Golden Rulebook-CDErule level'!$L:$L,J$28,'Golden Rulebook-CDErule level'!$A:$A,$B284,'Golden Rulebook-CDErule level'!$AA:$AA,"Active")</f>
        <v>3</v>
      </c>
    </row>
    <row r="285" spans="2:10" hidden="1">
      <c r="B285" s="111" t="str">
        <f>_xlfn.XLOOKUP(C285,'In-scope Attributes'!B:B,'In-scope Attributes'!H:H,"")</f>
        <v>Sprint 1</v>
      </c>
      <c r="C285" s="135" t="s">
        <v>3473</v>
      </c>
      <c r="D285" s="135" t="s">
        <v>3472</v>
      </c>
      <c r="E285" s="135" t="s">
        <v>3471</v>
      </c>
      <c r="F285" s="135" t="s">
        <v>3470</v>
      </c>
      <c r="G285" s="18">
        <f>COUNTIFS('Golden Rulebook-CDErule level'!$E:$E,$C285,'Golden Rulebook-CDErule level'!$L:$L,G$28,'Golden Rulebook-CDErule level'!$A:$A,$B285,'Golden Rulebook-CDErule level'!$AA:$AA,"Active")</f>
        <v>1</v>
      </c>
      <c r="H285" s="18" cm="1">
        <f t="array" ref="H285">_xlfn.LET(_xlpm.ids,_xlfn._xlws.FILTER('Golden Rulebook-CDErule level'!$S$4:$S$4620,('Golden Rulebook-CDErule level'!$L$4:$L$4620=H$28)*('Golden Rulebook-CDErule level'!$A$4:$A$4620=$B285)*('Golden Rulebook-CDErule level'!$AA$4:$AA$4620="Active"),""),SUM(--ISNUMBER(SEARCH(","&amp;SUBSTITUTE(SUBSTITUTE($C285," ",""),CHAR(160),"")&amp;",",","&amp;SUBSTITUTE(SUBSTITUTE(_xlpm.ids," ",""),CHAR(160),"")&amp;","))))</f>
        <v>1</v>
      </c>
      <c r="I285" s="18">
        <f>COUNTIFS('Golden Rulebook-CDErule level'!$E:$E,$C285,'Golden Rulebook-CDErule level'!$L:$L,I$28,'Golden Rulebook-CDErule level'!$A:$A,$B285,'Golden Rulebook-CDErule level'!$AA:$AA,"Active")</f>
        <v>0</v>
      </c>
      <c r="J285" s="18">
        <f>COUNTIFS('Golden Rulebook-CDErule level'!$E:$E,$C285,'Golden Rulebook-CDErule level'!$L:$L,J$28,'Golden Rulebook-CDErule level'!$A:$A,$B285,'Golden Rulebook-CDErule level'!$AA:$AA,"Active")</f>
        <v>1</v>
      </c>
    </row>
    <row r="286" spans="2:10" hidden="1">
      <c r="B286" s="111" t="str">
        <f>_xlfn.XLOOKUP(C286,'In-scope Attributes'!B:B,'In-scope Attributes'!H:H,"")</f>
        <v>Sprint 1</v>
      </c>
      <c r="C286" s="135" t="s">
        <v>3487</v>
      </c>
      <c r="D286" s="135" t="s">
        <v>3486</v>
      </c>
      <c r="E286" s="135" t="s">
        <v>3471</v>
      </c>
      <c r="F286" s="135" t="s">
        <v>3470</v>
      </c>
      <c r="G286" s="18">
        <f>COUNTIFS('Golden Rulebook-CDErule level'!$E:$E,$C286,'Golden Rulebook-CDErule level'!$L:$L,G$28,'Golden Rulebook-CDErule level'!$A:$A,$B286,'Golden Rulebook-CDErule level'!$AA:$AA,"Active")</f>
        <v>1</v>
      </c>
      <c r="H286" s="18" cm="1">
        <f t="array" ref="H286">_xlfn.LET(_xlpm.ids,_xlfn._xlws.FILTER('Golden Rulebook-CDErule level'!$S$4:$S$4620,('Golden Rulebook-CDErule level'!$L$4:$L$4620=H$28)*('Golden Rulebook-CDErule level'!$A$4:$A$4620=$B286)*('Golden Rulebook-CDErule level'!$AA$4:$AA$4620="Active"),""),SUM(--ISNUMBER(SEARCH(","&amp;SUBSTITUTE(SUBSTITUTE($C286," ",""),CHAR(160),"")&amp;",",","&amp;SUBSTITUTE(SUBSTITUTE(_xlpm.ids," ",""),CHAR(160),"")&amp;","))))</f>
        <v>1</v>
      </c>
      <c r="I286" s="18">
        <f>COUNTIFS('Golden Rulebook-CDErule level'!$E:$E,$C286,'Golden Rulebook-CDErule level'!$L:$L,I$28,'Golden Rulebook-CDErule level'!$A:$A,$B286,'Golden Rulebook-CDErule level'!$AA:$AA,"Active")</f>
        <v>0</v>
      </c>
      <c r="J286" s="18">
        <f>COUNTIFS('Golden Rulebook-CDErule level'!$E:$E,$C286,'Golden Rulebook-CDErule level'!$L:$L,J$28,'Golden Rulebook-CDErule level'!$A:$A,$B286,'Golden Rulebook-CDErule level'!$AA:$AA,"Active")</f>
        <v>1</v>
      </c>
    </row>
    <row r="287" spans="2:10" hidden="1">
      <c r="B287" s="111" t="str">
        <f>_xlfn.XLOOKUP(C287,'In-scope Attributes'!B:B,'In-scope Attributes'!H:H,"")</f>
        <v>Sprint 1</v>
      </c>
      <c r="C287" s="135" t="s">
        <v>3502</v>
      </c>
      <c r="D287" s="135" t="s">
        <v>3392</v>
      </c>
      <c r="E287" s="135" t="s">
        <v>3501</v>
      </c>
      <c r="F287" s="135" t="s">
        <v>3500</v>
      </c>
      <c r="G287" s="18">
        <f>COUNTIFS('Golden Rulebook-CDErule level'!$E:$E,$C287,'Golden Rulebook-CDErule level'!$L:$L,G$28,'Golden Rulebook-CDErule level'!$A:$A,$B287,'Golden Rulebook-CDErule level'!$AA:$AA,"Active")</f>
        <v>1</v>
      </c>
      <c r="H287" s="18" cm="1">
        <f t="array" ref="H287">_xlfn.LET(_xlpm.ids,_xlfn._xlws.FILTER('Golden Rulebook-CDErule level'!$S$4:$S$4620,('Golden Rulebook-CDErule level'!$L$4:$L$4620=H$28)*('Golden Rulebook-CDErule level'!$A$4:$A$4620=$B287)*('Golden Rulebook-CDErule level'!$AA$4:$AA$4620="Active"),""),SUM(--ISNUMBER(SEARCH(","&amp;SUBSTITUTE(SUBSTITUTE($C287," ",""),CHAR(160),"")&amp;",",","&amp;SUBSTITUTE(SUBSTITUTE(_xlpm.ids," ",""),CHAR(160),"")&amp;","))))</f>
        <v>1</v>
      </c>
      <c r="I287" s="18">
        <f>COUNTIFS('Golden Rulebook-CDErule level'!$E:$E,$C287,'Golden Rulebook-CDErule level'!$L:$L,I$28,'Golden Rulebook-CDErule level'!$A:$A,$B287,'Golden Rulebook-CDErule level'!$AA:$AA,"Active")</f>
        <v>0</v>
      </c>
      <c r="J287" s="18">
        <f>COUNTIFS('Golden Rulebook-CDErule level'!$E:$E,$C287,'Golden Rulebook-CDErule level'!$L:$L,J$28,'Golden Rulebook-CDErule level'!$A:$A,$B287,'Golden Rulebook-CDErule level'!$AA:$AA,"Active")</f>
        <v>1</v>
      </c>
    </row>
    <row r="288" spans="2:10" hidden="1">
      <c r="B288" s="111" t="str">
        <f>_xlfn.XLOOKUP(C288,'In-scope Attributes'!B:B,'In-scope Attributes'!H:H,"")</f>
        <v>Sprint 1</v>
      </c>
      <c r="C288" s="135" t="s">
        <v>3516</v>
      </c>
      <c r="D288" s="135" t="s">
        <v>3515</v>
      </c>
      <c r="E288" s="135" t="s">
        <v>3501</v>
      </c>
      <c r="F288" s="135" t="s">
        <v>3500</v>
      </c>
      <c r="G288" s="18">
        <f>COUNTIFS('Golden Rulebook-CDErule level'!$E:$E,$C288,'Golden Rulebook-CDErule level'!$L:$L,G$28,'Golden Rulebook-CDErule level'!$A:$A,$B288,'Golden Rulebook-CDErule level'!$AA:$AA,"Active")</f>
        <v>1</v>
      </c>
      <c r="H288" s="18" cm="1">
        <f t="array" ref="H288">_xlfn.LET(_xlpm.ids,_xlfn._xlws.FILTER('Golden Rulebook-CDErule level'!$S$4:$S$4620,('Golden Rulebook-CDErule level'!$L$4:$L$4620=H$28)*('Golden Rulebook-CDErule level'!$A$4:$A$4620=$B288)*('Golden Rulebook-CDErule level'!$AA$4:$AA$4620="Active"),""),SUM(--ISNUMBER(SEARCH(","&amp;SUBSTITUTE(SUBSTITUTE($C288," ",""),CHAR(160),"")&amp;",",","&amp;SUBSTITUTE(SUBSTITUTE(_xlpm.ids," ",""),CHAR(160),"")&amp;","))))</f>
        <v>1</v>
      </c>
      <c r="I288" s="18">
        <f>COUNTIFS('Golden Rulebook-CDErule level'!$E:$E,$C288,'Golden Rulebook-CDErule level'!$L:$L,I$28,'Golden Rulebook-CDErule level'!$A:$A,$B288,'Golden Rulebook-CDErule level'!$AA:$AA,"Active")</f>
        <v>0</v>
      </c>
      <c r="J288" s="18">
        <f>COUNTIFS('Golden Rulebook-CDErule level'!$E:$E,$C288,'Golden Rulebook-CDErule level'!$L:$L,J$28,'Golden Rulebook-CDErule level'!$A:$A,$B288,'Golden Rulebook-CDErule level'!$AA:$AA,"Active")</f>
        <v>3</v>
      </c>
    </row>
    <row r="289" spans="2:10" hidden="1">
      <c r="B289" s="111" t="str">
        <f>_xlfn.XLOOKUP(C289,'In-scope Attributes'!B:B,'In-scope Attributes'!H:H,"")</f>
        <v>Sprint 1</v>
      </c>
      <c r="C289" s="135" t="s">
        <v>3546</v>
      </c>
      <c r="D289" s="135" t="s">
        <v>3545</v>
      </c>
      <c r="E289" s="135" t="s">
        <v>3501</v>
      </c>
      <c r="F289" s="135" t="s">
        <v>3500</v>
      </c>
      <c r="G289" s="18">
        <f>COUNTIFS('Golden Rulebook-CDErule level'!$E:$E,$C289,'Golden Rulebook-CDErule level'!$L:$L,G$28,'Golden Rulebook-CDErule level'!$A:$A,$B289,'Golden Rulebook-CDErule level'!$AA:$AA,"Active")</f>
        <v>1</v>
      </c>
      <c r="H289" s="18" cm="1">
        <f t="array" ref="H289">_xlfn.LET(_xlpm.ids,_xlfn._xlws.FILTER('Golden Rulebook-CDErule level'!$S$4:$S$4620,('Golden Rulebook-CDErule level'!$L$4:$L$4620=H$28)*('Golden Rulebook-CDErule level'!$A$4:$A$4620=$B289)*('Golden Rulebook-CDErule level'!$AA$4:$AA$4620="Active"),""),SUM(--ISNUMBER(SEARCH(","&amp;SUBSTITUTE(SUBSTITUTE($C289," ",""),CHAR(160),"")&amp;",",","&amp;SUBSTITUTE(SUBSTITUTE(_xlpm.ids," ",""),CHAR(160),"")&amp;","))))</f>
        <v>1</v>
      </c>
      <c r="I289" s="18">
        <f>COUNTIFS('Golden Rulebook-CDErule level'!$E:$E,$C289,'Golden Rulebook-CDErule level'!$L:$L,I$28,'Golden Rulebook-CDErule level'!$A:$A,$B289,'Golden Rulebook-CDErule level'!$AA:$AA,"Active")</f>
        <v>0</v>
      </c>
      <c r="J289" s="18">
        <f>COUNTIFS('Golden Rulebook-CDErule level'!$E:$E,$C289,'Golden Rulebook-CDErule level'!$L:$L,J$28,'Golden Rulebook-CDErule level'!$A:$A,$B289,'Golden Rulebook-CDErule level'!$AA:$AA,"Active")</f>
        <v>1</v>
      </c>
    </row>
    <row r="290" spans="2:10" hidden="1">
      <c r="B290" s="111" t="str">
        <f>_xlfn.XLOOKUP(C290,'In-scope Attributes'!B:B,'In-scope Attributes'!H:H,"")</f>
        <v>Sprint 2</v>
      </c>
      <c r="C290" s="135" t="s">
        <v>6766</v>
      </c>
      <c r="D290" s="135" t="s">
        <v>6765</v>
      </c>
      <c r="E290" s="135" t="s">
        <v>6764</v>
      </c>
      <c r="F290" s="135" t="s">
        <v>6763</v>
      </c>
      <c r="G290" s="18">
        <f>COUNTIFS('Golden Rulebook-CDErule level'!$E:$E,$C290,'Golden Rulebook-CDErule level'!$L:$L,G$28,'Golden Rulebook-CDErule level'!$A:$A,$B290,'Golden Rulebook-CDErule level'!$AA:$AA,"Active")</f>
        <v>1</v>
      </c>
      <c r="H290" s="18" cm="1">
        <f t="array" ref="H290">_xlfn.LET(_xlpm.ids,_xlfn._xlws.FILTER('Golden Rulebook-CDErule level'!$S$4:$S$4620,('Golden Rulebook-CDErule level'!$L$4:$L$4620=H$28)*('Golden Rulebook-CDErule level'!$A$4:$A$4620=$B290)*('Golden Rulebook-CDErule level'!$AA$4:$AA$4620="Active"),""),SUM(--ISNUMBER(SEARCH(","&amp;SUBSTITUTE(SUBSTITUTE($C290," ",""),CHAR(160),"")&amp;",",","&amp;SUBSTITUTE(SUBSTITUTE(_xlpm.ids," ",""),CHAR(160),"")&amp;","))))</f>
        <v>1</v>
      </c>
      <c r="I290" s="18">
        <f>COUNTIFS('Golden Rulebook-CDErule level'!$E:$E,$C290,'Golden Rulebook-CDErule level'!$L:$L,I$28,'Golden Rulebook-CDErule level'!$A:$A,$B290,'Golden Rulebook-CDErule level'!$AA:$AA,"Active")</f>
        <v>0</v>
      </c>
      <c r="J290" s="18">
        <f>COUNTIFS('Golden Rulebook-CDErule level'!$E:$E,$C290,'Golden Rulebook-CDErule level'!$L:$L,J$28,'Golden Rulebook-CDErule level'!$A:$A,$B290,'Golden Rulebook-CDErule level'!$AA:$AA,"Active")</f>
        <v>2</v>
      </c>
    </row>
    <row r="291" spans="2:10" hidden="1">
      <c r="B291" s="111" t="str">
        <f>_xlfn.XLOOKUP(C291,'In-scope Attributes'!B:B,'In-scope Attributes'!H:H,"")</f>
        <v>Sprint 2</v>
      </c>
      <c r="C291" s="135" t="s">
        <v>6795</v>
      </c>
      <c r="D291" s="135" t="s">
        <v>2782</v>
      </c>
      <c r="E291" s="135" t="s">
        <v>6764</v>
      </c>
      <c r="F291" s="135" t="s">
        <v>6763</v>
      </c>
      <c r="G291" s="18">
        <f>COUNTIFS('Golden Rulebook-CDErule level'!$E:$E,$C291,'Golden Rulebook-CDErule level'!$L:$L,G$28,'Golden Rulebook-CDErule level'!$A:$A,$B291,'Golden Rulebook-CDErule level'!$AA:$AA,"Active")</f>
        <v>1</v>
      </c>
      <c r="H291" s="18" cm="1">
        <f t="array" ref="H291">_xlfn.LET(_xlpm.ids,_xlfn._xlws.FILTER('Golden Rulebook-CDErule level'!$S$4:$S$4620,('Golden Rulebook-CDErule level'!$L$4:$L$4620=H$28)*('Golden Rulebook-CDErule level'!$A$4:$A$4620=$B291)*('Golden Rulebook-CDErule level'!$AA$4:$AA$4620="Active"),""),SUM(--ISNUMBER(SEARCH(","&amp;SUBSTITUTE(SUBSTITUTE($C291," ",""),CHAR(160),"")&amp;",",","&amp;SUBSTITUTE(SUBSTITUTE(_xlpm.ids," ",""),CHAR(160),"")&amp;","))))</f>
        <v>1</v>
      </c>
      <c r="I291" s="18">
        <f>COUNTIFS('Golden Rulebook-CDErule level'!$E:$E,$C291,'Golden Rulebook-CDErule level'!$L:$L,I$28,'Golden Rulebook-CDErule level'!$A:$A,$B291,'Golden Rulebook-CDErule level'!$AA:$AA,"Active")</f>
        <v>0</v>
      </c>
      <c r="J291" s="18">
        <f>COUNTIFS('Golden Rulebook-CDErule level'!$E:$E,$C291,'Golden Rulebook-CDErule level'!$L:$L,J$28,'Golden Rulebook-CDErule level'!$A:$A,$B291,'Golden Rulebook-CDErule level'!$AA:$AA,"Active")</f>
        <v>5</v>
      </c>
    </row>
    <row r="292" spans="2:10" hidden="1">
      <c r="B292" s="111" t="str">
        <f>_xlfn.XLOOKUP(C292,'In-scope Attributes'!B:B,'In-scope Attributes'!H:H,"")</f>
        <v>Sprint 2</v>
      </c>
      <c r="C292" s="135" t="s">
        <v>6830</v>
      </c>
      <c r="D292" s="135" t="s">
        <v>6829</v>
      </c>
      <c r="E292" s="135" t="s">
        <v>6764</v>
      </c>
      <c r="F292" s="135" t="s">
        <v>6763</v>
      </c>
      <c r="G292" s="18">
        <f>COUNTIFS('Golden Rulebook-CDErule level'!$E:$E,$C292,'Golden Rulebook-CDErule level'!$L:$L,G$28,'Golden Rulebook-CDErule level'!$A:$A,$B292,'Golden Rulebook-CDErule level'!$AA:$AA,"Active")</f>
        <v>1</v>
      </c>
      <c r="H292" s="18" cm="1">
        <f t="array" ref="H292">_xlfn.LET(_xlpm.ids,_xlfn._xlws.FILTER('Golden Rulebook-CDErule level'!$S$4:$S$4620,('Golden Rulebook-CDErule level'!$L$4:$L$4620=H$28)*('Golden Rulebook-CDErule level'!$A$4:$A$4620=$B292)*('Golden Rulebook-CDErule level'!$AA$4:$AA$4620="Active"),""),SUM(--ISNUMBER(SEARCH(","&amp;SUBSTITUTE(SUBSTITUTE($C292," ",""),CHAR(160),"")&amp;",",","&amp;SUBSTITUTE(SUBSTITUTE(_xlpm.ids," ",""),CHAR(160),"")&amp;","))))</f>
        <v>2</v>
      </c>
      <c r="I292" s="18">
        <f>COUNTIFS('Golden Rulebook-CDErule level'!$E:$E,$C292,'Golden Rulebook-CDErule level'!$L:$L,I$28,'Golden Rulebook-CDErule level'!$A:$A,$B292,'Golden Rulebook-CDErule level'!$AA:$AA,"Active")</f>
        <v>0</v>
      </c>
      <c r="J292" s="18">
        <f>COUNTIFS('Golden Rulebook-CDErule level'!$E:$E,$C292,'Golden Rulebook-CDErule level'!$L:$L,J$28,'Golden Rulebook-CDErule level'!$A:$A,$B292,'Golden Rulebook-CDErule level'!$AA:$AA,"Active")</f>
        <v>2</v>
      </c>
    </row>
    <row r="293" spans="2:10" hidden="1">
      <c r="B293" s="111" t="str">
        <f>_xlfn.XLOOKUP(C293,'In-scope Attributes'!B:B,'In-scope Attributes'!H:H,"")</f>
        <v>Sprint 2</v>
      </c>
      <c r="C293" s="135" t="s">
        <v>6853</v>
      </c>
      <c r="D293" s="135" t="s">
        <v>6852</v>
      </c>
      <c r="E293" s="135" t="s">
        <v>6764</v>
      </c>
      <c r="F293" s="135" t="s">
        <v>6763</v>
      </c>
      <c r="G293" s="18">
        <f>COUNTIFS('Golden Rulebook-CDErule level'!$E:$E,$C293,'Golden Rulebook-CDErule level'!$L:$L,G$28,'Golden Rulebook-CDErule level'!$A:$A,$B293,'Golden Rulebook-CDErule level'!$AA:$AA,"Active")</f>
        <v>1</v>
      </c>
      <c r="H293" s="18" cm="1">
        <f t="array" ref="H293">_xlfn.LET(_xlpm.ids,_xlfn._xlws.FILTER('Golden Rulebook-CDErule level'!$S$4:$S$4620,('Golden Rulebook-CDErule level'!$L$4:$L$4620=H$28)*('Golden Rulebook-CDErule level'!$A$4:$A$4620=$B293)*('Golden Rulebook-CDErule level'!$AA$4:$AA$4620="Active"),""),SUM(--ISNUMBER(SEARCH(","&amp;SUBSTITUTE(SUBSTITUTE($C293," ",""),CHAR(160),"")&amp;",",","&amp;SUBSTITUTE(SUBSTITUTE(_xlpm.ids," ",""),CHAR(160),"")&amp;","))))</f>
        <v>1</v>
      </c>
      <c r="I293" s="18">
        <f>COUNTIFS('Golden Rulebook-CDErule level'!$E:$E,$C293,'Golden Rulebook-CDErule level'!$L:$L,I$28,'Golden Rulebook-CDErule level'!$A:$A,$B293,'Golden Rulebook-CDErule level'!$AA:$AA,"Active")</f>
        <v>0</v>
      </c>
      <c r="J293" s="18">
        <f>COUNTIFS('Golden Rulebook-CDErule level'!$E:$E,$C293,'Golden Rulebook-CDErule level'!$L:$L,J$28,'Golden Rulebook-CDErule level'!$A:$A,$B293,'Golden Rulebook-CDErule level'!$AA:$AA,"Active")</f>
        <v>2</v>
      </c>
    </row>
    <row r="294" spans="2:10" hidden="1">
      <c r="B294" s="111" t="str">
        <f>_xlfn.XLOOKUP(C294,'In-scope Attributes'!B:B,'In-scope Attributes'!H:H,"")</f>
        <v>Sprint 2</v>
      </c>
      <c r="C294" s="135" t="s">
        <v>6882</v>
      </c>
      <c r="D294" s="135" t="s">
        <v>6881</v>
      </c>
      <c r="E294" s="135" t="s">
        <v>6764</v>
      </c>
      <c r="F294" s="135" t="s">
        <v>6763</v>
      </c>
      <c r="G294" s="18">
        <f>COUNTIFS('Golden Rulebook-CDErule level'!$E:$E,$C294,'Golden Rulebook-CDErule level'!$L:$L,G$28,'Golden Rulebook-CDErule level'!$A:$A,$B294,'Golden Rulebook-CDErule level'!$AA:$AA,"Active")</f>
        <v>1</v>
      </c>
      <c r="H294" s="18" cm="1">
        <f t="array" ref="H294">_xlfn.LET(_xlpm.ids,_xlfn._xlws.FILTER('Golden Rulebook-CDErule level'!$S$4:$S$4620,('Golden Rulebook-CDErule level'!$L$4:$L$4620=H$28)*('Golden Rulebook-CDErule level'!$A$4:$A$4620=$B294)*('Golden Rulebook-CDErule level'!$AA$4:$AA$4620="Active"),""),SUM(--ISNUMBER(SEARCH(","&amp;SUBSTITUTE(SUBSTITUTE($C294," ",""),CHAR(160),"")&amp;",",","&amp;SUBSTITUTE(SUBSTITUTE(_xlpm.ids," ",""),CHAR(160),"")&amp;","))))</f>
        <v>1</v>
      </c>
      <c r="I294" s="18">
        <f>COUNTIFS('Golden Rulebook-CDErule level'!$E:$E,$C294,'Golden Rulebook-CDErule level'!$L:$L,I$28,'Golden Rulebook-CDErule level'!$A:$A,$B294,'Golden Rulebook-CDErule level'!$AA:$AA,"Active")</f>
        <v>0</v>
      </c>
      <c r="J294" s="18">
        <f>COUNTIFS('Golden Rulebook-CDErule level'!$E:$E,$C294,'Golden Rulebook-CDErule level'!$L:$L,J$28,'Golden Rulebook-CDErule level'!$A:$A,$B294,'Golden Rulebook-CDErule level'!$AA:$AA,"Active")</f>
        <v>2</v>
      </c>
    </row>
    <row r="295" spans="2:10" hidden="1">
      <c r="B295" s="111" t="str">
        <f>_xlfn.XLOOKUP(C295,'In-scope Attributes'!B:B,'In-scope Attributes'!H:H,"")</f>
        <v>Sprint 2</v>
      </c>
      <c r="C295" s="135" t="s">
        <v>6912</v>
      </c>
      <c r="D295" s="135" t="s">
        <v>6911</v>
      </c>
      <c r="E295" s="135" t="s">
        <v>6764</v>
      </c>
      <c r="F295" s="135" t="s">
        <v>6763</v>
      </c>
      <c r="G295" s="18">
        <f>COUNTIFS('Golden Rulebook-CDErule level'!$E:$E,$C295,'Golden Rulebook-CDErule level'!$L:$L,G$28,'Golden Rulebook-CDErule level'!$A:$A,$B295,'Golden Rulebook-CDErule level'!$AA:$AA,"Active")</f>
        <v>1</v>
      </c>
      <c r="H295" s="18" cm="1">
        <f t="array" ref="H295">_xlfn.LET(_xlpm.ids,_xlfn._xlws.FILTER('Golden Rulebook-CDErule level'!$S$4:$S$4620,('Golden Rulebook-CDErule level'!$L$4:$L$4620=H$28)*('Golden Rulebook-CDErule level'!$A$4:$A$4620=$B295)*('Golden Rulebook-CDErule level'!$AA$4:$AA$4620="Active"),""),SUM(--ISNUMBER(SEARCH(","&amp;SUBSTITUTE(SUBSTITUTE($C295," ",""),CHAR(160),"")&amp;",",","&amp;SUBSTITUTE(SUBSTITUTE(_xlpm.ids," ",""),CHAR(160),"")&amp;","))))</f>
        <v>1</v>
      </c>
      <c r="I295" s="18">
        <f>COUNTIFS('Golden Rulebook-CDErule level'!$E:$E,$C295,'Golden Rulebook-CDErule level'!$L:$L,I$28,'Golden Rulebook-CDErule level'!$A:$A,$B295,'Golden Rulebook-CDErule level'!$AA:$AA,"Active")</f>
        <v>0</v>
      </c>
      <c r="J295" s="18">
        <f>COUNTIFS('Golden Rulebook-CDErule level'!$E:$E,$C295,'Golden Rulebook-CDErule level'!$L:$L,J$28,'Golden Rulebook-CDErule level'!$A:$A,$B295,'Golden Rulebook-CDErule level'!$AA:$AA,"Active")</f>
        <v>3</v>
      </c>
    </row>
    <row r="296" spans="2:10" hidden="1">
      <c r="B296" s="111" t="str">
        <f>_xlfn.XLOOKUP(C296,'In-scope Attributes'!B:B,'In-scope Attributes'!H:H,"")</f>
        <v>Sprint 2</v>
      </c>
      <c r="C296" s="135" t="s">
        <v>6949</v>
      </c>
      <c r="D296" s="135" t="s">
        <v>6948</v>
      </c>
      <c r="E296" s="135" t="s">
        <v>6764</v>
      </c>
      <c r="F296" s="135" t="s">
        <v>6763</v>
      </c>
      <c r="G296" s="18">
        <f>COUNTIFS('Golden Rulebook-CDErule level'!$E:$E,$C296,'Golden Rulebook-CDErule level'!$L:$L,G$28,'Golden Rulebook-CDErule level'!$A:$A,$B296,'Golden Rulebook-CDErule level'!$AA:$AA,"Active")</f>
        <v>1</v>
      </c>
      <c r="H296" s="18" cm="1">
        <f t="array" ref="H296">_xlfn.LET(_xlpm.ids,_xlfn._xlws.FILTER('Golden Rulebook-CDErule level'!$S$4:$S$4620,('Golden Rulebook-CDErule level'!$L$4:$L$4620=H$28)*('Golden Rulebook-CDErule level'!$A$4:$A$4620=$B296)*('Golden Rulebook-CDErule level'!$AA$4:$AA$4620="Active"),""),SUM(--ISNUMBER(SEARCH(","&amp;SUBSTITUTE(SUBSTITUTE($C296," ",""),CHAR(160),"")&amp;",",","&amp;SUBSTITUTE(SUBSTITUTE(_xlpm.ids," ",""),CHAR(160),"")&amp;","))))</f>
        <v>1</v>
      </c>
      <c r="I296" s="18">
        <f>COUNTIFS('Golden Rulebook-CDErule level'!$E:$E,$C296,'Golden Rulebook-CDErule level'!$L:$L,I$28,'Golden Rulebook-CDErule level'!$A:$A,$B296,'Golden Rulebook-CDErule level'!$AA:$AA,"Active")</f>
        <v>0</v>
      </c>
      <c r="J296" s="18">
        <f>COUNTIFS('Golden Rulebook-CDErule level'!$E:$E,$C296,'Golden Rulebook-CDErule level'!$L:$L,J$28,'Golden Rulebook-CDErule level'!$A:$A,$B296,'Golden Rulebook-CDErule level'!$AA:$AA,"Active")</f>
        <v>2</v>
      </c>
    </row>
    <row r="297" spans="2:10" hidden="1">
      <c r="B297" s="111" t="str">
        <f>_xlfn.XLOOKUP(C297,'In-scope Attributes'!B:B,'In-scope Attributes'!H:H,"")</f>
        <v>Sprint 2</v>
      </c>
      <c r="C297" s="135" t="s">
        <v>6971</v>
      </c>
      <c r="D297" s="135" t="s">
        <v>6970</v>
      </c>
      <c r="E297" s="135" t="s">
        <v>6764</v>
      </c>
      <c r="F297" s="135" t="s">
        <v>6763</v>
      </c>
      <c r="G297" s="18">
        <f>COUNTIFS('Golden Rulebook-CDErule level'!$E:$E,$C297,'Golden Rulebook-CDErule level'!$L:$L,G$28,'Golden Rulebook-CDErule level'!$A:$A,$B297,'Golden Rulebook-CDErule level'!$AA:$AA,"Active")</f>
        <v>1</v>
      </c>
      <c r="H297" s="18" cm="1">
        <f t="array" ref="H297">_xlfn.LET(_xlpm.ids,_xlfn._xlws.FILTER('Golden Rulebook-CDErule level'!$S$4:$S$4620,('Golden Rulebook-CDErule level'!$L$4:$L$4620=H$28)*('Golden Rulebook-CDErule level'!$A$4:$A$4620=$B297)*('Golden Rulebook-CDErule level'!$AA$4:$AA$4620="Active"),""),SUM(--ISNUMBER(SEARCH(","&amp;SUBSTITUTE(SUBSTITUTE($C297," ",""),CHAR(160),"")&amp;",",","&amp;SUBSTITUTE(SUBSTITUTE(_xlpm.ids," ",""),CHAR(160),"")&amp;","))))</f>
        <v>1</v>
      </c>
      <c r="I297" s="18">
        <f>COUNTIFS('Golden Rulebook-CDErule level'!$E:$E,$C297,'Golden Rulebook-CDErule level'!$L:$L,I$28,'Golden Rulebook-CDErule level'!$A:$A,$B297,'Golden Rulebook-CDErule level'!$AA:$AA,"Active")</f>
        <v>0</v>
      </c>
      <c r="J297" s="18">
        <f>COUNTIFS('Golden Rulebook-CDErule level'!$E:$E,$C297,'Golden Rulebook-CDErule level'!$L:$L,J$28,'Golden Rulebook-CDErule level'!$A:$A,$B297,'Golden Rulebook-CDErule level'!$AA:$AA,"Active")</f>
        <v>2</v>
      </c>
    </row>
    <row r="298" spans="2:10" hidden="1">
      <c r="B298" s="111" t="str">
        <f>_xlfn.XLOOKUP(C298,'In-scope Attributes'!B:B,'In-scope Attributes'!H:H,"")</f>
        <v>Sprint 2</v>
      </c>
      <c r="C298" s="135" t="s">
        <v>6993</v>
      </c>
      <c r="D298" s="135" t="s">
        <v>6992</v>
      </c>
      <c r="E298" s="135" t="s">
        <v>6764</v>
      </c>
      <c r="F298" s="135" t="s">
        <v>6763</v>
      </c>
      <c r="G298" s="18">
        <f>COUNTIFS('Golden Rulebook-CDErule level'!$E:$E,$C298,'Golden Rulebook-CDErule level'!$L:$L,G$28,'Golden Rulebook-CDErule level'!$A:$A,$B298,'Golden Rulebook-CDErule level'!$AA:$AA,"Active")</f>
        <v>1</v>
      </c>
      <c r="H298" s="18" cm="1">
        <f t="array" ref="H298">_xlfn.LET(_xlpm.ids,_xlfn._xlws.FILTER('Golden Rulebook-CDErule level'!$S$4:$S$4620,('Golden Rulebook-CDErule level'!$L$4:$L$4620=H$28)*('Golden Rulebook-CDErule level'!$A$4:$A$4620=$B298)*('Golden Rulebook-CDErule level'!$AA$4:$AA$4620="Active"),""),SUM(--ISNUMBER(SEARCH(","&amp;SUBSTITUTE(SUBSTITUTE($C298," ",""),CHAR(160),"")&amp;",",","&amp;SUBSTITUTE(SUBSTITUTE(_xlpm.ids," ",""),CHAR(160),"")&amp;","))))</f>
        <v>0</v>
      </c>
      <c r="I298" s="18">
        <f>COUNTIFS('Golden Rulebook-CDErule level'!$E:$E,$C298,'Golden Rulebook-CDErule level'!$L:$L,I$28,'Golden Rulebook-CDErule level'!$A:$A,$B298,'Golden Rulebook-CDErule level'!$AA:$AA,"Active")</f>
        <v>0</v>
      </c>
      <c r="J298" s="18">
        <f>COUNTIFS('Golden Rulebook-CDErule level'!$E:$E,$C298,'Golden Rulebook-CDErule level'!$L:$L,J$28,'Golden Rulebook-CDErule level'!$A:$A,$B298,'Golden Rulebook-CDErule level'!$AA:$AA,"Active")</f>
        <v>3</v>
      </c>
    </row>
    <row r="299" spans="2:10" hidden="1">
      <c r="B299" s="111" t="str">
        <f>_xlfn.XLOOKUP(C299,'In-scope Attributes'!B:B,'In-scope Attributes'!H:H,"")</f>
        <v>Sprint 2</v>
      </c>
      <c r="C299" s="135" t="s">
        <v>7023</v>
      </c>
      <c r="D299" s="135" t="s">
        <v>7022</v>
      </c>
      <c r="E299" s="135" t="s">
        <v>6764</v>
      </c>
      <c r="F299" s="135" t="s">
        <v>6763</v>
      </c>
      <c r="G299" s="18">
        <f>COUNTIFS('Golden Rulebook-CDErule level'!$E:$E,$C299,'Golden Rulebook-CDErule level'!$L:$L,G$28,'Golden Rulebook-CDErule level'!$A:$A,$B299,'Golden Rulebook-CDErule level'!$AA:$AA,"Active")</f>
        <v>1</v>
      </c>
      <c r="H299" s="18" cm="1">
        <f t="array" ref="H299">_xlfn.LET(_xlpm.ids,_xlfn._xlws.FILTER('Golden Rulebook-CDErule level'!$S$4:$S$4620,('Golden Rulebook-CDErule level'!$L$4:$L$4620=H$28)*('Golden Rulebook-CDErule level'!$A$4:$A$4620=$B299)*('Golden Rulebook-CDErule level'!$AA$4:$AA$4620="Active"),""),SUM(--ISNUMBER(SEARCH(","&amp;SUBSTITUTE(SUBSTITUTE($C299," ",""),CHAR(160),"")&amp;",",","&amp;SUBSTITUTE(SUBSTITUTE(_xlpm.ids," ",""),CHAR(160),"")&amp;","))))</f>
        <v>2</v>
      </c>
      <c r="I299" s="18">
        <f>COUNTIFS('Golden Rulebook-CDErule level'!$E:$E,$C299,'Golden Rulebook-CDErule level'!$L:$L,I$28,'Golden Rulebook-CDErule level'!$A:$A,$B299,'Golden Rulebook-CDErule level'!$AA:$AA,"Active")</f>
        <v>0</v>
      </c>
      <c r="J299" s="18">
        <f>COUNTIFS('Golden Rulebook-CDErule level'!$E:$E,$C299,'Golden Rulebook-CDErule level'!$L:$L,J$28,'Golden Rulebook-CDErule level'!$A:$A,$B299,'Golden Rulebook-CDErule level'!$AA:$AA,"Active")</f>
        <v>2</v>
      </c>
    </row>
    <row r="300" spans="2:10" hidden="1">
      <c r="B300" s="111" t="str">
        <f>_xlfn.XLOOKUP(C300,'In-scope Attributes'!B:B,'In-scope Attributes'!H:H,"")</f>
        <v>Sprint 2</v>
      </c>
      <c r="C300" s="135" t="s">
        <v>7052</v>
      </c>
      <c r="D300" s="135" t="s">
        <v>7051</v>
      </c>
      <c r="E300" s="135" t="s">
        <v>6764</v>
      </c>
      <c r="F300" s="135" t="s">
        <v>6763</v>
      </c>
      <c r="G300" s="18">
        <f>COUNTIFS('Golden Rulebook-CDErule level'!$E:$E,$C300,'Golden Rulebook-CDErule level'!$L:$L,G$28,'Golden Rulebook-CDErule level'!$A:$A,$B300,'Golden Rulebook-CDErule level'!$AA:$AA,"Active")</f>
        <v>1</v>
      </c>
      <c r="H300" s="18" cm="1">
        <f t="array" ref="H300">_xlfn.LET(_xlpm.ids,_xlfn._xlws.FILTER('Golden Rulebook-CDErule level'!$S$4:$S$4620,('Golden Rulebook-CDErule level'!$L$4:$L$4620=H$28)*('Golden Rulebook-CDErule level'!$A$4:$A$4620=$B300)*('Golden Rulebook-CDErule level'!$AA$4:$AA$4620="Active"),""),SUM(--ISNUMBER(SEARCH(","&amp;SUBSTITUTE(SUBSTITUTE($C300," ",""),CHAR(160),"")&amp;",",","&amp;SUBSTITUTE(SUBSTITUTE(_xlpm.ids," ",""),CHAR(160),"")&amp;","))))</f>
        <v>0</v>
      </c>
      <c r="I300" s="18">
        <f>COUNTIFS('Golden Rulebook-CDErule level'!$E:$E,$C300,'Golden Rulebook-CDErule level'!$L:$L,I$28,'Golden Rulebook-CDErule level'!$A:$A,$B300,'Golden Rulebook-CDErule level'!$AA:$AA,"Active")</f>
        <v>0</v>
      </c>
      <c r="J300" s="18">
        <f>COUNTIFS('Golden Rulebook-CDErule level'!$E:$E,$C300,'Golden Rulebook-CDErule level'!$L:$L,J$28,'Golden Rulebook-CDErule level'!$A:$A,$B300,'Golden Rulebook-CDErule level'!$AA:$AA,"Active")</f>
        <v>4</v>
      </c>
    </row>
    <row r="301" spans="2:10" hidden="1">
      <c r="B301" s="111" t="str">
        <f>_xlfn.XLOOKUP(C301,'In-scope Attributes'!B:B,'In-scope Attributes'!H:H,"")</f>
        <v>Sprint 2</v>
      </c>
      <c r="C301" s="135" t="s">
        <v>7086</v>
      </c>
      <c r="D301" s="135" t="s">
        <v>7085</v>
      </c>
      <c r="E301" s="135" t="s">
        <v>6764</v>
      </c>
      <c r="F301" s="135" t="s">
        <v>6763</v>
      </c>
      <c r="G301" s="18">
        <f>COUNTIFS('Golden Rulebook-CDErule level'!$E:$E,$C301,'Golden Rulebook-CDErule level'!$L:$L,G$28,'Golden Rulebook-CDErule level'!$A:$A,$B301,'Golden Rulebook-CDErule level'!$AA:$AA,"Active")</f>
        <v>1</v>
      </c>
      <c r="H301" s="18" cm="1">
        <f t="array" ref="H301">_xlfn.LET(_xlpm.ids,_xlfn._xlws.FILTER('Golden Rulebook-CDErule level'!$S$4:$S$4620,('Golden Rulebook-CDErule level'!$L$4:$L$4620=H$28)*('Golden Rulebook-CDErule level'!$A$4:$A$4620=$B301)*('Golden Rulebook-CDErule level'!$AA$4:$AA$4620="Active"),""),SUM(--ISNUMBER(SEARCH(","&amp;SUBSTITUTE(SUBSTITUTE($C301," ",""),CHAR(160),"")&amp;",",","&amp;SUBSTITUTE(SUBSTITUTE(_xlpm.ids," ",""),CHAR(160),"")&amp;","))))</f>
        <v>0</v>
      </c>
      <c r="I301" s="18">
        <f>COUNTIFS('Golden Rulebook-CDErule level'!$E:$E,$C301,'Golden Rulebook-CDErule level'!$L:$L,I$28,'Golden Rulebook-CDErule level'!$A:$A,$B301,'Golden Rulebook-CDErule level'!$AA:$AA,"Active")</f>
        <v>0</v>
      </c>
      <c r="J301" s="18">
        <f>COUNTIFS('Golden Rulebook-CDErule level'!$E:$E,$C301,'Golden Rulebook-CDErule level'!$L:$L,J$28,'Golden Rulebook-CDErule level'!$A:$A,$B301,'Golden Rulebook-CDErule level'!$AA:$AA,"Active")</f>
        <v>3</v>
      </c>
    </row>
    <row r="302" spans="2:10" hidden="1">
      <c r="B302" s="111" t="str">
        <f>_xlfn.XLOOKUP(C302,'In-scope Attributes'!B:B,'In-scope Attributes'!H:H,"")</f>
        <v>Sprint 2</v>
      </c>
      <c r="C302" s="135" t="s">
        <v>7115</v>
      </c>
      <c r="D302" s="135" t="s">
        <v>7114</v>
      </c>
      <c r="E302" s="135" t="s">
        <v>6764</v>
      </c>
      <c r="F302" s="135" t="s">
        <v>6763</v>
      </c>
      <c r="G302" s="18">
        <f>COUNTIFS('Golden Rulebook-CDErule level'!$E:$E,$C302,'Golden Rulebook-CDErule level'!$L:$L,G$28,'Golden Rulebook-CDErule level'!$A:$A,$B302,'Golden Rulebook-CDErule level'!$AA:$AA,"Active")</f>
        <v>1</v>
      </c>
      <c r="H302" s="18" cm="1">
        <f t="array" ref="H302">_xlfn.LET(_xlpm.ids,_xlfn._xlws.FILTER('Golden Rulebook-CDErule level'!$S$4:$S$4620,('Golden Rulebook-CDErule level'!$L$4:$L$4620=H$28)*('Golden Rulebook-CDErule level'!$A$4:$A$4620=$B302)*('Golden Rulebook-CDErule level'!$AA$4:$AA$4620="Active"),""),SUM(--ISNUMBER(SEARCH(","&amp;SUBSTITUTE(SUBSTITUTE($C302," ",""),CHAR(160),"")&amp;",",","&amp;SUBSTITUTE(SUBSTITUTE(_xlpm.ids," ",""),CHAR(160),"")&amp;","))))</f>
        <v>0</v>
      </c>
      <c r="I302" s="18">
        <f>COUNTIFS('Golden Rulebook-CDErule level'!$E:$E,$C302,'Golden Rulebook-CDErule level'!$L:$L,I$28,'Golden Rulebook-CDErule level'!$A:$A,$B302,'Golden Rulebook-CDErule level'!$AA:$AA,"Active")</f>
        <v>0</v>
      </c>
      <c r="J302" s="18">
        <f>COUNTIFS('Golden Rulebook-CDErule level'!$E:$E,$C302,'Golden Rulebook-CDErule level'!$L:$L,J$28,'Golden Rulebook-CDErule level'!$A:$A,$B302,'Golden Rulebook-CDErule level'!$AA:$AA,"Active")</f>
        <v>2</v>
      </c>
    </row>
    <row r="303" spans="2:10" hidden="1">
      <c r="B303" s="111" t="str">
        <f>_xlfn.XLOOKUP(C303,'In-scope Attributes'!B:B,'In-scope Attributes'!H:H,"")</f>
        <v>Sprint 2</v>
      </c>
      <c r="C303" s="135" t="s">
        <v>7138</v>
      </c>
      <c r="D303" s="135" t="s">
        <v>7137</v>
      </c>
      <c r="E303" s="135" t="s">
        <v>6764</v>
      </c>
      <c r="F303" s="135" t="s">
        <v>6763</v>
      </c>
      <c r="G303" s="18">
        <f>COUNTIFS('Golden Rulebook-CDErule level'!$E:$E,$C303,'Golden Rulebook-CDErule level'!$L:$L,G$28,'Golden Rulebook-CDErule level'!$A:$A,$B303,'Golden Rulebook-CDErule level'!$AA:$AA,"Active")</f>
        <v>1</v>
      </c>
      <c r="H303" s="18" cm="1">
        <f t="array" ref="H303">_xlfn.LET(_xlpm.ids,_xlfn._xlws.FILTER('Golden Rulebook-CDErule level'!$S$4:$S$4620,('Golden Rulebook-CDErule level'!$L$4:$L$4620=H$28)*('Golden Rulebook-CDErule level'!$A$4:$A$4620=$B303)*('Golden Rulebook-CDErule level'!$AA$4:$AA$4620="Active"),""),SUM(--ISNUMBER(SEARCH(","&amp;SUBSTITUTE(SUBSTITUTE($C303," ",""),CHAR(160),"")&amp;",",","&amp;SUBSTITUTE(SUBSTITUTE(_xlpm.ids," ",""),CHAR(160),"")&amp;","))))</f>
        <v>0</v>
      </c>
      <c r="I303" s="18">
        <f>COUNTIFS('Golden Rulebook-CDErule level'!$E:$E,$C303,'Golden Rulebook-CDErule level'!$L:$L,I$28,'Golden Rulebook-CDErule level'!$A:$A,$B303,'Golden Rulebook-CDErule level'!$AA:$AA,"Active")</f>
        <v>0</v>
      </c>
      <c r="J303" s="18">
        <f>COUNTIFS('Golden Rulebook-CDErule level'!$E:$E,$C303,'Golden Rulebook-CDErule level'!$L:$L,J$28,'Golden Rulebook-CDErule level'!$A:$A,$B303,'Golden Rulebook-CDErule level'!$AA:$AA,"Active")</f>
        <v>2</v>
      </c>
    </row>
    <row r="304" spans="2:10" hidden="1">
      <c r="B304" s="111" t="str">
        <f>_xlfn.XLOOKUP(C304,'In-scope Attributes'!B:B,'In-scope Attributes'!H:H,"")</f>
        <v>Sprint 2</v>
      </c>
      <c r="C304" s="135" t="s">
        <v>7160</v>
      </c>
      <c r="D304" s="135" t="s">
        <v>7159</v>
      </c>
      <c r="E304" s="135" t="s">
        <v>6764</v>
      </c>
      <c r="F304" s="135" t="s">
        <v>6763</v>
      </c>
      <c r="G304" s="18">
        <f>COUNTIFS('Golden Rulebook-CDErule level'!$E:$E,$C304,'Golden Rulebook-CDErule level'!$L:$L,G$28,'Golden Rulebook-CDErule level'!$A:$A,$B304,'Golden Rulebook-CDErule level'!$AA:$AA,"Active")</f>
        <v>1</v>
      </c>
      <c r="H304" s="18" cm="1">
        <f t="array" ref="H304">_xlfn.LET(_xlpm.ids,_xlfn._xlws.FILTER('Golden Rulebook-CDErule level'!$S$4:$S$4620,('Golden Rulebook-CDErule level'!$L$4:$L$4620=H$28)*('Golden Rulebook-CDErule level'!$A$4:$A$4620=$B304)*('Golden Rulebook-CDErule level'!$AA$4:$AA$4620="Active"),""),SUM(--ISNUMBER(SEARCH(","&amp;SUBSTITUTE(SUBSTITUTE($C304," ",""),CHAR(160),"")&amp;",",","&amp;SUBSTITUTE(SUBSTITUTE(_xlpm.ids," ",""),CHAR(160),"")&amp;","))))</f>
        <v>1</v>
      </c>
      <c r="I304" s="18">
        <f>COUNTIFS('Golden Rulebook-CDErule level'!$E:$E,$C304,'Golden Rulebook-CDErule level'!$L:$L,I$28,'Golden Rulebook-CDErule level'!$A:$A,$B304,'Golden Rulebook-CDErule level'!$AA:$AA,"Active")</f>
        <v>0</v>
      </c>
      <c r="J304" s="18">
        <f>COUNTIFS('Golden Rulebook-CDErule level'!$E:$E,$C304,'Golden Rulebook-CDErule level'!$L:$L,J$28,'Golden Rulebook-CDErule level'!$A:$A,$B304,'Golden Rulebook-CDErule level'!$AA:$AA,"Active")</f>
        <v>2</v>
      </c>
    </row>
    <row r="305" spans="2:10" hidden="1">
      <c r="B305" s="111" t="str">
        <f>_xlfn.XLOOKUP(C305,'In-scope Attributes'!B:B,'In-scope Attributes'!H:H,"")</f>
        <v>Sprint 2</v>
      </c>
      <c r="C305" s="135" t="s">
        <v>7189</v>
      </c>
      <c r="D305" s="135" t="s">
        <v>7188</v>
      </c>
      <c r="E305" s="135" t="s">
        <v>6764</v>
      </c>
      <c r="F305" s="135" t="s">
        <v>6763</v>
      </c>
      <c r="G305" s="18">
        <f>COUNTIFS('Golden Rulebook-CDErule level'!$E:$E,$C305,'Golden Rulebook-CDErule level'!$L:$L,G$28,'Golden Rulebook-CDErule level'!$A:$A,$B305,'Golden Rulebook-CDErule level'!$AA:$AA,"Active")</f>
        <v>1</v>
      </c>
      <c r="H305" s="18" cm="1">
        <f t="array" ref="H305">_xlfn.LET(_xlpm.ids,_xlfn._xlws.FILTER('Golden Rulebook-CDErule level'!$S$4:$S$4620,('Golden Rulebook-CDErule level'!$L$4:$L$4620=H$28)*('Golden Rulebook-CDErule level'!$A$4:$A$4620=$B305)*('Golden Rulebook-CDErule level'!$AA$4:$AA$4620="Active"),""),SUM(--ISNUMBER(SEARCH(","&amp;SUBSTITUTE(SUBSTITUTE($C305," ",""),CHAR(160),"")&amp;",",","&amp;SUBSTITUTE(SUBSTITUTE(_xlpm.ids," ",""),CHAR(160),"")&amp;","))))</f>
        <v>1</v>
      </c>
      <c r="I305" s="18">
        <f>COUNTIFS('Golden Rulebook-CDErule level'!$E:$E,$C305,'Golden Rulebook-CDErule level'!$L:$L,I$28,'Golden Rulebook-CDErule level'!$A:$A,$B305,'Golden Rulebook-CDErule level'!$AA:$AA,"Active")</f>
        <v>0</v>
      </c>
      <c r="J305" s="18">
        <f>COUNTIFS('Golden Rulebook-CDErule level'!$E:$E,$C305,'Golden Rulebook-CDErule level'!$L:$L,J$28,'Golden Rulebook-CDErule level'!$A:$A,$B305,'Golden Rulebook-CDErule level'!$AA:$AA,"Active")</f>
        <v>2</v>
      </c>
    </row>
    <row r="306" spans="2:10" hidden="1">
      <c r="B306" s="111" t="str">
        <f>_xlfn.XLOOKUP(C306,'In-scope Attributes'!B:B,'In-scope Attributes'!H:H,"")</f>
        <v>Sprint 2</v>
      </c>
      <c r="C306" s="135" t="s">
        <v>7211</v>
      </c>
      <c r="D306" s="135" t="s">
        <v>7210</v>
      </c>
      <c r="E306" s="135" t="s">
        <v>6764</v>
      </c>
      <c r="F306" s="135" t="s">
        <v>6763</v>
      </c>
      <c r="G306" s="18">
        <f>COUNTIFS('Golden Rulebook-CDErule level'!$E:$E,$C306,'Golden Rulebook-CDErule level'!$L:$L,G$28,'Golden Rulebook-CDErule level'!$A:$A,$B306,'Golden Rulebook-CDErule level'!$AA:$AA,"Active")</f>
        <v>1</v>
      </c>
      <c r="H306" s="18" cm="1">
        <f t="array" ref="H306">_xlfn.LET(_xlpm.ids,_xlfn._xlws.FILTER('Golden Rulebook-CDErule level'!$S$4:$S$4620,('Golden Rulebook-CDErule level'!$L$4:$L$4620=H$28)*('Golden Rulebook-CDErule level'!$A$4:$A$4620=$B306)*('Golden Rulebook-CDErule level'!$AA$4:$AA$4620="Active"),""),SUM(--ISNUMBER(SEARCH(","&amp;SUBSTITUTE(SUBSTITUTE($C306," ",""),CHAR(160),"")&amp;",",","&amp;SUBSTITUTE(SUBSTITUTE(_xlpm.ids," ",""),CHAR(160),"")&amp;","))))</f>
        <v>0</v>
      </c>
      <c r="I306" s="18">
        <f>COUNTIFS('Golden Rulebook-CDErule level'!$E:$E,$C306,'Golden Rulebook-CDErule level'!$L:$L,I$28,'Golden Rulebook-CDErule level'!$A:$A,$B306,'Golden Rulebook-CDErule level'!$AA:$AA,"Active")</f>
        <v>0</v>
      </c>
      <c r="J306" s="18">
        <f>COUNTIFS('Golden Rulebook-CDErule level'!$E:$E,$C306,'Golden Rulebook-CDErule level'!$L:$L,J$28,'Golden Rulebook-CDErule level'!$A:$A,$B306,'Golden Rulebook-CDErule level'!$AA:$AA,"Active")</f>
        <v>2</v>
      </c>
    </row>
    <row r="307" spans="2:10" hidden="1">
      <c r="B307" s="111" t="str">
        <f>_xlfn.XLOOKUP(C307,'In-scope Attributes'!B:B,'In-scope Attributes'!H:H,"")</f>
        <v>Sprint 1</v>
      </c>
      <c r="C307" s="135" t="s">
        <v>3563</v>
      </c>
      <c r="D307" s="135" t="s">
        <v>3562</v>
      </c>
      <c r="E307" s="135" t="s">
        <v>3561</v>
      </c>
      <c r="F307" s="135" t="s">
        <v>3560</v>
      </c>
      <c r="G307" s="18">
        <f>COUNTIFS('Golden Rulebook-CDErule level'!$E:$E,$C307,'Golden Rulebook-CDErule level'!$L:$L,G$28,'Golden Rulebook-CDErule level'!$A:$A,$B307,'Golden Rulebook-CDErule level'!$AA:$AA,"Active")</f>
        <v>1</v>
      </c>
      <c r="H307" s="18" cm="1">
        <f t="array" ref="H307">_xlfn.LET(_xlpm.ids,_xlfn._xlws.FILTER('Golden Rulebook-CDErule level'!$S$4:$S$4620,('Golden Rulebook-CDErule level'!$L$4:$L$4620=H$28)*('Golden Rulebook-CDErule level'!$A$4:$A$4620=$B307)*('Golden Rulebook-CDErule level'!$AA$4:$AA$4620="Active"),""),SUM(--ISNUMBER(SEARCH(","&amp;SUBSTITUTE(SUBSTITUTE($C307," ",""),CHAR(160),"")&amp;",",","&amp;SUBSTITUTE(SUBSTITUTE(_xlpm.ids," ",""),CHAR(160),"")&amp;","))))</f>
        <v>0</v>
      </c>
      <c r="I307" s="18">
        <f>COUNTIFS('Golden Rulebook-CDErule level'!$E:$E,$C307,'Golden Rulebook-CDErule level'!$L:$L,I$28,'Golden Rulebook-CDErule level'!$A:$A,$B307,'Golden Rulebook-CDErule level'!$AA:$AA,"Active")</f>
        <v>0</v>
      </c>
      <c r="J307" s="18">
        <f>COUNTIFS('Golden Rulebook-CDErule level'!$E:$E,$C307,'Golden Rulebook-CDErule level'!$L:$L,J$28,'Golden Rulebook-CDErule level'!$A:$A,$B307,'Golden Rulebook-CDErule level'!$AA:$AA,"Active")</f>
        <v>2</v>
      </c>
    </row>
    <row r="308" spans="2:10" hidden="1">
      <c r="B308" s="111" t="str">
        <f>_xlfn.XLOOKUP(C308,'In-scope Attributes'!B:B,'In-scope Attributes'!H:H,"")</f>
        <v>Sprint 1</v>
      </c>
      <c r="C308" s="135" t="s">
        <v>3587</v>
      </c>
      <c r="D308" s="135" t="s">
        <v>3586</v>
      </c>
      <c r="E308" s="135" t="s">
        <v>3585</v>
      </c>
      <c r="F308" s="135" t="s">
        <v>3584</v>
      </c>
      <c r="G308" s="18">
        <f>COUNTIFS('Golden Rulebook-CDErule level'!$E:$E,$C308,'Golden Rulebook-CDErule level'!$L:$L,G$28,'Golden Rulebook-CDErule level'!$A:$A,$B308,'Golden Rulebook-CDErule level'!$AA:$AA,"Active")</f>
        <v>1</v>
      </c>
      <c r="H308" s="18" cm="1">
        <f t="array" ref="H308">_xlfn.LET(_xlpm.ids,_xlfn._xlws.FILTER('Golden Rulebook-CDErule level'!$S$4:$S$4620,('Golden Rulebook-CDErule level'!$L$4:$L$4620=H$28)*('Golden Rulebook-CDErule level'!$A$4:$A$4620=$B308)*('Golden Rulebook-CDErule level'!$AA$4:$AA$4620="Active"),""),SUM(--ISNUMBER(SEARCH(","&amp;SUBSTITUTE(SUBSTITUTE($C308," ",""),CHAR(160),"")&amp;",",","&amp;SUBSTITUTE(SUBSTITUTE(_xlpm.ids," ",""),CHAR(160),"")&amp;","))))</f>
        <v>1</v>
      </c>
      <c r="I308" s="18">
        <f>COUNTIFS('Golden Rulebook-CDErule level'!$E:$E,$C308,'Golden Rulebook-CDErule level'!$L:$L,I$28,'Golden Rulebook-CDErule level'!$A:$A,$B308,'Golden Rulebook-CDErule level'!$AA:$AA,"Active")</f>
        <v>1</v>
      </c>
      <c r="J308" s="18">
        <f>COUNTIFS('Golden Rulebook-CDErule level'!$E:$E,$C308,'Golden Rulebook-CDErule level'!$L:$L,J$28,'Golden Rulebook-CDErule level'!$A:$A,$B308,'Golden Rulebook-CDErule level'!$AA:$AA,"Active")</f>
        <v>3</v>
      </c>
    </row>
    <row r="309" spans="2:10" hidden="1">
      <c r="B309" s="111" t="str">
        <f>_xlfn.XLOOKUP(C309,'In-scope Attributes'!B:B,'In-scope Attributes'!H:H,"")</f>
        <v>Sprint 1</v>
      </c>
      <c r="C309" s="135" t="s">
        <v>3622</v>
      </c>
      <c r="D309" s="135" t="s">
        <v>3621</v>
      </c>
      <c r="E309" s="135" t="s">
        <v>3585</v>
      </c>
      <c r="F309" s="135" t="s">
        <v>3584</v>
      </c>
      <c r="G309" s="18">
        <f>COUNTIFS('Golden Rulebook-CDErule level'!$E:$E,$C309,'Golden Rulebook-CDErule level'!$L:$L,G$28,'Golden Rulebook-CDErule level'!$A:$A,$B309,'Golden Rulebook-CDErule level'!$AA:$AA,"Active")</f>
        <v>1</v>
      </c>
      <c r="H309" s="18" cm="1">
        <f t="array" ref="H309">_xlfn.LET(_xlpm.ids,_xlfn._xlws.FILTER('Golden Rulebook-CDErule level'!$S$4:$S$4620,('Golden Rulebook-CDErule level'!$L$4:$L$4620=H$28)*('Golden Rulebook-CDErule level'!$A$4:$A$4620=$B309)*('Golden Rulebook-CDErule level'!$AA$4:$AA$4620="Active"),""),SUM(--ISNUMBER(SEARCH(","&amp;SUBSTITUTE(SUBSTITUTE($C309," ",""),CHAR(160),"")&amp;",",","&amp;SUBSTITUTE(SUBSTITUTE(_xlpm.ids," ",""),CHAR(160),"")&amp;","))))</f>
        <v>1</v>
      </c>
      <c r="I309" s="18">
        <f>COUNTIFS('Golden Rulebook-CDErule level'!$E:$E,$C309,'Golden Rulebook-CDErule level'!$L:$L,I$28,'Golden Rulebook-CDErule level'!$A:$A,$B309,'Golden Rulebook-CDErule level'!$AA:$AA,"Active")</f>
        <v>1</v>
      </c>
      <c r="J309" s="18">
        <f>COUNTIFS('Golden Rulebook-CDErule level'!$E:$E,$C309,'Golden Rulebook-CDErule level'!$L:$L,J$28,'Golden Rulebook-CDErule level'!$A:$A,$B309,'Golden Rulebook-CDErule level'!$AA:$AA,"Active")</f>
        <v>3</v>
      </c>
    </row>
    <row r="310" spans="2:10" hidden="1">
      <c r="B310" s="111" t="str">
        <f>_xlfn.XLOOKUP(C310,'In-scope Attributes'!B:B,'In-scope Attributes'!H:H,"")</f>
        <v>Sprint 1</v>
      </c>
      <c r="C310" s="135" t="s">
        <v>3651</v>
      </c>
      <c r="D310" s="135" t="s">
        <v>3650</v>
      </c>
      <c r="E310" s="135" t="s">
        <v>3585</v>
      </c>
      <c r="F310" s="135" t="s">
        <v>3584</v>
      </c>
      <c r="G310" s="18">
        <f>COUNTIFS('Golden Rulebook-CDErule level'!$E:$E,$C310,'Golden Rulebook-CDErule level'!$L:$L,G$28,'Golden Rulebook-CDErule level'!$A:$A,$B310,'Golden Rulebook-CDErule level'!$AA:$AA,"Active")</f>
        <v>1</v>
      </c>
      <c r="H310" s="18" cm="1">
        <f t="array" ref="H310">_xlfn.LET(_xlpm.ids,_xlfn._xlws.FILTER('Golden Rulebook-CDErule level'!$S$4:$S$4620,('Golden Rulebook-CDErule level'!$L$4:$L$4620=H$28)*('Golden Rulebook-CDErule level'!$A$4:$A$4620=$B310)*('Golden Rulebook-CDErule level'!$AA$4:$AA$4620="Active"),""),SUM(--ISNUMBER(SEARCH(","&amp;SUBSTITUTE(SUBSTITUTE($C310," ",""),CHAR(160),"")&amp;",",","&amp;SUBSTITUTE(SUBSTITUTE(_xlpm.ids," ",""),CHAR(160),"")&amp;","))))</f>
        <v>1</v>
      </c>
      <c r="I310" s="18">
        <f>COUNTIFS('Golden Rulebook-CDErule level'!$E:$E,$C310,'Golden Rulebook-CDErule level'!$L:$L,I$28,'Golden Rulebook-CDErule level'!$A:$A,$B310,'Golden Rulebook-CDErule level'!$AA:$AA,"Active")</f>
        <v>1</v>
      </c>
      <c r="J310" s="18">
        <f>COUNTIFS('Golden Rulebook-CDErule level'!$E:$E,$C310,'Golden Rulebook-CDErule level'!$L:$L,J$28,'Golden Rulebook-CDErule level'!$A:$A,$B310,'Golden Rulebook-CDErule level'!$AA:$AA,"Active")</f>
        <v>3</v>
      </c>
    </row>
    <row r="311" spans="2:10" hidden="1">
      <c r="B311" s="111" t="str">
        <f>_xlfn.XLOOKUP(C311,'In-scope Attributes'!B:B,'In-scope Attributes'!H:H,"")</f>
        <v>Sprint 1</v>
      </c>
      <c r="C311" s="135" t="s">
        <v>29437</v>
      </c>
      <c r="D311" s="135" t="s">
        <v>15254</v>
      </c>
      <c r="E311" s="135" t="s">
        <v>3585</v>
      </c>
      <c r="F311" s="135" t="s">
        <v>3584</v>
      </c>
      <c r="G311" s="18">
        <f>COUNTIFS('Golden Rulebook-CDErule level'!$E:$E,$C311,'Golden Rulebook-CDErule level'!$L:$L,G$28,'Golden Rulebook-CDErule level'!$A:$A,$B311,'Golden Rulebook-CDErule level'!$AA:$AA,"Active")</f>
        <v>1</v>
      </c>
      <c r="H311" s="18" cm="1">
        <f t="array" ref="H311">_xlfn.LET(_xlpm.ids,_xlfn._xlws.FILTER('Golden Rulebook-CDErule level'!$S$4:$S$4620,('Golden Rulebook-CDErule level'!$L$4:$L$4620=H$28)*('Golden Rulebook-CDErule level'!$A$4:$A$4620=$B311)*('Golden Rulebook-CDErule level'!$AA$4:$AA$4620="Active"),""),SUM(--ISNUMBER(SEARCH(","&amp;SUBSTITUTE(SUBSTITUTE($C311," ",""),CHAR(160),"")&amp;",",","&amp;SUBSTITUTE(SUBSTITUTE(_xlpm.ids," ",""),CHAR(160),"")&amp;","))))</f>
        <v>1</v>
      </c>
      <c r="I311" s="18">
        <f>COUNTIFS('Golden Rulebook-CDErule level'!$E:$E,$C311,'Golden Rulebook-CDErule level'!$L:$L,I$28,'Golden Rulebook-CDErule level'!$A:$A,$B311,'Golden Rulebook-CDErule level'!$AA:$AA,"Active")</f>
        <v>0</v>
      </c>
      <c r="J311" s="18">
        <f>COUNTIFS('Golden Rulebook-CDErule level'!$E:$E,$C311,'Golden Rulebook-CDErule level'!$L:$L,J$28,'Golden Rulebook-CDErule level'!$A:$A,$B311,'Golden Rulebook-CDErule level'!$AA:$AA,"Active")</f>
        <v>2</v>
      </c>
    </row>
    <row r="312" spans="2:10" hidden="1">
      <c r="B312" s="111" t="str">
        <f>_xlfn.XLOOKUP(C312,'In-scope Attributes'!B:B,'In-scope Attributes'!H:H,"")</f>
        <v>Sprint 1</v>
      </c>
      <c r="C312" s="135" t="s">
        <v>29445</v>
      </c>
      <c r="D312" s="135" t="s">
        <v>29444</v>
      </c>
      <c r="E312" s="135" t="s">
        <v>3585</v>
      </c>
      <c r="F312" s="135" t="s">
        <v>3584</v>
      </c>
      <c r="G312" s="18">
        <f>COUNTIFS('Golden Rulebook-CDErule level'!$E:$E,$C312,'Golden Rulebook-CDErule level'!$L:$L,G$28,'Golden Rulebook-CDErule level'!$A:$A,$B312,'Golden Rulebook-CDErule level'!$AA:$AA,"Active")</f>
        <v>1</v>
      </c>
      <c r="H312" s="18" cm="1">
        <f t="array" ref="H312">_xlfn.LET(_xlpm.ids,_xlfn._xlws.FILTER('Golden Rulebook-CDErule level'!$S$4:$S$4620,('Golden Rulebook-CDErule level'!$L$4:$L$4620=H$28)*('Golden Rulebook-CDErule level'!$A$4:$A$4620=$B312)*('Golden Rulebook-CDErule level'!$AA$4:$AA$4620="Active"),""),SUM(--ISNUMBER(SEARCH(","&amp;SUBSTITUTE(SUBSTITUTE($C312," ",""),CHAR(160),"")&amp;",",","&amp;SUBSTITUTE(SUBSTITUTE(_xlpm.ids," ",""),CHAR(160),"")&amp;","))))</f>
        <v>1</v>
      </c>
      <c r="I312" s="18">
        <f>COUNTIFS('Golden Rulebook-CDErule level'!$E:$E,$C312,'Golden Rulebook-CDErule level'!$L:$L,I$28,'Golden Rulebook-CDErule level'!$A:$A,$B312,'Golden Rulebook-CDErule level'!$AA:$AA,"Active")</f>
        <v>0</v>
      </c>
      <c r="J312" s="18">
        <f>COUNTIFS('Golden Rulebook-CDErule level'!$E:$E,$C312,'Golden Rulebook-CDErule level'!$L:$L,J$28,'Golden Rulebook-CDErule level'!$A:$A,$B312,'Golden Rulebook-CDErule level'!$AA:$AA,"Active")</f>
        <v>2</v>
      </c>
    </row>
    <row r="313" spans="2:10" hidden="1">
      <c r="B313" s="111" t="str">
        <f>_xlfn.XLOOKUP(C313,'In-scope Attributes'!B:B,'In-scope Attributes'!H:H,"")</f>
        <v>Sprint 1</v>
      </c>
      <c r="C313" s="135" t="s">
        <v>3681</v>
      </c>
      <c r="D313" s="135" t="s">
        <v>3680</v>
      </c>
      <c r="E313" s="135" t="s">
        <v>3679</v>
      </c>
      <c r="F313" s="135" t="s">
        <v>3678</v>
      </c>
      <c r="G313" s="18">
        <f>COUNTIFS('Golden Rulebook-CDErule level'!$E:$E,$C313,'Golden Rulebook-CDErule level'!$L:$L,G$28,'Golden Rulebook-CDErule level'!$A:$A,$B313,'Golden Rulebook-CDErule level'!$AA:$AA,"Active")</f>
        <v>1</v>
      </c>
      <c r="H313" s="18" cm="1">
        <f t="array" ref="H313">_xlfn.LET(_xlpm.ids,_xlfn._xlws.FILTER('Golden Rulebook-CDErule level'!$S$4:$S$4620,('Golden Rulebook-CDErule level'!$L$4:$L$4620=H$28)*('Golden Rulebook-CDErule level'!$A$4:$A$4620=$B313)*('Golden Rulebook-CDErule level'!$AA$4:$AA$4620="Active"),""),SUM(--ISNUMBER(SEARCH(","&amp;SUBSTITUTE(SUBSTITUTE($C313," ",""),CHAR(160),"")&amp;",",","&amp;SUBSTITUTE(SUBSTITUTE(_xlpm.ids," ",""),CHAR(160),"")&amp;","))))</f>
        <v>1</v>
      </c>
      <c r="I313" s="18">
        <f>COUNTIFS('Golden Rulebook-CDErule level'!$E:$E,$C313,'Golden Rulebook-CDErule level'!$L:$L,I$28,'Golden Rulebook-CDErule level'!$A:$A,$B313,'Golden Rulebook-CDErule level'!$AA:$AA,"Active")</f>
        <v>0</v>
      </c>
      <c r="J313" s="18">
        <f>COUNTIFS('Golden Rulebook-CDErule level'!$E:$E,$C313,'Golden Rulebook-CDErule level'!$L:$L,J$28,'Golden Rulebook-CDErule level'!$A:$A,$B313,'Golden Rulebook-CDErule level'!$AA:$AA,"Active")</f>
        <v>1</v>
      </c>
    </row>
    <row r="314" spans="2:10" hidden="1">
      <c r="B314" s="111" t="str">
        <f>_xlfn.XLOOKUP(C314,'In-scope Attributes'!B:B,'In-scope Attributes'!H:H,"")</f>
        <v>Sprint 2</v>
      </c>
      <c r="C314" s="135" t="s">
        <v>7235</v>
      </c>
      <c r="D314" s="135" t="s">
        <v>7234</v>
      </c>
      <c r="E314" s="135" t="s">
        <v>7233</v>
      </c>
      <c r="F314" s="135" t="s">
        <v>7232</v>
      </c>
      <c r="G314" s="18">
        <f>COUNTIFS('Golden Rulebook-CDErule level'!$E:$E,$C314,'Golden Rulebook-CDErule level'!$L:$L,G$28,'Golden Rulebook-CDErule level'!$A:$A,$B314,'Golden Rulebook-CDErule level'!$AA:$AA,"Active")</f>
        <v>1</v>
      </c>
      <c r="H314" s="18" cm="1">
        <f t="array" ref="H314">_xlfn.LET(_xlpm.ids,_xlfn._xlws.FILTER('Golden Rulebook-CDErule level'!$S$4:$S$4620,('Golden Rulebook-CDErule level'!$L$4:$L$4620=H$28)*('Golden Rulebook-CDErule level'!$A$4:$A$4620=$B314)*('Golden Rulebook-CDErule level'!$AA$4:$AA$4620="Active"),""),SUM(--ISNUMBER(SEARCH(","&amp;SUBSTITUTE(SUBSTITUTE($C314," ",""),CHAR(160),"")&amp;",",","&amp;SUBSTITUTE(SUBSTITUTE(_xlpm.ids," ",""),CHAR(160),"")&amp;","))))</f>
        <v>0</v>
      </c>
      <c r="I314" s="18">
        <f>COUNTIFS('Golden Rulebook-CDErule level'!$E:$E,$C314,'Golden Rulebook-CDErule level'!$L:$L,I$28,'Golden Rulebook-CDErule level'!$A:$A,$B314,'Golden Rulebook-CDErule level'!$AA:$AA,"Active")</f>
        <v>0</v>
      </c>
      <c r="J314" s="18">
        <f>COUNTIFS('Golden Rulebook-CDErule level'!$E:$E,$C314,'Golden Rulebook-CDErule level'!$L:$L,J$28,'Golden Rulebook-CDErule level'!$A:$A,$B314,'Golden Rulebook-CDErule level'!$AA:$AA,"Active")</f>
        <v>1</v>
      </c>
    </row>
    <row r="315" spans="2:10" hidden="1">
      <c r="B315" s="111" t="str">
        <f>_xlfn.XLOOKUP(C315,'In-scope Attributes'!B:B,'In-scope Attributes'!H:H,"")</f>
        <v>Sprint 2</v>
      </c>
      <c r="C315" s="135" t="s">
        <v>7251</v>
      </c>
      <c r="D315" s="135" t="s">
        <v>7250</v>
      </c>
      <c r="E315" s="135" t="s">
        <v>7233</v>
      </c>
      <c r="F315" s="135" t="s">
        <v>7232</v>
      </c>
      <c r="G315" s="18">
        <f>COUNTIFS('Golden Rulebook-CDErule level'!$E:$E,$C315,'Golden Rulebook-CDErule level'!$L:$L,G$28,'Golden Rulebook-CDErule level'!$A:$A,$B315,'Golden Rulebook-CDErule level'!$AA:$AA,"Active")</f>
        <v>1</v>
      </c>
      <c r="H315" s="18" cm="1">
        <f t="array" ref="H315">_xlfn.LET(_xlpm.ids,_xlfn._xlws.FILTER('Golden Rulebook-CDErule level'!$S$4:$S$4620,('Golden Rulebook-CDErule level'!$L$4:$L$4620=H$28)*('Golden Rulebook-CDErule level'!$A$4:$A$4620=$B315)*('Golden Rulebook-CDErule level'!$AA$4:$AA$4620="Active"),""),SUM(--ISNUMBER(SEARCH(","&amp;SUBSTITUTE(SUBSTITUTE($C315," ",""),CHAR(160),"")&amp;",",","&amp;SUBSTITUTE(SUBSTITUTE(_xlpm.ids," ",""),CHAR(160),"")&amp;","))))</f>
        <v>1</v>
      </c>
      <c r="I315" s="18">
        <f>COUNTIFS('Golden Rulebook-CDErule level'!$E:$E,$C315,'Golden Rulebook-CDErule level'!$L:$L,I$28,'Golden Rulebook-CDErule level'!$A:$A,$B315,'Golden Rulebook-CDErule level'!$AA:$AA,"Active")</f>
        <v>1</v>
      </c>
      <c r="J315" s="18">
        <f>COUNTIFS('Golden Rulebook-CDErule level'!$E:$E,$C315,'Golden Rulebook-CDErule level'!$L:$L,J$28,'Golden Rulebook-CDErule level'!$A:$A,$B315,'Golden Rulebook-CDErule level'!$AA:$AA,"Active")</f>
        <v>2</v>
      </c>
    </row>
    <row r="316" spans="2:10" hidden="1">
      <c r="B316" s="111" t="str">
        <f>_xlfn.XLOOKUP(C316,'In-scope Attributes'!B:B,'In-scope Attributes'!H:H,"")</f>
        <v>Sprint 2</v>
      </c>
      <c r="C316" s="135" t="s">
        <v>7280</v>
      </c>
      <c r="D316" s="135" t="s">
        <v>7279</v>
      </c>
      <c r="E316" s="135" t="s">
        <v>7233</v>
      </c>
      <c r="F316" s="135" t="s">
        <v>7232</v>
      </c>
      <c r="G316" s="18">
        <f>COUNTIFS('Golden Rulebook-CDErule level'!$E:$E,$C316,'Golden Rulebook-CDErule level'!$L:$L,G$28,'Golden Rulebook-CDErule level'!$A:$A,$B316,'Golden Rulebook-CDErule level'!$AA:$AA,"Active")</f>
        <v>1</v>
      </c>
      <c r="H316" s="18" cm="1">
        <f t="array" ref="H316">_xlfn.LET(_xlpm.ids,_xlfn._xlws.FILTER('Golden Rulebook-CDErule level'!$S$4:$S$4620,('Golden Rulebook-CDErule level'!$L$4:$L$4620=H$28)*('Golden Rulebook-CDErule level'!$A$4:$A$4620=$B316)*('Golden Rulebook-CDErule level'!$AA$4:$AA$4620="Active"),""),SUM(--ISNUMBER(SEARCH(","&amp;SUBSTITUTE(SUBSTITUTE($C316," ",""),CHAR(160),"")&amp;",",","&amp;SUBSTITUTE(SUBSTITUTE(_xlpm.ids," ",""),CHAR(160),"")&amp;","))))</f>
        <v>1</v>
      </c>
      <c r="I316" s="18">
        <f>COUNTIFS('Golden Rulebook-CDErule level'!$E:$E,$C316,'Golden Rulebook-CDErule level'!$L:$L,I$28,'Golden Rulebook-CDErule level'!$A:$A,$B316,'Golden Rulebook-CDErule level'!$AA:$AA,"Active")</f>
        <v>0</v>
      </c>
      <c r="J316" s="18">
        <f>COUNTIFS('Golden Rulebook-CDErule level'!$E:$E,$C316,'Golden Rulebook-CDErule level'!$L:$L,J$28,'Golden Rulebook-CDErule level'!$A:$A,$B316,'Golden Rulebook-CDErule level'!$AA:$AA,"Active")</f>
        <v>2</v>
      </c>
    </row>
    <row r="317" spans="2:10" hidden="1">
      <c r="B317" s="111" t="str">
        <f>_xlfn.XLOOKUP(C317,'In-scope Attributes'!B:B,'In-scope Attributes'!H:H,"")</f>
        <v>Sprint 1</v>
      </c>
      <c r="C317" s="135" t="s">
        <v>3698</v>
      </c>
      <c r="D317" s="135" t="s">
        <v>3697</v>
      </c>
      <c r="E317" s="135" t="s">
        <v>3696</v>
      </c>
      <c r="F317" s="135" t="s">
        <v>3695</v>
      </c>
      <c r="G317" s="18">
        <f>COUNTIFS('Golden Rulebook-CDErule level'!$E:$E,$C317,'Golden Rulebook-CDErule level'!$L:$L,G$28,'Golden Rulebook-CDErule level'!$A:$A,$B317,'Golden Rulebook-CDErule level'!$AA:$AA,"Active")</f>
        <v>1</v>
      </c>
      <c r="H317" s="18" cm="1">
        <f t="array" ref="H317">_xlfn.LET(_xlpm.ids,_xlfn._xlws.FILTER('Golden Rulebook-CDErule level'!$S$4:$S$4620,('Golden Rulebook-CDErule level'!$L$4:$L$4620=H$28)*('Golden Rulebook-CDErule level'!$A$4:$A$4620=$B317)*('Golden Rulebook-CDErule level'!$AA$4:$AA$4620="Active"),""),SUM(--ISNUMBER(SEARCH(","&amp;SUBSTITUTE(SUBSTITUTE($C317," ",""),CHAR(160),"")&amp;",",","&amp;SUBSTITUTE(SUBSTITUTE(_xlpm.ids," ",""),CHAR(160),"")&amp;","))))</f>
        <v>1</v>
      </c>
      <c r="I317" s="18">
        <f>COUNTIFS('Golden Rulebook-CDErule level'!$E:$E,$C317,'Golden Rulebook-CDErule level'!$L:$L,I$28,'Golden Rulebook-CDErule level'!$A:$A,$B317,'Golden Rulebook-CDErule level'!$AA:$AA,"Active")</f>
        <v>0</v>
      </c>
      <c r="J317" s="18">
        <f>COUNTIFS('Golden Rulebook-CDErule level'!$E:$E,$C317,'Golden Rulebook-CDErule level'!$L:$L,J$28,'Golden Rulebook-CDErule level'!$A:$A,$B317,'Golden Rulebook-CDErule level'!$AA:$AA,"Active")</f>
        <v>2</v>
      </c>
    </row>
    <row r="318" spans="2:10" hidden="1">
      <c r="B318" s="111" t="str">
        <f>_xlfn.XLOOKUP(C318,'In-scope Attributes'!B:B,'In-scope Attributes'!H:H,"")</f>
        <v>Sprint 1</v>
      </c>
      <c r="C318" s="135" t="s">
        <v>3720</v>
      </c>
      <c r="D318" s="135" t="s">
        <v>3719</v>
      </c>
      <c r="E318" s="135" t="s">
        <v>3696</v>
      </c>
      <c r="F318" s="135" t="s">
        <v>3695</v>
      </c>
      <c r="G318" s="18">
        <f>COUNTIFS('Golden Rulebook-CDErule level'!$E:$E,$C318,'Golden Rulebook-CDErule level'!$L:$L,G$28,'Golden Rulebook-CDErule level'!$A:$A,$B318,'Golden Rulebook-CDErule level'!$AA:$AA,"Active")</f>
        <v>1</v>
      </c>
      <c r="H318" s="18" cm="1">
        <f t="array" ref="H318">_xlfn.LET(_xlpm.ids,_xlfn._xlws.FILTER('Golden Rulebook-CDErule level'!$S$4:$S$4620,('Golden Rulebook-CDErule level'!$L$4:$L$4620=H$28)*('Golden Rulebook-CDErule level'!$A$4:$A$4620=$B318)*('Golden Rulebook-CDErule level'!$AA$4:$AA$4620="Active"),""),SUM(--ISNUMBER(SEARCH(","&amp;SUBSTITUTE(SUBSTITUTE($C318," ",""),CHAR(160),"")&amp;",",","&amp;SUBSTITUTE(SUBSTITUTE(_xlpm.ids," ",""),CHAR(160),"")&amp;","))))</f>
        <v>1</v>
      </c>
      <c r="I318" s="18">
        <f>COUNTIFS('Golden Rulebook-CDErule level'!$E:$E,$C318,'Golden Rulebook-CDErule level'!$L:$L,I$28,'Golden Rulebook-CDErule level'!$A:$A,$B318,'Golden Rulebook-CDErule level'!$AA:$AA,"Active")</f>
        <v>0</v>
      </c>
      <c r="J318" s="18">
        <f>COUNTIFS('Golden Rulebook-CDErule level'!$E:$E,$C318,'Golden Rulebook-CDErule level'!$L:$L,J$28,'Golden Rulebook-CDErule level'!$A:$A,$B318,'Golden Rulebook-CDErule level'!$AA:$AA,"Active")</f>
        <v>1</v>
      </c>
    </row>
    <row r="319" spans="2:10" hidden="1">
      <c r="B319" s="111" t="str">
        <f>_xlfn.XLOOKUP(C319,'In-scope Attributes'!B:B,'In-scope Attributes'!H:H,"")</f>
        <v>Sprint 2</v>
      </c>
      <c r="C319" s="135" t="s">
        <v>7303</v>
      </c>
      <c r="D319" s="135" t="s">
        <v>650</v>
      </c>
      <c r="E319" s="135" t="s">
        <v>7302</v>
      </c>
      <c r="F319" s="135" t="s">
        <v>7301</v>
      </c>
      <c r="G319" s="18">
        <f>COUNTIFS('Golden Rulebook-CDErule level'!$E:$E,$C319,'Golden Rulebook-CDErule level'!$L:$L,G$28,'Golden Rulebook-CDErule level'!$A:$A,$B319,'Golden Rulebook-CDErule level'!$AA:$AA,"Active")</f>
        <v>1</v>
      </c>
      <c r="H319" s="18" cm="1">
        <f t="array" ref="H319">_xlfn.LET(_xlpm.ids,_xlfn._xlws.FILTER('Golden Rulebook-CDErule level'!$S$4:$S$4620,('Golden Rulebook-CDErule level'!$L$4:$L$4620=H$28)*('Golden Rulebook-CDErule level'!$A$4:$A$4620=$B319)*('Golden Rulebook-CDErule level'!$AA$4:$AA$4620="Active"),""),SUM(--ISNUMBER(SEARCH(","&amp;SUBSTITUTE(SUBSTITUTE($C319," ",""),CHAR(160),"")&amp;",",","&amp;SUBSTITUTE(SUBSTITUTE(_xlpm.ids," ",""),CHAR(160),"")&amp;","))))</f>
        <v>0</v>
      </c>
      <c r="I319" s="18">
        <f>COUNTIFS('Golden Rulebook-CDErule level'!$E:$E,$C319,'Golden Rulebook-CDErule level'!$L:$L,I$28,'Golden Rulebook-CDErule level'!$A:$A,$B319,'Golden Rulebook-CDErule level'!$AA:$AA,"Active")</f>
        <v>0</v>
      </c>
      <c r="J319" s="18">
        <f>COUNTIFS('Golden Rulebook-CDErule level'!$E:$E,$C319,'Golden Rulebook-CDErule level'!$L:$L,J$28,'Golden Rulebook-CDErule level'!$A:$A,$B319,'Golden Rulebook-CDErule level'!$AA:$AA,"Active")</f>
        <v>2</v>
      </c>
    </row>
    <row r="320" spans="2:10" hidden="1">
      <c r="B320" s="111" t="str">
        <f>_xlfn.XLOOKUP(C320,'In-scope Attributes'!B:B,'In-scope Attributes'!H:H,"")</f>
        <v>Sprint 2</v>
      </c>
      <c r="C320" s="135" t="s">
        <v>7326</v>
      </c>
      <c r="D320" s="135" t="s">
        <v>7325</v>
      </c>
      <c r="E320" s="135" t="s">
        <v>7302</v>
      </c>
      <c r="F320" s="135" t="s">
        <v>7301</v>
      </c>
      <c r="G320" s="18">
        <f>COUNTIFS('Golden Rulebook-CDErule level'!$E:$E,$C320,'Golden Rulebook-CDErule level'!$L:$L,G$28,'Golden Rulebook-CDErule level'!$A:$A,$B320,'Golden Rulebook-CDErule level'!$AA:$AA,"Active")</f>
        <v>1</v>
      </c>
      <c r="H320" s="18" cm="1">
        <f t="array" ref="H320">_xlfn.LET(_xlpm.ids,_xlfn._xlws.FILTER('Golden Rulebook-CDErule level'!$S$4:$S$4620,('Golden Rulebook-CDErule level'!$L$4:$L$4620=H$28)*('Golden Rulebook-CDErule level'!$A$4:$A$4620=$B320)*('Golden Rulebook-CDErule level'!$AA$4:$AA$4620="Active"),""),SUM(--ISNUMBER(SEARCH(","&amp;SUBSTITUTE(SUBSTITUTE($C320," ",""),CHAR(160),"")&amp;",",","&amp;SUBSTITUTE(SUBSTITUTE(_xlpm.ids," ",""),CHAR(160),"")&amp;","))))</f>
        <v>0</v>
      </c>
      <c r="I320" s="18">
        <f>COUNTIFS('Golden Rulebook-CDErule level'!$E:$E,$C320,'Golden Rulebook-CDErule level'!$L:$L,I$28,'Golden Rulebook-CDErule level'!$A:$A,$B320,'Golden Rulebook-CDErule level'!$AA:$AA,"Active")</f>
        <v>0</v>
      </c>
      <c r="J320" s="18">
        <f>COUNTIFS('Golden Rulebook-CDErule level'!$E:$E,$C320,'Golden Rulebook-CDErule level'!$L:$L,J$28,'Golden Rulebook-CDErule level'!$A:$A,$B320,'Golden Rulebook-CDErule level'!$AA:$AA,"Active")</f>
        <v>3</v>
      </c>
    </row>
    <row r="321" spans="2:10" hidden="1">
      <c r="B321" s="111" t="str">
        <f>_xlfn.XLOOKUP(C321,'In-scope Attributes'!B:B,'In-scope Attributes'!H:H,"")</f>
        <v>Sprint 2</v>
      </c>
      <c r="C321" s="135" t="s">
        <v>7354</v>
      </c>
      <c r="D321" s="135" t="s">
        <v>3216</v>
      </c>
      <c r="E321" s="135" t="s">
        <v>7302</v>
      </c>
      <c r="F321" s="135" t="s">
        <v>7301</v>
      </c>
      <c r="G321" s="18">
        <f>COUNTIFS('Golden Rulebook-CDErule level'!$E:$E,$C321,'Golden Rulebook-CDErule level'!$L:$L,G$28,'Golden Rulebook-CDErule level'!$A:$A,$B321,'Golden Rulebook-CDErule level'!$AA:$AA,"Active")</f>
        <v>1</v>
      </c>
      <c r="H321" s="18" cm="1">
        <f t="array" ref="H321">_xlfn.LET(_xlpm.ids,_xlfn._xlws.FILTER('Golden Rulebook-CDErule level'!$S$4:$S$4620,('Golden Rulebook-CDErule level'!$L$4:$L$4620=H$28)*('Golden Rulebook-CDErule level'!$A$4:$A$4620=$B321)*('Golden Rulebook-CDErule level'!$AA$4:$AA$4620="Active"),""),SUM(--ISNUMBER(SEARCH(","&amp;SUBSTITUTE(SUBSTITUTE($C321," ",""),CHAR(160),"")&amp;",",","&amp;SUBSTITUTE(SUBSTITUTE(_xlpm.ids," ",""),CHAR(160),"")&amp;","))))</f>
        <v>1</v>
      </c>
      <c r="I321" s="18">
        <f>COUNTIFS('Golden Rulebook-CDErule level'!$E:$E,$C321,'Golden Rulebook-CDErule level'!$L:$L,I$28,'Golden Rulebook-CDErule level'!$A:$A,$B321,'Golden Rulebook-CDErule level'!$AA:$AA,"Active")</f>
        <v>0</v>
      </c>
      <c r="J321" s="18">
        <f>COUNTIFS('Golden Rulebook-CDErule level'!$E:$E,$C321,'Golden Rulebook-CDErule level'!$L:$L,J$28,'Golden Rulebook-CDErule level'!$A:$A,$B321,'Golden Rulebook-CDErule level'!$AA:$AA,"Active")</f>
        <v>2</v>
      </c>
    </row>
    <row r="322" spans="2:10" hidden="1">
      <c r="B322" s="111" t="str">
        <f>_xlfn.XLOOKUP(C322,'In-scope Attributes'!B:B,'In-scope Attributes'!H:H,"")</f>
        <v>Sprint 2</v>
      </c>
      <c r="C322" s="135" t="s">
        <v>7377</v>
      </c>
      <c r="D322" s="135" t="s">
        <v>7376</v>
      </c>
      <c r="E322" s="135" t="s">
        <v>7302</v>
      </c>
      <c r="F322" s="135" t="s">
        <v>7301</v>
      </c>
      <c r="G322" s="18">
        <f>COUNTIFS('Golden Rulebook-CDErule level'!$E:$E,$C322,'Golden Rulebook-CDErule level'!$L:$L,G$28,'Golden Rulebook-CDErule level'!$A:$A,$B322,'Golden Rulebook-CDErule level'!$AA:$AA,"Active")</f>
        <v>1</v>
      </c>
      <c r="H322" s="18" cm="1">
        <f t="array" ref="H322">_xlfn.LET(_xlpm.ids,_xlfn._xlws.FILTER('Golden Rulebook-CDErule level'!$S$4:$S$4620,('Golden Rulebook-CDErule level'!$L$4:$L$4620=H$28)*('Golden Rulebook-CDErule level'!$A$4:$A$4620=$B322)*('Golden Rulebook-CDErule level'!$AA$4:$AA$4620="Active"),""),SUM(--ISNUMBER(SEARCH(","&amp;SUBSTITUTE(SUBSTITUTE($C322," ",""),CHAR(160),"")&amp;",",","&amp;SUBSTITUTE(SUBSTITUTE(_xlpm.ids," ",""),CHAR(160),"")&amp;","))))</f>
        <v>1</v>
      </c>
      <c r="I322" s="18">
        <f>COUNTIFS('Golden Rulebook-CDErule level'!$E:$E,$C322,'Golden Rulebook-CDErule level'!$L:$L,I$28,'Golden Rulebook-CDErule level'!$A:$A,$B322,'Golden Rulebook-CDErule level'!$AA:$AA,"Active")</f>
        <v>0</v>
      </c>
      <c r="J322" s="18">
        <f>COUNTIFS('Golden Rulebook-CDErule level'!$E:$E,$C322,'Golden Rulebook-CDErule level'!$L:$L,J$28,'Golden Rulebook-CDErule level'!$A:$A,$B322,'Golden Rulebook-CDErule level'!$AA:$AA,"Active")</f>
        <v>2</v>
      </c>
    </row>
    <row r="323" spans="2:10" hidden="1">
      <c r="B323" s="111" t="str">
        <f>_xlfn.XLOOKUP(C323,'In-scope Attributes'!B:B,'In-scope Attributes'!H:H,"")</f>
        <v>Sprint 2</v>
      </c>
      <c r="C323" s="135" t="s">
        <v>7399</v>
      </c>
      <c r="D323" s="135" t="s">
        <v>7398</v>
      </c>
      <c r="E323" s="135" t="s">
        <v>7302</v>
      </c>
      <c r="F323" s="135" t="s">
        <v>7301</v>
      </c>
      <c r="G323" s="18">
        <f>COUNTIFS('Golden Rulebook-CDErule level'!$E:$E,$C323,'Golden Rulebook-CDErule level'!$L:$L,G$28,'Golden Rulebook-CDErule level'!$A:$A,$B323,'Golden Rulebook-CDErule level'!$AA:$AA,"Active")</f>
        <v>1</v>
      </c>
      <c r="H323" s="18" cm="1">
        <f t="array" ref="H323">_xlfn.LET(_xlpm.ids,_xlfn._xlws.FILTER('Golden Rulebook-CDErule level'!$S$4:$S$4620,('Golden Rulebook-CDErule level'!$L$4:$L$4620=H$28)*('Golden Rulebook-CDErule level'!$A$4:$A$4620=$B323)*('Golden Rulebook-CDErule level'!$AA$4:$AA$4620="Active"),""),SUM(--ISNUMBER(SEARCH(","&amp;SUBSTITUTE(SUBSTITUTE($C323," ",""),CHAR(160),"")&amp;",",","&amp;SUBSTITUTE(SUBSTITUTE(_xlpm.ids," ",""),CHAR(160),"")&amp;","))))</f>
        <v>1</v>
      </c>
      <c r="I323" s="18">
        <f>COUNTIFS('Golden Rulebook-CDErule level'!$E:$E,$C323,'Golden Rulebook-CDErule level'!$L:$L,I$28,'Golden Rulebook-CDErule level'!$A:$A,$B323,'Golden Rulebook-CDErule level'!$AA:$AA,"Active")</f>
        <v>0</v>
      </c>
      <c r="J323" s="18">
        <f>COUNTIFS('Golden Rulebook-CDErule level'!$E:$E,$C323,'Golden Rulebook-CDErule level'!$L:$L,J$28,'Golden Rulebook-CDErule level'!$A:$A,$B323,'Golden Rulebook-CDErule level'!$AA:$AA,"Active")</f>
        <v>4</v>
      </c>
    </row>
    <row r="324" spans="2:10" hidden="1">
      <c r="B324" s="111" t="str">
        <f>_xlfn.XLOOKUP(C324,'In-scope Attributes'!B:B,'In-scope Attributes'!H:H,"")</f>
        <v>Sprint 2</v>
      </c>
      <c r="C324" s="135" t="s">
        <v>7435</v>
      </c>
      <c r="D324" s="135" t="s">
        <v>7434</v>
      </c>
      <c r="E324" s="135" t="s">
        <v>7302</v>
      </c>
      <c r="F324" s="135" t="s">
        <v>7301</v>
      </c>
      <c r="G324" s="18">
        <f>COUNTIFS('Golden Rulebook-CDErule level'!$E:$E,$C324,'Golden Rulebook-CDErule level'!$L:$L,G$28,'Golden Rulebook-CDErule level'!$A:$A,$B324,'Golden Rulebook-CDErule level'!$AA:$AA,"Active")</f>
        <v>1</v>
      </c>
      <c r="H324" s="18" cm="1">
        <f t="array" ref="H324">_xlfn.LET(_xlpm.ids,_xlfn._xlws.FILTER('Golden Rulebook-CDErule level'!$S$4:$S$4620,('Golden Rulebook-CDErule level'!$L$4:$L$4620=H$28)*('Golden Rulebook-CDErule level'!$A$4:$A$4620=$B324)*('Golden Rulebook-CDErule level'!$AA$4:$AA$4620="Active"),""),SUM(--ISNUMBER(SEARCH(","&amp;SUBSTITUTE(SUBSTITUTE($C324," ",""),CHAR(160),"")&amp;",",","&amp;SUBSTITUTE(SUBSTITUTE(_xlpm.ids," ",""),CHAR(160),"")&amp;","))))</f>
        <v>1</v>
      </c>
      <c r="I324" s="18">
        <f>COUNTIFS('Golden Rulebook-CDErule level'!$E:$E,$C324,'Golden Rulebook-CDErule level'!$L:$L,I$28,'Golden Rulebook-CDErule level'!$A:$A,$B324,'Golden Rulebook-CDErule level'!$AA:$AA,"Active")</f>
        <v>0</v>
      </c>
      <c r="J324" s="18">
        <f>COUNTIFS('Golden Rulebook-CDErule level'!$E:$E,$C324,'Golden Rulebook-CDErule level'!$L:$L,J$28,'Golden Rulebook-CDErule level'!$A:$A,$B324,'Golden Rulebook-CDErule level'!$AA:$AA,"Active")</f>
        <v>2</v>
      </c>
    </row>
    <row r="325" spans="2:10" hidden="1">
      <c r="B325" s="111" t="str">
        <f>_xlfn.XLOOKUP(C325,'In-scope Attributes'!B:B,'In-scope Attributes'!H:H,"")</f>
        <v>Sprint 2</v>
      </c>
      <c r="C325" s="135" t="s">
        <v>7458</v>
      </c>
      <c r="D325" s="135" t="s">
        <v>7457</v>
      </c>
      <c r="E325" s="135" t="s">
        <v>7302</v>
      </c>
      <c r="F325" s="135" t="s">
        <v>7301</v>
      </c>
      <c r="G325" s="18">
        <f>COUNTIFS('Golden Rulebook-CDErule level'!$E:$E,$C325,'Golden Rulebook-CDErule level'!$L:$L,G$28,'Golden Rulebook-CDErule level'!$A:$A,$B325,'Golden Rulebook-CDErule level'!$AA:$AA,"Active")</f>
        <v>1</v>
      </c>
      <c r="H325" s="18" cm="1">
        <f t="array" ref="H325">_xlfn.LET(_xlpm.ids,_xlfn._xlws.FILTER('Golden Rulebook-CDErule level'!$S$4:$S$4620,('Golden Rulebook-CDErule level'!$L$4:$L$4620=H$28)*('Golden Rulebook-CDErule level'!$A$4:$A$4620=$B325)*('Golden Rulebook-CDErule level'!$AA$4:$AA$4620="Active"),""),SUM(--ISNUMBER(SEARCH(","&amp;SUBSTITUTE(SUBSTITUTE($C325," ",""),CHAR(160),"")&amp;",",","&amp;SUBSTITUTE(SUBSTITUTE(_xlpm.ids," ",""),CHAR(160),"")&amp;","))))</f>
        <v>1</v>
      </c>
      <c r="I325" s="18">
        <f>COUNTIFS('Golden Rulebook-CDErule level'!$E:$E,$C325,'Golden Rulebook-CDErule level'!$L:$L,I$28,'Golden Rulebook-CDErule level'!$A:$A,$B325,'Golden Rulebook-CDErule level'!$AA:$AA,"Active")</f>
        <v>0</v>
      </c>
      <c r="J325" s="18">
        <f>COUNTIFS('Golden Rulebook-CDErule level'!$E:$E,$C325,'Golden Rulebook-CDErule level'!$L:$L,J$28,'Golden Rulebook-CDErule level'!$A:$A,$B325,'Golden Rulebook-CDErule level'!$AA:$AA,"Active")</f>
        <v>2</v>
      </c>
    </row>
    <row r="326" spans="2:10" hidden="1">
      <c r="B326" s="111" t="str">
        <f>_xlfn.XLOOKUP(C326,'In-scope Attributes'!B:B,'In-scope Attributes'!H:H,"")</f>
        <v>Sprint 2</v>
      </c>
      <c r="C326" s="135" t="s">
        <v>7488</v>
      </c>
      <c r="D326" s="135" t="s">
        <v>7487</v>
      </c>
      <c r="E326" s="135" t="s">
        <v>7302</v>
      </c>
      <c r="F326" s="135" t="s">
        <v>7301</v>
      </c>
      <c r="G326" s="18">
        <f>COUNTIFS('Golden Rulebook-CDErule level'!$E:$E,$C326,'Golden Rulebook-CDErule level'!$L:$L,G$28,'Golden Rulebook-CDErule level'!$A:$A,$B326,'Golden Rulebook-CDErule level'!$AA:$AA,"Active")</f>
        <v>1</v>
      </c>
      <c r="H326" s="18" cm="1">
        <f t="array" ref="H326">_xlfn.LET(_xlpm.ids,_xlfn._xlws.FILTER('Golden Rulebook-CDErule level'!$S$4:$S$4620,('Golden Rulebook-CDErule level'!$L$4:$L$4620=H$28)*('Golden Rulebook-CDErule level'!$A$4:$A$4620=$B326)*('Golden Rulebook-CDErule level'!$AA$4:$AA$4620="Active"),""),SUM(--ISNUMBER(SEARCH(","&amp;SUBSTITUTE(SUBSTITUTE($C326," ",""),CHAR(160),"")&amp;",",","&amp;SUBSTITUTE(SUBSTITUTE(_xlpm.ids," ",""),CHAR(160),"")&amp;","))))</f>
        <v>0</v>
      </c>
      <c r="I326" s="18">
        <f>COUNTIFS('Golden Rulebook-CDErule level'!$E:$E,$C326,'Golden Rulebook-CDErule level'!$L:$L,I$28,'Golden Rulebook-CDErule level'!$A:$A,$B326,'Golden Rulebook-CDErule level'!$AA:$AA,"Active")</f>
        <v>0</v>
      </c>
      <c r="J326" s="18">
        <f>COUNTIFS('Golden Rulebook-CDErule level'!$E:$E,$C326,'Golden Rulebook-CDErule level'!$L:$L,J$28,'Golden Rulebook-CDErule level'!$A:$A,$B326,'Golden Rulebook-CDErule level'!$AA:$AA,"Active")</f>
        <v>2</v>
      </c>
    </row>
    <row r="327" spans="2:10" hidden="1">
      <c r="B327" s="111" t="str">
        <f>_xlfn.XLOOKUP(C327,'In-scope Attributes'!B:B,'In-scope Attributes'!H:H,"")</f>
        <v>Sprint 2</v>
      </c>
      <c r="C327" s="135" t="s">
        <v>7510</v>
      </c>
      <c r="D327" s="135" t="s">
        <v>7509</v>
      </c>
      <c r="E327" s="135" t="s">
        <v>7302</v>
      </c>
      <c r="F327" s="135" t="s">
        <v>7301</v>
      </c>
      <c r="G327" s="18">
        <f>COUNTIFS('Golden Rulebook-CDErule level'!$E:$E,$C327,'Golden Rulebook-CDErule level'!$L:$L,G$28,'Golden Rulebook-CDErule level'!$A:$A,$B327,'Golden Rulebook-CDErule level'!$AA:$AA,"Active")</f>
        <v>1</v>
      </c>
      <c r="H327" s="18" cm="1">
        <f t="array" ref="H327">_xlfn.LET(_xlpm.ids,_xlfn._xlws.FILTER('Golden Rulebook-CDErule level'!$S$4:$S$4620,('Golden Rulebook-CDErule level'!$L$4:$L$4620=H$28)*('Golden Rulebook-CDErule level'!$A$4:$A$4620=$B327)*('Golden Rulebook-CDErule level'!$AA$4:$AA$4620="Active"),""),SUM(--ISNUMBER(SEARCH(","&amp;SUBSTITUTE(SUBSTITUTE($C327," ",""),CHAR(160),"")&amp;",",","&amp;SUBSTITUTE(SUBSTITUTE(_xlpm.ids," ",""),CHAR(160),"")&amp;","))))</f>
        <v>0</v>
      </c>
      <c r="I327" s="18">
        <f>COUNTIFS('Golden Rulebook-CDErule level'!$E:$E,$C327,'Golden Rulebook-CDErule level'!$L:$L,I$28,'Golden Rulebook-CDErule level'!$A:$A,$B327,'Golden Rulebook-CDErule level'!$AA:$AA,"Active")</f>
        <v>0</v>
      </c>
      <c r="J327" s="18">
        <f>COUNTIFS('Golden Rulebook-CDErule level'!$E:$E,$C327,'Golden Rulebook-CDErule level'!$L:$L,J$28,'Golden Rulebook-CDErule level'!$A:$A,$B327,'Golden Rulebook-CDErule level'!$AA:$AA,"Active")</f>
        <v>2</v>
      </c>
    </row>
    <row r="328" spans="2:10" hidden="1">
      <c r="B328" s="111" t="str">
        <f>_xlfn.XLOOKUP(C328,'In-scope Attributes'!B:B,'In-scope Attributes'!H:H,"")</f>
        <v>Sprint 2</v>
      </c>
      <c r="C328" s="135" t="s">
        <v>7533</v>
      </c>
      <c r="D328" s="135" t="s">
        <v>7532</v>
      </c>
      <c r="E328" s="135" t="s">
        <v>7302</v>
      </c>
      <c r="F328" s="135" t="s">
        <v>7301</v>
      </c>
      <c r="G328" s="18">
        <f>COUNTIFS('Golden Rulebook-CDErule level'!$E:$E,$C328,'Golden Rulebook-CDErule level'!$L:$L,G$28,'Golden Rulebook-CDErule level'!$A:$A,$B328,'Golden Rulebook-CDErule level'!$AA:$AA,"Active")</f>
        <v>1</v>
      </c>
      <c r="H328" s="18" cm="1">
        <f t="array" ref="H328">_xlfn.LET(_xlpm.ids,_xlfn._xlws.FILTER('Golden Rulebook-CDErule level'!$S$4:$S$4620,('Golden Rulebook-CDErule level'!$L$4:$L$4620=H$28)*('Golden Rulebook-CDErule level'!$A$4:$A$4620=$B328)*('Golden Rulebook-CDErule level'!$AA$4:$AA$4620="Active"),""),SUM(--ISNUMBER(SEARCH(","&amp;SUBSTITUTE(SUBSTITUTE($C328," ",""),CHAR(160),"")&amp;",",","&amp;SUBSTITUTE(SUBSTITUTE(_xlpm.ids," ",""),CHAR(160),"")&amp;","))))</f>
        <v>0</v>
      </c>
      <c r="I328" s="18">
        <f>COUNTIFS('Golden Rulebook-CDErule level'!$E:$E,$C328,'Golden Rulebook-CDErule level'!$L:$L,I$28,'Golden Rulebook-CDErule level'!$A:$A,$B328,'Golden Rulebook-CDErule level'!$AA:$AA,"Active")</f>
        <v>0</v>
      </c>
      <c r="J328" s="18">
        <f>COUNTIFS('Golden Rulebook-CDErule level'!$E:$E,$C328,'Golden Rulebook-CDErule level'!$L:$L,J$28,'Golden Rulebook-CDErule level'!$A:$A,$B328,'Golden Rulebook-CDErule level'!$AA:$AA,"Active")</f>
        <v>1</v>
      </c>
    </row>
    <row r="329" spans="2:10" hidden="1">
      <c r="B329" s="111" t="str">
        <f>_xlfn.XLOOKUP(C329,'In-scope Attributes'!B:B,'In-scope Attributes'!H:H,"")</f>
        <v>Sprint 2</v>
      </c>
      <c r="C329" s="135" t="s">
        <v>7549</v>
      </c>
      <c r="D329" s="135" t="s">
        <v>7548</v>
      </c>
      <c r="E329" s="135" t="s">
        <v>7302</v>
      </c>
      <c r="F329" s="135" t="s">
        <v>7301</v>
      </c>
      <c r="G329" s="18">
        <f>COUNTIFS('Golden Rulebook-CDErule level'!$E:$E,$C329,'Golden Rulebook-CDErule level'!$L:$L,G$28,'Golden Rulebook-CDErule level'!$A:$A,$B329,'Golden Rulebook-CDErule level'!$AA:$AA,"Active")</f>
        <v>1</v>
      </c>
      <c r="H329" s="18" cm="1">
        <f t="array" ref="H329">_xlfn.LET(_xlpm.ids,_xlfn._xlws.FILTER('Golden Rulebook-CDErule level'!$S$4:$S$4620,('Golden Rulebook-CDErule level'!$L$4:$L$4620=H$28)*('Golden Rulebook-CDErule level'!$A$4:$A$4620=$B329)*('Golden Rulebook-CDErule level'!$AA$4:$AA$4620="Active"),""),SUM(--ISNUMBER(SEARCH(","&amp;SUBSTITUTE(SUBSTITUTE($C329," ",""),CHAR(160),"")&amp;",",","&amp;SUBSTITUTE(SUBSTITUTE(_xlpm.ids," ",""),CHAR(160),"")&amp;","))))</f>
        <v>0</v>
      </c>
      <c r="I329" s="18">
        <f>COUNTIFS('Golden Rulebook-CDErule level'!$E:$E,$C329,'Golden Rulebook-CDErule level'!$L:$L,I$28,'Golden Rulebook-CDErule level'!$A:$A,$B329,'Golden Rulebook-CDErule level'!$AA:$AA,"Active")</f>
        <v>0</v>
      </c>
      <c r="J329" s="18">
        <f>COUNTIFS('Golden Rulebook-CDErule level'!$E:$E,$C329,'Golden Rulebook-CDErule level'!$L:$L,J$28,'Golden Rulebook-CDErule level'!$A:$A,$B329,'Golden Rulebook-CDErule level'!$AA:$AA,"Active")</f>
        <v>4</v>
      </c>
    </row>
    <row r="330" spans="2:10">
      <c r="B330" s="111" t="str">
        <f>_xlfn.XLOOKUP(C330,'In-scope Attributes'!B:B,'In-scope Attributes'!H:H,"")</f>
        <v>Sprint 2</v>
      </c>
      <c r="C330" s="135" t="s">
        <v>7581</v>
      </c>
      <c r="D330" s="135" t="s">
        <v>2977</v>
      </c>
      <c r="E330" s="135" t="s">
        <v>7302</v>
      </c>
      <c r="F330" s="135" t="s">
        <v>7301</v>
      </c>
      <c r="G330" s="18">
        <f>COUNTIFS('Golden Rulebook-CDErule level'!$E:$E,$C330,'Golden Rulebook-CDErule level'!$L:$L,G$28,'Golden Rulebook-CDErule level'!$A:$A,$B330,'Golden Rulebook-CDErule level'!$AA:$AA,"Active")</f>
        <v>1</v>
      </c>
      <c r="H330" s="18" cm="1">
        <f t="array" ref="H330">_xlfn.LET(_xlpm.ids,_xlfn._xlws.FILTER('Golden Rulebook-CDErule level'!$S$4:$S$4620,('Golden Rulebook-CDErule level'!$L$4:$L$4620=H$28)*('Golden Rulebook-CDErule level'!$A$4:$A$4620=$B330)*('Golden Rulebook-CDErule level'!$AA$4:$AA$4620="Active"),""),SUM(--ISNUMBER(SEARCH(","&amp;SUBSTITUTE(SUBSTITUTE($C330," ",""),CHAR(160),"")&amp;",",","&amp;SUBSTITUTE(SUBSTITUTE(_xlpm.ids," ",""),CHAR(160),"")&amp;","))))</f>
        <v>0</v>
      </c>
      <c r="I330" s="18">
        <f>COUNTIFS('Golden Rulebook-CDErule level'!$E:$E,$C330,'Golden Rulebook-CDErule level'!$L:$L,I$28,'Golden Rulebook-CDErule level'!$A:$A,$B330,'Golden Rulebook-CDErule level'!$AA:$AA,"Active")</f>
        <v>0</v>
      </c>
      <c r="J330" s="18">
        <f>COUNTIFS('Golden Rulebook-CDErule level'!$E:$E,$C330,'Golden Rulebook-CDErule level'!$L:$L,J$28,'Golden Rulebook-CDErule level'!$A:$A,$B330,'Golden Rulebook-CDErule level'!$AA:$AA,"Active")</f>
        <v>0</v>
      </c>
    </row>
    <row r="331" spans="2:10" hidden="1">
      <c r="B331" s="111" t="str">
        <f>_xlfn.XLOOKUP(C331,'In-scope Attributes'!B:B,'In-scope Attributes'!H:H,"")</f>
        <v>Sprint 2</v>
      </c>
      <c r="C331" s="135" t="s">
        <v>7589</v>
      </c>
      <c r="D331" s="135" t="s">
        <v>7588</v>
      </c>
      <c r="E331" s="135" t="s">
        <v>7302</v>
      </c>
      <c r="F331" s="135" t="s">
        <v>7301</v>
      </c>
      <c r="G331" s="18">
        <f>COUNTIFS('Golden Rulebook-CDErule level'!$E:$E,$C331,'Golden Rulebook-CDErule level'!$L:$L,G$28,'Golden Rulebook-CDErule level'!$A:$A,$B331,'Golden Rulebook-CDErule level'!$AA:$AA,"Active")</f>
        <v>1</v>
      </c>
      <c r="H331" s="18" cm="1">
        <f t="array" ref="H331">_xlfn.LET(_xlpm.ids,_xlfn._xlws.FILTER('Golden Rulebook-CDErule level'!$S$4:$S$4620,('Golden Rulebook-CDErule level'!$L$4:$L$4620=H$28)*('Golden Rulebook-CDErule level'!$A$4:$A$4620=$B331)*('Golden Rulebook-CDErule level'!$AA$4:$AA$4620="Active"),""),SUM(--ISNUMBER(SEARCH(","&amp;SUBSTITUTE(SUBSTITUTE($C331," ",""),CHAR(160),"")&amp;",",","&amp;SUBSTITUTE(SUBSTITUTE(_xlpm.ids," ",""),CHAR(160),"")&amp;","))))</f>
        <v>1</v>
      </c>
      <c r="I331" s="18">
        <f>COUNTIFS('Golden Rulebook-CDErule level'!$E:$E,$C331,'Golden Rulebook-CDErule level'!$L:$L,I$28,'Golden Rulebook-CDErule level'!$A:$A,$B331,'Golden Rulebook-CDErule level'!$AA:$AA,"Active")</f>
        <v>0</v>
      </c>
      <c r="J331" s="18">
        <f>COUNTIFS('Golden Rulebook-CDErule level'!$E:$E,$C331,'Golden Rulebook-CDErule level'!$L:$L,J$28,'Golden Rulebook-CDErule level'!$A:$A,$B331,'Golden Rulebook-CDErule level'!$AA:$AA,"Active")</f>
        <v>3</v>
      </c>
    </row>
    <row r="332" spans="2:10" hidden="1">
      <c r="B332" s="111" t="str">
        <f>_xlfn.XLOOKUP(C332,'In-scope Attributes'!B:B,'In-scope Attributes'!H:H,"")</f>
        <v>Sprint 2</v>
      </c>
      <c r="C332" s="135" t="s">
        <v>7612</v>
      </c>
      <c r="D332" s="135" t="s">
        <v>6322</v>
      </c>
      <c r="E332" s="135" t="s">
        <v>7611</v>
      </c>
      <c r="F332" s="135" t="s">
        <v>7610</v>
      </c>
      <c r="G332" s="18">
        <f>COUNTIFS('Golden Rulebook-CDErule level'!$E:$E,$C332,'Golden Rulebook-CDErule level'!$L:$L,G$28,'Golden Rulebook-CDErule level'!$A:$A,$B332,'Golden Rulebook-CDErule level'!$AA:$AA,"Active")</f>
        <v>1</v>
      </c>
      <c r="H332" s="18" cm="1">
        <f t="array" ref="H332">_xlfn.LET(_xlpm.ids,_xlfn._xlws.FILTER('Golden Rulebook-CDErule level'!$S$4:$S$4620,('Golden Rulebook-CDErule level'!$L$4:$L$4620=H$28)*('Golden Rulebook-CDErule level'!$A$4:$A$4620=$B332)*('Golden Rulebook-CDErule level'!$AA$4:$AA$4620="Active"),""),SUM(--ISNUMBER(SEARCH(","&amp;SUBSTITUTE(SUBSTITUTE($C332," ",""),CHAR(160),"")&amp;",",","&amp;SUBSTITUTE(SUBSTITUTE(_xlpm.ids," ",""),CHAR(160),"")&amp;","))))</f>
        <v>1</v>
      </c>
      <c r="I332" s="18">
        <f>COUNTIFS('Golden Rulebook-CDErule level'!$E:$E,$C332,'Golden Rulebook-CDErule level'!$L:$L,I$28,'Golden Rulebook-CDErule level'!$A:$A,$B332,'Golden Rulebook-CDErule level'!$AA:$AA,"Active")</f>
        <v>0</v>
      </c>
      <c r="J332" s="18">
        <f>COUNTIFS('Golden Rulebook-CDErule level'!$E:$E,$C332,'Golden Rulebook-CDErule level'!$L:$L,J$28,'Golden Rulebook-CDErule level'!$A:$A,$B332,'Golden Rulebook-CDErule level'!$AA:$AA,"Active")</f>
        <v>1</v>
      </c>
    </row>
    <row r="333" spans="2:10">
      <c r="B333" s="111" t="str">
        <f>_xlfn.XLOOKUP(C333,'In-scope Attributes'!B:B,'In-scope Attributes'!H:H,"")</f>
        <v>Sprint 2</v>
      </c>
      <c r="C333" s="135" t="s">
        <v>7627</v>
      </c>
      <c r="D333" s="135" t="s">
        <v>5240</v>
      </c>
      <c r="E333" s="135" t="s">
        <v>7611</v>
      </c>
      <c r="F333" s="135" t="s">
        <v>7610</v>
      </c>
      <c r="G333" s="18">
        <f>COUNTIFS('Golden Rulebook-CDErule level'!$E:$E,$C333,'Golden Rulebook-CDErule level'!$L:$L,G$28,'Golden Rulebook-CDErule level'!$A:$A,$B333,'Golden Rulebook-CDErule level'!$AA:$AA,"Active")</f>
        <v>1</v>
      </c>
      <c r="H333" s="18" cm="1">
        <f t="array" ref="H333">_xlfn.LET(_xlpm.ids,_xlfn._xlws.FILTER('Golden Rulebook-CDErule level'!$S$4:$S$4620,('Golden Rulebook-CDErule level'!$L$4:$L$4620=H$28)*('Golden Rulebook-CDErule level'!$A$4:$A$4620=$B333)*('Golden Rulebook-CDErule level'!$AA$4:$AA$4620="Active"),""),SUM(--ISNUMBER(SEARCH(","&amp;SUBSTITUTE(SUBSTITUTE($C333," ",""),CHAR(160),"")&amp;",",","&amp;SUBSTITUTE(SUBSTITUTE(_xlpm.ids," ",""),CHAR(160),"")&amp;","))))</f>
        <v>1</v>
      </c>
      <c r="I333" s="18">
        <f>COUNTIFS('Golden Rulebook-CDErule level'!$E:$E,$C333,'Golden Rulebook-CDErule level'!$L:$L,I$28,'Golden Rulebook-CDErule level'!$A:$A,$B333,'Golden Rulebook-CDErule level'!$AA:$AA,"Active")</f>
        <v>0</v>
      </c>
      <c r="J333" s="18">
        <f>COUNTIFS('Golden Rulebook-CDErule level'!$E:$E,$C333,'Golden Rulebook-CDErule level'!$L:$L,J$28,'Golden Rulebook-CDErule level'!$A:$A,$B333,'Golden Rulebook-CDErule level'!$AA:$AA,"Active")</f>
        <v>0</v>
      </c>
    </row>
    <row r="334" spans="2:10" hidden="1">
      <c r="B334" s="111" t="str">
        <f>_xlfn.XLOOKUP(C334,'In-scope Attributes'!B:B,'In-scope Attributes'!H:H,"")</f>
        <v>Sprint 2</v>
      </c>
      <c r="C334" s="135" t="s">
        <v>7634</v>
      </c>
      <c r="D334" s="135" t="s">
        <v>5256</v>
      </c>
      <c r="E334" s="135" t="s">
        <v>7611</v>
      </c>
      <c r="F334" s="135" t="s">
        <v>7610</v>
      </c>
      <c r="G334" s="18">
        <f>COUNTIFS('Golden Rulebook-CDErule level'!$E:$E,$C334,'Golden Rulebook-CDErule level'!$L:$L,G$28,'Golden Rulebook-CDErule level'!$A:$A,$B334,'Golden Rulebook-CDErule level'!$AA:$AA,"Active")</f>
        <v>1</v>
      </c>
      <c r="H334" s="18" cm="1">
        <f t="array" ref="H334">_xlfn.LET(_xlpm.ids,_xlfn._xlws.FILTER('Golden Rulebook-CDErule level'!$S$4:$S$4620,('Golden Rulebook-CDErule level'!$L$4:$L$4620=H$28)*('Golden Rulebook-CDErule level'!$A$4:$A$4620=$B334)*('Golden Rulebook-CDErule level'!$AA$4:$AA$4620="Active"),""),SUM(--ISNUMBER(SEARCH(","&amp;SUBSTITUTE(SUBSTITUTE($C334," ",""),CHAR(160),"")&amp;",",","&amp;SUBSTITUTE(SUBSTITUTE(_xlpm.ids," ",""),CHAR(160),"")&amp;","))))</f>
        <v>1</v>
      </c>
      <c r="I334" s="18">
        <f>COUNTIFS('Golden Rulebook-CDErule level'!$E:$E,$C334,'Golden Rulebook-CDErule level'!$L:$L,I$28,'Golden Rulebook-CDErule level'!$A:$A,$B334,'Golden Rulebook-CDErule level'!$AA:$AA,"Active")</f>
        <v>0</v>
      </c>
      <c r="J334" s="18">
        <f>COUNTIFS('Golden Rulebook-CDErule level'!$E:$E,$C334,'Golden Rulebook-CDErule level'!$L:$L,J$28,'Golden Rulebook-CDErule level'!$A:$A,$B334,'Golden Rulebook-CDErule level'!$AA:$AA,"Active")</f>
        <v>1</v>
      </c>
    </row>
    <row r="335" spans="2:10" hidden="1">
      <c r="B335" s="111" t="str">
        <f>_xlfn.XLOOKUP(C335,'In-scope Attributes'!B:B,'In-scope Attributes'!H:H,"")</f>
        <v>Sprint 2</v>
      </c>
      <c r="C335" s="135" t="s">
        <v>7642</v>
      </c>
      <c r="D335" s="135" t="s">
        <v>7641</v>
      </c>
      <c r="E335" s="135" t="s">
        <v>7611</v>
      </c>
      <c r="F335" s="135" t="s">
        <v>7610</v>
      </c>
      <c r="G335" s="18">
        <f>COUNTIFS('Golden Rulebook-CDErule level'!$E:$E,$C335,'Golden Rulebook-CDErule level'!$L:$L,G$28,'Golden Rulebook-CDErule level'!$A:$A,$B335,'Golden Rulebook-CDErule level'!$AA:$AA,"Active")</f>
        <v>1</v>
      </c>
      <c r="H335" s="18" cm="1">
        <f t="array" ref="H335">_xlfn.LET(_xlpm.ids,_xlfn._xlws.FILTER('Golden Rulebook-CDErule level'!$S$4:$S$4620,('Golden Rulebook-CDErule level'!$L$4:$L$4620=H$28)*('Golden Rulebook-CDErule level'!$A$4:$A$4620=$B335)*('Golden Rulebook-CDErule level'!$AA$4:$AA$4620="Active"),""),SUM(--ISNUMBER(SEARCH(","&amp;SUBSTITUTE(SUBSTITUTE($C335," ",""),CHAR(160),"")&amp;",",","&amp;SUBSTITUTE(SUBSTITUTE(_xlpm.ids," ",""),CHAR(160),"")&amp;","))))</f>
        <v>0</v>
      </c>
      <c r="I335" s="18">
        <f>COUNTIFS('Golden Rulebook-CDErule level'!$E:$E,$C335,'Golden Rulebook-CDErule level'!$L:$L,I$28,'Golden Rulebook-CDErule level'!$A:$A,$B335,'Golden Rulebook-CDErule level'!$AA:$AA,"Active")</f>
        <v>0</v>
      </c>
      <c r="J335" s="18">
        <f>COUNTIFS('Golden Rulebook-CDErule level'!$E:$E,$C335,'Golden Rulebook-CDErule level'!$L:$L,J$28,'Golden Rulebook-CDErule level'!$A:$A,$B335,'Golden Rulebook-CDErule level'!$AA:$AA,"Active")</f>
        <v>2</v>
      </c>
    </row>
    <row r="336" spans="2:10">
      <c r="B336" s="111" t="str">
        <f>_xlfn.XLOOKUP(C336,'In-scope Attributes'!B:B,'In-scope Attributes'!H:H,"")</f>
        <v>Sprint 2</v>
      </c>
      <c r="C336" s="135" t="s">
        <v>7657</v>
      </c>
      <c r="D336" s="135" t="s">
        <v>5329</v>
      </c>
      <c r="E336" s="135" t="s">
        <v>7611</v>
      </c>
      <c r="F336" s="135" t="s">
        <v>7610</v>
      </c>
      <c r="G336" s="18">
        <f>COUNTIFS('Golden Rulebook-CDErule level'!$E:$E,$C336,'Golden Rulebook-CDErule level'!$L:$L,G$28,'Golden Rulebook-CDErule level'!$A:$A,$B336,'Golden Rulebook-CDErule level'!$AA:$AA,"Active")</f>
        <v>1</v>
      </c>
      <c r="H336" s="18" cm="1">
        <f t="array" ref="H336">_xlfn.LET(_xlpm.ids,_xlfn._xlws.FILTER('Golden Rulebook-CDErule level'!$S$4:$S$4620,('Golden Rulebook-CDErule level'!$L$4:$L$4620=H$28)*('Golden Rulebook-CDErule level'!$A$4:$A$4620=$B336)*('Golden Rulebook-CDErule level'!$AA$4:$AA$4620="Active"),""),SUM(--ISNUMBER(SEARCH(","&amp;SUBSTITUTE(SUBSTITUTE($C336," ",""),CHAR(160),"")&amp;",",","&amp;SUBSTITUTE(SUBSTITUTE(_xlpm.ids," ",""),CHAR(160),"")&amp;","))))</f>
        <v>0</v>
      </c>
      <c r="I336" s="18">
        <f>COUNTIFS('Golden Rulebook-CDErule level'!$E:$E,$C336,'Golden Rulebook-CDErule level'!$L:$L,I$28,'Golden Rulebook-CDErule level'!$A:$A,$B336,'Golden Rulebook-CDErule level'!$AA:$AA,"Active")</f>
        <v>0</v>
      </c>
      <c r="J336" s="18">
        <f>COUNTIFS('Golden Rulebook-CDErule level'!$E:$E,$C336,'Golden Rulebook-CDErule level'!$L:$L,J$28,'Golden Rulebook-CDErule level'!$A:$A,$B336,'Golden Rulebook-CDErule level'!$AA:$AA,"Active")</f>
        <v>0</v>
      </c>
    </row>
    <row r="337" spans="2:10" hidden="1">
      <c r="B337" s="111" t="str">
        <f>_xlfn.XLOOKUP(C337,'In-scope Attributes'!B:B,'In-scope Attributes'!H:H,"")</f>
        <v>Sprint 2</v>
      </c>
      <c r="C337" s="135" t="s">
        <v>7664</v>
      </c>
      <c r="D337" s="135" t="s">
        <v>5471</v>
      </c>
      <c r="E337" s="135" t="s">
        <v>7611</v>
      </c>
      <c r="F337" s="135" t="s">
        <v>7610</v>
      </c>
      <c r="G337" s="18">
        <f>COUNTIFS('Golden Rulebook-CDErule level'!$E:$E,$C337,'Golden Rulebook-CDErule level'!$L:$L,G$28,'Golden Rulebook-CDErule level'!$A:$A,$B337,'Golden Rulebook-CDErule level'!$AA:$AA,"Active")</f>
        <v>1</v>
      </c>
      <c r="H337" s="18" cm="1">
        <f t="array" ref="H337">_xlfn.LET(_xlpm.ids,_xlfn._xlws.FILTER('Golden Rulebook-CDErule level'!$S$4:$S$4620,('Golden Rulebook-CDErule level'!$L$4:$L$4620=H$28)*('Golden Rulebook-CDErule level'!$A$4:$A$4620=$B337)*('Golden Rulebook-CDErule level'!$AA$4:$AA$4620="Active"),""),SUM(--ISNUMBER(SEARCH(","&amp;SUBSTITUTE(SUBSTITUTE($C337," ",""),CHAR(160),"")&amp;",",","&amp;SUBSTITUTE(SUBSTITUTE(_xlpm.ids," ",""),CHAR(160),"")&amp;","))))</f>
        <v>0</v>
      </c>
      <c r="I337" s="18">
        <f>COUNTIFS('Golden Rulebook-CDErule level'!$E:$E,$C337,'Golden Rulebook-CDErule level'!$L:$L,I$28,'Golden Rulebook-CDErule level'!$A:$A,$B337,'Golden Rulebook-CDErule level'!$AA:$AA,"Active")</f>
        <v>0</v>
      </c>
      <c r="J337" s="18">
        <f>COUNTIFS('Golden Rulebook-CDErule level'!$E:$E,$C337,'Golden Rulebook-CDErule level'!$L:$L,J$28,'Golden Rulebook-CDErule level'!$A:$A,$B337,'Golden Rulebook-CDErule level'!$AA:$AA,"Active")</f>
        <v>1</v>
      </c>
    </row>
    <row r="338" spans="2:10" hidden="1">
      <c r="B338" s="111" t="str">
        <f>_xlfn.XLOOKUP(C338,'In-scope Attributes'!B:B,'In-scope Attributes'!H:H,"")</f>
        <v>Sprint 2</v>
      </c>
      <c r="C338" s="135" t="s">
        <v>7677</v>
      </c>
      <c r="D338" s="135" t="s">
        <v>5493</v>
      </c>
      <c r="E338" s="135" t="s">
        <v>7611</v>
      </c>
      <c r="F338" s="135" t="s">
        <v>7610</v>
      </c>
      <c r="G338" s="18">
        <f>COUNTIFS('Golden Rulebook-CDErule level'!$E:$E,$C338,'Golden Rulebook-CDErule level'!$L:$L,G$28,'Golden Rulebook-CDErule level'!$A:$A,$B338,'Golden Rulebook-CDErule level'!$AA:$AA,"Active")</f>
        <v>1</v>
      </c>
      <c r="H338" s="18" cm="1">
        <f t="array" ref="H338">_xlfn.LET(_xlpm.ids,_xlfn._xlws.FILTER('Golden Rulebook-CDErule level'!$S$4:$S$4620,('Golden Rulebook-CDErule level'!$L$4:$L$4620=H$28)*('Golden Rulebook-CDErule level'!$A$4:$A$4620=$B338)*('Golden Rulebook-CDErule level'!$AA$4:$AA$4620="Active"),""),SUM(--ISNUMBER(SEARCH(","&amp;SUBSTITUTE(SUBSTITUTE($C338," ",""),CHAR(160),"")&amp;",",","&amp;SUBSTITUTE(SUBSTITUTE(_xlpm.ids," ",""),CHAR(160),"")&amp;","))))</f>
        <v>0</v>
      </c>
      <c r="I338" s="18">
        <f>COUNTIFS('Golden Rulebook-CDErule level'!$E:$E,$C338,'Golden Rulebook-CDErule level'!$L:$L,I$28,'Golden Rulebook-CDErule level'!$A:$A,$B338,'Golden Rulebook-CDErule level'!$AA:$AA,"Active")</f>
        <v>0</v>
      </c>
      <c r="J338" s="18">
        <f>COUNTIFS('Golden Rulebook-CDErule level'!$E:$E,$C338,'Golden Rulebook-CDErule level'!$L:$L,J$28,'Golden Rulebook-CDErule level'!$A:$A,$B338,'Golden Rulebook-CDErule level'!$AA:$AA,"Active")</f>
        <v>1</v>
      </c>
    </row>
    <row r="339" spans="2:10" hidden="1">
      <c r="B339" s="111" t="str">
        <f>_xlfn.XLOOKUP(C339,'In-scope Attributes'!B:B,'In-scope Attributes'!H:H,"")</f>
        <v>Sprint 2</v>
      </c>
      <c r="C339" s="135" t="s">
        <v>7690</v>
      </c>
      <c r="D339" s="135" t="s">
        <v>5528</v>
      </c>
      <c r="E339" s="135" t="s">
        <v>7611</v>
      </c>
      <c r="F339" s="135" t="s">
        <v>7610</v>
      </c>
      <c r="G339" s="18">
        <f>COUNTIFS('Golden Rulebook-CDErule level'!$E:$E,$C339,'Golden Rulebook-CDErule level'!$L:$L,G$28,'Golden Rulebook-CDErule level'!$A:$A,$B339,'Golden Rulebook-CDErule level'!$AA:$AA,"Active")</f>
        <v>1</v>
      </c>
      <c r="H339" s="18" cm="1">
        <f t="array" ref="H339">_xlfn.LET(_xlpm.ids,_xlfn._xlws.FILTER('Golden Rulebook-CDErule level'!$S$4:$S$4620,('Golden Rulebook-CDErule level'!$L$4:$L$4620=H$28)*('Golden Rulebook-CDErule level'!$A$4:$A$4620=$B339)*('Golden Rulebook-CDErule level'!$AA$4:$AA$4620="Active"),""),SUM(--ISNUMBER(SEARCH(","&amp;SUBSTITUTE(SUBSTITUTE($C339," ",""),CHAR(160),"")&amp;",",","&amp;SUBSTITUTE(SUBSTITUTE(_xlpm.ids," ",""),CHAR(160),"")&amp;","))))</f>
        <v>0</v>
      </c>
      <c r="I339" s="18">
        <f>COUNTIFS('Golden Rulebook-CDErule level'!$E:$E,$C339,'Golden Rulebook-CDErule level'!$L:$L,I$28,'Golden Rulebook-CDErule level'!$A:$A,$B339,'Golden Rulebook-CDErule level'!$AA:$AA,"Active")</f>
        <v>0</v>
      </c>
      <c r="J339" s="18">
        <f>COUNTIFS('Golden Rulebook-CDErule level'!$E:$E,$C339,'Golden Rulebook-CDErule level'!$L:$L,J$28,'Golden Rulebook-CDErule level'!$A:$A,$B339,'Golden Rulebook-CDErule level'!$AA:$AA,"Active")</f>
        <v>2</v>
      </c>
    </row>
    <row r="340" spans="2:10" hidden="1">
      <c r="B340" s="111" t="str">
        <f>_xlfn.XLOOKUP(C340,'In-scope Attributes'!B:B,'In-scope Attributes'!H:H,"")</f>
        <v>Sprint 2</v>
      </c>
      <c r="C340" s="135" t="s">
        <v>7733</v>
      </c>
      <c r="D340" s="135" t="s">
        <v>7732</v>
      </c>
      <c r="E340" s="135" t="s">
        <v>7611</v>
      </c>
      <c r="F340" s="135" t="s">
        <v>7610</v>
      </c>
      <c r="G340" s="18">
        <f>COUNTIFS('Golden Rulebook-CDErule level'!$E:$E,$C340,'Golden Rulebook-CDErule level'!$L:$L,G$28,'Golden Rulebook-CDErule level'!$A:$A,$B340,'Golden Rulebook-CDErule level'!$AA:$AA,"Active")</f>
        <v>1</v>
      </c>
      <c r="H340" s="18" cm="1">
        <f t="array" ref="H340">_xlfn.LET(_xlpm.ids,_xlfn._xlws.FILTER('Golden Rulebook-CDErule level'!$S$4:$S$4620,('Golden Rulebook-CDErule level'!$L$4:$L$4620=H$28)*('Golden Rulebook-CDErule level'!$A$4:$A$4620=$B340)*('Golden Rulebook-CDErule level'!$AA$4:$AA$4620="Active"),""),SUM(--ISNUMBER(SEARCH(","&amp;SUBSTITUTE(SUBSTITUTE($C340," ",""),CHAR(160),"")&amp;",",","&amp;SUBSTITUTE(SUBSTITUTE(_xlpm.ids," ",""),CHAR(160),"")&amp;","))))</f>
        <v>1</v>
      </c>
      <c r="I340" s="18">
        <f>COUNTIFS('Golden Rulebook-CDErule level'!$E:$E,$C340,'Golden Rulebook-CDErule level'!$L:$L,I$28,'Golden Rulebook-CDErule level'!$A:$A,$B340,'Golden Rulebook-CDErule level'!$AA:$AA,"Active")</f>
        <v>0</v>
      </c>
      <c r="J340" s="18">
        <f>COUNTIFS('Golden Rulebook-CDErule level'!$E:$E,$C340,'Golden Rulebook-CDErule level'!$L:$L,J$28,'Golden Rulebook-CDErule level'!$A:$A,$B340,'Golden Rulebook-CDErule level'!$AA:$AA,"Active")</f>
        <v>3</v>
      </c>
    </row>
    <row r="341" spans="2:10" hidden="1">
      <c r="B341" s="111" t="str">
        <f>_xlfn.XLOOKUP(C341,'In-scope Attributes'!B:B,'In-scope Attributes'!H:H,"")</f>
        <v>Sprint 2</v>
      </c>
      <c r="C341" s="135" t="s">
        <v>7761</v>
      </c>
      <c r="D341" s="135" t="s">
        <v>7760</v>
      </c>
      <c r="E341" s="135" t="s">
        <v>7611</v>
      </c>
      <c r="F341" s="135" t="s">
        <v>7610</v>
      </c>
      <c r="G341" s="18">
        <f>COUNTIFS('Golden Rulebook-CDErule level'!$E:$E,$C341,'Golden Rulebook-CDErule level'!$L:$L,G$28,'Golden Rulebook-CDErule level'!$A:$A,$B341,'Golden Rulebook-CDErule level'!$AA:$AA,"Active")</f>
        <v>1</v>
      </c>
      <c r="H341" s="18" cm="1">
        <f t="array" ref="H341">_xlfn.LET(_xlpm.ids,_xlfn._xlws.FILTER('Golden Rulebook-CDErule level'!$S$4:$S$4620,('Golden Rulebook-CDErule level'!$L$4:$L$4620=H$28)*('Golden Rulebook-CDErule level'!$A$4:$A$4620=$B341)*('Golden Rulebook-CDErule level'!$AA$4:$AA$4620="Active"),""),SUM(--ISNUMBER(SEARCH(","&amp;SUBSTITUTE(SUBSTITUTE($C341," ",""),CHAR(160),"")&amp;",",","&amp;SUBSTITUTE(SUBSTITUTE(_xlpm.ids," ",""),CHAR(160),"")&amp;","))))</f>
        <v>1</v>
      </c>
      <c r="I341" s="18">
        <f>COUNTIFS('Golden Rulebook-CDErule level'!$E:$E,$C341,'Golden Rulebook-CDErule level'!$L:$L,I$28,'Golden Rulebook-CDErule level'!$A:$A,$B341,'Golden Rulebook-CDErule level'!$AA:$AA,"Active")</f>
        <v>0</v>
      </c>
      <c r="J341" s="18">
        <f>COUNTIFS('Golden Rulebook-CDErule level'!$E:$E,$C341,'Golden Rulebook-CDErule level'!$L:$L,J$28,'Golden Rulebook-CDErule level'!$A:$A,$B341,'Golden Rulebook-CDErule level'!$AA:$AA,"Active")</f>
        <v>3</v>
      </c>
    </row>
    <row r="342" spans="2:10" hidden="1">
      <c r="B342" s="111" t="str">
        <f>_xlfn.XLOOKUP(C342,'In-scope Attributes'!B:B,'In-scope Attributes'!H:H,"")</f>
        <v>Sprint 2</v>
      </c>
      <c r="C342" s="135" t="s">
        <v>7796</v>
      </c>
      <c r="D342" s="135" t="s">
        <v>7795</v>
      </c>
      <c r="E342" s="135" t="s">
        <v>7611</v>
      </c>
      <c r="F342" s="135" t="s">
        <v>7610</v>
      </c>
      <c r="G342" s="18">
        <f>COUNTIFS('Golden Rulebook-CDErule level'!$E:$E,$C342,'Golden Rulebook-CDErule level'!$L:$L,G$28,'Golden Rulebook-CDErule level'!$A:$A,$B342,'Golden Rulebook-CDErule level'!$AA:$AA,"Active")</f>
        <v>1</v>
      </c>
      <c r="H342" s="18" cm="1">
        <f t="array" ref="H342">_xlfn.LET(_xlpm.ids,_xlfn._xlws.FILTER('Golden Rulebook-CDErule level'!$S$4:$S$4620,('Golden Rulebook-CDErule level'!$L$4:$L$4620=H$28)*('Golden Rulebook-CDErule level'!$A$4:$A$4620=$B342)*('Golden Rulebook-CDErule level'!$AA$4:$AA$4620="Active"),""),SUM(--ISNUMBER(SEARCH(","&amp;SUBSTITUTE(SUBSTITUTE($C342," ",""),CHAR(160),"")&amp;",",","&amp;SUBSTITUTE(SUBSTITUTE(_xlpm.ids," ",""),CHAR(160),"")&amp;","))))</f>
        <v>1</v>
      </c>
      <c r="I342" s="18">
        <f>COUNTIFS('Golden Rulebook-CDErule level'!$E:$E,$C342,'Golden Rulebook-CDErule level'!$L:$L,I$28,'Golden Rulebook-CDErule level'!$A:$A,$B342,'Golden Rulebook-CDErule level'!$AA:$AA,"Active")</f>
        <v>0</v>
      </c>
      <c r="J342" s="18">
        <f>COUNTIFS('Golden Rulebook-CDErule level'!$E:$E,$C342,'Golden Rulebook-CDErule level'!$L:$L,J$28,'Golden Rulebook-CDErule level'!$A:$A,$B342,'Golden Rulebook-CDErule level'!$AA:$AA,"Active")</f>
        <v>3</v>
      </c>
    </row>
    <row r="343" spans="2:10" hidden="1">
      <c r="B343" s="111" t="str">
        <f>_xlfn.XLOOKUP(C343,'In-scope Attributes'!B:B,'In-scope Attributes'!H:H,"")</f>
        <v>Sprint 2</v>
      </c>
      <c r="C343" s="135" t="s">
        <v>7818</v>
      </c>
      <c r="D343" s="135" t="s">
        <v>7817</v>
      </c>
      <c r="E343" s="135" t="s">
        <v>7611</v>
      </c>
      <c r="F343" s="135" t="s">
        <v>7610</v>
      </c>
      <c r="G343" s="18">
        <f>COUNTIFS('Golden Rulebook-CDErule level'!$E:$E,$C343,'Golden Rulebook-CDErule level'!$L:$L,G$28,'Golden Rulebook-CDErule level'!$A:$A,$B343,'Golden Rulebook-CDErule level'!$AA:$AA,"Active")</f>
        <v>1</v>
      </c>
      <c r="H343" s="18" cm="1">
        <f t="array" ref="H343">_xlfn.LET(_xlpm.ids,_xlfn._xlws.FILTER('Golden Rulebook-CDErule level'!$S$4:$S$4620,('Golden Rulebook-CDErule level'!$L$4:$L$4620=H$28)*('Golden Rulebook-CDErule level'!$A$4:$A$4620=$B343)*('Golden Rulebook-CDErule level'!$AA$4:$AA$4620="Active"),""),SUM(--ISNUMBER(SEARCH(","&amp;SUBSTITUTE(SUBSTITUTE($C343," ",""),CHAR(160),"")&amp;",",","&amp;SUBSTITUTE(SUBSTITUTE(_xlpm.ids," ",""),CHAR(160),"")&amp;","))))</f>
        <v>1</v>
      </c>
      <c r="I343" s="18">
        <f>COUNTIFS('Golden Rulebook-CDErule level'!$E:$E,$C343,'Golden Rulebook-CDErule level'!$L:$L,I$28,'Golden Rulebook-CDErule level'!$A:$A,$B343,'Golden Rulebook-CDErule level'!$AA:$AA,"Active")</f>
        <v>0</v>
      </c>
      <c r="J343" s="18">
        <f>COUNTIFS('Golden Rulebook-CDErule level'!$E:$E,$C343,'Golden Rulebook-CDErule level'!$L:$L,J$28,'Golden Rulebook-CDErule level'!$A:$A,$B343,'Golden Rulebook-CDErule level'!$AA:$AA,"Active")</f>
        <v>2</v>
      </c>
    </row>
    <row r="344" spans="2:10" hidden="1">
      <c r="B344" s="111" t="str">
        <f>_xlfn.XLOOKUP(C344,'In-scope Attributes'!B:B,'In-scope Attributes'!H:H,"")</f>
        <v>Sprint 2</v>
      </c>
      <c r="C344" s="135" t="s">
        <v>7847</v>
      </c>
      <c r="D344" s="135" t="s">
        <v>7846</v>
      </c>
      <c r="E344" s="135" t="s">
        <v>7611</v>
      </c>
      <c r="F344" s="135" t="s">
        <v>7610</v>
      </c>
      <c r="G344" s="18">
        <f>COUNTIFS('Golden Rulebook-CDErule level'!$E:$E,$C344,'Golden Rulebook-CDErule level'!$L:$L,G$28,'Golden Rulebook-CDErule level'!$A:$A,$B344,'Golden Rulebook-CDErule level'!$AA:$AA,"Active")</f>
        <v>1</v>
      </c>
      <c r="H344" s="18" cm="1">
        <f t="array" ref="H344">_xlfn.LET(_xlpm.ids,_xlfn._xlws.FILTER('Golden Rulebook-CDErule level'!$S$4:$S$4620,('Golden Rulebook-CDErule level'!$L$4:$L$4620=H$28)*('Golden Rulebook-CDErule level'!$A$4:$A$4620=$B344)*('Golden Rulebook-CDErule level'!$AA$4:$AA$4620="Active"),""),SUM(--ISNUMBER(SEARCH(","&amp;SUBSTITUTE(SUBSTITUTE($C344," ",""),CHAR(160),"")&amp;",",","&amp;SUBSTITUTE(SUBSTITUTE(_xlpm.ids," ",""),CHAR(160),"")&amp;","))))</f>
        <v>1</v>
      </c>
      <c r="I344" s="18">
        <f>COUNTIFS('Golden Rulebook-CDErule level'!$E:$E,$C344,'Golden Rulebook-CDErule level'!$L:$L,I$28,'Golden Rulebook-CDErule level'!$A:$A,$B344,'Golden Rulebook-CDErule level'!$AA:$AA,"Active")</f>
        <v>0</v>
      </c>
      <c r="J344" s="18">
        <f>COUNTIFS('Golden Rulebook-CDErule level'!$E:$E,$C344,'Golden Rulebook-CDErule level'!$L:$L,J$28,'Golden Rulebook-CDErule level'!$A:$A,$B344,'Golden Rulebook-CDErule level'!$AA:$AA,"Active")</f>
        <v>2</v>
      </c>
    </row>
    <row r="345" spans="2:10" hidden="1">
      <c r="B345" s="111" t="str">
        <f>_xlfn.XLOOKUP(C345,'In-scope Attributes'!B:B,'In-scope Attributes'!H:H,"")</f>
        <v>Sprint 2</v>
      </c>
      <c r="C345" s="135" t="s">
        <v>7869</v>
      </c>
      <c r="D345" s="135" t="s">
        <v>7868</v>
      </c>
      <c r="E345" s="135" t="s">
        <v>7611</v>
      </c>
      <c r="F345" s="135" t="s">
        <v>7610</v>
      </c>
      <c r="G345" s="18">
        <f>COUNTIFS('Golden Rulebook-CDErule level'!$E:$E,$C345,'Golden Rulebook-CDErule level'!$L:$L,G$28,'Golden Rulebook-CDErule level'!$A:$A,$B345,'Golden Rulebook-CDErule level'!$AA:$AA,"Active")</f>
        <v>1</v>
      </c>
      <c r="H345" s="18" cm="1">
        <f t="array" ref="H345">_xlfn.LET(_xlpm.ids,_xlfn._xlws.FILTER('Golden Rulebook-CDErule level'!$S$4:$S$4620,('Golden Rulebook-CDErule level'!$L$4:$L$4620=H$28)*('Golden Rulebook-CDErule level'!$A$4:$A$4620=$B345)*('Golden Rulebook-CDErule level'!$AA$4:$AA$4620="Active"),""),SUM(--ISNUMBER(SEARCH(","&amp;SUBSTITUTE(SUBSTITUTE($C345," ",""),CHAR(160),"")&amp;",",","&amp;SUBSTITUTE(SUBSTITUTE(_xlpm.ids," ",""),CHAR(160),"")&amp;","))))</f>
        <v>1</v>
      </c>
      <c r="I345" s="18">
        <f>COUNTIFS('Golden Rulebook-CDErule level'!$E:$E,$C345,'Golden Rulebook-CDErule level'!$L:$L,I$28,'Golden Rulebook-CDErule level'!$A:$A,$B345,'Golden Rulebook-CDErule level'!$AA:$AA,"Active")</f>
        <v>0</v>
      </c>
      <c r="J345" s="18">
        <f>COUNTIFS('Golden Rulebook-CDErule level'!$E:$E,$C345,'Golden Rulebook-CDErule level'!$L:$L,J$28,'Golden Rulebook-CDErule level'!$A:$A,$B345,'Golden Rulebook-CDErule level'!$AA:$AA,"Active")</f>
        <v>3</v>
      </c>
    </row>
    <row r="346" spans="2:10" hidden="1">
      <c r="B346" s="111" t="str">
        <f>_xlfn.XLOOKUP(C346,'In-scope Attributes'!B:B,'In-scope Attributes'!H:H,"")</f>
        <v>Sprint 2</v>
      </c>
      <c r="C346" s="135" t="s">
        <v>7897</v>
      </c>
      <c r="D346" s="135" t="s">
        <v>7896</v>
      </c>
      <c r="E346" s="135" t="s">
        <v>7611</v>
      </c>
      <c r="F346" s="135" t="s">
        <v>7610</v>
      </c>
      <c r="G346" s="18">
        <f>COUNTIFS('Golden Rulebook-CDErule level'!$E:$E,$C346,'Golden Rulebook-CDErule level'!$L:$L,G$28,'Golden Rulebook-CDErule level'!$A:$A,$B346,'Golden Rulebook-CDErule level'!$AA:$AA,"Active")</f>
        <v>1</v>
      </c>
      <c r="H346" s="18" cm="1">
        <f t="array" ref="H346">_xlfn.LET(_xlpm.ids,_xlfn._xlws.FILTER('Golden Rulebook-CDErule level'!$S$4:$S$4620,('Golden Rulebook-CDErule level'!$L$4:$L$4620=H$28)*('Golden Rulebook-CDErule level'!$A$4:$A$4620=$B346)*('Golden Rulebook-CDErule level'!$AA$4:$AA$4620="Active"),""),SUM(--ISNUMBER(SEARCH(","&amp;SUBSTITUTE(SUBSTITUTE($C346," ",""),CHAR(160),"")&amp;",",","&amp;SUBSTITUTE(SUBSTITUTE(_xlpm.ids," ",""),CHAR(160),"")&amp;","))))</f>
        <v>1</v>
      </c>
      <c r="I346" s="18">
        <f>COUNTIFS('Golden Rulebook-CDErule level'!$E:$E,$C346,'Golden Rulebook-CDErule level'!$L:$L,I$28,'Golden Rulebook-CDErule level'!$A:$A,$B346,'Golden Rulebook-CDErule level'!$AA:$AA,"Active")</f>
        <v>0</v>
      </c>
      <c r="J346" s="18">
        <f>COUNTIFS('Golden Rulebook-CDErule level'!$E:$E,$C346,'Golden Rulebook-CDErule level'!$L:$L,J$28,'Golden Rulebook-CDErule level'!$A:$A,$B346,'Golden Rulebook-CDErule level'!$AA:$AA,"Active")</f>
        <v>3</v>
      </c>
    </row>
    <row r="347" spans="2:10" hidden="1">
      <c r="B347" s="111" t="str">
        <f>_xlfn.XLOOKUP(C347,'In-scope Attributes'!B:B,'In-scope Attributes'!H:H,"")</f>
        <v>Sprint 2</v>
      </c>
      <c r="C347" s="135" t="s">
        <v>7925</v>
      </c>
      <c r="D347" s="135" t="s">
        <v>7924</v>
      </c>
      <c r="E347" s="135" t="s">
        <v>7611</v>
      </c>
      <c r="F347" s="135" t="s">
        <v>7610</v>
      </c>
      <c r="G347" s="18">
        <f>COUNTIFS('Golden Rulebook-CDErule level'!$E:$E,$C347,'Golden Rulebook-CDErule level'!$L:$L,G$28,'Golden Rulebook-CDErule level'!$A:$A,$B347,'Golden Rulebook-CDErule level'!$AA:$AA,"Active")</f>
        <v>1</v>
      </c>
      <c r="H347" s="18" cm="1">
        <f t="array" ref="H347">_xlfn.LET(_xlpm.ids,_xlfn._xlws.FILTER('Golden Rulebook-CDErule level'!$S$4:$S$4620,('Golden Rulebook-CDErule level'!$L$4:$L$4620=H$28)*('Golden Rulebook-CDErule level'!$A$4:$A$4620=$B347)*('Golden Rulebook-CDErule level'!$AA$4:$AA$4620="Active"),""),SUM(--ISNUMBER(SEARCH(","&amp;SUBSTITUTE(SUBSTITUTE($C347," ",""),CHAR(160),"")&amp;",",","&amp;SUBSTITUTE(SUBSTITUTE(_xlpm.ids," ",""),CHAR(160),"")&amp;","))))</f>
        <v>1</v>
      </c>
      <c r="I347" s="18">
        <f>COUNTIFS('Golden Rulebook-CDErule level'!$E:$E,$C347,'Golden Rulebook-CDErule level'!$L:$L,I$28,'Golden Rulebook-CDErule level'!$A:$A,$B347,'Golden Rulebook-CDErule level'!$AA:$AA,"Active")</f>
        <v>0</v>
      </c>
      <c r="J347" s="18">
        <f>COUNTIFS('Golden Rulebook-CDErule level'!$E:$E,$C347,'Golden Rulebook-CDErule level'!$L:$L,J$28,'Golden Rulebook-CDErule level'!$A:$A,$B347,'Golden Rulebook-CDErule level'!$AA:$AA,"Active")</f>
        <v>3</v>
      </c>
    </row>
    <row r="348" spans="2:10" hidden="1">
      <c r="B348" s="111" t="str">
        <f>_xlfn.XLOOKUP(C348,'In-scope Attributes'!B:B,'In-scope Attributes'!H:H,"")</f>
        <v>Sprint 2</v>
      </c>
      <c r="C348" s="135" t="s">
        <v>7952</v>
      </c>
      <c r="D348" s="135" t="s">
        <v>5807</v>
      </c>
      <c r="E348" s="135" t="s">
        <v>7611</v>
      </c>
      <c r="F348" s="135" t="s">
        <v>7610</v>
      </c>
      <c r="G348" s="18">
        <f>COUNTIFS('Golden Rulebook-CDErule level'!$E:$E,$C348,'Golden Rulebook-CDErule level'!$L:$L,G$28,'Golden Rulebook-CDErule level'!$A:$A,$B348,'Golden Rulebook-CDErule level'!$AA:$AA,"Active")</f>
        <v>1</v>
      </c>
      <c r="H348" s="18" cm="1">
        <f t="array" ref="H348">_xlfn.LET(_xlpm.ids,_xlfn._xlws.FILTER('Golden Rulebook-CDErule level'!$S$4:$S$4620,('Golden Rulebook-CDErule level'!$L$4:$L$4620=H$28)*('Golden Rulebook-CDErule level'!$A$4:$A$4620=$B348)*('Golden Rulebook-CDErule level'!$AA$4:$AA$4620="Active"),""),SUM(--ISNUMBER(SEARCH(","&amp;SUBSTITUTE(SUBSTITUTE($C348," ",""),CHAR(160),"")&amp;",",","&amp;SUBSTITUTE(SUBSTITUTE(_xlpm.ids," ",""),CHAR(160),"")&amp;","))))</f>
        <v>0</v>
      </c>
      <c r="I348" s="18">
        <f>COUNTIFS('Golden Rulebook-CDErule level'!$E:$E,$C348,'Golden Rulebook-CDErule level'!$L:$L,I$28,'Golden Rulebook-CDErule level'!$A:$A,$B348,'Golden Rulebook-CDErule level'!$AA:$AA,"Active")</f>
        <v>0</v>
      </c>
      <c r="J348" s="18">
        <f>COUNTIFS('Golden Rulebook-CDErule level'!$E:$E,$C348,'Golden Rulebook-CDErule level'!$L:$L,J$28,'Golden Rulebook-CDErule level'!$A:$A,$B348,'Golden Rulebook-CDErule level'!$AA:$AA,"Active")</f>
        <v>1</v>
      </c>
    </row>
    <row r="349" spans="2:10" hidden="1">
      <c r="B349" s="111" t="str">
        <f>_xlfn.XLOOKUP(C349,'In-scope Attributes'!B:B,'In-scope Attributes'!H:H,"")</f>
        <v>Sprint 2</v>
      </c>
      <c r="C349" s="135" t="s">
        <v>7966</v>
      </c>
      <c r="D349" s="135" t="s">
        <v>7965</v>
      </c>
      <c r="E349" s="135" t="s">
        <v>7611</v>
      </c>
      <c r="F349" s="135" t="s">
        <v>7610</v>
      </c>
      <c r="G349" s="18">
        <f>COUNTIFS('Golden Rulebook-CDErule level'!$E:$E,$C349,'Golden Rulebook-CDErule level'!$L:$L,G$28,'Golden Rulebook-CDErule level'!$A:$A,$B349,'Golden Rulebook-CDErule level'!$AA:$AA,"Active")</f>
        <v>1</v>
      </c>
      <c r="H349" s="18" cm="1">
        <f t="array" ref="H349">_xlfn.LET(_xlpm.ids,_xlfn._xlws.FILTER('Golden Rulebook-CDErule level'!$S$4:$S$4620,('Golden Rulebook-CDErule level'!$L$4:$L$4620=H$28)*('Golden Rulebook-CDErule level'!$A$4:$A$4620=$B349)*('Golden Rulebook-CDErule level'!$AA$4:$AA$4620="Active"),""),SUM(--ISNUMBER(SEARCH(","&amp;SUBSTITUTE(SUBSTITUTE($C349," ",""),CHAR(160),"")&amp;",",","&amp;SUBSTITUTE(SUBSTITUTE(_xlpm.ids," ",""),CHAR(160),"")&amp;","))))</f>
        <v>0</v>
      </c>
      <c r="I349" s="18">
        <f>COUNTIFS('Golden Rulebook-CDErule level'!$E:$E,$C349,'Golden Rulebook-CDErule level'!$L:$L,I$28,'Golden Rulebook-CDErule level'!$A:$A,$B349,'Golden Rulebook-CDErule level'!$AA:$AA,"Active")</f>
        <v>0</v>
      </c>
      <c r="J349" s="18">
        <f>COUNTIFS('Golden Rulebook-CDErule level'!$E:$E,$C349,'Golden Rulebook-CDErule level'!$L:$L,J$28,'Golden Rulebook-CDErule level'!$A:$A,$B349,'Golden Rulebook-CDErule level'!$AA:$AA,"Active")</f>
        <v>3</v>
      </c>
    </row>
    <row r="350" spans="2:10" hidden="1">
      <c r="B350" s="111" t="str">
        <f>_xlfn.XLOOKUP(C350,'In-scope Attributes'!B:B,'In-scope Attributes'!H:H,"")</f>
        <v>Sprint 2</v>
      </c>
      <c r="C350" s="135" t="s">
        <v>7993</v>
      </c>
      <c r="D350" s="135" t="s">
        <v>6005</v>
      </c>
      <c r="E350" s="135" t="s">
        <v>7611</v>
      </c>
      <c r="F350" s="135" t="s">
        <v>7610</v>
      </c>
      <c r="G350" s="18">
        <f>COUNTIFS('Golden Rulebook-CDErule level'!$E:$E,$C350,'Golden Rulebook-CDErule level'!$L:$L,G$28,'Golden Rulebook-CDErule level'!$A:$A,$B350,'Golden Rulebook-CDErule level'!$AA:$AA,"Active")</f>
        <v>1</v>
      </c>
      <c r="H350" s="18" cm="1">
        <f t="array" ref="H350">_xlfn.LET(_xlpm.ids,_xlfn._xlws.FILTER('Golden Rulebook-CDErule level'!$S$4:$S$4620,('Golden Rulebook-CDErule level'!$L$4:$L$4620=H$28)*('Golden Rulebook-CDErule level'!$A$4:$A$4620=$B350)*('Golden Rulebook-CDErule level'!$AA$4:$AA$4620="Active"),""),SUM(--ISNUMBER(SEARCH(","&amp;SUBSTITUTE(SUBSTITUTE($C350," ",""),CHAR(160),"")&amp;",",","&amp;SUBSTITUTE(SUBSTITUTE(_xlpm.ids," ",""),CHAR(160),"")&amp;","))))</f>
        <v>0</v>
      </c>
      <c r="I350" s="18">
        <f>COUNTIFS('Golden Rulebook-CDErule level'!$E:$E,$C350,'Golden Rulebook-CDErule level'!$L:$L,I$28,'Golden Rulebook-CDErule level'!$A:$A,$B350,'Golden Rulebook-CDErule level'!$AA:$AA,"Active")</f>
        <v>0</v>
      </c>
      <c r="J350" s="18">
        <f>COUNTIFS('Golden Rulebook-CDErule level'!$E:$E,$C350,'Golden Rulebook-CDErule level'!$L:$L,J$28,'Golden Rulebook-CDErule level'!$A:$A,$B350,'Golden Rulebook-CDErule level'!$AA:$AA,"Active")</f>
        <v>1</v>
      </c>
    </row>
    <row r="351" spans="2:10" hidden="1">
      <c r="B351" s="111" t="str">
        <f>_xlfn.XLOOKUP(C351,'In-scope Attributes'!B:B,'In-scope Attributes'!H:H,"")</f>
        <v>Sprint 2</v>
      </c>
      <c r="C351" s="135" t="s">
        <v>8008</v>
      </c>
      <c r="D351" s="135" t="s">
        <v>6691</v>
      </c>
      <c r="E351" s="135" t="s">
        <v>7611</v>
      </c>
      <c r="F351" s="135" t="s">
        <v>7610</v>
      </c>
      <c r="G351" s="18">
        <f>COUNTIFS('Golden Rulebook-CDErule level'!$E:$E,$C351,'Golden Rulebook-CDErule level'!$L:$L,G$28,'Golden Rulebook-CDErule level'!$A:$A,$B351,'Golden Rulebook-CDErule level'!$AA:$AA,"Active")</f>
        <v>1</v>
      </c>
      <c r="H351" s="18" cm="1">
        <f t="array" ref="H351">_xlfn.LET(_xlpm.ids,_xlfn._xlws.FILTER('Golden Rulebook-CDErule level'!$S$4:$S$4620,('Golden Rulebook-CDErule level'!$L$4:$L$4620=H$28)*('Golden Rulebook-CDErule level'!$A$4:$A$4620=$B351)*('Golden Rulebook-CDErule level'!$AA$4:$AA$4620="Active"),""),SUM(--ISNUMBER(SEARCH(","&amp;SUBSTITUTE(SUBSTITUTE($C351," ",""),CHAR(160),"")&amp;",",","&amp;SUBSTITUTE(SUBSTITUTE(_xlpm.ids," ",""),CHAR(160),"")&amp;","))))</f>
        <v>0</v>
      </c>
      <c r="I351" s="18">
        <f>COUNTIFS('Golden Rulebook-CDErule level'!$E:$E,$C351,'Golden Rulebook-CDErule level'!$L:$L,I$28,'Golden Rulebook-CDErule level'!$A:$A,$B351,'Golden Rulebook-CDErule level'!$AA:$AA,"Active")</f>
        <v>0</v>
      </c>
      <c r="J351" s="18">
        <f>COUNTIFS('Golden Rulebook-CDErule level'!$E:$E,$C351,'Golden Rulebook-CDErule level'!$L:$L,J$28,'Golden Rulebook-CDErule level'!$A:$A,$B351,'Golden Rulebook-CDErule level'!$AA:$AA,"Active")</f>
        <v>1</v>
      </c>
    </row>
    <row r="352" spans="2:10" hidden="1">
      <c r="B352" s="111" t="str">
        <f>_xlfn.XLOOKUP(C352,'In-scope Attributes'!B:B,'In-scope Attributes'!H:H,"")</f>
        <v>Sprint 2</v>
      </c>
      <c r="C352" s="135" t="s">
        <v>8042</v>
      </c>
      <c r="D352" s="135" t="s">
        <v>6721</v>
      </c>
      <c r="E352" s="135" t="s">
        <v>7611</v>
      </c>
      <c r="F352" s="135" t="s">
        <v>7610</v>
      </c>
      <c r="G352" s="18">
        <f>COUNTIFS('Golden Rulebook-CDErule level'!$E:$E,$C352,'Golden Rulebook-CDErule level'!$L:$L,G$28,'Golden Rulebook-CDErule level'!$A:$A,$B352,'Golden Rulebook-CDErule level'!$AA:$AA,"Active")</f>
        <v>1</v>
      </c>
      <c r="H352" s="18" cm="1">
        <f t="array" ref="H352">_xlfn.LET(_xlpm.ids,_xlfn._xlws.FILTER('Golden Rulebook-CDErule level'!$S$4:$S$4620,('Golden Rulebook-CDErule level'!$L$4:$L$4620=H$28)*('Golden Rulebook-CDErule level'!$A$4:$A$4620=$B352)*('Golden Rulebook-CDErule level'!$AA$4:$AA$4620="Active"),""),SUM(--ISNUMBER(SEARCH(","&amp;SUBSTITUTE(SUBSTITUTE($C352," ",""),CHAR(160),"")&amp;",",","&amp;SUBSTITUTE(SUBSTITUTE(_xlpm.ids," ",""),CHAR(160),"")&amp;","))))</f>
        <v>0</v>
      </c>
      <c r="I352" s="18">
        <f>COUNTIFS('Golden Rulebook-CDErule level'!$E:$E,$C352,'Golden Rulebook-CDErule level'!$L:$L,I$28,'Golden Rulebook-CDErule level'!$A:$A,$B352,'Golden Rulebook-CDErule level'!$AA:$AA,"Active")</f>
        <v>0</v>
      </c>
      <c r="J352" s="18">
        <f>COUNTIFS('Golden Rulebook-CDErule level'!$E:$E,$C352,'Golden Rulebook-CDErule level'!$L:$L,J$28,'Golden Rulebook-CDErule level'!$A:$A,$B352,'Golden Rulebook-CDErule level'!$AA:$AA,"Active")</f>
        <v>1</v>
      </c>
    </row>
    <row r="353" spans="2:10" hidden="1">
      <c r="B353" s="111" t="str">
        <f>_xlfn.XLOOKUP(C353,'In-scope Attributes'!B:B,'In-scope Attributes'!H:H,"")</f>
        <v>Sprint 2</v>
      </c>
      <c r="C353" s="135" t="s">
        <v>8063</v>
      </c>
      <c r="D353" s="135" t="s">
        <v>6114</v>
      </c>
      <c r="E353" s="135" t="s">
        <v>7611</v>
      </c>
      <c r="F353" s="135" t="s">
        <v>7610</v>
      </c>
      <c r="G353" s="18">
        <f>COUNTIFS('Golden Rulebook-CDErule level'!$E:$E,$C353,'Golden Rulebook-CDErule level'!$L:$L,G$28,'Golden Rulebook-CDErule level'!$A:$A,$B353,'Golden Rulebook-CDErule level'!$AA:$AA,"Active")</f>
        <v>1</v>
      </c>
      <c r="H353" s="18" cm="1">
        <f t="array" ref="H353">_xlfn.LET(_xlpm.ids,_xlfn._xlws.FILTER('Golden Rulebook-CDErule level'!$S$4:$S$4620,('Golden Rulebook-CDErule level'!$L$4:$L$4620=H$28)*('Golden Rulebook-CDErule level'!$A$4:$A$4620=$B353)*('Golden Rulebook-CDErule level'!$AA$4:$AA$4620="Active"),""),SUM(--ISNUMBER(SEARCH(","&amp;SUBSTITUTE(SUBSTITUTE($C353," ",""),CHAR(160),"")&amp;",",","&amp;SUBSTITUTE(SUBSTITUTE(_xlpm.ids," ",""),CHAR(160),"")&amp;","))))</f>
        <v>0</v>
      </c>
      <c r="I353" s="18">
        <f>COUNTIFS('Golden Rulebook-CDErule level'!$E:$E,$C353,'Golden Rulebook-CDErule level'!$L:$L,I$28,'Golden Rulebook-CDErule level'!$A:$A,$B353,'Golden Rulebook-CDErule level'!$AA:$AA,"Active")</f>
        <v>0</v>
      </c>
      <c r="J353" s="18">
        <f>COUNTIFS('Golden Rulebook-CDErule level'!$E:$E,$C353,'Golden Rulebook-CDErule level'!$L:$L,J$28,'Golden Rulebook-CDErule level'!$A:$A,$B353,'Golden Rulebook-CDErule level'!$AA:$AA,"Active")</f>
        <v>1</v>
      </c>
    </row>
    <row r="354" spans="2:10">
      <c r="B354" s="111" t="str">
        <f>_xlfn.XLOOKUP(C354,'In-scope Attributes'!B:B,'In-scope Attributes'!H:H,"")</f>
        <v>Sprint 2</v>
      </c>
      <c r="C354" s="135" t="s">
        <v>8078</v>
      </c>
      <c r="D354" s="135" t="s">
        <v>2977</v>
      </c>
      <c r="E354" s="135" t="s">
        <v>8077</v>
      </c>
      <c r="F354" s="135" t="s">
        <v>8076</v>
      </c>
      <c r="G354" s="18">
        <f>COUNTIFS('Golden Rulebook-CDErule level'!$E:$E,$C354,'Golden Rulebook-CDErule level'!$L:$L,G$28,'Golden Rulebook-CDErule level'!$A:$A,$B354,'Golden Rulebook-CDErule level'!$AA:$AA,"Active")</f>
        <v>1</v>
      </c>
      <c r="H354" s="18" cm="1">
        <f t="array" ref="H354">_xlfn.LET(_xlpm.ids,_xlfn._xlws.FILTER('Golden Rulebook-CDErule level'!$S$4:$S$4620,('Golden Rulebook-CDErule level'!$L$4:$L$4620=H$28)*('Golden Rulebook-CDErule level'!$A$4:$A$4620=$B354)*('Golden Rulebook-CDErule level'!$AA$4:$AA$4620="Active"),""),SUM(--ISNUMBER(SEARCH(","&amp;SUBSTITUTE(SUBSTITUTE($C354," ",""),CHAR(160),"")&amp;",",","&amp;SUBSTITUTE(SUBSTITUTE(_xlpm.ids," ",""),CHAR(160),"")&amp;","))))</f>
        <v>1</v>
      </c>
      <c r="I354" s="18">
        <f>COUNTIFS('Golden Rulebook-CDErule level'!$E:$E,$C354,'Golden Rulebook-CDErule level'!$L:$L,I$28,'Golden Rulebook-CDErule level'!$A:$A,$B354,'Golden Rulebook-CDErule level'!$AA:$AA,"Active")</f>
        <v>0</v>
      </c>
      <c r="J354" s="18">
        <f>COUNTIFS('Golden Rulebook-CDErule level'!$E:$E,$C354,'Golden Rulebook-CDErule level'!$L:$L,J$28,'Golden Rulebook-CDErule level'!$A:$A,$B354,'Golden Rulebook-CDErule level'!$AA:$AA,"Active")</f>
        <v>0</v>
      </c>
    </row>
    <row r="355" spans="2:10" hidden="1">
      <c r="B355" s="111" t="str">
        <f>_xlfn.XLOOKUP(C355,'In-scope Attributes'!B:B,'In-scope Attributes'!H:H,"")</f>
        <v>Sprint 2</v>
      </c>
      <c r="C355" s="135" t="s">
        <v>8093</v>
      </c>
      <c r="D355" s="135" t="s">
        <v>8092</v>
      </c>
      <c r="E355" s="135" t="s">
        <v>8077</v>
      </c>
      <c r="F355" s="135" t="s">
        <v>8076</v>
      </c>
      <c r="G355" s="18">
        <f>COUNTIFS('Golden Rulebook-CDErule level'!$E:$E,$C355,'Golden Rulebook-CDErule level'!$L:$L,G$28,'Golden Rulebook-CDErule level'!$A:$A,$B355,'Golden Rulebook-CDErule level'!$AA:$AA,"Active")</f>
        <v>1</v>
      </c>
      <c r="H355" s="18" cm="1">
        <f t="array" ref="H355">_xlfn.LET(_xlpm.ids,_xlfn._xlws.FILTER('Golden Rulebook-CDErule level'!$S$4:$S$4620,('Golden Rulebook-CDErule level'!$L$4:$L$4620=H$28)*('Golden Rulebook-CDErule level'!$A$4:$A$4620=$B355)*('Golden Rulebook-CDErule level'!$AA$4:$AA$4620="Active"),""),SUM(--ISNUMBER(SEARCH(","&amp;SUBSTITUTE(SUBSTITUTE($C355," ",""),CHAR(160),"")&amp;",",","&amp;SUBSTITUTE(SUBSTITUTE(_xlpm.ids," ",""),CHAR(160),"")&amp;","))))</f>
        <v>1</v>
      </c>
      <c r="I355" s="18">
        <f>COUNTIFS('Golden Rulebook-CDErule level'!$E:$E,$C355,'Golden Rulebook-CDErule level'!$L:$L,I$28,'Golden Rulebook-CDErule level'!$A:$A,$B355,'Golden Rulebook-CDErule level'!$AA:$AA,"Active")</f>
        <v>0</v>
      </c>
      <c r="J355" s="18">
        <f>COUNTIFS('Golden Rulebook-CDErule level'!$E:$E,$C355,'Golden Rulebook-CDErule level'!$L:$L,J$28,'Golden Rulebook-CDErule level'!$A:$A,$B355,'Golden Rulebook-CDErule level'!$AA:$AA,"Active")</f>
        <v>2</v>
      </c>
    </row>
    <row r="356" spans="2:10" hidden="1">
      <c r="B356" s="111" t="str">
        <f>_xlfn.XLOOKUP(C356,'In-scope Attributes'!B:B,'In-scope Attributes'!H:H,"")</f>
        <v>Sprint 2</v>
      </c>
      <c r="C356" s="135" t="s">
        <v>8122</v>
      </c>
      <c r="D356" s="135" t="s">
        <v>8121</v>
      </c>
      <c r="E356" s="135" t="s">
        <v>8077</v>
      </c>
      <c r="F356" s="135" t="s">
        <v>8076</v>
      </c>
      <c r="G356" s="18">
        <f>COUNTIFS('Golden Rulebook-CDErule level'!$E:$E,$C356,'Golden Rulebook-CDErule level'!$L:$L,G$28,'Golden Rulebook-CDErule level'!$A:$A,$B356,'Golden Rulebook-CDErule level'!$AA:$AA,"Active")</f>
        <v>1</v>
      </c>
      <c r="H356" s="18" cm="1">
        <f t="array" ref="H356">_xlfn.LET(_xlpm.ids,_xlfn._xlws.FILTER('Golden Rulebook-CDErule level'!$S$4:$S$4620,('Golden Rulebook-CDErule level'!$L$4:$L$4620=H$28)*('Golden Rulebook-CDErule level'!$A$4:$A$4620=$B356)*('Golden Rulebook-CDErule level'!$AA$4:$AA$4620="Active"),""),SUM(--ISNUMBER(SEARCH(","&amp;SUBSTITUTE(SUBSTITUTE($C356," ",""),CHAR(160),"")&amp;",",","&amp;SUBSTITUTE(SUBSTITUTE(_xlpm.ids," ",""),CHAR(160),"")&amp;","))))</f>
        <v>1</v>
      </c>
      <c r="I356" s="18">
        <f>COUNTIFS('Golden Rulebook-CDErule level'!$E:$E,$C356,'Golden Rulebook-CDErule level'!$L:$L,I$28,'Golden Rulebook-CDErule level'!$A:$A,$B356,'Golden Rulebook-CDErule level'!$AA:$AA,"Active")</f>
        <v>0</v>
      </c>
      <c r="J356" s="18">
        <f>COUNTIFS('Golden Rulebook-CDErule level'!$E:$E,$C356,'Golden Rulebook-CDErule level'!$L:$L,J$28,'Golden Rulebook-CDErule level'!$A:$A,$B356,'Golden Rulebook-CDErule level'!$AA:$AA,"Active")</f>
        <v>2</v>
      </c>
    </row>
    <row r="357" spans="2:10" hidden="1">
      <c r="B357" s="111" t="str">
        <f>_xlfn.XLOOKUP(C357,'In-scope Attributes'!B:B,'In-scope Attributes'!H:H,"")</f>
        <v>Sprint 2</v>
      </c>
      <c r="C357" s="135" t="s">
        <v>8153</v>
      </c>
      <c r="D357" s="135" t="s">
        <v>8152</v>
      </c>
      <c r="E357" s="135" t="s">
        <v>8151</v>
      </c>
      <c r="F357" s="135" t="s">
        <v>8150</v>
      </c>
      <c r="G357" s="18">
        <f>COUNTIFS('Golden Rulebook-CDErule level'!$E:$E,$C357,'Golden Rulebook-CDErule level'!$L:$L,G$28,'Golden Rulebook-CDErule level'!$A:$A,$B357,'Golden Rulebook-CDErule level'!$AA:$AA,"Active")</f>
        <v>1</v>
      </c>
      <c r="H357" s="18" cm="1">
        <f t="array" ref="H357">_xlfn.LET(_xlpm.ids,_xlfn._xlws.FILTER('Golden Rulebook-CDErule level'!$S$4:$S$4620,('Golden Rulebook-CDErule level'!$L$4:$L$4620=H$28)*('Golden Rulebook-CDErule level'!$A$4:$A$4620=$B357)*('Golden Rulebook-CDErule level'!$AA$4:$AA$4620="Active"),""),SUM(--ISNUMBER(SEARCH(","&amp;SUBSTITUTE(SUBSTITUTE($C357," ",""),CHAR(160),"")&amp;",",","&amp;SUBSTITUTE(SUBSTITUTE(_xlpm.ids," ",""),CHAR(160),"")&amp;","))))</f>
        <v>1</v>
      </c>
      <c r="I357" s="18">
        <f>COUNTIFS('Golden Rulebook-CDErule level'!$E:$E,$C357,'Golden Rulebook-CDErule level'!$L:$L,I$28,'Golden Rulebook-CDErule level'!$A:$A,$B357,'Golden Rulebook-CDErule level'!$AA:$AA,"Active")</f>
        <v>0</v>
      </c>
      <c r="J357" s="18">
        <f>COUNTIFS('Golden Rulebook-CDErule level'!$E:$E,$C357,'Golden Rulebook-CDErule level'!$L:$L,J$28,'Golden Rulebook-CDErule level'!$A:$A,$B357,'Golden Rulebook-CDErule level'!$AA:$AA,"Active")</f>
        <v>3</v>
      </c>
    </row>
    <row r="358" spans="2:10">
      <c r="B358" s="111" t="str">
        <f>_xlfn.XLOOKUP(C358,'In-scope Attributes'!B:B,'In-scope Attributes'!H:H,"")</f>
        <v>Sprint 2</v>
      </c>
      <c r="C358" s="135" t="s">
        <v>8188</v>
      </c>
      <c r="D358" s="135" t="s">
        <v>6260</v>
      </c>
      <c r="E358" s="135" t="s">
        <v>8151</v>
      </c>
      <c r="F358" s="135" t="s">
        <v>8150</v>
      </c>
      <c r="G358" s="18">
        <f>COUNTIFS('Golden Rulebook-CDErule level'!$E:$E,$C358,'Golden Rulebook-CDErule level'!$L:$L,G$28,'Golden Rulebook-CDErule level'!$A:$A,$B358,'Golden Rulebook-CDErule level'!$AA:$AA,"Active")</f>
        <v>1</v>
      </c>
      <c r="H358" s="18" cm="1">
        <f t="array" ref="H358">_xlfn.LET(_xlpm.ids,_xlfn._xlws.FILTER('Golden Rulebook-CDErule level'!$S$4:$S$4620,('Golden Rulebook-CDErule level'!$L$4:$L$4620=H$28)*('Golden Rulebook-CDErule level'!$A$4:$A$4620=$B358)*('Golden Rulebook-CDErule level'!$AA$4:$AA$4620="Active"),""),SUM(--ISNUMBER(SEARCH(","&amp;SUBSTITUTE(SUBSTITUTE($C358," ",""),CHAR(160),"")&amp;",",","&amp;SUBSTITUTE(SUBSTITUTE(_xlpm.ids," ",""),CHAR(160),"")&amp;","))))</f>
        <v>0</v>
      </c>
      <c r="I358" s="18">
        <f>COUNTIFS('Golden Rulebook-CDErule level'!$E:$E,$C358,'Golden Rulebook-CDErule level'!$L:$L,I$28,'Golden Rulebook-CDErule level'!$A:$A,$B358,'Golden Rulebook-CDErule level'!$AA:$AA,"Active")</f>
        <v>0</v>
      </c>
      <c r="J358" s="18">
        <f>COUNTIFS('Golden Rulebook-CDErule level'!$E:$E,$C358,'Golden Rulebook-CDErule level'!$L:$L,J$28,'Golden Rulebook-CDErule level'!$A:$A,$B358,'Golden Rulebook-CDErule level'!$AA:$AA,"Active")</f>
        <v>0</v>
      </c>
    </row>
    <row r="359" spans="2:10" hidden="1">
      <c r="B359" s="111" t="str">
        <f>_xlfn.XLOOKUP(C359,'In-scope Attributes'!B:B,'In-scope Attributes'!H:H,"")</f>
        <v>Sprint 2</v>
      </c>
      <c r="C359" s="135" t="s">
        <v>8196</v>
      </c>
      <c r="D359" s="135" t="s">
        <v>8195</v>
      </c>
      <c r="E359" s="135" t="s">
        <v>8151</v>
      </c>
      <c r="F359" s="135" t="s">
        <v>8150</v>
      </c>
      <c r="G359" s="18">
        <f>COUNTIFS('Golden Rulebook-CDErule level'!$E:$E,$C359,'Golden Rulebook-CDErule level'!$L:$L,G$28,'Golden Rulebook-CDErule level'!$A:$A,$B359,'Golden Rulebook-CDErule level'!$AA:$AA,"Active")</f>
        <v>1</v>
      </c>
      <c r="H359" s="18" cm="1">
        <f t="array" ref="H359">_xlfn.LET(_xlpm.ids,_xlfn._xlws.FILTER('Golden Rulebook-CDErule level'!$S$4:$S$4620,('Golden Rulebook-CDErule level'!$L$4:$L$4620=H$28)*('Golden Rulebook-CDErule level'!$A$4:$A$4620=$B359)*('Golden Rulebook-CDErule level'!$AA$4:$AA$4620="Active"),""),SUM(--ISNUMBER(SEARCH(","&amp;SUBSTITUTE(SUBSTITUTE($C359," ",""),CHAR(160),"")&amp;",",","&amp;SUBSTITUTE(SUBSTITUTE(_xlpm.ids," ",""),CHAR(160),"")&amp;","))))</f>
        <v>0</v>
      </c>
      <c r="I359" s="18">
        <f>COUNTIFS('Golden Rulebook-CDErule level'!$E:$E,$C359,'Golden Rulebook-CDErule level'!$L:$L,I$28,'Golden Rulebook-CDErule level'!$A:$A,$B359,'Golden Rulebook-CDErule level'!$AA:$AA,"Active")</f>
        <v>0</v>
      </c>
      <c r="J359" s="18">
        <f>COUNTIFS('Golden Rulebook-CDErule level'!$E:$E,$C359,'Golden Rulebook-CDErule level'!$L:$L,J$28,'Golden Rulebook-CDErule level'!$A:$A,$B359,'Golden Rulebook-CDErule level'!$AA:$AA,"Active")</f>
        <v>3</v>
      </c>
    </row>
    <row r="360" spans="2:10" hidden="1">
      <c r="B360" s="111" t="str">
        <f>_xlfn.XLOOKUP(C360,'In-scope Attributes'!B:B,'In-scope Attributes'!H:H,"")</f>
        <v>Sprint 2</v>
      </c>
      <c r="C360" s="135" t="s">
        <v>8223</v>
      </c>
      <c r="D360" s="135" t="s">
        <v>6196</v>
      </c>
      <c r="E360" s="135" t="s">
        <v>8151</v>
      </c>
      <c r="F360" s="135" t="s">
        <v>8150</v>
      </c>
      <c r="G360" s="18">
        <f>COUNTIFS('Golden Rulebook-CDErule level'!$E:$E,$C360,'Golden Rulebook-CDErule level'!$L:$L,G$28,'Golden Rulebook-CDErule level'!$A:$A,$B360,'Golden Rulebook-CDErule level'!$AA:$AA,"Active")</f>
        <v>1</v>
      </c>
      <c r="H360" s="18" cm="1">
        <f t="array" ref="H360">_xlfn.LET(_xlpm.ids,_xlfn._xlws.FILTER('Golden Rulebook-CDErule level'!$S$4:$S$4620,('Golden Rulebook-CDErule level'!$L$4:$L$4620=H$28)*('Golden Rulebook-CDErule level'!$A$4:$A$4620=$B360)*('Golden Rulebook-CDErule level'!$AA$4:$AA$4620="Active"),""),SUM(--ISNUMBER(SEARCH(","&amp;SUBSTITUTE(SUBSTITUTE($C360," ",""),CHAR(160),"")&amp;",",","&amp;SUBSTITUTE(SUBSTITUTE(_xlpm.ids," ",""),CHAR(160),"")&amp;","))))</f>
        <v>1</v>
      </c>
      <c r="I360" s="18">
        <f>COUNTIFS('Golden Rulebook-CDErule level'!$E:$E,$C360,'Golden Rulebook-CDErule level'!$L:$L,I$28,'Golden Rulebook-CDErule level'!$A:$A,$B360,'Golden Rulebook-CDErule level'!$AA:$AA,"Active")</f>
        <v>0</v>
      </c>
      <c r="J360" s="18">
        <f>COUNTIFS('Golden Rulebook-CDErule level'!$E:$E,$C360,'Golden Rulebook-CDErule level'!$L:$L,J$28,'Golden Rulebook-CDErule level'!$A:$A,$B360,'Golden Rulebook-CDErule level'!$AA:$AA,"Active")</f>
        <v>2</v>
      </c>
    </row>
    <row r="361" spans="2:10" hidden="1">
      <c r="B361" s="111" t="str">
        <f>_xlfn.XLOOKUP(C361,'In-scope Attributes'!B:B,'In-scope Attributes'!H:H,"")</f>
        <v>Sprint 2</v>
      </c>
      <c r="C361" s="135" t="s">
        <v>8247</v>
      </c>
      <c r="D361" s="135" t="s">
        <v>8246</v>
      </c>
      <c r="E361" s="135" t="s">
        <v>8245</v>
      </c>
      <c r="F361" s="135" t="s">
        <v>8244</v>
      </c>
      <c r="G361" s="18">
        <f>COUNTIFS('Golden Rulebook-CDErule level'!$E:$E,$C361,'Golden Rulebook-CDErule level'!$L:$L,G$28,'Golden Rulebook-CDErule level'!$A:$A,$B361,'Golden Rulebook-CDErule level'!$AA:$AA,"Active")</f>
        <v>1</v>
      </c>
      <c r="H361" s="18" cm="1">
        <f t="array" ref="H361">_xlfn.LET(_xlpm.ids,_xlfn._xlws.FILTER('Golden Rulebook-CDErule level'!$S$4:$S$4620,('Golden Rulebook-CDErule level'!$L$4:$L$4620=H$28)*('Golden Rulebook-CDErule level'!$A$4:$A$4620=$B361)*('Golden Rulebook-CDErule level'!$AA$4:$AA$4620="Active"),""),SUM(--ISNUMBER(SEARCH(","&amp;SUBSTITUTE(SUBSTITUTE($C361," ",""),CHAR(160),"")&amp;",",","&amp;SUBSTITUTE(SUBSTITUTE(_xlpm.ids," ",""),CHAR(160),"")&amp;","))))</f>
        <v>1</v>
      </c>
      <c r="I361" s="18">
        <f>COUNTIFS('Golden Rulebook-CDErule level'!$E:$E,$C361,'Golden Rulebook-CDErule level'!$L:$L,I$28,'Golden Rulebook-CDErule level'!$A:$A,$B361,'Golden Rulebook-CDErule level'!$AA:$AA,"Active")</f>
        <v>0</v>
      </c>
      <c r="J361" s="18">
        <f>COUNTIFS('Golden Rulebook-CDErule level'!$E:$E,$C361,'Golden Rulebook-CDErule level'!$L:$L,J$28,'Golden Rulebook-CDErule level'!$A:$A,$B361,'Golden Rulebook-CDErule level'!$AA:$AA,"Active")</f>
        <v>3</v>
      </c>
    </row>
    <row r="362" spans="2:10" hidden="1">
      <c r="B362" s="111" t="str">
        <f>_xlfn.XLOOKUP(C362,'In-scope Attributes'!B:B,'In-scope Attributes'!H:H,"")</f>
        <v>Sprint 2</v>
      </c>
      <c r="C362" s="135" t="s">
        <v>8274</v>
      </c>
      <c r="D362" s="135" t="s">
        <v>3392</v>
      </c>
      <c r="E362" s="135" t="s">
        <v>8245</v>
      </c>
      <c r="F362" s="135" t="s">
        <v>8244</v>
      </c>
      <c r="G362" s="18">
        <f>COUNTIFS('Golden Rulebook-CDErule level'!$E:$E,$C362,'Golden Rulebook-CDErule level'!$L:$L,G$28,'Golden Rulebook-CDErule level'!$A:$A,$B362,'Golden Rulebook-CDErule level'!$AA:$AA,"Active")</f>
        <v>1</v>
      </c>
      <c r="H362" s="18" cm="1">
        <f t="array" ref="H362">_xlfn.LET(_xlpm.ids,_xlfn._xlws.FILTER('Golden Rulebook-CDErule level'!$S$4:$S$4620,('Golden Rulebook-CDErule level'!$L$4:$L$4620=H$28)*('Golden Rulebook-CDErule level'!$A$4:$A$4620=$B362)*('Golden Rulebook-CDErule level'!$AA$4:$AA$4620="Active"),""),SUM(--ISNUMBER(SEARCH(","&amp;SUBSTITUTE(SUBSTITUTE($C362," ",""),CHAR(160),"")&amp;",",","&amp;SUBSTITUTE(SUBSTITUTE(_xlpm.ids," ",""),CHAR(160),"")&amp;","))))</f>
        <v>1</v>
      </c>
      <c r="I362" s="18">
        <f>COUNTIFS('Golden Rulebook-CDErule level'!$E:$E,$C362,'Golden Rulebook-CDErule level'!$L:$L,I$28,'Golden Rulebook-CDErule level'!$A:$A,$B362,'Golden Rulebook-CDErule level'!$AA:$AA,"Active")</f>
        <v>0</v>
      </c>
      <c r="J362" s="18">
        <f>COUNTIFS('Golden Rulebook-CDErule level'!$E:$E,$C362,'Golden Rulebook-CDErule level'!$L:$L,J$28,'Golden Rulebook-CDErule level'!$A:$A,$B362,'Golden Rulebook-CDErule level'!$AA:$AA,"Active")</f>
        <v>2</v>
      </c>
    </row>
    <row r="363" spans="2:10" hidden="1">
      <c r="B363" s="111" t="str">
        <f>_xlfn.XLOOKUP(C363,'In-scope Attributes'!B:B,'In-scope Attributes'!H:H,"")</f>
        <v>Sprint 2</v>
      </c>
      <c r="C363" s="135" t="s">
        <v>8296</v>
      </c>
      <c r="D363" s="135" t="s">
        <v>8295</v>
      </c>
      <c r="E363" s="135" t="s">
        <v>8245</v>
      </c>
      <c r="F363" s="135" t="s">
        <v>8244</v>
      </c>
      <c r="G363" s="18">
        <f>COUNTIFS('Golden Rulebook-CDErule level'!$E:$E,$C363,'Golden Rulebook-CDErule level'!$L:$L,G$28,'Golden Rulebook-CDErule level'!$A:$A,$B363,'Golden Rulebook-CDErule level'!$AA:$AA,"Active")</f>
        <v>1</v>
      </c>
      <c r="H363" s="18" cm="1">
        <f t="array" ref="H363">_xlfn.LET(_xlpm.ids,_xlfn._xlws.FILTER('Golden Rulebook-CDErule level'!$S$4:$S$4620,('Golden Rulebook-CDErule level'!$L$4:$L$4620=H$28)*('Golden Rulebook-CDErule level'!$A$4:$A$4620=$B363)*('Golden Rulebook-CDErule level'!$AA$4:$AA$4620="Active"),""),SUM(--ISNUMBER(SEARCH(","&amp;SUBSTITUTE(SUBSTITUTE($C363," ",""),CHAR(160),"")&amp;",",","&amp;SUBSTITUTE(SUBSTITUTE(_xlpm.ids," ",""),CHAR(160),"")&amp;","))))</f>
        <v>1</v>
      </c>
      <c r="I363" s="18">
        <f>COUNTIFS('Golden Rulebook-CDErule level'!$E:$E,$C363,'Golden Rulebook-CDErule level'!$L:$L,I$28,'Golden Rulebook-CDErule level'!$A:$A,$B363,'Golden Rulebook-CDErule level'!$AA:$AA,"Active")</f>
        <v>0</v>
      </c>
      <c r="J363" s="18">
        <f>COUNTIFS('Golden Rulebook-CDErule level'!$E:$E,$C363,'Golden Rulebook-CDErule level'!$L:$L,J$28,'Golden Rulebook-CDErule level'!$A:$A,$B363,'Golden Rulebook-CDErule level'!$AA:$AA,"Active")</f>
        <v>2</v>
      </c>
    </row>
    <row r="364" spans="2:10" hidden="1">
      <c r="B364" s="111" t="str">
        <f>_xlfn.XLOOKUP(C364,'In-scope Attributes'!B:B,'In-scope Attributes'!H:H,"")</f>
        <v>Sprint 2</v>
      </c>
      <c r="C364" s="135" t="s">
        <v>8318</v>
      </c>
      <c r="D364" s="135" t="s">
        <v>8317</v>
      </c>
      <c r="E364" s="135" t="s">
        <v>8245</v>
      </c>
      <c r="F364" s="135" t="s">
        <v>8244</v>
      </c>
      <c r="G364" s="18">
        <f>COUNTIFS('Golden Rulebook-CDErule level'!$E:$E,$C364,'Golden Rulebook-CDErule level'!$L:$L,G$28,'Golden Rulebook-CDErule level'!$A:$A,$B364,'Golden Rulebook-CDErule level'!$AA:$AA,"Active")</f>
        <v>1</v>
      </c>
      <c r="H364" s="18" cm="1">
        <f t="array" ref="H364">_xlfn.LET(_xlpm.ids,_xlfn._xlws.FILTER('Golden Rulebook-CDErule level'!$S$4:$S$4620,('Golden Rulebook-CDErule level'!$L$4:$L$4620=H$28)*('Golden Rulebook-CDErule level'!$A$4:$A$4620=$B364)*('Golden Rulebook-CDErule level'!$AA$4:$AA$4620="Active"),""),SUM(--ISNUMBER(SEARCH(","&amp;SUBSTITUTE(SUBSTITUTE($C364," ",""),CHAR(160),"")&amp;",",","&amp;SUBSTITUTE(SUBSTITUTE(_xlpm.ids," ",""),CHAR(160),"")&amp;","))))</f>
        <v>1</v>
      </c>
      <c r="I364" s="18">
        <f>COUNTIFS('Golden Rulebook-CDErule level'!$E:$E,$C364,'Golden Rulebook-CDErule level'!$L:$L,I$28,'Golden Rulebook-CDErule level'!$A:$A,$B364,'Golden Rulebook-CDErule level'!$AA:$AA,"Active")</f>
        <v>0</v>
      </c>
      <c r="J364" s="18">
        <f>COUNTIFS('Golden Rulebook-CDErule level'!$E:$E,$C364,'Golden Rulebook-CDErule level'!$L:$L,J$28,'Golden Rulebook-CDErule level'!$A:$A,$B364,'Golden Rulebook-CDErule level'!$AA:$AA,"Active")</f>
        <v>2</v>
      </c>
    </row>
    <row r="365" spans="2:10" hidden="1">
      <c r="B365" s="111" t="str">
        <f>_xlfn.XLOOKUP(C365,'In-scope Attributes'!B:B,'In-scope Attributes'!H:H,"")</f>
        <v>Sprint 2</v>
      </c>
      <c r="C365" s="135" t="s">
        <v>8340</v>
      </c>
      <c r="D365" s="135" t="s">
        <v>8339</v>
      </c>
      <c r="E365" s="135" t="s">
        <v>8245</v>
      </c>
      <c r="F365" s="135" t="s">
        <v>8244</v>
      </c>
      <c r="G365" s="18">
        <f>COUNTIFS('Golden Rulebook-CDErule level'!$E:$E,$C365,'Golden Rulebook-CDErule level'!$L:$L,G$28,'Golden Rulebook-CDErule level'!$A:$A,$B365,'Golden Rulebook-CDErule level'!$AA:$AA,"Active")</f>
        <v>1</v>
      </c>
      <c r="H365" s="18" cm="1">
        <f t="array" ref="H365">_xlfn.LET(_xlpm.ids,_xlfn._xlws.FILTER('Golden Rulebook-CDErule level'!$S$4:$S$4620,('Golden Rulebook-CDErule level'!$L$4:$L$4620=H$28)*('Golden Rulebook-CDErule level'!$A$4:$A$4620=$B365)*('Golden Rulebook-CDErule level'!$AA$4:$AA$4620="Active"),""),SUM(--ISNUMBER(SEARCH(","&amp;SUBSTITUTE(SUBSTITUTE($C365," ",""),CHAR(160),"")&amp;",",","&amp;SUBSTITUTE(SUBSTITUTE(_xlpm.ids," ",""),CHAR(160),"")&amp;","))))</f>
        <v>1</v>
      </c>
      <c r="I365" s="18">
        <f>COUNTIFS('Golden Rulebook-CDErule level'!$E:$E,$C365,'Golden Rulebook-CDErule level'!$L:$L,I$28,'Golden Rulebook-CDErule level'!$A:$A,$B365,'Golden Rulebook-CDErule level'!$AA:$AA,"Active")</f>
        <v>0</v>
      </c>
      <c r="J365" s="18">
        <f>COUNTIFS('Golden Rulebook-CDErule level'!$E:$E,$C365,'Golden Rulebook-CDErule level'!$L:$L,J$28,'Golden Rulebook-CDErule level'!$A:$A,$B365,'Golden Rulebook-CDErule level'!$AA:$AA,"Active")</f>
        <v>2</v>
      </c>
    </row>
    <row r="366" spans="2:10" hidden="1">
      <c r="B366" s="111" t="str">
        <f>_xlfn.XLOOKUP(C366,'In-scope Attributes'!B:B,'In-scope Attributes'!H:H,"")</f>
        <v>Sprint 2</v>
      </c>
      <c r="C366" s="135" t="s">
        <v>8363</v>
      </c>
      <c r="D366" s="135" t="s">
        <v>3472</v>
      </c>
      <c r="E366" s="135" t="s">
        <v>8362</v>
      </c>
      <c r="F366" s="135" t="s">
        <v>8361</v>
      </c>
      <c r="G366" s="18">
        <f>COUNTIFS('Golden Rulebook-CDErule level'!$E:$E,$C366,'Golden Rulebook-CDErule level'!$L:$L,G$28,'Golden Rulebook-CDErule level'!$A:$A,$B366,'Golden Rulebook-CDErule level'!$AA:$AA,"Active")</f>
        <v>1</v>
      </c>
      <c r="H366" s="18" cm="1">
        <f t="array" ref="H366">_xlfn.LET(_xlpm.ids,_xlfn._xlws.FILTER('Golden Rulebook-CDErule level'!$S$4:$S$4620,('Golden Rulebook-CDErule level'!$L$4:$L$4620=H$28)*('Golden Rulebook-CDErule level'!$A$4:$A$4620=$B366)*('Golden Rulebook-CDErule level'!$AA$4:$AA$4620="Active"),""),SUM(--ISNUMBER(SEARCH(","&amp;SUBSTITUTE(SUBSTITUTE($C366," ",""),CHAR(160),"")&amp;",",","&amp;SUBSTITUTE(SUBSTITUTE(_xlpm.ids," ",""),CHAR(160),"")&amp;","))))</f>
        <v>1</v>
      </c>
      <c r="I366" s="18">
        <f>COUNTIFS('Golden Rulebook-CDErule level'!$E:$E,$C366,'Golden Rulebook-CDErule level'!$L:$L,I$28,'Golden Rulebook-CDErule level'!$A:$A,$B366,'Golden Rulebook-CDErule level'!$AA:$AA,"Active")</f>
        <v>0</v>
      </c>
      <c r="J366" s="18">
        <f>COUNTIFS('Golden Rulebook-CDErule level'!$E:$E,$C366,'Golden Rulebook-CDErule level'!$L:$L,J$28,'Golden Rulebook-CDErule level'!$A:$A,$B366,'Golden Rulebook-CDErule level'!$AA:$AA,"Active")</f>
        <v>3</v>
      </c>
    </row>
    <row r="367" spans="2:10" hidden="1">
      <c r="B367" s="111" t="str">
        <f>_xlfn.XLOOKUP(C367,'In-scope Attributes'!B:B,'In-scope Attributes'!H:H,"")</f>
        <v>Sprint 2</v>
      </c>
      <c r="C367" s="135" t="s">
        <v>8391</v>
      </c>
      <c r="D367" s="135" t="s">
        <v>8390</v>
      </c>
      <c r="E367" s="135" t="s">
        <v>8362</v>
      </c>
      <c r="F367" s="135" t="s">
        <v>8361</v>
      </c>
      <c r="G367" s="18">
        <f>COUNTIFS('Golden Rulebook-CDErule level'!$E:$E,$C367,'Golden Rulebook-CDErule level'!$L:$L,G$28,'Golden Rulebook-CDErule level'!$A:$A,$B367,'Golden Rulebook-CDErule level'!$AA:$AA,"Active")</f>
        <v>1</v>
      </c>
      <c r="H367" s="18" cm="1">
        <f t="array" ref="H367">_xlfn.LET(_xlpm.ids,_xlfn._xlws.FILTER('Golden Rulebook-CDErule level'!$S$4:$S$4620,('Golden Rulebook-CDErule level'!$L$4:$L$4620=H$28)*('Golden Rulebook-CDErule level'!$A$4:$A$4620=$B367)*('Golden Rulebook-CDErule level'!$AA$4:$AA$4620="Active"),""),SUM(--ISNUMBER(SEARCH(","&amp;SUBSTITUTE(SUBSTITUTE($C367," ",""),CHAR(160),"")&amp;",",","&amp;SUBSTITUTE(SUBSTITUTE(_xlpm.ids," ",""),CHAR(160),"")&amp;","))))</f>
        <v>1</v>
      </c>
      <c r="I367" s="18">
        <f>COUNTIFS('Golden Rulebook-CDErule level'!$E:$E,$C367,'Golden Rulebook-CDErule level'!$L:$L,I$28,'Golden Rulebook-CDErule level'!$A:$A,$B367,'Golden Rulebook-CDErule level'!$AA:$AA,"Active")</f>
        <v>0</v>
      </c>
      <c r="J367" s="18">
        <f>COUNTIFS('Golden Rulebook-CDErule level'!$E:$E,$C367,'Golden Rulebook-CDErule level'!$L:$L,J$28,'Golden Rulebook-CDErule level'!$A:$A,$B367,'Golden Rulebook-CDErule level'!$AA:$AA,"Active")</f>
        <v>1</v>
      </c>
    </row>
    <row r="368" spans="2:10" hidden="1">
      <c r="B368" s="111" t="str">
        <f>_xlfn.XLOOKUP(C368,'In-scope Attributes'!B:B,'In-scope Attributes'!H:H,"")</f>
        <v>Sprint 2</v>
      </c>
      <c r="C368" s="135" t="s">
        <v>8407</v>
      </c>
      <c r="D368" s="135" t="s">
        <v>8406</v>
      </c>
      <c r="E368" s="135" t="s">
        <v>8362</v>
      </c>
      <c r="F368" s="135" t="s">
        <v>8361</v>
      </c>
      <c r="G368" s="18">
        <f>COUNTIFS('Golden Rulebook-CDErule level'!$E:$E,$C368,'Golden Rulebook-CDErule level'!$L:$L,G$28,'Golden Rulebook-CDErule level'!$A:$A,$B368,'Golden Rulebook-CDErule level'!$AA:$AA,"Active")</f>
        <v>1</v>
      </c>
      <c r="H368" s="18" cm="1">
        <f t="array" ref="H368">_xlfn.LET(_xlpm.ids,_xlfn._xlws.FILTER('Golden Rulebook-CDErule level'!$S$4:$S$4620,('Golden Rulebook-CDErule level'!$L$4:$L$4620=H$28)*('Golden Rulebook-CDErule level'!$A$4:$A$4620=$B368)*('Golden Rulebook-CDErule level'!$AA$4:$AA$4620="Active"),""),SUM(--ISNUMBER(SEARCH(","&amp;SUBSTITUTE(SUBSTITUTE($C368," ",""),CHAR(160),"")&amp;",",","&amp;SUBSTITUTE(SUBSTITUTE(_xlpm.ids," ",""),CHAR(160),"")&amp;","))))</f>
        <v>1</v>
      </c>
      <c r="I368" s="18">
        <f>COUNTIFS('Golden Rulebook-CDErule level'!$E:$E,$C368,'Golden Rulebook-CDErule level'!$L:$L,I$28,'Golden Rulebook-CDErule level'!$A:$A,$B368,'Golden Rulebook-CDErule level'!$AA:$AA,"Active")</f>
        <v>0</v>
      </c>
      <c r="J368" s="18">
        <f>COUNTIFS('Golden Rulebook-CDErule level'!$E:$E,$C368,'Golden Rulebook-CDErule level'!$L:$L,J$28,'Golden Rulebook-CDErule level'!$A:$A,$B368,'Golden Rulebook-CDErule level'!$AA:$AA,"Active")</f>
        <v>1</v>
      </c>
    </row>
    <row r="369" spans="2:10" hidden="1">
      <c r="B369" s="111" t="str">
        <f>_xlfn.XLOOKUP(C369,'In-scope Attributes'!B:B,'In-scope Attributes'!H:H,"")</f>
        <v>Sprint 2</v>
      </c>
      <c r="C369" s="135" t="s">
        <v>8425</v>
      </c>
      <c r="D369" s="135" t="s">
        <v>8424</v>
      </c>
      <c r="E369" s="135" t="s">
        <v>8423</v>
      </c>
      <c r="F369" s="135" t="s">
        <v>8422</v>
      </c>
      <c r="G369" s="18">
        <f>COUNTIFS('Golden Rulebook-CDErule level'!$E:$E,$C369,'Golden Rulebook-CDErule level'!$L:$L,G$28,'Golden Rulebook-CDErule level'!$A:$A,$B369,'Golden Rulebook-CDErule level'!$AA:$AA,"Active")</f>
        <v>1</v>
      </c>
      <c r="H369" s="18" cm="1">
        <f t="array" ref="H369">_xlfn.LET(_xlpm.ids,_xlfn._xlws.FILTER('Golden Rulebook-CDErule level'!$S$4:$S$4620,('Golden Rulebook-CDErule level'!$L$4:$L$4620=H$28)*('Golden Rulebook-CDErule level'!$A$4:$A$4620=$B369)*('Golden Rulebook-CDErule level'!$AA$4:$AA$4620="Active"),""),SUM(--ISNUMBER(SEARCH(","&amp;SUBSTITUTE(SUBSTITUTE($C369," ",""),CHAR(160),"")&amp;",",","&amp;SUBSTITUTE(SUBSTITUTE(_xlpm.ids," ",""),CHAR(160),"")&amp;","))))</f>
        <v>1</v>
      </c>
      <c r="I369" s="18">
        <f>COUNTIFS('Golden Rulebook-CDErule level'!$E:$E,$C369,'Golden Rulebook-CDErule level'!$L:$L,I$28,'Golden Rulebook-CDErule level'!$A:$A,$B369,'Golden Rulebook-CDErule level'!$AA:$AA,"Active")</f>
        <v>0</v>
      </c>
      <c r="J369" s="18">
        <f>COUNTIFS('Golden Rulebook-CDErule level'!$E:$E,$C369,'Golden Rulebook-CDErule level'!$L:$L,J$28,'Golden Rulebook-CDErule level'!$A:$A,$B369,'Golden Rulebook-CDErule level'!$AA:$AA,"Active")</f>
        <v>1</v>
      </c>
    </row>
    <row r="370" spans="2:10" hidden="1">
      <c r="B370" s="111" t="str">
        <f>_xlfn.XLOOKUP(C370,'In-scope Attributes'!B:B,'In-scope Attributes'!H:H,"")</f>
        <v>Sprint 2</v>
      </c>
      <c r="C370" s="135" t="s">
        <v>8443</v>
      </c>
      <c r="D370" s="135" t="s">
        <v>8442</v>
      </c>
      <c r="E370" s="135" t="s">
        <v>8423</v>
      </c>
      <c r="F370" s="135" t="s">
        <v>8422</v>
      </c>
      <c r="G370" s="18">
        <f>COUNTIFS('Golden Rulebook-CDErule level'!$E:$E,$C370,'Golden Rulebook-CDErule level'!$L:$L,G$28,'Golden Rulebook-CDErule level'!$A:$A,$B370,'Golden Rulebook-CDErule level'!$AA:$AA,"Active")</f>
        <v>1</v>
      </c>
      <c r="H370" s="18" cm="1">
        <f t="array" ref="H370">_xlfn.LET(_xlpm.ids,_xlfn._xlws.FILTER('Golden Rulebook-CDErule level'!$S$4:$S$4620,('Golden Rulebook-CDErule level'!$L$4:$L$4620=H$28)*('Golden Rulebook-CDErule level'!$A$4:$A$4620=$B370)*('Golden Rulebook-CDErule level'!$AA$4:$AA$4620="Active"),""),SUM(--ISNUMBER(SEARCH(","&amp;SUBSTITUTE(SUBSTITUTE($C370," ",""),CHAR(160),"")&amp;",",","&amp;SUBSTITUTE(SUBSTITUTE(_xlpm.ids," ",""),CHAR(160),"")&amp;","))))</f>
        <v>1</v>
      </c>
      <c r="I370" s="18">
        <f>COUNTIFS('Golden Rulebook-CDErule level'!$E:$E,$C370,'Golden Rulebook-CDErule level'!$L:$L,I$28,'Golden Rulebook-CDErule level'!$A:$A,$B370,'Golden Rulebook-CDErule level'!$AA:$AA,"Active")</f>
        <v>0</v>
      </c>
      <c r="J370" s="18">
        <f>COUNTIFS('Golden Rulebook-CDErule level'!$E:$E,$C370,'Golden Rulebook-CDErule level'!$L:$L,J$28,'Golden Rulebook-CDErule level'!$A:$A,$B370,'Golden Rulebook-CDErule level'!$AA:$AA,"Active")</f>
        <v>3</v>
      </c>
    </row>
    <row r="371" spans="2:10" hidden="1">
      <c r="B371" s="111" t="str">
        <f>_xlfn.XLOOKUP(C371,'In-scope Attributes'!B:B,'In-scope Attributes'!H:H,"")</f>
        <v>Sprint 2</v>
      </c>
      <c r="C371" s="135" t="s">
        <v>8471</v>
      </c>
      <c r="D371" s="135" t="s">
        <v>8470</v>
      </c>
      <c r="E371" s="135" t="s">
        <v>8423</v>
      </c>
      <c r="F371" s="135" t="s">
        <v>8422</v>
      </c>
      <c r="G371" s="18">
        <f>COUNTIFS('Golden Rulebook-CDErule level'!$E:$E,$C371,'Golden Rulebook-CDErule level'!$L:$L,G$28,'Golden Rulebook-CDErule level'!$A:$A,$B371,'Golden Rulebook-CDErule level'!$AA:$AA,"Active")</f>
        <v>1</v>
      </c>
      <c r="H371" s="18" cm="1">
        <f t="array" ref="H371">_xlfn.LET(_xlpm.ids,_xlfn._xlws.FILTER('Golden Rulebook-CDErule level'!$S$4:$S$4620,('Golden Rulebook-CDErule level'!$L$4:$L$4620=H$28)*('Golden Rulebook-CDErule level'!$A$4:$A$4620=$B371)*('Golden Rulebook-CDErule level'!$AA$4:$AA$4620="Active"),""),SUM(--ISNUMBER(SEARCH(","&amp;SUBSTITUTE(SUBSTITUTE($C371," ",""),CHAR(160),"")&amp;",",","&amp;SUBSTITUTE(SUBSTITUTE(_xlpm.ids," ",""),CHAR(160),"")&amp;","))))</f>
        <v>1</v>
      </c>
      <c r="I371" s="18">
        <f>COUNTIFS('Golden Rulebook-CDErule level'!$E:$E,$C371,'Golden Rulebook-CDErule level'!$L:$L,I$28,'Golden Rulebook-CDErule level'!$A:$A,$B371,'Golden Rulebook-CDErule level'!$AA:$AA,"Active")</f>
        <v>0</v>
      </c>
      <c r="J371" s="18">
        <f>COUNTIFS('Golden Rulebook-CDErule level'!$E:$E,$C371,'Golden Rulebook-CDErule level'!$L:$L,J$28,'Golden Rulebook-CDErule level'!$A:$A,$B371,'Golden Rulebook-CDErule level'!$AA:$AA,"Active")</f>
        <v>2</v>
      </c>
    </row>
    <row r="372" spans="2:10" hidden="1">
      <c r="B372" s="111" t="str">
        <f>_xlfn.XLOOKUP(C372,'In-scope Attributes'!B:B,'In-scope Attributes'!H:H,"")</f>
        <v>Sprint 2</v>
      </c>
      <c r="C372" s="135" t="s">
        <v>8493</v>
      </c>
      <c r="D372" s="135" t="s">
        <v>8492</v>
      </c>
      <c r="E372" s="135" t="s">
        <v>8423</v>
      </c>
      <c r="F372" s="135" t="s">
        <v>8422</v>
      </c>
      <c r="G372" s="18">
        <f>COUNTIFS('Golden Rulebook-CDErule level'!$E:$E,$C372,'Golden Rulebook-CDErule level'!$L:$L,G$28,'Golden Rulebook-CDErule level'!$A:$A,$B372,'Golden Rulebook-CDErule level'!$AA:$AA,"Active")</f>
        <v>1</v>
      </c>
      <c r="H372" s="18" cm="1">
        <f t="array" ref="H372">_xlfn.LET(_xlpm.ids,_xlfn._xlws.FILTER('Golden Rulebook-CDErule level'!$S$4:$S$4620,('Golden Rulebook-CDErule level'!$L$4:$L$4620=H$28)*('Golden Rulebook-CDErule level'!$A$4:$A$4620=$B372)*('Golden Rulebook-CDErule level'!$AA$4:$AA$4620="Active"),""),SUM(--ISNUMBER(SEARCH(","&amp;SUBSTITUTE(SUBSTITUTE($C372," ",""),CHAR(160),"")&amp;",",","&amp;SUBSTITUTE(SUBSTITUTE(_xlpm.ids," ",""),CHAR(160),"")&amp;","))))</f>
        <v>1</v>
      </c>
      <c r="I372" s="18">
        <f>COUNTIFS('Golden Rulebook-CDErule level'!$E:$E,$C372,'Golden Rulebook-CDErule level'!$L:$L,I$28,'Golden Rulebook-CDErule level'!$A:$A,$B372,'Golden Rulebook-CDErule level'!$AA:$AA,"Active")</f>
        <v>0</v>
      </c>
      <c r="J372" s="18">
        <f>COUNTIFS('Golden Rulebook-CDErule level'!$E:$E,$C372,'Golden Rulebook-CDErule level'!$L:$L,J$28,'Golden Rulebook-CDErule level'!$A:$A,$B372,'Golden Rulebook-CDErule level'!$AA:$AA,"Active")</f>
        <v>3</v>
      </c>
    </row>
    <row r="373" spans="2:10" hidden="1">
      <c r="B373" s="111" t="str">
        <f>_xlfn.XLOOKUP(C373,'In-scope Attributes'!B:B,'In-scope Attributes'!H:H,"")</f>
        <v>Sprint 2</v>
      </c>
      <c r="C373" s="135" t="s">
        <v>8530</v>
      </c>
      <c r="D373" s="135" t="s">
        <v>8529</v>
      </c>
      <c r="E373" s="135" t="s">
        <v>8423</v>
      </c>
      <c r="F373" s="135" t="s">
        <v>8422</v>
      </c>
      <c r="G373" s="18">
        <f>COUNTIFS('Golden Rulebook-CDErule level'!$E:$E,$C373,'Golden Rulebook-CDErule level'!$L:$L,G$28,'Golden Rulebook-CDErule level'!$A:$A,$B373,'Golden Rulebook-CDErule level'!$AA:$AA,"Active")</f>
        <v>1</v>
      </c>
      <c r="H373" s="18" cm="1">
        <f t="array" ref="H373">_xlfn.LET(_xlpm.ids,_xlfn._xlws.FILTER('Golden Rulebook-CDErule level'!$S$4:$S$4620,('Golden Rulebook-CDErule level'!$L$4:$L$4620=H$28)*('Golden Rulebook-CDErule level'!$A$4:$A$4620=$B373)*('Golden Rulebook-CDErule level'!$AA$4:$AA$4620="Active"),""),SUM(--ISNUMBER(SEARCH(","&amp;SUBSTITUTE(SUBSTITUTE($C373," ",""),CHAR(160),"")&amp;",",","&amp;SUBSTITUTE(SUBSTITUTE(_xlpm.ids," ",""),CHAR(160),"")&amp;","))))</f>
        <v>1</v>
      </c>
      <c r="I373" s="18">
        <f>COUNTIFS('Golden Rulebook-CDErule level'!$E:$E,$C373,'Golden Rulebook-CDErule level'!$L:$L,I$28,'Golden Rulebook-CDErule level'!$A:$A,$B373,'Golden Rulebook-CDErule level'!$AA:$AA,"Active")</f>
        <v>0</v>
      </c>
      <c r="J373" s="18">
        <f>COUNTIFS('Golden Rulebook-CDErule level'!$E:$E,$C373,'Golden Rulebook-CDErule level'!$L:$L,J$28,'Golden Rulebook-CDErule level'!$A:$A,$B373,'Golden Rulebook-CDErule level'!$AA:$AA,"Active")</f>
        <v>2</v>
      </c>
    </row>
    <row r="374" spans="2:10" hidden="1">
      <c r="B374" s="111" t="str">
        <f>_xlfn.XLOOKUP(C374,'In-scope Attributes'!B:B,'In-scope Attributes'!H:H,"")</f>
        <v>Sprint 2</v>
      </c>
      <c r="C374" s="135" t="s">
        <v>8552</v>
      </c>
      <c r="D374" s="135" t="s">
        <v>8551</v>
      </c>
      <c r="E374" s="135" t="s">
        <v>8423</v>
      </c>
      <c r="F374" s="135" t="s">
        <v>8422</v>
      </c>
      <c r="G374" s="18">
        <f>COUNTIFS('Golden Rulebook-CDErule level'!$E:$E,$C374,'Golden Rulebook-CDErule level'!$L:$L,G$28,'Golden Rulebook-CDErule level'!$A:$A,$B374,'Golden Rulebook-CDErule level'!$AA:$AA,"Active")</f>
        <v>1</v>
      </c>
      <c r="H374" s="18" cm="1">
        <f t="array" ref="H374">_xlfn.LET(_xlpm.ids,_xlfn._xlws.FILTER('Golden Rulebook-CDErule level'!$S$4:$S$4620,('Golden Rulebook-CDErule level'!$L$4:$L$4620=H$28)*('Golden Rulebook-CDErule level'!$A$4:$A$4620=$B374)*('Golden Rulebook-CDErule level'!$AA$4:$AA$4620="Active"),""),SUM(--ISNUMBER(SEARCH(","&amp;SUBSTITUTE(SUBSTITUTE($C374," ",""),CHAR(160),"")&amp;",",","&amp;SUBSTITUTE(SUBSTITUTE(_xlpm.ids," ",""),CHAR(160),"")&amp;","))))</f>
        <v>0</v>
      </c>
      <c r="I374" s="18">
        <f>COUNTIFS('Golden Rulebook-CDErule level'!$E:$E,$C374,'Golden Rulebook-CDErule level'!$L:$L,I$28,'Golden Rulebook-CDErule level'!$A:$A,$B374,'Golden Rulebook-CDErule level'!$AA:$AA,"Active")</f>
        <v>0</v>
      </c>
      <c r="J374" s="18">
        <f>COUNTIFS('Golden Rulebook-CDErule level'!$E:$E,$C374,'Golden Rulebook-CDErule level'!$L:$L,J$28,'Golden Rulebook-CDErule level'!$A:$A,$B374,'Golden Rulebook-CDErule level'!$AA:$AA,"Active")</f>
        <v>3</v>
      </c>
    </row>
    <row r="375" spans="2:10" hidden="1">
      <c r="B375" s="111" t="str">
        <f>_xlfn.XLOOKUP(C375,'In-scope Attributes'!B:B,'In-scope Attributes'!H:H,"")</f>
        <v>Sprint 2</v>
      </c>
      <c r="C375" s="135" t="s">
        <v>8581</v>
      </c>
      <c r="D375" s="135" t="s">
        <v>8580</v>
      </c>
      <c r="E375" s="135" t="s">
        <v>8423</v>
      </c>
      <c r="F375" s="135" t="s">
        <v>8422</v>
      </c>
      <c r="G375" s="18">
        <f>COUNTIFS('Golden Rulebook-CDErule level'!$E:$E,$C375,'Golden Rulebook-CDErule level'!$L:$L,G$28,'Golden Rulebook-CDErule level'!$A:$A,$B375,'Golden Rulebook-CDErule level'!$AA:$AA,"Active")</f>
        <v>1</v>
      </c>
      <c r="H375" s="18" cm="1">
        <f t="array" ref="H375">_xlfn.LET(_xlpm.ids,_xlfn._xlws.FILTER('Golden Rulebook-CDErule level'!$S$4:$S$4620,('Golden Rulebook-CDErule level'!$L$4:$L$4620=H$28)*('Golden Rulebook-CDErule level'!$A$4:$A$4620=$B375)*('Golden Rulebook-CDErule level'!$AA$4:$AA$4620="Active"),""),SUM(--ISNUMBER(SEARCH(","&amp;SUBSTITUTE(SUBSTITUTE($C375," ",""),CHAR(160),"")&amp;",",","&amp;SUBSTITUTE(SUBSTITUTE(_xlpm.ids," ",""),CHAR(160),"")&amp;","))))</f>
        <v>1</v>
      </c>
      <c r="I375" s="18">
        <f>COUNTIFS('Golden Rulebook-CDErule level'!$E:$E,$C375,'Golden Rulebook-CDErule level'!$L:$L,I$28,'Golden Rulebook-CDErule level'!$A:$A,$B375,'Golden Rulebook-CDErule level'!$AA:$AA,"Active")</f>
        <v>0</v>
      </c>
      <c r="J375" s="18">
        <f>COUNTIFS('Golden Rulebook-CDErule level'!$E:$E,$C375,'Golden Rulebook-CDErule level'!$L:$L,J$28,'Golden Rulebook-CDErule level'!$A:$A,$B375,'Golden Rulebook-CDErule level'!$AA:$AA,"Active")</f>
        <v>4</v>
      </c>
    </row>
    <row r="376" spans="2:10" hidden="1">
      <c r="B376" s="111" t="str">
        <f>_xlfn.XLOOKUP(C376,'In-scope Attributes'!B:B,'In-scope Attributes'!H:H,"")</f>
        <v>Sprint 2</v>
      </c>
      <c r="C376" s="135" t="s">
        <v>8616</v>
      </c>
      <c r="D376" s="135" t="s">
        <v>8615</v>
      </c>
      <c r="E376" s="135" t="s">
        <v>8423</v>
      </c>
      <c r="F376" s="135" t="s">
        <v>8422</v>
      </c>
      <c r="G376" s="18">
        <f>COUNTIFS('Golden Rulebook-CDErule level'!$E:$E,$C376,'Golden Rulebook-CDErule level'!$L:$L,G$28,'Golden Rulebook-CDErule level'!$A:$A,$B376,'Golden Rulebook-CDErule level'!$AA:$AA,"Active")</f>
        <v>1</v>
      </c>
      <c r="H376" s="18" cm="1">
        <f t="array" ref="H376">_xlfn.LET(_xlpm.ids,_xlfn._xlws.FILTER('Golden Rulebook-CDErule level'!$S$4:$S$4620,('Golden Rulebook-CDErule level'!$L$4:$L$4620=H$28)*('Golden Rulebook-CDErule level'!$A$4:$A$4620=$B376)*('Golden Rulebook-CDErule level'!$AA$4:$AA$4620="Active"),""),SUM(--ISNUMBER(SEARCH(","&amp;SUBSTITUTE(SUBSTITUTE($C376," ",""),CHAR(160),"")&amp;",",","&amp;SUBSTITUTE(SUBSTITUTE(_xlpm.ids," ",""),CHAR(160),"")&amp;","))))</f>
        <v>0</v>
      </c>
      <c r="I376" s="18">
        <f>COUNTIFS('Golden Rulebook-CDErule level'!$E:$E,$C376,'Golden Rulebook-CDErule level'!$L:$L,I$28,'Golden Rulebook-CDErule level'!$A:$A,$B376,'Golden Rulebook-CDErule level'!$AA:$AA,"Active")</f>
        <v>0</v>
      </c>
      <c r="J376" s="18">
        <f>COUNTIFS('Golden Rulebook-CDErule level'!$E:$E,$C376,'Golden Rulebook-CDErule level'!$L:$L,J$28,'Golden Rulebook-CDErule level'!$A:$A,$B376,'Golden Rulebook-CDErule level'!$AA:$AA,"Active")</f>
        <v>2</v>
      </c>
    </row>
    <row r="377" spans="2:10" hidden="1">
      <c r="B377" s="111" t="str">
        <f>_xlfn.XLOOKUP(C377,'In-scope Attributes'!B:B,'In-scope Attributes'!H:H,"")</f>
        <v>Sprint 2</v>
      </c>
      <c r="C377" s="135" t="s">
        <v>8638</v>
      </c>
      <c r="D377" s="135" t="s">
        <v>8637</v>
      </c>
      <c r="E377" s="135" t="s">
        <v>8423</v>
      </c>
      <c r="F377" s="135" t="s">
        <v>8422</v>
      </c>
      <c r="G377" s="18">
        <f>COUNTIFS('Golden Rulebook-CDErule level'!$E:$E,$C377,'Golden Rulebook-CDErule level'!$L:$L,G$28,'Golden Rulebook-CDErule level'!$A:$A,$B377,'Golden Rulebook-CDErule level'!$AA:$AA,"Active")</f>
        <v>1</v>
      </c>
      <c r="H377" s="18" cm="1">
        <f t="array" ref="H377">_xlfn.LET(_xlpm.ids,_xlfn._xlws.FILTER('Golden Rulebook-CDErule level'!$S$4:$S$4620,('Golden Rulebook-CDErule level'!$L$4:$L$4620=H$28)*('Golden Rulebook-CDErule level'!$A$4:$A$4620=$B377)*('Golden Rulebook-CDErule level'!$AA$4:$AA$4620="Active"),""),SUM(--ISNUMBER(SEARCH(","&amp;SUBSTITUTE(SUBSTITUTE($C377," ",""),CHAR(160),"")&amp;",",","&amp;SUBSTITUTE(SUBSTITUTE(_xlpm.ids," ",""),CHAR(160),"")&amp;","))))</f>
        <v>1</v>
      </c>
      <c r="I377" s="18">
        <f>COUNTIFS('Golden Rulebook-CDErule level'!$E:$E,$C377,'Golden Rulebook-CDErule level'!$L:$L,I$28,'Golden Rulebook-CDErule level'!$A:$A,$B377,'Golden Rulebook-CDErule level'!$AA:$AA,"Active")</f>
        <v>0</v>
      </c>
      <c r="J377" s="18">
        <f>COUNTIFS('Golden Rulebook-CDErule level'!$E:$E,$C377,'Golden Rulebook-CDErule level'!$L:$L,J$28,'Golden Rulebook-CDErule level'!$A:$A,$B377,'Golden Rulebook-CDErule level'!$AA:$AA,"Active")</f>
        <v>3</v>
      </c>
    </row>
    <row r="378" spans="2:10">
      <c r="B378" s="111" t="str">
        <f>_xlfn.XLOOKUP(C378,'In-scope Attributes'!B:B,'In-scope Attributes'!H:H,"")</f>
        <v>Sprint 2</v>
      </c>
      <c r="C378" s="135" t="s">
        <v>8674</v>
      </c>
      <c r="D378" s="135" t="s">
        <v>2977</v>
      </c>
      <c r="E378" s="135" t="s">
        <v>8423</v>
      </c>
      <c r="F378" s="135" t="s">
        <v>8422</v>
      </c>
      <c r="G378" s="18">
        <f>COUNTIFS('Golden Rulebook-CDErule level'!$E:$E,$C378,'Golden Rulebook-CDErule level'!$L:$L,G$28,'Golden Rulebook-CDErule level'!$A:$A,$B378,'Golden Rulebook-CDErule level'!$AA:$AA,"Active")</f>
        <v>1</v>
      </c>
      <c r="H378" s="18" cm="1">
        <f t="array" ref="H378">_xlfn.LET(_xlpm.ids,_xlfn._xlws.FILTER('Golden Rulebook-CDErule level'!$S$4:$S$4620,('Golden Rulebook-CDErule level'!$L$4:$L$4620=H$28)*('Golden Rulebook-CDErule level'!$A$4:$A$4620=$B378)*('Golden Rulebook-CDErule level'!$AA$4:$AA$4620="Active"),""),SUM(--ISNUMBER(SEARCH(","&amp;SUBSTITUTE(SUBSTITUTE($C378," ",""),CHAR(160),"")&amp;",",","&amp;SUBSTITUTE(SUBSTITUTE(_xlpm.ids," ",""),CHAR(160),"")&amp;","))))</f>
        <v>1</v>
      </c>
      <c r="I378" s="18">
        <f>COUNTIFS('Golden Rulebook-CDErule level'!$E:$E,$C378,'Golden Rulebook-CDErule level'!$L:$L,I$28,'Golden Rulebook-CDErule level'!$A:$A,$B378,'Golden Rulebook-CDErule level'!$AA:$AA,"Active")</f>
        <v>0</v>
      </c>
      <c r="J378" s="18">
        <f>COUNTIFS('Golden Rulebook-CDErule level'!$E:$E,$C378,'Golden Rulebook-CDErule level'!$L:$L,J$28,'Golden Rulebook-CDErule level'!$A:$A,$B378,'Golden Rulebook-CDErule level'!$AA:$AA,"Active")</f>
        <v>0</v>
      </c>
    </row>
    <row r="379" spans="2:10" hidden="1">
      <c r="B379" s="111" t="str">
        <f>_xlfn.XLOOKUP(C379,'In-scope Attributes'!B:B,'In-scope Attributes'!H:H,"")</f>
        <v>Sprint 2</v>
      </c>
      <c r="C379" s="135" t="s">
        <v>8689</v>
      </c>
      <c r="D379" s="135" t="s">
        <v>8688</v>
      </c>
      <c r="E379" s="135" t="s">
        <v>8423</v>
      </c>
      <c r="F379" s="135" t="s">
        <v>8422</v>
      </c>
      <c r="G379" s="18">
        <f>COUNTIFS('Golden Rulebook-CDErule level'!$E:$E,$C379,'Golden Rulebook-CDErule level'!$L:$L,G$28,'Golden Rulebook-CDErule level'!$A:$A,$B379,'Golden Rulebook-CDErule level'!$AA:$AA,"Active")</f>
        <v>1</v>
      </c>
      <c r="H379" s="18" cm="1">
        <f t="array" ref="H379">_xlfn.LET(_xlpm.ids,_xlfn._xlws.FILTER('Golden Rulebook-CDErule level'!$S$4:$S$4620,('Golden Rulebook-CDErule level'!$L$4:$L$4620=H$28)*('Golden Rulebook-CDErule level'!$A$4:$A$4620=$B379)*('Golden Rulebook-CDErule level'!$AA$4:$AA$4620="Active"),""),SUM(--ISNUMBER(SEARCH(","&amp;SUBSTITUTE(SUBSTITUTE($C379," ",""),CHAR(160),"")&amp;",",","&amp;SUBSTITUTE(SUBSTITUTE(_xlpm.ids," ",""),CHAR(160),"")&amp;","))))</f>
        <v>1</v>
      </c>
      <c r="I379" s="18">
        <f>COUNTIFS('Golden Rulebook-CDErule level'!$E:$E,$C379,'Golden Rulebook-CDErule level'!$L:$L,I$28,'Golden Rulebook-CDErule level'!$A:$A,$B379,'Golden Rulebook-CDErule level'!$AA:$AA,"Active")</f>
        <v>0</v>
      </c>
      <c r="J379" s="18">
        <f>COUNTIFS('Golden Rulebook-CDErule level'!$E:$E,$C379,'Golden Rulebook-CDErule level'!$L:$L,J$28,'Golden Rulebook-CDErule level'!$A:$A,$B379,'Golden Rulebook-CDErule level'!$AA:$AA,"Active")</f>
        <v>3</v>
      </c>
    </row>
    <row r="380" spans="2:10" hidden="1">
      <c r="B380" s="111" t="str">
        <f>_xlfn.XLOOKUP(C380,'In-scope Attributes'!B:B,'In-scope Attributes'!H:H,"")</f>
        <v>Sprint 2</v>
      </c>
      <c r="C380" s="135" t="s">
        <v>8724</v>
      </c>
      <c r="D380" s="135" t="s">
        <v>8723</v>
      </c>
      <c r="E380" s="135" t="s">
        <v>8423</v>
      </c>
      <c r="F380" s="135" t="s">
        <v>8422</v>
      </c>
      <c r="G380" s="18">
        <f>COUNTIFS('Golden Rulebook-CDErule level'!$E:$E,$C380,'Golden Rulebook-CDErule level'!$L:$L,G$28,'Golden Rulebook-CDErule level'!$A:$A,$B380,'Golden Rulebook-CDErule level'!$AA:$AA,"Active")</f>
        <v>1</v>
      </c>
      <c r="H380" s="18" cm="1">
        <f t="array" ref="H380">_xlfn.LET(_xlpm.ids,_xlfn._xlws.FILTER('Golden Rulebook-CDErule level'!$S$4:$S$4620,('Golden Rulebook-CDErule level'!$L$4:$L$4620=H$28)*('Golden Rulebook-CDErule level'!$A$4:$A$4620=$B380)*('Golden Rulebook-CDErule level'!$AA$4:$AA$4620="Active"),""),SUM(--ISNUMBER(SEARCH(","&amp;SUBSTITUTE(SUBSTITUTE($C380," ",""),CHAR(160),"")&amp;",",","&amp;SUBSTITUTE(SUBSTITUTE(_xlpm.ids," ",""),CHAR(160),"")&amp;","))))</f>
        <v>0</v>
      </c>
      <c r="I380" s="18">
        <f>COUNTIFS('Golden Rulebook-CDErule level'!$E:$E,$C380,'Golden Rulebook-CDErule level'!$L:$L,I$28,'Golden Rulebook-CDErule level'!$A:$A,$B380,'Golden Rulebook-CDErule level'!$AA:$AA,"Active")</f>
        <v>0</v>
      </c>
      <c r="J380" s="18">
        <f>COUNTIFS('Golden Rulebook-CDErule level'!$E:$E,$C380,'Golden Rulebook-CDErule level'!$L:$L,J$28,'Golden Rulebook-CDErule level'!$A:$A,$B380,'Golden Rulebook-CDErule level'!$AA:$AA,"Active")</f>
        <v>2</v>
      </c>
    </row>
    <row r="381" spans="2:10" hidden="1">
      <c r="B381" s="111" t="str">
        <f>_xlfn.XLOOKUP(C381,'In-scope Attributes'!B:B,'In-scope Attributes'!H:H,"")</f>
        <v>Sprint 2</v>
      </c>
      <c r="C381" s="135" t="s">
        <v>8748</v>
      </c>
      <c r="D381" s="135" t="s">
        <v>8747</v>
      </c>
      <c r="E381" s="135" t="s">
        <v>8746</v>
      </c>
      <c r="F381" s="135" t="s">
        <v>8745</v>
      </c>
      <c r="G381" s="18">
        <f>COUNTIFS('Golden Rulebook-CDErule level'!$E:$E,$C381,'Golden Rulebook-CDErule level'!$L:$L,G$28,'Golden Rulebook-CDErule level'!$A:$A,$B381,'Golden Rulebook-CDErule level'!$AA:$AA,"Active")</f>
        <v>1</v>
      </c>
      <c r="H381" s="18" cm="1">
        <f t="array" ref="H381">_xlfn.LET(_xlpm.ids,_xlfn._xlws.FILTER('Golden Rulebook-CDErule level'!$S$4:$S$4620,('Golden Rulebook-CDErule level'!$L$4:$L$4620=H$28)*('Golden Rulebook-CDErule level'!$A$4:$A$4620=$B381)*('Golden Rulebook-CDErule level'!$AA$4:$AA$4620="Active"),""),SUM(--ISNUMBER(SEARCH(","&amp;SUBSTITUTE(SUBSTITUTE($C381," ",""),CHAR(160),"")&amp;",",","&amp;SUBSTITUTE(SUBSTITUTE(_xlpm.ids," ",""),CHAR(160),"")&amp;","))))</f>
        <v>1</v>
      </c>
      <c r="I381" s="18">
        <f>COUNTIFS('Golden Rulebook-CDErule level'!$E:$E,$C381,'Golden Rulebook-CDErule level'!$L:$L,I$28,'Golden Rulebook-CDErule level'!$A:$A,$B381,'Golden Rulebook-CDErule level'!$AA:$AA,"Active")</f>
        <v>0</v>
      </c>
      <c r="J381" s="18">
        <f>COUNTIFS('Golden Rulebook-CDErule level'!$E:$E,$C381,'Golden Rulebook-CDErule level'!$L:$L,J$28,'Golden Rulebook-CDErule level'!$A:$A,$B381,'Golden Rulebook-CDErule level'!$AA:$AA,"Active")</f>
        <v>2</v>
      </c>
    </row>
    <row r="382" spans="2:10">
      <c r="B382" s="111" t="str">
        <f>_xlfn.XLOOKUP(C382,'In-scope Attributes'!B:B,'In-scope Attributes'!H:H,"")</f>
        <v>Sprint 2</v>
      </c>
      <c r="C382" s="135" t="s">
        <v>8777</v>
      </c>
      <c r="D382" s="135" t="s">
        <v>2941</v>
      </c>
      <c r="E382" s="135" t="s">
        <v>8746</v>
      </c>
      <c r="F382" s="135" t="s">
        <v>8745</v>
      </c>
      <c r="G382" s="18">
        <f>COUNTIFS('Golden Rulebook-CDErule level'!$E:$E,$C382,'Golden Rulebook-CDErule level'!$L:$L,G$28,'Golden Rulebook-CDErule level'!$A:$A,$B382,'Golden Rulebook-CDErule level'!$AA:$AA,"Active")</f>
        <v>1</v>
      </c>
      <c r="H382" s="18" cm="1">
        <f t="array" ref="H382">_xlfn.LET(_xlpm.ids,_xlfn._xlws.FILTER('Golden Rulebook-CDErule level'!$S$4:$S$4620,('Golden Rulebook-CDErule level'!$L$4:$L$4620=H$28)*('Golden Rulebook-CDErule level'!$A$4:$A$4620=$B382)*('Golden Rulebook-CDErule level'!$AA$4:$AA$4620="Active"),""),SUM(--ISNUMBER(SEARCH(","&amp;SUBSTITUTE(SUBSTITUTE($C382," ",""),CHAR(160),"")&amp;",",","&amp;SUBSTITUTE(SUBSTITUTE(_xlpm.ids," ",""),CHAR(160),"")&amp;","))))</f>
        <v>1</v>
      </c>
      <c r="I382" s="18">
        <f>COUNTIFS('Golden Rulebook-CDErule level'!$E:$E,$C382,'Golden Rulebook-CDErule level'!$L:$L,I$28,'Golden Rulebook-CDErule level'!$A:$A,$B382,'Golden Rulebook-CDErule level'!$AA:$AA,"Active")</f>
        <v>0</v>
      </c>
      <c r="J382" s="18">
        <f>COUNTIFS('Golden Rulebook-CDErule level'!$E:$E,$C382,'Golden Rulebook-CDErule level'!$L:$L,J$28,'Golden Rulebook-CDErule level'!$A:$A,$B382,'Golden Rulebook-CDErule level'!$AA:$AA,"Active")</f>
        <v>0</v>
      </c>
    </row>
    <row r="383" spans="2:10" hidden="1">
      <c r="B383" s="111" t="str">
        <f>_xlfn.XLOOKUP(C383,'In-scope Attributes'!B:B,'In-scope Attributes'!H:H,"")</f>
        <v>Sprint 2</v>
      </c>
      <c r="C383" s="135" t="s">
        <v>8805</v>
      </c>
      <c r="D383" s="135" t="s">
        <v>8804</v>
      </c>
      <c r="E383" s="135" t="s">
        <v>8746</v>
      </c>
      <c r="F383" s="135" t="s">
        <v>8745</v>
      </c>
      <c r="G383" s="18">
        <f>COUNTIFS('Golden Rulebook-CDErule level'!$E:$E,$C383,'Golden Rulebook-CDErule level'!$L:$L,G$28,'Golden Rulebook-CDErule level'!$A:$A,$B383,'Golden Rulebook-CDErule level'!$AA:$AA,"Active")</f>
        <v>1</v>
      </c>
      <c r="H383" s="18" cm="1">
        <f t="array" ref="H383">_xlfn.LET(_xlpm.ids,_xlfn._xlws.FILTER('Golden Rulebook-CDErule level'!$S$4:$S$4620,('Golden Rulebook-CDErule level'!$L$4:$L$4620=H$28)*('Golden Rulebook-CDErule level'!$A$4:$A$4620=$B383)*('Golden Rulebook-CDErule level'!$AA$4:$AA$4620="Active"),""),SUM(--ISNUMBER(SEARCH(","&amp;SUBSTITUTE(SUBSTITUTE($C383," ",""),CHAR(160),"")&amp;",",","&amp;SUBSTITUTE(SUBSTITUTE(_xlpm.ids," ",""),CHAR(160),"")&amp;","))))</f>
        <v>1</v>
      </c>
      <c r="I383" s="18">
        <f>COUNTIFS('Golden Rulebook-CDErule level'!$E:$E,$C383,'Golden Rulebook-CDErule level'!$L:$L,I$28,'Golden Rulebook-CDErule level'!$A:$A,$B383,'Golden Rulebook-CDErule level'!$AA:$AA,"Active")</f>
        <v>0</v>
      </c>
      <c r="J383" s="18">
        <f>COUNTIFS('Golden Rulebook-CDErule level'!$E:$E,$C383,'Golden Rulebook-CDErule level'!$L:$L,J$28,'Golden Rulebook-CDErule level'!$A:$A,$B383,'Golden Rulebook-CDErule level'!$AA:$AA,"Active")</f>
        <v>2</v>
      </c>
    </row>
    <row r="384" spans="2:10" hidden="1">
      <c r="B384" s="111" t="str">
        <f>_xlfn.XLOOKUP(C384,'In-scope Attributes'!B:B,'In-scope Attributes'!H:H,"")</f>
        <v>Sprint 2</v>
      </c>
      <c r="C384" s="135" t="s">
        <v>8836</v>
      </c>
      <c r="D384" s="135" t="s">
        <v>8835</v>
      </c>
      <c r="E384" s="135" t="s">
        <v>8834</v>
      </c>
      <c r="F384" s="135" t="s">
        <v>8833</v>
      </c>
      <c r="G384" s="18">
        <f>COUNTIFS('Golden Rulebook-CDErule level'!$E:$E,$C384,'Golden Rulebook-CDErule level'!$L:$L,G$28,'Golden Rulebook-CDErule level'!$A:$A,$B384,'Golden Rulebook-CDErule level'!$AA:$AA,"Active")</f>
        <v>1</v>
      </c>
      <c r="H384" s="18" cm="1">
        <f t="array" ref="H384">_xlfn.LET(_xlpm.ids,_xlfn._xlws.FILTER('Golden Rulebook-CDErule level'!$S$4:$S$4620,('Golden Rulebook-CDErule level'!$L$4:$L$4620=H$28)*('Golden Rulebook-CDErule level'!$A$4:$A$4620=$B384)*('Golden Rulebook-CDErule level'!$AA$4:$AA$4620="Active"),""),SUM(--ISNUMBER(SEARCH(","&amp;SUBSTITUTE(SUBSTITUTE($C384," ",""),CHAR(160),"")&amp;",",","&amp;SUBSTITUTE(SUBSTITUTE(_xlpm.ids," ",""),CHAR(160),"")&amp;","))))</f>
        <v>1</v>
      </c>
      <c r="I384" s="18">
        <f>COUNTIFS('Golden Rulebook-CDErule level'!$E:$E,$C384,'Golden Rulebook-CDErule level'!$L:$L,I$28,'Golden Rulebook-CDErule level'!$A:$A,$B384,'Golden Rulebook-CDErule level'!$AA:$AA,"Active")</f>
        <v>0</v>
      </c>
      <c r="J384" s="18">
        <f>COUNTIFS('Golden Rulebook-CDErule level'!$E:$E,$C384,'Golden Rulebook-CDErule level'!$L:$L,J$28,'Golden Rulebook-CDErule level'!$A:$A,$B384,'Golden Rulebook-CDErule level'!$AA:$AA,"Active")</f>
        <v>2</v>
      </c>
    </row>
    <row r="385" spans="2:10" hidden="1">
      <c r="B385" s="111" t="str">
        <f>_xlfn.XLOOKUP(C385,'In-scope Attributes'!B:B,'In-scope Attributes'!H:H,"")</f>
        <v>Sprint 2</v>
      </c>
      <c r="C385" s="135" t="s">
        <v>8865</v>
      </c>
      <c r="D385" s="135" t="s">
        <v>8864</v>
      </c>
      <c r="E385" s="135" t="s">
        <v>8834</v>
      </c>
      <c r="F385" s="135" t="s">
        <v>8833</v>
      </c>
      <c r="G385" s="18">
        <f>COUNTIFS('Golden Rulebook-CDErule level'!$E:$E,$C385,'Golden Rulebook-CDErule level'!$L:$L,G$28,'Golden Rulebook-CDErule level'!$A:$A,$B385,'Golden Rulebook-CDErule level'!$AA:$AA,"Active")</f>
        <v>1</v>
      </c>
      <c r="H385" s="18" cm="1">
        <f t="array" ref="H385">_xlfn.LET(_xlpm.ids,_xlfn._xlws.FILTER('Golden Rulebook-CDErule level'!$S$4:$S$4620,('Golden Rulebook-CDErule level'!$L$4:$L$4620=H$28)*('Golden Rulebook-CDErule level'!$A$4:$A$4620=$B385)*('Golden Rulebook-CDErule level'!$AA$4:$AA$4620="Active"),""),SUM(--ISNUMBER(SEARCH(","&amp;SUBSTITUTE(SUBSTITUTE($C385," ",""),CHAR(160),"")&amp;",",","&amp;SUBSTITUTE(SUBSTITUTE(_xlpm.ids," ",""),CHAR(160),"")&amp;","))))</f>
        <v>1</v>
      </c>
      <c r="I385" s="18">
        <f>COUNTIFS('Golden Rulebook-CDErule level'!$E:$E,$C385,'Golden Rulebook-CDErule level'!$L:$L,I$28,'Golden Rulebook-CDErule level'!$A:$A,$B385,'Golden Rulebook-CDErule level'!$AA:$AA,"Active")</f>
        <v>0</v>
      </c>
      <c r="J385" s="18">
        <f>COUNTIFS('Golden Rulebook-CDErule level'!$E:$E,$C385,'Golden Rulebook-CDErule level'!$L:$L,J$28,'Golden Rulebook-CDErule level'!$A:$A,$B385,'Golden Rulebook-CDErule level'!$AA:$AA,"Active")</f>
        <v>2</v>
      </c>
    </row>
    <row r="386" spans="2:10" hidden="1">
      <c r="B386" s="111" t="str">
        <f>_xlfn.XLOOKUP(C386,'In-scope Attributes'!B:B,'In-scope Attributes'!H:H,"")</f>
        <v>Sprint 2</v>
      </c>
      <c r="C386" s="135" t="s">
        <v>8887</v>
      </c>
      <c r="D386" s="135" t="s">
        <v>8886</v>
      </c>
      <c r="E386" s="135" t="s">
        <v>8834</v>
      </c>
      <c r="F386" s="135" t="s">
        <v>8833</v>
      </c>
      <c r="G386" s="18">
        <f>COUNTIFS('Golden Rulebook-CDErule level'!$E:$E,$C386,'Golden Rulebook-CDErule level'!$L:$L,G$28,'Golden Rulebook-CDErule level'!$A:$A,$B386,'Golden Rulebook-CDErule level'!$AA:$AA,"Active")</f>
        <v>1</v>
      </c>
      <c r="H386" s="18" cm="1">
        <f t="array" ref="H386">_xlfn.LET(_xlpm.ids,_xlfn._xlws.FILTER('Golden Rulebook-CDErule level'!$S$4:$S$4620,('Golden Rulebook-CDErule level'!$L$4:$L$4620=H$28)*('Golden Rulebook-CDErule level'!$A$4:$A$4620=$B386)*('Golden Rulebook-CDErule level'!$AA$4:$AA$4620="Active"),""),SUM(--ISNUMBER(SEARCH(","&amp;SUBSTITUTE(SUBSTITUTE($C386," ",""),CHAR(160),"")&amp;",",","&amp;SUBSTITUTE(SUBSTITUTE(_xlpm.ids," ",""),CHAR(160),"")&amp;","))))</f>
        <v>1</v>
      </c>
      <c r="I386" s="18">
        <f>COUNTIFS('Golden Rulebook-CDErule level'!$E:$E,$C386,'Golden Rulebook-CDErule level'!$L:$L,I$28,'Golden Rulebook-CDErule level'!$A:$A,$B386,'Golden Rulebook-CDErule level'!$AA:$AA,"Active")</f>
        <v>0</v>
      </c>
      <c r="J386" s="18">
        <f>COUNTIFS('Golden Rulebook-CDErule level'!$E:$E,$C386,'Golden Rulebook-CDErule level'!$L:$L,J$28,'Golden Rulebook-CDErule level'!$A:$A,$B386,'Golden Rulebook-CDErule level'!$AA:$AA,"Active")</f>
        <v>2</v>
      </c>
    </row>
    <row r="387" spans="2:10" hidden="1">
      <c r="B387" s="111" t="str">
        <f>_xlfn.XLOOKUP(C387,'In-scope Attributes'!B:B,'In-scope Attributes'!H:H,"")</f>
        <v>Sprint 2</v>
      </c>
      <c r="C387" s="135" t="s">
        <v>8911</v>
      </c>
      <c r="D387" s="135" t="s">
        <v>8910</v>
      </c>
      <c r="E387" s="135" t="s">
        <v>8909</v>
      </c>
      <c r="F387" s="135" t="s">
        <v>8908</v>
      </c>
      <c r="G387" s="18">
        <f>COUNTIFS('Golden Rulebook-CDErule level'!$E:$E,$C387,'Golden Rulebook-CDErule level'!$L:$L,G$28,'Golden Rulebook-CDErule level'!$A:$A,$B387,'Golden Rulebook-CDErule level'!$AA:$AA,"Active")</f>
        <v>1</v>
      </c>
      <c r="H387" s="18" cm="1">
        <f t="array" ref="H387">_xlfn.LET(_xlpm.ids,_xlfn._xlws.FILTER('Golden Rulebook-CDErule level'!$S$4:$S$4620,('Golden Rulebook-CDErule level'!$L$4:$L$4620=H$28)*('Golden Rulebook-CDErule level'!$A$4:$A$4620=$B387)*('Golden Rulebook-CDErule level'!$AA$4:$AA$4620="Active"),""),SUM(--ISNUMBER(SEARCH(","&amp;SUBSTITUTE(SUBSTITUTE($C387," ",""),CHAR(160),"")&amp;",",","&amp;SUBSTITUTE(SUBSTITUTE(_xlpm.ids," ",""),CHAR(160),"")&amp;","))))</f>
        <v>0</v>
      </c>
      <c r="I387" s="18">
        <f>COUNTIFS('Golden Rulebook-CDErule level'!$E:$E,$C387,'Golden Rulebook-CDErule level'!$L:$L,I$28,'Golden Rulebook-CDErule level'!$A:$A,$B387,'Golden Rulebook-CDErule level'!$AA:$AA,"Active")</f>
        <v>0</v>
      </c>
      <c r="J387" s="18">
        <f>COUNTIFS('Golden Rulebook-CDErule level'!$E:$E,$C387,'Golden Rulebook-CDErule level'!$L:$L,J$28,'Golden Rulebook-CDErule level'!$A:$A,$B387,'Golden Rulebook-CDErule level'!$AA:$AA,"Active")</f>
        <v>2</v>
      </c>
    </row>
    <row r="388" spans="2:10" hidden="1">
      <c r="B388" s="111" t="str">
        <f>_xlfn.XLOOKUP(C388,'In-scope Attributes'!B:B,'In-scope Attributes'!H:H,"")</f>
        <v>Sprint 2</v>
      </c>
      <c r="C388" s="135" t="s">
        <v>8934</v>
      </c>
      <c r="D388" s="135" t="s">
        <v>8933</v>
      </c>
      <c r="E388" s="135" t="s">
        <v>8909</v>
      </c>
      <c r="F388" s="135" t="s">
        <v>8908</v>
      </c>
      <c r="G388" s="18">
        <f>COUNTIFS('Golden Rulebook-CDErule level'!$E:$E,$C388,'Golden Rulebook-CDErule level'!$L:$L,G$28,'Golden Rulebook-CDErule level'!$A:$A,$B388,'Golden Rulebook-CDErule level'!$AA:$AA,"Active")</f>
        <v>1</v>
      </c>
      <c r="H388" s="18" cm="1">
        <f t="array" ref="H388">_xlfn.LET(_xlpm.ids,_xlfn._xlws.FILTER('Golden Rulebook-CDErule level'!$S$4:$S$4620,('Golden Rulebook-CDErule level'!$L$4:$L$4620=H$28)*('Golden Rulebook-CDErule level'!$A$4:$A$4620=$B388)*('Golden Rulebook-CDErule level'!$AA$4:$AA$4620="Active"),""),SUM(--ISNUMBER(SEARCH(","&amp;SUBSTITUTE(SUBSTITUTE($C388," ",""),CHAR(160),"")&amp;",",","&amp;SUBSTITUTE(SUBSTITUTE(_xlpm.ids," ",""),CHAR(160),"")&amp;","))))</f>
        <v>1</v>
      </c>
      <c r="I388" s="18">
        <f>COUNTIFS('Golden Rulebook-CDErule level'!$E:$E,$C388,'Golden Rulebook-CDErule level'!$L:$L,I$28,'Golden Rulebook-CDErule level'!$A:$A,$B388,'Golden Rulebook-CDErule level'!$AA:$AA,"Active")</f>
        <v>0</v>
      </c>
      <c r="J388" s="18">
        <f>COUNTIFS('Golden Rulebook-CDErule level'!$E:$E,$C388,'Golden Rulebook-CDErule level'!$L:$L,J$28,'Golden Rulebook-CDErule level'!$A:$A,$B388,'Golden Rulebook-CDErule level'!$AA:$AA,"Active")</f>
        <v>2</v>
      </c>
    </row>
    <row r="389" spans="2:10" hidden="1">
      <c r="B389" s="111" t="str">
        <f>_xlfn.XLOOKUP(C389,'In-scope Attributes'!B:B,'In-scope Attributes'!H:H,"")</f>
        <v>Sprint 2</v>
      </c>
      <c r="C389" s="135" t="s">
        <v>8963</v>
      </c>
      <c r="D389" s="135" t="s">
        <v>8962</v>
      </c>
      <c r="E389" s="135" t="s">
        <v>8909</v>
      </c>
      <c r="F389" s="135" t="s">
        <v>8908</v>
      </c>
      <c r="G389" s="18">
        <f>COUNTIFS('Golden Rulebook-CDErule level'!$E:$E,$C389,'Golden Rulebook-CDErule level'!$L:$L,G$28,'Golden Rulebook-CDErule level'!$A:$A,$B389,'Golden Rulebook-CDErule level'!$AA:$AA,"Active")</f>
        <v>1</v>
      </c>
      <c r="H389" s="18" cm="1">
        <f t="array" ref="H389">_xlfn.LET(_xlpm.ids,_xlfn._xlws.FILTER('Golden Rulebook-CDErule level'!$S$4:$S$4620,('Golden Rulebook-CDErule level'!$L$4:$L$4620=H$28)*('Golden Rulebook-CDErule level'!$A$4:$A$4620=$B389)*('Golden Rulebook-CDErule level'!$AA$4:$AA$4620="Active"),""),SUM(--ISNUMBER(SEARCH(","&amp;SUBSTITUTE(SUBSTITUTE($C389," ",""),CHAR(160),"")&amp;",",","&amp;SUBSTITUTE(SUBSTITUTE(_xlpm.ids," ",""),CHAR(160),"")&amp;","))))</f>
        <v>0</v>
      </c>
      <c r="I389" s="18">
        <f>COUNTIFS('Golden Rulebook-CDErule level'!$E:$E,$C389,'Golden Rulebook-CDErule level'!$L:$L,I$28,'Golden Rulebook-CDErule level'!$A:$A,$B389,'Golden Rulebook-CDErule level'!$AA:$AA,"Active")</f>
        <v>0</v>
      </c>
      <c r="J389" s="18">
        <f>COUNTIFS('Golden Rulebook-CDErule level'!$E:$E,$C389,'Golden Rulebook-CDErule level'!$L:$L,J$28,'Golden Rulebook-CDErule level'!$A:$A,$B389,'Golden Rulebook-CDErule level'!$AA:$AA,"Active")</f>
        <v>2</v>
      </c>
    </row>
    <row r="390" spans="2:10" hidden="1">
      <c r="B390" s="111" t="str">
        <f>_xlfn.XLOOKUP(C390,'In-scope Attributes'!B:B,'In-scope Attributes'!H:H,"")</f>
        <v>Sprint 2</v>
      </c>
      <c r="C390" s="135" t="s">
        <v>8987</v>
      </c>
      <c r="D390" s="135" t="s">
        <v>650</v>
      </c>
      <c r="E390" s="135" t="s">
        <v>8986</v>
      </c>
      <c r="F390" s="135" t="s">
        <v>8985</v>
      </c>
      <c r="G390" s="18">
        <f>COUNTIFS('Golden Rulebook-CDErule level'!$E:$E,$C390,'Golden Rulebook-CDErule level'!$L:$L,G$28,'Golden Rulebook-CDErule level'!$A:$A,$B390,'Golden Rulebook-CDErule level'!$AA:$AA,"Active")</f>
        <v>1</v>
      </c>
      <c r="H390" s="18" cm="1">
        <f t="array" ref="H390">_xlfn.LET(_xlpm.ids,_xlfn._xlws.FILTER('Golden Rulebook-CDErule level'!$S$4:$S$4620,('Golden Rulebook-CDErule level'!$L$4:$L$4620=H$28)*('Golden Rulebook-CDErule level'!$A$4:$A$4620=$B390)*('Golden Rulebook-CDErule level'!$AA$4:$AA$4620="Active"),""),SUM(--ISNUMBER(SEARCH(","&amp;SUBSTITUTE(SUBSTITUTE($C390," ",""),CHAR(160),"")&amp;",",","&amp;SUBSTITUTE(SUBSTITUTE(_xlpm.ids," ",""),CHAR(160),"")&amp;","))))</f>
        <v>0</v>
      </c>
      <c r="I390" s="18">
        <f>COUNTIFS('Golden Rulebook-CDErule level'!$E:$E,$C390,'Golden Rulebook-CDErule level'!$L:$L,I$28,'Golden Rulebook-CDErule level'!$A:$A,$B390,'Golden Rulebook-CDErule level'!$AA:$AA,"Active")</f>
        <v>0</v>
      </c>
      <c r="J390" s="18">
        <f>COUNTIFS('Golden Rulebook-CDErule level'!$E:$E,$C390,'Golden Rulebook-CDErule level'!$L:$L,J$28,'Golden Rulebook-CDErule level'!$A:$A,$B390,'Golden Rulebook-CDErule level'!$AA:$AA,"Active")</f>
        <v>2</v>
      </c>
    </row>
    <row r="391" spans="2:10" hidden="1">
      <c r="B391" s="111" t="str">
        <f>_xlfn.XLOOKUP(C391,'In-scope Attributes'!B:B,'In-scope Attributes'!H:H,"")</f>
        <v>Sprint 2</v>
      </c>
      <c r="C391" s="135" t="s">
        <v>9008</v>
      </c>
      <c r="D391" s="135" t="s">
        <v>3216</v>
      </c>
      <c r="E391" s="135" t="s">
        <v>8986</v>
      </c>
      <c r="F391" s="135" t="s">
        <v>8985</v>
      </c>
      <c r="G391" s="18">
        <f>COUNTIFS('Golden Rulebook-CDErule level'!$E:$E,$C391,'Golden Rulebook-CDErule level'!$L:$L,G$28,'Golden Rulebook-CDErule level'!$A:$A,$B391,'Golden Rulebook-CDErule level'!$AA:$AA,"Active")</f>
        <v>1</v>
      </c>
      <c r="H391" s="18" cm="1">
        <f t="array" ref="H391">_xlfn.LET(_xlpm.ids,_xlfn._xlws.FILTER('Golden Rulebook-CDErule level'!$S$4:$S$4620,('Golden Rulebook-CDErule level'!$L$4:$L$4620=H$28)*('Golden Rulebook-CDErule level'!$A$4:$A$4620=$B391)*('Golden Rulebook-CDErule level'!$AA$4:$AA$4620="Active"),""),SUM(--ISNUMBER(SEARCH(","&amp;SUBSTITUTE(SUBSTITUTE($C391," ",""),CHAR(160),"")&amp;",",","&amp;SUBSTITUTE(SUBSTITUTE(_xlpm.ids," ",""),CHAR(160),"")&amp;","))))</f>
        <v>2</v>
      </c>
      <c r="I391" s="18">
        <f>COUNTIFS('Golden Rulebook-CDErule level'!$E:$E,$C391,'Golden Rulebook-CDErule level'!$L:$L,I$28,'Golden Rulebook-CDErule level'!$A:$A,$B391,'Golden Rulebook-CDErule level'!$AA:$AA,"Active")</f>
        <v>0</v>
      </c>
      <c r="J391" s="18">
        <f>COUNTIFS('Golden Rulebook-CDErule level'!$E:$E,$C391,'Golden Rulebook-CDErule level'!$L:$L,J$28,'Golden Rulebook-CDErule level'!$A:$A,$B391,'Golden Rulebook-CDErule level'!$AA:$AA,"Active")</f>
        <v>2</v>
      </c>
    </row>
    <row r="392" spans="2:10">
      <c r="B392" s="111" t="str">
        <f>_xlfn.XLOOKUP(C392,'In-scope Attributes'!B:B,'In-scope Attributes'!H:H,"")</f>
        <v>Sprint 2</v>
      </c>
      <c r="C392" s="135" t="s">
        <v>9034</v>
      </c>
      <c r="D392" s="135" t="s">
        <v>7376</v>
      </c>
      <c r="E392" s="135" t="s">
        <v>8986</v>
      </c>
      <c r="F392" s="135" t="s">
        <v>8985</v>
      </c>
      <c r="G392" s="18">
        <f>COUNTIFS('Golden Rulebook-CDErule level'!$E:$E,$C392,'Golden Rulebook-CDErule level'!$L:$L,G$28,'Golden Rulebook-CDErule level'!$A:$A,$B392,'Golden Rulebook-CDErule level'!$AA:$AA,"Active")</f>
        <v>1</v>
      </c>
      <c r="H392" s="18" cm="1">
        <f t="array" ref="H392">_xlfn.LET(_xlpm.ids,_xlfn._xlws.FILTER('Golden Rulebook-CDErule level'!$S$4:$S$4620,('Golden Rulebook-CDErule level'!$L$4:$L$4620=H$28)*('Golden Rulebook-CDErule level'!$A$4:$A$4620=$B392)*('Golden Rulebook-CDErule level'!$AA$4:$AA$4620="Active"),""),SUM(--ISNUMBER(SEARCH(","&amp;SUBSTITUTE(SUBSTITUTE($C392," ",""),CHAR(160),"")&amp;",",","&amp;SUBSTITUTE(SUBSTITUTE(_xlpm.ids," ",""),CHAR(160),"")&amp;","))))</f>
        <v>1</v>
      </c>
      <c r="I392" s="18">
        <f>COUNTIFS('Golden Rulebook-CDErule level'!$E:$E,$C392,'Golden Rulebook-CDErule level'!$L:$L,I$28,'Golden Rulebook-CDErule level'!$A:$A,$B392,'Golden Rulebook-CDErule level'!$AA:$AA,"Active")</f>
        <v>0</v>
      </c>
      <c r="J392" s="18">
        <f>COUNTIFS('Golden Rulebook-CDErule level'!$E:$E,$C392,'Golden Rulebook-CDErule level'!$L:$L,J$28,'Golden Rulebook-CDErule level'!$A:$A,$B392,'Golden Rulebook-CDErule level'!$AA:$AA,"Active")</f>
        <v>0</v>
      </c>
    </row>
    <row r="393" spans="2:10" hidden="1">
      <c r="B393" s="111" t="str">
        <f>_xlfn.XLOOKUP(C393,'In-scope Attributes'!B:B,'In-scope Attributes'!H:H,"")</f>
        <v>Sprint 2</v>
      </c>
      <c r="C393" s="135" t="s">
        <v>9041</v>
      </c>
      <c r="D393" s="135" t="s">
        <v>7434</v>
      </c>
      <c r="E393" s="135" t="s">
        <v>8986</v>
      </c>
      <c r="F393" s="135" t="s">
        <v>8985</v>
      </c>
      <c r="G393" s="18">
        <f>COUNTIFS('Golden Rulebook-CDErule level'!$E:$E,$C393,'Golden Rulebook-CDErule level'!$L:$L,G$28,'Golden Rulebook-CDErule level'!$A:$A,$B393,'Golden Rulebook-CDErule level'!$AA:$AA,"Active")</f>
        <v>1</v>
      </c>
      <c r="H393" s="18" cm="1">
        <f t="array" ref="H393">_xlfn.LET(_xlpm.ids,_xlfn._xlws.FILTER('Golden Rulebook-CDErule level'!$S$4:$S$4620,('Golden Rulebook-CDErule level'!$L$4:$L$4620=H$28)*('Golden Rulebook-CDErule level'!$A$4:$A$4620=$B393)*('Golden Rulebook-CDErule level'!$AA$4:$AA$4620="Active"),""),SUM(--ISNUMBER(SEARCH(","&amp;SUBSTITUTE(SUBSTITUTE($C393," ",""),CHAR(160),"")&amp;",",","&amp;SUBSTITUTE(SUBSTITUTE(_xlpm.ids," ",""),CHAR(160),"")&amp;","))))</f>
        <v>1</v>
      </c>
      <c r="I393" s="18">
        <f>COUNTIFS('Golden Rulebook-CDErule level'!$E:$E,$C393,'Golden Rulebook-CDErule level'!$L:$L,I$28,'Golden Rulebook-CDErule level'!$A:$A,$B393,'Golden Rulebook-CDErule level'!$AA:$AA,"Active")</f>
        <v>0</v>
      </c>
      <c r="J393" s="18">
        <f>COUNTIFS('Golden Rulebook-CDErule level'!$E:$E,$C393,'Golden Rulebook-CDErule level'!$L:$L,J$28,'Golden Rulebook-CDErule level'!$A:$A,$B393,'Golden Rulebook-CDErule level'!$AA:$AA,"Active")</f>
        <v>1</v>
      </c>
    </row>
    <row r="394" spans="2:10" hidden="1">
      <c r="B394" s="111" t="str">
        <f>_xlfn.XLOOKUP(C394,'In-scope Attributes'!B:B,'In-scope Attributes'!H:H,"")</f>
        <v>Sprint 2</v>
      </c>
      <c r="C394" s="135" t="s">
        <v>9054</v>
      </c>
      <c r="D394" s="135" t="s">
        <v>7487</v>
      </c>
      <c r="E394" s="135" t="s">
        <v>8986</v>
      </c>
      <c r="F394" s="135" t="s">
        <v>8985</v>
      </c>
      <c r="G394" s="18">
        <f>COUNTIFS('Golden Rulebook-CDErule level'!$E:$E,$C394,'Golden Rulebook-CDErule level'!$L:$L,G$28,'Golden Rulebook-CDErule level'!$A:$A,$B394,'Golden Rulebook-CDErule level'!$AA:$AA,"Active")</f>
        <v>1</v>
      </c>
      <c r="H394" s="18" cm="1">
        <f t="array" ref="H394">_xlfn.LET(_xlpm.ids,_xlfn._xlws.FILTER('Golden Rulebook-CDErule level'!$S$4:$S$4620,('Golden Rulebook-CDErule level'!$L$4:$L$4620=H$28)*('Golden Rulebook-CDErule level'!$A$4:$A$4620=$B394)*('Golden Rulebook-CDErule level'!$AA$4:$AA$4620="Active"),""),SUM(--ISNUMBER(SEARCH(","&amp;SUBSTITUTE(SUBSTITUTE($C394," ",""),CHAR(160),"")&amp;",",","&amp;SUBSTITUTE(SUBSTITUTE(_xlpm.ids," ",""),CHAR(160),"")&amp;","))))</f>
        <v>1</v>
      </c>
      <c r="I394" s="18">
        <f>COUNTIFS('Golden Rulebook-CDErule level'!$E:$E,$C394,'Golden Rulebook-CDErule level'!$L:$L,I$28,'Golden Rulebook-CDErule level'!$A:$A,$B394,'Golden Rulebook-CDErule level'!$AA:$AA,"Active")</f>
        <v>0</v>
      </c>
      <c r="J394" s="18">
        <f>COUNTIFS('Golden Rulebook-CDErule level'!$E:$E,$C394,'Golden Rulebook-CDErule level'!$L:$L,J$28,'Golden Rulebook-CDErule level'!$A:$A,$B394,'Golden Rulebook-CDErule level'!$AA:$AA,"Active")</f>
        <v>2</v>
      </c>
    </row>
    <row r="395" spans="2:10" hidden="1">
      <c r="B395" s="111" t="str">
        <f>_xlfn.XLOOKUP(C395,'In-scope Attributes'!B:B,'In-scope Attributes'!H:H,"")</f>
        <v>Sprint 2</v>
      </c>
      <c r="C395" s="135" t="s">
        <v>9083</v>
      </c>
      <c r="D395" s="135" t="s">
        <v>9082</v>
      </c>
      <c r="E395" s="135" t="s">
        <v>8986</v>
      </c>
      <c r="F395" s="135" t="s">
        <v>8985</v>
      </c>
      <c r="G395" s="18">
        <f>COUNTIFS('Golden Rulebook-CDErule level'!$E:$E,$C395,'Golden Rulebook-CDErule level'!$L:$L,G$28,'Golden Rulebook-CDErule level'!$A:$A,$B395,'Golden Rulebook-CDErule level'!$AA:$AA,"Active")</f>
        <v>1</v>
      </c>
      <c r="H395" s="18" cm="1">
        <f t="array" ref="H395">_xlfn.LET(_xlpm.ids,_xlfn._xlws.FILTER('Golden Rulebook-CDErule level'!$S$4:$S$4620,('Golden Rulebook-CDErule level'!$L$4:$L$4620=H$28)*('Golden Rulebook-CDErule level'!$A$4:$A$4620=$B395)*('Golden Rulebook-CDErule level'!$AA$4:$AA$4620="Active"),""),SUM(--ISNUMBER(SEARCH(","&amp;SUBSTITUTE(SUBSTITUTE($C395," ",""),CHAR(160),"")&amp;",",","&amp;SUBSTITUTE(SUBSTITUTE(_xlpm.ids," ",""),CHAR(160),"")&amp;","))))</f>
        <v>1</v>
      </c>
      <c r="I395" s="18">
        <f>COUNTIFS('Golden Rulebook-CDErule level'!$E:$E,$C395,'Golden Rulebook-CDErule level'!$L:$L,I$28,'Golden Rulebook-CDErule level'!$A:$A,$B395,'Golden Rulebook-CDErule level'!$AA:$AA,"Active")</f>
        <v>0</v>
      </c>
      <c r="J395" s="18">
        <f>COUNTIFS('Golden Rulebook-CDErule level'!$E:$E,$C395,'Golden Rulebook-CDErule level'!$L:$L,J$28,'Golden Rulebook-CDErule level'!$A:$A,$B395,'Golden Rulebook-CDErule level'!$AA:$AA,"Active")</f>
        <v>2</v>
      </c>
    </row>
    <row r="396" spans="2:10" hidden="1">
      <c r="B396" s="111" t="str">
        <f>_xlfn.XLOOKUP(C396,'In-scope Attributes'!B:B,'In-scope Attributes'!H:H,"")</f>
        <v>Sprint 2</v>
      </c>
      <c r="C396" s="135" t="s">
        <v>9104</v>
      </c>
      <c r="D396" s="135" t="s">
        <v>7548</v>
      </c>
      <c r="E396" s="135" t="s">
        <v>8986</v>
      </c>
      <c r="F396" s="135" t="s">
        <v>8985</v>
      </c>
      <c r="G396" s="18">
        <f>COUNTIFS('Golden Rulebook-CDErule level'!$E:$E,$C396,'Golden Rulebook-CDErule level'!$L:$L,G$28,'Golden Rulebook-CDErule level'!$A:$A,$B396,'Golden Rulebook-CDErule level'!$AA:$AA,"Active")</f>
        <v>1</v>
      </c>
      <c r="H396" s="18" cm="1">
        <f t="array" ref="H396">_xlfn.LET(_xlpm.ids,_xlfn._xlws.FILTER('Golden Rulebook-CDErule level'!$S$4:$S$4620,('Golden Rulebook-CDErule level'!$L$4:$L$4620=H$28)*('Golden Rulebook-CDErule level'!$A$4:$A$4620=$B396)*('Golden Rulebook-CDErule level'!$AA$4:$AA$4620="Active"),""),SUM(--ISNUMBER(SEARCH(","&amp;SUBSTITUTE(SUBSTITUTE($C396," ",""),CHAR(160),"")&amp;",",","&amp;SUBSTITUTE(SUBSTITUTE(_xlpm.ids," ",""),CHAR(160),"")&amp;","))))</f>
        <v>0</v>
      </c>
      <c r="I396" s="18">
        <f>COUNTIFS('Golden Rulebook-CDErule level'!$E:$E,$C396,'Golden Rulebook-CDErule level'!$L:$L,I$28,'Golden Rulebook-CDErule level'!$A:$A,$B396,'Golden Rulebook-CDErule level'!$AA:$AA,"Active")</f>
        <v>0</v>
      </c>
      <c r="J396" s="18">
        <f>COUNTIFS('Golden Rulebook-CDErule level'!$E:$E,$C396,'Golden Rulebook-CDErule level'!$L:$L,J$28,'Golden Rulebook-CDErule level'!$A:$A,$B396,'Golden Rulebook-CDErule level'!$AA:$AA,"Active")</f>
        <v>1</v>
      </c>
    </row>
    <row r="397" spans="2:10">
      <c r="B397" s="111" t="str">
        <f>_xlfn.XLOOKUP(C397,'In-scope Attributes'!B:B,'In-scope Attributes'!H:H,"")</f>
        <v>Sprint 2</v>
      </c>
      <c r="C397" s="135" t="s">
        <v>9118</v>
      </c>
      <c r="D397" s="135" t="s">
        <v>7588</v>
      </c>
      <c r="E397" s="135" t="s">
        <v>8986</v>
      </c>
      <c r="F397" s="135" t="s">
        <v>8985</v>
      </c>
      <c r="G397" s="18">
        <f>COUNTIFS('Golden Rulebook-CDErule level'!$E:$E,$C397,'Golden Rulebook-CDErule level'!$L:$L,G$28,'Golden Rulebook-CDErule level'!$A:$A,$B397,'Golden Rulebook-CDErule level'!$AA:$AA,"Active")</f>
        <v>1</v>
      </c>
      <c r="H397" s="18" cm="1">
        <f t="array" ref="H397">_xlfn.LET(_xlpm.ids,_xlfn._xlws.FILTER('Golden Rulebook-CDErule level'!$S$4:$S$4620,('Golden Rulebook-CDErule level'!$L$4:$L$4620=H$28)*('Golden Rulebook-CDErule level'!$A$4:$A$4620=$B397)*('Golden Rulebook-CDErule level'!$AA$4:$AA$4620="Active"),""),SUM(--ISNUMBER(SEARCH(","&amp;SUBSTITUTE(SUBSTITUTE($C397," ",""),CHAR(160),"")&amp;",",","&amp;SUBSTITUTE(SUBSTITUTE(_xlpm.ids," ",""),CHAR(160),"")&amp;","))))</f>
        <v>0</v>
      </c>
      <c r="I397" s="18">
        <f>COUNTIFS('Golden Rulebook-CDErule level'!$E:$E,$C397,'Golden Rulebook-CDErule level'!$L:$L,I$28,'Golden Rulebook-CDErule level'!$A:$A,$B397,'Golden Rulebook-CDErule level'!$AA:$AA,"Active")</f>
        <v>0</v>
      </c>
      <c r="J397" s="18">
        <f>COUNTIFS('Golden Rulebook-CDErule level'!$E:$E,$C397,'Golden Rulebook-CDErule level'!$L:$L,J$28,'Golden Rulebook-CDErule level'!$A:$A,$B397,'Golden Rulebook-CDErule level'!$AA:$AA,"Active")</f>
        <v>0</v>
      </c>
    </row>
    <row r="398" spans="2:10" hidden="1">
      <c r="B398" s="111" t="str">
        <f>_xlfn.XLOOKUP(C398,'In-scope Attributes'!B:B,'In-scope Attributes'!H:H,"")</f>
        <v>Sprint 1</v>
      </c>
      <c r="C398" s="135" t="s">
        <v>3731</v>
      </c>
      <c r="D398" s="135" t="s">
        <v>3730</v>
      </c>
      <c r="E398" s="135" t="s">
        <v>3729</v>
      </c>
      <c r="F398" s="135" t="s">
        <v>3728</v>
      </c>
      <c r="G398" s="18">
        <f>COUNTIFS('Golden Rulebook-CDErule level'!$E:$E,$C398,'Golden Rulebook-CDErule level'!$L:$L,G$28,'Golden Rulebook-CDErule level'!$A:$A,$B398,'Golden Rulebook-CDErule level'!$AA:$AA,"Active")</f>
        <v>1</v>
      </c>
      <c r="H398" s="18" cm="1">
        <f t="array" ref="H398">_xlfn.LET(_xlpm.ids,_xlfn._xlws.FILTER('Golden Rulebook-CDErule level'!$S$4:$S$4620,('Golden Rulebook-CDErule level'!$L$4:$L$4620=H$28)*('Golden Rulebook-CDErule level'!$A$4:$A$4620=$B398)*('Golden Rulebook-CDErule level'!$AA$4:$AA$4620="Active"),""),SUM(--ISNUMBER(SEARCH(","&amp;SUBSTITUTE(SUBSTITUTE($C398," ",""),CHAR(160),"")&amp;",",","&amp;SUBSTITUTE(SUBSTITUTE(_xlpm.ids," ",""),CHAR(160),"")&amp;","))))</f>
        <v>0</v>
      </c>
      <c r="I398" s="18">
        <f>COUNTIFS('Golden Rulebook-CDErule level'!$E:$E,$C398,'Golden Rulebook-CDErule level'!$L:$L,I$28,'Golden Rulebook-CDErule level'!$A:$A,$B398,'Golden Rulebook-CDErule level'!$AA:$AA,"Active")</f>
        <v>0</v>
      </c>
      <c r="J398" s="18">
        <f>COUNTIFS('Golden Rulebook-CDErule level'!$E:$E,$C398,'Golden Rulebook-CDErule level'!$L:$L,J$28,'Golden Rulebook-CDErule level'!$A:$A,$B398,'Golden Rulebook-CDErule level'!$AA:$AA,"Active")</f>
        <v>3</v>
      </c>
    </row>
    <row r="399" spans="2:10" hidden="1">
      <c r="B399" s="111" t="str">
        <f>_xlfn.XLOOKUP(C399,'In-scope Attributes'!B:B,'In-scope Attributes'!H:H,"")</f>
        <v>Sprint 2</v>
      </c>
      <c r="C399" s="135" t="s">
        <v>9127</v>
      </c>
      <c r="D399" s="135" t="s">
        <v>5374</v>
      </c>
      <c r="E399" s="135" t="s">
        <v>9126</v>
      </c>
      <c r="F399" s="135" t="s">
        <v>9125</v>
      </c>
      <c r="G399" s="18">
        <f>COUNTIFS('Golden Rulebook-CDErule level'!$E:$E,$C399,'Golden Rulebook-CDErule level'!$L:$L,G$28,'Golden Rulebook-CDErule level'!$A:$A,$B399,'Golden Rulebook-CDErule level'!$AA:$AA,"Active")</f>
        <v>1</v>
      </c>
      <c r="H399" s="18" cm="1">
        <f t="array" ref="H399">_xlfn.LET(_xlpm.ids,_xlfn._xlws.FILTER('Golden Rulebook-CDErule level'!$S$4:$S$4620,('Golden Rulebook-CDErule level'!$L$4:$L$4620=H$28)*('Golden Rulebook-CDErule level'!$A$4:$A$4620=$B399)*('Golden Rulebook-CDErule level'!$AA$4:$AA$4620="Active"),""),SUM(--ISNUMBER(SEARCH(","&amp;SUBSTITUTE(SUBSTITUTE($C399," ",""),CHAR(160),"")&amp;",",","&amp;SUBSTITUTE(SUBSTITUTE(_xlpm.ids," ",""),CHAR(160),"")&amp;","))))</f>
        <v>0</v>
      </c>
      <c r="I399" s="18">
        <f>COUNTIFS('Golden Rulebook-CDErule level'!$E:$E,$C399,'Golden Rulebook-CDErule level'!$L:$L,I$28,'Golden Rulebook-CDErule level'!$A:$A,$B399,'Golden Rulebook-CDErule level'!$AA:$AA,"Active")</f>
        <v>0</v>
      </c>
      <c r="J399" s="18">
        <f>COUNTIFS('Golden Rulebook-CDErule level'!$E:$E,$C399,'Golden Rulebook-CDErule level'!$L:$L,J$28,'Golden Rulebook-CDErule level'!$A:$A,$B399,'Golden Rulebook-CDErule level'!$AA:$AA,"Active")</f>
        <v>1</v>
      </c>
    </row>
    <row r="400" spans="2:10" hidden="1">
      <c r="B400" s="111" t="str">
        <f>_xlfn.XLOOKUP(C400,'In-scope Attributes'!B:B,'In-scope Attributes'!H:H,"")</f>
        <v>Sprint 2</v>
      </c>
      <c r="C400" s="135" t="s">
        <v>9140</v>
      </c>
      <c r="D400" s="135" t="s">
        <v>5696</v>
      </c>
      <c r="E400" s="135" t="s">
        <v>9126</v>
      </c>
      <c r="F400" s="135" t="s">
        <v>9125</v>
      </c>
      <c r="G400" s="18">
        <f>COUNTIFS('Golden Rulebook-CDErule level'!$E:$E,$C400,'Golden Rulebook-CDErule level'!$L:$L,G$28,'Golden Rulebook-CDErule level'!$A:$A,$B400,'Golden Rulebook-CDErule level'!$AA:$AA,"Active")</f>
        <v>1</v>
      </c>
      <c r="H400" s="18" cm="1">
        <f t="array" ref="H400">_xlfn.LET(_xlpm.ids,_xlfn._xlws.FILTER('Golden Rulebook-CDErule level'!$S$4:$S$4620,('Golden Rulebook-CDErule level'!$L$4:$L$4620=H$28)*('Golden Rulebook-CDErule level'!$A$4:$A$4620=$B400)*('Golden Rulebook-CDErule level'!$AA$4:$AA$4620="Active"),""),SUM(--ISNUMBER(SEARCH(","&amp;SUBSTITUTE(SUBSTITUTE($C400," ",""),CHAR(160),"")&amp;",",","&amp;SUBSTITUTE(SUBSTITUTE(_xlpm.ids," ",""),CHAR(160),"")&amp;","))))</f>
        <v>1</v>
      </c>
      <c r="I400" s="18">
        <f>COUNTIFS('Golden Rulebook-CDErule level'!$E:$E,$C400,'Golden Rulebook-CDErule level'!$L:$L,I$28,'Golden Rulebook-CDErule level'!$A:$A,$B400,'Golden Rulebook-CDErule level'!$AA:$AA,"Active")</f>
        <v>0</v>
      </c>
      <c r="J400" s="18">
        <f>COUNTIFS('Golden Rulebook-CDErule level'!$E:$E,$C400,'Golden Rulebook-CDErule level'!$L:$L,J$28,'Golden Rulebook-CDErule level'!$A:$A,$B400,'Golden Rulebook-CDErule level'!$AA:$AA,"Active")</f>
        <v>1</v>
      </c>
    </row>
    <row r="401" spans="2:10" hidden="1">
      <c r="B401" s="111" t="str">
        <f>_xlfn.XLOOKUP(C401,'In-scope Attributes'!B:B,'In-scope Attributes'!H:H,"")</f>
        <v>Sprint 2</v>
      </c>
      <c r="C401" s="135" t="s">
        <v>9161</v>
      </c>
      <c r="D401" s="135" t="s">
        <v>5724</v>
      </c>
      <c r="E401" s="135" t="s">
        <v>9126</v>
      </c>
      <c r="F401" s="135" t="s">
        <v>9125</v>
      </c>
      <c r="G401" s="18">
        <f>COUNTIFS('Golden Rulebook-CDErule level'!$E:$E,$C401,'Golden Rulebook-CDErule level'!$L:$L,G$28,'Golden Rulebook-CDErule level'!$A:$A,$B401,'Golden Rulebook-CDErule level'!$AA:$AA,"Active")</f>
        <v>1</v>
      </c>
      <c r="H401" s="18" cm="1">
        <f t="array" ref="H401">_xlfn.LET(_xlpm.ids,_xlfn._xlws.FILTER('Golden Rulebook-CDErule level'!$S$4:$S$4620,('Golden Rulebook-CDErule level'!$L$4:$L$4620=H$28)*('Golden Rulebook-CDErule level'!$A$4:$A$4620=$B401)*('Golden Rulebook-CDErule level'!$AA$4:$AA$4620="Active"),""),SUM(--ISNUMBER(SEARCH(","&amp;SUBSTITUTE(SUBSTITUTE($C401," ",""),CHAR(160),"")&amp;",",","&amp;SUBSTITUTE(SUBSTITUTE(_xlpm.ids," ",""),CHAR(160),"")&amp;","))))</f>
        <v>1</v>
      </c>
      <c r="I401" s="18">
        <f>COUNTIFS('Golden Rulebook-CDErule level'!$E:$E,$C401,'Golden Rulebook-CDErule level'!$L:$L,I$28,'Golden Rulebook-CDErule level'!$A:$A,$B401,'Golden Rulebook-CDErule level'!$AA:$AA,"Active")</f>
        <v>0</v>
      </c>
      <c r="J401" s="18">
        <f>COUNTIFS('Golden Rulebook-CDErule level'!$E:$E,$C401,'Golden Rulebook-CDErule level'!$L:$L,J$28,'Golden Rulebook-CDErule level'!$A:$A,$B401,'Golden Rulebook-CDErule level'!$AA:$AA,"Active")</f>
        <v>1</v>
      </c>
    </row>
    <row r="402" spans="2:10" hidden="1">
      <c r="B402" s="111" t="str">
        <f>_xlfn.XLOOKUP(C402,'In-scope Attributes'!B:B,'In-scope Attributes'!H:H,"")</f>
        <v>Sprint 2</v>
      </c>
      <c r="C402" s="135" t="s">
        <v>9180</v>
      </c>
      <c r="D402" s="135" t="s">
        <v>5747</v>
      </c>
      <c r="E402" s="135" t="s">
        <v>9126</v>
      </c>
      <c r="F402" s="135" t="s">
        <v>9125</v>
      </c>
      <c r="G402" s="18">
        <f>COUNTIFS('Golden Rulebook-CDErule level'!$E:$E,$C402,'Golden Rulebook-CDErule level'!$L:$L,G$28,'Golden Rulebook-CDErule level'!$A:$A,$B402,'Golden Rulebook-CDErule level'!$AA:$AA,"Active")</f>
        <v>1</v>
      </c>
      <c r="H402" s="18" cm="1">
        <f t="array" ref="H402">_xlfn.LET(_xlpm.ids,_xlfn._xlws.FILTER('Golden Rulebook-CDErule level'!$S$4:$S$4620,('Golden Rulebook-CDErule level'!$L$4:$L$4620=H$28)*('Golden Rulebook-CDErule level'!$A$4:$A$4620=$B402)*('Golden Rulebook-CDErule level'!$AA$4:$AA$4620="Active"),""),SUM(--ISNUMBER(SEARCH(","&amp;SUBSTITUTE(SUBSTITUTE($C402," ",""),CHAR(160),"")&amp;",",","&amp;SUBSTITUTE(SUBSTITUTE(_xlpm.ids," ",""),CHAR(160),"")&amp;","))))</f>
        <v>1</v>
      </c>
      <c r="I402" s="18">
        <f>COUNTIFS('Golden Rulebook-CDErule level'!$E:$E,$C402,'Golden Rulebook-CDErule level'!$L:$L,I$28,'Golden Rulebook-CDErule level'!$A:$A,$B402,'Golden Rulebook-CDErule level'!$AA:$AA,"Active")</f>
        <v>0</v>
      </c>
      <c r="J402" s="18">
        <f>COUNTIFS('Golden Rulebook-CDErule level'!$E:$E,$C402,'Golden Rulebook-CDErule level'!$L:$L,J$28,'Golden Rulebook-CDErule level'!$A:$A,$B402,'Golden Rulebook-CDErule level'!$AA:$AA,"Active")</f>
        <v>1</v>
      </c>
    </row>
    <row r="403" spans="2:10" hidden="1">
      <c r="B403" s="111" t="str">
        <f>_xlfn.XLOOKUP(C403,'In-scope Attributes'!B:B,'In-scope Attributes'!H:H,"")</f>
        <v>Sprint 2</v>
      </c>
      <c r="C403" s="135" t="s">
        <v>9193</v>
      </c>
      <c r="D403" s="135" t="s">
        <v>5829</v>
      </c>
      <c r="E403" s="135" t="s">
        <v>9126</v>
      </c>
      <c r="F403" s="135" t="s">
        <v>9125</v>
      </c>
      <c r="G403" s="18">
        <f>COUNTIFS('Golden Rulebook-CDErule level'!$E:$E,$C403,'Golden Rulebook-CDErule level'!$L:$L,G$28,'Golden Rulebook-CDErule level'!$A:$A,$B403,'Golden Rulebook-CDErule level'!$AA:$AA,"Active")</f>
        <v>1</v>
      </c>
      <c r="H403" s="18" cm="1">
        <f t="array" ref="H403">_xlfn.LET(_xlpm.ids,_xlfn._xlws.FILTER('Golden Rulebook-CDErule level'!$S$4:$S$4620,('Golden Rulebook-CDErule level'!$L$4:$L$4620=H$28)*('Golden Rulebook-CDErule level'!$A$4:$A$4620=$B403)*('Golden Rulebook-CDErule level'!$AA$4:$AA$4620="Active"),""),SUM(--ISNUMBER(SEARCH(","&amp;SUBSTITUTE(SUBSTITUTE($C403," ",""),CHAR(160),"")&amp;",",","&amp;SUBSTITUTE(SUBSTITUTE(_xlpm.ids," ",""),CHAR(160),"")&amp;","))))</f>
        <v>1</v>
      </c>
      <c r="I403" s="18">
        <f>COUNTIFS('Golden Rulebook-CDErule level'!$E:$E,$C403,'Golden Rulebook-CDErule level'!$L:$L,I$28,'Golden Rulebook-CDErule level'!$A:$A,$B403,'Golden Rulebook-CDErule level'!$AA:$AA,"Active")</f>
        <v>0</v>
      </c>
      <c r="J403" s="18">
        <f>COUNTIFS('Golden Rulebook-CDErule level'!$E:$E,$C403,'Golden Rulebook-CDErule level'!$L:$L,J$28,'Golden Rulebook-CDErule level'!$A:$A,$B403,'Golden Rulebook-CDErule level'!$AA:$AA,"Active")</f>
        <v>1</v>
      </c>
    </row>
    <row r="404" spans="2:10" hidden="1">
      <c r="B404" s="111" t="str">
        <f>_xlfn.XLOOKUP(C404,'In-scope Attributes'!B:B,'In-scope Attributes'!H:H,"")</f>
        <v>Sprint 2</v>
      </c>
      <c r="C404" s="135" t="s">
        <v>9214</v>
      </c>
      <c r="D404" s="135" t="s">
        <v>5858</v>
      </c>
      <c r="E404" s="135" t="s">
        <v>9126</v>
      </c>
      <c r="F404" s="135" t="s">
        <v>9125</v>
      </c>
      <c r="G404" s="18">
        <f>COUNTIFS('Golden Rulebook-CDErule level'!$E:$E,$C404,'Golden Rulebook-CDErule level'!$L:$L,G$28,'Golden Rulebook-CDErule level'!$A:$A,$B404,'Golden Rulebook-CDErule level'!$AA:$AA,"Active")</f>
        <v>1</v>
      </c>
      <c r="H404" s="18" cm="1">
        <f t="array" ref="H404">_xlfn.LET(_xlpm.ids,_xlfn._xlws.FILTER('Golden Rulebook-CDErule level'!$S$4:$S$4620,('Golden Rulebook-CDErule level'!$L$4:$L$4620=H$28)*('Golden Rulebook-CDErule level'!$A$4:$A$4620=$B404)*('Golden Rulebook-CDErule level'!$AA$4:$AA$4620="Active"),""),SUM(--ISNUMBER(SEARCH(","&amp;SUBSTITUTE(SUBSTITUTE($C404," ",""),CHAR(160),"")&amp;",",","&amp;SUBSTITUTE(SUBSTITUTE(_xlpm.ids," ",""),CHAR(160),"")&amp;","))))</f>
        <v>1</v>
      </c>
      <c r="I404" s="18">
        <f>COUNTIFS('Golden Rulebook-CDErule level'!$E:$E,$C404,'Golden Rulebook-CDErule level'!$L:$L,I$28,'Golden Rulebook-CDErule level'!$A:$A,$B404,'Golden Rulebook-CDErule level'!$AA:$AA,"Active")</f>
        <v>0</v>
      </c>
      <c r="J404" s="18">
        <f>COUNTIFS('Golden Rulebook-CDErule level'!$E:$E,$C404,'Golden Rulebook-CDErule level'!$L:$L,J$28,'Golden Rulebook-CDErule level'!$A:$A,$B404,'Golden Rulebook-CDErule level'!$AA:$AA,"Active")</f>
        <v>1</v>
      </c>
    </row>
    <row r="405" spans="2:10" hidden="1">
      <c r="B405" s="111" t="str">
        <f>_xlfn.XLOOKUP(C405,'In-scope Attributes'!B:B,'In-scope Attributes'!H:H,"")</f>
        <v>Sprint 2</v>
      </c>
      <c r="C405" s="135" t="s">
        <v>9228</v>
      </c>
      <c r="D405" s="135" t="s">
        <v>6691</v>
      </c>
      <c r="E405" s="135" t="s">
        <v>9126</v>
      </c>
      <c r="F405" s="135" t="s">
        <v>9125</v>
      </c>
      <c r="G405" s="18">
        <f>COUNTIFS('Golden Rulebook-CDErule level'!$E:$E,$C405,'Golden Rulebook-CDErule level'!$L:$L,G$28,'Golden Rulebook-CDErule level'!$A:$A,$B405,'Golden Rulebook-CDErule level'!$AA:$AA,"Active")</f>
        <v>1</v>
      </c>
      <c r="H405" s="18" cm="1">
        <f t="array" ref="H405">_xlfn.LET(_xlpm.ids,_xlfn._xlws.FILTER('Golden Rulebook-CDErule level'!$S$4:$S$4620,('Golden Rulebook-CDErule level'!$L$4:$L$4620=H$28)*('Golden Rulebook-CDErule level'!$A$4:$A$4620=$B405)*('Golden Rulebook-CDErule level'!$AA$4:$AA$4620="Active"),""),SUM(--ISNUMBER(SEARCH(","&amp;SUBSTITUTE(SUBSTITUTE($C405," ",""),CHAR(160),"")&amp;",",","&amp;SUBSTITUTE(SUBSTITUTE(_xlpm.ids," ",""),CHAR(160),"")&amp;","))))</f>
        <v>0</v>
      </c>
      <c r="I405" s="18">
        <f>COUNTIFS('Golden Rulebook-CDErule level'!$E:$E,$C405,'Golden Rulebook-CDErule level'!$L:$L,I$28,'Golden Rulebook-CDErule level'!$A:$A,$B405,'Golden Rulebook-CDErule level'!$AA:$AA,"Active")</f>
        <v>0</v>
      </c>
      <c r="J405" s="18">
        <f>COUNTIFS('Golden Rulebook-CDErule level'!$E:$E,$C405,'Golden Rulebook-CDErule level'!$L:$L,J$28,'Golden Rulebook-CDErule level'!$A:$A,$B405,'Golden Rulebook-CDErule level'!$AA:$AA,"Active")</f>
        <v>1</v>
      </c>
    </row>
    <row r="406" spans="2:10" hidden="1">
      <c r="B406" s="111" t="str">
        <f>_xlfn.XLOOKUP(C406,'In-scope Attributes'!B:B,'In-scope Attributes'!H:H,"")</f>
        <v>Sprint 2</v>
      </c>
      <c r="C406" s="135" t="s">
        <v>9244</v>
      </c>
      <c r="D406" s="135" t="s">
        <v>9243</v>
      </c>
      <c r="E406" s="135" t="s">
        <v>9242</v>
      </c>
      <c r="F406" s="135" t="s">
        <v>9241</v>
      </c>
      <c r="G406" s="18">
        <f>COUNTIFS('Golden Rulebook-CDErule level'!$E:$E,$C406,'Golden Rulebook-CDErule level'!$L:$L,G$28,'Golden Rulebook-CDErule level'!$A:$A,$B406,'Golden Rulebook-CDErule level'!$AA:$AA,"Active")</f>
        <v>1</v>
      </c>
      <c r="H406" s="18" cm="1">
        <f t="array" ref="H406">_xlfn.LET(_xlpm.ids,_xlfn._xlws.FILTER('Golden Rulebook-CDErule level'!$S$4:$S$4620,('Golden Rulebook-CDErule level'!$L$4:$L$4620=H$28)*('Golden Rulebook-CDErule level'!$A$4:$A$4620=$B406)*('Golden Rulebook-CDErule level'!$AA$4:$AA$4620="Active"),""),SUM(--ISNUMBER(SEARCH(","&amp;SUBSTITUTE(SUBSTITUTE($C406," ",""),CHAR(160),"")&amp;",",","&amp;SUBSTITUTE(SUBSTITUTE(_xlpm.ids," ",""),CHAR(160),"")&amp;","))))</f>
        <v>1</v>
      </c>
      <c r="I406" s="18">
        <f>COUNTIFS('Golden Rulebook-CDErule level'!$E:$E,$C406,'Golden Rulebook-CDErule level'!$L:$L,I$28,'Golden Rulebook-CDErule level'!$A:$A,$B406,'Golden Rulebook-CDErule level'!$AA:$AA,"Active")</f>
        <v>0</v>
      </c>
      <c r="J406" s="18">
        <f>COUNTIFS('Golden Rulebook-CDErule level'!$E:$E,$C406,'Golden Rulebook-CDErule level'!$L:$L,J$28,'Golden Rulebook-CDErule level'!$A:$A,$B406,'Golden Rulebook-CDErule level'!$AA:$AA,"Active")</f>
        <v>4</v>
      </c>
    </row>
    <row r="407" spans="2:10" hidden="1">
      <c r="B407" s="111" t="str">
        <f>_xlfn.XLOOKUP(C407,'In-scope Attributes'!B:B,'In-scope Attributes'!H:H,"")</f>
        <v>Sprint 2</v>
      </c>
      <c r="C407" s="135" t="s">
        <v>9287</v>
      </c>
      <c r="D407" s="135" t="s">
        <v>9286</v>
      </c>
      <c r="E407" s="135" t="s">
        <v>9242</v>
      </c>
      <c r="F407" s="135" t="s">
        <v>9241</v>
      </c>
      <c r="G407" s="18">
        <f>COUNTIFS('Golden Rulebook-CDErule level'!$E:$E,$C407,'Golden Rulebook-CDErule level'!$L:$L,G$28,'Golden Rulebook-CDErule level'!$A:$A,$B407,'Golden Rulebook-CDErule level'!$AA:$AA,"Active")</f>
        <v>1</v>
      </c>
      <c r="H407" s="18" cm="1">
        <f t="array" ref="H407">_xlfn.LET(_xlpm.ids,_xlfn._xlws.FILTER('Golden Rulebook-CDErule level'!$S$4:$S$4620,('Golden Rulebook-CDErule level'!$L$4:$L$4620=H$28)*('Golden Rulebook-CDErule level'!$A$4:$A$4620=$B407)*('Golden Rulebook-CDErule level'!$AA$4:$AA$4620="Active"),""),SUM(--ISNUMBER(SEARCH(","&amp;SUBSTITUTE(SUBSTITUTE($C407," ",""),CHAR(160),"")&amp;",",","&amp;SUBSTITUTE(SUBSTITUTE(_xlpm.ids," ",""),CHAR(160),"")&amp;","))))</f>
        <v>1</v>
      </c>
      <c r="I407" s="18">
        <f>COUNTIFS('Golden Rulebook-CDErule level'!$E:$E,$C407,'Golden Rulebook-CDErule level'!$L:$L,I$28,'Golden Rulebook-CDErule level'!$A:$A,$B407,'Golden Rulebook-CDErule level'!$AA:$AA,"Active")</f>
        <v>0</v>
      </c>
      <c r="J407" s="18">
        <f>COUNTIFS('Golden Rulebook-CDErule level'!$E:$E,$C407,'Golden Rulebook-CDErule level'!$L:$L,J$28,'Golden Rulebook-CDErule level'!$A:$A,$B407,'Golden Rulebook-CDErule level'!$AA:$AA,"Active")</f>
        <v>3</v>
      </c>
    </row>
    <row r="408" spans="2:10" hidden="1">
      <c r="B408" s="111" t="str">
        <f>_xlfn.XLOOKUP(C408,'In-scope Attributes'!B:B,'In-scope Attributes'!H:H,"")</f>
        <v>Sprint 2</v>
      </c>
      <c r="C408" s="135" t="s">
        <v>9316</v>
      </c>
      <c r="D408" s="135" t="s">
        <v>8688</v>
      </c>
      <c r="E408" s="135" t="s">
        <v>9242</v>
      </c>
      <c r="F408" s="135" t="s">
        <v>9241</v>
      </c>
      <c r="G408" s="18">
        <f>COUNTIFS('Golden Rulebook-CDErule level'!$E:$E,$C408,'Golden Rulebook-CDErule level'!$L:$L,G$28,'Golden Rulebook-CDErule level'!$A:$A,$B408,'Golden Rulebook-CDErule level'!$AA:$AA,"Active")</f>
        <v>1</v>
      </c>
      <c r="H408" s="18" cm="1">
        <f t="array" ref="H408">_xlfn.LET(_xlpm.ids,_xlfn._xlws.FILTER('Golden Rulebook-CDErule level'!$S$4:$S$4620,('Golden Rulebook-CDErule level'!$L$4:$L$4620=H$28)*('Golden Rulebook-CDErule level'!$A$4:$A$4620=$B408)*('Golden Rulebook-CDErule level'!$AA$4:$AA$4620="Active"),""),SUM(--ISNUMBER(SEARCH(","&amp;SUBSTITUTE(SUBSTITUTE($C408," ",""),CHAR(160),"")&amp;",",","&amp;SUBSTITUTE(SUBSTITUTE(_xlpm.ids," ",""),CHAR(160),"")&amp;","))))</f>
        <v>1</v>
      </c>
      <c r="I408" s="18">
        <f>COUNTIFS('Golden Rulebook-CDErule level'!$E:$E,$C408,'Golden Rulebook-CDErule level'!$L:$L,I$28,'Golden Rulebook-CDErule level'!$A:$A,$B408,'Golden Rulebook-CDErule level'!$AA:$AA,"Active")</f>
        <v>0</v>
      </c>
      <c r="J408" s="18">
        <f>COUNTIFS('Golden Rulebook-CDErule level'!$E:$E,$C408,'Golden Rulebook-CDErule level'!$L:$L,J$28,'Golden Rulebook-CDErule level'!$A:$A,$B408,'Golden Rulebook-CDErule level'!$AA:$AA,"Active")</f>
        <v>1</v>
      </c>
    </row>
    <row r="409" spans="2:10" hidden="1">
      <c r="B409" s="111" t="str">
        <f>_xlfn.XLOOKUP(C409,'In-scope Attributes'!B:B,'In-scope Attributes'!H:H,"")</f>
        <v>Sprint 2</v>
      </c>
      <c r="C409" s="135" t="s">
        <v>9338</v>
      </c>
      <c r="D409" s="135" t="s">
        <v>9337</v>
      </c>
      <c r="E409" s="135" t="s">
        <v>9242</v>
      </c>
      <c r="F409" s="135" t="s">
        <v>9241</v>
      </c>
      <c r="G409" s="18">
        <f>COUNTIFS('Golden Rulebook-CDErule level'!$E:$E,$C409,'Golden Rulebook-CDErule level'!$L:$L,G$28,'Golden Rulebook-CDErule level'!$A:$A,$B409,'Golden Rulebook-CDErule level'!$AA:$AA,"Active")</f>
        <v>1</v>
      </c>
      <c r="H409" s="18" cm="1">
        <f t="array" ref="H409">_xlfn.LET(_xlpm.ids,_xlfn._xlws.FILTER('Golden Rulebook-CDErule level'!$S$4:$S$4620,('Golden Rulebook-CDErule level'!$L$4:$L$4620=H$28)*('Golden Rulebook-CDErule level'!$A$4:$A$4620=$B409)*('Golden Rulebook-CDErule level'!$AA$4:$AA$4620="Active"),""),SUM(--ISNUMBER(SEARCH(","&amp;SUBSTITUTE(SUBSTITUTE($C409," ",""),CHAR(160),"")&amp;",",","&amp;SUBSTITUTE(SUBSTITUTE(_xlpm.ids," ",""),CHAR(160),"")&amp;","))))</f>
        <v>0</v>
      </c>
      <c r="I409" s="18">
        <f>COUNTIFS('Golden Rulebook-CDErule level'!$E:$E,$C409,'Golden Rulebook-CDErule level'!$L:$L,I$28,'Golden Rulebook-CDErule level'!$A:$A,$B409,'Golden Rulebook-CDErule level'!$AA:$AA,"Active")</f>
        <v>0</v>
      </c>
      <c r="J409" s="18">
        <f>COUNTIFS('Golden Rulebook-CDErule level'!$E:$E,$C409,'Golden Rulebook-CDErule level'!$L:$L,J$28,'Golden Rulebook-CDErule level'!$A:$A,$B409,'Golden Rulebook-CDErule level'!$AA:$AA,"Active")</f>
        <v>2</v>
      </c>
    </row>
    <row r="410" spans="2:10" hidden="1">
      <c r="B410" s="111" t="str">
        <f>_xlfn.XLOOKUP(C410,'In-scope Attributes'!B:B,'In-scope Attributes'!H:H,"")</f>
        <v>Sprint 2</v>
      </c>
      <c r="C410" s="135" t="s">
        <v>9362</v>
      </c>
      <c r="D410" s="135" t="s">
        <v>9361</v>
      </c>
      <c r="E410" s="135" t="s">
        <v>9360</v>
      </c>
      <c r="F410" s="135" t="s">
        <v>9359</v>
      </c>
      <c r="G410" s="18">
        <f>COUNTIFS('Golden Rulebook-CDErule level'!$E:$E,$C410,'Golden Rulebook-CDErule level'!$L:$L,G$28,'Golden Rulebook-CDErule level'!$A:$A,$B410,'Golden Rulebook-CDErule level'!$AA:$AA,"Active")</f>
        <v>1</v>
      </c>
      <c r="H410" s="18" cm="1">
        <f t="array" ref="H410">_xlfn.LET(_xlpm.ids,_xlfn._xlws.FILTER('Golden Rulebook-CDErule level'!$S$4:$S$4620,('Golden Rulebook-CDErule level'!$L$4:$L$4620=H$28)*('Golden Rulebook-CDErule level'!$A$4:$A$4620=$B410)*('Golden Rulebook-CDErule level'!$AA$4:$AA$4620="Active"),""),SUM(--ISNUMBER(SEARCH(","&amp;SUBSTITUTE(SUBSTITUTE($C410," ",""),CHAR(160),"")&amp;",",","&amp;SUBSTITUTE(SUBSTITUTE(_xlpm.ids," ",""),CHAR(160),"")&amp;","))))</f>
        <v>1</v>
      </c>
      <c r="I410" s="18">
        <f>COUNTIFS('Golden Rulebook-CDErule level'!$E:$E,$C410,'Golden Rulebook-CDErule level'!$L:$L,I$28,'Golden Rulebook-CDErule level'!$A:$A,$B410,'Golden Rulebook-CDErule level'!$AA:$AA,"Active")</f>
        <v>0</v>
      </c>
      <c r="J410" s="18">
        <f>COUNTIFS('Golden Rulebook-CDErule level'!$E:$E,$C410,'Golden Rulebook-CDErule level'!$L:$L,J$28,'Golden Rulebook-CDErule level'!$A:$A,$B410,'Golden Rulebook-CDErule level'!$AA:$AA,"Active")</f>
        <v>1</v>
      </c>
    </row>
    <row r="411" spans="2:10" hidden="1">
      <c r="B411" s="111" t="str">
        <f>_xlfn.XLOOKUP(C411,'In-scope Attributes'!B:B,'In-scope Attributes'!H:H,"")</f>
        <v>Sprint 2</v>
      </c>
      <c r="C411" s="135" t="s">
        <v>9378</v>
      </c>
      <c r="D411" s="135" t="s">
        <v>9377</v>
      </c>
      <c r="E411" s="135" t="s">
        <v>9360</v>
      </c>
      <c r="F411" s="135" t="s">
        <v>9359</v>
      </c>
      <c r="G411" s="18">
        <f>COUNTIFS('Golden Rulebook-CDErule level'!$E:$E,$C411,'Golden Rulebook-CDErule level'!$L:$L,G$28,'Golden Rulebook-CDErule level'!$A:$A,$B411,'Golden Rulebook-CDErule level'!$AA:$AA,"Active")</f>
        <v>1</v>
      </c>
      <c r="H411" s="18" cm="1">
        <f t="array" ref="H411">_xlfn.LET(_xlpm.ids,_xlfn._xlws.FILTER('Golden Rulebook-CDErule level'!$S$4:$S$4620,('Golden Rulebook-CDErule level'!$L$4:$L$4620=H$28)*('Golden Rulebook-CDErule level'!$A$4:$A$4620=$B411)*('Golden Rulebook-CDErule level'!$AA$4:$AA$4620="Active"),""),SUM(--ISNUMBER(SEARCH(","&amp;SUBSTITUTE(SUBSTITUTE($C411," ",""),CHAR(160),"")&amp;",",","&amp;SUBSTITUTE(SUBSTITUTE(_xlpm.ids," ",""),CHAR(160),"")&amp;","))))</f>
        <v>0</v>
      </c>
      <c r="I411" s="18">
        <f>COUNTIFS('Golden Rulebook-CDErule level'!$E:$E,$C411,'Golden Rulebook-CDErule level'!$L:$L,I$28,'Golden Rulebook-CDErule level'!$A:$A,$B411,'Golden Rulebook-CDErule level'!$AA:$AA,"Active")</f>
        <v>0</v>
      </c>
      <c r="J411" s="18">
        <f>COUNTIFS('Golden Rulebook-CDErule level'!$E:$E,$C411,'Golden Rulebook-CDErule level'!$L:$L,J$28,'Golden Rulebook-CDErule level'!$A:$A,$B411,'Golden Rulebook-CDErule level'!$AA:$AA,"Active")</f>
        <v>3</v>
      </c>
    </row>
    <row r="412" spans="2:10" hidden="1">
      <c r="B412" s="111" t="str">
        <f>_xlfn.XLOOKUP(C412,'In-scope Attributes'!B:B,'In-scope Attributes'!H:H,"")</f>
        <v>Sprint 2</v>
      </c>
      <c r="C412" s="135" t="s">
        <v>9405</v>
      </c>
      <c r="D412" s="135" t="s">
        <v>8910</v>
      </c>
      <c r="E412" s="135" t="s">
        <v>9360</v>
      </c>
      <c r="F412" s="135" t="s">
        <v>9359</v>
      </c>
      <c r="G412" s="18">
        <f>COUNTIFS('Golden Rulebook-CDErule level'!$E:$E,$C412,'Golden Rulebook-CDErule level'!$L:$L,G$28,'Golden Rulebook-CDErule level'!$A:$A,$B412,'Golden Rulebook-CDErule level'!$AA:$AA,"Active")</f>
        <v>1</v>
      </c>
      <c r="H412" s="18" cm="1">
        <f t="array" ref="H412">_xlfn.LET(_xlpm.ids,_xlfn._xlws.FILTER('Golden Rulebook-CDErule level'!$S$4:$S$4620,('Golden Rulebook-CDErule level'!$L$4:$L$4620=H$28)*('Golden Rulebook-CDErule level'!$A$4:$A$4620=$B412)*('Golden Rulebook-CDErule level'!$AA$4:$AA$4620="Active"),""),SUM(--ISNUMBER(SEARCH(","&amp;SUBSTITUTE(SUBSTITUTE($C412," ",""),CHAR(160),"")&amp;",",","&amp;SUBSTITUTE(SUBSTITUTE(_xlpm.ids," ",""),CHAR(160),"")&amp;","))))</f>
        <v>1</v>
      </c>
      <c r="I412" s="18">
        <f>COUNTIFS('Golden Rulebook-CDErule level'!$E:$E,$C412,'Golden Rulebook-CDErule level'!$L:$L,I$28,'Golden Rulebook-CDErule level'!$A:$A,$B412,'Golden Rulebook-CDErule level'!$AA:$AA,"Active")</f>
        <v>0</v>
      </c>
      <c r="J412" s="18">
        <f>COUNTIFS('Golden Rulebook-CDErule level'!$E:$E,$C412,'Golden Rulebook-CDErule level'!$L:$L,J$28,'Golden Rulebook-CDErule level'!$A:$A,$B412,'Golden Rulebook-CDErule level'!$AA:$AA,"Active")</f>
        <v>2</v>
      </c>
    </row>
    <row r="413" spans="2:10" hidden="1">
      <c r="B413" s="111" t="str">
        <f>_xlfn.XLOOKUP(C413,'In-scope Attributes'!B:B,'In-scope Attributes'!H:H,"")</f>
        <v>Sprint 2</v>
      </c>
      <c r="C413" s="135" t="s">
        <v>9434</v>
      </c>
      <c r="D413" s="135" t="s">
        <v>9433</v>
      </c>
      <c r="E413" s="135" t="s">
        <v>9360</v>
      </c>
      <c r="F413" s="135" t="s">
        <v>9359</v>
      </c>
      <c r="G413" s="18">
        <f>COUNTIFS('Golden Rulebook-CDErule level'!$E:$E,$C413,'Golden Rulebook-CDErule level'!$L:$L,G$28,'Golden Rulebook-CDErule level'!$A:$A,$B413,'Golden Rulebook-CDErule level'!$AA:$AA,"Active")</f>
        <v>1</v>
      </c>
      <c r="H413" s="18" cm="1">
        <f t="array" ref="H413">_xlfn.LET(_xlpm.ids,_xlfn._xlws.FILTER('Golden Rulebook-CDErule level'!$S$4:$S$4620,('Golden Rulebook-CDErule level'!$L$4:$L$4620=H$28)*('Golden Rulebook-CDErule level'!$A$4:$A$4620=$B413)*('Golden Rulebook-CDErule level'!$AA$4:$AA$4620="Active"),""),SUM(--ISNUMBER(SEARCH(","&amp;SUBSTITUTE(SUBSTITUTE($C413," ",""),CHAR(160),"")&amp;",",","&amp;SUBSTITUTE(SUBSTITUTE(_xlpm.ids," ",""),CHAR(160),"")&amp;","))))</f>
        <v>0</v>
      </c>
      <c r="I413" s="18">
        <f>COUNTIFS('Golden Rulebook-CDErule level'!$E:$E,$C413,'Golden Rulebook-CDErule level'!$L:$L,I$28,'Golden Rulebook-CDErule level'!$A:$A,$B413,'Golden Rulebook-CDErule level'!$AA:$AA,"Active")</f>
        <v>0</v>
      </c>
      <c r="J413" s="18">
        <f>COUNTIFS('Golden Rulebook-CDErule level'!$E:$E,$C413,'Golden Rulebook-CDErule level'!$L:$L,J$28,'Golden Rulebook-CDErule level'!$A:$A,$B413,'Golden Rulebook-CDErule level'!$AA:$AA,"Active")</f>
        <v>2</v>
      </c>
    </row>
    <row r="414" spans="2:10" hidden="1">
      <c r="B414" s="111" t="str">
        <f>_xlfn.XLOOKUP(C414,'In-scope Attributes'!B:B,'In-scope Attributes'!H:H,"")</f>
        <v>Sprint 2</v>
      </c>
      <c r="C414" s="135" t="s">
        <v>9456</v>
      </c>
      <c r="D414" s="135" t="s">
        <v>8933</v>
      </c>
      <c r="E414" s="135" t="s">
        <v>9360</v>
      </c>
      <c r="F414" s="135" t="s">
        <v>9359</v>
      </c>
      <c r="G414" s="18">
        <f>COUNTIFS('Golden Rulebook-CDErule level'!$E:$E,$C414,'Golden Rulebook-CDErule level'!$L:$L,G$28,'Golden Rulebook-CDErule level'!$A:$A,$B414,'Golden Rulebook-CDErule level'!$AA:$AA,"Active")</f>
        <v>1</v>
      </c>
      <c r="H414" s="18" cm="1">
        <f t="array" ref="H414">_xlfn.LET(_xlpm.ids,_xlfn._xlws.FILTER('Golden Rulebook-CDErule level'!$S$4:$S$4620,('Golden Rulebook-CDErule level'!$L$4:$L$4620=H$28)*('Golden Rulebook-CDErule level'!$A$4:$A$4620=$B414)*('Golden Rulebook-CDErule level'!$AA$4:$AA$4620="Active"),""),SUM(--ISNUMBER(SEARCH(","&amp;SUBSTITUTE(SUBSTITUTE($C414," ",""),CHAR(160),"")&amp;",",","&amp;SUBSTITUTE(SUBSTITUTE(_xlpm.ids," ",""),CHAR(160),"")&amp;","))))</f>
        <v>0</v>
      </c>
      <c r="I414" s="18">
        <f>COUNTIFS('Golden Rulebook-CDErule level'!$E:$E,$C414,'Golden Rulebook-CDErule level'!$L:$L,I$28,'Golden Rulebook-CDErule level'!$A:$A,$B414,'Golden Rulebook-CDErule level'!$AA:$AA,"Active")</f>
        <v>0</v>
      </c>
      <c r="J414" s="18">
        <f>COUNTIFS('Golden Rulebook-CDErule level'!$E:$E,$C414,'Golden Rulebook-CDErule level'!$L:$L,J$28,'Golden Rulebook-CDErule level'!$A:$A,$B414,'Golden Rulebook-CDErule level'!$AA:$AA,"Active")</f>
        <v>2</v>
      </c>
    </row>
    <row r="415" spans="2:10" hidden="1">
      <c r="B415" s="111" t="str">
        <f>_xlfn.XLOOKUP(C415,'In-scope Attributes'!B:B,'In-scope Attributes'!H:H,"")</f>
        <v>Sprint 2</v>
      </c>
      <c r="C415" s="135" t="s">
        <v>9477</v>
      </c>
      <c r="D415" s="135" t="s">
        <v>7250</v>
      </c>
      <c r="E415" s="135" t="s">
        <v>9360</v>
      </c>
      <c r="F415" s="135" t="s">
        <v>9359</v>
      </c>
      <c r="G415" s="18">
        <f>COUNTIFS('Golden Rulebook-CDErule level'!$E:$E,$C415,'Golden Rulebook-CDErule level'!$L:$L,G$28,'Golden Rulebook-CDErule level'!$A:$A,$B415,'Golden Rulebook-CDErule level'!$AA:$AA,"Active")</f>
        <v>1</v>
      </c>
      <c r="H415" s="18" cm="1">
        <f t="array" ref="H415">_xlfn.LET(_xlpm.ids,_xlfn._xlws.FILTER('Golden Rulebook-CDErule level'!$S$4:$S$4620,('Golden Rulebook-CDErule level'!$L$4:$L$4620=H$28)*('Golden Rulebook-CDErule level'!$A$4:$A$4620=$B415)*('Golden Rulebook-CDErule level'!$AA$4:$AA$4620="Active"),""),SUM(--ISNUMBER(SEARCH(","&amp;SUBSTITUTE(SUBSTITUTE($C415," ",""),CHAR(160),"")&amp;",",","&amp;SUBSTITUTE(SUBSTITUTE(_xlpm.ids," ",""),CHAR(160),"")&amp;","))))</f>
        <v>1</v>
      </c>
      <c r="I415" s="18">
        <f>COUNTIFS('Golden Rulebook-CDErule level'!$E:$E,$C415,'Golden Rulebook-CDErule level'!$L:$L,I$28,'Golden Rulebook-CDErule level'!$A:$A,$B415,'Golden Rulebook-CDErule level'!$AA:$AA,"Active")</f>
        <v>0</v>
      </c>
      <c r="J415" s="18">
        <f>COUNTIFS('Golden Rulebook-CDErule level'!$E:$E,$C415,'Golden Rulebook-CDErule level'!$L:$L,J$28,'Golden Rulebook-CDErule level'!$A:$A,$B415,'Golden Rulebook-CDErule level'!$AA:$AA,"Active")</f>
        <v>1</v>
      </c>
    </row>
    <row r="416" spans="2:10" hidden="1">
      <c r="B416" s="111" t="str">
        <f>_xlfn.XLOOKUP(C416,'In-scope Attributes'!B:B,'In-scope Attributes'!H:H,"")</f>
        <v>Sprint 2</v>
      </c>
      <c r="C416" s="135" t="s">
        <v>9498</v>
      </c>
      <c r="D416" s="135" t="s">
        <v>7279</v>
      </c>
      <c r="E416" s="135" t="s">
        <v>9360</v>
      </c>
      <c r="F416" s="135" t="s">
        <v>9359</v>
      </c>
      <c r="G416" s="18">
        <f>COUNTIFS('Golden Rulebook-CDErule level'!$E:$E,$C416,'Golden Rulebook-CDErule level'!$L:$L,G$28,'Golden Rulebook-CDErule level'!$A:$A,$B416,'Golden Rulebook-CDErule level'!$AA:$AA,"Active")</f>
        <v>1</v>
      </c>
      <c r="H416" s="18" cm="1">
        <f t="array" ref="H416">_xlfn.LET(_xlpm.ids,_xlfn._xlws.FILTER('Golden Rulebook-CDErule level'!$S$4:$S$4620,('Golden Rulebook-CDErule level'!$L$4:$L$4620=H$28)*('Golden Rulebook-CDErule level'!$A$4:$A$4620=$B416)*('Golden Rulebook-CDErule level'!$AA$4:$AA$4620="Active"),""),SUM(--ISNUMBER(SEARCH(","&amp;SUBSTITUTE(SUBSTITUTE($C416," ",""),CHAR(160),"")&amp;",",","&amp;SUBSTITUTE(SUBSTITUTE(_xlpm.ids," ",""),CHAR(160),"")&amp;","))))</f>
        <v>1</v>
      </c>
      <c r="I416" s="18">
        <f>COUNTIFS('Golden Rulebook-CDErule level'!$E:$E,$C416,'Golden Rulebook-CDErule level'!$L:$L,I$28,'Golden Rulebook-CDErule level'!$A:$A,$B416,'Golden Rulebook-CDErule level'!$AA:$AA,"Active")</f>
        <v>0</v>
      </c>
      <c r="J416" s="18">
        <f>COUNTIFS('Golden Rulebook-CDErule level'!$E:$E,$C416,'Golden Rulebook-CDErule level'!$L:$L,J$28,'Golden Rulebook-CDErule level'!$A:$A,$B416,'Golden Rulebook-CDErule level'!$AA:$AA,"Active")</f>
        <v>1</v>
      </c>
    </row>
    <row r="417" spans="2:10" hidden="1">
      <c r="B417" s="111" t="str">
        <f>_xlfn.XLOOKUP(C417,'In-scope Attributes'!B:B,'In-scope Attributes'!H:H,"")</f>
        <v>Sprint 2</v>
      </c>
      <c r="C417" s="135" t="s">
        <v>9512</v>
      </c>
      <c r="D417" s="135" t="s">
        <v>8962</v>
      </c>
      <c r="E417" s="135" t="s">
        <v>9360</v>
      </c>
      <c r="F417" s="135" t="s">
        <v>9359</v>
      </c>
      <c r="G417" s="18">
        <f>COUNTIFS('Golden Rulebook-CDErule level'!$E:$E,$C417,'Golden Rulebook-CDErule level'!$L:$L,G$28,'Golden Rulebook-CDErule level'!$A:$A,$B417,'Golden Rulebook-CDErule level'!$AA:$AA,"Active")</f>
        <v>1</v>
      </c>
      <c r="H417" s="18" cm="1">
        <f t="array" ref="H417">_xlfn.LET(_xlpm.ids,_xlfn._xlws.FILTER('Golden Rulebook-CDErule level'!$S$4:$S$4620,('Golden Rulebook-CDErule level'!$L$4:$L$4620=H$28)*('Golden Rulebook-CDErule level'!$A$4:$A$4620=$B417)*('Golden Rulebook-CDErule level'!$AA$4:$AA$4620="Active"),""),SUM(--ISNUMBER(SEARCH(","&amp;SUBSTITUTE(SUBSTITUTE($C417," ",""),CHAR(160),"")&amp;",",","&amp;SUBSTITUTE(SUBSTITUTE(_xlpm.ids," ",""),CHAR(160),"")&amp;","))))</f>
        <v>0</v>
      </c>
      <c r="I417" s="18">
        <f>COUNTIFS('Golden Rulebook-CDErule level'!$E:$E,$C417,'Golden Rulebook-CDErule level'!$L:$L,I$28,'Golden Rulebook-CDErule level'!$A:$A,$B417,'Golden Rulebook-CDErule level'!$AA:$AA,"Active")</f>
        <v>0</v>
      </c>
      <c r="J417" s="18">
        <f>COUNTIFS('Golden Rulebook-CDErule level'!$E:$E,$C417,'Golden Rulebook-CDErule level'!$L:$L,J$28,'Golden Rulebook-CDErule level'!$A:$A,$B417,'Golden Rulebook-CDErule level'!$AA:$AA,"Active")</f>
        <v>2</v>
      </c>
    </row>
    <row r="418" spans="2:10" hidden="1">
      <c r="B418" s="111" t="str">
        <f>_xlfn.XLOOKUP(C418,'In-scope Attributes'!B:B,'In-scope Attributes'!H:H,"")</f>
        <v>Sprint 2</v>
      </c>
      <c r="C418" s="135" t="s">
        <v>9535</v>
      </c>
      <c r="D418" s="135" t="s">
        <v>8910</v>
      </c>
      <c r="E418" s="135" t="s">
        <v>9534</v>
      </c>
      <c r="F418" s="135" t="s">
        <v>9533</v>
      </c>
      <c r="G418" s="18">
        <f>COUNTIFS('Golden Rulebook-CDErule level'!$E:$E,$C418,'Golden Rulebook-CDErule level'!$L:$L,G$28,'Golden Rulebook-CDErule level'!$A:$A,$B418,'Golden Rulebook-CDErule level'!$AA:$AA,"Active")</f>
        <v>1</v>
      </c>
      <c r="H418" s="18" cm="1">
        <f t="array" ref="H418">_xlfn.LET(_xlpm.ids,_xlfn._xlws.FILTER('Golden Rulebook-CDErule level'!$S$4:$S$4620,('Golden Rulebook-CDErule level'!$L$4:$L$4620=H$28)*('Golden Rulebook-CDErule level'!$A$4:$A$4620=$B418)*('Golden Rulebook-CDErule level'!$AA$4:$AA$4620="Active"),""),SUM(--ISNUMBER(SEARCH(","&amp;SUBSTITUTE(SUBSTITUTE($C418," ",""),CHAR(160),"")&amp;",",","&amp;SUBSTITUTE(SUBSTITUTE(_xlpm.ids," ",""),CHAR(160),"")&amp;","))))</f>
        <v>1</v>
      </c>
      <c r="I418" s="18">
        <f>COUNTIFS('Golden Rulebook-CDErule level'!$E:$E,$C418,'Golden Rulebook-CDErule level'!$L:$L,I$28,'Golden Rulebook-CDErule level'!$A:$A,$B418,'Golden Rulebook-CDErule level'!$AA:$AA,"Active")</f>
        <v>0</v>
      </c>
      <c r="J418" s="18">
        <f>COUNTIFS('Golden Rulebook-CDErule level'!$E:$E,$C418,'Golden Rulebook-CDErule level'!$L:$L,J$28,'Golden Rulebook-CDErule level'!$A:$A,$B418,'Golden Rulebook-CDErule level'!$AA:$AA,"Active")</f>
        <v>2</v>
      </c>
    </row>
    <row r="419" spans="2:10" hidden="1">
      <c r="B419" s="111" t="str">
        <f>_xlfn.XLOOKUP(C419,'In-scope Attributes'!B:B,'In-scope Attributes'!H:H,"")</f>
        <v>Sprint 2</v>
      </c>
      <c r="C419" s="135" t="s">
        <v>9561</v>
      </c>
      <c r="D419" s="135" t="s">
        <v>8933</v>
      </c>
      <c r="E419" s="135" t="s">
        <v>9534</v>
      </c>
      <c r="F419" s="135" t="s">
        <v>9533</v>
      </c>
      <c r="G419" s="18">
        <f>COUNTIFS('Golden Rulebook-CDErule level'!$E:$E,$C419,'Golden Rulebook-CDErule level'!$L:$L,G$28,'Golden Rulebook-CDErule level'!$A:$A,$B419,'Golden Rulebook-CDErule level'!$AA:$AA,"Active")</f>
        <v>1</v>
      </c>
      <c r="H419" s="18" cm="1">
        <f t="array" ref="H419">_xlfn.LET(_xlpm.ids,_xlfn._xlws.FILTER('Golden Rulebook-CDErule level'!$S$4:$S$4620,('Golden Rulebook-CDErule level'!$L$4:$L$4620=H$28)*('Golden Rulebook-CDErule level'!$A$4:$A$4620=$B419)*('Golden Rulebook-CDErule level'!$AA$4:$AA$4620="Active"),""),SUM(--ISNUMBER(SEARCH(","&amp;SUBSTITUTE(SUBSTITUTE($C419," ",""),CHAR(160),"")&amp;",",","&amp;SUBSTITUTE(SUBSTITUTE(_xlpm.ids," ",""),CHAR(160),"")&amp;","))))</f>
        <v>0</v>
      </c>
      <c r="I419" s="18">
        <f>COUNTIFS('Golden Rulebook-CDErule level'!$E:$E,$C419,'Golden Rulebook-CDErule level'!$L:$L,I$28,'Golden Rulebook-CDErule level'!$A:$A,$B419,'Golden Rulebook-CDErule level'!$AA:$AA,"Active")</f>
        <v>0</v>
      </c>
      <c r="J419" s="18">
        <f>COUNTIFS('Golden Rulebook-CDErule level'!$E:$E,$C419,'Golden Rulebook-CDErule level'!$L:$L,J$28,'Golden Rulebook-CDErule level'!$A:$A,$B419,'Golden Rulebook-CDErule level'!$AA:$AA,"Active")</f>
        <v>2</v>
      </c>
    </row>
    <row r="420" spans="2:10" hidden="1">
      <c r="B420" s="111" t="str">
        <f>_xlfn.XLOOKUP(C420,'In-scope Attributes'!B:B,'In-scope Attributes'!H:H,"")</f>
        <v>Sprint 2</v>
      </c>
      <c r="C420" s="135" t="s">
        <v>9580</v>
      </c>
      <c r="D420" s="135" t="s">
        <v>8962</v>
      </c>
      <c r="E420" s="135" t="s">
        <v>9534</v>
      </c>
      <c r="F420" s="135" t="s">
        <v>9533</v>
      </c>
      <c r="G420" s="18">
        <f>COUNTIFS('Golden Rulebook-CDErule level'!$E:$E,$C420,'Golden Rulebook-CDErule level'!$L:$L,G$28,'Golden Rulebook-CDErule level'!$A:$A,$B420,'Golden Rulebook-CDErule level'!$AA:$AA,"Active")</f>
        <v>1</v>
      </c>
      <c r="H420" s="18" cm="1">
        <f t="array" ref="H420">_xlfn.LET(_xlpm.ids,_xlfn._xlws.FILTER('Golden Rulebook-CDErule level'!$S$4:$S$4620,('Golden Rulebook-CDErule level'!$L$4:$L$4620=H$28)*('Golden Rulebook-CDErule level'!$A$4:$A$4620=$B420)*('Golden Rulebook-CDErule level'!$AA$4:$AA$4620="Active"),""),SUM(--ISNUMBER(SEARCH(","&amp;SUBSTITUTE(SUBSTITUTE($C420," ",""),CHAR(160),"")&amp;",",","&amp;SUBSTITUTE(SUBSTITUTE(_xlpm.ids," ",""),CHAR(160),"")&amp;","))))</f>
        <v>0</v>
      </c>
      <c r="I420" s="18">
        <f>COUNTIFS('Golden Rulebook-CDErule level'!$E:$E,$C420,'Golden Rulebook-CDErule level'!$L:$L,I$28,'Golden Rulebook-CDErule level'!$A:$A,$B420,'Golden Rulebook-CDErule level'!$AA:$AA,"Active")</f>
        <v>0</v>
      </c>
      <c r="J420" s="18">
        <f>COUNTIFS('Golden Rulebook-CDErule level'!$E:$E,$C420,'Golden Rulebook-CDErule level'!$L:$L,J$28,'Golden Rulebook-CDErule level'!$A:$A,$B420,'Golden Rulebook-CDErule level'!$AA:$AA,"Active")</f>
        <v>2</v>
      </c>
    </row>
    <row r="421" spans="2:10" hidden="1">
      <c r="B421" s="111" t="str">
        <f>_xlfn.XLOOKUP(C421,'In-scope Attributes'!B:B,'In-scope Attributes'!H:H,"")</f>
        <v>Sprint 2</v>
      </c>
      <c r="C421" s="135" t="s">
        <v>9602</v>
      </c>
      <c r="D421" s="135" t="s">
        <v>9601</v>
      </c>
      <c r="E421" s="135" t="s">
        <v>9600</v>
      </c>
      <c r="F421" s="135" t="s">
        <v>9599</v>
      </c>
      <c r="G421" s="18">
        <f>COUNTIFS('Golden Rulebook-CDErule level'!$E:$E,$C421,'Golden Rulebook-CDErule level'!$L:$L,G$28,'Golden Rulebook-CDErule level'!$A:$A,$B421,'Golden Rulebook-CDErule level'!$AA:$AA,"Active")</f>
        <v>1</v>
      </c>
      <c r="H421" s="18" cm="1">
        <f t="array" ref="H421">_xlfn.LET(_xlpm.ids,_xlfn._xlws.FILTER('Golden Rulebook-CDErule level'!$S$4:$S$4620,('Golden Rulebook-CDErule level'!$L$4:$L$4620=H$28)*('Golden Rulebook-CDErule level'!$A$4:$A$4620=$B421)*('Golden Rulebook-CDErule level'!$AA$4:$AA$4620="Active"),""),SUM(--ISNUMBER(SEARCH(","&amp;SUBSTITUTE(SUBSTITUTE($C421," ",""),CHAR(160),"")&amp;",",","&amp;SUBSTITUTE(SUBSTITUTE(_xlpm.ids," ",""),CHAR(160),"")&amp;","))))</f>
        <v>1</v>
      </c>
      <c r="I421" s="18">
        <f>COUNTIFS('Golden Rulebook-CDErule level'!$E:$E,$C421,'Golden Rulebook-CDErule level'!$L:$L,I$28,'Golden Rulebook-CDErule level'!$A:$A,$B421,'Golden Rulebook-CDErule level'!$AA:$AA,"Active")</f>
        <v>0</v>
      </c>
      <c r="J421" s="18">
        <f>COUNTIFS('Golden Rulebook-CDErule level'!$E:$E,$C421,'Golden Rulebook-CDErule level'!$L:$L,J$28,'Golden Rulebook-CDErule level'!$A:$A,$B421,'Golden Rulebook-CDErule level'!$AA:$AA,"Active")</f>
        <v>3</v>
      </c>
    </row>
    <row r="422" spans="2:10" hidden="1">
      <c r="B422" s="111" t="str">
        <f>_xlfn.XLOOKUP(C422,'In-scope Attributes'!B:B,'In-scope Attributes'!H:H,"")</f>
        <v>Sprint 2</v>
      </c>
      <c r="C422" s="135" t="s">
        <v>9645</v>
      </c>
      <c r="D422" s="135" t="s">
        <v>9644</v>
      </c>
      <c r="E422" s="135" t="s">
        <v>9600</v>
      </c>
      <c r="F422" s="135" t="s">
        <v>9599</v>
      </c>
      <c r="G422" s="18">
        <f>COUNTIFS('Golden Rulebook-CDErule level'!$E:$E,$C422,'Golden Rulebook-CDErule level'!$L:$L,G$28,'Golden Rulebook-CDErule level'!$A:$A,$B422,'Golden Rulebook-CDErule level'!$AA:$AA,"Active")</f>
        <v>1</v>
      </c>
      <c r="H422" s="18" cm="1">
        <f t="array" ref="H422">_xlfn.LET(_xlpm.ids,_xlfn._xlws.FILTER('Golden Rulebook-CDErule level'!$S$4:$S$4620,('Golden Rulebook-CDErule level'!$L$4:$L$4620=H$28)*('Golden Rulebook-CDErule level'!$A$4:$A$4620=$B422)*('Golden Rulebook-CDErule level'!$AA$4:$AA$4620="Active"),""),SUM(--ISNUMBER(SEARCH(","&amp;SUBSTITUTE(SUBSTITUTE($C422," ",""),CHAR(160),"")&amp;",",","&amp;SUBSTITUTE(SUBSTITUTE(_xlpm.ids," ",""),CHAR(160),"")&amp;","))))</f>
        <v>1</v>
      </c>
      <c r="I422" s="18">
        <f>COUNTIFS('Golden Rulebook-CDErule level'!$E:$E,$C422,'Golden Rulebook-CDErule level'!$L:$L,I$28,'Golden Rulebook-CDErule level'!$A:$A,$B422,'Golden Rulebook-CDErule level'!$AA:$AA,"Active")</f>
        <v>0</v>
      </c>
      <c r="J422" s="18">
        <f>COUNTIFS('Golden Rulebook-CDErule level'!$E:$E,$C422,'Golden Rulebook-CDErule level'!$L:$L,J$28,'Golden Rulebook-CDErule level'!$A:$A,$B422,'Golden Rulebook-CDErule level'!$AA:$AA,"Active")</f>
        <v>3</v>
      </c>
    </row>
    <row r="423" spans="2:10" hidden="1">
      <c r="B423" s="111" t="str">
        <f>_xlfn.XLOOKUP(C423,'In-scope Attributes'!B:B,'In-scope Attributes'!H:H,"")</f>
        <v>Sprint 2</v>
      </c>
      <c r="C423" s="135" t="s">
        <v>9681</v>
      </c>
      <c r="D423" s="135" t="s">
        <v>9680</v>
      </c>
      <c r="E423" s="135" t="s">
        <v>9600</v>
      </c>
      <c r="F423" s="135" t="s">
        <v>9599</v>
      </c>
      <c r="G423" s="18">
        <f>COUNTIFS('Golden Rulebook-CDErule level'!$E:$E,$C423,'Golden Rulebook-CDErule level'!$L:$L,G$28,'Golden Rulebook-CDErule level'!$A:$A,$B423,'Golden Rulebook-CDErule level'!$AA:$AA,"Active")</f>
        <v>1</v>
      </c>
      <c r="H423" s="18" cm="1">
        <f t="array" ref="H423">_xlfn.LET(_xlpm.ids,_xlfn._xlws.FILTER('Golden Rulebook-CDErule level'!$S$4:$S$4620,('Golden Rulebook-CDErule level'!$L$4:$L$4620=H$28)*('Golden Rulebook-CDErule level'!$A$4:$A$4620=$B423)*('Golden Rulebook-CDErule level'!$AA$4:$AA$4620="Active"),""),SUM(--ISNUMBER(SEARCH(","&amp;SUBSTITUTE(SUBSTITUTE($C423," ",""),CHAR(160),"")&amp;",",","&amp;SUBSTITUTE(SUBSTITUTE(_xlpm.ids," ",""),CHAR(160),"")&amp;","))))</f>
        <v>0</v>
      </c>
      <c r="I423" s="18">
        <f>COUNTIFS('Golden Rulebook-CDErule level'!$E:$E,$C423,'Golden Rulebook-CDErule level'!$L:$L,I$28,'Golden Rulebook-CDErule level'!$A:$A,$B423,'Golden Rulebook-CDErule level'!$AA:$AA,"Active")</f>
        <v>0</v>
      </c>
      <c r="J423" s="18">
        <f>COUNTIFS('Golden Rulebook-CDErule level'!$E:$E,$C423,'Golden Rulebook-CDErule level'!$L:$L,J$28,'Golden Rulebook-CDErule level'!$A:$A,$B423,'Golden Rulebook-CDErule level'!$AA:$AA,"Active")</f>
        <v>2</v>
      </c>
    </row>
    <row r="424" spans="2:10" hidden="1">
      <c r="B424" s="111" t="str">
        <f>_xlfn.XLOOKUP(C424,'In-scope Attributes'!B:B,'In-scope Attributes'!H:H,"")</f>
        <v>Sprint 2</v>
      </c>
      <c r="C424" s="135" t="s">
        <v>9705</v>
      </c>
      <c r="D424" s="135" t="s">
        <v>9704</v>
      </c>
      <c r="E424" s="135" t="s">
        <v>9703</v>
      </c>
      <c r="F424" s="135" t="s">
        <v>9702</v>
      </c>
      <c r="G424" s="18">
        <f>COUNTIFS('Golden Rulebook-CDErule level'!$E:$E,$C424,'Golden Rulebook-CDErule level'!$L:$L,G$28,'Golden Rulebook-CDErule level'!$A:$A,$B424,'Golden Rulebook-CDErule level'!$AA:$AA,"Active")</f>
        <v>1</v>
      </c>
      <c r="H424" s="18" cm="1">
        <f t="array" ref="H424">_xlfn.LET(_xlpm.ids,_xlfn._xlws.FILTER('Golden Rulebook-CDErule level'!$S$4:$S$4620,('Golden Rulebook-CDErule level'!$L$4:$L$4620=H$28)*('Golden Rulebook-CDErule level'!$A$4:$A$4620=$B424)*('Golden Rulebook-CDErule level'!$AA$4:$AA$4620="Active"),""),SUM(--ISNUMBER(SEARCH(","&amp;SUBSTITUTE(SUBSTITUTE($C424," ",""),CHAR(160),"")&amp;",",","&amp;SUBSTITUTE(SUBSTITUTE(_xlpm.ids," ",""),CHAR(160),"")&amp;","))))</f>
        <v>1</v>
      </c>
      <c r="I424" s="18">
        <f>COUNTIFS('Golden Rulebook-CDErule level'!$E:$E,$C424,'Golden Rulebook-CDErule level'!$L:$L,I$28,'Golden Rulebook-CDErule level'!$A:$A,$B424,'Golden Rulebook-CDErule level'!$AA:$AA,"Active")</f>
        <v>0</v>
      </c>
      <c r="J424" s="18">
        <f>COUNTIFS('Golden Rulebook-CDErule level'!$E:$E,$C424,'Golden Rulebook-CDErule level'!$L:$L,J$28,'Golden Rulebook-CDErule level'!$A:$A,$B424,'Golden Rulebook-CDErule level'!$AA:$AA,"Active")</f>
        <v>1</v>
      </c>
    </row>
    <row r="425" spans="2:10" hidden="1">
      <c r="B425" s="111" t="str">
        <f>_xlfn.XLOOKUP(C425,'In-scope Attributes'!B:B,'In-scope Attributes'!H:H,"")</f>
        <v>Sprint 2</v>
      </c>
      <c r="C425" s="135" t="s">
        <v>9727</v>
      </c>
      <c r="D425" s="135" t="s">
        <v>9726</v>
      </c>
      <c r="E425" s="135" t="s">
        <v>9703</v>
      </c>
      <c r="F425" s="135" t="s">
        <v>9702</v>
      </c>
      <c r="G425" s="18">
        <f>COUNTIFS('Golden Rulebook-CDErule level'!$E:$E,$C425,'Golden Rulebook-CDErule level'!$L:$L,G$28,'Golden Rulebook-CDErule level'!$A:$A,$B425,'Golden Rulebook-CDErule level'!$AA:$AA,"Active")</f>
        <v>1</v>
      </c>
      <c r="H425" s="18" cm="1">
        <f t="array" ref="H425">_xlfn.LET(_xlpm.ids,_xlfn._xlws.FILTER('Golden Rulebook-CDErule level'!$S$4:$S$4620,('Golden Rulebook-CDErule level'!$L$4:$L$4620=H$28)*('Golden Rulebook-CDErule level'!$A$4:$A$4620=$B425)*('Golden Rulebook-CDErule level'!$AA$4:$AA$4620="Active"),""),SUM(--ISNUMBER(SEARCH(","&amp;SUBSTITUTE(SUBSTITUTE($C425," ",""),CHAR(160),"")&amp;",",","&amp;SUBSTITUTE(SUBSTITUTE(_xlpm.ids," ",""),CHAR(160),"")&amp;","))))</f>
        <v>1</v>
      </c>
      <c r="I425" s="18">
        <f>COUNTIFS('Golden Rulebook-CDErule level'!$E:$E,$C425,'Golden Rulebook-CDErule level'!$L:$L,I$28,'Golden Rulebook-CDErule level'!$A:$A,$B425,'Golden Rulebook-CDErule level'!$AA:$AA,"Active")</f>
        <v>0</v>
      </c>
      <c r="J425" s="18">
        <f>COUNTIFS('Golden Rulebook-CDErule level'!$E:$E,$C425,'Golden Rulebook-CDErule level'!$L:$L,J$28,'Golden Rulebook-CDErule level'!$A:$A,$B425,'Golden Rulebook-CDErule level'!$AA:$AA,"Active")</f>
        <v>2</v>
      </c>
    </row>
    <row r="426" spans="2:10" hidden="1">
      <c r="B426" s="111" t="str">
        <f>_xlfn.XLOOKUP(C426,'In-scope Attributes'!B:B,'In-scope Attributes'!H:H,"")</f>
        <v>Sprint 2</v>
      </c>
      <c r="C426" s="135" t="s">
        <v>9749</v>
      </c>
      <c r="D426" s="135" t="s">
        <v>9748</v>
      </c>
      <c r="E426" s="135" t="s">
        <v>9703</v>
      </c>
      <c r="F426" s="135" t="s">
        <v>9702</v>
      </c>
      <c r="G426" s="18">
        <f>COUNTIFS('Golden Rulebook-CDErule level'!$E:$E,$C426,'Golden Rulebook-CDErule level'!$L:$L,G$28,'Golden Rulebook-CDErule level'!$A:$A,$B426,'Golden Rulebook-CDErule level'!$AA:$AA,"Active")</f>
        <v>1</v>
      </c>
      <c r="H426" s="18" cm="1">
        <f t="array" ref="H426">_xlfn.LET(_xlpm.ids,_xlfn._xlws.FILTER('Golden Rulebook-CDErule level'!$S$4:$S$4620,('Golden Rulebook-CDErule level'!$L$4:$L$4620=H$28)*('Golden Rulebook-CDErule level'!$A$4:$A$4620=$B426)*('Golden Rulebook-CDErule level'!$AA$4:$AA$4620="Active"),""),SUM(--ISNUMBER(SEARCH(","&amp;SUBSTITUTE(SUBSTITUTE($C426," ",""),CHAR(160),"")&amp;",",","&amp;SUBSTITUTE(SUBSTITUTE(_xlpm.ids," ",""),CHAR(160),"")&amp;","))))</f>
        <v>0</v>
      </c>
      <c r="I426" s="18">
        <f>COUNTIFS('Golden Rulebook-CDErule level'!$E:$E,$C426,'Golden Rulebook-CDErule level'!$L:$L,I$28,'Golden Rulebook-CDErule level'!$A:$A,$B426,'Golden Rulebook-CDErule level'!$AA:$AA,"Active")</f>
        <v>0</v>
      </c>
      <c r="J426" s="18">
        <f>COUNTIFS('Golden Rulebook-CDErule level'!$E:$E,$C426,'Golden Rulebook-CDErule level'!$L:$L,J$28,'Golden Rulebook-CDErule level'!$A:$A,$B426,'Golden Rulebook-CDErule level'!$AA:$AA,"Active")</f>
        <v>2</v>
      </c>
    </row>
    <row r="427" spans="2:10" hidden="1">
      <c r="B427" s="111" t="str">
        <f>_xlfn.XLOOKUP(C427,'In-scope Attributes'!B:B,'In-scope Attributes'!H:H,"")</f>
        <v>Sprint 2</v>
      </c>
      <c r="C427" s="135" t="s">
        <v>9771</v>
      </c>
      <c r="D427" s="135" t="s">
        <v>9770</v>
      </c>
      <c r="E427" s="135" t="s">
        <v>9703</v>
      </c>
      <c r="F427" s="135" t="s">
        <v>9702</v>
      </c>
      <c r="G427" s="18">
        <f>COUNTIFS('Golden Rulebook-CDErule level'!$E:$E,$C427,'Golden Rulebook-CDErule level'!$L:$L,G$28,'Golden Rulebook-CDErule level'!$A:$A,$B427,'Golden Rulebook-CDErule level'!$AA:$AA,"Active")</f>
        <v>1</v>
      </c>
      <c r="H427" s="18" cm="1">
        <f t="array" ref="H427">_xlfn.LET(_xlpm.ids,_xlfn._xlws.FILTER('Golden Rulebook-CDErule level'!$S$4:$S$4620,('Golden Rulebook-CDErule level'!$L$4:$L$4620=H$28)*('Golden Rulebook-CDErule level'!$A$4:$A$4620=$B427)*('Golden Rulebook-CDErule level'!$AA$4:$AA$4620="Active"),""),SUM(--ISNUMBER(SEARCH(","&amp;SUBSTITUTE(SUBSTITUTE($C427," ",""),CHAR(160),"")&amp;",",","&amp;SUBSTITUTE(SUBSTITUTE(_xlpm.ids," ",""),CHAR(160),"")&amp;","))))</f>
        <v>0</v>
      </c>
      <c r="I427" s="18">
        <f>COUNTIFS('Golden Rulebook-CDErule level'!$E:$E,$C427,'Golden Rulebook-CDErule level'!$L:$L,I$28,'Golden Rulebook-CDErule level'!$A:$A,$B427,'Golden Rulebook-CDErule level'!$AA:$AA,"Active")</f>
        <v>0</v>
      </c>
      <c r="J427" s="18">
        <f>COUNTIFS('Golden Rulebook-CDErule level'!$E:$E,$C427,'Golden Rulebook-CDErule level'!$L:$L,J$28,'Golden Rulebook-CDErule level'!$A:$A,$B427,'Golden Rulebook-CDErule level'!$AA:$AA,"Active")</f>
        <v>1</v>
      </c>
    </row>
    <row r="428" spans="2:10" hidden="1">
      <c r="B428" s="111" t="str">
        <f>_xlfn.XLOOKUP(C428,'In-scope Attributes'!B:B,'In-scope Attributes'!H:H,"")</f>
        <v>Sprint 2</v>
      </c>
      <c r="C428" s="135" t="s">
        <v>9793</v>
      </c>
      <c r="D428" s="135" t="s">
        <v>9792</v>
      </c>
      <c r="E428" s="135" t="s">
        <v>9703</v>
      </c>
      <c r="F428" s="135" t="s">
        <v>9702</v>
      </c>
      <c r="G428" s="18">
        <f>COUNTIFS('Golden Rulebook-CDErule level'!$E:$E,$C428,'Golden Rulebook-CDErule level'!$L:$L,G$28,'Golden Rulebook-CDErule level'!$A:$A,$B428,'Golden Rulebook-CDErule level'!$AA:$AA,"Active")</f>
        <v>1</v>
      </c>
      <c r="H428" s="18" cm="1">
        <f t="array" ref="H428">_xlfn.LET(_xlpm.ids,_xlfn._xlws.FILTER('Golden Rulebook-CDErule level'!$S$4:$S$4620,('Golden Rulebook-CDErule level'!$L$4:$L$4620=H$28)*('Golden Rulebook-CDErule level'!$A$4:$A$4620=$B428)*('Golden Rulebook-CDErule level'!$AA$4:$AA$4620="Active"),""),SUM(--ISNUMBER(SEARCH(","&amp;SUBSTITUTE(SUBSTITUTE($C428," ",""),CHAR(160),"")&amp;",",","&amp;SUBSTITUTE(SUBSTITUTE(_xlpm.ids," ",""),CHAR(160),"")&amp;","))))</f>
        <v>0</v>
      </c>
      <c r="I428" s="18">
        <f>COUNTIFS('Golden Rulebook-CDErule level'!$E:$E,$C428,'Golden Rulebook-CDErule level'!$L:$L,I$28,'Golden Rulebook-CDErule level'!$A:$A,$B428,'Golden Rulebook-CDErule level'!$AA:$AA,"Active")</f>
        <v>0</v>
      </c>
      <c r="J428" s="18">
        <f>COUNTIFS('Golden Rulebook-CDErule level'!$E:$E,$C428,'Golden Rulebook-CDErule level'!$L:$L,J$28,'Golden Rulebook-CDErule level'!$A:$A,$B428,'Golden Rulebook-CDErule level'!$AA:$AA,"Active")</f>
        <v>1</v>
      </c>
    </row>
    <row r="429" spans="2:10" hidden="1">
      <c r="B429" s="111" t="str">
        <f>_xlfn.XLOOKUP(C429,'In-scope Attributes'!B:B,'In-scope Attributes'!H:H,"")</f>
        <v>Sprint 2</v>
      </c>
      <c r="C429" s="135" t="s">
        <v>9815</v>
      </c>
      <c r="D429" s="135" t="s">
        <v>9814</v>
      </c>
      <c r="E429" s="135" t="s">
        <v>9703</v>
      </c>
      <c r="F429" s="135" t="s">
        <v>9702</v>
      </c>
      <c r="G429" s="18">
        <f>COUNTIFS('Golden Rulebook-CDErule level'!$E:$E,$C429,'Golden Rulebook-CDErule level'!$L:$L,G$28,'Golden Rulebook-CDErule level'!$A:$A,$B429,'Golden Rulebook-CDErule level'!$AA:$AA,"Active")</f>
        <v>1</v>
      </c>
      <c r="H429" s="18" cm="1">
        <f t="array" ref="H429">_xlfn.LET(_xlpm.ids,_xlfn._xlws.FILTER('Golden Rulebook-CDErule level'!$S$4:$S$4620,('Golden Rulebook-CDErule level'!$L$4:$L$4620=H$28)*('Golden Rulebook-CDErule level'!$A$4:$A$4620=$B429)*('Golden Rulebook-CDErule level'!$AA$4:$AA$4620="Active"),""),SUM(--ISNUMBER(SEARCH(","&amp;SUBSTITUTE(SUBSTITUTE($C429," ",""),CHAR(160),"")&amp;",",","&amp;SUBSTITUTE(SUBSTITUTE(_xlpm.ids," ",""),CHAR(160),"")&amp;","))))</f>
        <v>1</v>
      </c>
      <c r="I429" s="18">
        <f>COUNTIFS('Golden Rulebook-CDErule level'!$E:$E,$C429,'Golden Rulebook-CDErule level'!$L:$L,I$28,'Golden Rulebook-CDErule level'!$A:$A,$B429,'Golden Rulebook-CDErule level'!$AA:$AA,"Active")</f>
        <v>0</v>
      </c>
      <c r="J429" s="18">
        <f>COUNTIFS('Golden Rulebook-CDErule level'!$E:$E,$C429,'Golden Rulebook-CDErule level'!$L:$L,J$28,'Golden Rulebook-CDErule level'!$A:$A,$B429,'Golden Rulebook-CDErule level'!$AA:$AA,"Active")</f>
        <v>1</v>
      </c>
    </row>
    <row r="430" spans="2:10" hidden="1">
      <c r="B430" s="111" t="str">
        <f>_xlfn.XLOOKUP(C430,'In-scope Attributes'!B:B,'In-scope Attributes'!H:H,"")</f>
        <v>Sprint 2</v>
      </c>
      <c r="C430" s="135" t="s">
        <v>9837</v>
      </c>
      <c r="D430" s="135" t="s">
        <v>9836</v>
      </c>
      <c r="E430" s="135" t="s">
        <v>9703</v>
      </c>
      <c r="F430" s="135" t="s">
        <v>9702</v>
      </c>
      <c r="G430" s="18">
        <f>COUNTIFS('Golden Rulebook-CDErule level'!$E:$E,$C430,'Golden Rulebook-CDErule level'!$L:$L,G$28,'Golden Rulebook-CDErule level'!$A:$A,$B430,'Golden Rulebook-CDErule level'!$AA:$AA,"Active")</f>
        <v>1</v>
      </c>
      <c r="H430" s="18" cm="1">
        <f t="array" ref="H430">_xlfn.LET(_xlpm.ids,_xlfn._xlws.FILTER('Golden Rulebook-CDErule level'!$S$4:$S$4620,('Golden Rulebook-CDErule level'!$L$4:$L$4620=H$28)*('Golden Rulebook-CDErule level'!$A$4:$A$4620=$B430)*('Golden Rulebook-CDErule level'!$AA$4:$AA$4620="Active"),""),SUM(--ISNUMBER(SEARCH(","&amp;SUBSTITUTE(SUBSTITUTE($C430," ",""),CHAR(160),"")&amp;",",","&amp;SUBSTITUTE(SUBSTITUTE(_xlpm.ids," ",""),CHAR(160),"")&amp;","))))</f>
        <v>2</v>
      </c>
      <c r="I430" s="18">
        <f>COUNTIFS('Golden Rulebook-CDErule level'!$E:$E,$C430,'Golden Rulebook-CDErule level'!$L:$L,I$28,'Golden Rulebook-CDErule level'!$A:$A,$B430,'Golden Rulebook-CDErule level'!$AA:$AA,"Active")</f>
        <v>0</v>
      </c>
      <c r="J430" s="18">
        <f>COUNTIFS('Golden Rulebook-CDErule level'!$E:$E,$C430,'Golden Rulebook-CDErule level'!$L:$L,J$28,'Golden Rulebook-CDErule level'!$A:$A,$B430,'Golden Rulebook-CDErule level'!$AA:$AA,"Active")</f>
        <v>1</v>
      </c>
    </row>
    <row r="431" spans="2:10" hidden="1">
      <c r="B431" s="111" t="str">
        <f>_xlfn.XLOOKUP(C431,'In-scope Attributes'!B:B,'In-scope Attributes'!H:H,"")</f>
        <v>Sprint 2</v>
      </c>
      <c r="C431" s="135" t="s">
        <v>9873</v>
      </c>
      <c r="D431" s="135" t="s">
        <v>9872</v>
      </c>
      <c r="E431" s="135" t="s">
        <v>9703</v>
      </c>
      <c r="F431" s="135" t="s">
        <v>9702</v>
      </c>
      <c r="G431" s="18">
        <f>COUNTIFS('Golden Rulebook-CDErule level'!$E:$E,$C431,'Golden Rulebook-CDErule level'!$L:$L,G$28,'Golden Rulebook-CDErule level'!$A:$A,$B431,'Golden Rulebook-CDErule level'!$AA:$AA,"Active")</f>
        <v>1</v>
      </c>
      <c r="H431" s="18" cm="1">
        <f t="array" ref="H431">_xlfn.LET(_xlpm.ids,_xlfn._xlws.FILTER('Golden Rulebook-CDErule level'!$S$4:$S$4620,('Golden Rulebook-CDErule level'!$L$4:$L$4620=H$28)*('Golden Rulebook-CDErule level'!$A$4:$A$4620=$B431)*('Golden Rulebook-CDErule level'!$AA$4:$AA$4620="Active"),""),SUM(--ISNUMBER(SEARCH(","&amp;SUBSTITUTE(SUBSTITUTE($C431," ",""),CHAR(160),"")&amp;",",","&amp;SUBSTITUTE(SUBSTITUTE(_xlpm.ids," ",""),CHAR(160),"")&amp;","))))</f>
        <v>1</v>
      </c>
      <c r="I431" s="18">
        <f>COUNTIFS('Golden Rulebook-CDErule level'!$E:$E,$C431,'Golden Rulebook-CDErule level'!$L:$L,I$28,'Golden Rulebook-CDErule level'!$A:$A,$B431,'Golden Rulebook-CDErule level'!$AA:$AA,"Active")</f>
        <v>0</v>
      </c>
      <c r="J431" s="18">
        <f>COUNTIFS('Golden Rulebook-CDErule level'!$E:$E,$C431,'Golden Rulebook-CDErule level'!$L:$L,J$28,'Golden Rulebook-CDErule level'!$A:$A,$B431,'Golden Rulebook-CDErule level'!$AA:$AA,"Active")</f>
        <v>2</v>
      </c>
    </row>
    <row r="432" spans="2:10" hidden="1">
      <c r="B432" s="111" t="str">
        <f>_xlfn.XLOOKUP(C432,'In-scope Attributes'!B:B,'In-scope Attributes'!H:H,"")</f>
        <v>Sprint 2</v>
      </c>
      <c r="C432" s="135" t="s">
        <v>9895</v>
      </c>
      <c r="D432" s="135" t="s">
        <v>9894</v>
      </c>
      <c r="E432" s="135" t="s">
        <v>9703</v>
      </c>
      <c r="F432" s="135" t="s">
        <v>9702</v>
      </c>
      <c r="G432" s="18">
        <f>COUNTIFS('Golden Rulebook-CDErule level'!$E:$E,$C432,'Golden Rulebook-CDErule level'!$L:$L,G$28,'Golden Rulebook-CDErule level'!$A:$A,$B432,'Golden Rulebook-CDErule level'!$AA:$AA,"Active")</f>
        <v>1</v>
      </c>
      <c r="H432" s="18" cm="1">
        <f t="array" ref="H432">_xlfn.LET(_xlpm.ids,_xlfn._xlws.FILTER('Golden Rulebook-CDErule level'!$S$4:$S$4620,('Golden Rulebook-CDErule level'!$L$4:$L$4620=H$28)*('Golden Rulebook-CDErule level'!$A$4:$A$4620=$B432)*('Golden Rulebook-CDErule level'!$AA$4:$AA$4620="Active"),""),SUM(--ISNUMBER(SEARCH(","&amp;SUBSTITUTE(SUBSTITUTE($C432," ",""),CHAR(160),"")&amp;",",","&amp;SUBSTITUTE(SUBSTITUTE(_xlpm.ids," ",""),CHAR(160),"")&amp;","))))</f>
        <v>1</v>
      </c>
      <c r="I432" s="18">
        <f>COUNTIFS('Golden Rulebook-CDErule level'!$E:$E,$C432,'Golden Rulebook-CDErule level'!$L:$L,I$28,'Golden Rulebook-CDErule level'!$A:$A,$B432,'Golden Rulebook-CDErule level'!$AA:$AA,"Active")</f>
        <v>0</v>
      </c>
      <c r="J432" s="18">
        <f>COUNTIFS('Golden Rulebook-CDErule level'!$E:$E,$C432,'Golden Rulebook-CDErule level'!$L:$L,J$28,'Golden Rulebook-CDErule level'!$A:$A,$B432,'Golden Rulebook-CDErule level'!$AA:$AA,"Active")</f>
        <v>2</v>
      </c>
    </row>
    <row r="433" spans="2:10" hidden="1">
      <c r="B433" s="111" t="str">
        <f>_xlfn.XLOOKUP(C433,'In-scope Attributes'!B:B,'In-scope Attributes'!H:H,"")</f>
        <v>Sprint 2</v>
      </c>
      <c r="C433" s="135" t="s">
        <v>9924</v>
      </c>
      <c r="D433" s="135" t="s">
        <v>9923</v>
      </c>
      <c r="E433" s="135" t="s">
        <v>9703</v>
      </c>
      <c r="F433" s="135" t="s">
        <v>9702</v>
      </c>
      <c r="G433" s="18">
        <f>COUNTIFS('Golden Rulebook-CDErule level'!$E:$E,$C433,'Golden Rulebook-CDErule level'!$L:$L,G$28,'Golden Rulebook-CDErule level'!$A:$A,$B433,'Golden Rulebook-CDErule level'!$AA:$AA,"Active")</f>
        <v>1</v>
      </c>
      <c r="H433" s="18" cm="1">
        <f t="array" ref="H433">_xlfn.LET(_xlpm.ids,_xlfn._xlws.FILTER('Golden Rulebook-CDErule level'!$S$4:$S$4620,('Golden Rulebook-CDErule level'!$L$4:$L$4620=H$28)*('Golden Rulebook-CDErule level'!$A$4:$A$4620=$B433)*('Golden Rulebook-CDErule level'!$AA$4:$AA$4620="Active"),""),SUM(--ISNUMBER(SEARCH(","&amp;SUBSTITUTE(SUBSTITUTE($C433," ",""),CHAR(160),"")&amp;",",","&amp;SUBSTITUTE(SUBSTITUTE(_xlpm.ids," ",""),CHAR(160),"")&amp;","))))</f>
        <v>1</v>
      </c>
      <c r="I433" s="18">
        <f>COUNTIFS('Golden Rulebook-CDErule level'!$E:$E,$C433,'Golden Rulebook-CDErule level'!$L:$L,I$28,'Golden Rulebook-CDErule level'!$A:$A,$B433,'Golden Rulebook-CDErule level'!$AA:$AA,"Active")</f>
        <v>0</v>
      </c>
      <c r="J433" s="18">
        <f>COUNTIFS('Golden Rulebook-CDErule level'!$E:$E,$C433,'Golden Rulebook-CDErule level'!$L:$L,J$28,'Golden Rulebook-CDErule level'!$A:$A,$B433,'Golden Rulebook-CDErule level'!$AA:$AA,"Active")</f>
        <v>3</v>
      </c>
    </row>
    <row r="434" spans="2:10" hidden="1">
      <c r="B434" s="111" t="str">
        <f>_xlfn.XLOOKUP(C434,'In-scope Attributes'!B:B,'In-scope Attributes'!H:H,"")</f>
        <v>Sprint 2</v>
      </c>
      <c r="C434" s="135" t="s">
        <v>9960</v>
      </c>
      <c r="D434" s="135" t="s">
        <v>9959</v>
      </c>
      <c r="E434" s="135" t="s">
        <v>9703</v>
      </c>
      <c r="F434" s="135" t="s">
        <v>9702</v>
      </c>
      <c r="G434" s="18">
        <f>COUNTIFS('Golden Rulebook-CDErule level'!$E:$E,$C434,'Golden Rulebook-CDErule level'!$L:$L,G$28,'Golden Rulebook-CDErule level'!$A:$A,$B434,'Golden Rulebook-CDErule level'!$AA:$AA,"Active")</f>
        <v>1</v>
      </c>
      <c r="H434" s="18" cm="1">
        <f t="array" ref="H434">_xlfn.LET(_xlpm.ids,_xlfn._xlws.FILTER('Golden Rulebook-CDErule level'!$S$4:$S$4620,('Golden Rulebook-CDErule level'!$L$4:$L$4620=H$28)*('Golden Rulebook-CDErule level'!$A$4:$A$4620=$B434)*('Golden Rulebook-CDErule level'!$AA$4:$AA$4620="Active"),""),SUM(--ISNUMBER(SEARCH(","&amp;SUBSTITUTE(SUBSTITUTE($C434," ",""),CHAR(160),"")&amp;",",","&amp;SUBSTITUTE(SUBSTITUTE(_xlpm.ids," ",""),CHAR(160),"")&amp;","))))</f>
        <v>1</v>
      </c>
      <c r="I434" s="18">
        <f>COUNTIFS('Golden Rulebook-CDErule level'!$E:$E,$C434,'Golden Rulebook-CDErule level'!$L:$L,I$28,'Golden Rulebook-CDErule level'!$A:$A,$B434,'Golden Rulebook-CDErule level'!$AA:$AA,"Active")</f>
        <v>0</v>
      </c>
      <c r="J434" s="18">
        <f>COUNTIFS('Golden Rulebook-CDErule level'!$E:$E,$C434,'Golden Rulebook-CDErule level'!$L:$L,J$28,'Golden Rulebook-CDErule level'!$A:$A,$B434,'Golden Rulebook-CDErule level'!$AA:$AA,"Active")</f>
        <v>1</v>
      </c>
    </row>
    <row r="435" spans="2:10" hidden="1">
      <c r="B435" s="111" t="str">
        <f>_xlfn.XLOOKUP(C435,'In-scope Attributes'!B:B,'In-scope Attributes'!H:H,"")</f>
        <v>Sprint 2</v>
      </c>
      <c r="C435" s="135" t="s">
        <v>9982</v>
      </c>
      <c r="D435" s="135" t="s">
        <v>9981</v>
      </c>
      <c r="E435" s="135" t="s">
        <v>9703</v>
      </c>
      <c r="F435" s="135" t="s">
        <v>9702</v>
      </c>
      <c r="G435" s="18">
        <f>COUNTIFS('Golden Rulebook-CDErule level'!$E:$E,$C435,'Golden Rulebook-CDErule level'!$L:$L,G$28,'Golden Rulebook-CDErule level'!$A:$A,$B435,'Golden Rulebook-CDErule level'!$AA:$AA,"Active")</f>
        <v>1</v>
      </c>
      <c r="H435" s="18" cm="1">
        <f t="array" ref="H435">_xlfn.LET(_xlpm.ids,_xlfn._xlws.FILTER('Golden Rulebook-CDErule level'!$S$4:$S$4620,('Golden Rulebook-CDErule level'!$L$4:$L$4620=H$28)*('Golden Rulebook-CDErule level'!$A$4:$A$4620=$B435)*('Golden Rulebook-CDErule level'!$AA$4:$AA$4620="Active"),""),SUM(--ISNUMBER(SEARCH(","&amp;SUBSTITUTE(SUBSTITUTE($C435," ",""),CHAR(160),"")&amp;",",","&amp;SUBSTITUTE(SUBSTITUTE(_xlpm.ids," ",""),CHAR(160),"")&amp;","))))</f>
        <v>0</v>
      </c>
      <c r="I435" s="18">
        <f>COUNTIFS('Golden Rulebook-CDErule level'!$E:$E,$C435,'Golden Rulebook-CDErule level'!$L:$L,I$28,'Golden Rulebook-CDErule level'!$A:$A,$B435,'Golden Rulebook-CDErule level'!$AA:$AA,"Active")</f>
        <v>0</v>
      </c>
      <c r="J435" s="18">
        <f>COUNTIFS('Golden Rulebook-CDErule level'!$E:$E,$C435,'Golden Rulebook-CDErule level'!$L:$L,J$28,'Golden Rulebook-CDErule level'!$A:$A,$B435,'Golden Rulebook-CDErule level'!$AA:$AA,"Active")</f>
        <v>2</v>
      </c>
    </row>
    <row r="436" spans="2:10" hidden="1">
      <c r="B436" s="111" t="str">
        <f>_xlfn.XLOOKUP(C436,'In-scope Attributes'!B:B,'In-scope Attributes'!H:H,"")</f>
        <v>Sprint 2</v>
      </c>
      <c r="C436" s="135" t="s">
        <v>10004</v>
      </c>
      <c r="D436" s="135" t="s">
        <v>10003</v>
      </c>
      <c r="E436" s="135" t="s">
        <v>9703</v>
      </c>
      <c r="F436" s="135" t="s">
        <v>9702</v>
      </c>
      <c r="G436" s="18">
        <f>COUNTIFS('Golden Rulebook-CDErule level'!$E:$E,$C436,'Golden Rulebook-CDErule level'!$L:$L,G$28,'Golden Rulebook-CDErule level'!$A:$A,$B436,'Golden Rulebook-CDErule level'!$AA:$AA,"Active")</f>
        <v>1</v>
      </c>
      <c r="H436" s="18" cm="1">
        <f t="array" ref="H436">_xlfn.LET(_xlpm.ids,_xlfn._xlws.FILTER('Golden Rulebook-CDErule level'!$S$4:$S$4620,('Golden Rulebook-CDErule level'!$L$4:$L$4620=H$28)*('Golden Rulebook-CDErule level'!$A$4:$A$4620=$B436)*('Golden Rulebook-CDErule level'!$AA$4:$AA$4620="Active"),""),SUM(--ISNUMBER(SEARCH(","&amp;SUBSTITUTE(SUBSTITUTE($C436," ",""),CHAR(160),"")&amp;",",","&amp;SUBSTITUTE(SUBSTITUTE(_xlpm.ids," ",""),CHAR(160),"")&amp;","))))</f>
        <v>0</v>
      </c>
      <c r="I436" s="18">
        <f>COUNTIFS('Golden Rulebook-CDErule level'!$E:$E,$C436,'Golden Rulebook-CDErule level'!$L:$L,I$28,'Golden Rulebook-CDErule level'!$A:$A,$B436,'Golden Rulebook-CDErule level'!$AA:$AA,"Active")</f>
        <v>0</v>
      </c>
      <c r="J436" s="18">
        <f>COUNTIFS('Golden Rulebook-CDErule level'!$E:$E,$C436,'Golden Rulebook-CDErule level'!$L:$L,J$28,'Golden Rulebook-CDErule level'!$A:$A,$B436,'Golden Rulebook-CDErule level'!$AA:$AA,"Active")</f>
        <v>2</v>
      </c>
    </row>
    <row r="437" spans="2:10" hidden="1">
      <c r="B437" s="111" t="str">
        <f>_xlfn.XLOOKUP(C437,'In-scope Attributes'!B:B,'In-scope Attributes'!H:H,"")</f>
        <v>Sprint 2</v>
      </c>
      <c r="C437" s="135" t="s">
        <v>10026</v>
      </c>
      <c r="D437" s="135" t="s">
        <v>10025</v>
      </c>
      <c r="E437" s="135" t="s">
        <v>9703</v>
      </c>
      <c r="F437" s="135" t="s">
        <v>9702</v>
      </c>
      <c r="G437" s="18">
        <f>COUNTIFS('Golden Rulebook-CDErule level'!$E:$E,$C437,'Golden Rulebook-CDErule level'!$L:$L,G$28,'Golden Rulebook-CDErule level'!$A:$A,$B437,'Golden Rulebook-CDErule level'!$AA:$AA,"Active")</f>
        <v>1</v>
      </c>
      <c r="H437" s="18" cm="1">
        <f t="array" ref="H437">_xlfn.LET(_xlpm.ids,_xlfn._xlws.FILTER('Golden Rulebook-CDErule level'!$S$4:$S$4620,('Golden Rulebook-CDErule level'!$L$4:$L$4620=H$28)*('Golden Rulebook-CDErule level'!$A$4:$A$4620=$B437)*('Golden Rulebook-CDErule level'!$AA$4:$AA$4620="Active"),""),SUM(--ISNUMBER(SEARCH(","&amp;SUBSTITUTE(SUBSTITUTE($C437," ",""),CHAR(160),"")&amp;",",","&amp;SUBSTITUTE(SUBSTITUTE(_xlpm.ids," ",""),CHAR(160),"")&amp;","))))</f>
        <v>0</v>
      </c>
      <c r="I437" s="18">
        <f>COUNTIFS('Golden Rulebook-CDErule level'!$E:$E,$C437,'Golden Rulebook-CDErule level'!$L:$L,I$28,'Golden Rulebook-CDErule level'!$A:$A,$B437,'Golden Rulebook-CDErule level'!$AA:$AA,"Active")</f>
        <v>0</v>
      </c>
      <c r="J437" s="18">
        <f>COUNTIFS('Golden Rulebook-CDErule level'!$E:$E,$C437,'Golden Rulebook-CDErule level'!$L:$L,J$28,'Golden Rulebook-CDErule level'!$A:$A,$B437,'Golden Rulebook-CDErule level'!$AA:$AA,"Active")</f>
        <v>2</v>
      </c>
    </row>
    <row r="438" spans="2:10" hidden="1">
      <c r="B438" s="111" t="str">
        <f>_xlfn.XLOOKUP(C438,'In-scope Attributes'!B:B,'In-scope Attributes'!H:H,"")</f>
        <v>Sprint 2</v>
      </c>
      <c r="C438" s="135" t="s">
        <v>10048</v>
      </c>
      <c r="D438" s="135" t="s">
        <v>10047</v>
      </c>
      <c r="E438" s="135" t="s">
        <v>9703</v>
      </c>
      <c r="F438" s="135" t="s">
        <v>9702</v>
      </c>
      <c r="G438" s="18">
        <f>COUNTIFS('Golden Rulebook-CDErule level'!$E:$E,$C438,'Golden Rulebook-CDErule level'!$L:$L,G$28,'Golden Rulebook-CDErule level'!$A:$A,$B438,'Golden Rulebook-CDErule level'!$AA:$AA,"Active")</f>
        <v>1</v>
      </c>
      <c r="H438" s="18" cm="1">
        <f t="array" ref="H438">_xlfn.LET(_xlpm.ids,_xlfn._xlws.FILTER('Golden Rulebook-CDErule level'!$S$4:$S$4620,('Golden Rulebook-CDErule level'!$L$4:$L$4620=H$28)*('Golden Rulebook-CDErule level'!$A$4:$A$4620=$B438)*('Golden Rulebook-CDErule level'!$AA$4:$AA$4620="Active"),""),SUM(--ISNUMBER(SEARCH(","&amp;SUBSTITUTE(SUBSTITUTE($C438," ",""),CHAR(160),"")&amp;",",","&amp;SUBSTITUTE(SUBSTITUTE(_xlpm.ids," ",""),CHAR(160),"")&amp;","))))</f>
        <v>1</v>
      </c>
      <c r="I438" s="18">
        <f>COUNTIFS('Golden Rulebook-CDErule level'!$E:$E,$C438,'Golden Rulebook-CDErule level'!$L:$L,I$28,'Golden Rulebook-CDErule level'!$A:$A,$B438,'Golden Rulebook-CDErule level'!$AA:$AA,"Active")</f>
        <v>0</v>
      </c>
      <c r="J438" s="18">
        <f>COUNTIFS('Golden Rulebook-CDErule level'!$E:$E,$C438,'Golden Rulebook-CDErule level'!$L:$L,J$28,'Golden Rulebook-CDErule level'!$A:$A,$B438,'Golden Rulebook-CDErule level'!$AA:$AA,"Active")</f>
        <v>2</v>
      </c>
    </row>
    <row r="439" spans="2:10" hidden="1">
      <c r="B439" s="111" t="str">
        <f>_xlfn.XLOOKUP(C439,'In-scope Attributes'!B:B,'In-scope Attributes'!H:H,"")</f>
        <v>Sprint 2</v>
      </c>
      <c r="C439" s="135" t="s">
        <v>10070</v>
      </c>
      <c r="D439" s="135" t="s">
        <v>10069</v>
      </c>
      <c r="E439" s="135" t="s">
        <v>9703</v>
      </c>
      <c r="F439" s="135" t="s">
        <v>9702</v>
      </c>
      <c r="G439" s="18">
        <f>COUNTIFS('Golden Rulebook-CDErule level'!$E:$E,$C439,'Golden Rulebook-CDErule level'!$L:$L,G$28,'Golden Rulebook-CDErule level'!$A:$A,$B439,'Golden Rulebook-CDErule level'!$AA:$AA,"Active")</f>
        <v>1</v>
      </c>
      <c r="H439" s="18" cm="1">
        <f t="array" ref="H439">_xlfn.LET(_xlpm.ids,_xlfn._xlws.FILTER('Golden Rulebook-CDErule level'!$S$4:$S$4620,('Golden Rulebook-CDErule level'!$L$4:$L$4620=H$28)*('Golden Rulebook-CDErule level'!$A$4:$A$4620=$B439)*('Golden Rulebook-CDErule level'!$AA$4:$AA$4620="Active"),""),SUM(--ISNUMBER(SEARCH(","&amp;SUBSTITUTE(SUBSTITUTE($C439," ",""),CHAR(160),"")&amp;",",","&amp;SUBSTITUTE(SUBSTITUTE(_xlpm.ids," ",""),CHAR(160),"")&amp;","))))</f>
        <v>1</v>
      </c>
      <c r="I439" s="18">
        <f>COUNTIFS('Golden Rulebook-CDErule level'!$E:$E,$C439,'Golden Rulebook-CDErule level'!$L:$L,I$28,'Golden Rulebook-CDErule level'!$A:$A,$B439,'Golden Rulebook-CDErule level'!$AA:$AA,"Active")</f>
        <v>0</v>
      </c>
      <c r="J439" s="18">
        <f>COUNTIFS('Golden Rulebook-CDErule level'!$E:$E,$C439,'Golden Rulebook-CDErule level'!$L:$L,J$28,'Golden Rulebook-CDErule level'!$A:$A,$B439,'Golden Rulebook-CDErule level'!$AA:$AA,"Active")</f>
        <v>2</v>
      </c>
    </row>
    <row r="440" spans="2:10" hidden="1">
      <c r="B440" s="111" t="str">
        <f>_xlfn.XLOOKUP(C440,'In-scope Attributes'!B:B,'In-scope Attributes'!H:H,"")</f>
        <v>Sprint 2</v>
      </c>
      <c r="C440" s="135" t="s">
        <v>10099</v>
      </c>
      <c r="D440" s="135" t="s">
        <v>10098</v>
      </c>
      <c r="E440" s="135" t="s">
        <v>9703</v>
      </c>
      <c r="F440" s="135" t="s">
        <v>9702</v>
      </c>
      <c r="G440" s="18">
        <f>COUNTIFS('Golden Rulebook-CDErule level'!$E:$E,$C440,'Golden Rulebook-CDErule level'!$L:$L,G$28,'Golden Rulebook-CDErule level'!$A:$A,$B440,'Golden Rulebook-CDErule level'!$AA:$AA,"Active")</f>
        <v>1</v>
      </c>
      <c r="H440" s="18" cm="1">
        <f t="array" ref="H440">_xlfn.LET(_xlpm.ids,_xlfn._xlws.FILTER('Golden Rulebook-CDErule level'!$S$4:$S$4620,('Golden Rulebook-CDErule level'!$L$4:$L$4620=H$28)*('Golden Rulebook-CDErule level'!$A$4:$A$4620=$B440)*('Golden Rulebook-CDErule level'!$AA$4:$AA$4620="Active"),""),SUM(--ISNUMBER(SEARCH(","&amp;SUBSTITUTE(SUBSTITUTE($C440," ",""),CHAR(160),"")&amp;",",","&amp;SUBSTITUTE(SUBSTITUTE(_xlpm.ids," ",""),CHAR(160),"")&amp;","))))</f>
        <v>0</v>
      </c>
      <c r="I440" s="18">
        <f>COUNTIFS('Golden Rulebook-CDErule level'!$E:$E,$C440,'Golden Rulebook-CDErule level'!$L:$L,I$28,'Golden Rulebook-CDErule level'!$A:$A,$B440,'Golden Rulebook-CDErule level'!$AA:$AA,"Active")</f>
        <v>0</v>
      </c>
      <c r="J440" s="18">
        <f>COUNTIFS('Golden Rulebook-CDErule level'!$E:$E,$C440,'Golden Rulebook-CDErule level'!$L:$L,J$28,'Golden Rulebook-CDErule level'!$A:$A,$B440,'Golden Rulebook-CDErule level'!$AA:$AA,"Active")</f>
        <v>1</v>
      </c>
    </row>
    <row r="441" spans="2:10" hidden="1">
      <c r="B441" s="111" t="str">
        <f>_xlfn.XLOOKUP(C441,'In-scope Attributes'!B:B,'In-scope Attributes'!H:H,"")</f>
        <v>Sprint 2</v>
      </c>
      <c r="C441" s="135" t="s">
        <v>10121</v>
      </c>
      <c r="D441" s="135" t="s">
        <v>10120</v>
      </c>
      <c r="E441" s="135" t="s">
        <v>9703</v>
      </c>
      <c r="F441" s="135" t="s">
        <v>9702</v>
      </c>
      <c r="G441" s="18">
        <f>COUNTIFS('Golden Rulebook-CDErule level'!$E:$E,$C441,'Golden Rulebook-CDErule level'!$L:$L,G$28,'Golden Rulebook-CDErule level'!$A:$A,$B441,'Golden Rulebook-CDErule level'!$AA:$AA,"Active")</f>
        <v>1</v>
      </c>
      <c r="H441" s="18" cm="1">
        <f t="array" ref="H441">_xlfn.LET(_xlpm.ids,_xlfn._xlws.FILTER('Golden Rulebook-CDErule level'!$S$4:$S$4620,('Golden Rulebook-CDErule level'!$L$4:$L$4620=H$28)*('Golden Rulebook-CDErule level'!$A$4:$A$4620=$B441)*('Golden Rulebook-CDErule level'!$AA$4:$AA$4620="Active"),""),SUM(--ISNUMBER(SEARCH(","&amp;SUBSTITUTE(SUBSTITUTE($C441," ",""),CHAR(160),"")&amp;",",","&amp;SUBSTITUTE(SUBSTITUTE(_xlpm.ids," ",""),CHAR(160),"")&amp;","))))</f>
        <v>0</v>
      </c>
      <c r="I441" s="18">
        <f>COUNTIFS('Golden Rulebook-CDErule level'!$E:$E,$C441,'Golden Rulebook-CDErule level'!$L:$L,I$28,'Golden Rulebook-CDErule level'!$A:$A,$B441,'Golden Rulebook-CDErule level'!$AA:$AA,"Active")</f>
        <v>0</v>
      </c>
      <c r="J441" s="18">
        <f>COUNTIFS('Golden Rulebook-CDErule level'!$E:$E,$C441,'Golden Rulebook-CDErule level'!$L:$L,J$28,'Golden Rulebook-CDErule level'!$A:$A,$B441,'Golden Rulebook-CDErule level'!$AA:$AA,"Active")</f>
        <v>2</v>
      </c>
    </row>
    <row r="442" spans="2:10" hidden="1">
      <c r="B442" s="111" t="str">
        <f>_xlfn.XLOOKUP(C442,'In-scope Attributes'!B:B,'In-scope Attributes'!H:H,"")</f>
        <v>Sprint 2</v>
      </c>
      <c r="C442" s="135" t="s">
        <v>10143</v>
      </c>
      <c r="D442" s="135" t="s">
        <v>10142</v>
      </c>
      <c r="E442" s="135" t="s">
        <v>9703</v>
      </c>
      <c r="F442" s="135" t="s">
        <v>9702</v>
      </c>
      <c r="G442" s="18">
        <f>COUNTIFS('Golden Rulebook-CDErule level'!$E:$E,$C442,'Golden Rulebook-CDErule level'!$L:$L,G$28,'Golden Rulebook-CDErule level'!$A:$A,$B442,'Golden Rulebook-CDErule level'!$AA:$AA,"Active")</f>
        <v>1</v>
      </c>
      <c r="H442" s="18" cm="1">
        <f t="array" ref="H442">_xlfn.LET(_xlpm.ids,_xlfn._xlws.FILTER('Golden Rulebook-CDErule level'!$S$4:$S$4620,('Golden Rulebook-CDErule level'!$L$4:$L$4620=H$28)*('Golden Rulebook-CDErule level'!$A$4:$A$4620=$B442)*('Golden Rulebook-CDErule level'!$AA$4:$AA$4620="Active"),""),SUM(--ISNUMBER(SEARCH(","&amp;SUBSTITUTE(SUBSTITUTE($C442," ",""),CHAR(160),"")&amp;",",","&amp;SUBSTITUTE(SUBSTITUTE(_xlpm.ids," ",""),CHAR(160),"")&amp;","))))</f>
        <v>0</v>
      </c>
      <c r="I442" s="18">
        <f>COUNTIFS('Golden Rulebook-CDErule level'!$E:$E,$C442,'Golden Rulebook-CDErule level'!$L:$L,I$28,'Golden Rulebook-CDErule level'!$A:$A,$B442,'Golden Rulebook-CDErule level'!$AA:$AA,"Active")</f>
        <v>0</v>
      </c>
      <c r="J442" s="18">
        <f>COUNTIFS('Golden Rulebook-CDErule level'!$E:$E,$C442,'Golden Rulebook-CDErule level'!$L:$L,J$28,'Golden Rulebook-CDErule level'!$A:$A,$B442,'Golden Rulebook-CDErule level'!$AA:$AA,"Active")</f>
        <v>2</v>
      </c>
    </row>
    <row r="443" spans="2:10" hidden="1">
      <c r="B443" s="111" t="str">
        <f>_xlfn.XLOOKUP(C443,'In-scope Attributes'!B:B,'In-scope Attributes'!H:H,"")</f>
        <v>Sprint 2</v>
      </c>
      <c r="C443" s="135" t="s">
        <v>10165</v>
      </c>
      <c r="D443" s="135" t="s">
        <v>10164</v>
      </c>
      <c r="E443" s="135" t="s">
        <v>9703</v>
      </c>
      <c r="F443" s="135" t="s">
        <v>9702</v>
      </c>
      <c r="G443" s="18">
        <f>COUNTIFS('Golden Rulebook-CDErule level'!$E:$E,$C443,'Golden Rulebook-CDErule level'!$L:$L,G$28,'Golden Rulebook-CDErule level'!$A:$A,$B443,'Golden Rulebook-CDErule level'!$AA:$AA,"Active")</f>
        <v>1</v>
      </c>
      <c r="H443" s="18" cm="1">
        <f t="array" ref="H443">_xlfn.LET(_xlpm.ids,_xlfn._xlws.FILTER('Golden Rulebook-CDErule level'!$S$4:$S$4620,('Golden Rulebook-CDErule level'!$L$4:$L$4620=H$28)*('Golden Rulebook-CDErule level'!$A$4:$A$4620=$B443)*('Golden Rulebook-CDErule level'!$AA$4:$AA$4620="Active"),""),SUM(--ISNUMBER(SEARCH(","&amp;SUBSTITUTE(SUBSTITUTE($C443," ",""),CHAR(160),"")&amp;",",","&amp;SUBSTITUTE(SUBSTITUTE(_xlpm.ids," ",""),CHAR(160),"")&amp;","))))</f>
        <v>1</v>
      </c>
      <c r="I443" s="18">
        <f>COUNTIFS('Golden Rulebook-CDErule level'!$E:$E,$C443,'Golden Rulebook-CDErule level'!$L:$L,I$28,'Golden Rulebook-CDErule level'!$A:$A,$B443,'Golden Rulebook-CDErule level'!$AA:$AA,"Active")</f>
        <v>0</v>
      </c>
      <c r="J443" s="18">
        <f>COUNTIFS('Golden Rulebook-CDErule level'!$E:$E,$C443,'Golden Rulebook-CDErule level'!$L:$L,J$28,'Golden Rulebook-CDErule level'!$A:$A,$B443,'Golden Rulebook-CDErule level'!$AA:$AA,"Active")</f>
        <v>1</v>
      </c>
    </row>
    <row r="444" spans="2:10" hidden="1">
      <c r="B444" s="111" t="str">
        <f>_xlfn.XLOOKUP(C444,'In-scope Attributes'!B:B,'In-scope Attributes'!H:H,"")</f>
        <v>Sprint 2</v>
      </c>
      <c r="C444" s="135" t="s">
        <v>10187</v>
      </c>
      <c r="D444" s="135" t="s">
        <v>10186</v>
      </c>
      <c r="E444" s="135" t="s">
        <v>9703</v>
      </c>
      <c r="F444" s="135" t="s">
        <v>9702</v>
      </c>
      <c r="G444" s="18">
        <f>COUNTIFS('Golden Rulebook-CDErule level'!$E:$E,$C444,'Golden Rulebook-CDErule level'!$L:$L,G$28,'Golden Rulebook-CDErule level'!$A:$A,$B444,'Golden Rulebook-CDErule level'!$AA:$AA,"Active")</f>
        <v>1</v>
      </c>
      <c r="H444" s="18" cm="1">
        <f t="array" ref="H444">_xlfn.LET(_xlpm.ids,_xlfn._xlws.FILTER('Golden Rulebook-CDErule level'!$S$4:$S$4620,('Golden Rulebook-CDErule level'!$L$4:$L$4620=H$28)*('Golden Rulebook-CDErule level'!$A$4:$A$4620=$B444)*('Golden Rulebook-CDErule level'!$AA$4:$AA$4620="Active"),""),SUM(--ISNUMBER(SEARCH(","&amp;SUBSTITUTE(SUBSTITUTE($C444," ",""),CHAR(160),"")&amp;",",","&amp;SUBSTITUTE(SUBSTITUTE(_xlpm.ids," ",""),CHAR(160),"")&amp;","))))</f>
        <v>0</v>
      </c>
      <c r="I444" s="18">
        <f>COUNTIFS('Golden Rulebook-CDErule level'!$E:$E,$C444,'Golden Rulebook-CDErule level'!$L:$L,I$28,'Golden Rulebook-CDErule level'!$A:$A,$B444,'Golden Rulebook-CDErule level'!$AA:$AA,"Active")</f>
        <v>0</v>
      </c>
      <c r="J444" s="18">
        <f>COUNTIFS('Golden Rulebook-CDErule level'!$E:$E,$C444,'Golden Rulebook-CDErule level'!$L:$L,J$28,'Golden Rulebook-CDErule level'!$A:$A,$B444,'Golden Rulebook-CDErule level'!$AA:$AA,"Active")</f>
        <v>1</v>
      </c>
    </row>
    <row r="445" spans="2:10" hidden="1">
      <c r="B445" s="111" t="str">
        <f>_xlfn.XLOOKUP(C445,'In-scope Attributes'!B:B,'In-scope Attributes'!H:H,"")</f>
        <v>Sprint 2</v>
      </c>
      <c r="C445" s="135" t="s">
        <v>10209</v>
      </c>
      <c r="D445" s="135" t="s">
        <v>10208</v>
      </c>
      <c r="E445" s="135" t="s">
        <v>9703</v>
      </c>
      <c r="F445" s="135" t="s">
        <v>9702</v>
      </c>
      <c r="G445" s="18">
        <f>COUNTIFS('Golden Rulebook-CDErule level'!$E:$E,$C445,'Golden Rulebook-CDErule level'!$L:$L,G$28,'Golden Rulebook-CDErule level'!$A:$A,$B445,'Golden Rulebook-CDErule level'!$AA:$AA,"Active")</f>
        <v>1</v>
      </c>
      <c r="H445" s="18" cm="1">
        <f t="array" ref="H445">_xlfn.LET(_xlpm.ids,_xlfn._xlws.FILTER('Golden Rulebook-CDErule level'!$S$4:$S$4620,('Golden Rulebook-CDErule level'!$L$4:$L$4620=H$28)*('Golden Rulebook-CDErule level'!$A$4:$A$4620=$B445)*('Golden Rulebook-CDErule level'!$AA$4:$AA$4620="Active"),""),SUM(--ISNUMBER(SEARCH(","&amp;SUBSTITUTE(SUBSTITUTE($C445," ",""),CHAR(160),"")&amp;",",","&amp;SUBSTITUTE(SUBSTITUTE(_xlpm.ids," ",""),CHAR(160),"")&amp;","))))</f>
        <v>0</v>
      </c>
      <c r="I445" s="18">
        <f>COUNTIFS('Golden Rulebook-CDErule level'!$E:$E,$C445,'Golden Rulebook-CDErule level'!$L:$L,I$28,'Golden Rulebook-CDErule level'!$A:$A,$B445,'Golden Rulebook-CDErule level'!$AA:$AA,"Active")</f>
        <v>0</v>
      </c>
      <c r="J445" s="18">
        <f>COUNTIFS('Golden Rulebook-CDErule level'!$E:$E,$C445,'Golden Rulebook-CDErule level'!$L:$L,J$28,'Golden Rulebook-CDErule level'!$A:$A,$B445,'Golden Rulebook-CDErule level'!$AA:$AA,"Active")</f>
        <v>3</v>
      </c>
    </row>
    <row r="446" spans="2:10" hidden="1">
      <c r="B446" s="111" t="str">
        <f>_xlfn.XLOOKUP(C446,'In-scope Attributes'!B:B,'In-scope Attributes'!H:H,"")</f>
        <v>Sprint 2</v>
      </c>
      <c r="C446" s="135" t="s">
        <v>10236</v>
      </c>
      <c r="D446" s="135" t="s">
        <v>10235</v>
      </c>
      <c r="E446" s="135" t="s">
        <v>9703</v>
      </c>
      <c r="F446" s="135" t="s">
        <v>9702</v>
      </c>
      <c r="G446" s="18">
        <f>COUNTIFS('Golden Rulebook-CDErule level'!$E:$E,$C446,'Golden Rulebook-CDErule level'!$L:$L,G$28,'Golden Rulebook-CDErule level'!$A:$A,$B446,'Golden Rulebook-CDErule level'!$AA:$AA,"Active")</f>
        <v>1</v>
      </c>
      <c r="H446" s="18" cm="1">
        <f t="array" ref="H446">_xlfn.LET(_xlpm.ids,_xlfn._xlws.FILTER('Golden Rulebook-CDErule level'!$S$4:$S$4620,('Golden Rulebook-CDErule level'!$L$4:$L$4620=H$28)*('Golden Rulebook-CDErule level'!$A$4:$A$4620=$B446)*('Golden Rulebook-CDErule level'!$AA$4:$AA$4620="Active"),""),SUM(--ISNUMBER(SEARCH(","&amp;SUBSTITUTE(SUBSTITUTE($C446," ",""),CHAR(160),"")&amp;",",","&amp;SUBSTITUTE(SUBSTITUTE(_xlpm.ids," ",""),CHAR(160),"")&amp;","))))</f>
        <v>1</v>
      </c>
      <c r="I446" s="18">
        <f>COUNTIFS('Golden Rulebook-CDErule level'!$E:$E,$C446,'Golden Rulebook-CDErule level'!$L:$L,I$28,'Golden Rulebook-CDErule level'!$A:$A,$B446,'Golden Rulebook-CDErule level'!$AA:$AA,"Active")</f>
        <v>0</v>
      </c>
      <c r="J446" s="18">
        <f>COUNTIFS('Golden Rulebook-CDErule level'!$E:$E,$C446,'Golden Rulebook-CDErule level'!$L:$L,J$28,'Golden Rulebook-CDErule level'!$A:$A,$B446,'Golden Rulebook-CDErule level'!$AA:$AA,"Active")</f>
        <v>1</v>
      </c>
    </row>
    <row r="447" spans="2:10" hidden="1">
      <c r="B447" s="111" t="str">
        <f>_xlfn.XLOOKUP(C447,'In-scope Attributes'!B:B,'In-scope Attributes'!H:H,"")</f>
        <v>Sprint 2</v>
      </c>
      <c r="C447" s="135" t="s">
        <v>10264</v>
      </c>
      <c r="D447" s="135" t="s">
        <v>6691</v>
      </c>
      <c r="E447" s="135" t="s">
        <v>9703</v>
      </c>
      <c r="F447" s="135" t="s">
        <v>9702</v>
      </c>
      <c r="G447" s="18">
        <f>COUNTIFS('Golden Rulebook-CDErule level'!$E:$E,$C447,'Golden Rulebook-CDErule level'!$L:$L,G$28,'Golden Rulebook-CDErule level'!$A:$A,$B447,'Golden Rulebook-CDErule level'!$AA:$AA,"Active")</f>
        <v>1</v>
      </c>
      <c r="H447" s="18" cm="1">
        <f t="array" ref="H447">_xlfn.LET(_xlpm.ids,_xlfn._xlws.FILTER('Golden Rulebook-CDErule level'!$S$4:$S$4620,('Golden Rulebook-CDErule level'!$L$4:$L$4620=H$28)*('Golden Rulebook-CDErule level'!$A$4:$A$4620=$B447)*('Golden Rulebook-CDErule level'!$AA$4:$AA$4620="Active"),""),SUM(--ISNUMBER(SEARCH(","&amp;SUBSTITUTE(SUBSTITUTE($C447," ",""),CHAR(160),"")&amp;",",","&amp;SUBSTITUTE(SUBSTITUTE(_xlpm.ids," ",""),CHAR(160),"")&amp;","))))</f>
        <v>0</v>
      </c>
      <c r="I447" s="18">
        <f>COUNTIFS('Golden Rulebook-CDErule level'!$E:$E,$C447,'Golden Rulebook-CDErule level'!$L:$L,I$28,'Golden Rulebook-CDErule level'!$A:$A,$B447,'Golden Rulebook-CDErule level'!$AA:$AA,"Active")</f>
        <v>0</v>
      </c>
      <c r="J447" s="18">
        <f>COUNTIFS('Golden Rulebook-CDErule level'!$E:$E,$C447,'Golden Rulebook-CDErule level'!$L:$L,J$28,'Golden Rulebook-CDErule level'!$A:$A,$B447,'Golden Rulebook-CDErule level'!$AA:$AA,"Active")</f>
        <v>1</v>
      </c>
    </row>
    <row r="448" spans="2:10" hidden="1">
      <c r="B448" s="111" t="str">
        <f>_xlfn.XLOOKUP(C448,'In-scope Attributes'!B:B,'In-scope Attributes'!H:H,"")</f>
        <v>Sprint 2</v>
      </c>
      <c r="C448" s="135" t="s">
        <v>10277</v>
      </c>
      <c r="D448" s="135" t="s">
        <v>9680</v>
      </c>
      <c r="E448" s="135" t="s">
        <v>9703</v>
      </c>
      <c r="F448" s="135" t="s">
        <v>9702</v>
      </c>
      <c r="G448" s="18">
        <f>COUNTIFS('Golden Rulebook-CDErule level'!$E:$E,$C448,'Golden Rulebook-CDErule level'!$L:$L,G$28,'Golden Rulebook-CDErule level'!$A:$A,$B448,'Golden Rulebook-CDErule level'!$AA:$AA,"Active")</f>
        <v>1</v>
      </c>
      <c r="H448" s="18" cm="1">
        <f t="array" ref="H448">_xlfn.LET(_xlpm.ids,_xlfn._xlws.FILTER('Golden Rulebook-CDErule level'!$S$4:$S$4620,('Golden Rulebook-CDErule level'!$L$4:$L$4620=H$28)*('Golden Rulebook-CDErule level'!$A$4:$A$4620=$B448)*('Golden Rulebook-CDErule level'!$AA$4:$AA$4620="Active"),""),SUM(--ISNUMBER(SEARCH(","&amp;SUBSTITUTE(SUBSTITUTE($C448," ",""),CHAR(160),"")&amp;",",","&amp;SUBSTITUTE(SUBSTITUTE(_xlpm.ids," ",""),CHAR(160),"")&amp;","))))</f>
        <v>0</v>
      </c>
      <c r="I448" s="18">
        <f>COUNTIFS('Golden Rulebook-CDErule level'!$E:$E,$C448,'Golden Rulebook-CDErule level'!$L:$L,I$28,'Golden Rulebook-CDErule level'!$A:$A,$B448,'Golden Rulebook-CDErule level'!$AA:$AA,"Active")</f>
        <v>0</v>
      </c>
      <c r="J448" s="18">
        <f>COUNTIFS('Golden Rulebook-CDErule level'!$E:$E,$C448,'Golden Rulebook-CDErule level'!$L:$L,J$28,'Golden Rulebook-CDErule level'!$A:$A,$B448,'Golden Rulebook-CDErule level'!$AA:$AA,"Active")</f>
        <v>1</v>
      </c>
    </row>
    <row r="449" spans="2:10" hidden="1">
      <c r="B449" s="111" t="str">
        <f>_xlfn.XLOOKUP(C449,'In-scope Attributes'!B:B,'In-scope Attributes'!H:H,"")</f>
        <v>Sprint 2</v>
      </c>
      <c r="C449" s="135" t="s">
        <v>10292</v>
      </c>
      <c r="D449" s="135" t="s">
        <v>650</v>
      </c>
      <c r="E449" s="135" t="s">
        <v>10291</v>
      </c>
      <c r="F449" s="135" t="s">
        <v>10290</v>
      </c>
      <c r="G449" s="18">
        <f>COUNTIFS('Golden Rulebook-CDErule level'!$E:$E,$C449,'Golden Rulebook-CDErule level'!$L:$L,G$28,'Golden Rulebook-CDErule level'!$A:$A,$B449,'Golden Rulebook-CDErule level'!$AA:$AA,"Active")</f>
        <v>1</v>
      </c>
      <c r="H449" s="18" cm="1">
        <f t="array" ref="H449">_xlfn.LET(_xlpm.ids,_xlfn._xlws.FILTER('Golden Rulebook-CDErule level'!$S$4:$S$4620,('Golden Rulebook-CDErule level'!$L$4:$L$4620=H$28)*('Golden Rulebook-CDErule level'!$A$4:$A$4620=$B449)*('Golden Rulebook-CDErule level'!$AA$4:$AA$4620="Active"),""),SUM(--ISNUMBER(SEARCH(","&amp;SUBSTITUTE(SUBSTITUTE($C449," ",""),CHAR(160),"")&amp;",",","&amp;SUBSTITUTE(SUBSTITUTE(_xlpm.ids," ",""),CHAR(160),"")&amp;","))))</f>
        <v>0</v>
      </c>
      <c r="I449" s="18">
        <f>COUNTIFS('Golden Rulebook-CDErule level'!$E:$E,$C449,'Golden Rulebook-CDErule level'!$L:$L,I$28,'Golden Rulebook-CDErule level'!$A:$A,$B449,'Golden Rulebook-CDErule level'!$AA:$AA,"Active")</f>
        <v>0</v>
      </c>
      <c r="J449" s="18">
        <f>COUNTIFS('Golden Rulebook-CDErule level'!$E:$E,$C449,'Golden Rulebook-CDErule level'!$L:$L,J$28,'Golden Rulebook-CDErule level'!$A:$A,$B449,'Golden Rulebook-CDErule level'!$AA:$AA,"Active")</f>
        <v>1</v>
      </c>
    </row>
    <row r="450" spans="2:10" hidden="1">
      <c r="B450" s="111" t="str">
        <f>_xlfn.XLOOKUP(C450,'In-scope Attributes'!B:B,'In-scope Attributes'!H:H,"")</f>
        <v>Sprint 2</v>
      </c>
      <c r="C450" s="135" t="s">
        <v>10313</v>
      </c>
      <c r="D450" s="135" t="s">
        <v>10312</v>
      </c>
      <c r="E450" s="135" t="s">
        <v>10291</v>
      </c>
      <c r="F450" s="135" t="s">
        <v>10290</v>
      </c>
      <c r="G450" s="18">
        <f>COUNTIFS('Golden Rulebook-CDErule level'!$E:$E,$C450,'Golden Rulebook-CDErule level'!$L:$L,G$28,'Golden Rulebook-CDErule level'!$A:$A,$B450,'Golden Rulebook-CDErule level'!$AA:$AA,"Active")</f>
        <v>1</v>
      </c>
      <c r="H450" s="18" cm="1">
        <f t="array" ref="H450">_xlfn.LET(_xlpm.ids,_xlfn._xlws.FILTER('Golden Rulebook-CDErule level'!$S$4:$S$4620,('Golden Rulebook-CDErule level'!$L$4:$L$4620=H$28)*('Golden Rulebook-CDErule level'!$A$4:$A$4620=$B450)*('Golden Rulebook-CDErule level'!$AA$4:$AA$4620="Active"),""),SUM(--ISNUMBER(SEARCH(","&amp;SUBSTITUTE(SUBSTITUTE($C450," ",""),CHAR(160),"")&amp;",",","&amp;SUBSTITUTE(SUBSTITUTE(_xlpm.ids," ",""),CHAR(160),"")&amp;","))))</f>
        <v>1</v>
      </c>
      <c r="I450" s="18">
        <f>COUNTIFS('Golden Rulebook-CDErule level'!$E:$E,$C450,'Golden Rulebook-CDErule level'!$L:$L,I$28,'Golden Rulebook-CDErule level'!$A:$A,$B450,'Golden Rulebook-CDErule level'!$AA:$AA,"Active")</f>
        <v>0</v>
      </c>
      <c r="J450" s="18">
        <f>COUNTIFS('Golden Rulebook-CDErule level'!$E:$E,$C450,'Golden Rulebook-CDErule level'!$L:$L,J$28,'Golden Rulebook-CDErule level'!$A:$A,$B450,'Golden Rulebook-CDErule level'!$AA:$AA,"Active")</f>
        <v>1</v>
      </c>
    </row>
    <row r="451" spans="2:10" hidden="1">
      <c r="B451" s="111" t="str">
        <f>_xlfn.XLOOKUP(C451,'In-scope Attributes'!B:B,'In-scope Attributes'!H:H,"")</f>
        <v>Sprint 2</v>
      </c>
      <c r="C451" s="135" t="s">
        <v>10329</v>
      </c>
      <c r="D451" s="135" t="s">
        <v>10328</v>
      </c>
      <c r="E451" s="135" t="s">
        <v>10291</v>
      </c>
      <c r="F451" s="135" t="s">
        <v>10290</v>
      </c>
      <c r="G451" s="18">
        <f>COUNTIFS('Golden Rulebook-CDErule level'!$E:$E,$C451,'Golden Rulebook-CDErule level'!$L:$L,G$28,'Golden Rulebook-CDErule level'!$A:$A,$B451,'Golden Rulebook-CDErule level'!$AA:$AA,"Active")</f>
        <v>1</v>
      </c>
      <c r="H451" s="18" cm="1">
        <f t="array" ref="H451">_xlfn.LET(_xlpm.ids,_xlfn._xlws.FILTER('Golden Rulebook-CDErule level'!$S$4:$S$4620,('Golden Rulebook-CDErule level'!$L$4:$L$4620=H$28)*('Golden Rulebook-CDErule level'!$A$4:$A$4620=$B451)*('Golden Rulebook-CDErule level'!$AA$4:$AA$4620="Active"),""),SUM(--ISNUMBER(SEARCH(","&amp;SUBSTITUTE(SUBSTITUTE($C451," ",""),CHAR(160),"")&amp;",",","&amp;SUBSTITUTE(SUBSTITUTE(_xlpm.ids," ",""),CHAR(160),"")&amp;","))))</f>
        <v>0</v>
      </c>
      <c r="I451" s="18">
        <f>COUNTIFS('Golden Rulebook-CDErule level'!$E:$E,$C451,'Golden Rulebook-CDErule level'!$L:$L,I$28,'Golden Rulebook-CDErule level'!$A:$A,$B451,'Golden Rulebook-CDErule level'!$AA:$AA,"Active")</f>
        <v>0</v>
      </c>
      <c r="J451" s="18">
        <f>COUNTIFS('Golden Rulebook-CDErule level'!$E:$E,$C451,'Golden Rulebook-CDErule level'!$L:$L,J$28,'Golden Rulebook-CDErule level'!$A:$A,$B451,'Golden Rulebook-CDErule level'!$AA:$AA,"Active")</f>
        <v>1</v>
      </c>
    </row>
    <row r="452" spans="2:10" hidden="1">
      <c r="B452" s="111" t="str">
        <f>_xlfn.XLOOKUP(C452,'In-scope Attributes'!B:B,'In-scope Attributes'!H:H,"")</f>
        <v>Sprint 2</v>
      </c>
      <c r="C452" s="135" t="s">
        <v>10344</v>
      </c>
      <c r="D452" s="135" t="s">
        <v>3216</v>
      </c>
      <c r="E452" s="135" t="s">
        <v>10291</v>
      </c>
      <c r="F452" s="135" t="s">
        <v>10290</v>
      </c>
      <c r="G452" s="18">
        <f>COUNTIFS('Golden Rulebook-CDErule level'!$E:$E,$C452,'Golden Rulebook-CDErule level'!$L:$L,G$28,'Golden Rulebook-CDErule level'!$A:$A,$B452,'Golden Rulebook-CDErule level'!$AA:$AA,"Active")</f>
        <v>1</v>
      </c>
      <c r="H452" s="18" cm="1">
        <f t="array" ref="H452">_xlfn.LET(_xlpm.ids,_xlfn._xlws.FILTER('Golden Rulebook-CDErule level'!$S$4:$S$4620,('Golden Rulebook-CDErule level'!$L$4:$L$4620=H$28)*('Golden Rulebook-CDErule level'!$A$4:$A$4620=$B452)*('Golden Rulebook-CDErule level'!$AA$4:$AA$4620="Active"),""),SUM(--ISNUMBER(SEARCH(","&amp;SUBSTITUTE(SUBSTITUTE($C452," ",""),CHAR(160),"")&amp;",",","&amp;SUBSTITUTE(SUBSTITUTE(_xlpm.ids," ",""),CHAR(160),"")&amp;","))))</f>
        <v>1</v>
      </c>
      <c r="I452" s="18">
        <f>COUNTIFS('Golden Rulebook-CDErule level'!$E:$E,$C452,'Golden Rulebook-CDErule level'!$L:$L,I$28,'Golden Rulebook-CDErule level'!$A:$A,$B452,'Golden Rulebook-CDErule level'!$AA:$AA,"Active")</f>
        <v>0</v>
      </c>
      <c r="J452" s="18">
        <f>COUNTIFS('Golden Rulebook-CDErule level'!$E:$E,$C452,'Golden Rulebook-CDErule level'!$L:$L,J$28,'Golden Rulebook-CDErule level'!$A:$A,$B452,'Golden Rulebook-CDErule level'!$AA:$AA,"Active")</f>
        <v>2</v>
      </c>
    </row>
    <row r="453" spans="2:10" hidden="1">
      <c r="B453" s="111" t="str">
        <f>_xlfn.XLOOKUP(C453,'In-scope Attributes'!B:B,'In-scope Attributes'!H:H,"")</f>
        <v>Sprint 2</v>
      </c>
      <c r="C453" s="135" t="s">
        <v>10359</v>
      </c>
      <c r="D453" s="135" t="s">
        <v>10358</v>
      </c>
      <c r="E453" s="135" t="s">
        <v>10291</v>
      </c>
      <c r="F453" s="135" t="s">
        <v>10290</v>
      </c>
      <c r="G453" s="18">
        <f>COUNTIFS('Golden Rulebook-CDErule level'!$E:$E,$C453,'Golden Rulebook-CDErule level'!$L:$L,G$28,'Golden Rulebook-CDErule level'!$A:$A,$B453,'Golden Rulebook-CDErule level'!$AA:$AA,"Active")</f>
        <v>1</v>
      </c>
      <c r="H453" s="18" cm="1">
        <f t="array" ref="H453">_xlfn.LET(_xlpm.ids,_xlfn._xlws.FILTER('Golden Rulebook-CDErule level'!$S$4:$S$4620,('Golden Rulebook-CDErule level'!$L$4:$L$4620=H$28)*('Golden Rulebook-CDErule level'!$A$4:$A$4620=$B453)*('Golden Rulebook-CDErule level'!$AA$4:$AA$4620="Active"),""),SUM(--ISNUMBER(SEARCH(","&amp;SUBSTITUTE(SUBSTITUTE($C453," ",""),CHAR(160),"")&amp;",",","&amp;SUBSTITUTE(SUBSTITUTE(_xlpm.ids," ",""),CHAR(160),"")&amp;","))))</f>
        <v>1</v>
      </c>
      <c r="I453" s="18">
        <f>COUNTIFS('Golden Rulebook-CDErule level'!$E:$E,$C453,'Golden Rulebook-CDErule level'!$L:$L,I$28,'Golden Rulebook-CDErule level'!$A:$A,$B453,'Golden Rulebook-CDErule level'!$AA:$AA,"Active")</f>
        <v>0</v>
      </c>
      <c r="J453" s="18">
        <f>COUNTIFS('Golden Rulebook-CDErule level'!$E:$E,$C453,'Golden Rulebook-CDErule level'!$L:$L,J$28,'Golden Rulebook-CDErule level'!$A:$A,$B453,'Golden Rulebook-CDErule level'!$AA:$AA,"Active")</f>
        <v>2</v>
      </c>
    </row>
    <row r="454" spans="2:10" hidden="1">
      <c r="B454" s="111" t="str">
        <f>_xlfn.XLOOKUP(C454,'In-scope Attributes'!B:B,'In-scope Attributes'!H:H,"")</f>
        <v>Sprint 2</v>
      </c>
      <c r="C454" s="135" t="s">
        <v>10388</v>
      </c>
      <c r="D454" s="135" t="s">
        <v>10387</v>
      </c>
      <c r="E454" s="135" t="s">
        <v>10291</v>
      </c>
      <c r="F454" s="135" t="s">
        <v>10290</v>
      </c>
      <c r="G454" s="18">
        <f>COUNTIFS('Golden Rulebook-CDErule level'!$E:$E,$C454,'Golden Rulebook-CDErule level'!$L:$L,G$28,'Golden Rulebook-CDErule level'!$A:$A,$B454,'Golden Rulebook-CDErule level'!$AA:$AA,"Active")</f>
        <v>1</v>
      </c>
      <c r="H454" s="18" cm="1">
        <f t="array" ref="H454">_xlfn.LET(_xlpm.ids,_xlfn._xlws.FILTER('Golden Rulebook-CDErule level'!$S$4:$S$4620,('Golden Rulebook-CDErule level'!$L$4:$L$4620=H$28)*('Golden Rulebook-CDErule level'!$A$4:$A$4620=$B454)*('Golden Rulebook-CDErule level'!$AA$4:$AA$4620="Active"),""),SUM(--ISNUMBER(SEARCH(","&amp;SUBSTITUTE(SUBSTITUTE($C454," ",""),CHAR(160),"")&amp;",",","&amp;SUBSTITUTE(SUBSTITUTE(_xlpm.ids," ",""),CHAR(160),"")&amp;","))))</f>
        <v>1</v>
      </c>
      <c r="I454" s="18">
        <f>COUNTIFS('Golden Rulebook-CDErule level'!$E:$E,$C454,'Golden Rulebook-CDErule level'!$L:$L,I$28,'Golden Rulebook-CDErule level'!$A:$A,$B454,'Golden Rulebook-CDErule level'!$AA:$AA,"Active")</f>
        <v>0</v>
      </c>
      <c r="J454" s="18">
        <f>COUNTIFS('Golden Rulebook-CDErule level'!$E:$E,$C454,'Golden Rulebook-CDErule level'!$L:$L,J$28,'Golden Rulebook-CDErule level'!$A:$A,$B454,'Golden Rulebook-CDErule level'!$AA:$AA,"Active")</f>
        <v>2</v>
      </c>
    </row>
    <row r="455" spans="2:10" hidden="1">
      <c r="B455" s="111" t="str">
        <f>_xlfn.XLOOKUP(C455,'In-scope Attributes'!B:B,'In-scope Attributes'!H:H,"")</f>
        <v>Sprint 2</v>
      </c>
      <c r="C455" s="135" t="s">
        <v>10410</v>
      </c>
      <c r="D455" s="135" t="s">
        <v>10409</v>
      </c>
      <c r="E455" s="135" t="s">
        <v>10291</v>
      </c>
      <c r="F455" s="135" t="s">
        <v>10290</v>
      </c>
      <c r="G455" s="18">
        <f>COUNTIFS('Golden Rulebook-CDErule level'!$E:$E,$C455,'Golden Rulebook-CDErule level'!$L:$L,G$28,'Golden Rulebook-CDErule level'!$A:$A,$B455,'Golden Rulebook-CDErule level'!$AA:$AA,"Active")</f>
        <v>1</v>
      </c>
      <c r="H455" s="18" cm="1">
        <f t="array" ref="H455">_xlfn.LET(_xlpm.ids,_xlfn._xlws.FILTER('Golden Rulebook-CDErule level'!$S$4:$S$4620,('Golden Rulebook-CDErule level'!$L$4:$L$4620=H$28)*('Golden Rulebook-CDErule level'!$A$4:$A$4620=$B455)*('Golden Rulebook-CDErule level'!$AA$4:$AA$4620="Active"),""),SUM(--ISNUMBER(SEARCH(","&amp;SUBSTITUTE(SUBSTITUTE($C455," ",""),CHAR(160),"")&amp;",",","&amp;SUBSTITUTE(SUBSTITUTE(_xlpm.ids," ",""),CHAR(160),"")&amp;","))))</f>
        <v>0</v>
      </c>
      <c r="I455" s="18">
        <f>COUNTIFS('Golden Rulebook-CDErule level'!$E:$E,$C455,'Golden Rulebook-CDErule level'!$L:$L,I$28,'Golden Rulebook-CDErule level'!$A:$A,$B455,'Golden Rulebook-CDErule level'!$AA:$AA,"Active")</f>
        <v>0</v>
      </c>
      <c r="J455" s="18">
        <f>COUNTIFS('Golden Rulebook-CDErule level'!$E:$E,$C455,'Golden Rulebook-CDErule level'!$L:$L,J$28,'Golden Rulebook-CDErule level'!$A:$A,$B455,'Golden Rulebook-CDErule level'!$AA:$AA,"Active")</f>
        <v>1</v>
      </c>
    </row>
    <row r="456" spans="2:10" hidden="1">
      <c r="B456" s="111" t="str">
        <f>_xlfn.XLOOKUP(C456,'In-scope Attributes'!B:B,'In-scope Attributes'!H:H,"")</f>
        <v>Sprint 2</v>
      </c>
      <c r="C456" s="135" t="s">
        <v>10426</v>
      </c>
      <c r="D456" s="135" t="s">
        <v>10425</v>
      </c>
      <c r="E456" s="135" t="s">
        <v>10291</v>
      </c>
      <c r="F456" s="135" t="s">
        <v>10290</v>
      </c>
      <c r="G456" s="18">
        <f>COUNTIFS('Golden Rulebook-CDErule level'!$E:$E,$C456,'Golden Rulebook-CDErule level'!$L:$L,G$28,'Golden Rulebook-CDErule level'!$A:$A,$B456,'Golden Rulebook-CDErule level'!$AA:$AA,"Active")</f>
        <v>1</v>
      </c>
      <c r="H456" s="18" cm="1">
        <f t="array" ref="H456">_xlfn.LET(_xlpm.ids,_xlfn._xlws.FILTER('Golden Rulebook-CDErule level'!$S$4:$S$4620,('Golden Rulebook-CDErule level'!$L$4:$L$4620=H$28)*('Golden Rulebook-CDErule level'!$A$4:$A$4620=$B456)*('Golden Rulebook-CDErule level'!$AA$4:$AA$4620="Active"),""),SUM(--ISNUMBER(SEARCH(","&amp;SUBSTITUTE(SUBSTITUTE($C456," ",""),CHAR(160),"")&amp;",",","&amp;SUBSTITUTE(SUBSTITUTE(_xlpm.ids," ",""),CHAR(160),"")&amp;","))))</f>
        <v>0</v>
      </c>
      <c r="I456" s="18">
        <f>COUNTIFS('Golden Rulebook-CDErule level'!$E:$E,$C456,'Golden Rulebook-CDErule level'!$L:$L,I$28,'Golden Rulebook-CDErule level'!$A:$A,$B456,'Golden Rulebook-CDErule level'!$AA:$AA,"Active")</f>
        <v>0</v>
      </c>
      <c r="J456" s="18">
        <f>COUNTIFS('Golden Rulebook-CDErule level'!$E:$E,$C456,'Golden Rulebook-CDErule level'!$L:$L,J$28,'Golden Rulebook-CDErule level'!$A:$A,$B456,'Golden Rulebook-CDErule level'!$AA:$AA,"Active")</f>
        <v>2</v>
      </c>
    </row>
    <row r="457" spans="2:10" hidden="1">
      <c r="B457" s="111" t="str">
        <f>_xlfn.XLOOKUP(C457,'In-scope Attributes'!B:B,'In-scope Attributes'!H:H,"")</f>
        <v>Sprint 2</v>
      </c>
      <c r="C457" s="135" t="s">
        <v>10448</v>
      </c>
      <c r="D457" s="135" t="s">
        <v>10447</v>
      </c>
      <c r="E457" s="135" t="s">
        <v>10291</v>
      </c>
      <c r="F457" s="135" t="s">
        <v>10290</v>
      </c>
      <c r="G457" s="18">
        <f>COUNTIFS('Golden Rulebook-CDErule level'!$E:$E,$C457,'Golden Rulebook-CDErule level'!$L:$L,G$28,'Golden Rulebook-CDErule level'!$A:$A,$B457,'Golden Rulebook-CDErule level'!$AA:$AA,"Active")</f>
        <v>1</v>
      </c>
      <c r="H457" s="18" cm="1">
        <f t="array" ref="H457">_xlfn.LET(_xlpm.ids,_xlfn._xlws.FILTER('Golden Rulebook-CDErule level'!$S$4:$S$4620,('Golden Rulebook-CDErule level'!$L$4:$L$4620=H$28)*('Golden Rulebook-CDErule level'!$A$4:$A$4620=$B457)*('Golden Rulebook-CDErule level'!$AA$4:$AA$4620="Active"),""),SUM(--ISNUMBER(SEARCH(","&amp;SUBSTITUTE(SUBSTITUTE($C457," ",""),CHAR(160),"")&amp;",",","&amp;SUBSTITUTE(SUBSTITUTE(_xlpm.ids," ",""),CHAR(160),"")&amp;","))))</f>
        <v>1</v>
      </c>
      <c r="I457" s="18">
        <f>COUNTIFS('Golden Rulebook-CDErule level'!$E:$E,$C457,'Golden Rulebook-CDErule level'!$L:$L,I$28,'Golden Rulebook-CDErule level'!$A:$A,$B457,'Golden Rulebook-CDErule level'!$AA:$AA,"Active")</f>
        <v>0</v>
      </c>
      <c r="J457" s="18">
        <f>COUNTIFS('Golden Rulebook-CDErule level'!$E:$E,$C457,'Golden Rulebook-CDErule level'!$L:$L,J$28,'Golden Rulebook-CDErule level'!$A:$A,$B457,'Golden Rulebook-CDErule level'!$AA:$AA,"Active")</f>
        <v>5</v>
      </c>
    </row>
    <row r="458" spans="2:10" hidden="1">
      <c r="B458" s="111" t="str">
        <f>_xlfn.XLOOKUP(C458,'In-scope Attributes'!B:B,'In-scope Attributes'!H:H,"")</f>
        <v>Sprint 2</v>
      </c>
      <c r="C458" s="135" t="s">
        <v>10488</v>
      </c>
      <c r="D458" s="135" t="s">
        <v>10487</v>
      </c>
      <c r="E458" s="135" t="s">
        <v>10291</v>
      </c>
      <c r="F458" s="135" t="s">
        <v>10290</v>
      </c>
      <c r="G458" s="18">
        <f>COUNTIFS('Golden Rulebook-CDErule level'!$E:$E,$C458,'Golden Rulebook-CDErule level'!$L:$L,G$28,'Golden Rulebook-CDErule level'!$A:$A,$B458,'Golden Rulebook-CDErule level'!$AA:$AA,"Active")</f>
        <v>1</v>
      </c>
      <c r="H458" s="18" cm="1">
        <f t="array" ref="H458">_xlfn.LET(_xlpm.ids,_xlfn._xlws.FILTER('Golden Rulebook-CDErule level'!$S$4:$S$4620,('Golden Rulebook-CDErule level'!$L$4:$L$4620=H$28)*('Golden Rulebook-CDErule level'!$A$4:$A$4620=$B458)*('Golden Rulebook-CDErule level'!$AA$4:$AA$4620="Active"),""),SUM(--ISNUMBER(SEARCH(","&amp;SUBSTITUTE(SUBSTITUTE($C458," ",""),CHAR(160),"")&amp;",",","&amp;SUBSTITUTE(SUBSTITUTE(_xlpm.ids," ",""),CHAR(160),"")&amp;","))))</f>
        <v>1</v>
      </c>
      <c r="I458" s="18">
        <f>COUNTIFS('Golden Rulebook-CDErule level'!$E:$E,$C458,'Golden Rulebook-CDErule level'!$L:$L,I$28,'Golden Rulebook-CDErule level'!$A:$A,$B458,'Golden Rulebook-CDErule level'!$AA:$AA,"Active")</f>
        <v>0</v>
      </c>
      <c r="J458" s="18">
        <f>COUNTIFS('Golden Rulebook-CDErule level'!$E:$E,$C458,'Golden Rulebook-CDErule level'!$L:$L,J$28,'Golden Rulebook-CDErule level'!$A:$A,$B458,'Golden Rulebook-CDErule level'!$AA:$AA,"Active")</f>
        <v>2</v>
      </c>
    </row>
    <row r="459" spans="2:10" hidden="1">
      <c r="B459" s="111" t="str">
        <f>_xlfn.XLOOKUP(C459,'In-scope Attributes'!B:B,'In-scope Attributes'!H:H,"")</f>
        <v>Sprint 2</v>
      </c>
      <c r="C459" s="135" t="s">
        <v>10510</v>
      </c>
      <c r="D459" s="135" t="s">
        <v>10509</v>
      </c>
      <c r="E459" s="135" t="s">
        <v>10291</v>
      </c>
      <c r="F459" s="135" t="s">
        <v>10290</v>
      </c>
      <c r="G459" s="18">
        <f>COUNTIFS('Golden Rulebook-CDErule level'!$E:$E,$C459,'Golden Rulebook-CDErule level'!$L:$L,G$28,'Golden Rulebook-CDErule level'!$A:$A,$B459,'Golden Rulebook-CDErule level'!$AA:$AA,"Active")</f>
        <v>1</v>
      </c>
      <c r="H459" s="18" cm="1">
        <f t="array" ref="H459">_xlfn.LET(_xlpm.ids,_xlfn._xlws.FILTER('Golden Rulebook-CDErule level'!$S$4:$S$4620,('Golden Rulebook-CDErule level'!$L$4:$L$4620=H$28)*('Golden Rulebook-CDErule level'!$A$4:$A$4620=$B459)*('Golden Rulebook-CDErule level'!$AA$4:$AA$4620="Active"),""),SUM(--ISNUMBER(SEARCH(","&amp;SUBSTITUTE(SUBSTITUTE($C459," ",""),CHAR(160),"")&amp;",",","&amp;SUBSTITUTE(SUBSTITUTE(_xlpm.ids," ",""),CHAR(160),"")&amp;","))))</f>
        <v>1</v>
      </c>
      <c r="I459" s="18">
        <f>COUNTIFS('Golden Rulebook-CDErule level'!$E:$E,$C459,'Golden Rulebook-CDErule level'!$L:$L,I$28,'Golden Rulebook-CDErule level'!$A:$A,$B459,'Golden Rulebook-CDErule level'!$AA:$AA,"Active")</f>
        <v>0</v>
      </c>
      <c r="J459" s="18">
        <f>COUNTIFS('Golden Rulebook-CDErule level'!$E:$E,$C459,'Golden Rulebook-CDErule level'!$L:$L,J$28,'Golden Rulebook-CDErule level'!$A:$A,$B459,'Golden Rulebook-CDErule level'!$AA:$AA,"Active")</f>
        <v>2</v>
      </c>
    </row>
    <row r="460" spans="2:10" hidden="1">
      <c r="B460" s="111" t="str">
        <f>_xlfn.XLOOKUP(C460,'In-scope Attributes'!B:B,'In-scope Attributes'!H:H,"")</f>
        <v>Sprint 2</v>
      </c>
      <c r="C460" s="135" t="s">
        <v>10539</v>
      </c>
      <c r="D460" s="135" t="s">
        <v>10538</v>
      </c>
      <c r="E460" s="135" t="s">
        <v>10291</v>
      </c>
      <c r="F460" s="135" t="s">
        <v>10290</v>
      </c>
      <c r="G460" s="18">
        <f>COUNTIFS('Golden Rulebook-CDErule level'!$E:$E,$C460,'Golden Rulebook-CDErule level'!$L:$L,G$28,'Golden Rulebook-CDErule level'!$A:$A,$B460,'Golden Rulebook-CDErule level'!$AA:$AA,"Active")</f>
        <v>1</v>
      </c>
      <c r="H460" s="18" cm="1">
        <f t="array" ref="H460">_xlfn.LET(_xlpm.ids,_xlfn._xlws.FILTER('Golden Rulebook-CDErule level'!$S$4:$S$4620,('Golden Rulebook-CDErule level'!$L$4:$L$4620=H$28)*('Golden Rulebook-CDErule level'!$A$4:$A$4620=$B460)*('Golden Rulebook-CDErule level'!$AA$4:$AA$4620="Active"),""),SUM(--ISNUMBER(SEARCH(","&amp;SUBSTITUTE(SUBSTITUTE($C460," ",""),CHAR(160),"")&amp;",",","&amp;SUBSTITUTE(SUBSTITUTE(_xlpm.ids," ",""),CHAR(160),"")&amp;","))))</f>
        <v>0</v>
      </c>
      <c r="I460" s="18">
        <f>COUNTIFS('Golden Rulebook-CDErule level'!$E:$E,$C460,'Golden Rulebook-CDErule level'!$L:$L,I$28,'Golden Rulebook-CDErule level'!$A:$A,$B460,'Golden Rulebook-CDErule level'!$AA:$AA,"Active")</f>
        <v>0</v>
      </c>
      <c r="J460" s="18">
        <f>COUNTIFS('Golden Rulebook-CDErule level'!$E:$E,$C460,'Golden Rulebook-CDErule level'!$L:$L,J$28,'Golden Rulebook-CDErule level'!$A:$A,$B460,'Golden Rulebook-CDErule level'!$AA:$AA,"Active")</f>
        <v>4</v>
      </c>
    </row>
    <row r="461" spans="2:10" hidden="1">
      <c r="B461" s="111" t="str">
        <f>_xlfn.XLOOKUP(C461,'In-scope Attributes'!B:B,'In-scope Attributes'!H:H,"")</f>
        <v>Sprint 2</v>
      </c>
      <c r="C461" s="135" t="s">
        <v>10575</v>
      </c>
      <c r="D461" s="135" t="s">
        <v>10574</v>
      </c>
      <c r="E461" s="135" t="s">
        <v>10291</v>
      </c>
      <c r="F461" s="135" t="s">
        <v>10290</v>
      </c>
      <c r="G461" s="18">
        <f>COUNTIFS('Golden Rulebook-CDErule level'!$E:$E,$C461,'Golden Rulebook-CDErule level'!$L:$L,G$28,'Golden Rulebook-CDErule level'!$A:$A,$B461,'Golden Rulebook-CDErule level'!$AA:$AA,"Active")</f>
        <v>1</v>
      </c>
      <c r="H461" s="18" cm="1">
        <f t="array" ref="H461">_xlfn.LET(_xlpm.ids,_xlfn._xlws.FILTER('Golden Rulebook-CDErule level'!$S$4:$S$4620,('Golden Rulebook-CDErule level'!$L$4:$L$4620=H$28)*('Golden Rulebook-CDErule level'!$A$4:$A$4620=$B461)*('Golden Rulebook-CDErule level'!$AA$4:$AA$4620="Active"),""),SUM(--ISNUMBER(SEARCH(","&amp;SUBSTITUTE(SUBSTITUTE($C461," ",""),CHAR(160),"")&amp;",",","&amp;SUBSTITUTE(SUBSTITUTE(_xlpm.ids," ",""),CHAR(160),"")&amp;","))))</f>
        <v>1</v>
      </c>
      <c r="I461" s="18">
        <f>COUNTIFS('Golden Rulebook-CDErule level'!$E:$E,$C461,'Golden Rulebook-CDErule level'!$L:$L,I$28,'Golden Rulebook-CDErule level'!$A:$A,$B461,'Golden Rulebook-CDErule level'!$AA:$AA,"Active")</f>
        <v>0</v>
      </c>
      <c r="J461" s="18">
        <f>COUNTIFS('Golden Rulebook-CDErule level'!$E:$E,$C461,'Golden Rulebook-CDErule level'!$L:$L,J$28,'Golden Rulebook-CDErule level'!$A:$A,$B461,'Golden Rulebook-CDErule level'!$AA:$AA,"Active")</f>
        <v>3</v>
      </c>
    </row>
    <row r="462" spans="2:10" hidden="1">
      <c r="B462" s="111" t="str">
        <f>_xlfn.XLOOKUP(C462,'In-scope Attributes'!B:B,'In-scope Attributes'!H:H,"")</f>
        <v>Sprint 2</v>
      </c>
      <c r="C462" s="135" t="s">
        <v>10603</v>
      </c>
      <c r="D462" s="135" t="s">
        <v>7548</v>
      </c>
      <c r="E462" s="135" t="s">
        <v>10291</v>
      </c>
      <c r="F462" s="135" t="s">
        <v>10290</v>
      </c>
      <c r="G462" s="18">
        <f>COUNTIFS('Golden Rulebook-CDErule level'!$E:$E,$C462,'Golden Rulebook-CDErule level'!$L:$L,G$28,'Golden Rulebook-CDErule level'!$A:$A,$B462,'Golden Rulebook-CDErule level'!$AA:$AA,"Active")</f>
        <v>1</v>
      </c>
      <c r="H462" s="18" cm="1">
        <f t="array" ref="H462">_xlfn.LET(_xlpm.ids,_xlfn._xlws.FILTER('Golden Rulebook-CDErule level'!$S$4:$S$4620,('Golden Rulebook-CDErule level'!$L$4:$L$4620=H$28)*('Golden Rulebook-CDErule level'!$A$4:$A$4620=$B462)*('Golden Rulebook-CDErule level'!$AA$4:$AA$4620="Active"),""),SUM(--ISNUMBER(SEARCH(","&amp;SUBSTITUTE(SUBSTITUTE($C462," ",""),CHAR(160),"")&amp;",",","&amp;SUBSTITUTE(SUBSTITUTE(_xlpm.ids," ",""),CHAR(160),"")&amp;","))))</f>
        <v>0</v>
      </c>
      <c r="I462" s="18">
        <f>COUNTIFS('Golden Rulebook-CDErule level'!$E:$E,$C462,'Golden Rulebook-CDErule level'!$L:$L,I$28,'Golden Rulebook-CDErule level'!$A:$A,$B462,'Golden Rulebook-CDErule level'!$AA:$AA,"Active")</f>
        <v>0</v>
      </c>
      <c r="J462" s="18">
        <f>COUNTIFS('Golden Rulebook-CDErule level'!$E:$E,$C462,'Golden Rulebook-CDErule level'!$L:$L,J$28,'Golden Rulebook-CDErule level'!$A:$A,$B462,'Golden Rulebook-CDErule level'!$AA:$AA,"Active")</f>
        <v>1</v>
      </c>
    </row>
    <row r="463" spans="2:10" hidden="1">
      <c r="B463" s="111" t="str">
        <f>_xlfn.XLOOKUP(C463,'In-scope Attributes'!B:B,'In-scope Attributes'!H:H,"")</f>
        <v>Sprint 2</v>
      </c>
      <c r="C463" s="135" t="s">
        <v>10618</v>
      </c>
      <c r="D463" s="135" t="s">
        <v>10617</v>
      </c>
      <c r="E463" s="135" t="s">
        <v>10291</v>
      </c>
      <c r="F463" s="135" t="s">
        <v>10290</v>
      </c>
      <c r="G463" s="18">
        <f>COUNTIFS('Golden Rulebook-CDErule level'!$E:$E,$C463,'Golden Rulebook-CDErule level'!$L:$L,G$28,'Golden Rulebook-CDErule level'!$A:$A,$B463,'Golden Rulebook-CDErule level'!$AA:$AA,"Active")</f>
        <v>1</v>
      </c>
      <c r="H463" s="18" cm="1">
        <f t="array" ref="H463">_xlfn.LET(_xlpm.ids,_xlfn._xlws.FILTER('Golden Rulebook-CDErule level'!$S$4:$S$4620,('Golden Rulebook-CDErule level'!$L$4:$L$4620=H$28)*('Golden Rulebook-CDErule level'!$A$4:$A$4620=$B463)*('Golden Rulebook-CDErule level'!$AA$4:$AA$4620="Active"),""),SUM(--ISNUMBER(SEARCH(","&amp;SUBSTITUTE(SUBSTITUTE($C463," ",""),CHAR(160),"")&amp;",",","&amp;SUBSTITUTE(SUBSTITUTE(_xlpm.ids," ",""),CHAR(160),"")&amp;","))))</f>
        <v>1</v>
      </c>
      <c r="I463" s="18">
        <f>COUNTIFS('Golden Rulebook-CDErule level'!$E:$E,$C463,'Golden Rulebook-CDErule level'!$L:$L,I$28,'Golden Rulebook-CDErule level'!$A:$A,$B463,'Golden Rulebook-CDErule level'!$AA:$AA,"Active")</f>
        <v>0</v>
      </c>
      <c r="J463" s="18">
        <f>COUNTIFS('Golden Rulebook-CDErule level'!$E:$E,$C463,'Golden Rulebook-CDErule level'!$L:$L,J$28,'Golden Rulebook-CDErule level'!$A:$A,$B463,'Golden Rulebook-CDErule level'!$AA:$AA,"Active")</f>
        <v>2</v>
      </c>
    </row>
    <row r="464" spans="2:10" hidden="1">
      <c r="B464" s="111" t="str">
        <f>_xlfn.XLOOKUP(C464,'In-scope Attributes'!B:B,'In-scope Attributes'!H:H,"")</f>
        <v>Sprint 2</v>
      </c>
      <c r="C464" s="135" t="s">
        <v>10640</v>
      </c>
      <c r="D464" s="135" t="s">
        <v>10639</v>
      </c>
      <c r="E464" s="135" t="s">
        <v>10291</v>
      </c>
      <c r="F464" s="135" t="s">
        <v>10290</v>
      </c>
      <c r="G464" s="18">
        <f>COUNTIFS('Golden Rulebook-CDErule level'!$E:$E,$C464,'Golden Rulebook-CDErule level'!$L:$L,G$28,'Golden Rulebook-CDErule level'!$A:$A,$B464,'Golden Rulebook-CDErule level'!$AA:$AA,"Active")</f>
        <v>1</v>
      </c>
      <c r="H464" s="18" cm="1">
        <f t="array" ref="H464">_xlfn.LET(_xlpm.ids,_xlfn._xlws.FILTER('Golden Rulebook-CDErule level'!$S$4:$S$4620,('Golden Rulebook-CDErule level'!$L$4:$L$4620=H$28)*('Golden Rulebook-CDErule level'!$A$4:$A$4620=$B464)*('Golden Rulebook-CDErule level'!$AA$4:$AA$4620="Active"),""),SUM(--ISNUMBER(SEARCH(","&amp;SUBSTITUTE(SUBSTITUTE($C464," ",""),CHAR(160),"")&amp;",",","&amp;SUBSTITUTE(SUBSTITUTE(_xlpm.ids," ",""),CHAR(160),"")&amp;","))))</f>
        <v>0</v>
      </c>
      <c r="I464" s="18">
        <f>COUNTIFS('Golden Rulebook-CDErule level'!$E:$E,$C464,'Golden Rulebook-CDErule level'!$L:$L,I$28,'Golden Rulebook-CDErule level'!$A:$A,$B464,'Golden Rulebook-CDErule level'!$AA:$AA,"Active")</f>
        <v>0</v>
      </c>
      <c r="J464" s="18">
        <f>COUNTIFS('Golden Rulebook-CDErule level'!$E:$E,$C464,'Golden Rulebook-CDErule level'!$L:$L,J$28,'Golden Rulebook-CDErule level'!$A:$A,$B464,'Golden Rulebook-CDErule level'!$AA:$AA,"Active")</f>
        <v>2</v>
      </c>
    </row>
    <row r="465" spans="2:10" hidden="1">
      <c r="B465" s="111" t="str">
        <f>_xlfn.XLOOKUP(C465,'In-scope Attributes'!B:B,'In-scope Attributes'!H:H,"")</f>
        <v>Sprint 2</v>
      </c>
      <c r="C465" s="135" t="s">
        <v>10661</v>
      </c>
      <c r="D465" s="135" t="s">
        <v>7588</v>
      </c>
      <c r="E465" s="135" t="s">
        <v>10291</v>
      </c>
      <c r="F465" s="135" t="s">
        <v>10290</v>
      </c>
      <c r="G465" s="18">
        <f>COUNTIFS('Golden Rulebook-CDErule level'!$E:$E,$C465,'Golden Rulebook-CDErule level'!$L:$L,G$28,'Golden Rulebook-CDErule level'!$A:$A,$B465,'Golden Rulebook-CDErule level'!$AA:$AA,"Active")</f>
        <v>1</v>
      </c>
      <c r="H465" s="18" cm="1">
        <f t="array" ref="H465">_xlfn.LET(_xlpm.ids,_xlfn._xlws.FILTER('Golden Rulebook-CDErule level'!$S$4:$S$4620,('Golden Rulebook-CDErule level'!$L$4:$L$4620=H$28)*('Golden Rulebook-CDErule level'!$A$4:$A$4620=$B465)*('Golden Rulebook-CDErule level'!$AA$4:$AA$4620="Active"),""),SUM(--ISNUMBER(SEARCH(","&amp;SUBSTITUTE(SUBSTITUTE($C465," ",""),CHAR(160),"")&amp;",",","&amp;SUBSTITUTE(SUBSTITUTE(_xlpm.ids," ",""),CHAR(160),"")&amp;","))))</f>
        <v>1</v>
      </c>
      <c r="I465" s="18">
        <f>COUNTIFS('Golden Rulebook-CDErule level'!$E:$E,$C465,'Golden Rulebook-CDErule level'!$L:$L,I$28,'Golden Rulebook-CDErule level'!$A:$A,$B465,'Golden Rulebook-CDErule level'!$AA:$AA,"Active")</f>
        <v>0</v>
      </c>
      <c r="J465" s="18">
        <f>COUNTIFS('Golden Rulebook-CDErule level'!$E:$E,$C465,'Golden Rulebook-CDErule level'!$L:$L,J$28,'Golden Rulebook-CDErule level'!$A:$A,$B465,'Golden Rulebook-CDErule level'!$AA:$AA,"Active")</f>
        <v>1</v>
      </c>
    </row>
    <row r="466" spans="2:10" hidden="1">
      <c r="B466" s="111" t="str">
        <f>_xlfn.XLOOKUP(C466,'In-scope Attributes'!B:B,'In-scope Attributes'!H:H,"")</f>
        <v>Sprint 2</v>
      </c>
      <c r="C466" s="135" t="s">
        <v>10676</v>
      </c>
      <c r="D466" s="135" t="s">
        <v>52</v>
      </c>
      <c r="E466" s="135" t="s">
        <v>10675</v>
      </c>
      <c r="F466" s="135" t="s">
        <v>10674</v>
      </c>
      <c r="G466" s="18">
        <f>COUNTIFS('Golden Rulebook-CDErule level'!$E:$E,$C466,'Golden Rulebook-CDErule level'!$L:$L,G$28,'Golden Rulebook-CDErule level'!$A:$A,$B466,'Golden Rulebook-CDErule level'!$AA:$AA,"Active")</f>
        <v>1</v>
      </c>
      <c r="H466" s="18" cm="1">
        <f t="array" ref="H466">_xlfn.LET(_xlpm.ids,_xlfn._xlws.FILTER('Golden Rulebook-CDErule level'!$S$4:$S$4620,('Golden Rulebook-CDErule level'!$L$4:$L$4620=H$28)*('Golden Rulebook-CDErule level'!$A$4:$A$4620=$B466)*('Golden Rulebook-CDErule level'!$AA$4:$AA$4620="Active"),""),SUM(--ISNUMBER(SEARCH(","&amp;SUBSTITUTE(SUBSTITUTE($C466," ",""),CHAR(160),"")&amp;",",","&amp;SUBSTITUTE(SUBSTITUTE(_xlpm.ids," ",""),CHAR(160),"")&amp;","))))</f>
        <v>1</v>
      </c>
      <c r="I466" s="18">
        <f>COUNTIFS('Golden Rulebook-CDErule level'!$E:$E,$C466,'Golden Rulebook-CDErule level'!$L:$L,I$28,'Golden Rulebook-CDErule level'!$A:$A,$B466,'Golden Rulebook-CDErule level'!$AA:$AA,"Active")</f>
        <v>0</v>
      </c>
      <c r="J466" s="18">
        <f>COUNTIFS('Golden Rulebook-CDErule level'!$E:$E,$C466,'Golden Rulebook-CDErule level'!$L:$L,J$28,'Golden Rulebook-CDErule level'!$A:$A,$B466,'Golden Rulebook-CDErule level'!$AA:$AA,"Active")</f>
        <v>3</v>
      </c>
    </row>
    <row r="467" spans="2:10" hidden="1">
      <c r="B467" s="111" t="str">
        <f>_xlfn.XLOOKUP(C467,'In-scope Attributes'!B:B,'In-scope Attributes'!H:H,"")</f>
        <v>Sprint 2</v>
      </c>
      <c r="C467" s="135" t="s">
        <v>10703</v>
      </c>
      <c r="D467" s="135" t="s">
        <v>5528</v>
      </c>
      <c r="E467" s="135" t="s">
        <v>10675</v>
      </c>
      <c r="F467" s="135" t="s">
        <v>10674</v>
      </c>
      <c r="G467" s="18">
        <f>COUNTIFS('Golden Rulebook-CDErule level'!$E:$E,$C467,'Golden Rulebook-CDErule level'!$L:$L,G$28,'Golden Rulebook-CDErule level'!$A:$A,$B467,'Golden Rulebook-CDErule level'!$AA:$AA,"Active")</f>
        <v>1</v>
      </c>
      <c r="H467" s="18" cm="1">
        <f t="array" ref="H467">_xlfn.LET(_xlpm.ids,_xlfn._xlws.FILTER('Golden Rulebook-CDErule level'!$S$4:$S$4620,('Golden Rulebook-CDErule level'!$L$4:$L$4620=H$28)*('Golden Rulebook-CDErule level'!$A$4:$A$4620=$B467)*('Golden Rulebook-CDErule level'!$AA$4:$AA$4620="Active"),""),SUM(--ISNUMBER(SEARCH(","&amp;SUBSTITUTE(SUBSTITUTE($C467," ",""),CHAR(160),"")&amp;",",","&amp;SUBSTITUTE(SUBSTITUTE(_xlpm.ids," ",""),CHAR(160),"")&amp;","))))</f>
        <v>0</v>
      </c>
      <c r="I467" s="18">
        <f>COUNTIFS('Golden Rulebook-CDErule level'!$E:$E,$C467,'Golden Rulebook-CDErule level'!$L:$L,I$28,'Golden Rulebook-CDErule level'!$A:$A,$B467,'Golden Rulebook-CDErule level'!$AA:$AA,"Active")</f>
        <v>0</v>
      </c>
      <c r="J467" s="18">
        <f>COUNTIFS('Golden Rulebook-CDErule level'!$E:$E,$C467,'Golden Rulebook-CDErule level'!$L:$L,J$28,'Golden Rulebook-CDErule level'!$A:$A,$B467,'Golden Rulebook-CDErule level'!$AA:$AA,"Active")</f>
        <v>1</v>
      </c>
    </row>
    <row r="468" spans="2:10" hidden="1">
      <c r="B468" s="111" t="str">
        <f>_xlfn.XLOOKUP(C468,'In-scope Attributes'!B:B,'In-scope Attributes'!H:H,"")</f>
        <v>Sprint 2</v>
      </c>
      <c r="C468" s="135" t="s">
        <v>10717</v>
      </c>
      <c r="D468" s="135" t="s">
        <v>10716</v>
      </c>
      <c r="E468" s="135" t="s">
        <v>10675</v>
      </c>
      <c r="F468" s="135" t="s">
        <v>10674</v>
      </c>
      <c r="G468" s="18">
        <f>COUNTIFS('Golden Rulebook-CDErule level'!$E:$E,$C468,'Golden Rulebook-CDErule level'!$L:$L,G$28,'Golden Rulebook-CDErule level'!$A:$A,$B468,'Golden Rulebook-CDErule level'!$AA:$AA,"Active")</f>
        <v>1</v>
      </c>
      <c r="H468" s="18" cm="1">
        <f t="array" ref="H468">_xlfn.LET(_xlpm.ids,_xlfn._xlws.FILTER('Golden Rulebook-CDErule level'!$S$4:$S$4620,('Golden Rulebook-CDErule level'!$L$4:$L$4620=H$28)*('Golden Rulebook-CDErule level'!$A$4:$A$4620=$B468)*('Golden Rulebook-CDErule level'!$AA$4:$AA$4620="Active"),""),SUM(--ISNUMBER(SEARCH(","&amp;SUBSTITUTE(SUBSTITUTE($C468," ",""),CHAR(160),"")&amp;",",","&amp;SUBSTITUTE(SUBSTITUTE(_xlpm.ids," ",""),CHAR(160),"")&amp;","))))</f>
        <v>0</v>
      </c>
      <c r="I468" s="18">
        <f>COUNTIFS('Golden Rulebook-CDErule level'!$E:$E,$C468,'Golden Rulebook-CDErule level'!$L:$L,I$28,'Golden Rulebook-CDErule level'!$A:$A,$B468,'Golden Rulebook-CDErule level'!$AA:$AA,"Active")</f>
        <v>0</v>
      </c>
      <c r="J468" s="18">
        <f>COUNTIFS('Golden Rulebook-CDErule level'!$E:$E,$C468,'Golden Rulebook-CDErule level'!$L:$L,J$28,'Golden Rulebook-CDErule level'!$A:$A,$B468,'Golden Rulebook-CDErule level'!$AA:$AA,"Active")</f>
        <v>3</v>
      </c>
    </row>
    <row r="469" spans="2:10" hidden="1">
      <c r="B469" s="111" t="str">
        <f>_xlfn.XLOOKUP(C469,'In-scope Attributes'!B:B,'In-scope Attributes'!H:H,"")</f>
        <v>Sprint 2</v>
      </c>
      <c r="C469" s="135" t="s">
        <v>10744</v>
      </c>
      <c r="D469" s="135" t="s">
        <v>5724</v>
      </c>
      <c r="E469" s="135" t="s">
        <v>10675</v>
      </c>
      <c r="F469" s="135" t="s">
        <v>10674</v>
      </c>
      <c r="G469" s="18">
        <f>COUNTIFS('Golden Rulebook-CDErule level'!$E:$E,$C469,'Golden Rulebook-CDErule level'!$L:$L,G$28,'Golden Rulebook-CDErule level'!$A:$A,$B469,'Golden Rulebook-CDErule level'!$AA:$AA,"Active")</f>
        <v>1</v>
      </c>
      <c r="H469" s="18" cm="1">
        <f t="array" ref="H469">_xlfn.LET(_xlpm.ids,_xlfn._xlws.FILTER('Golden Rulebook-CDErule level'!$S$4:$S$4620,('Golden Rulebook-CDErule level'!$L$4:$L$4620=H$28)*('Golden Rulebook-CDErule level'!$A$4:$A$4620=$B469)*('Golden Rulebook-CDErule level'!$AA$4:$AA$4620="Active"),""),SUM(--ISNUMBER(SEARCH(","&amp;SUBSTITUTE(SUBSTITUTE($C469," ",""),CHAR(160),"")&amp;",",","&amp;SUBSTITUTE(SUBSTITUTE(_xlpm.ids," ",""),CHAR(160),"")&amp;","))))</f>
        <v>1</v>
      </c>
      <c r="I469" s="18">
        <f>COUNTIFS('Golden Rulebook-CDErule level'!$E:$E,$C469,'Golden Rulebook-CDErule level'!$L:$L,I$28,'Golden Rulebook-CDErule level'!$A:$A,$B469,'Golden Rulebook-CDErule level'!$AA:$AA,"Active")</f>
        <v>0</v>
      </c>
      <c r="J469" s="18">
        <f>COUNTIFS('Golden Rulebook-CDErule level'!$E:$E,$C469,'Golden Rulebook-CDErule level'!$L:$L,J$28,'Golden Rulebook-CDErule level'!$A:$A,$B469,'Golden Rulebook-CDErule level'!$AA:$AA,"Active")</f>
        <v>1</v>
      </c>
    </row>
    <row r="470" spans="2:10" hidden="1">
      <c r="B470" s="111" t="str">
        <f>_xlfn.XLOOKUP(C470,'In-scope Attributes'!B:B,'In-scope Attributes'!H:H,"")</f>
        <v>Sprint 2</v>
      </c>
      <c r="C470" s="135" t="s">
        <v>10763</v>
      </c>
      <c r="D470" s="135" t="s">
        <v>5747</v>
      </c>
      <c r="E470" s="135" t="s">
        <v>10675</v>
      </c>
      <c r="F470" s="135" t="s">
        <v>10674</v>
      </c>
      <c r="G470" s="18">
        <f>COUNTIFS('Golden Rulebook-CDErule level'!$E:$E,$C470,'Golden Rulebook-CDErule level'!$L:$L,G$28,'Golden Rulebook-CDErule level'!$A:$A,$B470,'Golden Rulebook-CDErule level'!$AA:$AA,"Active")</f>
        <v>1</v>
      </c>
      <c r="H470" s="18" cm="1">
        <f t="array" ref="H470">_xlfn.LET(_xlpm.ids,_xlfn._xlws.FILTER('Golden Rulebook-CDErule level'!$S$4:$S$4620,('Golden Rulebook-CDErule level'!$L$4:$L$4620=H$28)*('Golden Rulebook-CDErule level'!$A$4:$A$4620=$B470)*('Golden Rulebook-CDErule level'!$AA$4:$AA$4620="Active"),""),SUM(--ISNUMBER(SEARCH(","&amp;SUBSTITUTE(SUBSTITUTE($C470," ",""),CHAR(160),"")&amp;",",","&amp;SUBSTITUTE(SUBSTITUTE(_xlpm.ids," ",""),CHAR(160),"")&amp;","))))</f>
        <v>0</v>
      </c>
      <c r="I470" s="18">
        <f>COUNTIFS('Golden Rulebook-CDErule level'!$E:$E,$C470,'Golden Rulebook-CDErule level'!$L:$L,I$28,'Golden Rulebook-CDErule level'!$A:$A,$B470,'Golden Rulebook-CDErule level'!$AA:$AA,"Active")</f>
        <v>0</v>
      </c>
      <c r="J470" s="18">
        <f>COUNTIFS('Golden Rulebook-CDErule level'!$E:$E,$C470,'Golden Rulebook-CDErule level'!$L:$L,J$28,'Golden Rulebook-CDErule level'!$A:$A,$B470,'Golden Rulebook-CDErule level'!$AA:$AA,"Active")</f>
        <v>1</v>
      </c>
    </row>
    <row r="471" spans="2:10" hidden="1">
      <c r="B471" s="111" t="str">
        <f>_xlfn.XLOOKUP(C471,'In-scope Attributes'!B:B,'In-scope Attributes'!H:H,"")</f>
        <v>Sprint 2</v>
      </c>
      <c r="C471" s="135" t="s">
        <v>10777</v>
      </c>
      <c r="D471" s="135" t="s">
        <v>10776</v>
      </c>
      <c r="E471" s="135" t="s">
        <v>10675</v>
      </c>
      <c r="F471" s="135" t="s">
        <v>10674</v>
      </c>
      <c r="G471" s="18">
        <f>COUNTIFS('Golden Rulebook-CDErule level'!$E:$E,$C471,'Golden Rulebook-CDErule level'!$L:$L,G$28,'Golden Rulebook-CDErule level'!$A:$A,$B471,'Golden Rulebook-CDErule level'!$AA:$AA,"Active")</f>
        <v>1</v>
      </c>
      <c r="H471" s="18" cm="1">
        <f t="array" ref="H471">_xlfn.LET(_xlpm.ids,_xlfn._xlws.FILTER('Golden Rulebook-CDErule level'!$S$4:$S$4620,('Golden Rulebook-CDErule level'!$L$4:$L$4620=H$28)*('Golden Rulebook-CDErule level'!$A$4:$A$4620=$B471)*('Golden Rulebook-CDErule level'!$AA$4:$AA$4620="Active"),""),SUM(--ISNUMBER(SEARCH(","&amp;SUBSTITUTE(SUBSTITUTE($C471," ",""),CHAR(160),"")&amp;",",","&amp;SUBSTITUTE(SUBSTITUTE(_xlpm.ids," ",""),CHAR(160),"")&amp;","))))</f>
        <v>1</v>
      </c>
      <c r="I471" s="18">
        <f>COUNTIFS('Golden Rulebook-CDErule level'!$E:$E,$C471,'Golden Rulebook-CDErule level'!$L:$L,I$28,'Golden Rulebook-CDErule level'!$A:$A,$B471,'Golden Rulebook-CDErule level'!$AA:$AA,"Active")</f>
        <v>0</v>
      </c>
      <c r="J471" s="18">
        <f>COUNTIFS('Golden Rulebook-CDErule level'!$E:$E,$C471,'Golden Rulebook-CDErule level'!$L:$L,J$28,'Golden Rulebook-CDErule level'!$A:$A,$B471,'Golden Rulebook-CDErule level'!$AA:$AA,"Active")</f>
        <v>2</v>
      </c>
    </row>
    <row r="472" spans="2:10" hidden="1">
      <c r="B472" s="111" t="str">
        <f>_xlfn.XLOOKUP(C472,'In-scope Attributes'!B:B,'In-scope Attributes'!H:H,"")</f>
        <v>Sprint 1</v>
      </c>
      <c r="C472" s="135" t="s">
        <v>3763</v>
      </c>
      <c r="D472" s="135" t="s">
        <v>3762</v>
      </c>
      <c r="E472" s="135" t="s">
        <v>3761</v>
      </c>
      <c r="F472" s="135" t="s">
        <v>3760</v>
      </c>
      <c r="G472" s="18">
        <f>COUNTIFS('Golden Rulebook-CDErule level'!$E:$E,$C472,'Golden Rulebook-CDErule level'!$L:$L,G$28,'Golden Rulebook-CDErule level'!$A:$A,$B472,'Golden Rulebook-CDErule level'!$AA:$AA,"Active")</f>
        <v>1</v>
      </c>
      <c r="H472" s="18" cm="1">
        <f t="array" ref="H472">_xlfn.LET(_xlpm.ids,_xlfn._xlws.FILTER('Golden Rulebook-CDErule level'!$S$4:$S$4620,('Golden Rulebook-CDErule level'!$L$4:$L$4620=H$28)*('Golden Rulebook-CDErule level'!$A$4:$A$4620=$B472)*('Golden Rulebook-CDErule level'!$AA$4:$AA$4620="Active"),""),SUM(--ISNUMBER(SEARCH(","&amp;SUBSTITUTE(SUBSTITUTE($C472," ",""),CHAR(160),"")&amp;",",","&amp;SUBSTITUTE(SUBSTITUTE(_xlpm.ids," ",""),CHAR(160),"")&amp;","))))</f>
        <v>0</v>
      </c>
      <c r="I472" s="18">
        <f>COUNTIFS('Golden Rulebook-CDErule level'!$E:$E,$C472,'Golden Rulebook-CDErule level'!$L:$L,I$28,'Golden Rulebook-CDErule level'!$A:$A,$B472,'Golden Rulebook-CDErule level'!$AA:$AA,"Active")</f>
        <v>0</v>
      </c>
      <c r="J472" s="18">
        <f>COUNTIFS('Golden Rulebook-CDErule level'!$E:$E,$C472,'Golden Rulebook-CDErule level'!$L:$L,J$28,'Golden Rulebook-CDErule level'!$A:$A,$B472,'Golden Rulebook-CDErule level'!$AA:$AA,"Active")</f>
        <v>2</v>
      </c>
    </row>
    <row r="473" spans="2:10" hidden="1">
      <c r="B473" s="111" t="str">
        <f>_xlfn.XLOOKUP(C473,'In-scope Attributes'!B:B,'In-scope Attributes'!H:H,"")</f>
        <v>Sprint 2</v>
      </c>
      <c r="C473" s="135" t="s">
        <v>30500</v>
      </c>
      <c r="D473" s="135" t="s">
        <v>30499</v>
      </c>
      <c r="E473" s="135" t="s">
        <v>10806</v>
      </c>
      <c r="F473" s="135" t="s">
        <v>10805</v>
      </c>
      <c r="G473" s="18">
        <f>COUNTIFS('Golden Rulebook-CDErule level'!$E:$E,$C473,'Golden Rulebook-CDErule level'!$L:$L,G$28,'Golden Rulebook-CDErule level'!$A:$A,$B473,'Golden Rulebook-CDErule level'!$AA:$AA,"Active")</f>
        <v>1</v>
      </c>
      <c r="H473" s="18" cm="1">
        <f t="array" ref="H473">_xlfn.LET(_xlpm.ids,_xlfn._xlws.FILTER('Golden Rulebook-CDErule level'!$S$4:$S$4620,('Golden Rulebook-CDErule level'!$L$4:$L$4620=H$28)*('Golden Rulebook-CDErule level'!$A$4:$A$4620=$B473)*('Golden Rulebook-CDErule level'!$AA$4:$AA$4620="Active"),""),SUM(--ISNUMBER(SEARCH(","&amp;SUBSTITUTE(SUBSTITUTE($C473," ",""),CHAR(160),"")&amp;",",","&amp;SUBSTITUTE(SUBSTITUTE(_xlpm.ids," ",""),CHAR(160),"")&amp;","))))</f>
        <v>0</v>
      </c>
      <c r="I473" s="18">
        <f>COUNTIFS('Golden Rulebook-CDErule level'!$E:$E,$C473,'Golden Rulebook-CDErule level'!$L:$L,I$28,'Golden Rulebook-CDErule level'!$A:$A,$B473,'Golden Rulebook-CDErule level'!$AA:$AA,"Active")</f>
        <v>0</v>
      </c>
      <c r="J473" s="18">
        <f>COUNTIFS('Golden Rulebook-CDErule level'!$E:$E,$C473,'Golden Rulebook-CDErule level'!$L:$L,J$28,'Golden Rulebook-CDErule level'!$A:$A,$B473,'Golden Rulebook-CDErule level'!$AA:$AA,"Active")</f>
        <v>2</v>
      </c>
    </row>
    <row r="474" spans="2:10" hidden="1">
      <c r="B474" s="111" t="str">
        <f>_xlfn.XLOOKUP(C474,'In-scope Attributes'!B:B,'In-scope Attributes'!H:H,"")</f>
        <v>Sprint 2</v>
      </c>
      <c r="C474" s="135" t="s">
        <v>10808</v>
      </c>
      <c r="D474" s="135" t="s">
        <v>10807</v>
      </c>
      <c r="E474" s="135" t="s">
        <v>10806</v>
      </c>
      <c r="F474" s="135" t="s">
        <v>10805</v>
      </c>
      <c r="G474" s="18">
        <f>COUNTIFS('Golden Rulebook-CDErule level'!$E:$E,$C474,'Golden Rulebook-CDErule level'!$L:$L,G$28,'Golden Rulebook-CDErule level'!$A:$A,$B474,'Golden Rulebook-CDErule level'!$AA:$AA,"Active")</f>
        <v>1</v>
      </c>
      <c r="H474" s="18" cm="1">
        <f t="array" ref="H474">_xlfn.LET(_xlpm.ids,_xlfn._xlws.FILTER('Golden Rulebook-CDErule level'!$S$4:$S$4620,('Golden Rulebook-CDErule level'!$L$4:$L$4620=H$28)*('Golden Rulebook-CDErule level'!$A$4:$A$4620=$B474)*('Golden Rulebook-CDErule level'!$AA$4:$AA$4620="Active"),""),SUM(--ISNUMBER(SEARCH(","&amp;SUBSTITUTE(SUBSTITUTE($C474," ",""),CHAR(160),"")&amp;",",","&amp;SUBSTITUTE(SUBSTITUTE(_xlpm.ids," ",""),CHAR(160),"")&amp;","))))</f>
        <v>1</v>
      </c>
      <c r="I474" s="18">
        <f>COUNTIFS('Golden Rulebook-CDErule level'!$E:$E,$C474,'Golden Rulebook-CDErule level'!$L:$L,I$28,'Golden Rulebook-CDErule level'!$A:$A,$B474,'Golden Rulebook-CDErule level'!$AA:$AA,"Active")</f>
        <v>0</v>
      </c>
      <c r="J474" s="18">
        <f>COUNTIFS('Golden Rulebook-CDErule level'!$E:$E,$C474,'Golden Rulebook-CDErule level'!$L:$L,J$28,'Golden Rulebook-CDErule level'!$A:$A,$B474,'Golden Rulebook-CDErule level'!$AA:$AA,"Active")</f>
        <v>2</v>
      </c>
    </row>
    <row r="475" spans="2:10" hidden="1">
      <c r="B475" s="111" t="str">
        <f>_xlfn.XLOOKUP(C475,'In-scope Attributes'!B:B,'In-scope Attributes'!H:H,"")</f>
        <v>Sprint 2</v>
      </c>
      <c r="C475" s="135" t="s">
        <v>10837</v>
      </c>
      <c r="D475" s="135" t="s">
        <v>10836</v>
      </c>
      <c r="E475" s="135" t="s">
        <v>10806</v>
      </c>
      <c r="F475" s="135" t="s">
        <v>10805</v>
      </c>
      <c r="G475" s="18">
        <f>COUNTIFS('Golden Rulebook-CDErule level'!$E:$E,$C475,'Golden Rulebook-CDErule level'!$L:$L,G$28,'Golden Rulebook-CDErule level'!$A:$A,$B475,'Golden Rulebook-CDErule level'!$AA:$AA,"Active")</f>
        <v>1</v>
      </c>
      <c r="H475" s="18" cm="1">
        <f t="array" ref="H475">_xlfn.LET(_xlpm.ids,_xlfn._xlws.FILTER('Golden Rulebook-CDErule level'!$S$4:$S$4620,('Golden Rulebook-CDErule level'!$L$4:$L$4620=H$28)*('Golden Rulebook-CDErule level'!$A$4:$A$4620=$B475)*('Golden Rulebook-CDErule level'!$AA$4:$AA$4620="Active"),""),SUM(--ISNUMBER(SEARCH(","&amp;SUBSTITUTE(SUBSTITUTE($C475," ",""),CHAR(160),"")&amp;",",","&amp;SUBSTITUTE(SUBSTITUTE(_xlpm.ids," ",""),CHAR(160),"")&amp;","))))</f>
        <v>1</v>
      </c>
      <c r="I475" s="18">
        <f>COUNTIFS('Golden Rulebook-CDErule level'!$E:$E,$C475,'Golden Rulebook-CDErule level'!$L:$L,I$28,'Golden Rulebook-CDErule level'!$A:$A,$B475,'Golden Rulebook-CDErule level'!$AA:$AA,"Active")</f>
        <v>0</v>
      </c>
      <c r="J475" s="18">
        <f>COUNTIFS('Golden Rulebook-CDErule level'!$E:$E,$C475,'Golden Rulebook-CDErule level'!$L:$L,J$28,'Golden Rulebook-CDErule level'!$A:$A,$B475,'Golden Rulebook-CDErule level'!$AA:$AA,"Active")</f>
        <v>2</v>
      </c>
    </row>
    <row r="476" spans="2:10" hidden="1">
      <c r="B476" s="111" t="str">
        <f>_xlfn.XLOOKUP(C476,'In-scope Attributes'!B:B,'In-scope Attributes'!H:H,"")</f>
        <v>Sprint 2</v>
      </c>
      <c r="C476" s="135" t="s">
        <v>10859</v>
      </c>
      <c r="D476" s="135" t="s">
        <v>10858</v>
      </c>
      <c r="E476" s="135" t="s">
        <v>10806</v>
      </c>
      <c r="F476" s="135" t="s">
        <v>10805</v>
      </c>
      <c r="G476" s="18">
        <f>COUNTIFS('Golden Rulebook-CDErule level'!$E:$E,$C476,'Golden Rulebook-CDErule level'!$L:$L,G$28,'Golden Rulebook-CDErule level'!$A:$A,$B476,'Golden Rulebook-CDErule level'!$AA:$AA,"Active")</f>
        <v>1</v>
      </c>
      <c r="H476" s="18" cm="1">
        <f t="array" ref="H476">_xlfn.LET(_xlpm.ids,_xlfn._xlws.FILTER('Golden Rulebook-CDErule level'!$S$4:$S$4620,('Golden Rulebook-CDErule level'!$L$4:$L$4620=H$28)*('Golden Rulebook-CDErule level'!$A$4:$A$4620=$B476)*('Golden Rulebook-CDErule level'!$AA$4:$AA$4620="Active"),""),SUM(--ISNUMBER(SEARCH(","&amp;SUBSTITUTE(SUBSTITUTE($C476," ",""),CHAR(160),"")&amp;",",","&amp;SUBSTITUTE(SUBSTITUTE(_xlpm.ids," ",""),CHAR(160),"")&amp;","))))</f>
        <v>0</v>
      </c>
      <c r="I476" s="18">
        <f>COUNTIFS('Golden Rulebook-CDErule level'!$E:$E,$C476,'Golden Rulebook-CDErule level'!$L:$L,I$28,'Golden Rulebook-CDErule level'!$A:$A,$B476,'Golden Rulebook-CDErule level'!$AA:$AA,"Active")</f>
        <v>0</v>
      </c>
      <c r="J476" s="18">
        <f>COUNTIFS('Golden Rulebook-CDErule level'!$E:$E,$C476,'Golden Rulebook-CDErule level'!$L:$L,J$28,'Golden Rulebook-CDErule level'!$A:$A,$B476,'Golden Rulebook-CDErule level'!$AA:$AA,"Active")</f>
        <v>2</v>
      </c>
    </row>
    <row r="477" spans="2:10" hidden="1">
      <c r="B477" s="111" t="str">
        <f>_xlfn.XLOOKUP(C477,'In-scope Attributes'!B:B,'In-scope Attributes'!H:H,"")</f>
        <v>Sprint 2</v>
      </c>
      <c r="C477" s="135" t="s">
        <v>30509</v>
      </c>
      <c r="D477" s="135" t="s">
        <v>30508</v>
      </c>
      <c r="E477" s="135" t="s">
        <v>10806</v>
      </c>
      <c r="F477" s="135" t="s">
        <v>10805</v>
      </c>
      <c r="G477" s="18">
        <f>COUNTIFS('Golden Rulebook-CDErule level'!$E:$E,$C477,'Golden Rulebook-CDErule level'!$L:$L,G$28,'Golden Rulebook-CDErule level'!$A:$A,$B477,'Golden Rulebook-CDErule level'!$AA:$AA,"Active")</f>
        <v>1</v>
      </c>
      <c r="H477" s="18" cm="1">
        <f t="array" ref="H477">_xlfn.LET(_xlpm.ids,_xlfn._xlws.FILTER('Golden Rulebook-CDErule level'!$S$4:$S$4620,('Golden Rulebook-CDErule level'!$L$4:$L$4620=H$28)*('Golden Rulebook-CDErule level'!$A$4:$A$4620=$B477)*('Golden Rulebook-CDErule level'!$AA$4:$AA$4620="Active"),""),SUM(--ISNUMBER(SEARCH(","&amp;SUBSTITUTE(SUBSTITUTE($C477," ",""),CHAR(160),"")&amp;",",","&amp;SUBSTITUTE(SUBSTITUTE(_xlpm.ids," ",""),CHAR(160),"")&amp;","))))</f>
        <v>1</v>
      </c>
      <c r="I477" s="18">
        <f>COUNTIFS('Golden Rulebook-CDErule level'!$E:$E,$C477,'Golden Rulebook-CDErule level'!$L:$L,I$28,'Golden Rulebook-CDErule level'!$A:$A,$B477,'Golden Rulebook-CDErule level'!$AA:$AA,"Active")</f>
        <v>0</v>
      </c>
      <c r="J477" s="18">
        <f>COUNTIFS('Golden Rulebook-CDErule level'!$E:$E,$C477,'Golden Rulebook-CDErule level'!$L:$L,J$28,'Golden Rulebook-CDErule level'!$A:$A,$B477,'Golden Rulebook-CDErule level'!$AA:$AA,"Active")</f>
        <v>2</v>
      </c>
    </row>
    <row r="478" spans="2:10" hidden="1">
      <c r="B478" s="111" t="str">
        <f>_xlfn.XLOOKUP(C478,'In-scope Attributes'!B:B,'In-scope Attributes'!H:H,"")</f>
        <v>Sprint 2</v>
      </c>
      <c r="C478" s="135" t="s">
        <v>10882</v>
      </c>
      <c r="D478" s="135" t="s">
        <v>10881</v>
      </c>
      <c r="E478" s="135" t="s">
        <v>10806</v>
      </c>
      <c r="F478" s="135" t="s">
        <v>10805</v>
      </c>
      <c r="G478" s="18">
        <f>COUNTIFS('Golden Rulebook-CDErule level'!$E:$E,$C478,'Golden Rulebook-CDErule level'!$L:$L,G$28,'Golden Rulebook-CDErule level'!$A:$A,$B478,'Golden Rulebook-CDErule level'!$AA:$AA,"Active")</f>
        <v>1</v>
      </c>
      <c r="H478" s="18" cm="1">
        <f t="array" ref="H478">_xlfn.LET(_xlpm.ids,_xlfn._xlws.FILTER('Golden Rulebook-CDErule level'!$S$4:$S$4620,('Golden Rulebook-CDErule level'!$L$4:$L$4620=H$28)*('Golden Rulebook-CDErule level'!$A$4:$A$4620=$B478)*('Golden Rulebook-CDErule level'!$AA$4:$AA$4620="Active"),""),SUM(--ISNUMBER(SEARCH(","&amp;SUBSTITUTE(SUBSTITUTE($C478," ",""),CHAR(160),"")&amp;",",","&amp;SUBSTITUTE(SUBSTITUTE(_xlpm.ids," ",""),CHAR(160),"")&amp;","))))</f>
        <v>0</v>
      </c>
      <c r="I478" s="18">
        <f>COUNTIFS('Golden Rulebook-CDErule level'!$E:$E,$C478,'Golden Rulebook-CDErule level'!$L:$L,I$28,'Golden Rulebook-CDErule level'!$A:$A,$B478,'Golden Rulebook-CDErule level'!$AA:$AA,"Active")</f>
        <v>0</v>
      </c>
      <c r="J478" s="18">
        <f>COUNTIFS('Golden Rulebook-CDErule level'!$E:$E,$C478,'Golden Rulebook-CDErule level'!$L:$L,J$28,'Golden Rulebook-CDErule level'!$A:$A,$B478,'Golden Rulebook-CDErule level'!$AA:$AA,"Active")</f>
        <v>2</v>
      </c>
    </row>
    <row r="479" spans="2:10" hidden="1">
      <c r="B479" s="111" t="str">
        <f>_xlfn.XLOOKUP(C479,'In-scope Attributes'!B:B,'In-scope Attributes'!H:H,"")</f>
        <v>Sprint 2</v>
      </c>
      <c r="C479" s="135" t="s">
        <v>10904</v>
      </c>
      <c r="D479" s="135" t="s">
        <v>10903</v>
      </c>
      <c r="E479" s="135" t="s">
        <v>10806</v>
      </c>
      <c r="F479" s="135" t="s">
        <v>10805</v>
      </c>
      <c r="G479" s="18">
        <f>COUNTIFS('Golden Rulebook-CDErule level'!$E:$E,$C479,'Golden Rulebook-CDErule level'!$L:$L,G$28,'Golden Rulebook-CDErule level'!$A:$A,$B479,'Golden Rulebook-CDErule level'!$AA:$AA,"Active")</f>
        <v>1</v>
      </c>
      <c r="H479" s="18" cm="1">
        <f t="array" ref="H479">_xlfn.LET(_xlpm.ids,_xlfn._xlws.FILTER('Golden Rulebook-CDErule level'!$S$4:$S$4620,('Golden Rulebook-CDErule level'!$L$4:$L$4620=H$28)*('Golden Rulebook-CDErule level'!$A$4:$A$4620=$B479)*('Golden Rulebook-CDErule level'!$AA$4:$AA$4620="Active"),""),SUM(--ISNUMBER(SEARCH(","&amp;SUBSTITUTE(SUBSTITUTE($C479," ",""),CHAR(160),"")&amp;",",","&amp;SUBSTITUTE(SUBSTITUTE(_xlpm.ids," ",""),CHAR(160),"")&amp;","))))</f>
        <v>1</v>
      </c>
      <c r="I479" s="18">
        <f>COUNTIFS('Golden Rulebook-CDErule level'!$E:$E,$C479,'Golden Rulebook-CDErule level'!$L:$L,I$28,'Golden Rulebook-CDErule level'!$A:$A,$B479,'Golden Rulebook-CDErule level'!$AA:$AA,"Active")</f>
        <v>0</v>
      </c>
      <c r="J479" s="18">
        <f>COUNTIFS('Golden Rulebook-CDErule level'!$E:$E,$C479,'Golden Rulebook-CDErule level'!$L:$L,J$28,'Golden Rulebook-CDErule level'!$A:$A,$B479,'Golden Rulebook-CDErule level'!$AA:$AA,"Active")</f>
        <v>2</v>
      </c>
    </row>
    <row r="480" spans="2:10" hidden="1">
      <c r="B480" s="111" t="str">
        <f>_xlfn.XLOOKUP(C480,'In-scope Attributes'!B:B,'In-scope Attributes'!H:H,"")</f>
        <v>Sprint 2</v>
      </c>
      <c r="C480" s="135" t="s">
        <v>10927</v>
      </c>
      <c r="D480" s="135" t="s">
        <v>10926</v>
      </c>
      <c r="E480" s="135" t="s">
        <v>10806</v>
      </c>
      <c r="F480" s="135" t="s">
        <v>10805</v>
      </c>
      <c r="G480" s="18">
        <f>COUNTIFS('Golden Rulebook-CDErule level'!$E:$E,$C480,'Golden Rulebook-CDErule level'!$L:$L,G$28,'Golden Rulebook-CDErule level'!$A:$A,$B480,'Golden Rulebook-CDErule level'!$AA:$AA,"Active")</f>
        <v>1</v>
      </c>
      <c r="H480" s="18" cm="1">
        <f t="array" ref="H480">_xlfn.LET(_xlpm.ids,_xlfn._xlws.FILTER('Golden Rulebook-CDErule level'!$S$4:$S$4620,('Golden Rulebook-CDErule level'!$L$4:$L$4620=H$28)*('Golden Rulebook-CDErule level'!$A$4:$A$4620=$B480)*('Golden Rulebook-CDErule level'!$AA$4:$AA$4620="Active"),""),SUM(--ISNUMBER(SEARCH(","&amp;SUBSTITUTE(SUBSTITUTE($C480," ",""),CHAR(160),"")&amp;",",","&amp;SUBSTITUTE(SUBSTITUTE(_xlpm.ids," ",""),CHAR(160),"")&amp;","))))</f>
        <v>1</v>
      </c>
      <c r="I480" s="18">
        <f>COUNTIFS('Golden Rulebook-CDErule level'!$E:$E,$C480,'Golden Rulebook-CDErule level'!$L:$L,I$28,'Golden Rulebook-CDErule level'!$A:$A,$B480,'Golden Rulebook-CDErule level'!$AA:$AA,"Active")</f>
        <v>0</v>
      </c>
      <c r="J480" s="18">
        <f>COUNTIFS('Golden Rulebook-CDErule level'!$E:$E,$C480,'Golden Rulebook-CDErule level'!$L:$L,J$28,'Golden Rulebook-CDErule level'!$A:$A,$B480,'Golden Rulebook-CDErule level'!$AA:$AA,"Active")</f>
        <v>2</v>
      </c>
    </row>
    <row r="481" spans="2:10" hidden="1">
      <c r="B481" s="111" t="str">
        <f>_xlfn.XLOOKUP(C481,'In-scope Attributes'!B:B,'In-scope Attributes'!H:H,"")</f>
        <v>Sprint 2</v>
      </c>
      <c r="C481" s="135" t="s">
        <v>10949</v>
      </c>
      <c r="D481" s="135" t="s">
        <v>10948</v>
      </c>
      <c r="E481" s="135" t="s">
        <v>10806</v>
      </c>
      <c r="F481" s="135" t="s">
        <v>10805</v>
      </c>
      <c r="G481" s="18">
        <f>COUNTIFS('Golden Rulebook-CDErule level'!$E:$E,$C481,'Golden Rulebook-CDErule level'!$L:$L,G$28,'Golden Rulebook-CDErule level'!$A:$A,$B481,'Golden Rulebook-CDErule level'!$AA:$AA,"Active")</f>
        <v>1</v>
      </c>
      <c r="H481" s="18" cm="1">
        <f t="array" ref="H481">_xlfn.LET(_xlpm.ids,_xlfn._xlws.FILTER('Golden Rulebook-CDErule level'!$S$4:$S$4620,('Golden Rulebook-CDErule level'!$L$4:$L$4620=H$28)*('Golden Rulebook-CDErule level'!$A$4:$A$4620=$B481)*('Golden Rulebook-CDErule level'!$AA$4:$AA$4620="Active"),""),SUM(--ISNUMBER(SEARCH(","&amp;SUBSTITUTE(SUBSTITUTE($C481," ",""),CHAR(160),"")&amp;",",","&amp;SUBSTITUTE(SUBSTITUTE(_xlpm.ids," ",""),CHAR(160),"")&amp;","))))</f>
        <v>1</v>
      </c>
      <c r="I481" s="18">
        <f>COUNTIFS('Golden Rulebook-CDErule level'!$E:$E,$C481,'Golden Rulebook-CDErule level'!$L:$L,I$28,'Golden Rulebook-CDErule level'!$A:$A,$B481,'Golden Rulebook-CDErule level'!$AA:$AA,"Active")</f>
        <v>0</v>
      </c>
      <c r="J481" s="18">
        <f>COUNTIFS('Golden Rulebook-CDErule level'!$E:$E,$C481,'Golden Rulebook-CDErule level'!$L:$L,J$28,'Golden Rulebook-CDErule level'!$A:$A,$B481,'Golden Rulebook-CDErule level'!$AA:$AA,"Active")</f>
        <v>1</v>
      </c>
    </row>
    <row r="482" spans="2:10" hidden="1">
      <c r="B482" s="111" t="str">
        <f>_xlfn.XLOOKUP(C482,'In-scope Attributes'!B:B,'In-scope Attributes'!H:H,"")</f>
        <v>Sprint 2</v>
      </c>
      <c r="C482" s="135" t="s">
        <v>10967</v>
      </c>
      <c r="D482" s="135" t="s">
        <v>10966</v>
      </c>
      <c r="E482" s="135" t="s">
        <v>10965</v>
      </c>
      <c r="F482" s="135" t="s">
        <v>10964</v>
      </c>
      <c r="G482" s="18">
        <f>COUNTIFS('Golden Rulebook-CDErule level'!$E:$E,$C482,'Golden Rulebook-CDErule level'!$L:$L,G$28,'Golden Rulebook-CDErule level'!$A:$A,$B482,'Golden Rulebook-CDErule level'!$AA:$AA,"Active")</f>
        <v>1</v>
      </c>
      <c r="H482" s="18" cm="1">
        <f t="array" ref="H482">_xlfn.LET(_xlpm.ids,_xlfn._xlws.FILTER('Golden Rulebook-CDErule level'!$S$4:$S$4620,('Golden Rulebook-CDErule level'!$L$4:$L$4620=H$28)*('Golden Rulebook-CDErule level'!$A$4:$A$4620=$B482)*('Golden Rulebook-CDErule level'!$AA$4:$AA$4620="Active"),""),SUM(--ISNUMBER(SEARCH(","&amp;SUBSTITUTE(SUBSTITUTE($C482," ",""),CHAR(160),"")&amp;",",","&amp;SUBSTITUTE(SUBSTITUTE(_xlpm.ids," ",""),CHAR(160),"")&amp;","))))</f>
        <v>1</v>
      </c>
      <c r="I482" s="18">
        <f>COUNTIFS('Golden Rulebook-CDErule level'!$E:$E,$C482,'Golden Rulebook-CDErule level'!$L:$L,I$28,'Golden Rulebook-CDErule level'!$A:$A,$B482,'Golden Rulebook-CDErule level'!$AA:$AA,"Active")</f>
        <v>0</v>
      </c>
      <c r="J482" s="18">
        <f>COUNTIFS('Golden Rulebook-CDErule level'!$E:$E,$C482,'Golden Rulebook-CDErule level'!$L:$L,J$28,'Golden Rulebook-CDErule level'!$A:$A,$B482,'Golden Rulebook-CDErule level'!$AA:$AA,"Active")</f>
        <v>2</v>
      </c>
    </row>
    <row r="483" spans="2:10" hidden="1">
      <c r="B483" s="111" t="str">
        <f>_xlfn.XLOOKUP(C483,'In-scope Attributes'!B:B,'In-scope Attributes'!H:H,"")</f>
        <v>Sprint 2</v>
      </c>
      <c r="C483" s="135" t="s">
        <v>10989</v>
      </c>
      <c r="D483" s="135" t="s">
        <v>10988</v>
      </c>
      <c r="E483" s="135" t="s">
        <v>10965</v>
      </c>
      <c r="F483" s="135" t="s">
        <v>10964</v>
      </c>
      <c r="G483" s="18">
        <f>COUNTIFS('Golden Rulebook-CDErule level'!$E:$E,$C483,'Golden Rulebook-CDErule level'!$L:$L,G$28,'Golden Rulebook-CDErule level'!$A:$A,$B483,'Golden Rulebook-CDErule level'!$AA:$AA,"Active")</f>
        <v>1</v>
      </c>
      <c r="H483" s="18" cm="1">
        <f t="array" ref="H483">_xlfn.LET(_xlpm.ids,_xlfn._xlws.FILTER('Golden Rulebook-CDErule level'!$S$4:$S$4620,('Golden Rulebook-CDErule level'!$L$4:$L$4620=H$28)*('Golden Rulebook-CDErule level'!$A$4:$A$4620=$B483)*('Golden Rulebook-CDErule level'!$AA$4:$AA$4620="Active"),""),SUM(--ISNUMBER(SEARCH(","&amp;SUBSTITUTE(SUBSTITUTE($C483," ",""),CHAR(160),"")&amp;",",","&amp;SUBSTITUTE(SUBSTITUTE(_xlpm.ids," ",""),CHAR(160),"")&amp;","))))</f>
        <v>1</v>
      </c>
      <c r="I483" s="18">
        <f>COUNTIFS('Golden Rulebook-CDErule level'!$E:$E,$C483,'Golden Rulebook-CDErule level'!$L:$L,I$28,'Golden Rulebook-CDErule level'!$A:$A,$B483,'Golden Rulebook-CDErule level'!$AA:$AA,"Active")</f>
        <v>0</v>
      </c>
      <c r="J483" s="18">
        <f>COUNTIFS('Golden Rulebook-CDErule level'!$E:$E,$C483,'Golden Rulebook-CDErule level'!$L:$L,J$28,'Golden Rulebook-CDErule level'!$A:$A,$B483,'Golden Rulebook-CDErule level'!$AA:$AA,"Active")</f>
        <v>2</v>
      </c>
    </row>
    <row r="484" spans="2:10" hidden="1">
      <c r="B484" s="111" t="str">
        <f>_xlfn.XLOOKUP(C484,'In-scope Attributes'!B:B,'In-scope Attributes'!H:H,"")</f>
        <v>Sprint 1</v>
      </c>
      <c r="C484" s="135" t="s">
        <v>29023</v>
      </c>
      <c r="D484" s="135" t="s">
        <v>29022</v>
      </c>
      <c r="E484" s="135" t="s">
        <v>1041</v>
      </c>
      <c r="F484" s="135" t="s">
        <v>35256</v>
      </c>
      <c r="G484" s="18">
        <f>COUNTIFS('Golden Rulebook-CDErule level'!$E:$E,$C484,'Golden Rulebook-CDErule level'!$L:$L,G$28,'Golden Rulebook-CDErule level'!$A:$A,$B484,'Golden Rulebook-CDErule level'!$AA:$AA,"Active")</f>
        <v>1</v>
      </c>
      <c r="H484" s="18" cm="1">
        <f t="array" ref="H484">_xlfn.LET(_xlpm.ids,_xlfn._xlws.FILTER('Golden Rulebook-CDErule level'!$S$4:$S$4620,('Golden Rulebook-CDErule level'!$L$4:$L$4620=H$28)*('Golden Rulebook-CDErule level'!$A$4:$A$4620=$B484)*('Golden Rulebook-CDErule level'!$AA$4:$AA$4620="Active"),""),SUM(--ISNUMBER(SEARCH(","&amp;SUBSTITUTE(SUBSTITUTE($C484," ",""),CHAR(160),"")&amp;",",","&amp;SUBSTITUTE(SUBSTITUTE(_xlpm.ids," ",""),CHAR(160),"")&amp;","))))</f>
        <v>1</v>
      </c>
      <c r="I484" s="18">
        <f>COUNTIFS('Golden Rulebook-CDErule level'!$E:$E,$C484,'Golden Rulebook-CDErule level'!$L:$L,I$28,'Golden Rulebook-CDErule level'!$A:$A,$B484,'Golden Rulebook-CDErule level'!$AA:$AA,"Active")</f>
        <v>0</v>
      </c>
      <c r="J484" s="18">
        <f>COUNTIFS('Golden Rulebook-CDErule level'!$E:$E,$C484,'Golden Rulebook-CDErule level'!$L:$L,J$28,'Golden Rulebook-CDErule level'!$A:$A,$B484,'Golden Rulebook-CDErule level'!$AA:$AA,"Active")</f>
        <v>1</v>
      </c>
    </row>
    <row r="485" spans="2:10" hidden="1">
      <c r="B485" s="111" t="str">
        <f>_xlfn.XLOOKUP(C485,'In-scope Attributes'!B:B,'In-scope Attributes'!H:H,"")</f>
        <v>Sprint 2</v>
      </c>
      <c r="C485" s="135" t="s">
        <v>11013</v>
      </c>
      <c r="D485" s="135" t="s">
        <v>11012</v>
      </c>
      <c r="E485" s="135" t="s">
        <v>11011</v>
      </c>
      <c r="F485" s="135" t="s">
        <v>11010</v>
      </c>
      <c r="G485" s="18">
        <f>COUNTIFS('Golden Rulebook-CDErule level'!$E:$E,$C485,'Golden Rulebook-CDErule level'!$L:$L,G$28,'Golden Rulebook-CDErule level'!$A:$A,$B485,'Golden Rulebook-CDErule level'!$AA:$AA,"Active")</f>
        <v>1</v>
      </c>
      <c r="H485" s="18" cm="1">
        <f t="array" ref="H485">_xlfn.LET(_xlpm.ids,_xlfn._xlws.FILTER('Golden Rulebook-CDErule level'!$S$4:$S$4620,('Golden Rulebook-CDErule level'!$L$4:$L$4620=H$28)*('Golden Rulebook-CDErule level'!$A$4:$A$4620=$B485)*('Golden Rulebook-CDErule level'!$AA$4:$AA$4620="Active"),""),SUM(--ISNUMBER(SEARCH(","&amp;SUBSTITUTE(SUBSTITUTE($C485," ",""),CHAR(160),"")&amp;",",","&amp;SUBSTITUTE(SUBSTITUTE(_xlpm.ids," ",""),CHAR(160),"")&amp;","))))</f>
        <v>0</v>
      </c>
      <c r="I485" s="18">
        <f>COUNTIFS('Golden Rulebook-CDErule level'!$E:$E,$C485,'Golden Rulebook-CDErule level'!$L:$L,I$28,'Golden Rulebook-CDErule level'!$A:$A,$B485,'Golden Rulebook-CDErule level'!$AA:$AA,"Active")</f>
        <v>0</v>
      </c>
      <c r="J485" s="18">
        <f>COUNTIFS('Golden Rulebook-CDErule level'!$E:$E,$C485,'Golden Rulebook-CDErule level'!$L:$L,J$28,'Golden Rulebook-CDErule level'!$A:$A,$B485,'Golden Rulebook-CDErule level'!$AA:$AA,"Active")</f>
        <v>1</v>
      </c>
    </row>
    <row r="486" spans="2:10" hidden="1">
      <c r="B486" s="111" t="str">
        <f>_xlfn.XLOOKUP(C486,'In-scope Attributes'!B:B,'In-scope Attributes'!H:H,"")</f>
        <v>Sprint 2</v>
      </c>
      <c r="C486" s="135" t="s">
        <v>11029</v>
      </c>
      <c r="D486" s="135" t="s">
        <v>11028</v>
      </c>
      <c r="E486" s="135" t="s">
        <v>11011</v>
      </c>
      <c r="F486" s="135" t="s">
        <v>11010</v>
      </c>
      <c r="G486" s="18">
        <f>COUNTIFS('Golden Rulebook-CDErule level'!$E:$E,$C486,'Golden Rulebook-CDErule level'!$L:$L,G$28,'Golden Rulebook-CDErule level'!$A:$A,$B486,'Golden Rulebook-CDErule level'!$AA:$AA,"Active")</f>
        <v>1</v>
      </c>
      <c r="H486" s="18" cm="1">
        <f t="array" ref="H486">_xlfn.LET(_xlpm.ids,_xlfn._xlws.FILTER('Golden Rulebook-CDErule level'!$S$4:$S$4620,('Golden Rulebook-CDErule level'!$L$4:$L$4620=H$28)*('Golden Rulebook-CDErule level'!$A$4:$A$4620=$B486)*('Golden Rulebook-CDErule level'!$AA$4:$AA$4620="Active"),""),SUM(--ISNUMBER(SEARCH(","&amp;SUBSTITUTE(SUBSTITUTE($C486," ",""),CHAR(160),"")&amp;",",","&amp;SUBSTITUTE(SUBSTITUTE(_xlpm.ids," ",""),CHAR(160),"")&amp;","))))</f>
        <v>0</v>
      </c>
      <c r="I486" s="18">
        <f>COUNTIFS('Golden Rulebook-CDErule level'!$E:$E,$C486,'Golden Rulebook-CDErule level'!$L:$L,I$28,'Golden Rulebook-CDErule level'!$A:$A,$B486,'Golden Rulebook-CDErule level'!$AA:$AA,"Active")</f>
        <v>0</v>
      </c>
      <c r="J486" s="18">
        <f>COUNTIFS('Golden Rulebook-CDErule level'!$E:$E,$C486,'Golden Rulebook-CDErule level'!$L:$L,J$28,'Golden Rulebook-CDErule level'!$A:$A,$B486,'Golden Rulebook-CDErule level'!$AA:$AA,"Active")</f>
        <v>1</v>
      </c>
    </row>
    <row r="487" spans="2:10" hidden="1">
      <c r="B487" s="111" t="str">
        <f>_xlfn.XLOOKUP(C487,'In-scope Attributes'!B:B,'In-scope Attributes'!H:H,"")</f>
        <v>Sprint 2</v>
      </c>
      <c r="C487" s="135" t="s">
        <v>11045</v>
      </c>
      <c r="D487" s="135" t="s">
        <v>11044</v>
      </c>
      <c r="E487" s="135" t="s">
        <v>11011</v>
      </c>
      <c r="F487" s="135" t="s">
        <v>11010</v>
      </c>
      <c r="G487" s="18">
        <f>COUNTIFS('Golden Rulebook-CDErule level'!$E:$E,$C487,'Golden Rulebook-CDErule level'!$L:$L,G$28,'Golden Rulebook-CDErule level'!$A:$A,$B487,'Golden Rulebook-CDErule level'!$AA:$AA,"Active")</f>
        <v>1</v>
      </c>
      <c r="H487" s="18" cm="1">
        <f t="array" ref="H487">_xlfn.LET(_xlpm.ids,_xlfn._xlws.FILTER('Golden Rulebook-CDErule level'!$S$4:$S$4620,('Golden Rulebook-CDErule level'!$L$4:$L$4620=H$28)*('Golden Rulebook-CDErule level'!$A$4:$A$4620=$B487)*('Golden Rulebook-CDErule level'!$AA$4:$AA$4620="Active"),""),SUM(--ISNUMBER(SEARCH(","&amp;SUBSTITUTE(SUBSTITUTE($C487," ",""),CHAR(160),"")&amp;",",","&amp;SUBSTITUTE(SUBSTITUTE(_xlpm.ids," ",""),CHAR(160),"")&amp;","))))</f>
        <v>0</v>
      </c>
      <c r="I487" s="18">
        <f>COUNTIFS('Golden Rulebook-CDErule level'!$E:$E,$C487,'Golden Rulebook-CDErule level'!$L:$L,I$28,'Golden Rulebook-CDErule level'!$A:$A,$B487,'Golden Rulebook-CDErule level'!$AA:$AA,"Active")</f>
        <v>0</v>
      </c>
      <c r="J487" s="18">
        <f>COUNTIFS('Golden Rulebook-CDErule level'!$E:$E,$C487,'Golden Rulebook-CDErule level'!$L:$L,J$28,'Golden Rulebook-CDErule level'!$A:$A,$B487,'Golden Rulebook-CDErule level'!$AA:$AA,"Active")</f>
        <v>1</v>
      </c>
    </row>
    <row r="488" spans="2:10" hidden="1">
      <c r="B488" s="111" t="str">
        <f>_xlfn.XLOOKUP(C488,'In-scope Attributes'!B:B,'In-scope Attributes'!H:H,"")</f>
        <v>Sprint 2</v>
      </c>
      <c r="C488" s="135" t="s">
        <v>11061</v>
      </c>
      <c r="D488" s="135" t="s">
        <v>11060</v>
      </c>
      <c r="E488" s="135" t="s">
        <v>11011</v>
      </c>
      <c r="F488" s="135" t="s">
        <v>11010</v>
      </c>
      <c r="G488" s="18">
        <f>COUNTIFS('Golden Rulebook-CDErule level'!$E:$E,$C488,'Golden Rulebook-CDErule level'!$L:$L,G$28,'Golden Rulebook-CDErule level'!$A:$A,$B488,'Golden Rulebook-CDErule level'!$AA:$AA,"Active")</f>
        <v>1</v>
      </c>
      <c r="H488" s="18" cm="1">
        <f t="array" ref="H488">_xlfn.LET(_xlpm.ids,_xlfn._xlws.FILTER('Golden Rulebook-CDErule level'!$S$4:$S$4620,('Golden Rulebook-CDErule level'!$L$4:$L$4620=H$28)*('Golden Rulebook-CDErule level'!$A$4:$A$4620=$B488)*('Golden Rulebook-CDErule level'!$AA$4:$AA$4620="Active"),""),SUM(--ISNUMBER(SEARCH(","&amp;SUBSTITUTE(SUBSTITUTE($C488," ",""),CHAR(160),"")&amp;",",","&amp;SUBSTITUTE(SUBSTITUTE(_xlpm.ids," ",""),CHAR(160),"")&amp;","))))</f>
        <v>1</v>
      </c>
      <c r="I488" s="18">
        <f>COUNTIFS('Golden Rulebook-CDErule level'!$E:$E,$C488,'Golden Rulebook-CDErule level'!$L:$L,I$28,'Golden Rulebook-CDErule level'!$A:$A,$B488,'Golden Rulebook-CDErule level'!$AA:$AA,"Active")</f>
        <v>0</v>
      </c>
      <c r="J488" s="18">
        <f>COUNTIFS('Golden Rulebook-CDErule level'!$E:$E,$C488,'Golden Rulebook-CDErule level'!$L:$L,J$28,'Golden Rulebook-CDErule level'!$A:$A,$B488,'Golden Rulebook-CDErule level'!$AA:$AA,"Active")</f>
        <v>2</v>
      </c>
    </row>
    <row r="489" spans="2:10" hidden="1">
      <c r="B489" s="111" t="str">
        <f>_xlfn.XLOOKUP(C489,'In-scope Attributes'!B:B,'In-scope Attributes'!H:H,"")</f>
        <v>Sprint 2</v>
      </c>
      <c r="C489" s="135" t="s">
        <v>11091</v>
      </c>
      <c r="D489" s="135" t="s">
        <v>11090</v>
      </c>
      <c r="E489" s="135" t="s">
        <v>11011</v>
      </c>
      <c r="F489" s="135" t="s">
        <v>11010</v>
      </c>
      <c r="G489" s="18">
        <f>COUNTIFS('Golden Rulebook-CDErule level'!$E:$E,$C489,'Golden Rulebook-CDErule level'!$L:$L,G$28,'Golden Rulebook-CDErule level'!$A:$A,$B489,'Golden Rulebook-CDErule level'!$AA:$AA,"Active")</f>
        <v>1</v>
      </c>
      <c r="H489" s="18" cm="1">
        <f t="array" ref="H489">_xlfn.LET(_xlpm.ids,_xlfn._xlws.FILTER('Golden Rulebook-CDErule level'!$S$4:$S$4620,('Golden Rulebook-CDErule level'!$L$4:$L$4620=H$28)*('Golden Rulebook-CDErule level'!$A$4:$A$4620=$B489)*('Golden Rulebook-CDErule level'!$AA$4:$AA$4620="Active"),""),SUM(--ISNUMBER(SEARCH(","&amp;SUBSTITUTE(SUBSTITUTE($C489," ",""),CHAR(160),"")&amp;",",","&amp;SUBSTITUTE(SUBSTITUTE(_xlpm.ids," ",""),CHAR(160),"")&amp;","))))</f>
        <v>0</v>
      </c>
      <c r="I489" s="18">
        <f>COUNTIFS('Golden Rulebook-CDErule level'!$E:$E,$C489,'Golden Rulebook-CDErule level'!$L:$L,I$28,'Golden Rulebook-CDErule level'!$A:$A,$B489,'Golden Rulebook-CDErule level'!$AA:$AA,"Active")</f>
        <v>0</v>
      </c>
      <c r="J489" s="18">
        <f>COUNTIFS('Golden Rulebook-CDErule level'!$E:$E,$C489,'Golden Rulebook-CDErule level'!$L:$L,J$28,'Golden Rulebook-CDErule level'!$A:$A,$B489,'Golden Rulebook-CDErule level'!$AA:$AA,"Active")</f>
        <v>1</v>
      </c>
    </row>
    <row r="490" spans="2:10" hidden="1">
      <c r="B490" s="111" t="str">
        <f>_xlfn.XLOOKUP(C490,'In-scope Attributes'!B:B,'In-scope Attributes'!H:H,"")</f>
        <v>Sprint 2</v>
      </c>
      <c r="C490" s="135" t="s">
        <v>11107</v>
      </c>
      <c r="D490" s="135" t="s">
        <v>11106</v>
      </c>
      <c r="E490" s="135" t="s">
        <v>11011</v>
      </c>
      <c r="F490" s="135" t="s">
        <v>11010</v>
      </c>
      <c r="G490" s="18">
        <f>COUNTIFS('Golden Rulebook-CDErule level'!$E:$E,$C490,'Golden Rulebook-CDErule level'!$L:$L,G$28,'Golden Rulebook-CDErule level'!$A:$A,$B490,'Golden Rulebook-CDErule level'!$AA:$AA,"Active")</f>
        <v>1</v>
      </c>
      <c r="H490" s="18" cm="1">
        <f t="array" ref="H490">_xlfn.LET(_xlpm.ids,_xlfn._xlws.FILTER('Golden Rulebook-CDErule level'!$S$4:$S$4620,('Golden Rulebook-CDErule level'!$L$4:$L$4620=H$28)*('Golden Rulebook-CDErule level'!$A$4:$A$4620=$B490)*('Golden Rulebook-CDErule level'!$AA$4:$AA$4620="Active"),""),SUM(--ISNUMBER(SEARCH(","&amp;SUBSTITUTE(SUBSTITUTE($C490," ",""),CHAR(160),"")&amp;",",","&amp;SUBSTITUTE(SUBSTITUTE(_xlpm.ids," ",""),CHAR(160),"")&amp;","))))</f>
        <v>0</v>
      </c>
      <c r="I490" s="18">
        <f>COUNTIFS('Golden Rulebook-CDErule level'!$E:$E,$C490,'Golden Rulebook-CDErule level'!$L:$L,I$28,'Golden Rulebook-CDErule level'!$A:$A,$B490,'Golden Rulebook-CDErule level'!$AA:$AA,"Active")</f>
        <v>0</v>
      </c>
      <c r="J490" s="18">
        <f>COUNTIFS('Golden Rulebook-CDErule level'!$E:$E,$C490,'Golden Rulebook-CDErule level'!$L:$L,J$28,'Golden Rulebook-CDErule level'!$A:$A,$B490,'Golden Rulebook-CDErule level'!$AA:$AA,"Active")</f>
        <v>1</v>
      </c>
    </row>
    <row r="491" spans="2:10" hidden="1">
      <c r="B491" s="111" t="str">
        <f>_xlfn.XLOOKUP(C491,'In-scope Attributes'!B:B,'In-scope Attributes'!H:H,"")</f>
        <v>Sprint 2</v>
      </c>
      <c r="C491" s="135" t="s">
        <v>11123</v>
      </c>
      <c r="D491" s="135" t="s">
        <v>11122</v>
      </c>
      <c r="E491" s="135" t="s">
        <v>11011</v>
      </c>
      <c r="F491" s="135" t="s">
        <v>11010</v>
      </c>
      <c r="G491" s="18">
        <f>COUNTIFS('Golden Rulebook-CDErule level'!$E:$E,$C491,'Golden Rulebook-CDErule level'!$L:$L,G$28,'Golden Rulebook-CDErule level'!$A:$A,$B491,'Golden Rulebook-CDErule level'!$AA:$AA,"Active")</f>
        <v>1</v>
      </c>
      <c r="H491" s="18" cm="1">
        <f t="array" ref="H491">_xlfn.LET(_xlpm.ids,_xlfn._xlws.FILTER('Golden Rulebook-CDErule level'!$S$4:$S$4620,('Golden Rulebook-CDErule level'!$L$4:$L$4620=H$28)*('Golden Rulebook-CDErule level'!$A$4:$A$4620=$B491)*('Golden Rulebook-CDErule level'!$AA$4:$AA$4620="Active"),""),SUM(--ISNUMBER(SEARCH(","&amp;SUBSTITUTE(SUBSTITUTE($C491," ",""),CHAR(160),"")&amp;",",","&amp;SUBSTITUTE(SUBSTITUTE(_xlpm.ids," ",""),CHAR(160),"")&amp;","))))</f>
        <v>1</v>
      </c>
      <c r="I491" s="18">
        <f>COUNTIFS('Golden Rulebook-CDErule level'!$E:$E,$C491,'Golden Rulebook-CDErule level'!$L:$L,I$28,'Golden Rulebook-CDErule level'!$A:$A,$B491,'Golden Rulebook-CDErule level'!$AA:$AA,"Active")</f>
        <v>0</v>
      </c>
      <c r="J491" s="18">
        <f>COUNTIFS('Golden Rulebook-CDErule level'!$E:$E,$C491,'Golden Rulebook-CDErule level'!$L:$L,J$28,'Golden Rulebook-CDErule level'!$A:$A,$B491,'Golden Rulebook-CDErule level'!$AA:$AA,"Active")</f>
        <v>1</v>
      </c>
    </row>
    <row r="492" spans="2:10" hidden="1">
      <c r="B492" s="111" t="str">
        <f>_xlfn.XLOOKUP(C492,'In-scope Attributes'!B:B,'In-scope Attributes'!H:H,"")</f>
        <v>Sprint 2</v>
      </c>
      <c r="C492" s="135" t="s">
        <v>11139</v>
      </c>
      <c r="D492" s="172" t="s">
        <v>11138</v>
      </c>
      <c r="E492" s="135" t="s">
        <v>11011</v>
      </c>
      <c r="F492" s="135" t="s">
        <v>11010</v>
      </c>
      <c r="G492" s="18">
        <f>COUNTIFS('Golden Rulebook-CDErule level'!$E:$E,$C492,'Golden Rulebook-CDErule level'!$L:$L,G$28,'Golden Rulebook-CDErule level'!$A:$A,$B492,'Golden Rulebook-CDErule level'!$AA:$AA,"Active")</f>
        <v>1</v>
      </c>
      <c r="H492" s="18" cm="1">
        <f t="array" ref="H492">_xlfn.LET(_xlpm.ids,_xlfn._xlws.FILTER('Golden Rulebook-CDErule level'!$S$4:$S$4620,('Golden Rulebook-CDErule level'!$L$4:$L$4620=H$28)*('Golden Rulebook-CDErule level'!$A$4:$A$4620=$B492)*('Golden Rulebook-CDErule level'!$AA$4:$AA$4620="Active"),""),SUM(--ISNUMBER(SEARCH(","&amp;SUBSTITUTE(SUBSTITUTE($C492," ",""),CHAR(160),"")&amp;",",","&amp;SUBSTITUTE(SUBSTITUTE(_xlpm.ids," ",""),CHAR(160),"")&amp;","))))</f>
        <v>1</v>
      </c>
      <c r="I492" s="18">
        <f>COUNTIFS('Golden Rulebook-CDErule level'!$E:$E,$C492,'Golden Rulebook-CDErule level'!$L:$L,I$28,'Golden Rulebook-CDErule level'!$A:$A,$B492,'Golden Rulebook-CDErule level'!$AA:$AA,"Active")</f>
        <v>0</v>
      </c>
      <c r="J492" s="18">
        <f>COUNTIFS('Golden Rulebook-CDErule level'!$E:$E,$C492,'Golden Rulebook-CDErule level'!$L:$L,J$28,'Golden Rulebook-CDErule level'!$A:$A,$B492,'Golden Rulebook-CDErule level'!$AA:$AA,"Active")</f>
        <v>1</v>
      </c>
    </row>
    <row r="493" spans="2:10" hidden="1">
      <c r="B493" s="111" t="str">
        <f>_xlfn.XLOOKUP(C493,'In-scope Attributes'!B:B,'In-scope Attributes'!H:H,"")</f>
        <v>Sprint 2</v>
      </c>
      <c r="C493" s="135" t="s">
        <v>11162</v>
      </c>
      <c r="D493" s="135" t="s">
        <v>11161</v>
      </c>
      <c r="E493" s="135" t="s">
        <v>11011</v>
      </c>
      <c r="F493" s="135" t="s">
        <v>11010</v>
      </c>
      <c r="G493" s="18">
        <f>COUNTIFS('Golden Rulebook-CDErule level'!$E:$E,$C493,'Golden Rulebook-CDErule level'!$L:$L,G$28,'Golden Rulebook-CDErule level'!$A:$A,$B493,'Golden Rulebook-CDErule level'!$AA:$AA,"Active")</f>
        <v>1</v>
      </c>
      <c r="H493" s="18" cm="1">
        <f t="array" ref="H493">_xlfn.LET(_xlpm.ids,_xlfn._xlws.FILTER('Golden Rulebook-CDErule level'!$S$4:$S$4620,('Golden Rulebook-CDErule level'!$L$4:$L$4620=H$28)*('Golden Rulebook-CDErule level'!$A$4:$A$4620=$B493)*('Golden Rulebook-CDErule level'!$AA$4:$AA$4620="Active"),""),SUM(--ISNUMBER(SEARCH(","&amp;SUBSTITUTE(SUBSTITUTE($C493," ",""),CHAR(160),"")&amp;",",","&amp;SUBSTITUTE(SUBSTITUTE(_xlpm.ids," ",""),CHAR(160),"")&amp;","))))</f>
        <v>0</v>
      </c>
      <c r="I493" s="18">
        <f>COUNTIFS('Golden Rulebook-CDErule level'!$E:$E,$C493,'Golden Rulebook-CDErule level'!$L:$L,I$28,'Golden Rulebook-CDErule level'!$A:$A,$B493,'Golden Rulebook-CDErule level'!$AA:$AA,"Active")</f>
        <v>0</v>
      </c>
      <c r="J493" s="18">
        <f>COUNTIFS('Golden Rulebook-CDErule level'!$E:$E,$C493,'Golden Rulebook-CDErule level'!$L:$L,J$28,'Golden Rulebook-CDErule level'!$A:$A,$B493,'Golden Rulebook-CDErule level'!$AA:$AA,"Active")</f>
        <v>1</v>
      </c>
    </row>
    <row r="494" spans="2:10" hidden="1">
      <c r="B494" s="111" t="str">
        <f>_xlfn.XLOOKUP(C494,'In-scope Attributes'!B:B,'In-scope Attributes'!H:H,"")</f>
        <v>Sprint 2</v>
      </c>
      <c r="C494" s="135" t="s">
        <v>11178</v>
      </c>
      <c r="D494" s="135" t="s">
        <v>11177</v>
      </c>
      <c r="E494" s="135" t="s">
        <v>11011</v>
      </c>
      <c r="F494" s="135" t="s">
        <v>11010</v>
      </c>
      <c r="G494" s="18">
        <f>COUNTIFS('Golden Rulebook-CDErule level'!$E:$E,$C494,'Golden Rulebook-CDErule level'!$L:$L,G$28,'Golden Rulebook-CDErule level'!$A:$A,$B494,'Golden Rulebook-CDErule level'!$AA:$AA,"Active")</f>
        <v>1</v>
      </c>
      <c r="H494" s="18" cm="1">
        <f t="array" ref="H494">_xlfn.LET(_xlpm.ids,_xlfn._xlws.FILTER('Golden Rulebook-CDErule level'!$S$4:$S$4620,('Golden Rulebook-CDErule level'!$L$4:$L$4620=H$28)*('Golden Rulebook-CDErule level'!$A$4:$A$4620=$B494)*('Golden Rulebook-CDErule level'!$AA$4:$AA$4620="Active"),""),SUM(--ISNUMBER(SEARCH(","&amp;SUBSTITUTE(SUBSTITUTE($C494," ",""),CHAR(160),"")&amp;",",","&amp;SUBSTITUTE(SUBSTITUTE(_xlpm.ids," ",""),CHAR(160),"")&amp;","))))</f>
        <v>1</v>
      </c>
      <c r="I494" s="18">
        <f>COUNTIFS('Golden Rulebook-CDErule level'!$E:$E,$C494,'Golden Rulebook-CDErule level'!$L:$L,I$28,'Golden Rulebook-CDErule level'!$A:$A,$B494,'Golden Rulebook-CDErule level'!$AA:$AA,"Active")</f>
        <v>0</v>
      </c>
      <c r="J494" s="18">
        <f>COUNTIFS('Golden Rulebook-CDErule level'!$E:$E,$C494,'Golden Rulebook-CDErule level'!$L:$L,J$28,'Golden Rulebook-CDErule level'!$A:$A,$B494,'Golden Rulebook-CDErule level'!$AA:$AA,"Active")</f>
        <v>1</v>
      </c>
    </row>
    <row r="495" spans="2:10" hidden="1">
      <c r="B495" s="111" t="str">
        <f>_xlfn.XLOOKUP(C495,'In-scope Attributes'!B:B,'In-scope Attributes'!H:H,"")</f>
        <v>Sprint 2</v>
      </c>
      <c r="C495" s="135" t="s">
        <v>11194</v>
      </c>
      <c r="D495" s="135" t="s">
        <v>11193</v>
      </c>
      <c r="E495" s="135" t="s">
        <v>11011</v>
      </c>
      <c r="F495" s="135" t="s">
        <v>11010</v>
      </c>
      <c r="G495" s="18">
        <f>COUNTIFS('Golden Rulebook-CDErule level'!$E:$E,$C495,'Golden Rulebook-CDErule level'!$L:$L,G$28,'Golden Rulebook-CDErule level'!$A:$A,$B495,'Golden Rulebook-CDErule level'!$AA:$AA,"Active")</f>
        <v>1</v>
      </c>
      <c r="H495" s="18" cm="1">
        <f t="array" ref="H495">_xlfn.LET(_xlpm.ids,_xlfn._xlws.FILTER('Golden Rulebook-CDErule level'!$S$4:$S$4620,('Golden Rulebook-CDErule level'!$L$4:$L$4620=H$28)*('Golden Rulebook-CDErule level'!$A$4:$A$4620=$B495)*('Golden Rulebook-CDErule level'!$AA$4:$AA$4620="Active"),""),SUM(--ISNUMBER(SEARCH(","&amp;SUBSTITUTE(SUBSTITUTE($C495," ",""),CHAR(160),"")&amp;",",","&amp;SUBSTITUTE(SUBSTITUTE(_xlpm.ids," ",""),CHAR(160),"")&amp;","))))</f>
        <v>0</v>
      </c>
      <c r="I495" s="18">
        <f>COUNTIFS('Golden Rulebook-CDErule level'!$E:$E,$C495,'Golden Rulebook-CDErule level'!$L:$L,I$28,'Golden Rulebook-CDErule level'!$A:$A,$B495,'Golden Rulebook-CDErule level'!$AA:$AA,"Active")</f>
        <v>0</v>
      </c>
      <c r="J495" s="18">
        <f>COUNTIFS('Golden Rulebook-CDErule level'!$E:$E,$C495,'Golden Rulebook-CDErule level'!$L:$L,J$28,'Golden Rulebook-CDErule level'!$A:$A,$B495,'Golden Rulebook-CDErule level'!$AA:$AA,"Active")</f>
        <v>1</v>
      </c>
    </row>
    <row r="496" spans="2:10" hidden="1">
      <c r="B496" s="111" t="str">
        <f>_xlfn.XLOOKUP(C496,'In-scope Attributes'!B:B,'In-scope Attributes'!H:H,"")</f>
        <v>Sprint 2</v>
      </c>
      <c r="C496" s="135" t="s">
        <v>11210</v>
      </c>
      <c r="D496" s="135" t="s">
        <v>11209</v>
      </c>
      <c r="E496" s="135" t="s">
        <v>11011</v>
      </c>
      <c r="F496" s="135" t="s">
        <v>11010</v>
      </c>
      <c r="G496" s="18">
        <f>COUNTIFS('Golden Rulebook-CDErule level'!$E:$E,$C496,'Golden Rulebook-CDErule level'!$L:$L,G$28,'Golden Rulebook-CDErule level'!$A:$A,$B496,'Golden Rulebook-CDErule level'!$AA:$AA,"Active")</f>
        <v>1</v>
      </c>
      <c r="H496" s="18" cm="1">
        <f t="array" ref="H496">_xlfn.LET(_xlpm.ids,_xlfn._xlws.FILTER('Golden Rulebook-CDErule level'!$S$4:$S$4620,('Golden Rulebook-CDErule level'!$L$4:$L$4620=H$28)*('Golden Rulebook-CDErule level'!$A$4:$A$4620=$B496)*('Golden Rulebook-CDErule level'!$AA$4:$AA$4620="Active"),""),SUM(--ISNUMBER(SEARCH(","&amp;SUBSTITUTE(SUBSTITUTE($C496," ",""),CHAR(160),"")&amp;",",","&amp;SUBSTITUTE(SUBSTITUTE(_xlpm.ids," ",""),CHAR(160),"")&amp;","))))</f>
        <v>0</v>
      </c>
      <c r="I496" s="18">
        <f>COUNTIFS('Golden Rulebook-CDErule level'!$E:$E,$C496,'Golden Rulebook-CDErule level'!$L:$L,I$28,'Golden Rulebook-CDErule level'!$A:$A,$B496,'Golden Rulebook-CDErule level'!$AA:$AA,"Active")</f>
        <v>0</v>
      </c>
      <c r="J496" s="18">
        <f>COUNTIFS('Golden Rulebook-CDErule level'!$E:$E,$C496,'Golden Rulebook-CDErule level'!$L:$L,J$28,'Golden Rulebook-CDErule level'!$A:$A,$B496,'Golden Rulebook-CDErule level'!$AA:$AA,"Active")</f>
        <v>2</v>
      </c>
    </row>
    <row r="497" spans="2:10" hidden="1">
      <c r="B497" s="111" t="str">
        <f>_xlfn.XLOOKUP(C497,'In-scope Attributes'!B:B,'In-scope Attributes'!H:H,"")</f>
        <v>Sprint 2</v>
      </c>
      <c r="C497" s="135" t="s">
        <v>11233</v>
      </c>
      <c r="D497" s="135" t="s">
        <v>11232</v>
      </c>
      <c r="E497" s="135" t="s">
        <v>11011</v>
      </c>
      <c r="F497" s="135" t="s">
        <v>11010</v>
      </c>
      <c r="G497" s="18">
        <f>COUNTIFS('Golden Rulebook-CDErule level'!$E:$E,$C497,'Golden Rulebook-CDErule level'!$L:$L,G$28,'Golden Rulebook-CDErule level'!$A:$A,$B497,'Golden Rulebook-CDErule level'!$AA:$AA,"Active")</f>
        <v>1</v>
      </c>
      <c r="H497" s="18" cm="1">
        <f t="array" ref="H497">_xlfn.LET(_xlpm.ids,_xlfn._xlws.FILTER('Golden Rulebook-CDErule level'!$S$4:$S$4620,('Golden Rulebook-CDErule level'!$L$4:$L$4620=H$28)*('Golden Rulebook-CDErule level'!$A$4:$A$4620=$B497)*('Golden Rulebook-CDErule level'!$AA$4:$AA$4620="Active"),""),SUM(--ISNUMBER(SEARCH(","&amp;SUBSTITUTE(SUBSTITUTE($C497," ",""),CHAR(160),"")&amp;",",","&amp;SUBSTITUTE(SUBSTITUTE(_xlpm.ids," ",""),CHAR(160),"")&amp;","))))</f>
        <v>2</v>
      </c>
      <c r="I497" s="18">
        <f>COUNTIFS('Golden Rulebook-CDErule level'!$E:$E,$C497,'Golden Rulebook-CDErule level'!$L:$L,I$28,'Golden Rulebook-CDErule level'!$A:$A,$B497,'Golden Rulebook-CDErule level'!$AA:$AA,"Active")</f>
        <v>0</v>
      </c>
      <c r="J497" s="18">
        <f>COUNTIFS('Golden Rulebook-CDErule level'!$E:$E,$C497,'Golden Rulebook-CDErule level'!$L:$L,J$28,'Golden Rulebook-CDErule level'!$A:$A,$B497,'Golden Rulebook-CDErule level'!$AA:$AA,"Active")</f>
        <v>1</v>
      </c>
    </row>
    <row r="498" spans="2:10" hidden="1">
      <c r="B498" s="111" t="str">
        <f>_xlfn.XLOOKUP(C498,'In-scope Attributes'!B:B,'In-scope Attributes'!H:H,"")</f>
        <v>Sprint 2</v>
      </c>
      <c r="C498" s="135" t="s">
        <v>11263</v>
      </c>
      <c r="D498" s="135" t="s">
        <v>11262</v>
      </c>
      <c r="E498" s="135" t="s">
        <v>11011</v>
      </c>
      <c r="F498" s="135" t="s">
        <v>11010</v>
      </c>
      <c r="G498" s="18">
        <f>COUNTIFS('Golden Rulebook-CDErule level'!$E:$E,$C498,'Golden Rulebook-CDErule level'!$L:$L,G$28,'Golden Rulebook-CDErule level'!$A:$A,$B498,'Golden Rulebook-CDErule level'!$AA:$AA,"Active")</f>
        <v>1</v>
      </c>
      <c r="H498" s="18" cm="1">
        <f t="array" ref="H498">_xlfn.LET(_xlpm.ids,_xlfn._xlws.FILTER('Golden Rulebook-CDErule level'!$S$4:$S$4620,('Golden Rulebook-CDErule level'!$L$4:$L$4620=H$28)*('Golden Rulebook-CDErule level'!$A$4:$A$4620=$B498)*('Golden Rulebook-CDErule level'!$AA$4:$AA$4620="Active"),""),SUM(--ISNUMBER(SEARCH(","&amp;SUBSTITUTE(SUBSTITUTE($C498," ",""),CHAR(160),"")&amp;",",","&amp;SUBSTITUTE(SUBSTITUTE(_xlpm.ids," ",""),CHAR(160),"")&amp;","))))</f>
        <v>1</v>
      </c>
      <c r="I498" s="18">
        <f>COUNTIFS('Golden Rulebook-CDErule level'!$E:$E,$C498,'Golden Rulebook-CDErule level'!$L:$L,I$28,'Golden Rulebook-CDErule level'!$A:$A,$B498,'Golden Rulebook-CDErule level'!$AA:$AA,"Active")</f>
        <v>0</v>
      </c>
      <c r="J498" s="18">
        <f>COUNTIFS('Golden Rulebook-CDErule level'!$E:$E,$C498,'Golden Rulebook-CDErule level'!$L:$L,J$28,'Golden Rulebook-CDErule level'!$A:$A,$B498,'Golden Rulebook-CDErule level'!$AA:$AA,"Active")</f>
        <v>2</v>
      </c>
    </row>
    <row r="499" spans="2:10" hidden="1">
      <c r="B499" s="111" t="str">
        <f>_xlfn.XLOOKUP(C499,'In-scope Attributes'!B:B,'In-scope Attributes'!H:H,"")</f>
        <v>Sprint 2</v>
      </c>
      <c r="C499" s="135" t="s">
        <v>11285</v>
      </c>
      <c r="D499" s="135" t="s">
        <v>11284</v>
      </c>
      <c r="E499" s="135" t="s">
        <v>11011</v>
      </c>
      <c r="F499" s="135" t="s">
        <v>11010</v>
      </c>
      <c r="G499" s="18">
        <f>COUNTIFS('Golden Rulebook-CDErule level'!$E:$E,$C499,'Golden Rulebook-CDErule level'!$L:$L,G$28,'Golden Rulebook-CDErule level'!$A:$A,$B499,'Golden Rulebook-CDErule level'!$AA:$AA,"Active")</f>
        <v>1</v>
      </c>
      <c r="H499" s="18" cm="1">
        <f t="array" ref="H499">_xlfn.LET(_xlpm.ids,_xlfn._xlws.FILTER('Golden Rulebook-CDErule level'!$S$4:$S$4620,('Golden Rulebook-CDErule level'!$L$4:$L$4620=H$28)*('Golden Rulebook-CDErule level'!$A$4:$A$4620=$B499)*('Golden Rulebook-CDErule level'!$AA$4:$AA$4620="Active"),""),SUM(--ISNUMBER(SEARCH(","&amp;SUBSTITUTE(SUBSTITUTE($C499," ",""),CHAR(160),"")&amp;",",","&amp;SUBSTITUTE(SUBSTITUTE(_xlpm.ids," ",""),CHAR(160),"")&amp;","))))</f>
        <v>0</v>
      </c>
      <c r="I499" s="18">
        <f>COUNTIFS('Golden Rulebook-CDErule level'!$E:$E,$C499,'Golden Rulebook-CDErule level'!$L:$L,I$28,'Golden Rulebook-CDErule level'!$A:$A,$B499,'Golden Rulebook-CDErule level'!$AA:$AA,"Active")</f>
        <v>0</v>
      </c>
      <c r="J499" s="18">
        <f>COUNTIFS('Golden Rulebook-CDErule level'!$E:$E,$C499,'Golden Rulebook-CDErule level'!$L:$L,J$28,'Golden Rulebook-CDErule level'!$A:$A,$B499,'Golden Rulebook-CDErule level'!$AA:$AA,"Active")</f>
        <v>1</v>
      </c>
    </row>
    <row r="500" spans="2:10" hidden="1">
      <c r="B500" s="111" t="str">
        <f>_xlfn.XLOOKUP(C500,'In-scope Attributes'!B:B,'In-scope Attributes'!H:H,"")</f>
        <v>Sprint 2</v>
      </c>
      <c r="C500" s="135" t="s">
        <v>11301</v>
      </c>
      <c r="D500" s="135" t="s">
        <v>11300</v>
      </c>
      <c r="E500" s="135" t="s">
        <v>11011</v>
      </c>
      <c r="F500" s="135" t="s">
        <v>11010</v>
      </c>
      <c r="G500" s="18">
        <f>COUNTIFS('Golden Rulebook-CDErule level'!$E:$E,$C500,'Golden Rulebook-CDErule level'!$L:$L,G$28,'Golden Rulebook-CDErule level'!$A:$A,$B500,'Golden Rulebook-CDErule level'!$AA:$AA,"Active")</f>
        <v>1</v>
      </c>
      <c r="H500" s="18" cm="1">
        <f t="array" ref="H500">_xlfn.LET(_xlpm.ids,_xlfn._xlws.FILTER('Golden Rulebook-CDErule level'!$S$4:$S$4620,('Golden Rulebook-CDErule level'!$L$4:$L$4620=H$28)*('Golden Rulebook-CDErule level'!$A$4:$A$4620=$B500)*('Golden Rulebook-CDErule level'!$AA$4:$AA$4620="Active"),""),SUM(--ISNUMBER(SEARCH(","&amp;SUBSTITUTE(SUBSTITUTE($C500," ",""),CHAR(160),"")&amp;",",","&amp;SUBSTITUTE(SUBSTITUTE(_xlpm.ids," ",""),CHAR(160),"")&amp;","))))</f>
        <v>1</v>
      </c>
      <c r="I500" s="18">
        <f>COUNTIFS('Golden Rulebook-CDErule level'!$E:$E,$C500,'Golden Rulebook-CDErule level'!$L:$L,I$28,'Golden Rulebook-CDErule level'!$A:$A,$B500,'Golden Rulebook-CDErule level'!$AA:$AA,"Active")</f>
        <v>0</v>
      </c>
      <c r="J500" s="18">
        <f>COUNTIFS('Golden Rulebook-CDErule level'!$E:$E,$C500,'Golden Rulebook-CDErule level'!$L:$L,J$28,'Golden Rulebook-CDErule level'!$A:$A,$B500,'Golden Rulebook-CDErule level'!$AA:$AA,"Active")</f>
        <v>1</v>
      </c>
    </row>
    <row r="501" spans="2:10" hidden="1">
      <c r="B501" s="111" t="str">
        <f>_xlfn.XLOOKUP(C501,'In-scope Attributes'!B:B,'In-scope Attributes'!H:H,"")</f>
        <v>Sprint 2</v>
      </c>
      <c r="C501" s="135" t="s">
        <v>11317</v>
      </c>
      <c r="D501" s="135" t="s">
        <v>11316</v>
      </c>
      <c r="E501" s="135" t="s">
        <v>11011</v>
      </c>
      <c r="F501" s="135" t="s">
        <v>11010</v>
      </c>
      <c r="G501" s="18">
        <f>COUNTIFS('Golden Rulebook-CDErule level'!$E:$E,$C501,'Golden Rulebook-CDErule level'!$L:$L,G$28,'Golden Rulebook-CDErule level'!$A:$A,$B501,'Golden Rulebook-CDErule level'!$AA:$AA,"Active")</f>
        <v>1</v>
      </c>
      <c r="H501" s="18" cm="1">
        <f t="array" ref="H501">_xlfn.LET(_xlpm.ids,_xlfn._xlws.FILTER('Golden Rulebook-CDErule level'!$S$4:$S$4620,('Golden Rulebook-CDErule level'!$L$4:$L$4620=H$28)*('Golden Rulebook-CDErule level'!$A$4:$A$4620=$B501)*('Golden Rulebook-CDErule level'!$AA$4:$AA$4620="Active"),""),SUM(--ISNUMBER(SEARCH(","&amp;SUBSTITUTE(SUBSTITUTE($C501," ",""),CHAR(160),"")&amp;",",","&amp;SUBSTITUTE(SUBSTITUTE(_xlpm.ids," ",""),CHAR(160),"")&amp;","))))</f>
        <v>0</v>
      </c>
      <c r="I501" s="18">
        <f>COUNTIFS('Golden Rulebook-CDErule level'!$E:$E,$C501,'Golden Rulebook-CDErule level'!$L:$L,I$28,'Golden Rulebook-CDErule level'!$A:$A,$B501,'Golden Rulebook-CDErule level'!$AA:$AA,"Active")</f>
        <v>0</v>
      </c>
      <c r="J501" s="18">
        <f>COUNTIFS('Golden Rulebook-CDErule level'!$E:$E,$C501,'Golden Rulebook-CDErule level'!$L:$L,J$28,'Golden Rulebook-CDErule level'!$A:$A,$B501,'Golden Rulebook-CDErule level'!$AA:$AA,"Active")</f>
        <v>1</v>
      </c>
    </row>
    <row r="502" spans="2:10" hidden="1">
      <c r="B502" s="111" t="str">
        <f>_xlfn.XLOOKUP(C502,'In-scope Attributes'!B:B,'In-scope Attributes'!H:H,"")</f>
        <v>Sprint 2</v>
      </c>
      <c r="C502" s="135" t="s">
        <v>11333</v>
      </c>
      <c r="D502" s="135" t="s">
        <v>11332</v>
      </c>
      <c r="E502" s="135" t="s">
        <v>11011</v>
      </c>
      <c r="F502" s="135" t="s">
        <v>11010</v>
      </c>
      <c r="G502" s="18">
        <f>COUNTIFS('Golden Rulebook-CDErule level'!$E:$E,$C502,'Golden Rulebook-CDErule level'!$L:$L,G$28,'Golden Rulebook-CDErule level'!$A:$A,$B502,'Golden Rulebook-CDErule level'!$AA:$AA,"Active")</f>
        <v>1</v>
      </c>
      <c r="H502" s="18" cm="1">
        <f t="array" ref="H502">_xlfn.LET(_xlpm.ids,_xlfn._xlws.FILTER('Golden Rulebook-CDErule level'!$S$4:$S$4620,('Golden Rulebook-CDErule level'!$L$4:$L$4620=H$28)*('Golden Rulebook-CDErule level'!$A$4:$A$4620=$B502)*('Golden Rulebook-CDErule level'!$AA$4:$AA$4620="Active"),""),SUM(--ISNUMBER(SEARCH(","&amp;SUBSTITUTE(SUBSTITUTE($C502," ",""),CHAR(160),"")&amp;",",","&amp;SUBSTITUTE(SUBSTITUTE(_xlpm.ids," ",""),CHAR(160),"")&amp;","))))</f>
        <v>1</v>
      </c>
      <c r="I502" s="18">
        <f>COUNTIFS('Golden Rulebook-CDErule level'!$E:$E,$C502,'Golden Rulebook-CDErule level'!$L:$L,I$28,'Golden Rulebook-CDErule level'!$A:$A,$B502,'Golden Rulebook-CDErule level'!$AA:$AA,"Active")</f>
        <v>0</v>
      </c>
      <c r="J502" s="18">
        <f>COUNTIFS('Golden Rulebook-CDErule level'!$E:$E,$C502,'Golden Rulebook-CDErule level'!$L:$L,J$28,'Golden Rulebook-CDErule level'!$A:$A,$B502,'Golden Rulebook-CDErule level'!$AA:$AA,"Active")</f>
        <v>1</v>
      </c>
    </row>
    <row r="503" spans="2:10" hidden="1">
      <c r="B503" s="111" t="str">
        <f>_xlfn.XLOOKUP(C503,'In-scope Attributes'!B:B,'In-scope Attributes'!H:H,"")</f>
        <v>Sprint 2</v>
      </c>
      <c r="C503" s="135" t="s">
        <v>11349</v>
      </c>
      <c r="D503" s="135" t="s">
        <v>11348</v>
      </c>
      <c r="E503" s="135" t="s">
        <v>11011</v>
      </c>
      <c r="F503" s="135" t="s">
        <v>11010</v>
      </c>
      <c r="G503" s="18">
        <f>COUNTIFS('Golden Rulebook-CDErule level'!$E:$E,$C503,'Golden Rulebook-CDErule level'!$L:$L,G$28,'Golden Rulebook-CDErule level'!$A:$A,$B503,'Golden Rulebook-CDErule level'!$AA:$AA,"Active")</f>
        <v>1</v>
      </c>
      <c r="H503" s="18" cm="1">
        <f t="array" ref="H503">_xlfn.LET(_xlpm.ids,_xlfn._xlws.FILTER('Golden Rulebook-CDErule level'!$S$4:$S$4620,('Golden Rulebook-CDErule level'!$L$4:$L$4620=H$28)*('Golden Rulebook-CDErule level'!$A$4:$A$4620=$B503)*('Golden Rulebook-CDErule level'!$AA$4:$AA$4620="Active"),""),SUM(--ISNUMBER(SEARCH(","&amp;SUBSTITUTE(SUBSTITUTE($C503," ",""),CHAR(160),"")&amp;",",","&amp;SUBSTITUTE(SUBSTITUTE(_xlpm.ids," ",""),CHAR(160),"")&amp;","))))</f>
        <v>1</v>
      </c>
      <c r="I503" s="18">
        <f>COUNTIFS('Golden Rulebook-CDErule level'!$E:$E,$C503,'Golden Rulebook-CDErule level'!$L:$L,I$28,'Golden Rulebook-CDErule level'!$A:$A,$B503,'Golden Rulebook-CDErule level'!$AA:$AA,"Active")</f>
        <v>0</v>
      </c>
      <c r="J503" s="18">
        <f>COUNTIFS('Golden Rulebook-CDErule level'!$E:$E,$C503,'Golden Rulebook-CDErule level'!$L:$L,J$28,'Golden Rulebook-CDErule level'!$A:$A,$B503,'Golden Rulebook-CDErule level'!$AA:$AA,"Active")</f>
        <v>1</v>
      </c>
    </row>
    <row r="504" spans="2:10" hidden="1">
      <c r="B504" s="111" t="str">
        <f>_xlfn.XLOOKUP(C504,'In-scope Attributes'!B:B,'In-scope Attributes'!H:H,"")</f>
        <v>Sprint 2</v>
      </c>
      <c r="C504" s="135" t="s">
        <v>11365</v>
      </c>
      <c r="D504" s="135" t="s">
        <v>11364</v>
      </c>
      <c r="E504" s="135" t="s">
        <v>11011</v>
      </c>
      <c r="F504" s="135" t="s">
        <v>11010</v>
      </c>
      <c r="G504" s="18">
        <f>COUNTIFS('Golden Rulebook-CDErule level'!$E:$E,$C504,'Golden Rulebook-CDErule level'!$L:$L,G$28,'Golden Rulebook-CDErule level'!$A:$A,$B504,'Golden Rulebook-CDErule level'!$AA:$AA,"Active")</f>
        <v>1</v>
      </c>
      <c r="H504" s="18" cm="1">
        <f t="array" ref="H504">_xlfn.LET(_xlpm.ids,_xlfn._xlws.FILTER('Golden Rulebook-CDErule level'!$S$4:$S$4620,('Golden Rulebook-CDErule level'!$L$4:$L$4620=H$28)*('Golden Rulebook-CDErule level'!$A$4:$A$4620=$B504)*('Golden Rulebook-CDErule level'!$AA$4:$AA$4620="Active"),""),SUM(--ISNUMBER(SEARCH(","&amp;SUBSTITUTE(SUBSTITUTE($C504," ",""),CHAR(160),"")&amp;",",","&amp;SUBSTITUTE(SUBSTITUTE(_xlpm.ids," ",""),CHAR(160),"")&amp;","))))</f>
        <v>0</v>
      </c>
      <c r="I504" s="18">
        <f>COUNTIFS('Golden Rulebook-CDErule level'!$E:$E,$C504,'Golden Rulebook-CDErule level'!$L:$L,I$28,'Golden Rulebook-CDErule level'!$A:$A,$B504,'Golden Rulebook-CDErule level'!$AA:$AA,"Active")</f>
        <v>0</v>
      </c>
      <c r="J504" s="18">
        <f>COUNTIFS('Golden Rulebook-CDErule level'!$E:$E,$C504,'Golden Rulebook-CDErule level'!$L:$L,J$28,'Golden Rulebook-CDErule level'!$A:$A,$B504,'Golden Rulebook-CDErule level'!$AA:$AA,"Active")</f>
        <v>1</v>
      </c>
    </row>
    <row r="505" spans="2:10" hidden="1">
      <c r="B505" s="111" t="str">
        <f>_xlfn.XLOOKUP(C505,'In-scope Attributes'!B:B,'In-scope Attributes'!H:H,"")</f>
        <v>Sprint 2</v>
      </c>
      <c r="C505" s="135" t="s">
        <v>11381</v>
      </c>
      <c r="D505" s="135" t="s">
        <v>11380</v>
      </c>
      <c r="E505" s="135" t="s">
        <v>11011</v>
      </c>
      <c r="F505" s="135" t="s">
        <v>11010</v>
      </c>
      <c r="G505" s="18">
        <f>COUNTIFS('Golden Rulebook-CDErule level'!$E:$E,$C505,'Golden Rulebook-CDErule level'!$L:$L,G$28,'Golden Rulebook-CDErule level'!$A:$A,$B505,'Golden Rulebook-CDErule level'!$AA:$AA,"Active")</f>
        <v>1</v>
      </c>
      <c r="H505" s="18" cm="1">
        <f t="array" ref="H505">_xlfn.LET(_xlpm.ids,_xlfn._xlws.FILTER('Golden Rulebook-CDErule level'!$S$4:$S$4620,('Golden Rulebook-CDErule level'!$L$4:$L$4620=H$28)*('Golden Rulebook-CDErule level'!$A$4:$A$4620=$B505)*('Golden Rulebook-CDErule level'!$AA$4:$AA$4620="Active"),""),SUM(--ISNUMBER(SEARCH(","&amp;SUBSTITUTE(SUBSTITUTE($C505," ",""),CHAR(160),"")&amp;",",","&amp;SUBSTITUTE(SUBSTITUTE(_xlpm.ids," ",""),CHAR(160),"")&amp;","))))</f>
        <v>0</v>
      </c>
      <c r="I505" s="18">
        <f>COUNTIFS('Golden Rulebook-CDErule level'!$E:$E,$C505,'Golden Rulebook-CDErule level'!$L:$L,I$28,'Golden Rulebook-CDErule level'!$A:$A,$B505,'Golden Rulebook-CDErule level'!$AA:$AA,"Active")</f>
        <v>0</v>
      </c>
      <c r="J505" s="18">
        <f>COUNTIFS('Golden Rulebook-CDErule level'!$E:$E,$C505,'Golden Rulebook-CDErule level'!$L:$L,J$28,'Golden Rulebook-CDErule level'!$A:$A,$B505,'Golden Rulebook-CDErule level'!$AA:$AA,"Active")</f>
        <v>1</v>
      </c>
    </row>
    <row r="506" spans="2:10" hidden="1">
      <c r="B506" s="111" t="str">
        <f>_xlfn.XLOOKUP(C506,'In-scope Attributes'!B:B,'In-scope Attributes'!H:H,"")</f>
        <v>Sprint 2</v>
      </c>
      <c r="C506" s="135" t="s">
        <v>11397</v>
      </c>
      <c r="D506" s="135" t="s">
        <v>11396</v>
      </c>
      <c r="E506" s="135" t="s">
        <v>11011</v>
      </c>
      <c r="F506" s="135" t="s">
        <v>11010</v>
      </c>
      <c r="G506" s="18">
        <f>COUNTIFS('Golden Rulebook-CDErule level'!$E:$E,$C506,'Golden Rulebook-CDErule level'!$L:$L,G$28,'Golden Rulebook-CDErule level'!$A:$A,$B506,'Golden Rulebook-CDErule level'!$AA:$AA,"Active")</f>
        <v>1</v>
      </c>
      <c r="H506" s="18" cm="1">
        <f t="array" ref="H506">_xlfn.LET(_xlpm.ids,_xlfn._xlws.FILTER('Golden Rulebook-CDErule level'!$S$4:$S$4620,('Golden Rulebook-CDErule level'!$L$4:$L$4620=H$28)*('Golden Rulebook-CDErule level'!$A$4:$A$4620=$B506)*('Golden Rulebook-CDErule level'!$AA$4:$AA$4620="Active"),""),SUM(--ISNUMBER(SEARCH(","&amp;SUBSTITUTE(SUBSTITUTE($C506," ",""),CHAR(160),"")&amp;",",","&amp;SUBSTITUTE(SUBSTITUTE(_xlpm.ids," ",""),CHAR(160),"")&amp;","))))</f>
        <v>1</v>
      </c>
      <c r="I506" s="18">
        <f>COUNTIFS('Golden Rulebook-CDErule level'!$E:$E,$C506,'Golden Rulebook-CDErule level'!$L:$L,I$28,'Golden Rulebook-CDErule level'!$A:$A,$B506,'Golden Rulebook-CDErule level'!$AA:$AA,"Active")</f>
        <v>0</v>
      </c>
      <c r="J506" s="18">
        <f>COUNTIFS('Golden Rulebook-CDErule level'!$E:$E,$C506,'Golden Rulebook-CDErule level'!$L:$L,J$28,'Golden Rulebook-CDErule level'!$A:$A,$B506,'Golden Rulebook-CDErule level'!$AA:$AA,"Active")</f>
        <v>1</v>
      </c>
    </row>
    <row r="507" spans="2:10" hidden="1">
      <c r="B507" s="111" t="str">
        <f>_xlfn.XLOOKUP(C507,'In-scope Attributes'!B:B,'In-scope Attributes'!H:H,"")</f>
        <v>Sprint 2</v>
      </c>
      <c r="C507" s="135" t="s">
        <v>11413</v>
      </c>
      <c r="D507" s="135" t="s">
        <v>11412</v>
      </c>
      <c r="E507" s="135" t="s">
        <v>11011</v>
      </c>
      <c r="F507" s="135" t="s">
        <v>11010</v>
      </c>
      <c r="G507" s="18">
        <f>COUNTIFS('Golden Rulebook-CDErule level'!$E:$E,$C507,'Golden Rulebook-CDErule level'!$L:$L,G$28,'Golden Rulebook-CDErule level'!$A:$A,$B507,'Golden Rulebook-CDErule level'!$AA:$AA,"Active")</f>
        <v>1</v>
      </c>
      <c r="H507" s="18" cm="1">
        <f t="array" ref="H507">_xlfn.LET(_xlpm.ids,_xlfn._xlws.FILTER('Golden Rulebook-CDErule level'!$S$4:$S$4620,('Golden Rulebook-CDErule level'!$L$4:$L$4620=H$28)*('Golden Rulebook-CDErule level'!$A$4:$A$4620=$B507)*('Golden Rulebook-CDErule level'!$AA$4:$AA$4620="Active"),""),SUM(--ISNUMBER(SEARCH(","&amp;SUBSTITUTE(SUBSTITUTE($C507," ",""),CHAR(160),"")&amp;",",","&amp;SUBSTITUTE(SUBSTITUTE(_xlpm.ids," ",""),CHAR(160),"")&amp;","))))</f>
        <v>0</v>
      </c>
      <c r="I507" s="18">
        <f>COUNTIFS('Golden Rulebook-CDErule level'!$E:$E,$C507,'Golden Rulebook-CDErule level'!$L:$L,I$28,'Golden Rulebook-CDErule level'!$A:$A,$B507,'Golden Rulebook-CDErule level'!$AA:$AA,"Active")</f>
        <v>0</v>
      </c>
      <c r="J507" s="18">
        <f>COUNTIFS('Golden Rulebook-CDErule level'!$E:$E,$C507,'Golden Rulebook-CDErule level'!$L:$L,J$28,'Golden Rulebook-CDErule level'!$A:$A,$B507,'Golden Rulebook-CDErule level'!$AA:$AA,"Active")</f>
        <v>1</v>
      </c>
    </row>
    <row r="508" spans="2:10" hidden="1">
      <c r="B508" s="111" t="str">
        <f>_xlfn.XLOOKUP(C508,'In-scope Attributes'!B:B,'In-scope Attributes'!H:H,"")</f>
        <v>Sprint 2</v>
      </c>
      <c r="C508" s="135" t="s">
        <v>11429</v>
      </c>
      <c r="D508" s="135" t="s">
        <v>11428</v>
      </c>
      <c r="E508" s="135" t="s">
        <v>11011</v>
      </c>
      <c r="F508" s="135" t="s">
        <v>11010</v>
      </c>
      <c r="G508" s="18">
        <f>COUNTIFS('Golden Rulebook-CDErule level'!$E:$E,$C508,'Golden Rulebook-CDErule level'!$L:$L,G$28,'Golden Rulebook-CDErule level'!$A:$A,$B508,'Golden Rulebook-CDErule level'!$AA:$AA,"Active")</f>
        <v>1</v>
      </c>
      <c r="H508" s="18" cm="1">
        <f t="array" ref="H508">_xlfn.LET(_xlpm.ids,_xlfn._xlws.FILTER('Golden Rulebook-CDErule level'!$S$4:$S$4620,('Golden Rulebook-CDErule level'!$L$4:$L$4620=H$28)*('Golden Rulebook-CDErule level'!$A$4:$A$4620=$B508)*('Golden Rulebook-CDErule level'!$AA$4:$AA$4620="Active"),""),SUM(--ISNUMBER(SEARCH(","&amp;SUBSTITUTE(SUBSTITUTE($C508," ",""),CHAR(160),"")&amp;",",","&amp;SUBSTITUTE(SUBSTITUTE(_xlpm.ids," ",""),CHAR(160),"")&amp;","))))</f>
        <v>0</v>
      </c>
      <c r="I508" s="18">
        <f>COUNTIFS('Golden Rulebook-CDErule level'!$E:$E,$C508,'Golden Rulebook-CDErule level'!$L:$L,I$28,'Golden Rulebook-CDErule level'!$A:$A,$B508,'Golden Rulebook-CDErule level'!$AA:$AA,"Active")</f>
        <v>0</v>
      </c>
      <c r="J508" s="18">
        <f>COUNTIFS('Golden Rulebook-CDErule level'!$E:$E,$C508,'Golden Rulebook-CDErule level'!$L:$L,J$28,'Golden Rulebook-CDErule level'!$A:$A,$B508,'Golden Rulebook-CDErule level'!$AA:$AA,"Active")</f>
        <v>1</v>
      </c>
    </row>
    <row r="509" spans="2:10" hidden="1">
      <c r="B509" s="111" t="str">
        <f>_xlfn.XLOOKUP(C509,'In-scope Attributes'!B:B,'In-scope Attributes'!H:H,"")</f>
        <v>Sprint 2</v>
      </c>
      <c r="C509" s="135" t="s">
        <v>11445</v>
      </c>
      <c r="D509" s="135" t="s">
        <v>11444</v>
      </c>
      <c r="E509" s="135" t="s">
        <v>11011</v>
      </c>
      <c r="F509" s="135" t="s">
        <v>11010</v>
      </c>
      <c r="G509" s="18">
        <f>COUNTIFS('Golden Rulebook-CDErule level'!$E:$E,$C509,'Golden Rulebook-CDErule level'!$L:$L,G$28,'Golden Rulebook-CDErule level'!$A:$A,$B509,'Golden Rulebook-CDErule level'!$AA:$AA,"Active")</f>
        <v>1</v>
      </c>
      <c r="H509" s="18" cm="1">
        <f t="array" ref="H509">_xlfn.LET(_xlpm.ids,_xlfn._xlws.FILTER('Golden Rulebook-CDErule level'!$S$4:$S$4620,('Golden Rulebook-CDErule level'!$L$4:$L$4620=H$28)*('Golden Rulebook-CDErule level'!$A$4:$A$4620=$B509)*('Golden Rulebook-CDErule level'!$AA$4:$AA$4620="Active"),""),SUM(--ISNUMBER(SEARCH(","&amp;SUBSTITUTE(SUBSTITUTE($C509," ",""),CHAR(160),"")&amp;",",","&amp;SUBSTITUTE(SUBSTITUTE(_xlpm.ids," ",""),CHAR(160),"")&amp;","))))</f>
        <v>0</v>
      </c>
      <c r="I509" s="18">
        <f>COUNTIFS('Golden Rulebook-CDErule level'!$E:$E,$C509,'Golden Rulebook-CDErule level'!$L:$L,I$28,'Golden Rulebook-CDErule level'!$A:$A,$B509,'Golden Rulebook-CDErule level'!$AA:$AA,"Active")</f>
        <v>0</v>
      </c>
      <c r="J509" s="18">
        <f>COUNTIFS('Golden Rulebook-CDErule level'!$E:$E,$C509,'Golden Rulebook-CDErule level'!$L:$L,J$28,'Golden Rulebook-CDErule level'!$A:$A,$B509,'Golden Rulebook-CDErule level'!$AA:$AA,"Active")</f>
        <v>1</v>
      </c>
    </row>
    <row r="510" spans="2:10" hidden="1">
      <c r="B510" s="111" t="str">
        <f>_xlfn.XLOOKUP(C510,'In-scope Attributes'!B:B,'In-scope Attributes'!H:H,"")</f>
        <v>Sprint 2</v>
      </c>
      <c r="C510" s="135" t="s">
        <v>11461</v>
      </c>
      <c r="D510" s="135" t="s">
        <v>11460</v>
      </c>
      <c r="E510" s="135" t="s">
        <v>11011</v>
      </c>
      <c r="F510" s="135" t="s">
        <v>11010</v>
      </c>
      <c r="G510" s="18">
        <f>COUNTIFS('Golden Rulebook-CDErule level'!$E:$E,$C510,'Golden Rulebook-CDErule level'!$L:$L,G$28,'Golden Rulebook-CDErule level'!$A:$A,$B510,'Golden Rulebook-CDErule level'!$AA:$AA,"Active")</f>
        <v>1</v>
      </c>
      <c r="H510" s="18" cm="1">
        <f t="array" ref="H510">_xlfn.LET(_xlpm.ids,_xlfn._xlws.FILTER('Golden Rulebook-CDErule level'!$S$4:$S$4620,('Golden Rulebook-CDErule level'!$L$4:$L$4620=H$28)*('Golden Rulebook-CDErule level'!$A$4:$A$4620=$B510)*('Golden Rulebook-CDErule level'!$AA$4:$AA$4620="Active"),""),SUM(--ISNUMBER(SEARCH(","&amp;SUBSTITUTE(SUBSTITUTE($C510," ",""),CHAR(160),"")&amp;",",","&amp;SUBSTITUTE(SUBSTITUTE(_xlpm.ids," ",""),CHAR(160),"")&amp;","))))</f>
        <v>0</v>
      </c>
      <c r="I510" s="18">
        <f>COUNTIFS('Golden Rulebook-CDErule level'!$E:$E,$C510,'Golden Rulebook-CDErule level'!$L:$L,I$28,'Golden Rulebook-CDErule level'!$A:$A,$B510,'Golden Rulebook-CDErule level'!$AA:$AA,"Active")</f>
        <v>0</v>
      </c>
      <c r="J510" s="18">
        <f>COUNTIFS('Golden Rulebook-CDErule level'!$E:$E,$C510,'Golden Rulebook-CDErule level'!$L:$L,J$28,'Golden Rulebook-CDErule level'!$A:$A,$B510,'Golden Rulebook-CDErule level'!$AA:$AA,"Active")</f>
        <v>1</v>
      </c>
    </row>
    <row r="511" spans="2:10" hidden="1">
      <c r="B511" s="111" t="str">
        <f>_xlfn.XLOOKUP(C511,'In-scope Attributes'!B:B,'In-scope Attributes'!H:H,"")</f>
        <v>Sprint 2</v>
      </c>
      <c r="C511" s="135" t="s">
        <v>11477</v>
      </c>
      <c r="D511" s="135" t="s">
        <v>11476</v>
      </c>
      <c r="E511" s="135" t="s">
        <v>11011</v>
      </c>
      <c r="F511" s="135" t="s">
        <v>11010</v>
      </c>
      <c r="G511" s="18">
        <f>COUNTIFS('Golden Rulebook-CDErule level'!$E:$E,$C511,'Golden Rulebook-CDErule level'!$L:$L,G$28,'Golden Rulebook-CDErule level'!$A:$A,$B511,'Golden Rulebook-CDErule level'!$AA:$AA,"Active")</f>
        <v>1</v>
      </c>
      <c r="H511" s="18" cm="1">
        <f t="array" ref="H511">_xlfn.LET(_xlpm.ids,_xlfn._xlws.FILTER('Golden Rulebook-CDErule level'!$S$4:$S$4620,('Golden Rulebook-CDErule level'!$L$4:$L$4620=H$28)*('Golden Rulebook-CDErule level'!$A$4:$A$4620=$B511)*('Golden Rulebook-CDErule level'!$AA$4:$AA$4620="Active"),""),SUM(--ISNUMBER(SEARCH(","&amp;SUBSTITUTE(SUBSTITUTE($C511," ",""),CHAR(160),"")&amp;",",","&amp;SUBSTITUTE(SUBSTITUTE(_xlpm.ids," ",""),CHAR(160),"")&amp;","))))</f>
        <v>0</v>
      </c>
      <c r="I511" s="18">
        <f>COUNTIFS('Golden Rulebook-CDErule level'!$E:$E,$C511,'Golden Rulebook-CDErule level'!$L:$L,I$28,'Golden Rulebook-CDErule level'!$A:$A,$B511,'Golden Rulebook-CDErule level'!$AA:$AA,"Active")</f>
        <v>0</v>
      </c>
      <c r="J511" s="18">
        <f>COUNTIFS('Golden Rulebook-CDErule level'!$E:$E,$C511,'Golden Rulebook-CDErule level'!$L:$L,J$28,'Golden Rulebook-CDErule level'!$A:$A,$B511,'Golden Rulebook-CDErule level'!$AA:$AA,"Active")</f>
        <v>1</v>
      </c>
    </row>
    <row r="512" spans="2:10" hidden="1">
      <c r="B512" s="111" t="str">
        <f>_xlfn.XLOOKUP(C512,'In-scope Attributes'!B:B,'In-scope Attributes'!H:H,"")</f>
        <v>Sprint 2</v>
      </c>
      <c r="C512" s="135" t="s">
        <v>11493</v>
      </c>
      <c r="D512" s="135" t="s">
        <v>11492</v>
      </c>
      <c r="E512" s="135" t="s">
        <v>11011</v>
      </c>
      <c r="F512" s="135" t="s">
        <v>11010</v>
      </c>
      <c r="G512" s="18">
        <f>COUNTIFS('Golden Rulebook-CDErule level'!$E:$E,$C512,'Golden Rulebook-CDErule level'!$L:$L,G$28,'Golden Rulebook-CDErule level'!$A:$A,$B512,'Golden Rulebook-CDErule level'!$AA:$AA,"Active")</f>
        <v>1</v>
      </c>
      <c r="H512" s="18" cm="1">
        <f t="array" ref="H512">_xlfn.LET(_xlpm.ids,_xlfn._xlws.FILTER('Golden Rulebook-CDErule level'!$S$4:$S$4620,('Golden Rulebook-CDErule level'!$L$4:$L$4620=H$28)*('Golden Rulebook-CDErule level'!$A$4:$A$4620=$B512)*('Golden Rulebook-CDErule level'!$AA$4:$AA$4620="Active"),""),SUM(--ISNUMBER(SEARCH(","&amp;SUBSTITUTE(SUBSTITUTE($C512," ",""),CHAR(160),"")&amp;",",","&amp;SUBSTITUTE(SUBSTITUTE(_xlpm.ids," ",""),CHAR(160),"")&amp;","))))</f>
        <v>0</v>
      </c>
      <c r="I512" s="18">
        <f>COUNTIFS('Golden Rulebook-CDErule level'!$E:$E,$C512,'Golden Rulebook-CDErule level'!$L:$L,I$28,'Golden Rulebook-CDErule level'!$A:$A,$B512,'Golden Rulebook-CDErule level'!$AA:$AA,"Active")</f>
        <v>0</v>
      </c>
      <c r="J512" s="18">
        <f>COUNTIFS('Golden Rulebook-CDErule level'!$E:$E,$C512,'Golden Rulebook-CDErule level'!$L:$L,J$28,'Golden Rulebook-CDErule level'!$A:$A,$B512,'Golden Rulebook-CDErule level'!$AA:$AA,"Active")</f>
        <v>1</v>
      </c>
    </row>
    <row r="513" spans="2:10" hidden="1">
      <c r="B513" s="111" t="str">
        <f>_xlfn.XLOOKUP(C513,'In-scope Attributes'!B:B,'In-scope Attributes'!H:H,"")</f>
        <v>Sprint 2</v>
      </c>
      <c r="C513" s="135" t="s">
        <v>11509</v>
      </c>
      <c r="D513" s="135" t="s">
        <v>11508</v>
      </c>
      <c r="E513" s="135" t="s">
        <v>11011</v>
      </c>
      <c r="F513" s="135" t="s">
        <v>11010</v>
      </c>
      <c r="G513" s="18">
        <f>COUNTIFS('Golden Rulebook-CDErule level'!$E:$E,$C513,'Golden Rulebook-CDErule level'!$L:$L,G$28,'Golden Rulebook-CDErule level'!$A:$A,$B513,'Golden Rulebook-CDErule level'!$AA:$AA,"Active")</f>
        <v>1</v>
      </c>
      <c r="H513" s="18" cm="1">
        <f t="array" ref="H513">_xlfn.LET(_xlpm.ids,_xlfn._xlws.FILTER('Golden Rulebook-CDErule level'!$S$4:$S$4620,('Golden Rulebook-CDErule level'!$L$4:$L$4620=H$28)*('Golden Rulebook-CDErule level'!$A$4:$A$4620=$B513)*('Golden Rulebook-CDErule level'!$AA$4:$AA$4620="Active"),""),SUM(--ISNUMBER(SEARCH(","&amp;SUBSTITUTE(SUBSTITUTE($C513," ",""),CHAR(160),"")&amp;",",","&amp;SUBSTITUTE(SUBSTITUTE(_xlpm.ids," ",""),CHAR(160),"")&amp;","))))</f>
        <v>0</v>
      </c>
      <c r="I513" s="18">
        <f>COUNTIFS('Golden Rulebook-CDErule level'!$E:$E,$C513,'Golden Rulebook-CDErule level'!$L:$L,I$28,'Golden Rulebook-CDErule level'!$A:$A,$B513,'Golden Rulebook-CDErule level'!$AA:$AA,"Active")</f>
        <v>0</v>
      </c>
      <c r="J513" s="18">
        <f>COUNTIFS('Golden Rulebook-CDErule level'!$E:$E,$C513,'Golden Rulebook-CDErule level'!$L:$L,J$28,'Golden Rulebook-CDErule level'!$A:$A,$B513,'Golden Rulebook-CDErule level'!$AA:$AA,"Active")</f>
        <v>1</v>
      </c>
    </row>
    <row r="514" spans="2:10" hidden="1">
      <c r="B514" s="111" t="str">
        <f>_xlfn.XLOOKUP(C514,'In-scope Attributes'!B:B,'In-scope Attributes'!H:H,"")</f>
        <v>Sprint 2</v>
      </c>
      <c r="C514" s="135" t="s">
        <v>11525</v>
      </c>
      <c r="D514" s="135" t="s">
        <v>11524</v>
      </c>
      <c r="E514" s="135" t="s">
        <v>11011</v>
      </c>
      <c r="F514" s="135" t="s">
        <v>11010</v>
      </c>
      <c r="G514" s="18">
        <f>COUNTIFS('Golden Rulebook-CDErule level'!$E:$E,$C514,'Golden Rulebook-CDErule level'!$L:$L,G$28,'Golden Rulebook-CDErule level'!$A:$A,$B514,'Golden Rulebook-CDErule level'!$AA:$AA,"Active")</f>
        <v>1</v>
      </c>
      <c r="H514" s="18" cm="1">
        <f t="array" ref="H514">_xlfn.LET(_xlpm.ids,_xlfn._xlws.FILTER('Golden Rulebook-CDErule level'!$S$4:$S$4620,('Golden Rulebook-CDErule level'!$L$4:$L$4620=H$28)*('Golden Rulebook-CDErule level'!$A$4:$A$4620=$B514)*('Golden Rulebook-CDErule level'!$AA$4:$AA$4620="Active"),""),SUM(--ISNUMBER(SEARCH(","&amp;SUBSTITUTE(SUBSTITUTE($C514," ",""),CHAR(160),"")&amp;",",","&amp;SUBSTITUTE(SUBSTITUTE(_xlpm.ids," ",""),CHAR(160),"")&amp;","))))</f>
        <v>1</v>
      </c>
      <c r="I514" s="18">
        <f>COUNTIFS('Golden Rulebook-CDErule level'!$E:$E,$C514,'Golden Rulebook-CDErule level'!$L:$L,I$28,'Golden Rulebook-CDErule level'!$A:$A,$B514,'Golden Rulebook-CDErule level'!$AA:$AA,"Active")</f>
        <v>0</v>
      </c>
      <c r="J514" s="18">
        <f>COUNTIFS('Golden Rulebook-CDErule level'!$E:$E,$C514,'Golden Rulebook-CDErule level'!$L:$L,J$28,'Golden Rulebook-CDErule level'!$A:$A,$B514,'Golden Rulebook-CDErule level'!$AA:$AA,"Active")</f>
        <v>1</v>
      </c>
    </row>
    <row r="515" spans="2:10" hidden="1">
      <c r="B515" s="111" t="str">
        <f>_xlfn.XLOOKUP(C515,'In-scope Attributes'!B:B,'In-scope Attributes'!H:H,"")</f>
        <v>Sprint 2</v>
      </c>
      <c r="C515" s="135" t="s">
        <v>11541</v>
      </c>
      <c r="D515" s="135" t="s">
        <v>11540</v>
      </c>
      <c r="E515" s="135" t="s">
        <v>11011</v>
      </c>
      <c r="F515" s="135" t="s">
        <v>11010</v>
      </c>
      <c r="G515" s="18">
        <f>COUNTIFS('Golden Rulebook-CDErule level'!$E:$E,$C515,'Golden Rulebook-CDErule level'!$L:$L,G$28,'Golden Rulebook-CDErule level'!$A:$A,$B515,'Golden Rulebook-CDErule level'!$AA:$AA,"Active")</f>
        <v>1</v>
      </c>
      <c r="H515" s="18" cm="1">
        <f t="array" ref="H515">_xlfn.LET(_xlpm.ids,_xlfn._xlws.FILTER('Golden Rulebook-CDErule level'!$S$4:$S$4620,('Golden Rulebook-CDErule level'!$L$4:$L$4620=H$28)*('Golden Rulebook-CDErule level'!$A$4:$A$4620=$B515)*('Golden Rulebook-CDErule level'!$AA$4:$AA$4620="Active"),""),SUM(--ISNUMBER(SEARCH(","&amp;SUBSTITUTE(SUBSTITUTE($C515," ",""),CHAR(160),"")&amp;",",","&amp;SUBSTITUTE(SUBSTITUTE(_xlpm.ids," ",""),CHAR(160),"")&amp;","))))</f>
        <v>0</v>
      </c>
      <c r="I515" s="18">
        <f>COUNTIFS('Golden Rulebook-CDErule level'!$E:$E,$C515,'Golden Rulebook-CDErule level'!$L:$L,I$28,'Golden Rulebook-CDErule level'!$A:$A,$B515,'Golden Rulebook-CDErule level'!$AA:$AA,"Active")</f>
        <v>0</v>
      </c>
      <c r="J515" s="18">
        <f>COUNTIFS('Golden Rulebook-CDErule level'!$E:$E,$C515,'Golden Rulebook-CDErule level'!$L:$L,J$28,'Golden Rulebook-CDErule level'!$A:$A,$B515,'Golden Rulebook-CDErule level'!$AA:$AA,"Active")</f>
        <v>2</v>
      </c>
    </row>
    <row r="516" spans="2:10" hidden="1">
      <c r="B516" s="111" t="str">
        <f>_xlfn.XLOOKUP(C516,'In-scope Attributes'!B:B,'In-scope Attributes'!H:H,"")</f>
        <v>Sprint 2</v>
      </c>
      <c r="C516" s="135" t="s">
        <v>11564</v>
      </c>
      <c r="D516" s="135" t="s">
        <v>11563</v>
      </c>
      <c r="E516" s="135" t="s">
        <v>11011</v>
      </c>
      <c r="F516" s="135" t="s">
        <v>11010</v>
      </c>
      <c r="G516" s="18">
        <f>COUNTIFS('Golden Rulebook-CDErule level'!$E:$E,$C516,'Golden Rulebook-CDErule level'!$L:$L,G$28,'Golden Rulebook-CDErule level'!$A:$A,$B516,'Golden Rulebook-CDErule level'!$AA:$AA,"Active")</f>
        <v>1</v>
      </c>
      <c r="H516" s="18" cm="1">
        <f t="array" ref="H516">_xlfn.LET(_xlpm.ids,_xlfn._xlws.FILTER('Golden Rulebook-CDErule level'!$S$4:$S$4620,('Golden Rulebook-CDErule level'!$L$4:$L$4620=H$28)*('Golden Rulebook-CDErule level'!$A$4:$A$4620=$B516)*('Golden Rulebook-CDErule level'!$AA$4:$AA$4620="Active"),""),SUM(--ISNUMBER(SEARCH(","&amp;SUBSTITUTE(SUBSTITUTE($C516," ",""),CHAR(160),"")&amp;",",","&amp;SUBSTITUTE(SUBSTITUTE(_xlpm.ids," ",""),CHAR(160),"")&amp;","))))</f>
        <v>0</v>
      </c>
      <c r="I516" s="18">
        <f>COUNTIFS('Golden Rulebook-CDErule level'!$E:$E,$C516,'Golden Rulebook-CDErule level'!$L:$L,I$28,'Golden Rulebook-CDErule level'!$A:$A,$B516,'Golden Rulebook-CDErule level'!$AA:$AA,"Active")</f>
        <v>0</v>
      </c>
      <c r="J516" s="18">
        <f>COUNTIFS('Golden Rulebook-CDErule level'!$E:$E,$C516,'Golden Rulebook-CDErule level'!$L:$L,J$28,'Golden Rulebook-CDErule level'!$A:$A,$B516,'Golden Rulebook-CDErule level'!$AA:$AA,"Active")</f>
        <v>1</v>
      </c>
    </row>
    <row r="517" spans="2:10" hidden="1">
      <c r="B517" s="111" t="str">
        <f>_xlfn.XLOOKUP(C517,'In-scope Attributes'!B:B,'In-scope Attributes'!H:H,"")</f>
        <v>Sprint 2</v>
      </c>
      <c r="C517" s="135" t="s">
        <v>11580</v>
      </c>
      <c r="D517" s="135" t="s">
        <v>11579</v>
      </c>
      <c r="E517" s="135" t="s">
        <v>11011</v>
      </c>
      <c r="F517" s="135" t="s">
        <v>11010</v>
      </c>
      <c r="G517" s="18">
        <f>COUNTIFS('Golden Rulebook-CDErule level'!$E:$E,$C517,'Golden Rulebook-CDErule level'!$L:$L,G$28,'Golden Rulebook-CDErule level'!$A:$A,$B517,'Golden Rulebook-CDErule level'!$AA:$AA,"Active")</f>
        <v>1</v>
      </c>
      <c r="H517" s="18" cm="1">
        <f t="array" ref="H517">_xlfn.LET(_xlpm.ids,_xlfn._xlws.FILTER('Golden Rulebook-CDErule level'!$S$4:$S$4620,('Golden Rulebook-CDErule level'!$L$4:$L$4620=H$28)*('Golden Rulebook-CDErule level'!$A$4:$A$4620=$B517)*('Golden Rulebook-CDErule level'!$AA$4:$AA$4620="Active"),""),SUM(--ISNUMBER(SEARCH(","&amp;SUBSTITUTE(SUBSTITUTE($C517," ",""),CHAR(160),"")&amp;",",","&amp;SUBSTITUTE(SUBSTITUTE(_xlpm.ids," ",""),CHAR(160),"")&amp;","))))</f>
        <v>0</v>
      </c>
      <c r="I517" s="18">
        <f>COUNTIFS('Golden Rulebook-CDErule level'!$E:$E,$C517,'Golden Rulebook-CDErule level'!$L:$L,I$28,'Golden Rulebook-CDErule level'!$A:$A,$B517,'Golden Rulebook-CDErule level'!$AA:$AA,"Active")</f>
        <v>0</v>
      </c>
      <c r="J517" s="18">
        <f>COUNTIFS('Golden Rulebook-CDErule level'!$E:$E,$C517,'Golden Rulebook-CDErule level'!$L:$L,J$28,'Golden Rulebook-CDErule level'!$A:$A,$B517,'Golden Rulebook-CDErule level'!$AA:$AA,"Active")</f>
        <v>2</v>
      </c>
    </row>
    <row r="518" spans="2:10" hidden="1">
      <c r="B518" s="111" t="str">
        <f>_xlfn.XLOOKUP(C518,'In-scope Attributes'!B:B,'In-scope Attributes'!H:H,"")</f>
        <v>Sprint 2</v>
      </c>
      <c r="C518" s="135" t="s">
        <v>11603</v>
      </c>
      <c r="D518" s="135" t="s">
        <v>11602</v>
      </c>
      <c r="E518" s="135" t="s">
        <v>11011</v>
      </c>
      <c r="F518" s="135" t="s">
        <v>11010</v>
      </c>
      <c r="G518" s="18">
        <f>COUNTIFS('Golden Rulebook-CDErule level'!$E:$E,$C518,'Golden Rulebook-CDErule level'!$L:$L,G$28,'Golden Rulebook-CDErule level'!$A:$A,$B518,'Golden Rulebook-CDErule level'!$AA:$AA,"Active")</f>
        <v>1</v>
      </c>
      <c r="H518" s="18" cm="1">
        <f t="array" ref="H518">_xlfn.LET(_xlpm.ids,_xlfn._xlws.FILTER('Golden Rulebook-CDErule level'!$S$4:$S$4620,('Golden Rulebook-CDErule level'!$L$4:$L$4620=H$28)*('Golden Rulebook-CDErule level'!$A$4:$A$4620=$B518)*('Golden Rulebook-CDErule level'!$AA$4:$AA$4620="Active"),""),SUM(--ISNUMBER(SEARCH(","&amp;SUBSTITUTE(SUBSTITUTE($C518," ",""),CHAR(160),"")&amp;",",","&amp;SUBSTITUTE(SUBSTITUTE(_xlpm.ids," ",""),CHAR(160),"")&amp;","))))</f>
        <v>0</v>
      </c>
      <c r="I518" s="18">
        <f>COUNTIFS('Golden Rulebook-CDErule level'!$E:$E,$C518,'Golden Rulebook-CDErule level'!$L:$L,I$28,'Golden Rulebook-CDErule level'!$A:$A,$B518,'Golden Rulebook-CDErule level'!$AA:$AA,"Active")</f>
        <v>0</v>
      </c>
      <c r="J518" s="18">
        <f>COUNTIFS('Golden Rulebook-CDErule level'!$E:$E,$C518,'Golden Rulebook-CDErule level'!$L:$L,J$28,'Golden Rulebook-CDErule level'!$A:$A,$B518,'Golden Rulebook-CDErule level'!$AA:$AA,"Active")</f>
        <v>1</v>
      </c>
    </row>
    <row r="519" spans="2:10" hidden="1">
      <c r="B519" s="111" t="str">
        <f>_xlfn.XLOOKUP(C519,'In-scope Attributes'!B:B,'In-scope Attributes'!H:H,"")</f>
        <v>Sprint 2</v>
      </c>
      <c r="C519" s="135" t="s">
        <v>11619</v>
      </c>
      <c r="D519" s="135" t="s">
        <v>11618</v>
      </c>
      <c r="E519" s="135" t="s">
        <v>11011</v>
      </c>
      <c r="F519" s="135" t="s">
        <v>11010</v>
      </c>
      <c r="G519" s="18">
        <f>COUNTIFS('Golden Rulebook-CDErule level'!$E:$E,$C519,'Golden Rulebook-CDErule level'!$L:$L,G$28,'Golden Rulebook-CDErule level'!$A:$A,$B519,'Golden Rulebook-CDErule level'!$AA:$AA,"Active")</f>
        <v>1</v>
      </c>
      <c r="H519" s="18" cm="1">
        <f t="array" ref="H519">_xlfn.LET(_xlpm.ids,_xlfn._xlws.FILTER('Golden Rulebook-CDErule level'!$S$4:$S$4620,('Golden Rulebook-CDErule level'!$L$4:$L$4620=H$28)*('Golden Rulebook-CDErule level'!$A$4:$A$4620=$B519)*('Golden Rulebook-CDErule level'!$AA$4:$AA$4620="Active"),""),SUM(--ISNUMBER(SEARCH(","&amp;SUBSTITUTE(SUBSTITUTE($C519," ",""),CHAR(160),"")&amp;",",","&amp;SUBSTITUTE(SUBSTITUTE(_xlpm.ids," ",""),CHAR(160),"")&amp;","))))</f>
        <v>0</v>
      </c>
      <c r="I519" s="18">
        <f>COUNTIFS('Golden Rulebook-CDErule level'!$E:$E,$C519,'Golden Rulebook-CDErule level'!$L:$L,I$28,'Golden Rulebook-CDErule level'!$A:$A,$B519,'Golden Rulebook-CDErule level'!$AA:$AA,"Active")</f>
        <v>0</v>
      </c>
      <c r="J519" s="18">
        <f>COUNTIFS('Golden Rulebook-CDErule level'!$E:$E,$C519,'Golden Rulebook-CDErule level'!$L:$L,J$28,'Golden Rulebook-CDErule level'!$A:$A,$B519,'Golden Rulebook-CDErule level'!$AA:$AA,"Active")</f>
        <v>1</v>
      </c>
    </row>
    <row r="520" spans="2:10" hidden="1">
      <c r="B520" s="111" t="str">
        <f>_xlfn.XLOOKUP(C520,'In-scope Attributes'!B:B,'In-scope Attributes'!H:H,"")</f>
        <v>Sprint 2</v>
      </c>
      <c r="C520" s="135" t="s">
        <v>11635</v>
      </c>
      <c r="D520" s="135" t="s">
        <v>11634</v>
      </c>
      <c r="E520" s="135" t="s">
        <v>11011</v>
      </c>
      <c r="F520" s="135" t="s">
        <v>11010</v>
      </c>
      <c r="G520" s="18">
        <f>COUNTIFS('Golden Rulebook-CDErule level'!$E:$E,$C520,'Golden Rulebook-CDErule level'!$L:$L,G$28,'Golden Rulebook-CDErule level'!$A:$A,$B520,'Golden Rulebook-CDErule level'!$AA:$AA,"Active")</f>
        <v>1</v>
      </c>
      <c r="H520" s="18" cm="1">
        <f t="array" ref="H520">_xlfn.LET(_xlpm.ids,_xlfn._xlws.FILTER('Golden Rulebook-CDErule level'!$S$4:$S$4620,('Golden Rulebook-CDErule level'!$L$4:$L$4620=H$28)*('Golden Rulebook-CDErule level'!$A$4:$A$4620=$B520)*('Golden Rulebook-CDErule level'!$AA$4:$AA$4620="Active"),""),SUM(--ISNUMBER(SEARCH(","&amp;SUBSTITUTE(SUBSTITUTE($C520," ",""),CHAR(160),"")&amp;",",","&amp;SUBSTITUTE(SUBSTITUTE(_xlpm.ids," ",""),CHAR(160),"")&amp;","))))</f>
        <v>0</v>
      </c>
      <c r="I520" s="18">
        <f>COUNTIFS('Golden Rulebook-CDErule level'!$E:$E,$C520,'Golden Rulebook-CDErule level'!$L:$L,I$28,'Golden Rulebook-CDErule level'!$A:$A,$B520,'Golden Rulebook-CDErule level'!$AA:$AA,"Active")</f>
        <v>0</v>
      </c>
      <c r="J520" s="18">
        <f>COUNTIFS('Golden Rulebook-CDErule level'!$E:$E,$C520,'Golden Rulebook-CDErule level'!$L:$L,J$28,'Golden Rulebook-CDErule level'!$A:$A,$B520,'Golden Rulebook-CDErule level'!$AA:$AA,"Active")</f>
        <v>1</v>
      </c>
    </row>
    <row r="521" spans="2:10" hidden="1">
      <c r="B521" s="111" t="str">
        <f>_xlfn.XLOOKUP(C521,'In-scope Attributes'!B:B,'In-scope Attributes'!H:H,"")</f>
        <v>Sprint 2</v>
      </c>
      <c r="C521" s="135" t="s">
        <v>11651</v>
      </c>
      <c r="D521" s="135" t="s">
        <v>11650</v>
      </c>
      <c r="E521" s="135" t="s">
        <v>11011</v>
      </c>
      <c r="F521" s="135" t="s">
        <v>11010</v>
      </c>
      <c r="G521" s="18">
        <f>COUNTIFS('Golden Rulebook-CDErule level'!$E:$E,$C521,'Golden Rulebook-CDErule level'!$L:$L,G$28,'Golden Rulebook-CDErule level'!$A:$A,$B521,'Golden Rulebook-CDErule level'!$AA:$AA,"Active")</f>
        <v>1</v>
      </c>
      <c r="H521" s="18" cm="1">
        <f t="array" ref="H521">_xlfn.LET(_xlpm.ids,_xlfn._xlws.FILTER('Golden Rulebook-CDErule level'!$S$4:$S$4620,('Golden Rulebook-CDErule level'!$L$4:$L$4620=H$28)*('Golden Rulebook-CDErule level'!$A$4:$A$4620=$B521)*('Golden Rulebook-CDErule level'!$AA$4:$AA$4620="Active"),""),SUM(--ISNUMBER(SEARCH(","&amp;SUBSTITUTE(SUBSTITUTE($C521," ",""),CHAR(160),"")&amp;",",","&amp;SUBSTITUTE(SUBSTITUTE(_xlpm.ids," ",""),CHAR(160),"")&amp;","))))</f>
        <v>1</v>
      </c>
      <c r="I521" s="18">
        <f>COUNTIFS('Golden Rulebook-CDErule level'!$E:$E,$C521,'Golden Rulebook-CDErule level'!$L:$L,I$28,'Golden Rulebook-CDErule level'!$A:$A,$B521,'Golden Rulebook-CDErule level'!$AA:$AA,"Active")</f>
        <v>0</v>
      </c>
      <c r="J521" s="18">
        <f>COUNTIFS('Golden Rulebook-CDErule level'!$E:$E,$C521,'Golden Rulebook-CDErule level'!$L:$L,J$28,'Golden Rulebook-CDErule level'!$A:$A,$B521,'Golden Rulebook-CDErule level'!$AA:$AA,"Active")</f>
        <v>1</v>
      </c>
    </row>
    <row r="522" spans="2:10" hidden="1">
      <c r="B522" s="111" t="str">
        <f>_xlfn.XLOOKUP(C522,'In-scope Attributes'!B:B,'In-scope Attributes'!H:H,"")</f>
        <v>Sprint 2</v>
      </c>
      <c r="C522" s="135" t="s">
        <v>11667</v>
      </c>
      <c r="D522" s="135" t="s">
        <v>11666</v>
      </c>
      <c r="E522" s="135" t="s">
        <v>11011</v>
      </c>
      <c r="F522" s="135" t="s">
        <v>11010</v>
      </c>
      <c r="G522" s="18">
        <f>COUNTIFS('Golden Rulebook-CDErule level'!$E:$E,$C522,'Golden Rulebook-CDErule level'!$L:$L,G$28,'Golden Rulebook-CDErule level'!$A:$A,$B522,'Golden Rulebook-CDErule level'!$AA:$AA,"Active")</f>
        <v>1</v>
      </c>
      <c r="H522" s="18" cm="1">
        <f t="array" ref="H522">_xlfn.LET(_xlpm.ids,_xlfn._xlws.FILTER('Golden Rulebook-CDErule level'!$S$4:$S$4620,('Golden Rulebook-CDErule level'!$L$4:$L$4620=H$28)*('Golden Rulebook-CDErule level'!$A$4:$A$4620=$B522)*('Golden Rulebook-CDErule level'!$AA$4:$AA$4620="Active"),""),SUM(--ISNUMBER(SEARCH(","&amp;SUBSTITUTE(SUBSTITUTE($C522," ",""),CHAR(160),"")&amp;",",","&amp;SUBSTITUTE(SUBSTITUTE(_xlpm.ids," ",""),CHAR(160),"")&amp;","))))</f>
        <v>1</v>
      </c>
      <c r="I522" s="18">
        <f>COUNTIFS('Golden Rulebook-CDErule level'!$E:$E,$C522,'Golden Rulebook-CDErule level'!$L:$L,I$28,'Golden Rulebook-CDErule level'!$A:$A,$B522,'Golden Rulebook-CDErule level'!$AA:$AA,"Active")</f>
        <v>0</v>
      </c>
      <c r="J522" s="18">
        <f>COUNTIFS('Golden Rulebook-CDErule level'!$E:$E,$C522,'Golden Rulebook-CDErule level'!$L:$L,J$28,'Golden Rulebook-CDErule level'!$A:$A,$B522,'Golden Rulebook-CDErule level'!$AA:$AA,"Active")</f>
        <v>1</v>
      </c>
    </row>
    <row r="523" spans="2:10" hidden="1">
      <c r="B523" s="111" t="str">
        <f>_xlfn.XLOOKUP(C523,'In-scope Attributes'!B:B,'In-scope Attributes'!H:H,"")</f>
        <v>Sprint 2</v>
      </c>
      <c r="C523" s="135" t="s">
        <v>11690</v>
      </c>
      <c r="D523" s="135" t="s">
        <v>11689</v>
      </c>
      <c r="E523" s="135" t="s">
        <v>11011</v>
      </c>
      <c r="F523" s="135" t="s">
        <v>11010</v>
      </c>
      <c r="G523" s="18">
        <f>COUNTIFS('Golden Rulebook-CDErule level'!$E:$E,$C523,'Golden Rulebook-CDErule level'!$L:$L,G$28,'Golden Rulebook-CDErule level'!$A:$A,$B523,'Golden Rulebook-CDErule level'!$AA:$AA,"Active")</f>
        <v>1</v>
      </c>
      <c r="H523" s="18" cm="1">
        <f t="array" ref="H523">_xlfn.LET(_xlpm.ids,_xlfn._xlws.FILTER('Golden Rulebook-CDErule level'!$S$4:$S$4620,('Golden Rulebook-CDErule level'!$L$4:$L$4620=H$28)*('Golden Rulebook-CDErule level'!$A$4:$A$4620=$B523)*('Golden Rulebook-CDErule level'!$AA$4:$AA$4620="Active"),""),SUM(--ISNUMBER(SEARCH(","&amp;SUBSTITUTE(SUBSTITUTE($C523," ",""),CHAR(160),"")&amp;",",","&amp;SUBSTITUTE(SUBSTITUTE(_xlpm.ids," ",""),CHAR(160),"")&amp;","))))</f>
        <v>1</v>
      </c>
      <c r="I523" s="18">
        <f>COUNTIFS('Golden Rulebook-CDErule level'!$E:$E,$C523,'Golden Rulebook-CDErule level'!$L:$L,I$28,'Golden Rulebook-CDErule level'!$A:$A,$B523,'Golden Rulebook-CDErule level'!$AA:$AA,"Active")</f>
        <v>0</v>
      </c>
      <c r="J523" s="18">
        <f>COUNTIFS('Golden Rulebook-CDErule level'!$E:$E,$C523,'Golden Rulebook-CDErule level'!$L:$L,J$28,'Golden Rulebook-CDErule level'!$A:$A,$B523,'Golden Rulebook-CDErule level'!$AA:$AA,"Active")</f>
        <v>1</v>
      </c>
    </row>
    <row r="524" spans="2:10" hidden="1">
      <c r="B524" s="111" t="str">
        <f>_xlfn.XLOOKUP(C524,'In-scope Attributes'!B:B,'In-scope Attributes'!H:H,"")</f>
        <v>Sprint 2</v>
      </c>
      <c r="C524" s="135" t="s">
        <v>11713</v>
      </c>
      <c r="D524" s="135" t="s">
        <v>11712</v>
      </c>
      <c r="E524" s="135" t="s">
        <v>11011</v>
      </c>
      <c r="F524" s="135" t="s">
        <v>11010</v>
      </c>
      <c r="G524" s="18">
        <f>COUNTIFS('Golden Rulebook-CDErule level'!$E:$E,$C524,'Golden Rulebook-CDErule level'!$L:$L,G$28,'Golden Rulebook-CDErule level'!$A:$A,$B524,'Golden Rulebook-CDErule level'!$AA:$AA,"Active")</f>
        <v>1</v>
      </c>
      <c r="H524" s="18" cm="1">
        <f t="array" ref="H524">_xlfn.LET(_xlpm.ids,_xlfn._xlws.FILTER('Golden Rulebook-CDErule level'!$S$4:$S$4620,('Golden Rulebook-CDErule level'!$L$4:$L$4620=H$28)*('Golden Rulebook-CDErule level'!$A$4:$A$4620=$B524)*('Golden Rulebook-CDErule level'!$AA$4:$AA$4620="Active"),""),SUM(--ISNUMBER(SEARCH(","&amp;SUBSTITUTE(SUBSTITUTE($C524," ",""),CHAR(160),"")&amp;",",","&amp;SUBSTITUTE(SUBSTITUTE(_xlpm.ids," ",""),CHAR(160),"")&amp;","))))</f>
        <v>0</v>
      </c>
      <c r="I524" s="18">
        <f>COUNTIFS('Golden Rulebook-CDErule level'!$E:$E,$C524,'Golden Rulebook-CDErule level'!$L:$L,I$28,'Golden Rulebook-CDErule level'!$A:$A,$B524,'Golden Rulebook-CDErule level'!$AA:$AA,"Active")</f>
        <v>0</v>
      </c>
      <c r="J524" s="18">
        <f>COUNTIFS('Golden Rulebook-CDErule level'!$E:$E,$C524,'Golden Rulebook-CDErule level'!$L:$L,J$28,'Golden Rulebook-CDErule level'!$A:$A,$B524,'Golden Rulebook-CDErule level'!$AA:$AA,"Active")</f>
        <v>1</v>
      </c>
    </row>
    <row r="525" spans="2:10" hidden="1">
      <c r="B525" s="111" t="str">
        <f>_xlfn.XLOOKUP(C525,'In-scope Attributes'!B:B,'In-scope Attributes'!H:H,"")</f>
        <v>Sprint 2</v>
      </c>
      <c r="C525" s="135" t="s">
        <v>11729</v>
      </c>
      <c r="D525" s="135" t="s">
        <v>11728</v>
      </c>
      <c r="E525" s="135" t="s">
        <v>11011</v>
      </c>
      <c r="F525" s="135" t="s">
        <v>11010</v>
      </c>
      <c r="G525" s="18">
        <f>COUNTIFS('Golden Rulebook-CDErule level'!$E:$E,$C525,'Golden Rulebook-CDErule level'!$L:$L,G$28,'Golden Rulebook-CDErule level'!$A:$A,$B525,'Golden Rulebook-CDErule level'!$AA:$AA,"Active")</f>
        <v>1</v>
      </c>
      <c r="H525" s="18" cm="1">
        <f t="array" ref="H525">_xlfn.LET(_xlpm.ids,_xlfn._xlws.FILTER('Golden Rulebook-CDErule level'!$S$4:$S$4620,('Golden Rulebook-CDErule level'!$L$4:$L$4620=H$28)*('Golden Rulebook-CDErule level'!$A$4:$A$4620=$B525)*('Golden Rulebook-CDErule level'!$AA$4:$AA$4620="Active"),""),SUM(--ISNUMBER(SEARCH(","&amp;SUBSTITUTE(SUBSTITUTE($C525," ",""),CHAR(160),"")&amp;",",","&amp;SUBSTITUTE(SUBSTITUTE(_xlpm.ids," ",""),CHAR(160),"")&amp;","))))</f>
        <v>0</v>
      </c>
      <c r="I525" s="18">
        <f>COUNTIFS('Golden Rulebook-CDErule level'!$E:$E,$C525,'Golden Rulebook-CDErule level'!$L:$L,I$28,'Golden Rulebook-CDErule level'!$A:$A,$B525,'Golden Rulebook-CDErule level'!$AA:$AA,"Active")</f>
        <v>0</v>
      </c>
      <c r="J525" s="18">
        <f>COUNTIFS('Golden Rulebook-CDErule level'!$E:$E,$C525,'Golden Rulebook-CDErule level'!$L:$L,J$28,'Golden Rulebook-CDErule level'!$A:$A,$B525,'Golden Rulebook-CDErule level'!$AA:$AA,"Active")</f>
        <v>1</v>
      </c>
    </row>
    <row r="526" spans="2:10" hidden="1">
      <c r="B526" s="111" t="str">
        <f>_xlfn.XLOOKUP(C526,'In-scope Attributes'!B:B,'In-scope Attributes'!H:H,"")</f>
        <v>Sprint 2</v>
      </c>
      <c r="C526" s="135" t="s">
        <v>11745</v>
      </c>
      <c r="D526" s="135" t="s">
        <v>11744</v>
      </c>
      <c r="E526" s="135" t="s">
        <v>11011</v>
      </c>
      <c r="F526" s="135" t="s">
        <v>11010</v>
      </c>
      <c r="G526" s="18">
        <f>COUNTIFS('Golden Rulebook-CDErule level'!$E:$E,$C526,'Golden Rulebook-CDErule level'!$L:$L,G$28,'Golden Rulebook-CDErule level'!$A:$A,$B526,'Golden Rulebook-CDErule level'!$AA:$AA,"Active")</f>
        <v>1</v>
      </c>
      <c r="H526" s="18" cm="1">
        <f t="array" ref="H526">_xlfn.LET(_xlpm.ids,_xlfn._xlws.FILTER('Golden Rulebook-CDErule level'!$S$4:$S$4620,('Golden Rulebook-CDErule level'!$L$4:$L$4620=H$28)*('Golden Rulebook-CDErule level'!$A$4:$A$4620=$B526)*('Golden Rulebook-CDErule level'!$AA$4:$AA$4620="Active"),""),SUM(--ISNUMBER(SEARCH(","&amp;SUBSTITUTE(SUBSTITUTE($C526," ",""),CHAR(160),"")&amp;",",","&amp;SUBSTITUTE(SUBSTITUTE(_xlpm.ids," ",""),CHAR(160),"")&amp;","))))</f>
        <v>0</v>
      </c>
      <c r="I526" s="18">
        <f>COUNTIFS('Golden Rulebook-CDErule level'!$E:$E,$C526,'Golden Rulebook-CDErule level'!$L:$L,I$28,'Golden Rulebook-CDErule level'!$A:$A,$B526,'Golden Rulebook-CDErule level'!$AA:$AA,"Active")</f>
        <v>0</v>
      </c>
      <c r="J526" s="18">
        <f>COUNTIFS('Golden Rulebook-CDErule level'!$E:$E,$C526,'Golden Rulebook-CDErule level'!$L:$L,J$28,'Golden Rulebook-CDErule level'!$A:$A,$B526,'Golden Rulebook-CDErule level'!$AA:$AA,"Active")</f>
        <v>1</v>
      </c>
    </row>
    <row r="527" spans="2:10" hidden="1">
      <c r="B527" s="111" t="str">
        <f>_xlfn.XLOOKUP(C527,'In-scope Attributes'!B:B,'In-scope Attributes'!H:H,"")</f>
        <v>Sprint 2</v>
      </c>
      <c r="C527" s="135" t="s">
        <v>11761</v>
      </c>
      <c r="D527" s="135" t="s">
        <v>11760</v>
      </c>
      <c r="E527" s="135" t="s">
        <v>11011</v>
      </c>
      <c r="F527" s="135" t="s">
        <v>11010</v>
      </c>
      <c r="G527" s="18">
        <f>COUNTIFS('Golden Rulebook-CDErule level'!$E:$E,$C527,'Golden Rulebook-CDErule level'!$L:$L,G$28,'Golden Rulebook-CDErule level'!$A:$A,$B527,'Golden Rulebook-CDErule level'!$AA:$AA,"Active")</f>
        <v>1</v>
      </c>
      <c r="H527" s="18" cm="1">
        <f t="array" ref="H527">_xlfn.LET(_xlpm.ids,_xlfn._xlws.FILTER('Golden Rulebook-CDErule level'!$S$4:$S$4620,('Golden Rulebook-CDErule level'!$L$4:$L$4620=H$28)*('Golden Rulebook-CDErule level'!$A$4:$A$4620=$B527)*('Golden Rulebook-CDErule level'!$AA$4:$AA$4620="Active"),""),SUM(--ISNUMBER(SEARCH(","&amp;SUBSTITUTE(SUBSTITUTE($C527," ",""),CHAR(160),"")&amp;",",","&amp;SUBSTITUTE(SUBSTITUTE(_xlpm.ids," ",""),CHAR(160),"")&amp;","))))</f>
        <v>1</v>
      </c>
      <c r="I527" s="18">
        <f>COUNTIFS('Golden Rulebook-CDErule level'!$E:$E,$C527,'Golden Rulebook-CDErule level'!$L:$L,I$28,'Golden Rulebook-CDErule level'!$A:$A,$B527,'Golden Rulebook-CDErule level'!$AA:$AA,"Active")</f>
        <v>0</v>
      </c>
      <c r="J527" s="18">
        <f>COUNTIFS('Golden Rulebook-CDErule level'!$E:$E,$C527,'Golden Rulebook-CDErule level'!$L:$L,J$28,'Golden Rulebook-CDErule level'!$A:$A,$B527,'Golden Rulebook-CDErule level'!$AA:$AA,"Active")</f>
        <v>2</v>
      </c>
    </row>
    <row r="528" spans="2:10" hidden="1">
      <c r="B528" s="111" t="str">
        <f>_xlfn.XLOOKUP(C528,'In-scope Attributes'!B:B,'In-scope Attributes'!H:H,"")</f>
        <v>Sprint 2</v>
      </c>
      <c r="C528" s="135" t="s">
        <v>11791</v>
      </c>
      <c r="D528" s="135" t="s">
        <v>11790</v>
      </c>
      <c r="E528" s="135" t="s">
        <v>11011</v>
      </c>
      <c r="F528" s="135" t="s">
        <v>11010</v>
      </c>
      <c r="G528" s="18">
        <f>COUNTIFS('Golden Rulebook-CDErule level'!$E:$E,$C528,'Golden Rulebook-CDErule level'!$L:$L,G$28,'Golden Rulebook-CDErule level'!$A:$A,$B528,'Golden Rulebook-CDErule level'!$AA:$AA,"Active")</f>
        <v>1</v>
      </c>
      <c r="H528" s="18" cm="1">
        <f t="array" ref="H528">_xlfn.LET(_xlpm.ids,_xlfn._xlws.FILTER('Golden Rulebook-CDErule level'!$S$4:$S$4620,('Golden Rulebook-CDErule level'!$L$4:$L$4620=H$28)*('Golden Rulebook-CDErule level'!$A$4:$A$4620=$B528)*('Golden Rulebook-CDErule level'!$AA$4:$AA$4620="Active"),""),SUM(--ISNUMBER(SEARCH(","&amp;SUBSTITUTE(SUBSTITUTE($C528," ",""),CHAR(160),"")&amp;",",","&amp;SUBSTITUTE(SUBSTITUTE(_xlpm.ids," ",""),CHAR(160),"")&amp;","))))</f>
        <v>1</v>
      </c>
      <c r="I528" s="18">
        <f>COUNTIFS('Golden Rulebook-CDErule level'!$E:$E,$C528,'Golden Rulebook-CDErule level'!$L:$L,I$28,'Golden Rulebook-CDErule level'!$A:$A,$B528,'Golden Rulebook-CDErule level'!$AA:$AA,"Active")</f>
        <v>0</v>
      </c>
      <c r="J528" s="18">
        <f>COUNTIFS('Golden Rulebook-CDErule level'!$E:$E,$C528,'Golden Rulebook-CDErule level'!$L:$L,J$28,'Golden Rulebook-CDErule level'!$A:$A,$B528,'Golden Rulebook-CDErule level'!$AA:$AA,"Active")</f>
        <v>1</v>
      </c>
    </row>
    <row r="529" spans="2:10" hidden="1">
      <c r="B529" s="111" t="str">
        <f>_xlfn.XLOOKUP(C529,'In-scope Attributes'!B:B,'In-scope Attributes'!H:H,"")</f>
        <v>Sprint 2</v>
      </c>
      <c r="C529" s="135" t="s">
        <v>11807</v>
      </c>
      <c r="D529" s="135" t="s">
        <v>11806</v>
      </c>
      <c r="E529" s="135" t="s">
        <v>11011</v>
      </c>
      <c r="F529" s="135" t="s">
        <v>11010</v>
      </c>
      <c r="G529" s="18">
        <f>COUNTIFS('Golden Rulebook-CDErule level'!$E:$E,$C529,'Golden Rulebook-CDErule level'!$L:$L,G$28,'Golden Rulebook-CDErule level'!$A:$A,$B529,'Golden Rulebook-CDErule level'!$AA:$AA,"Active")</f>
        <v>1</v>
      </c>
      <c r="H529" s="18" cm="1">
        <f t="array" ref="H529">_xlfn.LET(_xlpm.ids,_xlfn._xlws.FILTER('Golden Rulebook-CDErule level'!$S$4:$S$4620,('Golden Rulebook-CDErule level'!$L$4:$L$4620=H$28)*('Golden Rulebook-CDErule level'!$A$4:$A$4620=$B529)*('Golden Rulebook-CDErule level'!$AA$4:$AA$4620="Active"),""),SUM(--ISNUMBER(SEARCH(","&amp;SUBSTITUTE(SUBSTITUTE($C529," ",""),CHAR(160),"")&amp;",",","&amp;SUBSTITUTE(SUBSTITUTE(_xlpm.ids," ",""),CHAR(160),"")&amp;","))))</f>
        <v>0</v>
      </c>
      <c r="I529" s="18">
        <f>COUNTIFS('Golden Rulebook-CDErule level'!$E:$E,$C529,'Golden Rulebook-CDErule level'!$L:$L,I$28,'Golden Rulebook-CDErule level'!$A:$A,$B529,'Golden Rulebook-CDErule level'!$AA:$AA,"Active")</f>
        <v>0</v>
      </c>
      <c r="J529" s="18">
        <f>COUNTIFS('Golden Rulebook-CDErule level'!$E:$E,$C529,'Golden Rulebook-CDErule level'!$L:$L,J$28,'Golden Rulebook-CDErule level'!$A:$A,$B529,'Golden Rulebook-CDErule level'!$AA:$AA,"Active")</f>
        <v>1</v>
      </c>
    </row>
    <row r="530" spans="2:10" hidden="1">
      <c r="B530" s="111" t="str">
        <f>_xlfn.XLOOKUP(C530,'In-scope Attributes'!B:B,'In-scope Attributes'!H:H,"")</f>
        <v>Sprint 2</v>
      </c>
      <c r="C530" s="135" t="s">
        <v>11823</v>
      </c>
      <c r="D530" s="135" t="s">
        <v>11822</v>
      </c>
      <c r="E530" s="135" t="s">
        <v>11011</v>
      </c>
      <c r="F530" s="135" t="s">
        <v>11010</v>
      </c>
      <c r="G530" s="18">
        <f>COUNTIFS('Golden Rulebook-CDErule level'!$E:$E,$C530,'Golden Rulebook-CDErule level'!$L:$L,G$28,'Golden Rulebook-CDErule level'!$A:$A,$B530,'Golden Rulebook-CDErule level'!$AA:$AA,"Active")</f>
        <v>1</v>
      </c>
      <c r="H530" s="18" cm="1">
        <f t="array" ref="H530">_xlfn.LET(_xlpm.ids,_xlfn._xlws.FILTER('Golden Rulebook-CDErule level'!$S$4:$S$4620,('Golden Rulebook-CDErule level'!$L$4:$L$4620=H$28)*('Golden Rulebook-CDErule level'!$A$4:$A$4620=$B530)*('Golden Rulebook-CDErule level'!$AA$4:$AA$4620="Active"),""),SUM(--ISNUMBER(SEARCH(","&amp;SUBSTITUTE(SUBSTITUTE($C530," ",""),CHAR(160),"")&amp;",",","&amp;SUBSTITUTE(SUBSTITUTE(_xlpm.ids," ",""),CHAR(160),"")&amp;","))))</f>
        <v>1</v>
      </c>
      <c r="I530" s="18">
        <f>COUNTIFS('Golden Rulebook-CDErule level'!$E:$E,$C530,'Golden Rulebook-CDErule level'!$L:$L,I$28,'Golden Rulebook-CDErule level'!$A:$A,$B530,'Golden Rulebook-CDErule level'!$AA:$AA,"Active")</f>
        <v>0</v>
      </c>
      <c r="J530" s="18">
        <f>COUNTIFS('Golden Rulebook-CDErule level'!$E:$E,$C530,'Golden Rulebook-CDErule level'!$L:$L,J$28,'Golden Rulebook-CDErule level'!$A:$A,$B530,'Golden Rulebook-CDErule level'!$AA:$AA,"Active")</f>
        <v>1</v>
      </c>
    </row>
    <row r="531" spans="2:10" hidden="1">
      <c r="B531" s="111" t="str">
        <f>_xlfn.XLOOKUP(C531,'In-scope Attributes'!B:B,'In-scope Attributes'!H:H,"")</f>
        <v>Sprint 2</v>
      </c>
      <c r="C531" s="135" t="s">
        <v>11846</v>
      </c>
      <c r="D531" s="135" t="s">
        <v>11845</v>
      </c>
      <c r="E531" s="135" t="s">
        <v>11011</v>
      </c>
      <c r="F531" s="135" t="s">
        <v>11010</v>
      </c>
      <c r="G531" s="18">
        <f>COUNTIFS('Golden Rulebook-CDErule level'!$E:$E,$C531,'Golden Rulebook-CDErule level'!$L:$L,G$28,'Golden Rulebook-CDErule level'!$A:$A,$B531,'Golden Rulebook-CDErule level'!$AA:$AA,"Active")</f>
        <v>1</v>
      </c>
      <c r="H531" s="18" cm="1">
        <f t="array" ref="H531">_xlfn.LET(_xlpm.ids,_xlfn._xlws.FILTER('Golden Rulebook-CDErule level'!$S$4:$S$4620,('Golden Rulebook-CDErule level'!$L$4:$L$4620=H$28)*('Golden Rulebook-CDErule level'!$A$4:$A$4620=$B531)*('Golden Rulebook-CDErule level'!$AA$4:$AA$4620="Active"),""),SUM(--ISNUMBER(SEARCH(","&amp;SUBSTITUTE(SUBSTITUTE($C531," ",""),CHAR(160),"")&amp;",",","&amp;SUBSTITUTE(SUBSTITUTE(_xlpm.ids," ",""),CHAR(160),"")&amp;","))))</f>
        <v>0</v>
      </c>
      <c r="I531" s="18">
        <f>COUNTIFS('Golden Rulebook-CDErule level'!$E:$E,$C531,'Golden Rulebook-CDErule level'!$L:$L,I$28,'Golden Rulebook-CDErule level'!$A:$A,$B531,'Golden Rulebook-CDErule level'!$AA:$AA,"Active")</f>
        <v>0</v>
      </c>
      <c r="J531" s="18">
        <f>COUNTIFS('Golden Rulebook-CDErule level'!$E:$E,$C531,'Golden Rulebook-CDErule level'!$L:$L,J$28,'Golden Rulebook-CDErule level'!$A:$A,$B531,'Golden Rulebook-CDErule level'!$AA:$AA,"Active")</f>
        <v>1</v>
      </c>
    </row>
    <row r="532" spans="2:10" hidden="1">
      <c r="B532" s="111" t="str">
        <f>_xlfn.XLOOKUP(C532,'In-scope Attributes'!B:B,'In-scope Attributes'!H:H,"")</f>
        <v>Sprint 2</v>
      </c>
      <c r="C532" s="135" t="s">
        <v>11880</v>
      </c>
      <c r="D532" s="135" t="s">
        <v>11879</v>
      </c>
      <c r="E532" s="135" t="s">
        <v>11878</v>
      </c>
      <c r="F532" s="135" t="s">
        <v>11877</v>
      </c>
      <c r="G532" s="18">
        <f>COUNTIFS('Golden Rulebook-CDErule level'!$E:$E,$C532,'Golden Rulebook-CDErule level'!$L:$L,G$28,'Golden Rulebook-CDErule level'!$A:$A,$B532,'Golden Rulebook-CDErule level'!$AA:$AA,"Active")</f>
        <v>1</v>
      </c>
      <c r="H532" s="18" cm="1">
        <f t="array" ref="H532">_xlfn.LET(_xlpm.ids,_xlfn._xlws.FILTER('Golden Rulebook-CDErule level'!$S$4:$S$4620,('Golden Rulebook-CDErule level'!$L$4:$L$4620=H$28)*('Golden Rulebook-CDErule level'!$A$4:$A$4620=$B532)*('Golden Rulebook-CDErule level'!$AA$4:$AA$4620="Active"),""),SUM(--ISNUMBER(SEARCH(","&amp;SUBSTITUTE(SUBSTITUTE($C532," ",""),CHAR(160),"")&amp;",",","&amp;SUBSTITUTE(SUBSTITUTE(_xlpm.ids," ",""),CHAR(160),"")&amp;","))))</f>
        <v>1</v>
      </c>
      <c r="I532" s="18">
        <f>COUNTIFS('Golden Rulebook-CDErule level'!$E:$E,$C532,'Golden Rulebook-CDErule level'!$L:$L,I$28,'Golden Rulebook-CDErule level'!$A:$A,$B532,'Golden Rulebook-CDErule level'!$AA:$AA,"Active")</f>
        <v>0</v>
      </c>
      <c r="J532" s="18">
        <f>COUNTIFS('Golden Rulebook-CDErule level'!$E:$E,$C532,'Golden Rulebook-CDErule level'!$L:$L,J$28,'Golden Rulebook-CDErule level'!$A:$A,$B532,'Golden Rulebook-CDErule level'!$AA:$AA,"Active")</f>
        <v>2</v>
      </c>
    </row>
    <row r="533" spans="2:10" hidden="1">
      <c r="B533" s="111" t="str">
        <f>_xlfn.XLOOKUP(C533,'In-scope Attributes'!B:B,'In-scope Attributes'!H:H,"")</f>
        <v>Sprint 2</v>
      </c>
      <c r="C533" s="135" t="s">
        <v>11905</v>
      </c>
      <c r="D533" s="135" t="s">
        <v>11904</v>
      </c>
      <c r="E533" s="135" t="s">
        <v>11878</v>
      </c>
      <c r="F533" s="135" t="s">
        <v>11877</v>
      </c>
      <c r="G533" s="18">
        <f>COUNTIFS('Golden Rulebook-CDErule level'!$E:$E,$C533,'Golden Rulebook-CDErule level'!$L:$L,G$28,'Golden Rulebook-CDErule level'!$A:$A,$B533,'Golden Rulebook-CDErule level'!$AA:$AA,"Active")</f>
        <v>1</v>
      </c>
      <c r="H533" s="18" cm="1">
        <f t="array" ref="H533">_xlfn.LET(_xlpm.ids,_xlfn._xlws.FILTER('Golden Rulebook-CDErule level'!$S$4:$S$4620,('Golden Rulebook-CDErule level'!$L$4:$L$4620=H$28)*('Golden Rulebook-CDErule level'!$A$4:$A$4620=$B533)*('Golden Rulebook-CDErule level'!$AA$4:$AA$4620="Active"),""),SUM(--ISNUMBER(SEARCH(","&amp;SUBSTITUTE(SUBSTITUTE($C533," ",""),CHAR(160),"")&amp;",",","&amp;SUBSTITUTE(SUBSTITUTE(_xlpm.ids," ",""),CHAR(160),"")&amp;","))))</f>
        <v>0</v>
      </c>
      <c r="I533" s="18">
        <f>COUNTIFS('Golden Rulebook-CDErule level'!$E:$E,$C533,'Golden Rulebook-CDErule level'!$L:$L,I$28,'Golden Rulebook-CDErule level'!$A:$A,$B533,'Golden Rulebook-CDErule level'!$AA:$AA,"Active")</f>
        <v>0</v>
      </c>
      <c r="J533" s="18">
        <f>COUNTIFS('Golden Rulebook-CDErule level'!$E:$E,$C533,'Golden Rulebook-CDErule level'!$L:$L,J$28,'Golden Rulebook-CDErule level'!$A:$A,$B533,'Golden Rulebook-CDErule level'!$AA:$AA,"Active")</f>
        <v>1</v>
      </c>
    </row>
    <row r="534" spans="2:10" hidden="1">
      <c r="B534" s="111" t="str">
        <f>_xlfn.XLOOKUP(C534,'In-scope Attributes'!B:B,'In-scope Attributes'!H:H,"")</f>
        <v>Sprint 2</v>
      </c>
      <c r="C534" s="135" t="s">
        <v>11921</v>
      </c>
      <c r="D534" s="135" t="s">
        <v>11920</v>
      </c>
      <c r="E534" s="135" t="s">
        <v>11878</v>
      </c>
      <c r="F534" s="135" t="s">
        <v>11877</v>
      </c>
      <c r="G534" s="18">
        <f>COUNTIFS('Golden Rulebook-CDErule level'!$E:$E,$C534,'Golden Rulebook-CDErule level'!$L:$L,G$28,'Golden Rulebook-CDErule level'!$A:$A,$B534,'Golden Rulebook-CDErule level'!$AA:$AA,"Active")</f>
        <v>1</v>
      </c>
      <c r="H534" s="18" cm="1">
        <f t="array" ref="H534">_xlfn.LET(_xlpm.ids,_xlfn._xlws.FILTER('Golden Rulebook-CDErule level'!$S$4:$S$4620,('Golden Rulebook-CDErule level'!$L$4:$L$4620=H$28)*('Golden Rulebook-CDErule level'!$A$4:$A$4620=$B534)*('Golden Rulebook-CDErule level'!$AA$4:$AA$4620="Active"),""),SUM(--ISNUMBER(SEARCH(","&amp;SUBSTITUTE(SUBSTITUTE($C534," ",""),CHAR(160),"")&amp;",",","&amp;SUBSTITUTE(SUBSTITUTE(_xlpm.ids," ",""),CHAR(160),"")&amp;","))))</f>
        <v>1</v>
      </c>
      <c r="I534" s="18">
        <f>COUNTIFS('Golden Rulebook-CDErule level'!$E:$E,$C534,'Golden Rulebook-CDErule level'!$L:$L,I$28,'Golden Rulebook-CDErule level'!$A:$A,$B534,'Golden Rulebook-CDErule level'!$AA:$AA,"Active")</f>
        <v>0</v>
      </c>
      <c r="J534" s="18">
        <f>COUNTIFS('Golden Rulebook-CDErule level'!$E:$E,$C534,'Golden Rulebook-CDErule level'!$L:$L,J$28,'Golden Rulebook-CDErule level'!$A:$A,$B534,'Golden Rulebook-CDErule level'!$AA:$AA,"Active")</f>
        <v>1</v>
      </c>
    </row>
    <row r="535" spans="2:10" hidden="1">
      <c r="B535" s="111" t="str">
        <f>_xlfn.XLOOKUP(C535,'In-scope Attributes'!B:B,'In-scope Attributes'!H:H,"")</f>
        <v>Sprint 2</v>
      </c>
      <c r="C535" s="135" t="s">
        <v>11937</v>
      </c>
      <c r="D535" s="135" t="s">
        <v>11936</v>
      </c>
      <c r="E535" s="135" t="s">
        <v>11878</v>
      </c>
      <c r="F535" s="135" t="s">
        <v>11877</v>
      </c>
      <c r="G535" s="18">
        <f>COUNTIFS('Golden Rulebook-CDErule level'!$E:$E,$C535,'Golden Rulebook-CDErule level'!$L:$L,G$28,'Golden Rulebook-CDErule level'!$A:$A,$B535,'Golden Rulebook-CDErule level'!$AA:$AA,"Active")</f>
        <v>1</v>
      </c>
      <c r="H535" s="18" cm="1">
        <f t="array" ref="H535">_xlfn.LET(_xlpm.ids,_xlfn._xlws.FILTER('Golden Rulebook-CDErule level'!$S$4:$S$4620,('Golden Rulebook-CDErule level'!$L$4:$L$4620=H$28)*('Golden Rulebook-CDErule level'!$A$4:$A$4620=$B535)*('Golden Rulebook-CDErule level'!$AA$4:$AA$4620="Active"),""),SUM(--ISNUMBER(SEARCH(","&amp;SUBSTITUTE(SUBSTITUTE($C535," ",""),CHAR(160),"")&amp;",",","&amp;SUBSTITUTE(SUBSTITUTE(_xlpm.ids," ",""),CHAR(160),"")&amp;","))))</f>
        <v>0</v>
      </c>
      <c r="I535" s="18">
        <f>COUNTIFS('Golden Rulebook-CDErule level'!$E:$E,$C535,'Golden Rulebook-CDErule level'!$L:$L,I$28,'Golden Rulebook-CDErule level'!$A:$A,$B535,'Golden Rulebook-CDErule level'!$AA:$AA,"Active")</f>
        <v>0</v>
      </c>
      <c r="J535" s="18">
        <f>COUNTIFS('Golden Rulebook-CDErule level'!$E:$E,$C535,'Golden Rulebook-CDErule level'!$L:$L,J$28,'Golden Rulebook-CDErule level'!$A:$A,$B535,'Golden Rulebook-CDErule level'!$AA:$AA,"Active")</f>
        <v>1</v>
      </c>
    </row>
    <row r="536" spans="2:10" hidden="1">
      <c r="B536" s="111" t="str">
        <f>_xlfn.XLOOKUP(C536,'In-scope Attributes'!B:B,'In-scope Attributes'!H:H,"")</f>
        <v>Sprint 2</v>
      </c>
      <c r="C536" s="135" t="s">
        <v>11953</v>
      </c>
      <c r="D536" s="135" t="s">
        <v>11952</v>
      </c>
      <c r="E536" s="135" t="s">
        <v>11878</v>
      </c>
      <c r="F536" s="135" t="s">
        <v>11877</v>
      </c>
      <c r="G536" s="18">
        <f>COUNTIFS('Golden Rulebook-CDErule level'!$E:$E,$C536,'Golden Rulebook-CDErule level'!$L:$L,G$28,'Golden Rulebook-CDErule level'!$A:$A,$B536,'Golden Rulebook-CDErule level'!$AA:$AA,"Active")</f>
        <v>1</v>
      </c>
      <c r="H536" s="18" cm="1">
        <f t="array" ref="H536">_xlfn.LET(_xlpm.ids,_xlfn._xlws.FILTER('Golden Rulebook-CDErule level'!$S$4:$S$4620,('Golden Rulebook-CDErule level'!$L$4:$L$4620=H$28)*('Golden Rulebook-CDErule level'!$A$4:$A$4620=$B536)*('Golden Rulebook-CDErule level'!$AA$4:$AA$4620="Active"),""),SUM(--ISNUMBER(SEARCH(","&amp;SUBSTITUTE(SUBSTITUTE($C536," ",""),CHAR(160),"")&amp;",",","&amp;SUBSTITUTE(SUBSTITUTE(_xlpm.ids," ",""),CHAR(160),"")&amp;","))))</f>
        <v>0</v>
      </c>
      <c r="I536" s="18">
        <f>COUNTIFS('Golden Rulebook-CDErule level'!$E:$E,$C536,'Golden Rulebook-CDErule level'!$L:$L,I$28,'Golden Rulebook-CDErule level'!$A:$A,$B536,'Golden Rulebook-CDErule level'!$AA:$AA,"Active")</f>
        <v>0</v>
      </c>
      <c r="J536" s="18">
        <f>COUNTIFS('Golden Rulebook-CDErule level'!$E:$E,$C536,'Golden Rulebook-CDErule level'!$L:$L,J$28,'Golden Rulebook-CDErule level'!$A:$A,$B536,'Golden Rulebook-CDErule level'!$AA:$AA,"Active")</f>
        <v>1</v>
      </c>
    </row>
    <row r="537" spans="2:10" hidden="1">
      <c r="B537" s="111" t="str">
        <f>_xlfn.XLOOKUP(C537,'In-scope Attributes'!B:B,'In-scope Attributes'!H:H,"")</f>
        <v>Sprint 2</v>
      </c>
      <c r="C537" s="135" t="s">
        <v>11969</v>
      </c>
      <c r="D537" s="135" t="s">
        <v>11968</v>
      </c>
      <c r="E537" s="135" t="s">
        <v>11878</v>
      </c>
      <c r="F537" s="135" t="s">
        <v>11877</v>
      </c>
      <c r="G537" s="18">
        <f>COUNTIFS('Golden Rulebook-CDErule level'!$E:$E,$C537,'Golden Rulebook-CDErule level'!$L:$L,G$28,'Golden Rulebook-CDErule level'!$A:$A,$B537,'Golden Rulebook-CDErule level'!$AA:$AA,"Active")</f>
        <v>1</v>
      </c>
      <c r="H537" s="18" cm="1">
        <f t="array" ref="H537">_xlfn.LET(_xlpm.ids,_xlfn._xlws.FILTER('Golden Rulebook-CDErule level'!$S$4:$S$4620,('Golden Rulebook-CDErule level'!$L$4:$L$4620=H$28)*('Golden Rulebook-CDErule level'!$A$4:$A$4620=$B537)*('Golden Rulebook-CDErule level'!$AA$4:$AA$4620="Active"),""),SUM(--ISNUMBER(SEARCH(","&amp;SUBSTITUTE(SUBSTITUTE($C537," ",""),CHAR(160),"")&amp;",",","&amp;SUBSTITUTE(SUBSTITUTE(_xlpm.ids," ",""),CHAR(160),"")&amp;","))))</f>
        <v>1</v>
      </c>
      <c r="I537" s="18">
        <f>COUNTIFS('Golden Rulebook-CDErule level'!$E:$E,$C537,'Golden Rulebook-CDErule level'!$L:$L,I$28,'Golden Rulebook-CDErule level'!$A:$A,$B537,'Golden Rulebook-CDErule level'!$AA:$AA,"Active")</f>
        <v>0</v>
      </c>
      <c r="J537" s="18">
        <f>COUNTIFS('Golden Rulebook-CDErule level'!$E:$E,$C537,'Golden Rulebook-CDErule level'!$L:$L,J$28,'Golden Rulebook-CDErule level'!$A:$A,$B537,'Golden Rulebook-CDErule level'!$AA:$AA,"Active")</f>
        <v>1</v>
      </c>
    </row>
    <row r="538" spans="2:10" hidden="1">
      <c r="B538" s="111" t="str">
        <f>_xlfn.XLOOKUP(C538,'In-scope Attributes'!B:B,'In-scope Attributes'!H:H,"")</f>
        <v>Sprint 2</v>
      </c>
      <c r="C538" s="135" t="s">
        <v>11985</v>
      </c>
      <c r="D538" s="135" t="s">
        <v>11984</v>
      </c>
      <c r="E538" s="135" t="s">
        <v>11878</v>
      </c>
      <c r="F538" s="135" t="s">
        <v>11877</v>
      </c>
      <c r="G538" s="18">
        <f>COUNTIFS('Golden Rulebook-CDErule level'!$E:$E,$C538,'Golden Rulebook-CDErule level'!$L:$L,G$28,'Golden Rulebook-CDErule level'!$A:$A,$B538,'Golden Rulebook-CDErule level'!$AA:$AA,"Active")</f>
        <v>1</v>
      </c>
      <c r="H538" s="18" cm="1">
        <f t="array" ref="H538">_xlfn.LET(_xlpm.ids,_xlfn._xlws.FILTER('Golden Rulebook-CDErule level'!$S$4:$S$4620,('Golden Rulebook-CDErule level'!$L$4:$L$4620=H$28)*('Golden Rulebook-CDErule level'!$A$4:$A$4620=$B538)*('Golden Rulebook-CDErule level'!$AA$4:$AA$4620="Active"),""),SUM(--ISNUMBER(SEARCH(","&amp;SUBSTITUTE(SUBSTITUTE($C538," ",""),CHAR(160),"")&amp;",",","&amp;SUBSTITUTE(SUBSTITUTE(_xlpm.ids," ",""),CHAR(160),"")&amp;","))))</f>
        <v>1</v>
      </c>
      <c r="I538" s="18">
        <f>COUNTIFS('Golden Rulebook-CDErule level'!$E:$E,$C538,'Golden Rulebook-CDErule level'!$L:$L,I$28,'Golden Rulebook-CDErule level'!$A:$A,$B538,'Golden Rulebook-CDErule level'!$AA:$AA,"Active")</f>
        <v>0</v>
      </c>
      <c r="J538" s="18">
        <f>COUNTIFS('Golden Rulebook-CDErule level'!$E:$E,$C538,'Golden Rulebook-CDErule level'!$L:$L,J$28,'Golden Rulebook-CDErule level'!$A:$A,$B538,'Golden Rulebook-CDErule level'!$AA:$AA,"Active")</f>
        <v>3</v>
      </c>
    </row>
    <row r="539" spans="2:10" hidden="1">
      <c r="B539" s="111" t="str">
        <f>_xlfn.XLOOKUP(C539,'In-scope Attributes'!B:B,'In-scope Attributes'!H:H,"")</f>
        <v>Sprint 2</v>
      </c>
      <c r="C539" s="135" t="s">
        <v>12016</v>
      </c>
      <c r="D539" s="135" t="s">
        <v>12015</v>
      </c>
      <c r="E539" s="135" t="s">
        <v>11878</v>
      </c>
      <c r="F539" s="135" t="s">
        <v>11877</v>
      </c>
      <c r="G539" s="18">
        <f>COUNTIFS('Golden Rulebook-CDErule level'!$E:$E,$C539,'Golden Rulebook-CDErule level'!$L:$L,G$28,'Golden Rulebook-CDErule level'!$A:$A,$B539,'Golden Rulebook-CDErule level'!$AA:$AA,"Active")</f>
        <v>1</v>
      </c>
      <c r="H539" s="18" cm="1">
        <f t="array" ref="H539">_xlfn.LET(_xlpm.ids,_xlfn._xlws.FILTER('Golden Rulebook-CDErule level'!$S$4:$S$4620,('Golden Rulebook-CDErule level'!$L$4:$L$4620=H$28)*('Golden Rulebook-CDErule level'!$A$4:$A$4620=$B539)*('Golden Rulebook-CDErule level'!$AA$4:$AA$4620="Active"),""),SUM(--ISNUMBER(SEARCH(","&amp;SUBSTITUTE(SUBSTITUTE($C539," ",""),CHAR(160),"")&amp;",",","&amp;SUBSTITUTE(SUBSTITUTE(_xlpm.ids," ",""),CHAR(160),"")&amp;","))))</f>
        <v>0</v>
      </c>
      <c r="I539" s="18">
        <f>COUNTIFS('Golden Rulebook-CDErule level'!$E:$E,$C539,'Golden Rulebook-CDErule level'!$L:$L,I$28,'Golden Rulebook-CDErule level'!$A:$A,$B539,'Golden Rulebook-CDErule level'!$AA:$AA,"Active")</f>
        <v>0</v>
      </c>
      <c r="J539" s="18">
        <f>COUNTIFS('Golden Rulebook-CDErule level'!$E:$E,$C539,'Golden Rulebook-CDErule level'!$L:$L,J$28,'Golden Rulebook-CDErule level'!$A:$A,$B539,'Golden Rulebook-CDErule level'!$AA:$AA,"Active")</f>
        <v>1</v>
      </c>
    </row>
    <row r="540" spans="2:10" hidden="1">
      <c r="B540" s="111" t="str">
        <f>_xlfn.XLOOKUP(C540,'In-scope Attributes'!B:B,'In-scope Attributes'!H:H,"")</f>
        <v>Sprint 2</v>
      </c>
      <c r="C540" s="135" t="s">
        <v>12032</v>
      </c>
      <c r="D540" s="135" t="s">
        <v>12031</v>
      </c>
      <c r="E540" s="135" t="s">
        <v>11878</v>
      </c>
      <c r="F540" s="135" t="s">
        <v>11877</v>
      </c>
      <c r="G540" s="18">
        <f>COUNTIFS('Golden Rulebook-CDErule level'!$E:$E,$C540,'Golden Rulebook-CDErule level'!$L:$L,G$28,'Golden Rulebook-CDErule level'!$A:$A,$B540,'Golden Rulebook-CDErule level'!$AA:$AA,"Active")</f>
        <v>1</v>
      </c>
      <c r="H540" s="18" cm="1">
        <f t="array" ref="H540">_xlfn.LET(_xlpm.ids,_xlfn._xlws.FILTER('Golden Rulebook-CDErule level'!$S$4:$S$4620,('Golden Rulebook-CDErule level'!$L$4:$L$4620=H$28)*('Golden Rulebook-CDErule level'!$A$4:$A$4620=$B540)*('Golden Rulebook-CDErule level'!$AA$4:$AA$4620="Active"),""),SUM(--ISNUMBER(SEARCH(","&amp;SUBSTITUTE(SUBSTITUTE($C540," ",""),CHAR(160),"")&amp;",",","&amp;SUBSTITUTE(SUBSTITUTE(_xlpm.ids," ",""),CHAR(160),"")&amp;","))))</f>
        <v>1</v>
      </c>
      <c r="I540" s="18">
        <f>COUNTIFS('Golden Rulebook-CDErule level'!$E:$E,$C540,'Golden Rulebook-CDErule level'!$L:$L,I$28,'Golden Rulebook-CDErule level'!$A:$A,$B540,'Golden Rulebook-CDErule level'!$AA:$AA,"Active")</f>
        <v>0</v>
      </c>
      <c r="J540" s="18">
        <f>COUNTIFS('Golden Rulebook-CDErule level'!$E:$E,$C540,'Golden Rulebook-CDErule level'!$L:$L,J$28,'Golden Rulebook-CDErule level'!$A:$A,$B540,'Golden Rulebook-CDErule level'!$AA:$AA,"Active")</f>
        <v>1</v>
      </c>
    </row>
    <row r="541" spans="2:10" hidden="1">
      <c r="B541" s="111" t="str">
        <f>_xlfn.XLOOKUP(C541,'In-scope Attributes'!B:B,'In-scope Attributes'!H:H,"")</f>
        <v>Sprint 2</v>
      </c>
      <c r="C541" s="135" t="s">
        <v>12048</v>
      </c>
      <c r="D541" s="135" t="s">
        <v>12047</v>
      </c>
      <c r="E541" s="135" t="s">
        <v>11878</v>
      </c>
      <c r="F541" s="135" t="s">
        <v>11877</v>
      </c>
      <c r="G541" s="18">
        <f>COUNTIFS('Golden Rulebook-CDErule level'!$E:$E,$C541,'Golden Rulebook-CDErule level'!$L:$L,G$28,'Golden Rulebook-CDErule level'!$A:$A,$B541,'Golden Rulebook-CDErule level'!$AA:$AA,"Active")</f>
        <v>1</v>
      </c>
      <c r="H541" s="18" cm="1">
        <f t="array" ref="H541">_xlfn.LET(_xlpm.ids,_xlfn._xlws.FILTER('Golden Rulebook-CDErule level'!$S$4:$S$4620,('Golden Rulebook-CDErule level'!$L$4:$L$4620=H$28)*('Golden Rulebook-CDErule level'!$A$4:$A$4620=$B541)*('Golden Rulebook-CDErule level'!$AA$4:$AA$4620="Active"),""),SUM(--ISNUMBER(SEARCH(","&amp;SUBSTITUTE(SUBSTITUTE($C541," ",""),CHAR(160),"")&amp;",",","&amp;SUBSTITUTE(SUBSTITUTE(_xlpm.ids," ",""),CHAR(160),"")&amp;","))))</f>
        <v>1</v>
      </c>
      <c r="I541" s="18">
        <f>COUNTIFS('Golden Rulebook-CDErule level'!$E:$E,$C541,'Golden Rulebook-CDErule level'!$L:$L,I$28,'Golden Rulebook-CDErule level'!$A:$A,$B541,'Golden Rulebook-CDErule level'!$AA:$AA,"Active")</f>
        <v>0</v>
      </c>
      <c r="J541" s="18">
        <f>COUNTIFS('Golden Rulebook-CDErule level'!$E:$E,$C541,'Golden Rulebook-CDErule level'!$L:$L,J$28,'Golden Rulebook-CDErule level'!$A:$A,$B541,'Golden Rulebook-CDErule level'!$AA:$AA,"Active")</f>
        <v>1</v>
      </c>
    </row>
    <row r="542" spans="2:10" hidden="1">
      <c r="B542" s="111" t="str">
        <f>_xlfn.XLOOKUP(C542,'In-scope Attributes'!B:B,'In-scope Attributes'!H:H,"")</f>
        <v>Sprint 2</v>
      </c>
      <c r="C542" s="135" t="s">
        <v>12063</v>
      </c>
      <c r="D542" s="135" t="s">
        <v>5240</v>
      </c>
      <c r="E542" s="135" t="s">
        <v>11878</v>
      </c>
      <c r="F542" s="135" t="s">
        <v>11877</v>
      </c>
      <c r="G542" s="18">
        <f>COUNTIFS('Golden Rulebook-CDErule level'!$E:$E,$C542,'Golden Rulebook-CDErule level'!$L:$L,G$28,'Golden Rulebook-CDErule level'!$A:$A,$B542,'Golden Rulebook-CDErule level'!$AA:$AA,"Active")</f>
        <v>1</v>
      </c>
      <c r="H542" s="18" cm="1">
        <f t="array" ref="H542">_xlfn.LET(_xlpm.ids,_xlfn._xlws.FILTER('Golden Rulebook-CDErule level'!$S$4:$S$4620,('Golden Rulebook-CDErule level'!$L$4:$L$4620=H$28)*('Golden Rulebook-CDErule level'!$A$4:$A$4620=$B542)*('Golden Rulebook-CDErule level'!$AA$4:$AA$4620="Active"),""),SUM(--ISNUMBER(SEARCH(","&amp;SUBSTITUTE(SUBSTITUTE($C542," ",""),CHAR(160),"")&amp;",",","&amp;SUBSTITUTE(SUBSTITUTE(_xlpm.ids," ",""),CHAR(160),"")&amp;","))))</f>
        <v>1</v>
      </c>
      <c r="I542" s="18">
        <f>COUNTIFS('Golden Rulebook-CDErule level'!$E:$E,$C542,'Golden Rulebook-CDErule level'!$L:$L,I$28,'Golden Rulebook-CDErule level'!$A:$A,$B542,'Golden Rulebook-CDErule level'!$AA:$AA,"Active")</f>
        <v>0</v>
      </c>
      <c r="J542" s="18">
        <f>COUNTIFS('Golden Rulebook-CDErule level'!$E:$E,$C542,'Golden Rulebook-CDErule level'!$L:$L,J$28,'Golden Rulebook-CDErule level'!$A:$A,$B542,'Golden Rulebook-CDErule level'!$AA:$AA,"Active")</f>
        <v>1</v>
      </c>
    </row>
    <row r="543" spans="2:10" hidden="1">
      <c r="B543" s="111" t="str">
        <f>_xlfn.XLOOKUP(C543,'In-scope Attributes'!B:B,'In-scope Attributes'!H:H,"")</f>
        <v>Sprint 2</v>
      </c>
      <c r="C543" s="135" t="s">
        <v>12077</v>
      </c>
      <c r="D543" s="135" t="s">
        <v>12076</v>
      </c>
      <c r="E543" s="135" t="s">
        <v>11878</v>
      </c>
      <c r="F543" s="135" t="s">
        <v>11877</v>
      </c>
      <c r="G543" s="18">
        <f>COUNTIFS('Golden Rulebook-CDErule level'!$E:$E,$C543,'Golden Rulebook-CDErule level'!$L:$L,G$28,'Golden Rulebook-CDErule level'!$A:$A,$B543,'Golden Rulebook-CDErule level'!$AA:$AA,"Active")</f>
        <v>1</v>
      </c>
      <c r="H543" s="18" cm="1">
        <f t="array" ref="H543">_xlfn.LET(_xlpm.ids,_xlfn._xlws.FILTER('Golden Rulebook-CDErule level'!$S$4:$S$4620,('Golden Rulebook-CDErule level'!$L$4:$L$4620=H$28)*('Golden Rulebook-CDErule level'!$A$4:$A$4620=$B543)*('Golden Rulebook-CDErule level'!$AA$4:$AA$4620="Active"),""),SUM(--ISNUMBER(SEARCH(","&amp;SUBSTITUTE(SUBSTITUTE($C543," ",""),CHAR(160),"")&amp;",",","&amp;SUBSTITUTE(SUBSTITUTE(_xlpm.ids," ",""),CHAR(160),"")&amp;","))))</f>
        <v>0</v>
      </c>
      <c r="I543" s="18">
        <f>COUNTIFS('Golden Rulebook-CDErule level'!$E:$E,$C543,'Golden Rulebook-CDErule level'!$L:$L,I$28,'Golden Rulebook-CDErule level'!$A:$A,$B543,'Golden Rulebook-CDErule level'!$AA:$AA,"Active")</f>
        <v>0</v>
      </c>
      <c r="J543" s="18">
        <f>COUNTIFS('Golden Rulebook-CDErule level'!$E:$E,$C543,'Golden Rulebook-CDErule level'!$L:$L,J$28,'Golden Rulebook-CDErule level'!$A:$A,$B543,'Golden Rulebook-CDErule level'!$AA:$AA,"Active")</f>
        <v>1</v>
      </c>
    </row>
    <row r="544" spans="2:10" hidden="1">
      <c r="B544" s="111" t="str">
        <f>_xlfn.XLOOKUP(C544,'In-scope Attributes'!B:B,'In-scope Attributes'!H:H,"")</f>
        <v>Sprint 2</v>
      </c>
      <c r="C544" s="135" t="s">
        <v>12093</v>
      </c>
      <c r="D544" s="135" t="s">
        <v>12092</v>
      </c>
      <c r="E544" s="135" t="s">
        <v>11878</v>
      </c>
      <c r="F544" s="135" t="s">
        <v>11877</v>
      </c>
      <c r="G544" s="18">
        <f>COUNTIFS('Golden Rulebook-CDErule level'!$E:$E,$C544,'Golden Rulebook-CDErule level'!$L:$L,G$28,'Golden Rulebook-CDErule level'!$A:$A,$B544,'Golden Rulebook-CDErule level'!$AA:$AA,"Active")</f>
        <v>1</v>
      </c>
      <c r="H544" s="18" cm="1">
        <f t="array" ref="H544">_xlfn.LET(_xlpm.ids,_xlfn._xlws.FILTER('Golden Rulebook-CDErule level'!$S$4:$S$4620,('Golden Rulebook-CDErule level'!$L$4:$L$4620=H$28)*('Golden Rulebook-CDErule level'!$A$4:$A$4620=$B544)*('Golden Rulebook-CDErule level'!$AA$4:$AA$4620="Active"),""),SUM(--ISNUMBER(SEARCH(","&amp;SUBSTITUTE(SUBSTITUTE($C544," ",""),CHAR(160),"")&amp;",",","&amp;SUBSTITUTE(SUBSTITUTE(_xlpm.ids," ",""),CHAR(160),"")&amp;","))))</f>
        <v>0</v>
      </c>
      <c r="I544" s="18">
        <f>COUNTIFS('Golden Rulebook-CDErule level'!$E:$E,$C544,'Golden Rulebook-CDErule level'!$L:$L,I$28,'Golden Rulebook-CDErule level'!$A:$A,$B544,'Golden Rulebook-CDErule level'!$AA:$AA,"Active")</f>
        <v>0</v>
      </c>
      <c r="J544" s="18">
        <f>COUNTIFS('Golden Rulebook-CDErule level'!$E:$E,$C544,'Golden Rulebook-CDErule level'!$L:$L,J$28,'Golden Rulebook-CDErule level'!$A:$A,$B544,'Golden Rulebook-CDErule level'!$AA:$AA,"Active")</f>
        <v>1</v>
      </c>
    </row>
    <row r="545" spans="2:10" hidden="1">
      <c r="B545" s="111" t="str">
        <f>_xlfn.XLOOKUP(C545,'In-scope Attributes'!B:B,'In-scope Attributes'!H:H,"")</f>
        <v>Sprint 2</v>
      </c>
      <c r="C545" s="135" t="s">
        <v>12109</v>
      </c>
      <c r="D545" s="135" t="s">
        <v>12108</v>
      </c>
      <c r="E545" s="135" t="s">
        <v>11878</v>
      </c>
      <c r="F545" s="135" t="s">
        <v>11877</v>
      </c>
      <c r="G545" s="18">
        <f>COUNTIFS('Golden Rulebook-CDErule level'!$E:$E,$C545,'Golden Rulebook-CDErule level'!$L:$L,G$28,'Golden Rulebook-CDErule level'!$A:$A,$B545,'Golden Rulebook-CDErule level'!$AA:$AA,"Active")</f>
        <v>1</v>
      </c>
      <c r="H545" s="18" cm="1">
        <f t="array" ref="H545">_xlfn.LET(_xlpm.ids,_xlfn._xlws.FILTER('Golden Rulebook-CDErule level'!$S$4:$S$4620,('Golden Rulebook-CDErule level'!$L$4:$L$4620=H$28)*('Golden Rulebook-CDErule level'!$A$4:$A$4620=$B545)*('Golden Rulebook-CDErule level'!$AA$4:$AA$4620="Active"),""),SUM(--ISNUMBER(SEARCH(","&amp;SUBSTITUTE(SUBSTITUTE($C545," ",""),CHAR(160),"")&amp;",",","&amp;SUBSTITUTE(SUBSTITUTE(_xlpm.ids," ",""),CHAR(160),"")&amp;","))))</f>
        <v>0</v>
      </c>
      <c r="I545" s="18">
        <f>COUNTIFS('Golden Rulebook-CDErule level'!$E:$E,$C545,'Golden Rulebook-CDErule level'!$L:$L,I$28,'Golden Rulebook-CDErule level'!$A:$A,$B545,'Golden Rulebook-CDErule level'!$AA:$AA,"Active")</f>
        <v>0</v>
      </c>
      <c r="J545" s="18">
        <f>COUNTIFS('Golden Rulebook-CDErule level'!$E:$E,$C545,'Golden Rulebook-CDErule level'!$L:$L,J$28,'Golden Rulebook-CDErule level'!$A:$A,$B545,'Golden Rulebook-CDErule level'!$AA:$AA,"Active")</f>
        <v>2</v>
      </c>
    </row>
    <row r="546" spans="2:10" hidden="1">
      <c r="B546" s="111" t="str">
        <f>_xlfn.XLOOKUP(C546,'In-scope Attributes'!B:B,'In-scope Attributes'!H:H,"")</f>
        <v>Sprint 2</v>
      </c>
      <c r="C546" s="135" t="s">
        <v>12132</v>
      </c>
      <c r="D546" s="135" t="s">
        <v>12131</v>
      </c>
      <c r="E546" s="135" t="s">
        <v>11878</v>
      </c>
      <c r="F546" s="135" t="s">
        <v>11877</v>
      </c>
      <c r="G546" s="18">
        <f>COUNTIFS('Golden Rulebook-CDErule level'!$E:$E,$C546,'Golden Rulebook-CDErule level'!$L:$L,G$28,'Golden Rulebook-CDErule level'!$A:$A,$B546,'Golden Rulebook-CDErule level'!$AA:$AA,"Active")</f>
        <v>1</v>
      </c>
      <c r="H546" s="18" cm="1">
        <f t="array" ref="H546">_xlfn.LET(_xlpm.ids,_xlfn._xlws.FILTER('Golden Rulebook-CDErule level'!$S$4:$S$4620,('Golden Rulebook-CDErule level'!$L$4:$L$4620=H$28)*('Golden Rulebook-CDErule level'!$A$4:$A$4620=$B546)*('Golden Rulebook-CDErule level'!$AA$4:$AA$4620="Active"),""),SUM(--ISNUMBER(SEARCH(","&amp;SUBSTITUTE(SUBSTITUTE($C546," ",""),CHAR(160),"")&amp;",",","&amp;SUBSTITUTE(SUBSTITUTE(_xlpm.ids," ",""),CHAR(160),"")&amp;","))))</f>
        <v>1</v>
      </c>
      <c r="I546" s="18">
        <f>COUNTIFS('Golden Rulebook-CDErule level'!$E:$E,$C546,'Golden Rulebook-CDErule level'!$L:$L,I$28,'Golden Rulebook-CDErule level'!$A:$A,$B546,'Golden Rulebook-CDErule level'!$AA:$AA,"Active")</f>
        <v>0</v>
      </c>
      <c r="J546" s="18">
        <f>COUNTIFS('Golden Rulebook-CDErule level'!$E:$E,$C546,'Golden Rulebook-CDErule level'!$L:$L,J$28,'Golden Rulebook-CDErule level'!$A:$A,$B546,'Golden Rulebook-CDErule level'!$AA:$AA,"Active")</f>
        <v>2</v>
      </c>
    </row>
    <row r="547" spans="2:10" hidden="1">
      <c r="B547" s="111" t="str">
        <f>_xlfn.XLOOKUP(C547,'In-scope Attributes'!B:B,'In-scope Attributes'!H:H,"")</f>
        <v>Sprint 2</v>
      </c>
      <c r="C547" s="135" t="s">
        <v>12154</v>
      </c>
      <c r="D547" s="135" t="s">
        <v>12153</v>
      </c>
      <c r="E547" s="135" t="s">
        <v>11878</v>
      </c>
      <c r="F547" s="135" t="s">
        <v>11877</v>
      </c>
      <c r="G547" s="18">
        <f>COUNTIFS('Golden Rulebook-CDErule level'!$E:$E,$C547,'Golden Rulebook-CDErule level'!$L:$L,G$28,'Golden Rulebook-CDErule level'!$A:$A,$B547,'Golden Rulebook-CDErule level'!$AA:$AA,"Active")</f>
        <v>1</v>
      </c>
      <c r="H547" s="18" cm="1">
        <f t="array" ref="H547">_xlfn.LET(_xlpm.ids,_xlfn._xlws.FILTER('Golden Rulebook-CDErule level'!$S$4:$S$4620,('Golden Rulebook-CDErule level'!$L$4:$L$4620=H$28)*('Golden Rulebook-CDErule level'!$A$4:$A$4620=$B547)*('Golden Rulebook-CDErule level'!$AA$4:$AA$4620="Active"),""),SUM(--ISNUMBER(SEARCH(","&amp;SUBSTITUTE(SUBSTITUTE($C547," ",""),CHAR(160),"")&amp;",",","&amp;SUBSTITUTE(SUBSTITUTE(_xlpm.ids," ",""),CHAR(160),"")&amp;","))))</f>
        <v>0</v>
      </c>
      <c r="I547" s="18">
        <f>COUNTIFS('Golden Rulebook-CDErule level'!$E:$E,$C547,'Golden Rulebook-CDErule level'!$L:$L,I$28,'Golden Rulebook-CDErule level'!$A:$A,$B547,'Golden Rulebook-CDErule level'!$AA:$AA,"Active")</f>
        <v>0</v>
      </c>
      <c r="J547" s="18">
        <f>COUNTIFS('Golden Rulebook-CDErule level'!$E:$E,$C547,'Golden Rulebook-CDErule level'!$L:$L,J$28,'Golden Rulebook-CDErule level'!$A:$A,$B547,'Golden Rulebook-CDErule level'!$AA:$AA,"Active")</f>
        <v>1</v>
      </c>
    </row>
    <row r="548" spans="2:10" hidden="1">
      <c r="B548" s="111" t="str">
        <f>_xlfn.XLOOKUP(C548,'In-scope Attributes'!B:B,'In-scope Attributes'!H:H,"")</f>
        <v>Sprint 2</v>
      </c>
      <c r="C548" s="135" t="s">
        <v>12169</v>
      </c>
      <c r="D548" s="135" t="s">
        <v>7641</v>
      </c>
      <c r="E548" s="135" t="s">
        <v>11878</v>
      </c>
      <c r="F548" s="135" t="s">
        <v>11877</v>
      </c>
      <c r="G548" s="18">
        <f>COUNTIFS('Golden Rulebook-CDErule level'!$E:$E,$C548,'Golden Rulebook-CDErule level'!$L:$L,G$28,'Golden Rulebook-CDErule level'!$A:$A,$B548,'Golden Rulebook-CDErule level'!$AA:$AA,"Active")</f>
        <v>1</v>
      </c>
      <c r="H548" s="18" cm="1">
        <f t="array" ref="H548">_xlfn.LET(_xlpm.ids,_xlfn._xlws.FILTER('Golden Rulebook-CDErule level'!$S$4:$S$4620,('Golden Rulebook-CDErule level'!$L$4:$L$4620=H$28)*('Golden Rulebook-CDErule level'!$A$4:$A$4620=$B548)*('Golden Rulebook-CDErule level'!$AA$4:$AA$4620="Active"),""),SUM(--ISNUMBER(SEARCH(","&amp;SUBSTITUTE(SUBSTITUTE($C548," ",""),CHAR(160),"")&amp;",",","&amp;SUBSTITUTE(SUBSTITUTE(_xlpm.ids," ",""),CHAR(160),"")&amp;","))))</f>
        <v>0</v>
      </c>
      <c r="I548" s="18">
        <f>COUNTIFS('Golden Rulebook-CDErule level'!$E:$E,$C548,'Golden Rulebook-CDErule level'!$L:$L,I$28,'Golden Rulebook-CDErule level'!$A:$A,$B548,'Golden Rulebook-CDErule level'!$AA:$AA,"Active")</f>
        <v>0</v>
      </c>
      <c r="J548" s="18">
        <f>COUNTIFS('Golden Rulebook-CDErule level'!$E:$E,$C548,'Golden Rulebook-CDErule level'!$L:$L,J$28,'Golden Rulebook-CDErule level'!$A:$A,$B548,'Golden Rulebook-CDErule level'!$AA:$AA,"Active")</f>
        <v>1</v>
      </c>
    </row>
    <row r="549" spans="2:10" hidden="1">
      <c r="B549" s="111" t="str">
        <f>_xlfn.XLOOKUP(C549,'In-scope Attributes'!B:B,'In-scope Attributes'!H:H,"")</f>
        <v>Sprint 2</v>
      </c>
      <c r="C549" s="135" t="s">
        <v>12183</v>
      </c>
      <c r="D549" s="135" t="s">
        <v>5329</v>
      </c>
      <c r="E549" s="135" t="s">
        <v>11878</v>
      </c>
      <c r="F549" s="135" t="s">
        <v>11877</v>
      </c>
      <c r="G549" s="18">
        <f>COUNTIFS('Golden Rulebook-CDErule level'!$E:$E,$C549,'Golden Rulebook-CDErule level'!$L:$L,G$28,'Golden Rulebook-CDErule level'!$A:$A,$B549,'Golden Rulebook-CDErule level'!$AA:$AA,"Active")</f>
        <v>1</v>
      </c>
      <c r="H549" s="18" cm="1">
        <f t="array" ref="H549">_xlfn.LET(_xlpm.ids,_xlfn._xlws.FILTER('Golden Rulebook-CDErule level'!$S$4:$S$4620,('Golden Rulebook-CDErule level'!$L$4:$L$4620=H$28)*('Golden Rulebook-CDErule level'!$A$4:$A$4620=$B549)*('Golden Rulebook-CDErule level'!$AA$4:$AA$4620="Active"),""),SUM(--ISNUMBER(SEARCH(","&amp;SUBSTITUTE(SUBSTITUTE($C549," ",""),CHAR(160),"")&amp;",",","&amp;SUBSTITUTE(SUBSTITUTE(_xlpm.ids," ",""),CHAR(160),"")&amp;","))))</f>
        <v>0</v>
      </c>
      <c r="I549" s="18">
        <f>COUNTIFS('Golden Rulebook-CDErule level'!$E:$E,$C549,'Golden Rulebook-CDErule level'!$L:$L,I$28,'Golden Rulebook-CDErule level'!$A:$A,$B549,'Golden Rulebook-CDErule level'!$AA:$AA,"Active")</f>
        <v>0</v>
      </c>
      <c r="J549" s="18">
        <f>COUNTIFS('Golden Rulebook-CDErule level'!$E:$E,$C549,'Golden Rulebook-CDErule level'!$L:$L,J$28,'Golden Rulebook-CDErule level'!$A:$A,$B549,'Golden Rulebook-CDErule level'!$AA:$AA,"Active")</f>
        <v>1</v>
      </c>
    </row>
    <row r="550" spans="2:10" hidden="1">
      <c r="B550" s="111" t="str">
        <f>_xlfn.XLOOKUP(C550,'In-scope Attributes'!B:B,'In-scope Attributes'!H:H,"")</f>
        <v>Sprint 2</v>
      </c>
      <c r="C550" s="135" t="s">
        <v>12197</v>
      </c>
      <c r="D550" s="135" t="s">
        <v>12196</v>
      </c>
      <c r="E550" s="135" t="s">
        <v>11878</v>
      </c>
      <c r="F550" s="135" t="s">
        <v>11877</v>
      </c>
      <c r="G550" s="18">
        <f>COUNTIFS('Golden Rulebook-CDErule level'!$E:$E,$C550,'Golden Rulebook-CDErule level'!$L:$L,G$28,'Golden Rulebook-CDErule level'!$A:$A,$B550,'Golden Rulebook-CDErule level'!$AA:$AA,"Active")</f>
        <v>1</v>
      </c>
      <c r="H550" s="18" cm="1">
        <f t="array" ref="H550">_xlfn.LET(_xlpm.ids,_xlfn._xlws.FILTER('Golden Rulebook-CDErule level'!$S$4:$S$4620,('Golden Rulebook-CDErule level'!$L$4:$L$4620=H$28)*('Golden Rulebook-CDErule level'!$A$4:$A$4620=$B550)*('Golden Rulebook-CDErule level'!$AA$4:$AA$4620="Active"),""),SUM(--ISNUMBER(SEARCH(","&amp;SUBSTITUTE(SUBSTITUTE($C550," ",""),CHAR(160),"")&amp;",",","&amp;SUBSTITUTE(SUBSTITUTE(_xlpm.ids," ",""),CHAR(160),"")&amp;","))))</f>
        <v>2</v>
      </c>
      <c r="I550" s="18">
        <f>COUNTIFS('Golden Rulebook-CDErule level'!$E:$E,$C550,'Golden Rulebook-CDErule level'!$L:$L,I$28,'Golden Rulebook-CDErule level'!$A:$A,$B550,'Golden Rulebook-CDErule level'!$AA:$AA,"Active")</f>
        <v>0</v>
      </c>
      <c r="J550" s="18">
        <f>COUNTIFS('Golden Rulebook-CDErule level'!$E:$E,$C550,'Golden Rulebook-CDErule level'!$L:$L,J$28,'Golden Rulebook-CDErule level'!$A:$A,$B550,'Golden Rulebook-CDErule level'!$AA:$AA,"Active")</f>
        <v>1</v>
      </c>
    </row>
    <row r="551" spans="2:10" hidden="1">
      <c r="B551" s="111" t="str">
        <f>_xlfn.XLOOKUP(C551,'In-scope Attributes'!B:B,'In-scope Attributes'!H:H,"")</f>
        <v>Sprint 2</v>
      </c>
      <c r="C551" s="135" t="s">
        <v>30413</v>
      </c>
      <c r="D551" s="135" t="s">
        <v>13492</v>
      </c>
      <c r="E551" s="135" t="s">
        <v>11878</v>
      </c>
      <c r="F551" s="135" t="s">
        <v>11877</v>
      </c>
      <c r="G551" s="18">
        <f>COUNTIFS('Golden Rulebook-CDErule level'!$E:$E,$C551,'Golden Rulebook-CDErule level'!$L:$L,G$28,'Golden Rulebook-CDErule level'!$A:$A,$B551,'Golden Rulebook-CDErule level'!$AA:$AA,"Active")</f>
        <v>1</v>
      </c>
      <c r="H551" s="18" cm="1">
        <f t="array" ref="H551">_xlfn.LET(_xlpm.ids,_xlfn._xlws.FILTER('Golden Rulebook-CDErule level'!$S$4:$S$4620,('Golden Rulebook-CDErule level'!$L$4:$L$4620=H$28)*('Golden Rulebook-CDErule level'!$A$4:$A$4620=$B551)*('Golden Rulebook-CDErule level'!$AA$4:$AA$4620="Active"),""),SUM(--ISNUMBER(SEARCH(","&amp;SUBSTITUTE(SUBSTITUTE($C551," ",""),CHAR(160),"")&amp;",",","&amp;SUBSTITUTE(SUBSTITUTE(_xlpm.ids," ",""),CHAR(160),"")&amp;","))))</f>
        <v>0</v>
      </c>
      <c r="I551" s="18">
        <f>COUNTIFS('Golden Rulebook-CDErule level'!$E:$E,$C551,'Golden Rulebook-CDErule level'!$L:$L,I$28,'Golden Rulebook-CDErule level'!$A:$A,$B551,'Golden Rulebook-CDErule level'!$AA:$AA,"Active")</f>
        <v>0</v>
      </c>
      <c r="J551" s="18">
        <f>COUNTIFS('Golden Rulebook-CDErule level'!$E:$E,$C551,'Golden Rulebook-CDErule level'!$L:$L,J$28,'Golden Rulebook-CDErule level'!$A:$A,$B551,'Golden Rulebook-CDErule level'!$AA:$AA,"Active")</f>
        <v>1</v>
      </c>
    </row>
    <row r="552" spans="2:10" hidden="1">
      <c r="B552" s="111" t="str">
        <f>_xlfn.XLOOKUP(C552,'In-scope Attributes'!B:B,'In-scope Attributes'!H:H,"")</f>
        <v>Sprint 2</v>
      </c>
      <c r="C552" s="135" t="s">
        <v>12220</v>
      </c>
      <c r="D552" s="135" t="s">
        <v>12219</v>
      </c>
      <c r="E552" s="135" t="s">
        <v>11878</v>
      </c>
      <c r="F552" s="135" t="s">
        <v>11877</v>
      </c>
      <c r="G552" s="18">
        <f>COUNTIFS('Golden Rulebook-CDErule level'!$E:$E,$C552,'Golden Rulebook-CDErule level'!$L:$L,G$28,'Golden Rulebook-CDErule level'!$A:$A,$B552,'Golden Rulebook-CDErule level'!$AA:$AA,"Active")</f>
        <v>1</v>
      </c>
      <c r="H552" s="18" cm="1">
        <f t="array" ref="H552">_xlfn.LET(_xlpm.ids,_xlfn._xlws.FILTER('Golden Rulebook-CDErule level'!$S$4:$S$4620,('Golden Rulebook-CDErule level'!$L$4:$L$4620=H$28)*('Golden Rulebook-CDErule level'!$A$4:$A$4620=$B552)*('Golden Rulebook-CDErule level'!$AA$4:$AA$4620="Active"),""),SUM(--ISNUMBER(SEARCH(","&amp;SUBSTITUTE(SUBSTITUTE($C552," ",""),CHAR(160),"")&amp;",",","&amp;SUBSTITUTE(SUBSTITUTE(_xlpm.ids," ",""),CHAR(160),"")&amp;","))))</f>
        <v>0</v>
      </c>
      <c r="I552" s="18">
        <f>COUNTIFS('Golden Rulebook-CDErule level'!$E:$E,$C552,'Golden Rulebook-CDErule level'!$L:$L,I$28,'Golden Rulebook-CDErule level'!$A:$A,$B552,'Golden Rulebook-CDErule level'!$AA:$AA,"Active")</f>
        <v>0</v>
      </c>
      <c r="J552" s="18">
        <f>COUNTIFS('Golden Rulebook-CDErule level'!$E:$E,$C552,'Golden Rulebook-CDErule level'!$L:$L,J$28,'Golden Rulebook-CDErule level'!$A:$A,$B552,'Golden Rulebook-CDErule level'!$AA:$AA,"Active")</f>
        <v>1</v>
      </c>
    </row>
    <row r="553" spans="2:10" hidden="1">
      <c r="B553" s="111" t="str">
        <f>_xlfn.XLOOKUP(C553,'In-scope Attributes'!B:B,'In-scope Attributes'!H:H,"")</f>
        <v>Sprint 2</v>
      </c>
      <c r="C553" s="135" t="s">
        <v>12236</v>
      </c>
      <c r="D553" s="135" t="s">
        <v>12235</v>
      </c>
      <c r="E553" s="135" t="s">
        <v>11878</v>
      </c>
      <c r="F553" s="135" t="s">
        <v>11877</v>
      </c>
      <c r="G553" s="18">
        <f>COUNTIFS('Golden Rulebook-CDErule level'!$E:$E,$C553,'Golden Rulebook-CDErule level'!$L:$L,G$28,'Golden Rulebook-CDErule level'!$A:$A,$B553,'Golden Rulebook-CDErule level'!$AA:$AA,"Active")</f>
        <v>1</v>
      </c>
      <c r="H553" s="18" cm="1">
        <f t="array" ref="H553">_xlfn.LET(_xlpm.ids,_xlfn._xlws.FILTER('Golden Rulebook-CDErule level'!$S$4:$S$4620,('Golden Rulebook-CDErule level'!$L$4:$L$4620=H$28)*('Golden Rulebook-CDErule level'!$A$4:$A$4620=$B553)*('Golden Rulebook-CDErule level'!$AA$4:$AA$4620="Active"),""),SUM(--ISNUMBER(SEARCH(","&amp;SUBSTITUTE(SUBSTITUTE($C553," ",""),CHAR(160),"")&amp;",",","&amp;SUBSTITUTE(SUBSTITUTE(_xlpm.ids," ",""),CHAR(160),"")&amp;","))))</f>
        <v>0</v>
      </c>
      <c r="I553" s="18">
        <f>COUNTIFS('Golden Rulebook-CDErule level'!$E:$E,$C553,'Golden Rulebook-CDErule level'!$L:$L,I$28,'Golden Rulebook-CDErule level'!$A:$A,$B553,'Golden Rulebook-CDErule level'!$AA:$AA,"Active")</f>
        <v>0</v>
      </c>
      <c r="J553" s="18">
        <f>COUNTIFS('Golden Rulebook-CDErule level'!$E:$E,$C553,'Golden Rulebook-CDErule level'!$L:$L,J$28,'Golden Rulebook-CDErule level'!$A:$A,$B553,'Golden Rulebook-CDErule level'!$AA:$AA,"Active")</f>
        <v>1</v>
      </c>
    </row>
    <row r="554" spans="2:10" hidden="1">
      <c r="B554" s="111" t="str">
        <f>_xlfn.XLOOKUP(C554,'In-scope Attributes'!B:B,'In-scope Attributes'!H:H,"")</f>
        <v>Sprint 2</v>
      </c>
      <c r="C554" s="135" t="s">
        <v>12252</v>
      </c>
      <c r="D554" s="135" t="s">
        <v>12251</v>
      </c>
      <c r="E554" s="135" t="s">
        <v>11878</v>
      </c>
      <c r="F554" s="135" t="s">
        <v>11877</v>
      </c>
      <c r="G554" s="18">
        <f>COUNTIFS('Golden Rulebook-CDErule level'!$E:$E,$C554,'Golden Rulebook-CDErule level'!$L:$L,G$28,'Golden Rulebook-CDErule level'!$A:$A,$B554,'Golden Rulebook-CDErule level'!$AA:$AA,"Active")</f>
        <v>1</v>
      </c>
      <c r="H554" s="18" cm="1">
        <f t="array" ref="H554">_xlfn.LET(_xlpm.ids,_xlfn._xlws.FILTER('Golden Rulebook-CDErule level'!$S$4:$S$4620,('Golden Rulebook-CDErule level'!$L$4:$L$4620=H$28)*('Golden Rulebook-CDErule level'!$A$4:$A$4620=$B554)*('Golden Rulebook-CDErule level'!$AA$4:$AA$4620="Active"),""),SUM(--ISNUMBER(SEARCH(","&amp;SUBSTITUTE(SUBSTITUTE($C554," ",""),CHAR(160),"")&amp;",",","&amp;SUBSTITUTE(SUBSTITUTE(_xlpm.ids," ",""),CHAR(160),"")&amp;","))))</f>
        <v>0</v>
      </c>
      <c r="I554" s="18">
        <f>COUNTIFS('Golden Rulebook-CDErule level'!$E:$E,$C554,'Golden Rulebook-CDErule level'!$L:$L,I$28,'Golden Rulebook-CDErule level'!$A:$A,$B554,'Golden Rulebook-CDErule level'!$AA:$AA,"Active")</f>
        <v>0</v>
      </c>
      <c r="J554" s="18">
        <f>COUNTIFS('Golden Rulebook-CDErule level'!$E:$E,$C554,'Golden Rulebook-CDErule level'!$L:$L,J$28,'Golden Rulebook-CDErule level'!$A:$A,$B554,'Golden Rulebook-CDErule level'!$AA:$AA,"Active")</f>
        <v>1</v>
      </c>
    </row>
    <row r="555" spans="2:10" hidden="1">
      <c r="B555" s="111" t="str">
        <f>_xlfn.XLOOKUP(C555,'In-scope Attributes'!B:B,'In-scope Attributes'!H:H,"")</f>
        <v>Sprint 2</v>
      </c>
      <c r="C555" s="135" t="s">
        <v>12268</v>
      </c>
      <c r="D555" s="135" t="s">
        <v>12267</v>
      </c>
      <c r="E555" s="135" t="s">
        <v>11878</v>
      </c>
      <c r="F555" s="135" t="s">
        <v>11877</v>
      </c>
      <c r="G555" s="18">
        <f>COUNTIFS('Golden Rulebook-CDErule level'!$E:$E,$C555,'Golden Rulebook-CDErule level'!$L:$L,G$28,'Golden Rulebook-CDErule level'!$A:$A,$B555,'Golden Rulebook-CDErule level'!$AA:$AA,"Active")</f>
        <v>1</v>
      </c>
      <c r="H555" s="18" cm="1">
        <f t="array" ref="H555">_xlfn.LET(_xlpm.ids,_xlfn._xlws.FILTER('Golden Rulebook-CDErule level'!$S$4:$S$4620,('Golden Rulebook-CDErule level'!$L$4:$L$4620=H$28)*('Golden Rulebook-CDErule level'!$A$4:$A$4620=$B555)*('Golden Rulebook-CDErule level'!$AA$4:$AA$4620="Active"),""),SUM(--ISNUMBER(SEARCH(","&amp;SUBSTITUTE(SUBSTITUTE($C555," ",""),CHAR(160),"")&amp;",",","&amp;SUBSTITUTE(SUBSTITUTE(_xlpm.ids," ",""),CHAR(160),"")&amp;","))))</f>
        <v>0</v>
      </c>
      <c r="I555" s="18">
        <f>COUNTIFS('Golden Rulebook-CDErule level'!$E:$E,$C555,'Golden Rulebook-CDErule level'!$L:$L,I$28,'Golden Rulebook-CDErule level'!$A:$A,$B555,'Golden Rulebook-CDErule level'!$AA:$AA,"Active")</f>
        <v>0</v>
      </c>
      <c r="J555" s="18">
        <f>COUNTIFS('Golden Rulebook-CDErule level'!$E:$E,$C555,'Golden Rulebook-CDErule level'!$L:$L,J$28,'Golden Rulebook-CDErule level'!$A:$A,$B555,'Golden Rulebook-CDErule level'!$AA:$AA,"Active")</f>
        <v>1</v>
      </c>
    </row>
    <row r="556" spans="2:10" hidden="1">
      <c r="B556" s="111" t="str">
        <f>_xlfn.XLOOKUP(C556,'In-scope Attributes'!B:B,'In-scope Attributes'!H:H,"")</f>
        <v>Sprint 2</v>
      </c>
      <c r="C556" s="135" t="s">
        <v>12285</v>
      </c>
      <c r="D556" s="135" t="s">
        <v>12284</v>
      </c>
      <c r="E556" s="135" t="s">
        <v>11878</v>
      </c>
      <c r="F556" s="135" t="s">
        <v>11877</v>
      </c>
      <c r="G556" s="18">
        <f>COUNTIFS('Golden Rulebook-CDErule level'!$E:$E,$C556,'Golden Rulebook-CDErule level'!$L:$L,G$28,'Golden Rulebook-CDErule level'!$A:$A,$B556,'Golden Rulebook-CDErule level'!$AA:$AA,"Active")</f>
        <v>1</v>
      </c>
      <c r="H556" s="18" cm="1">
        <f t="array" ref="H556">_xlfn.LET(_xlpm.ids,_xlfn._xlws.FILTER('Golden Rulebook-CDErule level'!$S$4:$S$4620,('Golden Rulebook-CDErule level'!$L$4:$L$4620=H$28)*('Golden Rulebook-CDErule level'!$A$4:$A$4620=$B556)*('Golden Rulebook-CDErule level'!$AA$4:$AA$4620="Active"),""),SUM(--ISNUMBER(SEARCH(","&amp;SUBSTITUTE(SUBSTITUTE($C556," ",""),CHAR(160),"")&amp;",",","&amp;SUBSTITUTE(SUBSTITUTE(_xlpm.ids," ",""),CHAR(160),"")&amp;","))))</f>
        <v>1</v>
      </c>
      <c r="I556" s="18">
        <f>COUNTIFS('Golden Rulebook-CDErule level'!$E:$E,$C556,'Golden Rulebook-CDErule level'!$L:$L,I$28,'Golden Rulebook-CDErule level'!$A:$A,$B556,'Golden Rulebook-CDErule level'!$AA:$AA,"Active")</f>
        <v>0</v>
      </c>
      <c r="J556" s="18">
        <f>COUNTIFS('Golden Rulebook-CDErule level'!$E:$E,$C556,'Golden Rulebook-CDErule level'!$L:$L,J$28,'Golden Rulebook-CDErule level'!$A:$A,$B556,'Golden Rulebook-CDErule level'!$AA:$AA,"Active")</f>
        <v>1</v>
      </c>
    </row>
    <row r="557" spans="2:10" hidden="1">
      <c r="B557" s="111" t="str">
        <f>_xlfn.XLOOKUP(C557,'In-scope Attributes'!B:B,'In-scope Attributes'!H:H,"")</f>
        <v>Sprint 2</v>
      </c>
      <c r="C557" s="135" t="s">
        <v>12301</v>
      </c>
      <c r="D557" s="135" t="s">
        <v>12300</v>
      </c>
      <c r="E557" s="135" t="s">
        <v>11878</v>
      </c>
      <c r="F557" s="135" t="s">
        <v>11877</v>
      </c>
      <c r="G557" s="18">
        <f>COUNTIFS('Golden Rulebook-CDErule level'!$E:$E,$C557,'Golden Rulebook-CDErule level'!$L:$L,G$28,'Golden Rulebook-CDErule level'!$A:$A,$B557,'Golden Rulebook-CDErule level'!$AA:$AA,"Active")</f>
        <v>1</v>
      </c>
      <c r="H557" s="18" cm="1">
        <f t="array" ref="H557">_xlfn.LET(_xlpm.ids,_xlfn._xlws.FILTER('Golden Rulebook-CDErule level'!$S$4:$S$4620,('Golden Rulebook-CDErule level'!$L$4:$L$4620=H$28)*('Golden Rulebook-CDErule level'!$A$4:$A$4620=$B557)*('Golden Rulebook-CDErule level'!$AA$4:$AA$4620="Active"),""),SUM(--ISNUMBER(SEARCH(","&amp;SUBSTITUTE(SUBSTITUTE($C557," ",""),CHAR(160),"")&amp;",",","&amp;SUBSTITUTE(SUBSTITUTE(_xlpm.ids," ",""),CHAR(160),"")&amp;","))))</f>
        <v>1</v>
      </c>
      <c r="I557" s="18">
        <f>COUNTIFS('Golden Rulebook-CDErule level'!$E:$E,$C557,'Golden Rulebook-CDErule level'!$L:$L,I$28,'Golden Rulebook-CDErule level'!$A:$A,$B557,'Golden Rulebook-CDErule level'!$AA:$AA,"Active")</f>
        <v>0</v>
      </c>
      <c r="J557" s="18">
        <f>COUNTIFS('Golden Rulebook-CDErule level'!$E:$E,$C557,'Golden Rulebook-CDErule level'!$L:$L,J$28,'Golden Rulebook-CDErule level'!$A:$A,$B557,'Golden Rulebook-CDErule level'!$AA:$AA,"Active")</f>
        <v>1</v>
      </c>
    </row>
    <row r="558" spans="2:10" hidden="1">
      <c r="B558" s="111" t="str">
        <f>_xlfn.XLOOKUP(C558,'In-scope Attributes'!B:B,'In-scope Attributes'!H:H,"")</f>
        <v>Sprint 2</v>
      </c>
      <c r="C558" s="135" t="s">
        <v>12317</v>
      </c>
      <c r="D558" s="135" t="s">
        <v>12316</v>
      </c>
      <c r="E558" s="135" t="s">
        <v>11878</v>
      </c>
      <c r="F558" s="135" t="s">
        <v>11877</v>
      </c>
      <c r="G558" s="18">
        <f>COUNTIFS('Golden Rulebook-CDErule level'!$E:$E,$C558,'Golden Rulebook-CDErule level'!$L:$L,G$28,'Golden Rulebook-CDErule level'!$A:$A,$B558,'Golden Rulebook-CDErule level'!$AA:$AA,"Active")</f>
        <v>1</v>
      </c>
      <c r="H558" s="18" cm="1">
        <f t="array" ref="H558">_xlfn.LET(_xlpm.ids,_xlfn._xlws.FILTER('Golden Rulebook-CDErule level'!$S$4:$S$4620,('Golden Rulebook-CDErule level'!$L$4:$L$4620=H$28)*('Golden Rulebook-CDErule level'!$A$4:$A$4620=$B558)*('Golden Rulebook-CDErule level'!$AA$4:$AA$4620="Active"),""),SUM(--ISNUMBER(SEARCH(","&amp;SUBSTITUTE(SUBSTITUTE($C558," ",""),CHAR(160),"")&amp;",",","&amp;SUBSTITUTE(SUBSTITUTE(_xlpm.ids," ",""),CHAR(160),"")&amp;","))))</f>
        <v>1</v>
      </c>
      <c r="I558" s="18">
        <f>COUNTIFS('Golden Rulebook-CDErule level'!$E:$E,$C558,'Golden Rulebook-CDErule level'!$L:$L,I$28,'Golden Rulebook-CDErule level'!$A:$A,$B558,'Golden Rulebook-CDErule level'!$AA:$AA,"Active")</f>
        <v>0</v>
      </c>
      <c r="J558" s="18">
        <f>COUNTIFS('Golden Rulebook-CDErule level'!$E:$E,$C558,'Golden Rulebook-CDErule level'!$L:$L,J$28,'Golden Rulebook-CDErule level'!$A:$A,$B558,'Golden Rulebook-CDErule level'!$AA:$AA,"Active")</f>
        <v>1</v>
      </c>
    </row>
    <row r="559" spans="2:10" hidden="1">
      <c r="B559" s="111" t="str">
        <f>_xlfn.XLOOKUP(C559,'In-scope Attributes'!B:B,'In-scope Attributes'!H:H,"")</f>
        <v>Sprint 2</v>
      </c>
      <c r="C559" s="135" t="s">
        <v>12333</v>
      </c>
      <c r="D559" s="135" t="s">
        <v>12332</v>
      </c>
      <c r="E559" s="135" t="s">
        <v>11878</v>
      </c>
      <c r="F559" s="135" t="s">
        <v>11877</v>
      </c>
      <c r="G559" s="18">
        <f>COUNTIFS('Golden Rulebook-CDErule level'!$E:$E,$C559,'Golden Rulebook-CDErule level'!$L:$L,G$28,'Golden Rulebook-CDErule level'!$A:$A,$B559,'Golden Rulebook-CDErule level'!$AA:$AA,"Active")</f>
        <v>1</v>
      </c>
      <c r="H559" s="18" cm="1">
        <f t="array" ref="H559">_xlfn.LET(_xlpm.ids,_xlfn._xlws.FILTER('Golden Rulebook-CDErule level'!$S$4:$S$4620,('Golden Rulebook-CDErule level'!$L$4:$L$4620=H$28)*('Golden Rulebook-CDErule level'!$A$4:$A$4620=$B559)*('Golden Rulebook-CDErule level'!$AA$4:$AA$4620="Active"),""),SUM(--ISNUMBER(SEARCH(","&amp;SUBSTITUTE(SUBSTITUTE($C559," ",""),CHAR(160),"")&amp;",",","&amp;SUBSTITUTE(SUBSTITUTE(_xlpm.ids," ",""),CHAR(160),"")&amp;","))))</f>
        <v>0</v>
      </c>
      <c r="I559" s="18">
        <f>COUNTIFS('Golden Rulebook-CDErule level'!$E:$E,$C559,'Golden Rulebook-CDErule level'!$L:$L,I$28,'Golden Rulebook-CDErule level'!$A:$A,$B559,'Golden Rulebook-CDErule level'!$AA:$AA,"Active")</f>
        <v>0</v>
      </c>
      <c r="J559" s="18">
        <f>COUNTIFS('Golden Rulebook-CDErule level'!$E:$E,$C559,'Golden Rulebook-CDErule level'!$L:$L,J$28,'Golden Rulebook-CDErule level'!$A:$A,$B559,'Golden Rulebook-CDErule level'!$AA:$AA,"Active")</f>
        <v>1</v>
      </c>
    </row>
    <row r="560" spans="2:10" hidden="1">
      <c r="B560" s="111" t="str">
        <f>_xlfn.XLOOKUP(C560,'In-scope Attributes'!B:B,'In-scope Attributes'!H:H,"")</f>
        <v>Sprint 2</v>
      </c>
      <c r="C560" s="135" t="s">
        <v>30419</v>
      </c>
      <c r="D560" s="135" t="s">
        <v>5396</v>
      </c>
      <c r="E560" s="135" t="s">
        <v>11878</v>
      </c>
      <c r="F560" s="135" t="s">
        <v>11877</v>
      </c>
      <c r="G560" s="18">
        <f>COUNTIFS('Golden Rulebook-CDErule level'!$E:$E,$C560,'Golden Rulebook-CDErule level'!$L:$L,G$28,'Golden Rulebook-CDErule level'!$A:$A,$B560,'Golden Rulebook-CDErule level'!$AA:$AA,"Active")</f>
        <v>1</v>
      </c>
      <c r="H560" s="18" cm="1">
        <f t="array" ref="H560">_xlfn.LET(_xlpm.ids,_xlfn._xlws.FILTER('Golden Rulebook-CDErule level'!$S$4:$S$4620,('Golden Rulebook-CDErule level'!$L$4:$L$4620=H$28)*('Golden Rulebook-CDErule level'!$A$4:$A$4620=$B560)*('Golden Rulebook-CDErule level'!$AA$4:$AA$4620="Active"),""),SUM(--ISNUMBER(SEARCH(","&amp;SUBSTITUTE(SUBSTITUTE($C560," ",""),CHAR(160),"")&amp;",",","&amp;SUBSTITUTE(SUBSTITUTE(_xlpm.ids," ",""),CHAR(160),"")&amp;","))))</f>
        <v>1</v>
      </c>
      <c r="I560" s="18">
        <f>COUNTIFS('Golden Rulebook-CDErule level'!$E:$E,$C560,'Golden Rulebook-CDErule level'!$L:$L,I$28,'Golden Rulebook-CDErule level'!$A:$A,$B560,'Golden Rulebook-CDErule level'!$AA:$AA,"Active")</f>
        <v>0</v>
      </c>
      <c r="J560" s="18">
        <f>COUNTIFS('Golden Rulebook-CDErule level'!$E:$E,$C560,'Golden Rulebook-CDErule level'!$L:$L,J$28,'Golden Rulebook-CDErule level'!$A:$A,$B560,'Golden Rulebook-CDErule level'!$AA:$AA,"Active")</f>
        <v>2</v>
      </c>
    </row>
    <row r="561" spans="2:10" hidden="1">
      <c r="B561" s="111" t="str">
        <f>_xlfn.XLOOKUP(C561,'In-scope Attributes'!B:B,'In-scope Attributes'!H:H,"")</f>
        <v>Sprint 2</v>
      </c>
      <c r="C561" s="135" t="s">
        <v>12349</v>
      </c>
      <c r="D561" s="135" t="s">
        <v>12348</v>
      </c>
      <c r="E561" s="135" t="s">
        <v>11878</v>
      </c>
      <c r="F561" s="135" t="s">
        <v>11877</v>
      </c>
      <c r="G561" s="18">
        <f>COUNTIFS('Golden Rulebook-CDErule level'!$E:$E,$C561,'Golden Rulebook-CDErule level'!$L:$L,G$28,'Golden Rulebook-CDErule level'!$A:$A,$B561,'Golden Rulebook-CDErule level'!$AA:$AA,"Active")</f>
        <v>1</v>
      </c>
      <c r="H561" s="18" cm="1">
        <f t="array" ref="H561">_xlfn.LET(_xlpm.ids,_xlfn._xlws.FILTER('Golden Rulebook-CDErule level'!$S$4:$S$4620,('Golden Rulebook-CDErule level'!$L$4:$L$4620=H$28)*('Golden Rulebook-CDErule level'!$A$4:$A$4620=$B561)*('Golden Rulebook-CDErule level'!$AA$4:$AA$4620="Active"),""),SUM(--ISNUMBER(SEARCH(","&amp;SUBSTITUTE(SUBSTITUTE($C561," ",""),CHAR(160),"")&amp;",",","&amp;SUBSTITUTE(SUBSTITUTE(_xlpm.ids," ",""),CHAR(160),"")&amp;","))))</f>
        <v>0</v>
      </c>
      <c r="I561" s="18">
        <f>COUNTIFS('Golden Rulebook-CDErule level'!$E:$E,$C561,'Golden Rulebook-CDErule level'!$L:$L,I$28,'Golden Rulebook-CDErule level'!$A:$A,$B561,'Golden Rulebook-CDErule level'!$AA:$AA,"Active")</f>
        <v>0</v>
      </c>
      <c r="J561" s="18">
        <f>COUNTIFS('Golden Rulebook-CDErule level'!$E:$E,$C561,'Golden Rulebook-CDErule level'!$L:$L,J$28,'Golden Rulebook-CDErule level'!$A:$A,$B561,'Golden Rulebook-CDErule level'!$AA:$AA,"Active")</f>
        <v>1</v>
      </c>
    </row>
    <row r="562" spans="2:10">
      <c r="B562" s="111" t="str">
        <f>_xlfn.XLOOKUP(C562,'In-scope Attributes'!B:B,'In-scope Attributes'!H:H,"")</f>
        <v>Sprint 2</v>
      </c>
      <c r="C562" s="135" t="s">
        <v>12367</v>
      </c>
      <c r="D562" s="135" t="s">
        <v>12366</v>
      </c>
      <c r="E562" s="135" t="s">
        <v>11878</v>
      </c>
      <c r="F562" s="135" t="s">
        <v>11877</v>
      </c>
      <c r="G562" s="18">
        <f>COUNTIFS('Golden Rulebook-CDErule level'!$E:$E,$C562,'Golden Rulebook-CDErule level'!$L:$L,G$28,'Golden Rulebook-CDErule level'!$A:$A,$B562,'Golden Rulebook-CDErule level'!$AA:$AA,"Active")</f>
        <v>1</v>
      </c>
      <c r="H562" s="18" cm="1">
        <f t="array" ref="H562">_xlfn.LET(_xlpm.ids,_xlfn._xlws.FILTER('Golden Rulebook-CDErule level'!$S$4:$S$4620,('Golden Rulebook-CDErule level'!$L$4:$L$4620=H$28)*('Golden Rulebook-CDErule level'!$A$4:$A$4620=$B562)*('Golden Rulebook-CDErule level'!$AA$4:$AA$4620="Active"),""),SUM(--ISNUMBER(SEARCH(","&amp;SUBSTITUTE(SUBSTITUTE($C562," ",""),CHAR(160),"")&amp;",",","&amp;SUBSTITUTE(SUBSTITUTE(_xlpm.ids," ",""),CHAR(160),"")&amp;","))))</f>
        <v>1</v>
      </c>
      <c r="I562" s="18">
        <f>COUNTIFS('Golden Rulebook-CDErule level'!$E:$E,$C562,'Golden Rulebook-CDErule level'!$L:$L,I$28,'Golden Rulebook-CDErule level'!$A:$A,$B562,'Golden Rulebook-CDErule level'!$AA:$AA,"Active")</f>
        <v>0</v>
      </c>
      <c r="J562" s="18">
        <f>COUNTIFS('Golden Rulebook-CDErule level'!$E:$E,$C562,'Golden Rulebook-CDErule level'!$L:$L,J$28,'Golden Rulebook-CDErule level'!$A:$A,$B562,'Golden Rulebook-CDErule level'!$AA:$AA,"Active")</f>
        <v>0</v>
      </c>
    </row>
    <row r="563" spans="2:10" hidden="1">
      <c r="B563" s="111" t="str">
        <f>_xlfn.XLOOKUP(C563,'In-scope Attributes'!B:B,'In-scope Attributes'!H:H,"")</f>
        <v>Sprint 2</v>
      </c>
      <c r="C563" s="135" t="s">
        <v>12376</v>
      </c>
      <c r="D563" s="135" t="s">
        <v>12375</v>
      </c>
      <c r="E563" s="135" t="s">
        <v>11878</v>
      </c>
      <c r="F563" s="135" t="s">
        <v>11877</v>
      </c>
      <c r="G563" s="18">
        <f>COUNTIFS('Golden Rulebook-CDErule level'!$E:$E,$C563,'Golden Rulebook-CDErule level'!$L:$L,G$28,'Golden Rulebook-CDErule level'!$A:$A,$B563,'Golden Rulebook-CDErule level'!$AA:$AA,"Active")</f>
        <v>1</v>
      </c>
      <c r="H563" s="18" cm="1">
        <f t="array" ref="H563">_xlfn.LET(_xlpm.ids,_xlfn._xlws.FILTER('Golden Rulebook-CDErule level'!$S$4:$S$4620,('Golden Rulebook-CDErule level'!$L$4:$L$4620=H$28)*('Golden Rulebook-CDErule level'!$A$4:$A$4620=$B563)*('Golden Rulebook-CDErule level'!$AA$4:$AA$4620="Active"),""),SUM(--ISNUMBER(SEARCH(","&amp;SUBSTITUTE(SUBSTITUTE($C563," ",""),CHAR(160),"")&amp;",",","&amp;SUBSTITUTE(SUBSTITUTE(_xlpm.ids," ",""),CHAR(160),"")&amp;","))))</f>
        <v>0</v>
      </c>
      <c r="I563" s="18">
        <f>COUNTIFS('Golden Rulebook-CDErule level'!$E:$E,$C563,'Golden Rulebook-CDErule level'!$L:$L,I$28,'Golden Rulebook-CDErule level'!$A:$A,$B563,'Golden Rulebook-CDErule level'!$AA:$AA,"Active")</f>
        <v>0</v>
      </c>
      <c r="J563" s="18">
        <f>COUNTIFS('Golden Rulebook-CDErule level'!$E:$E,$C563,'Golden Rulebook-CDErule level'!$L:$L,J$28,'Golden Rulebook-CDErule level'!$A:$A,$B563,'Golden Rulebook-CDErule level'!$AA:$AA,"Active")</f>
        <v>1</v>
      </c>
    </row>
    <row r="564" spans="2:10" hidden="1">
      <c r="B564" s="111" t="str">
        <f>_xlfn.XLOOKUP(C564,'In-scope Attributes'!B:B,'In-scope Attributes'!H:H,"")</f>
        <v>Sprint 2</v>
      </c>
      <c r="C564" s="135" t="s">
        <v>12392</v>
      </c>
      <c r="D564" s="135" t="s">
        <v>12391</v>
      </c>
      <c r="E564" s="135" t="s">
        <v>11878</v>
      </c>
      <c r="F564" s="135" t="s">
        <v>11877</v>
      </c>
      <c r="G564" s="18">
        <f>COUNTIFS('Golden Rulebook-CDErule level'!$E:$E,$C564,'Golden Rulebook-CDErule level'!$L:$L,G$28,'Golden Rulebook-CDErule level'!$A:$A,$B564,'Golden Rulebook-CDErule level'!$AA:$AA,"Active")</f>
        <v>1</v>
      </c>
      <c r="H564" s="18" cm="1">
        <f t="array" ref="H564">_xlfn.LET(_xlpm.ids,_xlfn._xlws.FILTER('Golden Rulebook-CDErule level'!$S$4:$S$4620,('Golden Rulebook-CDErule level'!$L$4:$L$4620=H$28)*('Golden Rulebook-CDErule level'!$A$4:$A$4620=$B564)*('Golden Rulebook-CDErule level'!$AA$4:$AA$4620="Active"),""),SUM(--ISNUMBER(SEARCH(","&amp;SUBSTITUTE(SUBSTITUTE($C564," ",""),CHAR(160),"")&amp;",",","&amp;SUBSTITUTE(SUBSTITUTE(_xlpm.ids," ",""),CHAR(160),"")&amp;","))))</f>
        <v>1</v>
      </c>
      <c r="I564" s="18">
        <f>COUNTIFS('Golden Rulebook-CDErule level'!$E:$E,$C564,'Golden Rulebook-CDErule level'!$L:$L,I$28,'Golden Rulebook-CDErule level'!$A:$A,$B564,'Golden Rulebook-CDErule level'!$AA:$AA,"Active")</f>
        <v>0</v>
      </c>
      <c r="J564" s="18">
        <f>COUNTIFS('Golden Rulebook-CDErule level'!$E:$E,$C564,'Golden Rulebook-CDErule level'!$L:$L,J$28,'Golden Rulebook-CDErule level'!$A:$A,$B564,'Golden Rulebook-CDErule level'!$AA:$AA,"Active")</f>
        <v>1</v>
      </c>
    </row>
    <row r="565" spans="2:10" hidden="1">
      <c r="B565" s="111" t="str">
        <f>_xlfn.XLOOKUP(C565,'In-scope Attributes'!B:B,'In-scope Attributes'!H:H,"")</f>
        <v>Sprint 2</v>
      </c>
      <c r="C565" s="135" t="s">
        <v>12415</v>
      </c>
      <c r="D565" s="135" t="s">
        <v>12414</v>
      </c>
      <c r="E565" s="135" t="s">
        <v>11878</v>
      </c>
      <c r="F565" s="135" t="s">
        <v>11877</v>
      </c>
      <c r="G565" s="18">
        <f>COUNTIFS('Golden Rulebook-CDErule level'!$E:$E,$C565,'Golden Rulebook-CDErule level'!$L:$L,G$28,'Golden Rulebook-CDErule level'!$A:$A,$B565,'Golden Rulebook-CDErule level'!$AA:$AA,"Active")</f>
        <v>1</v>
      </c>
      <c r="H565" s="18" cm="1">
        <f t="array" ref="H565">_xlfn.LET(_xlpm.ids,_xlfn._xlws.FILTER('Golden Rulebook-CDErule level'!$S$4:$S$4620,('Golden Rulebook-CDErule level'!$L$4:$L$4620=H$28)*('Golden Rulebook-CDErule level'!$A$4:$A$4620=$B565)*('Golden Rulebook-CDErule level'!$AA$4:$AA$4620="Active"),""),SUM(--ISNUMBER(SEARCH(","&amp;SUBSTITUTE(SUBSTITUTE($C565," ",""),CHAR(160),"")&amp;",",","&amp;SUBSTITUTE(SUBSTITUTE(_xlpm.ids," ",""),CHAR(160),"")&amp;","))))</f>
        <v>1</v>
      </c>
      <c r="I565" s="18">
        <f>COUNTIFS('Golden Rulebook-CDErule level'!$E:$E,$C565,'Golden Rulebook-CDErule level'!$L:$L,I$28,'Golden Rulebook-CDErule level'!$A:$A,$B565,'Golden Rulebook-CDErule level'!$AA:$AA,"Active")</f>
        <v>0</v>
      </c>
      <c r="J565" s="18">
        <f>COUNTIFS('Golden Rulebook-CDErule level'!$E:$E,$C565,'Golden Rulebook-CDErule level'!$L:$L,J$28,'Golden Rulebook-CDErule level'!$A:$A,$B565,'Golden Rulebook-CDErule level'!$AA:$AA,"Active")</f>
        <v>1</v>
      </c>
    </row>
    <row r="566" spans="2:10" hidden="1">
      <c r="B566" s="111" t="str">
        <f>_xlfn.XLOOKUP(C566,'In-scope Attributes'!B:B,'In-scope Attributes'!H:H,"")</f>
        <v>Sprint 2</v>
      </c>
      <c r="C566" s="135" t="s">
        <v>12439</v>
      </c>
      <c r="D566" s="135" t="s">
        <v>12438</v>
      </c>
      <c r="E566" s="135" t="s">
        <v>11878</v>
      </c>
      <c r="F566" s="135" t="s">
        <v>11877</v>
      </c>
      <c r="G566" s="18">
        <f>COUNTIFS('Golden Rulebook-CDErule level'!$E:$E,$C566,'Golden Rulebook-CDErule level'!$L:$L,G$28,'Golden Rulebook-CDErule level'!$A:$A,$B566,'Golden Rulebook-CDErule level'!$AA:$AA,"Active")</f>
        <v>1</v>
      </c>
      <c r="H566" s="18" cm="1">
        <f t="array" ref="H566">_xlfn.LET(_xlpm.ids,_xlfn._xlws.FILTER('Golden Rulebook-CDErule level'!$S$4:$S$4620,('Golden Rulebook-CDErule level'!$L$4:$L$4620=H$28)*('Golden Rulebook-CDErule level'!$A$4:$A$4620=$B566)*('Golden Rulebook-CDErule level'!$AA$4:$AA$4620="Active"),""),SUM(--ISNUMBER(SEARCH(","&amp;SUBSTITUTE(SUBSTITUTE($C566," ",""),CHAR(160),"")&amp;",",","&amp;SUBSTITUTE(SUBSTITUTE(_xlpm.ids," ",""),CHAR(160),"")&amp;","))))</f>
        <v>1</v>
      </c>
      <c r="I566" s="18">
        <f>COUNTIFS('Golden Rulebook-CDErule level'!$E:$E,$C566,'Golden Rulebook-CDErule level'!$L:$L,I$28,'Golden Rulebook-CDErule level'!$A:$A,$B566,'Golden Rulebook-CDErule level'!$AA:$AA,"Active")</f>
        <v>0</v>
      </c>
      <c r="J566" s="18">
        <f>COUNTIFS('Golden Rulebook-CDErule level'!$E:$E,$C566,'Golden Rulebook-CDErule level'!$L:$L,J$28,'Golden Rulebook-CDErule level'!$A:$A,$B566,'Golden Rulebook-CDErule level'!$AA:$AA,"Active")</f>
        <v>1</v>
      </c>
    </row>
    <row r="567" spans="2:10" hidden="1">
      <c r="B567" s="111" t="str">
        <f>_xlfn.XLOOKUP(C567,'In-scope Attributes'!B:B,'In-scope Attributes'!H:H,"")</f>
        <v>Sprint 2</v>
      </c>
      <c r="C567" s="135" t="s">
        <v>12456</v>
      </c>
      <c r="D567" s="135" t="s">
        <v>12455</v>
      </c>
      <c r="E567" s="135" t="s">
        <v>11878</v>
      </c>
      <c r="F567" s="135" t="s">
        <v>11877</v>
      </c>
      <c r="G567" s="18">
        <f>COUNTIFS('Golden Rulebook-CDErule level'!$E:$E,$C567,'Golden Rulebook-CDErule level'!$L:$L,G$28,'Golden Rulebook-CDErule level'!$A:$A,$B567,'Golden Rulebook-CDErule level'!$AA:$AA,"Active")</f>
        <v>1</v>
      </c>
      <c r="H567" s="18" cm="1">
        <f t="array" ref="H567">_xlfn.LET(_xlpm.ids,_xlfn._xlws.FILTER('Golden Rulebook-CDErule level'!$S$4:$S$4620,('Golden Rulebook-CDErule level'!$L$4:$L$4620=H$28)*('Golden Rulebook-CDErule level'!$A$4:$A$4620=$B567)*('Golden Rulebook-CDErule level'!$AA$4:$AA$4620="Active"),""),SUM(--ISNUMBER(SEARCH(","&amp;SUBSTITUTE(SUBSTITUTE($C567," ",""),CHAR(160),"")&amp;",",","&amp;SUBSTITUTE(SUBSTITUTE(_xlpm.ids," ",""),CHAR(160),"")&amp;","))))</f>
        <v>1</v>
      </c>
      <c r="I567" s="18">
        <f>COUNTIFS('Golden Rulebook-CDErule level'!$E:$E,$C567,'Golden Rulebook-CDErule level'!$L:$L,I$28,'Golden Rulebook-CDErule level'!$A:$A,$B567,'Golden Rulebook-CDErule level'!$AA:$AA,"Active")</f>
        <v>0</v>
      </c>
      <c r="J567" s="18">
        <f>COUNTIFS('Golden Rulebook-CDErule level'!$E:$E,$C567,'Golden Rulebook-CDErule level'!$L:$L,J$28,'Golden Rulebook-CDErule level'!$A:$A,$B567,'Golden Rulebook-CDErule level'!$AA:$AA,"Active")</f>
        <v>1</v>
      </c>
    </row>
    <row r="568" spans="2:10" hidden="1">
      <c r="B568" s="111" t="str">
        <f>_xlfn.XLOOKUP(C568,'In-scope Attributes'!B:B,'In-scope Attributes'!H:H,"")</f>
        <v>Sprint 2</v>
      </c>
      <c r="C568" s="135" t="s">
        <v>12481</v>
      </c>
      <c r="D568" s="135" t="s">
        <v>12480</v>
      </c>
      <c r="E568" s="135" t="s">
        <v>11878</v>
      </c>
      <c r="F568" s="135" t="s">
        <v>11877</v>
      </c>
      <c r="G568" s="18">
        <f>COUNTIFS('Golden Rulebook-CDErule level'!$E:$E,$C568,'Golden Rulebook-CDErule level'!$L:$L,G$28,'Golden Rulebook-CDErule level'!$A:$A,$B568,'Golden Rulebook-CDErule level'!$AA:$AA,"Active")</f>
        <v>1</v>
      </c>
      <c r="H568" s="18" cm="1">
        <f t="array" ref="H568">_xlfn.LET(_xlpm.ids,_xlfn._xlws.FILTER('Golden Rulebook-CDErule level'!$S$4:$S$4620,('Golden Rulebook-CDErule level'!$L$4:$L$4620=H$28)*('Golden Rulebook-CDErule level'!$A$4:$A$4620=$B568)*('Golden Rulebook-CDErule level'!$AA$4:$AA$4620="Active"),""),SUM(--ISNUMBER(SEARCH(","&amp;SUBSTITUTE(SUBSTITUTE($C568," ",""),CHAR(160),"")&amp;",",","&amp;SUBSTITUTE(SUBSTITUTE(_xlpm.ids," ",""),CHAR(160),"")&amp;","))))</f>
        <v>1</v>
      </c>
      <c r="I568" s="18">
        <f>COUNTIFS('Golden Rulebook-CDErule level'!$E:$E,$C568,'Golden Rulebook-CDErule level'!$L:$L,I$28,'Golden Rulebook-CDErule level'!$A:$A,$B568,'Golden Rulebook-CDErule level'!$AA:$AA,"Active")</f>
        <v>0</v>
      </c>
      <c r="J568" s="18">
        <f>COUNTIFS('Golden Rulebook-CDErule level'!$E:$E,$C568,'Golden Rulebook-CDErule level'!$L:$L,J$28,'Golden Rulebook-CDErule level'!$A:$A,$B568,'Golden Rulebook-CDErule level'!$AA:$AA,"Active")</f>
        <v>1</v>
      </c>
    </row>
    <row r="569" spans="2:10" hidden="1">
      <c r="B569" s="111" t="str">
        <f>_xlfn.XLOOKUP(C569,'In-scope Attributes'!B:B,'In-scope Attributes'!H:H,"")</f>
        <v>Sprint 2</v>
      </c>
      <c r="C569" s="135" t="s">
        <v>12504</v>
      </c>
      <c r="D569" s="135" t="s">
        <v>12503</v>
      </c>
      <c r="E569" s="135" t="s">
        <v>11878</v>
      </c>
      <c r="F569" s="135" t="s">
        <v>11877</v>
      </c>
      <c r="G569" s="18">
        <f>COUNTIFS('Golden Rulebook-CDErule level'!$E:$E,$C569,'Golden Rulebook-CDErule level'!$L:$L,G$28,'Golden Rulebook-CDErule level'!$A:$A,$B569,'Golden Rulebook-CDErule level'!$AA:$AA,"Active")</f>
        <v>1</v>
      </c>
      <c r="H569" s="18" cm="1">
        <f t="array" ref="H569">_xlfn.LET(_xlpm.ids,_xlfn._xlws.FILTER('Golden Rulebook-CDErule level'!$S$4:$S$4620,('Golden Rulebook-CDErule level'!$L$4:$L$4620=H$28)*('Golden Rulebook-CDErule level'!$A$4:$A$4620=$B569)*('Golden Rulebook-CDErule level'!$AA$4:$AA$4620="Active"),""),SUM(--ISNUMBER(SEARCH(","&amp;SUBSTITUTE(SUBSTITUTE($C569," ",""),CHAR(160),"")&amp;",",","&amp;SUBSTITUTE(SUBSTITUTE(_xlpm.ids," ",""),CHAR(160),"")&amp;","))))</f>
        <v>0</v>
      </c>
      <c r="I569" s="18">
        <f>COUNTIFS('Golden Rulebook-CDErule level'!$E:$E,$C569,'Golden Rulebook-CDErule level'!$L:$L,I$28,'Golden Rulebook-CDErule level'!$A:$A,$B569,'Golden Rulebook-CDErule level'!$AA:$AA,"Active")</f>
        <v>0</v>
      </c>
      <c r="J569" s="18">
        <f>COUNTIFS('Golden Rulebook-CDErule level'!$E:$E,$C569,'Golden Rulebook-CDErule level'!$L:$L,J$28,'Golden Rulebook-CDErule level'!$A:$A,$B569,'Golden Rulebook-CDErule level'!$AA:$AA,"Active")</f>
        <v>1</v>
      </c>
    </row>
    <row r="570" spans="2:10" hidden="1">
      <c r="B570" s="111" t="str">
        <f>_xlfn.XLOOKUP(C570,'In-scope Attributes'!B:B,'In-scope Attributes'!H:H,"")</f>
        <v>Sprint 2</v>
      </c>
      <c r="C570" s="135" t="s">
        <v>12535</v>
      </c>
      <c r="D570" s="135" t="s">
        <v>12534</v>
      </c>
      <c r="E570" s="135" t="s">
        <v>11878</v>
      </c>
      <c r="F570" s="135" t="s">
        <v>11877</v>
      </c>
      <c r="G570" s="18">
        <f>COUNTIFS('Golden Rulebook-CDErule level'!$E:$E,$C570,'Golden Rulebook-CDErule level'!$L:$L,G$28,'Golden Rulebook-CDErule level'!$A:$A,$B570,'Golden Rulebook-CDErule level'!$AA:$AA,"Active")</f>
        <v>1</v>
      </c>
      <c r="H570" s="18" cm="1">
        <f t="array" ref="H570">_xlfn.LET(_xlpm.ids,_xlfn._xlws.FILTER('Golden Rulebook-CDErule level'!$S$4:$S$4620,('Golden Rulebook-CDErule level'!$L$4:$L$4620=H$28)*('Golden Rulebook-CDErule level'!$A$4:$A$4620=$B570)*('Golden Rulebook-CDErule level'!$AA$4:$AA$4620="Active"),""),SUM(--ISNUMBER(SEARCH(","&amp;SUBSTITUTE(SUBSTITUTE($C570," ",""),CHAR(160),"")&amp;",",","&amp;SUBSTITUTE(SUBSTITUTE(_xlpm.ids," ",""),CHAR(160),"")&amp;","))))</f>
        <v>0</v>
      </c>
      <c r="I570" s="18">
        <f>COUNTIFS('Golden Rulebook-CDErule level'!$E:$E,$C570,'Golden Rulebook-CDErule level'!$L:$L,I$28,'Golden Rulebook-CDErule level'!$A:$A,$B570,'Golden Rulebook-CDErule level'!$AA:$AA,"Active")</f>
        <v>0</v>
      </c>
      <c r="J570" s="18">
        <f>COUNTIFS('Golden Rulebook-CDErule level'!$E:$E,$C570,'Golden Rulebook-CDErule level'!$L:$L,J$28,'Golden Rulebook-CDErule level'!$A:$A,$B570,'Golden Rulebook-CDErule level'!$AA:$AA,"Active")</f>
        <v>1</v>
      </c>
    </row>
    <row r="571" spans="2:10" hidden="1">
      <c r="B571" s="111" t="str">
        <f>_xlfn.XLOOKUP(C571,'In-scope Attributes'!B:B,'In-scope Attributes'!H:H,"")</f>
        <v>Sprint 2</v>
      </c>
      <c r="C571" s="135" t="s">
        <v>12551</v>
      </c>
      <c r="D571" s="135" t="s">
        <v>12550</v>
      </c>
      <c r="E571" s="135" t="s">
        <v>11878</v>
      </c>
      <c r="F571" s="135" t="s">
        <v>11877</v>
      </c>
      <c r="G571" s="18">
        <f>COUNTIFS('Golden Rulebook-CDErule level'!$E:$E,$C571,'Golden Rulebook-CDErule level'!$L:$L,G$28,'Golden Rulebook-CDErule level'!$A:$A,$B571,'Golden Rulebook-CDErule level'!$AA:$AA,"Active")</f>
        <v>1</v>
      </c>
      <c r="H571" s="18" cm="1">
        <f t="array" ref="H571">_xlfn.LET(_xlpm.ids,_xlfn._xlws.FILTER('Golden Rulebook-CDErule level'!$S$4:$S$4620,('Golden Rulebook-CDErule level'!$L$4:$L$4620=H$28)*('Golden Rulebook-CDErule level'!$A$4:$A$4620=$B571)*('Golden Rulebook-CDErule level'!$AA$4:$AA$4620="Active"),""),SUM(--ISNUMBER(SEARCH(","&amp;SUBSTITUTE(SUBSTITUTE($C571," ",""),CHAR(160),"")&amp;",",","&amp;SUBSTITUTE(SUBSTITUTE(_xlpm.ids," ",""),CHAR(160),"")&amp;","))))</f>
        <v>0</v>
      </c>
      <c r="I571" s="18">
        <f>COUNTIFS('Golden Rulebook-CDErule level'!$E:$E,$C571,'Golden Rulebook-CDErule level'!$L:$L,I$28,'Golden Rulebook-CDErule level'!$A:$A,$B571,'Golden Rulebook-CDErule level'!$AA:$AA,"Active")</f>
        <v>0</v>
      </c>
      <c r="J571" s="18">
        <f>COUNTIFS('Golden Rulebook-CDErule level'!$E:$E,$C571,'Golden Rulebook-CDErule level'!$L:$L,J$28,'Golden Rulebook-CDErule level'!$A:$A,$B571,'Golden Rulebook-CDErule level'!$AA:$AA,"Active")</f>
        <v>1</v>
      </c>
    </row>
    <row r="572" spans="2:10" hidden="1">
      <c r="B572" s="111" t="str">
        <f>_xlfn.XLOOKUP(C572,'In-scope Attributes'!B:B,'In-scope Attributes'!H:H,"")</f>
        <v>Sprint 2</v>
      </c>
      <c r="C572" s="135" t="s">
        <v>12567</v>
      </c>
      <c r="D572" s="135" t="s">
        <v>12566</v>
      </c>
      <c r="E572" s="135" t="s">
        <v>11878</v>
      </c>
      <c r="F572" s="135" t="s">
        <v>11877</v>
      </c>
      <c r="G572" s="18">
        <f>COUNTIFS('Golden Rulebook-CDErule level'!$E:$E,$C572,'Golden Rulebook-CDErule level'!$L:$L,G$28,'Golden Rulebook-CDErule level'!$A:$A,$B572,'Golden Rulebook-CDErule level'!$AA:$AA,"Active")</f>
        <v>1</v>
      </c>
      <c r="H572" s="18" cm="1">
        <f t="array" ref="H572">_xlfn.LET(_xlpm.ids,_xlfn._xlws.FILTER('Golden Rulebook-CDErule level'!$S$4:$S$4620,('Golden Rulebook-CDErule level'!$L$4:$L$4620=H$28)*('Golden Rulebook-CDErule level'!$A$4:$A$4620=$B572)*('Golden Rulebook-CDErule level'!$AA$4:$AA$4620="Active"),""),SUM(--ISNUMBER(SEARCH(","&amp;SUBSTITUTE(SUBSTITUTE($C572," ",""),CHAR(160),"")&amp;",",","&amp;SUBSTITUTE(SUBSTITUTE(_xlpm.ids," ",""),CHAR(160),"")&amp;","))))</f>
        <v>1</v>
      </c>
      <c r="I572" s="18">
        <f>COUNTIFS('Golden Rulebook-CDErule level'!$E:$E,$C572,'Golden Rulebook-CDErule level'!$L:$L,I$28,'Golden Rulebook-CDErule level'!$A:$A,$B572,'Golden Rulebook-CDErule level'!$AA:$AA,"Active")</f>
        <v>0</v>
      </c>
      <c r="J572" s="18">
        <f>COUNTIFS('Golden Rulebook-CDErule level'!$E:$E,$C572,'Golden Rulebook-CDErule level'!$L:$L,J$28,'Golden Rulebook-CDErule level'!$A:$A,$B572,'Golden Rulebook-CDErule level'!$AA:$AA,"Active")</f>
        <v>1</v>
      </c>
    </row>
    <row r="573" spans="2:10" hidden="1">
      <c r="B573" s="111" t="str">
        <f>_xlfn.XLOOKUP(C573,'In-scope Attributes'!B:B,'In-scope Attributes'!H:H,"")</f>
        <v>Sprint 2</v>
      </c>
      <c r="C573" s="135" t="s">
        <v>12583</v>
      </c>
      <c r="D573" s="135" t="s">
        <v>12582</v>
      </c>
      <c r="E573" s="135" t="s">
        <v>11878</v>
      </c>
      <c r="F573" s="135" t="s">
        <v>11877</v>
      </c>
      <c r="G573" s="18">
        <f>COUNTIFS('Golden Rulebook-CDErule level'!$E:$E,$C573,'Golden Rulebook-CDErule level'!$L:$L,G$28,'Golden Rulebook-CDErule level'!$A:$A,$B573,'Golden Rulebook-CDErule level'!$AA:$AA,"Active")</f>
        <v>1</v>
      </c>
      <c r="H573" s="18" cm="1">
        <f t="array" ref="H573">_xlfn.LET(_xlpm.ids,_xlfn._xlws.FILTER('Golden Rulebook-CDErule level'!$S$4:$S$4620,('Golden Rulebook-CDErule level'!$L$4:$L$4620=H$28)*('Golden Rulebook-CDErule level'!$A$4:$A$4620=$B573)*('Golden Rulebook-CDErule level'!$AA$4:$AA$4620="Active"),""),SUM(--ISNUMBER(SEARCH(","&amp;SUBSTITUTE(SUBSTITUTE($C573," ",""),CHAR(160),"")&amp;",",","&amp;SUBSTITUTE(SUBSTITUTE(_xlpm.ids," ",""),CHAR(160),"")&amp;","))))</f>
        <v>1</v>
      </c>
      <c r="I573" s="18">
        <f>COUNTIFS('Golden Rulebook-CDErule level'!$E:$E,$C573,'Golden Rulebook-CDErule level'!$L:$L,I$28,'Golden Rulebook-CDErule level'!$A:$A,$B573,'Golden Rulebook-CDErule level'!$AA:$AA,"Active")</f>
        <v>0</v>
      </c>
      <c r="J573" s="18">
        <f>COUNTIFS('Golden Rulebook-CDErule level'!$E:$E,$C573,'Golden Rulebook-CDErule level'!$L:$L,J$28,'Golden Rulebook-CDErule level'!$A:$A,$B573,'Golden Rulebook-CDErule level'!$AA:$AA,"Active")</f>
        <v>1</v>
      </c>
    </row>
    <row r="574" spans="2:10" hidden="1">
      <c r="B574" s="111" t="str">
        <f>_xlfn.XLOOKUP(C574,'In-scope Attributes'!B:B,'In-scope Attributes'!H:H,"")</f>
        <v>Sprint 2</v>
      </c>
      <c r="C574" s="135" t="s">
        <v>12600</v>
      </c>
      <c r="D574" s="135" t="s">
        <v>12599</v>
      </c>
      <c r="E574" s="135" t="s">
        <v>11878</v>
      </c>
      <c r="F574" s="135" t="s">
        <v>11877</v>
      </c>
      <c r="G574" s="18">
        <f>COUNTIFS('Golden Rulebook-CDErule level'!$E:$E,$C574,'Golden Rulebook-CDErule level'!$L:$L,G$28,'Golden Rulebook-CDErule level'!$A:$A,$B574,'Golden Rulebook-CDErule level'!$AA:$AA,"Active")</f>
        <v>1</v>
      </c>
      <c r="H574" s="18" cm="1">
        <f t="array" ref="H574">_xlfn.LET(_xlpm.ids,_xlfn._xlws.FILTER('Golden Rulebook-CDErule level'!$S$4:$S$4620,('Golden Rulebook-CDErule level'!$L$4:$L$4620=H$28)*('Golden Rulebook-CDErule level'!$A$4:$A$4620=$B574)*('Golden Rulebook-CDErule level'!$AA$4:$AA$4620="Active"),""),SUM(--ISNUMBER(SEARCH(","&amp;SUBSTITUTE(SUBSTITUTE($C574," ",""),CHAR(160),"")&amp;",",","&amp;SUBSTITUTE(SUBSTITUTE(_xlpm.ids," ",""),CHAR(160),"")&amp;","))))</f>
        <v>1</v>
      </c>
      <c r="I574" s="18">
        <f>COUNTIFS('Golden Rulebook-CDErule level'!$E:$E,$C574,'Golden Rulebook-CDErule level'!$L:$L,I$28,'Golden Rulebook-CDErule level'!$A:$A,$B574,'Golden Rulebook-CDErule level'!$AA:$AA,"Active")</f>
        <v>0</v>
      </c>
      <c r="J574" s="18">
        <f>COUNTIFS('Golden Rulebook-CDErule level'!$E:$E,$C574,'Golden Rulebook-CDErule level'!$L:$L,J$28,'Golden Rulebook-CDErule level'!$A:$A,$B574,'Golden Rulebook-CDErule level'!$AA:$AA,"Active")</f>
        <v>1</v>
      </c>
    </row>
    <row r="575" spans="2:10" hidden="1">
      <c r="B575" s="111" t="str">
        <f>_xlfn.XLOOKUP(C575,'In-scope Attributes'!B:B,'In-scope Attributes'!H:H,"")</f>
        <v>Sprint 2</v>
      </c>
      <c r="C575" s="135" t="s">
        <v>12615</v>
      </c>
      <c r="D575" s="135" t="s">
        <v>5696</v>
      </c>
      <c r="E575" s="135" t="s">
        <v>11878</v>
      </c>
      <c r="F575" s="135" t="s">
        <v>11877</v>
      </c>
      <c r="G575" s="18">
        <f>COUNTIFS('Golden Rulebook-CDErule level'!$E:$E,$C575,'Golden Rulebook-CDErule level'!$L:$L,G$28,'Golden Rulebook-CDErule level'!$A:$A,$B575,'Golden Rulebook-CDErule level'!$AA:$AA,"Active")</f>
        <v>1</v>
      </c>
      <c r="H575" s="18" cm="1">
        <f t="array" ref="H575">_xlfn.LET(_xlpm.ids,_xlfn._xlws.FILTER('Golden Rulebook-CDErule level'!$S$4:$S$4620,('Golden Rulebook-CDErule level'!$L$4:$L$4620=H$28)*('Golden Rulebook-CDErule level'!$A$4:$A$4620=$B575)*('Golden Rulebook-CDErule level'!$AA$4:$AA$4620="Active"),""),SUM(--ISNUMBER(SEARCH(","&amp;SUBSTITUTE(SUBSTITUTE($C575," ",""),CHAR(160),"")&amp;",",","&amp;SUBSTITUTE(SUBSTITUTE(_xlpm.ids," ",""),CHAR(160),"")&amp;","))))</f>
        <v>1</v>
      </c>
      <c r="I575" s="18">
        <f>COUNTIFS('Golden Rulebook-CDErule level'!$E:$E,$C575,'Golden Rulebook-CDErule level'!$L:$L,I$28,'Golden Rulebook-CDErule level'!$A:$A,$B575,'Golden Rulebook-CDErule level'!$AA:$AA,"Active")</f>
        <v>0</v>
      </c>
      <c r="J575" s="18">
        <f>COUNTIFS('Golden Rulebook-CDErule level'!$E:$E,$C575,'Golden Rulebook-CDErule level'!$L:$L,J$28,'Golden Rulebook-CDErule level'!$A:$A,$B575,'Golden Rulebook-CDErule level'!$AA:$AA,"Active")</f>
        <v>1</v>
      </c>
    </row>
    <row r="576" spans="2:10" hidden="1">
      <c r="B576" s="111" t="str">
        <f>_xlfn.XLOOKUP(C576,'In-scope Attributes'!B:B,'In-scope Attributes'!H:H,"")</f>
        <v>Sprint 2</v>
      </c>
      <c r="C576" s="135" t="s">
        <v>12636</v>
      </c>
      <c r="D576" s="135" t="s">
        <v>12635</v>
      </c>
      <c r="E576" s="135" t="s">
        <v>11878</v>
      </c>
      <c r="F576" s="135" t="s">
        <v>11877</v>
      </c>
      <c r="G576" s="18">
        <f>COUNTIFS('Golden Rulebook-CDErule level'!$E:$E,$C576,'Golden Rulebook-CDErule level'!$L:$L,G$28,'Golden Rulebook-CDErule level'!$A:$A,$B576,'Golden Rulebook-CDErule level'!$AA:$AA,"Active")</f>
        <v>1</v>
      </c>
      <c r="H576" s="18" cm="1">
        <f t="array" ref="H576">_xlfn.LET(_xlpm.ids,_xlfn._xlws.FILTER('Golden Rulebook-CDErule level'!$S$4:$S$4620,('Golden Rulebook-CDErule level'!$L$4:$L$4620=H$28)*('Golden Rulebook-CDErule level'!$A$4:$A$4620=$B576)*('Golden Rulebook-CDErule level'!$AA$4:$AA$4620="Active"),""),SUM(--ISNUMBER(SEARCH(","&amp;SUBSTITUTE(SUBSTITUTE($C576," ",""),CHAR(160),"")&amp;",",","&amp;SUBSTITUTE(SUBSTITUTE(_xlpm.ids," ",""),CHAR(160),"")&amp;","))))</f>
        <v>1</v>
      </c>
      <c r="I576" s="18">
        <f>COUNTIFS('Golden Rulebook-CDErule level'!$E:$E,$C576,'Golden Rulebook-CDErule level'!$L:$L,I$28,'Golden Rulebook-CDErule level'!$A:$A,$B576,'Golden Rulebook-CDErule level'!$AA:$AA,"Active")</f>
        <v>0</v>
      </c>
      <c r="J576" s="18">
        <f>COUNTIFS('Golden Rulebook-CDErule level'!$E:$E,$C576,'Golden Rulebook-CDErule level'!$L:$L,J$28,'Golden Rulebook-CDErule level'!$A:$A,$B576,'Golden Rulebook-CDErule level'!$AA:$AA,"Active")</f>
        <v>1</v>
      </c>
    </row>
    <row r="577" spans="2:10" hidden="1">
      <c r="B577" s="111" t="str">
        <f>_xlfn.XLOOKUP(C577,'In-scope Attributes'!B:B,'In-scope Attributes'!H:H,"")</f>
        <v>Sprint 2</v>
      </c>
      <c r="C577" s="135" t="s">
        <v>12652</v>
      </c>
      <c r="D577" s="135" t="s">
        <v>12651</v>
      </c>
      <c r="E577" s="135" t="s">
        <v>11878</v>
      </c>
      <c r="F577" s="135" t="s">
        <v>11877</v>
      </c>
      <c r="G577" s="18">
        <f>COUNTIFS('Golden Rulebook-CDErule level'!$E:$E,$C577,'Golden Rulebook-CDErule level'!$L:$L,G$28,'Golden Rulebook-CDErule level'!$A:$A,$B577,'Golden Rulebook-CDErule level'!$AA:$AA,"Active")</f>
        <v>1</v>
      </c>
      <c r="H577" s="18" cm="1">
        <f t="array" ref="H577">_xlfn.LET(_xlpm.ids,_xlfn._xlws.FILTER('Golden Rulebook-CDErule level'!$S$4:$S$4620,('Golden Rulebook-CDErule level'!$L$4:$L$4620=H$28)*('Golden Rulebook-CDErule level'!$A$4:$A$4620=$B577)*('Golden Rulebook-CDErule level'!$AA$4:$AA$4620="Active"),""),SUM(--ISNUMBER(SEARCH(","&amp;SUBSTITUTE(SUBSTITUTE($C577," ",""),CHAR(160),"")&amp;",",","&amp;SUBSTITUTE(SUBSTITUTE(_xlpm.ids," ",""),CHAR(160),"")&amp;","))))</f>
        <v>0</v>
      </c>
      <c r="I577" s="18">
        <f>COUNTIFS('Golden Rulebook-CDErule level'!$E:$E,$C577,'Golden Rulebook-CDErule level'!$L:$L,I$28,'Golden Rulebook-CDErule level'!$A:$A,$B577,'Golden Rulebook-CDErule level'!$AA:$AA,"Active")</f>
        <v>0</v>
      </c>
      <c r="J577" s="18">
        <f>COUNTIFS('Golden Rulebook-CDErule level'!$E:$E,$C577,'Golden Rulebook-CDErule level'!$L:$L,J$28,'Golden Rulebook-CDErule level'!$A:$A,$B577,'Golden Rulebook-CDErule level'!$AA:$AA,"Active")</f>
        <v>1</v>
      </c>
    </row>
    <row r="578" spans="2:10" hidden="1">
      <c r="B578" s="111" t="str">
        <f>_xlfn.XLOOKUP(C578,'In-scope Attributes'!B:B,'In-scope Attributes'!H:H,"")</f>
        <v>Sprint 2</v>
      </c>
      <c r="C578" s="135" t="s">
        <v>12668</v>
      </c>
      <c r="D578" s="135" t="s">
        <v>12667</v>
      </c>
      <c r="E578" s="135" t="s">
        <v>11878</v>
      </c>
      <c r="F578" s="135" t="s">
        <v>11877</v>
      </c>
      <c r="G578" s="18">
        <f>COUNTIFS('Golden Rulebook-CDErule level'!$E:$E,$C578,'Golden Rulebook-CDErule level'!$L:$L,G$28,'Golden Rulebook-CDErule level'!$A:$A,$B578,'Golden Rulebook-CDErule level'!$AA:$AA,"Active")</f>
        <v>1</v>
      </c>
      <c r="H578" s="18" cm="1">
        <f t="array" ref="H578">_xlfn.LET(_xlpm.ids,_xlfn._xlws.FILTER('Golden Rulebook-CDErule level'!$S$4:$S$4620,('Golden Rulebook-CDErule level'!$L$4:$L$4620=H$28)*('Golden Rulebook-CDErule level'!$A$4:$A$4620=$B578)*('Golden Rulebook-CDErule level'!$AA$4:$AA$4620="Active"),""),SUM(--ISNUMBER(SEARCH(","&amp;SUBSTITUTE(SUBSTITUTE($C578," ",""),CHAR(160),"")&amp;",",","&amp;SUBSTITUTE(SUBSTITUTE(_xlpm.ids," ",""),CHAR(160),"")&amp;","))))</f>
        <v>0</v>
      </c>
      <c r="I578" s="18">
        <f>COUNTIFS('Golden Rulebook-CDErule level'!$E:$E,$C578,'Golden Rulebook-CDErule level'!$L:$L,I$28,'Golden Rulebook-CDErule level'!$A:$A,$B578,'Golden Rulebook-CDErule level'!$AA:$AA,"Active")</f>
        <v>0</v>
      </c>
      <c r="J578" s="18">
        <f>COUNTIFS('Golden Rulebook-CDErule level'!$E:$E,$C578,'Golden Rulebook-CDErule level'!$L:$L,J$28,'Golden Rulebook-CDErule level'!$A:$A,$B578,'Golden Rulebook-CDErule level'!$AA:$AA,"Active")</f>
        <v>2</v>
      </c>
    </row>
    <row r="579" spans="2:10" hidden="1">
      <c r="B579" s="111" t="str">
        <f>_xlfn.XLOOKUP(C579,'In-scope Attributes'!B:B,'In-scope Attributes'!H:H,"")</f>
        <v>Sprint 2</v>
      </c>
      <c r="C579" s="135" t="s">
        <v>12691</v>
      </c>
      <c r="D579" s="135" t="s">
        <v>12690</v>
      </c>
      <c r="E579" s="135" t="s">
        <v>11878</v>
      </c>
      <c r="F579" s="135" t="s">
        <v>11877</v>
      </c>
      <c r="G579" s="18">
        <f>COUNTIFS('Golden Rulebook-CDErule level'!$E:$E,$C579,'Golden Rulebook-CDErule level'!$L:$L,G$28,'Golden Rulebook-CDErule level'!$A:$A,$B579,'Golden Rulebook-CDErule level'!$AA:$AA,"Active")</f>
        <v>1</v>
      </c>
      <c r="H579" s="18" cm="1">
        <f t="array" ref="H579">_xlfn.LET(_xlpm.ids,_xlfn._xlws.FILTER('Golden Rulebook-CDErule level'!$S$4:$S$4620,('Golden Rulebook-CDErule level'!$L$4:$L$4620=H$28)*('Golden Rulebook-CDErule level'!$A$4:$A$4620=$B579)*('Golden Rulebook-CDErule level'!$AA$4:$AA$4620="Active"),""),SUM(--ISNUMBER(SEARCH(","&amp;SUBSTITUTE(SUBSTITUTE($C579," ",""),CHAR(160),"")&amp;",",","&amp;SUBSTITUTE(SUBSTITUTE(_xlpm.ids," ",""),CHAR(160),"")&amp;","))))</f>
        <v>0</v>
      </c>
      <c r="I579" s="18">
        <f>COUNTIFS('Golden Rulebook-CDErule level'!$E:$E,$C579,'Golden Rulebook-CDErule level'!$L:$L,I$28,'Golden Rulebook-CDErule level'!$A:$A,$B579,'Golden Rulebook-CDErule level'!$AA:$AA,"Active")</f>
        <v>0</v>
      </c>
      <c r="J579" s="18">
        <f>COUNTIFS('Golden Rulebook-CDErule level'!$E:$E,$C579,'Golden Rulebook-CDErule level'!$L:$L,J$28,'Golden Rulebook-CDErule level'!$A:$A,$B579,'Golden Rulebook-CDErule level'!$AA:$AA,"Active")</f>
        <v>1</v>
      </c>
    </row>
    <row r="580" spans="2:10" hidden="1">
      <c r="B580" s="111" t="str">
        <f>_xlfn.XLOOKUP(C580,'In-scope Attributes'!B:B,'In-scope Attributes'!H:H,"")</f>
        <v>Sprint 2</v>
      </c>
      <c r="C580" s="135" t="s">
        <v>12706</v>
      </c>
      <c r="D580" s="135" t="s">
        <v>5785</v>
      </c>
      <c r="E580" s="135" t="s">
        <v>11878</v>
      </c>
      <c r="F580" s="135" t="s">
        <v>11877</v>
      </c>
      <c r="G580" s="18">
        <f>COUNTIFS('Golden Rulebook-CDErule level'!$E:$E,$C580,'Golden Rulebook-CDErule level'!$L:$L,G$28,'Golden Rulebook-CDErule level'!$A:$A,$B580,'Golden Rulebook-CDErule level'!$AA:$AA,"Active")</f>
        <v>1</v>
      </c>
      <c r="H580" s="18" cm="1">
        <f t="array" ref="H580">_xlfn.LET(_xlpm.ids,_xlfn._xlws.FILTER('Golden Rulebook-CDErule level'!$S$4:$S$4620,('Golden Rulebook-CDErule level'!$L$4:$L$4620=H$28)*('Golden Rulebook-CDErule level'!$A$4:$A$4620=$B580)*('Golden Rulebook-CDErule level'!$AA$4:$AA$4620="Active"),""),SUM(--ISNUMBER(SEARCH(","&amp;SUBSTITUTE(SUBSTITUTE($C580," ",""),CHAR(160),"")&amp;",",","&amp;SUBSTITUTE(SUBSTITUTE(_xlpm.ids," ",""),CHAR(160),"")&amp;","))))</f>
        <v>0</v>
      </c>
      <c r="I580" s="18">
        <f>COUNTIFS('Golden Rulebook-CDErule level'!$E:$E,$C580,'Golden Rulebook-CDErule level'!$L:$L,I$28,'Golden Rulebook-CDErule level'!$A:$A,$B580,'Golden Rulebook-CDErule level'!$AA:$AA,"Active")</f>
        <v>0</v>
      </c>
      <c r="J580" s="18">
        <f>COUNTIFS('Golden Rulebook-CDErule level'!$E:$E,$C580,'Golden Rulebook-CDErule level'!$L:$L,J$28,'Golden Rulebook-CDErule level'!$A:$A,$B580,'Golden Rulebook-CDErule level'!$AA:$AA,"Active")</f>
        <v>1</v>
      </c>
    </row>
    <row r="581" spans="2:10" hidden="1">
      <c r="B581" s="111" t="str">
        <f>_xlfn.XLOOKUP(C581,'In-scope Attributes'!B:B,'In-scope Attributes'!H:H,"")</f>
        <v>Sprint 2</v>
      </c>
      <c r="C581" s="135" t="s">
        <v>12720</v>
      </c>
      <c r="D581" s="135" t="s">
        <v>12719</v>
      </c>
      <c r="E581" s="135" t="s">
        <v>11878</v>
      </c>
      <c r="F581" s="135" t="s">
        <v>11877</v>
      </c>
      <c r="G581" s="18">
        <f>COUNTIFS('Golden Rulebook-CDErule level'!$E:$E,$C581,'Golden Rulebook-CDErule level'!$L:$L,G$28,'Golden Rulebook-CDErule level'!$A:$A,$B581,'Golden Rulebook-CDErule level'!$AA:$AA,"Active")</f>
        <v>1</v>
      </c>
      <c r="H581" s="18" cm="1">
        <f t="array" ref="H581">_xlfn.LET(_xlpm.ids,_xlfn._xlws.FILTER('Golden Rulebook-CDErule level'!$S$4:$S$4620,('Golden Rulebook-CDErule level'!$L$4:$L$4620=H$28)*('Golden Rulebook-CDErule level'!$A$4:$A$4620=$B581)*('Golden Rulebook-CDErule level'!$AA$4:$AA$4620="Active"),""),SUM(--ISNUMBER(SEARCH(","&amp;SUBSTITUTE(SUBSTITUTE($C581," ",""),CHAR(160),"")&amp;",",","&amp;SUBSTITUTE(SUBSTITUTE(_xlpm.ids," ",""),CHAR(160),"")&amp;","))))</f>
        <v>1</v>
      </c>
      <c r="I581" s="18">
        <f>COUNTIFS('Golden Rulebook-CDErule level'!$E:$E,$C581,'Golden Rulebook-CDErule level'!$L:$L,I$28,'Golden Rulebook-CDErule level'!$A:$A,$B581,'Golden Rulebook-CDErule level'!$AA:$AA,"Active")</f>
        <v>0</v>
      </c>
      <c r="J581" s="18">
        <f>COUNTIFS('Golden Rulebook-CDErule level'!$E:$E,$C581,'Golden Rulebook-CDErule level'!$L:$L,J$28,'Golden Rulebook-CDErule level'!$A:$A,$B581,'Golden Rulebook-CDErule level'!$AA:$AA,"Active")</f>
        <v>2</v>
      </c>
    </row>
    <row r="582" spans="2:10" hidden="1">
      <c r="B582" s="111" t="str">
        <f>_xlfn.XLOOKUP(C582,'In-scope Attributes'!B:B,'In-scope Attributes'!H:H,"")</f>
        <v>Sprint 2</v>
      </c>
      <c r="C582" s="135" t="s">
        <v>12743</v>
      </c>
      <c r="D582" s="135" t="s">
        <v>12742</v>
      </c>
      <c r="E582" s="135" t="s">
        <v>11878</v>
      </c>
      <c r="F582" s="135" t="s">
        <v>11877</v>
      </c>
      <c r="G582" s="18">
        <f>COUNTIFS('Golden Rulebook-CDErule level'!$E:$E,$C582,'Golden Rulebook-CDErule level'!$L:$L,G$28,'Golden Rulebook-CDErule level'!$A:$A,$B582,'Golden Rulebook-CDErule level'!$AA:$AA,"Active")</f>
        <v>1</v>
      </c>
      <c r="H582" s="18" cm="1">
        <f t="array" ref="H582">_xlfn.LET(_xlpm.ids,_xlfn._xlws.FILTER('Golden Rulebook-CDErule level'!$S$4:$S$4620,('Golden Rulebook-CDErule level'!$L$4:$L$4620=H$28)*('Golden Rulebook-CDErule level'!$A$4:$A$4620=$B582)*('Golden Rulebook-CDErule level'!$AA$4:$AA$4620="Active"),""),SUM(--ISNUMBER(SEARCH(","&amp;SUBSTITUTE(SUBSTITUTE($C582," ",""),CHAR(160),"")&amp;",",","&amp;SUBSTITUTE(SUBSTITUTE(_xlpm.ids," ",""),CHAR(160),"")&amp;","))))</f>
        <v>0</v>
      </c>
      <c r="I582" s="18">
        <f>COUNTIFS('Golden Rulebook-CDErule level'!$E:$E,$C582,'Golden Rulebook-CDErule level'!$L:$L,I$28,'Golden Rulebook-CDErule level'!$A:$A,$B582,'Golden Rulebook-CDErule level'!$AA:$AA,"Active")</f>
        <v>0</v>
      </c>
      <c r="J582" s="18">
        <f>COUNTIFS('Golden Rulebook-CDErule level'!$E:$E,$C582,'Golden Rulebook-CDErule level'!$L:$L,J$28,'Golden Rulebook-CDErule level'!$A:$A,$B582,'Golden Rulebook-CDErule level'!$AA:$AA,"Active")</f>
        <v>1</v>
      </c>
    </row>
    <row r="583" spans="2:10" hidden="1">
      <c r="B583" s="111" t="str">
        <f>_xlfn.XLOOKUP(C583,'In-scope Attributes'!B:B,'In-scope Attributes'!H:H,"")</f>
        <v>Sprint 2</v>
      </c>
      <c r="C583" s="135" t="s">
        <v>12759</v>
      </c>
      <c r="D583" s="135" t="s">
        <v>12758</v>
      </c>
      <c r="E583" s="135" t="s">
        <v>11878</v>
      </c>
      <c r="F583" s="135" t="s">
        <v>11877</v>
      </c>
      <c r="G583" s="18">
        <f>COUNTIFS('Golden Rulebook-CDErule level'!$E:$E,$C583,'Golden Rulebook-CDErule level'!$L:$L,G$28,'Golden Rulebook-CDErule level'!$A:$A,$B583,'Golden Rulebook-CDErule level'!$AA:$AA,"Active")</f>
        <v>1</v>
      </c>
      <c r="H583" s="18" cm="1">
        <f t="array" ref="H583">_xlfn.LET(_xlpm.ids,_xlfn._xlws.FILTER('Golden Rulebook-CDErule level'!$S$4:$S$4620,('Golden Rulebook-CDErule level'!$L$4:$L$4620=H$28)*('Golden Rulebook-CDErule level'!$A$4:$A$4620=$B583)*('Golden Rulebook-CDErule level'!$AA$4:$AA$4620="Active"),""),SUM(--ISNUMBER(SEARCH(","&amp;SUBSTITUTE(SUBSTITUTE($C583," ",""),CHAR(160),"")&amp;",",","&amp;SUBSTITUTE(SUBSTITUTE(_xlpm.ids," ",""),CHAR(160),"")&amp;","))))</f>
        <v>1</v>
      </c>
      <c r="I583" s="18">
        <f>COUNTIFS('Golden Rulebook-CDErule level'!$E:$E,$C583,'Golden Rulebook-CDErule level'!$L:$L,I$28,'Golden Rulebook-CDErule level'!$A:$A,$B583,'Golden Rulebook-CDErule level'!$AA:$AA,"Active")</f>
        <v>0</v>
      </c>
      <c r="J583" s="18">
        <f>COUNTIFS('Golden Rulebook-CDErule level'!$E:$E,$C583,'Golden Rulebook-CDErule level'!$L:$L,J$28,'Golden Rulebook-CDErule level'!$A:$A,$B583,'Golden Rulebook-CDErule level'!$AA:$AA,"Active")</f>
        <v>1</v>
      </c>
    </row>
    <row r="584" spans="2:10" hidden="1">
      <c r="B584" s="111" t="str">
        <f>_xlfn.XLOOKUP(C584,'In-scope Attributes'!B:B,'In-scope Attributes'!H:H,"")</f>
        <v>Sprint 2</v>
      </c>
      <c r="C584" s="135" t="s">
        <v>12775</v>
      </c>
      <c r="D584" s="135" t="s">
        <v>12774</v>
      </c>
      <c r="E584" s="135" t="s">
        <v>11878</v>
      </c>
      <c r="F584" s="135" t="s">
        <v>11877</v>
      </c>
      <c r="G584" s="18">
        <f>COUNTIFS('Golden Rulebook-CDErule level'!$E:$E,$C584,'Golden Rulebook-CDErule level'!$L:$L,G$28,'Golden Rulebook-CDErule level'!$A:$A,$B584,'Golden Rulebook-CDErule level'!$AA:$AA,"Active")</f>
        <v>1</v>
      </c>
      <c r="H584" s="18" cm="1">
        <f t="array" ref="H584">_xlfn.LET(_xlpm.ids,_xlfn._xlws.FILTER('Golden Rulebook-CDErule level'!$S$4:$S$4620,('Golden Rulebook-CDErule level'!$L$4:$L$4620=H$28)*('Golden Rulebook-CDErule level'!$A$4:$A$4620=$B584)*('Golden Rulebook-CDErule level'!$AA$4:$AA$4620="Active"),""),SUM(--ISNUMBER(SEARCH(","&amp;SUBSTITUTE(SUBSTITUTE($C584," ",""),CHAR(160),"")&amp;",",","&amp;SUBSTITUTE(SUBSTITUTE(_xlpm.ids," ",""),CHAR(160),"")&amp;","))))</f>
        <v>0</v>
      </c>
      <c r="I584" s="18">
        <f>COUNTIFS('Golden Rulebook-CDErule level'!$E:$E,$C584,'Golden Rulebook-CDErule level'!$L:$L,I$28,'Golden Rulebook-CDErule level'!$A:$A,$B584,'Golden Rulebook-CDErule level'!$AA:$AA,"Active")</f>
        <v>0</v>
      </c>
      <c r="J584" s="18">
        <f>COUNTIFS('Golden Rulebook-CDErule level'!$E:$E,$C584,'Golden Rulebook-CDErule level'!$L:$L,J$28,'Golden Rulebook-CDErule level'!$A:$A,$B584,'Golden Rulebook-CDErule level'!$AA:$AA,"Active")</f>
        <v>1</v>
      </c>
    </row>
    <row r="585" spans="2:10" hidden="1">
      <c r="B585" s="111" t="str">
        <f>_xlfn.XLOOKUP(C585,'In-scope Attributes'!B:B,'In-scope Attributes'!H:H,"")</f>
        <v>Sprint 2</v>
      </c>
      <c r="C585" s="135" t="s">
        <v>12791</v>
      </c>
      <c r="D585" s="135" t="s">
        <v>12790</v>
      </c>
      <c r="E585" s="135" t="s">
        <v>11878</v>
      </c>
      <c r="F585" s="135" t="s">
        <v>11877</v>
      </c>
      <c r="G585" s="18">
        <f>COUNTIFS('Golden Rulebook-CDErule level'!$E:$E,$C585,'Golden Rulebook-CDErule level'!$L:$L,G$28,'Golden Rulebook-CDErule level'!$A:$A,$B585,'Golden Rulebook-CDErule level'!$AA:$AA,"Active")</f>
        <v>1</v>
      </c>
      <c r="H585" s="18" cm="1">
        <f t="array" ref="H585">_xlfn.LET(_xlpm.ids,_xlfn._xlws.FILTER('Golden Rulebook-CDErule level'!$S$4:$S$4620,('Golden Rulebook-CDErule level'!$L$4:$L$4620=H$28)*('Golden Rulebook-CDErule level'!$A$4:$A$4620=$B585)*('Golden Rulebook-CDErule level'!$AA$4:$AA$4620="Active"),""),SUM(--ISNUMBER(SEARCH(","&amp;SUBSTITUTE(SUBSTITUTE($C585," ",""),CHAR(160),"")&amp;",",","&amp;SUBSTITUTE(SUBSTITUTE(_xlpm.ids," ",""),CHAR(160),"")&amp;","))))</f>
        <v>0</v>
      </c>
      <c r="I585" s="18">
        <f>COUNTIFS('Golden Rulebook-CDErule level'!$E:$E,$C585,'Golden Rulebook-CDErule level'!$L:$L,I$28,'Golden Rulebook-CDErule level'!$A:$A,$B585,'Golden Rulebook-CDErule level'!$AA:$AA,"Active")</f>
        <v>0</v>
      </c>
      <c r="J585" s="18">
        <f>COUNTIFS('Golden Rulebook-CDErule level'!$E:$E,$C585,'Golden Rulebook-CDErule level'!$L:$L,J$28,'Golden Rulebook-CDErule level'!$A:$A,$B585,'Golden Rulebook-CDErule level'!$AA:$AA,"Active")</f>
        <v>1</v>
      </c>
    </row>
    <row r="586" spans="2:10" hidden="1">
      <c r="B586" s="111" t="str">
        <f>_xlfn.XLOOKUP(C586,'In-scope Attributes'!B:B,'In-scope Attributes'!H:H,"")</f>
        <v>Sprint 2</v>
      </c>
      <c r="C586" s="135" t="s">
        <v>12807</v>
      </c>
      <c r="D586" s="135" t="s">
        <v>12806</v>
      </c>
      <c r="E586" s="135" t="s">
        <v>11878</v>
      </c>
      <c r="F586" s="135" t="s">
        <v>11877</v>
      </c>
      <c r="G586" s="18">
        <f>COUNTIFS('Golden Rulebook-CDErule level'!$E:$E,$C586,'Golden Rulebook-CDErule level'!$L:$L,G$28,'Golden Rulebook-CDErule level'!$A:$A,$B586,'Golden Rulebook-CDErule level'!$AA:$AA,"Active")</f>
        <v>1</v>
      </c>
      <c r="H586" s="18" cm="1">
        <f t="array" ref="H586">_xlfn.LET(_xlpm.ids,_xlfn._xlws.FILTER('Golden Rulebook-CDErule level'!$S$4:$S$4620,('Golden Rulebook-CDErule level'!$L$4:$L$4620=H$28)*('Golden Rulebook-CDErule level'!$A$4:$A$4620=$B586)*('Golden Rulebook-CDErule level'!$AA$4:$AA$4620="Active"),""),SUM(--ISNUMBER(SEARCH(","&amp;SUBSTITUTE(SUBSTITUTE($C586," ",""),CHAR(160),"")&amp;",",","&amp;SUBSTITUTE(SUBSTITUTE(_xlpm.ids," ",""),CHAR(160),"")&amp;","))))</f>
        <v>0</v>
      </c>
      <c r="I586" s="18">
        <f>COUNTIFS('Golden Rulebook-CDErule level'!$E:$E,$C586,'Golden Rulebook-CDErule level'!$L:$L,I$28,'Golden Rulebook-CDErule level'!$A:$A,$B586,'Golden Rulebook-CDErule level'!$AA:$AA,"Active")</f>
        <v>0</v>
      </c>
      <c r="J586" s="18">
        <f>COUNTIFS('Golden Rulebook-CDErule level'!$E:$E,$C586,'Golden Rulebook-CDErule level'!$L:$L,J$28,'Golden Rulebook-CDErule level'!$A:$A,$B586,'Golden Rulebook-CDErule level'!$AA:$AA,"Active")</f>
        <v>1</v>
      </c>
    </row>
    <row r="587" spans="2:10" hidden="1">
      <c r="B587" s="111" t="str">
        <f>_xlfn.XLOOKUP(C587,'In-scope Attributes'!B:B,'In-scope Attributes'!H:H,"")</f>
        <v>Sprint 2</v>
      </c>
      <c r="C587" s="135" t="s">
        <v>12823</v>
      </c>
      <c r="D587" s="135" t="s">
        <v>12822</v>
      </c>
      <c r="E587" s="135" t="s">
        <v>11878</v>
      </c>
      <c r="F587" s="135" t="s">
        <v>11877</v>
      </c>
      <c r="G587" s="18">
        <f>COUNTIFS('Golden Rulebook-CDErule level'!$E:$E,$C587,'Golden Rulebook-CDErule level'!$L:$L,G$28,'Golden Rulebook-CDErule level'!$A:$A,$B587,'Golden Rulebook-CDErule level'!$AA:$AA,"Active")</f>
        <v>1</v>
      </c>
      <c r="H587" s="18" cm="1">
        <f t="array" ref="H587">_xlfn.LET(_xlpm.ids,_xlfn._xlws.FILTER('Golden Rulebook-CDErule level'!$S$4:$S$4620,('Golden Rulebook-CDErule level'!$L$4:$L$4620=H$28)*('Golden Rulebook-CDErule level'!$A$4:$A$4620=$B587)*('Golden Rulebook-CDErule level'!$AA$4:$AA$4620="Active"),""),SUM(--ISNUMBER(SEARCH(","&amp;SUBSTITUTE(SUBSTITUTE($C587," ",""),CHAR(160),"")&amp;",",","&amp;SUBSTITUTE(SUBSTITUTE(_xlpm.ids," ",""),CHAR(160),"")&amp;","))))</f>
        <v>0</v>
      </c>
      <c r="I587" s="18">
        <f>COUNTIFS('Golden Rulebook-CDErule level'!$E:$E,$C587,'Golden Rulebook-CDErule level'!$L:$L,I$28,'Golden Rulebook-CDErule level'!$A:$A,$B587,'Golden Rulebook-CDErule level'!$AA:$AA,"Active")</f>
        <v>0</v>
      </c>
      <c r="J587" s="18">
        <f>COUNTIFS('Golden Rulebook-CDErule level'!$E:$E,$C587,'Golden Rulebook-CDErule level'!$L:$L,J$28,'Golden Rulebook-CDErule level'!$A:$A,$B587,'Golden Rulebook-CDErule level'!$AA:$AA,"Active")</f>
        <v>1</v>
      </c>
    </row>
    <row r="588" spans="2:10">
      <c r="B588" s="111" t="str">
        <f>_xlfn.XLOOKUP(C588,'In-scope Attributes'!B:B,'In-scope Attributes'!H:H,"")</f>
        <v>Sprint 2</v>
      </c>
      <c r="C588" s="135" t="s">
        <v>12839</v>
      </c>
      <c r="D588" s="135" t="s">
        <v>12838</v>
      </c>
      <c r="E588" s="135" t="s">
        <v>11878</v>
      </c>
      <c r="F588" s="135" t="s">
        <v>11877</v>
      </c>
      <c r="G588" s="18">
        <f>COUNTIFS('Golden Rulebook-CDErule level'!$E:$E,$C588,'Golden Rulebook-CDErule level'!$L:$L,G$28,'Golden Rulebook-CDErule level'!$A:$A,$B588,'Golden Rulebook-CDErule level'!$AA:$AA,"Active")</f>
        <v>1</v>
      </c>
      <c r="H588" s="18" cm="1">
        <f t="array" ref="H588">_xlfn.LET(_xlpm.ids,_xlfn._xlws.FILTER('Golden Rulebook-CDErule level'!$S$4:$S$4620,('Golden Rulebook-CDErule level'!$L$4:$L$4620=H$28)*('Golden Rulebook-CDErule level'!$A$4:$A$4620=$B588)*('Golden Rulebook-CDErule level'!$AA$4:$AA$4620="Active"),""),SUM(--ISNUMBER(SEARCH(","&amp;SUBSTITUTE(SUBSTITUTE($C588," ",""),CHAR(160),"")&amp;",",","&amp;SUBSTITUTE(SUBSTITUTE(_xlpm.ids," ",""),CHAR(160),"")&amp;","))))</f>
        <v>1</v>
      </c>
      <c r="I588" s="18">
        <f>COUNTIFS('Golden Rulebook-CDErule level'!$E:$E,$C588,'Golden Rulebook-CDErule level'!$L:$L,I$28,'Golden Rulebook-CDErule level'!$A:$A,$B588,'Golden Rulebook-CDErule level'!$AA:$AA,"Active")</f>
        <v>0</v>
      </c>
      <c r="J588" s="18">
        <f>COUNTIFS('Golden Rulebook-CDErule level'!$E:$E,$C588,'Golden Rulebook-CDErule level'!$L:$L,J$28,'Golden Rulebook-CDErule level'!$A:$A,$B588,'Golden Rulebook-CDErule level'!$AA:$AA,"Active")</f>
        <v>0</v>
      </c>
    </row>
    <row r="589" spans="2:10" hidden="1">
      <c r="B589" s="111" t="str">
        <f>_xlfn.XLOOKUP(C589,'In-scope Attributes'!B:B,'In-scope Attributes'!H:H,"")</f>
        <v>Sprint 2</v>
      </c>
      <c r="C589" s="135" t="s">
        <v>12847</v>
      </c>
      <c r="D589" s="135" t="s">
        <v>5880</v>
      </c>
      <c r="E589" s="135" t="s">
        <v>11878</v>
      </c>
      <c r="F589" s="135" t="s">
        <v>11877</v>
      </c>
      <c r="G589" s="18">
        <f>COUNTIFS('Golden Rulebook-CDErule level'!$E:$E,$C589,'Golden Rulebook-CDErule level'!$L:$L,G$28,'Golden Rulebook-CDErule level'!$A:$A,$B589,'Golden Rulebook-CDErule level'!$AA:$AA,"Active")</f>
        <v>1</v>
      </c>
      <c r="H589" s="18" cm="1">
        <f t="array" ref="H589">_xlfn.LET(_xlpm.ids,_xlfn._xlws.FILTER('Golden Rulebook-CDErule level'!$S$4:$S$4620,('Golden Rulebook-CDErule level'!$L$4:$L$4620=H$28)*('Golden Rulebook-CDErule level'!$A$4:$A$4620=$B589)*('Golden Rulebook-CDErule level'!$AA$4:$AA$4620="Active"),""),SUM(--ISNUMBER(SEARCH(","&amp;SUBSTITUTE(SUBSTITUTE($C589," ",""),CHAR(160),"")&amp;",",","&amp;SUBSTITUTE(SUBSTITUTE(_xlpm.ids," ",""),CHAR(160),"")&amp;","))))</f>
        <v>1</v>
      </c>
      <c r="I589" s="18">
        <f>COUNTIFS('Golden Rulebook-CDErule level'!$E:$E,$C589,'Golden Rulebook-CDErule level'!$L:$L,I$28,'Golden Rulebook-CDErule level'!$A:$A,$B589,'Golden Rulebook-CDErule level'!$AA:$AA,"Active")</f>
        <v>0</v>
      </c>
      <c r="J589" s="18">
        <f>COUNTIFS('Golden Rulebook-CDErule level'!$E:$E,$C589,'Golden Rulebook-CDErule level'!$L:$L,J$28,'Golden Rulebook-CDErule level'!$A:$A,$B589,'Golden Rulebook-CDErule level'!$AA:$AA,"Active")</f>
        <v>2</v>
      </c>
    </row>
    <row r="590" spans="2:10" hidden="1">
      <c r="B590" s="111" t="str">
        <f>_xlfn.XLOOKUP(C590,'In-scope Attributes'!B:B,'In-scope Attributes'!H:H,"")</f>
        <v>Sprint 2</v>
      </c>
      <c r="C590" s="135" t="s">
        <v>12876</v>
      </c>
      <c r="D590" s="135" t="s">
        <v>12875</v>
      </c>
      <c r="E590" s="135" t="s">
        <v>11878</v>
      </c>
      <c r="F590" s="135" t="s">
        <v>11877</v>
      </c>
      <c r="G590" s="18">
        <f>COUNTIFS('Golden Rulebook-CDErule level'!$E:$E,$C590,'Golden Rulebook-CDErule level'!$L:$L,G$28,'Golden Rulebook-CDErule level'!$A:$A,$B590,'Golden Rulebook-CDErule level'!$AA:$AA,"Active")</f>
        <v>1</v>
      </c>
      <c r="H590" s="18" cm="1">
        <f t="array" ref="H590">_xlfn.LET(_xlpm.ids,_xlfn._xlws.FILTER('Golden Rulebook-CDErule level'!$S$4:$S$4620,('Golden Rulebook-CDErule level'!$L$4:$L$4620=H$28)*('Golden Rulebook-CDErule level'!$A$4:$A$4620=$B590)*('Golden Rulebook-CDErule level'!$AA$4:$AA$4620="Active"),""),SUM(--ISNUMBER(SEARCH(","&amp;SUBSTITUTE(SUBSTITUTE($C590," ",""),CHAR(160),"")&amp;",",","&amp;SUBSTITUTE(SUBSTITUTE(_xlpm.ids," ",""),CHAR(160),"")&amp;","))))</f>
        <v>1</v>
      </c>
      <c r="I590" s="18">
        <f>COUNTIFS('Golden Rulebook-CDErule level'!$E:$E,$C590,'Golden Rulebook-CDErule level'!$L:$L,I$28,'Golden Rulebook-CDErule level'!$A:$A,$B590,'Golden Rulebook-CDErule level'!$AA:$AA,"Active")</f>
        <v>0</v>
      </c>
      <c r="J590" s="18">
        <f>COUNTIFS('Golden Rulebook-CDErule level'!$E:$E,$C590,'Golden Rulebook-CDErule level'!$L:$L,J$28,'Golden Rulebook-CDErule level'!$A:$A,$B590,'Golden Rulebook-CDErule level'!$AA:$AA,"Active")</f>
        <v>2</v>
      </c>
    </row>
    <row r="591" spans="2:10" hidden="1">
      <c r="B591" s="111" t="str">
        <f>_xlfn.XLOOKUP(C591,'In-scope Attributes'!B:B,'In-scope Attributes'!H:H,"")</f>
        <v>Sprint 2</v>
      </c>
      <c r="C591" s="135" t="s">
        <v>12907</v>
      </c>
      <c r="D591" s="135" t="s">
        <v>12906</v>
      </c>
      <c r="E591" s="135" t="s">
        <v>11878</v>
      </c>
      <c r="F591" s="135" t="s">
        <v>11877</v>
      </c>
      <c r="G591" s="18">
        <f>COUNTIFS('Golden Rulebook-CDErule level'!$E:$E,$C591,'Golden Rulebook-CDErule level'!$L:$L,G$28,'Golden Rulebook-CDErule level'!$A:$A,$B591,'Golden Rulebook-CDErule level'!$AA:$AA,"Active")</f>
        <v>1</v>
      </c>
      <c r="H591" s="18" cm="1">
        <f t="array" ref="H591">_xlfn.LET(_xlpm.ids,_xlfn._xlws.FILTER('Golden Rulebook-CDErule level'!$S$4:$S$4620,('Golden Rulebook-CDErule level'!$L$4:$L$4620=H$28)*('Golden Rulebook-CDErule level'!$A$4:$A$4620=$B591)*('Golden Rulebook-CDErule level'!$AA$4:$AA$4620="Active"),""),SUM(--ISNUMBER(SEARCH(","&amp;SUBSTITUTE(SUBSTITUTE($C591," ",""),CHAR(160),"")&amp;",",","&amp;SUBSTITUTE(SUBSTITUTE(_xlpm.ids," ",""),CHAR(160),"")&amp;","))))</f>
        <v>1</v>
      </c>
      <c r="I591" s="18">
        <f>COUNTIFS('Golden Rulebook-CDErule level'!$E:$E,$C591,'Golden Rulebook-CDErule level'!$L:$L,I$28,'Golden Rulebook-CDErule level'!$A:$A,$B591,'Golden Rulebook-CDErule level'!$AA:$AA,"Active")</f>
        <v>0</v>
      </c>
      <c r="J591" s="18">
        <f>COUNTIFS('Golden Rulebook-CDErule level'!$E:$E,$C591,'Golden Rulebook-CDErule level'!$L:$L,J$28,'Golden Rulebook-CDErule level'!$A:$A,$B591,'Golden Rulebook-CDErule level'!$AA:$AA,"Active")</f>
        <v>1</v>
      </c>
    </row>
    <row r="592" spans="2:10" hidden="1">
      <c r="B592" s="111" t="str">
        <f>_xlfn.XLOOKUP(C592,'In-scope Attributes'!B:B,'In-scope Attributes'!H:H,"")</f>
        <v>Sprint 2</v>
      </c>
      <c r="C592" s="135" t="s">
        <v>12923</v>
      </c>
      <c r="D592" s="135" t="s">
        <v>12922</v>
      </c>
      <c r="E592" s="135" t="s">
        <v>11878</v>
      </c>
      <c r="F592" s="135" t="s">
        <v>11877</v>
      </c>
      <c r="G592" s="18">
        <f>COUNTIFS('Golden Rulebook-CDErule level'!$E:$E,$C592,'Golden Rulebook-CDErule level'!$L:$L,G$28,'Golden Rulebook-CDErule level'!$A:$A,$B592,'Golden Rulebook-CDErule level'!$AA:$AA,"Active")</f>
        <v>1</v>
      </c>
      <c r="H592" s="18" cm="1">
        <f t="array" ref="H592">_xlfn.LET(_xlpm.ids,_xlfn._xlws.FILTER('Golden Rulebook-CDErule level'!$S$4:$S$4620,('Golden Rulebook-CDErule level'!$L$4:$L$4620=H$28)*('Golden Rulebook-CDErule level'!$A$4:$A$4620=$B592)*('Golden Rulebook-CDErule level'!$AA$4:$AA$4620="Active"),""),SUM(--ISNUMBER(SEARCH(","&amp;SUBSTITUTE(SUBSTITUTE($C592," ",""),CHAR(160),"")&amp;",",","&amp;SUBSTITUTE(SUBSTITUTE(_xlpm.ids," ",""),CHAR(160),"")&amp;","))))</f>
        <v>1</v>
      </c>
      <c r="I592" s="18">
        <f>COUNTIFS('Golden Rulebook-CDErule level'!$E:$E,$C592,'Golden Rulebook-CDErule level'!$L:$L,I$28,'Golden Rulebook-CDErule level'!$A:$A,$B592,'Golden Rulebook-CDErule level'!$AA:$AA,"Active")</f>
        <v>0</v>
      </c>
      <c r="J592" s="18">
        <f>COUNTIFS('Golden Rulebook-CDErule level'!$E:$E,$C592,'Golden Rulebook-CDErule level'!$L:$L,J$28,'Golden Rulebook-CDErule level'!$A:$A,$B592,'Golden Rulebook-CDErule level'!$AA:$AA,"Active")</f>
        <v>1</v>
      </c>
    </row>
    <row r="593" spans="2:10" hidden="1">
      <c r="B593" s="111" t="str">
        <f>_xlfn.XLOOKUP(C593,'In-scope Attributes'!B:B,'In-scope Attributes'!H:H,"")</f>
        <v>Sprint 2</v>
      </c>
      <c r="C593" s="135" t="s">
        <v>12938</v>
      </c>
      <c r="D593" s="135" t="s">
        <v>5961</v>
      </c>
      <c r="E593" s="135" t="s">
        <v>11878</v>
      </c>
      <c r="F593" s="135" t="s">
        <v>11877</v>
      </c>
      <c r="G593" s="18">
        <f>COUNTIFS('Golden Rulebook-CDErule level'!$E:$E,$C593,'Golden Rulebook-CDErule level'!$L:$L,G$28,'Golden Rulebook-CDErule level'!$A:$A,$B593,'Golden Rulebook-CDErule level'!$AA:$AA,"Active")</f>
        <v>1</v>
      </c>
      <c r="H593" s="18" cm="1">
        <f t="array" ref="H593">_xlfn.LET(_xlpm.ids,_xlfn._xlws.FILTER('Golden Rulebook-CDErule level'!$S$4:$S$4620,('Golden Rulebook-CDErule level'!$L$4:$L$4620=H$28)*('Golden Rulebook-CDErule level'!$A$4:$A$4620=$B593)*('Golden Rulebook-CDErule level'!$AA$4:$AA$4620="Active"),""),SUM(--ISNUMBER(SEARCH(","&amp;SUBSTITUTE(SUBSTITUTE($C593," ",""),CHAR(160),"")&amp;",",","&amp;SUBSTITUTE(SUBSTITUTE(_xlpm.ids," ",""),CHAR(160),"")&amp;","))))</f>
        <v>1</v>
      </c>
      <c r="I593" s="18">
        <f>COUNTIFS('Golden Rulebook-CDErule level'!$E:$E,$C593,'Golden Rulebook-CDErule level'!$L:$L,I$28,'Golden Rulebook-CDErule level'!$A:$A,$B593,'Golden Rulebook-CDErule level'!$AA:$AA,"Active")</f>
        <v>0</v>
      </c>
      <c r="J593" s="18">
        <f>COUNTIFS('Golden Rulebook-CDErule level'!$E:$E,$C593,'Golden Rulebook-CDErule level'!$L:$L,J$28,'Golden Rulebook-CDErule level'!$A:$A,$B593,'Golden Rulebook-CDErule level'!$AA:$AA,"Active")</f>
        <v>1</v>
      </c>
    </row>
    <row r="594" spans="2:10" hidden="1">
      <c r="B594" s="111" t="str">
        <f>_xlfn.XLOOKUP(C594,'In-scope Attributes'!B:B,'In-scope Attributes'!H:H,"")</f>
        <v>Sprint 2</v>
      </c>
      <c r="C594" s="135" t="s">
        <v>12954</v>
      </c>
      <c r="D594" s="135" t="s">
        <v>12953</v>
      </c>
      <c r="E594" s="135" t="s">
        <v>11878</v>
      </c>
      <c r="F594" s="135" t="s">
        <v>11877</v>
      </c>
      <c r="G594" s="18">
        <f>COUNTIFS('Golden Rulebook-CDErule level'!$E:$E,$C594,'Golden Rulebook-CDErule level'!$L:$L,G$28,'Golden Rulebook-CDErule level'!$A:$A,$B594,'Golden Rulebook-CDErule level'!$AA:$AA,"Active")</f>
        <v>1</v>
      </c>
      <c r="H594" s="18" cm="1">
        <f t="array" ref="H594">_xlfn.LET(_xlpm.ids,_xlfn._xlws.FILTER('Golden Rulebook-CDErule level'!$S$4:$S$4620,('Golden Rulebook-CDErule level'!$L$4:$L$4620=H$28)*('Golden Rulebook-CDErule level'!$A$4:$A$4620=$B594)*('Golden Rulebook-CDErule level'!$AA$4:$AA$4620="Active"),""),SUM(--ISNUMBER(SEARCH(","&amp;SUBSTITUTE(SUBSTITUTE($C594," ",""),CHAR(160),"")&amp;",",","&amp;SUBSTITUTE(SUBSTITUTE(_xlpm.ids," ",""),CHAR(160),"")&amp;","))))</f>
        <v>0</v>
      </c>
      <c r="I594" s="18">
        <f>COUNTIFS('Golden Rulebook-CDErule level'!$E:$E,$C594,'Golden Rulebook-CDErule level'!$L:$L,I$28,'Golden Rulebook-CDErule level'!$A:$A,$B594,'Golden Rulebook-CDErule level'!$AA:$AA,"Active")</f>
        <v>0</v>
      </c>
      <c r="J594" s="18">
        <f>COUNTIFS('Golden Rulebook-CDErule level'!$E:$E,$C594,'Golden Rulebook-CDErule level'!$L:$L,J$28,'Golden Rulebook-CDErule level'!$A:$A,$B594,'Golden Rulebook-CDErule level'!$AA:$AA,"Active")</f>
        <v>2</v>
      </c>
    </row>
    <row r="595" spans="2:10" hidden="1">
      <c r="B595" s="111" t="str">
        <f>_xlfn.XLOOKUP(C595,'In-scope Attributes'!B:B,'In-scope Attributes'!H:H,"")</f>
        <v>Sprint 2</v>
      </c>
      <c r="C595" s="135" t="s">
        <v>12977</v>
      </c>
      <c r="D595" s="135" t="s">
        <v>12976</v>
      </c>
      <c r="E595" s="135" t="s">
        <v>11878</v>
      </c>
      <c r="F595" s="135" t="s">
        <v>11877</v>
      </c>
      <c r="G595" s="18">
        <f>COUNTIFS('Golden Rulebook-CDErule level'!$E:$E,$C595,'Golden Rulebook-CDErule level'!$L:$L,G$28,'Golden Rulebook-CDErule level'!$A:$A,$B595,'Golden Rulebook-CDErule level'!$AA:$AA,"Active")</f>
        <v>1</v>
      </c>
      <c r="H595" s="18" cm="1">
        <f t="array" ref="H595">_xlfn.LET(_xlpm.ids,_xlfn._xlws.FILTER('Golden Rulebook-CDErule level'!$S$4:$S$4620,('Golden Rulebook-CDErule level'!$L$4:$L$4620=H$28)*('Golden Rulebook-CDErule level'!$A$4:$A$4620=$B595)*('Golden Rulebook-CDErule level'!$AA$4:$AA$4620="Active"),""),SUM(--ISNUMBER(SEARCH(","&amp;SUBSTITUTE(SUBSTITUTE($C595," ",""),CHAR(160),"")&amp;",",","&amp;SUBSTITUTE(SUBSTITUTE(_xlpm.ids," ",""),CHAR(160),"")&amp;","))))</f>
        <v>0</v>
      </c>
      <c r="I595" s="18">
        <f>COUNTIFS('Golden Rulebook-CDErule level'!$E:$E,$C595,'Golden Rulebook-CDErule level'!$L:$L,I$28,'Golden Rulebook-CDErule level'!$A:$A,$B595,'Golden Rulebook-CDErule level'!$AA:$AA,"Active")</f>
        <v>0</v>
      </c>
      <c r="J595" s="18">
        <f>COUNTIFS('Golden Rulebook-CDErule level'!$E:$E,$C595,'Golden Rulebook-CDErule level'!$L:$L,J$28,'Golden Rulebook-CDErule level'!$A:$A,$B595,'Golden Rulebook-CDErule level'!$AA:$AA,"Active")</f>
        <v>1</v>
      </c>
    </row>
    <row r="596" spans="2:10" hidden="1">
      <c r="B596" s="111" t="str">
        <f>_xlfn.XLOOKUP(C596,'In-scope Attributes'!B:B,'In-scope Attributes'!H:H,"")</f>
        <v>Sprint 2</v>
      </c>
      <c r="C596" s="135" t="s">
        <v>12993</v>
      </c>
      <c r="D596" s="135" t="s">
        <v>12992</v>
      </c>
      <c r="E596" s="135" t="s">
        <v>11878</v>
      </c>
      <c r="F596" s="135" t="s">
        <v>11877</v>
      </c>
      <c r="G596" s="18">
        <f>COUNTIFS('Golden Rulebook-CDErule level'!$E:$E,$C596,'Golden Rulebook-CDErule level'!$L:$L,G$28,'Golden Rulebook-CDErule level'!$A:$A,$B596,'Golden Rulebook-CDErule level'!$AA:$AA,"Active")</f>
        <v>1</v>
      </c>
      <c r="H596" s="18" cm="1">
        <f t="array" ref="H596">_xlfn.LET(_xlpm.ids,_xlfn._xlws.FILTER('Golden Rulebook-CDErule level'!$S$4:$S$4620,('Golden Rulebook-CDErule level'!$L$4:$L$4620=H$28)*('Golden Rulebook-CDErule level'!$A$4:$A$4620=$B596)*('Golden Rulebook-CDErule level'!$AA$4:$AA$4620="Active"),""),SUM(--ISNUMBER(SEARCH(","&amp;SUBSTITUTE(SUBSTITUTE($C596," ",""),CHAR(160),"")&amp;",",","&amp;SUBSTITUTE(SUBSTITUTE(_xlpm.ids," ",""),CHAR(160),"")&amp;","))))</f>
        <v>1</v>
      </c>
      <c r="I596" s="18">
        <f>COUNTIFS('Golden Rulebook-CDErule level'!$E:$E,$C596,'Golden Rulebook-CDErule level'!$L:$L,I$28,'Golden Rulebook-CDErule level'!$A:$A,$B596,'Golden Rulebook-CDErule level'!$AA:$AA,"Active")</f>
        <v>0</v>
      </c>
      <c r="J596" s="18">
        <f>COUNTIFS('Golden Rulebook-CDErule level'!$E:$E,$C596,'Golden Rulebook-CDErule level'!$L:$L,J$28,'Golden Rulebook-CDErule level'!$A:$A,$B596,'Golden Rulebook-CDErule level'!$AA:$AA,"Active")</f>
        <v>1</v>
      </c>
    </row>
    <row r="597" spans="2:10" hidden="1">
      <c r="B597" s="111" t="str">
        <f>_xlfn.XLOOKUP(C597,'In-scope Attributes'!B:B,'In-scope Attributes'!H:H,"")</f>
        <v>Sprint 2</v>
      </c>
      <c r="C597" s="135" t="s">
        <v>13009</v>
      </c>
      <c r="D597" s="135" t="s">
        <v>13008</v>
      </c>
      <c r="E597" s="135" t="s">
        <v>11878</v>
      </c>
      <c r="F597" s="135" t="s">
        <v>11877</v>
      </c>
      <c r="G597" s="18">
        <f>COUNTIFS('Golden Rulebook-CDErule level'!$E:$E,$C597,'Golden Rulebook-CDErule level'!$L:$L,G$28,'Golden Rulebook-CDErule level'!$A:$A,$B597,'Golden Rulebook-CDErule level'!$AA:$AA,"Active")</f>
        <v>1</v>
      </c>
      <c r="H597" s="18" cm="1">
        <f t="array" ref="H597">_xlfn.LET(_xlpm.ids,_xlfn._xlws.FILTER('Golden Rulebook-CDErule level'!$S$4:$S$4620,('Golden Rulebook-CDErule level'!$L$4:$L$4620=H$28)*('Golden Rulebook-CDErule level'!$A$4:$A$4620=$B597)*('Golden Rulebook-CDErule level'!$AA$4:$AA$4620="Active"),""),SUM(--ISNUMBER(SEARCH(","&amp;SUBSTITUTE(SUBSTITUTE($C597," ",""),CHAR(160),"")&amp;",",","&amp;SUBSTITUTE(SUBSTITUTE(_xlpm.ids," ",""),CHAR(160),"")&amp;","))))</f>
        <v>1</v>
      </c>
      <c r="I597" s="18">
        <f>COUNTIFS('Golden Rulebook-CDErule level'!$E:$E,$C597,'Golden Rulebook-CDErule level'!$L:$L,I$28,'Golden Rulebook-CDErule level'!$A:$A,$B597,'Golden Rulebook-CDErule level'!$AA:$AA,"Active")</f>
        <v>0</v>
      </c>
      <c r="J597" s="18">
        <f>COUNTIFS('Golden Rulebook-CDErule level'!$E:$E,$C597,'Golden Rulebook-CDErule level'!$L:$L,J$28,'Golden Rulebook-CDErule level'!$A:$A,$B597,'Golden Rulebook-CDErule level'!$AA:$AA,"Active")</f>
        <v>1</v>
      </c>
    </row>
    <row r="598" spans="2:10" hidden="1">
      <c r="B598" s="111" t="str">
        <f>_xlfn.XLOOKUP(C598,'In-scope Attributes'!B:B,'In-scope Attributes'!H:H,"")</f>
        <v>Sprint 2</v>
      </c>
      <c r="C598" s="135" t="s">
        <v>13025</v>
      </c>
      <c r="D598" s="135" t="s">
        <v>13024</v>
      </c>
      <c r="E598" s="135" t="s">
        <v>11878</v>
      </c>
      <c r="F598" s="135" t="s">
        <v>11877</v>
      </c>
      <c r="G598" s="18">
        <f>COUNTIFS('Golden Rulebook-CDErule level'!$E:$E,$C598,'Golden Rulebook-CDErule level'!$L:$L,G$28,'Golden Rulebook-CDErule level'!$A:$A,$B598,'Golden Rulebook-CDErule level'!$AA:$AA,"Active")</f>
        <v>1</v>
      </c>
      <c r="H598" s="18" cm="1">
        <f t="array" ref="H598">_xlfn.LET(_xlpm.ids,_xlfn._xlws.FILTER('Golden Rulebook-CDErule level'!$S$4:$S$4620,('Golden Rulebook-CDErule level'!$L$4:$L$4620=H$28)*('Golden Rulebook-CDErule level'!$A$4:$A$4620=$B598)*('Golden Rulebook-CDErule level'!$AA$4:$AA$4620="Active"),""),SUM(--ISNUMBER(SEARCH(","&amp;SUBSTITUTE(SUBSTITUTE($C598," ",""),CHAR(160),"")&amp;",",","&amp;SUBSTITUTE(SUBSTITUTE(_xlpm.ids," ",""),CHAR(160),"")&amp;","))))</f>
        <v>0</v>
      </c>
      <c r="I598" s="18">
        <f>COUNTIFS('Golden Rulebook-CDErule level'!$E:$E,$C598,'Golden Rulebook-CDErule level'!$L:$L,I$28,'Golden Rulebook-CDErule level'!$A:$A,$B598,'Golden Rulebook-CDErule level'!$AA:$AA,"Active")</f>
        <v>0</v>
      </c>
      <c r="J598" s="18">
        <f>COUNTIFS('Golden Rulebook-CDErule level'!$E:$E,$C598,'Golden Rulebook-CDErule level'!$L:$L,J$28,'Golden Rulebook-CDErule level'!$A:$A,$B598,'Golden Rulebook-CDErule level'!$AA:$AA,"Active")</f>
        <v>2</v>
      </c>
    </row>
    <row r="599" spans="2:10" hidden="1">
      <c r="B599" s="111" t="str">
        <f>_xlfn.XLOOKUP(C599,'In-scope Attributes'!B:B,'In-scope Attributes'!H:H,"")</f>
        <v>Sprint 2</v>
      </c>
      <c r="C599" s="135" t="s">
        <v>13041</v>
      </c>
      <c r="D599" s="135" t="s">
        <v>13040</v>
      </c>
      <c r="E599" s="135" t="s">
        <v>11878</v>
      </c>
      <c r="F599" s="135" t="s">
        <v>11877</v>
      </c>
      <c r="G599" s="18">
        <f>COUNTIFS('Golden Rulebook-CDErule level'!$E:$E,$C599,'Golden Rulebook-CDErule level'!$L:$L,G$28,'Golden Rulebook-CDErule level'!$A:$A,$B599,'Golden Rulebook-CDErule level'!$AA:$AA,"Active")</f>
        <v>1</v>
      </c>
      <c r="H599" s="18" cm="1">
        <f t="array" ref="H599">_xlfn.LET(_xlpm.ids,_xlfn._xlws.FILTER('Golden Rulebook-CDErule level'!$S$4:$S$4620,('Golden Rulebook-CDErule level'!$L$4:$L$4620=H$28)*('Golden Rulebook-CDErule level'!$A$4:$A$4620=$B599)*('Golden Rulebook-CDErule level'!$AA$4:$AA$4620="Active"),""),SUM(--ISNUMBER(SEARCH(","&amp;SUBSTITUTE(SUBSTITUTE($C599," ",""),CHAR(160),"")&amp;",",","&amp;SUBSTITUTE(SUBSTITUTE(_xlpm.ids," ",""),CHAR(160),"")&amp;","))))</f>
        <v>0</v>
      </c>
      <c r="I599" s="18">
        <f>COUNTIFS('Golden Rulebook-CDErule level'!$E:$E,$C599,'Golden Rulebook-CDErule level'!$L:$L,I$28,'Golden Rulebook-CDErule level'!$A:$A,$B599,'Golden Rulebook-CDErule level'!$AA:$AA,"Active")</f>
        <v>0</v>
      </c>
      <c r="J599" s="18">
        <f>COUNTIFS('Golden Rulebook-CDErule level'!$E:$E,$C599,'Golden Rulebook-CDErule level'!$L:$L,J$28,'Golden Rulebook-CDErule level'!$A:$A,$B599,'Golden Rulebook-CDErule level'!$AA:$AA,"Active")</f>
        <v>1</v>
      </c>
    </row>
    <row r="600" spans="2:10" hidden="1">
      <c r="B600" s="111" t="str">
        <f>_xlfn.XLOOKUP(C600,'In-scope Attributes'!B:B,'In-scope Attributes'!H:H,"")</f>
        <v>Sprint 2</v>
      </c>
      <c r="C600" s="135" t="s">
        <v>13058</v>
      </c>
      <c r="D600" s="135" t="s">
        <v>13057</v>
      </c>
      <c r="E600" s="135" t="s">
        <v>11878</v>
      </c>
      <c r="F600" s="135" t="s">
        <v>11877</v>
      </c>
      <c r="G600" s="18">
        <f>COUNTIFS('Golden Rulebook-CDErule level'!$E:$E,$C600,'Golden Rulebook-CDErule level'!$L:$L,G$28,'Golden Rulebook-CDErule level'!$A:$A,$B600,'Golden Rulebook-CDErule level'!$AA:$AA,"Active")</f>
        <v>1</v>
      </c>
      <c r="H600" s="18" cm="1">
        <f t="array" ref="H600">_xlfn.LET(_xlpm.ids,_xlfn._xlws.FILTER('Golden Rulebook-CDErule level'!$S$4:$S$4620,('Golden Rulebook-CDErule level'!$L$4:$L$4620=H$28)*('Golden Rulebook-CDErule level'!$A$4:$A$4620=$B600)*('Golden Rulebook-CDErule level'!$AA$4:$AA$4620="Active"),""),SUM(--ISNUMBER(SEARCH(","&amp;SUBSTITUTE(SUBSTITUTE($C600," ",""),CHAR(160),"")&amp;",",","&amp;SUBSTITUTE(SUBSTITUTE(_xlpm.ids," ",""),CHAR(160),"")&amp;","))))</f>
        <v>1</v>
      </c>
      <c r="I600" s="18">
        <f>COUNTIFS('Golden Rulebook-CDErule level'!$E:$E,$C600,'Golden Rulebook-CDErule level'!$L:$L,I$28,'Golden Rulebook-CDErule level'!$A:$A,$B600,'Golden Rulebook-CDErule level'!$AA:$AA,"Active")</f>
        <v>0</v>
      </c>
      <c r="J600" s="18">
        <f>COUNTIFS('Golden Rulebook-CDErule level'!$E:$E,$C600,'Golden Rulebook-CDErule level'!$L:$L,J$28,'Golden Rulebook-CDErule level'!$A:$A,$B600,'Golden Rulebook-CDErule level'!$AA:$AA,"Active")</f>
        <v>1</v>
      </c>
    </row>
    <row r="601" spans="2:10" hidden="1">
      <c r="B601" s="111" t="str">
        <f>_xlfn.XLOOKUP(C601,'In-scope Attributes'!B:B,'In-scope Attributes'!H:H,"")</f>
        <v>Sprint 2</v>
      </c>
      <c r="C601" s="135" t="s">
        <v>13081</v>
      </c>
      <c r="D601" s="135" t="s">
        <v>13080</v>
      </c>
      <c r="E601" s="135" t="s">
        <v>11878</v>
      </c>
      <c r="F601" s="135" t="s">
        <v>11877</v>
      </c>
      <c r="G601" s="18">
        <f>COUNTIFS('Golden Rulebook-CDErule level'!$E:$E,$C601,'Golden Rulebook-CDErule level'!$L:$L,G$28,'Golden Rulebook-CDErule level'!$A:$A,$B601,'Golden Rulebook-CDErule level'!$AA:$AA,"Active")</f>
        <v>1</v>
      </c>
      <c r="H601" s="18" cm="1">
        <f t="array" ref="H601">_xlfn.LET(_xlpm.ids,_xlfn._xlws.FILTER('Golden Rulebook-CDErule level'!$S$4:$S$4620,('Golden Rulebook-CDErule level'!$L$4:$L$4620=H$28)*('Golden Rulebook-CDErule level'!$A$4:$A$4620=$B601)*('Golden Rulebook-CDErule level'!$AA$4:$AA$4620="Active"),""),SUM(--ISNUMBER(SEARCH(","&amp;SUBSTITUTE(SUBSTITUTE($C601," ",""),CHAR(160),"")&amp;",",","&amp;SUBSTITUTE(SUBSTITUTE(_xlpm.ids," ",""),CHAR(160),"")&amp;","))))</f>
        <v>1</v>
      </c>
      <c r="I601" s="18">
        <f>COUNTIFS('Golden Rulebook-CDErule level'!$E:$E,$C601,'Golden Rulebook-CDErule level'!$L:$L,I$28,'Golden Rulebook-CDErule level'!$A:$A,$B601,'Golden Rulebook-CDErule level'!$AA:$AA,"Active")</f>
        <v>0</v>
      </c>
      <c r="J601" s="18">
        <f>COUNTIFS('Golden Rulebook-CDErule level'!$E:$E,$C601,'Golden Rulebook-CDErule level'!$L:$L,J$28,'Golden Rulebook-CDErule level'!$A:$A,$B601,'Golden Rulebook-CDErule level'!$AA:$AA,"Active")</f>
        <v>1</v>
      </c>
    </row>
    <row r="602" spans="2:10" hidden="1">
      <c r="B602" s="111" t="str">
        <f>_xlfn.XLOOKUP(C602,'In-scope Attributes'!B:B,'In-scope Attributes'!H:H,"")</f>
        <v>Sprint 2</v>
      </c>
      <c r="C602" s="135" t="s">
        <v>13104</v>
      </c>
      <c r="D602" s="135" t="s">
        <v>13103</v>
      </c>
      <c r="E602" s="135" t="s">
        <v>11878</v>
      </c>
      <c r="F602" s="135" t="s">
        <v>11877</v>
      </c>
      <c r="G602" s="18">
        <f>COUNTIFS('Golden Rulebook-CDErule level'!$E:$E,$C602,'Golden Rulebook-CDErule level'!$L:$L,G$28,'Golden Rulebook-CDErule level'!$A:$A,$B602,'Golden Rulebook-CDErule level'!$AA:$AA,"Active")</f>
        <v>1</v>
      </c>
      <c r="H602" s="18" cm="1">
        <f t="array" ref="H602">_xlfn.LET(_xlpm.ids,_xlfn._xlws.FILTER('Golden Rulebook-CDErule level'!$S$4:$S$4620,('Golden Rulebook-CDErule level'!$L$4:$L$4620=H$28)*('Golden Rulebook-CDErule level'!$A$4:$A$4620=$B602)*('Golden Rulebook-CDErule level'!$AA$4:$AA$4620="Active"),""),SUM(--ISNUMBER(SEARCH(","&amp;SUBSTITUTE(SUBSTITUTE($C602," ",""),CHAR(160),"")&amp;",",","&amp;SUBSTITUTE(SUBSTITUTE(_xlpm.ids," ",""),CHAR(160),"")&amp;","))))</f>
        <v>1</v>
      </c>
      <c r="I602" s="18">
        <f>COUNTIFS('Golden Rulebook-CDErule level'!$E:$E,$C602,'Golden Rulebook-CDErule level'!$L:$L,I$28,'Golden Rulebook-CDErule level'!$A:$A,$B602,'Golden Rulebook-CDErule level'!$AA:$AA,"Active")</f>
        <v>0</v>
      </c>
      <c r="J602" s="18">
        <f>COUNTIFS('Golden Rulebook-CDErule level'!$E:$E,$C602,'Golden Rulebook-CDErule level'!$L:$L,J$28,'Golden Rulebook-CDErule level'!$A:$A,$B602,'Golden Rulebook-CDErule level'!$AA:$AA,"Active")</f>
        <v>1</v>
      </c>
    </row>
    <row r="603" spans="2:10" hidden="1">
      <c r="B603" s="111" t="str">
        <f>_xlfn.XLOOKUP(C603,'In-scope Attributes'!B:B,'In-scope Attributes'!H:H,"")</f>
        <v>Sprint 2</v>
      </c>
      <c r="C603" s="135" t="s">
        <v>13120</v>
      </c>
      <c r="D603" s="135" t="s">
        <v>13119</v>
      </c>
      <c r="E603" s="135" t="s">
        <v>11878</v>
      </c>
      <c r="F603" s="135" t="s">
        <v>11877</v>
      </c>
      <c r="G603" s="18">
        <f>COUNTIFS('Golden Rulebook-CDErule level'!$E:$E,$C603,'Golden Rulebook-CDErule level'!$L:$L,G$28,'Golden Rulebook-CDErule level'!$A:$A,$B603,'Golden Rulebook-CDErule level'!$AA:$AA,"Active")</f>
        <v>1</v>
      </c>
      <c r="H603" s="18" cm="1">
        <f t="array" ref="H603">_xlfn.LET(_xlpm.ids,_xlfn._xlws.FILTER('Golden Rulebook-CDErule level'!$S$4:$S$4620,('Golden Rulebook-CDErule level'!$L$4:$L$4620=H$28)*('Golden Rulebook-CDErule level'!$A$4:$A$4620=$B603)*('Golden Rulebook-CDErule level'!$AA$4:$AA$4620="Active"),""),SUM(--ISNUMBER(SEARCH(","&amp;SUBSTITUTE(SUBSTITUTE($C603," ",""),CHAR(160),"")&amp;",",","&amp;SUBSTITUTE(SUBSTITUTE(_xlpm.ids," ",""),CHAR(160),"")&amp;","))))</f>
        <v>1</v>
      </c>
      <c r="I603" s="18">
        <f>COUNTIFS('Golden Rulebook-CDErule level'!$E:$E,$C603,'Golden Rulebook-CDErule level'!$L:$L,I$28,'Golden Rulebook-CDErule level'!$A:$A,$B603,'Golden Rulebook-CDErule level'!$AA:$AA,"Active")</f>
        <v>0</v>
      </c>
      <c r="J603" s="18">
        <f>COUNTIFS('Golden Rulebook-CDErule level'!$E:$E,$C603,'Golden Rulebook-CDErule level'!$L:$L,J$28,'Golden Rulebook-CDErule level'!$A:$A,$B603,'Golden Rulebook-CDErule level'!$AA:$AA,"Active")</f>
        <v>1</v>
      </c>
    </row>
    <row r="604" spans="2:10" hidden="1">
      <c r="B604" s="111" t="str">
        <f>_xlfn.XLOOKUP(C604,'In-scope Attributes'!B:B,'In-scope Attributes'!H:H,"")</f>
        <v>Sprint 2</v>
      </c>
      <c r="C604" s="135" t="s">
        <v>13136</v>
      </c>
      <c r="D604" s="135" t="s">
        <v>13135</v>
      </c>
      <c r="E604" s="135" t="s">
        <v>11878</v>
      </c>
      <c r="F604" s="135" t="s">
        <v>11877</v>
      </c>
      <c r="G604" s="18">
        <f>COUNTIFS('Golden Rulebook-CDErule level'!$E:$E,$C604,'Golden Rulebook-CDErule level'!$L:$L,G$28,'Golden Rulebook-CDErule level'!$A:$A,$B604,'Golden Rulebook-CDErule level'!$AA:$AA,"Active")</f>
        <v>1</v>
      </c>
      <c r="H604" s="18" cm="1">
        <f t="array" ref="H604">_xlfn.LET(_xlpm.ids,_xlfn._xlws.FILTER('Golden Rulebook-CDErule level'!$S$4:$S$4620,('Golden Rulebook-CDErule level'!$L$4:$L$4620=H$28)*('Golden Rulebook-CDErule level'!$A$4:$A$4620=$B604)*('Golden Rulebook-CDErule level'!$AA$4:$AA$4620="Active"),""),SUM(--ISNUMBER(SEARCH(","&amp;SUBSTITUTE(SUBSTITUTE($C604," ",""),CHAR(160),"")&amp;",",","&amp;SUBSTITUTE(SUBSTITUTE(_xlpm.ids," ",""),CHAR(160),"")&amp;","))))</f>
        <v>1</v>
      </c>
      <c r="I604" s="18">
        <f>COUNTIFS('Golden Rulebook-CDErule level'!$E:$E,$C604,'Golden Rulebook-CDErule level'!$L:$L,I$28,'Golden Rulebook-CDErule level'!$A:$A,$B604,'Golden Rulebook-CDErule level'!$AA:$AA,"Active")</f>
        <v>0</v>
      </c>
      <c r="J604" s="18">
        <f>COUNTIFS('Golden Rulebook-CDErule level'!$E:$E,$C604,'Golden Rulebook-CDErule level'!$L:$L,J$28,'Golden Rulebook-CDErule level'!$A:$A,$B604,'Golden Rulebook-CDErule level'!$AA:$AA,"Active")</f>
        <v>1</v>
      </c>
    </row>
    <row r="605" spans="2:10" hidden="1">
      <c r="B605" s="111" t="str">
        <f>_xlfn.XLOOKUP(C605,'In-scope Attributes'!B:B,'In-scope Attributes'!H:H,"")</f>
        <v>Sprint 2</v>
      </c>
      <c r="C605" s="135" t="s">
        <v>13152</v>
      </c>
      <c r="D605" s="135" t="s">
        <v>13151</v>
      </c>
      <c r="E605" s="135" t="s">
        <v>11878</v>
      </c>
      <c r="F605" s="135" t="s">
        <v>11877</v>
      </c>
      <c r="G605" s="18">
        <f>COUNTIFS('Golden Rulebook-CDErule level'!$E:$E,$C605,'Golden Rulebook-CDErule level'!$L:$L,G$28,'Golden Rulebook-CDErule level'!$A:$A,$B605,'Golden Rulebook-CDErule level'!$AA:$AA,"Active")</f>
        <v>1</v>
      </c>
      <c r="H605" s="18" cm="1">
        <f t="array" ref="H605">_xlfn.LET(_xlpm.ids,_xlfn._xlws.FILTER('Golden Rulebook-CDErule level'!$S$4:$S$4620,('Golden Rulebook-CDErule level'!$L$4:$L$4620=H$28)*('Golden Rulebook-CDErule level'!$A$4:$A$4620=$B605)*('Golden Rulebook-CDErule level'!$AA$4:$AA$4620="Active"),""),SUM(--ISNUMBER(SEARCH(","&amp;SUBSTITUTE(SUBSTITUTE($C605," ",""),CHAR(160),"")&amp;",",","&amp;SUBSTITUTE(SUBSTITUTE(_xlpm.ids," ",""),CHAR(160),"")&amp;","))))</f>
        <v>0</v>
      </c>
      <c r="I605" s="18">
        <f>COUNTIFS('Golden Rulebook-CDErule level'!$E:$E,$C605,'Golden Rulebook-CDErule level'!$L:$L,I$28,'Golden Rulebook-CDErule level'!$A:$A,$B605,'Golden Rulebook-CDErule level'!$AA:$AA,"Active")</f>
        <v>0</v>
      </c>
      <c r="J605" s="18">
        <f>COUNTIFS('Golden Rulebook-CDErule level'!$E:$E,$C605,'Golden Rulebook-CDErule level'!$L:$L,J$28,'Golden Rulebook-CDErule level'!$A:$A,$B605,'Golden Rulebook-CDErule level'!$AA:$AA,"Active")</f>
        <v>1</v>
      </c>
    </row>
    <row r="606" spans="2:10" hidden="1">
      <c r="B606" s="111" t="str">
        <f>_xlfn.XLOOKUP(C606,'In-scope Attributes'!B:B,'In-scope Attributes'!H:H,"")</f>
        <v>Sprint 2</v>
      </c>
      <c r="C606" s="135" t="s">
        <v>13168</v>
      </c>
      <c r="D606" s="135" t="s">
        <v>13167</v>
      </c>
      <c r="E606" s="135" t="s">
        <v>11878</v>
      </c>
      <c r="F606" s="135" t="s">
        <v>11877</v>
      </c>
      <c r="G606" s="18">
        <f>COUNTIFS('Golden Rulebook-CDErule level'!$E:$E,$C606,'Golden Rulebook-CDErule level'!$L:$L,G$28,'Golden Rulebook-CDErule level'!$A:$A,$B606,'Golden Rulebook-CDErule level'!$AA:$AA,"Active")</f>
        <v>1</v>
      </c>
      <c r="H606" s="18" cm="1">
        <f t="array" ref="H606">_xlfn.LET(_xlpm.ids,_xlfn._xlws.FILTER('Golden Rulebook-CDErule level'!$S$4:$S$4620,('Golden Rulebook-CDErule level'!$L$4:$L$4620=H$28)*('Golden Rulebook-CDErule level'!$A$4:$A$4620=$B606)*('Golden Rulebook-CDErule level'!$AA$4:$AA$4620="Active"),""),SUM(--ISNUMBER(SEARCH(","&amp;SUBSTITUTE(SUBSTITUTE($C606," ",""),CHAR(160),"")&amp;",",","&amp;SUBSTITUTE(SUBSTITUTE(_xlpm.ids," ",""),CHAR(160),"")&amp;","))))</f>
        <v>1</v>
      </c>
      <c r="I606" s="18">
        <f>COUNTIFS('Golden Rulebook-CDErule level'!$E:$E,$C606,'Golden Rulebook-CDErule level'!$L:$L,I$28,'Golden Rulebook-CDErule level'!$A:$A,$B606,'Golden Rulebook-CDErule level'!$AA:$AA,"Active")</f>
        <v>0</v>
      </c>
      <c r="J606" s="18">
        <f>COUNTIFS('Golden Rulebook-CDErule level'!$E:$E,$C606,'Golden Rulebook-CDErule level'!$L:$L,J$28,'Golden Rulebook-CDErule level'!$A:$A,$B606,'Golden Rulebook-CDErule level'!$AA:$AA,"Active")</f>
        <v>1</v>
      </c>
    </row>
    <row r="607" spans="2:10" hidden="1">
      <c r="B607" s="111" t="str">
        <f>_xlfn.XLOOKUP(C607,'In-scope Attributes'!B:B,'In-scope Attributes'!H:H,"")</f>
        <v>Sprint 2</v>
      </c>
      <c r="C607" s="135" t="s">
        <v>13184</v>
      </c>
      <c r="D607" s="135" t="s">
        <v>13183</v>
      </c>
      <c r="E607" s="135" t="s">
        <v>11878</v>
      </c>
      <c r="F607" s="135" t="s">
        <v>11877</v>
      </c>
      <c r="G607" s="18">
        <f>COUNTIFS('Golden Rulebook-CDErule level'!$E:$E,$C607,'Golden Rulebook-CDErule level'!$L:$L,G$28,'Golden Rulebook-CDErule level'!$A:$A,$B607,'Golden Rulebook-CDErule level'!$AA:$AA,"Active")</f>
        <v>1</v>
      </c>
      <c r="H607" s="18" cm="1">
        <f t="array" ref="H607">_xlfn.LET(_xlpm.ids,_xlfn._xlws.FILTER('Golden Rulebook-CDErule level'!$S$4:$S$4620,('Golden Rulebook-CDErule level'!$L$4:$L$4620=H$28)*('Golden Rulebook-CDErule level'!$A$4:$A$4620=$B607)*('Golden Rulebook-CDErule level'!$AA$4:$AA$4620="Active"),""),SUM(--ISNUMBER(SEARCH(","&amp;SUBSTITUTE(SUBSTITUTE($C607," ",""),CHAR(160),"")&amp;",",","&amp;SUBSTITUTE(SUBSTITUTE(_xlpm.ids," ",""),CHAR(160),"")&amp;","))))</f>
        <v>1</v>
      </c>
      <c r="I607" s="18">
        <f>COUNTIFS('Golden Rulebook-CDErule level'!$E:$E,$C607,'Golden Rulebook-CDErule level'!$L:$L,I$28,'Golden Rulebook-CDErule level'!$A:$A,$B607,'Golden Rulebook-CDErule level'!$AA:$AA,"Active")</f>
        <v>0</v>
      </c>
      <c r="J607" s="18">
        <f>COUNTIFS('Golden Rulebook-CDErule level'!$E:$E,$C607,'Golden Rulebook-CDErule level'!$L:$L,J$28,'Golden Rulebook-CDErule level'!$A:$A,$B607,'Golden Rulebook-CDErule level'!$AA:$AA,"Active")</f>
        <v>1</v>
      </c>
    </row>
    <row r="608" spans="2:10" hidden="1">
      <c r="B608" s="111" t="str">
        <f>_xlfn.XLOOKUP(C608,'In-scope Attributes'!B:B,'In-scope Attributes'!H:H,"")</f>
        <v>Sprint 2</v>
      </c>
      <c r="C608" s="135" t="s">
        <v>13199</v>
      </c>
      <c r="D608" s="135" t="s">
        <v>6196</v>
      </c>
      <c r="E608" s="135" t="s">
        <v>11878</v>
      </c>
      <c r="F608" s="135" t="s">
        <v>11877</v>
      </c>
      <c r="G608" s="18">
        <f>COUNTIFS('Golden Rulebook-CDErule level'!$E:$E,$C608,'Golden Rulebook-CDErule level'!$L:$L,G$28,'Golden Rulebook-CDErule level'!$A:$A,$B608,'Golden Rulebook-CDErule level'!$AA:$AA,"Active")</f>
        <v>1</v>
      </c>
      <c r="H608" s="18" cm="1">
        <f t="array" ref="H608">_xlfn.LET(_xlpm.ids,_xlfn._xlws.FILTER('Golden Rulebook-CDErule level'!$S$4:$S$4620,('Golden Rulebook-CDErule level'!$L$4:$L$4620=H$28)*('Golden Rulebook-CDErule level'!$A$4:$A$4620=$B608)*('Golden Rulebook-CDErule level'!$AA$4:$AA$4620="Active"),""),SUM(--ISNUMBER(SEARCH(","&amp;SUBSTITUTE(SUBSTITUTE($C608," ",""),CHAR(160),"")&amp;",",","&amp;SUBSTITUTE(SUBSTITUTE(_xlpm.ids," ",""),CHAR(160),"")&amp;","))))</f>
        <v>1</v>
      </c>
      <c r="I608" s="18">
        <f>COUNTIFS('Golden Rulebook-CDErule level'!$E:$E,$C608,'Golden Rulebook-CDErule level'!$L:$L,I$28,'Golden Rulebook-CDErule level'!$A:$A,$B608,'Golden Rulebook-CDErule level'!$AA:$AA,"Active")</f>
        <v>0</v>
      </c>
      <c r="J608" s="18">
        <f>COUNTIFS('Golden Rulebook-CDErule level'!$E:$E,$C608,'Golden Rulebook-CDErule level'!$L:$L,J$28,'Golden Rulebook-CDErule level'!$A:$A,$B608,'Golden Rulebook-CDErule level'!$AA:$AA,"Active")</f>
        <v>1</v>
      </c>
    </row>
    <row r="609" spans="2:10" hidden="1">
      <c r="B609" s="111" t="str">
        <f>_xlfn.XLOOKUP(C609,'In-scope Attributes'!B:B,'In-scope Attributes'!H:H,"")</f>
        <v>Sprint 2</v>
      </c>
      <c r="C609" s="135" t="s">
        <v>13213</v>
      </c>
      <c r="D609" s="135" t="s">
        <v>13212</v>
      </c>
      <c r="E609" s="135" t="s">
        <v>11878</v>
      </c>
      <c r="F609" s="135" t="s">
        <v>11877</v>
      </c>
      <c r="G609" s="18">
        <f>COUNTIFS('Golden Rulebook-CDErule level'!$E:$E,$C609,'Golden Rulebook-CDErule level'!$L:$L,G$28,'Golden Rulebook-CDErule level'!$A:$A,$B609,'Golden Rulebook-CDErule level'!$AA:$AA,"Active")</f>
        <v>1</v>
      </c>
      <c r="H609" s="18" cm="1">
        <f t="array" ref="H609">_xlfn.LET(_xlpm.ids,_xlfn._xlws.FILTER('Golden Rulebook-CDErule level'!$S$4:$S$4620,('Golden Rulebook-CDErule level'!$L$4:$L$4620=H$28)*('Golden Rulebook-CDErule level'!$A$4:$A$4620=$B609)*('Golden Rulebook-CDErule level'!$AA$4:$AA$4620="Active"),""),SUM(--ISNUMBER(SEARCH(","&amp;SUBSTITUTE(SUBSTITUTE($C609," ",""),CHAR(160),"")&amp;",",","&amp;SUBSTITUTE(SUBSTITUTE(_xlpm.ids," ",""),CHAR(160),"")&amp;","))))</f>
        <v>0</v>
      </c>
      <c r="I609" s="18">
        <f>COUNTIFS('Golden Rulebook-CDErule level'!$E:$E,$C609,'Golden Rulebook-CDErule level'!$L:$L,I$28,'Golden Rulebook-CDErule level'!$A:$A,$B609,'Golden Rulebook-CDErule level'!$AA:$AA,"Active")</f>
        <v>0</v>
      </c>
      <c r="J609" s="18">
        <f>COUNTIFS('Golden Rulebook-CDErule level'!$E:$E,$C609,'Golden Rulebook-CDErule level'!$L:$L,J$28,'Golden Rulebook-CDErule level'!$A:$A,$B609,'Golden Rulebook-CDErule level'!$AA:$AA,"Active")</f>
        <v>1</v>
      </c>
    </row>
    <row r="610" spans="2:10" hidden="1">
      <c r="B610" s="111" t="str">
        <f>_xlfn.XLOOKUP(C610,'In-scope Attributes'!B:B,'In-scope Attributes'!H:H,"")</f>
        <v>Sprint 2</v>
      </c>
      <c r="C610" s="135" t="s">
        <v>13229</v>
      </c>
      <c r="D610" s="135" t="s">
        <v>13228</v>
      </c>
      <c r="E610" s="135" t="s">
        <v>11878</v>
      </c>
      <c r="F610" s="135" t="s">
        <v>11877</v>
      </c>
      <c r="G610" s="18">
        <f>COUNTIFS('Golden Rulebook-CDErule level'!$E:$E,$C610,'Golden Rulebook-CDErule level'!$L:$L,G$28,'Golden Rulebook-CDErule level'!$A:$A,$B610,'Golden Rulebook-CDErule level'!$AA:$AA,"Active")</f>
        <v>1</v>
      </c>
      <c r="H610" s="18" cm="1">
        <f t="array" ref="H610">_xlfn.LET(_xlpm.ids,_xlfn._xlws.FILTER('Golden Rulebook-CDErule level'!$S$4:$S$4620,('Golden Rulebook-CDErule level'!$L$4:$L$4620=H$28)*('Golden Rulebook-CDErule level'!$A$4:$A$4620=$B610)*('Golden Rulebook-CDErule level'!$AA$4:$AA$4620="Active"),""),SUM(--ISNUMBER(SEARCH(","&amp;SUBSTITUTE(SUBSTITUTE($C610," ",""),CHAR(160),"")&amp;",",","&amp;SUBSTITUTE(SUBSTITUTE(_xlpm.ids," ",""),CHAR(160),"")&amp;","))))</f>
        <v>1</v>
      </c>
      <c r="I610" s="18">
        <f>COUNTIFS('Golden Rulebook-CDErule level'!$E:$E,$C610,'Golden Rulebook-CDErule level'!$L:$L,I$28,'Golden Rulebook-CDErule level'!$A:$A,$B610,'Golden Rulebook-CDErule level'!$AA:$AA,"Active")</f>
        <v>0</v>
      </c>
      <c r="J610" s="18">
        <f>COUNTIFS('Golden Rulebook-CDErule level'!$E:$E,$C610,'Golden Rulebook-CDErule level'!$L:$L,J$28,'Golden Rulebook-CDErule level'!$A:$A,$B610,'Golden Rulebook-CDErule level'!$AA:$AA,"Active")</f>
        <v>1</v>
      </c>
    </row>
    <row r="611" spans="2:10" hidden="1">
      <c r="B611" s="111" t="str">
        <f>_xlfn.XLOOKUP(C611,'In-scope Attributes'!B:B,'In-scope Attributes'!H:H,"")</f>
        <v>Sprint 2</v>
      </c>
      <c r="C611" s="135" t="s">
        <v>13245</v>
      </c>
      <c r="D611" s="135" t="s">
        <v>13244</v>
      </c>
      <c r="E611" s="135" t="s">
        <v>11878</v>
      </c>
      <c r="F611" s="135" t="s">
        <v>11877</v>
      </c>
      <c r="G611" s="18">
        <f>COUNTIFS('Golden Rulebook-CDErule level'!$E:$E,$C611,'Golden Rulebook-CDErule level'!$L:$L,G$28,'Golden Rulebook-CDErule level'!$A:$A,$B611,'Golden Rulebook-CDErule level'!$AA:$AA,"Active")</f>
        <v>1</v>
      </c>
      <c r="H611" s="18" cm="1">
        <f t="array" ref="H611">_xlfn.LET(_xlpm.ids,_xlfn._xlws.FILTER('Golden Rulebook-CDErule level'!$S$4:$S$4620,('Golden Rulebook-CDErule level'!$L$4:$L$4620=H$28)*('Golden Rulebook-CDErule level'!$A$4:$A$4620=$B611)*('Golden Rulebook-CDErule level'!$AA$4:$AA$4620="Active"),""),SUM(--ISNUMBER(SEARCH(","&amp;SUBSTITUTE(SUBSTITUTE($C611," ",""),CHAR(160),"")&amp;",",","&amp;SUBSTITUTE(SUBSTITUTE(_xlpm.ids," ",""),CHAR(160),"")&amp;","))))</f>
        <v>0</v>
      </c>
      <c r="I611" s="18">
        <f>COUNTIFS('Golden Rulebook-CDErule level'!$E:$E,$C611,'Golden Rulebook-CDErule level'!$L:$L,I$28,'Golden Rulebook-CDErule level'!$A:$A,$B611,'Golden Rulebook-CDErule level'!$AA:$AA,"Active")</f>
        <v>0</v>
      </c>
      <c r="J611" s="18">
        <f>COUNTIFS('Golden Rulebook-CDErule level'!$E:$E,$C611,'Golden Rulebook-CDErule level'!$L:$L,J$28,'Golden Rulebook-CDErule level'!$A:$A,$B611,'Golden Rulebook-CDErule level'!$AA:$AA,"Active")</f>
        <v>1</v>
      </c>
    </row>
    <row r="612" spans="2:10" hidden="1">
      <c r="B612" s="111" t="str">
        <f>_xlfn.XLOOKUP(C612,'In-scope Attributes'!B:B,'In-scope Attributes'!H:H,"")</f>
        <v>Sprint 2</v>
      </c>
      <c r="C612" s="135" t="s">
        <v>13261</v>
      </c>
      <c r="D612" s="135" t="s">
        <v>13260</v>
      </c>
      <c r="E612" s="135" t="s">
        <v>11878</v>
      </c>
      <c r="F612" s="135" t="s">
        <v>11877</v>
      </c>
      <c r="G612" s="18">
        <f>COUNTIFS('Golden Rulebook-CDErule level'!$E:$E,$C612,'Golden Rulebook-CDErule level'!$L:$L,G$28,'Golden Rulebook-CDErule level'!$A:$A,$B612,'Golden Rulebook-CDErule level'!$AA:$AA,"Active")</f>
        <v>1</v>
      </c>
      <c r="H612" s="18" cm="1">
        <f t="array" ref="H612">_xlfn.LET(_xlpm.ids,_xlfn._xlws.FILTER('Golden Rulebook-CDErule level'!$S$4:$S$4620,('Golden Rulebook-CDErule level'!$L$4:$L$4620=H$28)*('Golden Rulebook-CDErule level'!$A$4:$A$4620=$B612)*('Golden Rulebook-CDErule level'!$AA$4:$AA$4620="Active"),""),SUM(--ISNUMBER(SEARCH(","&amp;SUBSTITUTE(SUBSTITUTE($C612," ",""),CHAR(160),"")&amp;",",","&amp;SUBSTITUTE(SUBSTITUTE(_xlpm.ids," ",""),CHAR(160),"")&amp;","))))</f>
        <v>0</v>
      </c>
      <c r="I612" s="18">
        <f>COUNTIFS('Golden Rulebook-CDErule level'!$E:$E,$C612,'Golden Rulebook-CDErule level'!$L:$L,I$28,'Golden Rulebook-CDErule level'!$A:$A,$B612,'Golden Rulebook-CDErule level'!$AA:$AA,"Active")</f>
        <v>0</v>
      </c>
      <c r="J612" s="18">
        <f>COUNTIFS('Golden Rulebook-CDErule level'!$E:$E,$C612,'Golden Rulebook-CDErule level'!$L:$L,J$28,'Golden Rulebook-CDErule level'!$A:$A,$B612,'Golden Rulebook-CDErule level'!$AA:$AA,"Active")</f>
        <v>1</v>
      </c>
    </row>
    <row r="613" spans="2:10" hidden="1">
      <c r="B613" s="111" t="str">
        <f>_xlfn.XLOOKUP(C613,'In-scope Attributes'!B:B,'In-scope Attributes'!H:H,"")</f>
        <v>Sprint 2</v>
      </c>
      <c r="C613" s="135" t="s">
        <v>13277</v>
      </c>
      <c r="D613" s="135" t="s">
        <v>13276</v>
      </c>
      <c r="E613" s="135" t="s">
        <v>11878</v>
      </c>
      <c r="F613" s="135" t="s">
        <v>11877</v>
      </c>
      <c r="G613" s="18">
        <f>COUNTIFS('Golden Rulebook-CDErule level'!$E:$E,$C613,'Golden Rulebook-CDErule level'!$L:$L,G$28,'Golden Rulebook-CDErule level'!$A:$A,$B613,'Golden Rulebook-CDErule level'!$AA:$AA,"Active")</f>
        <v>1</v>
      </c>
      <c r="H613" s="18" cm="1">
        <f t="array" ref="H613">_xlfn.LET(_xlpm.ids,_xlfn._xlws.FILTER('Golden Rulebook-CDErule level'!$S$4:$S$4620,('Golden Rulebook-CDErule level'!$L$4:$L$4620=H$28)*('Golden Rulebook-CDErule level'!$A$4:$A$4620=$B613)*('Golden Rulebook-CDErule level'!$AA$4:$AA$4620="Active"),""),SUM(--ISNUMBER(SEARCH(","&amp;SUBSTITUTE(SUBSTITUTE($C613," ",""),CHAR(160),"")&amp;",",","&amp;SUBSTITUTE(SUBSTITUTE(_xlpm.ids," ",""),CHAR(160),"")&amp;","))))</f>
        <v>1</v>
      </c>
      <c r="I613" s="18">
        <f>COUNTIFS('Golden Rulebook-CDErule level'!$E:$E,$C613,'Golden Rulebook-CDErule level'!$L:$L,I$28,'Golden Rulebook-CDErule level'!$A:$A,$B613,'Golden Rulebook-CDErule level'!$AA:$AA,"Active")</f>
        <v>0</v>
      </c>
      <c r="J613" s="18">
        <f>COUNTIFS('Golden Rulebook-CDErule level'!$E:$E,$C613,'Golden Rulebook-CDErule level'!$L:$L,J$28,'Golden Rulebook-CDErule level'!$A:$A,$B613,'Golden Rulebook-CDErule level'!$AA:$AA,"Active")</f>
        <v>1</v>
      </c>
    </row>
    <row r="614" spans="2:10" hidden="1">
      <c r="B614" s="111" t="str">
        <f>_xlfn.XLOOKUP(C614,'In-scope Attributes'!B:B,'In-scope Attributes'!H:H,"")</f>
        <v>Sprint 2</v>
      </c>
      <c r="C614" s="135" t="s">
        <v>13293</v>
      </c>
      <c r="D614" s="135" t="s">
        <v>13292</v>
      </c>
      <c r="E614" s="135" t="s">
        <v>11878</v>
      </c>
      <c r="F614" s="135" t="s">
        <v>11877</v>
      </c>
      <c r="G614" s="18">
        <f>COUNTIFS('Golden Rulebook-CDErule level'!$E:$E,$C614,'Golden Rulebook-CDErule level'!$L:$L,G$28,'Golden Rulebook-CDErule level'!$A:$A,$B614,'Golden Rulebook-CDErule level'!$AA:$AA,"Active")</f>
        <v>1</v>
      </c>
      <c r="H614" s="18" cm="1">
        <f t="array" ref="H614">_xlfn.LET(_xlpm.ids,_xlfn._xlws.FILTER('Golden Rulebook-CDErule level'!$S$4:$S$4620,('Golden Rulebook-CDErule level'!$L$4:$L$4620=H$28)*('Golden Rulebook-CDErule level'!$A$4:$A$4620=$B614)*('Golden Rulebook-CDErule level'!$AA$4:$AA$4620="Active"),""),SUM(--ISNUMBER(SEARCH(","&amp;SUBSTITUTE(SUBSTITUTE($C614," ",""),CHAR(160),"")&amp;",",","&amp;SUBSTITUTE(SUBSTITUTE(_xlpm.ids," ",""),CHAR(160),"")&amp;","))))</f>
        <v>0</v>
      </c>
      <c r="I614" s="18">
        <f>COUNTIFS('Golden Rulebook-CDErule level'!$E:$E,$C614,'Golden Rulebook-CDErule level'!$L:$L,I$28,'Golden Rulebook-CDErule level'!$A:$A,$B614,'Golden Rulebook-CDErule level'!$AA:$AA,"Active")</f>
        <v>0</v>
      </c>
      <c r="J614" s="18">
        <f>COUNTIFS('Golden Rulebook-CDErule level'!$E:$E,$C614,'Golden Rulebook-CDErule level'!$L:$L,J$28,'Golden Rulebook-CDErule level'!$A:$A,$B614,'Golden Rulebook-CDErule level'!$AA:$AA,"Active")</f>
        <v>1</v>
      </c>
    </row>
    <row r="615" spans="2:10" hidden="1">
      <c r="B615" s="111" t="str">
        <f>_xlfn.XLOOKUP(C615,'In-scope Attributes'!B:B,'In-scope Attributes'!H:H,"")</f>
        <v>Sprint 2</v>
      </c>
      <c r="C615" s="135" t="s">
        <v>13309</v>
      </c>
      <c r="D615" s="135" t="s">
        <v>13308</v>
      </c>
      <c r="E615" s="135" t="s">
        <v>11878</v>
      </c>
      <c r="F615" s="135" t="s">
        <v>11877</v>
      </c>
      <c r="G615" s="18">
        <f>COUNTIFS('Golden Rulebook-CDErule level'!$E:$E,$C615,'Golden Rulebook-CDErule level'!$L:$L,G$28,'Golden Rulebook-CDErule level'!$A:$A,$B615,'Golden Rulebook-CDErule level'!$AA:$AA,"Active")</f>
        <v>1</v>
      </c>
      <c r="H615" s="18" cm="1">
        <f t="array" ref="H615">_xlfn.LET(_xlpm.ids,_xlfn._xlws.FILTER('Golden Rulebook-CDErule level'!$S$4:$S$4620,('Golden Rulebook-CDErule level'!$L$4:$L$4620=H$28)*('Golden Rulebook-CDErule level'!$A$4:$A$4620=$B615)*('Golden Rulebook-CDErule level'!$AA$4:$AA$4620="Active"),""),SUM(--ISNUMBER(SEARCH(","&amp;SUBSTITUTE(SUBSTITUTE($C615," ",""),CHAR(160),"")&amp;",",","&amp;SUBSTITUTE(SUBSTITUTE(_xlpm.ids," ",""),CHAR(160),"")&amp;","))))</f>
        <v>0</v>
      </c>
      <c r="I615" s="18">
        <f>COUNTIFS('Golden Rulebook-CDErule level'!$E:$E,$C615,'Golden Rulebook-CDErule level'!$L:$L,I$28,'Golden Rulebook-CDErule level'!$A:$A,$B615,'Golden Rulebook-CDErule level'!$AA:$AA,"Active")</f>
        <v>0</v>
      </c>
      <c r="J615" s="18">
        <f>COUNTIFS('Golden Rulebook-CDErule level'!$E:$E,$C615,'Golden Rulebook-CDErule level'!$L:$L,J$28,'Golden Rulebook-CDErule level'!$A:$A,$B615,'Golden Rulebook-CDErule level'!$AA:$AA,"Active")</f>
        <v>1</v>
      </c>
    </row>
    <row r="616" spans="2:10" hidden="1">
      <c r="B616" s="111" t="str">
        <f>_xlfn.XLOOKUP(C616,'In-scope Attributes'!B:B,'In-scope Attributes'!H:H,"")</f>
        <v>Sprint 2</v>
      </c>
      <c r="C616" s="135" t="s">
        <v>13324</v>
      </c>
      <c r="D616" s="135" t="s">
        <v>3486</v>
      </c>
      <c r="E616" s="135" t="s">
        <v>11878</v>
      </c>
      <c r="F616" s="135" t="s">
        <v>11877</v>
      </c>
      <c r="G616" s="18">
        <f>COUNTIFS('Golden Rulebook-CDErule level'!$E:$E,$C616,'Golden Rulebook-CDErule level'!$L:$L,G$28,'Golden Rulebook-CDErule level'!$A:$A,$B616,'Golden Rulebook-CDErule level'!$AA:$AA,"Active")</f>
        <v>1</v>
      </c>
      <c r="H616" s="18" cm="1">
        <f t="array" ref="H616">_xlfn.LET(_xlpm.ids,_xlfn._xlws.FILTER('Golden Rulebook-CDErule level'!$S$4:$S$4620,('Golden Rulebook-CDErule level'!$L$4:$L$4620=H$28)*('Golden Rulebook-CDErule level'!$A$4:$A$4620=$B616)*('Golden Rulebook-CDErule level'!$AA$4:$AA$4620="Active"),""),SUM(--ISNUMBER(SEARCH(","&amp;SUBSTITUTE(SUBSTITUTE($C616," ",""),CHAR(160),"")&amp;",",","&amp;SUBSTITUTE(SUBSTITUTE(_xlpm.ids," ",""),CHAR(160),"")&amp;","))))</f>
        <v>0</v>
      </c>
      <c r="I616" s="18">
        <f>COUNTIFS('Golden Rulebook-CDErule level'!$E:$E,$C616,'Golden Rulebook-CDErule level'!$L:$L,I$28,'Golden Rulebook-CDErule level'!$A:$A,$B616,'Golden Rulebook-CDErule level'!$AA:$AA,"Active")</f>
        <v>0</v>
      </c>
      <c r="J616" s="18">
        <f>COUNTIFS('Golden Rulebook-CDErule level'!$E:$E,$C616,'Golden Rulebook-CDErule level'!$L:$L,J$28,'Golden Rulebook-CDErule level'!$A:$A,$B616,'Golden Rulebook-CDErule level'!$AA:$AA,"Active")</f>
        <v>1</v>
      </c>
    </row>
    <row r="617" spans="2:10" hidden="1">
      <c r="B617" s="111" t="str">
        <f>_xlfn.XLOOKUP(C617,'In-scope Attributes'!B:B,'In-scope Attributes'!H:H,"")</f>
        <v>Sprint 2</v>
      </c>
      <c r="C617" s="135" t="s">
        <v>13340</v>
      </c>
      <c r="D617" s="135" t="s">
        <v>13339</v>
      </c>
      <c r="E617" s="135" t="s">
        <v>11878</v>
      </c>
      <c r="F617" s="135" t="s">
        <v>11877</v>
      </c>
      <c r="G617" s="18">
        <f>COUNTIFS('Golden Rulebook-CDErule level'!$E:$E,$C617,'Golden Rulebook-CDErule level'!$L:$L,G$28,'Golden Rulebook-CDErule level'!$A:$A,$B617,'Golden Rulebook-CDErule level'!$AA:$AA,"Active")</f>
        <v>1</v>
      </c>
      <c r="H617" s="18" cm="1">
        <f t="array" ref="H617">_xlfn.LET(_xlpm.ids,_xlfn._xlws.FILTER('Golden Rulebook-CDErule level'!$S$4:$S$4620,('Golden Rulebook-CDErule level'!$L$4:$L$4620=H$28)*('Golden Rulebook-CDErule level'!$A$4:$A$4620=$B617)*('Golden Rulebook-CDErule level'!$AA$4:$AA$4620="Active"),""),SUM(--ISNUMBER(SEARCH(","&amp;SUBSTITUTE(SUBSTITUTE($C617," ",""),CHAR(160),"")&amp;",",","&amp;SUBSTITUTE(SUBSTITUTE(_xlpm.ids," ",""),CHAR(160),"")&amp;","))))</f>
        <v>0</v>
      </c>
      <c r="I617" s="18">
        <f>COUNTIFS('Golden Rulebook-CDErule level'!$E:$E,$C617,'Golden Rulebook-CDErule level'!$L:$L,I$28,'Golden Rulebook-CDErule level'!$A:$A,$B617,'Golden Rulebook-CDErule level'!$AA:$AA,"Active")</f>
        <v>0</v>
      </c>
      <c r="J617" s="18">
        <f>COUNTIFS('Golden Rulebook-CDErule level'!$E:$E,$C617,'Golden Rulebook-CDErule level'!$L:$L,J$28,'Golden Rulebook-CDErule level'!$A:$A,$B617,'Golden Rulebook-CDErule level'!$AA:$AA,"Active")</f>
        <v>1</v>
      </c>
    </row>
    <row r="618" spans="2:10" hidden="1">
      <c r="B618" s="111" t="str">
        <f>_xlfn.XLOOKUP(C618,'In-scope Attributes'!B:B,'In-scope Attributes'!H:H,"")</f>
        <v>Sprint 2</v>
      </c>
      <c r="C618" s="135" t="s">
        <v>13356</v>
      </c>
      <c r="D618" s="135" t="s">
        <v>13355</v>
      </c>
      <c r="E618" s="135" t="s">
        <v>11878</v>
      </c>
      <c r="F618" s="135" t="s">
        <v>11877</v>
      </c>
      <c r="G618" s="18">
        <f>COUNTIFS('Golden Rulebook-CDErule level'!$E:$E,$C618,'Golden Rulebook-CDErule level'!$L:$L,G$28,'Golden Rulebook-CDErule level'!$A:$A,$B618,'Golden Rulebook-CDErule level'!$AA:$AA,"Active")</f>
        <v>1</v>
      </c>
      <c r="H618" s="18" cm="1">
        <f t="array" ref="H618">_xlfn.LET(_xlpm.ids,_xlfn._xlws.FILTER('Golden Rulebook-CDErule level'!$S$4:$S$4620,('Golden Rulebook-CDErule level'!$L$4:$L$4620=H$28)*('Golden Rulebook-CDErule level'!$A$4:$A$4620=$B618)*('Golden Rulebook-CDErule level'!$AA$4:$AA$4620="Active"),""),SUM(--ISNUMBER(SEARCH(","&amp;SUBSTITUTE(SUBSTITUTE($C618," ",""),CHAR(160),"")&amp;",",","&amp;SUBSTITUTE(SUBSTITUTE(_xlpm.ids," ",""),CHAR(160),"")&amp;","))))</f>
        <v>1</v>
      </c>
      <c r="I618" s="18">
        <f>COUNTIFS('Golden Rulebook-CDErule level'!$E:$E,$C618,'Golden Rulebook-CDErule level'!$L:$L,I$28,'Golden Rulebook-CDErule level'!$A:$A,$B618,'Golden Rulebook-CDErule level'!$AA:$AA,"Active")</f>
        <v>0</v>
      </c>
      <c r="J618" s="18">
        <f>COUNTIFS('Golden Rulebook-CDErule level'!$E:$E,$C618,'Golden Rulebook-CDErule level'!$L:$L,J$28,'Golden Rulebook-CDErule level'!$A:$A,$B618,'Golden Rulebook-CDErule level'!$AA:$AA,"Active")</f>
        <v>1</v>
      </c>
    </row>
    <row r="619" spans="2:10" hidden="1">
      <c r="B619" s="111" t="str">
        <f>_xlfn.XLOOKUP(C619,'In-scope Attributes'!B:B,'In-scope Attributes'!H:H,"")</f>
        <v>Sprint 2</v>
      </c>
      <c r="C619" s="135" t="s">
        <v>13373</v>
      </c>
      <c r="D619" s="135" t="s">
        <v>11879</v>
      </c>
      <c r="E619" s="135" t="s">
        <v>13372</v>
      </c>
      <c r="F619" s="135" t="s">
        <v>13371</v>
      </c>
      <c r="G619" s="18">
        <f>COUNTIFS('Golden Rulebook-CDErule level'!$E:$E,$C619,'Golden Rulebook-CDErule level'!$L:$L,G$28,'Golden Rulebook-CDErule level'!$A:$A,$B619,'Golden Rulebook-CDErule level'!$AA:$AA,"Active")</f>
        <v>1</v>
      </c>
      <c r="H619" s="18" cm="1">
        <f t="array" ref="H619">_xlfn.LET(_xlpm.ids,_xlfn._xlws.FILTER('Golden Rulebook-CDErule level'!$S$4:$S$4620,('Golden Rulebook-CDErule level'!$L$4:$L$4620=H$28)*('Golden Rulebook-CDErule level'!$A$4:$A$4620=$B619)*('Golden Rulebook-CDErule level'!$AA$4:$AA$4620="Active"),""),SUM(--ISNUMBER(SEARCH(","&amp;SUBSTITUTE(SUBSTITUTE($C619," ",""),CHAR(160),"")&amp;",",","&amp;SUBSTITUTE(SUBSTITUTE(_xlpm.ids," ",""),CHAR(160),"")&amp;","))))</f>
        <v>1</v>
      </c>
      <c r="I619" s="18">
        <f>COUNTIFS('Golden Rulebook-CDErule level'!$E:$E,$C619,'Golden Rulebook-CDErule level'!$L:$L,I$28,'Golden Rulebook-CDErule level'!$A:$A,$B619,'Golden Rulebook-CDErule level'!$AA:$AA,"Active")</f>
        <v>0</v>
      </c>
      <c r="J619" s="18">
        <f>COUNTIFS('Golden Rulebook-CDErule level'!$E:$E,$C619,'Golden Rulebook-CDErule level'!$L:$L,J$28,'Golden Rulebook-CDErule level'!$A:$A,$B619,'Golden Rulebook-CDErule level'!$AA:$AA,"Active")</f>
        <v>1</v>
      </c>
    </row>
    <row r="620" spans="2:10" hidden="1">
      <c r="B620" s="111" t="str">
        <f>_xlfn.XLOOKUP(C620,'In-scope Attributes'!B:B,'In-scope Attributes'!H:H,"")</f>
        <v>Sprint 2</v>
      </c>
      <c r="C620" s="135" t="s">
        <v>13388</v>
      </c>
      <c r="D620" s="135" t="s">
        <v>11904</v>
      </c>
      <c r="E620" s="135" t="s">
        <v>13372</v>
      </c>
      <c r="F620" s="135" t="s">
        <v>13371</v>
      </c>
      <c r="G620" s="18">
        <f>COUNTIFS('Golden Rulebook-CDErule level'!$E:$E,$C620,'Golden Rulebook-CDErule level'!$L:$L,G$28,'Golden Rulebook-CDErule level'!$A:$A,$B620,'Golden Rulebook-CDErule level'!$AA:$AA,"Active")</f>
        <v>1</v>
      </c>
      <c r="H620" s="18" cm="1">
        <f t="array" ref="H620">_xlfn.LET(_xlpm.ids,_xlfn._xlws.FILTER('Golden Rulebook-CDErule level'!$S$4:$S$4620,('Golden Rulebook-CDErule level'!$L$4:$L$4620=H$28)*('Golden Rulebook-CDErule level'!$A$4:$A$4620=$B620)*('Golden Rulebook-CDErule level'!$AA$4:$AA$4620="Active"),""),SUM(--ISNUMBER(SEARCH(","&amp;SUBSTITUTE(SUBSTITUTE($C620," ",""),CHAR(160),"")&amp;",",","&amp;SUBSTITUTE(SUBSTITUTE(_xlpm.ids," ",""),CHAR(160),"")&amp;","))))</f>
        <v>0</v>
      </c>
      <c r="I620" s="18">
        <f>COUNTIFS('Golden Rulebook-CDErule level'!$E:$E,$C620,'Golden Rulebook-CDErule level'!$L:$L,I$28,'Golden Rulebook-CDErule level'!$A:$A,$B620,'Golden Rulebook-CDErule level'!$AA:$AA,"Active")</f>
        <v>0</v>
      </c>
      <c r="J620" s="18">
        <f>COUNTIFS('Golden Rulebook-CDErule level'!$E:$E,$C620,'Golden Rulebook-CDErule level'!$L:$L,J$28,'Golden Rulebook-CDErule level'!$A:$A,$B620,'Golden Rulebook-CDErule level'!$AA:$AA,"Active")</f>
        <v>1</v>
      </c>
    </row>
    <row r="621" spans="2:10" hidden="1">
      <c r="B621" s="111" t="str">
        <f>_xlfn.XLOOKUP(C621,'In-scope Attributes'!B:B,'In-scope Attributes'!H:H,"")</f>
        <v>Sprint 2</v>
      </c>
      <c r="C621" s="135" t="s">
        <v>13403</v>
      </c>
      <c r="D621" s="135" t="s">
        <v>11936</v>
      </c>
      <c r="E621" s="135" t="s">
        <v>13372</v>
      </c>
      <c r="F621" s="135" t="s">
        <v>13371</v>
      </c>
      <c r="G621" s="18">
        <f>COUNTIFS('Golden Rulebook-CDErule level'!$E:$E,$C621,'Golden Rulebook-CDErule level'!$L:$L,G$28,'Golden Rulebook-CDErule level'!$A:$A,$B621,'Golden Rulebook-CDErule level'!$AA:$AA,"Active")</f>
        <v>1</v>
      </c>
      <c r="H621" s="18" cm="1">
        <f t="array" ref="H621">_xlfn.LET(_xlpm.ids,_xlfn._xlws.FILTER('Golden Rulebook-CDErule level'!$S$4:$S$4620,('Golden Rulebook-CDErule level'!$L$4:$L$4620=H$28)*('Golden Rulebook-CDErule level'!$A$4:$A$4620=$B621)*('Golden Rulebook-CDErule level'!$AA$4:$AA$4620="Active"),""),SUM(--ISNUMBER(SEARCH(","&amp;SUBSTITUTE(SUBSTITUTE($C621," ",""),CHAR(160),"")&amp;",",","&amp;SUBSTITUTE(SUBSTITUTE(_xlpm.ids," ",""),CHAR(160),"")&amp;","))))</f>
        <v>1</v>
      </c>
      <c r="I621" s="18">
        <f>COUNTIFS('Golden Rulebook-CDErule level'!$E:$E,$C621,'Golden Rulebook-CDErule level'!$L:$L,I$28,'Golden Rulebook-CDErule level'!$A:$A,$B621,'Golden Rulebook-CDErule level'!$AA:$AA,"Active")</f>
        <v>0</v>
      </c>
      <c r="J621" s="18">
        <f>COUNTIFS('Golden Rulebook-CDErule level'!$E:$E,$C621,'Golden Rulebook-CDErule level'!$L:$L,J$28,'Golden Rulebook-CDErule level'!$A:$A,$B621,'Golden Rulebook-CDErule level'!$AA:$AA,"Active")</f>
        <v>1</v>
      </c>
    </row>
    <row r="622" spans="2:10" hidden="1">
      <c r="B622" s="111" t="str">
        <f>_xlfn.XLOOKUP(C622,'In-scope Attributes'!B:B,'In-scope Attributes'!H:H,"")</f>
        <v>Sprint 2</v>
      </c>
      <c r="C622" s="135" t="s">
        <v>13425</v>
      </c>
      <c r="D622" s="135" t="s">
        <v>11984</v>
      </c>
      <c r="E622" s="135" t="s">
        <v>13372</v>
      </c>
      <c r="F622" s="135" t="s">
        <v>13371</v>
      </c>
      <c r="G622" s="18">
        <f>COUNTIFS('Golden Rulebook-CDErule level'!$E:$E,$C622,'Golden Rulebook-CDErule level'!$L:$L,G$28,'Golden Rulebook-CDErule level'!$A:$A,$B622,'Golden Rulebook-CDErule level'!$AA:$AA,"Active")</f>
        <v>1</v>
      </c>
      <c r="H622" s="18" cm="1">
        <f t="array" ref="H622">_xlfn.LET(_xlpm.ids,_xlfn._xlws.FILTER('Golden Rulebook-CDErule level'!$S$4:$S$4620,('Golden Rulebook-CDErule level'!$L$4:$L$4620=H$28)*('Golden Rulebook-CDErule level'!$A$4:$A$4620=$B622)*('Golden Rulebook-CDErule level'!$AA$4:$AA$4620="Active"),""),SUM(--ISNUMBER(SEARCH(","&amp;SUBSTITUTE(SUBSTITUTE($C622," ",""),CHAR(160),"")&amp;",",","&amp;SUBSTITUTE(SUBSTITUTE(_xlpm.ids," ",""),CHAR(160),"")&amp;","))))</f>
        <v>1</v>
      </c>
      <c r="I622" s="18">
        <f>COUNTIFS('Golden Rulebook-CDErule level'!$E:$E,$C622,'Golden Rulebook-CDErule level'!$L:$L,I$28,'Golden Rulebook-CDErule level'!$A:$A,$B622,'Golden Rulebook-CDErule level'!$AA:$AA,"Active")</f>
        <v>0</v>
      </c>
      <c r="J622" s="18">
        <f>COUNTIFS('Golden Rulebook-CDErule level'!$E:$E,$C622,'Golden Rulebook-CDErule level'!$L:$L,J$28,'Golden Rulebook-CDErule level'!$A:$A,$B622,'Golden Rulebook-CDErule level'!$AA:$AA,"Active")</f>
        <v>2</v>
      </c>
    </row>
    <row r="623" spans="2:10" hidden="1">
      <c r="B623" s="111" t="str">
        <f>_xlfn.XLOOKUP(C623,'In-scope Attributes'!B:B,'In-scope Attributes'!H:H,"")</f>
        <v>Sprint 2</v>
      </c>
      <c r="C623" s="135" t="s">
        <v>13446</v>
      </c>
      <c r="D623" s="135" t="s">
        <v>12092</v>
      </c>
      <c r="E623" s="135" t="s">
        <v>13372</v>
      </c>
      <c r="F623" s="135" t="s">
        <v>13371</v>
      </c>
      <c r="G623" s="18">
        <f>COUNTIFS('Golden Rulebook-CDErule level'!$E:$E,$C623,'Golden Rulebook-CDErule level'!$L:$L,G$28,'Golden Rulebook-CDErule level'!$A:$A,$B623,'Golden Rulebook-CDErule level'!$AA:$AA,"Active")</f>
        <v>1</v>
      </c>
      <c r="H623" s="18" cm="1">
        <f t="array" ref="H623">_xlfn.LET(_xlpm.ids,_xlfn._xlws.FILTER('Golden Rulebook-CDErule level'!$S$4:$S$4620,('Golden Rulebook-CDErule level'!$L$4:$L$4620=H$28)*('Golden Rulebook-CDErule level'!$A$4:$A$4620=$B623)*('Golden Rulebook-CDErule level'!$AA$4:$AA$4620="Active"),""),SUM(--ISNUMBER(SEARCH(","&amp;SUBSTITUTE(SUBSTITUTE($C623," ",""),CHAR(160),"")&amp;",",","&amp;SUBSTITUTE(SUBSTITUTE(_xlpm.ids," ",""),CHAR(160),"")&amp;","))))</f>
        <v>1</v>
      </c>
      <c r="I623" s="18">
        <f>COUNTIFS('Golden Rulebook-CDErule level'!$E:$E,$C623,'Golden Rulebook-CDErule level'!$L:$L,I$28,'Golden Rulebook-CDErule level'!$A:$A,$B623,'Golden Rulebook-CDErule level'!$AA:$AA,"Active")</f>
        <v>0</v>
      </c>
      <c r="J623" s="18">
        <f>COUNTIFS('Golden Rulebook-CDErule level'!$E:$E,$C623,'Golden Rulebook-CDErule level'!$L:$L,J$28,'Golden Rulebook-CDErule level'!$A:$A,$B623,'Golden Rulebook-CDErule level'!$AA:$AA,"Active")</f>
        <v>1</v>
      </c>
    </row>
    <row r="624" spans="2:10" hidden="1">
      <c r="B624" s="111" t="str">
        <f>_xlfn.XLOOKUP(C624,'In-scope Attributes'!B:B,'In-scope Attributes'!H:H,"")</f>
        <v>Sprint 2</v>
      </c>
      <c r="C624" s="135" t="s">
        <v>13461</v>
      </c>
      <c r="D624" s="135" t="s">
        <v>12108</v>
      </c>
      <c r="E624" s="135" t="s">
        <v>13372</v>
      </c>
      <c r="F624" s="135" t="s">
        <v>13371</v>
      </c>
      <c r="G624" s="18">
        <f>COUNTIFS('Golden Rulebook-CDErule level'!$E:$E,$C624,'Golden Rulebook-CDErule level'!$L:$L,G$28,'Golden Rulebook-CDErule level'!$A:$A,$B624,'Golden Rulebook-CDErule level'!$AA:$AA,"Active")</f>
        <v>1</v>
      </c>
      <c r="H624" s="18" cm="1">
        <f t="array" ref="H624">_xlfn.LET(_xlpm.ids,_xlfn._xlws.FILTER('Golden Rulebook-CDErule level'!$S$4:$S$4620,('Golden Rulebook-CDErule level'!$L$4:$L$4620=H$28)*('Golden Rulebook-CDErule level'!$A$4:$A$4620=$B624)*('Golden Rulebook-CDErule level'!$AA$4:$AA$4620="Active"),""),SUM(--ISNUMBER(SEARCH(","&amp;SUBSTITUTE(SUBSTITUTE($C624," ",""),CHAR(160),"")&amp;",",","&amp;SUBSTITUTE(SUBSTITUTE(_xlpm.ids," ",""),CHAR(160),"")&amp;","))))</f>
        <v>0</v>
      </c>
      <c r="I624" s="18">
        <f>COUNTIFS('Golden Rulebook-CDErule level'!$E:$E,$C624,'Golden Rulebook-CDErule level'!$L:$L,I$28,'Golden Rulebook-CDErule level'!$A:$A,$B624,'Golden Rulebook-CDErule level'!$AA:$AA,"Active")</f>
        <v>0</v>
      </c>
      <c r="J624" s="18">
        <f>COUNTIFS('Golden Rulebook-CDErule level'!$E:$E,$C624,'Golden Rulebook-CDErule level'!$L:$L,J$28,'Golden Rulebook-CDErule level'!$A:$A,$B624,'Golden Rulebook-CDErule level'!$AA:$AA,"Active")</f>
        <v>1</v>
      </c>
    </row>
    <row r="625" spans="2:10" hidden="1">
      <c r="B625" s="111" t="str">
        <f>_xlfn.XLOOKUP(C625,'In-scope Attributes'!B:B,'In-scope Attributes'!H:H,"")</f>
        <v>Sprint 2</v>
      </c>
      <c r="C625" s="135" t="s">
        <v>30425</v>
      </c>
      <c r="D625" s="135" t="s">
        <v>12131</v>
      </c>
      <c r="E625" s="135" t="s">
        <v>13372</v>
      </c>
      <c r="F625" s="135" t="s">
        <v>13371</v>
      </c>
      <c r="G625" s="18">
        <f>COUNTIFS('Golden Rulebook-CDErule level'!$E:$E,$C625,'Golden Rulebook-CDErule level'!$L:$L,G$28,'Golden Rulebook-CDErule level'!$A:$A,$B625,'Golden Rulebook-CDErule level'!$AA:$AA,"Active")</f>
        <v>1</v>
      </c>
      <c r="H625" s="18" cm="1">
        <f t="array" ref="H625">_xlfn.LET(_xlpm.ids,_xlfn._xlws.FILTER('Golden Rulebook-CDErule level'!$S$4:$S$4620,('Golden Rulebook-CDErule level'!$L$4:$L$4620=H$28)*('Golden Rulebook-CDErule level'!$A$4:$A$4620=$B625)*('Golden Rulebook-CDErule level'!$AA$4:$AA$4620="Active"),""),SUM(--ISNUMBER(SEARCH(","&amp;SUBSTITUTE(SUBSTITUTE($C625," ",""),CHAR(160),"")&amp;",",","&amp;SUBSTITUTE(SUBSTITUTE(_xlpm.ids," ",""),CHAR(160),"")&amp;","))))</f>
        <v>0</v>
      </c>
      <c r="I625" s="18">
        <f>COUNTIFS('Golden Rulebook-CDErule level'!$E:$E,$C625,'Golden Rulebook-CDErule level'!$L:$L,I$28,'Golden Rulebook-CDErule level'!$A:$A,$B625,'Golden Rulebook-CDErule level'!$AA:$AA,"Active")</f>
        <v>0</v>
      </c>
      <c r="J625" s="18">
        <f>COUNTIFS('Golden Rulebook-CDErule level'!$E:$E,$C625,'Golden Rulebook-CDErule level'!$L:$L,J$28,'Golden Rulebook-CDErule level'!$A:$A,$B625,'Golden Rulebook-CDErule level'!$AA:$AA,"Active")</f>
        <v>2</v>
      </c>
    </row>
    <row r="626" spans="2:10" hidden="1">
      <c r="B626" s="111" t="str">
        <f>_xlfn.XLOOKUP(C626,'In-scope Attributes'!B:B,'In-scope Attributes'!H:H,"")</f>
        <v>Sprint 2</v>
      </c>
      <c r="C626" s="135" t="s">
        <v>13477</v>
      </c>
      <c r="D626" s="135" t="s">
        <v>13476</v>
      </c>
      <c r="E626" s="135" t="s">
        <v>13372</v>
      </c>
      <c r="F626" s="135" t="s">
        <v>13371</v>
      </c>
      <c r="G626" s="18">
        <f>COUNTIFS('Golden Rulebook-CDErule level'!$E:$E,$C626,'Golden Rulebook-CDErule level'!$L:$L,G$28,'Golden Rulebook-CDErule level'!$A:$A,$B626,'Golden Rulebook-CDErule level'!$AA:$AA,"Active")</f>
        <v>1</v>
      </c>
      <c r="H626" s="18" cm="1">
        <f t="array" ref="H626">_xlfn.LET(_xlpm.ids,_xlfn._xlws.FILTER('Golden Rulebook-CDErule level'!$S$4:$S$4620,('Golden Rulebook-CDErule level'!$L$4:$L$4620=H$28)*('Golden Rulebook-CDErule level'!$A$4:$A$4620=$B626)*('Golden Rulebook-CDErule level'!$AA$4:$AA$4620="Active"),""),SUM(--ISNUMBER(SEARCH(","&amp;SUBSTITUTE(SUBSTITUTE($C626," ",""),CHAR(160),"")&amp;",",","&amp;SUBSTITUTE(SUBSTITUTE(_xlpm.ids," ",""),CHAR(160),"")&amp;","))))</f>
        <v>0</v>
      </c>
      <c r="I626" s="18">
        <f>COUNTIFS('Golden Rulebook-CDErule level'!$E:$E,$C626,'Golden Rulebook-CDErule level'!$L:$L,I$28,'Golden Rulebook-CDErule level'!$A:$A,$B626,'Golden Rulebook-CDErule level'!$AA:$AA,"Active")</f>
        <v>0</v>
      </c>
      <c r="J626" s="18">
        <f>COUNTIFS('Golden Rulebook-CDErule level'!$E:$E,$C626,'Golden Rulebook-CDErule level'!$L:$L,J$28,'Golden Rulebook-CDErule level'!$A:$A,$B626,'Golden Rulebook-CDErule level'!$AA:$AA,"Active")</f>
        <v>1</v>
      </c>
    </row>
    <row r="627" spans="2:10" hidden="1">
      <c r="B627" s="111" t="str">
        <f>_xlfn.XLOOKUP(C627,'In-scope Attributes'!B:B,'In-scope Attributes'!H:H,"")</f>
        <v>Sprint 2</v>
      </c>
      <c r="C627" s="135" t="s">
        <v>30431</v>
      </c>
      <c r="D627" s="135" t="s">
        <v>5329</v>
      </c>
      <c r="E627" s="135" t="s">
        <v>13372</v>
      </c>
      <c r="F627" s="135" t="s">
        <v>13371</v>
      </c>
      <c r="G627" s="18">
        <f>COUNTIFS('Golden Rulebook-CDErule level'!$E:$E,$C627,'Golden Rulebook-CDErule level'!$L:$L,G$28,'Golden Rulebook-CDErule level'!$A:$A,$B627,'Golden Rulebook-CDErule level'!$AA:$AA,"Active")</f>
        <v>1</v>
      </c>
      <c r="H627" s="18" cm="1">
        <f t="array" ref="H627">_xlfn.LET(_xlpm.ids,_xlfn._xlws.FILTER('Golden Rulebook-CDErule level'!$S$4:$S$4620,('Golden Rulebook-CDErule level'!$L$4:$L$4620=H$28)*('Golden Rulebook-CDErule level'!$A$4:$A$4620=$B627)*('Golden Rulebook-CDErule level'!$AA$4:$AA$4620="Active"),""),SUM(--ISNUMBER(SEARCH(","&amp;SUBSTITUTE(SUBSTITUTE($C627," ",""),CHAR(160),"")&amp;",",","&amp;SUBSTITUTE(SUBSTITUTE(_xlpm.ids," ",""),CHAR(160),"")&amp;","))))</f>
        <v>0</v>
      </c>
      <c r="I627" s="18">
        <f>COUNTIFS('Golden Rulebook-CDErule level'!$E:$E,$C627,'Golden Rulebook-CDErule level'!$L:$L,I$28,'Golden Rulebook-CDErule level'!$A:$A,$B627,'Golden Rulebook-CDErule level'!$AA:$AA,"Active")</f>
        <v>0</v>
      </c>
      <c r="J627" s="18">
        <f>COUNTIFS('Golden Rulebook-CDErule level'!$E:$E,$C627,'Golden Rulebook-CDErule level'!$L:$L,J$28,'Golden Rulebook-CDErule level'!$A:$A,$B627,'Golden Rulebook-CDErule level'!$AA:$AA,"Active")</f>
        <v>2</v>
      </c>
    </row>
    <row r="628" spans="2:10" hidden="1">
      <c r="B628" s="111" t="str">
        <f>_xlfn.XLOOKUP(C628,'In-scope Attributes'!B:B,'In-scope Attributes'!H:H,"")</f>
        <v>Sprint 2</v>
      </c>
      <c r="C628" s="135" t="s">
        <v>13493</v>
      </c>
      <c r="D628" s="135" t="s">
        <v>13492</v>
      </c>
      <c r="E628" s="135" t="s">
        <v>13372</v>
      </c>
      <c r="F628" s="135" t="s">
        <v>13371</v>
      </c>
      <c r="G628" s="18">
        <f>COUNTIFS('Golden Rulebook-CDErule level'!$E:$E,$C628,'Golden Rulebook-CDErule level'!$L:$L,G$28,'Golden Rulebook-CDErule level'!$A:$A,$B628,'Golden Rulebook-CDErule level'!$AA:$AA,"Active")</f>
        <v>1</v>
      </c>
      <c r="H628" s="18" cm="1">
        <f t="array" ref="H628">_xlfn.LET(_xlpm.ids,_xlfn._xlws.FILTER('Golden Rulebook-CDErule level'!$S$4:$S$4620,('Golden Rulebook-CDErule level'!$L$4:$L$4620=H$28)*('Golden Rulebook-CDErule level'!$A$4:$A$4620=$B628)*('Golden Rulebook-CDErule level'!$AA$4:$AA$4620="Active"),""),SUM(--ISNUMBER(SEARCH(","&amp;SUBSTITUTE(SUBSTITUTE($C628," ",""),CHAR(160),"")&amp;",",","&amp;SUBSTITUTE(SUBSTITUTE(_xlpm.ids," ",""),CHAR(160),"")&amp;","))))</f>
        <v>0</v>
      </c>
      <c r="I628" s="18">
        <f>COUNTIFS('Golden Rulebook-CDErule level'!$E:$E,$C628,'Golden Rulebook-CDErule level'!$L:$L,I$28,'Golden Rulebook-CDErule level'!$A:$A,$B628,'Golden Rulebook-CDErule level'!$AA:$AA,"Active")</f>
        <v>0</v>
      </c>
      <c r="J628" s="18">
        <f>COUNTIFS('Golden Rulebook-CDErule level'!$E:$E,$C628,'Golden Rulebook-CDErule level'!$L:$L,J$28,'Golden Rulebook-CDErule level'!$A:$A,$B628,'Golden Rulebook-CDErule level'!$AA:$AA,"Active")</f>
        <v>1</v>
      </c>
    </row>
    <row r="629" spans="2:10" hidden="1">
      <c r="B629" s="111" t="str">
        <f>_xlfn.XLOOKUP(C629,'In-scope Attributes'!B:B,'In-scope Attributes'!H:H,"")</f>
        <v>Sprint 2</v>
      </c>
      <c r="C629" s="135" t="s">
        <v>30437</v>
      </c>
      <c r="D629" s="135" t="s">
        <v>12219</v>
      </c>
      <c r="E629" s="135" t="s">
        <v>13372</v>
      </c>
      <c r="F629" s="135" t="s">
        <v>13371</v>
      </c>
      <c r="G629" s="18">
        <f>COUNTIFS('Golden Rulebook-CDErule level'!$E:$E,$C629,'Golden Rulebook-CDErule level'!$L:$L,G$28,'Golden Rulebook-CDErule level'!$A:$A,$B629,'Golden Rulebook-CDErule level'!$AA:$AA,"Active")</f>
        <v>1</v>
      </c>
      <c r="H629" s="18" cm="1">
        <f t="array" ref="H629">_xlfn.LET(_xlpm.ids,_xlfn._xlws.FILTER('Golden Rulebook-CDErule level'!$S$4:$S$4620,('Golden Rulebook-CDErule level'!$L$4:$L$4620=H$28)*('Golden Rulebook-CDErule level'!$A$4:$A$4620=$B629)*('Golden Rulebook-CDErule level'!$AA$4:$AA$4620="Active"),""),SUM(--ISNUMBER(SEARCH(","&amp;SUBSTITUTE(SUBSTITUTE($C629," ",""),CHAR(160),"")&amp;",",","&amp;SUBSTITUTE(SUBSTITUTE(_xlpm.ids," ",""),CHAR(160),"")&amp;","))))</f>
        <v>0</v>
      </c>
      <c r="I629" s="18">
        <f>COUNTIFS('Golden Rulebook-CDErule level'!$E:$E,$C629,'Golden Rulebook-CDErule level'!$L:$L,I$28,'Golden Rulebook-CDErule level'!$A:$A,$B629,'Golden Rulebook-CDErule level'!$AA:$AA,"Active")</f>
        <v>0</v>
      </c>
      <c r="J629" s="18">
        <f>COUNTIFS('Golden Rulebook-CDErule level'!$E:$E,$C629,'Golden Rulebook-CDErule level'!$L:$L,J$28,'Golden Rulebook-CDErule level'!$A:$A,$B629,'Golden Rulebook-CDErule level'!$AA:$AA,"Active")</f>
        <v>1</v>
      </c>
    </row>
    <row r="630" spans="2:10" hidden="1">
      <c r="B630" s="111" t="str">
        <f>_xlfn.XLOOKUP(C630,'In-scope Attributes'!B:B,'In-scope Attributes'!H:H,"")</f>
        <v>Sprint 2</v>
      </c>
      <c r="C630" s="135" t="s">
        <v>13508</v>
      </c>
      <c r="D630" s="135" t="s">
        <v>12267</v>
      </c>
      <c r="E630" s="135" t="s">
        <v>13372</v>
      </c>
      <c r="F630" s="135" t="s">
        <v>13371</v>
      </c>
      <c r="G630" s="18">
        <f>COUNTIFS('Golden Rulebook-CDErule level'!$E:$E,$C630,'Golden Rulebook-CDErule level'!$L:$L,G$28,'Golden Rulebook-CDErule level'!$A:$A,$B630,'Golden Rulebook-CDErule level'!$AA:$AA,"Active")</f>
        <v>1</v>
      </c>
      <c r="H630" s="18" cm="1">
        <f t="array" ref="H630">_xlfn.LET(_xlpm.ids,_xlfn._xlws.FILTER('Golden Rulebook-CDErule level'!$S$4:$S$4620,('Golden Rulebook-CDErule level'!$L$4:$L$4620=H$28)*('Golden Rulebook-CDErule level'!$A$4:$A$4620=$B630)*('Golden Rulebook-CDErule level'!$AA$4:$AA$4620="Active"),""),SUM(--ISNUMBER(SEARCH(","&amp;SUBSTITUTE(SUBSTITUTE($C630," ",""),CHAR(160),"")&amp;",",","&amp;SUBSTITUTE(SUBSTITUTE(_xlpm.ids," ",""),CHAR(160),"")&amp;","))))</f>
        <v>0</v>
      </c>
      <c r="I630" s="18">
        <f>COUNTIFS('Golden Rulebook-CDErule level'!$E:$E,$C630,'Golden Rulebook-CDErule level'!$L:$L,I$28,'Golden Rulebook-CDErule level'!$A:$A,$B630,'Golden Rulebook-CDErule level'!$AA:$AA,"Active")</f>
        <v>0</v>
      </c>
      <c r="J630" s="18">
        <f>COUNTIFS('Golden Rulebook-CDErule level'!$E:$E,$C630,'Golden Rulebook-CDErule level'!$L:$L,J$28,'Golden Rulebook-CDErule level'!$A:$A,$B630,'Golden Rulebook-CDErule level'!$AA:$AA,"Active")</f>
        <v>1</v>
      </c>
    </row>
    <row r="631" spans="2:10" hidden="1">
      <c r="B631" s="111" t="str">
        <f>_xlfn.XLOOKUP(C631,'In-scope Attributes'!B:B,'In-scope Attributes'!H:H,"")</f>
        <v>Sprint 2</v>
      </c>
      <c r="C631" s="135" t="s">
        <v>13522</v>
      </c>
      <c r="D631" s="135" t="s">
        <v>12284</v>
      </c>
      <c r="E631" s="135" t="s">
        <v>13372</v>
      </c>
      <c r="F631" s="135" t="s">
        <v>13371</v>
      </c>
      <c r="G631" s="18">
        <f>COUNTIFS('Golden Rulebook-CDErule level'!$E:$E,$C631,'Golden Rulebook-CDErule level'!$L:$L,G$28,'Golden Rulebook-CDErule level'!$A:$A,$B631,'Golden Rulebook-CDErule level'!$AA:$AA,"Active")</f>
        <v>1</v>
      </c>
      <c r="H631" s="18" cm="1">
        <f t="array" ref="H631">_xlfn.LET(_xlpm.ids,_xlfn._xlws.FILTER('Golden Rulebook-CDErule level'!$S$4:$S$4620,('Golden Rulebook-CDErule level'!$L$4:$L$4620=H$28)*('Golden Rulebook-CDErule level'!$A$4:$A$4620=$B631)*('Golden Rulebook-CDErule level'!$AA$4:$AA$4620="Active"),""),SUM(--ISNUMBER(SEARCH(","&amp;SUBSTITUTE(SUBSTITUTE($C631," ",""),CHAR(160),"")&amp;",",","&amp;SUBSTITUTE(SUBSTITUTE(_xlpm.ids," ",""),CHAR(160),"")&amp;","))))</f>
        <v>0</v>
      </c>
      <c r="I631" s="18">
        <f>COUNTIFS('Golden Rulebook-CDErule level'!$E:$E,$C631,'Golden Rulebook-CDErule level'!$L:$L,I$28,'Golden Rulebook-CDErule level'!$A:$A,$B631,'Golden Rulebook-CDErule level'!$AA:$AA,"Active")</f>
        <v>0</v>
      </c>
      <c r="J631" s="18">
        <f>COUNTIFS('Golden Rulebook-CDErule level'!$E:$E,$C631,'Golden Rulebook-CDErule level'!$L:$L,J$28,'Golden Rulebook-CDErule level'!$A:$A,$B631,'Golden Rulebook-CDErule level'!$AA:$AA,"Active")</f>
        <v>1</v>
      </c>
    </row>
    <row r="632" spans="2:10" hidden="1">
      <c r="B632" s="111" t="str">
        <f>_xlfn.XLOOKUP(C632,'In-scope Attributes'!B:B,'In-scope Attributes'!H:H,"")</f>
        <v>Sprint 2</v>
      </c>
      <c r="C632" s="135" t="s">
        <v>30443</v>
      </c>
      <c r="D632" s="135" t="s">
        <v>12332</v>
      </c>
      <c r="E632" s="135" t="s">
        <v>13372</v>
      </c>
      <c r="F632" s="135" t="s">
        <v>13371</v>
      </c>
      <c r="G632" s="18">
        <f>COUNTIFS('Golden Rulebook-CDErule level'!$E:$E,$C632,'Golden Rulebook-CDErule level'!$L:$L,G$28,'Golden Rulebook-CDErule level'!$A:$A,$B632,'Golden Rulebook-CDErule level'!$AA:$AA,"Active")</f>
        <v>1</v>
      </c>
      <c r="H632" s="18" cm="1">
        <f t="array" ref="H632">_xlfn.LET(_xlpm.ids,_xlfn._xlws.FILTER('Golden Rulebook-CDErule level'!$S$4:$S$4620,('Golden Rulebook-CDErule level'!$L$4:$L$4620=H$28)*('Golden Rulebook-CDErule level'!$A$4:$A$4620=$B632)*('Golden Rulebook-CDErule level'!$AA$4:$AA$4620="Active"),""),SUM(--ISNUMBER(SEARCH(","&amp;SUBSTITUTE(SUBSTITUTE($C632," ",""),CHAR(160),"")&amp;",",","&amp;SUBSTITUTE(SUBSTITUTE(_xlpm.ids," ",""),CHAR(160),"")&amp;","))))</f>
        <v>0</v>
      </c>
      <c r="I632" s="18">
        <f>COUNTIFS('Golden Rulebook-CDErule level'!$E:$E,$C632,'Golden Rulebook-CDErule level'!$L:$L,I$28,'Golden Rulebook-CDErule level'!$A:$A,$B632,'Golden Rulebook-CDErule level'!$AA:$AA,"Active")</f>
        <v>0</v>
      </c>
      <c r="J632" s="18">
        <f>COUNTIFS('Golden Rulebook-CDErule level'!$E:$E,$C632,'Golden Rulebook-CDErule level'!$L:$L,J$28,'Golden Rulebook-CDErule level'!$A:$A,$B632,'Golden Rulebook-CDErule level'!$AA:$AA,"Active")</f>
        <v>1</v>
      </c>
    </row>
    <row r="633" spans="2:10" hidden="1">
      <c r="B633" s="111" t="str">
        <f>_xlfn.XLOOKUP(C633,'In-scope Attributes'!B:B,'In-scope Attributes'!H:H,"")</f>
        <v>Sprint 2</v>
      </c>
      <c r="C633" s="135" t="s">
        <v>30449</v>
      </c>
      <c r="D633" s="135" t="s">
        <v>5396</v>
      </c>
      <c r="E633" s="135" t="s">
        <v>13372</v>
      </c>
      <c r="F633" s="135" t="s">
        <v>13371</v>
      </c>
      <c r="G633" s="18">
        <f>COUNTIFS('Golden Rulebook-CDErule level'!$E:$E,$C633,'Golden Rulebook-CDErule level'!$L:$L,G$28,'Golden Rulebook-CDErule level'!$A:$A,$B633,'Golden Rulebook-CDErule level'!$AA:$AA,"Active")</f>
        <v>1</v>
      </c>
      <c r="H633" s="18" cm="1">
        <f t="array" ref="H633">_xlfn.LET(_xlpm.ids,_xlfn._xlws.FILTER('Golden Rulebook-CDErule level'!$S$4:$S$4620,('Golden Rulebook-CDErule level'!$L$4:$L$4620=H$28)*('Golden Rulebook-CDErule level'!$A$4:$A$4620=$B633)*('Golden Rulebook-CDErule level'!$AA$4:$AA$4620="Active"),""),SUM(--ISNUMBER(SEARCH(","&amp;SUBSTITUTE(SUBSTITUTE($C633," ",""),CHAR(160),"")&amp;",",","&amp;SUBSTITUTE(SUBSTITUTE(_xlpm.ids," ",""),CHAR(160),"")&amp;","))))</f>
        <v>0</v>
      </c>
      <c r="I633" s="18">
        <f>COUNTIFS('Golden Rulebook-CDErule level'!$E:$E,$C633,'Golden Rulebook-CDErule level'!$L:$L,I$28,'Golden Rulebook-CDErule level'!$A:$A,$B633,'Golden Rulebook-CDErule level'!$AA:$AA,"Active")</f>
        <v>1</v>
      </c>
      <c r="J633" s="18">
        <f>COUNTIFS('Golden Rulebook-CDErule level'!$E:$E,$C633,'Golden Rulebook-CDErule level'!$L:$L,J$28,'Golden Rulebook-CDErule level'!$A:$A,$B633,'Golden Rulebook-CDErule level'!$AA:$AA,"Active")</f>
        <v>2</v>
      </c>
    </row>
    <row r="634" spans="2:10" hidden="1">
      <c r="B634" s="111" t="str">
        <f>_xlfn.XLOOKUP(C634,'In-scope Attributes'!B:B,'In-scope Attributes'!H:H,"")</f>
        <v>Sprint 2</v>
      </c>
      <c r="C634" s="135" t="s">
        <v>13537</v>
      </c>
      <c r="D634" s="135" t="s">
        <v>12348</v>
      </c>
      <c r="E634" s="135" t="s">
        <v>13372</v>
      </c>
      <c r="F634" s="135" t="s">
        <v>13371</v>
      </c>
      <c r="G634" s="18">
        <f>COUNTIFS('Golden Rulebook-CDErule level'!$E:$E,$C634,'Golden Rulebook-CDErule level'!$L:$L,G$28,'Golden Rulebook-CDErule level'!$A:$A,$B634,'Golden Rulebook-CDErule level'!$AA:$AA,"Active")</f>
        <v>1</v>
      </c>
      <c r="H634" s="18" cm="1">
        <f t="array" ref="H634">_xlfn.LET(_xlpm.ids,_xlfn._xlws.FILTER('Golden Rulebook-CDErule level'!$S$4:$S$4620,('Golden Rulebook-CDErule level'!$L$4:$L$4620=H$28)*('Golden Rulebook-CDErule level'!$A$4:$A$4620=$B634)*('Golden Rulebook-CDErule level'!$AA$4:$AA$4620="Active"),""),SUM(--ISNUMBER(SEARCH(","&amp;SUBSTITUTE(SUBSTITUTE($C634," ",""),CHAR(160),"")&amp;",",","&amp;SUBSTITUTE(SUBSTITUTE(_xlpm.ids," ",""),CHAR(160),"")&amp;","))))</f>
        <v>0</v>
      </c>
      <c r="I634" s="18">
        <f>COUNTIFS('Golden Rulebook-CDErule level'!$E:$E,$C634,'Golden Rulebook-CDErule level'!$L:$L,I$28,'Golden Rulebook-CDErule level'!$A:$A,$B634,'Golden Rulebook-CDErule level'!$AA:$AA,"Active")</f>
        <v>0</v>
      </c>
      <c r="J634" s="18">
        <f>COUNTIFS('Golden Rulebook-CDErule level'!$E:$E,$C634,'Golden Rulebook-CDErule level'!$L:$L,J$28,'Golden Rulebook-CDErule level'!$A:$A,$B634,'Golden Rulebook-CDErule level'!$AA:$AA,"Active")</f>
        <v>1</v>
      </c>
    </row>
    <row r="635" spans="2:10" hidden="1">
      <c r="B635" s="111" t="str">
        <f>_xlfn.XLOOKUP(C635,'In-scope Attributes'!B:B,'In-scope Attributes'!H:H,"")</f>
        <v>Sprint 2</v>
      </c>
      <c r="C635" s="135" t="s">
        <v>13550</v>
      </c>
      <c r="D635" s="135" t="s">
        <v>12366</v>
      </c>
      <c r="E635" s="135" t="s">
        <v>13372</v>
      </c>
      <c r="F635" s="135" t="s">
        <v>13371</v>
      </c>
      <c r="G635" s="18">
        <f>COUNTIFS('Golden Rulebook-CDErule level'!$E:$E,$C635,'Golden Rulebook-CDErule level'!$L:$L,G$28,'Golden Rulebook-CDErule level'!$A:$A,$B635,'Golden Rulebook-CDErule level'!$AA:$AA,"Active")</f>
        <v>1</v>
      </c>
      <c r="H635" s="18" cm="1">
        <f t="array" ref="H635">_xlfn.LET(_xlpm.ids,_xlfn._xlws.FILTER('Golden Rulebook-CDErule level'!$S$4:$S$4620,('Golden Rulebook-CDErule level'!$L$4:$L$4620=H$28)*('Golden Rulebook-CDErule level'!$A$4:$A$4620=$B635)*('Golden Rulebook-CDErule level'!$AA$4:$AA$4620="Active"),""),SUM(--ISNUMBER(SEARCH(","&amp;SUBSTITUTE(SUBSTITUTE($C635," ",""),CHAR(160),"")&amp;",",","&amp;SUBSTITUTE(SUBSTITUTE(_xlpm.ids," ",""),CHAR(160),"")&amp;","))))</f>
        <v>0</v>
      </c>
      <c r="I635" s="18">
        <f>COUNTIFS('Golden Rulebook-CDErule level'!$E:$E,$C635,'Golden Rulebook-CDErule level'!$L:$L,I$28,'Golden Rulebook-CDErule level'!$A:$A,$B635,'Golden Rulebook-CDErule level'!$AA:$AA,"Active")</f>
        <v>0</v>
      </c>
      <c r="J635" s="18">
        <f>COUNTIFS('Golden Rulebook-CDErule level'!$E:$E,$C635,'Golden Rulebook-CDErule level'!$L:$L,J$28,'Golden Rulebook-CDErule level'!$A:$A,$B635,'Golden Rulebook-CDErule level'!$AA:$AA,"Active")</f>
        <v>1</v>
      </c>
    </row>
    <row r="636" spans="2:10" hidden="1">
      <c r="B636" s="111" t="str">
        <f>_xlfn.XLOOKUP(C636,'In-scope Attributes'!B:B,'In-scope Attributes'!H:H,"")</f>
        <v>Sprint 2</v>
      </c>
      <c r="C636" s="135" t="s">
        <v>13565</v>
      </c>
      <c r="D636" s="135" t="s">
        <v>12375</v>
      </c>
      <c r="E636" s="135" t="s">
        <v>13372</v>
      </c>
      <c r="F636" s="135" t="s">
        <v>13371</v>
      </c>
      <c r="G636" s="18">
        <f>COUNTIFS('Golden Rulebook-CDErule level'!$E:$E,$C636,'Golden Rulebook-CDErule level'!$L:$L,G$28,'Golden Rulebook-CDErule level'!$A:$A,$B636,'Golden Rulebook-CDErule level'!$AA:$AA,"Active")</f>
        <v>1</v>
      </c>
      <c r="H636" s="18" cm="1">
        <f t="array" ref="H636">_xlfn.LET(_xlpm.ids,_xlfn._xlws.FILTER('Golden Rulebook-CDErule level'!$S$4:$S$4620,('Golden Rulebook-CDErule level'!$L$4:$L$4620=H$28)*('Golden Rulebook-CDErule level'!$A$4:$A$4620=$B636)*('Golden Rulebook-CDErule level'!$AA$4:$AA$4620="Active"),""),SUM(--ISNUMBER(SEARCH(","&amp;SUBSTITUTE(SUBSTITUTE($C636," ",""),CHAR(160),"")&amp;",",","&amp;SUBSTITUTE(SUBSTITUTE(_xlpm.ids," ",""),CHAR(160),"")&amp;","))))</f>
        <v>1</v>
      </c>
      <c r="I636" s="18">
        <f>COUNTIFS('Golden Rulebook-CDErule level'!$E:$E,$C636,'Golden Rulebook-CDErule level'!$L:$L,I$28,'Golden Rulebook-CDErule level'!$A:$A,$B636,'Golden Rulebook-CDErule level'!$AA:$AA,"Active")</f>
        <v>0</v>
      </c>
      <c r="J636" s="18">
        <f>COUNTIFS('Golden Rulebook-CDErule level'!$E:$E,$C636,'Golden Rulebook-CDErule level'!$L:$L,J$28,'Golden Rulebook-CDErule level'!$A:$A,$B636,'Golden Rulebook-CDErule level'!$AA:$AA,"Active")</f>
        <v>1</v>
      </c>
    </row>
    <row r="637" spans="2:10" hidden="1">
      <c r="B637" s="111" t="str">
        <f>_xlfn.XLOOKUP(C637,'In-scope Attributes'!B:B,'In-scope Attributes'!H:H,"")</f>
        <v>Sprint 2</v>
      </c>
      <c r="C637" s="135" t="s">
        <v>13579</v>
      </c>
      <c r="D637" s="135" t="s">
        <v>12438</v>
      </c>
      <c r="E637" s="135" t="s">
        <v>13372</v>
      </c>
      <c r="F637" s="135" t="s">
        <v>13371</v>
      </c>
      <c r="G637" s="18">
        <f>COUNTIFS('Golden Rulebook-CDErule level'!$E:$E,$C637,'Golden Rulebook-CDErule level'!$L:$L,G$28,'Golden Rulebook-CDErule level'!$A:$A,$B637,'Golden Rulebook-CDErule level'!$AA:$AA,"Active")</f>
        <v>1</v>
      </c>
      <c r="H637" s="18" cm="1">
        <f t="array" ref="H637">_xlfn.LET(_xlpm.ids,_xlfn._xlws.FILTER('Golden Rulebook-CDErule level'!$S$4:$S$4620,('Golden Rulebook-CDErule level'!$L$4:$L$4620=H$28)*('Golden Rulebook-CDErule level'!$A$4:$A$4620=$B637)*('Golden Rulebook-CDErule level'!$AA$4:$AA$4620="Active"),""),SUM(--ISNUMBER(SEARCH(","&amp;SUBSTITUTE(SUBSTITUTE($C637," ",""),CHAR(160),"")&amp;",",","&amp;SUBSTITUTE(SUBSTITUTE(_xlpm.ids," ",""),CHAR(160),"")&amp;","))))</f>
        <v>1</v>
      </c>
      <c r="I637" s="18">
        <f>COUNTIFS('Golden Rulebook-CDErule level'!$E:$E,$C637,'Golden Rulebook-CDErule level'!$L:$L,I$28,'Golden Rulebook-CDErule level'!$A:$A,$B637,'Golden Rulebook-CDErule level'!$AA:$AA,"Active")</f>
        <v>0</v>
      </c>
      <c r="J637" s="18">
        <f>COUNTIFS('Golden Rulebook-CDErule level'!$E:$E,$C637,'Golden Rulebook-CDErule level'!$L:$L,J$28,'Golden Rulebook-CDErule level'!$A:$A,$B637,'Golden Rulebook-CDErule level'!$AA:$AA,"Active")</f>
        <v>1</v>
      </c>
    </row>
    <row r="638" spans="2:10" hidden="1">
      <c r="B638" s="111" t="str">
        <f>_xlfn.XLOOKUP(C638,'In-scope Attributes'!B:B,'In-scope Attributes'!H:H,"")</f>
        <v>Sprint 2</v>
      </c>
      <c r="C638" s="135" t="s">
        <v>13593</v>
      </c>
      <c r="D638" s="135" t="s">
        <v>12455</v>
      </c>
      <c r="E638" s="135" t="s">
        <v>13372</v>
      </c>
      <c r="F638" s="135" t="s">
        <v>13371</v>
      </c>
      <c r="G638" s="18">
        <f>COUNTIFS('Golden Rulebook-CDErule level'!$E:$E,$C638,'Golden Rulebook-CDErule level'!$L:$L,G$28,'Golden Rulebook-CDErule level'!$A:$A,$B638,'Golden Rulebook-CDErule level'!$AA:$AA,"Active")</f>
        <v>1</v>
      </c>
      <c r="H638" s="18" cm="1">
        <f t="array" ref="H638">_xlfn.LET(_xlpm.ids,_xlfn._xlws.FILTER('Golden Rulebook-CDErule level'!$S$4:$S$4620,('Golden Rulebook-CDErule level'!$L$4:$L$4620=H$28)*('Golden Rulebook-CDErule level'!$A$4:$A$4620=$B638)*('Golden Rulebook-CDErule level'!$AA$4:$AA$4620="Active"),""),SUM(--ISNUMBER(SEARCH(","&amp;SUBSTITUTE(SUBSTITUTE($C638," ",""),CHAR(160),"")&amp;",",","&amp;SUBSTITUTE(SUBSTITUTE(_xlpm.ids," ",""),CHAR(160),"")&amp;","))))</f>
        <v>1</v>
      </c>
      <c r="I638" s="18">
        <f>COUNTIFS('Golden Rulebook-CDErule level'!$E:$E,$C638,'Golden Rulebook-CDErule level'!$L:$L,I$28,'Golden Rulebook-CDErule level'!$A:$A,$B638,'Golden Rulebook-CDErule level'!$AA:$AA,"Active")</f>
        <v>0</v>
      </c>
      <c r="J638" s="18">
        <f>COUNTIFS('Golden Rulebook-CDErule level'!$E:$E,$C638,'Golden Rulebook-CDErule level'!$L:$L,J$28,'Golden Rulebook-CDErule level'!$A:$A,$B638,'Golden Rulebook-CDErule level'!$AA:$AA,"Active")</f>
        <v>1</v>
      </c>
    </row>
    <row r="639" spans="2:10" hidden="1">
      <c r="B639" s="111" t="str">
        <f>_xlfn.XLOOKUP(C639,'In-scope Attributes'!B:B,'In-scope Attributes'!H:H,"")</f>
        <v>Sprint 2</v>
      </c>
      <c r="C639" s="135" t="s">
        <v>13615</v>
      </c>
      <c r="D639" s="135" t="s">
        <v>12480</v>
      </c>
      <c r="E639" s="135" t="s">
        <v>13372</v>
      </c>
      <c r="F639" s="135" t="s">
        <v>13371</v>
      </c>
      <c r="G639" s="18">
        <f>COUNTIFS('Golden Rulebook-CDErule level'!$E:$E,$C639,'Golden Rulebook-CDErule level'!$L:$L,G$28,'Golden Rulebook-CDErule level'!$A:$A,$B639,'Golden Rulebook-CDErule level'!$AA:$AA,"Active")</f>
        <v>1</v>
      </c>
      <c r="H639" s="18" cm="1">
        <f t="array" ref="H639">_xlfn.LET(_xlpm.ids,_xlfn._xlws.FILTER('Golden Rulebook-CDErule level'!$S$4:$S$4620,('Golden Rulebook-CDErule level'!$L$4:$L$4620=H$28)*('Golden Rulebook-CDErule level'!$A$4:$A$4620=$B639)*('Golden Rulebook-CDErule level'!$AA$4:$AA$4620="Active"),""),SUM(--ISNUMBER(SEARCH(","&amp;SUBSTITUTE(SUBSTITUTE($C639," ",""),CHAR(160),"")&amp;",",","&amp;SUBSTITUTE(SUBSTITUTE(_xlpm.ids," ",""),CHAR(160),"")&amp;","))))</f>
        <v>1</v>
      </c>
      <c r="I639" s="18">
        <f>COUNTIFS('Golden Rulebook-CDErule level'!$E:$E,$C639,'Golden Rulebook-CDErule level'!$L:$L,I$28,'Golden Rulebook-CDErule level'!$A:$A,$B639,'Golden Rulebook-CDErule level'!$AA:$AA,"Active")</f>
        <v>0</v>
      </c>
      <c r="J639" s="18">
        <f>COUNTIFS('Golden Rulebook-CDErule level'!$E:$E,$C639,'Golden Rulebook-CDErule level'!$L:$L,J$28,'Golden Rulebook-CDErule level'!$A:$A,$B639,'Golden Rulebook-CDErule level'!$AA:$AA,"Active")</f>
        <v>1</v>
      </c>
    </row>
    <row r="640" spans="2:10" hidden="1">
      <c r="B640" s="111" t="str">
        <f>_xlfn.XLOOKUP(C640,'In-scope Attributes'!B:B,'In-scope Attributes'!H:H,"")</f>
        <v>Sprint 2</v>
      </c>
      <c r="C640" s="135" t="s">
        <v>30455</v>
      </c>
      <c r="D640" s="135" t="s">
        <v>12566</v>
      </c>
      <c r="E640" s="135" t="s">
        <v>13372</v>
      </c>
      <c r="F640" s="135" t="s">
        <v>13371</v>
      </c>
      <c r="G640" s="18">
        <f>COUNTIFS('Golden Rulebook-CDErule level'!$E:$E,$C640,'Golden Rulebook-CDErule level'!$L:$L,G$28,'Golden Rulebook-CDErule level'!$A:$A,$B640,'Golden Rulebook-CDErule level'!$AA:$AA,"Active")</f>
        <v>1</v>
      </c>
      <c r="H640" s="18" cm="1">
        <f t="array" ref="H640">_xlfn.LET(_xlpm.ids,_xlfn._xlws.FILTER('Golden Rulebook-CDErule level'!$S$4:$S$4620,('Golden Rulebook-CDErule level'!$L$4:$L$4620=H$28)*('Golden Rulebook-CDErule level'!$A$4:$A$4620=$B640)*('Golden Rulebook-CDErule level'!$AA$4:$AA$4620="Active"),""),SUM(--ISNUMBER(SEARCH(","&amp;SUBSTITUTE(SUBSTITUTE($C640," ",""),CHAR(160),"")&amp;",",","&amp;SUBSTITUTE(SUBSTITUTE(_xlpm.ids," ",""),CHAR(160),"")&amp;","))))</f>
        <v>1</v>
      </c>
      <c r="I640" s="18">
        <f>COUNTIFS('Golden Rulebook-CDErule level'!$E:$E,$C640,'Golden Rulebook-CDErule level'!$L:$L,I$28,'Golden Rulebook-CDErule level'!$A:$A,$B640,'Golden Rulebook-CDErule level'!$AA:$AA,"Active")</f>
        <v>0</v>
      </c>
      <c r="J640" s="18">
        <f>COUNTIFS('Golden Rulebook-CDErule level'!$E:$E,$C640,'Golden Rulebook-CDErule level'!$L:$L,J$28,'Golden Rulebook-CDErule level'!$A:$A,$B640,'Golden Rulebook-CDErule level'!$AA:$AA,"Active")</f>
        <v>2</v>
      </c>
    </row>
    <row r="641" spans="2:10" hidden="1">
      <c r="B641" s="111" t="str">
        <f>_xlfn.XLOOKUP(C641,'In-scope Attributes'!B:B,'In-scope Attributes'!H:H,"")</f>
        <v>Sprint 2</v>
      </c>
      <c r="C641" s="135" t="s">
        <v>13636</v>
      </c>
      <c r="D641" s="135" t="s">
        <v>5696</v>
      </c>
      <c r="E641" s="135" t="s">
        <v>13372</v>
      </c>
      <c r="F641" s="135" t="s">
        <v>13371</v>
      </c>
      <c r="G641" s="18">
        <f>COUNTIFS('Golden Rulebook-CDErule level'!$E:$E,$C641,'Golden Rulebook-CDErule level'!$L:$L,G$28,'Golden Rulebook-CDErule level'!$A:$A,$B641,'Golden Rulebook-CDErule level'!$AA:$AA,"Active")</f>
        <v>1</v>
      </c>
      <c r="H641" s="18" cm="1">
        <f t="array" ref="H641">_xlfn.LET(_xlpm.ids,_xlfn._xlws.FILTER('Golden Rulebook-CDErule level'!$S$4:$S$4620,('Golden Rulebook-CDErule level'!$L$4:$L$4620=H$28)*('Golden Rulebook-CDErule level'!$A$4:$A$4620=$B641)*('Golden Rulebook-CDErule level'!$AA$4:$AA$4620="Active"),""),SUM(--ISNUMBER(SEARCH(","&amp;SUBSTITUTE(SUBSTITUTE($C641," ",""),CHAR(160),"")&amp;",",","&amp;SUBSTITUTE(SUBSTITUTE(_xlpm.ids," ",""),CHAR(160),"")&amp;","))))</f>
        <v>1</v>
      </c>
      <c r="I641" s="18">
        <f>COUNTIFS('Golden Rulebook-CDErule level'!$E:$E,$C641,'Golden Rulebook-CDErule level'!$L:$L,I$28,'Golden Rulebook-CDErule level'!$A:$A,$B641,'Golden Rulebook-CDErule level'!$AA:$AA,"Active")</f>
        <v>0</v>
      </c>
      <c r="J641" s="18">
        <f>COUNTIFS('Golden Rulebook-CDErule level'!$E:$E,$C641,'Golden Rulebook-CDErule level'!$L:$L,J$28,'Golden Rulebook-CDErule level'!$A:$A,$B641,'Golden Rulebook-CDErule level'!$AA:$AA,"Active")</f>
        <v>1</v>
      </c>
    </row>
    <row r="642" spans="2:10" hidden="1">
      <c r="B642" s="111" t="str">
        <f>_xlfn.XLOOKUP(C642,'In-scope Attributes'!B:B,'In-scope Attributes'!H:H,"")</f>
        <v>Sprint 2</v>
      </c>
      <c r="C642" s="135" t="s">
        <v>13657</v>
      </c>
      <c r="D642" s="135" t="s">
        <v>12635</v>
      </c>
      <c r="E642" s="135" t="s">
        <v>13372</v>
      </c>
      <c r="F642" s="135" t="s">
        <v>13371</v>
      </c>
      <c r="G642" s="18">
        <f>COUNTIFS('Golden Rulebook-CDErule level'!$E:$E,$C642,'Golden Rulebook-CDErule level'!$L:$L,G$28,'Golden Rulebook-CDErule level'!$A:$A,$B642,'Golden Rulebook-CDErule level'!$AA:$AA,"Active")</f>
        <v>1</v>
      </c>
      <c r="H642" s="18" cm="1">
        <f t="array" ref="H642">_xlfn.LET(_xlpm.ids,_xlfn._xlws.FILTER('Golden Rulebook-CDErule level'!$S$4:$S$4620,('Golden Rulebook-CDErule level'!$L$4:$L$4620=H$28)*('Golden Rulebook-CDErule level'!$A$4:$A$4620=$B642)*('Golden Rulebook-CDErule level'!$AA$4:$AA$4620="Active"),""),SUM(--ISNUMBER(SEARCH(","&amp;SUBSTITUTE(SUBSTITUTE($C642," ",""),CHAR(160),"")&amp;",",","&amp;SUBSTITUTE(SUBSTITUTE(_xlpm.ids," ",""),CHAR(160),"")&amp;","))))</f>
        <v>0</v>
      </c>
      <c r="I642" s="18">
        <f>COUNTIFS('Golden Rulebook-CDErule level'!$E:$E,$C642,'Golden Rulebook-CDErule level'!$L:$L,I$28,'Golden Rulebook-CDErule level'!$A:$A,$B642,'Golden Rulebook-CDErule level'!$AA:$AA,"Active")</f>
        <v>0</v>
      </c>
      <c r="J642" s="18">
        <f>COUNTIFS('Golden Rulebook-CDErule level'!$E:$E,$C642,'Golden Rulebook-CDErule level'!$L:$L,J$28,'Golden Rulebook-CDErule level'!$A:$A,$B642,'Golden Rulebook-CDErule level'!$AA:$AA,"Active")</f>
        <v>1</v>
      </c>
    </row>
    <row r="643" spans="2:10" hidden="1">
      <c r="B643" s="111" t="str">
        <f>_xlfn.XLOOKUP(C643,'In-scope Attributes'!B:B,'In-scope Attributes'!H:H,"")</f>
        <v>Sprint 2</v>
      </c>
      <c r="C643" s="135" t="s">
        <v>30462</v>
      </c>
      <c r="D643" s="135" t="s">
        <v>30461</v>
      </c>
      <c r="E643" s="135" t="s">
        <v>13372</v>
      </c>
      <c r="F643" s="135" t="s">
        <v>13371</v>
      </c>
      <c r="G643" s="18">
        <f>COUNTIFS('Golden Rulebook-CDErule level'!$E:$E,$C643,'Golden Rulebook-CDErule level'!$L:$L,G$28,'Golden Rulebook-CDErule level'!$A:$A,$B643,'Golden Rulebook-CDErule level'!$AA:$AA,"Active")</f>
        <v>1</v>
      </c>
      <c r="H643" s="18" cm="1">
        <f t="array" ref="H643">_xlfn.LET(_xlpm.ids,_xlfn._xlws.FILTER('Golden Rulebook-CDErule level'!$S$4:$S$4620,('Golden Rulebook-CDErule level'!$L$4:$L$4620=H$28)*('Golden Rulebook-CDErule level'!$A$4:$A$4620=$B643)*('Golden Rulebook-CDErule level'!$AA$4:$AA$4620="Active"),""),SUM(--ISNUMBER(SEARCH(","&amp;SUBSTITUTE(SUBSTITUTE($C643," ",""),CHAR(160),"")&amp;",",","&amp;SUBSTITUTE(SUBSTITUTE(_xlpm.ids," ",""),CHAR(160),"")&amp;","))))</f>
        <v>0</v>
      </c>
      <c r="I643" s="18">
        <f>COUNTIFS('Golden Rulebook-CDErule level'!$E:$E,$C643,'Golden Rulebook-CDErule level'!$L:$L,I$28,'Golden Rulebook-CDErule level'!$A:$A,$B643,'Golden Rulebook-CDErule level'!$AA:$AA,"Active")</f>
        <v>0</v>
      </c>
      <c r="J643" s="18">
        <f>COUNTIFS('Golden Rulebook-CDErule level'!$E:$E,$C643,'Golden Rulebook-CDErule level'!$L:$L,J$28,'Golden Rulebook-CDErule level'!$A:$A,$B643,'Golden Rulebook-CDErule level'!$AA:$AA,"Active")</f>
        <v>1</v>
      </c>
    </row>
    <row r="644" spans="2:10" hidden="1">
      <c r="B644" s="111" t="str">
        <f>_xlfn.XLOOKUP(C644,'In-scope Attributes'!B:B,'In-scope Attributes'!H:H,"")</f>
        <v>Sprint 2</v>
      </c>
      <c r="C644" s="135" t="s">
        <v>13678</v>
      </c>
      <c r="D644" s="135" t="s">
        <v>12651</v>
      </c>
      <c r="E644" s="135" t="s">
        <v>13372</v>
      </c>
      <c r="F644" s="135" t="s">
        <v>13371</v>
      </c>
      <c r="G644" s="18">
        <f>COUNTIFS('Golden Rulebook-CDErule level'!$E:$E,$C644,'Golden Rulebook-CDErule level'!$L:$L,G$28,'Golden Rulebook-CDErule level'!$A:$A,$B644,'Golden Rulebook-CDErule level'!$AA:$AA,"Active")</f>
        <v>1</v>
      </c>
      <c r="H644" s="18" cm="1">
        <f t="array" ref="H644">_xlfn.LET(_xlpm.ids,_xlfn._xlws.FILTER('Golden Rulebook-CDErule level'!$S$4:$S$4620,('Golden Rulebook-CDErule level'!$L$4:$L$4620=H$28)*('Golden Rulebook-CDErule level'!$A$4:$A$4620=$B644)*('Golden Rulebook-CDErule level'!$AA$4:$AA$4620="Active"),""),SUM(--ISNUMBER(SEARCH(","&amp;SUBSTITUTE(SUBSTITUTE($C644," ",""),CHAR(160),"")&amp;",",","&amp;SUBSTITUTE(SUBSTITUTE(_xlpm.ids," ",""),CHAR(160),"")&amp;","))))</f>
        <v>0</v>
      </c>
      <c r="I644" s="18">
        <f>COUNTIFS('Golden Rulebook-CDErule level'!$E:$E,$C644,'Golden Rulebook-CDErule level'!$L:$L,I$28,'Golden Rulebook-CDErule level'!$A:$A,$B644,'Golden Rulebook-CDErule level'!$AA:$AA,"Active")</f>
        <v>0</v>
      </c>
      <c r="J644" s="18">
        <f>COUNTIFS('Golden Rulebook-CDErule level'!$E:$E,$C644,'Golden Rulebook-CDErule level'!$L:$L,J$28,'Golden Rulebook-CDErule level'!$A:$A,$B644,'Golden Rulebook-CDErule level'!$AA:$AA,"Active")</f>
        <v>1</v>
      </c>
    </row>
    <row r="645" spans="2:10" hidden="1">
      <c r="B645" s="111" t="str">
        <f>_xlfn.XLOOKUP(C645,'In-scope Attributes'!B:B,'In-scope Attributes'!H:H,"")</f>
        <v>Sprint 2</v>
      </c>
      <c r="C645" s="135" t="s">
        <v>13693</v>
      </c>
      <c r="D645" s="135" t="s">
        <v>12690</v>
      </c>
      <c r="E645" s="135" t="s">
        <v>13372</v>
      </c>
      <c r="F645" s="135" t="s">
        <v>13371</v>
      </c>
      <c r="G645" s="18">
        <f>COUNTIFS('Golden Rulebook-CDErule level'!$E:$E,$C645,'Golden Rulebook-CDErule level'!$L:$L,G$28,'Golden Rulebook-CDErule level'!$A:$A,$B645,'Golden Rulebook-CDErule level'!$AA:$AA,"Active")</f>
        <v>1</v>
      </c>
      <c r="H645" s="18" cm="1">
        <f t="array" ref="H645">_xlfn.LET(_xlpm.ids,_xlfn._xlws.FILTER('Golden Rulebook-CDErule level'!$S$4:$S$4620,('Golden Rulebook-CDErule level'!$L$4:$L$4620=H$28)*('Golden Rulebook-CDErule level'!$A$4:$A$4620=$B645)*('Golden Rulebook-CDErule level'!$AA$4:$AA$4620="Active"),""),SUM(--ISNUMBER(SEARCH(","&amp;SUBSTITUTE(SUBSTITUTE($C645," ",""),CHAR(160),"")&amp;",",","&amp;SUBSTITUTE(SUBSTITUTE(_xlpm.ids," ",""),CHAR(160),"")&amp;","))))</f>
        <v>0</v>
      </c>
      <c r="I645" s="18">
        <f>COUNTIFS('Golden Rulebook-CDErule level'!$E:$E,$C645,'Golden Rulebook-CDErule level'!$L:$L,I$28,'Golden Rulebook-CDErule level'!$A:$A,$B645,'Golden Rulebook-CDErule level'!$AA:$AA,"Active")</f>
        <v>0</v>
      </c>
      <c r="J645" s="18">
        <f>COUNTIFS('Golden Rulebook-CDErule level'!$E:$E,$C645,'Golden Rulebook-CDErule level'!$L:$L,J$28,'Golden Rulebook-CDErule level'!$A:$A,$B645,'Golden Rulebook-CDErule level'!$AA:$AA,"Active")</f>
        <v>1</v>
      </c>
    </row>
    <row r="646" spans="2:10" hidden="1">
      <c r="B646" s="111" t="str">
        <f>_xlfn.XLOOKUP(C646,'In-scope Attributes'!B:B,'In-scope Attributes'!H:H,"")</f>
        <v>Sprint 2</v>
      </c>
      <c r="C646" s="135" t="s">
        <v>13707</v>
      </c>
      <c r="D646" s="135" t="s">
        <v>5785</v>
      </c>
      <c r="E646" s="135" t="s">
        <v>13372</v>
      </c>
      <c r="F646" s="135" t="s">
        <v>13371</v>
      </c>
      <c r="G646" s="18">
        <f>COUNTIFS('Golden Rulebook-CDErule level'!$E:$E,$C646,'Golden Rulebook-CDErule level'!$L:$L,G$28,'Golden Rulebook-CDErule level'!$A:$A,$B646,'Golden Rulebook-CDErule level'!$AA:$AA,"Active")</f>
        <v>1</v>
      </c>
      <c r="H646" s="18" cm="1">
        <f t="array" ref="H646">_xlfn.LET(_xlpm.ids,_xlfn._xlws.FILTER('Golden Rulebook-CDErule level'!$S$4:$S$4620,('Golden Rulebook-CDErule level'!$L$4:$L$4620=H$28)*('Golden Rulebook-CDErule level'!$A$4:$A$4620=$B646)*('Golden Rulebook-CDErule level'!$AA$4:$AA$4620="Active"),""),SUM(--ISNUMBER(SEARCH(","&amp;SUBSTITUTE(SUBSTITUTE($C646," ",""),CHAR(160),"")&amp;",",","&amp;SUBSTITUTE(SUBSTITUTE(_xlpm.ids," ",""),CHAR(160),"")&amp;","))))</f>
        <v>1</v>
      </c>
      <c r="I646" s="18">
        <f>COUNTIFS('Golden Rulebook-CDErule level'!$E:$E,$C646,'Golden Rulebook-CDErule level'!$L:$L,I$28,'Golden Rulebook-CDErule level'!$A:$A,$B646,'Golden Rulebook-CDErule level'!$AA:$AA,"Active")</f>
        <v>0</v>
      </c>
      <c r="J646" s="18">
        <f>COUNTIFS('Golden Rulebook-CDErule level'!$E:$E,$C646,'Golden Rulebook-CDErule level'!$L:$L,J$28,'Golden Rulebook-CDErule level'!$A:$A,$B646,'Golden Rulebook-CDErule level'!$AA:$AA,"Active")</f>
        <v>1</v>
      </c>
    </row>
    <row r="647" spans="2:10" hidden="1">
      <c r="B647" s="111" t="str">
        <f>_xlfn.XLOOKUP(C647,'In-scope Attributes'!B:B,'In-scope Attributes'!H:H,"")</f>
        <v>Sprint 2</v>
      </c>
      <c r="C647" s="135" t="s">
        <v>13722</v>
      </c>
      <c r="D647" s="135" t="s">
        <v>12838</v>
      </c>
      <c r="E647" s="135" t="s">
        <v>13372</v>
      </c>
      <c r="F647" s="135" t="s">
        <v>13371</v>
      </c>
      <c r="G647" s="18">
        <f>COUNTIFS('Golden Rulebook-CDErule level'!$E:$E,$C647,'Golden Rulebook-CDErule level'!$L:$L,G$28,'Golden Rulebook-CDErule level'!$A:$A,$B647,'Golden Rulebook-CDErule level'!$AA:$AA,"Active")</f>
        <v>1</v>
      </c>
      <c r="H647" s="18" cm="1">
        <f t="array" ref="H647">_xlfn.LET(_xlpm.ids,_xlfn._xlws.FILTER('Golden Rulebook-CDErule level'!$S$4:$S$4620,('Golden Rulebook-CDErule level'!$L$4:$L$4620=H$28)*('Golden Rulebook-CDErule level'!$A$4:$A$4620=$B647)*('Golden Rulebook-CDErule level'!$AA$4:$AA$4620="Active"),""),SUM(--ISNUMBER(SEARCH(","&amp;SUBSTITUTE(SUBSTITUTE($C647," ",""),CHAR(160),"")&amp;",",","&amp;SUBSTITUTE(SUBSTITUTE(_xlpm.ids," ",""),CHAR(160),"")&amp;","))))</f>
        <v>1</v>
      </c>
      <c r="I647" s="18">
        <f>COUNTIFS('Golden Rulebook-CDErule level'!$E:$E,$C647,'Golden Rulebook-CDErule level'!$L:$L,I$28,'Golden Rulebook-CDErule level'!$A:$A,$B647,'Golden Rulebook-CDErule level'!$AA:$AA,"Active")</f>
        <v>0</v>
      </c>
      <c r="J647" s="18">
        <f>COUNTIFS('Golden Rulebook-CDErule level'!$E:$E,$C647,'Golden Rulebook-CDErule level'!$L:$L,J$28,'Golden Rulebook-CDErule level'!$A:$A,$B647,'Golden Rulebook-CDErule level'!$AA:$AA,"Active")</f>
        <v>1</v>
      </c>
    </row>
    <row r="648" spans="2:10" hidden="1">
      <c r="B648" s="111" t="str">
        <f>_xlfn.XLOOKUP(C648,'In-scope Attributes'!B:B,'In-scope Attributes'!H:H,"")</f>
        <v>Sprint 2</v>
      </c>
      <c r="C648" s="135" t="s">
        <v>13737</v>
      </c>
      <c r="D648" s="135" t="s">
        <v>5880</v>
      </c>
      <c r="E648" s="135" t="s">
        <v>13372</v>
      </c>
      <c r="F648" s="135" t="s">
        <v>13371</v>
      </c>
      <c r="G648" s="18">
        <f>COUNTIFS('Golden Rulebook-CDErule level'!$E:$E,$C648,'Golden Rulebook-CDErule level'!$L:$L,G$28,'Golden Rulebook-CDErule level'!$A:$A,$B648,'Golden Rulebook-CDErule level'!$AA:$AA,"Active")</f>
        <v>1</v>
      </c>
      <c r="H648" s="18" cm="1">
        <f t="array" ref="H648">_xlfn.LET(_xlpm.ids,_xlfn._xlws.FILTER('Golden Rulebook-CDErule level'!$S$4:$S$4620,('Golden Rulebook-CDErule level'!$L$4:$L$4620=H$28)*('Golden Rulebook-CDErule level'!$A$4:$A$4620=$B648)*('Golden Rulebook-CDErule level'!$AA$4:$AA$4620="Active"),""),SUM(--ISNUMBER(SEARCH(","&amp;SUBSTITUTE(SUBSTITUTE($C648," ",""),CHAR(160),"")&amp;",",","&amp;SUBSTITUTE(SUBSTITUTE(_xlpm.ids," ",""),CHAR(160),"")&amp;","))))</f>
        <v>1</v>
      </c>
      <c r="I648" s="18">
        <f>COUNTIFS('Golden Rulebook-CDErule level'!$E:$E,$C648,'Golden Rulebook-CDErule level'!$L:$L,I$28,'Golden Rulebook-CDErule level'!$A:$A,$B648,'Golden Rulebook-CDErule level'!$AA:$AA,"Active")</f>
        <v>0</v>
      </c>
      <c r="J648" s="18">
        <f>COUNTIFS('Golden Rulebook-CDErule level'!$E:$E,$C648,'Golden Rulebook-CDErule level'!$L:$L,J$28,'Golden Rulebook-CDErule level'!$A:$A,$B648,'Golden Rulebook-CDErule level'!$AA:$AA,"Active")</f>
        <v>1</v>
      </c>
    </row>
    <row r="649" spans="2:10" hidden="1">
      <c r="B649" s="111" t="str">
        <f>_xlfn.XLOOKUP(C649,'In-scope Attributes'!B:B,'In-scope Attributes'!H:H,"")</f>
        <v>Sprint 2</v>
      </c>
      <c r="C649" s="135" t="s">
        <v>13751</v>
      </c>
      <c r="D649" s="135" t="s">
        <v>12875</v>
      </c>
      <c r="E649" s="135" t="s">
        <v>13372</v>
      </c>
      <c r="F649" s="135" t="s">
        <v>13371</v>
      </c>
      <c r="G649" s="18">
        <f>COUNTIFS('Golden Rulebook-CDErule level'!$E:$E,$C649,'Golden Rulebook-CDErule level'!$L:$L,G$28,'Golden Rulebook-CDErule level'!$A:$A,$B649,'Golden Rulebook-CDErule level'!$AA:$AA,"Active")</f>
        <v>1</v>
      </c>
      <c r="H649" s="18" cm="1">
        <f t="array" ref="H649">_xlfn.LET(_xlpm.ids,_xlfn._xlws.FILTER('Golden Rulebook-CDErule level'!$S$4:$S$4620,('Golden Rulebook-CDErule level'!$L$4:$L$4620=H$28)*('Golden Rulebook-CDErule level'!$A$4:$A$4620=$B649)*('Golden Rulebook-CDErule level'!$AA$4:$AA$4620="Active"),""),SUM(--ISNUMBER(SEARCH(","&amp;SUBSTITUTE(SUBSTITUTE($C649," ",""),CHAR(160),"")&amp;",",","&amp;SUBSTITUTE(SUBSTITUTE(_xlpm.ids," ",""),CHAR(160),"")&amp;","))))</f>
        <v>1</v>
      </c>
      <c r="I649" s="18">
        <f>COUNTIFS('Golden Rulebook-CDErule level'!$E:$E,$C649,'Golden Rulebook-CDErule level'!$L:$L,I$28,'Golden Rulebook-CDErule level'!$A:$A,$B649,'Golden Rulebook-CDErule level'!$AA:$AA,"Active")</f>
        <v>0</v>
      </c>
      <c r="J649" s="18">
        <f>COUNTIFS('Golden Rulebook-CDErule level'!$E:$E,$C649,'Golden Rulebook-CDErule level'!$L:$L,J$28,'Golden Rulebook-CDErule level'!$A:$A,$B649,'Golden Rulebook-CDErule level'!$AA:$AA,"Active")</f>
        <v>1</v>
      </c>
    </row>
    <row r="650" spans="2:10" hidden="1">
      <c r="B650" s="111" t="str">
        <f>_xlfn.XLOOKUP(C650,'In-scope Attributes'!B:B,'In-scope Attributes'!H:H,"")</f>
        <v>Sprint 2</v>
      </c>
      <c r="C650" s="135" t="s">
        <v>13772</v>
      </c>
      <c r="D650" s="135" t="s">
        <v>12906</v>
      </c>
      <c r="E650" s="135" t="s">
        <v>13372</v>
      </c>
      <c r="F650" s="135" t="s">
        <v>13371</v>
      </c>
      <c r="G650" s="18">
        <f>COUNTIFS('Golden Rulebook-CDErule level'!$E:$E,$C650,'Golden Rulebook-CDErule level'!$L:$L,G$28,'Golden Rulebook-CDErule level'!$A:$A,$B650,'Golden Rulebook-CDErule level'!$AA:$AA,"Active")</f>
        <v>1</v>
      </c>
      <c r="H650" s="18" cm="1">
        <f t="array" ref="H650">_xlfn.LET(_xlpm.ids,_xlfn._xlws.FILTER('Golden Rulebook-CDErule level'!$S$4:$S$4620,('Golden Rulebook-CDErule level'!$L$4:$L$4620=H$28)*('Golden Rulebook-CDErule level'!$A$4:$A$4620=$B650)*('Golden Rulebook-CDErule level'!$AA$4:$AA$4620="Active"),""),SUM(--ISNUMBER(SEARCH(","&amp;SUBSTITUTE(SUBSTITUTE($C650," ",""),CHAR(160),"")&amp;",",","&amp;SUBSTITUTE(SUBSTITUTE(_xlpm.ids," ",""),CHAR(160),"")&amp;","))))</f>
        <v>0</v>
      </c>
      <c r="I650" s="18">
        <f>COUNTIFS('Golden Rulebook-CDErule level'!$E:$E,$C650,'Golden Rulebook-CDErule level'!$L:$L,I$28,'Golden Rulebook-CDErule level'!$A:$A,$B650,'Golden Rulebook-CDErule level'!$AA:$AA,"Active")</f>
        <v>0</v>
      </c>
      <c r="J650" s="18">
        <f>COUNTIFS('Golden Rulebook-CDErule level'!$E:$E,$C650,'Golden Rulebook-CDErule level'!$L:$L,J$28,'Golden Rulebook-CDErule level'!$A:$A,$B650,'Golden Rulebook-CDErule level'!$AA:$AA,"Active")</f>
        <v>1</v>
      </c>
    </row>
    <row r="651" spans="2:10" hidden="1">
      <c r="B651" s="111" t="str">
        <f>_xlfn.XLOOKUP(C651,'In-scope Attributes'!B:B,'In-scope Attributes'!H:H,"")</f>
        <v>Sprint 2</v>
      </c>
      <c r="C651" s="135" t="s">
        <v>13786</v>
      </c>
      <c r="D651" s="135" t="s">
        <v>12922</v>
      </c>
      <c r="E651" s="135" t="s">
        <v>13372</v>
      </c>
      <c r="F651" s="135" t="s">
        <v>13371</v>
      </c>
      <c r="G651" s="18">
        <f>COUNTIFS('Golden Rulebook-CDErule level'!$E:$E,$C651,'Golden Rulebook-CDErule level'!$L:$L,G$28,'Golden Rulebook-CDErule level'!$A:$A,$B651,'Golden Rulebook-CDErule level'!$AA:$AA,"Active")</f>
        <v>1</v>
      </c>
      <c r="H651" s="18" cm="1">
        <f t="array" ref="H651">_xlfn.LET(_xlpm.ids,_xlfn._xlws.FILTER('Golden Rulebook-CDErule level'!$S$4:$S$4620,('Golden Rulebook-CDErule level'!$L$4:$L$4620=H$28)*('Golden Rulebook-CDErule level'!$A$4:$A$4620=$B651)*('Golden Rulebook-CDErule level'!$AA$4:$AA$4620="Active"),""),SUM(--ISNUMBER(SEARCH(","&amp;SUBSTITUTE(SUBSTITUTE($C651," ",""),CHAR(160),"")&amp;",",","&amp;SUBSTITUTE(SUBSTITUTE(_xlpm.ids," ",""),CHAR(160),"")&amp;","))))</f>
        <v>1</v>
      </c>
      <c r="I651" s="18">
        <f>COUNTIFS('Golden Rulebook-CDErule level'!$E:$E,$C651,'Golden Rulebook-CDErule level'!$L:$L,I$28,'Golden Rulebook-CDErule level'!$A:$A,$B651,'Golden Rulebook-CDErule level'!$AA:$AA,"Active")</f>
        <v>0</v>
      </c>
      <c r="J651" s="18">
        <f>COUNTIFS('Golden Rulebook-CDErule level'!$E:$E,$C651,'Golden Rulebook-CDErule level'!$L:$L,J$28,'Golden Rulebook-CDErule level'!$A:$A,$B651,'Golden Rulebook-CDErule level'!$AA:$AA,"Active")</f>
        <v>1</v>
      </c>
    </row>
    <row r="652" spans="2:10" hidden="1">
      <c r="B652" s="111" t="str">
        <f>_xlfn.XLOOKUP(C652,'In-scope Attributes'!B:B,'In-scope Attributes'!H:H,"")</f>
        <v>Sprint 2</v>
      </c>
      <c r="C652" s="135" t="s">
        <v>13801</v>
      </c>
      <c r="D652" s="135" t="s">
        <v>13183</v>
      </c>
      <c r="E652" s="135" t="s">
        <v>13372</v>
      </c>
      <c r="F652" s="135" t="s">
        <v>13371</v>
      </c>
      <c r="G652" s="18">
        <f>COUNTIFS('Golden Rulebook-CDErule level'!$E:$E,$C652,'Golden Rulebook-CDErule level'!$L:$L,G$28,'Golden Rulebook-CDErule level'!$A:$A,$B652,'Golden Rulebook-CDErule level'!$AA:$AA,"Active")</f>
        <v>1</v>
      </c>
      <c r="H652" s="18" cm="1">
        <f t="array" ref="H652">_xlfn.LET(_xlpm.ids,_xlfn._xlws.FILTER('Golden Rulebook-CDErule level'!$S$4:$S$4620,('Golden Rulebook-CDErule level'!$L$4:$L$4620=H$28)*('Golden Rulebook-CDErule level'!$A$4:$A$4620=$B652)*('Golden Rulebook-CDErule level'!$AA$4:$AA$4620="Active"),""),SUM(--ISNUMBER(SEARCH(","&amp;SUBSTITUTE(SUBSTITUTE($C652," ",""),CHAR(160),"")&amp;",",","&amp;SUBSTITUTE(SUBSTITUTE(_xlpm.ids," ",""),CHAR(160),"")&amp;","))))</f>
        <v>0</v>
      </c>
      <c r="I652" s="18">
        <f>COUNTIFS('Golden Rulebook-CDErule level'!$E:$E,$C652,'Golden Rulebook-CDErule level'!$L:$L,I$28,'Golden Rulebook-CDErule level'!$A:$A,$B652,'Golden Rulebook-CDErule level'!$AA:$AA,"Active")</f>
        <v>0</v>
      </c>
      <c r="J652" s="18">
        <f>COUNTIFS('Golden Rulebook-CDErule level'!$E:$E,$C652,'Golden Rulebook-CDErule level'!$L:$L,J$28,'Golden Rulebook-CDErule level'!$A:$A,$B652,'Golden Rulebook-CDErule level'!$AA:$AA,"Active")</f>
        <v>1</v>
      </c>
    </row>
    <row r="653" spans="2:10" hidden="1">
      <c r="B653" s="111" t="str">
        <f>_xlfn.XLOOKUP(C653,'In-scope Attributes'!B:B,'In-scope Attributes'!H:H,"")</f>
        <v>Sprint 2</v>
      </c>
      <c r="C653" s="135" t="s">
        <v>13817</v>
      </c>
      <c r="D653" s="135" t="s">
        <v>13816</v>
      </c>
      <c r="E653" s="135" t="s">
        <v>13372</v>
      </c>
      <c r="F653" s="135" t="s">
        <v>13371</v>
      </c>
      <c r="G653" s="18">
        <f>COUNTIFS('Golden Rulebook-CDErule level'!$E:$E,$C653,'Golden Rulebook-CDErule level'!$L:$L,G$28,'Golden Rulebook-CDErule level'!$A:$A,$B653,'Golden Rulebook-CDErule level'!$AA:$AA,"Active")</f>
        <v>1</v>
      </c>
      <c r="H653" s="18" cm="1">
        <f t="array" ref="H653">_xlfn.LET(_xlpm.ids,_xlfn._xlws.FILTER('Golden Rulebook-CDErule level'!$S$4:$S$4620,('Golden Rulebook-CDErule level'!$L$4:$L$4620=H$28)*('Golden Rulebook-CDErule level'!$A$4:$A$4620=$B653)*('Golden Rulebook-CDErule level'!$AA$4:$AA$4620="Active"),""),SUM(--ISNUMBER(SEARCH(","&amp;SUBSTITUTE(SUBSTITUTE($C653," ",""),CHAR(160),"")&amp;",",","&amp;SUBSTITUTE(SUBSTITUTE(_xlpm.ids," ",""),CHAR(160),"")&amp;","))))</f>
        <v>1</v>
      </c>
      <c r="I653" s="18">
        <f>COUNTIFS('Golden Rulebook-CDErule level'!$E:$E,$C653,'Golden Rulebook-CDErule level'!$L:$L,I$28,'Golden Rulebook-CDErule level'!$A:$A,$B653,'Golden Rulebook-CDErule level'!$AA:$AA,"Active")</f>
        <v>0</v>
      </c>
      <c r="J653" s="18">
        <f>COUNTIFS('Golden Rulebook-CDErule level'!$E:$E,$C653,'Golden Rulebook-CDErule level'!$L:$L,J$28,'Golden Rulebook-CDErule level'!$A:$A,$B653,'Golden Rulebook-CDErule level'!$AA:$AA,"Active")</f>
        <v>1</v>
      </c>
    </row>
    <row r="654" spans="2:10" hidden="1">
      <c r="B654" s="111" t="str">
        <f>_xlfn.XLOOKUP(C654,'In-scope Attributes'!B:B,'In-scope Attributes'!H:H,"")</f>
        <v>Sprint 2</v>
      </c>
      <c r="C654" s="135" t="s">
        <v>13833</v>
      </c>
      <c r="D654" s="135" t="s">
        <v>13832</v>
      </c>
      <c r="E654" s="135" t="s">
        <v>13372</v>
      </c>
      <c r="F654" s="135" t="s">
        <v>13371</v>
      </c>
      <c r="G654" s="18">
        <f>COUNTIFS('Golden Rulebook-CDErule level'!$E:$E,$C654,'Golden Rulebook-CDErule level'!$L:$L,G$28,'Golden Rulebook-CDErule level'!$A:$A,$B654,'Golden Rulebook-CDErule level'!$AA:$AA,"Active")</f>
        <v>1</v>
      </c>
      <c r="H654" s="18" cm="1">
        <f t="array" ref="H654">_xlfn.LET(_xlpm.ids,_xlfn._xlws.FILTER('Golden Rulebook-CDErule level'!$S$4:$S$4620,('Golden Rulebook-CDErule level'!$L$4:$L$4620=H$28)*('Golden Rulebook-CDErule level'!$A$4:$A$4620=$B654)*('Golden Rulebook-CDErule level'!$AA$4:$AA$4620="Active"),""),SUM(--ISNUMBER(SEARCH(","&amp;SUBSTITUTE(SUBSTITUTE($C654," ",""),CHAR(160),"")&amp;",",","&amp;SUBSTITUTE(SUBSTITUTE(_xlpm.ids," ",""),CHAR(160),"")&amp;","))))</f>
        <v>1</v>
      </c>
      <c r="I654" s="18">
        <f>COUNTIFS('Golden Rulebook-CDErule level'!$E:$E,$C654,'Golden Rulebook-CDErule level'!$L:$L,I$28,'Golden Rulebook-CDErule level'!$A:$A,$B654,'Golden Rulebook-CDErule level'!$AA:$AA,"Active")</f>
        <v>0</v>
      </c>
      <c r="J654" s="18">
        <f>COUNTIFS('Golden Rulebook-CDErule level'!$E:$E,$C654,'Golden Rulebook-CDErule level'!$L:$L,J$28,'Golden Rulebook-CDErule level'!$A:$A,$B654,'Golden Rulebook-CDErule level'!$AA:$AA,"Active")</f>
        <v>1</v>
      </c>
    </row>
    <row r="655" spans="2:10" hidden="1">
      <c r="B655" s="111" t="str">
        <f>_xlfn.XLOOKUP(C655,'In-scope Attributes'!B:B,'In-scope Attributes'!H:H,"")</f>
        <v>Sprint 2</v>
      </c>
      <c r="C655" s="135" t="s">
        <v>13856</v>
      </c>
      <c r="D655" s="135" t="s">
        <v>13855</v>
      </c>
      <c r="E655" s="135" t="s">
        <v>13372</v>
      </c>
      <c r="F655" s="135" t="s">
        <v>13371</v>
      </c>
      <c r="G655" s="18">
        <f>COUNTIFS('Golden Rulebook-CDErule level'!$E:$E,$C655,'Golden Rulebook-CDErule level'!$L:$L,G$28,'Golden Rulebook-CDErule level'!$A:$A,$B655,'Golden Rulebook-CDErule level'!$AA:$AA,"Active")</f>
        <v>1</v>
      </c>
      <c r="H655" s="18" cm="1">
        <f t="array" ref="H655">_xlfn.LET(_xlpm.ids,_xlfn._xlws.FILTER('Golden Rulebook-CDErule level'!$S$4:$S$4620,('Golden Rulebook-CDErule level'!$L$4:$L$4620=H$28)*('Golden Rulebook-CDErule level'!$A$4:$A$4620=$B655)*('Golden Rulebook-CDErule level'!$AA$4:$AA$4620="Active"),""),SUM(--ISNUMBER(SEARCH(","&amp;SUBSTITUTE(SUBSTITUTE($C655," ",""),CHAR(160),"")&amp;",",","&amp;SUBSTITUTE(SUBSTITUTE(_xlpm.ids," ",""),CHAR(160),"")&amp;","))))</f>
        <v>1</v>
      </c>
      <c r="I655" s="18">
        <f>COUNTIFS('Golden Rulebook-CDErule level'!$E:$E,$C655,'Golden Rulebook-CDErule level'!$L:$L,I$28,'Golden Rulebook-CDErule level'!$A:$A,$B655,'Golden Rulebook-CDErule level'!$AA:$AA,"Active")</f>
        <v>0</v>
      </c>
      <c r="J655" s="18">
        <f>COUNTIFS('Golden Rulebook-CDErule level'!$E:$E,$C655,'Golden Rulebook-CDErule level'!$L:$L,J$28,'Golden Rulebook-CDErule level'!$A:$A,$B655,'Golden Rulebook-CDErule level'!$AA:$AA,"Active")</f>
        <v>1</v>
      </c>
    </row>
    <row r="656" spans="2:10" hidden="1">
      <c r="B656" s="111" t="str">
        <f>_xlfn.XLOOKUP(C656,'In-scope Attributes'!B:B,'In-scope Attributes'!H:H,"")</f>
        <v>Sprint 2</v>
      </c>
      <c r="C656" s="135" t="s">
        <v>13871</v>
      </c>
      <c r="D656" s="135" t="s">
        <v>6196</v>
      </c>
      <c r="E656" s="135" t="s">
        <v>13372</v>
      </c>
      <c r="F656" s="135" t="s">
        <v>13371</v>
      </c>
      <c r="G656" s="18">
        <f>COUNTIFS('Golden Rulebook-CDErule level'!$E:$E,$C656,'Golden Rulebook-CDErule level'!$L:$L,G$28,'Golden Rulebook-CDErule level'!$A:$A,$B656,'Golden Rulebook-CDErule level'!$AA:$AA,"Active")</f>
        <v>1</v>
      </c>
      <c r="H656" s="18" cm="1">
        <f t="array" ref="H656">_xlfn.LET(_xlpm.ids,_xlfn._xlws.FILTER('Golden Rulebook-CDErule level'!$S$4:$S$4620,('Golden Rulebook-CDErule level'!$L$4:$L$4620=H$28)*('Golden Rulebook-CDErule level'!$A$4:$A$4620=$B656)*('Golden Rulebook-CDErule level'!$AA$4:$AA$4620="Active"),""),SUM(--ISNUMBER(SEARCH(","&amp;SUBSTITUTE(SUBSTITUTE($C656," ",""),CHAR(160),"")&amp;",",","&amp;SUBSTITUTE(SUBSTITUTE(_xlpm.ids," ",""),CHAR(160),"")&amp;","))))</f>
        <v>0</v>
      </c>
      <c r="I656" s="18">
        <f>COUNTIFS('Golden Rulebook-CDErule level'!$E:$E,$C656,'Golden Rulebook-CDErule level'!$L:$L,I$28,'Golden Rulebook-CDErule level'!$A:$A,$B656,'Golden Rulebook-CDErule level'!$AA:$AA,"Active")</f>
        <v>0</v>
      </c>
      <c r="J656" s="18">
        <f>COUNTIFS('Golden Rulebook-CDErule level'!$E:$E,$C656,'Golden Rulebook-CDErule level'!$L:$L,J$28,'Golden Rulebook-CDErule level'!$A:$A,$B656,'Golden Rulebook-CDErule level'!$AA:$AA,"Active")</f>
        <v>3</v>
      </c>
    </row>
    <row r="657" spans="2:10" hidden="1">
      <c r="B657" s="111" t="str">
        <f>_xlfn.XLOOKUP(C657,'In-scope Attributes'!B:B,'In-scope Attributes'!H:H,"")</f>
        <v>Sprint 2</v>
      </c>
      <c r="C657" s="135" t="s">
        <v>13898</v>
      </c>
      <c r="D657" s="135" t="s">
        <v>13292</v>
      </c>
      <c r="E657" s="135" t="s">
        <v>13372</v>
      </c>
      <c r="F657" s="135" t="s">
        <v>13371</v>
      </c>
      <c r="G657" s="18">
        <f>COUNTIFS('Golden Rulebook-CDErule level'!$E:$E,$C657,'Golden Rulebook-CDErule level'!$L:$L,G$28,'Golden Rulebook-CDErule level'!$A:$A,$B657,'Golden Rulebook-CDErule level'!$AA:$AA,"Active")</f>
        <v>1</v>
      </c>
      <c r="H657" s="18" cm="1">
        <f t="array" ref="H657">_xlfn.LET(_xlpm.ids,_xlfn._xlws.FILTER('Golden Rulebook-CDErule level'!$S$4:$S$4620,('Golden Rulebook-CDErule level'!$L$4:$L$4620=H$28)*('Golden Rulebook-CDErule level'!$A$4:$A$4620=$B657)*('Golden Rulebook-CDErule level'!$AA$4:$AA$4620="Active"),""),SUM(--ISNUMBER(SEARCH(","&amp;SUBSTITUTE(SUBSTITUTE($C657," ",""),CHAR(160),"")&amp;",",","&amp;SUBSTITUTE(SUBSTITUTE(_xlpm.ids," ",""),CHAR(160),"")&amp;","))))</f>
        <v>0</v>
      </c>
      <c r="I657" s="18">
        <f>COUNTIFS('Golden Rulebook-CDErule level'!$E:$E,$C657,'Golden Rulebook-CDErule level'!$L:$L,I$28,'Golden Rulebook-CDErule level'!$A:$A,$B657,'Golden Rulebook-CDErule level'!$AA:$AA,"Active")</f>
        <v>0</v>
      </c>
      <c r="J657" s="18">
        <f>COUNTIFS('Golden Rulebook-CDErule level'!$E:$E,$C657,'Golden Rulebook-CDErule level'!$L:$L,J$28,'Golden Rulebook-CDErule level'!$A:$A,$B657,'Golden Rulebook-CDErule level'!$AA:$AA,"Active")</f>
        <v>1</v>
      </c>
    </row>
    <row r="658" spans="2:10" hidden="1">
      <c r="B658" s="111" t="str">
        <f>_xlfn.XLOOKUP(C658,'In-scope Attributes'!B:B,'In-scope Attributes'!H:H,"")</f>
        <v>Sprint 3</v>
      </c>
      <c r="C658" s="135" t="s">
        <v>14525</v>
      </c>
      <c r="D658" s="135" t="s">
        <v>5240</v>
      </c>
      <c r="E658" s="135" t="s">
        <v>14524</v>
      </c>
      <c r="F658" s="135" t="s">
        <v>9361</v>
      </c>
      <c r="G658" s="18">
        <f>COUNTIFS('Golden Rulebook-CDErule level'!$E:$E,$C658,'Golden Rulebook-CDErule level'!$L:$L,G$28,'Golden Rulebook-CDErule level'!$A:$A,$B658,'Golden Rulebook-CDErule level'!$AA:$AA,"Active")</f>
        <v>1</v>
      </c>
      <c r="H658" s="18" cm="1">
        <f t="array" ref="H658">_xlfn.LET(_xlpm.ids,_xlfn._xlws.FILTER('Golden Rulebook-CDErule level'!$S$4:$S$4620,('Golden Rulebook-CDErule level'!$L$4:$L$4620=H$28)*('Golden Rulebook-CDErule level'!$A$4:$A$4620=$B658)*('Golden Rulebook-CDErule level'!$AA$4:$AA$4620="Active"),""),SUM(--ISNUMBER(SEARCH(","&amp;SUBSTITUTE(SUBSTITUTE($C658," ",""),CHAR(160),"")&amp;",",","&amp;SUBSTITUTE(SUBSTITUTE(_xlpm.ids," ",""),CHAR(160),"")&amp;","))))</f>
        <v>0</v>
      </c>
      <c r="I658" s="18">
        <f>COUNTIFS('Golden Rulebook-CDErule level'!$E:$E,$C658,'Golden Rulebook-CDErule level'!$L:$L,I$28,'Golden Rulebook-CDErule level'!$A:$A,$B658,'Golden Rulebook-CDErule level'!$AA:$AA,"Active")</f>
        <v>0</v>
      </c>
      <c r="J658" s="18">
        <f>COUNTIFS('Golden Rulebook-CDErule level'!$E:$E,$C658,'Golden Rulebook-CDErule level'!$L:$L,J$28,'Golden Rulebook-CDErule level'!$A:$A,$B658,'Golden Rulebook-CDErule level'!$AA:$AA,"Active")</f>
        <v>3</v>
      </c>
    </row>
    <row r="659" spans="2:10" hidden="1">
      <c r="B659" s="111" t="str">
        <f>_xlfn.XLOOKUP(C659,'In-scope Attributes'!B:B,'In-scope Attributes'!H:H,"")</f>
        <v>Sprint 3</v>
      </c>
      <c r="C659" s="135" t="s">
        <v>14557</v>
      </c>
      <c r="D659" s="135" t="s">
        <v>11012</v>
      </c>
      <c r="E659" s="135" t="s">
        <v>14524</v>
      </c>
      <c r="F659" s="135" t="s">
        <v>9361</v>
      </c>
      <c r="G659" s="18">
        <f>COUNTIFS('Golden Rulebook-CDErule level'!$E:$E,$C659,'Golden Rulebook-CDErule level'!$L:$L,G$28,'Golden Rulebook-CDErule level'!$A:$A,$B659,'Golden Rulebook-CDErule level'!$AA:$AA,"Active")</f>
        <v>1</v>
      </c>
      <c r="H659" s="18" cm="1">
        <f t="array" ref="H659">_xlfn.LET(_xlpm.ids,_xlfn._xlws.FILTER('Golden Rulebook-CDErule level'!$S$4:$S$4620,('Golden Rulebook-CDErule level'!$L$4:$L$4620=H$28)*('Golden Rulebook-CDErule level'!$A$4:$A$4620=$B659)*('Golden Rulebook-CDErule level'!$AA$4:$AA$4620="Active"),""),SUM(--ISNUMBER(SEARCH(","&amp;SUBSTITUTE(SUBSTITUTE($C659," ",""),CHAR(160),"")&amp;",",","&amp;SUBSTITUTE(SUBSTITUTE(_xlpm.ids," ",""),CHAR(160),"")&amp;","))))</f>
        <v>0</v>
      </c>
      <c r="I659" s="18">
        <f>COUNTIFS('Golden Rulebook-CDErule level'!$E:$E,$C659,'Golden Rulebook-CDErule level'!$L:$L,I$28,'Golden Rulebook-CDErule level'!$A:$A,$B659,'Golden Rulebook-CDErule level'!$AA:$AA,"Active")</f>
        <v>0</v>
      </c>
      <c r="J659" s="18">
        <f>COUNTIFS('Golden Rulebook-CDErule level'!$E:$E,$C659,'Golden Rulebook-CDErule level'!$L:$L,J$28,'Golden Rulebook-CDErule level'!$A:$A,$B659,'Golden Rulebook-CDErule level'!$AA:$AA,"Active")</f>
        <v>2</v>
      </c>
    </row>
    <row r="660" spans="2:10" hidden="1">
      <c r="B660" s="111" t="str">
        <f>_xlfn.XLOOKUP(C660,'In-scope Attributes'!B:B,'In-scope Attributes'!H:H,"")</f>
        <v>Sprint 3</v>
      </c>
      <c r="C660" s="135" t="s">
        <v>14582</v>
      </c>
      <c r="D660" s="135" t="s">
        <v>14581</v>
      </c>
      <c r="E660" s="135" t="s">
        <v>14524</v>
      </c>
      <c r="F660" s="135" t="s">
        <v>9361</v>
      </c>
      <c r="G660" s="18">
        <f>COUNTIFS('Golden Rulebook-CDErule level'!$E:$E,$C660,'Golden Rulebook-CDErule level'!$L:$L,G$28,'Golden Rulebook-CDErule level'!$A:$A,$B660,'Golden Rulebook-CDErule level'!$AA:$AA,"Active")</f>
        <v>1</v>
      </c>
      <c r="H660" s="18" cm="1">
        <f t="array" ref="H660">_xlfn.LET(_xlpm.ids,_xlfn._xlws.FILTER('Golden Rulebook-CDErule level'!$S$4:$S$4620,('Golden Rulebook-CDErule level'!$L$4:$L$4620=H$28)*('Golden Rulebook-CDErule level'!$A$4:$A$4620=$B660)*('Golden Rulebook-CDErule level'!$AA$4:$AA$4620="Active"),""),SUM(--ISNUMBER(SEARCH(","&amp;SUBSTITUTE(SUBSTITUTE($C660," ",""),CHAR(160),"")&amp;",",","&amp;SUBSTITUTE(SUBSTITUTE(_xlpm.ids," ",""),CHAR(160),"")&amp;","))))</f>
        <v>0</v>
      </c>
      <c r="I660" s="18">
        <f>COUNTIFS('Golden Rulebook-CDErule level'!$E:$E,$C660,'Golden Rulebook-CDErule level'!$L:$L,I$28,'Golden Rulebook-CDErule level'!$A:$A,$B660,'Golden Rulebook-CDErule level'!$AA:$AA,"Active")</f>
        <v>0</v>
      </c>
      <c r="J660" s="18">
        <f>COUNTIFS('Golden Rulebook-CDErule level'!$E:$E,$C660,'Golden Rulebook-CDErule level'!$L:$L,J$28,'Golden Rulebook-CDErule level'!$A:$A,$B660,'Golden Rulebook-CDErule level'!$AA:$AA,"Active")</f>
        <v>3</v>
      </c>
    </row>
    <row r="661" spans="2:10" hidden="1">
      <c r="B661" s="111" t="str">
        <f>_xlfn.XLOOKUP(C661,'In-scope Attributes'!B:B,'In-scope Attributes'!H:H,"")</f>
        <v>Sprint 3</v>
      </c>
      <c r="C661" s="135" t="s">
        <v>14618</v>
      </c>
      <c r="D661" s="135" t="s">
        <v>14617</v>
      </c>
      <c r="E661" s="135" t="s">
        <v>14616</v>
      </c>
      <c r="F661" s="135" t="s">
        <v>14615</v>
      </c>
      <c r="G661" s="18">
        <f>COUNTIFS('Golden Rulebook-CDErule level'!$E:$E,$C661,'Golden Rulebook-CDErule level'!$L:$L,G$28,'Golden Rulebook-CDErule level'!$A:$A,$B661,'Golden Rulebook-CDErule level'!$AA:$AA,"Active")</f>
        <v>1</v>
      </c>
      <c r="H661" s="18" cm="1">
        <f t="array" ref="H661">_xlfn.LET(_xlpm.ids,_xlfn._xlws.FILTER('Golden Rulebook-CDErule level'!$S$4:$S$4620,('Golden Rulebook-CDErule level'!$L$4:$L$4620=H$28)*('Golden Rulebook-CDErule level'!$A$4:$A$4620=$B661)*('Golden Rulebook-CDErule level'!$AA$4:$AA$4620="Active"),""),SUM(--ISNUMBER(SEARCH(","&amp;SUBSTITUTE(SUBSTITUTE($C661," ",""),CHAR(160),"")&amp;",",","&amp;SUBSTITUTE(SUBSTITUTE(_xlpm.ids," ",""),CHAR(160),"")&amp;","))))</f>
        <v>2</v>
      </c>
      <c r="I661" s="18">
        <f>COUNTIFS('Golden Rulebook-CDErule level'!$E:$E,$C661,'Golden Rulebook-CDErule level'!$L:$L,I$28,'Golden Rulebook-CDErule level'!$A:$A,$B661,'Golden Rulebook-CDErule level'!$AA:$AA,"Active")</f>
        <v>0</v>
      </c>
      <c r="J661" s="18">
        <f>COUNTIFS('Golden Rulebook-CDErule level'!$E:$E,$C661,'Golden Rulebook-CDErule level'!$L:$L,J$28,'Golden Rulebook-CDErule level'!$A:$A,$B661,'Golden Rulebook-CDErule level'!$AA:$AA,"Active")</f>
        <v>3</v>
      </c>
    </row>
    <row r="662" spans="2:10" hidden="1">
      <c r="B662" s="111" t="str">
        <f>_xlfn.XLOOKUP(C662,'In-scope Attributes'!B:B,'In-scope Attributes'!H:H,"")</f>
        <v>Sprint 3</v>
      </c>
      <c r="C662" s="135" t="s">
        <v>14662</v>
      </c>
      <c r="D662" s="135" t="s">
        <v>11332</v>
      </c>
      <c r="E662" s="135" t="s">
        <v>14661</v>
      </c>
      <c r="F662" s="135" t="s">
        <v>14660</v>
      </c>
      <c r="G662" s="18">
        <f>COUNTIFS('Golden Rulebook-CDErule level'!$E:$E,$C662,'Golden Rulebook-CDErule level'!$L:$L,G$28,'Golden Rulebook-CDErule level'!$A:$A,$B662,'Golden Rulebook-CDErule level'!$AA:$AA,"Active")</f>
        <v>1</v>
      </c>
      <c r="H662" s="18" cm="1">
        <f t="array" ref="H662">_xlfn.LET(_xlpm.ids,_xlfn._xlws.FILTER('Golden Rulebook-CDErule level'!$S$4:$S$4620,('Golden Rulebook-CDErule level'!$L$4:$L$4620=H$28)*('Golden Rulebook-CDErule level'!$A$4:$A$4620=$B662)*('Golden Rulebook-CDErule level'!$AA$4:$AA$4620="Active"),""),SUM(--ISNUMBER(SEARCH(","&amp;SUBSTITUTE(SUBSTITUTE($C662," ",""),CHAR(160),"")&amp;",",","&amp;SUBSTITUTE(SUBSTITUTE(_xlpm.ids," ",""),CHAR(160),"")&amp;","))))</f>
        <v>0</v>
      </c>
      <c r="I662" s="18">
        <f>COUNTIFS('Golden Rulebook-CDErule level'!$E:$E,$C662,'Golden Rulebook-CDErule level'!$L:$L,I$28,'Golden Rulebook-CDErule level'!$A:$A,$B662,'Golden Rulebook-CDErule level'!$AA:$AA,"Active")</f>
        <v>0</v>
      </c>
      <c r="J662" s="18">
        <f>COUNTIFS('Golden Rulebook-CDErule level'!$E:$E,$C662,'Golden Rulebook-CDErule level'!$L:$L,J$28,'Golden Rulebook-CDErule level'!$A:$A,$B662,'Golden Rulebook-CDErule level'!$AA:$AA,"Active")</f>
        <v>2</v>
      </c>
    </row>
    <row r="663" spans="2:10" hidden="1">
      <c r="B663" s="111" t="str">
        <f>_xlfn.XLOOKUP(C663,'In-scope Attributes'!B:B,'In-scope Attributes'!H:H,"")</f>
        <v>Sprint 3</v>
      </c>
      <c r="C663" s="135" t="s">
        <v>14686</v>
      </c>
      <c r="D663" s="135" t="s">
        <v>5240</v>
      </c>
      <c r="E663" s="135" t="s">
        <v>14661</v>
      </c>
      <c r="F663" s="135" t="s">
        <v>14660</v>
      </c>
      <c r="G663" s="18">
        <f>COUNTIFS('Golden Rulebook-CDErule level'!$E:$E,$C663,'Golden Rulebook-CDErule level'!$L:$L,G$28,'Golden Rulebook-CDErule level'!$A:$A,$B663,'Golden Rulebook-CDErule level'!$AA:$AA,"Active")</f>
        <v>1</v>
      </c>
      <c r="H663" s="18" cm="1">
        <f t="array" ref="H663">_xlfn.LET(_xlpm.ids,_xlfn._xlws.FILTER('Golden Rulebook-CDErule level'!$S$4:$S$4620,('Golden Rulebook-CDErule level'!$L$4:$L$4620=H$28)*('Golden Rulebook-CDErule level'!$A$4:$A$4620=$B663)*('Golden Rulebook-CDErule level'!$AA$4:$AA$4620="Active"),""),SUM(--ISNUMBER(SEARCH(","&amp;SUBSTITUTE(SUBSTITUTE($C663," ",""),CHAR(160),"")&amp;",",","&amp;SUBSTITUTE(SUBSTITUTE(_xlpm.ids," ",""),CHAR(160),"")&amp;","))))</f>
        <v>0</v>
      </c>
      <c r="I663" s="18">
        <f>COUNTIFS('Golden Rulebook-CDErule level'!$E:$E,$C663,'Golden Rulebook-CDErule level'!$L:$L,I$28,'Golden Rulebook-CDErule level'!$A:$A,$B663,'Golden Rulebook-CDErule level'!$AA:$AA,"Active")</f>
        <v>0</v>
      </c>
      <c r="J663" s="18">
        <f>COUNTIFS('Golden Rulebook-CDErule level'!$E:$E,$C663,'Golden Rulebook-CDErule level'!$L:$L,J$28,'Golden Rulebook-CDErule level'!$A:$A,$B663,'Golden Rulebook-CDErule level'!$AA:$AA,"Active")</f>
        <v>3</v>
      </c>
    </row>
    <row r="664" spans="2:10" hidden="1">
      <c r="B664" s="111" t="str">
        <f>_xlfn.XLOOKUP(C664,'In-scope Attributes'!B:B,'In-scope Attributes'!H:H,"")</f>
        <v>Sprint 3</v>
      </c>
      <c r="C664" s="135" t="s">
        <v>14715</v>
      </c>
      <c r="D664" s="135" t="s">
        <v>5329</v>
      </c>
      <c r="E664" s="135" t="s">
        <v>14661</v>
      </c>
      <c r="F664" s="135" t="s">
        <v>14660</v>
      </c>
      <c r="G664" s="18">
        <f>COUNTIFS('Golden Rulebook-CDErule level'!$E:$E,$C664,'Golden Rulebook-CDErule level'!$L:$L,G$28,'Golden Rulebook-CDErule level'!$A:$A,$B664,'Golden Rulebook-CDErule level'!$AA:$AA,"Active")</f>
        <v>1</v>
      </c>
      <c r="H664" s="18" cm="1">
        <f t="array" ref="H664">_xlfn.LET(_xlpm.ids,_xlfn._xlws.FILTER('Golden Rulebook-CDErule level'!$S$4:$S$4620,('Golden Rulebook-CDErule level'!$L$4:$L$4620=H$28)*('Golden Rulebook-CDErule level'!$A$4:$A$4620=$B664)*('Golden Rulebook-CDErule level'!$AA$4:$AA$4620="Active"),""),SUM(--ISNUMBER(SEARCH(","&amp;SUBSTITUTE(SUBSTITUTE($C664," ",""),CHAR(160),"")&amp;",",","&amp;SUBSTITUTE(SUBSTITUTE(_xlpm.ids," ",""),CHAR(160),"")&amp;","))))</f>
        <v>0</v>
      </c>
      <c r="I664" s="18">
        <f>COUNTIFS('Golden Rulebook-CDErule level'!$E:$E,$C664,'Golden Rulebook-CDErule level'!$L:$L,I$28,'Golden Rulebook-CDErule level'!$A:$A,$B664,'Golden Rulebook-CDErule level'!$AA:$AA,"Active")</f>
        <v>0</v>
      </c>
      <c r="J664" s="18">
        <f>COUNTIFS('Golden Rulebook-CDErule level'!$E:$E,$C664,'Golden Rulebook-CDErule level'!$L:$L,J$28,'Golden Rulebook-CDErule level'!$A:$A,$B664,'Golden Rulebook-CDErule level'!$AA:$AA,"Active")</f>
        <v>3</v>
      </c>
    </row>
    <row r="665" spans="2:10" hidden="1">
      <c r="B665" s="111" t="str">
        <f>_xlfn.XLOOKUP(C665,'In-scope Attributes'!B:B,'In-scope Attributes'!H:H,"")</f>
        <v>Sprint 3</v>
      </c>
      <c r="C665" s="135" t="s">
        <v>14750</v>
      </c>
      <c r="D665" s="135" t="s">
        <v>14749</v>
      </c>
      <c r="E665" s="135" t="s">
        <v>14748</v>
      </c>
      <c r="F665" s="135" t="s">
        <v>14747</v>
      </c>
      <c r="G665" s="18">
        <f>COUNTIFS('Golden Rulebook-CDErule level'!$E:$E,$C665,'Golden Rulebook-CDErule level'!$L:$L,G$28,'Golden Rulebook-CDErule level'!$A:$A,$B665,'Golden Rulebook-CDErule level'!$AA:$AA,"Active")</f>
        <v>1</v>
      </c>
      <c r="H665" s="18" cm="1">
        <f t="array" ref="H665">_xlfn.LET(_xlpm.ids,_xlfn._xlws.FILTER('Golden Rulebook-CDErule level'!$S$4:$S$4620,('Golden Rulebook-CDErule level'!$L$4:$L$4620=H$28)*('Golden Rulebook-CDErule level'!$A$4:$A$4620=$B665)*('Golden Rulebook-CDErule level'!$AA$4:$AA$4620="Active"),""),SUM(--ISNUMBER(SEARCH(","&amp;SUBSTITUTE(SUBSTITUTE($C665," ",""),CHAR(160),"")&amp;",",","&amp;SUBSTITUTE(SUBSTITUTE(_xlpm.ids," ",""),CHAR(160),"")&amp;","))))</f>
        <v>1</v>
      </c>
      <c r="I665" s="18">
        <f>COUNTIFS('Golden Rulebook-CDErule level'!$E:$E,$C665,'Golden Rulebook-CDErule level'!$L:$L,I$28,'Golden Rulebook-CDErule level'!$A:$A,$B665,'Golden Rulebook-CDErule level'!$AA:$AA,"Active")</f>
        <v>0</v>
      </c>
      <c r="J665" s="18">
        <f>COUNTIFS('Golden Rulebook-CDErule level'!$E:$E,$C665,'Golden Rulebook-CDErule level'!$L:$L,J$28,'Golden Rulebook-CDErule level'!$A:$A,$B665,'Golden Rulebook-CDErule level'!$AA:$AA,"Active")</f>
        <v>3</v>
      </c>
    </row>
    <row r="666" spans="2:10" hidden="1">
      <c r="B666" s="111" t="str">
        <f>_xlfn.XLOOKUP(C666,'In-scope Attributes'!B:B,'In-scope Attributes'!H:H,"")</f>
        <v>Sprint 3</v>
      </c>
      <c r="C666" s="135" t="s">
        <v>30662</v>
      </c>
      <c r="D666" s="135" t="s">
        <v>30661</v>
      </c>
      <c r="E666" s="135" t="s">
        <v>14776</v>
      </c>
      <c r="F666" s="135" t="s">
        <v>14775</v>
      </c>
      <c r="G666" s="18">
        <f>COUNTIFS('Golden Rulebook-CDErule level'!$E:$E,$C666,'Golden Rulebook-CDErule level'!$L:$L,G$28,'Golden Rulebook-CDErule level'!$A:$A,$B666,'Golden Rulebook-CDErule level'!$AA:$AA,"Active")</f>
        <v>1</v>
      </c>
      <c r="H666" s="18" cm="1">
        <f t="array" ref="H666">_xlfn.LET(_xlpm.ids,_xlfn._xlws.FILTER('Golden Rulebook-CDErule level'!$S$4:$S$4620,('Golden Rulebook-CDErule level'!$L$4:$L$4620=H$28)*('Golden Rulebook-CDErule level'!$A$4:$A$4620=$B666)*('Golden Rulebook-CDErule level'!$AA$4:$AA$4620="Active"),""),SUM(--ISNUMBER(SEARCH(","&amp;SUBSTITUTE(SUBSTITUTE($C666," ",""),CHAR(160),"")&amp;",",","&amp;SUBSTITUTE(SUBSTITUTE(_xlpm.ids," ",""),CHAR(160),"")&amp;","))))</f>
        <v>0</v>
      </c>
      <c r="I666" s="18">
        <f>COUNTIFS('Golden Rulebook-CDErule level'!$E:$E,$C666,'Golden Rulebook-CDErule level'!$L:$L,I$28,'Golden Rulebook-CDErule level'!$A:$A,$B666,'Golden Rulebook-CDErule level'!$AA:$AA,"Active")</f>
        <v>0</v>
      </c>
      <c r="J666" s="18">
        <f>COUNTIFS('Golden Rulebook-CDErule level'!$E:$E,$C666,'Golden Rulebook-CDErule level'!$L:$L,J$28,'Golden Rulebook-CDErule level'!$A:$A,$B666,'Golden Rulebook-CDErule level'!$AA:$AA,"Active")</f>
        <v>1</v>
      </c>
    </row>
    <row r="667" spans="2:10" hidden="1">
      <c r="B667" s="111" t="str">
        <f>_xlfn.XLOOKUP(C667,'In-scope Attributes'!B:B,'In-scope Attributes'!H:H,"")</f>
        <v>Sprint 3</v>
      </c>
      <c r="C667" s="135" t="s">
        <v>14778</v>
      </c>
      <c r="D667" s="135" t="s">
        <v>14777</v>
      </c>
      <c r="E667" s="135" t="s">
        <v>14776</v>
      </c>
      <c r="F667" s="135" t="s">
        <v>14775</v>
      </c>
      <c r="G667" s="18">
        <f>COUNTIFS('Golden Rulebook-CDErule level'!$E:$E,$C667,'Golden Rulebook-CDErule level'!$L:$L,G$28,'Golden Rulebook-CDErule level'!$A:$A,$B667,'Golden Rulebook-CDErule level'!$AA:$AA,"Active")</f>
        <v>1</v>
      </c>
      <c r="H667" s="18" cm="1">
        <f t="array" ref="H667">_xlfn.LET(_xlpm.ids,_xlfn._xlws.FILTER('Golden Rulebook-CDErule level'!$S$4:$S$4620,('Golden Rulebook-CDErule level'!$L$4:$L$4620=H$28)*('Golden Rulebook-CDErule level'!$A$4:$A$4620=$B667)*('Golden Rulebook-CDErule level'!$AA$4:$AA$4620="Active"),""),SUM(--ISNUMBER(SEARCH(","&amp;SUBSTITUTE(SUBSTITUTE($C667," ",""),CHAR(160),"")&amp;",",","&amp;SUBSTITUTE(SUBSTITUTE(_xlpm.ids," ",""),CHAR(160),"")&amp;","))))</f>
        <v>0</v>
      </c>
      <c r="I667" s="18">
        <f>COUNTIFS('Golden Rulebook-CDErule level'!$E:$E,$C667,'Golden Rulebook-CDErule level'!$L:$L,I$28,'Golden Rulebook-CDErule level'!$A:$A,$B667,'Golden Rulebook-CDErule level'!$AA:$AA,"Active")</f>
        <v>0</v>
      </c>
      <c r="J667" s="18">
        <f>COUNTIFS('Golden Rulebook-CDErule level'!$E:$E,$C667,'Golden Rulebook-CDErule level'!$L:$L,J$28,'Golden Rulebook-CDErule level'!$A:$A,$B667,'Golden Rulebook-CDErule level'!$AA:$AA,"Active")</f>
        <v>2</v>
      </c>
    </row>
    <row r="668" spans="2:10" hidden="1">
      <c r="B668" s="111" t="str">
        <f>_xlfn.XLOOKUP(C668,'In-scope Attributes'!B:B,'In-scope Attributes'!H:H,"")</f>
        <v>Sprint 3</v>
      </c>
      <c r="C668" s="135" t="s">
        <v>14804</v>
      </c>
      <c r="D668" s="135" t="s">
        <v>14803</v>
      </c>
      <c r="E668" s="135" t="s">
        <v>14776</v>
      </c>
      <c r="F668" s="135" t="s">
        <v>14775</v>
      </c>
      <c r="G668" s="18">
        <f>COUNTIFS('Golden Rulebook-CDErule level'!$E:$E,$C668,'Golden Rulebook-CDErule level'!$L:$L,G$28,'Golden Rulebook-CDErule level'!$A:$A,$B668,'Golden Rulebook-CDErule level'!$AA:$AA,"Active")</f>
        <v>1</v>
      </c>
      <c r="H668" s="18" cm="1">
        <f t="array" ref="H668">_xlfn.LET(_xlpm.ids,_xlfn._xlws.FILTER('Golden Rulebook-CDErule level'!$S$4:$S$4620,('Golden Rulebook-CDErule level'!$L$4:$L$4620=H$28)*('Golden Rulebook-CDErule level'!$A$4:$A$4620=$B668)*('Golden Rulebook-CDErule level'!$AA$4:$AA$4620="Active"),""),SUM(--ISNUMBER(SEARCH(","&amp;SUBSTITUTE(SUBSTITUTE($C668," ",""),CHAR(160),"")&amp;",",","&amp;SUBSTITUTE(SUBSTITUTE(_xlpm.ids," ",""),CHAR(160),"")&amp;","))))</f>
        <v>0</v>
      </c>
      <c r="I668" s="18">
        <f>COUNTIFS('Golden Rulebook-CDErule level'!$E:$E,$C668,'Golden Rulebook-CDErule level'!$L:$L,I$28,'Golden Rulebook-CDErule level'!$A:$A,$B668,'Golden Rulebook-CDErule level'!$AA:$AA,"Active")</f>
        <v>0</v>
      </c>
      <c r="J668" s="18">
        <f>COUNTIFS('Golden Rulebook-CDErule level'!$E:$E,$C668,'Golden Rulebook-CDErule level'!$L:$L,J$28,'Golden Rulebook-CDErule level'!$A:$A,$B668,'Golden Rulebook-CDErule level'!$AA:$AA,"Active")</f>
        <v>2</v>
      </c>
    </row>
    <row r="669" spans="2:10" hidden="1">
      <c r="B669" s="111" t="str">
        <f>_xlfn.XLOOKUP(C669,'In-scope Attributes'!B:B,'In-scope Attributes'!H:H,"")</f>
        <v>Sprint 2</v>
      </c>
      <c r="C669" s="135" t="s">
        <v>11862</v>
      </c>
      <c r="D669" s="135" t="s">
        <v>11861</v>
      </c>
      <c r="E669" s="135" t="s">
        <v>11011</v>
      </c>
      <c r="F669" s="135" t="s">
        <v>11010</v>
      </c>
      <c r="G669" s="18">
        <f>COUNTIFS('Golden Rulebook-CDErule level'!$E:$E,$C669,'Golden Rulebook-CDErule level'!$L:$L,G$28,'Golden Rulebook-CDErule level'!$A:$A,$B669,'Golden Rulebook-CDErule level'!$AA:$AA,"Active")</f>
        <v>1</v>
      </c>
      <c r="H669" s="18" cm="1">
        <f t="array" ref="H669">_xlfn.LET(_xlpm.ids,_xlfn._xlws.FILTER('Golden Rulebook-CDErule level'!$S$4:$S$4620,('Golden Rulebook-CDErule level'!$L$4:$L$4620=H$28)*('Golden Rulebook-CDErule level'!$A$4:$A$4620=$B669)*('Golden Rulebook-CDErule level'!$AA$4:$AA$4620="Active"),""),SUM(--ISNUMBER(SEARCH(","&amp;SUBSTITUTE(SUBSTITUTE($C669," ",""),CHAR(160),"")&amp;",",","&amp;SUBSTITUTE(SUBSTITUTE(_xlpm.ids," ",""),CHAR(160),"")&amp;","))))</f>
        <v>1</v>
      </c>
      <c r="I669" s="18">
        <f>COUNTIFS('Golden Rulebook-CDErule level'!$E:$E,$C669,'Golden Rulebook-CDErule level'!$L:$L,I$28,'Golden Rulebook-CDErule level'!$A:$A,$B669,'Golden Rulebook-CDErule level'!$AA:$AA,"Active")</f>
        <v>0</v>
      </c>
      <c r="J669" s="18">
        <f>COUNTIFS('Golden Rulebook-CDErule level'!$E:$E,$C669,'Golden Rulebook-CDErule level'!$L:$L,J$28,'Golden Rulebook-CDErule level'!$A:$A,$B669,'Golden Rulebook-CDErule level'!$AA:$AA,"Active")</f>
        <v>1</v>
      </c>
    </row>
    <row r="670" spans="2:10">
      <c r="B670" s="111" t="str">
        <f>_xlfn.XLOOKUP(C670,'In-scope Attributes'!B:B,'In-scope Attributes'!H:H,"")</f>
        <v>Sprint 2</v>
      </c>
      <c r="C670" s="135" t="s">
        <v>13914</v>
      </c>
      <c r="D670" s="135" t="s">
        <v>13913</v>
      </c>
      <c r="E670" s="135" t="s">
        <v>11011</v>
      </c>
      <c r="F670" s="135" t="s">
        <v>11010</v>
      </c>
      <c r="G670" s="18">
        <f>COUNTIFS('Golden Rulebook-CDErule level'!$E:$E,$C670,'Golden Rulebook-CDErule level'!$L:$L,G$28,'Golden Rulebook-CDErule level'!$A:$A,$B670,'Golden Rulebook-CDErule level'!$AA:$AA,"Active")</f>
        <v>1</v>
      </c>
      <c r="H670" s="18" cm="1">
        <f t="array" ref="H670">_xlfn.LET(_xlpm.ids,_xlfn._xlws.FILTER('Golden Rulebook-CDErule level'!$S$4:$S$4620,('Golden Rulebook-CDErule level'!$L$4:$L$4620=H$28)*('Golden Rulebook-CDErule level'!$A$4:$A$4620=$B670)*('Golden Rulebook-CDErule level'!$AA$4:$AA$4620="Active"),""),SUM(--ISNUMBER(SEARCH(","&amp;SUBSTITUTE(SUBSTITUTE($C670," ",""),CHAR(160),"")&amp;",",","&amp;SUBSTITUTE(SUBSTITUTE(_xlpm.ids," ",""),CHAR(160),"")&amp;","))))</f>
        <v>1</v>
      </c>
      <c r="I670" s="18">
        <f>COUNTIFS('Golden Rulebook-CDErule level'!$E:$E,$C670,'Golden Rulebook-CDErule level'!$L:$L,I$28,'Golden Rulebook-CDErule level'!$A:$A,$B670,'Golden Rulebook-CDErule level'!$AA:$AA,"Active")</f>
        <v>0</v>
      </c>
      <c r="J670" s="18">
        <f>COUNTIFS('Golden Rulebook-CDErule level'!$E:$E,$C670,'Golden Rulebook-CDErule level'!$L:$L,J$28,'Golden Rulebook-CDErule level'!$A:$A,$B670,'Golden Rulebook-CDErule level'!$AA:$AA,"Active")</f>
        <v>0</v>
      </c>
    </row>
    <row r="671" spans="2:10">
      <c r="B671" s="111" t="str">
        <f>_xlfn.XLOOKUP(C671,'In-scope Attributes'!B:B,'In-scope Attributes'!H:H,"")</f>
        <v>Sprint 2</v>
      </c>
      <c r="C671" s="135" t="s">
        <v>13923</v>
      </c>
      <c r="D671" s="135" t="s">
        <v>13922</v>
      </c>
      <c r="E671" s="135" t="s">
        <v>11011</v>
      </c>
      <c r="F671" s="135" t="s">
        <v>11010</v>
      </c>
      <c r="G671" s="18">
        <f>COUNTIFS('Golden Rulebook-CDErule level'!$E:$E,$C671,'Golden Rulebook-CDErule level'!$L:$L,G$28,'Golden Rulebook-CDErule level'!$A:$A,$B671,'Golden Rulebook-CDErule level'!$AA:$AA,"Active")</f>
        <v>1</v>
      </c>
      <c r="H671" s="18" cm="1">
        <f t="array" ref="H671">_xlfn.LET(_xlpm.ids,_xlfn._xlws.FILTER('Golden Rulebook-CDErule level'!$S$4:$S$4620,('Golden Rulebook-CDErule level'!$L$4:$L$4620=H$28)*('Golden Rulebook-CDErule level'!$A$4:$A$4620=$B671)*('Golden Rulebook-CDErule level'!$AA$4:$AA$4620="Active"),""),SUM(--ISNUMBER(SEARCH(","&amp;SUBSTITUTE(SUBSTITUTE($C671," ",""),CHAR(160),"")&amp;",",","&amp;SUBSTITUTE(SUBSTITUTE(_xlpm.ids," ",""),CHAR(160),"")&amp;","))))</f>
        <v>1</v>
      </c>
      <c r="I671" s="18">
        <f>COUNTIFS('Golden Rulebook-CDErule level'!$E:$E,$C671,'Golden Rulebook-CDErule level'!$L:$L,I$28,'Golden Rulebook-CDErule level'!$A:$A,$B671,'Golden Rulebook-CDErule level'!$AA:$AA,"Active")</f>
        <v>0</v>
      </c>
      <c r="J671" s="18">
        <f>COUNTIFS('Golden Rulebook-CDErule level'!$E:$E,$C671,'Golden Rulebook-CDErule level'!$L:$L,J$28,'Golden Rulebook-CDErule level'!$A:$A,$B671,'Golden Rulebook-CDErule level'!$AA:$AA,"Active")</f>
        <v>0</v>
      </c>
    </row>
    <row r="672" spans="2:10" hidden="1">
      <c r="B672" s="111" t="str">
        <f>_xlfn.XLOOKUP(C672,'In-scope Attributes'!B:B,'In-scope Attributes'!H:H,"")</f>
        <v>Sprint 2</v>
      </c>
      <c r="C672" s="135" t="s">
        <v>13955</v>
      </c>
      <c r="D672" s="135" t="s">
        <v>13954</v>
      </c>
      <c r="E672" s="135" t="s">
        <v>11878</v>
      </c>
      <c r="F672" s="135" t="s">
        <v>11877</v>
      </c>
      <c r="G672" s="18">
        <f>COUNTIFS('Golden Rulebook-CDErule level'!$E:$E,$C672,'Golden Rulebook-CDErule level'!$L:$L,G$28,'Golden Rulebook-CDErule level'!$A:$A,$B672,'Golden Rulebook-CDErule level'!$AA:$AA,"Active")</f>
        <v>1</v>
      </c>
      <c r="H672" s="18" cm="1">
        <f t="array" ref="H672">_xlfn.LET(_xlpm.ids,_xlfn._xlws.FILTER('Golden Rulebook-CDErule level'!$S$4:$S$4620,('Golden Rulebook-CDErule level'!$L$4:$L$4620=H$28)*('Golden Rulebook-CDErule level'!$A$4:$A$4620=$B672)*('Golden Rulebook-CDErule level'!$AA$4:$AA$4620="Active"),""),SUM(--ISNUMBER(SEARCH(","&amp;SUBSTITUTE(SUBSTITUTE($C672," ",""),CHAR(160),"")&amp;",",","&amp;SUBSTITUTE(SUBSTITUTE(_xlpm.ids," ",""),CHAR(160),"")&amp;","))))</f>
        <v>0</v>
      </c>
      <c r="I672" s="18">
        <f>COUNTIFS('Golden Rulebook-CDErule level'!$E:$E,$C672,'Golden Rulebook-CDErule level'!$L:$L,I$28,'Golden Rulebook-CDErule level'!$A:$A,$B672,'Golden Rulebook-CDErule level'!$AA:$AA,"Active")</f>
        <v>0</v>
      </c>
      <c r="J672" s="18">
        <f>COUNTIFS('Golden Rulebook-CDErule level'!$E:$E,$C672,'Golden Rulebook-CDErule level'!$L:$L,J$28,'Golden Rulebook-CDErule level'!$A:$A,$B672,'Golden Rulebook-CDErule level'!$AA:$AA,"Active")</f>
        <v>1</v>
      </c>
    </row>
    <row r="673" spans="2:10" hidden="1">
      <c r="B673" s="111" t="str">
        <f>_xlfn.XLOOKUP(C673,'In-scope Attributes'!B:B,'In-scope Attributes'!H:H,"")</f>
        <v>Sprint 2</v>
      </c>
      <c r="C673" s="135" t="s">
        <v>13971</v>
      </c>
      <c r="D673" s="135" t="s">
        <v>13970</v>
      </c>
      <c r="E673" s="135" t="s">
        <v>11878</v>
      </c>
      <c r="F673" s="135" t="s">
        <v>11877</v>
      </c>
      <c r="G673" s="18">
        <f>COUNTIFS('Golden Rulebook-CDErule level'!$E:$E,$C673,'Golden Rulebook-CDErule level'!$L:$L,G$28,'Golden Rulebook-CDErule level'!$A:$A,$B673,'Golden Rulebook-CDErule level'!$AA:$AA,"Active")</f>
        <v>1</v>
      </c>
      <c r="H673" s="18" cm="1">
        <f t="array" ref="H673">_xlfn.LET(_xlpm.ids,_xlfn._xlws.FILTER('Golden Rulebook-CDErule level'!$S$4:$S$4620,('Golden Rulebook-CDErule level'!$L$4:$L$4620=H$28)*('Golden Rulebook-CDErule level'!$A$4:$A$4620=$B673)*('Golden Rulebook-CDErule level'!$AA$4:$AA$4620="Active"),""),SUM(--ISNUMBER(SEARCH(","&amp;SUBSTITUTE(SUBSTITUTE($C673," ",""),CHAR(160),"")&amp;",",","&amp;SUBSTITUTE(SUBSTITUTE(_xlpm.ids," ",""),CHAR(160),"")&amp;","))))</f>
        <v>1</v>
      </c>
      <c r="I673" s="18">
        <f>COUNTIFS('Golden Rulebook-CDErule level'!$E:$E,$C673,'Golden Rulebook-CDErule level'!$L:$L,I$28,'Golden Rulebook-CDErule level'!$A:$A,$B673,'Golden Rulebook-CDErule level'!$AA:$AA,"Active")</f>
        <v>0</v>
      </c>
      <c r="J673" s="18">
        <f>COUNTIFS('Golden Rulebook-CDErule level'!$E:$E,$C673,'Golden Rulebook-CDErule level'!$L:$L,J$28,'Golden Rulebook-CDErule level'!$A:$A,$B673,'Golden Rulebook-CDErule level'!$AA:$AA,"Active")</f>
        <v>1</v>
      </c>
    </row>
    <row r="674" spans="2:10" hidden="1">
      <c r="B674" s="111" t="str">
        <f>_xlfn.XLOOKUP(C674,'In-scope Attributes'!B:B,'In-scope Attributes'!H:H,"")</f>
        <v>Sprint 2</v>
      </c>
      <c r="C674" s="135" t="s">
        <v>13987</v>
      </c>
      <c r="D674" s="135" t="s">
        <v>13986</v>
      </c>
      <c r="E674" s="135" t="s">
        <v>13372</v>
      </c>
      <c r="F674" s="135" t="s">
        <v>13371</v>
      </c>
      <c r="G674" s="18">
        <f>COUNTIFS('Golden Rulebook-CDErule level'!$E:$E,$C674,'Golden Rulebook-CDErule level'!$L:$L,G$28,'Golden Rulebook-CDErule level'!$A:$A,$B674,'Golden Rulebook-CDErule level'!$AA:$AA,"Active")</f>
        <v>1</v>
      </c>
      <c r="H674" s="18" cm="1">
        <f t="array" ref="H674">_xlfn.LET(_xlpm.ids,_xlfn._xlws.FILTER('Golden Rulebook-CDErule level'!$S$4:$S$4620,('Golden Rulebook-CDErule level'!$L$4:$L$4620=H$28)*('Golden Rulebook-CDErule level'!$A$4:$A$4620=$B674)*('Golden Rulebook-CDErule level'!$AA$4:$AA$4620="Active"),""),SUM(--ISNUMBER(SEARCH(","&amp;SUBSTITUTE(SUBSTITUTE($C674," ",""),CHAR(160),"")&amp;",",","&amp;SUBSTITUTE(SUBSTITUTE(_xlpm.ids," ",""),CHAR(160),"")&amp;","))))</f>
        <v>1</v>
      </c>
      <c r="I674" s="18">
        <f>COUNTIFS('Golden Rulebook-CDErule level'!$E:$E,$C674,'Golden Rulebook-CDErule level'!$L:$L,I$28,'Golden Rulebook-CDErule level'!$A:$A,$B674,'Golden Rulebook-CDErule level'!$AA:$AA,"Active")</f>
        <v>0</v>
      </c>
      <c r="J674" s="18">
        <f>COUNTIFS('Golden Rulebook-CDErule level'!$E:$E,$C674,'Golden Rulebook-CDErule level'!$L:$L,J$28,'Golden Rulebook-CDErule level'!$A:$A,$B674,'Golden Rulebook-CDErule level'!$AA:$AA,"Active")</f>
        <v>1</v>
      </c>
    </row>
    <row r="675" spans="2:10" hidden="1">
      <c r="B675" s="111" t="str">
        <f>_xlfn.XLOOKUP(C675,'In-scope Attributes'!B:B,'In-scope Attributes'!H:H,"")</f>
        <v>Sprint 2</v>
      </c>
      <c r="C675" s="135" t="s">
        <v>14011</v>
      </c>
      <c r="D675" s="135" t="s">
        <v>14010</v>
      </c>
      <c r="E675" s="135" t="s">
        <v>13372</v>
      </c>
      <c r="F675" s="135" t="s">
        <v>13371</v>
      </c>
      <c r="G675" s="18">
        <f>COUNTIFS('Golden Rulebook-CDErule level'!$E:$E,$C675,'Golden Rulebook-CDErule level'!$L:$L,G$28,'Golden Rulebook-CDErule level'!$A:$A,$B675,'Golden Rulebook-CDErule level'!$AA:$AA,"Active")</f>
        <v>1</v>
      </c>
      <c r="H675" s="18" cm="1">
        <f t="array" ref="H675">_xlfn.LET(_xlpm.ids,_xlfn._xlws.FILTER('Golden Rulebook-CDErule level'!$S$4:$S$4620,('Golden Rulebook-CDErule level'!$L$4:$L$4620=H$28)*('Golden Rulebook-CDErule level'!$A$4:$A$4620=$B675)*('Golden Rulebook-CDErule level'!$AA$4:$AA$4620="Active"),""),SUM(--ISNUMBER(SEARCH(","&amp;SUBSTITUTE(SUBSTITUTE($C675," ",""),CHAR(160),"")&amp;",",","&amp;SUBSTITUTE(SUBSTITUTE(_xlpm.ids," ",""),CHAR(160),"")&amp;","))))</f>
        <v>0</v>
      </c>
      <c r="I675" s="18">
        <f>COUNTIFS('Golden Rulebook-CDErule level'!$E:$E,$C675,'Golden Rulebook-CDErule level'!$L:$L,I$28,'Golden Rulebook-CDErule level'!$A:$A,$B675,'Golden Rulebook-CDErule level'!$AA:$AA,"Active")</f>
        <v>0</v>
      </c>
      <c r="J675" s="18">
        <f>COUNTIFS('Golden Rulebook-CDErule level'!$E:$E,$C675,'Golden Rulebook-CDErule level'!$L:$L,J$28,'Golden Rulebook-CDErule level'!$A:$A,$B675,'Golden Rulebook-CDErule level'!$AA:$AA,"Active")</f>
        <v>1</v>
      </c>
    </row>
    <row r="676" spans="2:10" hidden="1">
      <c r="B676" s="111" t="str">
        <f>_xlfn.XLOOKUP(C676,'In-scope Attributes'!B:B,'In-scope Attributes'!H:H,"")</f>
        <v>Sprint 3</v>
      </c>
      <c r="C676" s="135" t="s">
        <v>14832</v>
      </c>
      <c r="D676" s="135" t="s">
        <v>14831</v>
      </c>
      <c r="E676" s="135" t="s">
        <v>14830</v>
      </c>
      <c r="F676" s="135" t="s">
        <v>14829</v>
      </c>
      <c r="G676" s="18">
        <f>COUNTIFS('Golden Rulebook-CDErule level'!$E:$E,$C676,'Golden Rulebook-CDErule level'!$L:$L,G$28,'Golden Rulebook-CDErule level'!$A:$A,$B676,'Golden Rulebook-CDErule level'!$AA:$AA,"Active")</f>
        <v>1</v>
      </c>
      <c r="H676" s="18" cm="1">
        <f t="array" ref="H676">_xlfn.LET(_xlpm.ids,_xlfn._xlws.FILTER('Golden Rulebook-CDErule level'!$S$4:$S$4620,('Golden Rulebook-CDErule level'!$L$4:$L$4620=H$28)*('Golden Rulebook-CDErule level'!$A$4:$A$4620=$B676)*('Golden Rulebook-CDErule level'!$AA$4:$AA$4620="Active"),""),SUM(--ISNUMBER(SEARCH(","&amp;SUBSTITUTE(SUBSTITUTE($C676," ",""),CHAR(160),"")&amp;",",","&amp;SUBSTITUTE(SUBSTITUTE(_xlpm.ids," ",""),CHAR(160),"")&amp;","))))</f>
        <v>0</v>
      </c>
      <c r="I676" s="18">
        <f>COUNTIFS('Golden Rulebook-CDErule level'!$E:$E,$C676,'Golden Rulebook-CDErule level'!$L:$L,I$28,'Golden Rulebook-CDErule level'!$A:$A,$B676,'Golden Rulebook-CDErule level'!$AA:$AA,"Active")</f>
        <v>0</v>
      </c>
      <c r="J676" s="18">
        <f>COUNTIFS('Golden Rulebook-CDErule level'!$E:$E,$C676,'Golden Rulebook-CDErule level'!$L:$L,J$28,'Golden Rulebook-CDErule level'!$A:$A,$B676,'Golden Rulebook-CDErule level'!$AA:$AA,"Active")</f>
        <v>2</v>
      </c>
    </row>
    <row r="677" spans="2:10" hidden="1">
      <c r="B677" s="111" t="str">
        <f>_xlfn.XLOOKUP(C677,'In-scope Attributes'!B:B,'In-scope Attributes'!H:H,"")</f>
        <v>Sprint 3</v>
      </c>
      <c r="C677" s="135" t="s">
        <v>14857</v>
      </c>
      <c r="D677" s="135" t="s">
        <v>2782</v>
      </c>
      <c r="E677" s="135" t="s">
        <v>14830</v>
      </c>
      <c r="F677" s="135" t="s">
        <v>14829</v>
      </c>
      <c r="G677" s="18">
        <f>COUNTIFS('Golden Rulebook-CDErule level'!$E:$E,$C677,'Golden Rulebook-CDErule level'!$L:$L,G$28,'Golden Rulebook-CDErule level'!$A:$A,$B677,'Golden Rulebook-CDErule level'!$AA:$AA,"Active")</f>
        <v>1</v>
      </c>
      <c r="H677" s="18" cm="1">
        <f t="array" ref="H677">_xlfn.LET(_xlpm.ids,_xlfn._xlws.FILTER('Golden Rulebook-CDErule level'!$S$4:$S$4620,('Golden Rulebook-CDErule level'!$L$4:$L$4620=H$28)*('Golden Rulebook-CDErule level'!$A$4:$A$4620=$B677)*('Golden Rulebook-CDErule level'!$AA$4:$AA$4620="Active"),""),SUM(--ISNUMBER(SEARCH(","&amp;SUBSTITUTE(SUBSTITUTE($C677," ",""),CHAR(160),"")&amp;",",","&amp;SUBSTITUTE(SUBSTITUTE(_xlpm.ids," ",""),CHAR(160),"")&amp;","))))</f>
        <v>1</v>
      </c>
      <c r="I677" s="18">
        <f>COUNTIFS('Golden Rulebook-CDErule level'!$E:$E,$C677,'Golden Rulebook-CDErule level'!$L:$L,I$28,'Golden Rulebook-CDErule level'!$A:$A,$B677,'Golden Rulebook-CDErule level'!$AA:$AA,"Active")</f>
        <v>0</v>
      </c>
      <c r="J677" s="18">
        <f>COUNTIFS('Golden Rulebook-CDErule level'!$E:$E,$C677,'Golden Rulebook-CDErule level'!$L:$L,J$28,'Golden Rulebook-CDErule level'!$A:$A,$B677,'Golden Rulebook-CDErule level'!$AA:$AA,"Active")</f>
        <v>2</v>
      </c>
    </row>
    <row r="678" spans="2:10" hidden="1">
      <c r="B678" s="111" t="str">
        <f>_xlfn.XLOOKUP(C678,'In-scope Attributes'!B:B,'In-scope Attributes'!H:H,"")</f>
        <v>Sprint 3</v>
      </c>
      <c r="C678" s="135" t="s">
        <v>14883</v>
      </c>
      <c r="D678" s="135" t="s">
        <v>14882</v>
      </c>
      <c r="E678" s="135" t="s">
        <v>14830</v>
      </c>
      <c r="F678" s="135" t="s">
        <v>14829</v>
      </c>
      <c r="G678" s="18">
        <f>COUNTIFS('Golden Rulebook-CDErule level'!$E:$E,$C678,'Golden Rulebook-CDErule level'!$L:$L,G$28,'Golden Rulebook-CDErule level'!$A:$A,$B678,'Golden Rulebook-CDErule level'!$AA:$AA,"Active")</f>
        <v>1</v>
      </c>
      <c r="H678" s="18" cm="1">
        <f t="array" ref="H678">_xlfn.LET(_xlpm.ids,_xlfn._xlws.FILTER('Golden Rulebook-CDErule level'!$S$4:$S$4620,('Golden Rulebook-CDErule level'!$L$4:$L$4620=H$28)*('Golden Rulebook-CDErule level'!$A$4:$A$4620=$B678)*('Golden Rulebook-CDErule level'!$AA$4:$AA$4620="Active"),""),SUM(--ISNUMBER(SEARCH(","&amp;SUBSTITUTE(SUBSTITUTE($C678," ",""),CHAR(160),"")&amp;",",","&amp;SUBSTITUTE(SUBSTITUTE(_xlpm.ids," ",""),CHAR(160),"")&amp;","))))</f>
        <v>0</v>
      </c>
      <c r="I678" s="18">
        <f>COUNTIFS('Golden Rulebook-CDErule level'!$E:$E,$C678,'Golden Rulebook-CDErule level'!$L:$L,I$28,'Golden Rulebook-CDErule level'!$A:$A,$B678,'Golden Rulebook-CDErule level'!$AA:$AA,"Active")</f>
        <v>0</v>
      </c>
      <c r="J678" s="18">
        <f>COUNTIFS('Golden Rulebook-CDErule level'!$E:$E,$C678,'Golden Rulebook-CDErule level'!$L:$L,J$28,'Golden Rulebook-CDErule level'!$A:$A,$B678,'Golden Rulebook-CDErule level'!$AA:$AA,"Active")</f>
        <v>2</v>
      </c>
    </row>
    <row r="679" spans="2:10" hidden="1">
      <c r="B679" s="111" t="str">
        <f>_xlfn.XLOOKUP(C679,'In-scope Attributes'!B:B,'In-scope Attributes'!H:H,"")</f>
        <v>Sprint 3</v>
      </c>
      <c r="C679" s="135" t="s">
        <v>14901</v>
      </c>
      <c r="D679" s="135" t="s">
        <v>14900</v>
      </c>
      <c r="E679" s="135" t="s">
        <v>14830</v>
      </c>
      <c r="F679" s="135" t="s">
        <v>14829</v>
      </c>
      <c r="G679" s="18">
        <f>COUNTIFS('Golden Rulebook-CDErule level'!$E:$E,$C679,'Golden Rulebook-CDErule level'!$L:$L,G$28,'Golden Rulebook-CDErule level'!$A:$A,$B679,'Golden Rulebook-CDErule level'!$AA:$AA,"Active")</f>
        <v>1</v>
      </c>
      <c r="H679" s="18" cm="1">
        <f t="array" ref="H679">_xlfn.LET(_xlpm.ids,_xlfn._xlws.FILTER('Golden Rulebook-CDErule level'!$S$4:$S$4620,('Golden Rulebook-CDErule level'!$L$4:$L$4620=H$28)*('Golden Rulebook-CDErule level'!$A$4:$A$4620=$B679)*('Golden Rulebook-CDErule level'!$AA$4:$AA$4620="Active"),""),SUM(--ISNUMBER(SEARCH(","&amp;SUBSTITUTE(SUBSTITUTE($C679," ",""),CHAR(160),"")&amp;",",","&amp;SUBSTITUTE(SUBSTITUTE(_xlpm.ids," ",""),CHAR(160),"")&amp;","))))</f>
        <v>0</v>
      </c>
      <c r="I679" s="18">
        <f>COUNTIFS('Golden Rulebook-CDErule level'!$E:$E,$C679,'Golden Rulebook-CDErule level'!$L:$L,I$28,'Golden Rulebook-CDErule level'!$A:$A,$B679,'Golden Rulebook-CDErule level'!$AA:$AA,"Active")</f>
        <v>0</v>
      </c>
      <c r="J679" s="18">
        <f>COUNTIFS('Golden Rulebook-CDErule level'!$E:$E,$C679,'Golden Rulebook-CDErule level'!$L:$L,J$28,'Golden Rulebook-CDErule level'!$A:$A,$B679,'Golden Rulebook-CDErule level'!$AA:$AA,"Active")</f>
        <v>1</v>
      </c>
    </row>
    <row r="680" spans="2:10" hidden="1">
      <c r="B680" s="111" t="str">
        <f>_xlfn.XLOOKUP(C680,'In-scope Attributes'!B:B,'In-scope Attributes'!H:H,"")</f>
        <v>Sprint 3</v>
      </c>
      <c r="C680" s="135" t="s">
        <v>14919</v>
      </c>
      <c r="D680" s="135" t="s">
        <v>14918</v>
      </c>
      <c r="E680" s="135" t="s">
        <v>14830</v>
      </c>
      <c r="F680" s="135" t="s">
        <v>14829</v>
      </c>
      <c r="G680" s="18">
        <f>COUNTIFS('Golden Rulebook-CDErule level'!$E:$E,$C680,'Golden Rulebook-CDErule level'!$L:$L,G$28,'Golden Rulebook-CDErule level'!$A:$A,$B680,'Golden Rulebook-CDErule level'!$AA:$AA,"Active")</f>
        <v>1</v>
      </c>
      <c r="H680" s="18" cm="1">
        <f t="array" ref="H680">_xlfn.LET(_xlpm.ids,_xlfn._xlws.FILTER('Golden Rulebook-CDErule level'!$S$4:$S$4620,('Golden Rulebook-CDErule level'!$L$4:$L$4620=H$28)*('Golden Rulebook-CDErule level'!$A$4:$A$4620=$B680)*('Golden Rulebook-CDErule level'!$AA$4:$AA$4620="Active"),""),SUM(--ISNUMBER(SEARCH(","&amp;SUBSTITUTE(SUBSTITUTE($C680," ",""),CHAR(160),"")&amp;",",","&amp;SUBSTITUTE(SUBSTITUTE(_xlpm.ids," ",""),CHAR(160),"")&amp;","))))</f>
        <v>0</v>
      </c>
      <c r="I680" s="18">
        <f>COUNTIFS('Golden Rulebook-CDErule level'!$E:$E,$C680,'Golden Rulebook-CDErule level'!$L:$L,I$28,'Golden Rulebook-CDErule level'!$A:$A,$B680,'Golden Rulebook-CDErule level'!$AA:$AA,"Active")</f>
        <v>0</v>
      </c>
      <c r="J680" s="18">
        <f>COUNTIFS('Golden Rulebook-CDErule level'!$E:$E,$C680,'Golden Rulebook-CDErule level'!$L:$L,J$28,'Golden Rulebook-CDErule level'!$A:$A,$B680,'Golden Rulebook-CDErule level'!$AA:$AA,"Active")</f>
        <v>1</v>
      </c>
    </row>
    <row r="681" spans="2:10" hidden="1">
      <c r="B681" s="111" t="str">
        <f>_xlfn.XLOOKUP(C681,'In-scope Attributes'!B:B,'In-scope Attributes'!H:H,"")</f>
        <v>Sprint 3</v>
      </c>
      <c r="C681" s="135" t="s">
        <v>14937</v>
      </c>
      <c r="D681" s="135" t="s">
        <v>14936</v>
      </c>
      <c r="E681" s="135" t="s">
        <v>14830</v>
      </c>
      <c r="F681" s="135" t="s">
        <v>14829</v>
      </c>
      <c r="G681" s="18">
        <f>COUNTIFS('Golden Rulebook-CDErule level'!$E:$E,$C681,'Golden Rulebook-CDErule level'!$L:$L,G$28,'Golden Rulebook-CDErule level'!$A:$A,$B681,'Golden Rulebook-CDErule level'!$AA:$AA,"Active")</f>
        <v>1</v>
      </c>
      <c r="H681" s="18" cm="1">
        <f t="array" ref="H681">_xlfn.LET(_xlpm.ids,_xlfn._xlws.FILTER('Golden Rulebook-CDErule level'!$S$4:$S$4620,('Golden Rulebook-CDErule level'!$L$4:$L$4620=H$28)*('Golden Rulebook-CDErule level'!$A$4:$A$4620=$B681)*('Golden Rulebook-CDErule level'!$AA$4:$AA$4620="Active"),""),SUM(--ISNUMBER(SEARCH(","&amp;SUBSTITUTE(SUBSTITUTE($C681," ",""),CHAR(160),"")&amp;",",","&amp;SUBSTITUTE(SUBSTITUTE(_xlpm.ids," ",""),CHAR(160),"")&amp;","))))</f>
        <v>0</v>
      </c>
      <c r="I681" s="18">
        <f>COUNTIFS('Golden Rulebook-CDErule level'!$E:$E,$C681,'Golden Rulebook-CDErule level'!$L:$L,I$28,'Golden Rulebook-CDErule level'!$A:$A,$B681,'Golden Rulebook-CDErule level'!$AA:$AA,"Active")</f>
        <v>0</v>
      </c>
      <c r="J681" s="18">
        <f>COUNTIFS('Golden Rulebook-CDErule level'!$E:$E,$C681,'Golden Rulebook-CDErule level'!$L:$L,J$28,'Golden Rulebook-CDErule level'!$A:$A,$B681,'Golden Rulebook-CDErule level'!$AA:$AA,"Active")</f>
        <v>1</v>
      </c>
    </row>
    <row r="682" spans="2:10" hidden="1">
      <c r="B682" s="111" t="str">
        <f>_xlfn.XLOOKUP(C682,'In-scope Attributes'!B:B,'In-scope Attributes'!H:H,"")</f>
        <v>Sprint 3</v>
      </c>
      <c r="C682" s="135" t="s">
        <v>14955</v>
      </c>
      <c r="D682" s="135" t="s">
        <v>14954</v>
      </c>
      <c r="E682" s="135" t="s">
        <v>14830</v>
      </c>
      <c r="F682" s="135" t="s">
        <v>14829</v>
      </c>
      <c r="G682" s="18">
        <f>COUNTIFS('Golden Rulebook-CDErule level'!$E:$E,$C682,'Golden Rulebook-CDErule level'!$L:$L,G$28,'Golden Rulebook-CDErule level'!$A:$A,$B682,'Golden Rulebook-CDErule level'!$AA:$AA,"Active")</f>
        <v>1</v>
      </c>
      <c r="H682" s="18" cm="1">
        <f t="array" ref="H682">_xlfn.LET(_xlpm.ids,_xlfn._xlws.FILTER('Golden Rulebook-CDErule level'!$S$4:$S$4620,('Golden Rulebook-CDErule level'!$L$4:$L$4620=H$28)*('Golden Rulebook-CDErule level'!$A$4:$A$4620=$B682)*('Golden Rulebook-CDErule level'!$AA$4:$AA$4620="Active"),""),SUM(--ISNUMBER(SEARCH(","&amp;SUBSTITUTE(SUBSTITUTE($C682," ",""),CHAR(160),"")&amp;",",","&amp;SUBSTITUTE(SUBSTITUTE(_xlpm.ids," ",""),CHAR(160),"")&amp;","))))</f>
        <v>0</v>
      </c>
      <c r="I682" s="18">
        <f>COUNTIFS('Golden Rulebook-CDErule level'!$E:$E,$C682,'Golden Rulebook-CDErule level'!$L:$L,I$28,'Golden Rulebook-CDErule level'!$A:$A,$B682,'Golden Rulebook-CDErule level'!$AA:$AA,"Active")</f>
        <v>0</v>
      </c>
      <c r="J682" s="18">
        <f>COUNTIFS('Golden Rulebook-CDErule level'!$E:$E,$C682,'Golden Rulebook-CDErule level'!$L:$L,J$28,'Golden Rulebook-CDErule level'!$A:$A,$B682,'Golden Rulebook-CDErule level'!$AA:$AA,"Active")</f>
        <v>1</v>
      </c>
    </row>
    <row r="683" spans="2:10" hidden="1">
      <c r="B683" s="111" t="str">
        <f>_xlfn.XLOOKUP(C683,'In-scope Attributes'!B:B,'In-scope Attributes'!H:H,"")</f>
        <v>Sprint 3</v>
      </c>
      <c r="C683" s="135" t="s">
        <v>14973</v>
      </c>
      <c r="D683" s="135" t="s">
        <v>14972</v>
      </c>
      <c r="E683" s="135" t="s">
        <v>14830</v>
      </c>
      <c r="F683" s="135" t="s">
        <v>14829</v>
      </c>
      <c r="G683" s="18">
        <f>COUNTIFS('Golden Rulebook-CDErule level'!$E:$E,$C683,'Golden Rulebook-CDErule level'!$L:$L,G$28,'Golden Rulebook-CDErule level'!$A:$A,$B683,'Golden Rulebook-CDErule level'!$AA:$AA,"Active")</f>
        <v>1</v>
      </c>
      <c r="H683" s="18" cm="1">
        <f t="array" ref="H683">_xlfn.LET(_xlpm.ids,_xlfn._xlws.FILTER('Golden Rulebook-CDErule level'!$S$4:$S$4620,('Golden Rulebook-CDErule level'!$L$4:$L$4620=H$28)*('Golden Rulebook-CDErule level'!$A$4:$A$4620=$B683)*('Golden Rulebook-CDErule level'!$AA$4:$AA$4620="Active"),""),SUM(--ISNUMBER(SEARCH(","&amp;SUBSTITUTE(SUBSTITUTE($C683," ",""),CHAR(160),"")&amp;",",","&amp;SUBSTITUTE(SUBSTITUTE(_xlpm.ids," ",""),CHAR(160),"")&amp;","))))</f>
        <v>1</v>
      </c>
      <c r="I683" s="18">
        <f>COUNTIFS('Golden Rulebook-CDErule level'!$E:$E,$C683,'Golden Rulebook-CDErule level'!$L:$L,I$28,'Golden Rulebook-CDErule level'!$A:$A,$B683,'Golden Rulebook-CDErule level'!$AA:$AA,"Active")</f>
        <v>0</v>
      </c>
      <c r="J683" s="18">
        <f>COUNTIFS('Golden Rulebook-CDErule level'!$E:$E,$C683,'Golden Rulebook-CDErule level'!$L:$L,J$28,'Golden Rulebook-CDErule level'!$A:$A,$B683,'Golden Rulebook-CDErule level'!$AA:$AA,"Active")</f>
        <v>3</v>
      </c>
    </row>
    <row r="684" spans="2:10" hidden="1">
      <c r="B684" s="111" t="str">
        <f>_xlfn.XLOOKUP(C684,'In-scope Attributes'!B:B,'In-scope Attributes'!H:H,"")</f>
        <v>Sprint 3</v>
      </c>
      <c r="C684" s="135" t="s">
        <v>14999</v>
      </c>
      <c r="D684" s="135" t="s">
        <v>14998</v>
      </c>
      <c r="E684" s="135" t="s">
        <v>14830</v>
      </c>
      <c r="F684" s="135" t="s">
        <v>14829</v>
      </c>
      <c r="G684" s="18">
        <f>COUNTIFS('Golden Rulebook-CDErule level'!$E:$E,$C684,'Golden Rulebook-CDErule level'!$L:$L,G$28,'Golden Rulebook-CDErule level'!$A:$A,$B684,'Golden Rulebook-CDErule level'!$AA:$AA,"Active")</f>
        <v>1</v>
      </c>
      <c r="H684" s="18" cm="1">
        <f t="array" ref="H684">_xlfn.LET(_xlpm.ids,_xlfn._xlws.FILTER('Golden Rulebook-CDErule level'!$S$4:$S$4620,('Golden Rulebook-CDErule level'!$L$4:$L$4620=H$28)*('Golden Rulebook-CDErule level'!$A$4:$A$4620=$B684)*('Golden Rulebook-CDErule level'!$AA$4:$AA$4620="Active"),""),SUM(--ISNUMBER(SEARCH(","&amp;SUBSTITUTE(SUBSTITUTE($C684," ",""),CHAR(160),"")&amp;",",","&amp;SUBSTITUTE(SUBSTITUTE(_xlpm.ids," ",""),CHAR(160),"")&amp;","))))</f>
        <v>1</v>
      </c>
      <c r="I684" s="18">
        <f>COUNTIFS('Golden Rulebook-CDErule level'!$E:$E,$C684,'Golden Rulebook-CDErule level'!$L:$L,I$28,'Golden Rulebook-CDErule level'!$A:$A,$B684,'Golden Rulebook-CDErule level'!$AA:$AA,"Active")</f>
        <v>0</v>
      </c>
      <c r="J684" s="18">
        <f>COUNTIFS('Golden Rulebook-CDErule level'!$E:$E,$C684,'Golden Rulebook-CDErule level'!$L:$L,J$28,'Golden Rulebook-CDErule level'!$A:$A,$B684,'Golden Rulebook-CDErule level'!$AA:$AA,"Active")</f>
        <v>2</v>
      </c>
    </row>
    <row r="685" spans="2:10" hidden="1">
      <c r="B685" s="111" t="str">
        <f>_xlfn.XLOOKUP(C685,'In-scope Attributes'!B:B,'In-scope Attributes'!H:H,"")</f>
        <v>Sprint 3</v>
      </c>
      <c r="C685" s="135" t="s">
        <v>15033</v>
      </c>
      <c r="D685" s="135" t="s">
        <v>15032</v>
      </c>
      <c r="E685" s="135" t="s">
        <v>14830</v>
      </c>
      <c r="F685" s="135" t="s">
        <v>14829</v>
      </c>
      <c r="G685" s="18">
        <f>COUNTIFS('Golden Rulebook-CDErule level'!$E:$E,$C685,'Golden Rulebook-CDErule level'!$L:$L,G$28,'Golden Rulebook-CDErule level'!$A:$A,$B685,'Golden Rulebook-CDErule level'!$AA:$AA,"Active")</f>
        <v>1</v>
      </c>
      <c r="H685" s="18" cm="1">
        <f t="array" ref="H685">_xlfn.LET(_xlpm.ids,_xlfn._xlws.FILTER('Golden Rulebook-CDErule level'!$S$4:$S$4620,('Golden Rulebook-CDErule level'!$L$4:$L$4620=H$28)*('Golden Rulebook-CDErule level'!$A$4:$A$4620=$B685)*('Golden Rulebook-CDErule level'!$AA$4:$AA$4620="Active"),""),SUM(--ISNUMBER(SEARCH(","&amp;SUBSTITUTE(SUBSTITUTE($C685," ",""),CHAR(160),"")&amp;",",","&amp;SUBSTITUTE(SUBSTITUTE(_xlpm.ids," ",""),CHAR(160),"")&amp;","))))</f>
        <v>0</v>
      </c>
      <c r="I685" s="18">
        <f>COUNTIFS('Golden Rulebook-CDErule level'!$E:$E,$C685,'Golden Rulebook-CDErule level'!$L:$L,I$28,'Golden Rulebook-CDErule level'!$A:$A,$B685,'Golden Rulebook-CDErule level'!$AA:$AA,"Active")</f>
        <v>0</v>
      </c>
      <c r="J685" s="18">
        <f>COUNTIFS('Golden Rulebook-CDErule level'!$E:$E,$C685,'Golden Rulebook-CDErule level'!$L:$L,J$28,'Golden Rulebook-CDErule level'!$A:$A,$B685,'Golden Rulebook-CDErule level'!$AA:$AA,"Active")</f>
        <v>2</v>
      </c>
    </row>
    <row r="686" spans="2:10" hidden="1">
      <c r="B686" s="111" t="str">
        <f>_xlfn.XLOOKUP(C686,'In-scope Attributes'!B:B,'In-scope Attributes'!H:H,"")</f>
        <v>Sprint 3</v>
      </c>
      <c r="C686" s="135" t="s">
        <v>15059</v>
      </c>
      <c r="D686" s="135" t="s">
        <v>15058</v>
      </c>
      <c r="E686" s="135" t="s">
        <v>14830</v>
      </c>
      <c r="F686" s="135" t="s">
        <v>14829</v>
      </c>
      <c r="G686" s="18">
        <f>COUNTIFS('Golden Rulebook-CDErule level'!$E:$E,$C686,'Golden Rulebook-CDErule level'!$L:$L,G$28,'Golden Rulebook-CDErule level'!$A:$A,$B686,'Golden Rulebook-CDErule level'!$AA:$AA,"Active")</f>
        <v>1</v>
      </c>
      <c r="H686" s="18" cm="1">
        <f t="array" ref="H686">_xlfn.LET(_xlpm.ids,_xlfn._xlws.FILTER('Golden Rulebook-CDErule level'!$S$4:$S$4620,('Golden Rulebook-CDErule level'!$L$4:$L$4620=H$28)*('Golden Rulebook-CDErule level'!$A$4:$A$4620=$B686)*('Golden Rulebook-CDErule level'!$AA$4:$AA$4620="Active"),""),SUM(--ISNUMBER(SEARCH(","&amp;SUBSTITUTE(SUBSTITUTE($C686," ",""),CHAR(160),"")&amp;",",","&amp;SUBSTITUTE(SUBSTITUTE(_xlpm.ids," ",""),CHAR(160),"")&amp;","))))</f>
        <v>1</v>
      </c>
      <c r="I686" s="18">
        <f>COUNTIFS('Golden Rulebook-CDErule level'!$E:$E,$C686,'Golden Rulebook-CDErule level'!$L:$L,I$28,'Golden Rulebook-CDErule level'!$A:$A,$B686,'Golden Rulebook-CDErule level'!$AA:$AA,"Active")</f>
        <v>0</v>
      </c>
      <c r="J686" s="18">
        <f>COUNTIFS('Golden Rulebook-CDErule level'!$E:$E,$C686,'Golden Rulebook-CDErule level'!$L:$L,J$28,'Golden Rulebook-CDErule level'!$A:$A,$B686,'Golden Rulebook-CDErule level'!$AA:$AA,"Active")</f>
        <v>3</v>
      </c>
    </row>
    <row r="687" spans="2:10" hidden="1">
      <c r="B687" s="111" t="str">
        <f>_xlfn.XLOOKUP(C687,'In-scope Attributes'!B:B,'In-scope Attributes'!H:H,"")</f>
        <v>Sprint 3</v>
      </c>
      <c r="C687" s="135" t="s">
        <v>15102</v>
      </c>
      <c r="D687" s="135" t="s">
        <v>15101</v>
      </c>
      <c r="E687" s="135" t="s">
        <v>14830</v>
      </c>
      <c r="F687" s="135" t="s">
        <v>14829</v>
      </c>
      <c r="G687" s="18">
        <f>COUNTIFS('Golden Rulebook-CDErule level'!$E:$E,$C687,'Golden Rulebook-CDErule level'!$L:$L,G$28,'Golden Rulebook-CDErule level'!$A:$A,$B687,'Golden Rulebook-CDErule level'!$AA:$AA,"Active")</f>
        <v>1</v>
      </c>
      <c r="H687" s="18" cm="1">
        <f t="array" ref="H687">_xlfn.LET(_xlpm.ids,_xlfn._xlws.FILTER('Golden Rulebook-CDErule level'!$S$4:$S$4620,('Golden Rulebook-CDErule level'!$L$4:$L$4620=H$28)*('Golden Rulebook-CDErule level'!$A$4:$A$4620=$B687)*('Golden Rulebook-CDErule level'!$AA$4:$AA$4620="Active"),""),SUM(--ISNUMBER(SEARCH(","&amp;SUBSTITUTE(SUBSTITUTE($C687," ",""),CHAR(160),"")&amp;",",","&amp;SUBSTITUTE(SUBSTITUTE(_xlpm.ids," ",""),CHAR(160),"")&amp;","))))</f>
        <v>1</v>
      </c>
      <c r="I687" s="18">
        <f>COUNTIFS('Golden Rulebook-CDErule level'!$E:$E,$C687,'Golden Rulebook-CDErule level'!$L:$L,I$28,'Golden Rulebook-CDErule level'!$A:$A,$B687,'Golden Rulebook-CDErule level'!$AA:$AA,"Active")</f>
        <v>0</v>
      </c>
      <c r="J687" s="18">
        <f>COUNTIFS('Golden Rulebook-CDErule level'!$E:$E,$C687,'Golden Rulebook-CDErule level'!$L:$L,J$28,'Golden Rulebook-CDErule level'!$A:$A,$B687,'Golden Rulebook-CDErule level'!$AA:$AA,"Active")</f>
        <v>2</v>
      </c>
    </row>
    <row r="688" spans="2:10" hidden="1">
      <c r="B688" s="111" t="str">
        <f>_xlfn.XLOOKUP(C688,'In-scope Attributes'!B:B,'In-scope Attributes'!H:H,"")</f>
        <v>Sprint 3</v>
      </c>
      <c r="C688" s="135" t="s">
        <v>15136</v>
      </c>
      <c r="D688" s="135" t="s">
        <v>15135</v>
      </c>
      <c r="E688" s="135" t="s">
        <v>14830</v>
      </c>
      <c r="F688" s="135" t="s">
        <v>14829</v>
      </c>
      <c r="G688" s="18">
        <f>COUNTIFS('Golden Rulebook-CDErule level'!$E:$E,$C688,'Golden Rulebook-CDErule level'!$L:$L,G$28,'Golden Rulebook-CDErule level'!$A:$A,$B688,'Golden Rulebook-CDErule level'!$AA:$AA,"Active")</f>
        <v>1</v>
      </c>
      <c r="H688" s="18" cm="1">
        <f t="array" ref="H688">_xlfn.LET(_xlpm.ids,_xlfn._xlws.FILTER('Golden Rulebook-CDErule level'!$S$4:$S$4620,('Golden Rulebook-CDErule level'!$L$4:$L$4620=H$28)*('Golden Rulebook-CDErule level'!$A$4:$A$4620=$B688)*('Golden Rulebook-CDErule level'!$AA$4:$AA$4620="Active"),""),SUM(--ISNUMBER(SEARCH(","&amp;SUBSTITUTE(SUBSTITUTE($C688," ",""),CHAR(160),"")&amp;",",","&amp;SUBSTITUTE(SUBSTITUTE(_xlpm.ids," ",""),CHAR(160),"")&amp;","))))</f>
        <v>0</v>
      </c>
      <c r="I688" s="18">
        <f>COUNTIFS('Golden Rulebook-CDErule level'!$E:$E,$C688,'Golden Rulebook-CDErule level'!$L:$L,I$28,'Golden Rulebook-CDErule level'!$A:$A,$B688,'Golden Rulebook-CDErule level'!$AA:$AA,"Active")</f>
        <v>0</v>
      </c>
      <c r="J688" s="18">
        <f>COUNTIFS('Golden Rulebook-CDErule level'!$E:$E,$C688,'Golden Rulebook-CDErule level'!$L:$L,J$28,'Golden Rulebook-CDErule level'!$A:$A,$B688,'Golden Rulebook-CDErule level'!$AA:$AA,"Active")</f>
        <v>3</v>
      </c>
    </row>
    <row r="689" spans="2:10" hidden="1">
      <c r="B689" s="111" t="str">
        <f>_xlfn.XLOOKUP(C689,'In-scope Attributes'!B:B,'In-scope Attributes'!H:H,"")</f>
        <v>Sprint 3</v>
      </c>
      <c r="C689" s="135" t="s">
        <v>15162</v>
      </c>
      <c r="D689" s="135" t="s">
        <v>15161</v>
      </c>
      <c r="E689" s="135" t="s">
        <v>14830</v>
      </c>
      <c r="F689" s="135" t="s">
        <v>14829</v>
      </c>
      <c r="G689" s="18">
        <f>COUNTIFS('Golden Rulebook-CDErule level'!$E:$E,$C689,'Golden Rulebook-CDErule level'!$L:$L,G$28,'Golden Rulebook-CDErule level'!$A:$A,$B689,'Golden Rulebook-CDErule level'!$AA:$AA,"Active")</f>
        <v>1</v>
      </c>
      <c r="H689" s="18" cm="1">
        <f t="array" ref="H689">_xlfn.LET(_xlpm.ids,_xlfn._xlws.FILTER('Golden Rulebook-CDErule level'!$S$4:$S$4620,('Golden Rulebook-CDErule level'!$L$4:$L$4620=H$28)*('Golden Rulebook-CDErule level'!$A$4:$A$4620=$B689)*('Golden Rulebook-CDErule level'!$AA$4:$AA$4620="Active"),""),SUM(--ISNUMBER(SEARCH(","&amp;SUBSTITUTE(SUBSTITUTE($C689," ",""),CHAR(160),"")&amp;",",","&amp;SUBSTITUTE(SUBSTITUTE(_xlpm.ids," ",""),CHAR(160),"")&amp;","))))</f>
        <v>1</v>
      </c>
      <c r="I689" s="18">
        <f>COUNTIFS('Golden Rulebook-CDErule level'!$E:$E,$C689,'Golden Rulebook-CDErule level'!$L:$L,I$28,'Golden Rulebook-CDErule level'!$A:$A,$B689,'Golden Rulebook-CDErule level'!$AA:$AA,"Active")</f>
        <v>0</v>
      </c>
      <c r="J689" s="18">
        <f>COUNTIFS('Golden Rulebook-CDErule level'!$E:$E,$C689,'Golden Rulebook-CDErule level'!$L:$L,J$28,'Golden Rulebook-CDErule level'!$A:$A,$B689,'Golden Rulebook-CDErule level'!$AA:$AA,"Active")</f>
        <v>3</v>
      </c>
    </row>
    <row r="690" spans="2:10" hidden="1">
      <c r="B690" s="111" t="str">
        <f>_xlfn.XLOOKUP(C690,'In-scope Attributes'!B:B,'In-scope Attributes'!H:H,"")</f>
        <v>Sprint 3</v>
      </c>
      <c r="C690" s="135" t="s">
        <v>15210</v>
      </c>
      <c r="D690" s="135" t="s">
        <v>15209</v>
      </c>
      <c r="E690" s="135" t="s">
        <v>14830</v>
      </c>
      <c r="F690" s="135" t="s">
        <v>14829</v>
      </c>
      <c r="G690" s="18">
        <f>COUNTIFS('Golden Rulebook-CDErule level'!$E:$E,$C690,'Golden Rulebook-CDErule level'!$L:$L,G$28,'Golden Rulebook-CDErule level'!$A:$A,$B690,'Golden Rulebook-CDErule level'!$AA:$AA,"Active")</f>
        <v>1</v>
      </c>
      <c r="H690" s="18" cm="1">
        <f t="array" ref="H690">_xlfn.LET(_xlpm.ids,_xlfn._xlws.FILTER('Golden Rulebook-CDErule level'!$S$4:$S$4620,('Golden Rulebook-CDErule level'!$L$4:$L$4620=H$28)*('Golden Rulebook-CDErule level'!$A$4:$A$4620=$B690)*('Golden Rulebook-CDErule level'!$AA$4:$AA$4620="Active"),""),SUM(--ISNUMBER(SEARCH(","&amp;SUBSTITUTE(SUBSTITUTE($C690," ",""),CHAR(160),"")&amp;",",","&amp;SUBSTITUTE(SUBSTITUTE(_xlpm.ids," ",""),CHAR(160),"")&amp;","))))</f>
        <v>1</v>
      </c>
      <c r="I690" s="18">
        <f>COUNTIFS('Golden Rulebook-CDErule level'!$E:$E,$C690,'Golden Rulebook-CDErule level'!$L:$L,I$28,'Golden Rulebook-CDErule level'!$A:$A,$B690,'Golden Rulebook-CDErule level'!$AA:$AA,"Active")</f>
        <v>0</v>
      </c>
      <c r="J690" s="18">
        <f>COUNTIFS('Golden Rulebook-CDErule level'!$E:$E,$C690,'Golden Rulebook-CDErule level'!$L:$L,J$28,'Golden Rulebook-CDErule level'!$A:$A,$B690,'Golden Rulebook-CDErule level'!$AA:$AA,"Active")</f>
        <v>2</v>
      </c>
    </row>
    <row r="691" spans="2:10" hidden="1">
      <c r="B691" s="111" t="str">
        <f>_xlfn.XLOOKUP(C691,'In-scope Attributes'!B:B,'In-scope Attributes'!H:H,"")</f>
        <v>Sprint 3</v>
      </c>
      <c r="C691" s="135" t="s">
        <v>15229</v>
      </c>
      <c r="D691" s="135" t="s">
        <v>15228</v>
      </c>
      <c r="E691" s="135" t="s">
        <v>14830</v>
      </c>
      <c r="F691" s="135" t="s">
        <v>14829</v>
      </c>
      <c r="G691" s="18">
        <f>COUNTIFS('Golden Rulebook-CDErule level'!$E:$E,$C691,'Golden Rulebook-CDErule level'!$L:$L,G$28,'Golden Rulebook-CDErule level'!$A:$A,$B691,'Golden Rulebook-CDErule level'!$AA:$AA,"Active")</f>
        <v>1</v>
      </c>
      <c r="H691" s="18" cm="1">
        <f t="array" ref="H691">_xlfn.LET(_xlpm.ids,_xlfn._xlws.FILTER('Golden Rulebook-CDErule level'!$S$4:$S$4620,('Golden Rulebook-CDErule level'!$L$4:$L$4620=H$28)*('Golden Rulebook-CDErule level'!$A$4:$A$4620=$B691)*('Golden Rulebook-CDErule level'!$AA$4:$AA$4620="Active"),""),SUM(--ISNUMBER(SEARCH(","&amp;SUBSTITUTE(SUBSTITUTE($C691," ",""),CHAR(160),"")&amp;",",","&amp;SUBSTITUTE(SUBSTITUTE(_xlpm.ids," ",""),CHAR(160),"")&amp;","))))</f>
        <v>1</v>
      </c>
      <c r="I691" s="18">
        <f>COUNTIFS('Golden Rulebook-CDErule level'!$E:$E,$C691,'Golden Rulebook-CDErule level'!$L:$L,I$28,'Golden Rulebook-CDErule level'!$A:$A,$B691,'Golden Rulebook-CDErule level'!$AA:$AA,"Active")</f>
        <v>0</v>
      </c>
      <c r="J691" s="18">
        <f>COUNTIFS('Golden Rulebook-CDErule level'!$E:$E,$C691,'Golden Rulebook-CDErule level'!$L:$L,J$28,'Golden Rulebook-CDErule level'!$A:$A,$B691,'Golden Rulebook-CDErule level'!$AA:$AA,"Active")</f>
        <v>2</v>
      </c>
    </row>
    <row r="692" spans="2:10" hidden="1">
      <c r="B692" s="111" t="str">
        <f>_xlfn.XLOOKUP(C692,'In-scope Attributes'!B:B,'In-scope Attributes'!H:H,"")</f>
        <v>Sprint 3</v>
      </c>
      <c r="C692" s="135" t="s">
        <v>15255</v>
      </c>
      <c r="D692" s="135" t="s">
        <v>15254</v>
      </c>
      <c r="E692" s="135" t="s">
        <v>14830</v>
      </c>
      <c r="F692" s="135" t="s">
        <v>14829</v>
      </c>
      <c r="G692" s="18">
        <f>COUNTIFS('Golden Rulebook-CDErule level'!$E:$E,$C692,'Golden Rulebook-CDErule level'!$L:$L,G$28,'Golden Rulebook-CDErule level'!$A:$A,$B692,'Golden Rulebook-CDErule level'!$AA:$AA,"Active")</f>
        <v>1</v>
      </c>
      <c r="H692" s="18" cm="1">
        <f t="array" ref="H692">_xlfn.LET(_xlpm.ids,_xlfn._xlws.FILTER('Golden Rulebook-CDErule level'!$S$4:$S$4620,('Golden Rulebook-CDErule level'!$L$4:$L$4620=H$28)*('Golden Rulebook-CDErule level'!$A$4:$A$4620=$B692)*('Golden Rulebook-CDErule level'!$AA$4:$AA$4620="Active"),""),SUM(--ISNUMBER(SEARCH(","&amp;SUBSTITUTE(SUBSTITUTE($C692," ",""),CHAR(160),"")&amp;",",","&amp;SUBSTITUTE(SUBSTITUTE(_xlpm.ids," ",""),CHAR(160),"")&amp;","))))</f>
        <v>0</v>
      </c>
      <c r="I692" s="18">
        <f>COUNTIFS('Golden Rulebook-CDErule level'!$E:$E,$C692,'Golden Rulebook-CDErule level'!$L:$L,I$28,'Golden Rulebook-CDErule level'!$A:$A,$B692,'Golden Rulebook-CDErule level'!$AA:$AA,"Active")</f>
        <v>0</v>
      </c>
      <c r="J692" s="18">
        <f>COUNTIFS('Golden Rulebook-CDErule level'!$E:$E,$C692,'Golden Rulebook-CDErule level'!$L:$L,J$28,'Golden Rulebook-CDErule level'!$A:$A,$B692,'Golden Rulebook-CDErule level'!$AA:$AA,"Active")</f>
        <v>3</v>
      </c>
    </row>
    <row r="693" spans="2:10" hidden="1">
      <c r="B693" s="111" t="str">
        <f>_xlfn.XLOOKUP(C693,'In-scope Attributes'!B:B,'In-scope Attributes'!H:H,"")</f>
        <v>Sprint 3</v>
      </c>
      <c r="C693" s="135" t="s">
        <v>15296</v>
      </c>
      <c r="D693" s="135" t="s">
        <v>15295</v>
      </c>
      <c r="E693" s="135" t="s">
        <v>14830</v>
      </c>
      <c r="F693" s="135" t="s">
        <v>14829</v>
      </c>
      <c r="G693" s="18">
        <f>COUNTIFS('Golden Rulebook-CDErule level'!$E:$E,$C693,'Golden Rulebook-CDErule level'!$L:$L,G$28,'Golden Rulebook-CDErule level'!$A:$A,$B693,'Golden Rulebook-CDErule level'!$AA:$AA,"Active")</f>
        <v>1</v>
      </c>
      <c r="H693" s="18" cm="1">
        <f t="array" ref="H693">_xlfn.LET(_xlpm.ids,_xlfn._xlws.FILTER('Golden Rulebook-CDErule level'!$S$4:$S$4620,('Golden Rulebook-CDErule level'!$L$4:$L$4620=H$28)*('Golden Rulebook-CDErule level'!$A$4:$A$4620=$B693)*('Golden Rulebook-CDErule level'!$AA$4:$AA$4620="Active"),""),SUM(--ISNUMBER(SEARCH(","&amp;SUBSTITUTE(SUBSTITUTE($C693," ",""),CHAR(160),"")&amp;",",","&amp;SUBSTITUTE(SUBSTITUTE(_xlpm.ids," ",""),CHAR(160),"")&amp;","))))</f>
        <v>0</v>
      </c>
      <c r="I693" s="18">
        <f>COUNTIFS('Golden Rulebook-CDErule level'!$E:$E,$C693,'Golden Rulebook-CDErule level'!$L:$L,I$28,'Golden Rulebook-CDErule level'!$A:$A,$B693,'Golden Rulebook-CDErule level'!$AA:$AA,"Active")</f>
        <v>0</v>
      </c>
      <c r="J693" s="18">
        <f>COUNTIFS('Golden Rulebook-CDErule level'!$E:$E,$C693,'Golden Rulebook-CDErule level'!$L:$L,J$28,'Golden Rulebook-CDErule level'!$A:$A,$B693,'Golden Rulebook-CDErule level'!$AA:$AA,"Active")</f>
        <v>2</v>
      </c>
    </row>
    <row r="694" spans="2:10" hidden="1">
      <c r="B694" s="111" t="str">
        <f>_xlfn.XLOOKUP(C694,'In-scope Attributes'!B:B,'In-scope Attributes'!H:H,"")</f>
        <v>Sprint 3</v>
      </c>
      <c r="C694" s="135" t="s">
        <v>15322</v>
      </c>
      <c r="D694" s="135" t="s">
        <v>15321</v>
      </c>
      <c r="E694" s="135" t="s">
        <v>14830</v>
      </c>
      <c r="F694" s="135" t="s">
        <v>14829</v>
      </c>
      <c r="G694" s="18">
        <f>COUNTIFS('Golden Rulebook-CDErule level'!$E:$E,$C694,'Golden Rulebook-CDErule level'!$L:$L,G$28,'Golden Rulebook-CDErule level'!$A:$A,$B694,'Golden Rulebook-CDErule level'!$AA:$AA,"Active")</f>
        <v>1</v>
      </c>
      <c r="H694" s="18" cm="1">
        <f t="array" ref="H694">_xlfn.LET(_xlpm.ids,_xlfn._xlws.FILTER('Golden Rulebook-CDErule level'!$S$4:$S$4620,('Golden Rulebook-CDErule level'!$L$4:$L$4620=H$28)*('Golden Rulebook-CDErule level'!$A$4:$A$4620=$B694)*('Golden Rulebook-CDErule level'!$AA$4:$AA$4620="Active"),""),SUM(--ISNUMBER(SEARCH(","&amp;SUBSTITUTE(SUBSTITUTE($C694," ",""),CHAR(160),"")&amp;",",","&amp;SUBSTITUTE(SUBSTITUTE(_xlpm.ids," ",""),CHAR(160),"")&amp;","))))</f>
        <v>0</v>
      </c>
      <c r="I694" s="18">
        <f>COUNTIFS('Golden Rulebook-CDErule level'!$E:$E,$C694,'Golden Rulebook-CDErule level'!$L:$L,I$28,'Golden Rulebook-CDErule level'!$A:$A,$B694,'Golden Rulebook-CDErule level'!$AA:$AA,"Active")</f>
        <v>0</v>
      </c>
      <c r="J694" s="18">
        <f>COUNTIFS('Golden Rulebook-CDErule level'!$E:$E,$C694,'Golden Rulebook-CDErule level'!$L:$L,J$28,'Golden Rulebook-CDErule level'!$A:$A,$B694,'Golden Rulebook-CDErule level'!$AA:$AA,"Active")</f>
        <v>1</v>
      </c>
    </row>
    <row r="695" spans="2:10" hidden="1">
      <c r="B695" s="111" t="str">
        <f>_xlfn.XLOOKUP(C695,'In-scope Attributes'!B:B,'In-scope Attributes'!H:H,"")</f>
        <v>Sprint 3</v>
      </c>
      <c r="C695" s="135" t="s">
        <v>15339</v>
      </c>
      <c r="D695" s="135" t="s">
        <v>11044</v>
      </c>
      <c r="E695" s="135" t="s">
        <v>14830</v>
      </c>
      <c r="F695" s="135" t="s">
        <v>14829</v>
      </c>
      <c r="G695" s="18">
        <f>COUNTIFS('Golden Rulebook-CDErule level'!$E:$E,$C695,'Golden Rulebook-CDErule level'!$L:$L,G$28,'Golden Rulebook-CDErule level'!$A:$A,$B695,'Golden Rulebook-CDErule level'!$AA:$AA,"Active")</f>
        <v>1</v>
      </c>
      <c r="H695" s="18" cm="1">
        <f t="array" ref="H695">_xlfn.LET(_xlpm.ids,_xlfn._xlws.FILTER('Golden Rulebook-CDErule level'!$S$4:$S$4620,('Golden Rulebook-CDErule level'!$L$4:$L$4620=H$28)*('Golden Rulebook-CDErule level'!$A$4:$A$4620=$B695)*('Golden Rulebook-CDErule level'!$AA$4:$AA$4620="Active"),""),SUM(--ISNUMBER(SEARCH(","&amp;SUBSTITUTE(SUBSTITUTE($C695," ",""),CHAR(160),"")&amp;",",","&amp;SUBSTITUTE(SUBSTITUTE(_xlpm.ids," ",""),CHAR(160),"")&amp;","))))</f>
        <v>1</v>
      </c>
      <c r="I695" s="18">
        <f>COUNTIFS('Golden Rulebook-CDErule level'!$E:$E,$C695,'Golden Rulebook-CDErule level'!$L:$L,I$28,'Golden Rulebook-CDErule level'!$A:$A,$B695,'Golden Rulebook-CDErule level'!$AA:$AA,"Active")</f>
        <v>0</v>
      </c>
      <c r="J695" s="18">
        <f>COUNTIFS('Golden Rulebook-CDErule level'!$E:$E,$C695,'Golden Rulebook-CDErule level'!$L:$L,J$28,'Golden Rulebook-CDErule level'!$A:$A,$B695,'Golden Rulebook-CDErule level'!$AA:$AA,"Active")</f>
        <v>2</v>
      </c>
    </row>
    <row r="696" spans="2:10" hidden="1">
      <c r="B696" s="111" t="str">
        <f>_xlfn.XLOOKUP(C696,'In-scope Attributes'!B:B,'In-scope Attributes'!H:H,"")</f>
        <v>Sprint 3</v>
      </c>
      <c r="C696" s="135" t="s">
        <v>15364</v>
      </c>
      <c r="D696" s="135" t="s">
        <v>15363</v>
      </c>
      <c r="E696" s="135" t="s">
        <v>14830</v>
      </c>
      <c r="F696" s="135" t="s">
        <v>14829</v>
      </c>
      <c r="G696" s="18">
        <f>COUNTIFS('Golden Rulebook-CDErule level'!$E:$E,$C696,'Golden Rulebook-CDErule level'!$L:$L,G$28,'Golden Rulebook-CDErule level'!$A:$A,$B696,'Golden Rulebook-CDErule level'!$AA:$AA,"Active")</f>
        <v>1</v>
      </c>
      <c r="H696" s="18" cm="1">
        <f t="array" ref="H696">_xlfn.LET(_xlpm.ids,_xlfn._xlws.FILTER('Golden Rulebook-CDErule level'!$S$4:$S$4620,('Golden Rulebook-CDErule level'!$L$4:$L$4620=H$28)*('Golden Rulebook-CDErule level'!$A$4:$A$4620=$B696)*('Golden Rulebook-CDErule level'!$AA$4:$AA$4620="Active"),""),SUM(--ISNUMBER(SEARCH(","&amp;SUBSTITUTE(SUBSTITUTE($C696," ",""),CHAR(160),"")&amp;",",","&amp;SUBSTITUTE(SUBSTITUTE(_xlpm.ids," ",""),CHAR(160),"")&amp;","))))</f>
        <v>1</v>
      </c>
      <c r="I696" s="18">
        <f>COUNTIFS('Golden Rulebook-CDErule level'!$E:$E,$C696,'Golden Rulebook-CDErule level'!$L:$L,I$28,'Golden Rulebook-CDErule level'!$A:$A,$B696,'Golden Rulebook-CDErule level'!$AA:$AA,"Active")</f>
        <v>0</v>
      </c>
      <c r="J696" s="18">
        <f>COUNTIFS('Golden Rulebook-CDErule level'!$E:$E,$C696,'Golden Rulebook-CDErule level'!$L:$L,J$28,'Golden Rulebook-CDErule level'!$A:$A,$B696,'Golden Rulebook-CDErule level'!$AA:$AA,"Active")</f>
        <v>2</v>
      </c>
    </row>
    <row r="697" spans="2:10" hidden="1">
      <c r="B697" s="111" t="str">
        <f>_xlfn.XLOOKUP(C697,'In-scope Attributes'!B:B,'In-scope Attributes'!H:H,"")</f>
        <v>Sprint 3</v>
      </c>
      <c r="C697" s="135" t="s">
        <v>15390</v>
      </c>
      <c r="D697" s="135" t="s">
        <v>15389</v>
      </c>
      <c r="E697" s="135" t="s">
        <v>14830</v>
      </c>
      <c r="F697" s="135" t="s">
        <v>14829</v>
      </c>
      <c r="G697" s="18">
        <f>COUNTIFS('Golden Rulebook-CDErule level'!$E:$E,$C697,'Golden Rulebook-CDErule level'!$L:$L,G$28,'Golden Rulebook-CDErule level'!$A:$A,$B697,'Golden Rulebook-CDErule level'!$AA:$AA,"Active")</f>
        <v>1</v>
      </c>
      <c r="H697" s="18" cm="1">
        <f t="array" ref="H697">_xlfn.LET(_xlpm.ids,_xlfn._xlws.FILTER('Golden Rulebook-CDErule level'!$S$4:$S$4620,('Golden Rulebook-CDErule level'!$L$4:$L$4620=H$28)*('Golden Rulebook-CDErule level'!$A$4:$A$4620=$B697)*('Golden Rulebook-CDErule level'!$AA$4:$AA$4620="Active"),""),SUM(--ISNUMBER(SEARCH(","&amp;SUBSTITUTE(SUBSTITUTE($C697," ",""),CHAR(160),"")&amp;",",","&amp;SUBSTITUTE(SUBSTITUTE(_xlpm.ids," ",""),CHAR(160),"")&amp;","))))</f>
        <v>0</v>
      </c>
      <c r="I697" s="18">
        <f>COUNTIFS('Golden Rulebook-CDErule level'!$E:$E,$C697,'Golden Rulebook-CDErule level'!$L:$L,I$28,'Golden Rulebook-CDErule level'!$A:$A,$B697,'Golden Rulebook-CDErule level'!$AA:$AA,"Active")</f>
        <v>0</v>
      </c>
      <c r="J697" s="18">
        <f>COUNTIFS('Golden Rulebook-CDErule level'!$E:$E,$C697,'Golden Rulebook-CDErule level'!$L:$L,J$28,'Golden Rulebook-CDErule level'!$A:$A,$B697,'Golden Rulebook-CDErule level'!$AA:$AA,"Active")</f>
        <v>3</v>
      </c>
    </row>
    <row r="698" spans="2:10" hidden="1">
      <c r="B698" s="111" t="str">
        <f>_xlfn.XLOOKUP(C698,'In-scope Attributes'!B:B,'In-scope Attributes'!H:H,"")</f>
        <v>Sprint 3</v>
      </c>
      <c r="C698" s="135" t="s">
        <v>15424</v>
      </c>
      <c r="D698" s="135" t="s">
        <v>15423</v>
      </c>
      <c r="E698" s="135" t="s">
        <v>14830</v>
      </c>
      <c r="F698" s="135" t="s">
        <v>14829</v>
      </c>
      <c r="G698" s="18">
        <f>COUNTIFS('Golden Rulebook-CDErule level'!$E:$E,$C698,'Golden Rulebook-CDErule level'!$L:$L,G$28,'Golden Rulebook-CDErule level'!$A:$A,$B698,'Golden Rulebook-CDErule level'!$AA:$AA,"Active")</f>
        <v>1</v>
      </c>
      <c r="H698" s="18" cm="1">
        <f t="array" ref="H698">_xlfn.LET(_xlpm.ids,_xlfn._xlws.FILTER('Golden Rulebook-CDErule level'!$S$4:$S$4620,('Golden Rulebook-CDErule level'!$L$4:$L$4620=H$28)*('Golden Rulebook-CDErule level'!$A$4:$A$4620=$B698)*('Golden Rulebook-CDErule level'!$AA$4:$AA$4620="Active"),""),SUM(--ISNUMBER(SEARCH(","&amp;SUBSTITUTE(SUBSTITUTE($C698," ",""),CHAR(160),"")&amp;",",","&amp;SUBSTITUTE(SUBSTITUTE(_xlpm.ids," ",""),CHAR(160),"")&amp;","))))</f>
        <v>0</v>
      </c>
      <c r="I698" s="18">
        <f>COUNTIFS('Golden Rulebook-CDErule level'!$E:$E,$C698,'Golden Rulebook-CDErule level'!$L:$L,I$28,'Golden Rulebook-CDErule level'!$A:$A,$B698,'Golden Rulebook-CDErule level'!$AA:$AA,"Active")</f>
        <v>0</v>
      </c>
      <c r="J698" s="18">
        <f>COUNTIFS('Golden Rulebook-CDErule level'!$E:$E,$C698,'Golden Rulebook-CDErule level'!$L:$L,J$28,'Golden Rulebook-CDErule level'!$A:$A,$B698,'Golden Rulebook-CDErule level'!$AA:$AA,"Active")</f>
        <v>2</v>
      </c>
    </row>
    <row r="699" spans="2:10" hidden="1">
      <c r="B699" s="111" t="str">
        <f>_xlfn.XLOOKUP(C699,'In-scope Attributes'!B:B,'In-scope Attributes'!H:H,"")</f>
        <v>Sprint 3</v>
      </c>
      <c r="C699" s="135" t="s">
        <v>15449</v>
      </c>
      <c r="D699" s="135" t="s">
        <v>15448</v>
      </c>
      <c r="E699" s="135" t="s">
        <v>14830</v>
      </c>
      <c r="F699" s="135" t="s">
        <v>14829</v>
      </c>
      <c r="G699" s="18">
        <f>COUNTIFS('Golden Rulebook-CDErule level'!$E:$E,$C699,'Golden Rulebook-CDErule level'!$L:$L,G$28,'Golden Rulebook-CDErule level'!$A:$A,$B699,'Golden Rulebook-CDErule level'!$AA:$AA,"Active")</f>
        <v>1</v>
      </c>
      <c r="H699" s="18" cm="1">
        <f t="array" ref="H699">_xlfn.LET(_xlpm.ids,_xlfn._xlws.FILTER('Golden Rulebook-CDErule level'!$S$4:$S$4620,('Golden Rulebook-CDErule level'!$L$4:$L$4620=H$28)*('Golden Rulebook-CDErule level'!$A$4:$A$4620=$B699)*('Golden Rulebook-CDErule level'!$AA$4:$AA$4620="Active"),""),SUM(--ISNUMBER(SEARCH(","&amp;SUBSTITUTE(SUBSTITUTE($C699," ",""),CHAR(160),"")&amp;",",","&amp;SUBSTITUTE(SUBSTITUTE(_xlpm.ids," ",""),CHAR(160),"")&amp;","))))</f>
        <v>1</v>
      </c>
      <c r="I699" s="18">
        <f>COUNTIFS('Golden Rulebook-CDErule level'!$E:$E,$C699,'Golden Rulebook-CDErule level'!$L:$L,I$28,'Golden Rulebook-CDErule level'!$A:$A,$B699,'Golden Rulebook-CDErule level'!$AA:$AA,"Active")</f>
        <v>0</v>
      </c>
      <c r="J699" s="18">
        <f>COUNTIFS('Golden Rulebook-CDErule level'!$E:$E,$C699,'Golden Rulebook-CDErule level'!$L:$L,J$28,'Golden Rulebook-CDErule level'!$A:$A,$B699,'Golden Rulebook-CDErule level'!$AA:$AA,"Active")</f>
        <v>2</v>
      </c>
    </row>
    <row r="700" spans="2:10" hidden="1">
      <c r="B700" s="111" t="str">
        <f>_xlfn.XLOOKUP(C700,'In-scope Attributes'!B:B,'In-scope Attributes'!H:H,"")</f>
        <v>Sprint 3</v>
      </c>
      <c r="C700" s="135" t="s">
        <v>15483</v>
      </c>
      <c r="D700" s="135" t="s">
        <v>15482</v>
      </c>
      <c r="E700" s="135" t="s">
        <v>14830</v>
      </c>
      <c r="F700" s="135" t="s">
        <v>14829</v>
      </c>
      <c r="G700" s="18">
        <f>COUNTIFS('Golden Rulebook-CDErule level'!$E:$E,$C700,'Golden Rulebook-CDErule level'!$L:$L,G$28,'Golden Rulebook-CDErule level'!$A:$A,$B700,'Golden Rulebook-CDErule level'!$AA:$AA,"Active")</f>
        <v>1</v>
      </c>
      <c r="H700" s="18" cm="1">
        <f t="array" ref="H700">_xlfn.LET(_xlpm.ids,_xlfn._xlws.FILTER('Golden Rulebook-CDErule level'!$S$4:$S$4620,('Golden Rulebook-CDErule level'!$L$4:$L$4620=H$28)*('Golden Rulebook-CDErule level'!$A$4:$A$4620=$B700)*('Golden Rulebook-CDErule level'!$AA$4:$AA$4620="Active"),""),SUM(--ISNUMBER(SEARCH(","&amp;SUBSTITUTE(SUBSTITUTE($C700," ",""),CHAR(160),"")&amp;",",","&amp;SUBSTITUTE(SUBSTITUTE(_xlpm.ids," ",""),CHAR(160),"")&amp;","))))</f>
        <v>0</v>
      </c>
      <c r="I700" s="18">
        <f>COUNTIFS('Golden Rulebook-CDErule level'!$E:$E,$C700,'Golden Rulebook-CDErule level'!$L:$L,I$28,'Golden Rulebook-CDErule level'!$A:$A,$B700,'Golden Rulebook-CDErule level'!$AA:$AA,"Active")</f>
        <v>0</v>
      </c>
      <c r="J700" s="18">
        <f>COUNTIFS('Golden Rulebook-CDErule level'!$E:$E,$C700,'Golden Rulebook-CDErule level'!$L:$L,J$28,'Golden Rulebook-CDErule level'!$A:$A,$B700,'Golden Rulebook-CDErule level'!$AA:$AA,"Active")</f>
        <v>3</v>
      </c>
    </row>
    <row r="701" spans="2:10" hidden="1">
      <c r="B701" s="111" t="str">
        <f>_xlfn.XLOOKUP(C701,'In-scope Attributes'!B:B,'In-scope Attributes'!H:H,"")</f>
        <v>Sprint 3</v>
      </c>
      <c r="C701" s="135" t="s">
        <v>15515</v>
      </c>
      <c r="D701" s="135" t="s">
        <v>15514</v>
      </c>
      <c r="E701" s="135" t="s">
        <v>14830</v>
      </c>
      <c r="F701" s="135" t="s">
        <v>14829</v>
      </c>
      <c r="G701" s="18">
        <f>COUNTIFS('Golden Rulebook-CDErule level'!$E:$E,$C701,'Golden Rulebook-CDErule level'!$L:$L,G$28,'Golden Rulebook-CDErule level'!$A:$A,$B701,'Golden Rulebook-CDErule level'!$AA:$AA,"Active")</f>
        <v>1</v>
      </c>
      <c r="H701" s="18" cm="1">
        <f t="array" ref="H701">_xlfn.LET(_xlpm.ids,_xlfn._xlws.FILTER('Golden Rulebook-CDErule level'!$S$4:$S$4620,('Golden Rulebook-CDErule level'!$L$4:$L$4620=H$28)*('Golden Rulebook-CDErule level'!$A$4:$A$4620=$B701)*('Golden Rulebook-CDErule level'!$AA$4:$AA$4620="Active"),""),SUM(--ISNUMBER(SEARCH(","&amp;SUBSTITUTE(SUBSTITUTE($C701," ",""),CHAR(160),"")&amp;",",","&amp;SUBSTITUTE(SUBSTITUTE(_xlpm.ids," ",""),CHAR(160),"")&amp;","))))</f>
        <v>0</v>
      </c>
      <c r="I701" s="18">
        <f>COUNTIFS('Golden Rulebook-CDErule level'!$E:$E,$C701,'Golden Rulebook-CDErule level'!$L:$L,I$28,'Golden Rulebook-CDErule level'!$A:$A,$B701,'Golden Rulebook-CDErule level'!$AA:$AA,"Active")</f>
        <v>0</v>
      </c>
      <c r="J701" s="18">
        <f>COUNTIFS('Golden Rulebook-CDErule level'!$E:$E,$C701,'Golden Rulebook-CDErule level'!$L:$L,J$28,'Golden Rulebook-CDErule level'!$A:$A,$B701,'Golden Rulebook-CDErule level'!$AA:$AA,"Active")</f>
        <v>2</v>
      </c>
    </row>
    <row r="702" spans="2:10" hidden="1">
      <c r="B702" s="111" t="str">
        <f>_xlfn.XLOOKUP(C702,'In-scope Attributes'!B:B,'In-scope Attributes'!H:H,"")</f>
        <v>Sprint 3</v>
      </c>
      <c r="C702" s="135" t="s">
        <v>15541</v>
      </c>
      <c r="D702" s="135" t="s">
        <v>15540</v>
      </c>
      <c r="E702" s="135" t="s">
        <v>14830</v>
      </c>
      <c r="F702" s="135" t="s">
        <v>14829</v>
      </c>
      <c r="G702" s="18">
        <f>COUNTIFS('Golden Rulebook-CDErule level'!$E:$E,$C702,'Golden Rulebook-CDErule level'!$L:$L,G$28,'Golden Rulebook-CDErule level'!$A:$A,$B702,'Golden Rulebook-CDErule level'!$AA:$AA,"Active")</f>
        <v>1</v>
      </c>
      <c r="H702" s="18" cm="1">
        <f t="array" ref="H702">_xlfn.LET(_xlpm.ids,_xlfn._xlws.FILTER('Golden Rulebook-CDErule level'!$S$4:$S$4620,('Golden Rulebook-CDErule level'!$L$4:$L$4620=H$28)*('Golden Rulebook-CDErule level'!$A$4:$A$4620=$B702)*('Golden Rulebook-CDErule level'!$AA$4:$AA$4620="Active"),""),SUM(--ISNUMBER(SEARCH(","&amp;SUBSTITUTE(SUBSTITUTE($C702," ",""),CHAR(160),"")&amp;",",","&amp;SUBSTITUTE(SUBSTITUTE(_xlpm.ids," ",""),CHAR(160),"")&amp;","))))</f>
        <v>0</v>
      </c>
      <c r="I702" s="18">
        <f>COUNTIFS('Golden Rulebook-CDErule level'!$E:$E,$C702,'Golden Rulebook-CDErule level'!$L:$L,I$28,'Golden Rulebook-CDErule level'!$A:$A,$B702,'Golden Rulebook-CDErule level'!$AA:$AA,"Active")</f>
        <v>0</v>
      </c>
      <c r="J702" s="18">
        <f>COUNTIFS('Golden Rulebook-CDErule level'!$E:$E,$C702,'Golden Rulebook-CDErule level'!$L:$L,J$28,'Golden Rulebook-CDErule level'!$A:$A,$B702,'Golden Rulebook-CDErule level'!$AA:$AA,"Active")</f>
        <v>1</v>
      </c>
    </row>
    <row r="703" spans="2:10" hidden="1">
      <c r="B703" s="111" t="str">
        <f>_xlfn.XLOOKUP(C703,'In-scope Attributes'!B:B,'In-scope Attributes'!H:H,"")</f>
        <v>Sprint 3</v>
      </c>
      <c r="C703" s="135" t="s">
        <v>15559</v>
      </c>
      <c r="D703" s="135" t="s">
        <v>15558</v>
      </c>
      <c r="E703" s="135" t="s">
        <v>14830</v>
      </c>
      <c r="F703" s="135" t="s">
        <v>14829</v>
      </c>
      <c r="G703" s="18">
        <f>COUNTIFS('Golden Rulebook-CDErule level'!$E:$E,$C703,'Golden Rulebook-CDErule level'!$L:$L,G$28,'Golden Rulebook-CDErule level'!$A:$A,$B703,'Golden Rulebook-CDErule level'!$AA:$AA,"Active")</f>
        <v>1</v>
      </c>
      <c r="H703" s="18" cm="1">
        <f t="array" ref="H703">_xlfn.LET(_xlpm.ids,_xlfn._xlws.FILTER('Golden Rulebook-CDErule level'!$S$4:$S$4620,('Golden Rulebook-CDErule level'!$L$4:$L$4620=H$28)*('Golden Rulebook-CDErule level'!$A$4:$A$4620=$B703)*('Golden Rulebook-CDErule level'!$AA$4:$AA$4620="Active"),""),SUM(--ISNUMBER(SEARCH(","&amp;SUBSTITUTE(SUBSTITUTE($C703," ",""),CHAR(160),"")&amp;",",","&amp;SUBSTITUTE(SUBSTITUTE(_xlpm.ids," ",""),CHAR(160),"")&amp;","))))</f>
        <v>0</v>
      </c>
      <c r="I703" s="18">
        <f>COUNTIFS('Golden Rulebook-CDErule level'!$E:$E,$C703,'Golden Rulebook-CDErule level'!$L:$L,I$28,'Golden Rulebook-CDErule level'!$A:$A,$B703,'Golden Rulebook-CDErule level'!$AA:$AA,"Active")</f>
        <v>0</v>
      </c>
      <c r="J703" s="18">
        <f>COUNTIFS('Golden Rulebook-CDErule level'!$E:$E,$C703,'Golden Rulebook-CDErule level'!$L:$L,J$28,'Golden Rulebook-CDErule level'!$A:$A,$B703,'Golden Rulebook-CDErule level'!$AA:$AA,"Active")</f>
        <v>2</v>
      </c>
    </row>
    <row r="704" spans="2:10" hidden="1">
      <c r="B704" s="111" t="str">
        <f>_xlfn.XLOOKUP(C704,'In-scope Attributes'!B:B,'In-scope Attributes'!H:H,"")</f>
        <v>Sprint 3</v>
      </c>
      <c r="C704" s="135" t="s">
        <v>15576</v>
      </c>
      <c r="D704" s="135" t="s">
        <v>15575</v>
      </c>
      <c r="E704" s="135" t="s">
        <v>14830</v>
      </c>
      <c r="F704" s="135" t="s">
        <v>14829</v>
      </c>
      <c r="G704" s="18">
        <f>COUNTIFS('Golden Rulebook-CDErule level'!$E:$E,$C704,'Golden Rulebook-CDErule level'!$L:$L,G$28,'Golden Rulebook-CDErule level'!$A:$A,$B704,'Golden Rulebook-CDErule level'!$AA:$AA,"Active")</f>
        <v>1</v>
      </c>
      <c r="H704" s="18" cm="1">
        <f t="array" ref="H704">_xlfn.LET(_xlpm.ids,_xlfn._xlws.FILTER('Golden Rulebook-CDErule level'!$S$4:$S$4620,('Golden Rulebook-CDErule level'!$L$4:$L$4620=H$28)*('Golden Rulebook-CDErule level'!$A$4:$A$4620=$B704)*('Golden Rulebook-CDErule level'!$AA$4:$AA$4620="Active"),""),SUM(--ISNUMBER(SEARCH(","&amp;SUBSTITUTE(SUBSTITUTE($C704," ",""),CHAR(160),"")&amp;",",","&amp;SUBSTITUTE(SUBSTITUTE(_xlpm.ids," ",""),CHAR(160),"")&amp;","))))</f>
        <v>0</v>
      </c>
      <c r="I704" s="18">
        <f>COUNTIFS('Golden Rulebook-CDErule level'!$E:$E,$C704,'Golden Rulebook-CDErule level'!$L:$L,I$28,'Golden Rulebook-CDErule level'!$A:$A,$B704,'Golden Rulebook-CDErule level'!$AA:$AA,"Active")</f>
        <v>0</v>
      </c>
      <c r="J704" s="18">
        <f>COUNTIFS('Golden Rulebook-CDErule level'!$E:$E,$C704,'Golden Rulebook-CDErule level'!$L:$L,J$28,'Golden Rulebook-CDErule level'!$A:$A,$B704,'Golden Rulebook-CDErule level'!$AA:$AA,"Active")</f>
        <v>1</v>
      </c>
    </row>
    <row r="705" spans="2:10" hidden="1">
      <c r="B705" s="111" t="str">
        <f>_xlfn.XLOOKUP(C705,'In-scope Attributes'!B:B,'In-scope Attributes'!H:H,"")</f>
        <v>Sprint 3</v>
      </c>
      <c r="C705" s="135" t="s">
        <v>15608</v>
      </c>
      <c r="D705" s="135" t="s">
        <v>15607</v>
      </c>
      <c r="E705" s="135" t="s">
        <v>14830</v>
      </c>
      <c r="F705" s="135" t="s">
        <v>14829</v>
      </c>
      <c r="G705" s="18">
        <f>COUNTIFS('Golden Rulebook-CDErule level'!$E:$E,$C705,'Golden Rulebook-CDErule level'!$L:$L,G$28,'Golden Rulebook-CDErule level'!$A:$A,$B705,'Golden Rulebook-CDErule level'!$AA:$AA,"Active")</f>
        <v>1</v>
      </c>
      <c r="H705" s="18" cm="1">
        <f t="array" ref="H705">_xlfn.LET(_xlpm.ids,_xlfn._xlws.FILTER('Golden Rulebook-CDErule level'!$S$4:$S$4620,('Golden Rulebook-CDErule level'!$L$4:$L$4620=H$28)*('Golden Rulebook-CDErule level'!$A$4:$A$4620=$B705)*('Golden Rulebook-CDErule level'!$AA$4:$AA$4620="Active"),""),SUM(--ISNUMBER(SEARCH(","&amp;SUBSTITUTE(SUBSTITUTE($C705," ",""),CHAR(160),"")&amp;",",","&amp;SUBSTITUTE(SUBSTITUTE(_xlpm.ids," ",""),CHAR(160),"")&amp;","))))</f>
        <v>0</v>
      </c>
      <c r="I705" s="18">
        <f>COUNTIFS('Golden Rulebook-CDErule level'!$E:$E,$C705,'Golden Rulebook-CDErule level'!$L:$L,I$28,'Golden Rulebook-CDErule level'!$A:$A,$B705,'Golden Rulebook-CDErule level'!$AA:$AA,"Active")</f>
        <v>0</v>
      </c>
      <c r="J705" s="18">
        <f>COUNTIFS('Golden Rulebook-CDErule level'!$E:$E,$C705,'Golden Rulebook-CDErule level'!$L:$L,J$28,'Golden Rulebook-CDErule level'!$A:$A,$B705,'Golden Rulebook-CDErule level'!$AA:$AA,"Active")</f>
        <v>2</v>
      </c>
    </row>
    <row r="706" spans="2:10" hidden="1">
      <c r="B706" s="111" t="str">
        <f>_xlfn.XLOOKUP(C706,'In-scope Attributes'!B:B,'In-scope Attributes'!H:H,"")</f>
        <v>Sprint 3</v>
      </c>
      <c r="C706" s="135" t="s">
        <v>15632</v>
      </c>
      <c r="D706" s="135" t="s">
        <v>14749</v>
      </c>
      <c r="E706" s="135" t="s">
        <v>14830</v>
      </c>
      <c r="F706" s="135" t="s">
        <v>14829</v>
      </c>
      <c r="G706" s="18">
        <f>COUNTIFS('Golden Rulebook-CDErule level'!$E:$E,$C706,'Golden Rulebook-CDErule level'!$L:$L,G$28,'Golden Rulebook-CDErule level'!$A:$A,$B706,'Golden Rulebook-CDErule level'!$AA:$AA,"Active")</f>
        <v>1</v>
      </c>
      <c r="H706" s="18" cm="1">
        <f t="array" ref="H706">_xlfn.LET(_xlpm.ids,_xlfn._xlws.FILTER('Golden Rulebook-CDErule level'!$S$4:$S$4620,('Golden Rulebook-CDErule level'!$L$4:$L$4620=H$28)*('Golden Rulebook-CDErule level'!$A$4:$A$4620=$B706)*('Golden Rulebook-CDErule level'!$AA$4:$AA$4620="Active"),""),SUM(--ISNUMBER(SEARCH(","&amp;SUBSTITUTE(SUBSTITUTE($C706," ",""),CHAR(160),"")&amp;",",","&amp;SUBSTITUTE(SUBSTITUTE(_xlpm.ids," ",""),CHAR(160),"")&amp;","))))</f>
        <v>2</v>
      </c>
      <c r="I706" s="18">
        <f>COUNTIFS('Golden Rulebook-CDErule level'!$E:$E,$C706,'Golden Rulebook-CDErule level'!$L:$L,I$28,'Golden Rulebook-CDErule level'!$A:$A,$B706,'Golden Rulebook-CDErule level'!$AA:$AA,"Active")</f>
        <v>0</v>
      </c>
      <c r="J706" s="18">
        <f>COUNTIFS('Golden Rulebook-CDErule level'!$E:$E,$C706,'Golden Rulebook-CDErule level'!$L:$L,J$28,'Golden Rulebook-CDErule level'!$A:$A,$B706,'Golden Rulebook-CDErule level'!$AA:$AA,"Active")</f>
        <v>1</v>
      </c>
    </row>
    <row r="707" spans="2:10" hidden="1">
      <c r="B707" s="111" t="str">
        <f>_xlfn.XLOOKUP(C707,'In-scope Attributes'!B:B,'In-scope Attributes'!H:H,"")</f>
        <v>Sprint 3</v>
      </c>
      <c r="C707" s="135" t="s">
        <v>15656</v>
      </c>
      <c r="D707" s="135" t="s">
        <v>15655</v>
      </c>
      <c r="E707" s="135" t="s">
        <v>14830</v>
      </c>
      <c r="F707" s="135" t="s">
        <v>14829</v>
      </c>
      <c r="G707" s="18">
        <f>COUNTIFS('Golden Rulebook-CDErule level'!$E:$E,$C707,'Golden Rulebook-CDErule level'!$L:$L,G$28,'Golden Rulebook-CDErule level'!$A:$A,$B707,'Golden Rulebook-CDErule level'!$AA:$AA,"Active")</f>
        <v>1</v>
      </c>
      <c r="H707" s="18" cm="1">
        <f t="array" ref="H707">_xlfn.LET(_xlpm.ids,_xlfn._xlws.FILTER('Golden Rulebook-CDErule level'!$S$4:$S$4620,('Golden Rulebook-CDErule level'!$L$4:$L$4620=H$28)*('Golden Rulebook-CDErule level'!$A$4:$A$4620=$B707)*('Golden Rulebook-CDErule level'!$AA$4:$AA$4620="Active"),""),SUM(--ISNUMBER(SEARCH(","&amp;SUBSTITUTE(SUBSTITUTE($C707," ",""),CHAR(160),"")&amp;",",","&amp;SUBSTITUTE(SUBSTITUTE(_xlpm.ids," ",""),CHAR(160),"")&amp;","))))</f>
        <v>1</v>
      </c>
      <c r="I707" s="18">
        <f>COUNTIFS('Golden Rulebook-CDErule level'!$E:$E,$C707,'Golden Rulebook-CDErule level'!$L:$L,I$28,'Golden Rulebook-CDErule level'!$A:$A,$B707,'Golden Rulebook-CDErule level'!$AA:$AA,"Active")</f>
        <v>0</v>
      </c>
      <c r="J707" s="18">
        <f>COUNTIFS('Golden Rulebook-CDErule level'!$E:$E,$C707,'Golden Rulebook-CDErule level'!$L:$L,J$28,'Golden Rulebook-CDErule level'!$A:$A,$B707,'Golden Rulebook-CDErule level'!$AA:$AA,"Active")</f>
        <v>2</v>
      </c>
    </row>
    <row r="708" spans="2:10" hidden="1">
      <c r="B708" s="111" t="str">
        <f>_xlfn.XLOOKUP(C708,'In-scope Attributes'!B:B,'In-scope Attributes'!H:H,"")</f>
        <v>Sprint 3</v>
      </c>
      <c r="C708" s="135" t="s">
        <v>15690</v>
      </c>
      <c r="D708" s="135" t="s">
        <v>15689</v>
      </c>
      <c r="E708" s="135" t="s">
        <v>14830</v>
      </c>
      <c r="F708" s="135" t="s">
        <v>14829</v>
      </c>
      <c r="G708" s="18">
        <f>COUNTIFS('Golden Rulebook-CDErule level'!$E:$E,$C708,'Golden Rulebook-CDErule level'!$L:$L,G$28,'Golden Rulebook-CDErule level'!$A:$A,$B708,'Golden Rulebook-CDErule level'!$AA:$AA,"Active")</f>
        <v>1</v>
      </c>
      <c r="H708" s="18" cm="1">
        <f t="array" ref="H708">_xlfn.LET(_xlpm.ids,_xlfn._xlws.FILTER('Golden Rulebook-CDErule level'!$S$4:$S$4620,('Golden Rulebook-CDErule level'!$L$4:$L$4620=H$28)*('Golden Rulebook-CDErule level'!$A$4:$A$4620=$B708)*('Golden Rulebook-CDErule level'!$AA$4:$AA$4620="Active"),""),SUM(--ISNUMBER(SEARCH(","&amp;SUBSTITUTE(SUBSTITUTE($C708," ",""),CHAR(160),"")&amp;",",","&amp;SUBSTITUTE(SUBSTITUTE(_xlpm.ids," ",""),CHAR(160),"")&amp;","))))</f>
        <v>0</v>
      </c>
      <c r="I708" s="18">
        <f>COUNTIFS('Golden Rulebook-CDErule level'!$E:$E,$C708,'Golden Rulebook-CDErule level'!$L:$L,I$28,'Golden Rulebook-CDErule level'!$A:$A,$B708,'Golden Rulebook-CDErule level'!$AA:$AA,"Active")</f>
        <v>0</v>
      </c>
      <c r="J708" s="18">
        <f>COUNTIFS('Golden Rulebook-CDErule level'!$E:$E,$C708,'Golden Rulebook-CDErule level'!$L:$L,J$28,'Golden Rulebook-CDErule level'!$A:$A,$B708,'Golden Rulebook-CDErule level'!$AA:$AA,"Active")</f>
        <v>2</v>
      </c>
    </row>
    <row r="709" spans="2:10" hidden="1">
      <c r="B709" s="111" t="str">
        <f>_xlfn.XLOOKUP(C709,'In-scope Attributes'!B:B,'In-scope Attributes'!H:H,"")</f>
        <v>Sprint 3</v>
      </c>
      <c r="C709" s="135" t="s">
        <v>15700</v>
      </c>
      <c r="D709" s="135" t="s">
        <v>15699</v>
      </c>
      <c r="E709" s="135" t="s">
        <v>14830</v>
      </c>
      <c r="F709" s="135" t="s">
        <v>14829</v>
      </c>
      <c r="G709" s="18">
        <f>COUNTIFS('Golden Rulebook-CDErule level'!$E:$E,$C709,'Golden Rulebook-CDErule level'!$L:$L,G$28,'Golden Rulebook-CDErule level'!$A:$A,$B709,'Golden Rulebook-CDErule level'!$AA:$AA,"Active")</f>
        <v>1</v>
      </c>
      <c r="H709" s="18" cm="1">
        <f t="array" ref="H709">_xlfn.LET(_xlpm.ids,_xlfn._xlws.FILTER('Golden Rulebook-CDErule level'!$S$4:$S$4620,('Golden Rulebook-CDErule level'!$L$4:$L$4620=H$28)*('Golden Rulebook-CDErule level'!$A$4:$A$4620=$B709)*('Golden Rulebook-CDErule level'!$AA$4:$AA$4620="Active"),""),SUM(--ISNUMBER(SEARCH(","&amp;SUBSTITUTE(SUBSTITUTE($C709," ",""),CHAR(160),"")&amp;",",","&amp;SUBSTITUTE(SUBSTITUTE(_xlpm.ids," ",""),CHAR(160),"")&amp;","))))</f>
        <v>1</v>
      </c>
      <c r="I709" s="18">
        <f>COUNTIFS('Golden Rulebook-CDErule level'!$E:$E,$C709,'Golden Rulebook-CDErule level'!$L:$L,I$28,'Golden Rulebook-CDErule level'!$A:$A,$B709,'Golden Rulebook-CDErule level'!$AA:$AA,"Active")</f>
        <v>0</v>
      </c>
      <c r="J709" s="18">
        <f>COUNTIFS('Golden Rulebook-CDErule level'!$E:$E,$C709,'Golden Rulebook-CDErule level'!$L:$L,J$28,'Golden Rulebook-CDErule level'!$A:$A,$B709,'Golden Rulebook-CDErule level'!$AA:$AA,"Active")</f>
        <v>2</v>
      </c>
    </row>
    <row r="710" spans="2:10" hidden="1">
      <c r="B710" s="111" t="str">
        <f>_xlfn.XLOOKUP(C710,'In-scope Attributes'!B:B,'In-scope Attributes'!H:H,"")</f>
        <v>Sprint 3</v>
      </c>
      <c r="C710" s="135" t="s">
        <v>15733</v>
      </c>
      <c r="D710" s="135" t="s">
        <v>15732</v>
      </c>
      <c r="E710" s="135" t="s">
        <v>14524</v>
      </c>
      <c r="F710" s="135" t="s">
        <v>9361</v>
      </c>
      <c r="G710" s="18">
        <f>COUNTIFS('Golden Rulebook-CDErule level'!$E:$E,$C710,'Golden Rulebook-CDErule level'!$L:$L,G$28,'Golden Rulebook-CDErule level'!$A:$A,$B710,'Golden Rulebook-CDErule level'!$AA:$AA,"Active")</f>
        <v>1</v>
      </c>
      <c r="H710" s="18" cm="1">
        <f t="array" ref="H710">_xlfn.LET(_xlpm.ids,_xlfn._xlws.FILTER('Golden Rulebook-CDErule level'!$S$4:$S$4620,('Golden Rulebook-CDErule level'!$L$4:$L$4620=H$28)*('Golden Rulebook-CDErule level'!$A$4:$A$4620=$B710)*('Golden Rulebook-CDErule level'!$AA$4:$AA$4620="Active"),""),SUM(--ISNUMBER(SEARCH(","&amp;SUBSTITUTE(SUBSTITUTE($C710," ",""),CHAR(160),"")&amp;",",","&amp;SUBSTITUTE(SUBSTITUTE(_xlpm.ids," ",""),CHAR(160),"")&amp;","))))</f>
        <v>1</v>
      </c>
      <c r="I710" s="18">
        <f>COUNTIFS('Golden Rulebook-CDErule level'!$E:$E,$C710,'Golden Rulebook-CDErule level'!$L:$L,I$28,'Golden Rulebook-CDErule level'!$A:$A,$B710,'Golden Rulebook-CDErule level'!$AA:$AA,"Active")</f>
        <v>0</v>
      </c>
      <c r="J710" s="18">
        <f>COUNTIFS('Golden Rulebook-CDErule level'!$E:$E,$C710,'Golden Rulebook-CDErule level'!$L:$L,J$28,'Golden Rulebook-CDErule level'!$A:$A,$B710,'Golden Rulebook-CDErule level'!$AA:$AA,"Active")</f>
        <v>3</v>
      </c>
    </row>
    <row r="711" spans="2:10" hidden="1">
      <c r="B711" s="111" t="str">
        <f>_xlfn.XLOOKUP(C711,'In-scope Attributes'!B:B,'In-scope Attributes'!H:H,"")</f>
        <v>Sprint 3</v>
      </c>
      <c r="C711" s="135" t="s">
        <v>15765</v>
      </c>
      <c r="D711" s="135" t="s">
        <v>11579</v>
      </c>
      <c r="E711" s="135" t="s">
        <v>14524</v>
      </c>
      <c r="F711" s="135" t="s">
        <v>9361</v>
      </c>
      <c r="G711" s="18">
        <f>COUNTIFS('Golden Rulebook-CDErule level'!$E:$E,$C711,'Golden Rulebook-CDErule level'!$L:$L,G$28,'Golden Rulebook-CDErule level'!$A:$A,$B711,'Golden Rulebook-CDErule level'!$AA:$AA,"Active")</f>
        <v>1</v>
      </c>
      <c r="H711" s="18" cm="1">
        <f t="array" ref="H711">_xlfn.LET(_xlpm.ids,_xlfn._xlws.FILTER('Golden Rulebook-CDErule level'!$S$4:$S$4620,('Golden Rulebook-CDErule level'!$L$4:$L$4620=H$28)*('Golden Rulebook-CDErule level'!$A$4:$A$4620=$B711)*('Golden Rulebook-CDErule level'!$AA$4:$AA$4620="Active"),""),SUM(--ISNUMBER(SEARCH(","&amp;SUBSTITUTE(SUBSTITUTE($C711," ",""),CHAR(160),"")&amp;",",","&amp;SUBSTITUTE(SUBSTITUTE(_xlpm.ids," ",""),CHAR(160),"")&amp;","))))</f>
        <v>1</v>
      </c>
      <c r="I711" s="18">
        <f>COUNTIFS('Golden Rulebook-CDErule level'!$E:$E,$C711,'Golden Rulebook-CDErule level'!$L:$L,I$28,'Golden Rulebook-CDErule level'!$A:$A,$B711,'Golden Rulebook-CDErule level'!$AA:$AA,"Active")</f>
        <v>0</v>
      </c>
      <c r="J711" s="18">
        <f>COUNTIFS('Golden Rulebook-CDErule level'!$E:$E,$C711,'Golden Rulebook-CDErule level'!$L:$L,J$28,'Golden Rulebook-CDErule level'!$A:$A,$B711,'Golden Rulebook-CDErule level'!$AA:$AA,"Active")</f>
        <v>2</v>
      </c>
    </row>
    <row r="712" spans="2:10" hidden="1">
      <c r="B712" s="111" t="str">
        <f>_xlfn.XLOOKUP(C712,'In-scope Attributes'!B:B,'In-scope Attributes'!H:H,"")</f>
        <v>Sprint 3</v>
      </c>
      <c r="C712" s="135" t="s">
        <v>15790</v>
      </c>
      <c r="D712" s="135" t="s">
        <v>15789</v>
      </c>
      <c r="E712" s="135" t="s">
        <v>14524</v>
      </c>
      <c r="F712" s="135" t="s">
        <v>9361</v>
      </c>
      <c r="G712" s="18">
        <f>COUNTIFS('Golden Rulebook-CDErule level'!$E:$E,$C712,'Golden Rulebook-CDErule level'!$L:$L,G$28,'Golden Rulebook-CDErule level'!$A:$A,$B712,'Golden Rulebook-CDErule level'!$AA:$AA,"Active")</f>
        <v>1</v>
      </c>
      <c r="H712" s="18" cm="1">
        <f t="array" ref="H712">_xlfn.LET(_xlpm.ids,_xlfn._xlws.FILTER('Golden Rulebook-CDErule level'!$S$4:$S$4620,('Golden Rulebook-CDErule level'!$L$4:$L$4620=H$28)*('Golden Rulebook-CDErule level'!$A$4:$A$4620=$B712)*('Golden Rulebook-CDErule level'!$AA$4:$AA$4620="Active"),""),SUM(--ISNUMBER(SEARCH(","&amp;SUBSTITUTE(SUBSTITUTE($C712," ",""),CHAR(160),"")&amp;",",","&amp;SUBSTITUTE(SUBSTITUTE(_xlpm.ids," ",""),CHAR(160),"")&amp;","))))</f>
        <v>0</v>
      </c>
      <c r="I712" s="18">
        <f>COUNTIFS('Golden Rulebook-CDErule level'!$E:$E,$C712,'Golden Rulebook-CDErule level'!$L:$L,I$28,'Golden Rulebook-CDErule level'!$A:$A,$B712,'Golden Rulebook-CDErule level'!$AA:$AA,"Active")</f>
        <v>0</v>
      </c>
      <c r="J712" s="18">
        <f>COUNTIFS('Golden Rulebook-CDErule level'!$E:$E,$C712,'Golden Rulebook-CDErule level'!$L:$L,J$28,'Golden Rulebook-CDErule level'!$A:$A,$B712,'Golden Rulebook-CDErule level'!$AA:$AA,"Active")</f>
        <v>2</v>
      </c>
    </row>
    <row r="713" spans="2:10" hidden="1">
      <c r="B713" s="111" t="str">
        <f>_xlfn.XLOOKUP(C713,'In-scope Attributes'!B:B,'In-scope Attributes'!H:H,"")</f>
        <v>Sprint 3</v>
      </c>
      <c r="C713" s="135" t="s">
        <v>15815</v>
      </c>
      <c r="D713" s="135" t="s">
        <v>11028</v>
      </c>
      <c r="E713" s="135" t="s">
        <v>14524</v>
      </c>
      <c r="F713" s="135" t="s">
        <v>9361</v>
      </c>
      <c r="G713" s="18">
        <f>COUNTIFS('Golden Rulebook-CDErule level'!$E:$E,$C713,'Golden Rulebook-CDErule level'!$L:$L,G$28,'Golden Rulebook-CDErule level'!$A:$A,$B713,'Golden Rulebook-CDErule level'!$AA:$AA,"Active")</f>
        <v>1</v>
      </c>
      <c r="H713" s="18" cm="1">
        <f t="array" ref="H713">_xlfn.LET(_xlpm.ids,_xlfn._xlws.FILTER('Golden Rulebook-CDErule level'!$S$4:$S$4620,('Golden Rulebook-CDErule level'!$L$4:$L$4620=H$28)*('Golden Rulebook-CDErule level'!$A$4:$A$4620=$B713)*('Golden Rulebook-CDErule level'!$AA$4:$AA$4620="Active"),""),SUM(--ISNUMBER(SEARCH(","&amp;SUBSTITUTE(SUBSTITUTE($C713," ",""),CHAR(160),"")&amp;",",","&amp;SUBSTITUTE(SUBSTITUTE(_xlpm.ids," ",""),CHAR(160),"")&amp;","))))</f>
        <v>0</v>
      </c>
      <c r="I713" s="18">
        <f>COUNTIFS('Golden Rulebook-CDErule level'!$E:$E,$C713,'Golden Rulebook-CDErule level'!$L:$L,I$28,'Golden Rulebook-CDErule level'!$A:$A,$B713,'Golden Rulebook-CDErule level'!$AA:$AA,"Active")</f>
        <v>0</v>
      </c>
      <c r="J713" s="18">
        <f>COUNTIFS('Golden Rulebook-CDErule level'!$E:$E,$C713,'Golden Rulebook-CDErule level'!$L:$L,J$28,'Golden Rulebook-CDErule level'!$A:$A,$B713,'Golden Rulebook-CDErule level'!$AA:$AA,"Active")</f>
        <v>2</v>
      </c>
    </row>
    <row r="714" spans="2:10" hidden="1">
      <c r="B714" s="111" t="str">
        <f>_xlfn.XLOOKUP(C714,'In-scope Attributes'!B:B,'In-scope Attributes'!H:H,"")</f>
        <v>Sprint 3</v>
      </c>
      <c r="C714" s="135" t="s">
        <v>83</v>
      </c>
      <c r="D714" s="135" t="s">
        <v>82</v>
      </c>
      <c r="E714" s="135" t="s">
        <v>81</v>
      </c>
      <c r="F714" s="135" t="s">
        <v>80</v>
      </c>
      <c r="G714" s="18">
        <f>COUNTIFS('Golden Rulebook-CDErule level'!$E:$E,$C714,'Golden Rulebook-CDErule level'!$L:$L,G$28,'Golden Rulebook-CDErule level'!$A:$A,$B714,'Golden Rulebook-CDErule level'!$AA:$AA,"Active")</f>
        <v>1</v>
      </c>
      <c r="H714" s="18" cm="1">
        <f t="array" ref="H714">_xlfn.LET(_xlpm.ids,_xlfn._xlws.FILTER('Golden Rulebook-CDErule level'!$S$4:$S$4620,('Golden Rulebook-CDErule level'!$L$4:$L$4620=H$28)*('Golden Rulebook-CDErule level'!$A$4:$A$4620=$B714)*('Golden Rulebook-CDErule level'!$AA$4:$AA$4620="Active"),""),SUM(--ISNUMBER(SEARCH(","&amp;SUBSTITUTE(SUBSTITUTE($C714," ",""),CHAR(160),"")&amp;",",","&amp;SUBSTITUTE(SUBSTITUTE(_xlpm.ids," ",""),CHAR(160),"")&amp;","))))</f>
        <v>2</v>
      </c>
      <c r="I714" s="18">
        <f>COUNTIFS('Golden Rulebook-CDErule level'!$E:$E,$C714,'Golden Rulebook-CDErule level'!$L:$L,I$28,'Golden Rulebook-CDErule level'!$A:$A,$B714,'Golden Rulebook-CDErule level'!$AA:$AA,"Active")</f>
        <v>0</v>
      </c>
      <c r="J714" s="18">
        <f>COUNTIFS('Golden Rulebook-CDErule level'!$E:$E,$C714,'Golden Rulebook-CDErule level'!$L:$L,J$28,'Golden Rulebook-CDErule level'!$A:$A,$B714,'Golden Rulebook-CDErule level'!$AA:$AA,"Active")</f>
        <v>2</v>
      </c>
    </row>
    <row r="715" spans="2:10" hidden="1">
      <c r="B715" s="111" t="str">
        <f>_xlfn.XLOOKUP(C715,'In-scope Attributes'!B:B,'In-scope Attributes'!H:H,"")</f>
        <v>Sprint 3</v>
      </c>
      <c r="C715" s="135" t="s">
        <v>98</v>
      </c>
      <c r="D715" s="135" t="s">
        <v>97</v>
      </c>
      <c r="E715" s="135" t="s">
        <v>81</v>
      </c>
      <c r="F715" s="135" t="s">
        <v>80</v>
      </c>
      <c r="G715" s="18">
        <f>COUNTIFS('Golden Rulebook-CDErule level'!$E:$E,$C715,'Golden Rulebook-CDErule level'!$L:$L,G$28,'Golden Rulebook-CDErule level'!$A:$A,$B715,'Golden Rulebook-CDErule level'!$AA:$AA,"Active")</f>
        <v>1</v>
      </c>
      <c r="H715" s="18" cm="1">
        <f t="array" ref="H715">_xlfn.LET(_xlpm.ids,_xlfn._xlws.FILTER('Golden Rulebook-CDErule level'!$S$4:$S$4620,('Golden Rulebook-CDErule level'!$L$4:$L$4620=H$28)*('Golden Rulebook-CDErule level'!$A$4:$A$4620=$B715)*('Golden Rulebook-CDErule level'!$AA$4:$AA$4620="Active"),""),SUM(--ISNUMBER(SEARCH(","&amp;SUBSTITUTE(SUBSTITUTE($C715," ",""),CHAR(160),"")&amp;",",","&amp;SUBSTITUTE(SUBSTITUTE(_xlpm.ids," ",""),CHAR(160),"")&amp;","))))</f>
        <v>0</v>
      </c>
      <c r="I715" s="18">
        <f>COUNTIFS('Golden Rulebook-CDErule level'!$E:$E,$C715,'Golden Rulebook-CDErule level'!$L:$L,I$28,'Golden Rulebook-CDErule level'!$A:$A,$B715,'Golden Rulebook-CDErule level'!$AA:$AA,"Active")</f>
        <v>0</v>
      </c>
      <c r="J715" s="18">
        <f>COUNTIFS('Golden Rulebook-CDErule level'!$E:$E,$C715,'Golden Rulebook-CDErule level'!$L:$L,J$28,'Golden Rulebook-CDErule level'!$A:$A,$B715,'Golden Rulebook-CDErule level'!$AA:$AA,"Active")</f>
        <v>2</v>
      </c>
    </row>
    <row r="716" spans="2:10" hidden="1">
      <c r="B716" s="111" t="str">
        <f>_xlfn.XLOOKUP(C716,'In-scope Attributes'!B:B,'In-scope Attributes'!H:H,"")</f>
        <v>Sprint 3</v>
      </c>
      <c r="C716" s="135" t="s">
        <v>108</v>
      </c>
      <c r="D716" s="135" t="s">
        <v>107</v>
      </c>
      <c r="E716" s="135" t="s">
        <v>81</v>
      </c>
      <c r="F716" s="135" t="s">
        <v>80</v>
      </c>
      <c r="G716" s="18">
        <f>COUNTIFS('Golden Rulebook-CDErule level'!$E:$E,$C716,'Golden Rulebook-CDErule level'!$L:$L,G$28,'Golden Rulebook-CDErule level'!$A:$A,$B716,'Golden Rulebook-CDErule level'!$AA:$AA,"Active")</f>
        <v>1</v>
      </c>
      <c r="H716" s="18" cm="1">
        <f t="array" ref="H716">_xlfn.LET(_xlpm.ids,_xlfn._xlws.FILTER('Golden Rulebook-CDErule level'!$S$4:$S$4620,('Golden Rulebook-CDErule level'!$L$4:$L$4620=H$28)*('Golden Rulebook-CDErule level'!$A$4:$A$4620=$B716)*('Golden Rulebook-CDErule level'!$AA$4:$AA$4620="Active"),""),SUM(--ISNUMBER(SEARCH(","&amp;SUBSTITUTE(SUBSTITUTE($C716," ",""),CHAR(160),"")&amp;",",","&amp;SUBSTITUTE(SUBSTITUTE(_xlpm.ids," ",""),CHAR(160),"")&amp;","))))</f>
        <v>1</v>
      </c>
      <c r="I716" s="18">
        <f>COUNTIFS('Golden Rulebook-CDErule level'!$E:$E,$C716,'Golden Rulebook-CDErule level'!$L:$L,I$28,'Golden Rulebook-CDErule level'!$A:$A,$B716,'Golden Rulebook-CDErule level'!$AA:$AA,"Active")</f>
        <v>0</v>
      </c>
      <c r="J716" s="18">
        <f>COUNTIFS('Golden Rulebook-CDErule level'!$E:$E,$C716,'Golden Rulebook-CDErule level'!$L:$L,J$28,'Golden Rulebook-CDErule level'!$A:$A,$B716,'Golden Rulebook-CDErule level'!$AA:$AA,"Active")</f>
        <v>2</v>
      </c>
    </row>
    <row r="717" spans="2:10" hidden="1">
      <c r="B717" s="111" t="str">
        <f>_xlfn.XLOOKUP(C717,'In-scope Attributes'!B:B,'In-scope Attributes'!H:H,"")</f>
        <v>Sprint 3</v>
      </c>
      <c r="C717" s="135" t="s">
        <v>118</v>
      </c>
      <c r="D717" s="135" t="s">
        <v>117</v>
      </c>
      <c r="E717" s="135" t="s">
        <v>81</v>
      </c>
      <c r="F717" s="135" t="s">
        <v>80</v>
      </c>
      <c r="G717" s="18">
        <f>COUNTIFS('Golden Rulebook-CDErule level'!$E:$E,$C717,'Golden Rulebook-CDErule level'!$L:$L,G$28,'Golden Rulebook-CDErule level'!$A:$A,$B717,'Golden Rulebook-CDErule level'!$AA:$AA,"Active")</f>
        <v>1</v>
      </c>
      <c r="H717" s="18" cm="1">
        <f t="array" ref="H717">_xlfn.LET(_xlpm.ids,_xlfn._xlws.FILTER('Golden Rulebook-CDErule level'!$S$4:$S$4620,('Golden Rulebook-CDErule level'!$L$4:$L$4620=H$28)*('Golden Rulebook-CDErule level'!$A$4:$A$4620=$B717)*('Golden Rulebook-CDErule level'!$AA$4:$AA$4620="Active"),""),SUM(--ISNUMBER(SEARCH(","&amp;SUBSTITUTE(SUBSTITUTE($C717," ",""),CHAR(160),"")&amp;",",","&amp;SUBSTITUTE(SUBSTITUTE(_xlpm.ids," ",""),CHAR(160),"")&amp;","))))</f>
        <v>0</v>
      </c>
      <c r="I717" s="18">
        <f>COUNTIFS('Golden Rulebook-CDErule level'!$E:$E,$C717,'Golden Rulebook-CDErule level'!$L:$L,I$28,'Golden Rulebook-CDErule level'!$A:$A,$B717,'Golden Rulebook-CDErule level'!$AA:$AA,"Active")</f>
        <v>0</v>
      </c>
      <c r="J717" s="18">
        <f>COUNTIFS('Golden Rulebook-CDErule level'!$E:$E,$C717,'Golden Rulebook-CDErule level'!$L:$L,J$28,'Golden Rulebook-CDErule level'!$A:$A,$B717,'Golden Rulebook-CDErule level'!$AA:$AA,"Active")</f>
        <v>2</v>
      </c>
    </row>
    <row r="718" spans="2:10" hidden="1">
      <c r="B718" s="111" t="str">
        <f>_xlfn.XLOOKUP(C718,'In-scope Attributes'!B:B,'In-scope Attributes'!H:H,"")</f>
        <v>Sprint 3</v>
      </c>
      <c r="C718" s="135" t="s">
        <v>128</v>
      </c>
      <c r="D718" s="135" t="s">
        <v>127</v>
      </c>
      <c r="E718" s="135" t="s">
        <v>81</v>
      </c>
      <c r="F718" s="135" t="s">
        <v>80</v>
      </c>
      <c r="G718" s="18">
        <f>COUNTIFS('Golden Rulebook-CDErule level'!$E:$E,$C718,'Golden Rulebook-CDErule level'!$L:$L,G$28,'Golden Rulebook-CDErule level'!$A:$A,$B718,'Golden Rulebook-CDErule level'!$AA:$AA,"Active")</f>
        <v>1</v>
      </c>
      <c r="H718" s="18" cm="1">
        <f t="array" ref="H718">_xlfn.LET(_xlpm.ids,_xlfn._xlws.FILTER('Golden Rulebook-CDErule level'!$S$4:$S$4620,('Golden Rulebook-CDErule level'!$L$4:$L$4620=H$28)*('Golden Rulebook-CDErule level'!$A$4:$A$4620=$B718)*('Golden Rulebook-CDErule level'!$AA$4:$AA$4620="Active"),""),SUM(--ISNUMBER(SEARCH(","&amp;SUBSTITUTE(SUBSTITUTE($C718," ",""),CHAR(160),"")&amp;",",","&amp;SUBSTITUTE(SUBSTITUTE(_xlpm.ids," ",""),CHAR(160),"")&amp;","))))</f>
        <v>0</v>
      </c>
      <c r="I718" s="18">
        <f>COUNTIFS('Golden Rulebook-CDErule level'!$E:$E,$C718,'Golden Rulebook-CDErule level'!$L:$L,I$28,'Golden Rulebook-CDErule level'!$A:$A,$B718,'Golden Rulebook-CDErule level'!$AA:$AA,"Active")</f>
        <v>0</v>
      </c>
      <c r="J718" s="18">
        <f>COUNTIFS('Golden Rulebook-CDErule level'!$E:$E,$C718,'Golden Rulebook-CDErule level'!$L:$L,J$28,'Golden Rulebook-CDErule level'!$A:$A,$B718,'Golden Rulebook-CDErule level'!$AA:$AA,"Active")</f>
        <v>2</v>
      </c>
    </row>
    <row r="719" spans="2:10" hidden="1">
      <c r="B719" s="111" t="str">
        <f>_xlfn.XLOOKUP(C719,'In-scope Attributes'!B:B,'In-scope Attributes'!H:H,"")</f>
        <v>Sprint 3</v>
      </c>
      <c r="C719" s="135" t="s">
        <v>138</v>
      </c>
      <c r="D719" s="135" t="s">
        <v>137</v>
      </c>
      <c r="E719" s="135" t="s">
        <v>81</v>
      </c>
      <c r="F719" s="135" t="s">
        <v>80</v>
      </c>
      <c r="G719" s="18">
        <f>COUNTIFS('Golden Rulebook-CDErule level'!$E:$E,$C719,'Golden Rulebook-CDErule level'!$L:$L,G$28,'Golden Rulebook-CDErule level'!$A:$A,$B719,'Golden Rulebook-CDErule level'!$AA:$AA,"Active")</f>
        <v>1</v>
      </c>
      <c r="H719" s="18" cm="1">
        <f t="array" ref="H719">_xlfn.LET(_xlpm.ids,_xlfn._xlws.FILTER('Golden Rulebook-CDErule level'!$S$4:$S$4620,('Golden Rulebook-CDErule level'!$L$4:$L$4620=H$28)*('Golden Rulebook-CDErule level'!$A$4:$A$4620=$B719)*('Golden Rulebook-CDErule level'!$AA$4:$AA$4620="Active"),""),SUM(--ISNUMBER(SEARCH(","&amp;SUBSTITUTE(SUBSTITUTE($C719," ",""),CHAR(160),"")&amp;",",","&amp;SUBSTITUTE(SUBSTITUTE(_xlpm.ids," ",""),CHAR(160),"")&amp;","))))</f>
        <v>1</v>
      </c>
      <c r="I719" s="18">
        <f>COUNTIFS('Golden Rulebook-CDErule level'!$E:$E,$C719,'Golden Rulebook-CDErule level'!$L:$L,I$28,'Golden Rulebook-CDErule level'!$A:$A,$B719,'Golden Rulebook-CDErule level'!$AA:$AA,"Active")</f>
        <v>0</v>
      </c>
      <c r="J719" s="18">
        <f>COUNTIFS('Golden Rulebook-CDErule level'!$E:$E,$C719,'Golden Rulebook-CDErule level'!$L:$L,J$28,'Golden Rulebook-CDErule level'!$A:$A,$B719,'Golden Rulebook-CDErule level'!$AA:$AA,"Active")</f>
        <v>2</v>
      </c>
    </row>
    <row r="720" spans="2:10" hidden="1">
      <c r="B720" s="111" t="str">
        <f>_xlfn.XLOOKUP(C720,'In-scope Attributes'!B:B,'In-scope Attributes'!H:H,"")</f>
        <v>Sprint 3</v>
      </c>
      <c r="C720" s="135" t="s">
        <v>148</v>
      </c>
      <c r="D720" s="135" t="s">
        <v>147</v>
      </c>
      <c r="E720" s="135" t="s">
        <v>81</v>
      </c>
      <c r="F720" s="135" t="s">
        <v>80</v>
      </c>
      <c r="G720" s="18">
        <f>COUNTIFS('Golden Rulebook-CDErule level'!$E:$E,$C720,'Golden Rulebook-CDErule level'!$L:$L,G$28,'Golden Rulebook-CDErule level'!$A:$A,$B720,'Golden Rulebook-CDErule level'!$AA:$AA,"Active")</f>
        <v>1</v>
      </c>
      <c r="H720" s="18" cm="1">
        <f t="array" ref="H720">_xlfn.LET(_xlpm.ids,_xlfn._xlws.FILTER('Golden Rulebook-CDErule level'!$S$4:$S$4620,('Golden Rulebook-CDErule level'!$L$4:$L$4620=H$28)*('Golden Rulebook-CDErule level'!$A$4:$A$4620=$B720)*('Golden Rulebook-CDErule level'!$AA$4:$AA$4620="Active"),""),SUM(--ISNUMBER(SEARCH(","&amp;SUBSTITUTE(SUBSTITUTE($C720," ",""),CHAR(160),"")&amp;",",","&amp;SUBSTITUTE(SUBSTITUTE(_xlpm.ids," ",""),CHAR(160),"")&amp;","))))</f>
        <v>0</v>
      </c>
      <c r="I720" s="18">
        <f>COUNTIFS('Golden Rulebook-CDErule level'!$E:$E,$C720,'Golden Rulebook-CDErule level'!$L:$L,I$28,'Golden Rulebook-CDErule level'!$A:$A,$B720,'Golden Rulebook-CDErule level'!$AA:$AA,"Active")</f>
        <v>0</v>
      </c>
      <c r="J720" s="18">
        <f>COUNTIFS('Golden Rulebook-CDErule level'!$E:$E,$C720,'Golden Rulebook-CDErule level'!$L:$L,J$28,'Golden Rulebook-CDErule level'!$A:$A,$B720,'Golden Rulebook-CDErule level'!$AA:$AA,"Active")</f>
        <v>3</v>
      </c>
    </row>
    <row r="721" spans="2:10" hidden="1">
      <c r="B721" s="111" t="str">
        <f>_xlfn.XLOOKUP(C721,'In-scope Attributes'!B:B,'In-scope Attributes'!H:H,"")</f>
        <v>Sprint 3</v>
      </c>
      <c r="C721" s="135" t="s">
        <v>158</v>
      </c>
      <c r="D721" s="135" t="s">
        <v>157</v>
      </c>
      <c r="E721" s="135" t="s">
        <v>81</v>
      </c>
      <c r="F721" s="135" t="s">
        <v>80</v>
      </c>
      <c r="G721" s="18">
        <f>COUNTIFS('Golden Rulebook-CDErule level'!$E:$E,$C721,'Golden Rulebook-CDErule level'!$L:$L,G$28,'Golden Rulebook-CDErule level'!$A:$A,$B721,'Golden Rulebook-CDErule level'!$AA:$AA,"Active")</f>
        <v>1</v>
      </c>
      <c r="H721" s="18" cm="1">
        <f t="array" ref="H721">_xlfn.LET(_xlpm.ids,_xlfn._xlws.FILTER('Golden Rulebook-CDErule level'!$S$4:$S$4620,('Golden Rulebook-CDErule level'!$L$4:$L$4620=H$28)*('Golden Rulebook-CDErule level'!$A$4:$A$4620=$B721)*('Golden Rulebook-CDErule level'!$AA$4:$AA$4620="Active"),""),SUM(--ISNUMBER(SEARCH(","&amp;SUBSTITUTE(SUBSTITUTE($C721," ",""),CHAR(160),"")&amp;",",","&amp;SUBSTITUTE(SUBSTITUTE(_xlpm.ids," ",""),CHAR(160),"")&amp;","))))</f>
        <v>0</v>
      </c>
      <c r="I721" s="18">
        <f>COUNTIFS('Golden Rulebook-CDErule level'!$E:$E,$C721,'Golden Rulebook-CDErule level'!$L:$L,I$28,'Golden Rulebook-CDErule level'!$A:$A,$B721,'Golden Rulebook-CDErule level'!$AA:$AA,"Active")</f>
        <v>0</v>
      </c>
      <c r="J721" s="18">
        <f>COUNTIFS('Golden Rulebook-CDErule level'!$E:$E,$C721,'Golden Rulebook-CDErule level'!$L:$L,J$28,'Golden Rulebook-CDErule level'!$A:$A,$B721,'Golden Rulebook-CDErule level'!$AA:$AA,"Active")</f>
        <v>2</v>
      </c>
    </row>
    <row r="722" spans="2:10" hidden="1">
      <c r="B722" s="111" t="str">
        <f>_xlfn.XLOOKUP(C722,'In-scope Attributes'!B:B,'In-scope Attributes'!H:H,"")</f>
        <v>Sprint 3</v>
      </c>
      <c r="C722" s="135" t="s">
        <v>168</v>
      </c>
      <c r="D722" s="135" t="s">
        <v>167</v>
      </c>
      <c r="E722" s="135" t="s">
        <v>81</v>
      </c>
      <c r="F722" s="135" t="s">
        <v>80</v>
      </c>
      <c r="G722" s="18">
        <f>COUNTIFS('Golden Rulebook-CDErule level'!$E:$E,$C722,'Golden Rulebook-CDErule level'!$L:$L,G$28,'Golden Rulebook-CDErule level'!$A:$A,$B722,'Golden Rulebook-CDErule level'!$AA:$AA,"Active")</f>
        <v>1</v>
      </c>
      <c r="H722" s="18" cm="1">
        <f t="array" ref="H722">_xlfn.LET(_xlpm.ids,_xlfn._xlws.FILTER('Golden Rulebook-CDErule level'!$S$4:$S$4620,('Golden Rulebook-CDErule level'!$L$4:$L$4620=H$28)*('Golden Rulebook-CDErule level'!$A$4:$A$4620=$B722)*('Golden Rulebook-CDErule level'!$AA$4:$AA$4620="Active"),""),SUM(--ISNUMBER(SEARCH(","&amp;SUBSTITUTE(SUBSTITUTE($C722," ",""),CHAR(160),"")&amp;",",","&amp;SUBSTITUTE(SUBSTITUTE(_xlpm.ids," ",""),CHAR(160),"")&amp;","))))</f>
        <v>0</v>
      </c>
      <c r="I722" s="18">
        <f>COUNTIFS('Golden Rulebook-CDErule level'!$E:$E,$C722,'Golden Rulebook-CDErule level'!$L:$L,I$28,'Golden Rulebook-CDErule level'!$A:$A,$B722,'Golden Rulebook-CDErule level'!$AA:$AA,"Active")</f>
        <v>0</v>
      </c>
      <c r="J722" s="18">
        <f>COUNTIFS('Golden Rulebook-CDErule level'!$E:$E,$C722,'Golden Rulebook-CDErule level'!$L:$L,J$28,'Golden Rulebook-CDErule level'!$A:$A,$B722,'Golden Rulebook-CDErule level'!$AA:$AA,"Active")</f>
        <v>3</v>
      </c>
    </row>
    <row r="723" spans="2:10" hidden="1">
      <c r="B723" s="111" t="str">
        <f>_xlfn.XLOOKUP(C723,'In-scope Attributes'!B:B,'In-scope Attributes'!H:H,"")</f>
        <v>Sprint 3</v>
      </c>
      <c r="C723" s="135" t="s">
        <v>178</v>
      </c>
      <c r="D723" s="135" t="s">
        <v>177</v>
      </c>
      <c r="E723" s="135" t="s">
        <v>81</v>
      </c>
      <c r="F723" s="135" t="s">
        <v>80</v>
      </c>
      <c r="G723" s="18">
        <f>COUNTIFS('Golden Rulebook-CDErule level'!$E:$E,$C723,'Golden Rulebook-CDErule level'!$L:$L,G$28,'Golden Rulebook-CDErule level'!$A:$A,$B723,'Golden Rulebook-CDErule level'!$AA:$AA,"Active")</f>
        <v>1</v>
      </c>
      <c r="H723" s="18" cm="1">
        <f t="array" ref="H723">_xlfn.LET(_xlpm.ids,_xlfn._xlws.FILTER('Golden Rulebook-CDErule level'!$S$4:$S$4620,('Golden Rulebook-CDErule level'!$L$4:$L$4620=H$28)*('Golden Rulebook-CDErule level'!$A$4:$A$4620=$B723)*('Golden Rulebook-CDErule level'!$AA$4:$AA$4620="Active"),""),SUM(--ISNUMBER(SEARCH(","&amp;SUBSTITUTE(SUBSTITUTE($C723," ",""),CHAR(160),"")&amp;",",","&amp;SUBSTITUTE(SUBSTITUTE(_xlpm.ids," ",""),CHAR(160),"")&amp;","))))</f>
        <v>0</v>
      </c>
      <c r="I723" s="18">
        <f>COUNTIFS('Golden Rulebook-CDErule level'!$E:$E,$C723,'Golden Rulebook-CDErule level'!$L:$L,I$28,'Golden Rulebook-CDErule level'!$A:$A,$B723,'Golden Rulebook-CDErule level'!$AA:$AA,"Active")</f>
        <v>0</v>
      </c>
      <c r="J723" s="18">
        <f>COUNTIFS('Golden Rulebook-CDErule level'!$E:$E,$C723,'Golden Rulebook-CDErule level'!$L:$L,J$28,'Golden Rulebook-CDErule level'!$A:$A,$B723,'Golden Rulebook-CDErule level'!$AA:$AA,"Active")</f>
        <v>2</v>
      </c>
    </row>
    <row r="724" spans="2:10" hidden="1">
      <c r="B724" s="111" t="str">
        <f>_xlfn.XLOOKUP(C724,'In-scope Attributes'!B:B,'In-scope Attributes'!H:H,"")</f>
        <v>Sprint 3</v>
      </c>
      <c r="C724" s="135" t="s">
        <v>188</v>
      </c>
      <c r="D724" s="135" t="s">
        <v>187</v>
      </c>
      <c r="E724" s="135" t="s">
        <v>81</v>
      </c>
      <c r="F724" s="135" t="s">
        <v>80</v>
      </c>
      <c r="G724" s="18">
        <f>COUNTIFS('Golden Rulebook-CDErule level'!$E:$E,$C724,'Golden Rulebook-CDErule level'!$L:$L,G$28,'Golden Rulebook-CDErule level'!$A:$A,$B724,'Golden Rulebook-CDErule level'!$AA:$AA,"Active")</f>
        <v>1</v>
      </c>
      <c r="H724" s="18" cm="1">
        <f t="array" ref="H724">_xlfn.LET(_xlpm.ids,_xlfn._xlws.FILTER('Golden Rulebook-CDErule level'!$S$4:$S$4620,('Golden Rulebook-CDErule level'!$L$4:$L$4620=H$28)*('Golden Rulebook-CDErule level'!$A$4:$A$4620=$B724)*('Golden Rulebook-CDErule level'!$AA$4:$AA$4620="Active"),""),SUM(--ISNUMBER(SEARCH(","&amp;SUBSTITUTE(SUBSTITUTE($C724," ",""),CHAR(160),"")&amp;",",","&amp;SUBSTITUTE(SUBSTITUTE(_xlpm.ids," ",""),CHAR(160),"")&amp;","))))</f>
        <v>1</v>
      </c>
      <c r="I724" s="18">
        <f>COUNTIFS('Golden Rulebook-CDErule level'!$E:$E,$C724,'Golden Rulebook-CDErule level'!$L:$L,I$28,'Golden Rulebook-CDErule level'!$A:$A,$B724,'Golden Rulebook-CDErule level'!$AA:$AA,"Active")</f>
        <v>0</v>
      </c>
      <c r="J724" s="18">
        <f>COUNTIFS('Golden Rulebook-CDErule level'!$E:$E,$C724,'Golden Rulebook-CDErule level'!$L:$L,J$28,'Golden Rulebook-CDErule level'!$A:$A,$B724,'Golden Rulebook-CDErule level'!$AA:$AA,"Active")</f>
        <v>2</v>
      </c>
    </row>
    <row r="725" spans="2:10" hidden="1">
      <c r="B725" s="111" t="str">
        <f>_xlfn.XLOOKUP(C725,'In-scope Attributes'!B:B,'In-scope Attributes'!H:H,"")</f>
        <v>Sprint 3</v>
      </c>
      <c r="C725" s="135" t="s">
        <v>198</v>
      </c>
      <c r="D725" s="135" t="s">
        <v>197</v>
      </c>
      <c r="E725" s="135" t="s">
        <v>81</v>
      </c>
      <c r="F725" s="135" t="s">
        <v>80</v>
      </c>
      <c r="G725" s="18">
        <f>COUNTIFS('Golden Rulebook-CDErule level'!$E:$E,$C725,'Golden Rulebook-CDErule level'!$L:$L,G$28,'Golden Rulebook-CDErule level'!$A:$A,$B725,'Golden Rulebook-CDErule level'!$AA:$AA,"Active")</f>
        <v>1</v>
      </c>
      <c r="H725" s="18" cm="1">
        <f t="array" ref="H725">_xlfn.LET(_xlpm.ids,_xlfn._xlws.FILTER('Golden Rulebook-CDErule level'!$S$4:$S$4620,('Golden Rulebook-CDErule level'!$L$4:$L$4620=H$28)*('Golden Rulebook-CDErule level'!$A$4:$A$4620=$B725)*('Golden Rulebook-CDErule level'!$AA$4:$AA$4620="Active"),""),SUM(--ISNUMBER(SEARCH(","&amp;SUBSTITUTE(SUBSTITUTE($C725," ",""),CHAR(160),"")&amp;",",","&amp;SUBSTITUTE(SUBSTITUTE(_xlpm.ids," ",""),CHAR(160),"")&amp;","))))</f>
        <v>0</v>
      </c>
      <c r="I725" s="18">
        <f>COUNTIFS('Golden Rulebook-CDErule level'!$E:$E,$C725,'Golden Rulebook-CDErule level'!$L:$L,I$28,'Golden Rulebook-CDErule level'!$A:$A,$B725,'Golden Rulebook-CDErule level'!$AA:$AA,"Active")</f>
        <v>0</v>
      </c>
      <c r="J725" s="18">
        <f>COUNTIFS('Golden Rulebook-CDErule level'!$E:$E,$C725,'Golden Rulebook-CDErule level'!$L:$L,J$28,'Golden Rulebook-CDErule level'!$A:$A,$B725,'Golden Rulebook-CDErule level'!$AA:$AA,"Active")</f>
        <v>3</v>
      </c>
    </row>
    <row r="726" spans="2:10" hidden="1">
      <c r="B726" s="111" t="str">
        <f>_xlfn.XLOOKUP(C726,'In-scope Attributes'!B:B,'In-scope Attributes'!H:H,"")</f>
        <v>Sprint 3</v>
      </c>
      <c r="C726" s="135" t="s">
        <v>16055</v>
      </c>
      <c r="D726" s="135" t="s">
        <v>16054</v>
      </c>
      <c r="E726" s="135" t="s">
        <v>81</v>
      </c>
      <c r="F726" s="135" t="s">
        <v>80</v>
      </c>
      <c r="G726" s="18">
        <f>COUNTIFS('Golden Rulebook-CDErule level'!$E:$E,$C726,'Golden Rulebook-CDErule level'!$L:$L,G$28,'Golden Rulebook-CDErule level'!$A:$A,$B726,'Golden Rulebook-CDErule level'!$AA:$AA,"Active")</f>
        <v>1</v>
      </c>
      <c r="H726" s="18" cm="1">
        <f t="array" ref="H726">_xlfn.LET(_xlpm.ids,_xlfn._xlws.FILTER('Golden Rulebook-CDErule level'!$S$4:$S$4620,('Golden Rulebook-CDErule level'!$L$4:$L$4620=H$28)*('Golden Rulebook-CDErule level'!$A$4:$A$4620=$B726)*('Golden Rulebook-CDErule level'!$AA$4:$AA$4620="Active"),""),SUM(--ISNUMBER(SEARCH(","&amp;SUBSTITUTE(SUBSTITUTE($C726," ",""),CHAR(160),"")&amp;",",","&amp;SUBSTITUTE(SUBSTITUTE(_xlpm.ids," ",""),CHAR(160),"")&amp;","))))</f>
        <v>1</v>
      </c>
      <c r="I726" s="18">
        <f>COUNTIFS('Golden Rulebook-CDErule level'!$E:$E,$C726,'Golden Rulebook-CDErule level'!$L:$L,I$28,'Golden Rulebook-CDErule level'!$A:$A,$B726,'Golden Rulebook-CDErule level'!$AA:$AA,"Active")</f>
        <v>0</v>
      </c>
      <c r="J726" s="18">
        <f>COUNTIFS('Golden Rulebook-CDErule level'!$E:$E,$C726,'Golden Rulebook-CDErule level'!$L:$L,J$28,'Golden Rulebook-CDErule level'!$A:$A,$B726,'Golden Rulebook-CDErule level'!$AA:$AA,"Active")</f>
        <v>2</v>
      </c>
    </row>
    <row r="727" spans="2:10" hidden="1">
      <c r="B727" s="111" t="str">
        <f>_xlfn.XLOOKUP(C727,'In-scope Attributes'!B:B,'In-scope Attributes'!H:H,"")</f>
        <v>Sprint 3</v>
      </c>
      <c r="C727" s="135" t="s">
        <v>208</v>
      </c>
      <c r="D727" s="135" t="s">
        <v>207</v>
      </c>
      <c r="E727" s="135" t="s">
        <v>81</v>
      </c>
      <c r="F727" s="135" t="s">
        <v>80</v>
      </c>
      <c r="G727" s="18">
        <f>COUNTIFS('Golden Rulebook-CDErule level'!$E:$E,$C727,'Golden Rulebook-CDErule level'!$L:$L,G$28,'Golden Rulebook-CDErule level'!$A:$A,$B727,'Golden Rulebook-CDErule level'!$AA:$AA,"Active")</f>
        <v>1</v>
      </c>
      <c r="H727" s="18" cm="1">
        <f t="array" ref="H727">_xlfn.LET(_xlpm.ids,_xlfn._xlws.FILTER('Golden Rulebook-CDErule level'!$S$4:$S$4620,('Golden Rulebook-CDErule level'!$L$4:$L$4620=H$28)*('Golden Rulebook-CDErule level'!$A$4:$A$4620=$B727)*('Golden Rulebook-CDErule level'!$AA$4:$AA$4620="Active"),""),SUM(--ISNUMBER(SEARCH(","&amp;SUBSTITUTE(SUBSTITUTE($C727," ",""),CHAR(160),"")&amp;",",","&amp;SUBSTITUTE(SUBSTITUTE(_xlpm.ids," ",""),CHAR(160),"")&amp;","))))</f>
        <v>0</v>
      </c>
      <c r="I727" s="18">
        <f>COUNTIFS('Golden Rulebook-CDErule level'!$E:$E,$C727,'Golden Rulebook-CDErule level'!$L:$L,I$28,'Golden Rulebook-CDErule level'!$A:$A,$B727,'Golden Rulebook-CDErule level'!$AA:$AA,"Active")</f>
        <v>0</v>
      </c>
      <c r="J727" s="18">
        <f>COUNTIFS('Golden Rulebook-CDErule level'!$E:$E,$C727,'Golden Rulebook-CDErule level'!$L:$L,J$28,'Golden Rulebook-CDErule level'!$A:$A,$B727,'Golden Rulebook-CDErule level'!$AA:$AA,"Active")</f>
        <v>3</v>
      </c>
    </row>
    <row r="728" spans="2:10" hidden="1">
      <c r="B728" s="111" t="str">
        <f>_xlfn.XLOOKUP(C728,'In-scope Attributes'!B:B,'In-scope Attributes'!H:H,"")</f>
        <v>Sprint 3</v>
      </c>
      <c r="C728" s="135" t="s">
        <v>218</v>
      </c>
      <c r="D728" s="135" t="s">
        <v>217</v>
      </c>
      <c r="E728" s="135" t="s">
        <v>81</v>
      </c>
      <c r="F728" s="135" t="s">
        <v>80</v>
      </c>
      <c r="G728" s="18">
        <f>COUNTIFS('Golden Rulebook-CDErule level'!$E:$E,$C728,'Golden Rulebook-CDErule level'!$L:$L,G$28,'Golden Rulebook-CDErule level'!$A:$A,$B728,'Golden Rulebook-CDErule level'!$AA:$AA,"Active")</f>
        <v>1</v>
      </c>
      <c r="H728" s="18" cm="1">
        <f t="array" ref="H728">_xlfn.LET(_xlpm.ids,_xlfn._xlws.FILTER('Golden Rulebook-CDErule level'!$S$4:$S$4620,('Golden Rulebook-CDErule level'!$L$4:$L$4620=H$28)*('Golden Rulebook-CDErule level'!$A$4:$A$4620=$B728)*('Golden Rulebook-CDErule level'!$AA$4:$AA$4620="Active"),""),SUM(--ISNUMBER(SEARCH(","&amp;SUBSTITUTE(SUBSTITUTE($C728," ",""),CHAR(160),"")&amp;",",","&amp;SUBSTITUTE(SUBSTITUTE(_xlpm.ids," ",""),CHAR(160),"")&amp;","))))</f>
        <v>1</v>
      </c>
      <c r="I728" s="18">
        <f>COUNTIFS('Golden Rulebook-CDErule level'!$E:$E,$C728,'Golden Rulebook-CDErule level'!$L:$L,I$28,'Golden Rulebook-CDErule level'!$A:$A,$B728,'Golden Rulebook-CDErule level'!$AA:$AA,"Active")</f>
        <v>0</v>
      </c>
      <c r="J728" s="18">
        <f>COUNTIFS('Golden Rulebook-CDErule level'!$E:$E,$C728,'Golden Rulebook-CDErule level'!$L:$L,J$28,'Golden Rulebook-CDErule level'!$A:$A,$B728,'Golden Rulebook-CDErule level'!$AA:$AA,"Active")</f>
        <v>3</v>
      </c>
    </row>
    <row r="729" spans="2:10" hidden="1">
      <c r="B729" s="111" t="str">
        <f>_xlfn.XLOOKUP(C729,'In-scope Attributes'!B:B,'In-scope Attributes'!H:H,"")</f>
        <v>Sprint 3</v>
      </c>
      <c r="C729" s="135" t="s">
        <v>228</v>
      </c>
      <c r="D729" s="135" t="s">
        <v>227</v>
      </c>
      <c r="E729" s="135" t="s">
        <v>81</v>
      </c>
      <c r="F729" s="135" t="s">
        <v>80</v>
      </c>
      <c r="G729" s="18">
        <f>COUNTIFS('Golden Rulebook-CDErule level'!$E:$E,$C729,'Golden Rulebook-CDErule level'!$L:$L,G$28,'Golden Rulebook-CDErule level'!$A:$A,$B729,'Golden Rulebook-CDErule level'!$AA:$AA,"Active")</f>
        <v>1</v>
      </c>
      <c r="H729" s="18" cm="1">
        <f t="array" ref="H729">_xlfn.LET(_xlpm.ids,_xlfn._xlws.FILTER('Golden Rulebook-CDErule level'!$S$4:$S$4620,('Golden Rulebook-CDErule level'!$L$4:$L$4620=H$28)*('Golden Rulebook-CDErule level'!$A$4:$A$4620=$B729)*('Golden Rulebook-CDErule level'!$AA$4:$AA$4620="Active"),""),SUM(--ISNUMBER(SEARCH(","&amp;SUBSTITUTE(SUBSTITUTE($C729," ",""),CHAR(160),"")&amp;",",","&amp;SUBSTITUTE(SUBSTITUTE(_xlpm.ids," ",""),CHAR(160),"")&amp;","))))</f>
        <v>1</v>
      </c>
      <c r="I729" s="18">
        <f>COUNTIFS('Golden Rulebook-CDErule level'!$E:$E,$C729,'Golden Rulebook-CDErule level'!$L:$L,I$28,'Golden Rulebook-CDErule level'!$A:$A,$B729,'Golden Rulebook-CDErule level'!$AA:$AA,"Active")</f>
        <v>0</v>
      </c>
      <c r="J729" s="18">
        <f>COUNTIFS('Golden Rulebook-CDErule level'!$E:$E,$C729,'Golden Rulebook-CDErule level'!$L:$L,J$28,'Golden Rulebook-CDErule level'!$A:$A,$B729,'Golden Rulebook-CDErule level'!$AA:$AA,"Active")</f>
        <v>2</v>
      </c>
    </row>
    <row r="730" spans="2:10" hidden="1">
      <c r="B730" s="111" t="str">
        <f>_xlfn.XLOOKUP(C730,'In-scope Attributes'!B:B,'In-scope Attributes'!H:H,"")</f>
        <v>Sprint 3</v>
      </c>
      <c r="C730" s="135" t="s">
        <v>238</v>
      </c>
      <c r="D730" s="135" t="s">
        <v>237</v>
      </c>
      <c r="E730" s="135" t="s">
        <v>81</v>
      </c>
      <c r="F730" s="135" t="s">
        <v>80</v>
      </c>
      <c r="G730" s="18">
        <f>COUNTIFS('Golden Rulebook-CDErule level'!$E:$E,$C730,'Golden Rulebook-CDErule level'!$L:$L,G$28,'Golden Rulebook-CDErule level'!$A:$A,$B730,'Golden Rulebook-CDErule level'!$AA:$AA,"Active")</f>
        <v>1</v>
      </c>
      <c r="H730" s="18" cm="1">
        <f t="array" ref="H730">_xlfn.LET(_xlpm.ids,_xlfn._xlws.FILTER('Golden Rulebook-CDErule level'!$S$4:$S$4620,('Golden Rulebook-CDErule level'!$L$4:$L$4620=H$28)*('Golden Rulebook-CDErule level'!$A$4:$A$4620=$B730)*('Golden Rulebook-CDErule level'!$AA$4:$AA$4620="Active"),""),SUM(--ISNUMBER(SEARCH(","&amp;SUBSTITUTE(SUBSTITUTE($C730," ",""),CHAR(160),"")&amp;",",","&amp;SUBSTITUTE(SUBSTITUTE(_xlpm.ids," ",""),CHAR(160),"")&amp;","))))</f>
        <v>0</v>
      </c>
      <c r="I730" s="18">
        <f>COUNTIFS('Golden Rulebook-CDErule level'!$E:$E,$C730,'Golden Rulebook-CDErule level'!$L:$L,I$28,'Golden Rulebook-CDErule level'!$A:$A,$B730,'Golden Rulebook-CDErule level'!$AA:$AA,"Active")</f>
        <v>0</v>
      </c>
      <c r="J730" s="18">
        <f>COUNTIFS('Golden Rulebook-CDErule level'!$E:$E,$C730,'Golden Rulebook-CDErule level'!$L:$L,J$28,'Golden Rulebook-CDErule level'!$A:$A,$B730,'Golden Rulebook-CDErule level'!$AA:$AA,"Active")</f>
        <v>3</v>
      </c>
    </row>
    <row r="731" spans="2:10" hidden="1">
      <c r="B731" s="111" t="str">
        <f>_xlfn.XLOOKUP(C731,'In-scope Attributes'!B:B,'In-scope Attributes'!H:H,"")</f>
        <v>Sprint 3</v>
      </c>
      <c r="C731" s="135" t="s">
        <v>248</v>
      </c>
      <c r="D731" s="135" t="s">
        <v>247</v>
      </c>
      <c r="E731" s="135" t="s">
        <v>81</v>
      </c>
      <c r="F731" s="135" t="s">
        <v>80</v>
      </c>
      <c r="G731" s="18">
        <f>COUNTIFS('Golden Rulebook-CDErule level'!$E:$E,$C731,'Golden Rulebook-CDErule level'!$L:$L,G$28,'Golden Rulebook-CDErule level'!$A:$A,$B731,'Golden Rulebook-CDErule level'!$AA:$AA,"Active")</f>
        <v>1</v>
      </c>
      <c r="H731" s="18" cm="1">
        <f t="array" ref="H731">_xlfn.LET(_xlpm.ids,_xlfn._xlws.FILTER('Golden Rulebook-CDErule level'!$S$4:$S$4620,('Golden Rulebook-CDErule level'!$L$4:$L$4620=H$28)*('Golden Rulebook-CDErule level'!$A$4:$A$4620=$B731)*('Golden Rulebook-CDErule level'!$AA$4:$AA$4620="Active"),""),SUM(--ISNUMBER(SEARCH(","&amp;SUBSTITUTE(SUBSTITUTE($C731," ",""),CHAR(160),"")&amp;",",","&amp;SUBSTITUTE(SUBSTITUTE(_xlpm.ids," ",""),CHAR(160),"")&amp;","))))</f>
        <v>1</v>
      </c>
      <c r="I731" s="18">
        <f>COUNTIFS('Golden Rulebook-CDErule level'!$E:$E,$C731,'Golden Rulebook-CDErule level'!$L:$L,I$28,'Golden Rulebook-CDErule level'!$A:$A,$B731,'Golden Rulebook-CDErule level'!$AA:$AA,"Active")</f>
        <v>0</v>
      </c>
      <c r="J731" s="18">
        <f>COUNTIFS('Golden Rulebook-CDErule level'!$E:$E,$C731,'Golden Rulebook-CDErule level'!$L:$L,J$28,'Golden Rulebook-CDErule level'!$A:$A,$B731,'Golden Rulebook-CDErule level'!$AA:$AA,"Active")</f>
        <v>3</v>
      </c>
    </row>
    <row r="732" spans="2:10" hidden="1">
      <c r="B732" s="111" t="str">
        <f>_xlfn.XLOOKUP(C732,'In-scope Attributes'!B:B,'In-scope Attributes'!H:H,"")</f>
        <v>Sprint 3</v>
      </c>
      <c r="C732" s="135" t="s">
        <v>258</v>
      </c>
      <c r="D732" s="135" t="s">
        <v>257</v>
      </c>
      <c r="E732" s="135" t="s">
        <v>81</v>
      </c>
      <c r="F732" s="135" t="s">
        <v>80</v>
      </c>
      <c r="G732" s="18">
        <f>COUNTIFS('Golden Rulebook-CDErule level'!$E:$E,$C732,'Golden Rulebook-CDErule level'!$L:$L,G$28,'Golden Rulebook-CDErule level'!$A:$A,$B732,'Golden Rulebook-CDErule level'!$AA:$AA,"Active")</f>
        <v>1</v>
      </c>
      <c r="H732" s="18" cm="1">
        <f t="array" ref="H732">_xlfn.LET(_xlpm.ids,_xlfn._xlws.FILTER('Golden Rulebook-CDErule level'!$S$4:$S$4620,('Golden Rulebook-CDErule level'!$L$4:$L$4620=H$28)*('Golden Rulebook-CDErule level'!$A$4:$A$4620=$B732)*('Golden Rulebook-CDErule level'!$AA$4:$AA$4620="Active"),""),SUM(--ISNUMBER(SEARCH(","&amp;SUBSTITUTE(SUBSTITUTE($C732," ",""),CHAR(160),"")&amp;",",","&amp;SUBSTITUTE(SUBSTITUTE(_xlpm.ids," ",""),CHAR(160),"")&amp;","))))</f>
        <v>0</v>
      </c>
      <c r="I732" s="18">
        <f>COUNTIFS('Golden Rulebook-CDErule level'!$E:$E,$C732,'Golden Rulebook-CDErule level'!$L:$L,I$28,'Golden Rulebook-CDErule level'!$A:$A,$B732,'Golden Rulebook-CDErule level'!$AA:$AA,"Active")</f>
        <v>0</v>
      </c>
      <c r="J732" s="18">
        <f>COUNTIFS('Golden Rulebook-CDErule level'!$E:$E,$C732,'Golden Rulebook-CDErule level'!$L:$L,J$28,'Golden Rulebook-CDErule level'!$A:$A,$B732,'Golden Rulebook-CDErule level'!$AA:$AA,"Active")</f>
        <v>2</v>
      </c>
    </row>
    <row r="733" spans="2:10" hidden="1">
      <c r="B733" s="111" t="str">
        <f>_xlfn.XLOOKUP(C733,'In-scope Attributes'!B:B,'In-scope Attributes'!H:H,"")</f>
        <v>Sprint 3</v>
      </c>
      <c r="C733" s="135" t="s">
        <v>268</v>
      </c>
      <c r="D733" s="135" t="s">
        <v>267</v>
      </c>
      <c r="E733" s="135" t="s">
        <v>81</v>
      </c>
      <c r="F733" s="135" t="s">
        <v>80</v>
      </c>
      <c r="G733" s="18">
        <f>COUNTIFS('Golden Rulebook-CDErule level'!$E:$E,$C733,'Golden Rulebook-CDErule level'!$L:$L,G$28,'Golden Rulebook-CDErule level'!$A:$A,$B733,'Golden Rulebook-CDErule level'!$AA:$AA,"Active")</f>
        <v>1</v>
      </c>
      <c r="H733" s="18" cm="1">
        <f t="array" ref="H733">_xlfn.LET(_xlpm.ids,_xlfn._xlws.FILTER('Golden Rulebook-CDErule level'!$S$4:$S$4620,('Golden Rulebook-CDErule level'!$L$4:$L$4620=H$28)*('Golden Rulebook-CDErule level'!$A$4:$A$4620=$B733)*('Golden Rulebook-CDErule level'!$AA$4:$AA$4620="Active"),""),SUM(--ISNUMBER(SEARCH(","&amp;SUBSTITUTE(SUBSTITUTE($C733," ",""),CHAR(160),"")&amp;",",","&amp;SUBSTITUTE(SUBSTITUTE(_xlpm.ids," ",""),CHAR(160),"")&amp;","))))</f>
        <v>0</v>
      </c>
      <c r="I733" s="18">
        <f>COUNTIFS('Golden Rulebook-CDErule level'!$E:$E,$C733,'Golden Rulebook-CDErule level'!$L:$L,I$28,'Golden Rulebook-CDErule level'!$A:$A,$B733,'Golden Rulebook-CDErule level'!$AA:$AA,"Active")</f>
        <v>0</v>
      </c>
      <c r="J733" s="18">
        <f>COUNTIFS('Golden Rulebook-CDErule level'!$E:$E,$C733,'Golden Rulebook-CDErule level'!$L:$L,J$28,'Golden Rulebook-CDErule level'!$A:$A,$B733,'Golden Rulebook-CDErule level'!$AA:$AA,"Active")</f>
        <v>2</v>
      </c>
    </row>
    <row r="734" spans="2:10" hidden="1">
      <c r="B734" s="111" t="str">
        <f>_xlfn.XLOOKUP(C734,'In-scope Attributes'!B:B,'In-scope Attributes'!H:H,"")</f>
        <v>Sprint 3</v>
      </c>
      <c r="C734" s="135" t="s">
        <v>278</v>
      </c>
      <c r="D734" s="135" t="s">
        <v>277</v>
      </c>
      <c r="E734" s="135" t="s">
        <v>81</v>
      </c>
      <c r="F734" s="135" t="s">
        <v>80</v>
      </c>
      <c r="G734" s="18">
        <f>COUNTIFS('Golden Rulebook-CDErule level'!$E:$E,$C734,'Golden Rulebook-CDErule level'!$L:$L,G$28,'Golden Rulebook-CDErule level'!$A:$A,$B734,'Golden Rulebook-CDErule level'!$AA:$AA,"Active")</f>
        <v>1</v>
      </c>
      <c r="H734" s="18" cm="1">
        <f t="array" ref="H734">_xlfn.LET(_xlpm.ids,_xlfn._xlws.FILTER('Golden Rulebook-CDErule level'!$S$4:$S$4620,('Golden Rulebook-CDErule level'!$L$4:$L$4620=H$28)*('Golden Rulebook-CDErule level'!$A$4:$A$4620=$B734)*('Golden Rulebook-CDErule level'!$AA$4:$AA$4620="Active"),""),SUM(--ISNUMBER(SEARCH(","&amp;SUBSTITUTE(SUBSTITUTE($C734," ",""),CHAR(160),"")&amp;",",","&amp;SUBSTITUTE(SUBSTITUTE(_xlpm.ids," ",""),CHAR(160),"")&amp;","))))</f>
        <v>0</v>
      </c>
      <c r="I734" s="18">
        <f>COUNTIFS('Golden Rulebook-CDErule level'!$E:$E,$C734,'Golden Rulebook-CDErule level'!$L:$L,I$28,'Golden Rulebook-CDErule level'!$A:$A,$B734,'Golden Rulebook-CDErule level'!$AA:$AA,"Active")</f>
        <v>0</v>
      </c>
      <c r="J734" s="18">
        <f>COUNTIFS('Golden Rulebook-CDErule level'!$E:$E,$C734,'Golden Rulebook-CDErule level'!$L:$L,J$28,'Golden Rulebook-CDErule level'!$A:$A,$B734,'Golden Rulebook-CDErule level'!$AA:$AA,"Active")</f>
        <v>2</v>
      </c>
    </row>
    <row r="735" spans="2:10" hidden="1">
      <c r="B735" s="111" t="str">
        <f>_xlfn.XLOOKUP(C735,'In-scope Attributes'!B:B,'In-scope Attributes'!H:H,"")</f>
        <v>Sprint 3</v>
      </c>
      <c r="C735" s="135" t="s">
        <v>288</v>
      </c>
      <c r="D735" s="135" t="s">
        <v>287</v>
      </c>
      <c r="E735" s="135" t="s">
        <v>81</v>
      </c>
      <c r="F735" s="135" t="s">
        <v>80</v>
      </c>
      <c r="G735" s="18">
        <f>COUNTIFS('Golden Rulebook-CDErule level'!$E:$E,$C735,'Golden Rulebook-CDErule level'!$L:$L,G$28,'Golden Rulebook-CDErule level'!$A:$A,$B735,'Golden Rulebook-CDErule level'!$AA:$AA,"Active")</f>
        <v>1</v>
      </c>
      <c r="H735" s="18" cm="1">
        <f t="array" ref="H735">_xlfn.LET(_xlpm.ids,_xlfn._xlws.FILTER('Golden Rulebook-CDErule level'!$S$4:$S$4620,('Golden Rulebook-CDErule level'!$L$4:$L$4620=H$28)*('Golden Rulebook-CDErule level'!$A$4:$A$4620=$B735)*('Golden Rulebook-CDErule level'!$AA$4:$AA$4620="Active"),""),SUM(--ISNUMBER(SEARCH(","&amp;SUBSTITUTE(SUBSTITUTE($C735," ",""),CHAR(160),"")&amp;",",","&amp;SUBSTITUTE(SUBSTITUTE(_xlpm.ids," ",""),CHAR(160),"")&amp;","))))</f>
        <v>1</v>
      </c>
      <c r="I735" s="18">
        <f>COUNTIFS('Golden Rulebook-CDErule level'!$E:$E,$C735,'Golden Rulebook-CDErule level'!$L:$L,I$28,'Golden Rulebook-CDErule level'!$A:$A,$B735,'Golden Rulebook-CDErule level'!$AA:$AA,"Active")</f>
        <v>0</v>
      </c>
      <c r="J735" s="18">
        <f>COUNTIFS('Golden Rulebook-CDErule level'!$E:$E,$C735,'Golden Rulebook-CDErule level'!$L:$L,J$28,'Golden Rulebook-CDErule level'!$A:$A,$B735,'Golden Rulebook-CDErule level'!$AA:$AA,"Active")</f>
        <v>2</v>
      </c>
    </row>
    <row r="736" spans="2:10" hidden="1">
      <c r="B736" s="111" t="str">
        <f>_xlfn.XLOOKUP(C736,'In-scope Attributes'!B:B,'In-scope Attributes'!H:H,"")</f>
        <v>Sprint 3</v>
      </c>
      <c r="C736" s="135" t="s">
        <v>298</v>
      </c>
      <c r="D736" s="135" t="s">
        <v>297</v>
      </c>
      <c r="E736" s="135" t="s">
        <v>81</v>
      </c>
      <c r="F736" s="135" t="s">
        <v>80</v>
      </c>
      <c r="G736" s="18">
        <f>COUNTIFS('Golden Rulebook-CDErule level'!$E:$E,$C736,'Golden Rulebook-CDErule level'!$L:$L,G$28,'Golden Rulebook-CDErule level'!$A:$A,$B736,'Golden Rulebook-CDErule level'!$AA:$AA,"Active")</f>
        <v>1</v>
      </c>
      <c r="H736" s="18" cm="1">
        <f t="array" ref="H736">_xlfn.LET(_xlpm.ids,_xlfn._xlws.FILTER('Golden Rulebook-CDErule level'!$S$4:$S$4620,('Golden Rulebook-CDErule level'!$L$4:$L$4620=H$28)*('Golden Rulebook-CDErule level'!$A$4:$A$4620=$B736)*('Golden Rulebook-CDErule level'!$AA$4:$AA$4620="Active"),""),SUM(--ISNUMBER(SEARCH(","&amp;SUBSTITUTE(SUBSTITUTE($C736," ",""),CHAR(160),"")&amp;",",","&amp;SUBSTITUTE(SUBSTITUTE(_xlpm.ids," ",""),CHAR(160),"")&amp;","))))</f>
        <v>0</v>
      </c>
      <c r="I736" s="18">
        <f>COUNTIFS('Golden Rulebook-CDErule level'!$E:$E,$C736,'Golden Rulebook-CDErule level'!$L:$L,I$28,'Golden Rulebook-CDErule level'!$A:$A,$B736,'Golden Rulebook-CDErule level'!$AA:$AA,"Active")</f>
        <v>0</v>
      </c>
      <c r="J736" s="18">
        <f>COUNTIFS('Golden Rulebook-CDErule level'!$E:$E,$C736,'Golden Rulebook-CDErule level'!$L:$L,J$28,'Golden Rulebook-CDErule level'!$A:$A,$B736,'Golden Rulebook-CDErule level'!$AA:$AA,"Active")</f>
        <v>2</v>
      </c>
    </row>
    <row r="737" spans="2:10" hidden="1">
      <c r="B737" s="111" t="str">
        <f>_xlfn.XLOOKUP(C737,'In-scope Attributes'!B:B,'In-scope Attributes'!H:H,"")</f>
        <v>Sprint 3</v>
      </c>
      <c r="C737" s="135" t="s">
        <v>308</v>
      </c>
      <c r="D737" s="135" t="s">
        <v>307</v>
      </c>
      <c r="E737" s="135" t="s">
        <v>81</v>
      </c>
      <c r="F737" s="135" t="s">
        <v>80</v>
      </c>
      <c r="G737" s="18">
        <f>COUNTIFS('Golden Rulebook-CDErule level'!$E:$E,$C737,'Golden Rulebook-CDErule level'!$L:$L,G$28,'Golden Rulebook-CDErule level'!$A:$A,$B737,'Golden Rulebook-CDErule level'!$AA:$AA,"Active")</f>
        <v>1</v>
      </c>
      <c r="H737" s="18" cm="1">
        <f t="array" ref="H737">_xlfn.LET(_xlpm.ids,_xlfn._xlws.FILTER('Golden Rulebook-CDErule level'!$S$4:$S$4620,('Golden Rulebook-CDErule level'!$L$4:$L$4620=H$28)*('Golden Rulebook-CDErule level'!$A$4:$A$4620=$B737)*('Golden Rulebook-CDErule level'!$AA$4:$AA$4620="Active"),""),SUM(--ISNUMBER(SEARCH(","&amp;SUBSTITUTE(SUBSTITUTE($C737," ",""),CHAR(160),"")&amp;",",","&amp;SUBSTITUTE(SUBSTITUTE(_xlpm.ids," ",""),CHAR(160),"")&amp;","))))</f>
        <v>0</v>
      </c>
      <c r="I737" s="18">
        <f>COUNTIFS('Golden Rulebook-CDErule level'!$E:$E,$C737,'Golden Rulebook-CDErule level'!$L:$L,I$28,'Golden Rulebook-CDErule level'!$A:$A,$B737,'Golden Rulebook-CDErule level'!$AA:$AA,"Active")</f>
        <v>0</v>
      </c>
      <c r="J737" s="18">
        <f>COUNTIFS('Golden Rulebook-CDErule level'!$E:$E,$C737,'Golden Rulebook-CDErule level'!$L:$L,J$28,'Golden Rulebook-CDErule level'!$A:$A,$B737,'Golden Rulebook-CDErule level'!$AA:$AA,"Active")</f>
        <v>2</v>
      </c>
    </row>
    <row r="738" spans="2:10" hidden="1">
      <c r="B738" s="111" t="str">
        <f>_xlfn.XLOOKUP(C738,'In-scope Attributes'!B:B,'In-scope Attributes'!H:H,"")</f>
        <v>Sprint 3</v>
      </c>
      <c r="C738" s="135" t="s">
        <v>318</v>
      </c>
      <c r="D738" s="135" t="s">
        <v>317</v>
      </c>
      <c r="E738" s="135" t="s">
        <v>81</v>
      </c>
      <c r="F738" s="135" t="s">
        <v>80</v>
      </c>
      <c r="G738" s="18">
        <f>COUNTIFS('Golden Rulebook-CDErule level'!$E:$E,$C738,'Golden Rulebook-CDErule level'!$L:$L,G$28,'Golden Rulebook-CDErule level'!$A:$A,$B738,'Golden Rulebook-CDErule level'!$AA:$AA,"Active")</f>
        <v>1</v>
      </c>
      <c r="H738" s="18" cm="1">
        <f t="array" ref="H738">_xlfn.LET(_xlpm.ids,_xlfn._xlws.FILTER('Golden Rulebook-CDErule level'!$S$4:$S$4620,('Golden Rulebook-CDErule level'!$L$4:$L$4620=H$28)*('Golden Rulebook-CDErule level'!$A$4:$A$4620=$B738)*('Golden Rulebook-CDErule level'!$AA$4:$AA$4620="Active"),""),SUM(--ISNUMBER(SEARCH(","&amp;SUBSTITUTE(SUBSTITUTE($C738," ",""),CHAR(160),"")&amp;",",","&amp;SUBSTITUTE(SUBSTITUTE(_xlpm.ids," ",""),CHAR(160),"")&amp;","))))</f>
        <v>1</v>
      </c>
      <c r="I738" s="18">
        <f>COUNTIFS('Golden Rulebook-CDErule level'!$E:$E,$C738,'Golden Rulebook-CDErule level'!$L:$L,I$28,'Golden Rulebook-CDErule level'!$A:$A,$B738,'Golden Rulebook-CDErule level'!$AA:$AA,"Active")</f>
        <v>0</v>
      </c>
      <c r="J738" s="18">
        <f>COUNTIFS('Golden Rulebook-CDErule level'!$E:$E,$C738,'Golden Rulebook-CDErule level'!$L:$L,J$28,'Golden Rulebook-CDErule level'!$A:$A,$B738,'Golden Rulebook-CDErule level'!$AA:$AA,"Active")</f>
        <v>2</v>
      </c>
    </row>
    <row r="739" spans="2:10" hidden="1">
      <c r="B739" s="111" t="str">
        <f>_xlfn.XLOOKUP(C739,'In-scope Attributes'!B:B,'In-scope Attributes'!H:H,"")</f>
        <v>Sprint 3</v>
      </c>
      <c r="C739" s="135" t="s">
        <v>328</v>
      </c>
      <c r="D739" s="135" t="s">
        <v>327</v>
      </c>
      <c r="E739" s="135" t="s">
        <v>81</v>
      </c>
      <c r="F739" s="135" t="s">
        <v>80</v>
      </c>
      <c r="G739" s="18">
        <f>COUNTIFS('Golden Rulebook-CDErule level'!$E:$E,$C739,'Golden Rulebook-CDErule level'!$L:$L,G$28,'Golden Rulebook-CDErule level'!$A:$A,$B739,'Golden Rulebook-CDErule level'!$AA:$AA,"Active")</f>
        <v>1</v>
      </c>
      <c r="H739" s="18" cm="1">
        <f t="array" ref="H739">_xlfn.LET(_xlpm.ids,_xlfn._xlws.FILTER('Golden Rulebook-CDErule level'!$S$4:$S$4620,('Golden Rulebook-CDErule level'!$L$4:$L$4620=H$28)*('Golden Rulebook-CDErule level'!$A$4:$A$4620=$B739)*('Golden Rulebook-CDErule level'!$AA$4:$AA$4620="Active"),""),SUM(--ISNUMBER(SEARCH(","&amp;SUBSTITUTE(SUBSTITUTE($C739," ",""),CHAR(160),"")&amp;",",","&amp;SUBSTITUTE(SUBSTITUTE(_xlpm.ids," ",""),CHAR(160),"")&amp;","))))</f>
        <v>0</v>
      </c>
      <c r="I739" s="18">
        <f>COUNTIFS('Golden Rulebook-CDErule level'!$E:$E,$C739,'Golden Rulebook-CDErule level'!$L:$L,I$28,'Golden Rulebook-CDErule level'!$A:$A,$B739,'Golden Rulebook-CDErule level'!$AA:$AA,"Active")</f>
        <v>0</v>
      </c>
      <c r="J739" s="18">
        <f>COUNTIFS('Golden Rulebook-CDErule level'!$E:$E,$C739,'Golden Rulebook-CDErule level'!$L:$L,J$28,'Golden Rulebook-CDErule level'!$A:$A,$B739,'Golden Rulebook-CDErule level'!$AA:$AA,"Active")</f>
        <v>3</v>
      </c>
    </row>
    <row r="740" spans="2:10" hidden="1">
      <c r="B740" s="111" t="str">
        <f>_xlfn.XLOOKUP(C740,'In-scope Attributes'!B:B,'In-scope Attributes'!H:H,"")</f>
        <v>Sprint 3</v>
      </c>
      <c r="C740" s="135" t="s">
        <v>338</v>
      </c>
      <c r="D740" s="135" t="s">
        <v>337</v>
      </c>
      <c r="E740" s="135" t="s">
        <v>81</v>
      </c>
      <c r="F740" s="135" t="s">
        <v>80</v>
      </c>
      <c r="G740" s="18">
        <f>COUNTIFS('Golden Rulebook-CDErule level'!$E:$E,$C740,'Golden Rulebook-CDErule level'!$L:$L,G$28,'Golden Rulebook-CDErule level'!$A:$A,$B740,'Golden Rulebook-CDErule level'!$AA:$AA,"Active")</f>
        <v>1</v>
      </c>
      <c r="H740" s="18" cm="1">
        <f t="array" ref="H740">_xlfn.LET(_xlpm.ids,_xlfn._xlws.FILTER('Golden Rulebook-CDErule level'!$S$4:$S$4620,('Golden Rulebook-CDErule level'!$L$4:$L$4620=H$28)*('Golden Rulebook-CDErule level'!$A$4:$A$4620=$B740)*('Golden Rulebook-CDErule level'!$AA$4:$AA$4620="Active"),""),SUM(--ISNUMBER(SEARCH(","&amp;SUBSTITUTE(SUBSTITUTE($C740," ",""),CHAR(160),"")&amp;",",","&amp;SUBSTITUTE(SUBSTITUTE(_xlpm.ids," ",""),CHAR(160),"")&amp;","))))</f>
        <v>1</v>
      </c>
      <c r="I740" s="18">
        <f>COUNTIFS('Golden Rulebook-CDErule level'!$E:$E,$C740,'Golden Rulebook-CDErule level'!$L:$L,I$28,'Golden Rulebook-CDErule level'!$A:$A,$B740,'Golden Rulebook-CDErule level'!$AA:$AA,"Active")</f>
        <v>0</v>
      </c>
      <c r="J740" s="18">
        <f>COUNTIFS('Golden Rulebook-CDErule level'!$E:$E,$C740,'Golden Rulebook-CDErule level'!$L:$L,J$28,'Golden Rulebook-CDErule level'!$A:$A,$B740,'Golden Rulebook-CDErule level'!$AA:$AA,"Active")</f>
        <v>3</v>
      </c>
    </row>
    <row r="741" spans="2:10" hidden="1">
      <c r="B741" s="111" t="str">
        <f>_xlfn.XLOOKUP(C741,'In-scope Attributes'!B:B,'In-scope Attributes'!H:H,"")</f>
        <v>Sprint 3</v>
      </c>
      <c r="C741" s="135" t="s">
        <v>349</v>
      </c>
      <c r="D741" s="135" t="s">
        <v>348</v>
      </c>
      <c r="E741" s="135" t="s">
        <v>81</v>
      </c>
      <c r="F741" s="135" t="s">
        <v>80</v>
      </c>
      <c r="G741" s="18">
        <f>COUNTIFS('Golden Rulebook-CDErule level'!$E:$E,$C741,'Golden Rulebook-CDErule level'!$L:$L,G$28,'Golden Rulebook-CDErule level'!$A:$A,$B741,'Golden Rulebook-CDErule level'!$AA:$AA,"Active")</f>
        <v>1</v>
      </c>
      <c r="H741" s="18" cm="1">
        <f t="array" ref="H741">_xlfn.LET(_xlpm.ids,_xlfn._xlws.FILTER('Golden Rulebook-CDErule level'!$S$4:$S$4620,('Golden Rulebook-CDErule level'!$L$4:$L$4620=H$28)*('Golden Rulebook-CDErule level'!$A$4:$A$4620=$B741)*('Golden Rulebook-CDErule level'!$AA$4:$AA$4620="Active"),""),SUM(--ISNUMBER(SEARCH(","&amp;SUBSTITUTE(SUBSTITUTE($C741," ",""),CHAR(160),"")&amp;",",","&amp;SUBSTITUTE(SUBSTITUTE(_xlpm.ids," ",""),CHAR(160),"")&amp;","))))</f>
        <v>0</v>
      </c>
      <c r="I741" s="18">
        <f>COUNTIFS('Golden Rulebook-CDErule level'!$E:$E,$C741,'Golden Rulebook-CDErule level'!$L:$L,I$28,'Golden Rulebook-CDErule level'!$A:$A,$B741,'Golden Rulebook-CDErule level'!$AA:$AA,"Active")</f>
        <v>0</v>
      </c>
      <c r="J741" s="18">
        <f>COUNTIFS('Golden Rulebook-CDErule level'!$E:$E,$C741,'Golden Rulebook-CDErule level'!$L:$L,J$28,'Golden Rulebook-CDErule level'!$A:$A,$B741,'Golden Rulebook-CDErule level'!$AA:$AA,"Active")</f>
        <v>3</v>
      </c>
    </row>
    <row r="742" spans="2:10" hidden="1">
      <c r="B742" s="111" t="str">
        <f>_xlfn.XLOOKUP(C742,'In-scope Attributes'!B:B,'In-scope Attributes'!H:H,"")</f>
        <v>Sprint 3</v>
      </c>
      <c r="C742" s="135" t="s">
        <v>358</v>
      </c>
      <c r="D742" s="135" t="s">
        <v>357</v>
      </c>
      <c r="E742" s="135" t="s">
        <v>81</v>
      </c>
      <c r="F742" s="135" t="s">
        <v>80</v>
      </c>
      <c r="G742" s="18">
        <f>COUNTIFS('Golden Rulebook-CDErule level'!$E:$E,$C742,'Golden Rulebook-CDErule level'!$L:$L,G$28,'Golden Rulebook-CDErule level'!$A:$A,$B742,'Golden Rulebook-CDErule level'!$AA:$AA,"Active")</f>
        <v>1</v>
      </c>
      <c r="H742" s="18" cm="1">
        <f t="array" ref="H742">_xlfn.LET(_xlpm.ids,_xlfn._xlws.FILTER('Golden Rulebook-CDErule level'!$S$4:$S$4620,('Golden Rulebook-CDErule level'!$L$4:$L$4620=H$28)*('Golden Rulebook-CDErule level'!$A$4:$A$4620=$B742)*('Golden Rulebook-CDErule level'!$AA$4:$AA$4620="Active"),""),SUM(--ISNUMBER(SEARCH(","&amp;SUBSTITUTE(SUBSTITUTE($C742," ",""),CHAR(160),"")&amp;",",","&amp;SUBSTITUTE(SUBSTITUTE(_xlpm.ids," ",""),CHAR(160),"")&amp;","))))</f>
        <v>1</v>
      </c>
      <c r="I742" s="18">
        <f>COUNTIFS('Golden Rulebook-CDErule level'!$E:$E,$C742,'Golden Rulebook-CDErule level'!$L:$L,I$28,'Golden Rulebook-CDErule level'!$A:$A,$B742,'Golden Rulebook-CDErule level'!$AA:$AA,"Active")</f>
        <v>0</v>
      </c>
      <c r="J742" s="18">
        <f>COUNTIFS('Golden Rulebook-CDErule level'!$E:$E,$C742,'Golden Rulebook-CDErule level'!$L:$L,J$28,'Golden Rulebook-CDErule level'!$A:$A,$B742,'Golden Rulebook-CDErule level'!$AA:$AA,"Active")</f>
        <v>2</v>
      </c>
    </row>
    <row r="743" spans="2:10" hidden="1">
      <c r="B743" s="111" t="str">
        <f>_xlfn.XLOOKUP(C743,'In-scope Attributes'!B:B,'In-scope Attributes'!H:H,"")</f>
        <v>Sprint 3</v>
      </c>
      <c r="C743" s="135" t="s">
        <v>367</v>
      </c>
      <c r="D743" s="135" t="s">
        <v>366</v>
      </c>
      <c r="E743" s="135" t="s">
        <v>81</v>
      </c>
      <c r="F743" s="135" t="s">
        <v>80</v>
      </c>
      <c r="G743" s="18">
        <f>COUNTIFS('Golden Rulebook-CDErule level'!$E:$E,$C743,'Golden Rulebook-CDErule level'!$L:$L,G$28,'Golden Rulebook-CDErule level'!$A:$A,$B743,'Golden Rulebook-CDErule level'!$AA:$AA,"Active")</f>
        <v>1</v>
      </c>
      <c r="H743" s="18" cm="1">
        <f t="array" ref="H743">_xlfn.LET(_xlpm.ids,_xlfn._xlws.FILTER('Golden Rulebook-CDErule level'!$S$4:$S$4620,('Golden Rulebook-CDErule level'!$L$4:$L$4620=H$28)*('Golden Rulebook-CDErule level'!$A$4:$A$4620=$B743)*('Golden Rulebook-CDErule level'!$AA$4:$AA$4620="Active"),""),SUM(--ISNUMBER(SEARCH(","&amp;SUBSTITUTE(SUBSTITUTE($C743," ",""),CHAR(160),"")&amp;",",","&amp;SUBSTITUTE(SUBSTITUTE(_xlpm.ids," ",""),CHAR(160),"")&amp;","))))</f>
        <v>0</v>
      </c>
      <c r="I743" s="18">
        <f>COUNTIFS('Golden Rulebook-CDErule level'!$E:$E,$C743,'Golden Rulebook-CDErule level'!$L:$L,I$28,'Golden Rulebook-CDErule level'!$A:$A,$B743,'Golden Rulebook-CDErule level'!$AA:$AA,"Active")</f>
        <v>0</v>
      </c>
      <c r="J743" s="18">
        <f>COUNTIFS('Golden Rulebook-CDErule level'!$E:$E,$C743,'Golden Rulebook-CDErule level'!$L:$L,J$28,'Golden Rulebook-CDErule level'!$A:$A,$B743,'Golden Rulebook-CDErule level'!$AA:$AA,"Active")</f>
        <v>2</v>
      </c>
    </row>
    <row r="744" spans="2:10" hidden="1">
      <c r="B744" s="111" t="str">
        <f>_xlfn.XLOOKUP(C744,'In-scope Attributes'!B:B,'In-scope Attributes'!H:H,"")</f>
        <v>Sprint 3</v>
      </c>
      <c r="C744" s="135" t="s">
        <v>378</v>
      </c>
      <c r="D744" s="135" t="s">
        <v>377</v>
      </c>
      <c r="E744" s="135" t="s">
        <v>81</v>
      </c>
      <c r="F744" s="135" t="s">
        <v>80</v>
      </c>
      <c r="G744" s="18">
        <f>COUNTIFS('Golden Rulebook-CDErule level'!$E:$E,$C744,'Golden Rulebook-CDErule level'!$L:$L,G$28,'Golden Rulebook-CDErule level'!$A:$A,$B744,'Golden Rulebook-CDErule level'!$AA:$AA,"Active")</f>
        <v>1</v>
      </c>
      <c r="H744" s="18" cm="1">
        <f t="array" ref="H744">_xlfn.LET(_xlpm.ids,_xlfn._xlws.FILTER('Golden Rulebook-CDErule level'!$S$4:$S$4620,('Golden Rulebook-CDErule level'!$L$4:$L$4620=H$28)*('Golden Rulebook-CDErule level'!$A$4:$A$4620=$B744)*('Golden Rulebook-CDErule level'!$AA$4:$AA$4620="Active"),""),SUM(--ISNUMBER(SEARCH(","&amp;SUBSTITUTE(SUBSTITUTE($C744," ",""),CHAR(160),"")&amp;",",","&amp;SUBSTITUTE(SUBSTITUTE(_xlpm.ids," ",""),CHAR(160),"")&amp;","))))</f>
        <v>0</v>
      </c>
      <c r="I744" s="18">
        <f>COUNTIFS('Golden Rulebook-CDErule level'!$E:$E,$C744,'Golden Rulebook-CDErule level'!$L:$L,I$28,'Golden Rulebook-CDErule level'!$A:$A,$B744,'Golden Rulebook-CDErule level'!$AA:$AA,"Active")</f>
        <v>0</v>
      </c>
      <c r="J744" s="18">
        <f>COUNTIFS('Golden Rulebook-CDErule level'!$E:$E,$C744,'Golden Rulebook-CDErule level'!$L:$L,J$28,'Golden Rulebook-CDErule level'!$A:$A,$B744,'Golden Rulebook-CDErule level'!$AA:$AA,"Active")</f>
        <v>2</v>
      </c>
    </row>
    <row r="745" spans="2:10" hidden="1">
      <c r="B745" s="111" t="str">
        <f>_xlfn.XLOOKUP(C745,'In-scope Attributes'!B:B,'In-scope Attributes'!H:H,"")</f>
        <v>Sprint 3</v>
      </c>
      <c r="C745" s="135" t="s">
        <v>387</v>
      </c>
      <c r="D745" s="135" t="s">
        <v>386</v>
      </c>
      <c r="E745" s="135" t="s">
        <v>81</v>
      </c>
      <c r="F745" s="135" t="s">
        <v>80</v>
      </c>
      <c r="G745" s="18">
        <f>COUNTIFS('Golden Rulebook-CDErule level'!$E:$E,$C745,'Golden Rulebook-CDErule level'!$L:$L,G$28,'Golden Rulebook-CDErule level'!$A:$A,$B745,'Golden Rulebook-CDErule level'!$AA:$AA,"Active")</f>
        <v>1</v>
      </c>
      <c r="H745" s="18" cm="1">
        <f t="array" ref="H745">_xlfn.LET(_xlpm.ids,_xlfn._xlws.FILTER('Golden Rulebook-CDErule level'!$S$4:$S$4620,('Golden Rulebook-CDErule level'!$L$4:$L$4620=H$28)*('Golden Rulebook-CDErule level'!$A$4:$A$4620=$B745)*('Golden Rulebook-CDErule level'!$AA$4:$AA$4620="Active"),""),SUM(--ISNUMBER(SEARCH(","&amp;SUBSTITUTE(SUBSTITUTE($C745," ",""),CHAR(160),"")&amp;",",","&amp;SUBSTITUTE(SUBSTITUTE(_xlpm.ids," ",""),CHAR(160),"")&amp;","))))</f>
        <v>1</v>
      </c>
      <c r="I745" s="18">
        <f>COUNTIFS('Golden Rulebook-CDErule level'!$E:$E,$C745,'Golden Rulebook-CDErule level'!$L:$L,I$28,'Golden Rulebook-CDErule level'!$A:$A,$B745,'Golden Rulebook-CDErule level'!$AA:$AA,"Active")</f>
        <v>0</v>
      </c>
      <c r="J745" s="18">
        <f>COUNTIFS('Golden Rulebook-CDErule level'!$E:$E,$C745,'Golden Rulebook-CDErule level'!$L:$L,J$28,'Golden Rulebook-CDErule level'!$A:$A,$B745,'Golden Rulebook-CDErule level'!$AA:$AA,"Active")</f>
        <v>2</v>
      </c>
    </row>
    <row r="746" spans="2:10" hidden="1">
      <c r="B746" s="111" t="str">
        <f>_xlfn.XLOOKUP(C746,'In-scope Attributes'!B:B,'In-scope Attributes'!H:H,"")</f>
        <v>Sprint 3</v>
      </c>
      <c r="C746" s="135" t="s">
        <v>396</v>
      </c>
      <c r="D746" s="135" t="s">
        <v>395</v>
      </c>
      <c r="E746" s="135" t="s">
        <v>81</v>
      </c>
      <c r="F746" s="135" t="s">
        <v>80</v>
      </c>
      <c r="G746" s="18">
        <f>COUNTIFS('Golden Rulebook-CDErule level'!$E:$E,$C746,'Golden Rulebook-CDErule level'!$L:$L,G$28,'Golden Rulebook-CDErule level'!$A:$A,$B746,'Golden Rulebook-CDErule level'!$AA:$AA,"Active")</f>
        <v>1</v>
      </c>
      <c r="H746" s="18" cm="1">
        <f t="array" ref="H746">_xlfn.LET(_xlpm.ids,_xlfn._xlws.FILTER('Golden Rulebook-CDErule level'!$S$4:$S$4620,('Golden Rulebook-CDErule level'!$L$4:$L$4620=H$28)*('Golden Rulebook-CDErule level'!$A$4:$A$4620=$B746)*('Golden Rulebook-CDErule level'!$AA$4:$AA$4620="Active"),""),SUM(--ISNUMBER(SEARCH(","&amp;SUBSTITUTE(SUBSTITUTE($C746," ",""),CHAR(160),"")&amp;",",","&amp;SUBSTITUTE(SUBSTITUTE(_xlpm.ids," ",""),CHAR(160),"")&amp;","))))</f>
        <v>1</v>
      </c>
      <c r="I746" s="18">
        <f>COUNTIFS('Golden Rulebook-CDErule level'!$E:$E,$C746,'Golden Rulebook-CDErule level'!$L:$L,I$28,'Golden Rulebook-CDErule level'!$A:$A,$B746,'Golden Rulebook-CDErule level'!$AA:$AA,"Active")</f>
        <v>0</v>
      </c>
      <c r="J746" s="18">
        <f>COUNTIFS('Golden Rulebook-CDErule level'!$E:$E,$C746,'Golden Rulebook-CDErule level'!$L:$L,J$28,'Golden Rulebook-CDErule level'!$A:$A,$B746,'Golden Rulebook-CDErule level'!$AA:$AA,"Active")</f>
        <v>3</v>
      </c>
    </row>
    <row r="747" spans="2:10" hidden="1">
      <c r="B747" s="111" t="str">
        <f>_xlfn.XLOOKUP(C747,'In-scope Attributes'!B:B,'In-scope Attributes'!H:H,"")</f>
        <v>Sprint 3</v>
      </c>
      <c r="C747" s="135" t="s">
        <v>405</v>
      </c>
      <c r="D747" s="135" t="s">
        <v>404</v>
      </c>
      <c r="E747" s="135" t="s">
        <v>81</v>
      </c>
      <c r="F747" s="135" t="s">
        <v>80</v>
      </c>
      <c r="G747" s="18">
        <f>COUNTIFS('Golden Rulebook-CDErule level'!$E:$E,$C747,'Golden Rulebook-CDErule level'!$L:$L,G$28,'Golden Rulebook-CDErule level'!$A:$A,$B747,'Golden Rulebook-CDErule level'!$AA:$AA,"Active")</f>
        <v>1</v>
      </c>
      <c r="H747" s="18" cm="1">
        <f t="array" ref="H747">_xlfn.LET(_xlpm.ids,_xlfn._xlws.FILTER('Golden Rulebook-CDErule level'!$S$4:$S$4620,('Golden Rulebook-CDErule level'!$L$4:$L$4620=H$28)*('Golden Rulebook-CDErule level'!$A$4:$A$4620=$B747)*('Golden Rulebook-CDErule level'!$AA$4:$AA$4620="Active"),""),SUM(--ISNUMBER(SEARCH(","&amp;SUBSTITUTE(SUBSTITUTE($C747," ",""),CHAR(160),"")&amp;",",","&amp;SUBSTITUTE(SUBSTITUTE(_xlpm.ids," ",""),CHAR(160),"")&amp;","))))</f>
        <v>0</v>
      </c>
      <c r="I747" s="18">
        <f>COUNTIFS('Golden Rulebook-CDErule level'!$E:$E,$C747,'Golden Rulebook-CDErule level'!$L:$L,I$28,'Golden Rulebook-CDErule level'!$A:$A,$B747,'Golden Rulebook-CDErule level'!$AA:$AA,"Active")</f>
        <v>0</v>
      </c>
      <c r="J747" s="18">
        <f>COUNTIFS('Golden Rulebook-CDErule level'!$E:$E,$C747,'Golden Rulebook-CDErule level'!$L:$L,J$28,'Golden Rulebook-CDErule level'!$A:$A,$B747,'Golden Rulebook-CDErule level'!$AA:$AA,"Active")</f>
        <v>2</v>
      </c>
    </row>
    <row r="748" spans="2:10" hidden="1">
      <c r="B748" s="111" t="str">
        <f>_xlfn.XLOOKUP(C748,'In-scope Attributes'!B:B,'In-scope Attributes'!H:H,"")</f>
        <v>Sprint 3</v>
      </c>
      <c r="C748" s="135" t="s">
        <v>414</v>
      </c>
      <c r="D748" s="135" t="s">
        <v>413</v>
      </c>
      <c r="E748" s="135" t="s">
        <v>81</v>
      </c>
      <c r="F748" s="135" t="s">
        <v>80</v>
      </c>
      <c r="G748" s="18">
        <f>COUNTIFS('Golden Rulebook-CDErule level'!$E:$E,$C748,'Golden Rulebook-CDErule level'!$L:$L,G$28,'Golden Rulebook-CDErule level'!$A:$A,$B748,'Golden Rulebook-CDErule level'!$AA:$AA,"Active")</f>
        <v>1</v>
      </c>
      <c r="H748" s="18" cm="1">
        <f t="array" ref="H748">_xlfn.LET(_xlpm.ids,_xlfn._xlws.FILTER('Golden Rulebook-CDErule level'!$S$4:$S$4620,('Golden Rulebook-CDErule level'!$L$4:$L$4620=H$28)*('Golden Rulebook-CDErule level'!$A$4:$A$4620=$B748)*('Golden Rulebook-CDErule level'!$AA$4:$AA$4620="Active"),""),SUM(--ISNUMBER(SEARCH(","&amp;SUBSTITUTE(SUBSTITUTE($C748," ",""),CHAR(160),"")&amp;",",","&amp;SUBSTITUTE(SUBSTITUTE(_xlpm.ids," ",""),CHAR(160),"")&amp;","))))</f>
        <v>0</v>
      </c>
      <c r="I748" s="18">
        <f>COUNTIFS('Golden Rulebook-CDErule level'!$E:$E,$C748,'Golden Rulebook-CDErule level'!$L:$L,I$28,'Golden Rulebook-CDErule level'!$A:$A,$B748,'Golden Rulebook-CDErule level'!$AA:$AA,"Active")</f>
        <v>0</v>
      </c>
      <c r="J748" s="18">
        <f>COUNTIFS('Golden Rulebook-CDErule level'!$E:$E,$C748,'Golden Rulebook-CDErule level'!$L:$L,J$28,'Golden Rulebook-CDErule level'!$A:$A,$B748,'Golden Rulebook-CDErule level'!$AA:$AA,"Active")</f>
        <v>2</v>
      </c>
    </row>
    <row r="749" spans="2:10" hidden="1">
      <c r="B749" s="111" t="str">
        <f>_xlfn.XLOOKUP(C749,'In-scope Attributes'!B:B,'In-scope Attributes'!H:H,"")</f>
        <v>Sprint 3</v>
      </c>
      <c r="C749" s="135" t="s">
        <v>423</v>
      </c>
      <c r="D749" s="135" t="s">
        <v>422</v>
      </c>
      <c r="E749" s="135" t="s">
        <v>81</v>
      </c>
      <c r="F749" s="135" t="s">
        <v>80</v>
      </c>
      <c r="G749" s="18">
        <f>COUNTIFS('Golden Rulebook-CDErule level'!$E:$E,$C749,'Golden Rulebook-CDErule level'!$L:$L,G$28,'Golden Rulebook-CDErule level'!$A:$A,$B749,'Golden Rulebook-CDErule level'!$AA:$AA,"Active")</f>
        <v>1</v>
      </c>
      <c r="H749" s="18" cm="1">
        <f t="array" ref="H749">_xlfn.LET(_xlpm.ids,_xlfn._xlws.FILTER('Golden Rulebook-CDErule level'!$S$4:$S$4620,('Golden Rulebook-CDErule level'!$L$4:$L$4620=H$28)*('Golden Rulebook-CDErule level'!$A$4:$A$4620=$B749)*('Golden Rulebook-CDErule level'!$AA$4:$AA$4620="Active"),""),SUM(--ISNUMBER(SEARCH(","&amp;SUBSTITUTE(SUBSTITUTE($C749," ",""),CHAR(160),"")&amp;",",","&amp;SUBSTITUTE(SUBSTITUTE(_xlpm.ids," ",""),CHAR(160),"")&amp;","))))</f>
        <v>0</v>
      </c>
      <c r="I749" s="18">
        <f>COUNTIFS('Golden Rulebook-CDErule level'!$E:$E,$C749,'Golden Rulebook-CDErule level'!$L:$L,I$28,'Golden Rulebook-CDErule level'!$A:$A,$B749,'Golden Rulebook-CDErule level'!$AA:$AA,"Active")</f>
        <v>0</v>
      </c>
      <c r="J749" s="18">
        <f>COUNTIFS('Golden Rulebook-CDErule level'!$E:$E,$C749,'Golden Rulebook-CDErule level'!$L:$L,J$28,'Golden Rulebook-CDErule level'!$A:$A,$B749,'Golden Rulebook-CDErule level'!$AA:$AA,"Active")</f>
        <v>2</v>
      </c>
    </row>
    <row r="750" spans="2:10" hidden="1">
      <c r="B750" s="111" t="str">
        <f>_xlfn.XLOOKUP(C750,'In-scope Attributes'!B:B,'In-scope Attributes'!H:H,"")</f>
        <v>Sprint 3</v>
      </c>
      <c r="C750" s="135" t="s">
        <v>432</v>
      </c>
      <c r="D750" s="135" t="s">
        <v>431</v>
      </c>
      <c r="E750" s="135" t="s">
        <v>81</v>
      </c>
      <c r="F750" s="135" t="s">
        <v>80</v>
      </c>
      <c r="G750" s="18">
        <f>COUNTIFS('Golden Rulebook-CDErule level'!$E:$E,$C750,'Golden Rulebook-CDErule level'!$L:$L,G$28,'Golden Rulebook-CDErule level'!$A:$A,$B750,'Golden Rulebook-CDErule level'!$AA:$AA,"Active")</f>
        <v>1</v>
      </c>
      <c r="H750" s="18" cm="1">
        <f t="array" ref="H750">_xlfn.LET(_xlpm.ids,_xlfn._xlws.FILTER('Golden Rulebook-CDErule level'!$S$4:$S$4620,('Golden Rulebook-CDErule level'!$L$4:$L$4620=H$28)*('Golden Rulebook-CDErule level'!$A$4:$A$4620=$B750)*('Golden Rulebook-CDErule level'!$AA$4:$AA$4620="Active"),""),SUM(--ISNUMBER(SEARCH(","&amp;SUBSTITUTE(SUBSTITUTE($C750," ",""),CHAR(160),"")&amp;",",","&amp;SUBSTITUTE(SUBSTITUTE(_xlpm.ids," ",""),CHAR(160),"")&amp;","))))</f>
        <v>1</v>
      </c>
      <c r="I750" s="18">
        <f>COUNTIFS('Golden Rulebook-CDErule level'!$E:$E,$C750,'Golden Rulebook-CDErule level'!$L:$L,I$28,'Golden Rulebook-CDErule level'!$A:$A,$B750,'Golden Rulebook-CDErule level'!$AA:$AA,"Active")</f>
        <v>0</v>
      </c>
      <c r="J750" s="18">
        <f>COUNTIFS('Golden Rulebook-CDErule level'!$E:$E,$C750,'Golden Rulebook-CDErule level'!$L:$L,J$28,'Golden Rulebook-CDErule level'!$A:$A,$B750,'Golden Rulebook-CDErule level'!$AA:$AA,"Active")</f>
        <v>2</v>
      </c>
    </row>
    <row r="751" spans="2:10" hidden="1">
      <c r="B751" s="111" t="str">
        <f>_xlfn.XLOOKUP(C751,'In-scope Attributes'!B:B,'In-scope Attributes'!H:H,"")</f>
        <v>Sprint 3</v>
      </c>
      <c r="C751" s="135" t="s">
        <v>441</v>
      </c>
      <c r="D751" s="135" t="s">
        <v>440</v>
      </c>
      <c r="E751" s="135" t="s">
        <v>81</v>
      </c>
      <c r="F751" s="135" t="s">
        <v>80</v>
      </c>
      <c r="G751" s="18">
        <f>COUNTIFS('Golden Rulebook-CDErule level'!$E:$E,$C751,'Golden Rulebook-CDErule level'!$L:$L,G$28,'Golden Rulebook-CDErule level'!$A:$A,$B751,'Golden Rulebook-CDErule level'!$AA:$AA,"Active")</f>
        <v>1</v>
      </c>
      <c r="H751" s="18" cm="1">
        <f t="array" ref="H751">_xlfn.LET(_xlpm.ids,_xlfn._xlws.FILTER('Golden Rulebook-CDErule level'!$S$4:$S$4620,('Golden Rulebook-CDErule level'!$L$4:$L$4620=H$28)*('Golden Rulebook-CDErule level'!$A$4:$A$4620=$B751)*('Golden Rulebook-CDErule level'!$AA$4:$AA$4620="Active"),""),SUM(--ISNUMBER(SEARCH(","&amp;SUBSTITUTE(SUBSTITUTE($C751," ",""),CHAR(160),"")&amp;",",","&amp;SUBSTITUTE(SUBSTITUTE(_xlpm.ids," ",""),CHAR(160),"")&amp;","))))</f>
        <v>0</v>
      </c>
      <c r="I751" s="18">
        <f>COUNTIFS('Golden Rulebook-CDErule level'!$E:$E,$C751,'Golden Rulebook-CDErule level'!$L:$L,I$28,'Golden Rulebook-CDErule level'!$A:$A,$B751,'Golden Rulebook-CDErule level'!$AA:$AA,"Active")</f>
        <v>0</v>
      </c>
      <c r="J751" s="18">
        <f>COUNTIFS('Golden Rulebook-CDErule level'!$E:$E,$C751,'Golden Rulebook-CDErule level'!$L:$L,J$28,'Golden Rulebook-CDErule level'!$A:$A,$B751,'Golden Rulebook-CDErule level'!$AA:$AA,"Active")</f>
        <v>2</v>
      </c>
    </row>
    <row r="752" spans="2:10" hidden="1">
      <c r="B752" s="111" t="str">
        <f>_xlfn.XLOOKUP(C752,'In-scope Attributes'!B:B,'In-scope Attributes'!H:H,"")</f>
        <v>Sprint 3</v>
      </c>
      <c r="C752" s="135" t="s">
        <v>451</v>
      </c>
      <c r="D752" s="135" t="s">
        <v>450</v>
      </c>
      <c r="E752" s="135" t="s">
        <v>81</v>
      </c>
      <c r="F752" s="135" t="s">
        <v>80</v>
      </c>
      <c r="G752" s="18">
        <f>COUNTIFS('Golden Rulebook-CDErule level'!$E:$E,$C752,'Golden Rulebook-CDErule level'!$L:$L,G$28,'Golden Rulebook-CDErule level'!$A:$A,$B752,'Golden Rulebook-CDErule level'!$AA:$AA,"Active")</f>
        <v>1</v>
      </c>
      <c r="H752" s="18" cm="1">
        <f t="array" ref="H752">_xlfn.LET(_xlpm.ids,_xlfn._xlws.FILTER('Golden Rulebook-CDErule level'!$S$4:$S$4620,('Golden Rulebook-CDErule level'!$L$4:$L$4620=H$28)*('Golden Rulebook-CDErule level'!$A$4:$A$4620=$B752)*('Golden Rulebook-CDErule level'!$AA$4:$AA$4620="Active"),""),SUM(--ISNUMBER(SEARCH(","&amp;SUBSTITUTE(SUBSTITUTE($C752," ",""),CHAR(160),"")&amp;",",","&amp;SUBSTITUTE(SUBSTITUTE(_xlpm.ids," ",""),CHAR(160),"")&amp;","))))</f>
        <v>0</v>
      </c>
      <c r="I752" s="18">
        <f>COUNTIFS('Golden Rulebook-CDErule level'!$E:$E,$C752,'Golden Rulebook-CDErule level'!$L:$L,I$28,'Golden Rulebook-CDErule level'!$A:$A,$B752,'Golden Rulebook-CDErule level'!$AA:$AA,"Active")</f>
        <v>0</v>
      </c>
      <c r="J752" s="18">
        <f>COUNTIFS('Golden Rulebook-CDErule level'!$E:$E,$C752,'Golden Rulebook-CDErule level'!$L:$L,J$28,'Golden Rulebook-CDErule level'!$A:$A,$B752,'Golden Rulebook-CDErule level'!$AA:$AA,"Active")</f>
        <v>2</v>
      </c>
    </row>
    <row r="753" spans="2:10" hidden="1">
      <c r="B753" s="111" t="str">
        <f>_xlfn.XLOOKUP(C753,'In-scope Attributes'!B:B,'In-scope Attributes'!H:H,"")</f>
        <v>Sprint 3</v>
      </c>
      <c r="C753" s="135" t="s">
        <v>460</v>
      </c>
      <c r="D753" s="135" t="s">
        <v>459</v>
      </c>
      <c r="E753" s="135" t="s">
        <v>81</v>
      </c>
      <c r="F753" s="135" t="s">
        <v>80</v>
      </c>
      <c r="G753" s="18">
        <f>COUNTIFS('Golden Rulebook-CDErule level'!$E:$E,$C753,'Golden Rulebook-CDErule level'!$L:$L,G$28,'Golden Rulebook-CDErule level'!$A:$A,$B753,'Golden Rulebook-CDErule level'!$AA:$AA,"Active")</f>
        <v>1</v>
      </c>
      <c r="H753" s="18" cm="1">
        <f t="array" ref="H753">_xlfn.LET(_xlpm.ids,_xlfn._xlws.FILTER('Golden Rulebook-CDErule level'!$S$4:$S$4620,('Golden Rulebook-CDErule level'!$L$4:$L$4620=H$28)*('Golden Rulebook-CDErule level'!$A$4:$A$4620=$B753)*('Golden Rulebook-CDErule level'!$AA$4:$AA$4620="Active"),""),SUM(--ISNUMBER(SEARCH(","&amp;SUBSTITUTE(SUBSTITUTE($C753," ",""),CHAR(160),"")&amp;",",","&amp;SUBSTITUTE(SUBSTITUTE(_xlpm.ids," ",""),CHAR(160),"")&amp;","))))</f>
        <v>1</v>
      </c>
      <c r="I753" s="18">
        <f>COUNTIFS('Golden Rulebook-CDErule level'!$E:$E,$C753,'Golden Rulebook-CDErule level'!$L:$L,I$28,'Golden Rulebook-CDErule level'!$A:$A,$B753,'Golden Rulebook-CDErule level'!$AA:$AA,"Active")</f>
        <v>0</v>
      </c>
      <c r="J753" s="18">
        <f>COUNTIFS('Golden Rulebook-CDErule level'!$E:$E,$C753,'Golden Rulebook-CDErule level'!$L:$L,J$28,'Golden Rulebook-CDErule level'!$A:$A,$B753,'Golden Rulebook-CDErule level'!$AA:$AA,"Active")</f>
        <v>3</v>
      </c>
    </row>
    <row r="754" spans="2:10" hidden="1">
      <c r="B754" s="111" t="str">
        <f>_xlfn.XLOOKUP(C754,'In-scope Attributes'!B:B,'In-scope Attributes'!H:H,"")</f>
        <v>Sprint 3</v>
      </c>
      <c r="C754" s="135" t="s">
        <v>469</v>
      </c>
      <c r="D754" s="135" t="s">
        <v>468</v>
      </c>
      <c r="E754" s="135" t="s">
        <v>81</v>
      </c>
      <c r="F754" s="135" t="s">
        <v>80</v>
      </c>
      <c r="G754" s="18">
        <f>COUNTIFS('Golden Rulebook-CDErule level'!$E:$E,$C754,'Golden Rulebook-CDErule level'!$L:$L,G$28,'Golden Rulebook-CDErule level'!$A:$A,$B754,'Golden Rulebook-CDErule level'!$AA:$AA,"Active")</f>
        <v>1</v>
      </c>
      <c r="H754" s="18" cm="1">
        <f t="array" ref="H754">_xlfn.LET(_xlpm.ids,_xlfn._xlws.FILTER('Golden Rulebook-CDErule level'!$S$4:$S$4620,('Golden Rulebook-CDErule level'!$L$4:$L$4620=H$28)*('Golden Rulebook-CDErule level'!$A$4:$A$4620=$B754)*('Golden Rulebook-CDErule level'!$AA$4:$AA$4620="Active"),""),SUM(--ISNUMBER(SEARCH(","&amp;SUBSTITUTE(SUBSTITUTE($C754," ",""),CHAR(160),"")&amp;",",","&amp;SUBSTITUTE(SUBSTITUTE(_xlpm.ids," ",""),CHAR(160),"")&amp;","))))</f>
        <v>1</v>
      </c>
      <c r="I754" s="18">
        <f>COUNTIFS('Golden Rulebook-CDErule level'!$E:$E,$C754,'Golden Rulebook-CDErule level'!$L:$L,I$28,'Golden Rulebook-CDErule level'!$A:$A,$B754,'Golden Rulebook-CDErule level'!$AA:$AA,"Active")</f>
        <v>0</v>
      </c>
      <c r="J754" s="18">
        <f>COUNTIFS('Golden Rulebook-CDErule level'!$E:$E,$C754,'Golden Rulebook-CDErule level'!$L:$L,J$28,'Golden Rulebook-CDErule level'!$A:$A,$B754,'Golden Rulebook-CDErule level'!$AA:$AA,"Active")</f>
        <v>2</v>
      </c>
    </row>
    <row r="755" spans="2:10" hidden="1">
      <c r="B755" s="111" t="str">
        <f>_xlfn.XLOOKUP(C755,'In-scope Attributes'!B:B,'In-scope Attributes'!H:H,"")</f>
        <v>Sprint 3</v>
      </c>
      <c r="C755" s="135" t="s">
        <v>478</v>
      </c>
      <c r="D755" s="135" t="s">
        <v>477</v>
      </c>
      <c r="E755" s="135" t="s">
        <v>81</v>
      </c>
      <c r="F755" s="135" t="s">
        <v>80</v>
      </c>
      <c r="G755" s="18">
        <f>COUNTIFS('Golden Rulebook-CDErule level'!$E:$E,$C755,'Golden Rulebook-CDErule level'!$L:$L,G$28,'Golden Rulebook-CDErule level'!$A:$A,$B755,'Golden Rulebook-CDErule level'!$AA:$AA,"Active")</f>
        <v>1</v>
      </c>
      <c r="H755" s="18" cm="1">
        <f t="array" ref="H755">_xlfn.LET(_xlpm.ids,_xlfn._xlws.FILTER('Golden Rulebook-CDErule level'!$S$4:$S$4620,('Golden Rulebook-CDErule level'!$L$4:$L$4620=H$28)*('Golden Rulebook-CDErule level'!$A$4:$A$4620=$B755)*('Golden Rulebook-CDErule level'!$AA$4:$AA$4620="Active"),""),SUM(--ISNUMBER(SEARCH(","&amp;SUBSTITUTE(SUBSTITUTE($C755," ",""),CHAR(160),"")&amp;",",","&amp;SUBSTITUTE(SUBSTITUTE(_xlpm.ids," ",""),CHAR(160),"")&amp;","))))</f>
        <v>1</v>
      </c>
      <c r="I755" s="18">
        <f>COUNTIFS('Golden Rulebook-CDErule level'!$E:$E,$C755,'Golden Rulebook-CDErule level'!$L:$L,I$28,'Golden Rulebook-CDErule level'!$A:$A,$B755,'Golden Rulebook-CDErule level'!$AA:$AA,"Active")</f>
        <v>0</v>
      </c>
      <c r="J755" s="18">
        <f>COUNTIFS('Golden Rulebook-CDErule level'!$E:$E,$C755,'Golden Rulebook-CDErule level'!$L:$L,J$28,'Golden Rulebook-CDErule level'!$A:$A,$B755,'Golden Rulebook-CDErule level'!$AA:$AA,"Active")</f>
        <v>2</v>
      </c>
    </row>
    <row r="756" spans="2:10" hidden="1">
      <c r="B756" s="111" t="str">
        <f>_xlfn.XLOOKUP(C756,'In-scope Attributes'!B:B,'In-scope Attributes'!H:H,"")</f>
        <v>Sprint 3</v>
      </c>
      <c r="C756" s="135" t="s">
        <v>487</v>
      </c>
      <c r="D756" s="135" t="s">
        <v>486</v>
      </c>
      <c r="E756" s="135" t="s">
        <v>81</v>
      </c>
      <c r="F756" s="135" t="s">
        <v>80</v>
      </c>
      <c r="G756" s="18">
        <f>COUNTIFS('Golden Rulebook-CDErule level'!$E:$E,$C756,'Golden Rulebook-CDErule level'!$L:$L,G$28,'Golden Rulebook-CDErule level'!$A:$A,$B756,'Golden Rulebook-CDErule level'!$AA:$AA,"Active")</f>
        <v>1</v>
      </c>
      <c r="H756" s="18" cm="1">
        <f t="array" ref="H756">_xlfn.LET(_xlpm.ids,_xlfn._xlws.FILTER('Golden Rulebook-CDErule level'!$S$4:$S$4620,('Golden Rulebook-CDErule level'!$L$4:$L$4620=H$28)*('Golden Rulebook-CDErule level'!$A$4:$A$4620=$B756)*('Golden Rulebook-CDErule level'!$AA$4:$AA$4620="Active"),""),SUM(--ISNUMBER(SEARCH(","&amp;SUBSTITUTE(SUBSTITUTE($C756," ",""),CHAR(160),"")&amp;",",","&amp;SUBSTITUTE(SUBSTITUTE(_xlpm.ids," ",""),CHAR(160),"")&amp;","))))</f>
        <v>0</v>
      </c>
      <c r="I756" s="18">
        <f>COUNTIFS('Golden Rulebook-CDErule level'!$E:$E,$C756,'Golden Rulebook-CDErule level'!$L:$L,I$28,'Golden Rulebook-CDErule level'!$A:$A,$B756,'Golden Rulebook-CDErule level'!$AA:$AA,"Active")</f>
        <v>0</v>
      </c>
      <c r="J756" s="18">
        <f>COUNTIFS('Golden Rulebook-CDErule level'!$E:$E,$C756,'Golden Rulebook-CDErule level'!$L:$L,J$28,'Golden Rulebook-CDErule level'!$A:$A,$B756,'Golden Rulebook-CDErule level'!$AA:$AA,"Active")</f>
        <v>2</v>
      </c>
    </row>
    <row r="757" spans="2:10" hidden="1">
      <c r="B757" s="111" t="str">
        <f>_xlfn.XLOOKUP(C757,'In-scope Attributes'!B:B,'In-scope Attributes'!H:H,"")</f>
        <v>Sprint 3</v>
      </c>
      <c r="C757" s="135" t="s">
        <v>496</v>
      </c>
      <c r="D757" s="135" t="s">
        <v>495</v>
      </c>
      <c r="E757" s="135" t="s">
        <v>81</v>
      </c>
      <c r="F757" s="135" t="s">
        <v>80</v>
      </c>
      <c r="G757" s="18">
        <f>COUNTIFS('Golden Rulebook-CDErule level'!$E:$E,$C757,'Golden Rulebook-CDErule level'!$L:$L,G$28,'Golden Rulebook-CDErule level'!$A:$A,$B757,'Golden Rulebook-CDErule level'!$AA:$AA,"Active")</f>
        <v>1</v>
      </c>
      <c r="H757" s="18" cm="1">
        <f t="array" ref="H757">_xlfn.LET(_xlpm.ids,_xlfn._xlws.FILTER('Golden Rulebook-CDErule level'!$S$4:$S$4620,('Golden Rulebook-CDErule level'!$L$4:$L$4620=H$28)*('Golden Rulebook-CDErule level'!$A$4:$A$4620=$B757)*('Golden Rulebook-CDErule level'!$AA$4:$AA$4620="Active"),""),SUM(--ISNUMBER(SEARCH(","&amp;SUBSTITUTE(SUBSTITUTE($C757," ",""),CHAR(160),"")&amp;",",","&amp;SUBSTITUTE(SUBSTITUTE(_xlpm.ids," ",""),CHAR(160),"")&amp;","))))</f>
        <v>0</v>
      </c>
      <c r="I757" s="18">
        <f>COUNTIFS('Golden Rulebook-CDErule level'!$E:$E,$C757,'Golden Rulebook-CDErule level'!$L:$L,I$28,'Golden Rulebook-CDErule level'!$A:$A,$B757,'Golden Rulebook-CDErule level'!$AA:$AA,"Active")</f>
        <v>0</v>
      </c>
      <c r="J757" s="18">
        <f>COUNTIFS('Golden Rulebook-CDErule level'!$E:$E,$C757,'Golden Rulebook-CDErule level'!$L:$L,J$28,'Golden Rulebook-CDErule level'!$A:$A,$B757,'Golden Rulebook-CDErule level'!$AA:$AA,"Active")</f>
        <v>2</v>
      </c>
    </row>
    <row r="758" spans="2:10" hidden="1">
      <c r="B758" s="111" t="str">
        <f>_xlfn.XLOOKUP(C758,'In-scope Attributes'!B:B,'In-scope Attributes'!H:H,"")</f>
        <v>Sprint 3</v>
      </c>
      <c r="C758" s="135" t="s">
        <v>505</v>
      </c>
      <c r="D758" s="135" t="s">
        <v>504</v>
      </c>
      <c r="E758" s="135" t="s">
        <v>81</v>
      </c>
      <c r="F758" s="135" t="s">
        <v>80</v>
      </c>
      <c r="G758" s="18">
        <f>COUNTIFS('Golden Rulebook-CDErule level'!$E:$E,$C758,'Golden Rulebook-CDErule level'!$L:$L,G$28,'Golden Rulebook-CDErule level'!$A:$A,$B758,'Golden Rulebook-CDErule level'!$AA:$AA,"Active")</f>
        <v>1</v>
      </c>
      <c r="H758" s="18" cm="1">
        <f t="array" ref="H758">_xlfn.LET(_xlpm.ids,_xlfn._xlws.FILTER('Golden Rulebook-CDErule level'!$S$4:$S$4620,('Golden Rulebook-CDErule level'!$L$4:$L$4620=H$28)*('Golden Rulebook-CDErule level'!$A$4:$A$4620=$B758)*('Golden Rulebook-CDErule level'!$AA$4:$AA$4620="Active"),""),SUM(--ISNUMBER(SEARCH(","&amp;SUBSTITUTE(SUBSTITUTE($C758," ",""),CHAR(160),"")&amp;",",","&amp;SUBSTITUTE(SUBSTITUTE(_xlpm.ids," ",""),CHAR(160),"")&amp;","))))</f>
        <v>0</v>
      </c>
      <c r="I758" s="18">
        <f>COUNTIFS('Golden Rulebook-CDErule level'!$E:$E,$C758,'Golden Rulebook-CDErule level'!$L:$L,I$28,'Golden Rulebook-CDErule level'!$A:$A,$B758,'Golden Rulebook-CDErule level'!$AA:$AA,"Active")</f>
        <v>0</v>
      </c>
      <c r="J758" s="18">
        <f>COUNTIFS('Golden Rulebook-CDErule level'!$E:$E,$C758,'Golden Rulebook-CDErule level'!$L:$L,J$28,'Golden Rulebook-CDErule level'!$A:$A,$B758,'Golden Rulebook-CDErule level'!$AA:$AA,"Active")</f>
        <v>2</v>
      </c>
    </row>
    <row r="759" spans="2:10" hidden="1">
      <c r="B759" s="111" t="str">
        <f>_xlfn.XLOOKUP(C759,'In-scope Attributes'!B:B,'In-scope Attributes'!H:H,"")</f>
        <v>Sprint 3</v>
      </c>
      <c r="C759" s="135" t="s">
        <v>514</v>
      </c>
      <c r="D759" s="135" t="s">
        <v>513</v>
      </c>
      <c r="E759" s="135" t="s">
        <v>81</v>
      </c>
      <c r="F759" s="135" t="s">
        <v>80</v>
      </c>
      <c r="G759" s="18">
        <f>COUNTIFS('Golden Rulebook-CDErule level'!$E:$E,$C759,'Golden Rulebook-CDErule level'!$L:$L,G$28,'Golden Rulebook-CDErule level'!$A:$A,$B759,'Golden Rulebook-CDErule level'!$AA:$AA,"Active")</f>
        <v>1</v>
      </c>
      <c r="H759" s="18" cm="1">
        <f t="array" ref="H759">_xlfn.LET(_xlpm.ids,_xlfn._xlws.FILTER('Golden Rulebook-CDErule level'!$S$4:$S$4620,('Golden Rulebook-CDErule level'!$L$4:$L$4620=H$28)*('Golden Rulebook-CDErule level'!$A$4:$A$4620=$B759)*('Golden Rulebook-CDErule level'!$AA$4:$AA$4620="Active"),""),SUM(--ISNUMBER(SEARCH(","&amp;SUBSTITUTE(SUBSTITUTE($C759," ",""),CHAR(160),"")&amp;",",","&amp;SUBSTITUTE(SUBSTITUTE(_xlpm.ids," ",""),CHAR(160),"")&amp;","))))</f>
        <v>0</v>
      </c>
      <c r="I759" s="18">
        <f>COUNTIFS('Golden Rulebook-CDErule level'!$E:$E,$C759,'Golden Rulebook-CDErule level'!$L:$L,I$28,'Golden Rulebook-CDErule level'!$A:$A,$B759,'Golden Rulebook-CDErule level'!$AA:$AA,"Active")</f>
        <v>0</v>
      </c>
      <c r="J759" s="18">
        <f>COUNTIFS('Golden Rulebook-CDErule level'!$E:$E,$C759,'Golden Rulebook-CDErule level'!$L:$L,J$28,'Golden Rulebook-CDErule level'!$A:$A,$B759,'Golden Rulebook-CDErule level'!$AA:$AA,"Active")</f>
        <v>3</v>
      </c>
    </row>
    <row r="760" spans="2:10" hidden="1">
      <c r="B760" s="111" t="str">
        <f>_xlfn.XLOOKUP(C760,'In-scope Attributes'!B:B,'In-scope Attributes'!H:H,"")</f>
        <v>Sprint 3</v>
      </c>
      <c r="C760" s="135" t="s">
        <v>524</v>
      </c>
      <c r="D760" s="135" t="s">
        <v>523</v>
      </c>
      <c r="E760" s="135" t="s">
        <v>81</v>
      </c>
      <c r="F760" s="135" t="s">
        <v>80</v>
      </c>
      <c r="G760" s="18">
        <f>COUNTIFS('Golden Rulebook-CDErule level'!$E:$E,$C760,'Golden Rulebook-CDErule level'!$L:$L,G$28,'Golden Rulebook-CDErule level'!$A:$A,$B760,'Golden Rulebook-CDErule level'!$AA:$AA,"Active")</f>
        <v>1</v>
      </c>
      <c r="H760" s="18" cm="1">
        <f t="array" ref="H760">_xlfn.LET(_xlpm.ids,_xlfn._xlws.FILTER('Golden Rulebook-CDErule level'!$S$4:$S$4620,('Golden Rulebook-CDErule level'!$L$4:$L$4620=H$28)*('Golden Rulebook-CDErule level'!$A$4:$A$4620=$B760)*('Golden Rulebook-CDErule level'!$AA$4:$AA$4620="Active"),""),SUM(--ISNUMBER(SEARCH(","&amp;SUBSTITUTE(SUBSTITUTE($C760," ",""),CHAR(160),"")&amp;",",","&amp;SUBSTITUTE(SUBSTITUTE(_xlpm.ids," ",""),CHAR(160),"")&amp;","))))</f>
        <v>0</v>
      </c>
      <c r="I760" s="18">
        <f>COUNTIFS('Golden Rulebook-CDErule level'!$E:$E,$C760,'Golden Rulebook-CDErule level'!$L:$L,I$28,'Golden Rulebook-CDErule level'!$A:$A,$B760,'Golden Rulebook-CDErule level'!$AA:$AA,"Active")</f>
        <v>0</v>
      </c>
      <c r="J760" s="18">
        <f>COUNTIFS('Golden Rulebook-CDErule level'!$E:$E,$C760,'Golden Rulebook-CDErule level'!$L:$L,J$28,'Golden Rulebook-CDErule level'!$A:$A,$B760,'Golden Rulebook-CDErule level'!$AA:$AA,"Active")</f>
        <v>2</v>
      </c>
    </row>
    <row r="761" spans="2:10" hidden="1">
      <c r="B761" s="111" t="str">
        <f>_xlfn.XLOOKUP(C761,'In-scope Attributes'!B:B,'In-scope Attributes'!H:H,"")</f>
        <v>Sprint 3</v>
      </c>
      <c r="C761" s="135" t="s">
        <v>533</v>
      </c>
      <c r="D761" s="135" t="s">
        <v>532</v>
      </c>
      <c r="E761" s="135" t="s">
        <v>81</v>
      </c>
      <c r="F761" s="135" t="s">
        <v>80</v>
      </c>
      <c r="G761" s="18">
        <f>COUNTIFS('Golden Rulebook-CDErule level'!$E:$E,$C761,'Golden Rulebook-CDErule level'!$L:$L,G$28,'Golden Rulebook-CDErule level'!$A:$A,$B761,'Golden Rulebook-CDErule level'!$AA:$AA,"Active")</f>
        <v>1</v>
      </c>
      <c r="H761" s="18" cm="1">
        <f t="array" ref="H761">_xlfn.LET(_xlpm.ids,_xlfn._xlws.FILTER('Golden Rulebook-CDErule level'!$S$4:$S$4620,('Golden Rulebook-CDErule level'!$L$4:$L$4620=H$28)*('Golden Rulebook-CDErule level'!$A$4:$A$4620=$B761)*('Golden Rulebook-CDErule level'!$AA$4:$AA$4620="Active"),""),SUM(--ISNUMBER(SEARCH(","&amp;SUBSTITUTE(SUBSTITUTE($C761," ",""),CHAR(160),"")&amp;",",","&amp;SUBSTITUTE(SUBSTITUTE(_xlpm.ids," ",""),CHAR(160),"")&amp;","))))</f>
        <v>0</v>
      </c>
      <c r="I761" s="18">
        <f>COUNTIFS('Golden Rulebook-CDErule level'!$E:$E,$C761,'Golden Rulebook-CDErule level'!$L:$L,I$28,'Golden Rulebook-CDErule level'!$A:$A,$B761,'Golden Rulebook-CDErule level'!$AA:$AA,"Active")</f>
        <v>0</v>
      </c>
      <c r="J761" s="18">
        <f>COUNTIFS('Golden Rulebook-CDErule level'!$E:$E,$C761,'Golden Rulebook-CDErule level'!$L:$L,J$28,'Golden Rulebook-CDErule level'!$A:$A,$B761,'Golden Rulebook-CDErule level'!$AA:$AA,"Active")</f>
        <v>3</v>
      </c>
    </row>
    <row r="762" spans="2:10" hidden="1">
      <c r="B762" s="111" t="str">
        <f>_xlfn.XLOOKUP(C762,'In-scope Attributes'!B:B,'In-scope Attributes'!H:H,"")</f>
        <v>Sprint 3</v>
      </c>
      <c r="C762" s="135" t="s">
        <v>542</v>
      </c>
      <c r="D762" s="135" t="s">
        <v>541</v>
      </c>
      <c r="E762" s="135" t="s">
        <v>81</v>
      </c>
      <c r="F762" s="135" t="s">
        <v>80</v>
      </c>
      <c r="G762" s="18">
        <f>COUNTIFS('Golden Rulebook-CDErule level'!$E:$E,$C762,'Golden Rulebook-CDErule level'!$L:$L,G$28,'Golden Rulebook-CDErule level'!$A:$A,$B762,'Golden Rulebook-CDErule level'!$AA:$AA,"Active")</f>
        <v>1</v>
      </c>
      <c r="H762" s="18" cm="1">
        <f t="array" ref="H762">_xlfn.LET(_xlpm.ids,_xlfn._xlws.FILTER('Golden Rulebook-CDErule level'!$S$4:$S$4620,('Golden Rulebook-CDErule level'!$L$4:$L$4620=H$28)*('Golden Rulebook-CDErule level'!$A$4:$A$4620=$B762)*('Golden Rulebook-CDErule level'!$AA$4:$AA$4620="Active"),""),SUM(--ISNUMBER(SEARCH(","&amp;SUBSTITUTE(SUBSTITUTE($C762," ",""),CHAR(160),"")&amp;",",","&amp;SUBSTITUTE(SUBSTITUTE(_xlpm.ids," ",""),CHAR(160),"")&amp;","))))</f>
        <v>1</v>
      </c>
      <c r="I762" s="18">
        <f>COUNTIFS('Golden Rulebook-CDErule level'!$E:$E,$C762,'Golden Rulebook-CDErule level'!$L:$L,I$28,'Golden Rulebook-CDErule level'!$A:$A,$B762,'Golden Rulebook-CDErule level'!$AA:$AA,"Active")</f>
        <v>0</v>
      </c>
      <c r="J762" s="18">
        <f>COUNTIFS('Golden Rulebook-CDErule level'!$E:$E,$C762,'Golden Rulebook-CDErule level'!$L:$L,J$28,'Golden Rulebook-CDErule level'!$A:$A,$B762,'Golden Rulebook-CDErule level'!$AA:$AA,"Active")</f>
        <v>2</v>
      </c>
    </row>
    <row r="763" spans="2:10" hidden="1">
      <c r="B763" s="111" t="str">
        <f>_xlfn.XLOOKUP(C763,'In-scope Attributes'!B:B,'In-scope Attributes'!H:H,"")</f>
        <v>Sprint 3</v>
      </c>
      <c r="C763" s="135" t="s">
        <v>551</v>
      </c>
      <c r="D763" s="135" t="s">
        <v>550</v>
      </c>
      <c r="E763" s="135" t="s">
        <v>81</v>
      </c>
      <c r="F763" s="135" t="s">
        <v>80</v>
      </c>
      <c r="G763" s="18">
        <f>COUNTIFS('Golden Rulebook-CDErule level'!$E:$E,$C763,'Golden Rulebook-CDErule level'!$L:$L,G$28,'Golden Rulebook-CDErule level'!$A:$A,$B763,'Golden Rulebook-CDErule level'!$AA:$AA,"Active")</f>
        <v>1</v>
      </c>
      <c r="H763" s="18" cm="1">
        <f t="array" ref="H763">_xlfn.LET(_xlpm.ids,_xlfn._xlws.FILTER('Golden Rulebook-CDErule level'!$S$4:$S$4620,('Golden Rulebook-CDErule level'!$L$4:$L$4620=H$28)*('Golden Rulebook-CDErule level'!$A$4:$A$4620=$B763)*('Golden Rulebook-CDErule level'!$AA$4:$AA$4620="Active"),""),SUM(--ISNUMBER(SEARCH(","&amp;SUBSTITUTE(SUBSTITUTE($C763," ",""),CHAR(160),"")&amp;",",","&amp;SUBSTITUTE(SUBSTITUTE(_xlpm.ids," ",""),CHAR(160),"")&amp;","))))</f>
        <v>0</v>
      </c>
      <c r="I763" s="18">
        <f>COUNTIFS('Golden Rulebook-CDErule level'!$E:$E,$C763,'Golden Rulebook-CDErule level'!$L:$L,I$28,'Golden Rulebook-CDErule level'!$A:$A,$B763,'Golden Rulebook-CDErule level'!$AA:$AA,"Active")</f>
        <v>0</v>
      </c>
      <c r="J763" s="18">
        <f>COUNTIFS('Golden Rulebook-CDErule level'!$E:$E,$C763,'Golden Rulebook-CDErule level'!$L:$L,J$28,'Golden Rulebook-CDErule level'!$A:$A,$B763,'Golden Rulebook-CDErule level'!$AA:$AA,"Active")</f>
        <v>2</v>
      </c>
    </row>
    <row r="764" spans="2:10" hidden="1">
      <c r="B764" s="111" t="str">
        <f>_xlfn.XLOOKUP(C764,'In-scope Attributes'!B:B,'In-scope Attributes'!H:H,"")</f>
        <v>Sprint 3</v>
      </c>
      <c r="C764" s="135" t="s">
        <v>560</v>
      </c>
      <c r="D764" s="135" t="s">
        <v>559</v>
      </c>
      <c r="E764" s="135" t="s">
        <v>81</v>
      </c>
      <c r="F764" s="135" t="s">
        <v>80</v>
      </c>
      <c r="G764" s="18">
        <f>COUNTIFS('Golden Rulebook-CDErule level'!$E:$E,$C764,'Golden Rulebook-CDErule level'!$L:$L,G$28,'Golden Rulebook-CDErule level'!$A:$A,$B764,'Golden Rulebook-CDErule level'!$AA:$AA,"Active")</f>
        <v>1</v>
      </c>
      <c r="H764" s="18" cm="1">
        <f t="array" ref="H764">_xlfn.LET(_xlpm.ids,_xlfn._xlws.FILTER('Golden Rulebook-CDErule level'!$S$4:$S$4620,('Golden Rulebook-CDErule level'!$L$4:$L$4620=H$28)*('Golden Rulebook-CDErule level'!$A$4:$A$4620=$B764)*('Golden Rulebook-CDErule level'!$AA$4:$AA$4620="Active"),""),SUM(--ISNUMBER(SEARCH(","&amp;SUBSTITUTE(SUBSTITUTE($C764," ",""),CHAR(160),"")&amp;",",","&amp;SUBSTITUTE(SUBSTITUTE(_xlpm.ids," ",""),CHAR(160),"")&amp;","))))</f>
        <v>1</v>
      </c>
      <c r="I764" s="18">
        <f>COUNTIFS('Golden Rulebook-CDErule level'!$E:$E,$C764,'Golden Rulebook-CDErule level'!$L:$L,I$28,'Golden Rulebook-CDErule level'!$A:$A,$B764,'Golden Rulebook-CDErule level'!$AA:$AA,"Active")</f>
        <v>0</v>
      </c>
      <c r="J764" s="18">
        <f>COUNTIFS('Golden Rulebook-CDErule level'!$E:$E,$C764,'Golden Rulebook-CDErule level'!$L:$L,J$28,'Golden Rulebook-CDErule level'!$A:$A,$B764,'Golden Rulebook-CDErule level'!$AA:$AA,"Active")</f>
        <v>2</v>
      </c>
    </row>
    <row r="765" spans="2:10" hidden="1">
      <c r="B765" s="111" t="str">
        <f>_xlfn.XLOOKUP(C765,'In-scope Attributes'!B:B,'In-scope Attributes'!H:H,"")</f>
        <v>Sprint 3</v>
      </c>
      <c r="C765" s="135" t="s">
        <v>570</v>
      </c>
      <c r="D765" s="135" t="s">
        <v>569</v>
      </c>
      <c r="E765" s="135" t="s">
        <v>81</v>
      </c>
      <c r="F765" s="135" t="s">
        <v>80</v>
      </c>
      <c r="G765" s="18">
        <f>COUNTIFS('Golden Rulebook-CDErule level'!$E:$E,$C765,'Golden Rulebook-CDErule level'!$L:$L,G$28,'Golden Rulebook-CDErule level'!$A:$A,$B765,'Golden Rulebook-CDErule level'!$AA:$AA,"Active")</f>
        <v>1</v>
      </c>
      <c r="H765" s="18" cm="1">
        <f t="array" ref="H765">_xlfn.LET(_xlpm.ids,_xlfn._xlws.FILTER('Golden Rulebook-CDErule level'!$S$4:$S$4620,('Golden Rulebook-CDErule level'!$L$4:$L$4620=H$28)*('Golden Rulebook-CDErule level'!$A$4:$A$4620=$B765)*('Golden Rulebook-CDErule level'!$AA$4:$AA$4620="Active"),""),SUM(--ISNUMBER(SEARCH(","&amp;SUBSTITUTE(SUBSTITUTE($C765," ",""),CHAR(160),"")&amp;",",","&amp;SUBSTITUTE(SUBSTITUTE(_xlpm.ids," ",""),CHAR(160),"")&amp;","))))</f>
        <v>0</v>
      </c>
      <c r="I765" s="18">
        <f>COUNTIFS('Golden Rulebook-CDErule level'!$E:$E,$C765,'Golden Rulebook-CDErule level'!$L:$L,I$28,'Golden Rulebook-CDErule level'!$A:$A,$B765,'Golden Rulebook-CDErule level'!$AA:$AA,"Active")</f>
        <v>0</v>
      </c>
      <c r="J765" s="18">
        <f>COUNTIFS('Golden Rulebook-CDErule level'!$E:$E,$C765,'Golden Rulebook-CDErule level'!$L:$L,J$28,'Golden Rulebook-CDErule level'!$A:$A,$B765,'Golden Rulebook-CDErule level'!$AA:$AA,"Active")</f>
        <v>2</v>
      </c>
    </row>
    <row r="766" spans="2:10" hidden="1">
      <c r="B766" s="111" t="str">
        <f>_xlfn.XLOOKUP(C766,'In-scope Attributes'!B:B,'In-scope Attributes'!H:H,"")</f>
        <v>Sprint 3</v>
      </c>
      <c r="C766" s="135" t="s">
        <v>579</v>
      </c>
      <c r="D766" s="135" t="s">
        <v>578</v>
      </c>
      <c r="E766" s="135" t="s">
        <v>81</v>
      </c>
      <c r="F766" s="135" t="s">
        <v>80</v>
      </c>
      <c r="G766" s="18">
        <f>COUNTIFS('Golden Rulebook-CDErule level'!$E:$E,$C766,'Golden Rulebook-CDErule level'!$L:$L,G$28,'Golden Rulebook-CDErule level'!$A:$A,$B766,'Golden Rulebook-CDErule level'!$AA:$AA,"Active")</f>
        <v>1</v>
      </c>
      <c r="H766" s="18" cm="1">
        <f t="array" ref="H766">_xlfn.LET(_xlpm.ids,_xlfn._xlws.FILTER('Golden Rulebook-CDErule level'!$S$4:$S$4620,('Golden Rulebook-CDErule level'!$L$4:$L$4620=H$28)*('Golden Rulebook-CDErule level'!$A$4:$A$4620=$B766)*('Golden Rulebook-CDErule level'!$AA$4:$AA$4620="Active"),""),SUM(--ISNUMBER(SEARCH(","&amp;SUBSTITUTE(SUBSTITUTE($C766," ",""),CHAR(160),"")&amp;",",","&amp;SUBSTITUTE(SUBSTITUTE(_xlpm.ids," ",""),CHAR(160),"")&amp;","))))</f>
        <v>1</v>
      </c>
      <c r="I766" s="18">
        <f>COUNTIFS('Golden Rulebook-CDErule level'!$E:$E,$C766,'Golden Rulebook-CDErule level'!$L:$L,I$28,'Golden Rulebook-CDErule level'!$A:$A,$B766,'Golden Rulebook-CDErule level'!$AA:$AA,"Active")</f>
        <v>0</v>
      </c>
      <c r="J766" s="18">
        <f>COUNTIFS('Golden Rulebook-CDErule level'!$E:$E,$C766,'Golden Rulebook-CDErule level'!$L:$L,J$28,'Golden Rulebook-CDErule level'!$A:$A,$B766,'Golden Rulebook-CDErule level'!$AA:$AA,"Active")</f>
        <v>2</v>
      </c>
    </row>
    <row r="767" spans="2:10" hidden="1">
      <c r="B767" s="111" t="str">
        <f>_xlfn.XLOOKUP(C767,'In-scope Attributes'!B:B,'In-scope Attributes'!H:H,"")</f>
        <v>Sprint 3</v>
      </c>
      <c r="C767" s="135" t="s">
        <v>588</v>
      </c>
      <c r="D767" s="135" t="s">
        <v>587</v>
      </c>
      <c r="E767" s="135" t="s">
        <v>81</v>
      </c>
      <c r="F767" s="135" t="s">
        <v>80</v>
      </c>
      <c r="G767" s="18">
        <f>COUNTIFS('Golden Rulebook-CDErule level'!$E:$E,$C767,'Golden Rulebook-CDErule level'!$L:$L,G$28,'Golden Rulebook-CDErule level'!$A:$A,$B767,'Golden Rulebook-CDErule level'!$AA:$AA,"Active")</f>
        <v>1</v>
      </c>
      <c r="H767" s="18" cm="1">
        <f t="array" ref="H767">_xlfn.LET(_xlpm.ids,_xlfn._xlws.FILTER('Golden Rulebook-CDErule level'!$S$4:$S$4620,('Golden Rulebook-CDErule level'!$L$4:$L$4620=H$28)*('Golden Rulebook-CDErule level'!$A$4:$A$4620=$B767)*('Golden Rulebook-CDErule level'!$AA$4:$AA$4620="Active"),""),SUM(--ISNUMBER(SEARCH(","&amp;SUBSTITUTE(SUBSTITUTE($C767," ",""),CHAR(160),"")&amp;",",","&amp;SUBSTITUTE(SUBSTITUTE(_xlpm.ids," ",""),CHAR(160),"")&amp;","))))</f>
        <v>1</v>
      </c>
      <c r="I767" s="18">
        <f>COUNTIFS('Golden Rulebook-CDErule level'!$E:$E,$C767,'Golden Rulebook-CDErule level'!$L:$L,I$28,'Golden Rulebook-CDErule level'!$A:$A,$B767,'Golden Rulebook-CDErule level'!$AA:$AA,"Active")</f>
        <v>0</v>
      </c>
      <c r="J767" s="18">
        <f>COUNTIFS('Golden Rulebook-CDErule level'!$E:$E,$C767,'Golden Rulebook-CDErule level'!$L:$L,J$28,'Golden Rulebook-CDErule level'!$A:$A,$B767,'Golden Rulebook-CDErule level'!$AA:$AA,"Active")</f>
        <v>2</v>
      </c>
    </row>
    <row r="768" spans="2:10" hidden="1">
      <c r="B768" s="111" t="str">
        <f>_xlfn.XLOOKUP(C768,'In-scope Attributes'!B:B,'In-scope Attributes'!H:H,"")</f>
        <v>Sprint 3</v>
      </c>
      <c r="C768" s="135" t="s">
        <v>597</v>
      </c>
      <c r="D768" s="135" t="s">
        <v>596</v>
      </c>
      <c r="E768" s="135" t="s">
        <v>81</v>
      </c>
      <c r="F768" s="135" t="s">
        <v>80</v>
      </c>
      <c r="G768" s="18">
        <f>COUNTIFS('Golden Rulebook-CDErule level'!$E:$E,$C768,'Golden Rulebook-CDErule level'!$L:$L,G$28,'Golden Rulebook-CDErule level'!$A:$A,$B768,'Golden Rulebook-CDErule level'!$AA:$AA,"Active")</f>
        <v>1</v>
      </c>
      <c r="H768" s="18" cm="1">
        <f t="array" ref="H768">_xlfn.LET(_xlpm.ids,_xlfn._xlws.FILTER('Golden Rulebook-CDErule level'!$S$4:$S$4620,('Golden Rulebook-CDErule level'!$L$4:$L$4620=H$28)*('Golden Rulebook-CDErule level'!$A$4:$A$4620=$B768)*('Golden Rulebook-CDErule level'!$AA$4:$AA$4620="Active"),""),SUM(--ISNUMBER(SEARCH(","&amp;SUBSTITUTE(SUBSTITUTE($C768," ",""),CHAR(160),"")&amp;",",","&amp;SUBSTITUTE(SUBSTITUTE(_xlpm.ids," ",""),CHAR(160),"")&amp;","))))</f>
        <v>0</v>
      </c>
      <c r="I768" s="18">
        <f>COUNTIFS('Golden Rulebook-CDErule level'!$E:$E,$C768,'Golden Rulebook-CDErule level'!$L:$L,I$28,'Golden Rulebook-CDErule level'!$A:$A,$B768,'Golden Rulebook-CDErule level'!$AA:$AA,"Active")</f>
        <v>0</v>
      </c>
      <c r="J768" s="18">
        <f>COUNTIFS('Golden Rulebook-CDErule level'!$E:$E,$C768,'Golden Rulebook-CDErule level'!$L:$L,J$28,'Golden Rulebook-CDErule level'!$A:$A,$B768,'Golden Rulebook-CDErule level'!$AA:$AA,"Active")</f>
        <v>3</v>
      </c>
    </row>
    <row r="769" spans="2:10" hidden="1">
      <c r="B769" s="111" t="str">
        <f>_xlfn.XLOOKUP(C769,'In-scope Attributes'!B:B,'In-scope Attributes'!H:H,"")</f>
        <v>Sprint 3</v>
      </c>
      <c r="C769" s="135" t="s">
        <v>606</v>
      </c>
      <c r="D769" s="135" t="s">
        <v>605</v>
      </c>
      <c r="E769" s="135" t="s">
        <v>81</v>
      </c>
      <c r="F769" s="135" t="s">
        <v>80</v>
      </c>
      <c r="G769" s="18">
        <f>COUNTIFS('Golden Rulebook-CDErule level'!$E:$E,$C769,'Golden Rulebook-CDErule level'!$L:$L,G$28,'Golden Rulebook-CDErule level'!$A:$A,$B769,'Golden Rulebook-CDErule level'!$AA:$AA,"Active")</f>
        <v>1</v>
      </c>
      <c r="H769" s="18" cm="1">
        <f t="array" ref="H769">_xlfn.LET(_xlpm.ids,_xlfn._xlws.FILTER('Golden Rulebook-CDErule level'!$S$4:$S$4620,('Golden Rulebook-CDErule level'!$L$4:$L$4620=H$28)*('Golden Rulebook-CDErule level'!$A$4:$A$4620=$B769)*('Golden Rulebook-CDErule level'!$AA$4:$AA$4620="Active"),""),SUM(--ISNUMBER(SEARCH(","&amp;SUBSTITUTE(SUBSTITUTE($C769," ",""),CHAR(160),"")&amp;",",","&amp;SUBSTITUTE(SUBSTITUTE(_xlpm.ids," ",""),CHAR(160),"")&amp;","))))</f>
        <v>1</v>
      </c>
      <c r="I769" s="18">
        <f>COUNTIFS('Golden Rulebook-CDErule level'!$E:$E,$C769,'Golden Rulebook-CDErule level'!$L:$L,I$28,'Golden Rulebook-CDErule level'!$A:$A,$B769,'Golden Rulebook-CDErule level'!$AA:$AA,"Active")</f>
        <v>0</v>
      </c>
      <c r="J769" s="18">
        <f>COUNTIFS('Golden Rulebook-CDErule level'!$E:$E,$C769,'Golden Rulebook-CDErule level'!$L:$L,J$28,'Golden Rulebook-CDErule level'!$A:$A,$B769,'Golden Rulebook-CDErule level'!$AA:$AA,"Active")</f>
        <v>2</v>
      </c>
    </row>
    <row r="770" spans="2:10" hidden="1">
      <c r="B770" s="111" t="str">
        <f>_xlfn.XLOOKUP(C770,'In-scope Attributes'!B:B,'In-scope Attributes'!H:H,"")</f>
        <v>Sprint 3</v>
      </c>
      <c r="C770" s="135" t="s">
        <v>615</v>
      </c>
      <c r="D770" s="135" t="s">
        <v>614</v>
      </c>
      <c r="E770" s="135" t="s">
        <v>81</v>
      </c>
      <c r="F770" s="135" t="s">
        <v>80</v>
      </c>
      <c r="G770" s="18">
        <f>COUNTIFS('Golden Rulebook-CDErule level'!$E:$E,$C770,'Golden Rulebook-CDErule level'!$L:$L,G$28,'Golden Rulebook-CDErule level'!$A:$A,$B770,'Golden Rulebook-CDErule level'!$AA:$AA,"Active")</f>
        <v>1</v>
      </c>
      <c r="H770" s="18" cm="1">
        <f t="array" ref="H770">_xlfn.LET(_xlpm.ids,_xlfn._xlws.FILTER('Golden Rulebook-CDErule level'!$S$4:$S$4620,('Golden Rulebook-CDErule level'!$L$4:$L$4620=H$28)*('Golden Rulebook-CDErule level'!$A$4:$A$4620=$B770)*('Golden Rulebook-CDErule level'!$AA$4:$AA$4620="Active"),""),SUM(--ISNUMBER(SEARCH(","&amp;SUBSTITUTE(SUBSTITUTE($C770," ",""),CHAR(160),"")&amp;",",","&amp;SUBSTITUTE(SUBSTITUTE(_xlpm.ids," ",""),CHAR(160),"")&amp;","))))</f>
        <v>1</v>
      </c>
      <c r="I770" s="18">
        <f>COUNTIFS('Golden Rulebook-CDErule level'!$E:$E,$C770,'Golden Rulebook-CDErule level'!$L:$L,I$28,'Golden Rulebook-CDErule level'!$A:$A,$B770,'Golden Rulebook-CDErule level'!$AA:$AA,"Active")</f>
        <v>0</v>
      </c>
      <c r="J770" s="18">
        <f>COUNTIFS('Golden Rulebook-CDErule level'!$E:$E,$C770,'Golden Rulebook-CDErule level'!$L:$L,J$28,'Golden Rulebook-CDErule level'!$A:$A,$B770,'Golden Rulebook-CDErule level'!$AA:$AA,"Active")</f>
        <v>2</v>
      </c>
    </row>
    <row r="771" spans="2:10" hidden="1">
      <c r="B771" s="111" t="str">
        <f>_xlfn.XLOOKUP(C771,'In-scope Attributes'!B:B,'In-scope Attributes'!H:H,"")</f>
        <v>Sprint 3</v>
      </c>
      <c r="C771" s="135" t="s">
        <v>624</v>
      </c>
      <c r="D771" s="135" t="s">
        <v>623</v>
      </c>
      <c r="E771" s="135" t="s">
        <v>81</v>
      </c>
      <c r="F771" s="135" t="s">
        <v>80</v>
      </c>
      <c r="G771" s="18">
        <f>COUNTIFS('Golden Rulebook-CDErule level'!$E:$E,$C771,'Golden Rulebook-CDErule level'!$L:$L,G$28,'Golden Rulebook-CDErule level'!$A:$A,$B771,'Golden Rulebook-CDErule level'!$AA:$AA,"Active")</f>
        <v>1</v>
      </c>
      <c r="H771" s="18" cm="1">
        <f t="array" ref="H771">_xlfn.LET(_xlpm.ids,_xlfn._xlws.FILTER('Golden Rulebook-CDErule level'!$S$4:$S$4620,('Golden Rulebook-CDErule level'!$L$4:$L$4620=H$28)*('Golden Rulebook-CDErule level'!$A$4:$A$4620=$B771)*('Golden Rulebook-CDErule level'!$AA$4:$AA$4620="Active"),""),SUM(--ISNUMBER(SEARCH(","&amp;SUBSTITUTE(SUBSTITUTE($C771," ",""),CHAR(160),"")&amp;",",","&amp;SUBSTITUTE(SUBSTITUTE(_xlpm.ids," ",""),CHAR(160),"")&amp;","))))</f>
        <v>0</v>
      </c>
      <c r="I771" s="18">
        <f>COUNTIFS('Golden Rulebook-CDErule level'!$E:$E,$C771,'Golden Rulebook-CDErule level'!$L:$L,I$28,'Golden Rulebook-CDErule level'!$A:$A,$B771,'Golden Rulebook-CDErule level'!$AA:$AA,"Active")</f>
        <v>0</v>
      </c>
      <c r="J771" s="18">
        <f>COUNTIFS('Golden Rulebook-CDErule level'!$E:$E,$C771,'Golden Rulebook-CDErule level'!$L:$L,J$28,'Golden Rulebook-CDErule level'!$A:$A,$B771,'Golden Rulebook-CDErule level'!$AA:$AA,"Active")</f>
        <v>2</v>
      </c>
    </row>
    <row r="772" spans="2:10" hidden="1">
      <c r="B772" s="111" t="str">
        <f>_xlfn.XLOOKUP(C772,'In-scope Attributes'!B:B,'In-scope Attributes'!H:H,"")</f>
        <v>Sprint 3</v>
      </c>
      <c r="C772" s="135" t="s">
        <v>14515</v>
      </c>
      <c r="D772" s="135" t="s">
        <v>14514</v>
      </c>
      <c r="E772" s="135" t="s">
        <v>81</v>
      </c>
      <c r="F772" s="135" t="s">
        <v>80</v>
      </c>
      <c r="G772" s="18">
        <f>COUNTIFS('Golden Rulebook-CDErule level'!$E:$E,$C772,'Golden Rulebook-CDErule level'!$L:$L,G$28,'Golden Rulebook-CDErule level'!$A:$A,$B772,'Golden Rulebook-CDErule level'!$AA:$AA,"Active")</f>
        <v>1</v>
      </c>
      <c r="H772" s="18" cm="1">
        <f t="array" ref="H772">_xlfn.LET(_xlpm.ids,_xlfn._xlws.FILTER('Golden Rulebook-CDErule level'!$S$4:$S$4620,('Golden Rulebook-CDErule level'!$L$4:$L$4620=H$28)*('Golden Rulebook-CDErule level'!$A$4:$A$4620=$B772)*('Golden Rulebook-CDErule level'!$AA$4:$AA$4620="Active"),""),SUM(--ISNUMBER(SEARCH(","&amp;SUBSTITUTE(SUBSTITUTE($C772," ",""),CHAR(160),"")&amp;",",","&amp;SUBSTITUTE(SUBSTITUTE(_xlpm.ids," ",""),CHAR(160),"")&amp;","))))</f>
        <v>0</v>
      </c>
      <c r="I772" s="18">
        <f>COUNTIFS('Golden Rulebook-CDErule level'!$E:$E,$C772,'Golden Rulebook-CDErule level'!$L:$L,I$28,'Golden Rulebook-CDErule level'!$A:$A,$B772,'Golden Rulebook-CDErule level'!$AA:$AA,"Active")</f>
        <v>0</v>
      </c>
      <c r="J772" s="18">
        <f>COUNTIFS('Golden Rulebook-CDErule level'!$E:$E,$C772,'Golden Rulebook-CDErule level'!$L:$L,J$28,'Golden Rulebook-CDErule level'!$A:$A,$B772,'Golden Rulebook-CDErule level'!$AA:$AA,"Active")</f>
        <v>2</v>
      </c>
    </row>
    <row r="773" spans="2:10" hidden="1">
      <c r="B773" s="111" t="str">
        <f>_xlfn.XLOOKUP(C773,'In-scope Attributes'!B:B,'In-scope Attributes'!H:H,"")</f>
        <v>Sprint 3</v>
      </c>
      <c r="C773" s="135" t="s">
        <v>16892</v>
      </c>
      <c r="D773" s="135" t="s">
        <v>16891</v>
      </c>
      <c r="E773" s="135" t="s">
        <v>16890</v>
      </c>
      <c r="F773" s="135" t="s">
        <v>16889</v>
      </c>
      <c r="G773" s="18">
        <f>COUNTIFS('Golden Rulebook-CDErule level'!$E:$E,$C773,'Golden Rulebook-CDErule level'!$L:$L,G$28,'Golden Rulebook-CDErule level'!$A:$A,$B773,'Golden Rulebook-CDErule level'!$AA:$AA,"Active")</f>
        <v>1</v>
      </c>
      <c r="H773" s="18" cm="1">
        <f t="array" ref="H773">_xlfn.LET(_xlpm.ids,_xlfn._xlws.FILTER('Golden Rulebook-CDErule level'!$S$4:$S$4620,('Golden Rulebook-CDErule level'!$L$4:$L$4620=H$28)*('Golden Rulebook-CDErule level'!$A$4:$A$4620=$B773)*('Golden Rulebook-CDErule level'!$AA$4:$AA$4620="Active"),""),SUM(--ISNUMBER(SEARCH(","&amp;SUBSTITUTE(SUBSTITUTE($C773," ",""),CHAR(160),"")&amp;",",","&amp;SUBSTITUTE(SUBSTITUTE(_xlpm.ids," ",""),CHAR(160),"")&amp;","))))</f>
        <v>0</v>
      </c>
      <c r="I773" s="18">
        <f>COUNTIFS('Golden Rulebook-CDErule level'!$E:$E,$C773,'Golden Rulebook-CDErule level'!$L:$L,I$28,'Golden Rulebook-CDErule level'!$A:$A,$B773,'Golden Rulebook-CDErule level'!$AA:$AA,"Active")</f>
        <v>0</v>
      </c>
      <c r="J773" s="18">
        <f>COUNTIFS('Golden Rulebook-CDErule level'!$E:$E,$C773,'Golden Rulebook-CDErule level'!$L:$L,J$28,'Golden Rulebook-CDErule level'!$A:$A,$B773,'Golden Rulebook-CDErule level'!$AA:$AA,"Active")</f>
        <v>3</v>
      </c>
    </row>
    <row r="774" spans="2:10" hidden="1">
      <c r="B774" s="111" t="str">
        <f>_xlfn.XLOOKUP(C774,'In-scope Attributes'!B:B,'In-scope Attributes'!H:H,"")</f>
        <v>Sprint 3</v>
      </c>
      <c r="C774" s="135" t="s">
        <v>16925</v>
      </c>
      <c r="D774" s="135" t="s">
        <v>16924</v>
      </c>
      <c r="E774" s="135" t="s">
        <v>16890</v>
      </c>
      <c r="F774" s="135" t="s">
        <v>16889</v>
      </c>
      <c r="G774" s="18">
        <f>COUNTIFS('Golden Rulebook-CDErule level'!$E:$E,$C774,'Golden Rulebook-CDErule level'!$L:$L,G$28,'Golden Rulebook-CDErule level'!$A:$A,$B774,'Golden Rulebook-CDErule level'!$AA:$AA,"Active")</f>
        <v>1</v>
      </c>
      <c r="H774" s="18" cm="1">
        <f t="array" ref="H774">_xlfn.LET(_xlpm.ids,_xlfn._xlws.FILTER('Golden Rulebook-CDErule level'!$S$4:$S$4620,('Golden Rulebook-CDErule level'!$L$4:$L$4620=H$28)*('Golden Rulebook-CDErule level'!$A$4:$A$4620=$B774)*('Golden Rulebook-CDErule level'!$AA$4:$AA$4620="Active"),""),SUM(--ISNUMBER(SEARCH(","&amp;SUBSTITUTE(SUBSTITUTE($C774," ",""),CHAR(160),"")&amp;",",","&amp;SUBSTITUTE(SUBSTITUTE(_xlpm.ids," ",""),CHAR(160),"")&amp;","))))</f>
        <v>1</v>
      </c>
      <c r="I774" s="18">
        <f>COUNTIFS('Golden Rulebook-CDErule level'!$E:$E,$C774,'Golden Rulebook-CDErule level'!$L:$L,I$28,'Golden Rulebook-CDErule level'!$A:$A,$B774,'Golden Rulebook-CDErule level'!$AA:$AA,"Active")</f>
        <v>0</v>
      </c>
      <c r="J774" s="18">
        <f>COUNTIFS('Golden Rulebook-CDErule level'!$E:$E,$C774,'Golden Rulebook-CDErule level'!$L:$L,J$28,'Golden Rulebook-CDErule level'!$A:$A,$B774,'Golden Rulebook-CDErule level'!$AA:$AA,"Active")</f>
        <v>1</v>
      </c>
    </row>
    <row r="775" spans="2:10" hidden="1">
      <c r="B775" s="111" t="str">
        <f>_xlfn.XLOOKUP(C775,'In-scope Attributes'!B:B,'In-scope Attributes'!H:H,"")</f>
        <v>Sprint 3</v>
      </c>
      <c r="C775" s="135" t="s">
        <v>16950</v>
      </c>
      <c r="D775" s="135" t="s">
        <v>16949</v>
      </c>
      <c r="E775" s="135" t="s">
        <v>16890</v>
      </c>
      <c r="F775" s="135" t="s">
        <v>16889</v>
      </c>
      <c r="G775" s="18">
        <f>COUNTIFS('Golden Rulebook-CDErule level'!$E:$E,$C775,'Golden Rulebook-CDErule level'!$L:$L,G$28,'Golden Rulebook-CDErule level'!$A:$A,$B775,'Golden Rulebook-CDErule level'!$AA:$AA,"Active")</f>
        <v>1</v>
      </c>
      <c r="H775" s="18" cm="1">
        <f t="array" ref="H775">_xlfn.LET(_xlpm.ids,_xlfn._xlws.FILTER('Golden Rulebook-CDErule level'!$S$4:$S$4620,('Golden Rulebook-CDErule level'!$L$4:$L$4620=H$28)*('Golden Rulebook-CDErule level'!$A$4:$A$4620=$B775)*('Golden Rulebook-CDErule level'!$AA$4:$AA$4620="Active"),""),SUM(--ISNUMBER(SEARCH(","&amp;SUBSTITUTE(SUBSTITUTE($C775," ",""),CHAR(160),"")&amp;",",","&amp;SUBSTITUTE(SUBSTITUTE(_xlpm.ids," ",""),CHAR(160),"")&amp;","))))</f>
        <v>1</v>
      </c>
      <c r="I775" s="18">
        <f>COUNTIFS('Golden Rulebook-CDErule level'!$E:$E,$C775,'Golden Rulebook-CDErule level'!$L:$L,I$28,'Golden Rulebook-CDErule level'!$A:$A,$B775,'Golden Rulebook-CDErule level'!$AA:$AA,"Active")</f>
        <v>0</v>
      </c>
      <c r="J775" s="18">
        <f>COUNTIFS('Golden Rulebook-CDErule level'!$E:$E,$C775,'Golden Rulebook-CDErule level'!$L:$L,J$28,'Golden Rulebook-CDErule level'!$A:$A,$B775,'Golden Rulebook-CDErule level'!$AA:$AA,"Active")</f>
        <v>2</v>
      </c>
    </row>
    <row r="776" spans="2:10" hidden="1">
      <c r="B776" s="111" t="str">
        <f>_xlfn.XLOOKUP(C776,'In-scope Attributes'!B:B,'In-scope Attributes'!H:H,"")</f>
        <v>Sprint 3</v>
      </c>
      <c r="C776" s="135" t="s">
        <v>16982</v>
      </c>
      <c r="D776" s="135" t="s">
        <v>16981</v>
      </c>
      <c r="E776" s="135" t="s">
        <v>16890</v>
      </c>
      <c r="F776" s="135" t="s">
        <v>16889</v>
      </c>
      <c r="G776" s="18">
        <f>COUNTIFS('Golden Rulebook-CDErule level'!$E:$E,$C776,'Golden Rulebook-CDErule level'!$L:$L,G$28,'Golden Rulebook-CDErule level'!$A:$A,$B776,'Golden Rulebook-CDErule level'!$AA:$AA,"Active")</f>
        <v>1</v>
      </c>
      <c r="H776" s="18" cm="1">
        <f t="array" ref="H776">_xlfn.LET(_xlpm.ids,_xlfn._xlws.FILTER('Golden Rulebook-CDErule level'!$S$4:$S$4620,('Golden Rulebook-CDErule level'!$L$4:$L$4620=H$28)*('Golden Rulebook-CDErule level'!$A$4:$A$4620=$B776)*('Golden Rulebook-CDErule level'!$AA$4:$AA$4620="Active"),""),SUM(--ISNUMBER(SEARCH(","&amp;SUBSTITUTE(SUBSTITUTE($C776," ",""),CHAR(160),"")&amp;",",","&amp;SUBSTITUTE(SUBSTITUTE(_xlpm.ids," ",""),CHAR(160),"")&amp;","))))</f>
        <v>0</v>
      </c>
      <c r="I776" s="18">
        <f>COUNTIFS('Golden Rulebook-CDErule level'!$E:$E,$C776,'Golden Rulebook-CDErule level'!$L:$L,I$28,'Golden Rulebook-CDErule level'!$A:$A,$B776,'Golden Rulebook-CDErule level'!$AA:$AA,"Active")</f>
        <v>0</v>
      </c>
      <c r="J776" s="18">
        <f>COUNTIFS('Golden Rulebook-CDErule level'!$E:$E,$C776,'Golden Rulebook-CDErule level'!$L:$L,J$28,'Golden Rulebook-CDErule level'!$A:$A,$B776,'Golden Rulebook-CDErule level'!$AA:$AA,"Active")</f>
        <v>3</v>
      </c>
    </row>
    <row r="777" spans="2:10" hidden="1">
      <c r="B777" s="111" t="str">
        <f>_xlfn.XLOOKUP(C777,'In-scope Attributes'!B:B,'In-scope Attributes'!H:H,"")</f>
        <v>Sprint 3</v>
      </c>
      <c r="C777" s="135" t="s">
        <v>17016</v>
      </c>
      <c r="D777" s="135" t="s">
        <v>17015</v>
      </c>
      <c r="E777" s="135" t="s">
        <v>16890</v>
      </c>
      <c r="F777" s="135" t="s">
        <v>16889</v>
      </c>
      <c r="G777" s="18">
        <f>COUNTIFS('Golden Rulebook-CDErule level'!$E:$E,$C777,'Golden Rulebook-CDErule level'!$L:$L,G$28,'Golden Rulebook-CDErule level'!$A:$A,$B777,'Golden Rulebook-CDErule level'!$AA:$AA,"Active")</f>
        <v>1</v>
      </c>
      <c r="H777" s="18" cm="1">
        <f t="array" ref="H777">_xlfn.LET(_xlpm.ids,_xlfn._xlws.FILTER('Golden Rulebook-CDErule level'!$S$4:$S$4620,('Golden Rulebook-CDErule level'!$L$4:$L$4620=H$28)*('Golden Rulebook-CDErule level'!$A$4:$A$4620=$B777)*('Golden Rulebook-CDErule level'!$AA$4:$AA$4620="Active"),""),SUM(--ISNUMBER(SEARCH(","&amp;SUBSTITUTE(SUBSTITUTE($C777," ",""),CHAR(160),"")&amp;",",","&amp;SUBSTITUTE(SUBSTITUTE(_xlpm.ids," ",""),CHAR(160),"")&amp;","))))</f>
        <v>0</v>
      </c>
      <c r="I777" s="18">
        <f>COUNTIFS('Golden Rulebook-CDErule level'!$E:$E,$C777,'Golden Rulebook-CDErule level'!$L:$L,I$28,'Golden Rulebook-CDErule level'!$A:$A,$B777,'Golden Rulebook-CDErule level'!$AA:$AA,"Active")</f>
        <v>0</v>
      </c>
      <c r="J777" s="18">
        <f>COUNTIFS('Golden Rulebook-CDErule level'!$E:$E,$C777,'Golden Rulebook-CDErule level'!$L:$L,J$28,'Golden Rulebook-CDErule level'!$A:$A,$B777,'Golden Rulebook-CDErule level'!$AA:$AA,"Active")</f>
        <v>3</v>
      </c>
    </row>
    <row r="778" spans="2:10" hidden="1">
      <c r="B778" s="111" t="str">
        <f>_xlfn.XLOOKUP(C778,'In-scope Attributes'!B:B,'In-scope Attributes'!H:H,"")</f>
        <v>Sprint 3</v>
      </c>
      <c r="C778" s="135" t="s">
        <v>17050</v>
      </c>
      <c r="D778" s="135" t="s">
        <v>17049</v>
      </c>
      <c r="E778" s="135" t="s">
        <v>16890</v>
      </c>
      <c r="F778" s="135" t="s">
        <v>16889</v>
      </c>
      <c r="G778" s="18">
        <f>COUNTIFS('Golden Rulebook-CDErule level'!$E:$E,$C778,'Golden Rulebook-CDErule level'!$L:$L,G$28,'Golden Rulebook-CDErule level'!$A:$A,$B778,'Golden Rulebook-CDErule level'!$AA:$AA,"Active")</f>
        <v>1</v>
      </c>
      <c r="H778" s="18" cm="1">
        <f t="array" ref="H778">_xlfn.LET(_xlpm.ids,_xlfn._xlws.FILTER('Golden Rulebook-CDErule level'!$S$4:$S$4620,('Golden Rulebook-CDErule level'!$L$4:$L$4620=H$28)*('Golden Rulebook-CDErule level'!$A$4:$A$4620=$B778)*('Golden Rulebook-CDErule level'!$AA$4:$AA$4620="Active"),""),SUM(--ISNUMBER(SEARCH(","&amp;SUBSTITUTE(SUBSTITUTE($C778," ",""),CHAR(160),"")&amp;",",","&amp;SUBSTITUTE(SUBSTITUTE(_xlpm.ids," ",""),CHAR(160),"")&amp;","))))</f>
        <v>0</v>
      </c>
      <c r="I778" s="18">
        <f>COUNTIFS('Golden Rulebook-CDErule level'!$E:$E,$C778,'Golden Rulebook-CDErule level'!$L:$L,I$28,'Golden Rulebook-CDErule level'!$A:$A,$B778,'Golden Rulebook-CDErule level'!$AA:$AA,"Active")</f>
        <v>0</v>
      </c>
      <c r="J778" s="18">
        <f>COUNTIFS('Golden Rulebook-CDErule level'!$E:$E,$C778,'Golden Rulebook-CDErule level'!$L:$L,J$28,'Golden Rulebook-CDErule level'!$A:$A,$B778,'Golden Rulebook-CDErule level'!$AA:$AA,"Active")</f>
        <v>2</v>
      </c>
    </row>
    <row r="779" spans="2:10" hidden="1">
      <c r="B779" s="111" t="str">
        <f>_xlfn.XLOOKUP(C779,'In-scope Attributes'!B:B,'In-scope Attributes'!H:H,"")</f>
        <v>Sprint 3</v>
      </c>
      <c r="C779" s="135" t="s">
        <v>17075</v>
      </c>
      <c r="D779" s="135" t="s">
        <v>17074</v>
      </c>
      <c r="E779" s="135" t="s">
        <v>16890</v>
      </c>
      <c r="F779" s="135" t="s">
        <v>16889</v>
      </c>
      <c r="G779" s="18">
        <f>COUNTIFS('Golden Rulebook-CDErule level'!$E:$E,$C779,'Golden Rulebook-CDErule level'!$L:$L,G$28,'Golden Rulebook-CDErule level'!$A:$A,$B779,'Golden Rulebook-CDErule level'!$AA:$AA,"Active")</f>
        <v>1</v>
      </c>
      <c r="H779" s="18" cm="1">
        <f t="array" ref="H779">_xlfn.LET(_xlpm.ids,_xlfn._xlws.FILTER('Golden Rulebook-CDErule level'!$S$4:$S$4620,('Golden Rulebook-CDErule level'!$L$4:$L$4620=H$28)*('Golden Rulebook-CDErule level'!$A$4:$A$4620=$B779)*('Golden Rulebook-CDErule level'!$AA$4:$AA$4620="Active"),""),SUM(--ISNUMBER(SEARCH(","&amp;SUBSTITUTE(SUBSTITUTE($C779," ",""),CHAR(160),"")&amp;",",","&amp;SUBSTITUTE(SUBSTITUTE(_xlpm.ids," ",""),CHAR(160),"")&amp;","))))</f>
        <v>1</v>
      </c>
      <c r="I779" s="18">
        <f>COUNTIFS('Golden Rulebook-CDErule level'!$E:$E,$C779,'Golden Rulebook-CDErule level'!$L:$L,I$28,'Golden Rulebook-CDErule level'!$A:$A,$B779,'Golden Rulebook-CDErule level'!$AA:$AA,"Active")</f>
        <v>0</v>
      </c>
      <c r="J779" s="18">
        <f>COUNTIFS('Golden Rulebook-CDErule level'!$E:$E,$C779,'Golden Rulebook-CDErule level'!$L:$L,J$28,'Golden Rulebook-CDErule level'!$A:$A,$B779,'Golden Rulebook-CDErule level'!$AA:$AA,"Active")</f>
        <v>2</v>
      </c>
    </row>
    <row r="780" spans="2:10" hidden="1">
      <c r="B780" s="111" t="str">
        <f>_xlfn.XLOOKUP(C780,'In-scope Attributes'!B:B,'In-scope Attributes'!H:H,"")</f>
        <v>Sprint 3</v>
      </c>
      <c r="C780" s="135" t="s">
        <v>17101</v>
      </c>
      <c r="D780" s="135" t="s">
        <v>17100</v>
      </c>
      <c r="E780" s="135" t="s">
        <v>16890</v>
      </c>
      <c r="F780" s="135" t="s">
        <v>16889</v>
      </c>
      <c r="G780" s="18">
        <f>COUNTIFS('Golden Rulebook-CDErule level'!$E:$E,$C780,'Golden Rulebook-CDErule level'!$L:$L,G$28,'Golden Rulebook-CDErule level'!$A:$A,$B780,'Golden Rulebook-CDErule level'!$AA:$AA,"Active")</f>
        <v>1</v>
      </c>
      <c r="H780" s="18" cm="1">
        <f t="array" ref="H780">_xlfn.LET(_xlpm.ids,_xlfn._xlws.FILTER('Golden Rulebook-CDErule level'!$S$4:$S$4620,('Golden Rulebook-CDErule level'!$L$4:$L$4620=H$28)*('Golden Rulebook-CDErule level'!$A$4:$A$4620=$B780)*('Golden Rulebook-CDErule level'!$AA$4:$AA$4620="Active"),""),SUM(--ISNUMBER(SEARCH(","&amp;SUBSTITUTE(SUBSTITUTE($C780," ",""),CHAR(160),"")&amp;",",","&amp;SUBSTITUTE(SUBSTITUTE(_xlpm.ids," ",""),CHAR(160),"")&amp;","))))</f>
        <v>2</v>
      </c>
      <c r="I780" s="18">
        <f>COUNTIFS('Golden Rulebook-CDErule level'!$E:$E,$C780,'Golden Rulebook-CDErule level'!$L:$L,I$28,'Golden Rulebook-CDErule level'!$A:$A,$B780,'Golden Rulebook-CDErule level'!$AA:$AA,"Active")</f>
        <v>0</v>
      </c>
      <c r="J780" s="18">
        <f>COUNTIFS('Golden Rulebook-CDErule level'!$E:$E,$C780,'Golden Rulebook-CDErule level'!$L:$L,J$28,'Golden Rulebook-CDErule level'!$A:$A,$B780,'Golden Rulebook-CDErule level'!$AA:$AA,"Active")</f>
        <v>2</v>
      </c>
    </row>
    <row r="781" spans="2:10" hidden="1">
      <c r="B781" s="111" t="str">
        <f>_xlfn.XLOOKUP(C781,'In-scope Attributes'!B:B,'In-scope Attributes'!H:H,"")</f>
        <v>Sprint 3</v>
      </c>
      <c r="C781" s="135" t="s">
        <v>17143</v>
      </c>
      <c r="D781" s="135" t="s">
        <v>17142</v>
      </c>
      <c r="E781" s="135" t="s">
        <v>16890</v>
      </c>
      <c r="F781" s="135" t="s">
        <v>16889</v>
      </c>
      <c r="G781" s="18">
        <f>COUNTIFS('Golden Rulebook-CDErule level'!$E:$E,$C781,'Golden Rulebook-CDErule level'!$L:$L,G$28,'Golden Rulebook-CDErule level'!$A:$A,$B781,'Golden Rulebook-CDErule level'!$AA:$AA,"Active")</f>
        <v>1</v>
      </c>
      <c r="H781" s="18" cm="1">
        <f t="array" ref="H781">_xlfn.LET(_xlpm.ids,_xlfn._xlws.FILTER('Golden Rulebook-CDErule level'!$S$4:$S$4620,('Golden Rulebook-CDErule level'!$L$4:$L$4620=H$28)*('Golden Rulebook-CDErule level'!$A$4:$A$4620=$B781)*('Golden Rulebook-CDErule level'!$AA$4:$AA$4620="Active"),""),SUM(--ISNUMBER(SEARCH(","&amp;SUBSTITUTE(SUBSTITUTE($C781," ",""),CHAR(160),"")&amp;",",","&amp;SUBSTITUTE(SUBSTITUTE(_xlpm.ids," ",""),CHAR(160),"")&amp;","))))</f>
        <v>1</v>
      </c>
      <c r="I781" s="18">
        <f>COUNTIFS('Golden Rulebook-CDErule level'!$E:$E,$C781,'Golden Rulebook-CDErule level'!$L:$L,I$28,'Golden Rulebook-CDErule level'!$A:$A,$B781,'Golden Rulebook-CDErule level'!$AA:$AA,"Active")</f>
        <v>0</v>
      </c>
      <c r="J781" s="18">
        <f>COUNTIFS('Golden Rulebook-CDErule level'!$E:$E,$C781,'Golden Rulebook-CDErule level'!$L:$L,J$28,'Golden Rulebook-CDErule level'!$A:$A,$B781,'Golden Rulebook-CDErule level'!$AA:$AA,"Active")</f>
        <v>3</v>
      </c>
    </row>
    <row r="782" spans="2:10" hidden="1">
      <c r="B782" s="111" t="str">
        <f>_xlfn.XLOOKUP(C782,'In-scope Attributes'!B:B,'In-scope Attributes'!H:H,"")</f>
        <v>Sprint 3</v>
      </c>
      <c r="C782" s="135" t="s">
        <v>17176</v>
      </c>
      <c r="D782" s="135" t="s">
        <v>4617</v>
      </c>
      <c r="E782" s="135" t="s">
        <v>16890</v>
      </c>
      <c r="F782" s="135" t="s">
        <v>16889</v>
      </c>
      <c r="G782" s="18">
        <f>COUNTIFS('Golden Rulebook-CDErule level'!$E:$E,$C782,'Golden Rulebook-CDErule level'!$L:$L,G$28,'Golden Rulebook-CDErule level'!$A:$A,$B782,'Golden Rulebook-CDErule level'!$AA:$AA,"Active")</f>
        <v>1</v>
      </c>
      <c r="H782" s="18" cm="1">
        <f t="array" ref="H782">_xlfn.LET(_xlpm.ids,_xlfn._xlws.FILTER('Golden Rulebook-CDErule level'!$S$4:$S$4620,('Golden Rulebook-CDErule level'!$L$4:$L$4620=H$28)*('Golden Rulebook-CDErule level'!$A$4:$A$4620=$B782)*('Golden Rulebook-CDErule level'!$AA$4:$AA$4620="Active"),""),SUM(--ISNUMBER(SEARCH(","&amp;SUBSTITUTE(SUBSTITUTE($C782," ",""),CHAR(160),"")&amp;",",","&amp;SUBSTITUTE(SUBSTITUTE(_xlpm.ids," ",""),CHAR(160),"")&amp;","))))</f>
        <v>1</v>
      </c>
      <c r="I782" s="18">
        <f>COUNTIFS('Golden Rulebook-CDErule level'!$E:$E,$C782,'Golden Rulebook-CDErule level'!$L:$L,I$28,'Golden Rulebook-CDErule level'!$A:$A,$B782,'Golden Rulebook-CDErule level'!$AA:$AA,"Active")</f>
        <v>0</v>
      </c>
      <c r="J782" s="18">
        <f>COUNTIFS('Golden Rulebook-CDErule level'!$E:$E,$C782,'Golden Rulebook-CDErule level'!$L:$L,J$28,'Golden Rulebook-CDErule level'!$A:$A,$B782,'Golden Rulebook-CDErule level'!$AA:$AA,"Active")</f>
        <v>1</v>
      </c>
    </row>
    <row r="783" spans="2:10" hidden="1">
      <c r="B783" s="111" t="str">
        <f>_xlfn.XLOOKUP(C783,'In-scope Attributes'!B:B,'In-scope Attributes'!H:H,"")</f>
        <v>Sprint 3</v>
      </c>
      <c r="C783" s="135" t="s">
        <v>17192</v>
      </c>
      <c r="D783" s="135" t="s">
        <v>5240</v>
      </c>
      <c r="E783" s="135" t="s">
        <v>16890</v>
      </c>
      <c r="F783" s="135" t="s">
        <v>16889</v>
      </c>
      <c r="G783" s="18">
        <f>COUNTIFS('Golden Rulebook-CDErule level'!$E:$E,$C783,'Golden Rulebook-CDErule level'!$L:$L,G$28,'Golden Rulebook-CDErule level'!$A:$A,$B783,'Golden Rulebook-CDErule level'!$AA:$AA,"Active")</f>
        <v>1</v>
      </c>
      <c r="H783" s="18" cm="1">
        <f t="array" ref="H783">_xlfn.LET(_xlpm.ids,_xlfn._xlws.FILTER('Golden Rulebook-CDErule level'!$S$4:$S$4620,('Golden Rulebook-CDErule level'!$L$4:$L$4620=H$28)*('Golden Rulebook-CDErule level'!$A$4:$A$4620=$B783)*('Golden Rulebook-CDErule level'!$AA$4:$AA$4620="Active"),""),SUM(--ISNUMBER(SEARCH(","&amp;SUBSTITUTE(SUBSTITUTE($C783," ",""),CHAR(160),"")&amp;",",","&amp;SUBSTITUTE(SUBSTITUTE(_xlpm.ids," ",""),CHAR(160),"")&amp;","))))</f>
        <v>0</v>
      </c>
      <c r="I783" s="18">
        <f>COUNTIFS('Golden Rulebook-CDErule level'!$E:$E,$C783,'Golden Rulebook-CDErule level'!$L:$L,I$28,'Golden Rulebook-CDErule level'!$A:$A,$B783,'Golden Rulebook-CDErule level'!$AA:$AA,"Active")</f>
        <v>0</v>
      </c>
      <c r="J783" s="18">
        <f>COUNTIFS('Golden Rulebook-CDErule level'!$E:$E,$C783,'Golden Rulebook-CDErule level'!$L:$L,J$28,'Golden Rulebook-CDErule level'!$A:$A,$B783,'Golden Rulebook-CDErule level'!$AA:$AA,"Active")</f>
        <v>2</v>
      </c>
    </row>
    <row r="784" spans="2:10" hidden="1">
      <c r="B784" s="111" t="str">
        <f>_xlfn.XLOOKUP(C784,'In-scope Attributes'!B:B,'In-scope Attributes'!H:H,"")</f>
        <v>Sprint 3</v>
      </c>
      <c r="C784" s="135" t="s">
        <v>17216</v>
      </c>
      <c r="D784" s="135" t="s">
        <v>17215</v>
      </c>
      <c r="E784" s="135" t="s">
        <v>16890</v>
      </c>
      <c r="F784" s="135" t="s">
        <v>16889</v>
      </c>
      <c r="G784" s="18">
        <f>COUNTIFS('Golden Rulebook-CDErule level'!$E:$E,$C784,'Golden Rulebook-CDErule level'!$L:$L,G$28,'Golden Rulebook-CDErule level'!$A:$A,$B784,'Golden Rulebook-CDErule level'!$AA:$AA,"Active")</f>
        <v>1</v>
      </c>
      <c r="H784" s="18" cm="1">
        <f t="array" ref="H784">_xlfn.LET(_xlpm.ids,_xlfn._xlws.FILTER('Golden Rulebook-CDErule level'!$S$4:$S$4620,('Golden Rulebook-CDErule level'!$L$4:$L$4620=H$28)*('Golden Rulebook-CDErule level'!$A$4:$A$4620=$B784)*('Golden Rulebook-CDErule level'!$AA$4:$AA$4620="Active"),""),SUM(--ISNUMBER(SEARCH(","&amp;SUBSTITUTE(SUBSTITUTE($C784," ",""),CHAR(160),"")&amp;",",","&amp;SUBSTITUTE(SUBSTITUTE(_xlpm.ids," ",""),CHAR(160),"")&amp;","))))</f>
        <v>1</v>
      </c>
      <c r="I784" s="18">
        <f>COUNTIFS('Golden Rulebook-CDErule level'!$E:$E,$C784,'Golden Rulebook-CDErule level'!$L:$L,I$28,'Golden Rulebook-CDErule level'!$A:$A,$B784,'Golden Rulebook-CDErule level'!$AA:$AA,"Active")</f>
        <v>0</v>
      </c>
      <c r="J784" s="18">
        <f>COUNTIFS('Golden Rulebook-CDErule level'!$E:$E,$C784,'Golden Rulebook-CDErule level'!$L:$L,J$28,'Golden Rulebook-CDErule level'!$A:$A,$B784,'Golden Rulebook-CDErule level'!$AA:$AA,"Active")</f>
        <v>2</v>
      </c>
    </row>
    <row r="785" spans="2:10" hidden="1">
      <c r="B785" s="111" t="str">
        <f>_xlfn.XLOOKUP(C785,'In-scope Attributes'!B:B,'In-scope Attributes'!H:H,"")</f>
        <v>Sprint 3</v>
      </c>
      <c r="C785" s="135" t="s">
        <v>17238</v>
      </c>
      <c r="D785" s="135" t="s">
        <v>9433</v>
      </c>
      <c r="E785" s="135" t="s">
        <v>16890</v>
      </c>
      <c r="F785" s="135" t="s">
        <v>16889</v>
      </c>
      <c r="G785" s="18">
        <f>COUNTIFS('Golden Rulebook-CDErule level'!$E:$E,$C785,'Golden Rulebook-CDErule level'!$L:$L,G$28,'Golden Rulebook-CDErule level'!$A:$A,$B785,'Golden Rulebook-CDErule level'!$AA:$AA,"Active")</f>
        <v>1</v>
      </c>
      <c r="H785" s="18" cm="1">
        <f t="array" ref="H785">_xlfn.LET(_xlpm.ids,_xlfn._xlws.FILTER('Golden Rulebook-CDErule level'!$S$4:$S$4620,('Golden Rulebook-CDErule level'!$L$4:$L$4620=H$28)*('Golden Rulebook-CDErule level'!$A$4:$A$4620=$B785)*('Golden Rulebook-CDErule level'!$AA$4:$AA$4620="Active"),""),SUM(--ISNUMBER(SEARCH(","&amp;SUBSTITUTE(SUBSTITUTE($C785," ",""),CHAR(160),"")&amp;",",","&amp;SUBSTITUTE(SUBSTITUTE(_xlpm.ids," ",""),CHAR(160),"")&amp;","))))</f>
        <v>0</v>
      </c>
      <c r="I785" s="18">
        <f>COUNTIFS('Golden Rulebook-CDErule level'!$E:$E,$C785,'Golden Rulebook-CDErule level'!$L:$L,I$28,'Golden Rulebook-CDErule level'!$A:$A,$B785,'Golden Rulebook-CDErule level'!$AA:$AA,"Active")</f>
        <v>0</v>
      </c>
      <c r="J785" s="18">
        <f>COUNTIFS('Golden Rulebook-CDErule level'!$E:$E,$C785,'Golden Rulebook-CDErule level'!$L:$L,J$28,'Golden Rulebook-CDErule level'!$A:$A,$B785,'Golden Rulebook-CDErule level'!$AA:$AA,"Active")</f>
        <v>4</v>
      </c>
    </row>
    <row r="786" spans="2:10" hidden="1">
      <c r="B786" s="111" t="str">
        <f>_xlfn.XLOOKUP(C786,'In-scope Attributes'!B:B,'In-scope Attributes'!H:H,"")</f>
        <v>Sprint 3</v>
      </c>
      <c r="C786" s="135" t="s">
        <v>17279</v>
      </c>
      <c r="D786" s="135" t="s">
        <v>17278</v>
      </c>
      <c r="E786" s="135" t="s">
        <v>16890</v>
      </c>
      <c r="F786" s="135" t="s">
        <v>16889</v>
      </c>
      <c r="G786" s="18">
        <f>COUNTIFS('Golden Rulebook-CDErule level'!$E:$E,$C786,'Golden Rulebook-CDErule level'!$L:$L,G$28,'Golden Rulebook-CDErule level'!$A:$A,$B786,'Golden Rulebook-CDErule level'!$AA:$AA,"Active")</f>
        <v>1</v>
      </c>
      <c r="H786" s="18" cm="1">
        <f t="array" ref="H786">_xlfn.LET(_xlpm.ids,_xlfn._xlws.FILTER('Golden Rulebook-CDErule level'!$S$4:$S$4620,('Golden Rulebook-CDErule level'!$L$4:$L$4620=H$28)*('Golden Rulebook-CDErule level'!$A$4:$A$4620=$B786)*('Golden Rulebook-CDErule level'!$AA$4:$AA$4620="Active"),""),SUM(--ISNUMBER(SEARCH(","&amp;SUBSTITUTE(SUBSTITUTE($C786," ",""),CHAR(160),"")&amp;",",","&amp;SUBSTITUTE(SUBSTITUTE(_xlpm.ids," ",""),CHAR(160),"")&amp;","))))</f>
        <v>0</v>
      </c>
      <c r="I786" s="18">
        <f>COUNTIFS('Golden Rulebook-CDErule level'!$E:$E,$C786,'Golden Rulebook-CDErule level'!$L:$L,I$28,'Golden Rulebook-CDErule level'!$A:$A,$B786,'Golden Rulebook-CDErule level'!$AA:$AA,"Active")</f>
        <v>0</v>
      </c>
      <c r="J786" s="18">
        <f>COUNTIFS('Golden Rulebook-CDErule level'!$E:$E,$C786,'Golden Rulebook-CDErule level'!$L:$L,J$28,'Golden Rulebook-CDErule level'!$A:$A,$B786,'Golden Rulebook-CDErule level'!$AA:$AA,"Active")</f>
        <v>1</v>
      </c>
    </row>
    <row r="787" spans="2:10" hidden="1">
      <c r="B787" s="111" t="str">
        <f>_xlfn.XLOOKUP(C787,'In-scope Attributes'!B:B,'In-scope Attributes'!H:H,"")</f>
        <v>Sprint 3</v>
      </c>
      <c r="C787" s="135" t="s">
        <v>17297</v>
      </c>
      <c r="D787" s="135" t="s">
        <v>17296</v>
      </c>
      <c r="E787" s="135" t="s">
        <v>16890</v>
      </c>
      <c r="F787" s="135" t="s">
        <v>16889</v>
      </c>
      <c r="G787" s="18">
        <f>COUNTIFS('Golden Rulebook-CDErule level'!$E:$E,$C787,'Golden Rulebook-CDErule level'!$L:$L,G$28,'Golden Rulebook-CDErule level'!$A:$A,$B787,'Golden Rulebook-CDErule level'!$AA:$AA,"Active")</f>
        <v>1</v>
      </c>
      <c r="H787" s="18" cm="1">
        <f t="array" ref="H787">_xlfn.LET(_xlpm.ids,_xlfn._xlws.FILTER('Golden Rulebook-CDErule level'!$S$4:$S$4620,('Golden Rulebook-CDErule level'!$L$4:$L$4620=H$28)*('Golden Rulebook-CDErule level'!$A$4:$A$4620=$B787)*('Golden Rulebook-CDErule level'!$AA$4:$AA$4620="Active"),""),SUM(--ISNUMBER(SEARCH(","&amp;SUBSTITUTE(SUBSTITUTE($C787," ",""),CHAR(160),"")&amp;",",","&amp;SUBSTITUTE(SUBSTITUTE(_xlpm.ids," ",""),CHAR(160),"")&amp;","))))</f>
        <v>0</v>
      </c>
      <c r="I787" s="18">
        <f>COUNTIFS('Golden Rulebook-CDErule level'!$E:$E,$C787,'Golden Rulebook-CDErule level'!$L:$L,I$28,'Golden Rulebook-CDErule level'!$A:$A,$B787,'Golden Rulebook-CDErule level'!$AA:$AA,"Active")</f>
        <v>0</v>
      </c>
      <c r="J787" s="18">
        <f>COUNTIFS('Golden Rulebook-CDErule level'!$E:$E,$C787,'Golden Rulebook-CDErule level'!$L:$L,J$28,'Golden Rulebook-CDErule level'!$A:$A,$B787,'Golden Rulebook-CDErule level'!$AA:$AA,"Active")</f>
        <v>3</v>
      </c>
    </row>
    <row r="788" spans="2:10" hidden="1">
      <c r="B788" s="111" t="str">
        <f>_xlfn.XLOOKUP(C788,'In-scope Attributes'!B:B,'In-scope Attributes'!H:H,"")</f>
        <v>Sprint 3</v>
      </c>
      <c r="C788" s="135" t="s">
        <v>17330</v>
      </c>
      <c r="D788" s="135" t="s">
        <v>17329</v>
      </c>
      <c r="E788" s="135" t="s">
        <v>16890</v>
      </c>
      <c r="F788" s="135" t="s">
        <v>16889</v>
      </c>
      <c r="G788" s="18">
        <f>COUNTIFS('Golden Rulebook-CDErule level'!$E:$E,$C788,'Golden Rulebook-CDErule level'!$L:$L,G$28,'Golden Rulebook-CDErule level'!$A:$A,$B788,'Golden Rulebook-CDErule level'!$AA:$AA,"Active")</f>
        <v>1</v>
      </c>
      <c r="H788" s="18" cm="1">
        <f t="array" ref="H788">_xlfn.LET(_xlpm.ids,_xlfn._xlws.FILTER('Golden Rulebook-CDErule level'!$S$4:$S$4620,('Golden Rulebook-CDErule level'!$L$4:$L$4620=H$28)*('Golden Rulebook-CDErule level'!$A$4:$A$4620=$B788)*('Golden Rulebook-CDErule level'!$AA$4:$AA$4620="Active"),""),SUM(--ISNUMBER(SEARCH(","&amp;SUBSTITUTE(SUBSTITUTE($C788," ",""),CHAR(160),"")&amp;",",","&amp;SUBSTITUTE(SUBSTITUTE(_xlpm.ids," ",""),CHAR(160),"")&amp;","))))</f>
        <v>0</v>
      </c>
      <c r="I788" s="18">
        <f>COUNTIFS('Golden Rulebook-CDErule level'!$E:$E,$C788,'Golden Rulebook-CDErule level'!$L:$L,I$28,'Golden Rulebook-CDErule level'!$A:$A,$B788,'Golden Rulebook-CDErule level'!$AA:$AA,"Active")</f>
        <v>0</v>
      </c>
      <c r="J788" s="18">
        <f>COUNTIFS('Golden Rulebook-CDErule level'!$E:$E,$C788,'Golden Rulebook-CDErule level'!$L:$L,J$28,'Golden Rulebook-CDErule level'!$A:$A,$B788,'Golden Rulebook-CDErule level'!$AA:$AA,"Active")</f>
        <v>1</v>
      </c>
    </row>
    <row r="789" spans="2:10" hidden="1">
      <c r="B789" s="111" t="str">
        <f>_xlfn.XLOOKUP(C789,'In-scope Attributes'!B:B,'In-scope Attributes'!H:H,"")</f>
        <v>Sprint 3</v>
      </c>
      <c r="C789" s="135" t="s">
        <v>17348</v>
      </c>
      <c r="D789" s="135" t="s">
        <v>17347</v>
      </c>
      <c r="E789" s="135" t="s">
        <v>16890</v>
      </c>
      <c r="F789" s="135" t="s">
        <v>16889</v>
      </c>
      <c r="G789" s="18">
        <f>COUNTIFS('Golden Rulebook-CDErule level'!$E:$E,$C789,'Golden Rulebook-CDErule level'!$L:$L,G$28,'Golden Rulebook-CDErule level'!$A:$A,$B789,'Golden Rulebook-CDErule level'!$AA:$AA,"Active")</f>
        <v>1</v>
      </c>
      <c r="H789" s="18" cm="1">
        <f t="array" ref="H789">_xlfn.LET(_xlpm.ids,_xlfn._xlws.FILTER('Golden Rulebook-CDErule level'!$S$4:$S$4620,('Golden Rulebook-CDErule level'!$L$4:$L$4620=H$28)*('Golden Rulebook-CDErule level'!$A$4:$A$4620=$B789)*('Golden Rulebook-CDErule level'!$AA$4:$AA$4620="Active"),""),SUM(--ISNUMBER(SEARCH(","&amp;SUBSTITUTE(SUBSTITUTE($C789," ",""),CHAR(160),"")&amp;",",","&amp;SUBSTITUTE(SUBSTITUTE(_xlpm.ids," ",""),CHAR(160),"")&amp;","))))</f>
        <v>0</v>
      </c>
      <c r="I789" s="18">
        <f>COUNTIFS('Golden Rulebook-CDErule level'!$E:$E,$C789,'Golden Rulebook-CDErule level'!$L:$L,I$28,'Golden Rulebook-CDErule level'!$A:$A,$B789,'Golden Rulebook-CDErule level'!$AA:$AA,"Active")</f>
        <v>0</v>
      </c>
      <c r="J789" s="18">
        <f>COUNTIFS('Golden Rulebook-CDErule level'!$E:$E,$C789,'Golden Rulebook-CDErule level'!$L:$L,J$28,'Golden Rulebook-CDErule level'!$A:$A,$B789,'Golden Rulebook-CDErule level'!$AA:$AA,"Active")</f>
        <v>1</v>
      </c>
    </row>
    <row r="790" spans="2:10" hidden="1">
      <c r="B790" s="111" t="str">
        <f>_xlfn.XLOOKUP(C790,'In-scope Attributes'!B:B,'In-scope Attributes'!H:H,"")</f>
        <v>Sprint 3</v>
      </c>
      <c r="C790" s="135" t="s">
        <v>17366</v>
      </c>
      <c r="D790" s="135" t="s">
        <v>17365</v>
      </c>
      <c r="E790" s="135" t="s">
        <v>51</v>
      </c>
      <c r="F790" s="135" t="s">
        <v>50</v>
      </c>
      <c r="G790" s="18">
        <f>COUNTIFS('Golden Rulebook-CDErule level'!$E:$E,$C790,'Golden Rulebook-CDErule level'!$L:$L,G$28,'Golden Rulebook-CDErule level'!$A:$A,$B790,'Golden Rulebook-CDErule level'!$AA:$AA,"Active")</f>
        <v>1</v>
      </c>
      <c r="H790" s="18" cm="1">
        <f t="array" ref="H790">_xlfn.LET(_xlpm.ids,_xlfn._xlws.FILTER('Golden Rulebook-CDErule level'!$S$4:$S$4620,('Golden Rulebook-CDErule level'!$L$4:$L$4620=H$28)*('Golden Rulebook-CDErule level'!$A$4:$A$4620=$B790)*('Golden Rulebook-CDErule level'!$AA$4:$AA$4620="Active"),""),SUM(--ISNUMBER(SEARCH(","&amp;SUBSTITUTE(SUBSTITUTE($C790," ",""),CHAR(160),"")&amp;",",","&amp;SUBSTITUTE(SUBSTITUTE(_xlpm.ids," ",""),CHAR(160),"")&amp;","))))</f>
        <v>0</v>
      </c>
      <c r="I790" s="18">
        <f>COUNTIFS('Golden Rulebook-CDErule level'!$E:$E,$C790,'Golden Rulebook-CDErule level'!$L:$L,I$28,'Golden Rulebook-CDErule level'!$A:$A,$B790,'Golden Rulebook-CDErule level'!$AA:$AA,"Active")</f>
        <v>0</v>
      </c>
      <c r="J790" s="18">
        <f>COUNTIFS('Golden Rulebook-CDErule level'!$E:$E,$C790,'Golden Rulebook-CDErule level'!$L:$L,J$28,'Golden Rulebook-CDErule level'!$A:$A,$B790,'Golden Rulebook-CDErule level'!$AA:$AA,"Active")</f>
        <v>3</v>
      </c>
    </row>
    <row r="791" spans="2:10" hidden="1">
      <c r="B791" s="111" t="str">
        <f>_xlfn.XLOOKUP(C791,'In-scope Attributes'!B:B,'In-scope Attributes'!H:H,"")</f>
        <v>Sprint 3</v>
      </c>
      <c r="C791" s="135" t="s">
        <v>17400</v>
      </c>
      <c r="D791" s="135" t="s">
        <v>17399</v>
      </c>
      <c r="E791" s="135" t="s">
        <v>51</v>
      </c>
      <c r="F791" s="135" t="s">
        <v>50</v>
      </c>
      <c r="G791" s="18">
        <f>COUNTIFS('Golden Rulebook-CDErule level'!$E:$E,$C791,'Golden Rulebook-CDErule level'!$L:$L,G$28,'Golden Rulebook-CDErule level'!$A:$A,$B791,'Golden Rulebook-CDErule level'!$AA:$AA,"Active")</f>
        <v>1</v>
      </c>
      <c r="H791" s="18" cm="1">
        <f t="array" ref="H791">_xlfn.LET(_xlpm.ids,_xlfn._xlws.FILTER('Golden Rulebook-CDErule level'!$S$4:$S$4620,('Golden Rulebook-CDErule level'!$L$4:$L$4620=H$28)*('Golden Rulebook-CDErule level'!$A$4:$A$4620=$B791)*('Golden Rulebook-CDErule level'!$AA$4:$AA$4620="Active"),""),SUM(--ISNUMBER(SEARCH(","&amp;SUBSTITUTE(SUBSTITUTE($C791," ",""),CHAR(160),"")&amp;",",","&amp;SUBSTITUTE(SUBSTITUTE(_xlpm.ids," ",""),CHAR(160),"")&amp;","))))</f>
        <v>0</v>
      </c>
      <c r="I791" s="18">
        <f>COUNTIFS('Golden Rulebook-CDErule level'!$E:$E,$C791,'Golden Rulebook-CDErule level'!$L:$L,I$28,'Golden Rulebook-CDErule level'!$A:$A,$B791,'Golden Rulebook-CDErule level'!$AA:$AA,"Active")</f>
        <v>0</v>
      </c>
      <c r="J791" s="18">
        <f>COUNTIFS('Golden Rulebook-CDErule level'!$E:$E,$C791,'Golden Rulebook-CDErule level'!$L:$L,J$28,'Golden Rulebook-CDErule level'!$A:$A,$B791,'Golden Rulebook-CDErule level'!$AA:$AA,"Active")</f>
        <v>2</v>
      </c>
    </row>
    <row r="792" spans="2:10" hidden="1">
      <c r="B792" s="111" t="str">
        <f>_xlfn.XLOOKUP(C792,'In-scope Attributes'!B:B,'In-scope Attributes'!H:H,"")</f>
        <v>Sprint 3</v>
      </c>
      <c r="C792" s="135" t="s">
        <v>17426</v>
      </c>
      <c r="D792" s="135" t="s">
        <v>17425</v>
      </c>
      <c r="E792" s="135" t="s">
        <v>51</v>
      </c>
      <c r="F792" s="135" t="s">
        <v>50</v>
      </c>
      <c r="G792" s="18">
        <f>COUNTIFS('Golden Rulebook-CDErule level'!$E:$E,$C792,'Golden Rulebook-CDErule level'!$L:$L,G$28,'Golden Rulebook-CDErule level'!$A:$A,$B792,'Golden Rulebook-CDErule level'!$AA:$AA,"Active")</f>
        <v>1</v>
      </c>
      <c r="H792" s="18" cm="1">
        <f t="array" ref="H792">_xlfn.LET(_xlpm.ids,_xlfn._xlws.FILTER('Golden Rulebook-CDErule level'!$S$4:$S$4620,('Golden Rulebook-CDErule level'!$L$4:$L$4620=H$28)*('Golden Rulebook-CDErule level'!$A$4:$A$4620=$B792)*('Golden Rulebook-CDErule level'!$AA$4:$AA$4620="Active"),""),SUM(--ISNUMBER(SEARCH(","&amp;SUBSTITUTE(SUBSTITUTE($C792," ",""),CHAR(160),"")&amp;",",","&amp;SUBSTITUTE(SUBSTITUTE(_xlpm.ids," ",""),CHAR(160),"")&amp;","))))</f>
        <v>0</v>
      </c>
      <c r="I792" s="18">
        <f>COUNTIFS('Golden Rulebook-CDErule level'!$E:$E,$C792,'Golden Rulebook-CDErule level'!$L:$L,I$28,'Golden Rulebook-CDErule level'!$A:$A,$B792,'Golden Rulebook-CDErule level'!$AA:$AA,"Active")</f>
        <v>0</v>
      </c>
      <c r="J792" s="18">
        <f>COUNTIFS('Golden Rulebook-CDErule level'!$E:$E,$C792,'Golden Rulebook-CDErule level'!$L:$L,J$28,'Golden Rulebook-CDErule level'!$A:$A,$B792,'Golden Rulebook-CDErule level'!$AA:$AA,"Active")</f>
        <v>2</v>
      </c>
    </row>
    <row r="793" spans="2:10" hidden="1">
      <c r="B793" s="111" t="str">
        <f>_xlfn.XLOOKUP(C793,'In-scope Attributes'!B:B,'In-scope Attributes'!H:H,"")</f>
        <v>Sprint 3</v>
      </c>
      <c r="C793" s="135" t="s">
        <v>53</v>
      </c>
      <c r="D793" s="135" t="s">
        <v>52</v>
      </c>
      <c r="E793" s="135" t="s">
        <v>51</v>
      </c>
      <c r="F793" s="135" t="s">
        <v>50</v>
      </c>
      <c r="G793" s="18">
        <f>COUNTIFS('Golden Rulebook-CDErule level'!$E:$E,$C793,'Golden Rulebook-CDErule level'!$L:$L,G$28,'Golden Rulebook-CDErule level'!$A:$A,$B793,'Golden Rulebook-CDErule level'!$AA:$AA,"Active")</f>
        <v>1</v>
      </c>
      <c r="H793" s="18" cm="1">
        <f t="array" ref="H793">_xlfn.LET(_xlpm.ids,_xlfn._xlws.FILTER('Golden Rulebook-CDErule level'!$S$4:$S$4620,('Golden Rulebook-CDErule level'!$L$4:$L$4620=H$28)*('Golden Rulebook-CDErule level'!$A$4:$A$4620=$B793)*('Golden Rulebook-CDErule level'!$AA$4:$AA$4620="Active"),""),SUM(--ISNUMBER(SEARCH(","&amp;SUBSTITUTE(SUBSTITUTE($C793," ",""),CHAR(160),"")&amp;",",","&amp;SUBSTITUTE(SUBSTITUTE(_xlpm.ids," ",""),CHAR(160),"")&amp;","))))</f>
        <v>0</v>
      </c>
      <c r="I793" s="18">
        <f>COUNTIFS('Golden Rulebook-CDErule level'!$E:$E,$C793,'Golden Rulebook-CDErule level'!$L:$L,I$28,'Golden Rulebook-CDErule level'!$A:$A,$B793,'Golden Rulebook-CDErule level'!$AA:$AA,"Active")</f>
        <v>0</v>
      </c>
      <c r="J793" s="18">
        <f>COUNTIFS('Golden Rulebook-CDErule level'!$E:$E,$C793,'Golden Rulebook-CDErule level'!$L:$L,J$28,'Golden Rulebook-CDErule level'!$A:$A,$B793,'Golden Rulebook-CDErule level'!$AA:$AA,"Active")</f>
        <v>4</v>
      </c>
    </row>
    <row r="794" spans="2:10" hidden="1">
      <c r="B794" s="111" t="str">
        <f>_xlfn.XLOOKUP(C794,'In-scope Attributes'!B:B,'In-scope Attributes'!H:H,"")</f>
        <v>Sprint 3</v>
      </c>
      <c r="C794" s="135" t="s">
        <v>17483</v>
      </c>
      <c r="D794" s="135" t="s">
        <v>17482</v>
      </c>
      <c r="E794" s="135" t="s">
        <v>51</v>
      </c>
      <c r="F794" s="135" t="s">
        <v>50</v>
      </c>
      <c r="G794" s="18">
        <f>COUNTIFS('Golden Rulebook-CDErule level'!$E:$E,$C794,'Golden Rulebook-CDErule level'!$L:$L,G$28,'Golden Rulebook-CDErule level'!$A:$A,$B794,'Golden Rulebook-CDErule level'!$AA:$AA,"Active")</f>
        <v>1</v>
      </c>
      <c r="H794" s="18" cm="1">
        <f t="array" ref="H794">_xlfn.LET(_xlpm.ids,_xlfn._xlws.FILTER('Golden Rulebook-CDErule level'!$S$4:$S$4620,('Golden Rulebook-CDErule level'!$L$4:$L$4620=H$28)*('Golden Rulebook-CDErule level'!$A$4:$A$4620=$B794)*('Golden Rulebook-CDErule level'!$AA$4:$AA$4620="Active"),""),SUM(--ISNUMBER(SEARCH(","&amp;SUBSTITUTE(SUBSTITUTE($C794," ",""),CHAR(160),"")&amp;",",","&amp;SUBSTITUTE(SUBSTITUTE(_xlpm.ids," ",""),CHAR(160),"")&amp;","))))</f>
        <v>0</v>
      </c>
      <c r="I794" s="18">
        <f>COUNTIFS('Golden Rulebook-CDErule level'!$E:$E,$C794,'Golden Rulebook-CDErule level'!$L:$L,I$28,'Golden Rulebook-CDErule level'!$A:$A,$B794,'Golden Rulebook-CDErule level'!$AA:$AA,"Active")</f>
        <v>0</v>
      </c>
      <c r="J794" s="18">
        <f>COUNTIFS('Golden Rulebook-CDErule level'!$E:$E,$C794,'Golden Rulebook-CDErule level'!$L:$L,J$28,'Golden Rulebook-CDErule level'!$A:$A,$B794,'Golden Rulebook-CDErule level'!$AA:$AA,"Active")</f>
        <v>2</v>
      </c>
    </row>
    <row r="795" spans="2:10" hidden="1">
      <c r="B795" s="111" t="str">
        <f>_xlfn.XLOOKUP(C795,'In-scope Attributes'!B:B,'In-scope Attributes'!H:H,"")</f>
        <v>Sprint 3</v>
      </c>
      <c r="C795" s="135" t="s">
        <v>17509</v>
      </c>
      <c r="D795" s="135" t="s">
        <v>17508</v>
      </c>
      <c r="E795" s="135" t="s">
        <v>51</v>
      </c>
      <c r="F795" s="135" t="s">
        <v>50</v>
      </c>
      <c r="G795" s="18">
        <f>COUNTIFS('Golden Rulebook-CDErule level'!$E:$E,$C795,'Golden Rulebook-CDErule level'!$L:$L,G$28,'Golden Rulebook-CDErule level'!$A:$A,$B795,'Golden Rulebook-CDErule level'!$AA:$AA,"Active")</f>
        <v>1</v>
      </c>
      <c r="H795" s="18" cm="1">
        <f t="array" ref="H795">_xlfn.LET(_xlpm.ids,_xlfn._xlws.FILTER('Golden Rulebook-CDErule level'!$S$4:$S$4620,('Golden Rulebook-CDErule level'!$L$4:$L$4620=H$28)*('Golden Rulebook-CDErule level'!$A$4:$A$4620=$B795)*('Golden Rulebook-CDErule level'!$AA$4:$AA$4620="Active"),""),SUM(--ISNUMBER(SEARCH(","&amp;SUBSTITUTE(SUBSTITUTE($C795," ",""),CHAR(160),"")&amp;",",","&amp;SUBSTITUTE(SUBSTITUTE(_xlpm.ids," ",""),CHAR(160),"")&amp;","))))</f>
        <v>0</v>
      </c>
      <c r="I795" s="18">
        <f>COUNTIFS('Golden Rulebook-CDErule level'!$E:$E,$C795,'Golden Rulebook-CDErule level'!$L:$L,I$28,'Golden Rulebook-CDErule level'!$A:$A,$B795,'Golden Rulebook-CDErule level'!$AA:$AA,"Active")</f>
        <v>0</v>
      </c>
      <c r="J795" s="18">
        <f>COUNTIFS('Golden Rulebook-CDErule level'!$E:$E,$C795,'Golden Rulebook-CDErule level'!$L:$L,J$28,'Golden Rulebook-CDErule level'!$A:$A,$B795,'Golden Rulebook-CDErule level'!$AA:$AA,"Active")</f>
        <v>3</v>
      </c>
    </row>
    <row r="796" spans="2:10" hidden="1">
      <c r="B796" s="111" t="str">
        <f>_xlfn.XLOOKUP(C796,'In-scope Attributes'!B:B,'In-scope Attributes'!H:H,"")</f>
        <v>Sprint 3</v>
      </c>
      <c r="C796" s="135" t="s">
        <v>17543</v>
      </c>
      <c r="D796" s="135" t="s">
        <v>17542</v>
      </c>
      <c r="E796" s="135" t="s">
        <v>51</v>
      </c>
      <c r="F796" s="135" t="s">
        <v>50</v>
      </c>
      <c r="G796" s="18">
        <f>COUNTIFS('Golden Rulebook-CDErule level'!$E:$E,$C796,'Golden Rulebook-CDErule level'!$L:$L,G$28,'Golden Rulebook-CDErule level'!$A:$A,$B796,'Golden Rulebook-CDErule level'!$AA:$AA,"Active")</f>
        <v>1</v>
      </c>
      <c r="H796" s="18" cm="1">
        <f t="array" ref="H796">_xlfn.LET(_xlpm.ids,_xlfn._xlws.FILTER('Golden Rulebook-CDErule level'!$S$4:$S$4620,('Golden Rulebook-CDErule level'!$L$4:$L$4620=H$28)*('Golden Rulebook-CDErule level'!$A$4:$A$4620=$B796)*('Golden Rulebook-CDErule level'!$AA$4:$AA$4620="Active"),""),SUM(--ISNUMBER(SEARCH(","&amp;SUBSTITUTE(SUBSTITUTE($C796," ",""),CHAR(160),"")&amp;",",","&amp;SUBSTITUTE(SUBSTITUTE(_xlpm.ids," ",""),CHAR(160),"")&amp;","))))</f>
        <v>0</v>
      </c>
      <c r="I796" s="18">
        <f>COUNTIFS('Golden Rulebook-CDErule level'!$E:$E,$C796,'Golden Rulebook-CDErule level'!$L:$L,I$28,'Golden Rulebook-CDErule level'!$A:$A,$B796,'Golden Rulebook-CDErule level'!$AA:$AA,"Active")</f>
        <v>0</v>
      </c>
      <c r="J796" s="18">
        <f>COUNTIFS('Golden Rulebook-CDErule level'!$E:$E,$C796,'Golden Rulebook-CDErule level'!$L:$L,J$28,'Golden Rulebook-CDErule level'!$A:$A,$B796,'Golden Rulebook-CDErule level'!$AA:$AA,"Active")</f>
        <v>2</v>
      </c>
    </row>
    <row r="797" spans="2:10" hidden="1">
      <c r="B797" s="111" t="str">
        <f>_xlfn.XLOOKUP(C797,'In-scope Attributes'!B:B,'In-scope Attributes'!H:H,"")</f>
        <v>Sprint 3</v>
      </c>
      <c r="C797" s="135" t="s">
        <v>17569</v>
      </c>
      <c r="D797" s="135" t="s">
        <v>17568</v>
      </c>
      <c r="E797" s="135" t="s">
        <v>51</v>
      </c>
      <c r="F797" s="135" t="s">
        <v>50</v>
      </c>
      <c r="G797" s="18">
        <f>COUNTIFS('Golden Rulebook-CDErule level'!$E:$E,$C797,'Golden Rulebook-CDErule level'!$L:$L,G$28,'Golden Rulebook-CDErule level'!$A:$A,$B797,'Golden Rulebook-CDErule level'!$AA:$AA,"Active")</f>
        <v>1</v>
      </c>
      <c r="H797" s="18" cm="1">
        <f t="array" ref="H797">_xlfn.LET(_xlpm.ids,_xlfn._xlws.FILTER('Golden Rulebook-CDErule level'!$S$4:$S$4620,('Golden Rulebook-CDErule level'!$L$4:$L$4620=H$28)*('Golden Rulebook-CDErule level'!$A$4:$A$4620=$B797)*('Golden Rulebook-CDErule level'!$AA$4:$AA$4620="Active"),""),SUM(--ISNUMBER(SEARCH(","&amp;SUBSTITUTE(SUBSTITUTE($C797," ",""),CHAR(160),"")&amp;",",","&amp;SUBSTITUTE(SUBSTITUTE(_xlpm.ids," ",""),CHAR(160),"")&amp;","))))</f>
        <v>0</v>
      </c>
      <c r="I797" s="18">
        <f>COUNTIFS('Golden Rulebook-CDErule level'!$E:$E,$C797,'Golden Rulebook-CDErule level'!$L:$L,I$28,'Golden Rulebook-CDErule level'!$A:$A,$B797,'Golden Rulebook-CDErule level'!$AA:$AA,"Active")</f>
        <v>0</v>
      </c>
      <c r="J797" s="18">
        <f>COUNTIFS('Golden Rulebook-CDErule level'!$E:$E,$C797,'Golden Rulebook-CDErule level'!$L:$L,J$28,'Golden Rulebook-CDErule level'!$A:$A,$B797,'Golden Rulebook-CDErule level'!$AA:$AA,"Active")</f>
        <v>3</v>
      </c>
    </row>
    <row r="798" spans="2:10" hidden="1">
      <c r="B798" s="111" t="str">
        <f>_xlfn.XLOOKUP(C798,'In-scope Attributes'!B:B,'In-scope Attributes'!H:H,"")</f>
        <v>Sprint 3</v>
      </c>
      <c r="C798" s="135" t="s">
        <v>17603</v>
      </c>
      <c r="D798" s="135" t="s">
        <v>17602</v>
      </c>
      <c r="E798" s="135" t="s">
        <v>51</v>
      </c>
      <c r="F798" s="135" t="s">
        <v>50</v>
      </c>
      <c r="G798" s="18">
        <f>COUNTIFS('Golden Rulebook-CDErule level'!$E:$E,$C798,'Golden Rulebook-CDErule level'!$L:$L,G$28,'Golden Rulebook-CDErule level'!$A:$A,$B798,'Golden Rulebook-CDErule level'!$AA:$AA,"Active")</f>
        <v>1</v>
      </c>
      <c r="H798" s="18" cm="1">
        <f t="array" ref="H798">_xlfn.LET(_xlpm.ids,_xlfn._xlws.FILTER('Golden Rulebook-CDErule level'!$S$4:$S$4620,('Golden Rulebook-CDErule level'!$L$4:$L$4620=H$28)*('Golden Rulebook-CDErule level'!$A$4:$A$4620=$B798)*('Golden Rulebook-CDErule level'!$AA$4:$AA$4620="Active"),""),SUM(--ISNUMBER(SEARCH(","&amp;SUBSTITUTE(SUBSTITUTE($C798," ",""),CHAR(160),"")&amp;",",","&amp;SUBSTITUTE(SUBSTITUTE(_xlpm.ids," ",""),CHAR(160),"")&amp;","))))</f>
        <v>1</v>
      </c>
      <c r="I798" s="18">
        <f>COUNTIFS('Golden Rulebook-CDErule level'!$E:$E,$C798,'Golden Rulebook-CDErule level'!$L:$L,I$28,'Golden Rulebook-CDErule level'!$A:$A,$B798,'Golden Rulebook-CDErule level'!$AA:$AA,"Active")</f>
        <v>0</v>
      </c>
      <c r="J798" s="18">
        <f>COUNTIFS('Golden Rulebook-CDErule level'!$E:$E,$C798,'Golden Rulebook-CDErule level'!$L:$L,J$28,'Golden Rulebook-CDErule level'!$A:$A,$B798,'Golden Rulebook-CDErule level'!$AA:$AA,"Active")</f>
        <v>2</v>
      </c>
    </row>
    <row r="799" spans="2:10" hidden="1">
      <c r="B799" s="111" t="str">
        <f>_xlfn.XLOOKUP(C799,'In-scope Attributes'!B:B,'In-scope Attributes'!H:H,"")</f>
        <v>Sprint 3</v>
      </c>
      <c r="C799" s="135" t="s">
        <v>17635</v>
      </c>
      <c r="D799" s="135" t="s">
        <v>17634</v>
      </c>
      <c r="E799" s="135" t="s">
        <v>51</v>
      </c>
      <c r="F799" s="135" t="s">
        <v>50</v>
      </c>
      <c r="G799" s="18">
        <f>COUNTIFS('Golden Rulebook-CDErule level'!$E:$E,$C799,'Golden Rulebook-CDErule level'!$L:$L,G$28,'Golden Rulebook-CDErule level'!$A:$A,$B799,'Golden Rulebook-CDErule level'!$AA:$AA,"Active")</f>
        <v>1</v>
      </c>
      <c r="H799" s="18" cm="1">
        <f t="array" ref="H799">_xlfn.LET(_xlpm.ids,_xlfn._xlws.FILTER('Golden Rulebook-CDErule level'!$S$4:$S$4620,('Golden Rulebook-CDErule level'!$L$4:$L$4620=H$28)*('Golden Rulebook-CDErule level'!$A$4:$A$4620=$B799)*('Golden Rulebook-CDErule level'!$AA$4:$AA$4620="Active"),""),SUM(--ISNUMBER(SEARCH(","&amp;SUBSTITUTE(SUBSTITUTE($C799," ",""),CHAR(160),"")&amp;",",","&amp;SUBSTITUTE(SUBSTITUTE(_xlpm.ids," ",""),CHAR(160),"")&amp;","))))</f>
        <v>0</v>
      </c>
      <c r="I799" s="18">
        <f>COUNTIFS('Golden Rulebook-CDErule level'!$E:$E,$C799,'Golden Rulebook-CDErule level'!$L:$L,I$28,'Golden Rulebook-CDErule level'!$A:$A,$B799,'Golden Rulebook-CDErule level'!$AA:$AA,"Active")</f>
        <v>0</v>
      </c>
      <c r="J799" s="18">
        <f>COUNTIFS('Golden Rulebook-CDErule level'!$E:$E,$C799,'Golden Rulebook-CDErule level'!$L:$L,J$28,'Golden Rulebook-CDErule level'!$A:$A,$B799,'Golden Rulebook-CDErule level'!$AA:$AA,"Active")</f>
        <v>4</v>
      </c>
    </row>
    <row r="800" spans="2:10" hidden="1">
      <c r="B800" s="111" t="str">
        <f>_xlfn.XLOOKUP(C800,'In-scope Attributes'!B:B,'In-scope Attributes'!H:H,"")</f>
        <v>Sprint 3</v>
      </c>
      <c r="C800" s="135" t="s">
        <v>17677</v>
      </c>
      <c r="D800" s="135" t="s">
        <v>17676</v>
      </c>
      <c r="E800" s="135" t="s">
        <v>51</v>
      </c>
      <c r="F800" s="135" t="s">
        <v>50</v>
      </c>
      <c r="G800" s="18">
        <f>COUNTIFS('Golden Rulebook-CDErule level'!$E:$E,$C800,'Golden Rulebook-CDErule level'!$L:$L,G$28,'Golden Rulebook-CDErule level'!$A:$A,$B800,'Golden Rulebook-CDErule level'!$AA:$AA,"Active")</f>
        <v>1</v>
      </c>
      <c r="H800" s="18" cm="1">
        <f t="array" ref="H800">_xlfn.LET(_xlpm.ids,_xlfn._xlws.FILTER('Golden Rulebook-CDErule level'!$S$4:$S$4620,('Golden Rulebook-CDErule level'!$L$4:$L$4620=H$28)*('Golden Rulebook-CDErule level'!$A$4:$A$4620=$B800)*('Golden Rulebook-CDErule level'!$AA$4:$AA$4620="Active"),""),SUM(--ISNUMBER(SEARCH(","&amp;SUBSTITUTE(SUBSTITUTE($C800," ",""),CHAR(160),"")&amp;",",","&amp;SUBSTITUTE(SUBSTITUTE(_xlpm.ids," ",""),CHAR(160),"")&amp;","))))</f>
        <v>0</v>
      </c>
      <c r="I800" s="18">
        <f>COUNTIFS('Golden Rulebook-CDErule level'!$E:$E,$C800,'Golden Rulebook-CDErule level'!$L:$L,I$28,'Golden Rulebook-CDErule level'!$A:$A,$B800,'Golden Rulebook-CDErule level'!$AA:$AA,"Active")</f>
        <v>0</v>
      </c>
      <c r="J800" s="18">
        <f>COUNTIFS('Golden Rulebook-CDErule level'!$E:$E,$C800,'Golden Rulebook-CDErule level'!$L:$L,J$28,'Golden Rulebook-CDErule level'!$A:$A,$B800,'Golden Rulebook-CDErule level'!$AA:$AA,"Active")</f>
        <v>2</v>
      </c>
    </row>
    <row r="801" spans="2:10" hidden="1">
      <c r="B801" s="111" t="str">
        <f>_xlfn.XLOOKUP(C801,'In-scope Attributes'!B:B,'In-scope Attributes'!H:H,"")</f>
        <v>Sprint 3</v>
      </c>
      <c r="C801" s="135" t="s">
        <v>17702</v>
      </c>
      <c r="D801" s="135" t="s">
        <v>17701</v>
      </c>
      <c r="E801" s="135" t="s">
        <v>51</v>
      </c>
      <c r="F801" s="135" t="s">
        <v>50</v>
      </c>
      <c r="G801" s="18">
        <f>COUNTIFS('Golden Rulebook-CDErule level'!$E:$E,$C801,'Golden Rulebook-CDErule level'!$L:$L,G$28,'Golden Rulebook-CDErule level'!$A:$A,$B801,'Golden Rulebook-CDErule level'!$AA:$AA,"Active")</f>
        <v>1</v>
      </c>
      <c r="H801" s="18" cm="1">
        <f t="array" ref="H801">_xlfn.LET(_xlpm.ids,_xlfn._xlws.FILTER('Golden Rulebook-CDErule level'!$S$4:$S$4620,('Golden Rulebook-CDErule level'!$L$4:$L$4620=H$28)*('Golden Rulebook-CDErule level'!$A$4:$A$4620=$B801)*('Golden Rulebook-CDErule level'!$AA$4:$AA$4620="Active"),""),SUM(--ISNUMBER(SEARCH(","&amp;SUBSTITUTE(SUBSTITUTE($C801," ",""),CHAR(160),"")&amp;",",","&amp;SUBSTITUTE(SUBSTITUTE(_xlpm.ids," ",""),CHAR(160),"")&amp;","))))</f>
        <v>1</v>
      </c>
      <c r="I801" s="18">
        <f>COUNTIFS('Golden Rulebook-CDErule level'!$E:$E,$C801,'Golden Rulebook-CDErule level'!$L:$L,I$28,'Golden Rulebook-CDErule level'!$A:$A,$B801,'Golden Rulebook-CDErule level'!$AA:$AA,"Active")</f>
        <v>0</v>
      </c>
      <c r="J801" s="18">
        <f>COUNTIFS('Golden Rulebook-CDErule level'!$E:$E,$C801,'Golden Rulebook-CDErule level'!$L:$L,J$28,'Golden Rulebook-CDErule level'!$A:$A,$B801,'Golden Rulebook-CDErule level'!$AA:$AA,"Active")</f>
        <v>2</v>
      </c>
    </row>
    <row r="802" spans="2:10" hidden="1">
      <c r="B802" s="111" t="str">
        <f>_xlfn.XLOOKUP(C802,'In-scope Attributes'!B:B,'In-scope Attributes'!H:H,"")</f>
        <v>Sprint 3</v>
      </c>
      <c r="C802" s="135" t="s">
        <v>17727</v>
      </c>
      <c r="D802" s="135" t="s">
        <v>17726</v>
      </c>
      <c r="E802" s="135" t="s">
        <v>51</v>
      </c>
      <c r="F802" s="135" t="s">
        <v>50</v>
      </c>
      <c r="G802" s="18">
        <f>COUNTIFS('Golden Rulebook-CDErule level'!$E:$E,$C802,'Golden Rulebook-CDErule level'!$L:$L,G$28,'Golden Rulebook-CDErule level'!$A:$A,$B802,'Golden Rulebook-CDErule level'!$AA:$AA,"Active")</f>
        <v>1</v>
      </c>
      <c r="H802" s="18" cm="1">
        <f t="array" ref="H802">_xlfn.LET(_xlpm.ids,_xlfn._xlws.FILTER('Golden Rulebook-CDErule level'!$S$4:$S$4620,('Golden Rulebook-CDErule level'!$L$4:$L$4620=H$28)*('Golden Rulebook-CDErule level'!$A$4:$A$4620=$B802)*('Golden Rulebook-CDErule level'!$AA$4:$AA$4620="Active"),""),SUM(--ISNUMBER(SEARCH(","&amp;SUBSTITUTE(SUBSTITUTE($C802," ",""),CHAR(160),"")&amp;",",","&amp;SUBSTITUTE(SUBSTITUTE(_xlpm.ids," ",""),CHAR(160),"")&amp;","))))</f>
        <v>0</v>
      </c>
      <c r="I802" s="18">
        <f>COUNTIFS('Golden Rulebook-CDErule level'!$E:$E,$C802,'Golden Rulebook-CDErule level'!$L:$L,I$28,'Golden Rulebook-CDErule level'!$A:$A,$B802,'Golden Rulebook-CDErule level'!$AA:$AA,"Active")</f>
        <v>0</v>
      </c>
      <c r="J802" s="18">
        <f>COUNTIFS('Golden Rulebook-CDErule level'!$E:$E,$C802,'Golden Rulebook-CDErule level'!$L:$L,J$28,'Golden Rulebook-CDErule level'!$A:$A,$B802,'Golden Rulebook-CDErule level'!$AA:$AA,"Active")</f>
        <v>3</v>
      </c>
    </row>
    <row r="803" spans="2:10" hidden="1">
      <c r="B803" s="111" t="str">
        <f>_xlfn.XLOOKUP(C803,'In-scope Attributes'!B:B,'In-scope Attributes'!H:H,"")</f>
        <v>Sprint 3</v>
      </c>
      <c r="C803" s="135" t="s">
        <v>17761</v>
      </c>
      <c r="D803" s="135" t="s">
        <v>17760</v>
      </c>
      <c r="E803" s="135" t="s">
        <v>51</v>
      </c>
      <c r="F803" s="135" t="s">
        <v>50</v>
      </c>
      <c r="G803" s="18">
        <f>COUNTIFS('Golden Rulebook-CDErule level'!$E:$E,$C803,'Golden Rulebook-CDErule level'!$L:$L,G$28,'Golden Rulebook-CDErule level'!$A:$A,$B803,'Golden Rulebook-CDErule level'!$AA:$AA,"Active")</f>
        <v>1</v>
      </c>
      <c r="H803" s="18" cm="1">
        <f t="array" ref="H803">_xlfn.LET(_xlpm.ids,_xlfn._xlws.FILTER('Golden Rulebook-CDErule level'!$S$4:$S$4620,('Golden Rulebook-CDErule level'!$L$4:$L$4620=H$28)*('Golden Rulebook-CDErule level'!$A$4:$A$4620=$B803)*('Golden Rulebook-CDErule level'!$AA$4:$AA$4620="Active"),""),SUM(--ISNUMBER(SEARCH(","&amp;SUBSTITUTE(SUBSTITUTE($C803," ",""),CHAR(160),"")&amp;",",","&amp;SUBSTITUTE(SUBSTITUTE(_xlpm.ids," ",""),CHAR(160),"")&amp;","))))</f>
        <v>0</v>
      </c>
      <c r="I803" s="18">
        <f>COUNTIFS('Golden Rulebook-CDErule level'!$E:$E,$C803,'Golden Rulebook-CDErule level'!$L:$L,I$28,'Golden Rulebook-CDErule level'!$A:$A,$B803,'Golden Rulebook-CDErule level'!$AA:$AA,"Active")</f>
        <v>0</v>
      </c>
      <c r="J803" s="18">
        <f>COUNTIFS('Golden Rulebook-CDErule level'!$E:$E,$C803,'Golden Rulebook-CDErule level'!$L:$L,J$28,'Golden Rulebook-CDErule level'!$A:$A,$B803,'Golden Rulebook-CDErule level'!$AA:$AA,"Active")</f>
        <v>2</v>
      </c>
    </row>
    <row r="804" spans="2:10" hidden="1">
      <c r="B804" s="111" t="str">
        <f>_xlfn.XLOOKUP(C804,'In-scope Attributes'!B:B,'In-scope Attributes'!H:H,"")</f>
        <v>Sprint 3</v>
      </c>
      <c r="C804" s="135" t="s">
        <v>17787</v>
      </c>
      <c r="D804" s="135" t="s">
        <v>17786</v>
      </c>
      <c r="E804" s="135" t="s">
        <v>51</v>
      </c>
      <c r="F804" s="135" t="s">
        <v>50</v>
      </c>
      <c r="G804" s="18">
        <f>COUNTIFS('Golden Rulebook-CDErule level'!$E:$E,$C804,'Golden Rulebook-CDErule level'!$L:$L,G$28,'Golden Rulebook-CDErule level'!$A:$A,$B804,'Golden Rulebook-CDErule level'!$AA:$AA,"Active")</f>
        <v>1</v>
      </c>
      <c r="H804" s="18" cm="1">
        <f t="array" ref="H804">_xlfn.LET(_xlpm.ids,_xlfn._xlws.FILTER('Golden Rulebook-CDErule level'!$S$4:$S$4620,('Golden Rulebook-CDErule level'!$L$4:$L$4620=H$28)*('Golden Rulebook-CDErule level'!$A$4:$A$4620=$B804)*('Golden Rulebook-CDErule level'!$AA$4:$AA$4620="Active"),""),SUM(--ISNUMBER(SEARCH(","&amp;SUBSTITUTE(SUBSTITUTE($C804," ",""),CHAR(160),"")&amp;",",","&amp;SUBSTITUTE(SUBSTITUTE(_xlpm.ids," ",""),CHAR(160),"")&amp;","))))</f>
        <v>0</v>
      </c>
      <c r="I804" s="18">
        <f>COUNTIFS('Golden Rulebook-CDErule level'!$E:$E,$C804,'Golden Rulebook-CDErule level'!$L:$L,I$28,'Golden Rulebook-CDErule level'!$A:$A,$B804,'Golden Rulebook-CDErule level'!$AA:$AA,"Active")</f>
        <v>0</v>
      </c>
      <c r="J804" s="18">
        <f>COUNTIFS('Golden Rulebook-CDErule level'!$E:$E,$C804,'Golden Rulebook-CDErule level'!$L:$L,J$28,'Golden Rulebook-CDErule level'!$A:$A,$B804,'Golden Rulebook-CDErule level'!$AA:$AA,"Active")</f>
        <v>2</v>
      </c>
    </row>
    <row r="805" spans="2:10" hidden="1">
      <c r="B805" s="111" t="str">
        <f>_xlfn.XLOOKUP(C805,'In-scope Attributes'!B:B,'In-scope Attributes'!H:H,"")</f>
        <v>Sprint 3</v>
      </c>
      <c r="C805" s="135" t="s">
        <v>17813</v>
      </c>
      <c r="D805" s="135" t="s">
        <v>17812</v>
      </c>
      <c r="E805" s="135" t="s">
        <v>51</v>
      </c>
      <c r="F805" s="135" t="s">
        <v>50</v>
      </c>
      <c r="G805" s="18">
        <f>COUNTIFS('Golden Rulebook-CDErule level'!$E:$E,$C805,'Golden Rulebook-CDErule level'!$L:$L,G$28,'Golden Rulebook-CDErule level'!$A:$A,$B805,'Golden Rulebook-CDErule level'!$AA:$AA,"Active")</f>
        <v>1</v>
      </c>
      <c r="H805" s="18" cm="1">
        <f t="array" ref="H805">_xlfn.LET(_xlpm.ids,_xlfn._xlws.FILTER('Golden Rulebook-CDErule level'!$S$4:$S$4620,('Golden Rulebook-CDErule level'!$L$4:$L$4620=H$28)*('Golden Rulebook-CDErule level'!$A$4:$A$4620=$B805)*('Golden Rulebook-CDErule level'!$AA$4:$AA$4620="Active"),""),SUM(--ISNUMBER(SEARCH(","&amp;SUBSTITUTE(SUBSTITUTE($C805," ",""),CHAR(160),"")&amp;",",","&amp;SUBSTITUTE(SUBSTITUTE(_xlpm.ids," ",""),CHAR(160),"")&amp;","))))</f>
        <v>0</v>
      </c>
      <c r="I805" s="18">
        <f>COUNTIFS('Golden Rulebook-CDErule level'!$E:$E,$C805,'Golden Rulebook-CDErule level'!$L:$L,I$28,'Golden Rulebook-CDErule level'!$A:$A,$B805,'Golden Rulebook-CDErule level'!$AA:$AA,"Active")</f>
        <v>0</v>
      </c>
      <c r="J805" s="18">
        <f>COUNTIFS('Golden Rulebook-CDErule level'!$E:$E,$C805,'Golden Rulebook-CDErule level'!$L:$L,J$28,'Golden Rulebook-CDErule level'!$A:$A,$B805,'Golden Rulebook-CDErule level'!$AA:$AA,"Active")</f>
        <v>2</v>
      </c>
    </row>
    <row r="806" spans="2:10" hidden="1">
      <c r="B806" s="111" t="str">
        <f>_xlfn.XLOOKUP(C806,'In-scope Attributes'!B:B,'In-scope Attributes'!H:H,"")</f>
        <v>Sprint 3</v>
      </c>
      <c r="C806" s="135" t="s">
        <v>17838</v>
      </c>
      <c r="D806" s="135" t="s">
        <v>17837</v>
      </c>
      <c r="E806" s="135" t="s">
        <v>51</v>
      </c>
      <c r="F806" s="135" t="s">
        <v>50</v>
      </c>
      <c r="G806" s="18">
        <f>COUNTIFS('Golden Rulebook-CDErule level'!$E:$E,$C806,'Golden Rulebook-CDErule level'!$L:$L,G$28,'Golden Rulebook-CDErule level'!$A:$A,$B806,'Golden Rulebook-CDErule level'!$AA:$AA,"Active")</f>
        <v>1</v>
      </c>
      <c r="H806" s="18" cm="1">
        <f t="array" ref="H806">_xlfn.LET(_xlpm.ids,_xlfn._xlws.FILTER('Golden Rulebook-CDErule level'!$S$4:$S$4620,('Golden Rulebook-CDErule level'!$L$4:$L$4620=H$28)*('Golden Rulebook-CDErule level'!$A$4:$A$4620=$B806)*('Golden Rulebook-CDErule level'!$AA$4:$AA$4620="Active"),""),SUM(--ISNUMBER(SEARCH(","&amp;SUBSTITUTE(SUBSTITUTE($C806," ",""),CHAR(160),"")&amp;",",","&amp;SUBSTITUTE(SUBSTITUTE(_xlpm.ids," ",""),CHAR(160),"")&amp;","))))</f>
        <v>1</v>
      </c>
      <c r="I806" s="18">
        <f>COUNTIFS('Golden Rulebook-CDErule level'!$E:$E,$C806,'Golden Rulebook-CDErule level'!$L:$L,I$28,'Golden Rulebook-CDErule level'!$A:$A,$B806,'Golden Rulebook-CDErule level'!$AA:$AA,"Active")</f>
        <v>0</v>
      </c>
      <c r="J806" s="18">
        <f>COUNTIFS('Golden Rulebook-CDErule level'!$E:$E,$C806,'Golden Rulebook-CDErule level'!$L:$L,J$28,'Golden Rulebook-CDErule level'!$A:$A,$B806,'Golden Rulebook-CDErule level'!$AA:$AA,"Active")</f>
        <v>2</v>
      </c>
    </row>
    <row r="807" spans="2:10" hidden="1">
      <c r="B807" s="111" t="str">
        <f>_xlfn.XLOOKUP(C807,'In-scope Attributes'!B:B,'In-scope Attributes'!H:H,"")</f>
        <v>Sprint 3</v>
      </c>
      <c r="C807" s="135" t="s">
        <v>17864</v>
      </c>
      <c r="D807" s="135" t="s">
        <v>17863</v>
      </c>
      <c r="E807" s="135" t="s">
        <v>51</v>
      </c>
      <c r="F807" s="135" t="s">
        <v>50</v>
      </c>
      <c r="G807" s="18">
        <f>COUNTIFS('Golden Rulebook-CDErule level'!$E:$E,$C807,'Golden Rulebook-CDErule level'!$L:$L,G$28,'Golden Rulebook-CDErule level'!$A:$A,$B807,'Golden Rulebook-CDErule level'!$AA:$AA,"Active")</f>
        <v>1</v>
      </c>
      <c r="H807" s="18" cm="1">
        <f t="array" ref="H807">_xlfn.LET(_xlpm.ids,_xlfn._xlws.FILTER('Golden Rulebook-CDErule level'!$S$4:$S$4620,('Golden Rulebook-CDErule level'!$L$4:$L$4620=H$28)*('Golden Rulebook-CDErule level'!$A$4:$A$4620=$B807)*('Golden Rulebook-CDErule level'!$AA$4:$AA$4620="Active"),""),SUM(--ISNUMBER(SEARCH(","&amp;SUBSTITUTE(SUBSTITUTE($C807," ",""),CHAR(160),"")&amp;",",","&amp;SUBSTITUTE(SUBSTITUTE(_xlpm.ids," ",""),CHAR(160),"")&amp;","))))</f>
        <v>0</v>
      </c>
      <c r="I807" s="18">
        <f>COUNTIFS('Golden Rulebook-CDErule level'!$E:$E,$C807,'Golden Rulebook-CDErule level'!$L:$L,I$28,'Golden Rulebook-CDErule level'!$A:$A,$B807,'Golden Rulebook-CDErule level'!$AA:$AA,"Active")</f>
        <v>0</v>
      </c>
      <c r="J807" s="18">
        <f>COUNTIFS('Golden Rulebook-CDErule level'!$E:$E,$C807,'Golden Rulebook-CDErule level'!$L:$L,J$28,'Golden Rulebook-CDErule level'!$A:$A,$B807,'Golden Rulebook-CDErule level'!$AA:$AA,"Active")</f>
        <v>3</v>
      </c>
    </row>
    <row r="808" spans="2:10" hidden="1">
      <c r="B808" s="111" t="str">
        <f>_xlfn.XLOOKUP(C808,'In-scope Attributes'!B:B,'In-scope Attributes'!H:H,"")</f>
        <v>Sprint 3</v>
      </c>
      <c r="C808" s="135" t="s">
        <v>17898</v>
      </c>
      <c r="D808" s="135" t="s">
        <v>17897</v>
      </c>
      <c r="E808" s="135" t="s">
        <v>51</v>
      </c>
      <c r="F808" s="135" t="s">
        <v>50</v>
      </c>
      <c r="G808" s="18">
        <f>COUNTIFS('Golden Rulebook-CDErule level'!$E:$E,$C808,'Golden Rulebook-CDErule level'!$L:$L,G$28,'Golden Rulebook-CDErule level'!$A:$A,$B808,'Golden Rulebook-CDErule level'!$AA:$AA,"Active")</f>
        <v>1</v>
      </c>
      <c r="H808" s="18" cm="1">
        <f t="array" ref="H808">_xlfn.LET(_xlpm.ids,_xlfn._xlws.FILTER('Golden Rulebook-CDErule level'!$S$4:$S$4620,('Golden Rulebook-CDErule level'!$L$4:$L$4620=H$28)*('Golden Rulebook-CDErule level'!$A$4:$A$4620=$B808)*('Golden Rulebook-CDErule level'!$AA$4:$AA$4620="Active"),""),SUM(--ISNUMBER(SEARCH(","&amp;SUBSTITUTE(SUBSTITUTE($C808," ",""),CHAR(160),"")&amp;",",","&amp;SUBSTITUTE(SUBSTITUTE(_xlpm.ids," ",""),CHAR(160),"")&amp;","))))</f>
        <v>0</v>
      </c>
      <c r="I808" s="18">
        <f>COUNTIFS('Golden Rulebook-CDErule level'!$E:$E,$C808,'Golden Rulebook-CDErule level'!$L:$L,I$28,'Golden Rulebook-CDErule level'!$A:$A,$B808,'Golden Rulebook-CDErule level'!$AA:$AA,"Active")</f>
        <v>0</v>
      </c>
      <c r="J808" s="18">
        <f>COUNTIFS('Golden Rulebook-CDErule level'!$E:$E,$C808,'Golden Rulebook-CDErule level'!$L:$L,J$28,'Golden Rulebook-CDErule level'!$A:$A,$B808,'Golden Rulebook-CDErule level'!$AA:$AA,"Active")</f>
        <v>2</v>
      </c>
    </row>
    <row r="809" spans="2:10" hidden="1">
      <c r="B809" s="111" t="str">
        <f>_xlfn.XLOOKUP(C809,'In-scope Attributes'!B:B,'In-scope Attributes'!H:H,"")</f>
        <v>Sprint 3</v>
      </c>
      <c r="C809" s="135" t="s">
        <v>17924</v>
      </c>
      <c r="D809" s="135" t="s">
        <v>17923</v>
      </c>
      <c r="E809" s="135" t="s">
        <v>51</v>
      </c>
      <c r="F809" s="135" t="s">
        <v>50</v>
      </c>
      <c r="G809" s="18">
        <f>COUNTIFS('Golden Rulebook-CDErule level'!$E:$E,$C809,'Golden Rulebook-CDErule level'!$L:$L,G$28,'Golden Rulebook-CDErule level'!$A:$A,$B809,'Golden Rulebook-CDErule level'!$AA:$AA,"Active")</f>
        <v>1</v>
      </c>
      <c r="H809" s="18" cm="1">
        <f t="array" ref="H809">_xlfn.LET(_xlpm.ids,_xlfn._xlws.FILTER('Golden Rulebook-CDErule level'!$S$4:$S$4620,('Golden Rulebook-CDErule level'!$L$4:$L$4620=H$28)*('Golden Rulebook-CDErule level'!$A$4:$A$4620=$B809)*('Golden Rulebook-CDErule level'!$AA$4:$AA$4620="Active"),""),SUM(--ISNUMBER(SEARCH(","&amp;SUBSTITUTE(SUBSTITUTE($C809," ",""),CHAR(160),"")&amp;",",","&amp;SUBSTITUTE(SUBSTITUTE(_xlpm.ids," ",""),CHAR(160),"")&amp;","))))</f>
        <v>0</v>
      </c>
      <c r="I809" s="18">
        <f>COUNTIFS('Golden Rulebook-CDErule level'!$E:$E,$C809,'Golden Rulebook-CDErule level'!$L:$L,I$28,'Golden Rulebook-CDErule level'!$A:$A,$B809,'Golden Rulebook-CDErule level'!$AA:$AA,"Active")</f>
        <v>0</v>
      </c>
      <c r="J809" s="18">
        <f>COUNTIFS('Golden Rulebook-CDErule level'!$E:$E,$C809,'Golden Rulebook-CDErule level'!$L:$L,J$28,'Golden Rulebook-CDErule level'!$A:$A,$B809,'Golden Rulebook-CDErule level'!$AA:$AA,"Active")</f>
        <v>3</v>
      </c>
    </row>
    <row r="810" spans="2:10" hidden="1">
      <c r="B810" s="111" t="str">
        <f>_xlfn.XLOOKUP(C810,'In-scope Attributes'!B:B,'In-scope Attributes'!H:H,"")</f>
        <v>Sprint 3</v>
      </c>
      <c r="C810" s="135" t="s">
        <v>17957</v>
      </c>
      <c r="D810" s="135" t="s">
        <v>17956</v>
      </c>
      <c r="E810" s="135" t="s">
        <v>51</v>
      </c>
      <c r="F810" s="135" t="s">
        <v>50</v>
      </c>
      <c r="G810" s="18">
        <f>COUNTIFS('Golden Rulebook-CDErule level'!$E:$E,$C810,'Golden Rulebook-CDErule level'!$L:$L,G$28,'Golden Rulebook-CDErule level'!$A:$A,$B810,'Golden Rulebook-CDErule level'!$AA:$AA,"Active")</f>
        <v>1</v>
      </c>
      <c r="H810" s="18" cm="1">
        <f t="array" ref="H810">_xlfn.LET(_xlpm.ids,_xlfn._xlws.FILTER('Golden Rulebook-CDErule level'!$S$4:$S$4620,('Golden Rulebook-CDErule level'!$L$4:$L$4620=H$28)*('Golden Rulebook-CDErule level'!$A$4:$A$4620=$B810)*('Golden Rulebook-CDErule level'!$AA$4:$AA$4620="Active"),""),SUM(--ISNUMBER(SEARCH(","&amp;SUBSTITUTE(SUBSTITUTE($C810," ",""),CHAR(160),"")&amp;",",","&amp;SUBSTITUTE(SUBSTITUTE(_xlpm.ids," ",""),CHAR(160),"")&amp;","))))</f>
        <v>0</v>
      </c>
      <c r="I810" s="18">
        <f>COUNTIFS('Golden Rulebook-CDErule level'!$E:$E,$C810,'Golden Rulebook-CDErule level'!$L:$L,I$28,'Golden Rulebook-CDErule level'!$A:$A,$B810,'Golden Rulebook-CDErule level'!$AA:$AA,"Active")</f>
        <v>0</v>
      </c>
      <c r="J810" s="18">
        <f>COUNTIFS('Golden Rulebook-CDErule level'!$E:$E,$C810,'Golden Rulebook-CDErule level'!$L:$L,J$28,'Golden Rulebook-CDErule level'!$A:$A,$B810,'Golden Rulebook-CDErule level'!$AA:$AA,"Active")</f>
        <v>2</v>
      </c>
    </row>
    <row r="811" spans="2:10" hidden="1">
      <c r="B811" s="111" t="str">
        <f>_xlfn.XLOOKUP(C811,'In-scope Attributes'!B:B,'In-scope Attributes'!H:H,"")</f>
        <v>Sprint 3</v>
      </c>
      <c r="C811" s="135" t="s">
        <v>17983</v>
      </c>
      <c r="D811" s="135" t="s">
        <v>17982</v>
      </c>
      <c r="E811" s="135" t="s">
        <v>51</v>
      </c>
      <c r="F811" s="135" t="s">
        <v>50</v>
      </c>
      <c r="G811" s="18">
        <f>COUNTIFS('Golden Rulebook-CDErule level'!$E:$E,$C811,'Golden Rulebook-CDErule level'!$L:$L,G$28,'Golden Rulebook-CDErule level'!$A:$A,$B811,'Golden Rulebook-CDErule level'!$AA:$AA,"Active")</f>
        <v>1</v>
      </c>
      <c r="H811" s="18" cm="1">
        <f t="array" ref="H811">_xlfn.LET(_xlpm.ids,_xlfn._xlws.FILTER('Golden Rulebook-CDErule level'!$S$4:$S$4620,('Golden Rulebook-CDErule level'!$L$4:$L$4620=H$28)*('Golden Rulebook-CDErule level'!$A$4:$A$4620=$B811)*('Golden Rulebook-CDErule level'!$AA$4:$AA$4620="Active"),""),SUM(--ISNUMBER(SEARCH(","&amp;SUBSTITUTE(SUBSTITUTE($C811," ",""),CHAR(160),"")&amp;",",","&amp;SUBSTITUTE(SUBSTITUTE(_xlpm.ids," ",""),CHAR(160),"")&amp;","))))</f>
        <v>0</v>
      </c>
      <c r="I811" s="18">
        <f>COUNTIFS('Golden Rulebook-CDErule level'!$E:$E,$C811,'Golden Rulebook-CDErule level'!$L:$L,I$28,'Golden Rulebook-CDErule level'!$A:$A,$B811,'Golden Rulebook-CDErule level'!$AA:$AA,"Active")</f>
        <v>0</v>
      </c>
      <c r="J811" s="18">
        <f>COUNTIFS('Golden Rulebook-CDErule level'!$E:$E,$C811,'Golden Rulebook-CDErule level'!$L:$L,J$28,'Golden Rulebook-CDErule level'!$A:$A,$B811,'Golden Rulebook-CDErule level'!$AA:$AA,"Active")</f>
        <v>3</v>
      </c>
    </row>
    <row r="812" spans="2:10" hidden="1">
      <c r="B812" s="111" t="str">
        <f>_xlfn.XLOOKUP(C812,'In-scope Attributes'!B:B,'In-scope Attributes'!H:H,"")</f>
        <v>Sprint 3</v>
      </c>
      <c r="C812" s="135" t="s">
        <v>18017</v>
      </c>
      <c r="D812" s="135" t="s">
        <v>18016</v>
      </c>
      <c r="E812" s="135" t="s">
        <v>51</v>
      </c>
      <c r="F812" s="135" t="s">
        <v>50</v>
      </c>
      <c r="G812" s="18">
        <f>COUNTIFS('Golden Rulebook-CDErule level'!$E:$E,$C812,'Golden Rulebook-CDErule level'!$L:$L,G$28,'Golden Rulebook-CDErule level'!$A:$A,$B812,'Golden Rulebook-CDErule level'!$AA:$AA,"Active")</f>
        <v>1</v>
      </c>
      <c r="H812" s="18" cm="1">
        <f t="array" ref="H812">_xlfn.LET(_xlpm.ids,_xlfn._xlws.FILTER('Golden Rulebook-CDErule level'!$S$4:$S$4620,('Golden Rulebook-CDErule level'!$L$4:$L$4620=H$28)*('Golden Rulebook-CDErule level'!$A$4:$A$4620=$B812)*('Golden Rulebook-CDErule level'!$AA$4:$AA$4620="Active"),""),SUM(--ISNUMBER(SEARCH(","&amp;SUBSTITUTE(SUBSTITUTE($C812," ",""),CHAR(160),"")&amp;",",","&amp;SUBSTITUTE(SUBSTITUTE(_xlpm.ids," ",""),CHAR(160),"")&amp;","))))</f>
        <v>0</v>
      </c>
      <c r="I812" s="18">
        <f>COUNTIFS('Golden Rulebook-CDErule level'!$E:$E,$C812,'Golden Rulebook-CDErule level'!$L:$L,I$28,'Golden Rulebook-CDErule level'!$A:$A,$B812,'Golden Rulebook-CDErule level'!$AA:$AA,"Active")</f>
        <v>0</v>
      </c>
      <c r="J812" s="18">
        <f>COUNTIFS('Golden Rulebook-CDErule level'!$E:$E,$C812,'Golden Rulebook-CDErule level'!$L:$L,J$28,'Golden Rulebook-CDErule level'!$A:$A,$B812,'Golden Rulebook-CDErule level'!$AA:$AA,"Active")</f>
        <v>2</v>
      </c>
    </row>
    <row r="813" spans="2:10" hidden="1">
      <c r="B813" s="111" t="str">
        <f>_xlfn.XLOOKUP(C813,'In-scope Attributes'!B:B,'In-scope Attributes'!H:H,"")</f>
        <v>Sprint 3</v>
      </c>
      <c r="C813" s="135" t="s">
        <v>18043</v>
      </c>
      <c r="D813" s="135" t="s">
        <v>18042</v>
      </c>
      <c r="E813" s="135" t="s">
        <v>51</v>
      </c>
      <c r="F813" s="135" t="s">
        <v>50</v>
      </c>
      <c r="G813" s="18">
        <f>COUNTIFS('Golden Rulebook-CDErule level'!$E:$E,$C813,'Golden Rulebook-CDErule level'!$L:$L,G$28,'Golden Rulebook-CDErule level'!$A:$A,$B813,'Golden Rulebook-CDErule level'!$AA:$AA,"Active")</f>
        <v>1</v>
      </c>
      <c r="H813" s="18" cm="1">
        <f t="array" ref="H813">_xlfn.LET(_xlpm.ids,_xlfn._xlws.FILTER('Golden Rulebook-CDErule level'!$S$4:$S$4620,('Golden Rulebook-CDErule level'!$L$4:$L$4620=H$28)*('Golden Rulebook-CDErule level'!$A$4:$A$4620=$B813)*('Golden Rulebook-CDErule level'!$AA$4:$AA$4620="Active"),""),SUM(--ISNUMBER(SEARCH(","&amp;SUBSTITUTE(SUBSTITUTE($C813," ",""),CHAR(160),"")&amp;",",","&amp;SUBSTITUTE(SUBSTITUTE(_xlpm.ids," ",""),CHAR(160),"")&amp;","))))</f>
        <v>0</v>
      </c>
      <c r="I813" s="18">
        <f>COUNTIFS('Golden Rulebook-CDErule level'!$E:$E,$C813,'Golden Rulebook-CDErule level'!$L:$L,I$28,'Golden Rulebook-CDErule level'!$A:$A,$B813,'Golden Rulebook-CDErule level'!$AA:$AA,"Active")</f>
        <v>0</v>
      </c>
      <c r="J813" s="18">
        <f>COUNTIFS('Golden Rulebook-CDErule level'!$E:$E,$C813,'Golden Rulebook-CDErule level'!$L:$L,J$28,'Golden Rulebook-CDErule level'!$A:$A,$B813,'Golden Rulebook-CDErule level'!$AA:$AA,"Active")</f>
        <v>2</v>
      </c>
    </row>
    <row r="814" spans="2:10" hidden="1">
      <c r="B814" s="111" t="str">
        <f>_xlfn.XLOOKUP(C814,'In-scope Attributes'!B:B,'In-scope Attributes'!H:H,"")</f>
        <v>Sprint 3</v>
      </c>
      <c r="C814" s="135" t="s">
        <v>18069</v>
      </c>
      <c r="D814" s="135" t="s">
        <v>18068</v>
      </c>
      <c r="E814" s="135" t="s">
        <v>51</v>
      </c>
      <c r="F814" s="135" t="s">
        <v>50</v>
      </c>
      <c r="G814" s="18">
        <f>COUNTIFS('Golden Rulebook-CDErule level'!$E:$E,$C814,'Golden Rulebook-CDErule level'!$L:$L,G$28,'Golden Rulebook-CDErule level'!$A:$A,$B814,'Golden Rulebook-CDErule level'!$AA:$AA,"Active")</f>
        <v>1</v>
      </c>
      <c r="H814" s="18" cm="1">
        <f t="array" ref="H814">_xlfn.LET(_xlpm.ids,_xlfn._xlws.FILTER('Golden Rulebook-CDErule level'!$S$4:$S$4620,('Golden Rulebook-CDErule level'!$L$4:$L$4620=H$28)*('Golden Rulebook-CDErule level'!$A$4:$A$4620=$B814)*('Golden Rulebook-CDErule level'!$AA$4:$AA$4620="Active"),""),SUM(--ISNUMBER(SEARCH(","&amp;SUBSTITUTE(SUBSTITUTE($C814," ",""),CHAR(160),"")&amp;",",","&amp;SUBSTITUTE(SUBSTITUTE(_xlpm.ids," ",""),CHAR(160),"")&amp;","))))</f>
        <v>0</v>
      </c>
      <c r="I814" s="18">
        <f>COUNTIFS('Golden Rulebook-CDErule level'!$E:$E,$C814,'Golden Rulebook-CDErule level'!$L:$L,I$28,'Golden Rulebook-CDErule level'!$A:$A,$B814,'Golden Rulebook-CDErule level'!$AA:$AA,"Active")</f>
        <v>0</v>
      </c>
      <c r="J814" s="18">
        <f>COUNTIFS('Golden Rulebook-CDErule level'!$E:$E,$C814,'Golden Rulebook-CDErule level'!$L:$L,J$28,'Golden Rulebook-CDErule level'!$A:$A,$B814,'Golden Rulebook-CDErule level'!$AA:$AA,"Active")</f>
        <v>1</v>
      </c>
    </row>
    <row r="815" spans="2:10" hidden="1">
      <c r="B815" s="111" t="str">
        <f>_xlfn.XLOOKUP(C815,'In-scope Attributes'!B:B,'In-scope Attributes'!H:H,"")</f>
        <v>Sprint 3</v>
      </c>
      <c r="C815" s="135" t="s">
        <v>18087</v>
      </c>
      <c r="D815" s="135" t="s">
        <v>18086</v>
      </c>
      <c r="E815" s="135" t="s">
        <v>51</v>
      </c>
      <c r="F815" s="135" t="s">
        <v>50</v>
      </c>
      <c r="G815" s="18">
        <f>COUNTIFS('Golden Rulebook-CDErule level'!$E:$E,$C815,'Golden Rulebook-CDErule level'!$L:$L,G$28,'Golden Rulebook-CDErule level'!$A:$A,$B815,'Golden Rulebook-CDErule level'!$AA:$AA,"Active")</f>
        <v>1</v>
      </c>
      <c r="H815" s="18" cm="1">
        <f t="array" ref="H815">_xlfn.LET(_xlpm.ids,_xlfn._xlws.FILTER('Golden Rulebook-CDErule level'!$S$4:$S$4620,('Golden Rulebook-CDErule level'!$L$4:$L$4620=H$28)*('Golden Rulebook-CDErule level'!$A$4:$A$4620=$B815)*('Golden Rulebook-CDErule level'!$AA$4:$AA$4620="Active"),""),SUM(--ISNUMBER(SEARCH(","&amp;SUBSTITUTE(SUBSTITUTE($C815," ",""),CHAR(160),"")&amp;",",","&amp;SUBSTITUTE(SUBSTITUTE(_xlpm.ids," ",""),CHAR(160),"")&amp;","))))</f>
        <v>0</v>
      </c>
      <c r="I815" s="18">
        <f>COUNTIFS('Golden Rulebook-CDErule level'!$E:$E,$C815,'Golden Rulebook-CDErule level'!$L:$L,I$28,'Golden Rulebook-CDErule level'!$A:$A,$B815,'Golden Rulebook-CDErule level'!$AA:$AA,"Active")</f>
        <v>1</v>
      </c>
      <c r="J815" s="18">
        <f>COUNTIFS('Golden Rulebook-CDErule level'!$E:$E,$C815,'Golden Rulebook-CDErule level'!$L:$L,J$28,'Golden Rulebook-CDErule level'!$A:$A,$B815,'Golden Rulebook-CDErule level'!$AA:$AA,"Active")</f>
        <v>2</v>
      </c>
    </row>
    <row r="816" spans="2:10" hidden="1">
      <c r="B816" s="111" t="str">
        <f>_xlfn.XLOOKUP(C816,'In-scope Attributes'!B:B,'In-scope Attributes'!H:H,"")</f>
        <v>Sprint 3</v>
      </c>
      <c r="C816" s="135" t="s">
        <v>18112</v>
      </c>
      <c r="D816" s="135" t="s">
        <v>18111</v>
      </c>
      <c r="E816" s="135" t="s">
        <v>51</v>
      </c>
      <c r="F816" s="135" t="s">
        <v>50</v>
      </c>
      <c r="G816" s="18">
        <f>COUNTIFS('Golden Rulebook-CDErule level'!$E:$E,$C816,'Golden Rulebook-CDErule level'!$L:$L,G$28,'Golden Rulebook-CDErule level'!$A:$A,$B816,'Golden Rulebook-CDErule level'!$AA:$AA,"Active")</f>
        <v>1</v>
      </c>
      <c r="H816" s="18" cm="1">
        <f t="array" ref="H816">_xlfn.LET(_xlpm.ids,_xlfn._xlws.FILTER('Golden Rulebook-CDErule level'!$S$4:$S$4620,('Golden Rulebook-CDErule level'!$L$4:$L$4620=H$28)*('Golden Rulebook-CDErule level'!$A$4:$A$4620=$B816)*('Golden Rulebook-CDErule level'!$AA$4:$AA$4620="Active"),""),SUM(--ISNUMBER(SEARCH(","&amp;SUBSTITUTE(SUBSTITUTE($C816," ",""),CHAR(160),"")&amp;",",","&amp;SUBSTITUTE(SUBSTITUTE(_xlpm.ids," ",""),CHAR(160),"")&amp;","))))</f>
        <v>0</v>
      </c>
      <c r="I816" s="18">
        <f>COUNTIFS('Golden Rulebook-CDErule level'!$E:$E,$C816,'Golden Rulebook-CDErule level'!$L:$L,I$28,'Golden Rulebook-CDErule level'!$A:$A,$B816,'Golden Rulebook-CDErule level'!$AA:$AA,"Active")</f>
        <v>0</v>
      </c>
      <c r="J816" s="18">
        <f>COUNTIFS('Golden Rulebook-CDErule level'!$E:$E,$C816,'Golden Rulebook-CDErule level'!$L:$L,J$28,'Golden Rulebook-CDErule level'!$A:$A,$B816,'Golden Rulebook-CDErule level'!$AA:$AA,"Active")</f>
        <v>1</v>
      </c>
    </row>
    <row r="817" spans="2:10" hidden="1">
      <c r="B817" s="111" t="str">
        <f>_xlfn.XLOOKUP(C817,'In-scope Attributes'!B:B,'In-scope Attributes'!H:H,"")</f>
        <v>Sprint 3</v>
      </c>
      <c r="C817" s="135" t="s">
        <v>18130</v>
      </c>
      <c r="D817" s="135" t="s">
        <v>18129</v>
      </c>
      <c r="E817" s="135" t="s">
        <v>51</v>
      </c>
      <c r="F817" s="135" t="s">
        <v>50</v>
      </c>
      <c r="G817" s="18">
        <f>COUNTIFS('Golden Rulebook-CDErule level'!$E:$E,$C817,'Golden Rulebook-CDErule level'!$L:$L,G$28,'Golden Rulebook-CDErule level'!$A:$A,$B817,'Golden Rulebook-CDErule level'!$AA:$AA,"Active")</f>
        <v>1</v>
      </c>
      <c r="H817" s="18" cm="1">
        <f t="array" ref="H817">_xlfn.LET(_xlpm.ids,_xlfn._xlws.FILTER('Golden Rulebook-CDErule level'!$S$4:$S$4620,('Golden Rulebook-CDErule level'!$L$4:$L$4620=H$28)*('Golden Rulebook-CDErule level'!$A$4:$A$4620=$B817)*('Golden Rulebook-CDErule level'!$AA$4:$AA$4620="Active"),""),SUM(--ISNUMBER(SEARCH(","&amp;SUBSTITUTE(SUBSTITUTE($C817," ",""),CHAR(160),"")&amp;",",","&amp;SUBSTITUTE(SUBSTITUTE(_xlpm.ids," ",""),CHAR(160),"")&amp;","))))</f>
        <v>1</v>
      </c>
      <c r="I817" s="18">
        <f>COUNTIFS('Golden Rulebook-CDErule level'!$E:$E,$C817,'Golden Rulebook-CDErule level'!$L:$L,I$28,'Golden Rulebook-CDErule level'!$A:$A,$B817,'Golden Rulebook-CDErule level'!$AA:$AA,"Active")</f>
        <v>0</v>
      </c>
      <c r="J817" s="18">
        <f>COUNTIFS('Golden Rulebook-CDErule level'!$E:$E,$C817,'Golden Rulebook-CDErule level'!$L:$L,J$28,'Golden Rulebook-CDErule level'!$A:$A,$B817,'Golden Rulebook-CDErule level'!$AA:$AA,"Active")</f>
        <v>2</v>
      </c>
    </row>
    <row r="818" spans="2:10" hidden="1">
      <c r="B818" s="111" t="str">
        <f>_xlfn.XLOOKUP(C818,'In-scope Attributes'!B:B,'In-scope Attributes'!H:H,"")</f>
        <v>Sprint 3</v>
      </c>
      <c r="C818" s="135" t="s">
        <v>18155</v>
      </c>
      <c r="D818" s="135" t="s">
        <v>18154</v>
      </c>
      <c r="E818" s="135" t="s">
        <v>51</v>
      </c>
      <c r="F818" s="135" t="s">
        <v>50</v>
      </c>
      <c r="G818" s="18">
        <f>COUNTIFS('Golden Rulebook-CDErule level'!$E:$E,$C818,'Golden Rulebook-CDErule level'!$L:$L,G$28,'Golden Rulebook-CDErule level'!$A:$A,$B818,'Golden Rulebook-CDErule level'!$AA:$AA,"Active")</f>
        <v>1</v>
      </c>
      <c r="H818" s="18" cm="1">
        <f t="array" ref="H818">_xlfn.LET(_xlpm.ids,_xlfn._xlws.FILTER('Golden Rulebook-CDErule level'!$S$4:$S$4620,('Golden Rulebook-CDErule level'!$L$4:$L$4620=H$28)*('Golden Rulebook-CDErule level'!$A$4:$A$4620=$B818)*('Golden Rulebook-CDErule level'!$AA$4:$AA$4620="Active"),""),SUM(--ISNUMBER(SEARCH(","&amp;SUBSTITUTE(SUBSTITUTE($C818," ",""),CHAR(160),"")&amp;",",","&amp;SUBSTITUTE(SUBSTITUTE(_xlpm.ids," ",""),CHAR(160),"")&amp;","))))</f>
        <v>0</v>
      </c>
      <c r="I818" s="18">
        <f>COUNTIFS('Golden Rulebook-CDErule level'!$E:$E,$C818,'Golden Rulebook-CDErule level'!$L:$L,I$28,'Golden Rulebook-CDErule level'!$A:$A,$B818,'Golden Rulebook-CDErule level'!$AA:$AA,"Active")</f>
        <v>0</v>
      </c>
      <c r="J818" s="18">
        <f>COUNTIFS('Golden Rulebook-CDErule level'!$E:$E,$C818,'Golden Rulebook-CDErule level'!$L:$L,J$28,'Golden Rulebook-CDErule level'!$A:$A,$B818,'Golden Rulebook-CDErule level'!$AA:$AA,"Active")</f>
        <v>2</v>
      </c>
    </row>
    <row r="819" spans="2:10" hidden="1">
      <c r="B819" s="111" t="str">
        <f>_xlfn.XLOOKUP(C819,'In-scope Attributes'!B:B,'In-scope Attributes'!H:H,"")</f>
        <v>Sprint 3</v>
      </c>
      <c r="C819" s="135" t="s">
        <v>18180</v>
      </c>
      <c r="D819" s="135" t="s">
        <v>18179</v>
      </c>
      <c r="E819" s="135" t="s">
        <v>51</v>
      </c>
      <c r="F819" s="135" t="s">
        <v>50</v>
      </c>
      <c r="G819" s="18">
        <f>COUNTIFS('Golden Rulebook-CDErule level'!$E:$E,$C819,'Golden Rulebook-CDErule level'!$L:$L,G$28,'Golden Rulebook-CDErule level'!$A:$A,$B819,'Golden Rulebook-CDErule level'!$AA:$AA,"Active")</f>
        <v>1</v>
      </c>
      <c r="H819" s="18" cm="1">
        <f t="array" ref="H819">_xlfn.LET(_xlpm.ids,_xlfn._xlws.FILTER('Golden Rulebook-CDErule level'!$S$4:$S$4620,('Golden Rulebook-CDErule level'!$L$4:$L$4620=H$28)*('Golden Rulebook-CDErule level'!$A$4:$A$4620=$B819)*('Golden Rulebook-CDErule level'!$AA$4:$AA$4620="Active"),""),SUM(--ISNUMBER(SEARCH(","&amp;SUBSTITUTE(SUBSTITUTE($C819," ",""),CHAR(160),"")&amp;",",","&amp;SUBSTITUTE(SUBSTITUTE(_xlpm.ids," ",""),CHAR(160),"")&amp;","))))</f>
        <v>0</v>
      </c>
      <c r="I819" s="18">
        <f>COUNTIFS('Golden Rulebook-CDErule level'!$E:$E,$C819,'Golden Rulebook-CDErule level'!$L:$L,I$28,'Golden Rulebook-CDErule level'!$A:$A,$B819,'Golden Rulebook-CDErule level'!$AA:$AA,"Active")</f>
        <v>0</v>
      </c>
      <c r="J819" s="18">
        <f>COUNTIFS('Golden Rulebook-CDErule level'!$E:$E,$C819,'Golden Rulebook-CDErule level'!$L:$L,J$28,'Golden Rulebook-CDErule level'!$A:$A,$B819,'Golden Rulebook-CDErule level'!$AA:$AA,"Active")</f>
        <v>2</v>
      </c>
    </row>
    <row r="820" spans="2:10" hidden="1">
      <c r="B820" s="111" t="str">
        <f>_xlfn.XLOOKUP(C820,'In-scope Attributes'!B:B,'In-scope Attributes'!H:H,"")</f>
        <v>Sprint 3</v>
      </c>
      <c r="C820" s="135" t="s">
        <v>18206</v>
      </c>
      <c r="D820" s="135" t="s">
        <v>18205</v>
      </c>
      <c r="E820" s="135" t="s">
        <v>51</v>
      </c>
      <c r="F820" s="135" t="s">
        <v>50</v>
      </c>
      <c r="G820" s="18">
        <f>COUNTIFS('Golden Rulebook-CDErule level'!$E:$E,$C820,'Golden Rulebook-CDErule level'!$L:$L,G$28,'Golden Rulebook-CDErule level'!$A:$A,$B820,'Golden Rulebook-CDErule level'!$AA:$AA,"Active")</f>
        <v>1</v>
      </c>
      <c r="H820" s="18" cm="1">
        <f t="array" ref="H820">_xlfn.LET(_xlpm.ids,_xlfn._xlws.FILTER('Golden Rulebook-CDErule level'!$S$4:$S$4620,('Golden Rulebook-CDErule level'!$L$4:$L$4620=H$28)*('Golden Rulebook-CDErule level'!$A$4:$A$4620=$B820)*('Golden Rulebook-CDErule level'!$AA$4:$AA$4620="Active"),""),SUM(--ISNUMBER(SEARCH(","&amp;SUBSTITUTE(SUBSTITUTE($C820," ",""),CHAR(160),"")&amp;",",","&amp;SUBSTITUTE(SUBSTITUTE(_xlpm.ids," ",""),CHAR(160),"")&amp;","))))</f>
        <v>0</v>
      </c>
      <c r="I820" s="18">
        <f>COUNTIFS('Golden Rulebook-CDErule level'!$E:$E,$C820,'Golden Rulebook-CDErule level'!$L:$L,I$28,'Golden Rulebook-CDErule level'!$A:$A,$B820,'Golden Rulebook-CDErule level'!$AA:$AA,"Active")</f>
        <v>0</v>
      </c>
      <c r="J820" s="18">
        <f>COUNTIFS('Golden Rulebook-CDErule level'!$E:$E,$C820,'Golden Rulebook-CDErule level'!$L:$L,J$28,'Golden Rulebook-CDErule level'!$A:$A,$B820,'Golden Rulebook-CDErule level'!$AA:$AA,"Active")</f>
        <v>3</v>
      </c>
    </row>
    <row r="821" spans="2:10" hidden="1">
      <c r="B821" s="111" t="str">
        <f>_xlfn.XLOOKUP(C821,'In-scope Attributes'!B:B,'In-scope Attributes'!H:H,"")</f>
        <v>Sprint 3</v>
      </c>
      <c r="C821" s="135" t="s">
        <v>18239</v>
      </c>
      <c r="D821" s="135" t="s">
        <v>18238</v>
      </c>
      <c r="E821" s="135" t="s">
        <v>51</v>
      </c>
      <c r="F821" s="135" t="s">
        <v>50</v>
      </c>
      <c r="G821" s="18">
        <f>COUNTIFS('Golden Rulebook-CDErule level'!$E:$E,$C821,'Golden Rulebook-CDErule level'!$L:$L,G$28,'Golden Rulebook-CDErule level'!$A:$A,$B821,'Golden Rulebook-CDErule level'!$AA:$AA,"Active")</f>
        <v>1</v>
      </c>
      <c r="H821" s="18" cm="1">
        <f t="array" ref="H821">_xlfn.LET(_xlpm.ids,_xlfn._xlws.FILTER('Golden Rulebook-CDErule level'!$S$4:$S$4620,('Golden Rulebook-CDErule level'!$L$4:$L$4620=H$28)*('Golden Rulebook-CDErule level'!$A$4:$A$4620=$B821)*('Golden Rulebook-CDErule level'!$AA$4:$AA$4620="Active"),""),SUM(--ISNUMBER(SEARCH(","&amp;SUBSTITUTE(SUBSTITUTE($C821," ",""),CHAR(160),"")&amp;",",","&amp;SUBSTITUTE(SUBSTITUTE(_xlpm.ids," ",""),CHAR(160),"")&amp;","))))</f>
        <v>0</v>
      </c>
      <c r="I821" s="18">
        <f>COUNTIFS('Golden Rulebook-CDErule level'!$E:$E,$C821,'Golden Rulebook-CDErule level'!$L:$L,I$28,'Golden Rulebook-CDErule level'!$A:$A,$B821,'Golden Rulebook-CDErule level'!$AA:$AA,"Active")</f>
        <v>0</v>
      </c>
      <c r="J821" s="18">
        <f>COUNTIFS('Golden Rulebook-CDErule level'!$E:$E,$C821,'Golden Rulebook-CDErule level'!$L:$L,J$28,'Golden Rulebook-CDErule level'!$A:$A,$B821,'Golden Rulebook-CDErule level'!$AA:$AA,"Active")</f>
        <v>2</v>
      </c>
    </row>
    <row r="822" spans="2:10" hidden="1">
      <c r="B822" s="111" t="str">
        <f>_xlfn.XLOOKUP(C822,'In-scope Attributes'!B:B,'In-scope Attributes'!H:H,"")</f>
        <v>Sprint 3</v>
      </c>
      <c r="C822" s="135" t="s">
        <v>18265</v>
      </c>
      <c r="D822" s="135" t="s">
        <v>18264</v>
      </c>
      <c r="E822" s="135" t="s">
        <v>51</v>
      </c>
      <c r="F822" s="135" t="s">
        <v>50</v>
      </c>
      <c r="G822" s="18">
        <f>COUNTIFS('Golden Rulebook-CDErule level'!$E:$E,$C822,'Golden Rulebook-CDErule level'!$L:$L,G$28,'Golden Rulebook-CDErule level'!$A:$A,$B822,'Golden Rulebook-CDErule level'!$AA:$AA,"Active")</f>
        <v>1</v>
      </c>
      <c r="H822" s="18" cm="1">
        <f t="array" ref="H822">_xlfn.LET(_xlpm.ids,_xlfn._xlws.FILTER('Golden Rulebook-CDErule level'!$S$4:$S$4620,('Golden Rulebook-CDErule level'!$L$4:$L$4620=H$28)*('Golden Rulebook-CDErule level'!$A$4:$A$4620=$B822)*('Golden Rulebook-CDErule level'!$AA$4:$AA$4620="Active"),""),SUM(--ISNUMBER(SEARCH(","&amp;SUBSTITUTE(SUBSTITUTE($C822," ",""),CHAR(160),"")&amp;",",","&amp;SUBSTITUTE(SUBSTITUTE(_xlpm.ids," ",""),CHAR(160),"")&amp;","))))</f>
        <v>1</v>
      </c>
      <c r="I822" s="18">
        <f>COUNTIFS('Golden Rulebook-CDErule level'!$E:$E,$C822,'Golden Rulebook-CDErule level'!$L:$L,I$28,'Golden Rulebook-CDErule level'!$A:$A,$B822,'Golden Rulebook-CDErule level'!$AA:$AA,"Active")</f>
        <v>0</v>
      </c>
      <c r="J822" s="18">
        <f>COUNTIFS('Golden Rulebook-CDErule level'!$E:$E,$C822,'Golden Rulebook-CDErule level'!$L:$L,J$28,'Golden Rulebook-CDErule level'!$A:$A,$B822,'Golden Rulebook-CDErule level'!$AA:$AA,"Active")</f>
        <v>2</v>
      </c>
    </row>
    <row r="823" spans="2:10" hidden="1">
      <c r="B823" s="111" t="str">
        <f>_xlfn.XLOOKUP(C823,'In-scope Attributes'!B:B,'In-scope Attributes'!H:H,"")</f>
        <v>Sprint 3</v>
      </c>
      <c r="C823" s="135" t="s">
        <v>18291</v>
      </c>
      <c r="D823" s="135" t="s">
        <v>18290</v>
      </c>
      <c r="E823" s="135" t="s">
        <v>51</v>
      </c>
      <c r="F823" s="135" t="s">
        <v>50</v>
      </c>
      <c r="G823" s="18">
        <f>COUNTIFS('Golden Rulebook-CDErule level'!$E:$E,$C823,'Golden Rulebook-CDErule level'!$L:$L,G$28,'Golden Rulebook-CDErule level'!$A:$A,$B823,'Golden Rulebook-CDErule level'!$AA:$AA,"Active")</f>
        <v>1</v>
      </c>
      <c r="H823" s="18" cm="1">
        <f t="array" ref="H823">_xlfn.LET(_xlpm.ids,_xlfn._xlws.FILTER('Golden Rulebook-CDErule level'!$S$4:$S$4620,('Golden Rulebook-CDErule level'!$L$4:$L$4620=H$28)*('Golden Rulebook-CDErule level'!$A$4:$A$4620=$B823)*('Golden Rulebook-CDErule level'!$AA$4:$AA$4620="Active"),""),SUM(--ISNUMBER(SEARCH(","&amp;SUBSTITUTE(SUBSTITUTE($C823," ",""),CHAR(160),"")&amp;",",","&amp;SUBSTITUTE(SUBSTITUTE(_xlpm.ids," ",""),CHAR(160),"")&amp;","))))</f>
        <v>0</v>
      </c>
      <c r="I823" s="18">
        <f>COUNTIFS('Golden Rulebook-CDErule level'!$E:$E,$C823,'Golden Rulebook-CDErule level'!$L:$L,I$28,'Golden Rulebook-CDErule level'!$A:$A,$B823,'Golden Rulebook-CDErule level'!$AA:$AA,"Active")</f>
        <v>0</v>
      </c>
      <c r="J823" s="18">
        <f>COUNTIFS('Golden Rulebook-CDErule level'!$E:$E,$C823,'Golden Rulebook-CDErule level'!$L:$L,J$28,'Golden Rulebook-CDErule level'!$A:$A,$B823,'Golden Rulebook-CDErule level'!$AA:$AA,"Active")</f>
        <v>2</v>
      </c>
    </row>
    <row r="824" spans="2:10" hidden="1">
      <c r="B824" s="111" t="str">
        <f>_xlfn.XLOOKUP(C824,'In-scope Attributes'!B:B,'In-scope Attributes'!H:H,"")</f>
        <v>Sprint 3</v>
      </c>
      <c r="C824" s="135" t="s">
        <v>18317</v>
      </c>
      <c r="D824" s="135" t="s">
        <v>18316</v>
      </c>
      <c r="E824" s="135" t="s">
        <v>51</v>
      </c>
      <c r="F824" s="135" t="s">
        <v>50</v>
      </c>
      <c r="G824" s="18">
        <f>COUNTIFS('Golden Rulebook-CDErule level'!$E:$E,$C824,'Golden Rulebook-CDErule level'!$L:$L,G$28,'Golden Rulebook-CDErule level'!$A:$A,$B824,'Golden Rulebook-CDErule level'!$AA:$AA,"Active")</f>
        <v>1</v>
      </c>
      <c r="H824" s="18" cm="1">
        <f t="array" ref="H824">_xlfn.LET(_xlpm.ids,_xlfn._xlws.FILTER('Golden Rulebook-CDErule level'!$S$4:$S$4620,('Golden Rulebook-CDErule level'!$L$4:$L$4620=H$28)*('Golden Rulebook-CDErule level'!$A$4:$A$4620=$B824)*('Golden Rulebook-CDErule level'!$AA$4:$AA$4620="Active"),""),SUM(--ISNUMBER(SEARCH(","&amp;SUBSTITUTE(SUBSTITUTE($C824," ",""),CHAR(160),"")&amp;",",","&amp;SUBSTITUTE(SUBSTITUTE(_xlpm.ids," ",""),CHAR(160),"")&amp;","))))</f>
        <v>1</v>
      </c>
      <c r="I824" s="18">
        <f>COUNTIFS('Golden Rulebook-CDErule level'!$E:$E,$C824,'Golden Rulebook-CDErule level'!$L:$L,I$28,'Golden Rulebook-CDErule level'!$A:$A,$B824,'Golden Rulebook-CDErule level'!$AA:$AA,"Active")</f>
        <v>1</v>
      </c>
      <c r="J824" s="18">
        <f>COUNTIFS('Golden Rulebook-CDErule level'!$E:$E,$C824,'Golden Rulebook-CDErule level'!$L:$L,J$28,'Golden Rulebook-CDErule level'!$A:$A,$B824,'Golden Rulebook-CDErule level'!$AA:$AA,"Active")</f>
        <v>4</v>
      </c>
    </row>
    <row r="825" spans="2:10" hidden="1">
      <c r="B825" s="111" t="str">
        <f>_xlfn.XLOOKUP(C825,'In-scope Attributes'!B:B,'In-scope Attributes'!H:H,"")</f>
        <v>Sprint 3</v>
      </c>
      <c r="C825" s="135" t="s">
        <v>18350</v>
      </c>
      <c r="D825" s="135" t="s">
        <v>18349</v>
      </c>
      <c r="E825" s="135" t="s">
        <v>51</v>
      </c>
      <c r="F825" s="135" t="s">
        <v>50</v>
      </c>
      <c r="G825" s="18">
        <f>COUNTIFS('Golden Rulebook-CDErule level'!$E:$E,$C825,'Golden Rulebook-CDErule level'!$L:$L,G$28,'Golden Rulebook-CDErule level'!$A:$A,$B825,'Golden Rulebook-CDErule level'!$AA:$AA,"Active")</f>
        <v>1</v>
      </c>
      <c r="H825" s="18" cm="1">
        <f t="array" ref="H825">_xlfn.LET(_xlpm.ids,_xlfn._xlws.FILTER('Golden Rulebook-CDErule level'!$S$4:$S$4620,('Golden Rulebook-CDErule level'!$L$4:$L$4620=H$28)*('Golden Rulebook-CDErule level'!$A$4:$A$4620=$B825)*('Golden Rulebook-CDErule level'!$AA$4:$AA$4620="Active"),""),SUM(--ISNUMBER(SEARCH(","&amp;SUBSTITUTE(SUBSTITUTE($C825," ",""),CHAR(160),"")&amp;",",","&amp;SUBSTITUTE(SUBSTITUTE(_xlpm.ids," ",""),CHAR(160),"")&amp;","))))</f>
        <v>1</v>
      </c>
      <c r="I825" s="18">
        <f>COUNTIFS('Golden Rulebook-CDErule level'!$E:$E,$C825,'Golden Rulebook-CDErule level'!$L:$L,I$28,'Golden Rulebook-CDErule level'!$A:$A,$B825,'Golden Rulebook-CDErule level'!$AA:$AA,"Active")</f>
        <v>0</v>
      </c>
      <c r="J825" s="18">
        <f>COUNTIFS('Golden Rulebook-CDErule level'!$E:$E,$C825,'Golden Rulebook-CDErule level'!$L:$L,J$28,'Golden Rulebook-CDErule level'!$A:$A,$B825,'Golden Rulebook-CDErule level'!$AA:$AA,"Active")</f>
        <v>1</v>
      </c>
    </row>
    <row r="826" spans="2:10" hidden="1">
      <c r="B826" s="111" t="str">
        <f>_xlfn.XLOOKUP(C826,'In-scope Attributes'!B:B,'In-scope Attributes'!H:H,"")</f>
        <v>Sprint 3</v>
      </c>
      <c r="C826" s="135" t="s">
        <v>18368</v>
      </c>
      <c r="D826" s="135" t="s">
        <v>18367</v>
      </c>
      <c r="E826" s="135" t="s">
        <v>51</v>
      </c>
      <c r="F826" s="135" t="s">
        <v>50</v>
      </c>
      <c r="G826" s="18">
        <f>COUNTIFS('Golden Rulebook-CDErule level'!$E:$E,$C826,'Golden Rulebook-CDErule level'!$L:$L,G$28,'Golden Rulebook-CDErule level'!$A:$A,$B826,'Golden Rulebook-CDErule level'!$AA:$AA,"Active")</f>
        <v>1</v>
      </c>
      <c r="H826" s="18" cm="1">
        <f t="array" ref="H826">_xlfn.LET(_xlpm.ids,_xlfn._xlws.FILTER('Golden Rulebook-CDErule level'!$S$4:$S$4620,('Golden Rulebook-CDErule level'!$L$4:$L$4620=H$28)*('Golden Rulebook-CDErule level'!$A$4:$A$4620=$B826)*('Golden Rulebook-CDErule level'!$AA$4:$AA$4620="Active"),""),SUM(--ISNUMBER(SEARCH(","&amp;SUBSTITUTE(SUBSTITUTE($C826," ",""),CHAR(160),"")&amp;",",","&amp;SUBSTITUTE(SUBSTITUTE(_xlpm.ids," ",""),CHAR(160),"")&amp;","))))</f>
        <v>0</v>
      </c>
      <c r="I826" s="18">
        <f>COUNTIFS('Golden Rulebook-CDErule level'!$E:$E,$C826,'Golden Rulebook-CDErule level'!$L:$L,I$28,'Golden Rulebook-CDErule level'!$A:$A,$B826,'Golden Rulebook-CDErule level'!$AA:$AA,"Active")</f>
        <v>0</v>
      </c>
      <c r="J826" s="18">
        <f>COUNTIFS('Golden Rulebook-CDErule level'!$E:$E,$C826,'Golden Rulebook-CDErule level'!$L:$L,J$28,'Golden Rulebook-CDErule level'!$A:$A,$B826,'Golden Rulebook-CDErule level'!$AA:$AA,"Active")</f>
        <v>3</v>
      </c>
    </row>
    <row r="827" spans="2:10" hidden="1">
      <c r="B827" s="111" t="str">
        <f>_xlfn.XLOOKUP(C827,'In-scope Attributes'!B:B,'In-scope Attributes'!H:H,"")</f>
        <v>Sprint 3</v>
      </c>
      <c r="C827" s="135" t="s">
        <v>18402</v>
      </c>
      <c r="D827" s="135" t="s">
        <v>18401</v>
      </c>
      <c r="E827" s="135" t="s">
        <v>51</v>
      </c>
      <c r="F827" s="135" t="s">
        <v>50</v>
      </c>
      <c r="G827" s="18">
        <f>COUNTIFS('Golden Rulebook-CDErule level'!$E:$E,$C827,'Golden Rulebook-CDErule level'!$L:$L,G$28,'Golden Rulebook-CDErule level'!$A:$A,$B827,'Golden Rulebook-CDErule level'!$AA:$AA,"Active")</f>
        <v>1</v>
      </c>
      <c r="H827" s="18" cm="1">
        <f t="array" ref="H827">_xlfn.LET(_xlpm.ids,_xlfn._xlws.FILTER('Golden Rulebook-CDErule level'!$S$4:$S$4620,('Golden Rulebook-CDErule level'!$L$4:$L$4620=H$28)*('Golden Rulebook-CDErule level'!$A$4:$A$4620=$B827)*('Golden Rulebook-CDErule level'!$AA$4:$AA$4620="Active"),""),SUM(--ISNUMBER(SEARCH(","&amp;SUBSTITUTE(SUBSTITUTE($C827," ",""),CHAR(160),"")&amp;",",","&amp;SUBSTITUTE(SUBSTITUTE(_xlpm.ids," ",""),CHAR(160),"")&amp;","))))</f>
        <v>1</v>
      </c>
      <c r="I827" s="18">
        <f>COUNTIFS('Golden Rulebook-CDErule level'!$E:$E,$C827,'Golden Rulebook-CDErule level'!$L:$L,I$28,'Golden Rulebook-CDErule level'!$A:$A,$B827,'Golden Rulebook-CDErule level'!$AA:$AA,"Active")</f>
        <v>0</v>
      </c>
      <c r="J827" s="18">
        <f>COUNTIFS('Golden Rulebook-CDErule level'!$E:$E,$C827,'Golden Rulebook-CDErule level'!$L:$L,J$28,'Golden Rulebook-CDErule level'!$A:$A,$B827,'Golden Rulebook-CDErule level'!$AA:$AA,"Active")</f>
        <v>1</v>
      </c>
    </row>
    <row r="828" spans="2:10" hidden="1">
      <c r="B828" s="111" t="str">
        <f>_xlfn.XLOOKUP(C828,'In-scope Attributes'!B:B,'In-scope Attributes'!H:H,"")</f>
        <v>Sprint 3</v>
      </c>
      <c r="C828" s="135" t="s">
        <v>18420</v>
      </c>
      <c r="D828" s="135" t="s">
        <v>18419</v>
      </c>
      <c r="E828" s="135" t="s">
        <v>51</v>
      </c>
      <c r="F828" s="135" t="s">
        <v>50</v>
      </c>
      <c r="G828" s="18">
        <f>COUNTIFS('Golden Rulebook-CDErule level'!$E:$E,$C828,'Golden Rulebook-CDErule level'!$L:$L,G$28,'Golden Rulebook-CDErule level'!$A:$A,$B828,'Golden Rulebook-CDErule level'!$AA:$AA,"Active")</f>
        <v>1</v>
      </c>
      <c r="H828" s="18" cm="1">
        <f t="array" ref="H828">_xlfn.LET(_xlpm.ids,_xlfn._xlws.FILTER('Golden Rulebook-CDErule level'!$S$4:$S$4620,('Golden Rulebook-CDErule level'!$L$4:$L$4620=H$28)*('Golden Rulebook-CDErule level'!$A$4:$A$4620=$B828)*('Golden Rulebook-CDErule level'!$AA$4:$AA$4620="Active"),""),SUM(--ISNUMBER(SEARCH(","&amp;SUBSTITUTE(SUBSTITUTE($C828," ",""),CHAR(160),"")&amp;",",","&amp;SUBSTITUTE(SUBSTITUTE(_xlpm.ids," ",""),CHAR(160),"")&amp;","))))</f>
        <v>1</v>
      </c>
      <c r="I828" s="18">
        <f>COUNTIFS('Golden Rulebook-CDErule level'!$E:$E,$C828,'Golden Rulebook-CDErule level'!$L:$L,I$28,'Golden Rulebook-CDErule level'!$A:$A,$B828,'Golden Rulebook-CDErule level'!$AA:$AA,"Active")</f>
        <v>0</v>
      </c>
      <c r="J828" s="18">
        <f>COUNTIFS('Golden Rulebook-CDErule level'!$E:$E,$C828,'Golden Rulebook-CDErule level'!$L:$L,J$28,'Golden Rulebook-CDErule level'!$A:$A,$B828,'Golden Rulebook-CDErule level'!$AA:$AA,"Active")</f>
        <v>2</v>
      </c>
    </row>
    <row r="829" spans="2:10" hidden="1">
      <c r="B829" s="111" t="str">
        <f>_xlfn.XLOOKUP(C829,'In-scope Attributes'!B:B,'In-scope Attributes'!H:H,"")</f>
        <v>Sprint 3</v>
      </c>
      <c r="C829" s="135" t="s">
        <v>18446</v>
      </c>
      <c r="D829" s="135" t="s">
        <v>18445</v>
      </c>
      <c r="E829" s="135" t="s">
        <v>51</v>
      </c>
      <c r="F829" s="135" t="s">
        <v>50</v>
      </c>
      <c r="G829" s="18">
        <f>COUNTIFS('Golden Rulebook-CDErule level'!$E:$E,$C829,'Golden Rulebook-CDErule level'!$L:$L,G$28,'Golden Rulebook-CDErule level'!$A:$A,$B829,'Golden Rulebook-CDErule level'!$AA:$AA,"Active")</f>
        <v>1</v>
      </c>
      <c r="H829" s="18" cm="1">
        <f t="array" ref="H829">_xlfn.LET(_xlpm.ids,_xlfn._xlws.FILTER('Golden Rulebook-CDErule level'!$S$4:$S$4620,('Golden Rulebook-CDErule level'!$L$4:$L$4620=H$28)*('Golden Rulebook-CDErule level'!$A$4:$A$4620=$B829)*('Golden Rulebook-CDErule level'!$AA$4:$AA$4620="Active"),""),SUM(--ISNUMBER(SEARCH(","&amp;SUBSTITUTE(SUBSTITUTE($C829," ",""),CHAR(160),"")&amp;",",","&amp;SUBSTITUTE(SUBSTITUTE(_xlpm.ids," ",""),CHAR(160),"")&amp;","))))</f>
        <v>0</v>
      </c>
      <c r="I829" s="18">
        <f>COUNTIFS('Golden Rulebook-CDErule level'!$E:$E,$C829,'Golden Rulebook-CDErule level'!$L:$L,I$28,'Golden Rulebook-CDErule level'!$A:$A,$B829,'Golden Rulebook-CDErule level'!$AA:$AA,"Active")</f>
        <v>0</v>
      </c>
      <c r="J829" s="18">
        <f>COUNTIFS('Golden Rulebook-CDErule level'!$E:$E,$C829,'Golden Rulebook-CDErule level'!$L:$L,J$28,'Golden Rulebook-CDErule level'!$A:$A,$B829,'Golden Rulebook-CDErule level'!$AA:$AA,"Active")</f>
        <v>1</v>
      </c>
    </row>
    <row r="830" spans="2:10" hidden="1">
      <c r="B830" s="111" t="str">
        <f>_xlfn.XLOOKUP(C830,'In-scope Attributes'!B:B,'In-scope Attributes'!H:H,"")</f>
        <v>Sprint 3</v>
      </c>
      <c r="C830" s="135" t="s">
        <v>18464</v>
      </c>
      <c r="D830" s="135" t="s">
        <v>18463</v>
      </c>
      <c r="E830" s="135" t="s">
        <v>51</v>
      </c>
      <c r="F830" s="135" t="s">
        <v>50</v>
      </c>
      <c r="G830" s="18">
        <f>COUNTIFS('Golden Rulebook-CDErule level'!$E:$E,$C830,'Golden Rulebook-CDErule level'!$L:$L,G$28,'Golden Rulebook-CDErule level'!$A:$A,$B830,'Golden Rulebook-CDErule level'!$AA:$AA,"Active")</f>
        <v>1</v>
      </c>
      <c r="H830" s="18" cm="1">
        <f t="array" ref="H830">_xlfn.LET(_xlpm.ids,_xlfn._xlws.FILTER('Golden Rulebook-CDErule level'!$S$4:$S$4620,('Golden Rulebook-CDErule level'!$L$4:$L$4620=H$28)*('Golden Rulebook-CDErule level'!$A$4:$A$4620=$B830)*('Golden Rulebook-CDErule level'!$AA$4:$AA$4620="Active"),""),SUM(--ISNUMBER(SEARCH(","&amp;SUBSTITUTE(SUBSTITUTE($C830," ",""),CHAR(160),"")&amp;",",","&amp;SUBSTITUTE(SUBSTITUTE(_xlpm.ids," ",""),CHAR(160),"")&amp;","))))</f>
        <v>0</v>
      </c>
      <c r="I830" s="18">
        <f>COUNTIFS('Golden Rulebook-CDErule level'!$E:$E,$C830,'Golden Rulebook-CDErule level'!$L:$L,I$28,'Golden Rulebook-CDErule level'!$A:$A,$B830,'Golden Rulebook-CDErule level'!$AA:$AA,"Active")</f>
        <v>0</v>
      </c>
      <c r="J830" s="18">
        <f>COUNTIFS('Golden Rulebook-CDErule level'!$E:$E,$C830,'Golden Rulebook-CDErule level'!$L:$L,J$28,'Golden Rulebook-CDErule level'!$A:$A,$B830,'Golden Rulebook-CDErule level'!$AA:$AA,"Active")</f>
        <v>2</v>
      </c>
    </row>
    <row r="831" spans="2:10" hidden="1">
      <c r="B831" s="111" t="str">
        <f>_xlfn.XLOOKUP(C831,'In-scope Attributes'!B:B,'In-scope Attributes'!H:H,"")</f>
        <v>Sprint 3</v>
      </c>
      <c r="C831" s="135" t="s">
        <v>18489</v>
      </c>
      <c r="D831" s="135" t="s">
        <v>12316</v>
      </c>
      <c r="E831" s="135" t="s">
        <v>51</v>
      </c>
      <c r="F831" s="135" t="s">
        <v>50</v>
      </c>
      <c r="G831" s="18">
        <f>COUNTIFS('Golden Rulebook-CDErule level'!$E:$E,$C831,'Golden Rulebook-CDErule level'!$L:$L,G$28,'Golden Rulebook-CDErule level'!$A:$A,$B831,'Golden Rulebook-CDErule level'!$AA:$AA,"Active")</f>
        <v>1</v>
      </c>
      <c r="H831" s="18" cm="1">
        <f t="array" ref="H831">_xlfn.LET(_xlpm.ids,_xlfn._xlws.FILTER('Golden Rulebook-CDErule level'!$S$4:$S$4620,('Golden Rulebook-CDErule level'!$L$4:$L$4620=H$28)*('Golden Rulebook-CDErule level'!$A$4:$A$4620=$B831)*('Golden Rulebook-CDErule level'!$AA$4:$AA$4620="Active"),""),SUM(--ISNUMBER(SEARCH(","&amp;SUBSTITUTE(SUBSTITUTE($C831," ",""),CHAR(160),"")&amp;",",","&amp;SUBSTITUTE(SUBSTITUTE(_xlpm.ids," ",""),CHAR(160),"")&amp;","))))</f>
        <v>1</v>
      </c>
      <c r="I831" s="18">
        <f>COUNTIFS('Golden Rulebook-CDErule level'!$E:$E,$C831,'Golden Rulebook-CDErule level'!$L:$L,I$28,'Golden Rulebook-CDErule level'!$A:$A,$B831,'Golden Rulebook-CDErule level'!$AA:$AA,"Active")</f>
        <v>0</v>
      </c>
      <c r="J831" s="18">
        <f>COUNTIFS('Golden Rulebook-CDErule level'!$E:$E,$C831,'Golden Rulebook-CDErule level'!$L:$L,J$28,'Golden Rulebook-CDErule level'!$A:$A,$B831,'Golden Rulebook-CDErule level'!$AA:$AA,"Active")</f>
        <v>2</v>
      </c>
    </row>
    <row r="832" spans="2:10" hidden="1">
      <c r="B832" s="111" t="str">
        <f>_xlfn.XLOOKUP(C832,'In-scope Attributes'!B:B,'In-scope Attributes'!H:H,"")</f>
        <v>Sprint 3</v>
      </c>
      <c r="C832" s="135" t="s">
        <v>18514</v>
      </c>
      <c r="D832" s="135" t="s">
        <v>18513</v>
      </c>
      <c r="E832" s="135" t="s">
        <v>51</v>
      </c>
      <c r="F832" s="135" t="s">
        <v>50</v>
      </c>
      <c r="G832" s="18">
        <f>COUNTIFS('Golden Rulebook-CDErule level'!$E:$E,$C832,'Golden Rulebook-CDErule level'!$L:$L,G$28,'Golden Rulebook-CDErule level'!$A:$A,$B832,'Golden Rulebook-CDErule level'!$AA:$AA,"Active")</f>
        <v>1</v>
      </c>
      <c r="H832" s="18" cm="1">
        <f t="array" ref="H832">_xlfn.LET(_xlpm.ids,_xlfn._xlws.FILTER('Golden Rulebook-CDErule level'!$S$4:$S$4620,('Golden Rulebook-CDErule level'!$L$4:$L$4620=H$28)*('Golden Rulebook-CDErule level'!$A$4:$A$4620=$B832)*('Golden Rulebook-CDErule level'!$AA$4:$AA$4620="Active"),""),SUM(--ISNUMBER(SEARCH(","&amp;SUBSTITUTE(SUBSTITUTE($C832," ",""),CHAR(160),"")&amp;",",","&amp;SUBSTITUTE(SUBSTITUTE(_xlpm.ids," ",""),CHAR(160),"")&amp;","))))</f>
        <v>0</v>
      </c>
      <c r="I832" s="18">
        <f>COUNTIFS('Golden Rulebook-CDErule level'!$E:$E,$C832,'Golden Rulebook-CDErule level'!$L:$L,I$28,'Golden Rulebook-CDErule level'!$A:$A,$B832,'Golden Rulebook-CDErule level'!$AA:$AA,"Active")</f>
        <v>0</v>
      </c>
      <c r="J832" s="18">
        <f>COUNTIFS('Golden Rulebook-CDErule level'!$E:$E,$C832,'Golden Rulebook-CDErule level'!$L:$L,J$28,'Golden Rulebook-CDErule level'!$A:$A,$B832,'Golden Rulebook-CDErule level'!$AA:$AA,"Active")</f>
        <v>2</v>
      </c>
    </row>
    <row r="833" spans="2:10" hidden="1">
      <c r="B833" s="111" t="str">
        <f>_xlfn.XLOOKUP(C833,'In-scope Attributes'!B:B,'In-scope Attributes'!H:H,"")</f>
        <v>Sprint 3</v>
      </c>
      <c r="C833" s="135" t="s">
        <v>18539</v>
      </c>
      <c r="D833" s="135" t="s">
        <v>18538</v>
      </c>
      <c r="E833" s="135" t="s">
        <v>51</v>
      </c>
      <c r="F833" s="135" t="s">
        <v>50</v>
      </c>
      <c r="G833" s="18">
        <f>COUNTIFS('Golden Rulebook-CDErule level'!$E:$E,$C833,'Golden Rulebook-CDErule level'!$L:$L,G$28,'Golden Rulebook-CDErule level'!$A:$A,$B833,'Golden Rulebook-CDErule level'!$AA:$AA,"Active")</f>
        <v>1</v>
      </c>
      <c r="H833" s="18" cm="1">
        <f t="array" ref="H833">_xlfn.LET(_xlpm.ids,_xlfn._xlws.FILTER('Golden Rulebook-CDErule level'!$S$4:$S$4620,('Golden Rulebook-CDErule level'!$L$4:$L$4620=H$28)*('Golden Rulebook-CDErule level'!$A$4:$A$4620=$B833)*('Golden Rulebook-CDErule level'!$AA$4:$AA$4620="Active"),""),SUM(--ISNUMBER(SEARCH(","&amp;SUBSTITUTE(SUBSTITUTE($C833," ",""),CHAR(160),"")&amp;",",","&amp;SUBSTITUTE(SUBSTITUTE(_xlpm.ids," ",""),CHAR(160),"")&amp;","))))</f>
        <v>2</v>
      </c>
      <c r="I833" s="18">
        <f>COUNTIFS('Golden Rulebook-CDErule level'!$E:$E,$C833,'Golden Rulebook-CDErule level'!$L:$L,I$28,'Golden Rulebook-CDErule level'!$A:$A,$B833,'Golden Rulebook-CDErule level'!$AA:$AA,"Active")</f>
        <v>0</v>
      </c>
      <c r="J833" s="18">
        <f>COUNTIFS('Golden Rulebook-CDErule level'!$E:$E,$C833,'Golden Rulebook-CDErule level'!$L:$L,J$28,'Golden Rulebook-CDErule level'!$A:$A,$B833,'Golden Rulebook-CDErule level'!$AA:$AA,"Active")</f>
        <v>4</v>
      </c>
    </row>
    <row r="834" spans="2:10" hidden="1">
      <c r="B834" s="111" t="str">
        <f>_xlfn.XLOOKUP(C834,'In-scope Attributes'!B:B,'In-scope Attributes'!H:H,"")</f>
        <v>Sprint 3</v>
      </c>
      <c r="C834" s="135" t="s">
        <v>18579</v>
      </c>
      <c r="D834" s="135" t="s">
        <v>18578</v>
      </c>
      <c r="E834" s="135" t="s">
        <v>51</v>
      </c>
      <c r="F834" s="135" t="s">
        <v>50</v>
      </c>
      <c r="G834" s="18">
        <f>COUNTIFS('Golden Rulebook-CDErule level'!$E:$E,$C834,'Golden Rulebook-CDErule level'!$L:$L,G$28,'Golden Rulebook-CDErule level'!$A:$A,$B834,'Golden Rulebook-CDErule level'!$AA:$AA,"Active")</f>
        <v>1</v>
      </c>
      <c r="H834" s="18" cm="1">
        <f t="array" ref="H834">_xlfn.LET(_xlpm.ids,_xlfn._xlws.FILTER('Golden Rulebook-CDErule level'!$S$4:$S$4620,('Golden Rulebook-CDErule level'!$L$4:$L$4620=H$28)*('Golden Rulebook-CDErule level'!$A$4:$A$4620=$B834)*('Golden Rulebook-CDErule level'!$AA$4:$AA$4620="Active"),""),SUM(--ISNUMBER(SEARCH(","&amp;SUBSTITUTE(SUBSTITUTE($C834," ",""),CHAR(160),"")&amp;",",","&amp;SUBSTITUTE(SUBSTITUTE(_xlpm.ids," ",""),CHAR(160),"")&amp;","))))</f>
        <v>0</v>
      </c>
      <c r="I834" s="18">
        <f>COUNTIFS('Golden Rulebook-CDErule level'!$E:$E,$C834,'Golden Rulebook-CDErule level'!$L:$L,I$28,'Golden Rulebook-CDErule level'!$A:$A,$B834,'Golden Rulebook-CDErule level'!$AA:$AA,"Active")</f>
        <v>0</v>
      </c>
      <c r="J834" s="18">
        <f>COUNTIFS('Golden Rulebook-CDErule level'!$E:$E,$C834,'Golden Rulebook-CDErule level'!$L:$L,J$28,'Golden Rulebook-CDErule level'!$A:$A,$B834,'Golden Rulebook-CDErule level'!$AA:$AA,"Active")</f>
        <v>1</v>
      </c>
    </row>
    <row r="835" spans="2:10" hidden="1">
      <c r="B835" s="111" t="str">
        <f>_xlfn.XLOOKUP(C835,'In-scope Attributes'!B:B,'In-scope Attributes'!H:H,"")</f>
        <v>Sprint 3</v>
      </c>
      <c r="C835" s="135" t="s">
        <v>18596</v>
      </c>
      <c r="D835" s="135" t="s">
        <v>7234</v>
      </c>
      <c r="E835" s="135" t="s">
        <v>51</v>
      </c>
      <c r="F835" s="135" t="s">
        <v>50</v>
      </c>
      <c r="G835" s="18">
        <f>COUNTIFS('Golden Rulebook-CDErule level'!$E:$E,$C835,'Golden Rulebook-CDErule level'!$L:$L,G$28,'Golden Rulebook-CDErule level'!$A:$A,$B835,'Golden Rulebook-CDErule level'!$AA:$AA,"Active")</f>
        <v>1</v>
      </c>
      <c r="H835" s="18" cm="1">
        <f t="array" ref="H835">_xlfn.LET(_xlpm.ids,_xlfn._xlws.FILTER('Golden Rulebook-CDErule level'!$S$4:$S$4620,('Golden Rulebook-CDErule level'!$L$4:$L$4620=H$28)*('Golden Rulebook-CDErule level'!$A$4:$A$4620=$B835)*('Golden Rulebook-CDErule level'!$AA$4:$AA$4620="Active"),""),SUM(--ISNUMBER(SEARCH(","&amp;SUBSTITUTE(SUBSTITUTE($C835," ",""),CHAR(160),"")&amp;",",","&amp;SUBSTITUTE(SUBSTITUTE(_xlpm.ids," ",""),CHAR(160),"")&amp;","))))</f>
        <v>0</v>
      </c>
      <c r="I835" s="18">
        <f>COUNTIFS('Golden Rulebook-CDErule level'!$E:$E,$C835,'Golden Rulebook-CDErule level'!$L:$L,I$28,'Golden Rulebook-CDErule level'!$A:$A,$B835,'Golden Rulebook-CDErule level'!$AA:$AA,"Active")</f>
        <v>0</v>
      </c>
      <c r="J835" s="18">
        <f>COUNTIFS('Golden Rulebook-CDErule level'!$E:$E,$C835,'Golden Rulebook-CDErule level'!$L:$L,J$28,'Golden Rulebook-CDErule level'!$A:$A,$B835,'Golden Rulebook-CDErule level'!$AA:$AA,"Active")</f>
        <v>3</v>
      </c>
    </row>
    <row r="836" spans="2:10" hidden="1">
      <c r="B836" s="111" t="str">
        <f>_xlfn.XLOOKUP(C836,'In-scope Attributes'!B:B,'In-scope Attributes'!H:H,"")</f>
        <v>Sprint 3</v>
      </c>
      <c r="C836" s="135" t="s">
        <v>18629</v>
      </c>
      <c r="D836" s="135" t="s">
        <v>18628</v>
      </c>
      <c r="E836" s="135" t="s">
        <v>51</v>
      </c>
      <c r="F836" s="135" t="s">
        <v>50</v>
      </c>
      <c r="G836" s="18">
        <f>COUNTIFS('Golden Rulebook-CDErule level'!$E:$E,$C836,'Golden Rulebook-CDErule level'!$L:$L,G$28,'Golden Rulebook-CDErule level'!$A:$A,$B836,'Golden Rulebook-CDErule level'!$AA:$AA,"Active")</f>
        <v>1</v>
      </c>
      <c r="H836" s="18" cm="1">
        <f t="array" ref="H836">_xlfn.LET(_xlpm.ids,_xlfn._xlws.FILTER('Golden Rulebook-CDErule level'!$S$4:$S$4620,('Golden Rulebook-CDErule level'!$L$4:$L$4620=H$28)*('Golden Rulebook-CDErule level'!$A$4:$A$4620=$B836)*('Golden Rulebook-CDErule level'!$AA$4:$AA$4620="Active"),""),SUM(--ISNUMBER(SEARCH(","&amp;SUBSTITUTE(SUBSTITUTE($C836," ",""),CHAR(160),"")&amp;",",","&amp;SUBSTITUTE(SUBSTITUTE(_xlpm.ids," ",""),CHAR(160),"")&amp;","))))</f>
        <v>0</v>
      </c>
      <c r="I836" s="18">
        <f>COUNTIFS('Golden Rulebook-CDErule level'!$E:$E,$C836,'Golden Rulebook-CDErule level'!$L:$L,I$28,'Golden Rulebook-CDErule level'!$A:$A,$B836,'Golden Rulebook-CDErule level'!$AA:$AA,"Active")</f>
        <v>0</v>
      </c>
      <c r="J836" s="18">
        <f>COUNTIFS('Golden Rulebook-CDErule level'!$E:$E,$C836,'Golden Rulebook-CDErule level'!$L:$L,J$28,'Golden Rulebook-CDErule level'!$A:$A,$B836,'Golden Rulebook-CDErule level'!$AA:$AA,"Active")</f>
        <v>1</v>
      </c>
    </row>
    <row r="837" spans="2:10" hidden="1">
      <c r="B837" s="111" t="str">
        <f>_xlfn.XLOOKUP(C837,'In-scope Attributes'!B:B,'In-scope Attributes'!H:H,"")</f>
        <v>Sprint 3</v>
      </c>
      <c r="C837" s="135" t="s">
        <v>18646</v>
      </c>
      <c r="D837" s="135" t="s">
        <v>12300</v>
      </c>
      <c r="E837" s="135" t="s">
        <v>51</v>
      </c>
      <c r="F837" s="135" t="s">
        <v>50</v>
      </c>
      <c r="G837" s="18">
        <f>COUNTIFS('Golden Rulebook-CDErule level'!$E:$E,$C837,'Golden Rulebook-CDErule level'!$L:$L,G$28,'Golden Rulebook-CDErule level'!$A:$A,$B837,'Golden Rulebook-CDErule level'!$AA:$AA,"Active")</f>
        <v>1</v>
      </c>
      <c r="H837" s="18" cm="1">
        <f t="array" ref="H837">_xlfn.LET(_xlpm.ids,_xlfn._xlws.FILTER('Golden Rulebook-CDErule level'!$S$4:$S$4620,('Golden Rulebook-CDErule level'!$L$4:$L$4620=H$28)*('Golden Rulebook-CDErule level'!$A$4:$A$4620=$B837)*('Golden Rulebook-CDErule level'!$AA$4:$AA$4620="Active"),""),SUM(--ISNUMBER(SEARCH(","&amp;SUBSTITUTE(SUBSTITUTE($C837," ",""),CHAR(160),"")&amp;",",","&amp;SUBSTITUTE(SUBSTITUTE(_xlpm.ids," ",""),CHAR(160),"")&amp;","))))</f>
        <v>1</v>
      </c>
      <c r="I837" s="18">
        <f>COUNTIFS('Golden Rulebook-CDErule level'!$E:$E,$C837,'Golden Rulebook-CDErule level'!$L:$L,I$28,'Golden Rulebook-CDErule level'!$A:$A,$B837,'Golden Rulebook-CDErule level'!$AA:$AA,"Active")</f>
        <v>0</v>
      </c>
      <c r="J837" s="18">
        <f>COUNTIFS('Golden Rulebook-CDErule level'!$E:$E,$C837,'Golden Rulebook-CDErule level'!$L:$L,J$28,'Golden Rulebook-CDErule level'!$A:$A,$B837,'Golden Rulebook-CDErule level'!$AA:$AA,"Active")</f>
        <v>2</v>
      </c>
    </row>
    <row r="838" spans="2:10" hidden="1">
      <c r="B838" s="111" t="str">
        <f>_xlfn.XLOOKUP(C838,'In-scope Attributes'!B:B,'In-scope Attributes'!H:H,"")</f>
        <v>Sprint 3</v>
      </c>
      <c r="C838" s="135" t="s">
        <v>18665</v>
      </c>
      <c r="D838" s="135" t="s">
        <v>18664</v>
      </c>
      <c r="E838" s="135" t="s">
        <v>18663</v>
      </c>
      <c r="F838" s="135" t="s">
        <v>18662</v>
      </c>
      <c r="G838" s="18">
        <f>COUNTIFS('Golden Rulebook-CDErule level'!$E:$E,$C838,'Golden Rulebook-CDErule level'!$L:$L,G$28,'Golden Rulebook-CDErule level'!$A:$A,$B838,'Golden Rulebook-CDErule level'!$AA:$AA,"Active")</f>
        <v>1</v>
      </c>
      <c r="H838" s="18" cm="1">
        <f t="array" ref="H838">_xlfn.LET(_xlpm.ids,_xlfn._xlws.FILTER('Golden Rulebook-CDErule level'!$S$4:$S$4620,('Golden Rulebook-CDErule level'!$L$4:$L$4620=H$28)*('Golden Rulebook-CDErule level'!$A$4:$A$4620=$B838)*('Golden Rulebook-CDErule level'!$AA$4:$AA$4620="Active"),""),SUM(--ISNUMBER(SEARCH(","&amp;SUBSTITUTE(SUBSTITUTE($C838," ",""),CHAR(160),"")&amp;",",","&amp;SUBSTITUTE(SUBSTITUTE(_xlpm.ids," ",""),CHAR(160),"")&amp;","))))</f>
        <v>0</v>
      </c>
      <c r="I838" s="18">
        <f>COUNTIFS('Golden Rulebook-CDErule level'!$E:$E,$C838,'Golden Rulebook-CDErule level'!$L:$L,I$28,'Golden Rulebook-CDErule level'!$A:$A,$B838,'Golden Rulebook-CDErule level'!$AA:$AA,"Active")</f>
        <v>0</v>
      </c>
      <c r="J838" s="18">
        <f>COUNTIFS('Golden Rulebook-CDErule level'!$E:$E,$C838,'Golden Rulebook-CDErule level'!$L:$L,J$28,'Golden Rulebook-CDErule level'!$A:$A,$B838,'Golden Rulebook-CDErule level'!$AA:$AA,"Active")</f>
        <v>2</v>
      </c>
    </row>
    <row r="839" spans="2:10" hidden="1">
      <c r="B839" s="111" t="str">
        <f>_xlfn.XLOOKUP(C839,'In-scope Attributes'!B:B,'In-scope Attributes'!H:H,"")</f>
        <v>Sprint 3</v>
      </c>
      <c r="C839" s="135" t="s">
        <v>18695</v>
      </c>
      <c r="D839" s="135" t="s">
        <v>18694</v>
      </c>
      <c r="E839" s="135" t="s">
        <v>18693</v>
      </c>
      <c r="F839" s="135" t="s">
        <v>18692</v>
      </c>
      <c r="G839" s="18">
        <f>COUNTIFS('Golden Rulebook-CDErule level'!$E:$E,$C839,'Golden Rulebook-CDErule level'!$L:$L,G$28,'Golden Rulebook-CDErule level'!$A:$A,$B839,'Golden Rulebook-CDErule level'!$AA:$AA,"Active")</f>
        <v>1</v>
      </c>
      <c r="H839" s="18" cm="1">
        <f t="array" ref="H839">_xlfn.LET(_xlpm.ids,_xlfn._xlws.FILTER('Golden Rulebook-CDErule level'!$S$4:$S$4620,('Golden Rulebook-CDErule level'!$L$4:$L$4620=H$28)*('Golden Rulebook-CDErule level'!$A$4:$A$4620=$B839)*('Golden Rulebook-CDErule level'!$AA$4:$AA$4620="Active"),""),SUM(--ISNUMBER(SEARCH(","&amp;SUBSTITUTE(SUBSTITUTE($C839," ",""),CHAR(160),"")&amp;",",","&amp;SUBSTITUTE(SUBSTITUTE(_xlpm.ids," ",""),CHAR(160),"")&amp;","))))</f>
        <v>0</v>
      </c>
      <c r="I839" s="18">
        <f>COUNTIFS('Golden Rulebook-CDErule level'!$E:$E,$C839,'Golden Rulebook-CDErule level'!$L:$L,I$28,'Golden Rulebook-CDErule level'!$A:$A,$B839,'Golden Rulebook-CDErule level'!$AA:$AA,"Active")</f>
        <v>0</v>
      </c>
      <c r="J839" s="18">
        <f>COUNTIFS('Golden Rulebook-CDErule level'!$E:$E,$C839,'Golden Rulebook-CDErule level'!$L:$L,J$28,'Golden Rulebook-CDErule level'!$A:$A,$B839,'Golden Rulebook-CDErule level'!$AA:$AA,"Active")</f>
        <v>3</v>
      </c>
    </row>
    <row r="840" spans="2:10" hidden="1">
      <c r="B840" s="111" t="str">
        <f>_xlfn.XLOOKUP(C840,'In-scope Attributes'!B:B,'In-scope Attributes'!H:H,"")</f>
        <v>Sprint 3</v>
      </c>
      <c r="C840" s="135" t="s">
        <v>18731</v>
      </c>
      <c r="D840" s="135" t="s">
        <v>18730</v>
      </c>
      <c r="E840" s="135" t="s">
        <v>18729</v>
      </c>
      <c r="F840" s="135" t="s">
        <v>18728</v>
      </c>
      <c r="G840" s="18">
        <f>COUNTIFS('Golden Rulebook-CDErule level'!$E:$E,$C840,'Golden Rulebook-CDErule level'!$L:$L,G$28,'Golden Rulebook-CDErule level'!$A:$A,$B840,'Golden Rulebook-CDErule level'!$AA:$AA,"Active")</f>
        <v>1</v>
      </c>
      <c r="H840" s="18" cm="1">
        <f t="array" ref="H840">_xlfn.LET(_xlpm.ids,_xlfn._xlws.FILTER('Golden Rulebook-CDErule level'!$S$4:$S$4620,('Golden Rulebook-CDErule level'!$L$4:$L$4620=H$28)*('Golden Rulebook-CDErule level'!$A$4:$A$4620=$B840)*('Golden Rulebook-CDErule level'!$AA$4:$AA$4620="Active"),""),SUM(--ISNUMBER(SEARCH(","&amp;SUBSTITUTE(SUBSTITUTE($C840," ",""),CHAR(160),"")&amp;",",","&amp;SUBSTITUTE(SUBSTITUTE(_xlpm.ids," ",""),CHAR(160),"")&amp;","))))</f>
        <v>0</v>
      </c>
      <c r="I840" s="18">
        <f>COUNTIFS('Golden Rulebook-CDErule level'!$E:$E,$C840,'Golden Rulebook-CDErule level'!$L:$L,I$28,'Golden Rulebook-CDErule level'!$A:$A,$B840,'Golden Rulebook-CDErule level'!$AA:$AA,"Active")</f>
        <v>0</v>
      </c>
      <c r="J840" s="18">
        <f>COUNTIFS('Golden Rulebook-CDErule level'!$E:$E,$C840,'Golden Rulebook-CDErule level'!$L:$L,J$28,'Golden Rulebook-CDErule level'!$A:$A,$B840,'Golden Rulebook-CDErule level'!$AA:$AA,"Active")</f>
        <v>3</v>
      </c>
    </row>
    <row r="841" spans="2:10" hidden="1">
      <c r="B841" s="111" t="str">
        <f>_xlfn.XLOOKUP(C841,'In-scope Attributes'!B:B,'In-scope Attributes'!H:H,"")</f>
        <v>Sprint 3</v>
      </c>
      <c r="C841" s="135" t="s">
        <v>18765</v>
      </c>
      <c r="D841" s="135" t="s">
        <v>18764</v>
      </c>
      <c r="E841" s="135" t="s">
        <v>18729</v>
      </c>
      <c r="F841" s="135" t="s">
        <v>18728</v>
      </c>
      <c r="G841" s="18">
        <f>COUNTIFS('Golden Rulebook-CDErule level'!$E:$E,$C841,'Golden Rulebook-CDErule level'!$L:$L,G$28,'Golden Rulebook-CDErule level'!$A:$A,$B841,'Golden Rulebook-CDErule level'!$AA:$AA,"Active")</f>
        <v>1</v>
      </c>
      <c r="H841" s="18" cm="1">
        <f t="array" ref="H841">_xlfn.LET(_xlpm.ids,_xlfn._xlws.FILTER('Golden Rulebook-CDErule level'!$S$4:$S$4620,('Golden Rulebook-CDErule level'!$L$4:$L$4620=H$28)*('Golden Rulebook-CDErule level'!$A$4:$A$4620=$B841)*('Golden Rulebook-CDErule level'!$AA$4:$AA$4620="Active"),""),SUM(--ISNUMBER(SEARCH(","&amp;SUBSTITUTE(SUBSTITUTE($C841," ",""),CHAR(160),"")&amp;",",","&amp;SUBSTITUTE(SUBSTITUTE(_xlpm.ids," ",""),CHAR(160),"")&amp;","))))</f>
        <v>0</v>
      </c>
      <c r="I841" s="18">
        <f>COUNTIFS('Golden Rulebook-CDErule level'!$E:$E,$C841,'Golden Rulebook-CDErule level'!$L:$L,I$28,'Golden Rulebook-CDErule level'!$A:$A,$B841,'Golden Rulebook-CDErule level'!$AA:$AA,"Active")</f>
        <v>0</v>
      </c>
      <c r="J841" s="18">
        <f>COUNTIFS('Golden Rulebook-CDErule level'!$E:$E,$C841,'Golden Rulebook-CDErule level'!$L:$L,J$28,'Golden Rulebook-CDErule level'!$A:$A,$B841,'Golden Rulebook-CDErule level'!$AA:$AA,"Active")</f>
        <v>2</v>
      </c>
    </row>
    <row r="842" spans="2:10" hidden="1">
      <c r="B842" s="111" t="str">
        <f>_xlfn.XLOOKUP(C842,'In-scope Attributes'!B:B,'In-scope Attributes'!H:H,"")</f>
        <v>Sprint 3</v>
      </c>
      <c r="C842" s="135" t="s">
        <v>18791</v>
      </c>
      <c r="D842" s="135" t="s">
        <v>18790</v>
      </c>
      <c r="E842" s="135" t="s">
        <v>18729</v>
      </c>
      <c r="F842" s="135" t="s">
        <v>18728</v>
      </c>
      <c r="G842" s="18">
        <f>COUNTIFS('Golden Rulebook-CDErule level'!$E:$E,$C842,'Golden Rulebook-CDErule level'!$L:$L,G$28,'Golden Rulebook-CDErule level'!$A:$A,$B842,'Golden Rulebook-CDErule level'!$AA:$AA,"Active")</f>
        <v>1</v>
      </c>
      <c r="H842" s="18" cm="1">
        <f t="array" ref="H842">_xlfn.LET(_xlpm.ids,_xlfn._xlws.FILTER('Golden Rulebook-CDErule level'!$S$4:$S$4620,('Golden Rulebook-CDErule level'!$L$4:$L$4620=H$28)*('Golden Rulebook-CDErule level'!$A$4:$A$4620=$B842)*('Golden Rulebook-CDErule level'!$AA$4:$AA$4620="Active"),""),SUM(--ISNUMBER(SEARCH(","&amp;SUBSTITUTE(SUBSTITUTE($C842," ",""),CHAR(160),"")&amp;",",","&amp;SUBSTITUTE(SUBSTITUTE(_xlpm.ids," ",""),CHAR(160),"")&amp;","))))</f>
        <v>0</v>
      </c>
      <c r="I842" s="18">
        <f>COUNTIFS('Golden Rulebook-CDErule level'!$E:$E,$C842,'Golden Rulebook-CDErule level'!$L:$L,I$28,'Golden Rulebook-CDErule level'!$A:$A,$B842,'Golden Rulebook-CDErule level'!$AA:$AA,"Active")</f>
        <v>0</v>
      </c>
      <c r="J842" s="18">
        <f>COUNTIFS('Golden Rulebook-CDErule level'!$E:$E,$C842,'Golden Rulebook-CDErule level'!$L:$L,J$28,'Golden Rulebook-CDErule level'!$A:$A,$B842,'Golden Rulebook-CDErule level'!$AA:$AA,"Active")</f>
        <v>3</v>
      </c>
    </row>
    <row r="843" spans="2:10" hidden="1">
      <c r="B843" s="111" t="str">
        <f>_xlfn.XLOOKUP(C843,'In-scope Attributes'!B:B,'In-scope Attributes'!H:H,"")</f>
        <v>Sprint 3</v>
      </c>
      <c r="C843" s="135" t="s">
        <v>18823</v>
      </c>
      <c r="D843" s="135" t="s">
        <v>18822</v>
      </c>
      <c r="E843" s="135" t="s">
        <v>18729</v>
      </c>
      <c r="F843" s="135" t="s">
        <v>18728</v>
      </c>
      <c r="G843" s="18">
        <f>COUNTIFS('Golden Rulebook-CDErule level'!$E:$E,$C843,'Golden Rulebook-CDErule level'!$L:$L,G$28,'Golden Rulebook-CDErule level'!$A:$A,$B843,'Golden Rulebook-CDErule level'!$AA:$AA,"Active")</f>
        <v>1</v>
      </c>
      <c r="H843" s="18" cm="1">
        <f t="array" ref="H843">_xlfn.LET(_xlpm.ids,_xlfn._xlws.FILTER('Golden Rulebook-CDErule level'!$S$4:$S$4620,('Golden Rulebook-CDErule level'!$L$4:$L$4620=H$28)*('Golden Rulebook-CDErule level'!$A$4:$A$4620=$B843)*('Golden Rulebook-CDErule level'!$AA$4:$AA$4620="Active"),""),SUM(--ISNUMBER(SEARCH(","&amp;SUBSTITUTE(SUBSTITUTE($C843," ",""),CHAR(160),"")&amp;",",","&amp;SUBSTITUTE(SUBSTITUTE(_xlpm.ids," ",""),CHAR(160),"")&amp;","))))</f>
        <v>0</v>
      </c>
      <c r="I843" s="18">
        <f>COUNTIFS('Golden Rulebook-CDErule level'!$E:$E,$C843,'Golden Rulebook-CDErule level'!$L:$L,I$28,'Golden Rulebook-CDErule level'!$A:$A,$B843,'Golden Rulebook-CDErule level'!$AA:$AA,"Active")</f>
        <v>0</v>
      </c>
      <c r="J843" s="18">
        <f>COUNTIFS('Golden Rulebook-CDErule level'!$E:$E,$C843,'Golden Rulebook-CDErule level'!$L:$L,J$28,'Golden Rulebook-CDErule level'!$A:$A,$B843,'Golden Rulebook-CDErule level'!$AA:$AA,"Active")</f>
        <v>2</v>
      </c>
    </row>
    <row r="844" spans="2:10" hidden="1">
      <c r="B844" s="111" t="str">
        <f>_xlfn.XLOOKUP(C844,'In-scope Attributes'!B:B,'In-scope Attributes'!H:H,"")</f>
        <v>Sprint 3</v>
      </c>
      <c r="C844" s="135" t="s">
        <v>18850</v>
      </c>
      <c r="D844" s="135" t="s">
        <v>18849</v>
      </c>
      <c r="E844" s="135" t="s">
        <v>18848</v>
      </c>
      <c r="F844" s="135" t="s">
        <v>18847</v>
      </c>
      <c r="G844" s="18">
        <f>COUNTIFS('Golden Rulebook-CDErule level'!$E:$E,$C844,'Golden Rulebook-CDErule level'!$L:$L,G$28,'Golden Rulebook-CDErule level'!$A:$A,$B844,'Golden Rulebook-CDErule level'!$AA:$AA,"Active")</f>
        <v>1</v>
      </c>
      <c r="H844" s="18" cm="1">
        <f t="array" ref="H844">_xlfn.LET(_xlpm.ids,_xlfn._xlws.FILTER('Golden Rulebook-CDErule level'!$S$4:$S$4620,('Golden Rulebook-CDErule level'!$L$4:$L$4620=H$28)*('Golden Rulebook-CDErule level'!$A$4:$A$4620=$B844)*('Golden Rulebook-CDErule level'!$AA$4:$AA$4620="Active"),""),SUM(--ISNUMBER(SEARCH(","&amp;SUBSTITUTE(SUBSTITUTE($C844," ",""),CHAR(160),"")&amp;",",","&amp;SUBSTITUTE(SUBSTITUTE(_xlpm.ids," ",""),CHAR(160),"")&amp;","))))</f>
        <v>0</v>
      </c>
      <c r="I844" s="18">
        <f>COUNTIFS('Golden Rulebook-CDErule level'!$E:$E,$C844,'Golden Rulebook-CDErule level'!$L:$L,I$28,'Golden Rulebook-CDErule level'!$A:$A,$B844,'Golden Rulebook-CDErule level'!$AA:$AA,"Active")</f>
        <v>0</v>
      </c>
      <c r="J844" s="18">
        <f>COUNTIFS('Golden Rulebook-CDErule level'!$E:$E,$C844,'Golden Rulebook-CDErule level'!$L:$L,J$28,'Golden Rulebook-CDErule level'!$A:$A,$B844,'Golden Rulebook-CDErule level'!$AA:$AA,"Active")</f>
        <v>2</v>
      </c>
    </row>
    <row r="845" spans="2:10" hidden="1">
      <c r="B845" s="111" t="str">
        <f>_xlfn.XLOOKUP(C845,'In-scope Attributes'!B:B,'In-scope Attributes'!H:H,"")</f>
        <v>Sprint 3</v>
      </c>
      <c r="C845" s="135" t="s">
        <v>18877</v>
      </c>
      <c r="D845" s="135" t="s">
        <v>18876</v>
      </c>
      <c r="E845" s="135" t="s">
        <v>18848</v>
      </c>
      <c r="F845" s="135" t="s">
        <v>18847</v>
      </c>
      <c r="G845" s="18">
        <f>COUNTIFS('Golden Rulebook-CDErule level'!$E:$E,$C845,'Golden Rulebook-CDErule level'!$L:$L,G$28,'Golden Rulebook-CDErule level'!$A:$A,$B845,'Golden Rulebook-CDErule level'!$AA:$AA,"Active")</f>
        <v>1</v>
      </c>
      <c r="H845" s="18" cm="1">
        <f t="array" ref="H845">_xlfn.LET(_xlpm.ids,_xlfn._xlws.FILTER('Golden Rulebook-CDErule level'!$S$4:$S$4620,('Golden Rulebook-CDErule level'!$L$4:$L$4620=H$28)*('Golden Rulebook-CDErule level'!$A$4:$A$4620=$B845)*('Golden Rulebook-CDErule level'!$AA$4:$AA$4620="Active"),""),SUM(--ISNUMBER(SEARCH(","&amp;SUBSTITUTE(SUBSTITUTE($C845," ",""),CHAR(160),"")&amp;",",","&amp;SUBSTITUTE(SUBSTITUTE(_xlpm.ids," ",""),CHAR(160),"")&amp;","))))</f>
        <v>0</v>
      </c>
      <c r="I845" s="18">
        <f>COUNTIFS('Golden Rulebook-CDErule level'!$E:$E,$C845,'Golden Rulebook-CDErule level'!$L:$L,I$28,'Golden Rulebook-CDErule level'!$A:$A,$B845,'Golden Rulebook-CDErule level'!$AA:$AA,"Active")</f>
        <v>0</v>
      </c>
      <c r="J845" s="18">
        <f>COUNTIFS('Golden Rulebook-CDErule level'!$E:$E,$C845,'Golden Rulebook-CDErule level'!$L:$L,J$28,'Golden Rulebook-CDErule level'!$A:$A,$B845,'Golden Rulebook-CDErule level'!$AA:$AA,"Active")</f>
        <v>2</v>
      </c>
    </row>
    <row r="846" spans="2:10" hidden="1">
      <c r="B846" s="111" t="str">
        <f>_xlfn.XLOOKUP(C846,'In-scope Attributes'!B:B,'In-scope Attributes'!H:H,"")</f>
        <v>Sprint 3</v>
      </c>
      <c r="C846" s="135" t="s">
        <v>18902</v>
      </c>
      <c r="D846" s="135" t="s">
        <v>18901</v>
      </c>
      <c r="E846" s="135" t="s">
        <v>18848</v>
      </c>
      <c r="F846" s="135" t="s">
        <v>18847</v>
      </c>
      <c r="G846" s="18">
        <f>COUNTIFS('Golden Rulebook-CDErule level'!$E:$E,$C846,'Golden Rulebook-CDErule level'!$L:$L,G$28,'Golden Rulebook-CDErule level'!$A:$A,$B846,'Golden Rulebook-CDErule level'!$AA:$AA,"Active")</f>
        <v>1</v>
      </c>
      <c r="H846" s="18" cm="1">
        <f t="array" ref="H846">_xlfn.LET(_xlpm.ids,_xlfn._xlws.FILTER('Golden Rulebook-CDErule level'!$S$4:$S$4620,('Golden Rulebook-CDErule level'!$L$4:$L$4620=H$28)*('Golden Rulebook-CDErule level'!$A$4:$A$4620=$B846)*('Golden Rulebook-CDErule level'!$AA$4:$AA$4620="Active"),""),SUM(--ISNUMBER(SEARCH(","&amp;SUBSTITUTE(SUBSTITUTE($C846," ",""),CHAR(160),"")&amp;",",","&amp;SUBSTITUTE(SUBSTITUTE(_xlpm.ids," ",""),CHAR(160),"")&amp;","))))</f>
        <v>1</v>
      </c>
      <c r="I846" s="18">
        <f>COUNTIFS('Golden Rulebook-CDErule level'!$E:$E,$C846,'Golden Rulebook-CDErule level'!$L:$L,I$28,'Golden Rulebook-CDErule level'!$A:$A,$B846,'Golden Rulebook-CDErule level'!$AA:$AA,"Active")</f>
        <v>0</v>
      </c>
      <c r="J846" s="18">
        <f>COUNTIFS('Golden Rulebook-CDErule level'!$E:$E,$C846,'Golden Rulebook-CDErule level'!$L:$L,J$28,'Golden Rulebook-CDErule level'!$A:$A,$B846,'Golden Rulebook-CDErule level'!$AA:$AA,"Active")</f>
        <v>3</v>
      </c>
    </row>
    <row r="847" spans="2:10" hidden="1">
      <c r="B847" s="111" t="str">
        <f>_xlfn.XLOOKUP(C847,'In-scope Attributes'!B:B,'In-scope Attributes'!H:H,"")</f>
        <v>Sprint 3</v>
      </c>
      <c r="C847" s="135" t="s">
        <v>18945</v>
      </c>
      <c r="D847" s="135" t="s">
        <v>18154</v>
      </c>
      <c r="E847" s="135" t="s">
        <v>18848</v>
      </c>
      <c r="F847" s="135" t="s">
        <v>18847</v>
      </c>
      <c r="G847" s="18">
        <f>COUNTIFS('Golden Rulebook-CDErule level'!$E:$E,$C847,'Golden Rulebook-CDErule level'!$L:$L,G$28,'Golden Rulebook-CDErule level'!$A:$A,$B847,'Golden Rulebook-CDErule level'!$AA:$AA,"Active")</f>
        <v>1</v>
      </c>
      <c r="H847" s="18" cm="1">
        <f t="array" ref="H847">_xlfn.LET(_xlpm.ids,_xlfn._xlws.FILTER('Golden Rulebook-CDErule level'!$S$4:$S$4620,('Golden Rulebook-CDErule level'!$L$4:$L$4620=H$28)*('Golden Rulebook-CDErule level'!$A$4:$A$4620=$B847)*('Golden Rulebook-CDErule level'!$AA$4:$AA$4620="Active"),""),SUM(--ISNUMBER(SEARCH(","&amp;SUBSTITUTE(SUBSTITUTE($C847," ",""),CHAR(160),"")&amp;",",","&amp;SUBSTITUTE(SUBSTITUTE(_xlpm.ids," ",""),CHAR(160),"")&amp;","))))</f>
        <v>0</v>
      </c>
      <c r="I847" s="18">
        <f>COUNTIFS('Golden Rulebook-CDErule level'!$E:$E,$C847,'Golden Rulebook-CDErule level'!$L:$L,I$28,'Golden Rulebook-CDErule level'!$A:$A,$B847,'Golden Rulebook-CDErule level'!$AA:$AA,"Active")</f>
        <v>0</v>
      </c>
      <c r="J847" s="18">
        <f>COUNTIFS('Golden Rulebook-CDErule level'!$E:$E,$C847,'Golden Rulebook-CDErule level'!$L:$L,J$28,'Golden Rulebook-CDErule level'!$A:$A,$B847,'Golden Rulebook-CDErule level'!$AA:$AA,"Active")</f>
        <v>2</v>
      </c>
    </row>
    <row r="848" spans="2:10" hidden="1">
      <c r="B848" s="111" t="str">
        <f>_xlfn.XLOOKUP(C848,'In-scope Attributes'!B:B,'In-scope Attributes'!H:H,"")</f>
        <v>Sprint 3</v>
      </c>
      <c r="C848" s="135" t="s">
        <v>18965</v>
      </c>
      <c r="D848" s="135" t="s">
        <v>18964</v>
      </c>
      <c r="E848" s="135" t="s">
        <v>18848</v>
      </c>
      <c r="F848" s="135" t="s">
        <v>18847</v>
      </c>
      <c r="G848" s="18">
        <f>COUNTIFS('Golden Rulebook-CDErule level'!$E:$E,$C848,'Golden Rulebook-CDErule level'!$L:$L,G$28,'Golden Rulebook-CDErule level'!$A:$A,$B848,'Golden Rulebook-CDErule level'!$AA:$AA,"Active")</f>
        <v>1</v>
      </c>
      <c r="H848" s="18" cm="1">
        <f t="array" ref="H848">_xlfn.LET(_xlpm.ids,_xlfn._xlws.FILTER('Golden Rulebook-CDErule level'!$S$4:$S$4620,('Golden Rulebook-CDErule level'!$L$4:$L$4620=H$28)*('Golden Rulebook-CDErule level'!$A$4:$A$4620=$B848)*('Golden Rulebook-CDErule level'!$AA$4:$AA$4620="Active"),""),SUM(--ISNUMBER(SEARCH(","&amp;SUBSTITUTE(SUBSTITUTE($C848," ",""),CHAR(160),"")&amp;",",","&amp;SUBSTITUTE(SUBSTITUTE(_xlpm.ids," ",""),CHAR(160),"")&amp;","))))</f>
        <v>1</v>
      </c>
      <c r="I848" s="18">
        <f>COUNTIFS('Golden Rulebook-CDErule level'!$E:$E,$C848,'Golden Rulebook-CDErule level'!$L:$L,I$28,'Golden Rulebook-CDErule level'!$A:$A,$B848,'Golden Rulebook-CDErule level'!$AA:$AA,"Active")</f>
        <v>0</v>
      </c>
      <c r="J848" s="18">
        <f>COUNTIFS('Golden Rulebook-CDErule level'!$E:$E,$C848,'Golden Rulebook-CDErule level'!$L:$L,J$28,'Golden Rulebook-CDErule level'!$A:$A,$B848,'Golden Rulebook-CDErule level'!$AA:$AA,"Active")</f>
        <v>3</v>
      </c>
    </row>
    <row r="849" spans="2:10" hidden="1">
      <c r="B849" s="111" t="str">
        <f>_xlfn.XLOOKUP(C849,'In-scope Attributes'!B:B,'In-scope Attributes'!H:H,"")</f>
        <v>Sprint 3</v>
      </c>
      <c r="C849" s="135" t="s">
        <v>18999</v>
      </c>
      <c r="D849" s="135" t="s">
        <v>18998</v>
      </c>
      <c r="E849" s="135" t="s">
        <v>18848</v>
      </c>
      <c r="F849" s="135" t="s">
        <v>18847</v>
      </c>
      <c r="G849" s="18">
        <f>COUNTIFS('Golden Rulebook-CDErule level'!$E:$E,$C849,'Golden Rulebook-CDErule level'!$L:$L,G$28,'Golden Rulebook-CDErule level'!$A:$A,$B849,'Golden Rulebook-CDErule level'!$AA:$AA,"Active")</f>
        <v>1</v>
      </c>
      <c r="H849" s="18" cm="1">
        <f t="array" ref="H849">_xlfn.LET(_xlpm.ids,_xlfn._xlws.FILTER('Golden Rulebook-CDErule level'!$S$4:$S$4620,('Golden Rulebook-CDErule level'!$L$4:$L$4620=H$28)*('Golden Rulebook-CDErule level'!$A$4:$A$4620=$B849)*('Golden Rulebook-CDErule level'!$AA$4:$AA$4620="Active"),""),SUM(--ISNUMBER(SEARCH(","&amp;SUBSTITUTE(SUBSTITUTE($C849," ",""),CHAR(160),"")&amp;",",","&amp;SUBSTITUTE(SUBSTITUTE(_xlpm.ids," ",""),CHAR(160),"")&amp;","))))</f>
        <v>1</v>
      </c>
      <c r="I849" s="18">
        <f>COUNTIFS('Golden Rulebook-CDErule level'!$E:$E,$C849,'Golden Rulebook-CDErule level'!$L:$L,I$28,'Golden Rulebook-CDErule level'!$A:$A,$B849,'Golden Rulebook-CDErule level'!$AA:$AA,"Active")</f>
        <v>0</v>
      </c>
      <c r="J849" s="18">
        <f>COUNTIFS('Golden Rulebook-CDErule level'!$E:$E,$C849,'Golden Rulebook-CDErule level'!$L:$L,J$28,'Golden Rulebook-CDErule level'!$A:$A,$B849,'Golden Rulebook-CDErule level'!$AA:$AA,"Active")</f>
        <v>2</v>
      </c>
    </row>
    <row r="850" spans="2:10" hidden="1">
      <c r="B850" s="111" t="str">
        <f>_xlfn.XLOOKUP(C850,'In-scope Attributes'!B:B,'In-scope Attributes'!H:H,"")</f>
        <v>Sprint 3</v>
      </c>
      <c r="C850" s="135" t="s">
        <v>19025</v>
      </c>
      <c r="D850" s="135" t="s">
        <v>19024</v>
      </c>
      <c r="E850" s="135" t="s">
        <v>18848</v>
      </c>
      <c r="F850" s="135" t="s">
        <v>18847</v>
      </c>
      <c r="G850" s="18">
        <f>COUNTIFS('Golden Rulebook-CDErule level'!$E:$E,$C850,'Golden Rulebook-CDErule level'!$L:$L,G$28,'Golden Rulebook-CDErule level'!$A:$A,$B850,'Golden Rulebook-CDErule level'!$AA:$AA,"Active")</f>
        <v>1</v>
      </c>
      <c r="H850" s="18" cm="1">
        <f t="array" ref="H850">_xlfn.LET(_xlpm.ids,_xlfn._xlws.FILTER('Golden Rulebook-CDErule level'!$S$4:$S$4620,('Golden Rulebook-CDErule level'!$L$4:$L$4620=H$28)*('Golden Rulebook-CDErule level'!$A$4:$A$4620=$B850)*('Golden Rulebook-CDErule level'!$AA$4:$AA$4620="Active"),""),SUM(--ISNUMBER(SEARCH(","&amp;SUBSTITUTE(SUBSTITUTE($C850," ",""),CHAR(160),"")&amp;",",","&amp;SUBSTITUTE(SUBSTITUTE(_xlpm.ids," ",""),CHAR(160),"")&amp;","))))</f>
        <v>2</v>
      </c>
      <c r="I850" s="18">
        <f>COUNTIFS('Golden Rulebook-CDErule level'!$E:$E,$C850,'Golden Rulebook-CDErule level'!$L:$L,I$28,'Golden Rulebook-CDErule level'!$A:$A,$B850,'Golden Rulebook-CDErule level'!$AA:$AA,"Active")</f>
        <v>0</v>
      </c>
      <c r="J850" s="18">
        <f>COUNTIFS('Golden Rulebook-CDErule level'!$E:$E,$C850,'Golden Rulebook-CDErule level'!$L:$L,J$28,'Golden Rulebook-CDErule level'!$A:$A,$B850,'Golden Rulebook-CDErule level'!$AA:$AA,"Active")</f>
        <v>2</v>
      </c>
    </row>
    <row r="851" spans="2:10" hidden="1">
      <c r="B851" s="111" t="str">
        <f>_xlfn.XLOOKUP(C851,'In-scope Attributes'!B:B,'In-scope Attributes'!H:H,"")</f>
        <v>Sprint 3</v>
      </c>
      <c r="C851" s="135" t="s">
        <v>19050</v>
      </c>
      <c r="D851" s="135" t="s">
        <v>19049</v>
      </c>
      <c r="E851" s="135" t="s">
        <v>18848</v>
      </c>
      <c r="F851" s="135" t="s">
        <v>18847</v>
      </c>
      <c r="G851" s="18">
        <f>COUNTIFS('Golden Rulebook-CDErule level'!$E:$E,$C851,'Golden Rulebook-CDErule level'!$L:$L,G$28,'Golden Rulebook-CDErule level'!$A:$A,$B851,'Golden Rulebook-CDErule level'!$AA:$AA,"Active")</f>
        <v>1</v>
      </c>
      <c r="H851" s="18" cm="1">
        <f t="array" ref="H851">_xlfn.LET(_xlpm.ids,_xlfn._xlws.FILTER('Golden Rulebook-CDErule level'!$S$4:$S$4620,('Golden Rulebook-CDErule level'!$L$4:$L$4620=H$28)*('Golden Rulebook-CDErule level'!$A$4:$A$4620=$B851)*('Golden Rulebook-CDErule level'!$AA$4:$AA$4620="Active"),""),SUM(--ISNUMBER(SEARCH(","&amp;SUBSTITUTE(SUBSTITUTE($C851," ",""),CHAR(160),"")&amp;",",","&amp;SUBSTITUTE(SUBSTITUTE(_xlpm.ids," ",""),CHAR(160),"")&amp;","))))</f>
        <v>1</v>
      </c>
      <c r="I851" s="18">
        <f>COUNTIFS('Golden Rulebook-CDErule level'!$E:$E,$C851,'Golden Rulebook-CDErule level'!$L:$L,I$28,'Golden Rulebook-CDErule level'!$A:$A,$B851,'Golden Rulebook-CDErule level'!$AA:$AA,"Active")</f>
        <v>0</v>
      </c>
      <c r="J851" s="18">
        <f>COUNTIFS('Golden Rulebook-CDErule level'!$E:$E,$C851,'Golden Rulebook-CDErule level'!$L:$L,J$28,'Golden Rulebook-CDErule level'!$A:$A,$B851,'Golden Rulebook-CDErule level'!$AA:$AA,"Active")</f>
        <v>3</v>
      </c>
    </row>
    <row r="852" spans="2:10" hidden="1">
      <c r="B852" s="111" t="str">
        <f>_xlfn.XLOOKUP(C852,'In-scope Attributes'!B:B,'In-scope Attributes'!H:H,"")</f>
        <v>Sprint 3</v>
      </c>
      <c r="C852" s="135" t="s">
        <v>19084</v>
      </c>
      <c r="D852" s="135" t="s">
        <v>19083</v>
      </c>
      <c r="E852" s="135" t="s">
        <v>18848</v>
      </c>
      <c r="F852" s="135" t="s">
        <v>18847</v>
      </c>
      <c r="G852" s="18">
        <f>COUNTIFS('Golden Rulebook-CDErule level'!$E:$E,$C852,'Golden Rulebook-CDErule level'!$L:$L,G$28,'Golden Rulebook-CDErule level'!$A:$A,$B852,'Golden Rulebook-CDErule level'!$AA:$AA,"Active")</f>
        <v>1</v>
      </c>
      <c r="H852" s="18" cm="1">
        <f t="array" ref="H852">_xlfn.LET(_xlpm.ids,_xlfn._xlws.FILTER('Golden Rulebook-CDErule level'!$S$4:$S$4620,('Golden Rulebook-CDErule level'!$L$4:$L$4620=H$28)*('Golden Rulebook-CDErule level'!$A$4:$A$4620=$B852)*('Golden Rulebook-CDErule level'!$AA$4:$AA$4620="Active"),""),SUM(--ISNUMBER(SEARCH(","&amp;SUBSTITUTE(SUBSTITUTE($C852," ",""),CHAR(160),"")&amp;",",","&amp;SUBSTITUTE(SUBSTITUTE(_xlpm.ids," ",""),CHAR(160),"")&amp;","))))</f>
        <v>2</v>
      </c>
      <c r="I852" s="18">
        <f>COUNTIFS('Golden Rulebook-CDErule level'!$E:$E,$C852,'Golden Rulebook-CDErule level'!$L:$L,I$28,'Golden Rulebook-CDErule level'!$A:$A,$B852,'Golden Rulebook-CDErule level'!$AA:$AA,"Active")</f>
        <v>0</v>
      </c>
      <c r="J852" s="18">
        <f>COUNTIFS('Golden Rulebook-CDErule level'!$E:$E,$C852,'Golden Rulebook-CDErule level'!$L:$L,J$28,'Golden Rulebook-CDErule level'!$A:$A,$B852,'Golden Rulebook-CDErule level'!$AA:$AA,"Active")</f>
        <v>2</v>
      </c>
    </row>
    <row r="853" spans="2:10" hidden="1">
      <c r="B853" s="111" t="str">
        <f>_xlfn.XLOOKUP(C853,'In-scope Attributes'!B:B,'In-scope Attributes'!H:H,"")</f>
        <v>Sprint 3</v>
      </c>
      <c r="C853" s="135" t="s">
        <v>19111</v>
      </c>
      <c r="D853" s="135" t="s">
        <v>19110</v>
      </c>
      <c r="E853" s="135" t="s">
        <v>19109</v>
      </c>
      <c r="F853" s="135" t="s">
        <v>19108</v>
      </c>
      <c r="G853" s="18">
        <f>COUNTIFS('Golden Rulebook-CDErule level'!$E:$E,$C853,'Golden Rulebook-CDErule level'!$L:$L,G$28,'Golden Rulebook-CDErule level'!$A:$A,$B853,'Golden Rulebook-CDErule level'!$AA:$AA,"Active")</f>
        <v>1</v>
      </c>
      <c r="H853" s="18" cm="1">
        <f t="array" ref="H853">_xlfn.LET(_xlpm.ids,_xlfn._xlws.FILTER('Golden Rulebook-CDErule level'!$S$4:$S$4620,('Golden Rulebook-CDErule level'!$L$4:$L$4620=H$28)*('Golden Rulebook-CDErule level'!$A$4:$A$4620=$B853)*('Golden Rulebook-CDErule level'!$AA$4:$AA$4620="Active"),""),SUM(--ISNUMBER(SEARCH(","&amp;SUBSTITUTE(SUBSTITUTE($C853," ",""),CHAR(160),"")&amp;",",","&amp;SUBSTITUTE(SUBSTITUTE(_xlpm.ids," ",""),CHAR(160),"")&amp;","))))</f>
        <v>0</v>
      </c>
      <c r="I853" s="18">
        <f>COUNTIFS('Golden Rulebook-CDErule level'!$E:$E,$C853,'Golden Rulebook-CDErule level'!$L:$L,I$28,'Golden Rulebook-CDErule level'!$A:$A,$B853,'Golden Rulebook-CDErule level'!$AA:$AA,"Active")</f>
        <v>0</v>
      </c>
      <c r="J853" s="18">
        <f>COUNTIFS('Golden Rulebook-CDErule level'!$E:$E,$C853,'Golden Rulebook-CDErule level'!$L:$L,J$28,'Golden Rulebook-CDErule level'!$A:$A,$B853,'Golden Rulebook-CDErule level'!$AA:$AA,"Active")</f>
        <v>3</v>
      </c>
    </row>
    <row r="854" spans="2:10" hidden="1">
      <c r="B854" s="111" t="str">
        <f>_xlfn.XLOOKUP(C854,'In-scope Attributes'!B:B,'In-scope Attributes'!H:H,"")</f>
        <v>Sprint 3</v>
      </c>
      <c r="C854" s="135" t="s">
        <v>19144</v>
      </c>
      <c r="D854" s="135" t="s">
        <v>19143</v>
      </c>
      <c r="E854" s="135" t="s">
        <v>19109</v>
      </c>
      <c r="F854" s="135" t="s">
        <v>19108</v>
      </c>
      <c r="G854" s="18">
        <f>COUNTIFS('Golden Rulebook-CDErule level'!$E:$E,$C854,'Golden Rulebook-CDErule level'!$L:$L,G$28,'Golden Rulebook-CDErule level'!$A:$A,$B854,'Golden Rulebook-CDErule level'!$AA:$AA,"Active")</f>
        <v>1</v>
      </c>
      <c r="H854" s="18" cm="1">
        <f t="array" ref="H854">_xlfn.LET(_xlpm.ids,_xlfn._xlws.FILTER('Golden Rulebook-CDErule level'!$S$4:$S$4620,('Golden Rulebook-CDErule level'!$L$4:$L$4620=H$28)*('Golden Rulebook-CDErule level'!$A$4:$A$4620=$B854)*('Golden Rulebook-CDErule level'!$AA$4:$AA$4620="Active"),""),SUM(--ISNUMBER(SEARCH(","&amp;SUBSTITUTE(SUBSTITUTE($C854," ",""),CHAR(160),"")&amp;",",","&amp;SUBSTITUTE(SUBSTITUTE(_xlpm.ids," ",""),CHAR(160),"")&amp;","))))</f>
        <v>0</v>
      </c>
      <c r="I854" s="18">
        <f>COUNTIFS('Golden Rulebook-CDErule level'!$E:$E,$C854,'Golden Rulebook-CDErule level'!$L:$L,I$28,'Golden Rulebook-CDErule level'!$A:$A,$B854,'Golden Rulebook-CDErule level'!$AA:$AA,"Active")</f>
        <v>0</v>
      </c>
      <c r="J854" s="18">
        <f>COUNTIFS('Golden Rulebook-CDErule level'!$E:$E,$C854,'Golden Rulebook-CDErule level'!$L:$L,J$28,'Golden Rulebook-CDErule level'!$A:$A,$B854,'Golden Rulebook-CDErule level'!$AA:$AA,"Active")</f>
        <v>2</v>
      </c>
    </row>
    <row r="855" spans="2:10" hidden="1">
      <c r="B855" s="111" t="str">
        <f>_xlfn.XLOOKUP(C855,'In-scope Attributes'!B:B,'In-scope Attributes'!H:H,"")</f>
        <v>Sprint 3</v>
      </c>
      <c r="C855" s="135" t="s">
        <v>19171</v>
      </c>
      <c r="D855" s="135" t="s">
        <v>19170</v>
      </c>
      <c r="E855" s="135" t="s">
        <v>19169</v>
      </c>
      <c r="F855" s="135" t="s">
        <v>19168</v>
      </c>
      <c r="G855" s="18">
        <f>COUNTIFS('Golden Rulebook-CDErule level'!$E:$E,$C855,'Golden Rulebook-CDErule level'!$L:$L,G$28,'Golden Rulebook-CDErule level'!$A:$A,$B855,'Golden Rulebook-CDErule level'!$AA:$AA,"Active")</f>
        <v>1</v>
      </c>
      <c r="H855" s="18" cm="1">
        <f t="array" ref="H855">_xlfn.LET(_xlpm.ids,_xlfn._xlws.FILTER('Golden Rulebook-CDErule level'!$S$4:$S$4620,('Golden Rulebook-CDErule level'!$L$4:$L$4620=H$28)*('Golden Rulebook-CDErule level'!$A$4:$A$4620=$B855)*('Golden Rulebook-CDErule level'!$AA$4:$AA$4620="Active"),""),SUM(--ISNUMBER(SEARCH(","&amp;SUBSTITUTE(SUBSTITUTE($C855," ",""),CHAR(160),"")&amp;",",","&amp;SUBSTITUTE(SUBSTITUTE(_xlpm.ids," ",""),CHAR(160),"")&amp;","))))</f>
        <v>0</v>
      </c>
      <c r="I855" s="18">
        <f>COUNTIFS('Golden Rulebook-CDErule level'!$E:$E,$C855,'Golden Rulebook-CDErule level'!$L:$L,I$28,'Golden Rulebook-CDErule level'!$A:$A,$B855,'Golden Rulebook-CDErule level'!$AA:$AA,"Active")</f>
        <v>0</v>
      </c>
      <c r="J855" s="18">
        <f>COUNTIFS('Golden Rulebook-CDErule level'!$E:$E,$C855,'Golden Rulebook-CDErule level'!$L:$L,J$28,'Golden Rulebook-CDErule level'!$A:$A,$B855,'Golden Rulebook-CDErule level'!$AA:$AA,"Active")</f>
        <v>2</v>
      </c>
    </row>
    <row r="856" spans="2:10" hidden="1">
      <c r="B856" s="111" t="str">
        <f>_xlfn.XLOOKUP(C856,'In-scope Attributes'!B:B,'In-scope Attributes'!H:H,"")</f>
        <v>Sprint 3</v>
      </c>
      <c r="C856" s="135" t="s">
        <v>19196</v>
      </c>
      <c r="D856" s="135" t="s">
        <v>18822</v>
      </c>
      <c r="E856" s="135" t="s">
        <v>19169</v>
      </c>
      <c r="F856" s="135" t="s">
        <v>19168</v>
      </c>
      <c r="G856" s="18">
        <f>COUNTIFS('Golden Rulebook-CDErule level'!$E:$E,$C856,'Golden Rulebook-CDErule level'!$L:$L,G$28,'Golden Rulebook-CDErule level'!$A:$A,$B856,'Golden Rulebook-CDErule level'!$AA:$AA,"Active")</f>
        <v>1</v>
      </c>
      <c r="H856" s="18" cm="1">
        <f t="array" ref="H856">_xlfn.LET(_xlpm.ids,_xlfn._xlws.FILTER('Golden Rulebook-CDErule level'!$S$4:$S$4620,('Golden Rulebook-CDErule level'!$L$4:$L$4620=H$28)*('Golden Rulebook-CDErule level'!$A$4:$A$4620=$B856)*('Golden Rulebook-CDErule level'!$AA$4:$AA$4620="Active"),""),SUM(--ISNUMBER(SEARCH(","&amp;SUBSTITUTE(SUBSTITUTE($C856," ",""),CHAR(160),"")&amp;",",","&amp;SUBSTITUTE(SUBSTITUTE(_xlpm.ids," ",""),CHAR(160),"")&amp;","))))</f>
        <v>0</v>
      </c>
      <c r="I856" s="18">
        <f>COUNTIFS('Golden Rulebook-CDErule level'!$E:$E,$C856,'Golden Rulebook-CDErule level'!$L:$L,I$28,'Golden Rulebook-CDErule level'!$A:$A,$B856,'Golden Rulebook-CDErule level'!$AA:$AA,"Active")</f>
        <v>0</v>
      </c>
      <c r="J856" s="18">
        <f>COUNTIFS('Golden Rulebook-CDErule level'!$E:$E,$C856,'Golden Rulebook-CDErule level'!$L:$L,J$28,'Golden Rulebook-CDErule level'!$A:$A,$B856,'Golden Rulebook-CDErule level'!$AA:$AA,"Active")</f>
        <v>3</v>
      </c>
    </row>
    <row r="857" spans="2:10" hidden="1">
      <c r="B857" s="111" t="str">
        <f>_xlfn.XLOOKUP(C857,'In-scope Attributes'!B:B,'In-scope Attributes'!H:H,"")</f>
        <v>Sprint 3</v>
      </c>
      <c r="C857" s="135" t="s">
        <v>19226</v>
      </c>
      <c r="D857" s="135" t="s">
        <v>19225</v>
      </c>
      <c r="E857" s="135" t="s">
        <v>19169</v>
      </c>
      <c r="F857" s="135" t="s">
        <v>19168</v>
      </c>
      <c r="G857" s="18">
        <f>COUNTIFS('Golden Rulebook-CDErule level'!$E:$E,$C857,'Golden Rulebook-CDErule level'!$L:$L,G$28,'Golden Rulebook-CDErule level'!$A:$A,$B857,'Golden Rulebook-CDErule level'!$AA:$AA,"Active")</f>
        <v>1</v>
      </c>
      <c r="H857" s="18" cm="1">
        <f t="array" ref="H857">_xlfn.LET(_xlpm.ids,_xlfn._xlws.FILTER('Golden Rulebook-CDErule level'!$S$4:$S$4620,('Golden Rulebook-CDErule level'!$L$4:$L$4620=H$28)*('Golden Rulebook-CDErule level'!$A$4:$A$4620=$B857)*('Golden Rulebook-CDErule level'!$AA$4:$AA$4620="Active"),""),SUM(--ISNUMBER(SEARCH(","&amp;SUBSTITUTE(SUBSTITUTE($C857," ",""),CHAR(160),"")&amp;",",","&amp;SUBSTITUTE(SUBSTITUTE(_xlpm.ids," ",""),CHAR(160),"")&amp;","))))</f>
        <v>0</v>
      </c>
      <c r="I857" s="18">
        <f>COUNTIFS('Golden Rulebook-CDErule level'!$E:$E,$C857,'Golden Rulebook-CDErule level'!$L:$L,I$28,'Golden Rulebook-CDErule level'!$A:$A,$B857,'Golden Rulebook-CDErule level'!$AA:$AA,"Active")</f>
        <v>0</v>
      </c>
      <c r="J857" s="18">
        <f>COUNTIFS('Golden Rulebook-CDErule level'!$E:$E,$C857,'Golden Rulebook-CDErule level'!$L:$L,J$28,'Golden Rulebook-CDErule level'!$A:$A,$B857,'Golden Rulebook-CDErule level'!$AA:$AA,"Active")</f>
        <v>1</v>
      </c>
    </row>
    <row r="858" spans="2:10" hidden="1">
      <c r="B858" s="111" t="str">
        <f>_xlfn.XLOOKUP(C858,'In-scope Attributes'!B:B,'In-scope Attributes'!H:H,"")</f>
        <v>Sprint 3</v>
      </c>
      <c r="C858" s="135" t="s">
        <v>19246</v>
      </c>
      <c r="D858" s="135" t="s">
        <v>19245</v>
      </c>
      <c r="E858" s="135" t="s">
        <v>19244</v>
      </c>
      <c r="F858" s="135" t="s">
        <v>19243</v>
      </c>
      <c r="G858" s="18">
        <f>COUNTIFS('Golden Rulebook-CDErule level'!$E:$E,$C858,'Golden Rulebook-CDErule level'!$L:$L,G$28,'Golden Rulebook-CDErule level'!$A:$A,$B858,'Golden Rulebook-CDErule level'!$AA:$AA,"Active")</f>
        <v>1</v>
      </c>
      <c r="H858" s="18" cm="1">
        <f t="array" ref="H858">_xlfn.LET(_xlpm.ids,_xlfn._xlws.FILTER('Golden Rulebook-CDErule level'!$S$4:$S$4620,('Golden Rulebook-CDErule level'!$L$4:$L$4620=H$28)*('Golden Rulebook-CDErule level'!$A$4:$A$4620=$B858)*('Golden Rulebook-CDErule level'!$AA$4:$AA$4620="Active"),""),SUM(--ISNUMBER(SEARCH(","&amp;SUBSTITUTE(SUBSTITUTE($C858," ",""),CHAR(160),"")&amp;",",","&amp;SUBSTITUTE(SUBSTITUTE(_xlpm.ids," ",""),CHAR(160),"")&amp;","))))</f>
        <v>0</v>
      </c>
      <c r="I858" s="18">
        <f>COUNTIFS('Golden Rulebook-CDErule level'!$E:$E,$C858,'Golden Rulebook-CDErule level'!$L:$L,I$28,'Golden Rulebook-CDErule level'!$A:$A,$B858,'Golden Rulebook-CDErule level'!$AA:$AA,"Active")</f>
        <v>0</v>
      </c>
      <c r="J858" s="18">
        <f>COUNTIFS('Golden Rulebook-CDErule level'!$E:$E,$C858,'Golden Rulebook-CDErule level'!$L:$L,J$28,'Golden Rulebook-CDErule level'!$A:$A,$B858,'Golden Rulebook-CDErule level'!$AA:$AA,"Active")</f>
        <v>1</v>
      </c>
    </row>
    <row r="859" spans="2:10" hidden="1">
      <c r="B859" s="111" t="str">
        <f>_xlfn.XLOOKUP(C859,'In-scope Attributes'!B:B,'In-scope Attributes'!H:H,"")</f>
        <v>Sprint 3</v>
      </c>
      <c r="C859" s="135" t="s">
        <v>19264</v>
      </c>
      <c r="D859" s="135" t="s">
        <v>19263</v>
      </c>
      <c r="E859" s="135" t="s">
        <v>19244</v>
      </c>
      <c r="F859" s="135" t="s">
        <v>19243</v>
      </c>
      <c r="G859" s="18">
        <f>COUNTIFS('Golden Rulebook-CDErule level'!$E:$E,$C859,'Golden Rulebook-CDErule level'!$L:$L,G$28,'Golden Rulebook-CDErule level'!$A:$A,$B859,'Golden Rulebook-CDErule level'!$AA:$AA,"Active")</f>
        <v>1</v>
      </c>
      <c r="H859" s="18" cm="1">
        <f t="array" ref="H859">_xlfn.LET(_xlpm.ids,_xlfn._xlws.FILTER('Golden Rulebook-CDErule level'!$S$4:$S$4620,('Golden Rulebook-CDErule level'!$L$4:$L$4620=H$28)*('Golden Rulebook-CDErule level'!$A$4:$A$4620=$B859)*('Golden Rulebook-CDErule level'!$AA$4:$AA$4620="Active"),""),SUM(--ISNUMBER(SEARCH(","&amp;SUBSTITUTE(SUBSTITUTE($C859," ",""),CHAR(160),"")&amp;",",","&amp;SUBSTITUTE(SUBSTITUTE(_xlpm.ids," ",""),CHAR(160),"")&amp;","))))</f>
        <v>2</v>
      </c>
      <c r="I859" s="18">
        <f>COUNTIFS('Golden Rulebook-CDErule level'!$E:$E,$C859,'Golden Rulebook-CDErule level'!$L:$L,I$28,'Golden Rulebook-CDErule level'!$A:$A,$B859,'Golden Rulebook-CDErule level'!$AA:$AA,"Active")</f>
        <v>0</v>
      </c>
      <c r="J859" s="18">
        <f>COUNTIFS('Golden Rulebook-CDErule level'!$E:$E,$C859,'Golden Rulebook-CDErule level'!$L:$L,J$28,'Golden Rulebook-CDErule level'!$A:$A,$B859,'Golden Rulebook-CDErule level'!$AA:$AA,"Active")</f>
        <v>2</v>
      </c>
    </row>
    <row r="860" spans="2:10" hidden="1">
      <c r="B860" s="111" t="str">
        <f>_xlfn.XLOOKUP(C860,'In-scope Attributes'!B:B,'In-scope Attributes'!H:H,"")</f>
        <v>Sprint 3</v>
      </c>
      <c r="C860" s="135" t="s">
        <v>19290</v>
      </c>
      <c r="D860" s="135" t="s">
        <v>19289</v>
      </c>
      <c r="E860" s="135" t="s">
        <v>19244</v>
      </c>
      <c r="F860" s="135" t="s">
        <v>19243</v>
      </c>
      <c r="G860" s="18">
        <f>COUNTIFS('Golden Rulebook-CDErule level'!$E:$E,$C860,'Golden Rulebook-CDErule level'!$L:$L,G$28,'Golden Rulebook-CDErule level'!$A:$A,$B860,'Golden Rulebook-CDErule level'!$AA:$AA,"Active")</f>
        <v>1</v>
      </c>
      <c r="H860" s="18" cm="1">
        <f t="array" ref="H860">_xlfn.LET(_xlpm.ids,_xlfn._xlws.FILTER('Golden Rulebook-CDErule level'!$S$4:$S$4620,('Golden Rulebook-CDErule level'!$L$4:$L$4620=H$28)*('Golden Rulebook-CDErule level'!$A$4:$A$4620=$B860)*('Golden Rulebook-CDErule level'!$AA$4:$AA$4620="Active"),""),SUM(--ISNUMBER(SEARCH(","&amp;SUBSTITUTE(SUBSTITUTE($C860," ",""),CHAR(160),"")&amp;",",","&amp;SUBSTITUTE(SUBSTITUTE(_xlpm.ids," ",""),CHAR(160),"")&amp;","))))</f>
        <v>1</v>
      </c>
      <c r="I860" s="18">
        <f>COUNTIFS('Golden Rulebook-CDErule level'!$E:$E,$C860,'Golden Rulebook-CDErule level'!$L:$L,I$28,'Golden Rulebook-CDErule level'!$A:$A,$B860,'Golden Rulebook-CDErule level'!$AA:$AA,"Active")</f>
        <v>0</v>
      </c>
      <c r="J860" s="18">
        <f>COUNTIFS('Golden Rulebook-CDErule level'!$E:$E,$C860,'Golden Rulebook-CDErule level'!$L:$L,J$28,'Golden Rulebook-CDErule level'!$A:$A,$B860,'Golden Rulebook-CDErule level'!$AA:$AA,"Active")</f>
        <v>3</v>
      </c>
    </row>
    <row r="861" spans="2:10" hidden="1">
      <c r="B861" s="111" t="str">
        <f>_xlfn.XLOOKUP(C861,'In-scope Attributes'!B:B,'In-scope Attributes'!H:H,"")</f>
        <v>Sprint 3</v>
      </c>
      <c r="C861" s="135" t="s">
        <v>19323</v>
      </c>
      <c r="D861" s="135" t="s">
        <v>19322</v>
      </c>
      <c r="E861" s="135" t="s">
        <v>19244</v>
      </c>
      <c r="F861" s="135" t="s">
        <v>19243</v>
      </c>
      <c r="G861" s="18">
        <f>COUNTIFS('Golden Rulebook-CDErule level'!$E:$E,$C861,'Golden Rulebook-CDErule level'!$L:$L,G$28,'Golden Rulebook-CDErule level'!$A:$A,$B861,'Golden Rulebook-CDErule level'!$AA:$AA,"Active")</f>
        <v>1</v>
      </c>
      <c r="H861" s="18" cm="1">
        <f t="array" ref="H861">_xlfn.LET(_xlpm.ids,_xlfn._xlws.FILTER('Golden Rulebook-CDErule level'!$S$4:$S$4620,('Golden Rulebook-CDErule level'!$L$4:$L$4620=H$28)*('Golden Rulebook-CDErule level'!$A$4:$A$4620=$B861)*('Golden Rulebook-CDErule level'!$AA$4:$AA$4620="Active"),""),SUM(--ISNUMBER(SEARCH(","&amp;SUBSTITUTE(SUBSTITUTE($C861," ",""),CHAR(160),"")&amp;",",","&amp;SUBSTITUTE(SUBSTITUTE(_xlpm.ids," ",""),CHAR(160),"")&amp;","))))</f>
        <v>0</v>
      </c>
      <c r="I861" s="18">
        <f>COUNTIFS('Golden Rulebook-CDErule level'!$E:$E,$C861,'Golden Rulebook-CDErule level'!$L:$L,I$28,'Golden Rulebook-CDErule level'!$A:$A,$B861,'Golden Rulebook-CDErule level'!$AA:$AA,"Active")</f>
        <v>0</v>
      </c>
      <c r="J861" s="18">
        <f>COUNTIFS('Golden Rulebook-CDErule level'!$E:$E,$C861,'Golden Rulebook-CDErule level'!$L:$L,J$28,'Golden Rulebook-CDErule level'!$A:$A,$B861,'Golden Rulebook-CDErule level'!$AA:$AA,"Active")</f>
        <v>3</v>
      </c>
    </row>
    <row r="862" spans="2:10" hidden="1">
      <c r="B862" s="111" t="str">
        <f>_xlfn.XLOOKUP(C862,'In-scope Attributes'!B:B,'In-scope Attributes'!H:H,"")</f>
        <v>Sprint 3</v>
      </c>
      <c r="C862" s="135" t="s">
        <v>19357</v>
      </c>
      <c r="D862" s="135" t="s">
        <v>19356</v>
      </c>
      <c r="E862" s="135" t="s">
        <v>19244</v>
      </c>
      <c r="F862" s="135" t="s">
        <v>19243</v>
      </c>
      <c r="G862" s="18">
        <f>COUNTIFS('Golden Rulebook-CDErule level'!$E:$E,$C862,'Golden Rulebook-CDErule level'!$L:$L,G$28,'Golden Rulebook-CDErule level'!$A:$A,$B862,'Golden Rulebook-CDErule level'!$AA:$AA,"Active")</f>
        <v>1</v>
      </c>
      <c r="H862" s="18" cm="1">
        <f t="array" ref="H862">_xlfn.LET(_xlpm.ids,_xlfn._xlws.FILTER('Golden Rulebook-CDErule level'!$S$4:$S$4620,('Golden Rulebook-CDErule level'!$L$4:$L$4620=H$28)*('Golden Rulebook-CDErule level'!$A$4:$A$4620=$B862)*('Golden Rulebook-CDErule level'!$AA$4:$AA$4620="Active"),""),SUM(--ISNUMBER(SEARCH(","&amp;SUBSTITUTE(SUBSTITUTE($C862," ",""),CHAR(160),"")&amp;",",","&amp;SUBSTITUTE(SUBSTITUTE(_xlpm.ids," ",""),CHAR(160),"")&amp;","))))</f>
        <v>0</v>
      </c>
      <c r="I862" s="18">
        <f>COUNTIFS('Golden Rulebook-CDErule level'!$E:$E,$C862,'Golden Rulebook-CDErule level'!$L:$L,I$28,'Golden Rulebook-CDErule level'!$A:$A,$B862,'Golden Rulebook-CDErule level'!$AA:$AA,"Active")</f>
        <v>0</v>
      </c>
      <c r="J862" s="18">
        <f>COUNTIFS('Golden Rulebook-CDErule level'!$E:$E,$C862,'Golden Rulebook-CDErule level'!$L:$L,J$28,'Golden Rulebook-CDErule level'!$A:$A,$B862,'Golden Rulebook-CDErule level'!$AA:$AA,"Active")</f>
        <v>2</v>
      </c>
    </row>
    <row r="863" spans="2:10" hidden="1">
      <c r="B863" s="111" t="str">
        <f>_xlfn.XLOOKUP(C863,'In-scope Attributes'!B:B,'In-scope Attributes'!H:H,"")</f>
        <v>Sprint 3</v>
      </c>
      <c r="C863" s="135" t="s">
        <v>19383</v>
      </c>
      <c r="D863" s="135" t="s">
        <v>19382</v>
      </c>
      <c r="E863" s="135" t="s">
        <v>19244</v>
      </c>
      <c r="F863" s="135" t="s">
        <v>19243</v>
      </c>
      <c r="G863" s="18">
        <f>COUNTIFS('Golden Rulebook-CDErule level'!$E:$E,$C863,'Golden Rulebook-CDErule level'!$L:$L,G$28,'Golden Rulebook-CDErule level'!$A:$A,$B863,'Golden Rulebook-CDErule level'!$AA:$AA,"Active")</f>
        <v>1</v>
      </c>
      <c r="H863" s="18" cm="1">
        <f t="array" ref="H863">_xlfn.LET(_xlpm.ids,_xlfn._xlws.FILTER('Golden Rulebook-CDErule level'!$S$4:$S$4620,('Golden Rulebook-CDErule level'!$L$4:$L$4620=H$28)*('Golden Rulebook-CDErule level'!$A$4:$A$4620=$B863)*('Golden Rulebook-CDErule level'!$AA$4:$AA$4620="Active"),""),SUM(--ISNUMBER(SEARCH(","&amp;SUBSTITUTE(SUBSTITUTE($C863," ",""),CHAR(160),"")&amp;",",","&amp;SUBSTITUTE(SUBSTITUTE(_xlpm.ids," ",""),CHAR(160),"")&amp;","))))</f>
        <v>1</v>
      </c>
      <c r="I863" s="18">
        <f>COUNTIFS('Golden Rulebook-CDErule level'!$E:$E,$C863,'Golden Rulebook-CDErule level'!$L:$L,I$28,'Golden Rulebook-CDErule level'!$A:$A,$B863,'Golden Rulebook-CDErule level'!$AA:$AA,"Active")</f>
        <v>0</v>
      </c>
      <c r="J863" s="18">
        <f>COUNTIFS('Golden Rulebook-CDErule level'!$E:$E,$C863,'Golden Rulebook-CDErule level'!$L:$L,J$28,'Golden Rulebook-CDErule level'!$A:$A,$B863,'Golden Rulebook-CDErule level'!$AA:$AA,"Active")</f>
        <v>3</v>
      </c>
    </row>
    <row r="864" spans="2:10" hidden="1">
      <c r="B864" s="111" t="str">
        <f>_xlfn.XLOOKUP(C864,'In-scope Attributes'!B:B,'In-scope Attributes'!H:H,"")</f>
        <v>Sprint 3</v>
      </c>
      <c r="C864" s="135" t="s">
        <v>19418</v>
      </c>
      <c r="D864" s="135" t="s">
        <v>19417</v>
      </c>
      <c r="E864" s="135" t="s">
        <v>19416</v>
      </c>
      <c r="F864" s="135" t="s">
        <v>19415</v>
      </c>
      <c r="G864" s="18">
        <f>COUNTIFS('Golden Rulebook-CDErule level'!$E:$E,$C864,'Golden Rulebook-CDErule level'!$L:$L,G$28,'Golden Rulebook-CDErule level'!$A:$A,$B864,'Golden Rulebook-CDErule level'!$AA:$AA,"Active")</f>
        <v>1</v>
      </c>
      <c r="H864" s="18" cm="1">
        <f t="array" ref="H864">_xlfn.LET(_xlpm.ids,_xlfn._xlws.FILTER('Golden Rulebook-CDErule level'!$S$4:$S$4620,('Golden Rulebook-CDErule level'!$L$4:$L$4620=H$28)*('Golden Rulebook-CDErule level'!$A$4:$A$4620=$B864)*('Golden Rulebook-CDErule level'!$AA$4:$AA$4620="Active"),""),SUM(--ISNUMBER(SEARCH(","&amp;SUBSTITUTE(SUBSTITUTE($C864," ",""),CHAR(160),"")&amp;",",","&amp;SUBSTITUTE(SUBSTITUTE(_xlpm.ids," ",""),CHAR(160),"")&amp;","))))</f>
        <v>0</v>
      </c>
      <c r="I864" s="18">
        <f>COUNTIFS('Golden Rulebook-CDErule level'!$E:$E,$C864,'Golden Rulebook-CDErule level'!$L:$L,I$28,'Golden Rulebook-CDErule level'!$A:$A,$B864,'Golden Rulebook-CDErule level'!$AA:$AA,"Active")</f>
        <v>0</v>
      </c>
      <c r="J864" s="18">
        <f>COUNTIFS('Golden Rulebook-CDErule level'!$E:$E,$C864,'Golden Rulebook-CDErule level'!$L:$L,J$28,'Golden Rulebook-CDErule level'!$A:$A,$B864,'Golden Rulebook-CDErule level'!$AA:$AA,"Active")</f>
        <v>2</v>
      </c>
    </row>
    <row r="865" spans="2:10" hidden="1">
      <c r="B865" s="111" t="str">
        <f>_xlfn.XLOOKUP(C865,'In-scope Attributes'!B:B,'In-scope Attributes'!H:H,"")</f>
        <v>Sprint 3</v>
      </c>
      <c r="C865" s="135" t="s">
        <v>19444</v>
      </c>
      <c r="D865" s="135" t="s">
        <v>19443</v>
      </c>
      <c r="E865" s="135" t="s">
        <v>19416</v>
      </c>
      <c r="F865" s="135" t="s">
        <v>19415</v>
      </c>
      <c r="G865" s="18">
        <f>COUNTIFS('Golden Rulebook-CDErule level'!$E:$E,$C865,'Golden Rulebook-CDErule level'!$L:$L,G$28,'Golden Rulebook-CDErule level'!$A:$A,$B865,'Golden Rulebook-CDErule level'!$AA:$AA,"Active")</f>
        <v>1</v>
      </c>
      <c r="H865" s="18" cm="1">
        <f t="array" ref="H865">_xlfn.LET(_xlpm.ids,_xlfn._xlws.FILTER('Golden Rulebook-CDErule level'!$S$4:$S$4620,('Golden Rulebook-CDErule level'!$L$4:$L$4620=H$28)*('Golden Rulebook-CDErule level'!$A$4:$A$4620=$B865)*('Golden Rulebook-CDErule level'!$AA$4:$AA$4620="Active"),""),SUM(--ISNUMBER(SEARCH(","&amp;SUBSTITUTE(SUBSTITUTE($C865," ",""),CHAR(160),"")&amp;",",","&amp;SUBSTITUTE(SUBSTITUTE(_xlpm.ids," ",""),CHAR(160),"")&amp;","))))</f>
        <v>1</v>
      </c>
      <c r="I865" s="18">
        <f>COUNTIFS('Golden Rulebook-CDErule level'!$E:$E,$C865,'Golden Rulebook-CDErule level'!$L:$L,I$28,'Golden Rulebook-CDErule level'!$A:$A,$B865,'Golden Rulebook-CDErule level'!$AA:$AA,"Active")</f>
        <v>0</v>
      </c>
      <c r="J865" s="18">
        <f>COUNTIFS('Golden Rulebook-CDErule level'!$E:$E,$C865,'Golden Rulebook-CDErule level'!$L:$L,J$28,'Golden Rulebook-CDErule level'!$A:$A,$B865,'Golden Rulebook-CDErule level'!$AA:$AA,"Active")</f>
        <v>2</v>
      </c>
    </row>
    <row r="866" spans="2:10" hidden="1">
      <c r="B866" s="111" t="str">
        <f>_xlfn.XLOOKUP(C866,'In-scope Attributes'!B:B,'In-scope Attributes'!H:H,"")</f>
        <v>Sprint 3</v>
      </c>
      <c r="C866" s="135" t="s">
        <v>19470</v>
      </c>
      <c r="D866" s="135" t="s">
        <v>19469</v>
      </c>
      <c r="E866" s="135" t="s">
        <v>19416</v>
      </c>
      <c r="F866" s="135" t="s">
        <v>19415</v>
      </c>
      <c r="G866" s="18">
        <f>COUNTIFS('Golden Rulebook-CDErule level'!$E:$E,$C866,'Golden Rulebook-CDErule level'!$L:$L,G$28,'Golden Rulebook-CDErule level'!$A:$A,$B866,'Golden Rulebook-CDErule level'!$AA:$AA,"Active")</f>
        <v>1</v>
      </c>
      <c r="H866" s="18" cm="1">
        <f t="array" ref="H866">_xlfn.LET(_xlpm.ids,_xlfn._xlws.FILTER('Golden Rulebook-CDErule level'!$S$4:$S$4620,('Golden Rulebook-CDErule level'!$L$4:$L$4620=H$28)*('Golden Rulebook-CDErule level'!$A$4:$A$4620=$B866)*('Golden Rulebook-CDErule level'!$AA$4:$AA$4620="Active"),""),SUM(--ISNUMBER(SEARCH(","&amp;SUBSTITUTE(SUBSTITUTE($C866," ",""),CHAR(160),"")&amp;",",","&amp;SUBSTITUTE(SUBSTITUTE(_xlpm.ids," ",""),CHAR(160),"")&amp;","))))</f>
        <v>1</v>
      </c>
      <c r="I866" s="18">
        <f>COUNTIFS('Golden Rulebook-CDErule level'!$E:$E,$C866,'Golden Rulebook-CDErule level'!$L:$L,I$28,'Golden Rulebook-CDErule level'!$A:$A,$B866,'Golden Rulebook-CDErule level'!$AA:$AA,"Active")</f>
        <v>0</v>
      </c>
      <c r="J866" s="18">
        <f>COUNTIFS('Golden Rulebook-CDErule level'!$E:$E,$C866,'Golden Rulebook-CDErule level'!$L:$L,J$28,'Golden Rulebook-CDErule level'!$A:$A,$B866,'Golden Rulebook-CDErule level'!$AA:$AA,"Active")</f>
        <v>2</v>
      </c>
    </row>
    <row r="867" spans="2:10" hidden="1">
      <c r="B867" s="111" t="str">
        <f>_xlfn.XLOOKUP(C867,'In-scope Attributes'!B:B,'In-scope Attributes'!H:H,"")</f>
        <v>Sprint 3</v>
      </c>
      <c r="C867" s="135" t="s">
        <v>19502</v>
      </c>
      <c r="D867" s="135" t="s">
        <v>19501</v>
      </c>
      <c r="E867" s="135" t="s">
        <v>19416</v>
      </c>
      <c r="F867" s="135" t="s">
        <v>19415</v>
      </c>
      <c r="G867" s="18">
        <f>COUNTIFS('Golden Rulebook-CDErule level'!$E:$E,$C867,'Golden Rulebook-CDErule level'!$L:$L,G$28,'Golden Rulebook-CDErule level'!$A:$A,$B867,'Golden Rulebook-CDErule level'!$AA:$AA,"Active")</f>
        <v>1</v>
      </c>
      <c r="H867" s="18" cm="1">
        <f t="array" ref="H867">_xlfn.LET(_xlpm.ids,_xlfn._xlws.FILTER('Golden Rulebook-CDErule level'!$S$4:$S$4620,('Golden Rulebook-CDErule level'!$L$4:$L$4620=H$28)*('Golden Rulebook-CDErule level'!$A$4:$A$4620=$B867)*('Golden Rulebook-CDErule level'!$AA$4:$AA$4620="Active"),""),SUM(--ISNUMBER(SEARCH(","&amp;SUBSTITUTE(SUBSTITUTE($C867," ",""),CHAR(160),"")&amp;",",","&amp;SUBSTITUTE(SUBSTITUTE(_xlpm.ids," ",""),CHAR(160),"")&amp;","))))</f>
        <v>1</v>
      </c>
      <c r="I867" s="18">
        <f>COUNTIFS('Golden Rulebook-CDErule level'!$E:$E,$C867,'Golden Rulebook-CDErule level'!$L:$L,I$28,'Golden Rulebook-CDErule level'!$A:$A,$B867,'Golden Rulebook-CDErule level'!$AA:$AA,"Active")</f>
        <v>0</v>
      </c>
      <c r="J867" s="18">
        <f>COUNTIFS('Golden Rulebook-CDErule level'!$E:$E,$C867,'Golden Rulebook-CDErule level'!$L:$L,J$28,'Golden Rulebook-CDErule level'!$A:$A,$B867,'Golden Rulebook-CDErule level'!$AA:$AA,"Active")</f>
        <v>3</v>
      </c>
    </row>
    <row r="868" spans="2:10" hidden="1">
      <c r="B868" s="111" t="str">
        <f>_xlfn.XLOOKUP(C868,'In-scope Attributes'!B:B,'In-scope Attributes'!H:H,"")</f>
        <v>Sprint 3</v>
      </c>
      <c r="C868" s="135" t="s">
        <v>19535</v>
      </c>
      <c r="D868" s="135" t="s">
        <v>19534</v>
      </c>
      <c r="E868" s="135" t="s">
        <v>19416</v>
      </c>
      <c r="F868" s="135" t="s">
        <v>19415</v>
      </c>
      <c r="G868" s="18">
        <f>COUNTIFS('Golden Rulebook-CDErule level'!$E:$E,$C868,'Golden Rulebook-CDErule level'!$L:$L,G$28,'Golden Rulebook-CDErule level'!$A:$A,$B868,'Golden Rulebook-CDErule level'!$AA:$AA,"Active")</f>
        <v>1</v>
      </c>
      <c r="H868" s="18" cm="1">
        <f t="array" ref="H868">_xlfn.LET(_xlpm.ids,_xlfn._xlws.FILTER('Golden Rulebook-CDErule level'!$S$4:$S$4620,('Golden Rulebook-CDErule level'!$L$4:$L$4620=H$28)*('Golden Rulebook-CDErule level'!$A$4:$A$4620=$B868)*('Golden Rulebook-CDErule level'!$AA$4:$AA$4620="Active"),""),SUM(--ISNUMBER(SEARCH(","&amp;SUBSTITUTE(SUBSTITUTE($C868," ",""),CHAR(160),"")&amp;",",","&amp;SUBSTITUTE(SUBSTITUTE(_xlpm.ids," ",""),CHAR(160),"")&amp;","))))</f>
        <v>1</v>
      </c>
      <c r="I868" s="18">
        <f>COUNTIFS('Golden Rulebook-CDErule level'!$E:$E,$C868,'Golden Rulebook-CDErule level'!$L:$L,I$28,'Golden Rulebook-CDErule level'!$A:$A,$B868,'Golden Rulebook-CDErule level'!$AA:$AA,"Active")</f>
        <v>0</v>
      </c>
      <c r="J868" s="18">
        <f>COUNTIFS('Golden Rulebook-CDErule level'!$E:$E,$C868,'Golden Rulebook-CDErule level'!$L:$L,J$28,'Golden Rulebook-CDErule level'!$A:$A,$B868,'Golden Rulebook-CDErule level'!$AA:$AA,"Active")</f>
        <v>2</v>
      </c>
    </row>
    <row r="869" spans="2:10" hidden="1">
      <c r="B869" s="111" t="str">
        <f>_xlfn.XLOOKUP(C869,'In-scope Attributes'!B:B,'In-scope Attributes'!H:H,"")</f>
        <v>Sprint 3</v>
      </c>
      <c r="C869" s="135" t="s">
        <v>19560</v>
      </c>
      <c r="D869" s="135" t="s">
        <v>19559</v>
      </c>
      <c r="E869" s="135" t="s">
        <v>19416</v>
      </c>
      <c r="F869" s="135" t="s">
        <v>19415</v>
      </c>
      <c r="G869" s="18">
        <f>COUNTIFS('Golden Rulebook-CDErule level'!$E:$E,$C869,'Golden Rulebook-CDErule level'!$L:$L,G$28,'Golden Rulebook-CDErule level'!$A:$A,$B869,'Golden Rulebook-CDErule level'!$AA:$AA,"Active")</f>
        <v>1</v>
      </c>
      <c r="H869" s="18" cm="1">
        <f t="array" ref="H869">_xlfn.LET(_xlpm.ids,_xlfn._xlws.FILTER('Golden Rulebook-CDErule level'!$S$4:$S$4620,('Golden Rulebook-CDErule level'!$L$4:$L$4620=H$28)*('Golden Rulebook-CDErule level'!$A$4:$A$4620=$B869)*('Golden Rulebook-CDErule level'!$AA$4:$AA$4620="Active"),""),SUM(--ISNUMBER(SEARCH(","&amp;SUBSTITUTE(SUBSTITUTE($C869," ",""),CHAR(160),"")&amp;",",","&amp;SUBSTITUTE(SUBSTITUTE(_xlpm.ids," ",""),CHAR(160),"")&amp;","))))</f>
        <v>1</v>
      </c>
      <c r="I869" s="18">
        <f>COUNTIFS('Golden Rulebook-CDErule level'!$E:$E,$C869,'Golden Rulebook-CDErule level'!$L:$L,I$28,'Golden Rulebook-CDErule level'!$A:$A,$B869,'Golden Rulebook-CDErule level'!$AA:$AA,"Active")</f>
        <v>0</v>
      </c>
      <c r="J869" s="18">
        <f>COUNTIFS('Golden Rulebook-CDErule level'!$E:$E,$C869,'Golden Rulebook-CDErule level'!$L:$L,J$28,'Golden Rulebook-CDErule level'!$A:$A,$B869,'Golden Rulebook-CDErule level'!$AA:$AA,"Active")</f>
        <v>3</v>
      </c>
    </row>
    <row r="870" spans="2:10" hidden="1">
      <c r="B870" s="111" t="str">
        <f>_xlfn.XLOOKUP(C870,'In-scope Attributes'!B:B,'In-scope Attributes'!H:H,"")</f>
        <v>Sprint 3</v>
      </c>
      <c r="C870" s="135" t="s">
        <v>19594</v>
      </c>
      <c r="D870" s="135" t="s">
        <v>19593</v>
      </c>
      <c r="E870" s="135" t="s">
        <v>19416</v>
      </c>
      <c r="F870" s="135" t="s">
        <v>19415</v>
      </c>
      <c r="G870" s="18">
        <f>COUNTIFS('Golden Rulebook-CDErule level'!$E:$E,$C870,'Golden Rulebook-CDErule level'!$L:$L,G$28,'Golden Rulebook-CDErule level'!$A:$A,$B870,'Golden Rulebook-CDErule level'!$AA:$AA,"Active")</f>
        <v>1</v>
      </c>
      <c r="H870" s="18" cm="1">
        <f t="array" ref="H870">_xlfn.LET(_xlpm.ids,_xlfn._xlws.FILTER('Golden Rulebook-CDErule level'!$S$4:$S$4620,('Golden Rulebook-CDErule level'!$L$4:$L$4620=H$28)*('Golden Rulebook-CDErule level'!$A$4:$A$4620=$B870)*('Golden Rulebook-CDErule level'!$AA$4:$AA$4620="Active"),""),SUM(--ISNUMBER(SEARCH(","&amp;SUBSTITUTE(SUBSTITUTE($C870," ",""),CHAR(160),"")&amp;",",","&amp;SUBSTITUTE(SUBSTITUTE(_xlpm.ids," ",""),CHAR(160),"")&amp;","))))</f>
        <v>1</v>
      </c>
      <c r="I870" s="18">
        <f>COUNTIFS('Golden Rulebook-CDErule level'!$E:$E,$C870,'Golden Rulebook-CDErule level'!$L:$L,I$28,'Golden Rulebook-CDErule level'!$A:$A,$B870,'Golden Rulebook-CDErule level'!$AA:$AA,"Active")</f>
        <v>0</v>
      </c>
      <c r="J870" s="18">
        <f>COUNTIFS('Golden Rulebook-CDErule level'!$E:$E,$C870,'Golden Rulebook-CDErule level'!$L:$L,J$28,'Golden Rulebook-CDErule level'!$A:$A,$B870,'Golden Rulebook-CDErule level'!$AA:$AA,"Active")</f>
        <v>3</v>
      </c>
    </row>
    <row r="871" spans="2:10" hidden="1">
      <c r="B871" s="111" t="str">
        <f>_xlfn.XLOOKUP(C871,'In-scope Attributes'!B:B,'In-scope Attributes'!H:H,"")</f>
        <v>Sprint 3</v>
      </c>
      <c r="C871" s="135" t="s">
        <v>19627</v>
      </c>
      <c r="D871" s="135" t="s">
        <v>19626</v>
      </c>
      <c r="E871" s="135" t="s">
        <v>19416</v>
      </c>
      <c r="F871" s="135" t="s">
        <v>19415</v>
      </c>
      <c r="G871" s="18">
        <f>COUNTIFS('Golden Rulebook-CDErule level'!$E:$E,$C871,'Golden Rulebook-CDErule level'!$L:$L,G$28,'Golden Rulebook-CDErule level'!$A:$A,$B871,'Golden Rulebook-CDErule level'!$AA:$AA,"Active")</f>
        <v>1</v>
      </c>
      <c r="H871" s="18" cm="1">
        <f t="array" ref="H871">_xlfn.LET(_xlpm.ids,_xlfn._xlws.FILTER('Golden Rulebook-CDErule level'!$S$4:$S$4620,('Golden Rulebook-CDErule level'!$L$4:$L$4620=H$28)*('Golden Rulebook-CDErule level'!$A$4:$A$4620=$B871)*('Golden Rulebook-CDErule level'!$AA$4:$AA$4620="Active"),""),SUM(--ISNUMBER(SEARCH(","&amp;SUBSTITUTE(SUBSTITUTE($C871," ",""),CHAR(160),"")&amp;",",","&amp;SUBSTITUTE(SUBSTITUTE(_xlpm.ids," ",""),CHAR(160),"")&amp;","))))</f>
        <v>1</v>
      </c>
      <c r="I871" s="18">
        <f>COUNTIFS('Golden Rulebook-CDErule level'!$E:$E,$C871,'Golden Rulebook-CDErule level'!$L:$L,I$28,'Golden Rulebook-CDErule level'!$A:$A,$B871,'Golden Rulebook-CDErule level'!$AA:$AA,"Active")</f>
        <v>0</v>
      </c>
      <c r="J871" s="18">
        <f>COUNTIFS('Golden Rulebook-CDErule level'!$E:$E,$C871,'Golden Rulebook-CDErule level'!$L:$L,J$28,'Golden Rulebook-CDErule level'!$A:$A,$B871,'Golden Rulebook-CDErule level'!$AA:$AA,"Active")</f>
        <v>2</v>
      </c>
    </row>
    <row r="872" spans="2:10" hidden="1">
      <c r="B872" s="111" t="str">
        <f>_xlfn.XLOOKUP(C872,'In-scope Attributes'!B:B,'In-scope Attributes'!H:H,"")</f>
        <v>Sprint 3</v>
      </c>
      <c r="C872" s="135" t="s">
        <v>19660</v>
      </c>
      <c r="D872" s="135" t="s">
        <v>19659</v>
      </c>
      <c r="E872" s="135" t="s">
        <v>19416</v>
      </c>
      <c r="F872" s="135" t="s">
        <v>19415</v>
      </c>
      <c r="G872" s="18">
        <f>COUNTIFS('Golden Rulebook-CDErule level'!$E:$E,$C872,'Golden Rulebook-CDErule level'!$L:$L,G$28,'Golden Rulebook-CDErule level'!$A:$A,$B872,'Golden Rulebook-CDErule level'!$AA:$AA,"Active")</f>
        <v>1</v>
      </c>
      <c r="H872" s="18" cm="1">
        <f t="array" ref="H872">_xlfn.LET(_xlpm.ids,_xlfn._xlws.FILTER('Golden Rulebook-CDErule level'!$S$4:$S$4620,('Golden Rulebook-CDErule level'!$L$4:$L$4620=H$28)*('Golden Rulebook-CDErule level'!$A$4:$A$4620=$B872)*('Golden Rulebook-CDErule level'!$AA$4:$AA$4620="Active"),""),SUM(--ISNUMBER(SEARCH(","&amp;SUBSTITUTE(SUBSTITUTE($C872," ",""),CHAR(160),"")&amp;",",","&amp;SUBSTITUTE(SUBSTITUTE(_xlpm.ids," ",""),CHAR(160),"")&amp;","))))</f>
        <v>1</v>
      </c>
      <c r="I872" s="18">
        <f>COUNTIFS('Golden Rulebook-CDErule level'!$E:$E,$C872,'Golden Rulebook-CDErule level'!$L:$L,I$28,'Golden Rulebook-CDErule level'!$A:$A,$B872,'Golden Rulebook-CDErule level'!$AA:$AA,"Active")</f>
        <v>0</v>
      </c>
      <c r="J872" s="18">
        <f>COUNTIFS('Golden Rulebook-CDErule level'!$E:$E,$C872,'Golden Rulebook-CDErule level'!$L:$L,J$28,'Golden Rulebook-CDErule level'!$A:$A,$B872,'Golden Rulebook-CDErule level'!$AA:$AA,"Active")</f>
        <v>3</v>
      </c>
    </row>
    <row r="873" spans="2:10" hidden="1">
      <c r="B873" s="111" t="str">
        <f>_xlfn.XLOOKUP(C873,'In-scope Attributes'!B:B,'In-scope Attributes'!H:H,"")</f>
        <v>Sprint 3</v>
      </c>
      <c r="C873" s="135" t="s">
        <v>19693</v>
      </c>
      <c r="D873" s="135" t="s">
        <v>19692</v>
      </c>
      <c r="E873" s="135" t="s">
        <v>19416</v>
      </c>
      <c r="F873" s="135" t="s">
        <v>19415</v>
      </c>
      <c r="G873" s="18">
        <f>COUNTIFS('Golden Rulebook-CDErule level'!$E:$E,$C873,'Golden Rulebook-CDErule level'!$L:$L,G$28,'Golden Rulebook-CDErule level'!$A:$A,$B873,'Golden Rulebook-CDErule level'!$AA:$AA,"Active")</f>
        <v>1</v>
      </c>
      <c r="H873" s="18" cm="1">
        <f t="array" ref="H873">_xlfn.LET(_xlpm.ids,_xlfn._xlws.FILTER('Golden Rulebook-CDErule level'!$S$4:$S$4620,('Golden Rulebook-CDErule level'!$L$4:$L$4620=H$28)*('Golden Rulebook-CDErule level'!$A$4:$A$4620=$B873)*('Golden Rulebook-CDErule level'!$AA$4:$AA$4620="Active"),""),SUM(--ISNUMBER(SEARCH(","&amp;SUBSTITUTE(SUBSTITUTE($C873," ",""),CHAR(160),"")&amp;",",","&amp;SUBSTITUTE(SUBSTITUTE(_xlpm.ids," ",""),CHAR(160),"")&amp;","))))</f>
        <v>1</v>
      </c>
      <c r="I873" s="18">
        <f>COUNTIFS('Golden Rulebook-CDErule level'!$E:$E,$C873,'Golden Rulebook-CDErule level'!$L:$L,I$28,'Golden Rulebook-CDErule level'!$A:$A,$B873,'Golden Rulebook-CDErule level'!$AA:$AA,"Active")</f>
        <v>0</v>
      </c>
      <c r="J873" s="18">
        <f>COUNTIFS('Golden Rulebook-CDErule level'!$E:$E,$C873,'Golden Rulebook-CDErule level'!$L:$L,J$28,'Golden Rulebook-CDErule level'!$A:$A,$B873,'Golden Rulebook-CDErule level'!$AA:$AA,"Active")</f>
        <v>2</v>
      </c>
    </row>
    <row r="874" spans="2:10" hidden="1">
      <c r="B874" s="111" t="str">
        <f>_xlfn.XLOOKUP(C874,'In-scope Attributes'!B:B,'In-scope Attributes'!H:H,"")</f>
        <v>Sprint 3</v>
      </c>
      <c r="C874" s="135" t="s">
        <v>19718</v>
      </c>
      <c r="D874" s="135" t="s">
        <v>19717</v>
      </c>
      <c r="E874" s="135" t="s">
        <v>19416</v>
      </c>
      <c r="F874" s="135" t="s">
        <v>19415</v>
      </c>
      <c r="G874" s="18">
        <f>COUNTIFS('Golden Rulebook-CDErule level'!$E:$E,$C874,'Golden Rulebook-CDErule level'!$L:$L,G$28,'Golden Rulebook-CDErule level'!$A:$A,$B874,'Golden Rulebook-CDErule level'!$AA:$AA,"Active")</f>
        <v>1</v>
      </c>
      <c r="H874" s="18" cm="1">
        <f t="array" ref="H874">_xlfn.LET(_xlpm.ids,_xlfn._xlws.FILTER('Golden Rulebook-CDErule level'!$S$4:$S$4620,('Golden Rulebook-CDErule level'!$L$4:$L$4620=H$28)*('Golden Rulebook-CDErule level'!$A$4:$A$4620=$B874)*('Golden Rulebook-CDErule level'!$AA$4:$AA$4620="Active"),""),SUM(--ISNUMBER(SEARCH(","&amp;SUBSTITUTE(SUBSTITUTE($C874," ",""),CHAR(160),"")&amp;",",","&amp;SUBSTITUTE(SUBSTITUTE(_xlpm.ids," ",""),CHAR(160),"")&amp;","))))</f>
        <v>1</v>
      </c>
      <c r="I874" s="18">
        <f>COUNTIFS('Golden Rulebook-CDErule level'!$E:$E,$C874,'Golden Rulebook-CDErule level'!$L:$L,I$28,'Golden Rulebook-CDErule level'!$A:$A,$B874,'Golden Rulebook-CDErule level'!$AA:$AA,"Active")</f>
        <v>0</v>
      </c>
      <c r="J874" s="18">
        <f>COUNTIFS('Golden Rulebook-CDErule level'!$E:$E,$C874,'Golden Rulebook-CDErule level'!$L:$L,J$28,'Golden Rulebook-CDErule level'!$A:$A,$B874,'Golden Rulebook-CDErule level'!$AA:$AA,"Active")</f>
        <v>3</v>
      </c>
    </row>
    <row r="875" spans="2:10" hidden="1">
      <c r="B875" s="111" t="str">
        <f>_xlfn.XLOOKUP(C875,'In-scope Attributes'!B:B,'In-scope Attributes'!H:H,"")</f>
        <v>Sprint 3</v>
      </c>
      <c r="C875" s="135" t="s">
        <v>19758</v>
      </c>
      <c r="D875" s="135" t="s">
        <v>19757</v>
      </c>
      <c r="E875" s="135" t="s">
        <v>19416</v>
      </c>
      <c r="F875" s="135" t="s">
        <v>19415</v>
      </c>
      <c r="G875" s="18">
        <f>COUNTIFS('Golden Rulebook-CDErule level'!$E:$E,$C875,'Golden Rulebook-CDErule level'!$L:$L,G$28,'Golden Rulebook-CDErule level'!$A:$A,$B875,'Golden Rulebook-CDErule level'!$AA:$AA,"Active")</f>
        <v>1</v>
      </c>
      <c r="H875" s="18" cm="1">
        <f t="array" ref="H875">_xlfn.LET(_xlpm.ids,_xlfn._xlws.FILTER('Golden Rulebook-CDErule level'!$S$4:$S$4620,('Golden Rulebook-CDErule level'!$L$4:$L$4620=H$28)*('Golden Rulebook-CDErule level'!$A$4:$A$4620=$B875)*('Golden Rulebook-CDErule level'!$AA$4:$AA$4620="Active"),""),SUM(--ISNUMBER(SEARCH(","&amp;SUBSTITUTE(SUBSTITUTE($C875," ",""),CHAR(160),"")&amp;",",","&amp;SUBSTITUTE(SUBSTITUTE(_xlpm.ids," ",""),CHAR(160),"")&amp;","))))</f>
        <v>1</v>
      </c>
      <c r="I875" s="18">
        <f>COUNTIFS('Golden Rulebook-CDErule level'!$E:$E,$C875,'Golden Rulebook-CDErule level'!$L:$L,I$28,'Golden Rulebook-CDErule level'!$A:$A,$B875,'Golden Rulebook-CDErule level'!$AA:$AA,"Active")</f>
        <v>0</v>
      </c>
      <c r="J875" s="18">
        <f>COUNTIFS('Golden Rulebook-CDErule level'!$E:$E,$C875,'Golden Rulebook-CDErule level'!$L:$L,J$28,'Golden Rulebook-CDErule level'!$A:$A,$B875,'Golden Rulebook-CDErule level'!$AA:$AA,"Active")</f>
        <v>2</v>
      </c>
    </row>
    <row r="876" spans="2:10" hidden="1">
      <c r="B876" s="111" t="str">
        <f>_xlfn.XLOOKUP(C876,'In-scope Attributes'!B:B,'In-scope Attributes'!H:H,"")</f>
        <v>Sprint 3</v>
      </c>
      <c r="C876" s="135" t="s">
        <v>19784</v>
      </c>
      <c r="D876" s="135" t="s">
        <v>7234</v>
      </c>
      <c r="E876" s="135" t="s">
        <v>19783</v>
      </c>
      <c r="F876" s="135" t="s">
        <v>19782</v>
      </c>
      <c r="G876" s="18">
        <f>COUNTIFS('Golden Rulebook-CDErule level'!$E:$E,$C876,'Golden Rulebook-CDErule level'!$L:$L,G$28,'Golden Rulebook-CDErule level'!$A:$A,$B876,'Golden Rulebook-CDErule level'!$AA:$AA,"Active")</f>
        <v>1</v>
      </c>
      <c r="H876" s="18" cm="1">
        <f t="array" ref="H876">_xlfn.LET(_xlpm.ids,_xlfn._xlws.FILTER('Golden Rulebook-CDErule level'!$S$4:$S$4620,('Golden Rulebook-CDErule level'!$L$4:$L$4620=H$28)*('Golden Rulebook-CDErule level'!$A$4:$A$4620=$B876)*('Golden Rulebook-CDErule level'!$AA$4:$AA$4620="Active"),""),SUM(--ISNUMBER(SEARCH(","&amp;SUBSTITUTE(SUBSTITUTE($C876," ",""),CHAR(160),"")&amp;",",","&amp;SUBSTITUTE(SUBSTITUTE(_xlpm.ids," ",""),CHAR(160),"")&amp;","))))</f>
        <v>1</v>
      </c>
      <c r="I876" s="18">
        <f>COUNTIFS('Golden Rulebook-CDErule level'!$E:$E,$C876,'Golden Rulebook-CDErule level'!$L:$L,I$28,'Golden Rulebook-CDErule level'!$A:$A,$B876,'Golden Rulebook-CDErule level'!$AA:$AA,"Active")</f>
        <v>0</v>
      </c>
      <c r="J876" s="18">
        <f>COUNTIFS('Golden Rulebook-CDErule level'!$E:$E,$C876,'Golden Rulebook-CDErule level'!$L:$L,J$28,'Golden Rulebook-CDErule level'!$A:$A,$B876,'Golden Rulebook-CDErule level'!$AA:$AA,"Active")</f>
        <v>2</v>
      </c>
    </row>
    <row r="877" spans="2:10" hidden="1">
      <c r="B877" s="111" t="str">
        <f>_xlfn.XLOOKUP(C877,'In-scope Attributes'!B:B,'In-scope Attributes'!H:H,"")</f>
        <v>Sprint 3</v>
      </c>
      <c r="C877" s="135" t="s">
        <v>19804</v>
      </c>
      <c r="D877" s="135" t="s">
        <v>7965</v>
      </c>
      <c r="E877" s="135" t="s">
        <v>19783</v>
      </c>
      <c r="F877" s="135" t="s">
        <v>19782</v>
      </c>
      <c r="G877" s="18">
        <f>COUNTIFS('Golden Rulebook-CDErule level'!$E:$E,$C877,'Golden Rulebook-CDErule level'!$L:$L,G$28,'Golden Rulebook-CDErule level'!$A:$A,$B877,'Golden Rulebook-CDErule level'!$AA:$AA,"Active")</f>
        <v>1</v>
      </c>
      <c r="H877" s="18" cm="1">
        <f t="array" ref="H877">_xlfn.LET(_xlpm.ids,_xlfn._xlws.FILTER('Golden Rulebook-CDErule level'!$S$4:$S$4620,('Golden Rulebook-CDErule level'!$L$4:$L$4620=H$28)*('Golden Rulebook-CDErule level'!$A$4:$A$4620=$B877)*('Golden Rulebook-CDErule level'!$AA$4:$AA$4620="Active"),""),SUM(--ISNUMBER(SEARCH(","&amp;SUBSTITUTE(SUBSTITUTE($C877," ",""),CHAR(160),"")&amp;",",","&amp;SUBSTITUTE(SUBSTITUTE(_xlpm.ids," ",""),CHAR(160),"")&amp;","))))</f>
        <v>1</v>
      </c>
      <c r="I877" s="18">
        <f>COUNTIFS('Golden Rulebook-CDErule level'!$E:$E,$C877,'Golden Rulebook-CDErule level'!$L:$L,I$28,'Golden Rulebook-CDErule level'!$A:$A,$B877,'Golden Rulebook-CDErule level'!$AA:$AA,"Active")</f>
        <v>0</v>
      </c>
      <c r="J877" s="18">
        <f>COUNTIFS('Golden Rulebook-CDErule level'!$E:$E,$C877,'Golden Rulebook-CDErule level'!$L:$L,J$28,'Golden Rulebook-CDErule level'!$A:$A,$B877,'Golden Rulebook-CDErule level'!$AA:$AA,"Active")</f>
        <v>3</v>
      </c>
    </row>
    <row r="878" spans="2:10" hidden="1">
      <c r="B878" s="111" t="str">
        <f>_xlfn.XLOOKUP(C878,'In-scope Attributes'!B:B,'In-scope Attributes'!H:H,"")</f>
        <v>Sprint 3</v>
      </c>
      <c r="C878" s="135" t="s">
        <v>19836</v>
      </c>
      <c r="D878" s="135" t="s">
        <v>6260</v>
      </c>
      <c r="E878" s="135" t="s">
        <v>19783</v>
      </c>
      <c r="F878" s="135" t="s">
        <v>19782</v>
      </c>
      <c r="G878" s="18">
        <f>COUNTIFS('Golden Rulebook-CDErule level'!$E:$E,$C878,'Golden Rulebook-CDErule level'!$L:$L,G$28,'Golden Rulebook-CDErule level'!$A:$A,$B878,'Golden Rulebook-CDErule level'!$AA:$AA,"Active")</f>
        <v>1</v>
      </c>
      <c r="H878" s="18" cm="1">
        <f t="array" ref="H878">_xlfn.LET(_xlpm.ids,_xlfn._xlws.FILTER('Golden Rulebook-CDErule level'!$S$4:$S$4620,('Golden Rulebook-CDErule level'!$L$4:$L$4620=H$28)*('Golden Rulebook-CDErule level'!$A$4:$A$4620=$B878)*('Golden Rulebook-CDErule level'!$AA$4:$AA$4620="Active"),""),SUM(--ISNUMBER(SEARCH(","&amp;SUBSTITUTE(SUBSTITUTE($C878," ",""),CHAR(160),"")&amp;",",","&amp;SUBSTITUTE(SUBSTITUTE(_xlpm.ids," ",""),CHAR(160),"")&amp;","))))</f>
        <v>1</v>
      </c>
      <c r="I878" s="18">
        <f>COUNTIFS('Golden Rulebook-CDErule level'!$E:$E,$C878,'Golden Rulebook-CDErule level'!$L:$L,I$28,'Golden Rulebook-CDErule level'!$A:$A,$B878,'Golden Rulebook-CDErule level'!$AA:$AA,"Active")</f>
        <v>0</v>
      </c>
      <c r="J878" s="18">
        <f>COUNTIFS('Golden Rulebook-CDErule level'!$E:$E,$C878,'Golden Rulebook-CDErule level'!$L:$L,J$28,'Golden Rulebook-CDErule level'!$A:$A,$B878,'Golden Rulebook-CDErule level'!$AA:$AA,"Active")</f>
        <v>2</v>
      </c>
    </row>
    <row r="879" spans="2:10" hidden="1">
      <c r="B879" s="111" t="str">
        <f>_xlfn.XLOOKUP(C879,'In-scope Attributes'!B:B,'In-scope Attributes'!H:H,"")</f>
        <v>Sprint 3</v>
      </c>
      <c r="C879" s="135" t="s">
        <v>19861</v>
      </c>
      <c r="D879" s="135" t="s">
        <v>19860</v>
      </c>
      <c r="E879" s="135" t="s">
        <v>19783</v>
      </c>
      <c r="F879" s="135" t="s">
        <v>19782</v>
      </c>
      <c r="G879" s="18">
        <f>COUNTIFS('Golden Rulebook-CDErule level'!$E:$E,$C879,'Golden Rulebook-CDErule level'!$L:$L,G$28,'Golden Rulebook-CDErule level'!$A:$A,$B879,'Golden Rulebook-CDErule level'!$AA:$AA,"Active")</f>
        <v>1</v>
      </c>
      <c r="H879" s="18" cm="1">
        <f t="array" ref="H879">_xlfn.LET(_xlpm.ids,_xlfn._xlws.FILTER('Golden Rulebook-CDErule level'!$S$4:$S$4620,('Golden Rulebook-CDErule level'!$L$4:$L$4620=H$28)*('Golden Rulebook-CDErule level'!$A$4:$A$4620=$B879)*('Golden Rulebook-CDErule level'!$AA$4:$AA$4620="Active"),""),SUM(--ISNUMBER(SEARCH(","&amp;SUBSTITUTE(SUBSTITUTE($C879," ",""),CHAR(160),"")&amp;",",","&amp;SUBSTITUTE(SUBSTITUTE(_xlpm.ids," ",""),CHAR(160),"")&amp;","))))</f>
        <v>1</v>
      </c>
      <c r="I879" s="18">
        <f>COUNTIFS('Golden Rulebook-CDErule level'!$E:$E,$C879,'Golden Rulebook-CDErule level'!$L:$L,I$28,'Golden Rulebook-CDErule level'!$A:$A,$B879,'Golden Rulebook-CDErule level'!$AA:$AA,"Active")</f>
        <v>0</v>
      </c>
      <c r="J879" s="18">
        <f>COUNTIFS('Golden Rulebook-CDErule level'!$E:$E,$C879,'Golden Rulebook-CDErule level'!$L:$L,J$28,'Golden Rulebook-CDErule level'!$A:$A,$B879,'Golden Rulebook-CDErule level'!$AA:$AA,"Active")</f>
        <v>3</v>
      </c>
    </row>
    <row r="880" spans="2:10" hidden="1">
      <c r="B880" s="111" t="str">
        <f>_xlfn.XLOOKUP(C880,'In-scope Attributes'!B:B,'In-scope Attributes'!H:H,"")</f>
        <v>Sprint 3</v>
      </c>
      <c r="C880" s="135" t="s">
        <v>19893</v>
      </c>
      <c r="D880" s="135" t="s">
        <v>19892</v>
      </c>
      <c r="E880" s="135" t="s">
        <v>19783</v>
      </c>
      <c r="F880" s="135" t="s">
        <v>19782</v>
      </c>
      <c r="G880" s="18">
        <f>COUNTIFS('Golden Rulebook-CDErule level'!$E:$E,$C880,'Golden Rulebook-CDErule level'!$L:$L,G$28,'Golden Rulebook-CDErule level'!$A:$A,$B880,'Golden Rulebook-CDErule level'!$AA:$AA,"Active")</f>
        <v>1</v>
      </c>
      <c r="H880" s="18" cm="1">
        <f t="array" ref="H880">_xlfn.LET(_xlpm.ids,_xlfn._xlws.FILTER('Golden Rulebook-CDErule level'!$S$4:$S$4620,('Golden Rulebook-CDErule level'!$L$4:$L$4620=H$28)*('Golden Rulebook-CDErule level'!$A$4:$A$4620=$B880)*('Golden Rulebook-CDErule level'!$AA$4:$AA$4620="Active"),""),SUM(--ISNUMBER(SEARCH(","&amp;SUBSTITUTE(SUBSTITUTE($C880," ",""),CHAR(160),"")&amp;",",","&amp;SUBSTITUTE(SUBSTITUTE(_xlpm.ids," ",""),CHAR(160),"")&amp;","))))</f>
        <v>1</v>
      </c>
      <c r="I880" s="18">
        <f>COUNTIFS('Golden Rulebook-CDErule level'!$E:$E,$C880,'Golden Rulebook-CDErule level'!$L:$L,I$28,'Golden Rulebook-CDErule level'!$A:$A,$B880,'Golden Rulebook-CDErule level'!$AA:$AA,"Active")</f>
        <v>0</v>
      </c>
      <c r="J880" s="18">
        <f>COUNTIFS('Golden Rulebook-CDErule level'!$E:$E,$C880,'Golden Rulebook-CDErule level'!$L:$L,J$28,'Golden Rulebook-CDErule level'!$A:$A,$B880,'Golden Rulebook-CDErule level'!$AA:$AA,"Active")</f>
        <v>2</v>
      </c>
    </row>
    <row r="881" spans="2:10" hidden="1">
      <c r="B881" s="111" t="str">
        <f>_xlfn.XLOOKUP(C881,'In-scope Attributes'!B:B,'In-scope Attributes'!H:H,"")</f>
        <v>Sprint 3</v>
      </c>
      <c r="C881" s="135" t="s">
        <v>19917</v>
      </c>
      <c r="D881" s="135" t="s">
        <v>18822</v>
      </c>
      <c r="E881" s="135" t="s">
        <v>19783</v>
      </c>
      <c r="F881" s="135" t="s">
        <v>19782</v>
      </c>
      <c r="G881" s="18">
        <f>COUNTIFS('Golden Rulebook-CDErule level'!$E:$E,$C881,'Golden Rulebook-CDErule level'!$L:$L,G$28,'Golden Rulebook-CDErule level'!$A:$A,$B881,'Golden Rulebook-CDErule level'!$AA:$AA,"Active")</f>
        <v>1</v>
      </c>
      <c r="H881" s="18" cm="1">
        <f t="array" ref="H881">_xlfn.LET(_xlpm.ids,_xlfn._xlws.FILTER('Golden Rulebook-CDErule level'!$S$4:$S$4620,('Golden Rulebook-CDErule level'!$L$4:$L$4620=H$28)*('Golden Rulebook-CDErule level'!$A$4:$A$4620=$B881)*('Golden Rulebook-CDErule level'!$AA$4:$AA$4620="Active"),""),SUM(--ISNUMBER(SEARCH(","&amp;SUBSTITUTE(SUBSTITUTE($C881," ",""),CHAR(160),"")&amp;",",","&amp;SUBSTITUTE(SUBSTITUTE(_xlpm.ids," ",""),CHAR(160),"")&amp;","))))</f>
        <v>0</v>
      </c>
      <c r="I881" s="18">
        <f>COUNTIFS('Golden Rulebook-CDErule level'!$E:$E,$C881,'Golden Rulebook-CDErule level'!$L:$L,I$28,'Golden Rulebook-CDErule level'!$A:$A,$B881,'Golden Rulebook-CDErule level'!$AA:$AA,"Active")</f>
        <v>0</v>
      </c>
      <c r="J881" s="18">
        <f>COUNTIFS('Golden Rulebook-CDErule level'!$E:$E,$C881,'Golden Rulebook-CDErule level'!$L:$L,J$28,'Golden Rulebook-CDErule level'!$A:$A,$B881,'Golden Rulebook-CDErule level'!$AA:$AA,"Active")</f>
        <v>2</v>
      </c>
    </row>
    <row r="882" spans="2:10" hidden="1">
      <c r="B882" s="111" t="str">
        <f>_xlfn.XLOOKUP(C882,'In-scope Attributes'!B:B,'In-scope Attributes'!H:H,"")</f>
        <v>Sprint 3</v>
      </c>
      <c r="C882" s="135" t="s">
        <v>19939</v>
      </c>
      <c r="D882" s="135" t="s">
        <v>18264</v>
      </c>
      <c r="E882" s="135" t="s">
        <v>14616</v>
      </c>
      <c r="F882" s="135" t="s">
        <v>14615</v>
      </c>
      <c r="G882" s="18">
        <f>COUNTIFS('Golden Rulebook-CDErule level'!$E:$E,$C882,'Golden Rulebook-CDErule level'!$L:$L,G$28,'Golden Rulebook-CDErule level'!$A:$A,$B882,'Golden Rulebook-CDErule level'!$AA:$AA,"Active")</f>
        <v>1</v>
      </c>
      <c r="H882" s="18" cm="1">
        <f t="array" ref="H882">_xlfn.LET(_xlpm.ids,_xlfn._xlws.FILTER('Golden Rulebook-CDErule level'!$S$4:$S$4620,('Golden Rulebook-CDErule level'!$L$4:$L$4620=H$28)*('Golden Rulebook-CDErule level'!$A$4:$A$4620=$B882)*('Golden Rulebook-CDErule level'!$AA$4:$AA$4620="Active"),""),SUM(--ISNUMBER(SEARCH(","&amp;SUBSTITUTE(SUBSTITUTE($C882," ",""),CHAR(160),"")&amp;",",","&amp;SUBSTITUTE(SUBSTITUTE(_xlpm.ids," ",""),CHAR(160),"")&amp;","))))</f>
        <v>1</v>
      </c>
      <c r="I882" s="18">
        <f>COUNTIFS('Golden Rulebook-CDErule level'!$E:$E,$C882,'Golden Rulebook-CDErule level'!$L:$L,I$28,'Golden Rulebook-CDErule level'!$A:$A,$B882,'Golden Rulebook-CDErule level'!$AA:$AA,"Active")</f>
        <v>0</v>
      </c>
      <c r="J882" s="18">
        <f>COUNTIFS('Golden Rulebook-CDErule level'!$E:$E,$C882,'Golden Rulebook-CDErule level'!$L:$L,J$28,'Golden Rulebook-CDErule level'!$A:$A,$B882,'Golden Rulebook-CDErule level'!$AA:$AA,"Active")</f>
        <v>2</v>
      </c>
    </row>
    <row r="883" spans="2:10" hidden="1">
      <c r="B883" s="111" t="str">
        <f>_xlfn.XLOOKUP(C883,'In-scope Attributes'!B:B,'In-scope Attributes'!H:H,"")</f>
        <v>Sprint 3</v>
      </c>
      <c r="C883" s="135" t="s">
        <v>19961</v>
      </c>
      <c r="D883" s="135" t="s">
        <v>19960</v>
      </c>
      <c r="E883" s="135" t="s">
        <v>14616</v>
      </c>
      <c r="F883" s="135" t="s">
        <v>14615</v>
      </c>
      <c r="G883" s="18">
        <f>COUNTIFS('Golden Rulebook-CDErule level'!$E:$E,$C883,'Golden Rulebook-CDErule level'!$L:$L,G$28,'Golden Rulebook-CDErule level'!$A:$A,$B883,'Golden Rulebook-CDErule level'!$AA:$AA,"Active")</f>
        <v>1</v>
      </c>
      <c r="H883" s="18" cm="1">
        <f t="array" ref="H883">_xlfn.LET(_xlpm.ids,_xlfn._xlws.FILTER('Golden Rulebook-CDErule level'!$S$4:$S$4620,('Golden Rulebook-CDErule level'!$L$4:$L$4620=H$28)*('Golden Rulebook-CDErule level'!$A$4:$A$4620=$B883)*('Golden Rulebook-CDErule level'!$AA$4:$AA$4620="Active"),""),SUM(--ISNUMBER(SEARCH(","&amp;SUBSTITUTE(SUBSTITUTE($C883," ",""),CHAR(160),"")&amp;",",","&amp;SUBSTITUTE(SUBSTITUTE(_xlpm.ids," ",""),CHAR(160),"")&amp;","))))</f>
        <v>0</v>
      </c>
      <c r="I883" s="18">
        <f>COUNTIFS('Golden Rulebook-CDErule level'!$E:$E,$C883,'Golden Rulebook-CDErule level'!$L:$L,I$28,'Golden Rulebook-CDErule level'!$A:$A,$B883,'Golden Rulebook-CDErule level'!$AA:$AA,"Active")</f>
        <v>0</v>
      </c>
      <c r="J883" s="18">
        <f>COUNTIFS('Golden Rulebook-CDErule level'!$E:$E,$C883,'Golden Rulebook-CDErule level'!$L:$L,J$28,'Golden Rulebook-CDErule level'!$A:$A,$B883,'Golden Rulebook-CDErule level'!$AA:$AA,"Active")</f>
        <v>3</v>
      </c>
    </row>
    <row r="884" spans="2:10" hidden="1">
      <c r="B884" s="111" t="str">
        <f>_xlfn.XLOOKUP(C884,'In-scope Attributes'!B:B,'In-scope Attributes'!H:H,"")</f>
        <v>Sprint 3</v>
      </c>
      <c r="C884" s="135" t="s">
        <v>19995</v>
      </c>
      <c r="D884" s="135" t="s">
        <v>19994</v>
      </c>
      <c r="E884" s="135" t="s">
        <v>14616</v>
      </c>
      <c r="F884" s="135" t="s">
        <v>14615</v>
      </c>
      <c r="G884" s="18">
        <f>COUNTIFS('Golden Rulebook-CDErule level'!$E:$E,$C884,'Golden Rulebook-CDErule level'!$L:$L,G$28,'Golden Rulebook-CDErule level'!$A:$A,$B884,'Golden Rulebook-CDErule level'!$AA:$AA,"Active")</f>
        <v>1</v>
      </c>
      <c r="H884" s="18" cm="1">
        <f t="array" ref="H884">_xlfn.LET(_xlpm.ids,_xlfn._xlws.FILTER('Golden Rulebook-CDErule level'!$S$4:$S$4620,('Golden Rulebook-CDErule level'!$L$4:$L$4620=H$28)*('Golden Rulebook-CDErule level'!$A$4:$A$4620=$B884)*('Golden Rulebook-CDErule level'!$AA$4:$AA$4620="Active"),""),SUM(--ISNUMBER(SEARCH(","&amp;SUBSTITUTE(SUBSTITUTE($C884," ",""),CHAR(160),"")&amp;",",","&amp;SUBSTITUTE(SUBSTITUTE(_xlpm.ids," ",""),CHAR(160),"")&amp;","))))</f>
        <v>0</v>
      </c>
      <c r="I884" s="18">
        <f>COUNTIFS('Golden Rulebook-CDErule level'!$E:$E,$C884,'Golden Rulebook-CDErule level'!$L:$L,I$28,'Golden Rulebook-CDErule level'!$A:$A,$B884,'Golden Rulebook-CDErule level'!$AA:$AA,"Active")</f>
        <v>0</v>
      </c>
      <c r="J884" s="18">
        <f>COUNTIFS('Golden Rulebook-CDErule level'!$E:$E,$C884,'Golden Rulebook-CDErule level'!$L:$L,J$28,'Golden Rulebook-CDErule level'!$A:$A,$B884,'Golden Rulebook-CDErule level'!$AA:$AA,"Active")</f>
        <v>2</v>
      </c>
    </row>
    <row r="885" spans="2:10" hidden="1">
      <c r="B885" s="111" t="str">
        <f>_xlfn.XLOOKUP(C885,'In-scope Attributes'!B:B,'In-scope Attributes'!H:H,"")</f>
        <v>Sprint 3</v>
      </c>
      <c r="C885" s="135" t="s">
        <v>20021</v>
      </c>
      <c r="D885" s="135" t="s">
        <v>20020</v>
      </c>
      <c r="E885" s="135" t="s">
        <v>14616</v>
      </c>
      <c r="F885" s="135" t="s">
        <v>14615</v>
      </c>
      <c r="G885" s="18">
        <f>COUNTIFS('Golden Rulebook-CDErule level'!$E:$E,$C885,'Golden Rulebook-CDErule level'!$L:$L,G$28,'Golden Rulebook-CDErule level'!$A:$A,$B885,'Golden Rulebook-CDErule level'!$AA:$AA,"Active")</f>
        <v>1</v>
      </c>
      <c r="H885" s="18" cm="1">
        <f t="array" ref="H885">_xlfn.LET(_xlpm.ids,_xlfn._xlws.FILTER('Golden Rulebook-CDErule level'!$S$4:$S$4620,('Golden Rulebook-CDErule level'!$L$4:$L$4620=H$28)*('Golden Rulebook-CDErule level'!$A$4:$A$4620=$B885)*('Golden Rulebook-CDErule level'!$AA$4:$AA$4620="Active"),""),SUM(--ISNUMBER(SEARCH(","&amp;SUBSTITUTE(SUBSTITUTE($C885," ",""),CHAR(160),"")&amp;",",","&amp;SUBSTITUTE(SUBSTITUTE(_xlpm.ids," ",""),CHAR(160),"")&amp;","))))</f>
        <v>2</v>
      </c>
      <c r="I885" s="18">
        <f>COUNTIFS('Golden Rulebook-CDErule level'!$E:$E,$C885,'Golden Rulebook-CDErule level'!$L:$L,I$28,'Golden Rulebook-CDErule level'!$A:$A,$B885,'Golden Rulebook-CDErule level'!$AA:$AA,"Active")</f>
        <v>0</v>
      </c>
      <c r="J885" s="18">
        <f>COUNTIFS('Golden Rulebook-CDErule level'!$E:$E,$C885,'Golden Rulebook-CDErule level'!$L:$L,J$28,'Golden Rulebook-CDErule level'!$A:$A,$B885,'Golden Rulebook-CDErule level'!$AA:$AA,"Active")</f>
        <v>1</v>
      </c>
    </row>
    <row r="886" spans="2:10" hidden="1">
      <c r="B886" s="111" t="str">
        <f>_xlfn.XLOOKUP(C886,'In-scope Attributes'!B:B,'In-scope Attributes'!H:H,"")</f>
        <v>Sprint 3</v>
      </c>
      <c r="C886" s="135" t="s">
        <v>20046</v>
      </c>
      <c r="D886" s="135" t="s">
        <v>20045</v>
      </c>
      <c r="E886" s="135" t="s">
        <v>14616</v>
      </c>
      <c r="F886" s="135" t="s">
        <v>14615</v>
      </c>
      <c r="G886" s="18">
        <f>COUNTIFS('Golden Rulebook-CDErule level'!$E:$E,$C886,'Golden Rulebook-CDErule level'!$L:$L,G$28,'Golden Rulebook-CDErule level'!$A:$A,$B886,'Golden Rulebook-CDErule level'!$AA:$AA,"Active")</f>
        <v>1</v>
      </c>
      <c r="H886" s="18" cm="1">
        <f t="array" ref="H886">_xlfn.LET(_xlpm.ids,_xlfn._xlws.FILTER('Golden Rulebook-CDErule level'!$S$4:$S$4620,('Golden Rulebook-CDErule level'!$L$4:$L$4620=H$28)*('Golden Rulebook-CDErule level'!$A$4:$A$4620=$B886)*('Golden Rulebook-CDErule level'!$AA$4:$AA$4620="Active"),""),SUM(--ISNUMBER(SEARCH(","&amp;SUBSTITUTE(SUBSTITUTE($C886," ",""),CHAR(160),"")&amp;",",","&amp;SUBSTITUTE(SUBSTITUTE(_xlpm.ids," ",""),CHAR(160),"")&amp;","))))</f>
        <v>0</v>
      </c>
      <c r="I886" s="18">
        <f>COUNTIFS('Golden Rulebook-CDErule level'!$E:$E,$C886,'Golden Rulebook-CDErule level'!$L:$L,I$28,'Golden Rulebook-CDErule level'!$A:$A,$B886,'Golden Rulebook-CDErule level'!$AA:$AA,"Active")</f>
        <v>0</v>
      </c>
      <c r="J886" s="18">
        <f>COUNTIFS('Golden Rulebook-CDErule level'!$E:$E,$C886,'Golden Rulebook-CDErule level'!$L:$L,J$28,'Golden Rulebook-CDErule level'!$A:$A,$B886,'Golden Rulebook-CDErule level'!$AA:$AA,"Active")</f>
        <v>2</v>
      </c>
    </row>
    <row r="887" spans="2:10" hidden="1">
      <c r="B887" s="111" t="str">
        <f>_xlfn.XLOOKUP(C887,'In-scope Attributes'!B:B,'In-scope Attributes'!H:H,"")</f>
        <v>Sprint 3</v>
      </c>
      <c r="C887" s="135" t="s">
        <v>20072</v>
      </c>
      <c r="D887" s="135" t="s">
        <v>20071</v>
      </c>
      <c r="E887" s="135" t="s">
        <v>14616</v>
      </c>
      <c r="F887" s="135" t="s">
        <v>14615</v>
      </c>
      <c r="G887" s="18">
        <f>COUNTIFS('Golden Rulebook-CDErule level'!$E:$E,$C887,'Golden Rulebook-CDErule level'!$L:$L,G$28,'Golden Rulebook-CDErule level'!$A:$A,$B887,'Golden Rulebook-CDErule level'!$AA:$AA,"Active")</f>
        <v>1</v>
      </c>
      <c r="H887" s="18" cm="1">
        <f t="array" ref="H887">_xlfn.LET(_xlpm.ids,_xlfn._xlws.FILTER('Golden Rulebook-CDErule level'!$S$4:$S$4620,('Golden Rulebook-CDErule level'!$L$4:$L$4620=H$28)*('Golden Rulebook-CDErule level'!$A$4:$A$4620=$B887)*('Golden Rulebook-CDErule level'!$AA$4:$AA$4620="Active"),""),SUM(--ISNUMBER(SEARCH(","&amp;SUBSTITUTE(SUBSTITUTE($C887," ",""),CHAR(160),"")&amp;",",","&amp;SUBSTITUTE(SUBSTITUTE(_xlpm.ids," ",""),CHAR(160),"")&amp;","))))</f>
        <v>0</v>
      </c>
      <c r="I887" s="18">
        <f>COUNTIFS('Golden Rulebook-CDErule level'!$E:$E,$C887,'Golden Rulebook-CDErule level'!$L:$L,I$28,'Golden Rulebook-CDErule level'!$A:$A,$B887,'Golden Rulebook-CDErule level'!$AA:$AA,"Active")</f>
        <v>0</v>
      </c>
      <c r="J887" s="18">
        <f>COUNTIFS('Golden Rulebook-CDErule level'!$E:$E,$C887,'Golden Rulebook-CDErule level'!$L:$L,J$28,'Golden Rulebook-CDErule level'!$A:$A,$B887,'Golden Rulebook-CDErule level'!$AA:$AA,"Active")</f>
        <v>2</v>
      </c>
    </row>
    <row r="888" spans="2:10" hidden="1">
      <c r="B888" s="111" t="str">
        <f>_xlfn.XLOOKUP(C888,'In-scope Attributes'!B:B,'In-scope Attributes'!H:H,"")</f>
        <v>Sprint 3</v>
      </c>
      <c r="C888" s="135" t="s">
        <v>20098</v>
      </c>
      <c r="D888" s="135" t="s">
        <v>20097</v>
      </c>
      <c r="E888" s="135" t="s">
        <v>14616</v>
      </c>
      <c r="F888" s="135" t="s">
        <v>14615</v>
      </c>
      <c r="G888" s="18">
        <f>COUNTIFS('Golden Rulebook-CDErule level'!$E:$E,$C888,'Golden Rulebook-CDErule level'!$L:$L,G$28,'Golden Rulebook-CDErule level'!$A:$A,$B888,'Golden Rulebook-CDErule level'!$AA:$AA,"Active")</f>
        <v>1</v>
      </c>
      <c r="H888" s="18" cm="1">
        <f t="array" ref="H888">_xlfn.LET(_xlpm.ids,_xlfn._xlws.FILTER('Golden Rulebook-CDErule level'!$S$4:$S$4620,('Golden Rulebook-CDErule level'!$L$4:$L$4620=H$28)*('Golden Rulebook-CDErule level'!$A$4:$A$4620=$B888)*('Golden Rulebook-CDErule level'!$AA$4:$AA$4620="Active"),""),SUM(--ISNUMBER(SEARCH(","&amp;SUBSTITUTE(SUBSTITUTE($C888," ",""),CHAR(160),"")&amp;",",","&amp;SUBSTITUTE(SUBSTITUTE(_xlpm.ids," ",""),CHAR(160),"")&amp;","))))</f>
        <v>0</v>
      </c>
      <c r="I888" s="18">
        <f>COUNTIFS('Golden Rulebook-CDErule level'!$E:$E,$C888,'Golden Rulebook-CDErule level'!$L:$L,I$28,'Golden Rulebook-CDErule level'!$A:$A,$B888,'Golden Rulebook-CDErule level'!$AA:$AA,"Active")</f>
        <v>0</v>
      </c>
      <c r="J888" s="18">
        <f>COUNTIFS('Golden Rulebook-CDErule level'!$E:$E,$C888,'Golden Rulebook-CDErule level'!$L:$L,J$28,'Golden Rulebook-CDErule level'!$A:$A,$B888,'Golden Rulebook-CDErule level'!$AA:$AA,"Active")</f>
        <v>2</v>
      </c>
    </row>
    <row r="889" spans="2:10" hidden="1">
      <c r="B889" s="111" t="str">
        <f>_xlfn.XLOOKUP(C889,'In-scope Attributes'!B:B,'In-scope Attributes'!H:H,"")</f>
        <v>Sprint 3</v>
      </c>
      <c r="C889" s="135" t="s">
        <v>20123</v>
      </c>
      <c r="D889" s="135" t="s">
        <v>20122</v>
      </c>
      <c r="E889" s="135" t="s">
        <v>14616</v>
      </c>
      <c r="F889" s="135" t="s">
        <v>14615</v>
      </c>
      <c r="G889" s="18">
        <f>COUNTIFS('Golden Rulebook-CDErule level'!$E:$E,$C889,'Golden Rulebook-CDErule level'!$L:$L,G$28,'Golden Rulebook-CDErule level'!$A:$A,$B889,'Golden Rulebook-CDErule level'!$AA:$AA,"Active")</f>
        <v>1</v>
      </c>
      <c r="H889" s="18" cm="1">
        <f t="array" ref="H889">_xlfn.LET(_xlpm.ids,_xlfn._xlws.FILTER('Golden Rulebook-CDErule level'!$S$4:$S$4620,('Golden Rulebook-CDErule level'!$L$4:$L$4620=H$28)*('Golden Rulebook-CDErule level'!$A$4:$A$4620=$B889)*('Golden Rulebook-CDErule level'!$AA$4:$AA$4620="Active"),""),SUM(--ISNUMBER(SEARCH(","&amp;SUBSTITUTE(SUBSTITUTE($C889," ",""),CHAR(160),"")&amp;",",","&amp;SUBSTITUTE(SUBSTITUTE(_xlpm.ids," ",""),CHAR(160),"")&amp;","))))</f>
        <v>0</v>
      </c>
      <c r="I889" s="18">
        <f>COUNTIFS('Golden Rulebook-CDErule level'!$E:$E,$C889,'Golden Rulebook-CDErule level'!$L:$L,I$28,'Golden Rulebook-CDErule level'!$A:$A,$B889,'Golden Rulebook-CDErule level'!$AA:$AA,"Active")</f>
        <v>0</v>
      </c>
      <c r="J889" s="18">
        <f>COUNTIFS('Golden Rulebook-CDErule level'!$E:$E,$C889,'Golden Rulebook-CDErule level'!$L:$L,J$28,'Golden Rulebook-CDErule level'!$A:$A,$B889,'Golden Rulebook-CDErule level'!$AA:$AA,"Active")</f>
        <v>1</v>
      </c>
    </row>
    <row r="890" spans="2:10" hidden="1">
      <c r="B890" s="111" t="str">
        <f>_xlfn.XLOOKUP(C890,'In-scope Attributes'!B:B,'In-scope Attributes'!H:H,"")</f>
        <v>Sprint 3</v>
      </c>
      <c r="C890" s="135" t="s">
        <v>20140</v>
      </c>
      <c r="D890" s="135" t="s">
        <v>17602</v>
      </c>
      <c r="E890" s="135" t="s">
        <v>14616</v>
      </c>
      <c r="F890" s="135" t="s">
        <v>14615</v>
      </c>
      <c r="G890" s="18">
        <f>COUNTIFS('Golden Rulebook-CDErule level'!$E:$E,$C890,'Golden Rulebook-CDErule level'!$L:$L,G$28,'Golden Rulebook-CDErule level'!$A:$A,$B890,'Golden Rulebook-CDErule level'!$AA:$AA,"Active")</f>
        <v>1</v>
      </c>
      <c r="H890" s="18" cm="1">
        <f t="array" ref="H890">_xlfn.LET(_xlpm.ids,_xlfn._xlws.FILTER('Golden Rulebook-CDErule level'!$S$4:$S$4620,('Golden Rulebook-CDErule level'!$L$4:$L$4620=H$28)*('Golden Rulebook-CDErule level'!$A$4:$A$4620=$B890)*('Golden Rulebook-CDErule level'!$AA$4:$AA$4620="Active"),""),SUM(--ISNUMBER(SEARCH(","&amp;SUBSTITUTE(SUBSTITUTE($C890," ",""),CHAR(160),"")&amp;",",","&amp;SUBSTITUTE(SUBSTITUTE(_xlpm.ids," ",""),CHAR(160),"")&amp;","))))</f>
        <v>1</v>
      </c>
      <c r="I890" s="18">
        <f>COUNTIFS('Golden Rulebook-CDErule level'!$E:$E,$C890,'Golden Rulebook-CDErule level'!$L:$L,I$28,'Golden Rulebook-CDErule level'!$A:$A,$B890,'Golden Rulebook-CDErule level'!$AA:$AA,"Active")</f>
        <v>0</v>
      </c>
      <c r="J890" s="18">
        <f>COUNTIFS('Golden Rulebook-CDErule level'!$E:$E,$C890,'Golden Rulebook-CDErule level'!$L:$L,J$28,'Golden Rulebook-CDErule level'!$A:$A,$B890,'Golden Rulebook-CDErule level'!$AA:$AA,"Active")</f>
        <v>2</v>
      </c>
    </row>
    <row r="891" spans="2:10" hidden="1">
      <c r="B891" s="111" t="str">
        <f>_xlfn.XLOOKUP(C891,'In-scope Attributes'!B:B,'In-scope Attributes'!H:H,"")</f>
        <v>Sprint 3</v>
      </c>
      <c r="C891" s="135" t="s">
        <v>20169</v>
      </c>
      <c r="D891" s="135" t="s">
        <v>20168</v>
      </c>
      <c r="E891" s="135" t="s">
        <v>14616</v>
      </c>
      <c r="F891" s="135" t="s">
        <v>14615</v>
      </c>
      <c r="G891" s="18">
        <f>COUNTIFS('Golden Rulebook-CDErule level'!$E:$E,$C891,'Golden Rulebook-CDErule level'!$L:$L,G$28,'Golden Rulebook-CDErule level'!$A:$A,$B891,'Golden Rulebook-CDErule level'!$AA:$AA,"Active")</f>
        <v>1</v>
      </c>
      <c r="H891" s="18" cm="1">
        <f t="array" ref="H891">_xlfn.LET(_xlpm.ids,_xlfn._xlws.FILTER('Golden Rulebook-CDErule level'!$S$4:$S$4620,('Golden Rulebook-CDErule level'!$L$4:$L$4620=H$28)*('Golden Rulebook-CDErule level'!$A$4:$A$4620=$B891)*('Golden Rulebook-CDErule level'!$AA$4:$AA$4620="Active"),""),SUM(--ISNUMBER(SEARCH(","&amp;SUBSTITUTE(SUBSTITUTE($C891," ",""),CHAR(160),"")&amp;",",","&amp;SUBSTITUTE(SUBSTITUTE(_xlpm.ids," ",""),CHAR(160),"")&amp;","))))</f>
        <v>0</v>
      </c>
      <c r="I891" s="18">
        <f>COUNTIFS('Golden Rulebook-CDErule level'!$E:$E,$C891,'Golden Rulebook-CDErule level'!$L:$L,I$28,'Golden Rulebook-CDErule level'!$A:$A,$B891,'Golden Rulebook-CDErule level'!$AA:$AA,"Active")</f>
        <v>0</v>
      </c>
      <c r="J891" s="18">
        <f>COUNTIFS('Golden Rulebook-CDErule level'!$E:$E,$C891,'Golden Rulebook-CDErule level'!$L:$L,J$28,'Golden Rulebook-CDErule level'!$A:$A,$B891,'Golden Rulebook-CDErule level'!$AA:$AA,"Active")</f>
        <v>1</v>
      </c>
    </row>
    <row r="892" spans="2:10" hidden="1">
      <c r="B892" s="111" t="str">
        <f>_xlfn.XLOOKUP(C892,'In-scope Attributes'!B:B,'In-scope Attributes'!H:H,"")</f>
        <v>Sprint 3</v>
      </c>
      <c r="C892" s="135" t="s">
        <v>20186</v>
      </c>
      <c r="D892" s="135" t="s">
        <v>52</v>
      </c>
      <c r="E892" s="135" t="s">
        <v>14616</v>
      </c>
      <c r="F892" s="135" t="s">
        <v>14615</v>
      </c>
      <c r="G892" s="18">
        <f>COUNTIFS('Golden Rulebook-CDErule level'!$E:$E,$C892,'Golden Rulebook-CDErule level'!$L:$L,G$28,'Golden Rulebook-CDErule level'!$A:$A,$B892,'Golden Rulebook-CDErule level'!$AA:$AA,"Active")</f>
        <v>1</v>
      </c>
      <c r="H892" s="18" cm="1">
        <f t="array" ref="H892">_xlfn.LET(_xlpm.ids,_xlfn._xlws.FILTER('Golden Rulebook-CDErule level'!$S$4:$S$4620,('Golden Rulebook-CDErule level'!$L$4:$L$4620=H$28)*('Golden Rulebook-CDErule level'!$A$4:$A$4620=$B892)*('Golden Rulebook-CDErule level'!$AA$4:$AA$4620="Active"),""),SUM(--ISNUMBER(SEARCH(","&amp;SUBSTITUTE(SUBSTITUTE($C892," ",""),CHAR(160),"")&amp;",",","&amp;SUBSTITUTE(SUBSTITUTE(_xlpm.ids," ",""),CHAR(160),"")&amp;","))))</f>
        <v>0</v>
      </c>
      <c r="I892" s="18">
        <f>COUNTIFS('Golden Rulebook-CDErule level'!$E:$E,$C892,'Golden Rulebook-CDErule level'!$L:$L,I$28,'Golden Rulebook-CDErule level'!$A:$A,$B892,'Golden Rulebook-CDErule level'!$AA:$AA,"Active")</f>
        <v>0</v>
      </c>
      <c r="J892" s="18">
        <f>COUNTIFS('Golden Rulebook-CDErule level'!$E:$E,$C892,'Golden Rulebook-CDErule level'!$L:$L,J$28,'Golden Rulebook-CDErule level'!$A:$A,$B892,'Golden Rulebook-CDErule level'!$AA:$AA,"Active")</f>
        <v>3</v>
      </c>
    </row>
    <row r="893" spans="2:10" hidden="1">
      <c r="B893" s="111" t="str">
        <f>_xlfn.XLOOKUP(C893,'In-scope Attributes'!B:B,'In-scope Attributes'!H:H,"")</f>
        <v>Sprint 3</v>
      </c>
      <c r="C893" s="135" t="s">
        <v>20215</v>
      </c>
      <c r="D893" s="135" t="s">
        <v>18129</v>
      </c>
      <c r="E893" s="135" t="s">
        <v>14616</v>
      </c>
      <c r="F893" s="135" t="s">
        <v>14615</v>
      </c>
      <c r="G893" s="18">
        <f>COUNTIFS('Golden Rulebook-CDErule level'!$E:$E,$C893,'Golden Rulebook-CDErule level'!$L:$L,G$28,'Golden Rulebook-CDErule level'!$A:$A,$B893,'Golden Rulebook-CDErule level'!$AA:$AA,"Active")</f>
        <v>1</v>
      </c>
      <c r="H893" s="18" cm="1">
        <f t="array" ref="H893">_xlfn.LET(_xlpm.ids,_xlfn._xlws.FILTER('Golden Rulebook-CDErule level'!$S$4:$S$4620,('Golden Rulebook-CDErule level'!$L$4:$L$4620=H$28)*('Golden Rulebook-CDErule level'!$A$4:$A$4620=$B893)*('Golden Rulebook-CDErule level'!$AA$4:$AA$4620="Active"),""),SUM(--ISNUMBER(SEARCH(","&amp;SUBSTITUTE(SUBSTITUTE($C893," ",""),CHAR(160),"")&amp;",",","&amp;SUBSTITUTE(SUBSTITUTE(_xlpm.ids," ",""),CHAR(160),"")&amp;","))))</f>
        <v>1</v>
      </c>
      <c r="I893" s="18">
        <f>COUNTIFS('Golden Rulebook-CDErule level'!$E:$E,$C893,'Golden Rulebook-CDErule level'!$L:$L,I$28,'Golden Rulebook-CDErule level'!$A:$A,$B893,'Golden Rulebook-CDErule level'!$AA:$AA,"Active")</f>
        <v>0</v>
      </c>
      <c r="J893" s="18">
        <f>COUNTIFS('Golden Rulebook-CDErule level'!$E:$E,$C893,'Golden Rulebook-CDErule level'!$L:$L,J$28,'Golden Rulebook-CDErule level'!$A:$A,$B893,'Golden Rulebook-CDErule level'!$AA:$AA,"Active")</f>
        <v>2</v>
      </c>
    </row>
    <row r="894" spans="2:10" hidden="1">
      <c r="B894" s="111" t="str">
        <f>_xlfn.XLOOKUP(C894,'In-scope Attributes'!B:B,'In-scope Attributes'!H:H,"")</f>
        <v>Sprint 3</v>
      </c>
      <c r="C894" s="135" t="s">
        <v>20236</v>
      </c>
      <c r="D894" s="135" t="s">
        <v>20235</v>
      </c>
      <c r="E894" s="135" t="s">
        <v>14616</v>
      </c>
      <c r="F894" s="135" t="s">
        <v>14615</v>
      </c>
      <c r="G894" s="18">
        <f>COUNTIFS('Golden Rulebook-CDErule level'!$E:$E,$C894,'Golden Rulebook-CDErule level'!$L:$L,G$28,'Golden Rulebook-CDErule level'!$A:$A,$B894,'Golden Rulebook-CDErule level'!$AA:$AA,"Active")</f>
        <v>1</v>
      </c>
      <c r="H894" s="18" cm="1">
        <f t="array" ref="H894">_xlfn.LET(_xlpm.ids,_xlfn._xlws.FILTER('Golden Rulebook-CDErule level'!$S$4:$S$4620,('Golden Rulebook-CDErule level'!$L$4:$L$4620=H$28)*('Golden Rulebook-CDErule level'!$A$4:$A$4620=$B894)*('Golden Rulebook-CDErule level'!$AA$4:$AA$4620="Active"),""),SUM(--ISNUMBER(SEARCH(","&amp;SUBSTITUTE(SUBSTITUTE($C894," ",""),CHAR(160),"")&amp;",",","&amp;SUBSTITUTE(SUBSTITUTE(_xlpm.ids," ",""),CHAR(160),"")&amp;","))))</f>
        <v>0</v>
      </c>
      <c r="I894" s="18">
        <f>COUNTIFS('Golden Rulebook-CDErule level'!$E:$E,$C894,'Golden Rulebook-CDErule level'!$L:$L,I$28,'Golden Rulebook-CDErule level'!$A:$A,$B894,'Golden Rulebook-CDErule level'!$AA:$AA,"Active")</f>
        <v>0</v>
      </c>
      <c r="J894" s="18">
        <f>COUNTIFS('Golden Rulebook-CDErule level'!$E:$E,$C894,'Golden Rulebook-CDErule level'!$L:$L,J$28,'Golden Rulebook-CDErule level'!$A:$A,$B894,'Golden Rulebook-CDErule level'!$AA:$AA,"Active")</f>
        <v>2</v>
      </c>
    </row>
    <row r="895" spans="2:10" hidden="1">
      <c r="B895" s="111" t="str">
        <f>_xlfn.XLOOKUP(C895,'In-scope Attributes'!B:B,'In-scope Attributes'!H:H,"")</f>
        <v>Sprint 3</v>
      </c>
      <c r="C895" s="135" t="s">
        <v>20261</v>
      </c>
      <c r="D895" s="135" t="s">
        <v>18238</v>
      </c>
      <c r="E895" s="135" t="s">
        <v>14616</v>
      </c>
      <c r="F895" s="135" t="s">
        <v>14615</v>
      </c>
      <c r="G895" s="18">
        <f>COUNTIFS('Golden Rulebook-CDErule level'!$E:$E,$C895,'Golden Rulebook-CDErule level'!$L:$L,G$28,'Golden Rulebook-CDErule level'!$A:$A,$B895,'Golden Rulebook-CDErule level'!$AA:$AA,"Active")</f>
        <v>1</v>
      </c>
      <c r="H895" s="18" cm="1">
        <f t="array" ref="H895">_xlfn.LET(_xlpm.ids,_xlfn._xlws.FILTER('Golden Rulebook-CDErule level'!$S$4:$S$4620,('Golden Rulebook-CDErule level'!$L$4:$L$4620=H$28)*('Golden Rulebook-CDErule level'!$A$4:$A$4620=$B895)*('Golden Rulebook-CDErule level'!$AA$4:$AA$4620="Active"),""),SUM(--ISNUMBER(SEARCH(","&amp;SUBSTITUTE(SUBSTITUTE($C895," ",""),CHAR(160),"")&amp;",",","&amp;SUBSTITUTE(SUBSTITUTE(_xlpm.ids," ",""),CHAR(160),"")&amp;","))))</f>
        <v>0</v>
      </c>
      <c r="I895" s="18">
        <f>COUNTIFS('Golden Rulebook-CDErule level'!$E:$E,$C895,'Golden Rulebook-CDErule level'!$L:$L,I$28,'Golden Rulebook-CDErule level'!$A:$A,$B895,'Golden Rulebook-CDErule level'!$AA:$AA,"Active")</f>
        <v>0</v>
      </c>
      <c r="J895" s="18">
        <f>COUNTIFS('Golden Rulebook-CDErule level'!$E:$E,$C895,'Golden Rulebook-CDErule level'!$L:$L,J$28,'Golden Rulebook-CDErule level'!$A:$A,$B895,'Golden Rulebook-CDErule level'!$AA:$AA,"Active")</f>
        <v>3</v>
      </c>
    </row>
    <row r="896" spans="2:10" hidden="1">
      <c r="B896" s="111" t="str">
        <f>_xlfn.XLOOKUP(C896,'In-scope Attributes'!B:B,'In-scope Attributes'!H:H,"")</f>
        <v>Sprint 3</v>
      </c>
      <c r="C896" s="135" t="s">
        <v>20292</v>
      </c>
      <c r="D896" s="135" t="s">
        <v>20291</v>
      </c>
      <c r="E896" s="135" t="s">
        <v>14616</v>
      </c>
      <c r="F896" s="135" t="s">
        <v>14615</v>
      </c>
      <c r="G896" s="18">
        <f>COUNTIFS('Golden Rulebook-CDErule level'!$E:$E,$C896,'Golden Rulebook-CDErule level'!$L:$L,G$28,'Golden Rulebook-CDErule level'!$A:$A,$B896,'Golden Rulebook-CDErule level'!$AA:$AA,"Active")</f>
        <v>1</v>
      </c>
      <c r="H896" s="18" cm="1">
        <f t="array" ref="H896">_xlfn.LET(_xlpm.ids,_xlfn._xlws.FILTER('Golden Rulebook-CDErule level'!$S$4:$S$4620,('Golden Rulebook-CDErule level'!$L$4:$L$4620=H$28)*('Golden Rulebook-CDErule level'!$A$4:$A$4620=$B896)*('Golden Rulebook-CDErule level'!$AA$4:$AA$4620="Active"),""),SUM(--ISNUMBER(SEARCH(","&amp;SUBSTITUTE(SUBSTITUTE($C896," ",""),CHAR(160),"")&amp;",",","&amp;SUBSTITUTE(SUBSTITUTE(_xlpm.ids," ",""),CHAR(160),"")&amp;","))))</f>
        <v>1</v>
      </c>
      <c r="I896" s="18">
        <f>COUNTIFS('Golden Rulebook-CDErule level'!$E:$E,$C896,'Golden Rulebook-CDErule level'!$L:$L,I$28,'Golden Rulebook-CDErule level'!$A:$A,$B896,'Golden Rulebook-CDErule level'!$AA:$AA,"Active")</f>
        <v>0</v>
      </c>
      <c r="J896" s="18">
        <f>COUNTIFS('Golden Rulebook-CDErule level'!$E:$E,$C896,'Golden Rulebook-CDErule level'!$L:$L,J$28,'Golden Rulebook-CDErule level'!$A:$A,$B896,'Golden Rulebook-CDErule level'!$AA:$AA,"Active")</f>
        <v>2</v>
      </c>
    </row>
    <row r="897" spans="2:10" hidden="1">
      <c r="B897" s="111" t="str">
        <f>_xlfn.XLOOKUP(C897,'In-scope Attributes'!B:B,'In-scope Attributes'!H:H,"")</f>
        <v>Sprint 3</v>
      </c>
      <c r="C897" s="135" t="s">
        <v>20318</v>
      </c>
      <c r="D897" s="135" t="s">
        <v>20317</v>
      </c>
      <c r="E897" s="135" t="s">
        <v>14616</v>
      </c>
      <c r="F897" s="135" t="s">
        <v>14615</v>
      </c>
      <c r="G897" s="18">
        <f>COUNTIFS('Golden Rulebook-CDErule level'!$E:$E,$C897,'Golden Rulebook-CDErule level'!$L:$L,G$28,'Golden Rulebook-CDErule level'!$A:$A,$B897,'Golden Rulebook-CDErule level'!$AA:$AA,"Active")</f>
        <v>1</v>
      </c>
      <c r="H897" s="18" cm="1">
        <f t="array" ref="H897">_xlfn.LET(_xlpm.ids,_xlfn._xlws.FILTER('Golden Rulebook-CDErule level'!$S$4:$S$4620,('Golden Rulebook-CDErule level'!$L$4:$L$4620=H$28)*('Golden Rulebook-CDErule level'!$A$4:$A$4620=$B897)*('Golden Rulebook-CDErule level'!$AA$4:$AA$4620="Active"),""),SUM(--ISNUMBER(SEARCH(","&amp;SUBSTITUTE(SUBSTITUTE($C897," ",""),CHAR(160),"")&amp;",",","&amp;SUBSTITUTE(SUBSTITUTE(_xlpm.ids," ",""),CHAR(160),"")&amp;","))))</f>
        <v>1</v>
      </c>
      <c r="I897" s="18">
        <f>COUNTIFS('Golden Rulebook-CDErule level'!$E:$E,$C897,'Golden Rulebook-CDErule level'!$L:$L,I$28,'Golden Rulebook-CDErule level'!$A:$A,$B897,'Golden Rulebook-CDErule level'!$AA:$AA,"Active")</f>
        <v>0</v>
      </c>
      <c r="J897" s="18">
        <f>COUNTIFS('Golden Rulebook-CDErule level'!$E:$E,$C897,'Golden Rulebook-CDErule level'!$L:$L,J$28,'Golden Rulebook-CDErule level'!$A:$A,$B897,'Golden Rulebook-CDErule level'!$AA:$AA,"Active")</f>
        <v>2</v>
      </c>
    </row>
    <row r="898" spans="2:10" hidden="1">
      <c r="B898" s="111" t="str">
        <f>_xlfn.XLOOKUP(C898,'In-scope Attributes'!B:B,'In-scope Attributes'!H:H,"")</f>
        <v>Sprint 3</v>
      </c>
      <c r="C898" s="135" t="s">
        <v>20344</v>
      </c>
      <c r="D898" s="135" t="s">
        <v>20343</v>
      </c>
      <c r="E898" s="135" t="s">
        <v>14616</v>
      </c>
      <c r="F898" s="135" t="s">
        <v>14615</v>
      </c>
      <c r="G898" s="18">
        <f>COUNTIFS('Golden Rulebook-CDErule level'!$E:$E,$C898,'Golden Rulebook-CDErule level'!$L:$L,G$28,'Golden Rulebook-CDErule level'!$A:$A,$B898,'Golden Rulebook-CDErule level'!$AA:$AA,"Active")</f>
        <v>1</v>
      </c>
      <c r="H898" s="18" cm="1">
        <f t="array" ref="H898">_xlfn.LET(_xlpm.ids,_xlfn._xlws.FILTER('Golden Rulebook-CDErule level'!$S$4:$S$4620,('Golden Rulebook-CDErule level'!$L$4:$L$4620=H$28)*('Golden Rulebook-CDErule level'!$A$4:$A$4620=$B898)*('Golden Rulebook-CDErule level'!$AA$4:$AA$4620="Active"),""),SUM(--ISNUMBER(SEARCH(","&amp;SUBSTITUTE(SUBSTITUTE($C898," ",""),CHAR(160),"")&amp;",",","&amp;SUBSTITUTE(SUBSTITUTE(_xlpm.ids," ",""),CHAR(160),"")&amp;","))))</f>
        <v>0</v>
      </c>
      <c r="I898" s="18">
        <f>COUNTIFS('Golden Rulebook-CDErule level'!$E:$E,$C898,'Golden Rulebook-CDErule level'!$L:$L,I$28,'Golden Rulebook-CDErule level'!$A:$A,$B898,'Golden Rulebook-CDErule level'!$AA:$AA,"Active")</f>
        <v>0</v>
      </c>
      <c r="J898" s="18">
        <f>COUNTIFS('Golden Rulebook-CDErule level'!$E:$E,$C898,'Golden Rulebook-CDErule level'!$L:$L,J$28,'Golden Rulebook-CDErule level'!$A:$A,$B898,'Golden Rulebook-CDErule level'!$AA:$AA,"Active")</f>
        <v>3</v>
      </c>
    </row>
    <row r="899" spans="2:10" hidden="1">
      <c r="B899" s="111" t="str">
        <f>_xlfn.XLOOKUP(C899,'In-scope Attributes'!B:B,'In-scope Attributes'!H:H,"")</f>
        <v>Sprint 3</v>
      </c>
      <c r="C899" s="135" t="s">
        <v>20378</v>
      </c>
      <c r="D899" s="135" t="s">
        <v>20377</v>
      </c>
      <c r="E899" s="135" t="s">
        <v>14616</v>
      </c>
      <c r="F899" s="135" t="s">
        <v>14615</v>
      </c>
      <c r="G899" s="18">
        <f>COUNTIFS('Golden Rulebook-CDErule level'!$E:$E,$C899,'Golden Rulebook-CDErule level'!$L:$L,G$28,'Golden Rulebook-CDErule level'!$A:$A,$B899,'Golden Rulebook-CDErule level'!$AA:$AA,"Active")</f>
        <v>1</v>
      </c>
      <c r="H899" s="18" cm="1">
        <f t="array" ref="H899">_xlfn.LET(_xlpm.ids,_xlfn._xlws.FILTER('Golden Rulebook-CDErule level'!$S$4:$S$4620,('Golden Rulebook-CDErule level'!$L$4:$L$4620=H$28)*('Golden Rulebook-CDErule level'!$A$4:$A$4620=$B899)*('Golden Rulebook-CDErule level'!$AA$4:$AA$4620="Active"),""),SUM(--ISNUMBER(SEARCH(","&amp;SUBSTITUTE(SUBSTITUTE($C899," ",""),CHAR(160),"")&amp;",",","&amp;SUBSTITUTE(SUBSTITUTE(_xlpm.ids," ",""),CHAR(160),"")&amp;","))))</f>
        <v>0</v>
      </c>
      <c r="I899" s="18">
        <f>COUNTIFS('Golden Rulebook-CDErule level'!$E:$E,$C899,'Golden Rulebook-CDErule level'!$L:$L,I$28,'Golden Rulebook-CDErule level'!$A:$A,$B899,'Golden Rulebook-CDErule level'!$AA:$AA,"Active")</f>
        <v>0</v>
      </c>
      <c r="J899" s="18">
        <f>COUNTIFS('Golden Rulebook-CDErule level'!$E:$E,$C899,'Golden Rulebook-CDErule level'!$L:$L,J$28,'Golden Rulebook-CDErule level'!$A:$A,$B899,'Golden Rulebook-CDErule level'!$AA:$AA,"Active")</f>
        <v>2</v>
      </c>
    </row>
    <row r="900" spans="2:10" hidden="1">
      <c r="B900" s="111" t="str">
        <f>_xlfn.XLOOKUP(C900,'In-scope Attributes'!B:B,'In-scope Attributes'!H:H,"")</f>
        <v>Sprint 3</v>
      </c>
      <c r="C900" s="135" t="s">
        <v>20404</v>
      </c>
      <c r="D900" s="135" t="s">
        <v>20403</v>
      </c>
      <c r="E900" s="135" t="s">
        <v>14616</v>
      </c>
      <c r="F900" s="135" t="s">
        <v>14615</v>
      </c>
      <c r="G900" s="18">
        <f>COUNTIFS('Golden Rulebook-CDErule level'!$E:$E,$C900,'Golden Rulebook-CDErule level'!$L:$L,G$28,'Golden Rulebook-CDErule level'!$A:$A,$B900,'Golden Rulebook-CDErule level'!$AA:$AA,"Active")</f>
        <v>1</v>
      </c>
      <c r="H900" s="18" cm="1">
        <f t="array" ref="H900">_xlfn.LET(_xlpm.ids,_xlfn._xlws.FILTER('Golden Rulebook-CDErule level'!$S$4:$S$4620,('Golden Rulebook-CDErule level'!$L$4:$L$4620=H$28)*('Golden Rulebook-CDErule level'!$A$4:$A$4620=$B900)*('Golden Rulebook-CDErule level'!$AA$4:$AA$4620="Active"),""),SUM(--ISNUMBER(SEARCH(","&amp;SUBSTITUTE(SUBSTITUTE($C900," ",""),CHAR(160),"")&amp;",",","&amp;SUBSTITUTE(SUBSTITUTE(_xlpm.ids," ",""),CHAR(160),"")&amp;","))))</f>
        <v>1</v>
      </c>
      <c r="I900" s="18">
        <f>COUNTIFS('Golden Rulebook-CDErule level'!$E:$E,$C900,'Golden Rulebook-CDErule level'!$L:$L,I$28,'Golden Rulebook-CDErule level'!$A:$A,$B900,'Golden Rulebook-CDErule level'!$AA:$AA,"Active")</f>
        <v>0</v>
      </c>
      <c r="J900" s="18">
        <f>COUNTIFS('Golden Rulebook-CDErule level'!$E:$E,$C900,'Golden Rulebook-CDErule level'!$L:$L,J$28,'Golden Rulebook-CDErule level'!$A:$A,$B900,'Golden Rulebook-CDErule level'!$AA:$AA,"Active")</f>
        <v>2</v>
      </c>
    </row>
    <row r="901" spans="2:10" hidden="1">
      <c r="B901" s="111" t="str">
        <f>_xlfn.XLOOKUP(C901,'In-scope Attributes'!B:B,'In-scope Attributes'!H:H,"")</f>
        <v>Sprint 3</v>
      </c>
      <c r="C901" s="135" t="s">
        <v>20443</v>
      </c>
      <c r="D901" s="135" t="s">
        <v>20442</v>
      </c>
      <c r="E901" s="135" t="s">
        <v>14616</v>
      </c>
      <c r="F901" s="135" t="s">
        <v>14615</v>
      </c>
      <c r="G901" s="18">
        <f>COUNTIFS('Golden Rulebook-CDErule level'!$E:$E,$C901,'Golden Rulebook-CDErule level'!$L:$L,G$28,'Golden Rulebook-CDErule level'!$A:$A,$B901,'Golden Rulebook-CDErule level'!$AA:$AA,"Active")</f>
        <v>1</v>
      </c>
      <c r="H901" s="18" cm="1">
        <f t="array" ref="H901">_xlfn.LET(_xlpm.ids,_xlfn._xlws.FILTER('Golden Rulebook-CDErule level'!$S$4:$S$4620,('Golden Rulebook-CDErule level'!$L$4:$L$4620=H$28)*('Golden Rulebook-CDErule level'!$A$4:$A$4620=$B901)*('Golden Rulebook-CDErule level'!$AA$4:$AA$4620="Active"),""),SUM(--ISNUMBER(SEARCH(","&amp;SUBSTITUTE(SUBSTITUTE($C901," ",""),CHAR(160),"")&amp;",",","&amp;SUBSTITUTE(SUBSTITUTE(_xlpm.ids," ",""),CHAR(160),"")&amp;","))))</f>
        <v>0</v>
      </c>
      <c r="I901" s="18">
        <f>COUNTIFS('Golden Rulebook-CDErule level'!$E:$E,$C901,'Golden Rulebook-CDErule level'!$L:$L,I$28,'Golden Rulebook-CDErule level'!$A:$A,$B901,'Golden Rulebook-CDErule level'!$AA:$AA,"Active")</f>
        <v>0</v>
      </c>
      <c r="J901" s="18">
        <f>COUNTIFS('Golden Rulebook-CDErule level'!$E:$E,$C901,'Golden Rulebook-CDErule level'!$L:$L,J$28,'Golden Rulebook-CDErule level'!$A:$A,$B901,'Golden Rulebook-CDErule level'!$AA:$AA,"Active")</f>
        <v>3</v>
      </c>
    </row>
    <row r="902" spans="2:10" hidden="1">
      <c r="B902" s="111" t="str">
        <f>_xlfn.XLOOKUP(C902,'In-scope Attributes'!B:B,'In-scope Attributes'!H:H,"")</f>
        <v>Sprint 3</v>
      </c>
      <c r="C902" s="135" t="s">
        <v>20476</v>
      </c>
      <c r="D902" s="135" t="s">
        <v>20475</v>
      </c>
      <c r="E902" s="135" t="s">
        <v>14616</v>
      </c>
      <c r="F902" s="135" t="s">
        <v>14615</v>
      </c>
      <c r="G902" s="18">
        <f>COUNTIFS('Golden Rulebook-CDErule level'!$E:$E,$C902,'Golden Rulebook-CDErule level'!$L:$L,G$28,'Golden Rulebook-CDErule level'!$A:$A,$B902,'Golden Rulebook-CDErule level'!$AA:$AA,"Active")</f>
        <v>1</v>
      </c>
      <c r="H902" s="18" cm="1">
        <f t="array" ref="H902">_xlfn.LET(_xlpm.ids,_xlfn._xlws.FILTER('Golden Rulebook-CDErule level'!$S$4:$S$4620,('Golden Rulebook-CDErule level'!$L$4:$L$4620=H$28)*('Golden Rulebook-CDErule level'!$A$4:$A$4620=$B902)*('Golden Rulebook-CDErule level'!$AA$4:$AA$4620="Active"),""),SUM(--ISNUMBER(SEARCH(","&amp;SUBSTITUTE(SUBSTITUTE($C902," ",""),CHAR(160),"")&amp;",",","&amp;SUBSTITUTE(SUBSTITUTE(_xlpm.ids," ",""),CHAR(160),"")&amp;","))))</f>
        <v>1</v>
      </c>
      <c r="I902" s="18">
        <f>COUNTIFS('Golden Rulebook-CDErule level'!$E:$E,$C902,'Golden Rulebook-CDErule level'!$L:$L,I$28,'Golden Rulebook-CDErule level'!$A:$A,$B902,'Golden Rulebook-CDErule level'!$AA:$AA,"Active")</f>
        <v>0</v>
      </c>
      <c r="J902" s="18">
        <f>COUNTIFS('Golden Rulebook-CDErule level'!$E:$E,$C902,'Golden Rulebook-CDErule level'!$L:$L,J$28,'Golden Rulebook-CDErule level'!$A:$A,$B902,'Golden Rulebook-CDErule level'!$AA:$AA,"Active")</f>
        <v>2</v>
      </c>
    </row>
    <row r="903" spans="2:10" hidden="1">
      <c r="B903" s="111" t="str">
        <f>_xlfn.XLOOKUP(C903,'In-scope Attributes'!B:B,'In-scope Attributes'!H:H,"")</f>
        <v>Sprint 3</v>
      </c>
      <c r="C903" s="135" t="s">
        <v>20509</v>
      </c>
      <c r="D903" s="135" t="s">
        <v>20508</v>
      </c>
      <c r="E903" s="135" t="s">
        <v>14616</v>
      </c>
      <c r="F903" s="135" t="s">
        <v>14615</v>
      </c>
      <c r="G903" s="18">
        <f>COUNTIFS('Golden Rulebook-CDErule level'!$E:$E,$C903,'Golden Rulebook-CDErule level'!$L:$L,G$28,'Golden Rulebook-CDErule level'!$A:$A,$B903,'Golden Rulebook-CDErule level'!$AA:$AA,"Active")</f>
        <v>1</v>
      </c>
      <c r="H903" s="18" cm="1">
        <f t="array" ref="H903">_xlfn.LET(_xlpm.ids,_xlfn._xlws.FILTER('Golden Rulebook-CDErule level'!$S$4:$S$4620,('Golden Rulebook-CDErule level'!$L$4:$L$4620=H$28)*('Golden Rulebook-CDErule level'!$A$4:$A$4620=$B903)*('Golden Rulebook-CDErule level'!$AA$4:$AA$4620="Active"),""),SUM(--ISNUMBER(SEARCH(","&amp;SUBSTITUTE(SUBSTITUTE($C903," ",""),CHAR(160),"")&amp;",",","&amp;SUBSTITUTE(SUBSTITUTE(_xlpm.ids," ",""),CHAR(160),"")&amp;","))))</f>
        <v>0</v>
      </c>
      <c r="I903" s="18">
        <f>COUNTIFS('Golden Rulebook-CDErule level'!$E:$E,$C903,'Golden Rulebook-CDErule level'!$L:$L,I$28,'Golden Rulebook-CDErule level'!$A:$A,$B903,'Golden Rulebook-CDErule level'!$AA:$AA,"Active")</f>
        <v>0</v>
      </c>
      <c r="J903" s="18">
        <f>COUNTIFS('Golden Rulebook-CDErule level'!$E:$E,$C903,'Golden Rulebook-CDErule level'!$L:$L,J$28,'Golden Rulebook-CDErule level'!$A:$A,$B903,'Golden Rulebook-CDErule level'!$AA:$AA,"Active")</f>
        <v>2</v>
      </c>
    </row>
    <row r="904" spans="2:10" hidden="1">
      <c r="B904" s="111" t="str">
        <f>_xlfn.XLOOKUP(C904,'In-scope Attributes'!B:B,'In-scope Attributes'!H:H,"")</f>
        <v>Sprint 3</v>
      </c>
      <c r="C904" s="135" t="s">
        <v>20534</v>
      </c>
      <c r="D904" s="135" t="s">
        <v>20533</v>
      </c>
      <c r="E904" s="135" t="s">
        <v>14616</v>
      </c>
      <c r="F904" s="135" t="s">
        <v>14615</v>
      </c>
      <c r="G904" s="18">
        <f>COUNTIFS('Golden Rulebook-CDErule level'!$E:$E,$C904,'Golden Rulebook-CDErule level'!$L:$L,G$28,'Golden Rulebook-CDErule level'!$A:$A,$B904,'Golden Rulebook-CDErule level'!$AA:$AA,"Active")</f>
        <v>1</v>
      </c>
      <c r="H904" s="18" cm="1">
        <f t="array" ref="H904">_xlfn.LET(_xlpm.ids,_xlfn._xlws.FILTER('Golden Rulebook-CDErule level'!$S$4:$S$4620,('Golden Rulebook-CDErule level'!$L$4:$L$4620=H$28)*('Golden Rulebook-CDErule level'!$A$4:$A$4620=$B904)*('Golden Rulebook-CDErule level'!$AA$4:$AA$4620="Active"),""),SUM(--ISNUMBER(SEARCH(","&amp;SUBSTITUTE(SUBSTITUTE($C904," ",""),CHAR(160),"")&amp;",",","&amp;SUBSTITUTE(SUBSTITUTE(_xlpm.ids," ",""),CHAR(160),"")&amp;","))))</f>
        <v>0</v>
      </c>
      <c r="I904" s="18">
        <f>COUNTIFS('Golden Rulebook-CDErule level'!$E:$E,$C904,'Golden Rulebook-CDErule level'!$L:$L,I$28,'Golden Rulebook-CDErule level'!$A:$A,$B904,'Golden Rulebook-CDErule level'!$AA:$AA,"Active")</f>
        <v>0</v>
      </c>
      <c r="J904" s="18">
        <f>COUNTIFS('Golden Rulebook-CDErule level'!$E:$E,$C904,'Golden Rulebook-CDErule level'!$L:$L,J$28,'Golden Rulebook-CDErule level'!$A:$A,$B904,'Golden Rulebook-CDErule level'!$AA:$AA,"Active")</f>
        <v>3</v>
      </c>
    </row>
    <row r="905" spans="2:10" hidden="1">
      <c r="B905" s="111" t="str">
        <f>_xlfn.XLOOKUP(C905,'In-scope Attributes'!B:B,'In-scope Attributes'!H:H,"")</f>
        <v>Sprint 3</v>
      </c>
      <c r="C905" s="135" t="s">
        <v>20567</v>
      </c>
      <c r="D905" s="135" t="s">
        <v>20566</v>
      </c>
      <c r="E905" s="135" t="s">
        <v>14616</v>
      </c>
      <c r="F905" s="135" t="s">
        <v>14615</v>
      </c>
      <c r="G905" s="18">
        <f>COUNTIFS('Golden Rulebook-CDErule level'!$E:$E,$C905,'Golden Rulebook-CDErule level'!$L:$L,G$28,'Golden Rulebook-CDErule level'!$A:$A,$B905,'Golden Rulebook-CDErule level'!$AA:$AA,"Active")</f>
        <v>1</v>
      </c>
      <c r="H905" s="18" cm="1">
        <f t="array" ref="H905">_xlfn.LET(_xlpm.ids,_xlfn._xlws.FILTER('Golden Rulebook-CDErule level'!$S$4:$S$4620,('Golden Rulebook-CDErule level'!$L$4:$L$4620=H$28)*('Golden Rulebook-CDErule level'!$A$4:$A$4620=$B905)*('Golden Rulebook-CDErule level'!$AA$4:$AA$4620="Active"),""),SUM(--ISNUMBER(SEARCH(","&amp;SUBSTITUTE(SUBSTITUTE($C905," ",""),CHAR(160),"")&amp;",",","&amp;SUBSTITUTE(SUBSTITUTE(_xlpm.ids," ",""),CHAR(160),"")&amp;","))))</f>
        <v>0</v>
      </c>
      <c r="I905" s="18">
        <f>COUNTIFS('Golden Rulebook-CDErule level'!$E:$E,$C905,'Golden Rulebook-CDErule level'!$L:$L,I$28,'Golden Rulebook-CDErule level'!$A:$A,$B905,'Golden Rulebook-CDErule level'!$AA:$AA,"Active")</f>
        <v>0</v>
      </c>
      <c r="J905" s="18">
        <f>COUNTIFS('Golden Rulebook-CDErule level'!$E:$E,$C905,'Golden Rulebook-CDErule level'!$L:$L,J$28,'Golden Rulebook-CDErule level'!$A:$A,$B905,'Golden Rulebook-CDErule level'!$AA:$AA,"Active")</f>
        <v>3</v>
      </c>
    </row>
    <row r="906" spans="2:10" hidden="1">
      <c r="B906" s="111" t="str">
        <f>_xlfn.XLOOKUP(C906,'In-scope Attributes'!B:B,'In-scope Attributes'!H:H,"")</f>
        <v>Sprint 3</v>
      </c>
      <c r="C906" s="135" t="s">
        <v>20600</v>
      </c>
      <c r="D906" s="135" t="s">
        <v>17568</v>
      </c>
      <c r="E906" s="135" t="s">
        <v>14616</v>
      </c>
      <c r="F906" s="135" t="s">
        <v>14615</v>
      </c>
      <c r="G906" s="18">
        <f>COUNTIFS('Golden Rulebook-CDErule level'!$E:$E,$C906,'Golden Rulebook-CDErule level'!$L:$L,G$28,'Golden Rulebook-CDErule level'!$A:$A,$B906,'Golden Rulebook-CDErule level'!$AA:$AA,"Active")</f>
        <v>1</v>
      </c>
      <c r="H906" s="18" cm="1">
        <f t="array" ref="H906">_xlfn.LET(_xlpm.ids,_xlfn._xlws.FILTER('Golden Rulebook-CDErule level'!$S$4:$S$4620,('Golden Rulebook-CDErule level'!$L$4:$L$4620=H$28)*('Golden Rulebook-CDErule level'!$A$4:$A$4620=$B906)*('Golden Rulebook-CDErule level'!$AA$4:$AA$4620="Active"),""),SUM(--ISNUMBER(SEARCH(","&amp;SUBSTITUTE(SUBSTITUTE($C906," ",""),CHAR(160),"")&amp;",",","&amp;SUBSTITUTE(SUBSTITUTE(_xlpm.ids," ",""),CHAR(160),"")&amp;","))))</f>
        <v>0</v>
      </c>
      <c r="I906" s="18">
        <f>COUNTIFS('Golden Rulebook-CDErule level'!$E:$E,$C906,'Golden Rulebook-CDErule level'!$L:$L,I$28,'Golden Rulebook-CDErule level'!$A:$A,$B906,'Golden Rulebook-CDErule level'!$AA:$AA,"Active")</f>
        <v>0</v>
      </c>
      <c r="J906" s="18">
        <f>COUNTIFS('Golden Rulebook-CDErule level'!$E:$E,$C906,'Golden Rulebook-CDErule level'!$L:$L,J$28,'Golden Rulebook-CDErule level'!$A:$A,$B906,'Golden Rulebook-CDErule level'!$AA:$AA,"Active")</f>
        <v>3</v>
      </c>
    </row>
    <row r="907" spans="2:10" hidden="1">
      <c r="B907" s="111" t="str">
        <f>_xlfn.XLOOKUP(C907,'In-scope Attributes'!B:B,'In-scope Attributes'!H:H,"")</f>
        <v>Sprint 3</v>
      </c>
      <c r="C907" s="135" t="s">
        <v>20628</v>
      </c>
      <c r="D907" s="135" t="s">
        <v>8246</v>
      </c>
      <c r="E907" s="135" t="s">
        <v>14616</v>
      </c>
      <c r="F907" s="135" t="s">
        <v>14615</v>
      </c>
      <c r="G907" s="18">
        <f>COUNTIFS('Golden Rulebook-CDErule level'!$E:$E,$C907,'Golden Rulebook-CDErule level'!$L:$L,G$28,'Golden Rulebook-CDErule level'!$A:$A,$B907,'Golden Rulebook-CDErule level'!$AA:$AA,"Active")</f>
        <v>1</v>
      </c>
      <c r="H907" s="18" cm="1">
        <f t="array" ref="H907">_xlfn.LET(_xlpm.ids,_xlfn._xlws.FILTER('Golden Rulebook-CDErule level'!$S$4:$S$4620,('Golden Rulebook-CDErule level'!$L$4:$L$4620=H$28)*('Golden Rulebook-CDErule level'!$A$4:$A$4620=$B907)*('Golden Rulebook-CDErule level'!$AA$4:$AA$4620="Active"),""),SUM(--ISNUMBER(SEARCH(","&amp;SUBSTITUTE(SUBSTITUTE($C907," ",""),CHAR(160),"")&amp;",",","&amp;SUBSTITUTE(SUBSTITUTE(_xlpm.ids," ",""),CHAR(160),"")&amp;","))))</f>
        <v>0</v>
      </c>
      <c r="I907" s="18">
        <f>COUNTIFS('Golden Rulebook-CDErule level'!$E:$E,$C907,'Golden Rulebook-CDErule level'!$L:$L,I$28,'Golden Rulebook-CDErule level'!$A:$A,$B907,'Golden Rulebook-CDErule level'!$AA:$AA,"Active")</f>
        <v>0</v>
      </c>
      <c r="J907" s="18">
        <f>COUNTIFS('Golden Rulebook-CDErule level'!$E:$E,$C907,'Golden Rulebook-CDErule level'!$L:$L,J$28,'Golden Rulebook-CDErule level'!$A:$A,$B907,'Golden Rulebook-CDErule level'!$AA:$AA,"Active")</f>
        <v>3</v>
      </c>
    </row>
    <row r="908" spans="2:10" hidden="1">
      <c r="B908" s="111" t="str">
        <f>_xlfn.XLOOKUP(C908,'In-scope Attributes'!B:B,'In-scope Attributes'!H:H,"")</f>
        <v>Sprint 3</v>
      </c>
      <c r="C908" s="135" t="s">
        <v>20660</v>
      </c>
      <c r="D908" s="135" t="s">
        <v>20659</v>
      </c>
      <c r="E908" s="135" t="s">
        <v>14616</v>
      </c>
      <c r="F908" s="135" t="s">
        <v>14615</v>
      </c>
      <c r="G908" s="18">
        <f>COUNTIFS('Golden Rulebook-CDErule level'!$E:$E,$C908,'Golden Rulebook-CDErule level'!$L:$L,G$28,'Golden Rulebook-CDErule level'!$A:$A,$B908,'Golden Rulebook-CDErule level'!$AA:$AA,"Active")</f>
        <v>1</v>
      </c>
      <c r="H908" s="18" cm="1">
        <f t="array" ref="H908">_xlfn.LET(_xlpm.ids,_xlfn._xlws.FILTER('Golden Rulebook-CDErule level'!$S$4:$S$4620,('Golden Rulebook-CDErule level'!$L$4:$L$4620=H$28)*('Golden Rulebook-CDErule level'!$A$4:$A$4620=$B908)*('Golden Rulebook-CDErule level'!$AA$4:$AA$4620="Active"),""),SUM(--ISNUMBER(SEARCH(","&amp;SUBSTITUTE(SUBSTITUTE($C908," ",""),CHAR(160),"")&amp;",",","&amp;SUBSTITUTE(SUBSTITUTE(_xlpm.ids," ",""),CHAR(160),"")&amp;","))))</f>
        <v>0</v>
      </c>
      <c r="I908" s="18">
        <f>COUNTIFS('Golden Rulebook-CDErule level'!$E:$E,$C908,'Golden Rulebook-CDErule level'!$L:$L,I$28,'Golden Rulebook-CDErule level'!$A:$A,$B908,'Golden Rulebook-CDErule level'!$AA:$AA,"Active")</f>
        <v>0</v>
      </c>
      <c r="J908" s="18">
        <f>COUNTIFS('Golden Rulebook-CDErule level'!$E:$E,$C908,'Golden Rulebook-CDErule level'!$L:$L,J$28,'Golden Rulebook-CDErule level'!$A:$A,$B908,'Golden Rulebook-CDErule level'!$AA:$AA,"Active")</f>
        <v>2</v>
      </c>
    </row>
    <row r="909" spans="2:10" hidden="1">
      <c r="B909" s="111" t="str">
        <f>_xlfn.XLOOKUP(C909,'In-scope Attributes'!B:B,'In-scope Attributes'!H:H,"")</f>
        <v>Sprint 3</v>
      </c>
      <c r="C909" s="135" t="s">
        <v>20685</v>
      </c>
      <c r="D909" s="135" t="s">
        <v>17956</v>
      </c>
      <c r="E909" s="135" t="s">
        <v>14616</v>
      </c>
      <c r="F909" s="135" t="s">
        <v>14615</v>
      </c>
      <c r="G909" s="18">
        <f>COUNTIFS('Golden Rulebook-CDErule level'!$E:$E,$C909,'Golden Rulebook-CDErule level'!$L:$L,G$28,'Golden Rulebook-CDErule level'!$A:$A,$B909,'Golden Rulebook-CDErule level'!$AA:$AA,"Active")</f>
        <v>1</v>
      </c>
      <c r="H909" s="18" cm="1">
        <f t="array" ref="H909">_xlfn.LET(_xlpm.ids,_xlfn._xlws.FILTER('Golden Rulebook-CDErule level'!$S$4:$S$4620,('Golden Rulebook-CDErule level'!$L$4:$L$4620=H$28)*('Golden Rulebook-CDErule level'!$A$4:$A$4620=$B909)*('Golden Rulebook-CDErule level'!$AA$4:$AA$4620="Active"),""),SUM(--ISNUMBER(SEARCH(","&amp;SUBSTITUTE(SUBSTITUTE($C909," ",""),CHAR(160),"")&amp;",",","&amp;SUBSTITUTE(SUBSTITUTE(_xlpm.ids," ",""),CHAR(160),"")&amp;","))))</f>
        <v>0</v>
      </c>
      <c r="I909" s="18">
        <f>COUNTIFS('Golden Rulebook-CDErule level'!$E:$E,$C909,'Golden Rulebook-CDErule level'!$L:$L,I$28,'Golden Rulebook-CDErule level'!$A:$A,$B909,'Golden Rulebook-CDErule level'!$AA:$AA,"Active")</f>
        <v>0</v>
      </c>
      <c r="J909" s="18">
        <f>COUNTIFS('Golden Rulebook-CDErule level'!$E:$E,$C909,'Golden Rulebook-CDErule level'!$L:$L,J$28,'Golden Rulebook-CDErule level'!$A:$A,$B909,'Golden Rulebook-CDErule level'!$AA:$AA,"Active")</f>
        <v>1</v>
      </c>
    </row>
    <row r="910" spans="2:10" hidden="1">
      <c r="B910" s="111" t="str">
        <f>_xlfn.XLOOKUP(C910,'In-scope Attributes'!B:B,'In-scope Attributes'!H:H,"")</f>
        <v>Sprint 3</v>
      </c>
      <c r="C910" s="135" t="s">
        <v>20699</v>
      </c>
      <c r="D910" s="135" t="s">
        <v>18068</v>
      </c>
      <c r="E910" s="135" t="s">
        <v>14616</v>
      </c>
      <c r="F910" s="135" t="s">
        <v>14615</v>
      </c>
      <c r="G910" s="18">
        <f>COUNTIFS('Golden Rulebook-CDErule level'!$E:$E,$C910,'Golden Rulebook-CDErule level'!$L:$L,G$28,'Golden Rulebook-CDErule level'!$A:$A,$B910,'Golden Rulebook-CDErule level'!$AA:$AA,"Active")</f>
        <v>1</v>
      </c>
      <c r="H910" s="18" cm="1">
        <f t="array" ref="H910">_xlfn.LET(_xlpm.ids,_xlfn._xlws.FILTER('Golden Rulebook-CDErule level'!$S$4:$S$4620,('Golden Rulebook-CDErule level'!$L$4:$L$4620=H$28)*('Golden Rulebook-CDErule level'!$A$4:$A$4620=$B910)*('Golden Rulebook-CDErule level'!$AA$4:$AA$4620="Active"),""),SUM(--ISNUMBER(SEARCH(","&amp;SUBSTITUTE(SUBSTITUTE($C910," ",""),CHAR(160),"")&amp;",",","&amp;SUBSTITUTE(SUBSTITUTE(_xlpm.ids," ",""),CHAR(160),"")&amp;","))))</f>
        <v>0</v>
      </c>
      <c r="I910" s="18">
        <f>COUNTIFS('Golden Rulebook-CDErule level'!$E:$E,$C910,'Golden Rulebook-CDErule level'!$L:$L,I$28,'Golden Rulebook-CDErule level'!$A:$A,$B910,'Golden Rulebook-CDErule level'!$AA:$AA,"Active")</f>
        <v>0</v>
      </c>
      <c r="J910" s="18">
        <f>COUNTIFS('Golden Rulebook-CDErule level'!$E:$E,$C910,'Golden Rulebook-CDErule level'!$L:$L,J$28,'Golden Rulebook-CDErule level'!$A:$A,$B910,'Golden Rulebook-CDErule level'!$AA:$AA,"Active")</f>
        <v>3</v>
      </c>
    </row>
    <row r="911" spans="2:10" hidden="1">
      <c r="B911" s="111" t="str">
        <f>_xlfn.XLOOKUP(C911,'In-scope Attributes'!B:B,'In-scope Attributes'!H:H,"")</f>
        <v>Sprint 3</v>
      </c>
      <c r="C911" s="135" t="s">
        <v>20730</v>
      </c>
      <c r="D911" s="135" t="s">
        <v>20729</v>
      </c>
      <c r="E911" s="135" t="s">
        <v>14616</v>
      </c>
      <c r="F911" s="135" t="s">
        <v>14615</v>
      </c>
      <c r="G911" s="18">
        <f>COUNTIFS('Golden Rulebook-CDErule level'!$E:$E,$C911,'Golden Rulebook-CDErule level'!$L:$L,G$28,'Golden Rulebook-CDErule level'!$A:$A,$B911,'Golden Rulebook-CDErule level'!$AA:$AA,"Active")</f>
        <v>1</v>
      </c>
      <c r="H911" s="18" cm="1">
        <f t="array" ref="H911">_xlfn.LET(_xlpm.ids,_xlfn._xlws.FILTER('Golden Rulebook-CDErule level'!$S$4:$S$4620,('Golden Rulebook-CDErule level'!$L$4:$L$4620=H$28)*('Golden Rulebook-CDErule level'!$A$4:$A$4620=$B911)*('Golden Rulebook-CDErule level'!$AA$4:$AA$4620="Active"),""),SUM(--ISNUMBER(SEARCH(","&amp;SUBSTITUTE(SUBSTITUTE($C911," ",""),CHAR(160),"")&amp;",",","&amp;SUBSTITUTE(SUBSTITUTE(_xlpm.ids," ",""),CHAR(160),"")&amp;","))))</f>
        <v>0</v>
      </c>
      <c r="I911" s="18">
        <f>COUNTIFS('Golden Rulebook-CDErule level'!$E:$E,$C911,'Golden Rulebook-CDErule level'!$L:$L,I$28,'Golden Rulebook-CDErule level'!$A:$A,$B911,'Golden Rulebook-CDErule level'!$AA:$AA,"Active")</f>
        <v>0</v>
      </c>
      <c r="J911" s="18">
        <f>COUNTIFS('Golden Rulebook-CDErule level'!$E:$E,$C911,'Golden Rulebook-CDErule level'!$L:$L,J$28,'Golden Rulebook-CDErule level'!$A:$A,$B911,'Golden Rulebook-CDErule level'!$AA:$AA,"Active")</f>
        <v>2</v>
      </c>
    </row>
    <row r="912" spans="2:10" hidden="1">
      <c r="B912" s="111" t="str">
        <f>_xlfn.XLOOKUP(C912,'In-scope Attributes'!B:B,'In-scope Attributes'!H:H,"")</f>
        <v>Sprint 3</v>
      </c>
      <c r="C912" s="135" t="s">
        <v>20756</v>
      </c>
      <c r="D912" s="135" t="s">
        <v>20755</v>
      </c>
      <c r="E912" s="135" t="s">
        <v>14616</v>
      </c>
      <c r="F912" s="135" t="s">
        <v>14615</v>
      </c>
      <c r="G912" s="18">
        <f>COUNTIFS('Golden Rulebook-CDErule level'!$E:$E,$C912,'Golden Rulebook-CDErule level'!$L:$L,G$28,'Golden Rulebook-CDErule level'!$A:$A,$B912,'Golden Rulebook-CDErule level'!$AA:$AA,"Active")</f>
        <v>1</v>
      </c>
      <c r="H912" s="18" cm="1">
        <f t="array" ref="H912">_xlfn.LET(_xlpm.ids,_xlfn._xlws.FILTER('Golden Rulebook-CDErule level'!$S$4:$S$4620,('Golden Rulebook-CDErule level'!$L$4:$L$4620=H$28)*('Golden Rulebook-CDErule level'!$A$4:$A$4620=$B912)*('Golden Rulebook-CDErule level'!$AA$4:$AA$4620="Active"),""),SUM(--ISNUMBER(SEARCH(","&amp;SUBSTITUTE(SUBSTITUTE($C912," ",""),CHAR(160),"")&amp;",",","&amp;SUBSTITUTE(SUBSTITUTE(_xlpm.ids," ",""),CHAR(160),"")&amp;","))))</f>
        <v>1</v>
      </c>
      <c r="I912" s="18">
        <f>COUNTIFS('Golden Rulebook-CDErule level'!$E:$E,$C912,'Golden Rulebook-CDErule level'!$L:$L,I$28,'Golden Rulebook-CDErule level'!$A:$A,$B912,'Golden Rulebook-CDErule level'!$AA:$AA,"Active")</f>
        <v>0</v>
      </c>
      <c r="J912" s="18">
        <f>COUNTIFS('Golden Rulebook-CDErule level'!$E:$E,$C912,'Golden Rulebook-CDErule level'!$L:$L,J$28,'Golden Rulebook-CDErule level'!$A:$A,$B912,'Golden Rulebook-CDErule level'!$AA:$AA,"Active")</f>
        <v>2</v>
      </c>
    </row>
    <row r="913" spans="2:10" hidden="1">
      <c r="B913" s="111" t="str">
        <f>_xlfn.XLOOKUP(C913,'In-scope Attributes'!B:B,'In-scope Attributes'!H:H,"")</f>
        <v>Sprint 3</v>
      </c>
      <c r="C913" s="135" t="s">
        <v>20788</v>
      </c>
      <c r="D913" s="135" t="s">
        <v>20787</v>
      </c>
      <c r="E913" s="135" t="s">
        <v>14616</v>
      </c>
      <c r="F913" s="135" t="s">
        <v>14615</v>
      </c>
      <c r="G913" s="18">
        <f>COUNTIFS('Golden Rulebook-CDErule level'!$E:$E,$C913,'Golden Rulebook-CDErule level'!$L:$L,G$28,'Golden Rulebook-CDErule level'!$A:$A,$B913,'Golden Rulebook-CDErule level'!$AA:$AA,"Active")</f>
        <v>1</v>
      </c>
      <c r="H913" s="18" cm="1">
        <f t="array" ref="H913">_xlfn.LET(_xlpm.ids,_xlfn._xlws.FILTER('Golden Rulebook-CDErule level'!$S$4:$S$4620,('Golden Rulebook-CDErule level'!$L$4:$L$4620=H$28)*('Golden Rulebook-CDErule level'!$A$4:$A$4620=$B913)*('Golden Rulebook-CDErule level'!$AA$4:$AA$4620="Active"),""),SUM(--ISNUMBER(SEARCH(","&amp;SUBSTITUTE(SUBSTITUTE($C913," ",""),CHAR(160),"")&amp;",",","&amp;SUBSTITUTE(SUBSTITUTE(_xlpm.ids," ",""),CHAR(160),"")&amp;","))))</f>
        <v>0</v>
      </c>
      <c r="I913" s="18">
        <f>COUNTIFS('Golden Rulebook-CDErule level'!$E:$E,$C913,'Golden Rulebook-CDErule level'!$L:$L,I$28,'Golden Rulebook-CDErule level'!$A:$A,$B913,'Golden Rulebook-CDErule level'!$AA:$AA,"Active")</f>
        <v>0</v>
      </c>
      <c r="J913" s="18">
        <f>COUNTIFS('Golden Rulebook-CDErule level'!$E:$E,$C913,'Golden Rulebook-CDErule level'!$L:$L,J$28,'Golden Rulebook-CDErule level'!$A:$A,$B913,'Golden Rulebook-CDErule level'!$AA:$AA,"Active")</f>
        <v>3</v>
      </c>
    </row>
    <row r="914" spans="2:10" hidden="1">
      <c r="B914" s="111" t="str">
        <f>_xlfn.XLOOKUP(C914,'In-scope Attributes'!B:B,'In-scope Attributes'!H:H,"")</f>
        <v>Sprint 3</v>
      </c>
      <c r="C914" s="135" t="s">
        <v>20821</v>
      </c>
      <c r="D914" s="135" t="s">
        <v>20820</v>
      </c>
      <c r="E914" s="135" t="s">
        <v>14616</v>
      </c>
      <c r="F914" s="135" t="s">
        <v>14615</v>
      </c>
      <c r="G914" s="18">
        <f>COUNTIFS('Golden Rulebook-CDErule level'!$E:$E,$C914,'Golden Rulebook-CDErule level'!$L:$L,G$28,'Golden Rulebook-CDErule level'!$A:$A,$B914,'Golden Rulebook-CDErule level'!$AA:$AA,"Active")</f>
        <v>1</v>
      </c>
      <c r="H914" s="18" cm="1">
        <f t="array" ref="H914">_xlfn.LET(_xlpm.ids,_xlfn._xlws.FILTER('Golden Rulebook-CDErule level'!$S$4:$S$4620,('Golden Rulebook-CDErule level'!$L$4:$L$4620=H$28)*('Golden Rulebook-CDErule level'!$A$4:$A$4620=$B914)*('Golden Rulebook-CDErule level'!$AA$4:$AA$4620="Active"),""),SUM(--ISNUMBER(SEARCH(","&amp;SUBSTITUTE(SUBSTITUTE($C914," ",""),CHAR(160),"")&amp;",",","&amp;SUBSTITUTE(SUBSTITUTE(_xlpm.ids," ",""),CHAR(160),"")&amp;","))))</f>
        <v>0</v>
      </c>
      <c r="I914" s="18">
        <f>COUNTIFS('Golden Rulebook-CDErule level'!$E:$E,$C914,'Golden Rulebook-CDErule level'!$L:$L,I$28,'Golden Rulebook-CDErule level'!$A:$A,$B914,'Golden Rulebook-CDErule level'!$AA:$AA,"Active")</f>
        <v>0</v>
      </c>
      <c r="J914" s="18">
        <f>COUNTIFS('Golden Rulebook-CDErule level'!$E:$E,$C914,'Golden Rulebook-CDErule level'!$L:$L,J$28,'Golden Rulebook-CDErule level'!$A:$A,$B914,'Golden Rulebook-CDErule level'!$AA:$AA,"Active")</f>
        <v>2</v>
      </c>
    </row>
    <row r="915" spans="2:10" hidden="1">
      <c r="B915" s="111" t="str">
        <f>_xlfn.XLOOKUP(C915,'In-scope Attributes'!B:B,'In-scope Attributes'!H:H,"")</f>
        <v>Sprint 3</v>
      </c>
      <c r="C915" s="135" t="s">
        <v>20847</v>
      </c>
      <c r="D915" s="135" t="s">
        <v>20846</v>
      </c>
      <c r="E915" s="135" t="s">
        <v>14616</v>
      </c>
      <c r="F915" s="135" t="s">
        <v>14615</v>
      </c>
      <c r="G915" s="18">
        <f>COUNTIFS('Golden Rulebook-CDErule level'!$E:$E,$C915,'Golden Rulebook-CDErule level'!$L:$L,G$28,'Golden Rulebook-CDErule level'!$A:$A,$B915,'Golden Rulebook-CDErule level'!$AA:$AA,"Active")</f>
        <v>1</v>
      </c>
      <c r="H915" s="18" cm="1">
        <f t="array" ref="H915">_xlfn.LET(_xlpm.ids,_xlfn._xlws.FILTER('Golden Rulebook-CDErule level'!$S$4:$S$4620,('Golden Rulebook-CDErule level'!$L$4:$L$4620=H$28)*('Golden Rulebook-CDErule level'!$A$4:$A$4620=$B915)*('Golden Rulebook-CDErule level'!$AA$4:$AA$4620="Active"),""),SUM(--ISNUMBER(SEARCH(","&amp;SUBSTITUTE(SUBSTITUTE($C915," ",""),CHAR(160),"")&amp;",",","&amp;SUBSTITUTE(SUBSTITUTE(_xlpm.ids," ",""),CHAR(160),"")&amp;","))))</f>
        <v>0</v>
      </c>
      <c r="I915" s="18">
        <f>COUNTIFS('Golden Rulebook-CDErule level'!$E:$E,$C915,'Golden Rulebook-CDErule level'!$L:$L,I$28,'Golden Rulebook-CDErule level'!$A:$A,$B915,'Golden Rulebook-CDErule level'!$AA:$AA,"Active")</f>
        <v>0</v>
      </c>
      <c r="J915" s="18">
        <f>COUNTIFS('Golden Rulebook-CDErule level'!$E:$E,$C915,'Golden Rulebook-CDErule level'!$L:$L,J$28,'Golden Rulebook-CDErule level'!$A:$A,$B915,'Golden Rulebook-CDErule level'!$AA:$AA,"Active")</f>
        <v>4</v>
      </c>
    </row>
    <row r="916" spans="2:10" hidden="1">
      <c r="B916" s="111" t="str">
        <f>_xlfn.XLOOKUP(C916,'In-scope Attributes'!B:B,'In-scope Attributes'!H:H,"")</f>
        <v>Sprint 3</v>
      </c>
      <c r="C916" s="135" t="s">
        <v>20888</v>
      </c>
      <c r="D916" s="135" t="s">
        <v>17508</v>
      </c>
      <c r="E916" s="135" t="s">
        <v>14616</v>
      </c>
      <c r="F916" s="135" t="s">
        <v>14615</v>
      </c>
      <c r="G916" s="18">
        <f>COUNTIFS('Golden Rulebook-CDErule level'!$E:$E,$C916,'Golden Rulebook-CDErule level'!$L:$L,G$28,'Golden Rulebook-CDErule level'!$A:$A,$B916,'Golden Rulebook-CDErule level'!$AA:$AA,"Active")</f>
        <v>1</v>
      </c>
      <c r="H916" s="18" cm="1">
        <f t="array" ref="H916">_xlfn.LET(_xlpm.ids,_xlfn._xlws.FILTER('Golden Rulebook-CDErule level'!$S$4:$S$4620,('Golden Rulebook-CDErule level'!$L$4:$L$4620=H$28)*('Golden Rulebook-CDErule level'!$A$4:$A$4620=$B916)*('Golden Rulebook-CDErule level'!$AA$4:$AA$4620="Active"),""),SUM(--ISNUMBER(SEARCH(","&amp;SUBSTITUTE(SUBSTITUTE($C916," ",""),CHAR(160),"")&amp;",",","&amp;SUBSTITUTE(SUBSTITUTE(_xlpm.ids," ",""),CHAR(160),"")&amp;","))))</f>
        <v>0</v>
      </c>
      <c r="I916" s="18">
        <f>COUNTIFS('Golden Rulebook-CDErule level'!$E:$E,$C916,'Golden Rulebook-CDErule level'!$L:$L,I$28,'Golden Rulebook-CDErule level'!$A:$A,$B916,'Golden Rulebook-CDErule level'!$AA:$AA,"Active")</f>
        <v>0</v>
      </c>
      <c r="J916" s="18">
        <f>COUNTIFS('Golden Rulebook-CDErule level'!$E:$E,$C916,'Golden Rulebook-CDErule level'!$L:$L,J$28,'Golden Rulebook-CDErule level'!$A:$A,$B916,'Golden Rulebook-CDErule level'!$AA:$AA,"Active")</f>
        <v>3</v>
      </c>
    </row>
    <row r="917" spans="2:10" hidden="1">
      <c r="B917" s="111" t="str">
        <f>_xlfn.XLOOKUP(C917,'In-scope Attributes'!B:B,'In-scope Attributes'!H:H,"")</f>
        <v>Sprint 3</v>
      </c>
      <c r="C917" s="135" t="s">
        <v>20917</v>
      </c>
      <c r="D917" s="135" t="s">
        <v>17786</v>
      </c>
      <c r="E917" s="135" t="s">
        <v>14616</v>
      </c>
      <c r="F917" s="135" t="s">
        <v>14615</v>
      </c>
      <c r="G917" s="18">
        <f>COUNTIFS('Golden Rulebook-CDErule level'!$E:$E,$C917,'Golden Rulebook-CDErule level'!$L:$L,G$28,'Golden Rulebook-CDErule level'!$A:$A,$B917,'Golden Rulebook-CDErule level'!$AA:$AA,"Active")</f>
        <v>1</v>
      </c>
      <c r="H917" s="18" cm="1">
        <f t="array" ref="H917">_xlfn.LET(_xlpm.ids,_xlfn._xlws.FILTER('Golden Rulebook-CDErule level'!$S$4:$S$4620,('Golden Rulebook-CDErule level'!$L$4:$L$4620=H$28)*('Golden Rulebook-CDErule level'!$A$4:$A$4620=$B917)*('Golden Rulebook-CDErule level'!$AA$4:$AA$4620="Active"),""),SUM(--ISNUMBER(SEARCH(","&amp;SUBSTITUTE(SUBSTITUTE($C917," ",""),CHAR(160),"")&amp;",",","&amp;SUBSTITUTE(SUBSTITUTE(_xlpm.ids," ",""),CHAR(160),"")&amp;","))))</f>
        <v>0</v>
      </c>
      <c r="I917" s="18">
        <f>COUNTIFS('Golden Rulebook-CDErule level'!$E:$E,$C917,'Golden Rulebook-CDErule level'!$L:$L,I$28,'Golden Rulebook-CDErule level'!$A:$A,$B917,'Golden Rulebook-CDErule level'!$AA:$AA,"Active")</f>
        <v>0</v>
      </c>
      <c r="J917" s="18">
        <f>COUNTIFS('Golden Rulebook-CDErule level'!$E:$E,$C917,'Golden Rulebook-CDErule level'!$L:$L,J$28,'Golden Rulebook-CDErule level'!$A:$A,$B917,'Golden Rulebook-CDErule level'!$AA:$AA,"Active")</f>
        <v>2</v>
      </c>
    </row>
    <row r="918" spans="2:10" hidden="1">
      <c r="B918" s="111" t="str">
        <f>_xlfn.XLOOKUP(C918,'In-scope Attributes'!B:B,'In-scope Attributes'!H:H,"")</f>
        <v>Sprint 3</v>
      </c>
      <c r="C918" s="135" t="s">
        <v>20939</v>
      </c>
      <c r="D918" s="135" t="s">
        <v>20938</v>
      </c>
      <c r="E918" s="135" t="s">
        <v>14616</v>
      </c>
      <c r="F918" s="135" t="s">
        <v>14615</v>
      </c>
      <c r="G918" s="18">
        <f>COUNTIFS('Golden Rulebook-CDErule level'!$E:$E,$C918,'Golden Rulebook-CDErule level'!$L:$L,G$28,'Golden Rulebook-CDErule level'!$A:$A,$B918,'Golden Rulebook-CDErule level'!$AA:$AA,"Active")</f>
        <v>1</v>
      </c>
      <c r="H918" s="18" cm="1">
        <f t="array" ref="H918">_xlfn.LET(_xlpm.ids,_xlfn._xlws.FILTER('Golden Rulebook-CDErule level'!$S$4:$S$4620,('Golden Rulebook-CDErule level'!$L$4:$L$4620=H$28)*('Golden Rulebook-CDErule level'!$A$4:$A$4620=$B918)*('Golden Rulebook-CDErule level'!$AA$4:$AA$4620="Active"),""),SUM(--ISNUMBER(SEARCH(","&amp;SUBSTITUTE(SUBSTITUTE($C918," ",""),CHAR(160),"")&amp;",",","&amp;SUBSTITUTE(SUBSTITUTE(_xlpm.ids," ",""),CHAR(160),"")&amp;","))))</f>
        <v>1</v>
      </c>
      <c r="I918" s="18">
        <f>COUNTIFS('Golden Rulebook-CDErule level'!$E:$E,$C918,'Golden Rulebook-CDErule level'!$L:$L,I$28,'Golden Rulebook-CDErule level'!$A:$A,$B918,'Golden Rulebook-CDErule level'!$AA:$AA,"Active")</f>
        <v>0</v>
      </c>
      <c r="J918" s="18">
        <f>COUNTIFS('Golden Rulebook-CDErule level'!$E:$E,$C918,'Golden Rulebook-CDErule level'!$L:$L,J$28,'Golden Rulebook-CDErule level'!$A:$A,$B918,'Golden Rulebook-CDErule level'!$AA:$AA,"Active")</f>
        <v>2</v>
      </c>
    </row>
    <row r="919" spans="2:10" hidden="1">
      <c r="B919" s="111" t="str">
        <f>_xlfn.XLOOKUP(C919,'In-scope Attributes'!B:B,'In-scope Attributes'!H:H,"")</f>
        <v>Sprint 3</v>
      </c>
      <c r="C919" s="135" t="s">
        <v>20963</v>
      </c>
      <c r="D919" s="135" t="s">
        <v>17542</v>
      </c>
      <c r="E919" s="135" t="s">
        <v>14616</v>
      </c>
      <c r="F919" s="135" t="s">
        <v>14615</v>
      </c>
      <c r="G919" s="18">
        <f>COUNTIFS('Golden Rulebook-CDErule level'!$E:$E,$C919,'Golden Rulebook-CDErule level'!$L:$L,G$28,'Golden Rulebook-CDErule level'!$A:$A,$B919,'Golden Rulebook-CDErule level'!$AA:$AA,"Active")</f>
        <v>1</v>
      </c>
      <c r="H919" s="18" cm="1">
        <f t="array" ref="H919">_xlfn.LET(_xlpm.ids,_xlfn._xlws.FILTER('Golden Rulebook-CDErule level'!$S$4:$S$4620,('Golden Rulebook-CDErule level'!$L$4:$L$4620=H$28)*('Golden Rulebook-CDErule level'!$A$4:$A$4620=$B919)*('Golden Rulebook-CDErule level'!$AA$4:$AA$4620="Active"),""),SUM(--ISNUMBER(SEARCH(","&amp;SUBSTITUTE(SUBSTITUTE($C919," ",""),CHAR(160),"")&amp;",",","&amp;SUBSTITUTE(SUBSTITUTE(_xlpm.ids," ",""),CHAR(160),"")&amp;","))))</f>
        <v>0</v>
      </c>
      <c r="I919" s="18">
        <f>COUNTIFS('Golden Rulebook-CDErule level'!$E:$E,$C919,'Golden Rulebook-CDErule level'!$L:$L,I$28,'Golden Rulebook-CDErule level'!$A:$A,$B919,'Golden Rulebook-CDErule level'!$AA:$AA,"Active")</f>
        <v>0</v>
      </c>
      <c r="J919" s="18">
        <f>COUNTIFS('Golden Rulebook-CDErule level'!$E:$E,$C919,'Golden Rulebook-CDErule level'!$L:$L,J$28,'Golden Rulebook-CDErule level'!$A:$A,$B919,'Golden Rulebook-CDErule level'!$AA:$AA,"Active")</f>
        <v>3</v>
      </c>
    </row>
    <row r="920" spans="2:10" hidden="1">
      <c r="B920" s="111" t="str">
        <f>_xlfn.XLOOKUP(C920,'In-scope Attributes'!B:B,'In-scope Attributes'!H:H,"")</f>
        <v>Sprint 3</v>
      </c>
      <c r="C920" s="135" t="s">
        <v>20993</v>
      </c>
      <c r="D920" s="135" t="s">
        <v>20992</v>
      </c>
      <c r="E920" s="135" t="s">
        <v>14616</v>
      </c>
      <c r="F920" s="135" t="s">
        <v>14615</v>
      </c>
      <c r="G920" s="18">
        <f>COUNTIFS('Golden Rulebook-CDErule level'!$E:$E,$C920,'Golden Rulebook-CDErule level'!$L:$L,G$28,'Golden Rulebook-CDErule level'!$A:$A,$B920,'Golden Rulebook-CDErule level'!$AA:$AA,"Active")</f>
        <v>1</v>
      </c>
      <c r="H920" s="18" cm="1">
        <f t="array" ref="H920">_xlfn.LET(_xlpm.ids,_xlfn._xlws.FILTER('Golden Rulebook-CDErule level'!$S$4:$S$4620,('Golden Rulebook-CDErule level'!$L$4:$L$4620=H$28)*('Golden Rulebook-CDErule level'!$A$4:$A$4620=$B920)*('Golden Rulebook-CDErule level'!$AA$4:$AA$4620="Active"),""),SUM(--ISNUMBER(SEARCH(","&amp;SUBSTITUTE(SUBSTITUTE($C920," ",""),CHAR(160),"")&amp;",",","&amp;SUBSTITUTE(SUBSTITUTE(_xlpm.ids," ",""),CHAR(160),"")&amp;","))))</f>
        <v>1</v>
      </c>
      <c r="I920" s="18">
        <f>COUNTIFS('Golden Rulebook-CDErule level'!$E:$E,$C920,'Golden Rulebook-CDErule level'!$L:$L,I$28,'Golden Rulebook-CDErule level'!$A:$A,$B920,'Golden Rulebook-CDErule level'!$AA:$AA,"Active")</f>
        <v>0</v>
      </c>
      <c r="J920" s="18">
        <f>COUNTIFS('Golden Rulebook-CDErule level'!$E:$E,$C920,'Golden Rulebook-CDErule level'!$L:$L,J$28,'Golden Rulebook-CDErule level'!$A:$A,$B920,'Golden Rulebook-CDErule level'!$AA:$AA,"Active")</f>
        <v>2</v>
      </c>
    </row>
    <row r="921" spans="2:10" hidden="1">
      <c r="B921" s="111" t="str">
        <f>_xlfn.XLOOKUP(C921,'In-scope Attributes'!B:B,'In-scope Attributes'!H:H,"")</f>
        <v>Sprint 3</v>
      </c>
      <c r="C921" s="135" t="s">
        <v>21024</v>
      </c>
      <c r="D921" s="135" t="s">
        <v>18205</v>
      </c>
      <c r="E921" s="135" t="s">
        <v>14616</v>
      </c>
      <c r="F921" s="135" t="s">
        <v>14615</v>
      </c>
      <c r="G921" s="18">
        <f>COUNTIFS('Golden Rulebook-CDErule level'!$E:$E,$C921,'Golden Rulebook-CDErule level'!$L:$L,G$28,'Golden Rulebook-CDErule level'!$A:$A,$B921,'Golden Rulebook-CDErule level'!$AA:$AA,"Active")</f>
        <v>1</v>
      </c>
      <c r="H921" s="18" cm="1">
        <f t="array" ref="H921">_xlfn.LET(_xlpm.ids,_xlfn._xlws.FILTER('Golden Rulebook-CDErule level'!$S$4:$S$4620,('Golden Rulebook-CDErule level'!$L$4:$L$4620=H$28)*('Golden Rulebook-CDErule level'!$A$4:$A$4620=$B921)*('Golden Rulebook-CDErule level'!$AA$4:$AA$4620="Active"),""),SUM(--ISNUMBER(SEARCH(","&amp;SUBSTITUTE(SUBSTITUTE($C921," ",""),CHAR(160),"")&amp;",",","&amp;SUBSTITUTE(SUBSTITUTE(_xlpm.ids," ",""),CHAR(160),"")&amp;","))))</f>
        <v>0</v>
      </c>
      <c r="I921" s="18">
        <f>COUNTIFS('Golden Rulebook-CDErule level'!$E:$E,$C921,'Golden Rulebook-CDErule level'!$L:$L,I$28,'Golden Rulebook-CDErule level'!$A:$A,$B921,'Golden Rulebook-CDErule level'!$AA:$AA,"Active")</f>
        <v>0</v>
      </c>
      <c r="J921" s="18">
        <f>COUNTIFS('Golden Rulebook-CDErule level'!$E:$E,$C921,'Golden Rulebook-CDErule level'!$L:$L,J$28,'Golden Rulebook-CDErule level'!$A:$A,$B921,'Golden Rulebook-CDErule level'!$AA:$AA,"Active")</f>
        <v>2</v>
      </c>
    </row>
    <row r="922" spans="2:10" hidden="1">
      <c r="B922" s="111" t="str">
        <f>_xlfn.XLOOKUP(C922,'In-scope Attributes'!B:B,'In-scope Attributes'!H:H,"")</f>
        <v>Sprint 3</v>
      </c>
      <c r="C922" s="135" t="s">
        <v>21047</v>
      </c>
      <c r="D922" s="135" t="s">
        <v>21046</v>
      </c>
      <c r="E922" s="135" t="s">
        <v>14616</v>
      </c>
      <c r="F922" s="135" t="s">
        <v>14615</v>
      </c>
      <c r="G922" s="18">
        <f>COUNTIFS('Golden Rulebook-CDErule level'!$E:$E,$C922,'Golden Rulebook-CDErule level'!$L:$L,G$28,'Golden Rulebook-CDErule level'!$A:$A,$B922,'Golden Rulebook-CDErule level'!$AA:$AA,"Active")</f>
        <v>1</v>
      </c>
      <c r="H922" s="18" cm="1">
        <f t="array" ref="H922">_xlfn.LET(_xlpm.ids,_xlfn._xlws.FILTER('Golden Rulebook-CDErule level'!$S$4:$S$4620,('Golden Rulebook-CDErule level'!$L$4:$L$4620=H$28)*('Golden Rulebook-CDErule level'!$A$4:$A$4620=$B922)*('Golden Rulebook-CDErule level'!$AA$4:$AA$4620="Active"),""),SUM(--ISNUMBER(SEARCH(","&amp;SUBSTITUTE(SUBSTITUTE($C922," ",""),CHAR(160),"")&amp;",",","&amp;SUBSTITUTE(SUBSTITUTE(_xlpm.ids," ",""),CHAR(160),"")&amp;","))))</f>
        <v>0</v>
      </c>
      <c r="I922" s="18">
        <f>COUNTIFS('Golden Rulebook-CDErule level'!$E:$E,$C922,'Golden Rulebook-CDErule level'!$L:$L,I$28,'Golden Rulebook-CDErule level'!$A:$A,$B922,'Golden Rulebook-CDErule level'!$AA:$AA,"Active")</f>
        <v>0</v>
      </c>
      <c r="J922" s="18">
        <f>COUNTIFS('Golden Rulebook-CDErule level'!$E:$E,$C922,'Golden Rulebook-CDErule level'!$L:$L,J$28,'Golden Rulebook-CDErule level'!$A:$A,$B922,'Golden Rulebook-CDErule level'!$AA:$AA,"Active")</f>
        <v>2</v>
      </c>
    </row>
    <row r="923" spans="2:10" hidden="1">
      <c r="B923" s="111" t="str">
        <f>_xlfn.XLOOKUP(C923,'In-scope Attributes'!B:B,'In-scope Attributes'!H:H,"")</f>
        <v>Sprint 3</v>
      </c>
      <c r="C923" s="135" t="s">
        <v>21073</v>
      </c>
      <c r="D923" s="135" t="s">
        <v>21072</v>
      </c>
      <c r="E923" s="135" t="s">
        <v>14616</v>
      </c>
      <c r="F923" s="135" t="s">
        <v>14615</v>
      </c>
      <c r="G923" s="18">
        <f>COUNTIFS('Golden Rulebook-CDErule level'!$E:$E,$C923,'Golden Rulebook-CDErule level'!$L:$L,G$28,'Golden Rulebook-CDErule level'!$A:$A,$B923,'Golden Rulebook-CDErule level'!$AA:$AA,"Active")</f>
        <v>1</v>
      </c>
      <c r="H923" s="18" cm="1">
        <f t="array" ref="H923">_xlfn.LET(_xlpm.ids,_xlfn._xlws.FILTER('Golden Rulebook-CDErule level'!$S$4:$S$4620,('Golden Rulebook-CDErule level'!$L$4:$L$4620=H$28)*('Golden Rulebook-CDErule level'!$A$4:$A$4620=$B923)*('Golden Rulebook-CDErule level'!$AA$4:$AA$4620="Active"),""),SUM(--ISNUMBER(SEARCH(","&amp;SUBSTITUTE(SUBSTITUTE($C923," ",""),CHAR(160),"")&amp;",",","&amp;SUBSTITUTE(SUBSTITUTE(_xlpm.ids," ",""),CHAR(160),"")&amp;","))))</f>
        <v>0</v>
      </c>
      <c r="I923" s="18">
        <f>COUNTIFS('Golden Rulebook-CDErule level'!$E:$E,$C923,'Golden Rulebook-CDErule level'!$L:$L,I$28,'Golden Rulebook-CDErule level'!$A:$A,$B923,'Golden Rulebook-CDErule level'!$AA:$AA,"Active")</f>
        <v>0</v>
      </c>
      <c r="J923" s="18">
        <f>COUNTIFS('Golden Rulebook-CDErule level'!$E:$E,$C923,'Golden Rulebook-CDErule level'!$L:$L,J$28,'Golden Rulebook-CDErule level'!$A:$A,$B923,'Golden Rulebook-CDErule level'!$AA:$AA,"Active")</f>
        <v>2</v>
      </c>
    </row>
    <row r="924" spans="2:10" hidden="1">
      <c r="B924" s="111" t="str">
        <f>_xlfn.XLOOKUP(C924,'In-scope Attributes'!B:B,'In-scope Attributes'!H:H,"")</f>
        <v>Sprint 3</v>
      </c>
      <c r="C924" s="135" t="s">
        <v>21098</v>
      </c>
      <c r="D924" s="135" t="s">
        <v>18316</v>
      </c>
      <c r="E924" s="135" t="s">
        <v>14616</v>
      </c>
      <c r="F924" s="135" t="s">
        <v>14615</v>
      </c>
      <c r="G924" s="18">
        <f>COUNTIFS('Golden Rulebook-CDErule level'!$E:$E,$C924,'Golden Rulebook-CDErule level'!$L:$L,G$28,'Golden Rulebook-CDErule level'!$A:$A,$B924,'Golden Rulebook-CDErule level'!$AA:$AA,"Active")</f>
        <v>1</v>
      </c>
      <c r="H924" s="18" cm="1">
        <f t="array" ref="H924">_xlfn.LET(_xlpm.ids,_xlfn._xlws.FILTER('Golden Rulebook-CDErule level'!$S$4:$S$4620,('Golden Rulebook-CDErule level'!$L$4:$L$4620=H$28)*('Golden Rulebook-CDErule level'!$A$4:$A$4620=$B924)*('Golden Rulebook-CDErule level'!$AA$4:$AA$4620="Active"),""),SUM(--ISNUMBER(SEARCH(","&amp;SUBSTITUTE(SUBSTITUTE($C924," ",""),CHAR(160),"")&amp;",",","&amp;SUBSTITUTE(SUBSTITUTE(_xlpm.ids," ",""),CHAR(160),"")&amp;","))))</f>
        <v>1</v>
      </c>
      <c r="I924" s="18">
        <f>COUNTIFS('Golden Rulebook-CDErule level'!$E:$E,$C924,'Golden Rulebook-CDErule level'!$L:$L,I$28,'Golden Rulebook-CDErule level'!$A:$A,$B924,'Golden Rulebook-CDErule level'!$AA:$AA,"Active")</f>
        <v>1</v>
      </c>
      <c r="J924" s="18">
        <f>COUNTIFS('Golden Rulebook-CDErule level'!$E:$E,$C924,'Golden Rulebook-CDErule level'!$L:$L,J$28,'Golden Rulebook-CDErule level'!$A:$A,$B924,'Golden Rulebook-CDErule level'!$AA:$AA,"Active")</f>
        <v>3</v>
      </c>
    </row>
    <row r="925" spans="2:10" hidden="1">
      <c r="B925" s="111" t="str">
        <f>_xlfn.XLOOKUP(C925,'In-scope Attributes'!B:B,'In-scope Attributes'!H:H,"")</f>
        <v>Sprint 3</v>
      </c>
      <c r="C925" s="135" t="s">
        <v>21123</v>
      </c>
      <c r="D925" s="135" t="s">
        <v>21122</v>
      </c>
      <c r="E925" s="135" t="s">
        <v>21121</v>
      </c>
      <c r="F925" s="135" t="s">
        <v>21120</v>
      </c>
      <c r="G925" s="18">
        <f>COUNTIFS('Golden Rulebook-CDErule level'!$E:$E,$C925,'Golden Rulebook-CDErule level'!$L:$L,G$28,'Golden Rulebook-CDErule level'!$A:$A,$B925,'Golden Rulebook-CDErule level'!$AA:$AA,"Active")</f>
        <v>1</v>
      </c>
      <c r="H925" s="18" cm="1">
        <f t="array" ref="H925">_xlfn.LET(_xlpm.ids,_xlfn._xlws.FILTER('Golden Rulebook-CDErule level'!$S$4:$S$4620,('Golden Rulebook-CDErule level'!$L$4:$L$4620=H$28)*('Golden Rulebook-CDErule level'!$A$4:$A$4620=$B925)*('Golden Rulebook-CDErule level'!$AA$4:$AA$4620="Active"),""),SUM(--ISNUMBER(SEARCH(","&amp;SUBSTITUTE(SUBSTITUTE($C925," ",""),CHAR(160),"")&amp;",",","&amp;SUBSTITUTE(SUBSTITUTE(_xlpm.ids," ",""),CHAR(160),"")&amp;","))))</f>
        <v>0</v>
      </c>
      <c r="I925" s="18">
        <f>COUNTIFS('Golden Rulebook-CDErule level'!$E:$E,$C925,'Golden Rulebook-CDErule level'!$L:$L,I$28,'Golden Rulebook-CDErule level'!$A:$A,$B925,'Golden Rulebook-CDErule level'!$AA:$AA,"Active")</f>
        <v>0</v>
      </c>
      <c r="J925" s="18">
        <f>COUNTIFS('Golden Rulebook-CDErule level'!$E:$E,$C925,'Golden Rulebook-CDErule level'!$L:$L,J$28,'Golden Rulebook-CDErule level'!$A:$A,$B925,'Golden Rulebook-CDErule level'!$AA:$AA,"Active")</f>
        <v>2</v>
      </c>
    </row>
    <row r="926" spans="2:10" hidden="1">
      <c r="B926" s="111" t="str">
        <f>_xlfn.XLOOKUP(C926,'In-scope Attributes'!B:B,'In-scope Attributes'!H:H,"")</f>
        <v>Sprint 3</v>
      </c>
      <c r="C926" s="135" t="s">
        <v>21148</v>
      </c>
      <c r="D926" s="135" t="s">
        <v>12047</v>
      </c>
      <c r="E926" s="135" t="s">
        <v>21121</v>
      </c>
      <c r="F926" s="135" t="s">
        <v>21120</v>
      </c>
      <c r="G926" s="18">
        <f>COUNTIFS('Golden Rulebook-CDErule level'!$E:$E,$C926,'Golden Rulebook-CDErule level'!$L:$L,G$28,'Golden Rulebook-CDErule level'!$A:$A,$B926,'Golden Rulebook-CDErule level'!$AA:$AA,"Active")</f>
        <v>1</v>
      </c>
      <c r="H926" s="18" cm="1">
        <f t="array" ref="H926">_xlfn.LET(_xlpm.ids,_xlfn._xlws.FILTER('Golden Rulebook-CDErule level'!$S$4:$S$4620,('Golden Rulebook-CDErule level'!$L$4:$L$4620=H$28)*('Golden Rulebook-CDErule level'!$A$4:$A$4620=$B926)*('Golden Rulebook-CDErule level'!$AA$4:$AA$4620="Active"),""),SUM(--ISNUMBER(SEARCH(","&amp;SUBSTITUTE(SUBSTITUTE($C926," ",""),CHAR(160),"")&amp;",",","&amp;SUBSTITUTE(SUBSTITUTE(_xlpm.ids," ",""),CHAR(160),"")&amp;","))))</f>
        <v>0</v>
      </c>
      <c r="I926" s="18">
        <f>COUNTIFS('Golden Rulebook-CDErule level'!$E:$E,$C926,'Golden Rulebook-CDErule level'!$L:$L,I$28,'Golden Rulebook-CDErule level'!$A:$A,$B926,'Golden Rulebook-CDErule level'!$AA:$AA,"Active")</f>
        <v>0</v>
      </c>
      <c r="J926" s="18">
        <f>COUNTIFS('Golden Rulebook-CDErule level'!$E:$E,$C926,'Golden Rulebook-CDErule level'!$L:$L,J$28,'Golden Rulebook-CDErule level'!$A:$A,$B926,'Golden Rulebook-CDErule level'!$AA:$AA,"Active")</f>
        <v>3</v>
      </c>
    </row>
    <row r="927" spans="2:10" hidden="1">
      <c r="B927" s="111" t="str">
        <f>_xlfn.XLOOKUP(C927,'In-scope Attributes'!B:B,'In-scope Attributes'!H:H,"")</f>
        <v>Sprint 3</v>
      </c>
      <c r="C927" s="135" t="s">
        <v>21181</v>
      </c>
      <c r="D927" s="135" t="s">
        <v>21180</v>
      </c>
      <c r="E927" s="135" t="s">
        <v>21121</v>
      </c>
      <c r="F927" s="135" t="s">
        <v>21120</v>
      </c>
      <c r="G927" s="18">
        <f>COUNTIFS('Golden Rulebook-CDErule level'!$E:$E,$C927,'Golden Rulebook-CDErule level'!$L:$L,G$28,'Golden Rulebook-CDErule level'!$A:$A,$B927,'Golden Rulebook-CDErule level'!$AA:$AA,"Active")</f>
        <v>1</v>
      </c>
      <c r="H927" s="18" cm="1">
        <f t="array" ref="H927">_xlfn.LET(_xlpm.ids,_xlfn._xlws.FILTER('Golden Rulebook-CDErule level'!$S$4:$S$4620,('Golden Rulebook-CDErule level'!$L$4:$L$4620=H$28)*('Golden Rulebook-CDErule level'!$A$4:$A$4620=$B927)*('Golden Rulebook-CDErule level'!$AA$4:$AA$4620="Active"),""),SUM(--ISNUMBER(SEARCH(","&amp;SUBSTITUTE(SUBSTITUTE($C927," ",""),CHAR(160),"")&amp;",",","&amp;SUBSTITUTE(SUBSTITUTE(_xlpm.ids," ",""),CHAR(160),"")&amp;","))))</f>
        <v>0</v>
      </c>
      <c r="I927" s="18">
        <f>COUNTIFS('Golden Rulebook-CDErule level'!$E:$E,$C927,'Golden Rulebook-CDErule level'!$L:$L,I$28,'Golden Rulebook-CDErule level'!$A:$A,$B927,'Golden Rulebook-CDErule level'!$AA:$AA,"Active")</f>
        <v>0</v>
      </c>
      <c r="J927" s="18">
        <f>COUNTIFS('Golden Rulebook-CDErule level'!$E:$E,$C927,'Golden Rulebook-CDErule level'!$L:$L,J$28,'Golden Rulebook-CDErule level'!$A:$A,$B927,'Golden Rulebook-CDErule level'!$AA:$AA,"Active")</f>
        <v>1</v>
      </c>
    </row>
    <row r="928" spans="2:10" hidden="1">
      <c r="B928" s="111" t="str">
        <f>_xlfn.XLOOKUP(C928,'In-scope Attributes'!B:B,'In-scope Attributes'!H:H,"")</f>
        <v>Sprint 3</v>
      </c>
      <c r="C928" s="135" t="s">
        <v>21199</v>
      </c>
      <c r="D928" s="135" t="s">
        <v>21198</v>
      </c>
      <c r="E928" s="135" t="s">
        <v>21121</v>
      </c>
      <c r="F928" s="135" t="s">
        <v>21120</v>
      </c>
      <c r="G928" s="18">
        <f>COUNTIFS('Golden Rulebook-CDErule level'!$E:$E,$C928,'Golden Rulebook-CDErule level'!$L:$L,G$28,'Golden Rulebook-CDErule level'!$A:$A,$B928,'Golden Rulebook-CDErule level'!$AA:$AA,"Active")</f>
        <v>1</v>
      </c>
      <c r="H928" s="18" cm="1">
        <f t="array" ref="H928">_xlfn.LET(_xlpm.ids,_xlfn._xlws.FILTER('Golden Rulebook-CDErule level'!$S$4:$S$4620,('Golden Rulebook-CDErule level'!$L$4:$L$4620=H$28)*('Golden Rulebook-CDErule level'!$A$4:$A$4620=$B928)*('Golden Rulebook-CDErule level'!$AA$4:$AA$4620="Active"),""),SUM(--ISNUMBER(SEARCH(","&amp;SUBSTITUTE(SUBSTITUTE($C928," ",""),CHAR(160),"")&amp;",",","&amp;SUBSTITUTE(SUBSTITUTE(_xlpm.ids," ",""),CHAR(160),"")&amp;","))))</f>
        <v>0</v>
      </c>
      <c r="I928" s="18">
        <f>COUNTIFS('Golden Rulebook-CDErule level'!$E:$E,$C928,'Golden Rulebook-CDErule level'!$L:$L,I$28,'Golden Rulebook-CDErule level'!$A:$A,$B928,'Golden Rulebook-CDErule level'!$AA:$AA,"Active")</f>
        <v>0</v>
      </c>
      <c r="J928" s="18">
        <f>COUNTIFS('Golden Rulebook-CDErule level'!$E:$E,$C928,'Golden Rulebook-CDErule level'!$L:$L,J$28,'Golden Rulebook-CDErule level'!$A:$A,$B928,'Golden Rulebook-CDErule level'!$AA:$AA,"Active")</f>
        <v>3</v>
      </c>
    </row>
    <row r="929" spans="2:10" hidden="1">
      <c r="B929" s="111" t="str">
        <f>_xlfn.XLOOKUP(C929,'In-scope Attributes'!B:B,'In-scope Attributes'!H:H,"")</f>
        <v>Sprint 3</v>
      </c>
      <c r="C929" s="135" t="s">
        <v>21232</v>
      </c>
      <c r="D929" s="135" t="s">
        <v>21231</v>
      </c>
      <c r="E929" s="135" t="s">
        <v>21121</v>
      </c>
      <c r="F929" s="135" t="s">
        <v>21120</v>
      </c>
      <c r="G929" s="18">
        <f>COUNTIFS('Golden Rulebook-CDErule level'!$E:$E,$C929,'Golden Rulebook-CDErule level'!$L:$L,G$28,'Golden Rulebook-CDErule level'!$A:$A,$B929,'Golden Rulebook-CDErule level'!$AA:$AA,"Active")</f>
        <v>1</v>
      </c>
      <c r="H929" s="18" cm="1">
        <f t="array" ref="H929">_xlfn.LET(_xlpm.ids,_xlfn._xlws.FILTER('Golden Rulebook-CDErule level'!$S$4:$S$4620,('Golden Rulebook-CDErule level'!$L$4:$L$4620=H$28)*('Golden Rulebook-CDErule level'!$A$4:$A$4620=$B929)*('Golden Rulebook-CDErule level'!$AA$4:$AA$4620="Active"),""),SUM(--ISNUMBER(SEARCH(","&amp;SUBSTITUTE(SUBSTITUTE($C929," ",""),CHAR(160),"")&amp;",",","&amp;SUBSTITUTE(SUBSTITUTE(_xlpm.ids," ",""),CHAR(160),"")&amp;","))))</f>
        <v>0</v>
      </c>
      <c r="I929" s="18">
        <f>COUNTIFS('Golden Rulebook-CDErule level'!$E:$E,$C929,'Golden Rulebook-CDErule level'!$L:$L,I$28,'Golden Rulebook-CDErule level'!$A:$A,$B929,'Golden Rulebook-CDErule level'!$AA:$AA,"Active")</f>
        <v>0</v>
      </c>
      <c r="J929" s="18">
        <f>COUNTIFS('Golden Rulebook-CDErule level'!$E:$E,$C929,'Golden Rulebook-CDErule level'!$L:$L,J$28,'Golden Rulebook-CDErule level'!$A:$A,$B929,'Golden Rulebook-CDErule level'!$AA:$AA,"Active")</f>
        <v>2</v>
      </c>
    </row>
    <row r="930" spans="2:10" hidden="1">
      <c r="B930" s="111" t="str">
        <f>_xlfn.XLOOKUP(C930,'In-scope Attributes'!B:B,'In-scope Attributes'!H:H,"")</f>
        <v>Sprint 3</v>
      </c>
      <c r="C930" s="135" t="s">
        <v>21256</v>
      </c>
      <c r="D930" s="135" t="s">
        <v>11412</v>
      </c>
      <c r="E930" s="135" t="s">
        <v>21121</v>
      </c>
      <c r="F930" s="135" t="s">
        <v>21120</v>
      </c>
      <c r="G930" s="18">
        <f>COUNTIFS('Golden Rulebook-CDErule level'!$E:$E,$C930,'Golden Rulebook-CDErule level'!$L:$L,G$28,'Golden Rulebook-CDErule level'!$A:$A,$B930,'Golden Rulebook-CDErule level'!$AA:$AA,"Active")</f>
        <v>1</v>
      </c>
      <c r="H930" s="18" cm="1">
        <f t="array" ref="H930">_xlfn.LET(_xlpm.ids,_xlfn._xlws.FILTER('Golden Rulebook-CDErule level'!$S$4:$S$4620,('Golden Rulebook-CDErule level'!$L$4:$L$4620=H$28)*('Golden Rulebook-CDErule level'!$A$4:$A$4620=$B930)*('Golden Rulebook-CDErule level'!$AA$4:$AA$4620="Active"),""),SUM(--ISNUMBER(SEARCH(","&amp;SUBSTITUTE(SUBSTITUTE($C930," ",""),CHAR(160),"")&amp;",",","&amp;SUBSTITUTE(SUBSTITUTE(_xlpm.ids," ",""),CHAR(160),"")&amp;","))))</f>
        <v>0</v>
      </c>
      <c r="I930" s="18">
        <f>COUNTIFS('Golden Rulebook-CDErule level'!$E:$E,$C930,'Golden Rulebook-CDErule level'!$L:$L,I$28,'Golden Rulebook-CDErule level'!$A:$A,$B930,'Golden Rulebook-CDErule level'!$AA:$AA,"Active")</f>
        <v>0</v>
      </c>
      <c r="J930" s="18">
        <f>COUNTIFS('Golden Rulebook-CDErule level'!$E:$E,$C930,'Golden Rulebook-CDErule level'!$L:$L,J$28,'Golden Rulebook-CDErule level'!$A:$A,$B930,'Golden Rulebook-CDErule level'!$AA:$AA,"Active")</f>
        <v>2</v>
      </c>
    </row>
    <row r="931" spans="2:10" hidden="1">
      <c r="B931" s="111" t="str">
        <f>_xlfn.XLOOKUP(C931,'In-scope Attributes'!B:B,'In-scope Attributes'!H:H,"")</f>
        <v>Sprint 3</v>
      </c>
      <c r="C931" s="135" t="s">
        <v>21281</v>
      </c>
      <c r="D931" s="135" t="s">
        <v>21280</v>
      </c>
      <c r="E931" s="135" t="s">
        <v>21279</v>
      </c>
      <c r="F931" s="135" t="s">
        <v>6992</v>
      </c>
      <c r="G931" s="18">
        <f>COUNTIFS('Golden Rulebook-CDErule level'!$E:$E,$C931,'Golden Rulebook-CDErule level'!$L:$L,G$28,'Golden Rulebook-CDErule level'!$A:$A,$B931,'Golden Rulebook-CDErule level'!$AA:$AA,"Active")</f>
        <v>1</v>
      </c>
      <c r="H931" s="18" cm="1">
        <f t="array" ref="H931">_xlfn.LET(_xlpm.ids,_xlfn._xlws.FILTER('Golden Rulebook-CDErule level'!$S$4:$S$4620,('Golden Rulebook-CDErule level'!$L$4:$L$4620=H$28)*('Golden Rulebook-CDErule level'!$A$4:$A$4620=$B931)*('Golden Rulebook-CDErule level'!$AA$4:$AA$4620="Active"),""),SUM(--ISNUMBER(SEARCH(","&amp;SUBSTITUTE(SUBSTITUTE($C931," ",""),CHAR(160),"")&amp;",",","&amp;SUBSTITUTE(SUBSTITUTE(_xlpm.ids," ",""),CHAR(160),"")&amp;","))))</f>
        <v>1</v>
      </c>
      <c r="I931" s="18">
        <f>COUNTIFS('Golden Rulebook-CDErule level'!$E:$E,$C931,'Golden Rulebook-CDErule level'!$L:$L,I$28,'Golden Rulebook-CDErule level'!$A:$A,$B931,'Golden Rulebook-CDErule level'!$AA:$AA,"Active")</f>
        <v>0</v>
      </c>
      <c r="J931" s="18">
        <f>COUNTIFS('Golden Rulebook-CDErule level'!$E:$E,$C931,'Golden Rulebook-CDErule level'!$L:$L,J$28,'Golden Rulebook-CDErule level'!$A:$A,$B931,'Golden Rulebook-CDErule level'!$AA:$AA,"Active")</f>
        <v>2</v>
      </c>
    </row>
    <row r="932" spans="2:10" hidden="1">
      <c r="B932" s="111" t="str">
        <f>_xlfn.XLOOKUP(C932,'In-scope Attributes'!B:B,'In-scope Attributes'!H:H,"")</f>
        <v>Sprint 3</v>
      </c>
      <c r="C932" s="135" t="s">
        <v>21315</v>
      </c>
      <c r="D932" s="135" t="s">
        <v>21314</v>
      </c>
      <c r="E932" s="135" t="s">
        <v>21279</v>
      </c>
      <c r="F932" s="135" t="s">
        <v>6992</v>
      </c>
      <c r="G932" s="18">
        <f>COUNTIFS('Golden Rulebook-CDErule level'!$E:$E,$C932,'Golden Rulebook-CDErule level'!$L:$L,G$28,'Golden Rulebook-CDErule level'!$A:$A,$B932,'Golden Rulebook-CDErule level'!$AA:$AA,"Active")</f>
        <v>1</v>
      </c>
      <c r="H932" s="18" cm="1">
        <f t="array" ref="H932">_xlfn.LET(_xlpm.ids,_xlfn._xlws.FILTER('Golden Rulebook-CDErule level'!$S$4:$S$4620,('Golden Rulebook-CDErule level'!$L$4:$L$4620=H$28)*('Golden Rulebook-CDErule level'!$A$4:$A$4620=$B932)*('Golden Rulebook-CDErule level'!$AA$4:$AA$4620="Active"),""),SUM(--ISNUMBER(SEARCH(","&amp;SUBSTITUTE(SUBSTITUTE($C932," ",""),CHAR(160),"")&amp;",",","&amp;SUBSTITUTE(SUBSTITUTE(_xlpm.ids," ",""),CHAR(160),"")&amp;","))))</f>
        <v>0</v>
      </c>
      <c r="I932" s="18">
        <f>COUNTIFS('Golden Rulebook-CDErule level'!$E:$E,$C932,'Golden Rulebook-CDErule level'!$L:$L,I$28,'Golden Rulebook-CDErule level'!$A:$A,$B932,'Golden Rulebook-CDErule level'!$AA:$AA,"Active")</f>
        <v>0</v>
      </c>
      <c r="J932" s="18">
        <f>COUNTIFS('Golden Rulebook-CDErule level'!$E:$E,$C932,'Golden Rulebook-CDErule level'!$L:$L,J$28,'Golden Rulebook-CDErule level'!$A:$A,$B932,'Golden Rulebook-CDErule level'!$AA:$AA,"Active")</f>
        <v>2</v>
      </c>
    </row>
    <row r="933" spans="2:10" hidden="1">
      <c r="B933" s="111" t="str">
        <f>_xlfn.XLOOKUP(C933,'In-scope Attributes'!B:B,'In-scope Attributes'!H:H,"")</f>
        <v>Sprint 3</v>
      </c>
      <c r="C933" s="135" t="s">
        <v>21341</v>
      </c>
      <c r="D933" s="135" t="s">
        <v>21340</v>
      </c>
      <c r="E933" s="135" t="s">
        <v>21279</v>
      </c>
      <c r="F933" s="135" t="s">
        <v>6992</v>
      </c>
      <c r="G933" s="18">
        <f>COUNTIFS('Golden Rulebook-CDErule level'!$E:$E,$C933,'Golden Rulebook-CDErule level'!$L:$L,G$28,'Golden Rulebook-CDErule level'!$A:$A,$B933,'Golden Rulebook-CDErule level'!$AA:$AA,"Active")</f>
        <v>1</v>
      </c>
      <c r="H933" s="18" cm="1">
        <f t="array" ref="H933">_xlfn.LET(_xlpm.ids,_xlfn._xlws.FILTER('Golden Rulebook-CDErule level'!$S$4:$S$4620,('Golden Rulebook-CDErule level'!$L$4:$L$4620=H$28)*('Golden Rulebook-CDErule level'!$A$4:$A$4620=$B933)*('Golden Rulebook-CDErule level'!$AA$4:$AA$4620="Active"),""),SUM(--ISNUMBER(SEARCH(","&amp;SUBSTITUTE(SUBSTITUTE($C933," ",""),CHAR(160),"")&amp;",",","&amp;SUBSTITUTE(SUBSTITUTE(_xlpm.ids," ",""),CHAR(160),"")&amp;","))))</f>
        <v>0</v>
      </c>
      <c r="I933" s="18">
        <f>COUNTIFS('Golden Rulebook-CDErule level'!$E:$E,$C933,'Golden Rulebook-CDErule level'!$L:$L,I$28,'Golden Rulebook-CDErule level'!$A:$A,$B933,'Golden Rulebook-CDErule level'!$AA:$AA,"Active")</f>
        <v>0</v>
      </c>
      <c r="J933" s="18">
        <f>COUNTIFS('Golden Rulebook-CDErule level'!$E:$E,$C933,'Golden Rulebook-CDErule level'!$L:$L,J$28,'Golden Rulebook-CDErule level'!$A:$A,$B933,'Golden Rulebook-CDErule level'!$AA:$AA,"Active")</f>
        <v>2</v>
      </c>
    </row>
    <row r="934" spans="2:10" hidden="1">
      <c r="B934" s="111" t="str">
        <f>_xlfn.XLOOKUP(C934,'In-scope Attributes'!B:B,'In-scope Attributes'!H:H,"")</f>
        <v>Sprint 3</v>
      </c>
      <c r="C934" s="135" t="s">
        <v>21367</v>
      </c>
      <c r="D934" s="135" t="s">
        <v>21366</v>
      </c>
      <c r="E934" s="135" t="s">
        <v>21279</v>
      </c>
      <c r="F934" s="135" t="s">
        <v>6992</v>
      </c>
      <c r="G934" s="18">
        <f>COUNTIFS('Golden Rulebook-CDErule level'!$E:$E,$C934,'Golden Rulebook-CDErule level'!$L:$L,G$28,'Golden Rulebook-CDErule level'!$A:$A,$B934,'Golden Rulebook-CDErule level'!$AA:$AA,"Active")</f>
        <v>1</v>
      </c>
      <c r="H934" s="18" cm="1">
        <f t="array" ref="H934">_xlfn.LET(_xlpm.ids,_xlfn._xlws.FILTER('Golden Rulebook-CDErule level'!$S$4:$S$4620,('Golden Rulebook-CDErule level'!$L$4:$L$4620=H$28)*('Golden Rulebook-CDErule level'!$A$4:$A$4620=$B934)*('Golden Rulebook-CDErule level'!$AA$4:$AA$4620="Active"),""),SUM(--ISNUMBER(SEARCH(","&amp;SUBSTITUTE(SUBSTITUTE($C934," ",""),CHAR(160),"")&amp;",",","&amp;SUBSTITUTE(SUBSTITUTE(_xlpm.ids," ",""),CHAR(160),"")&amp;","))))</f>
        <v>0</v>
      </c>
      <c r="I934" s="18">
        <f>COUNTIFS('Golden Rulebook-CDErule level'!$E:$E,$C934,'Golden Rulebook-CDErule level'!$L:$L,I$28,'Golden Rulebook-CDErule level'!$A:$A,$B934,'Golden Rulebook-CDErule level'!$AA:$AA,"Active")</f>
        <v>0</v>
      </c>
      <c r="J934" s="18">
        <f>COUNTIFS('Golden Rulebook-CDErule level'!$E:$E,$C934,'Golden Rulebook-CDErule level'!$L:$L,J$28,'Golden Rulebook-CDErule level'!$A:$A,$B934,'Golden Rulebook-CDErule level'!$AA:$AA,"Active")</f>
        <v>2</v>
      </c>
    </row>
    <row r="935" spans="2:10" hidden="1">
      <c r="B935" s="111" t="str">
        <f>_xlfn.XLOOKUP(C935,'In-scope Attributes'!B:B,'In-scope Attributes'!H:H,"")</f>
        <v>Sprint 3</v>
      </c>
      <c r="C935" s="135" t="s">
        <v>21393</v>
      </c>
      <c r="D935" s="135" t="s">
        <v>21392</v>
      </c>
      <c r="E935" s="135" t="s">
        <v>21279</v>
      </c>
      <c r="F935" s="135" t="s">
        <v>6992</v>
      </c>
      <c r="G935" s="18">
        <f>COUNTIFS('Golden Rulebook-CDErule level'!$E:$E,$C935,'Golden Rulebook-CDErule level'!$L:$L,G$28,'Golden Rulebook-CDErule level'!$A:$A,$B935,'Golden Rulebook-CDErule level'!$AA:$AA,"Active")</f>
        <v>1</v>
      </c>
      <c r="H935" s="18" cm="1">
        <f t="array" ref="H935">_xlfn.LET(_xlpm.ids,_xlfn._xlws.FILTER('Golden Rulebook-CDErule level'!$S$4:$S$4620,('Golden Rulebook-CDErule level'!$L$4:$L$4620=H$28)*('Golden Rulebook-CDErule level'!$A$4:$A$4620=$B935)*('Golden Rulebook-CDErule level'!$AA$4:$AA$4620="Active"),""),SUM(--ISNUMBER(SEARCH(","&amp;SUBSTITUTE(SUBSTITUTE($C935," ",""),CHAR(160),"")&amp;",",","&amp;SUBSTITUTE(SUBSTITUTE(_xlpm.ids," ",""),CHAR(160),"")&amp;","))))</f>
        <v>0</v>
      </c>
      <c r="I935" s="18">
        <f>COUNTIFS('Golden Rulebook-CDErule level'!$E:$E,$C935,'Golden Rulebook-CDErule level'!$L:$L,I$28,'Golden Rulebook-CDErule level'!$A:$A,$B935,'Golden Rulebook-CDErule level'!$AA:$AA,"Active")</f>
        <v>0</v>
      </c>
      <c r="J935" s="18">
        <f>COUNTIFS('Golden Rulebook-CDErule level'!$E:$E,$C935,'Golden Rulebook-CDErule level'!$L:$L,J$28,'Golden Rulebook-CDErule level'!$A:$A,$B935,'Golden Rulebook-CDErule level'!$AA:$AA,"Active")</f>
        <v>2</v>
      </c>
    </row>
    <row r="936" spans="2:10" hidden="1">
      <c r="B936" s="111" t="str">
        <f>_xlfn.XLOOKUP(C936,'In-scope Attributes'!B:B,'In-scope Attributes'!H:H,"")</f>
        <v>Sprint 3</v>
      </c>
      <c r="C936" s="135" t="s">
        <v>21419</v>
      </c>
      <c r="D936" s="135" t="s">
        <v>21418</v>
      </c>
      <c r="E936" s="135" t="s">
        <v>21279</v>
      </c>
      <c r="F936" s="135" t="s">
        <v>6992</v>
      </c>
      <c r="G936" s="18">
        <f>COUNTIFS('Golden Rulebook-CDErule level'!$E:$E,$C936,'Golden Rulebook-CDErule level'!$L:$L,G$28,'Golden Rulebook-CDErule level'!$A:$A,$B936,'Golden Rulebook-CDErule level'!$AA:$AA,"Active")</f>
        <v>1</v>
      </c>
      <c r="H936" s="18" cm="1">
        <f t="array" ref="H936">_xlfn.LET(_xlpm.ids,_xlfn._xlws.FILTER('Golden Rulebook-CDErule level'!$S$4:$S$4620,('Golden Rulebook-CDErule level'!$L$4:$L$4620=H$28)*('Golden Rulebook-CDErule level'!$A$4:$A$4620=$B936)*('Golden Rulebook-CDErule level'!$AA$4:$AA$4620="Active"),""),SUM(--ISNUMBER(SEARCH(","&amp;SUBSTITUTE(SUBSTITUTE($C936," ",""),CHAR(160),"")&amp;",",","&amp;SUBSTITUTE(SUBSTITUTE(_xlpm.ids," ",""),CHAR(160),"")&amp;","))))</f>
        <v>0</v>
      </c>
      <c r="I936" s="18">
        <f>COUNTIFS('Golden Rulebook-CDErule level'!$E:$E,$C936,'Golden Rulebook-CDErule level'!$L:$L,I$28,'Golden Rulebook-CDErule level'!$A:$A,$B936,'Golden Rulebook-CDErule level'!$AA:$AA,"Active")</f>
        <v>0</v>
      </c>
      <c r="J936" s="18">
        <f>COUNTIFS('Golden Rulebook-CDErule level'!$E:$E,$C936,'Golden Rulebook-CDErule level'!$L:$L,J$28,'Golden Rulebook-CDErule level'!$A:$A,$B936,'Golden Rulebook-CDErule level'!$AA:$AA,"Active")</f>
        <v>1</v>
      </c>
    </row>
    <row r="937" spans="2:10" hidden="1">
      <c r="B937" s="111" t="str">
        <f>_xlfn.XLOOKUP(C937,'In-scope Attributes'!B:B,'In-scope Attributes'!H:H,"")</f>
        <v>Sprint 3</v>
      </c>
      <c r="C937" s="135" t="s">
        <v>21437</v>
      </c>
      <c r="D937" s="135" t="s">
        <v>21436</v>
      </c>
      <c r="E937" s="135" t="s">
        <v>21279</v>
      </c>
      <c r="F937" s="135" t="s">
        <v>6992</v>
      </c>
      <c r="G937" s="18">
        <f>COUNTIFS('Golden Rulebook-CDErule level'!$E:$E,$C937,'Golden Rulebook-CDErule level'!$L:$L,G$28,'Golden Rulebook-CDErule level'!$A:$A,$B937,'Golden Rulebook-CDErule level'!$AA:$AA,"Active")</f>
        <v>1</v>
      </c>
      <c r="H937" s="18" cm="1">
        <f t="array" ref="H937">_xlfn.LET(_xlpm.ids,_xlfn._xlws.FILTER('Golden Rulebook-CDErule level'!$S$4:$S$4620,('Golden Rulebook-CDErule level'!$L$4:$L$4620=H$28)*('Golden Rulebook-CDErule level'!$A$4:$A$4620=$B937)*('Golden Rulebook-CDErule level'!$AA$4:$AA$4620="Active"),""),SUM(--ISNUMBER(SEARCH(","&amp;SUBSTITUTE(SUBSTITUTE($C937," ",""),CHAR(160),"")&amp;",",","&amp;SUBSTITUTE(SUBSTITUTE(_xlpm.ids," ",""),CHAR(160),"")&amp;","))))</f>
        <v>0</v>
      </c>
      <c r="I937" s="18">
        <f>COUNTIFS('Golden Rulebook-CDErule level'!$E:$E,$C937,'Golden Rulebook-CDErule level'!$L:$L,I$28,'Golden Rulebook-CDErule level'!$A:$A,$B937,'Golden Rulebook-CDErule level'!$AA:$AA,"Active")</f>
        <v>0</v>
      </c>
      <c r="J937" s="18">
        <f>COUNTIFS('Golden Rulebook-CDErule level'!$E:$E,$C937,'Golden Rulebook-CDErule level'!$L:$L,J$28,'Golden Rulebook-CDErule level'!$A:$A,$B937,'Golden Rulebook-CDErule level'!$AA:$AA,"Active")</f>
        <v>2</v>
      </c>
    </row>
    <row r="938" spans="2:10" hidden="1">
      <c r="B938" s="111" t="str">
        <f>_xlfn.XLOOKUP(C938,'In-scope Attributes'!B:B,'In-scope Attributes'!H:H,"")</f>
        <v>Sprint 3</v>
      </c>
      <c r="C938" s="135" t="s">
        <v>21463</v>
      </c>
      <c r="D938" s="135" t="s">
        <v>21462</v>
      </c>
      <c r="E938" s="135" t="s">
        <v>21279</v>
      </c>
      <c r="F938" s="135" t="s">
        <v>6992</v>
      </c>
      <c r="G938" s="18">
        <f>COUNTIFS('Golden Rulebook-CDErule level'!$E:$E,$C938,'Golden Rulebook-CDErule level'!$L:$L,G$28,'Golden Rulebook-CDErule level'!$A:$A,$B938,'Golden Rulebook-CDErule level'!$AA:$AA,"Active")</f>
        <v>1</v>
      </c>
      <c r="H938" s="18" cm="1">
        <f t="array" ref="H938">_xlfn.LET(_xlpm.ids,_xlfn._xlws.FILTER('Golden Rulebook-CDErule level'!$S$4:$S$4620,('Golden Rulebook-CDErule level'!$L$4:$L$4620=H$28)*('Golden Rulebook-CDErule level'!$A$4:$A$4620=$B938)*('Golden Rulebook-CDErule level'!$AA$4:$AA$4620="Active"),""),SUM(--ISNUMBER(SEARCH(","&amp;SUBSTITUTE(SUBSTITUTE($C938," ",""),CHAR(160),"")&amp;",",","&amp;SUBSTITUTE(SUBSTITUTE(_xlpm.ids," ",""),CHAR(160),"")&amp;","))))</f>
        <v>1</v>
      </c>
      <c r="I938" s="18">
        <f>COUNTIFS('Golden Rulebook-CDErule level'!$E:$E,$C938,'Golden Rulebook-CDErule level'!$L:$L,I$28,'Golden Rulebook-CDErule level'!$A:$A,$B938,'Golden Rulebook-CDErule level'!$AA:$AA,"Active")</f>
        <v>0</v>
      </c>
      <c r="J938" s="18">
        <f>COUNTIFS('Golden Rulebook-CDErule level'!$E:$E,$C938,'Golden Rulebook-CDErule level'!$L:$L,J$28,'Golden Rulebook-CDErule level'!$A:$A,$B938,'Golden Rulebook-CDErule level'!$AA:$AA,"Active")</f>
        <v>3</v>
      </c>
    </row>
    <row r="939" spans="2:10" hidden="1">
      <c r="B939" s="111" t="str">
        <f>_xlfn.XLOOKUP(C939,'In-scope Attributes'!B:B,'In-scope Attributes'!H:H,"")</f>
        <v>Sprint 3</v>
      </c>
      <c r="C939" s="135" t="s">
        <v>21499</v>
      </c>
      <c r="D939" s="135" t="s">
        <v>21498</v>
      </c>
      <c r="E939" s="135" t="s">
        <v>21497</v>
      </c>
      <c r="F939" s="135" t="s">
        <v>21496</v>
      </c>
      <c r="G939" s="18">
        <f>COUNTIFS('Golden Rulebook-CDErule level'!$E:$E,$C939,'Golden Rulebook-CDErule level'!$L:$L,G$28,'Golden Rulebook-CDErule level'!$A:$A,$B939,'Golden Rulebook-CDErule level'!$AA:$AA,"Active")</f>
        <v>1</v>
      </c>
      <c r="H939" s="18" cm="1">
        <f t="array" ref="H939">_xlfn.LET(_xlpm.ids,_xlfn._xlws.FILTER('Golden Rulebook-CDErule level'!$S$4:$S$4620,('Golden Rulebook-CDErule level'!$L$4:$L$4620=H$28)*('Golden Rulebook-CDErule level'!$A$4:$A$4620=$B939)*('Golden Rulebook-CDErule level'!$AA$4:$AA$4620="Active"),""),SUM(--ISNUMBER(SEARCH(","&amp;SUBSTITUTE(SUBSTITUTE($C939," ",""),CHAR(160),"")&amp;",",","&amp;SUBSTITUTE(SUBSTITUTE(_xlpm.ids," ",""),CHAR(160),"")&amp;","))))</f>
        <v>0</v>
      </c>
      <c r="I939" s="18">
        <f>COUNTIFS('Golden Rulebook-CDErule level'!$E:$E,$C939,'Golden Rulebook-CDErule level'!$L:$L,I$28,'Golden Rulebook-CDErule level'!$A:$A,$B939,'Golden Rulebook-CDErule level'!$AA:$AA,"Active")</f>
        <v>0</v>
      </c>
      <c r="J939" s="18">
        <f>COUNTIFS('Golden Rulebook-CDErule level'!$E:$E,$C939,'Golden Rulebook-CDErule level'!$L:$L,J$28,'Golden Rulebook-CDErule level'!$A:$A,$B939,'Golden Rulebook-CDErule level'!$AA:$AA,"Active")</f>
        <v>2</v>
      </c>
    </row>
    <row r="940" spans="2:10" hidden="1">
      <c r="B940" s="111" t="str">
        <f>_xlfn.XLOOKUP(C940,'In-scope Attributes'!B:B,'In-scope Attributes'!H:H,"")</f>
        <v>Sprint 3</v>
      </c>
      <c r="C940" s="135" t="s">
        <v>21525</v>
      </c>
      <c r="D940" s="135" t="s">
        <v>21524</v>
      </c>
      <c r="E940" s="135" t="s">
        <v>21497</v>
      </c>
      <c r="F940" s="135" t="s">
        <v>21496</v>
      </c>
      <c r="G940" s="18">
        <f>COUNTIFS('Golden Rulebook-CDErule level'!$E:$E,$C940,'Golden Rulebook-CDErule level'!$L:$L,G$28,'Golden Rulebook-CDErule level'!$A:$A,$B940,'Golden Rulebook-CDErule level'!$AA:$AA,"Active")</f>
        <v>1</v>
      </c>
      <c r="H940" s="18" cm="1">
        <f t="array" ref="H940">_xlfn.LET(_xlpm.ids,_xlfn._xlws.FILTER('Golden Rulebook-CDErule level'!$S$4:$S$4620,('Golden Rulebook-CDErule level'!$L$4:$L$4620=H$28)*('Golden Rulebook-CDErule level'!$A$4:$A$4620=$B940)*('Golden Rulebook-CDErule level'!$AA$4:$AA$4620="Active"),""),SUM(--ISNUMBER(SEARCH(","&amp;SUBSTITUTE(SUBSTITUTE($C940," ",""),CHAR(160),"")&amp;",",","&amp;SUBSTITUTE(SUBSTITUTE(_xlpm.ids," ",""),CHAR(160),"")&amp;","))))</f>
        <v>0</v>
      </c>
      <c r="I940" s="18">
        <f>COUNTIFS('Golden Rulebook-CDErule level'!$E:$E,$C940,'Golden Rulebook-CDErule level'!$L:$L,I$28,'Golden Rulebook-CDErule level'!$A:$A,$B940,'Golden Rulebook-CDErule level'!$AA:$AA,"Active")</f>
        <v>0</v>
      </c>
      <c r="J940" s="18">
        <f>COUNTIFS('Golden Rulebook-CDErule level'!$E:$E,$C940,'Golden Rulebook-CDErule level'!$L:$L,J$28,'Golden Rulebook-CDErule level'!$A:$A,$B940,'Golden Rulebook-CDErule level'!$AA:$AA,"Active")</f>
        <v>4</v>
      </c>
    </row>
    <row r="941" spans="2:10" hidden="1">
      <c r="B941" s="111" t="str">
        <f>_xlfn.XLOOKUP(C941,'In-scope Attributes'!B:B,'In-scope Attributes'!H:H,"")</f>
        <v>Sprint 3</v>
      </c>
      <c r="C941" s="135" t="s">
        <v>21566</v>
      </c>
      <c r="D941" s="135" t="s">
        <v>21565</v>
      </c>
      <c r="E941" s="135" t="s">
        <v>21497</v>
      </c>
      <c r="F941" s="135" t="s">
        <v>21496</v>
      </c>
      <c r="G941" s="18">
        <f>COUNTIFS('Golden Rulebook-CDErule level'!$E:$E,$C941,'Golden Rulebook-CDErule level'!$L:$L,G$28,'Golden Rulebook-CDErule level'!$A:$A,$B941,'Golden Rulebook-CDErule level'!$AA:$AA,"Active")</f>
        <v>1</v>
      </c>
      <c r="H941" s="18" cm="1">
        <f t="array" ref="H941">_xlfn.LET(_xlpm.ids,_xlfn._xlws.FILTER('Golden Rulebook-CDErule level'!$S$4:$S$4620,('Golden Rulebook-CDErule level'!$L$4:$L$4620=H$28)*('Golden Rulebook-CDErule level'!$A$4:$A$4620=$B941)*('Golden Rulebook-CDErule level'!$AA$4:$AA$4620="Active"),""),SUM(--ISNUMBER(SEARCH(","&amp;SUBSTITUTE(SUBSTITUTE($C941," ",""),CHAR(160),"")&amp;",",","&amp;SUBSTITUTE(SUBSTITUTE(_xlpm.ids," ",""),CHAR(160),"")&amp;","))))</f>
        <v>0</v>
      </c>
      <c r="I941" s="18">
        <f>COUNTIFS('Golden Rulebook-CDErule level'!$E:$E,$C941,'Golden Rulebook-CDErule level'!$L:$L,I$28,'Golden Rulebook-CDErule level'!$A:$A,$B941,'Golden Rulebook-CDErule level'!$AA:$AA,"Active")</f>
        <v>0</v>
      </c>
      <c r="J941" s="18">
        <f>COUNTIFS('Golden Rulebook-CDErule level'!$E:$E,$C941,'Golden Rulebook-CDErule level'!$L:$L,J$28,'Golden Rulebook-CDErule level'!$A:$A,$B941,'Golden Rulebook-CDErule level'!$AA:$AA,"Active")</f>
        <v>1</v>
      </c>
    </row>
    <row r="942" spans="2:10" hidden="1">
      <c r="B942" s="111" t="str">
        <f>_xlfn.XLOOKUP(C942,'In-scope Attributes'!B:B,'In-scope Attributes'!H:H,"")</f>
        <v>Sprint 3</v>
      </c>
      <c r="C942" s="135" t="s">
        <v>21584</v>
      </c>
      <c r="D942" s="135" t="s">
        <v>21583</v>
      </c>
      <c r="E942" s="135" t="s">
        <v>21497</v>
      </c>
      <c r="F942" s="135" t="s">
        <v>21496</v>
      </c>
      <c r="G942" s="18">
        <f>COUNTIFS('Golden Rulebook-CDErule level'!$E:$E,$C942,'Golden Rulebook-CDErule level'!$L:$L,G$28,'Golden Rulebook-CDErule level'!$A:$A,$B942,'Golden Rulebook-CDErule level'!$AA:$AA,"Active")</f>
        <v>1</v>
      </c>
      <c r="H942" s="18" cm="1">
        <f t="array" ref="H942">_xlfn.LET(_xlpm.ids,_xlfn._xlws.FILTER('Golden Rulebook-CDErule level'!$S$4:$S$4620,('Golden Rulebook-CDErule level'!$L$4:$L$4620=H$28)*('Golden Rulebook-CDErule level'!$A$4:$A$4620=$B942)*('Golden Rulebook-CDErule level'!$AA$4:$AA$4620="Active"),""),SUM(--ISNUMBER(SEARCH(","&amp;SUBSTITUTE(SUBSTITUTE($C942," ",""),CHAR(160),"")&amp;",",","&amp;SUBSTITUTE(SUBSTITUTE(_xlpm.ids," ",""),CHAR(160),"")&amp;","))))</f>
        <v>1</v>
      </c>
      <c r="I942" s="18">
        <f>COUNTIFS('Golden Rulebook-CDErule level'!$E:$E,$C942,'Golden Rulebook-CDErule level'!$L:$L,I$28,'Golden Rulebook-CDErule level'!$A:$A,$B942,'Golden Rulebook-CDErule level'!$AA:$AA,"Active")</f>
        <v>0</v>
      </c>
      <c r="J942" s="18">
        <f>COUNTIFS('Golden Rulebook-CDErule level'!$E:$E,$C942,'Golden Rulebook-CDErule level'!$L:$L,J$28,'Golden Rulebook-CDErule level'!$A:$A,$B942,'Golden Rulebook-CDErule level'!$AA:$AA,"Active")</f>
        <v>3</v>
      </c>
    </row>
    <row r="943" spans="2:10" hidden="1">
      <c r="B943" s="111" t="str">
        <f>_xlfn.XLOOKUP(C943,'In-scope Attributes'!B:B,'In-scope Attributes'!H:H,"")</f>
        <v>Sprint 3</v>
      </c>
      <c r="C943" s="135" t="s">
        <v>21619</v>
      </c>
      <c r="D943" s="135" t="s">
        <v>20938</v>
      </c>
      <c r="E943" s="135" t="s">
        <v>21618</v>
      </c>
      <c r="F943" s="135" t="s">
        <v>21617</v>
      </c>
      <c r="G943" s="18">
        <f>COUNTIFS('Golden Rulebook-CDErule level'!$E:$E,$C943,'Golden Rulebook-CDErule level'!$L:$L,G$28,'Golden Rulebook-CDErule level'!$A:$A,$B943,'Golden Rulebook-CDErule level'!$AA:$AA,"Active")</f>
        <v>1</v>
      </c>
      <c r="H943" s="18" cm="1">
        <f t="array" ref="H943">_xlfn.LET(_xlpm.ids,_xlfn._xlws.FILTER('Golden Rulebook-CDErule level'!$S$4:$S$4620,('Golden Rulebook-CDErule level'!$L$4:$L$4620=H$28)*('Golden Rulebook-CDErule level'!$A$4:$A$4620=$B943)*('Golden Rulebook-CDErule level'!$AA$4:$AA$4620="Active"),""),SUM(--ISNUMBER(SEARCH(","&amp;SUBSTITUTE(SUBSTITUTE($C943," ",""),CHAR(160),"")&amp;",",","&amp;SUBSTITUTE(SUBSTITUTE(_xlpm.ids," ",""),CHAR(160),"")&amp;","))))</f>
        <v>1</v>
      </c>
      <c r="I943" s="18">
        <f>COUNTIFS('Golden Rulebook-CDErule level'!$E:$E,$C943,'Golden Rulebook-CDErule level'!$L:$L,I$28,'Golden Rulebook-CDErule level'!$A:$A,$B943,'Golden Rulebook-CDErule level'!$AA:$AA,"Active")</f>
        <v>0</v>
      </c>
      <c r="J943" s="18">
        <f>COUNTIFS('Golden Rulebook-CDErule level'!$E:$E,$C943,'Golden Rulebook-CDErule level'!$L:$L,J$28,'Golden Rulebook-CDErule level'!$A:$A,$B943,'Golden Rulebook-CDErule level'!$AA:$AA,"Active")</f>
        <v>2</v>
      </c>
    </row>
    <row r="944" spans="2:10" hidden="1">
      <c r="B944" s="111" t="str">
        <f>_xlfn.XLOOKUP(C944,'In-scope Attributes'!B:B,'In-scope Attributes'!H:H,"")</f>
        <v>Sprint 3</v>
      </c>
      <c r="C944" s="135" t="s">
        <v>21639</v>
      </c>
      <c r="D944" s="135" t="s">
        <v>20992</v>
      </c>
      <c r="E944" s="135" t="s">
        <v>21618</v>
      </c>
      <c r="F944" s="135" t="s">
        <v>21617</v>
      </c>
      <c r="G944" s="18">
        <f>COUNTIFS('Golden Rulebook-CDErule level'!$E:$E,$C944,'Golden Rulebook-CDErule level'!$L:$L,G$28,'Golden Rulebook-CDErule level'!$A:$A,$B944,'Golden Rulebook-CDErule level'!$AA:$AA,"Active")</f>
        <v>1</v>
      </c>
      <c r="H944" s="18" cm="1">
        <f t="array" ref="H944">_xlfn.LET(_xlpm.ids,_xlfn._xlws.FILTER('Golden Rulebook-CDErule level'!$S$4:$S$4620,('Golden Rulebook-CDErule level'!$L$4:$L$4620=H$28)*('Golden Rulebook-CDErule level'!$A$4:$A$4620=$B944)*('Golden Rulebook-CDErule level'!$AA$4:$AA$4620="Active"),""),SUM(--ISNUMBER(SEARCH(","&amp;SUBSTITUTE(SUBSTITUTE($C944," ",""),CHAR(160),"")&amp;",",","&amp;SUBSTITUTE(SUBSTITUTE(_xlpm.ids," ",""),CHAR(160),"")&amp;","))))</f>
        <v>0</v>
      </c>
      <c r="I944" s="18">
        <f>COUNTIFS('Golden Rulebook-CDErule level'!$E:$E,$C944,'Golden Rulebook-CDErule level'!$L:$L,I$28,'Golden Rulebook-CDErule level'!$A:$A,$B944,'Golden Rulebook-CDErule level'!$AA:$AA,"Active")</f>
        <v>0</v>
      </c>
      <c r="J944" s="18">
        <f>COUNTIFS('Golden Rulebook-CDErule level'!$E:$E,$C944,'Golden Rulebook-CDErule level'!$L:$L,J$28,'Golden Rulebook-CDErule level'!$A:$A,$B944,'Golden Rulebook-CDErule level'!$AA:$AA,"Active")</f>
        <v>3</v>
      </c>
    </row>
    <row r="945" spans="2:10" hidden="1">
      <c r="B945" s="111" t="str">
        <f>_xlfn.XLOOKUP(C945,'In-scope Attributes'!B:B,'In-scope Attributes'!H:H,"")</f>
        <v>Sprint 3</v>
      </c>
      <c r="C945" s="135" t="s">
        <v>21666</v>
      </c>
      <c r="D945" s="135" t="s">
        <v>21665</v>
      </c>
      <c r="E945" s="135" t="s">
        <v>21618</v>
      </c>
      <c r="F945" s="135" t="s">
        <v>21617</v>
      </c>
      <c r="G945" s="18">
        <f>COUNTIFS('Golden Rulebook-CDErule level'!$E:$E,$C945,'Golden Rulebook-CDErule level'!$L:$L,G$28,'Golden Rulebook-CDErule level'!$A:$A,$B945,'Golden Rulebook-CDErule level'!$AA:$AA,"Active")</f>
        <v>1</v>
      </c>
      <c r="H945" s="18" cm="1">
        <f t="array" ref="H945">_xlfn.LET(_xlpm.ids,_xlfn._xlws.FILTER('Golden Rulebook-CDErule level'!$S$4:$S$4620,('Golden Rulebook-CDErule level'!$L$4:$L$4620=H$28)*('Golden Rulebook-CDErule level'!$A$4:$A$4620=$B945)*('Golden Rulebook-CDErule level'!$AA$4:$AA$4620="Active"),""),SUM(--ISNUMBER(SEARCH(","&amp;SUBSTITUTE(SUBSTITUTE($C945," ",""),CHAR(160),"")&amp;",",","&amp;SUBSTITUTE(SUBSTITUTE(_xlpm.ids," ",""),CHAR(160),"")&amp;","))))</f>
        <v>1</v>
      </c>
      <c r="I945" s="18">
        <f>COUNTIFS('Golden Rulebook-CDErule level'!$E:$E,$C945,'Golden Rulebook-CDErule level'!$L:$L,I$28,'Golden Rulebook-CDErule level'!$A:$A,$B945,'Golden Rulebook-CDErule level'!$AA:$AA,"Active")</f>
        <v>0</v>
      </c>
      <c r="J945" s="18">
        <f>COUNTIFS('Golden Rulebook-CDErule level'!$E:$E,$C945,'Golden Rulebook-CDErule level'!$L:$L,J$28,'Golden Rulebook-CDErule level'!$A:$A,$B945,'Golden Rulebook-CDErule level'!$AA:$AA,"Active")</f>
        <v>3</v>
      </c>
    </row>
    <row r="946" spans="2:10" hidden="1">
      <c r="B946" s="111" t="str">
        <f>_xlfn.XLOOKUP(C946,'In-scope Attributes'!B:B,'In-scope Attributes'!H:H,"")</f>
        <v>Sprint 3</v>
      </c>
      <c r="C946" s="135" t="s">
        <v>21700</v>
      </c>
      <c r="D946" s="135" t="s">
        <v>21699</v>
      </c>
      <c r="E946" s="135" t="s">
        <v>21618</v>
      </c>
      <c r="F946" s="135" t="s">
        <v>21617</v>
      </c>
      <c r="G946" s="18">
        <f>COUNTIFS('Golden Rulebook-CDErule level'!$E:$E,$C946,'Golden Rulebook-CDErule level'!$L:$L,G$28,'Golden Rulebook-CDErule level'!$A:$A,$B946,'Golden Rulebook-CDErule level'!$AA:$AA,"Active")</f>
        <v>1</v>
      </c>
      <c r="H946" s="18" cm="1">
        <f t="array" ref="H946">_xlfn.LET(_xlpm.ids,_xlfn._xlws.FILTER('Golden Rulebook-CDErule level'!$S$4:$S$4620,('Golden Rulebook-CDErule level'!$L$4:$L$4620=H$28)*('Golden Rulebook-CDErule level'!$A$4:$A$4620=$B946)*('Golden Rulebook-CDErule level'!$AA$4:$AA$4620="Active"),""),SUM(--ISNUMBER(SEARCH(","&amp;SUBSTITUTE(SUBSTITUTE($C946," ",""),CHAR(160),"")&amp;",",","&amp;SUBSTITUTE(SUBSTITUTE(_xlpm.ids," ",""),CHAR(160),"")&amp;","))))</f>
        <v>1</v>
      </c>
      <c r="I946" s="18">
        <f>COUNTIFS('Golden Rulebook-CDErule level'!$E:$E,$C946,'Golden Rulebook-CDErule level'!$L:$L,I$28,'Golden Rulebook-CDErule level'!$A:$A,$B946,'Golden Rulebook-CDErule level'!$AA:$AA,"Active")</f>
        <v>0</v>
      </c>
      <c r="J946" s="18">
        <f>COUNTIFS('Golden Rulebook-CDErule level'!$E:$E,$C946,'Golden Rulebook-CDErule level'!$L:$L,J$28,'Golden Rulebook-CDErule level'!$A:$A,$B946,'Golden Rulebook-CDErule level'!$AA:$AA,"Active")</f>
        <v>3</v>
      </c>
    </row>
    <row r="947" spans="2:10" hidden="1">
      <c r="B947" s="111" t="str">
        <f>_xlfn.XLOOKUP(C947,'In-scope Attributes'!B:B,'In-scope Attributes'!H:H,"")</f>
        <v>Sprint 3</v>
      </c>
      <c r="C947" s="135" t="s">
        <v>21736</v>
      </c>
      <c r="D947" s="135" t="s">
        <v>21735</v>
      </c>
      <c r="E947" s="135" t="s">
        <v>21734</v>
      </c>
      <c r="F947" s="135" t="s">
        <v>21733</v>
      </c>
      <c r="G947" s="18">
        <f>COUNTIFS('Golden Rulebook-CDErule level'!$E:$E,$C947,'Golden Rulebook-CDErule level'!$L:$L,G$28,'Golden Rulebook-CDErule level'!$A:$A,$B947,'Golden Rulebook-CDErule level'!$AA:$AA,"Active")</f>
        <v>1</v>
      </c>
      <c r="H947" s="18" cm="1">
        <f t="array" ref="H947">_xlfn.LET(_xlpm.ids,_xlfn._xlws.FILTER('Golden Rulebook-CDErule level'!$S$4:$S$4620,('Golden Rulebook-CDErule level'!$L$4:$L$4620=H$28)*('Golden Rulebook-CDErule level'!$A$4:$A$4620=$B947)*('Golden Rulebook-CDErule level'!$AA$4:$AA$4620="Active"),""),SUM(--ISNUMBER(SEARCH(","&amp;SUBSTITUTE(SUBSTITUTE($C947," ",""),CHAR(160),"")&amp;",",","&amp;SUBSTITUTE(SUBSTITUTE(_xlpm.ids," ",""),CHAR(160),"")&amp;","))))</f>
        <v>1</v>
      </c>
      <c r="I947" s="18">
        <f>COUNTIFS('Golden Rulebook-CDErule level'!$E:$E,$C947,'Golden Rulebook-CDErule level'!$L:$L,I$28,'Golden Rulebook-CDErule level'!$A:$A,$B947,'Golden Rulebook-CDErule level'!$AA:$AA,"Active")</f>
        <v>0</v>
      </c>
      <c r="J947" s="18">
        <f>COUNTIFS('Golden Rulebook-CDErule level'!$E:$E,$C947,'Golden Rulebook-CDErule level'!$L:$L,J$28,'Golden Rulebook-CDErule level'!$A:$A,$B947,'Golden Rulebook-CDErule level'!$AA:$AA,"Active")</f>
        <v>4</v>
      </c>
    </row>
    <row r="948" spans="2:10" hidden="1">
      <c r="B948" s="111" t="str">
        <f>_xlfn.XLOOKUP(C948,'In-scope Attributes'!B:B,'In-scope Attributes'!H:H,"")</f>
        <v>Sprint 3</v>
      </c>
      <c r="C948" s="135" t="s">
        <v>21776</v>
      </c>
      <c r="D948" s="135" t="s">
        <v>21775</v>
      </c>
      <c r="E948" s="135" t="s">
        <v>21734</v>
      </c>
      <c r="F948" s="135" t="s">
        <v>21733</v>
      </c>
      <c r="G948" s="18">
        <f>COUNTIFS('Golden Rulebook-CDErule level'!$E:$E,$C948,'Golden Rulebook-CDErule level'!$L:$L,G$28,'Golden Rulebook-CDErule level'!$A:$A,$B948,'Golden Rulebook-CDErule level'!$AA:$AA,"Active")</f>
        <v>1</v>
      </c>
      <c r="H948" s="18" cm="1">
        <f t="array" ref="H948">_xlfn.LET(_xlpm.ids,_xlfn._xlws.FILTER('Golden Rulebook-CDErule level'!$S$4:$S$4620,('Golden Rulebook-CDErule level'!$L$4:$L$4620=H$28)*('Golden Rulebook-CDErule level'!$A$4:$A$4620=$B948)*('Golden Rulebook-CDErule level'!$AA$4:$AA$4620="Active"),""),SUM(--ISNUMBER(SEARCH(","&amp;SUBSTITUTE(SUBSTITUTE($C948," ",""),CHAR(160),"")&amp;",",","&amp;SUBSTITUTE(SUBSTITUTE(_xlpm.ids," ",""),CHAR(160),"")&amp;","))))</f>
        <v>0</v>
      </c>
      <c r="I948" s="18">
        <f>COUNTIFS('Golden Rulebook-CDErule level'!$E:$E,$C948,'Golden Rulebook-CDErule level'!$L:$L,I$28,'Golden Rulebook-CDErule level'!$A:$A,$B948,'Golden Rulebook-CDErule level'!$AA:$AA,"Active")</f>
        <v>0</v>
      </c>
      <c r="J948" s="18">
        <f>COUNTIFS('Golden Rulebook-CDErule level'!$E:$E,$C948,'Golden Rulebook-CDErule level'!$L:$L,J$28,'Golden Rulebook-CDErule level'!$A:$A,$B948,'Golden Rulebook-CDErule level'!$AA:$AA,"Active")</f>
        <v>2</v>
      </c>
    </row>
    <row r="949" spans="2:10" hidden="1">
      <c r="B949" s="111" t="str">
        <f>_xlfn.XLOOKUP(C949,'In-scope Attributes'!B:B,'In-scope Attributes'!H:H,"")</f>
        <v>Sprint 3</v>
      </c>
      <c r="C949" s="135" t="s">
        <v>21802</v>
      </c>
      <c r="D949" s="135" t="s">
        <v>21801</v>
      </c>
      <c r="E949" s="135" t="s">
        <v>21734</v>
      </c>
      <c r="F949" s="135" t="s">
        <v>21733</v>
      </c>
      <c r="G949" s="18">
        <f>COUNTIFS('Golden Rulebook-CDErule level'!$E:$E,$C949,'Golden Rulebook-CDErule level'!$L:$L,G$28,'Golden Rulebook-CDErule level'!$A:$A,$B949,'Golden Rulebook-CDErule level'!$AA:$AA,"Active")</f>
        <v>1</v>
      </c>
      <c r="H949" s="18" cm="1">
        <f t="array" ref="H949">_xlfn.LET(_xlpm.ids,_xlfn._xlws.FILTER('Golden Rulebook-CDErule level'!$S$4:$S$4620,('Golden Rulebook-CDErule level'!$L$4:$L$4620=H$28)*('Golden Rulebook-CDErule level'!$A$4:$A$4620=$B949)*('Golden Rulebook-CDErule level'!$AA$4:$AA$4620="Active"),""),SUM(--ISNUMBER(SEARCH(","&amp;SUBSTITUTE(SUBSTITUTE($C949," ",""),CHAR(160),"")&amp;",",","&amp;SUBSTITUTE(SUBSTITUTE(_xlpm.ids," ",""),CHAR(160),"")&amp;","))))</f>
        <v>0</v>
      </c>
      <c r="I949" s="18">
        <f>COUNTIFS('Golden Rulebook-CDErule level'!$E:$E,$C949,'Golden Rulebook-CDErule level'!$L:$L,I$28,'Golden Rulebook-CDErule level'!$A:$A,$B949,'Golden Rulebook-CDErule level'!$AA:$AA,"Active")</f>
        <v>0</v>
      </c>
      <c r="J949" s="18">
        <f>COUNTIFS('Golden Rulebook-CDErule level'!$E:$E,$C949,'Golden Rulebook-CDErule level'!$L:$L,J$28,'Golden Rulebook-CDErule level'!$A:$A,$B949,'Golden Rulebook-CDErule level'!$AA:$AA,"Active")</f>
        <v>2</v>
      </c>
    </row>
    <row r="950" spans="2:10" hidden="1">
      <c r="B950" s="111" t="str">
        <f>_xlfn.XLOOKUP(C950,'In-scope Attributes'!B:B,'In-scope Attributes'!H:H,"")</f>
        <v>Sprint 3</v>
      </c>
      <c r="C950" s="135" t="s">
        <v>21827</v>
      </c>
      <c r="D950" s="135" t="s">
        <v>21826</v>
      </c>
      <c r="E950" s="135" t="s">
        <v>21734</v>
      </c>
      <c r="F950" s="135" t="s">
        <v>21733</v>
      </c>
      <c r="G950" s="18">
        <f>COUNTIFS('Golden Rulebook-CDErule level'!$E:$E,$C950,'Golden Rulebook-CDErule level'!$L:$L,G$28,'Golden Rulebook-CDErule level'!$A:$A,$B950,'Golden Rulebook-CDErule level'!$AA:$AA,"Active")</f>
        <v>1</v>
      </c>
      <c r="H950" s="18" cm="1">
        <f t="array" ref="H950">_xlfn.LET(_xlpm.ids,_xlfn._xlws.FILTER('Golden Rulebook-CDErule level'!$S$4:$S$4620,('Golden Rulebook-CDErule level'!$L$4:$L$4620=H$28)*('Golden Rulebook-CDErule level'!$A$4:$A$4620=$B950)*('Golden Rulebook-CDErule level'!$AA$4:$AA$4620="Active"),""),SUM(--ISNUMBER(SEARCH(","&amp;SUBSTITUTE(SUBSTITUTE($C950," ",""),CHAR(160),"")&amp;",",","&amp;SUBSTITUTE(SUBSTITUTE(_xlpm.ids," ",""),CHAR(160),"")&amp;","))))</f>
        <v>0</v>
      </c>
      <c r="I950" s="18">
        <f>COUNTIFS('Golden Rulebook-CDErule level'!$E:$E,$C950,'Golden Rulebook-CDErule level'!$L:$L,I$28,'Golden Rulebook-CDErule level'!$A:$A,$B950,'Golden Rulebook-CDErule level'!$AA:$AA,"Active")</f>
        <v>0</v>
      </c>
      <c r="J950" s="18">
        <f>COUNTIFS('Golden Rulebook-CDErule level'!$E:$E,$C950,'Golden Rulebook-CDErule level'!$L:$L,J$28,'Golden Rulebook-CDErule level'!$A:$A,$B950,'Golden Rulebook-CDErule level'!$AA:$AA,"Active")</f>
        <v>1</v>
      </c>
    </row>
    <row r="951" spans="2:10" hidden="1">
      <c r="B951" s="111" t="str">
        <f>_xlfn.XLOOKUP(C951,'In-scope Attributes'!B:B,'In-scope Attributes'!H:H,"")</f>
        <v>Sprint 3</v>
      </c>
      <c r="C951" s="135" t="s">
        <v>21845</v>
      </c>
      <c r="D951" s="135" t="s">
        <v>21844</v>
      </c>
      <c r="E951" s="135" t="s">
        <v>21734</v>
      </c>
      <c r="F951" s="135" t="s">
        <v>21733</v>
      </c>
      <c r="G951" s="18">
        <f>COUNTIFS('Golden Rulebook-CDErule level'!$E:$E,$C951,'Golden Rulebook-CDErule level'!$L:$L,G$28,'Golden Rulebook-CDErule level'!$A:$A,$B951,'Golden Rulebook-CDErule level'!$AA:$AA,"Active")</f>
        <v>1</v>
      </c>
      <c r="H951" s="18" cm="1">
        <f t="array" ref="H951">_xlfn.LET(_xlpm.ids,_xlfn._xlws.FILTER('Golden Rulebook-CDErule level'!$S$4:$S$4620,('Golden Rulebook-CDErule level'!$L$4:$L$4620=H$28)*('Golden Rulebook-CDErule level'!$A$4:$A$4620=$B951)*('Golden Rulebook-CDErule level'!$AA$4:$AA$4620="Active"),""),SUM(--ISNUMBER(SEARCH(","&amp;SUBSTITUTE(SUBSTITUTE($C951," ",""),CHAR(160),"")&amp;",",","&amp;SUBSTITUTE(SUBSTITUTE(_xlpm.ids," ",""),CHAR(160),"")&amp;","))))</f>
        <v>2</v>
      </c>
      <c r="I951" s="18">
        <f>COUNTIFS('Golden Rulebook-CDErule level'!$E:$E,$C951,'Golden Rulebook-CDErule level'!$L:$L,I$28,'Golden Rulebook-CDErule level'!$A:$A,$B951,'Golden Rulebook-CDErule level'!$AA:$AA,"Active")</f>
        <v>0</v>
      </c>
      <c r="J951" s="18">
        <f>COUNTIFS('Golden Rulebook-CDErule level'!$E:$E,$C951,'Golden Rulebook-CDErule level'!$L:$L,J$28,'Golden Rulebook-CDErule level'!$A:$A,$B951,'Golden Rulebook-CDErule level'!$AA:$AA,"Active")</f>
        <v>3</v>
      </c>
    </row>
    <row r="952" spans="2:10" hidden="1">
      <c r="B952" s="111" t="str">
        <f>_xlfn.XLOOKUP(C952,'In-scope Attributes'!B:B,'In-scope Attributes'!H:H,"")</f>
        <v>Sprint 3</v>
      </c>
      <c r="C952" s="135" t="s">
        <v>21885</v>
      </c>
      <c r="D952" s="135" t="s">
        <v>21884</v>
      </c>
      <c r="E952" s="135" t="s">
        <v>21734</v>
      </c>
      <c r="F952" s="135" t="s">
        <v>21733</v>
      </c>
      <c r="G952" s="18">
        <f>COUNTIFS('Golden Rulebook-CDErule level'!$E:$E,$C952,'Golden Rulebook-CDErule level'!$L:$L,G$28,'Golden Rulebook-CDErule level'!$A:$A,$B952,'Golden Rulebook-CDErule level'!$AA:$AA,"Active")</f>
        <v>1</v>
      </c>
      <c r="H952" s="18" cm="1">
        <f t="array" ref="H952">_xlfn.LET(_xlpm.ids,_xlfn._xlws.FILTER('Golden Rulebook-CDErule level'!$S$4:$S$4620,('Golden Rulebook-CDErule level'!$L$4:$L$4620=H$28)*('Golden Rulebook-CDErule level'!$A$4:$A$4620=$B952)*('Golden Rulebook-CDErule level'!$AA$4:$AA$4620="Active"),""),SUM(--ISNUMBER(SEARCH(","&amp;SUBSTITUTE(SUBSTITUTE($C952," ",""),CHAR(160),"")&amp;",",","&amp;SUBSTITUTE(SUBSTITUTE(_xlpm.ids," ",""),CHAR(160),"")&amp;","))))</f>
        <v>1</v>
      </c>
      <c r="I952" s="18">
        <f>COUNTIFS('Golden Rulebook-CDErule level'!$E:$E,$C952,'Golden Rulebook-CDErule level'!$L:$L,I$28,'Golden Rulebook-CDErule level'!$A:$A,$B952,'Golden Rulebook-CDErule level'!$AA:$AA,"Active")</f>
        <v>0</v>
      </c>
      <c r="J952" s="18">
        <f>COUNTIFS('Golden Rulebook-CDErule level'!$E:$E,$C952,'Golden Rulebook-CDErule level'!$L:$L,J$28,'Golden Rulebook-CDErule level'!$A:$A,$B952,'Golden Rulebook-CDErule level'!$AA:$AA,"Active")</f>
        <v>3</v>
      </c>
    </row>
    <row r="953" spans="2:10" hidden="1">
      <c r="B953" s="111" t="str">
        <f>_xlfn.XLOOKUP(C953,'In-scope Attributes'!B:B,'In-scope Attributes'!H:H,"")</f>
        <v>Sprint 3</v>
      </c>
      <c r="C953" s="135" t="s">
        <v>21918</v>
      </c>
      <c r="D953" s="135" t="s">
        <v>21917</v>
      </c>
      <c r="E953" s="135" t="s">
        <v>21734</v>
      </c>
      <c r="F953" s="135" t="s">
        <v>21733</v>
      </c>
      <c r="G953" s="18">
        <f>COUNTIFS('Golden Rulebook-CDErule level'!$E:$E,$C953,'Golden Rulebook-CDErule level'!$L:$L,G$28,'Golden Rulebook-CDErule level'!$A:$A,$B953,'Golden Rulebook-CDErule level'!$AA:$AA,"Active")</f>
        <v>1</v>
      </c>
      <c r="H953" s="18" cm="1">
        <f t="array" ref="H953">_xlfn.LET(_xlpm.ids,_xlfn._xlws.FILTER('Golden Rulebook-CDErule level'!$S$4:$S$4620,('Golden Rulebook-CDErule level'!$L$4:$L$4620=H$28)*('Golden Rulebook-CDErule level'!$A$4:$A$4620=$B953)*('Golden Rulebook-CDErule level'!$AA$4:$AA$4620="Active"),""),SUM(--ISNUMBER(SEARCH(","&amp;SUBSTITUTE(SUBSTITUTE($C953," ",""),CHAR(160),"")&amp;",",","&amp;SUBSTITUTE(SUBSTITUTE(_xlpm.ids," ",""),CHAR(160),"")&amp;","))))</f>
        <v>0</v>
      </c>
      <c r="I953" s="18">
        <f>COUNTIFS('Golden Rulebook-CDErule level'!$E:$E,$C953,'Golden Rulebook-CDErule level'!$L:$L,I$28,'Golden Rulebook-CDErule level'!$A:$A,$B953,'Golden Rulebook-CDErule level'!$AA:$AA,"Active")</f>
        <v>0</v>
      </c>
      <c r="J953" s="18">
        <f>COUNTIFS('Golden Rulebook-CDErule level'!$E:$E,$C953,'Golden Rulebook-CDErule level'!$L:$L,J$28,'Golden Rulebook-CDErule level'!$A:$A,$B953,'Golden Rulebook-CDErule level'!$AA:$AA,"Active")</f>
        <v>2</v>
      </c>
    </row>
    <row r="954" spans="2:10" hidden="1">
      <c r="B954" s="111" t="str">
        <f>_xlfn.XLOOKUP(C954,'In-scope Attributes'!B:B,'In-scope Attributes'!H:H,"")</f>
        <v>Sprint 3</v>
      </c>
      <c r="C954" s="135" t="s">
        <v>21944</v>
      </c>
      <c r="D954" s="135" t="s">
        <v>21943</v>
      </c>
      <c r="E954" s="135" t="s">
        <v>14748</v>
      </c>
      <c r="F954" s="135" t="s">
        <v>14747</v>
      </c>
      <c r="G954" s="18">
        <f>COUNTIFS('Golden Rulebook-CDErule level'!$E:$E,$C954,'Golden Rulebook-CDErule level'!$L:$L,G$28,'Golden Rulebook-CDErule level'!$A:$A,$B954,'Golden Rulebook-CDErule level'!$AA:$AA,"Active")</f>
        <v>1</v>
      </c>
      <c r="H954" s="18" cm="1">
        <f t="array" ref="H954">_xlfn.LET(_xlpm.ids,_xlfn._xlws.FILTER('Golden Rulebook-CDErule level'!$S$4:$S$4620,('Golden Rulebook-CDErule level'!$L$4:$L$4620=H$28)*('Golden Rulebook-CDErule level'!$A$4:$A$4620=$B954)*('Golden Rulebook-CDErule level'!$AA$4:$AA$4620="Active"),""),SUM(--ISNUMBER(SEARCH(","&amp;SUBSTITUTE(SUBSTITUTE($C954," ",""),CHAR(160),"")&amp;",",","&amp;SUBSTITUTE(SUBSTITUTE(_xlpm.ids," ",""),CHAR(160),"")&amp;","))))</f>
        <v>0</v>
      </c>
      <c r="I954" s="18">
        <f>COUNTIFS('Golden Rulebook-CDErule level'!$E:$E,$C954,'Golden Rulebook-CDErule level'!$L:$L,I$28,'Golden Rulebook-CDErule level'!$A:$A,$B954,'Golden Rulebook-CDErule level'!$AA:$AA,"Active")</f>
        <v>0</v>
      </c>
      <c r="J954" s="18">
        <f>COUNTIFS('Golden Rulebook-CDErule level'!$E:$E,$C954,'Golden Rulebook-CDErule level'!$L:$L,J$28,'Golden Rulebook-CDErule level'!$A:$A,$B954,'Golden Rulebook-CDErule level'!$AA:$AA,"Active")</f>
        <v>3</v>
      </c>
    </row>
    <row r="955" spans="2:10" hidden="1">
      <c r="B955" s="111" t="str">
        <f>_xlfn.XLOOKUP(C955,'In-scope Attributes'!B:B,'In-scope Attributes'!H:H,"")</f>
        <v>Sprint 3</v>
      </c>
      <c r="C955" s="135" t="s">
        <v>21977</v>
      </c>
      <c r="D955" s="135" t="s">
        <v>12566</v>
      </c>
      <c r="E955" s="135" t="s">
        <v>14748</v>
      </c>
      <c r="F955" s="135" t="s">
        <v>14747</v>
      </c>
      <c r="G955" s="18">
        <f>COUNTIFS('Golden Rulebook-CDErule level'!$E:$E,$C955,'Golden Rulebook-CDErule level'!$L:$L,G$28,'Golden Rulebook-CDErule level'!$A:$A,$B955,'Golden Rulebook-CDErule level'!$AA:$AA,"Active")</f>
        <v>1</v>
      </c>
      <c r="H955" s="18" cm="1">
        <f t="array" ref="H955">_xlfn.LET(_xlpm.ids,_xlfn._xlws.FILTER('Golden Rulebook-CDErule level'!$S$4:$S$4620,('Golden Rulebook-CDErule level'!$L$4:$L$4620=H$28)*('Golden Rulebook-CDErule level'!$A$4:$A$4620=$B955)*('Golden Rulebook-CDErule level'!$AA$4:$AA$4620="Active"),""),SUM(--ISNUMBER(SEARCH(","&amp;SUBSTITUTE(SUBSTITUTE($C955," ",""),CHAR(160),"")&amp;",",","&amp;SUBSTITUTE(SUBSTITUTE(_xlpm.ids," ",""),CHAR(160),"")&amp;","))))</f>
        <v>1</v>
      </c>
      <c r="I955" s="18">
        <f>COUNTIFS('Golden Rulebook-CDErule level'!$E:$E,$C955,'Golden Rulebook-CDErule level'!$L:$L,I$28,'Golden Rulebook-CDErule level'!$A:$A,$B955,'Golden Rulebook-CDErule level'!$AA:$AA,"Active")</f>
        <v>0</v>
      </c>
      <c r="J955" s="18">
        <f>COUNTIFS('Golden Rulebook-CDErule level'!$E:$E,$C955,'Golden Rulebook-CDErule level'!$L:$L,J$28,'Golden Rulebook-CDErule level'!$A:$A,$B955,'Golden Rulebook-CDErule level'!$AA:$AA,"Active")</f>
        <v>3</v>
      </c>
    </row>
    <row r="956" spans="2:10" hidden="1">
      <c r="B956" s="111" t="str">
        <f>_xlfn.XLOOKUP(C956,'In-scope Attributes'!B:B,'In-scope Attributes'!H:H,"")</f>
        <v>Sprint 3</v>
      </c>
      <c r="C956" s="135" t="s">
        <v>22009</v>
      </c>
      <c r="D956" s="135" t="s">
        <v>22008</v>
      </c>
      <c r="E956" s="135" t="s">
        <v>14748</v>
      </c>
      <c r="F956" s="135" t="s">
        <v>14747</v>
      </c>
      <c r="G956" s="18">
        <f>COUNTIFS('Golden Rulebook-CDErule level'!$E:$E,$C956,'Golden Rulebook-CDErule level'!$L:$L,G$28,'Golden Rulebook-CDErule level'!$A:$A,$B956,'Golden Rulebook-CDErule level'!$AA:$AA,"Active")</f>
        <v>1</v>
      </c>
      <c r="H956" s="18" cm="1">
        <f t="array" ref="H956">_xlfn.LET(_xlpm.ids,_xlfn._xlws.FILTER('Golden Rulebook-CDErule level'!$S$4:$S$4620,('Golden Rulebook-CDErule level'!$L$4:$L$4620=H$28)*('Golden Rulebook-CDErule level'!$A$4:$A$4620=$B956)*('Golden Rulebook-CDErule level'!$AA$4:$AA$4620="Active"),""),SUM(--ISNUMBER(SEARCH(","&amp;SUBSTITUTE(SUBSTITUTE($C956," ",""),CHAR(160),"")&amp;",",","&amp;SUBSTITUTE(SUBSTITUTE(_xlpm.ids," ",""),CHAR(160),"")&amp;","))))</f>
        <v>0</v>
      </c>
      <c r="I956" s="18">
        <f>COUNTIFS('Golden Rulebook-CDErule level'!$E:$E,$C956,'Golden Rulebook-CDErule level'!$L:$L,I$28,'Golden Rulebook-CDErule level'!$A:$A,$B956,'Golden Rulebook-CDErule level'!$AA:$AA,"Active")</f>
        <v>0</v>
      </c>
      <c r="J956" s="18">
        <f>COUNTIFS('Golden Rulebook-CDErule level'!$E:$E,$C956,'Golden Rulebook-CDErule level'!$L:$L,J$28,'Golden Rulebook-CDErule level'!$A:$A,$B956,'Golden Rulebook-CDErule level'!$AA:$AA,"Active")</f>
        <v>2</v>
      </c>
    </row>
    <row r="957" spans="2:10" hidden="1">
      <c r="B957" s="111" t="str">
        <f>_xlfn.XLOOKUP(C957,'In-scope Attributes'!B:B,'In-scope Attributes'!H:H,"")</f>
        <v>Sprint 3</v>
      </c>
      <c r="C957" s="135" t="s">
        <v>22035</v>
      </c>
      <c r="D957" s="135" t="s">
        <v>22034</v>
      </c>
      <c r="E957" s="135" t="s">
        <v>14748</v>
      </c>
      <c r="F957" s="135" t="s">
        <v>14747</v>
      </c>
      <c r="G957" s="18">
        <f>COUNTIFS('Golden Rulebook-CDErule level'!$E:$E,$C957,'Golden Rulebook-CDErule level'!$L:$L,G$28,'Golden Rulebook-CDErule level'!$A:$A,$B957,'Golden Rulebook-CDErule level'!$AA:$AA,"Active")</f>
        <v>1</v>
      </c>
      <c r="H957" s="18" cm="1">
        <f t="array" ref="H957">_xlfn.LET(_xlpm.ids,_xlfn._xlws.FILTER('Golden Rulebook-CDErule level'!$S$4:$S$4620,('Golden Rulebook-CDErule level'!$L$4:$L$4620=H$28)*('Golden Rulebook-CDErule level'!$A$4:$A$4620=$B957)*('Golden Rulebook-CDErule level'!$AA$4:$AA$4620="Active"),""),SUM(--ISNUMBER(SEARCH(","&amp;SUBSTITUTE(SUBSTITUTE($C957," ",""),CHAR(160),"")&amp;",",","&amp;SUBSTITUTE(SUBSTITUTE(_xlpm.ids," ",""),CHAR(160),"")&amp;","))))</f>
        <v>0</v>
      </c>
      <c r="I957" s="18">
        <f>COUNTIFS('Golden Rulebook-CDErule level'!$E:$E,$C957,'Golden Rulebook-CDErule level'!$L:$L,I$28,'Golden Rulebook-CDErule level'!$A:$A,$B957,'Golden Rulebook-CDErule level'!$AA:$AA,"Active")</f>
        <v>0</v>
      </c>
      <c r="J957" s="18">
        <f>COUNTIFS('Golden Rulebook-CDErule level'!$E:$E,$C957,'Golden Rulebook-CDErule level'!$L:$L,J$28,'Golden Rulebook-CDErule level'!$A:$A,$B957,'Golden Rulebook-CDErule level'!$AA:$AA,"Active")</f>
        <v>3</v>
      </c>
    </row>
    <row r="958" spans="2:10" hidden="1">
      <c r="B958" s="111" t="str">
        <f>_xlfn.XLOOKUP(C958,'In-scope Attributes'!B:B,'In-scope Attributes'!H:H,"")</f>
        <v>Sprint 3</v>
      </c>
      <c r="C958" s="135" t="s">
        <v>22060</v>
      </c>
      <c r="D958" s="135" t="s">
        <v>17542</v>
      </c>
      <c r="E958" s="135" t="s">
        <v>14748</v>
      </c>
      <c r="F958" s="135" t="s">
        <v>14747</v>
      </c>
      <c r="G958" s="18">
        <f>COUNTIFS('Golden Rulebook-CDErule level'!$E:$E,$C958,'Golden Rulebook-CDErule level'!$L:$L,G$28,'Golden Rulebook-CDErule level'!$A:$A,$B958,'Golden Rulebook-CDErule level'!$AA:$AA,"Active")</f>
        <v>1</v>
      </c>
      <c r="H958" s="18" cm="1">
        <f t="array" ref="H958">_xlfn.LET(_xlpm.ids,_xlfn._xlws.FILTER('Golden Rulebook-CDErule level'!$S$4:$S$4620,('Golden Rulebook-CDErule level'!$L$4:$L$4620=H$28)*('Golden Rulebook-CDErule level'!$A$4:$A$4620=$B958)*('Golden Rulebook-CDErule level'!$AA$4:$AA$4620="Active"),""),SUM(--ISNUMBER(SEARCH(","&amp;SUBSTITUTE(SUBSTITUTE($C958," ",""),CHAR(160),"")&amp;",",","&amp;SUBSTITUTE(SUBSTITUTE(_xlpm.ids," ",""),CHAR(160),"")&amp;","))))</f>
        <v>0</v>
      </c>
      <c r="I958" s="18">
        <f>COUNTIFS('Golden Rulebook-CDErule level'!$E:$E,$C958,'Golden Rulebook-CDErule level'!$L:$L,I$28,'Golden Rulebook-CDErule level'!$A:$A,$B958,'Golden Rulebook-CDErule level'!$AA:$AA,"Active")</f>
        <v>0</v>
      </c>
      <c r="J958" s="18">
        <f>COUNTIFS('Golden Rulebook-CDErule level'!$E:$E,$C958,'Golden Rulebook-CDErule level'!$L:$L,J$28,'Golden Rulebook-CDErule level'!$A:$A,$B958,'Golden Rulebook-CDErule level'!$AA:$AA,"Active")</f>
        <v>3</v>
      </c>
    </row>
    <row r="959" spans="2:10" hidden="1">
      <c r="B959" s="111" t="str">
        <f>_xlfn.XLOOKUP(C959,'In-scope Attributes'!B:B,'In-scope Attributes'!H:H,"")</f>
        <v>Sprint 3</v>
      </c>
      <c r="C959" s="135" t="s">
        <v>22090</v>
      </c>
      <c r="D959" s="135" t="s">
        <v>22089</v>
      </c>
      <c r="E959" s="135" t="s">
        <v>14748</v>
      </c>
      <c r="F959" s="135" t="s">
        <v>14747</v>
      </c>
      <c r="G959" s="18">
        <f>COUNTIFS('Golden Rulebook-CDErule level'!$E:$E,$C959,'Golden Rulebook-CDErule level'!$L:$L,G$28,'Golden Rulebook-CDErule level'!$A:$A,$B959,'Golden Rulebook-CDErule level'!$AA:$AA,"Active")</f>
        <v>1</v>
      </c>
      <c r="H959" s="18" cm="1">
        <f t="array" ref="H959">_xlfn.LET(_xlpm.ids,_xlfn._xlws.FILTER('Golden Rulebook-CDErule level'!$S$4:$S$4620,('Golden Rulebook-CDErule level'!$L$4:$L$4620=H$28)*('Golden Rulebook-CDErule level'!$A$4:$A$4620=$B959)*('Golden Rulebook-CDErule level'!$AA$4:$AA$4620="Active"),""),SUM(--ISNUMBER(SEARCH(","&amp;SUBSTITUTE(SUBSTITUTE($C959," ",""),CHAR(160),"")&amp;",",","&amp;SUBSTITUTE(SUBSTITUTE(_xlpm.ids," ",""),CHAR(160),"")&amp;","))))</f>
        <v>0</v>
      </c>
      <c r="I959" s="18">
        <f>COUNTIFS('Golden Rulebook-CDErule level'!$E:$E,$C959,'Golden Rulebook-CDErule level'!$L:$L,I$28,'Golden Rulebook-CDErule level'!$A:$A,$B959,'Golden Rulebook-CDErule level'!$AA:$AA,"Active")</f>
        <v>0</v>
      </c>
      <c r="J959" s="18">
        <f>COUNTIFS('Golden Rulebook-CDErule level'!$E:$E,$C959,'Golden Rulebook-CDErule level'!$L:$L,J$28,'Golden Rulebook-CDErule level'!$A:$A,$B959,'Golden Rulebook-CDErule level'!$AA:$AA,"Active")</f>
        <v>4</v>
      </c>
    </row>
    <row r="960" spans="2:10" hidden="1">
      <c r="B960" s="111" t="str">
        <f>_xlfn.XLOOKUP(C960,'In-scope Attributes'!B:B,'In-scope Attributes'!H:H,"")</f>
        <v>Sprint 3</v>
      </c>
      <c r="C960" s="135" t="s">
        <v>22130</v>
      </c>
      <c r="D960" s="135" t="s">
        <v>18111</v>
      </c>
      <c r="E960" s="135" t="s">
        <v>14748</v>
      </c>
      <c r="F960" s="135" t="s">
        <v>14747</v>
      </c>
      <c r="G960" s="18">
        <f>COUNTIFS('Golden Rulebook-CDErule level'!$E:$E,$C960,'Golden Rulebook-CDErule level'!$L:$L,G$28,'Golden Rulebook-CDErule level'!$A:$A,$B960,'Golden Rulebook-CDErule level'!$AA:$AA,"Active")</f>
        <v>1</v>
      </c>
      <c r="H960" s="18" cm="1">
        <f t="array" ref="H960">_xlfn.LET(_xlpm.ids,_xlfn._xlws.FILTER('Golden Rulebook-CDErule level'!$S$4:$S$4620,('Golden Rulebook-CDErule level'!$L$4:$L$4620=H$28)*('Golden Rulebook-CDErule level'!$A$4:$A$4620=$B960)*('Golden Rulebook-CDErule level'!$AA$4:$AA$4620="Active"),""),SUM(--ISNUMBER(SEARCH(","&amp;SUBSTITUTE(SUBSTITUTE($C960," ",""),CHAR(160),"")&amp;",",","&amp;SUBSTITUTE(SUBSTITUTE(_xlpm.ids," ",""),CHAR(160),"")&amp;","))))</f>
        <v>1</v>
      </c>
      <c r="I960" s="18">
        <f>COUNTIFS('Golden Rulebook-CDErule level'!$E:$E,$C960,'Golden Rulebook-CDErule level'!$L:$L,I$28,'Golden Rulebook-CDErule level'!$A:$A,$B960,'Golden Rulebook-CDErule level'!$AA:$AA,"Active")</f>
        <v>0</v>
      </c>
      <c r="J960" s="18">
        <f>COUNTIFS('Golden Rulebook-CDErule level'!$E:$E,$C960,'Golden Rulebook-CDErule level'!$L:$L,J$28,'Golden Rulebook-CDErule level'!$A:$A,$B960,'Golden Rulebook-CDErule level'!$AA:$AA,"Active")</f>
        <v>3</v>
      </c>
    </row>
    <row r="961" spans="2:10" hidden="1">
      <c r="B961" s="111" t="str">
        <f>_xlfn.XLOOKUP(C961,'In-scope Attributes'!B:B,'In-scope Attributes'!H:H,"")</f>
        <v>Sprint 3</v>
      </c>
      <c r="C961" s="135" t="s">
        <v>22160</v>
      </c>
      <c r="D961" s="135" t="s">
        <v>17425</v>
      </c>
      <c r="E961" s="135" t="s">
        <v>14748</v>
      </c>
      <c r="F961" s="135" t="s">
        <v>14747</v>
      </c>
      <c r="G961" s="18">
        <f>COUNTIFS('Golden Rulebook-CDErule level'!$E:$E,$C961,'Golden Rulebook-CDErule level'!$L:$L,G$28,'Golden Rulebook-CDErule level'!$A:$A,$B961,'Golden Rulebook-CDErule level'!$AA:$AA,"Active")</f>
        <v>1</v>
      </c>
      <c r="H961" s="18" cm="1">
        <f t="array" ref="H961">_xlfn.LET(_xlpm.ids,_xlfn._xlws.FILTER('Golden Rulebook-CDErule level'!$S$4:$S$4620,('Golden Rulebook-CDErule level'!$L$4:$L$4620=H$28)*('Golden Rulebook-CDErule level'!$A$4:$A$4620=$B961)*('Golden Rulebook-CDErule level'!$AA$4:$AA$4620="Active"),""),SUM(--ISNUMBER(SEARCH(","&amp;SUBSTITUTE(SUBSTITUTE($C961," ",""),CHAR(160),"")&amp;",",","&amp;SUBSTITUTE(SUBSTITUTE(_xlpm.ids," ",""),CHAR(160),"")&amp;","))))</f>
        <v>0</v>
      </c>
      <c r="I961" s="18">
        <f>COUNTIFS('Golden Rulebook-CDErule level'!$E:$E,$C961,'Golden Rulebook-CDErule level'!$L:$L,I$28,'Golden Rulebook-CDErule level'!$A:$A,$B961,'Golden Rulebook-CDErule level'!$AA:$AA,"Active")</f>
        <v>0</v>
      </c>
      <c r="J961" s="18">
        <f>COUNTIFS('Golden Rulebook-CDErule level'!$E:$E,$C961,'Golden Rulebook-CDErule level'!$L:$L,J$28,'Golden Rulebook-CDErule level'!$A:$A,$B961,'Golden Rulebook-CDErule level'!$AA:$AA,"Active")</f>
        <v>3</v>
      </c>
    </row>
    <row r="962" spans="2:10" hidden="1">
      <c r="B962" s="111" t="str">
        <f>_xlfn.XLOOKUP(C962,'In-scope Attributes'!B:B,'In-scope Attributes'!H:H,"")</f>
        <v>Sprint 3</v>
      </c>
      <c r="C962" s="135" t="s">
        <v>22188</v>
      </c>
      <c r="D962" s="135" t="s">
        <v>9377</v>
      </c>
      <c r="E962" s="135" t="s">
        <v>14748</v>
      </c>
      <c r="F962" s="135" t="s">
        <v>14747</v>
      </c>
      <c r="G962" s="18">
        <f>COUNTIFS('Golden Rulebook-CDErule level'!$E:$E,$C962,'Golden Rulebook-CDErule level'!$L:$L,G$28,'Golden Rulebook-CDErule level'!$A:$A,$B962,'Golden Rulebook-CDErule level'!$AA:$AA,"Active")</f>
        <v>1</v>
      </c>
      <c r="H962" s="18" cm="1">
        <f t="array" ref="H962">_xlfn.LET(_xlpm.ids,_xlfn._xlws.FILTER('Golden Rulebook-CDErule level'!$S$4:$S$4620,('Golden Rulebook-CDErule level'!$L$4:$L$4620=H$28)*('Golden Rulebook-CDErule level'!$A$4:$A$4620=$B962)*('Golden Rulebook-CDErule level'!$AA$4:$AA$4620="Active"),""),SUM(--ISNUMBER(SEARCH(","&amp;SUBSTITUTE(SUBSTITUTE($C962," ",""),CHAR(160),"")&amp;",",","&amp;SUBSTITUTE(SUBSTITUTE(_xlpm.ids," ",""),CHAR(160),"")&amp;","))))</f>
        <v>1</v>
      </c>
      <c r="I962" s="18">
        <f>COUNTIFS('Golden Rulebook-CDErule level'!$E:$E,$C962,'Golden Rulebook-CDErule level'!$L:$L,I$28,'Golden Rulebook-CDErule level'!$A:$A,$B962,'Golden Rulebook-CDErule level'!$AA:$AA,"Active")</f>
        <v>0</v>
      </c>
      <c r="J962" s="18">
        <f>COUNTIFS('Golden Rulebook-CDErule level'!$E:$E,$C962,'Golden Rulebook-CDErule level'!$L:$L,J$28,'Golden Rulebook-CDErule level'!$A:$A,$B962,'Golden Rulebook-CDErule level'!$AA:$AA,"Active")</f>
        <v>3</v>
      </c>
    </row>
    <row r="963" spans="2:10" hidden="1">
      <c r="B963" s="111" t="str">
        <f>_xlfn.XLOOKUP(C963,'In-scope Attributes'!B:B,'In-scope Attributes'!H:H,"")</f>
        <v>Sprint 3</v>
      </c>
      <c r="C963" s="135" t="s">
        <v>22221</v>
      </c>
      <c r="D963" s="135" t="s">
        <v>22220</v>
      </c>
      <c r="E963" s="135" t="s">
        <v>14748</v>
      </c>
      <c r="F963" s="135" t="s">
        <v>14747</v>
      </c>
      <c r="G963" s="18">
        <f>COUNTIFS('Golden Rulebook-CDErule level'!$E:$E,$C963,'Golden Rulebook-CDErule level'!$L:$L,G$28,'Golden Rulebook-CDErule level'!$A:$A,$B963,'Golden Rulebook-CDErule level'!$AA:$AA,"Active")</f>
        <v>1</v>
      </c>
      <c r="H963" s="18" cm="1">
        <f t="array" ref="H963">_xlfn.LET(_xlpm.ids,_xlfn._xlws.FILTER('Golden Rulebook-CDErule level'!$S$4:$S$4620,('Golden Rulebook-CDErule level'!$L$4:$L$4620=H$28)*('Golden Rulebook-CDErule level'!$A$4:$A$4620=$B963)*('Golden Rulebook-CDErule level'!$AA$4:$AA$4620="Active"),""),SUM(--ISNUMBER(SEARCH(","&amp;SUBSTITUTE(SUBSTITUTE($C963," ",""),CHAR(160),"")&amp;",",","&amp;SUBSTITUTE(SUBSTITUTE(_xlpm.ids," ",""),CHAR(160),"")&amp;","))))</f>
        <v>1</v>
      </c>
      <c r="I963" s="18">
        <f>COUNTIFS('Golden Rulebook-CDErule level'!$E:$E,$C963,'Golden Rulebook-CDErule level'!$L:$L,I$28,'Golden Rulebook-CDErule level'!$A:$A,$B963,'Golden Rulebook-CDErule level'!$AA:$AA,"Active")</f>
        <v>0</v>
      </c>
      <c r="J963" s="18">
        <f>COUNTIFS('Golden Rulebook-CDErule level'!$E:$E,$C963,'Golden Rulebook-CDErule level'!$L:$L,J$28,'Golden Rulebook-CDErule level'!$A:$A,$B963,'Golden Rulebook-CDErule level'!$AA:$AA,"Active")</f>
        <v>2</v>
      </c>
    </row>
    <row r="964" spans="2:10" hidden="1">
      <c r="B964" s="111" t="str">
        <f>_xlfn.XLOOKUP(C964,'In-scope Attributes'!B:B,'In-scope Attributes'!H:H,"")</f>
        <v>Sprint 3</v>
      </c>
      <c r="C964" s="135" t="s">
        <v>22254</v>
      </c>
      <c r="D964" s="135" t="s">
        <v>22253</v>
      </c>
      <c r="E964" s="135" t="s">
        <v>14748</v>
      </c>
      <c r="F964" s="135" t="s">
        <v>14747</v>
      </c>
      <c r="G964" s="18">
        <f>COUNTIFS('Golden Rulebook-CDErule level'!$E:$E,$C964,'Golden Rulebook-CDErule level'!$L:$L,G$28,'Golden Rulebook-CDErule level'!$A:$A,$B964,'Golden Rulebook-CDErule level'!$AA:$AA,"Active")</f>
        <v>1</v>
      </c>
      <c r="H964" s="18" cm="1">
        <f t="array" ref="H964">_xlfn.LET(_xlpm.ids,_xlfn._xlws.FILTER('Golden Rulebook-CDErule level'!$S$4:$S$4620,('Golden Rulebook-CDErule level'!$L$4:$L$4620=H$28)*('Golden Rulebook-CDErule level'!$A$4:$A$4620=$B964)*('Golden Rulebook-CDErule level'!$AA$4:$AA$4620="Active"),""),SUM(--ISNUMBER(SEARCH(","&amp;SUBSTITUTE(SUBSTITUTE($C964," ",""),CHAR(160),"")&amp;",",","&amp;SUBSTITUTE(SUBSTITUTE(_xlpm.ids," ",""),CHAR(160),"")&amp;","))))</f>
        <v>0</v>
      </c>
      <c r="I964" s="18">
        <f>COUNTIFS('Golden Rulebook-CDErule level'!$E:$E,$C964,'Golden Rulebook-CDErule level'!$L:$L,I$28,'Golden Rulebook-CDErule level'!$A:$A,$B964,'Golden Rulebook-CDErule level'!$AA:$AA,"Active")</f>
        <v>0</v>
      </c>
      <c r="J964" s="18">
        <f>COUNTIFS('Golden Rulebook-CDErule level'!$E:$E,$C964,'Golden Rulebook-CDErule level'!$L:$L,J$28,'Golden Rulebook-CDErule level'!$A:$A,$B964,'Golden Rulebook-CDErule level'!$AA:$AA,"Active")</f>
        <v>2</v>
      </c>
    </row>
    <row r="965" spans="2:10" hidden="1">
      <c r="B965" s="111" t="str">
        <f>_xlfn.XLOOKUP(C965,'In-scope Attributes'!B:B,'In-scope Attributes'!H:H,"")</f>
        <v>Sprint 3</v>
      </c>
      <c r="C965" s="135" t="s">
        <v>22278</v>
      </c>
      <c r="D965" s="135" t="s">
        <v>18179</v>
      </c>
      <c r="E965" s="135" t="s">
        <v>14748</v>
      </c>
      <c r="F965" s="135" t="s">
        <v>14747</v>
      </c>
      <c r="G965" s="18">
        <f>COUNTIFS('Golden Rulebook-CDErule level'!$E:$E,$C965,'Golden Rulebook-CDErule level'!$L:$L,G$28,'Golden Rulebook-CDErule level'!$A:$A,$B965,'Golden Rulebook-CDErule level'!$AA:$AA,"Active")</f>
        <v>1</v>
      </c>
      <c r="H965" s="18" cm="1">
        <f t="array" ref="H965">_xlfn.LET(_xlpm.ids,_xlfn._xlws.FILTER('Golden Rulebook-CDErule level'!$S$4:$S$4620,('Golden Rulebook-CDErule level'!$L$4:$L$4620=H$28)*('Golden Rulebook-CDErule level'!$A$4:$A$4620=$B965)*('Golden Rulebook-CDErule level'!$AA$4:$AA$4620="Active"),""),SUM(--ISNUMBER(SEARCH(","&amp;SUBSTITUTE(SUBSTITUTE($C965," ",""),CHAR(160),"")&amp;",",","&amp;SUBSTITUTE(SUBSTITUTE(_xlpm.ids," ",""),CHAR(160),"")&amp;","))))</f>
        <v>1</v>
      </c>
      <c r="I965" s="18">
        <f>COUNTIFS('Golden Rulebook-CDErule level'!$E:$E,$C965,'Golden Rulebook-CDErule level'!$L:$L,I$28,'Golden Rulebook-CDErule level'!$A:$A,$B965,'Golden Rulebook-CDErule level'!$AA:$AA,"Active")</f>
        <v>0</v>
      </c>
      <c r="J965" s="18">
        <f>COUNTIFS('Golden Rulebook-CDErule level'!$E:$E,$C965,'Golden Rulebook-CDErule level'!$L:$L,J$28,'Golden Rulebook-CDErule level'!$A:$A,$B965,'Golden Rulebook-CDErule level'!$AA:$AA,"Active")</f>
        <v>3</v>
      </c>
    </row>
    <row r="966" spans="2:10" hidden="1">
      <c r="B966" s="111" t="str">
        <f>_xlfn.XLOOKUP(C966,'In-scope Attributes'!B:B,'In-scope Attributes'!H:H,"")</f>
        <v>Sprint 3</v>
      </c>
      <c r="C966" s="135" t="s">
        <v>22309</v>
      </c>
      <c r="D966" s="135" t="s">
        <v>22308</v>
      </c>
      <c r="E966" s="135" t="s">
        <v>14748</v>
      </c>
      <c r="F966" s="135" t="s">
        <v>14747</v>
      </c>
      <c r="G966" s="18">
        <f>COUNTIFS('Golden Rulebook-CDErule level'!$E:$E,$C966,'Golden Rulebook-CDErule level'!$L:$L,G$28,'Golden Rulebook-CDErule level'!$A:$A,$B966,'Golden Rulebook-CDErule level'!$AA:$AA,"Active")</f>
        <v>1</v>
      </c>
      <c r="H966" s="18" cm="1">
        <f t="array" ref="H966">_xlfn.LET(_xlpm.ids,_xlfn._xlws.FILTER('Golden Rulebook-CDErule level'!$S$4:$S$4620,('Golden Rulebook-CDErule level'!$L$4:$L$4620=H$28)*('Golden Rulebook-CDErule level'!$A$4:$A$4620=$B966)*('Golden Rulebook-CDErule level'!$AA$4:$AA$4620="Active"),""),SUM(--ISNUMBER(SEARCH(","&amp;SUBSTITUTE(SUBSTITUTE($C966," ",""),CHAR(160),"")&amp;",",","&amp;SUBSTITUTE(SUBSTITUTE(_xlpm.ids," ",""),CHAR(160),"")&amp;","))))</f>
        <v>1</v>
      </c>
      <c r="I966" s="18">
        <f>COUNTIFS('Golden Rulebook-CDErule level'!$E:$E,$C966,'Golden Rulebook-CDErule level'!$L:$L,I$28,'Golden Rulebook-CDErule level'!$A:$A,$B966,'Golden Rulebook-CDErule level'!$AA:$AA,"Active")</f>
        <v>0</v>
      </c>
      <c r="J966" s="18">
        <f>COUNTIFS('Golden Rulebook-CDErule level'!$E:$E,$C966,'Golden Rulebook-CDErule level'!$L:$L,J$28,'Golden Rulebook-CDErule level'!$A:$A,$B966,'Golden Rulebook-CDErule level'!$AA:$AA,"Active")</f>
        <v>2</v>
      </c>
    </row>
    <row r="967" spans="2:10" hidden="1">
      <c r="B967" s="111" t="str">
        <f>_xlfn.XLOOKUP(C967,'In-scope Attributes'!B:B,'In-scope Attributes'!H:H,"")</f>
        <v>Sprint 3</v>
      </c>
      <c r="C967" s="135" t="s">
        <v>22335</v>
      </c>
      <c r="D967" s="135" t="s">
        <v>22334</v>
      </c>
      <c r="E967" s="135" t="s">
        <v>14748</v>
      </c>
      <c r="F967" s="135" t="s">
        <v>14747</v>
      </c>
      <c r="G967" s="18">
        <f>COUNTIFS('Golden Rulebook-CDErule level'!$E:$E,$C967,'Golden Rulebook-CDErule level'!$L:$L,G$28,'Golden Rulebook-CDErule level'!$A:$A,$B967,'Golden Rulebook-CDErule level'!$AA:$AA,"Active")</f>
        <v>1</v>
      </c>
      <c r="H967" s="18" cm="1">
        <f t="array" ref="H967">_xlfn.LET(_xlpm.ids,_xlfn._xlws.FILTER('Golden Rulebook-CDErule level'!$S$4:$S$4620,('Golden Rulebook-CDErule level'!$L$4:$L$4620=H$28)*('Golden Rulebook-CDErule level'!$A$4:$A$4620=$B967)*('Golden Rulebook-CDErule level'!$AA$4:$AA$4620="Active"),""),SUM(--ISNUMBER(SEARCH(","&amp;SUBSTITUTE(SUBSTITUTE($C967," ",""),CHAR(160),"")&amp;",",","&amp;SUBSTITUTE(SUBSTITUTE(_xlpm.ids," ",""),CHAR(160),"")&amp;","))))</f>
        <v>1</v>
      </c>
      <c r="I967" s="18">
        <f>COUNTIFS('Golden Rulebook-CDErule level'!$E:$E,$C967,'Golden Rulebook-CDErule level'!$L:$L,I$28,'Golden Rulebook-CDErule level'!$A:$A,$B967,'Golden Rulebook-CDErule level'!$AA:$AA,"Active")</f>
        <v>0</v>
      </c>
      <c r="J967" s="18">
        <f>COUNTIFS('Golden Rulebook-CDErule level'!$E:$E,$C967,'Golden Rulebook-CDErule level'!$L:$L,J$28,'Golden Rulebook-CDErule level'!$A:$A,$B967,'Golden Rulebook-CDErule level'!$AA:$AA,"Active")</f>
        <v>2</v>
      </c>
    </row>
    <row r="968" spans="2:10" hidden="1">
      <c r="B968" s="111" t="str">
        <f>_xlfn.XLOOKUP(C968,'In-scope Attributes'!B:B,'In-scope Attributes'!H:H,"")</f>
        <v>Sprint 3</v>
      </c>
      <c r="C968" s="135" t="s">
        <v>22361</v>
      </c>
      <c r="D968" s="135" t="s">
        <v>22360</v>
      </c>
      <c r="E968" s="135" t="s">
        <v>14748</v>
      </c>
      <c r="F968" s="135" t="s">
        <v>14747</v>
      </c>
      <c r="G968" s="18">
        <f>COUNTIFS('Golden Rulebook-CDErule level'!$E:$E,$C968,'Golden Rulebook-CDErule level'!$L:$L,G$28,'Golden Rulebook-CDErule level'!$A:$A,$B968,'Golden Rulebook-CDErule level'!$AA:$AA,"Active")</f>
        <v>1</v>
      </c>
      <c r="H968" s="18" cm="1">
        <f t="array" ref="H968">_xlfn.LET(_xlpm.ids,_xlfn._xlws.FILTER('Golden Rulebook-CDErule level'!$S$4:$S$4620,('Golden Rulebook-CDErule level'!$L$4:$L$4620=H$28)*('Golden Rulebook-CDErule level'!$A$4:$A$4620=$B968)*('Golden Rulebook-CDErule level'!$AA$4:$AA$4620="Active"),""),SUM(--ISNUMBER(SEARCH(","&amp;SUBSTITUTE(SUBSTITUTE($C968," ",""),CHAR(160),"")&amp;",",","&amp;SUBSTITUTE(SUBSTITUTE(_xlpm.ids," ",""),CHAR(160),"")&amp;","))))</f>
        <v>0</v>
      </c>
      <c r="I968" s="18">
        <f>COUNTIFS('Golden Rulebook-CDErule level'!$E:$E,$C968,'Golden Rulebook-CDErule level'!$L:$L,I$28,'Golden Rulebook-CDErule level'!$A:$A,$B968,'Golden Rulebook-CDErule level'!$AA:$AA,"Active")</f>
        <v>0</v>
      </c>
      <c r="J968" s="18">
        <f>COUNTIFS('Golden Rulebook-CDErule level'!$E:$E,$C968,'Golden Rulebook-CDErule level'!$L:$L,J$28,'Golden Rulebook-CDErule level'!$A:$A,$B968,'Golden Rulebook-CDErule level'!$AA:$AA,"Active")</f>
        <v>1</v>
      </c>
    </row>
    <row r="969" spans="2:10" hidden="1">
      <c r="B969" s="111" t="str">
        <f>_xlfn.XLOOKUP(C969,'In-scope Attributes'!B:B,'In-scope Attributes'!H:H,"")</f>
        <v>Sprint 3</v>
      </c>
      <c r="C969" s="135" t="s">
        <v>22379</v>
      </c>
      <c r="D969" s="135" t="s">
        <v>22378</v>
      </c>
      <c r="E969" s="135" t="s">
        <v>14748</v>
      </c>
      <c r="F969" s="135" t="s">
        <v>14747</v>
      </c>
      <c r="G969" s="18">
        <f>COUNTIFS('Golden Rulebook-CDErule level'!$E:$E,$C969,'Golden Rulebook-CDErule level'!$L:$L,G$28,'Golden Rulebook-CDErule level'!$A:$A,$B969,'Golden Rulebook-CDErule level'!$AA:$AA,"Active")</f>
        <v>1</v>
      </c>
      <c r="H969" s="18" cm="1">
        <f t="array" ref="H969">_xlfn.LET(_xlpm.ids,_xlfn._xlws.FILTER('Golden Rulebook-CDErule level'!$S$4:$S$4620,('Golden Rulebook-CDErule level'!$L$4:$L$4620=H$28)*('Golden Rulebook-CDErule level'!$A$4:$A$4620=$B969)*('Golden Rulebook-CDErule level'!$AA$4:$AA$4620="Active"),""),SUM(--ISNUMBER(SEARCH(","&amp;SUBSTITUTE(SUBSTITUTE($C969," ",""),CHAR(160),"")&amp;",",","&amp;SUBSTITUTE(SUBSTITUTE(_xlpm.ids," ",""),CHAR(160),"")&amp;","))))</f>
        <v>1</v>
      </c>
      <c r="I969" s="18">
        <f>COUNTIFS('Golden Rulebook-CDErule level'!$E:$E,$C969,'Golden Rulebook-CDErule level'!$L:$L,I$28,'Golden Rulebook-CDErule level'!$A:$A,$B969,'Golden Rulebook-CDErule level'!$AA:$AA,"Active")</f>
        <v>0</v>
      </c>
      <c r="J969" s="18">
        <f>COUNTIFS('Golden Rulebook-CDErule level'!$E:$E,$C969,'Golden Rulebook-CDErule level'!$L:$L,J$28,'Golden Rulebook-CDErule level'!$A:$A,$B969,'Golden Rulebook-CDErule level'!$AA:$AA,"Active")</f>
        <v>2</v>
      </c>
    </row>
    <row r="970" spans="2:10" hidden="1">
      <c r="B970" s="111" t="str">
        <f>_xlfn.XLOOKUP(C970,'In-scope Attributes'!B:B,'In-scope Attributes'!H:H,"")</f>
        <v>Sprint 3</v>
      </c>
      <c r="C970" s="135" t="s">
        <v>22405</v>
      </c>
      <c r="D970" s="135" t="s">
        <v>22404</v>
      </c>
      <c r="E970" s="135" t="s">
        <v>14748</v>
      </c>
      <c r="F970" s="135" t="s">
        <v>14747</v>
      </c>
      <c r="G970" s="18">
        <f>COUNTIFS('Golden Rulebook-CDErule level'!$E:$E,$C970,'Golden Rulebook-CDErule level'!$L:$L,G$28,'Golden Rulebook-CDErule level'!$A:$A,$B970,'Golden Rulebook-CDErule level'!$AA:$AA,"Active")</f>
        <v>1</v>
      </c>
      <c r="H970" s="18" cm="1">
        <f t="array" ref="H970">_xlfn.LET(_xlpm.ids,_xlfn._xlws.FILTER('Golden Rulebook-CDErule level'!$S$4:$S$4620,('Golden Rulebook-CDErule level'!$L$4:$L$4620=H$28)*('Golden Rulebook-CDErule level'!$A$4:$A$4620=$B970)*('Golden Rulebook-CDErule level'!$AA$4:$AA$4620="Active"),""),SUM(--ISNUMBER(SEARCH(","&amp;SUBSTITUTE(SUBSTITUTE($C970," ",""),CHAR(160),"")&amp;",",","&amp;SUBSTITUTE(SUBSTITUTE(_xlpm.ids," ",""),CHAR(160),"")&amp;","))))</f>
        <v>0</v>
      </c>
      <c r="I970" s="18">
        <f>COUNTIFS('Golden Rulebook-CDErule level'!$E:$E,$C970,'Golden Rulebook-CDErule level'!$L:$L,I$28,'Golden Rulebook-CDErule level'!$A:$A,$B970,'Golden Rulebook-CDErule level'!$AA:$AA,"Active")</f>
        <v>0</v>
      </c>
      <c r="J970" s="18">
        <f>COUNTIFS('Golden Rulebook-CDErule level'!$E:$E,$C970,'Golden Rulebook-CDErule level'!$L:$L,J$28,'Golden Rulebook-CDErule level'!$A:$A,$B970,'Golden Rulebook-CDErule level'!$AA:$AA,"Active")</f>
        <v>2</v>
      </c>
    </row>
    <row r="971" spans="2:10" hidden="1">
      <c r="B971" s="111" t="str">
        <f>_xlfn.XLOOKUP(C971,'In-scope Attributes'!B:B,'In-scope Attributes'!H:H,"")</f>
        <v>Sprint 3</v>
      </c>
      <c r="C971" s="135" t="s">
        <v>22429</v>
      </c>
      <c r="D971" s="135" t="s">
        <v>17634</v>
      </c>
      <c r="E971" s="135" t="s">
        <v>14748</v>
      </c>
      <c r="F971" s="135" t="s">
        <v>14747</v>
      </c>
      <c r="G971" s="18">
        <f>COUNTIFS('Golden Rulebook-CDErule level'!$E:$E,$C971,'Golden Rulebook-CDErule level'!$L:$L,G$28,'Golden Rulebook-CDErule level'!$A:$A,$B971,'Golden Rulebook-CDErule level'!$AA:$AA,"Active")</f>
        <v>1</v>
      </c>
      <c r="H971" s="18" cm="1">
        <f t="array" ref="H971">_xlfn.LET(_xlpm.ids,_xlfn._xlws.FILTER('Golden Rulebook-CDErule level'!$S$4:$S$4620,('Golden Rulebook-CDErule level'!$L$4:$L$4620=H$28)*('Golden Rulebook-CDErule level'!$A$4:$A$4620=$B971)*('Golden Rulebook-CDErule level'!$AA$4:$AA$4620="Active"),""),SUM(--ISNUMBER(SEARCH(","&amp;SUBSTITUTE(SUBSTITUTE($C971," ",""),CHAR(160),"")&amp;",",","&amp;SUBSTITUTE(SUBSTITUTE(_xlpm.ids," ",""),CHAR(160),"")&amp;","))))</f>
        <v>0</v>
      </c>
      <c r="I971" s="18">
        <f>COUNTIFS('Golden Rulebook-CDErule level'!$E:$E,$C971,'Golden Rulebook-CDErule level'!$L:$L,I$28,'Golden Rulebook-CDErule level'!$A:$A,$B971,'Golden Rulebook-CDErule level'!$AA:$AA,"Active")</f>
        <v>0</v>
      </c>
      <c r="J971" s="18">
        <f>COUNTIFS('Golden Rulebook-CDErule level'!$E:$E,$C971,'Golden Rulebook-CDErule level'!$L:$L,J$28,'Golden Rulebook-CDErule level'!$A:$A,$B971,'Golden Rulebook-CDErule level'!$AA:$AA,"Active")</f>
        <v>2</v>
      </c>
    </row>
    <row r="972" spans="2:10" hidden="1">
      <c r="B972" s="111" t="str">
        <f>_xlfn.XLOOKUP(C972,'In-scope Attributes'!B:B,'In-scope Attributes'!H:H,"")</f>
        <v>Sprint 3</v>
      </c>
      <c r="C972" s="135" t="s">
        <v>22452</v>
      </c>
      <c r="D972" s="135" t="s">
        <v>22451</v>
      </c>
      <c r="E972" s="135" t="s">
        <v>14748</v>
      </c>
      <c r="F972" s="135" t="s">
        <v>14747</v>
      </c>
      <c r="G972" s="18">
        <f>COUNTIFS('Golden Rulebook-CDErule level'!$E:$E,$C972,'Golden Rulebook-CDErule level'!$L:$L,G$28,'Golden Rulebook-CDErule level'!$A:$A,$B972,'Golden Rulebook-CDErule level'!$AA:$AA,"Active")</f>
        <v>1</v>
      </c>
      <c r="H972" s="18" cm="1">
        <f t="array" ref="H972">_xlfn.LET(_xlpm.ids,_xlfn._xlws.FILTER('Golden Rulebook-CDErule level'!$S$4:$S$4620,('Golden Rulebook-CDErule level'!$L$4:$L$4620=H$28)*('Golden Rulebook-CDErule level'!$A$4:$A$4620=$B972)*('Golden Rulebook-CDErule level'!$AA$4:$AA$4620="Active"),""),SUM(--ISNUMBER(SEARCH(","&amp;SUBSTITUTE(SUBSTITUTE($C972," ",""),CHAR(160),"")&amp;",",","&amp;SUBSTITUTE(SUBSTITUTE(_xlpm.ids," ",""),CHAR(160),"")&amp;","))))</f>
        <v>0</v>
      </c>
      <c r="I972" s="18">
        <f>COUNTIFS('Golden Rulebook-CDErule level'!$E:$E,$C972,'Golden Rulebook-CDErule level'!$L:$L,I$28,'Golden Rulebook-CDErule level'!$A:$A,$B972,'Golden Rulebook-CDErule level'!$AA:$AA,"Active")</f>
        <v>0</v>
      </c>
      <c r="J972" s="18">
        <f>COUNTIFS('Golden Rulebook-CDErule level'!$E:$E,$C972,'Golden Rulebook-CDErule level'!$L:$L,J$28,'Golden Rulebook-CDErule level'!$A:$A,$B972,'Golden Rulebook-CDErule level'!$AA:$AA,"Active")</f>
        <v>2</v>
      </c>
    </row>
    <row r="973" spans="2:10" hidden="1">
      <c r="B973" s="111" t="str">
        <f>_xlfn.XLOOKUP(C973,'In-scope Attributes'!B:B,'In-scope Attributes'!H:H,"")</f>
        <v>Sprint 3</v>
      </c>
      <c r="C973" s="135" t="s">
        <v>22478</v>
      </c>
      <c r="D973" s="135" t="s">
        <v>22477</v>
      </c>
      <c r="E973" s="135" t="s">
        <v>14748</v>
      </c>
      <c r="F973" s="135" t="s">
        <v>14747</v>
      </c>
      <c r="G973" s="18">
        <f>COUNTIFS('Golden Rulebook-CDErule level'!$E:$E,$C973,'Golden Rulebook-CDErule level'!$L:$L,G$28,'Golden Rulebook-CDErule level'!$A:$A,$B973,'Golden Rulebook-CDErule level'!$AA:$AA,"Active")</f>
        <v>1</v>
      </c>
      <c r="H973" s="18" cm="1">
        <f t="array" ref="H973">_xlfn.LET(_xlpm.ids,_xlfn._xlws.FILTER('Golden Rulebook-CDErule level'!$S$4:$S$4620,('Golden Rulebook-CDErule level'!$L$4:$L$4620=H$28)*('Golden Rulebook-CDErule level'!$A$4:$A$4620=$B973)*('Golden Rulebook-CDErule level'!$AA$4:$AA$4620="Active"),""),SUM(--ISNUMBER(SEARCH(","&amp;SUBSTITUTE(SUBSTITUTE($C973," ",""),CHAR(160),"")&amp;",",","&amp;SUBSTITUTE(SUBSTITUTE(_xlpm.ids," ",""),CHAR(160),"")&amp;","))))</f>
        <v>0</v>
      </c>
      <c r="I973" s="18">
        <f>COUNTIFS('Golden Rulebook-CDErule level'!$E:$E,$C973,'Golden Rulebook-CDErule level'!$L:$L,I$28,'Golden Rulebook-CDErule level'!$A:$A,$B973,'Golden Rulebook-CDErule level'!$AA:$AA,"Active")</f>
        <v>0</v>
      </c>
      <c r="J973" s="18">
        <f>COUNTIFS('Golden Rulebook-CDErule level'!$E:$E,$C973,'Golden Rulebook-CDErule level'!$L:$L,J$28,'Golden Rulebook-CDErule level'!$A:$A,$B973,'Golden Rulebook-CDErule level'!$AA:$AA,"Active")</f>
        <v>2</v>
      </c>
    </row>
    <row r="974" spans="2:10" hidden="1">
      <c r="B974" s="111" t="str">
        <f>_xlfn.XLOOKUP(C974,'In-scope Attributes'!B:B,'In-scope Attributes'!H:H,"")</f>
        <v>Sprint 3</v>
      </c>
      <c r="C974" s="135" t="s">
        <v>22504</v>
      </c>
      <c r="D974" s="135" t="s">
        <v>22503</v>
      </c>
      <c r="E974" s="135" t="s">
        <v>14748</v>
      </c>
      <c r="F974" s="135" t="s">
        <v>14747</v>
      </c>
      <c r="G974" s="18">
        <f>COUNTIFS('Golden Rulebook-CDErule level'!$E:$E,$C974,'Golden Rulebook-CDErule level'!$L:$L,G$28,'Golden Rulebook-CDErule level'!$A:$A,$B974,'Golden Rulebook-CDErule level'!$AA:$AA,"Active")</f>
        <v>1</v>
      </c>
      <c r="H974" s="18" cm="1">
        <f t="array" ref="H974">_xlfn.LET(_xlpm.ids,_xlfn._xlws.FILTER('Golden Rulebook-CDErule level'!$S$4:$S$4620,('Golden Rulebook-CDErule level'!$L$4:$L$4620=H$28)*('Golden Rulebook-CDErule level'!$A$4:$A$4620=$B974)*('Golden Rulebook-CDErule level'!$AA$4:$AA$4620="Active"),""),SUM(--ISNUMBER(SEARCH(","&amp;SUBSTITUTE(SUBSTITUTE($C974," ",""),CHAR(160),"")&amp;",",","&amp;SUBSTITUTE(SUBSTITUTE(_xlpm.ids," ",""),CHAR(160),"")&amp;","))))</f>
        <v>0</v>
      </c>
      <c r="I974" s="18">
        <f>COUNTIFS('Golden Rulebook-CDErule level'!$E:$E,$C974,'Golden Rulebook-CDErule level'!$L:$L,I$28,'Golden Rulebook-CDErule level'!$A:$A,$B974,'Golden Rulebook-CDErule level'!$AA:$AA,"Active")</f>
        <v>0</v>
      </c>
      <c r="J974" s="18">
        <f>COUNTIFS('Golden Rulebook-CDErule level'!$E:$E,$C974,'Golden Rulebook-CDErule level'!$L:$L,J$28,'Golden Rulebook-CDErule level'!$A:$A,$B974,'Golden Rulebook-CDErule level'!$AA:$AA,"Active")</f>
        <v>2</v>
      </c>
    </row>
    <row r="975" spans="2:10" hidden="1">
      <c r="B975" s="111" t="str">
        <f>_xlfn.XLOOKUP(C975,'In-scope Attributes'!B:B,'In-scope Attributes'!H:H,"")</f>
        <v>Sprint 3</v>
      </c>
      <c r="C975" s="135" t="s">
        <v>22547</v>
      </c>
      <c r="D975" s="135" t="s">
        <v>22546</v>
      </c>
      <c r="E975" s="135" t="s">
        <v>14748</v>
      </c>
      <c r="F975" s="135" t="s">
        <v>14747</v>
      </c>
      <c r="G975" s="18">
        <f>COUNTIFS('Golden Rulebook-CDErule level'!$E:$E,$C975,'Golden Rulebook-CDErule level'!$L:$L,G$28,'Golden Rulebook-CDErule level'!$A:$A,$B975,'Golden Rulebook-CDErule level'!$AA:$AA,"Active")</f>
        <v>1</v>
      </c>
      <c r="H975" s="18" cm="1">
        <f t="array" ref="H975">_xlfn.LET(_xlpm.ids,_xlfn._xlws.FILTER('Golden Rulebook-CDErule level'!$S$4:$S$4620,('Golden Rulebook-CDErule level'!$L$4:$L$4620=H$28)*('Golden Rulebook-CDErule level'!$A$4:$A$4620=$B975)*('Golden Rulebook-CDErule level'!$AA$4:$AA$4620="Active"),""),SUM(--ISNUMBER(SEARCH(","&amp;SUBSTITUTE(SUBSTITUTE($C975," ",""),CHAR(160),"")&amp;",",","&amp;SUBSTITUTE(SUBSTITUTE(_xlpm.ids," ",""),CHAR(160),"")&amp;","))))</f>
        <v>0</v>
      </c>
      <c r="I975" s="18">
        <f>COUNTIFS('Golden Rulebook-CDErule level'!$E:$E,$C975,'Golden Rulebook-CDErule level'!$L:$L,I$28,'Golden Rulebook-CDErule level'!$A:$A,$B975,'Golden Rulebook-CDErule level'!$AA:$AA,"Active")</f>
        <v>0</v>
      </c>
      <c r="J975" s="18">
        <f>COUNTIFS('Golden Rulebook-CDErule level'!$E:$E,$C975,'Golden Rulebook-CDErule level'!$L:$L,J$28,'Golden Rulebook-CDErule level'!$A:$A,$B975,'Golden Rulebook-CDErule level'!$AA:$AA,"Active")</f>
        <v>2</v>
      </c>
    </row>
    <row r="976" spans="2:10" hidden="1">
      <c r="B976" s="111" t="str">
        <f>_xlfn.XLOOKUP(C976,'In-scope Attributes'!B:B,'In-scope Attributes'!H:H,"")</f>
        <v>Sprint 3</v>
      </c>
      <c r="C976" s="135" t="s">
        <v>22573</v>
      </c>
      <c r="D976" s="135" t="s">
        <v>22572</v>
      </c>
      <c r="E976" s="135" t="s">
        <v>14748</v>
      </c>
      <c r="F976" s="135" t="s">
        <v>14747</v>
      </c>
      <c r="G976" s="18">
        <f>COUNTIFS('Golden Rulebook-CDErule level'!$E:$E,$C976,'Golden Rulebook-CDErule level'!$L:$L,G$28,'Golden Rulebook-CDErule level'!$A:$A,$B976,'Golden Rulebook-CDErule level'!$AA:$AA,"Active")</f>
        <v>1</v>
      </c>
      <c r="H976" s="18" cm="1">
        <f t="array" ref="H976">_xlfn.LET(_xlpm.ids,_xlfn._xlws.FILTER('Golden Rulebook-CDErule level'!$S$4:$S$4620,('Golden Rulebook-CDErule level'!$L$4:$L$4620=H$28)*('Golden Rulebook-CDErule level'!$A$4:$A$4620=$B976)*('Golden Rulebook-CDErule level'!$AA$4:$AA$4620="Active"),""),SUM(--ISNUMBER(SEARCH(","&amp;SUBSTITUTE(SUBSTITUTE($C976," ",""),CHAR(160),"")&amp;",",","&amp;SUBSTITUTE(SUBSTITUTE(_xlpm.ids," ",""),CHAR(160),"")&amp;","))))</f>
        <v>0</v>
      </c>
      <c r="I976" s="18">
        <f>COUNTIFS('Golden Rulebook-CDErule level'!$E:$E,$C976,'Golden Rulebook-CDErule level'!$L:$L,I$28,'Golden Rulebook-CDErule level'!$A:$A,$B976,'Golden Rulebook-CDErule level'!$AA:$AA,"Active")</f>
        <v>0</v>
      </c>
      <c r="J976" s="18">
        <f>COUNTIFS('Golden Rulebook-CDErule level'!$E:$E,$C976,'Golden Rulebook-CDErule level'!$L:$L,J$28,'Golden Rulebook-CDErule level'!$A:$A,$B976,'Golden Rulebook-CDErule level'!$AA:$AA,"Active")</f>
        <v>2</v>
      </c>
    </row>
    <row r="977" spans="2:10" hidden="1">
      <c r="B977" s="111" t="str">
        <f>_xlfn.XLOOKUP(C977,'In-scope Attributes'!B:B,'In-scope Attributes'!H:H,"")</f>
        <v>Sprint 3</v>
      </c>
      <c r="C977" s="135" t="s">
        <v>22591</v>
      </c>
      <c r="D977" s="135" t="s">
        <v>22590</v>
      </c>
      <c r="E977" s="135" t="s">
        <v>14748</v>
      </c>
      <c r="F977" s="135" t="s">
        <v>14747</v>
      </c>
      <c r="G977" s="18">
        <f>COUNTIFS('Golden Rulebook-CDErule level'!$E:$E,$C977,'Golden Rulebook-CDErule level'!$L:$L,G$28,'Golden Rulebook-CDErule level'!$A:$A,$B977,'Golden Rulebook-CDErule level'!$AA:$AA,"Active")</f>
        <v>1</v>
      </c>
      <c r="H977" s="18" cm="1">
        <f t="array" ref="H977">_xlfn.LET(_xlpm.ids,_xlfn._xlws.FILTER('Golden Rulebook-CDErule level'!$S$4:$S$4620,('Golden Rulebook-CDErule level'!$L$4:$L$4620=H$28)*('Golden Rulebook-CDErule level'!$A$4:$A$4620=$B977)*('Golden Rulebook-CDErule level'!$AA$4:$AA$4620="Active"),""),SUM(--ISNUMBER(SEARCH(","&amp;SUBSTITUTE(SUBSTITUTE($C977," ",""),CHAR(160),"")&amp;",",","&amp;SUBSTITUTE(SUBSTITUTE(_xlpm.ids," ",""),CHAR(160),"")&amp;","))))</f>
        <v>0</v>
      </c>
      <c r="I977" s="18">
        <f>COUNTIFS('Golden Rulebook-CDErule level'!$E:$E,$C977,'Golden Rulebook-CDErule level'!$L:$L,I$28,'Golden Rulebook-CDErule level'!$A:$A,$B977,'Golden Rulebook-CDErule level'!$AA:$AA,"Active")</f>
        <v>0</v>
      </c>
      <c r="J977" s="18">
        <f>COUNTIFS('Golden Rulebook-CDErule level'!$E:$E,$C977,'Golden Rulebook-CDErule level'!$L:$L,J$28,'Golden Rulebook-CDErule level'!$A:$A,$B977,'Golden Rulebook-CDErule level'!$AA:$AA,"Active")</f>
        <v>2</v>
      </c>
    </row>
    <row r="978" spans="2:10" hidden="1">
      <c r="B978" s="111" t="str">
        <f>_xlfn.XLOOKUP(C978,'In-scope Attributes'!B:B,'In-scope Attributes'!H:H,"")</f>
        <v>Sprint 3</v>
      </c>
      <c r="C978" s="135" t="s">
        <v>22618</v>
      </c>
      <c r="D978" s="135" t="s">
        <v>22617</v>
      </c>
      <c r="E978" s="135" t="s">
        <v>22616</v>
      </c>
      <c r="F978" s="135" t="s">
        <v>18316</v>
      </c>
      <c r="G978" s="18">
        <f>COUNTIFS('Golden Rulebook-CDErule level'!$E:$E,$C978,'Golden Rulebook-CDErule level'!$L:$L,G$28,'Golden Rulebook-CDErule level'!$A:$A,$B978,'Golden Rulebook-CDErule level'!$AA:$AA,"Active")</f>
        <v>1</v>
      </c>
      <c r="H978" s="18" cm="1">
        <f t="array" ref="H978">_xlfn.LET(_xlpm.ids,_xlfn._xlws.FILTER('Golden Rulebook-CDErule level'!$S$4:$S$4620,('Golden Rulebook-CDErule level'!$L$4:$L$4620=H$28)*('Golden Rulebook-CDErule level'!$A$4:$A$4620=$B978)*('Golden Rulebook-CDErule level'!$AA$4:$AA$4620="Active"),""),SUM(--ISNUMBER(SEARCH(","&amp;SUBSTITUTE(SUBSTITUTE($C978," ",""),CHAR(160),"")&amp;",",","&amp;SUBSTITUTE(SUBSTITUTE(_xlpm.ids," ",""),CHAR(160),"")&amp;","))))</f>
        <v>0</v>
      </c>
      <c r="I978" s="18">
        <f>COUNTIFS('Golden Rulebook-CDErule level'!$E:$E,$C978,'Golden Rulebook-CDErule level'!$L:$L,I$28,'Golden Rulebook-CDErule level'!$A:$A,$B978,'Golden Rulebook-CDErule level'!$AA:$AA,"Active")</f>
        <v>0</v>
      </c>
      <c r="J978" s="18">
        <f>COUNTIFS('Golden Rulebook-CDErule level'!$E:$E,$C978,'Golden Rulebook-CDErule level'!$L:$L,J$28,'Golden Rulebook-CDErule level'!$A:$A,$B978,'Golden Rulebook-CDErule level'!$AA:$AA,"Active")</f>
        <v>2</v>
      </c>
    </row>
    <row r="979" spans="2:10" hidden="1">
      <c r="B979" s="111" t="str">
        <f>_xlfn.XLOOKUP(C979,'In-scope Attributes'!B:B,'In-scope Attributes'!H:H,"")</f>
        <v>Sprint 3</v>
      </c>
      <c r="C979" s="135" t="s">
        <v>22643</v>
      </c>
      <c r="D979" s="135" t="s">
        <v>17049</v>
      </c>
      <c r="E979" s="135" t="s">
        <v>14661</v>
      </c>
      <c r="F979" s="135" t="s">
        <v>14660</v>
      </c>
      <c r="G979" s="18">
        <f>COUNTIFS('Golden Rulebook-CDErule level'!$E:$E,$C979,'Golden Rulebook-CDErule level'!$L:$L,G$28,'Golden Rulebook-CDErule level'!$A:$A,$B979,'Golden Rulebook-CDErule level'!$AA:$AA,"Active")</f>
        <v>1</v>
      </c>
      <c r="H979" s="18" cm="1">
        <f t="array" ref="H979">_xlfn.LET(_xlpm.ids,_xlfn._xlws.FILTER('Golden Rulebook-CDErule level'!$S$4:$S$4620,('Golden Rulebook-CDErule level'!$L$4:$L$4620=H$28)*('Golden Rulebook-CDErule level'!$A$4:$A$4620=$B979)*('Golden Rulebook-CDErule level'!$AA$4:$AA$4620="Active"),""),SUM(--ISNUMBER(SEARCH(","&amp;SUBSTITUTE(SUBSTITUTE($C979," ",""),CHAR(160),"")&amp;",",","&amp;SUBSTITUTE(SUBSTITUTE(_xlpm.ids," ",""),CHAR(160),"")&amp;","))))</f>
        <v>1</v>
      </c>
      <c r="I979" s="18">
        <f>COUNTIFS('Golden Rulebook-CDErule level'!$E:$E,$C979,'Golden Rulebook-CDErule level'!$L:$L,I$28,'Golden Rulebook-CDErule level'!$A:$A,$B979,'Golden Rulebook-CDErule level'!$AA:$AA,"Active")</f>
        <v>0</v>
      </c>
      <c r="J979" s="18">
        <f>COUNTIFS('Golden Rulebook-CDErule level'!$E:$E,$C979,'Golden Rulebook-CDErule level'!$L:$L,J$28,'Golden Rulebook-CDErule level'!$A:$A,$B979,'Golden Rulebook-CDErule level'!$AA:$AA,"Active")</f>
        <v>3</v>
      </c>
    </row>
    <row r="980" spans="2:10" hidden="1">
      <c r="B980" s="111" t="str">
        <f>_xlfn.XLOOKUP(C980,'In-scope Attributes'!B:B,'In-scope Attributes'!H:H,"")</f>
        <v>Sprint 3</v>
      </c>
      <c r="C980" s="135" t="s">
        <v>22675</v>
      </c>
      <c r="D980" s="135" t="s">
        <v>22674</v>
      </c>
      <c r="E980" s="135" t="s">
        <v>14661</v>
      </c>
      <c r="F980" s="135" t="s">
        <v>14660</v>
      </c>
      <c r="G980" s="18">
        <f>COUNTIFS('Golden Rulebook-CDErule level'!$E:$E,$C980,'Golden Rulebook-CDErule level'!$L:$L,G$28,'Golden Rulebook-CDErule level'!$A:$A,$B980,'Golden Rulebook-CDErule level'!$AA:$AA,"Active")</f>
        <v>1</v>
      </c>
      <c r="H980" s="18" cm="1">
        <f t="array" ref="H980">_xlfn.LET(_xlpm.ids,_xlfn._xlws.FILTER('Golden Rulebook-CDErule level'!$S$4:$S$4620,('Golden Rulebook-CDErule level'!$L$4:$L$4620=H$28)*('Golden Rulebook-CDErule level'!$A$4:$A$4620=$B980)*('Golden Rulebook-CDErule level'!$AA$4:$AA$4620="Active"),""),SUM(--ISNUMBER(SEARCH(","&amp;SUBSTITUTE(SUBSTITUTE($C980," ",""),CHAR(160),"")&amp;",",","&amp;SUBSTITUTE(SUBSTITUTE(_xlpm.ids," ",""),CHAR(160),"")&amp;","))))</f>
        <v>0</v>
      </c>
      <c r="I980" s="18">
        <f>COUNTIFS('Golden Rulebook-CDErule level'!$E:$E,$C980,'Golden Rulebook-CDErule level'!$L:$L,I$28,'Golden Rulebook-CDErule level'!$A:$A,$B980,'Golden Rulebook-CDErule level'!$AA:$AA,"Active")</f>
        <v>0</v>
      </c>
      <c r="J980" s="18">
        <f>COUNTIFS('Golden Rulebook-CDErule level'!$E:$E,$C980,'Golden Rulebook-CDErule level'!$L:$L,J$28,'Golden Rulebook-CDErule level'!$A:$A,$B980,'Golden Rulebook-CDErule level'!$AA:$AA,"Active")</f>
        <v>3</v>
      </c>
    </row>
    <row r="981" spans="2:10" hidden="1">
      <c r="B981" s="111" t="str">
        <f>_xlfn.XLOOKUP(C981,'In-scope Attributes'!B:B,'In-scope Attributes'!H:H,"")</f>
        <v>Sprint 3</v>
      </c>
      <c r="C981" s="135" t="s">
        <v>22708</v>
      </c>
      <c r="D981" s="135" t="s">
        <v>17015</v>
      </c>
      <c r="E981" s="135" t="s">
        <v>14661</v>
      </c>
      <c r="F981" s="135" t="s">
        <v>14660</v>
      </c>
      <c r="G981" s="18">
        <f>COUNTIFS('Golden Rulebook-CDErule level'!$E:$E,$C981,'Golden Rulebook-CDErule level'!$L:$L,G$28,'Golden Rulebook-CDErule level'!$A:$A,$B981,'Golden Rulebook-CDErule level'!$AA:$AA,"Active")</f>
        <v>1</v>
      </c>
      <c r="H981" s="18" cm="1">
        <f t="array" ref="H981">_xlfn.LET(_xlpm.ids,_xlfn._xlws.FILTER('Golden Rulebook-CDErule level'!$S$4:$S$4620,('Golden Rulebook-CDErule level'!$L$4:$L$4620=H$28)*('Golden Rulebook-CDErule level'!$A$4:$A$4620=$B981)*('Golden Rulebook-CDErule level'!$AA$4:$AA$4620="Active"),""),SUM(--ISNUMBER(SEARCH(","&amp;SUBSTITUTE(SUBSTITUTE($C981," ",""),CHAR(160),"")&amp;",",","&amp;SUBSTITUTE(SUBSTITUTE(_xlpm.ids," ",""),CHAR(160),"")&amp;","))))</f>
        <v>0</v>
      </c>
      <c r="I981" s="18">
        <f>COUNTIFS('Golden Rulebook-CDErule level'!$E:$E,$C981,'Golden Rulebook-CDErule level'!$L:$L,I$28,'Golden Rulebook-CDErule level'!$A:$A,$B981,'Golden Rulebook-CDErule level'!$AA:$AA,"Active")</f>
        <v>0</v>
      </c>
      <c r="J981" s="18">
        <f>COUNTIFS('Golden Rulebook-CDErule level'!$E:$E,$C981,'Golden Rulebook-CDErule level'!$L:$L,J$28,'Golden Rulebook-CDErule level'!$A:$A,$B981,'Golden Rulebook-CDErule level'!$AA:$AA,"Active")</f>
        <v>2</v>
      </c>
    </row>
    <row r="982" spans="2:10" hidden="1">
      <c r="B982" s="111" t="str">
        <f>_xlfn.XLOOKUP(C982,'In-scope Attributes'!B:B,'In-scope Attributes'!H:H,"")</f>
        <v>Sprint 3</v>
      </c>
      <c r="C982" s="135" t="s">
        <v>22733</v>
      </c>
      <c r="D982" s="135" t="s">
        <v>22732</v>
      </c>
      <c r="E982" s="135" t="s">
        <v>14661</v>
      </c>
      <c r="F982" s="135" t="s">
        <v>14660</v>
      </c>
      <c r="G982" s="18">
        <f>COUNTIFS('Golden Rulebook-CDErule level'!$E:$E,$C982,'Golden Rulebook-CDErule level'!$L:$L,G$28,'Golden Rulebook-CDErule level'!$A:$A,$B982,'Golden Rulebook-CDErule level'!$AA:$AA,"Active")</f>
        <v>1</v>
      </c>
      <c r="H982" s="18" cm="1">
        <f t="array" ref="H982">_xlfn.LET(_xlpm.ids,_xlfn._xlws.FILTER('Golden Rulebook-CDErule level'!$S$4:$S$4620,('Golden Rulebook-CDErule level'!$L$4:$L$4620=H$28)*('Golden Rulebook-CDErule level'!$A$4:$A$4620=$B982)*('Golden Rulebook-CDErule level'!$AA$4:$AA$4620="Active"),""),SUM(--ISNUMBER(SEARCH(","&amp;SUBSTITUTE(SUBSTITUTE($C982," ",""),CHAR(160),"")&amp;",",","&amp;SUBSTITUTE(SUBSTITUTE(_xlpm.ids," ",""),CHAR(160),"")&amp;","))))</f>
        <v>0</v>
      </c>
      <c r="I982" s="18">
        <f>COUNTIFS('Golden Rulebook-CDErule level'!$E:$E,$C982,'Golden Rulebook-CDErule level'!$L:$L,I$28,'Golden Rulebook-CDErule level'!$A:$A,$B982,'Golden Rulebook-CDErule level'!$AA:$AA,"Active")</f>
        <v>0</v>
      </c>
      <c r="J982" s="18">
        <f>COUNTIFS('Golden Rulebook-CDErule level'!$E:$E,$C982,'Golden Rulebook-CDErule level'!$L:$L,J$28,'Golden Rulebook-CDErule level'!$A:$A,$B982,'Golden Rulebook-CDErule level'!$AA:$AA,"Active")</f>
        <v>3</v>
      </c>
    </row>
    <row r="983" spans="2:10" hidden="1">
      <c r="B983" s="111" t="str">
        <f>_xlfn.XLOOKUP(C983,'In-scope Attributes'!B:B,'In-scope Attributes'!H:H,"")</f>
        <v>Sprint 3</v>
      </c>
      <c r="C983" s="135" t="s">
        <v>22766</v>
      </c>
      <c r="D983" s="135" t="s">
        <v>12047</v>
      </c>
      <c r="E983" s="135" t="s">
        <v>14661</v>
      </c>
      <c r="F983" s="135" t="s">
        <v>14660</v>
      </c>
      <c r="G983" s="18">
        <f>COUNTIFS('Golden Rulebook-CDErule level'!$E:$E,$C983,'Golden Rulebook-CDErule level'!$L:$L,G$28,'Golden Rulebook-CDErule level'!$A:$A,$B983,'Golden Rulebook-CDErule level'!$AA:$AA,"Active")</f>
        <v>1</v>
      </c>
      <c r="H983" s="18" cm="1">
        <f t="array" ref="H983">_xlfn.LET(_xlpm.ids,_xlfn._xlws.FILTER('Golden Rulebook-CDErule level'!$S$4:$S$4620,('Golden Rulebook-CDErule level'!$L$4:$L$4620=H$28)*('Golden Rulebook-CDErule level'!$A$4:$A$4620=$B983)*('Golden Rulebook-CDErule level'!$AA$4:$AA$4620="Active"),""),SUM(--ISNUMBER(SEARCH(","&amp;SUBSTITUTE(SUBSTITUTE($C983," ",""),CHAR(160),"")&amp;",",","&amp;SUBSTITUTE(SUBSTITUTE(_xlpm.ids," ",""),CHAR(160),"")&amp;","))))</f>
        <v>0</v>
      </c>
      <c r="I983" s="18">
        <f>COUNTIFS('Golden Rulebook-CDErule level'!$E:$E,$C983,'Golden Rulebook-CDErule level'!$L:$L,I$28,'Golden Rulebook-CDErule level'!$A:$A,$B983,'Golden Rulebook-CDErule level'!$AA:$AA,"Active")</f>
        <v>0</v>
      </c>
      <c r="J983" s="18">
        <f>COUNTIFS('Golden Rulebook-CDErule level'!$E:$E,$C983,'Golden Rulebook-CDErule level'!$L:$L,J$28,'Golden Rulebook-CDErule level'!$A:$A,$B983,'Golden Rulebook-CDErule level'!$AA:$AA,"Active")</f>
        <v>2</v>
      </c>
    </row>
    <row r="984" spans="2:10" hidden="1">
      <c r="B984" s="111" t="str">
        <f>_xlfn.XLOOKUP(C984,'In-scope Attributes'!B:B,'In-scope Attributes'!H:H,"")</f>
        <v>Sprint 3</v>
      </c>
      <c r="C984" s="135" t="s">
        <v>22792</v>
      </c>
      <c r="D984" s="135" t="s">
        <v>22791</v>
      </c>
      <c r="E984" s="135" t="s">
        <v>22790</v>
      </c>
      <c r="F984" s="135" t="s">
        <v>22789</v>
      </c>
      <c r="G984" s="18">
        <f>COUNTIFS('Golden Rulebook-CDErule level'!$E:$E,$C984,'Golden Rulebook-CDErule level'!$L:$L,G$28,'Golden Rulebook-CDErule level'!$A:$A,$B984,'Golden Rulebook-CDErule level'!$AA:$AA,"Active")</f>
        <v>1</v>
      </c>
      <c r="H984" s="18" cm="1">
        <f t="array" ref="H984">_xlfn.LET(_xlpm.ids,_xlfn._xlws.FILTER('Golden Rulebook-CDErule level'!$S$4:$S$4620,('Golden Rulebook-CDErule level'!$L$4:$L$4620=H$28)*('Golden Rulebook-CDErule level'!$A$4:$A$4620=$B984)*('Golden Rulebook-CDErule level'!$AA$4:$AA$4620="Active"),""),SUM(--ISNUMBER(SEARCH(","&amp;SUBSTITUTE(SUBSTITUTE($C984," ",""),CHAR(160),"")&amp;",",","&amp;SUBSTITUTE(SUBSTITUTE(_xlpm.ids," ",""),CHAR(160),"")&amp;","))))</f>
        <v>0</v>
      </c>
      <c r="I984" s="18">
        <f>COUNTIFS('Golden Rulebook-CDErule level'!$E:$E,$C984,'Golden Rulebook-CDErule level'!$L:$L,I$28,'Golden Rulebook-CDErule level'!$A:$A,$B984,'Golden Rulebook-CDErule level'!$AA:$AA,"Active")</f>
        <v>0</v>
      </c>
      <c r="J984" s="18">
        <f>COUNTIFS('Golden Rulebook-CDErule level'!$E:$E,$C984,'Golden Rulebook-CDErule level'!$L:$L,J$28,'Golden Rulebook-CDErule level'!$A:$A,$B984,'Golden Rulebook-CDErule level'!$AA:$AA,"Active")</f>
        <v>1</v>
      </c>
    </row>
    <row r="985" spans="2:10" hidden="1">
      <c r="B985" s="111" t="str">
        <f>_xlfn.XLOOKUP(C985,'In-scope Attributes'!B:B,'In-scope Attributes'!H:H,"")</f>
        <v>Sprint 3</v>
      </c>
      <c r="C985" s="135" t="s">
        <v>22811</v>
      </c>
      <c r="D985" s="135" t="s">
        <v>7279</v>
      </c>
      <c r="E985" s="135" t="s">
        <v>22790</v>
      </c>
      <c r="F985" s="135" t="s">
        <v>22789</v>
      </c>
      <c r="G985" s="18">
        <f>COUNTIFS('Golden Rulebook-CDErule level'!$E:$E,$C985,'Golden Rulebook-CDErule level'!$L:$L,G$28,'Golden Rulebook-CDErule level'!$A:$A,$B985,'Golden Rulebook-CDErule level'!$AA:$AA,"Active")</f>
        <v>1</v>
      </c>
      <c r="H985" s="18" cm="1">
        <f t="array" ref="H985">_xlfn.LET(_xlpm.ids,_xlfn._xlws.FILTER('Golden Rulebook-CDErule level'!$S$4:$S$4620,('Golden Rulebook-CDErule level'!$L$4:$L$4620=H$28)*('Golden Rulebook-CDErule level'!$A$4:$A$4620=$B985)*('Golden Rulebook-CDErule level'!$AA$4:$AA$4620="Active"),""),SUM(--ISNUMBER(SEARCH(","&amp;SUBSTITUTE(SUBSTITUTE($C985," ",""),CHAR(160),"")&amp;",",","&amp;SUBSTITUTE(SUBSTITUTE(_xlpm.ids," ",""),CHAR(160),"")&amp;","))))</f>
        <v>1</v>
      </c>
      <c r="I985" s="18">
        <f>COUNTIFS('Golden Rulebook-CDErule level'!$E:$E,$C985,'Golden Rulebook-CDErule level'!$L:$L,I$28,'Golden Rulebook-CDErule level'!$A:$A,$B985,'Golden Rulebook-CDErule level'!$AA:$AA,"Active")</f>
        <v>0</v>
      </c>
      <c r="J985" s="18">
        <f>COUNTIFS('Golden Rulebook-CDErule level'!$E:$E,$C985,'Golden Rulebook-CDErule level'!$L:$L,J$28,'Golden Rulebook-CDErule level'!$A:$A,$B985,'Golden Rulebook-CDErule level'!$AA:$AA,"Active")</f>
        <v>3</v>
      </c>
    </row>
    <row r="986" spans="2:10" hidden="1">
      <c r="B986" s="111" t="str">
        <f>_xlfn.XLOOKUP(C986,'In-scope Attributes'!B:B,'In-scope Attributes'!H:H,"")</f>
        <v>Sprint 3</v>
      </c>
      <c r="C986" s="135" t="s">
        <v>22850</v>
      </c>
      <c r="D986" s="135" t="s">
        <v>22849</v>
      </c>
      <c r="E986" s="135" t="s">
        <v>22790</v>
      </c>
      <c r="F986" s="135" t="s">
        <v>22789</v>
      </c>
      <c r="G986" s="18">
        <f>COUNTIFS('Golden Rulebook-CDErule level'!$E:$E,$C986,'Golden Rulebook-CDErule level'!$L:$L,G$28,'Golden Rulebook-CDErule level'!$A:$A,$B986,'Golden Rulebook-CDErule level'!$AA:$AA,"Active")</f>
        <v>1</v>
      </c>
      <c r="H986" s="18" cm="1">
        <f t="array" ref="H986">_xlfn.LET(_xlpm.ids,_xlfn._xlws.FILTER('Golden Rulebook-CDErule level'!$S$4:$S$4620,('Golden Rulebook-CDErule level'!$L$4:$L$4620=H$28)*('Golden Rulebook-CDErule level'!$A$4:$A$4620=$B986)*('Golden Rulebook-CDErule level'!$AA$4:$AA$4620="Active"),""),SUM(--ISNUMBER(SEARCH(","&amp;SUBSTITUTE(SUBSTITUTE($C986," ",""),CHAR(160),"")&amp;",",","&amp;SUBSTITUTE(SUBSTITUTE(_xlpm.ids," ",""),CHAR(160),"")&amp;","))))</f>
        <v>0</v>
      </c>
      <c r="I986" s="18">
        <f>COUNTIFS('Golden Rulebook-CDErule level'!$E:$E,$C986,'Golden Rulebook-CDErule level'!$L:$L,I$28,'Golden Rulebook-CDErule level'!$A:$A,$B986,'Golden Rulebook-CDErule level'!$AA:$AA,"Active")</f>
        <v>0</v>
      </c>
      <c r="J986" s="18">
        <f>COUNTIFS('Golden Rulebook-CDErule level'!$E:$E,$C986,'Golden Rulebook-CDErule level'!$L:$L,J$28,'Golden Rulebook-CDErule level'!$A:$A,$B986,'Golden Rulebook-CDErule level'!$AA:$AA,"Active")</f>
        <v>1</v>
      </c>
    </row>
    <row r="987" spans="2:10" hidden="1">
      <c r="B987" s="111" t="str">
        <f>_xlfn.XLOOKUP(C987,'In-scope Attributes'!B:B,'In-scope Attributes'!H:H,"")</f>
        <v>Sprint 3</v>
      </c>
      <c r="C987" s="135" t="s">
        <v>22867</v>
      </c>
      <c r="D987" s="135" t="s">
        <v>22866</v>
      </c>
      <c r="E987" s="135" t="s">
        <v>22790</v>
      </c>
      <c r="F987" s="135" t="s">
        <v>22789</v>
      </c>
      <c r="G987" s="18">
        <f>COUNTIFS('Golden Rulebook-CDErule level'!$E:$E,$C987,'Golden Rulebook-CDErule level'!$L:$L,G$28,'Golden Rulebook-CDErule level'!$A:$A,$B987,'Golden Rulebook-CDErule level'!$AA:$AA,"Active")</f>
        <v>1</v>
      </c>
      <c r="H987" s="18" cm="1">
        <f t="array" ref="H987">_xlfn.LET(_xlpm.ids,_xlfn._xlws.FILTER('Golden Rulebook-CDErule level'!$S$4:$S$4620,('Golden Rulebook-CDErule level'!$L$4:$L$4620=H$28)*('Golden Rulebook-CDErule level'!$A$4:$A$4620=$B987)*('Golden Rulebook-CDErule level'!$AA$4:$AA$4620="Active"),""),SUM(--ISNUMBER(SEARCH(","&amp;SUBSTITUTE(SUBSTITUTE($C987," ",""),CHAR(160),"")&amp;",",","&amp;SUBSTITUTE(SUBSTITUTE(_xlpm.ids," ",""),CHAR(160),"")&amp;","))))</f>
        <v>0</v>
      </c>
      <c r="I987" s="18">
        <f>COUNTIFS('Golden Rulebook-CDErule level'!$E:$E,$C987,'Golden Rulebook-CDErule level'!$L:$L,I$28,'Golden Rulebook-CDErule level'!$A:$A,$B987,'Golden Rulebook-CDErule level'!$AA:$AA,"Active")</f>
        <v>0</v>
      </c>
      <c r="J987" s="18">
        <f>COUNTIFS('Golden Rulebook-CDErule level'!$E:$E,$C987,'Golden Rulebook-CDErule level'!$L:$L,J$28,'Golden Rulebook-CDErule level'!$A:$A,$B987,'Golden Rulebook-CDErule level'!$AA:$AA,"Active")</f>
        <v>2</v>
      </c>
    </row>
    <row r="988" spans="2:10" hidden="1">
      <c r="B988" s="111" t="str">
        <f>_xlfn.XLOOKUP(C988,'In-scope Attributes'!B:B,'In-scope Attributes'!H:H,"")</f>
        <v>Sprint 3</v>
      </c>
      <c r="C988" s="135" t="s">
        <v>22892</v>
      </c>
      <c r="D988" s="135" t="s">
        <v>22891</v>
      </c>
      <c r="E988" s="135" t="s">
        <v>22790</v>
      </c>
      <c r="F988" s="135" t="s">
        <v>22789</v>
      </c>
      <c r="G988" s="18">
        <f>COUNTIFS('Golden Rulebook-CDErule level'!$E:$E,$C988,'Golden Rulebook-CDErule level'!$L:$L,G$28,'Golden Rulebook-CDErule level'!$A:$A,$B988,'Golden Rulebook-CDErule level'!$AA:$AA,"Active")</f>
        <v>1</v>
      </c>
      <c r="H988" s="18" cm="1">
        <f t="array" ref="H988">_xlfn.LET(_xlpm.ids,_xlfn._xlws.FILTER('Golden Rulebook-CDErule level'!$S$4:$S$4620,('Golden Rulebook-CDErule level'!$L$4:$L$4620=H$28)*('Golden Rulebook-CDErule level'!$A$4:$A$4620=$B988)*('Golden Rulebook-CDErule level'!$AA$4:$AA$4620="Active"),""),SUM(--ISNUMBER(SEARCH(","&amp;SUBSTITUTE(SUBSTITUTE($C988," ",""),CHAR(160),"")&amp;",",","&amp;SUBSTITUTE(SUBSTITUTE(_xlpm.ids," ",""),CHAR(160),"")&amp;","))))</f>
        <v>0</v>
      </c>
      <c r="I988" s="18">
        <f>COUNTIFS('Golden Rulebook-CDErule level'!$E:$E,$C988,'Golden Rulebook-CDErule level'!$L:$L,I$28,'Golden Rulebook-CDErule level'!$A:$A,$B988,'Golden Rulebook-CDErule level'!$AA:$AA,"Active")</f>
        <v>0</v>
      </c>
      <c r="J988" s="18">
        <f>COUNTIFS('Golden Rulebook-CDErule level'!$E:$E,$C988,'Golden Rulebook-CDErule level'!$L:$L,J$28,'Golden Rulebook-CDErule level'!$A:$A,$B988,'Golden Rulebook-CDErule level'!$AA:$AA,"Active")</f>
        <v>3</v>
      </c>
    </row>
    <row r="989" spans="2:10" hidden="1">
      <c r="B989" s="111" t="str">
        <f>_xlfn.XLOOKUP(C989,'In-scope Attributes'!B:B,'In-scope Attributes'!H:H,"")</f>
        <v>Sprint 3</v>
      </c>
      <c r="C989" s="135" t="s">
        <v>22925</v>
      </c>
      <c r="D989" s="135" t="s">
        <v>22924</v>
      </c>
      <c r="E989" s="135" t="s">
        <v>22790</v>
      </c>
      <c r="F989" s="135" t="s">
        <v>22789</v>
      </c>
      <c r="G989" s="18">
        <f>COUNTIFS('Golden Rulebook-CDErule level'!$E:$E,$C989,'Golden Rulebook-CDErule level'!$L:$L,G$28,'Golden Rulebook-CDErule level'!$A:$A,$B989,'Golden Rulebook-CDErule level'!$AA:$AA,"Active")</f>
        <v>1</v>
      </c>
      <c r="H989" s="18" cm="1">
        <f t="array" ref="H989">_xlfn.LET(_xlpm.ids,_xlfn._xlws.FILTER('Golden Rulebook-CDErule level'!$S$4:$S$4620,('Golden Rulebook-CDErule level'!$L$4:$L$4620=H$28)*('Golden Rulebook-CDErule level'!$A$4:$A$4620=$B989)*('Golden Rulebook-CDErule level'!$AA$4:$AA$4620="Active"),""),SUM(--ISNUMBER(SEARCH(","&amp;SUBSTITUTE(SUBSTITUTE($C989," ",""),CHAR(160),"")&amp;",",","&amp;SUBSTITUTE(SUBSTITUTE(_xlpm.ids," ",""),CHAR(160),"")&amp;","))))</f>
        <v>0</v>
      </c>
      <c r="I989" s="18">
        <f>COUNTIFS('Golden Rulebook-CDErule level'!$E:$E,$C989,'Golden Rulebook-CDErule level'!$L:$L,I$28,'Golden Rulebook-CDErule level'!$A:$A,$B989,'Golden Rulebook-CDErule level'!$AA:$AA,"Active")</f>
        <v>0</v>
      </c>
      <c r="J989" s="18">
        <f>COUNTIFS('Golden Rulebook-CDErule level'!$E:$E,$C989,'Golden Rulebook-CDErule level'!$L:$L,J$28,'Golden Rulebook-CDErule level'!$A:$A,$B989,'Golden Rulebook-CDErule level'!$AA:$AA,"Active")</f>
        <v>2</v>
      </c>
    </row>
    <row r="990" spans="2:10" hidden="1">
      <c r="B990" s="111" t="str">
        <f>_xlfn.XLOOKUP(C990,'In-scope Attributes'!B:B,'In-scope Attributes'!H:H,"")</f>
        <v>Sprint 3</v>
      </c>
      <c r="C990" s="135" t="s">
        <v>22949</v>
      </c>
      <c r="D990" s="135" t="s">
        <v>13476</v>
      </c>
      <c r="E990" s="135" t="s">
        <v>22790</v>
      </c>
      <c r="F990" s="135" t="s">
        <v>22789</v>
      </c>
      <c r="G990" s="18">
        <f>COUNTIFS('Golden Rulebook-CDErule level'!$E:$E,$C990,'Golden Rulebook-CDErule level'!$L:$L,G$28,'Golden Rulebook-CDErule level'!$A:$A,$B990,'Golden Rulebook-CDErule level'!$AA:$AA,"Active")</f>
        <v>1</v>
      </c>
      <c r="H990" s="18" cm="1">
        <f t="array" ref="H990">_xlfn.LET(_xlpm.ids,_xlfn._xlws.FILTER('Golden Rulebook-CDErule level'!$S$4:$S$4620,('Golden Rulebook-CDErule level'!$L$4:$L$4620=H$28)*('Golden Rulebook-CDErule level'!$A$4:$A$4620=$B990)*('Golden Rulebook-CDErule level'!$AA$4:$AA$4620="Active"),""),SUM(--ISNUMBER(SEARCH(","&amp;SUBSTITUTE(SUBSTITUTE($C990," ",""),CHAR(160),"")&amp;",",","&amp;SUBSTITUTE(SUBSTITUTE(_xlpm.ids," ",""),CHAR(160),"")&amp;","))))</f>
        <v>0</v>
      </c>
      <c r="I990" s="18">
        <f>COUNTIFS('Golden Rulebook-CDErule level'!$E:$E,$C990,'Golden Rulebook-CDErule level'!$L:$L,I$28,'Golden Rulebook-CDErule level'!$A:$A,$B990,'Golden Rulebook-CDErule level'!$AA:$AA,"Active")</f>
        <v>0</v>
      </c>
      <c r="J990" s="18">
        <f>COUNTIFS('Golden Rulebook-CDErule level'!$E:$E,$C990,'Golden Rulebook-CDErule level'!$L:$L,J$28,'Golden Rulebook-CDErule level'!$A:$A,$B990,'Golden Rulebook-CDErule level'!$AA:$AA,"Active")</f>
        <v>2</v>
      </c>
    </row>
    <row r="991" spans="2:10" hidden="1">
      <c r="B991" s="111" t="str">
        <f>_xlfn.XLOOKUP(C991,'In-scope Attributes'!B:B,'In-scope Attributes'!H:H,"")</f>
        <v>Sprint 3</v>
      </c>
      <c r="C991" s="135" t="s">
        <v>22972</v>
      </c>
      <c r="D991" s="135" t="s">
        <v>7817</v>
      </c>
      <c r="E991" s="135" t="s">
        <v>22790</v>
      </c>
      <c r="F991" s="135" t="s">
        <v>22789</v>
      </c>
      <c r="G991" s="18">
        <f>COUNTIFS('Golden Rulebook-CDErule level'!$E:$E,$C991,'Golden Rulebook-CDErule level'!$L:$L,G$28,'Golden Rulebook-CDErule level'!$A:$A,$B991,'Golden Rulebook-CDErule level'!$AA:$AA,"Active")</f>
        <v>1</v>
      </c>
      <c r="H991" s="18" cm="1">
        <f t="array" ref="H991">_xlfn.LET(_xlpm.ids,_xlfn._xlws.FILTER('Golden Rulebook-CDErule level'!$S$4:$S$4620,('Golden Rulebook-CDErule level'!$L$4:$L$4620=H$28)*('Golden Rulebook-CDErule level'!$A$4:$A$4620=$B991)*('Golden Rulebook-CDErule level'!$AA$4:$AA$4620="Active"),""),SUM(--ISNUMBER(SEARCH(","&amp;SUBSTITUTE(SUBSTITUTE($C991," ",""),CHAR(160),"")&amp;",",","&amp;SUBSTITUTE(SUBSTITUTE(_xlpm.ids," ",""),CHAR(160),"")&amp;","))))</f>
        <v>0</v>
      </c>
      <c r="I991" s="18">
        <f>COUNTIFS('Golden Rulebook-CDErule level'!$E:$E,$C991,'Golden Rulebook-CDErule level'!$L:$L,I$28,'Golden Rulebook-CDErule level'!$A:$A,$B991,'Golden Rulebook-CDErule level'!$AA:$AA,"Active")</f>
        <v>0</v>
      </c>
      <c r="J991" s="18">
        <f>COUNTIFS('Golden Rulebook-CDErule level'!$E:$E,$C991,'Golden Rulebook-CDErule level'!$L:$L,J$28,'Golden Rulebook-CDErule level'!$A:$A,$B991,'Golden Rulebook-CDErule level'!$AA:$AA,"Active")</f>
        <v>3</v>
      </c>
    </row>
    <row r="992" spans="2:10" hidden="1">
      <c r="B992" s="111" t="str">
        <f>_xlfn.XLOOKUP(C992,'In-scope Attributes'!B:B,'In-scope Attributes'!H:H,"")</f>
        <v>Sprint 3</v>
      </c>
      <c r="C992" s="135" t="s">
        <v>23003</v>
      </c>
      <c r="D992" s="135" t="s">
        <v>7250</v>
      </c>
      <c r="E992" s="135" t="s">
        <v>22790</v>
      </c>
      <c r="F992" s="135" t="s">
        <v>22789</v>
      </c>
      <c r="G992" s="18">
        <f>COUNTIFS('Golden Rulebook-CDErule level'!$E:$E,$C992,'Golden Rulebook-CDErule level'!$L:$L,G$28,'Golden Rulebook-CDErule level'!$A:$A,$B992,'Golden Rulebook-CDErule level'!$AA:$AA,"Active")</f>
        <v>1</v>
      </c>
      <c r="H992" s="18" cm="1">
        <f t="array" ref="H992">_xlfn.LET(_xlpm.ids,_xlfn._xlws.FILTER('Golden Rulebook-CDErule level'!$S$4:$S$4620,('Golden Rulebook-CDErule level'!$L$4:$L$4620=H$28)*('Golden Rulebook-CDErule level'!$A$4:$A$4620=$B992)*('Golden Rulebook-CDErule level'!$AA$4:$AA$4620="Active"),""),SUM(--ISNUMBER(SEARCH(","&amp;SUBSTITUTE(SUBSTITUTE($C992," ",""),CHAR(160),"")&amp;",",","&amp;SUBSTITUTE(SUBSTITUTE(_xlpm.ids," ",""),CHAR(160),"")&amp;","))))</f>
        <v>0</v>
      </c>
      <c r="I992" s="18">
        <f>COUNTIFS('Golden Rulebook-CDErule level'!$E:$E,$C992,'Golden Rulebook-CDErule level'!$L:$L,I$28,'Golden Rulebook-CDErule level'!$A:$A,$B992,'Golden Rulebook-CDErule level'!$AA:$AA,"Active")</f>
        <v>0</v>
      </c>
      <c r="J992" s="18">
        <f>COUNTIFS('Golden Rulebook-CDErule level'!$E:$E,$C992,'Golden Rulebook-CDErule level'!$L:$L,J$28,'Golden Rulebook-CDErule level'!$A:$A,$B992,'Golden Rulebook-CDErule level'!$AA:$AA,"Active")</f>
        <v>2</v>
      </c>
    </row>
    <row r="993" spans="2:10" hidden="1">
      <c r="B993" s="111" t="str">
        <f>_xlfn.XLOOKUP(C993,'In-scope Attributes'!B:B,'In-scope Attributes'!H:H,"")</f>
        <v>Sprint 3</v>
      </c>
      <c r="C993" s="135" t="s">
        <v>23028</v>
      </c>
      <c r="D993" s="135" t="s">
        <v>23027</v>
      </c>
      <c r="E993" s="135" t="s">
        <v>22790</v>
      </c>
      <c r="F993" s="135" t="s">
        <v>22789</v>
      </c>
      <c r="G993" s="18">
        <f>COUNTIFS('Golden Rulebook-CDErule level'!$E:$E,$C993,'Golden Rulebook-CDErule level'!$L:$L,G$28,'Golden Rulebook-CDErule level'!$A:$A,$B993,'Golden Rulebook-CDErule level'!$AA:$AA,"Active")</f>
        <v>1</v>
      </c>
      <c r="H993" s="18" cm="1">
        <f t="array" ref="H993">_xlfn.LET(_xlpm.ids,_xlfn._xlws.FILTER('Golden Rulebook-CDErule level'!$S$4:$S$4620,('Golden Rulebook-CDErule level'!$L$4:$L$4620=H$28)*('Golden Rulebook-CDErule level'!$A$4:$A$4620=$B993)*('Golden Rulebook-CDErule level'!$AA$4:$AA$4620="Active"),""),SUM(--ISNUMBER(SEARCH(","&amp;SUBSTITUTE(SUBSTITUTE($C993," ",""),CHAR(160),"")&amp;",",","&amp;SUBSTITUTE(SUBSTITUTE(_xlpm.ids," ",""),CHAR(160),"")&amp;","))))</f>
        <v>0</v>
      </c>
      <c r="I993" s="18">
        <f>COUNTIFS('Golden Rulebook-CDErule level'!$E:$E,$C993,'Golden Rulebook-CDErule level'!$L:$L,I$28,'Golden Rulebook-CDErule level'!$A:$A,$B993,'Golden Rulebook-CDErule level'!$AA:$AA,"Active")</f>
        <v>0</v>
      </c>
      <c r="J993" s="18">
        <f>COUNTIFS('Golden Rulebook-CDErule level'!$E:$E,$C993,'Golden Rulebook-CDErule level'!$L:$L,J$28,'Golden Rulebook-CDErule level'!$A:$A,$B993,'Golden Rulebook-CDErule level'!$AA:$AA,"Active")</f>
        <v>2</v>
      </c>
    </row>
    <row r="994" spans="2:10" hidden="1">
      <c r="B994" s="111" t="str">
        <f>_xlfn.XLOOKUP(C994,'In-scope Attributes'!B:B,'In-scope Attributes'!H:H,"")</f>
        <v>Sprint 3</v>
      </c>
      <c r="C994" s="135" t="s">
        <v>23054</v>
      </c>
      <c r="D994" s="135" t="s">
        <v>23053</v>
      </c>
      <c r="E994" s="135" t="s">
        <v>22790</v>
      </c>
      <c r="F994" s="135" t="s">
        <v>22789</v>
      </c>
      <c r="G994" s="18">
        <f>COUNTIFS('Golden Rulebook-CDErule level'!$E:$E,$C994,'Golden Rulebook-CDErule level'!$L:$L,G$28,'Golden Rulebook-CDErule level'!$A:$A,$B994,'Golden Rulebook-CDErule level'!$AA:$AA,"Active")</f>
        <v>1</v>
      </c>
      <c r="H994" s="18" cm="1">
        <f t="array" ref="H994">_xlfn.LET(_xlpm.ids,_xlfn._xlws.FILTER('Golden Rulebook-CDErule level'!$S$4:$S$4620,('Golden Rulebook-CDErule level'!$L$4:$L$4620=H$28)*('Golden Rulebook-CDErule level'!$A$4:$A$4620=$B994)*('Golden Rulebook-CDErule level'!$AA$4:$AA$4620="Active"),""),SUM(--ISNUMBER(SEARCH(","&amp;SUBSTITUTE(SUBSTITUTE($C994," ",""),CHAR(160),"")&amp;",",","&amp;SUBSTITUTE(SUBSTITUTE(_xlpm.ids," ",""),CHAR(160),"")&amp;","))))</f>
        <v>0</v>
      </c>
      <c r="I994" s="18">
        <f>COUNTIFS('Golden Rulebook-CDErule level'!$E:$E,$C994,'Golden Rulebook-CDErule level'!$L:$L,I$28,'Golden Rulebook-CDErule level'!$A:$A,$B994,'Golden Rulebook-CDErule level'!$AA:$AA,"Active")</f>
        <v>0</v>
      </c>
      <c r="J994" s="18">
        <f>COUNTIFS('Golden Rulebook-CDErule level'!$E:$E,$C994,'Golden Rulebook-CDErule level'!$L:$L,J$28,'Golden Rulebook-CDErule level'!$A:$A,$B994,'Golden Rulebook-CDErule level'!$AA:$AA,"Active")</f>
        <v>3</v>
      </c>
    </row>
    <row r="995" spans="2:10" hidden="1">
      <c r="B995" s="111" t="str">
        <f>_xlfn.XLOOKUP(C995,'In-scope Attributes'!B:B,'In-scope Attributes'!H:H,"")</f>
        <v>Sprint 3</v>
      </c>
      <c r="C995" s="135" t="s">
        <v>23086</v>
      </c>
      <c r="D995" s="135" t="s">
        <v>7965</v>
      </c>
      <c r="E995" s="135" t="s">
        <v>22790</v>
      </c>
      <c r="F995" s="135" t="s">
        <v>22789</v>
      </c>
      <c r="G995" s="18">
        <f>COUNTIFS('Golden Rulebook-CDErule level'!$E:$E,$C995,'Golden Rulebook-CDErule level'!$L:$L,G$28,'Golden Rulebook-CDErule level'!$A:$A,$B995,'Golden Rulebook-CDErule level'!$AA:$AA,"Active")</f>
        <v>1</v>
      </c>
      <c r="H995" s="18" cm="1">
        <f t="array" ref="H995">_xlfn.LET(_xlpm.ids,_xlfn._xlws.FILTER('Golden Rulebook-CDErule level'!$S$4:$S$4620,('Golden Rulebook-CDErule level'!$L$4:$L$4620=H$28)*('Golden Rulebook-CDErule level'!$A$4:$A$4620=$B995)*('Golden Rulebook-CDErule level'!$AA$4:$AA$4620="Active"),""),SUM(--ISNUMBER(SEARCH(","&amp;SUBSTITUTE(SUBSTITUTE($C995," ",""),CHAR(160),"")&amp;",",","&amp;SUBSTITUTE(SUBSTITUTE(_xlpm.ids," ",""),CHAR(160),"")&amp;","))))</f>
        <v>0</v>
      </c>
      <c r="I995" s="18">
        <f>COUNTIFS('Golden Rulebook-CDErule level'!$E:$E,$C995,'Golden Rulebook-CDErule level'!$L:$L,I$28,'Golden Rulebook-CDErule level'!$A:$A,$B995,'Golden Rulebook-CDErule level'!$AA:$AA,"Active")</f>
        <v>0</v>
      </c>
      <c r="J995" s="18">
        <f>COUNTIFS('Golden Rulebook-CDErule level'!$E:$E,$C995,'Golden Rulebook-CDErule level'!$L:$L,J$28,'Golden Rulebook-CDErule level'!$A:$A,$B995,'Golden Rulebook-CDErule level'!$AA:$AA,"Active")</f>
        <v>2</v>
      </c>
    </row>
    <row r="996" spans="2:10" hidden="1">
      <c r="B996" s="111" t="str">
        <f>_xlfn.XLOOKUP(C996,'In-scope Attributes'!B:B,'In-scope Attributes'!H:H,"")</f>
        <v>Sprint 3</v>
      </c>
      <c r="C996" s="135" t="s">
        <v>23108</v>
      </c>
      <c r="D996" s="135" t="s">
        <v>7795</v>
      </c>
      <c r="E996" s="135" t="s">
        <v>22790</v>
      </c>
      <c r="F996" s="135" t="s">
        <v>22789</v>
      </c>
      <c r="G996" s="18">
        <f>COUNTIFS('Golden Rulebook-CDErule level'!$E:$E,$C996,'Golden Rulebook-CDErule level'!$L:$L,G$28,'Golden Rulebook-CDErule level'!$A:$A,$B996,'Golden Rulebook-CDErule level'!$AA:$AA,"Active")</f>
        <v>1</v>
      </c>
      <c r="H996" s="18" cm="1">
        <f t="array" ref="H996">_xlfn.LET(_xlpm.ids,_xlfn._xlws.FILTER('Golden Rulebook-CDErule level'!$S$4:$S$4620,('Golden Rulebook-CDErule level'!$L$4:$L$4620=H$28)*('Golden Rulebook-CDErule level'!$A$4:$A$4620=$B996)*('Golden Rulebook-CDErule level'!$AA$4:$AA$4620="Active"),""),SUM(--ISNUMBER(SEARCH(","&amp;SUBSTITUTE(SUBSTITUTE($C996," ",""),CHAR(160),"")&amp;",",","&amp;SUBSTITUTE(SUBSTITUTE(_xlpm.ids," ",""),CHAR(160),"")&amp;","))))</f>
        <v>1</v>
      </c>
      <c r="I996" s="18">
        <f>COUNTIFS('Golden Rulebook-CDErule level'!$E:$E,$C996,'Golden Rulebook-CDErule level'!$L:$L,I$28,'Golden Rulebook-CDErule level'!$A:$A,$B996,'Golden Rulebook-CDErule level'!$AA:$AA,"Active")</f>
        <v>0</v>
      </c>
      <c r="J996" s="18">
        <f>COUNTIFS('Golden Rulebook-CDErule level'!$E:$E,$C996,'Golden Rulebook-CDErule level'!$L:$L,J$28,'Golden Rulebook-CDErule level'!$A:$A,$B996,'Golden Rulebook-CDErule level'!$AA:$AA,"Active")</f>
        <v>3</v>
      </c>
    </row>
    <row r="997" spans="2:10" hidden="1">
      <c r="B997" s="111" t="str">
        <f>_xlfn.XLOOKUP(C997,'In-scope Attributes'!B:B,'In-scope Attributes'!H:H,"")</f>
        <v>Sprint 3</v>
      </c>
      <c r="C997" s="135" t="s">
        <v>23139</v>
      </c>
      <c r="D997" s="135" t="s">
        <v>7896</v>
      </c>
      <c r="E997" s="135" t="s">
        <v>22790</v>
      </c>
      <c r="F997" s="135" t="s">
        <v>22789</v>
      </c>
      <c r="G997" s="18">
        <f>COUNTIFS('Golden Rulebook-CDErule level'!$E:$E,$C997,'Golden Rulebook-CDErule level'!$L:$L,G$28,'Golden Rulebook-CDErule level'!$A:$A,$B997,'Golden Rulebook-CDErule level'!$AA:$AA,"Active")</f>
        <v>1</v>
      </c>
      <c r="H997" s="18" cm="1">
        <f t="array" ref="H997">_xlfn.LET(_xlpm.ids,_xlfn._xlws.FILTER('Golden Rulebook-CDErule level'!$S$4:$S$4620,('Golden Rulebook-CDErule level'!$L$4:$L$4620=H$28)*('Golden Rulebook-CDErule level'!$A$4:$A$4620=$B997)*('Golden Rulebook-CDErule level'!$AA$4:$AA$4620="Active"),""),SUM(--ISNUMBER(SEARCH(","&amp;SUBSTITUTE(SUBSTITUTE($C997," ",""),CHAR(160),"")&amp;",",","&amp;SUBSTITUTE(SUBSTITUTE(_xlpm.ids," ",""),CHAR(160),"")&amp;","))))</f>
        <v>0</v>
      </c>
      <c r="I997" s="18">
        <f>COUNTIFS('Golden Rulebook-CDErule level'!$E:$E,$C997,'Golden Rulebook-CDErule level'!$L:$L,I$28,'Golden Rulebook-CDErule level'!$A:$A,$B997,'Golden Rulebook-CDErule level'!$AA:$AA,"Active")</f>
        <v>0</v>
      </c>
      <c r="J997" s="18">
        <f>COUNTIFS('Golden Rulebook-CDErule level'!$E:$E,$C997,'Golden Rulebook-CDErule level'!$L:$L,J$28,'Golden Rulebook-CDErule level'!$A:$A,$B997,'Golden Rulebook-CDErule level'!$AA:$AA,"Active")</f>
        <v>2</v>
      </c>
    </row>
    <row r="998" spans="2:10" hidden="1">
      <c r="B998" s="111" t="str">
        <f>_xlfn.XLOOKUP(C998,'In-scope Attributes'!B:B,'In-scope Attributes'!H:H,"")</f>
        <v>Sprint 3</v>
      </c>
      <c r="C998" s="135" t="s">
        <v>23164</v>
      </c>
      <c r="D998" s="135" t="s">
        <v>23163</v>
      </c>
      <c r="E998" s="135" t="s">
        <v>22790</v>
      </c>
      <c r="F998" s="135" t="s">
        <v>22789</v>
      </c>
      <c r="G998" s="18">
        <f>COUNTIFS('Golden Rulebook-CDErule level'!$E:$E,$C998,'Golden Rulebook-CDErule level'!$L:$L,G$28,'Golden Rulebook-CDErule level'!$A:$A,$B998,'Golden Rulebook-CDErule level'!$AA:$AA,"Active")</f>
        <v>1</v>
      </c>
      <c r="H998" s="18" cm="1">
        <f t="array" ref="H998">_xlfn.LET(_xlpm.ids,_xlfn._xlws.FILTER('Golden Rulebook-CDErule level'!$S$4:$S$4620,('Golden Rulebook-CDErule level'!$L$4:$L$4620=H$28)*('Golden Rulebook-CDErule level'!$A$4:$A$4620=$B998)*('Golden Rulebook-CDErule level'!$AA$4:$AA$4620="Active"),""),SUM(--ISNUMBER(SEARCH(","&amp;SUBSTITUTE(SUBSTITUTE($C998," ",""),CHAR(160),"")&amp;",",","&amp;SUBSTITUTE(SUBSTITUTE(_xlpm.ids," ",""),CHAR(160),"")&amp;","))))</f>
        <v>0</v>
      </c>
      <c r="I998" s="18">
        <f>COUNTIFS('Golden Rulebook-CDErule level'!$E:$E,$C998,'Golden Rulebook-CDErule level'!$L:$L,I$28,'Golden Rulebook-CDErule level'!$A:$A,$B998,'Golden Rulebook-CDErule level'!$AA:$AA,"Active")</f>
        <v>0</v>
      </c>
      <c r="J998" s="18">
        <f>COUNTIFS('Golden Rulebook-CDErule level'!$E:$E,$C998,'Golden Rulebook-CDErule level'!$L:$L,J$28,'Golden Rulebook-CDErule level'!$A:$A,$B998,'Golden Rulebook-CDErule level'!$AA:$AA,"Active")</f>
        <v>2</v>
      </c>
    </row>
    <row r="999" spans="2:10" hidden="1">
      <c r="B999" s="111" t="str">
        <f>_xlfn.XLOOKUP(C999,'In-scope Attributes'!B:B,'In-scope Attributes'!H:H,"")</f>
        <v>Sprint 3</v>
      </c>
      <c r="C999" s="135" t="s">
        <v>23189</v>
      </c>
      <c r="D999" s="135" t="s">
        <v>23188</v>
      </c>
      <c r="E999" s="135" t="s">
        <v>22790</v>
      </c>
      <c r="F999" s="135" t="s">
        <v>22789</v>
      </c>
      <c r="G999" s="18">
        <f>COUNTIFS('Golden Rulebook-CDErule level'!$E:$E,$C999,'Golden Rulebook-CDErule level'!$L:$L,G$28,'Golden Rulebook-CDErule level'!$A:$A,$B999,'Golden Rulebook-CDErule level'!$AA:$AA,"Active")</f>
        <v>1</v>
      </c>
      <c r="H999" s="18" cm="1">
        <f t="array" ref="H999">_xlfn.LET(_xlpm.ids,_xlfn._xlws.FILTER('Golden Rulebook-CDErule level'!$S$4:$S$4620,('Golden Rulebook-CDErule level'!$L$4:$L$4620=H$28)*('Golden Rulebook-CDErule level'!$A$4:$A$4620=$B999)*('Golden Rulebook-CDErule level'!$AA$4:$AA$4620="Active"),""),SUM(--ISNUMBER(SEARCH(","&amp;SUBSTITUTE(SUBSTITUTE($C999," ",""),CHAR(160),"")&amp;",",","&amp;SUBSTITUTE(SUBSTITUTE(_xlpm.ids," ",""),CHAR(160),"")&amp;","))))</f>
        <v>1</v>
      </c>
      <c r="I999" s="18">
        <f>COUNTIFS('Golden Rulebook-CDErule level'!$E:$E,$C999,'Golden Rulebook-CDErule level'!$L:$L,I$28,'Golden Rulebook-CDErule level'!$A:$A,$B999,'Golden Rulebook-CDErule level'!$AA:$AA,"Active")</f>
        <v>0</v>
      </c>
      <c r="J999" s="18">
        <f>COUNTIFS('Golden Rulebook-CDErule level'!$E:$E,$C999,'Golden Rulebook-CDErule level'!$L:$L,J$28,'Golden Rulebook-CDErule level'!$A:$A,$B999,'Golden Rulebook-CDErule level'!$AA:$AA,"Active")</f>
        <v>2</v>
      </c>
    </row>
    <row r="1000" spans="2:10" hidden="1">
      <c r="B1000" s="111" t="str">
        <f>_xlfn.XLOOKUP(C1000,'In-scope Attributes'!B:B,'In-scope Attributes'!H:H,"")</f>
        <v>Sprint 3</v>
      </c>
      <c r="C1000" s="135" t="s">
        <v>23214</v>
      </c>
      <c r="D1000" s="135" t="s">
        <v>23213</v>
      </c>
      <c r="E1000" s="135" t="s">
        <v>22790</v>
      </c>
      <c r="F1000" s="135" t="s">
        <v>22789</v>
      </c>
      <c r="G1000" s="18">
        <f>COUNTIFS('Golden Rulebook-CDErule level'!$E:$E,$C1000,'Golden Rulebook-CDErule level'!$L:$L,G$28,'Golden Rulebook-CDErule level'!$A:$A,$B1000,'Golden Rulebook-CDErule level'!$AA:$AA,"Active")</f>
        <v>1</v>
      </c>
      <c r="H1000" s="18" cm="1">
        <f t="array" ref="H1000">_xlfn.LET(_xlpm.ids,_xlfn._xlws.FILTER('Golden Rulebook-CDErule level'!$S$4:$S$4620,('Golden Rulebook-CDErule level'!$L$4:$L$4620=H$28)*('Golden Rulebook-CDErule level'!$A$4:$A$4620=$B1000)*('Golden Rulebook-CDErule level'!$AA$4:$AA$4620="Active"),""),SUM(--ISNUMBER(SEARCH(","&amp;SUBSTITUTE(SUBSTITUTE($C1000," ",""),CHAR(160),"")&amp;",",","&amp;SUBSTITUTE(SUBSTITUTE(_xlpm.ids," ",""),CHAR(160),"")&amp;","))))</f>
        <v>1</v>
      </c>
      <c r="I1000" s="18">
        <f>COUNTIFS('Golden Rulebook-CDErule level'!$E:$E,$C1000,'Golden Rulebook-CDErule level'!$L:$L,I$28,'Golden Rulebook-CDErule level'!$A:$A,$B1000,'Golden Rulebook-CDErule level'!$AA:$AA,"Active")</f>
        <v>0</v>
      </c>
      <c r="J1000" s="18">
        <f>COUNTIFS('Golden Rulebook-CDErule level'!$E:$E,$C1000,'Golden Rulebook-CDErule level'!$L:$L,J$28,'Golden Rulebook-CDErule level'!$A:$A,$B1000,'Golden Rulebook-CDErule level'!$AA:$AA,"Active")</f>
        <v>2</v>
      </c>
    </row>
    <row r="1001" spans="2:10" hidden="1">
      <c r="B1001" s="111" t="str">
        <f>_xlfn.XLOOKUP(C1001,'In-scope Attributes'!B:B,'In-scope Attributes'!H:H,"")</f>
        <v>Sprint 3</v>
      </c>
      <c r="C1001" s="135" t="s">
        <v>23238</v>
      </c>
      <c r="D1001" s="135" t="s">
        <v>7846</v>
      </c>
      <c r="E1001" s="135" t="s">
        <v>22790</v>
      </c>
      <c r="F1001" s="135" t="s">
        <v>22789</v>
      </c>
      <c r="G1001" s="18">
        <f>COUNTIFS('Golden Rulebook-CDErule level'!$E:$E,$C1001,'Golden Rulebook-CDErule level'!$L:$L,G$28,'Golden Rulebook-CDErule level'!$A:$A,$B1001,'Golden Rulebook-CDErule level'!$AA:$AA,"Active")</f>
        <v>1</v>
      </c>
      <c r="H1001" s="18" cm="1">
        <f t="array" ref="H1001">_xlfn.LET(_xlpm.ids,_xlfn._xlws.FILTER('Golden Rulebook-CDErule level'!$S$4:$S$4620,('Golden Rulebook-CDErule level'!$L$4:$L$4620=H$28)*('Golden Rulebook-CDErule level'!$A$4:$A$4620=$B1001)*('Golden Rulebook-CDErule level'!$AA$4:$AA$4620="Active"),""),SUM(--ISNUMBER(SEARCH(","&amp;SUBSTITUTE(SUBSTITUTE($C1001," ",""),CHAR(160),"")&amp;",",","&amp;SUBSTITUTE(SUBSTITUTE(_xlpm.ids," ",""),CHAR(160),"")&amp;","))))</f>
        <v>0</v>
      </c>
      <c r="I1001" s="18">
        <f>COUNTIFS('Golden Rulebook-CDErule level'!$E:$E,$C1001,'Golden Rulebook-CDErule level'!$L:$L,I$28,'Golden Rulebook-CDErule level'!$A:$A,$B1001,'Golden Rulebook-CDErule level'!$AA:$AA,"Active")</f>
        <v>0</v>
      </c>
      <c r="J1001" s="18">
        <f>COUNTIFS('Golden Rulebook-CDErule level'!$E:$E,$C1001,'Golden Rulebook-CDErule level'!$L:$L,J$28,'Golden Rulebook-CDErule level'!$A:$A,$B1001,'Golden Rulebook-CDErule level'!$AA:$AA,"Active")</f>
        <v>4</v>
      </c>
    </row>
    <row r="1002" spans="2:10" hidden="1">
      <c r="B1002" s="111" t="str">
        <f>_xlfn.XLOOKUP(C1002,'In-scope Attributes'!B:B,'In-scope Attributes'!H:H,"")</f>
        <v>Sprint 3</v>
      </c>
      <c r="C1002" s="135" t="s">
        <v>23277</v>
      </c>
      <c r="D1002" s="135" t="s">
        <v>7760</v>
      </c>
      <c r="E1002" s="135" t="s">
        <v>22790</v>
      </c>
      <c r="F1002" s="135" t="s">
        <v>22789</v>
      </c>
      <c r="G1002" s="18">
        <f>COUNTIFS('Golden Rulebook-CDErule level'!$E:$E,$C1002,'Golden Rulebook-CDErule level'!$L:$L,G$28,'Golden Rulebook-CDErule level'!$A:$A,$B1002,'Golden Rulebook-CDErule level'!$AA:$AA,"Active")</f>
        <v>1</v>
      </c>
      <c r="H1002" s="18" cm="1">
        <f t="array" ref="H1002">_xlfn.LET(_xlpm.ids,_xlfn._xlws.FILTER('Golden Rulebook-CDErule level'!$S$4:$S$4620,('Golden Rulebook-CDErule level'!$L$4:$L$4620=H$28)*('Golden Rulebook-CDErule level'!$A$4:$A$4620=$B1002)*('Golden Rulebook-CDErule level'!$AA$4:$AA$4620="Active"),""),SUM(--ISNUMBER(SEARCH(","&amp;SUBSTITUTE(SUBSTITUTE($C1002," ",""),CHAR(160),"")&amp;",",","&amp;SUBSTITUTE(SUBSTITUTE(_xlpm.ids," ",""),CHAR(160),"")&amp;","))))</f>
        <v>1</v>
      </c>
      <c r="I1002" s="18">
        <f>COUNTIFS('Golden Rulebook-CDErule level'!$E:$E,$C1002,'Golden Rulebook-CDErule level'!$L:$L,I$28,'Golden Rulebook-CDErule level'!$A:$A,$B1002,'Golden Rulebook-CDErule level'!$AA:$AA,"Active")</f>
        <v>0</v>
      </c>
      <c r="J1002" s="18">
        <f>COUNTIFS('Golden Rulebook-CDErule level'!$E:$E,$C1002,'Golden Rulebook-CDErule level'!$L:$L,J$28,'Golden Rulebook-CDErule level'!$A:$A,$B1002,'Golden Rulebook-CDErule level'!$AA:$AA,"Active")</f>
        <v>3</v>
      </c>
    </row>
    <row r="1003" spans="2:10" hidden="1">
      <c r="B1003" s="111" t="str">
        <f>_xlfn.XLOOKUP(C1003,'In-scope Attributes'!B:B,'In-scope Attributes'!H:H,"")</f>
        <v>Sprint 3</v>
      </c>
      <c r="C1003" s="135" t="s">
        <v>23309</v>
      </c>
      <c r="D1003" s="135" t="s">
        <v>23308</v>
      </c>
      <c r="E1003" s="135" t="s">
        <v>22790</v>
      </c>
      <c r="F1003" s="135" t="s">
        <v>22789</v>
      </c>
      <c r="G1003" s="18">
        <f>COUNTIFS('Golden Rulebook-CDErule level'!$E:$E,$C1003,'Golden Rulebook-CDErule level'!$L:$L,G$28,'Golden Rulebook-CDErule level'!$A:$A,$B1003,'Golden Rulebook-CDErule level'!$AA:$AA,"Active")</f>
        <v>1</v>
      </c>
      <c r="H1003" s="18" cm="1">
        <f t="array" ref="H1003">_xlfn.LET(_xlpm.ids,_xlfn._xlws.FILTER('Golden Rulebook-CDErule level'!$S$4:$S$4620,('Golden Rulebook-CDErule level'!$L$4:$L$4620=H$28)*('Golden Rulebook-CDErule level'!$A$4:$A$4620=$B1003)*('Golden Rulebook-CDErule level'!$AA$4:$AA$4620="Active"),""),SUM(--ISNUMBER(SEARCH(","&amp;SUBSTITUTE(SUBSTITUTE($C1003," ",""),CHAR(160),"")&amp;",",","&amp;SUBSTITUTE(SUBSTITUTE(_xlpm.ids," ",""),CHAR(160),"")&amp;","))))</f>
        <v>1</v>
      </c>
      <c r="I1003" s="18">
        <f>COUNTIFS('Golden Rulebook-CDErule level'!$E:$E,$C1003,'Golden Rulebook-CDErule level'!$L:$L,I$28,'Golden Rulebook-CDErule level'!$A:$A,$B1003,'Golden Rulebook-CDErule level'!$AA:$AA,"Active")</f>
        <v>0</v>
      </c>
      <c r="J1003" s="18">
        <f>COUNTIFS('Golden Rulebook-CDErule level'!$E:$E,$C1003,'Golden Rulebook-CDErule level'!$L:$L,J$28,'Golden Rulebook-CDErule level'!$A:$A,$B1003,'Golden Rulebook-CDErule level'!$AA:$AA,"Active")</f>
        <v>1</v>
      </c>
    </row>
    <row r="1004" spans="2:10" hidden="1">
      <c r="B1004" s="111" t="str">
        <f>_xlfn.XLOOKUP(C1004,'In-scope Attributes'!B:B,'In-scope Attributes'!H:H,"")</f>
        <v>Sprint 3</v>
      </c>
      <c r="C1004" s="135" t="s">
        <v>23326</v>
      </c>
      <c r="D1004" s="135" t="s">
        <v>23325</v>
      </c>
      <c r="E1004" s="135" t="s">
        <v>22790</v>
      </c>
      <c r="F1004" s="135" t="s">
        <v>22789</v>
      </c>
      <c r="G1004" s="18">
        <f>COUNTIFS('Golden Rulebook-CDErule level'!$E:$E,$C1004,'Golden Rulebook-CDErule level'!$L:$L,G$28,'Golden Rulebook-CDErule level'!$A:$A,$B1004,'Golden Rulebook-CDErule level'!$AA:$AA,"Active")</f>
        <v>1</v>
      </c>
      <c r="H1004" s="18" cm="1">
        <f t="array" ref="H1004">_xlfn.LET(_xlpm.ids,_xlfn._xlws.FILTER('Golden Rulebook-CDErule level'!$S$4:$S$4620,('Golden Rulebook-CDErule level'!$L$4:$L$4620=H$28)*('Golden Rulebook-CDErule level'!$A$4:$A$4620=$B1004)*('Golden Rulebook-CDErule level'!$AA$4:$AA$4620="Active"),""),SUM(--ISNUMBER(SEARCH(","&amp;SUBSTITUTE(SUBSTITUTE($C1004," ",""),CHAR(160),"")&amp;",",","&amp;SUBSTITUTE(SUBSTITUTE(_xlpm.ids," ",""),CHAR(160),"")&amp;","))))</f>
        <v>0</v>
      </c>
      <c r="I1004" s="18">
        <f>COUNTIFS('Golden Rulebook-CDErule level'!$E:$E,$C1004,'Golden Rulebook-CDErule level'!$L:$L,I$28,'Golden Rulebook-CDErule level'!$A:$A,$B1004,'Golden Rulebook-CDErule level'!$AA:$AA,"Active")</f>
        <v>0</v>
      </c>
      <c r="J1004" s="18">
        <f>COUNTIFS('Golden Rulebook-CDErule level'!$E:$E,$C1004,'Golden Rulebook-CDErule level'!$L:$L,J$28,'Golden Rulebook-CDErule level'!$A:$A,$B1004,'Golden Rulebook-CDErule level'!$AA:$AA,"Active")</f>
        <v>2</v>
      </c>
    </row>
    <row r="1005" spans="2:10" hidden="1">
      <c r="B1005" s="111" t="str">
        <f>_xlfn.XLOOKUP(C1005,'In-scope Attributes'!B:B,'In-scope Attributes'!H:H,"")</f>
        <v>Sprint 3</v>
      </c>
      <c r="C1005" s="135" t="s">
        <v>23351</v>
      </c>
      <c r="D1005" s="135" t="s">
        <v>23350</v>
      </c>
      <c r="E1005" s="135" t="s">
        <v>22790</v>
      </c>
      <c r="F1005" s="135" t="s">
        <v>22789</v>
      </c>
      <c r="G1005" s="18">
        <f>COUNTIFS('Golden Rulebook-CDErule level'!$E:$E,$C1005,'Golden Rulebook-CDErule level'!$L:$L,G$28,'Golden Rulebook-CDErule level'!$A:$A,$B1005,'Golden Rulebook-CDErule level'!$AA:$AA,"Active")</f>
        <v>1</v>
      </c>
      <c r="H1005" s="18" cm="1">
        <f t="array" ref="H1005">_xlfn.LET(_xlpm.ids,_xlfn._xlws.FILTER('Golden Rulebook-CDErule level'!$S$4:$S$4620,('Golden Rulebook-CDErule level'!$L$4:$L$4620=H$28)*('Golden Rulebook-CDErule level'!$A$4:$A$4620=$B1005)*('Golden Rulebook-CDErule level'!$AA$4:$AA$4620="Active"),""),SUM(--ISNUMBER(SEARCH(","&amp;SUBSTITUTE(SUBSTITUTE($C1005," ",""),CHAR(160),"")&amp;",",","&amp;SUBSTITUTE(SUBSTITUTE(_xlpm.ids," ",""),CHAR(160),"")&amp;","))))</f>
        <v>0</v>
      </c>
      <c r="I1005" s="18">
        <f>COUNTIFS('Golden Rulebook-CDErule level'!$E:$E,$C1005,'Golden Rulebook-CDErule level'!$L:$L,I$28,'Golden Rulebook-CDErule level'!$A:$A,$B1005,'Golden Rulebook-CDErule level'!$AA:$AA,"Active")</f>
        <v>0</v>
      </c>
      <c r="J1005" s="18">
        <f>COUNTIFS('Golden Rulebook-CDErule level'!$E:$E,$C1005,'Golden Rulebook-CDErule level'!$L:$L,J$28,'Golden Rulebook-CDErule level'!$A:$A,$B1005,'Golden Rulebook-CDErule level'!$AA:$AA,"Active")</f>
        <v>3</v>
      </c>
    </row>
    <row r="1006" spans="2:10" hidden="1">
      <c r="B1006" s="111" t="str">
        <f>_xlfn.XLOOKUP(C1006,'In-scope Attributes'!B:B,'In-scope Attributes'!H:H,"")</f>
        <v>Sprint 3</v>
      </c>
      <c r="C1006" s="135" t="s">
        <v>23384</v>
      </c>
      <c r="D1006" s="135" t="s">
        <v>7868</v>
      </c>
      <c r="E1006" s="135" t="s">
        <v>22790</v>
      </c>
      <c r="F1006" s="135" t="s">
        <v>22789</v>
      </c>
      <c r="G1006" s="18">
        <f>COUNTIFS('Golden Rulebook-CDErule level'!$E:$E,$C1006,'Golden Rulebook-CDErule level'!$L:$L,G$28,'Golden Rulebook-CDErule level'!$A:$A,$B1006,'Golden Rulebook-CDErule level'!$AA:$AA,"Active")</f>
        <v>1</v>
      </c>
      <c r="H1006" s="18" cm="1">
        <f t="array" ref="H1006">_xlfn.LET(_xlpm.ids,_xlfn._xlws.FILTER('Golden Rulebook-CDErule level'!$S$4:$S$4620,('Golden Rulebook-CDErule level'!$L$4:$L$4620=H$28)*('Golden Rulebook-CDErule level'!$A$4:$A$4620=$B1006)*('Golden Rulebook-CDErule level'!$AA$4:$AA$4620="Active"),""),SUM(--ISNUMBER(SEARCH(","&amp;SUBSTITUTE(SUBSTITUTE($C1006," ",""),CHAR(160),"")&amp;",",","&amp;SUBSTITUTE(SUBSTITUTE(_xlpm.ids," ",""),CHAR(160),"")&amp;","))))</f>
        <v>0</v>
      </c>
      <c r="I1006" s="18">
        <f>COUNTIFS('Golden Rulebook-CDErule level'!$E:$E,$C1006,'Golden Rulebook-CDErule level'!$L:$L,I$28,'Golden Rulebook-CDErule level'!$A:$A,$B1006,'Golden Rulebook-CDErule level'!$AA:$AA,"Active")</f>
        <v>0</v>
      </c>
      <c r="J1006" s="18">
        <f>COUNTIFS('Golden Rulebook-CDErule level'!$E:$E,$C1006,'Golden Rulebook-CDErule level'!$L:$L,J$28,'Golden Rulebook-CDErule level'!$A:$A,$B1006,'Golden Rulebook-CDErule level'!$AA:$AA,"Active")</f>
        <v>3</v>
      </c>
    </row>
    <row r="1007" spans="2:10" hidden="1">
      <c r="B1007" s="111" t="str">
        <f>_xlfn.XLOOKUP(C1007,'In-scope Attributes'!B:B,'In-scope Attributes'!H:H,"")</f>
        <v>Sprint 3</v>
      </c>
      <c r="C1007" s="135" t="s">
        <v>23415</v>
      </c>
      <c r="D1007" s="135" t="s">
        <v>7924</v>
      </c>
      <c r="E1007" s="135" t="s">
        <v>22790</v>
      </c>
      <c r="F1007" s="135" t="s">
        <v>22789</v>
      </c>
      <c r="G1007" s="18">
        <f>COUNTIFS('Golden Rulebook-CDErule level'!$E:$E,$C1007,'Golden Rulebook-CDErule level'!$L:$L,G$28,'Golden Rulebook-CDErule level'!$A:$A,$B1007,'Golden Rulebook-CDErule level'!$AA:$AA,"Active")</f>
        <v>1</v>
      </c>
      <c r="H1007" s="18" cm="1">
        <f t="array" ref="H1007">_xlfn.LET(_xlpm.ids,_xlfn._xlws.FILTER('Golden Rulebook-CDErule level'!$S$4:$S$4620,('Golden Rulebook-CDErule level'!$L$4:$L$4620=H$28)*('Golden Rulebook-CDErule level'!$A$4:$A$4620=$B1007)*('Golden Rulebook-CDErule level'!$AA$4:$AA$4620="Active"),""),SUM(--ISNUMBER(SEARCH(","&amp;SUBSTITUTE(SUBSTITUTE($C1007," ",""),CHAR(160),"")&amp;",",","&amp;SUBSTITUTE(SUBSTITUTE(_xlpm.ids," ",""),CHAR(160),"")&amp;","))))</f>
        <v>1</v>
      </c>
      <c r="I1007" s="18">
        <f>COUNTIFS('Golden Rulebook-CDErule level'!$E:$E,$C1007,'Golden Rulebook-CDErule level'!$L:$L,I$28,'Golden Rulebook-CDErule level'!$A:$A,$B1007,'Golden Rulebook-CDErule level'!$AA:$AA,"Active")</f>
        <v>0</v>
      </c>
      <c r="J1007" s="18">
        <f>COUNTIFS('Golden Rulebook-CDErule level'!$E:$E,$C1007,'Golden Rulebook-CDErule level'!$L:$L,J$28,'Golden Rulebook-CDErule level'!$A:$A,$B1007,'Golden Rulebook-CDErule level'!$AA:$AA,"Active")</f>
        <v>2</v>
      </c>
    </row>
    <row r="1008" spans="2:10" hidden="1">
      <c r="B1008" s="111" t="str">
        <f>_xlfn.XLOOKUP(C1008,'In-scope Attributes'!B:B,'In-scope Attributes'!H:H,"")</f>
        <v>Sprint 3</v>
      </c>
      <c r="C1008" s="135" t="s">
        <v>23439</v>
      </c>
      <c r="D1008" s="135" t="s">
        <v>23438</v>
      </c>
      <c r="E1008" s="135" t="s">
        <v>22790</v>
      </c>
      <c r="F1008" s="135" t="s">
        <v>22789</v>
      </c>
      <c r="G1008" s="18">
        <f>COUNTIFS('Golden Rulebook-CDErule level'!$E:$E,$C1008,'Golden Rulebook-CDErule level'!$L:$L,G$28,'Golden Rulebook-CDErule level'!$A:$A,$B1008,'Golden Rulebook-CDErule level'!$AA:$AA,"Active")</f>
        <v>1</v>
      </c>
      <c r="H1008" s="18" cm="1">
        <f t="array" ref="H1008">_xlfn.LET(_xlpm.ids,_xlfn._xlws.FILTER('Golden Rulebook-CDErule level'!$S$4:$S$4620,('Golden Rulebook-CDErule level'!$L$4:$L$4620=H$28)*('Golden Rulebook-CDErule level'!$A$4:$A$4620=$B1008)*('Golden Rulebook-CDErule level'!$AA$4:$AA$4620="Active"),""),SUM(--ISNUMBER(SEARCH(","&amp;SUBSTITUTE(SUBSTITUTE($C1008," ",""),CHAR(160),"")&amp;",",","&amp;SUBSTITUTE(SUBSTITUTE(_xlpm.ids," ",""),CHAR(160),"")&amp;","))))</f>
        <v>1</v>
      </c>
      <c r="I1008" s="18">
        <f>COUNTIFS('Golden Rulebook-CDErule level'!$E:$E,$C1008,'Golden Rulebook-CDErule level'!$L:$L,I$28,'Golden Rulebook-CDErule level'!$A:$A,$B1008,'Golden Rulebook-CDErule level'!$AA:$AA,"Active")</f>
        <v>0</v>
      </c>
      <c r="J1008" s="18">
        <f>COUNTIFS('Golden Rulebook-CDErule level'!$E:$E,$C1008,'Golden Rulebook-CDErule level'!$L:$L,J$28,'Golden Rulebook-CDErule level'!$A:$A,$B1008,'Golden Rulebook-CDErule level'!$AA:$AA,"Active")</f>
        <v>4</v>
      </c>
    </row>
    <row r="1009" spans="2:10" hidden="1">
      <c r="B1009" s="111" t="str">
        <f>_xlfn.XLOOKUP(C1009,'In-scope Attributes'!B:B,'In-scope Attributes'!H:H,"")</f>
        <v>Sprint 3</v>
      </c>
      <c r="C1009" s="135" t="s">
        <v>23479</v>
      </c>
      <c r="D1009" s="135" t="s">
        <v>7732</v>
      </c>
      <c r="E1009" s="135" t="s">
        <v>22790</v>
      </c>
      <c r="F1009" s="135" t="s">
        <v>22789</v>
      </c>
      <c r="G1009" s="18">
        <f>COUNTIFS('Golden Rulebook-CDErule level'!$E:$E,$C1009,'Golden Rulebook-CDErule level'!$L:$L,G$28,'Golden Rulebook-CDErule level'!$A:$A,$B1009,'Golden Rulebook-CDErule level'!$AA:$AA,"Active")</f>
        <v>1</v>
      </c>
      <c r="H1009" s="18" cm="1">
        <f t="array" ref="H1009">_xlfn.LET(_xlpm.ids,_xlfn._xlws.FILTER('Golden Rulebook-CDErule level'!$S$4:$S$4620,('Golden Rulebook-CDErule level'!$L$4:$L$4620=H$28)*('Golden Rulebook-CDErule level'!$A$4:$A$4620=$B1009)*('Golden Rulebook-CDErule level'!$AA$4:$AA$4620="Active"),""),SUM(--ISNUMBER(SEARCH(","&amp;SUBSTITUTE(SUBSTITUTE($C1009," ",""),CHAR(160),"")&amp;",",","&amp;SUBSTITUTE(SUBSTITUTE(_xlpm.ids," ",""),CHAR(160),"")&amp;","))))</f>
        <v>0</v>
      </c>
      <c r="I1009" s="18">
        <f>COUNTIFS('Golden Rulebook-CDErule level'!$E:$E,$C1009,'Golden Rulebook-CDErule level'!$L:$L,I$28,'Golden Rulebook-CDErule level'!$A:$A,$B1009,'Golden Rulebook-CDErule level'!$AA:$AA,"Active")</f>
        <v>0</v>
      </c>
      <c r="J1009" s="18">
        <f>COUNTIFS('Golden Rulebook-CDErule level'!$E:$E,$C1009,'Golden Rulebook-CDErule level'!$L:$L,J$28,'Golden Rulebook-CDErule level'!$A:$A,$B1009,'Golden Rulebook-CDErule level'!$AA:$AA,"Active")</f>
        <v>2</v>
      </c>
    </row>
    <row r="1010" spans="2:10" hidden="1">
      <c r="B1010" s="111" t="str">
        <f>_xlfn.XLOOKUP(C1010,'In-scope Attributes'!B:B,'In-scope Attributes'!H:H,"")</f>
        <v>Sprint 3</v>
      </c>
      <c r="C1010" s="135" t="s">
        <v>23503</v>
      </c>
      <c r="D1010" s="135" t="s">
        <v>23502</v>
      </c>
      <c r="E1010" s="135" t="s">
        <v>22790</v>
      </c>
      <c r="F1010" s="135" t="s">
        <v>22789</v>
      </c>
      <c r="G1010" s="18">
        <f>COUNTIFS('Golden Rulebook-CDErule level'!$E:$E,$C1010,'Golden Rulebook-CDErule level'!$L:$L,G$28,'Golden Rulebook-CDErule level'!$A:$A,$B1010,'Golden Rulebook-CDErule level'!$AA:$AA,"Active")</f>
        <v>1</v>
      </c>
      <c r="H1010" s="18" cm="1">
        <f t="array" ref="H1010">_xlfn.LET(_xlpm.ids,_xlfn._xlws.FILTER('Golden Rulebook-CDErule level'!$S$4:$S$4620,('Golden Rulebook-CDErule level'!$L$4:$L$4620=H$28)*('Golden Rulebook-CDErule level'!$A$4:$A$4620=$B1010)*('Golden Rulebook-CDErule level'!$AA$4:$AA$4620="Active"),""),SUM(--ISNUMBER(SEARCH(","&amp;SUBSTITUTE(SUBSTITUTE($C1010," ",""),CHAR(160),"")&amp;",",","&amp;SUBSTITUTE(SUBSTITUTE(_xlpm.ids," ",""),CHAR(160),"")&amp;","))))</f>
        <v>0</v>
      </c>
      <c r="I1010" s="18">
        <f>COUNTIFS('Golden Rulebook-CDErule level'!$E:$E,$C1010,'Golden Rulebook-CDErule level'!$L:$L,I$28,'Golden Rulebook-CDErule level'!$A:$A,$B1010,'Golden Rulebook-CDErule level'!$AA:$AA,"Active")</f>
        <v>0</v>
      </c>
      <c r="J1010" s="18">
        <f>COUNTIFS('Golden Rulebook-CDErule level'!$E:$E,$C1010,'Golden Rulebook-CDErule level'!$L:$L,J$28,'Golden Rulebook-CDErule level'!$A:$A,$B1010,'Golden Rulebook-CDErule level'!$AA:$AA,"Active")</f>
        <v>3</v>
      </c>
    </row>
    <row r="1011" spans="2:10" hidden="1">
      <c r="B1011" s="111" t="str">
        <f>_xlfn.XLOOKUP(C1011,'In-scope Attributes'!B:B,'In-scope Attributes'!H:H,"")</f>
        <v>Sprint 3</v>
      </c>
      <c r="C1011" s="135" t="s">
        <v>23538</v>
      </c>
      <c r="D1011" s="135" t="s">
        <v>23537</v>
      </c>
      <c r="E1011" s="135" t="s">
        <v>23536</v>
      </c>
      <c r="F1011" s="135" t="s">
        <v>23535</v>
      </c>
      <c r="G1011" s="18">
        <f>COUNTIFS('Golden Rulebook-CDErule level'!$E:$E,$C1011,'Golden Rulebook-CDErule level'!$L:$L,G$28,'Golden Rulebook-CDErule level'!$A:$A,$B1011,'Golden Rulebook-CDErule level'!$AA:$AA,"Active")</f>
        <v>1</v>
      </c>
      <c r="H1011" s="18" cm="1">
        <f t="array" ref="H1011">_xlfn.LET(_xlpm.ids,_xlfn._xlws.FILTER('Golden Rulebook-CDErule level'!$S$4:$S$4620,('Golden Rulebook-CDErule level'!$L$4:$L$4620=H$28)*('Golden Rulebook-CDErule level'!$A$4:$A$4620=$B1011)*('Golden Rulebook-CDErule level'!$AA$4:$AA$4620="Active"),""),SUM(--ISNUMBER(SEARCH(","&amp;SUBSTITUTE(SUBSTITUTE($C1011," ",""),CHAR(160),"")&amp;",",","&amp;SUBSTITUTE(SUBSTITUTE(_xlpm.ids," ",""),CHAR(160),"")&amp;","))))</f>
        <v>1</v>
      </c>
      <c r="I1011" s="18">
        <f>COUNTIFS('Golden Rulebook-CDErule level'!$E:$E,$C1011,'Golden Rulebook-CDErule level'!$L:$L,I$28,'Golden Rulebook-CDErule level'!$A:$A,$B1011,'Golden Rulebook-CDErule level'!$AA:$AA,"Active")</f>
        <v>0</v>
      </c>
      <c r="J1011" s="18">
        <f>COUNTIFS('Golden Rulebook-CDErule level'!$E:$E,$C1011,'Golden Rulebook-CDErule level'!$L:$L,J$28,'Golden Rulebook-CDErule level'!$A:$A,$B1011,'Golden Rulebook-CDErule level'!$AA:$AA,"Active")</f>
        <v>2</v>
      </c>
    </row>
    <row r="1012" spans="2:10" hidden="1">
      <c r="B1012" s="111" t="str">
        <f>_xlfn.XLOOKUP(C1012,'In-scope Attributes'!B:B,'In-scope Attributes'!H:H,"")</f>
        <v>Sprint 3</v>
      </c>
      <c r="C1012" s="135" t="s">
        <v>23563</v>
      </c>
      <c r="D1012" s="135" t="s">
        <v>23562</v>
      </c>
      <c r="E1012" s="135" t="s">
        <v>23536</v>
      </c>
      <c r="F1012" s="135" t="s">
        <v>23535</v>
      </c>
      <c r="G1012" s="18">
        <f>COUNTIFS('Golden Rulebook-CDErule level'!$E:$E,$C1012,'Golden Rulebook-CDErule level'!$L:$L,G$28,'Golden Rulebook-CDErule level'!$A:$A,$B1012,'Golden Rulebook-CDErule level'!$AA:$AA,"Active")</f>
        <v>1</v>
      </c>
      <c r="H1012" s="18" cm="1">
        <f t="array" ref="H1012">_xlfn.LET(_xlpm.ids,_xlfn._xlws.FILTER('Golden Rulebook-CDErule level'!$S$4:$S$4620,('Golden Rulebook-CDErule level'!$L$4:$L$4620=H$28)*('Golden Rulebook-CDErule level'!$A$4:$A$4620=$B1012)*('Golden Rulebook-CDErule level'!$AA$4:$AA$4620="Active"),""),SUM(--ISNUMBER(SEARCH(","&amp;SUBSTITUTE(SUBSTITUTE($C1012," ",""),CHAR(160),"")&amp;",",","&amp;SUBSTITUTE(SUBSTITUTE(_xlpm.ids," ",""),CHAR(160),"")&amp;","))))</f>
        <v>1</v>
      </c>
      <c r="I1012" s="18">
        <f>COUNTIFS('Golden Rulebook-CDErule level'!$E:$E,$C1012,'Golden Rulebook-CDErule level'!$L:$L,I$28,'Golden Rulebook-CDErule level'!$A:$A,$B1012,'Golden Rulebook-CDErule level'!$AA:$AA,"Active")</f>
        <v>0</v>
      </c>
      <c r="J1012" s="18">
        <f>COUNTIFS('Golden Rulebook-CDErule level'!$E:$E,$C1012,'Golden Rulebook-CDErule level'!$L:$L,J$28,'Golden Rulebook-CDErule level'!$A:$A,$B1012,'Golden Rulebook-CDErule level'!$AA:$AA,"Active")</f>
        <v>3</v>
      </c>
    </row>
    <row r="1013" spans="2:10" hidden="1">
      <c r="B1013" s="111" t="str">
        <f>_xlfn.XLOOKUP(C1013,'In-scope Attributes'!B:B,'In-scope Attributes'!H:H,"")</f>
        <v>Sprint 3</v>
      </c>
      <c r="C1013" s="135" t="s">
        <v>23597</v>
      </c>
      <c r="D1013" s="135" t="s">
        <v>23596</v>
      </c>
      <c r="E1013" s="135" t="s">
        <v>23595</v>
      </c>
      <c r="F1013" s="135" t="s">
        <v>23594</v>
      </c>
      <c r="G1013" s="18">
        <f>COUNTIFS('Golden Rulebook-CDErule level'!$E:$E,$C1013,'Golden Rulebook-CDErule level'!$L:$L,G$28,'Golden Rulebook-CDErule level'!$A:$A,$B1013,'Golden Rulebook-CDErule level'!$AA:$AA,"Active")</f>
        <v>1</v>
      </c>
      <c r="H1013" s="18" cm="1">
        <f t="array" ref="H1013">_xlfn.LET(_xlpm.ids,_xlfn._xlws.FILTER('Golden Rulebook-CDErule level'!$S$4:$S$4620,('Golden Rulebook-CDErule level'!$L$4:$L$4620=H$28)*('Golden Rulebook-CDErule level'!$A$4:$A$4620=$B1013)*('Golden Rulebook-CDErule level'!$AA$4:$AA$4620="Active"),""),SUM(--ISNUMBER(SEARCH(","&amp;SUBSTITUTE(SUBSTITUTE($C1013," ",""),CHAR(160),"")&amp;",",","&amp;SUBSTITUTE(SUBSTITUTE(_xlpm.ids," ",""),CHAR(160),"")&amp;","))))</f>
        <v>1</v>
      </c>
      <c r="I1013" s="18">
        <f>COUNTIFS('Golden Rulebook-CDErule level'!$E:$E,$C1013,'Golden Rulebook-CDErule level'!$L:$L,I$28,'Golden Rulebook-CDErule level'!$A:$A,$B1013,'Golden Rulebook-CDErule level'!$AA:$AA,"Active")</f>
        <v>0</v>
      </c>
      <c r="J1013" s="18">
        <f>COUNTIFS('Golden Rulebook-CDErule level'!$E:$E,$C1013,'Golden Rulebook-CDErule level'!$L:$L,J$28,'Golden Rulebook-CDErule level'!$A:$A,$B1013,'Golden Rulebook-CDErule level'!$AA:$AA,"Active")</f>
        <v>1</v>
      </c>
    </row>
    <row r="1014" spans="2:10" hidden="1">
      <c r="B1014" s="111" t="str">
        <f>_xlfn.XLOOKUP(C1014,'In-scope Attributes'!B:B,'In-scope Attributes'!H:H,"")</f>
        <v>Sprint 3</v>
      </c>
      <c r="C1014" s="135" t="s">
        <v>23615</v>
      </c>
      <c r="D1014" s="135" t="s">
        <v>23614</v>
      </c>
      <c r="E1014" s="135" t="s">
        <v>23595</v>
      </c>
      <c r="F1014" s="135" t="s">
        <v>23594</v>
      </c>
      <c r="G1014" s="18">
        <f>COUNTIFS('Golden Rulebook-CDErule level'!$E:$E,$C1014,'Golden Rulebook-CDErule level'!$L:$L,G$28,'Golden Rulebook-CDErule level'!$A:$A,$B1014,'Golden Rulebook-CDErule level'!$AA:$AA,"Active")</f>
        <v>1</v>
      </c>
      <c r="H1014" s="18" cm="1">
        <f t="array" ref="H1014">_xlfn.LET(_xlpm.ids,_xlfn._xlws.FILTER('Golden Rulebook-CDErule level'!$S$4:$S$4620,('Golden Rulebook-CDErule level'!$L$4:$L$4620=H$28)*('Golden Rulebook-CDErule level'!$A$4:$A$4620=$B1014)*('Golden Rulebook-CDErule level'!$AA$4:$AA$4620="Active"),""),SUM(--ISNUMBER(SEARCH(","&amp;SUBSTITUTE(SUBSTITUTE($C1014," ",""),CHAR(160),"")&amp;",",","&amp;SUBSTITUTE(SUBSTITUTE(_xlpm.ids," ",""),CHAR(160),"")&amp;","))))</f>
        <v>1</v>
      </c>
      <c r="I1014" s="18">
        <f>COUNTIFS('Golden Rulebook-CDErule level'!$E:$E,$C1014,'Golden Rulebook-CDErule level'!$L:$L,I$28,'Golden Rulebook-CDErule level'!$A:$A,$B1014,'Golden Rulebook-CDErule level'!$AA:$AA,"Active")</f>
        <v>0</v>
      </c>
      <c r="J1014" s="18">
        <f>COUNTIFS('Golden Rulebook-CDErule level'!$E:$E,$C1014,'Golden Rulebook-CDErule level'!$L:$L,J$28,'Golden Rulebook-CDErule level'!$A:$A,$B1014,'Golden Rulebook-CDErule level'!$AA:$AA,"Active")</f>
        <v>2</v>
      </c>
    </row>
    <row r="1015" spans="2:10" hidden="1">
      <c r="B1015" s="111" t="str">
        <f>_xlfn.XLOOKUP(C1015,'In-scope Attributes'!B:B,'In-scope Attributes'!H:H,"")</f>
        <v>Sprint 3</v>
      </c>
      <c r="C1015" s="135" t="s">
        <v>23640</v>
      </c>
      <c r="D1015" s="135" t="s">
        <v>18764</v>
      </c>
      <c r="E1015" s="135" t="s">
        <v>23595</v>
      </c>
      <c r="F1015" s="135" t="s">
        <v>23594</v>
      </c>
      <c r="G1015" s="18">
        <f>COUNTIFS('Golden Rulebook-CDErule level'!$E:$E,$C1015,'Golden Rulebook-CDErule level'!$L:$L,G$28,'Golden Rulebook-CDErule level'!$A:$A,$B1015,'Golden Rulebook-CDErule level'!$AA:$AA,"Active")</f>
        <v>1</v>
      </c>
      <c r="H1015" s="18" cm="1">
        <f t="array" ref="H1015">_xlfn.LET(_xlpm.ids,_xlfn._xlws.FILTER('Golden Rulebook-CDErule level'!$S$4:$S$4620,('Golden Rulebook-CDErule level'!$L$4:$L$4620=H$28)*('Golden Rulebook-CDErule level'!$A$4:$A$4620=$B1015)*('Golden Rulebook-CDErule level'!$AA$4:$AA$4620="Active"),""),SUM(--ISNUMBER(SEARCH(","&amp;SUBSTITUTE(SUBSTITUTE($C1015," ",""),CHAR(160),"")&amp;",",","&amp;SUBSTITUTE(SUBSTITUTE(_xlpm.ids," ",""),CHAR(160),"")&amp;","))))</f>
        <v>1</v>
      </c>
      <c r="I1015" s="18">
        <f>COUNTIFS('Golden Rulebook-CDErule level'!$E:$E,$C1015,'Golden Rulebook-CDErule level'!$L:$L,I$28,'Golden Rulebook-CDErule level'!$A:$A,$B1015,'Golden Rulebook-CDErule level'!$AA:$AA,"Active")</f>
        <v>0</v>
      </c>
      <c r="J1015" s="18">
        <f>COUNTIFS('Golden Rulebook-CDErule level'!$E:$E,$C1015,'Golden Rulebook-CDErule level'!$L:$L,J$28,'Golden Rulebook-CDErule level'!$A:$A,$B1015,'Golden Rulebook-CDErule level'!$AA:$AA,"Active")</f>
        <v>1</v>
      </c>
    </row>
    <row r="1016" spans="2:10" hidden="1">
      <c r="B1016" s="111" t="str">
        <f>_xlfn.XLOOKUP(C1016,'In-scope Attributes'!B:B,'In-scope Attributes'!H:H,"")</f>
        <v>Sprint 3</v>
      </c>
      <c r="C1016" s="135" t="s">
        <v>23656</v>
      </c>
      <c r="D1016" s="135" t="s">
        <v>23655</v>
      </c>
      <c r="E1016" s="135" t="s">
        <v>23595</v>
      </c>
      <c r="F1016" s="135" t="s">
        <v>23594</v>
      </c>
      <c r="G1016" s="18">
        <f>COUNTIFS('Golden Rulebook-CDErule level'!$E:$E,$C1016,'Golden Rulebook-CDErule level'!$L:$L,G$28,'Golden Rulebook-CDErule level'!$A:$A,$B1016,'Golden Rulebook-CDErule level'!$AA:$AA,"Active")</f>
        <v>1</v>
      </c>
      <c r="H1016" s="18" cm="1">
        <f t="array" ref="H1016">_xlfn.LET(_xlpm.ids,_xlfn._xlws.FILTER('Golden Rulebook-CDErule level'!$S$4:$S$4620,('Golden Rulebook-CDErule level'!$L$4:$L$4620=H$28)*('Golden Rulebook-CDErule level'!$A$4:$A$4620=$B1016)*('Golden Rulebook-CDErule level'!$AA$4:$AA$4620="Active"),""),SUM(--ISNUMBER(SEARCH(","&amp;SUBSTITUTE(SUBSTITUTE($C1016," ",""),CHAR(160),"")&amp;",",","&amp;SUBSTITUTE(SUBSTITUTE(_xlpm.ids," ",""),CHAR(160),"")&amp;","))))</f>
        <v>1</v>
      </c>
      <c r="I1016" s="18">
        <f>COUNTIFS('Golden Rulebook-CDErule level'!$E:$E,$C1016,'Golden Rulebook-CDErule level'!$L:$L,I$28,'Golden Rulebook-CDErule level'!$A:$A,$B1016,'Golden Rulebook-CDErule level'!$AA:$AA,"Active")</f>
        <v>0</v>
      </c>
      <c r="J1016" s="18">
        <f>COUNTIFS('Golden Rulebook-CDErule level'!$E:$E,$C1016,'Golden Rulebook-CDErule level'!$L:$L,J$28,'Golden Rulebook-CDErule level'!$A:$A,$B1016,'Golden Rulebook-CDErule level'!$AA:$AA,"Active")</f>
        <v>1</v>
      </c>
    </row>
    <row r="1017" spans="2:10" hidden="1">
      <c r="B1017" s="111" t="str">
        <f>_xlfn.XLOOKUP(C1017,'In-scope Attributes'!B:B,'In-scope Attributes'!H:H,"")</f>
        <v>Sprint 3</v>
      </c>
      <c r="C1017" s="135" t="s">
        <v>23683</v>
      </c>
      <c r="D1017" s="135" t="s">
        <v>18822</v>
      </c>
      <c r="E1017" s="135" t="s">
        <v>23595</v>
      </c>
      <c r="F1017" s="135" t="s">
        <v>23594</v>
      </c>
      <c r="G1017" s="18">
        <f>COUNTIFS('Golden Rulebook-CDErule level'!$E:$E,$C1017,'Golden Rulebook-CDErule level'!$L:$L,G$28,'Golden Rulebook-CDErule level'!$A:$A,$B1017,'Golden Rulebook-CDErule level'!$AA:$AA,"Active")</f>
        <v>1</v>
      </c>
      <c r="H1017" s="18" cm="1">
        <f t="array" ref="H1017">_xlfn.LET(_xlpm.ids,_xlfn._xlws.FILTER('Golden Rulebook-CDErule level'!$S$4:$S$4620,('Golden Rulebook-CDErule level'!$L$4:$L$4620=H$28)*('Golden Rulebook-CDErule level'!$A$4:$A$4620=$B1017)*('Golden Rulebook-CDErule level'!$AA$4:$AA$4620="Active"),""),SUM(--ISNUMBER(SEARCH(","&amp;SUBSTITUTE(SUBSTITUTE($C1017," ",""),CHAR(160),"")&amp;",",","&amp;SUBSTITUTE(SUBSTITUTE(_xlpm.ids," ",""),CHAR(160),"")&amp;","))))</f>
        <v>1</v>
      </c>
      <c r="I1017" s="18">
        <f>COUNTIFS('Golden Rulebook-CDErule level'!$E:$E,$C1017,'Golden Rulebook-CDErule level'!$L:$L,I$28,'Golden Rulebook-CDErule level'!$A:$A,$B1017,'Golden Rulebook-CDErule level'!$AA:$AA,"Active")</f>
        <v>0</v>
      </c>
      <c r="J1017" s="18">
        <f>COUNTIFS('Golden Rulebook-CDErule level'!$E:$E,$C1017,'Golden Rulebook-CDErule level'!$L:$L,J$28,'Golden Rulebook-CDErule level'!$A:$A,$B1017,'Golden Rulebook-CDErule level'!$AA:$AA,"Active")</f>
        <v>3</v>
      </c>
    </row>
    <row r="1018" spans="2:10" hidden="1">
      <c r="B1018" s="111" t="str">
        <f>_xlfn.XLOOKUP(C1018,'In-scope Attributes'!B:B,'In-scope Attributes'!H:H,"")</f>
        <v>Sprint 3</v>
      </c>
      <c r="C1018" s="135" t="s">
        <v>23712</v>
      </c>
      <c r="D1018" s="135" t="s">
        <v>23711</v>
      </c>
      <c r="E1018" s="135" t="s">
        <v>23595</v>
      </c>
      <c r="F1018" s="135" t="s">
        <v>23594</v>
      </c>
      <c r="G1018" s="18">
        <f>COUNTIFS('Golden Rulebook-CDErule level'!$E:$E,$C1018,'Golden Rulebook-CDErule level'!$L:$L,G$28,'Golden Rulebook-CDErule level'!$A:$A,$B1018,'Golden Rulebook-CDErule level'!$AA:$AA,"Active")</f>
        <v>1</v>
      </c>
      <c r="H1018" s="18" cm="1">
        <f t="array" ref="H1018">_xlfn.LET(_xlpm.ids,_xlfn._xlws.FILTER('Golden Rulebook-CDErule level'!$S$4:$S$4620,('Golden Rulebook-CDErule level'!$L$4:$L$4620=H$28)*('Golden Rulebook-CDErule level'!$A$4:$A$4620=$B1018)*('Golden Rulebook-CDErule level'!$AA$4:$AA$4620="Active"),""),SUM(--ISNUMBER(SEARCH(","&amp;SUBSTITUTE(SUBSTITUTE($C1018," ",""),CHAR(160),"")&amp;",",","&amp;SUBSTITUTE(SUBSTITUTE(_xlpm.ids," ",""),CHAR(160),"")&amp;","))))</f>
        <v>3</v>
      </c>
      <c r="I1018" s="18">
        <f>COUNTIFS('Golden Rulebook-CDErule level'!$E:$E,$C1018,'Golden Rulebook-CDErule level'!$L:$L,I$28,'Golden Rulebook-CDErule level'!$A:$A,$B1018,'Golden Rulebook-CDErule level'!$AA:$AA,"Active")</f>
        <v>0</v>
      </c>
      <c r="J1018" s="18">
        <f>COUNTIFS('Golden Rulebook-CDErule level'!$E:$E,$C1018,'Golden Rulebook-CDErule level'!$L:$L,J$28,'Golden Rulebook-CDErule level'!$A:$A,$B1018,'Golden Rulebook-CDErule level'!$AA:$AA,"Active")</f>
        <v>2</v>
      </c>
    </row>
    <row r="1019" spans="2:10" hidden="1">
      <c r="B1019" s="111" t="str">
        <f>_xlfn.XLOOKUP(C1019,'In-scope Attributes'!B:B,'In-scope Attributes'!H:H,"")</f>
        <v>Sprint 3</v>
      </c>
      <c r="C1019" s="135" t="s">
        <v>23745</v>
      </c>
      <c r="D1019" s="135" t="s">
        <v>23744</v>
      </c>
      <c r="E1019" s="135" t="s">
        <v>23595</v>
      </c>
      <c r="F1019" s="135" t="s">
        <v>23594</v>
      </c>
      <c r="G1019" s="18">
        <f>COUNTIFS('Golden Rulebook-CDErule level'!$E:$E,$C1019,'Golden Rulebook-CDErule level'!$L:$L,G$28,'Golden Rulebook-CDErule level'!$A:$A,$B1019,'Golden Rulebook-CDErule level'!$AA:$AA,"Active")</f>
        <v>1</v>
      </c>
      <c r="H1019" s="18" cm="1">
        <f t="array" ref="H1019">_xlfn.LET(_xlpm.ids,_xlfn._xlws.FILTER('Golden Rulebook-CDErule level'!$S$4:$S$4620,('Golden Rulebook-CDErule level'!$L$4:$L$4620=H$28)*('Golden Rulebook-CDErule level'!$A$4:$A$4620=$B1019)*('Golden Rulebook-CDErule level'!$AA$4:$AA$4620="Active"),""),SUM(--ISNUMBER(SEARCH(","&amp;SUBSTITUTE(SUBSTITUTE($C1019," ",""),CHAR(160),"")&amp;",",","&amp;SUBSTITUTE(SUBSTITUTE(_xlpm.ids," ",""),CHAR(160),"")&amp;","))))</f>
        <v>1</v>
      </c>
      <c r="I1019" s="18">
        <f>COUNTIFS('Golden Rulebook-CDErule level'!$E:$E,$C1019,'Golden Rulebook-CDErule level'!$L:$L,I$28,'Golden Rulebook-CDErule level'!$A:$A,$B1019,'Golden Rulebook-CDErule level'!$AA:$AA,"Active")</f>
        <v>0</v>
      </c>
      <c r="J1019" s="18">
        <f>COUNTIFS('Golden Rulebook-CDErule level'!$E:$E,$C1019,'Golden Rulebook-CDErule level'!$L:$L,J$28,'Golden Rulebook-CDErule level'!$A:$A,$B1019,'Golden Rulebook-CDErule level'!$AA:$AA,"Active")</f>
        <v>2</v>
      </c>
    </row>
    <row r="1020" spans="2:10" hidden="1">
      <c r="B1020" s="111" t="str">
        <f>_xlfn.XLOOKUP(C1020,'In-scope Attributes'!B:B,'In-scope Attributes'!H:H,"")</f>
        <v>Sprint 3</v>
      </c>
      <c r="C1020" s="135" t="s">
        <v>23770</v>
      </c>
      <c r="D1020" s="135" t="s">
        <v>23535</v>
      </c>
      <c r="E1020" s="135" t="s">
        <v>23595</v>
      </c>
      <c r="F1020" s="135" t="s">
        <v>23594</v>
      </c>
      <c r="G1020" s="18">
        <f>COUNTIFS('Golden Rulebook-CDErule level'!$E:$E,$C1020,'Golden Rulebook-CDErule level'!$L:$L,G$28,'Golden Rulebook-CDErule level'!$A:$A,$B1020,'Golden Rulebook-CDErule level'!$AA:$AA,"Active")</f>
        <v>1</v>
      </c>
      <c r="H1020" s="18" cm="1">
        <f t="array" ref="H1020">_xlfn.LET(_xlpm.ids,_xlfn._xlws.FILTER('Golden Rulebook-CDErule level'!$S$4:$S$4620,('Golden Rulebook-CDErule level'!$L$4:$L$4620=H$28)*('Golden Rulebook-CDErule level'!$A$4:$A$4620=$B1020)*('Golden Rulebook-CDErule level'!$AA$4:$AA$4620="Active"),""),SUM(--ISNUMBER(SEARCH(","&amp;SUBSTITUTE(SUBSTITUTE($C1020," ",""),CHAR(160),"")&amp;",",","&amp;SUBSTITUTE(SUBSTITUTE(_xlpm.ids," ",""),CHAR(160),"")&amp;","))))</f>
        <v>0</v>
      </c>
      <c r="I1020" s="18">
        <f>COUNTIFS('Golden Rulebook-CDErule level'!$E:$E,$C1020,'Golden Rulebook-CDErule level'!$L:$L,I$28,'Golden Rulebook-CDErule level'!$A:$A,$B1020,'Golden Rulebook-CDErule level'!$AA:$AA,"Active")</f>
        <v>0</v>
      </c>
      <c r="J1020" s="18">
        <f>COUNTIFS('Golden Rulebook-CDErule level'!$E:$E,$C1020,'Golden Rulebook-CDErule level'!$L:$L,J$28,'Golden Rulebook-CDErule level'!$A:$A,$B1020,'Golden Rulebook-CDErule level'!$AA:$AA,"Active")</f>
        <v>2</v>
      </c>
    </row>
    <row r="1021" spans="2:10" hidden="1">
      <c r="B1021" s="111" t="str">
        <f>_xlfn.XLOOKUP(C1021,'In-scope Attributes'!B:B,'In-scope Attributes'!H:H,"")</f>
        <v>Sprint 3</v>
      </c>
      <c r="C1021" s="135" t="s">
        <v>23795</v>
      </c>
      <c r="D1021" s="135" t="s">
        <v>23794</v>
      </c>
      <c r="E1021" s="135" t="s">
        <v>23595</v>
      </c>
      <c r="F1021" s="135" t="s">
        <v>23594</v>
      </c>
      <c r="G1021" s="18">
        <f>COUNTIFS('Golden Rulebook-CDErule level'!$E:$E,$C1021,'Golden Rulebook-CDErule level'!$L:$L,G$28,'Golden Rulebook-CDErule level'!$A:$A,$B1021,'Golden Rulebook-CDErule level'!$AA:$AA,"Active")</f>
        <v>1</v>
      </c>
      <c r="H1021" s="18" cm="1">
        <f t="array" ref="H1021">_xlfn.LET(_xlpm.ids,_xlfn._xlws.FILTER('Golden Rulebook-CDErule level'!$S$4:$S$4620,('Golden Rulebook-CDErule level'!$L$4:$L$4620=H$28)*('Golden Rulebook-CDErule level'!$A$4:$A$4620=$B1021)*('Golden Rulebook-CDErule level'!$AA$4:$AA$4620="Active"),""),SUM(--ISNUMBER(SEARCH(","&amp;SUBSTITUTE(SUBSTITUTE($C1021," ",""),CHAR(160),"")&amp;",",","&amp;SUBSTITUTE(SUBSTITUTE(_xlpm.ids," ",""),CHAR(160),"")&amp;","))))</f>
        <v>0</v>
      </c>
      <c r="I1021" s="18">
        <f>COUNTIFS('Golden Rulebook-CDErule level'!$E:$E,$C1021,'Golden Rulebook-CDErule level'!$L:$L,I$28,'Golden Rulebook-CDErule level'!$A:$A,$B1021,'Golden Rulebook-CDErule level'!$AA:$AA,"Active")</f>
        <v>0</v>
      </c>
      <c r="J1021" s="18">
        <f>COUNTIFS('Golden Rulebook-CDErule level'!$E:$E,$C1021,'Golden Rulebook-CDErule level'!$L:$L,J$28,'Golden Rulebook-CDErule level'!$A:$A,$B1021,'Golden Rulebook-CDErule level'!$AA:$AA,"Active")</f>
        <v>3</v>
      </c>
    </row>
    <row r="1022" spans="2:10" hidden="1">
      <c r="B1022" s="111" t="str">
        <f>_xlfn.XLOOKUP(C1022,'In-scope Attributes'!B:B,'In-scope Attributes'!H:H,"")</f>
        <v>Sprint 3</v>
      </c>
      <c r="C1022" s="135" t="s">
        <v>23828</v>
      </c>
      <c r="D1022" s="135" t="s">
        <v>7965</v>
      </c>
      <c r="E1022" s="135" t="s">
        <v>23595</v>
      </c>
      <c r="F1022" s="135" t="s">
        <v>23594</v>
      </c>
      <c r="G1022" s="18">
        <f>COUNTIFS('Golden Rulebook-CDErule level'!$E:$E,$C1022,'Golden Rulebook-CDErule level'!$L:$L,G$28,'Golden Rulebook-CDErule level'!$A:$A,$B1022,'Golden Rulebook-CDErule level'!$AA:$AA,"Active")</f>
        <v>1</v>
      </c>
      <c r="H1022" s="18" cm="1">
        <f t="array" ref="H1022">_xlfn.LET(_xlpm.ids,_xlfn._xlws.FILTER('Golden Rulebook-CDErule level'!$S$4:$S$4620,('Golden Rulebook-CDErule level'!$L$4:$L$4620=H$28)*('Golden Rulebook-CDErule level'!$A$4:$A$4620=$B1022)*('Golden Rulebook-CDErule level'!$AA$4:$AA$4620="Active"),""),SUM(--ISNUMBER(SEARCH(","&amp;SUBSTITUTE(SUBSTITUTE($C1022," ",""),CHAR(160),"")&amp;",",","&amp;SUBSTITUTE(SUBSTITUTE(_xlpm.ids," ",""),CHAR(160),"")&amp;","))))</f>
        <v>0</v>
      </c>
      <c r="I1022" s="18">
        <f>COUNTIFS('Golden Rulebook-CDErule level'!$E:$E,$C1022,'Golden Rulebook-CDErule level'!$L:$L,I$28,'Golden Rulebook-CDErule level'!$A:$A,$B1022,'Golden Rulebook-CDErule level'!$AA:$AA,"Active")</f>
        <v>0</v>
      </c>
      <c r="J1022" s="18">
        <f>COUNTIFS('Golden Rulebook-CDErule level'!$E:$E,$C1022,'Golden Rulebook-CDErule level'!$L:$L,J$28,'Golden Rulebook-CDErule level'!$A:$A,$B1022,'Golden Rulebook-CDErule level'!$AA:$AA,"Active")</f>
        <v>2</v>
      </c>
    </row>
    <row r="1023" spans="2:10" hidden="1">
      <c r="B1023" s="111" t="str">
        <f>_xlfn.XLOOKUP(C1023,'In-scope Attributes'!B:B,'In-scope Attributes'!H:H,"")</f>
        <v>Sprint 3</v>
      </c>
      <c r="C1023" s="135" t="s">
        <v>23850</v>
      </c>
      <c r="D1023" s="135" t="s">
        <v>3392</v>
      </c>
      <c r="E1023" s="135" t="s">
        <v>23595</v>
      </c>
      <c r="F1023" s="135" t="s">
        <v>23594</v>
      </c>
      <c r="G1023" s="18">
        <f>COUNTIFS('Golden Rulebook-CDErule level'!$E:$E,$C1023,'Golden Rulebook-CDErule level'!$L:$L,G$28,'Golden Rulebook-CDErule level'!$A:$A,$B1023,'Golden Rulebook-CDErule level'!$AA:$AA,"Active")</f>
        <v>1</v>
      </c>
      <c r="H1023" s="18" cm="1">
        <f t="array" ref="H1023">_xlfn.LET(_xlpm.ids,_xlfn._xlws.FILTER('Golden Rulebook-CDErule level'!$S$4:$S$4620,('Golden Rulebook-CDErule level'!$L$4:$L$4620=H$28)*('Golden Rulebook-CDErule level'!$A$4:$A$4620=$B1023)*('Golden Rulebook-CDErule level'!$AA$4:$AA$4620="Active"),""),SUM(--ISNUMBER(SEARCH(","&amp;SUBSTITUTE(SUBSTITUTE($C1023," ",""),CHAR(160),"")&amp;",",","&amp;SUBSTITUTE(SUBSTITUTE(_xlpm.ids," ",""),CHAR(160),"")&amp;","))))</f>
        <v>0</v>
      </c>
      <c r="I1023" s="18">
        <f>COUNTIFS('Golden Rulebook-CDErule level'!$E:$E,$C1023,'Golden Rulebook-CDErule level'!$L:$L,I$28,'Golden Rulebook-CDErule level'!$A:$A,$B1023,'Golden Rulebook-CDErule level'!$AA:$AA,"Active")</f>
        <v>0</v>
      </c>
      <c r="J1023" s="18">
        <f>COUNTIFS('Golden Rulebook-CDErule level'!$E:$E,$C1023,'Golden Rulebook-CDErule level'!$L:$L,J$28,'Golden Rulebook-CDErule level'!$A:$A,$B1023,'Golden Rulebook-CDErule level'!$AA:$AA,"Active")</f>
        <v>2</v>
      </c>
    </row>
    <row r="1024" spans="2:10" hidden="1">
      <c r="B1024" s="111" t="str">
        <f>_xlfn.XLOOKUP(C1024,'In-scope Attributes'!B:B,'In-scope Attributes'!H:H,"")</f>
        <v>Sprint 3</v>
      </c>
      <c r="C1024" s="135" t="s">
        <v>23876</v>
      </c>
      <c r="D1024" s="135" t="s">
        <v>23875</v>
      </c>
      <c r="E1024" s="135" t="s">
        <v>23874</v>
      </c>
      <c r="F1024" s="135" t="s">
        <v>23873</v>
      </c>
      <c r="G1024" s="18">
        <f>COUNTIFS('Golden Rulebook-CDErule level'!$E:$E,$C1024,'Golden Rulebook-CDErule level'!$L:$L,G$28,'Golden Rulebook-CDErule level'!$A:$A,$B1024,'Golden Rulebook-CDErule level'!$AA:$AA,"Active")</f>
        <v>1</v>
      </c>
      <c r="H1024" s="18" cm="1">
        <f t="array" ref="H1024">_xlfn.LET(_xlpm.ids,_xlfn._xlws.FILTER('Golden Rulebook-CDErule level'!$S$4:$S$4620,('Golden Rulebook-CDErule level'!$L$4:$L$4620=H$28)*('Golden Rulebook-CDErule level'!$A$4:$A$4620=$B1024)*('Golden Rulebook-CDErule level'!$AA$4:$AA$4620="Active"),""),SUM(--ISNUMBER(SEARCH(","&amp;SUBSTITUTE(SUBSTITUTE($C1024," ",""),CHAR(160),"")&amp;",",","&amp;SUBSTITUTE(SUBSTITUTE(_xlpm.ids," ",""),CHAR(160),"")&amp;","))))</f>
        <v>0</v>
      </c>
      <c r="I1024" s="18">
        <f>COUNTIFS('Golden Rulebook-CDErule level'!$E:$E,$C1024,'Golden Rulebook-CDErule level'!$L:$L,I$28,'Golden Rulebook-CDErule level'!$A:$A,$B1024,'Golden Rulebook-CDErule level'!$AA:$AA,"Active")</f>
        <v>0</v>
      </c>
      <c r="J1024" s="18">
        <f>COUNTIFS('Golden Rulebook-CDErule level'!$E:$E,$C1024,'Golden Rulebook-CDErule level'!$L:$L,J$28,'Golden Rulebook-CDErule level'!$A:$A,$B1024,'Golden Rulebook-CDErule level'!$AA:$AA,"Active")</f>
        <v>3</v>
      </c>
    </row>
    <row r="1025" spans="2:10" hidden="1">
      <c r="B1025" s="111" t="str">
        <f>_xlfn.XLOOKUP(C1025,'In-scope Attributes'!B:B,'In-scope Attributes'!H:H,"")</f>
        <v>Sprint 3</v>
      </c>
      <c r="C1025" s="135" t="s">
        <v>23909</v>
      </c>
      <c r="D1025" s="135" t="s">
        <v>22089</v>
      </c>
      <c r="E1025" s="135" t="s">
        <v>23874</v>
      </c>
      <c r="F1025" s="135" t="s">
        <v>23873</v>
      </c>
      <c r="G1025" s="18">
        <f>COUNTIFS('Golden Rulebook-CDErule level'!$E:$E,$C1025,'Golden Rulebook-CDErule level'!$L:$L,G$28,'Golden Rulebook-CDErule level'!$A:$A,$B1025,'Golden Rulebook-CDErule level'!$AA:$AA,"Active")</f>
        <v>1</v>
      </c>
      <c r="H1025" s="18" cm="1">
        <f t="array" ref="H1025">_xlfn.LET(_xlpm.ids,_xlfn._xlws.FILTER('Golden Rulebook-CDErule level'!$S$4:$S$4620,('Golden Rulebook-CDErule level'!$L$4:$L$4620=H$28)*('Golden Rulebook-CDErule level'!$A$4:$A$4620=$B1025)*('Golden Rulebook-CDErule level'!$AA$4:$AA$4620="Active"),""),SUM(--ISNUMBER(SEARCH(","&amp;SUBSTITUTE(SUBSTITUTE($C1025," ",""),CHAR(160),"")&amp;",",","&amp;SUBSTITUTE(SUBSTITUTE(_xlpm.ids," ",""),CHAR(160),"")&amp;","))))</f>
        <v>1</v>
      </c>
      <c r="I1025" s="18">
        <f>COUNTIFS('Golden Rulebook-CDErule level'!$E:$E,$C1025,'Golden Rulebook-CDErule level'!$L:$L,I$28,'Golden Rulebook-CDErule level'!$A:$A,$B1025,'Golden Rulebook-CDErule level'!$AA:$AA,"Active")</f>
        <v>0</v>
      </c>
      <c r="J1025" s="18">
        <f>COUNTIFS('Golden Rulebook-CDErule level'!$E:$E,$C1025,'Golden Rulebook-CDErule level'!$L:$L,J$28,'Golden Rulebook-CDErule level'!$A:$A,$B1025,'Golden Rulebook-CDErule level'!$AA:$AA,"Active")</f>
        <v>3</v>
      </c>
    </row>
    <row r="1026" spans="2:10" hidden="1">
      <c r="B1026" s="111" t="str">
        <f>_xlfn.XLOOKUP(C1026,'In-scope Attributes'!B:B,'In-scope Attributes'!H:H,"")</f>
        <v>Sprint 3</v>
      </c>
      <c r="C1026" s="135" t="s">
        <v>23938</v>
      </c>
      <c r="D1026" s="135" t="s">
        <v>7234</v>
      </c>
      <c r="E1026" s="135" t="s">
        <v>23874</v>
      </c>
      <c r="F1026" s="135" t="s">
        <v>23873</v>
      </c>
      <c r="G1026" s="18">
        <f>COUNTIFS('Golden Rulebook-CDErule level'!$E:$E,$C1026,'Golden Rulebook-CDErule level'!$L:$L,G$28,'Golden Rulebook-CDErule level'!$A:$A,$B1026,'Golden Rulebook-CDErule level'!$AA:$AA,"Active")</f>
        <v>1</v>
      </c>
      <c r="H1026" s="18" cm="1">
        <f t="array" ref="H1026">_xlfn.LET(_xlpm.ids,_xlfn._xlws.FILTER('Golden Rulebook-CDErule level'!$S$4:$S$4620,('Golden Rulebook-CDErule level'!$L$4:$L$4620=H$28)*('Golden Rulebook-CDErule level'!$A$4:$A$4620=$B1026)*('Golden Rulebook-CDErule level'!$AA$4:$AA$4620="Active"),""),SUM(--ISNUMBER(SEARCH(","&amp;SUBSTITUTE(SUBSTITUTE($C1026," ",""),CHAR(160),"")&amp;",",","&amp;SUBSTITUTE(SUBSTITUTE(_xlpm.ids," ",""),CHAR(160),"")&amp;","))))</f>
        <v>0</v>
      </c>
      <c r="I1026" s="18">
        <f>COUNTIFS('Golden Rulebook-CDErule level'!$E:$E,$C1026,'Golden Rulebook-CDErule level'!$L:$L,I$28,'Golden Rulebook-CDErule level'!$A:$A,$B1026,'Golden Rulebook-CDErule level'!$AA:$AA,"Active")</f>
        <v>0</v>
      </c>
      <c r="J1026" s="18">
        <f>COUNTIFS('Golden Rulebook-CDErule level'!$E:$E,$C1026,'Golden Rulebook-CDErule level'!$L:$L,J$28,'Golden Rulebook-CDErule level'!$A:$A,$B1026,'Golden Rulebook-CDErule level'!$AA:$AA,"Active")</f>
        <v>2</v>
      </c>
    </row>
    <row r="1027" spans="2:10" hidden="1">
      <c r="B1027" s="111" t="str">
        <f>_xlfn.XLOOKUP(C1027,'In-scope Attributes'!B:B,'In-scope Attributes'!H:H,"")</f>
        <v>Sprint 3</v>
      </c>
      <c r="C1027" s="135" t="s">
        <v>23961</v>
      </c>
      <c r="D1027" s="135" t="s">
        <v>23960</v>
      </c>
      <c r="E1027" s="135" t="s">
        <v>23874</v>
      </c>
      <c r="F1027" s="135" t="s">
        <v>23873</v>
      </c>
      <c r="G1027" s="18">
        <f>COUNTIFS('Golden Rulebook-CDErule level'!$E:$E,$C1027,'Golden Rulebook-CDErule level'!$L:$L,G$28,'Golden Rulebook-CDErule level'!$A:$A,$B1027,'Golden Rulebook-CDErule level'!$AA:$AA,"Active")</f>
        <v>1</v>
      </c>
      <c r="H1027" s="18" cm="1">
        <f t="array" ref="H1027">_xlfn.LET(_xlpm.ids,_xlfn._xlws.FILTER('Golden Rulebook-CDErule level'!$S$4:$S$4620,('Golden Rulebook-CDErule level'!$L$4:$L$4620=H$28)*('Golden Rulebook-CDErule level'!$A$4:$A$4620=$B1027)*('Golden Rulebook-CDErule level'!$AA$4:$AA$4620="Active"),""),SUM(--ISNUMBER(SEARCH(","&amp;SUBSTITUTE(SUBSTITUTE($C1027," ",""),CHAR(160),"")&amp;",",","&amp;SUBSTITUTE(SUBSTITUTE(_xlpm.ids," ",""),CHAR(160),"")&amp;","))))</f>
        <v>0</v>
      </c>
      <c r="I1027" s="18">
        <f>COUNTIFS('Golden Rulebook-CDErule level'!$E:$E,$C1027,'Golden Rulebook-CDErule level'!$L:$L,I$28,'Golden Rulebook-CDErule level'!$A:$A,$B1027,'Golden Rulebook-CDErule level'!$AA:$AA,"Active")</f>
        <v>0</v>
      </c>
      <c r="J1027" s="18">
        <f>COUNTIFS('Golden Rulebook-CDErule level'!$E:$E,$C1027,'Golden Rulebook-CDErule level'!$L:$L,J$28,'Golden Rulebook-CDErule level'!$A:$A,$B1027,'Golden Rulebook-CDErule level'!$AA:$AA,"Active")</f>
        <v>3</v>
      </c>
    </row>
    <row r="1028" spans="2:10" hidden="1">
      <c r="B1028" s="111" t="str">
        <f>_xlfn.XLOOKUP(C1028,'In-scope Attributes'!B:B,'In-scope Attributes'!H:H,"")</f>
        <v>Sprint 3</v>
      </c>
      <c r="C1028" s="135" t="s">
        <v>23994</v>
      </c>
      <c r="D1028" s="135" t="s">
        <v>12742</v>
      </c>
      <c r="E1028" s="135" t="s">
        <v>23874</v>
      </c>
      <c r="F1028" s="135" t="s">
        <v>23873</v>
      </c>
      <c r="G1028" s="18">
        <f>COUNTIFS('Golden Rulebook-CDErule level'!$E:$E,$C1028,'Golden Rulebook-CDErule level'!$L:$L,G$28,'Golden Rulebook-CDErule level'!$A:$A,$B1028,'Golden Rulebook-CDErule level'!$AA:$AA,"Active")</f>
        <v>1</v>
      </c>
      <c r="H1028" s="18" cm="1">
        <f t="array" ref="H1028">_xlfn.LET(_xlpm.ids,_xlfn._xlws.FILTER('Golden Rulebook-CDErule level'!$S$4:$S$4620,('Golden Rulebook-CDErule level'!$L$4:$L$4620=H$28)*('Golden Rulebook-CDErule level'!$A$4:$A$4620=$B1028)*('Golden Rulebook-CDErule level'!$AA$4:$AA$4620="Active"),""),SUM(--ISNUMBER(SEARCH(","&amp;SUBSTITUTE(SUBSTITUTE($C1028," ",""),CHAR(160),"")&amp;",",","&amp;SUBSTITUTE(SUBSTITUTE(_xlpm.ids," ",""),CHAR(160),"")&amp;","))))</f>
        <v>0</v>
      </c>
      <c r="I1028" s="18">
        <f>COUNTIFS('Golden Rulebook-CDErule level'!$E:$E,$C1028,'Golden Rulebook-CDErule level'!$L:$L,I$28,'Golden Rulebook-CDErule level'!$A:$A,$B1028,'Golden Rulebook-CDErule level'!$AA:$AA,"Active")</f>
        <v>0</v>
      </c>
      <c r="J1028" s="18">
        <f>COUNTIFS('Golden Rulebook-CDErule level'!$E:$E,$C1028,'Golden Rulebook-CDErule level'!$L:$L,J$28,'Golden Rulebook-CDErule level'!$A:$A,$B1028,'Golden Rulebook-CDErule level'!$AA:$AA,"Active")</f>
        <v>3</v>
      </c>
    </row>
    <row r="1029" spans="2:10" hidden="1">
      <c r="B1029" s="111" t="str">
        <f>_xlfn.XLOOKUP(C1029,'In-scope Attributes'!B:B,'In-scope Attributes'!H:H,"")</f>
        <v>Sprint 3</v>
      </c>
      <c r="C1029" s="135" t="s">
        <v>24026</v>
      </c>
      <c r="D1029" s="135" t="s">
        <v>22477</v>
      </c>
      <c r="E1029" s="135" t="s">
        <v>23874</v>
      </c>
      <c r="F1029" s="135" t="s">
        <v>23873</v>
      </c>
      <c r="G1029" s="18">
        <f>COUNTIFS('Golden Rulebook-CDErule level'!$E:$E,$C1029,'Golden Rulebook-CDErule level'!$L:$L,G$28,'Golden Rulebook-CDErule level'!$A:$A,$B1029,'Golden Rulebook-CDErule level'!$AA:$AA,"Active")</f>
        <v>1</v>
      </c>
      <c r="H1029" s="18" cm="1">
        <f t="array" ref="H1029">_xlfn.LET(_xlpm.ids,_xlfn._xlws.FILTER('Golden Rulebook-CDErule level'!$S$4:$S$4620,('Golden Rulebook-CDErule level'!$L$4:$L$4620=H$28)*('Golden Rulebook-CDErule level'!$A$4:$A$4620=$B1029)*('Golden Rulebook-CDErule level'!$AA$4:$AA$4620="Active"),""),SUM(--ISNUMBER(SEARCH(","&amp;SUBSTITUTE(SUBSTITUTE($C1029," ",""),CHAR(160),"")&amp;",",","&amp;SUBSTITUTE(SUBSTITUTE(_xlpm.ids," ",""),CHAR(160),"")&amp;","))))</f>
        <v>0</v>
      </c>
      <c r="I1029" s="18">
        <f>COUNTIFS('Golden Rulebook-CDErule level'!$E:$E,$C1029,'Golden Rulebook-CDErule level'!$L:$L,I$28,'Golden Rulebook-CDErule level'!$A:$A,$B1029,'Golden Rulebook-CDErule level'!$AA:$AA,"Active")</f>
        <v>0</v>
      </c>
      <c r="J1029" s="18">
        <f>COUNTIFS('Golden Rulebook-CDErule level'!$E:$E,$C1029,'Golden Rulebook-CDErule level'!$L:$L,J$28,'Golden Rulebook-CDErule level'!$A:$A,$B1029,'Golden Rulebook-CDErule level'!$AA:$AA,"Active")</f>
        <v>2</v>
      </c>
    </row>
    <row r="1030" spans="2:10" hidden="1">
      <c r="B1030" s="111" t="str">
        <f>_xlfn.XLOOKUP(C1030,'In-scope Attributes'!B:B,'In-scope Attributes'!H:H,"")</f>
        <v>Sprint 3</v>
      </c>
      <c r="C1030" s="135" t="s">
        <v>24047</v>
      </c>
      <c r="D1030" s="135" t="s">
        <v>5329</v>
      </c>
      <c r="E1030" s="135" t="s">
        <v>23874</v>
      </c>
      <c r="F1030" s="135" t="s">
        <v>23873</v>
      </c>
      <c r="G1030" s="18">
        <f>COUNTIFS('Golden Rulebook-CDErule level'!$E:$E,$C1030,'Golden Rulebook-CDErule level'!$L:$L,G$28,'Golden Rulebook-CDErule level'!$A:$A,$B1030,'Golden Rulebook-CDErule level'!$AA:$AA,"Active")</f>
        <v>1</v>
      </c>
      <c r="H1030" s="18" cm="1">
        <f t="array" ref="H1030">_xlfn.LET(_xlpm.ids,_xlfn._xlws.FILTER('Golden Rulebook-CDErule level'!$S$4:$S$4620,('Golden Rulebook-CDErule level'!$L$4:$L$4620=H$28)*('Golden Rulebook-CDErule level'!$A$4:$A$4620=$B1030)*('Golden Rulebook-CDErule level'!$AA$4:$AA$4620="Active"),""),SUM(--ISNUMBER(SEARCH(","&amp;SUBSTITUTE(SUBSTITUTE($C1030," ",""),CHAR(160),"")&amp;",",","&amp;SUBSTITUTE(SUBSTITUTE(_xlpm.ids," ",""),CHAR(160),"")&amp;","))))</f>
        <v>0</v>
      </c>
      <c r="I1030" s="18">
        <f>COUNTIFS('Golden Rulebook-CDErule level'!$E:$E,$C1030,'Golden Rulebook-CDErule level'!$L:$L,I$28,'Golden Rulebook-CDErule level'!$A:$A,$B1030,'Golden Rulebook-CDErule level'!$AA:$AA,"Active")</f>
        <v>0</v>
      </c>
      <c r="J1030" s="18">
        <f>COUNTIFS('Golden Rulebook-CDErule level'!$E:$E,$C1030,'Golden Rulebook-CDErule level'!$L:$L,J$28,'Golden Rulebook-CDErule level'!$A:$A,$B1030,'Golden Rulebook-CDErule level'!$AA:$AA,"Active")</f>
        <v>1</v>
      </c>
    </row>
    <row r="1031" spans="2:10" hidden="1">
      <c r="B1031" s="111" t="str">
        <f>_xlfn.XLOOKUP(C1031,'In-scope Attributes'!B:B,'In-scope Attributes'!H:H,"")</f>
        <v>Sprint 3</v>
      </c>
      <c r="C1031" s="135" t="s">
        <v>24091</v>
      </c>
      <c r="D1031" s="135" t="s">
        <v>24090</v>
      </c>
      <c r="E1031" s="135" t="s">
        <v>23874</v>
      </c>
      <c r="F1031" s="135" t="s">
        <v>23873</v>
      </c>
      <c r="G1031" s="18">
        <f>COUNTIFS('Golden Rulebook-CDErule level'!$E:$E,$C1031,'Golden Rulebook-CDErule level'!$L:$L,G$28,'Golden Rulebook-CDErule level'!$A:$A,$B1031,'Golden Rulebook-CDErule level'!$AA:$AA,"Active")</f>
        <v>1</v>
      </c>
      <c r="H1031" s="18" cm="1">
        <f t="array" ref="H1031">_xlfn.LET(_xlpm.ids,_xlfn._xlws.FILTER('Golden Rulebook-CDErule level'!$S$4:$S$4620,('Golden Rulebook-CDErule level'!$L$4:$L$4620=H$28)*('Golden Rulebook-CDErule level'!$A$4:$A$4620=$B1031)*('Golden Rulebook-CDErule level'!$AA$4:$AA$4620="Active"),""),SUM(--ISNUMBER(SEARCH(","&amp;SUBSTITUTE(SUBSTITUTE($C1031," ",""),CHAR(160),"")&amp;",",","&amp;SUBSTITUTE(SUBSTITUTE(_xlpm.ids," ",""),CHAR(160),"")&amp;","))))</f>
        <v>0</v>
      </c>
      <c r="I1031" s="18">
        <f>COUNTIFS('Golden Rulebook-CDErule level'!$E:$E,$C1031,'Golden Rulebook-CDErule level'!$L:$L,I$28,'Golden Rulebook-CDErule level'!$A:$A,$B1031,'Golden Rulebook-CDErule level'!$AA:$AA,"Active")</f>
        <v>0</v>
      </c>
      <c r="J1031" s="18">
        <f>COUNTIFS('Golden Rulebook-CDErule level'!$E:$E,$C1031,'Golden Rulebook-CDErule level'!$L:$L,J$28,'Golden Rulebook-CDErule level'!$A:$A,$B1031,'Golden Rulebook-CDErule level'!$AA:$AA,"Active")</f>
        <v>1</v>
      </c>
    </row>
    <row r="1032" spans="2:10" hidden="1">
      <c r="B1032" s="111" t="str">
        <f>_xlfn.XLOOKUP(C1032,'In-scope Attributes'!B:B,'In-scope Attributes'!H:H,"")</f>
        <v>Sprint 3</v>
      </c>
      <c r="C1032" s="135" t="s">
        <v>24108</v>
      </c>
      <c r="D1032" s="135" t="s">
        <v>14749</v>
      </c>
      <c r="E1032" s="135" t="s">
        <v>23874</v>
      </c>
      <c r="F1032" s="135" t="s">
        <v>23873</v>
      </c>
      <c r="G1032" s="18">
        <f>COUNTIFS('Golden Rulebook-CDErule level'!$E:$E,$C1032,'Golden Rulebook-CDErule level'!$L:$L,G$28,'Golden Rulebook-CDErule level'!$A:$A,$B1032,'Golden Rulebook-CDErule level'!$AA:$AA,"Active")</f>
        <v>1</v>
      </c>
      <c r="H1032" s="18" cm="1">
        <f t="array" ref="H1032">_xlfn.LET(_xlpm.ids,_xlfn._xlws.FILTER('Golden Rulebook-CDErule level'!$S$4:$S$4620,('Golden Rulebook-CDErule level'!$L$4:$L$4620=H$28)*('Golden Rulebook-CDErule level'!$A$4:$A$4620=$B1032)*('Golden Rulebook-CDErule level'!$AA$4:$AA$4620="Active"),""),SUM(--ISNUMBER(SEARCH(","&amp;SUBSTITUTE(SUBSTITUTE($C1032," ",""),CHAR(160),"")&amp;",",","&amp;SUBSTITUTE(SUBSTITUTE(_xlpm.ids," ",""),CHAR(160),"")&amp;","))))</f>
        <v>0</v>
      </c>
      <c r="I1032" s="18">
        <f>COUNTIFS('Golden Rulebook-CDErule level'!$E:$E,$C1032,'Golden Rulebook-CDErule level'!$L:$L,I$28,'Golden Rulebook-CDErule level'!$A:$A,$B1032,'Golden Rulebook-CDErule level'!$AA:$AA,"Active")</f>
        <v>0</v>
      </c>
      <c r="J1032" s="18">
        <f>COUNTIFS('Golden Rulebook-CDErule level'!$E:$E,$C1032,'Golden Rulebook-CDErule level'!$L:$L,J$28,'Golden Rulebook-CDErule level'!$A:$A,$B1032,'Golden Rulebook-CDErule level'!$AA:$AA,"Active")</f>
        <v>2</v>
      </c>
    </row>
    <row r="1033" spans="2:10" hidden="1">
      <c r="B1033" s="111" t="str">
        <f>_xlfn.XLOOKUP(C1033,'In-scope Attributes'!B:B,'In-scope Attributes'!H:H,"")</f>
        <v>Sprint 3</v>
      </c>
      <c r="C1033" s="135" t="s">
        <v>24129</v>
      </c>
      <c r="D1033" s="135" t="s">
        <v>18111</v>
      </c>
      <c r="E1033" s="135" t="s">
        <v>23874</v>
      </c>
      <c r="F1033" s="135" t="s">
        <v>23873</v>
      </c>
      <c r="G1033" s="18">
        <f>COUNTIFS('Golden Rulebook-CDErule level'!$E:$E,$C1033,'Golden Rulebook-CDErule level'!$L:$L,G$28,'Golden Rulebook-CDErule level'!$A:$A,$B1033,'Golden Rulebook-CDErule level'!$AA:$AA,"Active")</f>
        <v>1</v>
      </c>
      <c r="H1033" s="18" cm="1">
        <f t="array" ref="H1033">_xlfn.LET(_xlpm.ids,_xlfn._xlws.FILTER('Golden Rulebook-CDErule level'!$S$4:$S$4620,('Golden Rulebook-CDErule level'!$L$4:$L$4620=H$28)*('Golden Rulebook-CDErule level'!$A$4:$A$4620=$B1033)*('Golden Rulebook-CDErule level'!$AA$4:$AA$4620="Active"),""),SUM(--ISNUMBER(SEARCH(","&amp;SUBSTITUTE(SUBSTITUTE($C1033," ",""),CHAR(160),"")&amp;",",","&amp;SUBSTITUTE(SUBSTITUTE(_xlpm.ids," ",""),CHAR(160),"")&amp;","))))</f>
        <v>1</v>
      </c>
      <c r="I1033" s="18">
        <f>COUNTIFS('Golden Rulebook-CDErule level'!$E:$E,$C1033,'Golden Rulebook-CDErule level'!$L:$L,I$28,'Golden Rulebook-CDErule level'!$A:$A,$B1033,'Golden Rulebook-CDErule level'!$AA:$AA,"Active")</f>
        <v>0</v>
      </c>
      <c r="J1033" s="18">
        <f>COUNTIFS('Golden Rulebook-CDErule level'!$E:$E,$C1033,'Golden Rulebook-CDErule level'!$L:$L,J$28,'Golden Rulebook-CDErule level'!$A:$A,$B1033,'Golden Rulebook-CDErule level'!$AA:$AA,"Active")</f>
        <v>1</v>
      </c>
    </row>
    <row r="1034" spans="2:10" hidden="1">
      <c r="B1034" s="111" t="str">
        <f>_xlfn.XLOOKUP(C1034,'In-scope Attributes'!B:B,'In-scope Attributes'!H:H,"")</f>
        <v>Sprint 3</v>
      </c>
      <c r="C1034" s="135" t="s">
        <v>24147</v>
      </c>
      <c r="D1034" s="135" t="s">
        <v>24146</v>
      </c>
      <c r="E1034" s="135" t="s">
        <v>24145</v>
      </c>
      <c r="F1034" s="135" t="s">
        <v>24144</v>
      </c>
      <c r="G1034" s="18">
        <f>COUNTIFS('Golden Rulebook-CDErule level'!$E:$E,$C1034,'Golden Rulebook-CDErule level'!$L:$L,G$28,'Golden Rulebook-CDErule level'!$A:$A,$B1034,'Golden Rulebook-CDErule level'!$AA:$AA,"Active")</f>
        <v>1</v>
      </c>
      <c r="H1034" s="18" cm="1">
        <f t="array" ref="H1034">_xlfn.LET(_xlpm.ids,_xlfn._xlws.FILTER('Golden Rulebook-CDErule level'!$S$4:$S$4620,('Golden Rulebook-CDErule level'!$L$4:$L$4620=H$28)*('Golden Rulebook-CDErule level'!$A$4:$A$4620=$B1034)*('Golden Rulebook-CDErule level'!$AA$4:$AA$4620="Active"),""),SUM(--ISNUMBER(SEARCH(","&amp;SUBSTITUTE(SUBSTITUTE($C1034," ",""),CHAR(160),"")&amp;",",","&amp;SUBSTITUTE(SUBSTITUTE(_xlpm.ids," ",""),CHAR(160),"")&amp;","))))</f>
        <v>2</v>
      </c>
      <c r="I1034" s="18">
        <f>COUNTIFS('Golden Rulebook-CDErule level'!$E:$E,$C1034,'Golden Rulebook-CDErule level'!$L:$L,I$28,'Golden Rulebook-CDErule level'!$A:$A,$B1034,'Golden Rulebook-CDErule level'!$AA:$AA,"Active")</f>
        <v>0</v>
      </c>
      <c r="J1034" s="18">
        <f>COUNTIFS('Golden Rulebook-CDErule level'!$E:$E,$C1034,'Golden Rulebook-CDErule level'!$L:$L,J$28,'Golden Rulebook-CDErule level'!$A:$A,$B1034,'Golden Rulebook-CDErule level'!$AA:$AA,"Active")</f>
        <v>3</v>
      </c>
    </row>
    <row r="1035" spans="2:10" hidden="1">
      <c r="B1035" s="111" t="str">
        <f>_xlfn.XLOOKUP(C1035,'In-scope Attributes'!B:B,'In-scope Attributes'!H:H,"")</f>
        <v>Sprint 3</v>
      </c>
      <c r="C1035" s="135" t="s">
        <v>24181</v>
      </c>
      <c r="D1035" s="135" t="s">
        <v>24180</v>
      </c>
      <c r="E1035" s="135" t="s">
        <v>24145</v>
      </c>
      <c r="F1035" s="135" t="s">
        <v>24144</v>
      </c>
      <c r="G1035" s="18">
        <f>COUNTIFS('Golden Rulebook-CDErule level'!$E:$E,$C1035,'Golden Rulebook-CDErule level'!$L:$L,G$28,'Golden Rulebook-CDErule level'!$A:$A,$B1035,'Golden Rulebook-CDErule level'!$AA:$AA,"Active")</f>
        <v>1</v>
      </c>
      <c r="H1035" s="18" cm="1">
        <f t="array" ref="H1035">_xlfn.LET(_xlpm.ids,_xlfn._xlws.FILTER('Golden Rulebook-CDErule level'!$S$4:$S$4620,('Golden Rulebook-CDErule level'!$L$4:$L$4620=H$28)*('Golden Rulebook-CDErule level'!$A$4:$A$4620=$B1035)*('Golden Rulebook-CDErule level'!$AA$4:$AA$4620="Active"),""),SUM(--ISNUMBER(SEARCH(","&amp;SUBSTITUTE(SUBSTITUTE($C1035," ",""),CHAR(160),"")&amp;",",","&amp;SUBSTITUTE(SUBSTITUTE(_xlpm.ids," ",""),CHAR(160),"")&amp;","))))</f>
        <v>0</v>
      </c>
      <c r="I1035" s="18">
        <f>COUNTIFS('Golden Rulebook-CDErule level'!$E:$E,$C1035,'Golden Rulebook-CDErule level'!$L:$L,I$28,'Golden Rulebook-CDErule level'!$A:$A,$B1035,'Golden Rulebook-CDErule level'!$AA:$AA,"Active")</f>
        <v>0</v>
      </c>
      <c r="J1035" s="18">
        <f>COUNTIFS('Golden Rulebook-CDErule level'!$E:$E,$C1035,'Golden Rulebook-CDErule level'!$L:$L,J$28,'Golden Rulebook-CDErule level'!$A:$A,$B1035,'Golden Rulebook-CDErule level'!$AA:$AA,"Active")</f>
        <v>3</v>
      </c>
    </row>
    <row r="1036" spans="2:10" hidden="1">
      <c r="B1036" s="111" t="str">
        <f>_xlfn.XLOOKUP(C1036,'In-scope Attributes'!B:B,'In-scope Attributes'!H:H,"")</f>
        <v>Sprint 3</v>
      </c>
      <c r="C1036" s="135" t="s">
        <v>24212</v>
      </c>
      <c r="D1036" s="135" t="s">
        <v>12092</v>
      </c>
      <c r="E1036" s="135" t="s">
        <v>24145</v>
      </c>
      <c r="F1036" s="135" t="s">
        <v>24144</v>
      </c>
      <c r="G1036" s="18">
        <f>COUNTIFS('Golden Rulebook-CDErule level'!$E:$E,$C1036,'Golden Rulebook-CDErule level'!$L:$L,G$28,'Golden Rulebook-CDErule level'!$A:$A,$B1036,'Golden Rulebook-CDErule level'!$AA:$AA,"Active")</f>
        <v>1</v>
      </c>
      <c r="H1036" s="18" cm="1">
        <f t="array" ref="H1036">_xlfn.LET(_xlpm.ids,_xlfn._xlws.FILTER('Golden Rulebook-CDErule level'!$S$4:$S$4620,('Golden Rulebook-CDErule level'!$L$4:$L$4620=H$28)*('Golden Rulebook-CDErule level'!$A$4:$A$4620=$B1036)*('Golden Rulebook-CDErule level'!$AA$4:$AA$4620="Active"),""),SUM(--ISNUMBER(SEARCH(","&amp;SUBSTITUTE(SUBSTITUTE($C1036," ",""),CHAR(160),"")&amp;",",","&amp;SUBSTITUTE(SUBSTITUTE(_xlpm.ids," ",""),CHAR(160),"")&amp;","))))</f>
        <v>1</v>
      </c>
      <c r="I1036" s="18">
        <f>COUNTIFS('Golden Rulebook-CDErule level'!$E:$E,$C1036,'Golden Rulebook-CDErule level'!$L:$L,I$28,'Golden Rulebook-CDErule level'!$A:$A,$B1036,'Golden Rulebook-CDErule level'!$AA:$AA,"Active")</f>
        <v>0</v>
      </c>
      <c r="J1036" s="18">
        <f>COUNTIFS('Golden Rulebook-CDErule level'!$E:$E,$C1036,'Golden Rulebook-CDErule level'!$L:$L,J$28,'Golden Rulebook-CDErule level'!$A:$A,$B1036,'Golden Rulebook-CDErule level'!$AA:$AA,"Active")</f>
        <v>3</v>
      </c>
    </row>
    <row r="1037" spans="2:10" hidden="1">
      <c r="B1037" s="111" t="str">
        <f>_xlfn.XLOOKUP(C1037,'In-scope Attributes'!B:B,'In-scope Attributes'!H:H,"")</f>
        <v>Sprint 3</v>
      </c>
      <c r="C1037" s="135" t="s">
        <v>24245</v>
      </c>
      <c r="D1037" s="135" t="s">
        <v>24244</v>
      </c>
      <c r="E1037" s="135" t="s">
        <v>24145</v>
      </c>
      <c r="F1037" s="135" t="s">
        <v>24144</v>
      </c>
      <c r="G1037" s="18">
        <f>COUNTIFS('Golden Rulebook-CDErule level'!$E:$E,$C1037,'Golden Rulebook-CDErule level'!$L:$L,G$28,'Golden Rulebook-CDErule level'!$A:$A,$B1037,'Golden Rulebook-CDErule level'!$AA:$AA,"Active")</f>
        <v>1</v>
      </c>
      <c r="H1037" s="18" cm="1">
        <f t="array" ref="H1037">_xlfn.LET(_xlpm.ids,_xlfn._xlws.FILTER('Golden Rulebook-CDErule level'!$S$4:$S$4620,('Golden Rulebook-CDErule level'!$L$4:$L$4620=H$28)*('Golden Rulebook-CDErule level'!$A$4:$A$4620=$B1037)*('Golden Rulebook-CDErule level'!$AA$4:$AA$4620="Active"),""),SUM(--ISNUMBER(SEARCH(","&amp;SUBSTITUTE(SUBSTITUTE($C1037," ",""),CHAR(160),"")&amp;",",","&amp;SUBSTITUTE(SUBSTITUTE(_xlpm.ids," ",""),CHAR(160),"")&amp;","))))</f>
        <v>1</v>
      </c>
      <c r="I1037" s="18">
        <f>COUNTIFS('Golden Rulebook-CDErule level'!$E:$E,$C1037,'Golden Rulebook-CDErule level'!$L:$L,I$28,'Golden Rulebook-CDErule level'!$A:$A,$B1037,'Golden Rulebook-CDErule level'!$AA:$AA,"Active")</f>
        <v>0</v>
      </c>
      <c r="J1037" s="18">
        <f>COUNTIFS('Golden Rulebook-CDErule level'!$E:$E,$C1037,'Golden Rulebook-CDErule level'!$L:$L,J$28,'Golden Rulebook-CDErule level'!$A:$A,$B1037,'Golden Rulebook-CDErule level'!$AA:$AA,"Active")</f>
        <v>4</v>
      </c>
    </row>
    <row r="1038" spans="2:10" hidden="1">
      <c r="B1038" s="111" t="str">
        <f>_xlfn.XLOOKUP(C1038,'In-scope Attributes'!B:B,'In-scope Attributes'!H:H,"")</f>
        <v>Sprint 3</v>
      </c>
      <c r="C1038" s="135" t="s">
        <v>24296</v>
      </c>
      <c r="D1038" s="135" t="s">
        <v>24295</v>
      </c>
      <c r="E1038" s="135" t="s">
        <v>24294</v>
      </c>
      <c r="F1038" s="135" t="s">
        <v>24293</v>
      </c>
      <c r="G1038" s="18">
        <f>COUNTIFS('Golden Rulebook-CDErule level'!$E:$E,$C1038,'Golden Rulebook-CDErule level'!$L:$L,G$28,'Golden Rulebook-CDErule level'!$A:$A,$B1038,'Golden Rulebook-CDErule level'!$AA:$AA,"Active")</f>
        <v>1</v>
      </c>
      <c r="H1038" s="18" cm="1">
        <f t="array" ref="H1038">_xlfn.LET(_xlpm.ids,_xlfn._xlws.FILTER('Golden Rulebook-CDErule level'!$S$4:$S$4620,('Golden Rulebook-CDErule level'!$L$4:$L$4620=H$28)*('Golden Rulebook-CDErule level'!$A$4:$A$4620=$B1038)*('Golden Rulebook-CDErule level'!$AA$4:$AA$4620="Active"),""),SUM(--ISNUMBER(SEARCH(","&amp;SUBSTITUTE(SUBSTITUTE($C1038," ",""),CHAR(160),"")&amp;",",","&amp;SUBSTITUTE(SUBSTITUTE(_xlpm.ids," ",""),CHAR(160),"")&amp;","))))</f>
        <v>0</v>
      </c>
      <c r="I1038" s="18">
        <f>COUNTIFS('Golden Rulebook-CDErule level'!$E:$E,$C1038,'Golden Rulebook-CDErule level'!$L:$L,I$28,'Golden Rulebook-CDErule level'!$A:$A,$B1038,'Golden Rulebook-CDErule level'!$AA:$AA,"Active")</f>
        <v>0</v>
      </c>
      <c r="J1038" s="18">
        <f>COUNTIFS('Golden Rulebook-CDErule level'!$E:$E,$C1038,'Golden Rulebook-CDErule level'!$L:$L,J$28,'Golden Rulebook-CDErule level'!$A:$A,$B1038,'Golden Rulebook-CDErule level'!$AA:$AA,"Active")</f>
        <v>1</v>
      </c>
    </row>
    <row r="1039" spans="2:10" hidden="1">
      <c r="B1039" s="111" t="str">
        <f>_xlfn.XLOOKUP(C1039,'In-scope Attributes'!B:B,'In-scope Attributes'!H:H,"")</f>
        <v>Sprint 3</v>
      </c>
      <c r="C1039" s="135" t="s">
        <v>24314</v>
      </c>
      <c r="D1039" s="135" t="s">
        <v>24313</v>
      </c>
      <c r="E1039" s="135" t="s">
        <v>24294</v>
      </c>
      <c r="F1039" s="135" t="s">
        <v>24293</v>
      </c>
      <c r="G1039" s="18">
        <f>COUNTIFS('Golden Rulebook-CDErule level'!$E:$E,$C1039,'Golden Rulebook-CDErule level'!$L:$L,G$28,'Golden Rulebook-CDErule level'!$A:$A,$B1039,'Golden Rulebook-CDErule level'!$AA:$AA,"Active")</f>
        <v>1</v>
      </c>
      <c r="H1039" s="18" cm="1">
        <f t="array" ref="H1039">_xlfn.LET(_xlpm.ids,_xlfn._xlws.FILTER('Golden Rulebook-CDErule level'!$S$4:$S$4620,('Golden Rulebook-CDErule level'!$L$4:$L$4620=H$28)*('Golden Rulebook-CDErule level'!$A$4:$A$4620=$B1039)*('Golden Rulebook-CDErule level'!$AA$4:$AA$4620="Active"),""),SUM(--ISNUMBER(SEARCH(","&amp;SUBSTITUTE(SUBSTITUTE($C1039," ",""),CHAR(160),"")&amp;",",","&amp;SUBSTITUTE(SUBSTITUTE(_xlpm.ids," ",""),CHAR(160),"")&amp;","))))</f>
        <v>0</v>
      </c>
      <c r="I1039" s="18">
        <f>COUNTIFS('Golden Rulebook-CDErule level'!$E:$E,$C1039,'Golden Rulebook-CDErule level'!$L:$L,I$28,'Golden Rulebook-CDErule level'!$A:$A,$B1039,'Golden Rulebook-CDErule level'!$AA:$AA,"Active")</f>
        <v>0</v>
      </c>
      <c r="J1039" s="18">
        <f>COUNTIFS('Golden Rulebook-CDErule level'!$E:$E,$C1039,'Golden Rulebook-CDErule level'!$L:$L,J$28,'Golden Rulebook-CDErule level'!$A:$A,$B1039,'Golden Rulebook-CDErule level'!$AA:$AA,"Active")</f>
        <v>1</v>
      </c>
    </row>
    <row r="1040" spans="2:10" hidden="1">
      <c r="B1040" s="111" t="str">
        <f>_xlfn.XLOOKUP(C1040,'In-scope Attributes'!B:B,'In-scope Attributes'!H:H,"")</f>
        <v>Sprint 3</v>
      </c>
      <c r="C1040" s="135" t="s">
        <v>24332</v>
      </c>
      <c r="D1040" s="135" t="s">
        <v>24331</v>
      </c>
      <c r="E1040" s="135" t="s">
        <v>24294</v>
      </c>
      <c r="F1040" s="135" t="s">
        <v>24293</v>
      </c>
      <c r="G1040" s="18">
        <f>COUNTIFS('Golden Rulebook-CDErule level'!$E:$E,$C1040,'Golden Rulebook-CDErule level'!$L:$L,G$28,'Golden Rulebook-CDErule level'!$A:$A,$B1040,'Golden Rulebook-CDErule level'!$AA:$AA,"Active")</f>
        <v>1</v>
      </c>
      <c r="H1040" s="18" cm="1">
        <f t="array" ref="H1040">_xlfn.LET(_xlpm.ids,_xlfn._xlws.FILTER('Golden Rulebook-CDErule level'!$S$4:$S$4620,('Golden Rulebook-CDErule level'!$L$4:$L$4620=H$28)*('Golden Rulebook-CDErule level'!$A$4:$A$4620=$B1040)*('Golden Rulebook-CDErule level'!$AA$4:$AA$4620="Active"),""),SUM(--ISNUMBER(SEARCH(","&amp;SUBSTITUTE(SUBSTITUTE($C1040," ",""),CHAR(160),"")&amp;",",","&amp;SUBSTITUTE(SUBSTITUTE(_xlpm.ids," ",""),CHAR(160),"")&amp;","))))</f>
        <v>0</v>
      </c>
      <c r="I1040" s="18">
        <f>COUNTIFS('Golden Rulebook-CDErule level'!$E:$E,$C1040,'Golden Rulebook-CDErule level'!$L:$L,I$28,'Golden Rulebook-CDErule level'!$A:$A,$B1040,'Golden Rulebook-CDErule level'!$AA:$AA,"Active")</f>
        <v>0</v>
      </c>
      <c r="J1040" s="18">
        <f>COUNTIFS('Golden Rulebook-CDErule level'!$E:$E,$C1040,'Golden Rulebook-CDErule level'!$L:$L,J$28,'Golden Rulebook-CDErule level'!$A:$A,$B1040,'Golden Rulebook-CDErule level'!$AA:$AA,"Active")</f>
        <v>3</v>
      </c>
    </row>
    <row r="1041" spans="2:10" hidden="1">
      <c r="B1041" s="111" t="str">
        <f>_xlfn.XLOOKUP(C1041,'In-scope Attributes'!B:B,'In-scope Attributes'!H:H,"")</f>
        <v>Sprint 3</v>
      </c>
      <c r="C1041" s="135" t="s">
        <v>24367</v>
      </c>
      <c r="D1041" s="135" t="s">
        <v>24331</v>
      </c>
      <c r="E1041" s="135" t="s">
        <v>24366</v>
      </c>
      <c r="F1041" s="135" t="s">
        <v>24365</v>
      </c>
      <c r="G1041" s="18">
        <f>COUNTIFS('Golden Rulebook-CDErule level'!$E:$E,$C1041,'Golden Rulebook-CDErule level'!$L:$L,G$28,'Golden Rulebook-CDErule level'!$A:$A,$B1041,'Golden Rulebook-CDErule level'!$AA:$AA,"Active")</f>
        <v>1</v>
      </c>
      <c r="H1041" s="18" cm="1">
        <f t="array" ref="H1041">_xlfn.LET(_xlpm.ids,_xlfn._xlws.FILTER('Golden Rulebook-CDErule level'!$S$4:$S$4620,('Golden Rulebook-CDErule level'!$L$4:$L$4620=H$28)*('Golden Rulebook-CDErule level'!$A$4:$A$4620=$B1041)*('Golden Rulebook-CDErule level'!$AA$4:$AA$4620="Active"),""),SUM(--ISNUMBER(SEARCH(","&amp;SUBSTITUTE(SUBSTITUTE($C1041," ",""),CHAR(160),"")&amp;",",","&amp;SUBSTITUTE(SUBSTITUTE(_xlpm.ids," ",""),CHAR(160),"")&amp;","))))</f>
        <v>0</v>
      </c>
      <c r="I1041" s="18">
        <f>COUNTIFS('Golden Rulebook-CDErule level'!$E:$E,$C1041,'Golden Rulebook-CDErule level'!$L:$L,I$28,'Golden Rulebook-CDErule level'!$A:$A,$B1041,'Golden Rulebook-CDErule level'!$AA:$AA,"Active")</f>
        <v>0</v>
      </c>
      <c r="J1041" s="18">
        <f>COUNTIFS('Golden Rulebook-CDErule level'!$E:$E,$C1041,'Golden Rulebook-CDErule level'!$L:$L,J$28,'Golden Rulebook-CDErule level'!$A:$A,$B1041,'Golden Rulebook-CDErule level'!$AA:$AA,"Active")</f>
        <v>3</v>
      </c>
    </row>
    <row r="1042" spans="2:10" hidden="1">
      <c r="B1042" s="111" t="str">
        <f>_xlfn.XLOOKUP(C1042,'In-scope Attributes'!B:B,'In-scope Attributes'!H:H,"")</f>
        <v>Sprint 3</v>
      </c>
      <c r="C1042" s="135" t="s">
        <v>24398</v>
      </c>
      <c r="D1042" s="135" t="s">
        <v>24313</v>
      </c>
      <c r="E1042" s="135" t="s">
        <v>24366</v>
      </c>
      <c r="F1042" s="135" t="s">
        <v>24365</v>
      </c>
      <c r="G1042" s="18">
        <f>COUNTIFS('Golden Rulebook-CDErule level'!$E:$E,$C1042,'Golden Rulebook-CDErule level'!$L:$L,G$28,'Golden Rulebook-CDErule level'!$A:$A,$B1042,'Golden Rulebook-CDErule level'!$AA:$AA,"Active")</f>
        <v>1</v>
      </c>
      <c r="H1042" s="18" cm="1">
        <f t="array" ref="H1042">_xlfn.LET(_xlpm.ids,_xlfn._xlws.FILTER('Golden Rulebook-CDErule level'!$S$4:$S$4620,('Golden Rulebook-CDErule level'!$L$4:$L$4620=H$28)*('Golden Rulebook-CDErule level'!$A$4:$A$4620=$B1042)*('Golden Rulebook-CDErule level'!$AA$4:$AA$4620="Active"),""),SUM(--ISNUMBER(SEARCH(","&amp;SUBSTITUTE(SUBSTITUTE($C1042," ",""),CHAR(160),"")&amp;",",","&amp;SUBSTITUTE(SUBSTITUTE(_xlpm.ids," ",""),CHAR(160),"")&amp;","))))</f>
        <v>0</v>
      </c>
      <c r="I1042" s="18">
        <f>COUNTIFS('Golden Rulebook-CDErule level'!$E:$E,$C1042,'Golden Rulebook-CDErule level'!$L:$L,I$28,'Golden Rulebook-CDErule level'!$A:$A,$B1042,'Golden Rulebook-CDErule level'!$AA:$AA,"Active")</f>
        <v>0</v>
      </c>
      <c r="J1042" s="18">
        <f>COUNTIFS('Golden Rulebook-CDErule level'!$E:$E,$C1042,'Golden Rulebook-CDErule level'!$L:$L,J$28,'Golden Rulebook-CDErule level'!$A:$A,$B1042,'Golden Rulebook-CDErule level'!$AA:$AA,"Active")</f>
        <v>2</v>
      </c>
    </row>
    <row r="1043" spans="2:10" hidden="1">
      <c r="B1043" s="111" t="str">
        <f>_xlfn.XLOOKUP(C1043,'In-scope Attributes'!B:B,'In-scope Attributes'!H:H,"")</f>
        <v>Sprint 3</v>
      </c>
      <c r="C1043" s="135" t="s">
        <v>24422</v>
      </c>
      <c r="D1043" s="135" t="s">
        <v>24421</v>
      </c>
      <c r="E1043" s="135" t="s">
        <v>24366</v>
      </c>
      <c r="F1043" s="135" t="s">
        <v>24365</v>
      </c>
      <c r="G1043" s="18">
        <f>COUNTIFS('Golden Rulebook-CDErule level'!$E:$E,$C1043,'Golden Rulebook-CDErule level'!$L:$L,G$28,'Golden Rulebook-CDErule level'!$A:$A,$B1043,'Golden Rulebook-CDErule level'!$AA:$AA,"Active")</f>
        <v>1</v>
      </c>
      <c r="H1043" s="18" cm="1">
        <f t="array" ref="H1043">_xlfn.LET(_xlpm.ids,_xlfn._xlws.FILTER('Golden Rulebook-CDErule level'!$S$4:$S$4620,('Golden Rulebook-CDErule level'!$L$4:$L$4620=H$28)*('Golden Rulebook-CDErule level'!$A$4:$A$4620=$B1043)*('Golden Rulebook-CDErule level'!$AA$4:$AA$4620="Active"),""),SUM(--ISNUMBER(SEARCH(","&amp;SUBSTITUTE(SUBSTITUTE($C1043," ",""),CHAR(160),"")&amp;",",","&amp;SUBSTITUTE(SUBSTITUTE(_xlpm.ids," ",""),CHAR(160),"")&amp;","))))</f>
        <v>0</v>
      </c>
      <c r="I1043" s="18">
        <f>COUNTIFS('Golden Rulebook-CDErule level'!$E:$E,$C1043,'Golden Rulebook-CDErule level'!$L:$L,I$28,'Golden Rulebook-CDErule level'!$A:$A,$B1043,'Golden Rulebook-CDErule level'!$AA:$AA,"Active")</f>
        <v>0</v>
      </c>
      <c r="J1043" s="18">
        <f>COUNTIFS('Golden Rulebook-CDErule level'!$E:$E,$C1043,'Golden Rulebook-CDErule level'!$L:$L,J$28,'Golden Rulebook-CDErule level'!$A:$A,$B1043,'Golden Rulebook-CDErule level'!$AA:$AA,"Active")</f>
        <v>1</v>
      </c>
    </row>
    <row r="1044" spans="2:10" hidden="1">
      <c r="B1044" s="111" t="str">
        <f>_xlfn.XLOOKUP(C1044,'In-scope Attributes'!B:B,'In-scope Attributes'!H:H,"")</f>
        <v>Sprint 3</v>
      </c>
      <c r="C1044" s="135" t="s">
        <v>24439</v>
      </c>
      <c r="D1044" s="135" t="s">
        <v>17215</v>
      </c>
      <c r="E1044" s="135" t="s">
        <v>24438</v>
      </c>
      <c r="F1044" s="135" t="s">
        <v>17215</v>
      </c>
      <c r="G1044" s="18">
        <f>COUNTIFS('Golden Rulebook-CDErule level'!$E:$E,$C1044,'Golden Rulebook-CDErule level'!$L:$L,G$28,'Golden Rulebook-CDErule level'!$A:$A,$B1044,'Golden Rulebook-CDErule level'!$AA:$AA,"Active")</f>
        <v>1</v>
      </c>
      <c r="H1044" s="18" cm="1">
        <f t="array" ref="H1044">_xlfn.LET(_xlpm.ids,_xlfn._xlws.FILTER('Golden Rulebook-CDErule level'!$S$4:$S$4620,('Golden Rulebook-CDErule level'!$L$4:$L$4620=H$28)*('Golden Rulebook-CDErule level'!$A$4:$A$4620=$B1044)*('Golden Rulebook-CDErule level'!$AA$4:$AA$4620="Active"),""),SUM(--ISNUMBER(SEARCH(","&amp;SUBSTITUTE(SUBSTITUTE($C1044," ",""),CHAR(160),"")&amp;",",","&amp;SUBSTITUTE(SUBSTITUTE(_xlpm.ids," ",""),CHAR(160),"")&amp;","))))</f>
        <v>0</v>
      </c>
      <c r="I1044" s="18">
        <f>COUNTIFS('Golden Rulebook-CDErule level'!$E:$E,$C1044,'Golden Rulebook-CDErule level'!$L:$L,I$28,'Golden Rulebook-CDErule level'!$A:$A,$B1044,'Golden Rulebook-CDErule level'!$AA:$AA,"Active")</f>
        <v>0</v>
      </c>
      <c r="J1044" s="18">
        <f>COUNTIFS('Golden Rulebook-CDErule level'!$E:$E,$C1044,'Golden Rulebook-CDErule level'!$L:$L,J$28,'Golden Rulebook-CDErule level'!$A:$A,$B1044,'Golden Rulebook-CDErule level'!$AA:$AA,"Active")</f>
        <v>3</v>
      </c>
    </row>
    <row r="1045" spans="2:10" hidden="1">
      <c r="B1045" s="111" t="str">
        <f>_xlfn.XLOOKUP(C1045,'In-scope Attributes'!B:B,'In-scope Attributes'!H:H,"")</f>
        <v>Sprint 3</v>
      </c>
      <c r="C1045" s="135" t="s">
        <v>24471</v>
      </c>
      <c r="D1045" s="135" t="s">
        <v>24470</v>
      </c>
      <c r="E1045" s="135" t="s">
        <v>24469</v>
      </c>
      <c r="F1045" s="135" t="s">
        <v>24468</v>
      </c>
      <c r="G1045" s="18">
        <f>COUNTIFS('Golden Rulebook-CDErule level'!$E:$E,$C1045,'Golden Rulebook-CDErule level'!$L:$L,G$28,'Golden Rulebook-CDErule level'!$A:$A,$B1045,'Golden Rulebook-CDErule level'!$AA:$AA,"Active")</f>
        <v>1</v>
      </c>
      <c r="H1045" s="18" cm="1">
        <f t="array" ref="H1045">_xlfn.LET(_xlpm.ids,_xlfn._xlws.FILTER('Golden Rulebook-CDErule level'!$S$4:$S$4620,('Golden Rulebook-CDErule level'!$L$4:$L$4620=H$28)*('Golden Rulebook-CDErule level'!$A$4:$A$4620=$B1045)*('Golden Rulebook-CDErule level'!$AA$4:$AA$4620="Active"),""),SUM(--ISNUMBER(SEARCH(","&amp;SUBSTITUTE(SUBSTITUTE($C1045," ",""),CHAR(160),"")&amp;",",","&amp;SUBSTITUTE(SUBSTITUTE(_xlpm.ids," ",""),CHAR(160),"")&amp;","))))</f>
        <v>0</v>
      </c>
      <c r="I1045" s="18">
        <f>COUNTIFS('Golden Rulebook-CDErule level'!$E:$E,$C1045,'Golden Rulebook-CDErule level'!$L:$L,I$28,'Golden Rulebook-CDErule level'!$A:$A,$B1045,'Golden Rulebook-CDErule level'!$AA:$AA,"Active")</f>
        <v>0</v>
      </c>
      <c r="J1045" s="18">
        <f>COUNTIFS('Golden Rulebook-CDErule level'!$E:$E,$C1045,'Golden Rulebook-CDErule level'!$L:$L,J$28,'Golden Rulebook-CDErule level'!$A:$A,$B1045,'Golden Rulebook-CDErule level'!$AA:$AA,"Active")</f>
        <v>2</v>
      </c>
    </row>
    <row r="1046" spans="2:10" hidden="1">
      <c r="B1046" s="111" t="str">
        <f>_xlfn.XLOOKUP(C1046,'In-scope Attributes'!B:B,'In-scope Attributes'!H:H,"")</f>
        <v>Sprint 3</v>
      </c>
      <c r="C1046" s="135" t="s">
        <v>24496</v>
      </c>
      <c r="D1046" s="135" t="s">
        <v>24495</v>
      </c>
      <c r="E1046" s="135" t="s">
        <v>24469</v>
      </c>
      <c r="F1046" s="135" t="s">
        <v>24468</v>
      </c>
      <c r="G1046" s="18">
        <f>COUNTIFS('Golden Rulebook-CDErule level'!$E:$E,$C1046,'Golden Rulebook-CDErule level'!$L:$L,G$28,'Golden Rulebook-CDErule level'!$A:$A,$B1046,'Golden Rulebook-CDErule level'!$AA:$AA,"Active")</f>
        <v>1</v>
      </c>
      <c r="H1046" s="18" cm="1">
        <f t="array" ref="H1046">_xlfn.LET(_xlpm.ids,_xlfn._xlws.FILTER('Golden Rulebook-CDErule level'!$S$4:$S$4620,('Golden Rulebook-CDErule level'!$L$4:$L$4620=H$28)*('Golden Rulebook-CDErule level'!$A$4:$A$4620=$B1046)*('Golden Rulebook-CDErule level'!$AA$4:$AA$4620="Active"),""),SUM(--ISNUMBER(SEARCH(","&amp;SUBSTITUTE(SUBSTITUTE($C1046," ",""),CHAR(160),"")&amp;",",","&amp;SUBSTITUTE(SUBSTITUTE(_xlpm.ids," ",""),CHAR(160),"")&amp;","))))</f>
        <v>0</v>
      </c>
      <c r="I1046" s="18">
        <f>COUNTIFS('Golden Rulebook-CDErule level'!$E:$E,$C1046,'Golden Rulebook-CDErule level'!$L:$L,I$28,'Golden Rulebook-CDErule level'!$A:$A,$B1046,'Golden Rulebook-CDErule level'!$AA:$AA,"Active")</f>
        <v>0</v>
      </c>
      <c r="J1046" s="18">
        <f>COUNTIFS('Golden Rulebook-CDErule level'!$E:$E,$C1046,'Golden Rulebook-CDErule level'!$L:$L,J$28,'Golden Rulebook-CDErule level'!$A:$A,$B1046,'Golden Rulebook-CDErule level'!$AA:$AA,"Active")</f>
        <v>2</v>
      </c>
    </row>
    <row r="1047" spans="2:10" hidden="1">
      <c r="B1047" s="111" t="str">
        <f>_xlfn.XLOOKUP(C1047,'In-scope Attributes'!B:B,'In-scope Attributes'!H:H,"")</f>
        <v>Sprint 3</v>
      </c>
      <c r="C1047" s="135" t="s">
        <v>24521</v>
      </c>
      <c r="D1047" s="135" t="s">
        <v>24520</v>
      </c>
      <c r="E1047" s="135" t="s">
        <v>24469</v>
      </c>
      <c r="F1047" s="135" t="s">
        <v>24468</v>
      </c>
      <c r="G1047" s="18">
        <f>COUNTIFS('Golden Rulebook-CDErule level'!$E:$E,$C1047,'Golden Rulebook-CDErule level'!$L:$L,G$28,'Golden Rulebook-CDErule level'!$A:$A,$B1047,'Golden Rulebook-CDErule level'!$AA:$AA,"Active")</f>
        <v>1</v>
      </c>
      <c r="H1047" s="18" cm="1">
        <f t="array" ref="H1047">_xlfn.LET(_xlpm.ids,_xlfn._xlws.FILTER('Golden Rulebook-CDErule level'!$S$4:$S$4620,('Golden Rulebook-CDErule level'!$L$4:$L$4620=H$28)*('Golden Rulebook-CDErule level'!$A$4:$A$4620=$B1047)*('Golden Rulebook-CDErule level'!$AA$4:$AA$4620="Active"),""),SUM(--ISNUMBER(SEARCH(","&amp;SUBSTITUTE(SUBSTITUTE($C1047," ",""),CHAR(160),"")&amp;",",","&amp;SUBSTITUTE(SUBSTITUTE(_xlpm.ids," ",""),CHAR(160),"")&amp;","))))</f>
        <v>1</v>
      </c>
      <c r="I1047" s="18">
        <f>COUNTIFS('Golden Rulebook-CDErule level'!$E:$E,$C1047,'Golden Rulebook-CDErule level'!$L:$L,I$28,'Golden Rulebook-CDErule level'!$A:$A,$B1047,'Golden Rulebook-CDErule level'!$AA:$AA,"Active")</f>
        <v>0</v>
      </c>
      <c r="J1047" s="18">
        <f>COUNTIFS('Golden Rulebook-CDErule level'!$E:$E,$C1047,'Golden Rulebook-CDErule level'!$L:$L,J$28,'Golden Rulebook-CDErule level'!$A:$A,$B1047,'Golden Rulebook-CDErule level'!$AA:$AA,"Active")</f>
        <v>3</v>
      </c>
    </row>
    <row r="1048" spans="2:10" hidden="1">
      <c r="B1048" s="111" t="str">
        <f>_xlfn.XLOOKUP(C1048,'In-scope Attributes'!B:B,'In-scope Attributes'!H:H,"")</f>
        <v>Sprint 3</v>
      </c>
      <c r="C1048" s="135" t="s">
        <v>24554</v>
      </c>
      <c r="D1048" s="135" t="s">
        <v>24553</v>
      </c>
      <c r="E1048" s="135" t="s">
        <v>24469</v>
      </c>
      <c r="F1048" s="135" t="s">
        <v>24468</v>
      </c>
      <c r="G1048" s="18">
        <f>COUNTIFS('Golden Rulebook-CDErule level'!$E:$E,$C1048,'Golden Rulebook-CDErule level'!$L:$L,G$28,'Golden Rulebook-CDErule level'!$A:$A,$B1048,'Golden Rulebook-CDErule level'!$AA:$AA,"Active")</f>
        <v>1</v>
      </c>
      <c r="H1048" s="18" cm="1">
        <f t="array" ref="H1048">_xlfn.LET(_xlpm.ids,_xlfn._xlws.FILTER('Golden Rulebook-CDErule level'!$S$4:$S$4620,('Golden Rulebook-CDErule level'!$L$4:$L$4620=H$28)*('Golden Rulebook-CDErule level'!$A$4:$A$4620=$B1048)*('Golden Rulebook-CDErule level'!$AA$4:$AA$4620="Active"),""),SUM(--ISNUMBER(SEARCH(","&amp;SUBSTITUTE(SUBSTITUTE($C1048," ",""),CHAR(160),"")&amp;",",","&amp;SUBSTITUTE(SUBSTITUTE(_xlpm.ids," ",""),CHAR(160),"")&amp;","))))</f>
        <v>0</v>
      </c>
      <c r="I1048" s="18">
        <f>COUNTIFS('Golden Rulebook-CDErule level'!$E:$E,$C1048,'Golden Rulebook-CDErule level'!$L:$L,I$28,'Golden Rulebook-CDErule level'!$A:$A,$B1048,'Golden Rulebook-CDErule level'!$AA:$AA,"Active")</f>
        <v>0</v>
      </c>
      <c r="J1048" s="18">
        <f>COUNTIFS('Golden Rulebook-CDErule level'!$E:$E,$C1048,'Golden Rulebook-CDErule level'!$L:$L,J$28,'Golden Rulebook-CDErule level'!$A:$A,$B1048,'Golden Rulebook-CDErule level'!$AA:$AA,"Active")</f>
        <v>2</v>
      </c>
    </row>
    <row r="1049" spans="2:10" hidden="1">
      <c r="B1049" s="111" t="str">
        <f>_xlfn.XLOOKUP(C1049,'In-scope Attributes'!B:B,'In-scope Attributes'!H:H,"")</f>
        <v>Sprint 3</v>
      </c>
      <c r="C1049" s="135" t="s">
        <v>24580</v>
      </c>
      <c r="D1049" s="135" t="s">
        <v>24579</v>
      </c>
      <c r="E1049" s="135" t="s">
        <v>24469</v>
      </c>
      <c r="F1049" s="135" t="s">
        <v>24468</v>
      </c>
      <c r="G1049" s="18">
        <f>COUNTIFS('Golden Rulebook-CDErule level'!$E:$E,$C1049,'Golden Rulebook-CDErule level'!$L:$L,G$28,'Golden Rulebook-CDErule level'!$A:$A,$B1049,'Golden Rulebook-CDErule level'!$AA:$AA,"Active")</f>
        <v>1</v>
      </c>
      <c r="H1049" s="18" cm="1">
        <f t="array" ref="H1049">_xlfn.LET(_xlpm.ids,_xlfn._xlws.FILTER('Golden Rulebook-CDErule level'!$S$4:$S$4620,('Golden Rulebook-CDErule level'!$L$4:$L$4620=H$28)*('Golden Rulebook-CDErule level'!$A$4:$A$4620=$B1049)*('Golden Rulebook-CDErule level'!$AA$4:$AA$4620="Active"),""),SUM(--ISNUMBER(SEARCH(","&amp;SUBSTITUTE(SUBSTITUTE($C1049," ",""),CHAR(160),"")&amp;",",","&amp;SUBSTITUTE(SUBSTITUTE(_xlpm.ids," ",""),CHAR(160),"")&amp;","))))</f>
        <v>0</v>
      </c>
      <c r="I1049" s="18">
        <f>COUNTIFS('Golden Rulebook-CDErule level'!$E:$E,$C1049,'Golden Rulebook-CDErule level'!$L:$L,I$28,'Golden Rulebook-CDErule level'!$A:$A,$B1049,'Golden Rulebook-CDErule level'!$AA:$AA,"Active")</f>
        <v>0</v>
      </c>
      <c r="J1049" s="18">
        <f>COUNTIFS('Golden Rulebook-CDErule level'!$E:$E,$C1049,'Golden Rulebook-CDErule level'!$L:$L,J$28,'Golden Rulebook-CDErule level'!$A:$A,$B1049,'Golden Rulebook-CDErule level'!$AA:$AA,"Active")</f>
        <v>2</v>
      </c>
    </row>
    <row r="1050" spans="2:10" hidden="1">
      <c r="B1050" s="111" t="str">
        <f>_xlfn.XLOOKUP(C1050,'In-scope Attributes'!B:B,'In-scope Attributes'!H:H,"")</f>
        <v>Sprint 3</v>
      </c>
      <c r="C1050" s="135" t="s">
        <v>24605</v>
      </c>
      <c r="D1050" s="135" t="s">
        <v>24604</v>
      </c>
      <c r="E1050" s="135" t="s">
        <v>24469</v>
      </c>
      <c r="F1050" s="135" t="s">
        <v>24468</v>
      </c>
      <c r="G1050" s="18">
        <f>COUNTIFS('Golden Rulebook-CDErule level'!$E:$E,$C1050,'Golden Rulebook-CDErule level'!$L:$L,G$28,'Golden Rulebook-CDErule level'!$A:$A,$B1050,'Golden Rulebook-CDErule level'!$AA:$AA,"Active")</f>
        <v>1</v>
      </c>
      <c r="H1050" s="18" cm="1">
        <f t="array" ref="H1050">_xlfn.LET(_xlpm.ids,_xlfn._xlws.FILTER('Golden Rulebook-CDErule level'!$S$4:$S$4620,('Golden Rulebook-CDErule level'!$L$4:$L$4620=H$28)*('Golden Rulebook-CDErule level'!$A$4:$A$4620=$B1050)*('Golden Rulebook-CDErule level'!$AA$4:$AA$4620="Active"),""),SUM(--ISNUMBER(SEARCH(","&amp;SUBSTITUTE(SUBSTITUTE($C1050," ",""),CHAR(160),"")&amp;",",","&amp;SUBSTITUTE(SUBSTITUTE(_xlpm.ids," ",""),CHAR(160),"")&amp;","))))</f>
        <v>1</v>
      </c>
      <c r="I1050" s="18">
        <f>COUNTIFS('Golden Rulebook-CDErule level'!$E:$E,$C1050,'Golden Rulebook-CDErule level'!$L:$L,I$28,'Golden Rulebook-CDErule level'!$A:$A,$B1050,'Golden Rulebook-CDErule level'!$AA:$AA,"Active")</f>
        <v>0</v>
      </c>
      <c r="J1050" s="18">
        <f>COUNTIFS('Golden Rulebook-CDErule level'!$E:$E,$C1050,'Golden Rulebook-CDErule level'!$L:$L,J$28,'Golden Rulebook-CDErule level'!$A:$A,$B1050,'Golden Rulebook-CDErule level'!$AA:$AA,"Active")</f>
        <v>3</v>
      </c>
    </row>
    <row r="1051" spans="2:10" hidden="1">
      <c r="B1051" s="111" t="str">
        <f>_xlfn.XLOOKUP(C1051,'In-scope Attributes'!B:B,'In-scope Attributes'!H:H,"")</f>
        <v>Sprint 3</v>
      </c>
      <c r="C1051" s="135" t="s">
        <v>24639</v>
      </c>
      <c r="D1051" s="135" t="s">
        <v>24638</v>
      </c>
      <c r="E1051" s="135" t="s">
        <v>24469</v>
      </c>
      <c r="F1051" s="135" t="s">
        <v>24468</v>
      </c>
      <c r="G1051" s="18">
        <f>COUNTIFS('Golden Rulebook-CDErule level'!$E:$E,$C1051,'Golden Rulebook-CDErule level'!$L:$L,G$28,'Golden Rulebook-CDErule level'!$A:$A,$B1051,'Golden Rulebook-CDErule level'!$AA:$AA,"Active")</f>
        <v>1</v>
      </c>
      <c r="H1051" s="18" cm="1">
        <f t="array" ref="H1051">_xlfn.LET(_xlpm.ids,_xlfn._xlws.FILTER('Golden Rulebook-CDErule level'!$S$4:$S$4620,('Golden Rulebook-CDErule level'!$L$4:$L$4620=H$28)*('Golden Rulebook-CDErule level'!$A$4:$A$4620=$B1051)*('Golden Rulebook-CDErule level'!$AA$4:$AA$4620="Active"),""),SUM(--ISNUMBER(SEARCH(","&amp;SUBSTITUTE(SUBSTITUTE($C1051," ",""),CHAR(160),"")&amp;",",","&amp;SUBSTITUTE(SUBSTITUTE(_xlpm.ids," ",""),CHAR(160),"")&amp;","))))</f>
        <v>1</v>
      </c>
      <c r="I1051" s="18">
        <f>COUNTIFS('Golden Rulebook-CDErule level'!$E:$E,$C1051,'Golden Rulebook-CDErule level'!$L:$L,I$28,'Golden Rulebook-CDErule level'!$A:$A,$B1051,'Golden Rulebook-CDErule level'!$AA:$AA,"Active")</f>
        <v>0</v>
      </c>
      <c r="J1051" s="18">
        <f>COUNTIFS('Golden Rulebook-CDErule level'!$E:$E,$C1051,'Golden Rulebook-CDErule level'!$L:$L,J$28,'Golden Rulebook-CDErule level'!$A:$A,$B1051,'Golden Rulebook-CDErule level'!$AA:$AA,"Active")</f>
        <v>2</v>
      </c>
    </row>
    <row r="1052" spans="2:10" hidden="1">
      <c r="B1052" s="111" t="str">
        <f>_xlfn.XLOOKUP(C1052,'In-scope Attributes'!B:B,'In-scope Attributes'!H:H,"")</f>
        <v>Sprint 3</v>
      </c>
      <c r="C1052" s="135" t="s">
        <v>24664</v>
      </c>
      <c r="D1052" s="135" t="s">
        <v>24663</v>
      </c>
      <c r="E1052" s="135" t="s">
        <v>24469</v>
      </c>
      <c r="F1052" s="135" t="s">
        <v>24468</v>
      </c>
      <c r="G1052" s="18">
        <f>COUNTIFS('Golden Rulebook-CDErule level'!$E:$E,$C1052,'Golden Rulebook-CDErule level'!$L:$L,G$28,'Golden Rulebook-CDErule level'!$A:$A,$B1052,'Golden Rulebook-CDErule level'!$AA:$AA,"Active")</f>
        <v>1</v>
      </c>
      <c r="H1052" s="18" cm="1">
        <f t="array" ref="H1052">_xlfn.LET(_xlpm.ids,_xlfn._xlws.FILTER('Golden Rulebook-CDErule level'!$S$4:$S$4620,('Golden Rulebook-CDErule level'!$L$4:$L$4620=H$28)*('Golden Rulebook-CDErule level'!$A$4:$A$4620=$B1052)*('Golden Rulebook-CDErule level'!$AA$4:$AA$4620="Active"),""),SUM(--ISNUMBER(SEARCH(","&amp;SUBSTITUTE(SUBSTITUTE($C1052," ",""),CHAR(160),"")&amp;",",","&amp;SUBSTITUTE(SUBSTITUTE(_xlpm.ids," ",""),CHAR(160),"")&amp;","))))</f>
        <v>0</v>
      </c>
      <c r="I1052" s="18">
        <f>COUNTIFS('Golden Rulebook-CDErule level'!$E:$E,$C1052,'Golden Rulebook-CDErule level'!$L:$L,I$28,'Golden Rulebook-CDErule level'!$A:$A,$B1052,'Golden Rulebook-CDErule level'!$AA:$AA,"Active")</f>
        <v>0</v>
      </c>
      <c r="J1052" s="18">
        <f>COUNTIFS('Golden Rulebook-CDErule level'!$E:$E,$C1052,'Golden Rulebook-CDErule level'!$L:$L,J$28,'Golden Rulebook-CDErule level'!$A:$A,$B1052,'Golden Rulebook-CDErule level'!$AA:$AA,"Active")</f>
        <v>3</v>
      </c>
    </row>
    <row r="1053" spans="2:10" hidden="1">
      <c r="B1053" s="111" t="str">
        <f>_xlfn.XLOOKUP(C1053,'In-scope Attributes'!B:B,'In-scope Attributes'!H:H,"")</f>
        <v>Sprint 3</v>
      </c>
      <c r="C1053" s="135" t="s">
        <v>24696</v>
      </c>
      <c r="D1053" s="135" t="s">
        <v>23053</v>
      </c>
      <c r="E1053" s="135" t="s">
        <v>24469</v>
      </c>
      <c r="F1053" s="135" t="s">
        <v>24468</v>
      </c>
      <c r="G1053" s="18">
        <f>COUNTIFS('Golden Rulebook-CDErule level'!$E:$E,$C1053,'Golden Rulebook-CDErule level'!$L:$L,G$28,'Golden Rulebook-CDErule level'!$A:$A,$B1053,'Golden Rulebook-CDErule level'!$AA:$AA,"Active")</f>
        <v>1</v>
      </c>
      <c r="H1053" s="18" cm="1">
        <f t="array" ref="H1053">_xlfn.LET(_xlpm.ids,_xlfn._xlws.FILTER('Golden Rulebook-CDErule level'!$S$4:$S$4620,('Golden Rulebook-CDErule level'!$L$4:$L$4620=H$28)*('Golden Rulebook-CDErule level'!$A$4:$A$4620=$B1053)*('Golden Rulebook-CDErule level'!$AA$4:$AA$4620="Active"),""),SUM(--ISNUMBER(SEARCH(","&amp;SUBSTITUTE(SUBSTITUTE($C1053," ",""),CHAR(160),"")&amp;",",","&amp;SUBSTITUTE(SUBSTITUTE(_xlpm.ids," ",""),CHAR(160),"")&amp;","))))</f>
        <v>1</v>
      </c>
      <c r="I1053" s="18">
        <f>COUNTIFS('Golden Rulebook-CDErule level'!$E:$E,$C1053,'Golden Rulebook-CDErule level'!$L:$L,I$28,'Golden Rulebook-CDErule level'!$A:$A,$B1053,'Golden Rulebook-CDErule level'!$AA:$AA,"Active")</f>
        <v>0</v>
      </c>
      <c r="J1053" s="18">
        <f>COUNTIFS('Golden Rulebook-CDErule level'!$E:$E,$C1053,'Golden Rulebook-CDErule level'!$L:$L,J$28,'Golden Rulebook-CDErule level'!$A:$A,$B1053,'Golden Rulebook-CDErule level'!$AA:$AA,"Active")</f>
        <v>2</v>
      </c>
    </row>
    <row r="1054" spans="2:10" hidden="1">
      <c r="B1054" s="111" t="str">
        <f>_xlfn.XLOOKUP(C1054,'In-scope Attributes'!B:B,'In-scope Attributes'!H:H,"")</f>
        <v>Sprint 3</v>
      </c>
      <c r="C1054" s="135" t="s">
        <v>24719</v>
      </c>
      <c r="D1054" s="135" t="s">
        <v>24718</v>
      </c>
      <c r="E1054" s="135" t="s">
        <v>24469</v>
      </c>
      <c r="F1054" s="135" t="s">
        <v>24468</v>
      </c>
      <c r="G1054" s="18">
        <f>COUNTIFS('Golden Rulebook-CDErule level'!$E:$E,$C1054,'Golden Rulebook-CDErule level'!$L:$L,G$28,'Golden Rulebook-CDErule level'!$A:$A,$B1054,'Golden Rulebook-CDErule level'!$AA:$AA,"Active")</f>
        <v>1</v>
      </c>
      <c r="H1054" s="18" cm="1">
        <f t="array" ref="H1054">_xlfn.LET(_xlpm.ids,_xlfn._xlws.FILTER('Golden Rulebook-CDErule level'!$S$4:$S$4620,('Golden Rulebook-CDErule level'!$L$4:$L$4620=H$28)*('Golden Rulebook-CDErule level'!$A$4:$A$4620=$B1054)*('Golden Rulebook-CDErule level'!$AA$4:$AA$4620="Active"),""),SUM(--ISNUMBER(SEARCH(","&amp;SUBSTITUTE(SUBSTITUTE($C1054," ",""),CHAR(160),"")&amp;",",","&amp;SUBSTITUTE(SUBSTITUTE(_xlpm.ids," ",""),CHAR(160),"")&amp;","))))</f>
        <v>0</v>
      </c>
      <c r="I1054" s="18">
        <f>COUNTIFS('Golden Rulebook-CDErule level'!$E:$E,$C1054,'Golden Rulebook-CDErule level'!$L:$L,I$28,'Golden Rulebook-CDErule level'!$A:$A,$B1054,'Golden Rulebook-CDErule level'!$AA:$AA,"Active")</f>
        <v>0</v>
      </c>
      <c r="J1054" s="18">
        <f>COUNTIFS('Golden Rulebook-CDErule level'!$E:$E,$C1054,'Golden Rulebook-CDErule level'!$L:$L,J$28,'Golden Rulebook-CDErule level'!$A:$A,$B1054,'Golden Rulebook-CDErule level'!$AA:$AA,"Active")</f>
        <v>2</v>
      </c>
    </row>
    <row r="1055" spans="2:10" hidden="1">
      <c r="B1055" s="111" t="str">
        <f>_xlfn.XLOOKUP(C1055,'In-scope Attributes'!B:B,'In-scope Attributes'!H:H,"")</f>
        <v>Sprint 3</v>
      </c>
      <c r="C1055" s="135" t="s">
        <v>24743</v>
      </c>
      <c r="D1055" s="135" t="s">
        <v>19356</v>
      </c>
      <c r="E1055" s="135" t="s">
        <v>24469</v>
      </c>
      <c r="F1055" s="135" t="s">
        <v>24468</v>
      </c>
      <c r="G1055" s="18">
        <f>COUNTIFS('Golden Rulebook-CDErule level'!$E:$E,$C1055,'Golden Rulebook-CDErule level'!$L:$L,G$28,'Golden Rulebook-CDErule level'!$A:$A,$B1055,'Golden Rulebook-CDErule level'!$AA:$AA,"Active")</f>
        <v>1</v>
      </c>
      <c r="H1055" s="18" cm="1">
        <f t="array" ref="H1055">_xlfn.LET(_xlpm.ids,_xlfn._xlws.FILTER('Golden Rulebook-CDErule level'!$S$4:$S$4620,('Golden Rulebook-CDErule level'!$L$4:$L$4620=H$28)*('Golden Rulebook-CDErule level'!$A$4:$A$4620=$B1055)*('Golden Rulebook-CDErule level'!$AA$4:$AA$4620="Active"),""),SUM(--ISNUMBER(SEARCH(","&amp;SUBSTITUTE(SUBSTITUTE($C1055," ",""),CHAR(160),"")&amp;",",","&amp;SUBSTITUTE(SUBSTITUTE(_xlpm.ids," ",""),CHAR(160),"")&amp;","))))</f>
        <v>2</v>
      </c>
      <c r="I1055" s="18">
        <f>COUNTIFS('Golden Rulebook-CDErule level'!$E:$E,$C1055,'Golden Rulebook-CDErule level'!$L:$L,I$28,'Golden Rulebook-CDErule level'!$A:$A,$B1055,'Golden Rulebook-CDErule level'!$AA:$AA,"Active")</f>
        <v>0</v>
      </c>
      <c r="J1055" s="18">
        <f>COUNTIFS('Golden Rulebook-CDErule level'!$E:$E,$C1055,'Golden Rulebook-CDErule level'!$L:$L,J$28,'Golden Rulebook-CDErule level'!$A:$A,$B1055,'Golden Rulebook-CDErule level'!$AA:$AA,"Active")</f>
        <v>3</v>
      </c>
    </row>
    <row r="1056" spans="2:10" hidden="1">
      <c r="B1056" s="111" t="str">
        <f>_xlfn.XLOOKUP(C1056,'In-scope Attributes'!B:B,'In-scope Attributes'!H:H,"")</f>
        <v>Sprint 3</v>
      </c>
      <c r="C1056" s="135" t="s">
        <v>24775</v>
      </c>
      <c r="D1056" s="135" t="s">
        <v>24774</v>
      </c>
      <c r="E1056" s="135" t="s">
        <v>24469</v>
      </c>
      <c r="F1056" s="135" t="s">
        <v>24468</v>
      </c>
      <c r="G1056" s="18">
        <f>COUNTIFS('Golden Rulebook-CDErule level'!$E:$E,$C1056,'Golden Rulebook-CDErule level'!$L:$L,G$28,'Golden Rulebook-CDErule level'!$A:$A,$B1056,'Golden Rulebook-CDErule level'!$AA:$AA,"Active")</f>
        <v>1</v>
      </c>
      <c r="H1056" s="18" cm="1">
        <f t="array" ref="H1056">_xlfn.LET(_xlpm.ids,_xlfn._xlws.FILTER('Golden Rulebook-CDErule level'!$S$4:$S$4620,('Golden Rulebook-CDErule level'!$L$4:$L$4620=H$28)*('Golden Rulebook-CDErule level'!$A$4:$A$4620=$B1056)*('Golden Rulebook-CDErule level'!$AA$4:$AA$4620="Active"),""),SUM(--ISNUMBER(SEARCH(","&amp;SUBSTITUTE(SUBSTITUTE($C1056," ",""),CHAR(160),"")&amp;",",","&amp;SUBSTITUTE(SUBSTITUTE(_xlpm.ids," ",""),CHAR(160),"")&amp;","))))</f>
        <v>0</v>
      </c>
      <c r="I1056" s="18">
        <f>COUNTIFS('Golden Rulebook-CDErule level'!$E:$E,$C1056,'Golden Rulebook-CDErule level'!$L:$L,I$28,'Golden Rulebook-CDErule level'!$A:$A,$B1056,'Golden Rulebook-CDErule level'!$AA:$AA,"Active")</f>
        <v>0</v>
      </c>
      <c r="J1056" s="18">
        <f>COUNTIFS('Golden Rulebook-CDErule level'!$E:$E,$C1056,'Golden Rulebook-CDErule level'!$L:$L,J$28,'Golden Rulebook-CDErule level'!$A:$A,$B1056,'Golden Rulebook-CDErule level'!$AA:$AA,"Active")</f>
        <v>2</v>
      </c>
    </row>
    <row r="1057" spans="2:10" hidden="1">
      <c r="B1057" s="111" t="str">
        <f>_xlfn.XLOOKUP(C1057,'In-scope Attributes'!B:B,'In-scope Attributes'!H:H,"")</f>
        <v>Sprint 3</v>
      </c>
      <c r="C1057" s="135" t="s">
        <v>24800</v>
      </c>
      <c r="D1057" s="135" t="s">
        <v>23027</v>
      </c>
      <c r="E1057" s="135" t="s">
        <v>24469</v>
      </c>
      <c r="F1057" s="135" t="s">
        <v>24468</v>
      </c>
      <c r="G1057" s="18">
        <f>COUNTIFS('Golden Rulebook-CDErule level'!$E:$E,$C1057,'Golden Rulebook-CDErule level'!$L:$L,G$28,'Golden Rulebook-CDErule level'!$A:$A,$B1057,'Golden Rulebook-CDErule level'!$AA:$AA,"Active")</f>
        <v>1</v>
      </c>
      <c r="H1057" s="18" cm="1">
        <f t="array" ref="H1057">_xlfn.LET(_xlpm.ids,_xlfn._xlws.FILTER('Golden Rulebook-CDErule level'!$S$4:$S$4620,('Golden Rulebook-CDErule level'!$L$4:$L$4620=H$28)*('Golden Rulebook-CDErule level'!$A$4:$A$4620=$B1057)*('Golden Rulebook-CDErule level'!$AA$4:$AA$4620="Active"),""),SUM(--ISNUMBER(SEARCH(","&amp;SUBSTITUTE(SUBSTITUTE($C1057," ",""),CHAR(160),"")&amp;",",","&amp;SUBSTITUTE(SUBSTITUTE(_xlpm.ids," ",""),CHAR(160),"")&amp;","))))</f>
        <v>1</v>
      </c>
      <c r="I1057" s="18">
        <f>COUNTIFS('Golden Rulebook-CDErule level'!$E:$E,$C1057,'Golden Rulebook-CDErule level'!$L:$L,I$28,'Golden Rulebook-CDErule level'!$A:$A,$B1057,'Golden Rulebook-CDErule level'!$AA:$AA,"Active")</f>
        <v>0</v>
      </c>
      <c r="J1057" s="18">
        <f>COUNTIFS('Golden Rulebook-CDErule level'!$E:$E,$C1057,'Golden Rulebook-CDErule level'!$L:$L,J$28,'Golden Rulebook-CDErule level'!$A:$A,$B1057,'Golden Rulebook-CDErule level'!$AA:$AA,"Active")</f>
        <v>4</v>
      </c>
    </row>
    <row r="1058" spans="2:10" hidden="1">
      <c r="B1058" s="111" t="str">
        <f>_xlfn.XLOOKUP(C1058,'In-scope Attributes'!B:B,'In-scope Attributes'!H:H,"")</f>
        <v>Sprint 3</v>
      </c>
      <c r="C1058" s="135" t="s">
        <v>24839</v>
      </c>
      <c r="D1058" s="135" t="s">
        <v>19263</v>
      </c>
      <c r="E1058" s="135" t="s">
        <v>24469</v>
      </c>
      <c r="F1058" s="135" t="s">
        <v>24468</v>
      </c>
      <c r="G1058" s="18">
        <f>COUNTIFS('Golden Rulebook-CDErule level'!$E:$E,$C1058,'Golden Rulebook-CDErule level'!$L:$L,G$28,'Golden Rulebook-CDErule level'!$A:$A,$B1058,'Golden Rulebook-CDErule level'!$AA:$AA,"Active")</f>
        <v>1</v>
      </c>
      <c r="H1058" s="18" cm="1">
        <f t="array" ref="H1058">_xlfn.LET(_xlpm.ids,_xlfn._xlws.FILTER('Golden Rulebook-CDErule level'!$S$4:$S$4620,('Golden Rulebook-CDErule level'!$L$4:$L$4620=H$28)*('Golden Rulebook-CDErule level'!$A$4:$A$4620=$B1058)*('Golden Rulebook-CDErule level'!$AA$4:$AA$4620="Active"),""),SUM(--ISNUMBER(SEARCH(","&amp;SUBSTITUTE(SUBSTITUTE($C1058," ",""),CHAR(160),"")&amp;",",","&amp;SUBSTITUTE(SUBSTITUTE(_xlpm.ids," ",""),CHAR(160),"")&amp;","))))</f>
        <v>2</v>
      </c>
      <c r="I1058" s="18">
        <f>COUNTIFS('Golden Rulebook-CDErule level'!$E:$E,$C1058,'Golden Rulebook-CDErule level'!$L:$L,I$28,'Golden Rulebook-CDErule level'!$A:$A,$B1058,'Golden Rulebook-CDErule level'!$AA:$AA,"Active")</f>
        <v>0</v>
      </c>
      <c r="J1058" s="18">
        <f>COUNTIFS('Golden Rulebook-CDErule level'!$E:$E,$C1058,'Golden Rulebook-CDErule level'!$L:$L,J$28,'Golden Rulebook-CDErule level'!$A:$A,$B1058,'Golden Rulebook-CDErule level'!$AA:$AA,"Active")</f>
        <v>2</v>
      </c>
    </row>
    <row r="1059" spans="2:10" hidden="1">
      <c r="B1059" s="111" t="str">
        <f>_xlfn.XLOOKUP(C1059,'In-scope Attributes'!B:B,'In-scope Attributes'!H:H,"")</f>
        <v>Sprint 3</v>
      </c>
      <c r="C1059" s="135" t="s">
        <v>24863</v>
      </c>
      <c r="D1059" s="135" t="s">
        <v>24862</v>
      </c>
      <c r="E1059" s="135" t="s">
        <v>24469</v>
      </c>
      <c r="F1059" s="135" t="s">
        <v>24468</v>
      </c>
      <c r="G1059" s="18">
        <f>COUNTIFS('Golden Rulebook-CDErule level'!$E:$E,$C1059,'Golden Rulebook-CDErule level'!$L:$L,G$28,'Golden Rulebook-CDErule level'!$A:$A,$B1059,'Golden Rulebook-CDErule level'!$AA:$AA,"Active")</f>
        <v>1</v>
      </c>
      <c r="H1059" s="18" cm="1">
        <f t="array" ref="H1059">_xlfn.LET(_xlpm.ids,_xlfn._xlws.FILTER('Golden Rulebook-CDErule level'!$S$4:$S$4620,('Golden Rulebook-CDErule level'!$L$4:$L$4620=H$28)*('Golden Rulebook-CDErule level'!$A$4:$A$4620=$B1059)*('Golden Rulebook-CDErule level'!$AA$4:$AA$4620="Active"),""),SUM(--ISNUMBER(SEARCH(","&amp;SUBSTITUTE(SUBSTITUTE($C1059," ",""),CHAR(160),"")&amp;",",","&amp;SUBSTITUTE(SUBSTITUTE(_xlpm.ids," ",""),CHAR(160),"")&amp;","))))</f>
        <v>0</v>
      </c>
      <c r="I1059" s="18">
        <f>COUNTIFS('Golden Rulebook-CDErule level'!$E:$E,$C1059,'Golden Rulebook-CDErule level'!$L:$L,I$28,'Golden Rulebook-CDErule level'!$A:$A,$B1059,'Golden Rulebook-CDErule level'!$AA:$AA,"Active")</f>
        <v>0</v>
      </c>
      <c r="J1059" s="18">
        <f>COUNTIFS('Golden Rulebook-CDErule level'!$E:$E,$C1059,'Golden Rulebook-CDErule level'!$L:$L,J$28,'Golden Rulebook-CDErule level'!$A:$A,$B1059,'Golden Rulebook-CDErule level'!$AA:$AA,"Active")</f>
        <v>2</v>
      </c>
    </row>
    <row r="1060" spans="2:10" hidden="1">
      <c r="B1060" s="111" t="str">
        <f>_xlfn.XLOOKUP(C1060,'In-scope Attributes'!B:B,'In-scope Attributes'!H:H,"")</f>
        <v>Sprint 3</v>
      </c>
      <c r="C1060" s="135" t="s">
        <v>24888</v>
      </c>
      <c r="D1060" s="135" t="s">
        <v>24887</v>
      </c>
      <c r="E1060" s="135" t="s">
        <v>24469</v>
      </c>
      <c r="F1060" s="135" t="s">
        <v>24468</v>
      </c>
      <c r="G1060" s="18">
        <f>COUNTIFS('Golden Rulebook-CDErule level'!$E:$E,$C1060,'Golden Rulebook-CDErule level'!$L:$L,G$28,'Golden Rulebook-CDErule level'!$A:$A,$B1060,'Golden Rulebook-CDErule level'!$AA:$AA,"Active")</f>
        <v>1</v>
      </c>
      <c r="H1060" s="18" cm="1">
        <f t="array" ref="H1060">_xlfn.LET(_xlpm.ids,_xlfn._xlws.FILTER('Golden Rulebook-CDErule level'!$S$4:$S$4620,('Golden Rulebook-CDErule level'!$L$4:$L$4620=H$28)*('Golden Rulebook-CDErule level'!$A$4:$A$4620=$B1060)*('Golden Rulebook-CDErule level'!$AA$4:$AA$4620="Active"),""),SUM(--ISNUMBER(SEARCH(","&amp;SUBSTITUTE(SUBSTITUTE($C1060," ",""),CHAR(160),"")&amp;",",","&amp;SUBSTITUTE(SUBSTITUTE(_xlpm.ids," ",""),CHAR(160),"")&amp;","))))</f>
        <v>0</v>
      </c>
      <c r="I1060" s="18">
        <f>COUNTIFS('Golden Rulebook-CDErule level'!$E:$E,$C1060,'Golden Rulebook-CDErule level'!$L:$L,I$28,'Golden Rulebook-CDErule level'!$A:$A,$B1060,'Golden Rulebook-CDErule level'!$AA:$AA,"Active")</f>
        <v>0</v>
      </c>
      <c r="J1060" s="18">
        <f>COUNTIFS('Golden Rulebook-CDErule level'!$E:$E,$C1060,'Golden Rulebook-CDErule level'!$L:$L,J$28,'Golden Rulebook-CDErule level'!$A:$A,$B1060,'Golden Rulebook-CDErule level'!$AA:$AA,"Active")</f>
        <v>1</v>
      </c>
    </row>
    <row r="1061" spans="2:10" hidden="1">
      <c r="B1061" s="111" t="str">
        <f>_xlfn.XLOOKUP(C1061,'In-scope Attributes'!B:B,'In-scope Attributes'!H:H,"")</f>
        <v>Sprint 3</v>
      </c>
      <c r="C1061" s="135" t="s">
        <v>24906</v>
      </c>
      <c r="D1061" s="135" t="s">
        <v>24905</v>
      </c>
      <c r="E1061" s="135" t="s">
        <v>24469</v>
      </c>
      <c r="F1061" s="135" t="s">
        <v>24468</v>
      </c>
      <c r="G1061" s="18">
        <f>COUNTIFS('Golden Rulebook-CDErule level'!$E:$E,$C1061,'Golden Rulebook-CDErule level'!$L:$L,G$28,'Golden Rulebook-CDErule level'!$A:$A,$B1061,'Golden Rulebook-CDErule level'!$AA:$AA,"Active")</f>
        <v>1</v>
      </c>
      <c r="H1061" s="18" cm="1">
        <f t="array" ref="H1061">_xlfn.LET(_xlpm.ids,_xlfn._xlws.FILTER('Golden Rulebook-CDErule level'!$S$4:$S$4620,('Golden Rulebook-CDErule level'!$L$4:$L$4620=H$28)*('Golden Rulebook-CDErule level'!$A$4:$A$4620=$B1061)*('Golden Rulebook-CDErule level'!$AA$4:$AA$4620="Active"),""),SUM(--ISNUMBER(SEARCH(","&amp;SUBSTITUTE(SUBSTITUTE($C1061," ",""),CHAR(160),"")&amp;",",","&amp;SUBSTITUTE(SUBSTITUTE(_xlpm.ids," ",""),CHAR(160),"")&amp;","))))</f>
        <v>0</v>
      </c>
      <c r="I1061" s="18">
        <f>COUNTIFS('Golden Rulebook-CDErule level'!$E:$E,$C1061,'Golden Rulebook-CDErule level'!$L:$L,I$28,'Golden Rulebook-CDErule level'!$A:$A,$B1061,'Golden Rulebook-CDErule level'!$AA:$AA,"Active")</f>
        <v>0</v>
      </c>
      <c r="J1061" s="18">
        <f>COUNTIFS('Golden Rulebook-CDErule level'!$E:$E,$C1061,'Golden Rulebook-CDErule level'!$L:$L,J$28,'Golden Rulebook-CDErule level'!$A:$A,$B1061,'Golden Rulebook-CDErule level'!$AA:$AA,"Active")</f>
        <v>3</v>
      </c>
    </row>
    <row r="1062" spans="2:10" hidden="1">
      <c r="B1062" s="111" t="str">
        <f>_xlfn.XLOOKUP(C1062,'In-scope Attributes'!B:B,'In-scope Attributes'!H:H,"")</f>
        <v>Sprint 3</v>
      </c>
      <c r="C1062" s="135" t="s">
        <v>24939</v>
      </c>
      <c r="D1062" s="135" t="s">
        <v>24938</v>
      </c>
      <c r="E1062" s="135" t="s">
        <v>24469</v>
      </c>
      <c r="F1062" s="135" t="s">
        <v>24468</v>
      </c>
      <c r="G1062" s="18">
        <f>COUNTIFS('Golden Rulebook-CDErule level'!$E:$E,$C1062,'Golden Rulebook-CDErule level'!$L:$L,G$28,'Golden Rulebook-CDErule level'!$A:$A,$B1062,'Golden Rulebook-CDErule level'!$AA:$AA,"Active")</f>
        <v>1</v>
      </c>
      <c r="H1062" s="18" cm="1">
        <f t="array" ref="H1062">_xlfn.LET(_xlpm.ids,_xlfn._xlws.FILTER('Golden Rulebook-CDErule level'!$S$4:$S$4620,('Golden Rulebook-CDErule level'!$L$4:$L$4620=H$28)*('Golden Rulebook-CDErule level'!$A$4:$A$4620=$B1062)*('Golden Rulebook-CDErule level'!$AA$4:$AA$4620="Active"),""),SUM(--ISNUMBER(SEARCH(","&amp;SUBSTITUTE(SUBSTITUTE($C1062," ",""),CHAR(160),"")&amp;",",","&amp;SUBSTITUTE(SUBSTITUTE(_xlpm.ids," ",""),CHAR(160),"")&amp;","))))</f>
        <v>0</v>
      </c>
      <c r="I1062" s="18">
        <f>COUNTIFS('Golden Rulebook-CDErule level'!$E:$E,$C1062,'Golden Rulebook-CDErule level'!$L:$L,I$28,'Golden Rulebook-CDErule level'!$A:$A,$B1062,'Golden Rulebook-CDErule level'!$AA:$AA,"Active")</f>
        <v>0</v>
      </c>
      <c r="J1062" s="18">
        <f>COUNTIFS('Golden Rulebook-CDErule level'!$E:$E,$C1062,'Golden Rulebook-CDErule level'!$L:$L,J$28,'Golden Rulebook-CDErule level'!$A:$A,$B1062,'Golden Rulebook-CDErule level'!$AA:$AA,"Active")</f>
        <v>2</v>
      </c>
    </row>
    <row r="1063" spans="2:10" hidden="1">
      <c r="B1063" s="111" t="str">
        <f>_xlfn.XLOOKUP(C1063,'In-scope Attributes'!B:B,'In-scope Attributes'!H:H,"")</f>
        <v>Sprint 3</v>
      </c>
      <c r="C1063" s="135" t="s">
        <v>24967</v>
      </c>
      <c r="D1063" s="135" t="s">
        <v>24966</v>
      </c>
      <c r="E1063" s="135" t="s">
        <v>24965</v>
      </c>
      <c r="F1063" s="135" t="s">
        <v>24964</v>
      </c>
      <c r="G1063" s="18">
        <f>COUNTIFS('Golden Rulebook-CDErule level'!$E:$E,$C1063,'Golden Rulebook-CDErule level'!$L:$L,G$28,'Golden Rulebook-CDErule level'!$A:$A,$B1063,'Golden Rulebook-CDErule level'!$AA:$AA,"Active")</f>
        <v>1</v>
      </c>
      <c r="H1063" s="18" cm="1">
        <f t="array" ref="H1063">_xlfn.LET(_xlpm.ids,_xlfn._xlws.FILTER('Golden Rulebook-CDErule level'!$S$4:$S$4620,('Golden Rulebook-CDErule level'!$L$4:$L$4620=H$28)*('Golden Rulebook-CDErule level'!$A$4:$A$4620=$B1063)*('Golden Rulebook-CDErule level'!$AA$4:$AA$4620="Active"),""),SUM(--ISNUMBER(SEARCH(","&amp;SUBSTITUTE(SUBSTITUTE($C1063," ",""),CHAR(160),"")&amp;",",","&amp;SUBSTITUTE(SUBSTITUTE(_xlpm.ids," ",""),CHAR(160),"")&amp;","))))</f>
        <v>1</v>
      </c>
      <c r="I1063" s="18">
        <f>COUNTIFS('Golden Rulebook-CDErule level'!$E:$E,$C1063,'Golden Rulebook-CDErule level'!$L:$L,I$28,'Golden Rulebook-CDErule level'!$A:$A,$B1063,'Golden Rulebook-CDErule level'!$AA:$AA,"Active")</f>
        <v>0</v>
      </c>
      <c r="J1063" s="18">
        <f>COUNTIFS('Golden Rulebook-CDErule level'!$E:$E,$C1063,'Golden Rulebook-CDErule level'!$L:$L,J$28,'Golden Rulebook-CDErule level'!$A:$A,$B1063,'Golden Rulebook-CDErule level'!$AA:$AA,"Active")</f>
        <v>3</v>
      </c>
    </row>
    <row r="1064" spans="2:10" hidden="1">
      <c r="B1064" s="111" t="str">
        <f>_xlfn.XLOOKUP(C1064,'In-scope Attributes'!B:B,'In-scope Attributes'!H:H,"")</f>
        <v>Sprint 3</v>
      </c>
      <c r="C1064" s="135" t="s">
        <v>25000</v>
      </c>
      <c r="D1064" s="135" t="s">
        <v>24999</v>
      </c>
      <c r="E1064" s="135" t="s">
        <v>24965</v>
      </c>
      <c r="F1064" s="135" t="s">
        <v>24964</v>
      </c>
      <c r="G1064" s="18">
        <f>COUNTIFS('Golden Rulebook-CDErule level'!$E:$E,$C1064,'Golden Rulebook-CDErule level'!$L:$L,G$28,'Golden Rulebook-CDErule level'!$A:$A,$B1064,'Golden Rulebook-CDErule level'!$AA:$AA,"Active")</f>
        <v>1</v>
      </c>
      <c r="H1064" s="18" cm="1">
        <f t="array" ref="H1064">_xlfn.LET(_xlpm.ids,_xlfn._xlws.FILTER('Golden Rulebook-CDErule level'!$S$4:$S$4620,('Golden Rulebook-CDErule level'!$L$4:$L$4620=H$28)*('Golden Rulebook-CDErule level'!$A$4:$A$4620=$B1064)*('Golden Rulebook-CDErule level'!$AA$4:$AA$4620="Active"),""),SUM(--ISNUMBER(SEARCH(","&amp;SUBSTITUTE(SUBSTITUTE($C1064," ",""),CHAR(160),"")&amp;",",","&amp;SUBSTITUTE(SUBSTITUTE(_xlpm.ids," ",""),CHAR(160),"")&amp;","))))</f>
        <v>1</v>
      </c>
      <c r="I1064" s="18">
        <f>COUNTIFS('Golden Rulebook-CDErule level'!$E:$E,$C1064,'Golden Rulebook-CDErule level'!$L:$L,I$28,'Golden Rulebook-CDErule level'!$A:$A,$B1064,'Golden Rulebook-CDErule level'!$AA:$AA,"Active")</f>
        <v>0</v>
      </c>
      <c r="J1064" s="18">
        <f>COUNTIFS('Golden Rulebook-CDErule level'!$E:$E,$C1064,'Golden Rulebook-CDErule level'!$L:$L,J$28,'Golden Rulebook-CDErule level'!$A:$A,$B1064,'Golden Rulebook-CDErule level'!$AA:$AA,"Active")</f>
        <v>2</v>
      </c>
    </row>
    <row r="1065" spans="2:10" hidden="1">
      <c r="B1065" s="111" t="str">
        <f>_xlfn.XLOOKUP(C1065,'In-scope Attributes'!B:B,'In-scope Attributes'!H:H,"")</f>
        <v>Sprint 3</v>
      </c>
      <c r="C1065" s="135" t="s">
        <v>25025</v>
      </c>
      <c r="D1065" s="135" t="s">
        <v>25024</v>
      </c>
      <c r="E1065" s="135" t="s">
        <v>24965</v>
      </c>
      <c r="F1065" s="135" t="s">
        <v>24964</v>
      </c>
      <c r="G1065" s="18">
        <f>COUNTIFS('Golden Rulebook-CDErule level'!$E:$E,$C1065,'Golden Rulebook-CDErule level'!$L:$L,G$28,'Golden Rulebook-CDErule level'!$A:$A,$B1065,'Golden Rulebook-CDErule level'!$AA:$AA,"Active")</f>
        <v>1</v>
      </c>
      <c r="H1065" s="18" cm="1">
        <f t="array" ref="H1065">_xlfn.LET(_xlpm.ids,_xlfn._xlws.FILTER('Golden Rulebook-CDErule level'!$S$4:$S$4620,('Golden Rulebook-CDErule level'!$L$4:$L$4620=H$28)*('Golden Rulebook-CDErule level'!$A$4:$A$4620=$B1065)*('Golden Rulebook-CDErule level'!$AA$4:$AA$4620="Active"),""),SUM(--ISNUMBER(SEARCH(","&amp;SUBSTITUTE(SUBSTITUTE($C1065," ",""),CHAR(160),"")&amp;",",","&amp;SUBSTITUTE(SUBSTITUTE(_xlpm.ids," ",""),CHAR(160),"")&amp;","))))</f>
        <v>1</v>
      </c>
      <c r="I1065" s="18">
        <f>COUNTIFS('Golden Rulebook-CDErule level'!$E:$E,$C1065,'Golden Rulebook-CDErule level'!$L:$L,I$28,'Golden Rulebook-CDErule level'!$A:$A,$B1065,'Golden Rulebook-CDErule level'!$AA:$AA,"Active")</f>
        <v>0</v>
      </c>
      <c r="J1065" s="18">
        <f>COUNTIFS('Golden Rulebook-CDErule level'!$E:$E,$C1065,'Golden Rulebook-CDErule level'!$L:$L,J$28,'Golden Rulebook-CDErule level'!$A:$A,$B1065,'Golden Rulebook-CDErule level'!$AA:$AA,"Active")</f>
        <v>3</v>
      </c>
    </row>
    <row r="1066" spans="2:10" hidden="1">
      <c r="B1066" s="111" t="str">
        <f>_xlfn.XLOOKUP(C1066,'In-scope Attributes'!B:B,'In-scope Attributes'!H:H,"")</f>
        <v>Sprint 3</v>
      </c>
      <c r="C1066" s="135" t="s">
        <v>25058</v>
      </c>
      <c r="D1066" s="135" t="s">
        <v>25057</v>
      </c>
      <c r="E1066" s="135" t="s">
        <v>24965</v>
      </c>
      <c r="F1066" s="135" t="s">
        <v>24964</v>
      </c>
      <c r="G1066" s="18">
        <f>COUNTIFS('Golden Rulebook-CDErule level'!$E:$E,$C1066,'Golden Rulebook-CDErule level'!$L:$L,G$28,'Golden Rulebook-CDErule level'!$A:$A,$B1066,'Golden Rulebook-CDErule level'!$AA:$AA,"Active")</f>
        <v>1</v>
      </c>
      <c r="H1066" s="18" cm="1">
        <f t="array" ref="H1066">_xlfn.LET(_xlpm.ids,_xlfn._xlws.FILTER('Golden Rulebook-CDErule level'!$S$4:$S$4620,('Golden Rulebook-CDErule level'!$L$4:$L$4620=H$28)*('Golden Rulebook-CDErule level'!$A$4:$A$4620=$B1066)*('Golden Rulebook-CDErule level'!$AA$4:$AA$4620="Active"),""),SUM(--ISNUMBER(SEARCH(","&amp;SUBSTITUTE(SUBSTITUTE($C1066," ",""),CHAR(160),"")&amp;",",","&amp;SUBSTITUTE(SUBSTITUTE(_xlpm.ids," ",""),CHAR(160),"")&amp;","))))</f>
        <v>1</v>
      </c>
      <c r="I1066" s="18">
        <f>COUNTIFS('Golden Rulebook-CDErule level'!$E:$E,$C1066,'Golden Rulebook-CDErule level'!$L:$L,I$28,'Golden Rulebook-CDErule level'!$A:$A,$B1066,'Golden Rulebook-CDErule level'!$AA:$AA,"Active")</f>
        <v>0</v>
      </c>
      <c r="J1066" s="18">
        <f>COUNTIFS('Golden Rulebook-CDErule level'!$E:$E,$C1066,'Golden Rulebook-CDErule level'!$L:$L,J$28,'Golden Rulebook-CDErule level'!$A:$A,$B1066,'Golden Rulebook-CDErule level'!$AA:$AA,"Active")</f>
        <v>2</v>
      </c>
    </row>
    <row r="1067" spans="2:10" hidden="1">
      <c r="B1067" s="111" t="str">
        <f>_xlfn.XLOOKUP(C1067,'In-scope Attributes'!B:B,'In-scope Attributes'!H:H,"")</f>
        <v>Sprint 3</v>
      </c>
      <c r="C1067" s="135" t="s">
        <v>25084</v>
      </c>
      <c r="D1067" s="135" t="s">
        <v>25083</v>
      </c>
      <c r="E1067" s="135" t="s">
        <v>24965</v>
      </c>
      <c r="F1067" s="135" t="s">
        <v>24964</v>
      </c>
      <c r="G1067" s="18">
        <f>COUNTIFS('Golden Rulebook-CDErule level'!$E:$E,$C1067,'Golden Rulebook-CDErule level'!$L:$L,G$28,'Golden Rulebook-CDErule level'!$A:$A,$B1067,'Golden Rulebook-CDErule level'!$AA:$AA,"Active")</f>
        <v>1</v>
      </c>
      <c r="H1067" s="18" cm="1">
        <f t="array" ref="H1067">_xlfn.LET(_xlpm.ids,_xlfn._xlws.FILTER('Golden Rulebook-CDErule level'!$S$4:$S$4620,('Golden Rulebook-CDErule level'!$L$4:$L$4620=H$28)*('Golden Rulebook-CDErule level'!$A$4:$A$4620=$B1067)*('Golden Rulebook-CDErule level'!$AA$4:$AA$4620="Active"),""),SUM(--ISNUMBER(SEARCH(","&amp;SUBSTITUTE(SUBSTITUTE($C1067," ",""),CHAR(160),"")&amp;",",","&amp;SUBSTITUTE(SUBSTITUTE(_xlpm.ids," ",""),CHAR(160),"")&amp;","))))</f>
        <v>1</v>
      </c>
      <c r="I1067" s="18">
        <f>COUNTIFS('Golden Rulebook-CDErule level'!$E:$E,$C1067,'Golden Rulebook-CDErule level'!$L:$L,I$28,'Golden Rulebook-CDErule level'!$A:$A,$B1067,'Golden Rulebook-CDErule level'!$AA:$AA,"Active")</f>
        <v>0</v>
      </c>
      <c r="J1067" s="18">
        <f>COUNTIFS('Golden Rulebook-CDErule level'!$E:$E,$C1067,'Golden Rulebook-CDErule level'!$L:$L,J$28,'Golden Rulebook-CDErule level'!$A:$A,$B1067,'Golden Rulebook-CDErule level'!$AA:$AA,"Active")</f>
        <v>2</v>
      </c>
    </row>
    <row r="1068" spans="2:10" hidden="1">
      <c r="B1068" s="111" t="str">
        <f>_xlfn.XLOOKUP(C1068,'In-scope Attributes'!B:B,'In-scope Attributes'!H:H,"")</f>
        <v>Sprint 3</v>
      </c>
      <c r="C1068" s="135" t="s">
        <v>25109</v>
      </c>
      <c r="D1068" s="135" t="s">
        <v>25108</v>
      </c>
      <c r="E1068" s="135" t="s">
        <v>24965</v>
      </c>
      <c r="F1068" s="135" t="s">
        <v>24964</v>
      </c>
      <c r="G1068" s="18">
        <f>COUNTIFS('Golden Rulebook-CDErule level'!$E:$E,$C1068,'Golden Rulebook-CDErule level'!$L:$L,G$28,'Golden Rulebook-CDErule level'!$A:$A,$B1068,'Golden Rulebook-CDErule level'!$AA:$AA,"Active")</f>
        <v>1</v>
      </c>
      <c r="H1068" s="18" cm="1">
        <f t="array" ref="H1068">_xlfn.LET(_xlpm.ids,_xlfn._xlws.FILTER('Golden Rulebook-CDErule level'!$S$4:$S$4620,('Golden Rulebook-CDErule level'!$L$4:$L$4620=H$28)*('Golden Rulebook-CDErule level'!$A$4:$A$4620=$B1068)*('Golden Rulebook-CDErule level'!$AA$4:$AA$4620="Active"),""),SUM(--ISNUMBER(SEARCH(","&amp;SUBSTITUTE(SUBSTITUTE($C1068," ",""),CHAR(160),"")&amp;",",","&amp;SUBSTITUTE(SUBSTITUTE(_xlpm.ids," ",""),CHAR(160),"")&amp;","))))</f>
        <v>1</v>
      </c>
      <c r="I1068" s="18">
        <f>COUNTIFS('Golden Rulebook-CDErule level'!$E:$E,$C1068,'Golden Rulebook-CDErule level'!$L:$L,I$28,'Golden Rulebook-CDErule level'!$A:$A,$B1068,'Golden Rulebook-CDErule level'!$AA:$AA,"Active")</f>
        <v>0</v>
      </c>
      <c r="J1068" s="18">
        <f>COUNTIFS('Golden Rulebook-CDErule level'!$E:$E,$C1068,'Golden Rulebook-CDErule level'!$L:$L,J$28,'Golden Rulebook-CDErule level'!$A:$A,$B1068,'Golden Rulebook-CDErule level'!$AA:$AA,"Active")</f>
        <v>3</v>
      </c>
    </row>
    <row r="1069" spans="2:10" hidden="1">
      <c r="B1069" s="111" t="str">
        <f>_xlfn.XLOOKUP(C1069,'In-scope Attributes'!B:B,'In-scope Attributes'!H:H,"")</f>
        <v>Sprint 3</v>
      </c>
      <c r="C1069" s="135" t="s">
        <v>25143</v>
      </c>
      <c r="D1069" s="135" t="s">
        <v>25142</v>
      </c>
      <c r="E1069" s="135" t="s">
        <v>24965</v>
      </c>
      <c r="F1069" s="135" t="s">
        <v>24964</v>
      </c>
      <c r="G1069" s="18">
        <f>COUNTIFS('Golden Rulebook-CDErule level'!$E:$E,$C1069,'Golden Rulebook-CDErule level'!$L:$L,G$28,'Golden Rulebook-CDErule level'!$A:$A,$B1069,'Golden Rulebook-CDErule level'!$AA:$AA,"Active")</f>
        <v>1</v>
      </c>
      <c r="H1069" s="18" cm="1">
        <f t="array" ref="H1069">_xlfn.LET(_xlpm.ids,_xlfn._xlws.FILTER('Golden Rulebook-CDErule level'!$S$4:$S$4620,('Golden Rulebook-CDErule level'!$L$4:$L$4620=H$28)*('Golden Rulebook-CDErule level'!$A$4:$A$4620=$B1069)*('Golden Rulebook-CDErule level'!$AA$4:$AA$4620="Active"),""),SUM(--ISNUMBER(SEARCH(","&amp;SUBSTITUTE(SUBSTITUTE($C1069," ",""),CHAR(160),"")&amp;",",","&amp;SUBSTITUTE(SUBSTITUTE(_xlpm.ids," ",""),CHAR(160),"")&amp;","))))</f>
        <v>1</v>
      </c>
      <c r="I1069" s="18">
        <f>COUNTIFS('Golden Rulebook-CDErule level'!$E:$E,$C1069,'Golden Rulebook-CDErule level'!$L:$L,I$28,'Golden Rulebook-CDErule level'!$A:$A,$B1069,'Golden Rulebook-CDErule level'!$AA:$AA,"Active")</f>
        <v>0</v>
      </c>
      <c r="J1069" s="18">
        <f>COUNTIFS('Golden Rulebook-CDErule level'!$E:$E,$C1069,'Golden Rulebook-CDErule level'!$L:$L,J$28,'Golden Rulebook-CDErule level'!$A:$A,$B1069,'Golden Rulebook-CDErule level'!$AA:$AA,"Active")</f>
        <v>3</v>
      </c>
    </row>
    <row r="1070" spans="2:10" hidden="1">
      <c r="B1070" s="111" t="str">
        <f>_xlfn.XLOOKUP(C1070,'In-scope Attributes'!B:B,'In-scope Attributes'!H:H,"")</f>
        <v>Sprint 3</v>
      </c>
      <c r="C1070" s="135" t="s">
        <v>25176</v>
      </c>
      <c r="D1070" s="135" t="s">
        <v>25175</v>
      </c>
      <c r="E1070" s="135" t="s">
        <v>24965</v>
      </c>
      <c r="F1070" s="135" t="s">
        <v>24964</v>
      </c>
      <c r="G1070" s="18">
        <f>COUNTIFS('Golden Rulebook-CDErule level'!$E:$E,$C1070,'Golden Rulebook-CDErule level'!$L:$L,G$28,'Golden Rulebook-CDErule level'!$A:$A,$B1070,'Golden Rulebook-CDErule level'!$AA:$AA,"Active")</f>
        <v>1</v>
      </c>
      <c r="H1070" s="18" cm="1">
        <f t="array" ref="H1070">_xlfn.LET(_xlpm.ids,_xlfn._xlws.FILTER('Golden Rulebook-CDErule level'!$S$4:$S$4620,('Golden Rulebook-CDErule level'!$L$4:$L$4620=H$28)*('Golden Rulebook-CDErule level'!$A$4:$A$4620=$B1070)*('Golden Rulebook-CDErule level'!$AA$4:$AA$4620="Active"),""),SUM(--ISNUMBER(SEARCH(","&amp;SUBSTITUTE(SUBSTITUTE($C1070," ",""),CHAR(160),"")&amp;",",","&amp;SUBSTITUTE(SUBSTITUTE(_xlpm.ids," ",""),CHAR(160),"")&amp;","))))</f>
        <v>0</v>
      </c>
      <c r="I1070" s="18">
        <f>COUNTIFS('Golden Rulebook-CDErule level'!$E:$E,$C1070,'Golden Rulebook-CDErule level'!$L:$L,I$28,'Golden Rulebook-CDErule level'!$A:$A,$B1070,'Golden Rulebook-CDErule level'!$AA:$AA,"Active")</f>
        <v>0</v>
      </c>
      <c r="J1070" s="18">
        <f>COUNTIFS('Golden Rulebook-CDErule level'!$E:$E,$C1070,'Golden Rulebook-CDErule level'!$L:$L,J$28,'Golden Rulebook-CDErule level'!$A:$A,$B1070,'Golden Rulebook-CDErule level'!$AA:$AA,"Active")</f>
        <v>2</v>
      </c>
    </row>
    <row r="1071" spans="2:10" hidden="1">
      <c r="B1071" s="111" t="str">
        <f>_xlfn.XLOOKUP(C1071,'In-scope Attributes'!B:B,'In-scope Attributes'!H:H,"")</f>
        <v>Sprint 3</v>
      </c>
      <c r="C1071" s="135" t="s">
        <v>25201</v>
      </c>
      <c r="D1071" s="135" t="s">
        <v>25200</v>
      </c>
      <c r="E1071" s="135" t="s">
        <v>24965</v>
      </c>
      <c r="F1071" s="135" t="s">
        <v>24964</v>
      </c>
      <c r="G1071" s="18">
        <f>COUNTIFS('Golden Rulebook-CDErule level'!$E:$E,$C1071,'Golden Rulebook-CDErule level'!$L:$L,G$28,'Golden Rulebook-CDErule level'!$A:$A,$B1071,'Golden Rulebook-CDErule level'!$AA:$AA,"Active")</f>
        <v>1</v>
      </c>
      <c r="H1071" s="18" cm="1">
        <f t="array" ref="H1071">_xlfn.LET(_xlpm.ids,_xlfn._xlws.FILTER('Golden Rulebook-CDErule level'!$S$4:$S$4620,('Golden Rulebook-CDErule level'!$L$4:$L$4620=H$28)*('Golden Rulebook-CDErule level'!$A$4:$A$4620=$B1071)*('Golden Rulebook-CDErule level'!$AA$4:$AA$4620="Active"),""),SUM(--ISNUMBER(SEARCH(","&amp;SUBSTITUTE(SUBSTITUTE($C1071," ",""),CHAR(160),"")&amp;",",","&amp;SUBSTITUTE(SUBSTITUTE(_xlpm.ids," ",""),CHAR(160),"")&amp;","))))</f>
        <v>1</v>
      </c>
      <c r="I1071" s="18">
        <f>COUNTIFS('Golden Rulebook-CDErule level'!$E:$E,$C1071,'Golden Rulebook-CDErule level'!$L:$L,I$28,'Golden Rulebook-CDErule level'!$A:$A,$B1071,'Golden Rulebook-CDErule level'!$AA:$AA,"Active")</f>
        <v>0</v>
      </c>
      <c r="J1071" s="18">
        <f>COUNTIFS('Golden Rulebook-CDErule level'!$E:$E,$C1071,'Golden Rulebook-CDErule level'!$L:$L,J$28,'Golden Rulebook-CDErule level'!$A:$A,$B1071,'Golden Rulebook-CDErule level'!$AA:$AA,"Active")</f>
        <v>2</v>
      </c>
    </row>
    <row r="1072" spans="2:10" hidden="1">
      <c r="B1072" s="111" t="str">
        <f>_xlfn.XLOOKUP(C1072,'In-scope Attributes'!B:B,'In-scope Attributes'!H:H,"")</f>
        <v>Sprint 3</v>
      </c>
      <c r="C1072" s="135" t="s">
        <v>25225</v>
      </c>
      <c r="D1072" s="135" t="s">
        <v>25224</v>
      </c>
      <c r="E1072" s="135" t="s">
        <v>24965</v>
      </c>
      <c r="F1072" s="135" t="s">
        <v>24964</v>
      </c>
      <c r="G1072" s="18">
        <f>COUNTIFS('Golden Rulebook-CDErule level'!$E:$E,$C1072,'Golden Rulebook-CDErule level'!$L:$L,G$28,'Golden Rulebook-CDErule level'!$A:$A,$B1072,'Golden Rulebook-CDErule level'!$AA:$AA,"Active")</f>
        <v>1</v>
      </c>
      <c r="H1072" s="18" cm="1">
        <f t="array" ref="H1072">_xlfn.LET(_xlpm.ids,_xlfn._xlws.FILTER('Golden Rulebook-CDErule level'!$S$4:$S$4620,('Golden Rulebook-CDErule level'!$L$4:$L$4620=H$28)*('Golden Rulebook-CDErule level'!$A$4:$A$4620=$B1072)*('Golden Rulebook-CDErule level'!$AA$4:$AA$4620="Active"),""),SUM(--ISNUMBER(SEARCH(","&amp;SUBSTITUTE(SUBSTITUTE($C1072," ",""),CHAR(160),"")&amp;",",","&amp;SUBSTITUTE(SUBSTITUTE(_xlpm.ids," ",""),CHAR(160),"")&amp;","))))</f>
        <v>0</v>
      </c>
      <c r="I1072" s="18">
        <f>COUNTIFS('Golden Rulebook-CDErule level'!$E:$E,$C1072,'Golden Rulebook-CDErule level'!$L:$L,I$28,'Golden Rulebook-CDErule level'!$A:$A,$B1072,'Golden Rulebook-CDErule level'!$AA:$AA,"Active")</f>
        <v>0</v>
      </c>
      <c r="J1072" s="18">
        <f>COUNTIFS('Golden Rulebook-CDErule level'!$E:$E,$C1072,'Golden Rulebook-CDErule level'!$L:$L,J$28,'Golden Rulebook-CDErule level'!$A:$A,$B1072,'Golden Rulebook-CDErule level'!$AA:$AA,"Active")</f>
        <v>2</v>
      </c>
    </row>
    <row r="1073" spans="2:10" hidden="1">
      <c r="B1073" s="111" t="str">
        <f>_xlfn.XLOOKUP(C1073,'In-scope Attributes'!B:B,'In-scope Attributes'!H:H,"")</f>
        <v>Sprint 3</v>
      </c>
      <c r="C1073" s="135" t="s">
        <v>25251</v>
      </c>
      <c r="D1073" s="135" t="s">
        <v>25250</v>
      </c>
      <c r="E1073" s="135" t="s">
        <v>24965</v>
      </c>
      <c r="F1073" s="135" t="s">
        <v>24964</v>
      </c>
      <c r="G1073" s="18">
        <f>COUNTIFS('Golden Rulebook-CDErule level'!$E:$E,$C1073,'Golden Rulebook-CDErule level'!$L:$L,G$28,'Golden Rulebook-CDErule level'!$A:$A,$B1073,'Golden Rulebook-CDErule level'!$AA:$AA,"Active")</f>
        <v>1</v>
      </c>
      <c r="H1073" s="18" cm="1">
        <f t="array" ref="H1073">_xlfn.LET(_xlpm.ids,_xlfn._xlws.FILTER('Golden Rulebook-CDErule level'!$S$4:$S$4620,('Golden Rulebook-CDErule level'!$L$4:$L$4620=H$28)*('Golden Rulebook-CDErule level'!$A$4:$A$4620=$B1073)*('Golden Rulebook-CDErule level'!$AA$4:$AA$4620="Active"),""),SUM(--ISNUMBER(SEARCH(","&amp;SUBSTITUTE(SUBSTITUTE($C1073," ",""),CHAR(160),"")&amp;",",","&amp;SUBSTITUTE(SUBSTITUTE(_xlpm.ids," ",""),CHAR(160),"")&amp;","))))</f>
        <v>0</v>
      </c>
      <c r="I1073" s="18">
        <f>COUNTIFS('Golden Rulebook-CDErule level'!$E:$E,$C1073,'Golden Rulebook-CDErule level'!$L:$L,I$28,'Golden Rulebook-CDErule level'!$A:$A,$B1073,'Golden Rulebook-CDErule level'!$AA:$AA,"Active")</f>
        <v>0</v>
      </c>
      <c r="J1073" s="18">
        <f>COUNTIFS('Golden Rulebook-CDErule level'!$E:$E,$C1073,'Golden Rulebook-CDErule level'!$L:$L,J$28,'Golden Rulebook-CDErule level'!$A:$A,$B1073,'Golden Rulebook-CDErule level'!$AA:$AA,"Active")</f>
        <v>2</v>
      </c>
    </row>
    <row r="1074" spans="2:10" hidden="1">
      <c r="B1074" s="111" t="str">
        <f>_xlfn.XLOOKUP(C1074,'In-scope Attributes'!B:B,'In-scope Attributes'!H:H,"")</f>
        <v>Sprint 3</v>
      </c>
      <c r="C1074" s="135" t="s">
        <v>25276</v>
      </c>
      <c r="D1074" s="135" t="s">
        <v>25275</v>
      </c>
      <c r="E1074" s="135" t="s">
        <v>24965</v>
      </c>
      <c r="F1074" s="135" t="s">
        <v>24964</v>
      </c>
      <c r="G1074" s="18">
        <f>COUNTIFS('Golden Rulebook-CDErule level'!$E:$E,$C1074,'Golden Rulebook-CDErule level'!$L:$L,G$28,'Golden Rulebook-CDErule level'!$A:$A,$B1074,'Golden Rulebook-CDErule level'!$AA:$AA,"Active")</f>
        <v>1</v>
      </c>
      <c r="H1074" s="18" cm="1">
        <f t="array" ref="H1074">_xlfn.LET(_xlpm.ids,_xlfn._xlws.FILTER('Golden Rulebook-CDErule level'!$S$4:$S$4620,('Golden Rulebook-CDErule level'!$L$4:$L$4620=H$28)*('Golden Rulebook-CDErule level'!$A$4:$A$4620=$B1074)*('Golden Rulebook-CDErule level'!$AA$4:$AA$4620="Active"),""),SUM(--ISNUMBER(SEARCH(","&amp;SUBSTITUTE(SUBSTITUTE($C1074," ",""),CHAR(160),"")&amp;",",","&amp;SUBSTITUTE(SUBSTITUTE(_xlpm.ids," ",""),CHAR(160),"")&amp;","))))</f>
        <v>1</v>
      </c>
      <c r="I1074" s="18">
        <f>COUNTIFS('Golden Rulebook-CDErule level'!$E:$E,$C1074,'Golden Rulebook-CDErule level'!$L:$L,I$28,'Golden Rulebook-CDErule level'!$A:$A,$B1074,'Golden Rulebook-CDErule level'!$AA:$AA,"Active")</f>
        <v>0</v>
      </c>
      <c r="J1074" s="18">
        <f>COUNTIFS('Golden Rulebook-CDErule level'!$E:$E,$C1074,'Golden Rulebook-CDErule level'!$L:$L,J$28,'Golden Rulebook-CDErule level'!$A:$A,$B1074,'Golden Rulebook-CDErule level'!$AA:$AA,"Active")</f>
        <v>3</v>
      </c>
    </row>
    <row r="1075" spans="2:10" hidden="1">
      <c r="B1075" s="111" t="str">
        <f>_xlfn.XLOOKUP(C1075,'In-scope Attributes'!B:B,'In-scope Attributes'!H:H,"")</f>
        <v>Sprint 3</v>
      </c>
      <c r="C1075" s="135" t="s">
        <v>25307</v>
      </c>
      <c r="D1075" s="135" t="s">
        <v>25306</v>
      </c>
      <c r="E1075" s="135" t="s">
        <v>24965</v>
      </c>
      <c r="F1075" s="135" t="s">
        <v>24964</v>
      </c>
      <c r="G1075" s="18">
        <f>COUNTIFS('Golden Rulebook-CDErule level'!$E:$E,$C1075,'Golden Rulebook-CDErule level'!$L:$L,G$28,'Golden Rulebook-CDErule level'!$A:$A,$B1075,'Golden Rulebook-CDErule level'!$AA:$AA,"Active")</f>
        <v>1</v>
      </c>
      <c r="H1075" s="18" cm="1">
        <f t="array" ref="H1075">_xlfn.LET(_xlpm.ids,_xlfn._xlws.FILTER('Golden Rulebook-CDErule level'!$S$4:$S$4620,('Golden Rulebook-CDErule level'!$L$4:$L$4620=H$28)*('Golden Rulebook-CDErule level'!$A$4:$A$4620=$B1075)*('Golden Rulebook-CDErule level'!$AA$4:$AA$4620="Active"),""),SUM(--ISNUMBER(SEARCH(","&amp;SUBSTITUTE(SUBSTITUTE($C1075," ",""),CHAR(160),"")&amp;",",","&amp;SUBSTITUTE(SUBSTITUTE(_xlpm.ids," ",""),CHAR(160),"")&amp;","))))</f>
        <v>1</v>
      </c>
      <c r="I1075" s="18">
        <f>COUNTIFS('Golden Rulebook-CDErule level'!$E:$E,$C1075,'Golden Rulebook-CDErule level'!$L:$L,I$28,'Golden Rulebook-CDErule level'!$A:$A,$B1075,'Golden Rulebook-CDErule level'!$AA:$AA,"Active")</f>
        <v>0</v>
      </c>
      <c r="J1075" s="18">
        <f>COUNTIFS('Golden Rulebook-CDErule level'!$E:$E,$C1075,'Golden Rulebook-CDErule level'!$L:$L,J$28,'Golden Rulebook-CDErule level'!$A:$A,$B1075,'Golden Rulebook-CDErule level'!$AA:$AA,"Active")</f>
        <v>2</v>
      </c>
    </row>
    <row r="1076" spans="2:10" hidden="1">
      <c r="B1076" s="111" t="str">
        <f>_xlfn.XLOOKUP(C1076,'In-scope Attributes'!B:B,'In-scope Attributes'!H:H,"")</f>
        <v>Sprint 3</v>
      </c>
      <c r="C1076" s="135" t="s">
        <v>25332</v>
      </c>
      <c r="D1076" s="135" t="s">
        <v>19994</v>
      </c>
      <c r="E1076" s="135" t="s">
        <v>25331</v>
      </c>
      <c r="F1076" s="135" t="s">
        <v>25330</v>
      </c>
      <c r="G1076" s="18">
        <f>COUNTIFS('Golden Rulebook-CDErule level'!$E:$E,$C1076,'Golden Rulebook-CDErule level'!$L:$L,G$28,'Golden Rulebook-CDErule level'!$A:$A,$B1076,'Golden Rulebook-CDErule level'!$AA:$AA,"Active")</f>
        <v>1</v>
      </c>
      <c r="H1076" s="18" cm="1">
        <f t="array" ref="H1076">_xlfn.LET(_xlpm.ids,_xlfn._xlws.FILTER('Golden Rulebook-CDErule level'!$S$4:$S$4620,('Golden Rulebook-CDErule level'!$L$4:$L$4620=H$28)*('Golden Rulebook-CDErule level'!$A$4:$A$4620=$B1076)*('Golden Rulebook-CDErule level'!$AA$4:$AA$4620="Active"),""),SUM(--ISNUMBER(SEARCH(","&amp;SUBSTITUTE(SUBSTITUTE($C1076," ",""),CHAR(160),"")&amp;",",","&amp;SUBSTITUTE(SUBSTITUTE(_xlpm.ids," ",""),CHAR(160),"")&amp;","))))</f>
        <v>0</v>
      </c>
      <c r="I1076" s="18">
        <f>COUNTIFS('Golden Rulebook-CDErule level'!$E:$E,$C1076,'Golden Rulebook-CDErule level'!$L:$L,I$28,'Golden Rulebook-CDErule level'!$A:$A,$B1076,'Golden Rulebook-CDErule level'!$AA:$AA,"Active")</f>
        <v>0</v>
      </c>
      <c r="J1076" s="18">
        <f>COUNTIFS('Golden Rulebook-CDErule level'!$E:$E,$C1076,'Golden Rulebook-CDErule level'!$L:$L,J$28,'Golden Rulebook-CDErule level'!$A:$A,$B1076,'Golden Rulebook-CDErule level'!$AA:$AA,"Active")</f>
        <v>3</v>
      </c>
    </row>
    <row r="1077" spans="2:10" hidden="1">
      <c r="B1077" s="111" t="str">
        <f>_xlfn.XLOOKUP(C1077,'In-scope Attributes'!B:B,'In-scope Attributes'!H:H,"")</f>
        <v>Sprint 3</v>
      </c>
      <c r="C1077" s="135" t="s">
        <v>25361</v>
      </c>
      <c r="D1077" s="135" t="s">
        <v>17956</v>
      </c>
      <c r="E1077" s="135" t="s">
        <v>25331</v>
      </c>
      <c r="F1077" s="135" t="s">
        <v>25330</v>
      </c>
      <c r="G1077" s="18">
        <f>COUNTIFS('Golden Rulebook-CDErule level'!$E:$E,$C1077,'Golden Rulebook-CDErule level'!$L:$L,G$28,'Golden Rulebook-CDErule level'!$A:$A,$B1077,'Golden Rulebook-CDErule level'!$AA:$AA,"Active")</f>
        <v>1</v>
      </c>
      <c r="H1077" s="18" cm="1">
        <f t="array" ref="H1077">_xlfn.LET(_xlpm.ids,_xlfn._xlws.FILTER('Golden Rulebook-CDErule level'!$S$4:$S$4620,('Golden Rulebook-CDErule level'!$L$4:$L$4620=H$28)*('Golden Rulebook-CDErule level'!$A$4:$A$4620=$B1077)*('Golden Rulebook-CDErule level'!$AA$4:$AA$4620="Active"),""),SUM(--ISNUMBER(SEARCH(","&amp;SUBSTITUTE(SUBSTITUTE($C1077," ",""),CHAR(160),"")&amp;",",","&amp;SUBSTITUTE(SUBSTITUTE(_xlpm.ids," ",""),CHAR(160),"")&amp;","))))</f>
        <v>0</v>
      </c>
      <c r="I1077" s="18">
        <f>COUNTIFS('Golden Rulebook-CDErule level'!$E:$E,$C1077,'Golden Rulebook-CDErule level'!$L:$L,I$28,'Golden Rulebook-CDErule level'!$A:$A,$B1077,'Golden Rulebook-CDErule level'!$AA:$AA,"Active")</f>
        <v>0</v>
      </c>
      <c r="J1077" s="18">
        <f>COUNTIFS('Golden Rulebook-CDErule level'!$E:$E,$C1077,'Golden Rulebook-CDErule level'!$L:$L,J$28,'Golden Rulebook-CDErule level'!$A:$A,$B1077,'Golden Rulebook-CDErule level'!$AA:$AA,"Active")</f>
        <v>1</v>
      </c>
    </row>
    <row r="1078" spans="2:10" hidden="1">
      <c r="B1078" s="111" t="str">
        <f>_xlfn.XLOOKUP(C1078,'In-scope Attributes'!B:B,'In-scope Attributes'!H:H,"")</f>
        <v>Sprint 3</v>
      </c>
      <c r="C1078" s="135" t="s">
        <v>25375</v>
      </c>
      <c r="D1078" s="135" t="s">
        <v>25330</v>
      </c>
      <c r="E1078" s="135" t="s">
        <v>25331</v>
      </c>
      <c r="F1078" s="135" t="s">
        <v>25330</v>
      </c>
      <c r="G1078" s="18">
        <f>COUNTIFS('Golden Rulebook-CDErule level'!$E:$E,$C1078,'Golden Rulebook-CDErule level'!$L:$L,G$28,'Golden Rulebook-CDErule level'!$A:$A,$B1078,'Golden Rulebook-CDErule level'!$AA:$AA,"Active")</f>
        <v>1</v>
      </c>
      <c r="H1078" s="18" cm="1">
        <f t="array" ref="H1078">_xlfn.LET(_xlpm.ids,_xlfn._xlws.FILTER('Golden Rulebook-CDErule level'!$S$4:$S$4620,('Golden Rulebook-CDErule level'!$L$4:$L$4620=H$28)*('Golden Rulebook-CDErule level'!$A$4:$A$4620=$B1078)*('Golden Rulebook-CDErule level'!$AA$4:$AA$4620="Active"),""),SUM(--ISNUMBER(SEARCH(","&amp;SUBSTITUTE(SUBSTITUTE($C1078," ",""),CHAR(160),"")&amp;",",","&amp;SUBSTITUTE(SUBSTITUTE(_xlpm.ids," ",""),CHAR(160),"")&amp;","))))</f>
        <v>0</v>
      </c>
      <c r="I1078" s="18">
        <f>COUNTIFS('Golden Rulebook-CDErule level'!$E:$E,$C1078,'Golden Rulebook-CDErule level'!$L:$L,I$28,'Golden Rulebook-CDErule level'!$A:$A,$B1078,'Golden Rulebook-CDErule level'!$AA:$AA,"Active")</f>
        <v>0</v>
      </c>
      <c r="J1078" s="18">
        <f>COUNTIFS('Golden Rulebook-CDErule level'!$E:$E,$C1078,'Golden Rulebook-CDErule level'!$L:$L,J$28,'Golden Rulebook-CDErule level'!$A:$A,$B1078,'Golden Rulebook-CDErule level'!$AA:$AA,"Active")</f>
        <v>1</v>
      </c>
    </row>
    <row r="1079" spans="2:10" hidden="1">
      <c r="B1079" s="111" t="str">
        <f>_xlfn.XLOOKUP(C1079,'In-scope Attributes'!B:B,'In-scope Attributes'!H:H,"")</f>
        <v>Sprint 3</v>
      </c>
      <c r="C1079" s="135" t="s">
        <v>25393</v>
      </c>
      <c r="D1079" s="135" t="s">
        <v>25392</v>
      </c>
      <c r="E1079" s="135" t="s">
        <v>25331</v>
      </c>
      <c r="F1079" s="135" t="s">
        <v>25330</v>
      </c>
      <c r="G1079" s="18">
        <f>COUNTIFS('Golden Rulebook-CDErule level'!$E:$E,$C1079,'Golden Rulebook-CDErule level'!$L:$L,G$28,'Golden Rulebook-CDErule level'!$A:$A,$B1079,'Golden Rulebook-CDErule level'!$AA:$AA,"Active")</f>
        <v>1</v>
      </c>
      <c r="H1079" s="18" cm="1">
        <f t="array" ref="H1079">_xlfn.LET(_xlpm.ids,_xlfn._xlws.FILTER('Golden Rulebook-CDErule level'!$S$4:$S$4620,('Golden Rulebook-CDErule level'!$L$4:$L$4620=H$28)*('Golden Rulebook-CDErule level'!$A$4:$A$4620=$B1079)*('Golden Rulebook-CDErule level'!$AA$4:$AA$4620="Active"),""),SUM(--ISNUMBER(SEARCH(","&amp;SUBSTITUTE(SUBSTITUTE($C1079," ",""),CHAR(160),"")&amp;",",","&amp;SUBSTITUTE(SUBSTITUTE(_xlpm.ids," ",""),CHAR(160),"")&amp;","))))</f>
        <v>1</v>
      </c>
      <c r="I1079" s="18">
        <f>COUNTIFS('Golden Rulebook-CDErule level'!$E:$E,$C1079,'Golden Rulebook-CDErule level'!$L:$L,I$28,'Golden Rulebook-CDErule level'!$A:$A,$B1079,'Golden Rulebook-CDErule level'!$AA:$AA,"Active")</f>
        <v>0</v>
      </c>
      <c r="J1079" s="18">
        <f>COUNTIFS('Golden Rulebook-CDErule level'!$E:$E,$C1079,'Golden Rulebook-CDErule level'!$L:$L,J$28,'Golden Rulebook-CDErule level'!$A:$A,$B1079,'Golden Rulebook-CDErule level'!$AA:$AA,"Active")</f>
        <v>3</v>
      </c>
    </row>
    <row r="1080" spans="2:10" hidden="1">
      <c r="B1080" s="111" t="str">
        <f>_xlfn.XLOOKUP(C1080,'In-scope Attributes'!B:B,'In-scope Attributes'!H:H,"")</f>
        <v>Sprint 3</v>
      </c>
      <c r="C1080" s="135" t="s">
        <v>25428</v>
      </c>
      <c r="D1080" s="135" t="s">
        <v>25427</v>
      </c>
      <c r="E1080" s="135" t="s">
        <v>25426</v>
      </c>
      <c r="F1080" s="135" t="s">
        <v>25425</v>
      </c>
      <c r="G1080" s="18">
        <f>COUNTIFS('Golden Rulebook-CDErule level'!$E:$E,$C1080,'Golden Rulebook-CDErule level'!$L:$L,G$28,'Golden Rulebook-CDErule level'!$A:$A,$B1080,'Golden Rulebook-CDErule level'!$AA:$AA,"Active")</f>
        <v>1</v>
      </c>
      <c r="H1080" s="18" cm="1">
        <f t="array" ref="H1080">_xlfn.LET(_xlpm.ids,_xlfn._xlws.FILTER('Golden Rulebook-CDErule level'!$S$4:$S$4620,('Golden Rulebook-CDErule level'!$L$4:$L$4620=H$28)*('Golden Rulebook-CDErule level'!$A$4:$A$4620=$B1080)*('Golden Rulebook-CDErule level'!$AA$4:$AA$4620="Active"),""),SUM(--ISNUMBER(SEARCH(","&amp;SUBSTITUTE(SUBSTITUTE($C1080," ",""),CHAR(160),"")&amp;",",","&amp;SUBSTITUTE(SUBSTITUTE(_xlpm.ids," ",""),CHAR(160),"")&amp;","))))</f>
        <v>0</v>
      </c>
      <c r="I1080" s="18">
        <f>COUNTIFS('Golden Rulebook-CDErule level'!$E:$E,$C1080,'Golden Rulebook-CDErule level'!$L:$L,I$28,'Golden Rulebook-CDErule level'!$A:$A,$B1080,'Golden Rulebook-CDErule level'!$AA:$AA,"Active")</f>
        <v>0</v>
      </c>
      <c r="J1080" s="18">
        <f>COUNTIFS('Golden Rulebook-CDErule level'!$E:$E,$C1080,'Golden Rulebook-CDErule level'!$L:$L,J$28,'Golden Rulebook-CDErule level'!$A:$A,$B1080,'Golden Rulebook-CDErule level'!$AA:$AA,"Active")</f>
        <v>2</v>
      </c>
    </row>
    <row r="1081" spans="2:10" hidden="1">
      <c r="B1081" s="111" t="str">
        <f>_xlfn.XLOOKUP(C1081,'In-scope Attributes'!B:B,'In-scope Attributes'!H:H,"")</f>
        <v>Sprint 3</v>
      </c>
      <c r="C1081" s="135" t="s">
        <v>25453</v>
      </c>
      <c r="D1081" s="135" t="s">
        <v>25452</v>
      </c>
      <c r="E1081" s="135" t="s">
        <v>25426</v>
      </c>
      <c r="F1081" s="135" t="s">
        <v>25425</v>
      </c>
      <c r="G1081" s="18">
        <f>COUNTIFS('Golden Rulebook-CDErule level'!$E:$E,$C1081,'Golden Rulebook-CDErule level'!$L:$L,G$28,'Golden Rulebook-CDErule level'!$A:$A,$B1081,'Golden Rulebook-CDErule level'!$AA:$AA,"Active")</f>
        <v>1</v>
      </c>
      <c r="H1081" s="18" cm="1">
        <f t="array" ref="H1081">_xlfn.LET(_xlpm.ids,_xlfn._xlws.FILTER('Golden Rulebook-CDErule level'!$S$4:$S$4620,('Golden Rulebook-CDErule level'!$L$4:$L$4620=H$28)*('Golden Rulebook-CDErule level'!$A$4:$A$4620=$B1081)*('Golden Rulebook-CDErule level'!$AA$4:$AA$4620="Active"),""),SUM(--ISNUMBER(SEARCH(","&amp;SUBSTITUTE(SUBSTITUTE($C1081," ",""),CHAR(160),"")&amp;",",","&amp;SUBSTITUTE(SUBSTITUTE(_xlpm.ids," ",""),CHAR(160),"")&amp;","))))</f>
        <v>0</v>
      </c>
      <c r="I1081" s="18">
        <f>COUNTIFS('Golden Rulebook-CDErule level'!$E:$E,$C1081,'Golden Rulebook-CDErule level'!$L:$L,I$28,'Golden Rulebook-CDErule level'!$A:$A,$B1081,'Golden Rulebook-CDErule level'!$AA:$AA,"Active")</f>
        <v>0</v>
      </c>
      <c r="J1081" s="18">
        <f>COUNTIFS('Golden Rulebook-CDErule level'!$E:$E,$C1081,'Golden Rulebook-CDErule level'!$L:$L,J$28,'Golden Rulebook-CDErule level'!$A:$A,$B1081,'Golden Rulebook-CDErule level'!$AA:$AA,"Active")</f>
        <v>2</v>
      </c>
    </row>
    <row r="1082" spans="2:10" hidden="1">
      <c r="B1082" s="111" t="str">
        <f>_xlfn.XLOOKUP(C1082,'In-scope Attributes'!B:B,'In-scope Attributes'!H:H,"")</f>
        <v>Sprint 3</v>
      </c>
      <c r="C1082" s="135" t="s">
        <v>25478</v>
      </c>
      <c r="D1082" s="135" t="s">
        <v>25477</v>
      </c>
      <c r="E1082" s="135" t="s">
        <v>25426</v>
      </c>
      <c r="F1082" s="135" t="s">
        <v>25425</v>
      </c>
      <c r="G1082" s="18">
        <f>COUNTIFS('Golden Rulebook-CDErule level'!$E:$E,$C1082,'Golden Rulebook-CDErule level'!$L:$L,G$28,'Golden Rulebook-CDErule level'!$A:$A,$B1082,'Golden Rulebook-CDErule level'!$AA:$AA,"Active")</f>
        <v>1</v>
      </c>
      <c r="H1082" s="18" cm="1">
        <f t="array" ref="H1082">_xlfn.LET(_xlpm.ids,_xlfn._xlws.FILTER('Golden Rulebook-CDErule level'!$S$4:$S$4620,('Golden Rulebook-CDErule level'!$L$4:$L$4620=H$28)*('Golden Rulebook-CDErule level'!$A$4:$A$4620=$B1082)*('Golden Rulebook-CDErule level'!$AA$4:$AA$4620="Active"),""),SUM(--ISNUMBER(SEARCH(","&amp;SUBSTITUTE(SUBSTITUTE($C1082," ",""),CHAR(160),"")&amp;",",","&amp;SUBSTITUTE(SUBSTITUTE(_xlpm.ids," ",""),CHAR(160),"")&amp;","))))</f>
        <v>0</v>
      </c>
      <c r="I1082" s="18">
        <f>COUNTIFS('Golden Rulebook-CDErule level'!$E:$E,$C1082,'Golden Rulebook-CDErule level'!$L:$L,I$28,'Golden Rulebook-CDErule level'!$A:$A,$B1082,'Golden Rulebook-CDErule level'!$AA:$AA,"Active")</f>
        <v>0</v>
      </c>
      <c r="J1082" s="18">
        <f>COUNTIFS('Golden Rulebook-CDErule level'!$E:$E,$C1082,'Golden Rulebook-CDErule level'!$L:$L,J$28,'Golden Rulebook-CDErule level'!$A:$A,$B1082,'Golden Rulebook-CDErule level'!$AA:$AA,"Active")</f>
        <v>2</v>
      </c>
    </row>
    <row r="1083" spans="2:10" hidden="1">
      <c r="B1083" s="111" t="str">
        <f>_xlfn.XLOOKUP(C1083,'In-scope Attributes'!B:B,'In-scope Attributes'!H:H,"")</f>
        <v>Sprint 3</v>
      </c>
      <c r="C1083" s="135" t="s">
        <v>25510</v>
      </c>
      <c r="D1083" s="135" t="s">
        <v>25509</v>
      </c>
      <c r="E1083" s="135" t="s">
        <v>25426</v>
      </c>
      <c r="F1083" s="135" t="s">
        <v>25425</v>
      </c>
      <c r="G1083" s="18">
        <f>COUNTIFS('Golden Rulebook-CDErule level'!$E:$E,$C1083,'Golden Rulebook-CDErule level'!$L:$L,G$28,'Golden Rulebook-CDErule level'!$A:$A,$B1083,'Golden Rulebook-CDErule level'!$AA:$AA,"Active")</f>
        <v>1</v>
      </c>
      <c r="H1083" s="18" cm="1">
        <f t="array" ref="H1083">_xlfn.LET(_xlpm.ids,_xlfn._xlws.FILTER('Golden Rulebook-CDErule level'!$S$4:$S$4620,('Golden Rulebook-CDErule level'!$L$4:$L$4620=H$28)*('Golden Rulebook-CDErule level'!$A$4:$A$4620=$B1083)*('Golden Rulebook-CDErule level'!$AA$4:$AA$4620="Active"),""),SUM(--ISNUMBER(SEARCH(","&amp;SUBSTITUTE(SUBSTITUTE($C1083," ",""),CHAR(160),"")&amp;",",","&amp;SUBSTITUTE(SUBSTITUTE(_xlpm.ids," ",""),CHAR(160),"")&amp;","))))</f>
        <v>0</v>
      </c>
      <c r="I1083" s="18">
        <f>COUNTIFS('Golden Rulebook-CDErule level'!$E:$E,$C1083,'Golden Rulebook-CDErule level'!$L:$L,I$28,'Golden Rulebook-CDErule level'!$A:$A,$B1083,'Golden Rulebook-CDErule level'!$AA:$AA,"Active")</f>
        <v>0</v>
      </c>
      <c r="J1083" s="18">
        <f>COUNTIFS('Golden Rulebook-CDErule level'!$E:$E,$C1083,'Golden Rulebook-CDErule level'!$L:$L,J$28,'Golden Rulebook-CDErule level'!$A:$A,$B1083,'Golden Rulebook-CDErule level'!$AA:$AA,"Active")</f>
        <v>2</v>
      </c>
    </row>
    <row r="1084" spans="2:10" hidden="1">
      <c r="B1084" s="111" t="str">
        <f>_xlfn.XLOOKUP(C1084,'In-scope Attributes'!B:B,'In-scope Attributes'!H:H,"")</f>
        <v>Sprint 3</v>
      </c>
      <c r="C1084" s="135" t="s">
        <v>25536</v>
      </c>
      <c r="D1084" s="135" t="s">
        <v>25535</v>
      </c>
      <c r="E1084" s="135" t="s">
        <v>25426</v>
      </c>
      <c r="F1084" s="135" t="s">
        <v>25425</v>
      </c>
      <c r="G1084" s="18">
        <f>COUNTIFS('Golden Rulebook-CDErule level'!$E:$E,$C1084,'Golden Rulebook-CDErule level'!$L:$L,G$28,'Golden Rulebook-CDErule level'!$A:$A,$B1084,'Golden Rulebook-CDErule level'!$AA:$AA,"Active")</f>
        <v>1</v>
      </c>
      <c r="H1084" s="18" cm="1">
        <f t="array" ref="H1084">_xlfn.LET(_xlpm.ids,_xlfn._xlws.FILTER('Golden Rulebook-CDErule level'!$S$4:$S$4620,('Golden Rulebook-CDErule level'!$L$4:$L$4620=H$28)*('Golden Rulebook-CDErule level'!$A$4:$A$4620=$B1084)*('Golden Rulebook-CDErule level'!$AA$4:$AA$4620="Active"),""),SUM(--ISNUMBER(SEARCH(","&amp;SUBSTITUTE(SUBSTITUTE($C1084," ",""),CHAR(160),"")&amp;",",","&amp;SUBSTITUTE(SUBSTITUTE(_xlpm.ids," ",""),CHAR(160),"")&amp;","))))</f>
        <v>0</v>
      </c>
      <c r="I1084" s="18">
        <f>COUNTIFS('Golden Rulebook-CDErule level'!$E:$E,$C1084,'Golden Rulebook-CDErule level'!$L:$L,I$28,'Golden Rulebook-CDErule level'!$A:$A,$B1084,'Golden Rulebook-CDErule level'!$AA:$AA,"Active")</f>
        <v>0</v>
      </c>
      <c r="J1084" s="18">
        <f>COUNTIFS('Golden Rulebook-CDErule level'!$E:$E,$C1084,'Golden Rulebook-CDErule level'!$L:$L,J$28,'Golden Rulebook-CDErule level'!$A:$A,$B1084,'Golden Rulebook-CDErule level'!$AA:$AA,"Active")</f>
        <v>2</v>
      </c>
    </row>
    <row r="1085" spans="2:10" hidden="1">
      <c r="B1085" s="111" t="str">
        <f>_xlfn.XLOOKUP(C1085,'In-scope Attributes'!B:B,'In-scope Attributes'!H:H,"")</f>
        <v>Sprint 3</v>
      </c>
      <c r="C1085" s="135" t="s">
        <v>25563</v>
      </c>
      <c r="D1085" s="135" t="s">
        <v>25562</v>
      </c>
      <c r="E1085" s="135" t="s">
        <v>25561</v>
      </c>
      <c r="F1085" s="135" t="s">
        <v>25560</v>
      </c>
      <c r="G1085" s="18">
        <f>COUNTIFS('Golden Rulebook-CDErule level'!$E:$E,$C1085,'Golden Rulebook-CDErule level'!$L:$L,G$28,'Golden Rulebook-CDErule level'!$A:$A,$B1085,'Golden Rulebook-CDErule level'!$AA:$AA,"Active")</f>
        <v>1</v>
      </c>
      <c r="H1085" s="18" cm="1">
        <f t="array" ref="H1085">_xlfn.LET(_xlpm.ids,_xlfn._xlws.FILTER('Golden Rulebook-CDErule level'!$S$4:$S$4620,('Golden Rulebook-CDErule level'!$L$4:$L$4620=H$28)*('Golden Rulebook-CDErule level'!$A$4:$A$4620=$B1085)*('Golden Rulebook-CDErule level'!$AA$4:$AA$4620="Active"),""),SUM(--ISNUMBER(SEARCH(","&amp;SUBSTITUTE(SUBSTITUTE($C1085," ",""),CHAR(160),"")&amp;",",","&amp;SUBSTITUTE(SUBSTITUTE(_xlpm.ids," ",""),CHAR(160),"")&amp;","))))</f>
        <v>0</v>
      </c>
      <c r="I1085" s="18">
        <f>COUNTIFS('Golden Rulebook-CDErule level'!$E:$E,$C1085,'Golden Rulebook-CDErule level'!$L:$L,I$28,'Golden Rulebook-CDErule level'!$A:$A,$B1085,'Golden Rulebook-CDErule level'!$AA:$AA,"Active")</f>
        <v>0</v>
      </c>
      <c r="J1085" s="18">
        <f>COUNTIFS('Golden Rulebook-CDErule level'!$E:$E,$C1085,'Golden Rulebook-CDErule level'!$L:$L,J$28,'Golden Rulebook-CDErule level'!$A:$A,$B1085,'Golden Rulebook-CDErule level'!$AA:$AA,"Active")</f>
        <v>3</v>
      </c>
    </row>
    <row r="1086" spans="2:10" hidden="1">
      <c r="B1086" s="111" t="str">
        <f>_xlfn.XLOOKUP(C1086,'In-scope Attributes'!B:B,'In-scope Attributes'!H:H,"")</f>
        <v>Sprint 3</v>
      </c>
      <c r="C1086" s="135" t="s">
        <v>25595</v>
      </c>
      <c r="D1086" s="135" t="s">
        <v>22220</v>
      </c>
      <c r="E1086" s="135" t="s">
        <v>25561</v>
      </c>
      <c r="F1086" s="135" t="s">
        <v>25560</v>
      </c>
      <c r="G1086" s="18">
        <f>COUNTIFS('Golden Rulebook-CDErule level'!$E:$E,$C1086,'Golden Rulebook-CDErule level'!$L:$L,G$28,'Golden Rulebook-CDErule level'!$A:$A,$B1086,'Golden Rulebook-CDErule level'!$AA:$AA,"Active")</f>
        <v>1</v>
      </c>
      <c r="H1086" s="18" cm="1">
        <f t="array" ref="H1086">_xlfn.LET(_xlpm.ids,_xlfn._xlws.FILTER('Golden Rulebook-CDErule level'!$S$4:$S$4620,('Golden Rulebook-CDErule level'!$L$4:$L$4620=H$28)*('Golden Rulebook-CDErule level'!$A$4:$A$4620=$B1086)*('Golden Rulebook-CDErule level'!$AA$4:$AA$4620="Active"),""),SUM(--ISNUMBER(SEARCH(","&amp;SUBSTITUTE(SUBSTITUTE($C1086," ",""),CHAR(160),"")&amp;",",","&amp;SUBSTITUTE(SUBSTITUTE(_xlpm.ids," ",""),CHAR(160),"")&amp;","))))</f>
        <v>0</v>
      </c>
      <c r="I1086" s="18">
        <f>COUNTIFS('Golden Rulebook-CDErule level'!$E:$E,$C1086,'Golden Rulebook-CDErule level'!$L:$L,I$28,'Golden Rulebook-CDErule level'!$A:$A,$B1086,'Golden Rulebook-CDErule level'!$AA:$AA,"Active")</f>
        <v>0</v>
      </c>
      <c r="J1086" s="18">
        <f>COUNTIFS('Golden Rulebook-CDErule level'!$E:$E,$C1086,'Golden Rulebook-CDErule level'!$L:$L,J$28,'Golden Rulebook-CDErule level'!$A:$A,$B1086,'Golden Rulebook-CDErule level'!$AA:$AA,"Active")</f>
        <v>2</v>
      </c>
    </row>
    <row r="1087" spans="2:10" hidden="1">
      <c r="B1087" s="111" t="str">
        <f>_xlfn.XLOOKUP(C1087,'In-scope Attributes'!B:B,'In-scope Attributes'!H:H,"")</f>
        <v>Sprint 3</v>
      </c>
      <c r="C1087" s="135" t="s">
        <v>25618</v>
      </c>
      <c r="D1087" s="135" t="s">
        <v>25617</v>
      </c>
      <c r="E1087" s="135" t="s">
        <v>25561</v>
      </c>
      <c r="F1087" s="135" t="s">
        <v>25560</v>
      </c>
      <c r="G1087" s="18">
        <f>COUNTIFS('Golden Rulebook-CDErule level'!$E:$E,$C1087,'Golden Rulebook-CDErule level'!$L:$L,G$28,'Golden Rulebook-CDErule level'!$A:$A,$B1087,'Golden Rulebook-CDErule level'!$AA:$AA,"Active")</f>
        <v>1</v>
      </c>
      <c r="H1087" s="18" cm="1">
        <f t="array" ref="H1087">_xlfn.LET(_xlpm.ids,_xlfn._xlws.FILTER('Golden Rulebook-CDErule level'!$S$4:$S$4620,('Golden Rulebook-CDErule level'!$L$4:$L$4620=H$28)*('Golden Rulebook-CDErule level'!$A$4:$A$4620=$B1087)*('Golden Rulebook-CDErule level'!$AA$4:$AA$4620="Active"),""),SUM(--ISNUMBER(SEARCH(","&amp;SUBSTITUTE(SUBSTITUTE($C1087," ",""),CHAR(160),"")&amp;",",","&amp;SUBSTITUTE(SUBSTITUTE(_xlpm.ids," ",""),CHAR(160),"")&amp;","))))</f>
        <v>0</v>
      </c>
      <c r="I1087" s="18">
        <f>COUNTIFS('Golden Rulebook-CDErule level'!$E:$E,$C1087,'Golden Rulebook-CDErule level'!$L:$L,I$28,'Golden Rulebook-CDErule level'!$A:$A,$B1087,'Golden Rulebook-CDErule level'!$AA:$AA,"Active")</f>
        <v>0</v>
      </c>
      <c r="J1087" s="18">
        <f>COUNTIFS('Golden Rulebook-CDErule level'!$E:$E,$C1087,'Golden Rulebook-CDErule level'!$L:$L,J$28,'Golden Rulebook-CDErule level'!$A:$A,$B1087,'Golden Rulebook-CDErule level'!$AA:$AA,"Active")</f>
        <v>4</v>
      </c>
    </row>
    <row r="1088" spans="2:10" hidden="1">
      <c r="B1088" s="111" t="str">
        <f>_xlfn.XLOOKUP(C1088,'In-scope Attributes'!B:B,'In-scope Attributes'!H:H,"")</f>
        <v>Sprint 3</v>
      </c>
      <c r="C1088" s="135" t="s">
        <v>25659</v>
      </c>
      <c r="D1088" s="135" t="s">
        <v>25658</v>
      </c>
      <c r="E1088" s="135" t="s">
        <v>25561</v>
      </c>
      <c r="F1088" s="135" t="s">
        <v>25560</v>
      </c>
      <c r="G1088" s="18">
        <f>COUNTIFS('Golden Rulebook-CDErule level'!$E:$E,$C1088,'Golden Rulebook-CDErule level'!$L:$L,G$28,'Golden Rulebook-CDErule level'!$A:$A,$B1088,'Golden Rulebook-CDErule level'!$AA:$AA,"Active")</f>
        <v>1</v>
      </c>
      <c r="H1088" s="18" cm="1">
        <f t="array" ref="H1088">_xlfn.LET(_xlpm.ids,_xlfn._xlws.FILTER('Golden Rulebook-CDErule level'!$S$4:$S$4620,('Golden Rulebook-CDErule level'!$L$4:$L$4620=H$28)*('Golden Rulebook-CDErule level'!$A$4:$A$4620=$B1088)*('Golden Rulebook-CDErule level'!$AA$4:$AA$4620="Active"),""),SUM(--ISNUMBER(SEARCH(","&amp;SUBSTITUTE(SUBSTITUTE($C1088," ",""),CHAR(160),"")&amp;",",","&amp;SUBSTITUTE(SUBSTITUTE(_xlpm.ids," ",""),CHAR(160),"")&amp;","))))</f>
        <v>0</v>
      </c>
      <c r="I1088" s="18">
        <f>COUNTIFS('Golden Rulebook-CDErule level'!$E:$E,$C1088,'Golden Rulebook-CDErule level'!$L:$L,I$28,'Golden Rulebook-CDErule level'!$A:$A,$B1088,'Golden Rulebook-CDErule level'!$AA:$AA,"Active")</f>
        <v>0</v>
      </c>
      <c r="J1088" s="18">
        <f>COUNTIFS('Golden Rulebook-CDErule level'!$E:$E,$C1088,'Golden Rulebook-CDErule level'!$L:$L,J$28,'Golden Rulebook-CDErule level'!$A:$A,$B1088,'Golden Rulebook-CDErule level'!$AA:$AA,"Active")</f>
        <v>2</v>
      </c>
    </row>
    <row r="1089" spans="2:10" hidden="1">
      <c r="B1089" s="111" t="str">
        <f>_xlfn.XLOOKUP(C1089,'In-scope Attributes'!B:B,'In-scope Attributes'!H:H,"")</f>
        <v>Sprint 3</v>
      </c>
      <c r="C1089" s="135" t="s">
        <v>25686</v>
      </c>
      <c r="D1089" s="135" t="s">
        <v>25685</v>
      </c>
      <c r="E1089" s="135" t="s">
        <v>25684</v>
      </c>
      <c r="F1089" s="135" t="s">
        <v>25683</v>
      </c>
      <c r="G1089" s="18">
        <f>COUNTIFS('Golden Rulebook-CDErule level'!$E:$E,$C1089,'Golden Rulebook-CDErule level'!$L:$L,G$28,'Golden Rulebook-CDErule level'!$A:$A,$B1089,'Golden Rulebook-CDErule level'!$AA:$AA,"Active")</f>
        <v>1</v>
      </c>
      <c r="H1089" s="18" cm="1">
        <f t="array" ref="H1089">_xlfn.LET(_xlpm.ids,_xlfn._xlws.FILTER('Golden Rulebook-CDErule level'!$S$4:$S$4620,('Golden Rulebook-CDErule level'!$L$4:$L$4620=H$28)*('Golden Rulebook-CDErule level'!$A$4:$A$4620=$B1089)*('Golden Rulebook-CDErule level'!$AA$4:$AA$4620="Active"),""),SUM(--ISNUMBER(SEARCH(","&amp;SUBSTITUTE(SUBSTITUTE($C1089," ",""),CHAR(160),"")&amp;",",","&amp;SUBSTITUTE(SUBSTITUTE(_xlpm.ids," ",""),CHAR(160),"")&amp;","))))</f>
        <v>0</v>
      </c>
      <c r="I1089" s="18">
        <f>COUNTIFS('Golden Rulebook-CDErule level'!$E:$E,$C1089,'Golden Rulebook-CDErule level'!$L:$L,I$28,'Golden Rulebook-CDErule level'!$A:$A,$B1089,'Golden Rulebook-CDErule level'!$AA:$AA,"Active")</f>
        <v>0</v>
      </c>
      <c r="J1089" s="18">
        <f>COUNTIFS('Golden Rulebook-CDErule level'!$E:$E,$C1089,'Golden Rulebook-CDErule level'!$L:$L,J$28,'Golden Rulebook-CDErule level'!$A:$A,$B1089,'Golden Rulebook-CDErule level'!$AA:$AA,"Active")</f>
        <v>2</v>
      </c>
    </row>
    <row r="1090" spans="2:10" hidden="1">
      <c r="B1090" s="111" t="str">
        <f>_xlfn.XLOOKUP(C1090,'In-scope Attributes'!B:B,'In-scope Attributes'!H:H,"")</f>
        <v>Sprint 3</v>
      </c>
      <c r="C1090" s="135" t="s">
        <v>25713</v>
      </c>
      <c r="D1090" s="135" t="s">
        <v>25712</v>
      </c>
      <c r="E1090" s="135" t="s">
        <v>25711</v>
      </c>
      <c r="F1090" s="135" t="s">
        <v>25710</v>
      </c>
      <c r="G1090" s="18">
        <f>COUNTIFS('Golden Rulebook-CDErule level'!$E:$E,$C1090,'Golden Rulebook-CDErule level'!$L:$L,G$28,'Golden Rulebook-CDErule level'!$A:$A,$B1090,'Golden Rulebook-CDErule level'!$AA:$AA,"Active")</f>
        <v>1</v>
      </c>
      <c r="H1090" s="18" cm="1">
        <f t="array" ref="H1090">_xlfn.LET(_xlpm.ids,_xlfn._xlws.FILTER('Golden Rulebook-CDErule level'!$S$4:$S$4620,('Golden Rulebook-CDErule level'!$L$4:$L$4620=H$28)*('Golden Rulebook-CDErule level'!$A$4:$A$4620=$B1090)*('Golden Rulebook-CDErule level'!$AA$4:$AA$4620="Active"),""),SUM(--ISNUMBER(SEARCH(","&amp;SUBSTITUTE(SUBSTITUTE($C1090," ",""),CHAR(160),"")&amp;",",","&amp;SUBSTITUTE(SUBSTITUTE(_xlpm.ids," ",""),CHAR(160),"")&amp;","))))</f>
        <v>0</v>
      </c>
      <c r="I1090" s="18">
        <f>COUNTIFS('Golden Rulebook-CDErule level'!$E:$E,$C1090,'Golden Rulebook-CDErule level'!$L:$L,I$28,'Golden Rulebook-CDErule level'!$A:$A,$B1090,'Golden Rulebook-CDErule level'!$AA:$AA,"Active")</f>
        <v>0</v>
      </c>
      <c r="J1090" s="18">
        <f>COUNTIFS('Golden Rulebook-CDErule level'!$E:$E,$C1090,'Golden Rulebook-CDErule level'!$L:$L,J$28,'Golden Rulebook-CDErule level'!$A:$A,$B1090,'Golden Rulebook-CDErule level'!$AA:$AA,"Active")</f>
        <v>2</v>
      </c>
    </row>
    <row r="1091" spans="2:10" hidden="1">
      <c r="B1091" s="111" t="str">
        <f>_xlfn.XLOOKUP(C1091,'In-scope Attributes'!B:B,'In-scope Attributes'!H:H,"")</f>
        <v>Sprint 3</v>
      </c>
      <c r="C1091" s="135" t="s">
        <v>25738</v>
      </c>
      <c r="D1091" s="135" t="s">
        <v>25737</v>
      </c>
      <c r="E1091" s="135" t="s">
        <v>25711</v>
      </c>
      <c r="F1091" s="135" t="s">
        <v>25710</v>
      </c>
      <c r="G1091" s="18">
        <f>COUNTIFS('Golden Rulebook-CDErule level'!$E:$E,$C1091,'Golden Rulebook-CDErule level'!$L:$L,G$28,'Golden Rulebook-CDErule level'!$A:$A,$B1091,'Golden Rulebook-CDErule level'!$AA:$AA,"Active")</f>
        <v>1</v>
      </c>
      <c r="H1091" s="18" cm="1">
        <f t="array" ref="H1091">_xlfn.LET(_xlpm.ids,_xlfn._xlws.FILTER('Golden Rulebook-CDErule level'!$S$4:$S$4620,('Golden Rulebook-CDErule level'!$L$4:$L$4620=H$28)*('Golden Rulebook-CDErule level'!$A$4:$A$4620=$B1091)*('Golden Rulebook-CDErule level'!$AA$4:$AA$4620="Active"),""),SUM(--ISNUMBER(SEARCH(","&amp;SUBSTITUTE(SUBSTITUTE($C1091," ",""),CHAR(160),"")&amp;",",","&amp;SUBSTITUTE(SUBSTITUTE(_xlpm.ids," ",""),CHAR(160),"")&amp;","))))</f>
        <v>0</v>
      </c>
      <c r="I1091" s="18">
        <f>COUNTIFS('Golden Rulebook-CDErule level'!$E:$E,$C1091,'Golden Rulebook-CDErule level'!$L:$L,I$28,'Golden Rulebook-CDErule level'!$A:$A,$B1091,'Golden Rulebook-CDErule level'!$AA:$AA,"Active")</f>
        <v>0</v>
      </c>
      <c r="J1091" s="18">
        <f>COUNTIFS('Golden Rulebook-CDErule level'!$E:$E,$C1091,'Golden Rulebook-CDErule level'!$L:$L,J$28,'Golden Rulebook-CDErule level'!$A:$A,$B1091,'Golden Rulebook-CDErule level'!$AA:$AA,"Active")</f>
        <v>3</v>
      </c>
    </row>
    <row r="1092" spans="2:10" hidden="1">
      <c r="B1092" s="111" t="str">
        <f>_xlfn.XLOOKUP(C1092,'In-scope Attributes'!B:B,'In-scope Attributes'!H:H,"")</f>
        <v>Sprint 3</v>
      </c>
      <c r="C1092" s="135" t="s">
        <v>25763</v>
      </c>
      <c r="D1092" s="135" t="s">
        <v>25762</v>
      </c>
      <c r="E1092" s="135" t="s">
        <v>25711</v>
      </c>
      <c r="F1092" s="135" t="s">
        <v>25710</v>
      </c>
      <c r="G1092" s="18">
        <f>COUNTIFS('Golden Rulebook-CDErule level'!$E:$E,$C1092,'Golden Rulebook-CDErule level'!$L:$L,G$28,'Golden Rulebook-CDErule level'!$A:$A,$B1092,'Golden Rulebook-CDErule level'!$AA:$AA,"Active")</f>
        <v>1</v>
      </c>
      <c r="H1092" s="18" cm="1">
        <f t="array" ref="H1092">_xlfn.LET(_xlpm.ids,_xlfn._xlws.FILTER('Golden Rulebook-CDErule level'!$S$4:$S$4620,('Golden Rulebook-CDErule level'!$L$4:$L$4620=H$28)*('Golden Rulebook-CDErule level'!$A$4:$A$4620=$B1092)*('Golden Rulebook-CDErule level'!$AA$4:$AA$4620="Active"),""),SUM(--ISNUMBER(SEARCH(","&amp;SUBSTITUTE(SUBSTITUTE($C1092," ",""),CHAR(160),"")&amp;",",","&amp;SUBSTITUTE(SUBSTITUTE(_xlpm.ids," ",""),CHAR(160),"")&amp;","))))</f>
        <v>2</v>
      </c>
      <c r="I1092" s="18">
        <f>COUNTIFS('Golden Rulebook-CDErule level'!$E:$E,$C1092,'Golden Rulebook-CDErule level'!$L:$L,I$28,'Golden Rulebook-CDErule level'!$A:$A,$B1092,'Golden Rulebook-CDErule level'!$AA:$AA,"Active")</f>
        <v>0</v>
      </c>
      <c r="J1092" s="18">
        <f>COUNTIFS('Golden Rulebook-CDErule level'!$E:$E,$C1092,'Golden Rulebook-CDErule level'!$L:$L,J$28,'Golden Rulebook-CDErule level'!$A:$A,$B1092,'Golden Rulebook-CDErule level'!$AA:$AA,"Active")</f>
        <v>2</v>
      </c>
    </row>
    <row r="1093" spans="2:10" hidden="1">
      <c r="B1093" s="111" t="str">
        <f>_xlfn.XLOOKUP(C1093,'In-scope Attributes'!B:B,'In-scope Attributes'!H:H,"")</f>
        <v>Sprint 3</v>
      </c>
      <c r="C1093" s="135" t="s">
        <v>25805</v>
      </c>
      <c r="D1093" s="135" t="s">
        <v>25804</v>
      </c>
      <c r="E1093" s="135" t="s">
        <v>25711</v>
      </c>
      <c r="F1093" s="135" t="s">
        <v>25710</v>
      </c>
      <c r="G1093" s="18">
        <f>COUNTIFS('Golden Rulebook-CDErule level'!$E:$E,$C1093,'Golden Rulebook-CDErule level'!$L:$L,G$28,'Golden Rulebook-CDErule level'!$A:$A,$B1093,'Golden Rulebook-CDErule level'!$AA:$AA,"Active")</f>
        <v>1</v>
      </c>
      <c r="H1093" s="18" cm="1">
        <f t="array" ref="H1093">_xlfn.LET(_xlpm.ids,_xlfn._xlws.FILTER('Golden Rulebook-CDErule level'!$S$4:$S$4620,('Golden Rulebook-CDErule level'!$L$4:$L$4620=H$28)*('Golden Rulebook-CDErule level'!$A$4:$A$4620=$B1093)*('Golden Rulebook-CDErule level'!$AA$4:$AA$4620="Active"),""),SUM(--ISNUMBER(SEARCH(","&amp;SUBSTITUTE(SUBSTITUTE($C1093," ",""),CHAR(160),"")&amp;",",","&amp;SUBSTITUTE(SUBSTITUTE(_xlpm.ids," ",""),CHAR(160),"")&amp;","))))</f>
        <v>0</v>
      </c>
      <c r="I1093" s="18">
        <f>COUNTIFS('Golden Rulebook-CDErule level'!$E:$E,$C1093,'Golden Rulebook-CDErule level'!$L:$L,I$28,'Golden Rulebook-CDErule level'!$A:$A,$B1093,'Golden Rulebook-CDErule level'!$AA:$AA,"Active")</f>
        <v>0</v>
      </c>
      <c r="J1093" s="18">
        <f>COUNTIFS('Golden Rulebook-CDErule level'!$E:$E,$C1093,'Golden Rulebook-CDErule level'!$L:$L,J$28,'Golden Rulebook-CDErule level'!$A:$A,$B1093,'Golden Rulebook-CDErule level'!$AA:$AA,"Active")</f>
        <v>1</v>
      </c>
    </row>
    <row r="1094" spans="2:10" hidden="1">
      <c r="B1094" s="111" t="str">
        <f>_xlfn.XLOOKUP(C1094,'In-scope Attributes'!B:B,'In-scope Attributes'!H:H,"")</f>
        <v>Sprint 3</v>
      </c>
      <c r="C1094" s="135" t="s">
        <v>25821</v>
      </c>
      <c r="D1094" s="135" t="s">
        <v>9836</v>
      </c>
      <c r="E1094" s="135" t="s">
        <v>25711</v>
      </c>
      <c r="F1094" s="135" t="s">
        <v>25710</v>
      </c>
      <c r="G1094" s="18">
        <f>COUNTIFS('Golden Rulebook-CDErule level'!$E:$E,$C1094,'Golden Rulebook-CDErule level'!$L:$L,G$28,'Golden Rulebook-CDErule level'!$A:$A,$B1094,'Golden Rulebook-CDErule level'!$AA:$AA,"Active")</f>
        <v>1</v>
      </c>
      <c r="H1094" s="18" cm="1">
        <f t="array" ref="H1094">_xlfn.LET(_xlpm.ids,_xlfn._xlws.FILTER('Golden Rulebook-CDErule level'!$S$4:$S$4620,('Golden Rulebook-CDErule level'!$L$4:$L$4620=H$28)*('Golden Rulebook-CDErule level'!$A$4:$A$4620=$B1094)*('Golden Rulebook-CDErule level'!$AA$4:$AA$4620="Active"),""),SUM(--ISNUMBER(SEARCH(","&amp;SUBSTITUTE(SUBSTITUTE($C1094," ",""),CHAR(160),"")&amp;",",","&amp;SUBSTITUTE(SUBSTITUTE(_xlpm.ids," ",""),CHAR(160),"")&amp;","))))</f>
        <v>0</v>
      </c>
      <c r="I1094" s="18">
        <f>COUNTIFS('Golden Rulebook-CDErule level'!$E:$E,$C1094,'Golden Rulebook-CDErule level'!$L:$L,I$28,'Golden Rulebook-CDErule level'!$A:$A,$B1094,'Golden Rulebook-CDErule level'!$AA:$AA,"Active")</f>
        <v>0</v>
      </c>
      <c r="J1094" s="18">
        <f>COUNTIFS('Golden Rulebook-CDErule level'!$E:$E,$C1094,'Golden Rulebook-CDErule level'!$L:$L,J$28,'Golden Rulebook-CDErule level'!$A:$A,$B1094,'Golden Rulebook-CDErule level'!$AA:$AA,"Active")</f>
        <v>2</v>
      </c>
    </row>
    <row r="1095" spans="2:10" hidden="1">
      <c r="B1095" s="111" t="str">
        <f>_xlfn.XLOOKUP(C1095,'In-scope Attributes'!B:B,'In-scope Attributes'!H:H,"")</f>
        <v>Sprint 3</v>
      </c>
      <c r="C1095" s="135" t="s">
        <v>25844</v>
      </c>
      <c r="D1095" s="135" t="s">
        <v>25843</v>
      </c>
      <c r="E1095" s="135" t="s">
        <v>25711</v>
      </c>
      <c r="F1095" s="135" t="s">
        <v>25710</v>
      </c>
      <c r="G1095" s="18">
        <f>COUNTIFS('Golden Rulebook-CDErule level'!$E:$E,$C1095,'Golden Rulebook-CDErule level'!$L:$L,G$28,'Golden Rulebook-CDErule level'!$A:$A,$B1095,'Golden Rulebook-CDErule level'!$AA:$AA,"Active")</f>
        <v>1</v>
      </c>
      <c r="H1095" s="18" cm="1">
        <f t="array" ref="H1095">_xlfn.LET(_xlpm.ids,_xlfn._xlws.FILTER('Golden Rulebook-CDErule level'!$S$4:$S$4620,('Golden Rulebook-CDErule level'!$L$4:$L$4620=H$28)*('Golden Rulebook-CDErule level'!$A$4:$A$4620=$B1095)*('Golden Rulebook-CDErule level'!$AA$4:$AA$4620="Active"),""),SUM(--ISNUMBER(SEARCH(","&amp;SUBSTITUTE(SUBSTITUTE($C1095," ",""),CHAR(160),"")&amp;",",","&amp;SUBSTITUTE(SUBSTITUTE(_xlpm.ids," ",""),CHAR(160),"")&amp;","))))</f>
        <v>0</v>
      </c>
      <c r="I1095" s="18">
        <f>COUNTIFS('Golden Rulebook-CDErule level'!$E:$E,$C1095,'Golden Rulebook-CDErule level'!$L:$L,I$28,'Golden Rulebook-CDErule level'!$A:$A,$B1095,'Golden Rulebook-CDErule level'!$AA:$AA,"Active")</f>
        <v>0</v>
      </c>
      <c r="J1095" s="18">
        <f>COUNTIFS('Golden Rulebook-CDErule level'!$E:$E,$C1095,'Golden Rulebook-CDErule level'!$L:$L,J$28,'Golden Rulebook-CDErule level'!$A:$A,$B1095,'Golden Rulebook-CDErule level'!$AA:$AA,"Active")</f>
        <v>2</v>
      </c>
    </row>
    <row r="1096" spans="2:10" hidden="1">
      <c r="B1096" s="111" t="str">
        <f>_xlfn.XLOOKUP(C1096,'In-scope Attributes'!B:B,'In-scope Attributes'!H:H,"")</f>
        <v>Sprint 3</v>
      </c>
      <c r="C1096" s="135" t="s">
        <v>25869</v>
      </c>
      <c r="D1096" s="135" t="s">
        <v>25868</v>
      </c>
      <c r="E1096" s="135" t="s">
        <v>25711</v>
      </c>
      <c r="F1096" s="135" t="s">
        <v>25710</v>
      </c>
      <c r="G1096" s="18">
        <f>COUNTIFS('Golden Rulebook-CDErule level'!$E:$E,$C1096,'Golden Rulebook-CDErule level'!$L:$L,G$28,'Golden Rulebook-CDErule level'!$A:$A,$B1096,'Golden Rulebook-CDErule level'!$AA:$AA,"Active")</f>
        <v>1</v>
      </c>
      <c r="H1096" s="18" cm="1">
        <f t="array" ref="H1096">_xlfn.LET(_xlpm.ids,_xlfn._xlws.FILTER('Golden Rulebook-CDErule level'!$S$4:$S$4620,('Golden Rulebook-CDErule level'!$L$4:$L$4620=H$28)*('Golden Rulebook-CDErule level'!$A$4:$A$4620=$B1096)*('Golden Rulebook-CDErule level'!$AA$4:$AA$4620="Active"),""),SUM(--ISNUMBER(SEARCH(","&amp;SUBSTITUTE(SUBSTITUTE($C1096," ",""),CHAR(160),"")&amp;",",","&amp;SUBSTITUTE(SUBSTITUTE(_xlpm.ids," ",""),CHAR(160),"")&amp;","))))</f>
        <v>0</v>
      </c>
      <c r="I1096" s="18">
        <f>COUNTIFS('Golden Rulebook-CDErule level'!$E:$E,$C1096,'Golden Rulebook-CDErule level'!$L:$L,I$28,'Golden Rulebook-CDErule level'!$A:$A,$B1096,'Golden Rulebook-CDErule level'!$AA:$AA,"Active")</f>
        <v>0</v>
      </c>
      <c r="J1096" s="18">
        <f>COUNTIFS('Golden Rulebook-CDErule level'!$E:$E,$C1096,'Golden Rulebook-CDErule level'!$L:$L,J$28,'Golden Rulebook-CDErule level'!$A:$A,$B1096,'Golden Rulebook-CDErule level'!$AA:$AA,"Active")</f>
        <v>2</v>
      </c>
    </row>
    <row r="1097" spans="2:10" hidden="1">
      <c r="B1097" s="111" t="str">
        <f>_xlfn.XLOOKUP(C1097,'In-scope Attributes'!B:B,'In-scope Attributes'!H:H,"")</f>
        <v>Sprint 3</v>
      </c>
      <c r="C1097" s="135" t="s">
        <v>25893</v>
      </c>
      <c r="D1097" s="135" t="s">
        <v>12235</v>
      </c>
      <c r="E1097" s="135" t="s">
        <v>25711</v>
      </c>
      <c r="F1097" s="135" t="s">
        <v>25710</v>
      </c>
      <c r="G1097" s="18">
        <f>COUNTIFS('Golden Rulebook-CDErule level'!$E:$E,$C1097,'Golden Rulebook-CDErule level'!$L:$L,G$28,'Golden Rulebook-CDErule level'!$A:$A,$B1097,'Golden Rulebook-CDErule level'!$AA:$AA,"Active")</f>
        <v>1</v>
      </c>
      <c r="H1097" s="18" cm="1">
        <f t="array" ref="H1097">_xlfn.LET(_xlpm.ids,_xlfn._xlws.FILTER('Golden Rulebook-CDErule level'!$S$4:$S$4620,('Golden Rulebook-CDErule level'!$L$4:$L$4620=H$28)*('Golden Rulebook-CDErule level'!$A$4:$A$4620=$B1097)*('Golden Rulebook-CDErule level'!$AA$4:$AA$4620="Active"),""),SUM(--ISNUMBER(SEARCH(","&amp;SUBSTITUTE(SUBSTITUTE($C1097," ",""),CHAR(160),"")&amp;",",","&amp;SUBSTITUTE(SUBSTITUTE(_xlpm.ids," ",""),CHAR(160),"")&amp;","))))</f>
        <v>0</v>
      </c>
      <c r="I1097" s="18">
        <f>COUNTIFS('Golden Rulebook-CDErule level'!$E:$E,$C1097,'Golden Rulebook-CDErule level'!$L:$L,I$28,'Golden Rulebook-CDErule level'!$A:$A,$B1097,'Golden Rulebook-CDErule level'!$AA:$AA,"Active")</f>
        <v>0</v>
      </c>
      <c r="J1097" s="18">
        <f>COUNTIFS('Golden Rulebook-CDErule level'!$E:$E,$C1097,'Golden Rulebook-CDErule level'!$L:$L,J$28,'Golden Rulebook-CDErule level'!$A:$A,$B1097,'Golden Rulebook-CDErule level'!$AA:$AA,"Active")</f>
        <v>2</v>
      </c>
    </row>
    <row r="1098" spans="2:10" hidden="1">
      <c r="B1098" s="111" t="str">
        <f>_xlfn.XLOOKUP(C1098,'In-scope Attributes'!B:B,'In-scope Attributes'!H:H,"")</f>
        <v>Sprint 3</v>
      </c>
      <c r="C1098" s="135" t="s">
        <v>25917</v>
      </c>
      <c r="D1098" s="135" t="s">
        <v>25916</v>
      </c>
      <c r="E1098" s="135" t="s">
        <v>25711</v>
      </c>
      <c r="F1098" s="135" t="s">
        <v>25710</v>
      </c>
      <c r="G1098" s="18">
        <f>COUNTIFS('Golden Rulebook-CDErule level'!$E:$E,$C1098,'Golden Rulebook-CDErule level'!$L:$L,G$28,'Golden Rulebook-CDErule level'!$A:$A,$B1098,'Golden Rulebook-CDErule level'!$AA:$AA,"Active")</f>
        <v>1</v>
      </c>
      <c r="H1098" s="18" cm="1">
        <f t="array" ref="H1098">_xlfn.LET(_xlpm.ids,_xlfn._xlws.FILTER('Golden Rulebook-CDErule level'!$S$4:$S$4620,('Golden Rulebook-CDErule level'!$L$4:$L$4620=H$28)*('Golden Rulebook-CDErule level'!$A$4:$A$4620=$B1098)*('Golden Rulebook-CDErule level'!$AA$4:$AA$4620="Active"),""),SUM(--ISNUMBER(SEARCH(","&amp;SUBSTITUTE(SUBSTITUTE($C1098," ",""),CHAR(160),"")&amp;",",","&amp;SUBSTITUTE(SUBSTITUTE(_xlpm.ids," ",""),CHAR(160),"")&amp;","))))</f>
        <v>1</v>
      </c>
      <c r="I1098" s="18">
        <f>COUNTIFS('Golden Rulebook-CDErule level'!$E:$E,$C1098,'Golden Rulebook-CDErule level'!$L:$L,I$28,'Golden Rulebook-CDErule level'!$A:$A,$B1098,'Golden Rulebook-CDErule level'!$AA:$AA,"Active")</f>
        <v>0</v>
      </c>
      <c r="J1098" s="18">
        <f>COUNTIFS('Golden Rulebook-CDErule level'!$E:$E,$C1098,'Golden Rulebook-CDErule level'!$L:$L,J$28,'Golden Rulebook-CDErule level'!$A:$A,$B1098,'Golden Rulebook-CDErule level'!$AA:$AA,"Active")</f>
        <v>2</v>
      </c>
    </row>
    <row r="1099" spans="2:10" hidden="1">
      <c r="B1099" s="111" t="str">
        <f>_xlfn.XLOOKUP(C1099,'In-scope Attributes'!B:B,'In-scope Attributes'!H:H,"")</f>
        <v>Sprint 3</v>
      </c>
      <c r="C1099" s="135" t="s">
        <v>25997</v>
      </c>
      <c r="D1099" s="135" t="s">
        <v>25996</v>
      </c>
      <c r="E1099" s="135" t="s">
        <v>25941</v>
      </c>
      <c r="F1099" s="135" t="s">
        <v>25940</v>
      </c>
      <c r="G1099" s="18">
        <f>COUNTIFS('Golden Rulebook-CDErule level'!$E:$E,$C1099,'Golden Rulebook-CDErule level'!$L:$L,G$28,'Golden Rulebook-CDErule level'!$A:$A,$B1099,'Golden Rulebook-CDErule level'!$AA:$AA,"Active")</f>
        <v>1</v>
      </c>
      <c r="H1099" s="18" cm="1">
        <f t="array" ref="H1099">_xlfn.LET(_xlpm.ids,_xlfn._xlws.FILTER('Golden Rulebook-CDErule level'!$S$4:$S$4620,('Golden Rulebook-CDErule level'!$L$4:$L$4620=H$28)*('Golden Rulebook-CDErule level'!$A$4:$A$4620=$B1099)*('Golden Rulebook-CDErule level'!$AA$4:$AA$4620="Active"),""),SUM(--ISNUMBER(SEARCH(","&amp;SUBSTITUTE(SUBSTITUTE($C1099," ",""),CHAR(160),"")&amp;",",","&amp;SUBSTITUTE(SUBSTITUTE(_xlpm.ids," ",""),CHAR(160),"")&amp;","))))</f>
        <v>0</v>
      </c>
      <c r="I1099" s="18">
        <f>COUNTIFS('Golden Rulebook-CDErule level'!$E:$E,$C1099,'Golden Rulebook-CDErule level'!$L:$L,I$28,'Golden Rulebook-CDErule level'!$A:$A,$B1099,'Golden Rulebook-CDErule level'!$AA:$AA,"Active")</f>
        <v>0</v>
      </c>
      <c r="J1099" s="18">
        <f>COUNTIFS('Golden Rulebook-CDErule level'!$E:$E,$C1099,'Golden Rulebook-CDErule level'!$L:$L,J$28,'Golden Rulebook-CDErule level'!$A:$A,$B1099,'Golden Rulebook-CDErule level'!$AA:$AA,"Active")</f>
        <v>2</v>
      </c>
    </row>
    <row r="1100" spans="2:10" hidden="1">
      <c r="B1100" s="111" t="str">
        <f>_xlfn.XLOOKUP(C1100,'In-scope Attributes'!B:B,'In-scope Attributes'!H:H,"")</f>
        <v>Sprint 3</v>
      </c>
      <c r="C1100" s="135" t="s">
        <v>26021</v>
      </c>
      <c r="D1100" s="135" t="s">
        <v>26020</v>
      </c>
      <c r="E1100" s="135" t="s">
        <v>25941</v>
      </c>
      <c r="F1100" s="135" t="s">
        <v>25940</v>
      </c>
      <c r="G1100" s="18">
        <f>COUNTIFS('Golden Rulebook-CDErule level'!$E:$E,$C1100,'Golden Rulebook-CDErule level'!$L:$L,G$28,'Golden Rulebook-CDErule level'!$A:$A,$B1100,'Golden Rulebook-CDErule level'!$AA:$AA,"Active")</f>
        <v>1</v>
      </c>
      <c r="H1100" s="18" cm="1">
        <f t="array" ref="H1100">_xlfn.LET(_xlpm.ids,_xlfn._xlws.FILTER('Golden Rulebook-CDErule level'!$S$4:$S$4620,('Golden Rulebook-CDErule level'!$L$4:$L$4620=H$28)*('Golden Rulebook-CDErule level'!$A$4:$A$4620=$B1100)*('Golden Rulebook-CDErule level'!$AA$4:$AA$4620="Active"),""),SUM(--ISNUMBER(SEARCH(","&amp;SUBSTITUTE(SUBSTITUTE($C1100," ",""),CHAR(160),"")&amp;",",","&amp;SUBSTITUTE(SUBSTITUTE(_xlpm.ids," ",""),CHAR(160),"")&amp;","))))</f>
        <v>0</v>
      </c>
      <c r="I1100" s="18">
        <f>COUNTIFS('Golden Rulebook-CDErule level'!$E:$E,$C1100,'Golden Rulebook-CDErule level'!$L:$L,I$28,'Golden Rulebook-CDErule level'!$A:$A,$B1100,'Golden Rulebook-CDErule level'!$AA:$AA,"Active")</f>
        <v>0</v>
      </c>
      <c r="J1100" s="18">
        <f>COUNTIFS('Golden Rulebook-CDErule level'!$E:$E,$C1100,'Golden Rulebook-CDErule level'!$L:$L,J$28,'Golden Rulebook-CDErule level'!$A:$A,$B1100,'Golden Rulebook-CDErule level'!$AA:$AA,"Active")</f>
        <v>2</v>
      </c>
    </row>
    <row r="1101" spans="2:10" hidden="1">
      <c r="B1101" s="111" t="str">
        <f>_xlfn.XLOOKUP(C1101,'In-scope Attributes'!B:B,'In-scope Attributes'!H:H,"")</f>
        <v>Sprint 3</v>
      </c>
      <c r="C1101" s="135" t="s">
        <v>26045</v>
      </c>
      <c r="D1101" s="135" t="s">
        <v>26044</v>
      </c>
      <c r="E1101" s="135" t="s">
        <v>25941</v>
      </c>
      <c r="F1101" s="135" t="s">
        <v>25940</v>
      </c>
      <c r="G1101" s="18">
        <f>COUNTIFS('Golden Rulebook-CDErule level'!$E:$E,$C1101,'Golden Rulebook-CDErule level'!$L:$L,G$28,'Golden Rulebook-CDErule level'!$A:$A,$B1101,'Golden Rulebook-CDErule level'!$AA:$AA,"Active")</f>
        <v>1</v>
      </c>
      <c r="H1101" s="18" cm="1">
        <f t="array" ref="H1101">_xlfn.LET(_xlpm.ids,_xlfn._xlws.FILTER('Golden Rulebook-CDErule level'!$S$4:$S$4620,('Golden Rulebook-CDErule level'!$L$4:$L$4620=H$28)*('Golden Rulebook-CDErule level'!$A$4:$A$4620=$B1101)*('Golden Rulebook-CDErule level'!$AA$4:$AA$4620="Active"),""),SUM(--ISNUMBER(SEARCH(","&amp;SUBSTITUTE(SUBSTITUTE($C1101," ",""),CHAR(160),"")&amp;",",","&amp;SUBSTITUTE(SUBSTITUTE(_xlpm.ids," ",""),CHAR(160),"")&amp;","))))</f>
        <v>0</v>
      </c>
      <c r="I1101" s="18">
        <f>COUNTIFS('Golden Rulebook-CDErule level'!$E:$E,$C1101,'Golden Rulebook-CDErule level'!$L:$L,I$28,'Golden Rulebook-CDErule level'!$A:$A,$B1101,'Golden Rulebook-CDErule level'!$AA:$AA,"Active")</f>
        <v>0</v>
      </c>
      <c r="J1101" s="18">
        <f>COUNTIFS('Golden Rulebook-CDErule level'!$E:$E,$C1101,'Golden Rulebook-CDErule level'!$L:$L,J$28,'Golden Rulebook-CDErule level'!$A:$A,$B1101,'Golden Rulebook-CDErule level'!$AA:$AA,"Active")</f>
        <v>2</v>
      </c>
    </row>
    <row r="1102" spans="2:10" hidden="1">
      <c r="B1102" s="111" t="str">
        <f>_xlfn.XLOOKUP(C1102,'In-scope Attributes'!B:B,'In-scope Attributes'!H:H,"")</f>
        <v>Sprint 3</v>
      </c>
      <c r="C1102" s="135" t="s">
        <v>26093</v>
      </c>
      <c r="D1102" s="135" t="s">
        <v>26092</v>
      </c>
      <c r="E1102" s="135" t="s">
        <v>25941</v>
      </c>
      <c r="F1102" s="135" t="s">
        <v>25940</v>
      </c>
      <c r="G1102" s="18">
        <f>COUNTIFS('Golden Rulebook-CDErule level'!$E:$E,$C1102,'Golden Rulebook-CDErule level'!$L:$L,G$28,'Golden Rulebook-CDErule level'!$A:$A,$B1102,'Golden Rulebook-CDErule level'!$AA:$AA,"Active")</f>
        <v>1</v>
      </c>
      <c r="H1102" s="18" cm="1">
        <f t="array" ref="H1102">_xlfn.LET(_xlpm.ids,_xlfn._xlws.FILTER('Golden Rulebook-CDErule level'!$S$4:$S$4620,('Golden Rulebook-CDErule level'!$L$4:$L$4620=H$28)*('Golden Rulebook-CDErule level'!$A$4:$A$4620=$B1102)*('Golden Rulebook-CDErule level'!$AA$4:$AA$4620="Active"),""),SUM(--ISNUMBER(SEARCH(","&amp;SUBSTITUTE(SUBSTITUTE($C1102," ",""),CHAR(160),"")&amp;",",","&amp;SUBSTITUTE(SUBSTITUTE(_xlpm.ids," ",""),CHAR(160),"")&amp;","))))</f>
        <v>0</v>
      </c>
      <c r="I1102" s="18">
        <f>COUNTIFS('Golden Rulebook-CDErule level'!$E:$E,$C1102,'Golden Rulebook-CDErule level'!$L:$L,I$28,'Golden Rulebook-CDErule level'!$A:$A,$B1102,'Golden Rulebook-CDErule level'!$AA:$AA,"Active")</f>
        <v>0</v>
      </c>
      <c r="J1102" s="18">
        <f>COUNTIFS('Golden Rulebook-CDErule level'!$E:$E,$C1102,'Golden Rulebook-CDErule level'!$L:$L,J$28,'Golden Rulebook-CDErule level'!$A:$A,$B1102,'Golden Rulebook-CDErule level'!$AA:$AA,"Active")</f>
        <v>3</v>
      </c>
    </row>
    <row r="1103" spans="2:10" hidden="1">
      <c r="B1103" s="111" t="str">
        <f>_xlfn.XLOOKUP(C1103,'In-scope Attributes'!B:B,'In-scope Attributes'!H:H,"")</f>
        <v>Sprint 3</v>
      </c>
      <c r="C1103" s="135" t="s">
        <v>26128</v>
      </c>
      <c r="D1103" s="135" t="s">
        <v>26127</v>
      </c>
      <c r="E1103" s="135" t="s">
        <v>26126</v>
      </c>
      <c r="F1103" s="135" t="s">
        <v>26125</v>
      </c>
      <c r="G1103" s="18">
        <f>COUNTIFS('Golden Rulebook-CDErule level'!$E:$E,$C1103,'Golden Rulebook-CDErule level'!$L:$L,G$28,'Golden Rulebook-CDErule level'!$A:$A,$B1103,'Golden Rulebook-CDErule level'!$AA:$AA,"Active")</f>
        <v>1</v>
      </c>
      <c r="H1103" s="18" cm="1">
        <f t="array" ref="H1103">_xlfn.LET(_xlpm.ids,_xlfn._xlws.FILTER('Golden Rulebook-CDErule level'!$S$4:$S$4620,('Golden Rulebook-CDErule level'!$L$4:$L$4620=H$28)*('Golden Rulebook-CDErule level'!$A$4:$A$4620=$B1103)*('Golden Rulebook-CDErule level'!$AA$4:$AA$4620="Active"),""),SUM(--ISNUMBER(SEARCH(","&amp;SUBSTITUTE(SUBSTITUTE($C1103," ",""),CHAR(160),"")&amp;",",","&amp;SUBSTITUTE(SUBSTITUTE(_xlpm.ids," ",""),CHAR(160),"")&amp;","))))</f>
        <v>0</v>
      </c>
      <c r="I1103" s="18">
        <f>COUNTIFS('Golden Rulebook-CDErule level'!$E:$E,$C1103,'Golden Rulebook-CDErule level'!$L:$L,I$28,'Golden Rulebook-CDErule level'!$A:$A,$B1103,'Golden Rulebook-CDErule level'!$AA:$AA,"Active")</f>
        <v>0</v>
      </c>
      <c r="J1103" s="18">
        <f>COUNTIFS('Golden Rulebook-CDErule level'!$E:$E,$C1103,'Golden Rulebook-CDErule level'!$L:$L,J$28,'Golden Rulebook-CDErule level'!$A:$A,$B1103,'Golden Rulebook-CDErule level'!$AA:$AA,"Active")</f>
        <v>2</v>
      </c>
    </row>
    <row r="1104" spans="2:10" hidden="1">
      <c r="B1104" s="111" t="str">
        <f>_xlfn.XLOOKUP(C1104,'In-scope Attributes'!B:B,'In-scope Attributes'!H:H,"")</f>
        <v>Sprint 3</v>
      </c>
      <c r="C1104" s="135" t="s">
        <v>26154</v>
      </c>
      <c r="D1104" s="135" t="s">
        <v>26153</v>
      </c>
      <c r="E1104" s="135" t="s">
        <v>26152</v>
      </c>
      <c r="F1104" s="135" t="s">
        <v>26151</v>
      </c>
      <c r="G1104" s="18">
        <f>COUNTIFS('Golden Rulebook-CDErule level'!$E:$E,$C1104,'Golden Rulebook-CDErule level'!$L:$L,G$28,'Golden Rulebook-CDErule level'!$A:$A,$B1104,'Golden Rulebook-CDErule level'!$AA:$AA,"Active")</f>
        <v>1</v>
      </c>
      <c r="H1104" s="18" cm="1">
        <f t="array" ref="H1104">_xlfn.LET(_xlpm.ids,_xlfn._xlws.FILTER('Golden Rulebook-CDErule level'!$S$4:$S$4620,('Golden Rulebook-CDErule level'!$L$4:$L$4620=H$28)*('Golden Rulebook-CDErule level'!$A$4:$A$4620=$B1104)*('Golden Rulebook-CDErule level'!$AA$4:$AA$4620="Active"),""),SUM(--ISNUMBER(SEARCH(","&amp;SUBSTITUTE(SUBSTITUTE($C1104," ",""),CHAR(160),"")&amp;",",","&amp;SUBSTITUTE(SUBSTITUTE(_xlpm.ids," ",""),CHAR(160),"")&amp;","))))</f>
        <v>1</v>
      </c>
      <c r="I1104" s="18">
        <f>COUNTIFS('Golden Rulebook-CDErule level'!$E:$E,$C1104,'Golden Rulebook-CDErule level'!$L:$L,I$28,'Golden Rulebook-CDErule level'!$A:$A,$B1104,'Golden Rulebook-CDErule level'!$AA:$AA,"Active")</f>
        <v>0</v>
      </c>
      <c r="J1104" s="18">
        <f>COUNTIFS('Golden Rulebook-CDErule level'!$E:$E,$C1104,'Golden Rulebook-CDErule level'!$L:$L,J$28,'Golden Rulebook-CDErule level'!$A:$A,$B1104,'Golden Rulebook-CDErule level'!$AA:$AA,"Active")</f>
        <v>2</v>
      </c>
    </row>
    <row r="1105" spans="2:10" hidden="1">
      <c r="B1105" s="111" t="str">
        <f>_xlfn.XLOOKUP(C1105,'In-scope Attributes'!B:B,'In-scope Attributes'!H:H,"")</f>
        <v>Sprint 3</v>
      </c>
      <c r="C1105" s="135" t="s">
        <v>26186</v>
      </c>
      <c r="D1105" s="135" t="s">
        <v>26185</v>
      </c>
      <c r="E1105" s="135" t="s">
        <v>26152</v>
      </c>
      <c r="F1105" s="135" t="s">
        <v>26151</v>
      </c>
      <c r="G1105" s="18">
        <f>COUNTIFS('Golden Rulebook-CDErule level'!$E:$E,$C1105,'Golden Rulebook-CDErule level'!$L:$L,G$28,'Golden Rulebook-CDErule level'!$A:$A,$B1105,'Golden Rulebook-CDErule level'!$AA:$AA,"Active")</f>
        <v>1</v>
      </c>
      <c r="H1105" s="18" cm="1">
        <f t="array" ref="H1105">_xlfn.LET(_xlpm.ids,_xlfn._xlws.FILTER('Golden Rulebook-CDErule level'!$S$4:$S$4620,('Golden Rulebook-CDErule level'!$L$4:$L$4620=H$28)*('Golden Rulebook-CDErule level'!$A$4:$A$4620=$B1105)*('Golden Rulebook-CDErule level'!$AA$4:$AA$4620="Active"),""),SUM(--ISNUMBER(SEARCH(","&amp;SUBSTITUTE(SUBSTITUTE($C1105," ",""),CHAR(160),"")&amp;",",","&amp;SUBSTITUTE(SUBSTITUTE(_xlpm.ids," ",""),CHAR(160),"")&amp;","))))</f>
        <v>1</v>
      </c>
      <c r="I1105" s="18">
        <f>COUNTIFS('Golden Rulebook-CDErule level'!$E:$E,$C1105,'Golden Rulebook-CDErule level'!$L:$L,I$28,'Golden Rulebook-CDErule level'!$A:$A,$B1105,'Golden Rulebook-CDErule level'!$AA:$AA,"Active")</f>
        <v>0</v>
      </c>
      <c r="J1105" s="18">
        <f>COUNTIFS('Golden Rulebook-CDErule level'!$E:$E,$C1105,'Golden Rulebook-CDErule level'!$L:$L,J$28,'Golden Rulebook-CDErule level'!$A:$A,$B1105,'Golden Rulebook-CDErule level'!$AA:$AA,"Active")</f>
        <v>3</v>
      </c>
    </row>
    <row r="1106" spans="2:10" hidden="1">
      <c r="B1106" s="111" t="str">
        <f>_xlfn.XLOOKUP(C1106,'In-scope Attributes'!B:B,'In-scope Attributes'!H:H,"")</f>
        <v>Sprint 3</v>
      </c>
      <c r="C1106" s="135" t="s">
        <v>26219</v>
      </c>
      <c r="D1106" s="135" t="s">
        <v>26218</v>
      </c>
      <c r="E1106" s="135" t="s">
        <v>26152</v>
      </c>
      <c r="F1106" s="135" t="s">
        <v>26151</v>
      </c>
      <c r="G1106" s="18">
        <f>COUNTIFS('Golden Rulebook-CDErule level'!$E:$E,$C1106,'Golden Rulebook-CDErule level'!$L:$L,G$28,'Golden Rulebook-CDErule level'!$A:$A,$B1106,'Golden Rulebook-CDErule level'!$AA:$AA,"Active")</f>
        <v>1</v>
      </c>
      <c r="H1106" s="18" cm="1">
        <f t="array" ref="H1106">_xlfn.LET(_xlpm.ids,_xlfn._xlws.FILTER('Golden Rulebook-CDErule level'!$S$4:$S$4620,('Golden Rulebook-CDErule level'!$L$4:$L$4620=H$28)*('Golden Rulebook-CDErule level'!$A$4:$A$4620=$B1106)*('Golden Rulebook-CDErule level'!$AA$4:$AA$4620="Active"),""),SUM(--ISNUMBER(SEARCH(","&amp;SUBSTITUTE(SUBSTITUTE($C1106," ",""),CHAR(160),"")&amp;",",","&amp;SUBSTITUTE(SUBSTITUTE(_xlpm.ids," ",""),CHAR(160),"")&amp;","))))</f>
        <v>2</v>
      </c>
      <c r="I1106" s="18">
        <f>COUNTIFS('Golden Rulebook-CDErule level'!$E:$E,$C1106,'Golden Rulebook-CDErule level'!$L:$L,I$28,'Golden Rulebook-CDErule level'!$A:$A,$B1106,'Golden Rulebook-CDErule level'!$AA:$AA,"Active")</f>
        <v>0</v>
      </c>
      <c r="J1106" s="18">
        <f>COUNTIFS('Golden Rulebook-CDErule level'!$E:$E,$C1106,'Golden Rulebook-CDErule level'!$L:$L,J$28,'Golden Rulebook-CDErule level'!$A:$A,$B1106,'Golden Rulebook-CDErule level'!$AA:$AA,"Active")</f>
        <v>3</v>
      </c>
    </row>
    <row r="1107" spans="2:10" hidden="1">
      <c r="B1107" s="111" t="str">
        <f>_xlfn.XLOOKUP(C1107,'In-scope Attributes'!B:B,'In-scope Attributes'!H:H,"")</f>
        <v>Sprint 3</v>
      </c>
      <c r="C1107" s="135" t="s">
        <v>26252</v>
      </c>
      <c r="D1107" s="135" t="s">
        <v>26251</v>
      </c>
      <c r="E1107" s="135" t="s">
        <v>26152</v>
      </c>
      <c r="F1107" s="135" t="s">
        <v>26151</v>
      </c>
      <c r="G1107" s="18">
        <f>COUNTIFS('Golden Rulebook-CDErule level'!$E:$E,$C1107,'Golden Rulebook-CDErule level'!$L:$L,G$28,'Golden Rulebook-CDErule level'!$A:$A,$B1107,'Golden Rulebook-CDErule level'!$AA:$AA,"Active")</f>
        <v>1</v>
      </c>
      <c r="H1107" s="18" cm="1">
        <f t="array" ref="H1107">_xlfn.LET(_xlpm.ids,_xlfn._xlws.FILTER('Golden Rulebook-CDErule level'!$S$4:$S$4620,('Golden Rulebook-CDErule level'!$L$4:$L$4620=H$28)*('Golden Rulebook-CDErule level'!$A$4:$A$4620=$B1107)*('Golden Rulebook-CDErule level'!$AA$4:$AA$4620="Active"),""),SUM(--ISNUMBER(SEARCH(","&amp;SUBSTITUTE(SUBSTITUTE($C1107," ",""),CHAR(160),"")&amp;",",","&amp;SUBSTITUTE(SUBSTITUTE(_xlpm.ids," ",""),CHAR(160),"")&amp;","))))</f>
        <v>1</v>
      </c>
      <c r="I1107" s="18">
        <f>COUNTIFS('Golden Rulebook-CDErule level'!$E:$E,$C1107,'Golden Rulebook-CDErule level'!$L:$L,I$28,'Golden Rulebook-CDErule level'!$A:$A,$B1107,'Golden Rulebook-CDErule level'!$AA:$AA,"Active")</f>
        <v>0</v>
      </c>
      <c r="J1107" s="18">
        <f>COUNTIFS('Golden Rulebook-CDErule level'!$E:$E,$C1107,'Golden Rulebook-CDErule level'!$L:$L,J$28,'Golden Rulebook-CDErule level'!$A:$A,$B1107,'Golden Rulebook-CDErule level'!$AA:$AA,"Active")</f>
        <v>3</v>
      </c>
    </row>
    <row r="1108" spans="2:10" hidden="1">
      <c r="B1108" s="111" t="str">
        <f>_xlfn.XLOOKUP(C1108,'In-scope Attributes'!B:B,'In-scope Attributes'!H:H,"")</f>
        <v>Sprint 3</v>
      </c>
      <c r="C1108" s="135" t="s">
        <v>26285</v>
      </c>
      <c r="D1108" s="135" t="s">
        <v>26284</v>
      </c>
      <c r="E1108" s="135" t="s">
        <v>26152</v>
      </c>
      <c r="F1108" s="135" t="s">
        <v>26151</v>
      </c>
      <c r="G1108" s="18">
        <f>COUNTIFS('Golden Rulebook-CDErule level'!$E:$E,$C1108,'Golden Rulebook-CDErule level'!$L:$L,G$28,'Golden Rulebook-CDErule level'!$A:$A,$B1108,'Golden Rulebook-CDErule level'!$AA:$AA,"Active")</f>
        <v>1</v>
      </c>
      <c r="H1108" s="18" cm="1">
        <f t="array" ref="H1108">_xlfn.LET(_xlpm.ids,_xlfn._xlws.FILTER('Golden Rulebook-CDErule level'!$S$4:$S$4620,('Golden Rulebook-CDErule level'!$L$4:$L$4620=H$28)*('Golden Rulebook-CDErule level'!$A$4:$A$4620=$B1108)*('Golden Rulebook-CDErule level'!$AA$4:$AA$4620="Active"),""),SUM(--ISNUMBER(SEARCH(","&amp;SUBSTITUTE(SUBSTITUTE($C1108," ",""),CHAR(160),"")&amp;",",","&amp;SUBSTITUTE(SUBSTITUTE(_xlpm.ids," ",""),CHAR(160),"")&amp;","))))</f>
        <v>1</v>
      </c>
      <c r="I1108" s="18">
        <f>COUNTIFS('Golden Rulebook-CDErule level'!$E:$E,$C1108,'Golden Rulebook-CDErule level'!$L:$L,I$28,'Golden Rulebook-CDErule level'!$A:$A,$B1108,'Golden Rulebook-CDErule level'!$AA:$AA,"Active")</f>
        <v>0</v>
      </c>
      <c r="J1108" s="18">
        <f>COUNTIFS('Golden Rulebook-CDErule level'!$E:$E,$C1108,'Golden Rulebook-CDErule level'!$L:$L,J$28,'Golden Rulebook-CDErule level'!$A:$A,$B1108,'Golden Rulebook-CDErule level'!$AA:$AA,"Active")</f>
        <v>3</v>
      </c>
    </row>
    <row r="1109" spans="2:10" hidden="1">
      <c r="B1109" s="111" t="str">
        <f>_xlfn.XLOOKUP(C1109,'In-scope Attributes'!B:B,'In-scope Attributes'!H:H,"")</f>
        <v>Sprint 3</v>
      </c>
      <c r="C1109" s="135" t="s">
        <v>26318</v>
      </c>
      <c r="D1109" s="135" t="s">
        <v>26317</v>
      </c>
      <c r="E1109" s="135" t="s">
        <v>26152</v>
      </c>
      <c r="F1109" s="135" t="s">
        <v>26151</v>
      </c>
      <c r="G1109" s="18">
        <f>COUNTIFS('Golden Rulebook-CDErule level'!$E:$E,$C1109,'Golden Rulebook-CDErule level'!$L:$L,G$28,'Golden Rulebook-CDErule level'!$A:$A,$B1109,'Golden Rulebook-CDErule level'!$AA:$AA,"Active")</f>
        <v>1</v>
      </c>
      <c r="H1109" s="18" cm="1">
        <f t="array" ref="H1109">_xlfn.LET(_xlpm.ids,_xlfn._xlws.FILTER('Golden Rulebook-CDErule level'!$S$4:$S$4620,('Golden Rulebook-CDErule level'!$L$4:$L$4620=H$28)*('Golden Rulebook-CDErule level'!$A$4:$A$4620=$B1109)*('Golden Rulebook-CDErule level'!$AA$4:$AA$4620="Active"),""),SUM(--ISNUMBER(SEARCH(","&amp;SUBSTITUTE(SUBSTITUTE($C1109," ",""),CHAR(160),"")&amp;",",","&amp;SUBSTITUTE(SUBSTITUTE(_xlpm.ids," ",""),CHAR(160),"")&amp;","))))</f>
        <v>1</v>
      </c>
      <c r="I1109" s="18">
        <f>COUNTIFS('Golden Rulebook-CDErule level'!$E:$E,$C1109,'Golden Rulebook-CDErule level'!$L:$L,I$28,'Golden Rulebook-CDErule level'!$A:$A,$B1109,'Golden Rulebook-CDErule level'!$AA:$AA,"Active")</f>
        <v>0</v>
      </c>
      <c r="J1109" s="18">
        <f>COUNTIFS('Golden Rulebook-CDErule level'!$E:$E,$C1109,'Golden Rulebook-CDErule level'!$L:$L,J$28,'Golden Rulebook-CDErule level'!$A:$A,$B1109,'Golden Rulebook-CDErule level'!$AA:$AA,"Active")</f>
        <v>2</v>
      </c>
    </row>
    <row r="1110" spans="2:10" hidden="1">
      <c r="B1110" s="111" t="str">
        <f>_xlfn.XLOOKUP(C1110,'In-scope Attributes'!B:B,'In-scope Attributes'!H:H,"")</f>
        <v>Sprint 3</v>
      </c>
      <c r="C1110" s="135" t="s">
        <v>26343</v>
      </c>
      <c r="D1110" s="135" t="s">
        <v>26342</v>
      </c>
      <c r="E1110" s="135" t="s">
        <v>26152</v>
      </c>
      <c r="F1110" s="135" t="s">
        <v>26151</v>
      </c>
      <c r="G1110" s="18">
        <f>COUNTIFS('Golden Rulebook-CDErule level'!$E:$E,$C1110,'Golden Rulebook-CDErule level'!$L:$L,G$28,'Golden Rulebook-CDErule level'!$A:$A,$B1110,'Golden Rulebook-CDErule level'!$AA:$AA,"Active")</f>
        <v>1</v>
      </c>
      <c r="H1110" s="18" cm="1">
        <f t="array" ref="H1110">_xlfn.LET(_xlpm.ids,_xlfn._xlws.FILTER('Golden Rulebook-CDErule level'!$S$4:$S$4620,('Golden Rulebook-CDErule level'!$L$4:$L$4620=H$28)*('Golden Rulebook-CDErule level'!$A$4:$A$4620=$B1110)*('Golden Rulebook-CDErule level'!$AA$4:$AA$4620="Active"),""),SUM(--ISNUMBER(SEARCH(","&amp;SUBSTITUTE(SUBSTITUTE($C1110," ",""),CHAR(160),"")&amp;",",","&amp;SUBSTITUTE(SUBSTITUTE(_xlpm.ids," ",""),CHAR(160),"")&amp;","))))</f>
        <v>1</v>
      </c>
      <c r="I1110" s="18">
        <f>COUNTIFS('Golden Rulebook-CDErule level'!$E:$E,$C1110,'Golden Rulebook-CDErule level'!$L:$L,I$28,'Golden Rulebook-CDErule level'!$A:$A,$B1110,'Golden Rulebook-CDErule level'!$AA:$AA,"Active")</f>
        <v>0</v>
      </c>
      <c r="J1110" s="18">
        <f>COUNTIFS('Golden Rulebook-CDErule level'!$E:$E,$C1110,'Golden Rulebook-CDErule level'!$L:$L,J$28,'Golden Rulebook-CDErule level'!$A:$A,$B1110,'Golden Rulebook-CDErule level'!$AA:$AA,"Active")</f>
        <v>2</v>
      </c>
    </row>
    <row r="1111" spans="2:10" hidden="1">
      <c r="B1111" s="111" t="str">
        <f>_xlfn.XLOOKUP(C1111,'In-scope Attributes'!B:B,'In-scope Attributes'!H:H,"")</f>
        <v>Sprint 3</v>
      </c>
      <c r="C1111" s="135" t="s">
        <v>26368</v>
      </c>
      <c r="D1111" s="135" t="s">
        <v>26367</v>
      </c>
      <c r="E1111" s="135" t="s">
        <v>26152</v>
      </c>
      <c r="F1111" s="135" t="s">
        <v>26151</v>
      </c>
      <c r="G1111" s="18">
        <f>COUNTIFS('Golden Rulebook-CDErule level'!$E:$E,$C1111,'Golden Rulebook-CDErule level'!$L:$L,G$28,'Golden Rulebook-CDErule level'!$A:$A,$B1111,'Golden Rulebook-CDErule level'!$AA:$AA,"Active")</f>
        <v>1</v>
      </c>
      <c r="H1111" s="18" cm="1">
        <f t="array" ref="H1111">_xlfn.LET(_xlpm.ids,_xlfn._xlws.FILTER('Golden Rulebook-CDErule level'!$S$4:$S$4620,('Golden Rulebook-CDErule level'!$L$4:$L$4620=H$28)*('Golden Rulebook-CDErule level'!$A$4:$A$4620=$B1111)*('Golden Rulebook-CDErule level'!$AA$4:$AA$4620="Active"),""),SUM(--ISNUMBER(SEARCH(","&amp;SUBSTITUTE(SUBSTITUTE($C1111," ",""),CHAR(160),"")&amp;",",","&amp;SUBSTITUTE(SUBSTITUTE(_xlpm.ids," ",""),CHAR(160),"")&amp;","))))</f>
        <v>2</v>
      </c>
      <c r="I1111" s="18">
        <f>COUNTIFS('Golden Rulebook-CDErule level'!$E:$E,$C1111,'Golden Rulebook-CDErule level'!$L:$L,I$28,'Golden Rulebook-CDErule level'!$A:$A,$B1111,'Golden Rulebook-CDErule level'!$AA:$AA,"Active")</f>
        <v>0</v>
      </c>
      <c r="J1111" s="18">
        <f>COUNTIFS('Golden Rulebook-CDErule level'!$E:$E,$C1111,'Golden Rulebook-CDErule level'!$L:$L,J$28,'Golden Rulebook-CDErule level'!$A:$A,$B1111,'Golden Rulebook-CDErule level'!$AA:$AA,"Active")</f>
        <v>2</v>
      </c>
    </row>
    <row r="1112" spans="2:10" hidden="1">
      <c r="B1112" s="111" t="str">
        <f>_xlfn.XLOOKUP(C1112,'In-scope Attributes'!B:B,'In-scope Attributes'!H:H,"")</f>
        <v>Sprint 3</v>
      </c>
      <c r="C1112" s="135" t="s">
        <v>26400</v>
      </c>
      <c r="D1112" s="135" t="s">
        <v>26399</v>
      </c>
      <c r="E1112" s="135" t="s">
        <v>26152</v>
      </c>
      <c r="F1112" s="135" t="s">
        <v>26151</v>
      </c>
      <c r="G1112" s="18">
        <f>COUNTIFS('Golden Rulebook-CDErule level'!$E:$E,$C1112,'Golden Rulebook-CDErule level'!$L:$L,G$28,'Golden Rulebook-CDErule level'!$A:$A,$B1112,'Golden Rulebook-CDErule level'!$AA:$AA,"Active")</f>
        <v>1</v>
      </c>
      <c r="H1112" s="18" cm="1">
        <f t="array" ref="H1112">_xlfn.LET(_xlpm.ids,_xlfn._xlws.FILTER('Golden Rulebook-CDErule level'!$S$4:$S$4620,('Golden Rulebook-CDErule level'!$L$4:$L$4620=H$28)*('Golden Rulebook-CDErule level'!$A$4:$A$4620=$B1112)*('Golden Rulebook-CDErule level'!$AA$4:$AA$4620="Active"),""),SUM(--ISNUMBER(SEARCH(","&amp;SUBSTITUTE(SUBSTITUTE($C1112," ",""),CHAR(160),"")&amp;",",","&amp;SUBSTITUTE(SUBSTITUTE(_xlpm.ids," ",""),CHAR(160),"")&amp;","))))</f>
        <v>2</v>
      </c>
      <c r="I1112" s="18">
        <f>COUNTIFS('Golden Rulebook-CDErule level'!$E:$E,$C1112,'Golden Rulebook-CDErule level'!$L:$L,I$28,'Golden Rulebook-CDErule level'!$A:$A,$B1112,'Golden Rulebook-CDErule level'!$AA:$AA,"Active")</f>
        <v>1</v>
      </c>
      <c r="J1112" s="18">
        <f>COUNTIFS('Golden Rulebook-CDErule level'!$E:$E,$C1112,'Golden Rulebook-CDErule level'!$L:$L,J$28,'Golden Rulebook-CDErule level'!$A:$A,$B1112,'Golden Rulebook-CDErule level'!$AA:$AA,"Active")</f>
        <v>3</v>
      </c>
    </row>
    <row r="1113" spans="2:10" hidden="1">
      <c r="B1113" s="111" t="str">
        <f>_xlfn.XLOOKUP(C1113,'In-scope Attributes'!B:B,'In-scope Attributes'!H:H,"")</f>
        <v>Sprint 3</v>
      </c>
      <c r="C1113" s="135" t="s">
        <v>26433</v>
      </c>
      <c r="D1113" s="135" t="s">
        <v>26432</v>
      </c>
      <c r="E1113" s="135" t="s">
        <v>26152</v>
      </c>
      <c r="F1113" s="135" t="s">
        <v>26151</v>
      </c>
      <c r="G1113" s="18">
        <f>COUNTIFS('Golden Rulebook-CDErule level'!$E:$E,$C1113,'Golden Rulebook-CDErule level'!$L:$L,G$28,'Golden Rulebook-CDErule level'!$A:$A,$B1113,'Golden Rulebook-CDErule level'!$AA:$AA,"Active")</f>
        <v>1</v>
      </c>
      <c r="H1113" s="18" cm="1">
        <f t="array" ref="H1113">_xlfn.LET(_xlpm.ids,_xlfn._xlws.FILTER('Golden Rulebook-CDErule level'!$S$4:$S$4620,('Golden Rulebook-CDErule level'!$L$4:$L$4620=H$28)*('Golden Rulebook-CDErule level'!$A$4:$A$4620=$B1113)*('Golden Rulebook-CDErule level'!$AA$4:$AA$4620="Active"),""),SUM(--ISNUMBER(SEARCH(","&amp;SUBSTITUTE(SUBSTITUTE($C1113," ",""),CHAR(160),"")&amp;",",","&amp;SUBSTITUTE(SUBSTITUTE(_xlpm.ids," ",""),CHAR(160),"")&amp;","))))</f>
        <v>0</v>
      </c>
      <c r="I1113" s="18">
        <f>COUNTIFS('Golden Rulebook-CDErule level'!$E:$E,$C1113,'Golden Rulebook-CDErule level'!$L:$L,I$28,'Golden Rulebook-CDErule level'!$A:$A,$B1113,'Golden Rulebook-CDErule level'!$AA:$AA,"Active")</f>
        <v>0</v>
      </c>
      <c r="J1113" s="18">
        <f>COUNTIFS('Golden Rulebook-CDErule level'!$E:$E,$C1113,'Golden Rulebook-CDErule level'!$L:$L,J$28,'Golden Rulebook-CDErule level'!$A:$A,$B1113,'Golden Rulebook-CDErule level'!$AA:$AA,"Active")</f>
        <v>4</v>
      </c>
    </row>
    <row r="1114" spans="2:10" hidden="1">
      <c r="B1114" s="111" t="str">
        <f>_xlfn.XLOOKUP(C1114,'In-scope Attributes'!B:B,'In-scope Attributes'!H:H,"")</f>
        <v>Sprint 3</v>
      </c>
      <c r="C1114" s="135" t="s">
        <v>26475</v>
      </c>
      <c r="D1114" s="135" t="s">
        <v>26474</v>
      </c>
      <c r="E1114" s="135" t="s">
        <v>26473</v>
      </c>
      <c r="F1114" s="135" t="s">
        <v>26472</v>
      </c>
      <c r="G1114" s="18">
        <f>COUNTIFS('Golden Rulebook-CDErule level'!$E:$E,$C1114,'Golden Rulebook-CDErule level'!$L:$L,G$28,'Golden Rulebook-CDErule level'!$A:$A,$B1114,'Golden Rulebook-CDErule level'!$AA:$AA,"Active")</f>
        <v>1</v>
      </c>
      <c r="H1114" s="18" cm="1">
        <f t="array" ref="H1114">_xlfn.LET(_xlpm.ids,_xlfn._xlws.FILTER('Golden Rulebook-CDErule level'!$S$4:$S$4620,('Golden Rulebook-CDErule level'!$L$4:$L$4620=H$28)*('Golden Rulebook-CDErule level'!$A$4:$A$4620=$B1114)*('Golden Rulebook-CDErule level'!$AA$4:$AA$4620="Active"),""),SUM(--ISNUMBER(SEARCH(","&amp;SUBSTITUTE(SUBSTITUTE($C1114," ",""),CHAR(160),"")&amp;",",","&amp;SUBSTITUTE(SUBSTITUTE(_xlpm.ids," ",""),CHAR(160),"")&amp;","))))</f>
        <v>0</v>
      </c>
      <c r="I1114" s="18">
        <f>COUNTIFS('Golden Rulebook-CDErule level'!$E:$E,$C1114,'Golden Rulebook-CDErule level'!$L:$L,I$28,'Golden Rulebook-CDErule level'!$A:$A,$B1114,'Golden Rulebook-CDErule level'!$AA:$AA,"Active")</f>
        <v>0</v>
      </c>
      <c r="J1114" s="18">
        <f>COUNTIFS('Golden Rulebook-CDErule level'!$E:$E,$C1114,'Golden Rulebook-CDErule level'!$L:$L,J$28,'Golden Rulebook-CDErule level'!$A:$A,$B1114,'Golden Rulebook-CDErule level'!$AA:$AA,"Active")</f>
        <v>3</v>
      </c>
    </row>
    <row r="1115" spans="2:10" hidden="1">
      <c r="B1115" s="111" t="str">
        <f>_xlfn.XLOOKUP(C1115,'In-scope Attributes'!B:B,'In-scope Attributes'!H:H,"")</f>
        <v>Sprint 3</v>
      </c>
      <c r="C1115" s="135" t="s">
        <v>26508</v>
      </c>
      <c r="D1115" s="135" t="s">
        <v>18129</v>
      </c>
      <c r="E1115" s="135" t="s">
        <v>14776</v>
      </c>
      <c r="F1115" s="135" t="s">
        <v>14775</v>
      </c>
      <c r="G1115" s="18">
        <f>COUNTIFS('Golden Rulebook-CDErule level'!$E:$E,$C1115,'Golden Rulebook-CDErule level'!$L:$L,G$28,'Golden Rulebook-CDErule level'!$A:$A,$B1115,'Golden Rulebook-CDErule level'!$AA:$AA,"Active")</f>
        <v>1</v>
      </c>
      <c r="H1115" s="18" cm="1">
        <f t="array" ref="H1115">_xlfn.LET(_xlpm.ids,_xlfn._xlws.FILTER('Golden Rulebook-CDErule level'!$S$4:$S$4620,('Golden Rulebook-CDErule level'!$L$4:$L$4620=H$28)*('Golden Rulebook-CDErule level'!$A$4:$A$4620=$B1115)*('Golden Rulebook-CDErule level'!$AA$4:$AA$4620="Active"),""),SUM(--ISNUMBER(SEARCH(","&amp;SUBSTITUTE(SUBSTITUTE($C1115," ",""),CHAR(160),"")&amp;",",","&amp;SUBSTITUTE(SUBSTITUTE(_xlpm.ids," ",""),CHAR(160),"")&amp;","))))</f>
        <v>0</v>
      </c>
      <c r="I1115" s="18">
        <f>COUNTIFS('Golden Rulebook-CDErule level'!$E:$E,$C1115,'Golden Rulebook-CDErule level'!$L:$L,I$28,'Golden Rulebook-CDErule level'!$A:$A,$B1115,'Golden Rulebook-CDErule level'!$AA:$AA,"Active")</f>
        <v>0</v>
      </c>
      <c r="J1115" s="18">
        <f>COUNTIFS('Golden Rulebook-CDErule level'!$E:$E,$C1115,'Golden Rulebook-CDErule level'!$L:$L,J$28,'Golden Rulebook-CDErule level'!$A:$A,$B1115,'Golden Rulebook-CDErule level'!$AA:$AA,"Active")</f>
        <v>2</v>
      </c>
    </row>
    <row r="1116" spans="2:10" hidden="1">
      <c r="B1116" s="111" t="str">
        <f>_xlfn.XLOOKUP(C1116,'In-scope Attributes'!B:B,'In-scope Attributes'!H:H,"")</f>
        <v>Sprint 3</v>
      </c>
      <c r="C1116" s="135" t="s">
        <v>26559</v>
      </c>
      <c r="D1116" s="135" t="s">
        <v>20291</v>
      </c>
      <c r="E1116" s="135" t="s">
        <v>14776</v>
      </c>
      <c r="F1116" s="135" t="s">
        <v>14775</v>
      </c>
      <c r="G1116" s="18">
        <f>COUNTIFS('Golden Rulebook-CDErule level'!$E:$E,$C1116,'Golden Rulebook-CDErule level'!$L:$L,G$28,'Golden Rulebook-CDErule level'!$A:$A,$B1116,'Golden Rulebook-CDErule level'!$AA:$AA,"Active")</f>
        <v>1</v>
      </c>
      <c r="H1116" s="18" cm="1">
        <f t="array" ref="H1116">_xlfn.LET(_xlpm.ids,_xlfn._xlws.FILTER('Golden Rulebook-CDErule level'!$S$4:$S$4620,('Golden Rulebook-CDErule level'!$L$4:$L$4620=H$28)*('Golden Rulebook-CDErule level'!$A$4:$A$4620=$B1116)*('Golden Rulebook-CDErule level'!$AA$4:$AA$4620="Active"),""),SUM(--ISNUMBER(SEARCH(","&amp;SUBSTITUTE(SUBSTITUTE($C1116," ",""),CHAR(160),"")&amp;",",","&amp;SUBSTITUTE(SUBSTITUTE(_xlpm.ids," ",""),CHAR(160),"")&amp;","))))</f>
        <v>1</v>
      </c>
      <c r="I1116" s="18">
        <f>COUNTIFS('Golden Rulebook-CDErule level'!$E:$E,$C1116,'Golden Rulebook-CDErule level'!$L:$L,I$28,'Golden Rulebook-CDErule level'!$A:$A,$B1116,'Golden Rulebook-CDErule level'!$AA:$AA,"Active")</f>
        <v>0</v>
      </c>
      <c r="J1116" s="18">
        <f>COUNTIFS('Golden Rulebook-CDErule level'!$E:$E,$C1116,'Golden Rulebook-CDErule level'!$L:$L,J$28,'Golden Rulebook-CDErule level'!$A:$A,$B1116,'Golden Rulebook-CDErule level'!$AA:$AA,"Active")</f>
        <v>3</v>
      </c>
    </row>
    <row r="1117" spans="2:10" hidden="1">
      <c r="B1117" s="111" t="str">
        <f>_xlfn.XLOOKUP(C1117,'In-scope Attributes'!B:B,'In-scope Attributes'!H:H,"")</f>
        <v>Sprint 3</v>
      </c>
      <c r="C1117" s="135" t="s">
        <v>26589</v>
      </c>
      <c r="D1117" s="135" t="s">
        <v>17602</v>
      </c>
      <c r="E1117" s="135" t="s">
        <v>14776</v>
      </c>
      <c r="F1117" s="135" t="s">
        <v>14775</v>
      </c>
      <c r="G1117" s="18">
        <f>COUNTIFS('Golden Rulebook-CDErule level'!$E:$E,$C1117,'Golden Rulebook-CDErule level'!$L:$L,G$28,'Golden Rulebook-CDErule level'!$A:$A,$B1117,'Golden Rulebook-CDErule level'!$AA:$AA,"Active")</f>
        <v>1</v>
      </c>
      <c r="H1117" s="18" cm="1">
        <f t="array" ref="H1117">_xlfn.LET(_xlpm.ids,_xlfn._xlws.FILTER('Golden Rulebook-CDErule level'!$S$4:$S$4620,('Golden Rulebook-CDErule level'!$L$4:$L$4620=H$28)*('Golden Rulebook-CDErule level'!$A$4:$A$4620=$B1117)*('Golden Rulebook-CDErule level'!$AA$4:$AA$4620="Active"),""),SUM(--ISNUMBER(SEARCH(","&amp;SUBSTITUTE(SUBSTITUTE($C1117," ",""),CHAR(160),"")&amp;",",","&amp;SUBSTITUTE(SUBSTITUTE(_xlpm.ids," ",""),CHAR(160),"")&amp;","))))</f>
        <v>1</v>
      </c>
      <c r="I1117" s="18">
        <f>COUNTIFS('Golden Rulebook-CDErule level'!$E:$E,$C1117,'Golden Rulebook-CDErule level'!$L:$L,I$28,'Golden Rulebook-CDErule level'!$A:$A,$B1117,'Golden Rulebook-CDErule level'!$AA:$AA,"Active")</f>
        <v>0</v>
      </c>
      <c r="J1117" s="18">
        <f>COUNTIFS('Golden Rulebook-CDErule level'!$E:$E,$C1117,'Golden Rulebook-CDErule level'!$L:$L,J$28,'Golden Rulebook-CDErule level'!$A:$A,$B1117,'Golden Rulebook-CDErule level'!$AA:$AA,"Active")</f>
        <v>1</v>
      </c>
    </row>
    <row r="1118" spans="2:10" hidden="1">
      <c r="B1118" s="111" t="str">
        <f>_xlfn.XLOOKUP(C1118,'In-scope Attributes'!B:B,'In-scope Attributes'!H:H,"")</f>
        <v>Sprint 3</v>
      </c>
      <c r="C1118" s="135" t="s">
        <v>26612</v>
      </c>
      <c r="D1118" s="135" t="s">
        <v>26611</v>
      </c>
      <c r="E1118" s="135" t="s">
        <v>14776</v>
      </c>
      <c r="F1118" s="135" t="s">
        <v>14775</v>
      </c>
      <c r="G1118" s="18">
        <f>COUNTIFS('Golden Rulebook-CDErule level'!$E:$E,$C1118,'Golden Rulebook-CDErule level'!$L:$L,G$28,'Golden Rulebook-CDErule level'!$A:$A,$B1118,'Golden Rulebook-CDErule level'!$AA:$AA,"Active")</f>
        <v>1</v>
      </c>
      <c r="H1118" s="18" cm="1">
        <f t="array" ref="H1118">_xlfn.LET(_xlpm.ids,_xlfn._xlws.FILTER('Golden Rulebook-CDErule level'!$S$4:$S$4620,('Golden Rulebook-CDErule level'!$L$4:$L$4620=H$28)*('Golden Rulebook-CDErule level'!$A$4:$A$4620=$B1118)*('Golden Rulebook-CDErule level'!$AA$4:$AA$4620="Active"),""),SUM(--ISNUMBER(SEARCH(","&amp;SUBSTITUTE(SUBSTITUTE($C1118," ",""),CHAR(160),"")&amp;",",","&amp;SUBSTITUTE(SUBSTITUTE(_xlpm.ids," ",""),CHAR(160),"")&amp;","))))</f>
        <v>0</v>
      </c>
      <c r="I1118" s="18">
        <f>COUNTIFS('Golden Rulebook-CDErule level'!$E:$E,$C1118,'Golden Rulebook-CDErule level'!$L:$L,I$28,'Golden Rulebook-CDErule level'!$A:$A,$B1118,'Golden Rulebook-CDErule level'!$AA:$AA,"Active")</f>
        <v>0</v>
      </c>
      <c r="J1118" s="18">
        <f>COUNTIFS('Golden Rulebook-CDErule level'!$E:$E,$C1118,'Golden Rulebook-CDErule level'!$L:$L,J$28,'Golden Rulebook-CDErule level'!$A:$A,$B1118,'Golden Rulebook-CDErule level'!$AA:$AA,"Active")</f>
        <v>2</v>
      </c>
    </row>
    <row r="1119" spans="2:10" hidden="1">
      <c r="B1119" s="111" t="str">
        <f>_xlfn.XLOOKUP(C1119,'In-scope Attributes'!B:B,'In-scope Attributes'!H:H,"")</f>
        <v>Sprint 3</v>
      </c>
      <c r="C1119" s="135" t="s">
        <v>26637</v>
      </c>
      <c r="D1119" s="135" t="s">
        <v>18367</v>
      </c>
      <c r="E1119" s="135" t="s">
        <v>14776</v>
      </c>
      <c r="F1119" s="135" t="s">
        <v>14775</v>
      </c>
      <c r="G1119" s="18">
        <f>COUNTIFS('Golden Rulebook-CDErule level'!$E:$E,$C1119,'Golden Rulebook-CDErule level'!$L:$L,G$28,'Golden Rulebook-CDErule level'!$A:$A,$B1119,'Golden Rulebook-CDErule level'!$AA:$AA,"Active")</f>
        <v>1</v>
      </c>
      <c r="H1119" s="18" cm="1">
        <f t="array" ref="H1119">_xlfn.LET(_xlpm.ids,_xlfn._xlws.FILTER('Golden Rulebook-CDErule level'!$S$4:$S$4620,('Golden Rulebook-CDErule level'!$L$4:$L$4620=H$28)*('Golden Rulebook-CDErule level'!$A$4:$A$4620=$B1119)*('Golden Rulebook-CDErule level'!$AA$4:$AA$4620="Active"),""),SUM(--ISNUMBER(SEARCH(","&amp;SUBSTITUTE(SUBSTITUTE($C1119," ",""),CHAR(160),"")&amp;",",","&amp;SUBSTITUTE(SUBSTITUTE(_xlpm.ids," ",""),CHAR(160),"")&amp;","))))</f>
        <v>0</v>
      </c>
      <c r="I1119" s="18">
        <f>COUNTIFS('Golden Rulebook-CDErule level'!$E:$E,$C1119,'Golden Rulebook-CDErule level'!$L:$L,I$28,'Golden Rulebook-CDErule level'!$A:$A,$B1119,'Golden Rulebook-CDErule level'!$AA:$AA,"Active")</f>
        <v>0</v>
      </c>
      <c r="J1119" s="18">
        <f>COUNTIFS('Golden Rulebook-CDErule level'!$E:$E,$C1119,'Golden Rulebook-CDErule level'!$L:$L,J$28,'Golden Rulebook-CDErule level'!$A:$A,$B1119,'Golden Rulebook-CDErule level'!$AA:$AA,"Active")</f>
        <v>2</v>
      </c>
    </row>
    <row r="1120" spans="2:10" hidden="1">
      <c r="B1120" s="111" t="str">
        <f>_xlfn.XLOOKUP(C1120,'In-scope Attributes'!B:B,'In-scope Attributes'!H:H,"")</f>
        <v>Sprint 3</v>
      </c>
      <c r="C1120" s="135" t="s">
        <v>26661</v>
      </c>
      <c r="D1120" s="135" t="s">
        <v>26660</v>
      </c>
      <c r="E1120" s="135" t="s">
        <v>14776</v>
      </c>
      <c r="F1120" s="135" t="s">
        <v>14775</v>
      </c>
      <c r="G1120" s="18">
        <f>COUNTIFS('Golden Rulebook-CDErule level'!$E:$E,$C1120,'Golden Rulebook-CDErule level'!$L:$L,G$28,'Golden Rulebook-CDErule level'!$A:$A,$B1120,'Golden Rulebook-CDErule level'!$AA:$AA,"Active")</f>
        <v>1</v>
      </c>
      <c r="H1120" s="18" cm="1">
        <f t="array" ref="H1120">_xlfn.LET(_xlpm.ids,_xlfn._xlws.FILTER('Golden Rulebook-CDErule level'!$S$4:$S$4620,('Golden Rulebook-CDErule level'!$L$4:$L$4620=H$28)*('Golden Rulebook-CDErule level'!$A$4:$A$4620=$B1120)*('Golden Rulebook-CDErule level'!$AA$4:$AA$4620="Active"),""),SUM(--ISNUMBER(SEARCH(","&amp;SUBSTITUTE(SUBSTITUTE($C1120," ",""),CHAR(160),"")&amp;",",","&amp;SUBSTITUTE(SUBSTITUTE(_xlpm.ids," ",""),CHAR(160),"")&amp;","))))</f>
        <v>1</v>
      </c>
      <c r="I1120" s="18">
        <f>COUNTIFS('Golden Rulebook-CDErule level'!$E:$E,$C1120,'Golden Rulebook-CDErule level'!$L:$L,I$28,'Golden Rulebook-CDErule level'!$A:$A,$B1120,'Golden Rulebook-CDErule level'!$AA:$AA,"Active")</f>
        <v>0</v>
      </c>
      <c r="J1120" s="18">
        <f>COUNTIFS('Golden Rulebook-CDErule level'!$E:$E,$C1120,'Golden Rulebook-CDErule level'!$L:$L,J$28,'Golden Rulebook-CDErule level'!$A:$A,$B1120,'Golden Rulebook-CDErule level'!$AA:$AA,"Active")</f>
        <v>3</v>
      </c>
    </row>
    <row r="1121" spans="2:10" hidden="1">
      <c r="B1121" s="111" t="str">
        <f>_xlfn.XLOOKUP(C1121,'In-scope Attributes'!B:B,'In-scope Attributes'!H:H,"")</f>
        <v>Sprint 3</v>
      </c>
      <c r="C1121" s="135" t="s">
        <v>26693</v>
      </c>
      <c r="D1121" s="135" t="s">
        <v>26692</v>
      </c>
      <c r="E1121" s="135" t="s">
        <v>14776</v>
      </c>
      <c r="F1121" s="135" t="s">
        <v>14775</v>
      </c>
      <c r="G1121" s="18">
        <f>COUNTIFS('Golden Rulebook-CDErule level'!$E:$E,$C1121,'Golden Rulebook-CDErule level'!$L:$L,G$28,'Golden Rulebook-CDErule level'!$A:$A,$B1121,'Golden Rulebook-CDErule level'!$AA:$AA,"Active")</f>
        <v>1</v>
      </c>
      <c r="H1121" s="18" cm="1">
        <f t="array" ref="H1121">_xlfn.LET(_xlpm.ids,_xlfn._xlws.FILTER('Golden Rulebook-CDErule level'!$S$4:$S$4620,('Golden Rulebook-CDErule level'!$L$4:$L$4620=H$28)*('Golden Rulebook-CDErule level'!$A$4:$A$4620=$B1121)*('Golden Rulebook-CDErule level'!$AA$4:$AA$4620="Active"),""),SUM(--ISNUMBER(SEARCH(","&amp;SUBSTITUTE(SUBSTITUTE($C1121," ",""),CHAR(160),"")&amp;",",","&amp;SUBSTITUTE(SUBSTITUTE(_xlpm.ids," ",""),CHAR(160),"")&amp;","))))</f>
        <v>1</v>
      </c>
      <c r="I1121" s="18">
        <f>COUNTIFS('Golden Rulebook-CDErule level'!$E:$E,$C1121,'Golden Rulebook-CDErule level'!$L:$L,I$28,'Golden Rulebook-CDErule level'!$A:$A,$B1121,'Golden Rulebook-CDErule level'!$AA:$AA,"Active")</f>
        <v>0</v>
      </c>
      <c r="J1121" s="18">
        <f>COUNTIFS('Golden Rulebook-CDErule level'!$E:$E,$C1121,'Golden Rulebook-CDErule level'!$L:$L,J$28,'Golden Rulebook-CDErule level'!$A:$A,$B1121,'Golden Rulebook-CDErule level'!$AA:$AA,"Active")</f>
        <v>3</v>
      </c>
    </row>
    <row r="1122" spans="2:10" hidden="1">
      <c r="B1122" s="111" t="str">
        <f>_xlfn.XLOOKUP(C1122,'In-scope Attributes'!B:B,'In-scope Attributes'!H:H,"")</f>
        <v>Sprint 3</v>
      </c>
      <c r="C1122" s="135" t="s">
        <v>26736</v>
      </c>
      <c r="D1122" s="135" t="s">
        <v>26735</v>
      </c>
      <c r="E1122" s="135" t="s">
        <v>26734</v>
      </c>
      <c r="F1122" s="135" t="s">
        <v>26733</v>
      </c>
      <c r="G1122" s="18">
        <f>COUNTIFS('Golden Rulebook-CDErule level'!$E:$E,$C1122,'Golden Rulebook-CDErule level'!$L:$L,G$28,'Golden Rulebook-CDErule level'!$A:$A,$B1122,'Golden Rulebook-CDErule level'!$AA:$AA,"Active")</f>
        <v>1</v>
      </c>
      <c r="H1122" s="18" cm="1">
        <f t="array" ref="H1122">_xlfn.LET(_xlpm.ids,_xlfn._xlws.FILTER('Golden Rulebook-CDErule level'!$S$4:$S$4620,('Golden Rulebook-CDErule level'!$L$4:$L$4620=H$28)*('Golden Rulebook-CDErule level'!$A$4:$A$4620=$B1122)*('Golden Rulebook-CDErule level'!$AA$4:$AA$4620="Active"),""),SUM(--ISNUMBER(SEARCH(","&amp;SUBSTITUTE(SUBSTITUTE($C1122," ",""),CHAR(160),"")&amp;",",","&amp;SUBSTITUTE(SUBSTITUTE(_xlpm.ids," ",""),CHAR(160),"")&amp;","))))</f>
        <v>1</v>
      </c>
      <c r="I1122" s="18">
        <f>COUNTIFS('Golden Rulebook-CDErule level'!$E:$E,$C1122,'Golden Rulebook-CDErule level'!$L:$L,I$28,'Golden Rulebook-CDErule level'!$A:$A,$B1122,'Golden Rulebook-CDErule level'!$AA:$AA,"Active")</f>
        <v>0</v>
      </c>
      <c r="J1122" s="18">
        <f>COUNTIFS('Golden Rulebook-CDErule level'!$E:$E,$C1122,'Golden Rulebook-CDErule level'!$L:$L,J$28,'Golden Rulebook-CDErule level'!$A:$A,$B1122,'Golden Rulebook-CDErule level'!$AA:$AA,"Active")</f>
        <v>2</v>
      </c>
    </row>
    <row r="1123" spans="2:10" hidden="1">
      <c r="B1123" s="111" t="str">
        <f>_xlfn.XLOOKUP(C1123,'In-scope Attributes'!B:B,'In-scope Attributes'!H:H,"")</f>
        <v>Sprint 3</v>
      </c>
      <c r="C1123" s="135" t="s">
        <v>26761</v>
      </c>
      <c r="D1123" s="135" t="s">
        <v>26733</v>
      </c>
      <c r="E1123" s="135" t="s">
        <v>26734</v>
      </c>
      <c r="F1123" s="135" t="s">
        <v>26733</v>
      </c>
      <c r="G1123" s="18">
        <f>COUNTIFS('Golden Rulebook-CDErule level'!$E:$E,$C1123,'Golden Rulebook-CDErule level'!$L:$L,G$28,'Golden Rulebook-CDErule level'!$A:$A,$B1123,'Golden Rulebook-CDErule level'!$AA:$AA,"Active")</f>
        <v>1</v>
      </c>
      <c r="H1123" s="18" cm="1">
        <f t="array" ref="H1123">_xlfn.LET(_xlpm.ids,_xlfn._xlws.FILTER('Golden Rulebook-CDErule level'!$S$4:$S$4620,('Golden Rulebook-CDErule level'!$L$4:$L$4620=H$28)*('Golden Rulebook-CDErule level'!$A$4:$A$4620=$B1123)*('Golden Rulebook-CDErule level'!$AA$4:$AA$4620="Active"),""),SUM(--ISNUMBER(SEARCH(","&amp;SUBSTITUTE(SUBSTITUTE($C1123," ",""),CHAR(160),"")&amp;",",","&amp;SUBSTITUTE(SUBSTITUTE(_xlpm.ids," ",""),CHAR(160),"")&amp;","))))</f>
        <v>0</v>
      </c>
      <c r="I1123" s="18">
        <f>COUNTIFS('Golden Rulebook-CDErule level'!$E:$E,$C1123,'Golden Rulebook-CDErule level'!$L:$L,I$28,'Golden Rulebook-CDErule level'!$A:$A,$B1123,'Golden Rulebook-CDErule level'!$AA:$AA,"Active")</f>
        <v>0</v>
      </c>
      <c r="J1123" s="18">
        <f>COUNTIFS('Golden Rulebook-CDErule level'!$E:$E,$C1123,'Golden Rulebook-CDErule level'!$L:$L,J$28,'Golden Rulebook-CDErule level'!$A:$A,$B1123,'Golden Rulebook-CDErule level'!$AA:$AA,"Active")</f>
        <v>5</v>
      </c>
    </row>
    <row r="1124" spans="2:10" hidden="1">
      <c r="B1124" s="111" t="str">
        <f>_xlfn.XLOOKUP(C1124,'In-scope Attributes'!B:B,'In-scope Attributes'!H:H,"")</f>
        <v>Sprint 3</v>
      </c>
      <c r="C1124" s="135" t="s">
        <v>26810</v>
      </c>
      <c r="D1124" s="135" t="s">
        <v>26809</v>
      </c>
      <c r="E1124" s="135" t="s">
        <v>26734</v>
      </c>
      <c r="F1124" s="135" t="s">
        <v>26733</v>
      </c>
      <c r="G1124" s="18">
        <f>COUNTIFS('Golden Rulebook-CDErule level'!$E:$E,$C1124,'Golden Rulebook-CDErule level'!$L:$L,G$28,'Golden Rulebook-CDErule level'!$A:$A,$B1124,'Golden Rulebook-CDErule level'!$AA:$AA,"Active")</f>
        <v>1</v>
      </c>
      <c r="H1124" s="18" cm="1">
        <f t="array" ref="H1124">_xlfn.LET(_xlpm.ids,_xlfn._xlws.FILTER('Golden Rulebook-CDErule level'!$S$4:$S$4620,('Golden Rulebook-CDErule level'!$L$4:$L$4620=H$28)*('Golden Rulebook-CDErule level'!$A$4:$A$4620=$B1124)*('Golden Rulebook-CDErule level'!$AA$4:$AA$4620="Active"),""),SUM(--ISNUMBER(SEARCH(","&amp;SUBSTITUTE(SUBSTITUTE($C1124," ",""),CHAR(160),"")&amp;",",","&amp;SUBSTITUTE(SUBSTITUTE(_xlpm.ids," ",""),CHAR(160),"")&amp;","))))</f>
        <v>1</v>
      </c>
      <c r="I1124" s="18">
        <f>COUNTIFS('Golden Rulebook-CDErule level'!$E:$E,$C1124,'Golden Rulebook-CDErule level'!$L:$L,I$28,'Golden Rulebook-CDErule level'!$A:$A,$B1124,'Golden Rulebook-CDErule level'!$AA:$AA,"Active")</f>
        <v>0</v>
      </c>
      <c r="J1124" s="18">
        <f>COUNTIFS('Golden Rulebook-CDErule level'!$E:$E,$C1124,'Golden Rulebook-CDErule level'!$L:$L,J$28,'Golden Rulebook-CDErule level'!$A:$A,$B1124,'Golden Rulebook-CDErule level'!$AA:$AA,"Active")</f>
        <v>3</v>
      </c>
    </row>
    <row r="1125" spans="2:10" hidden="1">
      <c r="B1125" s="111" t="str">
        <f>_xlfn.XLOOKUP(C1125,'In-scope Attributes'!B:B,'In-scope Attributes'!H:H,"")</f>
        <v>Sprint 3</v>
      </c>
      <c r="C1125" s="135" t="s">
        <v>26851</v>
      </c>
      <c r="D1125" s="135" t="s">
        <v>26850</v>
      </c>
      <c r="E1125" s="135" t="s">
        <v>26849</v>
      </c>
      <c r="F1125" s="135" t="s">
        <v>26848</v>
      </c>
      <c r="G1125" s="18">
        <f>COUNTIFS('Golden Rulebook-CDErule level'!$E:$E,$C1125,'Golden Rulebook-CDErule level'!$L:$L,G$28,'Golden Rulebook-CDErule level'!$A:$A,$B1125,'Golden Rulebook-CDErule level'!$AA:$AA,"Active")</f>
        <v>1</v>
      </c>
      <c r="H1125" s="18" cm="1">
        <f t="array" ref="H1125">_xlfn.LET(_xlpm.ids,_xlfn._xlws.FILTER('Golden Rulebook-CDErule level'!$S$4:$S$4620,('Golden Rulebook-CDErule level'!$L$4:$L$4620=H$28)*('Golden Rulebook-CDErule level'!$A$4:$A$4620=$B1125)*('Golden Rulebook-CDErule level'!$AA$4:$AA$4620="Active"),""),SUM(--ISNUMBER(SEARCH(","&amp;SUBSTITUTE(SUBSTITUTE($C1125," ",""),CHAR(160),"")&amp;",",","&amp;SUBSTITUTE(SUBSTITUTE(_xlpm.ids," ",""),CHAR(160),"")&amp;","))))</f>
        <v>0</v>
      </c>
      <c r="I1125" s="18">
        <f>COUNTIFS('Golden Rulebook-CDErule level'!$E:$E,$C1125,'Golden Rulebook-CDErule level'!$L:$L,I$28,'Golden Rulebook-CDErule level'!$A:$A,$B1125,'Golden Rulebook-CDErule level'!$AA:$AA,"Active")</f>
        <v>0</v>
      </c>
      <c r="J1125" s="18">
        <f>COUNTIFS('Golden Rulebook-CDErule level'!$E:$E,$C1125,'Golden Rulebook-CDErule level'!$L:$L,J$28,'Golden Rulebook-CDErule level'!$A:$A,$B1125,'Golden Rulebook-CDErule level'!$AA:$AA,"Active")</f>
        <v>1</v>
      </c>
    </row>
    <row r="1126" spans="2:10" hidden="1">
      <c r="B1126" s="111" t="str">
        <f>_xlfn.XLOOKUP(C1126,'In-scope Attributes'!B:B,'In-scope Attributes'!H:H,"")</f>
        <v>Sprint 3</v>
      </c>
      <c r="C1126" s="135" t="s">
        <v>26870</v>
      </c>
      <c r="D1126" s="135" t="s">
        <v>8933</v>
      </c>
      <c r="E1126" s="135" t="s">
        <v>26869</v>
      </c>
      <c r="F1126" s="135" t="s">
        <v>26868</v>
      </c>
      <c r="G1126" s="18">
        <f>COUNTIFS('Golden Rulebook-CDErule level'!$E:$E,$C1126,'Golden Rulebook-CDErule level'!$L:$L,G$28,'Golden Rulebook-CDErule level'!$A:$A,$B1126,'Golden Rulebook-CDErule level'!$AA:$AA,"Active")</f>
        <v>1</v>
      </c>
      <c r="H1126" s="18" cm="1">
        <f t="array" ref="H1126">_xlfn.LET(_xlpm.ids,_xlfn._xlws.FILTER('Golden Rulebook-CDErule level'!$S$4:$S$4620,('Golden Rulebook-CDErule level'!$L$4:$L$4620=H$28)*('Golden Rulebook-CDErule level'!$A$4:$A$4620=$B1126)*('Golden Rulebook-CDErule level'!$AA$4:$AA$4620="Active"),""),SUM(--ISNUMBER(SEARCH(","&amp;SUBSTITUTE(SUBSTITUTE($C1126," ",""),CHAR(160),"")&amp;",",","&amp;SUBSTITUTE(SUBSTITUTE(_xlpm.ids," ",""),CHAR(160),"")&amp;","))))</f>
        <v>1</v>
      </c>
      <c r="I1126" s="18">
        <f>COUNTIFS('Golden Rulebook-CDErule level'!$E:$E,$C1126,'Golden Rulebook-CDErule level'!$L:$L,I$28,'Golden Rulebook-CDErule level'!$A:$A,$B1126,'Golden Rulebook-CDErule level'!$AA:$AA,"Active")</f>
        <v>0</v>
      </c>
      <c r="J1126" s="18">
        <f>COUNTIFS('Golden Rulebook-CDErule level'!$E:$E,$C1126,'Golden Rulebook-CDErule level'!$L:$L,J$28,'Golden Rulebook-CDErule level'!$A:$A,$B1126,'Golden Rulebook-CDErule level'!$AA:$AA,"Active")</f>
        <v>3</v>
      </c>
    </row>
    <row r="1127" spans="2:10" hidden="1">
      <c r="B1127" s="111" t="str">
        <f>_xlfn.XLOOKUP(C1127,'In-scope Attributes'!B:B,'In-scope Attributes'!H:H,"")</f>
        <v>Sprint 3</v>
      </c>
      <c r="C1127" s="135" t="s">
        <v>26909</v>
      </c>
      <c r="D1127" s="135" t="s">
        <v>8962</v>
      </c>
      <c r="E1127" s="135" t="s">
        <v>26869</v>
      </c>
      <c r="F1127" s="135" t="s">
        <v>26868</v>
      </c>
      <c r="G1127" s="18">
        <f>COUNTIFS('Golden Rulebook-CDErule level'!$E:$E,$C1127,'Golden Rulebook-CDErule level'!$L:$L,G$28,'Golden Rulebook-CDErule level'!$A:$A,$B1127,'Golden Rulebook-CDErule level'!$AA:$AA,"Active")</f>
        <v>1</v>
      </c>
      <c r="H1127" s="18" cm="1">
        <f t="array" ref="H1127">_xlfn.LET(_xlpm.ids,_xlfn._xlws.FILTER('Golden Rulebook-CDErule level'!$S$4:$S$4620,('Golden Rulebook-CDErule level'!$L$4:$L$4620=H$28)*('Golden Rulebook-CDErule level'!$A$4:$A$4620=$B1127)*('Golden Rulebook-CDErule level'!$AA$4:$AA$4620="Active"),""),SUM(--ISNUMBER(SEARCH(","&amp;SUBSTITUTE(SUBSTITUTE($C1127," ",""),CHAR(160),"")&amp;",",","&amp;SUBSTITUTE(SUBSTITUTE(_xlpm.ids," ",""),CHAR(160),"")&amp;","))))</f>
        <v>1</v>
      </c>
      <c r="I1127" s="18">
        <f>COUNTIFS('Golden Rulebook-CDErule level'!$E:$E,$C1127,'Golden Rulebook-CDErule level'!$L:$L,I$28,'Golden Rulebook-CDErule level'!$A:$A,$B1127,'Golden Rulebook-CDErule level'!$AA:$AA,"Active")</f>
        <v>0</v>
      </c>
      <c r="J1127" s="18">
        <f>COUNTIFS('Golden Rulebook-CDErule level'!$E:$E,$C1127,'Golden Rulebook-CDErule level'!$L:$L,J$28,'Golden Rulebook-CDErule level'!$A:$A,$B1127,'Golden Rulebook-CDErule level'!$AA:$AA,"Active")</f>
        <v>3</v>
      </c>
    </row>
    <row r="1128" spans="2:10" hidden="1">
      <c r="B1128" s="111" t="str">
        <f>_xlfn.XLOOKUP(C1128,'In-scope Attributes'!B:B,'In-scope Attributes'!H:H,"")</f>
        <v>Sprint 3</v>
      </c>
      <c r="C1128" s="135" t="s">
        <v>26941</v>
      </c>
      <c r="D1128" s="135" t="s">
        <v>26940</v>
      </c>
      <c r="E1128" s="135" t="s">
        <v>26869</v>
      </c>
      <c r="F1128" s="135" t="s">
        <v>26868</v>
      </c>
      <c r="G1128" s="18">
        <f>COUNTIFS('Golden Rulebook-CDErule level'!$E:$E,$C1128,'Golden Rulebook-CDErule level'!$L:$L,G$28,'Golden Rulebook-CDErule level'!$A:$A,$B1128,'Golden Rulebook-CDErule level'!$AA:$AA,"Active")</f>
        <v>1</v>
      </c>
      <c r="H1128" s="18" cm="1">
        <f t="array" ref="H1128">_xlfn.LET(_xlpm.ids,_xlfn._xlws.FILTER('Golden Rulebook-CDErule level'!$S$4:$S$4620,('Golden Rulebook-CDErule level'!$L$4:$L$4620=H$28)*('Golden Rulebook-CDErule level'!$A$4:$A$4620=$B1128)*('Golden Rulebook-CDErule level'!$AA$4:$AA$4620="Active"),""),SUM(--ISNUMBER(SEARCH(","&amp;SUBSTITUTE(SUBSTITUTE($C1128," ",""),CHAR(160),"")&amp;",",","&amp;SUBSTITUTE(SUBSTITUTE(_xlpm.ids," ",""),CHAR(160),"")&amp;","))))</f>
        <v>1</v>
      </c>
      <c r="I1128" s="18">
        <f>COUNTIFS('Golden Rulebook-CDErule level'!$E:$E,$C1128,'Golden Rulebook-CDErule level'!$L:$L,I$28,'Golden Rulebook-CDErule level'!$A:$A,$B1128,'Golden Rulebook-CDErule level'!$AA:$AA,"Active")</f>
        <v>0</v>
      </c>
      <c r="J1128" s="18">
        <f>COUNTIFS('Golden Rulebook-CDErule level'!$E:$E,$C1128,'Golden Rulebook-CDErule level'!$L:$L,J$28,'Golden Rulebook-CDErule level'!$A:$A,$B1128,'Golden Rulebook-CDErule level'!$AA:$AA,"Active")</f>
        <v>2</v>
      </c>
    </row>
    <row r="1129" spans="2:10" hidden="1">
      <c r="B1129" s="111" t="str">
        <f>_xlfn.XLOOKUP(C1129,'In-scope Attributes'!B:B,'In-scope Attributes'!H:H,"")</f>
        <v>Sprint 3</v>
      </c>
      <c r="C1129" s="135" t="s">
        <v>26966</v>
      </c>
      <c r="D1129" s="135" t="s">
        <v>8910</v>
      </c>
      <c r="E1129" s="135" t="s">
        <v>26869</v>
      </c>
      <c r="F1129" s="135" t="s">
        <v>26868</v>
      </c>
      <c r="G1129" s="18">
        <f>COUNTIFS('Golden Rulebook-CDErule level'!$E:$E,$C1129,'Golden Rulebook-CDErule level'!$L:$L,G$28,'Golden Rulebook-CDErule level'!$A:$A,$B1129,'Golden Rulebook-CDErule level'!$AA:$AA,"Active")</f>
        <v>1</v>
      </c>
      <c r="H1129" s="18" cm="1">
        <f t="array" ref="H1129">_xlfn.LET(_xlpm.ids,_xlfn._xlws.FILTER('Golden Rulebook-CDErule level'!$S$4:$S$4620,('Golden Rulebook-CDErule level'!$L$4:$L$4620=H$28)*('Golden Rulebook-CDErule level'!$A$4:$A$4620=$B1129)*('Golden Rulebook-CDErule level'!$AA$4:$AA$4620="Active"),""),SUM(--ISNUMBER(SEARCH(","&amp;SUBSTITUTE(SUBSTITUTE($C1129," ",""),CHAR(160),"")&amp;",",","&amp;SUBSTITUTE(SUBSTITUTE(_xlpm.ids," ",""),CHAR(160),"")&amp;","))))</f>
        <v>1</v>
      </c>
      <c r="I1129" s="18">
        <f>COUNTIFS('Golden Rulebook-CDErule level'!$E:$E,$C1129,'Golden Rulebook-CDErule level'!$L:$L,I$28,'Golden Rulebook-CDErule level'!$A:$A,$B1129,'Golden Rulebook-CDErule level'!$AA:$AA,"Active")</f>
        <v>0</v>
      </c>
      <c r="J1129" s="18">
        <f>COUNTIFS('Golden Rulebook-CDErule level'!$E:$E,$C1129,'Golden Rulebook-CDErule level'!$L:$L,J$28,'Golden Rulebook-CDErule level'!$A:$A,$B1129,'Golden Rulebook-CDErule level'!$AA:$AA,"Active")</f>
        <v>2</v>
      </c>
    </row>
    <row r="1130" spans="2:10" hidden="1">
      <c r="B1130" s="111" t="str">
        <f>_xlfn.XLOOKUP(C1130,'In-scope Attributes'!B:B,'In-scope Attributes'!H:H,"")</f>
        <v>Sprint 3</v>
      </c>
      <c r="C1130" s="135" t="s">
        <v>26992</v>
      </c>
      <c r="D1130" s="135" t="s">
        <v>26991</v>
      </c>
      <c r="E1130" s="135" t="s">
        <v>26869</v>
      </c>
      <c r="F1130" s="135" t="s">
        <v>26868</v>
      </c>
      <c r="G1130" s="18">
        <f>COUNTIFS('Golden Rulebook-CDErule level'!$E:$E,$C1130,'Golden Rulebook-CDErule level'!$L:$L,G$28,'Golden Rulebook-CDErule level'!$A:$A,$B1130,'Golden Rulebook-CDErule level'!$AA:$AA,"Active")</f>
        <v>1</v>
      </c>
      <c r="H1130" s="18" cm="1">
        <f t="array" ref="H1130">_xlfn.LET(_xlpm.ids,_xlfn._xlws.FILTER('Golden Rulebook-CDErule level'!$S$4:$S$4620,('Golden Rulebook-CDErule level'!$L$4:$L$4620=H$28)*('Golden Rulebook-CDErule level'!$A$4:$A$4620=$B1130)*('Golden Rulebook-CDErule level'!$AA$4:$AA$4620="Active"),""),SUM(--ISNUMBER(SEARCH(","&amp;SUBSTITUTE(SUBSTITUTE($C1130," ",""),CHAR(160),"")&amp;",",","&amp;SUBSTITUTE(SUBSTITUTE(_xlpm.ids," ",""),CHAR(160),"")&amp;","))))</f>
        <v>1</v>
      </c>
      <c r="I1130" s="18">
        <f>COUNTIFS('Golden Rulebook-CDErule level'!$E:$E,$C1130,'Golden Rulebook-CDErule level'!$L:$L,I$28,'Golden Rulebook-CDErule level'!$A:$A,$B1130,'Golden Rulebook-CDErule level'!$AA:$AA,"Active")</f>
        <v>0</v>
      </c>
      <c r="J1130" s="18">
        <f>COUNTIFS('Golden Rulebook-CDErule level'!$E:$E,$C1130,'Golden Rulebook-CDErule level'!$L:$L,J$28,'Golden Rulebook-CDErule level'!$A:$A,$B1130,'Golden Rulebook-CDErule level'!$AA:$AA,"Active")</f>
        <v>2</v>
      </c>
    </row>
    <row r="1131" spans="2:10" hidden="1">
      <c r="B1131" s="111" t="str">
        <f>_xlfn.XLOOKUP(C1131,'In-scope Attributes'!B:B,'In-scope Attributes'!H:H,"")</f>
        <v>Sprint 3</v>
      </c>
      <c r="C1131" s="135" t="s">
        <v>27019</v>
      </c>
      <c r="D1131" s="135" t="s">
        <v>27018</v>
      </c>
      <c r="E1131" s="135" t="s">
        <v>26869</v>
      </c>
      <c r="F1131" s="135" t="s">
        <v>26868</v>
      </c>
      <c r="G1131" s="18">
        <f>COUNTIFS('Golden Rulebook-CDErule level'!$E:$E,$C1131,'Golden Rulebook-CDErule level'!$L:$L,G$28,'Golden Rulebook-CDErule level'!$A:$A,$B1131,'Golden Rulebook-CDErule level'!$AA:$AA,"Active")</f>
        <v>1</v>
      </c>
      <c r="H1131" s="18" cm="1">
        <f t="array" ref="H1131">_xlfn.LET(_xlpm.ids,_xlfn._xlws.FILTER('Golden Rulebook-CDErule level'!$S$4:$S$4620,('Golden Rulebook-CDErule level'!$L$4:$L$4620=H$28)*('Golden Rulebook-CDErule level'!$A$4:$A$4620=$B1131)*('Golden Rulebook-CDErule level'!$AA$4:$AA$4620="Active"),""),SUM(--ISNUMBER(SEARCH(","&amp;SUBSTITUTE(SUBSTITUTE($C1131," ",""),CHAR(160),"")&amp;",",","&amp;SUBSTITUTE(SUBSTITUTE(_xlpm.ids," ",""),CHAR(160),"")&amp;","))))</f>
        <v>0</v>
      </c>
      <c r="I1131" s="18">
        <f>COUNTIFS('Golden Rulebook-CDErule level'!$E:$E,$C1131,'Golden Rulebook-CDErule level'!$L:$L,I$28,'Golden Rulebook-CDErule level'!$A:$A,$B1131,'Golden Rulebook-CDErule level'!$AA:$AA,"Active")</f>
        <v>0</v>
      </c>
      <c r="J1131" s="18">
        <f>COUNTIFS('Golden Rulebook-CDErule level'!$E:$E,$C1131,'Golden Rulebook-CDErule level'!$L:$L,J$28,'Golden Rulebook-CDErule level'!$A:$A,$B1131,'Golden Rulebook-CDErule level'!$AA:$AA,"Active")</f>
        <v>3</v>
      </c>
    </row>
    <row r="1132" spans="2:10" hidden="1">
      <c r="B1132" s="111" t="str">
        <f>_xlfn.XLOOKUP(C1132,'In-scope Attributes'!B:B,'In-scope Attributes'!H:H,"")</f>
        <v>Sprint 3</v>
      </c>
      <c r="C1132" s="135" t="s">
        <v>27054</v>
      </c>
      <c r="D1132" s="135" t="s">
        <v>27053</v>
      </c>
      <c r="E1132" s="135" t="s">
        <v>27052</v>
      </c>
      <c r="F1132" s="135" t="s">
        <v>27051</v>
      </c>
      <c r="G1132" s="18">
        <f>COUNTIFS('Golden Rulebook-CDErule level'!$E:$E,$C1132,'Golden Rulebook-CDErule level'!$L:$L,G$28,'Golden Rulebook-CDErule level'!$A:$A,$B1132,'Golden Rulebook-CDErule level'!$AA:$AA,"Active")</f>
        <v>1</v>
      </c>
      <c r="H1132" s="18" cm="1">
        <f t="array" ref="H1132">_xlfn.LET(_xlpm.ids,_xlfn._xlws.FILTER('Golden Rulebook-CDErule level'!$S$4:$S$4620,('Golden Rulebook-CDErule level'!$L$4:$L$4620=H$28)*('Golden Rulebook-CDErule level'!$A$4:$A$4620=$B1132)*('Golden Rulebook-CDErule level'!$AA$4:$AA$4620="Active"),""),SUM(--ISNUMBER(SEARCH(","&amp;SUBSTITUTE(SUBSTITUTE($C1132," ",""),CHAR(160),"")&amp;",",","&amp;SUBSTITUTE(SUBSTITUTE(_xlpm.ids," ",""),CHAR(160),"")&amp;","))))</f>
        <v>1</v>
      </c>
      <c r="I1132" s="18">
        <f>COUNTIFS('Golden Rulebook-CDErule level'!$E:$E,$C1132,'Golden Rulebook-CDErule level'!$L:$L,I$28,'Golden Rulebook-CDErule level'!$A:$A,$B1132,'Golden Rulebook-CDErule level'!$AA:$AA,"Active")</f>
        <v>0</v>
      </c>
      <c r="J1132" s="18">
        <f>COUNTIFS('Golden Rulebook-CDErule level'!$E:$E,$C1132,'Golden Rulebook-CDErule level'!$L:$L,J$28,'Golden Rulebook-CDErule level'!$A:$A,$B1132,'Golden Rulebook-CDErule level'!$AA:$AA,"Active")</f>
        <v>3</v>
      </c>
    </row>
    <row r="1133" spans="2:10" hidden="1">
      <c r="B1133" s="111" t="str">
        <f>_xlfn.XLOOKUP(C1133,'In-scope Attributes'!B:B,'In-scope Attributes'!H:H,"")</f>
        <v>Sprint 3</v>
      </c>
      <c r="C1133" s="135" t="s">
        <v>27087</v>
      </c>
      <c r="D1133" s="135" t="s">
        <v>27086</v>
      </c>
      <c r="E1133" s="135" t="s">
        <v>27052</v>
      </c>
      <c r="F1133" s="135" t="s">
        <v>27051</v>
      </c>
      <c r="G1133" s="18">
        <f>COUNTIFS('Golden Rulebook-CDErule level'!$E:$E,$C1133,'Golden Rulebook-CDErule level'!$L:$L,G$28,'Golden Rulebook-CDErule level'!$A:$A,$B1133,'Golden Rulebook-CDErule level'!$AA:$AA,"Active")</f>
        <v>1</v>
      </c>
      <c r="H1133" s="18" cm="1">
        <f t="array" ref="H1133">_xlfn.LET(_xlpm.ids,_xlfn._xlws.FILTER('Golden Rulebook-CDErule level'!$S$4:$S$4620,('Golden Rulebook-CDErule level'!$L$4:$L$4620=H$28)*('Golden Rulebook-CDErule level'!$A$4:$A$4620=$B1133)*('Golden Rulebook-CDErule level'!$AA$4:$AA$4620="Active"),""),SUM(--ISNUMBER(SEARCH(","&amp;SUBSTITUTE(SUBSTITUTE($C1133," ",""),CHAR(160),"")&amp;",",","&amp;SUBSTITUTE(SUBSTITUTE(_xlpm.ids," ",""),CHAR(160),"")&amp;","))))</f>
        <v>1</v>
      </c>
      <c r="I1133" s="18">
        <f>COUNTIFS('Golden Rulebook-CDErule level'!$E:$E,$C1133,'Golden Rulebook-CDErule level'!$L:$L,I$28,'Golden Rulebook-CDErule level'!$A:$A,$B1133,'Golden Rulebook-CDErule level'!$AA:$AA,"Active")</f>
        <v>0</v>
      </c>
      <c r="J1133" s="18">
        <f>COUNTIFS('Golden Rulebook-CDErule level'!$E:$E,$C1133,'Golden Rulebook-CDErule level'!$L:$L,J$28,'Golden Rulebook-CDErule level'!$A:$A,$B1133,'Golden Rulebook-CDErule level'!$AA:$AA,"Active")</f>
        <v>2</v>
      </c>
    </row>
    <row r="1134" spans="2:10" hidden="1">
      <c r="B1134" s="111" t="str">
        <f>_xlfn.XLOOKUP(C1134,'In-scope Attributes'!B:B,'In-scope Attributes'!H:H,"")</f>
        <v>Sprint 3</v>
      </c>
      <c r="C1134" s="135" t="s">
        <v>27112</v>
      </c>
      <c r="D1134" s="135" t="s">
        <v>27111</v>
      </c>
      <c r="E1134" s="135" t="s">
        <v>27052</v>
      </c>
      <c r="F1134" s="135" t="s">
        <v>27051</v>
      </c>
      <c r="G1134" s="18">
        <f>COUNTIFS('Golden Rulebook-CDErule level'!$E:$E,$C1134,'Golden Rulebook-CDErule level'!$L:$L,G$28,'Golden Rulebook-CDErule level'!$A:$A,$B1134,'Golden Rulebook-CDErule level'!$AA:$AA,"Active")</f>
        <v>1</v>
      </c>
      <c r="H1134" s="18" cm="1">
        <f t="array" ref="H1134">_xlfn.LET(_xlpm.ids,_xlfn._xlws.FILTER('Golden Rulebook-CDErule level'!$S$4:$S$4620,('Golden Rulebook-CDErule level'!$L$4:$L$4620=H$28)*('Golden Rulebook-CDErule level'!$A$4:$A$4620=$B1134)*('Golden Rulebook-CDErule level'!$AA$4:$AA$4620="Active"),""),SUM(--ISNUMBER(SEARCH(","&amp;SUBSTITUTE(SUBSTITUTE($C1134," ",""),CHAR(160),"")&amp;",",","&amp;SUBSTITUTE(SUBSTITUTE(_xlpm.ids," ",""),CHAR(160),"")&amp;","))))</f>
        <v>1</v>
      </c>
      <c r="I1134" s="18">
        <f>COUNTIFS('Golden Rulebook-CDErule level'!$E:$E,$C1134,'Golden Rulebook-CDErule level'!$L:$L,I$28,'Golden Rulebook-CDErule level'!$A:$A,$B1134,'Golden Rulebook-CDErule level'!$AA:$AA,"Active")</f>
        <v>0</v>
      </c>
      <c r="J1134" s="18">
        <f>COUNTIFS('Golden Rulebook-CDErule level'!$E:$E,$C1134,'Golden Rulebook-CDErule level'!$L:$L,J$28,'Golden Rulebook-CDErule level'!$A:$A,$B1134,'Golden Rulebook-CDErule level'!$AA:$AA,"Active")</f>
        <v>3</v>
      </c>
    </row>
    <row r="1135" spans="2:10" hidden="1">
      <c r="B1135" s="111" t="str">
        <f>_xlfn.XLOOKUP(C1135,'In-scope Attributes'!B:B,'In-scope Attributes'!H:H,"")</f>
        <v>Sprint 3</v>
      </c>
      <c r="C1135" s="135" t="s">
        <v>27144</v>
      </c>
      <c r="D1135" s="135" t="s">
        <v>27143</v>
      </c>
      <c r="E1135" s="135" t="s">
        <v>27052</v>
      </c>
      <c r="F1135" s="135" t="s">
        <v>27051</v>
      </c>
      <c r="G1135" s="18">
        <f>COUNTIFS('Golden Rulebook-CDErule level'!$E:$E,$C1135,'Golden Rulebook-CDErule level'!$L:$L,G$28,'Golden Rulebook-CDErule level'!$A:$A,$B1135,'Golden Rulebook-CDErule level'!$AA:$AA,"Active")</f>
        <v>1</v>
      </c>
      <c r="H1135" s="18" cm="1">
        <f t="array" ref="H1135">_xlfn.LET(_xlpm.ids,_xlfn._xlws.FILTER('Golden Rulebook-CDErule level'!$S$4:$S$4620,('Golden Rulebook-CDErule level'!$L$4:$L$4620=H$28)*('Golden Rulebook-CDErule level'!$A$4:$A$4620=$B1135)*('Golden Rulebook-CDErule level'!$AA$4:$AA$4620="Active"),""),SUM(--ISNUMBER(SEARCH(","&amp;SUBSTITUTE(SUBSTITUTE($C1135," ",""),CHAR(160),"")&amp;",",","&amp;SUBSTITUTE(SUBSTITUTE(_xlpm.ids," ",""),CHAR(160),"")&amp;","))))</f>
        <v>1</v>
      </c>
      <c r="I1135" s="18">
        <f>COUNTIFS('Golden Rulebook-CDErule level'!$E:$E,$C1135,'Golden Rulebook-CDErule level'!$L:$L,I$28,'Golden Rulebook-CDErule level'!$A:$A,$B1135,'Golden Rulebook-CDErule level'!$AA:$AA,"Active")</f>
        <v>0</v>
      </c>
      <c r="J1135" s="18">
        <f>COUNTIFS('Golden Rulebook-CDErule level'!$E:$E,$C1135,'Golden Rulebook-CDErule level'!$L:$L,J$28,'Golden Rulebook-CDErule level'!$A:$A,$B1135,'Golden Rulebook-CDErule level'!$AA:$AA,"Active")</f>
        <v>2</v>
      </c>
    </row>
    <row r="1136" spans="2:10" hidden="1">
      <c r="B1136" s="111" t="str">
        <f>_xlfn.XLOOKUP(C1136,'In-scope Attributes'!B:B,'In-scope Attributes'!H:H,"")</f>
        <v>Sprint 3</v>
      </c>
      <c r="C1136" s="135" t="s">
        <v>27170</v>
      </c>
      <c r="D1136" s="135" t="s">
        <v>27169</v>
      </c>
      <c r="E1136" s="135" t="s">
        <v>27052</v>
      </c>
      <c r="F1136" s="135" t="s">
        <v>27051</v>
      </c>
      <c r="G1136" s="18">
        <f>COUNTIFS('Golden Rulebook-CDErule level'!$E:$E,$C1136,'Golden Rulebook-CDErule level'!$L:$L,G$28,'Golden Rulebook-CDErule level'!$A:$A,$B1136,'Golden Rulebook-CDErule level'!$AA:$AA,"Active")</f>
        <v>1</v>
      </c>
      <c r="H1136" s="18" cm="1">
        <f t="array" ref="H1136">_xlfn.LET(_xlpm.ids,_xlfn._xlws.FILTER('Golden Rulebook-CDErule level'!$S$4:$S$4620,('Golden Rulebook-CDErule level'!$L$4:$L$4620=H$28)*('Golden Rulebook-CDErule level'!$A$4:$A$4620=$B1136)*('Golden Rulebook-CDErule level'!$AA$4:$AA$4620="Active"),""),SUM(--ISNUMBER(SEARCH(","&amp;SUBSTITUTE(SUBSTITUTE($C1136," ",""),CHAR(160),"")&amp;",",","&amp;SUBSTITUTE(SUBSTITUTE(_xlpm.ids," ",""),CHAR(160),"")&amp;","))))</f>
        <v>1</v>
      </c>
      <c r="I1136" s="18">
        <f>COUNTIFS('Golden Rulebook-CDErule level'!$E:$E,$C1136,'Golden Rulebook-CDErule level'!$L:$L,I$28,'Golden Rulebook-CDErule level'!$A:$A,$B1136,'Golden Rulebook-CDErule level'!$AA:$AA,"Active")</f>
        <v>0</v>
      </c>
      <c r="J1136" s="18">
        <f>COUNTIFS('Golden Rulebook-CDErule level'!$E:$E,$C1136,'Golden Rulebook-CDErule level'!$L:$L,J$28,'Golden Rulebook-CDErule level'!$A:$A,$B1136,'Golden Rulebook-CDErule level'!$AA:$AA,"Active")</f>
        <v>3</v>
      </c>
    </row>
    <row r="1137" spans="2:10" hidden="1">
      <c r="B1137" s="111" t="str">
        <f>_xlfn.XLOOKUP(C1137,'In-scope Attributes'!B:B,'In-scope Attributes'!H:H,"")</f>
        <v>Sprint 3</v>
      </c>
      <c r="C1137" s="135" t="s">
        <v>27203</v>
      </c>
      <c r="D1137" s="135" t="s">
        <v>27202</v>
      </c>
      <c r="E1137" s="135" t="s">
        <v>27052</v>
      </c>
      <c r="F1137" s="135" t="s">
        <v>27051</v>
      </c>
      <c r="G1137" s="18">
        <f>COUNTIFS('Golden Rulebook-CDErule level'!$E:$E,$C1137,'Golden Rulebook-CDErule level'!$L:$L,G$28,'Golden Rulebook-CDErule level'!$A:$A,$B1137,'Golden Rulebook-CDErule level'!$AA:$AA,"Active")</f>
        <v>1</v>
      </c>
      <c r="H1137" s="18" cm="1">
        <f t="array" ref="H1137">_xlfn.LET(_xlpm.ids,_xlfn._xlws.FILTER('Golden Rulebook-CDErule level'!$S$4:$S$4620,('Golden Rulebook-CDErule level'!$L$4:$L$4620=H$28)*('Golden Rulebook-CDErule level'!$A$4:$A$4620=$B1137)*('Golden Rulebook-CDErule level'!$AA$4:$AA$4620="Active"),""),SUM(--ISNUMBER(SEARCH(","&amp;SUBSTITUTE(SUBSTITUTE($C1137," ",""),CHAR(160),"")&amp;",",","&amp;SUBSTITUTE(SUBSTITUTE(_xlpm.ids," ",""),CHAR(160),"")&amp;","))))</f>
        <v>1</v>
      </c>
      <c r="I1137" s="18">
        <f>COUNTIFS('Golden Rulebook-CDErule level'!$E:$E,$C1137,'Golden Rulebook-CDErule level'!$L:$L,I$28,'Golden Rulebook-CDErule level'!$A:$A,$B1137,'Golden Rulebook-CDErule level'!$AA:$AA,"Active")</f>
        <v>0</v>
      </c>
      <c r="J1137" s="18">
        <f>COUNTIFS('Golden Rulebook-CDErule level'!$E:$E,$C1137,'Golden Rulebook-CDErule level'!$L:$L,J$28,'Golden Rulebook-CDErule level'!$A:$A,$B1137,'Golden Rulebook-CDErule level'!$AA:$AA,"Active")</f>
        <v>2</v>
      </c>
    </row>
    <row r="1138" spans="2:10" hidden="1">
      <c r="B1138" s="111" t="str">
        <f>_xlfn.XLOOKUP(C1138,'In-scope Attributes'!B:B,'In-scope Attributes'!H:H,"")</f>
        <v>Sprint 3</v>
      </c>
      <c r="C1138" s="135" t="s">
        <v>27229</v>
      </c>
      <c r="D1138" s="135" t="s">
        <v>27228</v>
      </c>
      <c r="E1138" s="135" t="s">
        <v>27052</v>
      </c>
      <c r="F1138" s="135" t="s">
        <v>27051</v>
      </c>
      <c r="G1138" s="18">
        <f>COUNTIFS('Golden Rulebook-CDErule level'!$E:$E,$C1138,'Golden Rulebook-CDErule level'!$L:$L,G$28,'Golden Rulebook-CDErule level'!$A:$A,$B1138,'Golden Rulebook-CDErule level'!$AA:$AA,"Active")</f>
        <v>1</v>
      </c>
      <c r="H1138" s="18" cm="1">
        <f t="array" ref="H1138">_xlfn.LET(_xlpm.ids,_xlfn._xlws.FILTER('Golden Rulebook-CDErule level'!$S$4:$S$4620,('Golden Rulebook-CDErule level'!$L$4:$L$4620=H$28)*('Golden Rulebook-CDErule level'!$A$4:$A$4620=$B1138)*('Golden Rulebook-CDErule level'!$AA$4:$AA$4620="Active"),""),SUM(--ISNUMBER(SEARCH(","&amp;SUBSTITUTE(SUBSTITUTE($C1138," ",""),CHAR(160),"")&amp;",",","&amp;SUBSTITUTE(SUBSTITUTE(_xlpm.ids," ",""),CHAR(160),"")&amp;","))))</f>
        <v>1</v>
      </c>
      <c r="I1138" s="18">
        <f>COUNTIFS('Golden Rulebook-CDErule level'!$E:$E,$C1138,'Golden Rulebook-CDErule level'!$L:$L,I$28,'Golden Rulebook-CDErule level'!$A:$A,$B1138,'Golden Rulebook-CDErule level'!$AA:$AA,"Active")</f>
        <v>0</v>
      </c>
      <c r="J1138" s="18">
        <f>COUNTIFS('Golden Rulebook-CDErule level'!$E:$E,$C1138,'Golden Rulebook-CDErule level'!$L:$L,J$28,'Golden Rulebook-CDErule level'!$A:$A,$B1138,'Golden Rulebook-CDErule level'!$AA:$AA,"Active")</f>
        <v>2</v>
      </c>
    </row>
    <row r="1139" spans="2:10" hidden="1">
      <c r="B1139" s="111" t="str">
        <f>_xlfn.XLOOKUP(C1139,'In-scope Attributes'!B:B,'In-scope Attributes'!H:H,"")</f>
        <v>Sprint 3</v>
      </c>
      <c r="C1139" s="135" t="s">
        <v>27256</v>
      </c>
      <c r="D1139" s="135" t="s">
        <v>22617</v>
      </c>
      <c r="E1139" s="135" t="s">
        <v>27255</v>
      </c>
      <c r="F1139" s="135" t="s">
        <v>27254</v>
      </c>
      <c r="G1139" s="18">
        <f>COUNTIFS('Golden Rulebook-CDErule level'!$E:$E,$C1139,'Golden Rulebook-CDErule level'!$L:$L,G$28,'Golden Rulebook-CDErule level'!$A:$A,$B1139,'Golden Rulebook-CDErule level'!$AA:$AA,"Active")</f>
        <v>1</v>
      </c>
      <c r="H1139" s="18" cm="1">
        <f t="array" ref="H1139">_xlfn.LET(_xlpm.ids,_xlfn._xlws.FILTER('Golden Rulebook-CDErule level'!$S$4:$S$4620,('Golden Rulebook-CDErule level'!$L$4:$L$4620=H$28)*('Golden Rulebook-CDErule level'!$A$4:$A$4620=$B1139)*('Golden Rulebook-CDErule level'!$AA$4:$AA$4620="Active"),""),SUM(--ISNUMBER(SEARCH(","&amp;SUBSTITUTE(SUBSTITUTE($C1139," ",""),CHAR(160),"")&amp;",",","&amp;SUBSTITUTE(SUBSTITUTE(_xlpm.ids," ",""),CHAR(160),"")&amp;","))))</f>
        <v>0</v>
      </c>
      <c r="I1139" s="18">
        <f>COUNTIFS('Golden Rulebook-CDErule level'!$E:$E,$C1139,'Golden Rulebook-CDErule level'!$L:$L,I$28,'Golden Rulebook-CDErule level'!$A:$A,$B1139,'Golden Rulebook-CDErule level'!$AA:$AA,"Active")</f>
        <v>0</v>
      </c>
      <c r="J1139" s="18">
        <f>COUNTIFS('Golden Rulebook-CDErule level'!$E:$E,$C1139,'Golden Rulebook-CDErule level'!$L:$L,J$28,'Golden Rulebook-CDErule level'!$A:$A,$B1139,'Golden Rulebook-CDErule level'!$AA:$AA,"Active")</f>
        <v>2</v>
      </c>
    </row>
    <row r="1140" spans="2:10" hidden="1">
      <c r="B1140" s="111" t="str">
        <f>_xlfn.XLOOKUP(C1140,'In-scope Attributes'!B:B,'In-scope Attributes'!H:H,"")</f>
        <v>Sprint 3</v>
      </c>
      <c r="C1140" s="135" t="s">
        <v>27280</v>
      </c>
      <c r="D1140" s="135" t="s">
        <v>23960</v>
      </c>
      <c r="E1140" s="135" t="s">
        <v>27279</v>
      </c>
      <c r="F1140" s="135" t="s">
        <v>27278</v>
      </c>
      <c r="G1140" s="18">
        <f>COUNTIFS('Golden Rulebook-CDErule level'!$E:$E,$C1140,'Golden Rulebook-CDErule level'!$L:$L,G$28,'Golden Rulebook-CDErule level'!$A:$A,$B1140,'Golden Rulebook-CDErule level'!$AA:$AA,"Active")</f>
        <v>1</v>
      </c>
      <c r="H1140" s="18" cm="1">
        <f t="array" ref="H1140">_xlfn.LET(_xlpm.ids,_xlfn._xlws.FILTER('Golden Rulebook-CDErule level'!$S$4:$S$4620,('Golden Rulebook-CDErule level'!$L$4:$L$4620=H$28)*('Golden Rulebook-CDErule level'!$A$4:$A$4620=$B1140)*('Golden Rulebook-CDErule level'!$AA$4:$AA$4620="Active"),""),SUM(--ISNUMBER(SEARCH(","&amp;SUBSTITUTE(SUBSTITUTE($C1140," ",""),CHAR(160),"")&amp;",",","&amp;SUBSTITUTE(SUBSTITUTE(_xlpm.ids," ",""),CHAR(160),"")&amp;","))))</f>
        <v>0</v>
      </c>
      <c r="I1140" s="18">
        <f>COUNTIFS('Golden Rulebook-CDErule level'!$E:$E,$C1140,'Golden Rulebook-CDErule level'!$L:$L,I$28,'Golden Rulebook-CDErule level'!$A:$A,$B1140,'Golden Rulebook-CDErule level'!$AA:$AA,"Active")</f>
        <v>0</v>
      </c>
      <c r="J1140" s="18">
        <f>COUNTIFS('Golden Rulebook-CDErule level'!$E:$E,$C1140,'Golden Rulebook-CDErule level'!$L:$L,J$28,'Golden Rulebook-CDErule level'!$A:$A,$B1140,'Golden Rulebook-CDErule level'!$AA:$AA,"Active")</f>
        <v>3</v>
      </c>
    </row>
    <row r="1141" spans="2:10" hidden="1">
      <c r="B1141" s="111" t="str">
        <f>_xlfn.XLOOKUP(C1141,'In-scope Attributes'!B:B,'In-scope Attributes'!H:H,"")</f>
        <v>Sprint 3</v>
      </c>
      <c r="C1141" s="135" t="s">
        <v>27314</v>
      </c>
      <c r="D1141" s="135" t="s">
        <v>27313</v>
      </c>
      <c r="E1141" s="135" t="s">
        <v>27312</v>
      </c>
      <c r="F1141" s="135" t="s">
        <v>27311</v>
      </c>
      <c r="G1141" s="18">
        <f>COUNTIFS('Golden Rulebook-CDErule level'!$E:$E,$C1141,'Golden Rulebook-CDErule level'!$L:$L,G$28,'Golden Rulebook-CDErule level'!$A:$A,$B1141,'Golden Rulebook-CDErule level'!$AA:$AA,"Active")</f>
        <v>1</v>
      </c>
      <c r="H1141" s="18" cm="1">
        <f t="array" ref="H1141">_xlfn.LET(_xlpm.ids,_xlfn._xlws.FILTER('Golden Rulebook-CDErule level'!$S$4:$S$4620,('Golden Rulebook-CDErule level'!$L$4:$L$4620=H$28)*('Golden Rulebook-CDErule level'!$A$4:$A$4620=$B1141)*('Golden Rulebook-CDErule level'!$AA$4:$AA$4620="Active"),""),SUM(--ISNUMBER(SEARCH(","&amp;SUBSTITUTE(SUBSTITUTE($C1141," ",""),CHAR(160),"")&amp;",",","&amp;SUBSTITUTE(SUBSTITUTE(_xlpm.ids," ",""),CHAR(160),"")&amp;","))))</f>
        <v>0</v>
      </c>
      <c r="I1141" s="18">
        <f>COUNTIFS('Golden Rulebook-CDErule level'!$E:$E,$C1141,'Golden Rulebook-CDErule level'!$L:$L,I$28,'Golden Rulebook-CDErule level'!$A:$A,$B1141,'Golden Rulebook-CDErule level'!$AA:$AA,"Active")</f>
        <v>0</v>
      </c>
      <c r="J1141" s="18">
        <f>COUNTIFS('Golden Rulebook-CDErule level'!$E:$E,$C1141,'Golden Rulebook-CDErule level'!$L:$L,J$28,'Golden Rulebook-CDErule level'!$A:$A,$B1141,'Golden Rulebook-CDErule level'!$AA:$AA,"Active")</f>
        <v>2</v>
      </c>
    </row>
    <row r="1142" spans="2:10" hidden="1">
      <c r="B1142" s="111" t="str">
        <f>_xlfn.XLOOKUP(C1142,'In-scope Attributes'!B:B,'In-scope Attributes'!H:H,"")</f>
        <v>Sprint 3</v>
      </c>
      <c r="C1142" s="135" t="s">
        <v>27339</v>
      </c>
      <c r="D1142" s="135" t="s">
        <v>27338</v>
      </c>
      <c r="E1142" s="135" t="s">
        <v>27312</v>
      </c>
      <c r="F1142" s="135" t="s">
        <v>27311</v>
      </c>
      <c r="G1142" s="18">
        <f>COUNTIFS('Golden Rulebook-CDErule level'!$E:$E,$C1142,'Golden Rulebook-CDErule level'!$L:$L,G$28,'Golden Rulebook-CDErule level'!$A:$A,$B1142,'Golden Rulebook-CDErule level'!$AA:$AA,"Active")</f>
        <v>1</v>
      </c>
      <c r="H1142" s="18" cm="1">
        <f t="array" ref="H1142">_xlfn.LET(_xlpm.ids,_xlfn._xlws.FILTER('Golden Rulebook-CDErule level'!$S$4:$S$4620,('Golden Rulebook-CDErule level'!$L$4:$L$4620=H$28)*('Golden Rulebook-CDErule level'!$A$4:$A$4620=$B1142)*('Golden Rulebook-CDErule level'!$AA$4:$AA$4620="Active"),""),SUM(--ISNUMBER(SEARCH(","&amp;SUBSTITUTE(SUBSTITUTE($C1142," ",""),CHAR(160),"")&amp;",",","&amp;SUBSTITUTE(SUBSTITUTE(_xlpm.ids," ",""),CHAR(160),"")&amp;","))))</f>
        <v>0</v>
      </c>
      <c r="I1142" s="18">
        <f>COUNTIFS('Golden Rulebook-CDErule level'!$E:$E,$C1142,'Golden Rulebook-CDErule level'!$L:$L,I$28,'Golden Rulebook-CDErule level'!$A:$A,$B1142,'Golden Rulebook-CDErule level'!$AA:$AA,"Active")</f>
        <v>0</v>
      </c>
      <c r="J1142" s="18">
        <f>COUNTIFS('Golden Rulebook-CDErule level'!$E:$E,$C1142,'Golden Rulebook-CDErule level'!$L:$L,J$28,'Golden Rulebook-CDErule level'!$A:$A,$B1142,'Golden Rulebook-CDErule level'!$AA:$AA,"Active")</f>
        <v>2</v>
      </c>
    </row>
    <row r="1143" spans="2:10" hidden="1">
      <c r="B1143" s="111" t="str">
        <f>_xlfn.XLOOKUP(C1143,'In-scope Attributes'!B:B,'In-scope Attributes'!H:H,"")</f>
        <v>Sprint 3</v>
      </c>
      <c r="C1143" s="135" t="s">
        <v>27365</v>
      </c>
      <c r="D1143" s="135" t="s">
        <v>27364</v>
      </c>
      <c r="E1143" s="135" t="s">
        <v>27312</v>
      </c>
      <c r="F1143" s="135" t="s">
        <v>27311</v>
      </c>
      <c r="G1143" s="18">
        <f>COUNTIFS('Golden Rulebook-CDErule level'!$E:$E,$C1143,'Golden Rulebook-CDErule level'!$L:$L,G$28,'Golden Rulebook-CDErule level'!$A:$A,$B1143,'Golden Rulebook-CDErule level'!$AA:$AA,"Active")</f>
        <v>1</v>
      </c>
      <c r="H1143" s="18" cm="1">
        <f t="array" ref="H1143">_xlfn.LET(_xlpm.ids,_xlfn._xlws.FILTER('Golden Rulebook-CDErule level'!$S$4:$S$4620,('Golden Rulebook-CDErule level'!$L$4:$L$4620=H$28)*('Golden Rulebook-CDErule level'!$A$4:$A$4620=$B1143)*('Golden Rulebook-CDErule level'!$AA$4:$AA$4620="Active"),""),SUM(--ISNUMBER(SEARCH(","&amp;SUBSTITUTE(SUBSTITUTE($C1143," ",""),CHAR(160),"")&amp;",",","&amp;SUBSTITUTE(SUBSTITUTE(_xlpm.ids," ",""),CHAR(160),"")&amp;","))))</f>
        <v>1</v>
      </c>
      <c r="I1143" s="18">
        <f>COUNTIFS('Golden Rulebook-CDErule level'!$E:$E,$C1143,'Golden Rulebook-CDErule level'!$L:$L,I$28,'Golden Rulebook-CDErule level'!$A:$A,$B1143,'Golden Rulebook-CDErule level'!$AA:$AA,"Active")</f>
        <v>0</v>
      </c>
      <c r="J1143" s="18">
        <f>COUNTIFS('Golden Rulebook-CDErule level'!$E:$E,$C1143,'Golden Rulebook-CDErule level'!$L:$L,J$28,'Golden Rulebook-CDErule level'!$A:$A,$B1143,'Golden Rulebook-CDErule level'!$AA:$AA,"Active")</f>
        <v>2</v>
      </c>
    </row>
    <row r="1144" spans="2:10" hidden="1">
      <c r="B1144" s="111" t="str">
        <f>_xlfn.XLOOKUP(C1144,'In-scope Attributes'!B:B,'In-scope Attributes'!H:H,"")</f>
        <v>Sprint 3</v>
      </c>
      <c r="C1144" s="135" t="s">
        <v>27390</v>
      </c>
      <c r="D1144" s="135" t="s">
        <v>8121</v>
      </c>
      <c r="E1144" s="135" t="s">
        <v>27312</v>
      </c>
      <c r="F1144" s="135" t="s">
        <v>27311</v>
      </c>
      <c r="G1144" s="18">
        <f>COUNTIFS('Golden Rulebook-CDErule level'!$E:$E,$C1144,'Golden Rulebook-CDErule level'!$L:$L,G$28,'Golden Rulebook-CDErule level'!$A:$A,$B1144,'Golden Rulebook-CDErule level'!$AA:$AA,"Active")</f>
        <v>1</v>
      </c>
      <c r="H1144" s="18" cm="1">
        <f t="array" ref="H1144">_xlfn.LET(_xlpm.ids,_xlfn._xlws.FILTER('Golden Rulebook-CDErule level'!$S$4:$S$4620,('Golden Rulebook-CDErule level'!$L$4:$L$4620=H$28)*('Golden Rulebook-CDErule level'!$A$4:$A$4620=$B1144)*('Golden Rulebook-CDErule level'!$AA$4:$AA$4620="Active"),""),SUM(--ISNUMBER(SEARCH(","&amp;SUBSTITUTE(SUBSTITUTE($C1144," ",""),CHAR(160),"")&amp;",",","&amp;SUBSTITUTE(SUBSTITUTE(_xlpm.ids," ",""),CHAR(160),"")&amp;","))))</f>
        <v>1</v>
      </c>
      <c r="I1144" s="18">
        <f>COUNTIFS('Golden Rulebook-CDErule level'!$E:$E,$C1144,'Golden Rulebook-CDErule level'!$L:$L,I$28,'Golden Rulebook-CDErule level'!$A:$A,$B1144,'Golden Rulebook-CDErule level'!$AA:$AA,"Active")</f>
        <v>0</v>
      </c>
      <c r="J1144" s="18">
        <f>COUNTIFS('Golden Rulebook-CDErule level'!$E:$E,$C1144,'Golden Rulebook-CDErule level'!$L:$L,J$28,'Golden Rulebook-CDErule level'!$A:$A,$B1144,'Golden Rulebook-CDErule level'!$AA:$AA,"Active")</f>
        <v>3</v>
      </c>
    </row>
    <row r="1145" spans="2:10" hidden="1">
      <c r="B1145" s="111" t="str">
        <f>_xlfn.XLOOKUP(C1145,'In-scope Attributes'!B:B,'In-scope Attributes'!H:H,"")</f>
        <v>Sprint 3</v>
      </c>
      <c r="C1145" s="135" t="s">
        <v>27424</v>
      </c>
      <c r="D1145" s="135" t="s">
        <v>27423</v>
      </c>
      <c r="E1145" s="135" t="s">
        <v>27422</v>
      </c>
      <c r="F1145" s="135" t="s">
        <v>27421</v>
      </c>
      <c r="G1145" s="18">
        <f>COUNTIFS('Golden Rulebook-CDErule level'!$E:$E,$C1145,'Golden Rulebook-CDErule level'!$L:$L,G$28,'Golden Rulebook-CDErule level'!$A:$A,$B1145,'Golden Rulebook-CDErule level'!$AA:$AA,"Active")</f>
        <v>1</v>
      </c>
      <c r="H1145" s="18" cm="1">
        <f t="array" ref="H1145">_xlfn.LET(_xlpm.ids,_xlfn._xlws.FILTER('Golden Rulebook-CDErule level'!$S$4:$S$4620,('Golden Rulebook-CDErule level'!$L$4:$L$4620=H$28)*('Golden Rulebook-CDErule level'!$A$4:$A$4620=$B1145)*('Golden Rulebook-CDErule level'!$AA$4:$AA$4620="Active"),""),SUM(--ISNUMBER(SEARCH(","&amp;SUBSTITUTE(SUBSTITUTE($C1145," ",""),CHAR(160),"")&amp;",",","&amp;SUBSTITUTE(SUBSTITUTE(_xlpm.ids," ",""),CHAR(160),"")&amp;","))))</f>
        <v>1</v>
      </c>
      <c r="I1145" s="18">
        <f>COUNTIFS('Golden Rulebook-CDErule level'!$E:$E,$C1145,'Golden Rulebook-CDErule level'!$L:$L,I$28,'Golden Rulebook-CDErule level'!$A:$A,$B1145,'Golden Rulebook-CDErule level'!$AA:$AA,"Active")</f>
        <v>0</v>
      </c>
      <c r="J1145" s="18">
        <f>COUNTIFS('Golden Rulebook-CDErule level'!$E:$E,$C1145,'Golden Rulebook-CDErule level'!$L:$L,J$28,'Golden Rulebook-CDErule level'!$A:$A,$B1145,'Golden Rulebook-CDErule level'!$AA:$AA,"Active")</f>
        <v>2</v>
      </c>
    </row>
    <row r="1146" spans="2:10" hidden="1">
      <c r="B1146" s="111" t="str">
        <f>_xlfn.XLOOKUP(C1146,'In-scope Attributes'!B:B,'In-scope Attributes'!H:H,"")</f>
        <v>Sprint 3</v>
      </c>
      <c r="C1146" s="135" t="s">
        <v>27449</v>
      </c>
      <c r="D1146" s="135" t="s">
        <v>27448</v>
      </c>
      <c r="E1146" s="135" t="s">
        <v>27422</v>
      </c>
      <c r="F1146" s="135" t="s">
        <v>27421</v>
      </c>
      <c r="G1146" s="18">
        <f>COUNTIFS('Golden Rulebook-CDErule level'!$E:$E,$C1146,'Golden Rulebook-CDErule level'!$L:$L,G$28,'Golden Rulebook-CDErule level'!$A:$A,$B1146,'Golden Rulebook-CDErule level'!$AA:$AA,"Active")</f>
        <v>1</v>
      </c>
      <c r="H1146" s="18" cm="1">
        <f t="array" ref="H1146">_xlfn.LET(_xlpm.ids,_xlfn._xlws.FILTER('Golden Rulebook-CDErule level'!$S$4:$S$4620,('Golden Rulebook-CDErule level'!$L$4:$L$4620=H$28)*('Golden Rulebook-CDErule level'!$A$4:$A$4620=$B1146)*('Golden Rulebook-CDErule level'!$AA$4:$AA$4620="Active"),""),SUM(--ISNUMBER(SEARCH(","&amp;SUBSTITUTE(SUBSTITUTE($C1146," ",""),CHAR(160),"")&amp;",",","&amp;SUBSTITUTE(SUBSTITUTE(_xlpm.ids," ",""),CHAR(160),"")&amp;","))))</f>
        <v>0</v>
      </c>
      <c r="I1146" s="18">
        <f>COUNTIFS('Golden Rulebook-CDErule level'!$E:$E,$C1146,'Golden Rulebook-CDErule level'!$L:$L,I$28,'Golden Rulebook-CDErule level'!$A:$A,$B1146,'Golden Rulebook-CDErule level'!$AA:$AA,"Active")</f>
        <v>0</v>
      </c>
      <c r="J1146" s="18">
        <f>COUNTIFS('Golden Rulebook-CDErule level'!$E:$E,$C1146,'Golden Rulebook-CDErule level'!$L:$L,J$28,'Golden Rulebook-CDErule level'!$A:$A,$B1146,'Golden Rulebook-CDErule level'!$AA:$AA,"Active")</f>
        <v>2</v>
      </c>
    </row>
    <row r="1147" spans="2:10" hidden="1">
      <c r="B1147" s="111" t="str">
        <f>_xlfn.XLOOKUP(C1147,'In-scope Attributes'!B:B,'In-scope Attributes'!H:H,"")</f>
        <v>Sprint 3</v>
      </c>
      <c r="C1147" s="135" t="s">
        <v>27475</v>
      </c>
      <c r="D1147" s="135" t="s">
        <v>27474</v>
      </c>
      <c r="E1147" s="135" t="s">
        <v>27422</v>
      </c>
      <c r="F1147" s="135" t="s">
        <v>27421</v>
      </c>
      <c r="G1147" s="18">
        <f>COUNTIFS('Golden Rulebook-CDErule level'!$E:$E,$C1147,'Golden Rulebook-CDErule level'!$L:$L,G$28,'Golden Rulebook-CDErule level'!$A:$A,$B1147,'Golden Rulebook-CDErule level'!$AA:$AA,"Active")</f>
        <v>1</v>
      </c>
      <c r="H1147" s="18" cm="1">
        <f t="array" ref="H1147">_xlfn.LET(_xlpm.ids,_xlfn._xlws.FILTER('Golden Rulebook-CDErule level'!$S$4:$S$4620,('Golden Rulebook-CDErule level'!$L$4:$L$4620=H$28)*('Golden Rulebook-CDErule level'!$A$4:$A$4620=$B1147)*('Golden Rulebook-CDErule level'!$AA$4:$AA$4620="Active"),""),SUM(--ISNUMBER(SEARCH(","&amp;SUBSTITUTE(SUBSTITUTE($C1147," ",""),CHAR(160),"")&amp;",",","&amp;SUBSTITUTE(SUBSTITUTE(_xlpm.ids," ",""),CHAR(160),"")&amp;","))))</f>
        <v>1</v>
      </c>
      <c r="I1147" s="18">
        <f>COUNTIFS('Golden Rulebook-CDErule level'!$E:$E,$C1147,'Golden Rulebook-CDErule level'!$L:$L,I$28,'Golden Rulebook-CDErule level'!$A:$A,$B1147,'Golden Rulebook-CDErule level'!$AA:$AA,"Active")</f>
        <v>0</v>
      </c>
      <c r="J1147" s="18">
        <f>COUNTIFS('Golden Rulebook-CDErule level'!$E:$E,$C1147,'Golden Rulebook-CDErule level'!$L:$L,J$28,'Golden Rulebook-CDErule level'!$A:$A,$B1147,'Golden Rulebook-CDErule level'!$AA:$AA,"Active")</f>
        <v>1</v>
      </c>
    </row>
    <row r="1148" spans="2:10" hidden="1">
      <c r="B1148" s="111" t="str">
        <f>_xlfn.XLOOKUP(C1148,'In-scope Attributes'!B:B,'In-scope Attributes'!H:H,"")</f>
        <v>Sprint 3</v>
      </c>
      <c r="C1148" s="135" t="s">
        <v>27495</v>
      </c>
      <c r="D1148" s="135" t="s">
        <v>27494</v>
      </c>
      <c r="E1148" s="135" t="s">
        <v>27493</v>
      </c>
      <c r="F1148" s="135" t="s">
        <v>27492</v>
      </c>
      <c r="G1148" s="18">
        <f>COUNTIFS('Golden Rulebook-CDErule level'!$E:$E,$C1148,'Golden Rulebook-CDErule level'!$L:$L,G$28,'Golden Rulebook-CDErule level'!$A:$A,$B1148,'Golden Rulebook-CDErule level'!$AA:$AA,"Active")</f>
        <v>1</v>
      </c>
      <c r="H1148" s="18" cm="1">
        <f t="array" ref="H1148">_xlfn.LET(_xlpm.ids,_xlfn._xlws.FILTER('Golden Rulebook-CDErule level'!$S$4:$S$4620,('Golden Rulebook-CDErule level'!$L$4:$L$4620=H$28)*('Golden Rulebook-CDErule level'!$A$4:$A$4620=$B1148)*('Golden Rulebook-CDErule level'!$AA$4:$AA$4620="Active"),""),SUM(--ISNUMBER(SEARCH(","&amp;SUBSTITUTE(SUBSTITUTE($C1148," ",""),CHAR(160),"")&amp;",",","&amp;SUBSTITUTE(SUBSTITUTE(_xlpm.ids," ",""),CHAR(160),"")&amp;","))))</f>
        <v>0</v>
      </c>
      <c r="I1148" s="18">
        <f>COUNTIFS('Golden Rulebook-CDErule level'!$E:$E,$C1148,'Golden Rulebook-CDErule level'!$L:$L,I$28,'Golden Rulebook-CDErule level'!$A:$A,$B1148,'Golden Rulebook-CDErule level'!$AA:$AA,"Active")</f>
        <v>0</v>
      </c>
      <c r="J1148" s="18">
        <f>COUNTIFS('Golden Rulebook-CDErule level'!$E:$E,$C1148,'Golden Rulebook-CDErule level'!$L:$L,J$28,'Golden Rulebook-CDErule level'!$A:$A,$B1148,'Golden Rulebook-CDErule level'!$AA:$AA,"Active")</f>
        <v>2</v>
      </c>
    </row>
    <row r="1149" spans="2:10" hidden="1">
      <c r="B1149" s="111" t="str">
        <f>_xlfn.XLOOKUP(C1149,'In-scope Attributes'!B:B,'In-scope Attributes'!H:H,"")</f>
        <v>Sprint 2</v>
      </c>
      <c r="C1149" s="135" t="s">
        <v>14030</v>
      </c>
      <c r="D1149" s="135" t="s">
        <v>14029</v>
      </c>
      <c r="E1149" s="135" t="s">
        <v>14028</v>
      </c>
      <c r="F1149" s="135" t="s">
        <v>14027</v>
      </c>
      <c r="G1149" s="18">
        <f>COUNTIFS('Golden Rulebook-CDErule level'!$E:$E,$C1149,'Golden Rulebook-CDErule level'!$L:$L,G$28,'Golden Rulebook-CDErule level'!$A:$A,$B1149,'Golden Rulebook-CDErule level'!$AA:$AA,"Active")</f>
        <v>1</v>
      </c>
      <c r="H1149" s="18" cm="1">
        <f t="array" ref="H1149">_xlfn.LET(_xlpm.ids,_xlfn._xlws.FILTER('Golden Rulebook-CDErule level'!$S$4:$S$4620,('Golden Rulebook-CDErule level'!$L$4:$L$4620=H$28)*('Golden Rulebook-CDErule level'!$A$4:$A$4620=$B1149)*('Golden Rulebook-CDErule level'!$AA$4:$AA$4620="Active"),""),SUM(--ISNUMBER(SEARCH(","&amp;SUBSTITUTE(SUBSTITUTE($C1149," ",""),CHAR(160),"")&amp;",",","&amp;SUBSTITUTE(SUBSTITUTE(_xlpm.ids," ",""),CHAR(160),"")&amp;","))))</f>
        <v>1</v>
      </c>
      <c r="I1149" s="18">
        <f>COUNTIFS('Golden Rulebook-CDErule level'!$E:$E,$C1149,'Golden Rulebook-CDErule level'!$L:$L,I$28,'Golden Rulebook-CDErule level'!$A:$A,$B1149,'Golden Rulebook-CDErule level'!$AA:$AA,"Active")</f>
        <v>0</v>
      </c>
      <c r="J1149" s="18">
        <f>COUNTIFS('Golden Rulebook-CDErule level'!$E:$E,$C1149,'Golden Rulebook-CDErule level'!$L:$L,J$28,'Golden Rulebook-CDErule level'!$A:$A,$B1149,'Golden Rulebook-CDErule level'!$AA:$AA,"Active")</f>
        <v>1</v>
      </c>
    </row>
    <row r="1150" spans="2:10" hidden="1">
      <c r="B1150" s="111" t="str">
        <f>_xlfn.XLOOKUP(C1150,'In-scope Attributes'!B:B,'In-scope Attributes'!H:H,"")</f>
        <v>Sprint 3</v>
      </c>
      <c r="C1150" s="135" t="s">
        <v>27516</v>
      </c>
      <c r="D1150" s="135" t="s">
        <v>27515</v>
      </c>
      <c r="E1150" s="135" t="s">
        <v>14830</v>
      </c>
      <c r="F1150" s="135" t="s">
        <v>14829</v>
      </c>
      <c r="G1150" s="18">
        <f>COUNTIFS('Golden Rulebook-CDErule level'!$E:$E,$C1150,'Golden Rulebook-CDErule level'!$L:$L,G$28,'Golden Rulebook-CDErule level'!$A:$A,$B1150,'Golden Rulebook-CDErule level'!$AA:$AA,"Active")</f>
        <v>1</v>
      </c>
      <c r="H1150" s="18" cm="1">
        <f t="array" ref="H1150">_xlfn.LET(_xlpm.ids,_xlfn._xlws.FILTER('Golden Rulebook-CDErule level'!$S$4:$S$4620,('Golden Rulebook-CDErule level'!$L$4:$L$4620=H$28)*('Golden Rulebook-CDErule level'!$A$4:$A$4620=$B1150)*('Golden Rulebook-CDErule level'!$AA$4:$AA$4620="Active"),""),SUM(--ISNUMBER(SEARCH(","&amp;SUBSTITUTE(SUBSTITUTE($C1150," ",""),CHAR(160),"")&amp;",",","&amp;SUBSTITUTE(SUBSTITUTE(_xlpm.ids," ",""),CHAR(160),"")&amp;","))))</f>
        <v>0</v>
      </c>
      <c r="I1150" s="18">
        <f>COUNTIFS('Golden Rulebook-CDErule level'!$E:$E,$C1150,'Golden Rulebook-CDErule level'!$L:$L,I$28,'Golden Rulebook-CDErule level'!$A:$A,$B1150,'Golden Rulebook-CDErule level'!$AA:$AA,"Active")</f>
        <v>0</v>
      </c>
      <c r="J1150" s="18">
        <f>COUNTIFS('Golden Rulebook-CDErule level'!$E:$E,$C1150,'Golden Rulebook-CDErule level'!$L:$L,J$28,'Golden Rulebook-CDErule level'!$A:$A,$B1150,'Golden Rulebook-CDErule level'!$AA:$AA,"Active")</f>
        <v>2</v>
      </c>
    </row>
    <row r="1151" spans="2:10" hidden="1">
      <c r="B1151" s="111" t="str">
        <f>_xlfn.XLOOKUP(C1151,'In-scope Attributes'!B:B,'In-scope Attributes'!H:H,"")</f>
        <v>Sprint 3</v>
      </c>
      <c r="C1151" s="135" t="s">
        <v>27542</v>
      </c>
      <c r="D1151" s="135" t="s">
        <v>27541</v>
      </c>
      <c r="E1151" s="135" t="s">
        <v>14830</v>
      </c>
      <c r="F1151" s="135" t="s">
        <v>14829</v>
      </c>
      <c r="G1151" s="18">
        <f>COUNTIFS('Golden Rulebook-CDErule level'!$E:$E,$C1151,'Golden Rulebook-CDErule level'!$L:$L,G$28,'Golden Rulebook-CDErule level'!$A:$A,$B1151,'Golden Rulebook-CDErule level'!$AA:$AA,"Active")</f>
        <v>1</v>
      </c>
      <c r="H1151" s="18" cm="1">
        <f t="array" ref="H1151">_xlfn.LET(_xlpm.ids,_xlfn._xlws.FILTER('Golden Rulebook-CDErule level'!$S$4:$S$4620,('Golden Rulebook-CDErule level'!$L$4:$L$4620=H$28)*('Golden Rulebook-CDErule level'!$A$4:$A$4620=$B1151)*('Golden Rulebook-CDErule level'!$AA$4:$AA$4620="Active"),""),SUM(--ISNUMBER(SEARCH(","&amp;SUBSTITUTE(SUBSTITUTE($C1151," ",""),CHAR(160),"")&amp;",",","&amp;SUBSTITUTE(SUBSTITUTE(_xlpm.ids," ",""),CHAR(160),"")&amp;","))))</f>
        <v>0</v>
      </c>
      <c r="I1151" s="18">
        <f>COUNTIFS('Golden Rulebook-CDErule level'!$E:$E,$C1151,'Golden Rulebook-CDErule level'!$L:$L,I$28,'Golden Rulebook-CDErule level'!$A:$A,$B1151,'Golden Rulebook-CDErule level'!$AA:$AA,"Active")</f>
        <v>0</v>
      </c>
      <c r="J1151" s="18">
        <f>COUNTIFS('Golden Rulebook-CDErule level'!$E:$E,$C1151,'Golden Rulebook-CDErule level'!$L:$L,J$28,'Golden Rulebook-CDErule level'!$A:$A,$B1151,'Golden Rulebook-CDErule level'!$AA:$AA,"Active")</f>
        <v>2</v>
      </c>
    </row>
    <row r="1152" spans="2:10" hidden="1">
      <c r="B1152" s="111" t="str">
        <f>_xlfn.XLOOKUP(C1152,'In-scope Attributes'!B:B,'In-scope Attributes'!H:H,"")</f>
        <v>Sprint 3</v>
      </c>
      <c r="C1152" s="135" t="s">
        <v>27568</v>
      </c>
      <c r="D1152" s="135" t="s">
        <v>27567</v>
      </c>
      <c r="E1152" s="135" t="s">
        <v>14830</v>
      </c>
      <c r="F1152" s="135" t="s">
        <v>14829</v>
      </c>
      <c r="G1152" s="18">
        <f>COUNTIFS('Golden Rulebook-CDErule level'!$E:$E,$C1152,'Golden Rulebook-CDErule level'!$L:$L,G$28,'Golden Rulebook-CDErule level'!$A:$A,$B1152,'Golden Rulebook-CDErule level'!$AA:$AA,"Active")</f>
        <v>1</v>
      </c>
      <c r="H1152" s="18" cm="1">
        <f t="array" ref="H1152">_xlfn.LET(_xlpm.ids,_xlfn._xlws.FILTER('Golden Rulebook-CDErule level'!$S$4:$S$4620,('Golden Rulebook-CDErule level'!$L$4:$L$4620=H$28)*('Golden Rulebook-CDErule level'!$A$4:$A$4620=$B1152)*('Golden Rulebook-CDErule level'!$AA$4:$AA$4620="Active"),""),SUM(--ISNUMBER(SEARCH(","&amp;SUBSTITUTE(SUBSTITUTE($C1152," ",""),CHAR(160),"")&amp;",",","&amp;SUBSTITUTE(SUBSTITUTE(_xlpm.ids," ",""),CHAR(160),"")&amp;","))))</f>
        <v>0</v>
      </c>
      <c r="I1152" s="18">
        <f>COUNTIFS('Golden Rulebook-CDErule level'!$E:$E,$C1152,'Golden Rulebook-CDErule level'!$L:$L,I$28,'Golden Rulebook-CDErule level'!$A:$A,$B1152,'Golden Rulebook-CDErule level'!$AA:$AA,"Active")</f>
        <v>0</v>
      </c>
      <c r="J1152" s="18">
        <f>COUNTIFS('Golden Rulebook-CDErule level'!$E:$E,$C1152,'Golden Rulebook-CDErule level'!$L:$L,J$28,'Golden Rulebook-CDErule level'!$A:$A,$B1152,'Golden Rulebook-CDErule level'!$AA:$AA,"Active")</f>
        <v>3</v>
      </c>
    </row>
    <row r="1153" spans="2:10" hidden="1">
      <c r="B1153" s="111" t="str">
        <f>_xlfn.XLOOKUP(C1153,'In-scope Attributes'!B:B,'In-scope Attributes'!H:H,"")</f>
        <v>Sprint 3</v>
      </c>
      <c r="C1153" s="135" t="s">
        <v>27602</v>
      </c>
      <c r="D1153" s="135" t="s">
        <v>27601</v>
      </c>
      <c r="E1153" s="135" t="s">
        <v>14830</v>
      </c>
      <c r="F1153" s="135" t="s">
        <v>14829</v>
      </c>
      <c r="G1153" s="18">
        <f>COUNTIFS('Golden Rulebook-CDErule level'!$E:$E,$C1153,'Golden Rulebook-CDErule level'!$L:$L,G$28,'Golden Rulebook-CDErule level'!$A:$A,$B1153,'Golden Rulebook-CDErule level'!$AA:$AA,"Active")</f>
        <v>1</v>
      </c>
      <c r="H1153" s="18" cm="1">
        <f t="array" ref="H1153">_xlfn.LET(_xlpm.ids,_xlfn._xlws.FILTER('Golden Rulebook-CDErule level'!$S$4:$S$4620,('Golden Rulebook-CDErule level'!$L$4:$L$4620=H$28)*('Golden Rulebook-CDErule level'!$A$4:$A$4620=$B1153)*('Golden Rulebook-CDErule level'!$AA$4:$AA$4620="Active"),""),SUM(--ISNUMBER(SEARCH(","&amp;SUBSTITUTE(SUBSTITUTE($C1153," ",""),CHAR(160),"")&amp;",",","&amp;SUBSTITUTE(SUBSTITUTE(_xlpm.ids," ",""),CHAR(160),"")&amp;","))))</f>
        <v>1</v>
      </c>
      <c r="I1153" s="18">
        <f>COUNTIFS('Golden Rulebook-CDErule level'!$E:$E,$C1153,'Golden Rulebook-CDErule level'!$L:$L,I$28,'Golden Rulebook-CDErule level'!$A:$A,$B1153,'Golden Rulebook-CDErule level'!$AA:$AA,"Active")</f>
        <v>0</v>
      </c>
      <c r="J1153" s="18">
        <f>COUNTIFS('Golden Rulebook-CDErule level'!$E:$E,$C1153,'Golden Rulebook-CDErule level'!$L:$L,J$28,'Golden Rulebook-CDErule level'!$A:$A,$B1153,'Golden Rulebook-CDErule level'!$AA:$AA,"Active")</f>
        <v>2</v>
      </c>
    </row>
    <row r="1154" spans="2:10" hidden="1">
      <c r="B1154" s="111" t="str">
        <f>_xlfn.XLOOKUP(C1154,'In-scope Attributes'!B:B,'In-scope Attributes'!H:H,"")</f>
        <v>Sprint 3</v>
      </c>
      <c r="C1154" s="135" t="s">
        <v>27628</v>
      </c>
      <c r="D1154" s="135" t="s">
        <v>27627</v>
      </c>
      <c r="E1154" s="135" t="s">
        <v>14830</v>
      </c>
      <c r="F1154" s="135" t="s">
        <v>14829</v>
      </c>
      <c r="G1154" s="18">
        <f>COUNTIFS('Golden Rulebook-CDErule level'!$E:$E,$C1154,'Golden Rulebook-CDErule level'!$L:$L,G$28,'Golden Rulebook-CDErule level'!$A:$A,$B1154,'Golden Rulebook-CDErule level'!$AA:$AA,"Active")</f>
        <v>1</v>
      </c>
      <c r="H1154" s="18" cm="1">
        <f t="array" ref="H1154">_xlfn.LET(_xlpm.ids,_xlfn._xlws.FILTER('Golden Rulebook-CDErule level'!$S$4:$S$4620,('Golden Rulebook-CDErule level'!$L$4:$L$4620=H$28)*('Golden Rulebook-CDErule level'!$A$4:$A$4620=$B1154)*('Golden Rulebook-CDErule level'!$AA$4:$AA$4620="Active"),""),SUM(--ISNUMBER(SEARCH(","&amp;SUBSTITUTE(SUBSTITUTE($C1154," ",""),CHAR(160),"")&amp;",",","&amp;SUBSTITUTE(SUBSTITUTE(_xlpm.ids," ",""),CHAR(160),"")&amp;","))))</f>
        <v>0</v>
      </c>
      <c r="I1154" s="18">
        <f>COUNTIFS('Golden Rulebook-CDErule level'!$E:$E,$C1154,'Golden Rulebook-CDErule level'!$L:$L,I$28,'Golden Rulebook-CDErule level'!$A:$A,$B1154,'Golden Rulebook-CDErule level'!$AA:$AA,"Active")</f>
        <v>0</v>
      </c>
      <c r="J1154" s="18">
        <f>COUNTIFS('Golden Rulebook-CDErule level'!$E:$E,$C1154,'Golden Rulebook-CDErule level'!$L:$L,J$28,'Golden Rulebook-CDErule level'!$A:$A,$B1154,'Golden Rulebook-CDErule level'!$AA:$AA,"Active")</f>
        <v>2</v>
      </c>
    </row>
    <row r="1155" spans="2:10" hidden="1">
      <c r="B1155" s="111" t="str">
        <f>_xlfn.XLOOKUP(C1155,'In-scope Attributes'!B:B,'In-scope Attributes'!H:H,"")</f>
        <v>Sprint 3</v>
      </c>
      <c r="C1155" s="135" t="s">
        <v>27654</v>
      </c>
      <c r="D1155" s="135" t="s">
        <v>27653</v>
      </c>
      <c r="E1155" s="135" t="s">
        <v>14830</v>
      </c>
      <c r="F1155" s="135" t="s">
        <v>14829</v>
      </c>
      <c r="G1155" s="18">
        <f>COUNTIFS('Golden Rulebook-CDErule level'!$E:$E,$C1155,'Golden Rulebook-CDErule level'!$L:$L,G$28,'Golden Rulebook-CDErule level'!$A:$A,$B1155,'Golden Rulebook-CDErule level'!$AA:$AA,"Active")</f>
        <v>1</v>
      </c>
      <c r="H1155" s="18" cm="1">
        <f t="array" ref="H1155">_xlfn.LET(_xlpm.ids,_xlfn._xlws.FILTER('Golden Rulebook-CDErule level'!$S$4:$S$4620,('Golden Rulebook-CDErule level'!$L$4:$L$4620=H$28)*('Golden Rulebook-CDErule level'!$A$4:$A$4620=$B1155)*('Golden Rulebook-CDErule level'!$AA$4:$AA$4620="Active"),""),SUM(--ISNUMBER(SEARCH(","&amp;SUBSTITUTE(SUBSTITUTE($C1155," ",""),CHAR(160),"")&amp;",",","&amp;SUBSTITUTE(SUBSTITUTE(_xlpm.ids," ",""),CHAR(160),"")&amp;","))))</f>
        <v>0</v>
      </c>
      <c r="I1155" s="18">
        <f>COUNTIFS('Golden Rulebook-CDErule level'!$E:$E,$C1155,'Golden Rulebook-CDErule level'!$L:$L,I$28,'Golden Rulebook-CDErule level'!$A:$A,$B1155,'Golden Rulebook-CDErule level'!$AA:$AA,"Active")</f>
        <v>0</v>
      </c>
      <c r="J1155" s="18">
        <f>COUNTIFS('Golden Rulebook-CDErule level'!$E:$E,$C1155,'Golden Rulebook-CDErule level'!$L:$L,J$28,'Golden Rulebook-CDErule level'!$A:$A,$B1155,'Golden Rulebook-CDErule level'!$AA:$AA,"Active")</f>
        <v>2</v>
      </c>
    </row>
    <row r="1156" spans="2:10" hidden="1">
      <c r="B1156" s="111" t="str">
        <f>_xlfn.XLOOKUP(C1156,'In-scope Attributes'!B:B,'In-scope Attributes'!H:H,"")</f>
        <v>Sprint 3</v>
      </c>
      <c r="C1156" s="135" t="s">
        <v>27679</v>
      </c>
      <c r="D1156" s="135" t="s">
        <v>21775</v>
      </c>
      <c r="E1156" s="135" t="s">
        <v>14830</v>
      </c>
      <c r="F1156" s="135" t="s">
        <v>14829</v>
      </c>
      <c r="G1156" s="18">
        <f>COUNTIFS('Golden Rulebook-CDErule level'!$E:$E,$C1156,'Golden Rulebook-CDErule level'!$L:$L,G$28,'Golden Rulebook-CDErule level'!$A:$A,$B1156,'Golden Rulebook-CDErule level'!$AA:$AA,"Active")</f>
        <v>1</v>
      </c>
      <c r="H1156" s="18" cm="1">
        <f t="array" ref="H1156">_xlfn.LET(_xlpm.ids,_xlfn._xlws.FILTER('Golden Rulebook-CDErule level'!$S$4:$S$4620,('Golden Rulebook-CDErule level'!$L$4:$L$4620=H$28)*('Golden Rulebook-CDErule level'!$A$4:$A$4620=$B1156)*('Golden Rulebook-CDErule level'!$AA$4:$AA$4620="Active"),""),SUM(--ISNUMBER(SEARCH(","&amp;SUBSTITUTE(SUBSTITUTE($C1156," ",""),CHAR(160),"")&amp;",",","&amp;SUBSTITUTE(SUBSTITUTE(_xlpm.ids," ",""),CHAR(160),"")&amp;","))))</f>
        <v>0</v>
      </c>
      <c r="I1156" s="18">
        <f>COUNTIFS('Golden Rulebook-CDErule level'!$E:$E,$C1156,'Golden Rulebook-CDErule level'!$L:$L,I$28,'Golden Rulebook-CDErule level'!$A:$A,$B1156,'Golden Rulebook-CDErule level'!$AA:$AA,"Active")</f>
        <v>0</v>
      </c>
      <c r="J1156" s="18">
        <f>COUNTIFS('Golden Rulebook-CDErule level'!$E:$E,$C1156,'Golden Rulebook-CDErule level'!$L:$L,J$28,'Golden Rulebook-CDErule level'!$A:$A,$B1156,'Golden Rulebook-CDErule level'!$AA:$AA,"Active")</f>
        <v>1</v>
      </c>
    </row>
    <row r="1157" spans="2:10" hidden="1">
      <c r="B1157" s="111" t="str">
        <f>_xlfn.XLOOKUP(C1157,'In-scope Attributes'!B:B,'In-scope Attributes'!H:H,"")</f>
        <v>Sprint 3</v>
      </c>
      <c r="C1157" s="135" t="s">
        <v>27695</v>
      </c>
      <c r="D1157" s="135" t="s">
        <v>27694</v>
      </c>
      <c r="E1157" s="135" t="s">
        <v>14830</v>
      </c>
      <c r="F1157" s="135" t="s">
        <v>14829</v>
      </c>
      <c r="G1157" s="18">
        <f>COUNTIFS('Golden Rulebook-CDErule level'!$E:$E,$C1157,'Golden Rulebook-CDErule level'!$L:$L,G$28,'Golden Rulebook-CDErule level'!$A:$A,$B1157,'Golden Rulebook-CDErule level'!$AA:$AA,"Active")</f>
        <v>1</v>
      </c>
      <c r="H1157" s="18" cm="1">
        <f t="array" ref="H1157">_xlfn.LET(_xlpm.ids,_xlfn._xlws.FILTER('Golden Rulebook-CDErule level'!$S$4:$S$4620,('Golden Rulebook-CDErule level'!$L$4:$L$4620=H$28)*('Golden Rulebook-CDErule level'!$A$4:$A$4620=$B1157)*('Golden Rulebook-CDErule level'!$AA$4:$AA$4620="Active"),""),SUM(--ISNUMBER(SEARCH(","&amp;SUBSTITUTE(SUBSTITUTE($C1157," ",""),CHAR(160),"")&amp;",",","&amp;SUBSTITUTE(SUBSTITUTE(_xlpm.ids," ",""),CHAR(160),"")&amp;","))))</f>
        <v>0</v>
      </c>
      <c r="I1157" s="18">
        <f>COUNTIFS('Golden Rulebook-CDErule level'!$E:$E,$C1157,'Golden Rulebook-CDErule level'!$L:$L,I$28,'Golden Rulebook-CDErule level'!$A:$A,$B1157,'Golden Rulebook-CDErule level'!$AA:$AA,"Active")</f>
        <v>0</v>
      </c>
      <c r="J1157" s="18">
        <f>COUNTIFS('Golden Rulebook-CDErule level'!$E:$E,$C1157,'Golden Rulebook-CDErule level'!$L:$L,J$28,'Golden Rulebook-CDErule level'!$A:$A,$B1157,'Golden Rulebook-CDErule level'!$AA:$AA,"Active")</f>
        <v>2</v>
      </c>
    </row>
    <row r="1158" spans="2:10" hidden="1">
      <c r="B1158" s="111" t="str">
        <f>_xlfn.XLOOKUP(C1158,'In-scope Attributes'!B:B,'In-scope Attributes'!H:H,"")</f>
        <v>Sprint 3</v>
      </c>
      <c r="C1158" s="135" t="s">
        <v>27720</v>
      </c>
      <c r="D1158" s="135" t="s">
        <v>27719</v>
      </c>
      <c r="E1158" s="135" t="s">
        <v>14830</v>
      </c>
      <c r="F1158" s="135" t="s">
        <v>14829</v>
      </c>
      <c r="G1158" s="18">
        <f>COUNTIFS('Golden Rulebook-CDErule level'!$E:$E,$C1158,'Golden Rulebook-CDErule level'!$L:$L,G$28,'Golden Rulebook-CDErule level'!$A:$A,$B1158,'Golden Rulebook-CDErule level'!$AA:$AA,"Active")</f>
        <v>1</v>
      </c>
      <c r="H1158" s="18" cm="1">
        <f t="array" ref="H1158">_xlfn.LET(_xlpm.ids,_xlfn._xlws.FILTER('Golden Rulebook-CDErule level'!$S$4:$S$4620,('Golden Rulebook-CDErule level'!$L$4:$L$4620=H$28)*('Golden Rulebook-CDErule level'!$A$4:$A$4620=$B1158)*('Golden Rulebook-CDErule level'!$AA$4:$AA$4620="Active"),""),SUM(--ISNUMBER(SEARCH(","&amp;SUBSTITUTE(SUBSTITUTE($C1158," ",""),CHAR(160),"")&amp;",",","&amp;SUBSTITUTE(SUBSTITUTE(_xlpm.ids," ",""),CHAR(160),"")&amp;","))))</f>
        <v>0</v>
      </c>
      <c r="I1158" s="18">
        <f>COUNTIFS('Golden Rulebook-CDErule level'!$E:$E,$C1158,'Golden Rulebook-CDErule level'!$L:$L,I$28,'Golden Rulebook-CDErule level'!$A:$A,$B1158,'Golden Rulebook-CDErule level'!$AA:$AA,"Active")</f>
        <v>0</v>
      </c>
      <c r="J1158" s="18">
        <f>COUNTIFS('Golden Rulebook-CDErule level'!$E:$E,$C1158,'Golden Rulebook-CDErule level'!$L:$L,J$28,'Golden Rulebook-CDErule level'!$A:$A,$B1158,'Golden Rulebook-CDErule level'!$AA:$AA,"Active")</f>
        <v>2</v>
      </c>
    </row>
    <row r="1159" spans="2:10" hidden="1">
      <c r="B1159" s="111" t="str">
        <f>_xlfn.XLOOKUP(C1159,'In-scope Attributes'!B:B,'In-scope Attributes'!H:H,"")</f>
        <v>Sprint 3</v>
      </c>
      <c r="C1159" s="135" t="s">
        <v>27746</v>
      </c>
      <c r="D1159" s="135" t="s">
        <v>27745</v>
      </c>
      <c r="E1159" s="135" t="s">
        <v>14830</v>
      </c>
      <c r="F1159" s="135" t="s">
        <v>14829</v>
      </c>
      <c r="G1159" s="18">
        <f>COUNTIFS('Golden Rulebook-CDErule level'!$E:$E,$C1159,'Golden Rulebook-CDErule level'!$L:$L,G$28,'Golden Rulebook-CDErule level'!$A:$A,$B1159,'Golden Rulebook-CDErule level'!$AA:$AA,"Active")</f>
        <v>1</v>
      </c>
      <c r="H1159" s="18" cm="1">
        <f t="array" ref="H1159">_xlfn.LET(_xlpm.ids,_xlfn._xlws.FILTER('Golden Rulebook-CDErule level'!$S$4:$S$4620,('Golden Rulebook-CDErule level'!$L$4:$L$4620=H$28)*('Golden Rulebook-CDErule level'!$A$4:$A$4620=$B1159)*('Golden Rulebook-CDErule level'!$AA$4:$AA$4620="Active"),""),SUM(--ISNUMBER(SEARCH(","&amp;SUBSTITUTE(SUBSTITUTE($C1159," ",""),CHAR(160),"")&amp;",",","&amp;SUBSTITUTE(SUBSTITUTE(_xlpm.ids," ",""),CHAR(160),"")&amp;","))))</f>
        <v>1</v>
      </c>
      <c r="I1159" s="18">
        <f>COUNTIFS('Golden Rulebook-CDErule level'!$E:$E,$C1159,'Golden Rulebook-CDErule level'!$L:$L,I$28,'Golden Rulebook-CDErule level'!$A:$A,$B1159,'Golden Rulebook-CDErule level'!$AA:$AA,"Active")</f>
        <v>0</v>
      </c>
      <c r="J1159" s="18">
        <f>COUNTIFS('Golden Rulebook-CDErule level'!$E:$E,$C1159,'Golden Rulebook-CDErule level'!$L:$L,J$28,'Golden Rulebook-CDErule level'!$A:$A,$B1159,'Golden Rulebook-CDErule level'!$AA:$AA,"Active")</f>
        <v>2</v>
      </c>
    </row>
    <row r="1160" spans="2:10" hidden="1">
      <c r="B1160" s="111" t="str">
        <f>_xlfn.XLOOKUP(C1160,'In-scope Attributes'!B:B,'In-scope Attributes'!H:H,"")</f>
        <v>Sprint 3</v>
      </c>
      <c r="C1160" s="135" t="s">
        <v>27772</v>
      </c>
      <c r="D1160" s="135" t="s">
        <v>27771</v>
      </c>
      <c r="E1160" s="135" t="s">
        <v>14830</v>
      </c>
      <c r="F1160" s="135" t="s">
        <v>14829</v>
      </c>
      <c r="G1160" s="18">
        <f>COUNTIFS('Golden Rulebook-CDErule level'!$E:$E,$C1160,'Golden Rulebook-CDErule level'!$L:$L,G$28,'Golden Rulebook-CDErule level'!$A:$A,$B1160,'Golden Rulebook-CDErule level'!$AA:$AA,"Active")</f>
        <v>1</v>
      </c>
      <c r="H1160" s="18" cm="1">
        <f t="array" ref="H1160">_xlfn.LET(_xlpm.ids,_xlfn._xlws.FILTER('Golden Rulebook-CDErule level'!$S$4:$S$4620,('Golden Rulebook-CDErule level'!$L$4:$L$4620=H$28)*('Golden Rulebook-CDErule level'!$A$4:$A$4620=$B1160)*('Golden Rulebook-CDErule level'!$AA$4:$AA$4620="Active"),""),SUM(--ISNUMBER(SEARCH(","&amp;SUBSTITUTE(SUBSTITUTE($C1160," ",""),CHAR(160),"")&amp;",",","&amp;SUBSTITUTE(SUBSTITUTE(_xlpm.ids," ",""),CHAR(160),"")&amp;","))))</f>
        <v>0</v>
      </c>
      <c r="I1160" s="18">
        <f>COUNTIFS('Golden Rulebook-CDErule level'!$E:$E,$C1160,'Golden Rulebook-CDErule level'!$L:$L,I$28,'Golden Rulebook-CDErule level'!$A:$A,$B1160,'Golden Rulebook-CDErule level'!$AA:$AA,"Active")</f>
        <v>0</v>
      </c>
      <c r="J1160" s="18">
        <f>COUNTIFS('Golden Rulebook-CDErule level'!$E:$E,$C1160,'Golden Rulebook-CDErule level'!$L:$L,J$28,'Golden Rulebook-CDErule level'!$A:$A,$B1160,'Golden Rulebook-CDErule level'!$AA:$AA,"Active")</f>
        <v>2</v>
      </c>
    </row>
    <row r="1161" spans="2:10" hidden="1">
      <c r="B1161" s="111" t="str">
        <f>_xlfn.XLOOKUP(C1161,'In-scope Attributes'!B:B,'In-scope Attributes'!H:H,"")</f>
        <v>Sprint 3</v>
      </c>
      <c r="C1161" s="135" t="s">
        <v>27798</v>
      </c>
      <c r="D1161" s="135" t="s">
        <v>27797</v>
      </c>
      <c r="E1161" s="135" t="s">
        <v>14830</v>
      </c>
      <c r="F1161" s="135" t="s">
        <v>14829</v>
      </c>
      <c r="G1161" s="18">
        <f>COUNTIFS('Golden Rulebook-CDErule level'!$E:$E,$C1161,'Golden Rulebook-CDErule level'!$L:$L,G$28,'Golden Rulebook-CDErule level'!$A:$A,$B1161,'Golden Rulebook-CDErule level'!$AA:$AA,"Active")</f>
        <v>1</v>
      </c>
      <c r="H1161" s="18" cm="1">
        <f t="array" ref="H1161">_xlfn.LET(_xlpm.ids,_xlfn._xlws.FILTER('Golden Rulebook-CDErule level'!$S$4:$S$4620,('Golden Rulebook-CDErule level'!$L$4:$L$4620=H$28)*('Golden Rulebook-CDErule level'!$A$4:$A$4620=$B1161)*('Golden Rulebook-CDErule level'!$AA$4:$AA$4620="Active"),""),SUM(--ISNUMBER(SEARCH(","&amp;SUBSTITUTE(SUBSTITUTE($C1161," ",""),CHAR(160),"")&amp;",",","&amp;SUBSTITUTE(SUBSTITUTE(_xlpm.ids," ",""),CHAR(160),"")&amp;","))))</f>
        <v>1</v>
      </c>
      <c r="I1161" s="18">
        <f>COUNTIFS('Golden Rulebook-CDErule level'!$E:$E,$C1161,'Golden Rulebook-CDErule level'!$L:$L,I$28,'Golden Rulebook-CDErule level'!$A:$A,$B1161,'Golden Rulebook-CDErule level'!$AA:$AA,"Active")</f>
        <v>0</v>
      </c>
      <c r="J1161" s="18">
        <f>COUNTIFS('Golden Rulebook-CDErule level'!$E:$E,$C1161,'Golden Rulebook-CDErule level'!$L:$L,J$28,'Golden Rulebook-CDErule level'!$A:$A,$B1161,'Golden Rulebook-CDErule level'!$AA:$AA,"Active")</f>
        <v>3</v>
      </c>
    </row>
    <row r="1162" spans="2:10" hidden="1">
      <c r="B1162" s="111" t="str">
        <f>_xlfn.XLOOKUP(C1162,'In-scope Attributes'!B:B,'In-scope Attributes'!H:H,"")</f>
        <v>Sprint 3</v>
      </c>
      <c r="C1162" s="135" t="s">
        <v>27832</v>
      </c>
      <c r="D1162" s="135" t="s">
        <v>27831</v>
      </c>
      <c r="E1162" s="135" t="s">
        <v>14830</v>
      </c>
      <c r="F1162" s="135" t="s">
        <v>14829</v>
      </c>
      <c r="G1162" s="18">
        <f>COUNTIFS('Golden Rulebook-CDErule level'!$E:$E,$C1162,'Golden Rulebook-CDErule level'!$L:$L,G$28,'Golden Rulebook-CDErule level'!$A:$A,$B1162,'Golden Rulebook-CDErule level'!$AA:$AA,"Active")</f>
        <v>1</v>
      </c>
      <c r="H1162" s="18" cm="1">
        <f t="array" ref="H1162">_xlfn.LET(_xlpm.ids,_xlfn._xlws.FILTER('Golden Rulebook-CDErule level'!$S$4:$S$4620,('Golden Rulebook-CDErule level'!$L$4:$L$4620=H$28)*('Golden Rulebook-CDErule level'!$A$4:$A$4620=$B1162)*('Golden Rulebook-CDErule level'!$AA$4:$AA$4620="Active"),""),SUM(--ISNUMBER(SEARCH(","&amp;SUBSTITUTE(SUBSTITUTE($C1162," ",""),CHAR(160),"")&amp;",",","&amp;SUBSTITUTE(SUBSTITUTE(_xlpm.ids," ",""),CHAR(160),"")&amp;","))))</f>
        <v>1</v>
      </c>
      <c r="I1162" s="18">
        <f>COUNTIFS('Golden Rulebook-CDErule level'!$E:$E,$C1162,'Golden Rulebook-CDErule level'!$L:$L,I$28,'Golden Rulebook-CDErule level'!$A:$A,$B1162,'Golden Rulebook-CDErule level'!$AA:$AA,"Active")</f>
        <v>0</v>
      </c>
      <c r="J1162" s="18">
        <f>COUNTIFS('Golden Rulebook-CDErule level'!$E:$E,$C1162,'Golden Rulebook-CDErule level'!$L:$L,J$28,'Golden Rulebook-CDErule level'!$A:$A,$B1162,'Golden Rulebook-CDErule level'!$AA:$AA,"Active")</f>
        <v>3</v>
      </c>
    </row>
    <row r="1163" spans="2:10" hidden="1">
      <c r="B1163" s="111" t="str">
        <f>_xlfn.XLOOKUP(C1163,'In-scope Attributes'!B:B,'In-scope Attributes'!H:H,"")</f>
        <v>Sprint 3</v>
      </c>
      <c r="C1163" s="135" t="s">
        <v>27870</v>
      </c>
      <c r="D1163" s="135" t="s">
        <v>27869</v>
      </c>
      <c r="E1163" s="135" t="s">
        <v>14830</v>
      </c>
      <c r="F1163" s="135" t="s">
        <v>14829</v>
      </c>
      <c r="G1163" s="18">
        <f>COUNTIFS('Golden Rulebook-CDErule level'!$E:$E,$C1163,'Golden Rulebook-CDErule level'!$L:$L,G$28,'Golden Rulebook-CDErule level'!$A:$A,$B1163,'Golden Rulebook-CDErule level'!$AA:$AA,"Active")</f>
        <v>1</v>
      </c>
      <c r="H1163" s="18" cm="1">
        <f t="array" ref="H1163">_xlfn.LET(_xlpm.ids,_xlfn._xlws.FILTER('Golden Rulebook-CDErule level'!$S$4:$S$4620,('Golden Rulebook-CDErule level'!$L$4:$L$4620=H$28)*('Golden Rulebook-CDErule level'!$A$4:$A$4620=$B1163)*('Golden Rulebook-CDErule level'!$AA$4:$AA$4620="Active"),""),SUM(--ISNUMBER(SEARCH(","&amp;SUBSTITUTE(SUBSTITUTE($C1163," ",""),CHAR(160),"")&amp;",",","&amp;SUBSTITUTE(SUBSTITUTE(_xlpm.ids," ",""),CHAR(160),"")&amp;","))))</f>
        <v>0</v>
      </c>
      <c r="I1163" s="18">
        <f>COUNTIFS('Golden Rulebook-CDErule level'!$E:$E,$C1163,'Golden Rulebook-CDErule level'!$L:$L,I$28,'Golden Rulebook-CDErule level'!$A:$A,$B1163,'Golden Rulebook-CDErule level'!$AA:$AA,"Active")</f>
        <v>0</v>
      </c>
      <c r="J1163" s="18">
        <f>COUNTIFS('Golden Rulebook-CDErule level'!$E:$E,$C1163,'Golden Rulebook-CDErule level'!$L:$L,J$28,'Golden Rulebook-CDErule level'!$A:$A,$B1163,'Golden Rulebook-CDErule level'!$AA:$AA,"Active")</f>
        <v>3</v>
      </c>
    </row>
    <row r="1164" spans="2:10" hidden="1">
      <c r="B1164" s="111" t="str">
        <f>_xlfn.XLOOKUP(C1164,'In-scope Attributes'!B:B,'In-scope Attributes'!H:H,"")</f>
        <v>Sprint 3</v>
      </c>
      <c r="C1164" s="135" t="s">
        <v>27904</v>
      </c>
      <c r="D1164" s="135" t="s">
        <v>27903</v>
      </c>
      <c r="E1164" s="135" t="s">
        <v>14830</v>
      </c>
      <c r="F1164" s="135" t="s">
        <v>14829</v>
      </c>
      <c r="G1164" s="18">
        <f>COUNTIFS('Golden Rulebook-CDErule level'!$E:$E,$C1164,'Golden Rulebook-CDErule level'!$L:$L,G$28,'Golden Rulebook-CDErule level'!$A:$A,$B1164,'Golden Rulebook-CDErule level'!$AA:$AA,"Active")</f>
        <v>1</v>
      </c>
      <c r="H1164" s="18" cm="1">
        <f t="array" ref="H1164">_xlfn.LET(_xlpm.ids,_xlfn._xlws.FILTER('Golden Rulebook-CDErule level'!$S$4:$S$4620,('Golden Rulebook-CDErule level'!$L$4:$L$4620=H$28)*('Golden Rulebook-CDErule level'!$A$4:$A$4620=$B1164)*('Golden Rulebook-CDErule level'!$AA$4:$AA$4620="Active"),""),SUM(--ISNUMBER(SEARCH(","&amp;SUBSTITUTE(SUBSTITUTE($C1164," ",""),CHAR(160),"")&amp;",",","&amp;SUBSTITUTE(SUBSTITUTE(_xlpm.ids," ",""),CHAR(160),"")&amp;","))))</f>
        <v>1</v>
      </c>
      <c r="I1164" s="18">
        <f>COUNTIFS('Golden Rulebook-CDErule level'!$E:$E,$C1164,'Golden Rulebook-CDErule level'!$L:$L,I$28,'Golden Rulebook-CDErule level'!$A:$A,$B1164,'Golden Rulebook-CDErule level'!$AA:$AA,"Active")</f>
        <v>0</v>
      </c>
      <c r="J1164" s="18">
        <f>COUNTIFS('Golden Rulebook-CDErule level'!$E:$E,$C1164,'Golden Rulebook-CDErule level'!$L:$L,J$28,'Golden Rulebook-CDErule level'!$A:$A,$B1164,'Golden Rulebook-CDErule level'!$AA:$AA,"Active")</f>
        <v>3</v>
      </c>
    </row>
    <row r="1165" spans="2:10" hidden="1">
      <c r="B1165" s="111" t="str">
        <f>_xlfn.XLOOKUP(C1165,'In-scope Attributes'!B:B,'In-scope Attributes'!H:H,"")</f>
        <v>Sprint 3</v>
      </c>
      <c r="C1165" s="135" t="s">
        <v>27942</v>
      </c>
      <c r="D1165" s="135" t="s">
        <v>22308</v>
      </c>
      <c r="E1165" s="135" t="s">
        <v>14830</v>
      </c>
      <c r="F1165" s="135" t="s">
        <v>14829</v>
      </c>
      <c r="G1165" s="18">
        <f>COUNTIFS('Golden Rulebook-CDErule level'!$E:$E,$C1165,'Golden Rulebook-CDErule level'!$L:$L,G$28,'Golden Rulebook-CDErule level'!$A:$A,$B1165,'Golden Rulebook-CDErule level'!$AA:$AA,"Active")</f>
        <v>1</v>
      </c>
      <c r="H1165" s="18" cm="1">
        <f t="array" ref="H1165">_xlfn.LET(_xlpm.ids,_xlfn._xlws.FILTER('Golden Rulebook-CDErule level'!$S$4:$S$4620,('Golden Rulebook-CDErule level'!$L$4:$L$4620=H$28)*('Golden Rulebook-CDErule level'!$A$4:$A$4620=$B1165)*('Golden Rulebook-CDErule level'!$AA$4:$AA$4620="Active"),""),SUM(--ISNUMBER(SEARCH(","&amp;SUBSTITUTE(SUBSTITUTE($C1165," ",""),CHAR(160),"")&amp;",",","&amp;SUBSTITUTE(SUBSTITUTE(_xlpm.ids," ",""),CHAR(160),"")&amp;","))))</f>
        <v>0</v>
      </c>
      <c r="I1165" s="18">
        <f>COUNTIFS('Golden Rulebook-CDErule level'!$E:$E,$C1165,'Golden Rulebook-CDErule level'!$L:$L,I$28,'Golden Rulebook-CDErule level'!$A:$A,$B1165,'Golden Rulebook-CDErule level'!$AA:$AA,"Active")</f>
        <v>0</v>
      </c>
      <c r="J1165" s="18">
        <f>COUNTIFS('Golden Rulebook-CDErule level'!$E:$E,$C1165,'Golden Rulebook-CDErule level'!$L:$L,J$28,'Golden Rulebook-CDErule level'!$A:$A,$B1165,'Golden Rulebook-CDErule level'!$AA:$AA,"Active")</f>
        <v>2</v>
      </c>
    </row>
    <row r="1166" spans="2:10" hidden="1">
      <c r="B1166" s="111" t="str">
        <f>_xlfn.XLOOKUP(C1166,'In-scope Attributes'!B:B,'In-scope Attributes'!H:H,"")</f>
        <v>Sprint 3</v>
      </c>
      <c r="C1166" s="135" t="s">
        <v>27958</v>
      </c>
      <c r="D1166" s="135" t="s">
        <v>27957</v>
      </c>
      <c r="E1166" s="135" t="s">
        <v>14830</v>
      </c>
      <c r="F1166" s="135" t="s">
        <v>14829</v>
      </c>
      <c r="G1166" s="18">
        <f>COUNTIFS('Golden Rulebook-CDErule level'!$E:$E,$C1166,'Golden Rulebook-CDErule level'!$L:$L,G$28,'Golden Rulebook-CDErule level'!$A:$A,$B1166,'Golden Rulebook-CDErule level'!$AA:$AA,"Active")</f>
        <v>1</v>
      </c>
      <c r="H1166" s="18" cm="1">
        <f t="array" ref="H1166">_xlfn.LET(_xlpm.ids,_xlfn._xlws.FILTER('Golden Rulebook-CDErule level'!$S$4:$S$4620,('Golden Rulebook-CDErule level'!$L$4:$L$4620=H$28)*('Golden Rulebook-CDErule level'!$A$4:$A$4620=$B1166)*('Golden Rulebook-CDErule level'!$AA$4:$AA$4620="Active"),""),SUM(--ISNUMBER(SEARCH(","&amp;SUBSTITUTE(SUBSTITUTE($C1166," ",""),CHAR(160),"")&amp;",",","&amp;SUBSTITUTE(SUBSTITUTE(_xlpm.ids," ",""),CHAR(160),"")&amp;","))))</f>
        <v>0</v>
      </c>
      <c r="I1166" s="18">
        <f>COUNTIFS('Golden Rulebook-CDErule level'!$E:$E,$C1166,'Golden Rulebook-CDErule level'!$L:$L,I$28,'Golden Rulebook-CDErule level'!$A:$A,$B1166,'Golden Rulebook-CDErule level'!$AA:$AA,"Active")</f>
        <v>0</v>
      </c>
      <c r="J1166" s="18">
        <f>COUNTIFS('Golden Rulebook-CDErule level'!$E:$E,$C1166,'Golden Rulebook-CDErule level'!$L:$L,J$28,'Golden Rulebook-CDErule level'!$A:$A,$B1166,'Golden Rulebook-CDErule level'!$AA:$AA,"Active")</f>
        <v>2</v>
      </c>
    </row>
    <row r="1167" spans="2:10" hidden="1">
      <c r="B1167" s="111" t="str">
        <f>_xlfn.XLOOKUP(C1167,'In-scope Attributes'!B:B,'In-scope Attributes'!H:H,"")</f>
        <v>Sprint 3</v>
      </c>
      <c r="C1167" s="135" t="s">
        <v>27984</v>
      </c>
      <c r="D1167" s="135" t="s">
        <v>27983</v>
      </c>
      <c r="E1167" s="135" t="s">
        <v>14830</v>
      </c>
      <c r="F1167" s="135" t="s">
        <v>14829</v>
      </c>
      <c r="G1167" s="18">
        <f>COUNTIFS('Golden Rulebook-CDErule level'!$E:$E,$C1167,'Golden Rulebook-CDErule level'!$L:$L,G$28,'Golden Rulebook-CDErule level'!$A:$A,$B1167,'Golden Rulebook-CDErule level'!$AA:$AA,"Active")</f>
        <v>1</v>
      </c>
      <c r="H1167" s="18" cm="1">
        <f t="array" ref="H1167">_xlfn.LET(_xlpm.ids,_xlfn._xlws.FILTER('Golden Rulebook-CDErule level'!$S$4:$S$4620,('Golden Rulebook-CDErule level'!$L$4:$L$4620=H$28)*('Golden Rulebook-CDErule level'!$A$4:$A$4620=$B1167)*('Golden Rulebook-CDErule level'!$AA$4:$AA$4620="Active"),""),SUM(--ISNUMBER(SEARCH(","&amp;SUBSTITUTE(SUBSTITUTE($C1167," ",""),CHAR(160),"")&amp;",",","&amp;SUBSTITUTE(SUBSTITUTE(_xlpm.ids," ",""),CHAR(160),"")&amp;","))))</f>
        <v>0</v>
      </c>
      <c r="I1167" s="18">
        <f>COUNTIFS('Golden Rulebook-CDErule level'!$E:$E,$C1167,'Golden Rulebook-CDErule level'!$L:$L,I$28,'Golden Rulebook-CDErule level'!$A:$A,$B1167,'Golden Rulebook-CDErule level'!$AA:$AA,"Active")</f>
        <v>0</v>
      </c>
      <c r="J1167" s="18">
        <f>COUNTIFS('Golden Rulebook-CDErule level'!$E:$E,$C1167,'Golden Rulebook-CDErule level'!$L:$L,J$28,'Golden Rulebook-CDErule level'!$A:$A,$B1167,'Golden Rulebook-CDErule level'!$AA:$AA,"Active")</f>
        <v>3</v>
      </c>
    </row>
    <row r="1168" spans="2:10" hidden="1">
      <c r="B1168" s="111" t="str">
        <f>_xlfn.XLOOKUP(C1168,'In-scope Attributes'!B:B,'In-scope Attributes'!H:H,"")</f>
        <v>Sprint 3</v>
      </c>
      <c r="C1168" s="135" t="s">
        <v>28018</v>
      </c>
      <c r="D1168" s="135" t="s">
        <v>28017</v>
      </c>
      <c r="E1168" s="135" t="s">
        <v>14830</v>
      </c>
      <c r="F1168" s="135" t="s">
        <v>14829</v>
      </c>
      <c r="G1168" s="18">
        <f>COUNTIFS('Golden Rulebook-CDErule level'!$E:$E,$C1168,'Golden Rulebook-CDErule level'!$L:$L,G$28,'Golden Rulebook-CDErule level'!$A:$A,$B1168,'Golden Rulebook-CDErule level'!$AA:$AA,"Active")</f>
        <v>1</v>
      </c>
      <c r="H1168" s="18" cm="1">
        <f t="array" ref="H1168">_xlfn.LET(_xlpm.ids,_xlfn._xlws.FILTER('Golden Rulebook-CDErule level'!$S$4:$S$4620,('Golden Rulebook-CDErule level'!$L$4:$L$4620=H$28)*('Golden Rulebook-CDErule level'!$A$4:$A$4620=$B1168)*('Golden Rulebook-CDErule level'!$AA$4:$AA$4620="Active"),""),SUM(--ISNUMBER(SEARCH(","&amp;SUBSTITUTE(SUBSTITUTE($C1168," ",""),CHAR(160),"")&amp;",",","&amp;SUBSTITUTE(SUBSTITUTE(_xlpm.ids," ",""),CHAR(160),"")&amp;","))))</f>
        <v>0</v>
      </c>
      <c r="I1168" s="18">
        <f>COUNTIFS('Golden Rulebook-CDErule level'!$E:$E,$C1168,'Golden Rulebook-CDErule level'!$L:$L,I$28,'Golden Rulebook-CDErule level'!$A:$A,$B1168,'Golden Rulebook-CDErule level'!$AA:$AA,"Active")</f>
        <v>0</v>
      </c>
      <c r="J1168" s="18">
        <f>COUNTIFS('Golden Rulebook-CDErule level'!$E:$E,$C1168,'Golden Rulebook-CDErule level'!$L:$L,J$28,'Golden Rulebook-CDErule level'!$A:$A,$B1168,'Golden Rulebook-CDErule level'!$AA:$AA,"Active")</f>
        <v>2</v>
      </c>
    </row>
    <row r="1169" spans="2:10" hidden="1">
      <c r="B1169" s="111" t="str">
        <f>_xlfn.XLOOKUP(C1169,'In-scope Attributes'!B:B,'In-scope Attributes'!H:H,"")</f>
        <v>Sprint 3</v>
      </c>
      <c r="C1169" s="135" t="s">
        <v>28044</v>
      </c>
      <c r="D1169" s="135" t="s">
        <v>28043</v>
      </c>
      <c r="E1169" s="135" t="s">
        <v>14830</v>
      </c>
      <c r="F1169" s="135" t="s">
        <v>14829</v>
      </c>
      <c r="G1169" s="18">
        <f>COUNTIFS('Golden Rulebook-CDErule level'!$E:$E,$C1169,'Golden Rulebook-CDErule level'!$L:$L,G$28,'Golden Rulebook-CDErule level'!$A:$A,$B1169,'Golden Rulebook-CDErule level'!$AA:$AA,"Active")</f>
        <v>1</v>
      </c>
      <c r="H1169" s="18" cm="1">
        <f t="array" ref="H1169">_xlfn.LET(_xlpm.ids,_xlfn._xlws.FILTER('Golden Rulebook-CDErule level'!$S$4:$S$4620,('Golden Rulebook-CDErule level'!$L$4:$L$4620=H$28)*('Golden Rulebook-CDErule level'!$A$4:$A$4620=$B1169)*('Golden Rulebook-CDErule level'!$AA$4:$AA$4620="Active"),""),SUM(--ISNUMBER(SEARCH(","&amp;SUBSTITUTE(SUBSTITUTE($C1169," ",""),CHAR(160),"")&amp;",",","&amp;SUBSTITUTE(SUBSTITUTE(_xlpm.ids," ",""),CHAR(160),"")&amp;","))))</f>
        <v>1</v>
      </c>
      <c r="I1169" s="18">
        <f>COUNTIFS('Golden Rulebook-CDErule level'!$E:$E,$C1169,'Golden Rulebook-CDErule level'!$L:$L,I$28,'Golden Rulebook-CDErule level'!$A:$A,$B1169,'Golden Rulebook-CDErule level'!$AA:$AA,"Active")</f>
        <v>0</v>
      </c>
      <c r="J1169" s="18">
        <f>COUNTIFS('Golden Rulebook-CDErule level'!$E:$E,$C1169,'Golden Rulebook-CDErule level'!$L:$L,J$28,'Golden Rulebook-CDErule level'!$A:$A,$B1169,'Golden Rulebook-CDErule level'!$AA:$AA,"Active")</f>
        <v>1</v>
      </c>
    </row>
    <row r="1170" spans="2:10" hidden="1">
      <c r="B1170" s="111" t="str">
        <f>_xlfn.XLOOKUP(C1170,'In-scope Attributes'!B:B,'In-scope Attributes'!H:H,"")</f>
        <v>Sprint 3</v>
      </c>
      <c r="C1170" s="135" t="s">
        <v>28062</v>
      </c>
      <c r="D1170" s="135" t="s">
        <v>28061</v>
      </c>
      <c r="E1170" s="135" t="s">
        <v>14830</v>
      </c>
      <c r="F1170" s="135" t="s">
        <v>14829</v>
      </c>
      <c r="G1170" s="18">
        <f>COUNTIFS('Golden Rulebook-CDErule level'!$E:$E,$C1170,'Golden Rulebook-CDErule level'!$L:$L,G$28,'Golden Rulebook-CDErule level'!$A:$A,$B1170,'Golden Rulebook-CDErule level'!$AA:$AA,"Active")</f>
        <v>1</v>
      </c>
      <c r="H1170" s="18" cm="1">
        <f t="array" ref="H1170">_xlfn.LET(_xlpm.ids,_xlfn._xlws.FILTER('Golden Rulebook-CDErule level'!$S$4:$S$4620,('Golden Rulebook-CDErule level'!$L$4:$L$4620=H$28)*('Golden Rulebook-CDErule level'!$A$4:$A$4620=$B1170)*('Golden Rulebook-CDErule level'!$AA$4:$AA$4620="Active"),""),SUM(--ISNUMBER(SEARCH(","&amp;SUBSTITUTE(SUBSTITUTE($C1170," ",""),CHAR(160),"")&amp;",",","&amp;SUBSTITUTE(SUBSTITUTE(_xlpm.ids," ",""),CHAR(160),"")&amp;","))))</f>
        <v>0</v>
      </c>
      <c r="I1170" s="18">
        <f>COUNTIFS('Golden Rulebook-CDErule level'!$E:$E,$C1170,'Golden Rulebook-CDErule level'!$L:$L,I$28,'Golden Rulebook-CDErule level'!$A:$A,$B1170,'Golden Rulebook-CDErule level'!$AA:$AA,"Active")</f>
        <v>0</v>
      </c>
      <c r="J1170" s="18">
        <f>COUNTIFS('Golden Rulebook-CDErule level'!$E:$E,$C1170,'Golden Rulebook-CDErule level'!$L:$L,J$28,'Golden Rulebook-CDErule level'!$A:$A,$B1170,'Golden Rulebook-CDErule level'!$AA:$AA,"Active")</f>
        <v>1</v>
      </c>
    </row>
    <row r="1171" spans="2:10" hidden="1">
      <c r="B1171" s="111" t="str">
        <f>_xlfn.XLOOKUP(C1171,'In-scope Attributes'!B:B,'In-scope Attributes'!H:H,"")</f>
        <v>Sprint 2</v>
      </c>
      <c r="C1171" s="135" t="s">
        <v>14047</v>
      </c>
      <c r="D1171" s="135" t="s">
        <v>4398</v>
      </c>
      <c r="E1171" s="135" t="s">
        <v>14046</v>
      </c>
      <c r="F1171" s="135" t="s">
        <v>14045</v>
      </c>
      <c r="G1171" s="18">
        <f>COUNTIFS('Golden Rulebook-CDErule level'!$E:$E,$C1171,'Golden Rulebook-CDErule level'!$L:$L,G$28,'Golden Rulebook-CDErule level'!$A:$A,$B1171,'Golden Rulebook-CDErule level'!$AA:$AA,"Active")</f>
        <v>1</v>
      </c>
      <c r="H1171" s="18" cm="1">
        <f t="array" ref="H1171">_xlfn.LET(_xlpm.ids,_xlfn._xlws.FILTER('Golden Rulebook-CDErule level'!$S$4:$S$4620,('Golden Rulebook-CDErule level'!$L$4:$L$4620=H$28)*('Golden Rulebook-CDErule level'!$A$4:$A$4620=$B1171)*('Golden Rulebook-CDErule level'!$AA$4:$AA$4620="Active"),""),SUM(--ISNUMBER(SEARCH(","&amp;SUBSTITUTE(SUBSTITUTE($C1171," ",""),CHAR(160),"")&amp;",",","&amp;SUBSTITUTE(SUBSTITUTE(_xlpm.ids," ",""),CHAR(160),"")&amp;","))))</f>
        <v>1</v>
      </c>
      <c r="I1171" s="18">
        <f>COUNTIFS('Golden Rulebook-CDErule level'!$E:$E,$C1171,'Golden Rulebook-CDErule level'!$L:$L,I$28,'Golden Rulebook-CDErule level'!$A:$A,$B1171,'Golden Rulebook-CDErule level'!$AA:$AA,"Active")</f>
        <v>0</v>
      </c>
      <c r="J1171" s="18">
        <f>COUNTIFS('Golden Rulebook-CDErule level'!$E:$E,$C1171,'Golden Rulebook-CDErule level'!$L:$L,J$28,'Golden Rulebook-CDErule level'!$A:$A,$B1171,'Golden Rulebook-CDErule level'!$AA:$AA,"Active")</f>
        <v>2</v>
      </c>
    </row>
    <row r="1172" spans="2:10" hidden="1">
      <c r="B1172" s="111" t="str">
        <f>_xlfn.XLOOKUP(C1172,'In-scope Attributes'!B:B,'In-scope Attributes'!H:H,"")</f>
        <v>Sprint 1</v>
      </c>
      <c r="C1172" s="135" t="s">
        <v>28935</v>
      </c>
      <c r="D1172" s="135" t="s">
        <v>28934</v>
      </c>
      <c r="E1172" s="135" t="s">
        <v>889</v>
      </c>
      <c r="F1172" s="135" t="s">
        <v>35258</v>
      </c>
      <c r="G1172" s="18">
        <f>COUNTIFS('Golden Rulebook-CDErule level'!$E:$E,$C1172,'Golden Rulebook-CDErule level'!$L:$L,G$28,'Golden Rulebook-CDErule level'!$A:$A,$B1172,'Golden Rulebook-CDErule level'!$AA:$AA,"Active")</f>
        <v>1</v>
      </c>
      <c r="H1172" s="18" cm="1">
        <f t="array" ref="H1172">_xlfn.LET(_xlpm.ids,_xlfn._xlws.FILTER('Golden Rulebook-CDErule level'!$S$4:$S$4620,('Golden Rulebook-CDErule level'!$L$4:$L$4620=H$28)*('Golden Rulebook-CDErule level'!$A$4:$A$4620=$B1172)*('Golden Rulebook-CDErule level'!$AA$4:$AA$4620="Active"),""),SUM(--ISNUMBER(SEARCH(","&amp;SUBSTITUTE(SUBSTITUTE($C1172," ",""),CHAR(160),"")&amp;",",","&amp;SUBSTITUTE(SUBSTITUTE(_xlpm.ids," ",""),CHAR(160),"")&amp;","))))</f>
        <v>1</v>
      </c>
      <c r="I1172" s="18">
        <f>COUNTIFS('Golden Rulebook-CDErule level'!$E:$E,$C1172,'Golden Rulebook-CDErule level'!$L:$L,I$28,'Golden Rulebook-CDErule level'!$A:$A,$B1172,'Golden Rulebook-CDErule level'!$AA:$AA,"Active")</f>
        <v>0</v>
      </c>
      <c r="J1172" s="18">
        <f>COUNTIFS('Golden Rulebook-CDErule level'!$E:$E,$C1172,'Golden Rulebook-CDErule level'!$L:$L,J$28,'Golden Rulebook-CDErule level'!$A:$A,$B1172,'Golden Rulebook-CDErule level'!$AA:$AA,"Active")</f>
        <v>2</v>
      </c>
    </row>
    <row r="1173" spans="2:10" hidden="1">
      <c r="B1173" s="111" t="str">
        <f>_xlfn.XLOOKUP(C1173,'In-scope Attributes'!B:B,'In-scope Attributes'!H:H,"")</f>
        <v>Sprint 1</v>
      </c>
      <c r="C1173" s="135" t="s">
        <v>29214</v>
      </c>
      <c r="D1173" s="135" t="s">
        <v>29213</v>
      </c>
      <c r="E1173" s="135" t="s">
        <v>2278</v>
      </c>
      <c r="F1173" s="135" t="s">
        <v>35259</v>
      </c>
      <c r="G1173" s="18">
        <f>COUNTIFS('Golden Rulebook-CDErule level'!$E:$E,$C1173,'Golden Rulebook-CDErule level'!$L:$L,G$28,'Golden Rulebook-CDErule level'!$A:$A,$B1173,'Golden Rulebook-CDErule level'!$AA:$AA,"Active")</f>
        <v>1</v>
      </c>
      <c r="H1173" s="18" cm="1">
        <f t="array" ref="H1173">_xlfn.LET(_xlpm.ids,_xlfn._xlws.FILTER('Golden Rulebook-CDErule level'!$S$4:$S$4620,('Golden Rulebook-CDErule level'!$L$4:$L$4620=H$28)*('Golden Rulebook-CDErule level'!$A$4:$A$4620=$B1173)*('Golden Rulebook-CDErule level'!$AA$4:$AA$4620="Active"),""),SUM(--ISNUMBER(SEARCH(","&amp;SUBSTITUTE(SUBSTITUTE($C1173," ",""),CHAR(160),"")&amp;",",","&amp;SUBSTITUTE(SUBSTITUTE(_xlpm.ids," ",""),CHAR(160),"")&amp;","))))</f>
        <v>1</v>
      </c>
      <c r="I1173" s="18">
        <f>COUNTIFS('Golden Rulebook-CDErule level'!$E:$E,$C1173,'Golden Rulebook-CDErule level'!$L:$L,I$28,'Golden Rulebook-CDErule level'!$A:$A,$B1173,'Golden Rulebook-CDErule level'!$AA:$AA,"Active")</f>
        <v>0</v>
      </c>
      <c r="J1173" s="18">
        <f>COUNTIFS('Golden Rulebook-CDErule level'!$E:$E,$C1173,'Golden Rulebook-CDErule level'!$L:$L,J$28,'Golden Rulebook-CDErule level'!$A:$A,$B1173,'Golden Rulebook-CDErule level'!$AA:$AA,"Active")</f>
        <v>2</v>
      </c>
    </row>
    <row r="1174" spans="2:10" hidden="1">
      <c r="B1174" s="111" t="str">
        <f>_xlfn.XLOOKUP(C1174,'In-scope Attributes'!B:B,'In-scope Attributes'!H:H,"")</f>
        <v>Sprint 1</v>
      </c>
      <c r="C1174" s="135" t="s">
        <v>29222</v>
      </c>
      <c r="D1174" s="135" t="s">
        <v>29221</v>
      </c>
      <c r="E1174" s="135" t="s">
        <v>2278</v>
      </c>
      <c r="F1174" s="135" t="s">
        <v>35259</v>
      </c>
      <c r="G1174" s="18">
        <f>COUNTIFS('Golden Rulebook-CDErule level'!$E:$E,$C1174,'Golden Rulebook-CDErule level'!$L:$L,G$28,'Golden Rulebook-CDErule level'!$A:$A,$B1174,'Golden Rulebook-CDErule level'!$AA:$AA,"Active")</f>
        <v>1</v>
      </c>
      <c r="H1174" s="18" cm="1">
        <f t="array" ref="H1174">_xlfn.LET(_xlpm.ids,_xlfn._xlws.FILTER('Golden Rulebook-CDErule level'!$S$4:$S$4620,('Golden Rulebook-CDErule level'!$L$4:$L$4620=H$28)*('Golden Rulebook-CDErule level'!$A$4:$A$4620=$B1174)*('Golden Rulebook-CDErule level'!$AA$4:$AA$4620="Active"),""),SUM(--ISNUMBER(SEARCH(","&amp;SUBSTITUTE(SUBSTITUTE($C1174," ",""),CHAR(160),"")&amp;",",","&amp;SUBSTITUTE(SUBSTITUTE(_xlpm.ids," ",""),CHAR(160),"")&amp;","))))</f>
        <v>1</v>
      </c>
      <c r="I1174" s="18">
        <f>COUNTIFS('Golden Rulebook-CDErule level'!$E:$E,$C1174,'Golden Rulebook-CDErule level'!$L:$L,I$28,'Golden Rulebook-CDErule level'!$A:$A,$B1174,'Golden Rulebook-CDErule level'!$AA:$AA,"Active")</f>
        <v>0</v>
      </c>
      <c r="J1174" s="18">
        <f>COUNTIFS('Golden Rulebook-CDErule level'!$E:$E,$C1174,'Golden Rulebook-CDErule level'!$L:$L,J$28,'Golden Rulebook-CDErule level'!$A:$A,$B1174,'Golden Rulebook-CDErule level'!$AA:$AA,"Active")</f>
        <v>2</v>
      </c>
    </row>
    <row r="1175" spans="2:10" hidden="1">
      <c r="B1175" s="111" t="str">
        <f>_xlfn.XLOOKUP(C1175,'In-scope Attributes'!B:B,'In-scope Attributes'!H:H,"")</f>
        <v>Sprint 1</v>
      </c>
      <c r="C1175" s="135" t="s">
        <v>29230</v>
      </c>
      <c r="D1175" s="135" t="s">
        <v>29229</v>
      </c>
      <c r="E1175" s="135" t="s">
        <v>2278</v>
      </c>
      <c r="F1175" s="135" t="s">
        <v>35259</v>
      </c>
      <c r="G1175" s="18">
        <f>COUNTIFS('Golden Rulebook-CDErule level'!$E:$E,$C1175,'Golden Rulebook-CDErule level'!$L:$L,G$28,'Golden Rulebook-CDErule level'!$A:$A,$B1175,'Golden Rulebook-CDErule level'!$AA:$AA,"Active")</f>
        <v>1</v>
      </c>
      <c r="H1175" s="18" cm="1">
        <f t="array" ref="H1175">_xlfn.LET(_xlpm.ids,_xlfn._xlws.FILTER('Golden Rulebook-CDErule level'!$S$4:$S$4620,('Golden Rulebook-CDErule level'!$L$4:$L$4620=H$28)*('Golden Rulebook-CDErule level'!$A$4:$A$4620=$B1175)*('Golden Rulebook-CDErule level'!$AA$4:$AA$4620="Active"),""),SUM(--ISNUMBER(SEARCH(","&amp;SUBSTITUTE(SUBSTITUTE($C1175," ",""),CHAR(160),"")&amp;",",","&amp;SUBSTITUTE(SUBSTITUTE(_xlpm.ids," ",""),CHAR(160),"")&amp;","))))</f>
        <v>1</v>
      </c>
      <c r="I1175" s="18">
        <f>COUNTIFS('Golden Rulebook-CDErule level'!$E:$E,$C1175,'Golden Rulebook-CDErule level'!$L:$L,I$28,'Golden Rulebook-CDErule level'!$A:$A,$B1175,'Golden Rulebook-CDErule level'!$AA:$AA,"Active")</f>
        <v>0</v>
      </c>
      <c r="J1175" s="18">
        <f>COUNTIFS('Golden Rulebook-CDErule level'!$E:$E,$C1175,'Golden Rulebook-CDErule level'!$L:$L,J$28,'Golden Rulebook-CDErule level'!$A:$A,$B1175,'Golden Rulebook-CDErule level'!$AA:$AA,"Active")</f>
        <v>2</v>
      </c>
    </row>
    <row r="1176" spans="2:10" hidden="1">
      <c r="B1176" s="111" t="str">
        <f>_xlfn.XLOOKUP(C1176,'In-scope Attributes'!B:B,'In-scope Attributes'!H:H,"")</f>
        <v>Sprint 1</v>
      </c>
      <c r="C1176" s="135" t="s">
        <v>29238</v>
      </c>
      <c r="D1176" s="135" t="s">
        <v>29237</v>
      </c>
      <c r="E1176" s="135" t="s">
        <v>2278</v>
      </c>
      <c r="F1176" s="135" t="s">
        <v>35259</v>
      </c>
      <c r="G1176" s="18">
        <f>COUNTIFS('Golden Rulebook-CDErule level'!$E:$E,$C1176,'Golden Rulebook-CDErule level'!$L:$L,G$28,'Golden Rulebook-CDErule level'!$A:$A,$B1176,'Golden Rulebook-CDErule level'!$AA:$AA,"Active")</f>
        <v>1</v>
      </c>
      <c r="H1176" s="18" cm="1">
        <f t="array" ref="H1176">_xlfn.LET(_xlpm.ids,_xlfn._xlws.FILTER('Golden Rulebook-CDErule level'!$S$4:$S$4620,('Golden Rulebook-CDErule level'!$L$4:$L$4620=H$28)*('Golden Rulebook-CDErule level'!$A$4:$A$4620=$B1176)*('Golden Rulebook-CDErule level'!$AA$4:$AA$4620="Active"),""),SUM(--ISNUMBER(SEARCH(","&amp;SUBSTITUTE(SUBSTITUTE($C1176," ",""),CHAR(160),"")&amp;",",","&amp;SUBSTITUTE(SUBSTITUTE(_xlpm.ids," ",""),CHAR(160),"")&amp;","))))</f>
        <v>1</v>
      </c>
      <c r="I1176" s="18">
        <f>COUNTIFS('Golden Rulebook-CDErule level'!$E:$E,$C1176,'Golden Rulebook-CDErule level'!$L:$L,I$28,'Golden Rulebook-CDErule level'!$A:$A,$B1176,'Golden Rulebook-CDErule level'!$AA:$AA,"Active")</f>
        <v>0</v>
      </c>
      <c r="J1176" s="18">
        <f>COUNTIFS('Golden Rulebook-CDErule level'!$E:$E,$C1176,'Golden Rulebook-CDErule level'!$L:$L,J$28,'Golden Rulebook-CDErule level'!$A:$A,$B1176,'Golden Rulebook-CDErule level'!$AA:$AA,"Active")</f>
        <v>2</v>
      </c>
    </row>
    <row r="1177" spans="2:10" hidden="1">
      <c r="B1177" s="111" t="str">
        <f>_xlfn.XLOOKUP(C1177,'In-scope Attributes'!B:B,'In-scope Attributes'!H:H,"")</f>
        <v>Sprint 1</v>
      </c>
      <c r="C1177" s="135" t="s">
        <v>29246</v>
      </c>
      <c r="D1177" s="135" t="s">
        <v>29245</v>
      </c>
      <c r="E1177" s="135" t="s">
        <v>2278</v>
      </c>
      <c r="F1177" s="135" t="s">
        <v>35259</v>
      </c>
      <c r="G1177" s="18">
        <f>COUNTIFS('Golden Rulebook-CDErule level'!$E:$E,$C1177,'Golden Rulebook-CDErule level'!$L:$L,G$28,'Golden Rulebook-CDErule level'!$A:$A,$B1177,'Golden Rulebook-CDErule level'!$AA:$AA,"Active")</f>
        <v>1</v>
      </c>
      <c r="H1177" s="18" cm="1">
        <f t="array" ref="H1177">_xlfn.LET(_xlpm.ids,_xlfn._xlws.FILTER('Golden Rulebook-CDErule level'!$S$4:$S$4620,('Golden Rulebook-CDErule level'!$L$4:$L$4620=H$28)*('Golden Rulebook-CDErule level'!$A$4:$A$4620=$B1177)*('Golden Rulebook-CDErule level'!$AA$4:$AA$4620="Active"),""),SUM(--ISNUMBER(SEARCH(","&amp;SUBSTITUTE(SUBSTITUTE($C1177," ",""),CHAR(160),"")&amp;",",","&amp;SUBSTITUTE(SUBSTITUTE(_xlpm.ids," ",""),CHAR(160),"")&amp;","))))</f>
        <v>1</v>
      </c>
      <c r="I1177" s="18">
        <f>COUNTIFS('Golden Rulebook-CDErule level'!$E:$E,$C1177,'Golden Rulebook-CDErule level'!$L:$L,I$28,'Golden Rulebook-CDErule level'!$A:$A,$B1177,'Golden Rulebook-CDErule level'!$AA:$AA,"Active")</f>
        <v>0</v>
      </c>
      <c r="J1177" s="18">
        <f>COUNTIFS('Golden Rulebook-CDErule level'!$E:$E,$C1177,'Golden Rulebook-CDErule level'!$L:$L,J$28,'Golden Rulebook-CDErule level'!$A:$A,$B1177,'Golden Rulebook-CDErule level'!$AA:$AA,"Active")</f>
        <v>2</v>
      </c>
    </row>
    <row r="1178" spans="2:10" hidden="1">
      <c r="B1178" s="111" t="str">
        <f>_xlfn.XLOOKUP(C1178,'In-scope Attributes'!B:B,'In-scope Attributes'!H:H,"")</f>
        <v>Sprint 1</v>
      </c>
      <c r="C1178" s="135" t="s">
        <v>28927</v>
      </c>
      <c r="D1178" s="135" t="s">
        <v>28926</v>
      </c>
      <c r="E1178" s="135" t="s">
        <v>889</v>
      </c>
      <c r="F1178" s="135" t="s">
        <v>35258</v>
      </c>
      <c r="G1178" s="18">
        <f>COUNTIFS('Golden Rulebook-CDErule level'!$E:$E,$C1178,'Golden Rulebook-CDErule level'!$L:$L,G$28,'Golden Rulebook-CDErule level'!$A:$A,$B1178,'Golden Rulebook-CDErule level'!$AA:$AA,"Active")</f>
        <v>1</v>
      </c>
      <c r="H1178" s="18" cm="1">
        <f t="array" ref="H1178">_xlfn.LET(_xlpm.ids,_xlfn._xlws.FILTER('Golden Rulebook-CDErule level'!$S$4:$S$4620,('Golden Rulebook-CDErule level'!$L$4:$L$4620=H$28)*('Golden Rulebook-CDErule level'!$A$4:$A$4620=$B1178)*('Golden Rulebook-CDErule level'!$AA$4:$AA$4620="Active"),""),SUM(--ISNUMBER(SEARCH(","&amp;SUBSTITUTE(SUBSTITUTE($C1178," ",""),CHAR(160),"")&amp;",",","&amp;SUBSTITUTE(SUBSTITUTE(_xlpm.ids," ",""),CHAR(160),"")&amp;","))))</f>
        <v>1</v>
      </c>
      <c r="I1178" s="18">
        <f>COUNTIFS('Golden Rulebook-CDErule level'!$E:$E,$C1178,'Golden Rulebook-CDErule level'!$L:$L,I$28,'Golden Rulebook-CDErule level'!$A:$A,$B1178,'Golden Rulebook-CDErule level'!$AA:$AA,"Active")</f>
        <v>0</v>
      </c>
      <c r="J1178" s="18">
        <f>COUNTIFS('Golden Rulebook-CDErule level'!$E:$E,$C1178,'Golden Rulebook-CDErule level'!$L:$L,J$28,'Golden Rulebook-CDErule level'!$A:$A,$B1178,'Golden Rulebook-CDErule level'!$AA:$AA,"Active")</f>
        <v>2</v>
      </c>
    </row>
    <row r="1179" spans="2:10" hidden="1">
      <c r="B1179" s="111" t="str">
        <f>_xlfn.XLOOKUP(C1179,'In-scope Attributes'!B:B,'In-scope Attributes'!H:H,"")</f>
        <v>Sprint 1</v>
      </c>
      <c r="C1179" s="135" t="s">
        <v>28943</v>
      </c>
      <c r="D1179" s="135" t="s">
        <v>28942</v>
      </c>
      <c r="E1179" s="135" t="s">
        <v>889</v>
      </c>
      <c r="F1179" s="135" t="s">
        <v>35258</v>
      </c>
      <c r="G1179" s="18">
        <f>COUNTIFS('Golden Rulebook-CDErule level'!$E:$E,$C1179,'Golden Rulebook-CDErule level'!$L:$L,G$28,'Golden Rulebook-CDErule level'!$A:$A,$B1179,'Golden Rulebook-CDErule level'!$AA:$AA,"Active")</f>
        <v>1</v>
      </c>
      <c r="H1179" s="18" cm="1">
        <f t="array" ref="H1179">_xlfn.LET(_xlpm.ids,_xlfn._xlws.FILTER('Golden Rulebook-CDErule level'!$S$4:$S$4620,('Golden Rulebook-CDErule level'!$L$4:$L$4620=H$28)*('Golden Rulebook-CDErule level'!$A$4:$A$4620=$B1179)*('Golden Rulebook-CDErule level'!$AA$4:$AA$4620="Active"),""),SUM(--ISNUMBER(SEARCH(","&amp;SUBSTITUTE(SUBSTITUTE($C1179," ",""),CHAR(160),"")&amp;",",","&amp;SUBSTITUTE(SUBSTITUTE(_xlpm.ids," ",""),CHAR(160),"")&amp;","))))</f>
        <v>1</v>
      </c>
      <c r="I1179" s="18">
        <f>COUNTIFS('Golden Rulebook-CDErule level'!$E:$E,$C1179,'Golden Rulebook-CDErule level'!$L:$L,I$28,'Golden Rulebook-CDErule level'!$A:$A,$B1179,'Golden Rulebook-CDErule level'!$AA:$AA,"Active")</f>
        <v>0</v>
      </c>
      <c r="J1179" s="18">
        <f>COUNTIFS('Golden Rulebook-CDErule level'!$E:$E,$C1179,'Golden Rulebook-CDErule level'!$L:$L,J$28,'Golden Rulebook-CDErule level'!$A:$A,$B1179,'Golden Rulebook-CDErule level'!$AA:$AA,"Active")</f>
        <v>2</v>
      </c>
    </row>
    <row r="1180" spans="2:10" hidden="1">
      <c r="B1180" s="111" t="str">
        <f>_xlfn.XLOOKUP(C1180,'In-scope Attributes'!B:B,'In-scope Attributes'!H:H,"")</f>
        <v>Sprint 1</v>
      </c>
      <c r="C1180" s="135" t="s">
        <v>28951</v>
      </c>
      <c r="D1180" s="135" t="s">
        <v>28950</v>
      </c>
      <c r="E1180" s="135" t="s">
        <v>889</v>
      </c>
      <c r="F1180" s="135" t="s">
        <v>35258</v>
      </c>
      <c r="G1180" s="18">
        <f>COUNTIFS('Golden Rulebook-CDErule level'!$E:$E,$C1180,'Golden Rulebook-CDErule level'!$L:$L,G$28,'Golden Rulebook-CDErule level'!$A:$A,$B1180,'Golden Rulebook-CDErule level'!$AA:$AA,"Active")</f>
        <v>1</v>
      </c>
      <c r="H1180" s="18" cm="1">
        <f t="array" ref="H1180">_xlfn.LET(_xlpm.ids,_xlfn._xlws.FILTER('Golden Rulebook-CDErule level'!$S$4:$S$4620,('Golden Rulebook-CDErule level'!$L$4:$L$4620=H$28)*('Golden Rulebook-CDErule level'!$A$4:$A$4620=$B1180)*('Golden Rulebook-CDErule level'!$AA$4:$AA$4620="Active"),""),SUM(--ISNUMBER(SEARCH(","&amp;SUBSTITUTE(SUBSTITUTE($C1180," ",""),CHAR(160),"")&amp;",",","&amp;SUBSTITUTE(SUBSTITUTE(_xlpm.ids," ",""),CHAR(160),"")&amp;","))))</f>
        <v>1</v>
      </c>
      <c r="I1180" s="18">
        <f>COUNTIFS('Golden Rulebook-CDErule level'!$E:$E,$C1180,'Golden Rulebook-CDErule level'!$L:$L,I$28,'Golden Rulebook-CDErule level'!$A:$A,$B1180,'Golden Rulebook-CDErule level'!$AA:$AA,"Active")</f>
        <v>0</v>
      </c>
      <c r="J1180" s="18">
        <f>COUNTIFS('Golden Rulebook-CDErule level'!$E:$E,$C1180,'Golden Rulebook-CDErule level'!$L:$L,J$28,'Golden Rulebook-CDErule level'!$A:$A,$B1180,'Golden Rulebook-CDErule level'!$AA:$AA,"Active")</f>
        <v>1</v>
      </c>
    </row>
    <row r="1181" spans="2:10" hidden="1">
      <c r="B1181" s="111" t="str">
        <f>_xlfn.XLOOKUP(C1181,'In-scope Attributes'!B:B,'In-scope Attributes'!H:H,"")</f>
        <v>Sprint 1</v>
      </c>
      <c r="C1181" s="135" t="s">
        <v>29031</v>
      </c>
      <c r="D1181" s="135" t="s">
        <v>29030</v>
      </c>
      <c r="E1181" s="135" t="s">
        <v>1146</v>
      </c>
      <c r="F1181" s="135" t="s">
        <v>35260</v>
      </c>
      <c r="G1181" s="18">
        <f>COUNTIFS('Golden Rulebook-CDErule level'!$E:$E,$C1181,'Golden Rulebook-CDErule level'!$L:$L,G$28,'Golden Rulebook-CDErule level'!$A:$A,$B1181,'Golden Rulebook-CDErule level'!$AA:$AA,"Active")</f>
        <v>1</v>
      </c>
      <c r="H1181" s="18" cm="1">
        <f t="array" ref="H1181">_xlfn.LET(_xlpm.ids,_xlfn._xlws.FILTER('Golden Rulebook-CDErule level'!$S$4:$S$4620,('Golden Rulebook-CDErule level'!$L$4:$L$4620=H$28)*('Golden Rulebook-CDErule level'!$A$4:$A$4620=$B1181)*('Golden Rulebook-CDErule level'!$AA$4:$AA$4620="Active"),""),SUM(--ISNUMBER(SEARCH(","&amp;SUBSTITUTE(SUBSTITUTE($C1181," ",""),CHAR(160),"")&amp;",",","&amp;SUBSTITUTE(SUBSTITUTE(_xlpm.ids," ",""),CHAR(160),"")&amp;","))))</f>
        <v>1</v>
      </c>
      <c r="I1181" s="18">
        <f>COUNTIFS('Golden Rulebook-CDErule level'!$E:$E,$C1181,'Golden Rulebook-CDErule level'!$L:$L,I$28,'Golden Rulebook-CDErule level'!$A:$A,$B1181,'Golden Rulebook-CDErule level'!$AA:$AA,"Active")</f>
        <v>0</v>
      </c>
      <c r="J1181" s="18">
        <f>COUNTIFS('Golden Rulebook-CDErule level'!$E:$E,$C1181,'Golden Rulebook-CDErule level'!$L:$L,J$28,'Golden Rulebook-CDErule level'!$A:$A,$B1181,'Golden Rulebook-CDErule level'!$AA:$AA,"Active")</f>
        <v>1</v>
      </c>
    </row>
    <row r="1182" spans="2:10" hidden="1">
      <c r="B1182" s="111" t="str">
        <f>_xlfn.XLOOKUP(C1182,'In-scope Attributes'!B:B,'In-scope Attributes'!H:H,"")</f>
        <v>Sprint 1</v>
      </c>
      <c r="C1182" s="135" t="s">
        <v>29039</v>
      </c>
      <c r="D1182" s="135" t="s">
        <v>29038</v>
      </c>
      <c r="E1182" s="135" t="s">
        <v>1146</v>
      </c>
      <c r="F1182" s="135" t="s">
        <v>35260</v>
      </c>
      <c r="G1182" s="18">
        <f>COUNTIFS('Golden Rulebook-CDErule level'!$E:$E,$C1182,'Golden Rulebook-CDErule level'!$L:$L,G$28,'Golden Rulebook-CDErule level'!$A:$A,$B1182,'Golden Rulebook-CDErule level'!$AA:$AA,"Active")</f>
        <v>1</v>
      </c>
      <c r="H1182" s="18" cm="1">
        <f t="array" ref="H1182">_xlfn.LET(_xlpm.ids,_xlfn._xlws.FILTER('Golden Rulebook-CDErule level'!$S$4:$S$4620,('Golden Rulebook-CDErule level'!$L$4:$L$4620=H$28)*('Golden Rulebook-CDErule level'!$A$4:$A$4620=$B1182)*('Golden Rulebook-CDErule level'!$AA$4:$AA$4620="Active"),""),SUM(--ISNUMBER(SEARCH(","&amp;SUBSTITUTE(SUBSTITUTE($C1182," ",""),CHAR(160),"")&amp;",",","&amp;SUBSTITUTE(SUBSTITUTE(_xlpm.ids," ",""),CHAR(160),"")&amp;","))))</f>
        <v>0</v>
      </c>
      <c r="I1182" s="18">
        <f>COUNTIFS('Golden Rulebook-CDErule level'!$E:$E,$C1182,'Golden Rulebook-CDErule level'!$L:$L,I$28,'Golden Rulebook-CDErule level'!$A:$A,$B1182,'Golden Rulebook-CDErule level'!$AA:$AA,"Active")</f>
        <v>0</v>
      </c>
      <c r="J1182" s="18">
        <f>COUNTIFS('Golden Rulebook-CDErule level'!$E:$E,$C1182,'Golden Rulebook-CDErule level'!$L:$L,J$28,'Golden Rulebook-CDErule level'!$A:$A,$B1182,'Golden Rulebook-CDErule level'!$AA:$AA,"Active")</f>
        <v>2</v>
      </c>
    </row>
    <row r="1183" spans="2:10" hidden="1">
      <c r="B1183" s="111" t="str">
        <f>_xlfn.XLOOKUP(C1183,'In-scope Attributes'!B:B,'In-scope Attributes'!H:H,"")</f>
        <v>Sprint 1</v>
      </c>
      <c r="C1183" s="135" t="s">
        <v>29262</v>
      </c>
      <c r="D1183" s="135" t="s">
        <v>29261</v>
      </c>
      <c r="E1183" s="135" t="s">
        <v>2278</v>
      </c>
      <c r="F1183" s="135" t="s">
        <v>35259</v>
      </c>
      <c r="G1183" s="18">
        <f>COUNTIFS('Golden Rulebook-CDErule level'!$E:$E,$C1183,'Golden Rulebook-CDErule level'!$L:$L,G$28,'Golden Rulebook-CDErule level'!$A:$A,$B1183,'Golden Rulebook-CDErule level'!$AA:$AA,"Active")</f>
        <v>1</v>
      </c>
      <c r="H1183" s="18" cm="1">
        <f t="array" ref="H1183">_xlfn.LET(_xlpm.ids,_xlfn._xlws.FILTER('Golden Rulebook-CDErule level'!$S$4:$S$4620,('Golden Rulebook-CDErule level'!$L$4:$L$4620=H$28)*('Golden Rulebook-CDErule level'!$A$4:$A$4620=$B1183)*('Golden Rulebook-CDErule level'!$AA$4:$AA$4620="Active"),""),SUM(--ISNUMBER(SEARCH(","&amp;SUBSTITUTE(SUBSTITUTE($C1183," ",""),CHAR(160),"")&amp;",",","&amp;SUBSTITUTE(SUBSTITUTE(_xlpm.ids," ",""),CHAR(160),"")&amp;","))))</f>
        <v>1</v>
      </c>
      <c r="I1183" s="18">
        <f>COUNTIFS('Golden Rulebook-CDErule level'!$E:$E,$C1183,'Golden Rulebook-CDErule level'!$L:$L,I$28,'Golden Rulebook-CDErule level'!$A:$A,$B1183,'Golden Rulebook-CDErule level'!$AA:$AA,"Active")</f>
        <v>0</v>
      </c>
      <c r="J1183" s="18">
        <f>COUNTIFS('Golden Rulebook-CDErule level'!$E:$E,$C1183,'Golden Rulebook-CDErule level'!$L:$L,J$28,'Golden Rulebook-CDErule level'!$A:$A,$B1183,'Golden Rulebook-CDErule level'!$AA:$AA,"Active")</f>
        <v>2</v>
      </c>
    </row>
    <row r="1184" spans="2:10" hidden="1">
      <c r="B1184" s="111" t="str">
        <f>_xlfn.XLOOKUP(C1184,'In-scope Attributes'!B:B,'In-scope Attributes'!H:H,"")</f>
        <v>Sprint 1</v>
      </c>
      <c r="C1184" s="135" t="s">
        <v>29055</v>
      </c>
      <c r="D1184" s="135" t="s">
        <v>29054</v>
      </c>
      <c r="E1184" s="135" t="s">
        <v>1146</v>
      </c>
      <c r="F1184" s="135" t="s">
        <v>35260</v>
      </c>
      <c r="G1184" s="18">
        <f>COUNTIFS('Golden Rulebook-CDErule level'!$E:$E,$C1184,'Golden Rulebook-CDErule level'!$L:$L,G$28,'Golden Rulebook-CDErule level'!$A:$A,$B1184,'Golden Rulebook-CDErule level'!$AA:$AA,"Active")</f>
        <v>1</v>
      </c>
      <c r="H1184" s="18" cm="1">
        <f t="array" ref="H1184">_xlfn.LET(_xlpm.ids,_xlfn._xlws.FILTER('Golden Rulebook-CDErule level'!$S$4:$S$4620,('Golden Rulebook-CDErule level'!$L$4:$L$4620=H$28)*('Golden Rulebook-CDErule level'!$A$4:$A$4620=$B1184)*('Golden Rulebook-CDErule level'!$AA$4:$AA$4620="Active"),""),SUM(--ISNUMBER(SEARCH(","&amp;SUBSTITUTE(SUBSTITUTE($C1184," ",""),CHAR(160),"")&amp;",",","&amp;SUBSTITUTE(SUBSTITUTE(_xlpm.ids," ",""),CHAR(160),"")&amp;","))))</f>
        <v>1</v>
      </c>
      <c r="I1184" s="18">
        <f>COUNTIFS('Golden Rulebook-CDErule level'!$E:$E,$C1184,'Golden Rulebook-CDErule level'!$L:$L,I$28,'Golden Rulebook-CDErule level'!$A:$A,$B1184,'Golden Rulebook-CDErule level'!$AA:$AA,"Active")</f>
        <v>0</v>
      </c>
      <c r="J1184" s="18">
        <f>COUNTIFS('Golden Rulebook-CDErule level'!$E:$E,$C1184,'Golden Rulebook-CDErule level'!$L:$L,J$28,'Golden Rulebook-CDErule level'!$A:$A,$B1184,'Golden Rulebook-CDErule level'!$AA:$AA,"Active")</f>
        <v>2</v>
      </c>
    </row>
    <row r="1185" spans="2:10" hidden="1">
      <c r="B1185" s="111" t="str">
        <f>_xlfn.XLOOKUP(C1185,'In-scope Attributes'!B:B,'In-scope Attributes'!H:H,"")</f>
        <v>Sprint 2</v>
      </c>
      <c r="C1185" s="135" t="s">
        <v>13932</v>
      </c>
      <c r="D1185" s="135" t="s">
        <v>13931</v>
      </c>
      <c r="E1185" s="135" t="s">
        <v>11011</v>
      </c>
      <c r="F1185" s="135" t="s">
        <v>11010</v>
      </c>
      <c r="G1185" s="18">
        <f>COUNTIFS('Golden Rulebook-CDErule level'!$E:$E,$C1185,'Golden Rulebook-CDErule level'!$L:$L,G$28,'Golden Rulebook-CDErule level'!$A:$A,$B1185,'Golden Rulebook-CDErule level'!$AA:$AA,"Active")</f>
        <v>2</v>
      </c>
      <c r="H1185" s="18" cm="1">
        <f t="array" ref="H1185">_xlfn.LET(_xlpm.ids,_xlfn._xlws.FILTER('Golden Rulebook-CDErule level'!$S$4:$S$4620,('Golden Rulebook-CDErule level'!$L$4:$L$4620=H$28)*('Golden Rulebook-CDErule level'!$A$4:$A$4620=$B1185)*('Golden Rulebook-CDErule level'!$AA$4:$AA$4620="Active"),""),SUM(--ISNUMBER(SEARCH(","&amp;SUBSTITUTE(SUBSTITUTE($C1185," ",""),CHAR(160),"")&amp;",",","&amp;SUBSTITUTE(SUBSTITUTE(_xlpm.ids," ",""),CHAR(160),"")&amp;","))))</f>
        <v>0</v>
      </c>
      <c r="I1185" s="18">
        <f>COUNTIFS('Golden Rulebook-CDErule level'!$E:$E,$C1185,'Golden Rulebook-CDErule level'!$L:$L,I$28,'Golden Rulebook-CDErule level'!$A:$A,$B1185,'Golden Rulebook-CDErule level'!$AA:$AA,"Active")</f>
        <v>0</v>
      </c>
      <c r="J1185" s="18">
        <f>COUNTIFS('Golden Rulebook-CDErule level'!$E:$E,$C1185,'Golden Rulebook-CDErule level'!$L:$L,J$28,'Golden Rulebook-CDErule level'!$A:$A,$B1185,'Golden Rulebook-CDErule level'!$AA:$AA,"Active")</f>
        <v>1</v>
      </c>
    </row>
    <row r="1186" spans="2:10" hidden="1">
      <c r="B1186" s="111" t="str">
        <f>_xlfn.XLOOKUP(C1186,'In-scope Attributes'!B:B,'In-scope Attributes'!H:H,"")</f>
        <v>Sprint 1</v>
      </c>
      <c r="C1186" s="135" t="s">
        <v>28959</v>
      </c>
      <c r="D1186" s="135" t="s">
        <v>28958</v>
      </c>
      <c r="E1186" s="135" t="s">
        <v>889</v>
      </c>
      <c r="F1186" s="135" t="s">
        <v>35258</v>
      </c>
      <c r="G1186" s="18">
        <f>COUNTIFS('Golden Rulebook-CDErule level'!$E:$E,$C1186,'Golden Rulebook-CDErule level'!$L:$L,G$28,'Golden Rulebook-CDErule level'!$A:$A,$B1186,'Golden Rulebook-CDErule level'!$AA:$AA,"Active")</f>
        <v>1</v>
      </c>
      <c r="H1186" s="18" cm="1">
        <f t="array" ref="H1186">_xlfn.LET(_xlpm.ids,_xlfn._xlws.FILTER('Golden Rulebook-CDErule level'!$S$4:$S$4620,('Golden Rulebook-CDErule level'!$L$4:$L$4620=H$28)*('Golden Rulebook-CDErule level'!$A$4:$A$4620=$B1186)*('Golden Rulebook-CDErule level'!$AA$4:$AA$4620="Active"),""),SUM(--ISNUMBER(SEARCH(","&amp;SUBSTITUTE(SUBSTITUTE($C1186," ",""),CHAR(160),"")&amp;",",","&amp;SUBSTITUTE(SUBSTITUTE(_xlpm.ids," ",""),CHAR(160),"")&amp;","))))</f>
        <v>0</v>
      </c>
      <c r="I1186" s="18">
        <f>COUNTIFS('Golden Rulebook-CDErule level'!$E:$E,$C1186,'Golden Rulebook-CDErule level'!$L:$L,I$28,'Golden Rulebook-CDErule level'!$A:$A,$B1186,'Golden Rulebook-CDErule level'!$AA:$AA,"Active")</f>
        <v>0</v>
      </c>
      <c r="J1186" s="18">
        <f>COUNTIFS('Golden Rulebook-CDErule level'!$E:$E,$C1186,'Golden Rulebook-CDErule level'!$L:$L,J$28,'Golden Rulebook-CDErule level'!$A:$A,$B1186,'Golden Rulebook-CDErule level'!$AA:$AA,"Active")</f>
        <v>2</v>
      </c>
    </row>
    <row r="1187" spans="2:10" hidden="1">
      <c r="B1187" s="111" t="str">
        <f>_xlfn.XLOOKUP(C1187,'In-scope Attributes'!B:B,'In-scope Attributes'!H:H,"")</f>
        <v>Sprint 1</v>
      </c>
      <c r="C1187" s="135" t="s">
        <v>29063</v>
      </c>
      <c r="D1187" s="135" t="s">
        <v>29062</v>
      </c>
      <c r="E1187" s="135" t="s">
        <v>1146</v>
      </c>
      <c r="F1187" s="135" t="s">
        <v>35260</v>
      </c>
      <c r="G1187" s="18">
        <f>COUNTIFS('Golden Rulebook-CDErule level'!$E:$E,$C1187,'Golden Rulebook-CDErule level'!$L:$L,G$28,'Golden Rulebook-CDErule level'!$A:$A,$B1187,'Golden Rulebook-CDErule level'!$AA:$AA,"Active")</f>
        <v>1</v>
      </c>
      <c r="H1187" s="18" cm="1">
        <f t="array" ref="H1187">_xlfn.LET(_xlpm.ids,_xlfn._xlws.FILTER('Golden Rulebook-CDErule level'!$S$4:$S$4620,('Golden Rulebook-CDErule level'!$L$4:$L$4620=H$28)*('Golden Rulebook-CDErule level'!$A$4:$A$4620=$B1187)*('Golden Rulebook-CDErule level'!$AA$4:$AA$4620="Active"),""),SUM(--ISNUMBER(SEARCH(","&amp;SUBSTITUTE(SUBSTITUTE($C1187," ",""),CHAR(160),"")&amp;",",","&amp;SUBSTITUTE(SUBSTITUTE(_xlpm.ids," ",""),CHAR(160),"")&amp;","))))</f>
        <v>0</v>
      </c>
      <c r="I1187" s="18">
        <f>COUNTIFS('Golden Rulebook-CDErule level'!$E:$E,$C1187,'Golden Rulebook-CDErule level'!$L:$L,I$28,'Golden Rulebook-CDErule level'!$A:$A,$B1187,'Golden Rulebook-CDErule level'!$AA:$AA,"Active")</f>
        <v>0</v>
      </c>
      <c r="J1187" s="18">
        <f>COUNTIFS('Golden Rulebook-CDErule level'!$E:$E,$C1187,'Golden Rulebook-CDErule level'!$L:$L,J$28,'Golden Rulebook-CDErule level'!$A:$A,$B1187,'Golden Rulebook-CDErule level'!$AA:$AA,"Active")</f>
        <v>1</v>
      </c>
    </row>
    <row r="1188" spans="2:10" hidden="1">
      <c r="B1188" s="111" t="str">
        <f>_xlfn.XLOOKUP(C1188,'In-scope Attributes'!B:B,'In-scope Attributes'!H:H,"")</f>
        <v>Sprint 1</v>
      </c>
      <c r="C1188" s="135" t="s">
        <v>28967</v>
      </c>
      <c r="D1188" s="135" t="s">
        <v>28966</v>
      </c>
      <c r="E1188" s="135" t="s">
        <v>889</v>
      </c>
      <c r="F1188" s="135" t="s">
        <v>35258</v>
      </c>
      <c r="G1188" s="18">
        <f>COUNTIFS('Golden Rulebook-CDErule level'!$E:$E,$C1188,'Golden Rulebook-CDErule level'!$L:$L,G$28,'Golden Rulebook-CDErule level'!$A:$A,$B1188,'Golden Rulebook-CDErule level'!$AA:$AA,"Active")</f>
        <v>1</v>
      </c>
      <c r="H1188" s="18" cm="1">
        <f t="array" ref="H1188">_xlfn.LET(_xlpm.ids,_xlfn._xlws.FILTER('Golden Rulebook-CDErule level'!$S$4:$S$4620,('Golden Rulebook-CDErule level'!$L$4:$L$4620=H$28)*('Golden Rulebook-CDErule level'!$A$4:$A$4620=$B1188)*('Golden Rulebook-CDErule level'!$AA$4:$AA$4620="Active"),""),SUM(--ISNUMBER(SEARCH(","&amp;SUBSTITUTE(SUBSTITUTE($C1188," ",""),CHAR(160),"")&amp;",",","&amp;SUBSTITUTE(SUBSTITUTE(_xlpm.ids," ",""),CHAR(160),"")&amp;","))))</f>
        <v>0</v>
      </c>
      <c r="I1188" s="18">
        <f>COUNTIFS('Golden Rulebook-CDErule level'!$E:$E,$C1188,'Golden Rulebook-CDErule level'!$L:$L,I$28,'Golden Rulebook-CDErule level'!$A:$A,$B1188,'Golden Rulebook-CDErule level'!$AA:$AA,"Active")</f>
        <v>0</v>
      </c>
      <c r="J1188" s="18">
        <f>COUNTIFS('Golden Rulebook-CDErule level'!$E:$E,$C1188,'Golden Rulebook-CDErule level'!$L:$L,J$28,'Golden Rulebook-CDErule level'!$A:$A,$B1188,'Golden Rulebook-CDErule level'!$AA:$AA,"Active")</f>
        <v>2</v>
      </c>
    </row>
    <row r="1189" spans="2:10" hidden="1">
      <c r="B1189" s="111" t="str">
        <f>_xlfn.XLOOKUP(C1189,'In-scope Attributes'!B:B,'In-scope Attributes'!H:H,"")</f>
        <v>Sprint 1</v>
      </c>
      <c r="C1189" s="135" t="s">
        <v>29071</v>
      </c>
      <c r="D1189" s="135" t="s">
        <v>29070</v>
      </c>
      <c r="E1189" s="135" t="s">
        <v>1146</v>
      </c>
      <c r="F1189" s="135" t="s">
        <v>35260</v>
      </c>
      <c r="G1189" s="18">
        <f>COUNTIFS('Golden Rulebook-CDErule level'!$E:$E,$C1189,'Golden Rulebook-CDErule level'!$L:$L,G$28,'Golden Rulebook-CDErule level'!$A:$A,$B1189,'Golden Rulebook-CDErule level'!$AA:$AA,"Active")</f>
        <v>1</v>
      </c>
      <c r="H1189" s="18" cm="1">
        <f t="array" ref="H1189">_xlfn.LET(_xlpm.ids,_xlfn._xlws.FILTER('Golden Rulebook-CDErule level'!$S$4:$S$4620,('Golden Rulebook-CDErule level'!$L$4:$L$4620=H$28)*('Golden Rulebook-CDErule level'!$A$4:$A$4620=$B1189)*('Golden Rulebook-CDErule level'!$AA$4:$AA$4620="Active"),""),SUM(--ISNUMBER(SEARCH(","&amp;SUBSTITUTE(SUBSTITUTE($C1189," ",""),CHAR(160),"")&amp;",",","&amp;SUBSTITUTE(SUBSTITUTE(_xlpm.ids," ",""),CHAR(160),"")&amp;","))))</f>
        <v>0</v>
      </c>
      <c r="I1189" s="18">
        <f>COUNTIFS('Golden Rulebook-CDErule level'!$E:$E,$C1189,'Golden Rulebook-CDErule level'!$L:$L,I$28,'Golden Rulebook-CDErule level'!$A:$A,$B1189,'Golden Rulebook-CDErule level'!$AA:$AA,"Active")</f>
        <v>0</v>
      </c>
      <c r="J1189" s="18">
        <f>COUNTIFS('Golden Rulebook-CDErule level'!$E:$E,$C1189,'Golden Rulebook-CDErule level'!$L:$L,J$28,'Golden Rulebook-CDErule level'!$A:$A,$B1189,'Golden Rulebook-CDErule level'!$AA:$AA,"Active")</f>
        <v>2</v>
      </c>
    </row>
    <row r="1190" spans="2:10" hidden="1">
      <c r="B1190" s="111" t="str">
        <f>_xlfn.XLOOKUP(C1190,'In-scope Attributes'!B:B,'In-scope Attributes'!H:H,"")</f>
        <v>Sprint 1</v>
      </c>
      <c r="C1190" s="135" t="s">
        <v>28975</v>
      </c>
      <c r="D1190" s="135" t="s">
        <v>28974</v>
      </c>
      <c r="E1190" s="135" t="s">
        <v>889</v>
      </c>
      <c r="F1190" s="135" t="s">
        <v>35258</v>
      </c>
      <c r="G1190" s="18">
        <f>COUNTIFS('Golden Rulebook-CDErule level'!$E:$E,$C1190,'Golden Rulebook-CDErule level'!$L:$L,G$28,'Golden Rulebook-CDErule level'!$A:$A,$B1190,'Golden Rulebook-CDErule level'!$AA:$AA,"Active")</f>
        <v>1</v>
      </c>
      <c r="H1190" s="18" cm="1">
        <f t="array" ref="H1190">_xlfn.LET(_xlpm.ids,_xlfn._xlws.FILTER('Golden Rulebook-CDErule level'!$S$4:$S$4620,('Golden Rulebook-CDErule level'!$L$4:$L$4620=H$28)*('Golden Rulebook-CDErule level'!$A$4:$A$4620=$B1190)*('Golden Rulebook-CDErule level'!$AA$4:$AA$4620="Active"),""),SUM(--ISNUMBER(SEARCH(","&amp;SUBSTITUTE(SUBSTITUTE($C1190," ",""),CHAR(160),"")&amp;",",","&amp;SUBSTITUTE(SUBSTITUTE(_xlpm.ids," ",""),CHAR(160),"")&amp;","))))</f>
        <v>0</v>
      </c>
      <c r="I1190" s="18">
        <f>COUNTIFS('Golden Rulebook-CDErule level'!$E:$E,$C1190,'Golden Rulebook-CDErule level'!$L:$L,I$28,'Golden Rulebook-CDErule level'!$A:$A,$B1190,'Golden Rulebook-CDErule level'!$AA:$AA,"Active")</f>
        <v>0</v>
      </c>
      <c r="J1190" s="18">
        <f>COUNTIFS('Golden Rulebook-CDErule level'!$E:$E,$C1190,'Golden Rulebook-CDErule level'!$L:$L,J$28,'Golden Rulebook-CDErule level'!$A:$A,$B1190,'Golden Rulebook-CDErule level'!$AA:$AA,"Active")</f>
        <v>2</v>
      </c>
    </row>
    <row r="1191" spans="2:10" hidden="1">
      <c r="B1191" s="111" t="str">
        <f>_xlfn.XLOOKUP(C1191,'In-scope Attributes'!B:B,'In-scope Attributes'!H:H,"")</f>
        <v>Sprint 1</v>
      </c>
      <c r="C1191" s="135" t="s">
        <v>2349</v>
      </c>
      <c r="D1191" s="135" t="s">
        <v>1096</v>
      </c>
      <c r="E1191" s="135" t="s">
        <v>2348</v>
      </c>
      <c r="F1191" s="135" t="s">
        <v>2347</v>
      </c>
      <c r="G1191" s="18">
        <f>COUNTIFS('Golden Rulebook-CDErule level'!$E:$E,$C1191,'Golden Rulebook-CDErule level'!$L:$L,G$28,'Golden Rulebook-CDErule level'!$A:$A,$B1191,'Golden Rulebook-CDErule level'!$AA:$AA,"Active")</f>
        <v>1</v>
      </c>
      <c r="H1191" s="18" cm="1">
        <f t="array" ref="H1191">_xlfn.LET(_xlpm.ids,_xlfn._xlws.FILTER('Golden Rulebook-CDErule level'!$S$4:$S$4620,('Golden Rulebook-CDErule level'!$L$4:$L$4620=H$28)*('Golden Rulebook-CDErule level'!$A$4:$A$4620=$B1191)*('Golden Rulebook-CDErule level'!$AA$4:$AA$4620="Active"),""),SUM(--ISNUMBER(SEARCH(","&amp;SUBSTITUTE(SUBSTITUTE($C1191," ",""),CHAR(160),"")&amp;",",","&amp;SUBSTITUTE(SUBSTITUTE(_xlpm.ids," ",""),CHAR(160),"")&amp;","))))</f>
        <v>0</v>
      </c>
      <c r="I1191" s="18">
        <f>COUNTIFS('Golden Rulebook-CDErule level'!$E:$E,$C1191,'Golden Rulebook-CDErule level'!$L:$L,I$28,'Golden Rulebook-CDErule level'!$A:$A,$B1191,'Golden Rulebook-CDErule level'!$AA:$AA,"Active")</f>
        <v>1</v>
      </c>
      <c r="J1191" s="18">
        <f>COUNTIFS('Golden Rulebook-CDErule level'!$E:$E,$C1191,'Golden Rulebook-CDErule level'!$L:$L,J$28,'Golden Rulebook-CDErule level'!$A:$A,$B1191,'Golden Rulebook-CDErule level'!$AA:$AA,"Active")</f>
        <v>2</v>
      </c>
    </row>
    <row r="1192" spans="2:10" hidden="1">
      <c r="B1192" s="111" t="str">
        <f>_xlfn.XLOOKUP(C1192,'In-scope Attributes'!B:B,'In-scope Attributes'!H:H,"")</f>
        <v>Sprint 1</v>
      </c>
      <c r="C1192" s="135" t="s">
        <v>2378</v>
      </c>
      <c r="D1192" s="172" t="s">
        <v>2377</v>
      </c>
      <c r="E1192" s="135" t="s">
        <v>2348</v>
      </c>
      <c r="F1192" s="135" t="s">
        <v>2347</v>
      </c>
      <c r="G1192" s="18">
        <f>COUNTIFS('Golden Rulebook-CDErule level'!$E:$E,$C1192,'Golden Rulebook-CDErule level'!$L:$L,G$28,'Golden Rulebook-CDErule level'!$A:$A,$B1192,'Golden Rulebook-CDErule level'!$AA:$AA,"Active")</f>
        <v>1</v>
      </c>
      <c r="H1192" s="18" cm="1">
        <f t="array" ref="H1192">_xlfn.LET(_xlpm.ids,_xlfn._xlws.FILTER('Golden Rulebook-CDErule level'!$S$4:$S$4620,('Golden Rulebook-CDErule level'!$L$4:$L$4620=H$28)*('Golden Rulebook-CDErule level'!$A$4:$A$4620=$B1192)*('Golden Rulebook-CDErule level'!$AA$4:$AA$4620="Active"),""),SUM(--ISNUMBER(SEARCH(","&amp;SUBSTITUTE(SUBSTITUTE($C1192," ",""),CHAR(160),"")&amp;",",","&amp;SUBSTITUTE(SUBSTITUTE(_xlpm.ids," ",""),CHAR(160),"")&amp;","))))</f>
        <v>1</v>
      </c>
      <c r="I1192" s="18">
        <f>COUNTIFS('Golden Rulebook-CDErule level'!$E:$E,$C1192,'Golden Rulebook-CDErule level'!$L:$L,I$28,'Golden Rulebook-CDErule level'!$A:$A,$B1192,'Golden Rulebook-CDErule level'!$AA:$AA,"Active")</f>
        <v>0</v>
      </c>
      <c r="J1192" s="18">
        <f>COUNTIFS('Golden Rulebook-CDErule level'!$E:$E,$C1192,'Golden Rulebook-CDErule level'!$L:$L,J$28,'Golden Rulebook-CDErule level'!$A:$A,$B1192,'Golden Rulebook-CDErule level'!$AA:$AA,"Active")</f>
        <v>1</v>
      </c>
    </row>
    <row r="1193" spans="2:10" hidden="1">
      <c r="B1193" s="111" t="str">
        <f>_xlfn.XLOOKUP(C1193,'In-scope Attributes'!B:B,'In-scope Attributes'!H:H,"")</f>
        <v>Sprint 1</v>
      </c>
      <c r="C1193" s="135" t="s">
        <v>2393</v>
      </c>
      <c r="D1193" s="172" t="s">
        <v>2392</v>
      </c>
      <c r="E1193" s="135" t="s">
        <v>2348</v>
      </c>
      <c r="F1193" s="135" t="s">
        <v>2347</v>
      </c>
      <c r="G1193" s="18">
        <f>COUNTIFS('Golden Rulebook-CDErule level'!$E:$E,$C1193,'Golden Rulebook-CDErule level'!$L:$L,G$28,'Golden Rulebook-CDErule level'!$A:$A,$B1193,'Golden Rulebook-CDErule level'!$AA:$AA,"Active")</f>
        <v>1</v>
      </c>
      <c r="H1193" s="18" cm="1">
        <f t="array" ref="H1193">_xlfn.LET(_xlpm.ids,_xlfn._xlws.FILTER('Golden Rulebook-CDErule level'!$S$4:$S$4620,('Golden Rulebook-CDErule level'!$L$4:$L$4620=H$28)*('Golden Rulebook-CDErule level'!$A$4:$A$4620=$B1193)*('Golden Rulebook-CDErule level'!$AA$4:$AA$4620="Active"),""),SUM(--ISNUMBER(SEARCH(","&amp;SUBSTITUTE(SUBSTITUTE($C1193," ",""),CHAR(160),"")&amp;",",","&amp;SUBSTITUTE(SUBSTITUTE(_xlpm.ids," ",""),CHAR(160),"")&amp;","))))</f>
        <v>0</v>
      </c>
      <c r="I1193" s="18">
        <f>COUNTIFS('Golden Rulebook-CDErule level'!$E:$E,$C1193,'Golden Rulebook-CDErule level'!$L:$L,I$28,'Golden Rulebook-CDErule level'!$A:$A,$B1193,'Golden Rulebook-CDErule level'!$AA:$AA,"Active")</f>
        <v>0</v>
      </c>
      <c r="J1193" s="18">
        <f>COUNTIFS('Golden Rulebook-CDErule level'!$E:$E,$C1193,'Golden Rulebook-CDErule level'!$L:$L,J$28,'Golden Rulebook-CDErule level'!$A:$A,$B1193,'Golden Rulebook-CDErule level'!$AA:$AA,"Active")</f>
        <v>1</v>
      </c>
    </row>
    <row r="1194" spans="2:10" hidden="1">
      <c r="B1194" s="111" t="str">
        <f>_xlfn.XLOOKUP(C1194,'In-scope Attributes'!B:B,'In-scope Attributes'!H:H,"")</f>
        <v>Sprint 1</v>
      </c>
      <c r="C1194" s="135" t="s">
        <v>28983</v>
      </c>
      <c r="D1194" s="135" t="s">
        <v>28982</v>
      </c>
      <c r="E1194" s="135" t="s">
        <v>889</v>
      </c>
      <c r="F1194" s="135" t="s">
        <v>35258</v>
      </c>
      <c r="G1194" s="18">
        <f>COUNTIFS('Golden Rulebook-CDErule level'!$E:$E,$C1194,'Golden Rulebook-CDErule level'!$L:$L,G$28,'Golden Rulebook-CDErule level'!$A:$A,$B1194,'Golden Rulebook-CDErule level'!$AA:$AA,"Active")</f>
        <v>1</v>
      </c>
      <c r="H1194" s="18" cm="1">
        <f t="array" ref="H1194">_xlfn.LET(_xlpm.ids,_xlfn._xlws.FILTER('Golden Rulebook-CDErule level'!$S$4:$S$4620,('Golden Rulebook-CDErule level'!$L$4:$L$4620=H$28)*('Golden Rulebook-CDErule level'!$A$4:$A$4620=$B1194)*('Golden Rulebook-CDErule level'!$AA$4:$AA$4620="Active"),""),SUM(--ISNUMBER(SEARCH(","&amp;SUBSTITUTE(SUBSTITUTE($C1194," ",""),CHAR(160),"")&amp;",",","&amp;SUBSTITUTE(SUBSTITUTE(_xlpm.ids," ",""),CHAR(160),"")&amp;","))))</f>
        <v>1</v>
      </c>
      <c r="I1194" s="18">
        <f>COUNTIFS('Golden Rulebook-CDErule level'!$E:$E,$C1194,'Golden Rulebook-CDErule level'!$L:$L,I$28,'Golden Rulebook-CDErule level'!$A:$A,$B1194,'Golden Rulebook-CDErule level'!$AA:$AA,"Active")</f>
        <v>0</v>
      </c>
      <c r="J1194" s="18">
        <f>COUNTIFS('Golden Rulebook-CDErule level'!$E:$E,$C1194,'Golden Rulebook-CDErule level'!$L:$L,J$28,'Golden Rulebook-CDErule level'!$A:$A,$B1194,'Golden Rulebook-CDErule level'!$AA:$AA,"Active")</f>
        <v>2</v>
      </c>
    </row>
    <row r="1195" spans="2:10" hidden="1">
      <c r="B1195" s="111" t="str">
        <f>_xlfn.XLOOKUP(C1195,'In-scope Attributes'!B:B,'In-scope Attributes'!H:H,"")</f>
        <v>Sprint 1</v>
      </c>
      <c r="C1195" s="135" t="s">
        <v>29079</v>
      </c>
      <c r="D1195" s="135" t="s">
        <v>29078</v>
      </c>
      <c r="E1195" s="135" t="s">
        <v>1146</v>
      </c>
      <c r="F1195" s="135" t="s">
        <v>35260</v>
      </c>
      <c r="G1195" s="18">
        <f>COUNTIFS('Golden Rulebook-CDErule level'!$E:$E,$C1195,'Golden Rulebook-CDErule level'!$L:$L,G$28,'Golden Rulebook-CDErule level'!$A:$A,$B1195,'Golden Rulebook-CDErule level'!$AA:$AA,"Active")</f>
        <v>1</v>
      </c>
      <c r="H1195" s="18" cm="1">
        <f t="array" ref="H1195">_xlfn.LET(_xlpm.ids,_xlfn._xlws.FILTER('Golden Rulebook-CDErule level'!$S$4:$S$4620,('Golden Rulebook-CDErule level'!$L$4:$L$4620=H$28)*('Golden Rulebook-CDErule level'!$A$4:$A$4620=$B1195)*('Golden Rulebook-CDErule level'!$AA$4:$AA$4620="Active"),""),SUM(--ISNUMBER(SEARCH(","&amp;SUBSTITUTE(SUBSTITUTE($C1195," ",""),CHAR(160),"")&amp;",",","&amp;SUBSTITUTE(SUBSTITUTE(_xlpm.ids," ",""),CHAR(160),"")&amp;","))))</f>
        <v>1</v>
      </c>
      <c r="I1195" s="18">
        <f>COUNTIFS('Golden Rulebook-CDErule level'!$E:$E,$C1195,'Golden Rulebook-CDErule level'!$L:$L,I$28,'Golden Rulebook-CDErule level'!$A:$A,$B1195,'Golden Rulebook-CDErule level'!$AA:$AA,"Active")</f>
        <v>0</v>
      </c>
      <c r="J1195" s="18">
        <f>COUNTIFS('Golden Rulebook-CDErule level'!$E:$E,$C1195,'Golden Rulebook-CDErule level'!$L:$L,J$28,'Golden Rulebook-CDErule level'!$A:$A,$B1195,'Golden Rulebook-CDErule level'!$AA:$AA,"Active")</f>
        <v>2</v>
      </c>
    </row>
    <row r="1196" spans="2:10" hidden="1">
      <c r="B1196" s="111" t="str">
        <f>_xlfn.XLOOKUP(C1196,'In-scope Attributes'!B:B,'In-scope Attributes'!H:H,"")</f>
        <v>Sprint 1</v>
      </c>
      <c r="C1196" s="135" t="s">
        <v>29164</v>
      </c>
      <c r="D1196" s="135" t="s">
        <v>29163</v>
      </c>
      <c r="E1196" s="135" t="s">
        <v>1876</v>
      </c>
      <c r="F1196" s="135" t="s">
        <v>35261</v>
      </c>
      <c r="G1196" s="18">
        <f>COUNTIFS('Golden Rulebook-CDErule level'!$E:$E,$C1196,'Golden Rulebook-CDErule level'!$L:$L,G$28,'Golden Rulebook-CDErule level'!$A:$A,$B1196,'Golden Rulebook-CDErule level'!$AA:$AA,"Active")</f>
        <v>1</v>
      </c>
      <c r="H1196" s="18" cm="1">
        <f t="array" ref="H1196">_xlfn.LET(_xlpm.ids,_xlfn._xlws.FILTER('Golden Rulebook-CDErule level'!$S$4:$S$4620,('Golden Rulebook-CDErule level'!$L$4:$L$4620=H$28)*('Golden Rulebook-CDErule level'!$A$4:$A$4620=$B1196)*('Golden Rulebook-CDErule level'!$AA$4:$AA$4620="Active"),""),SUM(--ISNUMBER(SEARCH(","&amp;SUBSTITUTE(SUBSTITUTE($C1196," ",""),CHAR(160),"")&amp;",",","&amp;SUBSTITUTE(SUBSTITUTE(_xlpm.ids," ",""),CHAR(160),"")&amp;","))))</f>
        <v>0</v>
      </c>
      <c r="I1196" s="18">
        <f>COUNTIFS('Golden Rulebook-CDErule level'!$E:$E,$C1196,'Golden Rulebook-CDErule level'!$L:$L,I$28,'Golden Rulebook-CDErule level'!$A:$A,$B1196,'Golden Rulebook-CDErule level'!$AA:$AA,"Active")</f>
        <v>0</v>
      </c>
      <c r="J1196" s="18">
        <f>COUNTIFS('Golden Rulebook-CDErule level'!$E:$E,$C1196,'Golden Rulebook-CDErule level'!$L:$L,J$28,'Golden Rulebook-CDErule level'!$A:$A,$B1196,'Golden Rulebook-CDErule level'!$AA:$AA,"Active")</f>
        <v>2</v>
      </c>
    </row>
    <row r="1197" spans="2:10" hidden="1">
      <c r="B1197" s="111" t="str">
        <f>_xlfn.XLOOKUP(C1197,'In-scope Attributes'!B:B,'In-scope Attributes'!H:H,"")</f>
        <v>Sprint 1</v>
      </c>
      <c r="C1197" s="135" t="s">
        <v>29172</v>
      </c>
      <c r="D1197" s="135" t="s">
        <v>29171</v>
      </c>
      <c r="E1197" s="135" t="s">
        <v>1876</v>
      </c>
      <c r="F1197" s="135" t="s">
        <v>35261</v>
      </c>
      <c r="G1197" s="18">
        <f>COUNTIFS('Golden Rulebook-CDErule level'!$E:$E,$C1197,'Golden Rulebook-CDErule level'!$L:$L,G$28,'Golden Rulebook-CDErule level'!$A:$A,$B1197,'Golden Rulebook-CDErule level'!$AA:$AA,"Active")</f>
        <v>1</v>
      </c>
      <c r="H1197" s="18" cm="1">
        <f t="array" ref="H1197">_xlfn.LET(_xlpm.ids,_xlfn._xlws.FILTER('Golden Rulebook-CDErule level'!$S$4:$S$4620,('Golden Rulebook-CDErule level'!$L$4:$L$4620=H$28)*('Golden Rulebook-CDErule level'!$A$4:$A$4620=$B1197)*('Golden Rulebook-CDErule level'!$AA$4:$AA$4620="Active"),""),SUM(--ISNUMBER(SEARCH(","&amp;SUBSTITUTE(SUBSTITUTE($C1197," ",""),CHAR(160),"")&amp;",",","&amp;SUBSTITUTE(SUBSTITUTE(_xlpm.ids," ",""),CHAR(160),"")&amp;","))))</f>
        <v>1</v>
      </c>
      <c r="I1197" s="18">
        <f>COUNTIFS('Golden Rulebook-CDErule level'!$E:$E,$C1197,'Golden Rulebook-CDErule level'!$L:$L,I$28,'Golden Rulebook-CDErule level'!$A:$A,$B1197,'Golden Rulebook-CDErule level'!$AA:$AA,"Active")</f>
        <v>0</v>
      </c>
      <c r="J1197" s="18">
        <f>COUNTIFS('Golden Rulebook-CDErule level'!$E:$E,$C1197,'Golden Rulebook-CDErule level'!$L:$L,J$28,'Golden Rulebook-CDErule level'!$A:$A,$B1197,'Golden Rulebook-CDErule level'!$AA:$AA,"Active")</f>
        <v>2</v>
      </c>
    </row>
    <row r="1198" spans="2:10" hidden="1">
      <c r="B1198" s="111" t="str">
        <f>_xlfn.XLOOKUP(C1198,'In-scope Attributes'!B:B,'In-scope Attributes'!H:H,"")</f>
        <v>Sprint 1</v>
      </c>
      <c r="C1198" s="135" t="s">
        <v>28839</v>
      </c>
      <c r="D1198" s="135" t="s">
        <v>28838</v>
      </c>
      <c r="E1198" s="135" t="s">
        <v>1016</v>
      </c>
      <c r="F1198" s="135" t="s">
        <v>35262</v>
      </c>
      <c r="G1198" s="18">
        <f>COUNTIFS('Golden Rulebook-CDErule level'!$E:$E,$C1198,'Golden Rulebook-CDErule level'!$L:$L,G$28,'Golden Rulebook-CDErule level'!$A:$A,$B1198,'Golden Rulebook-CDErule level'!$AA:$AA,"Active")</f>
        <v>1</v>
      </c>
      <c r="H1198" s="18" cm="1">
        <f t="array" ref="H1198">_xlfn.LET(_xlpm.ids,_xlfn._xlws.FILTER('Golden Rulebook-CDErule level'!$S$4:$S$4620,('Golden Rulebook-CDErule level'!$L$4:$L$4620=H$28)*('Golden Rulebook-CDErule level'!$A$4:$A$4620=$B1198)*('Golden Rulebook-CDErule level'!$AA$4:$AA$4620="Active"),""),SUM(--ISNUMBER(SEARCH(","&amp;SUBSTITUTE(SUBSTITUTE($C1198," ",""),CHAR(160),"")&amp;",",","&amp;SUBSTITUTE(SUBSTITUTE(_xlpm.ids," ",""),CHAR(160),"")&amp;","))))</f>
        <v>1</v>
      </c>
      <c r="I1198" s="18">
        <f>COUNTIFS('Golden Rulebook-CDErule level'!$E:$E,$C1198,'Golden Rulebook-CDErule level'!$L:$L,I$28,'Golden Rulebook-CDErule level'!$A:$A,$B1198,'Golden Rulebook-CDErule level'!$AA:$AA,"Active")</f>
        <v>0</v>
      </c>
      <c r="J1198" s="18">
        <f>COUNTIFS('Golden Rulebook-CDErule level'!$E:$E,$C1198,'Golden Rulebook-CDErule level'!$L:$L,J$28,'Golden Rulebook-CDErule level'!$A:$A,$B1198,'Golden Rulebook-CDErule level'!$AA:$AA,"Active")</f>
        <v>2</v>
      </c>
    </row>
    <row r="1199" spans="2:10" hidden="1">
      <c r="B1199" s="111" t="str">
        <f>_xlfn.XLOOKUP(C1199,'In-scope Attributes'!B:B,'In-scope Attributes'!H:H,"")</f>
        <v>Sprint 1</v>
      </c>
      <c r="C1199" s="135" t="s">
        <v>28847</v>
      </c>
      <c r="D1199" s="135" t="s">
        <v>28846</v>
      </c>
      <c r="E1199" s="135" t="s">
        <v>1016</v>
      </c>
      <c r="F1199" s="135" t="s">
        <v>35262</v>
      </c>
      <c r="G1199" s="18">
        <f>COUNTIFS('Golden Rulebook-CDErule level'!$E:$E,$C1199,'Golden Rulebook-CDErule level'!$L:$L,G$28,'Golden Rulebook-CDErule level'!$A:$A,$B1199,'Golden Rulebook-CDErule level'!$AA:$AA,"Active")</f>
        <v>1</v>
      </c>
      <c r="H1199" s="18" cm="1">
        <f t="array" ref="H1199">_xlfn.LET(_xlpm.ids,_xlfn._xlws.FILTER('Golden Rulebook-CDErule level'!$S$4:$S$4620,('Golden Rulebook-CDErule level'!$L$4:$L$4620=H$28)*('Golden Rulebook-CDErule level'!$A$4:$A$4620=$B1199)*('Golden Rulebook-CDErule level'!$AA$4:$AA$4620="Active"),""),SUM(--ISNUMBER(SEARCH(","&amp;SUBSTITUTE(SUBSTITUTE($C1199," ",""),CHAR(160),"")&amp;",",","&amp;SUBSTITUTE(SUBSTITUTE(_xlpm.ids," ",""),CHAR(160),"")&amp;","))))</f>
        <v>1</v>
      </c>
      <c r="I1199" s="18">
        <f>COUNTIFS('Golden Rulebook-CDErule level'!$E:$E,$C1199,'Golden Rulebook-CDErule level'!$L:$L,I$28,'Golden Rulebook-CDErule level'!$A:$A,$B1199,'Golden Rulebook-CDErule level'!$AA:$AA,"Active")</f>
        <v>0</v>
      </c>
      <c r="J1199" s="18">
        <f>COUNTIFS('Golden Rulebook-CDErule level'!$E:$E,$C1199,'Golden Rulebook-CDErule level'!$L:$L,J$28,'Golden Rulebook-CDErule level'!$A:$A,$B1199,'Golden Rulebook-CDErule level'!$AA:$AA,"Active")</f>
        <v>2</v>
      </c>
    </row>
    <row r="1200" spans="2:10" hidden="1">
      <c r="B1200" s="111" t="str">
        <f>_xlfn.XLOOKUP(C1200,'In-scope Attributes'!B:B,'In-scope Attributes'!H:H,"")</f>
        <v>Sprint 1</v>
      </c>
      <c r="C1200" s="135" t="s">
        <v>28855</v>
      </c>
      <c r="D1200" s="135" t="s">
        <v>28854</v>
      </c>
      <c r="E1200" s="135" t="s">
        <v>1016</v>
      </c>
      <c r="F1200" s="135" t="s">
        <v>35262</v>
      </c>
      <c r="G1200" s="18">
        <f>COUNTIFS('Golden Rulebook-CDErule level'!$E:$E,$C1200,'Golden Rulebook-CDErule level'!$L:$L,G$28,'Golden Rulebook-CDErule level'!$A:$A,$B1200,'Golden Rulebook-CDErule level'!$AA:$AA,"Active")</f>
        <v>1</v>
      </c>
      <c r="H1200" s="18" cm="1">
        <f t="array" ref="H1200">_xlfn.LET(_xlpm.ids,_xlfn._xlws.FILTER('Golden Rulebook-CDErule level'!$S$4:$S$4620,('Golden Rulebook-CDErule level'!$L$4:$L$4620=H$28)*('Golden Rulebook-CDErule level'!$A$4:$A$4620=$B1200)*('Golden Rulebook-CDErule level'!$AA$4:$AA$4620="Active"),""),SUM(--ISNUMBER(SEARCH(","&amp;SUBSTITUTE(SUBSTITUTE($C1200," ",""),CHAR(160),"")&amp;",",","&amp;SUBSTITUTE(SUBSTITUTE(_xlpm.ids," ",""),CHAR(160),"")&amp;","))))</f>
        <v>1</v>
      </c>
      <c r="I1200" s="18">
        <f>COUNTIFS('Golden Rulebook-CDErule level'!$E:$E,$C1200,'Golden Rulebook-CDErule level'!$L:$L,I$28,'Golden Rulebook-CDErule level'!$A:$A,$B1200,'Golden Rulebook-CDErule level'!$AA:$AA,"Active")</f>
        <v>0</v>
      </c>
      <c r="J1200" s="18">
        <f>COUNTIFS('Golden Rulebook-CDErule level'!$E:$E,$C1200,'Golden Rulebook-CDErule level'!$L:$L,J$28,'Golden Rulebook-CDErule level'!$A:$A,$B1200,'Golden Rulebook-CDErule level'!$AA:$AA,"Active")</f>
        <v>2</v>
      </c>
    </row>
    <row r="1201" spans="2:10" hidden="1">
      <c r="B1201" s="111" t="str">
        <f>_xlfn.XLOOKUP(C1201,'In-scope Attributes'!B:B,'In-scope Attributes'!H:H,"")</f>
        <v>Sprint 1</v>
      </c>
      <c r="C1201" s="135" t="s">
        <v>29270</v>
      </c>
      <c r="D1201" s="135" t="s">
        <v>29269</v>
      </c>
      <c r="E1201" s="135" t="s">
        <v>2278</v>
      </c>
      <c r="F1201" s="135" t="s">
        <v>35259</v>
      </c>
      <c r="G1201" s="18">
        <f>COUNTIFS('Golden Rulebook-CDErule level'!$E:$E,$C1201,'Golden Rulebook-CDErule level'!$L:$L,G$28,'Golden Rulebook-CDErule level'!$A:$A,$B1201,'Golden Rulebook-CDErule level'!$AA:$AA,"Active")</f>
        <v>1</v>
      </c>
      <c r="H1201" s="18" cm="1">
        <f t="array" ref="H1201">_xlfn.LET(_xlpm.ids,_xlfn._xlws.FILTER('Golden Rulebook-CDErule level'!$S$4:$S$4620,('Golden Rulebook-CDErule level'!$L$4:$L$4620=H$28)*('Golden Rulebook-CDErule level'!$A$4:$A$4620=$B1201)*('Golden Rulebook-CDErule level'!$AA$4:$AA$4620="Active"),""),SUM(--ISNUMBER(SEARCH(","&amp;SUBSTITUTE(SUBSTITUTE($C1201," ",""),CHAR(160),"")&amp;",",","&amp;SUBSTITUTE(SUBSTITUTE(_xlpm.ids," ",""),CHAR(160),"")&amp;","))))</f>
        <v>1</v>
      </c>
      <c r="I1201" s="18">
        <f>COUNTIFS('Golden Rulebook-CDErule level'!$E:$E,$C1201,'Golden Rulebook-CDErule level'!$L:$L,I$28,'Golden Rulebook-CDErule level'!$A:$A,$B1201,'Golden Rulebook-CDErule level'!$AA:$AA,"Active")</f>
        <v>0</v>
      </c>
      <c r="J1201" s="18">
        <f>COUNTIFS('Golden Rulebook-CDErule level'!$E:$E,$C1201,'Golden Rulebook-CDErule level'!$L:$L,J$28,'Golden Rulebook-CDErule level'!$A:$A,$B1201,'Golden Rulebook-CDErule level'!$AA:$AA,"Active")</f>
        <v>2</v>
      </c>
    </row>
    <row r="1202" spans="2:10" hidden="1">
      <c r="B1202" s="111" t="str">
        <f>_xlfn.XLOOKUP(C1202,'In-scope Attributes'!B:B,'In-scope Attributes'!H:H,"")</f>
        <v>Sprint 1</v>
      </c>
      <c r="C1202" s="135" t="s">
        <v>28863</v>
      </c>
      <c r="D1202" s="135" t="s">
        <v>28862</v>
      </c>
      <c r="E1202" s="135" t="s">
        <v>1016</v>
      </c>
      <c r="F1202" s="135" t="s">
        <v>35262</v>
      </c>
      <c r="G1202" s="18">
        <f>COUNTIFS('Golden Rulebook-CDErule level'!$E:$E,$C1202,'Golden Rulebook-CDErule level'!$L:$L,G$28,'Golden Rulebook-CDErule level'!$A:$A,$B1202,'Golden Rulebook-CDErule level'!$AA:$AA,"Active")</f>
        <v>1</v>
      </c>
      <c r="H1202" s="18" cm="1">
        <f t="array" ref="H1202">_xlfn.LET(_xlpm.ids,_xlfn._xlws.FILTER('Golden Rulebook-CDErule level'!$S$4:$S$4620,('Golden Rulebook-CDErule level'!$L$4:$L$4620=H$28)*('Golden Rulebook-CDErule level'!$A$4:$A$4620=$B1202)*('Golden Rulebook-CDErule level'!$AA$4:$AA$4620="Active"),""),SUM(--ISNUMBER(SEARCH(","&amp;SUBSTITUTE(SUBSTITUTE($C1202," ",""),CHAR(160),"")&amp;",",","&amp;SUBSTITUTE(SUBSTITUTE(_xlpm.ids," ",""),CHAR(160),"")&amp;","))))</f>
        <v>1</v>
      </c>
      <c r="I1202" s="18">
        <f>COUNTIFS('Golden Rulebook-CDErule level'!$E:$E,$C1202,'Golden Rulebook-CDErule level'!$L:$L,I$28,'Golden Rulebook-CDErule level'!$A:$A,$B1202,'Golden Rulebook-CDErule level'!$AA:$AA,"Active")</f>
        <v>0</v>
      </c>
      <c r="J1202" s="18">
        <f>COUNTIFS('Golden Rulebook-CDErule level'!$E:$E,$C1202,'Golden Rulebook-CDErule level'!$L:$L,J$28,'Golden Rulebook-CDErule level'!$A:$A,$B1202,'Golden Rulebook-CDErule level'!$AA:$AA,"Active")</f>
        <v>2</v>
      </c>
    </row>
    <row r="1203" spans="2:10" hidden="1">
      <c r="B1203" s="111" t="str">
        <f>_xlfn.XLOOKUP(C1203,'In-scope Attributes'!B:B,'In-scope Attributes'!H:H,"")</f>
        <v>Sprint 1</v>
      </c>
      <c r="C1203" s="135" t="s">
        <v>28871</v>
      </c>
      <c r="D1203" s="135" t="s">
        <v>28870</v>
      </c>
      <c r="E1203" s="135" t="s">
        <v>1016</v>
      </c>
      <c r="F1203" s="135" t="s">
        <v>35262</v>
      </c>
      <c r="G1203" s="18">
        <f>COUNTIFS('Golden Rulebook-CDErule level'!$E:$E,$C1203,'Golden Rulebook-CDErule level'!$L:$L,G$28,'Golden Rulebook-CDErule level'!$A:$A,$B1203,'Golden Rulebook-CDErule level'!$AA:$AA,"Active")</f>
        <v>1</v>
      </c>
      <c r="H1203" s="18" cm="1">
        <f t="array" ref="H1203">_xlfn.LET(_xlpm.ids,_xlfn._xlws.FILTER('Golden Rulebook-CDErule level'!$S$4:$S$4620,('Golden Rulebook-CDErule level'!$L$4:$L$4620=H$28)*('Golden Rulebook-CDErule level'!$A$4:$A$4620=$B1203)*('Golden Rulebook-CDErule level'!$AA$4:$AA$4620="Active"),""),SUM(--ISNUMBER(SEARCH(","&amp;SUBSTITUTE(SUBSTITUTE($C1203," ",""),CHAR(160),"")&amp;",",","&amp;SUBSTITUTE(SUBSTITUTE(_xlpm.ids," ",""),CHAR(160),"")&amp;","))))</f>
        <v>1</v>
      </c>
      <c r="I1203" s="18">
        <f>COUNTIFS('Golden Rulebook-CDErule level'!$E:$E,$C1203,'Golden Rulebook-CDErule level'!$L:$L,I$28,'Golden Rulebook-CDErule level'!$A:$A,$B1203,'Golden Rulebook-CDErule level'!$AA:$AA,"Active")</f>
        <v>0</v>
      </c>
      <c r="J1203" s="18">
        <f>COUNTIFS('Golden Rulebook-CDErule level'!$E:$E,$C1203,'Golden Rulebook-CDErule level'!$L:$L,J$28,'Golden Rulebook-CDErule level'!$A:$A,$B1203,'Golden Rulebook-CDErule level'!$AA:$AA,"Active")</f>
        <v>2</v>
      </c>
    </row>
    <row r="1204" spans="2:10" hidden="1">
      <c r="B1204" s="111" t="str">
        <f>_xlfn.XLOOKUP(C1204,'In-scope Attributes'!B:B,'In-scope Attributes'!H:H,"")</f>
        <v>Sprint 1</v>
      </c>
      <c r="C1204" s="135" t="s">
        <v>28879</v>
      </c>
      <c r="D1204" s="135" t="s">
        <v>28878</v>
      </c>
      <c r="E1204" s="135" t="s">
        <v>1016</v>
      </c>
      <c r="F1204" s="135" t="s">
        <v>35262</v>
      </c>
      <c r="G1204" s="18">
        <f>COUNTIFS('Golden Rulebook-CDErule level'!$E:$E,$C1204,'Golden Rulebook-CDErule level'!$L:$L,G$28,'Golden Rulebook-CDErule level'!$A:$A,$B1204,'Golden Rulebook-CDErule level'!$AA:$AA,"Active")</f>
        <v>1</v>
      </c>
      <c r="H1204" s="18" cm="1">
        <f t="array" ref="H1204">_xlfn.LET(_xlpm.ids,_xlfn._xlws.FILTER('Golden Rulebook-CDErule level'!$S$4:$S$4620,('Golden Rulebook-CDErule level'!$L$4:$L$4620=H$28)*('Golden Rulebook-CDErule level'!$A$4:$A$4620=$B1204)*('Golden Rulebook-CDErule level'!$AA$4:$AA$4620="Active"),""),SUM(--ISNUMBER(SEARCH(","&amp;SUBSTITUTE(SUBSTITUTE($C1204," ",""),CHAR(160),"")&amp;",",","&amp;SUBSTITUTE(SUBSTITUTE(_xlpm.ids," ",""),CHAR(160),"")&amp;","))))</f>
        <v>1</v>
      </c>
      <c r="I1204" s="18">
        <f>COUNTIFS('Golden Rulebook-CDErule level'!$E:$E,$C1204,'Golden Rulebook-CDErule level'!$L:$L,I$28,'Golden Rulebook-CDErule level'!$A:$A,$B1204,'Golden Rulebook-CDErule level'!$AA:$AA,"Active")</f>
        <v>0</v>
      </c>
      <c r="J1204" s="18">
        <f>COUNTIFS('Golden Rulebook-CDErule level'!$E:$E,$C1204,'Golden Rulebook-CDErule level'!$L:$L,J$28,'Golden Rulebook-CDErule level'!$A:$A,$B1204,'Golden Rulebook-CDErule level'!$AA:$AA,"Active")</f>
        <v>2</v>
      </c>
    </row>
    <row r="1205" spans="2:10" hidden="1">
      <c r="B1205" s="111" t="str">
        <f>_xlfn.XLOOKUP(C1205,'In-scope Attributes'!B:B,'In-scope Attributes'!H:H,"")</f>
        <v>Sprint 1</v>
      </c>
      <c r="C1205" s="135" t="s">
        <v>28887</v>
      </c>
      <c r="D1205" s="135" t="s">
        <v>28886</v>
      </c>
      <c r="E1205" s="135" t="s">
        <v>1016</v>
      </c>
      <c r="F1205" s="135" t="s">
        <v>35262</v>
      </c>
      <c r="G1205" s="18">
        <f>COUNTIFS('Golden Rulebook-CDErule level'!$E:$E,$C1205,'Golden Rulebook-CDErule level'!$L:$L,G$28,'Golden Rulebook-CDErule level'!$A:$A,$B1205,'Golden Rulebook-CDErule level'!$AA:$AA,"Active")</f>
        <v>1</v>
      </c>
      <c r="H1205" s="18" cm="1">
        <f t="array" ref="H1205">_xlfn.LET(_xlpm.ids,_xlfn._xlws.FILTER('Golden Rulebook-CDErule level'!$S$4:$S$4620,('Golden Rulebook-CDErule level'!$L$4:$L$4620=H$28)*('Golden Rulebook-CDErule level'!$A$4:$A$4620=$B1205)*('Golden Rulebook-CDErule level'!$AA$4:$AA$4620="Active"),""),SUM(--ISNUMBER(SEARCH(","&amp;SUBSTITUTE(SUBSTITUTE($C1205," ",""),CHAR(160),"")&amp;",",","&amp;SUBSTITUTE(SUBSTITUTE(_xlpm.ids," ",""),CHAR(160),"")&amp;","))))</f>
        <v>0</v>
      </c>
      <c r="I1205" s="18">
        <f>COUNTIFS('Golden Rulebook-CDErule level'!$E:$E,$C1205,'Golden Rulebook-CDErule level'!$L:$L,I$28,'Golden Rulebook-CDErule level'!$A:$A,$B1205,'Golden Rulebook-CDErule level'!$AA:$AA,"Active")</f>
        <v>0</v>
      </c>
      <c r="J1205" s="18">
        <f>COUNTIFS('Golden Rulebook-CDErule level'!$E:$E,$C1205,'Golden Rulebook-CDErule level'!$L:$L,J$28,'Golden Rulebook-CDErule level'!$A:$A,$B1205,'Golden Rulebook-CDErule level'!$AA:$AA,"Active")</f>
        <v>2</v>
      </c>
    </row>
    <row r="1206" spans="2:10" hidden="1">
      <c r="B1206" s="111" t="str">
        <f>_xlfn.XLOOKUP(C1206,'In-scope Attributes'!B:B,'In-scope Attributes'!H:H,"")</f>
        <v>Sprint 1</v>
      </c>
      <c r="C1206" s="135" t="s">
        <v>29180</v>
      </c>
      <c r="D1206" s="135" t="s">
        <v>29179</v>
      </c>
      <c r="E1206" s="135" t="s">
        <v>1876</v>
      </c>
      <c r="F1206" s="135" t="s">
        <v>35261</v>
      </c>
      <c r="G1206" s="18">
        <f>COUNTIFS('Golden Rulebook-CDErule level'!$E:$E,$C1206,'Golden Rulebook-CDErule level'!$L:$L,G$28,'Golden Rulebook-CDErule level'!$A:$A,$B1206,'Golden Rulebook-CDErule level'!$AA:$AA,"Active")</f>
        <v>1</v>
      </c>
      <c r="H1206" s="18" cm="1">
        <f t="array" ref="H1206">_xlfn.LET(_xlpm.ids,_xlfn._xlws.FILTER('Golden Rulebook-CDErule level'!$S$4:$S$4620,('Golden Rulebook-CDErule level'!$L$4:$L$4620=H$28)*('Golden Rulebook-CDErule level'!$A$4:$A$4620=$B1206)*('Golden Rulebook-CDErule level'!$AA$4:$AA$4620="Active"),""),SUM(--ISNUMBER(SEARCH(","&amp;SUBSTITUTE(SUBSTITUTE($C1206," ",""),CHAR(160),"")&amp;",",","&amp;SUBSTITUTE(SUBSTITUTE(_xlpm.ids," ",""),CHAR(160),"")&amp;","))))</f>
        <v>1</v>
      </c>
      <c r="I1206" s="18">
        <f>COUNTIFS('Golden Rulebook-CDErule level'!$E:$E,$C1206,'Golden Rulebook-CDErule level'!$L:$L,I$28,'Golden Rulebook-CDErule level'!$A:$A,$B1206,'Golden Rulebook-CDErule level'!$AA:$AA,"Active")</f>
        <v>0</v>
      </c>
      <c r="J1206" s="18">
        <f>COUNTIFS('Golden Rulebook-CDErule level'!$E:$E,$C1206,'Golden Rulebook-CDErule level'!$L:$L,J$28,'Golden Rulebook-CDErule level'!$A:$A,$B1206,'Golden Rulebook-CDErule level'!$AA:$AA,"Active")</f>
        <v>1</v>
      </c>
    </row>
    <row r="1207" spans="2:10" hidden="1">
      <c r="B1207" s="111" t="str">
        <f>_xlfn.XLOOKUP(C1207,'In-scope Attributes'!B:B,'In-scope Attributes'!H:H,"")</f>
        <v>Sprint 1</v>
      </c>
      <c r="C1207" s="135" t="s">
        <v>28895</v>
      </c>
      <c r="D1207" s="135" t="s">
        <v>28894</v>
      </c>
      <c r="E1207" s="135" t="s">
        <v>1016</v>
      </c>
      <c r="F1207" s="135" t="s">
        <v>35262</v>
      </c>
      <c r="G1207" s="18">
        <f>COUNTIFS('Golden Rulebook-CDErule level'!$E:$E,$C1207,'Golden Rulebook-CDErule level'!$L:$L,G$28,'Golden Rulebook-CDErule level'!$A:$A,$B1207,'Golden Rulebook-CDErule level'!$AA:$AA,"Active")</f>
        <v>1</v>
      </c>
      <c r="H1207" s="18" cm="1">
        <f t="array" ref="H1207">_xlfn.LET(_xlpm.ids,_xlfn._xlws.FILTER('Golden Rulebook-CDErule level'!$S$4:$S$4620,('Golden Rulebook-CDErule level'!$L$4:$L$4620=H$28)*('Golden Rulebook-CDErule level'!$A$4:$A$4620=$B1207)*('Golden Rulebook-CDErule level'!$AA$4:$AA$4620="Active"),""),SUM(--ISNUMBER(SEARCH(","&amp;SUBSTITUTE(SUBSTITUTE($C1207," ",""),CHAR(160),"")&amp;",",","&amp;SUBSTITUTE(SUBSTITUTE(_xlpm.ids," ",""),CHAR(160),"")&amp;","))))</f>
        <v>1</v>
      </c>
      <c r="I1207" s="18">
        <f>COUNTIFS('Golden Rulebook-CDErule level'!$E:$E,$C1207,'Golden Rulebook-CDErule level'!$L:$L,I$28,'Golden Rulebook-CDErule level'!$A:$A,$B1207,'Golden Rulebook-CDErule level'!$AA:$AA,"Active")</f>
        <v>0</v>
      </c>
      <c r="J1207" s="18">
        <f>COUNTIFS('Golden Rulebook-CDErule level'!$E:$E,$C1207,'Golden Rulebook-CDErule level'!$L:$L,J$28,'Golden Rulebook-CDErule level'!$A:$A,$B1207,'Golden Rulebook-CDErule level'!$AA:$AA,"Active")</f>
        <v>2</v>
      </c>
    </row>
    <row r="1208" spans="2:10" hidden="1">
      <c r="B1208" s="111" t="str">
        <f>_xlfn.XLOOKUP(C1208,'In-scope Attributes'!B:B,'In-scope Attributes'!H:H,"")</f>
        <v>Sprint 1</v>
      </c>
      <c r="C1208" s="135" t="s">
        <v>28903</v>
      </c>
      <c r="D1208" s="135" t="s">
        <v>28902</v>
      </c>
      <c r="E1208" s="135" t="s">
        <v>1016</v>
      </c>
      <c r="F1208" s="135" t="s">
        <v>35262</v>
      </c>
      <c r="G1208" s="18">
        <f>COUNTIFS('Golden Rulebook-CDErule level'!$E:$E,$C1208,'Golden Rulebook-CDErule level'!$L:$L,G$28,'Golden Rulebook-CDErule level'!$A:$A,$B1208,'Golden Rulebook-CDErule level'!$AA:$AA,"Active")</f>
        <v>1</v>
      </c>
      <c r="H1208" s="18" cm="1">
        <f t="array" ref="H1208">_xlfn.LET(_xlpm.ids,_xlfn._xlws.FILTER('Golden Rulebook-CDErule level'!$S$4:$S$4620,('Golden Rulebook-CDErule level'!$L$4:$L$4620=H$28)*('Golden Rulebook-CDErule level'!$A$4:$A$4620=$B1208)*('Golden Rulebook-CDErule level'!$AA$4:$AA$4620="Active"),""),SUM(--ISNUMBER(SEARCH(","&amp;SUBSTITUTE(SUBSTITUTE($C1208," ",""),CHAR(160),"")&amp;",",","&amp;SUBSTITUTE(SUBSTITUTE(_xlpm.ids," ",""),CHAR(160),"")&amp;","))))</f>
        <v>1</v>
      </c>
      <c r="I1208" s="18">
        <f>COUNTIFS('Golden Rulebook-CDErule level'!$E:$E,$C1208,'Golden Rulebook-CDErule level'!$L:$L,I$28,'Golden Rulebook-CDErule level'!$A:$A,$B1208,'Golden Rulebook-CDErule level'!$AA:$AA,"Active")</f>
        <v>0</v>
      </c>
      <c r="J1208" s="18">
        <f>COUNTIFS('Golden Rulebook-CDErule level'!$E:$E,$C1208,'Golden Rulebook-CDErule level'!$L:$L,J$28,'Golden Rulebook-CDErule level'!$A:$A,$B1208,'Golden Rulebook-CDErule level'!$AA:$AA,"Active")</f>
        <v>1</v>
      </c>
    </row>
    <row r="1209" spans="2:10" hidden="1">
      <c r="B1209" s="111" t="str">
        <f>_xlfn.XLOOKUP(C1209,'In-scope Attributes'!B:B,'In-scope Attributes'!H:H,"")</f>
        <v>Sprint 1</v>
      </c>
      <c r="C1209" s="135" t="s">
        <v>29188</v>
      </c>
      <c r="D1209" s="135" t="s">
        <v>29187</v>
      </c>
      <c r="E1209" s="135" t="s">
        <v>1876</v>
      </c>
      <c r="F1209" s="135" t="s">
        <v>35261</v>
      </c>
      <c r="G1209" s="18">
        <f>COUNTIFS('Golden Rulebook-CDErule level'!$E:$E,$C1209,'Golden Rulebook-CDErule level'!$L:$L,G$28,'Golden Rulebook-CDErule level'!$A:$A,$B1209,'Golden Rulebook-CDErule level'!$AA:$AA,"Active")</f>
        <v>1</v>
      </c>
      <c r="H1209" s="18" cm="1">
        <f t="array" ref="H1209">_xlfn.LET(_xlpm.ids,_xlfn._xlws.FILTER('Golden Rulebook-CDErule level'!$S$4:$S$4620,('Golden Rulebook-CDErule level'!$L$4:$L$4620=H$28)*('Golden Rulebook-CDErule level'!$A$4:$A$4620=$B1209)*('Golden Rulebook-CDErule level'!$AA$4:$AA$4620="Active"),""),SUM(--ISNUMBER(SEARCH(","&amp;SUBSTITUTE(SUBSTITUTE($C1209," ",""),CHAR(160),"")&amp;",",","&amp;SUBSTITUTE(SUBSTITUTE(_xlpm.ids," ",""),CHAR(160),"")&amp;","))))</f>
        <v>1</v>
      </c>
      <c r="I1209" s="18">
        <f>COUNTIFS('Golden Rulebook-CDErule level'!$E:$E,$C1209,'Golden Rulebook-CDErule level'!$L:$L,I$28,'Golden Rulebook-CDErule level'!$A:$A,$B1209,'Golden Rulebook-CDErule level'!$AA:$AA,"Active")</f>
        <v>0</v>
      </c>
      <c r="J1209" s="18">
        <f>COUNTIFS('Golden Rulebook-CDErule level'!$E:$E,$C1209,'Golden Rulebook-CDErule level'!$L:$L,J$28,'Golden Rulebook-CDErule level'!$A:$A,$B1209,'Golden Rulebook-CDErule level'!$AA:$AA,"Active")</f>
        <v>2</v>
      </c>
    </row>
    <row r="1210" spans="2:10" hidden="1">
      <c r="B1210" s="111" t="str">
        <f>_xlfn.XLOOKUP(C1210,'In-scope Attributes'!B:B,'In-scope Attributes'!H:H,"")</f>
        <v>Sprint 1</v>
      </c>
      <c r="C1210" s="135" t="s">
        <v>28991</v>
      </c>
      <c r="D1210" s="135" t="s">
        <v>28990</v>
      </c>
      <c r="E1210" s="135" t="s">
        <v>889</v>
      </c>
      <c r="F1210" s="135" t="s">
        <v>35258</v>
      </c>
      <c r="G1210" s="18">
        <f>COUNTIFS('Golden Rulebook-CDErule level'!$E:$E,$C1210,'Golden Rulebook-CDErule level'!$L:$L,G$28,'Golden Rulebook-CDErule level'!$A:$A,$B1210,'Golden Rulebook-CDErule level'!$AA:$AA,"Active")</f>
        <v>1</v>
      </c>
      <c r="H1210" s="18" cm="1">
        <f t="array" ref="H1210">_xlfn.LET(_xlpm.ids,_xlfn._xlws.FILTER('Golden Rulebook-CDErule level'!$S$4:$S$4620,('Golden Rulebook-CDErule level'!$L$4:$L$4620=H$28)*('Golden Rulebook-CDErule level'!$A$4:$A$4620=$B1210)*('Golden Rulebook-CDErule level'!$AA$4:$AA$4620="Active"),""),SUM(--ISNUMBER(SEARCH(","&amp;SUBSTITUTE(SUBSTITUTE($C1210," ",""),CHAR(160),"")&amp;",",","&amp;SUBSTITUTE(SUBSTITUTE(_xlpm.ids," ",""),CHAR(160),"")&amp;","))))</f>
        <v>1</v>
      </c>
      <c r="I1210" s="18">
        <f>COUNTIFS('Golden Rulebook-CDErule level'!$E:$E,$C1210,'Golden Rulebook-CDErule level'!$L:$L,I$28,'Golden Rulebook-CDErule level'!$A:$A,$B1210,'Golden Rulebook-CDErule level'!$AA:$AA,"Active")</f>
        <v>0</v>
      </c>
      <c r="J1210" s="18">
        <f>COUNTIFS('Golden Rulebook-CDErule level'!$E:$E,$C1210,'Golden Rulebook-CDErule level'!$L:$L,J$28,'Golden Rulebook-CDErule level'!$A:$A,$B1210,'Golden Rulebook-CDErule level'!$AA:$AA,"Active")</f>
        <v>1</v>
      </c>
    </row>
    <row r="1211" spans="2:10" hidden="1">
      <c r="B1211" s="111" t="str">
        <f>_xlfn.XLOOKUP(C1211,'In-scope Attributes'!B:B,'In-scope Attributes'!H:H,"")</f>
        <v>Sprint 1</v>
      </c>
      <c r="C1211" s="135" t="s">
        <v>28911</v>
      </c>
      <c r="D1211" s="135" t="s">
        <v>28910</v>
      </c>
      <c r="E1211" s="135" t="s">
        <v>1016</v>
      </c>
      <c r="F1211" s="135" t="s">
        <v>35262</v>
      </c>
      <c r="G1211" s="18">
        <f>COUNTIFS('Golden Rulebook-CDErule level'!$E:$E,$C1211,'Golden Rulebook-CDErule level'!$L:$L,G$28,'Golden Rulebook-CDErule level'!$A:$A,$B1211,'Golden Rulebook-CDErule level'!$AA:$AA,"Active")</f>
        <v>1</v>
      </c>
      <c r="H1211" s="18" cm="1">
        <f t="array" ref="H1211">_xlfn.LET(_xlpm.ids,_xlfn._xlws.FILTER('Golden Rulebook-CDErule level'!$S$4:$S$4620,('Golden Rulebook-CDErule level'!$L$4:$L$4620=H$28)*('Golden Rulebook-CDErule level'!$A$4:$A$4620=$B1211)*('Golden Rulebook-CDErule level'!$AA$4:$AA$4620="Active"),""),SUM(--ISNUMBER(SEARCH(","&amp;SUBSTITUTE(SUBSTITUTE($C1211," ",""),CHAR(160),"")&amp;",",","&amp;SUBSTITUTE(SUBSTITUTE(_xlpm.ids," ",""),CHAR(160),"")&amp;","))))</f>
        <v>1</v>
      </c>
      <c r="I1211" s="18">
        <f>COUNTIFS('Golden Rulebook-CDErule level'!$E:$E,$C1211,'Golden Rulebook-CDErule level'!$L:$L,I$28,'Golden Rulebook-CDErule level'!$A:$A,$B1211,'Golden Rulebook-CDErule level'!$AA:$AA,"Active")</f>
        <v>0</v>
      </c>
      <c r="J1211" s="18">
        <f>COUNTIFS('Golden Rulebook-CDErule level'!$E:$E,$C1211,'Golden Rulebook-CDErule level'!$L:$L,J$28,'Golden Rulebook-CDErule level'!$A:$A,$B1211,'Golden Rulebook-CDErule level'!$AA:$AA,"Active")</f>
        <v>2</v>
      </c>
    </row>
    <row r="1212" spans="2:10" hidden="1">
      <c r="B1212" s="111" t="str">
        <f>_xlfn.XLOOKUP(C1212,'In-scope Attributes'!B:B,'In-scope Attributes'!H:H,"")</f>
        <v>Sprint 1</v>
      </c>
      <c r="C1212" s="135" t="s">
        <v>28919</v>
      </c>
      <c r="D1212" s="135" t="s">
        <v>28918</v>
      </c>
      <c r="E1212" s="135" t="s">
        <v>1016</v>
      </c>
      <c r="F1212" s="135" t="s">
        <v>35262</v>
      </c>
      <c r="G1212" s="18">
        <f>COUNTIFS('Golden Rulebook-CDErule level'!$E:$E,$C1212,'Golden Rulebook-CDErule level'!$L:$L,G$28,'Golden Rulebook-CDErule level'!$A:$A,$B1212,'Golden Rulebook-CDErule level'!$AA:$AA,"Active")</f>
        <v>1</v>
      </c>
      <c r="H1212" s="18" cm="1">
        <f t="array" ref="H1212">_xlfn.LET(_xlpm.ids,_xlfn._xlws.FILTER('Golden Rulebook-CDErule level'!$S$4:$S$4620,('Golden Rulebook-CDErule level'!$L$4:$L$4620=H$28)*('Golden Rulebook-CDErule level'!$A$4:$A$4620=$B1212)*('Golden Rulebook-CDErule level'!$AA$4:$AA$4620="Active"),""),SUM(--ISNUMBER(SEARCH(","&amp;SUBSTITUTE(SUBSTITUTE($C1212," ",""),CHAR(160),"")&amp;",",","&amp;SUBSTITUTE(SUBSTITUTE(_xlpm.ids," ",""),CHAR(160),"")&amp;","))))</f>
        <v>1</v>
      </c>
      <c r="I1212" s="18">
        <f>COUNTIFS('Golden Rulebook-CDErule level'!$E:$E,$C1212,'Golden Rulebook-CDErule level'!$L:$L,I$28,'Golden Rulebook-CDErule level'!$A:$A,$B1212,'Golden Rulebook-CDErule level'!$AA:$AA,"Active")</f>
        <v>0</v>
      </c>
      <c r="J1212" s="18">
        <f>COUNTIFS('Golden Rulebook-CDErule level'!$E:$E,$C1212,'Golden Rulebook-CDErule level'!$L:$L,J$28,'Golden Rulebook-CDErule level'!$A:$A,$B1212,'Golden Rulebook-CDErule level'!$AA:$AA,"Active")</f>
        <v>1</v>
      </c>
    </row>
    <row r="1213" spans="2:10" hidden="1">
      <c r="B1213" s="111" t="str">
        <f>_xlfn.XLOOKUP(C1213,'In-scope Attributes'!B:B,'In-scope Attributes'!H:H,"")</f>
        <v>Sprint 1</v>
      </c>
      <c r="C1213" s="135" t="s">
        <v>29286</v>
      </c>
      <c r="D1213" s="135" t="s">
        <v>29285</v>
      </c>
      <c r="E1213" s="135" t="s">
        <v>2278</v>
      </c>
      <c r="F1213" s="135" t="s">
        <v>35259</v>
      </c>
      <c r="G1213" s="18">
        <f>COUNTIFS('Golden Rulebook-CDErule level'!$E:$E,$C1213,'Golden Rulebook-CDErule level'!$L:$L,G$28,'Golden Rulebook-CDErule level'!$A:$A,$B1213,'Golden Rulebook-CDErule level'!$AA:$AA,"Active")</f>
        <v>1</v>
      </c>
      <c r="H1213" s="18" cm="1">
        <f t="array" ref="H1213">_xlfn.LET(_xlpm.ids,_xlfn._xlws.FILTER('Golden Rulebook-CDErule level'!$S$4:$S$4620,('Golden Rulebook-CDErule level'!$L$4:$L$4620=H$28)*('Golden Rulebook-CDErule level'!$A$4:$A$4620=$B1213)*('Golden Rulebook-CDErule level'!$AA$4:$AA$4620="Active"),""),SUM(--ISNUMBER(SEARCH(","&amp;SUBSTITUTE(SUBSTITUTE($C1213," ",""),CHAR(160),"")&amp;",",","&amp;SUBSTITUTE(SUBSTITUTE(_xlpm.ids," ",""),CHAR(160),"")&amp;","))))</f>
        <v>1</v>
      </c>
      <c r="I1213" s="18">
        <f>COUNTIFS('Golden Rulebook-CDErule level'!$E:$E,$C1213,'Golden Rulebook-CDErule level'!$L:$L,I$28,'Golden Rulebook-CDErule level'!$A:$A,$B1213,'Golden Rulebook-CDErule level'!$AA:$AA,"Active")</f>
        <v>0</v>
      </c>
      <c r="J1213" s="18">
        <f>COUNTIFS('Golden Rulebook-CDErule level'!$E:$E,$C1213,'Golden Rulebook-CDErule level'!$L:$L,J$28,'Golden Rulebook-CDErule level'!$A:$A,$B1213,'Golden Rulebook-CDErule level'!$AA:$AA,"Active")</f>
        <v>1</v>
      </c>
    </row>
    <row r="1214" spans="2:10" hidden="1">
      <c r="B1214" s="111" t="str">
        <f>_xlfn.XLOOKUP(C1214,'In-scope Attributes'!B:B,'In-scope Attributes'!H:H,"")</f>
        <v>Sprint 1</v>
      </c>
      <c r="C1214" s="135" t="s">
        <v>29294</v>
      </c>
      <c r="D1214" s="135" t="s">
        <v>29293</v>
      </c>
      <c r="E1214" s="135" t="s">
        <v>2278</v>
      </c>
      <c r="F1214" s="135" t="s">
        <v>35259</v>
      </c>
      <c r="G1214" s="18">
        <f>COUNTIFS('Golden Rulebook-CDErule level'!$E:$E,$C1214,'Golden Rulebook-CDErule level'!$L:$L,G$28,'Golden Rulebook-CDErule level'!$A:$A,$B1214,'Golden Rulebook-CDErule level'!$AA:$AA,"Active")</f>
        <v>1</v>
      </c>
      <c r="H1214" s="18" cm="1">
        <f t="array" ref="H1214">_xlfn.LET(_xlpm.ids,_xlfn._xlws.FILTER('Golden Rulebook-CDErule level'!$S$4:$S$4620,('Golden Rulebook-CDErule level'!$L$4:$L$4620=H$28)*('Golden Rulebook-CDErule level'!$A$4:$A$4620=$B1214)*('Golden Rulebook-CDErule level'!$AA$4:$AA$4620="Active"),""),SUM(--ISNUMBER(SEARCH(","&amp;SUBSTITUTE(SUBSTITUTE($C1214," ",""),CHAR(160),"")&amp;",",","&amp;SUBSTITUTE(SUBSTITUTE(_xlpm.ids," ",""),CHAR(160),"")&amp;","))))</f>
        <v>1</v>
      </c>
      <c r="I1214" s="18">
        <f>COUNTIFS('Golden Rulebook-CDErule level'!$E:$E,$C1214,'Golden Rulebook-CDErule level'!$L:$L,I$28,'Golden Rulebook-CDErule level'!$A:$A,$B1214,'Golden Rulebook-CDErule level'!$AA:$AA,"Active")</f>
        <v>0</v>
      </c>
      <c r="J1214" s="18">
        <f>COUNTIFS('Golden Rulebook-CDErule level'!$E:$E,$C1214,'Golden Rulebook-CDErule level'!$L:$L,J$28,'Golden Rulebook-CDErule level'!$A:$A,$B1214,'Golden Rulebook-CDErule level'!$AA:$AA,"Active")</f>
        <v>1</v>
      </c>
    </row>
    <row r="1215" spans="2:10" hidden="1">
      <c r="B1215" s="111" t="str">
        <f>_xlfn.XLOOKUP(C1215,'In-scope Attributes'!B:B,'In-scope Attributes'!H:H,"")</f>
        <v>Sprint 1</v>
      </c>
      <c r="C1215" s="135" t="s">
        <v>29302</v>
      </c>
      <c r="D1215" s="135" t="s">
        <v>29301</v>
      </c>
      <c r="E1215" s="135" t="s">
        <v>2278</v>
      </c>
      <c r="F1215" s="135" t="s">
        <v>35259</v>
      </c>
      <c r="G1215" s="18">
        <f>COUNTIFS('Golden Rulebook-CDErule level'!$E:$E,$C1215,'Golden Rulebook-CDErule level'!$L:$L,G$28,'Golden Rulebook-CDErule level'!$A:$A,$B1215,'Golden Rulebook-CDErule level'!$AA:$AA,"Active")</f>
        <v>1</v>
      </c>
      <c r="H1215" s="18" cm="1">
        <f t="array" ref="H1215">_xlfn.LET(_xlpm.ids,_xlfn._xlws.FILTER('Golden Rulebook-CDErule level'!$S$4:$S$4620,('Golden Rulebook-CDErule level'!$L$4:$L$4620=H$28)*('Golden Rulebook-CDErule level'!$A$4:$A$4620=$B1215)*('Golden Rulebook-CDErule level'!$AA$4:$AA$4620="Active"),""),SUM(--ISNUMBER(SEARCH(","&amp;SUBSTITUTE(SUBSTITUTE($C1215," ",""),CHAR(160),"")&amp;",",","&amp;SUBSTITUTE(SUBSTITUTE(_xlpm.ids," ",""),CHAR(160),"")&amp;","))))</f>
        <v>0</v>
      </c>
      <c r="I1215" s="18">
        <f>COUNTIFS('Golden Rulebook-CDErule level'!$E:$E,$C1215,'Golden Rulebook-CDErule level'!$L:$L,I$28,'Golden Rulebook-CDErule level'!$A:$A,$B1215,'Golden Rulebook-CDErule level'!$AA:$AA,"Active")</f>
        <v>0</v>
      </c>
      <c r="J1215" s="18">
        <f>COUNTIFS('Golden Rulebook-CDErule level'!$E:$E,$C1215,'Golden Rulebook-CDErule level'!$L:$L,J$28,'Golden Rulebook-CDErule level'!$A:$A,$B1215,'Golden Rulebook-CDErule level'!$AA:$AA,"Active")</f>
        <v>1</v>
      </c>
    </row>
    <row r="1216" spans="2:10" hidden="1">
      <c r="B1216" s="111" t="str">
        <f>_xlfn.XLOOKUP(C1216,'In-scope Attributes'!B:B,'In-scope Attributes'!H:H,"")</f>
        <v>Sprint 1</v>
      </c>
      <c r="C1216" s="135" t="s">
        <v>29310</v>
      </c>
      <c r="D1216" s="135" t="s">
        <v>29309</v>
      </c>
      <c r="E1216" s="135" t="s">
        <v>2278</v>
      </c>
      <c r="F1216" s="135" t="s">
        <v>35259</v>
      </c>
      <c r="G1216" s="18">
        <f>COUNTIFS('Golden Rulebook-CDErule level'!$E:$E,$C1216,'Golden Rulebook-CDErule level'!$L:$L,G$28,'Golden Rulebook-CDErule level'!$A:$A,$B1216,'Golden Rulebook-CDErule level'!$AA:$AA,"Active")</f>
        <v>1</v>
      </c>
      <c r="H1216" s="18" cm="1">
        <f t="array" ref="H1216">_xlfn.LET(_xlpm.ids,_xlfn._xlws.FILTER('Golden Rulebook-CDErule level'!$S$4:$S$4620,('Golden Rulebook-CDErule level'!$L$4:$L$4620=H$28)*('Golden Rulebook-CDErule level'!$A$4:$A$4620=$B1216)*('Golden Rulebook-CDErule level'!$AA$4:$AA$4620="Active"),""),SUM(--ISNUMBER(SEARCH(","&amp;SUBSTITUTE(SUBSTITUTE($C1216," ",""),CHAR(160),"")&amp;",",","&amp;SUBSTITUTE(SUBSTITUTE(_xlpm.ids," ",""),CHAR(160),"")&amp;","))))</f>
        <v>0</v>
      </c>
      <c r="I1216" s="18">
        <f>COUNTIFS('Golden Rulebook-CDErule level'!$E:$E,$C1216,'Golden Rulebook-CDErule level'!$L:$L,I$28,'Golden Rulebook-CDErule level'!$A:$A,$B1216,'Golden Rulebook-CDErule level'!$AA:$AA,"Active")</f>
        <v>0</v>
      </c>
      <c r="J1216" s="18">
        <f>COUNTIFS('Golden Rulebook-CDErule level'!$E:$E,$C1216,'Golden Rulebook-CDErule level'!$L:$L,J$28,'Golden Rulebook-CDErule level'!$A:$A,$B1216,'Golden Rulebook-CDErule level'!$AA:$AA,"Active")</f>
        <v>1</v>
      </c>
    </row>
    <row r="1217" spans="2:10" hidden="1">
      <c r="B1217" s="111" t="str">
        <f>_xlfn.XLOOKUP(C1217,'In-scope Attributes'!B:B,'In-scope Attributes'!H:H,"")</f>
        <v>Sprint 1</v>
      </c>
      <c r="C1217" s="135" t="s">
        <v>29326</v>
      </c>
      <c r="D1217" s="135" t="s">
        <v>29325</v>
      </c>
      <c r="E1217" s="135" t="s">
        <v>2278</v>
      </c>
      <c r="F1217" s="135" t="s">
        <v>35259</v>
      </c>
      <c r="G1217" s="18">
        <f>COUNTIFS('Golden Rulebook-CDErule level'!$E:$E,$C1217,'Golden Rulebook-CDErule level'!$L:$L,G$28,'Golden Rulebook-CDErule level'!$A:$A,$B1217,'Golden Rulebook-CDErule level'!$AA:$AA,"Active")</f>
        <v>1</v>
      </c>
      <c r="H1217" s="18" cm="1">
        <f t="array" ref="H1217">_xlfn.LET(_xlpm.ids,_xlfn._xlws.FILTER('Golden Rulebook-CDErule level'!$S$4:$S$4620,('Golden Rulebook-CDErule level'!$L$4:$L$4620=H$28)*('Golden Rulebook-CDErule level'!$A$4:$A$4620=$B1217)*('Golden Rulebook-CDErule level'!$AA$4:$AA$4620="Active"),""),SUM(--ISNUMBER(SEARCH(","&amp;SUBSTITUTE(SUBSTITUTE($C1217," ",""),CHAR(160),"")&amp;",",","&amp;SUBSTITUTE(SUBSTITUTE(_xlpm.ids," ",""),CHAR(160),"")&amp;","))))</f>
        <v>0</v>
      </c>
      <c r="I1217" s="18">
        <f>COUNTIFS('Golden Rulebook-CDErule level'!$E:$E,$C1217,'Golden Rulebook-CDErule level'!$L:$L,I$28,'Golden Rulebook-CDErule level'!$A:$A,$B1217,'Golden Rulebook-CDErule level'!$AA:$AA,"Active")</f>
        <v>0</v>
      </c>
      <c r="J1217" s="18">
        <f>COUNTIFS('Golden Rulebook-CDErule level'!$E:$E,$C1217,'Golden Rulebook-CDErule level'!$L:$L,J$28,'Golden Rulebook-CDErule level'!$A:$A,$B1217,'Golden Rulebook-CDErule level'!$AA:$AA,"Active")</f>
        <v>2</v>
      </c>
    </row>
    <row r="1218" spans="2:10" hidden="1">
      <c r="B1218" s="111" t="str">
        <f>_xlfn.XLOOKUP(C1218,'In-scope Attributes'!B:B,'In-scope Attributes'!H:H,"")</f>
        <v>Sprint 1</v>
      </c>
      <c r="C1218" s="135" t="s">
        <v>29342</v>
      </c>
      <c r="D1218" s="135" t="s">
        <v>29341</v>
      </c>
      <c r="E1218" s="135" t="s">
        <v>2278</v>
      </c>
      <c r="F1218" s="135" t="s">
        <v>35259</v>
      </c>
      <c r="G1218" s="18">
        <f>COUNTIFS('Golden Rulebook-CDErule level'!$E:$E,$C1218,'Golden Rulebook-CDErule level'!$L:$L,G$28,'Golden Rulebook-CDErule level'!$A:$A,$B1218,'Golden Rulebook-CDErule level'!$AA:$AA,"Active")</f>
        <v>1</v>
      </c>
      <c r="H1218" s="18" cm="1">
        <f t="array" ref="H1218">_xlfn.LET(_xlpm.ids,_xlfn._xlws.FILTER('Golden Rulebook-CDErule level'!$S$4:$S$4620,('Golden Rulebook-CDErule level'!$L$4:$L$4620=H$28)*('Golden Rulebook-CDErule level'!$A$4:$A$4620=$B1218)*('Golden Rulebook-CDErule level'!$AA$4:$AA$4620="Active"),""),SUM(--ISNUMBER(SEARCH(","&amp;SUBSTITUTE(SUBSTITUTE($C1218," ",""),CHAR(160),"")&amp;",",","&amp;SUBSTITUTE(SUBSTITUTE(_xlpm.ids," ",""),CHAR(160),"")&amp;","))))</f>
        <v>1</v>
      </c>
      <c r="I1218" s="18">
        <f>COUNTIFS('Golden Rulebook-CDErule level'!$E:$E,$C1218,'Golden Rulebook-CDErule level'!$L:$L,I$28,'Golden Rulebook-CDErule level'!$A:$A,$B1218,'Golden Rulebook-CDErule level'!$AA:$AA,"Active")</f>
        <v>0</v>
      </c>
      <c r="J1218" s="18">
        <f>COUNTIFS('Golden Rulebook-CDErule level'!$E:$E,$C1218,'Golden Rulebook-CDErule level'!$L:$L,J$28,'Golden Rulebook-CDErule level'!$A:$A,$B1218,'Golden Rulebook-CDErule level'!$AA:$AA,"Active")</f>
        <v>1</v>
      </c>
    </row>
    <row r="1219" spans="2:10" hidden="1">
      <c r="B1219" s="111" t="str">
        <f>_xlfn.XLOOKUP(C1219,'In-scope Attributes'!B:B,'In-scope Attributes'!H:H,"")</f>
        <v>Sprint 1</v>
      </c>
      <c r="C1219" s="135" t="s">
        <v>29350</v>
      </c>
      <c r="D1219" s="135" t="s">
        <v>29349</v>
      </c>
      <c r="E1219" s="135" t="s">
        <v>2278</v>
      </c>
      <c r="F1219" s="135" t="s">
        <v>35259</v>
      </c>
      <c r="G1219" s="18">
        <f>COUNTIFS('Golden Rulebook-CDErule level'!$E:$E,$C1219,'Golden Rulebook-CDErule level'!$L:$L,G$28,'Golden Rulebook-CDErule level'!$A:$A,$B1219,'Golden Rulebook-CDErule level'!$AA:$AA,"Active")</f>
        <v>1</v>
      </c>
      <c r="H1219" s="18" cm="1">
        <f t="array" ref="H1219">_xlfn.LET(_xlpm.ids,_xlfn._xlws.FILTER('Golden Rulebook-CDErule level'!$S$4:$S$4620,('Golden Rulebook-CDErule level'!$L$4:$L$4620=H$28)*('Golden Rulebook-CDErule level'!$A$4:$A$4620=$B1219)*('Golden Rulebook-CDErule level'!$AA$4:$AA$4620="Active"),""),SUM(--ISNUMBER(SEARCH(","&amp;SUBSTITUTE(SUBSTITUTE($C1219," ",""),CHAR(160),"")&amp;",",","&amp;SUBSTITUTE(SUBSTITUTE(_xlpm.ids," ",""),CHAR(160),"")&amp;","))))</f>
        <v>1</v>
      </c>
      <c r="I1219" s="18">
        <f>COUNTIFS('Golden Rulebook-CDErule level'!$E:$E,$C1219,'Golden Rulebook-CDErule level'!$L:$L,I$28,'Golden Rulebook-CDErule level'!$A:$A,$B1219,'Golden Rulebook-CDErule level'!$AA:$AA,"Active")</f>
        <v>0</v>
      </c>
      <c r="J1219" s="18">
        <f>COUNTIFS('Golden Rulebook-CDErule level'!$E:$E,$C1219,'Golden Rulebook-CDErule level'!$L:$L,J$28,'Golden Rulebook-CDErule level'!$A:$A,$B1219,'Golden Rulebook-CDErule level'!$AA:$AA,"Active")</f>
        <v>1</v>
      </c>
    </row>
    <row r="1220" spans="2:10" hidden="1">
      <c r="B1220" s="111" t="str">
        <f>_xlfn.XLOOKUP(C1220,'In-scope Attributes'!B:B,'In-scope Attributes'!H:H,"")</f>
        <v>Sprint 1</v>
      </c>
      <c r="C1220" s="135" t="s">
        <v>29358</v>
      </c>
      <c r="D1220" s="135" t="s">
        <v>29357</v>
      </c>
      <c r="E1220" s="135" t="s">
        <v>2278</v>
      </c>
      <c r="F1220" s="135" t="s">
        <v>35259</v>
      </c>
      <c r="G1220" s="18">
        <f>COUNTIFS('Golden Rulebook-CDErule level'!$E:$E,$C1220,'Golden Rulebook-CDErule level'!$L:$L,G$28,'Golden Rulebook-CDErule level'!$A:$A,$B1220,'Golden Rulebook-CDErule level'!$AA:$AA,"Active")</f>
        <v>1</v>
      </c>
      <c r="H1220" s="18" cm="1">
        <f t="array" ref="H1220">_xlfn.LET(_xlpm.ids,_xlfn._xlws.FILTER('Golden Rulebook-CDErule level'!$S$4:$S$4620,('Golden Rulebook-CDErule level'!$L$4:$L$4620=H$28)*('Golden Rulebook-CDErule level'!$A$4:$A$4620=$B1220)*('Golden Rulebook-CDErule level'!$AA$4:$AA$4620="Active"),""),SUM(--ISNUMBER(SEARCH(","&amp;SUBSTITUTE(SUBSTITUTE($C1220," ",""),CHAR(160),"")&amp;",",","&amp;SUBSTITUTE(SUBSTITUTE(_xlpm.ids," ",""),CHAR(160),"")&amp;","))))</f>
        <v>0</v>
      </c>
      <c r="I1220" s="18">
        <f>COUNTIFS('Golden Rulebook-CDErule level'!$E:$E,$C1220,'Golden Rulebook-CDErule level'!$L:$L,I$28,'Golden Rulebook-CDErule level'!$A:$A,$B1220,'Golden Rulebook-CDErule level'!$AA:$AA,"Active")</f>
        <v>0</v>
      </c>
      <c r="J1220" s="18">
        <f>COUNTIFS('Golden Rulebook-CDErule level'!$E:$E,$C1220,'Golden Rulebook-CDErule level'!$L:$L,J$28,'Golden Rulebook-CDErule level'!$A:$A,$B1220,'Golden Rulebook-CDErule level'!$AA:$AA,"Active")</f>
        <v>2</v>
      </c>
    </row>
    <row r="1221" spans="2:10" hidden="1">
      <c r="B1221" s="111" t="str">
        <f>_xlfn.XLOOKUP(C1221,'In-scope Attributes'!B:B,'In-scope Attributes'!H:H,"")</f>
        <v>Sprint 1</v>
      </c>
      <c r="C1221" s="135" t="s">
        <v>29366</v>
      </c>
      <c r="D1221" s="135" t="s">
        <v>29365</v>
      </c>
      <c r="E1221" s="135" t="s">
        <v>2278</v>
      </c>
      <c r="F1221" s="135" t="s">
        <v>35259</v>
      </c>
      <c r="G1221" s="18">
        <f>COUNTIFS('Golden Rulebook-CDErule level'!$E:$E,$C1221,'Golden Rulebook-CDErule level'!$L:$L,G$28,'Golden Rulebook-CDErule level'!$A:$A,$B1221,'Golden Rulebook-CDErule level'!$AA:$AA,"Active")</f>
        <v>1</v>
      </c>
      <c r="H1221" s="18" cm="1">
        <f t="array" ref="H1221">_xlfn.LET(_xlpm.ids,_xlfn._xlws.FILTER('Golden Rulebook-CDErule level'!$S$4:$S$4620,('Golden Rulebook-CDErule level'!$L$4:$L$4620=H$28)*('Golden Rulebook-CDErule level'!$A$4:$A$4620=$B1221)*('Golden Rulebook-CDErule level'!$AA$4:$AA$4620="Active"),""),SUM(--ISNUMBER(SEARCH(","&amp;SUBSTITUTE(SUBSTITUTE($C1221," ",""),CHAR(160),"")&amp;",",","&amp;SUBSTITUTE(SUBSTITUTE(_xlpm.ids," ",""),CHAR(160),"")&amp;","))))</f>
        <v>0</v>
      </c>
      <c r="I1221" s="18">
        <f>COUNTIFS('Golden Rulebook-CDErule level'!$E:$E,$C1221,'Golden Rulebook-CDErule level'!$L:$L,I$28,'Golden Rulebook-CDErule level'!$A:$A,$B1221,'Golden Rulebook-CDErule level'!$AA:$AA,"Active")</f>
        <v>0</v>
      </c>
      <c r="J1221" s="18">
        <f>COUNTIFS('Golden Rulebook-CDErule level'!$E:$E,$C1221,'Golden Rulebook-CDErule level'!$L:$L,J$28,'Golden Rulebook-CDErule level'!$A:$A,$B1221,'Golden Rulebook-CDErule level'!$AA:$AA,"Active")</f>
        <v>1</v>
      </c>
    </row>
    <row r="1222" spans="2:10" hidden="1">
      <c r="B1222" s="111" t="str">
        <f>_xlfn.XLOOKUP(C1222,'In-scope Attributes'!B:B,'In-scope Attributes'!H:H,"")</f>
        <v>Sprint 1</v>
      </c>
      <c r="C1222" s="135" t="s">
        <v>29374</v>
      </c>
      <c r="D1222" s="135" t="s">
        <v>29373</v>
      </c>
      <c r="E1222" s="135" t="s">
        <v>2278</v>
      </c>
      <c r="F1222" s="135" t="s">
        <v>35259</v>
      </c>
      <c r="G1222" s="18">
        <f>COUNTIFS('Golden Rulebook-CDErule level'!$E:$E,$C1222,'Golden Rulebook-CDErule level'!$L:$L,G$28,'Golden Rulebook-CDErule level'!$A:$A,$B1222,'Golden Rulebook-CDErule level'!$AA:$AA,"Active")</f>
        <v>1</v>
      </c>
      <c r="H1222" s="18" cm="1">
        <f t="array" ref="H1222">_xlfn.LET(_xlpm.ids,_xlfn._xlws.FILTER('Golden Rulebook-CDErule level'!$S$4:$S$4620,('Golden Rulebook-CDErule level'!$L$4:$L$4620=H$28)*('Golden Rulebook-CDErule level'!$A$4:$A$4620=$B1222)*('Golden Rulebook-CDErule level'!$AA$4:$AA$4620="Active"),""),SUM(--ISNUMBER(SEARCH(","&amp;SUBSTITUTE(SUBSTITUTE($C1222," ",""),CHAR(160),"")&amp;",",","&amp;SUBSTITUTE(SUBSTITUTE(_xlpm.ids," ",""),CHAR(160),"")&amp;","))))</f>
        <v>1</v>
      </c>
      <c r="I1222" s="18">
        <f>COUNTIFS('Golden Rulebook-CDErule level'!$E:$E,$C1222,'Golden Rulebook-CDErule level'!$L:$L,I$28,'Golden Rulebook-CDErule level'!$A:$A,$B1222,'Golden Rulebook-CDErule level'!$AA:$AA,"Active")</f>
        <v>0</v>
      </c>
      <c r="J1222" s="18">
        <f>COUNTIFS('Golden Rulebook-CDErule level'!$E:$E,$C1222,'Golden Rulebook-CDErule level'!$L:$L,J$28,'Golden Rulebook-CDErule level'!$A:$A,$B1222,'Golden Rulebook-CDErule level'!$AA:$AA,"Active")</f>
        <v>1</v>
      </c>
    </row>
    <row r="1223" spans="2:10" hidden="1">
      <c r="B1223" s="111" t="str">
        <f>_xlfn.XLOOKUP(C1223,'In-scope Attributes'!B:B,'In-scope Attributes'!H:H,"")</f>
        <v>Sprint 1</v>
      </c>
      <c r="C1223" s="135" t="s">
        <v>29382</v>
      </c>
      <c r="D1223" s="135" t="s">
        <v>29381</v>
      </c>
      <c r="E1223" s="135" t="s">
        <v>2278</v>
      </c>
      <c r="F1223" s="135" t="s">
        <v>35259</v>
      </c>
      <c r="G1223" s="18">
        <f>COUNTIFS('Golden Rulebook-CDErule level'!$E:$E,$C1223,'Golden Rulebook-CDErule level'!$L:$L,G$28,'Golden Rulebook-CDErule level'!$A:$A,$B1223,'Golden Rulebook-CDErule level'!$AA:$AA,"Active")</f>
        <v>1</v>
      </c>
      <c r="H1223" s="18" cm="1">
        <f t="array" ref="H1223">_xlfn.LET(_xlpm.ids,_xlfn._xlws.FILTER('Golden Rulebook-CDErule level'!$S$4:$S$4620,('Golden Rulebook-CDErule level'!$L$4:$L$4620=H$28)*('Golden Rulebook-CDErule level'!$A$4:$A$4620=$B1223)*('Golden Rulebook-CDErule level'!$AA$4:$AA$4620="Active"),""),SUM(--ISNUMBER(SEARCH(","&amp;SUBSTITUTE(SUBSTITUTE($C1223," ",""),CHAR(160),"")&amp;",",","&amp;SUBSTITUTE(SUBSTITUTE(_xlpm.ids," ",""),CHAR(160),"")&amp;","))))</f>
        <v>0</v>
      </c>
      <c r="I1223" s="18">
        <f>COUNTIFS('Golden Rulebook-CDErule level'!$E:$E,$C1223,'Golden Rulebook-CDErule level'!$L:$L,I$28,'Golden Rulebook-CDErule level'!$A:$A,$B1223,'Golden Rulebook-CDErule level'!$AA:$AA,"Active")</f>
        <v>0</v>
      </c>
      <c r="J1223" s="18">
        <f>COUNTIFS('Golden Rulebook-CDErule level'!$E:$E,$C1223,'Golden Rulebook-CDErule level'!$L:$L,J$28,'Golden Rulebook-CDErule level'!$A:$A,$B1223,'Golden Rulebook-CDErule level'!$AA:$AA,"Active")</f>
        <v>1</v>
      </c>
    </row>
    <row r="1224" spans="2:10" hidden="1">
      <c r="B1224" s="111" t="str">
        <f>_xlfn.XLOOKUP(C1224,'In-scope Attributes'!B:B,'In-scope Attributes'!H:H,"")</f>
        <v>Sprint 1</v>
      </c>
      <c r="C1224" s="135" t="s">
        <v>29390</v>
      </c>
      <c r="D1224" s="135" t="s">
        <v>29389</v>
      </c>
      <c r="E1224" s="135" t="s">
        <v>2278</v>
      </c>
      <c r="F1224" s="135" t="s">
        <v>35259</v>
      </c>
      <c r="G1224" s="18">
        <f>COUNTIFS('Golden Rulebook-CDErule level'!$E:$E,$C1224,'Golden Rulebook-CDErule level'!$L:$L,G$28,'Golden Rulebook-CDErule level'!$A:$A,$B1224,'Golden Rulebook-CDErule level'!$AA:$AA,"Active")</f>
        <v>1</v>
      </c>
      <c r="H1224" s="18" cm="1">
        <f t="array" ref="H1224">_xlfn.LET(_xlpm.ids,_xlfn._xlws.FILTER('Golden Rulebook-CDErule level'!$S$4:$S$4620,('Golden Rulebook-CDErule level'!$L$4:$L$4620=H$28)*('Golden Rulebook-CDErule level'!$A$4:$A$4620=$B1224)*('Golden Rulebook-CDErule level'!$AA$4:$AA$4620="Active"),""),SUM(--ISNUMBER(SEARCH(","&amp;SUBSTITUTE(SUBSTITUTE($C1224," ",""),CHAR(160),"")&amp;",",","&amp;SUBSTITUTE(SUBSTITUTE(_xlpm.ids," ",""),CHAR(160),"")&amp;","))))</f>
        <v>0</v>
      </c>
      <c r="I1224" s="18">
        <f>COUNTIFS('Golden Rulebook-CDErule level'!$E:$E,$C1224,'Golden Rulebook-CDErule level'!$L:$L,I$28,'Golden Rulebook-CDErule level'!$A:$A,$B1224,'Golden Rulebook-CDErule level'!$AA:$AA,"Active")</f>
        <v>0</v>
      </c>
      <c r="J1224" s="18">
        <f>COUNTIFS('Golden Rulebook-CDErule level'!$E:$E,$C1224,'Golden Rulebook-CDErule level'!$L:$L,J$28,'Golden Rulebook-CDErule level'!$A:$A,$B1224,'Golden Rulebook-CDErule level'!$AA:$AA,"Active")</f>
        <v>1</v>
      </c>
    </row>
    <row r="1225" spans="2:10" hidden="1">
      <c r="B1225" s="111" t="str">
        <f>_xlfn.XLOOKUP(C1225,'In-scope Attributes'!B:B,'In-scope Attributes'!H:H,"")</f>
        <v>Sprint 1</v>
      </c>
      <c r="C1225" s="135" t="s">
        <v>29406</v>
      </c>
      <c r="D1225" s="135" t="s">
        <v>29405</v>
      </c>
      <c r="E1225" s="135" t="s">
        <v>2278</v>
      </c>
      <c r="F1225" s="135" t="s">
        <v>35259</v>
      </c>
      <c r="G1225" s="18">
        <f>COUNTIFS('Golden Rulebook-CDErule level'!$E:$E,$C1225,'Golden Rulebook-CDErule level'!$L:$L,G$28,'Golden Rulebook-CDErule level'!$A:$A,$B1225,'Golden Rulebook-CDErule level'!$AA:$AA,"Active")</f>
        <v>1</v>
      </c>
      <c r="H1225" s="18" cm="1">
        <f t="array" ref="H1225">_xlfn.LET(_xlpm.ids,_xlfn._xlws.FILTER('Golden Rulebook-CDErule level'!$S$4:$S$4620,('Golden Rulebook-CDErule level'!$L$4:$L$4620=H$28)*('Golden Rulebook-CDErule level'!$A$4:$A$4620=$B1225)*('Golden Rulebook-CDErule level'!$AA$4:$AA$4620="Active"),""),SUM(--ISNUMBER(SEARCH(","&amp;SUBSTITUTE(SUBSTITUTE($C1225," ",""),CHAR(160),"")&amp;",",","&amp;SUBSTITUTE(SUBSTITUTE(_xlpm.ids," ",""),CHAR(160),"")&amp;","))))</f>
        <v>0</v>
      </c>
      <c r="I1225" s="18">
        <f>COUNTIFS('Golden Rulebook-CDErule level'!$E:$E,$C1225,'Golden Rulebook-CDErule level'!$L:$L,I$28,'Golden Rulebook-CDErule level'!$A:$A,$B1225,'Golden Rulebook-CDErule level'!$AA:$AA,"Active")</f>
        <v>0</v>
      </c>
      <c r="J1225" s="18">
        <f>COUNTIFS('Golden Rulebook-CDErule level'!$E:$E,$C1225,'Golden Rulebook-CDErule level'!$L:$L,J$28,'Golden Rulebook-CDErule level'!$A:$A,$B1225,'Golden Rulebook-CDErule level'!$AA:$AA,"Active")</f>
        <v>1</v>
      </c>
    </row>
    <row r="1226" spans="2:10" hidden="1">
      <c r="B1226" s="111" t="str">
        <f>_xlfn.XLOOKUP(C1226,'In-scope Attributes'!B:B,'In-scope Attributes'!H:H,"")</f>
        <v>Sprint 1</v>
      </c>
      <c r="C1226" s="135" t="s">
        <v>29414</v>
      </c>
      <c r="D1226" s="135" t="s">
        <v>29413</v>
      </c>
      <c r="E1226" s="135" t="s">
        <v>2278</v>
      </c>
      <c r="F1226" s="135" t="s">
        <v>35259</v>
      </c>
      <c r="G1226" s="18">
        <f>COUNTIFS('Golden Rulebook-CDErule level'!$E:$E,$C1226,'Golden Rulebook-CDErule level'!$L:$L,G$28,'Golden Rulebook-CDErule level'!$A:$A,$B1226,'Golden Rulebook-CDErule level'!$AA:$AA,"Active")</f>
        <v>1</v>
      </c>
      <c r="H1226" s="18" cm="1">
        <f t="array" ref="H1226">_xlfn.LET(_xlpm.ids,_xlfn._xlws.FILTER('Golden Rulebook-CDErule level'!$S$4:$S$4620,('Golden Rulebook-CDErule level'!$L$4:$L$4620=H$28)*('Golden Rulebook-CDErule level'!$A$4:$A$4620=$B1226)*('Golden Rulebook-CDErule level'!$AA$4:$AA$4620="Active"),""),SUM(--ISNUMBER(SEARCH(","&amp;SUBSTITUTE(SUBSTITUTE($C1226," ",""),CHAR(160),"")&amp;",",","&amp;SUBSTITUTE(SUBSTITUTE(_xlpm.ids," ",""),CHAR(160),"")&amp;","))))</f>
        <v>1</v>
      </c>
      <c r="I1226" s="18">
        <f>COUNTIFS('Golden Rulebook-CDErule level'!$E:$E,$C1226,'Golden Rulebook-CDErule level'!$L:$L,I$28,'Golden Rulebook-CDErule level'!$A:$A,$B1226,'Golden Rulebook-CDErule level'!$AA:$AA,"Active")</f>
        <v>0</v>
      </c>
      <c r="J1226" s="18">
        <f>COUNTIFS('Golden Rulebook-CDErule level'!$E:$E,$C1226,'Golden Rulebook-CDErule level'!$L:$L,J$28,'Golden Rulebook-CDErule level'!$A:$A,$B1226,'Golden Rulebook-CDErule level'!$AA:$AA,"Active")</f>
        <v>1</v>
      </c>
    </row>
    <row r="1227" spans="2:10" hidden="1">
      <c r="B1227" s="111" t="str">
        <f>_xlfn.XLOOKUP(C1227,'In-scope Attributes'!B:B,'In-scope Attributes'!H:H,"")</f>
        <v>Sprint 1</v>
      </c>
      <c r="C1227" s="135" t="s">
        <v>28823</v>
      </c>
      <c r="D1227" s="135" t="s">
        <v>28822</v>
      </c>
      <c r="E1227" s="135" t="s">
        <v>729</v>
      </c>
      <c r="F1227" s="135" t="s">
        <v>35263</v>
      </c>
      <c r="G1227" s="18">
        <f>COUNTIFS('Golden Rulebook-CDErule level'!$E:$E,$C1227,'Golden Rulebook-CDErule level'!$L:$L,G$28,'Golden Rulebook-CDErule level'!$A:$A,$B1227,'Golden Rulebook-CDErule level'!$AA:$AA,"Active")</f>
        <v>1</v>
      </c>
      <c r="H1227" s="18" cm="1">
        <f t="array" ref="H1227">_xlfn.LET(_xlpm.ids,_xlfn._xlws.FILTER('Golden Rulebook-CDErule level'!$S$4:$S$4620,('Golden Rulebook-CDErule level'!$L$4:$L$4620=H$28)*('Golden Rulebook-CDErule level'!$A$4:$A$4620=$B1227)*('Golden Rulebook-CDErule level'!$AA$4:$AA$4620="Active"),""),SUM(--ISNUMBER(SEARCH(","&amp;SUBSTITUTE(SUBSTITUTE($C1227," ",""),CHAR(160),"")&amp;",",","&amp;SUBSTITUTE(SUBSTITUTE(_xlpm.ids," ",""),CHAR(160),"")&amp;","))))</f>
        <v>1</v>
      </c>
      <c r="I1227" s="18">
        <f>COUNTIFS('Golden Rulebook-CDErule level'!$E:$E,$C1227,'Golden Rulebook-CDErule level'!$L:$L,I$28,'Golden Rulebook-CDErule level'!$A:$A,$B1227,'Golden Rulebook-CDErule level'!$AA:$AA,"Active")</f>
        <v>0</v>
      </c>
      <c r="J1227" s="18">
        <f>COUNTIFS('Golden Rulebook-CDErule level'!$E:$E,$C1227,'Golden Rulebook-CDErule level'!$L:$L,J$28,'Golden Rulebook-CDErule level'!$A:$A,$B1227,'Golden Rulebook-CDErule level'!$AA:$AA,"Active")</f>
        <v>2</v>
      </c>
    </row>
  </sheetData>
  <autoFilter ref="B28:Z1227" xr:uid="{7D52AD18-4964-49E6-A9BA-F1FA9F8A73D7}">
    <filterColumn colId="8">
      <filters>
        <filter val="0"/>
      </filters>
    </filterColumn>
  </autoFilter>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EBD9C-C815-4F70-A955-D0A207AFDDA0}">
  <sheetPr>
    <tabColor rgb="FF17365D"/>
    <pageSetUpPr fitToPage="1"/>
  </sheetPr>
  <dimension ref="A1:AA147"/>
  <sheetViews>
    <sheetView zoomScale="79" zoomScaleNormal="70" workbookViewId="0">
      <selection activeCell="O19" sqref="O19"/>
    </sheetView>
  </sheetViews>
  <sheetFormatPr defaultColWidth="8.6640625" defaultRowHeight="14.25" outlineLevelCol="1"/>
  <cols>
    <col min="1" max="1" width="13.86328125" customWidth="1"/>
    <col min="2" max="2" width="33.33203125" customWidth="1"/>
    <col min="3" max="3" width="22.6640625" customWidth="1"/>
    <col min="4" max="4" width="14.1328125" customWidth="1"/>
    <col min="5" max="5" width="15.33203125" hidden="1" customWidth="1"/>
    <col min="6" max="6" width="23.6640625" hidden="1" customWidth="1" outlineLevel="1"/>
    <col min="7" max="7" width="13.6640625" hidden="1" customWidth="1" outlineLevel="1"/>
    <col min="8" max="9" width="19.33203125" hidden="1" customWidth="1" outlineLevel="1"/>
    <col min="10" max="11" width="16.46484375" hidden="1" customWidth="1" outlineLevel="1"/>
    <col min="12" max="13" width="16.1328125" hidden="1" customWidth="1" outlineLevel="1"/>
    <col min="14" max="14" width="23.6640625" customWidth="1" outlineLevel="1"/>
    <col min="15" max="15" width="13.6640625" customWidth="1" outlineLevel="1"/>
    <col min="16" max="17" width="19.33203125" customWidth="1" outlineLevel="1"/>
    <col min="18" max="18" width="23.6640625" customWidth="1" outlineLevel="1"/>
    <col min="19" max="19" width="13.6640625" customWidth="1" outlineLevel="1"/>
    <col min="20" max="21" width="19.33203125" customWidth="1" outlineLevel="1"/>
    <col min="22" max="22" width="23.6640625" customWidth="1" outlineLevel="1"/>
    <col min="23" max="25" width="16.6640625" customWidth="1" outlineLevel="1"/>
    <col min="26" max="26" width="30.46484375" customWidth="1"/>
    <col min="27" max="27" width="27.53125" customWidth="1"/>
  </cols>
  <sheetData>
    <row r="1" spans="1:27" ht="20.25">
      <c r="A1" s="236" t="s">
        <v>35264</v>
      </c>
      <c r="B1" s="236"/>
      <c r="C1" s="236"/>
      <c r="D1" s="236"/>
      <c r="E1" s="236"/>
      <c r="F1" s="236"/>
      <c r="G1" s="236"/>
      <c r="H1" s="236"/>
      <c r="I1" s="106"/>
      <c r="J1" s="171"/>
      <c r="K1" s="171"/>
      <c r="L1" s="171"/>
      <c r="M1" s="171"/>
    </row>
    <row r="2" spans="1:27">
      <c r="A2" t="s">
        <v>35265</v>
      </c>
      <c r="B2" t="s">
        <v>90</v>
      </c>
      <c r="C2" t="s">
        <v>3791</v>
      </c>
      <c r="D2" t="s">
        <v>3800</v>
      </c>
      <c r="E2" t="s">
        <v>60</v>
      </c>
      <c r="F2" t="s">
        <v>1071</v>
      </c>
      <c r="G2" t="s">
        <v>776</v>
      </c>
    </row>
    <row r="3" spans="1:27">
      <c r="A3" t="s">
        <v>35266</v>
      </c>
      <c r="B3" s="4">
        <v>1</v>
      </c>
      <c r="C3" s="12">
        <v>1</v>
      </c>
      <c r="D3" s="12">
        <v>1</v>
      </c>
      <c r="E3" s="4">
        <v>0.9</v>
      </c>
      <c r="F3" s="4">
        <v>0.5</v>
      </c>
      <c r="G3" s="4">
        <v>0.5</v>
      </c>
    </row>
    <row r="4" spans="1:27">
      <c r="A4" t="s">
        <v>35265</v>
      </c>
      <c r="B4" s="4">
        <v>0.95</v>
      </c>
      <c r="C4" s="4">
        <v>0.9</v>
      </c>
      <c r="D4" s="4">
        <v>0.9</v>
      </c>
      <c r="E4" s="4">
        <v>1</v>
      </c>
      <c r="F4" s="4">
        <v>0.95</v>
      </c>
      <c r="G4" s="4">
        <v>0.9</v>
      </c>
    </row>
    <row r="6" spans="1:27" ht="15.75">
      <c r="H6" s="19">
        <f>COUNTIF(H10:H147,"Fail")</f>
        <v>0</v>
      </c>
      <c r="I6" s="19"/>
      <c r="J6" s="19"/>
      <c r="K6" s="19">
        <f>COUNTIF(K10:K147,"Fail")</f>
        <v>0</v>
      </c>
      <c r="L6" s="19"/>
      <c r="M6" s="19">
        <f>COUNTIF(M10:M147,"Fail")</f>
        <v>0</v>
      </c>
      <c r="N6" s="19"/>
      <c r="O6" s="19"/>
      <c r="P6" s="19">
        <f>COUNTIF(P10:P147,"Fail")</f>
        <v>7</v>
      </c>
      <c r="Q6" s="19"/>
      <c r="R6" s="19"/>
      <c r="S6" s="19"/>
      <c r="T6" s="19">
        <f>COUNTIF(T10:T147,"Fail")</f>
        <v>51</v>
      </c>
      <c r="U6" s="19"/>
      <c r="V6" s="19"/>
      <c r="W6" s="19"/>
      <c r="X6" s="19">
        <f>COUNTIF(X10:X147,"Fail")</f>
        <v>126</v>
      </c>
      <c r="Y6" s="19"/>
    </row>
    <row r="7" spans="1:27">
      <c r="F7" s="167" t="s">
        <v>90</v>
      </c>
      <c r="G7" s="167"/>
      <c r="H7" s="167"/>
      <c r="I7" s="167"/>
      <c r="J7" s="168" t="s">
        <v>3791</v>
      </c>
      <c r="K7" s="168"/>
      <c r="L7" s="169" t="s">
        <v>3800</v>
      </c>
      <c r="M7" s="169"/>
      <c r="N7" s="168" t="s">
        <v>60</v>
      </c>
      <c r="O7" s="168"/>
      <c r="P7" s="168"/>
      <c r="Q7" s="168"/>
      <c r="R7" s="167" t="s">
        <v>1071</v>
      </c>
      <c r="S7" s="167"/>
      <c r="T7" s="167"/>
      <c r="U7" s="167"/>
      <c r="V7" s="170" t="s">
        <v>776</v>
      </c>
      <c r="W7" s="170"/>
      <c r="X7" s="170"/>
      <c r="Y7" s="170"/>
    </row>
    <row r="8" spans="1:27">
      <c r="F8" s="107"/>
      <c r="G8" s="107"/>
      <c r="H8" s="107"/>
      <c r="I8" s="107"/>
      <c r="J8" s="108"/>
      <c r="K8" s="108"/>
      <c r="L8" s="109"/>
      <c r="M8" s="109"/>
      <c r="N8" s="108"/>
      <c r="O8" s="108"/>
      <c r="P8" s="108"/>
      <c r="Q8" s="108"/>
      <c r="R8" s="107"/>
      <c r="S8" s="107"/>
      <c r="T8" s="107"/>
      <c r="U8" s="107"/>
      <c r="V8" s="105"/>
      <c r="W8" s="105"/>
      <c r="X8" s="105"/>
      <c r="Y8" s="105"/>
    </row>
    <row r="9" spans="1:27" ht="42.75">
      <c r="A9" s="13" t="s">
        <v>4</v>
      </c>
      <c r="B9" s="13" t="s">
        <v>5</v>
      </c>
      <c r="C9" s="14" t="s">
        <v>6</v>
      </c>
      <c r="D9" s="14" t="s">
        <v>35267</v>
      </c>
      <c r="E9" s="14" t="s">
        <v>35243</v>
      </c>
      <c r="F9" s="14" t="s">
        <v>35268</v>
      </c>
      <c r="G9" s="14" t="s">
        <v>35269</v>
      </c>
      <c r="H9" s="14" t="s">
        <v>35270</v>
      </c>
      <c r="I9" s="14" t="s">
        <v>35271</v>
      </c>
      <c r="J9" s="14" t="s">
        <v>35272</v>
      </c>
      <c r="K9" s="14" t="s">
        <v>35273</v>
      </c>
      <c r="L9" s="14" t="s">
        <v>35274</v>
      </c>
      <c r="M9" s="14" t="s">
        <v>35275</v>
      </c>
      <c r="N9" s="14" t="s">
        <v>35268</v>
      </c>
      <c r="O9" s="14" t="s">
        <v>35269</v>
      </c>
      <c r="P9" s="14" t="s">
        <v>35270</v>
      </c>
      <c r="Q9" s="14" t="s">
        <v>35271</v>
      </c>
      <c r="R9" s="14" t="s">
        <v>35268</v>
      </c>
      <c r="S9" s="14" t="s">
        <v>35269</v>
      </c>
      <c r="T9" s="14" t="s">
        <v>35270</v>
      </c>
      <c r="U9" s="14" t="s">
        <v>35276</v>
      </c>
      <c r="V9" s="14" t="s">
        <v>35268</v>
      </c>
      <c r="W9" s="14" t="s">
        <v>35269</v>
      </c>
      <c r="X9" s="14" t="s">
        <v>35270</v>
      </c>
      <c r="Y9" s="14" t="s">
        <v>35276</v>
      </c>
      <c r="Z9" s="14" t="s">
        <v>35277</v>
      </c>
      <c r="AA9" s="14" t="s">
        <v>35278</v>
      </c>
    </row>
    <row r="10" spans="1:27">
      <c r="A10" t="s">
        <v>632</v>
      </c>
      <c r="B10" t="s">
        <v>2899</v>
      </c>
      <c r="C10" t="s">
        <v>2900</v>
      </c>
      <c r="D10">
        <f>COUNTIFS('In-scope Attributes'!H:H,$A10,'In-scope Attributes'!D:D,$C10,'In-scope Attributes'!G:G,"Y")</f>
        <v>2</v>
      </c>
      <c r="E10">
        <f>COUNTIFS('Golden Rulebook-CDErule level'!$A$4:$A$3698,$A10,'Golden Rulebook-CDErule level'!$R$4:$R$3698,$C10,'Golden Rulebook-CDErule level'!$I$4:$I$3698,"&lt;&gt;")</f>
        <v>3</v>
      </c>
      <c r="F10">
        <f>COUNTIFS('CDE Coverage Report'!$E$28:$E$1227,C10,'CDE Coverage Report'!$G$28:$G$1227,"&gt;0")</f>
        <v>2</v>
      </c>
      <c r="G10" s="15">
        <f t="shared" ref="G10:G41" si="0">IF($D10=0,"N/A",F10/$D10)</f>
        <v>1</v>
      </c>
      <c r="H10" t="str">
        <f t="shared" ref="H10:H41" si="1">IF($D10=0,"Review",IF(G10&gt;=$B$3,"Pass","Fail"))</f>
        <v>Pass</v>
      </c>
      <c r="I10">
        <f t="shared" ref="I10:I41" si="2">$D10-F10</f>
        <v>0</v>
      </c>
      <c r="J10">
        <f>COUNTIFS('CDE Coverage Report'!$M$28:$M$1227,C10,'CDE Coverage Report'!$O$28:$O$1227,"&gt;0")</f>
        <v>1</v>
      </c>
      <c r="K10" t="str">
        <f t="shared" ref="K10:K41" si="3">IF(J10&gt;=$C$3,"Pass","Fail")</f>
        <v>Pass</v>
      </c>
      <c r="L10">
        <f>COUNTIFS('CDE Coverage Report'!$M$28:$M$1227,C10,'CDE Coverage Report'!$P$28:$P$1227,"&gt;0")</f>
        <v>1</v>
      </c>
      <c r="M10" t="str">
        <f t="shared" ref="M10:M41" si="4">IF(L10&gt;=$D$3,"Pass","Fail")</f>
        <v>Pass</v>
      </c>
      <c r="N10">
        <f>COUNTIFS('CDE Coverage Report'!$E$28:$E$1227,C10,'CDE Coverage Report'!$J$28:$J$1227,"&gt;0")</f>
        <v>2</v>
      </c>
      <c r="O10" s="16">
        <f t="shared" ref="O10:O41" si="5">IF($D10=0,"N/A",N10/$D10)</f>
        <v>1</v>
      </c>
      <c r="P10" t="str">
        <f t="shared" ref="P10:P41" si="6">IF($D10=0,"Review",IF(O10&gt;=$E$3,"Pass","Fail"))</f>
        <v>Pass</v>
      </c>
      <c r="Q10">
        <f t="shared" ref="Q10:Q41" si="7">$D10-N10</f>
        <v>0</v>
      </c>
      <c r="R10">
        <f>COUNTIFS('CDE Coverage Report'!$E$28:$E$1227,C10,'CDE Coverage Report'!$H$28:$H$1227,"&gt;0")</f>
        <v>2</v>
      </c>
      <c r="S10" s="15">
        <f t="shared" ref="S10:S41" si="8">IF($D10=0,"N/A",R10/$D10)</f>
        <v>1</v>
      </c>
      <c r="T10" t="str">
        <f t="shared" ref="T10:T41" si="9">IF($D10=0,"Review",IF(S10&gt;=$F$3,"Pass","Fail"))</f>
        <v>Pass</v>
      </c>
      <c r="U10">
        <f>(0.5-S10)*D10</f>
        <v>-1</v>
      </c>
      <c r="V10">
        <f>COUNTIFS('CDE Coverage Report'!$E$28:$E$1227,C10,'CDE Coverage Report'!$I$28:$I$1227,"&gt;0")</f>
        <v>0</v>
      </c>
      <c r="W10" s="15">
        <f t="shared" ref="W10:W41" si="10">IF($D10=0,"N/A",V10/$D10)</f>
        <v>0</v>
      </c>
      <c r="X10" t="str">
        <f t="shared" ref="X10:X41" si="11">IF($D10=0,"Review",IF(W10&gt;=$G$3,"Pass","Fail"))</f>
        <v>Fail</v>
      </c>
      <c r="Y10">
        <f t="shared" ref="Y10:Y41" si="12">(0.5-W10)*D10</f>
        <v>1</v>
      </c>
      <c r="Z10" t="str">
        <f t="shared" ref="Z10:Z41" si="13">_xlfn.TEXTJOIN(", ",TRUE,IF(H10="Fail",$F$7,""),IF(K10="Fail",$J$7,""),IF(M10="Fail",$L$7,""),IF(P10="Fail",$N$7,""),IF(T10="Fail",$R$7,""),IF(X10="Fail",$V$7,""))</f>
        <v>Accuracy</v>
      </c>
      <c r="AA10" t="s">
        <v>35279</v>
      </c>
    </row>
    <row r="11" spans="1:27">
      <c r="A11" t="s">
        <v>632</v>
      </c>
      <c r="B11" t="s">
        <v>1040</v>
      </c>
      <c r="C11" t="s">
        <v>1041</v>
      </c>
      <c r="D11">
        <f>COUNTIFS('In-scope Attributes'!H:H,$A11,'In-scope Attributes'!D:D,$C11,'In-scope Attributes'!G:G,"Y")</f>
        <v>8</v>
      </c>
      <c r="E11">
        <f>COUNTIFS('Golden Rulebook-CDErule level'!$A$4:$A$3698,$A11,'Golden Rulebook-CDErule level'!$R$4:$R$3698,$C11,'Golden Rulebook-CDErule level'!$I$4:$I$3698,"&lt;&gt;")</f>
        <v>11</v>
      </c>
      <c r="F11">
        <f>COUNTIFS('CDE Coverage Report'!$E$28:$E$1227,C11,'CDE Coverage Report'!$G$28:$G$1227,"&gt;0")</f>
        <v>8</v>
      </c>
      <c r="G11" s="15">
        <f t="shared" si="0"/>
        <v>1</v>
      </c>
      <c r="H11" t="str">
        <f t="shared" si="1"/>
        <v>Pass</v>
      </c>
      <c r="I11">
        <f t="shared" si="2"/>
        <v>0</v>
      </c>
      <c r="J11">
        <f>COUNTIFS('CDE Coverage Report'!$M$28:$M$1227,C11,'CDE Coverage Report'!$O$28:$O$1227,"&gt;0")</f>
        <v>1</v>
      </c>
      <c r="K11" t="str">
        <f t="shared" si="3"/>
        <v>Pass</v>
      </c>
      <c r="L11">
        <f>COUNTIFS('CDE Coverage Report'!$M$28:$M$1227,C11,'CDE Coverage Report'!$P$28:$P$1227,"&gt;0")</f>
        <v>1</v>
      </c>
      <c r="M11" t="str">
        <f t="shared" si="4"/>
        <v>Pass</v>
      </c>
      <c r="N11">
        <f>COUNTIFS('CDE Coverage Report'!$E$28:$E$1227,C11,'CDE Coverage Report'!$J$28:$J$1227,"&gt;0")</f>
        <v>8</v>
      </c>
      <c r="O11" s="16">
        <f t="shared" si="5"/>
        <v>1</v>
      </c>
      <c r="P11" t="str">
        <f t="shared" si="6"/>
        <v>Pass</v>
      </c>
      <c r="Q11">
        <f t="shared" si="7"/>
        <v>0</v>
      </c>
      <c r="R11">
        <f>COUNTIFS('CDE Coverage Report'!$E$28:$E$1227,C11,'CDE Coverage Report'!$H$28:$H$1227,"&gt;0")</f>
        <v>6</v>
      </c>
      <c r="S11" s="15">
        <f t="shared" si="8"/>
        <v>0.75</v>
      </c>
      <c r="T11" t="str">
        <f t="shared" si="9"/>
        <v>Pass</v>
      </c>
      <c r="U11">
        <f>(0.5-S11)*D11</f>
        <v>-2</v>
      </c>
      <c r="V11">
        <f>COUNTIFS('CDE Coverage Report'!$E$28:$E$1227,C11,'CDE Coverage Report'!$I$28:$I$1227,"&gt;0")</f>
        <v>1</v>
      </c>
      <c r="W11" s="15">
        <f t="shared" si="10"/>
        <v>0.125</v>
      </c>
      <c r="X11" t="str">
        <f t="shared" si="11"/>
        <v>Fail</v>
      </c>
      <c r="Y11">
        <f t="shared" si="12"/>
        <v>3</v>
      </c>
      <c r="Z11" t="str">
        <f t="shared" si="13"/>
        <v>Accuracy</v>
      </c>
    </row>
    <row r="12" spans="1:27">
      <c r="A12" t="s">
        <v>632</v>
      </c>
      <c r="B12" t="s">
        <v>2347</v>
      </c>
      <c r="C12" t="s">
        <v>2348</v>
      </c>
      <c r="D12">
        <f>COUNTIFS('In-scope Attributes'!H:H,$A12,'In-scope Attributes'!D:D,$C12,'In-scope Attributes'!G:G,"Y")</f>
        <v>3</v>
      </c>
      <c r="E12">
        <f>COUNTIFS('Golden Rulebook-CDErule level'!$A$4:$A$3698,$A12,'Golden Rulebook-CDErule level'!$R$4:$R$3698,$C12,'Golden Rulebook-CDErule level'!$I$4:$I$3698,"&lt;&gt;")</f>
        <v>9</v>
      </c>
      <c r="F12">
        <f>COUNTIFS('CDE Coverage Report'!$E$28:$E$1227,C12,'CDE Coverage Report'!$G$28:$G$1227,"&gt;0")</f>
        <v>3</v>
      </c>
      <c r="G12" s="15">
        <f t="shared" si="0"/>
        <v>1</v>
      </c>
      <c r="H12" t="str">
        <f t="shared" si="1"/>
        <v>Pass</v>
      </c>
      <c r="I12">
        <f t="shared" si="2"/>
        <v>0</v>
      </c>
      <c r="J12">
        <f>COUNTIFS('CDE Coverage Report'!$M$28:$M$1227,C12,'CDE Coverage Report'!$O$28:$O$1227,"&gt;0")</f>
        <v>1</v>
      </c>
      <c r="K12" t="str">
        <f t="shared" si="3"/>
        <v>Pass</v>
      </c>
      <c r="L12">
        <f>COUNTIFS('CDE Coverage Report'!$M$28:$M$1227,C12,'CDE Coverage Report'!$P$28:$P$1227,"&gt;0")</f>
        <v>1</v>
      </c>
      <c r="M12" t="str">
        <f t="shared" si="4"/>
        <v>Pass</v>
      </c>
      <c r="N12">
        <f>COUNTIFS('CDE Coverage Report'!$E$28:$E$1227,C12,'CDE Coverage Report'!$J$28:$J$1227,"&gt;0")</f>
        <v>3</v>
      </c>
      <c r="O12" s="16">
        <f t="shared" si="5"/>
        <v>1</v>
      </c>
      <c r="P12" t="str">
        <f t="shared" si="6"/>
        <v>Pass</v>
      </c>
      <c r="Q12">
        <f t="shared" si="7"/>
        <v>0</v>
      </c>
      <c r="R12">
        <f>COUNTIFS('CDE Coverage Report'!$E$28:$E$1227,C12,'CDE Coverage Report'!$H$28:$H$1227,"&gt;0")</f>
        <v>1</v>
      </c>
      <c r="S12" s="15">
        <f t="shared" si="8"/>
        <v>0.33333333333333331</v>
      </c>
      <c r="T12" t="str">
        <f t="shared" si="9"/>
        <v>Fail</v>
      </c>
      <c r="U12">
        <f>ROUNDUP((0.5-S12)*D12,0)</f>
        <v>1</v>
      </c>
      <c r="V12">
        <f>COUNTIFS('CDE Coverage Report'!$E$28:$E$1227,C12,'CDE Coverage Report'!$I$28:$I$1227,"&gt;0")</f>
        <v>1</v>
      </c>
      <c r="W12" s="15">
        <f t="shared" si="10"/>
        <v>0.33333333333333331</v>
      </c>
      <c r="X12" t="str">
        <f t="shared" si="11"/>
        <v>Fail</v>
      </c>
      <c r="Y12">
        <f t="shared" si="12"/>
        <v>0.5</v>
      </c>
      <c r="Z12" t="str">
        <f t="shared" si="13"/>
        <v>Consistency, Accuracy</v>
      </c>
    </row>
    <row r="13" spans="1:27">
      <c r="A13" t="s">
        <v>632</v>
      </c>
      <c r="B13" t="s">
        <v>1109</v>
      </c>
      <c r="C13" t="s">
        <v>1110</v>
      </c>
      <c r="D13">
        <f>COUNTIFS('In-scope Attributes'!H:H,$A13,'In-scope Attributes'!D:D,$C13,'In-scope Attributes'!G:G,"Y")</f>
        <v>2</v>
      </c>
      <c r="E13">
        <f>COUNTIFS('Golden Rulebook-CDErule level'!$A$4:$A$3698,$A13,'Golden Rulebook-CDErule level'!$R$4:$R$3698,$C13,'Golden Rulebook-CDErule level'!$I$4:$I$3698,"&lt;&gt;")</f>
        <v>7</v>
      </c>
      <c r="F13">
        <f>COUNTIFS('CDE Coverage Report'!$E$28:$E$1227,C13,'CDE Coverage Report'!$G$28:$G$1227,"&gt;0")</f>
        <v>2</v>
      </c>
      <c r="G13" s="15">
        <f t="shared" si="0"/>
        <v>1</v>
      </c>
      <c r="H13" t="str">
        <f t="shared" si="1"/>
        <v>Pass</v>
      </c>
      <c r="I13">
        <f t="shared" si="2"/>
        <v>0</v>
      </c>
      <c r="J13">
        <f>COUNTIFS('CDE Coverage Report'!$M$28:$M$1227,C13,'CDE Coverage Report'!$O$28:$O$1227,"&gt;0")</f>
        <v>1</v>
      </c>
      <c r="K13" t="str">
        <f t="shared" si="3"/>
        <v>Pass</v>
      </c>
      <c r="L13">
        <f>COUNTIFS('CDE Coverage Report'!$M$28:$M$1227,C13,'CDE Coverage Report'!$P$28:$P$1227,"&gt;0")</f>
        <v>1</v>
      </c>
      <c r="M13" t="str">
        <f t="shared" si="4"/>
        <v>Pass</v>
      </c>
      <c r="N13">
        <f>COUNTIFS('CDE Coverage Report'!$E$28:$E$1227,C13,'CDE Coverage Report'!$J$28:$J$1227,"&gt;0")</f>
        <v>2</v>
      </c>
      <c r="O13" s="16">
        <f t="shared" si="5"/>
        <v>1</v>
      </c>
      <c r="P13" t="str">
        <f t="shared" si="6"/>
        <v>Pass</v>
      </c>
      <c r="Q13">
        <f t="shared" si="7"/>
        <v>0</v>
      </c>
      <c r="R13">
        <f>COUNTIFS('CDE Coverage Report'!$E$28:$E$1227,C13,'CDE Coverage Report'!$H$28:$H$1227,"&gt;0")</f>
        <v>1</v>
      </c>
      <c r="S13" s="15">
        <f t="shared" si="8"/>
        <v>0.5</v>
      </c>
      <c r="T13" t="str">
        <f t="shared" si="9"/>
        <v>Pass</v>
      </c>
      <c r="U13">
        <f>ROUNDUP((0.5-S13)*D13,0)</f>
        <v>0</v>
      </c>
      <c r="V13">
        <f>COUNTIFS('CDE Coverage Report'!$E$28:$E$1227,C13,'CDE Coverage Report'!$I$28:$I$1227,"&gt;0")</f>
        <v>1</v>
      </c>
      <c r="W13" s="15">
        <f t="shared" si="10"/>
        <v>0.5</v>
      </c>
      <c r="X13" t="str">
        <f t="shared" si="11"/>
        <v>Pass</v>
      </c>
      <c r="Y13">
        <f t="shared" si="12"/>
        <v>0</v>
      </c>
      <c r="Z13" t="str">
        <f t="shared" si="13"/>
        <v/>
      </c>
    </row>
    <row r="14" spans="1:27">
      <c r="A14" t="s">
        <v>632</v>
      </c>
      <c r="B14" t="s">
        <v>2400</v>
      </c>
      <c r="C14" t="s">
        <v>2401</v>
      </c>
      <c r="D14">
        <f>COUNTIFS('In-scope Attributes'!H:H,$A14,'In-scope Attributes'!D:D,$C14,'In-scope Attributes'!G:G,"Y")</f>
        <v>2</v>
      </c>
      <c r="E14">
        <f>COUNTIFS('Golden Rulebook-CDErule level'!$A$4:$A$3698,$A14,'Golden Rulebook-CDErule level'!$R$4:$R$3698,$C14,'Golden Rulebook-CDErule level'!$I$4:$I$3698,"&lt;&gt;")</f>
        <v>8</v>
      </c>
      <c r="F14">
        <f>COUNTIFS('CDE Coverage Report'!$E$28:$E$1227,C14,'CDE Coverage Report'!$G$28:$G$1227,"&gt;0")</f>
        <v>2</v>
      </c>
      <c r="G14" s="15">
        <f t="shared" si="0"/>
        <v>1</v>
      </c>
      <c r="H14" t="str">
        <f t="shared" si="1"/>
        <v>Pass</v>
      </c>
      <c r="I14">
        <f t="shared" si="2"/>
        <v>0</v>
      </c>
      <c r="J14">
        <f>COUNTIFS('CDE Coverage Report'!$M$28:$M$1227,C14,'CDE Coverage Report'!$O$28:$O$1227,"&gt;0")</f>
        <v>1</v>
      </c>
      <c r="K14" t="str">
        <f t="shared" si="3"/>
        <v>Pass</v>
      </c>
      <c r="L14">
        <f>COUNTIFS('CDE Coverage Report'!$M$28:$M$1227,C14,'CDE Coverage Report'!$P$28:$P$1227,"&gt;0")</f>
        <v>1</v>
      </c>
      <c r="M14" t="str">
        <f t="shared" si="4"/>
        <v>Pass</v>
      </c>
      <c r="N14">
        <f>COUNTIFS('CDE Coverage Report'!$E$28:$E$1227,C14,'CDE Coverage Report'!$J$28:$J$1227,"&gt;0")</f>
        <v>2</v>
      </c>
      <c r="O14" s="16">
        <f t="shared" si="5"/>
        <v>1</v>
      </c>
      <c r="P14" t="str">
        <f t="shared" si="6"/>
        <v>Pass</v>
      </c>
      <c r="Q14">
        <f t="shared" si="7"/>
        <v>0</v>
      </c>
      <c r="R14">
        <f>COUNTIFS('CDE Coverage Report'!$E$28:$E$1227,C14,'CDE Coverage Report'!$H$28:$H$1227,"&gt;0")</f>
        <v>2</v>
      </c>
      <c r="S14" s="15">
        <f t="shared" si="8"/>
        <v>1</v>
      </c>
      <c r="T14" t="str">
        <f t="shared" si="9"/>
        <v>Pass</v>
      </c>
      <c r="U14">
        <f t="shared" ref="U14:U19" si="14">(0.5-S14)*D14</f>
        <v>-1</v>
      </c>
      <c r="V14">
        <f>COUNTIFS('CDE Coverage Report'!$E$28:$E$1227,C14,'CDE Coverage Report'!$I$28:$I$1227,"&gt;0")</f>
        <v>1</v>
      </c>
      <c r="W14" s="15">
        <f t="shared" si="10"/>
        <v>0.5</v>
      </c>
      <c r="X14" t="str">
        <f t="shared" si="11"/>
        <v>Pass</v>
      </c>
      <c r="Y14">
        <f t="shared" si="12"/>
        <v>0</v>
      </c>
      <c r="Z14" t="str">
        <f t="shared" si="13"/>
        <v/>
      </c>
    </row>
    <row r="15" spans="1:27">
      <c r="A15" t="s">
        <v>632</v>
      </c>
      <c r="B15" t="s">
        <v>1696</v>
      </c>
      <c r="C15" t="s">
        <v>1697</v>
      </c>
      <c r="D15">
        <f>COUNTIFS('In-scope Attributes'!H:H,$A15,'In-scope Attributes'!D:D,$C15,'In-scope Attributes'!G:G,"Y")</f>
        <v>2</v>
      </c>
      <c r="E15">
        <f>COUNTIFS('Golden Rulebook-CDErule level'!$A$4:$A$3698,$A15,'Golden Rulebook-CDErule level'!$R$4:$R$3698,$C15,'Golden Rulebook-CDErule level'!$I$4:$I$3698,"&lt;&gt;")</f>
        <v>10</v>
      </c>
      <c r="F15">
        <f>COUNTIFS('CDE Coverage Report'!$E$28:$E$1227,C15,'CDE Coverage Report'!$G$28:$G$1227,"&gt;0")</f>
        <v>2</v>
      </c>
      <c r="G15" s="15">
        <f t="shared" si="0"/>
        <v>1</v>
      </c>
      <c r="H15" t="str">
        <f t="shared" si="1"/>
        <v>Pass</v>
      </c>
      <c r="I15">
        <f t="shared" si="2"/>
        <v>0</v>
      </c>
      <c r="J15">
        <f>COUNTIFS('CDE Coverage Report'!$M$28:$M$1227,C15,'CDE Coverage Report'!$O$28:$O$1227,"&gt;0")</f>
        <v>1</v>
      </c>
      <c r="K15" t="str">
        <f t="shared" si="3"/>
        <v>Pass</v>
      </c>
      <c r="L15">
        <f>COUNTIFS('CDE Coverage Report'!$M$28:$M$1227,C15,'CDE Coverage Report'!$P$28:$P$1227,"&gt;0")</f>
        <v>1</v>
      </c>
      <c r="M15" t="str">
        <f t="shared" si="4"/>
        <v>Pass</v>
      </c>
      <c r="N15">
        <f>COUNTIFS('CDE Coverage Report'!$E$28:$E$1227,C15,'CDE Coverage Report'!$J$28:$J$1227,"&gt;0")</f>
        <v>2</v>
      </c>
      <c r="O15" s="16">
        <f t="shared" si="5"/>
        <v>1</v>
      </c>
      <c r="P15" t="str">
        <f t="shared" si="6"/>
        <v>Pass</v>
      </c>
      <c r="Q15">
        <f t="shared" si="7"/>
        <v>0</v>
      </c>
      <c r="R15">
        <f>COUNTIFS('CDE Coverage Report'!$E$28:$E$1227,C15,'CDE Coverage Report'!$H$28:$H$1227,"&gt;0")</f>
        <v>2</v>
      </c>
      <c r="S15" s="15">
        <f t="shared" si="8"/>
        <v>1</v>
      </c>
      <c r="T15" t="str">
        <f t="shared" si="9"/>
        <v>Pass</v>
      </c>
      <c r="U15">
        <f t="shared" si="14"/>
        <v>-1</v>
      </c>
      <c r="V15">
        <f>COUNTIFS('CDE Coverage Report'!$E$28:$E$1227,C15,'CDE Coverage Report'!$I$28:$I$1227,"&gt;0")</f>
        <v>2</v>
      </c>
      <c r="W15" s="15">
        <f t="shared" si="10"/>
        <v>1</v>
      </c>
      <c r="X15" t="str">
        <f t="shared" si="11"/>
        <v>Pass</v>
      </c>
      <c r="Y15">
        <f t="shared" si="12"/>
        <v>-1</v>
      </c>
      <c r="Z15" t="str">
        <f t="shared" si="13"/>
        <v/>
      </c>
    </row>
    <row r="16" spans="1:27">
      <c r="A16" t="s">
        <v>632</v>
      </c>
      <c r="B16" t="s">
        <v>1749</v>
      </c>
      <c r="C16" t="s">
        <v>1750</v>
      </c>
      <c r="D16">
        <f>COUNTIFS('In-scope Attributes'!H:H,$A16,'In-scope Attributes'!D:D,$C16,'In-scope Attributes'!G:G,"Y")</f>
        <v>3</v>
      </c>
      <c r="E16">
        <f>COUNTIFS('Golden Rulebook-CDErule level'!$A$4:$A$3698,$A16,'Golden Rulebook-CDErule level'!$R$4:$R$3698,$C16,'Golden Rulebook-CDErule level'!$I$4:$I$3698,"&lt;&gt;")</f>
        <v>11</v>
      </c>
      <c r="F16">
        <f>COUNTIFS('CDE Coverage Report'!$E$28:$E$1227,C16,'CDE Coverage Report'!$G$28:$G$1227,"&gt;0")</f>
        <v>3</v>
      </c>
      <c r="G16" s="15">
        <f t="shared" si="0"/>
        <v>1</v>
      </c>
      <c r="H16" t="str">
        <f t="shared" si="1"/>
        <v>Pass</v>
      </c>
      <c r="I16">
        <f t="shared" si="2"/>
        <v>0</v>
      </c>
      <c r="J16">
        <f>COUNTIFS('CDE Coverage Report'!$M$28:$M$1227,C16,'CDE Coverage Report'!$O$28:$O$1227,"&gt;0")</f>
        <v>1</v>
      </c>
      <c r="K16" t="str">
        <f t="shared" si="3"/>
        <v>Pass</v>
      </c>
      <c r="L16">
        <f>COUNTIFS('CDE Coverage Report'!$M$28:$M$1227,C16,'CDE Coverage Report'!$P$28:$P$1227,"&gt;0")</f>
        <v>1</v>
      </c>
      <c r="M16" t="str">
        <f t="shared" si="4"/>
        <v>Pass</v>
      </c>
      <c r="N16">
        <f>COUNTIFS('CDE Coverage Report'!$E$28:$E$1227,C16,'CDE Coverage Report'!$J$28:$J$1227,"&gt;0")</f>
        <v>3</v>
      </c>
      <c r="O16" s="16">
        <f t="shared" si="5"/>
        <v>1</v>
      </c>
      <c r="P16" t="str">
        <f t="shared" si="6"/>
        <v>Pass</v>
      </c>
      <c r="Q16">
        <f t="shared" si="7"/>
        <v>0</v>
      </c>
      <c r="R16">
        <f>COUNTIFS('CDE Coverage Report'!$E$28:$E$1227,C16,'CDE Coverage Report'!$H$28:$H$1227,"&gt;0")</f>
        <v>2</v>
      </c>
      <c r="S16" s="15">
        <f t="shared" si="8"/>
        <v>0.66666666666666663</v>
      </c>
      <c r="T16" t="str">
        <f t="shared" si="9"/>
        <v>Pass</v>
      </c>
      <c r="U16">
        <f t="shared" si="14"/>
        <v>-0.49999999999999989</v>
      </c>
      <c r="V16">
        <f>COUNTIFS('CDE Coverage Report'!$E$28:$E$1227,C16,'CDE Coverage Report'!$I$28:$I$1227,"&gt;0")</f>
        <v>0</v>
      </c>
      <c r="W16" s="15">
        <f t="shared" si="10"/>
        <v>0</v>
      </c>
      <c r="X16" t="str">
        <f t="shared" si="11"/>
        <v>Fail</v>
      </c>
      <c r="Y16">
        <f t="shared" si="12"/>
        <v>1.5</v>
      </c>
      <c r="Z16" t="str">
        <f t="shared" si="13"/>
        <v>Accuracy</v>
      </c>
    </row>
    <row r="17" spans="1:26">
      <c r="A17" t="s">
        <v>632</v>
      </c>
      <c r="B17" t="s">
        <v>2549</v>
      </c>
      <c r="C17" t="s">
        <v>2550</v>
      </c>
      <c r="D17">
        <f>COUNTIFS('In-scope Attributes'!H:H,$A17,'In-scope Attributes'!D:D,$C17,'In-scope Attributes'!G:G,"Y")</f>
        <v>2</v>
      </c>
      <c r="E17">
        <f>COUNTIFS('Golden Rulebook-CDErule level'!$A$4:$A$3698,$A17,'Golden Rulebook-CDErule level'!$R$4:$R$3698,$C17,'Golden Rulebook-CDErule level'!$I$4:$I$3698,"&lt;&gt;")</f>
        <v>11</v>
      </c>
      <c r="F17">
        <f>COUNTIFS('CDE Coverage Report'!$E$28:$E$1227,C17,'CDE Coverage Report'!$G$28:$G$1227,"&gt;0")</f>
        <v>2</v>
      </c>
      <c r="G17" s="15">
        <f t="shared" si="0"/>
        <v>1</v>
      </c>
      <c r="H17" t="str">
        <f t="shared" si="1"/>
        <v>Pass</v>
      </c>
      <c r="I17">
        <f t="shared" si="2"/>
        <v>0</v>
      </c>
      <c r="J17">
        <f>COUNTIFS('CDE Coverage Report'!$M$28:$M$1227,C17,'CDE Coverage Report'!$O$28:$O$1227,"&gt;0")</f>
        <v>1</v>
      </c>
      <c r="K17" t="str">
        <f t="shared" si="3"/>
        <v>Pass</v>
      </c>
      <c r="L17">
        <f>COUNTIFS('CDE Coverage Report'!$M$28:$M$1227,C17,'CDE Coverage Report'!$P$28:$P$1227,"&gt;0")</f>
        <v>1</v>
      </c>
      <c r="M17" t="str">
        <f t="shared" si="4"/>
        <v>Pass</v>
      </c>
      <c r="N17">
        <f>COUNTIFS('CDE Coverage Report'!$E$28:$E$1227,C17,'CDE Coverage Report'!$J$28:$J$1227,"&gt;0")</f>
        <v>2</v>
      </c>
      <c r="O17" s="16">
        <f t="shared" si="5"/>
        <v>1</v>
      </c>
      <c r="P17" t="str">
        <f t="shared" si="6"/>
        <v>Pass</v>
      </c>
      <c r="Q17">
        <f t="shared" si="7"/>
        <v>0</v>
      </c>
      <c r="R17">
        <f>COUNTIFS('CDE Coverage Report'!$E$28:$E$1227,C17,'CDE Coverage Report'!$H$28:$H$1227,"&gt;0")</f>
        <v>2</v>
      </c>
      <c r="S17" s="15">
        <f t="shared" si="8"/>
        <v>1</v>
      </c>
      <c r="T17" t="str">
        <f t="shared" si="9"/>
        <v>Pass</v>
      </c>
      <c r="U17">
        <f t="shared" si="14"/>
        <v>-1</v>
      </c>
      <c r="V17">
        <f>COUNTIFS('CDE Coverage Report'!$E$28:$E$1227,C17,'CDE Coverage Report'!$I$28:$I$1227,"&gt;0")</f>
        <v>0</v>
      </c>
      <c r="W17" s="15">
        <f t="shared" si="10"/>
        <v>0</v>
      </c>
      <c r="X17" t="str">
        <f t="shared" si="11"/>
        <v>Fail</v>
      </c>
      <c r="Y17">
        <f t="shared" si="12"/>
        <v>1</v>
      </c>
      <c r="Z17" t="str">
        <f t="shared" si="13"/>
        <v>Accuracy</v>
      </c>
    </row>
    <row r="18" spans="1:26">
      <c r="A18" t="s">
        <v>632</v>
      </c>
      <c r="B18" t="s">
        <v>1811</v>
      </c>
      <c r="C18" t="s">
        <v>1812</v>
      </c>
      <c r="D18">
        <f>COUNTIFS('In-scope Attributes'!H:H,$A18,'In-scope Attributes'!D:D,$C18,'In-scope Attributes'!G:G,"Y")</f>
        <v>3</v>
      </c>
      <c r="E18">
        <f>COUNTIFS('Golden Rulebook-CDErule level'!$A$4:$A$3698,$A18,'Golden Rulebook-CDErule level'!$R$4:$R$3698,$C18,'Golden Rulebook-CDErule level'!$I$4:$I$3698,"&lt;&gt;")</f>
        <v>11</v>
      </c>
      <c r="F18">
        <f>COUNTIFS('CDE Coverage Report'!$E$28:$E$1227,C18,'CDE Coverage Report'!$G$28:$G$1227,"&gt;0")</f>
        <v>3</v>
      </c>
      <c r="G18" s="15">
        <f t="shared" si="0"/>
        <v>1</v>
      </c>
      <c r="H18" t="str">
        <f t="shared" si="1"/>
        <v>Pass</v>
      </c>
      <c r="I18">
        <f t="shared" si="2"/>
        <v>0</v>
      </c>
      <c r="J18">
        <f>COUNTIFS('CDE Coverage Report'!$M$28:$M$1227,C18,'CDE Coverage Report'!$O$28:$O$1227,"&gt;0")</f>
        <v>1</v>
      </c>
      <c r="K18" t="str">
        <f t="shared" si="3"/>
        <v>Pass</v>
      </c>
      <c r="L18">
        <f>COUNTIFS('CDE Coverage Report'!$M$28:$M$1227,C18,'CDE Coverage Report'!$P$28:$P$1227,"&gt;0")</f>
        <v>1</v>
      </c>
      <c r="M18" t="str">
        <f t="shared" si="4"/>
        <v>Pass</v>
      </c>
      <c r="N18">
        <f>COUNTIFS('CDE Coverage Report'!$E$28:$E$1227,C18,'CDE Coverage Report'!$J$28:$J$1227,"&gt;0")</f>
        <v>3</v>
      </c>
      <c r="O18" s="16">
        <f t="shared" si="5"/>
        <v>1</v>
      </c>
      <c r="P18" t="str">
        <f t="shared" si="6"/>
        <v>Pass</v>
      </c>
      <c r="Q18">
        <f t="shared" si="7"/>
        <v>0</v>
      </c>
      <c r="R18">
        <f>COUNTIFS('CDE Coverage Report'!$E$28:$E$1227,C18,'CDE Coverage Report'!$H$28:$H$1227,"&gt;0")</f>
        <v>3</v>
      </c>
      <c r="S18" s="15">
        <f t="shared" si="8"/>
        <v>1</v>
      </c>
      <c r="T18" t="str">
        <f t="shared" si="9"/>
        <v>Pass</v>
      </c>
      <c r="U18">
        <f t="shared" si="14"/>
        <v>-1.5</v>
      </c>
      <c r="V18">
        <f>COUNTIFS('CDE Coverage Report'!$E$28:$E$1227,C18,'CDE Coverage Report'!$I$28:$I$1227,"&gt;0")</f>
        <v>0</v>
      </c>
      <c r="W18" s="15">
        <f t="shared" si="10"/>
        <v>0</v>
      </c>
      <c r="X18" t="str">
        <f t="shared" si="11"/>
        <v>Fail</v>
      </c>
      <c r="Y18">
        <f t="shared" si="12"/>
        <v>1.5</v>
      </c>
      <c r="Z18" t="str">
        <f t="shared" si="13"/>
        <v>Accuracy</v>
      </c>
    </row>
    <row r="19" spans="1:26">
      <c r="A19" t="s">
        <v>632</v>
      </c>
      <c r="B19" t="s">
        <v>888</v>
      </c>
      <c r="C19" t="s">
        <v>889</v>
      </c>
      <c r="D19">
        <f>COUNTIFS('In-scope Attributes'!H:H,$A19,'In-scope Attributes'!D:D,$C19,'In-scope Attributes'!G:G,"Y")</f>
        <v>17</v>
      </c>
      <c r="E19">
        <f>COUNTIFS('Golden Rulebook-CDErule level'!$A$4:$A$3698,$A19,'Golden Rulebook-CDErule level'!$R$4:$R$3698,$C19,'Golden Rulebook-CDErule level'!$I$4:$I$3698,"&lt;&gt;")</f>
        <v>20</v>
      </c>
      <c r="F19">
        <f>COUNTIFS('CDE Coverage Report'!$E$28:$E$1227,C19,'CDE Coverage Report'!$G$28:$G$1227,"&gt;0")</f>
        <v>17</v>
      </c>
      <c r="G19" s="15">
        <f t="shared" si="0"/>
        <v>1</v>
      </c>
      <c r="H19" t="str">
        <f t="shared" si="1"/>
        <v>Pass</v>
      </c>
      <c r="I19">
        <f t="shared" si="2"/>
        <v>0</v>
      </c>
      <c r="J19">
        <f>COUNTIFS('CDE Coverage Report'!$M$28:$M$1227,C19,'CDE Coverage Report'!$O$28:$O$1227,"&gt;0")</f>
        <v>1</v>
      </c>
      <c r="K19" t="str">
        <f t="shared" si="3"/>
        <v>Pass</v>
      </c>
      <c r="L19">
        <f>COUNTIFS('CDE Coverage Report'!$M$28:$M$1227,C19,'CDE Coverage Report'!$P$28:$P$1227,"&gt;0")</f>
        <v>1</v>
      </c>
      <c r="M19" t="str">
        <f t="shared" si="4"/>
        <v>Pass</v>
      </c>
      <c r="N19">
        <f>COUNTIFS('CDE Coverage Report'!$E$28:$E$1227,C19,'CDE Coverage Report'!$J$28:$J$1227,"&gt;0")</f>
        <v>17</v>
      </c>
      <c r="O19" s="16">
        <f t="shared" si="5"/>
        <v>1</v>
      </c>
      <c r="P19" t="str">
        <f t="shared" si="6"/>
        <v>Pass</v>
      </c>
      <c r="Q19">
        <f t="shared" si="7"/>
        <v>0</v>
      </c>
      <c r="R19">
        <f>COUNTIFS('CDE Coverage Report'!$E$28:$E$1227,C19,'CDE Coverage Report'!$H$28:$H$1227,"&gt;0")</f>
        <v>13</v>
      </c>
      <c r="S19" s="15">
        <f t="shared" si="8"/>
        <v>0.76470588235294112</v>
      </c>
      <c r="T19" t="str">
        <f t="shared" si="9"/>
        <v>Pass</v>
      </c>
      <c r="U19">
        <f t="shared" si="14"/>
        <v>-4.4999999999999991</v>
      </c>
      <c r="V19">
        <f>COUNTIFS('CDE Coverage Report'!$E$28:$E$1227,C19,'CDE Coverage Report'!$I$28:$I$1227,"&gt;0")</f>
        <v>2</v>
      </c>
      <c r="W19" s="15">
        <f t="shared" si="10"/>
        <v>0.11764705882352941</v>
      </c>
      <c r="X19" t="str">
        <f t="shared" si="11"/>
        <v>Fail</v>
      </c>
      <c r="Y19">
        <f t="shared" si="12"/>
        <v>6.5</v>
      </c>
      <c r="Z19" t="str">
        <f t="shared" si="13"/>
        <v>Accuracy</v>
      </c>
    </row>
    <row r="20" spans="1:26">
      <c r="A20" t="s">
        <v>632</v>
      </c>
      <c r="B20" t="s">
        <v>1623</v>
      </c>
      <c r="C20" t="s">
        <v>1624</v>
      </c>
      <c r="D20">
        <f>COUNTIFS('In-scope Attributes'!H:H,$A20,'In-scope Attributes'!D:D,$C20,'In-scope Attributes'!G:G,"Y")</f>
        <v>2</v>
      </c>
      <c r="E20">
        <f>COUNTIFS('Golden Rulebook-CDErule level'!$A$4:$A$3698,$A20,'Golden Rulebook-CDErule level'!$R$4:$R$3698,$C20,'Golden Rulebook-CDErule level'!$I$4:$I$3698,"&lt;&gt;")</f>
        <v>12</v>
      </c>
      <c r="F20">
        <f>COUNTIFS('CDE Coverage Report'!$E$28:$E$1227,C20,'CDE Coverage Report'!$G$28:$G$1227,"&gt;0")</f>
        <v>2</v>
      </c>
      <c r="G20" s="15">
        <f t="shared" si="0"/>
        <v>1</v>
      </c>
      <c r="H20" t="str">
        <f t="shared" si="1"/>
        <v>Pass</v>
      </c>
      <c r="I20">
        <f t="shared" si="2"/>
        <v>0</v>
      </c>
      <c r="J20">
        <f>COUNTIFS('CDE Coverage Report'!$M$28:$M$1227,C20,'CDE Coverage Report'!$O$28:$O$1227,"&gt;0")</f>
        <v>1</v>
      </c>
      <c r="K20" t="str">
        <f t="shared" si="3"/>
        <v>Pass</v>
      </c>
      <c r="L20">
        <f>COUNTIFS('CDE Coverage Report'!$M$28:$M$1227,C20,'CDE Coverage Report'!$P$28:$P$1227,"&gt;0")</f>
        <v>1</v>
      </c>
      <c r="M20" t="str">
        <f t="shared" si="4"/>
        <v>Pass</v>
      </c>
      <c r="N20">
        <f>COUNTIFS('CDE Coverage Report'!$E$28:$E$1227,C20,'CDE Coverage Report'!$J$28:$J$1227,"&gt;0")</f>
        <v>2</v>
      </c>
      <c r="O20" s="16">
        <f t="shared" si="5"/>
        <v>1</v>
      </c>
      <c r="P20" t="str">
        <f t="shared" si="6"/>
        <v>Pass</v>
      </c>
      <c r="Q20">
        <f t="shared" si="7"/>
        <v>0</v>
      </c>
      <c r="R20">
        <f>COUNTIFS('CDE Coverage Report'!$E$28:$E$1227,C20,'CDE Coverage Report'!$H$28:$H$1227,"&gt;0")</f>
        <v>0</v>
      </c>
      <c r="S20" s="15">
        <f t="shared" si="8"/>
        <v>0</v>
      </c>
      <c r="T20" t="str">
        <f t="shared" si="9"/>
        <v>Fail</v>
      </c>
      <c r="U20">
        <f>ROUNDUP((0.5-S20)*D20,0)</f>
        <v>1</v>
      </c>
      <c r="V20">
        <f>COUNTIFS('CDE Coverage Report'!$E$28:$E$1227,C20,'CDE Coverage Report'!$I$28:$I$1227,"&gt;0")</f>
        <v>2</v>
      </c>
      <c r="W20" s="15">
        <f t="shared" si="10"/>
        <v>1</v>
      </c>
      <c r="X20" t="str">
        <f t="shared" si="11"/>
        <v>Pass</v>
      </c>
      <c r="Y20">
        <f t="shared" si="12"/>
        <v>-1</v>
      </c>
      <c r="Z20" t="str">
        <f t="shared" si="13"/>
        <v>Consistency</v>
      </c>
    </row>
    <row r="21" spans="1:26">
      <c r="A21" t="s">
        <v>632</v>
      </c>
      <c r="B21" t="s">
        <v>1875</v>
      </c>
      <c r="C21" t="s">
        <v>1876</v>
      </c>
      <c r="D21">
        <f>COUNTIFS('In-scope Attributes'!H:H,$A21,'In-scope Attributes'!D:D,$C21,'In-scope Attributes'!G:G,"Y")</f>
        <v>13</v>
      </c>
      <c r="E21">
        <f>COUNTIFS('Golden Rulebook-CDErule level'!$A$4:$A$3698,$A21,'Golden Rulebook-CDErule level'!$R$4:$R$3698,$C21,'Golden Rulebook-CDErule level'!$I$4:$I$3698,"&lt;&gt;")</f>
        <v>25</v>
      </c>
      <c r="F21">
        <f>COUNTIFS('CDE Coverage Report'!$E$28:$E$1227,C21,'CDE Coverage Report'!$G$28:$G$1227,"&gt;0")</f>
        <v>13</v>
      </c>
      <c r="G21" s="15">
        <f t="shared" si="0"/>
        <v>1</v>
      </c>
      <c r="H21" t="str">
        <f t="shared" si="1"/>
        <v>Pass</v>
      </c>
      <c r="I21">
        <f t="shared" si="2"/>
        <v>0</v>
      </c>
      <c r="J21">
        <f>COUNTIFS('CDE Coverage Report'!$M$28:$M$1227,C21,'CDE Coverage Report'!$O$28:$O$1227,"&gt;0")</f>
        <v>1</v>
      </c>
      <c r="K21" t="str">
        <f t="shared" si="3"/>
        <v>Pass</v>
      </c>
      <c r="L21">
        <f>COUNTIFS('CDE Coverage Report'!$M$28:$M$1227,C21,'CDE Coverage Report'!$P$28:$P$1227,"&gt;0")</f>
        <v>1</v>
      </c>
      <c r="M21" t="str">
        <f t="shared" si="4"/>
        <v>Pass</v>
      </c>
      <c r="N21">
        <f>COUNTIFS('CDE Coverage Report'!$E$28:$E$1227,C21,'CDE Coverage Report'!$J$28:$J$1227,"&gt;0")</f>
        <v>13</v>
      </c>
      <c r="O21" s="16">
        <f t="shared" si="5"/>
        <v>1</v>
      </c>
      <c r="P21" t="str">
        <f t="shared" si="6"/>
        <v>Pass</v>
      </c>
      <c r="Q21">
        <f t="shared" si="7"/>
        <v>0</v>
      </c>
      <c r="R21">
        <f>COUNTIFS('CDE Coverage Report'!$E$28:$E$1227,C21,'CDE Coverage Report'!$H$28:$H$1227,"&gt;0")</f>
        <v>8</v>
      </c>
      <c r="S21" s="15">
        <f t="shared" si="8"/>
        <v>0.61538461538461542</v>
      </c>
      <c r="T21" t="str">
        <f t="shared" si="9"/>
        <v>Pass</v>
      </c>
      <c r="U21">
        <f t="shared" ref="U21:U36" si="15">(0.5-S21)*D21</f>
        <v>-1.5000000000000004</v>
      </c>
      <c r="V21">
        <f>COUNTIFS('CDE Coverage Report'!$E$28:$E$1227,C21,'CDE Coverage Report'!$I$28:$I$1227,"&gt;0")</f>
        <v>2</v>
      </c>
      <c r="W21" s="15">
        <f t="shared" si="10"/>
        <v>0.15384615384615385</v>
      </c>
      <c r="X21" t="str">
        <f t="shared" si="11"/>
        <v>Fail</v>
      </c>
      <c r="Y21">
        <f t="shared" si="12"/>
        <v>4.5</v>
      </c>
      <c r="Z21" t="str">
        <f t="shared" si="13"/>
        <v>Accuracy</v>
      </c>
    </row>
    <row r="22" spans="1:26">
      <c r="A22" t="s">
        <v>632</v>
      </c>
      <c r="B22" t="s">
        <v>2034</v>
      </c>
      <c r="C22" t="s">
        <v>2035</v>
      </c>
      <c r="D22">
        <f>COUNTIFS('In-scope Attributes'!H:H,$A22,'In-scope Attributes'!D:D,$C22,'In-scope Attributes'!G:G,"Y")</f>
        <v>6</v>
      </c>
      <c r="E22">
        <f>COUNTIFS('Golden Rulebook-CDErule level'!$A$4:$A$3698,$A22,'Golden Rulebook-CDErule level'!$R$4:$R$3698,$C22,'Golden Rulebook-CDErule level'!$I$4:$I$3698,"&lt;&gt;")</f>
        <v>19</v>
      </c>
      <c r="F22">
        <f>COUNTIFS('CDE Coverage Report'!$E$28:$E$1227,C22,'CDE Coverage Report'!$G$28:$G$1227,"&gt;0")</f>
        <v>6</v>
      </c>
      <c r="G22" s="15">
        <f t="shared" si="0"/>
        <v>1</v>
      </c>
      <c r="H22" t="str">
        <f t="shared" si="1"/>
        <v>Pass</v>
      </c>
      <c r="I22">
        <f t="shared" si="2"/>
        <v>0</v>
      </c>
      <c r="J22">
        <f>COUNTIFS('CDE Coverage Report'!$M$28:$M$1227,C22,'CDE Coverage Report'!$O$28:$O$1227,"&gt;0")</f>
        <v>1</v>
      </c>
      <c r="K22" t="str">
        <f t="shared" si="3"/>
        <v>Pass</v>
      </c>
      <c r="L22">
        <f>COUNTIFS('CDE Coverage Report'!$M$28:$M$1227,C22,'CDE Coverage Report'!$P$28:$P$1227,"&gt;0")</f>
        <v>1</v>
      </c>
      <c r="M22" t="str">
        <f t="shared" si="4"/>
        <v>Pass</v>
      </c>
      <c r="N22">
        <f>COUNTIFS('CDE Coverage Report'!$E$28:$E$1227,C22,'CDE Coverage Report'!$J$28:$J$1227,"&gt;0")</f>
        <v>6</v>
      </c>
      <c r="O22" s="16">
        <f t="shared" si="5"/>
        <v>1</v>
      </c>
      <c r="P22" t="str">
        <f t="shared" si="6"/>
        <v>Pass</v>
      </c>
      <c r="Q22">
        <f t="shared" si="7"/>
        <v>0</v>
      </c>
      <c r="R22">
        <f>COUNTIFS('CDE Coverage Report'!$E$28:$E$1227,C22,'CDE Coverage Report'!$H$28:$H$1227,"&gt;0")</f>
        <v>1</v>
      </c>
      <c r="S22" s="15">
        <f t="shared" si="8"/>
        <v>0.16666666666666666</v>
      </c>
      <c r="T22" t="str">
        <f t="shared" si="9"/>
        <v>Fail</v>
      </c>
      <c r="U22">
        <f t="shared" si="15"/>
        <v>2</v>
      </c>
      <c r="V22">
        <f>COUNTIFS('CDE Coverage Report'!$E$28:$E$1227,C22,'CDE Coverage Report'!$I$28:$I$1227,"&gt;0")</f>
        <v>2</v>
      </c>
      <c r="W22" s="15">
        <f t="shared" si="10"/>
        <v>0.33333333333333331</v>
      </c>
      <c r="X22" t="str">
        <f t="shared" si="11"/>
        <v>Fail</v>
      </c>
      <c r="Y22">
        <f t="shared" si="12"/>
        <v>1</v>
      </c>
      <c r="Z22" t="str">
        <f t="shared" si="13"/>
        <v>Consistency, Accuracy</v>
      </c>
    </row>
    <row r="23" spans="1:26">
      <c r="A23" t="s">
        <v>632</v>
      </c>
      <c r="B23" t="s">
        <v>1297</v>
      </c>
      <c r="C23" t="s">
        <v>1298</v>
      </c>
      <c r="D23">
        <f>COUNTIFS('In-scope Attributes'!H:H,$A23,'In-scope Attributes'!D:D,$C23,'In-scope Attributes'!G:G,"Y")</f>
        <v>4</v>
      </c>
      <c r="E23">
        <f>COUNTIFS('Golden Rulebook-CDErule level'!$A$4:$A$3698,$A23,'Golden Rulebook-CDErule level'!$R$4:$R$3698,$C23,'Golden Rulebook-CDErule level'!$I$4:$I$3698,"&lt;&gt;")</f>
        <v>12</v>
      </c>
      <c r="F23">
        <f>COUNTIFS('CDE Coverage Report'!$E$28:$E$1227,C23,'CDE Coverage Report'!$G$28:$G$1227,"&gt;0")</f>
        <v>4</v>
      </c>
      <c r="G23" s="15">
        <f t="shared" si="0"/>
        <v>1</v>
      </c>
      <c r="H23" t="str">
        <f t="shared" si="1"/>
        <v>Pass</v>
      </c>
      <c r="I23">
        <f t="shared" si="2"/>
        <v>0</v>
      </c>
      <c r="J23">
        <f>COUNTIFS('CDE Coverage Report'!$M$28:$M$1227,C23,'CDE Coverage Report'!$O$28:$O$1227,"&gt;0")</f>
        <v>1</v>
      </c>
      <c r="K23" t="str">
        <f t="shared" si="3"/>
        <v>Pass</v>
      </c>
      <c r="L23">
        <f>COUNTIFS('CDE Coverage Report'!$M$28:$M$1227,C23,'CDE Coverage Report'!$P$28:$P$1227,"&gt;0")</f>
        <v>1</v>
      </c>
      <c r="M23" t="str">
        <f t="shared" si="4"/>
        <v>Pass</v>
      </c>
      <c r="N23">
        <f>COUNTIFS('CDE Coverage Report'!$E$28:$E$1227,C23,'CDE Coverage Report'!$J$28:$J$1227,"&gt;0")</f>
        <v>4</v>
      </c>
      <c r="O23" s="16">
        <f t="shared" si="5"/>
        <v>1</v>
      </c>
      <c r="P23" t="str">
        <f t="shared" si="6"/>
        <v>Pass</v>
      </c>
      <c r="Q23">
        <f t="shared" si="7"/>
        <v>0</v>
      </c>
      <c r="R23">
        <f>COUNTIFS('CDE Coverage Report'!$E$28:$E$1227,C23,'CDE Coverage Report'!$H$28:$H$1227,"&gt;0")</f>
        <v>3</v>
      </c>
      <c r="S23" s="15">
        <f t="shared" si="8"/>
        <v>0.75</v>
      </c>
      <c r="T23" t="str">
        <f t="shared" si="9"/>
        <v>Pass</v>
      </c>
      <c r="U23">
        <f t="shared" si="15"/>
        <v>-1</v>
      </c>
      <c r="V23">
        <f>COUNTIFS('CDE Coverage Report'!$E$28:$E$1227,C23,'CDE Coverage Report'!$I$28:$I$1227,"&gt;0")</f>
        <v>0</v>
      </c>
      <c r="W23" s="15">
        <f t="shared" si="10"/>
        <v>0</v>
      </c>
      <c r="X23" t="str">
        <f t="shared" si="11"/>
        <v>Fail</v>
      </c>
      <c r="Y23">
        <f t="shared" si="12"/>
        <v>2</v>
      </c>
      <c r="Z23" t="str">
        <f t="shared" si="13"/>
        <v>Accuracy</v>
      </c>
    </row>
    <row r="24" spans="1:26">
      <c r="A24" t="s">
        <v>632</v>
      </c>
      <c r="B24" t="s">
        <v>3214</v>
      </c>
      <c r="C24" t="s">
        <v>3215</v>
      </c>
      <c r="D24">
        <f>COUNTIFS('In-scope Attributes'!H:H,$A24,'In-scope Attributes'!D:D,$C24,'In-scope Attributes'!G:G,"Y")</f>
        <v>5</v>
      </c>
      <c r="E24">
        <f>COUNTIFS('Golden Rulebook-CDErule level'!$A$4:$A$3698,$A24,'Golden Rulebook-CDErule level'!$R$4:$R$3698,$C24,'Golden Rulebook-CDErule level'!$I$4:$I$3698,"&lt;&gt;")</f>
        <v>16</v>
      </c>
      <c r="F24">
        <f>COUNTIFS('CDE Coverage Report'!$E$28:$E$1227,C24,'CDE Coverage Report'!$G$28:$G$1227,"&gt;0")</f>
        <v>5</v>
      </c>
      <c r="G24" s="15">
        <f t="shared" si="0"/>
        <v>1</v>
      </c>
      <c r="H24" t="str">
        <f t="shared" si="1"/>
        <v>Pass</v>
      </c>
      <c r="I24">
        <f t="shared" si="2"/>
        <v>0</v>
      </c>
      <c r="J24">
        <f>COUNTIFS('CDE Coverage Report'!$M$28:$M$1227,C24,'CDE Coverage Report'!$O$28:$O$1227,"&gt;0")</f>
        <v>1</v>
      </c>
      <c r="K24" t="str">
        <f t="shared" si="3"/>
        <v>Pass</v>
      </c>
      <c r="L24">
        <f>COUNTIFS('CDE Coverage Report'!$M$28:$M$1227,C24,'CDE Coverage Report'!$P$28:$P$1227,"&gt;0")</f>
        <v>1</v>
      </c>
      <c r="M24" t="str">
        <f t="shared" si="4"/>
        <v>Pass</v>
      </c>
      <c r="N24">
        <f>COUNTIFS('CDE Coverage Report'!$E$28:$E$1227,C24,'CDE Coverage Report'!$J$28:$J$1227,"&gt;0")</f>
        <v>5</v>
      </c>
      <c r="O24" s="16">
        <f t="shared" si="5"/>
        <v>1</v>
      </c>
      <c r="P24" t="str">
        <f t="shared" si="6"/>
        <v>Pass</v>
      </c>
      <c r="Q24">
        <f t="shared" si="7"/>
        <v>0</v>
      </c>
      <c r="R24">
        <f>COUNTIFS('CDE Coverage Report'!$E$28:$E$1227,C24,'CDE Coverage Report'!$H$28:$H$1227,"&gt;0")</f>
        <v>4</v>
      </c>
      <c r="S24" s="15">
        <f t="shared" si="8"/>
        <v>0.8</v>
      </c>
      <c r="T24" t="str">
        <f t="shared" si="9"/>
        <v>Pass</v>
      </c>
      <c r="U24">
        <f t="shared" si="15"/>
        <v>-1.5000000000000002</v>
      </c>
      <c r="V24">
        <f>COUNTIFS('CDE Coverage Report'!$E$28:$E$1227,C24,'CDE Coverage Report'!$I$28:$I$1227,"&gt;0")</f>
        <v>1</v>
      </c>
      <c r="W24" s="15">
        <f t="shared" si="10"/>
        <v>0.2</v>
      </c>
      <c r="X24" t="str">
        <f t="shared" si="11"/>
        <v>Fail</v>
      </c>
      <c r="Y24">
        <f t="shared" si="12"/>
        <v>1.5</v>
      </c>
      <c r="Z24" t="str">
        <f t="shared" si="13"/>
        <v>Accuracy</v>
      </c>
    </row>
    <row r="25" spans="1:26">
      <c r="A25" t="s">
        <v>632</v>
      </c>
      <c r="B25" t="s">
        <v>3314</v>
      </c>
      <c r="C25" t="s">
        <v>3315</v>
      </c>
      <c r="D25">
        <f>COUNTIFS('In-scope Attributes'!H:H,$A25,'In-scope Attributes'!D:D,$C25,'In-scope Attributes'!G:G,"Y")</f>
        <v>3</v>
      </c>
      <c r="E25">
        <f>COUNTIFS('Golden Rulebook-CDErule level'!$A$4:$A$3698,$A25,'Golden Rulebook-CDErule level'!$R$4:$R$3698,$C25,'Golden Rulebook-CDErule level'!$I$4:$I$3698,"&lt;&gt;")</f>
        <v>10</v>
      </c>
      <c r="F25">
        <f>COUNTIFS('CDE Coverage Report'!$E$28:$E$1227,C25,'CDE Coverage Report'!$G$28:$G$1227,"&gt;0")</f>
        <v>3</v>
      </c>
      <c r="G25" s="15">
        <f t="shared" si="0"/>
        <v>1</v>
      </c>
      <c r="H25" t="str">
        <f t="shared" si="1"/>
        <v>Pass</v>
      </c>
      <c r="I25">
        <f t="shared" si="2"/>
        <v>0</v>
      </c>
      <c r="J25">
        <f>COUNTIFS('CDE Coverage Report'!$M$28:$M$1227,C25,'CDE Coverage Report'!$O$28:$O$1227,"&gt;0")</f>
        <v>1</v>
      </c>
      <c r="K25" t="str">
        <f t="shared" si="3"/>
        <v>Pass</v>
      </c>
      <c r="L25">
        <f>COUNTIFS('CDE Coverage Report'!$M$28:$M$1227,C25,'CDE Coverage Report'!$P$28:$P$1227,"&gt;0")</f>
        <v>1</v>
      </c>
      <c r="M25" t="str">
        <f t="shared" si="4"/>
        <v>Pass</v>
      </c>
      <c r="N25">
        <f>COUNTIFS('CDE Coverage Report'!$E$28:$E$1227,C25,'CDE Coverage Report'!$J$28:$J$1227,"&gt;0")</f>
        <v>3</v>
      </c>
      <c r="O25" s="16">
        <f t="shared" si="5"/>
        <v>1</v>
      </c>
      <c r="P25" t="str">
        <f t="shared" si="6"/>
        <v>Pass</v>
      </c>
      <c r="Q25">
        <f t="shared" si="7"/>
        <v>0</v>
      </c>
      <c r="R25">
        <f>COUNTIFS('CDE Coverage Report'!$E$28:$E$1227,C25,'CDE Coverage Report'!$H$28:$H$1227,"&gt;0")</f>
        <v>2</v>
      </c>
      <c r="S25" s="15">
        <f t="shared" si="8"/>
        <v>0.66666666666666663</v>
      </c>
      <c r="T25" t="str">
        <f t="shared" si="9"/>
        <v>Pass</v>
      </c>
      <c r="U25">
        <f t="shared" si="15"/>
        <v>-0.49999999999999989</v>
      </c>
      <c r="V25">
        <f>COUNTIFS('CDE Coverage Report'!$E$28:$E$1227,C25,'CDE Coverage Report'!$I$28:$I$1227,"&gt;0")</f>
        <v>0</v>
      </c>
      <c r="W25" s="15">
        <f t="shared" si="10"/>
        <v>0</v>
      </c>
      <c r="X25" t="str">
        <f t="shared" si="11"/>
        <v>Fail</v>
      </c>
      <c r="Y25">
        <f t="shared" si="12"/>
        <v>1.5</v>
      </c>
      <c r="Z25" t="str">
        <f t="shared" si="13"/>
        <v>Accuracy</v>
      </c>
    </row>
    <row r="26" spans="1:26">
      <c r="A26" t="s">
        <v>632</v>
      </c>
      <c r="B26" t="s">
        <v>3369</v>
      </c>
      <c r="C26" t="s">
        <v>3370</v>
      </c>
      <c r="D26">
        <f>COUNTIFS('In-scope Attributes'!H:H,$A26,'In-scope Attributes'!D:D,$C26,'In-scope Attributes'!G:G,"Y")</f>
        <v>2</v>
      </c>
      <c r="E26">
        <f>COUNTIFS('Golden Rulebook-CDErule level'!$A$4:$A$3698,$A26,'Golden Rulebook-CDErule level'!$R$4:$R$3698,$C26,'Golden Rulebook-CDErule level'!$I$4:$I$3698,"&lt;&gt;")</f>
        <v>6</v>
      </c>
      <c r="F26">
        <f>COUNTIFS('CDE Coverage Report'!$E$28:$E$1227,C26,'CDE Coverage Report'!$G$28:$G$1227,"&gt;0")</f>
        <v>2</v>
      </c>
      <c r="G26" s="15">
        <f t="shared" si="0"/>
        <v>1</v>
      </c>
      <c r="H26" t="str">
        <f t="shared" si="1"/>
        <v>Pass</v>
      </c>
      <c r="I26">
        <f t="shared" si="2"/>
        <v>0</v>
      </c>
      <c r="J26">
        <f>COUNTIFS('CDE Coverage Report'!$M$28:$M$1227,C26,'CDE Coverage Report'!$O$28:$O$1227,"&gt;0")</f>
        <v>1</v>
      </c>
      <c r="K26" t="str">
        <f t="shared" si="3"/>
        <v>Pass</v>
      </c>
      <c r="L26">
        <f>COUNTIFS('CDE Coverage Report'!$M$28:$M$1227,C26,'CDE Coverage Report'!$P$28:$P$1227,"&gt;0")</f>
        <v>1</v>
      </c>
      <c r="M26" t="str">
        <f t="shared" si="4"/>
        <v>Pass</v>
      </c>
      <c r="N26">
        <f>COUNTIFS('CDE Coverage Report'!$E$28:$E$1227,C26,'CDE Coverage Report'!$J$28:$J$1227,"&gt;0")</f>
        <v>2</v>
      </c>
      <c r="O26" s="16">
        <f t="shared" si="5"/>
        <v>1</v>
      </c>
      <c r="P26" t="str">
        <f t="shared" si="6"/>
        <v>Pass</v>
      </c>
      <c r="Q26">
        <f t="shared" si="7"/>
        <v>0</v>
      </c>
      <c r="R26">
        <f>COUNTIFS('CDE Coverage Report'!$E$28:$E$1227,C26,'CDE Coverage Report'!$H$28:$H$1227,"&gt;0")</f>
        <v>2</v>
      </c>
      <c r="S26" s="15">
        <f t="shared" si="8"/>
        <v>1</v>
      </c>
      <c r="T26" t="str">
        <f t="shared" si="9"/>
        <v>Pass</v>
      </c>
      <c r="U26">
        <f t="shared" si="15"/>
        <v>-1</v>
      </c>
      <c r="V26">
        <f>COUNTIFS('CDE Coverage Report'!$E$28:$E$1227,C26,'CDE Coverage Report'!$I$28:$I$1227,"&gt;0")</f>
        <v>0</v>
      </c>
      <c r="W26" s="15">
        <f t="shared" si="10"/>
        <v>0</v>
      </c>
      <c r="X26" t="str">
        <f t="shared" si="11"/>
        <v>Fail</v>
      </c>
      <c r="Y26">
        <f t="shared" si="12"/>
        <v>1</v>
      </c>
      <c r="Z26" t="str">
        <f t="shared" si="13"/>
        <v>Accuracy</v>
      </c>
    </row>
    <row r="27" spans="1:26">
      <c r="A27" t="s">
        <v>632</v>
      </c>
      <c r="B27" t="s">
        <v>3400</v>
      </c>
      <c r="C27" t="s">
        <v>3401</v>
      </c>
      <c r="D27">
        <f>COUNTIFS('In-scope Attributes'!H:H,$A27,'In-scope Attributes'!D:D,$C27,'In-scope Attributes'!G:G,"Y")</f>
        <v>2</v>
      </c>
      <c r="E27">
        <f>COUNTIFS('Golden Rulebook-CDErule level'!$A$4:$A$3698,$A27,'Golden Rulebook-CDErule level'!$R$4:$R$3698,$C27,'Golden Rulebook-CDErule level'!$I$4:$I$3698,"&lt;&gt;")</f>
        <v>12</v>
      </c>
      <c r="F27">
        <f>COUNTIFS('CDE Coverage Report'!$E$28:$E$1227,C27,'CDE Coverage Report'!$G$28:$G$1227,"&gt;0")</f>
        <v>2</v>
      </c>
      <c r="G27" s="15">
        <f t="shared" si="0"/>
        <v>1</v>
      </c>
      <c r="H27" t="str">
        <f t="shared" si="1"/>
        <v>Pass</v>
      </c>
      <c r="I27">
        <f t="shared" si="2"/>
        <v>0</v>
      </c>
      <c r="J27">
        <f>COUNTIFS('CDE Coverage Report'!$M$28:$M$1227,C27,'CDE Coverage Report'!$O$28:$O$1227,"&gt;0")</f>
        <v>1</v>
      </c>
      <c r="K27" t="str">
        <f t="shared" si="3"/>
        <v>Pass</v>
      </c>
      <c r="L27">
        <f>COUNTIFS('CDE Coverage Report'!$M$28:$M$1227,C27,'CDE Coverage Report'!$P$28:$P$1227,"&gt;0")</f>
        <v>1</v>
      </c>
      <c r="M27" t="str">
        <f t="shared" si="4"/>
        <v>Pass</v>
      </c>
      <c r="N27">
        <f>COUNTIFS('CDE Coverage Report'!$E$28:$E$1227,C27,'CDE Coverage Report'!$J$28:$J$1227,"&gt;0")</f>
        <v>2</v>
      </c>
      <c r="O27" s="16">
        <f t="shared" si="5"/>
        <v>1</v>
      </c>
      <c r="P27" t="str">
        <f t="shared" si="6"/>
        <v>Pass</v>
      </c>
      <c r="Q27">
        <f t="shared" si="7"/>
        <v>0</v>
      </c>
      <c r="R27">
        <f>COUNTIFS('CDE Coverage Report'!$E$28:$E$1227,C27,'CDE Coverage Report'!$H$28:$H$1227,"&gt;0")</f>
        <v>2</v>
      </c>
      <c r="S27" s="15">
        <f t="shared" si="8"/>
        <v>1</v>
      </c>
      <c r="T27" t="str">
        <f t="shared" si="9"/>
        <v>Pass</v>
      </c>
      <c r="U27">
        <f t="shared" si="15"/>
        <v>-1</v>
      </c>
      <c r="V27">
        <f>COUNTIFS('CDE Coverage Report'!$E$28:$E$1227,C27,'CDE Coverage Report'!$I$28:$I$1227,"&gt;0")</f>
        <v>2</v>
      </c>
      <c r="W27" s="15">
        <f t="shared" si="10"/>
        <v>1</v>
      </c>
      <c r="X27" t="str">
        <f t="shared" si="11"/>
        <v>Pass</v>
      </c>
      <c r="Y27">
        <f t="shared" si="12"/>
        <v>-1</v>
      </c>
      <c r="Z27" t="str">
        <f t="shared" si="13"/>
        <v/>
      </c>
    </row>
    <row r="28" spans="1:26">
      <c r="A28" t="s">
        <v>632</v>
      </c>
      <c r="B28" t="s">
        <v>2909</v>
      </c>
      <c r="C28" t="s">
        <v>2910</v>
      </c>
      <c r="D28">
        <f>COUNTIFS('In-scope Attributes'!H:H,$A28,'In-scope Attributes'!D:D,$C28,'In-scope Attributes'!G:G,"Y")</f>
        <v>6</v>
      </c>
      <c r="E28">
        <f>COUNTIFS('Golden Rulebook-CDErule level'!$A$4:$A$3698,$A28,'Golden Rulebook-CDErule level'!$R$4:$R$3698,$C28,'Golden Rulebook-CDErule level'!$I$4:$I$3698,"&lt;&gt;")</f>
        <v>12</v>
      </c>
      <c r="F28">
        <f>COUNTIFS('CDE Coverage Report'!$E$28:$E$1227,C28,'CDE Coverage Report'!$G$28:$G$1227,"&gt;0")</f>
        <v>6</v>
      </c>
      <c r="G28" s="15">
        <f t="shared" si="0"/>
        <v>1</v>
      </c>
      <c r="H28" t="str">
        <f t="shared" si="1"/>
        <v>Pass</v>
      </c>
      <c r="I28">
        <f t="shared" si="2"/>
        <v>0</v>
      </c>
      <c r="J28">
        <f>COUNTIFS('CDE Coverage Report'!$M$28:$M$1227,C28,'CDE Coverage Report'!$O$28:$O$1227,"&gt;0")</f>
        <v>1</v>
      </c>
      <c r="K28" t="str">
        <f t="shared" si="3"/>
        <v>Pass</v>
      </c>
      <c r="L28">
        <f>COUNTIFS('CDE Coverage Report'!$M$28:$M$1227,C28,'CDE Coverage Report'!$P$28:$P$1227,"&gt;0")</f>
        <v>1</v>
      </c>
      <c r="M28" t="str">
        <f t="shared" si="4"/>
        <v>Pass</v>
      </c>
      <c r="N28">
        <f>COUNTIFS('CDE Coverage Report'!$E$28:$E$1227,C28,'CDE Coverage Report'!$J$28:$J$1227,"&gt;0")</f>
        <v>6</v>
      </c>
      <c r="O28" s="16">
        <f t="shared" si="5"/>
        <v>1</v>
      </c>
      <c r="P28" t="str">
        <f t="shared" si="6"/>
        <v>Pass</v>
      </c>
      <c r="Q28">
        <f t="shared" si="7"/>
        <v>0</v>
      </c>
      <c r="R28">
        <f>COUNTIFS('CDE Coverage Report'!$E$28:$E$1227,C28,'CDE Coverage Report'!$H$28:$H$1227,"&gt;0")</f>
        <v>4</v>
      </c>
      <c r="S28" s="15">
        <f t="shared" si="8"/>
        <v>0.66666666666666663</v>
      </c>
      <c r="T28" t="str">
        <f t="shared" si="9"/>
        <v>Pass</v>
      </c>
      <c r="U28">
        <f t="shared" si="15"/>
        <v>-0.99999999999999978</v>
      </c>
      <c r="V28">
        <f>COUNTIFS('CDE Coverage Report'!$E$28:$E$1227,C28,'CDE Coverage Report'!$I$28:$I$1227,"&gt;0")</f>
        <v>0</v>
      </c>
      <c r="W28" s="15">
        <f t="shared" si="10"/>
        <v>0</v>
      </c>
      <c r="X28" t="str">
        <f t="shared" si="11"/>
        <v>Fail</v>
      </c>
      <c r="Y28">
        <f t="shared" si="12"/>
        <v>3</v>
      </c>
      <c r="Z28" t="str">
        <f t="shared" si="13"/>
        <v>Accuracy</v>
      </c>
    </row>
    <row r="29" spans="1:26">
      <c r="A29" t="s">
        <v>632</v>
      </c>
      <c r="B29" t="s">
        <v>3470</v>
      </c>
      <c r="C29" t="s">
        <v>3471</v>
      </c>
      <c r="D29">
        <f>COUNTIFS('In-scope Attributes'!H:H,$A29,'In-scope Attributes'!D:D,$C29,'In-scope Attributes'!G:G,"Y")</f>
        <v>2</v>
      </c>
      <c r="E29">
        <f>COUNTIFS('Golden Rulebook-CDErule level'!$A$4:$A$3698,$A29,'Golden Rulebook-CDErule level'!$R$4:$R$3698,$C29,'Golden Rulebook-CDErule level'!$I$4:$I$3698,"&lt;&gt;")</f>
        <v>6</v>
      </c>
      <c r="F29">
        <f>COUNTIFS('CDE Coverage Report'!$E$28:$E$1227,C29,'CDE Coverage Report'!$G$28:$G$1227,"&gt;0")</f>
        <v>2</v>
      </c>
      <c r="G29" s="15">
        <f t="shared" si="0"/>
        <v>1</v>
      </c>
      <c r="H29" t="str">
        <f t="shared" si="1"/>
        <v>Pass</v>
      </c>
      <c r="I29">
        <f t="shared" si="2"/>
        <v>0</v>
      </c>
      <c r="J29">
        <f>COUNTIFS('CDE Coverage Report'!$M$28:$M$1227,C29,'CDE Coverage Report'!$O$28:$O$1227,"&gt;0")</f>
        <v>1</v>
      </c>
      <c r="K29" t="str">
        <f t="shared" si="3"/>
        <v>Pass</v>
      </c>
      <c r="L29">
        <f>COUNTIFS('CDE Coverage Report'!$M$28:$M$1227,C29,'CDE Coverage Report'!$P$28:$P$1227,"&gt;0")</f>
        <v>1</v>
      </c>
      <c r="M29" t="str">
        <f t="shared" si="4"/>
        <v>Pass</v>
      </c>
      <c r="N29">
        <f>COUNTIFS('CDE Coverage Report'!$E$28:$E$1227,C29,'CDE Coverage Report'!$J$28:$J$1227,"&gt;0")</f>
        <v>2</v>
      </c>
      <c r="O29" s="16">
        <f t="shared" si="5"/>
        <v>1</v>
      </c>
      <c r="P29" t="str">
        <f t="shared" si="6"/>
        <v>Pass</v>
      </c>
      <c r="Q29">
        <f t="shared" si="7"/>
        <v>0</v>
      </c>
      <c r="R29">
        <f>COUNTIFS('CDE Coverage Report'!$E$28:$E$1227,C29,'CDE Coverage Report'!$H$28:$H$1227,"&gt;0")</f>
        <v>2</v>
      </c>
      <c r="S29" s="15">
        <f t="shared" si="8"/>
        <v>1</v>
      </c>
      <c r="T29" t="str">
        <f t="shared" si="9"/>
        <v>Pass</v>
      </c>
      <c r="U29">
        <f t="shared" si="15"/>
        <v>-1</v>
      </c>
      <c r="V29">
        <f>COUNTIFS('CDE Coverage Report'!$E$28:$E$1227,C29,'CDE Coverage Report'!$I$28:$I$1227,"&gt;0")</f>
        <v>0</v>
      </c>
      <c r="W29" s="15">
        <f t="shared" si="10"/>
        <v>0</v>
      </c>
      <c r="X29" t="str">
        <f t="shared" si="11"/>
        <v>Fail</v>
      </c>
      <c r="Y29">
        <f t="shared" si="12"/>
        <v>1</v>
      </c>
      <c r="Z29" t="str">
        <f t="shared" si="13"/>
        <v>Accuracy</v>
      </c>
    </row>
    <row r="30" spans="1:26">
      <c r="A30" t="s">
        <v>632</v>
      </c>
      <c r="B30" t="s">
        <v>3500</v>
      </c>
      <c r="C30" t="s">
        <v>3501</v>
      </c>
      <c r="D30">
        <f>COUNTIFS('In-scope Attributes'!H:H,$A30,'In-scope Attributes'!D:D,$C30,'In-scope Attributes'!G:G,"Y")</f>
        <v>3</v>
      </c>
      <c r="E30">
        <f>COUNTIFS('Golden Rulebook-CDErule level'!$A$4:$A$3698,$A30,'Golden Rulebook-CDErule level'!$R$4:$R$3698,$C30,'Golden Rulebook-CDErule level'!$I$4:$I$3698,"&lt;&gt;")</f>
        <v>10</v>
      </c>
      <c r="F30">
        <f>COUNTIFS('CDE Coverage Report'!$E$28:$E$1227,C30,'CDE Coverage Report'!$G$28:$G$1227,"&gt;0")</f>
        <v>3</v>
      </c>
      <c r="G30" s="15">
        <f t="shared" si="0"/>
        <v>1</v>
      </c>
      <c r="H30" t="str">
        <f t="shared" si="1"/>
        <v>Pass</v>
      </c>
      <c r="I30">
        <f t="shared" si="2"/>
        <v>0</v>
      </c>
      <c r="J30">
        <f>COUNTIFS('CDE Coverage Report'!$M$28:$M$1227,C30,'CDE Coverage Report'!$O$28:$O$1227,"&gt;0")</f>
        <v>1</v>
      </c>
      <c r="K30" t="str">
        <f t="shared" si="3"/>
        <v>Pass</v>
      </c>
      <c r="L30">
        <f>COUNTIFS('CDE Coverage Report'!$M$28:$M$1227,C30,'CDE Coverage Report'!$P$28:$P$1227,"&gt;0")</f>
        <v>1</v>
      </c>
      <c r="M30" t="str">
        <f t="shared" si="4"/>
        <v>Pass</v>
      </c>
      <c r="N30">
        <f>COUNTIFS('CDE Coverage Report'!$E$28:$E$1227,C30,'CDE Coverage Report'!$J$28:$J$1227,"&gt;0")</f>
        <v>3</v>
      </c>
      <c r="O30" s="16">
        <f t="shared" si="5"/>
        <v>1</v>
      </c>
      <c r="P30" t="str">
        <f t="shared" si="6"/>
        <v>Pass</v>
      </c>
      <c r="Q30">
        <f t="shared" si="7"/>
        <v>0</v>
      </c>
      <c r="R30">
        <f>COUNTIFS('CDE Coverage Report'!$E$28:$E$1227,C30,'CDE Coverage Report'!$H$28:$H$1227,"&gt;0")</f>
        <v>3</v>
      </c>
      <c r="S30" s="15">
        <f t="shared" si="8"/>
        <v>1</v>
      </c>
      <c r="T30" t="str">
        <f t="shared" si="9"/>
        <v>Pass</v>
      </c>
      <c r="U30">
        <f t="shared" si="15"/>
        <v>-1.5</v>
      </c>
      <c r="V30">
        <f>COUNTIFS('CDE Coverage Report'!$E$28:$E$1227,C30,'CDE Coverage Report'!$I$28:$I$1227,"&gt;0")</f>
        <v>0</v>
      </c>
      <c r="W30" s="15">
        <f t="shared" si="10"/>
        <v>0</v>
      </c>
      <c r="X30" t="str">
        <f t="shared" si="11"/>
        <v>Fail</v>
      </c>
      <c r="Y30">
        <f t="shared" si="12"/>
        <v>1.5</v>
      </c>
      <c r="Z30" t="str">
        <f t="shared" si="13"/>
        <v>Accuracy</v>
      </c>
    </row>
    <row r="31" spans="1:26">
      <c r="A31" t="s">
        <v>632</v>
      </c>
      <c r="B31" t="s">
        <v>633</v>
      </c>
      <c r="C31" t="s">
        <v>634</v>
      </c>
      <c r="D31">
        <f>COUNTIFS('In-scope Attributes'!H:H,$A31,'In-scope Attributes'!D:D,$C31,'In-scope Attributes'!G:G,"Y")</f>
        <v>5</v>
      </c>
      <c r="E31">
        <f>COUNTIFS('Golden Rulebook-CDErule level'!$A$4:$A$3698,$A31,'Golden Rulebook-CDErule level'!$R$4:$R$3698,$C31,'Golden Rulebook-CDErule level'!$I$4:$I$3698,"&lt;&gt;")</f>
        <v>14</v>
      </c>
      <c r="F31">
        <f>COUNTIFS('CDE Coverage Report'!$E$28:$E$1227,C31,'CDE Coverage Report'!$G$28:$G$1227,"&gt;0")</f>
        <v>5</v>
      </c>
      <c r="G31" s="15">
        <f t="shared" si="0"/>
        <v>1</v>
      </c>
      <c r="H31" t="str">
        <f t="shared" si="1"/>
        <v>Pass</v>
      </c>
      <c r="I31">
        <f t="shared" si="2"/>
        <v>0</v>
      </c>
      <c r="J31">
        <f>COUNTIFS('CDE Coverage Report'!$M$28:$M$1227,C31,'CDE Coverage Report'!$O$28:$O$1227,"&gt;0")</f>
        <v>1</v>
      </c>
      <c r="K31" t="str">
        <f t="shared" si="3"/>
        <v>Pass</v>
      </c>
      <c r="L31">
        <f>COUNTIFS('CDE Coverage Report'!$M$28:$M$1227,C31,'CDE Coverage Report'!$P$28:$P$1227,"&gt;0")</f>
        <v>1</v>
      </c>
      <c r="M31" t="str">
        <f t="shared" si="4"/>
        <v>Pass</v>
      </c>
      <c r="N31">
        <f>COUNTIFS('CDE Coverage Report'!$E$28:$E$1227,C31,'CDE Coverage Report'!$J$28:$J$1227,"&gt;0")</f>
        <v>5</v>
      </c>
      <c r="O31" s="16">
        <f t="shared" si="5"/>
        <v>1</v>
      </c>
      <c r="P31" t="str">
        <f t="shared" si="6"/>
        <v>Pass</v>
      </c>
      <c r="Q31">
        <f t="shared" si="7"/>
        <v>0</v>
      </c>
      <c r="R31">
        <f>COUNTIFS('CDE Coverage Report'!$E$28:$E$1227,C31,'CDE Coverage Report'!$H$28:$H$1227,"&gt;0")</f>
        <v>5</v>
      </c>
      <c r="S31" s="15">
        <f t="shared" si="8"/>
        <v>1</v>
      </c>
      <c r="T31" t="str">
        <f t="shared" si="9"/>
        <v>Pass</v>
      </c>
      <c r="U31">
        <f t="shared" si="15"/>
        <v>-2.5</v>
      </c>
      <c r="V31">
        <f>COUNTIFS('CDE Coverage Report'!$E$28:$E$1227,C31,'CDE Coverage Report'!$I$28:$I$1227,"&gt;0")</f>
        <v>0</v>
      </c>
      <c r="W31" s="15">
        <f t="shared" si="10"/>
        <v>0</v>
      </c>
      <c r="X31" t="str">
        <f t="shared" si="11"/>
        <v>Fail</v>
      </c>
      <c r="Y31">
        <f t="shared" si="12"/>
        <v>2.5</v>
      </c>
      <c r="Z31" t="str">
        <f t="shared" si="13"/>
        <v>Accuracy</v>
      </c>
    </row>
    <row r="32" spans="1:26">
      <c r="A32" t="s">
        <v>632</v>
      </c>
      <c r="B32" t="s">
        <v>3695</v>
      </c>
      <c r="C32" t="s">
        <v>3696</v>
      </c>
      <c r="D32">
        <f>COUNTIFS('In-scope Attributes'!H:H,$A32,'In-scope Attributes'!D:D,$C32,'In-scope Attributes'!G:G,"Y")</f>
        <v>2</v>
      </c>
      <c r="E32">
        <f>COUNTIFS('Golden Rulebook-CDErule level'!$A$4:$A$3698,$A32,'Golden Rulebook-CDErule level'!$R$4:$R$3698,$C32,'Golden Rulebook-CDErule level'!$I$4:$I$3698,"&lt;&gt;")</f>
        <v>6</v>
      </c>
      <c r="F32">
        <f>COUNTIFS('CDE Coverage Report'!$E$28:$E$1227,C32,'CDE Coverage Report'!$G$28:$G$1227,"&gt;0")</f>
        <v>2</v>
      </c>
      <c r="G32" s="15">
        <f t="shared" si="0"/>
        <v>1</v>
      </c>
      <c r="H32" t="str">
        <f t="shared" si="1"/>
        <v>Pass</v>
      </c>
      <c r="I32">
        <f t="shared" si="2"/>
        <v>0</v>
      </c>
      <c r="J32">
        <f>COUNTIFS('CDE Coverage Report'!$M$28:$M$1227,C32,'CDE Coverage Report'!$O$28:$O$1227,"&gt;0")</f>
        <v>1</v>
      </c>
      <c r="K32" t="str">
        <f t="shared" si="3"/>
        <v>Pass</v>
      </c>
      <c r="L32">
        <f>COUNTIFS('CDE Coverage Report'!$M$28:$M$1227,C32,'CDE Coverage Report'!$P$28:$P$1227,"&gt;0")</f>
        <v>1</v>
      </c>
      <c r="M32" t="str">
        <f t="shared" si="4"/>
        <v>Pass</v>
      </c>
      <c r="N32">
        <f>COUNTIFS('CDE Coverage Report'!$E$28:$E$1227,C32,'CDE Coverage Report'!$J$28:$J$1227,"&gt;0")</f>
        <v>2</v>
      </c>
      <c r="O32" s="16">
        <f t="shared" si="5"/>
        <v>1</v>
      </c>
      <c r="P32" t="str">
        <f t="shared" si="6"/>
        <v>Pass</v>
      </c>
      <c r="Q32">
        <f t="shared" si="7"/>
        <v>0</v>
      </c>
      <c r="R32">
        <f>COUNTIFS('CDE Coverage Report'!$E$28:$E$1227,C32,'CDE Coverage Report'!$H$28:$H$1227,"&gt;0")</f>
        <v>2</v>
      </c>
      <c r="S32" s="15">
        <f t="shared" si="8"/>
        <v>1</v>
      </c>
      <c r="T32" t="str">
        <f t="shared" si="9"/>
        <v>Pass</v>
      </c>
      <c r="U32">
        <f t="shared" si="15"/>
        <v>-1</v>
      </c>
      <c r="V32">
        <f>COUNTIFS('CDE Coverage Report'!$E$28:$E$1227,C32,'CDE Coverage Report'!$I$28:$I$1227,"&gt;0")</f>
        <v>0</v>
      </c>
      <c r="W32" s="15">
        <f t="shared" si="10"/>
        <v>0</v>
      </c>
      <c r="X32" t="str">
        <f t="shared" si="11"/>
        <v>Fail</v>
      </c>
      <c r="Y32">
        <f t="shared" si="12"/>
        <v>1</v>
      </c>
      <c r="Z32" t="str">
        <f t="shared" si="13"/>
        <v>Accuracy</v>
      </c>
    </row>
    <row r="33" spans="1:26">
      <c r="A33" t="s">
        <v>632</v>
      </c>
      <c r="B33" t="s">
        <v>2714</v>
      </c>
      <c r="C33" t="s">
        <v>2715</v>
      </c>
      <c r="D33">
        <f>COUNTIFS('In-scope Attributes'!H:H,$A33,'In-scope Attributes'!D:D,$C33,'In-scope Attributes'!G:G,"Y")</f>
        <v>7</v>
      </c>
      <c r="E33">
        <f>COUNTIFS('Golden Rulebook-CDErule level'!$A$4:$A$3698,$A33,'Golden Rulebook-CDErule level'!$R$4:$R$3698,$C33,'Golden Rulebook-CDErule level'!$I$4:$I$3698,"&lt;&gt;")</f>
        <v>23</v>
      </c>
      <c r="F33">
        <f>COUNTIFS('CDE Coverage Report'!$E$28:$E$1227,C33,'CDE Coverage Report'!$G$28:$G$1227,"&gt;0")</f>
        <v>7</v>
      </c>
      <c r="G33" s="15">
        <f t="shared" si="0"/>
        <v>1</v>
      </c>
      <c r="H33" t="str">
        <f t="shared" si="1"/>
        <v>Pass</v>
      </c>
      <c r="I33">
        <f t="shared" si="2"/>
        <v>0</v>
      </c>
      <c r="J33">
        <f>COUNTIFS('CDE Coverage Report'!$M$28:$M$1227,C33,'CDE Coverage Report'!$O$28:$O$1227,"&gt;0")</f>
        <v>1</v>
      </c>
      <c r="K33" t="str">
        <f t="shared" si="3"/>
        <v>Pass</v>
      </c>
      <c r="L33">
        <f>COUNTIFS('CDE Coverage Report'!$M$28:$M$1227,C33,'CDE Coverage Report'!$P$28:$P$1227,"&gt;0")</f>
        <v>1</v>
      </c>
      <c r="M33" t="str">
        <f t="shared" si="4"/>
        <v>Pass</v>
      </c>
      <c r="N33">
        <f>COUNTIFS('CDE Coverage Report'!$E$28:$E$1227,C33,'CDE Coverage Report'!$J$28:$J$1227,"&gt;0")</f>
        <v>7</v>
      </c>
      <c r="O33" s="16">
        <f t="shared" si="5"/>
        <v>1</v>
      </c>
      <c r="P33" t="str">
        <f t="shared" si="6"/>
        <v>Pass</v>
      </c>
      <c r="Q33">
        <f t="shared" si="7"/>
        <v>0</v>
      </c>
      <c r="R33">
        <f>COUNTIFS('CDE Coverage Report'!$E$28:$E$1227,C33,'CDE Coverage Report'!$H$28:$H$1227,"&gt;0")</f>
        <v>7</v>
      </c>
      <c r="S33" s="15">
        <f t="shared" si="8"/>
        <v>1</v>
      </c>
      <c r="T33" t="str">
        <f t="shared" si="9"/>
        <v>Pass</v>
      </c>
      <c r="U33">
        <f t="shared" si="15"/>
        <v>-3.5</v>
      </c>
      <c r="V33">
        <f>COUNTIFS('CDE Coverage Report'!$E$28:$E$1227,C33,'CDE Coverage Report'!$I$28:$I$1227,"&gt;0")</f>
        <v>1</v>
      </c>
      <c r="W33" s="15">
        <f t="shared" si="10"/>
        <v>0.14285714285714285</v>
      </c>
      <c r="X33" t="str">
        <f t="shared" si="11"/>
        <v>Fail</v>
      </c>
      <c r="Y33">
        <f t="shared" si="12"/>
        <v>2.5</v>
      </c>
      <c r="Z33" t="str">
        <f t="shared" si="13"/>
        <v>Accuracy</v>
      </c>
    </row>
    <row r="34" spans="1:26">
      <c r="A34" t="s">
        <v>632</v>
      </c>
      <c r="B34" t="s">
        <v>2197</v>
      </c>
      <c r="C34" t="s">
        <v>2198</v>
      </c>
      <c r="D34">
        <f>COUNTIFS('In-scope Attributes'!H:H,$A34,'In-scope Attributes'!D:D,$C34,'In-scope Attributes'!G:G,"Y")</f>
        <v>7</v>
      </c>
      <c r="E34">
        <f>COUNTIFS('Golden Rulebook-CDErule level'!$A$4:$A$3698,$A34,'Golden Rulebook-CDErule level'!$R$4:$R$3698,$C34,'Golden Rulebook-CDErule level'!$I$4:$I$3698,"&lt;&gt;")</f>
        <v>12</v>
      </c>
      <c r="F34">
        <f>COUNTIFS('CDE Coverage Report'!$E$28:$E$1227,C34,'CDE Coverage Report'!$G$28:$G$1227,"&gt;0")</f>
        <v>7</v>
      </c>
      <c r="G34" s="15">
        <f t="shared" si="0"/>
        <v>1</v>
      </c>
      <c r="H34" t="str">
        <f t="shared" si="1"/>
        <v>Pass</v>
      </c>
      <c r="I34">
        <f t="shared" si="2"/>
        <v>0</v>
      </c>
      <c r="J34">
        <f>COUNTIFS('CDE Coverage Report'!$M$28:$M$1227,C34,'CDE Coverage Report'!$O$28:$O$1227,"&gt;0")</f>
        <v>1</v>
      </c>
      <c r="K34" t="str">
        <f t="shared" si="3"/>
        <v>Pass</v>
      </c>
      <c r="L34">
        <f>COUNTIFS('CDE Coverage Report'!$M$28:$M$1227,C34,'CDE Coverage Report'!$P$28:$P$1227,"&gt;0")</f>
        <v>1</v>
      </c>
      <c r="M34" t="str">
        <f t="shared" si="4"/>
        <v>Pass</v>
      </c>
      <c r="N34">
        <f>COUNTIFS('CDE Coverage Report'!$E$28:$E$1227,C34,'CDE Coverage Report'!$J$28:$J$1227,"&gt;0")</f>
        <v>7</v>
      </c>
      <c r="O34" s="16">
        <f t="shared" si="5"/>
        <v>1</v>
      </c>
      <c r="P34" t="str">
        <f t="shared" si="6"/>
        <v>Pass</v>
      </c>
      <c r="Q34">
        <f t="shared" si="7"/>
        <v>0</v>
      </c>
      <c r="R34">
        <f>COUNTIFS('CDE Coverage Report'!$E$28:$E$1227,C34,'CDE Coverage Report'!$H$28:$H$1227,"&gt;0")</f>
        <v>6</v>
      </c>
      <c r="S34" s="15">
        <f t="shared" si="8"/>
        <v>0.8571428571428571</v>
      </c>
      <c r="T34" t="str">
        <f t="shared" si="9"/>
        <v>Pass</v>
      </c>
      <c r="U34">
        <f t="shared" si="15"/>
        <v>-2.4999999999999996</v>
      </c>
      <c r="V34">
        <f>COUNTIFS('CDE Coverage Report'!$E$28:$E$1227,C34,'CDE Coverage Report'!$I$28:$I$1227,"&gt;0")</f>
        <v>0</v>
      </c>
      <c r="W34" s="15">
        <f t="shared" si="10"/>
        <v>0</v>
      </c>
      <c r="X34" t="str">
        <f t="shared" si="11"/>
        <v>Fail</v>
      </c>
      <c r="Y34">
        <f t="shared" si="12"/>
        <v>3.5</v>
      </c>
      <c r="Z34" t="str">
        <f t="shared" si="13"/>
        <v>Accuracy</v>
      </c>
    </row>
    <row r="35" spans="1:26">
      <c r="A35" t="s">
        <v>632</v>
      </c>
      <c r="B35" t="s">
        <v>2617</v>
      </c>
      <c r="C35" t="s">
        <v>2618</v>
      </c>
      <c r="D35">
        <f>COUNTIFS('In-scope Attributes'!H:H,$A35,'In-scope Attributes'!D:D,$C35,'In-scope Attributes'!G:G,"Y")</f>
        <v>2</v>
      </c>
      <c r="E35">
        <f>COUNTIFS('Golden Rulebook-CDErule level'!$A$4:$A$3698,$A35,'Golden Rulebook-CDErule level'!$R$4:$R$3698,$C35,'Golden Rulebook-CDErule level'!$I$4:$I$3698,"&lt;&gt;")</f>
        <v>11</v>
      </c>
      <c r="F35">
        <f>COUNTIFS('CDE Coverage Report'!$E$28:$E$1227,C35,'CDE Coverage Report'!$G$28:$G$1227,"&gt;0")</f>
        <v>2</v>
      </c>
      <c r="G35" s="15">
        <f t="shared" si="0"/>
        <v>1</v>
      </c>
      <c r="H35" t="str">
        <f t="shared" si="1"/>
        <v>Pass</v>
      </c>
      <c r="I35">
        <f t="shared" si="2"/>
        <v>0</v>
      </c>
      <c r="J35">
        <f>COUNTIFS('CDE Coverage Report'!$M$28:$M$1227,C35,'CDE Coverage Report'!$O$28:$O$1227,"&gt;0")</f>
        <v>1</v>
      </c>
      <c r="K35" t="str">
        <f t="shared" si="3"/>
        <v>Pass</v>
      </c>
      <c r="L35">
        <f>COUNTIFS('CDE Coverage Report'!$M$28:$M$1227,C35,'CDE Coverage Report'!$P$28:$P$1227,"&gt;0")</f>
        <v>1</v>
      </c>
      <c r="M35" t="str">
        <f t="shared" si="4"/>
        <v>Pass</v>
      </c>
      <c r="N35">
        <f>COUNTIFS('CDE Coverage Report'!$E$28:$E$1227,C35,'CDE Coverage Report'!$J$28:$J$1227,"&gt;0")</f>
        <v>2</v>
      </c>
      <c r="O35" s="16">
        <f t="shared" si="5"/>
        <v>1</v>
      </c>
      <c r="P35" t="str">
        <f t="shared" si="6"/>
        <v>Pass</v>
      </c>
      <c r="Q35">
        <f t="shared" si="7"/>
        <v>0</v>
      </c>
      <c r="R35">
        <f>COUNTIFS('CDE Coverage Report'!$E$28:$E$1227,C35,'CDE Coverage Report'!$H$28:$H$1227,"&gt;0")</f>
        <v>2</v>
      </c>
      <c r="S35" s="15">
        <f t="shared" si="8"/>
        <v>1</v>
      </c>
      <c r="T35" t="str">
        <f t="shared" si="9"/>
        <v>Pass</v>
      </c>
      <c r="U35">
        <f t="shared" si="15"/>
        <v>-1</v>
      </c>
      <c r="V35">
        <f>COUNTIFS('CDE Coverage Report'!$E$28:$E$1227,C35,'CDE Coverage Report'!$I$28:$I$1227,"&gt;0")</f>
        <v>1</v>
      </c>
      <c r="W35" s="15">
        <f t="shared" si="10"/>
        <v>0.5</v>
      </c>
      <c r="X35" t="str">
        <f t="shared" si="11"/>
        <v>Pass</v>
      </c>
      <c r="Y35">
        <f t="shared" si="12"/>
        <v>0</v>
      </c>
      <c r="Z35" t="str">
        <f t="shared" si="13"/>
        <v/>
      </c>
    </row>
    <row r="36" spans="1:26">
      <c r="A36" t="s">
        <v>632</v>
      </c>
      <c r="B36" t="s">
        <v>2681</v>
      </c>
      <c r="C36" t="s">
        <v>2682</v>
      </c>
      <c r="D36">
        <f>COUNTIFS('In-scope Attributes'!H:H,$A36,'In-scope Attributes'!D:D,$C36,'In-scope Attributes'!G:G,"Y")</f>
        <v>1</v>
      </c>
      <c r="E36">
        <f>COUNTIFS('Golden Rulebook-CDErule level'!$A$4:$A$3698,$A36,'Golden Rulebook-CDErule level'!$R$4:$R$3698,$C36,'Golden Rulebook-CDErule level'!$I$4:$I$3698,"&lt;&gt;")</f>
        <v>7</v>
      </c>
      <c r="F36">
        <f>COUNTIFS('CDE Coverage Report'!$E$28:$E$1227,C36,'CDE Coverage Report'!$G$28:$G$1227,"&gt;0")</f>
        <v>1</v>
      </c>
      <c r="G36" s="15">
        <f t="shared" si="0"/>
        <v>1</v>
      </c>
      <c r="H36" t="str">
        <f t="shared" si="1"/>
        <v>Pass</v>
      </c>
      <c r="I36">
        <f t="shared" si="2"/>
        <v>0</v>
      </c>
      <c r="J36">
        <f>COUNTIFS('CDE Coverage Report'!$M$28:$M$1227,C36,'CDE Coverage Report'!$O$28:$O$1227,"&gt;0")</f>
        <v>1</v>
      </c>
      <c r="K36" t="str">
        <f t="shared" si="3"/>
        <v>Pass</v>
      </c>
      <c r="L36">
        <f>COUNTIFS('CDE Coverage Report'!$M$28:$M$1227,C36,'CDE Coverage Report'!$P$28:$P$1227,"&gt;0")</f>
        <v>1</v>
      </c>
      <c r="M36" t="str">
        <f t="shared" si="4"/>
        <v>Pass</v>
      </c>
      <c r="N36">
        <f>COUNTIFS('CDE Coverage Report'!$E$28:$E$1227,C36,'CDE Coverage Report'!$J$28:$J$1227,"&gt;0")</f>
        <v>1</v>
      </c>
      <c r="O36" s="16">
        <f t="shared" si="5"/>
        <v>1</v>
      </c>
      <c r="P36" t="str">
        <f t="shared" si="6"/>
        <v>Pass</v>
      </c>
      <c r="Q36">
        <f t="shared" si="7"/>
        <v>0</v>
      </c>
      <c r="R36">
        <f>COUNTIFS('CDE Coverage Report'!$E$28:$E$1227,C36,'CDE Coverage Report'!$H$28:$H$1227,"&gt;0")</f>
        <v>1</v>
      </c>
      <c r="S36" s="15">
        <f t="shared" si="8"/>
        <v>1</v>
      </c>
      <c r="T36" t="str">
        <f t="shared" si="9"/>
        <v>Pass</v>
      </c>
      <c r="U36">
        <f t="shared" si="15"/>
        <v>-0.5</v>
      </c>
      <c r="V36">
        <f>COUNTIFS('CDE Coverage Report'!$E$28:$E$1227,C36,'CDE Coverage Report'!$I$28:$I$1227,"&gt;0")</f>
        <v>0</v>
      </c>
      <c r="W36" s="15">
        <f t="shared" si="10"/>
        <v>0</v>
      </c>
      <c r="X36" t="str">
        <f t="shared" si="11"/>
        <v>Fail</v>
      </c>
      <c r="Y36">
        <f t="shared" si="12"/>
        <v>0.5</v>
      </c>
      <c r="Z36" t="str">
        <f t="shared" si="13"/>
        <v>Accuracy</v>
      </c>
    </row>
    <row r="37" spans="1:26">
      <c r="A37" t="s">
        <v>632</v>
      </c>
      <c r="B37" t="s">
        <v>3560</v>
      </c>
      <c r="C37" t="s">
        <v>3561</v>
      </c>
      <c r="D37">
        <f>COUNTIFS('In-scope Attributes'!H:H,$A37,'In-scope Attributes'!D:D,$C37,'In-scope Attributes'!G:G,"Y")</f>
        <v>1</v>
      </c>
      <c r="E37">
        <f>COUNTIFS('Golden Rulebook-CDErule level'!$A$4:$A$3698,$A37,'Golden Rulebook-CDErule level'!$R$4:$R$3698,$C37,'Golden Rulebook-CDErule level'!$I$4:$I$3698,"&lt;&gt;")</f>
        <v>5</v>
      </c>
      <c r="F37">
        <f>COUNTIFS('CDE Coverage Report'!$E$28:$E$1227,C37,'CDE Coverage Report'!$G$28:$G$1227,"&gt;0")</f>
        <v>1</v>
      </c>
      <c r="G37" s="15">
        <f t="shared" si="0"/>
        <v>1</v>
      </c>
      <c r="H37" t="str">
        <f t="shared" si="1"/>
        <v>Pass</v>
      </c>
      <c r="I37">
        <f t="shared" si="2"/>
        <v>0</v>
      </c>
      <c r="J37">
        <f>COUNTIFS('CDE Coverage Report'!$M$28:$M$1227,C37,'CDE Coverage Report'!$O$28:$O$1227,"&gt;0")</f>
        <v>1</v>
      </c>
      <c r="K37" t="str">
        <f t="shared" si="3"/>
        <v>Pass</v>
      </c>
      <c r="L37">
        <f>COUNTIFS('CDE Coverage Report'!$M$28:$M$1227,C37,'CDE Coverage Report'!$P$28:$P$1227,"&gt;0")</f>
        <v>1</v>
      </c>
      <c r="M37" t="str">
        <f t="shared" si="4"/>
        <v>Pass</v>
      </c>
      <c r="N37">
        <f>COUNTIFS('CDE Coverage Report'!$E$28:$E$1227,C37,'CDE Coverage Report'!$J$28:$J$1227,"&gt;0")</f>
        <v>1</v>
      </c>
      <c r="O37" s="16">
        <f t="shared" si="5"/>
        <v>1</v>
      </c>
      <c r="P37" t="str">
        <f t="shared" si="6"/>
        <v>Pass</v>
      </c>
      <c r="Q37">
        <f t="shared" si="7"/>
        <v>0</v>
      </c>
      <c r="R37">
        <f>COUNTIFS('CDE Coverage Report'!$E$28:$E$1227,C37,'CDE Coverage Report'!$H$28:$H$1227,"&gt;0")</f>
        <v>0</v>
      </c>
      <c r="S37" s="15">
        <f t="shared" si="8"/>
        <v>0</v>
      </c>
      <c r="T37" t="str">
        <f t="shared" si="9"/>
        <v>Fail</v>
      </c>
      <c r="U37">
        <f>ROUNDUP((0.5-S37)*D37,0)</f>
        <v>1</v>
      </c>
      <c r="V37">
        <f>COUNTIFS('CDE Coverage Report'!$E$28:$E$1227,C37,'CDE Coverage Report'!$I$28:$I$1227,"&gt;0")</f>
        <v>0</v>
      </c>
      <c r="W37" s="15">
        <f t="shared" si="10"/>
        <v>0</v>
      </c>
      <c r="X37" t="str">
        <f t="shared" si="11"/>
        <v>Fail</v>
      </c>
      <c r="Y37">
        <f t="shared" si="12"/>
        <v>0.5</v>
      </c>
      <c r="Z37" t="str">
        <f t="shared" si="13"/>
        <v>Consistency, Accuracy</v>
      </c>
    </row>
    <row r="38" spans="1:26">
      <c r="A38" t="s">
        <v>632</v>
      </c>
      <c r="B38" t="s">
        <v>3584</v>
      </c>
      <c r="C38" t="s">
        <v>3585</v>
      </c>
      <c r="D38">
        <f>COUNTIFS('In-scope Attributes'!H:H,$A38,'In-scope Attributes'!D:D,$C38,'In-scope Attributes'!G:G,"Y")</f>
        <v>5</v>
      </c>
      <c r="E38">
        <f>COUNTIFS('Golden Rulebook-CDErule level'!$A$4:$A$3698,$A38,'Golden Rulebook-CDErule level'!$R$4:$R$3698,$C38,'Golden Rulebook-CDErule level'!$I$4:$I$3698,"&lt;&gt;")</f>
        <v>15</v>
      </c>
      <c r="F38">
        <f>COUNTIFS('CDE Coverage Report'!$E$28:$E$1227,C38,'CDE Coverage Report'!$G$28:$G$1227,"&gt;0")</f>
        <v>5</v>
      </c>
      <c r="G38" s="15">
        <f t="shared" si="0"/>
        <v>1</v>
      </c>
      <c r="H38" t="str">
        <f t="shared" si="1"/>
        <v>Pass</v>
      </c>
      <c r="I38">
        <f t="shared" si="2"/>
        <v>0</v>
      </c>
      <c r="J38">
        <f>COUNTIFS('CDE Coverage Report'!$M$28:$M$1227,C38,'CDE Coverage Report'!$O$28:$O$1227,"&gt;0")</f>
        <v>1</v>
      </c>
      <c r="K38" t="str">
        <f t="shared" si="3"/>
        <v>Pass</v>
      </c>
      <c r="L38">
        <f>COUNTIFS('CDE Coverage Report'!$M$28:$M$1227,C38,'CDE Coverage Report'!$P$28:$P$1227,"&gt;0")</f>
        <v>1</v>
      </c>
      <c r="M38" t="str">
        <f t="shared" si="4"/>
        <v>Pass</v>
      </c>
      <c r="N38">
        <f>COUNTIFS('CDE Coverage Report'!$E$28:$E$1227,C38,'CDE Coverage Report'!$J$28:$J$1227,"&gt;0")</f>
        <v>5</v>
      </c>
      <c r="O38" s="16">
        <f t="shared" si="5"/>
        <v>1</v>
      </c>
      <c r="P38" t="str">
        <f t="shared" si="6"/>
        <v>Pass</v>
      </c>
      <c r="Q38">
        <f t="shared" si="7"/>
        <v>0</v>
      </c>
      <c r="R38">
        <f>COUNTIFS('CDE Coverage Report'!$E$28:$E$1227,C38,'CDE Coverage Report'!$H$28:$H$1227,"&gt;0")</f>
        <v>5</v>
      </c>
      <c r="S38" s="15">
        <f t="shared" si="8"/>
        <v>1</v>
      </c>
      <c r="T38" t="str">
        <f t="shared" si="9"/>
        <v>Pass</v>
      </c>
      <c r="U38">
        <f t="shared" ref="U38:U44" si="16">(0.5-S38)*D38</f>
        <v>-2.5</v>
      </c>
      <c r="V38">
        <f>COUNTIFS('CDE Coverage Report'!$E$28:$E$1227,C38,'CDE Coverage Report'!$I$28:$I$1227,"&gt;0")</f>
        <v>3</v>
      </c>
      <c r="W38" s="15">
        <f t="shared" si="10"/>
        <v>0.6</v>
      </c>
      <c r="X38" t="str">
        <f t="shared" si="11"/>
        <v>Pass</v>
      </c>
      <c r="Y38">
        <f t="shared" si="12"/>
        <v>-0.49999999999999989</v>
      </c>
      <c r="Z38" t="str">
        <f t="shared" si="13"/>
        <v/>
      </c>
    </row>
    <row r="39" spans="1:26">
      <c r="A39" t="s">
        <v>632</v>
      </c>
      <c r="B39" t="s">
        <v>1145</v>
      </c>
      <c r="C39" t="s">
        <v>1146</v>
      </c>
      <c r="D39">
        <f>COUNTIFS('In-scope Attributes'!H:H,$A39,'In-scope Attributes'!D:D,$C39,'In-scope Attributes'!G:G,"Y")</f>
        <v>16</v>
      </c>
      <c r="E39">
        <f>COUNTIFS('Golden Rulebook-CDErule level'!$A$4:$A$3698,$A39,'Golden Rulebook-CDErule level'!$R$4:$R$3698,$C39,'Golden Rulebook-CDErule level'!$I$4:$I$3698,"&lt;&gt;")</f>
        <v>22</v>
      </c>
      <c r="F39">
        <f>COUNTIFS('CDE Coverage Report'!$E$28:$E$1227,C39,'CDE Coverage Report'!$G$28:$G$1227,"&gt;0")</f>
        <v>16</v>
      </c>
      <c r="G39" s="15">
        <f t="shared" si="0"/>
        <v>1</v>
      </c>
      <c r="H39" t="str">
        <f t="shared" si="1"/>
        <v>Pass</v>
      </c>
      <c r="I39">
        <f t="shared" si="2"/>
        <v>0</v>
      </c>
      <c r="J39">
        <f>COUNTIFS('CDE Coverage Report'!$M$28:$M$1227,C39,'CDE Coverage Report'!$O$28:$O$1227,"&gt;0")</f>
        <v>1</v>
      </c>
      <c r="K39" t="str">
        <f t="shared" si="3"/>
        <v>Pass</v>
      </c>
      <c r="L39">
        <f>COUNTIFS('CDE Coverage Report'!$M$28:$M$1227,C39,'CDE Coverage Report'!$P$28:$P$1227,"&gt;0")</f>
        <v>1</v>
      </c>
      <c r="M39" t="str">
        <f t="shared" si="4"/>
        <v>Pass</v>
      </c>
      <c r="N39">
        <f>COUNTIFS('CDE Coverage Report'!$E$28:$E$1227,C39,'CDE Coverage Report'!$J$28:$J$1227,"&gt;0")</f>
        <v>16</v>
      </c>
      <c r="O39" s="16">
        <f t="shared" si="5"/>
        <v>1</v>
      </c>
      <c r="P39" t="str">
        <f t="shared" si="6"/>
        <v>Pass</v>
      </c>
      <c r="Q39">
        <f t="shared" si="7"/>
        <v>0</v>
      </c>
      <c r="R39">
        <f>COUNTIFS('CDE Coverage Report'!$E$28:$E$1227,C39,'CDE Coverage Report'!$H$28:$H$1227,"&gt;0")</f>
        <v>10</v>
      </c>
      <c r="S39" s="15">
        <f t="shared" si="8"/>
        <v>0.625</v>
      </c>
      <c r="T39" t="str">
        <f t="shared" si="9"/>
        <v>Pass</v>
      </c>
      <c r="U39">
        <f t="shared" si="16"/>
        <v>-2</v>
      </c>
      <c r="V39">
        <f>COUNTIFS('CDE Coverage Report'!$E$28:$E$1227,C39,'CDE Coverage Report'!$I$28:$I$1227,"&gt;0")</f>
        <v>5</v>
      </c>
      <c r="W39" s="15">
        <f t="shared" si="10"/>
        <v>0.3125</v>
      </c>
      <c r="X39" t="str">
        <f t="shared" si="11"/>
        <v>Fail</v>
      </c>
      <c r="Y39">
        <f t="shared" si="12"/>
        <v>3</v>
      </c>
      <c r="Z39" t="str">
        <f t="shared" si="13"/>
        <v>Accuracy</v>
      </c>
    </row>
    <row r="40" spans="1:26">
      <c r="A40" t="s">
        <v>632</v>
      </c>
      <c r="B40" t="s">
        <v>2154</v>
      </c>
      <c r="C40" t="s">
        <v>2155</v>
      </c>
      <c r="D40">
        <f>COUNTIFS('In-scope Attributes'!H:H,$A40,'In-scope Attributes'!D:D,$C40,'In-scope Attributes'!G:G,"Y")</f>
        <v>2</v>
      </c>
      <c r="E40">
        <f>COUNTIFS('Golden Rulebook-CDErule level'!$A$4:$A$3698,$A40,'Golden Rulebook-CDErule level'!$R$4:$R$3698,$C40,'Golden Rulebook-CDErule level'!$I$4:$I$3698,"&lt;&gt;")</f>
        <v>8</v>
      </c>
      <c r="F40">
        <f>COUNTIFS('CDE Coverage Report'!$E$28:$E$1227,C40,'CDE Coverage Report'!$G$28:$G$1227,"&gt;0")</f>
        <v>2</v>
      </c>
      <c r="G40" s="15">
        <f t="shared" si="0"/>
        <v>1</v>
      </c>
      <c r="H40" t="str">
        <f t="shared" si="1"/>
        <v>Pass</v>
      </c>
      <c r="I40">
        <f t="shared" si="2"/>
        <v>0</v>
      </c>
      <c r="J40">
        <f>COUNTIFS('CDE Coverage Report'!$M$28:$M$1227,C40,'CDE Coverage Report'!$O$28:$O$1227,"&gt;0")</f>
        <v>1</v>
      </c>
      <c r="K40" t="str">
        <f t="shared" si="3"/>
        <v>Pass</v>
      </c>
      <c r="L40">
        <f>COUNTIFS('CDE Coverage Report'!$M$28:$M$1227,C40,'CDE Coverage Report'!$P$28:$P$1227,"&gt;0")</f>
        <v>1</v>
      </c>
      <c r="M40" t="str">
        <f t="shared" si="4"/>
        <v>Pass</v>
      </c>
      <c r="N40">
        <f>COUNTIFS('CDE Coverage Report'!$E$28:$E$1227,C40,'CDE Coverage Report'!$J$28:$J$1227,"&gt;0")</f>
        <v>2</v>
      </c>
      <c r="O40" s="16">
        <f t="shared" si="5"/>
        <v>1</v>
      </c>
      <c r="P40" t="str">
        <f t="shared" si="6"/>
        <v>Pass</v>
      </c>
      <c r="Q40">
        <f t="shared" si="7"/>
        <v>0</v>
      </c>
      <c r="R40">
        <f>COUNTIFS('CDE Coverage Report'!$E$28:$E$1227,C40,'CDE Coverage Report'!$H$28:$H$1227,"&gt;0")</f>
        <v>2</v>
      </c>
      <c r="S40" s="15">
        <f t="shared" si="8"/>
        <v>1</v>
      </c>
      <c r="T40" t="str">
        <f t="shared" si="9"/>
        <v>Pass</v>
      </c>
      <c r="U40">
        <f t="shared" si="16"/>
        <v>-1</v>
      </c>
      <c r="V40">
        <f>COUNTIFS('CDE Coverage Report'!$E$28:$E$1227,C40,'CDE Coverage Report'!$I$28:$I$1227,"&gt;0")</f>
        <v>1</v>
      </c>
      <c r="W40" s="15">
        <f t="shared" si="10"/>
        <v>0.5</v>
      </c>
      <c r="X40" t="str">
        <f t="shared" si="11"/>
        <v>Pass</v>
      </c>
      <c r="Y40">
        <f t="shared" si="12"/>
        <v>0</v>
      </c>
      <c r="Z40" t="str">
        <f t="shared" si="13"/>
        <v/>
      </c>
    </row>
    <row r="41" spans="1:26">
      <c r="A41" t="s">
        <v>632</v>
      </c>
      <c r="B41" t="s">
        <v>1015</v>
      </c>
      <c r="C41" t="s">
        <v>1016</v>
      </c>
      <c r="D41">
        <f>COUNTIFS('In-scope Attributes'!H:H,$A41,'In-scope Attributes'!D:D,$C41,'In-scope Attributes'!G:G,"Y")</f>
        <v>13</v>
      </c>
      <c r="E41">
        <f>COUNTIFS('Golden Rulebook-CDErule level'!$A$4:$A$3698,$A41,'Golden Rulebook-CDErule level'!$R$4:$R$3698,$C41,'Golden Rulebook-CDErule level'!$I$4:$I$3698,"&lt;&gt;")</f>
        <v>5</v>
      </c>
      <c r="F41">
        <f>COUNTIFS('CDE Coverage Report'!$E$28:$E$1227,C41,'CDE Coverage Report'!$G$28:$G$1227,"&gt;0")</f>
        <v>13</v>
      </c>
      <c r="G41" s="15">
        <f t="shared" si="0"/>
        <v>1</v>
      </c>
      <c r="H41" t="str">
        <f t="shared" si="1"/>
        <v>Pass</v>
      </c>
      <c r="I41">
        <f t="shared" si="2"/>
        <v>0</v>
      </c>
      <c r="J41">
        <f>COUNTIFS('CDE Coverage Report'!$M$28:$M$1227,C41,'CDE Coverage Report'!$O$28:$O$1227,"&gt;0")</f>
        <v>1</v>
      </c>
      <c r="K41" t="str">
        <f t="shared" si="3"/>
        <v>Pass</v>
      </c>
      <c r="L41">
        <f>COUNTIFS('CDE Coverage Report'!$M$28:$M$1227,C41,'CDE Coverage Report'!$P$28:$P$1227,"&gt;0")</f>
        <v>1</v>
      </c>
      <c r="M41" t="str">
        <f t="shared" si="4"/>
        <v>Pass</v>
      </c>
      <c r="N41">
        <f>COUNTIFS('CDE Coverage Report'!$E$28:$E$1227,C41,'CDE Coverage Report'!$J$28:$J$1227,"&gt;0")</f>
        <v>13</v>
      </c>
      <c r="O41" s="16">
        <f t="shared" si="5"/>
        <v>1</v>
      </c>
      <c r="P41" t="str">
        <f t="shared" si="6"/>
        <v>Pass</v>
      </c>
      <c r="Q41">
        <f t="shared" si="7"/>
        <v>0</v>
      </c>
      <c r="R41">
        <f>COUNTIFS('CDE Coverage Report'!$E$28:$E$1227,C41,'CDE Coverage Report'!$H$28:$H$1227,"&gt;0")</f>
        <v>12</v>
      </c>
      <c r="S41" s="15">
        <f t="shared" si="8"/>
        <v>0.92307692307692313</v>
      </c>
      <c r="T41" t="str">
        <f t="shared" si="9"/>
        <v>Pass</v>
      </c>
      <c r="U41">
        <f t="shared" si="16"/>
        <v>-5.5000000000000009</v>
      </c>
      <c r="V41">
        <f>COUNTIFS('CDE Coverage Report'!$E$28:$E$1227,C41,'CDE Coverage Report'!$I$28:$I$1227,"&gt;0")</f>
        <v>0</v>
      </c>
      <c r="W41" s="15">
        <f t="shared" si="10"/>
        <v>0</v>
      </c>
      <c r="X41" t="str">
        <f t="shared" si="11"/>
        <v>Fail</v>
      </c>
      <c r="Y41">
        <f t="shared" si="12"/>
        <v>6.5</v>
      </c>
      <c r="Z41" t="str">
        <f t="shared" si="13"/>
        <v>Accuracy</v>
      </c>
    </row>
    <row r="42" spans="1:26">
      <c r="A42" t="s">
        <v>632</v>
      </c>
      <c r="B42" t="s">
        <v>2869</v>
      </c>
      <c r="C42" t="s">
        <v>2870</v>
      </c>
      <c r="D42">
        <f>COUNTIFS('In-scope Attributes'!H:H,$A42,'In-scope Attributes'!D:D,$C42,'In-scope Attributes'!G:G,"Y")</f>
        <v>2</v>
      </c>
      <c r="E42">
        <f>COUNTIFS('Golden Rulebook-CDErule level'!$A$4:$A$3698,$A42,'Golden Rulebook-CDErule level'!$R$4:$R$3698,$C42,'Golden Rulebook-CDErule level'!$I$4:$I$3698,"&lt;&gt;")</f>
        <v>6</v>
      </c>
      <c r="F42">
        <f>COUNTIFS('CDE Coverage Report'!$E$28:$E$1227,C42,'CDE Coverage Report'!$G$28:$G$1227,"&gt;0")</f>
        <v>2</v>
      </c>
      <c r="G42" s="15">
        <f t="shared" ref="G42:G73" si="17">IF($D42=0,"N/A",F42/$D42)</f>
        <v>1</v>
      </c>
      <c r="H42" t="str">
        <f t="shared" ref="H42:H73" si="18">IF($D42=0,"Review",IF(G42&gt;=$B$3,"Pass","Fail"))</f>
        <v>Pass</v>
      </c>
      <c r="I42">
        <f t="shared" ref="I42:I73" si="19">$D42-F42</f>
        <v>0</v>
      </c>
      <c r="J42">
        <f>COUNTIFS('CDE Coverage Report'!$M$28:$M$1227,C42,'CDE Coverage Report'!$O$28:$O$1227,"&gt;0")</f>
        <v>1</v>
      </c>
      <c r="K42" t="str">
        <f t="shared" ref="K42:K73" si="20">IF(J42&gt;=$C$3,"Pass","Fail")</f>
        <v>Pass</v>
      </c>
      <c r="L42">
        <f>COUNTIFS('CDE Coverage Report'!$M$28:$M$1227,C42,'CDE Coverage Report'!$P$28:$P$1227,"&gt;0")</f>
        <v>1</v>
      </c>
      <c r="M42" t="str">
        <f t="shared" ref="M42:M73" si="21">IF(L42&gt;=$D$3,"Pass","Fail")</f>
        <v>Pass</v>
      </c>
      <c r="N42">
        <f>COUNTIFS('CDE Coverage Report'!$E$28:$E$1227,C42,'CDE Coverage Report'!$J$28:$J$1227,"&gt;0")</f>
        <v>2</v>
      </c>
      <c r="O42" s="16">
        <f t="shared" ref="O42:O73" si="22">IF($D42=0,"N/A",N42/$D42)</f>
        <v>1</v>
      </c>
      <c r="P42" t="str">
        <f t="shared" ref="P42:P73" si="23">IF($D42=0,"Review",IF(O42&gt;=$E$3,"Pass","Fail"))</f>
        <v>Pass</v>
      </c>
      <c r="Q42">
        <f t="shared" ref="Q42:Q73" si="24">$D42-N42</f>
        <v>0</v>
      </c>
      <c r="R42">
        <f>COUNTIFS('CDE Coverage Report'!$E$28:$E$1227,C42,'CDE Coverage Report'!$H$28:$H$1227,"&gt;0")</f>
        <v>2</v>
      </c>
      <c r="S42" s="15">
        <f t="shared" ref="S42:S73" si="25">IF($D42=0,"N/A",R42/$D42)</f>
        <v>1</v>
      </c>
      <c r="T42" t="str">
        <f t="shared" ref="T42:T73" si="26">IF($D42=0,"Review",IF(S42&gt;=$F$3,"Pass","Fail"))</f>
        <v>Pass</v>
      </c>
      <c r="U42">
        <f t="shared" si="16"/>
        <v>-1</v>
      </c>
      <c r="V42">
        <f>COUNTIFS('CDE Coverage Report'!$E$28:$E$1227,C42,'CDE Coverage Report'!$I$28:$I$1227,"&gt;0")</f>
        <v>0</v>
      </c>
      <c r="W42" s="15">
        <f t="shared" ref="W42:W73" si="27">IF($D42=0,"N/A",V42/$D42)</f>
        <v>0</v>
      </c>
      <c r="X42" t="str">
        <f t="shared" ref="X42:X73" si="28">IF($D42=0,"Review",IF(W42&gt;=$G$3,"Pass","Fail"))</f>
        <v>Fail</v>
      </c>
      <c r="Y42">
        <f t="shared" ref="Y42:Y73" si="29">(0.5-W42)*D42</f>
        <v>1</v>
      </c>
      <c r="Z42" t="str">
        <f t="shared" ref="Z42:Z73" si="30">_xlfn.TEXTJOIN(", ",TRUE,IF(H42="Fail",$F$7,""),IF(K42="Fail",$J$7,""),IF(M42="Fail",$L$7,""),IF(P42="Fail",$N$7,""),IF(T42="Fail",$R$7,""),IF(X42="Fail",$V$7,""))</f>
        <v>Accuracy</v>
      </c>
    </row>
    <row r="43" spans="1:26">
      <c r="A43" t="s">
        <v>632</v>
      </c>
      <c r="B43" t="s">
        <v>2992</v>
      </c>
      <c r="C43" t="s">
        <v>2993</v>
      </c>
      <c r="D43">
        <f>COUNTIFS('In-scope Attributes'!H:H,$A43,'In-scope Attributes'!D:D,$C43,'In-scope Attributes'!G:G,"Y")</f>
        <v>2</v>
      </c>
      <c r="E43">
        <f>COUNTIFS('Golden Rulebook-CDErule level'!$A$4:$A$3698,$A43,'Golden Rulebook-CDErule level'!$R$4:$R$3698,$C43,'Golden Rulebook-CDErule level'!$I$4:$I$3698,"&lt;&gt;")</f>
        <v>6</v>
      </c>
      <c r="F43">
        <f>COUNTIFS('CDE Coverage Report'!$E$28:$E$1227,C43,'CDE Coverage Report'!$G$28:$G$1227,"&gt;0")</f>
        <v>2</v>
      </c>
      <c r="G43" s="15">
        <f t="shared" si="17"/>
        <v>1</v>
      </c>
      <c r="H43" t="str">
        <f t="shared" si="18"/>
        <v>Pass</v>
      </c>
      <c r="I43">
        <f t="shared" si="19"/>
        <v>0</v>
      </c>
      <c r="J43">
        <f>COUNTIFS('CDE Coverage Report'!$M$28:$M$1227,C43,'CDE Coverage Report'!$O$28:$O$1227,"&gt;0")</f>
        <v>1</v>
      </c>
      <c r="K43" t="str">
        <f t="shared" si="20"/>
        <v>Pass</v>
      </c>
      <c r="L43">
        <f>COUNTIFS('CDE Coverage Report'!$M$28:$M$1227,C43,'CDE Coverage Report'!$P$28:$P$1227,"&gt;0")</f>
        <v>1</v>
      </c>
      <c r="M43" t="str">
        <f t="shared" si="21"/>
        <v>Pass</v>
      </c>
      <c r="N43">
        <f>COUNTIFS('CDE Coverage Report'!$E$28:$E$1227,C43,'CDE Coverage Report'!$J$28:$J$1227,"&gt;0")</f>
        <v>2</v>
      </c>
      <c r="O43" s="16">
        <f t="shared" si="22"/>
        <v>1</v>
      </c>
      <c r="P43" t="str">
        <f t="shared" si="23"/>
        <v>Pass</v>
      </c>
      <c r="Q43">
        <f t="shared" si="24"/>
        <v>0</v>
      </c>
      <c r="R43">
        <f>COUNTIFS('CDE Coverage Report'!$E$28:$E$1227,C43,'CDE Coverage Report'!$H$28:$H$1227,"&gt;0")</f>
        <v>2</v>
      </c>
      <c r="S43" s="15">
        <f t="shared" si="25"/>
        <v>1</v>
      </c>
      <c r="T43" t="str">
        <f t="shared" si="26"/>
        <v>Pass</v>
      </c>
      <c r="U43">
        <f t="shared" si="16"/>
        <v>-1</v>
      </c>
      <c r="V43">
        <f>COUNTIFS('CDE Coverage Report'!$E$28:$E$1227,C43,'CDE Coverage Report'!$I$28:$I$1227,"&gt;0")</f>
        <v>0</v>
      </c>
      <c r="W43" s="15">
        <f t="shared" si="27"/>
        <v>0</v>
      </c>
      <c r="X43" t="str">
        <f t="shared" si="28"/>
        <v>Fail</v>
      </c>
      <c r="Y43">
        <f t="shared" si="29"/>
        <v>1</v>
      </c>
      <c r="Z43" t="str">
        <f t="shared" si="30"/>
        <v>Accuracy</v>
      </c>
    </row>
    <row r="44" spans="1:26">
      <c r="A44" t="s">
        <v>632</v>
      </c>
      <c r="B44" t="s">
        <v>3678</v>
      </c>
      <c r="C44" t="s">
        <v>3679</v>
      </c>
      <c r="D44">
        <f>COUNTIFS('In-scope Attributes'!H:H,$A44,'In-scope Attributes'!D:D,$C44,'In-scope Attributes'!G:G,"Y")</f>
        <v>1</v>
      </c>
      <c r="E44">
        <f>COUNTIFS('Golden Rulebook-CDErule level'!$A$4:$A$3698,$A44,'Golden Rulebook-CDErule level'!$R$4:$R$3698,$C44,'Golden Rulebook-CDErule level'!$I$4:$I$3698,"&lt;&gt;")</f>
        <v>4</v>
      </c>
      <c r="F44">
        <f>COUNTIFS('CDE Coverage Report'!$E$28:$E$1227,C44,'CDE Coverage Report'!$G$28:$G$1227,"&gt;0")</f>
        <v>1</v>
      </c>
      <c r="G44" s="15">
        <f t="shared" si="17"/>
        <v>1</v>
      </c>
      <c r="H44" t="str">
        <f t="shared" si="18"/>
        <v>Pass</v>
      </c>
      <c r="I44">
        <f t="shared" si="19"/>
        <v>0</v>
      </c>
      <c r="J44">
        <f>COUNTIFS('CDE Coverage Report'!$M$28:$M$1227,C44,'CDE Coverage Report'!$O$28:$O$1227,"&gt;0")</f>
        <v>1</v>
      </c>
      <c r="K44" t="str">
        <f t="shared" si="20"/>
        <v>Pass</v>
      </c>
      <c r="L44">
        <f>COUNTIFS('CDE Coverage Report'!$M$28:$M$1227,C44,'CDE Coverage Report'!$P$28:$P$1227,"&gt;0")</f>
        <v>1</v>
      </c>
      <c r="M44" t="str">
        <f t="shared" si="21"/>
        <v>Pass</v>
      </c>
      <c r="N44">
        <f>COUNTIFS('CDE Coverage Report'!$E$28:$E$1227,C44,'CDE Coverage Report'!$J$28:$J$1227,"&gt;0")</f>
        <v>1</v>
      </c>
      <c r="O44" s="16">
        <f t="shared" si="22"/>
        <v>1</v>
      </c>
      <c r="P44" t="str">
        <f t="shared" si="23"/>
        <v>Pass</v>
      </c>
      <c r="Q44">
        <f t="shared" si="24"/>
        <v>0</v>
      </c>
      <c r="R44">
        <f>COUNTIFS('CDE Coverage Report'!$E$28:$E$1227,C44,'CDE Coverage Report'!$H$28:$H$1227,"&gt;0")</f>
        <v>1</v>
      </c>
      <c r="S44" s="15">
        <f t="shared" si="25"/>
        <v>1</v>
      </c>
      <c r="T44" t="str">
        <f t="shared" si="26"/>
        <v>Pass</v>
      </c>
      <c r="U44">
        <f t="shared" si="16"/>
        <v>-0.5</v>
      </c>
      <c r="V44">
        <f>COUNTIFS('CDE Coverage Report'!$E$28:$E$1227,C44,'CDE Coverage Report'!$I$28:$I$1227,"&gt;0")</f>
        <v>0</v>
      </c>
      <c r="W44" s="15">
        <f t="shared" si="27"/>
        <v>0</v>
      </c>
      <c r="X44" t="str">
        <f t="shared" si="28"/>
        <v>Fail</v>
      </c>
      <c r="Y44">
        <f t="shared" si="29"/>
        <v>0.5</v>
      </c>
      <c r="Z44" t="str">
        <f t="shared" si="30"/>
        <v>Accuracy</v>
      </c>
    </row>
    <row r="45" spans="1:26">
      <c r="A45" t="s">
        <v>632</v>
      </c>
      <c r="B45" t="s">
        <v>3760</v>
      </c>
      <c r="C45" t="s">
        <v>3761</v>
      </c>
      <c r="D45">
        <f>COUNTIFS('In-scope Attributes'!H:H,$A45,'In-scope Attributes'!D:D,$C45,'In-scope Attributes'!G:G,"Y")</f>
        <v>1</v>
      </c>
      <c r="E45">
        <f>COUNTIFS('Golden Rulebook-CDErule level'!$A$4:$A$3698,$A45,'Golden Rulebook-CDErule level'!$R$4:$R$3698,$C45,'Golden Rulebook-CDErule level'!$I$4:$I$3698,"&lt;&gt;")</f>
        <v>5</v>
      </c>
      <c r="F45">
        <f>COUNTIFS('CDE Coverage Report'!$E$28:$E$1227,C45,'CDE Coverage Report'!$G$28:$G$1227,"&gt;0")</f>
        <v>1</v>
      </c>
      <c r="G45" s="15">
        <f t="shared" si="17"/>
        <v>1</v>
      </c>
      <c r="H45" t="str">
        <f t="shared" si="18"/>
        <v>Pass</v>
      </c>
      <c r="I45">
        <f t="shared" si="19"/>
        <v>0</v>
      </c>
      <c r="J45">
        <f>COUNTIFS('CDE Coverage Report'!$M$28:$M$1227,C45,'CDE Coverage Report'!$O$28:$O$1227,"&gt;0")</f>
        <v>1</v>
      </c>
      <c r="K45" t="str">
        <f t="shared" si="20"/>
        <v>Pass</v>
      </c>
      <c r="L45">
        <f>COUNTIFS('CDE Coverage Report'!$M$28:$M$1227,C45,'CDE Coverage Report'!$P$28:$P$1227,"&gt;0")</f>
        <v>1</v>
      </c>
      <c r="M45" t="str">
        <f t="shared" si="21"/>
        <v>Pass</v>
      </c>
      <c r="N45">
        <f>COUNTIFS('CDE Coverage Report'!$E$28:$E$1227,C45,'CDE Coverage Report'!$J$28:$J$1227,"&gt;0")</f>
        <v>1</v>
      </c>
      <c r="O45" s="16">
        <f t="shared" si="22"/>
        <v>1</v>
      </c>
      <c r="P45" t="str">
        <f t="shared" si="23"/>
        <v>Pass</v>
      </c>
      <c r="Q45">
        <f t="shared" si="24"/>
        <v>0</v>
      </c>
      <c r="R45">
        <f>COUNTIFS('CDE Coverage Report'!$E$28:$E$1227,C45,'CDE Coverage Report'!$H$28:$H$1227,"&gt;0")</f>
        <v>0</v>
      </c>
      <c r="S45" s="15">
        <f t="shared" si="25"/>
        <v>0</v>
      </c>
      <c r="T45" t="str">
        <f t="shared" si="26"/>
        <v>Fail</v>
      </c>
      <c r="U45">
        <f>ROUNDUP((0.5-S45)*D45,0)</f>
        <v>1</v>
      </c>
      <c r="V45">
        <f>COUNTIFS('CDE Coverage Report'!$E$28:$E$1227,C45,'CDE Coverage Report'!$I$28:$I$1227,"&gt;0")</f>
        <v>0</v>
      </c>
      <c r="W45" s="15">
        <f t="shared" si="27"/>
        <v>0</v>
      </c>
      <c r="X45" t="str">
        <f t="shared" si="28"/>
        <v>Fail</v>
      </c>
      <c r="Y45">
        <f t="shared" si="29"/>
        <v>0.5</v>
      </c>
      <c r="Z45" t="str">
        <f t="shared" si="30"/>
        <v>Consistency, Accuracy</v>
      </c>
    </row>
    <row r="46" spans="1:26">
      <c r="A46" t="s">
        <v>632</v>
      </c>
      <c r="B46" t="s">
        <v>3728</v>
      </c>
      <c r="C46" t="s">
        <v>3729</v>
      </c>
      <c r="D46">
        <f>COUNTIFS('In-scope Attributes'!H:H,$A46,'In-scope Attributes'!D:D,$C46,'In-scope Attributes'!G:G,"Y")</f>
        <v>1</v>
      </c>
      <c r="E46">
        <f>COUNTIFS('Golden Rulebook-CDErule level'!$A$4:$A$3698,$A46,'Golden Rulebook-CDErule level'!$R$4:$R$3698,$C46,'Golden Rulebook-CDErule level'!$I$4:$I$3698,"&lt;&gt;")</f>
        <v>6</v>
      </c>
      <c r="F46">
        <f>COUNTIFS('CDE Coverage Report'!$E$28:$E$1227,C46,'CDE Coverage Report'!$G$28:$G$1227,"&gt;0")</f>
        <v>1</v>
      </c>
      <c r="G46" s="15">
        <f t="shared" si="17"/>
        <v>1</v>
      </c>
      <c r="H46" t="str">
        <f t="shared" si="18"/>
        <v>Pass</v>
      </c>
      <c r="I46">
        <f t="shared" si="19"/>
        <v>0</v>
      </c>
      <c r="J46">
        <f>COUNTIFS('CDE Coverage Report'!$M$28:$M$1227,C46,'CDE Coverage Report'!$O$28:$O$1227,"&gt;0")</f>
        <v>1</v>
      </c>
      <c r="K46" t="str">
        <f t="shared" si="20"/>
        <v>Pass</v>
      </c>
      <c r="L46">
        <f>COUNTIFS('CDE Coverage Report'!$M$28:$M$1227,C46,'CDE Coverage Report'!$P$28:$P$1227,"&gt;0")</f>
        <v>1</v>
      </c>
      <c r="M46" t="str">
        <f t="shared" si="21"/>
        <v>Pass</v>
      </c>
      <c r="N46">
        <f>COUNTIFS('CDE Coverage Report'!$E$28:$E$1227,C46,'CDE Coverage Report'!$J$28:$J$1227,"&gt;0")</f>
        <v>1</v>
      </c>
      <c r="O46" s="16">
        <f t="shared" si="22"/>
        <v>1</v>
      </c>
      <c r="P46" t="str">
        <f t="shared" si="23"/>
        <v>Pass</v>
      </c>
      <c r="Q46">
        <f t="shared" si="24"/>
        <v>0</v>
      </c>
      <c r="R46">
        <f>COUNTIFS('CDE Coverage Report'!$E$28:$E$1227,C46,'CDE Coverage Report'!$H$28:$H$1227,"&gt;0")</f>
        <v>0</v>
      </c>
      <c r="S46" s="15">
        <f t="shared" si="25"/>
        <v>0</v>
      </c>
      <c r="T46" t="str">
        <f t="shared" si="26"/>
        <v>Fail</v>
      </c>
      <c r="U46">
        <f>ROUNDUP((0.5-S46)*D46,0)</f>
        <v>1</v>
      </c>
      <c r="V46">
        <f>COUNTIFS('CDE Coverage Report'!$E$28:$E$1227,C46,'CDE Coverage Report'!$I$28:$I$1227,"&gt;0")</f>
        <v>0</v>
      </c>
      <c r="W46" s="15">
        <f t="shared" si="27"/>
        <v>0</v>
      </c>
      <c r="X46" t="str">
        <f t="shared" si="28"/>
        <v>Fail</v>
      </c>
      <c r="Y46">
        <f t="shared" si="29"/>
        <v>0.5</v>
      </c>
      <c r="Z46" t="str">
        <f t="shared" si="30"/>
        <v>Consistency, Accuracy</v>
      </c>
    </row>
    <row r="47" spans="1:26">
      <c r="A47" t="s">
        <v>632</v>
      </c>
      <c r="B47" t="s">
        <v>3020</v>
      </c>
      <c r="C47" t="s">
        <v>3021</v>
      </c>
      <c r="D47">
        <f>COUNTIFS('In-scope Attributes'!H:H,$A47,'In-scope Attributes'!D:D,$C47,'In-scope Attributes'!G:G,"Y")</f>
        <v>9</v>
      </c>
      <c r="E47">
        <f>COUNTIFS('Golden Rulebook-CDErule level'!$A$4:$A$3698,$A47,'Golden Rulebook-CDErule level'!$R$4:$R$3698,$C47,'Golden Rulebook-CDErule level'!$I$4:$I$3698,"&lt;&gt;")</f>
        <v>28</v>
      </c>
      <c r="F47">
        <f>COUNTIFS('CDE Coverage Report'!$E$28:$E$1227,C47,'CDE Coverage Report'!$G$28:$G$1227,"&gt;0")</f>
        <v>9</v>
      </c>
      <c r="G47" s="15">
        <f t="shared" si="17"/>
        <v>1</v>
      </c>
      <c r="H47" t="str">
        <f t="shared" si="18"/>
        <v>Pass</v>
      </c>
      <c r="I47">
        <f t="shared" si="19"/>
        <v>0</v>
      </c>
      <c r="J47">
        <f>COUNTIFS('CDE Coverage Report'!$M$28:$M$1227,C47,'CDE Coverage Report'!$O$28:$O$1227,"&gt;0")</f>
        <v>1</v>
      </c>
      <c r="K47" t="str">
        <f t="shared" si="20"/>
        <v>Pass</v>
      </c>
      <c r="L47">
        <f>COUNTIFS('CDE Coverage Report'!$M$28:$M$1227,C47,'CDE Coverage Report'!$P$28:$P$1227,"&gt;0")</f>
        <v>1</v>
      </c>
      <c r="M47" t="str">
        <f t="shared" si="21"/>
        <v>Pass</v>
      </c>
      <c r="N47">
        <f>COUNTIFS('CDE Coverage Report'!$E$28:$E$1227,C47,'CDE Coverage Report'!$J$28:$J$1227,"&gt;0")</f>
        <v>9</v>
      </c>
      <c r="O47" s="16">
        <f t="shared" si="22"/>
        <v>1</v>
      </c>
      <c r="P47" t="str">
        <f t="shared" si="23"/>
        <v>Pass</v>
      </c>
      <c r="Q47">
        <f t="shared" si="24"/>
        <v>0</v>
      </c>
      <c r="R47">
        <f>COUNTIFS('CDE Coverage Report'!$E$28:$E$1227,C47,'CDE Coverage Report'!$H$28:$H$1227,"&gt;0")</f>
        <v>2</v>
      </c>
      <c r="S47" s="15">
        <f t="shared" si="25"/>
        <v>0.22222222222222221</v>
      </c>
      <c r="T47" t="str">
        <f t="shared" si="26"/>
        <v>Fail</v>
      </c>
      <c r="U47">
        <f>ROUNDUP((0.5-S47)*D47,0)</f>
        <v>3</v>
      </c>
      <c r="V47">
        <f>COUNTIFS('CDE Coverage Report'!$E$28:$E$1227,C47,'CDE Coverage Report'!$I$28:$I$1227,"&gt;0")</f>
        <v>0</v>
      </c>
      <c r="W47" s="15">
        <f t="shared" si="27"/>
        <v>0</v>
      </c>
      <c r="X47" t="str">
        <f t="shared" si="28"/>
        <v>Fail</v>
      </c>
      <c r="Y47">
        <f t="shared" si="29"/>
        <v>4.5</v>
      </c>
      <c r="Z47" t="str">
        <f t="shared" si="30"/>
        <v>Consistency, Accuracy</v>
      </c>
    </row>
    <row r="48" spans="1:26">
      <c r="A48" t="s">
        <v>632</v>
      </c>
      <c r="B48" t="s">
        <v>1373</v>
      </c>
      <c r="C48" t="s">
        <v>1374</v>
      </c>
      <c r="D48">
        <f>COUNTIFS('In-scope Attributes'!H:H,$A48,'In-scope Attributes'!D:D,$C48,'In-scope Attributes'!G:G,"Y")</f>
        <v>4</v>
      </c>
      <c r="E48">
        <f>COUNTIFS('Golden Rulebook-CDErule level'!$A$4:$A$3698,$A48,'Golden Rulebook-CDErule level'!$R$4:$R$3698,$C48,'Golden Rulebook-CDErule level'!$I$4:$I$3698,"&lt;&gt;")</f>
        <v>6</v>
      </c>
      <c r="F48">
        <f>COUNTIFS('CDE Coverage Report'!$E$28:$E$1227,C48,'CDE Coverage Report'!$G$28:$G$1227,"&gt;0")</f>
        <v>4</v>
      </c>
      <c r="G48" s="15">
        <f t="shared" si="17"/>
        <v>1</v>
      </c>
      <c r="H48" t="str">
        <f t="shared" si="18"/>
        <v>Pass</v>
      </c>
      <c r="I48">
        <f t="shared" si="19"/>
        <v>0</v>
      </c>
      <c r="J48">
        <f>COUNTIFS('CDE Coverage Report'!$M$28:$M$1227,C48,'CDE Coverage Report'!$O$28:$O$1227,"&gt;0")</f>
        <v>1</v>
      </c>
      <c r="K48" t="str">
        <f t="shared" si="20"/>
        <v>Pass</v>
      </c>
      <c r="L48">
        <f>COUNTIFS('CDE Coverage Report'!$M$28:$M$1227,C48,'CDE Coverage Report'!$P$28:$P$1227,"&gt;0")</f>
        <v>1</v>
      </c>
      <c r="M48" t="str">
        <f t="shared" si="21"/>
        <v>Pass</v>
      </c>
      <c r="N48">
        <f>COUNTIFS('CDE Coverage Report'!$E$28:$E$1227,C48,'CDE Coverage Report'!$J$28:$J$1227,"&gt;0")</f>
        <v>4</v>
      </c>
      <c r="O48" s="16">
        <f t="shared" si="22"/>
        <v>1</v>
      </c>
      <c r="P48" t="str">
        <f t="shared" si="23"/>
        <v>Pass</v>
      </c>
      <c r="Q48">
        <f t="shared" si="24"/>
        <v>0</v>
      </c>
      <c r="R48">
        <f>COUNTIFS('CDE Coverage Report'!$E$28:$E$1227,C48,'CDE Coverage Report'!$H$28:$H$1227,"&gt;0")</f>
        <v>3</v>
      </c>
      <c r="S48" s="15">
        <f t="shared" si="25"/>
        <v>0.75</v>
      </c>
      <c r="T48" t="str">
        <f t="shared" si="26"/>
        <v>Pass</v>
      </c>
      <c r="U48">
        <f>(0.5-S48)*D48</f>
        <v>-1</v>
      </c>
      <c r="V48">
        <f>COUNTIFS('CDE Coverage Report'!$E$28:$E$1227,C48,'CDE Coverage Report'!$I$28:$I$1227,"&gt;0")</f>
        <v>1</v>
      </c>
      <c r="W48" s="15">
        <f t="shared" si="27"/>
        <v>0.25</v>
      </c>
      <c r="X48" t="str">
        <f t="shared" si="28"/>
        <v>Fail</v>
      </c>
      <c r="Y48">
        <f t="shared" si="29"/>
        <v>1</v>
      </c>
      <c r="Z48" t="str">
        <f t="shared" si="30"/>
        <v>Accuracy</v>
      </c>
    </row>
    <row r="49" spans="1:26">
      <c r="A49" t="s">
        <v>632</v>
      </c>
      <c r="B49" t="s">
        <v>1402</v>
      </c>
      <c r="C49" t="s">
        <v>1403</v>
      </c>
      <c r="D49">
        <f>COUNTIFS('In-scope Attributes'!H:H,$A49,'In-scope Attributes'!D:D,$C49,'In-scope Attributes'!G:G,"Y")</f>
        <v>1</v>
      </c>
      <c r="E49">
        <f>COUNTIFS('Golden Rulebook-CDErule level'!$A$4:$A$3698,$A49,'Golden Rulebook-CDErule level'!$R$4:$R$3698,$C49,'Golden Rulebook-CDErule level'!$I$4:$I$3698,"&lt;&gt;")</f>
        <v>6</v>
      </c>
      <c r="F49">
        <f>COUNTIFS('CDE Coverage Report'!$E$28:$E$1227,C49,'CDE Coverage Report'!$G$28:$G$1227,"&gt;0")</f>
        <v>1</v>
      </c>
      <c r="G49" s="15">
        <f t="shared" si="17"/>
        <v>1</v>
      </c>
      <c r="H49" t="str">
        <f t="shared" si="18"/>
        <v>Pass</v>
      </c>
      <c r="I49">
        <f t="shared" si="19"/>
        <v>0</v>
      </c>
      <c r="J49">
        <f>COUNTIFS('CDE Coverage Report'!$M$28:$M$1227,C49,'CDE Coverage Report'!$O$28:$O$1227,"&gt;0")</f>
        <v>1</v>
      </c>
      <c r="K49" t="str">
        <f t="shared" si="20"/>
        <v>Pass</v>
      </c>
      <c r="L49">
        <f>COUNTIFS('CDE Coverage Report'!$M$28:$M$1227,C49,'CDE Coverage Report'!$P$28:$P$1227,"&gt;0")</f>
        <v>1</v>
      </c>
      <c r="M49" t="str">
        <f t="shared" si="21"/>
        <v>Pass</v>
      </c>
      <c r="N49">
        <f>COUNTIFS('CDE Coverage Report'!$E$28:$E$1227,C49,'CDE Coverage Report'!$J$28:$J$1227,"&gt;0")</f>
        <v>1</v>
      </c>
      <c r="O49" s="16">
        <f t="shared" si="22"/>
        <v>1</v>
      </c>
      <c r="P49" t="str">
        <f t="shared" si="23"/>
        <v>Pass</v>
      </c>
      <c r="Q49">
        <f t="shared" si="24"/>
        <v>0</v>
      </c>
      <c r="R49">
        <f>COUNTIFS('CDE Coverage Report'!$E$28:$E$1227,C49,'CDE Coverage Report'!$H$28:$H$1227,"&gt;0")</f>
        <v>1</v>
      </c>
      <c r="S49" s="15">
        <f t="shared" si="25"/>
        <v>1</v>
      </c>
      <c r="T49" t="str">
        <f t="shared" si="26"/>
        <v>Pass</v>
      </c>
      <c r="U49">
        <f>ROUNDUP((0.5-S49)*D49,0)</f>
        <v>-1</v>
      </c>
      <c r="V49">
        <f>COUNTIFS('CDE Coverage Report'!$E$28:$E$1227,C49,'CDE Coverage Report'!$I$28:$I$1227,"&gt;0")</f>
        <v>1</v>
      </c>
      <c r="W49" s="15">
        <f t="shared" si="27"/>
        <v>1</v>
      </c>
      <c r="X49" t="str">
        <f t="shared" si="28"/>
        <v>Pass</v>
      </c>
      <c r="Y49">
        <f t="shared" si="29"/>
        <v>-0.5</v>
      </c>
      <c r="Z49" t="str">
        <f t="shared" si="30"/>
        <v/>
      </c>
    </row>
    <row r="50" spans="1:26">
      <c r="A50" t="s">
        <v>632</v>
      </c>
      <c r="B50" t="s">
        <v>1430</v>
      </c>
      <c r="C50" t="s">
        <v>1431</v>
      </c>
      <c r="D50">
        <f>COUNTIFS('In-scope Attributes'!H:H,$A50,'In-scope Attributes'!D:D,$C50,'In-scope Attributes'!G:G,"Y")</f>
        <v>3</v>
      </c>
      <c r="E50">
        <f>COUNTIFS('Golden Rulebook-CDErule level'!$A$4:$A$3698,$A50,'Golden Rulebook-CDErule level'!$R$4:$R$3698,$C50,'Golden Rulebook-CDErule level'!$I$4:$I$3698,"&lt;&gt;")</f>
        <v>8</v>
      </c>
      <c r="F50">
        <f>COUNTIFS('CDE Coverage Report'!$E$28:$E$1227,C50,'CDE Coverage Report'!$G$28:$G$1227,"&gt;0")</f>
        <v>3</v>
      </c>
      <c r="G50" s="15">
        <f t="shared" si="17"/>
        <v>1</v>
      </c>
      <c r="H50" t="str">
        <f t="shared" si="18"/>
        <v>Pass</v>
      </c>
      <c r="I50">
        <f t="shared" si="19"/>
        <v>0</v>
      </c>
      <c r="J50">
        <f>COUNTIFS('CDE Coverage Report'!$M$28:$M$1227,C50,'CDE Coverage Report'!$O$28:$O$1227,"&gt;0")</f>
        <v>1</v>
      </c>
      <c r="K50" t="str">
        <f t="shared" si="20"/>
        <v>Pass</v>
      </c>
      <c r="L50">
        <f>COUNTIFS('CDE Coverage Report'!$M$28:$M$1227,C50,'CDE Coverage Report'!$P$28:$P$1227,"&gt;0")</f>
        <v>1</v>
      </c>
      <c r="M50" t="str">
        <f t="shared" si="21"/>
        <v>Pass</v>
      </c>
      <c r="N50">
        <f>COUNTIFS('CDE Coverage Report'!$E$28:$E$1227,C50,'CDE Coverage Report'!$J$28:$J$1227,"&gt;0")</f>
        <v>3</v>
      </c>
      <c r="O50" s="16">
        <f t="shared" si="22"/>
        <v>1</v>
      </c>
      <c r="P50" t="str">
        <f t="shared" si="23"/>
        <v>Pass</v>
      </c>
      <c r="Q50">
        <f t="shared" si="24"/>
        <v>0</v>
      </c>
      <c r="R50">
        <f>COUNTIFS('CDE Coverage Report'!$E$28:$E$1227,C50,'CDE Coverage Report'!$H$28:$H$1227,"&gt;0")</f>
        <v>2</v>
      </c>
      <c r="S50" s="15">
        <f t="shared" si="25"/>
        <v>0.66666666666666663</v>
      </c>
      <c r="T50" t="str">
        <f t="shared" si="26"/>
        <v>Pass</v>
      </c>
      <c r="U50">
        <f>(0.5-S50)*D50</f>
        <v>-0.49999999999999989</v>
      </c>
      <c r="V50">
        <f>COUNTIFS('CDE Coverage Report'!$E$28:$E$1227,C50,'CDE Coverage Report'!$I$28:$I$1227,"&gt;0")</f>
        <v>1</v>
      </c>
      <c r="W50" s="15">
        <f t="shared" si="27"/>
        <v>0.33333333333333331</v>
      </c>
      <c r="X50" t="str">
        <f t="shared" si="28"/>
        <v>Fail</v>
      </c>
      <c r="Y50">
        <f t="shared" si="29"/>
        <v>0.5</v>
      </c>
      <c r="Z50" t="str">
        <f t="shared" si="30"/>
        <v>Accuracy</v>
      </c>
    </row>
    <row r="51" spans="1:26">
      <c r="A51" t="s">
        <v>632</v>
      </c>
      <c r="B51" t="s">
        <v>1472</v>
      </c>
      <c r="C51" t="s">
        <v>1473</v>
      </c>
      <c r="D51">
        <f>COUNTIFS('In-scope Attributes'!H:H,$A51,'In-scope Attributes'!D:D,$C51,'In-scope Attributes'!G:G,"Y")</f>
        <v>8</v>
      </c>
      <c r="E51">
        <f>COUNTIFS('Golden Rulebook-CDErule level'!$A$4:$A$3698,$A51,'Golden Rulebook-CDErule level'!$R$4:$R$3698,$C51,'Golden Rulebook-CDErule level'!$I$4:$I$3698,"&lt;&gt;")</f>
        <v>12</v>
      </c>
      <c r="F51">
        <f>COUNTIFS('CDE Coverage Report'!$E$28:$E$1227,C51,'CDE Coverage Report'!$G$28:$G$1227,"&gt;0")</f>
        <v>8</v>
      </c>
      <c r="G51" s="15">
        <f t="shared" si="17"/>
        <v>1</v>
      </c>
      <c r="H51" t="str">
        <f t="shared" si="18"/>
        <v>Pass</v>
      </c>
      <c r="I51">
        <f t="shared" si="19"/>
        <v>0</v>
      </c>
      <c r="J51">
        <f>COUNTIFS('CDE Coverage Report'!$M$28:$M$1227,C51,'CDE Coverage Report'!$O$28:$O$1227,"&gt;0")</f>
        <v>1</v>
      </c>
      <c r="K51" t="str">
        <f t="shared" si="20"/>
        <v>Pass</v>
      </c>
      <c r="L51">
        <f>COUNTIFS('CDE Coverage Report'!$M$28:$M$1227,C51,'CDE Coverage Report'!$P$28:$P$1227,"&gt;0")</f>
        <v>1</v>
      </c>
      <c r="M51" t="str">
        <f t="shared" si="21"/>
        <v>Pass</v>
      </c>
      <c r="N51">
        <f>COUNTIFS('CDE Coverage Report'!$E$28:$E$1227,C51,'CDE Coverage Report'!$J$28:$J$1227,"&gt;0")</f>
        <v>8</v>
      </c>
      <c r="O51" s="16">
        <f t="shared" si="22"/>
        <v>1</v>
      </c>
      <c r="P51" t="str">
        <f t="shared" si="23"/>
        <v>Pass</v>
      </c>
      <c r="Q51">
        <f t="shared" si="24"/>
        <v>0</v>
      </c>
      <c r="R51">
        <f>COUNTIFS('CDE Coverage Report'!$E$28:$E$1227,C51,'CDE Coverage Report'!$H$28:$H$1227,"&gt;0")</f>
        <v>6</v>
      </c>
      <c r="S51" s="15">
        <f t="shared" si="25"/>
        <v>0.75</v>
      </c>
      <c r="T51" t="str">
        <f t="shared" si="26"/>
        <v>Pass</v>
      </c>
      <c r="U51">
        <f>(0.5-S51)*D51</f>
        <v>-2</v>
      </c>
      <c r="V51">
        <f>COUNTIFS('CDE Coverage Report'!$E$28:$E$1227,C51,'CDE Coverage Report'!$I$28:$I$1227,"&gt;0")</f>
        <v>1</v>
      </c>
      <c r="W51" s="15">
        <f t="shared" si="27"/>
        <v>0.125</v>
      </c>
      <c r="X51" t="str">
        <f t="shared" si="28"/>
        <v>Fail</v>
      </c>
      <c r="Y51">
        <f t="shared" si="29"/>
        <v>3</v>
      </c>
      <c r="Z51" t="str">
        <f t="shared" si="30"/>
        <v>Accuracy</v>
      </c>
    </row>
    <row r="52" spans="1:26">
      <c r="A52" t="s">
        <v>632</v>
      </c>
      <c r="B52" t="s">
        <v>1540</v>
      </c>
      <c r="C52" t="s">
        <v>1541</v>
      </c>
      <c r="D52">
        <f>COUNTIFS('In-scope Attributes'!H:H,$A52,'In-scope Attributes'!D:D,$C52,'In-scope Attributes'!G:G,"Y")</f>
        <v>2</v>
      </c>
      <c r="E52">
        <f>COUNTIFS('Golden Rulebook-CDErule level'!$A$4:$A$3698,$A52,'Golden Rulebook-CDErule level'!$R$4:$R$3698,$C52,'Golden Rulebook-CDErule level'!$I$4:$I$3698,"&lt;&gt;")</f>
        <v>8</v>
      </c>
      <c r="F52">
        <f>COUNTIFS('CDE Coverage Report'!$E$28:$E$1227,C52,'CDE Coverage Report'!$G$28:$G$1227,"&gt;0")</f>
        <v>2</v>
      </c>
      <c r="G52" s="15">
        <f t="shared" si="17"/>
        <v>1</v>
      </c>
      <c r="H52" t="str">
        <f t="shared" si="18"/>
        <v>Pass</v>
      </c>
      <c r="I52">
        <f t="shared" si="19"/>
        <v>0</v>
      </c>
      <c r="J52">
        <f>COUNTIFS('CDE Coverage Report'!$M$28:$M$1227,C52,'CDE Coverage Report'!$O$28:$O$1227,"&gt;0")</f>
        <v>1</v>
      </c>
      <c r="K52" t="str">
        <f t="shared" si="20"/>
        <v>Pass</v>
      </c>
      <c r="L52">
        <f>COUNTIFS('CDE Coverage Report'!$M$28:$M$1227,C52,'CDE Coverage Report'!$P$28:$P$1227,"&gt;0")</f>
        <v>1</v>
      </c>
      <c r="M52" t="str">
        <f t="shared" si="21"/>
        <v>Pass</v>
      </c>
      <c r="N52">
        <f>COUNTIFS('CDE Coverage Report'!$E$28:$E$1227,C52,'CDE Coverage Report'!$J$28:$J$1227,"&gt;0")</f>
        <v>2</v>
      </c>
      <c r="O52" s="16">
        <f t="shared" si="22"/>
        <v>1</v>
      </c>
      <c r="P52" t="str">
        <f t="shared" si="23"/>
        <v>Pass</v>
      </c>
      <c r="Q52">
        <f t="shared" si="24"/>
        <v>0</v>
      </c>
      <c r="R52">
        <f>COUNTIFS('CDE Coverage Report'!$E$28:$E$1227,C52,'CDE Coverage Report'!$H$28:$H$1227,"&gt;0")</f>
        <v>1</v>
      </c>
      <c r="S52" s="15">
        <f t="shared" si="25"/>
        <v>0.5</v>
      </c>
      <c r="T52" t="str">
        <f t="shared" si="26"/>
        <v>Pass</v>
      </c>
      <c r="U52">
        <f>(0.5-S52)*D52</f>
        <v>0</v>
      </c>
      <c r="V52">
        <f>COUNTIFS('CDE Coverage Report'!$E$28:$E$1227,C52,'CDE Coverage Report'!$I$28:$I$1227,"&gt;0")</f>
        <v>1</v>
      </c>
      <c r="W52" s="15">
        <f t="shared" si="27"/>
        <v>0.5</v>
      </c>
      <c r="X52" t="str">
        <f t="shared" si="28"/>
        <v>Pass</v>
      </c>
      <c r="Y52">
        <f t="shared" si="29"/>
        <v>0</v>
      </c>
      <c r="Z52" t="str">
        <f t="shared" si="30"/>
        <v/>
      </c>
    </row>
    <row r="53" spans="1:26">
      <c r="A53" t="s">
        <v>632</v>
      </c>
      <c r="B53" t="s">
        <v>1581</v>
      </c>
      <c r="C53" t="s">
        <v>1582</v>
      </c>
      <c r="D53">
        <f>COUNTIFS('In-scope Attributes'!H:H,$A53,'In-scope Attributes'!D:D,$C53,'In-scope Attributes'!G:G,"Y")</f>
        <v>2</v>
      </c>
      <c r="E53">
        <f>COUNTIFS('Golden Rulebook-CDErule level'!$A$4:$A$3698,$A53,'Golden Rulebook-CDErule level'!$R$4:$R$3698,$C53,'Golden Rulebook-CDErule level'!$I$4:$I$3698,"&lt;&gt;")</f>
        <v>8</v>
      </c>
      <c r="F53">
        <f>COUNTIFS('CDE Coverage Report'!$E$28:$E$1227,C53,'CDE Coverage Report'!$G$28:$G$1227,"&gt;0")</f>
        <v>2</v>
      </c>
      <c r="G53" s="15">
        <f t="shared" si="17"/>
        <v>1</v>
      </c>
      <c r="H53" t="str">
        <f t="shared" si="18"/>
        <v>Pass</v>
      </c>
      <c r="I53">
        <f t="shared" si="19"/>
        <v>0</v>
      </c>
      <c r="J53">
        <f>COUNTIFS('CDE Coverage Report'!$M$28:$M$1227,C53,'CDE Coverage Report'!$O$28:$O$1227,"&gt;0")</f>
        <v>1</v>
      </c>
      <c r="K53" t="str">
        <f t="shared" si="20"/>
        <v>Pass</v>
      </c>
      <c r="L53">
        <f>COUNTIFS('CDE Coverage Report'!$M$28:$M$1227,C53,'CDE Coverage Report'!$P$28:$P$1227,"&gt;0")</f>
        <v>1</v>
      </c>
      <c r="M53" t="str">
        <f t="shared" si="21"/>
        <v>Pass</v>
      </c>
      <c r="N53">
        <f>COUNTIFS('CDE Coverage Report'!$E$28:$E$1227,C53,'CDE Coverage Report'!$J$28:$J$1227,"&gt;0")</f>
        <v>2</v>
      </c>
      <c r="O53" s="16">
        <f t="shared" si="22"/>
        <v>1</v>
      </c>
      <c r="P53" t="str">
        <f t="shared" si="23"/>
        <v>Pass</v>
      </c>
      <c r="Q53">
        <f t="shared" si="24"/>
        <v>0</v>
      </c>
      <c r="R53">
        <f>COUNTIFS('CDE Coverage Report'!$E$28:$E$1227,C53,'CDE Coverage Report'!$H$28:$H$1227,"&gt;0")</f>
        <v>1</v>
      </c>
      <c r="S53" s="15">
        <f t="shared" si="25"/>
        <v>0.5</v>
      </c>
      <c r="T53" t="str">
        <f t="shared" si="26"/>
        <v>Pass</v>
      </c>
      <c r="U53">
        <f>(0.5-S53)*D53</f>
        <v>0</v>
      </c>
      <c r="V53">
        <f>COUNTIFS('CDE Coverage Report'!$E$28:$E$1227,C53,'CDE Coverage Report'!$I$28:$I$1227,"&gt;0")</f>
        <v>1</v>
      </c>
      <c r="W53" s="15">
        <f t="shared" si="27"/>
        <v>0.5</v>
      </c>
      <c r="X53" t="str">
        <f t="shared" si="28"/>
        <v>Pass</v>
      </c>
      <c r="Y53">
        <f t="shared" si="29"/>
        <v>0</v>
      </c>
      <c r="Z53" t="str">
        <f t="shared" si="30"/>
        <v/>
      </c>
    </row>
    <row r="54" spans="1:26">
      <c r="A54" t="s">
        <v>632</v>
      </c>
      <c r="B54" t="s">
        <v>728</v>
      </c>
      <c r="C54" t="s">
        <v>729</v>
      </c>
      <c r="D54">
        <f>COUNTIFS('In-scope Attributes'!H:H,$A54,'In-scope Attributes'!D:D,$C54,'In-scope Attributes'!G:G,"Y")</f>
        <v>4</v>
      </c>
      <c r="E54">
        <f>COUNTIFS('Golden Rulebook-CDErule level'!$A$4:$A$3698,$A54,'Golden Rulebook-CDErule level'!$R$4:$R$3698,$C54,'Golden Rulebook-CDErule level'!$I$4:$I$3698,"&lt;&gt;")</f>
        <v>12</v>
      </c>
      <c r="F54">
        <f>COUNTIFS('CDE Coverage Report'!$E$28:$E$1227,C54,'CDE Coverage Report'!$G$28:$G$1227,"&gt;0")</f>
        <v>4</v>
      </c>
      <c r="G54" s="15">
        <f t="shared" si="17"/>
        <v>1</v>
      </c>
      <c r="H54" t="str">
        <f t="shared" si="18"/>
        <v>Pass</v>
      </c>
      <c r="I54">
        <f t="shared" si="19"/>
        <v>0</v>
      </c>
      <c r="J54">
        <f>COUNTIFS('CDE Coverage Report'!$M$28:$M$1227,C54,'CDE Coverage Report'!$O$28:$O$1227,"&gt;0")</f>
        <v>1</v>
      </c>
      <c r="K54" t="str">
        <f t="shared" si="20"/>
        <v>Pass</v>
      </c>
      <c r="L54">
        <f>COUNTIFS('CDE Coverage Report'!$M$28:$M$1227,C54,'CDE Coverage Report'!$P$28:$P$1227,"&gt;0")</f>
        <v>1</v>
      </c>
      <c r="M54" t="str">
        <f t="shared" si="21"/>
        <v>Pass</v>
      </c>
      <c r="N54">
        <f>COUNTIFS('CDE Coverage Report'!$E$28:$E$1227,C54,'CDE Coverage Report'!$J$28:$J$1227,"&gt;0")</f>
        <v>4</v>
      </c>
      <c r="O54" s="16">
        <f t="shared" si="22"/>
        <v>1</v>
      </c>
      <c r="P54" t="str">
        <f t="shared" si="23"/>
        <v>Pass</v>
      </c>
      <c r="Q54">
        <f t="shared" si="24"/>
        <v>0</v>
      </c>
      <c r="R54">
        <f>COUNTIFS('CDE Coverage Report'!$E$28:$E$1227,C54,'CDE Coverage Report'!$H$28:$H$1227,"&gt;0")</f>
        <v>3</v>
      </c>
      <c r="S54" s="15">
        <f t="shared" si="25"/>
        <v>0.75</v>
      </c>
      <c r="T54" t="str">
        <f t="shared" si="26"/>
        <v>Pass</v>
      </c>
      <c r="U54">
        <f>(0.5-S54)*D54</f>
        <v>-1</v>
      </c>
      <c r="V54">
        <f>COUNTIFS('CDE Coverage Report'!$E$28:$E$1227,C54,'CDE Coverage Report'!$I$28:$I$1227,"&gt;0")</f>
        <v>0</v>
      </c>
      <c r="W54" s="15">
        <f t="shared" si="27"/>
        <v>0</v>
      </c>
      <c r="X54" t="str">
        <f t="shared" si="28"/>
        <v>Fail</v>
      </c>
      <c r="Y54">
        <f t="shared" si="29"/>
        <v>2</v>
      </c>
      <c r="Z54" t="str">
        <f t="shared" si="30"/>
        <v>Accuracy</v>
      </c>
    </row>
    <row r="55" spans="1:26">
      <c r="A55" t="s">
        <v>632</v>
      </c>
      <c r="B55" t="s">
        <v>808</v>
      </c>
      <c r="C55" t="s">
        <v>809</v>
      </c>
      <c r="D55">
        <f>COUNTIFS('In-scope Attributes'!H:H,$A55,'In-scope Attributes'!D:D,$C55,'In-scope Attributes'!G:G,"Y")</f>
        <v>3</v>
      </c>
      <c r="E55">
        <f>COUNTIFS('Golden Rulebook-CDErule level'!$A$4:$A$3698,$A55,'Golden Rulebook-CDErule level'!$R$4:$R$3698,$C55,'Golden Rulebook-CDErule level'!$I$4:$I$3698,"&lt;&gt;")</f>
        <v>13</v>
      </c>
      <c r="F55">
        <f>COUNTIFS('CDE Coverage Report'!$E$28:$E$1227,C55,'CDE Coverage Report'!$G$28:$G$1227,"&gt;0")</f>
        <v>3</v>
      </c>
      <c r="G55" s="15">
        <f t="shared" si="17"/>
        <v>1</v>
      </c>
      <c r="H55" t="str">
        <f t="shared" si="18"/>
        <v>Pass</v>
      </c>
      <c r="I55">
        <f t="shared" si="19"/>
        <v>0</v>
      </c>
      <c r="J55">
        <f>COUNTIFS('CDE Coverage Report'!$M$28:$M$1227,C55,'CDE Coverage Report'!$O$28:$O$1227,"&gt;0")</f>
        <v>1</v>
      </c>
      <c r="K55" t="str">
        <f t="shared" si="20"/>
        <v>Pass</v>
      </c>
      <c r="L55">
        <f>COUNTIFS('CDE Coverage Report'!$M$28:$M$1227,C55,'CDE Coverage Report'!$P$28:$P$1227,"&gt;0")</f>
        <v>1</v>
      </c>
      <c r="M55" t="str">
        <f t="shared" si="21"/>
        <v>Pass</v>
      </c>
      <c r="N55">
        <f>COUNTIFS('CDE Coverage Report'!$E$28:$E$1227,C55,'CDE Coverage Report'!$J$28:$J$1227,"&gt;0")</f>
        <v>3</v>
      </c>
      <c r="O55" s="16">
        <f t="shared" si="22"/>
        <v>1</v>
      </c>
      <c r="P55" t="str">
        <f t="shared" si="23"/>
        <v>Pass</v>
      </c>
      <c r="Q55">
        <f t="shared" si="24"/>
        <v>0</v>
      </c>
      <c r="R55">
        <f>COUNTIFS('CDE Coverage Report'!$E$28:$E$1227,C55,'CDE Coverage Report'!$H$28:$H$1227,"&gt;0")</f>
        <v>2</v>
      </c>
      <c r="S55" s="15">
        <f t="shared" si="25"/>
        <v>0.66666666666666663</v>
      </c>
      <c r="T55" t="str">
        <f t="shared" si="26"/>
        <v>Pass</v>
      </c>
      <c r="U55">
        <f>ROUNDUP((0.5-S55)*D55,0)</f>
        <v>-1</v>
      </c>
      <c r="V55">
        <f>COUNTIFS('CDE Coverage Report'!$E$28:$E$1227,C55,'CDE Coverage Report'!$I$28:$I$1227,"&gt;0")</f>
        <v>1</v>
      </c>
      <c r="W55" s="15">
        <f t="shared" si="27"/>
        <v>0.33333333333333331</v>
      </c>
      <c r="X55" t="str">
        <f t="shared" si="28"/>
        <v>Fail</v>
      </c>
      <c r="Y55">
        <f t="shared" si="29"/>
        <v>0.5</v>
      </c>
      <c r="Z55" t="str">
        <f t="shared" si="30"/>
        <v>Accuracy</v>
      </c>
    </row>
    <row r="56" spans="1:26">
      <c r="A56" t="s">
        <v>632</v>
      </c>
      <c r="B56" t="s">
        <v>2277</v>
      </c>
      <c r="C56" t="s">
        <v>2278</v>
      </c>
      <c r="D56">
        <f>COUNTIFS('In-scope Attributes'!H:H,$A56,'In-scope Attributes'!D:D,$C56,'In-scope Attributes'!G:G,"Y")</f>
        <v>29</v>
      </c>
      <c r="E56">
        <f>COUNTIFS('Golden Rulebook-CDErule level'!$A$4:$A$3698,$A56,'Golden Rulebook-CDErule level'!$R$4:$R$3698,$C56,'Golden Rulebook-CDErule level'!$I$4:$I$3698,"&lt;&gt;")</f>
        <v>6</v>
      </c>
      <c r="F56">
        <f>COUNTIFS('CDE Coverage Report'!$E$28:$E$1227,C56,'CDE Coverage Report'!$G$28:$G$1227,"&gt;0")</f>
        <v>29</v>
      </c>
      <c r="G56" s="15">
        <f t="shared" si="17"/>
        <v>1</v>
      </c>
      <c r="H56" t="str">
        <f t="shared" si="18"/>
        <v>Pass</v>
      </c>
      <c r="I56">
        <f t="shared" si="19"/>
        <v>0</v>
      </c>
      <c r="J56">
        <f>COUNTIFS('CDE Coverage Report'!$M$28:$M$1227,C56,'CDE Coverage Report'!$O$28:$O$1227,"&gt;0")</f>
        <v>1</v>
      </c>
      <c r="K56" t="str">
        <f t="shared" si="20"/>
        <v>Pass</v>
      </c>
      <c r="L56">
        <f>COUNTIFS('CDE Coverage Report'!$M$28:$M$1227,C56,'CDE Coverage Report'!$P$28:$P$1227,"&gt;0")</f>
        <v>1</v>
      </c>
      <c r="M56" t="str">
        <f t="shared" si="21"/>
        <v>Pass</v>
      </c>
      <c r="N56">
        <f>COUNTIFS('CDE Coverage Report'!$E$28:$E$1227,C56,'CDE Coverage Report'!$J$28:$J$1227,"&gt;0")</f>
        <v>29</v>
      </c>
      <c r="O56" s="16">
        <f t="shared" si="22"/>
        <v>1</v>
      </c>
      <c r="P56" t="str">
        <f t="shared" si="23"/>
        <v>Pass</v>
      </c>
      <c r="Q56">
        <f t="shared" si="24"/>
        <v>0</v>
      </c>
      <c r="R56">
        <f>COUNTIFS('CDE Coverage Report'!$E$28:$E$1227,C56,'CDE Coverage Report'!$H$28:$H$1227,"&gt;0")</f>
        <v>19</v>
      </c>
      <c r="S56" s="15">
        <f t="shared" si="25"/>
        <v>0.65517241379310343</v>
      </c>
      <c r="T56" t="str">
        <f t="shared" si="26"/>
        <v>Pass</v>
      </c>
      <c r="U56">
        <f>(0.5-S56)*D56</f>
        <v>-4.4999999999999991</v>
      </c>
      <c r="V56">
        <f>COUNTIFS('CDE Coverage Report'!$E$28:$E$1227,C56,'CDE Coverage Report'!$I$28:$I$1227,"&gt;0")</f>
        <v>0</v>
      </c>
      <c r="W56" s="15">
        <f t="shared" si="27"/>
        <v>0</v>
      </c>
      <c r="X56" t="str">
        <f t="shared" si="28"/>
        <v>Fail</v>
      </c>
      <c r="Y56">
        <f t="shared" si="29"/>
        <v>14.5</v>
      </c>
      <c r="Z56" t="str">
        <f t="shared" si="30"/>
        <v>Accuracy</v>
      </c>
    </row>
    <row r="57" spans="1:26">
      <c r="A57" t="s">
        <v>632</v>
      </c>
      <c r="B57" t="s">
        <v>2312</v>
      </c>
      <c r="C57" t="s">
        <v>2313</v>
      </c>
      <c r="D57">
        <f>COUNTIFS('In-scope Attributes'!H:H,$A57,'In-scope Attributes'!D:D,$C57,'In-scope Attributes'!G:G,"Y")</f>
        <v>2</v>
      </c>
      <c r="E57">
        <f>COUNTIFS('Golden Rulebook-CDErule level'!$A$4:$A$3698,$A57,'Golden Rulebook-CDErule level'!$R$4:$R$3698,$C57,'Golden Rulebook-CDErule level'!$I$4:$I$3698,"&lt;&gt;")</f>
        <v>7</v>
      </c>
      <c r="F57">
        <f>COUNTIFS('CDE Coverage Report'!$E$28:$E$1227,C57,'CDE Coverage Report'!$G$28:$G$1227,"&gt;0")</f>
        <v>2</v>
      </c>
      <c r="G57" s="15">
        <f t="shared" si="17"/>
        <v>1</v>
      </c>
      <c r="H57" t="str">
        <f t="shared" si="18"/>
        <v>Pass</v>
      </c>
      <c r="I57">
        <f t="shared" si="19"/>
        <v>0</v>
      </c>
      <c r="J57">
        <f>COUNTIFS('CDE Coverage Report'!$M$28:$M$1227,C57,'CDE Coverage Report'!$O$28:$O$1227,"&gt;0")</f>
        <v>1</v>
      </c>
      <c r="K57" t="str">
        <f t="shared" si="20"/>
        <v>Pass</v>
      </c>
      <c r="L57">
        <f>COUNTIFS('CDE Coverage Report'!$M$28:$M$1227,C57,'CDE Coverage Report'!$P$28:$P$1227,"&gt;0")</f>
        <v>1</v>
      </c>
      <c r="M57" t="str">
        <f t="shared" si="21"/>
        <v>Pass</v>
      </c>
      <c r="N57">
        <f>COUNTIFS('CDE Coverage Report'!$E$28:$E$1227,C57,'CDE Coverage Report'!$J$28:$J$1227,"&gt;0")</f>
        <v>2</v>
      </c>
      <c r="O57" s="16">
        <f t="shared" si="22"/>
        <v>1</v>
      </c>
      <c r="P57" t="str">
        <f t="shared" si="23"/>
        <v>Pass</v>
      </c>
      <c r="Q57">
        <f t="shared" si="24"/>
        <v>0</v>
      </c>
      <c r="R57">
        <f>COUNTIFS('CDE Coverage Report'!$E$28:$E$1227,C57,'CDE Coverage Report'!$H$28:$H$1227,"&gt;0")</f>
        <v>1</v>
      </c>
      <c r="S57" s="15">
        <f t="shared" si="25"/>
        <v>0.5</v>
      </c>
      <c r="T57" t="str">
        <f t="shared" si="26"/>
        <v>Pass</v>
      </c>
      <c r="U57">
        <f>(0.5-S57)*D57</f>
        <v>0</v>
      </c>
      <c r="V57">
        <f>COUNTIFS('CDE Coverage Report'!$E$28:$E$1227,C57,'CDE Coverage Report'!$I$28:$I$1227,"&gt;0")</f>
        <v>0</v>
      </c>
      <c r="W57" s="15">
        <f t="shared" si="27"/>
        <v>0</v>
      </c>
      <c r="X57" t="str">
        <f t="shared" si="28"/>
        <v>Fail</v>
      </c>
      <c r="Y57">
        <f t="shared" si="29"/>
        <v>1</v>
      </c>
      <c r="Z57" t="str">
        <f t="shared" si="30"/>
        <v>Accuracy</v>
      </c>
    </row>
    <row r="58" spans="1:26">
      <c r="A58" t="s">
        <v>632</v>
      </c>
      <c r="B58" t="s">
        <v>2442</v>
      </c>
      <c r="C58" t="s">
        <v>2443</v>
      </c>
      <c r="D58">
        <f>COUNTIFS('In-scope Attributes'!H:H,$A58,'In-scope Attributes'!D:D,$C58,'In-scope Attributes'!G:G,"Y")</f>
        <v>3</v>
      </c>
      <c r="E58">
        <f>COUNTIFS('Golden Rulebook-CDErule level'!$A$4:$A$3698,$A58,'Golden Rulebook-CDErule level'!$R$4:$R$3698,$C58,'Golden Rulebook-CDErule level'!$I$4:$I$3698,"&lt;&gt;")</f>
        <v>17</v>
      </c>
      <c r="F58">
        <f>COUNTIFS('CDE Coverage Report'!$E$28:$E$1227,C58,'CDE Coverage Report'!$G$28:$G$1227,"&gt;0")</f>
        <v>3</v>
      </c>
      <c r="G58" s="15">
        <f t="shared" si="17"/>
        <v>1</v>
      </c>
      <c r="H58" t="str">
        <f t="shared" si="18"/>
        <v>Pass</v>
      </c>
      <c r="I58">
        <f t="shared" si="19"/>
        <v>0</v>
      </c>
      <c r="J58">
        <f>COUNTIFS('CDE Coverage Report'!$M$28:$M$1227,C58,'CDE Coverage Report'!$O$28:$O$1227,"&gt;0")</f>
        <v>1</v>
      </c>
      <c r="K58" t="str">
        <f t="shared" si="20"/>
        <v>Pass</v>
      </c>
      <c r="L58">
        <f>COUNTIFS('CDE Coverage Report'!$M$28:$M$1227,C58,'CDE Coverage Report'!$P$28:$P$1227,"&gt;0")</f>
        <v>1</v>
      </c>
      <c r="M58" t="str">
        <f t="shared" si="21"/>
        <v>Pass</v>
      </c>
      <c r="N58">
        <f>COUNTIFS('CDE Coverage Report'!$E$28:$E$1227,C58,'CDE Coverage Report'!$J$28:$J$1227,"&gt;0")</f>
        <v>3</v>
      </c>
      <c r="O58" s="16">
        <f t="shared" si="22"/>
        <v>1</v>
      </c>
      <c r="P58" t="str">
        <f t="shared" si="23"/>
        <v>Pass</v>
      </c>
      <c r="Q58">
        <f t="shared" si="24"/>
        <v>0</v>
      </c>
      <c r="R58">
        <f>COUNTIFS('CDE Coverage Report'!$E$28:$E$1227,C58,'CDE Coverage Report'!$H$28:$H$1227,"&gt;0")</f>
        <v>3</v>
      </c>
      <c r="S58" s="15">
        <f t="shared" si="25"/>
        <v>1</v>
      </c>
      <c r="T58" t="str">
        <f t="shared" si="26"/>
        <v>Pass</v>
      </c>
      <c r="U58">
        <f>(0.5-S58)*D58</f>
        <v>-1.5</v>
      </c>
      <c r="V58">
        <f>COUNTIFS('CDE Coverage Report'!$E$28:$E$1227,C58,'CDE Coverage Report'!$I$28:$I$1227,"&gt;0")</f>
        <v>0</v>
      </c>
      <c r="W58" s="15">
        <f t="shared" si="27"/>
        <v>0</v>
      </c>
      <c r="X58" t="str">
        <f t="shared" si="28"/>
        <v>Fail</v>
      </c>
      <c r="Y58">
        <f t="shared" si="29"/>
        <v>1.5</v>
      </c>
      <c r="Z58" t="str">
        <f t="shared" si="30"/>
        <v>Accuracy</v>
      </c>
    </row>
    <row r="59" spans="1:26">
      <c r="A59" t="s">
        <v>4370</v>
      </c>
      <c r="B59" t="s">
        <v>11010</v>
      </c>
      <c r="C59" t="s">
        <v>11011</v>
      </c>
      <c r="D59">
        <f>COUNTIFS('In-scope Attributes'!H:H,$A59,'In-scope Attributes'!D:D,$C59,'In-scope Attributes'!G:G,"Y")</f>
        <v>51</v>
      </c>
      <c r="E59">
        <f>COUNTIFS('Golden Rulebook-CDErule level'!$A$4:$A$3698,$A59,'Golden Rulebook-CDErule level'!$R$4:$R$3698,$C59,'Golden Rulebook-CDErule level'!$I$4:$I$3698,"&lt;&gt;")</f>
        <v>117</v>
      </c>
      <c r="F59">
        <f>COUNTIFS('CDE Coverage Report'!$E$28:$E$1227,C59,'CDE Coverage Report'!$G$28:$G$1227,"&gt;0")</f>
        <v>51</v>
      </c>
      <c r="G59" s="15">
        <f t="shared" si="17"/>
        <v>1</v>
      </c>
      <c r="H59" t="str">
        <f t="shared" si="18"/>
        <v>Pass</v>
      </c>
      <c r="I59">
        <f t="shared" si="19"/>
        <v>0</v>
      </c>
      <c r="J59">
        <f>COUNTIFS('CDE Coverage Report'!$M$28:$M$1227,C59,'CDE Coverage Report'!$O$28:$O$1227,"&gt;0")</f>
        <v>1</v>
      </c>
      <c r="K59" t="str">
        <f t="shared" si="20"/>
        <v>Pass</v>
      </c>
      <c r="L59">
        <f>COUNTIFS('CDE Coverage Report'!$M$28:$M$1227,C59,'CDE Coverage Report'!$P$28:$P$1227,"&gt;0")</f>
        <v>1</v>
      </c>
      <c r="M59" t="str">
        <f t="shared" si="21"/>
        <v>Pass</v>
      </c>
      <c r="N59">
        <f>COUNTIFS('CDE Coverage Report'!$E$28:$E$1227,C59,'CDE Coverage Report'!$J$28:$J$1227,"&gt;0")</f>
        <v>49</v>
      </c>
      <c r="O59" s="16">
        <f t="shared" si="22"/>
        <v>0.96078431372549022</v>
      </c>
      <c r="P59" t="str">
        <f t="shared" si="23"/>
        <v>Pass</v>
      </c>
      <c r="Q59">
        <f t="shared" si="24"/>
        <v>2</v>
      </c>
      <c r="R59">
        <f>COUNTIFS('CDE Coverage Report'!$E$28:$E$1227,C59,'CDE Coverage Report'!$H$28:$H$1227,"&gt;0")</f>
        <v>20</v>
      </c>
      <c r="S59" s="15">
        <f t="shared" si="25"/>
        <v>0.39215686274509803</v>
      </c>
      <c r="T59" t="str">
        <f t="shared" si="26"/>
        <v>Fail</v>
      </c>
      <c r="U59">
        <f>ROUNDUP((0.5-S59)*D59,0)</f>
        <v>6</v>
      </c>
      <c r="V59">
        <f>COUNTIFS('CDE Coverage Report'!$E$28:$E$1227,C59,'CDE Coverage Report'!$I$28:$I$1227,"&gt;0")</f>
        <v>0</v>
      </c>
      <c r="W59" s="15">
        <f t="shared" si="27"/>
        <v>0</v>
      </c>
      <c r="X59" t="str">
        <f t="shared" si="28"/>
        <v>Fail</v>
      </c>
      <c r="Y59">
        <f t="shared" si="29"/>
        <v>25.5</v>
      </c>
      <c r="Z59" t="str">
        <f t="shared" si="30"/>
        <v>Consistency, Accuracy</v>
      </c>
    </row>
    <row r="60" spans="1:26">
      <c r="A60" t="s">
        <v>4370</v>
      </c>
      <c r="B60" t="s">
        <v>4549</v>
      </c>
      <c r="C60" t="s">
        <v>4550</v>
      </c>
      <c r="D60">
        <f>COUNTIFS('In-scope Attributes'!H:H,$A60,'In-scope Attributes'!D:D,$C60,'In-scope Attributes'!G:G,"Y")</f>
        <v>3</v>
      </c>
      <c r="E60">
        <f>COUNTIFS('Golden Rulebook-CDErule level'!$A$4:$A$3698,$A60,'Golden Rulebook-CDErule level'!$R$4:$R$3698,$C60,'Golden Rulebook-CDErule level'!$I$4:$I$3698,"&lt;&gt;")</f>
        <v>9</v>
      </c>
      <c r="F60">
        <f>COUNTIFS('CDE Coverage Report'!$E$28:$E$1227,C60,'CDE Coverage Report'!$G$28:$G$1227,"&gt;0")</f>
        <v>3</v>
      </c>
      <c r="G60" s="15">
        <f t="shared" si="17"/>
        <v>1</v>
      </c>
      <c r="H60" t="str">
        <f t="shared" si="18"/>
        <v>Pass</v>
      </c>
      <c r="I60">
        <f t="shared" si="19"/>
        <v>0</v>
      </c>
      <c r="J60">
        <f>COUNTIFS('CDE Coverage Report'!$M$28:$M$1227,C60,'CDE Coverage Report'!$O$28:$O$1227,"&gt;0")</f>
        <v>1</v>
      </c>
      <c r="K60" t="str">
        <f t="shared" si="20"/>
        <v>Pass</v>
      </c>
      <c r="L60">
        <f>COUNTIFS('CDE Coverage Report'!$M$28:$M$1227,C60,'CDE Coverage Report'!$P$28:$P$1227,"&gt;0")</f>
        <v>1</v>
      </c>
      <c r="M60" t="str">
        <f t="shared" si="21"/>
        <v>Pass</v>
      </c>
      <c r="N60">
        <f>COUNTIFS('CDE Coverage Report'!$E$28:$E$1227,C60,'CDE Coverage Report'!$J$28:$J$1227,"&gt;0")</f>
        <v>3</v>
      </c>
      <c r="O60" s="16">
        <f t="shared" si="22"/>
        <v>1</v>
      </c>
      <c r="P60" t="str">
        <f t="shared" si="23"/>
        <v>Pass</v>
      </c>
      <c r="Q60">
        <f t="shared" si="24"/>
        <v>0</v>
      </c>
      <c r="R60">
        <f>COUNTIFS('CDE Coverage Report'!$E$28:$E$1227,C60,'CDE Coverage Report'!$H$28:$H$1227,"&gt;0")</f>
        <v>2</v>
      </c>
      <c r="S60" s="15">
        <f t="shared" si="25"/>
        <v>0.66666666666666663</v>
      </c>
      <c r="T60" t="str">
        <f t="shared" si="26"/>
        <v>Pass</v>
      </c>
      <c r="U60">
        <f>(0.5-S60)*D60</f>
        <v>-0.49999999999999989</v>
      </c>
      <c r="V60">
        <f>COUNTIFS('CDE Coverage Report'!$E$28:$E$1227,C60,'CDE Coverage Report'!$I$28:$I$1227,"&gt;0")</f>
        <v>2</v>
      </c>
      <c r="W60" s="15">
        <f t="shared" si="27"/>
        <v>0.66666666666666663</v>
      </c>
      <c r="X60" t="str">
        <f t="shared" si="28"/>
        <v>Pass</v>
      </c>
      <c r="Y60">
        <f t="shared" si="29"/>
        <v>-0.49999999999999989</v>
      </c>
      <c r="Z60" t="str">
        <f t="shared" si="30"/>
        <v/>
      </c>
    </row>
    <row r="61" spans="1:26">
      <c r="A61" t="s">
        <v>4370</v>
      </c>
      <c r="B61" t="s">
        <v>6258</v>
      </c>
      <c r="C61" t="s">
        <v>6259</v>
      </c>
      <c r="D61">
        <f>COUNTIFS('In-scope Attributes'!H:H,$A61,'In-scope Attributes'!D:D,$C61,'In-scope Attributes'!G:G,"Y")</f>
        <v>5</v>
      </c>
      <c r="E61">
        <f>COUNTIFS('Golden Rulebook-CDErule level'!$A$4:$A$3698,$A61,'Golden Rulebook-CDErule level'!$R$4:$R$3698,$C61,'Golden Rulebook-CDErule level'!$I$4:$I$3698,"&lt;&gt;")</f>
        <v>10</v>
      </c>
      <c r="F61">
        <f>COUNTIFS('CDE Coverage Report'!$E$28:$E$1227,C61,'CDE Coverage Report'!$G$28:$G$1227,"&gt;0")</f>
        <v>5</v>
      </c>
      <c r="G61" s="15">
        <f t="shared" si="17"/>
        <v>1</v>
      </c>
      <c r="H61" t="str">
        <f t="shared" si="18"/>
        <v>Pass</v>
      </c>
      <c r="I61">
        <f t="shared" si="19"/>
        <v>0</v>
      </c>
      <c r="J61">
        <f>COUNTIFS('CDE Coverage Report'!$M$28:$M$1227,C61,'CDE Coverage Report'!$O$28:$O$1227,"&gt;0")</f>
        <v>1</v>
      </c>
      <c r="K61" t="str">
        <f t="shared" si="20"/>
        <v>Pass</v>
      </c>
      <c r="L61">
        <f>COUNTIFS('CDE Coverage Report'!$M$28:$M$1227,C61,'CDE Coverage Report'!$P$28:$P$1227,"&gt;0")</f>
        <v>1</v>
      </c>
      <c r="M61" t="str">
        <f t="shared" si="21"/>
        <v>Pass</v>
      </c>
      <c r="N61">
        <f>COUNTIFS('CDE Coverage Report'!$E$28:$E$1227,C61,'CDE Coverage Report'!$J$28:$J$1227,"&gt;0")</f>
        <v>4</v>
      </c>
      <c r="O61" s="16">
        <f t="shared" si="22"/>
        <v>0.8</v>
      </c>
      <c r="P61" t="str">
        <f t="shared" si="23"/>
        <v>Fail</v>
      </c>
      <c r="Q61">
        <f>$D61-N61</f>
        <v>1</v>
      </c>
      <c r="R61">
        <f>COUNTIFS('CDE Coverage Report'!$E$28:$E$1227,C61,'CDE Coverage Report'!$H$28:$H$1227,"&gt;0")</f>
        <v>4</v>
      </c>
      <c r="S61" s="15">
        <f t="shared" si="25"/>
        <v>0.8</v>
      </c>
      <c r="T61" t="str">
        <f t="shared" si="26"/>
        <v>Pass</v>
      </c>
      <c r="U61">
        <f>(0.5-S61)*D61</f>
        <v>-1.5000000000000002</v>
      </c>
      <c r="V61">
        <f>COUNTIFS('CDE Coverage Report'!$E$28:$E$1227,C61,'CDE Coverage Report'!$I$28:$I$1227,"&gt;0")</f>
        <v>0</v>
      </c>
      <c r="W61" s="15">
        <f t="shared" si="27"/>
        <v>0</v>
      </c>
      <c r="X61" t="str">
        <f t="shared" si="28"/>
        <v>Fail</v>
      </c>
      <c r="Y61">
        <f t="shared" si="29"/>
        <v>2.5</v>
      </c>
      <c r="Z61" t="str">
        <f t="shared" si="30"/>
        <v>Validity, Accuracy</v>
      </c>
    </row>
    <row r="62" spans="1:26">
      <c r="A62" t="s">
        <v>4370</v>
      </c>
      <c r="B62" t="s">
        <v>4604</v>
      </c>
      <c r="C62" t="s">
        <v>4605</v>
      </c>
      <c r="D62">
        <f>COUNTIFS('In-scope Attributes'!H:H,$A62,'In-scope Attributes'!D:D,$C62,'In-scope Attributes'!G:G,"Y")</f>
        <v>1</v>
      </c>
      <c r="E62">
        <f>COUNTIFS('Golden Rulebook-CDErule level'!$A$4:$A$3698,$A62,'Golden Rulebook-CDErule level'!$R$4:$R$3698,$C62,'Golden Rulebook-CDErule level'!$I$4:$I$3698,"&lt;&gt;")</f>
        <v>3</v>
      </c>
      <c r="F62">
        <f>COUNTIFS('CDE Coverage Report'!$E$28:$E$1227,C62,'CDE Coverage Report'!$G$28:$G$1227,"&gt;0")</f>
        <v>1</v>
      </c>
      <c r="G62" s="15">
        <f t="shared" si="17"/>
        <v>1</v>
      </c>
      <c r="H62" t="str">
        <f t="shared" si="18"/>
        <v>Pass</v>
      </c>
      <c r="I62">
        <f t="shared" si="19"/>
        <v>0</v>
      </c>
      <c r="J62">
        <f>COUNTIFS('CDE Coverage Report'!$M$28:$M$1227,C62,'CDE Coverage Report'!$O$28:$O$1227,"&gt;0")</f>
        <v>1</v>
      </c>
      <c r="K62" t="str">
        <f t="shared" si="20"/>
        <v>Pass</v>
      </c>
      <c r="L62">
        <f>COUNTIFS('CDE Coverage Report'!$M$28:$M$1227,C62,'CDE Coverage Report'!$P$28:$P$1227,"&gt;0")</f>
        <v>1</v>
      </c>
      <c r="M62" t="str">
        <f t="shared" si="21"/>
        <v>Pass</v>
      </c>
      <c r="N62">
        <f>COUNTIFS('CDE Coverage Report'!$E$28:$E$1227,C62,'CDE Coverage Report'!$J$28:$J$1227,"&gt;0")</f>
        <v>0</v>
      </c>
      <c r="O62" s="16">
        <f t="shared" si="22"/>
        <v>0</v>
      </c>
      <c r="P62" t="str">
        <f t="shared" si="23"/>
        <v>Fail</v>
      </c>
      <c r="Q62">
        <f t="shared" si="24"/>
        <v>1</v>
      </c>
      <c r="R62">
        <f>COUNTIFS('CDE Coverage Report'!$E$28:$E$1227,C62,'CDE Coverage Report'!$H$28:$H$1227,"&gt;0")</f>
        <v>0</v>
      </c>
      <c r="S62" s="15">
        <f t="shared" si="25"/>
        <v>0</v>
      </c>
      <c r="T62" t="str">
        <f t="shared" si="26"/>
        <v>Fail</v>
      </c>
      <c r="U62">
        <f>ROUNDUP((0.5-S62)*D62,0)</f>
        <v>1</v>
      </c>
      <c r="V62">
        <f>COUNTIFS('CDE Coverage Report'!$E$28:$E$1227,C62,'CDE Coverage Report'!$I$28:$I$1227,"&gt;0")</f>
        <v>0</v>
      </c>
      <c r="W62" s="15">
        <f t="shared" si="27"/>
        <v>0</v>
      </c>
      <c r="X62" t="str">
        <f t="shared" si="28"/>
        <v>Fail</v>
      </c>
      <c r="Y62">
        <f t="shared" si="29"/>
        <v>0.5</v>
      </c>
      <c r="Z62" t="str">
        <f t="shared" si="30"/>
        <v>Validity, Consistency, Accuracy</v>
      </c>
    </row>
    <row r="63" spans="1:26">
      <c r="A63" t="s">
        <v>4370</v>
      </c>
      <c r="B63" t="s">
        <v>7301</v>
      </c>
      <c r="C63" t="s">
        <v>7302</v>
      </c>
      <c r="D63">
        <f>COUNTIFS('In-scope Attributes'!H:H,$A63,'In-scope Attributes'!D:D,$C63,'In-scope Attributes'!G:G,"Y")</f>
        <v>13</v>
      </c>
      <c r="E63">
        <f>COUNTIFS('Golden Rulebook-CDErule level'!$A$4:$A$3698,$A63,'Golden Rulebook-CDErule level'!$R$4:$R$3698,$C63,'Golden Rulebook-CDErule level'!$I$4:$I$3698,"&lt;&gt;")</f>
        <v>44</v>
      </c>
      <c r="F63">
        <f>COUNTIFS('CDE Coverage Report'!$E$28:$E$1227,C63,'CDE Coverage Report'!$G$28:$G$1227,"&gt;0")</f>
        <v>13</v>
      </c>
      <c r="G63" s="15">
        <f t="shared" si="17"/>
        <v>1</v>
      </c>
      <c r="H63" t="str">
        <f t="shared" si="18"/>
        <v>Pass</v>
      </c>
      <c r="I63">
        <f t="shared" si="19"/>
        <v>0</v>
      </c>
      <c r="J63">
        <f>COUNTIFS('CDE Coverage Report'!$M$28:$M$1227,C63,'CDE Coverage Report'!$O$28:$O$1227,"&gt;0")</f>
        <v>1</v>
      </c>
      <c r="K63" t="str">
        <f t="shared" si="20"/>
        <v>Pass</v>
      </c>
      <c r="L63">
        <f>COUNTIFS('CDE Coverage Report'!$M$28:$M$1227,C63,'CDE Coverage Report'!$P$28:$P$1227,"&gt;0")</f>
        <v>1</v>
      </c>
      <c r="M63" t="str">
        <f t="shared" si="21"/>
        <v>Pass</v>
      </c>
      <c r="N63">
        <f>COUNTIFS('CDE Coverage Report'!$E$28:$E$1227,C63,'CDE Coverage Report'!$J$28:$J$1227,"&gt;0")</f>
        <v>12</v>
      </c>
      <c r="O63" s="16">
        <f t="shared" si="22"/>
        <v>0.92307692307692313</v>
      </c>
      <c r="P63" t="str">
        <f t="shared" si="23"/>
        <v>Pass</v>
      </c>
      <c r="Q63">
        <f t="shared" si="24"/>
        <v>1</v>
      </c>
      <c r="R63">
        <f>COUNTIFS('CDE Coverage Report'!$E$28:$E$1227,C63,'CDE Coverage Report'!$H$28:$H$1227,"&gt;0")</f>
        <v>6</v>
      </c>
      <c r="S63" s="15">
        <f t="shared" si="25"/>
        <v>0.46153846153846156</v>
      </c>
      <c r="T63" t="str">
        <f t="shared" si="26"/>
        <v>Fail</v>
      </c>
      <c r="U63">
        <f>ROUNDUP((0.5-S63)*D63,0)</f>
        <v>1</v>
      </c>
      <c r="V63">
        <f>COUNTIFS('CDE Coverage Report'!$E$28:$E$1227,C63,'CDE Coverage Report'!$I$28:$I$1227,"&gt;0")</f>
        <v>0</v>
      </c>
      <c r="W63" s="15">
        <f t="shared" si="27"/>
        <v>0</v>
      </c>
      <c r="X63" t="str">
        <f t="shared" si="28"/>
        <v>Fail</v>
      </c>
      <c r="Y63">
        <f t="shared" si="29"/>
        <v>6.5</v>
      </c>
      <c r="Z63" t="str">
        <f t="shared" si="30"/>
        <v>Consistency, Accuracy</v>
      </c>
    </row>
    <row r="64" spans="1:26">
      <c r="A64" t="s">
        <v>4370</v>
      </c>
      <c r="B64" t="s">
        <v>6763</v>
      </c>
      <c r="C64" t="s">
        <v>6764</v>
      </c>
      <c r="D64">
        <f>COUNTIFS('In-scope Attributes'!H:H,$A64,'In-scope Attributes'!D:D,$C64,'In-scope Attributes'!G:G,"Y")</f>
        <v>17</v>
      </c>
      <c r="E64">
        <f>COUNTIFS('Golden Rulebook-CDErule level'!$A$4:$A$3698,$A64,'Golden Rulebook-CDErule level'!$R$4:$R$3698,$C64,'Golden Rulebook-CDErule level'!$I$4:$I$3698,"&lt;&gt;")</f>
        <v>66</v>
      </c>
      <c r="F64">
        <f>COUNTIFS('CDE Coverage Report'!$E$28:$E$1227,C64,'CDE Coverage Report'!$G$28:$G$1227,"&gt;0")</f>
        <v>17</v>
      </c>
      <c r="G64" s="15">
        <f t="shared" si="17"/>
        <v>1</v>
      </c>
      <c r="H64" t="str">
        <f t="shared" si="18"/>
        <v>Pass</v>
      </c>
      <c r="I64">
        <f t="shared" si="19"/>
        <v>0</v>
      </c>
      <c r="J64">
        <f>COUNTIFS('CDE Coverage Report'!$M$28:$M$1227,C64,'CDE Coverage Report'!$O$28:$O$1227,"&gt;0")</f>
        <v>1</v>
      </c>
      <c r="K64" t="str">
        <f t="shared" si="20"/>
        <v>Pass</v>
      </c>
      <c r="L64">
        <f>COUNTIFS('CDE Coverage Report'!$M$28:$M$1227,C64,'CDE Coverage Report'!$P$28:$P$1227,"&gt;0")</f>
        <v>1</v>
      </c>
      <c r="M64" t="str">
        <f t="shared" si="21"/>
        <v>Pass</v>
      </c>
      <c r="N64">
        <f>COUNTIFS('CDE Coverage Report'!$E$28:$E$1227,C64,'CDE Coverage Report'!$J$28:$J$1227,"&gt;0")</f>
        <v>17</v>
      </c>
      <c r="O64" s="16">
        <f t="shared" si="22"/>
        <v>1</v>
      </c>
      <c r="P64" t="str">
        <f t="shared" si="23"/>
        <v>Pass</v>
      </c>
      <c r="Q64">
        <f t="shared" si="24"/>
        <v>0</v>
      </c>
      <c r="R64">
        <f>COUNTIFS('CDE Coverage Report'!$E$28:$E$1227,C64,'CDE Coverage Report'!$H$28:$H$1227,"&gt;0")</f>
        <v>11</v>
      </c>
      <c r="S64" s="15">
        <f t="shared" si="25"/>
        <v>0.6470588235294118</v>
      </c>
      <c r="T64" t="str">
        <f t="shared" si="26"/>
        <v>Pass</v>
      </c>
      <c r="U64">
        <f t="shared" ref="U64:U69" si="31">(0.5-S64)*D64</f>
        <v>-2.5000000000000004</v>
      </c>
      <c r="V64">
        <f>COUNTIFS('CDE Coverage Report'!$E$28:$E$1227,C64,'CDE Coverage Report'!$I$28:$I$1227,"&gt;0")</f>
        <v>0</v>
      </c>
      <c r="W64" s="15">
        <f t="shared" si="27"/>
        <v>0</v>
      </c>
      <c r="X64" t="str">
        <f t="shared" si="28"/>
        <v>Fail</v>
      </c>
      <c r="Y64">
        <f t="shared" si="29"/>
        <v>8.5</v>
      </c>
      <c r="Z64" t="str">
        <f t="shared" si="30"/>
        <v>Accuracy</v>
      </c>
    </row>
    <row r="65" spans="1:26">
      <c r="A65" t="s">
        <v>4370</v>
      </c>
      <c r="B65" t="s">
        <v>8985</v>
      </c>
      <c r="C65" t="s">
        <v>8986</v>
      </c>
      <c r="D65">
        <f>COUNTIFS('In-scope Attributes'!H:H,$A65,'In-scope Attributes'!D:D,$C65,'In-scope Attributes'!G:G,"Y")</f>
        <v>8</v>
      </c>
      <c r="E65">
        <f>COUNTIFS('Golden Rulebook-CDErule level'!$A$4:$A$3698,$A65,'Golden Rulebook-CDErule level'!$R$4:$R$3698,$C65,'Golden Rulebook-CDErule level'!$I$4:$I$3698,"&lt;&gt;")</f>
        <v>22</v>
      </c>
      <c r="F65">
        <f>COUNTIFS('CDE Coverage Report'!$E$28:$E$1227,C65,'CDE Coverage Report'!$G$28:$G$1227,"&gt;0")</f>
        <v>8</v>
      </c>
      <c r="G65" s="15">
        <f t="shared" si="17"/>
        <v>1</v>
      </c>
      <c r="H65" t="str">
        <f t="shared" si="18"/>
        <v>Pass</v>
      </c>
      <c r="I65">
        <f t="shared" si="19"/>
        <v>0</v>
      </c>
      <c r="J65">
        <f>COUNTIFS('CDE Coverage Report'!$M$28:$M$1227,C65,'CDE Coverage Report'!$O$28:$O$1227,"&gt;0")</f>
        <v>1</v>
      </c>
      <c r="K65" t="str">
        <f t="shared" si="20"/>
        <v>Pass</v>
      </c>
      <c r="L65">
        <f>COUNTIFS('CDE Coverage Report'!$M$28:$M$1227,C65,'CDE Coverage Report'!$P$28:$P$1227,"&gt;0")</f>
        <v>1</v>
      </c>
      <c r="M65" t="str">
        <f t="shared" si="21"/>
        <v>Pass</v>
      </c>
      <c r="N65">
        <f>COUNTIFS('CDE Coverage Report'!$E$28:$E$1227,C65,'CDE Coverage Report'!$J$28:$J$1227,"&gt;0")</f>
        <v>6</v>
      </c>
      <c r="O65" s="16">
        <f t="shared" si="22"/>
        <v>0.75</v>
      </c>
      <c r="P65" t="str">
        <f t="shared" si="23"/>
        <v>Fail</v>
      </c>
      <c r="Q65">
        <f t="shared" si="24"/>
        <v>2</v>
      </c>
      <c r="R65">
        <f>COUNTIFS('CDE Coverage Report'!$E$28:$E$1227,C65,'CDE Coverage Report'!$H$28:$H$1227,"&gt;0")</f>
        <v>5</v>
      </c>
      <c r="S65" s="15">
        <f t="shared" si="25"/>
        <v>0.625</v>
      </c>
      <c r="T65" t="str">
        <f t="shared" si="26"/>
        <v>Pass</v>
      </c>
      <c r="U65">
        <f t="shared" si="31"/>
        <v>-1</v>
      </c>
      <c r="V65">
        <f>COUNTIFS('CDE Coverage Report'!$E$28:$E$1227,C65,'CDE Coverage Report'!$I$28:$I$1227,"&gt;0")</f>
        <v>0</v>
      </c>
      <c r="W65" s="15">
        <f t="shared" si="27"/>
        <v>0</v>
      </c>
      <c r="X65" t="str">
        <f t="shared" si="28"/>
        <v>Fail</v>
      </c>
      <c r="Y65">
        <f t="shared" si="29"/>
        <v>4</v>
      </c>
      <c r="Z65" t="str">
        <f t="shared" si="30"/>
        <v>Validity, Accuracy</v>
      </c>
    </row>
    <row r="66" spans="1:26">
      <c r="A66" t="s">
        <v>4370</v>
      </c>
      <c r="B66" t="s">
        <v>10290</v>
      </c>
      <c r="C66" t="s">
        <v>10291</v>
      </c>
      <c r="D66">
        <f>COUNTIFS('In-scope Attributes'!H:H,$A66,'In-scope Attributes'!D:D,$C66,'In-scope Attributes'!G:G,"Y")</f>
        <v>17</v>
      </c>
      <c r="E66">
        <f>COUNTIFS('Golden Rulebook-CDErule level'!$A$4:$A$3698,$A66,'Golden Rulebook-CDErule level'!$R$4:$R$3698,$C66,'Golden Rulebook-CDErule level'!$I$4:$I$3698,"&lt;&gt;")</f>
        <v>55</v>
      </c>
      <c r="F66">
        <f>COUNTIFS('CDE Coverage Report'!$E$28:$E$1227,C66,'CDE Coverage Report'!$G$28:$G$1227,"&gt;0")</f>
        <v>17</v>
      </c>
      <c r="G66" s="15">
        <f t="shared" si="17"/>
        <v>1</v>
      </c>
      <c r="H66" t="str">
        <f t="shared" si="18"/>
        <v>Pass</v>
      </c>
      <c r="I66">
        <f t="shared" si="19"/>
        <v>0</v>
      </c>
      <c r="J66">
        <f>COUNTIFS('CDE Coverage Report'!$M$28:$M$1227,C66,'CDE Coverage Report'!$O$28:$O$1227,"&gt;0")</f>
        <v>1</v>
      </c>
      <c r="K66" t="str">
        <f t="shared" si="20"/>
        <v>Pass</v>
      </c>
      <c r="L66">
        <f>COUNTIFS('CDE Coverage Report'!$M$28:$M$1227,C66,'CDE Coverage Report'!$P$28:$P$1227,"&gt;0")</f>
        <v>1</v>
      </c>
      <c r="M66" t="str">
        <f t="shared" si="21"/>
        <v>Pass</v>
      </c>
      <c r="N66">
        <f>COUNTIFS('CDE Coverage Report'!$E$28:$E$1227,C66,'CDE Coverage Report'!$J$28:$J$1227,"&gt;0")</f>
        <v>17</v>
      </c>
      <c r="O66" s="16">
        <f t="shared" si="22"/>
        <v>1</v>
      </c>
      <c r="P66" t="str">
        <f t="shared" si="23"/>
        <v>Pass</v>
      </c>
      <c r="Q66">
        <f t="shared" si="24"/>
        <v>0</v>
      </c>
      <c r="R66">
        <f>COUNTIFS('CDE Coverage Report'!$E$28:$E$1227,C66,'CDE Coverage Report'!$H$28:$H$1227,"&gt;0")</f>
        <v>10</v>
      </c>
      <c r="S66" s="15">
        <f t="shared" si="25"/>
        <v>0.58823529411764708</v>
      </c>
      <c r="T66" t="str">
        <f t="shared" si="26"/>
        <v>Pass</v>
      </c>
      <c r="U66">
        <f t="shared" si="31"/>
        <v>-1.5000000000000004</v>
      </c>
      <c r="V66">
        <f>COUNTIFS('CDE Coverage Report'!$E$28:$E$1227,C66,'CDE Coverage Report'!$I$28:$I$1227,"&gt;0")</f>
        <v>0</v>
      </c>
      <c r="W66" s="15">
        <f t="shared" si="27"/>
        <v>0</v>
      </c>
      <c r="X66" t="str">
        <f t="shared" si="28"/>
        <v>Fail</v>
      </c>
      <c r="Y66">
        <f t="shared" si="29"/>
        <v>8.5</v>
      </c>
      <c r="Z66" t="str">
        <f t="shared" si="30"/>
        <v>Accuracy</v>
      </c>
    </row>
    <row r="67" spans="1:26">
      <c r="A67" t="s">
        <v>4370</v>
      </c>
      <c r="B67" t="s">
        <v>4371</v>
      </c>
      <c r="C67" t="s">
        <v>4372</v>
      </c>
      <c r="D67">
        <f>COUNTIFS('In-scope Attributes'!H:H,$A67,'In-scope Attributes'!D:D,$C67,'In-scope Attributes'!G:G,"Y")</f>
        <v>3</v>
      </c>
      <c r="E67">
        <f>COUNTIFS('Golden Rulebook-CDErule level'!$A$4:$A$3698,$A67,'Golden Rulebook-CDErule level'!$R$4:$R$3698,$C67,'Golden Rulebook-CDErule level'!$I$4:$I$3698,"&lt;&gt;")</f>
        <v>9</v>
      </c>
      <c r="F67">
        <f>COUNTIFS('CDE Coverage Report'!$E$28:$E$1227,C67,'CDE Coverage Report'!$G$28:$G$1227,"&gt;0")</f>
        <v>3</v>
      </c>
      <c r="G67" s="15">
        <f t="shared" si="17"/>
        <v>1</v>
      </c>
      <c r="H67" t="str">
        <f t="shared" si="18"/>
        <v>Pass</v>
      </c>
      <c r="I67">
        <f t="shared" si="19"/>
        <v>0</v>
      </c>
      <c r="J67">
        <f>COUNTIFS('CDE Coverage Report'!$M$28:$M$1227,C67,'CDE Coverage Report'!$O$28:$O$1227,"&gt;0")</f>
        <v>1</v>
      </c>
      <c r="K67" t="str">
        <f t="shared" si="20"/>
        <v>Pass</v>
      </c>
      <c r="L67">
        <f>COUNTIFS('CDE Coverage Report'!$M$28:$M$1227,C67,'CDE Coverage Report'!$P$28:$P$1227,"&gt;0")</f>
        <v>1</v>
      </c>
      <c r="M67" t="str">
        <f t="shared" si="21"/>
        <v>Pass</v>
      </c>
      <c r="N67">
        <f>COUNTIFS('CDE Coverage Report'!$E$28:$E$1227,C67,'CDE Coverage Report'!$J$28:$J$1227,"&gt;0")</f>
        <v>1</v>
      </c>
      <c r="O67" s="16">
        <f t="shared" si="22"/>
        <v>0.33333333333333331</v>
      </c>
      <c r="P67" t="str">
        <f t="shared" si="23"/>
        <v>Fail</v>
      </c>
      <c r="Q67">
        <f t="shared" si="24"/>
        <v>2</v>
      </c>
      <c r="R67">
        <f>COUNTIFS('CDE Coverage Report'!$E$28:$E$1227,C67,'CDE Coverage Report'!$H$28:$H$1227,"&gt;0")</f>
        <v>2</v>
      </c>
      <c r="S67" s="15">
        <f t="shared" si="25"/>
        <v>0.66666666666666663</v>
      </c>
      <c r="T67" t="str">
        <f t="shared" si="26"/>
        <v>Pass</v>
      </c>
      <c r="U67">
        <f t="shared" si="31"/>
        <v>-0.49999999999999989</v>
      </c>
      <c r="V67">
        <f>COUNTIFS('CDE Coverage Report'!$E$28:$E$1227,C67,'CDE Coverage Report'!$I$28:$I$1227,"&gt;0")</f>
        <v>0</v>
      </c>
      <c r="W67" s="15">
        <f t="shared" si="27"/>
        <v>0</v>
      </c>
      <c r="X67" t="str">
        <f t="shared" si="28"/>
        <v>Fail</v>
      </c>
      <c r="Y67">
        <f t="shared" si="29"/>
        <v>1.5</v>
      </c>
      <c r="Z67" t="str">
        <f t="shared" si="30"/>
        <v>Validity, Accuracy</v>
      </c>
    </row>
    <row r="68" spans="1:26">
      <c r="A68" t="s">
        <v>4370</v>
      </c>
      <c r="B68" t="s">
        <v>14045</v>
      </c>
      <c r="C68" t="s">
        <v>14046</v>
      </c>
      <c r="D68">
        <f>COUNTIFS('In-scope Attributes'!H:H,$A68,'In-scope Attributes'!D:D,$C68,'In-scope Attributes'!G:G,"Y")</f>
        <v>1</v>
      </c>
      <c r="E68">
        <f>COUNTIFS('Golden Rulebook-CDErule level'!$A$4:$A$3698,$A68,'Golden Rulebook-CDErule level'!$R$4:$R$3698,$C68,'Golden Rulebook-CDErule level'!$I$4:$I$3698,"&lt;&gt;")</f>
        <v>5</v>
      </c>
      <c r="F68">
        <f>COUNTIFS('CDE Coverage Report'!$E$28:$E$1227,C68,'CDE Coverage Report'!$G$28:$G$1227,"&gt;0")</f>
        <v>1</v>
      </c>
      <c r="G68" s="15">
        <f t="shared" si="17"/>
        <v>1</v>
      </c>
      <c r="H68" t="str">
        <f t="shared" si="18"/>
        <v>Pass</v>
      </c>
      <c r="I68">
        <f t="shared" si="19"/>
        <v>0</v>
      </c>
      <c r="J68">
        <f>COUNTIFS('CDE Coverage Report'!$M$28:$M$1227,C68,'CDE Coverage Report'!$O$28:$O$1227,"&gt;0")</f>
        <v>1</v>
      </c>
      <c r="K68" t="str">
        <f t="shared" si="20"/>
        <v>Pass</v>
      </c>
      <c r="L68">
        <f>COUNTIFS('CDE Coverage Report'!$M$28:$M$1227,C68,'CDE Coverage Report'!$P$28:$P$1227,"&gt;0")</f>
        <v>1</v>
      </c>
      <c r="M68" t="str">
        <f t="shared" si="21"/>
        <v>Pass</v>
      </c>
      <c r="N68">
        <f>COUNTIFS('CDE Coverage Report'!$E$28:$E$1227,C68,'CDE Coverage Report'!$J$28:$J$1227,"&gt;0")</f>
        <v>1</v>
      </c>
      <c r="O68" s="16">
        <f t="shared" si="22"/>
        <v>1</v>
      </c>
      <c r="P68" t="str">
        <f t="shared" si="23"/>
        <v>Pass</v>
      </c>
      <c r="Q68">
        <f t="shared" si="24"/>
        <v>0</v>
      </c>
      <c r="R68">
        <f>COUNTIFS('CDE Coverage Report'!$E$28:$E$1227,C68,'CDE Coverage Report'!$H$28:$H$1227,"&gt;0")</f>
        <v>1</v>
      </c>
      <c r="S68" s="15">
        <f t="shared" si="25"/>
        <v>1</v>
      </c>
      <c r="T68" t="str">
        <f t="shared" si="26"/>
        <v>Pass</v>
      </c>
      <c r="U68">
        <f t="shared" si="31"/>
        <v>-0.5</v>
      </c>
      <c r="V68">
        <f>COUNTIFS('CDE Coverage Report'!$E$28:$E$1227,C68,'CDE Coverage Report'!$I$28:$I$1227,"&gt;0")</f>
        <v>0</v>
      </c>
      <c r="W68" s="15">
        <f t="shared" si="27"/>
        <v>0</v>
      </c>
      <c r="X68" t="str">
        <f t="shared" si="28"/>
        <v>Fail</v>
      </c>
      <c r="Y68">
        <f t="shared" si="29"/>
        <v>0.5</v>
      </c>
      <c r="Z68" t="str">
        <f t="shared" si="30"/>
        <v>Accuracy</v>
      </c>
    </row>
    <row r="69" spans="1:26">
      <c r="A69" t="s">
        <v>4370</v>
      </c>
      <c r="B69" t="s">
        <v>11877</v>
      </c>
      <c r="C69" t="s">
        <v>11878</v>
      </c>
      <c r="D69">
        <f>COUNTIFS('In-scope Attributes'!H:H,$A69,'In-scope Attributes'!D:D,$C69,'In-scope Attributes'!G:G,"Y")</f>
        <v>89</v>
      </c>
      <c r="E69">
        <f>COUNTIFS('Golden Rulebook-CDErule level'!$A$4:$A$3698,$A69,'Golden Rulebook-CDErule level'!$R$4:$R$3698,$C69,'Golden Rulebook-CDErule level'!$I$4:$I$3698,"&lt;&gt;")</f>
        <v>196</v>
      </c>
      <c r="F69">
        <f>COUNTIFS('CDE Coverage Report'!$E$28:$E$1227,C69,'CDE Coverage Report'!$G$28:$G$1227,"&gt;0")</f>
        <v>89</v>
      </c>
      <c r="G69" s="15">
        <f t="shared" si="17"/>
        <v>1</v>
      </c>
      <c r="H69" t="str">
        <f t="shared" si="18"/>
        <v>Pass</v>
      </c>
      <c r="I69">
        <f t="shared" si="19"/>
        <v>0</v>
      </c>
      <c r="J69">
        <f>COUNTIFS('CDE Coverage Report'!$M$28:$M$1227,C69,'CDE Coverage Report'!$O$28:$O$1227,"&gt;0")</f>
        <v>1</v>
      </c>
      <c r="K69" t="str">
        <f t="shared" si="20"/>
        <v>Pass</v>
      </c>
      <c r="L69">
        <f>COUNTIFS('CDE Coverage Report'!$M$28:$M$1227,C69,'CDE Coverage Report'!$P$28:$P$1227,"&gt;0")</f>
        <v>1</v>
      </c>
      <c r="M69" t="str">
        <f t="shared" si="21"/>
        <v>Pass</v>
      </c>
      <c r="N69">
        <f>COUNTIFS('CDE Coverage Report'!$E$28:$E$1227,C69,'CDE Coverage Report'!$J$28:$J$1227,"&gt;0")</f>
        <v>87</v>
      </c>
      <c r="O69" s="16">
        <f t="shared" si="22"/>
        <v>0.97752808988764039</v>
      </c>
      <c r="P69" t="str">
        <f t="shared" si="23"/>
        <v>Pass</v>
      </c>
      <c r="Q69">
        <f t="shared" si="24"/>
        <v>2</v>
      </c>
      <c r="R69">
        <f>COUNTIFS('CDE Coverage Report'!$E$28:$E$1227,C69,'CDE Coverage Report'!$H$28:$H$1227,"&gt;0")</f>
        <v>46</v>
      </c>
      <c r="S69" s="15">
        <f t="shared" si="25"/>
        <v>0.5168539325842697</v>
      </c>
      <c r="T69" t="str">
        <f t="shared" si="26"/>
        <v>Pass</v>
      </c>
      <c r="U69">
        <f t="shared" si="31"/>
        <v>-1.5000000000000036</v>
      </c>
      <c r="V69">
        <f>COUNTIFS('CDE Coverage Report'!$E$28:$E$1227,C69,'CDE Coverage Report'!$I$28:$I$1227,"&gt;0")</f>
        <v>0</v>
      </c>
      <c r="W69" s="15">
        <f t="shared" si="27"/>
        <v>0</v>
      </c>
      <c r="X69" t="str">
        <f t="shared" si="28"/>
        <v>Fail</v>
      </c>
      <c r="Y69">
        <f t="shared" si="29"/>
        <v>44.5</v>
      </c>
      <c r="Z69" t="str">
        <f t="shared" si="30"/>
        <v>Accuracy</v>
      </c>
    </row>
    <row r="70" spans="1:26">
      <c r="A70" t="s">
        <v>4370</v>
      </c>
      <c r="B70" t="s">
        <v>13371</v>
      </c>
      <c r="C70" t="s">
        <v>13372</v>
      </c>
      <c r="D70">
        <f>COUNTIFS('In-scope Attributes'!H:H,$A70,'In-scope Attributes'!D:D,$C70,'In-scope Attributes'!G:G,"Y")</f>
        <v>41</v>
      </c>
      <c r="E70">
        <f>COUNTIFS('Golden Rulebook-CDErule level'!$A$4:$A$3698,$A70,'Golden Rulebook-CDErule level'!$R$4:$R$3698,$C70,'Golden Rulebook-CDErule level'!$I$4:$I$3698,"&lt;&gt;")</f>
        <v>81</v>
      </c>
      <c r="F70">
        <f>COUNTIFS('CDE Coverage Report'!$E$28:$E$1227,C70,'CDE Coverage Report'!$G$28:$G$1227,"&gt;0")</f>
        <v>41</v>
      </c>
      <c r="G70" s="15">
        <f t="shared" si="17"/>
        <v>1</v>
      </c>
      <c r="H70" t="str">
        <f t="shared" si="18"/>
        <v>Pass</v>
      </c>
      <c r="I70">
        <f t="shared" si="19"/>
        <v>0</v>
      </c>
      <c r="J70">
        <f>COUNTIFS('CDE Coverage Report'!$M$28:$M$1227,C70,'CDE Coverage Report'!$O$28:$O$1227,"&gt;0")</f>
        <v>1</v>
      </c>
      <c r="K70" t="str">
        <f t="shared" si="20"/>
        <v>Pass</v>
      </c>
      <c r="L70">
        <f>COUNTIFS('CDE Coverage Report'!$M$28:$M$1227,C70,'CDE Coverage Report'!$P$28:$P$1227,"&gt;0")</f>
        <v>1</v>
      </c>
      <c r="M70" t="str">
        <f t="shared" si="21"/>
        <v>Pass</v>
      </c>
      <c r="N70">
        <f>COUNTIFS('CDE Coverage Report'!$E$28:$E$1227,C70,'CDE Coverage Report'!$J$28:$J$1227,"&gt;0")</f>
        <v>41</v>
      </c>
      <c r="O70" s="16">
        <f t="shared" si="22"/>
        <v>1</v>
      </c>
      <c r="P70" t="str">
        <f t="shared" si="23"/>
        <v>Pass</v>
      </c>
      <c r="Q70">
        <f t="shared" si="24"/>
        <v>0</v>
      </c>
      <c r="R70">
        <f>COUNTIFS('CDE Coverage Report'!$E$28:$E$1227,C70,'CDE Coverage Report'!$H$28:$H$1227,"&gt;0")</f>
        <v>19</v>
      </c>
      <c r="S70" s="15">
        <f t="shared" si="25"/>
        <v>0.46341463414634149</v>
      </c>
      <c r="T70" t="str">
        <f t="shared" si="26"/>
        <v>Fail</v>
      </c>
      <c r="U70">
        <f>ROUNDUP((0.5-S70)*D70,0)</f>
        <v>2</v>
      </c>
      <c r="V70">
        <f>COUNTIFS('CDE Coverage Report'!$E$28:$E$1227,C70,'CDE Coverage Report'!$I$28:$I$1227,"&gt;0")</f>
        <v>1</v>
      </c>
      <c r="W70" s="15">
        <f t="shared" si="27"/>
        <v>2.4390243902439025E-2</v>
      </c>
      <c r="X70" t="str">
        <f t="shared" si="28"/>
        <v>Fail</v>
      </c>
      <c r="Y70">
        <f t="shared" si="29"/>
        <v>19.5</v>
      </c>
      <c r="Z70" t="str">
        <f t="shared" si="30"/>
        <v>Consistency, Accuracy</v>
      </c>
    </row>
    <row r="71" spans="1:26">
      <c r="A71" t="s">
        <v>4370</v>
      </c>
      <c r="B71" t="s">
        <v>7232</v>
      </c>
      <c r="C71" t="s">
        <v>7233</v>
      </c>
      <c r="D71">
        <f>COUNTIFS('In-scope Attributes'!H:H,$A71,'In-scope Attributes'!D:D,$C71,'In-scope Attributes'!G:G,"Y")</f>
        <v>3</v>
      </c>
      <c r="E71">
        <f>COUNTIFS('Golden Rulebook-CDErule level'!$A$4:$A$3698,$A71,'Golden Rulebook-CDErule level'!$R$4:$R$3698,$C71,'Golden Rulebook-CDErule level'!$I$4:$I$3698,"&lt;&gt;")</f>
        <v>11</v>
      </c>
      <c r="F71">
        <f>COUNTIFS('CDE Coverage Report'!$E$28:$E$1227,C71,'CDE Coverage Report'!$G$28:$G$1227,"&gt;0")</f>
        <v>3</v>
      </c>
      <c r="G71" s="15">
        <f t="shared" si="17"/>
        <v>1</v>
      </c>
      <c r="H71" t="str">
        <f t="shared" si="18"/>
        <v>Pass</v>
      </c>
      <c r="I71">
        <f t="shared" si="19"/>
        <v>0</v>
      </c>
      <c r="J71">
        <f>COUNTIFS('CDE Coverage Report'!$M$28:$M$1227,C71,'CDE Coverage Report'!$O$28:$O$1227,"&gt;0")</f>
        <v>1</v>
      </c>
      <c r="K71" t="str">
        <f t="shared" si="20"/>
        <v>Pass</v>
      </c>
      <c r="L71">
        <f>COUNTIFS('CDE Coverage Report'!$M$28:$M$1227,C71,'CDE Coverage Report'!$P$28:$P$1227,"&gt;0")</f>
        <v>1</v>
      </c>
      <c r="M71" t="str">
        <f t="shared" si="21"/>
        <v>Pass</v>
      </c>
      <c r="N71">
        <f>COUNTIFS('CDE Coverage Report'!$E$28:$E$1227,C71,'CDE Coverage Report'!$J$28:$J$1227,"&gt;0")</f>
        <v>3</v>
      </c>
      <c r="O71" s="16">
        <f t="shared" si="22"/>
        <v>1</v>
      </c>
      <c r="P71" t="str">
        <f t="shared" si="23"/>
        <v>Pass</v>
      </c>
      <c r="Q71">
        <f t="shared" si="24"/>
        <v>0</v>
      </c>
      <c r="R71">
        <f>COUNTIFS('CDE Coverage Report'!$E$28:$E$1227,C71,'CDE Coverage Report'!$H$28:$H$1227,"&gt;0")</f>
        <v>2</v>
      </c>
      <c r="S71" s="15">
        <f t="shared" si="25"/>
        <v>0.66666666666666663</v>
      </c>
      <c r="T71" t="str">
        <f t="shared" si="26"/>
        <v>Pass</v>
      </c>
      <c r="U71">
        <f t="shared" ref="U71:U79" si="32">(0.5-S71)*D71</f>
        <v>-0.49999999999999989</v>
      </c>
      <c r="V71">
        <f>COUNTIFS('CDE Coverage Report'!$E$28:$E$1227,C71,'CDE Coverage Report'!$I$28:$I$1227,"&gt;0")</f>
        <v>1</v>
      </c>
      <c r="W71" s="15">
        <f t="shared" si="27"/>
        <v>0.33333333333333331</v>
      </c>
      <c r="X71" t="str">
        <f t="shared" si="28"/>
        <v>Fail</v>
      </c>
      <c r="Y71">
        <f t="shared" si="29"/>
        <v>0.5</v>
      </c>
      <c r="Z71" t="str">
        <f t="shared" si="30"/>
        <v>Accuracy</v>
      </c>
    </row>
    <row r="72" spans="1:26">
      <c r="A72" t="s">
        <v>4370</v>
      </c>
      <c r="B72" t="s">
        <v>4431</v>
      </c>
      <c r="C72" t="s">
        <v>4432</v>
      </c>
      <c r="D72">
        <f>COUNTIFS('In-scope Attributes'!H:H,$A72,'In-scope Attributes'!D:D,$C72,'In-scope Attributes'!G:G,"Y")</f>
        <v>5</v>
      </c>
      <c r="E72">
        <f>COUNTIFS('Golden Rulebook-CDErule level'!$A$4:$A$3698,$A72,'Golden Rulebook-CDErule level'!$R$4:$R$3698,$C72,'Golden Rulebook-CDErule level'!$I$4:$I$3698,"&lt;&gt;")</f>
        <v>17</v>
      </c>
      <c r="F72">
        <f>COUNTIFS('CDE Coverage Report'!$E$28:$E$1227,C72,'CDE Coverage Report'!$G$28:$G$1227,"&gt;0")</f>
        <v>5</v>
      </c>
      <c r="G72" s="15">
        <f t="shared" si="17"/>
        <v>1</v>
      </c>
      <c r="H72" t="str">
        <f t="shared" si="18"/>
        <v>Pass</v>
      </c>
      <c r="I72">
        <f t="shared" si="19"/>
        <v>0</v>
      </c>
      <c r="J72">
        <f>COUNTIFS('CDE Coverage Report'!$M$28:$M$1227,C72,'CDE Coverage Report'!$O$28:$O$1227,"&gt;0")</f>
        <v>1</v>
      </c>
      <c r="K72" t="str">
        <f t="shared" si="20"/>
        <v>Pass</v>
      </c>
      <c r="L72">
        <f>COUNTIFS('CDE Coverage Report'!$M$28:$M$1227,C72,'CDE Coverage Report'!$P$28:$P$1227,"&gt;0")</f>
        <v>1</v>
      </c>
      <c r="M72" t="str">
        <f t="shared" si="21"/>
        <v>Pass</v>
      </c>
      <c r="N72">
        <f>COUNTIFS('CDE Coverage Report'!$E$28:$E$1227,C72,'CDE Coverage Report'!$J$28:$J$1227,"&gt;0")</f>
        <v>5</v>
      </c>
      <c r="O72" s="16">
        <f t="shared" si="22"/>
        <v>1</v>
      </c>
      <c r="P72" t="str">
        <f t="shared" si="23"/>
        <v>Pass</v>
      </c>
      <c r="Q72">
        <f t="shared" si="24"/>
        <v>0</v>
      </c>
      <c r="R72">
        <f>COUNTIFS('CDE Coverage Report'!$E$28:$E$1227,C72,'CDE Coverage Report'!$H$28:$H$1227,"&gt;0")</f>
        <v>3</v>
      </c>
      <c r="S72" s="15">
        <f t="shared" si="25"/>
        <v>0.6</v>
      </c>
      <c r="T72" t="str">
        <f t="shared" si="26"/>
        <v>Pass</v>
      </c>
      <c r="U72">
        <f t="shared" si="32"/>
        <v>-0.49999999999999989</v>
      </c>
      <c r="V72">
        <f>COUNTIFS('CDE Coverage Report'!$E$28:$E$1227,C72,'CDE Coverage Report'!$I$28:$I$1227,"&gt;0")</f>
        <v>0</v>
      </c>
      <c r="W72" s="15">
        <f t="shared" si="27"/>
        <v>0</v>
      </c>
      <c r="X72" t="str">
        <f t="shared" si="28"/>
        <v>Fail</v>
      </c>
      <c r="Y72">
        <f t="shared" si="29"/>
        <v>2.5</v>
      </c>
      <c r="Z72" t="str">
        <f t="shared" si="30"/>
        <v>Accuracy</v>
      </c>
    </row>
    <row r="73" spans="1:26">
      <c r="A73" t="s">
        <v>4370</v>
      </c>
      <c r="B73" t="s">
        <v>7610</v>
      </c>
      <c r="C73" t="s">
        <v>7611</v>
      </c>
      <c r="D73">
        <f>COUNTIFS('In-scope Attributes'!H:H,$A73,'In-scope Attributes'!D:D,$C73,'In-scope Attributes'!G:G,"Y")</f>
        <v>22</v>
      </c>
      <c r="E73">
        <f>COUNTIFS('Golden Rulebook-CDErule level'!$A$4:$A$3698,$A73,'Golden Rulebook-CDErule level'!$R$4:$R$3698,$C73,'Golden Rulebook-CDErule level'!$I$4:$I$3698,"&lt;&gt;")</f>
        <v>68</v>
      </c>
      <c r="F73">
        <f>COUNTIFS('CDE Coverage Report'!$E$28:$E$1227,C73,'CDE Coverage Report'!$G$28:$G$1227,"&gt;0")</f>
        <v>22</v>
      </c>
      <c r="G73" s="15">
        <f t="shared" si="17"/>
        <v>1</v>
      </c>
      <c r="H73" t="str">
        <f t="shared" si="18"/>
        <v>Pass</v>
      </c>
      <c r="I73">
        <f t="shared" si="19"/>
        <v>0</v>
      </c>
      <c r="J73">
        <f>COUNTIFS('CDE Coverage Report'!$M$28:$M$1227,C73,'CDE Coverage Report'!$O$28:$O$1227,"&gt;0")</f>
        <v>1</v>
      </c>
      <c r="K73" t="str">
        <f t="shared" si="20"/>
        <v>Pass</v>
      </c>
      <c r="L73">
        <f>COUNTIFS('CDE Coverage Report'!$M$28:$M$1227,C73,'CDE Coverage Report'!$P$28:$P$1227,"&gt;0")</f>
        <v>1</v>
      </c>
      <c r="M73" t="str">
        <f t="shared" si="21"/>
        <v>Pass</v>
      </c>
      <c r="N73">
        <f>COUNTIFS('CDE Coverage Report'!$E$28:$E$1227,C73,'CDE Coverage Report'!$J$28:$J$1227,"&gt;0")</f>
        <v>20</v>
      </c>
      <c r="O73" s="16">
        <f t="shared" si="22"/>
        <v>0.90909090909090906</v>
      </c>
      <c r="P73" t="str">
        <f t="shared" si="23"/>
        <v>Pass</v>
      </c>
      <c r="Q73">
        <f t="shared" si="24"/>
        <v>2</v>
      </c>
      <c r="R73">
        <f>COUNTIFS('CDE Coverage Report'!$E$28:$E$1227,C73,'CDE Coverage Report'!$H$28:$H$1227,"&gt;0")</f>
        <v>11</v>
      </c>
      <c r="S73" s="15">
        <f t="shared" si="25"/>
        <v>0.5</v>
      </c>
      <c r="T73" t="str">
        <f t="shared" si="26"/>
        <v>Pass</v>
      </c>
      <c r="U73">
        <f t="shared" si="32"/>
        <v>0</v>
      </c>
      <c r="V73">
        <f>COUNTIFS('CDE Coverage Report'!$E$28:$E$1227,C73,'CDE Coverage Report'!$I$28:$I$1227,"&gt;0")</f>
        <v>0</v>
      </c>
      <c r="W73" s="15">
        <f t="shared" si="27"/>
        <v>0</v>
      </c>
      <c r="X73" t="str">
        <f t="shared" si="28"/>
        <v>Fail</v>
      </c>
      <c r="Y73">
        <f t="shared" si="29"/>
        <v>11</v>
      </c>
      <c r="Z73" t="str">
        <f t="shared" si="30"/>
        <v>Accuracy</v>
      </c>
    </row>
    <row r="74" spans="1:26">
      <c r="A74" t="s">
        <v>4370</v>
      </c>
      <c r="B74" t="s">
        <v>8076</v>
      </c>
      <c r="C74" t="s">
        <v>8077</v>
      </c>
      <c r="D74">
        <f>COUNTIFS('In-scope Attributes'!H:H,$A74,'In-scope Attributes'!D:D,$C74,'In-scope Attributes'!G:G,"Y")</f>
        <v>3</v>
      </c>
      <c r="E74">
        <f>COUNTIFS('Golden Rulebook-CDErule level'!$A$4:$A$3698,$A74,'Golden Rulebook-CDErule level'!$R$4:$R$3698,$C74,'Golden Rulebook-CDErule level'!$I$4:$I$3698,"&lt;&gt;")</f>
        <v>12</v>
      </c>
      <c r="F74">
        <f>COUNTIFS('CDE Coverage Report'!$E$28:$E$1227,C74,'CDE Coverage Report'!$G$28:$G$1227,"&gt;0")</f>
        <v>3</v>
      </c>
      <c r="G74" s="15">
        <f t="shared" ref="G74:G105" si="33">IF($D74=0,"N/A",F74/$D74)</f>
        <v>1</v>
      </c>
      <c r="H74" t="str">
        <f t="shared" ref="H74:H105" si="34">IF($D74=0,"Review",IF(G74&gt;=$B$3,"Pass","Fail"))</f>
        <v>Pass</v>
      </c>
      <c r="I74">
        <f t="shared" ref="I74:I105" si="35">$D74-F74</f>
        <v>0</v>
      </c>
      <c r="J74">
        <f>COUNTIFS('CDE Coverage Report'!$M$28:$M$1227,C74,'CDE Coverage Report'!$O$28:$O$1227,"&gt;0")</f>
        <v>1</v>
      </c>
      <c r="K74" t="str">
        <f t="shared" ref="K74:K105" si="36">IF(J74&gt;=$C$3,"Pass","Fail")</f>
        <v>Pass</v>
      </c>
      <c r="L74">
        <f>COUNTIFS('CDE Coverage Report'!$M$28:$M$1227,C74,'CDE Coverage Report'!$P$28:$P$1227,"&gt;0")</f>
        <v>1</v>
      </c>
      <c r="M74" t="str">
        <f t="shared" ref="M74:M105" si="37">IF(L74&gt;=$D$3,"Pass","Fail")</f>
        <v>Pass</v>
      </c>
      <c r="N74">
        <f>COUNTIFS('CDE Coverage Report'!$E$28:$E$1227,C74,'CDE Coverage Report'!$J$28:$J$1227,"&gt;0")</f>
        <v>2</v>
      </c>
      <c r="O74" s="16">
        <f t="shared" ref="O74:O105" si="38">IF($D74=0,"N/A",N74/$D74)</f>
        <v>0.66666666666666663</v>
      </c>
      <c r="P74" t="str">
        <f t="shared" ref="P74:P105" si="39">IF($D74=0,"Review",IF(O74&gt;=$E$3,"Pass","Fail"))</f>
        <v>Fail</v>
      </c>
      <c r="Q74">
        <f t="shared" ref="Q74:Q105" si="40">$D74-N74</f>
        <v>1</v>
      </c>
      <c r="R74">
        <f>COUNTIFS('CDE Coverage Report'!$E$28:$E$1227,C74,'CDE Coverage Report'!$H$28:$H$1227,"&gt;0")</f>
        <v>3</v>
      </c>
      <c r="S74" s="15">
        <f t="shared" ref="S74:S105" si="41">IF($D74=0,"N/A",R74/$D74)</f>
        <v>1</v>
      </c>
      <c r="T74" t="str">
        <f t="shared" ref="T74:T105" si="42">IF($D74=0,"Review",IF(S74&gt;=$F$3,"Pass","Fail"))</f>
        <v>Pass</v>
      </c>
      <c r="U74">
        <f t="shared" si="32"/>
        <v>-1.5</v>
      </c>
      <c r="V74">
        <f>COUNTIFS('CDE Coverage Report'!$E$28:$E$1227,C74,'CDE Coverage Report'!$I$28:$I$1227,"&gt;0")</f>
        <v>0</v>
      </c>
      <c r="W74" s="15">
        <f t="shared" ref="W74:W105" si="43">IF($D74=0,"N/A",V74/$D74)</f>
        <v>0</v>
      </c>
      <c r="X74" t="str">
        <f t="shared" ref="X74:X105" si="44">IF($D74=0,"Review",IF(W74&gt;=$G$3,"Pass","Fail"))</f>
        <v>Fail</v>
      </c>
      <c r="Y74">
        <f t="shared" ref="Y74:Y105" si="45">(0.5-W74)*D74</f>
        <v>1.5</v>
      </c>
      <c r="Z74" t="str">
        <f t="shared" ref="Z74:Z105" si="46">_xlfn.TEXTJOIN(", ",TRUE,IF(H74="Fail",$F$7,""),IF(K74="Fail",$J$7,""),IF(M74="Fail",$L$7,""),IF(P74="Fail",$N$7,""),IF(T74="Fail",$R$7,""),IF(X74="Fail",$V$7,""))</f>
        <v>Validity, Accuracy</v>
      </c>
    </row>
    <row r="75" spans="1:26">
      <c r="A75" t="s">
        <v>4370</v>
      </c>
      <c r="B75" t="s">
        <v>8150</v>
      </c>
      <c r="C75" t="s">
        <v>8151</v>
      </c>
      <c r="D75">
        <f>COUNTIFS('In-scope Attributes'!H:H,$A75,'In-scope Attributes'!D:D,$C75,'In-scope Attributes'!G:G,"Y")</f>
        <v>4</v>
      </c>
      <c r="E75">
        <f>COUNTIFS('Golden Rulebook-CDErule level'!$A$4:$A$3698,$A75,'Golden Rulebook-CDErule level'!$R$4:$R$3698,$C75,'Golden Rulebook-CDErule level'!$I$4:$I$3698,"&lt;&gt;")</f>
        <v>15</v>
      </c>
      <c r="F75">
        <f>COUNTIFS('CDE Coverage Report'!$E$28:$E$1227,C75,'CDE Coverage Report'!$G$28:$G$1227,"&gt;0")</f>
        <v>4</v>
      </c>
      <c r="G75" s="15">
        <f t="shared" si="33"/>
        <v>1</v>
      </c>
      <c r="H75" t="str">
        <f t="shared" si="34"/>
        <v>Pass</v>
      </c>
      <c r="I75">
        <f t="shared" si="35"/>
        <v>0</v>
      </c>
      <c r="J75">
        <f>COUNTIFS('CDE Coverage Report'!$M$28:$M$1227,C75,'CDE Coverage Report'!$O$28:$O$1227,"&gt;0")</f>
        <v>1</v>
      </c>
      <c r="K75" t="str">
        <f t="shared" si="36"/>
        <v>Pass</v>
      </c>
      <c r="L75">
        <f>COUNTIFS('CDE Coverage Report'!$M$28:$M$1227,C75,'CDE Coverage Report'!$P$28:$P$1227,"&gt;0")</f>
        <v>1</v>
      </c>
      <c r="M75" t="str">
        <f t="shared" si="37"/>
        <v>Pass</v>
      </c>
      <c r="N75">
        <f>COUNTIFS('CDE Coverage Report'!$E$28:$E$1227,C75,'CDE Coverage Report'!$J$28:$J$1227,"&gt;0")</f>
        <v>3</v>
      </c>
      <c r="O75" s="16">
        <f t="shared" si="38"/>
        <v>0.75</v>
      </c>
      <c r="P75" t="str">
        <f t="shared" si="39"/>
        <v>Fail</v>
      </c>
      <c r="Q75">
        <f t="shared" si="40"/>
        <v>1</v>
      </c>
      <c r="R75">
        <f>COUNTIFS('CDE Coverage Report'!$E$28:$E$1227,C75,'CDE Coverage Report'!$H$28:$H$1227,"&gt;0")</f>
        <v>2</v>
      </c>
      <c r="S75" s="15">
        <f t="shared" si="41"/>
        <v>0.5</v>
      </c>
      <c r="T75" t="str">
        <f t="shared" si="42"/>
        <v>Pass</v>
      </c>
      <c r="U75">
        <f t="shared" si="32"/>
        <v>0</v>
      </c>
      <c r="V75">
        <f>COUNTIFS('CDE Coverage Report'!$E$28:$E$1227,C75,'CDE Coverage Report'!$I$28:$I$1227,"&gt;0")</f>
        <v>0</v>
      </c>
      <c r="W75" s="15">
        <f t="shared" si="43"/>
        <v>0</v>
      </c>
      <c r="X75" t="str">
        <f t="shared" si="44"/>
        <v>Fail</v>
      </c>
      <c r="Y75">
        <f t="shared" si="45"/>
        <v>2</v>
      </c>
      <c r="Z75" t="str">
        <f t="shared" si="46"/>
        <v>Validity, Accuracy</v>
      </c>
    </row>
    <row r="76" spans="1:26">
      <c r="A76" t="s">
        <v>4370</v>
      </c>
      <c r="B76" t="s">
        <v>8244</v>
      </c>
      <c r="C76" t="s">
        <v>8245</v>
      </c>
      <c r="D76">
        <f>COUNTIFS('In-scope Attributes'!H:H,$A76,'In-scope Attributes'!D:D,$C76,'In-scope Attributes'!G:G,"Y")</f>
        <v>5</v>
      </c>
      <c r="E76">
        <f>COUNTIFS('Golden Rulebook-CDErule level'!$A$4:$A$3698,$A76,'Golden Rulebook-CDErule level'!$R$4:$R$3698,$C76,'Golden Rulebook-CDErule level'!$I$4:$I$3698,"&lt;&gt;")</f>
        <v>18</v>
      </c>
      <c r="F76">
        <f>COUNTIFS('CDE Coverage Report'!$E$28:$E$1227,C76,'CDE Coverage Report'!$G$28:$G$1227,"&gt;0")</f>
        <v>5</v>
      </c>
      <c r="G76" s="15">
        <f t="shared" si="33"/>
        <v>1</v>
      </c>
      <c r="H76" t="str">
        <f t="shared" si="34"/>
        <v>Pass</v>
      </c>
      <c r="I76">
        <f t="shared" si="35"/>
        <v>0</v>
      </c>
      <c r="J76">
        <f>COUNTIFS('CDE Coverage Report'!$M$28:$M$1227,C76,'CDE Coverage Report'!$O$28:$O$1227,"&gt;0")</f>
        <v>1</v>
      </c>
      <c r="K76" t="str">
        <f t="shared" si="36"/>
        <v>Pass</v>
      </c>
      <c r="L76">
        <f>COUNTIFS('CDE Coverage Report'!$M$28:$M$1227,C76,'CDE Coverage Report'!$P$28:$P$1227,"&gt;0")</f>
        <v>1</v>
      </c>
      <c r="M76" t="str">
        <f t="shared" si="37"/>
        <v>Pass</v>
      </c>
      <c r="N76">
        <f>COUNTIFS('CDE Coverage Report'!$E$28:$E$1227,C76,'CDE Coverage Report'!$J$28:$J$1227,"&gt;0")</f>
        <v>5</v>
      </c>
      <c r="O76" s="16">
        <f t="shared" si="38"/>
        <v>1</v>
      </c>
      <c r="P76" t="str">
        <f t="shared" si="39"/>
        <v>Pass</v>
      </c>
      <c r="Q76">
        <f t="shared" si="40"/>
        <v>0</v>
      </c>
      <c r="R76">
        <f>COUNTIFS('CDE Coverage Report'!$E$28:$E$1227,C76,'CDE Coverage Report'!$H$28:$H$1227,"&gt;0")</f>
        <v>5</v>
      </c>
      <c r="S76" s="17">
        <f t="shared" si="41"/>
        <v>1</v>
      </c>
      <c r="T76" t="str">
        <f t="shared" si="42"/>
        <v>Pass</v>
      </c>
      <c r="U76">
        <f t="shared" si="32"/>
        <v>-2.5</v>
      </c>
      <c r="V76">
        <f>COUNTIFS('CDE Coverage Report'!$E$28:$E$1227,C76,'CDE Coverage Report'!$I$28:$I$1227,"&gt;0")</f>
        <v>0</v>
      </c>
      <c r="W76" s="15">
        <f t="shared" si="43"/>
        <v>0</v>
      </c>
      <c r="X76" t="str">
        <f t="shared" si="44"/>
        <v>Fail</v>
      </c>
      <c r="Y76">
        <f t="shared" si="45"/>
        <v>2.5</v>
      </c>
      <c r="Z76" t="str">
        <f t="shared" si="46"/>
        <v>Accuracy</v>
      </c>
    </row>
    <row r="77" spans="1:26">
      <c r="A77" t="s">
        <v>4370</v>
      </c>
      <c r="B77" t="s">
        <v>8361</v>
      </c>
      <c r="C77" t="s">
        <v>8362</v>
      </c>
      <c r="D77">
        <f>COUNTIFS('In-scope Attributes'!H:H,$A77,'In-scope Attributes'!D:D,$C77,'In-scope Attributes'!G:G,"Y")</f>
        <v>3</v>
      </c>
      <c r="E77">
        <f>COUNTIFS('Golden Rulebook-CDErule level'!$A$4:$A$3698,$A77,'Golden Rulebook-CDErule level'!$R$4:$R$3698,$C77,'Golden Rulebook-CDErule level'!$I$4:$I$3698,"&lt;&gt;")</f>
        <v>10</v>
      </c>
      <c r="F77">
        <f>COUNTIFS('CDE Coverage Report'!$E$28:$E$1227,C77,'CDE Coverage Report'!$G$28:$G$1227,"&gt;0")</f>
        <v>3</v>
      </c>
      <c r="G77" s="15">
        <f t="shared" si="33"/>
        <v>1</v>
      </c>
      <c r="H77" t="str">
        <f t="shared" si="34"/>
        <v>Pass</v>
      </c>
      <c r="I77">
        <f t="shared" si="35"/>
        <v>0</v>
      </c>
      <c r="J77">
        <f>COUNTIFS('CDE Coverage Report'!$M$28:$M$1227,C77,'CDE Coverage Report'!$O$28:$O$1227,"&gt;0")</f>
        <v>1</v>
      </c>
      <c r="K77" t="str">
        <f t="shared" si="36"/>
        <v>Pass</v>
      </c>
      <c r="L77">
        <f>COUNTIFS('CDE Coverage Report'!$M$28:$M$1227,C77,'CDE Coverage Report'!$P$28:$P$1227,"&gt;0")</f>
        <v>1</v>
      </c>
      <c r="M77" t="str">
        <f t="shared" si="37"/>
        <v>Pass</v>
      </c>
      <c r="N77">
        <f>COUNTIFS('CDE Coverage Report'!$E$28:$E$1227,C77,'CDE Coverage Report'!$J$28:$J$1227,"&gt;0")</f>
        <v>3</v>
      </c>
      <c r="O77" s="16">
        <f t="shared" si="38"/>
        <v>1</v>
      </c>
      <c r="P77" t="str">
        <f t="shared" si="39"/>
        <v>Pass</v>
      </c>
      <c r="Q77">
        <f t="shared" si="40"/>
        <v>0</v>
      </c>
      <c r="R77">
        <f>COUNTIFS('CDE Coverage Report'!$E$28:$E$1227,C77,'CDE Coverage Report'!$H$28:$H$1227,"&gt;0")</f>
        <v>3</v>
      </c>
      <c r="S77" s="15">
        <f t="shared" si="41"/>
        <v>1</v>
      </c>
      <c r="T77" t="str">
        <f t="shared" si="42"/>
        <v>Pass</v>
      </c>
      <c r="U77">
        <f t="shared" si="32"/>
        <v>-1.5</v>
      </c>
      <c r="V77">
        <f>COUNTIFS('CDE Coverage Report'!$E$28:$E$1227,C77,'CDE Coverage Report'!$I$28:$I$1227,"&gt;0")</f>
        <v>0</v>
      </c>
      <c r="W77" s="15">
        <f t="shared" si="43"/>
        <v>0</v>
      </c>
      <c r="X77" t="str">
        <f t="shared" si="44"/>
        <v>Fail</v>
      </c>
      <c r="Y77">
        <f t="shared" si="45"/>
        <v>1.5</v>
      </c>
      <c r="Z77" t="str">
        <f t="shared" si="46"/>
        <v>Accuracy</v>
      </c>
    </row>
    <row r="78" spans="1:26">
      <c r="A78" t="s">
        <v>4370</v>
      </c>
      <c r="B78" t="s">
        <v>8422</v>
      </c>
      <c r="C78" t="s">
        <v>8423</v>
      </c>
      <c r="D78">
        <f>COUNTIFS('In-scope Attributes'!H:H,$A78,'In-scope Attributes'!D:D,$C78,'In-scope Attributes'!G:G,"Y")</f>
        <v>12</v>
      </c>
      <c r="E78">
        <f>COUNTIFS('Golden Rulebook-CDErule level'!$A$4:$A$3698,$A78,'Golden Rulebook-CDErule level'!$R$4:$R$3698,$C78,'Golden Rulebook-CDErule level'!$I$4:$I$3698,"&lt;&gt;")</f>
        <v>46</v>
      </c>
      <c r="F78">
        <f>COUNTIFS('CDE Coverage Report'!$E$28:$E$1227,C78,'CDE Coverage Report'!$G$28:$G$1227,"&gt;0")</f>
        <v>12</v>
      </c>
      <c r="G78" s="15">
        <f t="shared" si="33"/>
        <v>1</v>
      </c>
      <c r="H78" t="str">
        <f t="shared" si="34"/>
        <v>Pass</v>
      </c>
      <c r="I78">
        <f t="shared" si="35"/>
        <v>0</v>
      </c>
      <c r="J78">
        <f>COUNTIFS('CDE Coverage Report'!$M$28:$M$1227,C78,'CDE Coverage Report'!$O$28:$O$1227,"&gt;0")</f>
        <v>1</v>
      </c>
      <c r="K78" t="str">
        <f t="shared" si="36"/>
        <v>Pass</v>
      </c>
      <c r="L78">
        <f>COUNTIFS('CDE Coverage Report'!$M$28:$M$1227,C78,'CDE Coverage Report'!$P$28:$P$1227,"&gt;0")</f>
        <v>1</v>
      </c>
      <c r="M78" t="str">
        <f t="shared" si="37"/>
        <v>Pass</v>
      </c>
      <c r="N78">
        <f>COUNTIFS('CDE Coverage Report'!$E$28:$E$1227,C78,'CDE Coverage Report'!$J$28:$J$1227,"&gt;0")</f>
        <v>11</v>
      </c>
      <c r="O78" s="16">
        <f t="shared" si="38"/>
        <v>0.91666666666666663</v>
      </c>
      <c r="P78" t="str">
        <f t="shared" si="39"/>
        <v>Pass</v>
      </c>
      <c r="Q78">
        <f t="shared" si="40"/>
        <v>1</v>
      </c>
      <c r="R78">
        <f>COUNTIFS('CDE Coverage Report'!$E$28:$E$1227,C78,'CDE Coverage Report'!$H$28:$H$1227,"&gt;0")</f>
        <v>9</v>
      </c>
      <c r="S78" s="15">
        <f t="shared" si="41"/>
        <v>0.75</v>
      </c>
      <c r="T78" t="str">
        <f t="shared" si="42"/>
        <v>Pass</v>
      </c>
      <c r="U78">
        <f t="shared" si="32"/>
        <v>-3</v>
      </c>
      <c r="V78">
        <f>COUNTIFS('CDE Coverage Report'!$E$28:$E$1227,C78,'CDE Coverage Report'!$I$28:$I$1227,"&gt;0")</f>
        <v>0</v>
      </c>
      <c r="W78" s="15">
        <f t="shared" si="43"/>
        <v>0</v>
      </c>
      <c r="X78" t="str">
        <f t="shared" si="44"/>
        <v>Fail</v>
      </c>
      <c r="Y78">
        <f t="shared" si="45"/>
        <v>6</v>
      </c>
      <c r="Z78" t="str">
        <f t="shared" si="46"/>
        <v>Accuracy</v>
      </c>
    </row>
    <row r="79" spans="1:26">
      <c r="A79" t="s">
        <v>4370</v>
      </c>
      <c r="B79" t="s">
        <v>8833</v>
      </c>
      <c r="C79" t="s">
        <v>8834</v>
      </c>
      <c r="D79">
        <f>COUNTIFS('In-scope Attributes'!H:H,$A79,'In-scope Attributes'!D:D,$C79,'In-scope Attributes'!G:G,"Y")</f>
        <v>3</v>
      </c>
      <c r="E79">
        <f>COUNTIFS('Golden Rulebook-CDErule level'!$A$4:$A$3698,$A79,'Golden Rulebook-CDErule level'!$R$4:$R$3698,$C79,'Golden Rulebook-CDErule level'!$I$4:$I$3698,"&lt;&gt;")</f>
        <v>12</v>
      </c>
      <c r="F79">
        <f>COUNTIFS('CDE Coverage Report'!$E$28:$E$1227,C79,'CDE Coverage Report'!$G$28:$G$1227,"&gt;0")</f>
        <v>3</v>
      </c>
      <c r="G79" s="15">
        <f t="shared" si="33"/>
        <v>1</v>
      </c>
      <c r="H79" t="str">
        <f t="shared" si="34"/>
        <v>Pass</v>
      </c>
      <c r="I79">
        <f t="shared" si="35"/>
        <v>0</v>
      </c>
      <c r="J79">
        <f>COUNTIFS('CDE Coverage Report'!$M$28:$M$1227,C79,'CDE Coverage Report'!$O$28:$O$1227,"&gt;0")</f>
        <v>1</v>
      </c>
      <c r="K79" t="str">
        <f t="shared" si="36"/>
        <v>Pass</v>
      </c>
      <c r="L79">
        <f>COUNTIFS('CDE Coverage Report'!$M$28:$M$1227,C79,'CDE Coverage Report'!$P$28:$P$1227,"&gt;0")</f>
        <v>1</v>
      </c>
      <c r="M79" t="str">
        <f t="shared" si="37"/>
        <v>Pass</v>
      </c>
      <c r="N79">
        <f>COUNTIFS('CDE Coverage Report'!$E$28:$E$1227,C79,'CDE Coverage Report'!$J$28:$J$1227,"&gt;0")</f>
        <v>3</v>
      </c>
      <c r="O79" s="16">
        <f t="shared" si="38"/>
        <v>1</v>
      </c>
      <c r="P79" t="str">
        <f t="shared" si="39"/>
        <v>Pass</v>
      </c>
      <c r="Q79">
        <f t="shared" si="40"/>
        <v>0</v>
      </c>
      <c r="R79">
        <f>COUNTIFS('CDE Coverage Report'!$E$28:$E$1227,C79,'CDE Coverage Report'!$H$28:$H$1227,"&gt;0")</f>
        <v>3</v>
      </c>
      <c r="S79" s="15">
        <f t="shared" si="41"/>
        <v>1</v>
      </c>
      <c r="T79" t="str">
        <f t="shared" si="42"/>
        <v>Pass</v>
      </c>
      <c r="U79">
        <f t="shared" si="32"/>
        <v>-1.5</v>
      </c>
      <c r="V79">
        <f>COUNTIFS('CDE Coverage Report'!$E$28:$E$1227,C79,'CDE Coverage Report'!$I$28:$I$1227,"&gt;0")</f>
        <v>0</v>
      </c>
      <c r="W79" s="15">
        <f t="shared" si="43"/>
        <v>0</v>
      </c>
      <c r="X79" t="str">
        <f t="shared" si="44"/>
        <v>Fail</v>
      </c>
      <c r="Y79">
        <f t="shared" si="45"/>
        <v>1.5</v>
      </c>
      <c r="Z79" t="str">
        <f t="shared" si="46"/>
        <v>Accuracy</v>
      </c>
    </row>
    <row r="80" spans="1:26">
      <c r="A80" t="s">
        <v>4370</v>
      </c>
      <c r="B80" t="s">
        <v>8908</v>
      </c>
      <c r="C80" t="s">
        <v>8909</v>
      </c>
      <c r="D80">
        <f>COUNTIFS('In-scope Attributes'!H:H,$A80,'In-scope Attributes'!D:D,$C80,'In-scope Attributes'!G:G,"Y")</f>
        <v>3</v>
      </c>
      <c r="E80">
        <f>COUNTIFS('Golden Rulebook-CDErule level'!$A$4:$A$3698,$A80,'Golden Rulebook-CDErule level'!$R$4:$R$3698,$C80,'Golden Rulebook-CDErule level'!$I$4:$I$3698,"&lt;&gt;")</f>
        <v>12</v>
      </c>
      <c r="F80">
        <f>COUNTIFS('CDE Coverage Report'!$E$28:$E$1227,C80,'CDE Coverage Report'!$G$28:$G$1227,"&gt;0")</f>
        <v>3</v>
      </c>
      <c r="G80" s="15">
        <f t="shared" si="33"/>
        <v>1</v>
      </c>
      <c r="H80" t="str">
        <f t="shared" si="34"/>
        <v>Pass</v>
      </c>
      <c r="I80">
        <f t="shared" si="35"/>
        <v>0</v>
      </c>
      <c r="J80">
        <f>COUNTIFS('CDE Coverage Report'!$M$28:$M$1227,C80,'CDE Coverage Report'!$O$28:$O$1227,"&gt;0")</f>
        <v>1</v>
      </c>
      <c r="K80" t="str">
        <f t="shared" si="36"/>
        <v>Pass</v>
      </c>
      <c r="L80">
        <f>COUNTIFS('CDE Coverage Report'!$M$28:$M$1227,C80,'CDE Coverage Report'!$P$28:$P$1227,"&gt;0")</f>
        <v>1</v>
      </c>
      <c r="M80" t="str">
        <f t="shared" si="37"/>
        <v>Pass</v>
      </c>
      <c r="N80">
        <f>COUNTIFS('CDE Coverage Report'!$E$28:$E$1227,C80,'CDE Coverage Report'!$J$28:$J$1227,"&gt;0")</f>
        <v>3</v>
      </c>
      <c r="O80" s="16">
        <f t="shared" si="38"/>
        <v>1</v>
      </c>
      <c r="P80" t="str">
        <f t="shared" si="39"/>
        <v>Pass</v>
      </c>
      <c r="Q80">
        <f t="shared" si="40"/>
        <v>0</v>
      </c>
      <c r="R80">
        <f>COUNTIFS('CDE Coverage Report'!$E$28:$E$1227,C80,'CDE Coverage Report'!$H$28:$H$1227,"&gt;0")</f>
        <v>1</v>
      </c>
      <c r="S80" s="15">
        <f t="shared" si="41"/>
        <v>0.33333333333333331</v>
      </c>
      <c r="T80" t="str">
        <f t="shared" si="42"/>
        <v>Fail</v>
      </c>
      <c r="U80">
        <f>ROUNDUP((0.5-S80)*D80,0)</f>
        <v>1</v>
      </c>
      <c r="V80">
        <f>COUNTIFS('CDE Coverage Report'!$E$28:$E$1227,C80,'CDE Coverage Report'!$I$28:$I$1227,"&gt;0")</f>
        <v>0</v>
      </c>
      <c r="W80" s="15">
        <f t="shared" si="43"/>
        <v>0</v>
      </c>
      <c r="X80" t="str">
        <f t="shared" si="44"/>
        <v>Fail</v>
      </c>
      <c r="Y80">
        <f t="shared" si="45"/>
        <v>1.5</v>
      </c>
      <c r="Z80" t="str">
        <f t="shared" si="46"/>
        <v>Consistency, Accuracy</v>
      </c>
    </row>
    <row r="81" spans="1:26">
      <c r="A81" t="s">
        <v>4370</v>
      </c>
      <c r="B81" t="s">
        <v>9359</v>
      </c>
      <c r="C81" t="s">
        <v>9360</v>
      </c>
      <c r="D81">
        <f>COUNTIFS('In-scope Attributes'!H:H,$A81,'In-scope Attributes'!D:D,$C81,'In-scope Attributes'!G:G,"Y")</f>
        <v>8</v>
      </c>
      <c r="E81">
        <f>COUNTIFS('Golden Rulebook-CDErule level'!$A$4:$A$3698,$A81,'Golden Rulebook-CDErule level'!$R$4:$R$3698,$C81,'Golden Rulebook-CDErule level'!$I$4:$I$3698,"&lt;&gt;")</f>
        <v>26</v>
      </c>
      <c r="F81">
        <f>COUNTIFS('CDE Coverage Report'!$E$28:$E$1227,C81,'CDE Coverage Report'!$G$28:$G$1227,"&gt;0")</f>
        <v>8</v>
      </c>
      <c r="G81" s="15">
        <f t="shared" si="33"/>
        <v>1</v>
      </c>
      <c r="H81" t="str">
        <f t="shared" si="34"/>
        <v>Pass</v>
      </c>
      <c r="I81">
        <f t="shared" si="35"/>
        <v>0</v>
      </c>
      <c r="J81">
        <f>COUNTIFS('CDE Coverage Report'!$M$28:$M$1227,C81,'CDE Coverage Report'!$O$28:$O$1227,"&gt;0")</f>
        <v>1</v>
      </c>
      <c r="K81" t="str">
        <f t="shared" si="36"/>
        <v>Pass</v>
      </c>
      <c r="L81">
        <f>COUNTIFS('CDE Coverage Report'!$M$28:$M$1227,C81,'CDE Coverage Report'!$P$28:$P$1227,"&gt;0")</f>
        <v>1</v>
      </c>
      <c r="M81" t="str">
        <f t="shared" si="37"/>
        <v>Pass</v>
      </c>
      <c r="N81">
        <f>COUNTIFS('CDE Coverage Report'!$E$28:$E$1227,C81,'CDE Coverage Report'!$J$28:$J$1227,"&gt;0")</f>
        <v>8</v>
      </c>
      <c r="O81" s="16">
        <f t="shared" si="38"/>
        <v>1</v>
      </c>
      <c r="P81" t="str">
        <f t="shared" si="39"/>
        <v>Pass</v>
      </c>
      <c r="Q81">
        <f t="shared" si="40"/>
        <v>0</v>
      </c>
      <c r="R81">
        <f>COUNTIFS('CDE Coverage Report'!$E$28:$E$1227,C81,'CDE Coverage Report'!$H$28:$H$1227,"&gt;0")</f>
        <v>4</v>
      </c>
      <c r="S81" s="15">
        <f t="shared" si="41"/>
        <v>0.5</v>
      </c>
      <c r="T81" t="str">
        <f t="shared" si="42"/>
        <v>Pass</v>
      </c>
      <c r="U81">
        <f>(0.5-S81)*D81</f>
        <v>0</v>
      </c>
      <c r="V81">
        <f>COUNTIFS('CDE Coverage Report'!$E$28:$E$1227,C81,'CDE Coverage Report'!$I$28:$I$1227,"&gt;0")</f>
        <v>0</v>
      </c>
      <c r="W81" s="15">
        <f t="shared" si="43"/>
        <v>0</v>
      </c>
      <c r="X81" t="str">
        <f t="shared" si="44"/>
        <v>Fail</v>
      </c>
      <c r="Y81">
        <f t="shared" si="45"/>
        <v>4</v>
      </c>
      <c r="Z81" t="str">
        <f t="shared" si="46"/>
        <v>Accuracy</v>
      </c>
    </row>
    <row r="82" spans="1:26">
      <c r="A82" t="s">
        <v>4370</v>
      </c>
      <c r="B82" t="s">
        <v>9533</v>
      </c>
      <c r="C82" t="s">
        <v>9534</v>
      </c>
      <c r="D82">
        <f>COUNTIFS('In-scope Attributes'!H:H,$A82,'In-scope Attributes'!D:D,$C82,'In-scope Attributes'!G:G,"Y")</f>
        <v>3</v>
      </c>
      <c r="E82">
        <f>COUNTIFS('Golden Rulebook-CDErule level'!$A$4:$A$3698,$A82,'Golden Rulebook-CDErule level'!$R$4:$R$3698,$C82,'Golden Rulebook-CDErule level'!$I$4:$I$3698,"&lt;&gt;")</f>
        <v>12</v>
      </c>
      <c r="F82">
        <f>COUNTIFS('CDE Coverage Report'!$E$28:$E$1227,C82,'CDE Coverage Report'!$G$28:$G$1227,"&gt;0")</f>
        <v>3</v>
      </c>
      <c r="G82" s="15">
        <f t="shared" si="33"/>
        <v>1</v>
      </c>
      <c r="H82" t="str">
        <f t="shared" si="34"/>
        <v>Pass</v>
      </c>
      <c r="I82">
        <f t="shared" si="35"/>
        <v>0</v>
      </c>
      <c r="J82">
        <f>COUNTIFS('CDE Coverage Report'!$M$28:$M$1227,C82,'CDE Coverage Report'!$O$28:$O$1227,"&gt;0")</f>
        <v>1</v>
      </c>
      <c r="K82" t="str">
        <f t="shared" si="36"/>
        <v>Pass</v>
      </c>
      <c r="L82">
        <f>COUNTIFS('CDE Coverage Report'!$M$28:$M$1227,C82,'CDE Coverage Report'!$P$28:$P$1227,"&gt;0")</f>
        <v>1</v>
      </c>
      <c r="M82" t="str">
        <f t="shared" si="37"/>
        <v>Pass</v>
      </c>
      <c r="N82">
        <f>COUNTIFS('CDE Coverage Report'!$E$28:$E$1227,C82,'CDE Coverage Report'!$J$28:$J$1227,"&gt;0")</f>
        <v>3</v>
      </c>
      <c r="O82" s="16">
        <f t="shared" si="38"/>
        <v>1</v>
      </c>
      <c r="P82" t="str">
        <f t="shared" si="39"/>
        <v>Pass</v>
      </c>
      <c r="Q82">
        <f t="shared" si="40"/>
        <v>0</v>
      </c>
      <c r="R82">
        <f>COUNTIFS('CDE Coverage Report'!$E$28:$E$1227,C82,'CDE Coverage Report'!$H$28:$H$1227,"&gt;0")</f>
        <v>1</v>
      </c>
      <c r="S82" s="15">
        <f t="shared" si="41"/>
        <v>0.33333333333333331</v>
      </c>
      <c r="T82" t="str">
        <f t="shared" si="42"/>
        <v>Fail</v>
      </c>
      <c r="U82">
        <f>ROUNDUP((0.5-S82)*D82,0)</f>
        <v>1</v>
      </c>
      <c r="V82">
        <f>COUNTIFS('CDE Coverage Report'!$E$28:$E$1227,C82,'CDE Coverage Report'!$I$28:$I$1227,"&gt;0")</f>
        <v>0</v>
      </c>
      <c r="W82" s="15">
        <f t="shared" si="43"/>
        <v>0</v>
      </c>
      <c r="X82" t="str">
        <f t="shared" si="44"/>
        <v>Fail</v>
      </c>
      <c r="Y82">
        <f t="shared" si="45"/>
        <v>1.5</v>
      </c>
      <c r="Z82" t="str">
        <f t="shared" si="46"/>
        <v>Consistency, Accuracy</v>
      </c>
    </row>
    <row r="83" spans="1:26">
      <c r="A83" t="s">
        <v>4370</v>
      </c>
      <c r="B83" t="s">
        <v>4722</v>
      </c>
      <c r="C83" t="s">
        <v>4723</v>
      </c>
      <c r="D83">
        <f>COUNTIFS('In-scope Attributes'!H:H,$A83,'In-scope Attributes'!D:D,$C83,'In-scope Attributes'!G:G,"Y")</f>
        <v>53</v>
      </c>
      <c r="E83">
        <f>COUNTIFS('Golden Rulebook-CDErule level'!$A$4:$A$3698,$A83,'Golden Rulebook-CDErule level'!$R$4:$R$3698,$C83,'Golden Rulebook-CDErule level'!$I$4:$I$3698,"&lt;&gt;")</f>
        <v>198</v>
      </c>
      <c r="F83">
        <f>COUNTIFS('CDE Coverage Report'!$E$28:$E$1227,C83,'CDE Coverage Report'!$G$28:$G$1227,"&gt;0")</f>
        <v>53</v>
      </c>
      <c r="G83" s="15">
        <f t="shared" si="33"/>
        <v>1</v>
      </c>
      <c r="H83" t="str">
        <f t="shared" si="34"/>
        <v>Pass</v>
      </c>
      <c r="I83">
        <f t="shared" si="35"/>
        <v>0</v>
      </c>
      <c r="J83">
        <f>COUNTIFS('CDE Coverage Report'!$M$28:$M$1227,C83,'CDE Coverage Report'!$O$28:$O$1227,"&gt;0")</f>
        <v>1</v>
      </c>
      <c r="K83" t="str">
        <f t="shared" si="36"/>
        <v>Pass</v>
      </c>
      <c r="L83">
        <f>COUNTIFS('CDE Coverage Report'!$M$28:$M$1227,C83,'CDE Coverage Report'!$P$28:$P$1227,"&gt;0")</f>
        <v>1</v>
      </c>
      <c r="M83" t="str">
        <f t="shared" si="37"/>
        <v>Pass</v>
      </c>
      <c r="N83">
        <f>COUNTIFS('CDE Coverage Report'!$E$28:$E$1227,C83,'CDE Coverage Report'!$J$28:$J$1227,"&gt;0")</f>
        <v>53</v>
      </c>
      <c r="O83" s="16">
        <f t="shared" si="38"/>
        <v>1</v>
      </c>
      <c r="P83" t="str">
        <f t="shared" si="39"/>
        <v>Pass</v>
      </c>
      <c r="Q83">
        <f t="shared" si="40"/>
        <v>0</v>
      </c>
      <c r="R83">
        <f>COUNTIFS('CDE Coverage Report'!$E$28:$E$1227,C83,'CDE Coverage Report'!$H$28:$H$1227,"&gt;0")</f>
        <v>30</v>
      </c>
      <c r="S83" s="15">
        <f t="shared" si="41"/>
        <v>0.56603773584905659</v>
      </c>
      <c r="T83" t="str">
        <f t="shared" si="42"/>
        <v>Pass</v>
      </c>
      <c r="U83">
        <f t="shared" ref="U83:U90" si="47">(0.5-S83)*D83</f>
        <v>-3.4999999999999991</v>
      </c>
      <c r="V83">
        <f>COUNTIFS('CDE Coverage Report'!$E$28:$E$1227,C83,'CDE Coverage Report'!$I$28:$I$1227,"&gt;0")</f>
        <v>0</v>
      </c>
      <c r="W83" s="15">
        <f t="shared" si="43"/>
        <v>0</v>
      </c>
      <c r="X83" t="str">
        <f t="shared" si="44"/>
        <v>Fail</v>
      </c>
      <c r="Y83">
        <f t="shared" si="45"/>
        <v>26.5</v>
      </c>
      <c r="Z83" t="str">
        <f t="shared" si="46"/>
        <v>Accuracy</v>
      </c>
    </row>
    <row r="84" spans="1:26">
      <c r="A84" t="s">
        <v>4370</v>
      </c>
      <c r="B84" t="s">
        <v>6144</v>
      </c>
      <c r="C84" t="s">
        <v>6145</v>
      </c>
      <c r="D84">
        <f>COUNTIFS('In-scope Attributes'!H:H,$A84,'In-scope Attributes'!D:D,$C84,'In-scope Attributes'!G:G,"Y")</f>
        <v>4</v>
      </c>
      <c r="E84">
        <f>COUNTIFS('Golden Rulebook-CDErule level'!$A$4:$A$3698,$A84,'Golden Rulebook-CDErule level'!$R$4:$R$3698,$C84,'Golden Rulebook-CDErule level'!$I$4:$I$3698,"&lt;&gt;")</f>
        <v>18</v>
      </c>
      <c r="F84">
        <f>COUNTIFS('CDE Coverage Report'!$E$28:$E$1227,C84,'CDE Coverage Report'!$G$28:$G$1227,"&gt;0")</f>
        <v>4</v>
      </c>
      <c r="G84" s="15">
        <f t="shared" si="33"/>
        <v>1</v>
      </c>
      <c r="H84" t="str">
        <f t="shared" si="34"/>
        <v>Pass</v>
      </c>
      <c r="I84">
        <f t="shared" si="35"/>
        <v>0</v>
      </c>
      <c r="J84">
        <f>COUNTIFS('CDE Coverage Report'!$M$28:$M$1227,C84,'CDE Coverage Report'!$O$28:$O$1227,"&gt;0")</f>
        <v>1</v>
      </c>
      <c r="K84" t="str">
        <f t="shared" si="36"/>
        <v>Pass</v>
      </c>
      <c r="L84">
        <f>COUNTIFS('CDE Coverage Report'!$M$28:$M$1227,C84,'CDE Coverage Report'!$P$28:$P$1227,"&gt;0")</f>
        <v>1</v>
      </c>
      <c r="M84" t="str">
        <f t="shared" si="37"/>
        <v>Pass</v>
      </c>
      <c r="N84">
        <f>COUNTIFS('CDE Coverage Report'!$E$28:$E$1227,C84,'CDE Coverage Report'!$J$28:$J$1227,"&gt;0")</f>
        <v>4</v>
      </c>
      <c r="O84" s="16">
        <f t="shared" si="38"/>
        <v>1</v>
      </c>
      <c r="P84" t="str">
        <f t="shared" si="39"/>
        <v>Pass</v>
      </c>
      <c r="Q84">
        <f t="shared" si="40"/>
        <v>0</v>
      </c>
      <c r="R84">
        <f>COUNTIFS('CDE Coverage Report'!$E$28:$E$1227,C84,'CDE Coverage Report'!$H$28:$H$1227,"&gt;0")</f>
        <v>3</v>
      </c>
      <c r="S84" s="15">
        <f t="shared" si="41"/>
        <v>0.75</v>
      </c>
      <c r="T84" t="str">
        <f t="shared" si="42"/>
        <v>Pass</v>
      </c>
      <c r="U84">
        <f t="shared" si="47"/>
        <v>-1</v>
      </c>
      <c r="V84">
        <f>COUNTIFS('CDE Coverage Report'!$E$28:$E$1227,C84,'CDE Coverage Report'!$I$28:$I$1227,"&gt;0")</f>
        <v>0</v>
      </c>
      <c r="W84" s="15">
        <f t="shared" si="43"/>
        <v>0</v>
      </c>
      <c r="X84" t="str">
        <f t="shared" si="44"/>
        <v>Fail</v>
      </c>
      <c r="Y84">
        <f t="shared" si="45"/>
        <v>2</v>
      </c>
      <c r="Z84" t="str">
        <f t="shared" si="46"/>
        <v>Accuracy</v>
      </c>
    </row>
    <row r="85" spans="1:26">
      <c r="A85" t="s">
        <v>4370</v>
      </c>
      <c r="B85" t="s">
        <v>9125</v>
      </c>
      <c r="C85" t="s">
        <v>9126</v>
      </c>
      <c r="D85">
        <f>COUNTIFS('In-scope Attributes'!H:H,$A85,'In-scope Attributes'!D:D,$C85,'In-scope Attributes'!G:G,"Y")</f>
        <v>7</v>
      </c>
      <c r="E85">
        <f>COUNTIFS('Golden Rulebook-CDErule level'!$A$4:$A$3698,$A85,'Golden Rulebook-CDErule level'!$R$4:$R$3698,$C85,'Golden Rulebook-CDErule level'!$I$4:$I$3698,"&lt;&gt;")</f>
        <v>19</v>
      </c>
      <c r="F85">
        <f>COUNTIFS('CDE Coverage Report'!$E$28:$E$1227,C85,'CDE Coverage Report'!$G$28:$G$1227,"&gt;0")</f>
        <v>7</v>
      </c>
      <c r="G85" s="15">
        <f t="shared" si="33"/>
        <v>1</v>
      </c>
      <c r="H85" t="str">
        <f t="shared" si="34"/>
        <v>Pass</v>
      </c>
      <c r="I85">
        <f t="shared" si="35"/>
        <v>0</v>
      </c>
      <c r="J85">
        <f>COUNTIFS('CDE Coverage Report'!$M$28:$M$1227,C85,'CDE Coverage Report'!$O$28:$O$1227,"&gt;0")</f>
        <v>1</v>
      </c>
      <c r="K85" t="str">
        <f t="shared" si="36"/>
        <v>Pass</v>
      </c>
      <c r="L85">
        <f>COUNTIFS('CDE Coverage Report'!$M$28:$M$1227,C85,'CDE Coverage Report'!$P$28:$P$1227,"&gt;0")</f>
        <v>1</v>
      </c>
      <c r="M85" t="str">
        <f t="shared" si="37"/>
        <v>Pass</v>
      </c>
      <c r="N85">
        <f>COUNTIFS('CDE Coverage Report'!$E$28:$E$1227,C85,'CDE Coverage Report'!$J$28:$J$1227,"&gt;0")</f>
        <v>7</v>
      </c>
      <c r="O85" s="16">
        <f t="shared" si="38"/>
        <v>1</v>
      </c>
      <c r="P85" t="str">
        <f t="shared" si="39"/>
        <v>Pass</v>
      </c>
      <c r="Q85">
        <f t="shared" si="40"/>
        <v>0</v>
      </c>
      <c r="R85">
        <f>COUNTIFS('CDE Coverage Report'!$E$28:$E$1227,C85,'CDE Coverage Report'!$H$28:$H$1227,"&gt;0")</f>
        <v>5</v>
      </c>
      <c r="S85" s="15">
        <f t="shared" si="41"/>
        <v>0.7142857142857143</v>
      </c>
      <c r="T85" t="str">
        <f t="shared" si="42"/>
        <v>Pass</v>
      </c>
      <c r="U85">
        <f t="shared" si="47"/>
        <v>-1.5</v>
      </c>
      <c r="V85">
        <f>COUNTIFS('CDE Coverage Report'!$E$28:$E$1227,C85,'CDE Coverage Report'!$I$28:$I$1227,"&gt;0")</f>
        <v>0</v>
      </c>
      <c r="W85" s="15">
        <f t="shared" si="43"/>
        <v>0</v>
      </c>
      <c r="X85" t="str">
        <f t="shared" si="44"/>
        <v>Fail</v>
      </c>
      <c r="Y85">
        <f t="shared" si="45"/>
        <v>3.5</v>
      </c>
      <c r="Z85" t="str">
        <f t="shared" si="46"/>
        <v>Accuracy</v>
      </c>
    </row>
    <row r="86" spans="1:26">
      <c r="A86" t="s">
        <v>4370</v>
      </c>
      <c r="B86" t="s">
        <v>6320</v>
      </c>
      <c r="C86" t="s">
        <v>6321</v>
      </c>
      <c r="D86">
        <f>COUNTIFS('In-scope Attributes'!H:H,$A86,'In-scope Attributes'!D:D,$C86,'In-scope Attributes'!G:G,"Y")</f>
        <v>20</v>
      </c>
      <c r="E86">
        <f>COUNTIFS('Golden Rulebook-CDErule level'!$A$4:$A$3698,$A86,'Golden Rulebook-CDErule level'!$R$4:$R$3698,$C86,'Golden Rulebook-CDErule level'!$I$4:$I$3698,"&lt;&gt;")</f>
        <v>64</v>
      </c>
      <c r="F86">
        <f>COUNTIFS('CDE Coverage Report'!$E$28:$E$1227,C86,'CDE Coverage Report'!$G$28:$G$1227,"&gt;0")</f>
        <v>20</v>
      </c>
      <c r="G86" s="15">
        <f t="shared" si="33"/>
        <v>1</v>
      </c>
      <c r="H86" t="str">
        <f t="shared" si="34"/>
        <v>Pass</v>
      </c>
      <c r="I86">
        <f t="shared" si="35"/>
        <v>0</v>
      </c>
      <c r="J86">
        <f>COUNTIFS('CDE Coverage Report'!$M$28:$M$1227,C86,'CDE Coverage Report'!$O$28:$O$1227,"&gt;0")</f>
        <v>1</v>
      </c>
      <c r="K86" t="str">
        <f t="shared" si="36"/>
        <v>Pass</v>
      </c>
      <c r="L86">
        <f>COUNTIFS('CDE Coverage Report'!$M$28:$M$1227,C86,'CDE Coverage Report'!$P$28:$P$1227,"&gt;0")</f>
        <v>1</v>
      </c>
      <c r="M86" t="str">
        <f t="shared" si="37"/>
        <v>Pass</v>
      </c>
      <c r="N86">
        <f>COUNTIFS('CDE Coverage Report'!$E$28:$E$1227,C86,'CDE Coverage Report'!$J$28:$J$1227,"&gt;0")</f>
        <v>19</v>
      </c>
      <c r="O86" s="16">
        <f t="shared" si="38"/>
        <v>0.95</v>
      </c>
      <c r="P86" t="str">
        <f t="shared" si="39"/>
        <v>Pass</v>
      </c>
      <c r="Q86">
        <f t="shared" si="40"/>
        <v>1</v>
      </c>
      <c r="R86">
        <f>COUNTIFS('CDE Coverage Report'!$E$28:$E$1227,C86,'CDE Coverage Report'!$H$28:$H$1227,"&gt;0")</f>
        <v>10</v>
      </c>
      <c r="S86" s="15">
        <f t="shared" si="41"/>
        <v>0.5</v>
      </c>
      <c r="T86" t="str">
        <f t="shared" si="42"/>
        <v>Pass</v>
      </c>
      <c r="U86">
        <f t="shared" si="47"/>
        <v>0</v>
      </c>
      <c r="V86">
        <f>COUNTIFS('CDE Coverage Report'!$E$28:$E$1227,C86,'CDE Coverage Report'!$I$28:$I$1227,"&gt;0")</f>
        <v>0</v>
      </c>
      <c r="W86" s="15">
        <f t="shared" si="43"/>
        <v>0</v>
      </c>
      <c r="X86" t="str">
        <f t="shared" si="44"/>
        <v>Fail</v>
      </c>
      <c r="Y86">
        <f t="shared" si="45"/>
        <v>10</v>
      </c>
      <c r="Z86" t="str">
        <f t="shared" si="46"/>
        <v>Accuracy</v>
      </c>
    </row>
    <row r="87" spans="1:26">
      <c r="A87" t="s">
        <v>4370</v>
      </c>
      <c r="B87" t="s">
        <v>8745</v>
      </c>
      <c r="C87" t="s">
        <v>8746</v>
      </c>
      <c r="D87">
        <f>COUNTIFS('In-scope Attributes'!H:H,$A87,'In-scope Attributes'!D:D,$C87,'In-scope Attributes'!G:G,"Y")</f>
        <v>3</v>
      </c>
      <c r="E87">
        <f>COUNTIFS('Golden Rulebook-CDErule level'!$A$4:$A$3698,$A87,'Golden Rulebook-CDErule level'!$R$4:$R$3698,$C87,'Golden Rulebook-CDErule level'!$I$4:$I$3698,"&lt;&gt;")</f>
        <v>14</v>
      </c>
      <c r="F87">
        <f>COUNTIFS('CDE Coverage Report'!$E$28:$E$1227,C87,'CDE Coverage Report'!$G$28:$G$1227,"&gt;0")</f>
        <v>3</v>
      </c>
      <c r="G87" s="15">
        <f t="shared" si="33"/>
        <v>1</v>
      </c>
      <c r="H87" t="str">
        <f t="shared" si="34"/>
        <v>Pass</v>
      </c>
      <c r="I87">
        <f t="shared" si="35"/>
        <v>0</v>
      </c>
      <c r="J87">
        <f>COUNTIFS('CDE Coverage Report'!$M$28:$M$1227,C87,'CDE Coverage Report'!$O$28:$O$1227,"&gt;0")</f>
        <v>1</v>
      </c>
      <c r="K87" t="str">
        <f t="shared" si="36"/>
        <v>Pass</v>
      </c>
      <c r="L87">
        <f>COUNTIFS('CDE Coverage Report'!$M$28:$M$1227,C87,'CDE Coverage Report'!$P$28:$P$1227,"&gt;0")</f>
        <v>1</v>
      </c>
      <c r="M87" t="str">
        <f t="shared" si="37"/>
        <v>Pass</v>
      </c>
      <c r="N87">
        <f>COUNTIFS('CDE Coverage Report'!$E$28:$E$1227,C87,'CDE Coverage Report'!$J$28:$J$1227,"&gt;0")</f>
        <v>2</v>
      </c>
      <c r="O87" s="16">
        <f t="shared" si="38"/>
        <v>0.66666666666666663</v>
      </c>
      <c r="P87" t="str">
        <f t="shared" si="39"/>
        <v>Fail</v>
      </c>
      <c r="Q87">
        <f t="shared" si="40"/>
        <v>1</v>
      </c>
      <c r="R87">
        <f>COUNTIFS('CDE Coverage Report'!$E$28:$E$1227,C87,'CDE Coverage Report'!$H$28:$H$1227,"&gt;0")</f>
        <v>3</v>
      </c>
      <c r="S87" s="15">
        <f t="shared" si="41"/>
        <v>1</v>
      </c>
      <c r="T87" t="str">
        <f t="shared" si="42"/>
        <v>Pass</v>
      </c>
      <c r="U87">
        <f t="shared" si="47"/>
        <v>-1.5</v>
      </c>
      <c r="V87">
        <f>COUNTIFS('CDE Coverage Report'!$E$28:$E$1227,C87,'CDE Coverage Report'!$I$28:$I$1227,"&gt;0")</f>
        <v>0</v>
      </c>
      <c r="W87" s="15">
        <f t="shared" si="43"/>
        <v>0</v>
      </c>
      <c r="X87" t="str">
        <f t="shared" si="44"/>
        <v>Fail</v>
      </c>
      <c r="Y87">
        <f t="shared" si="45"/>
        <v>1.5</v>
      </c>
      <c r="Z87" t="str">
        <f t="shared" si="46"/>
        <v>Validity, Accuracy</v>
      </c>
    </row>
    <row r="88" spans="1:26">
      <c r="A88" t="s">
        <v>4370</v>
      </c>
      <c r="B88" t="s">
        <v>4615</v>
      </c>
      <c r="C88" t="s">
        <v>4616</v>
      </c>
      <c r="D88">
        <f>COUNTIFS('In-scope Attributes'!H:H,$A88,'In-scope Attributes'!D:D,$C88,'In-scope Attributes'!G:G,"Y")</f>
        <v>4</v>
      </c>
      <c r="E88">
        <f>COUNTIFS('Golden Rulebook-CDErule level'!$A$4:$A$3698,$A88,'Golden Rulebook-CDErule level'!$R$4:$R$3698,$C88,'Golden Rulebook-CDErule level'!$I$4:$I$3698,"&lt;&gt;")</f>
        <v>16</v>
      </c>
      <c r="F88">
        <f>COUNTIFS('CDE Coverage Report'!$E$28:$E$1227,C88,'CDE Coverage Report'!$G$28:$G$1227,"&gt;0")</f>
        <v>4</v>
      </c>
      <c r="G88" s="15">
        <f t="shared" si="33"/>
        <v>1</v>
      </c>
      <c r="H88" t="str">
        <f t="shared" si="34"/>
        <v>Pass</v>
      </c>
      <c r="I88">
        <f t="shared" si="35"/>
        <v>0</v>
      </c>
      <c r="J88">
        <f>COUNTIFS('CDE Coverage Report'!$M$28:$M$1227,C88,'CDE Coverage Report'!$O$28:$O$1227,"&gt;0")</f>
        <v>1</v>
      </c>
      <c r="K88" t="str">
        <f t="shared" si="36"/>
        <v>Pass</v>
      </c>
      <c r="L88">
        <f>COUNTIFS('CDE Coverage Report'!$M$28:$M$1227,C88,'CDE Coverage Report'!$P$28:$P$1227,"&gt;0")</f>
        <v>1</v>
      </c>
      <c r="M88" t="str">
        <f t="shared" si="37"/>
        <v>Pass</v>
      </c>
      <c r="N88">
        <f>COUNTIFS('CDE Coverage Report'!$E$28:$E$1227,C88,'CDE Coverage Report'!$J$28:$J$1227,"&gt;0")</f>
        <v>4</v>
      </c>
      <c r="O88" s="16">
        <f t="shared" si="38"/>
        <v>1</v>
      </c>
      <c r="P88" t="str">
        <f t="shared" si="39"/>
        <v>Pass</v>
      </c>
      <c r="Q88">
        <f t="shared" si="40"/>
        <v>0</v>
      </c>
      <c r="R88">
        <f>COUNTIFS('CDE Coverage Report'!$E$28:$E$1227,C88,'CDE Coverage Report'!$H$28:$H$1227,"&gt;0")</f>
        <v>3</v>
      </c>
      <c r="S88" s="15">
        <f t="shared" si="41"/>
        <v>0.75</v>
      </c>
      <c r="T88" t="str">
        <f t="shared" si="42"/>
        <v>Pass</v>
      </c>
      <c r="U88">
        <f t="shared" si="47"/>
        <v>-1</v>
      </c>
      <c r="V88">
        <f>COUNTIFS('CDE Coverage Report'!$E$28:$E$1227,C88,'CDE Coverage Report'!$I$28:$I$1227,"&gt;0")</f>
        <v>0</v>
      </c>
      <c r="W88" s="15">
        <f t="shared" si="43"/>
        <v>0</v>
      </c>
      <c r="X88" t="str">
        <f t="shared" si="44"/>
        <v>Fail</v>
      </c>
      <c r="Y88">
        <f t="shared" si="45"/>
        <v>2</v>
      </c>
      <c r="Z88" t="str">
        <f t="shared" si="46"/>
        <v>Accuracy</v>
      </c>
    </row>
    <row r="89" spans="1:26">
      <c r="A89" t="s">
        <v>4370</v>
      </c>
      <c r="B89" t="s">
        <v>9599</v>
      </c>
      <c r="C89" t="s">
        <v>9600</v>
      </c>
      <c r="D89">
        <f>COUNTIFS('In-scope Attributes'!H:H,$A89,'In-scope Attributes'!D:D,$C89,'In-scope Attributes'!G:G,"Y")</f>
        <v>3</v>
      </c>
      <c r="E89">
        <f>COUNTIFS('Golden Rulebook-CDErule level'!$A$4:$A$3698,$A89,'Golden Rulebook-CDErule level'!$R$4:$R$3698,$C89,'Golden Rulebook-CDErule level'!$I$4:$I$3698,"&lt;&gt;")</f>
        <v>16</v>
      </c>
      <c r="F89">
        <f>COUNTIFS('CDE Coverage Report'!$E$28:$E$1227,C89,'CDE Coverage Report'!$G$28:$G$1227,"&gt;0")</f>
        <v>3</v>
      </c>
      <c r="G89" s="15">
        <f t="shared" si="33"/>
        <v>1</v>
      </c>
      <c r="H89" t="str">
        <f t="shared" si="34"/>
        <v>Pass</v>
      </c>
      <c r="I89">
        <f t="shared" si="35"/>
        <v>0</v>
      </c>
      <c r="J89">
        <f>COUNTIFS('CDE Coverage Report'!$M$28:$M$1227,C89,'CDE Coverage Report'!$O$28:$O$1227,"&gt;0")</f>
        <v>1</v>
      </c>
      <c r="K89" t="str">
        <f t="shared" si="36"/>
        <v>Pass</v>
      </c>
      <c r="L89">
        <f>COUNTIFS('CDE Coverage Report'!$M$28:$M$1227,C89,'CDE Coverage Report'!$P$28:$P$1227,"&gt;0")</f>
        <v>1</v>
      </c>
      <c r="M89" t="str">
        <f t="shared" si="37"/>
        <v>Pass</v>
      </c>
      <c r="N89">
        <f>COUNTIFS('CDE Coverage Report'!$E$28:$E$1227,C89,'CDE Coverage Report'!$J$28:$J$1227,"&gt;0")</f>
        <v>3</v>
      </c>
      <c r="O89" s="16">
        <f t="shared" si="38"/>
        <v>1</v>
      </c>
      <c r="P89" t="str">
        <f t="shared" si="39"/>
        <v>Pass</v>
      </c>
      <c r="Q89">
        <f t="shared" si="40"/>
        <v>0</v>
      </c>
      <c r="R89">
        <f>COUNTIFS('CDE Coverage Report'!$E$28:$E$1227,C89,'CDE Coverage Report'!$H$28:$H$1227,"&gt;0")</f>
        <v>2</v>
      </c>
      <c r="S89" s="15">
        <f t="shared" si="41"/>
        <v>0.66666666666666663</v>
      </c>
      <c r="T89" t="str">
        <f t="shared" si="42"/>
        <v>Pass</v>
      </c>
      <c r="U89">
        <f t="shared" si="47"/>
        <v>-0.49999999999999989</v>
      </c>
      <c r="V89">
        <f>COUNTIFS('CDE Coverage Report'!$E$28:$E$1227,C89,'CDE Coverage Report'!$I$28:$I$1227,"&gt;0")</f>
        <v>0</v>
      </c>
      <c r="W89" s="15">
        <f t="shared" si="43"/>
        <v>0</v>
      </c>
      <c r="X89" t="str">
        <f t="shared" si="44"/>
        <v>Fail</v>
      </c>
      <c r="Y89">
        <f t="shared" si="45"/>
        <v>1.5</v>
      </c>
      <c r="Z89" t="str">
        <f t="shared" si="46"/>
        <v>Accuracy</v>
      </c>
    </row>
    <row r="90" spans="1:26">
      <c r="A90" t="s">
        <v>4370</v>
      </c>
      <c r="B90" t="s">
        <v>9241</v>
      </c>
      <c r="C90" t="s">
        <v>9242</v>
      </c>
      <c r="D90">
        <f>COUNTIFS('In-scope Attributes'!H:H,$A90,'In-scope Attributes'!D:D,$C90,'In-scope Attributes'!G:G,"Y")</f>
        <v>4</v>
      </c>
      <c r="E90">
        <f>COUNTIFS('Golden Rulebook-CDErule level'!$A$4:$A$3698,$A90,'Golden Rulebook-CDErule level'!$R$4:$R$3698,$C90,'Golden Rulebook-CDErule level'!$I$4:$I$3698,"&lt;&gt;")</f>
        <v>18</v>
      </c>
      <c r="F90">
        <f>COUNTIFS('CDE Coverage Report'!$E$28:$E$1227,C90,'CDE Coverage Report'!$G$28:$G$1227,"&gt;0")</f>
        <v>4</v>
      </c>
      <c r="G90" s="15">
        <f t="shared" si="33"/>
        <v>1</v>
      </c>
      <c r="H90" t="str">
        <f t="shared" si="34"/>
        <v>Pass</v>
      </c>
      <c r="I90">
        <f t="shared" si="35"/>
        <v>0</v>
      </c>
      <c r="J90">
        <f>COUNTIFS('CDE Coverage Report'!$M$28:$M$1227,C90,'CDE Coverage Report'!$O$28:$O$1227,"&gt;0")</f>
        <v>1</v>
      </c>
      <c r="K90" t="str">
        <f t="shared" si="36"/>
        <v>Pass</v>
      </c>
      <c r="L90">
        <f>COUNTIFS('CDE Coverage Report'!$M$28:$M$1227,C90,'CDE Coverage Report'!$P$28:$P$1227,"&gt;0")</f>
        <v>1</v>
      </c>
      <c r="M90" t="str">
        <f t="shared" si="37"/>
        <v>Pass</v>
      </c>
      <c r="N90">
        <f>COUNTIFS('CDE Coverage Report'!$E$28:$E$1227,C90,'CDE Coverage Report'!$J$28:$J$1227,"&gt;0")</f>
        <v>4</v>
      </c>
      <c r="O90" s="16">
        <f t="shared" si="38"/>
        <v>1</v>
      </c>
      <c r="P90" t="str">
        <f t="shared" si="39"/>
        <v>Pass</v>
      </c>
      <c r="Q90">
        <f t="shared" si="40"/>
        <v>0</v>
      </c>
      <c r="R90">
        <f>COUNTIFS('CDE Coverage Report'!$E$28:$E$1227,C90,'CDE Coverage Report'!$H$28:$H$1227,"&gt;0")</f>
        <v>3</v>
      </c>
      <c r="S90" s="15">
        <f t="shared" si="41"/>
        <v>0.75</v>
      </c>
      <c r="T90" t="str">
        <f t="shared" si="42"/>
        <v>Pass</v>
      </c>
      <c r="U90">
        <f t="shared" si="47"/>
        <v>-1</v>
      </c>
      <c r="V90">
        <f>COUNTIFS('CDE Coverage Report'!$E$28:$E$1227,C90,'CDE Coverage Report'!$I$28:$I$1227,"&gt;0")</f>
        <v>0</v>
      </c>
      <c r="W90" s="15">
        <f t="shared" si="43"/>
        <v>0</v>
      </c>
      <c r="X90" t="str">
        <f t="shared" si="44"/>
        <v>Fail</v>
      </c>
      <c r="Y90">
        <f t="shared" si="45"/>
        <v>2</v>
      </c>
      <c r="Z90" t="str">
        <f t="shared" si="46"/>
        <v>Accuracy</v>
      </c>
    </row>
    <row r="91" spans="1:26">
      <c r="A91" t="s">
        <v>4370</v>
      </c>
      <c r="B91" t="s">
        <v>9702</v>
      </c>
      <c r="C91" t="s">
        <v>9703</v>
      </c>
      <c r="D91">
        <f>COUNTIFS('In-scope Attributes'!H:H,$A91,'In-scope Attributes'!D:D,$C91,'In-scope Attributes'!G:G,"Y")</f>
        <v>25</v>
      </c>
      <c r="E91">
        <f>COUNTIFS('Golden Rulebook-CDErule level'!$A$4:$A$3698,$A91,'Golden Rulebook-CDErule level'!$R$4:$R$3698,$C91,'Golden Rulebook-CDErule level'!$I$4:$I$3698,"&lt;&gt;")</f>
        <v>83</v>
      </c>
      <c r="F91">
        <f>COUNTIFS('CDE Coverage Report'!$E$28:$E$1227,C91,'CDE Coverage Report'!$G$28:$G$1227,"&gt;0")</f>
        <v>25</v>
      </c>
      <c r="G91" s="15">
        <f t="shared" si="33"/>
        <v>1</v>
      </c>
      <c r="H91" t="str">
        <f t="shared" si="34"/>
        <v>Pass</v>
      </c>
      <c r="I91">
        <f t="shared" si="35"/>
        <v>0</v>
      </c>
      <c r="J91">
        <f>COUNTIFS('CDE Coverage Report'!$M$28:$M$1227,C91,'CDE Coverage Report'!$O$28:$O$1227,"&gt;0")</f>
        <v>1</v>
      </c>
      <c r="K91" t="str">
        <f t="shared" si="36"/>
        <v>Pass</v>
      </c>
      <c r="L91">
        <f>COUNTIFS('CDE Coverage Report'!$M$28:$M$1227,C91,'CDE Coverage Report'!$P$28:$P$1227,"&gt;0")</f>
        <v>1</v>
      </c>
      <c r="M91" t="str">
        <f t="shared" si="37"/>
        <v>Pass</v>
      </c>
      <c r="N91">
        <f>COUNTIFS('CDE Coverage Report'!$E$28:$E$1227,C91,'CDE Coverage Report'!$J$28:$J$1227,"&gt;0")</f>
        <v>25</v>
      </c>
      <c r="O91" s="16">
        <f t="shared" si="38"/>
        <v>1</v>
      </c>
      <c r="P91" t="str">
        <f t="shared" si="39"/>
        <v>Pass</v>
      </c>
      <c r="Q91">
        <f t="shared" si="40"/>
        <v>0</v>
      </c>
      <c r="R91">
        <f>COUNTIFS('CDE Coverage Report'!$E$28:$E$1227,C91,'CDE Coverage Report'!$H$28:$H$1227,"&gt;0")</f>
        <v>12</v>
      </c>
      <c r="S91" s="15">
        <f t="shared" si="41"/>
        <v>0.48</v>
      </c>
      <c r="T91" t="str">
        <f t="shared" si="42"/>
        <v>Fail</v>
      </c>
      <c r="U91">
        <f>ROUNDUP((0.5-S91)*D91,0)</f>
        <v>1</v>
      </c>
      <c r="V91">
        <f>COUNTIFS('CDE Coverage Report'!$E$28:$E$1227,C91,'CDE Coverage Report'!$I$28:$I$1227,"&gt;0")</f>
        <v>0</v>
      </c>
      <c r="W91" s="15">
        <f t="shared" si="43"/>
        <v>0</v>
      </c>
      <c r="X91" t="str">
        <f t="shared" si="44"/>
        <v>Fail</v>
      </c>
      <c r="Y91">
        <f t="shared" si="45"/>
        <v>12.5</v>
      </c>
      <c r="Z91" t="str">
        <f t="shared" si="46"/>
        <v>Consistency, Accuracy</v>
      </c>
    </row>
    <row r="92" spans="1:26">
      <c r="A92" t="s">
        <v>4370</v>
      </c>
      <c r="B92" t="s">
        <v>10674</v>
      </c>
      <c r="C92" t="s">
        <v>10675</v>
      </c>
      <c r="D92">
        <f>COUNTIFS('In-scope Attributes'!H:H,$A92,'In-scope Attributes'!D:D,$C92,'In-scope Attributes'!G:G,"Y")</f>
        <v>6</v>
      </c>
      <c r="E92">
        <f>COUNTIFS('Golden Rulebook-CDErule level'!$A$4:$A$3698,$A92,'Golden Rulebook-CDErule level'!$R$4:$R$3698,$C92,'Golden Rulebook-CDErule level'!$I$4:$I$3698,"&lt;&gt;")</f>
        <v>21</v>
      </c>
      <c r="F92">
        <f>COUNTIFS('CDE Coverage Report'!$E$28:$E$1227,C92,'CDE Coverage Report'!$G$28:$G$1227,"&gt;0")</f>
        <v>6</v>
      </c>
      <c r="G92" s="15">
        <f t="shared" si="33"/>
        <v>1</v>
      </c>
      <c r="H92" t="str">
        <f t="shared" si="34"/>
        <v>Pass</v>
      </c>
      <c r="I92">
        <f t="shared" si="35"/>
        <v>0</v>
      </c>
      <c r="J92">
        <f>COUNTIFS('CDE Coverage Report'!$M$28:$M$1227,C92,'CDE Coverage Report'!$O$28:$O$1227,"&gt;0")</f>
        <v>1</v>
      </c>
      <c r="K92" t="str">
        <f t="shared" si="36"/>
        <v>Pass</v>
      </c>
      <c r="L92">
        <f>COUNTIFS('CDE Coverage Report'!$M$28:$M$1227,C92,'CDE Coverage Report'!$P$28:$P$1227,"&gt;0")</f>
        <v>1</v>
      </c>
      <c r="M92" t="str">
        <f t="shared" si="37"/>
        <v>Pass</v>
      </c>
      <c r="N92">
        <f>COUNTIFS('CDE Coverage Report'!$E$28:$E$1227,C92,'CDE Coverage Report'!$J$28:$J$1227,"&gt;0")</f>
        <v>6</v>
      </c>
      <c r="O92" s="16">
        <f t="shared" si="38"/>
        <v>1</v>
      </c>
      <c r="P92" t="str">
        <f t="shared" si="39"/>
        <v>Pass</v>
      </c>
      <c r="Q92">
        <f t="shared" si="40"/>
        <v>0</v>
      </c>
      <c r="R92">
        <f>COUNTIFS('CDE Coverage Report'!$E$28:$E$1227,C92,'CDE Coverage Report'!$H$28:$H$1227,"&gt;0")</f>
        <v>3</v>
      </c>
      <c r="S92" s="15">
        <f t="shared" si="41"/>
        <v>0.5</v>
      </c>
      <c r="T92" t="str">
        <f t="shared" si="42"/>
        <v>Pass</v>
      </c>
      <c r="U92">
        <f>(0.5-S92)*D92</f>
        <v>0</v>
      </c>
      <c r="V92">
        <f>COUNTIFS('CDE Coverage Report'!$E$28:$E$1227,C92,'CDE Coverage Report'!$I$28:$I$1227,"&gt;0")</f>
        <v>0</v>
      </c>
      <c r="W92" s="15">
        <f t="shared" si="43"/>
        <v>0</v>
      </c>
      <c r="X92" t="str">
        <f t="shared" si="44"/>
        <v>Fail</v>
      </c>
      <c r="Y92">
        <f t="shared" si="45"/>
        <v>3</v>
      </c>
      <c r="Z92" t="str">
        <f t="shared" si="46"/>
        <v>Accuracy</v>
      </c>
    </row>
    <row r="93" spans="1:26">
      <c r="A93" t="s">
        <v>4370</v>
      </c>
      <c r="B93" t="s">
        <v>10805</v>
      </c>
      <c r="C93" t="s">
        <v>10806</v>
      </c>
      <c r="D93">
        <f>COUNTIFS('In-scope Attributes'!H:H,$A93,'In-scope Attributes'!D:D,$C93,'In-scope Attributes'!G:G,"Y")</f>
        <v>9</v>
      </c>
      <c r="E93">
        <f>COUNTIFS('Golden Rulebook-CDErule level'!$A$4:$A$3698,$A93,'Golden Rulebook-CDErule level'!$R$4:$R$3698,$C93,'Golden Rulebook-CDErule level'!$I$4:$I$3698,"&lt;&gt;")</f>
        <v>23</v>
      </c>
      <c r="F93">
        <f>COUNTIFS('CDE Coverage Report'!$E$28:$E$1227,C93,'CDE Coverage Report'!$G$28:$G$1227,"&gt;0")</f>
        <v>9</v>
      </c>
      <c r="G93" s="15">
        <f t="shared" si="33"/>
        <v>1</v>
      </c>
      <c r="H93" t="str">
        <f t="shared" si="34"/>
        <v>Pass</v>
      </c>
      <c r="I93">
        <f t="shared" si="35"/>
        <v>0</v>
      </c>
      <c r="J93">
        <f>COUNTIFS('CDE Coverage Report'!$M$28:$M$1227,C93,'CDE Coverage Report'!$O$28:$O$1227,"&gt;0")</f>
        <v>1</v>
      </c>
      <c r="K93" t="str">
        <f t="shared" si="36"/>
        <v>Pass</v>
      </c>
      <c r="L93">
        <f>COUNTIFS('CDE Coverage Report'!$M$28:$M$1227,C93,'CDE Coverage Report'!$P$28:$P$1227,"&gt;0")</f>
        <v>1</v>
      </c>
      <c r="M93" t="str">
        <f t="shared" si="37"/>
        <v>Pass</v>
      </c>
      <c r="N93">
        <f>COUNTIFS('CDE Coverage Report'!$E$28:$E$1227,C93,'CDE Coverage Report'!$J$28:$J$1227,"&gt;0")</f>
        <v>9</v>
      </c>
      <c r="O93" s="16">
        <f t="shared" si="38"/>
        <v>1</v>
      </c>
      <c r="P93" t="str">
        <f t="shared" si="39"/>
        <v>Pass</v>
      </c>
      <c r="Q93">
        <f t="shared" si="40"/>
        <v>0</v>
      </c>
      <c r="R93">
        <f>COUNTIFS('CDE Coverage Report'!$E$28:$E$1227,C93,'CDE Coverage Report'!$H$28:$H$1227,"&gt;0")</f>
        <v>6</v>
      </c>
      <c r="S93" s="15">
        <f t="shared" si="41"/>
        <v>0.66666666666666663</v>
      </c>
      <c r="T93" t="str">
        <f t="shared" si="42"/>
        <v>Pass</v>
      </c>
      <c r="U93">
        <f>(0.5-S93)*D93</f>
        <v>-1.4999999999999996</v>
      </c>
      <c r="V93">
        <f>COUNTIFS('CDE Coverage Report'!$E$28:$E$1227,C93,'CDE Coverage Report'!$I$28:$I$1227,"&gt;0")</f>
        <v>0</v>
      </c>
      <c r="W93" s="15">
        <f t="shared" si="43"/>
        <v>0</v>
      </c>
      <c r="X93" t="str">
        <f t="shared" si="44"/>
        <v>Fail</v>
      </c>
      <c r="Y93">
        <f t="shared" si="45"/>
        <v>4.5</v>
      </c>
      <c r="Z93" t="str">
        <f t="shared" si="46"/>
        <v>Accuracy</v>
      </c>
    </row>
    <row r="94" spans="1:26">
      <c r="A94" t="s">
        <v>4370</v>
      </c>
      <c r="B94" t="s">
        <v>10964</v>
      </c>
      <c r="C94" t="s">
        <v>10965</v>
      </c>
      <c r="D94">
        <f>COUNTIFS('In-scope Attributes'!H:H,$A94,'In-scope Attributes'!D:D,$C94,'In-scope Attributes'!G:G,"Y")</f>
        <v>2</v>
      </c>
      <c r="E94">
        <f>COUNTIFS('Golden Rulebook-CDErule level'!$A$4:$A$3698,$A94,'Golden Rulebook-CDErule level'!$R$4:$R$3698,$C94,'Golden Rulebook-CDErule level'!$I$4:$I$3698,"&lt;&gt;")</f>
        <v>8</v>
      </c>
      <c r="F94">
        <f>COUNTIFS('CDE Coverage Report'!$E$28:$E$1227,C94,'CDE Coverage Report'!$G$28:$G$1227,"&gt;0")</f>
        <v>2</v>
      </c>
      <c r="G94" s="15">
        <f t="shared" si="33"/>
        <v>1</v>
      </c>
      <c r="H94" t="str">
        <f t="shared" si="34"/>
        <v>Pass</v>
      </c>
      <c r="I94">
        <f t="shared" si="35"/>
        <v>0</v>
      </c>
      <c r="J94">
        <f>COUNTIFS('CDE Coverage Report'!$M$28:$M$1227,C94,'CDE Coverage Report'!$O$28:$O$1227,"&gt;0")</f>
        <v>1</v>
      </c>
      <c r="K94" t="str">
        <f t="shared" si="36"/>
        <v>Pass</v>
      </c>
      <c r="L94">
        <f>COUNTIFS('CDE Coverage Report'!$M$28:$M$1227,C94,'CDE Coverage Report'!$P$28:$P$1227,"&gt;0")</f>
        <v>1</v>
      </c>
      <c r="M94" t="str">
        <f t="shared" si="37"/>
        <v>Pass</v>
      </c>
      <c r="N94">
        <f>COUNTIFS('CDE Coverage Report'!$E$28:$E$1227,C94,'CDE Coverage Report'!$J$28:$J$1227,"&gt;0")</f>
        <v>2</v>
      </c>
      <c r="O94" s="16">
        <f t="shared" si="38"/>
        <v>1</v>
      </c>
      <c r="P94" t="str">
        <f t="shared" si="39"/>
        <v>Pass</v>
      </c>
      <c r="Q94">
        <f t="shared" si="40"/>
        <v>0</v>
      </c>
      <c r="R94">
        <f>COUNTIFS('CDE Coverage Report'!$E$28:$E$1227,C94,'CDE Coverage Report'!$H$28:$H$1227,"&gt;0")</f>
        <v>2</v>
      </c>
      <c r="S94" s="15">
        <f t="shared" si="41"/>
        <v>1</v>
      </c>
      <c r="T94" t="str">
        <f t="shared" si="42"/>
        <v>Pass</v>
      </c>
      <c r="U94">
        <f>(0.5-S94)*D94</f>
        <v>-1</v>
      </c>
      <c r="V94">
        <f>COUNTIFS('CDE Coverage Report'!$E$28:$E$1227,C94,'CDE Coverage Report'!$I$28:$I$1227,"&gt;0")</f>
        <v>0</v>
      </c>
      <c r="W94" s="15">
        <f t="shared" si="43"/>
        <v>0</v>
      </c>
      <c r="X94" t="str">
        <f t="shared" si="44"/>
        <v>Fail</v>
      </c>
      <c r="Y94">
        <f t="shared" si="45"/>
        <v>1</v>
      </c>
      <c r="Z94" t="str">
        <f t="shared" si="46"/>
        <v>Accuracy</v>
      </c>
    </row>
    <row r="95" spans="1:26">
      <c r="A95" t="s">
        <v>4370</v>
      </c>
      <c r="B95" t="s">
        <v>14027</v>
      </c>
      <c r="C95" t="s">
        <v>14028</v>
      </c>
      <c r="D95">
        <f>COUNTIFS('In-scope Attributes'!H:H,$A95,'In-scope Attributes'!D:D,$C95,'In-scope Attributes'!G:G,"Y")</f>
        <v>1</v>
      </c>
      <c r="E95">
        <f>COUNTIFS('Golden Rulebook-CDErule level'!$A$4:$A$3698,$A95,'Golden Rulebook-CDErule level'!$R$4:$R$3698,$C95,'Golden Rulebook-CDErule level'!$I$4:$I$3698,"&lt;&gt;")</f>
        <v>4</v>
      </c>
      <c r="F95">
        <f>COUNTIFS('CDE Coverage Report'!$E$28:$E$1227,C95,'CDE Coverage Report'!$G$28:$G$1227,"&gt;0")</f>
        <v>1</v>
      </c>
      <c r="G95" s="15">
        <f t="shared" si="33"/>
        <v>1</v>
      </c>
      <c r="H95" t="str">
        <f t="shared" si="34"/>
        <v>Pass</v>
      </c>
      <c r="I95">
        <f t="shared" si="35"/>
        <v>0</v>
      </c>
      <c r="J95">
        <f>COUNTIFS('CDE Coverage Report'!$M$28:$M$1227,C95,'CDE Coverage Report'!$O$28:$O$1227,"&gt;0")</f>
        <v>1</v>
      </c>
      <c r="K95" t="str">
        <f t="shared" si="36"/>
        <v>Pass</v>
      </c>
      <c r="L95">
        <f>COUNTIFS('CDE Coverage Report'!$M$28:$M$1227,C95,'CDE Coverage Report'!$P$28:$P$1227,"&gt;0")</f>
        <v>1</v>
      </c>
      <c r="M95" t="str">
        <f t="shared" si="37"/>
        <v>Pass</v>
      </c>
      <c r="N95">
        <f>COUNTIFS('CDE Coverage Report'!$E$28:$E$1227,C95,'CDE Coverage Report'!$J$28:$J$1227,"&gt;0")</f>
        <v>1</v>
      </c>
      <c r="O95" s="16">
        <f t="shared" si="38"/>
        <v>1</v>
      </c>
      <c r="P95" t="str">
        <f t="shared" si="39"/>
        <v>Pass</v>
      </c>
      <c r="Q95">
        <f t="shared" si="40"/>
        <v>0</v>
      </c>
      <c r="R95">
        <f>COUNTIFS('CDE Coverage Report'!$E$28:$E$1227,C95,'CDE Coverage Report'!$H$28:$H$1227,"&gt;0")</f>
        <v>1</v>
      </c>
      <c r="S95" s="15">
        <f t="shared" si="41"/>
        <v>1</v>
      </c>
      <c r="T95" t="str">
        <f t="shared" si="42"/>
        <v>Pass</v>
      </c>
      <c r="U95">
        <f>ROUNDUP((0.5-S95)*D95,0)</f>
        <v>-1</v>
      </c>
      <c r="V95">
        <f>COUNTIFS('CDE Coverage Report'!$E$28:$E$1227,C95,'CDE Coverage Report'!$I$28:$I$1227,"&gt;0")</f>
        <v>0</v>
      </c>
      <c r="W95" s="15">
        <f t="shared" si="43"/>
        <v>0</v>
      </c>
      <c r="X95" t="str">
        <f t="shared" si="44"/>
        <v>Fail</v>
      </c>
      <c r="Y95">
        <f t="shared" si="45"/>
        <v>0.5</v>
      </c>
      <c r="Z95" t="str">
        <f t="shared" si="46"/>
        <v>Accuracy</v>
      </c>
    </row>
    <row r="96" spans="1:26">
      <c r="A96" t="s">
        <v>49</v>
      </c>
      <c r="B96" t="s">
        <v>14829</v>
      </c>
      <c r="C96" t="s">
        <v>14830</v>
      </c>
      <c r="D96">
        <f>COUNTIFS('In-scope Attributes'!H:H,$A96,'In-scope Attributes'!D:D,$C96,'In-scope Attributes'!G:G,"Y")</f>
        <v>55</v>
      </c>
      <c r="E96">
        <f>COUNTIFS('Golden Rulebook-CDErule level'!$A$4:$A$3698,$A96,'Golden Rulebook-CDErule level'!$R$4:$R$3698,$C96,'Golden Rulebook-CDErule level'!$I$4:$I$3698,"&lt;&gt;")</f>
        <v>175</v>
      </c>
      <c r="F96">
        <f>COUNTIFS('CDE Coverage Report'!$E$28:$E$1227,C96,'CDE Coverage Report'!$G$28:$G$1227,"&gt;0")</f>
        <v>55</v>
      </c>
      <c r="G96" s="15">
        <f t="shared" si="33"/>
        <v>1</v>
      </c>
      <c r="H96" t="str">
        <f t="shared" si="34"/>
        <v>Pass</v>
      </c>
      <c r="I96">
        <f t="shared" si="35"/>
        <v>0</v>
      </c>
      <c r="J96">
        <f>COUNTIFS('CDE Coverage Report'!$M$28:$M$1227,C96,'CDE Coverage Report'!$O$28:$O$1227,"&gt;0")</f>
        <v>1</v>
      </c>
      <c r="K96" t="str">
        <f t="shared" si="36"/>
        <v>Pass</v>
      </c>
      <c r="L96">
        <f>COUNTIFS('CDE Coverage Report'!$M$28:$M$1227,C96,'CDE Coverage Report'!$P$28:$P$1227,"&gt;0")</f>
        <v>1</v>
      </c>
      <c r="M96" t="str">
        <f t="shared" si="37"/>
        <v>Pass</v>
      </c>
      <c r="N96">
        <f>COUNTIFS('CDE Coverage Report'!$E$28:$E$1227,C96,'CDE Coverage Report'!$J$28:$J$1227,"&gt;0")</f>
        <v>55</v>
      </c>
      <c r="O96" s="16">
        <f t="shared" si="38"/>
        <v>1</v>
      </c>
      <c r="P96" t="str">
        <f t="shared" si="39"/>
        <v>Pass</v>
      </c>
      <c r="Q96">
        <f t="shared" si="40"/>
        <v>0</v>
      </c>
      <c r="R96">
        <f>COUNTIFS('CDE Coverage Report'!$E$28:$E$1227,C96,'CDE Coverage Report'!$H$28:$H$1227,"&gt;0")</f>
        <v>20</v>
      </c>
      <c r="S96" s="15">
        <f t="shared" si="41"/>
        <v>0.36363636363636365</v>
      </c>
      <c r="T96" t="str">
        <f t="shared" si="42"/>
        <v>Fail</v>
      </c>
      <c r="U96">
        <f t="shared" ref="U96:U127" si="48">(0.5-S96)*D96</f>
        <v>7.4999999999999991</v>
      </c>
      <c r="V96">
        <f>COUNTIFS('CDE Coverage Report'!$E$28:$E$1227,C96,'CDE Coverage Report'!$I$28:$I$1227,"&gt;0")</f>
        <v>0</v>
      </c>
      <c r="W96" s="15">
        <f t="shared" si="43"/>
        <v>0</v>
      </c>
      <c r="X96" t="str">
        <f t="shared" si="44"/>
        <v>Fail</v>
      </c>
      <c r="Y96">
        <f t="shared" si="45"/>
        <v>27.5</v>
      </c>
      <c r="Z96" t="str">
        <f t="shared" si="46"/>
        <v>Consistency, Accuracy</v>
      </c>
    </row>
    <row r="97" spans="1:26">
      <c r="A97" t="s">
        <v>49</v>
      </c>
      <c r="B97" t="s">
        <v>9361</v>
      </c>
      <c r="C97" t="s">
        <v>14524</v>
      </c>
      <c r="D97">
        <f>COUNTIFS('In-scope Attributes'!H:H,$A97,'In-scope Attributes'!D:D,$C97,'In-scope Attributes'!G:G,"Y")</f>
        <v>7</v>
      </c>
      <c r="E97">
        <f>COUNTIFS('Golden Rulebook-CDErule level'!$A$4:$A$3698,$A97,'Golden Rulebook-CDErule level'!$R$4:$R$3698,$C97,'Golden Rulebook-CDErule level'!$I$4:$I$3698,"&lt;&gt;")</f>
        <v>26</v>
      </c>
      <c r="F97">
        <f>COUNTIFS('CDE Coverage Report'!$E$28:$E$1227,C97,'CDE Coverage Report'!$G$28:$G$1227,"&gt;0")</f>
        <v>7</v>
      </c>
      <c r="G97" s="15">
        <f t="shared" si="33"/>
        <v>1</v>
      </c>
      <c r="H97" t="str">
        <f t="shared" si="34"/>
        <v>Pass</v>
      </c>
      <c r="I97">
        <f t="shared" si="35"/>
        <v>0</v>
      </c>
      <c r="J97">
        <f>COUNTIFS('CDE Coverage Report'!$M$28:$M$1227,C97,'CDE Coverage Report'!$O$28:$O$1227,"&gt;0")</f>
        <v>1</v>
      </c>
      <c r="K97" t="str">
        <f t="shared" si="36"/>
        <v>Pass</v>
      </c>
      <c r="L97">
        <f>COUNTIFS('CDE Coverage Report'!$M$28:$M$1227,C97,'CDE Coverage Report'!$P$28:$P$1227,"&gt;0")</f>
        <v>1</v>
      </c>
      <c r="M97" t="str">
        <f t="shared" si="37"/>
        <v>Pass</v>
      </c>
      <c r="N97">
        <f>COUNTIFS('CDE Coverage Report'!$E$28:$E$1227,C97,'CDE Coverage Report'!$J$28:$J$1227,"&gt;0")</f>
        <v>7</v>
      </c>
      <c r="O97" s="16">
        <f t="shared" si="38"/>
        <v>1</v>
      </c>
      <c r="P97" t="str">
        <f t="shared" si="39"/>
        <v>Pass</v>
      </c>
      <c r="Q97">
        <f t="shared" si="40"/>
        <v>0</v>
      </c>
      <c r="R97">
        <f>COUNTIFS('CDE Coverage Report'!$E$28:$E$1227,C97,'CDE Coverage Report'!$H$28:$H$1227,"&gt;0")</f>
        <v>2</v>
      </c>
      <c r="S97" s="15">
        <f t="shared" si="41"/>
        <v>0.2857142857142857</v>
      </c>
      <c r="T97" t="str">
        <f t="shared" si="42"/>
        <v>Fail</v>
      </c>
      <c r="U97">
        <f t="shared" si="48"/>
        <v>1.5</v>
      </c>
      <c r="V97">
        <f>COUNTIFS('CDE Coverage Report'!$E$28:$E$1227,C97,'CDE Coverage Report'!$I$28:$I$1227,"&gt;0")</f>
        <v>0</v>
      </c>
      <c r="W97" s="15">
        <f t="shared" si="43"/>
        <v>0</v>
      </c>
      <c r="X97" t="str">
        <f t="shared" si="44"/>
        <v>Fail</v>
      </c>
      <c r="Y97">
        <f t="shared" si="45"/>
        <v>3.5</v>
      </c>
      <c r="Z97" t="str">
        <f t="shared" si="46"/>
        <v>Consistency, Accuracy</v>
      </c>
    </row>
    <row r="98" spans="1:26">
      <c r="A98" t="s">
        <v>49</v>
      </c>
      <c r="B98" t="s">
        <v>80</v>
      </c>
      <c r="C98" t="s">
        <v>81</v>
      </c>
      <c r="D98">
        <f>COUNTIFS('In-scope Attributes'!H:H,$A98,'In-scope Attributes'!D:D,$C98,'In-scope Attributes'!G:G,"Y")</f>
        <v>59</v>
      </c>
      <c r="E98">
        <f>COUNTIFS('Golden Rulebook-CDErule level'!$A$4:$A$3698,$A98,'Golden Rulebook-CDErule level'!$R$4:$R$3698,$C98,'Golden Rulebook-CDErule level'!$I$4:$I$3698,"&lt;&gt;")</f>
        <v>195</v>
      </c>
      <c r="F98">
        <f>COUNTIFS('CDE Coverage Report'!$E$28:$E$1227,C98,'CDE Coverage Report'!$G$28:$G$1227,"&gt;0")</f>
        <v>59</v>
      </c>
      <c r="G98" s="15">
        <f t="shared" si="33"/>
        <v>1</v>
      </c>
      <c r="H98" t="str">
        <f t="shared" si="34"/>
        <v>Pass</v>
      </c>
      <c r="I98">
        <f t="shared" si="35"/>
        <v>0</v>
      </c>
      <c r="J98">
        <f>COUNTIFS('CDE Coverage Report'!$M$28:$M$1227,C98,'CDE Coverage Report'!$O$28:$O$1227,"&gt;0")</f>
        <v>1</v>
      </c>
      <c r="K98" t="str">
        <f t="shared" si="36"/>
        <v>Pass</v>
      </c>
      <c r="L98">
        <f>COUNTIFS('CDE Coverage Report'!$M$28:$M$1227,C98,'CDE Coverage Report'!$P$28:$P$1227,"&gt;0")</f>
        <v>1</v>
      </c>
      <c r="M98" t="str">
        <f t="shared" si="37"/>
        <v>Pass</v>
      </c>
      <c r="N98">
        <f>COUNTIFS('CDE Coverage Report'!$E$28:$E$1227,C98,'CDE Coverage Report'!$J$28:$J$1227,"&gt;0")</f>
        <v>59</v>
      </c>
      <c r="O98" s="16">
        <f t="shared" si="38"/>
        <v>1</v>
      </c>
      <c r="P98" t="str">
        <f t="shared" si="39"/>
        <v>Pass</v>
      </c>
      <c r="Q98">
        <f t="shared" si="40"/>
        <v>0</v>
      </c>
      <c r="R98">
        <f>COUNTIFS('CDE Coverage Report'!$E$28:$E$1227,C98,'CDE Coverage Report'!$H$28:$H$1227,"&gt;0")</f>
        <v>24</v>
      </c>
      <c r="S98" s="15">
        <f t="shared" si="41"/>
        <v>0.40677966101694918</v>
      </c>
      <c r="T98" t="str">
        <f t="shared" si="42"/>
        <v>Fail</v>
      </c>
      <c r="U98">
        <f t="shared" si="48"/>
        <v>5.4999999999999982</v>
      </c>
      <c r="V98">
        <f>COUNTIFS('CDE Coverage Report'!$E$28:$E$1227,C98,'CDE Coverage Report'!$I$28:$I$1227,"&gt;0")</f>
        <v>0</v>
      </c>
      <c r="W98" s="15">
        <f t="shared" si="43"/>
        <v>0</v>
      </c>
      <c r="X98" t="str">
        <f t="shared" si="44"/>
        <v>Fail</v>
      </c>
      <c r="Y98">
        <f t="shared" si="45"/>
        <v>29.5</v>
      </c>
      <c r="Z98" t="str">
        <f t="shared" si="46"/>
        <v>Consistency, Accuracy</v>
      </c>
    </row>
    <row r="99" spans="1:26">
      <c r="A99" t="s">
        <v>49</v>
      </c>
      <c r="B99" t="s">
        <v>16889</v>
      </c>
      <c r="C99" t="s">
        <v>16890</v>
      </c>
      <c r="D99">
        <f>COUNTIFS('In-scope Attributes'!H:H,$A99,'In-scope Attributes'!D:D,$C99,'In-scope Attributes'!G:G,"Y")</f>
        <v>17</v>
      </c>
      <c r="E99">
        <f>COUNTIFS('Golden Rulebook-CDErule level'!$A$4:$A$3698,$A99,'Golden Rulebook-CDErule level'!$R$4:$R$3698,$C99,'Golden Rulebook-CDErule level'!$I$4:$I$3698,"&lt;&gt;")</f>
        <v>59</v>
      </c>
      <c r="F99">
        <f>COUNTIFS('CDE Coverage Report'!$E$28:$E$1227,C99,'CDE Coverage Report'!$G$28:$G$1227,"&gt;0")</f>
        <v>17</v>
      </c>
      <c r="G99" s="15">
        <f t="shared" si="33"/>
        <v>1</v>
      </c>
      <c r="H99" t="str">
        <f t="shared" si="34"/>
        <v>Pass</v>
      </c>
      <c r="I99">
        <f t="shared" si="35"/>
        <v>0</v>
      </c>
      <c r="J99">
        <f>COUNTIFS('CDE Coverage Report'!$M$28:$M$1227,C99,'CDE Coverage Report'!$O$28:$O$1227,"&gt;0")</f>
        <v>1</v>
      </c>
      <c r="K99" t="str">
        <f t="shared" si="36"/>
        <v>Pass</v>
      </c>
      <c r="L99">
        <f>COUNTIFS('CDE Coverage Report'!$M$28:$M$1227,C99,'CDE Coverage Report'!$P$28:$P$1227,"&gt;0")</f>
        <v>1</v>
      </c>
      <c r="M99" t="str">
        <f t="shared" si="37"/>
        <v>Pass</v>
      </c>
      <c r="N99">
        <f>COUNTIFS('CDE Coverage Report'!$E$28:$E$1227,C99,'CDE Coverage Report'!$J$28:$J$1227,"&gt;0")</f>
        <v>17</v>
      </c>
      <c r="O99" s="16">
        <f t="shared" si="38"/>
        <v>1</v>
      </c>
      <c r="P99" t="str">
        <f t="shared" si="39"/>
        <v>Pass</v>
      </c>
      <c r="Q99">
        <f t="shared" si="40"/>
        <v>0</v>
      </c>
      <c r="R99">
        <f>COUNTIFS('CDE Coverage Report'!$E$28:$E$1227,C99,'CDE Coverage Report'!$H$28:$H$1227,"&gt;0")</f>
        <v>7</v>
      </c>
      <c r="S99" s="15">
        <f t="shared" si="41"/>
        <v>0.41176470588235292</v>
      </c>
      <c r="T99" t="str">
        <f t="shared" si="42"/>
        <v>Fail</v>
      </c>
      <c r="U99">
        <f t="shared" si="48"/>
        <v>1.5000000000000004</v>
      </c>
      <c r="V99">
        <f>COUNTIFS('CDE Coverage Report'!$E$28:$E$1227,C99,'CDE Coverage Report'!$I$28:$I$1227,"&gt;0")</f>
        <v>0</v>
      </c>
      <c r="W99" s="15">
        <f t="shared" si="43"/>
        <v>0</v>
      </c>
      <c r="X99" t="str">
        <f t="shared" si="44"/>
        <v>Fail</v>
      </c>
      <c r="Y99">
        <f t="shared" si="45"/>
        <v>8.5</v>
      </c>
      <c r="Z99" t="str">
        <f t="shared" si="46"/>
        <v>Consistency, Accuracy</v>
      </c>
    </row>
    <row r="100" spans="1:26">
      <c r="A100" t="s">
        <v>49</v>
      </c>
      <c r="B100" t="s">
        <v>50</v>
      </c>
      <c r="C100" t="s">
        <v>51</v>
      </c>
      <c r="D100">
        <f>COUNTIFS('In-scope Attributes'!H:H,$A100,'In-scope Attributes'!D:D,$C100,'In-scope Attributes'!G:G,"Y")</f>
        <v>48</v>
      </c>
      <c r="E100">
        <f>COUNTIFS('Golden Rulebook-CDErule level'!$A$4:$A$3698,$A100,'Golden Rulebook-CDErule level'!$R$4:$R$3698,$C100,'Golden Rulebook-CDErule level'!$I$4:$I$3698,"&lt;&gt;")</f>
        <v>156</v>
      </c>
      <c r="F100">
        <f>COUNTIFS('CDE Coverage Report'!$E$28:$E$1227,C100,'CDE Coverage Report'!$G$28:$G$1227,"&gt;0")</f>
        <v>48</v>
      </c>
      <c r="G100" s="15">
        <f t="shared" si="33"/>
        <v>1</v>
      </c>
      <c r="H100" t="str">
        <f t="shared" si="34"/>
        <v>Pass</v>
      </c>
      <c r="I100">
        <f t="shared" si="35"/>
        <v>0</v>
      </c>
      <c r="J100">
        <f>COUNTIFS('CDE Coverage Report'!$M$28:$M$1227,C100,'CDE Coverage Report'!$O$28:$O$1227,"&gt;0")</f>
        <v>1</v>
      </c>
      <c r="K100" t="str">
        <f t="shared" si="36"/>
        <v>Pass</v>
      </c>
      <c r="L100">
        <f>COUNTIFS('CDE Coverage Report'!$M$28:$M$1227,C100,'CDE Coverage Report'!$P$28:$P$1227,"&gt;0")</f>
        <v>1</v>
      </c>
      <c r="M100" t="str">
        <f t="shared" si="37"/>
        <v>Pass</v>
      </c>
      <c r="N100">
        <f>COUNTIFS('CDE Coverage Report'!$E$28:$E$1227,C100,'CDE Coverage Report'!$J$28:$J$1227,"&gt;0")</f>
        <v>48</v>
      </c>
      <c r="O100" s="16">
        <f t="shared" si="38"/>
        <v>1</v>
      </c>
      <c r="P100" t="str">
        <f t="shared" si="39"/>
        <v>Pass</v>
      </c>
      <c r="Q100">
        <f t="shared" si="40"/>
        <v>0</v>
      </c>
      <c r="R100">
        <f>COUNTIFS('CDE Coverage Report'!$E$28:$E$1227,C100,'CDE Coverage Report'!$H$28:$H$1227,"&gt;0")</f>
        <v>12</v>
      </c>
      <c r="S100" s="15">
        <f t="shared" si="41"/>
        <v>0.25</v>
      </c>
      <c r="T100" t="str">
        <f t="shared" si="42"/>
        <v>Fail</v>
      </c>
      <c r="U100">
        <f t="shared" si="48"/>
        <v>12</v>
      </c>
      <c r="V100">
        <f>COUNTIFS('CDE Coverage Report'!$E$28:$E$1227,C100,'CDE Coverage Report'!$I$28:$I$1227,"&gt;0")</f>
        <v>2</v>
      </c>
      <c r="W100" s="15">
        <f t="shared" si="43"/>
        <v>4.1666666666666664E-2</v>
      </c>
      <c r="X100" t="str">
        <f t="shared" si="44"/>
        <v>Fail</v>
      </c>
      <c r="Y100">
        <f t="shared" si="45"/>
        <v>22</v>
      </c>
      <c r="Z100" t="str">
        <f t="shared" si="46"/>
        <v>Consistency, Accuracy</v>
      </c>
    </row>
    <row r="101" spans="1:26">
      <c r="A101" t="s">
        <v>49</v>
      </c>
      <c r="B101" t="s">
        <v>18692</v>
      </c>
      <c r="C101" t="s">
        <v>18693</v>
      </c>
      <c r="D101">
        <f>COUNTIFS('In-scope Attributes'!H:H,$A101,'In-scope Attributes'!D:D,$C101,'In-scope Attributes'!G:G,"Y")</f>
        <v>1</v>
      </c>
      <c r="E101">
        <f>COUNTIFS('Golden Rulebook-CDErule level'!$A$4:$A$3698,$A101,'Golden Rulebook-CDErule level'!$R$4:$R$3698,$C101,'Golden Rulebook-CDErule level'!$I$4:$I$3698,"&lt;&gt;")</f>
        <v>6</v>
      </c>
      <c r="F101">
        <f>COUNTIFS('CDE Coverage Report'!$E$28:$E$1227,C101,'CDE Coverage Report'!$G$28:$G$1227,"&gt;0")</f>
        <v>1</v>
      </c>
      <c r="G101" s="15">
        <f t="shared" si="33"/>
        <v>1</v>
      </c>
      <c r="H101" t="str">
        <f t="shared" si="34"/>
        <v>Pass</v>
      </c>
      <c r="I101">
        <f t="shared" si="35"/>
        <v>0</v>
      </c>
      <c r="J101">
        <f>COUNTIFS('CDE Coverage Report'!$M$28:$M$1227,C101,'CDE Coverage Report'!$O$28:$O$1227,"&gt;0")</f>
        <v>1</v>
      </c>
      <c r="K101" t="str">
        <f t="shared" si="36"/>
        <v>Pass</v>
      </c>
      <c r="L101">
        <f>COUNTIFS('CDE Coverage Report'!$M$28:$M$1227,C101,'CDE Coverage Report'!$P$28:$P$1227,"&gt;0")</f>
        <v>1</v>
      </c>
      <c r="M101" t="str">
        <f t="shared" si="37"/>
        <v>Pass</v>
      </c>
      <c r="N101">
        <f>COUNTIFS('CDE Coverage Report'!$E$28:$E$1227,C101,'CDE Coverage Report'!$J$28:$J$1227,"&gt;0")</f>
        <v>1</v>
      </c>
      <c r="O101" s="16">
        <f t="shared" si="38"/>
        <v>1</v>
      </c>
      <c r="P101" t="str">
        <f t="shared" si="39"/>
        <v>Pass</v>
      </c>
      <c r="Q101">
        <f t="shared" si="40"/>
        <v>0</v>
      </c>
      <c r="R101">
        <f>COUNTIFS('CDE Coverage Report'!$E$28:$E$1227,C101,'CDE Coverage Report'!$H$28:$H$1227,"&gt;0")</f>
        <v>0</v>
      </c>
      <c r="S101" s="15">
        <f t="shared" si="41"/>
        <v>0</v>
      </c>
      <c r="T101" t="str">
        <f t="shared" si="42"/>
        <v>Fail</v>
      </c>
      <c r="U101">
        <f t="shared" si="48"/>
        <v>0.5</v>
      </c>
      <c r="V101">
        <f>COUNTIFS('CDE Coverage Report'!$E$28:$E$1227,C101,'CDE Coverage Report'!$I$28:$I$1227,"&gt;0")</f>
        <v>0</v>
      </c>
      <c r="W101" s="15">
        <f t="shared" si="43"/>
        <v>0</v>
      </c>
      <c r="X101" t="str">
        <f t="shared" si="44"/>
        <v>Fail</v>
      </c>
      <c r="Y101">
        <f t="shared" si="45"/>
        <v>0.5</v>
      </c>
      <c r="Z101" t="str">
        <f t="shared" si="46"/>
        <v>Consistency, Accuracy</v>
      </c>
    </row>
    <row r="102" spans="1:26">
      <c r="A102" t="s">
        <v>49</v>
      </c>
      <c r="B102" t="s">
        <v>18662</v>
      </c>
      <c r="C102" t="s">
        <v>18663</v>
      </c>
      <c r="D102">
        <f>COUNTIFS('In-scope Attributes'!H:H,$A102,'In-scope Attributes'!D:D,$C102,'In-scope Attributes'!G:G,"Y")</f>
        <v>1</v>
      </c>
      <c r="E102">
        <f>COUNTIFS('Golden Rulebook-CDErule level'!$A$4:$A$3698,$A102,'Golden Rulebook-CDErule level'!$R$4:$R$3698,$C102,'Golden Rulebook-CDErule level'!$I$4:$I$3698,"&lt;&gt;")</f>
        <v>5</v>
      </c>
      <c r="F102">
        <f>COUNTIFS('CDE Coverage Report'!$E$28:$E$1227,C102,'CDE Coverage Report'!$G$28:$G$1227,"&gt;0")</f>
        <v>1</v>
      </c>
      <c r="G102" s="15">
        <f t="shared" si="33"/>
        <v>1</v>
      </c>
      <c r="H102" t="str">
        <f t="shared" si="34"/>
        <v>Pass</v>
      </c>
      <c r="I102">
        <f t="shared" si="35"/>
        <v>0</v>
      </c>
      <c r="J102">
        <f>COUNTIFS('CDE Coverage Report'!$M$28:$M$1227,C102,'CDE Coverage Report'!$O$28:$O$1227,"&gt;0")</f>
        <v>1</v>
      </c>
      <c r="K102" t="str">
        <f t="shared" si="36"/>
        <v>Pass</v>
      </c>
      <c r="L102">
        <f>COUNTIFS('CDE Coverage Report'!$M$28:$M$1227,C102,'CDE Coverage Report'!$P$28:$P$1227,"&gt;0")</f>
        <v>1</v>
      </c>
      <c r="M102" t="str">
        <f t="shared" si="37"/>
        <v>Pass</v>
      </c>
      <c r="N102">
        <f>COUNTIFS('CDE Coverage Report'!$E$28:$E$1227,C102,'CDE Coverage Report'!$J$28:$J$1227,"&gt;0")</f>
        <v>1</v>
      </c>
      <c r="O102" s="16">
        <f t="shared" si="38"/>
        <v>1</v>
      </c>
      <c r="P102" t="str">
        <f t="shared" si="39"/>
        <v>Pass</v>
      </c>
      <c r="Q102">
        <f t="shared" si="40"/>
        <v>0</v>
      </c>
      <c r="R102">
        <f>COUNTIFS('CDE Coverage Report'!$E$28:$E$1227,C102,'CDE Coverage Report'!$H$28:$H$1227,"&gt;0")</f>
        <v>0</v>
      </c>
      <c r="S102" s="15">
        <f t="shared" si="41"/>
        <v>0</v>
      </c>
      <c r="T102" t="str">
        <f t="shared" si="42"/>
        <v>Fail</v>
      </c>
      <c r="U102">
        <f t="shared" si="48"/>
        <v>0.5</v>
      </c>
      <c r="V102">
        <f>COUNTIFS('CDE Coverage Report'!$E$28:$E$1227,C102,'CDE Coverage Report'!$I$28:$I$1227,"&gt;0")</f>
        <v>0</v>
      </c>
      <c r="W102" s="15">
        <f t="shared" si="43"/>
        <v>0</v>
      </c>
      <c r="X102" t="str">
        <f t="shared" si="44"/>
        <v>Fail</v>
      </c>
      <c r="Y102">
        <f t="shared" si="45"/>
        <v>0.5</v>
      </c>
      <c r="Z102" t="str">
        <f t="shared" si="46"/>
        <v>Consistency, Accuracy</v>
      </c>
    </row>
    <row r="103" spans="1:26">
      <c r="A103" t="s">
        <v>49</v>
      </c>
      <c r="B103" t="s">
        <v>18728</v>
      </c>
      <c r="C103" t="s">
        <v>18729</v>
      </c>
      <c r="D103">
        <f>COUNTIFS('In-scope Attributes'!H:H,$A103,'In-scope Attributes'!D:D,$C103,'In-scope Attributes'!G:G,"Y")</f>
        <v>4</v>
      </c>
      <c r="E103">
        <f>COUNTIFS('Golden Rulebook-CDErule level'!$A$4:$A$3698,$A103,'Golden Rulebook-CDErule level'!$R$4:$R$3698,$C103,'Golden Rulebook-CDErule level'!$I$4:$I$3698,"&lt;&gt;")</f>
        <v>16</v>
      </c>
      <c r="F103">
        <f>COUNTIFS('CDE Coverage Report'!$E$28:$E$1227,C103,'CDE Coverage Report'!$G$28:$G$1227,"&gt;0")</f>
        <v>4</v>
      </c>
      <c r="G103" s="15">
        <f t="shared" si="33"/>
        <v>1</v>
      </c>
      <c r="H103" t="str">
        <f t="shared" si="34"/>
        <v>Pass</v>
      </c>
      <c r="I103">
        <f t="shared" si="35"/>
        <v>0</v>
      </c>
      <c r="J103">
        <f>COUNTIFS('CDE Coverage Report'!$M$28:$M$1227,C103,'CDE Coverage Report'!$O$28:$O$1227,"&gt;0")</f>
        <v>1</v>
      </c>
      <c r="K103" t="str">
        <f t="shared" si="36"/>
        <v>Pass</v>
      </c>
      <c r="L103">
        <f>COUNTIFS('CDE Coverage Report'!$M$28:$M$1227,C103,'CDE Coverage Report'!$P$28:$P$1227,"&gt;0")</f>
        <v>1</v>
      </c>
      <c r="M103" t="str">
        <f t="shared" si="37"/>
        <v>Pass</v>
      </c>
      <c r="N103">
        <f>COUNTIFS('CDE Coverage Report'!$E$28:$E$1227,C103,'CDE Coverage Report'!$J$28:$J$1227,"&gt;0")</f>
        <v>4</v>
      </c>
      <c r="O103" s="16">
        <f t="shared" si="38"/>
        <v>1</v>
      </c>
      <c r="P103" t="str">
        <f t="shared" si="39"/>
        <v>Pass</v>
      </c>
      <c r="Q103">
        <f t="shared" si="40"/>
        <v>0</v>
      </c>
      <c r="R103">
        <f>COUNTIFS('CDE Coverage Report'!$E$28:$E$1227,C103,'CDE Coverage Report'!$H$28:$H$1227,"&gt;0")</f>
        <v>0</v>
      </c>
      <c r="S103" s="15">
        <f t="shared" si="41"/>
        <v>0</v>
      </c>
      <c r="T103" t="str">
        <f t="shared" si="42"/>
        <v>Fail</v>
      </c>
      <c r="U103">
        <f t="shared" si="48"/>
        <v>2</v>
      </c>
      <c r="V103">
        <f>COUNTIFS('CDE Coverage Report'!$E$28:$E$1227,C103,'CDE Coverage Report'!$I$28:$I$1227,"&gt;0")</f>
        <v>0</v>
      </c>
      <c r="W103" s="15">
        <f t="shared" si="43"/>
        <v>0</v>
      </c>
      <c r="X103" t="str">
        <f t="shared" si="44"/>
        <v>Fail</v>
      </c>
      <c r="Y103">
        <f t="shared" si="45"/>
        <v>2</v>
      </c>
      <c r="Z103" t="str">
        <f t="shared" si="46"/>
        <v>Consistency, Accuracy</v>
      </c>
    </row>
    <row r="104" spans="1:26">
      <c r="A104" t="s">
        <v>49</v>
      </c>
      <c r="B104" t="s">
        <v>18847</v>
      </c>
      <c r="C104" t="s">
        <v>18848</v>
      </c>
      <c r="D104">
        <f>COUNTIFS('In-scope Attributes'!H:H,$A104,'In-scope Attributes'!D:D,$C104,'In-scope Attributes'!G:G,"Y")</f>
        <v>9</v>
      </c>
      <c r="E104">
        <f>COUNTIFS('Golden Rulebook-CDErule level'!$A$4:$A$3698,$A104,'Golden Rulebook-CDErule level'!$R$4:$R$3698,$C104,'Golden Rulebook-CDErule level'!$I$4:$I$3698,"&lt;&gt;")</f>
        <v>34</v>
      </c>
      <c r="F104">
        <f>COUNTIFS('CDE Coverage Report'!$E$28:$E$1227,C104,'CDE Coverage Report'!$G$28:$G$1227,"&gt;0")</f>
        <v>9</v>
      </c>
      <c r="G104" s="15">
        <f t="shared" si="33"/>
        <v>1</v>
      </c>
      <c r="H104" t="str">
        <f t="shared" si="34"/>
        <v>Pass</v>
      </c>
      <c r="I104">
        <f t="shared" si="35"/>
        <v>0</v>
      </c>
      <c r="J104">
        <f>COUNTIFS('CDE Coverage Report'!$M$28:$M$1227,C104,'CDE Coverage Report'!$O$28:$O$1227,"&gt;0")</f>
        <v>1</v>
      </c>
      <c r="K104" t="str">
        <f t="shared" si="36"/>
        <v>Pass</v>
      </c>
      <c r="L104">
        <f>COUNTIFS('CDE Coverage Report'!$M$28:$M$1227,C104,'CDE Coverage Report'!$P$28:$P$1227,"&gt;0")</f>
        <v>1</v>
      </c>
      <c r="M104" t="str">
        <f t="shared" si="37"/>
        <v>Pass</v>
      </c>
      <c r="N104">
        <f>COUNTIFS('CDE Coverage Report'!$E$28:$E$1227,C104,'CDE Coverage Report'!$J$28:$J$1227,"&gt;0")</f>
        <v>9</v>
      </c>
      <c r="O104" s="16">
        <f t="shared" si="38"/>
        <v>1</v>
      </c>
      <c r="P104" t="str">
        <f t="shared" si="39"/>
        <v>Pass</v>
      </c>
      <c r="Q104">
        <f t="shared" si="40"/>
        <v>0</v>
      </c>
      <c r="R104">
        <f>COUNTIFS('CDE Coverage Report'!$E$28:$E$1227,C104,'CDE Coverage Report'!$H$28:$H$1227,"&gt;0")</f>
        <v>6</v>
      </c>
      <c r="S104" s="15">
        <f t="shared" si="41"/>
        <v>0.66666666666666663</v>
      </c>
      <c r="T104" t="str">
        <f t="shared" si="42"/>
        <v>Pass</v>
      </c>
      <c r="U104">
        <f t="shared" si="48"/>
        <v>-1.4999999999999996</v>
      </c>
      <c r="V104">
        <f>COUNTIFS('CDE Coverage Report'!$E$28:$E$1227,C104,'CDE Coverage Report'!$I$28:$I$1227,"&gt;0")</f>
        <v>0</v>
      </c>
      <c r="W104" s="15">
        <f t="shared" si="43"/>
        <v>0</v>
      </c>
      <c r="X104" t="str">
        <f t="shared" si="44"/>
        <v>Fail</v>
      </c>
      <c r="Y104">
        <f t="shared" si="45"/>
        <v>4.5</v>
      </c>
      <c r="Z104" t="str">
        <f t="shared" si="46"/>
        <v>Accuracy</v>
      </c>
    </row>
    <row r="105" spans="1:26">
      <c r="A105" t="s">
        <v>49</v>
      </c>
      <c r="B105" t="s">
        <v>19108</v>
      </c>
      <c r="C105" t="s">
        <v>19109</v>
      </c>
      <c r="D105">
        <f>COUNTIFS('In-scope Attributes'!H:H,$A105,'In-scope Attributes'!D:D,$C105,'In-scope Attributes'!G:G,"Y")</f>
        <v>2</v>
      </c>
      <c r="E105">
        <f>COUNTIFS('Golden Rulebook-CDErule level'!$A$4:$A$3698,$A105,'Golden Rulebook-CDErule level'!$R$4:$R$3698,$C105,'Golden Rulebook-CDErule level'!$I$4:$I$3698,"&lt;&gt;")</f>
        <v>9</v>
      </c>
      <c r="F105">
        <f>COUNTIFS('CDE Coverage Report'!$E$28:$E$1227,C105,'CDE Coverage Report'!$G$28:$G$1227,"&gt;0")</f>
        <v>2</v>
      </c>
      <c r="G105" s="15">
        <f t="shared" si="33"/>
        <v>1</v>
      </c>
      <c r="H105" t="str">
        <f t="shared" si="34"/>
        <v>Pass</v>
      </c>
      <c r="I105">
        <f t="shared" si="35"/>
        <v>0</v>
      </c>
      <c r="J105">
        <f>COUNTIFS('CDE Coverage Report'!$M$28:$M$1227,C105,'CDE Coverage Report'!$O$28:$O$1227,"&gt;0")</f>
        <v>1</v>
      </c>
      <c r="K105" t="str">
        <f t="shared" si="36"/>
        <v>Pass</v>
      </c>
      <c r="L105">
        <f>COUNTIFS('CDE Coverage Report'!$M$28:$M$1227,C105,'CDE Coverage Report'!$P$28:$P$1227,"&gt;0")</f>
        <v>1</v>
      </c>
      <c r="M105" t="str">
        <f t="shared" si="37"/>
        <v>Pass</v>
      </c>
      <c r="N105">
        <f>COUNTIFS('CDE Coverage Report'!$E$28:$E$1227,C105,'CDE Coverage Report'!$J$28:$J$1227,"&gt;0")</f>
        <v>2</v>
      </c>
      <c r="O105" s="16">
        <f t="shared" si="38"/>
        <v>1</v>
      </c>
      <c r="P105" t="str">
        <f t="shared" si="39"/>
        <v>Pass</v>
      </c>
      <c r="Q105">
        <f t="shared" si="40"/>
        <v>0</v>
      </c>
      <c r="R105">
        <f>COUNTIFS('CDE Coverage Report'!$E$28:$E$1227,C105,'CDE Coverage Report'!$H$28:$H$1227,"&gt;0")</f>
        <v>0</v>
      </c>
      <c r="S105" s="15">
        <f t="shared" si="41"/>
        <v>0</v>
      </c>
      <c r="T105" t="str">
        <f t="shared" si="42"/>
        <v>Fail</v>
      </c>
      <c r="U105">
        <f t="shared" si="48"/>
        <v>1</v>
      </c>
      <c r="V105">
        <f>COUNTIFS('CDE Coverage Report'!$E$28:$E$1227,C105,'CDE Coverage Report'!$I$28:$I$1227,"&gt;0")</f>
        <v>0</v>
      </c>
      <c r="W105" s="15">
        <f t="shared" si="43"/>
        <v>0</v>
      </c>
      <c r="X105" t="str">
        <f t="shared" si="44"/>
        <v>Fail</v>
      </c>
      <c r="Y105">
        <f t="shared" si="45"/>
        <v>1</v>
      </c>
      <c r="Z105" t="str">
        <f t="shared" si="46"/>
        <v>Consistency, Accuracy</v>
      </c>
    </row>
    <row r="106" spans="1:26">
      <c r="A106" t="s">
        <v>49</v>
      </c>
      <c r="B106" t="s">
        <v>19168</v>
      </c>
      <c r="C106" t="s">
        <v>19169</v>
      </c>
      <c r="D106">
        <f>COUNTIFS('In-scope Attributes'!H:H,$A106,'In-scope Attributes'!D:D,$C106,'In-scope Attributes'!G:G,"Y")</f>
        <v>3</v>
      </c>
      <c r="E106">
        <f>COUNTIFS('Golden Rulebook-CDErule level'!$A$4:$A$3698,$A106,'Golden Rulebook-CDErule level'!$R$4:$R$3698,$C106,'Golden Rulebook-CDErule level'!$I$4:$I$3698,"&lt;&gt;")</f>
        <v>11</v>
      </c>
      <c r="F106">
        <f>COUNTIFS('CDE Coverage Report'!$E$28:$E$1227,C106,'CDE Coverage Report'!$G$28:$G$1227,"&gt;0")</f>
        <v>3</v>
      </c>
      <c r="G106" s="15">
        <f t="shared" ref="G106:G137" si="49">IF($D106=0,"N/A",F106/$D106)</f>
        <v>1</v>
      </c>
      <c r="H106" t="str">
        <f t="shared" ref="H106:H137" si="50">IF($D106=0,"Review",IF(G106&gt;=$B$3,"Pass","Fail"))</f>
        <v>Pass</v>
      </c>
      <c r="I106">
        <f t="shared" ref="I106:I137" si="51">$D106-F106</f>
        <v>0</v>
      </c>
      <c r="J106">
        <f>COUNTIFS('CDE Coverage Report'!$M$28:$M$1227,C106,'CDE Coverage Report'!$O$28:$O$1227,"&gt;0")</f>
        <v>1</v>
      </c>
      <c r="K106" t="str">
        <f t="shared" ref="K106:K137" si="52">IF(J106&gt;=$C$3,"Pass","Fail")</f>
        <v>Pass</v>
      </c>
      <c r="L106">
        <f>COUNTIFS('CDE Coverage Report'!$M$28:$M$1227,C106,'CDE Coverage Report'!$P$28:$P$1227,"&gt;0")</f>
        <v>1</v>
      </c>
      <c r="M106" t="str">
        <f t="shared" ref="M106:M137" si="53">IF(L106&gt;=$D$3,"Pass","Fail")</f>
        <v>Pass</v>
      </c>
      <c r="N106">
        <f>COUNTIFS('CDE Coverage Report'!$E$28:$E$1227,C106,'CDE Coverage Report'!$J$28:$J$1227,"&gt;0")</f>
        <v>3</v>
      </c>
      <c r="O106" s="16">
        <f t="shared" ref="O106:O137" si="54">IF($D106=0,"N/A",N106/$D106)</f>
        <v>1</v>
      </c>
      <c r="P106" t="str">
        <f t="shared" ref="P106:P137" si="55">IF($D106=0,"Review",IF(O106&gt;=$E$3,"Pass","Fail"))</f>
        <v>Pass</v>
      </c>
      <c r="Q106">
        <f t="shared" ref="Q106:Q137" si="56">$D106-N106</f>
        <v>0</v>
      </c>
      <c r="R106">
        <f>COUNTIFS('CDE Coverage Report'!$E$28:$E$1227,C106,'CDE Coverage Report'!$H$28:$H$1227,"&gt;0")</f>
        <v>0</v>
      </c>
      <c r="S106" s="15">
        <f t="shared" ref="S106:S137" si="57">IF($D106=0,"N/A",R106/$D106)</f>
        <v>0</v>
      </c>
      <c r="T106" t="str">
        <f t="shared" ref="T106:T137" si="58">IF($D106=0,"Review",IF(S106&gt;=$F$3,"Pass","Fail"))</f>
        <v>Fail</v>
      </c>
      <c r="U106">
        <f t="shared" si="48"/>
        <v>1.5</v>
      </c>
      <c r="V106">
        <f>COUNTIFS('CDE Coverage Report'!$E$28:$E$1227,C106,'CDE Coverage Report'!$I$28:$I$1227,"&gt;0")</f>
        <v>0</v>
      </c>
      <c r="W106" s="15">
        <f t="shared" ref="W106:W137" si="59">IF($D106=0,"N/A",V106/$D106)</f>
        <v>0</v>
      </c>
      <c r="X106" t="str">
        <f t="shared" ref="X106:X137" si="60">IF($D106=0,"Review",IF(W106&gt;=$G$3,"Pass","Fail"))</f>
        <v>Fail</v>
      </c>
      <c r="Y106">
        <f t="shared" ref="Y106:Y137" si="61">(0.5-W106)*D106</f>
        <v>1.5</v>
      </c>
      <c r="Z106" t="str">
        <f t="shared" ref="Z106:Z137" si="62">_xlfn.TEXTJOIN(", ",TRUE,IF(H106="Fail",$F$7,""),IF(K106="Fail",$J$7,""),IF(M106="Fail",$L$7,""),IF(P106="Fail",$N$7,""),IF(T106="Fail",$R$7,""),IF(X106="Fail",$V$7,""))</f>
        <v>Consistency, Accuracy</v>
      </c>
    </row>
    <row r="107" spans="1:26">
      <c r="A107" t="s">
        <v>49</v>
      </c>
      <c r="B107" t="s">
        <v>19243</v>
      </c>
      <c r="C107" t="s">
        <v>19244</v>
      </c>
      <c r="D107">
        <f>COUNTIFS('In-scope Attributes'!H:H,$A107,'In-scope Attributes'!D:D,$C107,'In-scope Attributes'!G:G,"Y")</f>
        <v>6</v>
      </c>
      <c r="E107">
        <f>COUNTIFS('Golden Rulebook-CDErule level'!$A$4:$A$3698,$A107,'Golden Rulebook-CDErule level'!$R$4:$R$3698,$C107,'Golden Rulebook-CDErule level'!$I$4:$I$3698,"&lt;&gt;")</f>
        <v>22</v>
      </c>
      <c r="F107">
        <f>COUNTIFS('CDE Coverage Report'!$E$28:$E$1227,C107,'CDE Coverage Report'!$G$28:$G$1227,"&gt;0")</f>
        <v>6</v>
      </c>
      <c r="G107" s="15">
        <f t="shared" si="49"/>
        <v>1</v>
      </c>
      <c r="H107" t="str">
        <f t="shared" si="50"/>
        <v>Pass</v>
      </c>
      <c r="I107">
        <f t="shared" si="51"/>
        <v>0</v>
      </c>
      <c r="J107">
        <f>COUNTIFS('CDE Coverage Report'!$M$28:$M$1227,C107,'CDE Coverage Report'!$O$28:$O$1227,"&gt;0")</f>
        <v>1</v>
      </c>
      <c r="K107" t="str">
        <f t="shared" si="52"/>
        <v>Pass</v>
      </c>
      <c r="L107">
        <f>COUNTIFS('CDE Coverage Report'!$M$28:$M$1227,C107,'CDE Coverage Report'!$P$28:$P$1227,"&gt;0")</f>
        <v>1</v>
      </c>
      <c r="M107" t="str">
        <f t="shared" si="53"/>
        <v>Pass</v>
      </c>
      <c r="N107">
        <f>COUNTIFS('CDE Coverage Report'!$E$28:$E$1227,C107,'CDE Coverage Report'!$J$28:$J$1227,"&gt;0")</f>
        <v>6</v>
      </c>
      <c r="O107" s="16">
        <f t="shared" si="54"/>
        <v>1</v>
      </c>
      <c r="P107" t="str">
        <f t="shared" si="55"/>
        <v>Pass</v>
      </c>
      <c r="Q107">
        <f t="shared" si="56"/>
        <v>0</v>
      </c>
      <c r="R107">
        <f>COUNTIFS('CDE Coverage Report'!$E$28:$E$1227,C107,'CDE Coverage Report'!$H$28:$H$1227,"&gt;0")</f>
        <v>3</v>
      </c>
      <c r="S107" s="15">
        <f t="shared" si="57"/>
        <v>0.5</v>
      </c>
      <c r="T107" t="str">
        <f t="shared" si="58"/>
        <v>Pass</v>
      </c>
      <c r="U107">
        <f t="shared" si="48"/>
        <v>0</v>
      </c>
      <c r="V107">
        <f>COUNTIFS('CDE Coverage Report'!$E$28:$E$1227,C107,'CDE Coverage Report'!$I$28:$I$1227,"&gt;0")</f>
        <v>0</v>
      </c>
      <c r="W107" s="15">
        <f t="shared" si="59"/>
        <v>0</v>
      </c>
      <c r="X107" t="str">
        <f t="shared" si="60"/>
        <v>Fail</v>
      </c>
      <c r="Y107">
        <f t="shared" si="61"/>
        <v>3</v>
      </c>
      <c r="Z107" t="str">
        <f t="shared" si="62"/>
        <v>Accuracy</v>
      </c>
    </row>
    <row r="108" spans="1:26">
      <c r="A108" t="s">
        <v>49</v>
      </c>
      <c r="B108" t="s">
        <v>19415</v>
      </c>
      <c r="C108" t="s">
        <v>19416</v>
      </c>
      <c r="D108">
        <f>COUNTIFS('In-scope Attributes'!H:H,$A108,'In-scope Attributes'!D:D,$C108,'In-scope Attributes'!G:G,"Y")</f>
        <v>12</v>
      </c>
      <c r="E108">
        <f>COUNTIFS('Golden Rulebook-CDErule level'!$A$4:$A$3698,$A108,'Golden Rulebook-CDErule level'!$R$4:$R$3698,$C108,'Golden Rulebook-CDErule level'!$I$4:$I$3698,"&lt;&gt;")</f>
        <v>46</v>
      </c>
      <c r="F108">
        <f>COUNTIFS('CDE Coverage Report'!$E$28:$E$1227,C108,'CDE Coverage Report'!$G$28:$G$1227,"&gt;0")</f>
        <v>12</v>
      </c>
      <c r="G108" s="15">
        <f t="shared" si="49"/>
        <v>1</v>
      </c>
      <c r="H108" t="str">
        <f t="shared" si="50"/>
        <v>Pass</v>
      </c>
      <c r="I108">
        <f t="shared" si="51"/>
        <v>0</v>
      </c>
      <c r="J108">
        <f>COUNTIFS('CDE Coverage Report'!$M$28:$M$1227,C108,'CDE Coverage Report'!$O$28:$O$1227,"&gt;0")</f>
        <v>1</v>
      </c>
      <c r="K108" t="str">
        <f t="shared" si="52"/>
        <v>Pass</v>
      </c>
      <c r="L108">
        <f>COUNTIFS('CDE Coverage Report'!$M$28:$M$1227,C108,'CDE Coverage Report'!$P$28:$P$1227,"&gt;0")</f>
        <v>1</v>
      </c>
      <c r="M108" t="str">
        <f t="shared" si="53"/>
        <v>Pass</v>
      </c>
      <c r="N108">
        <f>COUNTIFS('CDE Coverage Report'!$E$28:$E$1227,C108,'CDE Coverage Report'!$J$28:$J$1227,"&gt;0")</f>
        <v>12</v>
      </c>
      <c r="O108" s="16">
        <f t="shared" si="54"/>
        <v>1</v>
      </c>
      <c r="P108" t="str">
        <f t="shared" si="55"/>
        <v>Pass</v>
      </c>
      <c r="Q108">
        <f t="shared" si="56"/>
        <v>0</v>
      </c>
      <c r="R108">
        <f>COUNTIFS('CDE Coverage Report'!$E$28:$E$1227,C108,'CDE Coverage Report'!$H$28:$H$1227,"&gt;0")</f>
        <v>11</v>
      </c>
      <c r="S108" s="15">
        <f t="shared" si="57"/>
        <v>0.91666666666666663</v>
      </c>
      <c r="T108" t="str">
        <f t="shared" si="58"/>
        <v>Pass</v>
      </c>
      <c r="U108">
        <f t="shared" si="48"/>
        <v>-5</v>
      </c>
      <c r="V108">
        <f>COUNTIFS('CDE Coverage Report'!$E$28:$E$1227,C108,'CDE Coverage Report'!$I$28:$I$1227,"&gt;0")</f>
        <v>0</v>
      </c>
      <c r="W108" s="15">
        <f t="shared" si="59"/>
        <v>0</v>
      </c>
      <c r="X108" t="str">
        <f t="shared" si="60"/>
        <v>Fail</v>
      </c>
      <c r="Y108">
        <f t="shared" si="61"/>
        <v>6</v>
      </c>
      <c r="Z108" t="str">
        <f t="shared" si="62"/>
        <v>Accuracy</v>
      </c>
    </row>
    <row r="109" spans="1:26">
      <c r="A109" t="s">
        <v>49</v>
      </c>
      <c r="B109" t="s">
        <v>19782</v>
      </c>
      <c r="C109" t="s">
        <v>19783</v>
      </c>
      <c r="D109">
        <f>COUNTIFS('In-scope Attributes'!H:H,$A109,'In-scope Attributes'!D:D,$C109,'In-scope Attributes'!G:G,"Y")</f>
        <v>6</v>
      </c>
      <c r="E109">
        <f>COUNTIFS('Golden Rulebook-CDErule level'!$A$4:$A$3698,$A109,'Golden Rulebook-CDErule level'!$R$4:$R$3698,$C109,'Golden Rulebook-CDErule level'!$I$4:$I$3698,"&lt;&gt;")</f>
        <v>22</v>
      </c>
      <c r="F109">
        <f>COUNTIFS('CDE Coverage Report'!$E$28:$E$1227,C109,'CDE Coverage Report'!$G$28:$G$1227,"&gt;0")</f>
        <v>6</v>
      </c>
      <c r="G109" s="15">
        <f t="shared" si="49"/>
        <v>1</v>
      </c>
      <c r="H109" t="str">
        <f t="shared" si="50"/>
        <v>Pass</v>
      </c>
      <c r="I109">
        <f t="shared" si="51"/>
        <v>0</v>
      </c>
      <c r="J109">
        <f>COUNTIFS('CDE Coverage Report'!$M$28:$M$1227,C109,'CDE Coverage Report'!$O$28:$O$1227,"&gt;0")</f>
        <v>1</v>
      </c>
      <c r="K109" t="str">
        <f t="shared" si="52"/>
        <v>Pass</v>
      </c>
      <c r="L109">
        <f>COUNTIFS('CDE Coverage Report'!$M$28:$M$1227,C109,'CDE Coverage Report'!$P$28:$P$1227,"&gt;0")</f>
        <v>1</v>
      </c>
      <c r="M109" t="str">
        <f t="shared" si="53"/>
        <v>Pass</v>
      </c>
      <c r="N109">
        <f>COUNTIFS('CDE Coverage Report'!$E$28:$E$1227,C109,'CDE Coverage Report'!$J$28:$J$1227,"&gt;0")</f>
        <v>6</v>
      </c>
      <c r="O109" s="16">
        <f t="shared" si="54"/>
        <v>1</v>
      </c>
      <c r="P109" t="str">
        <f t="shared" si="55"/>
        <v>Pass</v>
      </c>
      <c r="Q109">
        <f t="shared" si="56"/>
        <v>0</v>
      </c>
      <c r="R109">
        <f>COUNTIFS('CDE Coverage Report'!$E$28:$E$1227,C109,'CDE Coverage Report'!$H$28:$H$1227,"&gt;0")</f>
        <v>5</v>
      </c>
      <c r="S109" s="15">
        <f t="shared" si="57"/>
        <v>0.83333333333333337</v>
      </c>
      <c r="T109" t="str">
        <f t="shared" si="58"/>
        <v>Pass</v>
      </c>
      <c r="U109">
        <f t="shared" si="48"/>
        <v>-2</v>
      </c>
      <c r="V109">
        <f>COUNTIFS('CDE Coverage Report'!$E$28:$E$1227,C109,'CDE Coverage Report'!$I$28:$I$1227,"&gt;0")</f>
        <v>0</v>
      </c>
      <c r="W109" s="15">
        <f t="shared" si="59"/>
        <v>0</v>
      </c>
      <c r="X109" t="str">
        <f t="shared" si="60"/>
        <v>Fail</v>
      </c>
      <c r="Y109">
        <f t="shared" si="61"/>
        <v>3</v>
      </c>
      <c r="Z109" t="str">
        <f t="shared" si="62"/>
        <v>Accuracy</v>
      </c>
    </row>
    <row r="110" spans="1:26">
      <c r="A110" t="s">
        <v>49</v>
      </c>
      <c r="B110" t="s">
        <v>14615</v>
      </c>
      <c r="C110" t="s">
        <v>14616</v>
      </c>
      <c r="D110">
        <f>COUNTIFS('In-scope Attributes'!H:H,$A110,'In-scope Attributes'!D:D,$C110,'In-scope Attributes'!G:G,"Y")</f>
        <v>44</v>
      </c>
      <c r="E110">
        <f>COUNTIFS('Golden Rulebook-CDErule level'!$A$4:$A$3698,$A110,'Golden Rulebook-CDErule level'!$R$4:$R$3698,$C110,'Golden Rulebook-CDErule level'!$I$4:$I$3698,"&lt;&gt;")</f>
        <v>154</v>
      </c>
      <c r="F110">
        <f>COUNTIFS('CDE Coverage Report'!$E$28:$E$1227,C110,'CDE Coverage Report'!$G$28:$G$1227,"&gt;0")</f>
        <v>44</v>
      </c>
      <c r="G110" s="15">
        <f t="shared" si="49"/>
        <v>1</v>
      </c>
      <c r="H110" t="str">
        <f t="shared" si="50"/>
        <v>Pass</v>
      </c>
      <c r="I110">
        <f t="shared" si="51"/>
        <v>0</v>
      </c>
      <c r="J110">
        <f>COUNTIFS('CDE Coverage Report'!$M$28:$M$1227,C110,'CDE Coverage Report'!$O$28:$O$1227,"&gt;0")</f>
        <v>1</v>
      </c>
      <c r="K110" t="str">
        <f t="shared" si="52"/>
        <v>Pass</v>
      </c>
      <c r="L110">
        <f>COUNTIFS('CDE Coverage Report'!$M$28:$M$1227,C110,'CDE Coverage Report'!$P$28:$P$1227,"&gt;0")</f>
        <v>1</v>
      </c>
      <c r="M110" t="str">
        <f t="shared" si="53"/>
        <v>Pass</v>
      </c>
      <c r="N110">
        <f>COUNTIFS('CDE Coverage Report'!$E$28:$E$1227,C110,'CDE Coverage Report'!$J$28:$J$1227,"&gt;0")</f>
        <v>44</v>
      </c>
      <c r="O110" s="16">
        <f t="shared" si="54"/>
        <v>1</v>
      </c>
      <c r="P110" t="str">
        <f t="shared" si="55"/>
        <v>Pass</v>
      </c>
      <c r="Q110">
        <f t="shared" si="56"/>
        <v>0</v>
      </c>
      <c r="R110">
        <f>COUNTIFS('CDE Coverage Report'!$E$28:$E$1227,C110,'CDE Coverage Report'!$H$28:$H$1227,"&gt;0")</f>
        <v>13</v>
      </c>
      <c r="S110" s="15">
        <f t="shared" si="57"/>
        <v>0.29545454545454547</v>
      </c>
      <c r="T110" t="str">
        <f t="shared" si="58"/>
        <v>Fail</v>
      </c>
      <c r="U110">
        <f t="shared" si="48"/>
        <v>9</v>
      </c>
      <c r="V110">
        <f>COUNTIFS('CDE Coverage Report'!$E$28:$E$1227,C110,'CDE Coverage Report'!$I$28:$I$1227,"&gt;0")</f>
        <v>1</v>
      </c>
      <c r="W110" s="15">
        <f t="shared" si="59"/>
        <v>2.2727272727272728E-2</v>
      </c>
      <c r="X110" t="str">
        <f t="shared" si="60"/>
        <v>Fail</v>
      </c>
      <c r="Y110">
        <f t="shared" si="61"/>
        <v>21</v>
      </c>
      <c r="Z110" t="str">
        <f t="shared" si="62"/>
        <v>Consistency, Accuracy</v>
      </c>
    </row>
    <row r="111" spans="1:26">
      <c r="A111" t="s">
        <v>49</v>
      </c>
      <c r="B111" t="s">
        <v>21120</v>
      </c>
      <c r="C111" t="s">
        <v>21121</v>
      </c>
      <c r="D111">
        <f>COUNTIFS('In-scope Attributes'!H:H,$A111,'In-scope Attributes'!D:D,$C111,'In-scope Attributes'!G:G,"Y")</f>
        <v>6</v>
      </c>
      <c r="E111">
        <f>COUNTIFS('Golden Rulebook-CDErule level'!$A$4:$A$3698,$A111,'Golden Rulebook-CDErule level'!$R$4:$R$3698,$C111,'Golden Rulebook-CDErule level'!$I$4:$I$3698,"&lt;&gt;")</f>
        <v>21</v>
      </c>
      <c r="F111">
        <f>COUNTIFS('CDE Coverage Report'!$E$28:$E$1227,C111,'CDE Coverage Report'!$G$28:$G$1227,"&gt;0")</f>
        <v>6</v>
      </c>
      <c r="G111" s="15">
        <f t="shared" si="49"/>
        <v>1</v>
      </c>
      <c r="H111" t="str">
        <f t="shared" si="50"/>
        <v>Pass</v>
      </c>
      <c r="I111">
        <f t="shared" si="51"/>
        <v>0</v>
      </c>
      <c r="J111">
        <f>COUNTIFS('CDE Coverage Report'!$M$28:$M$1227,C111,'CDE Coverage Report'!$O$28:$O$1227,"&gt;0")</f>
        <v>1</v>
      </c>
      <c r="K111" t="str">
        <f t="shared" si="52"/>
        <v>Pass</v>
      </c>
      <c r="L111">
        <f>COUNTIFS('CDE Coverage Report'!$M$28:$M$1227,C111,'CDE Coverage Report'!$P$28:$P$1227,"&gt;0")</f>
        <v>1</v>
      </c>
      <c r="M111" t="str">
        <f t="shared" si="53"/>
        <v>Pass</v>
      </c>
      <c r="N111">
        <f>COUNTIFS('CDE Coverage Report'!$E$28:$E$1227,C111,'CDE Coverage Report'!$J$28:$J$1227,"&gt;0")</f>
        <v>6</v>
      </c>
      <c r="O111" s="16">
        <f t="shared" si="54"/>
        <v>1</v>
      </c>
      <c r="P111" t="str">
        <f t="shared" si="55"/>
        <v>Pass</v>
      </c>
      <c r="Q111">
        <f t="shared" si="56"/>
        <v>0</v>
      </c>
      <c r="R111">
        <f>COUNTIFS('CDE Coverage Report'!$E$28:$E$1227,C111,'CDE Coverage Report'!$H$28:$H$1227,"&gt;0")</f>
        <v>0</v>
      </c>
      <c r="S111" s="15">
        <f t="shared" si="57"/>
        <v>0</v>
      </c>
      <c r="T111" t="str">
        <f t="shared" si="58"/>
        <v>Fail</v>
      </c>
      <c r="U111">
        <f t="shared" si="48"/>
        <v>3</v>
      </c>
      <c r="V111">
        <f>COUNTIFS('CDE Coverage Report'!$E$28:$E$1227,C111,'CDE Coverage Report'!$I$28:$I$1227,"&gt;0")</f>
        <v>0</v>
      </c>
      <c r="W111" s="15">
        <f t="shared" si="59"/>
        <v>0</v>
      </c>
      <c r="X111" t="str">
        <f t="shared" si="60"/>
        <v>Fail</v>
      </c>
      <c r="Y111">
        <f t="shared" si="61"/>
        <v>3</v>
      </c>
      <c r="Z111" t="str">
        <f t="shared" si="62"/>
        <v>Consistency, Accuracy</v>
      </c>
    </row>
    <row r="112" spans="1:26">
      <c r="A112" t="s">
        <v>49</v>
      </c>
      <c r="B112" t="s">
        <v>6992</v>
      </c>
      <c r="C112" t="s">
        <v>21279</v>
      </c>
      <c r="D112">
        <f>COUNTIFS('In-scope Attributes'!H:H,$A112,'In-scope Attributes'!D:D,$C112,'In-scope Attributes'!G:G,"Y")</f>
        <v>8</v>
      </c>
      <c r="E112">
        <f>COUNTIFS('Golden Rulebook-CDErule level'!$A$4:$A$3698,$A112,'Golden Rulebook-CDErule level'!$R$4:$R$3698,$C112,'Golden Rulebook-CDErule level'!$I$4:$I$3698,"&lt;&gt;")</f>
        <v>27</v>
      </c>
      <c r="F112">
        <f>COUNTIFS('CDE Coverage Report'!$E$28:$E$1227,C112,'CDE Coverage Report'!$G$28:$G$1227,"&gt;0")</f>
        <v>8</v>
      </c>
      <c r="G112" s="15">
        <f t="shared" si="49"/>
        <v>1</v>
      </c>
      <c r="H112" t="str">
        <f t="shared" si="50"/>
        <v>Pass</v>
      </c>
      <c r="I112">
        <f t="shared" si="51"/>
        <v>0</v>
      </c>
      <c r="J112">
        <f>COUNTIFS('CDE Coverage Report'!$M$28:$M$1227,C112,'CDE Coverage Report'!$O$28:$O$1227,"&gt;0")</f>
        <v>1</v>
      </c>
      <c r="K112" t="str">
        <f t="shared" si="52"/>
        <v>Pass</v>
      </c>
      <c r="L112">
        <f>COUNTIFS('CDE Coverage Report'!$M$28:$M$1227,C112,'CDE Coverage Report'!$P$28:$P$1227,"&gt;0")</f>
        <v>1</v>
      </c>
      <c r="M112" t="str">
        <f t="shared" si="53"/>
        <v>Pass</v>
      </c>
      <c r="N112">
        <f>COUNTIFS('CDE Coverage Report'!$E$28:$E$1227,C112,'CDE Coverage Report'!$J$28:$J$1227,"&gt;0")</f>
        <v>8</v>
      </c>
      <c r="O112" s="16">
        <f t="shared" si="54"/>
        <v>1</v>
      </c>
      <c r="P112" t="str">
        <f t="shared" si="55"/>
        <v>Pass</v>
      </c>
      <c r="Q112">
        <f t="shared" si="56"/>
        <v>0</v>
      </c>
      <c r="R112">
        <f>COUNTIFS('CDE Coverage Report'!$E$28:$E$1227,C112,'CDE Coverage Report'!$H$28:$H$1227,"&gt;0")</f>
        <v>2</v>
      </c>
      <c r="S112" s="15">
        <f t="shared" si="57"/>
        <v>0.25</v>
      </c>
      <c r="T112" t="str">
        <f t="shared" si="58"/>
        <v>Fail</v>
      </c>
      <c r="U112">
        <f t="shared" si="48"/>
        <v>2</v>
      </c>
      <c r="V112">
        <f>COUNTIFS('CDE Coverage Report'!$E$28:$E$1227,C112,'CDE Coverage Report'!$I$28:$I$1227,"&gt;0")</f>
        <v>0</v>
      </c>
      <c r="W112" s="15">
        <f t="shared" si="59"/>
        <v>0</v>
      </c>
      <c r="X112" t="str">
        <f t="shared" si="60"/>
        <v>Fail</v>
      </c>
      <c r="Y112">
        <f t="shared" si="61"/>
        <v>4</v>
      </c>
      <c r="Z112" t="str">
        <f t="shared" si="62"/>
        <v>Consistency, Accuracy</v>
      </c>
    </row>
    <row r="113" spans="1:26">
      <c r="A113" t="s">
        <v>49</v>
      </c>
      <c r="B113" t="s">
        <v>21496</v>
      </c>
      <c r="C113" t="s">
        <v>21497</v>
      </c>
      <c r="D113">
        <f>COUNTIFS('In-scope Attributes'!H:H,$A113,'In-scope Attributes'!D:D,$C113,'In-scope Attributes'!G:G,"Y")</f>
        <v>4</v>
      </c>
      <c r="E113">
        <f>COUNTIFS('Golden Rulebook-CDErule level'!$A$4:$A$3698,$A113,'Golden Rulebook-CDErule level'!$R$4:$R$3698,$C113,'Golden Rulebook-CDErule level'!$I$4:$I$3698,"&lt;&gt;")</f>
        <v>16</v>
      </c>
      <c r="F113">
        <f>COUNTIFS('CDE Coverage Report'!$E$28:$E$1227,C113,'CDE Coverage Report'!$G$28:$G$1227,"&gt;0")</f>
        <v>4</v>
      </c>
      <c r="G113" s="15">
        <f t="shared" si="49"/>
        <v>1</v>
      </c>
      <c r="H113" t="str">
        <f t="shared" si="50"/>
        <v>Pass</v>
      </c>
      <c r="I113">
        <f t="shared" si="51"/>
        <v>0</v>
      </c>
      <c r="J113">
        <f>COUNTIFS('CDE Coverage Report'!$M$28:$M$1227,C113,'CDE Coverage Report'!$O$28:$O$1227,"&gt;0")</f>
        <v>1</v>
      </c>
      <c r="K113" t="str">
        <f t="shared" si="52"/>
        <v>Pass</v>
      </c>
      <c r="L113">
        <f>COUNTIFS('CDE Coverage Report'!$M$28:$M$1227,C113,'CDE Coverage Report'!$P$28:$P$1227,"&gt;0")</f>
        <v>1</v>
      </c>
      <c r="M113" t="str">
        <f t="shared" si="53"/>
        <v>Pass</v>
      </c>
      <c r="N113">
        <f>COUNTIFS('CDE Coverage Report'!$E$28:$E$1227,C113,'CDE Coverage Report'!$J$28:$J$1227,"&gt;0")</f>
        <v>4</v>
      </c>
      <c r="O113" s="16">
        <f t="shared" si="54"/>
        <v>1</v>
      </c>
      <c r="P113" t="str">
        <f t="shared" si="55"/>
        <v>Pass</v>
      </c>
      <c r="Q113">
        <f t="shared" si="56"/>
        <v>0</v>
      </c>
      <c r="R113">
        <f>COUNTIFS('CDE Coverage Report'!$E$28:$E$1227,C113,'CDE Coverage Report'!$H$28:$H$1227,"&gt;0")</f>
        <v>1</v>
      </c>
      <c r="S113" s="15">
        <f t="shared" si="57"/>
        <v>0.25</v>
      </c>
      <c r="T113" t="str">
        <f t="shared" si="58"/>
        <v>Fail</v>
      </c>
      <c r="U113">
        <f t="shared" si="48"/>
        <v>1</v>
      </c>
      <c r="V113">
        <f>COUNTIFS('CDE Coverage Report'!$E$28:$E$1227,C113,'CDE Coverage Report'!$I$28:$I$1227,"&gt;0")</f>
        <v>0</v>
      </c>
      <c r="W113" s="15">
        <f t="shared" si="59"/>
        <v>0</v>
      </c>
      <c r="X113" t="str">
        <f t="shared" si="60"/>
        <v>Fail</v>
      </c>
      <c r="Y113">
        <f t="shared" si="61"/>
        <v>2</v>
      </c>
      <c r="Z113" t="str">
        <f t="shared" si="62"/>
        <v>Consistency, Accuracy</v>
      </c>
    </row>
    <row r="114" spans="1:26">
      <c r="A114" t="s">
        <v>49</v>
      </c>
      <c r="B114" t="s">
        <v>21617</v>
      </c>
      <c r="C114" t="s">
        <v>21618</v>
      </c>
      <c r="D114">
        <f>COUNTIFS('In-scope Attributes'!H:H,$A114,'In-scope Attributes'!D:D,$C114,'In-scope Attributes'!G:G,"Y")</f>
        <v>4</v>
      </c>
      <c r="E114">
        <f>COUNTIFS('Golden Rulebook-CDErule level'!$A$4:$A$3698,$A114,'Golden Rulebook-CDErule level'!$R$4:$R$3698,$C114,'Golden Rulebook-CDErule level'!$I$4:$I$3698,"&lt;&gt;")</f>
        <v>17</v>
      </c>
      <c r="F114">
        <f>COUNTIFS('CDE Coverage Report'!$E$28:$E$1227,C114,'CDE Coverage Report'!$G$28:$G$1227,"&gt;0")</f>
        <v>4</v>
      </c>
      <c r="G114" s="15">
        <f t="shared" si="49"/>
        <v>1</v>
      </c>
      <c r="H114" t="str">
        <f t="shared" si="50"/>
        <v>Pass</v>
      </c>
      <c r="I114">
        <f t="shared" si="51"/>
        <v>0</v>
      </c>
      <c r="J114">
        <f>COUNTIFS('CDE Coverage Report'!$M$28:$M$1227,C114,'CDE Coverage Report'!$O$28:$O$1227,"&gt;0")</f>
        <v>1</v>
      </c>
      <c r="K114" t="str">
        <f t="shared" si="52"/>
        <v>Pass</v>
      </c>
      <c r="L114">
        <f>COUNTIFS('CDE Coverage Report'!$M$28:$M$1227,C114,'CDE Coverage Report'!$P$28:$P$1227,"&gt;0")</f>
        <v>1</v>
      </c>
      <c r="M114" t="str">
        <f t="shared" si="53"/>
        <v>Pass</v>
      </c>
      <c r="N114">
        <f>COUNTIFS('CDE Coverage Report'!$E$28:$E$1227,C114,'CDE Coverage Report'!$J$28:$J$1227,"&gt;0")</f>
        <v>4</v>
      </c>
      <c r="O114" s="16">
        <f t="shared" si="54"/>
        <v>1</v>
      </c>
      <c r="P114" t="str">
        <f t="shared" si="55"/>
        <v>Pass</v>
      </c>
      <c r="Q114">
        <f t="shared" si="56"/>
        <v>0</v>
      </c>
      <c r="R114">
        <f>COUNTIFS('CDE Coverage Report'!$E$28:$E$1227,C114,'CDE Coverage Report'!$H$28:$H$1227,"&gt;0")</f>
        <v>3</v>
      </c>
      <c r="S114" s="15">
        <f t="shared" si="57"/>
        <v>0.75</v>
      </c>
      <c r="T114" t="str">
        <f t="shared" si="58"/>
        <v>Pass</v>
      </c>
      <c r="U114">
        <f t="shared" si="48"/>
        <v>-1</v>
      </c>
      <c r="V114">
        <f>COUNTIFS('CDE Coverage Report'!$E$28:$E$1227,C114,'CDE Coverage Report'!$I$28:$I$1227,"&gt;0")</f>
        <v>0</v>
      </c>
      <c r="W114" s="15">
        <f t="shared" si="59"/>
        <v>0</v>
      </c>
      <c r="X114" t="str">
        <f t="shared" si="60"/>
        <v>Fail</v>
      </c>
      <c r="Y114">
        <f t="shared" si="61"/>
        <v>2</v>
      </c>
      <c r="Z114" t="str">
        <f t="shared" si="62"/>
        <v>Accuracy</v>
      </c>
    </row>
    <row r="115" spans="1:26">
      <c r="A115" t="s">
        <v>49</v>
      </c>
      <c r="B115" t="s">
        <v>21733</v>
      </c>
      <c r="C115" t="s">
        <v>21734</v>
      </c>
      <c r="D115">
        <f>COUNTIFS('In-scope Attributes'!H:H,$A115,'In-scope Attributes'!D:D,$C115,'In-scope Attributes'!G:G,"Y")</f>
        <v>7</v>
      </c>
      <c r="E115">
        <f>COUNTIFS('Golden Rulebook-CDErule level'!$A$4:$A$3698,$A115,'Golden Rulebook-CDErule level'!$R$4:$R$3698,$C115,'Golden Rulebook-CDErule level'!$I$4:$I$3698,"&lt;&gt;")</f>
        <v>27</v>
      </c>
      <c r="F115">
        <f>COUNTIFS('CDE Coverage Report'!$E$28:$E$1227,C115,'CDE Coverage Report'!$G$28:$G$1227,"&gt;0")</f>
        <v>7</v>
      </c>
      <c r="G115" s="15">
        <f t="shared" si="49"/>
        <v>1</v>
      </c>
      <c r="H115" t="str">
        <f t="shared" si="50"/>
        <v>Pass</v>
      </c>
      <c r="I115">
        <f t="shared" si="51"/>
        <v>0</v>
      </c>
      <c r="J115">
        <f>COUNTIFS('CDE Coverage Report'!$M$28:$M$1227,C115,'CDE Coverage Report'!$O$28:$O$1227,"&gt;0")</f>
        <v>1</v>
      </c>
      <c r="K115" t="str">
        <f t="shared" si="52"/>
        <v>Pass</v>
      </c>
      <c r="L115">
        <f>COUNTIFS('CDE Coverage Report'!$M$28:$M$1227,C115,'CDE Coverage Report'!$P$28:$P$1227,"&gt;0")</f>
        <v>1</v>
      </c>
      <c r="M115" t="str">
        <f t="shared" si="53"/>
        <v>Pass</v>
      </c>
      <c r="N115">
        <f>COUNTIFS('CDE Coverage Report'!$E$28:$E$1227,C115,'CDE Coverage Report'!$J$28:$J$1227,"&gt;0")</f>
        <v>7</v>
      </c>
      <c r="O115" s="16">
        <f t="shared" si="54"/>
        <v>1</v>
      </c>
      <c r="P115" t="str">
        <f t="shared" si="55"/>
        <v>Pass</v>
      </c>
      <c r="Q115">
        <f t="shared" si="56"/>
        <v>0</v>
      </c>
      <c r="R115">
        <f>COUNTIFS('CDE Coverage Report'!$E$28:$E$1227,C115,'CDE Coverage Report'!$H$28:$H$1227,"&gt;0")</f>
        <v>3</v>
      </c>
      <c r="S115" s="15">
        <f t="shared" si="57"/>
        <v>0.42857142857142855</v>
      </c>
      <c r="T115" t="str">
        <f t="shared" si="58"/>
        <v>Fail</v>
      </c>
      <c r="U115">
        <f t="shared" si="48"/>
        <v>0.50000000000000022</v>
      </c>
      <c r="V115">
        <f>COUNTIFS('CDE Coverage Report'!$E$28:$E$1227,C115,'CDE Coverage Report'!$I$28:$I$1227,"&gt;0")</f>
        <v>0</v>
      </c>
      <c r="W115" s="15">
        <f t="shared" si="59"/>
        <v>0</v>
      </c>
      <c r="X115" t="str">
        <f t="shared" si="60"/>
        <v>Fail</v>
      </c>
      <c r="Y115">
        <f t="shared" si="61"/>
        <v>3.5</v>
      </c>
      <c r="Z115" t="str">
        <f t="shared" si="62"/>
        <v>Consistency, Accuracy</v>
      </c>
    </row>
    <row r="116" spans="1:26">
      <c r="A116" t="s">
        <v>49</v>
      </c>
      <c r="B116" t="s">
        <v>14747</v>
      </c>
      <c r="C116" t="s">
        <v>14748</v>
      </c>
      <c r="D116">
        <f>COUNTIFS('In-scope Attributes'!H:H,$A116,'In-scope Attributes'!D:D,$C116,'In-scope Attributes'!G:G,"Y")</f>
        <v>25</v>
      </c>
      <c r="E116">
        <f>COUNTIFS('Golden Rulebook-CDErule level'!$A$4:$A$3698,$A116,'Golden Rulebook-CDErule level'!$R$4:$R$3698,$C116,'Golden Rulebook-CDErule level'!$I$4:$I$3698,"&lt;&gt;")</f>
        <v>87</v>
      </c>
      <c r="F116">
        <f>COUNTIFS('CDE Coverage Report'!$E$28:$E$1227,C116,'CDE Coverage Report'!$G$28:$G$1227,"&gt;0")</f>
        <v>25</v>
      </c>
      <c r="G116" s="15">
        <f t="shared" si="49"/>
        <v>1</v>
      </c>
      <c r="H116" t="str">
        <f t="shared" si="50"/>
        <v>Pass</v>
      </c>
      <c r="I116">
        <f t="shared" si="51"/>
        <v>0</v>
      </c>
      <c r="J116">
        <f>COUNTIFS('CDE Coverage Report'!$M$28:$M$1227,C116,'CDE Coverage Report'!$O$28:$O$1227,"&gt;0")</f>
        <v>1</v>
      </c>
      <c r="K116" t="str">
        <f t="shared" si="52"/>
        <v>Pass</v>
      </c>
      <c r="L116">
        <f>COUNTIFS('CDE Coverage Report'!$M$28:$M$1227,C116,'CDE Coverage Report'!$P$28:$P$1227,"&gt;0")</f>
        <v>1</v>
      </c>
      <c r="M116" t="str">
        <f t="shared" si="53"/>
        <v>Pass</v>
      </c>
      <c r="N116">
        <f>COUNTIFS('CDE Coverage Report'!$E$28:$E$1227,C116,'CDE Coverage Report'!$J$28:$J$1227,"&gt;0")</f>
        <v>25</v>
      </c>
      <c r="O116" s="16">
        <f t="shared" si="54"/>
        <v>1</v>
      </c>
      <c r="P116" t="str">
        <f t="shared" si="55"/>
        <v>Pass</v>
      </c>
      <c r="Q116">
        <f t="shared" si="56"/>
        <v>0</v>
      </c>
      <c r="R116">
        <f>COUNTIFS('CDE Coverage Report'!$E$28:$E$1227,C116,'CDE Coverage Report'!$H$28:$H$1227,"&gt;0")</f>
        <v>9</v>
      </c>
      <c r="S116" s="15">
        <f t="shared" si="57"/>
        <v>0.36</v>
      </c>
      <c r="T116" t="str">
        <f t="shared" si="58"/>
        <v>Fail</v>
      </c>
      <c r="U116">
        <f t="shared" si="48"/>
        <v>3.5000000000000004</v>
      </c>
      <c r="V116">
        <f>COUNTIFS('CDE Coverage Report'!$E$28:$E$1227,C116,'CDE Coverage Report'!$I$28:$I$1227,"&gt;0")</f>
        <v>0</v>
      </c>
      <c r="W116" s="15">
        <f t="shared" si="59"/>
        <v>0</v>
      </c>
      <c r="X116" t="str">
        <f t="shared" si="60"/>
        <v>Fail</v>
      </c>
      <c r="Y116">
        <f t="shared" si="61"/>
        <v>12.5</v>
      </c>
      <c r="Z116" t="str">
        <f t="shared" si="62"/>
        <v>Consistency, Accuracy</v>
      </c>
    </row>
    <row r="117" spans="1:26">
      <c r="A117" t="s">
        <v>49</v>
      </c>
      <c r="B117" t="s">
        <v>18316</v>
      </c>
      <c r="C117" t="s">
        <v>22616</v>
      </c>
      <c r="D117">
        <f>COUNTIFS('In-scope Attributes'!H:H,$A117,'In-scope Attributes'!D:D,$C117,'In-scope Attributes'!G:G,"Y")</f>
        <v>1</v>
      </c>
      <c r="E117">
        <f>COUNTIFS('Golden Rulebook-CDErule level'!$A$4:$A$3698,$A117,'Golden Rulebook-CDErule level'!$R$4:$R$3698,$C117,'Golden Rulebook-CDErule level'!$I$4:$I$3698,"&lt;&gt;")</f>
        <v>5</v>
      </c>
      <c r="F117">
        <f>COUNTIFS('CDE Coverage Report'!$E$28:$E$1227,C117,'CDE Coverage Report'!$G$28:$G$1227,"&gt;0")</f>
        <v>1</v>
      </c>
      <c r="G117" s="15">
        <f t="shared" si="49"/>
        <v>1</v>
      </c>
      <c r="H117" t="str">
        <f t="shared" si="50"/>
        <v>Pass</v>
      </c>
      <c r="I117">
        <f t="shared" si="51"/>
        <v>0</v>
      </c>
      <c r="J117">
        <f>COUNTIFS('CDE Coverage Report'!$M$28:$M$1227,C117,'CDE Coverage Report'!$O$28:$O$1227,"&gt;0")</f>
        <v>1</v>
      </c>
      <c r="K117" t="str">
        <f t="shared" si="52"/>
        <v>Pass</v>
      </c>
      <c r="L117">
        <f>COUNTIFS('CDE Coverage Report'!$M$28:$M$1227,C117,'CDE Coverage Report'!$P$28:$P$1227,"&gt;0")</f>
        <v>1</v>
      </c>
      <c r="M117" t="str">
        <f t="shared" si="53"/>
        <v>Pass</v>
      </c>
      <c r="N117">
        <f>COUNTIFS('CDE Coverage Report'!$E$28:$E$1227,C117,'CDE Coverage Report'!$J$28:$J$1227,"&gt;0")</f>
        <v>1</v>
      </c>
      <c r="O117" s="16">
        <f t="shared" si="54"/>
        <v>1</v>
      </c>
      <c r="P117" t="str">
        <f t="shared" si="55"/>
        <v>Pass</v>
      </c>
      <c r="Q117">
        <f t="shared" si="56"/>
        <v>0</v>
      </c>
      <c r="R117">
        <f>COUNTIFS('CDE Coverage Report'!$E$28:$E$1227,C117,'CDE Coverage Report'!$H$28:$H$1227,"&gt;0")</f>
        <v>0</v>
      </c>
      <c r="S117" s="15">
        <f t="shared" si="57"/>
        <v>0</v>
      </c>
      <c r="T117" t="str">
        <f t="shared" si="58"/>
        <v>Fail</v>
      </c>
      <c r="U117">
        <f t="shared" si="48"/>
        <v>0.5</v>
      </c>
      <c r="V117">
        <f>COUNTIFS('CDE Coverage Report'!$E$28:$E$1227,C117,'CDE Coverage Report'!$I$28:$I$1227,"&gt;0")</f>
        <v>0</v>
      </c>
      <c r="W117" s="15">
        <f t="shared" si="59"/>
        <v>0</v>
      </c>
      <c r="X117" t="str">
        <f t="shared" si="60"/>
        <v>Fail</v>
      </c>
      <c r="Y117">
        <f t="shared" si="61"/>
        <v>0.5</v>
      </c>
      <c r="Z117" t="str">
        <f t="shared" si="62"/>
        <v>Consistency, Accuracy</v>
      </c>
    </row>
    <row r="118" spans="1:26">
      <c r="A118" t="s">
        <v>49</v>
      </c>
      <c r="B118" t="s">
        <v>14660</v>
      </c>
      <c r="C118" t="s">
        <v>14661</v>
      </c>
      <c r="D118">
        <f>COUNTIFS('In-scope Attributes'!H:H,$A118,'In-scope Attributes'!D:D,$C118,'In-scope Attributes'!G:G,"Y")</f>
        <v>8</v>
      </c>
      <c r="E118">
        <f>COUNTIFS('Golden Rulebook-CDErule level'!$A$4:$A$3698,$A118,'Golden Rulebook-CDErule level'!$R$4:$R$3698,$C118,'Golden Rulebook-CDErule level'!$I$4:$I$3698,"&lt;&gt;")</f>
        <v>31</v>
      </c>
      <c r="F118">
        <f>COUNTIFS('CDE Coverage Report'!$E$28:$E$1227,C118,'CDE Coverage Report'!$G$28:$G$1227,"&gt;0")</f>
        <v>8</v>
      </c>
      <c r="G118" s="15">
        <f t="shared" si="49"/>
        <v>1</v>
      </c>
      <c r="H118" t="str">
        <f t="shared" si="50"/>
        <v>Pass</v>
      </c>
      <c r="I118">
        <f t="shared" si="51"/>
        <v>0</v>
      </c>
      <c r="J118">
        <f>COUNTIFS('CDE Coverage Report'!$M$28:$M$1227,C118,'CDE Coverage Report'!$O$28:$O$1227,"&gt;0")</f>
        <v>1</v>
      </c>
      <c r="K118" t="str">
        <f t="shared" si="52"/>
        <v>Pass</v>
      </c>
      <c r="L118">
        <f>COUNTIFS('CDE Coverage Report'!$M$28:$M$1227,C118,'CDE Coverage Report'!$P$28:$P$1227,"&gt;0")</f>
        <v>1</v>
      </c>
      <c r="M118" t="str">
        <f t="shared" si="53"/>
        <v>Pass</v>
      </c>
      <c r="N118">
        <f>COUNTIFS('CDE Coverage Report'!$E$28:$E$1227,C118,'CDE Coverage Report'!$J$28:$J$1227,"&gt;0")</f>
        <v>8</v>
      </c>
      <c r="O118" s="16">
        <f t="shared" si="54"/>
        <v>1</v>
      </c>
      <c r="P118" t="str">
        <f t="shared" si="55"/>
        <v>Pass</v>
      </c>
      <c r="Q118">
        <f t="shared" si="56"/>
        <v>0</v>
      </c>
      <c r="R118">
        <f>COUNTIFS('CDE Coverage Report'!$E$28:$E$1227,C118,'CDE Coverage Report'!$H$28:$H$1227,"&gt;0")</f>
        <v>1</v>
      </c>
      <c r="S118" s="15">
        <f t="shared" si="57"/>
        <v>0.125</v>
      </c>
      <c r="T118" t="str">
        <f t="shared" si="58"/>
        <v>Fail</v>
      </c>
      <c r="U118">
        <f t="shared" si="48"/>
        <v>3</v>
      </c>
      <c r="V118">
        <f>COUNTIFS('CDE Coverage Report'!$E$28:$E$1227,C118,'CDE Coverage Report'!$I$28:$I$1227,"&gt;0")</f>
        <v>0</v>
      </c>
      <c r="W118" s="15">
        <f t="shared" si="59"/>
        <v>0</v>
      </c>
      <c r="X118" t="str">
        <f t="shared" si="60"/>
        <v>Fail</v>
      </c>
      <c r="Y118">
        <f t="shared" si="61"/>
        <v>4</v>
      </c>
      <c r="Z118" t="str">
        <f t="shared" si="62"/>
        <v>Consistency, Accuracy</v>
      </c>
    </row>
    <row r="119" spans="1:26">
      <c r="A119" t="s">
        <v>49</v>
      </c>
      <c r="B119" t="s">
        <v>22789</v>
      </c>
      <c r="C119" t="s">
        <v>22790</v>
      </c>
      <c r="D119">
        <f>COUNTIFS('In-scope Attributes'!H:H,$A119,'In-scope Attributes'!D:D,$C119,'In-scope Attributes'!G:G,"Y")</f>
        <v>27</v>
      </c>
      <c r="E119">
        <f>COUNTIFS('Golden Rulebook-CDErule level'!$A$4:$A$3698,$A119,'Golden Rulebook-CDErule level'!$R$4:$R$3698,$C119,'Golden Rulebook-CDErule level'!$I$4:$I$3698,"&lt;&gt;")</f>
        <v>94</v>
      </c>
      <c r="F119">
        <f>COUNTIFS('CDE Coverage Report'!$E$28:$E$1227,C119,'CDE Coverage Report'!$G$28:$G$1227,"&gt;0")</f>
        <v>27</v>
      </c>
      <c r="G119" s="15">
        <f t="shared" si="49"/>
        <v>1</v>
      </c>
      <c r="H119" t="str">
        <f t="shared" si="50"/>
        <v>Pass</v>
      </c>
      <c r="I119">
        <f t="shared" si="51"/>
        <v>0</v>
      </c>
      <c r="J119">
        <f>COUNTIFS('CDE Coverage Report'!$M$28:$M$1227,C119,'CDE Coverage Report'!$O$28:$O$1227,"&gt;0")</f>
        <v>1</v>
      </c>
      <c r="K119" t="str">
        <f t="shared" si="52"/>
        <v>Pass</v>
      </c>
      <c r="L119">
        <f>COUNTIFS('CDE Coverage Report'!$M$28:$M$1227,C119,'CDE Coverage Report'!$P$28:$P$1227,"&gt;0")</f>
        <v>1</v>
      </c>
      <c r="M119" t="str">
        <f t="shared" si="53"/>
        <v>Pass</v>
      </c>
      <c r="N119">
        <f>COUNTIFS('CDE Coverage Report'!$E$28:$E$1227,C119,'CDE Coverage Report'!$J$28:$J$1227,"&gt;0")</f>
        <v>27</v>
      </c>
      <c r="O119" s="16">
        <f t="shared" si="54"/>
        <v>1</v>
      </c>
      <c r="P119" t="str">
        <f t="shared" si="55"/>
        <v>Pass</v>
      </c>
      <c r="Q119">
        <f t="shared" si="56"/>
        <v>0</v>
      </c>
      <c r="R119">
        <f>COUNTIFS('CDE Coverage Report'!$E$28:$E$1227,C119,'CDE Coverage Report'!$H$28:$H$1227,"&gt;0")</f>
        <v>8</v>
      </c>
      <c r="S119" s="15">
        <f t="shared" si="57"/>
        <v>0.29629629629629628</v>
      </c>
      <c r="T119" t="str">
        <f t="shared" si="58"/>
        <v>Fail</v>
      </c>
      <c r="U119">
        <f t="shared" si="48"/>
        <v>5.5</v>
      </c>
      <c r="V119">
        <f>COUNTIFS('CDE Coverage Report'!$E$28:$E$1227,C119,'CDE Coverage Report'!$I$28:$I$1227,"&gt;0")</f>
        <v>0</v>
      </c>
      <c r="W119" s="15">
        <f t="shared" si="59"/>
        <v>0</v>
      </c>
      <c r="X119" t="str">
        <f t="shared" si="60"/>
        <v>Fail</v>
      </c>
      <c r="Y119">
        <f t="shared" si="61"/>
        <v>13.5</v>
      </c>
      <c r="Z119" t="str">
        <f t="shared" si="62"/>
        <v>Consistency, Accuracy</v>
      </c>
    </row>
    <row r="120" spans="1:26">
      <c r="A120" t="s">
        <v>49</v>
      </c>
      <c r="B120" t="s">
        <v>23535</v>
      </c>
      <c r="C120" t="s">
        <v>23536</v>
      </c>
      <c r="D120">
        <f>COUNTIFS('In-scope Attributes'!H:H,$A120,'In-scope Attributes'!D:D,$C120,'In-scope Attributes'!G:G,"Y")</f>
        <v>2</v>
      </c>
      <c r="E120">
        <f>COUNTIFS('Golden Rulebook-CDErule level'!$A$4:$A$3698,$A120,'Golden Rulebook-CDErule level'!$R$4:$R$3698,$C120,'Golden Rulebook-CDErule level'!$I$4:$I$3698,"&lt;&gt;")</f>
        <v>9</v>
      </c>
      <c r="F120">
        <f>COUNTIFS('CDE Coverage Report'!$E$28:$E$1227,C120,'CDE Coverage Report'!$G$28:$G$1227,"&gt;0")</f>
        <v>2</v>
      </c>
      <c r="G120" s="15">
        <f t="shared" si="49"/>
        <v>1</v>
      </c>
      <c r="H120" t="str">
        <f t="shared" si="50"/>
        <v>Pass</v>
      </c>
      <c r="I120">
        <f t="shared" si="51"/>
        <v>0</v>
      </c>
      <c r="J120">
        <f>COUNTIFS('CDE Coverage Report'!$M$28:$M$1227,C120,'CDE Coverage Report'!$O$28:$O$1227,"&gt;0")</f>
        <v>1</v>
      </c>
      <c r="K120" t="str">
        <f t="shared" si="52"/>
        <v>Pass</v>
      </c>
      <c r="L120">
        <f>COUNTIFS('CDE Coverage Report'!$M$28:$M$1227,C120,'CDE Coverage Report'!$P$28:$P$1227,"&gt;0")</f>
        <v>1</v>
      </c>
      <c r="M120" t="str">
        <f t="shared" si="53"/>
        <v>Pass</v>
      </c>
      <c r="N120">
        <f>COUNTIFS('CDE Coverage Report'!$E$28:$E$1227,C120,'CDE Coverage Report'!$J$28:$J$1227,"&gt;0")</f>
        <v>2</v>
      </c>
      <c r="O120" s="16">
        <f t="shared" si="54"/>
        <v>1</v>
      </c>
      <c r="P120" t="str">
        <f t="shared" si="55"/>
        <v>Pass</v>
      </c>
      <c r="Q120">
        <f t="shared" si="56"/>
        <v>0</v>
      </c>
      <c r="R120">
        <f>COUNTIFS('CDE Coverage Report'!$E$28:$E$1227,C120,'CDE Coverage Report'!$H$28:$H$1227,"&gt;0")</f>
        <v>2</v>
      </c>
      <c r="S120" s="15">
        <f t="shared" si="57"/>
        <v>1</v>
      </c>
      <c r="T120" t="str">
        <f t="shared" si="58"/>
        <v>Pass</v>
      </c>
      <c r="U120">
        <f t="shared" si="48"/>
        <v>-1</v>
      </c>
      <c r="V120">
        <f>COUNTIFS('CDE Coverage Report'!$E$28:$E$1227,C120,'CDE Coverage Report'!$I$28:$I$1227,"&gt;0")</f>
        <v>0</v>
      </c>
      <c r="W120" s="15">
        <f t="shared" si="59"/>
        <v>0</v>
      </c>
      <c r="X120" t="str">
        <f t="shared" si="60"/>
        <v>Fail</v>
      </c>
      <c r="Y120">
        <f t="shared" si="61"/>
        <v>1</v>
      </c>
      <c r="Z120" t="str">
        <f t="shared" si="62"/>
        <v>Accuracy</v>
      </c>
    </row>
    <row r="121" spans="1:26">
      <c r="A121" t="s">
        <v>49</v>
      </c>
      <c r="B121" t="s">
        <v>23594</v>
      </c>
      <c r="C121" t="s">
        <v>23595</v>
      </c>
      <c r="D121">
        <f>COUNTIFS('In-scope Attributes'!H:H,$A121,'In-scope Attributes'!D:D,$C121,'In-scope Attributes'!G:G,"Y")</f>
        <v>11</v>
      </c>
      <c r="E121">
        <f>COUNTIFS('Golden Rulebook-CDErule level'!$A$4:$A$3698,$A121,'Golden Rulebook-CDErule level'!$R$4:$R$3698,$C121,'Golden Rulebook-CDErule level'!$I$4:$I$3698,"&lt;&gt;")</f>
        <v>37</v>
      </c>
      <c r="F121">
        <f>COUNTIFS('CDE Coverage Report'!$E$28:$E$1227,C121,'CDE Coverage Report'!$G$28:$G$1227,"&gt;0")</f>
        <v>11</v>
      </c>
      <c r="G121" s="15">
        <f t="shared" si="49"/>
        <v>1</v>
      </c>
      <c r="H121" t="str">
        <f t="shared" si="50"/>
        <v>Pass</v>
      </c>
      <c r="I121">
        <f t="shared" si="51"/>
        <v>0</v>
      </c>
      <c r="J121">
        <f>COUNTIFS('CDE Coverage Report'!$M$28:$M$1227,C121,'CDE Coverage Report'!$O$28:$O$1227,"&gt;0")</f>
        <v>1</v>
      </c>
      <c r="K121" t="str">
        <f t="shared" si="52"/>
        <v>Pass</v>
      </c>
      <c r="L121">
        <f>COUNTIFS('CDE Coverage Report'!$M$28:$M$1227,C121,'CDE Coverage Report'!$P$28:$P$1227,"&gt;0")</f>
        <v>1</v>
      </c>
      <c r="M121" t="str">
        <f t="shared" si="53"/>
        <v>Pass</v>
      </c>
      <c r="N121">
        <f>COUNTIFS('CDE Coverage Report'!$E$28:$E$1227,C121,'CDE Coverage Report'!$J$28:$J$1227,"&gt;0")</f>
        <v>11</v>
      </c>
      <c r="O121" s="16">
        <f t="shared" si="54"/>
        <v>1</v>
      </c>
      <c r="P121" t="str">
        <f t="shared" si="55"/>
        <v>Pass</v>
      </c>
      <c r="Q121">
        <f t="shared" si="56"/>
        <v>0</v>
      </c>
      <c r="R121">
        <f>COUNTIFS('CDE Coverage Report'!$E$28:$E$1227,C121,'CDE Coverage Report'!$H$28:$H$1227,"&gt;0")</f>
        <v>7</v>
      </c>
      <c r="S121" s="15">
        <f t="shared" si="57"/>
        <v>0.63636363636363635</v>
      </c>
      <c r="T121" t="str">
        <f t="shared" si="58"/>
        <v>Pass</v>
      </c>
      <c r="U121">
        <f t="shared" si="48"/>
        <v>-1.5</v>
      </c>
      <c r="V121">
        <f>COUNTIFS('CDE Coverage Report'!$E$28:$E$1227,C121,'CDE Coverage Report'!$I$28:$I$1227,"&gt;0")</f>
        <v>0</v>
      </c>
      <c r="W121" s="15">
        <f t="shared" si="59"/>
        <v>0</v>
      </c>
      <c r="X121" t="str">
        <f t="shared" si="60"/>
        <v>Fail</v>
      </c>
      <c r="Y121">
        <f t="shared" si="61"/>
        <v>5.5</v>
      </c>
      <c r="Z121" t="str">
        <f t="shared" si="62"/>
        <v>Accuracy</v>
      </c>
    </row>
    <row r="122" spans="1:26">
      <c r="A122" t="s">
        <v>49</v>
      </c>
      <c r="B122" t="s">
        <v>23873</v>
      </c>
      <c r="C122" t="s">
        <v>23874</v>
      </c>
      <c r="D122">
        <f>COUNTIFS('In-scope Attributes'!H:H,$A122,'In-scope Attributes'!D:D,$C122,'In-scope Attributes'!G:G,"Y")</f>
        <v>10</v>
      </c>
      <c r="E122">
        <f>COUNTIFS('Golden Rulebook-CDErule level'!$A$4:$A$3698,$A122,'Golden Rulebook-CDErule level'!$R$4:$R$3698,$C122,'Golden Rulebook-CDErule level'!$I$4:$I$3698,"&lt;&gt;")</f>
        <v>37</v>
      </c>
      <c r="F122">
        <f>COUNTIFS('CDE Coverage Report'!$E$28:$E$1227,C122,'CDE Coverage Report'!$G$28:$G$1227,"&gt;0")</f>
        <v>10</v>
      </c>
      <c r="G122" s="15">
        <f t="shared" si="49"/>
        <v>1</v>
      </c>
      <c r="H122" t="str">
        <f t="shared" si="50"/>
        <v>Pass</v>
      </c>
      <c r="I122">
        <f t="shared" si="51"/>
        <v>0</v>
      </c>
      <c r="J122">
        <f>COUNTIFS('CDE Coverage Report'!$M$28:$M$1227,C122,'CDE Coverage Report'!$O$28:$O$1227,"&gt;0")</f>
        <v>1</v>
      </c>
      <c r="K122" t="str">
        <f t="shared" si="52"/>
        <v>Pass</v>
      </c>
      <c r="L122">
        <f>COUNTIFS('CDE Coverage Report'!$M$28:$M$1227,C122,'CDE Coverage Report'!$P$28:$P$1227,"&gt;0")</f>
        <v>1</v>
      </c>
      <c r="M122" t="str">
        <f t="shared" si="53"/>
        <v>Pass</v>
      </c>
      <c r="N122">
        <f>COUNTIFS('CDE Coverage Report'!$E$28:$E$1227,C122,'CDE Coverage Report'!$J$28:$J$1227,"&gt;0")</f>
        <v>10</v>
      </c>
      <c r="O122" s="16">
        <f t="shared" si="54"/>
        <v>1</v>
      </c>
      <c r="P122" t="str">
        <f t="shared" si="55"/>
        <v>Pass</v>
      </c>
      <c r="Q122">
        <f t="shared" si="56"/>
        <v>0</v>
      </c>
      <c r="R122">
        <f>COUNTIFS('CDE Coverage Report'!$E$28:$E$1227,C122,'CDE Coverage Report'!$H$28:$H$1227,"&gt;0")</f>
        <v>2</v>
      </c>
      <c r="S122" s="15">
        <f t="shared" si="57"/>
        <v>0.2</v>
      </c>
      <c r="T122" t="str">
        <f t="shared" si="58"/>
        <v>Fail</v>
      </c>
      <c r="U122">
        <f t="shared" si="48"/>
        <v>3</v>
      </c>
      <c r="V122">
        <f>COUNTIFS('CDE Coverage Report'!$E$28:$E$1227,C122,'CDE Coverage Report'!$I$28:$I$1227,"&gt;0")</f>
        <v>0</v>
      </c>
      <c r="W122" s="15">
        <f t="shared" si="59"/>
        <v>0</v>
      </c>
      <c r="X122" t="str">
        <f t="shared" si="60"/>
        <v>Fail</v>
      </c>
      <c r="Y122">
        <f t="shared" si="61"/>
        <v>5</v>
      </c>
      <c r="Z122" t="str">
        <f t="shared" si="62"/>
        <v>Consistency, Accuracy</v>
      </c>
    </row>
    <row r="123" spans="1:26">
      <c r="A123" t="s">
        <v>49</v>
      </c>
      <c r="B123" t="s">
        <v>24144</v>
      </c>
      <c r="C123" t="s">
        <v>24145</v>
      </c>
      <c r="D123">
        <f>COUNTIFS('In-scope Attributes'!H:H,$A123,'In-scope Attributes'!D:D,$C123,'In-scope Attributes'!G:G,"Y")</f>
        <v>4</v>
      </c>
      <c r="E123">
        <f>COUNTIFS('Golden Rulebook-CDErule level'!$A$4:$A$3698,$A123,'Golden Rulebook-CDErule level'!$R$4:$R$3698,$C123,'Golden Rulebook-CDErule level'!$I$4:$I$3698,"&lt;&gt;")</f>
        <v>20</v>
      </c>
      <c r="F123">
        <f>COUNTIFS('CDE Coverage Report'!$E$28:$E$1227,C123,'CDE Coverage Report'!$G$28:$G$1227,"&gt;0")</f>
        <v>4</v>
      </c>
      <c r="G123" s="15">
        <f t="shared" si="49"/>
        <v>1</v>
      </c>
      <c r="H123" t="str">
        <f t="shared" si="50"/>
        <v>Pass</v>
      </c>
      <c r="I123">
        <f t="shared" si="51"/>
        <v>0</v>
      </c>
      <c r="J123">
        <f>COUNTIFS('CDE Coverage Report'!$M$28:$M$1227,C123,'CDE Coverage Report'!$O$28:$O$1227,"&gt;0")</f>
        <v>1</v>
      </c>
      <c r="K123" t="str">
        <f t="shared" si="52"/>
        <v>Pass</v>
      </c>
      <c r="L123">
        <f>COUNTIFS('CDE Coverage Report'!$M$28:$M$1227,C123,'CDE Coverage Report'!$P$28:$P$1227,"&gt;0")</f>
        <v>1</v>
      </c>
      <c r="M123" t="str">
        <f t="shared" si="53"/>
        <v>Pass</v>
      </c>
      <c r="N123">
        <f>COUNTIFS('CDE Coverage Report'!$E$28:$E$1227,C123,'CDE Coverage Report'!$J$28:$J$1227,"&gt;0")</f>
        <v>4</v>
      </c>
      <c r="O123" s="16">
        <f t="shared" si="54"/>
        <v>1</v>
      </c>
      <c r="P123" t="str">
        <f t="shared" si="55"/>
        <v>Pass</v>
      </c>
      <c r="Q123">
        <f t="shared" si="56"/>
        <v>0</v>
      </c>
      <c r="R123">
        <f>COUNTIFS('CDE Coverage Report'!$E$28:$E$1227,C123,'CDE Coverage Report'!$H$28:$H$1227,"&gt;0")</f>
        <v>3</v>
      </c>
      <c r="S123" s="15">
        <f t="shared" si="57"/>
        <v>0.75</v>
      </c>
      <c r="T123" t="str">
        <f t="shared" si="58"/>
        <v>Pass</v>
      </c>
      <c r="U123">
        <f t="shared" si="48"/>
        <v>-1</v>
      </c>
      <c r="V123">
        <f>COUNTIFS('CDE Coverage Report'!$E$28:$E$1227,C123,'CDE Coverage Report'!$I$28:$I$1227,"&gt;0")</f>
        <v>0</v>
      </c>
      <c r="W123" s="15">
        <f t="shared" si="59"/>
        <v>0</v>
      </c>
      <c r="X123" t="str">
        <f t="shared" si="60"/>
        <v>Fail</v>
      </c>
      <c r="Y123">
        <f t="shared" si="61"/>
        <v>2</v>
      </c>
      <c r="Z123" t="str">
        <f t="shared" si="62"/>
        <v>Accuracy</v>
      </c>
    </row>
    <row r="124" spans="1:26">
      <c r="A124" t="s">
        <v>49</v>
      </c>
      <c r="B124" t="s">
        <v>24293</v>
      </c>
      <c r="C124" t="s">
        <v>24294</v>
      </c>
      <c r="D124">
        <f>COUNTIFS('In-scope Attributes'!H:H,$A124,'In-scope Attributes'!D:D,$C124,'In-scope Attributes'!G:G,"Y")</f>
        <v>3</v>
      </c>
      <c r="E124">
        <f>COUNTIFS('Golden Rulebook-CDErule level'!$A$4:$A$3698,$A124,'Golden Rulebook-CDErule level'!$R$4:$R$3698,$C124,'Golden Rulebook-CDErule level'!$I$4:$I$3698,"&lt;&gt;")</f>
        <v>10</v>
      </c>
      <c r="F124">
        <f>COUNTIFS('CDE Coverage Report'!$E$28:$E$1227,C124,'CDE Coverage Report'!$G$28:$G$1227,"&gt;0")</f>
        <v>3</v>
      </c>
      <c r="G124" s="15">
        <f t="shared" si="49"/>
        <v>1</v>
      </c>
      <c r="H124" t="str">
        <f t="shared" si="50"/>
        <v>Pass</v>
      </c>
      <c r="I124">
        <f t="shared" si="51"/>
        <v>0</v>
      </c>
      <c r="J124">
        <f>COUNTIFS('CDE Coverage Report'!$M$28:$M$1227,C124,'CDE Coverage Report'!$O$28:$O$1227,"&gt;0")</f>
        <v>1</v>
      </c>
      <c r="K124" t="str">
        <f t="shared" si="52"/>
        <v>Pass</v>
      </c>
      <c r="L124">
        <f>COUNTIFS('CDE Coverage Report'!$M$28:$M$1227,C124,'CDE Coverage Report'!$P$28:$P$1227,"&gt;0")</f>
        <v>1</v>
      </c>
      <c r="M124" t="str">
        <f t="shared" si="53"/>
        <v>Pass</v>
      </c>
      <c r="N124">
        <f>COUNTIFS('CDE Coverage Report'!$E$28:$E$1227,C124,'CDE Coverage Report'!$J$28:$J$1227,"&gt;0")</f>
        <v>3</v>
      </c>
      <c r="O124" s="16">
        <f t="shared" si="54"/>
        <v>1</v>
      </c>
      <c r="P124" t="str">
        <f t="shared" si="55"/>
        <v>Pass</v>
      </c>
      <c r="Q124">
        <f t="shared" si="56"/>
        <v>0</v>
      </c>
      <c r="R124">
        <f>COUNTIFS('CDE Coverage Report'!$E$28:$E$1227,C124,'CDE Coverage Report'!$H$28:$H$1227,"&gt;0")</f>
        <v>0</v>
      </c>
      <c r="S124" s="15">
        <f t="shared" si="57"/>
        <v>0</v>
      </c>
      <c r="T124" t="str">
        <f t="shared" si="58"/>
        <v>Fail</v>
      </c>
      <c r="U124">
        <f t="shared" si="48"/>
        <v>1.5</v>
      </c>
      <c r="V124">
        <f>COUNTIFS('CDE Coverage Report'!$E$28:$E$1227,C124,'CDE Coverage Report'!$I$28:$I$1227,"&gt;0")</f>
        <v>0</v>
      </c>
      <c r="W124" s="15">
        <f t="shared" si="59"/>
        <v>0</v>
      </c>
      <c r="X124" t="str">
        <f t="shared" si="60"/>
        <v>Fail</v>
      </c>
      <c r="Y124">
        <f t="shared" si="61"/>
        <v>1.5</v>
      </c>
      <c r="Z124" t="str">
        <f t="shared" si="62"/>
        <v>Consistency, Accuracy</v>
      </c>
    </row>
    <row r="125" spans="1:26">
      <c r="A125" t="s">
        <v>49</v>
      </c>
      <c r="B125" t="s">
        <v>24365</v>
      </c>
      <c r="C125" t="s">
        <v>24366</v>
      </c>
      <c r="D125">
        <f>COUNTIFS('In-scope Attributes'!H:H,$A125,'In-scope Attributes'!D:D,$C125,'In-scope Attributes'!G:G,"Y")</f>
        <v>3</v>
      </c>
      <c r="E125">
        <f>COUNTIFS('Golden Rulebook-CDErule level'!$A$4:$A$3698,$A125,'Golden Rulebook-CDErule level'!$R$4:$R$3698,$C125,'Golden Rulebook-CDErule level'!$I$4:$I$3698,"&lt;&gt;")</f>
        <v>11</v>
      </c>
      <c r="F125">
        <f>COUNTIFS('CDE Coverage Report'!$E$28:$E$1227,C125,'CDE Coverage Report'!$G$28:$G$1227,"&gt;0")</f>
        <v>3</v>
      </c>
      <c r="G125" s="15">
        <f t="shared" si="49"/>
        <v>1</v>
      </c>
      <c r="H125" t="str">
        <f t="shared" si="50"/>
        <v>Pass</v>
      </c>
      <c r="I125">
        <f t="shared" si="51"/>
        <v>0</v>
      </c>
      <c r="J125">
        <f>COUNTIFS('CDE Coverage Report'!$M$28:$M$1227,C125,'CDE Coverage Report'!$O$28:$O$1227,"&gt;0")</f>
        <v>1</v>
      </c>
      <c r="K125" t="str">
        <f t="shared" si="52"/>
        <v>Pass</v>
      </c>
      <c r="L125">
        <f>COUNTIFS('CDE Coverage Report'!$M$28:$M$1227,C125,'CDE Coverage Report'!$P$28:$P$1227,"&gt;0")</f>
        <v>1</v>
      </c>
      <c r="M125" t="str">
        <f t="shared" si="53"/>
        <v>Pass</v>
      </c>
      <c r="N125">
        <f>COUNTIFS('CDE Coverage Report'!$E$28:$E$1227,C125,'CDE Coverage Report'!$J$28:$J$1227,"&gt;0")</f>
        <v>3</v>
      </c>
      <c r="O125" s="16">
        <f t="shared" si="54"/>
        <v>1</v>
      </c>
      <c r="P125" t="str">
        <f t="shared" si="55"/>
        <v>Pass</v>
      </c>
      <c r="Q125">
        <f t="shared" si="56"/>
        <v>0</v>
      </c>
      <c r="R125">
        <f>COUNTIFS('CDE Coverage Report'!$E$28:$E$1227,C125,'CDE Coverage Report'!$H$28:$H$1227,"&gt;0")</f>
        <v>0</v>
      </c>
      <c r="S125" s="15">
        <f t="shared" si="57"/>
        <v>0</v>
      </c>
      <c r="T125" t="str">
        <f t="shared" si="58"/>
        <v>Fail</v>
      </c>
      <c r="U125">
        <f t="shared" si="48"/>
        <v>1.5</v>
      </c>
      <c r="V125">
        <f>COUNTIFS('CDE Coverage Report'!$E$28:$E$1227,C125,'CDE Coverage Report'!$I$28:$I$1227,"&gt;0")</f>
        <v>0</v>
      </c>
      <c r="W125" s="15">
        <f t="shared" si="59"/>
        <v>0</v>
      </c>
      <c r="X125" t="str">
        <f t="shared" si="60"/>
        <v>Fail</v>
      </c>
      <c r="Y125">
        <f t="shared" si="61"/>
        <v>1.5</v>
      </c>
      <c r="Z125" t="str">
        <f t="shared" si="62"/>
        <v>Consistency, Accuracy</v>
      </c>
    </row>
    <row r="126" spans="1:26">
      <c r="A126" t="s">
        <v>49</v>
      </c>
      <c r="B126" t="s">
        <v>17215</v>
      </c>
      <c r="C126" t="s">
        <v>24438</v>
      </c>
      <c r="D126">
        <f>COUNTIFS('In-scope Attributes'!H:H,$A126,'In-scope Attributes'!D:D,$C126,'In-scope Attributes'!G:G,"Y")</f>
        <v>1</v>
      </c>
      <c r="E126">
        <f>COUNTIFS('Golden Rulebook-CDErule level'!$A$4:$A$3698,$A126,'Golden Rulebook-CDErule level'!$R$4:$R$3698,$C126,'Golden Rulebook-CDErule level'!$I$4:$I$3698,"&lt;&gt;")</f>
        <v>6</v>
      </c>
      <c r="F126">
        <f>COUNTIFS('CDE Coverage Report'!$E$28:$E$1227,C126,'CDE Coverage Report'!$G$28:$G$1227,"&gt;0")</f>
        <v>1</v>
      </c>
      <c r="G126" s="15">
        <f t="shared" si="49"/>
        <v>1</v>
      </c>
      <c r="H126" t="str">
        <f t="shared" si="50"/>
        <v>Pass</v>
      </c>
      <c r="I126">
        <f t="shared" si="51"/>
        <v>0</v>
      </c>
      <c r="J126">
        <f>COUNTIFS('CDE Coverage Report'!$M$28:$M$1227,C126,'CDE Coverage Report'!$O$28:$O$1227,"&gt;0")</f>
        <v>1</v>
      </c>
      <c r="K126" t="str">
        <f t="shared" si="52"/>
        <v>Pass</v>
      </c>
      <c r="L126">
        <f>COUNTIFS('CDE Coverage Report'!$M$28:$M$1227,C126,'CDE Coverage Report'!$P$28:$P$1227,"&gt;0")</f>
        <v>1</v>
      </c>
      <c r="M126" t="str">
        <f t="shared" si="53"/>
        <v>Pass</v>
      </c>
      <c r="N126">
        <f>COUNTIFS('CDE Coverage Report'!$E$28:$E$1227,C126,'CDE Coverage Report'!$J$28:$J$1227,"&gt;0")</f>
        <v>1</v>
      </c>
      <c r="O126" s="16">
        <f t="shared" si="54"/>
        <v>1</v>
      </c>
      <c r="P126" t="str">
        <f t="shared" si="55"/>
        <v>Pass</v>
      </c>
      <c r="Q126">
        <f t="shared" si="56"/>
        <v>0</v>
      </c>
      <c r="R126">
        <f>COUNTIFS('CDE Coverage Report'!$E$28:$E$1227,C126,'CDE Coverage Report'!$H$28:$H$1227,"&gt;0")</f>
        <v>0</v>
      </c>
      <c r="S126" s="15">
        <f t="shared" si="57"/>
        <v>0</v>
      </c>
      <c r="T126" t="str">
        <f t="shared" si="58"/>
        <v>Fail</v>
      </c>
      <c r="U126">
        <f t="shared" si="48"/>
        <v>0.5</v>
      </c>
      <c r="V126">
        <f>COUNTIFS('CDE Coverage Report'!$E$28:$E$1227,C126,'CDE Coverage Report'!$I$28:$I$1227,"&gt;0")</f>
        <v>0</v>
      </c>
      <c r="W126" s="15">
        <f t="shared" si="59"/>
        <v>0</v>
      </c>
      <c r="X126" t="str">
        <f t="shared" si="60"/>
        <v>Fail</v>
      </c>
      <c r="Y126">
        <f t="shared" si="61"/>
        <v>0.5</v>
      </c>
      <c r="Z126" t="str">
        <f t="shared" si="62"/>
        <v>Consistency, Accuracy</v>
      </c>
    </row>
    <row r="127" spans="1:26">
      <c r="A127" t="s">
        <v>49</v>
      </c>
      <c r="B127" t="s">
        <v>24468</v>
      </c>
      <c r="C127" t="s">
        <v>24469</v>
      </c>
      <c r="D127">
        <f>COUNTIFS('In-scope Attributes'!H:H,$A127,'In-scope Attributes'!D:D,$C127,'In-scope Attributes'!G:G,"Y")</f>
        <v>18</v>
      </c>
      <c r="E127">
        <f>COUNTIFS('Golden Rulebook-CDErule level'!$A$4:$A$3698,$A127,'Golden Rulebook-CDErule level'!$R$4:$R$3698,$C127,'Golden Rulebook-CDErule level'!$I$4:$I$3698,"&lt;&gt;")</f>
        <v>62</v>
      </c>
      <c r="F127">
        <f>COUNTIFS('CDE Coverage Report'!$E$28:$E$1227,C127,'CDE Coverage Report'!$G$28:$G$1227,"&gt;0")</f>
        <v>18</v>
      </c>
      <c r="G127" s="15">
        <f t="shared" si="49"/>
        <v>1</v>
      </c>
      <c r="H127" t="str">
        <f t="shared" si="50"/>
        <v>Pass</v>
      </c>
      <c r="I127">
        <f t="shared" si="51"/>
        <v>0</v>
      </c>
      <c r="J127">
        <f>COUNTIFS('CDE Coverage Report'!$M$28:$M$1227,C127,'CDE Coverage Report'!$O$28:$O$1227,"&gt;0")</f>
        <v>1</v>
      </c>
      <c r="K127" t="str">
        <f t="shared" si="52"/>
        <v>Pass</v>
      </c>
      <c r="L127">
        <f>COUNTIFS('CDE Coverage Report'!$M$28:$M$1227,C127,'CDE Coverage Report'!$P$28:$P$1227,"&gt;0")</f>
        <v>1</v>
      </c>
      <c r="M127" t="str">
        <f t="shared" si="53"/>
        <v>Pass</v>
      </c>
      <c r="N127">
        <f>COUNTIFS('CDE Coverage Report'!$E$28:$E$1227,C127,'CDE Coverage Report'!$J$28:$J$1227,"&gt;0")</f>
        <v>18</v>
      </c>
      <c r="O127" s="16">
        <f t="shared" si="54"/>
        <v>1</v>
      </c>
      <c r="P127" t="str">
        <f t="shared" si="55"/>
        <v>Pass</v>
      </c>
      <c r="Q127">
        <f t="shared" si="56"/>
        <v>0</v>
      </c>
      <c r="R127">
        <f>COUNTIFS('CDE Coverage Report'!$E$28:$E$1227,C127,'CDE Coverage Report'!$H$28:$H$1227,"&gt;0")</f>
        <v>7</v>
      </c>
      <c r="S127" s="15">
        <f t="shared" si="57"/>
        <v>0.3888888888888889</v>
      </c>
      <c r="T127" t="str">
        <f t="shared" si="58"/>
        <v>Fail</v>
      </c>
      <c r="U127">
        <f t="shared" si="48"/>
        <v>2</v>
      </c>
      <c r="V127">
        <f>COUNTIFS('CDE Coverage Report'!$E$28:$E$1227,C127,'CDE Coverage Report'!$I$28:$I$1227,"&gt;0")</f>
        <v>0</v>
      </c>
      <c r="W127" s="15">
        <f t="shared" si="59"/>
        <v>0</v>
      </c>
      <c r="X127" t="str">
        <f t="shared" si="60"/>
        <v>Fail</v>
      </c>
      <c r="Y127">
        <f t="shared" si="61"/>
        <v>9</v>
      </c>
      <c r="Z127" t="str">
        <f t="shared" si="62"/>
        <v>Consistency, Accuracy</v>
      </c>
    </row>
    <row r="128" spans="1:26">
      <c r="A128" t="s">
        <v>49</v>
      </c>
      <c r="B128" t="s">
        <v>24964</v>
      </c>
      <c r="C128" t="s">
        <v>24965</v>
      </c>
      <c r="D128">
        <f>COUNTIFS('In-scope Attributes'!H:H,$A128,'In-scope Attributes'!D:D,$C128,'In-scope Attributes'!G:G,"Y")</f>
        <v>13</v>
      </c>
      <c r="E128">
        <f>COUNTIFS('Golden Rulebook-CDErule level'!$A$4:$A$3698,$A128,'Golden Rulebook-CDErule level'!$R$4:$R$3698,$C128,'Golden Rulebook-CDErule level'!$I$4:$I$3698,"&lt;&gt;")</f>
        <v>46</v>
      </c>
      <c r="F128">
        <f>COUNTIFS('CDE Coverage Report'!$E$28:$E$1227,C128,'CDE Coverage Report'!$G$28:$G$1227,"&gt;0")</f>
        <v>13</v>
      </c>
      <c r="G128" s="15">
        <f t="shared" si="49"/>
        <v>1</v>
      </c>
      <c r="H128" t="str">
        <f t="shared" si="50"/>
        <v>Pass</v>
      </c>
      <c r="I128">
        <f t="shared" si="51"/>
        <v>0</v>
      </c>
      <c r="J128">
        <f>COUNTIFS('CDE Coverage Report'!$M$28:$M$1227,C128,'CDE Coverage Report'!$O$28:$O$1227,"&gt;0")</f>
        <v>1</v>
      </c>
      <c r="K128" t="str">
        <f t="shared" si="52"/>
        <v>Pass</v>
      </c>
      <c r="L128">
        <f>COUNTIFS('CDE Coverage Report'!$M$28:$M$1227,C128,'CDE Coverage Report'!$P$28:$P$1227,"&gt;0")</f>
        <v>1</v>
      </c>
      <c r="M128" t="str">
        <f t="shared" si="53"/>
        <v>Pass</v>
      </c>
      <c r="N128">
        <f>COUNTIFS('CDE Coverage Report'!$E$28:$E$1227,C128,'CDE Coverage Report'!$J$28:$J$1227,"&gt;0")</f>
        <v>13</v>
      </c>
      <c r="O128" s="16">
        <f t="shared" si="54"/>
        <v>1</v>
      </c>
      <c r="P128" t="str">
        <f t="shared" si="55"/>
        <v>Pass</v>
      </c>
      <c r="Q128">
        <f t="shared" si="56"/>
        <v>0</v>
      </c>
      <c r="R128">
        <f>COUNTIFS('CDE Coverage Report'!$E$28:$E$1227,C128,'CDE Coverage Report'!$H$28:$H$1227,"&gt;0")</f>
        <v>10</v>
      </c>
      <c r="S128" s="15">
        <f t="shared" si="57"/>
        <v>0.76923076923076927</v>
      </c>
      <c r="T128" t="str">
        <f t="shared" si="58"/>
        <v>Pass</v>
      </c>
      <c r="U128">
        <f t="shared" ref="U128:U147" si="63">(0.5-S128)*D128</f>
        <v>-3.5000000000000004</v>
      </c>
      <c r="V128">
        <f>COUNTIFS('CDE Coverage Report'!$E$28:$E$1227,C128,'CDE Coverage Report'!$I$28:$I$1227,"&gt;0")</f>
        <v>0</v>
      </c>
      <c r="W128" s="15">
        <f t="shared" si="59"/>
        <v>0</v>
      </c>
      <c r="X128" t="str">
        <f t="shared" si="60"/>
        <v>Fail</v>
      </c>
      <c r="Y128">
        <f t="shared" si="61"/>
        <v>6.5</v>
      </c>
      <c r="Z128" t="str">
        <f t="shared" si="62"/>
        <v>Accuracy</v>
      </c>
    </row>
    <row r="129" spans="1:26">
      <c r="A129" t="s">
        <v>49</v>
      </c>
      <c r="B129" t="s">
        <v>25330</v>
      </c>
      <c r="C129" t="s">
        <v>25331</v>
      </c>
      <c r="D129">
        <f>COUNTIFS('In-scope Attributes'!H:H,$A129,'In-scope Attributes'!D:D,$C129,'In-scope Attributes'!G:G,"Y")</f>
        <v>4</v>
      </c>
      <c r="E129">
        <f>COUNTIFS('Golden Rulebook-CDErule level'!$A$4:$A$3698,$A129,'Golden Rulebook-CDErule level'!$R$4:$R$3698,$C129,'Golden Rulebook-CDErule level'!$I$4:$I$3698,"&lt;&gt;")</f>
        <v>14</v>
      </c>
      <c r="F129">
        <f>COUNTIFS('CDE Coverage Report'!$E$28:$E$1227,C129,'CDE Coverage Report'!$G$28:$G$1227,"&gt;0")</f>
        <v>4</v>
      </c>
      <c r="G129" s="15">
        <f t="shared" si="49"/>
        <v>1</v>
      </c>
      <c r="H129" t="str">
        <f t="shared" si="50"/>
        <v>Pass</v>
      </c>
      <c r="I129">
        <f t="shared" si="51"/>
        <v>0</v>
      </c>
      <c r="J129">
        <f>COUNTIFS('CDE Coverage Report'!$M$28:$M$1227,C129,'CDE Coverage Report'!$O$28:$O$1227,"&gt;0")</f>
        <v>1</v>
      </c>
      <c r="K129" t="str">
        <f t="shared" si="52"/>
        <v>Pass</v>
      </c>
      <c r="L129">
        <f>COUNTIFS('CDE Coverage Report'!$M$28:$M$1227,C129,'CDE Coverage Report'!$P$28:$P$1227,"&gt;0")</f>
        <v>1</v>
      </c>
      <c r="M129" t="str">
        <f t="shared" si="53"/>
        <v>Pass</v>
      </c>
      <c r="N129">
        <f>COUNTIFS('CDE Coverage Report'!$E$28:$E$1227,C129,'CDE Coverage Report'!$J$28:$J$1227,"&gt;0")</f>
        <v>4</v>
      </c>
      <c r="O129" s="16">
        <f t="shared" si="54"/>
        <v>1</v>
      </c>
      <c r="P129" t="str">
        <f t="shared" si="55"/>
        <v>Pass</v>
      </c>
      <c r="Q129">
        <f t="shared" si="56"/>
        <v>0</v>
      </c>
      <c r="R129">
        <f>COUNTIFS('CDE Coverage Report'!$E$28:$E$1227,C129,'CDE Coverage Report'!$H$28:$H$1227,"&gt;0")</f>
        <v>1</v>
      </c>
      <c r="S129" s="15">
        <f t="shared" si="57"/>
        <v>0.25</v>
      </c>
      <c r="T129" t="str">
        <f t="shared" si="58"/>
        <v>Fail</v>
      </c>
      <c r="U129">
        <f t="shared" si="63"/>
        <v>1</v>
      </c>
      <c r="V129">
        <f>COUNTIFS('CDE Coverage Report'!$E$28:$E$1227,C129,'CDE Coverage Report'!$I$28:$I$1227,"&gt;0")</f>
        <v>0</v>
      </c>
      <c r="W129" s="15">
        <f t="shared" si="59"/>
        <v>0</v>
      </c>
      <c r="X129" t="str">
        <f t="shared" si="60"/>
        <v>Fail</v>
      </c>
      <c r="Y129">
        <f t="shared" si="61"/>
        <v>2</v>
      </c>
      <c r="Z129" t="str">
        <f t="shared" si="62"/>
        <v>Consistency, Accuracy</v>
      </c>
    </row>
    <row r="130" spans="1:26">
      <c r="A130" t="s">
        <v>49</v>
      </c>
      <c r="B130" t="s">
        <v>25425</v>
      </c>
      <c r="C130" t="s">
        <v>25426</v>
      </c>
      <c r="D130">
        <f>COUNTIFS('In-scope Attributes'!H:H,$A130,'In-scope Attributes'!D:D,$C130,'In-scope Attributes'!G:G,"Y")</f>
        <v>5</v>
      </c>
      <c r="E130">
        <f>COUNTIFS('Golden Rulebook-CDErule level'!$A$4:$A$3698,$A130,'Golden Rulebook-CDErule level'!$R$4:$R$3698,$C130,'Golden Rulebook-CDErule level'!$I$4:$I$3698,"&lt;&gt;")</f>
        <v>18</v>
      </c>
      <c r="F130">
        <f>COUNTIFS('CDE Coverage Report'!$E$28:$E$1227,C130,'CDE Coverage Report'!$G$28:$G$1227,"&gt;0")</f>
        <v>5</v>
      </c>
      <c r="G130" s="15">
        <f t="shared" si="49"/>
        <v>1</v>
      </c>
      <c r="H130" t="str">
        <f t="shared" si="50"/>
        <v>Pass</v>
      </c>
      <c r="I130">
        <f t="shared" si="51"/>
        <v>0</v>
      </c>
      <c r="J130">
        <f>COUNTIFS('CDE Coverage Report'!$M$28:$M$1227,C130,'CDE Coverage Report'!$O$28:$O$1227,"&gt;0")</f>
        <v>1</v>
      </c>
      <c r="K130" t="str">
        <f t="shared" si="52"/>
        <v>Pass</v>
      </c>
      <c r="L130">
        <f>COUNTIFS('CDE Coverage Report'!$M$28:$M$1227,C130,'CDE Coverage Report'!$P$28:$P$1227,"&gt;0")</f>
        <v>1</v>
      </c>
      <c r="M130" t="str">
        <f t="shared" si="53"/>
        <v>Pass</v>
      </c>
      <c r="N130">
        <f>COUNTIFS('CDE Coverage Report'!$E$28:$E$1227,C130,'CDE Coverage Report'!$J$28:$J$1227,"&gt;0")</f>
        <v>5</v>
      </c>
      <c r="O130" s="16">
        <f t="shared" si="54"/>
        <v>1</v>
      </c>
      <c r="P130" t="str">
        <f t="shared" si="55"/>
        <v>Pass</v>
      </c>
      <c r="Q130">
        <f t="shared" si="56"/>
        <v>0</v>
      </c>
      <c r="R130">
        <f>COUNTIFS('CDE Coverage Report'!$E$28:$E$1227,C130,'CDE Coverage Report'!$H$28:$H$1227,"&gt;0")</f>
        <v>0</v>
      </c>
      <c r="S130" s="15">
        <f t="shared" si="57"/>
        <v>0</v>
      </c>
      <c r="T130" t="str">
        <f t="shared" si="58"/>
        <v>Fail</v>
      </c>
      <c r="U130">
        <f t="shared" si="63"/>
        <v>2.5</v>
      </c>
      <c r="V130">
        <f>COUNTIFS('CDE Coverage Report'!$E$28:$E$1227,C130,'CDE Coverage Report'!$I$28:$I$1227,"&gt;0")</f>
        <v>0</v>
      </c>
      <c r="W130" s="15">
        <f t="shared" si="59"/>
        <v>0</v>
      </c>
      <c r="X130" t="str">
        <f t="shared" si="60"/>
        <v>Fail</v>
      </c>
      <c r="Y130">
        <f t="shared" si="61"/>
        <v>2.5</v>
      </c>
      <c r="Z130" t="str">
        <f t="shared" si="62"/>
        <v>Consistency, Accuracy</v>
      </c>
    </row>
    <row r="131" spans="1:26">
      <c r="A131" t="s">
        <v>49</v>
      </c>
      <c r="B131" t="s">
        <v>25560</v>
      </c>
      <c r="C131" t="s">
        <v>25561</v>
      </c>
      <c r="D131">
        <f>COUNTIFS('In-scope Attributes'!H:H,$A131,'In-scope Attributes'!D:D,$C131,'In-scope Attributes'!G:G,"Y")</f>
        <v>4</v>
      </c>
      <c r="E131">
        <f>COUNTIFS('Golden Rulebook-CDErule level'!$A$4:$A$3698,$A131,'Golden Rulebook-CDErule level'!$R$4:$R$3698,$C131,'Golden Rulebook-CDErule level'!$I$4:$I$3698,"&lt;&gt;")</f>
        <v>16</v>
      </c>
      <c r="F131">
        <f>COUNTIFS('CDE Coverage Report'!$E$28:$E$1227,C131,'CDE Coverage Report'!$G$28:$G$1227,"&gt;0")</f>
        <v>4</v>
      </c>
      <c r="G131" s="15">
        <f t="shared" si="49"/>
        <v>1</v>
      </c>
      <c r="H131" t="str">
        <f t="shared" si="50"/>
        <v>Pass</v>
      </c>
      <c r="I131">
        <f t="shared" si="51"/>
        <v>0</v>
      </c>
      <c r="J131">
        <f>COUNTIFS('CDE Coverage Report'!$M$28:$M$1227,C131,'CDE Coverage Report'!$O$28:$O$1227,"&gt;0")</f>
        <v>1</v>
      </c>
      <c r="K131" t="str">
        <f t="shared" si="52"/>
        <v>Pass</v>
      </c>
      <c r="L131">
        <f>COUNTIFS('CDE Coverage Report'!$M$28:$M$1227,C131,'CDE Coverage Report'!$P$28:$P$1227,"&gt;0")</f>
        <v>1</v>
      </c>
      <c r="M131" t="str">
        <f t="shared" si="53"/>
        <v>Pass</v>
      </c>
      <c r="N131">
        <f>COUNTIFS('CDE Coverage Report'!$E$28:$E$1227,C131,'CDE Coverage Report'!$J$28:$J$1227,"&gt;0")</f>
        <v>4</v>
      </c>
      <c r="O131" s="16">
        <f t="shared" si="54"/>
        <v>1</v>
      </c>
      <c r="P131" t="str">
        <f t="shared" si="55"/>
        <v>Pass</v>
      </c>
      <c r="Q131">
        <f t="shared" si="56"/>
        <v>0</v>
      </c>
      <c r="R131">
        <f>COUNTIFS('CDE Coverage Report'!$E$28:$E$1227,C131,'CDE Coverage Report'!$H$28:$H$1227,"&gt;0")</f>
        <v>0</v>
      </c>
      <c r="S131" s="15">
        <f t="shared" si="57"/>
        <v>0</v>
      </c>
      <c r="T131" t="str">
        <f t="shared" si="58"/>
        <v>Fail</v>
      </c>
      <c r="U131">
        <f t="shared" si="63"/>
        <v>2</v>
      </c>
      <c r="V131">
        <f>COUNTIFS('CDE Coverage Report'!$E$28:$E$1227,C131,'CDE Coverage Report'!$I$28:$I$1227,"&gt;0")</f>
        <v>0</v>
      </c>
      <c r="W131" s="15">
        <f t="shared" si="59"/>
        <v>0</v>
      </c>
      <c r="X131" t="str">
        <f t="shared" si="60"/>
        <v>Fail</v>
      </c>
      <c r="Y131">
        <f t="shared" si="61"/>
        <v>2</v>
      </c>
      <c r="Z131" t="str">
        <f t="shared" si="62"/>
        <v>Consistency, Accuracy</v>
      </c>
    </row>
    <row r="132" spans="1:26">
      <c r="A132" t="s">
        <v>49</v>
      </c>
      <c r="B132" t="s">
        <v>25683</v>
      </c>
      <c r="C132" t="s">
        <v>25684</v>
      </c>
      <c r="D132">
        <f>COUNTIFS('In-scope Attributes'!H:H,$A132,'In-scope Attributes'!D:D,$C132,'In-scope Attributes'!G:G,"Y")</f>
        <v>1</v>
      </c>
      <c r="E132">
        <f>COUNTIFS('Golden Rulebook-CDErule level'!$A$4:$A$3698,$A132,'Golden Rulebook-CDErule level'!$R$4:$R$3698,$C132,'Golden Rulebook-CDErule level'!$I$4:$I$3698,"&lt;&gt;")</f>
        <v>4</v>
      </c>
      <c r="F132">
        <f>COUNTIFS('CDE Coverage Report'!$E$28:$E$1227,C132,'CDE Coverage Report'!$G$28:$G$1227,"&gt;0")</f>
        <v>1</v>
      </c>
      <c r="G132" s="15">
        <f t="shared" si="49"/>
        <v>1</v>
      </c>
      <c r="H132" t="str">
        <f t="shared" si="50"/>
        <v>Pass</v>
      </c>
      <c r="I132">
        <f t="shared" si="51"/>
        <v>0</v>
      </c>
      <c r="J132">
        <f>COUNTIFS('CDE Coverage Report'!$M$28:$M$1227,C132,'CDE Coverage Report'!$O$28:$O$1227,"&gt;0")</f>
        <v>1</v>
      </c>
      <c r="K132" t="str">
        <f t="shared" si="52"/>
        <v>Pass</v>
      </c>
      <c r="L132">
        <f>COUNTIFS('CDE Coverage Report'!$M$28:$M$1227,C132,'CDE Coverage Report'!$P$28:$P$1227,"&gt;0")</f>
        <v>1</v>
      </c>
      <c r="M132" t="str">
        <f t="shared" si="53"/>
        <v>Pass</v>
      </c>
      <c r="N132">
        <f>COUNTIFS('CDE Coverage Report'!$E$28:$E$1227,C132,'CDE Coverage Report'!$J$28:$J$1227,"&gt;0")</f>
        <v>1</v>
      </c>
      <c r="O132" s="16">
        <f t="shared" si="54"/>
        <v>1</v>
      </c>
      <c r="P132" t="str">
        <f t="shared" si="55"/>
        <v>Pass</v>
      </c>
      <c r="Q132">
        <f t="shared" si="56"/>
        <v>0</v>
      </c>
      <c r="R132">
        <f>COUNTIFS('CDE Coverage Report'!$E$28:$E$1227,C132,'CDE Coverage Report'!$H$28:$H$1227,"&gt;0")</f>
        <v>0</v>
      </c>
      <c r="S132" s="15">
        <f t="shared" si="57"/>
        <v>0</v>
      </c>
      <c r="T132" t="str">
        <f t="shared" si="58"/>
        <v>Fail</v>
      </c>
      <c r="U132">
        <f t="shared" si="63"/>
        <v>0.5</v>
      </c>
      <c r="V132">
        <f>COUNTIFS('CDE Coverage Report'!$E$28:$E$1227,C132,'CDE Coverage Report'!$I$28:$I$1227,"&gt;0")</f>
        <v>0</v>
      </c>
      <c r="W132" s="15">
        <f t="shared" si="59"/>
        <v>0</v>
      </c>
      <c r="X132" t="str">
        <f t="shared" si="60"/>
        <v>Fail</v>
      </c>
      <c r="Y132">
        <f t="shared" si="61"/>
        <v>0.5</v>
      </c>
      <c r="Z132" t="str">
        <f t="shared" si="62"/>
        <v>Consistency, Accuracy</v>
      </c>
    </row>
    <row r="133" spans="1:26">
      <c r="A133" t="s">
        <v>49</v>
      </c>
      <c r="B133" t="s">
        <v>25710</v>
      </c>
      <c r="C133" t="s">
        <v>25711</v>
      </c>
      <c r="D133">
        <f>COUNTIFS('In-scope Attributes'!H:H,$A133,'In-scope Attributes'!D:D,$C133,'In-scope Attributes'!G:G,"Y")</f>
        <v>9</v>
      </c>
      <c r="E133">
        <f>COUNTIFS('Golden Rulebook-CDErule level'!$A$4:$A$3698,$A133,'Golden Rulebook-CDErule level'!$R$4:$R$3698,$C133,'Golden Rulebook-CDErule level'!$I$4:$I$3698,"&lt;&gt;")</f>
        <v>29</v>
      </c>
      <c r="F133">
        <f>COUNTIFS('CDE Coverage Report'!$E$28:$E$1227,C133,'CDE Coverage Report'!$G$28:$G$1227,"&gt;0")</f>
        <v>9</v>
      </c>
      <c r="G133" s="15">
        <f t="shared" si="49"/>
        <v>1</v>
      </c>
      <c r="H133" t="str">
        <f t="shared" si="50"/>
        <v>Pass</v>
      </c>
      <c r="I133">
        <f t="shared" si="51"/>
        <v>0</v>
      </c>
      <c r="J133">
        <f>COUNTIFS('CDE Coverage Report'!$M$28:$M$1227,C133,'CDE Coverage Report'!$O$28:$O$1227,"&gt;0")</f>
        <v>1</v>
      </c>
      <c r="K133" t="str">
        <f t="shared" si="52"/>
        <v>Pass</v>
      </c>
      <c r="L133">
        <f>COUNTIFS('CDE Coverage Report'!$M$28:$M$1227,C133,'CDE Coverage Report'!$P$28:$P$1227,"&gt;0")</f>
        <v>1</v>
      </c>
      <c r="M133" t="str">
        <f t="shared" si="53"/>
        <v>Pass</v>
      </c>
      <c r="N133">
        <f>COUNTIFS('CDE Coverage Report'!$E$28:$E$1227,C133,'CDE Coverage Report'!$J$28:$J$1227,"&gt;0")</f>
        <v>9</v>
      </c>
      <c r="O133" s="16">
        <f t="shared" si="54"/>
        <v>1</v>
      </c>
      <c r="P133" t="str">
        <f t="shared" si="55"/>
        <v>Pass</v>
      </c>
      <c r="Q133">
        <f t="shared" si="56"/>
        <v>0</v>
      </c>
      <c r="R133">
        <f>COUNTIFS('CDE Coverage Report'!$E$28:$E$1227,C133,'CDE Coverage Report'!$H$28:$H$1227,"&gt;0")</f>
        <v>2</v>
      </c>
      <c r="S133" s="15">
        <f t="shared" si="57"/>
        <v>0.22222222222222221</v>
      </c>
      <c r="T133" t="str">
        <f t="shared" si="58"/>
        <v>Fail</v>
      </c>
      <c r="U133">
        <f t="shared" si="63"/>
        <v>2.5</v>
      </c>
      <c r="V133">
        <f>COUNTIFS('CDE Coverage Report'!$E$28:$E$1227,C133,'CDE Coverage Report'!$I$28:$I$1227,"&gt;0")</f>
        <v>0</v>
      </c>
      <c r="W133" s="15">
        <f t="shared" si="59"/>
        <v>0</v>
      </c>
      <c r="X133" t="str">
        <f t="shared" si="60"/>
        <v>Fail</v>
      </c>
      <c r="Y133">
        <f t="shared" si="61"/>
        <v>4.5</v>
      </c>
      <c r="Z133" t="str">
        <f t="shared" si="62"/>
        <v>Consistency, Accuracy</v>
      </c>
    </row>
    <row r="134" spans="1:26">
      <c r="A134" t="s">
        <v>49</v>
      </c>
      <c r="B134" t="s">
        <v>25940</v>
      </c>
      <c r="C134" t="s">
        <v>25941</v>
      </c>
      <c r="D134">
        <f>COUNTIFS('In-scope Attributes'!H:H,$A134,'In-scope Attributes'!D:D,$C134,'In-scope Attributes'!G:G,"Y")</f>
        <v>4</v>
      </c>
      <c r="E134">
        <f>COUNTIFS('Golden Rulebook-CDErule level'!$A$4:$A$3698,$A134,'Golden Rulebook-CDErule level'!$R$4:$R$3698,$C134,'Golden Rulebook-CDErule level'!$I$4:$I$3698,"&lt;&gt;")</f>
        <v>24</v>
      </c>
      <c r="F134">
        <f>COUNTIFS('CDE Coverage Report'!$E$28:$E$1227,C134,'CDE Coverage Report'!$G$28:$G$1227,"&gt;0")</f>
        <v>4</v>
      </c>
      <c r="G134" s="15">
        <f t="shared" si="49"/>
        <v>1</v>
      </c>
      <c r="H134" t="str">
        <f t="shared" si="50"/>
        <v>Pass</v>
      </c>
      <c r="I134">
        <f t="shared" si="51"/>
        <v>0</v>
      </c>
      <c r="J134">
        <f>COUNTIFS('CDE Coverage Report'!$M$28:$M$1227,C134,'CDE Coverage Report'!$O$28:$O$1227,"&gt;0")</f>
        <v>1</v>
      </c>
      <c r="K134" t="str">
        <f t="shared" si="52"/>
        <v>Pass</v>
      </c>
      <c r="L134">
        <f>COUNTIFS('CDE Coverage Report'!$M$28:$M$1227,C134,'CDE Coverage Report'!$P$28:$P$1227,"&gt;0")</f>
        <v>1</v>
      </c>
      <c r="M134" t="str">
        <f t="shared" si="53"/>
        <v>Pass</v>
      </c>
      <c r="N134">
        <f>COUNTIFS('CDE Coverage Report'!$E$28:$E$1227,C134,'CDE Coverage Report'!$J$28:$J$1227,"&gt;0")</f>
        <v>4</v>
      </c>
      <c r="O134" s="16">
        <f t="shared" si="54"/>
        <v>1</v>
      </c>
      <c r="P134" t="str">
        <f t="shared" si="55"/>
        <v>Pass</v>
      </c>
      <c r="Q134">
        <f t="shared" si="56"/>
        <v>0</v>
      </c>
      <c r="R134">
        <f>COUNTIFS('CDE Coverage Report'!$E$28:$E$1227,C134,'CDE Coverage Report'!$H$28:$H$1227,"&gt;0")</f>
        <v>0</v>
      </c>
      <c r="S134" s="15">
        <f t="shared" si="57"/>
        <v>0</v>
      </c>
      <c r="T134" t="str">
        <f t="shared" si="58"/>
        <v>Fail</v>
      </c>
      <c r="U134">
        <f t="shared" si="63"/>
        <v>2</v>
      </c>
      <c r="V134">
        <f>COUNTIFS('CDE Coverage Report'!$E$28:$E$1227,C134,'CDE Coverage Report'!$I$28:$I$1227,"&gt;0")</f>
        <v>0</v>
      </c>
      <c r="W134" s="15">
        <f t="shared" si="59"/>
        <v>0</v>
      </c>
      <c r="X134" t="str">
        <f t="shared" si="60"/>
        <v>Fail</v>
      </c>
      <c r="Y134">
        <f t="shared" si="61"/>
        <v>2</v>
      </c>
      <c r="Z134" t="str">
        <f t="shared" si="62"/>
        <v>Consistency, Accuracy</v>
      </c>
    </row>
    <row r="135" spans="1:26">
      <c r="A135" t="s">
        <v>49</v>
      </c>
      <c r="B135" t="s">
        <v>26125</v>
      </c>
      <c r="C135" t="s">
        <v>26126</v>
      </c>
      <c r="D135">
        <f>COUNTIFS('In-scope Attributes'!H:H,$A135,'In-scope Attributes'!D:D,$C135,'In-scope Attributes'!G:G,"Y")</f>
        <v>1</v>
      </c>
      <c r="E135">
        <f>COUNTIFS('Golden Rulebook-CDErule level'!$A$4:$A$3698,$A135,'Golden Rulebook-CDErule level'!$R$4:$R$3698,$C135,'Golden Rulebook-CDErule level'!$I$4:$I$3698,"&lt;&gt;")</f>
        <v>4</v>
      </c>
      <c r="F135">
        <f>COUNTIFS('CDE Coverage Report'!$E$28:$E$1227,C135,'CDE Coverage Report'!$G$28:$G$1227,"&gt;0")</f>
        <v>1</v>
      </c>
      <c r="G135" s="15">
        <f t="shared" si="49"/>
        <v>1</v>
      </c>
      <c r="H135" t="str">
        <f t="shared" si="50"/>
        <v>Pass</v>
      </c>
      <c r="I135">
        <f t="shared" si="51"/>
        <v>0</v>
      </c>
      <c r="J135">
        <f>COUNTIFS('CDE Coverage Report'!$M$28:$M$1227,C135,'CDE Coverage Report'!$O$28:$O$1227,"&gt;0")</f>
        <v>1</v>
      </c>
      <c r="K135" t="str">
        <f t="shared" si="52"/>
        <v>Pass</v>
      </c>
      <c r="L135">
        <f>COUNTIFS('CDE Coverage Report'!$M$28:$M$1227,C135,'CDE Coverage Report'!$P$28:$P$1227,"&gt;0")</f>
        <v>1</v>
      </c>
      <c r="M135" t="str">
        <f t="shared" si="53"/>
        <v>Pass</v>
      </c>
      <c r="N135">
        <f>COUNTIFS('CDE Coverage Report'!$E$28:$E$1227,C135,'CDE Coverage Report'!$J$28:$J$1227,"&gt;0")</f>
        <v>1</v>
      </c>
      <c r="O135" s="16">
        <f t="shared" si="54"/>
        <v>1</v>
      </c>
      <c r="P135" t="str">
        <f t="shared" si="55"/>
        <v>Pass</v>
      </c>
      <c r="Q135">
        <f t="shared" si="56"/>
        <v>0</v>
      </c>
      <c r="R135">
        <f>COUNTIFS('CDE Coverage Report'!$E$28:$E$1227,C135,'CDE Coverage Report'!$H$28:$H$1227,"&gt;0")</f>
        <v>0</v>
      </c>
      <c r="S135" s="15">
        <f t="shared" si="57"/>
        <v>0</v>
      </c>
      <c r="T135" t="str">
        <f t="shared" si="58"/>
        <v>Fail</v>
      </c>
      <c r="U135">
        <f t="shared" si="63"/>
        <v>0.5</v>
      </c>
      <c r="V135">
        <f>COUNTIFS('CDE Coverage Report'!$E$28:$E$1227,C135,'CDE Coverage Report'!$I$28:$I$1227,"&gt;0")</f>
        <v>0</v>
      </c>
      <c r="W135" s="15">
        <f t="shared" si="59"/>
        <v>0</v>
      </c>
      <c r="X135" t="str">
        <f t="shared" si="60"/>
        <v>Fail</v>
      </c>
      <c r="Y135">
        <f t="shared" si="61"/>
        <v>0.5</v>
      </c>
      <c r="Z135" t="str">
        <f t="shared" si="62"/>
        <v>Consistency, Accuracy</v>
      </c>
    </row>
    <row r="136" spans="1:26">
      <c r="A136" t="s">
        <v>49</v>
      </c>
      <c r="B136" t="s">
        <v>26151</v>
      </c>
      <c r="C136" t="s">
        <v>26152</v>
      </c>
      <c r="D136">
        <f>COUNTIFS('In-scope Attributes'!H:H,$A136,'In-scope Attributes'!D:D,$C136,'In-scope Attributes'!G:G,"Y")</f>
        <v>10</v>
      </c>
      <c r="E136">
        <f>COUNTIFS('Golden Rulebook-CDErule level'!$A$4:$A$3698,$A136,'Golden Rulebook-CDErule level'!$R$4:$R$3698,$C136,'Golden Rulebook-CDErule level'!$I$4:$I$3698,"&lt;&gt;")</f>
        <v>40</v>
      </c>
      <c r="F136">
        <f>COUNTIFS('CDE Coverage Report'!$E$28:$E$1227,C136,'CDE Coverage Report'!$G$28:$G$1227,"&gt;0")</f>
        <v>10</v>
      </c>
      <c r="G136" s="15">
        <f t="shared" si="49"/>
        <v>1</v>
      </c>
      <c r="H136" t="str">
        <f t="shared" si="50"/>
        <v>Pass</v>
      </c>
      <c r="I136">
        <f t="shared" si="51"/>
        <v>0</v>
      </c>
      <c r="J136">
        <f>COUNTIFS('CDE Coverage Report'!$M$28:$M$1227,C136,'CDE Coverage Report'!$O$28:$O$1227,"&gt;0")</f>
        <v>1</v>
      </c>
      <c r="K136" t="str">
        <f t="shared" si="52"/>
        <v>Pass</v>
      </c>
      <c r="L136">
        <f>COUNTIFS('CDE Coverage Report'!$M$28:$M$1227,C136,'CDE Coverage Report'!$P$28:$P$1227,"&gt;0")</f>
        <v>1</v>
      </c>
      <c r="M136" t="str">
        <f t="shared" si="53"/>
        <v>Pass</v>
      </c>
      <c r="N136">
        <f>COUNTIFS('CDE Coverage Report'!$E$28:$E$1227,C136,'CDE Coverage Report'!$J$28:$J$1227,"&gt;0")</f>
        <v>10</v>
      </c>
      <c r="O136" s="16">
        <f t="shared" si="54"/>
        <v>1</v>
      </c>
      <c r="P136" t="str">
        <f t="shared" si="55"/>
        <v>Pass</v>
      </c>
      <c r="Q136">
        <f t="shared" si="56"/>
        <v>0</v>
      </c>
      <c r="R136">
        <f>COUNTIFS('CDE Coverage Report'!$E$28:$E$1227,C136,'CDE Coverage Report'!$H$28:$H$1227,"&gt;0")</f>
        <v>9</v>
      </c>
      <c r="S136" s="15">
        <f t="shared" si="57"/>
        <v>0.9</v>
      </c>
      <c r="T136" t="str">
        <f t="shared" si="58"/>
        <v>Pass</v>
      </c>
      <c r="U136">
        <f t="shared" si="63"/>
        <v>-4</v>
      </c>
      <c r="V136">
        <f>COUNTIFS('CDE Coverage Report'!$E$28:$E$1227,C136,'CDE Coverage Report'!$I$28:$I$1227,"&gt;0")</f>
        <v>1</v>
      </c>
      <c r="W136" s="15">
        <f t="shared" si="59"/>
        <v>0.1</v>
      </c>
      <c r="X136" t="str">
        <f t="shared" si="60"/>
        <v>Fail</v>
      </c>
      <c r="Y136">
        <f t="shared" si="61"/>
        <v>4</v>
      </c>
      <c r="Z136" t="str">
        <f t="shared" si="62"/>
        <v>Accuracy</v>
      </c>
    </row>
    <row r="137" spans="1:26">
      <c r="A137" t="s">
        <v>49</v>
      </c>
      <c r="B137" t="s">
        <v>26472</v>
      </c>
      <c r="C137" t="s">
        <v>26473</v>
      </c>
      <c r="D137">
        <f>COUNTIFS('In-scope Attributes'!H:H,$A137,'In-scope Attributes'!D:D,$C137,'In-scope Attributes'!G:G,"Y")</f>
        <v>1</v>
      </c>
      <c r="E137">
        <f>COUNTIFS('Golden Rulebook-CDErule level'!$A$4:$A$3698,$A137,'Golden Rulebook-CDErule level'!$R$4:$R$3698,$C137,'Golden Rulebook-CDErule level'!$I$4:$I$3698,"&lt;&gt;")</f>
        <v>5</v>
      </c>
      <c r="F137">
        <f>COUNTIFS('CDE Coverage Report'!$E$28:$E$1227,C137,'CDE Coverage Report'!$G$28:$G$1227,"&gt;0")</f>
        <v>1</v>
      </c>
      <c r="G137" s="15">
        <f t="shared" si="49"/>
        <v>1</v>
      </c>
      <c r="H137" t="str">
        <f t="shared" si="50"/>
        <v>Pass</v>
      </c>
      <c r="I137">
        <f t="shared" si="51"/>
        <v>0</v>
      </c>
      <c r="J137">
        <f>COUNTIFS('CDE Coverage Report'!$M$28:$M$1227,C137,'CDE Coverage Report'!$O$28:$O$1227,"&gt;0")</f>
        <v>1</v>
      </c>
      <c r="K137" t="str">
        <f t="shared" si="52"/>
        <v>Pass</v>
      </c>
      <c r="L137">
        <f>COUNTIFS('CDE Coverage Report'!$M$28:$M$1227,C137,'CDE Coverage Report'!$P$28:$P$1227,"&gt;0")</f>
        <v>1</v>
      </c>
      <c r="M137" t="str">
        <f t="shared" si="53"/>
        <v>Pass</v>
      </c>
      <c r="N137">
        <f>COUNTIFS('CDE Coverage Report'!$E$28:$E$1227,C137,'CDE Coverage Report'!$J$28:$J$1227,"&gt;0")</f>
        <v>1</v>
      </c>
      <c r="O137" s="16">
        <f t="shared" si="54"/>
        <v>1</v>
      </c>
      <c r="P137" t="str">
        <f t="shared" si="55"/>
        <v>Pass</v>
      </c>
      <c r="Q137">
        <f t="shared" si="56"/>
        <v>0</v>
      </c>
      <c r="R137">
        <f>COUNTIFS('CDE Coverage Report'!$E$28:$E$1227,C137,'CDE Coverage Report'!$H$28:$H$1227,"&gt;0")</f>
        <v>0</v>
      </c>
      <c r="S137" s="15">
        <f t="shared" si="57"/>
        <v>0</v>
      </c>
      <c r="T137" t="str">
        <f t="shared" si="58"/>
        <v>Fail</v>
      </c>
      <c r="U137">
        <f t="shared" si="63"/>
        <v>0.5</v>
      </c>
      <c r="V137">
        <f>COUNTIFS('CDE Coverage Report'!$E$28:$E$1227,C137,'CDE Coverage Report'!$I$28:$I$1227,"&gt;0")</f>
        <v>0</v>
      </c>
      <c r="W137" s="15">
        <f t="shared" si="59"/>
        <v>0</v>
      </c>
      <c r="X137" t="str">
        <f t="shared" si="60"/>
        <v>Fail</v>
      </c>
      <c r="Y137">
        <f t="shared" si="61"/>
        <v>0.5</v>
      </c>
      <c r="Z137" t="str">
        <f t="shared" si="62"/>
        <v>Consistency, Accuracy</v>
      </c>
    </row>
    <row r="138" spans="1:26">
      <c r="A138" t="s">
        <v>49</v>
      </c>
      <c r="B138" t="s">
        <v>14775</v>
      </c>
      <c r="C138" t="s">
        <v>14776</v>
      </c>
      <c r="D138">
        <f>COUNTIFS('In-scope Attributes'!H:H,$A138,'In-scope Attributes'!D:D,$C138,'In-scope Attributes'!G:G,"Y")</f>
        <v>10</v>
      </c>
      <c r="E138">
        <f>COUNTIFS('Golden Rulebook-CDErule level'!$A$4:$A$3698,$A138,'Golden Rulebook-CDErule level'!$R$4:$R$3698,$C138,'Golden Rulebook-CDErule level'!$I$4:$I$3698,"&lt;&gt;")</f>
        <v>36</v>
      </c>
      <c r="F138">
        <f>COUNTIFS('CDE Coverage Report'!$E$28:$E$1227,C138,'CDE Coverage Report'!$G$28:$G$1227,"&gt;0")</f>
        <v>10</v>
      </c>
      <c r="G138" s="15">
        <f t="shared" ref="G138:G147" si="64">IF($D138=0,"N/A",F138/$D138)</f>
        <v>1</v>
      </c>
      <c r="H138" t="str">
        <f t="shared" ref="H138:H147" si="65">IF($D138=0,"Review",IF(G138&gt;=$B$3,"Pass","Fail"))</f>
        <v>Pass</v>
      </c>
      <c r="I138">
        <f t="shared" ref="I138:I147" si="66">$D138-F138</f>
        <v>0</v>
      </c>
      <c r="J138">
        <f>COUNTIFS('CDE Coverage Report'!$M$28:$M$1227,C138,'CDE Coverage Report'!$O$28:$O$1227,"&gt;0")</f>
        <v>1</v>
      </c>
      <c r="K138" t="str">
        <f t="shared" ref="K138:K147" si="67">IF(J138&gt;=$C$3,"Pass","Fail")</f>
        <v>Pass</v>
      </c>
      <c r="L138">
        <f>COUNTIFS('CDE Coverage Report'!$M$28:$M$1227,C138,'CDE Coverage Report'!$P$28:$P$1227,"&gt;0")</f>
        <v>1</v>
      </c>
      <c r="M138" t="str">
        <f t="shared" ref="M138:M147" si="68">IF(L138&gt;=$D$3,"Pass","Fail")</f>
        <v>Pass</v>
      </c>
      <c r="N138">
        <f>COUNTIFS('CDE Coverage Report'!$E$28:$E$1227,C138,'CDE Coverage Report'!$J$28:$J$1227,"&gt;0")</f>
        <v>10</v>
      </c>
      <c r="O138" s="16">
        <f t="shared" ref="O138:O147" si="69">IF($D138=0,"N/A",N138/$D138)</f>
        <v>1</v>
      </c>
      <c r="P138" t="str">
        <f t="shared" ref="P138:P147" si="70">IF($D138=0,"Review",IF(O138&gt;=$E$3,"Pass","Fail"))</f>
        <v>Pass</v>
      </c>
      <c r="Q138">
        <f t="shared" ref="Q138:Q147" si="71">$D138-N138</f>
        <v>0</v>
      </c>
      <c r="R138">
        <f>COUNTIFS('CDE Coverage Report'!$E$28:$E$1227,C138,'CDE Coverage Report'!$H$28:$H$1227,"&gt;0")</f>
        <v>4</v>
      </c>
      <c r="S138" s="15">
        <f t="shared" ref="S138:S147" si="72">IF($D138=0,"N/A",R138/$D138)</f>
        <v>0.4</v>
      </c>
      <c r="T138" t="str">
        <f t="shared" ref="T138:T147" si="73">IF($D138=0,"Review",IF(S138&gt;=$F$3,"Pass","Fail"))</f>
        <v>Fail</v>
      </c>
      <c r="U138">
        <f t="shared" si="63"/>
        <v>0.99999999999999978</v>
      </c>
      <c r="V138">
        <f>COUNTIFS('CDE Coverage Report'!$E$28:$E$1227,C138,'CDE Coverage Report'!$I$28:$I$1227,"&gt;0")</f>
        <v>0</v>
      </c>
      <c r="W138" s="15">
        <f t="shared" ref="W138:W147" si="74">IF($D138=0,"N/A",V138/$D138)</f>
        <v>0</v>
      </c>
      <c r="X138" t="str">
        <f t="shared" ref="X138:X147" si="75">IF($D138=0,"Review",IF(W138&gt;=$G$3,"Pass","Fail"))</f>
        <v>Fail</v>
      </c>
      <c r="Y138">
        <f t="shared" ref="Y138:Y147" si="76">(0.5-W138)*D138</f>
        <v>5</v>
      </c>
      <c r="Z138" t="str">
        <f t="shared" ref="Z138:Z147" si="77">_xlfn.TEXTJOIN(", ",TRUE,IF(H138="Fail",$F$7,""),IF(K138="Fail",$J$7,""),IF(M138="Fail",$L$7,""),IF(P138="Fail",$N$7,""),IF(T138="Fail",$R$7,""),IF(X138="Fail",$V$7,""))</f>
        <v>Consistency, Accuracy</v>
      </c>
    </row>
    <row r="139" spans="1:26">
      <c r="A139" t="s">
        <v>49</v>
      </c>
      <c r="B139" t="s">
        <v>26733</v>
      </c>
      <c r="C139" t="s">
        <v>26734</v>
      </c>
      <c r="D139">
        <f>COUNTIFS('In-scope Attributes'!H:H,$A139,'In-scope Attributes'!D:D,$C139,'In-scope Attributes'!G:G,"Y")</f>
        <v>3</v>
      </c>
      <c r="E139">
        <f>COUNTIFS('Golden Rulebook-CDErule level'!$A$4:$A$3698,$A139,'Golden Rulebook-CDErule level'!$R$4:$R$3698,$C139,'Golden Rulebook-CDErule level'!$I$4:$I$3698,"&lt;&gt;")</f>
        <v>15</v>
      </c>
      <c r="F139">
        <f>COUNTIFS('CDE Coverage Report'!$E$28:$E$1227,C139,'CDE Coverage Report'!$G$28:$G$1227,"&gt;0")</f>
        <v>3</v>
      </c>
      <c r="G139" s="15">
        <f t="shared" si="64"/>
        <v>1</v>
      </c>
      <c r="H139" t="str">
        <f t="shared" si="65"/>
        <v>Pass</v>
      </c>
      <c r="I139">
        <f t="shared" si="66"/>
        <v>0</v>
      </c>
      <c r="J139">
        <f>COUNTIFS('CDE Coverage Report'!$M$28:$M$1227,C139,'CDE Coverage Report'!$O$28:$O$1227,"&gt;0")</f>
        <v>1</v>
      </c>
      <c r="K139" t="str">
        <f t="shared" si="67"/>
        <v>Pass</v>
      </c>
      <c r="L139">
        <f>COUNTIFS('CDE Coverage Report'!$M$28:$M$1227,C139,'CDE Coverage Report'!$P$28:$P$1227,"&gt;0")</f>
        <v>1</v>
      </c>
      <c r="M139" t="str">
        <f t="shared" si="68"/>
        <v>Pass</v>
      </c>
      <c r="N139">
        <f>COUNTIFS('CDE Coverage Report'!$E$28:$E$1227,C139,'CDE Coverage Report'!$J$28:$J$1227,"&gt;0")</f>
        <v>3</v>
      </c>
      <c r="O139" s="16">
        <f t="shared" si="69"/>
        <v>1</v>
      </c>
      <c r="P139" t="str">
        <f t="shared" si="70"/>
        <v>Pass</v>
      </c>
      <c r="Q139">
        <f t="shared" si="71"/>
        <v>0</v>
      </c>
      <c r="R139">
        <f>COUNTIFS('CDE Coverage Report'!$E$28:$E$1227,C139,'CDE Coverage Report'!$H$28:$H$1227,"&gt;0")</f>
        <v>2</v>
      </c>
      <c r="S139" s="15">
        <f t="shared" si="72"/>
        <v>0.66666666666666663</v>
      </c>
      <c r="T139" t="str">
        <f t="shared" si="73"/>
        <v>Pass</v>
      </c>
      <c r="U139">
        <f t="shared" si="63"/>
        <v>-0.49999999999999989</v>
      </c>
      <c r="V139">
        <f>COUNTIFS('CDE Coverage Report'!$E$28:$E$1227,C139,'CDE Coverage Report'!$I$28:$I$1227,"&gt;0")</f>
        <v>0</v>
      </c>
      <c r="W139" s="15">
        <f t="shared" si="74"/>
        <v>0</v>
      </c>
      <c r="X139" t="str">
        <f t="shared" si="75"/>
        <v>Fail</v>
      </c>
      <c r="Y139">
        <f t="shared" si="76"/>
        <v>1.5</v>
      </c>
      <c r="Z139" t="str">
        <f t="shared" si="77"/>
        <v>Accuracy</v>
      </c>
    </row>
    <row r="140" spans="1:26">
      <c r="A140" t="s">
        <v>49</v>
      </c>
      <c r="B140" t="s">
        <v>26848</v>
      </c>
      <c r="C140" t="s">
        <v>26849</v>
      </c>
      <c r="D140">
        <f>COUNTIFS('In-scope Attributes'!H:H,$A140,'In-scope Attributes'!D:D,$C140,'In-scope Attributes'!G:G,"Y")</f>
        <v>1</v>
      </c>
      <c r="E140">
        <f>COUNTIFS('Golden Rulebook-CDErule level'!$A$4:$A$3698,$A140,'Golden Rulebook-CDErule level'!$R$4:$R$3698,$C140,'Golden Rulebook-CDErule level'!$I$4:$I$3698,"&lt;&gt;")</f>
        <v>3</v>
      </c>
      <c r="F140">
        <f>COUNTIFS('CDE Coverage Report'!$E$28:$E$1227,C140,'CDE Coverage Report'!$G$28:$G$1227,"&gt;0")</f>
        <v>1</v>
      </c>
      <c r="G140" s="15">
        <f t="shared" si="64"/>
        <v>1</v>
      </c>
      <c r="H140" t="str">
        <f t="shared" si="65"/>
        <v>Pass</v>
      </c>
      <c r="I140">
        <f t="shared" si="66"/>
        <v>0</v>
      </c>
      <c r="J140">
        <f>COUNTIFS('CDE Coverage Report'!$M$28:$M$1227,C140,'CDE Coverage Report'!$O$28:$O$1227,"&gt;0")</f>
        <v>1</v>
      </c>
      <c r="K140" t="str">
        <f t="shared" si="67"/>
        <v>Pass</v>
      </c>
      <c r="L140">
        <f>COUNTIFS('CDE Coverage Report'!$M$28:$M$1227,C140,'CDE Coverage Report'!$P$28:$P$1227,"&gt;0")</f>
        <v>1</v>
      </c>
      <c r="M140" t="str">
        <f t="shared" si="68"/>
        <v>Pass</v>
      </c>
      <c r="N140">
        <f>COUNTIFS('CDE Coverage Report'!$E$28:$E$1227,C140,'CDE Coverage Report'!$J$28:$J$1227,"&gt;0")</f>
        <v>1</v>
      </c>
      <c r="O140" s="16">
        <f t="shared" si="69"/>
        <v>1</v>
      </c>
      <c r="P140" t="str">
        <f t="shared" si="70"/>
        <v>Pass</v>
      </c>
      <c r="Q140">
        <f t="shared" si="71"/>
        <v>0</v>
      </c>
      <c r="R140">
        <f>COUNTIFS('CDE Coverage Report'!$E$28:$E$1227,C140,'CDE Coverage Report'!$H$28:$H$1227,"&gt;0")</f>
        <v>0</v>
      </c>
      <c r="S140" s="15">
        <f t="shared" si="72"/>
        <v>0</v>
      </c>
      <c r="T140" t="str">
        <f t="shared" si="73"/>
        <v>Fail</v>
      </c>
      <c r="U140">
        <f t="shared" si="63"/>
        <v>0.5</v>
      </c>
      <c r="V140">
        <f>COUNTIFS('CDE Coverage Report'!$E$28:$E$1227,C140,'CDE Coverage Report'!$I$28:$I$1227,"&gt;0")</f>
        <v>0</v>
      </c>
      <c r="W140" s="15">
        <f t="shared" si="74"/>
        <v>0</v>
      </c>
      <c r="X140" t="str">
        <f t="shared" si="75"/>
        <v>Fail</v>
      </c>
      <c r="Y140">
        <f t="shared" si="76"/>
        <v>0.5</v>
      </c>
      <c r="Z140" t="str">
        <f t="shared" si="77"/>
        <v>Consistency, Accuracy</v>
      </c>
    </row>
    <row r="141" spans="1:26">
      <c r="A141" t="s">
        <v>49</v>
      </c>
      <c r="B141" t="s">
        <v>26868</v>
      </c>
      <c r="C141" t="s">
        <v>26869</v>
      </c>
      <c r="D141">
        <f>COUNTIFS('In-scope Attributes'!H:H,$A141,'In-scope Attributes'!D:D,$C141,'In-scope Attributes'!G:G,"Y")</f>
        <v>6</v>
      </c>
      <c r="E141">
        <f>COUNTIFS('Golden Rulebook-CDErule level'!$A$4:$A$3698,$A141,'Golden Rulebook-CDErule level'!$R$4:$R$3698,$C141,'Golden Rulebook-CDErule level'!$I$4:$I$3698,"&lt;&gt;")</f>
        <v>23</v>
      </c>
      <c r="F141">
        <f>COUNTIFS('CDE Coverage Report'!$E$28:$E$1227,C141,'CDE Coverage Report'!$G$28:$G$1227,"&gt;0")</f>
        <v>6</v>
      </c>
      <c r="G141" s="15">
        <f t="shared" si="64"/>
        <v>1</v>
      </c>
      <c r="H141" t="str">
        <f t="shared" si="65"/>
        <v>Pass</v>
      </c>
      <c r="I141">
        <f t="shared" si="66"/>
        <v>0</v>
      </c>
      <c r="J141">
        <f>COUNTIFS('CDE Coverage Report'!$M$28:$M$1227,C141,'CDE Coverage Report'!$O$28:$O$1227,"&gt;0")</f>
        <v>1</v>
      </c>
      <c r="K141" t="str">
        <f t="shared" si="67"/>
        <v>Pass</v>
      </c>
      <c r="L141">
        <f>COUNTIFS('CDE Coverage Report'!$M$28:$M$1227,C141,'CDE Coverage Report'!$P$28:$P$1227,"&gt;0")</f>
        <v>1</v>
      </c>
      <c r="M141" t="str">
        <f t="shared" si="68"/>
        <v>Pass</v>
      </c>
      <c r="N141">
        <f>COUNTIFS('CDE Coverage Report'!$E$28:$E$1227,C141,'CDE Coverage Report'!$J$28:$J$1227,"&gt;0")</f>
        <v>6</v>
      </c>
      <c r="O141" s="16">
        <f t="shared" si="69"/>
        <v>1</v>
      </c>
      <c r="P141" t="str">
        <f t="shared" si="70"/>
        <v>Pass</v>
      </c>
      <c r="Q141">
        <f t="shared" si="71"/>
        <v>0</v>
      </c>
      <c r="R141">
        <f>COUNTIFS('CDE Coverage Report'!$E$28:$E$1227,C141,'CDE Coverage Report'!$H$28:$H$1227,"&gt;0")</f>
        <v>5</v>
      </c>
      <c r="S141" s="15">
        <f t="shared" si="72"/>
        <v>0.83333333333333337</v>
      </c>
      <c r="T141" t="str">
        <f t="shared" si="73"/>
        <v>Pass</v>
      </c>
      <c r="U141">
        <f t="shared" si="63"/>
        <v>-2</v>
      </c>
      <c r="V141">
        <f>COUNTIFS('CDE Coverage Report'!$E$28:$E$1227,C141,'CDE Coverage Report'!$I$28:$I$1227,"&gt;0")</f>
        <v>0</v>
      </c>
      <c r="W141" s="15">
        <f t="shared" si="74"/>
        <v>0</v>
      </c>
      <c r="X141" t="str">
        <f t="shared" si="75"/>
        <v>Fail</v>
      </c>
      <c r="Y141">
        <f t="shared" si="76"/>
        <v>3</v>
      </c>
      <c r="Z141" t="str">
        <f t="shared" si="77"/>
        <v>Accuracy</v>
      </c>
    </row>
    <row r="142" spans="1:26">
      <c r="A142" t="s">
        <v>49</v>
      </c>
      <c r="B142" t="s">
        <v>27051</v>
      </c>
      <c r="C142" t="s">
        <v>27052</v>
      </c>
      <c r="D142">
        <f>COUNTIFS('In-scope Attributes'!H:H,$A142,'In-scope Attributes'!D:D,$C142,'In-scope Attributes'!G:G,"Y")</f>
        <v>7</v>
      </c>
      <c r="E142">
        <f>COUNTIFS('Golden Rulebook-CDErule level'!$A$4:$A$3698,$A142,'Golden Rulebook-CDErule level'!$R$4:$R$3698,$C142,'Golden Rulebook-CDErule level'!$I$4:$I$3698,"&lt;&gt;")</f>
        <v>25</v>
      </c>
      <c r="F142">
        <f>COUNTIFS('CDE Coverage Report'!$E$28:$E$1227,C142,'CDE Coverage Report'!$G$28:$G$1227,"&gt;0")</f>
        <v>7</v>
      </c>
      <c r="G142" s="15">
        <f t="shared" si="64"/>
        <v>1</v>
      </c>
      <c r="H142" t="str">
        <f t="shared" si="65"/>
        <v>Pass</v>
      </c>
      <c r="I142">
        <f t="shared" si="66"/>
        <v>0</v>
      </c>
      <c r="J142">
        <f>COUNTIFS('CDE Coverage Report'!$M$28:$M$1227,C142,'CDE Coverage Report'!$O$28:$O$1227,"&gt;0")</f>
        <v>1</v>
      </c>
      <c r="K142" t="str">
        <f t="shared" si="67"/>
        <v>Pass</v>
      </c>
      <c r="L142">
        <f>COUNTIFS('CDE Coverage Report'!$M$28:$M$1227,C142,'CDE Coverage Report'!$P$28:$P$1227,"&gt;0")</f>
        <v>1</v>
      </c>
      <c r="M142" t="str">
        <f t="shared" si="68"/>
        <v>Pass</v>
      </c>
      <c r="N142">
        <f>COUNTIFS('CDE Coverage Report'!$E$28:$E$1227,C142,'CDE Coverage Report'!$J$28:$J$1227,"&gt;0")</f>
        <v>7</v>
      </c>
      <c r="O142" s="16">
        <f t="shared" si="69"/>
        <v>1</v>
      </c>
      <c r="P142" t="str">
        <f t="shared" si="70"/>
        <v>Pass</v>
      </c>
      <c r="Q142">
        <f t="shared" si="71"/>
        <v>0</v>
      </c>
      <c r="R142">
        <f>COUNTIFS('CDE Coverage Report'!$E$28:$E$1227,C142,'CDE Coverage Report'!$H$28:$H$1227,"&gt;0")</f>
        <v>7</v>
      </c>
      <c r="S142" s="15">
        <f t="shared" si="72"/>
        <v>1</v>
      </c>
      <c r="T142" t="str">
        <f t="shared" si="73"/>
        <v>Pass</v>
      </c>
      <c r="U142">
        <f t="shared" si="63"/>
        <v>-3.5</v>
      </c>
      <c r="V142">
        <f>COUNTIFS('CDE Coverage Report'!$E$28:$E$1227,C142,'CDE Coverage Report'!$I$28:$I$1227,"&gt;0")</f>
        <v>0</v>
      </c>
      <c r="W142" s="15">
        <f t="shared" si="74"/>
        <v>0</v>
      </c>
      <c r="X142" t="str">
        <f t="shared" si="75"/>
        <v>Fail</v>
      </c>
      <c r="Y142">
        <f t="shared" si="76"/>
        <v>3.5</v>
      </c>
      <c r="Z142" t="str">
        <f t="shared" si="77"/>
        <v>Accuracy</v>
      </c>
    </row>
    <row r="143" spans="1:26">
      <c r="A143" t="s">
        <v>49</v>
      </c>
      <c r="B143" t="s">
        <v>27254</v>
      </c>
      <c r="C143" t="s">
        <v>27255</v>
      </c>
      <c r="D143">
        <f>COUNTIFS('In-scope Attributes'!H:H,$A143,'In-scope Attributes'!D:D,$C143,'In-scope Attributes'!G:G,"Y")</f>
        <v>1</v>
      </c>
      <c r="E143">
        <f>COUNTIFS('Golden Rulebook-CDErule level'!$A$4:$A$3698,$A143,'Golden Rulebook-CDErule level'!$R$4:$R$3698,$C143,'Golden Rulebook-CDErule level'!$I$4:$I$3698,"&lt;&gt;")</f>
        <v>4</v>
      </c>
      <c r="F143">
        <f>COUNTIFS('CDE Coverage Report'!$E$28:$E$1227,C143,'CDE Coverage Report'!$G$28:$G$1227,"&gt;0")</f>
        <v>1</v>
      </c>
      <c r="G143" s="15">
        <f t="shared" si="64"/>
        <v>1</v>
      </c>
      <c r="H143" t="str">
        <f t="shared" si="65"/>
        <v>Pass</v>
      </c>
      <c r="I143">
        <f t="shared" si="66"/>
        <v>0</v>
      </c>
      <c r="J143">
        <f>COUNTIFS('CDE Coverage Report'!$M$28:$M$1227,C143,'CDE Coverage Report'!$O$28:$O$1227,"&gt;0")</f>
        <v>1</v>
      </c>
      <c r="K143" t="str">
        <f t="shared" si="67"/>
        <v>Pass</v>
      </c>
      <c r="L143">
        <f>COUNTIFS('CDE Coverage Report'!$M$28:$M$1227,C143,'CDE Coverage Report'!$P$28:$P$1227,"&gt;0")</f>
        <v>1</v>
      </c>
      <c r="M143" t="str">
        <f t="shared" si="68"/>
        <v>Pass</v>
      </c>
      <c r="N143">
        <f>COUNTIFS('CDE Coverage Report'!$E$28:$E$1227,C143,'CDE Coverage Report'!$J$28:$J$1227,"&gt;0")</f>
        <v>1</v>
      </c>
      <c r="O143" s="16">
        <f t="shared" si="69"/>
        <v>1</v>
      </c>
      <c r="P143" t="str">
        <f t="shared" si="70"/>
        <v>Pass</v>
      </c>
      <c r="Q143">
        <f t="shared" si="71"/>
        <v>0</v>
      </c>
      <c r="R143">
        <f>COUNTIFS('CDE Coverage Report'!$E$28:$E$1227,C143,'CDE Coverage Report'!$H$28:$H$1227,"&gt;0")</f>
        <v>0</v>
      </c>
      <c r="S143" s="15">
        <f t="shared" si="72"/>
        <v>0</v>
      </c>
      <c r="T143" t="str">
        <f t="shared" si="73"/>
        <v>Fail</v>
      </c>
      <c r="U143">
        <f t="shared" si="63"/>
        <v>0.5</v>
      </c>
      <c r="V143">
        <f>COUNTIFS('CDE Coverage Report'!$E$28:$E$1227,C143,'CDE Coverage Report'!$I$28:$I$1227,"&gt;0")</f>
        <v>0</v>
      </c>
      <c r="W143" s="15">
        <f t="shared" si="74"/>
        <v>0</v>
      </c>
      <c r="X143" t="str">
        <f t="shared" si="75"/>
        <v>Fail</v>
      </c>
      <c r="Y143">
        <f t="shared" si="76"/>
        <v>0.5</v>
      </c>
      <c r="Z143" t="str">
        <f t="shared" si="77"/>
        <v>Consistency, Accuracy</v>
      </c>
    </row>
    <row r="144" spans="1:26">
      <c r="A144" t="s">
        <v>49</v>
      </c>
      <c r="B144" t="s">
        <v>27278</v>
      </c>
      <c r="C144" t="s">
        <v>27279</v>
      </c>
      <c r="D144">
        <f>COUNTIFS('In-scope Attributes'!H:H,$A144,'In-scope Attributes'!D:D,$C144,'In-scope Attributes'!G:G,"Y")</f>
        <v>1</v>
      </c>
      <c r="E144">
        <f>COUNTIFS('Golden Rulebook-CDErule level'!$A$4:$A$3698,$A144,'Golden Rulebook-CDErule level'!$R$4:$R$3698,$C144,'Golden Rulebook-CDErule level'!$I$4:$I$3698,"&lt;&gt;")</f>
        <v>5</v>
      </c>
      <c r="F144">
        <f>COUNTIFS('CDE Coverage Report'!$E$28:$E$1227,C144,'CDE Coverage Report'!$G$28:$G$1227,"&gt;0")</f>
        <v>1</v>
      </c>
      <c r="G144" s="15">
        <f t="shared" si="64"/>
        <v>1</v>
      </c>
      <c r="H144" t="str">
        <f t="shared" si="65"/>
        <v>Pass</v>
      </c>
      <c r="I144">
        <f t="shared" si="66"/>
        <v>0</v>
      </c>
      <c r="J144">
        <f>COUNTIFS('CDE Coverage Report'!$M$28:$M$1227,C144,'CDE Coverage Report'!$O$28:$O$1227,"&gt;0")</f>
        <v>1</v>
      </c>
      <c r="K144" t="str">
        <f t="shared" si="67"/>
        <v>Pass</v>
      </c>
      <c r="L144">
        <f>COUNTIFS('CDE Coverage Report'!$M$28:$M$1227,C144,'CDE Coverage Report'!$P$28:$P$1227,"&gt;0")</f>
        <v>1</v>
      </c>
      <c r="M144" t="str">
        <f t="shared" si="68"/>
        <v>Pass</v>
      </c>
      <c r="N144">
        <f>COUNTIFS('CDE Coverage Report'!$E$28:$E$1227,C144,'CDE Coverage Report'!$J$28:$J$1227,"&gt;0")</f>
        <v>1</v>
      </c>
      <c r="O144" s="16">
        <f t="shared" si="69"/>
        <v>1</v>
      </c>
      <c r="P144" t="str">
        <f t="shared" si="70"/>
        <v>Pass</v>
      </c>
      <c r="Q144">
        <f t="shared" si="71"/>
        <v>0</v>
      </c>
      <c r="R144">
        <f>COUNTIFS('CDE Coverage Report'!$E$28:$E$1227,C144,'CDE Coverage Report'!$H$28:$H$1227,"&gt;0")</f>
        <v>0</v>
      </c>
      <c r="S144" s="15">
        <f t="shared" si="72"/>
        <v>0</v>
      </c>
      <c r="T144" t="str">
        <f t="shared" si="73"/>
        <v>Fail</v>
      </c>
      <c r="U144">
        <f t="shared" si="63"/>
        <v>0.5</v>
      </c>
      <c r="V144">
        <f>COUNTIFS('CDE Coverage Report'!$E$28:$E$1227,C144,'CDE Coverage Report'!$I$28:$I$1227,"&gt;0")</f>
        <v>0</v>
      </c>
      <c r="W144" s="15">
        <f t="shared" si="74"/>
        <v>0</v>
      </c>
      <c r="X144" t="str">
        <f t="shared" si="75"/>
        <v>Fail</v>
      </c>
      <c r="Y144">
        <f t="shared" si="76"/>
        <v>0.5</v>
      </c>
      <c r="Z144" t="str">
        <f t="shared" si="77"/>
        <v>Consistency, Accuracy</v>
      </c>
    </row>
    <row r="145" spans="1:26">
      <c r="A145" t="s">
        <v>49</v>
      </c>
      <c r="B145" t="s">
        <v>27311</v>
      </c>
      <c r="C145" t="s">
        <v>27312</v>
      </c>
      <c r="D145">
        <f>COUNTIFS('In-scope Attributes'!H:H,$A145,'In-scope Attributes'!D:D,$C145,'In-scope Attributes'!G:G,"Y")</f>
        <v>4</v>
      </c>
      <c r="E145">
        <f>COUNTIFS('Golden Rulebook-CDErule level'!$A$4:$A$3698,$A145,'Golden Rulebook-CDErule level'!$R$4:$R$3698,$C145,'Golden Rulebook-CDErule level'!$I$4:$I$3698,"&lt;&gt;")</f>
        <v>14</v>
      </c>
      <c r="F145">
        <f>COUNTIFS('CDE Coverage Report'!$E$28:$E$1227,C145,'CDE Coverage Report'!$G$28:$G$1227,"&gt;0")</f>
        <v>4</v>
      </c>
      <c r="G145" s="15">
        <f t="shared" si="64"/>
        <v>1</v>
      </c>
      <c r="H145" t="str">
        <f t="shared" si="65"/>
        <v>Pass</v>
      </c>
      <c r="I145">
        <f t="shared" si="66"/>
        <v>0</v>
      </c>
      <c r="J145">
        <f>COUNTIFS('CDE Coverage Report'!$M$28:$M$1227,C145,'CDE Coverage Report'!$O$28:$O$1227,"&gt;0")</f>
        <v>1</v>
      </c>
      <c r="K145" t="str">
        <f t="shared" si="67"/>
        <v>Pass</v>
      </c>
      <c r="L145">
        <f>COUNTIFS('CDE Coverage Report'!$M$28:$M$1227,C145,'CDE Coverage Report'!$P$28:$P$1227,"&gt;0")</f>
        <v>1</v>
      </c>
      <c r="M145" t="str">
        <f t="shared" si="68"/>
        <v>Pass</v>
      </c>
      <c r="N145">
        <f>COUNTIFS('CDE Coverage Report'!$E$28:$E$1227,C145,'CDE Coverage Report'!$J$28:$J$1227,"&gt;0")</f>
        <v>4</v>
      </c>
      <c r="O145" s="16">
        <f t="shared" si="69"/>
        <v>1</v>
      </c>
      <c r="P145" t="str">
        <f t="shared" si="70"/>
        <v>Pass</v>
      </c>
      <c r="Q145">
        <f t="shared" si="71"/>
        <v>0</v>
      </c>
      <c r="R145">
        <f>COUNTIFS('CDE Coverage Report'!$E$28:$E$1227,C145,'CDE Coverage Report'!$H$28:$H$1227,"&gt;0")</f>
        <v>2</v>
      </c>
      <c r="S145" s="15">
        <f t="shared" si="72"/>
        <v>0.5</v>
      </c>
      <c r="T145" t="str">
        <f t="shared" si="73"/>
        <v>Pass</v>
      </c>
      <c r="U145">
        <f t="shared" si="63"/>
        <v>0</v>
      </c>
      <c r="V145">
        <f>COUNTIFS('CDE Coverage Report'!$E$28:$E$1227,C145,'CDE Coverage Report'!$I$28:$I$1227,"&gt;0")</f>
        <v>0</v>
      </c>
      <c r="W145" s="15">
        <f t="shared" si="74"/>
        <v>0</v>
      </c>
      <c r="X145" t="str">
        <f t="shared" si="75"/>
        <v>Fail</v>
      </c>
      <c r="Y145">
        <f t="shared" si="76"/>
        <v>2</v>
      </c>
      <c r="Z145" t="str">
        <f t="shared" si="77"/>
        <v>Accuracy</v>
      </c>
    </row>
    <row r="146" spans="1:26">
      <c r="A146" t="s">
        <v>49</v>
      </c>
      <c r="B146" t="s">
        <v>27421</v>
      </c>
      <c r="C146" t="s">
        <v>27422</v>
      </c>
      <c r="D146">
        <f>COUNTIFS('In-scope Attributes'!H:H,$A146,'In-scope Attributes'!D:D,$C146,'In-scope Attributes'!G:G,"Y")</f>
        <v>3</v>
      </c>
      <c r="E146">
        <f>COUNTIFS('Golden Rulebook-CDErule level'!$A$4:$A$3698,$A146,'Golden Rulebook-CDErule level'!$R$4:$R$3698,$C146,'Golden Rulebook-CDErule level'!$I$4:$I$3698,"&lt;&gt;")</f>
        <v>9</v>
      </c>
      <c r="F146">
        <f>COUNTIFS('CDE Coverage Report'!$E$28:$E$1227,C146,'CDE Coverage Report'!$G$28:$G$1227,"&gt;0")</f>
        <v>3</v>
      </c>
      <c r="G146" s="15">
        <f t="shared" si="64"/>
        <v>1</v>
      </c>
      <c r="H146" t="str">
        <f t="shared" si="65"/>
        <v>Pass</v>
      </c>
      <c r="I146">
        <f t="shared" si="66"/>
        <v>0</v>
      </c>
      <c r="J146">
        <f>COUNTIFS('CDE Coverage Report'!$M$28:$M$1227,C146,'CDE Coverage Report'!$O$28:$O$1227,"&gt;0")</f>
        <v>1</v>
      </c>
      <c r="K146" t="str">
        <f t="shared" si="67"/>
        <v>Pass</v>
      </c>
      <c r="L146">
        <f>COUNTIFS('CDE Coverage Report'!$M$28:$M$1227,C146,'CDE Coverage Report'!$P$28:$P$1227,"&gt;0")</f>
        <v>1</v>
      </c>
      <c r="M146" t="str">
        <f t="shared" si="68"/>
        <v>Pass</v>
      </c>
      <c r="N146">
        <f>COUNTIFS('CDE Coverage Report'!$E$28:$E$1227,C146,'CDE Coverage Report'!$J$28:$J$1227,"&gt;0")</f>
        <v>3</v>
      </c>
      <c r="O146" s="16">
        <f t="shared" si="69"/>
        <v>1</v>
      </c>
      <c r="P146" t="str">
        <f t="shared" si="70"/>
        <v>Pass</v>
      </c>
      <c r="Q146">
        <f t="shared" si="71"/>
        <v>0</v>
      </c>
      <c r="R146">
        <f>COUNTIFS('CDE Coverage Report'!$E$28:$E$1227,C146,'CDE Coverage Report'!$H$28:$H$1227,"&gt;0")</f>
        <v>2</v>
      </c>
      <c r="S146" s="15">
        <f t="shared" si="72"/>
        <v>0.66666666666666663</v>
      </c>
      <c r="T146" t="str">
        <f t="shared" si="73"/>
        <v>Pass</v>
      </c>
      <c r="U146">
        <f t="shared" si="63"/>
        <v>-0.49999999999999989</v>
      </c>
      <c r="V146">
        <f>COUNTIFS('CDE Coverage Report'!$E$28:$E$1227,C146,'CDE Coverage Report'!$I$28:$I$1227,"&gt;0")</f>
        <v>0</v>
      </c>
      <c r="W146" s="15">
        <f t="shared" si="74"/>
        <v>0</v>
      </c>
      <c r="X146" t="str">
        <f t="shared" si="75"/>
        <v>Fail</v>
      </c>
      <c r="Y146">
        <f t="shared" si="76"/>
        <v>1.5</v>
      </c>
      <c r="Z146" t="str">
        <f t="shared" si="77"/>
        <v>Accuracy</v>
      </c>
    </row>
    <row r="147" spans="1:26">
      <c r="A147" t="s">
        <v>49</v>
      </c>
      <c r="B147" t="s">
        <v>27492</v>
      </c>
      <c r="C147" t="s">
        <v>27493</v>
      </c>
      <c r="D147">
        <f>COUNTIFS('In-scope Attributes'!H:H,$A147,'In-scope Attributes'!D:D,$C147,'In-scope Attributes'!G:G,"Y")</f>
        <v>1</v>
      </c>
      <c r="E147">
        <f>COUNTIFS('Golden Rulebook-CDErule level'!$A$4:$A$3698,$A147,'Golden Rulebook-CDErule level'!$R$4:$R$3698,$C147,'Golden Rulebook-CDErule level'!$I$4:$I$3698,"&lt;&gt;")</f>
        <v>3</v>
      </c>
      <c r="F147">
        <f>COUNTIFS('CDE Coverage Report'!$E$28:$E$1227,C147,'CDE Coverage Report'!$G$28:$G$1227,"&gt;0")</f>
        <v>1</v>
      </c>
      <c r="G147" s="15">
        <f t="shared" si="64"/>
        <v>1</v>
      </c>
      <c r="H147" t="str">
        <f t="shared" si="65"/>
        <v>Pass</v>
      </c>
      <c r="I147">
        <f t="shared" si="66"/>
        <v>0</v>
      </c>
      <c r="J147">
        <f>COUNTIFS('CDE Coverage Report'!$M$28:$M$1227,C147,'CDE Coverage Report'!$O$28:$O$1227,"&gt;0")</f>
        <v>1</v>
      </c>
      <c r="K147" t="str">
        <f t="shared" si="67"/>
        <v>Pass</v>
      </c>
      <c r="L147">
        <f>COUNTIFS('CDE Coverage Report'!$M$28:$M$1227,C147,'CDE Coverage Report'!$P$28:$P$1227,"&gt;0")</f>
        <v>1</v>
      </c>
      <c r="M147" t="str">
        <f t="shared" si="68"/>
        <v>Pass</v>
      </c>
      <c r="N147">
        <f>COUNTIFS('CDE Coverage Report'!$E$28:$E$1227,C147,'CDE Coverage Report'!$J$28:$J$1227,"&gt;0")</f>
        <v>1</v>
      </c>
      <c r="O147" s="16">
        <f t="shared" si="69"/>
        <v>1</v>
      </c>
      <c r="P147" t="str">
        <f t="shared" si="70"/>
        <v>Pass</v>
      </c>
      <c r="Q147">
        <f t="shared" si="71"/>
        <v>0</v>
      </c>
      <c r="R147">
        <f>COUNTIFS('CDE Coverage Report'!$E$28:$E$1227,C147,'CDE Coverage Report'!$H$28:$H$1227,"&gt;0")</f>
        <v>0</v>
      </c>
      <c r="S147" s="15">
        <f t="shared" si="72"/>
        <v>0</v>
      </c>
      <c r="T147" t="str">
        <f t="shared" si="73"/>
        <v>Fail</v>
      </c>
      <c r="U147">
        <f t="shared" si="63"/>
        <v>0.5</v>
      </c>
      <c r="V147">
        <f>COUNTIFS('CDE Coverage Report'!$E$28:$E$1227,C147,'CDE Coverage Report'!$I$28:$I$1227,"&gt;0")</f>
        <v>0</v>
      </c>
      <c r="W147" s="15">
        <f t="shared" si="74"/>
        <v>0</v>
      </c>
      <c r="X147" t="str">
        <f t="shared" si="75"/>
        <v>Fail</v>
      </c>
      <c r="Y147">
        <f t="shared" si="76"/>
        <v>0.5</v>
      </c>
      <c r="Z147" t="str">
        <f t="shared" si="77"/>
        <v>Consistency, Accuracy</v>
      </c>
    </row>
  </sheetData>
  <mergeCells count="1">
    <mergeCell ref="A1:H1"/>
  </mergeCells>
  <conditionalFormatting sqref="H10:I147">
    <cfRule type="cellIs" dxfId="19" priority="37" operator="equal">
      <formula>"N/A"</formula>
    </cfRule>
    <cfRule type="cellIs" dxfId="18" priority="38" operator="equal">
      <formula>"Fail"</formula>
    </cfRule>
    <cfRule type="cellIs" dxfId="17" priority="39" operator="equal">
      <formula>"Pass"</formula>
    </cfRule>
  </conditionalFormatting>
  <conditionalFormatting sqref="K10:K147">
    <cfRule type="cellIs" dxfId="16" priority="34" operator="equal">
      <formula>"N/A"</formula>
    </cfRule>
    <cfRule type="cellIs" dxfId="15" priority="35" operator="equal">
      <formula>"Fail"</formula>
    </cfRule>
    <cfRule type="cellIs" dxfId="14" priority="36" operator="equal">
      <formula>"Pass"</formula>
    </cfRule>
  </conditionalFormatting>
  <conditionalFormatting sqref="M10:M147">
    <cfRule type="cellIs" dxfId="13" priority="25" operator="equal">
      <formula>"N/A"</formula>
    </cfRule>
    <cfRule type="cellIs" dxfId="12" priority="26" operator="equal">
      <formula>"Fail"</formula>
    </cfRule>
    <cfRule type="cellIs" dxfId="11" priority="27" operator="equal">
      <formula>"Pass"</formula>
    </cfRule>
  </conditionalFormatting>
  <conditionalFormatting sqref="P10:Q147">
    <cfRule type="cellIs" dxfId="10" priority="19" operator="equal">
      <formula>"N/A"</formula>
    </cfRule>
    <cfRule type="cellIs" dxfId="9" priority="20" operator="equal">
      <formula>"Fail"</formula>
    </cfRule>
    <cfRule type="cellIs" dxfId="8" priority="21" operator="equal">
      <formula>"Pass"</formula>
    </cfRule>
  </conditionalFormatting>
  <conditionalFormatting sqref="T10:U147">
    <cfRule type="cellIs" dxfId="7" priority="13" operator="equal">
      <formula>"N/A"</formula>
    </cfRule>
    <cfRule type="cellIs" dxfId="6" priority="14" operator="equal">
      <formula>"Fail"</formula>
    </cfRule>
    <cfRule type="cellIs" dxfId="5" priority="15" operator="equal">
      <formula>"Pass"</formula>
    </cfRule>
  </conditionalFormatting>
  <conditionalFormatting sqref="X10:Y147">
    <cfRule type="cellIs" dxfId="4" priority="7" operator="equal">
      <formula>"N/A"</formula>
    </cfRule>
    <cfRule type="cellIs" dxfId="3" priority="8" operator="equal">
      <formula>"Fail"</formula>
    </cfRule>
    <cfRule type="cellIs" dxfId="2" priority="9" operator="equal">
      <formula>"Pass"</formula>
    </cfRule>
  </conditionalFormatting>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D82B-E663-487F-93EF-5A3E5326AE3A}">
  <dimension ref="A1:D415"/>
  <sheetViews>
    <sheetView topLeftCell="A154" workbookViewId="0">
      <selection activeCell="G228" sqref="G228"/>
    </sheetView>
  </sheetViews>
  <sheetFormatPr defaultColWidth="8.86328125" defaultRowHeight="14.25"/>
  <cols>
    <col min="1" max="16384" width="8.86328125" style="141"/>
  </cols>
  <sheetData>
    <row r="1" spans="1:4">
      <c r="A1" s="141" t="s">
        <v>4</v>
      </c>
      <c r="B1" t="s">
        <v>35280</v>
      </c>
      <c r="C1" t="s">
        <v>35281</v>
      </c>
      <c r="D1" t="s">
        <v>35282</v>
      </c>
    </row>
    <row r="2" spans="1:4">
      <c r="A2" s="141" t="s">
        <v>632</v>
      </c>
      <c r="B2" t="s">
        <v>2901</v>
      </c>
      <c r="C2" s="4">
        <v>1</v>
      </c>
      <c r="D2" t="s">
        <v>3800</v>
      </c>
    </row>
    <row r="3" spans="1:4">
      <c r="A3" s="141" t="s">
        <v>632</v>
      </c>
      <c r="B3" t="s">
        <v>2901</v>
      </c>
      <c r="C3" s="4">
        <v>1</v>
      </c>
      <c r="D3" t="s">
        <v>3791</v>
      </c>
    </row>
    <row r="4" spans="1:4">
      <c r="A4" s="141" t="s">
        <v>632</v>
      </c>
      <c r="B4" t="s">
        <v>2901</v>
      </c>
      <c r="C4" s="4">
        <v>1</v>
      </c>
      <c r="D4" t="s">
        <v>60</v>
      </c>
    </row>
    <row r="5" spans="1:4">
      <c r="A5" s="141" t="s">
        <v>632</v>
      </c>
      <c r="B5" t="s">
        <v>35256</v>
      </c>
      <c r="C5" s="4">
        <v>1</v>
      </c>
      <c r="D5" t="s">
        <v>776</v>
      </c>
    </row>
    <row r="6" spans="1:4">
      <c r="A6" s="141" t="s">
        <v>632</v>
      </c>
      <c r="B6" t="s">
        <v>35256</v>
      </c>
      <c r="C6" s="4">
        <v>1</v>
      </c>
      <c r="D6" t="s">
        <v>90</v>
      </c>
    </row>
    <row r="7" spans="1:4">
      <c r="A7" s="141" t="s">
        <v>632</v>
      </c>
      <c r="B7" t="s">
        <v>35256</v>
      </c>
      <c r="C7" s="4">
        <v>0.94</v>
      </c>
      <c r="D7" t="s">
        <v>1071</v>
      </c>
    </row>
    <row r="8" spans="1:4">
      <c r="A8" s="141" t="s">
        <v>632</v>
      </c>
      <c r="B8" t="s">
        <v>35256</v>
      </c>
      <c r="C8" s="4">
        <v>1</v>
      </c>
      <c r="D8" t="s">
        <v>3800</v>
      </c>
    </row>
    <row r="9" spans="1:4">
      <c r="A9" s="141" t="s">
        <v>632</v>
      </c>
      <c r="B9" t="s">
        <v>35256</v>
      </c>
      <c r="C9" s="4">
        <v>1</v>
      </c>
      <c r="D9" t="s">
        <v>3791</v>
      </c>
    </row>
    <row r="10" spans="1:4">
      <c r="A10" s="141" t="s">
        <v>632</v>
      </c>
      <c r="B10" t="s">
        <v>35256</v>
      </c>
      <c r="C10" s="4">
        <v>1</v>
      </c>
      <c r="D10" t="s">
        <v>60</v>
      </c>
    </row>
    <row r="11" spans="1:4">
      <c r="A11" s="141" t="s">
        <v>632</v>
      </c>
      <c r="B11" t="s">
        <v>35283</v>
      </c>
      <c r="C11" s="4">
        <v>0.99</v>
      </c>
      <c r="D11" t="s">
        <v>776</v>
      </c>
    </row>
    <row r="12" spans="1:4">
      <c r="A12" s="141" t="s">
        <v>632</v>
      </c>
      <c r="B12" t="s">
        <v>35283</v>
      </c>
      <c r="C12" s="4">
        <v>1</v>
      </c>
      <c r="D12" t="s">
        <v>90</v>
      </c>
    </row>
    <row r="13" spans="1:4">
      <c r="A13" s="141" t="s">
        <v>632</v>
      </c>
      <c r="B13" t="s">
        <v>35283</v>
      </c>
      <c r="C13" s="4">
        <v>1</v>
      </c>
      <c r="D13" t="s">
        <v>1071</v>
      </c>
    </row>
    <row r="14" spans="1:4">
      <c r="A14" s="141" t="s">
        <v>632</v>
      </c>
      <c r="B14" t="s">
        <v>35283</v>
      </c>
      <c r="C14" s="4">
        <v>1</v>
      </c>
      <c r="D14" t="s">
        <v>3800</v>
      </c>
    </row>
    <row r="15" spans="1:4">
      <c r="A15" s="141" t="s">
        <v>632</v>
      </c>
      <c r="B15" t="s">
        <v>35283</v>
      </c>
      <c r="C15" s="4">
        <v>1</v>
      </c>
      <c r="D15" t="s">
        <v>3791</v>
      </c>
    </row>
    <row r="16" spans="1:4">
      <c r="A16" s="141" t="s">
        <v>632</v>
      </c>
      <c r="B16" t="s">
        <v>35283</v>
      </c>
      <c r="C16" s="4">
        <v>1</v>
      </c>
      <c r="D16" t="s">
        <v>60</v>
      </c>
    </row>
    <row r="17" spans="1:4">
      <c r="A17" s="141" t="s">
        <v>632</v>
      </c>
      <c r="B17" t="s">
        <v>35284</v>
      </c>
      <c r="C17" s="4">
        <v>0.98</v>
      </c>
      <c r="D17" t="s">
        <v>90</v>
      </c>
    </row>
    <row r="18" spans="1:4">
      <c r="A18" s="141" t="s">
        <v>632</v>
      </c>
      <c r="B18" t="s">
        <v>35284</v>
      </c>
      <c r="C18" s="4">
        <v>1</v>
      </c>
      <c r="D18" t="s">
        <v>3800</v>
      </c>
    </row>
    <row r="19" spans="1:4">
      <c r="A19" s="141" t="s">
        <v>632</v>
      </c>
      <c r="B19" t="s">
        <v>35284</v>
      </c>
      <c r="C19" s="4">
        <v>1</v>
      </c>
      <c r="D19" t="s">
        <v>3791</v>
      </c>
    </row>
    <row r="20" spans="1:4">
      <c r="A20" s="141" t="s">
        <v>632</v>
      </c>
      <c r="B20" t="s">
        <v>35284</v>
      </c>
      <c r="C20" s="4">
        <v>1</v>
      </c>
      <c r="D20" t="s">
        <v>60</v>
      </c>
    </row>
    <row r="21" spans="1:4">
      <c r="A21" s="141" t="s">
        <v>632</v>
      </c>
      <c r="B21" t="s">
        <v>35285</v>
      </c>
      <c r="C21" s="4">
        <v>1</v>
      </c>
      <c r="D21" t="s">
        <v>776</v>
      </c>
    </row>
    <row r="22" spans="1:4">
      <c r="A22" s="141" t="s">
        <v>632</v>
      </c>
      <c r="B22" t="s">
        <v>35285</v>
      </c>
      <c r="C22" s="4">
        <v>1</v>
      </c>
      <c r="D22" t="s">
        <v>90</v>
      </c>
    </row>
    <row r="23" spans="1:4">
      <c r="A23" s="141" t="s">
        <v>632</v>
      </c>
      <c r="B23" t="s">
        <v>35285</v>
      </c>
      <c r="C23" s="4">
        <v>1</v>
      </c>
      <c r="D23" t="s">
        <v>3800</v>
      </c>
    </row>
    <row r="24" spans="1:4">
      <c r="A24" s="141" t="s">
        <v>632</v>
      </c>
      <c r="B24" t="s">
        <v>35285</v>
      </c>
      <c r="C24" s="4">
        <v>1</v>
      </c>
      <c r="D24" t="s">
        <v>3791</v>
      </c>
    </row>
    <row r="25" spans="1:4">
      <c r="A25" s="141" t="s">
        <v>632</v>
      </c>
      <c r="B25" t="s">
        <v>35285</v>
      </c>
      <c r="C25" s="4">
        <v>1</v>
      </c>
      <c r="D25" t="s">
        <v>60</v>
      </c>
    </row>
    <row r="26" spans="1:4">
      <c r="A26" s="141" t="s">
        <v>632</v>
      </c>
      <c r="B26" t="s">
        <v>35286</v>
      </c>
      <c r="C26" s="4">
        <v>1</v>
      </c>
      <c r="D26" t="s">
        <v>776</v>
      </c>
    </row>
    <row r="27" spans="1:4">
      <c r="A27" s="141" t="s">
        <v>632</v>
      </c>
      <c r="B27" t="s">
        <v>35286</v>
      </c>
      <c r="C27" s="4">
        <v>1</v>
      </c>
      <c r="D27" t="s">
        <v>90</v>
      </c>
    </row>
    <row r="28" spans="1:4">
      <c r="A28" s="141" t="s">
        <v>632</v>
      </c>
      <c r="B28" t="s">
        <v>35286</v>
      </c>
      <c r="C28" s="4">
        <v>1</v>
      </c>
      <c r="D28" t="s">
        <v>3800</v>
      </c>
    </row>
    <row r="29" spans="1:4">
      <c r="A29" s="141" t="s">
        <v>632</v>
      </c>
      <c r="B29" t="s">
        <v>35286</v>
      </c>
      <c r="C29" s="4">
        <v>1</v>
      </c>
      <c r="D29" t="s">
        <v>3791</v>
      </c>
    </row>
    <row r="30" spans="1:4">
      <c r="A30" s="141" t="s">
        <v>632</v>
      </c>
      <c r="B30" t="s">
        <v>35286</v>
      </c>
      <c r="C30" s="4">
        <v>1</v>
      </c>
      <c r="D30" t="s">
        <v>60</v>
      </c>
    </row>
    <row r="31" spans="1:4">
      <c r="A31" s="141" t="s">
        <v>632</v>
      </c>
      <c r="B31" t="s">
        <v>35287</v>
      </c>
      <c r="C31" s="4">
        <v>1</v>
      </c>
      <c r="D31" t="s">
        <v>776</v>
      </c>
    </row>
    <row r="32" spans="1:4">
      <c r="A32" s="141" t="s">
        <v>632</v>
      </c>
      <c r="B32" t="s">
        <v>35287</v>
      </c>
      <c r="C32" s="4">
        <v>1</v>
      </c>
      <c r="D32" t="s">
        <v>90</v>
      </c>
    </row>
    <row r="33" spans="1:4">
      <c r="A33" s="141" t="s">
        <v>632</v>
      </c>
      <c r="B33" t="s">
        <v>35287</v>
      </c>
      <c r="C33" s="4">
        <v>1</v>
      </c>
      <c r="D33" t="s">
        <v>3800</v>
      </c>
    </row>
    <row r="34" spans="1:4">
      <c r="A34" s="141" t="s">
        <v>632</v>
      </c>
      <c r="B34" t="s">
        <v>35287</v>
      </c>
      <c r="C34" s="4">
        <v>1</v>
      </c>
      <c r="D34" t="s">
        <v>3791</v>
      </c>
    </row>
    <row r="35" spans="1:4">
      <c r="A35" s="141" t="s">
        <v>632</v>
      </c>
      <c r="B35" t="s">
        <v>35287</v>
      </c>
      <c r="C35" s="4">
        <v>1</v>
      </c>
      <c r="D35" t="s">
        <v>60</v>
      </c>
    </row>
    <row r="36" spans="1:4">
      <c r="A36" s="141" t="s">
        <v>632</v>
      </c>
      <c r="B36" t="s">
        <v>35288</v>
      </c>
      <c r="C36" s="4">
        <v>1</v>
      </c>
      <c r="D36" t="s">
        <v>90</v>
      </c>
    </row>
    <row r="37" spans="1:4">
      <c r="A37" s="141" t="s">
        <v>632</v>
      </c>
      <c r="B37" t="s">
        <v>35288</v>
      </c>
      <c r="C37" s="4">
        <v>1</v>
      </c>
      <c r="D37" t="s">
        <v>3800</v>
      </c>
    </row>
    <row r="38" spans="1:4">
      <c r="A38" s="141" t="s">
        <v>632</v>
      </c>
      <c r="B38" t="s">
        <v>35288</v>
      </c>
      <c r="C38" s="4">
        <v>1</v>
      </c>
      <c r="D38" t="s">
        <v>3791</v>
      </c>
    </row>
    <row r="39" spans="1:4">
      <c r="A39" s="141" t="s">
        <v>632</v>
      </c>
      <c r="B39" t="s">
        <v>35288</v>
      </c>
      <c r="C39" s="4">
        <v>1</v>
      </c>
      <c r="D39" t="s">
        <v>60</v>
      </c>
    </row>
    <row r="40" spans="1:4">
      <c r="A40" s="141" t="s">
        <v>632</v>
      </c>
      <c r="B40" t="s">
        <v>35289</v>
      </c>
      <c r="C40" s="4">
        <v>1</v>
      </c>
      <c r="D40" t="s">
        <v>90</v>
      </c>
    </row>
    <row r="41" spans="1:4">
      <c r="A41" s="141" t="s">
        <v>632</v>
      </c>
      <c r="B41" t="s">
        <v>35289</v>
      </c>
      <c r="C41" s="4">
        <v>1</v>
      </c>
      <c r="D41" t="s">
        <v>3800</v>
      </c>
    </row>
    <row r="42" spans="1:4">
      <c r="A42" s="141" t="s">
        <v>632</v>
      </c>
      <c r="B42" t="s">
        <v>35289</v>
      </c>
      <c r="C42" s="4">
        <v>1</v>
      </c>
      <c r="D42" t="s">
        <v>3791</v>
      </c>
    </row>
    <row r="43" spans="1:4">
      <c r="A43" s="141" t="s">
        <v>632</v>
      </c>
      <c r="B43" t="s">
        <v>35289</v>
      </c>
      <c r="C43" s="4">
        <v>1</v>
      </c>
      <c r="D43" t="s">
        <v>60</v>
      </c>
    </row>
    <row r="44" spans="1:4">
      <c r="A44" s="141" t="s">
        <v>632</v>
      </c>
      <c r="B44" t="s">
        <v>35290</v>
      </c>
      <c r="C44" s="4">
        <v>1</v>
      </c>
      <c r="D44" t="s">
        <v>90</v>
      </c>
    </row>
    <row r="45" spans="1:4">
      <c r="A45" s="141" t="s">
        <v>632</v>
      </c>
      <c r="B45" t="s">
        <v>35290</v>
      </c>
      <c r="C45" s="4">
        <v>1</v>
      </c>
      <c r="D45" t="s">
        <v>1071</v>
      </c>
    </row>
    <row r="46" spans="1:4">
      <c r="A46" s="141" t="s">
        <v>632</v>
      </c>
      <c r="B46" t="s">
        <v>35290</v>
      </c>
      <c r="C46" s="4">
        <v>1</v>
      </c>
      <c r="D46" t="s">
        <v>3800</v>
      </c>
    </row>
    <row r="47" spans="1:4">
      <c r="A47" s="141" t="s">
        <v>632</v>
      </c>
      <c r="B47" t="s">
        <v>35290</v>
      </c>
      <c r="C47" s="4">
        <v>1</v>
      </c>
      <c r="D47" t="s">
        <v>3791</v>
      </c>
    </row>
    <row r="48" spans="1:4">
      <c r="A48" s="141" t="s">
        <v>632</v>
      </c>
      <c r="B48" t="s">
        <v>35290</v>
      </c>
      <c r="C48" s="4">
        <v>1</v>
      </c>
      <c r="D48" t="s">
        <v>60</v>
      </c>
    </row>
    <row r="49" spans="1:4">
      <c r="A49" s="141" t="s">
        <v>632</v>
      </c>
      <c r="B49" t="s">
        <v>35258</v>
      </c>
      <c r="C49" s="4">
        <v>1</v>
      </c>
      <c r="D49" t="s">
        <v>90</v>
      </c>
    </row>
    <row r="50" spans="1:4">
      <c r="A50" s="141" t="s">
        <v>632</v>
      </c>
      <c r="B50" t="s">
        <v>35258</v>
      </c>
      <c r="C50" s="4">
        <v>1</v>
      </c>
      <c r="D50" t="s">
        <v>3800</v>
      </c>
    </row>
    <row r="51" spans="1:4">
      <c r="A51" s="141" t="s">
        <v>632</v>
      </c>
      <c r="B51" t="s">
        <v>35258</v>
      </c>
      <c r="C51" s="4">
        <v>1</v>
      </c>
      <c r="D51" t="s">
        <v>3791</v>
      </c>
    </row>
    <row r="52" spans="1:4">
      <c r="A52" s="141" t="s">
        <v>632</v>
      </c>
      <c r="B52" t="s">
        <v>35258</v>
      </c>
      <c r="C52" s="4">
        <v>1</v>
      </c>
      <c r="D52" t="s">
        <v>60</v>
      </c>
    </row>
    <row r="53" spans="1:4">
      <c r="A53" s="141" t="s">
        <v>632</v>
      </c>
      <c r="B53" t="s">
        <v>35291</v>
      </c>
      <c r="C53" s="4">
        <v>1</v>
      </c>
      <c r="D53" t="s">
        <v>90</v>
      </c>
    </row>
    <row r="54" spans="1:4">
      <c r="A54" s="141" t="s">
        <v>632</v>
      </c>
      <c r="B54" t="s">
        <v>35291</v>
      </c>
      <c r="C54" s="4">
        <v>1</v>
      </c>
      <c r="D54" t="s">
        <v>3800</v>
      </c>
    </row>
    <row r="55" spans="1:4">
      <c r="A55" s="141" t="s">
        <v>632</v>
      </c>
      <c r="B55" t="s">
        <v>35291</v>
      </c>
      <c r="C55" s="4">
        <v>1</v>
      </c>
      <c r="D55" t="s">
        <v>3791</v>
      </c>
    </row>
    <row r="56" spans="1:4">
      <c r="A56" s="141" t="s">
        <v>632</v>
      </c>
      <c r="B56" t="s">
        <v>35291</v>
      </c>
      <c r="C56" s="4">
        <v>1</v>
      </c>
      <c r="D56" t="s">
        <v>60</v>
      </c>
    </row>
    <row r="57" spans="1:4">
      <c r="A57" s="141" t="s">
        <v>632</v>
      </c>
      <c r="B57" t="s">
        <v>35261</v>
      </c>
      <c r="C57" s="4">
        <v>1</v>
      </c>
      <c r="D57" t="s">
        <v>776</v>
      </c>
    </row>
    <row r="58" spans="1:4">
      <c r="A58" s="141" t="s">
        <v>632</v>
      </c>
      <c r="B58" t="s">
        <v>35261</v>
      </c>
      <c r="C58" s="4">
        <v>1</v>
      </c>
      <c r="D58" t="s">
        <v>90</v>
      </c>
    </row>
    <row r="59" spans="1:4">
      <c r="A59" s="141" t="s">
        <v>632</v>
      </c>
      <c r="B59" t="s">
        <v>35261</v>
      </c>
      <c r="C59" s="4">
        <v>1</v>
      </c>
      <c r="D59" t="s">
        <v>1071</v>
      </c>
    </row>
    <row r="60" spans="1:4">
      <c r="A60" s="141" t="s">
        <v>632</v>
      </c>
      <c r="B60" t="s">
        <v>35261</v>
      </c>
      <c r="C60" s="4">
        <v>1</v>
      </c>
      <c r="D60" t="s">
        <v>3800</v>
      </c>
    </row>
    <row r="61" spans="1:4">
      <c r="A61" s="141" t="s">
        <v>632</v>
      </c>
      <c r="B61" t="s">
        <v>35261</v>
      </c>
      <c r="C61" s="4">
        <v>1</v>
      </c>
      <c r="D61" t="s">
        <v>3791</v>
      </c>
    </row>
    <row r="62" spans="1:4">
      <c r="A62" s="141" t="s">
        <v>632</v>
      </c>
      <c r="B62" t="s">
        <v>35261</v>
      </c>
      <c r="C62" s="4">
        <v>1</v>
      </c>
      <c r="D62" t="s">
        <v>60</v>
      </c>
    </row>
    <row r="63" spans="1:4">
      <c r="A63" s="141" t="s">
        <v>632</v>
      </c>
      <c r="B63" t="s">
        <v>35292</v>
      </c>
      <c r="C63" s="4">
        <v>1</v>
      </c>
      <c r="D63" t="s">
        <v>776</v>
      </c>
    </row>
    <row r="64" spans="1:4">
      <c r="A64" s="141" t="s">
        <v>632</v>
      </c>
      <c r="B64" t="s">
        <v>35292</v>
      </c>
      <c r="C64" s="4">
        <v>1</v>
      </c>
      <c r="D64" t="s">
        <v>90</v>
      </c>
    </row>
    <row r="65" spans="1:4">
      <c r="A65" s="141" t="s">
        <v>632</v>
      </c>
      <c r="B65" t="s">
        <v>35292</v>
      </c>
      <c r="C65" s="4">
        <v>1</v>
      </c>
      <c r="D65" t="s">
        <v>1071</v>
      </c>
    </row>
    <row r="66" spans="1:4">
      <c r="A66" s="141" t="s">
        <v>632</v>
      </c>
      <c r="B66" t="s">
        <v>35292</v>
      </c>
      <c r="C66" s="4">
        <v>1</v>
      </c>
      <c r="D66" t="s">
        <v>3800</v>
      </c>
    </row>
    <row r="67" spans="1:4">
      <c r="A67" s="141" t="s">
        <v>632</v>
      </c>
      <c r="B67" t="s">
        <v>35292</v>
      </c>
      <c r="C67" s="4">
        <v>1</v>
      </c>
      <c r="D67" t="s">
        <v>3791</v>
      </c>
    </row>
    <row r="68" spans="1:4">
      <c r="A68" s="141" t="s">
        <v>632</v>
      </c>
      <c r="B68" t="s">
        <v>35292</v>
      </c>
      <c r="C68" s="4">
        <v>1</v>
      </c>
      <c r="D68" t="s">
        <v>60</v>
      </c>
    </row>
    <row r="69" spans="1:4">
      <c r="A69" s="141" t="s">
        <v>632</v>
      </c>
      <c r="B69" t="s">
        <v>9836</v>
      </c>
      <c r="C69" s="4">
        <v>1</v>
      </c>
      <c r="D69" t="s">
        <v>90</v>
      </c>
    </row>
    <row r="70" spans="1:4">
      <c r="A70" s="141" t="s">
        <v>632</v>
      </c>
      <c r="B70" t="s">
        <v>9836</v>
      </c>
      <c r="C70" s="4">
        <v>1</v>
      </c>
      <c r="D70" t="s">
        <v>3800</v>
      </c>
    </row>
    <row r="71" spans="1:4">
      <c r="A71" s="141" t="s">
        <v>632</v>
      </c>
      <c r="B71" t="s">
        <v>9836</v>
      </c>
      <c r="C71" s="4">
        <v>1</v>
      </c>
      <c r="D71" t="s">
        <v>3791</v>
      </c>
    </row>
    <row r="72" spans="1:4">
      <c r="A72" s="141" t="s">
        <v>632</v>
      </c>
      <c r="B72" t="s">
        <v>9836</v>
      </c>
      <c r="C72" s="4">
        <v>1</v>
      </c>
      <c r="D72" t="s">
        <v>60</v>
      </c>
    </row>
    <row r="73" spans="1:4">
      <c r="A73" s="141" t="s">
        <v>632</v>
      </c>
      <c r="B73" t="s">
        <v>35293</v>
      </c>
      <c r="C73" s="4">
        <v>0.98</v>
      </c>
      <c r="D73" t="s">
        <v>776</v>
      </c>
    </row>
    <row r="74" spans="1:4">
      <c r="A74" s="141" t="s">
        <v>632</v>
      </c>
      <c r="B74" t="s">
        <v>35293</v>
      </c>
      <c r="C74" s="4">
        <v>0.77</v>
      </c>
      <c r="D74" t="s">
        <v>90</v>
      </c>
    </row>
    <row r="75" spans="1:4">
      <c r="A75" s="141" t="s">
        <v>632</v>
      </c>
      <c r="B75" t="s">
        <v>35293</v>
      </c>
      <c r="C75" s="4">
        <v>1</v>
      </c>
      <c r="D75" t="s">
        <v>3800</v>
      </c>
    </row>
    <row r="76" spans="1:4">
      <c r="A76" s="141" t="s">
        <v>632</v>
      </c>
      <c r="B76" t="s">
        <v>35293</v>
      </c>
      <c r="C76" s="4">
        <v>1</v>
      </c>
      <c r="D76" t="s">
        <v>3791</v>
      </c>
    </row>
    <row r="77" spans="1:4">
      <c r="A77" s="141" t="s">
        <v>632</v>
      </c>
      <c r="B77" t="s">
        <v>35293</v>
      </c>
      <c r="C77" s="4">
        <v>1</v>
      </c>
      <c r="D77" t="s">
        <v>60</v>
      </c>
    </row>
    <row r="78" spans="1:4">
      <c r="A78" s="141" t="s">
        <v>632</v>
      </c>
      <c r="B78" t="s">
        <v>35294</v>
      </c>
      <c r="C78" s="4">
        <v>1</v>
      </c>
      <c r="D78" t="s">
        <v>90</v>
      </c>
    </row>
    <row r="79" spans="1:4">
      <c r="A79" s="141" t="s">
        <v>632</v>
      </c>
      <c r="B79" t="s">
        <v>35294</v>
      </c>
      <c r="C79" s="4">
        <v>1</v>
      </c>
      <c r="D79" t="s">
        <v>3800</v>
      </c>
    </row>
    <row r="80" spans="1:4">
      <c r="A80" s="141" t="s">
        <v>632</v>
      </c>
      <c r="B80" t="s">
        <v>35294</v>
      </c>
      <c r="C80" s="4">
        <v>1</v>
      </c>
      <c r="D80" t="s">
        <v>3791</v>
      </c>
    </row>
    <row r="81" spans="1:4">
      <c r="A81" s="141" t="s">
        <v>632</v>
      </c>
      <c r="B81" t="s">
        <v>35294</v>
      </c>
      <c r="C81" s="4">
        <v>1</v>
      </c>
      <c r="D81" t="s">
        <v>60</v>
      </c>
    </row>
    <row r="82" spans="1:4">
      <c r="A82" s="141" t="s">
        <v>632</v>
      </c>
      <c r="B82" t="s">
        <v>35295</v>
      </c>
      <c r="C82" s="4">
        <v>1</v>
      </c>
      <c r="D82" t="s">
        <v>3800</v>
      </c>
    </row>
    <row r="83" spans="1:4">
      <c r="A83" s="141" t="s">
        <v>632</v>
      </c>
      <c r="B83" t="s">
        <v>35295</v>
      </c>
      <c r="C83" s="4">
        <v>1</v>
      </c>
      <c r="D83" t="s">
        <v>3791</v>
      </c>
    </row>
    <row r="84" spans="1:4">
      <c r="A84" s="141" t="s">
        <v>632</v>
      </c>
      <c r="B84" t="s">
        <v>35295</v>
      </c>
      <c r="C84" s="4">
        <v>1</v>
      </c>
      <c r="D84" t="s">
        <v>60</v>
      </c>
    </row>
    <row r="85" spans="1:4">
      <c r="A85" s="141" t="s">
        <v>632</v>
      </c>
      <c r="B85" t="s">
        <v>35296</v>
      </c>
      <c r="C85" s="4">
        <v>0.98</v>
      </c>
      <c r="D85" t="s">
        <v>776</v>
      </c>
    </row>
    <row r="86" spans="1:4">
      <c r="A86" s="141" t="s">
        <v>632</v>
      </c>
      <c r="B86" t="s">
        <v>35296</v>
      </c>
      <c r="C86" s="4">
        <v>1</v>
      </c>
      <c r="D86" t="s">
        <v>90</v>
      </c>
    </row>
    <row r="87" spans="1:4">
      <c r="A87" s="141" t="s">
        <v>632</v>
      </c>
      <c r="B87" t="s">
        <v>35296</v>
      </c>
      <c r="C87" s="4">
        <v>1</v>
      </c>
      <c r="D87" t="s">
        <v>3800</v>
      </c>
    </row>
    <row r="88" spans="1:4">
      <c r="A88" s="141" t="s">
        <v>632</v>
      </c>
      <c r="B88" t="s">
        <v>35296</v>
      </c>
      <c r="C88" s="4">
        <v>1</v>
      </c>
      <c r="D88" t="s">
        <v>3791</v>
      </c>
    </row>
    <row r="89" spans="1:4">
      <c r="A89" s="141" t="s">
        <v>632</v>
      </c>
      <c r="B89" t="s">
        <v>35296</v>
      </c>
      <c r="C89" s="4">
        <v>1</v>
      </c>
      <c r="D89" t="s">
        <v>60</v>
      </c>
    </row>
    <row r="90" spans="1:4">
      <c r="A90" s="141" t="s">
        <v>632</v>
      </c>
      <c r="B90" t="s">
        <v>35297</v>
      </c>
      <c r="C90" s="4">
        <v>0.86</v>
      </c>
      <c r="D90" t="s">
        <v>90</v>
      </c>
    </row>
    <row r="91" spans="1:4">
      <c r="A91" s="141" t="s">
        <v>632</v>
      </c>
      <c r="B91" t="s">
        <v>35297</v>
      </c>
      <c r="C91" s="4">
        <v>1</v>
      </c>
      <c r="D91" t="s">
        <v>3800</v>
      </c>
    </row>
    <row r="92" spans="1:4">
      <c r="A92" s="141" t="s">
        <v>632</v>
      </c>
      <c r="B92" t="s">
        <v>35297</v>
      </c>
      <c r="C92" s="4">
        <v>0.99</v>
      </c>
      <c r="D92" t="s">
        <v>60</v>
      </c>
    </row>
    <row r="93" spans="1:4">
      <c r="A93" s="141" t="s">
        <v>632</v>
      </c>
      <c r="B93" t="s">
        <v>35298</v>
      </c>
      <c r="C93" s="4">
        <v>1</v>
      </c>
      <c r="D93" t="s">
        <v>90</v>
      </c>
    </row>
    <row r="94" spans="1:4">
      <c r="A94" s="141" t="s">
        <v>632</v>
      </c>
      <c r="B94" t="s">
        <v>35298</v>
      </c>
      <c r="C94" s="4">
        <v>1</v>
      </c>
      <c r="D94" t="s">
        <v>3800</v>
      </c>
    </row>
    <row r="95" spans="1:4">
      <c r="A95" s="141" t="s">
        <v>632</v>
      </c>
      <c r="B95" t="s">
        <v>35298</v>
      </c>
      <c r="C95" s="4">
        <v>1</v>
      </c>
      <c r="D95" t="s">
        <v>3791</v>
      </c>
    </row>
    <row r="96" spans="1:4">
      <c r="A96" s="141" t="s">
        <v>632</v>
      </c>
      <c r="B96" t="s">
        <v>35298</v>
      </c>
      <c r="C96" s="4">
        <v>1</v>
      </c>
      <c r="D96" t="s">
        <v>60</v>
      </c>
    </row>
    <row r="97" spans="1:4">
      <c r="A97" s="141" t="s">
        <v>632</v>
      </c>
      <c r="B97" t="s">
        <v>35299</v>
      </c>
      <c r="C97" s="4">
        <v>1</v>
      </c>
      <c r="D97" t="s">
        <v>90</v>
      </c>
    </row>
    <row r="98" spans="1:4">
      <c r="A98" s="141" t="s">
        <v>632</v>
      </c>
      <c r="B98" t="s">
        <v>35299</v>
      </c>
      <c r="C98" s="4">
        <v>1</v>
      </c>
      <c r="D98" t="s">
        <v>3800</v>
      </c>
    </row>
    <row r="99" spans="1:4">
      <c r="A99" s="141" t="s">
        <v>632</v>
      </c>
      <c r="B99" t="s">
        <v>35299</v>
      </c>
      <c r="C99" s="4">
        <v>1</v>
      </c>
      <c r="D99" t="s">
        <v>3791</v>
      </c>
    </row>
    <row r="100" spans="1:4">
      <c r="A100" s="141" t="s">
        <v>632</v>
      </c>
      <c r="B100" t="s">
        <v>35299</v>
      </c>
      <c r="C100" s="4">
        <v>0.93</v>
      </c>
      <c r="D100" t="s">
        <v>60</v>
      </c>
    </row>
    <row r="101" spans="1:4">
      <c r="A101" s="141" t="s">
        <v>632</v>
      </c>
      <c r="B101" t="s">
        <v>35300</v>
      </c>
      <c r="C101" s="4">
        <v>1</v>
      </c>
      <c r="D101" t="s">
        <v>90</v>
      </c>
    </row>
    <row r="102" spans="1:4">
      <c r="A102" s="141" t="s">
        <v>632</v>
      </c>
      <c r="B102" t="s">
        <v>35300</v>
      </c>
      <c r="C102" s="4">
        <v>1</v>
      </c>
      <c r="D102" t="s">
        <v>3800</v>
      </c>
    </row>
    <row r="103" spans="1:4">
      <c r="A103" s="141" t="s">
        <v>632</v>
      </c>
      <c r="B103" t="s">
        <v>35300</v>
      </c>
      <c r="C103" s="4">
        <v>1</v>
      </c>
      <c r="D103" t="s">
        <v>60</v>
      </c>
    </row>
    <row r="104" spans="1:4">
      <c r="A104" s="141" t="s">
        <v>632</v>
      </c>
      <c r="B104" t="s">
        <v>35301</v>
      </c>
      <c r="C104" s="4">
        <v>1</v>
      </c>
      <c r="D104" t="s">
        <v>90</v>
      </c>
    </row>
    <row r="105" spans="1:4">
      <c r="A105" s="141" t="s">
        <v>632</v>
      </c>
      <c r="B105" t="s">
        <v>35301</v>
      </c>
      <c r="C105" s="4">
        <v>1</v>
      </c>
      <c r="D105" t="s">
        <v>3800</v>
      </c>
    </row>
    <row r="106" spans="1:4">
      <c r="A106" s="141" t="s">
        <v>632</v>
      </c>
      <c r="B106" t="s">
        <v>35301</v>
      </c>
      <c r="C106" s="4">
        <v>1</v>
      </c>
      <c r="D106" t="s">
        <v>3791</v>
      </c>
    </row>
    <row r="107" spans="1:4">
      <c r="A107" s="141" t="s">
        <v>632</v>
      </c>
      <c r="B107" t="s">
        <v>35301</v>
      </c>
      <c r="C107" s="4">
        <v>0.97</v>
      </c>
      <c r="D107" t="s">
        <v>60</v>
      </c>
    </row>
    <row r="108" spans="1:4">
      <c r="A108" s="141" t="s">
        <v>632</v>
      </c>
      <c r="B108" t="s">
        <v>35302</v>
      </c>
      <c r="C108" s="4">
        <v>1</v>
      </c>
      <c r="D108" t="s">
        <v>90</v>
      </c>
    </row>
    <row r="109" spans="1:4">
      <c r="A109" s="141" t="s">
        <v>632</v>
      </c>
      <c r="B109" t="s">
        <v>35302</v>
      </c>
      <c r="C109" s="4">
        <v>1</v>
      </c>
      <c r="D109" t="s">
        <v>3800</v>
      </c>
    </row>
    <row r="110" spans="1:4">
      <c r="A110" s="141" t="s">
        <v>632</v>
      </c>
      <c r="B110" t="s">
        <v>35302</v>
      </c>
      <c r="C110" s="4">
        <v>1</v>
      </c>
      <c r="D110" t="s">
        <v>3791</v>
      </c>
    </row>
    <row r="111" spans="1:4">
      <c r="A111" s="141" t="s">
        <v>632</v>
      </c>
      <c r="B111" t="s">
        <v>35302</v>
      </c>
      <c r="C111" s="4">
        <v>0.99</v>
      </c>
      <c r="D111" t="s">
        <v>60</v>
      </c>
    </row>
    <row r="112" spans="1:4">
      <c r="A112" s="141" t="s">
        <v>632</v>
      </c>
      <c r="B112" t="s">
        <v>35303</v>
      </c>
      <c r="C112" s="4">
        <v>1</v>
      </c>
      <c r="D112" t="s">
        <v>3800</v>
      </c>
    </row>
    <row r="113" spans="1:4">
      <c r="A113" s="141" t="s">
        <v>632</v>
      </c>
      <c r="B113" t="s">
        <v>35303</v>
      </c>
      <c r="C113" s="4">
        <v>1</v>
      </c>
      <c r="D113" t="s">
        <v>3791</v>
      </c>
    </row>
    <row r="114" spans="1:4">
      <c r="A114" s="141" t="s">
        <v>632</v>
      </c>
      <c r="B114" t="s">
        <v>35303</v>
      </c>
      <c r="C114" s="4">
        <v>1</v>
      </c>
      <c r="D114" t="s">
        <v>60</v>
      </c>
    </row>
    <row r="115" spans="1:4">
      <c r="A115" s="141" t="s">
        <v>632</v>
      </c>
      <c r="B115" t="s">
        <v>35304</v>
      </c>
      <c r="C115" s="4">
        <v>1</v>
      </c>
      <c r="D115" t="s">
        <v>776</v>
      </c>
    </row>
    <row r="116" spans="1:4">
      <c r="A116" s="141" t="s">
        <v>632</v>
      </c>
      <c r="B116" t="s">
        <v>35304</v>
      </c>
      <c r="C116" s="4">
        <v>1</v>
      </c>
      <c r="D116" t="s">
        <v>90</v>
      </c>
    </row>
    <row r="117" spans="1:4">
      <c r="A117" s="141" t="s">
        <v>632</v>
      </c>
      <c r="B117" t="s">
        <v>35304</v>
      </c>
      <c r="C117" s="4">
        <v>1</v>
      </c>
      <c r="D117" t="s">
        <v>3800</v>
      </c>
    </row>
    <row r="118" spans="1:4">
      <c r="A118" s="141" t="s">
        <v>632</v>
      </c>
      <c r="B118" t="s">
        <v>35304</v>
      </c>
      <c r="C118" s="4">
        <v>1</v>
      </c>
      <c r="D118" t="s">
        <v>3791</v>
      </c>
    </row>
    <row r="119" spans="1:4">
      <c r="A119" s="141" t="s">
        <v>632</v>
      </c>
      <c r="B119" t="s">
        <v>35304</v>
      </c>
      <c r="C119" s="4">
        <v>0.99</v>
      </c>
      <c r="D119" t="s">
        <v>60</v>
      </c>
    </row>
    <row r="120" spans="1:4">
      <c r="A120" s="141" t="s">
        <v>632</v>
      </c>
      <c r="B120" t="s">
        <v>35305</v>
      </c>
      <c r="C120" s="4">
        <v>1</v>
      </c>
      <c r="D120" t="s">
        <v>90</v>
      </c>
    </row>
    <row r="121" spans="1:4">
      <c r="A121" s="141" t="s">
        <v>632</v>
      </c>
      <c r="B121" t="s">
        <v>35305</v>
      </c>
      <c r="C121" s="4">
        <v>1</v>
      </c>
      <c r="D121" t="s">
        <v>3800</v>
      </c>
    </row>
    <row r="122" spans="1:4">
      <c r="A122" s="141" t="s">
        <v>632</v>
      </c>
      <c r="B122" t="s">
        <v>35305</v>
      </c>
      <c r="C122" s="4">
        <v>1</v>
      </c>
      <c r="D122" t="s">
        <v>3791</v>
      </c>
    </row>
    <row r="123" spans="1:4">
      <c r="A123" s="141" t="s">
        <v>632</v>
      </c>
      <c r="B123" t="s">
        <v>35305</v>
      </c>
      <c r="C123" s="4">
        <v>0.99</v>
      </c>
      <c r="D123" t="s">
        <v>60</v>
      </c>
    </row>
    <row r="124" spans="1:4">
      <c r="A124" s="141" t="s">
        <v>632</v>
      </c>
      <c r="B124" t="s">
        <v>35306</v>
      </c>
      <c r="C124" s="4">
        <v>1</v>
      </c>
      <c r="D124" t="s">
        <v>90</v>
      </c>
    </row>
    <row r="125" spans="1:4">
      <c r="A125" s="141" t="s">
        <v>632</v>
      </c>
      <c r="B125" t="s">
        <v>35306</v>
      </c>
      <c r="C125" s="4">
        <v>1</v>
      </c>
      <c r="D125" t="s">
        <v>3800</v>
      </c>
    </row>
    <row r="126" spans="1:4">
      <c r="A126" s="141" t="s">
        <v>632</v>
      </c>
      <c r="B126" t="s">
        <v>35306</v>
      </c>
      <c r="C126" s="4">
        <v>1</v>
      </c>
      <c r="D126" t="s">
        <v>3791</v>
      </c>
    </row>
    <row r="127" spans="1:4">
      <c r="A127" s="141" t="s">
        <v>632</v>
      </c>
      <c r="B127" t="s">
        <v>35306</v>
      </c>
      <c r="C127" s="4">
        <v>1</v>
      </c>
      <c r="D127" t="s">
        <v>60</v>
      </c>
    </row>
    <row r="128" spans="1:4">
      <c r="A128" s="141" t="s">
        <v>632</v>
      </c>
      <c r="B128" t="s">
        <v>35307</v>
      </c>
      <c r="C128" s="4">
        <v>1</v>
      </c>
      <c r="D128" t="s">
        <v>776</v>
      </c>
    </row>
    <row r="129" spans="1:4">
      <c r="A129" s="141" t="s">
        <v>632</v>
      </c>
      <c r="B129" t="s">
        <v>35307</v>
      </c>
      <c r="C129" s="4">
        <v>1</v>
      </c>
      <c r="D129" t="s">
        <v>90</v>
      </c>
    </row>
    <row r="130" spans="1:4">
      <c r="A130" s="141" t="s">
        <v>632</v>
      </c>
      <c r="B130" t="s">
        <v>35307</v>
      </c>
      <c r="C130" s="4">
        <v>1</v>
      </c>
      <c r="D130" t="s">
        <v>3800</v>
      </c>
    </row>
    <row r="131" spans="1:4">
      <c r="A131" s="141" t="s">
        <v>632</v>
      </c>
      <c r="B131" t="s">
        <v>35307</v>
      </c>
      <c r="C131" s="4">
        <v>1</v>
      </c>
      <c r="D131" t="s">
        <v>3791</v>
      </c>
    </row>
    <row r="132" spans="1:4">
      <c r="A132" s="141" t="s">
        <v>632</v>
      </c>
      <c r="B132" t="s">
        <v>35307</v>
      </c>
      <c r="C132" s="4">
        <v>0.97</v>
      </c>
      <c r="D132" t="s">
        <v>60</v>
      </c>
    </row>
    <row r="133" spans="1:4">
      <c r="A133" s="141" t="s">
        <v>632</v>
      </c>
      <c r="B133" t="s">
        <v>35260</v>
      </c>
      <c r="C133" s="4">
        <v>1</v>
      </c>
      <c r="D133" t="s">
        <v>776</v>
      </c>
    </row>
    <row r="134" spans="1:4">
      <c r="A134" s="141" t="s">
        <v>632</v>
      </c>
      <c r="B134" t="s">
        <v>35260</v>
      </c>
      <c r="C134" s="4">
        <v>0.97</v>
      </c>
      <c r="D134" t="s">
        <v>90</v>
      </c>
    </row>
    <row r="135" spans="1:4">
      <c r="A135" s="141" t="s">
        <v>632</v>
      </c>
      <c r="B135" t="s">
        <v>35260</v>
      </c>
      <c r="C135" s="4">
        <v>1</v>
      </c>
      <c r="D135" t="s">
        <v>3800</v>
      </c>
    </row>
    <row r="136" spans="1:4">
      <c r="A136" s="141" t="s">
        <v>632</v>
      </c>
      <c r="B136" t="s">
        <v>35260</v>
      </c>
      <c r="C136" s="4">
        <v>1</v>
      </c>
      <c r="D136" t="s">
        <v>3791</v>
      </c>
    </row>
    <row r="137" spans="1:4">
      <c r="A137" s="141" t="s">
        <v>632</v>
      </c>
      <c r="B137" t="s">
        <v>35260</v>
      </c>
      <c r="C137" s="4">
        <v>0.98</v>
      </c>
      <c r="D137" t="s">
        <v>60</v>
      </c>
    </row>
    <row r="138" spans="1:4">
      <c r="A138" s="141" t="s">
        <v>632</v>
      </c>
      <c r="B138" t="s">
        <v>35308</v>
      </c>
      <c r="C138" s="4">
        <v>1</v>
      </c>
      <c r="D138" t="s">
        <v>776</v>
      </c>
    </row>
    <row r="139" spans="1:4">
      <c r="A139" s="141" t="s">
        <v>632</v>
      </c>
      <c r="B139" t="s">
        <v>35308</v>
      </c>
      <c r="C139" s="4">
        <v>1</v>
      </c>
      <c r="D139" t="s">
        <v>90</v>
      </c>
    </row>
    <row r="140" spans="1:4">
      <c r="A140" s="141" t="s">
        <v>632</v>
      </c>
      <c r="B140" t="s">
        <v>35308</v>
      </c>
      <c r="C140" s="4">
        <v>1</v>
      </c>
      <c r="D140" t="s">
        <v>3800</v>
      </c>
    </row>
    <row r="141" spans="1:4">
      <c r="A141" s="141" t="s">
        <v>632</v>
      </c>
      <c r="B141" t="s">
        <v>35308</v>
      </c>
      <c r="C141" s="4">
        <v>1</v>
      </c>
      <c r="D141" t="s">
        <v>3791</v>
      </c>
    </row>
    <row r="142" spans="1:4">
      <c r="A142" s="141" t="s">
        <v>632</v>
      </c>
      <c r="B142" t="s">
        <v>35308</v>
      </c>
      <c r="C142" s="4">
        <v>1</v>
      </c>
      <c r="D142" t="s">
        <v>60</v>
      </c>
    </row>
    <row r="143" spans="1:4">
      <c r="A143" s="141" t="s">
        <v>632</v>
      </c>
      <c r="B143" t="s">
        <v>35262</v>
      </c>
      <c r="C143" s="4">
        <v>1</v>
      </c>
      <c r="D143" t="s">
        <v>90</v>
      </c>
    </row>
    <row r="144" spans="1:4">
      <c r="A144" s="141" t="s">
        <v>632</v>
      </c>
      <c r="B144" t="s">
        <v>35262</v>
      </c>
      <c r="C144" s="4">
        <v>1</v>
      </c>
      <c r="D144" t="s">
        <v>3800</v>
      </c>
    </row>
    <row r="145" spans="1:4">
      <c r="A145" s="141" t="s">
        <v>632</v>
      </c>
      <c r="B145" t="s">
        <v>35262</v>
      </c>
      <c r="C145" s="4">
        <v>1</v>
      </c>
      <c r="D145" t="s">
        <v>3791</v>
      </c>
    </row>
    <row r="146" spans="1:4">
      <c r="A146" s="141" t="s">
        <v>632</v>
      </c>
      <c r="B146" t="s">
        <v>35262</v>
      </c>
      <c r="C146" s="4">
        <v>1</v>
      </c>
      <c r="D146" t="s">
        <v>60</v>
      </c>
    </row>
    <row r="147" spans="1:4">
      <c r="A147" s="141" t="s">
        <v>632</v>
      </c>
      <c r="B147" t="s">
        <v>35309</v>
      </c>
      <c r="C147" s="4">
        <v>1</v>
      </c>
      <c r="D147" t="s">
        <v>90</v>
      </c>
    </row>
    <row r="148" spans="1:4">
      <c r="A148" s="141" t="s">
        <v>632</v>
      </c>
      <c r="B148" t="s">
        <v>35309</v>
      </c>
      <c r="C148" s="4">
        <v>1</v>
      </c>
      <c r="D148" t="s">
        <v>3800</v>
      </c>
    </row>
    <row r="149" spans="1:4">
      <c r="A149" s="141" t="s">
        <v>632</v>
      </c>
      <c r="B149" t="s">
        <v>35309</v>
      </c>
      <c r="C149" s="4">
        <v>1</v>
      </c>
      <c r="D149" t="s">
        <v>3791</v>
      </c>
    </row>
    <row r="150" spans="1:4">
      <c r="A150" s="141" t="s">
        <v>632</v>
      </c>
      <c r="B150" t="s">
        <v>35309</v>
      </c>
      <c r="C150" s="4">
        <v>1</v>
      </c>
      <c r="D150" t="s">
        <v>60</v>
      </c>
    </row>
    <row r="151" spans="1:4">
      <c r="A151" s="141" t="s">
        <v>632</v>
      </c>
      <c r="B151" t="s">
        <v>35310</v>
      </c>
      <c r="C151" s="4">
        <v>1</v>
      </c>
      <c r="D151" t="s">
        <v>90</v>
      </c>
    </row>
    <row r="152" spans="1:4">
      <c r="A152" s="141" t="s">
        <v>632</v>
      </c>
      <c r="B152" t="s">
        <v>35310</v>
      </c>
      <c r="C152" s="4">
        <v>1</v>
      </c>
      <c r="D152" t="s">
        <v>3800</v>
      </c>
    </row>
    <row r="153" spans="1:4">
      <c r="A153" s="141" t="s">
        <v>632</v>
      </c>
      <c r="B153" t="s">
        <v>35310</v>
      </c>
      <c r="C153" s="4">
        <v>1</v>
      </c>
      <c r="D153" t="s">
        <v>3791</v>
      </c>
    </row>
    <row r="154" spans="1:4">
      <c r="A154" s="141" t="s">
        <v>632</v>
      </c>
      <c r="B154" t="s">
        <v>35310</v>
      </c>
      <c r="C154" s="4">
        <v>1</v>
      </c>
      <c r="D154" t="s">
        <v>60</v>
      </c>
    </row>
    <row r="155" spans="1:4">
      <c r="A155" s="141" t="s">
        <v>632</v>
      </c>
      <c r="B155" t="s">
        <v>35311</v>
      </c>
      <c r="C155" s="4">
        <v>1</v>
      </c>
      <c r="D155" t="s">
        <v>90</v>
      </c>
    </row>
    <row r="156" spans="1:4">
      <c r="A156" s="141" t="s">
        <v>632</v>
      </c>
      <c r="B156" t="s">
        <v>35311</v>
      </c>
      <c r="C156" s="4">
        <v>1</v>
      </c>
      <c r="D156" t="s">
        <v>3800</v>
      </c>
    </row>
    <row r="157" spans="1:4">
      <c r="A157" s="141" t="s">
        <v>632</v>
      </c>
      <c r="B157" t="s">
        <v>35311</v>
      </c>
      <c r="C157" s="4">
        <v>1</v>
      </c>
      <c r="D157" t="s">
        <v>3791</v>
      </c>
    </row>
    <row r="158" spans="1:4">
      <c r="A158" s="141" t="s">
        <v>632</v>
      </c>
      <c r="B158" t="s">
        <v>35312</v>
      </c>
      <c r="C158" s="4">
        <v>1</v>
      </c>
      <c r="D158" t="s">
        <v>90</v>
      </c>
    </row>
    <row r="159" spans="1:4">
      <c r="A159" s="141" t="s">
        <v>632</v>
      </c>
      <c r="B159" t="s">
        <v>35312</v>
      </c>
      <c r="C159" s="4">
        <v>1</v>
      </c>
      <c r="D159" t="s">
        <v>3800</v>
      </c>
    </row>
    <row r="160" spans="1:4">
      <c r="A160" s="141" t="s">
        <v>632</v>
      </c>
      <c r="B160" t="s">
        <v>35312</v>
      </c>
      <c r="C160" s="4">
        <v>1</v>
      </c>
      <c r="D160" t="s">
        <v>3791</v>
      </c>
    </row>
    <row r="161" spans="1:4">
      <c r="A161" s="141" t="s">
        <v>632</v>
      </c>
      <c r="B161" t="s">
        <v>35312</v>
      </c>
      <c r="C161" s="4">
        <v>1</v>
      </c>
      <c r="D161" t="s">
        <v>60</v>
      </c>
    </row>
    <row r="162" spans="1:4">
      <c r="A162" s="141" t="s">
        <v>632</v>
      </c>
      <c r="B162" t="s">
        <v>35313</v>
      </c>
      <c r="C162" s="4">
        <v>1</v>
      </c>
      <c r="D162" t="s">
        <v>90</v>
      </c>
    </row>
    <row r="163" spans="1:4">
      <c r="A163" s="141" t="s">
        <v>632</v>
      </c>
      <c r="B163" t="s">
        <v>35313</v>
      </c>
      <c r="C163" s="4">
        <v>1</v>
      </c>
      <c r="D163" t="s">
        <v>3800</v>
      </c>
    </row>
    <row r="164" spans="1:4">
      <c r="A164" s="141" t="s">
        <v>632</v>
      </c>
      <c r="B164" t="s">
        <v>35313</v>
      </c>
      <c r="C164" s="4">
        <v>1</v>
      </c>
      <c r="D164" t="s">
        <v>3791</v>
      </c>
    </row>
    <row r="165" spans="1:4">
      <c r="A165" s="141" t="s">
        <v>632</v>
      </c>
      <c r="B165" t="s">
        <v>35313</v>
      </c>
      <c r="C165" s="4">
        <v>1</v>
      </c>
      <c r="D165" t="s">
        <v>60</v>
      </c>
    </row>
    <row r="166" spans="1:4">
      <c r="A166" s="141" t="s">
        <v>632</v>
      </c>
      <c r="B166" t="s">
        <v>35314</v>
      </c>
      <c r="C166" s="4">
        <v>1</v>
      </c>
      <c r="D166" t="s">
        <v>90</v>
      </c>
    </row>
    <row r="167" spans="1:4">
      <c r="A167" s="141" t="s">
        <v>632</v>
      </c>
      <c r="B167" t="s">
        <v>35314</v>
      </c>
      <c r="C167" s="4">
        <v>1</v>
      </c>
      <c r="D167" t="s">
        <v>3800</v>
      </c>
    </row>
    <row r="168" spans="1:4">
      <c r="A168" s="141" t="s">
        <v>632</v>
      </c>
      <c r="B168" t="s">
        <v>35314</v>
      </c>
      <c r="C168" s="4">
        <v>1</v>
      </c>
      <c r="D168" t="s">
        <v>3791</v>
      </c>
    </row>
    <row r="169" spans="1:4">
      <c r="A169" s="141" t="s">
        <v>632</v>
      </c>
      <c r="B169" t="s">
        <v>35314</v>
      </c>
      <c r="C169" s="4">
        <v>1</v>
      </c>
      <c r="D169" t="s">
        <v>60</v>
      </c>
    </row>
    <row r="170" spans="1:4">
      <c r="A170" s="141" t="s">
        <v>632</v>
      </c>
      <c r="B170" t="s">
        <v>35315</v>
      </c>
      <c r="C170" s="4">
        <v>1</v>
      </c>
      <c r="D170" t="s">
        <v>776</v>
      </c>
    </row>
    <row r="171" spans="1:4">
      <c r="A171" s="141" t="s">
        <v>632</v>
      </c>
      <c r="B171" t="s">
        <v>35315</v>
      </c>
      <c r="C171" s="4">
        <v>1</v>
      </c>
      <c r="D171" t="s">
        <v>90</v>
      </c>
    </row>
    <row r="172" spans="1:4">
      <c r="A172" s="141" t="s">
        <v>632</v>
      </c>
      <c r="B172" t="s">
        <v>35315</v>
      </c>
      <c r="C172" s="4">
        <v>1</v>
      </c>
      <c r="D172" t="s">
        <v>3800</v>
      </c>
    </row>
    <row r="173" spans="1:4">
      <c r="A173" s="141" t="s">
        <v>632</v>
      </c>
      <c r="B173" t="s">
        <v>35315</v>
      </c>
      <c r="C173" s="4">
        <v>1</v>
      </c>
      <c r="D173" t="s">
        <v>3791</v>
      </c>
    </row>
    <row r="174" spans="1:4">
      <c r="A174" s="141" t="s">
        <v>632</v>
      </c>
      <c r="B174" t="s">
        <v>35315</v>
      </c>
      <c r="C174" s="4">
        <v>1</v>
      </c>
      <c r="D174" t="s">
        <v>60</v>
      </c>
    </row>
    <row r="175" spans="1:4">
      <c r="A175" s="141" t="s">
        <v>632</v>
      </c>
      <c r="B175" t="s">
        <v>35316</v>
      </c>
      <c r="C175" s="4">
        <v>1</v>
      </c>
      <c r="D175" t="s">
        <v>776</v>
      </c>
    </row>
    <row r="176" spans="1:4">
      <c r="A176" s="141" t="s">
        <v>632</v>
      </c>
      <c r="B176" t="s">
        <v>35316</v>
      </c>
      <c r="C176" s="4">
        <v>1</v>
      </c>
      <c r="D176" t="s">
        <v>90</v>
      </c>
    </row>
    <row r="177" spans="1:4">
      <c r="A177" s="141" t="s">
        <v>632</v>
      </c>
      <c r="B177" t="s">
        <v>35316</v>
      </c>
      <c r="C177" s="4">
        <v>1</v>
      </c>
      <c r="D177" t="s">
        <v>3800</v>
      </c>
    </row>
    <row r="178" spans="1:4">
      <c r="A178" s="141" t="s">
        <v>632</v>
      </c>
      <c r="B178" t="s">
        <v>35316</v>
      </c>
      <c r="C178" s="4">
        <v>1</v>
      </c>
      <c r="D178" t="s">
        <v>3791</v>
      </c>
    </row>
    <row r="179" spans="1:4">
      <c r="A179" s="141" t="s">
        <v>632</v>
      </c>
      <c r="B179" t="s">
        <v>35316</v>
      </c>
      <c r="C179" s="4">
        <v>1</v>
      </c>
      <c r="D179" t="s">
        <v>60</v>
      </c>
    </row>
    <row r="180" spans="1:4">
      <c r="A180" s="141" t="s">
        <v>632</v>
      </c>
      <c r="B180" t="s">
        <v>35317</v>
      </c>
      <c r="C180" s="4">
        <v>1</v>
      </c>
      <c r="D180" t="s">
        <v>776</v>
      </c>
    </row>
    <row r="181" spans="1:4">
      <c r="A181" s="141" t="s">
        <v>632</v>
      </c>
      <c r="B181" t="s">
        <v>35317</v>
      </c>
      <c r="C181" s="4">
        <v>1</v>
      </c>
      <c r="D181" t="s">
        <v>90</v>
      </c>
    </row>
    <row r="182" spans="1:4">
      <c r="A182" s="141" t="s">
        <v>632</v>
      </c>
      <c r="B182" t="s">
        <v>35317</v>
      </c>
      <c r="C182" s="4">
        <v>1</v>
      </c>
      <c r="D182" t="s">
        <v>3800</v>
      </c>
    </row>
    <row r="183" spans="1:4">
      <c r="A183" s="141" t="s">
        <v>632</v>
      </c>
      <c r="B183" t="s">
        <v>35317</v>
      </c>
      <c r="C183" s="4">
        <v>1</v>
      </c>
      <c r="D183" t="s">
        <v>3791</v>
      </c>
    </row>
    <row r="184" spans="1:4">
      <c r="A184" s="141" t="s">
        <v>632</v>
      </c>
      <c r="B184" t="s">
        <v>35317</v>
      </c>
      <c r="C184" s="4">
        <v>1</v>
      </c>
      <c r="D184" t="s">
        <v>60</v>
      </c>
    </row>
    <row r="185" spans="1:4">
      <c r="A185" s="141" t="s">
        <v>632</v>
      </c>
      <c r="B185" t="s">
        <v>35318</v>
      </c>
      <c r="C185" s="4">
        <v>1</v>
      </c>
      <c r="D185" t="s">
        <v>776</v>
      </c>
    </row>
    <row r="186" spans="1:4">
      <c r="A186" s="141" t="s">
        <v>632</v>
      </c>
      <c r="B186" t="s">
        <v>35318</v>
      </c>
      <c r="C186" s="4">
        <v>1</v>
      </c>
      <c r="D186" t="s">
        <v>90</v>
      </c>
    </row>
    <row r="187" spans="1:4">
      <c r="A187" s="141" t="s">
        <v>632</v>
      </c>
      <c r="B187" t="s">
        <v>35318</v>
      </c>
      <c r="C187" s="4">
        <v>1</v>
      </c>
      <c r="D187" t="s">
        <v>3800</v>
      </c>
    </row>
    <row r="188" spans="1:4">
      <c r="A188" s="141" t="s">
        <v>632</v>
      </c>
      <c r="B188" t="s">
        <v>35318</v>
      </c>
      <c r="C188" s="4">
        <v>1</v>
      </c>
      <c r="D188" t="s">
        <v>3791</v>
      </c>
    </row>
    <row r="189" spans="1:4">
      <c r="A189" s="141" t="s">
        <v>632</v>
      </c>
      <c r="B189" t="s">
        <v>35318</v>
      </c>
      <c r="C189" s="4">
        <v>1</v>
      </c>
      <c r="D189" t="s">
        <v>60</v>
      </c>
    </row>
    <row r="190" spans="1:4">
      <c r="A190" s="141" t="s">
        <v>632</v>
      </c>
      <c r="B190" t="s">
        <v>35319</v>
      </c>
      <c r="C190" s="4">
        <v>1</v>
      </c>
      <c r="D190" t="s">
        <v>776</v>
      </c>
    </row>
    <row r="191" spans="1:4">
      <c r="A191" s="141" t="s">
        <v>632</v>
      </c>
      <c r="B191" t="s">
        <v>35319</v>
      </c>
      <c r="C191" s="4">
        <v>1</v>
      </c>
      <c r="D191" t="s">
        <v>90</v>
      </c>
    </row>
    <row r="192" spans="1:4">
      <c r="A192" s="141" t="s">
        <v>632</v>
      </c>
      <c r="B192" t="s">
        <v>35319</v>
      </c>
      <c r="C192" s="4">
        <v>1</v>
      </c>
      <c r="D192" t="s">
        <v>3800</v>
      </c>
    </row>
    <row r="193" spans="1:4">
      <c r="A193" s="141" t="s">
        <v>632</v>
      </c>
      <c r="B193" t="s">
        <v>35319</v>
      </c>
      <c r="C193" s="4">
        <v>1</v>
      </c>
      <c r="D193" t="s">
        <v>3791</v>
      </c>
    </row>
    <row r="194" spans="1:4">
      <c r="A194" s="141" t="s">
        <v>632</v>
      </c>
      <c r="B194" t="s">
        <v>35319</v>
      </c>
      <c r="C194" s="4">
        <v>1</v>
      </c>
      <c r="D194" t="s">
        <v>60</v>
      </c>
    </row>
    <row r="195" spans="1:4">
      <c r="A195" s="141" t="s">
        <v>632</v>
      </c>
      <c r="B195" t="s">
        <v>35320</v>
      </c>
      <c r="C195" s="4">
        <v>1</v>
      </c>
      <c r="D195" t="s">
        <v>776</v>
      </c>
    </row>
    <row r="196" spans="1:4">
      <c r="A196" s="141" t="s">
        <v>632</v>
      </c>
      <c r="B196" t="s">
        <v>35320</v>
      </c>
      <c r="C196" s="4">
        <v>1</v>
      </c>
      <c r="D196" t="s">
        <v>90</v>
      </c>
    </row>
    <row r="197" spans="1:4">
      <c r="A197" s="141" t="s">
        <v>632</v>
      </c>
      <c r="B197" t="s">
        <v>35320</v>
      </c>
      <c r="C197" s="4">
        <v>1</v>
      </c>
      <c r="D197" t="s">
        <v>3800</v>
      </c>
    </row>
    <row r="198" spans="1:4">
      <c r="A198" s="141" t="s">
        <v>632</v>
      </c>
      <c r="B198" t="s">
        <v>35320</v>
      </c>
      <c r="C198" s="4">
        <v>1</v>
      </c>
      <c r="D198" t="s">
        <v>3791</v>
      </c>
    </row>
    <row r="199" spans="1:4">
      <c r="A199" s="141" t="s">
        <v>632</v>
      </c>
      <c r="B199" t="s">
        <v>35320</v>
      </c>
      <c r="C199" s="4">
        <v>1</v>
      </c>
      <c r="D199" t="s">
        <v>60</v>
      </c>
    </row>
    <row r="200" spans="1:4">
      <c r="A200" s="141" t="s">
        <v>632</v>
      </c>
      <c r="B200" t="s">
        <v>35263</v>
      </c>
      <c r="C200" s="4">
        <v>0.3</v>
      </c>
      <c r="D200" t="s">
        <v>776</v>
      </c>
    </row>
    <row r="201" spans="1:4">
      <c r="A201" s="141" t="s">
        <v>632</v>
      </c>
      <c r="B201" t="s">
        <v>35263</v>
      </c>
      <c r="C201" s="4">
        <v>1</v>
      </c>
      <c r="D201" t="s">
        <v>90</v>
      </c>
    </row>
    <row r="202" spans="1:4">
      <c r="A202" s="141" t="s">
        <v>632</v>
      </c>
      <c r="B202" t="s">
        <v>35263</v>
      </c>
      <c r="C202" s="4">
        <v>1</v>
      </c>
      <c r="D202" t="s">
        <v>3800</v>
      </c>
    </row>
    <row r="203" spans="1:4">
      <c r="A203" s="141" t="s">
        <v>632</v>
      </c>
      <c r="B203" t="s">
        <v>35263</v>
      </c>
      <c r="C203" s="4">
        <v>1</v>
      </c>
      <c r="D203" t="s">
        <v>3791</v>
      </c>
    </row>
    <row r="204" spans="1:4">
      <c r="A204" s="141" t="s">
        <v>632</v>
      </c>
      <c r="B204" t="s">
        <v>35263</v>
      </c>
      <c r="C204" s="4">
        <v>1</v>
      </c>
      <c r="D204" t="s">
        <v>60</v>
      </c>
    </row>
    <row r="205" spans="1:4">
      <c r="A205" s="141" t="s">
        <v>632</v>
      </c>
      <c r="B205" t="s">
        <v>35321</v>
      </c>
      <c r="C205" s="4">
        <v>1</v>
      </c>
      <c r="D205" t="s">
        <v>776</v>
      </c>
    </row>
    <row r="206" spans="1:4">
      <c r="A206" s="141" t="s">
        <v>632</v>
      </c>
      <c r="B206" t="s">
        <v>35321</v>
      </c>
      <c r="C206" s="4">
        <v>1</v>
      </c>
      <c r="D206" t="s">
        <v>90</v>
      </c>
    </row>
    <row r="207" spans="1:4">
      <c r="A207" s="141" t="s">
        <v>632</v>
      </c>
      <c r="B207" t="s">
        <v>35321</v>
      </c>
      <c r="C207" s="4">
        <v>1</v>
      </c>
      <c r="D207" t="s">
        <v>3800</v>
      </c>
    </row>
    <row r="208" spans="1:4">
      <c r="A208" s="141" t="s">
        <v>632</v>
      </c>
      <c r="B208" t="s">
        <v>35321</v>
      </c>
      <c r="C208" s="4">
        <v>1</v>
      </c>
      <c r="D208" t="s">
        <v>3791</v>
      </c>
    </row>
    <row r="209" spans="1:4">
      <c r="A209" s="141" t="s">
        <v>632</v>
      </c>
      <c r="B209" t="s">
        <v>35321</v>
      </c>
      <c r="C209" s="4">
        <v>1</v>
      </c>
      <c r="D209" t="s">
        <v>60</v>
      </c>
    </row>
    <row r="210" spans="1:4">
      <c r="A210" s="141" t="s">
        <v>632</v>
      </c>
      <c r="B210" t="s">
        <v>35259</v>
      </c>
      <c r="C210" s="4">
        <v>1</v>
      </c>
      <c r="D210" t="s">
        <v>90</v>
      </c>
    </row>
    <row r="211" spans="1:4">
      <c r="A211" s="141" t="s">
        <v>632</v>
      </c>
      <c r="B211" t="s">
        <v>35259</v>
      </c>
      <c r="C211" s="4">
        <v>1</v>
      </c>
      <c r="D211" t="s">
        <v>3800</v>
      </c>
    </row>
    <row r="212" spans="1:4">
      <c r="A212" s="141" t="s">
        <v>632</v>
      </c>
      <c r="B212" t="s">
        <v>35259</v>
      </c>
      <c r="C212" s="4">
        <v>1</v>
      </c>
      <c r="D212" t="s">
        <v>3791</v>
      </c>
    </row>
    <row r="213" spans="1:4">
      <c r="A213" s="141" t="s">
        <v>632</v>
      </c>
      <c r="B213" t="s">
        <v>35259</v>
      </c>
      <c r="C213" s="4">
        <v>1</v>
      </c>
      <c r="D213" t="s">
        <v>60</v>
      </c>
    </row>
    <row r="214" spans="1:4">
      <c r="A214" s="141" t="s">
        <v>632</v>
      </c>
      <c r="B214" t="s">
        <v>35322</v>
      </c>
      <c r="C214" s="4">
        <v>1</v>
      </c>
      <c r="D214" t="s">
        <v>90</v>
      </c>
    </row>
    <row r="215" spans="1:4">
      <c r="A215" s="141" t="s">
        <v>632</v>
      </c>
      <c r="B215" t="s">
        <v>35322</v>
      </c>
      <c r="C215" s="4">
        <v>1</v>
      </c>
      <c r="D215" t="s">
        <v>3800</v>
      </c>
    </row>
    <row r="216" spans="1:4">
      <c r="A216" s="141" t="s">
        <v>632</v>
      </c>
      <c r="B216" t="s">
        <v>35322</v>
      </c>
      <c r="C216" s="4">
        <v>1</v>
      </c>
      <c r="D216" t="s">
        <v>3791</v>
      </c>
    </row>
    <row r="217" spans="1:4">
      <c r="A217" s="141" t="s">
        <v>632</v>
      </c>
      <c r="B217" t="s">
        <v>35322</v>
      </c>
      <c r="C217" s="4">
        <v>1</v>
      </c>
      <c r="D217" t="s">
        <v>60</v>
      </c>
    </row>
    <row r="218" spans="1:4">
      <c r="A218" s="141" t="s">
        <v>4370</v>
      </c>
      <c r="B218" t="s">
        <v>35323</v>
      </c>
      <c r="C218" s="4">
        <v>0.28999999999999998</v>
      </c>
      <c r="D218" t="s">
        <v>90</v>
      </c>
    </row>
    <row r="219" spans="1:4">
      <c r="A219" s="141" t="s">
        <v>4370</v>
      </c>
      <c r="B219" t="s">
        <v>35323</v>
      </c>
      <c r="C219" s="4">
        <v>0.9</v>
      </c>
      <c r="D219" t="s">
        <v>1071</v>
      </c>
    </row>
    <row r="220" spans="1:4">
      <c r="A220" s="141" t="s">
        <v>4370</v>
      </c>
      <c r="B220" t="s">
        <v>35323</v>
      </c>
      <c r="C220" s="4">
        <v>1</v>
      </c>
      <c r="D220" t="s">
        <v>3800</v>
      </c>
    </row>
    <row r="221" spans="1:4">
      <c r="A221" s="141" t="s">
        <v>4370</v>
      </c>
      <c r="B221" t="s">
        <v>35323</v>
      </c>
      <c r="C221" s="4">
        <v>1</v>
      </c>
      <c r="D221" t="s">
        <v>3791</v>
      </c>
    </row>
    <row r="222" spans="1:4">
      <c r="A222" s="141" t="s">
        <v>4370</v>
      </c>
      <c r="B222" t="s">
        <v>35323</v>
      </c>
      <c r="C222" s="4">
        <v>0.96</v>
      </c>
      <c r="D222" t="s">
        <v>60</v>
      </c>
    </row>
    <row r="223" spans="1:4">
      <c r="A223" s="141" t="s">
        <v>4370</v>
      </c>
      <c r="B223" t="s">
        <v>35324</v>
      </c>
      <c r="C223" s="4">
        <v>1</v>
      </c>
      <c r="D223" t="s">
        <v>90</v>
      </c>
    </row>
    <row r="224" spans="1:4">
      <c r="A224" s="141" t="s">
        <v>4370</v>
      </c>
      <c r="B224" t="s">
        <v>35324</v>
      </c>
      <c r="C224" s="4">
        <v>1</v>
      </c>
      <c r="D224" t="s">
        <v>1071</v>
      </c>
    </row>
    <row r="225" spans="1:4">
      <c r="A225" s="141" t="s">
        <v>4370</v>
      </c>
      <c r="B225" t="s">
        <v>35324</v>
      </c>
      <c r="C225" s="4">
        <v>1</v>
      </c>
      <c r="D225" t="s">
        <v>3800</v>
      </c>
    </row>
    <row r="226" spans="1:4">
      <c r="A226" s="141" t="s">
        <v>4370</v>
      </c>
      <c r="B226" t="s">
        <v>35324</v>
      </c>
      <c r="C226" s="4">
        <v>1</v>
      </c>
      <c r="D226" t="s">
        <v>3791</v>
      </c>
    </row>
    <row r="227" spans="1:4">
      <c r="A227" s="141" t="s">
        <v>4370</v>
      </c>
      <c r="B227" t="s">
        <v>35324</v>
      </c>
      <c r="C227" s="4">
        <v>1</v>
      </c>
      <c r="D227" t="s">
        <v>60</v>
      </c>
    </row>
    <row r="228" spans="1:4">
      <c r="A228" s="141" t="s">
        <v>4370</v>
      </c>
      <c r="B228" t="s">
        <v>35325</v>
      </c>
      <c r="C228" s="4">
        <v>1</v>
      </c>
      <c r="D228" t="s">
        <v>90</v>
      </c>
    </row>
    <row r="229" spans="1:4">
      <c r="A229" s="141" t="s">
        <v>4370</v>
      </c>
      <c r="B229" t="s">
        <v>35325</v>
      </c>
      <c r="C229" s="4">
        <v>1</v>
      </c>
      <c r="D229" t="s">
        <v>1071</v>
      </c>
    </row>
    <row r="230" spans="1:4">
      <c r="A230" s="141" t="s">
        <v>4370</v>
      </c>
      <c r="B230" t="s">
        <v>35325</v>
      </c>
      <c r="C230" s="4">
        <v>1</v>
      </c>
      <c r="D230" t="s">
        <v>3800</v>
      </c>
    </row>
    <row r="231" spans="1:4">
      <c r="A231" s="141" t="s">
        <v>4370</v>
      </c>
      <c r="B231" t="s">
        <v>35325</v>
      </c>
      <c r="C231" s="4">
        <v>1</v>
      </c>
      <c r="D231" t="s">
        <v>3791</v>
      </c>
    </row>
    <row r="232" spans="1:4">
      <c r="A232" s="141" t="s">
        <v>4370</v>
      </c>
      <c r="B232" t="s">
        <v>35325</v>
      </c>
      <c r="C232" s="4">
        <v>1</v>
      </c>
      <c r="D232" t="s">
        <v>60</v>
      </c>
    </row>
    <row r="233" spans="1:4">
      <c r="A233" s="141" t="s">
        <v>4370</v>
      </c>
      <c r="B233" t="s">
        <v>35326</v>
      </c>
      <c r="C233" s="4">
        <v>1</v>
      </c>
      <c r="D233" t="s">
        <v>90</v>
      </c>
    </row>
    <row r="234" spans="1:4">
      <c r="A234" s="141" t="s">
        <v>4370</v>
      </c>
      <c r="B234" t="s">
        <v>35326</v>
      </c>
      <c r="C234" s="4">
        <v>1</v>
      </c>
      <c r="D234" t="s">
        <v>3800</v>
      </c>
    </row>
    <row r="235" spans="1:4">
      <c r="A235" s="141" t="s">
        <v>4370</v>
      </c>
      <c r="B235" t="s">
        <v>35326</v>
      </c>
      <c r="C235" s="4">
        <v>1</v>
      </c>
      <c r="D235" t="s">
        <v>3791</v>
      </c>
    </row>
    <row r="236" spans="1:4">
      <c r="A236" s="141" t="s">
        <v>4370</v>
      </c>
      <c r="B236" t="s">
        <v>35327</v>
      </c>
      <c r="C236" s="4">
        <v>0.97</v>
      </c>
      <c r="D236" t="s">
        <v>90</v>
      </c>
    </row>
    <row r="237" spans="1:4">
      <c r="A237" s="141" t="s">
        <v>4370</v>
      </c>
      <c r="B237" t="s">
        <v>35327</v>
      </c>
      <c r="C237" s="4">
        <v>1</v>
      </c>
      <c r="D237" t="s">
        <v>1071</v>
      </c>
    </row>
    <row r="238" spans="1:4">
      <c r="A238" s="141" t="s">
        <v>4370</v>
      </c>
      <c r="B238" t="s">
        <v>35327</v>
      </c>
      <c r="C238" s="4">
        <v>1</v>
      </c>
      <c r="D238" t="s">
        <v>3800</v>
      </c>
    </row>
    <row r="239" spans="1:4">
      <c r="A239" s="141" t="s">
        <v>4370</v>
      </c>
      <c r="B239" t="s">
        <v>35327</v>
      </c>
      <c r="C239" s="4">
        <v>0.99</v>
      </c>
      <c r="D239" t="s">
        <v>3791</v>
      </c>
    </row>
    <row r="240" spans="1:4">
      <c r="A240" s="141" t="s">
        <v>4370</v>
      </c>
      <c r="B240" t="s">
        <v>35327</v>
      </c>
      <c r="C240" s="4">
        <v>0.99</v>
      </c>
      <c r="D240" t="s">
        <v>60</v>
      </c>
    </row>
    <row r="241" spans="1:4">
      <c r="A241" s="141" t="s">
        <v>4370</v>
      </c>
      <c r="B241" t="s">
        <v>35328</v>
      </c>
      <c r="C241" s="4">
        <v>1</v>
      </c>
      <c r="D241" t="s">
        <v>776</v>
      </c>
    </row>
    <row r="242" spans="1:4">
      <c r="A242" s="141" t="s">
        <v>4370</v>
      </c>
      <c r="B242" t="s">
        <v>35328</v>
      </c>
      <c r="C242" s="4">
        <v>0.91</v>
      </c>
      <c r="D242" t="s">
        <v>90</v>
      </c>
    </row>
    <row r="243" spans="1:4">
      <c r="A243" s="141" t="s">
        <v>4370</v>
      </c>
      <c r="B243" t="s">
        <v>35328</v>
      </c>
      <c r="C243" s="4">
        <v>0.99</v>
      </c>
      <c r="D243" t="s">
        <v>1071</v>
      </c>
    </row>
    <row r="244" spans="1:4">
      <c r="A244" s="141" t="s">
        <v>4370</v>
      </c>
      <c r="B244" t="s">
        <v>35328</v>
      </c>
      <c r="C244" s="4">
        <v>1</v>
      </c>
      <c r="D244" t="s">
        <v>3800</v>
      </c>
    </row>
    <row r="245" spans="1:4">
      <c r="A245" s="141" t="s">
        <v>4370</v>
      </c>
      <c r="B245" t="s">
        <v>35328</v>
      </c>
      <c r="C245" s="4">
        <v>1</v>
      </c>
      <c r="D245" t="s">
        <v>3791</v>
      </c>
    </row>
    <row r="246" spans="1:4">
      <c r="A246" s="141" t="s">
        <v>4370</v>
      </c>
      <c r="B246" t="s">
        <v>35328</v>
      </c>
      <c r="C246" s="4">
        <v>0.97</v>
      </c>
      <c r="D246" t="s">
        <v>60</v>
      </c>
    </row>
    <row r="247" spans="1:4">
      <c r="A247" s="141" t="s">
        <v>4370</v>
      </c>
      <c r="B247" t="s">
        <v>35329</v>
      </c>
      <c r="C247" s="4">
        <v>0.96</v>
      </c>
      <c r="D247" t="s">
        <v>776</v>
      </c>
    </row>
    <row r="248" spans="1:4">
      <c r="A248" s="141" t="s">
        <v>4370</v>
      </c>
      <c r="B248" t="s">
        <v>35329</v>
      </c>
      <c r="C248" s="4">
        <v>1</v>
      </c>
      <c r="D248" t="s">
        <v>90</v>
      </c>
    </row>
    <row r="249" spans="1:4">
      <c r="A249" s="141" t="s">
        <v>4370</v>
      </c>
      <c r="B249" t="s">
        <v>35329</v>
      </c>
      <c r="C249" s="4">
        <v>1</v>
      </c>
      <c r="D249" t="s">
        <v>1071</v>
      </c>
    </row>
    <row r="250" spans="1:4">
      <c r="A250" s="141" t="s">
        <v>4370</v>
      </c>
      <c r="B250" t="s">
        <v>35329</v>
      </c>
      <c r="C250" s="4">
        <v>1</v>
      </c>
      <c r="D250" t="s">
        <v>3800</v>
      </c>
    </row>
    <row r="251" spans="1:4">
      <c r="A251" s="141" t="s">
        <v>4370</v>
      </c>
      <c r="B251" t="s">
        <v>35329</v>
      </c>
      <c r="C251" s="4">
        <v>1</v>
      </c>
      <c r="D251" t="s">
        <v>3791</v>
      </c>
    </row>
    <row r="252" spans="1:4">
      <c r="A252" s="141" t="s">
        <v>4370</v>
      </c>
      <c r="B252" t="s">
        <v>35329</v>
      </c>
      <c r="C252" s="4">
        <v>0.87</v>
      </c>
      <c r="D252" t="s">
        <v>60</v>
      </c>
    </row>
    <row r="253" spans="1:4">
      <c r="A253" s="141" t="s">
        <v>4370</v>
      </c>
      <c r="B253" t="s">
        <v>35330</v>
      </c>
      <c r="C253" s="4">
        <v>1</v>
      </c>
      <c r="D253" t="s">
        <v>776</v>
      </c>
    </row>
    <row r="254" spans="1:4">
      <c r="A254" s="141" t="s">
        <v>4370</v>
      </c>
      <c r="B254" t="s">
        <v>35330</v>
      </c>
      <c r="C254" s="4">
        <v>0.86</v>
      </c>
      <c r="D254" t="s">
        <v>90</v>
      </c>
    </row>
    <row r="255" spans="1:4">
      <c r="A255" s="141" t="s">
        <v>4370</v>
      </c>
      <c r="B255" t="s">
        <v>35330</v>
      </c>
      <c r="C255" s="4">
        <v>0.84</v>
      </c>
      <c r="D255" t="s">
        <v>1071</v>
      </c>
    </row>
    <row r="256" spans="1:4">
      <c r="A256" s="141" t="s">
        <v>4370</v>
      </c>
      <c r="B256" t="s">
        <v>35330</v>
      </c>
      <c r="C256" s="4">
        <v>1</v>
      </c>
      <c r="D256" t="s">
        <v>3800</v>
      </c>
    </row>
    <row r="257" spans="1:4">
      <c r="A257" s="141" t="s">
        <v>4370</v>
      </c>
      <c r="B257" t="s">
        <v>35330</v>
      </c>
      <c r="C257" s="4">
        <v>1</v>
      </c>
      <c r="D257" t="s">
        <v>3791</v>
      </c>
    </row>
    <row r="258" spans="1:4">
      <c r="A258" s="141" t="s">
        <v>4370</v>
      </c>
      <c r="B258" t="s">
        <v>35330</v>
      </c>
      <c r="C258" s="4">
        <v>0.99</v>
      </c>
      <c r="D258" t="s">
        <v>60</v>
      </c>
    </row>
    <row r="259" spans="1:4">
      <c r="A259" s="141" t="s">
        <v>4370</v>
      </c>
      <c r="B259" t="s">
        <v>35331</v>
      </c>
      <c r="C259" s="4">
        <v>1</v>
      </c>
      <c r="D259" t="s">
        <v>90</v>
      </c>
    </row>
    <row r="260" spans="1:4">
      <c r="A260" s="141" t="s">
        <v>4370</v>
      </c>
      <c r="B260" t="s">
        <v>35331</v>
      </c>
      <c r="C260" s="4">
        <v>1</v>
      </c>
      <c r="D260" t="s">
        <v>1071</v>
      </c>
    </row>
    <row r="261" spans="1:4">
      <c r="A261" s="141" t="s">
        <v>4370</v>
      </c>
      <c r="B261" t="s">
        <v>35331</v>
      </c>
      <c r="C261" s="4">
        <v>1</v>
      </c>
      <c r="D261" t="s">
        <v>3800</v>
      </c>
    </row>
    <row r="262" spans="1:4">
      <c r="A262" s="141" t="s">
        <v>4370</v>
      </c>
      <c r="B262" t="s">
        <v>35331</v>
      </c>
      <c r="C262" s="4">
        <v>1</v>
      </c>
      <c r="D262" t="s">
        <v>3791</v>
      </c>
    </row>
    <row r="263" spans="1:4">
      <c r="A263" s="141" t="s">
        <v>4370</v>
      </c>
      <c r="B263" t="s">
        <v>35331</v>
      </c>
      <c r="C263" s="4">
        <v>1</v>
      </c>
      <c r="D263" t="s">
        <v>60</v>
      </c>
    </row>
    <row r="264" spans="1:4">
      <c r="A264" s="141" t="s">
        <v>4370</v>
      </c>
      <c r="B264" t="s">
        <v>35332</v>
      </c>
      <c r="C264" s="4">
        <v>1</v>
      </c>
      <c r="D264" t="s">
        <v>90</v>
      </c>
    </row>
    <row r="265" spans="1:4">
      <c r="A265" s="141" t="s">
        <v>4370</v>
      </c>
      <c r="B265" t="s">
        <v>35332</v>
      </c>
      <c r="C265" s="4">
        <v>1</v>
      </c>
      <c r="D265" t="s">
        <v>3800</v>
      </c>
    </row>
    <row r="266" spans="1:4">
      <c r="A266" s="141" t="s">
        <v>4370</v>
      </c>
      <c r="B266" t="s">
        <v>35332</v>
      </c>
      <c r="C266" s="4">
        <v>1</v>
      </c>
      <c r="D266" t="s">
        <v>3791</v>
      </c>
    </row>
    <row r="267" spans="1:4">
      <c r="A267" s="141" t="s">
        <v>4370</v>
      </c>
      <c r="B267" t="s">
        <v>35332</v>
      </c>
      <c r="C267" s="4">
        <v>1</v>
      </c>
      <c r="D267" t="s">
        <v>60</v>
      </c>
    </row>
    <row r="268" spans="1:4">
      <c r="A268" s="141" t="s">
        <v>4370</v>
      </c>
      <c r="B268" t="s">
        <v>35333</v>
      </c>
      <c r="C268" s="4">
        <v>1</v>
      </c>
      <c r="D268" t="s">
        <v>776</v>
      </c>
    </row>
    <row r="269" spans="1:4">
      <c r="A269" s="141" t="s">
        <v>4370</v>
      </c>
      <c r="B269" t="s">
        <v>35333</v>
      </c>
      <c r="C269" s="4">
        <v>0.47</v>
      </c>
      <c r="D269" t="s">
        <v>90</v>
      </c>
    </row>
    <row r="270" spans="1:4">
      <c r="A270" s="141" t="s">
        <v>4370</v>
      </c>
      <c r="B270" t="s">
        <v>35333</v>
      </c>
      <c r="C270" s="4">
        <v>0.94</v>
      </c>
      <c r="D270" t="s">
        <v>1071</v>
      </c>
    </row>
    <row r="271" spans="1:4">
      <c r="A271" s="141" t="s">
        <v>4370</v>
      </c>
      <c r="B271" t="s">
        <v>35333</v>
      </c>
      <c r="C271" s="4">
        <v>1</v>
      </c>
      <c r="D271" t="s">
        <v>3800</v>
      </c>
    </row>
    <row r="272" spans="1:4">
      <c r="A272" s="141" t="s">
        <v>4370</v>
      </c>
      <c r="B272" t="s">
        <v>35333</v>
      </c>
      <c r="C272" s="4">
        <v>1</v>
      </c>
      <c r="D272" t="s">
        <v>3791</v>
      </c>
    </row>
    <row r="273" spans="1:4">
      <c r="A273" s="141" t="s">
        <v>4370</v>
      </c>
      <c r="B273" t="s">
        <v>35333</v>
      </c>
      <c r="C273" s="4">
        <v>0.94</v>
      </c>
      <c r="D273" t="s">
        <v>60</v>
      </c>
    </row>
    <row r="274" spans="1:4">
      <c r="A274" s="141" t="s">
        <v>4370</v>
      </c>
      <c r="B274" t="s">
        <v>35334</v>
      </c>
      <c r="C274" s="4">
        <v>1</v>
      </c>
      <c r="D274" t="s">
        <v>776</v>
      </c>
    </row>
    <row r="275" spans="1:4">
      <c r="A275" s="141" t="s">
        <v>4370</v>
      </c>
      <c r="B275" t="s">
        <v>35334</v>
      </c>
      <c r="C275" s="4">
        <v>0</v>
      </c>
      <c r="D275" t="s">
        <v>90</v>
      </c>
    </row>
    <row r="276" spans="1:4">
      <c r="A276" s="141" t="s">
        <v>4370</v>
      </c>
      <c r="B276" t="s">
        <v>35334</v>
      </c>
      <c r="C276" s="4">
        <v>0.99</v>
      </c>
      <c r="D276" t="s">
        <v>1071</v>
      </c>
    </row>
    <row r="277" spans="1:4">
      <c r="A277" s="141" t="s">
        <v>4370</v>
      </c>
      <c r="B277" t="s">
        <v>35334</v>
      </c>
      <c r="C277" s="4">
        <v>1</v>
      </c>
      <c r="D277" t="s">
        <v>3800</v>
      </c>
    </row>
    <row r="278" spans="1:4">
      <c r="A278" s="141" t="s">
        <v>4370</v>
      </c>
      <c r="B278" t="s">
        <v>35334</v>
      </c>
      <c r="C278" s="4">
        <v>1</v>
      </c>
      <c r="D278" t="s">
        <v>3791</v>
      </c>
    </row>
    <row r="279" spans="1:4">
      <c r="A279" s="141" t="s">
        <v>4370</v>
      </c>
      <c r="B279" t="s">
        <v>35334</v>
      </c>
      <c r="C279" s="4">
        <v>0.87</v>
      </c>
      <c r="D279" t="s">
        <v>60</v>
      </c>
    </row>
    <row r="280" spans="1:4">
      <c r="A280" s="141" t="s">
        <v>4370</v>
      </c>
      <c r="B280" t="s">
        <v>35335</v>
      </c>
      <c r="C280" s="4">
        <v>1</v>
      </c>
      <c r="D280" t="s">
        <v>90</v>
      </c>
    </row>
    <row r="281" spans="1:4">
      <c r="A281" s="141" t="s">
        <v>4370</v>
      </c>
      <c r="B281" t="s">
        <v>35335</v>
      </c>
      <c r="C281" s="4">
        <v>1</v>
      </c>
      <c r="D281" t="s">
        <v>1071</v>
      </c>
    </row>
    <row r="282" spans="1:4">
      <c r="A282" s="141" t="s">
        <v>4370</v>
      </c>
      <c r="B282" t="s">
        <v>35335</v>
      </c>
      <c r="C282" s="4">
        <v>1</v>
      </c>
      <c r="D282" t="s">
        <v>3800</v>
      </c>
    </row>
    <row r="283" spans="1:4">
      <c r="A283" s="141" t="s">
        <v>4370</v>
      </c>
      <c r="B283" t="s">
        <v>35335</v>
      </c>
      <c r="C283" s="4">
        <v>1</v>
      </c>
      <c r="D283" t="s">
        <v>3791</v>
      </c>
    </row>
    <row r="284" spans="1:4">
      <c r="A284" s="141" t="s">
        <v>4370</v>
      </c>
      <c r="B284" t="s">
        <v>35335</v>
      </c>
      <c r="C284" s="4">
        <v>1</v>
      </c>
      <c r="D284" t="s">
        <v>60</v>
      </c>
    </row>
    <row r="285" spans="1:4">
      <c r="A285" s="141" t="s">
        <v>4370</v>
      </c>
      <c r="B285" t="s">
        <v>35336</v>
      </c>
      <c r="C285" s="4">
        <v>1</v>
      </c>
      <c r="D285" t="s">
        <v>776</v>
      </c>
    </row>
    <row r="286" spans="1:4">
      <c r="A286" s="141" t="s">
        <v>4370</v>
      </c>
      <c r="B286" t="s">
        <v>35336</v>
      </c>
      <c r="C286" s="4">
        <v>1</v>
      </c>
      <c r="D286" t="s">
        <v>90</v>
      </c>
    </row>
    <row r="287" spans="1:4">
      <c r="A287" s="141" t="s">
        <v>4370</v>
      </c>
      <c r="B287" t="s">
        <v>35336</v>
      </c>
      <c r="C287" s="4">
        <v>1</v>
      </c>
      <c r="D287" t="s">
        <v>1071</v>
      </c>
    </row>
    <row r="288" spans="1:4">
      <c r="A288" s="141" t="s">
        <v>4370</v>
      </c>
      <c r="B288" t="s">
        <v>35336</v>
      </c>
      <c r="C288" s="4">
        <v>1</v>
      </c>
      <c r="D288" t="s">
        <v>3800</v>
      </c>
    </row>
    <row r="289" spans="1:4">
      <c r="A289" s="141" t="s">
        <v>4370</v>
      </c>
      <c r="B289" t="s">
        <v>35336</v>
      </c>
      <c r="C289" s="4">
        <v>1</v>
      </c>
      <c r="D289" t="s">
        <v>3791</v>
      </c>
    </row>
    <row r="290" spans="1:4">
      <c r="A290" s="141" t="s">
        <v>4370</v>
      </c>
      <c r="B290" t="s">
        <v>35336</v>
      </c>
      <c r="C290" s="4">
        <v>0.99</v>
      </c>
      <c r="D290" t="s">
        <v>60</v>
      </c>
    </row>
    <row r="291" spans="1:4">
      <c r="A291" s="141" t="s">
        <v>4370</v>
      </c>
      <c r="B291" t="s">
        <v>35337</v>
      </c>
      <c r="C291" s="4">
        <v>1</v>
      </c>
      <c r="D291" t="s">
        <v>776</v>
      </c>
    </row>
    <row r="292" spans="1:4">
      <c r="A292" s="141" t="s">
        <v>4370</v>
      </c>
      <c r="B292" t="s">
        <v>35337</v>
      </c>
      <c r="C292" s="4">
        <v>0.83</v>
      </c>
      <c r="D292" t="s">
        <v>90</v>
      </c>
    </row>
    <row r="293" spans="1:4">
      <c r="A293" s="141" t="s">
        <v>4370</v>
      </c>
      <c r="B293" t="s">
        <v>35337</v>
      </c>
      <c r="C293" s="4">
        <v>0.95</v>
      </c>
      <c r="D293" t="s">
        <v>1071</v>
      </c>
    </row>
    <row r="294" spans="1:4">
      <c r="A294" s="141" t="s">
        <v>4370</v>
      </c>
      <c r="B294" t="s">
        <v>35337</v>
      </c>
      <c r="C294" s="4">
        <v>1</v>
      </c>
      <c r="D294" t="s">
        <v>3800</v>
      </c>
    </row>
    <row r="295" spans="1:4">
      <c r="A295" s="141" t="s">
        <v>4370</v>
      </c>
      <c r="B295" t="s">
        <v>35337</v>
      </c>
      <c r="C295" s="4">
        <v>0.95</v>
      </c>
      <c r="D295" t="s">
        <v>3791</v>
      </c>
    </row>
    <row r="296" spans="1:4">
      <c r="A296" s="141" t="s">
        <v>4370</v>
      </c>
      <c r="B296" t="s">
        <v>35337</v>
      </c>
      <c r="C296" s="4">
        <v>1</v>
      </c>
      <c r="D296" t="s">
        <v>60</v>
      </c>
    </row>
    <row r="297" spans="1:4">
      <c r="A297" s="141" t="s">
        <v>4370</v>
      </c>
      <c r="B297" t="s">
        <v>35338</v>
      </c>
      <c r="C297" s="4">
        <v>1</v>
      </c>
      <c r="D297" t="s">
        <v>90</v>
      </c>
    </row>
    <row r="298" spans="1:4">
      <c r="A298" s="141" t="s">
        <v>4370</v>
      </c>
      <c r="B298" t="s">
        <v>35338</v>
      </c>
      <c r="C298" s="4">
        <v>1</v>
      </c>
      <c r="D298" t="s">
        <v>1071</v>
      </c>
    </row>
    <row r="299" spans="1:4">
      <c r="A299" s="141" t="s">
        <v>4370</v>
      </c>
      <c r="B299" t="s">
        <v>35338</v>
      </c>
      <c r="C299" s="4">
        <v>1</v>
      </c>
      <c r="D299" t="s">
        <v>3800</v>
      </c>
    </row>
    <row r="300" spans="1:4">
      <c r="A300" s="141" t="s">
        <v>4370</v>
      </c>
      <c r="B300" t="s">
        <v>35338</v>
      </c>
      <c r="C300" s="4">
        <v>1</v>
      </c>
      <c r="D300" t="s">
        <v>3791</v>
      </c>
    </row>
    <row r="301" spans="1:4">
      <c r="A301" s="141" t="s">
        <v>4370</v>
      </c>
      <c r="B301" t="s">
        <v>35338</v>
      </c>
      <c r="C301" s="4">
        <v>1</v>
      </c>
      <c r="D301" t="s">
        <v>60</v>
      </c>
    </row>
    <row r="302" spans="1:4">
      <c r="A302" s="141" t="s">
        <v>4370</v>
      </c>
      <c r="B302" t="s">
        <v>35339</v>
      </c>
      <c r="C302" s="4">
        <v>1</v>
      </c>
      <c r="D302" t="s">
        <v>90</v>
      </c>
    </row>
    <row r="303" spans="1:4">
      <c r="A303" s="141" t="s">
        <v>4370</v>
      </c>
      <c r="B303" t="s">
        <v>35339</v>
      </c>
      <c r="C303" s="4">
        <v>0.99</v>
      </c>
      <c r="D303" t="s">
        <v>1071</v>
      </c>
    </row>
    <row r="304" spans="1:4">
      <c r="A304" s="141" t="s">
        <v>4370</v>
      </c>
      <c r="B304" t="s">
        <v>35339</v>
      </c>
      <c r="C304" s="4">
        <v>1</v>
      </c>
      <c r="D304" t="s">
        <v>3800</v>
      </c>
    </row>
    <row r="305" spans="1:4">
      <c r="A305" s="141" t="s">
        <v>4370</v>
      </c>
      <c r="B305" t="s">
        <v>35339</v>
      </c>
      <c r="C305" s="4">
        <v>1</v>
      </c>
      <c r="D305" t="s">
        <v>3791</v>
      </c>
    </row>
    <row r="306" spans="1:4">
      <c r="A306" s="141" t="s">
        <v>4370</v>
      </c>
      <c r="B306" t="s">
        <v>35339</v>
      </c>
      <c r="C306" s="4">
        <v>1</v>
      </c>
      <c r="D306" t="s">
        <v>60</v>
      </c>
    </row>
    <row r="307" spans="1:4">
      <c r="A307" s="141" t="s">
        <v>4370</v>
      </c>
      <c r="B307" t="s">
        <v>35340</v>
      </c>
      <c r="C307" s="4">
        <v>0.98</v>
      </c>
      <c r="D307" t="s">
        <v>776</v>
      </c>
    </row>
    <row r="308" spans="1:4">
      <c r="A308" s="141" t="s">
        <v>4370</v>
      </c>
      <c r="B308" t="s">
        <v>35340</v>
      </c>
      <c r="C308" s="4">
        <v>1</v>
      </c>
      <c r="D308" t="s">
        <v>90</v>
      </c>
    </row>
    <row r="309" spans="1:4">
      <c r="A309" s="141" t="s">
        <v>4370</v>
      </c>
      <c r="B309" t="s">
        <v>35340</v>
      </c>
      <c r="C309" s="4">
        <v>1</v>
      </c>
      <c r="D309" t="s">
        <v>3800</v>
      </c>
    </row>
    <row r="310" spans="1:4">
      <c r="A310" s="141" t="s">
        <v>4370</v>
      </c>
      <c r="B310" t="s">
        <v>35340</v>
      </c>
      <c r="C310" s="4">
        <v>1</v>
      </c>
      <c r="D310" t="s">
        <v>3791</v>
      </c>
    </row>
    <row r="311" spans="1:4">
      <c r="A311" s="141" t="s">
        <v>4370</v>
      </c>
      <c r="B311" t="s">
        <v>35340</v>
      </c>
      <c r="C311" s="4">
        <v>1</v>
      </c>
      <c r="D311" t="s">
        <v>60</v>
      </c>
    </row>
    <row r="312" spans="1:4">
      <c r="A312" s="141" t="s">
        <v>4370</v>
      </c>
      <c r="B312" t="s">
        <v>35341</v>
      </c>
      <c r="C312" s="4">
        <v>1</v>
      </c>
      <c r="D312" t="s">
        <v>776</v>
      </c>
    </row>
    <row r="313" spans="1:4">
      <c r="A313" s="141" t="s">
        <v>4370</v>
      </c>
      <c r="B313" t="s">
        <v>35341</v>
      </c>
      <c r="C313" s="4">
        <v>1</v>
      </c>
      <c r="D313" t="s">
        <v>90</v>
      </c>
    </row>
    <row r="314" spans="1:4">
      <c r="A314" s="141" t="s">
        <v>4370</v>
      </c>
      <c r="B314" t="s">
        <v>35341</v>
      </c>
      <c r="C314" s="4">
        <v>1</v>
      </c>
      <c r="D314" t="s">
        <v>3800</v>
      </c>
    </row>
    <row r="315" spans="1:4">
      <c r="A315" s="141" t="s">
        <v>4370</v>
      </c>
      <c r="B315" t="s">
        <v>35341</v>
      </c>
      <c r="C315" s="4">
        <v>1</v>
      </c>
      <c r="D315" t="s">
        <v>3791</v>
      </c>
    </row>
    <row r="316" spans="1:4">
      <c r="A316" s="141" t="s">
        <v>4370</v>
      </c>
      <c r="B316" t="s">
        <v>35341</v>
      </c>
      <c r="C316" s="4">
        <v>1</v>
      </c>
      <c r="D316" t="s">
        <v>60</v>
      </c>
    </row>
    <row r="317" spans="1:4">
      <c r="A317" s="141" t="s">
        <v>4370</v>
      </c>
      <c r="B317" t="s">
        <v>35342</v>
      </c>
      <c r="C317" s="4">
        <v>1</v>
      </c>
      <c r="D317" t="s">
        <v>776</v>
      </c>
    </row>
    <row r="318" spans="1:4">
      <c r="A318" s="141" t="s">
        <v>4370</v>
      </c>
      <c r="B318" t="s">
        <v>35342</v>
      </c>
      <c r="C318" s="4">
        <v>0.98</v>
      </c>
      <c r="D318" t="s">
        <v>90</v>
      </c>
    </row>
    <row r="319" spans="1:4">
      <c r="A319" s="141" t="s">
        <v>4370</v>
      </c>
      <c r="B319" t="s">
        <v>35342</v>
      </c>
      <c r="C319" s="4">
        <v>1</v>
      </c>
      <c r="D319" t="s">
        <v>1071</v>
      </c>
    </row>
    <row r="320" spans="1:4">
      <c r="A320" s="141" t="s">
        <v>4370</v>
      </c>
      <c r="B320" t="s">
        <v>35342</v>
      </c>
      <c r="C320" s="4">
        <v>1</v>
      </c>
      <c r="D320" t="s">
        <v>3800</v>
      </c>
    </row>
    <row r="321" spans="1:4">
      <c r="A321" s="141" t="s">
        <v>4370</v>
      </c>
      <c r="B321" t="s">
        <v>35342</v>
      </c>
      <c r="C321" s="4">
        <v>1</v>
      </c>
      <c r="D321" t="s">
        <v>3791</v>
      </c>
    </row>
    <row r="322" spans="1:4">
      <c r="A322" s="141" t="s">
        <v>4370</v>
      </c>
      <c r="B322" t="s">
        <v>35342</v>
      </c>
      <c r="C322" s="4">
        <v>1</v>
      </c>
      <c r="D322" t="s">
        <v>60</v>
      </c>
    </row>
    <row r="323" spans="1:4">
      <c r="A323" s="141" t="s">
        <v>4370</v>
      </c>
      <c r="B323" t="s">
        <v>35343</v>
      </c>
      <c r="C323" s="4">
        <v>1</v>
      </c>
      <c r="D323" t="s">
        <v>90</v>
      </c>
    </row>
    <row r="324" spans="1:4">
      <c r="A324" s="141" t="s">
        <v>4370</v>
      </c>
      <c r="B324" t="s">
        <v>35343</v>
      </c>
      <c r="C324" s="4">
        <v>1</v>
      </c>
      <c r="D324" t="s">
        <v>1071</v>
      </c>
    </row>
    <row r="325" spans="1:4">
      <c r="A325" s="141" t="s">
        <v>4370</v>
      </c>
      <c r="B325" t="s">
        <v>35343</v>
      </c>
      <c r="C325" s="4">
        <v>1</v>
      </c>
      <c r="D325" t="s">
        <v>3800</v>
      </c>
    </row>
    <row r="326" spans="1:4">
      <c r="A326" s="141" t="s">
        <v>4370</v>
      </c>
      <c r="B326" t="s">
        <v>35343</v>
      </c>
      <c r="C326" s="4">
        <v>1</v>
      </c>
      <c r="D326" t="s">
        <v>3791</v>
      </c>
    </row>
    <row r="327" spans="1:4">
      <c r="A327" s="141" t="s">
        <v>4370</v>
      </c>
      <c r="B327" t="s">
        <v>35343</v>
      </c>
      <c r="C327" s="4">
        <v>1</v>
      </c>
      <c r="D327" t="s">
        <v>60</v>
      </c>
    </row>
    <row r="328" spans="1:4">
      <c r="A328" s="141" t="s">
        <v>4370</v>
      </c>
      <c r="B328" t="s">
        <v>35344</v>
      </c>
      <c r="C328" s="4">
        <v>1</v>
      </c>
      <c r="D328" t="s">
        <v>90</v>
      </c>
    </row>
    <row r="329" spans="1:4">
      <c r="A329" s="141" t="s">
        <v>4370</v>
      </c>
      <c r="B329" t="s">
        <v>35344</v>
      </c>
      <c r="C329" s="4">
        <v>0.99</v>
      </c>
      <c r="D329" t="s">
        <v>1071</v>
      </c>
    </row>
    <row r="330" spans="1:4">
      <c r="A330" s="141" t="s">
        <v>4370</v>
      </c>
      <c r="B330" t="s">
        <v>35344</v>
      </c>
      <c r="C330" s="4">
        <v>1</v>
      </c>
      <c r="D330" t="s">
        <v>3800</v>
      </c>
    </row>
    <row r="331" spans="1:4">
      <c r="A331" s="141" t="s">
        <v>4370</v>
      </c>
      <c r="B331" t="s">
        <v>35344</v>
      </c>
      <c r="C331" s="4">
        <v>1</v>
      </c>
      <c r="D331" t="s">
        <v>3791</v>
      </c>
    </row>
    <row r="332" spans="1:4">
      <c r="A332" s="141" t="s">
        <v>4370</v>
      </c>
      <c r="B332" t="s">
        <v>35344</v>
      </c>
      <c r="C332" s="4">
        <v>1</v>
      </c>
      <c r="D332" t="s">
        <v>60</v>
      </c>
    </row>
    <row r="333" spans="1:4">
      <c r="A333" s="141" t="s">
        <v>4370</v>
      </c>
      <c r="B333" t="s">
        <v>35345</v>
      </c>
      <c r="C333" s="4">
        <v>0.96</v>
      </c>
      <c r="D333" t="s">
        <v>90</v>
      </c>
    </row>
    <row r="334" spans="1:4">
      <c r="A334" s="141" t="s">
        <v>4370</v>
      </c>
      <c r="B334" t="s">
        <v>35345</v>
      </c>
      <c r="C334" s="4">
        <v>1</v>
      </c>
      <c r="D334" t="s">
        <v>1071</v>
      </c>
    </row>
    <row r="335" spans="1:4">
      <c r="A335" s="141" t="s">
        <v>4370</v>
      </c>
      <c r="B335" t="s">
        <v>35345</v>
      </c>
      <c r="C335" s="4">
        <v>1</v>
      </c>
      <c r="D335" t="s">
        <v>3800</v>
      </c>
    </row>
    <row r="336" spans="1:4">
      <c r="A336" s="141" t="s">
        <v>4370</v>
      </c>
      <c r="B336" t="s">
        <v>35345</v>
      </c>
      <c r="C336" s="4">
        <v>1</v>
      </c>
      <c r="D336" t="s">
        <v>3791</v>
      </c>
    </row>
    <row r="337" spans="1:4">
      <c r="A337" s="141" t="s">
        <v>4370</v>
      </c>
      <c r="B337" t="s">
        <v>35345</v>
      </c>
      <c r="C337" s="4">
        <v>1</v>
      </c>
      <c r="D337" t="s">
        <v>60</v>
      </c>
    </row>
    <row r="338" spans="1:4">
      <c r="A338" s="141" t="s">
        <v>4370</v>
      </c>
      <c r="B338" t="s">
        <v>35346</v>
      </c>
      <c r="C338" s="4">
        <v>1</v>
      </c>
      <c r="D338" t="s">
        <v>90</v>
      </c>
    </row>
    <row r="339" spans="1:4">
      <c r="A339" s="141" t="s">
        <v>4370</v>
      </c>
      <c r="B339" t="s">
        <v>35346</v>
      </c>
      <c r="C339" s="4">
        <v>0.97</v>
      </c>
      <c r="D339" t="s">
        <v>1071</v>
      </c>
    </row>
    <row r="340" spans="1:4">
      <c r="A340" s="141" t="s">
        <v>4370</v>
      </c>
      <c r="B340" t="s">
        <v>35346</v>
      </c>
      <c r="C340" s="4">
        <v>1</v>
      </c>
      <c r="D340" t="s">
        <v>3800</v>
      </c>
    </row>
    <row r="341" spans="1:4">
      <c r="A341" s="141" t="s">
        <v>4370</v>
      </c>
      <c r="B341" t="s">
        <v>35346</v>
      </c>
      <c r="C341" s="4">
        <v>1</v>
      </c>
      <c r="D341" t="s">
        <v>3791</v>
      </c>
    </row>
    <row r="342" spans="1:4">
      <c r="A342" s="141" t="s">
        <v>4370</v>
      </c>
      <c r="B342" t="s">
        <v>35346</v>
      </c>
      <c r="C342" s="4">
        <v>1</v>
      </c>
      <c r="D342" t="s">
        <v>60</v>
      </c>
    </row>
    <row r="343" spans="1:4">
      <c r="A343" s="141" t="s">
        <v>4370</v>
      </c>
      <c r="B343" t="s">
        <v>14027</v>
      </c>
      <c r="C343" s="4">
        <v>1</v>
      </c>
      <c r="D343" t="s">
        <v>90</v>
      </c>
    </row>
    <row r="344" spans="1:4">
      <c r="A344" s="141" t="s">
        <v>4370</v>
      </c>
      <c r="B344" t="s">
        <v>14027</v>
      </c>
      <c r="C344" s="4">
        <v>1</v>
      </c>
      <c r="D344" t="s">
        <v>3800</v>
      </c>
    </row>
    <row r="345" spans="1:4">
      <c r="A345" s="141" t="s">
        <v>4370</v>
      </c>
      <c r="B345" t="s">
        <v>14027</v>
      </c>
      <c r="C345" s="4">
        <v>1</v>
      </c>
      <c r="D345" t="s">
        <v>3791</v>
      </c>
    </row>
    <row r="346" spans="1:4">
      <c r="A346" s="141" t="s">
        <v>4370</v>
      </c>
      <c r="B346" t="s">
        <v>14027</v>
      </c>
      <c r="C346" s="4">
        <v>1</v>
      </c>
      <c r="D346" t="s">
        <v>60</v>
      </c>
    </row>
    <row r="347" spans="1:4">
      <c r="A347" s="141" t="s">
        <v>4370</v>
      </c>
      <c r="B347" t="s">
        <v>35347</v>
      </c>
      <c r="C347" s="4">
        <v>1</v>
      </c>
      <c r="D347" t="s">
        <v>776</v>
      </c>
    </row>
    <row r="348" spans="1:4">
      <c r="A348" s="141" t="s">
        <v>4370</v>
      </c>
      <c r="B348" t="s">
        <v>35347</v>
      </c>
      <c r="C348" s="4">
        <v>0.72</v>
      </c>
      <c r="D348" t="s">
        <v>90</v>
      </c>
    </row>
    <row r="349" spans="1:4">
      <c r="A349" s="141" t="s">
        <v>4370</v>
      </c>
      <c r="B349" t="s">
        <v>35347</v>
      </c>
      <c r="C349" s="4">
        <v>0.92</v>
      </c>
      <c r="D349" t="s">
        <v>1071</v>
      </c>
    </row>
    <row r="350" spans="1:4">
      <c r="A350" s="141" t="s">
        <v>4370</v>
      </c>
      <c r="B350" t="s">
        <v>35347</v>
      </c>
      <c r="C350" s="4">
        <v>1</v>
      </c>
      <c r="D350" t="s">
        <v>3800</v>
      </c>
    </row>
    <row r="351" spans="1:4">
      <c r="A351" s="141" t="s">
        <v>4370</v>
      </c>
      <c r="B351" t="s">
        <v>35347</v>
      </c>
      <c r="C351" s="4">
        <v>1</v>
      </c>
      <c r="D351" t="s">
        <v>3791</v>
      </c>
    </row>
    <row r="352" spans="1:4">
      <c r="A352" s="141" t="s">
        <v>4370</v>
      </c>
      <c r="B352" t="s">
        <v>35347</v>
      </c>
      <c r="C352" s="4">
        <v>1</v>
      </c>
      <c r="D352" t="s">
        <v>60</v>
      </c>
    </row>
    <row r="353" spans="1:4">
      <c r="A353" s="141" t="s">
        <v>4370</v>
      </c>
      <c r="B353" t="s">
        <v>35348</v>
      </c>
      <c r="C353" s="4">
        <v>1</v>
      </c>
      <c r="D353" t="s">
        <v>776</v>
      </c>
    </row>
    <row r="354" spans="1:4">
      <c r="A354" s="141" t="s">
        <v>4370</v>
      </c>
      <c r="B354" t="s">
        <v>35348</v>
      </c>
      <c r="C354" s="4">
        <v>0.99</v>
      </c>
      <c r="D354" t="s">
        <v>90</v>
      </c>
    </row>
    <row r="355" spans="1:4">
      <c r="A355" s="141" t="s">
        <v>4370</v>
      </c>
      <c r="B355" t="s">
        <v>35348</v>
      </c>
      <c r="C355" s="4">
        <v>1</v>
      </c>
      <c r="D355" t="s">
        <v>1071</v>
      </c>
    </row>
    <row r="356" spans="1:4">
      <c r="A356" s="141" t="s">
        <v>4370</v>
      </c>
      <c r="B356" t="s">
        <v>35348</v>
      </c>
      <c r="C356" s="4">
        <v>1</v>
      </c>
      <c r="D356" t="s">
        <v>3800</v>
      </c>
    </row>
    <row r="357" spans="1:4">
      <c r="A357" s="141" t="s">
        <v>4370</v>
      </c>
      <c r="B357" t="s">
        <v>35348</v>
      </c>
      <c r="C357" s="4">
        <v>1</v>
      </c>
      <c r="D357" t="s">
        <v>3791</v>
      </c>
    </row>
    <row r="358" spans="1:4">
      <c r="A358" s="141" t="s">
        <v>4370</v>
      </c>
      <c r="B358" t="s">
        <v>35348</v>
      </c>
      <c r="C358" s="4">
        <v>1</v>
      </c>
      <c r="D358" t="s">
        <v>60</v>
      </c>
    </row>
    <row r="359" spans="1:4">
      <c r="A359" s="141" t="s">
        <v>4370</v>
      </c>
      <c r="B359" t="s">
        <v>35349</v>
      </c>
      <c r="C359" s="4">
        <v>0.99</v>
      </c>
      <c r="D359" t="s">
        <v>776</v>
      </c>
    </row>
    <row r="360" spans="1:4">
      <c r="A360" s="141" t="s">
        <v>4370</v>
      </c>
      <c r="B360" t="s">
        <v>35349</v>
      </c>
      <c r="C360" s="4">
        <v>0.99</v>
      </c>
      <c r="D360" t="s">
        <v>90</v>
      </c>
    </row>
    <row r="361" spans="1:4">
      <c r="A361" s="141" t="s">
        <v>4370</v>
      </c>
      <c r="B361" t="s">
        <v>35349</v>
      </c>
      <c r="C361" s="4">
        <v>1</v>
      </c>
      <c r="D361" t="s">
        <v>1071</v>
      </c>
    </row>
    <row r="362" spans="1:4">
      <c r="A362" s="141" t="s">
        <v>4370</v>
      </c>
      <c r="B362" t="s">
        <v>35349</v>
      </c>
      <c r="C362" s="4">
        <v>1</v>
      </c>
      <c r="D362" t="s">
        <v>3800</v>
      </c>
    </row>
    <row r="363" spans="1:4">
      <c r="A363" s="141" t="s">
        <v>4370</v>
      </c>
      <c r="B363" t="s">
        <v>35349</v>
      </c>
      <c r="C363" s="4">
        <v>1</v>
      </c>
      <c r="D363" t="s">
        <v>3791</v>
      </c>
    </row>
    <row r="364" spans="1:4">
      <c r="A364" s="141" t="s">
        <v>4370</v>
      </c>
      <c r="B364" t="s">
        <v>35349</v>
      </c>
      <c r="C364" s="4">
        <v>0.98</v>
      </c>
      <c r="D364" t="s">
        <v>60</v>
      </c>
    </row>
    <row r="365" spans="1:4">
      <c r="A365" s="141" t="s">
        <v>4370</v>
      </c>
      <c r="B365" t="s">
        <v>35350</v>
      </c>
      <c r="C365" s="4">
        <v>1</v>
      </c>
      <c r="D365" t="s">
        <v>776</v>
      </c>
    </row>
    <row r="366" spans="1:4">
      <c r="A366" s="141" t="s">
        <v>4370</v>
      </c>
      <c r="B366" t="s">
        <v>35350</v>
      </c>
      <c r="C366" s="4">
        <v>0.98</v>
      </c>
      <c r="D366" t="s">
        <v>90</v>
      </c>
    </row>
    <row r="367" spans="1:4">
      <c r="A367" s="141" t="s">
        <v>4370</v>
      </c>
      <c r="B367" t="s">
        <v>35350</v>
      </c>
      <c r="C367" s="4">
        <v>1</v>
      </c>
      <c r="D367" t="s">
        <v>1071</v>
      </c>
    </row>
    <row r="368" spans="1:4">
      <c r="A368" s="141" t="s">
        <v>4370</v>
      </c>
      <c r="B368" t="s">
        <v>35350</v>
      </c>
      <c r="C368" s="4">
        <v>1</v>
      </c>
      <c r="D368" t="s">
        <v>3800</v>
      </c>
    </row>
    <row r="369" spans="1:4">
      <c r="A369" s="141" t="s">
        <v>4370</v>
      </c>
      <c r="B369" t="s">
        <v>35350</v>
      </c>
      <c r="C369" s="4">
        <v>1</v>
      </c>
      <c r="D369" t="s">
        <v>3791</v>
      </c>
    </row>
    <row r="370" spans="1:4">
      <c r="A370" s="141" t="s">
        <v>4370</v>
      </c>
      <c r="B370" t="s">
        <v>35350</v>
      </c>
      <c r="C370" s="4">
        <v>1</v>
      </c>
      <c r="D370" t="s">
        <v>60</v>
      </c>
    </row>
    <row r="371" spans="1:4">
      <c r="A371" s="141" t="s">
        <v>4370</v>
      </c>
      <c r="B371" t="s">
        <v>35351</v>
      </c>
      <c r="C371" s="4">
        <v>1</v>
      </c>
      <c r="D371" t="s">
        <v>776</v>
      </c>
    </row>
    <row r="372" spans="1:4">
      <c r="A372" s="141" t="s">
        <v>4370</v>
      </c>
      <c r="B372" t="s">
        <v>35351</v>
      </c>
      <c r="C372" s="4">
        <v>0.97</v>
      </c>
      <c r="D372" t="s">
        <v>90</v>
      </c>
    </row>
    <row r="373" spans="1:4">
      <c r="A373" s="141" t="s">
        <v>4370</v>
      </c>
      <c r="B373" t="s">
        <v>35351</v>
      </c>
      <c r="C373" s="4">
        <v>1</v>
      </c>
      <c r="D373" t="s">
        <v>1071</v>
      </c>
    </row>
    <row r="374" spans="1:4">
      <c r="A374" s="141" t="s">
        <v>4370</v>
      </c>
      <c r="B374" t="s">
        <v>35351</v>
      </c>
      <c r="C374" s="4">
        <v>1</v>
      </c>
      <c r="D374" t="s">
        <v>3800</v>
      </c>
    </row>
    <row r="375" spans="1:4">
      <c r="A375" s="141" t="s">
        <v>4370</v>
      </c>
      <c r="B375" t="s">
        <v>35351</v>
      </c>
      <c r="C375" s="4">
        <v>1</v>
      </c>
      <c r="D375" t="s">
        <v>3791</v>
      </c>
    </row>
    <row r="376" spans="1:4">
      <c r="A376" s="141" t="s">
        <v>4370</v>
      </c>
      <c r="B376" t="s">
        <v>35351</v>
      </c>
      <c r="C376" s="4">
        <v>1</v>
      </c>
      <c r="D376" t="s">
        <v>60</v>
      </c>
    </row>
    <row r="377" spans="1:4">
      <c r="A377" s="141" t="s">
        <v>4370</v>
      </c>
      <c r="B377" t="s">
        <v>35352</v>
      </c>
      <c r="C377" s="4">
        <v>1</v>
      </c>
      <c r="D377" t="s">
        <v>776</v>
      </c>
    </row>
    <row r="378" spans="1:4">
      <c r="A378" s="141" t="s">
        <v>4370</v>
      </c>
      <c r="B378" t="s">
        <v>35352</v>
      </c>
      <c r="C378" s="4">
        <v>1</v>
      </c>
      <c r="D378" t="s">
        <v>90</v>
      </c>
    </row>
    <row r="379" spans="1:4">
      <c r="A379" s="141" t="s">
        <v>4370</v>
      </c>
      <c r="B379" t="s">
        <v>35352</v>
      </c>
      <c r="C379" s="4">
        <v>1</v>
      </c>
      <c r="D379" t="s">
        <v>1071</v>
      </c>
    </row>
    <row r="380" spans="1:4">
      <c r="A380" s="141" t="s">
        <v>4370</v>
      </c>
      <c r="B380" t="s">
        <v>35352</v>
      </c>
      <c r="C380" s="4">
        <v>1</v>
      </c>
      <c r="D380" t="s">
        <v>3800</v>
      </c>
    </row>
    <row r="381" spans="1:4">
      <c r="A381" s="141" t="s">
        <v>4370</v>
      </c>
      <c r="B381" t="s">
        <v>35352</v>
      </c>
      <c r="C381" s="4">
        <v>1</v>
      </c>
      <c r="D381" t="s">
        <v>3791</v>
      </c>
    </row>
    <row r="382" spans="1:4">
      <c r="A382" s="141" t="s">
        <v>4370</v>
      </c>
      <c r="B382" t="s">
        <v>35352</v>
      </c>
      <c r="C382" s="4">
        <v>0.99</v>
      </c>
      <c r="D382" t="s">
        <v>60</v>
      </c>
    </row>
    <row r="383" spans="1:4">
      <c r="A383" s="141" t="s">
        <v>4370</v>
      </c>
      <c r="B383" t="s">
        <v>35353</v>
      </c>
      <c r="C383" s="4">
        <v>1</v>
      </c>
      <c r="D383" t="s">
        <v>776</v>
      </c>
    </row>
    <row r="384" spans="1:4">
      <c r="A384" s="141" t="s">
        <v>4370</v>
      </c>
      <c r="B384" t="s">
        <v>35353</v>
      </c>
      <c r="C384" s="4">
        <v>1</v>
      </c>
      <c r="D384" t="s">
        <v>90</v>
      </c>
    </row>
    <row r="385" spans="1:4">
      <c r="A385" s="141" t="s">
        <v>4370</v>
      </c>
      <c r="B385" t="s">
        <v>35353</v>
      </c>
      <c r="C385" s="4">
        <v>1</v>
      </c>
      <c r="D385" t="s">
        <v>1071</v>
      </c>
    </row>
    <row r="386" spans="1:4">
      <c r="A386" s="141" t="s">
        <v>4370</v>
      </c>
      <c r="B386" t="s">
        <v>35353</v>
      </c>
      <c r="C386" s="4">
        <v>1</v>
      </c>
      <c r="D386" t="s">
        <v>3800</v>
      </c>
    </row>
    <row r="387" spans="1:4">
      <c r="A387" s="141" t="s">
        <v>4370</v>
      </c>
      <c r="B387" t="s">
        <v>35353</v>
      </c>
      <c r="C387" s="4">
        <v>1</v>
      </c>
      <c r="D387" t="s">
        <v>3791</v>
      </c>
    </row>
    <row r="388" spans="1:4">
      <c r="A388" s="141" t="s">
        <v>4370</v>
      </c>
      <c r="B388" t="s">
        <v>35353</v>
      </c>
      <c r="C388" s="4">
        <v>1</v>
      </c>
      <c r="D388" t="s">
        <v>60</v>
      </c>
    </row>
    <row r="389" spans="1:4">
      <c r="A389" s="141" t="s">
        <v>4370</v>
      </c>
      <c r="B389" t="s">
        <v>35354</v>
      </c>
      <c r="C389" s="4">
        <v>1</v>
      </c>
      <c r="D389" t="s">
        <v>776</v>
      </c>
    </row>
    <row r="390" spans="1:4">
      <c r="A390" s="141" t="s">
        <v>4370</v>
      </c>
      <c r="B390" t="s">
        <v>35354</v>
      </c>
      <c r="C390" s="4">
        <v>1</v>
      </c>
      <c r="D390" t="s">
        <v>90</v>
      </c>
    </row>
    <row r="391" spans="1:4">
      <c r="A391" s="141" t="s">
        <v>4370</v>
      </c>
      <c r="B391" t="s">
        <v>35354</v>
      </c>
      <c r="C391" s="4">
        <v>1</v>
      </c>
      <c r="D391" t="s">
        <v>1071</v>
      </c>
    </row>
    <row r="392" spans="1:4">
      <c r="A392" s="141" t="s">
        <v>4370</v>
      </c>
      <c r="B392" t="s">
        <v>35354</v>
      </c>
      <c r="C392" s="4">
        <v>1</v>
      </c>
      <c r="D392" t="s">
        <v>3800</v>
      </c>
    </row>
    <row r="393" spans="1:4">
      <c r="A393" s="141" t="s">
        <v>4370</v>
      </c>
      <c r="B393" t="s">
        <v>35354</v>
      </c>
      <c r="C393" s="4">
        <v>1</v>
      </c>
      <c r="D393" t="s">
        <v>3791</v>
      </c>
    </row>
    <row r="394" spans="1:4">
      <c r="A394" s="141" t="s">
        <v>4370</v>
      </c>
      <c r="B394" t="s">
        <v>35354</v>
      </c>
      <c r="C394" s="4">
        <v>1</v>
      </c>
      <c r="D394" t="s">
        <v>60</v>
      </c>
    </row>
    <row r="395" spans="1:4">
      <c r="A395" s="141" t="s">
        <v>4370</v>
      </c>
      <c r="B395" t="s">
        <v>35355</v>
      </c>
      <c r="C395" s="4">
        <v>1</v>
      </c>
      <c r="D395" t="s">
        <v>776</v>
      </c>
    </row>
    <row r="396" spans="1:4">
      <c r="A396" s="141" t="s">
        <v>4370</v>
      </c>
      <c r="B396" t="s">
        <v>35355</v>
      </c>
      <c r="C396" s="4">
        <v>0.99</v>
      </c>
      <c r="D396" t="s">
        <v>90</v>
      </c>
    </row>
    <row r="397" spans="1:4">
      <c r="A397" s="141" t="s">
        <v>4370</v>
      </c>
      <c r="B397" t="s">
        <v>35355</v>
      </c>
      <c r="C397" s="4">
        <v>0.98</v>
      </c>
      <c r="D397" t="s">
        <v>1071</v>
      </c>
    </row>
    <row r="398" spans="1:4">
      <c r="A398" s="141" t="s">
        <v>4370</v>
      </c>
      <c r="B398" t="s">
        <v>35355</v>
      </c>
      <c r="C398" s="4">
        <v>1</v>
      </c>
      <c r="D398" t="s">
        <v>3800</v>
      </c>
    </row>
    <row r="399" spans="1:4">
      <c r="A399" s="141" t="s">
        <v>4370</v>
      </c>
      <c r="B399" t="s">
        <v>35355</v>
      </c>
      <c r="C399" s="4">
        <v>1</v>
      </c>
      <c r="D399" t="s">
        <v>3791</v>
      </c>
    </row>
    <row r="400" spans="1:4">
      <c r="A400" s="141" t="s">
        <v>4370</v>
      </c>
      <c r="B400" t="s">
        <v>35355</v>
      </c>
      <c r="C400" s="4">
        <v>1</v>
      </c>
      <c r="D400" t="s">
        <v>60</v>
      </c>
    </row>
    <row r="401" spans="1:4">
      <c r="A401" s="141" t="s">
        <v>4370</v>
      </c>
      <c r="B401" t="s">
        <v>35356</v>
      </c>
      <c r="C401" s="4">
        <v>1</v>
      </c>
      <c r="D401" t="s">
        <v>776</v>
      </c>
    </row>
    <row r="402" spans="1:4">
      <c r="A402" s="141" t="s">
        <v>4370</v>
      </c>
      <c r="B402" t="s">
        <v>35356</v>
      </c>
      <c r="C402" s="4">
        <v>1</v>
      </c>
      <c r="D402" t="s">
        <v>90</v>
      </c>
    </row>
    <row r="403" spans="1:4">
      <c r="A403" s="141" t="s">
        <v>4370</v>
      </c>
      <c r="B403" t="s">
        <v>35356</v>
      </c>
      <c r="C403" s="4">
        <v>1</v>
      </c>
      <c r="D403" t="s">
        <v>1071</v>
      </c>
    </row>
    <row r="404" spans="1:4">
      <c r="A404" s="141" t="s">
        <v>4370</v>
      </c>
      <c r="B404" t="s">
        <v>35356</v>
      </c>
      <c r="C404" s="4">
        <v>1</v>
      </c>
      <c r="D404" t="s">
        <v>3800</v>
      </c>
    </row>
    <row r="405" spans="1:4">
      <c r="A405" s="141" t="s">
        <v>4370</v>
      </c>
      <c r="B405" t="s">
        <v>35356</v>
      </c>
      <c r="C405" s="4">
        <v>1</v>
      </c>
      <c r="D405" t="s">
        <v>3791</v>
      </c>
    </row>
    <row r="406" spans="1:4">
      <c r="A406" s="141" t="s">
        <v>4370</v>
      </c>
      <c r="B406" t="s">
        <v>35356</v>
      </c>
      <c r="C406" s="4">
        <v>1</v>
      </c>
      <c r="D406" t="s">
        <v>60</v>
      </c>
    </row>
    <row r="407" spans="1:4">
      <c r="A407" s="141" t="s">
        <v>4370</v>
      </c>
      <c r="B407" t="s">
        <v>35357</v>
      </c>
      <c r="C407" s="4">
        <v>0.98</v>
      </c>
      <c r="D407" t="s">
        <v>90</v>
      </c>
    </row>
    <row r="408" spans="1:4">
      <c r="A408" s="141" t="s">
        <v>4370</v>
      </c>
      <c r="B408" t="s">
        <v>35357</v>
      </c>
      <c r="C408" s="4">
        <v>1</v>
      </c>
      <c r="D408" t="s">
        <v>1071</v>
      </c>
    </row>
    <row r="409" spans="1:4">
      <c r="A409" s="141" t="s">
        <v>4370</v>
      </c>
      <c r="B409" t="s">
        <v>35357</v>
      </c>
      <c r="C409" s="4">
        <v>1</v>
      </c>
      <c r="D409" t="s">
        <v>3800</v>
      </c>
    </row>
    <row r="410" spans="1:4">
      <c r="A410" s="141" t="s">
        <v>4370</v>
      </c>
      <c r="B410" t="s">
        <v>35357</v>
      </c>
      <c r="C410" s="4">
        <v>1</v>
      </c>
      <c r="D410" t="s">
        <v>3791</v>
      </c>
    </row>
    <row r="411" spans="1:4">
      <c r="A411" s="141" t="s">
        <v>4370</v>
      </c>
      <c r="B411" t="s">
        <v>35357</v>
      </c>
      <c r="C411" s="4">
        <v>1</v>
      </c>
      <c r="D411" t="s">
        <v>60</v>
      </c>
    </row>
    <row r="412" spans="1:4">
      <c r="A412" s="141" t="s">
        <v>4370</v>
      </c>
      <c r="B412" t="s">
        <v>35358</v>
      </c>
      <c r="C412" s="4">
        <v>1</v>
      </c>
      <c r="D412" t="s">
        <v>90</v>
      </c>
    </row>
    <row r="413" spans="1:4">
      <c r="A413" s="141" t="s">
        <v>4370</v>
      </c>
      <c r="B413" t="s">
        <v>35358</v>
      </c>
      <c r="C413" s="4">
        <v>1</v>
      </c>
      <c r="D413" t="s">
        <v>3800</v>
      </c>
    </row>
    <row r="414" spans="1:4">
      <c r="A414" s="141" t="s">
        <v>4370</v>
      </c>
      <c r="B414" t="s">
        <v>35358</v>
      </c>
      <c r="C414" s="4">
        <v>1</v>
      </c>
      <c r="D414" t="s">
        <v>3791</v>
      </c>
    </row>
    <row r="415" spans="1:4">
      <c r="A415" s="141" t="s">
        <v>4370</v>
      </c>
      <c r="B415" t="s">
        <v>35358</v>
      </c>
      <c r="C415" s="4">
        <v>1</v>
      </c>
      <c r="D415" t="s">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F557B-4994-42AA-AFF0-8425C2F5DC47}">
  <dimension ref="C3:N30"/>
  <sheetViews>
    <sheetView showGridLines="0" zoomScale="85" zoomScaleNormal="85" workbookViewId="0">
      <selection activeCell="M21" sqref="M21"/>
    </sheetView>
  </sheetViews>
  <sheetFormatPr defaultRowHeight="14.25"/>
  <cols>
    <col min="3" max="4" width="28.6640625" customWidth="1"/>
    <col min="5" max="6" width="18.6640625" hidden="1" customWidth="1"/>
    <col min="7" max="10" width="18.6640625" customWidth="1"/>
    <col min="13" max="13" width="48.53125" customWidth="1"/>
  </cols>
  <sheetData>
    <row r="3" spans="3:14" ht="28.5">
      <c r="C3" s="22" t="s">
        <v>35359</v>
      </c>
      <c r="D3" s="22"/>
      <c r="E3" s="22" t="s">
        <v>35360</v>
      </c>
      <c r="F3" s="22" t="s">
        <v>35361</v>
      </c>
      <c r="G3" s="23" t="s">
        <v>35362</v>
      </c>
      <c r="H3" s="23" t="s">
        <v>35363</v>
      </c>
      <c r="I3" s="22" t="s">
        <v>35364</v>
      </c>
    </row>
    <row r="4" spans="3:14">
      <c r="C4" s="20" t="s">
        <v>35365</v>
      </c>
      <c r="D4" s="20"/>
      <c r="E4" s="21">
        <v>3</v>
      </c>
      <c r="F4" s="20">
        <v>20</v>
      </c>
      <c r="G4" s="20">
        <v>0</v>
      </c>
      <c r="H4" s="20">
        <v>0</v>
      </c>
      <c r="I4" s="20">
        <v>20</v>
      </c>
    </row>
    <row r="5" spans="3:14" ht="28.5">
      <c r="C5" s="20" t="s">
        <v>35366</v>
      </c>
      <c r="D5" s="20"/>
      <c r="E5" s="21">
        <v>20</v>
      </c>
      <c r="F5" s="25">
        <v>42</v>
      </c>
      <c r="G5" s="20">
        <v>6</v>
      </c>
      <c r="H5" s="20">
        <v>15</v>
      </c>
      <c r="I5" s="20">
        <v>63</v>
      </c>
      <c r="L5" s="35">
        <v>1</v>
      </c>
      <c r="M5" s="31" t="s">
        <v>35367</v>
      </c>
      <c r="N5" s="36" t="s">
        <v>35368</v>
      </c>
    </row>
    <row r="6" spans="3:14">
      <c r="C6" s="20" t="s">
        <v>35369</v>
      </c>
      <c r="D6" s="20"/>
      <c r="E6" s="21">
        <v>11</v>
      </c>
      <c r="F6" s="25">
        <v>15</v>
      </c>
      <c r="G6" s="20">
        <v>5</v>
      </c>
      <c r="H6" s="20">
        <v>3</v>
      </c>
      <c r="I6" s="20">
        <v>23</v>
      </c>
      <c r="L6" s="37">
        <v>2</v>
      </c>
      <c r="M6" s="38" t="s">
        <v>35370</v>
      </c>
      <c r="N6" s="36" t="s">
        <v>35368</v>
      </c>
    </row>
    <row r="7" spans="3:14" ht="42.75">
      <c r="C7" s="20" t="s">
        <v>35371</v>
      </c>
      <c r="D7" s="20"/>
      <c r="E7" s="21">
        <v>4</v>
      </c>
      <c r="F7" s="20">
        <v>0</v>
      </c>
      <c r="G7" s="20">
        <v>7</v>
      </c>
      <c r="H7" s="20">
        <v>2</v>
      </c>
      <c r="I7" s="20">
        <v>9</v>
      </c>
      <c r="L7" s="37">
        <v>3</v>
      </c>
      <c r="M7" s="31" t="s">
        <v>35372</v>
      </c>
      <c r="N7" s="35"/>
    </row>
    <row r="8" spans="3:14">
      <c r="C8" s="21" t="s">
        <v>35373</v>
      </c>
      <c r="D8" s="21"/>
      <c r="E8" s="21">
        <v>38</v>
      </c>
      <c r="F8" s="21">
        <v>77</v>
      </c>
      <c r="G8" s="21">
        <v>18</v>
      </c>
      <c r="H8" s="21">
        <v>20</v>
      </c>
      <c r="I8" s="21">
        <v>115</v>
      </c>
      <c r="L8" s="226">
        <v>4</v>
      </c>
      <c r="M8" s="38" t="s">
        <v>35374</v>
      </c>
      <c r="N8" s="35"/>
    </row>
    <row r="9" spans="3:14">
      <c r="F9" t="s">
        <v>35375</v>
      </c>
      <c r="G9" t="s">
        <v>35376</v>
      </c>
      <c r="H9" t="s">
        <v>35377</v>
      </c>
      <c r="L9" s="35">
        <v>5</v>
      </c>
      <c r="M9" s="31" t="s">
        <v>35378</v>
      </c>
      <c r="N9" s="35"/>
    </row>
    <row r="10" spans="3:14">
      <c r="F10">
        <v>68</v>
      </c>
      <c r="G10" s="24">
        <v>2</v>
      </c>
      <c r="H10" s="24">
        <v>10</v>
      </c>
      <c r="L10" s="35">
        <v>6</v>
      </c>
      <c r="M10" s="38" t="s">
        <v>35379</v>
      </c>
      <c r="N10" s="35"/>
    </row>
    <row r="14" spans="3:14" ht="28.5">
      <c r="C14" s="27" t="s">
        <v>35380</v>
      </c>
      <c r="D14" s="27"/>
      <c r="E14" s="27" t="s">
        <v>35381</v>
      </c>
      <c r="F14" s="27" t="s">
        <v>35382</v>
      </c>
      <c r="G14" s="27" t="s">
        <v>35383</v>
      </c>
      <c r="H14" s="27" t="s">
        <v>35362</v>
      </c>
      <c r="I14" s="27" t="s">
        <v>35363</v>
      </c>
      <c r="J14" s="27" t="s">
        <v>35384</v>
      </c>
    </row>
    <row r="15" spans="3:14" ht="15" customHeight="1">
      <c r="C15" s="31" t="s">
        <v>35365</v>
      </c>
      <c r="D15" s="31"/>
      <c r="E15" s="28">
        <v>3</v>
      </c>
      <c r="F15" s="28">
        <v>0</v>
      </c>
      <c r="G15" s="26">
        <v>20</v>
      </c>
      <c r="H15" s="26">
        <v>0</v>
      </c>
      <c r="I15" s="26">
        <v>0</v>
      </c>
      <c r="J15" s="26">
        <v>20</v>
      </c>
    </row>
    <row r="16" spans="3:14" ht="15" customHeight="1">
      <c r="C16" s="31" t="s">
        <v>35385</v>
      </c>
      <c r="D16" s="31"/>
      <c r="E16" s="28">
        <v>18</v>
      </c>
      <c r="F16" s="28">
        <v>4</v>
      </c>
      <c r="G16" s="26">
        <v>39</v>
      </c>
      <c r="H16" s="26">
        <v>6</v>
      </c>
      <c r="I16" s="26">
        <v>14</v>
      </c>
      <c r="J16" s="26">
        <v>63</v>
      </c>
    </row>
    <row r="17" spans="3:10" ht="15" customHeight="1">
      <c r="C17" s="31" t="s">
        <v>35386</v>
      </c>
      <c r="D17" s="31"/>
      <c r="E17" s="28">
        <v>11</v>
      </c>
      <c r="F17" s="28">
        <v>0</v>
      </c>
      <c r="G17" s="26">
        <v>15</v>
      </c>
      <c r="H17" s="26">
        <v>5</v>
      </c>
      <c r="I17" s="26">
        <v>3</v>
      </c>
      <c r="J17" s="26">
        <v>23</v>
      </c>
    </row>
    <row r="18" spans="3:10" ht="15" customHeight="1">
      <c r="C18" s="31" t="s">
        <v>35387</v>
      </c>
      <c r="D18" s="31"/>
      <c r="E18" s="28">
        <v>4</v>
      </c>
      <c r="F18" s="28">
        <v>0</v>
      </c>
      <c r="G18" s="26">
        <v>0</v>
      </c>
      <c r="H18" s="26">
        <v>7</v>
      </c>
      <c r="I18" s="26">
        <v>2</v>
      </c>
      <c r="J18" s="26">
        <v>9</v>
      </c>
    </row>
    <row r="19" spans="3:10" ht="15" customHeight="1">
      <c r="C19" s="31" t="s">
        <v>35373</v>
      </c>
      <c r="D19" s="31"/>
      <c r="E19" s="28">
        <v>36</v>
      </c>
      <c r="F19" s="28">
        <v>4</v>
      </c>
      <c r="G19" s="26">
        <v>74</v>
      </c>
      <c r="H19" s="26">
        <v>18</v>
      </c>
      <c r="I19" s="26">
        <v>19</v>
      </c>
      <c r="J19" s="26">
        <v>115</v>
      </c>
    </row>
    <row r="20" spans="3:10" ht="15" customHeight="1">
      <c r="C20" s="30" t="s">
        <v>35388</v>
      </c>
      <c r="D20" s="30"/>
      <c r="E20" s="32" t="s">
        <v>35389</v>
      </c>
      <c r="F20" s="29">
        <v>4</v>
      </c>
      <c r="G20" s="29">
        <v>62</v>
      </c>
      <c r="H20" s="29">
        <v>2</v>
      </c>
      <c r="I20" s="29">
        <v>4</v>
      </c>
      <c r="J20" s="29">
        <v>72</v>
      </c>
    </row>
    <row r="21" spans="3:10" ht="15" customHeight="1">
      <c r="C21" s="30" t="s">
        <v>35390</v>
      </c>
      <c r="D21" s="30"/>
      <c r="E21" s="32" t="s">
        <v>35389</v>
      </c>
      <c r="F21" s="29">
        <v>0</v>
      </c>
      <c r="G21" s="29">
        <v>6</v>
      </c>
      <c r="H21" s="29">
        <v>0</v>
      </c>
      <c r="I21" s="29">
        <v>6</v>
      </c>
      <c r="J21" s="29">
        <v>12</v>
      </c>
    </row>
    <row r="22" spans="3:10" ht="15" customHeight="1">
      <c r="C22" s="30" t="s">
        <v>72</v>
      </c>
      <c r="D22" s="30"/>
      <c r="E22" s="32" t="s">
        <v>35389</v>
      </c>
      <c r="F22" s="29">
        <v>0</v>
      </c>
      <c r="G22" s="29">
        <v>6</v>
      </c>
      <c r="H22" s="29">
        <v>16</v>
      </c>
      <c r="I22" s="29">
        <v>9</v>
      </c>
      <c r="J22" s="29">
        <v>31</v>
      </c>
    </row>
    <row r="25" spans="3:10" ht="28.5">
      <c r="C25" s="27" t="s">
        <v>35380</v>
      </c>
      <c r="D25" s="27" t="s">
        <v>35391</v>
      </c>
      <c r="E25" s="41" t="s">
        <v>35388</v>
      </c>
      <c r="F25" s="41" t="s">
        <v>35390</v>
      </c>
      <c r="G25" s="30" t="s">
        <v>35392</v>
      </c>
      <c r="H25" s="30" t="s">
        <v>35393</v>
      </c>
    </row>
    <row r="26" spans="3:10">
      <c r="C26" s="31" t="s">
        <v>35365</v>
      </c>
      <c r="D26" s="28">
        <v>3</v>
      </c>
      <c r="E26" s="33">
        <v>17</v>
      </c>
      <c r="F26" s="33">
        <v>0</v>
      </c>
      <c r="G26" s="34">
        <f>SUM(E26:F26)</f>
        <v>17</v>
      </c>
      <c r="H26" s="33">
        <v>3</v>
      </c>
    </row>
    <row r="27" spans="3:10">
      <c r="C27" s="31" t="s">
        <v>35385</v>
      </c>
      <c r="D27" s="28">
        <v>18</v>
      </c>
      <c r="E27" s="33">
        <v>44</v>
      </c>
      <c r="F27" s="33">
        <v>9</v>
      </c>
      <c r="G27" s="34">
        <f>SUM(E27:F27)</f>
        <v>53</v>
      </c>
      <c r="H27" s="33">
        <v>10</v>
      </c>
    </row>
    <row r="28" spans="3:10">
      <c r="C28" s="31" t="s">
        <v>35386</v>
      </c>
      <c r="D28" s="28">
        <v>11</v>
      </c>
      <c r="E28" s="33">
        <v>12</v>
      </c>
      <c r="F28" s="33">
        <v>3</v>
      </c>
      <c r="G28" s="34">
        <f>SUM(E28:F28)</f>
        <v>15</v>
      </c>
      <c r="H28" s="33">
        <v>8</v>
      </c>
    </row>
    <row r="29" spans="3:10">
      <c r="C29" s="31" t="s">
        <v>35387</v>
      </c>
      <c r="D29" s="28">
        <v>4</v>
      </c>
      <c r="E29" s="33">
        <v>1</v>
      </c>
      <c r="F29" s="33">
        <v>0</v>
      </c>
      <c r="G29" s="34">
        <f>SUM(E29:F29)</f>
        <v>1</v>
      </c>
      <c r="H29" s="33">
        <v>8</v>
      </c>
    </row>
    <row r="30" spans="3:10">
      <c r="C30" s="31" t="s">
        <v>35373</v>
      </c>
      <c r="D30" s="28">
        <v>36</v>
      </c>
      <c r="E30" s="33">
        <f>SUM(E26:E29)</f>
        <v>74</v>
      </c>
      <c r="F30" s="33">
        <f>SUM(F26:F29)</f>
        <v>12</v>
      </c>
      <c r="G30" s="34">
        <f>SUM(E30:F30)</f>
        <v>86</v>
      </c>
      <c r="H30" s="33">
        <f>SUM(H26:H29)</f>
        <v>29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490E-4BFB-4B5B-B4D5-1E3C20AD494E}">
  <sheetPr filterMode="1"/>
  <dimension ref="A1:AD1024"/>
  <sheetViews>
    <sheetView zoomScale="75" zoomScaleNormal="70" workbookViewId="0">
      <pane ySplit="1" topLeftCell="A221" activePane="bottomLeft" state="frozen"/>
      <selection pane="bottomLeft" activeCell="C610" sqref="C610"/>
    </sheetView>
  </sheetViews>
  <sheetFormatPr defaultColWidth="12.33203125" defaultRowHeight="15.75"/>
  <cols>
    <col min="1" max="1" width="23.33203125" bestFit="1" customWidth="1"/>
    <col min="2" max="2" width="27.6640625" customWidth="1"/>
    <col min="3" max="3" width="62.6640625" bestFit="1" customWidth="1"/>
    <col min="4" max="4" width="71.33203125" customWidth="1"/>
    <col min="5" max="5" width="25.6640625" bestFit="1" customWidth="1"/>
    <col min="6" max="6" width="21" customWidth="1"/>
    <col min="7" max="7" width="24.46484375" bestFit="1" customWidth="1"/>
    <col min="8" max="8" width="61.33203125" customWidth="1"/>
    <col min="9" max="9" width="63.33203125" customWidth="1"/>
    <col min="10" max="10" width="21.53125" bestFit="1" customWidth="1"/>
    <col min="11" max="11" width="42.6640625" bestFit="1" customWidth="1"/>
    <col min="12" max="12" width="40.53125" bestFit="1" customWidth="1"/>
    <col min="13" max="13" width="16.6640625" bestFit="1" customWidth="1"/>
    <col min="14" max="14" width="43.46484375" customWidth="1"/>
    <col min="15" max="15" width="33.33203125" customWidth="1"/>
    <col min="16" max="16" width="31.6640625" bestFit="1" customWidth="1"/>
    <col min="17" max="17" width="25.1328125" bestFit="1" customWidth="1"/>
    <col min="18" max="18" width="18.33203125" bestFit="1" customWidth="1"/>
    <col min="19" max="19" width="23.33203125" bestFit="1" customWidth="1"/>
    <col min="20" max="20" width="10.1328125" customWidth="1"/>
    <col min="21" max="21" width="23.6640625" customWidth="1"/>
    <col min="22" max="22" width="16.6640625" bestFit="1" customWidth="1"/>
    <col min="23" max="23" width="34.33203125" style="8" customWidth="1"/>
    <col min="24" max="16384" width="12.33203125" style="8"/>
  </cols>
  <sheetData>
    <row r="1" spans="1:23" ht="30" customHeight="1">
      <c r="A1" s="49" t="s">
        <v>11</v>
      </c>
      <c r="B1" s="49" t="s">
        <v>35394</v>
      </c>
      <c r="C1" s="49" t="s">
        <v>13</v>
      </c>
      <c r="D1" s="49" t="s">
        <v>35395</v>
      </c>
      <c r="E1" s="49" t="s">
        <v>35282</v>
      </c>
      <c r="F1" s="49" t="s">
        <v>16</v>
      </c>
      <c r="G1" s="49" t="s">
        <v>17</v>
      </c>
      <c r="H1" s="49" t="s">
        <v>18</v>
      </c>
      <c r="I1" s="49" t="s">
        <v>19</v>
      </c>
      <c r="J1" s="49" t="s">
        <v>20</v>
      </c>
      <c r="K1" s="49" t="s">
        <v>21</v>
      </c>
      <c r="L1" s="49" t="s">
        <v>22</v>
      </c>
      <c r="M1" s="49" t="s">
        <v>23</v>
      </c>
      <c r="N1" s="49" t="s">
        <v>24</v>
      </c>
      <c r="O1" s="49" t="s">
        <v>25</v>
      </c>
      <c r="P1" s="49" t="s">
        <v>26</v>
      </c>
      <c r="Q1" s="49" t="s">
        <v>27</v>
      </c>
      <c r="R1" s="49" t="s">
        <v>28</v>
      </c>
      <c r="S1" s="49" t="s">
        <v>29</v>
      </c>
      <c r="T1" s="49" t="s">
        <v>30</v>
      </c>
      <c r="U1" s="49" t="s">
        <v>31</v>
      </c>
      <c r="V1" s="50" t="s">
        <v>32</v>
      </c>
      <c r="W1" s="104" t="s">
        <v>35396</v>
      </c>
    </row>
    <row r="2" spans="1:23" hidden="1">
      <c r="A2" s="115" t="s">
        <v>639</v>
      </c>
      <c r="B2" s="115" t="s">
        <v>640</v>
      </c>
      <c r="C2" s="115" t="s">
        <v>641</v>
      </c>
      <c r="D2" s="115" t="s">
        <v>642</v>
      </c>
      <c r="E2" s="115" t="s">
        <v>90</v>
      </c>
      <c r="F2" s="115" t="s">
        <v>61</v>
      </c>
      <c r="G2" s="115" t="s">
        <v>643</v>
      </c>
      <c r="H2" s="115" t="s">
        <v>644</v>
      </c>
      <c r="I2" s="115" t="s">
        <v>645</v>
      </c>
      <c r="J2" s="115" t="s">
        <v>65</v>
      </c>
      <c r="K2" s="115" t="s">
        <v>634</v>
      </c>
      <c r="L2" s="115" t="s">
        <v>636</v>
      </c>
      <c r="M2" s="115" t="s">
        <v>646</v>
      </c>
      <c r="N2" s="115"/>
      <c r="O2" s="115">
        <v>0.95</v>
      </c>
      <c r="P2" s="115" t="s">
        <v>68</v>
      </c>
      <c r="Q2" s="115" t="s">
        <v>69</v>
      </c>
      <c r="R2" s="115" t="s">
        <v>648</v>
      </c>
      <c r="S2" s="115" t="s">
        <v>649</v>
      </c>
      <c r="T2" s="115" t="s">
        <v>650</v>
      </c>
      <c r="U2" s="116">
        <v>46236</v>
      </c>
      <c r="V2" s="115"/>
      <c r="W2" s="8" t="str">
        <f>_xlfn.XLOOKUP(B2,'Golden Rulebook-CDErule level'!I:I,'Golden Rulebook-CDErule level'!I:I, "not found")</f>
        <v>DQO-164</v>
      </c>
    </row>
    <row r="3" spans="1:23" hidden="1">
      <c r="A3" s="115" t="s">
        <v>653</v>
      </c>
      <c r="B3" s="115" t="s">
        <v>654</v>
      </c>
      <c r="C3" s="115" t="s">
        <v>655</v>
      </c>
      <c r="D3" s="115" t="s">
        <v>656</v>
      </c>
      <c r="E3" s="115" t="s">
        <v>60</v>
      </c>
      <c r="F3" s="115" t="s">
        <v>61</v>
      </c>
      <c r="G3" s="115" t="s">
        <v>643</v>
      </c>
      <c r="H3" s="115" t="s">
        <v>644</v>
      </c>
      <c r="I3" s="115" t="s">
        <v>645</v>
      </c>
      <c r="J3" s="115" t="s">
        <v>65</v>
      </c>
      <c r="K3" s="115" t="s">
        <v>634</v>
      </c>
      <c r="L3" s="115" t="s">
        <v>636</v>
      </c>
      <c r="M3" s="115" t="s">
        <v>657</v>
      </c>
      <c r="N3" s="115"/>
      <c r="O3" s="115">
        <v>1</v>
      </c>
      <c r="P3" s="115" t="s">
        <v>68</v>
      </c>
      <c r="Q3" s="115" t="s">
        <v>69</v>
      </c>
      <c r="R3" s="115" t="s">
        <v>648</v>
      </c>
      <c r="S3" s="115" t="s">
        <v>649</v>
      </c>
      <c r="T3" s="115" t="s">
        <v>650</v>
      </c>
      <c r="U3" s="116">
        <v>46236</v>
      </c>
      <c r="V3" s="115"/>
      <c r="W3" s="8" t="str">
        <f>_xlfn.XLOOKUP(B3,'Golden Rulebook-CDErule level'!I:I,'Golden Rulebook-CDErule level'!I:I, "not found")</f>
        <v>DQO-165</v>
      </c>
    </row>
    <row r="4" spans="1:23" hidden="1">
      <c r="A4" s="115" t="s">
        <v>660</v>
      </c>
      <c r="B4" s="115" t="s">
        <v>661</v>
      </c>
      <c r="C4" s="115" t="s">
        <v>662</v>
      </c>
      <c r="D4" s="115" t="s">
        <v>663</v>
      </c>
      <c r="E4" s="115" t="s">
        <v>60</v>
      </c>
      <c r="F4" s="115" t="s">
        <v>61</v>
      </c>
      <c r="G4" s="115" t="s">
        <v>643</v>
      </c>
      <c r="H4" s="115" t="s">
        <v>644</v>
      </c>
      <c r="I4" s="115" t="s">
        <v>645</v>
      </c>
      <c r="J4" s="115" t="s">
        <v>65</v>
      </c>
      <c r="K4" s="115" t="s">
        <v>634</v>
      </c>
      <c r="L4" s="115" t="s">
        <v>636</v>
      </c>
      <c r="M4" s="115" t="s">
        <v>66</v>
      </c>
      <c r="N4" s="115" t="s">
        <v>664</v>
      </c>
      <c r="O4" s="115">
        <v>1</v>
      </c>
      <c r="P4" s="115" t="s">
        <v>68</v>
      </c>
      <c r="Q4" s="115" t="s">
        <v>69</v>
      </c>
      <c r="R4" s="115" t="s">
        <v>648</v>
      </c>
      <c r="S4" s="115" t="s">
        <v>649</v>
      </c>
      <c r="T4" s="115" t="s">
        <v>650</v>
      </c>
      <c r="U4" s="116">
        <v>46236</v>
      </c>
      <c r="V4" s="115"/>
      <c r="W4" s="8" t="str">
        <f>_xlfn.XLOOKUP(B4,'Golden Rulebook-CDErule level'!I:I,'Golden Rulebook-CDErule level'!I:I, "not found")</f>
        <v>DQO-166</v>
      </c>
    </row>
    <row r="5" spans="1:23" hidden="1">
      <c r="A5" s="115" t="s">
        <v>669</v>
      </c>
      <c r="B5" s="115" t="s">
        <v>670</v>
      </c>
      <c r="C5" s="115" t="s">
        <v>671</v>
      </c>
      <c r="D5" s="115" t="s">
        <v>672</v>
      </c>
      <c r="E5" s="115" t="s">
        <v>90</v>
      </c>
      <c r="F5" s="115" t="s">
        <v>61</v>
      </c>
      <c r="G5" s="115" t="s">
        <v>643</v>
      </c>
      <c r="H5" s="115" t="s">
        <v>644</v>
      </c>
      <c r="I5" s="115" t="s">
        <v>645</v>
      </c>
      <c r="J5" s="115" t="s">
        <v>65</v>
      </c>
      <c r="K5" s="115" t="s">
        <v>634</v>
      </c>
      <c r="L5" s="115" t="s">
        <v>666</v>
      </c>
      <c r="M5" s="115" t="s">
        <v>646</v>
      </c>
      <c r="N5" s="115"/>
      <c r="O5" s="115">
        <v>0.95</v>
      </c>
      <c r="P5" s="115" t="s">
        <v>68</v>
      </c>
      <c r="Q5" s="115" t="s">
        <v>69</v>
      </c>
      <c r="R5" s="115" t="s">
        <v>648</v>
      </c>
      <c r="S5" s="115" t="s">
        <v>649</v>
      </c>
      <c r="T5" s="115" t="s">
        <v>650</v>
      </c>
      <c r="U5" s="116">
        <v>46236</v>
      </c>
      <c r="V5" s="115"/>
      <c r="W5" s="8" t="str">
        <f>_xlfn.XLOOKUP(B5,'Golden Rulebook-CDErule level'!I:I,'Golden Rulebook-CDErule level'!I:I, "not found")</f>
        <v>DQO-167</v>
      </c>
    </row>
    <row r="6" spans="1:23" hidden="1">
      <c r="A6" s="115" t="s">
        <v>675</v>
      </c>
      <c r="B6" s="115" t="s">
        <v>676</v>
      </c>
      <c r="C6" s="115" t="s">
        <v>677</v>
      </c>
      <c r="D6" s="115" t="s">
        <v>678</v>
      </c>
      <c r="E6" s="115" t="s">
        <v>60</v>
      </c>
      <c r="F6" s="115" t="s">
        <v>61</v>
      </c>
      <c r="G6" s="115" t="s">
        <v>643</v>
      </c>
      <c r="H6" s="115" t="s">
        <v>644</v>
      </c>
      <c r="I6" s="115" t="s">
        <v>645</v>
      </c>
      <c r="J6" s="115" t="s">
        <v>65</v>
      </c>
      <c r="K6" s="115" t="s">
        <v>634</v>
      </c>
      <c r="L6" s="115" t="s">
        <v>666</v>
      </c>
      <c r="M6" s="115" t="s">
        <v>657</v>
      </c>
      <c r="N6" s="115"/>
      <c r="O6" s="115">
        <v>1</v>
      </c>
      <c r="P6" s="115" t="s">
        <v>68</v>
      </c>
      <c r="Q6" s="115" t="s">
        <v>69</v>
      </c>
      <c r="R6" s="115" t="s">
        <v>648</v>
      </c>
      <c r="S6" s="115" t="s">
        <v>649</v>
      </c>
      <c r="T6" s="115" t="s">
        <v>650</v>
      </c>
      <c r="U6" s="116">
        <v>46236</v>
      </c>
      <c r="V6" s="115"/>
      <c r="W6" s="8" t="str">
        <f>_xlfn.XLOOKUP(B6,'Golden Rulebook-CDErule level'!I:I,'Golden Rulebook-CDErule level'!I:I, "not found")</f>
        <v>DQO-168</v>
      </c>
    </row>
    <row r="7" spans="1:23" hidden="1">
      <c r="A7" s="115" t="s">
        <v>681</v>
      </c>
      <c r="B7" s="115" t="s">
        <v>682</v>
      </c>
      <c r="C7" s="115" t="s">
        <v>683</v>
      </c>
      <c r="D7" s="115" t="s">
        <v>684</v>
      </c>
      <c r="E7" s="115" t="s">
        <v>60</v>
      </c>
      <c r="F7" s="115" t="s">
        <v>61</v>
      </c>
      <c r="G7" s="115" t="s">
        <v>643</v>
      </c>
      <c r="H7" s="115" t="s">
        <v>644</v>
      </c>
      <c r="I7" s="115" t="s">
        <v>645</v>
      </c>
      <c r="J7" s="115" t="s">
        <v>65</v>
      </c>
      <c r="K7" s="115" t="s">
        <v>634</v>
      </c>
      <c r="L7" s="115" t="s">
        <v>666</v>
      </c>
      <c r="M7" s="115" t="s">
        <v>66</v>
      </c>
      <c r="N7" s="115" t="s">
        <v>685</v>
      </c>
      <c r="O7" s="115">
        <v>1</v>
      </c>
      <c r="P7" s="115" t="s">
        <v>68</v>
      </c>
      <c r="Q7" s="115" t="s">
        <v>69</v>
      </c>
      <c r="R7" s="115" t="s">
        <v>648</v>
      </c>
      <c r="S7" s="115" t="s">
        <v>649</v>
      </c>
      <c r="T7" s="115" t="s">
        <v>650</v>
      </c>
      <c r="U7" s="116">
        <v>46236</v>
      </c>
      <c r="V7" s="115"/>
      <c r="W7" s="8" t="str">
        <f>_xlfn.XLOOKUP(B7,'Golden Rulebook-CDErule level'!I:I,'Golden Rulebook-CDErule level'!I:I, "not found")</f>
        <v>DQO-169</v>
      </c>
    </row>
    <row r="8" spans="1:23" hidden="1">
      <c r="A8" s="115" t="s">
        <v>690</v>
      </c>
      <c r="B8" s="115" t="s">
        <v>691</v>
      </c>
      <c r="C8" s="115" t="s">
        <v>692</v>
      </c>
      <c r="D8" s="115" t="s">
        <v>693</v>
      </c>
      <c r="E8" s="115" t="s">
        <v>60</v>
      </c>
      <c r="F8" s="115" t="s">
        <v>61</v>
      </c>
      <c r="G8" s="115" t="s">
        <v>643</v>
      </c>
      <c r="H8" s="115" t="s">
        <v>644</v>
      </c>
      <c r="I8" s="115" t="s">
        <v>645</v>
      </c>
      <c r="J8" s="115" t="s">
        <v>65</v>
      </c>
      <c r="K8" s="115" t="s">
        <v>634</v>
      </c>
      <c r="L8" s="115" t="s">
        <v>687</v>
      </c>
      <c r="M8" s="115" t="s">
        <v>657</v>
      </c>
      <c r="N8" s="115"/>
      <c r="O8" s="115">
        <v>1</v>
      </c>
      <c r="P8" s="115" t="s">
        <v>68</v>
      </c>
      <c r="Q8" s="115" t="s">
        <v>69</v>
      </c>
      <c r="R8" s="115" t="s">
        <v>648</v>
      </c>
      <c r="S8" s="115" t="s">
        <v>649</v>
      </c>
      <c r="T8" s="115" t="s">
        <v>650</v>
      </c>
      <c r="U8" s="116">
        <v>46236</v>
      </c>
      <c r="V8" s="115"/>
      <c r="W8" s="8" t="str">
        <f>_xlfn.XLOOKUP(B8,'Golden Rulebook-CDErule level'!I:I,'Golden Rulebook-CDErule level'!I:I, "not found")</f>
        <v>DQO-170</v>
      </c>
    </row>
    <row r="9" spans="1:23" hidden="1">
      <c r="A9" s="115" t="s">
        <v>696</v>
      </c>
      <c r="B9" s="115" t="s">
        <v>697</v>
      </c>
      <c r="C9" s="115" t="s">
        <v>698</v>
      </c>
      <c r="D9" s="115" t="s">
        <v>699</v>
      </c>
      <c r="E9" s="115" t="s">
        <v>60</v>
      </c>
      <c r="F9" s="115" t="s">
        <v>61</v>
      </c>
      <c r="G9" s="115" t="s">
        <v>643</v>
      </c>
      <c r="H9" s="115" t="s">
        <v>644</v>
      </c>
      <c r="I9" s="115" t="s">
        <v>645</v>
      </c>
      <c r="J9" s="115" t="s">
        <v>65</v>
      </c>
      <c r="K9" s="115" t="s">
        <v>634</v>
      </c>
      <c r="L9" s="115" t="s">
        <v>687</v>
      </c>
      <c r="M9" s="115" t="s">
        <v>66</v>
      </c>
      <c r="N9" s="115" t="s">
        <v>700</v>
      </c>
      <c r="O9" s="115">
        <v>1</v>
      </c>
      <c r="P9" s="115" t="s">
        <v>68</v>
      </c>
      <c r="Q9" s="115" t="s">
        <v>69</v>
      </c>
      <c r="R9" s="115" t="s">
        <v>648</v>
      </c>
      <c r="S9" s="115" t="s">
        <v>649</v>
      </c>
      <c r="T9" s="115" t="s">
        <v>650</v>
      </c>
      <c r="U9" s="116">
        <v>46236</v>
      </c>
      <c r="V9" s="115"/>
      <c r="W9" s="8" t="str">
        <f>_xlfn.XLOOKUP(B9,'Golden Rulebook-CDErule level'!I:I,'Golden Rulebook-CDErule level'!I:I, "not found")</f>
        <v>DQO-171</v>
      </c>
    </row>
    <row r="10" spans="1:23" hidden="1">
      <c r="A10" s="115" t="s">
        <v>711</v>
      </c>
      <c r="B10" s="115" t="s">
        <v>712</v>
      </c>
      <c r="C10" s="115" t="s">
        <v>713</v>
      </c>
      <c r="D10" s="115" t="s">
        <v>714</v>
      </c>
      <c r="E10" s="115" t="s">
        <v>90</v>
      </c>
      <c r="F10" s="115" t="s">
        <v>61</v>
      </c>
      <c r="G10" s="115" t="s">
        <v>643</v>
      </c>
      <c r="H10" s="115" t="s">
        <v>644</v>
      </c>
      <c r="I10" s="115" t="s">
        <v>645</v>
      </c>
      <c r="J10" s="115" t="s">
        <v>65</v>
      </c>
      <c r="K10" s="115" t="s">
        <v>634</v>
      </c>
      <c r="L10" s="115" t="s">
        <v>708</v>
      </c>
      <c r="M10" s="115" t="s">
        <v>646</v>
      </c>
      <c r="N10" s="115"/>
      <c r="O10" s="115">
        <v>0.95</v>
      </c>
      <c r="P10" s="115" t="s">
        <v>68</v>
      </c>
      <c r="Q10" s="115" t="s">
        <v>69</v>
      </c>
      <c r="R10" s="115" t="s">
        <v>648</v>
      </c>
      <c r="S10" s="115" t="s">
        <v>649</v>
      </c>
      <c r="T10" s="115" t="s">
        <v>650</v>
      </c>
      <c r="U10" s="116">
        <v>46236</v>
      </c>
      <c r="V10" s="115"/>
      <c r="W10" s="8" t="str">
        <f>_xlfn.XLOOKUP(B10,'Golden Rulebook-CDErule level'!I:I,'Golden Rulebook-CDErule level'!I:I, "not found")</f>
        <v>DQO-172</v>
      </c>
    </row>
    <row r="11" spans="1:23" hidden="1">
      <c r="A11" s="115" t="s">
        <v>717</v>
      </c>
      <c r="B11" s="115" t="s">
        <v>718</v>
      </c>
      <c r="C11" s="115" t="s">
        <v>719</v>
      </c>
      <c r="D11" s="115" t="s">
        <v>720</v>
      </c>
      <c r="E11" s="115" t="s">
        <v>60</v>
      </c>
      <c r="F11" s="115" t="s">
        <v>61</v>
      </c>
      <c r="G11" s="115" t="s">
        <v>643</v>
      </c>
      <c r="H11" s="115" t="s">
        <v>644</v>
      </c>
      <c r="I11" s="115" t="s">
        <v>645</v>
      </c>
      <c r="J11" s="115" t="s">
        <v>65</v>
      </c>
      <c r="K11" s="115" t="s">
        <v>634</v>
      </c>
      <c r="L11" s="115" t="s">
        <v>708</v>
      </c>
      <c r="M11" s="115" t="s">
        <v>657</v>
      </c>
      <c r="N11" s="115"/>
      <c r="O11" s="115">
        <v>1</v>
      </c>
      <c r="P11" s="115" t="s">
        <v>68</v>
      </c>
      <c r="Q11" s="115" t="s">
        <v>69</v>
      </c>
      <c r="R11" s="115" t="s">
        <v>648</v>
      </c>
      <c r="S11" s="115" t="s">
        <v>649</v>
      </c>
      <c r="T11" s="115" t="s">
        <v>650</v>
      </c>
      <c r="U11" s="116">
        <v>46236</v>
      </c>
      <c r="V11" s="115"/>
      <c r="W11" s="8" t="str">
        <f>_xlfn.XLOOKUP(B11,'Golden Rulebook-CDErule level'!I:I,'Golden Rulebook-CDErule level'!I:I, "not found")</f>
        <v>DQO-173</v>
      </c>
    </row>
    <row r="12" spans="1:23" hidden="1">
      <c r="A12" s="115" t="s">
        <v>723</v>
      </c>
      <c r="B12" s="115" t="s">
        <v>724</v>
      </c>
      <c r="C12" s="115" t="s">
        <v>725</v>
      </c>
      <c r="D12" s="115" t="s">
        <v>726</v>
      </c>
      <c r="E12" s="115" t="s">
        <v>60</v>
      </c>
      <c r="F12" s="115" t="s">
        <v>61</v>
      </c>
      <c r="G12" s="115" t="s">
        <v>643</v>
      </c>
      <c r="H12" s="115" t="s">
        <v>644</v>
      </c>
      <c r="I12" s="115" t="s">
        <v>645</v>
      </c>
      <c r="J12" s="115" t="s">
        <v>65</v>
      </c>
      <c r="K12" s="115" t="s">
        <v>634</v>
      </c>
      <c r="L12" s="115" t="s">
        <v>708</v>
      </c>
      <c r="M12" s="115" t="s">
        <v>66</v>
      </c>
      <c r="N12" s="115" t="s">
        <v>727</v>
      </c>
      <c r="O12" s="115">
        <v>1</v>
      </c>
      <c r="P12" s="115" t="s">
        <v>68</v>
      </c>
      <c r="Q12" s="115" t="s">
        <v>69</v>
      </c>
      <c r="R12" s="115" t="s">
        <v>648</v>
      </c>
      <c r="S12" s="115" t="s">
        <v>649</v>
      </c>
      <c r="T12" s="115" t="s">
        <v>650</v>
      </c>
      <c r="U12" s="116">
        <v>46236</v>
      </c>
      <c r="V12" s="115"/>
      <c r="W12" s="8" t="str">
        <f>_xlfn.XLOOKUP(B12,'Golden Rulebook-CDErule level'!I:I,'Golden Rulebook-CDErule level'!I:I, "not found")</f>
        <v>DQO-174</v>
      </c>
    </row>
    <row r="13" spans="1:23" hidden="1">
      <c r="A13" s="115" t="s">
        <v>734</v>
      </c>
      <c r="B13" s="115" t="s">
        <v>735</v>
      </c>
      <c r="C13" s="115" t="s">
        <v>736</v>
      </c>
      <c r="D13" s="115" t="s">
        <v>737</v>
      </c>
      <c r="E13" s="115" t="s">
        <v>60</v>
      </c>
      <c r="F13" s="115" t="s">
        <v>61</v>
      </c>
      <c r="G13" s="115" t="s">
        <v>738</v>
      </c>
      <c r="H13" s="115" t="s">
        <v>739</v>
      </c>
      <c r="I13" s="115" t="s">
        <v>740</v>
      </c>
      <c r="J13" s="115" t="s">
        <v>65</v>
      </c>
      <c r="K13" s="115" t="s">
        <v>729</v>
      </c>
      <c r="L13" s="115" t="s">
        <v>731</v>
      </c>
      <c r="M13" s="115" t="s">
        <v>741</v>
      </c>
      <c r="N13" s="115" t="s">
        <v>742</v>
      </c>
      <c r="O13" s="115">
        <v>1</v>
      </c>
      <c r="P13" s="115" t="s">
        <v>68</v>
      </c>
      <c r="Q13" s="115" t="s">
        <v>69</v>
      </c>
      <c r="R13" s="115" t="s">
        <v>648</v>
      </c>
      <c r="S13" s="115" t="s">
        <v>649</v>
      </c>
      <c r="T13" s="115" t="s">
        <v>650</v>
      </c>
      <c r="U13" s="116">
        <v>46232</v>
      </c>
      <c r="V13" s="115"/>
      <c r="W13" s="8" t="str">
        <f>_xlfn.XLOOKUP(B13,'Golden Rulebook-CDErule level'!I:I,'Golden Rulebook-CDErule level'!I:I, "not found")</f>
        <v>DQO-226</v>
      </c>
    </row>
    <row r="14" spans="1:23" hidden="1">
      <c r="A14" s="115" t="s">
        <v>745</v>
      </c>
      <c r="B14" s="115" t="s">
        <v>746</v>
      </c>
      <c r="C14" s="115" t="s">
        <v>747</v>
      </c>
      <c r="D14" s="115" t="s">
        <v>748</v>
      </c>
      <c r="E14" s="115" t="s">
        <v>90</v>
      </c>
      <c r="F14" s="115" t="s">
        <v>61</v>
      </c>
      <c r="G14" s="115" t="s">
        <v>738</v>
      </c>
      <c r="H14" s="115" t="s">
        <v>739</v>
      </c>
      <c r="I14" s="115" t="s">
        <v>740</v>
      </c>
      <c r="J14" s="115" t="s">
        <v>65</v>
      </c>
      <c r="K14" s="115" t="s">
        <v>729</v>
      </c>
      <c r="L14" s="115" t="s">
        <v>731</v>
      </c>
      <c r="M14" s="115" t="s">
        <v>646</v>
      </c>
      <c r="N14" s="115"/>
      <c r="O14" s="115">
        <v>0.95</v>
      </c>
      <c r="P14" s="115" t="s">
        <v>68</v>
      </c>
      <c r="Q14" s="115" t="s">
        <v>69</v>
      </c>
      <c r="R14" s="115" t="s">
        <v>648</v>
      </c>
      <c r="S14" s="115" t="s">
        <v>649</v>
      </c>
      <c r="T14" s="115" t="s">
        <v>650</v>
      </c>
      <c r="U14" s="116">
        <v>46232</v>
      </c>
      <c r="V14" s="115"/>
      <c r="W14" s="8" t="str">
        <f>_xlfn.XLOOKUP(B14,'Golden Rulebook-CDErule level'!I:I,'Golden Rulebook-CDErule level'!I:I, "not found")</f>
        <v>DQO-227</v>
      </c>
    </row>
    <row r="15" spans="1:23" hidden="1">
      <c r="A15" s="115" t="s">
        <v>753</v>
      </c>
      <c r="B15" s="115" t="s">
        <v>754</v>
      </c>
      <c r="C15" s="115" t="s">
        <v>755</v>
      </c>
      <c r="D15" s="115" t="s">
        <v>756</v>
      </c>
      <c r="E15" s="115" t="s">
        <v>90</v>
      </c>
      <c r="F15" s="115" t="s">
        <v>61</v>
      </c>
      <c r="G15" s="115" t="s">
        <v>738</v>
      </c>
      <c r="H15" s="115" t="s">
        <v>739</v>
      </c>
      <c r="I15" s="115" t="s">
        <v>740</v>
      </c>
      <c r="J15" s="115" t="s">
        <v>65</v>
      </c>
      <c r="K15" s="115" t="s">
        <v>729</v>
      </c>
      <c r="L15" s="115" t="s">
        <v>750</v>
      </c>
      <c r="M15" s="115" t="s">
        <v>646</v>
      </c>
      <c r="N15" s="115"/>
      <c r="O15" s="115">
        <v>0.95</v>
      </c>
      <c r="P15" s="115" t="s">
        <v>68</v>
      </c>
      <c r="Q15" s="115" t="s">
        <v>69</v>
      </c>
      <c r="R15" s="115" t="s">
        <v>648</v>
      </c>
      <c r="S15" s="115" t="s">
        <v>649</v>
      </c>
      <c r="T15" s="115" t="s">
        <v>650</v>
      </c>
      <c r="U15" s="116">
        <v>46205</v>
      </c>
      <c r="V15" s="115"/>
      <c r="W15" s="8" t="str">
        <f>_xlfn.XLOOKUP(B15,'Golden Rulebook-CDErule level'!I:I,'Golden Rulebook-CDErule level'!I:I, "not found")</f>
        <v>DQO-219</v>
      </c>
    </row>
    <row r="16" spans="1:23" hidden="1">
      <c r="A16" s="115" t="s">
        <v>759</v>
      </c>
      <c r="B16" s="115" t="s">
        <v>760</v>
      </c>
      <c r="C16" s="115" t="s">
        <v>761</v>
      </c>
      <c r="D16" s="115" t="s">
        <v>762</v>
      </c>
      <c r="E16" s="115" t="s">
        <v>60</v>
      </c>
      <c r="F16" s="115" t="s">
        <v>61</v>
      </c>
      <c r="G16" s="115" t="s">
        <v>738</v>
      </c>
      <c r="H16" s="115" t="s">
        <v>739</v>
      </c>
      <c r="I16" s="115" t="s">
        <v>740</v>
      </c>
      <c r="J16" s="115" t="s">
        <v>65</v>
      </c>
      <c r="K16" s="115" t="s">
        <v>729</v>
      </c>
      <c r="L16" s="115" t="s">
        <v>750</v>
      </c>
      <c r="M16" s="115" t="s">
        <v>657</v>
      </c>
      <c r="N16" s="115"/>
      <c r="O16" s="115">
        <v>1</v>
      </c>
      <c r="P16" s="115" t="s">
        <v>68</v>
      </c>
      <c r="Q16" s="115" t="s">
        <v>69</v>
      </c>
      <c r="R16" s="115" t="s">
        <v>648</v>
      </c>
      <c r="S16" s="115" t="s">
        <v>649</v>
      </c>
      <c r="T16" s="115" t="s">
        <v>650</v>
      </c>
      <c r="U16" s="116">
        <v>46205</v>
      </c>
      <c r="V16" s="115"/>
      <c r="W16" s="8" t="str">
        <f>_xlfn.XLOOKUP(B16,'Golden Rulebook-CDErule level'!I:I,'Golden Rulebook-CDErule level'!I:I, "not found")</f>
        <v>DQO-220</v>
      </c>
    </row>
    <row r="17" spans="1:23" hidden="1">
      <c r="A17" s="115" t="s">
        <v>765</v>
      </c>
      <c r="B17" s="115" t="s">
        <v>766</v>
      </c>
      <c r="C17" s="115" t="s">
        <v>767</v>
      </c>
      <c r="D17" s="115" t="s">
        <v>768</v>
      </c>
      <c r="E17" s="115" t="s">
        <v>60</v>
      </c>
      <c r="F17" s="115" t="s">
        <v>61</v>
      </c>
      <c r="G17" s="115" t="s">
        <v>738</v>
      </c>
      <c r="H17" s="115" t="s">
        <v>739</v>
      </c>
      <c r="I17" s="115" t="s">
        <v>740</v>
      </c>
      <c r="J17" s="115" t="s">
        <v>65</v>
      </c>
      <c r="K17" s="115" t="s">
        <v>729</v>
      </c>
      <c r="L17" s="115" t="s">
        <v>750</v>
      </c>
      <c r="M17" s="115" t="s">
        <v>741</v>
      </c>
      <c r="N17" s="115" t="s">
        <v>769</v>
      </c>
      <c r="O17" s="115">
        <v>1</v>
      </c>
      <c r="P17" s="115" t="s">
        <v>68</v>
      </c>
      <c r="Q17" s="115" t="s">
        <v>69</v>
      </c>
      <c r="R17" s="115" t="s">
        <v>648</v>
      </c>
      <c r="S17" s="115" t="s">
        <v>649</v>
      </c>
      <c r="T17" s="115" t="s">
        <v>650</v>
      </c>
      <c r="U17" s="116">
        <v>46216</v>
      </c>
      <c r="V17" s="115"/>
      <c r="W17" s="8" t="str">
        <f>_xlfn.XLOOKUP(B17,'Golden Rulebook-CDErule level'!I:I,'Golden Rulebook-CDErule level'!I:I, "not found")</f>
        <v>DQO-222</v>
      </c>
    </row>
    <row r="18" spans="1:23" hidden="1">
      <c r="A18" s="115" t="s">
        <v>772</v>
      </c>
      <c r="B18" s="115" t="s">
        <v>773</v>
      </c>
      <c r="C18" s="115" t="s">
        <v>774</v>
      </c>
      <c r="D18" s="115" t="s">
        <v>775</v>
      </c>
      <c r="E18" s="115" t="s">
        <v>776</v>
      </c>
      <c r="F18" s="115" t="s">
        <v>61</v>
      </c>
      <c r="G18" s="115" t="s">
        <v>738</v>
      </c>
      <c r="H18" s="115" t="s">
        <v>739</v>
      </c>
      <c r="I18" s="115" t="s">
        <v>740</v>
      </c>
      <c r="J18" s="115" t="s">
        <v>65</v>
      </c>
      <c r="K18" s="115" t="s">
        <v>729</v>
      </c>
      <c r="L18" s="115" t="s">
        <v>750</v>
      </c>
      <c r="M18" s="115" t="s">
        <v>777</v>
      </c>
      <c r="N18" s="115" t="s">
        <v>778</v>
      </c>
      <c r="O18" s="115">
        <v>0.9</v>
      </c>
      <c r="P18" s="115" t="s">
        <v>68</v>
      </c>
      <c r="Q18" s="115" t="s">
        <v>69</v>
      </c>
      <c r="R18" s="115" t="s">
        <v>648</v>
      </c>
      <c r="S18" s="115" t="s">
        <v>649</v>
      </c>
      <c r="T18" s="115" t="s">
        <v>779</v>
      </c>
      <c r="U18" s="116" t="s">
        <v>780</v>
      </c>
      <c r="V18" s="115" t="s">
        <v>778</v>
      </c>
      <c r="W18" s="8" t="str">
        <f>_xlfn.XLOOKUP(B18,'Golden Rulebook-CDErule level'!I:I,'Golden Rulebook-CDErule level'!I:I, "not found")</f>
        <v>DQO-493</v>
      </c>
    </row>
    <row r="19" spans="1:23" hidden="1">
      <c r="A19" s="115" t="s">
        <v>785</v>
      </c>
      <c r="B19" s="115" t="s">
        <v>786</v>
      </c>
      <c r="C19" s="115" t="s">
        <v>787</v>
      </c>
      <c r="D19" s="115" t="s">
        <v>788</v>
      </c>
      <c r="E19" s="115" t="s">
        <v>60</v>
      </c>
      <c r="F19" s="115" t="s">
        <v>61</v>
      </c>
      <c r="G19" s="115" t="s">
        <v>738</v>
      </c>
      <c r="H19" s="115" t="s">
        <v>739</v>
      </c>
      <c r="I19" s="115" t="s">
        <v>740</v>
      </c>
      <c r="J19" s="115" t="s">
        <v>65</v>
      </c>
      <c r="K19" s="115" t="s">
        <v>729</v>
      </c>
      <c r="L19" s="115" t="s">
        <v>782</v>
      </c>
      <c r="M19" s="115" t="s">
        <v>66</v>
      </c>
      <c r="N19" s="115" t="s">
        <v>789</v>
      </c>
      <c r="O19" s="115">
        <v>1</v>
      </c>
      <c r="P19" s="115" t="s">
        <v>68</v>
      </c>
      <c r="Q19" s="115" t="s">
        <v>69</v>
      </c>
      <c r="R19" s="115" t="s">
        <v>648</v>
      </c>
      <c r="S19" s="115" t="s">
        <v>649</v>
      </c>
      <c r="T19" s="115" t="s">
        <v>650</v>
      </c>
      <c r="U19" s="116">
        <v>46218</v>
      </c>
      <c r="V19" s="115"/>
      <c r="W19" s="8" t="str">
        <f>_xlfn.XLOOKUP(B19,'Golden Rulebook-CDErule level'!I:I,'Golden Rulebook-CDErule level'!I:I, "not found")</f>
        <v>DQO-217</v>
      </c>
    </row>
    <row r="20" spans="1:23" hidden="1">
      <c r="A20" s="115" t="s">
        <v>792</v>
      </c>
      <c r="B20" s="115" t="s">
        <v>793</v>
      </c>
      <c r="C20" s="115" t="s">
        <v>794</v>
      </c>
      <c r="D20" s="115" t="s">
        <v>795</v>
      </c>
      <c r="E20" s="115" t="s">
        <v>90</v>
      </c>
      <c r="F20" s="115" t="s">
        <v>61</v>
      </c>
      <c r="G20" s="115" t="s">
        <v>738</v>
      </c>
      <c r="H20" s="115" t="s">
        <v>739</v>
      </c>
      <c r="I20" s="115" t="s">
        <v>740</v>
      </c>
      <c r="J20" s="115" t="s">
        <v>65</v>
      </c>
      <c r="K20" s="115" t="s">
        <v>729</v>
      </c>
      <c r="L20" s="115" t="s">
        <v>782</v>
      </c>
      <c r="M20" s="115" t="s">
        <v>646</v>
      </c>
      <c r="N20" s="115"/>
      <c r="O20" s="115">
        <v>0.95</v>
      </c>
      <c r="P20" s="115" t="s">
        <v>68</v>
      </c>
      <c r="Q20" s="115" t="s">
        <v>69</v>
      </c>
      <c r="R20" s="115" t="s">
        <v>648</v>
      </c>
      <c r="S20" s="115" t="s">
        <v>649</v>
      </c>
      <c r="T20" s="115" t="s">
        <v>650</v>
      </c>
      <c r="U20" s="116">
        <v>46205</v>
      </c>
      <c r="V20" s="115"/>
      <c r="W20" s="8" t="str">
        <f>_xlfn.XLOOKUP(B20,'Golden Rulebook-CDErule level'!I:I,'Golden Rulebook-CDErule level'!I:I, "not found")</f>
        <v>DQO-218</v>
      </c>
    </row>
    <row r="21" spans="1:23" hidden="1">
      <c r="A21" s="115" t="s">
        <v>798</v>
      </c>
      <c r="B21" s="115" t="s">
        <v>799</v>
      </c>
      <c r="C21" s="115" t="s">
        <v>800</v>
      </c>
      <c r="D21" s="115" t="s">
        <v>801</v>
      </c>
      <c r="E21" s="115" t="s">
        <v>60</v>
      </c>
      <c r="F21" s="115" t="s">
        <v>61</v>
      </c>
      <c r="G21" s="115" t="s">
        <v>738</v>
      </c>
      <c r="H21" s="115" t="s">
        <v>739</v>
      </c>
      <c r="I21" s="115" t="s">
        <v>740</v>
      </c>
      <c r="J21" s="115" t="s">
        <v>65</v>
      </c>
      <c r="K21" s="115" t="s">
        <v>729</v>
      </c>
      <c r="L21" s="115" t="s">
        <v>782</v>
      </c>
      <c r="M21" s="115" t="s">
        <v>657</v>
      </c>
      <c r="N21" s="115"/>
      <c r="O21" s="115">
        <v>1</v>
      </c>
      <c r="P21" s="115" t="s">
        <v>68</v>
      </c>
      <c r="Q21" s="115" t="s">
        <v>69</v>
      </c>
      <c r="R21" s="115" t="s">
        <v>648</v>
      </c>
      <c r="S21" s="115" t="s">
        <v>649</v>
      </c>
      <c r="T21" s="115" t="s">
        <v>650</v>
      </c>
      <c r="U21" s="116">
        <v>46205</v>
      </c>
      <c r="V21" s="115"/>
      <c r="W21" s="8" t="str">
        <f>_xlfn.XLOOKUP(B21,'Golden Rulebook-CDErule level'!I:I,'Golden Rulebook-CDErule level'!I:I, "not found")</f>
        <v>DQO-223</v>
      </c>
    </row>
    <row r="22" spans="1:23" hidden="1">
      <c r="A22" s="115" t="s">
        <v>804</v>
      </c>
      <c r="B22" s="115" t="s">
        <v>805</v>
      </c>
      <c r="C22" s="115" t="s">
        <v>806</v>
      </c>
      <c r="D22" s="115" t="s">
        <v>807</v>
      </c>
      <c r="E22" s="115" t="s">
        <v>60</v>
      </c>
      <c r="F22" s="115" t="s">
        <v>61</v>
      </c>
      <c r="G22" s="115" t="s">
        <v>738</v>
      </c>
      <c r="H22" s="115" t="s">
        <v>739</v>
      </c>
      <c r="I22" s="115" t="s">
        <v>740</v>
      </c>
      <c r="J22" s="115" t="s">
        <v>65</v>
      </c>
      <c r="K22" s="115" t="s">
        <v>729</v>
      </c>
      <c r="L22" s="115" t="s">
        <v>782</v>
      </c>
      <c r="M22" s="115" t="s">
        <v>66</v>
      </c>
      <c r="N22" s="115" t="s">
        <v>789</v>
      </c>
      <c r="O22" s="115">
        <v>1</v>
      </c>
      <c r="P22" s="115" t="s">
        <v>68</v>
      </c>
      <c r="Q22" s="115" t="s">
        <v>69</v>
      </c>
      <c r="R22" s="115" t="s">
        <v>648</v>
      </c>
      <c r="S22" s="115" t="s">
        <v>649</v>
      </c>
      <c r="T22" s="115" t="s">
        <v>650</v>
      </c>
      <c r="U22" s="116">
        <v>46210</v>
      </c>
      <c r="V22" s="115"/>
      <c r="W22" s="8" t="str">
        <f>_xlfn.XLOOKUP(B22,'Golden Rulebook-CDErule level'!I:I,'Golden Rulebook-CDErule level'!I:I, "not found")</f>
        <v>DQO-224</v>
      </c>
    </row>
    <row r="23" spans="1:23" hidden="1">
      <c r="A23" s="115" t="s">
        <v>814</v>
      </c>
      <c r="B23" s="115" t="s">
        <v>815</v>
      </c>
      <c r="C23" s="115" t="s">
        <v>816</v>
      </c>
      <c r="D23" s="115" t="s">
        <v>817</v>
      </c>
      <c r="E23" s="115" t="s">
        <v>90</v>
      </c>
      <c r="F23" s="115" t="s">
        <v>61</v>
      </c>
      <c r="G23" s="115" t="s">
        <v>738</v>
      </c>
      <c r="H23" s="115" t="s">
        <v>739</v>
      </c>
      <c r="I23" s="115" t="s">
        <v>740</v>
      </c>
      <c r="J23" s="115" t="s">
        <v>65</v>
      </c>
      <c r="K23" s="115" t="s">
        <v>809</v>
      </c>
      <c r="L23" s="115" t="s">
        <v>811</v>
      </c>
      <c r="M23" s="115" t="s">
        <v>646</v>
      </c>
      <c r="N23" s="115"/>
      <c r="O23" s="115">
        <v>0.95</v>
      </c>
      <c r="P23" s="115" t="s">
        <v>68</v>
      </c>
      <c r="Q23" s="115" t="s">
        <v>69</v>
      </c>
      <c r="R23" s="115" t="s">
        <v>648</v>
      </c>
      <c r="S23" s="115" t="s">
        <v>649</v>
      </c>
      <c r="T23" s="115" t="s">
        <v>650</v>
      </c>
      <c r="U23" s="116">
        <v>46209</v>
      </c>
      <c r="V23" s="115"/>
      <c r="W23" s="8" t="str">
        <f>_xlfn.XLOOKUP(B23,'Golden Rulebook-CDErule level'!I:I,'Golden Rulebook-CDErule level'!I:I, "not found")</f>
        <v>DQO-239</v>
      </c>
    </row>
    <row r="24" spans="1:23" hidden="1">
      <c r="A24" s="115" t="s">
        <v>820</v>
      </c>
      <c r="B24" s="115" t="s">
        <v>821</v>
      </c>
      <c r="C24" s="115" t="s">
        <v>822</v>
      </c>
      <c r="D24" s="115" t="s">
        <v>823</v>
      </c>
      <c r="E24" s="115" t="s">
        <v>60</v>
      </c>
      <c r="F24" s="115" t="s">
        <v>61</v>
      </c>
      <c r="G24" s="115" t="s">
        <v>738</v>
      </c>
      <c r="H24" s="115" t="s">
        <v>739</v>
      </c>
      <c r="I24" s="115" t="s">
        <v>740</v>
      </c>
      <c r="J24" s="115" t="s">
        <v>65</v>
      </c>
      <c r="K24" s="115" t="s">
        <v>809</v>
      </c>
      <c r="L24" s="115" t="s">
        <v>811</v>
      </c>
      <c r="M24" s="115" t="s">
        <v>657</v>
      </c>
      <c r="N24" s="115"/>
      <c r="O24" s="115">
        <v>1</v>
      </c>
      <c r="P24" s="115" t="s">
        <v>68</v>
      </c>
      <c r="Q24" s="115" t="s">
        <v>69</v>
      </c>
      <c r="R24" s="115" t="s">
        <v>648</v>
      </c>
      <c r="S24" s="115" t="s">
        <v>649</v>
      </c>
      <c r="T24" s="115" t="s">
        <v>650</v>
      </c>
      <c r="U24" s="116">
        <v>46209</v>
      </c>
      <c r="V24" s="115"/>
      <c r="W24" s="8" t="str">
        <f>_xlfn.XLOOKUP(B24,'Golden Rulebook-CDErule level'!I:I,'Golden Rulebook-CDErule level'!I:I, "not found")</f>
        <v>DQO-240</v>
      </c>
    </row>
    <row r="25" spans="1:23" hidden="1">
      <c r="A25" s="115" t="s">
        <v>826</v>
      </c>
      <c r="B25" s="115" t="s">
        <v>827</v>
      </c>
      <c r="C25" s="115" t="s">
        <v>828</v>
      </c>
      <c r="D25" s="115" t="s">
        <v>829</v>
      </c>
      <c r="E25" s="115" t="s">
        <v>60</v>
      </c>
      <c r="F25" s="115" t="s">
        <v>61</v>
      </c>
      <c r="G25" s="115" t="s">
        <v>738</v>
      </c>
      <c r="H25" s="115" t="s">
        <v>739</v>
      </c>
      <c r="I25" s="115" t="s">
        <v>740</v>
      </c>
      <c r="J25" s="115" t="s">
        <v>65</v>
      </c>
      <c r="K25" s="115" t="s">
        <v>809</v>
      </c>
      <c r="L25" s="115" t="s">
        <v>811</v>
      </c>
      <c r="M25" s="115" t="s">
        <v>66</v>
      </c>
      <c r="N25" s="115" t="s">
        <v>830</v>
      </c>
      <c r="O25" s="115">
        <v>1</v>
      </c>
      <c r="P25" s="115" t="s">
        <v>68</v>
      </c>
      <c r="Q25" s="115" t="s">
        <v>69</v>
      </c>
      <c r="R25" s="115" t="s">
        <v>648</v>
      </c>
      <c r="S25" s="115" t="s">
        <v>649</v>
      </c>
      <c r="T25" s="115" t="s">
        <v>650</v>
      </c>
      <c r="U25" s="116">
        <v>46209</v>
      </c>
      <c r="V25" s="115"/>
      <c r="W25" s="8" t="str">
        <f>_xlfn.XLOOKUP(B25,'Golden Rulebook-CDErule level'!I:I,'Golden Rulebook-CDErule level'!I:I, "not found")</f>
        <v>DQO-241</v>
      </c>
    </row>
    <row r="26" spans="1:23" hidden="1">
      <c r="A26" s="115" t="s">
        <v>833</v>
      </c>
      <c r="B26" s="115" t="s">
        <v>834</v>
      </c>
      <c r="C26" s="115" t="s">
        <v>835</v>
      </c>
      <c r="D26" s="115" t="s">
        <v>836</v>
      </c>
      <c r="E26" s="115" t="s">
        <v>776</v>
      </c>
      <c r="F26" s="115" t="s">
        <v>61</v>
      </c>
      <c r="G26" s="115" t="s">
        <v>738</v>
      </c>
      <c r="H26" s="115" t="s">
        <v>739</v>
      </c>
      <c r="I26" s="115" t="s">
        <v>740</v>
      </c>
      <c r="J26" s="115" t="s">
        <v>65</v>
      </c>
      <c r="K26" s="115" t="s">
        <v>809</v>
      </c>
      <c r="L26" s="115" t="s">
        <v>811</v>
      </c>
      <c r="M26" s="115" t="s">
        <v>837</v>
      </c>
      <c r="N26" s="115"/>
      <c r="O26" s="115">
        <v>0.9</v>
      </c>
      <c r="P26" s="115" t="s">
        <v>68</v>
      </c>
      <c r="Q26" s="115" t="s">
        <v>69</v>
      </c>
      <c r="R26" s="115" t="s">
        <v>648</v>
      </c>
      <c r="S26" s="115" t="s">
        <v>649</v>
      </c>
      <c r="T26" s="115" t="s">
        <v>650</v>
      </c>
      <c r="U26" s="116">
        <v>46230</v>
      </c>
      <c r="V26" s="115"/>
      <c r="W26" s="8" t="str">
        <f>_xlfn.XLOOKUP(B26,'Golden Rulebook-CDErule level'!I:I,'Golden Rulebook-CDErule level'!I:I, "not found")</f>
        <v>DQO-250</v>
      </c>
    </row>
    <row r="27" spans="1:23" hidden="1">
      <c r="A27" s="115" t="s">
        <v>842</v>
      </c>
      <c r="B27" s="115" t="s">
        <v>843</v>
      </c>
      <c r="C27" s="115" t="s">
        <v>844</v>
      </c>
      <c r="D27" s="115" t="s">
        <v>845</v>
      </c>
      <c r="E27" s="115" t="s">
        <v>90</v>
      </c>
      <c r="F27" s="115" t="s">
        <v>61</v>
      </c>
      <c r="G27" s="115" t="s">
        <v>738</v>
      </c>
      <c r="H27" s="115" t="s">
        <v>739</v>
      </c>
      <c r="I27" s="115" t="s">
        <v>740</v>
      </c>
      <c r="J27" s="115" t="s">
        <v>65</v>
      </c>
      <c r="K27" s="115" t="s">
        <v>809</v>
      </c>
      <c r="L27" s="115" t="s">
        <v>839</v>
      </c>
      <c r="M27" s="115" t="s">
        <v>646</v>
      </c>
      <c r="N27" s="115"/>
      <c r="O27" s="115">
        <v>0.95</v>
      </c>
      <c r="P27" s="115" t="s">
        <v>68</v>
      </c>
      <c r="Q27" s="115" t="s">
        <v>69</v>
      </c>
      <c r="R27" s="115" t="s">
        <v>648</v>
      </c>
      <c r="S27" s="115" t="s">
        <v>649</v>
      </c>
      <c r="T27" s="115" t="s">
        <v>650</v>
      </c>
      <c r="U27" s="116">
        <v>46206</v>
      </c>
      <c r="V27" s="115"/>
      <c r="W27" s="8" t="str">
        <f>_xlfn.XLOOKUP(B27,'Golden Rulebook-CDErule level'!I:I,'Golden Rulebook-CDErule level'!I:I, "not found")</f>
        <v>DQO-238</v>
      </c>
    </row>
    <row r="28" spans="1:23" hidden="1">
      <c r="A28" s="115" t="s">
        <v>848</v>
      </c>
      <c r="B28" s="115" t="s">
        <v>849</v>
      </c>
      <c r="C28" s="115" t="s">
        <v>850</v>
      </c>
      <c r="D28" s="115" t="s">
        <v>851</v>
      </c>
      <c r="E28" s="115" t="s">
        <v>60</v>
      </c>
      <c r="F28" s="115" t="s">
        <v>61</v>
      </c>
      <c r="G28" s="115" t="s">
        <v>738</v>
      </c>
      <c r="H28" s="115" t="s">
        <v>739</v>
      </c>
      <c r="I28" s="115" t="s">
        <v>740</v>
      </c>
      <c r="J28" s="115" t="s">
        <v>65</v>
      </c>
      <c r="K28" s="115" t="s">
        <v>809</v>
      </c>
      <c r="L28" s="115" t="s">
        <v>839</v>
      </c>
      <c r="M28" s="115" t="s">
        <v>852</v>
      </c>
      <c r="N28" s="115" t="s">
        <v>853</v>
      </c>
      <c r="O28" s="115">
        <v>1</v>
      </c>
      <c r="P28" s="115" t="s">
        <v>68</v>
      </c>
      <c r="Q28" s="115" t="s">
        <v>69</v>
      </c>
      <c r="R28" s="115" t="s">
        <v>648</v>
      </c>
      <c r="S28" s="115" t="s">
        <v>649</v>
      </c>
      <c r="T28" s="115" t="s">
        <v>650</v>
      </c>
      <c r="U28" s="116">
        <v>46212</v>
      </c>
      <c r="V28" s="115"/>
      <c r="W28" s="8" t="str">
        <f>_xlfn.XLOOKUP(B28,'Golden Rulebook-CDErule level'!I:I,'Golden Rulebook-CDErule level'!I:I, "not found")</f>
        <v>DQO-242</v>
      </c>
    </row>
    <row r="29" spans="1:23" hidden="1">
      <c r="A29" s="115" t="s">
        <v>856</v>
      </c>
      <c r="B29" s="115" t="s">
        <v>857</v>
      </c>
      <c r="C29" s="115" t="s">
        <v>858</v>
      </c>
      <c r="D29" s="115" t="s">
        <v>859</v>
      </c>
      <c r="E29" s="115" t="s">
        <v>60</v>
      </c>
      <c r="F29" s="115" t="s">
        <v>61</v>
      </c>
      <c r="G29" s="115" t="s">
        <v>738</v>
      </c>
      <c r="H29" s="115" t="s">
        <v>739</v>
      </c>
      <c r="I29" s="115" t="s">
        <v>740</v>
      </c>
      <c r="J29" s="115" t="s">
        <v>65</v>
      </c>
      <c r="K29" s="115" t="s">
        <v>809</v>
      </c>
      <c r="L29" s="115" t="s">
        <v>839</v>
      </c>
      <c r="M29" s="115" t="s">
        <v>852</v>
      </c>
      <c r="N29" s="115" t="s">
        <v>860</v>
      </c>
      <c r="O29" s="115">
        <v>1</v>
      </c>
      <c r="P29" s="115" t="s">
        <v>68</v>
      </c>
      <c r="Q29" s="115" t="s">
        <v>69</v>
      </c>
      <c r="R29" s="115" t="s">
        <v>648</v>
      </c>
      <c r="S29" s="115" t="s">
        <v>649</v>
      </c>
      <c r="T29" s="115" t="s">
        <v>650</v>
      </c>
      <c r="U29" s="116">
        <v>46230</v>
      </c>
      <c r="V29" s="115"/>
      <c r="W29" s="8" t="str">
        <f>_xlfn.XLOOKUP(B29,'Golden Rulebook-CDErule level'!I:I,'Golden Rulebook-CDErule level'!I:I, "not found")</f>
        <v>DQO-248</v>
      </c>
    </row>
    <row r="30" spans="1:23" hidden="1">
      <c r="A30" s="115" t="s">
        <v>863</v>
      </c>
      <c r="B30" s="115" t="s">
        <v>864</v>
      </c>
      <c r="C30" s="115" t="s">
        <v>865</v>
      </c>
      <c r="D30" s="115" t="s">
        <v>866</v>
      </c>
      <c r="E30" s="115" t="s">
        <v>60</v>
      </c>
      <c r="F30" s="115" t="s">
        <v>61</v>
      </c>
      <c r="G30" s="115" t="s">
        <v>738</v>
      </c>
      <c r="H30" s="115" t="s">
        <v>739</v>
      </c>
      <c r="I30" s="115" t="s">
        <v>740</v>
      </c>
      <c r="J30" s="115" t="s">
        <v>65</v>
      </c>
      <c r="K30" s="115" t="s">
        <v>809</v>
      </c>
      <c r="L30" s="115" t="s">
        <v>839</v>
      </c>
      <c r="M30" s="115" t="s">
        <v>852</v>
      </c>
      <c r="N30" s="115" t="s">
        <v>867</v>
      </c>
      <c r="O30" s="115">
        <v>1</v>
      </c>
      <c r="P30" s="115" t="s">
        <v>68</v>
      </c>
      <c r="Q30" s="115" t="s">
        <v>69</v>
      </c>
      <c r="R30" s="115" t="s">
        <v>648</v>
      </c>
      <c r="S30" s="115" t="s">
        <v>649</v>
      </c>
      <c r="T30" s="115" t="s">
        <v>650</v>
      </c>
      <c r="U30" s="116">
        <v>46230</v>
      </c>
      <c r="V30" s="115"/>
      <c r="W30" s="8" t="str">
        <f>_xlfn.XLOOKUP(B30,'Golden Rulebook-CDErule level'!I:I,'Golden Rulebook-CDErule level'!I:I, "not found")</f>
        <v>DQO-249</v>
      </c>
    </row>
    <row r="31" spans="1:23" hidden="1">
      <c r="A31" s="115" t="s">
        <v>871</v>
      </c>
      <c r="B31" s="115" t="s">
        <v>872</v>
      </c>
      <c r="C31" s="115" t="s">
        <v>873</v>
      </c>
      <c r="D31" s="115" t="s">
        <v>874</v>
      </c>
      <c r="E31" s="115" t="s">
        <v>90</v>
      </c>
      <c r="F31" s="115" t="s">
        <v>61</v>
      </c>
      <c r="G31" s="115" t="s">
        <v>738</v>
      </c>
      <c r="H31" s="115" t="s">
        <v>739</v>
      </c>
      <c r="I31" s="115" t="s">
        <v>740</v>
      </c>
      <c r="J31" s="115" t="s">
        <v>65</v>
      </c>
      <c r="K31" s="115" t="s">
        <v>809</v>
      </c>
      <c r="L31" s="115" t="s">
        <v>868</v>
      </c>
      <c r="M31" s="115" t="s">
        <v>646</v>
      </c>
      <c r="N31" s="115"/>
      <c r="O31" s="115">
        <v>0.95</v>
      </c>
      <c r="P31" s="115" t="s">
        <v>68</v>
      </c>
      <c r="Q31" s="115" t="s">
        <v>69</v>
      </c>
      <c r="R31" s="115" t="s">
        <v>648</v>
      </c>
      <c r="S31" s="115" t="s">
        <v>649</v>
      </c>
      <c r="T31" s="115" t="s">
        <v>650</v>
      </c>
      <c r="U31" s="116">
        <v>46209</v>
      </c>
      <c r="V31" s="115"/>
      <c r="W31" s="8" t="str">
        <f>_xlfn.XLOOKUP(B31,'Golden Rulebook-CDErule level'!I:I,'Golden Rulebook-CDErule level'!I:I, "not found")</f>
        <v>DQO-243</v>
      </c>
    </row>
    <row r="32" spans="1:23" hidden="1">
      <c r="A32" s="115" t="s">
        <v>877</v>
      </c>
      <c r="B32" s="115" t="s">
        <v>878</v>
      </c>
      <c r="C32" s="115" t="s">
        <v>879</v>
      </c>
      <c r="D32" s="115" t="s">
        <v>880</v>
      </c>
      <c r="E32" s="115" t="s">
        <v>60</v>
      </c>
      <c r="F32" s="115" t="s">
        <v>61</v>
      </c>
      <c r="G32" s="115" t="s">
        <v>738</v>
      </c>
      <c r="H32" s="115" t="s">
        <v>739</v>
      </c>
      <c r="I32" s="115" t="s">
        <v>740</v>
      </c>
      <c r="J32" s="115" t="s">
        <v>65</v>
      </c>
      <c r="K32" s="115" t="s">
        <v>809</v>
      </c>
      <c r="L32" s="115" t="s">
        <v>868</v>
      </c>
      <c r="M32" s="115" t="s">
        <v>657</v>
      </c>
      <c r="N32" s="115"/>
      <c r="O32" s="115">
        <v>1</v>
      </c>
      <c r="P32" s="115" t="s">
        <v>68</v>
      </c>
      <c r="Q32" s="115" t="s">
        <v>69</v>
      </c>
      <c r="R32" s="115" t="s">
        <v>648</v>
      </c>
      <c r="S32" s="115" t="s">
        <v>649</v>
      </c>
      <c r="T32" s="115" t="s">
        <v>650</v>
      </c>
      <c r="U32" s="116">
        <v>46209</v>
      </c>
      <c r="V32" s="115"/>
      <c r="W32" s="8" t="str">
        <f>_xlfn.XLOOKUP(B32,'Golden Rulebook-CDErule level'!I:I,'Golden Rulebook-CDErule level'!I:I, "not found")</f>
        <v>DQO-244</v>
      </c>
    </row>
    <row r="33" spans="1:23" hidden="1">
      <c r="A33" s="115" t="s">
        <v>883</v>
      </c>
      <c r="B33" s="115" t="s">
        <v>884</v>
      </c>
      <c r="C33" s="115" t="s">
        <v>885</v>
      </c>
      <c r="D33" s="115" t="s">
        <v>886</v>
      </c>
      <c r="E33" s="115" t="s">
        <v>60</v>
      </c>
      <c r="F33" s="115" t="s">
        <v>61</v>
      </c>
      <c r="G33" s="115" t="s">
        <v>738</v>
      </c>
      <c r="H33" s="115" t="s">
        <v>739</v>
      </c>
      <c r="I33" s="115" t="s">
        <v>740</v>
      </c>
      <c r="J33" s="115" t="s">
        <v>65</v>
      </c>
      <c r="K33" s="115" t="s">
        <v>809</v>
      </c>
      <c r="L33" s="115" t="s">
        <v>868</v>
      </c>
      <c r="M33" s="115" t="s">
        <v>852</v>
      </c>
      <c r="N33" s="115" t="s">
        <v>887</v>
      </c>
      <c r="O33" s="115">
        <v>1</v>
      </c>
      <c r="P33" s="115" t="s">
        <v>68</v>
      </c>
      <c r="Q33" s="115" t="s">
        <v>69</v>
      </c>
      <c r="R33" s="115" t="s">
        <v>648</v>
      </c>
      <c r="S33" s="115" t="s">
        <v>649</v>
      </c>
      <c r="T33" s="115" t="s">
        <v>650</v>
      </c>
      <c r="U33" s="116">
        <v>46217</v>
      </c>
      <c r="V33" s="115"/>
      <c r="W33" s="8" t="str">
        <f>_xlfn.XLOOKUP(B33,'Golden Rulebook-CDErule level'!I:I,'Golden Rulebook-CDErule level'!I:I, "not found")</f>
        <v>DQO-245</v>
      </c>
    </row>
    <row r="34" spans="1:23" hidden="1">
      <c r="A34" s="115" t="s">
        <v>893</v>
      </c>
      <c r="B34" s="115" t="s">
        <v>894</v>
      </c>
      <c r="C34" s="115" t="s">
        <v>895</v>
      </c>
      <c r="D34" s="115" t="s">
        <v>896</v>
      </c>
      <c r="E34" s="115" t="s">
        <v>90</v>
      </c>
      <c r="F34" s="115" t="s">
        <v>61</v>
      </c>
      <c r="G34" s="115" t="s">
        <v>738</v>
      </c>
      <c r="H34" s="115" t="s">
        <v>739</v>
      </c>
      <c r="I34" s="115" t="s">
        <v>740</v>
      </c>
      <c r="J34" s="115" t="s">
        <v>65</v>
      </c>
      <c r="K34" s="115" t="s">
        <v>889</v>
      </c>
      <c r="L34" s="115" t="s">
        <v>890</v>
      </c>
      <c r="M34" s="115" t="s">
        <v>646</v>
      </c>
      <c r="N34" s="115"/>
      <c r="O34" s="115">
        <v>0.95</v>
      </c>
      <c r="P34" s="115" t="s">
        <v>68</v>
      </c>
      <c r="Q34" s="115" t="s">
        <v>69</v>
      </c>
      <c r="R34" s="115" t="s">
        <v>648</v>
      </c>
      <c r="S34" s="115" t="s">
        <v>649</v>
      </c>
      <c r="T34" s="115" t="s">
        <v>650</v>
      </c>
      <c r="U34" s="116">
        <v>46210</v>
      </c>
      <c r="V34" s="115"/>
      <c r="W34" s="8" t="str">
        <f>_xlfn.XLOOKUP(B34,'Golden Rulebook-CDErule level'!I:I,'Golden Rulebook-CDErule level'!I:I, "not found")</f>
        <v>DQO-192</v>
      </c>
    </row>
    <row r="35" spans="1:23" hidden="1">
      <c r="A35" s="115" t="s">
        <v>899</v>
      </c>
      <c r="B35" s="115" t="s">
        <v>900</v>
      </c>
      <c r="C35" s="115" t="s">
        <v>901</v>
      </c>
      <c r="D35" s="115" t="s">
        <v>902</v>
      </c>
      <c r="E35" s="115" t="s">
        <v>60</v>
      </c>
      <c r="F35" s="115" t="s">
        <v>61</v>
      </c>
      <c r="G35" s="115" t="s">
        <v>738</v>
      </c>
      <c r="H35" s="115" t="s">
        <v>739</v>
      </c>
      <c r="I35" s="115" t="s">
        <v>740</v>
      </c>
      <c r="J35" s="115" t="s">
        <v>65</v>
      </c>
      <c r="K35" s="115" t="s">
        <v>889</v>
      </c>
      <c r="L35" s="115" t="s">
        <v>890</v>
      </c>
      <c r="M35" s="115" t="s">
        <v>903</v>
      </c>
      <c r="N35" s="115" t="s">
        <v>789</v>
      </c>
      <c r="O35" s="115">
        <v>1</v>
      </c>
      <c r="P35" s="115" t="s">
        <v>68</v>
      </c>
      <c r="Q35" s="115" t="s">
        <v>69</v>
      </c>
      <c r="R35" s="115" t="s">
        <v>648</v>
      </c>
      <c r="S35" s="115" t="s">
        <v>649</v>
      </c>
      <c r="T35" s="115" t="s">
        <v>650</v>
      </c>
      <c r="U35" s="116">
        <v>46217</v>
      </c>
      <c r="V35" s="115"/>
      <c r="W35" s="8" t="str">
        <f>_xlfn.XLOOKUP(B35,'Golden Rulebook-CDErule level'!I:I,'Golden Rulebook-CDErule level'!I:I, "not found")</f>
        <v>DQO-193</v>
      </c>
    </row>
    <row r="36" spans="1:23" hidden="1">
      <c r="A36" s="115" t="s">
        <v>908</v>
      </c>
      <c r="B36" s="115" t="s">
        <v>909</v>
      </c>
      <c r="C36" s="115" t="s">
        <v>910</v>
      </c>
      <c r="D36" s="115" t="s">
        <v>911</v>
      </c>
      <c r="E36" s="115" t="s">
        <v>90</v>
      </c>
      <c r="F36" s="115" t="s">
        <v>61</v>
      </c>
      <c r="G36" s="115" t="s">
        <v>738</v>
      </c>
      <c r="H36" s="115" t="s">
        <v>739</v>
      </c>
      <c r="I36" s="115" t="s">
        <v>740</v>
      </c>
      <c r="J36" s="115" t="s">
        <v>65</v>
      </c>
      <c r="K36" s="115" t="s">
        <v>889</v>
      </c>
      <c r="L36" s="115" t="s">
        <v>905</v>
      </c>
      <c r="M36" s="115" t="s">
        <v>646</v>
      </c>
      <c r="N36" s="115"/>
      <c r="O36" s="115">
        <v>0.95</v>
      </c>
      <c r="P36" s="115" t="s">
        <v>68</v>
      </c>
      <c r="Q36" s="115" t="s">
        <v>69</v>
      </c>
      <c r="R36" s="115" t="s">
        <v>648</v>
      </c>
      <c r="S36" s="115" t="s">
        <v>649</v>
      </c>
      <c r="T36" s="115" t="s">
        <v>650</v>
      </c>
      <c r="U36" s="116">
        <v>46210</v>
      </c>
      <c r="V36" s="115"/>
      <c r="W36" s="8" t="str">
        <f>_xlfn.XLOOKUP(B36,'Golden Rulebook-CDErule level'!I:I,'Golden Rulebook-CDErule level'!I:I, "not found")</f>
        <v>DQO-194</v>
      </c>
    </row>
    <row r="37" spans="1:23" hidden="1">
      <c r="A37" s="115" t="s">
        <v>914</v>
      </c>
      <c r="B37" s="115" t="s">
        <v>915</v>
      </c>
      <c r="C37" s="115" t="s">
        <v>916</v>
      </c>
      <c r="D37" s="115" t="s">
        <v>917</v>
      </c>
      <c r="E37" s="115" t="s">
        <v>60</v>
      </c>
      <c r="F37" s="115" t="s">
        <v>61</v>
      </c>
      <c r="G37" s="115" t="s">
        <v>738</v>
      </c>
      <c r="H37" s="115" t="s">
        <v>739</v>
      </c>
      <c r="I37" s="115" t="s">
        <v>740</v>
      </c>
      <c r="J37" s="115" t="s">
        <v>65</v>
      </c>
      <c r="K37" s="115" t="s">
        <v>889</v>
      </c>
      <c r="L37" s="115" t="s">
        <v>905</v>
      </c>
      <c r="M37" s="115" t="s">
        <v>657</v>
      </c>
      <c r="N37" s="115"/>
      <c r="O37" s="115">
        <v>1</v>
      </c>
      <c r="P37" s="115" t="s">
        <v>68</v>
      </c>
      <c r="Q37" s="115" t="s">
        <v>69</v>
      </c>
      <c r="R37" s="115" t="s">
        <v>648</v>
      </c>
      <c r="S37" s="115" t="s">
        <v>649</v>
      </c>
      <c r="T37" s="115" t="s">
        <v>650</v>
      </c>
      <c r="U37" s="116">
        <v>46210</v>
      </c>
      <c r="V37" s="115"/>
      <c r="W37" s="8" t="str">
        <f>_xlfn.XLOOKUP(B37,'Golden Rulebook-CDErule level'!I:I,'Golden Rulebook-CDErule level'!I:I, "not found")</f>
        <v>DQO-195</v>
      </c>
    </row>
    <row r="38" spans="1:23" hidden="1">
      <c r="A38" s="115" t="s">
        <v>922</v>
      </c>
      <c r="B38" s="115" t="s">
        <v>923</v>
      </c>
      <c r="C38" s="115" t="s">
        <v>924</v>
      </c>
      <c r="D38" s="115" t="s">
        <v>925</v>
      </c>
      <c r="E38" s="115" t="s">
        <v>90</v>
      </c>
      <c r="F38" s="115" t="s">
        <v>61</v>
      </c>
      <c r="G38" s="115" t="s">
        <v>738</v>
      </c>
      <c r="H38" s="115" t="s">
        <v>739</v>
      </c>
      <c r="I38" s="115" t="s">
        <v>740</v>
      </c>
      <c r="J38" s="115" t="s">
        <v>65</v>
      </c>
      <c r="K38" s="115" t="s">
        <v>889</v>
      </c>
      <c r="L38" s="115" t="s">
        <v>919</v>
      </c>
      <c r="M38" s="115" t="s">
        <v>646</v>
      </c>
      <c r="N38" s="115"/>
      <c r="O38" s="115">
        <v>0.95</v>
      </c>
      <c r="P38" s="115" t="s">
        <v>68</v>
      </c>
      <c r="Q38" s="115" t="s">
        <v>69</v>
      </c>
      <c r="R38" s="115" t="s">
        <v>648</v>
      </c>
      <c r="S38" s="115" t="s">
        <v>649</v>
      </c>
      <c r="T38" s="115" t="s">
        <v>650</v>
      </c>
      <c r="U38" s="116">
        <v>46210</v>
      </c>
      <c r="V38" s="115"/>
      <c r="W38" s="8" t="str">
        <f>_xlfn.XLOOKUP(B38,'Golden Rulebook-CDErule level'!I:I,'Golden Rulebook-CDErule level'!I:I, "not found")</f>
        <v>DQO-196</v>
      </c>
    </row>
    <row r="39" spans="1:23" hidden="1">
      <c r="A39" s="115" t="s">
        <v>928</v>
      </c>
      <c r="B39" s="115" t="s">
        <v>929</v>
      </c>
      <c r="C39" s="115" t="s">
        <v>930</v>
      </c>
      <c r="D39" s="115" t="s">
        <v>931</v>
      </c>
      <c r="E39" s="115" t="s">
        <v>60</v>
      </c>
      <c r="F39" s="115" t="s">
        <v>61</v>
      </c>
      <c r="G39" s="115" t="s">
        <v>738</v>
      </c>
      <c r="H39" s="115" t="s">
        <v>739</v>
      </c>
      <c r="I39" s="115" t="s">
        <v>740</v>
      </c>
      <c r="J39" s="115" t="s">
        <v>65</v>
      </c>
      <c r="K39" s="115" t="s">
        <v>889</v>
      </c>
      <c r="L39" s="115" t="s">
        <v>919</v>
      </c>
      <c r="M39" s="115" t="s">
        <v>657</v>
      </c>
      <c r="N39" s="115"/>
      <c r="O39" s="115">
        <v>1</v>
      </c>
      <c r="P39" s="115" t="s">
        <v>68</v>
      </c>
      <c r="Q39" s="115" t="s">
        <v>69</v>
      </c>
      <c r="R39" s="115" t="s">
        <v>648</v>
      </c>
      <c r="S39" s="115" t="s">
        <v>649</v>
      </c>
      <c r="T39" s="115" t="s">
        <v>650</v>
      </c>
      <c r="U39" s="116">
        <v>46210</v>
      </c>
      <c r="V39" s="115"/>
      <c r="W39" s="8" t="str">
        <f>_xlfn.XLOOKUP(B39,'Golden Rulebook-CDErule level'!I:I,'Golden Rulebook-CDErule level'!I:I, "not found")</f>
        <v>DQO-197</v>
      </c>
    </row>
    <row r="40" spans="1:23" hidden="1">
      <c r="A40" s="115" t="s">
        <v>936</v>
      </c>
      <c r="B40" s="115" t="s">
        <v>937</v>
      </c>
      <c r="C40" s="115" t="s">
        <v>938</v>
      </c>
      <c r="D40" s="115" t="s">
        <v>939</v>
      </c>
      <c r="E40" s="115" t="s">
        <v>90</v>
      </c>
      <c r="F40" s="115" t="s">
        <v>61</v>
      </c>
      <c r="G40" s="115" t="s">
        <v>738</v>
      </c>
      <c r="H40" s="115" t="s">
        <v>739</v>
      </c>
      <c r="I40" s="115" t="s">
        <v>740</v>
      </c>
      <c r="J40" s="115" t="s">
        <v>65</v>
      </c>
      <c r="K40" s="115" t="s">
        <v>889</v>
      </c>
      <c r="L40" s="115" t="s">
        <v>933</v>
      </c>
      <c r="M40" s="115" t="s">
        <v>646</v>
      </c>
      <c r="N40" s="115"/>
      <c r="O40" s="115">
        <v>0.95</v>
      </c>
      <c r="P40" s="115" t="s">
        <v>68</v>
      </c>
      <c r="Q40" s="115" t="s">
        <v>69</v>
      </c>
      <c r="R40" s="115" t="s">
        <v>648</v>
      </c>
      <c r="S40" s="115" t="s">
        <v>649</v>
      </c>
      <c r="T40" s="115" t="s">
        <v>650</v>
      </c>
      <c r="U40" s="116">
        <v>46210</v>
      </c>
      <c r="V40" s="115"/>
      <c r="W40" s="8" t="str">
        <f>_xlfn.XLOOKUP(B40,'Golden Rulebook-CDErule level'!I:I,'Golden Rulebook-CDErule level'!I:I, "not found")</f>
        <v>DQO-198</v>
      </c>
    </row>
    <row r="41" spans="1:23" hidden="1">
      <c r="A41" s="115" t="s">
        <v>942</v>
      </c>
      <c r="B41" s="115" t="s">
        <v>943</v>
      </c>
      <c r="C41" s="115" t="s">
        <v>944</v>
      </c>
      <c r="D41" s="115" t="s">
        <v>945</v>
      </c>
      <c r="E41" s="115" t="s">
        <v>60</v>
      </c>
      <c r="F41" s="115" t="s">
        <v>61</v>
      </c>
      <c r="G41" s="115" t="s">
        <v>738</v>
      </c>
      <c r="H41" s="115" t="s">
        <v>739</v>
      </c>
      <c r="I41" s="115" t="s">
        <v>740</v>
      </c>
      <c r="J41" s="115" t="s">
        <v>65</v>
      </c>
      <c r="K41" s="115" t="s">
        <v>889</v>
      </c>
      <c r="L41" s="115" t="s">
        <v>933</v>
      </c>
      <c r="M41" s="115" t="s">
        <v>657</v>
      </c>
      <c r="N41" s="115"/>
      <c r="O41" s="115">
        <v>1</v>
      </c>
      <c r="P41" s="115" t="s">
        <v>68</v>
      </c>
      <c r="Q41" s="115" t="s">
        <v>69</v>
      </c>
      <c r="R41" s="115" t="s">
        <v>648</v>
      </c>
      <c r="S41" s="115" t="s">
        <v>649</v>
      </c>
      <c r="T41" s="115" t="s">
        <v>650</v>
      </c>
      <c r="U41" s="116">
        <v>46210</v>
      </c>
      <c r="V41" s="115"/>
      <c r="W41" s="8" t="str">
        <f>_xlfn.XLOOKUP(B41,'Golden Rulebook-CDErule level'!I:I,'Golden Rulebook-CDErule level'!I:I, "not found")</f>
        <v>DQO-199</v>
      </c>
    </row>
    <row r="42" spans="1:23" hidden="1">
      <c r="A42" s="115" t="s">
        <v>950</v>
      </c>
      <c r="B42" s="115" t="s">
        <v>951</v>
      </c>
      <c r="C42" s="115" t="s">
        <v>952</v>
      </c>
      <c r="D42" s="115" t="s">
        <v>953</v>
      </c>
      <c r="E42" s="115" t="s">
        <v>90</v>
      </c>
      <c r="F42" s="115" t="s">
        <v>61</v>
      </c>
      <c r="G42" s="115" t="s">
        <v>738</v>
      </c>
      <c r="H42" s="115" t="s">
        <v>739</v>
      </c>
      <c r="I42" s="115" t="s">
        <v>740</v>
      </c>
      <c r="J42" s="115" t="s">
        <v>65</v>
      </c>
      <c r="K42" s="115" t="s">
        <v>889</v>
      </c>
      <c r="L42" s="115" t="s">
        <v>947</v>
      </c>
      <c r="M42" s="115" t="s">
        <v>646</v>
      </c>
      <c r="N42" s="115"/>
      <c r="O42" s="115">
        <v>0.95</v>
      </c>
      <c r="P42" s="115" t="s">
        <v>68</v>
      </c>
      <c r="Q42" s="115" t="s">
        <v>69</v>
      </c>
      <c r="R42" s="115" t="s">
        <v>648</v>
      </c>
      <c r="S42" s="115" t="s">
        <v>649</v>
      </c>
      <c r="T42" s="115" t="s">
        <v>650</v>
      </c>
      <c r="U42" s="116">
        <v>46210</v>
      </c>
      <c r="V42" s="115"/>
      <c r="W42" s="8" t="str">
        <f>_xlfn.XLOOKUP(B42,'Golden Rulebook-CDErule level'!I:I,'Golden Rulebook-CDErule level'!I:I, "not found")</f>
        <v>DQO-200</v>
      </c>
    </row>
    <row r="43" spans="1:23" hidden="1">
      <c r="A43" s="115" t="s">
        <v>956</v>
      </c>
      <c r="B43" s="115" t="s">
        <v>957</v>
      </c>
      <c r="C43" s="115" t="s">
        <v>958</v>
      </c>
      <c r="D43" s="115" t="s">
        <v>959</v>
      </c>
      <c r="E43" s="115" t="s">
        <v>60</v>
      </c>
      <c r="F43" s="115" t="s">
        <v>61</v>
      </c>
      <c r="G43" s="115" t="s">
        <v>738</v>
      </c>
      <c r="H43" s="115" t="s">
        <v>739</v>
      </c>
      <c r="I43" s="115" t="s">
        <v>740</v>
      </c>
      <c r="J43" s="115" t="s">
        <v>65</v>
      </c>
      <c r="K43" s="115" t="s">
        <v>889</v>
      </c>
      <c r="L43" s="115" t="s">
        <v>947</v>
      </c>
      <c r="M43" s="115" t="s">
        <v>657</v>
      </c>
      <c r="N43" s="115"/>
      <c r="O43" s="115">
        <v>1</v>
      </c>
      <c r="P43" s="115" t="s">
        <v>68</v>
      </c>
      <c r="Q43" s="115" t="s">
        <v>69</v>
      </c>
      <c r="R43" s="115" t="s">
        <v>648</v>
      </c>
      <c r="S43" s="115" t="s">
        <v>649</v>
      </c>
      <c r="T43" s="115" t="s">
        <v>650</v>
      </c>
      <c r="U43" s="116">
        <v>46210</v>
      </c>
      <c r="V43" s="115"/>
      <c r="W43" s="8" t="str">
        <f>_xlfn.XLOOKUP(B43,'Golden Rulebook-CDErule level'!I:I,'Golden Rulebook-CDErule level'!I:I, "not found")</f>
        <v>DQO-201</v>
      </c>
    </row>
    <row r="44" spans="1:23" hidden="1">
      <c r="A44" s="115" t="s">
        <v>962</v>
      </c>
      <c r="B44" s="115" t="s">
        <v>963</v>
      </c>
      <c r="C44" s="115" t="s">
        <v>964</v>
      </c>
      <c r="D44" s="115" t="s">
        <v>965</v>
      </c>
      <c r="E44" s="115" t="s">
        <v>60</v>
      </c>
      <c r="F44" s="115" t="s">
        <v>61</v>
      </c>
      <c r="G44" s="115" t="s">
        <v>738</v>
      </c>
      <c r="H44" s="115" t="s">
        <v>739</v>
      </c>
      <c r="I44" s="115" t="s">
        <v>740</v>
      </c>
      <c r="J44" s="115" t="s">
        <v>65</v>
      </c>
      <c r="K44" s="115" t="s">
        <v>889</v>
      </c>
      <c r="L44" s="115" t="s">
        <v>947</v>
      </c>
      <c r="M44" s="115" t="s">
        <v>741</v>
      </c>
      <c r="N44" s="115" t="s">
        <v>966</v>
      </c>
      <c r="O44" s="115">
        <v>1</v>
      </c>
      <c r="P44" s="115" t="s">
        <v>68</v>
      </c>
      <c r="Q44" s="115" t="s">
        <v>69</v>
      </c>
      <c r="R44" s="115" t="s">
        <v>648</v>
      </c>
      <c r="S44" s="115" t="s">
        <v>649</v>
      </c>
      <c r="T44" s="115" t="s">
        <v>650</v>
      </c>
      <c r="U44" s="116">
        <v>46210</v>
      </c>
      <c r="V44" s="115"/>
      <c r="W44" s="8" t="str">
        <f>_xlfn.XLOOKUP(B44,'Golden Rulebook-CDErule level'!I:I,'Golden Rulebook-CDErule level'!I:I, "not found")</f>
        <v>DQO-202</v>
      </c>
    </row>
    <row r="45" spans="1:23" hidden="1">
      <c r="A45" s="115" t="s">
        <v>971</v>
      </c>
      <c r="B45" s="115" t="s">
        <v>972</v>
      </c>
      <c r="C45" s="115" t="s">
        <v>973</v>
      </c>
      <c r="D45" s="115" t="s">
        <v>974</v>
      </c>
      <c r="E45" s="115" t="s">
        <v>90</v>
      </c>
      <c r="F45" s="115" t="s">
        <v>61</v>
      </c>
      <c r="G45" s="115" t="s">
        <v>738</v>
      </c>
      <c r="H45" s="115" t="s">
        <v>739</v>
      </c>
      <c r="I45" s="115" t="s">
        <v>740</v>
      </c>
      <c r="J45" s="115" t="s">
        <v>65</v>
      </c>
      <c r="K45" s="115" t="s">
        <v>889</v>
      </c>
      <c r="L45" s="115" t="s">
        <v>968</v>
      </c>
      <c r="M45" s="115" t="s">
        <v>646</v>
      </c>
      <c r="N45" s="115"/>
      <c r="O45" s="115">
        <v>0.95</v>
      </c>
      <c r="P45" s="115" t="s">
        <v>68</v>
      </c>
      <c r="Q45" s="115" t="s">
        <v>69</v>
      </c>
      <c r="R45" s="115" t="s">
        <v>648</v>
      </c>
      <c r="S45" s="115" t="s">
        <v>649</v>
      </c>
      <c r="T45" s="115" t="s">
        <v>650</v>
      </c>
      <c r="U45" s="116">
        <v>46210</v>
      </c>
      <c r="V45" s="115"/>
      <c r="W45" s="8" t="str">
        <f>_xlfn.XLOOKUP(B45,'Golden Rulebook-CDErule level'!I:I,'Golden Rulebook-CDErule level'!I:I, "not found")</f>
        <v>DQO-203</v>
      </c>
    </row>
    <row r="46" spans="1:23" hidden="1">
      <c r="A46" s="115" t="s">
        <v>977</v>
      </c>
      <c r="B46" s="115" t="s">
        <v>978</v>
      </c>
      <c r="C46" s="115" t="s">
        <v>979</v>
      </c>
      <c r="D46" s="115" t="s">
        <v>980</v>
      </c>
      <c r="E46" s="115" t="s">
        <v>60</v>
      </c>
      <c r="F46" s="115" t="s">
        <v>61</v>
      </c>
      <c r="G46" s="115" t="s">
        <v>738</v>
      </c>
      <c r="H46" s="115" t="s">
        <v>739</v>
      </c>
      <c r="I46" s="115" t="s">
        <v>740</v>
      </c>
      <c r="J46" s="115" t="s">
        <v>65</v>
      </c>
      <c r="K46" s="115" t="s">
        <v>889</v>
      </c>
      <c r="L46" s="115" t="s">
        <v>968</v>
      </c>
      <c r="M46" s="115" t="s">
        <v>657</v>
      </c>
      <c r="N46" s="115"/>
      <c r="O46" s="115">
        <v>1</v>
      </c>
      <c r="P46" s="115" t="s">
        <v>68</v>
      </c>
      <c r="Q46" s="115" t="s">
        <v>69</v>
      </c>
      <c r="R46" s="115" t="s">
        <v>648</v>
      </c>
      <c r="S46" s="115" t="s">
        <v>649</v>
      </c>
      <c r="T46" s="115" t="s">
        <v>650</v>
      </c>
      <c r="U46" s="116">
        <v>46210</v>
      </c>
      <c r="V46" s="115"/>
      <c r="W46" s="8" t="str">
        <f>_xlfn.XLOOKUP(B46,'Golden Rulebook-CDErule level'!I:I,'Golden Rulebook-CDErule level'!I:I, "not found")</f>
        <v>DQO-204</v>
      </c>
    </row>
    <row r="47" spans="1:23" hidden="1">
      <c r="A47" s="115" t="s">
        <v>983</v>
      </c>
      <c r="B47" s="115" t="s">
        <v>984</v>
      </c>
      <c r="C47" s="115" t="s">
        <v>985</v>
      </c>
      <c r="D47" s="115" t="s">
        <v>986</v>
      </c>
      <c r="E47" s="115" t="s">
        <v>60</v>
      </c>
      <c r="F47" s="115" t="s">
        <v>61</v>
      </c>
      <c r="G47" s="115" t="s">
        <v>738</v>
      </c>
      <c r="H47" s="115" t="s">
        <v>739</v>
      </c>
      <c r="I47" s="115" t="s">
        <v>740</v>
      </c>
      <c r="J47" s="115" t="s">
        <v>65</v>
      </c>
      <c r="K47" s="115" t="s">
        <v>889</v>
      </c>
      <c r="L47" s="115" t="s">
        <v>968</v>
      </c>
      <c r="M47" s="115" t="s">
        <v>741</v>
      </c>
      <c r="N47" s="115" t="s">
        <v>966</v>
      </c>
      <c r="O47" s="115">
        <v>1</v>
      </c>
      <c r="P47" s="115" t="s">
        <v>68</v>
      </c>
      <c r="Q47" s="115" t="s">
        <v>69</v>
      </c>
      <c r="R47" s="115" t="s">
        <v>648</v>
      </c>
      <c r="S47" s="115" t="s">
        <v>649</v>
      </c>
      <c r="T47" s="115" t="s">
        <v>650</v>
      </c>
      <c r="U47" s="116">
        <v>46210</v>
      </c>
      <c r="V47" s="115"/>
      <c r="W47" s="8" t="str">
        <f>_xlfn.XLOOKUP(B47,'Golden Rulebook-CDErule level'!I:I,'Golden Rulebook-CDErule level'!I:I, "not found")</f>
        <v>DQO-205</v>
      </c>
    </row>
    <row r="48" spans="1:23" hidden="1">
      <c r="A48" s="115" t="s">
        <v>991</v>
      </c>
      <c r="B48" s="115" t="s">
        <v>992</v>
      </c>
      <c r="C48" s="115" t="s">
        <v>993</v>
      </c>
      <c r="D48" s="115" t="s">
        <v>994</v>
      </c>
      <c r="E48" s="115" t="s">
        <v>90</v>
      </c>
      <c r="F48" s="115" t="s">
        <v>61</v>
      </c>
      <c r="G48" s="115" t="s">
        <v>738</v>
      </c>
      <c r="H48" s="115" t="s">
        <v>739</v>
      </c>
      <c r="I48" s="115" t="s">
        <v>740</v>
      </c>
      <c r="J48" s="115" t="s">
        <v>65</v>
      </c>
      <c r="K48" s="115" t="s">
        <v>889</v>
      </c>
      <c r="L48" s="115" t="s">
        <v>988</v>
      </c>
      <c r="M48" s="115" t="s">
        <v>646</v>
      </c>
      <c r="N48" s="115"/>
      <c r="O48" s="115">
        <v>0.95</v>
      </c>
      <c r="P48" s="115" t="s">
        <v>68</v>
      </c>
      <c r="Q48" s="115" t="s">
        <v>69</v>
      </c>
      <c r="R48" s="115" t="s">
        <v>648</v>
      </c>
      <c r="S48" s="115" t="s">
        <v>649</v>
      </c>
      <c r="T48" s="115" t="s">
        <v>650</v>
      </c>
      <c r="U48" s="116">
        <v>46210</v>
      </c>
      <c r="V48" s="115"/>
      <c r="W48" s="8" t="str">
        <f>_xlfn.XLOOKUP(B48,'Golden Rulebook-CDErule level'!I:I,'Golden Rulebook-CDErule level'!I:I, "not found")</f>
        <v>DQO-206</v>
      </c>
    </row>
    <row r="49" spans="1:23" hidden="1">
      <c r="A49" s="115" t="s">
        <v>997</v>
      </c>
      <c r="B49" s="115" t="s">
        <v>998</v>
      </c>
      <c r="C49" s="115" t="s">
        <v>999</v>
      </c>
      <c r="D49" s="115" t="s">
        <v>1000</v>
      </c>
      <c r="E49" s="115" t="s">
        <v>60</v>
      </c>
      <c r="F49" s="115" t="s">
        <v>61</v>
      </c>
      <c r="G49" s="115" t="s">
        <v>738</v>
      </c>
      <c r="H49" s="115" t="s">
        <v>739</v>
      </c>
      <c r="I49" s="115" t="s">
        <v>740</v>
      </c>
      <c r="J49" s="115" t="s">
        <v>65</v>
      </c>
      <c r="K49" s="115" t="s">
        <v>889</v>
      </c>
      <c r="L49" s="115" t="s">
        <v>988</v>
      </c>
      <c r="M49" s="115" t="s">
        <v>657</v>
      </c>
      <c r="N49" s="115"/>
      <c r="O49" s="115">
        <v>1</v>
      </c>
      <c r="P49" s="115" t="s">
        <v>68</v>
      </c>
      <c r="Q49" s="115" t="s">
        <v>69</v>
      </c>
      <c r="R49" s="115" t="s">
        <v>648</v>
      </c>
      <c r="S49" s="115" t="s">
        <v>649</v>
      </c>
      <c r="T49" s="115" t="s">
        <v>650</v>
      </c>
      <c r="U49" s="116">
        <v>46210</v>
      </c>
      <c r="V49" s="115"/>
      <c r="W49" s="8" t="str">
        <f>_xlfn.XLOOKUP(B49,'Golden Rulebook-CDErule level'!I:I,'Golden Rulebook-CDErule level'!I:I, "not found")</f>
        <v>DQO-207</v>
      </c>
    </row>
    <row r="50" spans="1:23" hidden="1">
      <c r="A50" s="115" t="s">
        <v>1005</v>
      </c>
      <c r="B50" s="115" t="s">
        <v>1006</v>
      </c>
      <c r="C50" s="115" t="s">
        <v>1007</v>
      </c>
      <c r="D50" s="115" t="s">
        <v>1008</v>
      </c>
      <c r="E50" s="115" t="s">
        <v>90</v>
      </c>
      <c r="F50" s="115" t="s">
        <v>61</v>
      </c>
      <c r="G50" s="115" t="s">
        <v>738</v>
      </c>
      <c r="H50" s="115" t="s">
        <v>739</v>
      </c>
      <c r="I50" s="115" t="s">
        <v>740</v>
      </c>
      <c r="J50" s="115" t="s">
        <v>65</v>
      </c>
      <c r="K50" s="115" t="s">
        <v>889</v>
      </c>
      <c r="L50" s="115" t="s">
        <v>1002</v>
      </c>
      <c r="M50" s="115" t="s">
        <v>646</v>
      </c>
      <c r="N50" s="115"/>
      <c r="O50" s="115">
        <v>0.95</v>
      </c>
      <c r="P50" s="115" t="s">
        <v>68</v>
      </c>
      <c r="Q50" s="115" t="s">
        <v>69</v>
      </c>
      <c r="R50" s="115" t="s">
        <v>648</v>
      </c>
      <c r="S50" s="115" t="s">
        <v>649</v>
      </c>
      <c r="T50" s="115" t="s">
        <v>650</v>
      </c>
      <c r="U50" s="116">
        <v>46210</v>
      </c>
      <c r="V50" s="115"/>
      <c r="W50" s="8" t="str">
        <f>_xlfn.XLOOKUP(B50,'Golden Rulebook-CDErule level'!I:I,'Golden Rulebook-CDErule level'!I:I, "not found")</f>
        <v>DQO-208</v>
      </c>
    </row>
    <row r="51" spans="1:23" hidden="1">
      <c r="A51" s="115" t="s">
        <v>1011</v>
      </c>
      <c r="B51" s="115" t="s">
        <v>1012</v>
      </c>
      <c r="C51" s="115" t="s">
        <v>1013</v>
      </c>
      <c r="D51" s="115" t="s">
        <v>1014</v>
      </c>
      <c r="E51" s="115" t="s">
        <v>60</v>
      </c>
      <c r="F51" s="115" t="s">
        <v>61</v>
      </c>
      <c r="G51" s="115" t="s">
        <v>738</v>
      </c>
      <c r="H51" s="115" t="s">
        <v>739</v>
      </c>
      <c r="I51" s="115" t="s">
        <v>740</v>
      </c>
      <c r="J51" s="115" t="s">
        <v>65</v>
      </c>
      <c r="K51" s="115" t="s">
        <v>889</v>
      </c>
      <c r="L51" s="115" t="s">
        <v>1002</v>
      </c>
      <c r="M51" s="115" t="s">
        <v>657</v>
      </c>
      <c r="N51" s="115"/>
      <c r="O51" s="115">
        <v>1</v>
      </c>
      <c r="P51" s="115" t="s">
        <v>68</v>
      </c>
      <c r="Q51" s="115" t="s">
        <v>69</v>
      </c>
      <c r="R51" s="115" t="s">
        <v>648</v>
      </c>
      <c r="S51" s="115" t="s">
        <v>649</v>
      </c>
      <c r="T51" s="115" t="s">
        <v>650</v>
      </c>
      <c r="U51" s="116">
        <v>46210</v>
      </c>
      <c r="V51" s="115"/>
      <c r="W51" s="8" t="str">
        <f>_xlfn.XLOOKUP(B51,'Golden Rulebook-CDErule level'!I:I,'Golden Rulebook-CDErule level'!I:I, "not found")</f>
        <v>DQO-209</v>
      </c>
    </row>
    <row r="52" spans="1:23" hidden="1">
      <c r="A52" s="115" t="s">
        <v>1021</v>
      </c>
      <c r="B52" s="115" t="s">
        <v>1022</v>
      </c>
      <c r="C52" s="115" t="s">
        <v>1023</v>
      </c>
      <c r="D52" s="115" t="s">
        <v>1024</v>
      </c>
      <c r="E52" s="115" t="s">
        <v>90</v>
      </c>
      <c r="F52" s="115" t="s">
        <v>61</v>
      </c>
      <c r="G52" s="115" t="s">
        <v>738</v>
      </c>
      <c r="H52" s="115" t="s">
        <v>1025</v>
      </c>
      <c r="I52" s="115" t="s">
        <v>1026</v>
      </c>
      <c r="J52" s="115" t="s">
        <v>65</v>
      </c>
      <c r="K52" s="115" t="s">
        <v>1016</v>
      </c>
      <c r="L52" s="115" t="s">
        <v>1018</v>
      </c>
      <c r="M52" s="115" t="s">
        <v>646</v>
      </c>
      <c r="N52" s="115"/>
      <c r="O52" s="115">
        <v>0.95</v>
      </c>
      <c r="P52" s="115" t="s">
        <v>68</v>
      </c>
      <c r="Q52" s="115" t="s">
        <v>69</v>
      </c>
      <c r="R52" s="115" t="s">
        <v>648</v>
      </c>
      <c r="S52" s="115" t="s">
        <v>649</v>
      </c>
      <c r="T52" s="115" t="s">
        <v>650</v>
      </c>
      <c r="U52" s="116">
        <v>46205</v>
      </c>
      <c r="V52" s="115"/>
      <c r="W52" s="8" t="str">
        <f>_xlfn.XLOOKUP(B52,'Golden Rulebook-CDErule level'!I:I,'Golden Rulebook-CDErule level'!I:I, "not found")</f>
        <v>DQO-212</v>
      </c>
    </row>
    <row r="53" spans="1:23" hidden="1">
      <c r="A53" s="115" t="s">
        <v>1029</v>
      </c>
      <c r="B53" s="115" t="s">
        <v>1030</v>
      </c>
      <c r="C53" s="115" t="s">
        <v>1031</v>
      </c>
      <c r="D53" s="115" t="s">
        <v>1032</v>
      </c>
      <c r="E53" s="115" t="s">
        <v>60</v>
      </c>
      <c r="F53" s="115" t="s">
        <v>61</v>
      </c>
      <c r="G53" s="115" t="s">
        <v>738</v>
      </c>
      <c r="H53" s="115" t="s">
        <v>1025</v>
      </c>
      <c r="I53" s="115" t="s">
        <v>1026</v>
      </c>
      <c r="J53" s="115" t="s">
        <v>65</v>
      </c>
      <c r="K53" s="115" t="s">
        <v>1016</v>
      </c>
      <c r="L53" s="115" t="s">
        <v>1018</v>
      </c>
      <c r="M53" s="115" t="s">
        <v>657</v>
      </c>
      <c r="N53" s="115"/>
      <c r="O53" s="115">
        <v>1</v>
      </c>
      <c r="P53" s="115" t="s">
        <v>68</v>
      </c>
      <c r="Q53" s="115" t="s">
        <v>69</v>
      </c>
      <c r="R53" s="115" t="s">
        <v>648</v>
      </c>
      <c r="S53" s="115" t="s">
        <v>649</v>
      </c>
      <c r="T53" s="115" t="s">
        <v>650</v>
      </c>
      <c r="U53" s="116">
        <v>46205</v>
      </c>
      <c r="V53" s="115"/>
      <c r="W53" s="8" t="str">
        <f>_xlfn.XLOOKUP(B53,'Golden Rulebook-CDErule level'!I:I,'Golden Rulebook-CDErule level'!I:I, "not found")</f>
        <v>DQO-213</v>
      </c>
    </row>
    <row r="54" spans="1:23" hidden="1">
      <c r="A54" s="115" t="s">
        <v>1035</v>
      </c>
      <c r="B54" s="115" t="s">
        <v>1036</v>
      </c>
      <c r="C54" s="115" t="s">
        <v>1037</v>
      </c>
      <c r="D54" s="115" t="s">
        <v>1038</v>
      </c>
      <c r="E54" s="115" t="s">
        <v>60</v>
      </c>
      <c r="F54" s="115" t="s">
        <v>61</v>
      </c>
      <c r="G54" s="115" t="s">
        <v>738</v>
      </c>
      <c r="H54" s="115" t="s">
        <v>1025</v>
      </c>
      <c r="I54" s="115" t="s">
        <v>1026</v>
      </c>
      <c r="J54" s="115" t="s">
        <v>65</v>
      </c>
      <c r="K54" s="115" t="s">
        <v>1016</v>
      </c>
      <c r="L54" s="115" t="s">
        <v>1018</v>
      </c>
      <c r="M54" s="115" t="s">
        <v>852</v>
      </c>
      <c r="N54" s="115" t="s">
        <v>1039</v>
      </c>
      <c r="O54" s="115">
        <v>1</v>
      </c>
      <c r="P54" s="115" t="s">
        <v>68</v>
      </c>
      <c r="Q54" s="115" t="s">
        <v>69</v>
      </c>
      <c r="R54" s="115" t="s">
        <v>648</v>
      </c>
      <c r="S54" s="115" t="s">
        <v>649</v>
      </c>
      <c r="T54" s="115" t="s">
        <v>650</v>
      </c>
      <c r="U54" s="116">
        <v>46205</v>
      </c>
      <c r="V54" s="115"/>
      <c r="W54" s="8" t="str">
        <f>_xlfn.XLOOKUP(B54,'Golden Rulebook-CDErule level'!I:I,'Golden Rulebook-CDErule level'!I:I, "not found")</f>
        <v>DQO-214</v>
      </c>
    </row>
    <row r="55" spans="1:23" hidden="1">
      <c r="A55" s="115" t="s">
        <v>1046</v>
      </c>
      <c r="B55" s="115" t="s">
        <v>1047</v>
      </c>
      <c r="C55" s="115" t="s">
        <v>1048</v>
      </c>
      <c r="D55" s="115" t="s">
        <v>1049</v>
      </c>
      <c r="E55" s="115" t="s">
        <v>90</v>
      </c>
      <c r="F55" s="115" t="s">
        <v>61</v>
      </c>
      <c r="G55" s="115" t="s">
        <v>738</v>
      </c>
      <c r="H55" s="115" t="s">
        <v>1025</v>
      </c>
      <c r="I55" s="115" t="s">
        <v>1026</v>
      </c>
      <c r="J55" s="115" t="s">
        <v>65</v>
      </c>
      <c r="K55" s="115" t="s">
        <v>1041</v>
      </c>
      <c r="L55" s="115" t="s">
        <v>1043</v>
      </c>
      <c r="M55" s="115" t="s">
        <v>646</v>
      </c>
      <c r="N55" s="115"/>
      <c r="O55" s="115">
        <v>0.95</v>
      </c>
      <c r="P55" s="115" t="s">
        <v>68</v>
      </c>
      <c r="Q55" s="115" t="s">
        <v>69</v>
      </c>
      <c r="R55" s="115" t="s">
        <v>648</v>
      </c>
      <c r="S55" s="115" t="s">
        <v>649</v>
      </c>
      <c r="T55" s="115" t="s">
        <v>650</v>
      </c>
      <c r="U55" s="116">
        <v>46206</v>
      </c>
      <c r="V55" s="115"/>
      <c r="W55" s="8" t="str">
        <f>_xlfn.XLOOKUP(B55,'Golden Rulebook-CDErule level'!I:I,'Golden Rulebook-CDErule level'!I:I, "not found")</f>
        <v>DQO-228</v>
      </c>
    </row>
    <row r="56" spans="1:23" hidden="1">
      <c r="A56" s="115" t="s">
        <v>1052</v>
      </c>
      <c r="B56" s="115" t="s">
        <v>1053</v>
      </c>
      <c r="C56" s="115" t="s">
        <v>1054</v>
      </c>
      <c r="D56" s="115" t="s">
        <v>1055</v>
      </c>
      <c r="E56" s="115" t="s">
        <v>60</v>
      </c>
      <c r="F56" s="115" t="s">
        <v>61</v>
      </c>
      <c r="G56" s="115" t="s">
        <v>738</v>
      </c>
      <c r="H56" s="115" t="s">
        <v>1025</v>
      </c>
      <c r="I56" s="115" t="s">
        <v>1026</v>
      </c>
      <c r="J56" s="115" t="s">
        <v>65</v>
      </c>
      <c r="K56" s="115" t="s">
        <v>1041</v>
      </c>
      <c r="L56" s="115" t="s">
        <v>1043</v>
      </c>
      <c r="M56" s="115" t="s">
        <v>657</v>
      </c>
      <c r="N56" s="115"/>
      <c r="O56" s="115">
        <v>1</v>
      </c>
      <c r="P56" s="115" t="s">
        <v>68</v>
      </c>
      <c r="Q56" s="115" t="s">
        <v>69</v>
      </c>
      <c r="R56" s="115" t="s">
        <v>648</v>
      </c>
      <c r="S56" s="115" t="s">
        <v>649</v>
      </c>
      <c r="T56" s="115" t="s">
        <v>650</v>
      </c>
      <c r="U56" s="116">
        <v>46206</v>
      </c>
      <c r="V56" s="115"/>
      <c r="W56" s="8" t="str">
        <f>_xlfn.XLOOKUP(B56,'Golden Rulebook-CDErule level'!I:I,'Golden Rulebook-CDErule level'!I:I, "not found")</f>
        <v>DQO-234</v>
      </c>
    </row>
    <row r="57" spans="1:23" hidden="1">
      <c r="A57" s="115" t="s">
        <v>1058</v>
      </c>
      <c r="B57" s="115" t="s">
        <v>1059</v>
      </c>
      <c r="C57" s="115" t="s">
        <v>1060</v>
      </c>
      <c r="D57" s="115" t="s">
        <v>1061</v>
      </c>
      <c r="E57" s="115" t="s">
        <v>60</v>
      </c>
      <c r="F57" s="115" t="s">
        <v>61</v>
      </c>
      <c r="G57" s="115" t="s">
        <v>738</v>
      </c>
      <c r="H57" s="115" t="s">
        <v>1025</v>
      </c>
      <c r="I57" s="115" t="s">
        <v>1026</v>
      </c>
      <c r="J57" s="115" t="s">
        <v>65</v>
      </c>
      <c r="K57" s="115" t="s">
        <v>1041</v>
      </c>
      <c r="L57" s="115" t="s">
        <v>1043</v>
      </c>
      <c r="M57" s="115" t="s">
        <v>66</v>
      </c>
      <c r="N57" s="115" t="s">
        <v>1062</v>
      </c>
      <c r="O57" s="115">
        <v>1</v>
      </c>
      <c r="P57" s="115" t="s">
        <v>68</v>
      </c>
      <c r="Q57" s="115" t="s">
        <v>69</v>
      </c>
      <c r="R57" s="115" t="s">
        <v>648</v>
      </c>
      <c r="S57" s="115" t="s">
        <v>649</v>
      </c>
      <c r="T57" s="115" t="s">
        <v>650</v>
      </c>
      <c r="U57" s="116">
        <v>46240</v>
      </c>
      <c r="V57" s="115"/>
      <c r="W57" s="8" t="str">
        <f>_xlfn.XLOOKUP(B57,'Golden Rulebook-CDErule level'!I:I,'Golden Rulebook-CDErule level'!I:I, "not found")</f>
        <v>DQO-237</v>
      </c>
    </row>
    <row r="58" spans="1:23" hidden="1">
      <c r="A58" s="115" t="s">
        <v>1067</v>
      </c>
      <c r="B58" s="115" t="s">
        <v>1068</v>
      </c>
      <c r="C58" s="115" t="s">
        <v>1069</v>
      </c>
      <c r="D58" s="115" t="s">
        <v>1070</v>
      </c>
      <c r="E58" s="115" t="s">
        <v>1071</v>
      </c>
      <c r="F58" s="115" t="s">
        <v>61</v>
      </c>
      <c r="G58" s="115" t="s">
        <v>738</v>
      </c>
      <c r="H58" s="115" t="s">
        <v>1025</v>
      </c>
      <c r="I58" s="115" t="s">
        <v>1026</v>
      </c>
      <c r="J58" s="115" t="s">
        <v>65</v>
      </c>
      <c r="K58" s="115" t="s">
        <v>1041</v>
      </c>
      <c r="L58" s="115" t="s">
        <v>1064</v>
      </c>
      <c r="M58" s="115" t="s">
        <v>66</v>
      </c>
      <c r="N58" s="115" t="s">
        <v>1072</v>
      </c>
      <c r="O58" s="115">
        <v>0.95</v>
      </c>
      <c r="P58" s="115" t="s">
        <v>68</v>
      </c>
      <c r="Q58" s="115" t="s">
        <v>69</v>
      </c>
      <c r="R58" s="115" t="s">
        <v>648</v>
      </c>
      <c r="S58" s="115" t="s">
        <v>649</v>
      </c>
      <c r="T58" s="115" t="s">
        <v>650</v>
      </c>
      <c r="U58" s="116">
        <v>46206</v>
      </c>
      <c r="V58" s="115"/>
      <c r="W58" s="8" t="str">
        <f>_xlfn.XLOOKUP(B58,'Golden Rulebook-CDErule level'!I:I,'Golden Rulebook-CDErule level'!I:I, "not found")</f>
        <v>DQO-490</v>
      </c>
    </row>
    <row r="59" spans="1:23" hidden="1">
      <c r="A59" s="115" t="s">
        <v>1077</v>
      </c>
      <c r="B59" s="115" t="s">
        <v>1078</v>
      </c>
      <c r="C59" s="115" t="s">
        <v>1079</v>
      </c>
      <c r="D59" s="115" t="s">
        <v>1080</v>
      </c>
      <c r="E59" s="115" t="s">
        <v>1071</v>
      </c>
      <c r="F59" s="115" t="s">
        <v>61</v>
      </c>
      <c r="G59" s="115" t="s">
        <v>738</v>
      </c>
      <c r="H59" s="115" t="s">
        <v>1025</v>
      </c>
      <c r="I59" s="115" t="s">
        <v>1026</v>
      </c>
      <c r="J59" s="115" t="s">
        <v>65</v>
      </c>
      <c r="K59" s="115" t="s">
        <v>1041</v>
      </c>
      <c r="L59" s="115" t="s">
        <v>1074</v>
      </c>
      <c r="M59" s="115" t="s">
        <v>66</v>
      </c>
      <c r="N59" s="115" t="s">
        <v>1081</v>
      </c>
      <c r="O59" s="115">
        <v>0.95</v>
      </c>
      <c r="P59" s="115" t="s">
        <v>68</v>
      </c>
      <c r="Q59" s="115" t="s">
        <v>69</v>
      </c>
      <c r="R59" s="115" t="s">
        <v>648</v>
      </c>
      <c r="S59" s="115" t="s">
        <v>649</v>
      </c>
      <c r="T59" s="115" t="s">
        <v>650</v>
      </c>
      <c r="U59" s="116">
        <v>46206</v>
      </c>
      <c r="V59" s="115"/>
      <c r="W59" s="8" t="str">
        <f>_xlfn.XLOOKUP(B59,'Golden Rulebook-CDErule level'!I:I,'Golden Rulebook-CDErule level'!I:I, "not found")</f>
        <v>DQO-232</v>
      </c>
    </row>
    <row r="60" spans="1:23" hidden="1">
      <c r="A60" s="115" t="s">
        <v>1084</v>
      </c>
      <c r="B60" s="115" t="s">
        <v>1085</v>
      </c>
      <c r="C60" s="115" t="s">
        <v>1086</v>
      </c>
      <c r="D60" s="115" t="s">
        <v>1087</v>
      </c>
      <c r="E60" s="115" t="s">
        <v>60</v>
      </c>
      <c r="F60" s="115" t="s">
        <v>61</v>
      </c>
      <c r="G60" s="115" t="s">
        <v>738</v>
      </c>
      <c r="H60" s="115" t="s">
        <v>1025</v>
      </c>
      <c r="I60" s="115" t="s">
        <v>1026</v>
      </c>
      <c r="J60" s="115" t="s">
        <v>65</v>
      </c>
      <c r="K60" s="115" t="s">
        <v>1041</v>
      </c>
      <c r="L60" s="115" t="s">
        <v>1074</v>
      </c>
      <c r="M60" s="115" t="s">
        <v>657</v>
      </c>
      <c r="N60" s="115"/>
      <c r="O60" s="115">
        <v>1</v>
      </c>
      <c r="P60" s="115" t="s">
        <v>68</v>
      </c>
      <c r="Q60" s="115" t="s">
        <v>69</v>
      </c>
      <c r="R60" s="115" t="s">
        <v>648</v>
      </c>
      <c r="S60" s="115" t="s">
        <v>649</v>
      </c>
      <c r="T60" s="115" t="s">
        <v>650</v>
      </c>
      <c r="U60" s="116">
        <v>46206</v>
      </c>
      <c r="V60" s="115"/>
      <c r="W60" s="8" t="str">
        <f>_xlfn.XLOOKUP(B60,'Golden Rulebook-CDErule level'!I:I,'Golden Rulebook-CDErule level'!I:I, "not found")</f>
        <v>DQO-235</v>
      </c>
    </row>
    <row r="61" spans="1:23" hidden="1">
      <c r="A61" s="115" t="s">
        <v>1092</v>
      </c>
      <c r="B61" s="115" t="s">
        <v>1093</v>
      </c>
      <c r="C61" s="115" t="s">
        <v>1094</v>
      </c>
      <c r="D61" s="115" t="s">
        <v>1095</v>
      </c>
      <c r="E61" s="115" t="s">
        <v>60</v>
      </c>
      <c r="F61" s="115" t="s">
        <v>61</v>
      </c>
      <c r="G61" s="115" t="s">
        <v>738</v>
      </c>
      <c r="H61" s="115" t="s">
        <v>1025</v>
      </c>
      <c r="I61" s="115" t="s">
        <v>1026</v>
      </c>
      <c r="J61" s="115" t="s">
        <v>65</v>
      </c>
      <c r="K61" s="115" t="s">
        <v>1041</v>
      </c>
      <c r="L61" s="115" t="s">
        <v>1089</v>
      </c>
      <c r="M61" s="115" t="s">
        <v>657</v>
      </c>
      <c r="N61" s="115"/>
      <c r="O61" s="115">
        <v>1</v>
      </c>
      <c r="P61" s="115" t="s">
        <v>68</v>
      </c>
      <c r="Q61" s="115" t="s">
        <v>69</v>
      </c>
      <c r="R61" s="115" t="s">
        <v>648</v>
      </c>
      <c r="S61" s="115" t="s">
        <v>649</v>
      </c>
      <c r="T61" s="115" t="s">
        <v>650</v>
      </c>
      <c r="U61" s="116">
        <v>46206</v>
      </c>
      <c r="V61" s="115"/>
      <c r="W61" s="8" t="str">
        <f>_xlfn.XLOOKUP(B61,'Golden Rulebook-CDErule level'!I:I,'Golden Rulebook-CDErule level'!I:I, "not found")</f>
        <v>DQO-236</v>
      </c>
    </row>
    <row r="62" spans="1:23" hidden="1">
      <c r="A62" s="115" t="s">
        <v>1100</v>
      </c>
      <c r="B62" s="115" t="s">
        <v>1101</v>
      </c>
      <c r="C62" s="115" t="s">
        <v>1102</v>
      </c>
      <c r="D62" s="115" t="s">
        <v>1103</v>
      </c>
      <c r="E62" s="115" t="s">
        <v>60</v>
      </c>
      <c r="F62" s="115" t="s">
        <v>61</v>
      </c>
      <c r="G62" s="115" t="s">
        <v>738</v>
      </c>
      <c r="H62" s="115" t="s">
        <v>1025</v>
      </c>
      <c r="I62" s="115" t="s">
        <v>1026</v>
      </c>
      <c r="J62" s="115" t="s">
        <v>65</v>
      </c>
      <c r="K62" s="115" t="s">
        <v>1041</v>
      </c>
      <c r="L62" s="115" t="s">
        <v>1097</v>
      </c>
      <c r="M62" s="115" t="s">
        <v>657</v>
      </c>
      <c r="N62" s="115"/>
      <c r="O62" s="115">
        <v>1</v>
      </c>
      <c r="P62" s="115" t="s">
        <v>68</v>
      </c>
      <c r="Q62" s="115" t="s">
        <v>69</v>
      </c>
      <c r="R62" s="115" t="s">
        <v>648</v>
      </c>
      <c r="S62" s="115" t="s">
        <v>649</v>
      </c>
      <c r="T62" s="115" t="s">
        <v>650</v>
      </c>
      <c r="U62" s="116">
        <v>46206</v>
      </c>
      <c r="V62" s="115"/>
      <c r="W62" s="8" t="str">
        <f>_xlfn.XLOOKUP(B62,'Golden Rulebook-CDErule level'!I:I,'Golden Rulebook-CDErule level'!I:I, "not found")</f>
        <v>DQO-229</v>
      </c>
    </row>
    <row r="63" spans="1:23" hidden="1">
      <c r="A63" s="115" t="s">
        <v>1105</v>
      </c>
      <c r="B63" s="115" t="s">
        <v>1106</v>
      </c>
      <c r="C63" s="115" t="s">
        <v>1107</v>
      </c>
      <c r="D63" s="115" t="s">
        <v>1108</v>
      </c>
      <c r="E63" s="115" t="s">
        <v>776</v>
      </c>
      <c r="F63" s="115" t="s">
        <v>61</v>
      </c>
      <c r="G63" s="115" t="s">
        <v>738</v>
      </c>
      <c r="H63" s="115" t="s">
        <v>1025</v>
      </c>
      <c r="I63" s="115" t="s">
        <v>1026</v>
      </c>
      <c r="J63" s="115" t="s">
        <v>65</v>
      </c>
      <c r="K63" s="115" t="s">
        <v>1041</v>
      </c>
      <c r="L63" s="115" t="s">
        <v>1097</v>
      </c>
      <c r="M63" s="115" t="s">
        <v>837</v>
      </c>
      <c r="N63" s="115"/>
      <c r="O63" s="115">
        <v>0.9</v>
      </c>
      <c r="P63" s="115" t="s">
        <v>68</v>
      </c>
      <c r="Q63" s="115" t="s">
        <v>69</v>
      </c>
      <c r="R63" s="115" t="s">
        <v>648</v>
      </c>
      <c r="S63" s="115" t="s">
        <v>649</v>
      </c>
      <c r="T63" s="115" t="s">
        <v>650</v>
      </c>
      <c r="U63" s="116">
        <v>46206</v>
      </c>
      <c r="V63" s="115"/>
      <c r="W63" s="8" t="str">
        <f>_xlfn.XLOOKUP(B63,'Golden Rulebook-CDErule level'!I:I,'Golden Rulebook-CDErule level'!I:I, "not found")</f>
        <v>DQO-231</v>
      </c>
    </row>
    <row r="64" spans="1:23" hidden="1">
      <c r="A64" s="115" t="s">
        <v>1114</v>
      </c>
      <c r="B64" s="115" t="s">
        <v>1115</v>
      </c>
      <c r="C64" s="115" t="s">
        <v>1116</v>
      </c>
      <c r="D64" s="115" t="s">
        <v>1117</v>
      </c>
      <c r="E64" s="115" t="s">
        <v>90</v>
      </c>
      <c r="F64" s="115" t="s">
        <v>61</v>
      </c>
      <c r="G64" s="115" t="s">
        <v>738</v>
      </c>
      <c r="H64" s="115" t="s">
        <v>1118</v>
      </c>
      <c r="I64" s="115" t="s">
        <v>1119</v>
      </c>
      <c r="J64" s="115" t="s">
        <v>65</v>
      </c>
      <c r="K64" s="115" t="s">
        <v>1110</v>
      </c>
      <c r="L64" s="115" t="s">
        <v>1111</v>
      </c>
      <c r="M64" s="115" t="s">
        <v>646</v>
      </c>
      <c r="N64" s="115"/>
      <c r="O64" s="115">
        <v>0.95</v>
      </c>
      <c r="P64" s="115" t="s">
        <v>68</v>
      </c>
      <c r="Q64" s="115" t="s">
        <v>69</v>
      </c>
      <c r="R64" s="115" t="s">
        <v>648</v>
      </c>
      <c r="S64" s="115" t="s">
        <v>649</v>
      </c>
      <c r="T64" s="115" t="s">
        <v>650</v>
      </c>
      <c r="U64" s="116">
        <v>46209</v>
      </c>
      <c r="V64" s="115"/>
      <c r="W64" s="8" t="str">
        <f>_xlfn.XLOOKUP(B64,'Golden Rulebook-CDErule level'!I:I,'Golden Rulebook-CDErule level'!I:I, "not found")</f>
        <v>DQO-099</v>
      </c>
    </row>
    <row r="65" spans="1:23" hidden="1">
      <c r="A65" s="115" t="s">
        <v>1122</v>
      </c>
      <c r="B65" s="115" t="s">
        <v>1123</v>
      </c>
      <c r="C65" s="115" t="s">
        <v>1124</v>
      </c>
      <c r="D65" s="115" t="s">
        <v>1125</v>
      </c>
      <c r="E65" s="115" t="s">
        <v>60</v>
      </c>
      <c r="F65" s="115" t="s">
        <v>61</v>
      </c>
      <c r="G65" s="115" t="s">
        <v>738</v>
      </c>
      <c r="H65" s="115" t="s">
        <v>1118</v>
      </c>
      <c r="I65" s="115" t="s">
        <v>1119</v>
      </c>
      <c r="J65" s="115" t="s">
        <v>65</v>
      </c>
      <c r="K65" s="115" t="s">
        <v>1110</v>
      </c>
      <c r="L65" s="115" t="s">
        <v>1111</v>
      </c>
      <c r="M65" s="115" t="s">
        <v>657</v>
      </c>
      <c r="N65" s="115"/>
      <c r="O65" s="115">
        <v>1</v>
      </c>
      <c r="P65" s="115" t="s">
        <v>68</v>
      </c>
      <c r="Q65" s="115" t="s">
        <v>69</v>
      </c>
      <c r="R65" s="115" t="s">
        <v>648</v>
      </c>
      <c r="S65" s="115" t="s">
        <v>649</v>
      </c>
      <c r="T65" s="115" t="s">
        <v>650</v>
      </c>
      <c r="U65" s="116">
        <v>46209</v>
      </c>
      <c r="V65" s="115"/>
      <c r="W65" s="8" t="str">
        <f>_xlfn.XLOOKUP(B65,'Golden Rulebook-CDErule level'!I:I,'Golden Rulebook-CDErule level'!I:I, "not found")</f>
        <v>DQO-100</v>
      </c>
    </row>
    <row r="66" spans="1:23" hidden="1">
      <c r="A66" s="115" t="s">
        <v>1128</v>
      </c>
      <c r="B66" s="115" t="s">
        <v>1129</v>
      </c>
      <c r="C66" s="115" t="s">
        <v>1130</v>
      </c>
      <c r="D66" s="115" t="s">
        <v>1131</v>
      </c>
      <c r="E66" s="115" t="s">
        <v>776</v>
      </c>
      <c r="F66" s="115" t="s">
        <v>61</v>
      </c>
      <c r="G66" s="115" t="s">
        <v>738</v>
      </c>
      <c r="H66" s="115" t="s">
        <v>1118</v>
      </c>
      <c r="I66" s="115" t="s">
        <v>1119</v>
      </c>
      <c r="J66" s="115" t="s">
        <v>65</v>
      </c>
      <c r="K66" s="115" t="s">
        <v>1110</v>
      </c>
      <c r="L66" s="115" t="s">
        <v>1111</v>
      </c>
      <c r="M66" s="115" t="s">
        <v>837</v>
      </c>
      <c r="N66" s="115"/>
      <c r="O66" s="115">
        <v>0.9</v>
      </c>
      <c r="P66" s="115" t="s">
        <v>68</v>
      </c>
      <c r="Q66" s="115" t="s">
        <v>69</v>
      </c>
      <c r="R66" s="115" t="s">
        <v>648</v>
      </c>
      <c r="S66" s="115" t="s">
        <v>649</v>
      </c>
      <c r="T66" s="115" t="s">
        <v>650</v>
      </c>
      <c r="U66" s="116">
        <v>46240</v>
      </c>
      <c r="V66" s="115"/>
      <c r="W66" s="8" t="str">
        <f>_xlfn.XLOOKUP(B66,'Golden Rulebook-CDErule level'!I:I,'Golden Rulebook-CDErule level'!I:I, "not found")</f>
        <v>DQO-101</v>
      </c>
    </row>
    <row r="67" spans="1:23" hidden="1">
      <c r="A67" s="115" t="s">
        <v>1136</v>
      </c>
      <c r="B67" s="115" t="s">
        <v>1137</v>
      </c>
      <c r="C67" s="115" t="s">
        <v>1138</v>
      </c>
      <c r="D67" s="115" t="s">
        <v>1139</v>
      </c>
      <c r="E67" s="115" t="s">
        <v>90</v>
      </c>
      <c r="F67" s="115" t="s">
        <v>61</v>
      </c>
      <c r="G67" s="115" t="s">
        <v>738</v>
      </c>
      <c r="H67" s="115" t="s">
        <v>1118</v>
      </c>
      <c r="I67" s="115" t="s">
        <v>1119</v>
      </c>
      <c r="J67" s="115" t="s">
        <v>65</v>
      </c>
      <c r="K67" s="115" t="s">
        <v>1110</v>
      </c>
      <c r="L67" s="115" t="s">
        <v>1133</v>
      </c>
      <c r="M67" s="115" t="s">
        <v>646</v>
      </c>
      <c r="N67" s="115"/>
      <c r="O67" s="115">
        <v>0.95</v>
      </c>
      <c r="P67" s="115" t="s">
        <v>68</v>
      </c>
      <c r="Q67" s="115" t="s">
        <v>69</v>
      </c>
      <c r="R67" s="115" t="s">
        <v>648</v>
      </c>
      <c r="S67" s="115" t="s">
        <v>649</v>
      </c>
      <c r="T67" s="115" t="s">
        <v>650</v>
      </c>
      <c r="U67" s="116">
        <v>46209</v>
      </c>
      <c r="V67" s="115"/>
      <c r="W67" s="8" t="str">
        <f>_xlfn.XLOOKUP(B67,'Golden Rulebook-CDErule level'!I:I,'Golden Rulebook-CDErule level'!I:I, "not found")</f>
        <v>DQO-102</v>
      </c>
    </row>
    <row r="68" spans="1:23" hidden="1">
      <c r="A68" s="115" t="s">
        <v>1142</v>
      </c>
      <c r="B68" s="115" t="s">
        <v>1143</v>
      </c>
      <c r="C68" s="115" t="s">
        <v>1144</v>
      </c>
      <c r="D68" s="115" t="s">
        <v>1139</v>
      </c>
      <c r="E68" s="115" t="s">
        <v>60</v>
      </c>
      <c r="F68" s="115" t="s">
        <v>61</v>
      </c>
      <c r="G68" s="115" t="s">
        <v>738</v>
      </c>
      <c r="H68" s="115" t="s">
        <v>1118</v>
      </c>
      <c r="I68" s="115" t="s">
        <v>1119</v>
      </c>
      <c r="J68" s="115" t="s">
        <v>65</v>
      </c>
      <c r="K68" s="115" t="s">
        <v>1110</v>
      </c>
      <c r="L68" s="115" t="s">
        <v>1133</v>
      </c>
      <c r="M68" s="115" t="s">
        <v>657</v>
      </c>
      <c r="N68" s="115"/>
      <c r="O68" s="115">
        <v>1</v>
      </c>
      <c r="P68" s="115" t="s">
        <v>68</v>
      </c>
      <c r="Q68" s="115" t="s">
        <v>69</v>
      </c>
      <c r="R68" s="115" t="s">
        <v>648</v>
      </c>
      <c r="S68" s="115" t="s">
        <v>649</v>
      </c>
      <c r="T68" s="115" t="s">
        <v>650</v>
      </c>
      <c r="U68" s="116">
        <v>46230</v>
      </c>
      <c r="V68" s="115"/>
      <c r="W68" s="8" t="str">
        <f>_xlfn.XLOOKUP(B68,'Golden Rulebook-CDErule level'!I:I,'Golden Rulebook-CDErule level'!I:I, "not found")</f>
        <v>DQO-103</v>
      </c>
    </row>
    <row r="69" spans="1:23" hidden="1">
      <c r="A69" s="115" t="s">
        <v>1151</v>
      </c>
      <c r="B69" s="115" t="s">
        <v>1152</v>
      </c>
      <c r="C69" s="115" t="s">
        <v>1153</v>
      </c>
      <c r="D69" s="115" t="s">
        <v>1154</v>
      </c>
      <c r="E69" s="115" t="s">
        <v>90</v>
      </c>
      <c r="F69" s="115" t="s">
        <v>61</v>
      </c>
      <c r="G69" s="115" t="s">
        <v>738</v>
      </c>
      <c r="H69" s="115" t="s">
        <v>1155</v>
      </c>
      <c r="I69" s="115" t="s">
        <v>1156</v>
      </c>
      <c r="J69" s="115" t="s">
        <v>65</v>
      </c>
      <c r="K69" s="115" t="s">
        <v>1146</v>
      </c>
      <c r="L69" s="115" t="s">
        <v>1148</v>
      </c>
      <c r="M69" s="115" t="s">
        <v>646</v>
      </c>
      <c r="N69" s="115"/>
      <c r="O69" s="115">
        <v>0.95</v>
      </c>
      <c r="P69" s="115" t="s">
        <v>68</v>
      </c>
      <c r="Q69" s="115" t="s">
        <v>69</v>
      </c>
      <c r="R69" s="115" t="s">
        <v>648</v>
      </c>
      <c r="S69" s="115" t="s">
        <v>649</v>
      </c>
      <c r="T69" s="115" t="s">
        <v>650</v>
      </c>
      <c r="U69" s="116">
        <v>46210</v>
      </c>
      <c r="V69" s="115"/>
      <c r="W69" s="8" t="str">
        <f>_xlfn.XLOOKUP(B69,'Golden Rulebook-CDErule level'!I:I,'Golden Rulebook-CDErule level'!I:I, "not found")</f>
        <v>DQO-287</v>
      </c>
    </row>
    <row r="70" spans="1:23" hidden="1">
      <c r="A70" s="115" t="s">
        <v>1159</v>
      </c>
      <c r="B70" s="115" t="s">
        <v>1160</v>
      </c>
      <c r="C70" s="115" t="s">
        <v>1161</v>
      </c>
      <c r="D70" s="115" t="s">
        <v>1162</v>
      </c>
      <c r="E70" s="115" t="s">
        <v>60</v>
      </c>
      <c r="F70" s="115" t="s">
        <v>61</v>
      </c>
      <c r="G70" s="115" t="s">
        <v>738</v>
      </c>
      <c r="H70" s="115" t="s">
        <v>1155</v>
      </c>
      <c r="I70" s="115" t="s">
        <v>1156</v>
      </c>
      <c r="J70" s="115" t="s">
        <v>65</v>
      </c>
      <c r="K70" s="115" t="s">
        <v>1146</v>
      </c>
      <c r="L70" s="115" t="s">
        <v>1148</v>
      </c>
      <c r="M70" s="115" t="s">
        <v>657</v>
      </c>
      <c r="N70" s="115"/>
      <c r="O70" s="115">
        <v>1</v>
      </c>
      <c r="P70" s="115" t="s">
        <v>68</v>
      </c>
      <c r="Q70" s="115" t="s">
        <v>69</v>
      </c>
      <c r="R70" s="115" t="s">
        <v>648</v>
      </c>
      <c r="S70" s="115" t="s">
        <v>649</v>
      </c>
      <c r="T70" s="115" t="s">
        <v>650</v>
      </c>
      <c r="U70" s="116">
        <v>46210</v>
      </c>
      <c r="V70" s="115"/>
      <c r="W70" s="8" t="str">
        <f>_xlfn.XLOOKUP(B70,'Golden Rulebook-CDErule level'!I:I,'Golden Rulebook-CDErule level'!I:I, "not found")</f>
        <v>DQO-288</v>
      </c>
    </row>
    <row r="71" spans="1:23" hidden="1">
      <c r="A71" s="115" t="s">
        <v>1165</v>
      </c>
      <c r="B71" s="115" t="s">
        <v>1166</v>
      </c>
      <c r="C71" s="115" t="s">
        <v>1167</v>
      </c>
      <c r="D71" s="115" t="s">
        <v>1168</v>
      </c>
      <c r="E71" s="115" t="s">
        <v>60</v>
      </c>
      <c r="F71" s="115" t="s">
        <v>61</v>
      </c>
      <c r="G71" s="115" t="s">
        <v>738</v>
      </c>
      <c r="H71" s="115" t="s">
        <v>1155</v>
      </c>
      <c r="I71" s="115" t="s">
        <v>1156</v>
      </c>
      <c r="J71" s="115" t="s">
        <v>65</v>
      </c>
      <c r="K71" s="115" t="s">
        <v>1146</v>
      </c>
      <c r="L71" s="115" t="s">
        <v>1148</v>
      </c>
      <c r="M71" s="115" t="s">
        <v>852</v>
      </c>
      <c r="N71" s="115" t="s">
        <v>1169</v>
      </c>
      <c r="O71" s="115">
        <v>1</v>
      </c>
      <c r="P71" s="115" t="s">
        <v>68</v>
      </c>
      <c r="Q71" s="115" t="s">
        <v>69</v>
      </c>
      <c r="R71" s="115" t="s">
        <v>648</v>
      </c>
      <c r="S71" s="115" t="s">
        <v>649</v>
      </c>
      <c r="T71" s="115" t="s">
        <v>650</v>
      </c>
      <c r="U71" s="116">
        <v>46210</v>
      </c>
      <c r="V71" s="115"/>
      <c r="W71" s="8" t="str">
        <f>_xlfn.XLOOKUP(B71,'Golden Rulebook-CDErule level'!I:I,'Golden Rulebook-CDErule level'!I:I, "not found")</f>
        <v>DQO-289</v>
      </c>
    </row>
    <row r="72" spans="1:23" hidden="1">
      <c r="A72" s="115" t="s">
        <v>1174</v>
      </c>
      <c r="B72" s="115" t="s">
        <v>1175</v>
      </c>
      <c r="C72" s="115" t="s">
        <v>1176</v>
      </c>
      <c r="D72" s="115" t="s">
        <v>1177</v>
      </c>
      <c r="E72" s="115" t="s">
        <v>60</v>
      </c>
      <c r="F72" s="115" t="s">
        <v>61</v>
      </c>
      <c r="G72" s="115" t="s">
        <v>738</v>
      </c>
      <c r="H72" s="115" t="s">
        <v>1155</v>
      </c>
      <c r="I72" s="115" t="s">
        <v>1156</v>
      </c>
      <c r="J72" s="115" t="s">
        <v>65</v>
      </c>
      <c r="K72" s="115" t="s">
        <v>1146</v>
      </c>
      <c r="L72" s="115" t="s">
        <v>1171</v>
      </c>
      <c r="M72" s="115" t="s">
        <v>852</v>
      </c>
      <c r="N72" s="115" t="s">
        <v>1178</v>
      </c>
      <c r="O72" s="115">
        <v>1</v>
      </c>
      <c r="P72" s="115" t="s">
        <v>68</v>
      </c>
      <c r="Q72" s="115" t="s">
        <v>69</v>
      </c>
      <c r="R72" s="115" t="s">
        <v>648</v>
      </c>
      <c r="S72" s="115" t="s">
        <v>649</v>
      </c>
      <c r="T72" s="115" t="s">
        <v>650</v>
      </c>
      <c r="U72" s="116">
        <v>46210</v>
      </c>
      <c r="V72" s="115"/>
      <c r="W72" s="8" t="str">
        <f>_xlfn.XLOOKUP(B72,'Golden Rulebook-CDErule level'!I:I,'Golden Rulebook-CDErule level'!I:I, "not found")</f>
        <v>DQO-290</v>
      </c>
    </row>
    <row r="73" spans="1:23" hidden="1">
      <c r="A73" s="115" t="s">
        <v>1181</v>
      </c>
      <c r="B73" s="115" t="s">
        <v>1182</v>
      </c>
      <c r="C73" s="115" t="s">
        <v>1183</v>
      </c>
      <c r="D73" s="115" t="s">
        <v>1184</v>
      </c>
      <c r="E73" s="115" t="s">
        <v>60</v>
      </c>
      <c r="F73" s="115" t="s">
        <v>61</v>
      </c>
      <c r="G73" s="115" t="s">
        <v>738</v>
      </c>
      <c r="H73" s="115" t="s">
        <v>1155</v>
      </c>
      <c r="I73" s="115" t="s">
        <v>1156</v>
      </c>
      <c r="J73" s="115" t="s">
        <v>65</v>
      </c>
      <c r="K73" s="115" t="s">
        <v>1146</v>
      </c>
      <c r="L73" s="115" t="s">
        <v>1171</v>
      </c>
      <c r="M73" s="115" t="s">
        <v>741</v>
      </c>
      <c r="N73" s="115" t="s">
        <v>1185</v>
      </c>
      <c r="O73" s="115">
        <v>1</v>
      </c>
      <c r="P73" s="115" t="s">
        <v>68</v>
      </c>
      <c r="Q73" s="115" t="s">
        <v>69</v>
      </c>
      <c r="R73" s="115" t="s">
        <v>648</v>
      </c>
      <c r="S73" s="115" t="s">
        <v>649</v>
      </c>
      <c r="T73" s="115" t="s">
        <v>650</v>
      </c>
      <c r="U73" s="116">
        <v>46218</v>
      </c>
      <c r="V73" s="115"/>
      <c r="W73" s="8" t="str">
        <f>_xlfn.XLOOKUP(B73,'Golden Rulebook-CDErule level'!I:I,'Golden Rulebook-CDErule level'!I:I, "not found")</f>
        <v>DQO-291</v>
      </c>
    </row>
    <row r="74" spans="1:23" hidden="1">
      <c r="A74" s="115" t="s">
        <v>1188</v>
      </c>
      <c r="B74" s="115" t="s">
        <v>1189</v>
      </c>
      <c r="C74" s="115" t="s">
        <v>1190</v>
      </c>
      <c r="D74" s="115" t="s">
        <v>1191</v>
      </c>
      <c r="E74" s="115" t="s">
        <v>776</v>
      </c>
      <c r="F74" s="115" t="s">
        <v>61</v>
      </c>
      <c r="G74" s="115" t="s">
        <v>738</v>
      </c>
      <c r="H74" s="115" t="s">
        <v>1155</v>
      </c>
      <c r="I74" s="115" t="s">
        <v>1156</v>
      </c>
      <c r="J74" s="115" t="s">
        <v>65</v>
      </c>
      <c r="K74" s="115" t="s">
        <v>1146</v>
      </c>
      <c r="L74" s="115" t="s">
        <v>1171</v>
      </c>
      <c r="M74" s="115" t="s">
        <v>837</v>
      </c>
      <c r="N74" s="115"/>
      <c r="O74" s="115">
        <v>0.9</v>
      </c>
      <c r="P74" s="115" t="s">
        <v>68</v>
      </c>
      <c r="Q74" s="115" t="s">
        <v>69</v>
      </c>
      <c r="R74" s="115" t="s">
        <v>648</v>
      </c>
      <c r="S74" s="115" t="s">
        <v>649</v>
      </c>
      <c r="T74" s="115" t="s">
        <v>650</v>
      </c>
      <c r="U74" s="116">
        <v>46218</v>
      </c>
      <c r="V74" s="115"/>
      <c r="W74" s="8" t="str">
        <f>_xlfn.XLOOKUP(B74,'Golden Rulebook-CDErule level'!I:I,'Golden Rulebook-CDErule level'!I:I, "not found")</f>
        <v>DQO-300</v>
      </c>
    </row>
    <row r="75" spans="1:23" hidden="1">
      <c r="A75" s="115" t="s">
        <v>1202</v>
      </c>
      <c r="B75" s="115" t="s">
        <v>1203</v>
      </c>
      <c r="C75" s="115" t="s">
        <v>1204</v>
      </c>
      <c r="D75" s="115" t="s">
        <v>1205</v>
      </c>
      <c r="E75" s="115" t="s">
        <v>90</v>
      </c>
      <c r="F75" s="115" t="s">
        <v>61</v>
      </c>
      <c r="G75" s="115" t="s">
        <v>738</v>
      </c>
      <c r="H75" s="115" t="s">
        <v>1155</v>
      </c>
      <c r="I75" s="115" t="s">
        <v>1156</v>
      </c>
      <c r="J75" s="115" t="s">
        <v>65</v>
      </c>
      <c r="K75" s="115" t="s">
        <v>1146</v>
      </c>
      <c r="L75" s="115" t="s">
        <v>1199</v>
      </c>
      <c r="M75" s="115" t="s">
        <v>646</v>
      </c>
      <c r="N75" s="115"/>
      <c r="O75" s="115">
        <v>0.95</v>
      </c>
      <c r="P75" s="115" t="s">
        <v>68</v>
      </c>
      <c r="Q75" s="115" t="s">
        <v>69</v>
      </c>
      <c r="R75" s="115" t="s">
        <v>648</v>
      </c>
      <c r="S75" s="115" t="s">
        <v>649</v>
      </c>
      <c r="T75" s="115" t="s">
        <v>650</v>
      </c>
      <c r="U75" s="116">
        <v>46240</v>
      </c>
      <c r="V75" s="115"/>
      <c r="W75" s="8" t="str">
        <f>_xlfn.XLOOKUP(B75,'Golden Rulebook-CDErule level'!I:I,'Golden Rulebook-CDErule level'!I:I, "not found")</f>
        <v>DQO-296</v>
      </c>
    </row>
    <row r="76" spans="1:23" hidden="1">
      <c r="A76" s="115" t="s">
        <v>1208</v>
      </c>
      <c r="B76" s="115" t="s">
        <v>1209</v>
      </c>
      <c r="C76" s="115" t="s">
        <v>1210</v>
      </c>
      <c r="D76" s="115" t="s">
        <v>1211</v>
      </c>
      <c r="E76" s="115" t="s">
        <v>60</v>
      </c>
      <c r="F76" s="115" t="s">
        <v>61</v>
      </c>
      <c r="G76" s="115" t="s">
        <v>738</v>
      </c>
      <c r="H76" s="115" t="s">
        <v>1155</v>
      </c>
      <c r="I76" s="115" t="s">
        <v>1156</v>
      </c>
      <c r="J76" s="115" t="s">
        <v>65</v>
      </c>
      <c r="K76" s="115" t="s">
        <v>1146</v>
      </c>
      <c r="L76" s="115" t="s">
        <v>1199</v>
      </c>
      <c r="M76" s="115" t="s">
        <v>741</v>
      </c>
      <c r="N76" s="115" t="s">
        <v>1212</v>
      </c>
      <c r="O76" s="115">
        <v>1</v>
      </c>
      <c r="P76" s="115" t="s">
        <v>68</v>
      </c>
      <c r="Q76" s="115" t="s">
        <v>69</v>
      </c>
      <c r="R76" s="115" t="s">
        <v>648</v>
      </c>
      <c r="S76" s="115" t="s">
        <v>649</v>
      </c>
      <c r="T76" s="115" t="s">
        <v>650</v>
      </c>
      <c r="U76" s="116">
        <v>46240</v>
      </c>
      <c r="V76" s="115"/>
      <c r="W76" s="8" t="str">
        <f>_xlfn.XLOOKUP(B76,'Golden Rulebook-CDErule level'!I:I,'Golden Rulebook-CDErule level'!I:I, "not found")</f>
        <v>DQO-297</v>
      </c>
    </row>
    <row r="77" spans="1:23" hidden="1">
      <c r="A77" s="115" t="s">
        <v>1217</v>
      </c>
      <c r="B77" s="115" t="s">
        <v>1218</v>
      </c>
      <c r="C77" s="115" t="s">
        <v>1219</v>
      </c>
      <c r="D77" s="115" t="s">
        <v>1220</v>
      </c>
      <c r="E77" s="115" t="s">
        <v>90</v>
      </c>
      <c r="F77" s="115" t="s">
        <v>61</v>
      </c>
      <c r="G77" s="115" t="s">
        <v>738</v>
      </c>
      <c r="H77" s="115" t="s">
        <v>1155</v>
      </c>
      <c r="I77" s="115" t="s">
        <v>1156</v>
      </c>
      <c r="J77" s="115" t="s">
        <v>65</v>
      </c>
      <c r="K77" s="115" t="s">
        <v>1146</v>
      </c>
      <c r="L77" s="115" t="s">
        <v>1214</v>
      </c>
      <c r="M77" s="115" t="s">
        <v>646</v>
      </c>
      <c r="N77" s="115"/>
      <c r="O77" s="115">
        <v>0.95</v>
      </c>
      <c r="P77" s="115" t="s">
        <v>68</v>
      </c>
      <c r="Q77" s="115" t="s">
        <v>69</v>
      </c>
      <c r="R77" s="115" t="s">
        <v>648</v>
      </c>
      <c r="S77" s="115" t="s">
        <v>649</v>
      </c>
      <c r="T77" s="115" t="s">
        <v>650</v>
      </c>
      <c r="U77" s="116">
        <v>46240</v>
      </c>
      <c r="V77" s="115"/>
      <c r="W77" s="8" t="str">
        <f>_xlfn.XLOOKUP(B77,'Golden Rulebook-CDErule level'!I:I,'Golden Rulebook-CDErule level'!I:I, "not found")</f>
        <v>DQO-299</v>
      </c>
    </row>
    <row r="78" spans="1:23" hidden="1">
      <c r="A78" s="115" t="s">
        <v>1223</v>
      </c>
      <c r="B78" s="115" t="s">
        <v>1224</v>
      </c>
      <c r="C78" s="115" t="s">
        <v>1225</v>
      </c>
      <c r="D78" s="115" t="s">
        <v>1226</v>
      </c>
      <c r="E78" s="115" t="s">
        <v>60</v>
      </c>
      <c r="F78" s="115" t="s">
        <v>61</v>
      </c>
      <c r="G78" s="115" t="s">
        <v>738</v>
      </c>
      <c r="H78" s="115" t="s">
        <v>1155</v>
      </c>
      <c r="I78" s="115" t="s">
        <v>1156</v>
      </c>
      <c r="J78" s="115" t="s">
        <v>65</v>
      </c>
      <c r="K78" s="115" t="s">
        <v>1146</v>
      </c>
      <c r="L78" s="115" t="s">
        <v>1214</v>
      </c>
      <c r="M78" s="115" t="s">
        <v>852</v>
      </c>
      <c r="N78" s="115" t="s">
        <v>1227</v>
      </c>
      <c r="O78" s="115">
        <v>1</v>
      </c>
      <c r="P78" s="115" t="s">
        <v>68</v>
      </c>
      <c r="Q78" s="115" t="s">
        <v>69</v>
      </c>
      <c r="R78" s="115" t="s">
        <v>648</v>
      </c>
      <c r="S78" s="115" t="s">
        <v>649</v>
      </c>
      <c r="T78" s="115" t="s">
        <v>650</v>
      </c>
      <c r="U78" s="116">
        <v>46240</v>
      </c>
      <c r="V78" s="115"/>
      <c r="W78" s="8" t="str">
        <f>_xlfn.XLOOKUP(B78,'Golden Rulebook-CDErule level'!I:I,'Golden Rulebook-CDErule level'!I:I, "not found")</f>
        <v>DQO-304</v>
      </c>
    </row>
    <row r="79" spans="1:23" hidden="1">
      <c r="A79" s="115" t="s">
        <v>1232</v>
      </c>
      <c r="B79" s="115" t="s">
        <v>1233</v>
      </c>
      <c r="C79" s="115" t="s">
        <v>1234</v>
      </c>
      <c r="D79" s="115" t="s">
        <v>1235</v>
      </c>
      <c r="E79" s="115" t="s">
        <v>60</v>
      </c>
      <c r="F79" s="115" t="s">
        <v>61</v>
      </c>
      <c r="G79" s="115" t="s">
        <v>738</v>
      </c>
      <c r="H79" s="115" t="s">
        <v>1155</v>
      </c>
      <c r="I79" s="115" t="s">
        <v>1156</v>
      </c>
      <c r="J79" s="115" t="s">
        <v>65</v>
      </c>
      <c r="K79" s="115" t="s">
        <v>1146</v>
      </c>
      <c r="L79" s="115" t="s">
        <v>1229</v>
      </c>
      <c r="M79" s="115" t="s">
        <v>852</v>
      </c>
      <c r="N79" s="115" t="s">
        <v>1236</v>
      </c>
      <c r="O79" s="115">
        <v>1</v>
      </c>
      <c r="P79" s="115" t="s">
        <v>68</v>
      </c>
      <c r="Q79" s="115" t="s">
        <v>69</v>
      </c>
      <c r="R79" s="115" t="s">
        <v>648</v>
      </c>
      <c r="S79" s="115" t="s">
        <v>649</v>
      </c>
      <c r="T79" s="115" t="s">
        <v>650</v>
      </c>
      <c r="U79" s="116">
        <v>46210</v>
      </c>
      <c r="V79" s="115"/>
      <c r="W79" s="8" t="str">
        <f>_xlfn.XLOOKUP(B79,'Golden Rulebook-CDErule level'!I:I,'Golden Rulebook-CDErule level'!I:I, "not found")</f>
        <v>DQO-292</v>
      </c>
    </row>
    <row r="80" spans="1:23" hidden="1">
      <c r="A80" s="115" t="s">
        <v>1241</v>
      </c>
      <c r="B80" s="115" t="s">
        <v>1242</v>
      </c>
      <c r="C80" s="115" t="s">
        <v>1243</v>
      </c>
      <c r="D80" s="115" t="s">
        <v>1244</v>
      </c>
      <c r="E80" s="115" t="s">
        <v>60</v>
      </c>
      <c r="F80" s="115" t="s">
        <v>61</v>
      </c>
      <c r="G80" s="115" t="s">
        <v>738</v>
      </c>
      <c r="H80" s="115" t="s">
        <v>1155</v>
      </c>
      <c r="I80" s="115" t="s">
        <v>1156</v>
      </c>
      <c r="J80" s="115" t="s">
        <v>65</v>
      </c>
      <c r="K80" s="115" t="s">
        <v>1146</v>
      </c>
      <c r="L80" s="115" t="s">
        <v>1238</v>
      </c>
      <c r="M80" s="115" t="s">
        <v>852</v>
      </c>
      <c r="N80" s="115" t="s">
        <v>1245</v>
      </c>
      <c r="O80" s="115">
        <v>1</v>
      </c>
      <c r="P80" s="115" t="s">
        <v>68</v>
      </c>
      <c r="Q80" s="115" t="s">
        <v>69</v>
      </c>
      <c r="R80" s="115" t="s">
        <v>648</v>
      </c>
      <c r="S80" s="115" t="s">
        <v>649</v>
      </c>
      <c r="T80" s="115" t="s">
        <v>650</v>
      </c>
      <c r="U80" s="116">
        <v>46240</v>
      </c>
      <c r="V80" s="115"/>
      <c r="W80" s="8" t="str">
        <f>_xlfn.XLOOKUP(B80,'Golden Rulebook-CDErule level'!I:I,'Golden Rulebook-CDErule level'!I:I, "not found")</f>
        <v>DQO-293</v>
      </c>
    </row>
    <row r="81" spans="1:23" hidden="1">
      <c r="A81" s="115" t="s">
        <v>1274</v>
      </c>
      <c r="B81" s="115" t="s">
        <v>1275</v>
      </c>
      <c r="C81" s="115" t="s">
        <v>1276</v>
      </c>
      <c r="D81" s="115" t="s">
        <v>1277</v>
      </c>
      <c r="E81" s="115" t="s">
        <v>90</v>
      </c>
      <c r="F81" s="115" t="s">
        <v>61</v>
      </c>
      <c r="G81" s="115" t="s">
        <v>738</v>
      </c>
      <c r="H81" s="115" t="s">
        <v>1155</v>
      </c>
      <c r="I81" s="115" t="s">
        <v>1156</v>
      </c>
      <c r="J81" s="115" t="s">
        <v>65</v>
      </c>
      <c r="K81" s="115" t="s">
        <v>1146</v>
      </c>
      <c r="L81" s="115" t="s">
        <v>1271</v>
      </c>
      <c r="M81" s="115" t="s">
        <v>646</v>
      </c>
      <c r="N81" s="115"/>
      <c r="O81" s="115">
        <v>0.95</v>
      </c>
      <c r="P81" s="115" t="s">
        <v>68</v>
      </c>
      <c r="Q81" s="115" t="s">
        <v>69</v>
      </c>
      <c r="R81" s="115" t="s">
        <v>648</v>
      </c>
      <c r="S81" s="115" t="s">
        <v>649</v>
      </c>
      <c r="T81" s="115" t="s">
        <v>650</v>
      </c>
      <c r="U81" s="116">
        <v>46233</v>
      </c>
      <c r="V81" s="115"/>
      <c r="W81" s="8" t="str">
        <f>_xlfn.XLOOKUP(B81,'Golden Rulebook-CDErule level'!I:I,'Golden Rulebook-CDErule level'!I:I, "not found")</f>
        <v>DQO-294</v>
      </c>
    </row>
    <row r="82" spans="1:23" hidden="1">
      <c r="A82" s="115" t="s">
        <v>1280</v>
      </c>
      <c r="B82" s="115" t="s">
        <v>1281</v>
      </c>
      <c r="C82" s="115" t="s">
        <v>1282</v>
      </c>
      <c r="D82" s="115" t="s">
        <v>1283</v>
      </c>
      <c r="E82" s="115" t="s">
        <v>60</v>
      </c>
      <c r="F82" s="115" t="s">
        <v>61</v>
      </c>
      <c r="G82" s="115" t="s">
        <v>738</v>
      </c>
      <c r="H82" s="115" t="s">
        <v>1155</v>
      </c>
      <c r="I82" s="115" t="s">
        <v>1156</v>
      </c>
      <c r="J82" s="115" t="s">
        <v>65</v>
      </c>
      <c r="K82" s="115" t="s">
        <v>1146</v>
      </c>
      <c r="L82" s="115" t="s">
        <v>1271</v>
      </c>
      <c r="M82" s="115" t="s">
        <v>657</v>
      </c>
      <c r="N82" s="115"/>
      <c r="O82" s="115">
        <v>1</v>
      </c>
      <c r="P82" s="115" t="s">
        <v>68</v>
      </c>
      <c r="Q82" s="115" t="s">
        <v>69</v>
      </c>
      <c r="R82" s="115" t="s">
        <v>648</v>
      </c>
      <c r="S82" s="115" t="s">
        <v>649</v>
      </c>
      <c r="T82" s="115" t="s">
        <v>650</v>
      </c>
      <c r="U82" s="116">
        <v>46210</v>
      </c>
      <c r="V82" s="115"/>
      <c r="W82" s="8" t="str">
        <f>_xlfn.XLOOKUP(B82,'Golden Rulebook-CDErule level'!I:I,'Golden Rulebook-CDErule level'!I:I, "not found")</f>
        <v>DQO-295</v>
      </c>
    </row>
    <row r="83" spans="1:23" hidden="1">
      <c r="A83" s="115" t="s">
        <v>1286</v>
      </c>
      <c r="B83" s="115" t="s">
        <v>1287</v>
      </c>
      <c r="C83" s="115" t="s">
        <v>1288</v>
      </c>
      <c r="D83" s="115" t="s">
        <v>1289</v>
      </c>
      <c r="E83" s="115" t="s">
        <v>60</v>
      </c>
      <c r="F83" s="115" t="s">
        <v>61</v>
      </c>
      <c r="G83" s="115" t="s">
        <v>738</v>
      </c>
      <c r="H83" s="115" t="s">
        <v>1155</v>
      </c>
      <c r="I83" s="115" t="s">
        <v>1156</v>
      </c>
      <c r="J83" s="115" t="s">
        <v>65</v>
      </c>
      <c r="K83" s="115" t="s">
        <v>1146</v>
      </c>
      <c r="L83" s="115" t="s">
        <v>1271</v>
      </c>
      <c r="M83" s="115" t="s">
        <v>66</v>
      </c>
      <c r="N83" s="115" t="s">
        <v>1290</v>
      </c>
      <c r="O83" s="115">
        <v>1</v>
      </c>
      <c r="P83" s="115" t="s">
        <v>68</v>
      </c>
      <c r="Q83" s="115" t="s">
        <v>69</v>
      </c>
      <c r="R83" s="115" t="s">
        <v>648</v>
      </c>
      <c r="S83" s="115" t="s">
        <v>649</v>
      </c>
      <c r="T83" s="115" t="s">
        <v>650</v>
      </c>
      <c r="U83" s="116">
        <v>46240</v>
      </c>
      <c r="V83" s="115"/>
      <c r="W83" s="8" t="str">
        <f>_xlfn.XLOOKUP(B83,'Golden Rulebook-CDErule level'!I:I,'Golden Rulebook-CDErule level'!I:I, "not found")</f>
        <v>DQO-298</v>
      </c>
    </row>
    <row r="84" spans="1:23" hidden="1">
      <c r="A84" s="115" t="s">
        <v>1293</v>
      </c>
      <c r="B84" s="115" t="s">
        <v>1294</v>
      </c>
      <c r="C84" s="115" t="s">
        <v>1295</v>
      </c>
      <c r="D84" s="115" t="s">
        <v>1296</v>
      </c>
      <c r="E84" s="115" t="s">
        <v>776</v>
      </c>
      <c r="F84" s="115" t="s">
        <v>61</v>
      </c>
      <c r="G84" s="115" t="s">
        <v>738</v>
      </c>
      <c r="H84" s="115" t="s">
        <v>1155</v>
      </c>
      <c r="I84" s="115" t="s">
        <v>1156</v>
      </c>
      <c r="J84" s="115" t="s">
        <v>65</v>
      </c>
      <c r="K84" s="115" t="s">
        <v>1146</v>
      </c>
      <c r="L84" s="115" t="s">
        <v>1271</v>
      </c>
      <c r="M84" s="115" t="s">
        <v>837</v>
      </c>
      <c r="N84" s="115"/>
      <c r="O84" s="115">
        <v>0.9</v>
      </c>
      <c r="P84" s="115" t="s">
        <v>68</v>
      </c>
      <c r="Q84" s="115" t="s">
        <v>69</v>
      </c>
      <c r="R84" s="115" t="s">
        <v>648</v>
      </c>
      <c r="S84" s="115" t="s">
        <v>649</v>
      </c>
      <c r="T84" s="115" t="s">
        <v>650</v>
      </c>
      <c r="U84" s="116">
        <v>46230</v>
      </c>
      <c r="V84" s="115"/>
      <c r="W84" s="8" t="str">
        <f>_xlfn.XLOOKUP(B84,'Golden Rulebook-CDErule level'!I:I,'Golden Rulebook-CDErule level'!I:I, "not found")</f>
        <v>DQO-303</v>
      </c>
    </row>
    <row r="85" spans="1:23" hidden="1">
      <c r="A85" s="115" t="s">
        <v>1303</v>
      </c>
      <c r="B85" s="115" t="s">
        <v>1304</v>
      </c>
      <c r="C85" s="115" t="s">
        <v>1305</v>
      </c>
      <c r="D85" s="115" t="s">
        <v>1306</v>
      </c>
      <c r="E85" s="115" t="s">
        <v>60</v>
      </c>
      <c r="F85" s="115" t="s">
        <v>61</v>
      </c>
      <c r="G85" s="115" t="s">
        <v>738</v>
      </c>
      <c r="H85" s="115" t="s">
        <v>1025</v>
      </c>
      <c r="I85" s="115" t="s">
        <v>1026</v>
      </c>
      <c r="J85" s="115" t="s">
        <v>65</v>
      </c>
      <c r="K85" s="115" t="s">
        <v>1298</v>
      </c>
      <c r="L85" s="115" t="s">
        <v>1300</v>
      </c>
      <c r="M85" s="115" t="s">
        <v>852</v>
      </c>
      <c r="N85" s="115" t="s">
        <v>1307</v>
      </c>
      <c r="O85" s="115">
        <v>1</v>
      </c>
      <c r="P85" s="115" t="s">
        <v>68</v>
      </c>
      <c r="Q85" s="115" t="s">
        <v>69</v>
      </c>
      <c r="R85" s="115" t="s">
        <v>648</v>
      </c>
      <c r="S85" s="115" t="s">
        <v>649</v>
      </c>
      <c r="T85" s="115" t="s">
        <v>650</v>
      </c>
      <c r="U85" s="116">
        <v>46240</v>
      </c>
      <c r="V85" s="115"/>
      <c r="W85" s="8" t="str">
        <f>_xlfn.XLOOKUP(B85,'Golden Rulebook-CDErule level'!I:I,'Golden Rulebook-CDErule level'!I:I, "not found")</f>
        <v>DQO-315</v>
      </c>
    </row>
    <row r="86" spans="1:23" hidden="1">
      <c r="A86" s="115" t="s">
        <v>1310</v>
      </c>
      <c r="B86" s="115" t="s">
        <v>1311</v>
      </c>
      <c r="C86" s="115" t="s">
        <v>1312</v>
      </c>
      <c r="D86" s="115" t="s">
        <v>1313</v>
      </c>
      <c r="E86" s="115" t="s">
        <v>90</v>
      </c>
      <c r="F86" s="115" t="s">
        <v>61</v>
      </c>
      <c r="G86" s="115" t="s">
        <v>738</v>
      </c>
      <c r="H86" s="115" t="s">
        <v>1025</v>
      </c>
      <c r="I86" s="115" t="s">
        <v>1026</v>
      </c>
      <c r="J86" s="115" t="s">
        <v>65</v>
      </c>
      <c r="K86" s="115" t="s">
        <v>1298</v>
      </c>
      <c r="L86" s="115" t="s">
        <v>1300</v>
      </c>
      <c r="M86" s="115" t="s">
        <v>646</v>
      </c>
      <c r="N86" s="115"/>
      <c r="O86" s="115">
        <v>0.95</v>
      </c>
      <c r="P86" s="115" t="s">
        <v>68</v>
      </c>
      <c r="Q86" s="115" t="s">
        <v>69</v>
      </c>
      <c r="R86" s="115" t="s">
        <v>648</v>
      </c>
      <c r="S86" s="115" t="s">
        <v>649</v>
      </c>
      <c r="T86" s="115" t="s">
        <v>650</v>
      </c>
      <c r="U86" s="116">
        <v>46240</v>
      </c>
      <c r="V86" s="115"/>
      <c r="W86" s="8" t="str">
        <f>_xlfn.XLOOKUP(B86,'Golden Rulebook-CDErule level'!I:I,'Golden Rulebook-CDErule level'!I:I, "not found")</f>
        <v>DQO-316</v>
      </c>
    </row>
    <row r="87" spans="1:23" hidden="1">
      <c r="A87" s="115" t="s">
        <v>1318</v>
      </c>
      <c r="B87" s="115" t="s">
        <v>1319</v>
      </c>
      <c r="C87" s="115" t="s">
        <v>1320</v>
      </c>
      <c r="D87" s="115" t="s">
        <v>1321</v>
      </c>
      <c r="E87" s="115" t="s">
        <v>60</v>
      </c>
      <c r="F87" s="115" t="s">
        <v>61</v>
      </c>
      <c r="G87" s="115" t="s">
        <v>738</v>
      </c>
      <c r="H87" s="115" t="s">
        <v>1025</v>
      </c>
      <c r="I87" s="115" t="s">
        <v>1026</v>
      </c>
      <c r="J87" s="115" t="s">
        <v>65</v>
      </c>
      <c r="K87" s="115" t="s">
        <v>1298</v>
      </c>
      <c r="L87" s="115" t="s">
        <v>1315</v>
      </c>
      <c r="M87" s="115" t="s">
        <v>852</v>
      </c>
      <c r="N87" s="115" t="s">
        <v>1322</v>
      </c>
      <c r="O87" s="115">
        <v>1</v>
      </c>
      <c r="P87" s="115" t="s">
        <v>68</v>
      </c>
      <c r="Q87" s="115" t="s">
        <v>69</v>
      </c>
      <c r="R87" s="115" t="s">
        <v>648</v>
      </c>
      <c r="S87" s="115" t="s">
        <v>649</v>
      </c>
      <c r="T87" s="115" t="s">
        <v>650</v>
      </c>
      <c r="U87" s="116">
        <v>46240</v>
      </c>
      <c r="V87" s="115"/>
      <c r="W87" s="8" t="str">
        <f>_xlfn.XLOOKUP(B87,'Golden Rulebook-CDErule level'!I:I,'Golden Rulebook-CDErule level'!I:I, "not found")</f>
        <v>DQO-313</v>
      </c>
    </row>
    <row r="88" spans="1:23" hidden="1">
      <c r="A88" s="115" t="s">
        <v>1325</v>
      </c>
      <c r="B88" s="115" t="s">
        <v>1326</v>
      </c>
      <c r="C88" s="115" t="s">
        <v>1327</v>
      </c>
      <c r="D88" s="115" t="s">
        <v>1328</v>
      </c>
      <c r="E88" s="115" t="s">
        <v>90</v>
      </c>
      <c r="F88" s="115" t="s">
        <v>61</v>
      </c>
      <c r="G88" s="115" t="s">
        <v>738</v>
      </c>
      <c r="H88" s="115" t="s">
        <v>1025</v>
      </c>
      <c r="I88" s="115" t="s">
        <v>1026</v>
      </c>
      <c r="J88" s="115" t="s">
        <v>65</v>
      </c>
      <c r="K88" s="115" t="s">
        <v>1298</v>
      </c>
      <c r="L88" s="115" t="s">
        <v>1315</v>
      </c>
      <c r="M88" s="115" t="s">
        <v>646</v>
      </c>
      <c r="N88" s="115"/>
      <c r="O88" s="115">
        <v>0.95</v>
      </c>
      <c r="P88" s="115" t="s">
        <v>68</v>
      </c>
      <c r="Q88" s="115" t="s">
        <v>69</v>
      </c>
      <c r="R88" s="115" t="s">
        <v>648</v>
      </c>
      <c r="S88" s="115" t="s">
        <v>649</v>
      </c>
      <c r="T88" s="115" t="s">
        <v>650</v>
      </c>
      <c r="U88" s="116">
        <v>46240</v>
      </c>
      <c r="V88" s="115"/>
      <c r="W88" s="8" t="str">
        <f>_xlfn.XLOOKUP(B88,'Golden Rulebook-CDErule level'!I:I,'Golden Rulebook-CDErule level'!I:I, "not found")</f>
        <v>DQO-314</v>
      </c>
    </row>
    <row r="89" spans="1:23" hidden="1">
      <c r="A89" s="115" t="s">
        <v>1333</v>
      </c>
      <c r="B89" s="115" t="s">
        <v>1334</v>
      </c>
      <c r="C89" s="115" t="s">
        <v>1335</v>
      </c>
      <c r="D89" s="115" t="s">
        <v>1336</v>
      </c>
      <c r="E89" s="115" t="s">
        <v>90</v>
      </c>
      <c r="F89" s="115" t="s">
        <v>61</v>
      </c>
      <c r="G89" s="115" t="s">
        <v>738</v>
      </c>
      <c r="H89" s="115" t="s">
        <v>1025</v>
      </c>
      <c r="I89" s="115" t="s">
        <v>1026</v>
      </c>
      <c r="J89" s="115" t="s">
        <v>65</v>
      </c>
      <c r="K89" s="115" t="s">
        <v>1298</v>
      </c>
      <c r="L89" s="115" t="s">
        <v>1330</v>
      </c>
      <c r="M89" s="115" t="s">
        <v>646</v>
      </c>
      <c r="N89" s="115"/>
      <c r="O89" s="115">
        <v>0.95</v>
      </c>
      <c r="P89" s="115" t="s">
        <v>68</v>
      </c>
      <c r="Q89" s="115" t="s">
        <v>69</v>
      </c>
      <c r="R89" s="115" t="s">
        <v>648</v>
      </c>
      <c r="S89" s="115" t="s">
        <v>649</v>
      </c>
      <c r="T89" s="115" t="s">
        <v>650</v>
      </c>
      <c r="U89" s="116">
        <v>46205</v>
      </c>
      <c r="V89" s="115"/>
      <c r="W89" s="8" t="str">
        <f>_xlfn.XLOOKUP(B89,'Golden Rulebook-CDErule level'!I:I,'Golden Rulebook-CDErule level'!I:I, "not found")</f>
        <v>DQO-309</v>
      </c>
    </row>
    <row r="90" spans="1:23" hidden="1">
      <c r="A90" s="115" t="s">
        <v>1339</v>
      </c>
      <c r="B90" s="115" t="s">
        <v>1340</v>
      </c>
      <c r="C90" s="115" t="s">
        <v>1341</v>
      </c>
      <c r="D90" s="115" t="s">
        <v>1342</v>
      </c>
      <c r="E90" s="115" t="s">
        <v>60</v>
      </c>
      <c r="F90" s="115" t="s">
        <v>61</v>
      </c>
      <c r="G90" s="115" t="s">
        <v>738</v>
      </c>
      <c r="H90" s="115" t="s">
        <v>1025</v>
      </c>
      <c r="I90" s="115" t="s">
        <v>1026</v>
      </c>
      <c r="J90" s="115" t="s">
        <v>65</v>
      </c>
      <c r="K90" s="115" t="s">
        <v>1298</v>
      </c>
      <c r="L90" s="115" t="s">
        <v>1330</v>
      </c>
      <c r="M90" s="115" t="s">
        <v>657</v>
      </c>
      <c r="N90" s="115"/>
      <c r="O90" s="115">
        <v>1</v>
      </c>
      <c r="P90" s="115" t="s">
        <v>68</v>
      </c>
      <c r="Q90" s="115" t="s">
        <v>69</v>
      </c>
      <c r="R90" s="115" t="s">
        <v>648</v>
      </c>
      <c r="S90" s="115" t="s">
        <v>649</v>
      </c>
      <c r="T90" s="115" t="s">
        <v>650</v>
      </c>
      <c r="U90" s="116">
        <v>46205</v>
      </c>
      <c r="V90" s="115"/>
      <c r="W90" s="8" t="str">
        <f>_xlfn.XLOOKUP(B90,'Golden Rulebook-CDErule level'!I:I,'Golden Rulebook-CDErule level'!I:I, "not found")</f>
        <v>DQO-310</v>
      </c>
    </row>
    <row r="91" spans="1:23" hidden="1">
      <c r="A91" s="115" t="s">
        <v>1345</v>
      </c>
      <c r="B91" s="115" t="s">
        <v>1346</v>
      </c>
      <c r="C91" s="115" t="s">
        <v>1347</v>
      </c>
      <c r="D91" s="115" t="s">
        <v>1348</v>
      </c>
      <c r="E91" s="115" t="s">
        <v>60</v>
      </c>
      <c r="F91" s="115" t="s">
        <v>61</v>
      </c>
      <c r="G91" s="115" t="s">
        <v>738</v>
      </c>
      <c r="H91" s="115" t="s">
        <v>1025</v>
      </c>
      <c r="I91" s="115" t="s">
        <v>1026</v>
      </c>
      <c r="J91" s="115" t="s">
        <v>65</v>
      </c>
      <c r="K91" s="115" t="s">
        <v>1298</v>
      </c>
      <c r="L91" s="115" t="s">
        <v>1330</v>
      </c>
      <c r="M91" s="115" t="s">
        <v>852</v>
      </c>
      <c r="N91" s="115" t="s">
        <v>1349</v>
      </c>
      <c r="O91" s="115">
        <v>1</v>
      </c>
      <c r="P91" s="115" t="s">
        <v>68</v>
      </c>
      <c r="Q91" s="115" t="s">
        <v>69</v>
      </c>
      <c r="R91" s="115" t="s">
        <v>648</v>
      </c>
      <c r="S91" s="115" t="s">
        <v>1350</v>
      </c>
      <c r="T91" s="115" t="s">
        <v>650</v>
      </c>
      <c r="U91" s="116">
        <v>46205</v>
      </c>
      <c r="V91" s="115"/>
      <c r="W91" s="8" t="str">
        <f>_xlfn.XLOOKUP(B91,'Golden Rulebook-CDErule level'!I:I,'Golden Rulebook-CDErule level'!I:I, "not found")</f>
        <v>DQO-311</v>
      </c>
    </row>
    <row r="92" spans="1:23" hidden="1">
      <c r="A92" s="115" t="s">
        <v>1355</v>
      </c>
      <c r="B92" s="115" t="s">
        <v>1356</v>
      </c>
      <c r="C92" s="115" t="s">
        <v>1357</v>
      </c>
      <c r="D92" s="115" t="s">
        <v>1358</v>
      </c>
      <c r="E92" s="115" t="s">
        <v>60</v>
      </c>
      <c r="F92" s="115" t="s">
        <v>61</v>
      </c>
      <c r="G92" s="115" t="s">
        <v>738</v>
      </c>
      <c r="H92" s="115" t="s">
        <v>1025</v>
      </c>
      <c r="I92" s="115" t="s">
        <v>1026</v>
      </c>
      <c r="J92" s="115" t="s">
        <v>65</v>
      </c>
      <c r="K92" s="115" t="s">
        <v>1298</v>
      </c>
      <c r="L92" s="115" t="s">
        <v>1352</v>
      </c>
      <c r="M92" s="115" t="s">
        <v>657</v>
      </c>
      <c r="N92" s="115"/>
      <c r="O92" s="115">
        <v>1</v>
      </c>
      <c r="P92" s="115" t="s">
        <v>68</v>
      </c>
      <c r="Q92" s="115" t="s">
        <v>69</v>
      </c>
      <c r="R92" s="115" t="s">
        <v>648</v>
      </c>
      <c r="S92" s="115" t="s">
        <v>1359</v>
      </c>
      <c r="T92" s="115" t="s">
        <v>650</v>
      </c>
      <c r="U92" s="116">
        <v>46205</v>
      </c>
      <c r="V92" s="115"/>
      <c r="W92" s="8" t="str">
        <f>_xlfn.XLOOKUP(B92,'Golden Rulebook-CDErule level'!I:I,'Golden Rulebook-CDErule level'!I:I, "not found")</f>
        <v>DQO-305</v>
      </c>
    </row>
    <row r="93" spans="1:23" hidden="1">
      <c r="A93" s="115" t="s">
        <v>1362</v>
      </c>
      <c r="B93" s="115" t="s">
        <v>1363</v>
      </c>
      <c r="C93" s="115" t="s">
        <v>1364</v>
      </c>
      <c r="D93" s="115" t="s">
        <v>1365</v>
      </c>
      <c r="E93" s="115" t="s">
        <v>60</v>
      </c>
      <c r="F93" s="115" t="s">
        <v>61</v>
      </c>
      <c r="G93" s="115" t="s">
        <v>738</v>
      </c>
      <c r="H93" s="115" t="s">
        <v>1025</v>
      </c>
      <c r="I93" s="115" t="s">
        <v>1026</v>
      </c>
      <c r="J93" s="115" t="s">
        <v>65</v>
      </c>
      <c r="K93" s="115" t="s">
        <v>1298</v>
      </c>
      <c r="L93" s="115" t="s">
        <v>1352</v>
      </c>
      <c r="M93" s="115" t="s">
        <v>852</v>
      </c>
      <c r="N93" s="115" t="s">
        <v>1366</v>
      </c>
      <c r="O93" s="115">
        <v>1</v>
      </c>
      <c r="P93" s="115" t="s">
        <v>68</v>
      </c>
      <c r="Q93" s="115" t="s">
        <v>69</v>
      </c>
      <c r="R93" s="115" t="s">
        <v>648</v>
      </c>
      <c r="S93" s="115" t="s">
        <v>1359</v>
      </c>
      <c r="T93" s="115" t="s">
        <v>650</v>
      </c>
      <c r="U93" s="116">
        <v>46205</v>
      </c>
      <c r="V93" s="115"/>
      <c r="W93" s="8" t="str">
        <f>_xlfn.XLOOKUP(B93,'Golden Rulebook-CDErule level'!I:I,'Golden Rulebook-CDErule level'!I:I, "not found")</f>
        <v>DQO-306</v>
      </c>
    </row>
    <row r="94" spans="1:23" hidden="1">
      <c r="A94" s="115" t="s">
        <v>1369</v>
      </c>
      <c r="B94" s="115" t="s">
        <v>1370</v>
      </c>
      <c r="C94" s="115" t="s">
        <v>1371</v>
      </c>
      <c r="D94" s="115" t="s">
        <v>1372</v>
      </c>
      <c r="E94" s="115" t="s">
        <v>90</v>
      </c>
      <c r="F94" s="115" t="s">
        <v>61</v>
      </c>
      <c r="G94" s="115" t="s">
        <v>738</v>
      </c>
      <c r="H94" s="115" t="s">
        <v>1025</v>
      </c>
      <c r="I94" s="115" t="s">
        <v>1026</v>
      </c>
      <c r="J94" s="115" t="s">
        <v>65</v>
      </c>
      <c r="K94" s="115" t="s">
        <v>1298</v>
      </c>
      <c r="L94" s="115" t="s">
        <v>1352</v>
      </c>
      <c r="M94" s="115" t="s">
        <v>646</v>
      </c>
      <c r="N94" s="115"/>
      <c r="O94" s="115">
        <v>0.95</v>
      </c>
      <c r="P94" s="115" t="s">
        <v>68</v>
      </c>
      <c r="Q94" s="115" t="s">
        <v>69</v>
      </c>
      <c r="R94" s="115" t="s">
        <v>648</v>
      </c>
      <c r="S94" s="115" t="s">
        <v>1359</v>
      </c>
      <c r="T94" s="115" t="s">
        <v>650</v>
      </c>
      <c r="U94" s="116">
        <v>46205</v>
      </c>
      <c r="V94" s="115"/>
      <c r="W94" s="8" t="str">
        <f>_xlfn.XLOOKUP(B94,'Golden Rulebook-CDErule level'!I:I,'Golden Rulebook-CDErule level'!I:I, "not found")</f>
        <v>DQO-312</v>
      </c>
    </row>
    <row r="95" spans="1:23" hidden="1">
      <c r="A95" s="115" t="s">
        <v>1379</v>
      </c>
      <c r="B95" s="115" t="s">
        <v>1380</v>
      </c>
      <c r="C95" s="115" t="s">
        <v>1381</v>
      </c>
      <c r="D95" s="115" t="s">
        <v>1382</v>
      </c>
      <c r="E95" s="115" t="s">
        <v>60</v>
      </c>
      <c r="F95" s="115" t="s">
        <v>61</v>
      </c>
      <c r="G95" s="115" t="s">
        <v>738</v>
      </c>
      <c r="H95" s="115" t="s">
        <v>1025</v>
      </c>
      <c r="I95" s="115" t="s">
        <v>1026</v>
      </c>
      <c r="J95" s="115" t="s">
        <v>65</v>
      </c>
      <c r="K95" s="115" t="s">
        <v>1374</v>
      </c>
      <c r="L95" s="115" t="s">
        <v>1376</v>
      </c>
      <c r="M95" s="115" t="s">
        <v>66</v>
      </c>
      <c r="N95" s="115" t="s">
        <v>1383</v>
      </c>
      <c r="O95" s="115">
        <v>1</v>
      </c>
      <c r="P95" s="115" t="s">
        <v>68</v>
      </c>
      <c r="Q95" s="115" t="s">
        <v>69</v>
      </c>
      <c r="R95" s="115" t="s">
        <v>648</v>
      </c>
      <c r="S95" s="115" t="s">
        <v>649</v>
      </c>
      <c r="T95" s="115" t="s">
        <v>650</v>
      </c>
      <c r="U95" s="116">
        <v>46206</v>
      </c>
      <c r="V95" s="115"/>
      <c r="W95" s="8" t="str">
        <f>_xlfn.XLOOKUP(B95,'Golden Rulebook-CDErule level'!I:I,'Golden Rulebook-CDErule level'!I:I, "not found")</f>
        <v>DQO-335</v>
      </c>
    </row>
    <row r="96" spans="1:23" hidden="1">
      <c r="A96" s="115" t="s">
        <v>1386</v>
      </c>
      <c r="B96" s="115" t="s">
        <v>1387</v>
      </c>
      <c r="C96" s="115" t="s">
        <v>1388</v>
      </c>
      <c r="D96" s="115" t="s">
        <v>1389</v>
      </c>
      <c r="E96" s="115" t="s">
        <v>90</v>
      </c>
      <c r="F96" s="115" t="s">
        <v>61</v>
      </c>
      <c r="G96" s="115" t="s">
        <v>738</v>
      </c>
      <c r="H96" s="115" t="s">
        <v>1025</v>
      </c>
      <c r="I96" s="115" t="s">
        <v>1026</v>
      </c>
      <c r="J96" s="115" t="s">
        <v>65</v>
      </c>
      <c r="K96" s="115" t="s">
        <v>1374</v>
      </c>
      <c r="L96" s="115" t="s">
        <v>1376</v>
      </c>
      <c r="M96" s="115" t="s">
        <v>646</v>
      </c>
      <c r="N96" s="115"/>
      <c r="O96" s="115">
        <v>0.95</v>
      </c>
      <c r="P96" s="115" t="s">
        <v>68</v>
      </c>
      <c r="Q96" s="115" t="s">
        <v>69</v>
      </c>
      <c r="R96" s="115" t="s">
        <v>648</v>
      </c>
      <c r="S96" s="115" t="s">
        <v>649</v>
      </c>
      <c r="T96" s="115" t="s">
        <v>650</v>
      </c>
      <c r="U96" s="116">
        <v>46206</v>
      </c>
      <c r="V96" s="115"/>
      <c r="W96" s="8" t="str">
        <f>_xlfn.XLOOKUP(B96,'Golden Rulebook-CDErule level'!I:I,'Golden Rulebook-CDErule level'!I:I, "not found")</f>
        <v>DQO-338</v>
      </c>
    </row>
    <row r="97" spans="1:23" hidden="1">
      <c r="A97" s="115" t="s">
        <v>1392</v>
      </c>
      <c r="B97" s="115" t="s">
        <v>1393</v>
      </c>
      <c r="C97" s="115" t="s">
        <v>1394</v>
      </c>
      <c r="D97" s="115" t="s">
        <v>1395</v>
      </c>
      <c r="E97" s="115" t="s">
        <v>60</v>
      </c>
      <c r="F97" s="115" t="s">
        <v>61</v>
      </c>
      <c r="G97" s="115" t="s">
        <v>738</v>
      </c>
      <c r="H97" s="115" t="s">
        <v>1025</v>
      </c>
      <c r="I97" s="115" t="s">
        <v>1026</v>
      </c>
      <c r="J97" s="115" t="s">
        <v>65</v>
      </c>
      <c r="K97" s="115" t="s">
        <v>1374</v>
      </c>
      <c r="L97" s="115" t="s">
        <v>1376</v>
      </c>
      <c r="M97" s="115" t="s">
        <v>657</v>
      </c>
      <c r="N97" s="115"/>
      <c r="O97" s="115">
        <v>1</v>
      </c>
      <c r="P97" s="115" t="s">
        <v>68</v>
      </c>
      <c r="Q97" s="115" t="s">
        <v>69</v>
      </c>
      <c r="R97" s="115" t="s">
        <v>648</v>
      </c>
      <c r="S97" s="115" t="s">
        <v>649</v>
      </c>
      <c r="T97" s="115" t="s">
        <v>650</v>
      </c>
      <c r="U97" s="116">
        <v>46206</v>
      </c>
      <c r="V97" s="115"/>
      <c r="W97" s="8" t="str">
        <f>_xlfn.XLOOKUP(B97,'Golden Rulebook-CDErule level'!I:I,'Golden Rulebook-CDErule level'!I:I, "not found")</f>
        <v>DQO-339</v>
      </c>
    </row>
    <row r="98" spans="1:23" hidden="1">
      <c r="A98" s="115" t="s">
        <v>1398</v>
      </c>
      <c r="B98" s="115" t="s">
        <v>1399</v>
      </c>
      <c r="C98" s="115" t="s">
        <v>1400</v>
      </c>
      <c r="D98" s="115" t="s">
        <v>1401</v>
      </c>
      <c r="E98" s="115" t="s">
        <v>776</v>
      </c>
      <c r="F98" s="115" t="s">
        <v>61</v>
      </c>
      <c r="G98" s="115" t="s">
        <v>738</v>
      </c>
      <c r="H98" s="115" t="s">
        <v>1025</v>
      </c>
      <c r="I98" s="115" t="s">
        <v>1026</v>
      </c>
      <c r="J98" s="115" t="s">
        <v>65</v>
      </c>
      <c r="K98" s="115" t="s">
        <v>1374</v>
      </c>
      <c r="L98" s="115" t="s">
        <v>1376</v>
      </c>
      <c r="M98" s="115" t="s">
        <v>837</v>
      </c>
      <c r="N98" s="115"/>
      <c r="O98" s="115">
        <v>0.9</v>
      </c>
      <c r="P98" s="115" t="s">
        <v>68</v>
      </c>
      <c r="Q98" s="115" t="s">
        <v>69</v>
      </c>
      <c r="R98" s="115" t="s">
        <v>648</v>
      </c>
      <c r="S98" s="115" t="s">
        <v>649</v>
      </c>
      <c r="T98" s="115" t="s">
        <v>650</v>
      </c>
      <c r="U98" s="116">
        <v>46233</v>
      </c>
      <c r="V98" s="115"/>
      <c r="W98" s="8" t="str">
        <f>_xlfn.XLOOKUP(B98,'Golden Rulebook-CDErule level'!I:I,'Golden Rulebook-CDErule level'!I:I, "not found")</f>
        <v>DQO-340</v>
      </c>
    </row>
    <row r="99" spans="1:23" hidden="1">
      <c r="A99" s="115" t="s">
        <v>1407</v>
      </c>
      <c r="B99" s="115" t="s">
        <v>1408</v>
      </c>
      <c r="C99" s="115" t="s">
        <v>1409</v>
      </c>
      <c r="D99" s="115" t="s">
        <v>1410</v>
      </c>
      <c r="E99" s="115" t="s">
        <v>90</v>
      </c>
      <c r="F99" s="115" t="s">
        <v>61</v>
      </c>
      <c r="G99" s="115" t="s">
        <v>738</v>
      </c>
      <c r="H99" s="115" t="s">
        <v>1025</v>
      </c>
      <c r="I99" s="115" t="s">
        <v>1026</v>
      </c>
      <c r="J99" s="115" t="s">
        <v>65</v>
      </c>
      <c r="K99" s="115" t="s">
        <v>1403</v>
      </c>
      <c r="L99" s="115" t="s">
        <v>1404</v>
      </c>
      <c r="M99" s="115" t="s">
        <v>646</v>
      </c>
      <c r="N99" s="115"/>
      <c r="O99" s="115">
        <v>0.95</v>
      </c>
      <c r="P99" s="115" t="s">
        <v>68</v>
      </c>
      <c r="Q99" s="115" t="s">
        <v>69</v>
      </c>
      <c r="R99" s="115" t="s">
        <v>648</v>
      </c>
      <c r="S99" s="115" t="s">
        <v>649</v>
      </c>
      <c r="T99" s="115" t="s">
        <v>650</v>
      </c>
      <c r="U99" s="116">
        <v>46206</v>
      </c>
      <c r="V99" s="115"/>
      <c r="W99" s="8" t="str">
        <f>_xlfn.XLOOKUP(B99,'Golden Rulebook-CDErule level'!I:I,'Golden Rulebook-CDErule level'!I:I, "not found")</f>
        <v>DQO-343</v>
      </c>
    </row>
    <row r="100" spans="1:23" hidden="1">
      <c r="A100" s="115" t="s">
        <v>1413</v>
      </c>
      <c r="B100" s="115" t="s">
        <v>1414</v>
      </c>
      <c r="C100" s="115" t="s">
        <v>1415</v>
      </c>
      <c r="D100" s="115" t="s">
        <v>1416</v>
      </c>
      <c r="E100" s="115" t="s">
        <v>60</v>
      </c>
      <c r="F100" s="115" t="s">
        <v>61</v>
      </c>
      <c r="G100" s="115" t="s">
        <v>738</v>
      </c>
      <c r="H100" s="115" t="s">
        <v>1025</v>
      </c>
      <c r="I100" s="115" t="s">
        <v>1026</v>
      </c>
      <c r="J100" s="115" t="s">
        <v>65</v>
      </c>
      <c r="K100" s="115" t="s">
        <v>1403</v>
      </c>
      <c r="L100" s="115" t="s">
        <v>1404</v>
      </c>
      <c r="M100" s="115" t="s">
        <v>657</v>
      </c>
      <c r="N100" s="115"/>
      <c r="O100" s="115">
        <v>1</v>
      </c>
      <c r="P100" s="115" t="s">
        <v>68</v>
      </c>
      <c r="Q100" s="115" t="s">
        <v>69</v>
      </c>
      <c r="R100" s="115" t="s">
        <v>648</v>
      </c>
      <c r="S100" s="115" t="s">
        <v>649</v>
      </c>
      <c r="T100" s="115" t="s">
        <v>650</v>
      </c>
      <c r="U100" s="116">
        <v>46206</v>
      </c>
      <c r="V100" s="115"/>
      <c r="W100" s="8" t="str">
        <f>_xlfn.XLOOKUP(B100,'Golden Rulebook-CDErule level'!I:I,'Golden Rulebook-CDErule level'!I:I, "not found")</f>
        <v>DQO-344</v>
      </c>
    </row>
    <row r="101" spans="1:23" hidden="1">
      <c r="A101" s="115" t="s">
        <v>1419</v>
      </c>
      <c r="B101" s="115" t="s">
        <v>1420</v>
      </c>
      <c r="C101" s="115" t="s">
        <v>1421</v>
      </c>
      <c r="D101" s="115" t="s">
        <v>1422</v>
      </c>
      <c r="E101" s="115" t="s">
        <v>60</v>
      </c>
      <c r="F101" s="115" t="s">
        <v>61</v>
      </c>
      <c r="G101" s="115" t="s">
        <v>738</v>
      </c>
      <c r="H101" s="115" t="s">
        <v>1025</v>
      </c>
      <c r="I101" s="115" t="s">
        <v>1026</v>
      </c>
      <c r="J101" s="115" t="s">
        <v>65</v>
      </c>
      <c r="K101" s="115" t="s">
        <v>1403</v>
      </c>
      <c r="L101" s="115" t="s">
        <v>1404</v>
      </c>
      <c r="M101" s="115" t="s">
        <v>66</v>
      </c>
      <c r="N101" s="115" t="s">
        <v>1423</v>
      </c>
      <c r="O101" s="115">
        <v>1</v>
      </c>
      <c r="P101" s="115" t="s">
        <v>68</v>
      </c>
      <c r="Q101" s="115" t="s">
        <v>69</v>
      </c>
      <c r="R101" s="115" t="s">
        <v>648</v>
      </c>
      <c r="S101" s="115" t="s">
        <v>649</v>
      </c>
      <c r="T101" s="115" t="s">
        <v>650</v>
      </c>
      <c r="U101" s="116">
        <v>46206</v>
      </c>
      <c r="V101" s="115"/>
      <c r="W101" s="8" t="str">
        <f>_xlfn.XLOOKUP(B101,'Golden Rulebook-CDErule level'!I:I,'Golden Rulebook-CDErule level'!I:I, "not found")</f>
        <v>DQO-345</v>
      </c>
    </row>
    <row r="102" spans="1:23" hidden="1">
      <c r="A102" s="115" t="s">
        <v>1426</v>
      </c>
      <c r="B102" s="115" t="s">
        <v>1427</v>
      </c>
      <c r="C102" s="115" t="s">
        <v>1428</v>
      </c>
      <c r="D102" s="115" t="s">
        <v>1429</v>
      </c>
      <c r="E102" s="115" t="s">
        <v>776</v>
      </c>
      <c r="F102" s="115" t="s">
        <v>61</v>
      </c>
      <c r="G102" s="115" t="s">
        <v>738</v>
      </c>
      <c r="H102" s="115" t="s">
        <v>1025</v>
      </c>
      <c r="I102" s="115" t="s">
        <v>1026</v>
      </c>
      <c r="J102" s="115" t="s">
        <v>65</v>
      </c>
      <c r="K102" s="115" t="s">
        <v>1403</v>
      </c>
      <c r="L102" s="115" t="s">
        <v>1404</v>
      </c>
      <c r="M102" s="115" t="s">
        <v>837</v>
      </c>
      <c r="N102" s="115"/>
      <c r="O102" s="115">
        <v>0.9</v>
      </c>
      <c r="P102" s="115" t="s">
        <v>68</v>
      </c>
      <c r="Q102" s="115" t="s">
        <v>69</v>
      </c>
      <c r="R102" s="115" t="s">
        <v>648</v>
      </c>
      <c r="S102" s="115" t="s">
        <v>649</v>
      </c>
      <c r="T102" s="115" t="s">
        <v>650</v>
      </c>
      <c r="U102" s="116">
        <v>46233</v>
      </c>
      <c r="V102" s="115"/>
      <c r="W102" s="8" t="str">
        <f>_xlfn.XLOOKUP(B102,'Golden Rulebook-CDErule level'!I:I,'Golden Rulebook-CDErule level'!I:I, "not found")</f>
        <v>DQO-346</v>
      </c>
    </row>
    <row r="103" spans="1:23" hidden="1">
      <c r="A103" s="115" t="s">
        <v>1435</v>
      </c>
      <c r="B103" s="115" t="s">
        <v>1436</v>
      </c>
      <c r="C103" s="115" t="s">
        <v>1437</v>
      </c>
      <c r="D103" s="115" t="s">
        <v>1438</v>
      </c>
      <c r="E103" s="115" t="s">
        <v>90</v>
      </c>
      <c r="F103" s="115" t="s">
        <v>61</v>
      </c>
      <c r="G103" s="115" t="s">
        <v>738</v>
      </c>
      <c r="H103" s="115" t="s">
        <v>1025</v>
      </c>
      <c r="I103" s="115" t="s">
        <v>1026</v>
      </c>
      <c r="J103" s="115" t="s">
        <v>65</v>
      </c>
      <c r="K103" s="115" t="s">
        <v>1431</v>
      </c>
      <c r="L103" s="115" t="s">
        <v>1432</v>
      </c>
      <c r="M103" s="115" t="s">
        <v>646</v>
      </c>
      <c r="N103" s="115"/>
      <c r="O103" s="115">
        <v>0.95</v>
      </c>
      <c r="P103" s="115" t="s">
        <v>68</v>
      </c>
      <c r="Q103" s="115" t="s">
        <v>69</v>
      </c>
      <c r="R103" s="115" t="s">
        <v>648</v>
      </c>
      <c r="S103" s="115" t="s">
        <v>649</v>
      </c>
      <c r="T103" s="115" t="s">
        <v>650</v>
      </c>
      <c r="U103" s="116">
        <v>46209</v>
      </c>
      <c r="V103" s="115"/>
      <c r="W103" s="8" t="str">
        <f>_xlfn.XLOOKUP(B103,'Golden Rulebook-CDErule level'!I:I,'Golden Rulebook-CDErule level'!I:I, "not found")</f>
        <v>DQO-279</v>
      </c>
    </row>
    <row r="104" spans="1:23" hidden="1">
      <c r="A104" s="115" t="s">
        <v>1441</v>
      </c>
      <c r="B104" s="115" t="s">
        <v>1442</v>
      </c>
      <c r="C104" s="115" t="s">
        <v>1443</v>
      </c>
      <c r="D104" s="115" t="s">
        <v>1444</v>
      </c>
      <c r="E104" s="115" t="s">
        <v>60</v>
      </c>
      <c r="F104" s="115" t="s">
        <v>61</v>
      </c>
      <c r="G104" s="115" t="s">
        <v>738</v>
      </c>
      <c r="H104" s="115" t="s">
        <v>1025</v>
      </c>
      <c r="I104" s="115" t="s">
        <v>1026</v>
      </c>
      <c r="J104" s="115" t="s">
        <v>65</v>
      </c>
      <c r="K104" s="115" t="s">
        <v>1431</v>
      </c>
      <c r="L104" s="115" t="s">
        <v>1432</v>
      </c>
      <c r="M104" s="115" t="s">
        <v>657</v>
      </c>
      <c r="N104" s="115"/>
      <c r="O104" s="115">
        <v>1</v>
      </c>
      <c r="P104" s="115" t="s">
        <v>68</v>
      </c>
      <c r="Q104" s="115" t="s">
        <v>69</v>
      </c>
      <c r="R104" s="115" t="s">
        <v>648</v>
      </c>
      <c r="S104" s="115" t="s">
        <v>649</v>
      </c>
      <c r="T104" s="115" t="s">
        <v>650</v>
      </c>
      <c r="U104" s="116">
        <v>46209</v>
      </c>
      <c r="V104" s="115"/>
      <c r="W104" s="8" t="str">
        <f>_xlfn.XLOOKUP(B104,'Golden Rulebook-CDErule level'!I:I,'Golden Rulebook-CDErule level'!I:I, "not found")</f>
        <v>DQO-280</v>
      </c>
    </row>
    <row r="105" spans="1:23" hidden="1">
      <c r="A105" s="115" t="s">
        <v>1447</v>
      </c>
      <c r="B105" s="115" t="s">
        <v>1448</v>
      </c>
      <c r="C105" s="115" t="s">
        <v>1449</v>
      </c>
      <c r="D105" s="115" t="s">
        <v>1450</v>
      </c>
      <c r="E105" s="115" t="s">
        <v>60</v>
      </c>
      <c r="F105" s="115" t="s">
        <v>61</v>
      </c>
      <c r="G105" s="115" t="s">
        <v>738</v>
      </c>
      <c r="H105" s="115" t="s">
        <v>1025</v>
      </c>
      <c r="I105" s="115" t="s">
        <v>1026</v>
      </c>
      <c r="J105" s="115" t="s">
        <v>65</v>
      </c>
      <c r="K105" s="115" t="s">
        <v>1431</v>
      </c>
      <c r="L105" s="115" t="s">
        <v>1432</v>
      </c>
      <c r="M105" s="115" t="s">
        <v>66</v>
      </c>
      <c r="N105" s="115" t="s">
        <v>1451</v>
      </c>
      <c r="O105" s="115">
        <v>1</v>
      </c>
      <c r="P105" s="115" t="s">
        <v>68</v>
      </c>
      <c r="Q105" s="115" t="s">
        <v>69</v>
      </c>
      <c r="R105" s="115" t="s">
        <v>648</v>
      </c>
      <c r="S105" s="115" t="s">
        <v>649</v>
      </c>
      <c r="T105" s="115" t="s">
        <v>650</v>
      </c>
      <c r="U105" s="116">
        <v>46209</v>
      </c>
      <c r="V105" s="115"/>
      <c r="W105" s="8" t="str">
        <f>_xlfn.XLOOKUP(B105,'Golden Rulebook-CDErule level'!I:I,'Golden Rulebook-CDErule level'!I:I, "not found")</f>
        <v>DQO-281</v>
      </c>
    </row>
    <row r="106" spans="1:23" hidden="1">
      <c r="A106" s="115" t="s">
        <v>1454</v>
      </c>
      <c r="B106" s="115" t="s">
        <v>1455</v>
      </c>
      <c r="C106" s="115" t="s">
        <v>1456</v>
      </c>
      <c r="D106" s="115" t="s">
        <v>1457</v>
      </c>
      <c r="E106" s="115" t="s">
        <v>776</v>
      </c>
      <c r="F106" s="115" t="s">
        <v>61</v>
      </c>
      <c r="G106" s="115" t="s">
        <v>738</v>
      </c>
      <c r="H106" s="115" t="s">
        <v>1025</v>
      </c>
      <c r="I106" s="115" t="s">
        <v>1026</v>
      </c>
      <c r="J106" s="115" t="s">
        <v>65</v>
      </c>
      <c r="K106" s="115" t="s">
        <v>1431</v>
      </c>
      <c r="L106" s="115" t="s">
        <v>1432</v>
      </c>
      <c r="M106" s="115" t="s">
        <v>837</v>
      </c>
      <c r="N106" s="115"/>
      <c r="O106" s="115">
        <v>0.9</v>
      </c>
      <c r="P106" s="115" t="s">
        <v>68</v>
      </c>
      <c r="Q106" s="115" t="s">
        <v>69</v>
      </c>
      <c r="R106" s="115" t="s">
        <v>648</v>
      </c>
      <c r="S106" s="115" t="s">
        <v>649</v>
      </c>
      <c r="T106" s="115" t="s">
        <v>650</v>
      </c>
      <c r="U106" s="116">
        <v>46209</v>
      </c>
      <c r="V106" s="115"/>
      <c r="W106" s="8" t="str">
        <f>_xlfn.XLOOKUP(B106,'Golden Rulebook-CDErule level'!I:I,'Golden Rulebook-CDErule level'!I:I, "not found")</f>
        <v>DQO-286</v>
      </c>
    </row>
    <row r="107" spans="1:23" hidden="1">
      <c r="A107" s="115" t="s">
        <v>1461</v>
      </c>
      <c r="B107" s="115" t="s">
        <v>1462</v>
      </c>
      <c r="C107" s="115" t="s">
        <v>1463</v>
      </c>
      <c r="D107" s="115" t="s">
        <v>1464</v>
      </c>
      <c r="E107" s="115" t="s">
        <v>90</v>
      </c>
      <c r="F107" s="115" t="s">
        <v>61</v>
      </c>
      <c r="G107" s="115" t="s">
        <v>738</v>
      </c>
      <c r="H107" s="115" t="s">
        <v>1025</v>
      </c>
      <c r="I107" s="115" t="s">
        <v>1026</v>
      </c>
      <c r="J107" s="115" t="s">
        <v>65</v>
      </c>
      <c r="K107" s="115" t="s">
        <v>1431</v>
      </c>
      <c r="L107" s="115" t="s">
        <v>1458</v>
      </c>
      <c r="M107" s="115" t="s">
        <v>646</v>
      </c>
      <c r="N107" s="115"/>
      <c r="O107" s="115">
        <v>0.95</v>
      </c>
      <c r="P107" s="115" t="s">
        <v>68</v>
      </c>
      <c r="Q107" s="115" t="s">
        <v>69</v>
      </c>
      <c r="R107" s="115" t="s">
        <v>648</v>
      </c>
      <c r="S107" s="115" t="s">
        <v>649</v>
      </c>
      <c r="T107" s="115" t="s">
        <v>650</v>
      </c>
      <c r="U107" s="116">
        <v>46209</v>
      </c>
      <c r="V107" s="115"/>
      <c r="W107" s="8" t="str">
        <f>_xlfn.XLOOKUP(B107,'Golden Rulebook-CDErule level'!I:I,'Golden Rulebook-CDErule level'!I:I, "not found")</f>
        <v>DQO-282</v>
      </c>
    </row>
    <row r="108" spans="1:23" hidden="1">
      <c r="A108" s="115" t="s">
        <v>1467</v>
      </c>
      <c r="B108" s="115" t="s">
        <v>1468</v>
      </c>
      <c r="C108" s="115" t="s">
        <v>1469</v>
      </c>
      <c r="D108" s="115" t="s">
        <v>1470</v>
      </c>
      <c r="E108" s="115" t="s">
        <v>60</v>
      </c>
      <c r="F108" s="115" t="s">
        <v>61</v>
      </c>
      <c r="G108" s="115" t="s">
        <v>738</v>
      </c>
      <c r="H108" s="115" t="s">
        <v>1025</v>
      </c>
      <c r="I108" s="115" t="s">
        <v>1026</v>
      </c>
      <c r="J108" s="115" t="s">
        <v>65</v>
      </c>
      <c r="K108" s="115" t="s">
        <v>1431</v>
      </c>
      <c r="L108" s="115" t="s">
        <v>1458</v>
      </c>
      <c r="M108" s="115" t="s">
        <v>852</v>
      </c>
      <c r="N108" s="115" t="s">
        <v>1471</v>
      </c>
      <c r="O108" s="115">
        <v>1</v>
      </c>
      <c r="P108" s="115" t="s">
        <v>68</v>
      </c>
      <c r="Q108" s="115" t="s">
        <v>69</v>
      </c>
      <c r="R108" s="115" t="s">
        <v>648</v>
      </c>
      <c r="S108" s="115" t="s">
        <v>649</v>
      </c>
      <c r="T108" s="115" t="s">
        <v>650</v>
      </c>
      <c r="U108" s="116">
        <v>46209</v>
      </c>
      <c r="V108" s="115"/>
      <c r="W108" s="8" t="str">
        <f>_xlfn.XLOOKUP(B108,'Golden Rulebook-CDErule level'!I:I,'Golden Rulebook-CDErule level'!I:I, "not found")</f>
        <v>DQO-283</v>
      </c>
    </row>
    <row r="109" spans="1:23" hidden="1">
      <c r="A109" s="115" t="s">
        <v>1477</v>
      </c>
      <c r="B109" s="115" t="s">
        <v>1478</v>
      </c>
      <c r="C109" s="115" t="s">
        <v>1479</v>
      </c>
      <c r="D109" s="115" t="s">
        <v>1480</v>
      </c>
      <c r="E109" s="115" t="s">
        <v>90</v>
      </c>
      <c r="F109" s="115" t="s">
        <v>61</v>
      </c>
      <c r="G109" s="115" t="s">
        <v>738</v>
      </c>
      <c r="H109" s="115" t="s">
        <v>1155</v>
      </c>
      <c r="I109" s="115" t="s">
        <v>1156</v>
      </c>
      <c r="J109" s="115" t="s">
        <v>65</v>
      </c>
      <c r="K109" s="115" t="s">
        <v>1473</v>
      </c>
      <c r="L109" s="115" t="s">
        <v>1474</v>
      </c>
      <c r="M109" s="115" t="s">
        <v>646</v>
      </c>
      <c r="N109" s="115"/>
      <c r="O109" s="115">
        <v>0.95</v>
      </c>
      <c r="P109" s="115" t="s">
        <v>68</v>
      </c>
      <c r="Q109" s="115" t="s">
        <v>69</v>
      </c>
      <c r="R109" s="115" t="s">
        <v>648</v>
      </c>
      <c r="S109" s="115" t="s">
        <v>649</v>
      </c>
      <c r="T109" s="115" t="s">
        <v>650</v>
      </c>
      <c r="U109" s="116">
        <v>46206</v>
      </c>
      <c r="V109" s="115"/>
      <c r="W109" s="8" t="str">
        <f>_xlfn.XLOOKUP(B109,'Golden Rulebook-CDErule level'!I:I,'Golden Rulebook-CDErule level'!I:I, "not found")</f>
        <v>DQO-317</v>
      </c>
    </row>
    <row r="110" spans="1:23" hidden="1">
      <c r="A110" s="115" t="s">
        <v>1483</v>
      </c>
      <c r="B110" s="115" t="s">
        <v>1484</v>
      </c>
      <c r="C110" s="115" t="s">
        <v>1485</v>
      </c>
      <c r="D110" s="115" t="s">
        <v>1486</v>
      </c>
      <c r="E110" s="115" t="s">
        <v>60</v>
      </c>
      <c r="F110" s="115" t="s">
        <v>61</v>
      </c>
      <c r="G110" s="115" t="s">
        <v>738</v>
      </c>
      <c r="H110" s="115" t="s">
        <v>1155</v>
      </c>
      <c r="I110" s="115" t="s">
        <v>1156</v>
      </c>
      <c r="J110" s="115" t="s">
        <v>65</v>
      </c>
      <c r="K110" s="115" t="s">
        <v>1473</v>
      </c>
      <c r="L110" s="115" t="s">
        <v>1474</v>
      </c>
      <c r="M110" s="115" t="s">
        <v>657</v>
      </c>
      <c r="N110" s="115"/>
      <c r="O110" s="115">
        <v>1</v>
      </c>
      <c r="P110" s="115" t="s">
        <v>68</v>
      </c>
      <c r="Q110" s="115" t="s">
        <v>69</v>
      </c>
      <c r="R110" s="115" t="s">
        <v>648</v>
      </c>
      <c r="S110" s="115" t="s">
        <v>649</v>
      </c>
      <c r="T110" s="115" t="s">
        <v>650</v>
      </c>
      <c r="U110" s="116">
        <v>46206</v>
      </c>
      <c r="V110" s="115"/>
      <c r="W110" s="8" t="str">
        <f>_xlfn.XLOOKUP(B110,'Golden Rulebook-CDErule level'!I:I,'Golden Rulebook-CDErule level'!I:I, "not found")</f>
        <v>DQO-318</v>
      </c>
    </row>
    <row r="111" spans="1:23" hidden="1">
      <c r="A111" s="115" t="s">
        <v>1489</v>
      </c>
      <c r="B111" s="115" t="s">
        <v>1490</v>
      </c>
      <c r="C111" s="115" t="s">
        <v>1491</v>
      </c>
      <c r="D111" s="115" t="s">
        <v>1492</v>
      </c>
      <c r="E111" s="115" t="s">
        <v>60</v>
      </c>
      <c r="F111" s="115" t="s">
        <v>61</v>
      </c>
      <c r="G111" s="115" t="s">
        <v>738</v>
      </c>
      <c r="H111" s="115" t="s">
        <v>1155</v>
      </c>
      <c r="I111" s="115" t="s">
        <v>1156</v>
      </c>
      <c r="J111" s="115" t="s">
        <v>65</v>
      </c>
      <c r="K111" s="115" t="s">
        <v>1473</v>
      </c>
      <c r="L111" s="115" t="s">
        <v>1474</v>
      </c>
      <c r="M111" s="115" t="s">
        <v>66</v>
      </c>
      <c r="N111" s="115" t="s">
        <v>1383</v>
      </c>
      <c r="O111" s="115">
        <v>1</v>
      </c>
      <c r="P111" s="115" t="s">
        <v>68</v>
      </c>
      <c r="Q111" s="115" t="s">
        <v>69</v>
      </c>
      <c r="R111" s="115" t="s">
        <v>648</v>
      </c>
      <c r="S111" s="115" t="s">
        <v>649</v>
      </c>
      <c r="T111" s="115" t="s">
        <v>650</v>
      </c>
      <c r="U111" s="116">
        <v>46206</v>
      </c>
      <c r="V111" s="115"/>
      <c r="W111" s="8" t="str">
        <f>_xlfn.XLOOKUP(B111,'Golden Rulebook-CDErule level'!I:I,'Golden Rulebook-CDErule level'!I:I, "not found")</f>
        <v>DQO-319</v>
      </c>
    </row>
    <row r="112" spans="1:23" hidden="1">
      <c r="A112" s="115" t="s">
        <v>1497</v>
      </c>
      <c r="B112" s="115" t="s">
        <v>1498</v>
      </c>
      <c r="C112" s="115" t="s">
        <v>1499</v>
      </c>
      <c r="D112" s="115" t="s">
        <v>1500</v>
      </c>
      <c r="E112" s="115" t="s">
        <v>90</v>
      </c>
      <c r="F112" s="115" t="s">
        <v>61</v>
      </c>
      <c r="G112" s="115" t="s">
        <v>738</v>
      </c>
      <c r="H112" s="115" t="s">
        <v>1155</v>
      </c>
      <c r="I112" s="115" t="s">
        <v>1156</v>
      </c>
      <c r="J112" s="115" t="s">
        <v>65</v>
      </c>
      <c r="K112" s="115" t="s">
        <v>1473</v>
      </c>
      <c r="L112" s="115" t="s">
        <v>1494</v>
      </c>
      <c r="M112" s="115" t="s">
        <v>646</v>
      </c>
      <c r="N112" s="115"/>
      <c r="O112" s="115">
        <v>0.95</v>
      </c>
      <c r="P112" s="115" t="s">
        <v>68</v>
      </c>
      <c r="Q112" s="115" t="s">
        <v>69</v>
      </c>
      <c r="R112" s="115" t="s">
        <v>648</v>
      </c>
      <c r="S112" s="115" t="s">
        <v>649</v>
      </c>
      <c r="T112" s="115" t="s">
        <v>650</v>
      </c>
      <c r="U112" s="116">
        <v>46206</v>
      </c>
      <c r="V112" s="115"/>
      <c r="W112" s="8" t="str">
        <f>_xlfn.XLOOKUP(B112,'Golden Rulebook-CDErule level'!I:I,'Golden Rulebook-CDErule level'!I:I, "not found")</f>
        <v>DQO-320</v>
      </c>
    </row>
    <row r="113" spans="1:23" hidden="1">
      <c r="A113" s="115" t="s">
        <v>1503</v>
      </c>
      <c r="B113" s="115" t="s">
        <v>1504</v>
      </c>
      <c r="C113" s="115" t="s">
        <v>1505</v>
      </c>
      <c r="D113" s="115" t="s">
        <v>1506</v>
      </c>
      <c r="E113" s="115" t="s">
        <v>60</v>
      </c>
      <c r="F113" s="115" t="s">
        <v>61</v>
      </c>
      <c r="G113" s="115" t="s">
        <v>738</v>
      </c>
      <c r="H113" s="115" t="s">
        <v>1155</v>
      </c>
      <c r="I113" s="115" t="s">
        <v>1156</v>
      </c>
      <c r="J113" s="115" t="s">
        <v>65</v>
      </c>
      <c r="K113" s="115" t="s">
        <v>1473</v>
      </c>
      <c r="L113" s="115" t="s">
        <v>1494</v>
      </c>
      <c r="M113" s="115" t="s">
        <v>657</v>
      </c>
      <c r="N113" s="115"/>
      <c r="O113" s="115">
        <v>1</v>
      </c>
      <c r="P113" s="115" t="s">
        <v>68</v>
      </c>
      <c r="Q113" s="115" t="s">
        <v>69</v>
      </c>
      <c r="R113" s="115" t="s">
        <v>648</v>
      </c>
      <c r="S113" s="115" t="s">
        <v>649</v>
      </c>
      <c r="T113" s="115" t="s">
        <v>650</v>
      </c>
      <c r="U113" s="116">
        <v>46206</v>
      </c>
      <c r="V113" s="115"/>
      <c r="W113" s="8" t="str">
        <f>_xlfn.XLOOKUP(B113,'Golden Rulebook-CDErule level'!I:I,'Golden Rulebook-CDErule level'!I:I, "not found")</f>
        <v>DQO-321</v>
      </c>
    </row>
    <row r="114" spans="1:23" hidden="1">
      <c r="A114" s="115" t="s">
        <v>1509</v>
      </c>
      <c r="B114" s="115" t="s">
        <v>1510</v>
      </c>
      <c r="C114" s="115" t="s">
        <v>1511</v>
      </c>
      <c r="D114" s="115" t="s">
        <v>1512</v>
      </c>
      <c r="E114" s="115" t="s">
        <v>60</v>
      </c>
      <c r="F114" s="115" t="s">
        <v>61</v>
      </c>
      <c r="G114" s="115" t="s">
        <v>738</v>
      </c>
      <c r="H114" s="115" t="s">
        <v>1155</v>
      </c>
      <c r="I114" s="115" t="s">
        <v>1156</v>
      </c>
      <c r="J114" s="115" t="s">
        <v>65</v>
      </c>
      <c r="K114" s="115" t="s">
        <v>1473</v>
      </c>
      <c r="L114" s="115" t="s">
        <v>1494</v>
      </c>
      <c r="M114" s="115" t="s">
        <v>66</v>
      </c>
      <c r="N114" s="115" t="s">
        <v>1513</v>
      </c>
      <c r="O114" s="115">
        <v>1</v>
      </c>
      <c r="P114" s="115" t="s">
        <v>68</v>
      </c>
      <c r="Q114" s="115" t="s">
        <v>69</v>
      </c>
      <c r="R114" s="115" t="s">
        <v>648</v>
      </c>
      <c r="S114" s="115" t="s">
        <v>649</v>
      </c>
      <c r="T114" s="115" t="s">
        <v>650</v>
      </c>
      <c r="U114" s="116">
        <v>46206</v>
      </c>
      <c r="V114" s="115"/>
      <c r="W114" s="8" t="str">
        <f>_xlfn.XLOOKUP(B114,'Golden Rulebook-CDErule level'!I:I,'Golden Rulebook-CDErule level'!I:I, "not found")</f>
        <v>DQO-322</v>
      </c>
    </row>
    <row r="115" spans="1:23" hidden="1">
      <c r="A115" s="115" t="s">
        <v>1516</v>
      </c>
      <c r="B115" s="115" t="s">
        <v>1517</v>
      </c>
      <c r="C115" s="115" t="s">
        <v>1518</v>
      </c>
      <c r="D115" s="115" t="s">
        <v>1519</v>
      </c>
      <c r="E115" s="115" t="s">
        <v>776</v>
      </c>
      <c r="F115" s="115" t="s">
        <v>61</v>
      </c>
      <c r="G115" s="115" t="s">
        <v>738</v>
      </c>
      <c r="H115" s="115" t="s">
        <v>1155</v>
      </c>
      <c r="I115" s="115" t="s">
        <v>1156</v>
      </c>
      <c r="J115" s="115" t="s">
        <v>65</v>
      </c>
      <c r="K115" s="115" t="s">
        <v>1473</v>
      </c>
      <c r="L115" s="115" t="s">
        <v>1494</v>
      </c>
      <c r="M115" s="115" t="s">
        <v>837</v>
      </c>
      <c r="N115" s="115"/>
      <c r="O115" s="115">
        <v>0.9</v>
      </c>
      <c r="P115" s="115" t="s">
        <v>68</v>
      </c>
      <c r="Q115" s="115" t="s">
        <v>69</v>
      </c>
      <c r="R115" s="115" t="s">
        <v>648</v>
      </c>
      <c r="S115" s="115" t="s">
        <v>649</v>
      </c>
      <c r="T115" s="115" t="s">
        <v>650</v>
      </c>
      <c r="U115" s="116">
        <v>46234</v>
      </c>
      <c r="V115" s="115"/>
      <c r="W115" s="8" t="str">
        <f>_xlfn.XLOOKUP(B115,'Golden Rulebook-CDErule level'!I:I,'Golden Rulebook-CDErule level'!I:I, "not found")</f>
        <v>DQO-327</v>
      </c>
    </row>
    <row r="116" spans="1:23" hidden="1">
      <c r="A116" s="115" t="s">
        <v>1523</v>
      </c>
      <c r="B116" s="115" t="s">
        <v>1524</v>
      </c>
      <c r="C116" s="115" t="s">
        <v>1525</v>
      </c>
      <c r="D116" s="115" t="s">
        <v>1526</v>
      </c>
      <c r="E116" s="115" t="s">
        <v>60</v>
      </c>
      <c r="F116" s="115" t="s">
        <v>61</v>
      </c>
      <c r="G116" s="115" t="s">
        <v>738</v>
      </c>
      <c r="H116" s="115" t="s">
        <v>1155</v>
      </c>
      <c r="I116" s="115" t="s">
        <v>1156</v>
      </c>
      <c r="J116" s="115" t="s">
        <v>65</v>
      </c>
      <c r="K116" s="115" t="s">
        <v>1473</v>
      </c>
      <c r="L116" s="115" t="s">
        <v>1520</v>
      </c>
      <c r="M116" s="115" t="s">
        <v>657</v>
      </c>
      <c r="N116" s="115"/>
      <c r="O116" s="115">
        <v>1</v>
      </c>
      <c r="P116" s="115" t="s">
        <v>68</v>
      </c>
      <c r="Q116" s="115" t="s">
        <v>69</v>
      </c>
      <c r="R116" s="115" t="s">
        <v>648</v>
      </c>
      <c r="S116" s="115" t="s">
        <v>649</v>
      </c>
      <c r="T116" s="115" t="s">
        <v>650</v>
      </c>
      <c r="U116" s="116">
        <v>46206</v>
      </c>
      <c r="V116" s="115"/>
      <c r="W116" s="8" t="str">
        <f>_xlfn.XLOOKUP(B116,'Golden Rulebook-CDErule level'!I:I,'Golden Rulebook-CDErule level'!I:I, "not found")</f>
        <v>DQO-323</v>
      </c>
    </row>
    <row r="117" spans="1:23" hidden="1">
      <c r="A117" s="115" t="s">
        <v>1529</v>
      </c>
      <c r="B117" s="115" t="s">
        <v>1530</v>
      </c>
      <c r="C117" s="115" t="s">
        <v>1531</v>
      </c>
      <c r="D117" s="115" t="s">
        <v>1532</v>
      </c>
      <c r="E117" s="115" t="s">
        <v>60</v>
      </c>
      <c r="F117" s="115" t="s">
        <v>61</v>
      </c>
      <c r="G117" s="115" t="s">
        <v>738</v>
      </c>
      <c r="H117" s="115" t="s">
        <v>1155</v>
      </c>
      <c r="I117" s="115" t="s">
        <v>1156</v>
      </c>
      <c r="J117" s="115" t="s">
        <v>65</v>
      </c>
      <c r="K117" s="115" t="s">
        <v>1473</v>
      </c>
      <c r="L117" s="115" t="s">
        <v>1520</v>
      </c>
      <c r="M117" s="115" t="s">
        <v>852</v>
      </c>
      <c r="N117" s="115" t="s">
        <v>1533</v>
      </c>
      <c r="O117" s="115">
        <v>1</v>
      </c>
      <c r="P117" s="115" t="s">
        <v>68</v>
      </c>
      <c r="Q117" s="115" t="s">
        <v>69</v>
      </c>
      <c r="R117" s="115" t="s">
        <v>648</v>
      </c>
      <c r="S117" s="115" t="s">
        <v>649</v>
      </c>
      <c r="T117" s="115" t="s">
        <v>650</v>
      </c>
      <c r="U117" s="116">
        <v>46218</v>
      </c>
      <c r="V117" s="115"/>
      <c r="W117" s="8" t="str">
        <f>_xlfn.XLOOKUP(B117,'Golden Rulebook-CDErule level'!I:I,'Golden Rulebook-CDErule level'!I:I, "not found")</f>
        <v>DQO-324</v>
      </c>
    </row>
    <row r="118" spans="1:23" hidden="1">
      <c r="A118" s="115" t="s">
        <v>1545</v>
      </c>
      <c r="B118" s="115" t="s">
        <v>1546</v>
      </c>
      <c r="C118" s="115" t="s">
        <v>1547</v>
      </c>
      <c r="D118" s="115" t="s">
        <v>1548</v>
      </c>
      <c r="E118" s="115" t="s">
        <v>90</v>
      </c>
      <c r="F118" s="115" t="s">
        <v>61</v>
      </c>
      <c r="G118" s="115" t="s">
        <v>738</v>
      </c>
      <c r="H118" s="115" t="s">
        <v>1155</v>
      </c>
      <c r="I118" s="115" t="s">
        <v>1156</v>
      </c>
      <c r="J118" s="115" t="s">
        <v>65</v>
      </c>
      <c r="K118" s="115" t="s">
        <v>1541</v>
      </c>
      <c r="L118" s="115" t="s">
        <v>1542</v>
      </c>
      <c r="M118" s="115" t="s">
        <v>646</v>
      </c>
      <c r="N118" s="115"/>
      <c r="O118" s="115">
        <v>0.95</v>
      </c>
      <c r="P118" s="115" t="s">
        <v>68</v>
      </c>
      <c r="Q118" s="115" t="s">
        <v>69</v>
      </c>
      <c r="R118" s="115" t="s">
        <v>648</v>
      </c>
      <c r="S118" s="115" t="s">
        <v>649</v>
      </c>
      <c r="T118" s="115" t="s">
        <v>650</v>
      </c>
      <c r="U118" s="116">
        <v>46206</v>
      </c>
      <c r="V118" s="115"/>
      <c r="W118" s="8" t="str">
        <f>_xlfn.XLOOKUP(B118,'Golden Rulebook-CDErule level'!I:I,'Golden Rulebook-CDErule level'!I:I, "not found")</f>
        <v>DQO-328</v>
      </c>
    </row>
    <row r="119" spans="1:23" hidden="1">
      <c r="A119" s="115" t="s">
        <v>1551</v>
      </c>
      <c r="B119" s="115" t="s">
        <v>1552</v>
      </c>
      <c r="C119" s="115" t="s">
        <v>1553</v>
      </c>
      <c r="D119" s="115" t="s">
        <v>1554</v>
      </c>
      <c r="E119" s="115" t="s">
        <v>60</v>
      </c>
      <c r="F119" s="115" t="s">
        <v>61</v>
      </c>
      <c r="G119" s="115" t="s">
        <v>738</v>
      </c>
      <c r="H119" s="115" t="s">
        <v>1155</v>
      </c>
      <c r="I119" s="115" t="s">
        <v>1156</v>
      </c>
      <c r="J119" s="115" t="s">
        <v>65</v>
      </c>
      <c r="K119" s="115" t="s">
        <v>1541</v>
      </c>
      <c r="L119" s="115" t="s">
        <v>1542</v>
      </c>
      <c r="M119" s="115" t="s">
        <v>657</v>
      </c>
      <c r="N119" s="115"/>
      <c r="O119" s="115">
        <v>1</v>
      </c>
      <c r="P119" s="115" t="s">
        <v>68</v>
      </c>
      <c r="Q119" s="115" t="s">
        <v>69</v>
      </c>
      <c r="R119" s="115" t="s">
        <v>648</v>
      </c>
      <c r="S119" s="115" t="s">
        <v>649</v>
      </c>
      <c r="T119" s="115" t="s">
        <v>650</v>
      </c>
      <c r="U119" s="116">
        <v>46206</v>
      </c>
      <c r="V119" s="115"/>
      <c r="W119" s="8" t="str">
        <f>_xlfn.XLOOKUP(B119,'Golden Rulebook-CDErule level'!I:I,'Golden Rulebook-CDErule level'!I:I, "not found")</f>
        <v>DQO-329</v>
      </c>
    </row>
    <row r="120" spans="1:23" hidden="1">
      <c r="A120" s="115" t="s">
        <v>1557</v>
      </c>
      <c r="B120" s="115" t="s">
        <v>1558</v>
      </c>
      <c r="C120" s="115" t="s">
        <v>1559</v>
      </c>
      <c r="D120" s="115" t="s">
        <v>1560</v>
      </c>
      <c r="E120" s="115" t="s">
        <v>60</v>
      </c>
      <c r="F120" s="115" t="s">
        <v>61</v>
      </c>
      <c r="G120" s="115" t="s">
        <v>738</v>
      </c>
      <c r="H120" s="115" t="s">
        <v>1155</v>
      </c>
      <c r="I120" s="115" t="s">
        <v>1156</v>
      </c>
      <c r="J120" s="115" t="s">
        <v>65</v>
      </c>
      <c r="K120" s="115" t="s">
        <v>1541</v>
      </c>
      <c r="L120" s="115" t="s">
        <v>1542</v>
      </c>
      <c r="M120" s="115" t="s">
        <v>66</v>
      </c>
      <c r="N120" s="115" t="s">
        <v>1513</v>
      </c>
      <c r="O120" s="115">
        <v>1</v>
      </c>
      <c r="P120" s="115" t="s">
        <v>68</v>
      </c>
      <c r="Q120" s="115" t="s">
        <v>69</v>
      </c>
      <c r="R120" s="115" t="s">
        <v>648</v>
      </c>
      <c r="S120" s="115" t="s">
        <v>649</v>
      </c>
      <c r="T120" s="115" t="s">
        <v>650</v>
      </c>
      <c r="U120" s="116">
        <v>46206</v>
      </c>
      <c r="V120" s="115"/>
      <c r="W120" s="8" t="str">
        <f>_xlfn.XLOOKUP(B120,'Golden Rulebook-CDErule level'!I:I,'Golden Rulebook-CDErule level'!I:I, "not found")</f>
        <v>DQO-330</v>
      </c>
    </row>
    <row r="121" spans="1:23" hidden="1">
      <c r="A121" s="115" t="s">
        <v>1563</v>
      </c>
      <c r="B121" s="115" t="s">
        <v>1564</v>
      </c>
      <c r="C121" s="115" t="s">
        <v>1565</v>
      </c>
      <c r="D121" s="115" t="s">
        <v>1566</v>
      </c>
      <c r="E121" s="115" t="s">
        <v>776</v>
      </c>
      <c r="F121" s="115" t="s">
        <v>61</v>
      </c>
      <c r="G121" s="115" t="s">
        <v>738</v>
      </c>
      <c r="H121" s="115" t="s">
        <v>1155</v>
      </c>
      <c r="I121" s="115" t="s">
        <v>1156</v>
      </c>
      <c r="J121" s="115" t="s">
        <v>65</v>
      </c>
      <c r="K121" s="115" t="s">
        <v>1541</v>
      </c>
      <c r="L121" s="115" t="s">
        <v>1542</v>
      </c>
      <c r="M121" s="115" t="s">
        <v>837</v>
      </c>
      <c r="N121" s="115"/>
      <c r="O121" s="115">
        <v>0.9</v>
      </c>
      <c r="P121" s="115" t="s">
        <v>68</v>
      </c>
      <c r="Q121" s="115" t="s">
        <v>69</v>
      </c>
      <c r="R121" s="115" t="s">
        <v>648</v>
      </c>
      <c r="S121" s="115" t="s">
        <v>649</v>
      </c>
      <c r="T121" s="115" t="s">
        <v>650</v>
      </c>
      <c r="U121" s="116">
        <v>46234</v>
      </c>
      <c r="V121" s="115"/>
      <c r="W121" s="8" t="str">
        <f>_xlfn.XLOOKUP(B121,'Golden Rulebook-CDErule level'!I:I,'Golden Rulebook-CDErule level'!I:I, "not found")</f>
        <v>DQO-334</v>
      </c>
    </row>
    <row r="122" spans="1:23" hidden="1">
      <c r="A122" s="115" t="s">
        <v>1570</v>
      </c>
      <c r="B122" s="115" t="s">
        <v>1571</v>
      </c>
      <c r="C122" s="115" t="s">
        <v>1572</v>
      </c>
      <c r="D122" s="115" t="s">
        <v>1573</v>
      </c>
      <c r="E122" s="115" t="s">
        <v>60</v>
      </c>
      <c r="F122" s="115" t="s">
        <v>61</v>
      </c>
      <c r="G122" s="115" t="s">
        <v>738</v>
      </c>
      <c r="H122" s="115" t="s">
        <v>1155</v>
      </c>
      <c r="I122" s="115" t="s">
        <v>1156</v>
      </c>
      <c r="J122" s="115" t="s">
        <v>65</v>
      </c>
      <c r="K122" s="115" t="s">
        <v>1541</v>
      </c>
      <c r="L122" s="115" t="s">
        <v>1567</v>
      </c>
      <c r="M122" s="115" t="s">
        <v>852</v>
      </c>
      <c r="N122" s="115" t="s">
        <v>1574</v>
      </c>
      <c r="O122" s="115">
        <v>1</v>
      </c>
      <c r="P122" s="115" t="s">
        <v>68</v>
      </c>
      <c r="Q122" s="115" t="s">
        <v>69</v>
      </c>
      <c r="R122" s="115" t="s">
        <v>648</v>
      </c>
      <c r="S122" s="115" t="s">
        <v>649</v>
      </c>
      <c r="T122" s="115" t="s">
        <v>650</v>
      </c>
      <c r="U122" s="116">
        <v>46218</v>
      </c>
      <c r="V122" s="115"/>
      <c r="W122" s="8" t="str">
        <f>_xlfn.XLOOKUP(B122,'Golden Rulebook-CDErule level'!I:I,'Golden Rulebook-CDErule level'!I:I, "not found")</f>
        <v>DQO-331</v>
      </c>
    </row>
    <row r="123" spans="1:23" hidden="1">
      <c r="A123" s="115" t="s">
        <v>1586</v>
      </c>
      <c r="B123" s="115" t="s">
        <v>1587</v>
      </c>
      <c r="C123" s="115" t="s">
        <v>1588</v>
      </c>
      <c r="D123" s="115" t="s">
        <v>1589</v>
      </c>
      <c r="E123" s="115" t="s">
        <v>90</v>
      </c>
      <c r="F123" s="115" t="s">
        <v>61</v>
      </c>
      <c r="G123" s="115" t="s">
        <v>738</v>
      </c>
      <c r="H123" s="115" t="s">
        <v>1025</v>
      </c>
      <c r="I123" s="115" t="s">
        <v>1026</v>
      </c>
      <c r="J123" s="115" t="s">
        <v>65</v>
      </c>
      <c r="K123" s="115" t="s">
        <v>1582</v>
      </c>
      <c r="L123" s="115" t="s">
        <v>1583</v>
      </c>
      <c r="M123" s="115" t="s">
        <v>646</v>
      </c>
      <c r="N123" s="115"/>
      <c r="O123" s="115">
        <v>0.95</v>
      </c>
      <c r="P123" s="115" t="s">
        <v>68</v>
      </c>
      <c r="Q123" s="115" t="s">
        <v>69</v>
      </c>
      <c r="R123" s="115" t="s">
        <v>648</v>
      </c>
      <c r="S123" s="115" t="s">
        <v>649</v>
      </c>
      <c r="T123" s="115" t="s">
        <v>650</v>
      </c>
      <c r="U123" s="116">
        <v>46209</v>
      </c>
      <c r="V123" s="115"/>
      <c r="W123" s="8" t="str">
        <f>_xlfn.XLOOKUP(B123,'Golden Rulebook-CDErule level'!I:I,'Golden Rulebook-CDErule level'!I:I, "not found")</f>
        <v>DQO-272</v>
      </c>
    </row>
    <row r="124" spans="1:23" hidden="1">
      <c r="A124" s="115" t="s">
        <v>1592</v>
      </c>
      <c r="B124" s="115" t="s">
        <v>1593</v>
      </c>
      <c r="C124" s="115" t="s">
        <v>1594</v>
      </c>
      <c r="D124" s="115" t="s">
        <v>1595</v>
      </c>
      <c r="E124" s="115" t="s">
        <v>60</v>
      </c>
      <c r="F124" s="115" t="s">
        <v>61</v>
      </c>
      <c r="G124" s="115" t="s">
        <v>738</v>
      </c>
      <c r="H124" s="115" t="s">
        <v>1025</v>
      </c>
      <c r="I124" s="115" t="s">
        <v>1026</v>
      </c>
      <c r="J124" s="115" t="s">
        <v>65</v>
      </c>
      <c r="K124" s="115" t="s">
        <v>1582</v>
      </c>
      <c r="L124" s="115" t="s">
        <v>1583</v>
      </c>
      <c r="M124" s="115" t="s">
        <v>66</v>
      </c>
      <c r="N124" s="115" t="s">
        <v>1596</v>
      </c>
      <c r="O124" s="115">
        <v>1</v>
      </c>
      <c r="P124" s="115" t="s">
        <v>68</v>
      </c>
      <c r="Q124" s="115" t="s">
        <v>69</v>
      </c>
      <c r="R124" s="115" t="s">
        <v>648</v>
      </c>
      <c r="S124" s="115" t="s">
        <v>649</v>
      </c>
      <c r="T124" s="115" t="s">
        <v>650</v>
      </c>
      <c r="U124" s="116">
        <v>46209</v>
      </c>
      <c r="V124" s="115"/>
      <c r="W124" s="8" t="str">
        <f>_xlfn.XLOOKUP(B124,'Golden Rulebook-CDErule level'!I:I,'Golden Rulebook-CDErule level'!I:I, "not found")</f>
        <v>DQO-273</v>
      </c>
    </row>
    <row r="125" spans="1:23" hidden="1">
      <c r="A125" s="115" t="s">
        <v>1599</v>
      </c>
      <c r="B125" s="115" t="s">
        <v>1600</v>
      </c>
      <c r="C125" s="115" t="s">
        <v>1601</v>
      </c>
      <c r="D125" s="115" t="s">
        <v>1602</v>
      </c>
      <c r="E125" s="115" t="s">
        <v>60</v>
      </c>
      <c r="F125" s="115" t="s">
        <v>61</v>
      </c>
      <c r="G125" s="115" t="s">
        <v>738</v>
      </c>
      <c r="H125" s="115" t="s">
        <v>1025</v>
      </c>
      <c r="I125" s="115" t="s">
        <v>1026</v>
      </c>
      <c r="J125" s="115" t="s">
        <v>65</v>
      </c>
      <c r="K125" s="115" t="s">
        <v>1582</v>
      </c>
      <c r="L125" s="115" t="s">
        <v>1583</v>
      </c>
      <c r="M125" s="115" t="s">
        <v>657</v>
      </c>
      <c r="N125" s="115"/>
      <c r="O125" s="115">
        <v>1</v>
      </c>
      <c r="P125" s="115" t="s">
        <v>68</v>
      </c>
      <c r="Q125" s="115" t="s">
        <v>69</v>
      </c>
      <c r="R125" s="115" t="s">
        <v>648</v>
      </c>
      <c r="S125" s="115" t="s">
        <v>649</v>
      </c>
      <c r="T125" s="115" t="s">
        <v>650</v>
      </c>
      <c r="U125" s="116">
        <v>46209</v>
      </c>
      <c r="V125" s="115"/>
      <c r="W125" s="8" t="str">
        <f>_xlfn.XLOOKUP(B125,'Golden Rulebook-CDErule level'!I:I,'Golden Rulebook-CDErule level'!I:I, "not found")</f>
        <v>DQO-274</v>
      </c>
    </row>
    <row r="126" spans="1:23" hidden="1">
      <c r="A126" s="115" t="s">
        <v>1605</v>
      </c>
      <c r="B126" s="115" t="s">
        <v>1606</v>
      </c>
      <c r="C126" s="115" t="s">
        <v>1607</v>
      </c>
      <c r="D126" s="115" t="s">
        <v>1608</v>
      </c>
      <c r="E126" s="115" t="s">
        <v>776</v>
      </c>
      <c r="F126" s="115" t="s">
        <v>61</v>
      </c>
      <c r="G126" s="115" t="s">
        <v>738</v>
      </c>
      <c r="H126" s="115" t="s">
        <v>1025</v>
      </c>
      <c r="I126" s="115" t="s">
        <v>1026</v>
      </c>
      <c r="J126" s="115" t="s">
        <v>65</v>
      </c>
      <c r="K126" s="115" t="s">
        <v>1582</v>
      </c>
      <c r="L126" s="115" t="s">
        <v>1583</v>
      </c>
      <c r="M126" s="115" t="s">
        <v>837</v>
      </c>
      <c r="N126" s="115"/>
      <c r="O126" s="115">
        <v>0.9</v>
      </c>
      <c r="P126" s="115" t="s">
        <v>68</v>
      </c>
      <c r="Q126" s="115" t="s">
        <v>69</v>
      </c>
      <c r="R126" s="115" t="s">
        <v>648</v>
      </c>
      <c r="S126" s="115" t="s">
        <v>649</v>
      </c>
      <c r="T126" s="115" t="s">
        <v>650</v>
      </c>
      <c r="U126" s="116">
        <v>46209</v>
      </c>
      <c r="V126" s="115"/>
      <c r="W126" s="8" t="str">
        <f>_xlfn.XLOOKUP(B126,'Golden Rulebook-CDErule level'!I:I,'Golden Rulebook-CDErule level'!I:I, "not found")</f>
        <v>DQO-278</v>
      </c>
    </row>
    <row r="127" spans="1:23" hidden="1">
      <c r="A127" s="115" t="s">
        <v>1612</v>
      </c>
      <c r="B127" s="115" t="s">
        <v>1613</v>
      </c>
      <c r="C127" s="115" t="s">
        <v>1614</v>
      </c>
      <c r="D127" s="115" t="s">
        <v>1615</v>
      </c>
      <c r="E127" s="115" t="s">
        <v>90</v>
      </c>
      <c r="F127" s="115" t="s">
        <v>61</v>
      </c>
      <c r="G127" s="115" t="s">
        <v>738</v>
      </c>
      <c r="H127" s="115" t="s">
        <v>1025</v>
      </c>
      <c r="I127" s="115" t="s">
        <v>1026</v>
      </c>
      <c r="J127" s="115" t="s">
        <v>65</v>
      </c>
      <c r="K127" s="115" t="s">
        <v>1582</v>
      </c>
      <c r="L127" s="115" t="s">
        <v>1609</v>
      </c>
      <c r="M127" s="115" t="s">
        <v>646</v>
      </c>
      <c r="N127" s="115"/>
      <c r="O127" s="115">
        <v>0.95</v>
      </c>
      <c r="P127" s="115" t="s">
        <v>68</v>
      </c>
      <c r="Q127" s="115" t="s">
        <v>69</v>
      </c>
      <c r="R127" s="115" t="s">
        <v>648</v>
      </c>
      <c r="S127" s="115" t="s">
        <v>649</v>
      </c>
      <c r="T127" s="115" t="s">
        <v>650</v>
      </c>
      <c r="U127" s="116">
        <v>46209</v>
      </c>
      <c r="V127" s="115"/>
      <c r="W127" s="8" t="str">
        <f>_xlfn.XLOOKUP(B127,'Golden Rulebook-CDErule level'!I:I,'Golden Rulebook-CDErule level'!I:I, "not found")</f>
        <v>DQO-275</v>
      </c>
    </row>
    <row r="128" spans="1:23" hidden="1">
      <c r="A128" s="115" t="s">
        <v>1629</v>
      </c>
      <c r="B128" s="115" t="s">
        <v>1630</v>
      </c>
      <c r="C128" s="115" t="s">
        <v>1631</v>
      </c>
      <c r="D128" s="115" t="s">
        <v>1632</v>
      </c>
      <c r="E128" s="115" t="s">
        <v>90</v>
      </c>
      <c r="F128" s="115" t="s">
        <v>61</v>
      </c>
      <c r="G128" s="115" t="s">
        <v>738</v>
      </c>
      <c r="H128" s="115" t="s">
        <v>739</v>
      </c>
      <c r="I128" s="115" t="s">
        <v>1633</v>
      </c>
      <c r="J128" s="115" t="s">
        <v>65</v>
      </c>
      <c r="K128" s="115" t="s">
        <v>1624</v>
      </c>
      <c r="L128" s="115" t="s">
        <v>1626</v>
      </c>
      <c r="M128" s="115" t="s">
        <v>646</v>
      </c>
      <c r="N128" s="115"/>
      <c r="O128" s="115">
        <v>0.95</v>
      </c>
      <c r="P128" s="115" t="s">
        <v>68</v>
      </c>
      <c r="Q128" s="115" t="s">
        <v>69</v>
      </c>
      <c r="R128" s="115" t="s">
        <v>648</v>
      </c>
      <c r="S128" s="115" t="s">
        <v>649</v>
      </c>
      <c r="T128" s="115" t="s">
        <v>650</v>
      </c>
      <c r="U128" s="116">
        <v>46211</v>
      </c>
      <c r="V128" s="115"/>
      <c r="W128" s="8" t="str">
        <f>_xlfn.XLOOKUP(B128,'Golden Rulebook-CDErule level'!I:I,'Golden Rulebook-CDErule level'!I:I, "not found")</f>
        <v>DQO-251</v>
      </c>
    </row>
    <row r="129" spans="1:23" hidden="1">
      <c r="A129" s="115" t="s">
        <v>1636</v>
      </c>
      <c r="B129" s="115" t="s">
        <v>1637</v>
      </c>
      <c r="C129" s="115" t="s">
        <v>1638</v>
      </c>
      <c r="D129" s="115" t="s">
        <v>1639</v>
      </c>
      <c r="E129" s="115" t="s">
        <v>60</v>
      </c>
      <c r="F129" s="115" t="s">
        <v>61</v>
      </c>
      <c r="G129" s="115" t="s">
        <v>738</v>
      </c>
      <c r="H129" s="115" t="s">
        <v>739</v>
      </c>
      <c r="I129" s="115" t="s">
        <v>1633</v>
      </c>
      <c r="J129" s="115" t="s">
        <v>65</v>
      </c>
      <c r="K129" s="115" t="s">
        <v>1624</v>
      </c>
      <c r="L129" s="115" t="s">
        <v>1626</v>
      </c>
      <c r="M129" s="115" t="s">
        <v>66</v>
      </c>
      <c r="N129" s="115" t="s">
        <v>1640</v>
      </c>
      <c r="O129" s="115">
        <v>1</v>
      </c>
      <c r="P129" s="115" t="s">
        <v>68</v>
      </c>
      <c r="Q129" s="115" t="s">
        <v>69</v>
      </c>
      <c r="R129" s="115" t="s">
        <v>648</v>
      </c>
      <c r="S129" s="115" t="s">
        <v>649</v>
      </c>
      <c r="T129" s="115" t="s">
        <v>650</v>
      </c>
      <c r="U129" s="116">
        <v>46211</v>
      </c>
      <c r="V129" s="115"/>
      <c r="W129" s="8" t="str">
        <f>_xlfn.XLOOKUP(B129,'Golden Rulebook-CDErule level'!I:I,'Golden Rulebook-CDErule level'!I:I, "not found")</f>
        <v>DQO-252</v>
      </c>
    </row>
    <row r="130" spans="1:23" hidden="1">
      <c r="A130" s="115" t="s">
        <v>1643</v>
      </c>
      <c r="B130" s="115" t="s">
        <v>1644</v>
      </c>
      <c r="C130" s="115" t="s">
        <v>1645</v>
      </c>
      <c r="D130" s="115" t="s">
        <v>1646</v>
      </c>
      <c r="E130" s="115" t="s">
        <v>60</v>
      </c>
      <c r="F130" s="115" t="s">
        <v>61</v>
      </c>
      <c r="G130" s="115" t="s">
        <v>738</v>
      </c>
      <c r="H130" s="115" t="s">
        <v>739</v>
      </c>
      <c r="I130" s="115" t="s">
        <v>1633</v>
      </c>
      <c r="J130" s="115" t="s">
        <v>65</v>
      </c>
      <c r="K130" s="115" t="s">
        <v>1624</v>
      </c>
      <c r="L130" s="115" t="s">
        <v>1626</v>
      </c>
      <c r="M130" s="115" t="s">
        <v>657</v>
      </c>
      <c r="N130" s="115"/>
      <c r="O130" s="115">
        <v>1</v>
      </c>
      <c r="P130" s="115" t="s">
        <v>68</v>
      </c>
      <c r="Q130" s="115" t="s">
        <v>69</v>
      </c>
      <c r="R130" s="115" t="s">
        <v>648</v>
      </c>
      <c r="S130" s="115" t="s">
        <v>649</v>
      </c>
      <c r="T130" s="115" t="s">
        <v>650</v>
      </c>
      <c r="U130" s="116">
        <v>46211</v>
      </c>
      <c r="V130" s="115"/>
      <c r="W130" s="8" t="str">
        <f>_xlfn.XLOOKUP(B130,'Golden Rulebook-CDErule level'!I:I,'Golden Rulebook-CDErule level'!I:I, "not found")</f>
        <v>DQO-257</v>
      </c>
    </row>
    <row r="131" spans="1:23" hidden="1">
      <c r="A131" s="115" t="s">
        <v>1649</v>
      </c>
      <c r="B131" s="115" t="s">
        <v>1650</v>
      </c>
      <c r="C131" s="115" t="s">
        <v>1651</v>
      </c>
      <c r="D131" s="115" t="s">
        <v>1652</v>
      </c>
      <c r="E131" s="115" t="s">
        <v>60</v>
      </c>
      <c r="F131" s="115" t="s">
        <v>61</v>
      </c>
      <c r="G131" s="115" t="s">
        <v>738</v>
      </c>
      <c r="H131" s="115" t="s">
        <v>739</v>
      </c>
      <c r="I131" s="115" t="s">
        <v>1633</v>
      </c>
      <c r="J131" s="115" t="s">
        <v>65</v>
      </c>
      <c r="K131" s="115" t="s">
        <v>1624</v>
      </c>
      <c r="L131" s="115" t="s">
        <v>1626</v>
      </c>
      <c r="M131" s="115" t="s">
        <v>66</v>
      </c>
      <c r="N131" s="115" t="s">
        <v>1653</v>
      </c>
      <c r="O131" s="115">
        <v>1</v>
      </c>
      <c r="P131" s="115" t="s">
        <v>68</v>
      </c>
      <c r="Q131" s="115" t="s">
        <v>69</v>
      </c>
      <c r="R131" s="115" t="s">
        <v>648</v>
      </c>
      <c r="S131" s="115" t="s">
        <v>649</v>
      </c>
      <c r="T131" s="115" t="s">
        <v>650</v>
      </c>
      <c r="U131" s="116">
        <v>46217</v>
      </c>
      <c r="V131" s="115"/>
      <c r="W131" s="8" t="str">
        <f>_xlfn.XLOOKUP(B131,'Golden Rulebook-CDErule level'!I:I,'Golden Rulebook-CDErule level'!I:I, "not found")</f>
        <v>DQO-259</v>
      </c>
    </row>
    <row r="132" spans="1:23" hidden="1">
      <c r="A132" s="115" t="s">
        <v>1656</v>
      </c>
      <c r="B132" s="115" t="s">
        <v>1657</v>
      </c>
      <c r="C132" s="115" t="s">
        <v>1658</v>
      </c>
      <c r="D132" s="115" t="s">
        <v>1659</v>
      </c>
      <c r="E132" s="115" t="s">
        <v>60</v>
      </c>
      <c r="F132" s="115" t="s">
        <v>61</v>
      </c>
      <c r="G132" s="115" t="s">
        <v>738</v>
      </c>
      <c r="H132" s="115" t="s">
        <v>739</v>
      </c>
      <c r="I132" s="115" t="s">
        <v>1633</v>
      </c>
      <c r="J132" s="115" t="s">
        <v>65</v>
      </c>
      <c r="K132" s="115" t="s">
        <v>1624</v>
      </c>
      <c r="L132" s="115" t="s">
        <v>1626</v>
      </c>
      <c r="M132" s="115" t="s">
        <v>66</v>
      </c>
      <c r="N132" s="115" t="s">
        <v>1660</v>
      </c>
      <c r="O132" s="115">
        <v>1</v>
      </c>
      <c r="P132" s="115" t="s">
        <v>68</v>
      </c>
      <c r="Q132" s="115" t="s">
        <v>69</v>
      </c>
      <c r="R132" s="115" t="s">
        <v>648</v>
      </c>
      <c r="S132" s="115" t="s">
        <v>649</v>
      </c>
      <c r="T132" s="115" t="s">
        <v>650</v>
      </c>
      <c r="U132" s="116">
        <v>46211</v>
      </c>
      <c r="V132" s="115"/>
      <c r="W132" s="8" t="str">
        <f>_xlfn.XLOOKUP(B132,'Golden Rulebook-CDErule level'!I:I,'Golden Rulebook-CDErule level'!I:I, "not found")</f>
        <v>DQO-260</v>
      </c>
    </row>
    <row r="133" spans="1:23" hidden="1">
      <c r="A133" s="115" t="s">
        <v>1665</v>
      </c>
      <c r="B133" s="115" t="s">
        <v>1666</v>
      </c>
      <c r="C133" s="115" t="s">
        <v>1667</v>
      </c>
      <c r="D133" s="115" t="s">
        <v>1668</v>
      </c>
      <c r="E133" s="115" t="s">
        <v>90</v>
      </c>
      <c r="F133" s="115" t="s">
        <v>61</v>
      </c>
      <c r="G133" s="115" t="s">
        <v>738</v>
      </c>
      <c r="H133" s="115" t="s">
        <v>739</v>
      </c>
      <c r="I133" s="115" t="s">
        <v>1633</v>
      </c>
      <c r="J133" s="115" t="s">
        <v>65</v>
      </c>
      <c r="K133" s="115" t="s">
        <v>1624</v>
      </c>
      <c r="L133" s="115" t="s">
        <v>1662</v>
      </c>
      <c r="M133" s="115" t="s">
        <v>646</v>
      </c>
      <c r="N133" s="115"/>
      <c r="O133" s="115">
        <v>0.95</v>
      </c>
      <c r="P133" s="115" t="s">
        <v>68</v>
      </c>
      <c r="Q133" s="115" t="s">
        <v>69</v>
      </c>
      <c r="R133" s="115" t="s">
        <v>648</v>
      </c>
      <c r="S133" s="115" t="s">
        <v>649</v>
      </c>
      <c r="T133" s="115" t="s">
        <v>650</v>
      </c>
      <c r="U133" s="116">
        <v>46211</v>
      </c>
      <c r="V133" s="115"/>
      <c r="W133" s="8" t="str">
        <f>_xlfn.XLOOKUP(B133,'Golden Rulebook-CDErule level'!I:I,'Golden Rulebook-CDErule level'!I:I, "not found")</f>
        <v>DQO-253</v>
      </c>
    </row>
    <row r="134" spans="1:23" hidden="1">
      <c r="A134" s="115" t="s">
        <v>1671</v>
      </c>
      <c r="B134" s="115" t="s">
        <v>1672</v>
      </c>
      <c r="C134" s="115" t="s">
        <v>1673</v>
      </c>
      <c r="D134" s="115" t="s">
        <v>1674</v>
      </c>
      <c r="E134" s="115" t="s">
        <v>60</v>
      </c>
      <c r="F134" s="115" t="s">
        <v>61</v>
      </c>
      <c r="G134" s="115" t="s">
        <v>738</v>
      </c>
      <c r="H134" s="115" t="s">
        <v>739</v>
      </c>
      <c r="I134" s="115" t="s">
        <v>1633</v>
      </c>
      <c r="J134" s="115" t="s">
        <v>65</v>
      </c>
      <c r="K134" s="115" t="s">
        <v>1624</v>
      </c>
      <c r="L134" s="115" t="s">
        <v>1662</v>
      </c>
      <c r="M134" s="115" t="s">
        <v>66</v>
      </c>
      <c r="N134" s="115" t="s">
        <v>1675</v>
      </c>
      <c r="O134" s="115">
        <v>1</v>
      </c>
      <c r="P134" s="115" t="s">
        <v>68</v>
      </c>
      <c r="Q134" s="115" t="s">
        <v>69</v>
      </c>
      <c r="R134" s="115" t="s">
        <v>648</v>
      </c>
      <c r="S134" s="115" t="s">
        <v>649</v>
      </c>
      <c r="T134" s="115" t="s">
        <v>650</v>
      </c>
      <c r="U134" s="116">
        <v>46211</v>
      </c>
      <c r="V134" s="115"/>
      <c r="W134" s="8" t="str">
        <f>_xlfn.XLOOKUP(B134,'Golden Rulebook-CDErule level'!I:I,'Golden Rulebook-CDErule level'!I:I, "not found")</f>
        <v>DQO-254</v>
      </c>
    </row>
    <row r="135" spans="1:23" hidden="1">
      <c r="A135" s="115" t="s">
        <v>1678</v>
      </c>
      <c r="B135" s="115" t="s">
        <v>1679</v>
      </c>
      <c r="C135" s="115" t="s">
        <v>1680</v>
      </c>
      <c r="D135" s="115" t="s">
        <v>1681</v>
      </c>
      <c r="E135" s="115" t="s">
        <v>60</v>
      </c>
      <c r="F135" s="115" t="s">
        <v>61</v>
      </c>
      <c r="G135" s="115" t="s">
        <v>738</v>
      </c>
      <c r="H135" s="115" t="s">
        <v>739</v>
      </c>
      <c r="I135" s="115" t="s">
        <v>1633</v>
      </c>
      <c r="J135" s="115" t="s">
        <v>65</v>
      </c>
      <c r="K135" s="115" t="s">
        <v>1624</v>
      </c>
      <c r="L135" s="115" t="s">
        <v>1662</v>
      </c>
      <c r="M135" s="115" t="s">
        <v>657</v>
      </c>
      <c r="N135" s="115"/>
      <c r="O135" s="115">
        <v>1</v>
      </c>
      <c r="P135" s="115" t="s">
        <v>68</v>
      </c>
      <c r="Q135" s="115" t="s">
        <v>69</v>
      </c>
      <c r="R135" s="115" t="s">
        <v>648</v>
      </c>
      <c r="S135" s="115" t="s">
        <v>649</v>
      </c>
      <c r="T135" s="115" t="s">
        <v>650</v>
      </c>
      <c r="U135" s="116">
        <v>46211</v>
      </c>
      <c r="V135" s="115"/>
      <c r="W135" s="8" t="str">
        <f>_xlfn.XLOOKUP(B135,'Golden Rulebook-CDErule level'!I:I,'Golden Rulebook-CDErule level'!I:I, "not found")</f>
        <v>DQO-258</v>
      </c>
    </row>
    <row r="136" spans="1:23" hidden="1">
      <c r="A136" s="115" t="s">
        <v>1684</v>
      </c>
      <c r="B136" s="115" t="s">
        <v>1685</v>
      </c>
      <c r="C136" s="115" t="s">
        <v>1686</v>
      </c>
      <c r="D136" s="115" t="s">
        <v>1687</v>
      </c>
      <c r="E136" s="115" t="s">
        <v>60</v>
      </c>
      <c r="F136" s="115" t="s">
        <v>61</v>
      </c>
      <c r="G136" s="115" t="s">
        <v>738</v>
      </c>
      <c r="H136" s="115" t="s">
        <v>739</v>
      </c>
      <c r="I136" s="115" t="s">
        <v>1633</v>
      </c>
      <c r="J136" s="115" t="s">
        <v>65</v>
      </c>
      <c r="K136" s="115" t="s">
        <v>1624</v>
      </c>
      <c r="L136" s="115" t="s">
        <v>1662</v>
      </c>
      <c r="M136" s="115" t="s">
        <v>66</v>
      </c>
      <c r="N136" s="115" t="s">
        <v>1688</v>
      </c>
      <c r="O136" s="115">
        <v>1</v>
      </c>
      <c r="P136" s="115" t="s">
        <v>68</v>
      </c>
      <c r="Q136" s="115" t="s">
        <v>69</v>
      </c>
      <c r="R136" s="115" t="s">
        <v>648</v>
      </c>
      <c r="S136" s="115" t="s">
        <v>649</v>
      </c>
      <c r="T136" s="115" t="s">
        <v>650</v>
      </c>
      <c r="U136" s="116">
        <v>46217</v>
      </c>
      <c r="V136" s="115"/>
      <c r="W136" s="8" t="str">
        <f>_xlfn.XLOOKUP(B136,'Golden Rulebook-CDErule level'!I:I,'Golden Rulebook-CDErule level'!I:I, "not found")</f>
        <v>DQO-261</v>
      </c>
    </row>
    <row r="137" spans="1:23" hidden="1">
      <c r="A137" s="115" t="s">
        <v>1691</v>
      </c>
      <c r="B137" s="115" t="s">
        <v>1692</v>
      </c>
      <c r="C137" s="115" t="s">
        <v>1693</v>
      </c>
      <c r="D137" s="115" t="s">
        <v>1694</v>
      </c>
      <c r="E137" s="115" t="s">
        <v>60</v>
      </c>
      <c r="F137" s="115" t="s">
        <v>61</v>
      </c>
      <c r="G137" s="115" t="s">
        <v>738</v>
      </c>
      <c r="H137" s="115" t="s">
        <v>739</v>
      </c>
      <c r="I137" s="115" t="s">
        <v>1633</v>
      </c>
      <c r="J137" s="115" t="s">
        <v>65</v>
      </c>
      <c r="K137" s="115" t="s">
        <v>1624</v>
      </c>
      <c r="L137" s="115" t="s">
        <v>1662</v>
      </c>
      <c r="M137" s="115" t="s">
        <v>66</v>
      </c>
      <c r="N137" s="115" t="s">
        <v>1695</v>
      </c>
      <c r="O137" s="115">
        <v>1</v>
      </c>
      <c r="P137" s="115" t="s">
        <v>68</v>
      </c>
      <c r="Q137" s="115" t="s">
        <v>69</v>
      </c>
      <c r="R137" s="115" t="s">
        <v>648</v>
      </c>
      <c r="S137" s="115" t="s">
        <v>649</v>
      </c>
      <c r="T137" s="115" t="s">
        <v>650</v>
      </c>
      <c r="U137" s="116">
        <v>46211</v>
      </c>
      <c r="V137" s="115"/>
      <c r="W137" s="8" t="str">
        <f>_xlfn.XLOOKUP(B137,'Golden Rulebook-CDErule level'!I:I,'Golden Rulebook-CDErule level'!I:I, "not found")</f>
        <v>DQO-262</v>
      </c>
    </row>
    <row r="138" spans="1:23" hidden="1">
      <c r="A138" s="115" t="s">
        <v>1701</v>
      </c>
      <c r="B138" s="115" t="s">
        <v>1702</v>
      </c>
      <c r="C138" s="115" t="s">
        <v>1703</v>
      </c>
      <c r="D138" s="115" t="s">
        <v>1704</v>
      </c>
      <c r="E138" s="115" t="s">
        <v>90</v>
      </c>
      <c r="F138" s="115" t="s">
        <v>61</v>
      </c>
      <c r="G138" s="115" t="s">
        <v>643</v>
      </c>
      <c r="H138" s="115" t="s">
        <v>644</v>
      </c>
      <c r="I138" s="115" t="s">
        <v>645</v>
      </c>
      <c r="J138" s="115" t="s">
        <v>65</v>
      </c>
      <c r="K138" s="115" t="s">
        <v>1697</v>
      </c>
      <c r="L138" s="115" t="s">
        <v>1698</v>
      </c>
      <c r="M138" s="115" t="s">
        <v>646</v>
      </c>
      <c r="N138" s="115"/>
      <c r="O138" s="115">
        <v>0.95</v>
      </c>
      <c r="P138" s="115" t="s">
        <v>68</v>
      </c>
      <c r="Q138" s="115" t="s">
        <v>69</v>
      </c>
      <c r="R138" s="115" t="s">
        <v>648</v>
      </c>
      <c r="S138" s="115" t="s">
        <v>649</v>
      </c>
      <c r="T138" s="115" t="s">
        <v>650</v>
      </c>
      <c r="U138" s="116">
        <v>46210</v>
      </c>
      <c r="V138" s="115"/>
      <c r="W138" s="8" t="str">
        <f>_xlfn.XLOOKUP(B138,'Golden Rulebook-CDErule level'!I:I,'Golden Rulebook-CDErule level'!I:I, "not found")</f>
        <v>DQO-267</v>
      </c>
    </row>
    <row r="139" spans="1:23" hidden="1">
      <c r="A139" s="115" t="s">
        <v>1707</v>
      </c>
      <c r="B139" s="115" t="s">
        <v>1708</v>
      </c>
      <c r="C139" s="115" t="s">
        <v>1709</v>
      </c>
      <c r="D139" s="115" t="s">
        <v>1710</v>
      </c>
      <c r="E139" s="115" t="s">
        <v>60</v>
      </c>
      <c r="F139" s="115" t="s">
        <v>61</v>
      </c>
      <c r="G139" s="115" t="s">
        <v>643</v>
      </c>
      <c r="H139" s="115" t="s">
        <v>644</v>
      </c>
      <c r="I139" s="115" t="s">
        <v>645</v>
      </c>
      <c r="J139" s="115" t="s">
        <v>65</v>
      </c>
      <c r="K139" s="115" t="s">
        <v>1697</v>
      </c>
      <c r="L139" s="115" t="s">
        <v>1698</v>
      </c>
      <c r="M139" s="115" t="s">
        <v>657</v>
      </c>
      <c r="N139" s="115"/>
      <c r="O139" s="115">
        <v>1</v>
      </c>
      <c r="P139" s="115" t="s">
        <v>68</v>
      </c>
      <c r="Q139" s="115" t="s">
        <v>69</v>
      </c>
      <c r="R139" s="115" t="s">
        <v>648</v>
      </c>
      <c r="S139" s="115" t="s">
        <v>649</v>
      </c>
      <c r="T139" s="115" t="s">
        <v>650</v>
      </c>
      <c r="U139" s="116">
        <v>46210</v>
      </c>
      <c r="V139" s="115"/>
      <c r="W139" s="8" t="str">
        <f>_xlfn.XLOOKUP(B139,'Golden Rulebook-CDErule level'!I:I,'Golden Rulebook-CDErule level'!I:I, "not found")</f>
        <v>DQO-268</v>
      </c>
    </row>
    <row r="140" spans="1:23" hidden="1">
      <c r="A140" s="115" t="s">
        <v>1713</v>
      </c>
      <c r="B140" s="115" t="s">
        <v>1714</v>
      </c>
      <c r="C140" s="115" t="s">
        <v>1715</v>
      </c>
      <c r="D140" s="115" t="s">
        <v>1716</v>
      </c>
      <c r="E140" s="115" t="s">
        <v>60</v>
      </c>
      <c r="F140" s="115" t="s">
        <v>61</v>
      </c>
      <c r="G140" s="115" t="s">
        <v>643</v>
      </c>
      <c r="H140" s="115" t="s">
        <v>644</v>
      </c>
      <c r="I140" s="115" t="s">
        <v>645</v>
      </c>
      <c r="J140" s="115" t="s">
        <v>65</v>
      </c>
      <c r="K140" s="115" t="s">
        <v>1697</v>
      </c>
      <c r="L140" s="115" t="s">
        <v>1698</v>
      </c>
      <c r="M140" s="115" t="s">
        <v>852</v>
      </c>
      <c r="N140" s="115" t="s">
        <v>1717</v>
      </c>
      <c r="O140" s="115">
        <v>1</v>
      </c>
      <c r="P140" s="115" t="s">
        <v>68</v>
      </c>
      <c r="Q140" s="115" t="s">
        <v>69</v>
      </c>
      <c r="R140" s="115" t="s">
        <v>648</v>
      </c>
      <c r="S140" s="115" t="s">
        <v>649</v>
      </c>
      <c r="T140" s="115" t="s">
        <v>650</v>
      </c>
      <c r="U140" s="116">
        <v>46210</v>
      </c>
      <c r="V140" s="115"/>
      <c r="W140" s="8" t="str">
        <f>_xlfn.XLOOKUP(B140,'Golden Rulebook-CDErule level'!I:I,'Golden Rulebook-CDErule level'!I:I, "not found")</f>
        <v>DQO-269</v>
      </c>
    </row>
    <row r="141" spans="1:23" hidden="1">
      <c r="A141" s="115" t="s">
        <v>1720</v>
      </c>
      <c r="B141" s="115" t="s">
        <v>1721</v>
      </c>
      <c r="C141" s="115" t="s">
        <v>1722</v>
      </c>
      <c r="D141" s="115" t="s">
        <v>1723</v>
      </c>
      <c r="E141" s="115" t="s">
        <v>776</v>
      </c>
      <c r="F141" s="115" t="s">
        <v>61</v>
      </c>
      <c r="G141" s="115" t="s">
        <v>643</v>
      </c>
      <c r="H141" s="115" t="s">
        <v>644</v>
      </c>
      <c r="I141" s="115" t="s">
        <v>645</v>
      </c>
      <c r="J141" s="115" t="s">
        <v>65</v>
      </c>
      <c r="K141" s="115" t="s">
        <v>1697</v>
      </c>
      <c r="L141" s="115" t="s">
        <v>1698</v>
      </c>
      <c r="M141" s="115" t="s">
        <v>837</v>
      </c>
      <c r="N141" s="115"/>
      <c r="O141" s="115">
        <v>0.9</v>
      </c>
      <c r="P141" s="115" t="s">
        <v>68</v>
      </c>
      <c r="Q141" s="115" t="s">
        <v>69</v>
      </c>
      <c r="R141" s="115" t="s">
        <v>648</v>
      </c>
      <c r="S141" s="115" t="s">
        <v>649</v>
      </c>
      <c r="T141" s="115" t="s">
        <v>650</v>
      </c>
      <c r="U141" s="116">
        <v>46233</v>
      </c>
      <c r="V141" s="115"/>
      <c r="W141" s="8" t="str">
        <f>_xlfn.XLOOKUP(B141,'Golden Rulebook-CDErule level'!I:I,'Golden Rulebook-CDErule level'!I:I, "not found")</f>
        <v>DQO-270</v>
      </c>
    </row>
    <row r="142" spans="1:23" hidden="1">
      <c r="A142" s="115" t="s">
        <v>1728</v>
      </c>
      <c r="B142" s="115" t="s">
        <v>1729</v>
      </c>
      <c r="C142" s="115" t="s">
        <v>1730</v>
      </c>
      <c r="D142" s="115" t="s">
        <v>1731</v>
      </c>
      <c r="E142" s="115" t="s">
        <v>90</v>
      </c>
      <c r="F142" s="115" t="s">
        <v>61</v>
      </c>
      <c r="G142" s="115" t="s">
        <v>643</v>
      </c>
      <c r="H142" s="115" t="s">
        <v>644</v>
      </c>
      <c r="I142" s="115" t="s">
        <v>645</v>
      </c>
      <c r="J142" s="115" t="s">
        <v>65</v>
      </c>
      <c r="K142" s="115" t="s">
        <v>1697</v>
      </c>
      <c r="L142" s="115" t="s">
        <v>1725</v>
      </c>
      <c r="M142" s="115" t="s">
        <v>646</v>
      </c>
      <c r="N142" s="115"/>
      <c r="O142" s="115">
        <v>0.95</v>
      </c>
      <c r="P142" s="115" t="s">
        <v>68</v>
      </c>
      <c r="Q142" s="115" t="s">
        <v>69</v>
      </c>
      <c r="R142" s="115" t="s">
        <v>648</v>
      </c>
      <c r="S142" s="115" t="s">
        <v>649</v>
      </c>
      <c r="T142" s="115" t="s">
        <v>650</v>
      </c>
      <c r="U142" s="116">
        <v>46210</v>
      </c>
      <c r="V142" s="115"/>
      <c r="W142" s="8" t="str">
        <f>_xlfn.XLOOKUP(B142,'Golden Rulebook-CDErule level'!I:I,'Golden Rulebook-CDErule level'!I:I, "not found")</f>
        <v>DQO-263</v>
      </c>
    </row>
    <row r="143" spans="1:23" hidden="1">
      <c r="A143" s="115" t="s">
        <v>1734</v>
      </c>
      <c r="B143" s="115" t="s">
        <v>1735</v>
      </c>
      <c r="C143" s="115" t="s">
        <v>1736</v>
      </c>
      <c r="D143" s="115" t="s">
        <v>1737</v>
      </c>
      <c r="E143" s="115" t="s">
        <v>60</v>
      </c>
      <c r="F143" s="115" t="s">
        <v>61</v>
      </c>
      <c r="G143" s="115" t="s">
        <v>643</v>
      </c>
      <c r="H143" s="115" t="s">
        <v>644</v>
      </c>
      <c r="I143" s="115" t="s">
        <v>645</v>
      </c>
      <c r="J143" s="115" t="s">
        <v>65</v>
      </c>
      <c r="K143" s="115" t="s">
        <v>1697</v>
      </c>
      <c r="L143" s="115" t="s">
        <v>1725</v>
      </c>
      <c r="M143" s="115" t="s">
        <v>657</v>
      </c>
      <c r="N143" s="115"/>
      <c r="O143" s="115">
        <v>1</v>
      </c>
      <c r="P143" s="115" t="s">
        <v>68</v>
      </c>
      <c r="Q143" s="115" t="s">
        <v>69</v>
      </c>
      <c r="R143" s="115" t="s">
        <v>648</v>
      </c>
      <c r="S143" s="115" t="s">
        <v>649</v>
      </c>
      <c r="T143" s="115" t="s">
        <v>650</v>
      </c>
      <c r="U143" s="116">
        <v>46210</v>
      </c>
      <c r="V143" s="115"/>
      <c r="W143" s="8" t="str">
        <f>_xlfn.XLOOKUP(B143,'Golden Rulebook-CDErule level'!I:I,'Golden Rulebook-CDErule level'!I:I, "not found")</f>
        <v>DQO-264</v>
      </c>
    </row>
    <row r="144" spans="1:23" hidden="1">
      <c r="A144" s="115" t="s">
        <v>1740</v>
      </c>
      <c r="B144" s="115" t="s">
        <v>1741</v>
      </c>
      <c r="C144" s="115" t="s">
        <v>1742</v>
      </c>
      <c r="D144" s="115" t="s">
        <v>1743</v>
      </c>
      <c r="E144" s="115" t="s">
        <v>776</v>
      </c>
      <c r="F144" s="115" t="s">
        <v>61</v>
      </c>
      <c r="G144" s="115" t="s">
        <v>643</v>
      </c>
      <c r="H144" s="115" t="s">
        <v>644</v>
      </c>
      <c r="I144" s="115" t="s">
        <v>645</v>
      </c>
      <c r="J144" s="115" t="s">
        <v>65</v>
      </c>
      <c r="K144" s="115" t="s">
        <v>1697</v>
      </c>
      <c r="L144" s="115" t="s">
        <v>1725</v>
      </c>
      <c r="M144" s="115" t="s">
        <v>837</v>
      </c>
      <c r="N144" s="115"/>
      <c r="O144" s="115">
        <v>0.9</v>
      </c>
      <c r="P144" s="115" t="s">
        <v>68</v>
      </c>
      <c r="Q144" s="115" t="s">
        <v>69</v>
      </c>
      <c r="R144" s="115" t="s">
        <v>648</v>
      </c>
      <c r="S144" s="115" t="s">
        <v>649</v>
      </c>
      <c r="T144" s="115" t="s">
        <v>650</v>
      </c>
      <c r="U144" s="116">
        <v>46233</v>
      </c>
      <c r="V144" s="115"/>
      <c r="W144" s="8" t="str">
        <f>_xlfn.XLOOKUP(B144,'Golden Rulebook-CDErule level'!I:I,'Golden Rulebook-CDErule level'!I:I, "not found")</f>
        <v>DQO-271</v>
      </c>
    </row>
    <row r="145" spans="1:23" hidden="1">
      <c r="A145" s="115" t="s">
        <v>1746</v>
      </c>
      <c r="B145" s="115" t="s">
        <v>1747</v>
      </c>
      <c r="C145" s="115" t="s">
        <v>1748</v>
      </c>
      <c r="D145" s="115" t="s">
        <v>1743</v>
      </c>
      <c r="E145" s="115" t="s">
        <v>776</v>
      </c>
      <c r="F145" s="115" t="s">
        <v>61</v>
      </c>
      <c r="G145" s="115" t="s">
        <v>643</v>
      </c>
      <c r="H145" s="115" t="s">
        <v>644</v>
      </c>
      <c r="I145" s="115" t="s">
        <v>645</v>
      </c>
      <c r="J145" s="115" t="s">
        <v>65</v>
      </c>
      <c r="K145" s="115" t="s">
        <v>1697</v>
      </c>
      <c r="L145" s="115" t="s">
        <v>1725</v>
      </c>
      <c r="M145" s="115" t="s">
        <v>777</v>
      </c>
      <c r="N145" s="115" t="s">
        <v>778</v>
      </c>
      <c r="O145" s="115">
        <v>0.9</v>
      </c>
      <c r="P145" s="115" t="s">
        <v>68</v>
      </c>
      <c r="Q145" s="115" t="s">
        <v>69</v>
      </c>
      <c r="R145" s="115" t="s">
        <v>648</v>
      </c>
      <c r="S145" s="115" t="s">
        <v>649</v>
      </c>
      <c r="T145" s="115" t="s">
        <v>650</v>
      </c>
      <c r="U145" s="116" t="s">
        <v>780</v>
      </c>
      <c r="V145" s="115" t="s">
        <v>778</v>
      </c>
      <c r="W145" s="8" t="str">
        <f>_xlfn.XLOOKUP(B145,'Golden Rulebook-CDErule level'!I:I,'Golden Rulebook-CDErule level'!I:I, "not found")</f>
        <v>DQO-494</v>
      </c>
    </row>
    <row r="146" spans="1:23" hidden="1">
      <c r="A146" s="115" t="s">
        <v>1754</v>
      </c>
      <c r="B146" s="115" t="s">
        <v>1755</v>
      </c>
      <c r="C146" s="115" t="s">
        <v>1756</v>
      </c>
      <c r="D146" s="115" t="s">
        <v>1757</v>
      </c>
      <c r="E146" s="115" t="s">
        <v>90</v>
      </c>
      <c r="F146" s="115" t="s">
        <v>61</v>
      </c>
      <c r="G146" s="115" t="s">
        <v>643</v>
      </c>
      <c r="H146" s="115" t="s">
        <v>644</v>
      </c>
      <c r="I146" s="115" t="s">
        <v>645</v>
      </c>
      <c r="J146" s="115" t="s">
        <v>65</v>
      </c>
      <c r="K146" s="115" t="s">
        <v>1750</v>
      </c>
      <c r="L146" s="115" t="s">
        <v>1751</v>
      </c>
      <c r="M146" s="115" t="s">
        <v>646</v>
      </c>
      <c r="N146" s="115"/>
      <c r="O146" s="115">
        <v>0.95</v>
      </c>
      <c r="P146" s="115" t="s">
        <v>68</v>
      </c>
      <c r="Q146" s="115" t="s">
        <v>69</v>
      </c>
      <c r="R146" s="115" t="s">
        <v>648</v>
      </c>
      <c r="S146" s="115" t="s">
        <v>649</v>
      </c>
      <c r="T146" s="115" t="s">
        <v>650</v>
      </c>
      <c r="U146" s="116">
        <v>46212</v>
      </c>
      <c r="V146" s="115"/>
      <c r="W146" s="8" t="str">
        <f>_xlfn.XLOOKUP(B146,'Golden Rulebook-CDErule level'!I:I,'Golden Rulebook-CDErule level'!I:I, "not found")</f>
        <v>DQO-415</v>
      </c>
    </row>
    <row r="147" spans="1:23" hidden="1">
      <c r="A147" s="115" t="s">
        <v>1760</v>
      </c>
      <c r="B147" s="115" t="s">
        <v>1761</v>
      </c>
      <c r="C147" s="115" t="s">
        <v>1762</v>
      </c>
      <c r="D147" s="115" t="s">
        <v>1763</v>
      </c>
      <c r="E147" s="115" t="s">
        <v>60</v>
      </c>
      <c r="F147" s="115" t="s">
        <v>61</v>
      </c>
      <c r="G147" s="115" t="s">
        <v>643</v>
      </c>
      <c r="H147" s="115" t="s">
        <v>644</v>
      </c>
      <c r="I147" s="115" t="s">
        <v>645</v>
      </c>
      <c r="J147" s="115" t="s">
        <v>65</v>
      </c>
      <c r="K147" s="115" t="s">
        <v>1750</v>
      </c>
      <c r="L147" s="115" t="s">
        <v>1751</v>
      </c>
      <c r="M147" s="115" t="s">
        <v>657</v>
      </c>
      <c r="N147" s="115"/>
      <c r="O147" s="115">
        <v>1</v>
      </c>
      <c r="P147" s="115" t="s">
        <v>68</v>
      </c>
      <c r="Q147" s="115" t="s">
        <v>69</v>
      </c>
      <c r="R147" s="115" t="s">
        <v>648</v>
      </c>
      <c r="S147" s="115" t="s">
        <v>649</v>
      </c>
      <c r="T147" s="115" t="s">
        <v>650</v>
      </c>
      <c r="U147" s="116">
        <v>46212</v>
      </c>
      <c r="V147" s="115"/>
      <c r="W147" s="8" t="str">
        <f>_xlfn.XLOOKUP(B147,'Golden Rulebook-CDErule level'!I:I,'Golden Rulebook-CDErule level'!I:I, "not found")</f>
        <v>DQO-416</v>
      </c>
    </row>
    <row r="148" spans="1:23" hidden="1">
      <c r="A148" s="115" t="s">
        <v>1766</v>
      </c>
      <c r="B148" s="115" t="s">
        <v>1767</v>
      </c>
      <c r="C148" s="115" t="s">
        <v>1768</v>
      </c>
      <c r="D148" s="115" t="s">
        <v>1769</v>
      </c>
      <c r="E148" s="115" t="s">
        <v>60</v>
      </c>
      <c r="F148" s="115" t="s">
        <v>61</v>
      </c>
      <c r="G148" s="115" t="s">
        <v>643</v>
      </c>
      <c r="H148" s="115" t="s">
        <v>644</v>
      </c>
      <c r="I148" s="115" t="s">
        <v>645</v>
      </c>
      <c r="J148" s="115" t="s">
        <v>65</v>
      </c>
      <c r="K148" s="115" t="s">
        <v>1750</v>
      </c>
      <c r="L148" s="115" t="s">
        <v>1751</v>
      </c>
      <c r="M148" s="115" t="s">
        <v>852</v>
      </c>
      <c r="N148" s="115" t="s">
        <v>1717</v>
      </c>
      <c r="O148" s="115">
        <v>1</v>
      </c>
      <c r="P148" s="115" t="s">
        <v>68</v>
      </c>
      <c r="Q148" s="115" t="s">
        <v>69</v>
      </c>
      <c r="R148" s="115" t="s">
        <v>648</v>
      </c>
      <c r="S148" s="115" t="s">
        <v>649</v>
      </c>
      <c r="T148" s="115" t="s">
        <v>650</v>
      </c>
      <c r="U148" s="116">
        <v>46212</v>
      </c>
      <c r="V148" s="115"/>
      <c r="W148" s="8" t="str">
        <f>_xlfn.XLOOKUP(B148,'Golden Rulebook-CDErule level'!I:I,'Golden Rulebook-CDErule level'!I:I, "not found")</f>
        <v>DQO-417</v>
      </c>
    </row>
    <row r="149" spans="1:23" hidden="1">
      <c r="A149" s="115" t="s">
        <v>1773</v>
      </c>
      <c r="B149" s="115" t="s">
        <v>1774</v>
      </c>
      <c r="C149" s="115" t="s">
        <v>1775</v>
      </c>
      <c r="D149" s="115" t="s">
        <v>1776</v>
      </c>
      <c r="E149" s="115" t="s">
        <v>90</v>
      </c>
      <c r="F149" s="115" t="s">
        <v>61</v>
      </c>
      <c r="G149" s="115" t="s">
        <v>643</v>
      </c>
      <c r="H149" s="115" t="s">
        <v>644</v>
      </c>
      <c r="I149" s="115" t="s">
        <v>645</v>
      </c>
      <c r="J149" s="115" t="s">
        <v>65</v>
      </c>
      <c r="K149" s="115" t="s">
        <v>1750</v>
      </c>
      <c r="L149" s="115" t="s">
        <v>1770</v>
      </c>
      <c r="M149" s="115" t="s">
        <v>646</v>
      </c>
      <c r="N149" s="115"/>
      <c r="O149" s="115">
        <v>0.95</v>
      </c>
      <c r="P149" s="115" t="s">
        <v>68</v>
      </c>
      <c r="Q149" s="115" t="s">
        <v>69</v>
      </c>
      <c r="R149" s="115" t="s">
        <v>648</v>
      </c>
      <c r="S149" s="115" t="s">
        <v>649</v>
      </c>
      <c r="T149" s="115" t="s">
        <v>650</v>
      </c>
      <c r="U149" s="116">
        <v>46212</v>
      </c>
      <c r="V149" s="115"/>
      <c r="W149" s="8" t="str">
        <f>_xlfn.XLOOKUP(B149,'Golden Rulebook-CDErule level'!I:I,'Golden Rulebook-CDErule level'!I:I, "not found")</f>
        <v>DQO-418</v>
      </c>
    </row>
    <row r="150" spans="1:23" hidden="1">
      <c r="A150" s="115" t="s">
        <v>1779</v>
      </c>
      <c r="B150" s="115" t="s">
        <v>1780</v>
      </c>
      <c r="C150" s="115" t="s">
        <v>1781</v>
      </c>
      <c r="D150" s="115" t="s">
        <v>1782</v>
      </c>
      <c r="E150" s="115" t="s">
        <v>60</v>
      </c>
      <c r="F150" s="115" t="s">
        <v>61</v>
      </c>
      <c r="G150" s="115" t="s">
        <v>643</v>
      </c>
      <c r="H150" s="115" t="s">
        <v>644</v>
      </c>
      <c r="I150" s="115" t="s">
        <v>645</v>
      </c>
      <c r="J150" s="115" t="s">
        <v>65</v>
      </c>
      <c r="K150" s="115" t="s">
        <v>1750</v>
      </c>
      <c r="L150" s="115" t="s">
        <v>1770</v>
      </c>
      <c r="M150" s="115" t="s">
        <v>657</v>
      </c>
      <c r="N150" s="115"/>
      <c r="O150" s="115">
        <v>1</v>
      </c>
      <c r="P150" s="115" t="s">
        <v>68</v>
      </c>
      <c r="Q150" s="115" t="s">
        <v>69</v>
      </c>
      <c r="R150" s="115" t="s">
        <v>648</v>
      </c>
      <c r="S150" s="115" t="s">
        <v>649</v>
      </c>
      <c r="T150" s="115" t="s">
        <v>650</v>
      </c>
      <c r="U150" s="116">
        <v>46212</v>
      </c>
      <c r="V150" s="115"/>
      <c r="W150" s="8" t="str">
        <f>_xlfn.XLOOKUP(B150,'Golden Rulebook-CDErule level'!I:I,'Golden Rulebook-CDErule level'!I:I, "not found")</f>
        <v>DQO-419</v>
      </c>
    </row>
    <row r="151" spans="1:23" hidden="1">
      <c r="A151" s="115" t="s">
        <v>1785</v>
      </c>
      <c r="B151" s="115" t="s">
        <v>1786</v>
      </c>
      <c r="C151" s="115" t="s">
        <v>1787</v>
      </c>
      <c r="D151" s="115" t="s">
        <v>1788</v>
      </c>
      <c r="E151" s="115" t="s">
        <v>60</v>
      </c>
      <c r="F151" s="115" t="s">
        <v>61</v>
      </c>
      <c r="G151" s="115" t="s">
        <v>643</v>
      </c>
      <c r="H151" s="115" t="s">
        <v>644</v>
      </c>
      <c r="I151" s="115" t="s">
        <v>645</v>
      </c>
      <c r="J151" s="115" t="s">
        <v>65</v>
      </c>
      <c r="K151" s="115" t="s">
        <v>1750</v>
      </c>
      <c r="L151" s="115" t="s">
        <v>1770</v>
      </c>
      <c r="M151" s="115" t="s">
        <v>852</v>
      </c>
      <c r="N151" s="115" t="s">
        <v>1789</v>
      </c>
      <c r="O151" s="115">
        <v>1</v>
      </c>
      <c r="P151" s="115" t="s">
        <v>68</v>
      </c>
      <c r="Q151" s="115" t="s">
        <v>69</v>
      </c>
      <c r="R151" s="115" t="s">
        <v>648</v>
      </c>
      <c r="S151" s="115" t="s">
        <v>649</v>
      </c>
      <c r="T151" s="115" t="s">
        <v>650</v>
      </c>
      <c r="U151" s="116">
        <v>46240</v>
      </c>
      <c r="V151" s="115"/>
      <c r="W151" s="8" t="str">
        <f>_xlfn.XLOOKUP(B151,'Golden Rulebook-CDErule level'!I:I,'Golden Rulebook-CDErule level'!I:I, "not found")</f>
        <v>DQO-420</v>
      </c>
    </row>
    <row r="152" spans="1:23" hidden="1">
      <c r="A152" s="115" t="s">
        <v>1794</v>
      </c>
      <c r="B152" s="115" t="s">
        <v>1795</v>
      </c>
      <c r="C152" s="115" t="s">
        <v>1796</v>
      </c>
      <c r="D152" s="115" t="s">
        <v>1797</v>
      </c>
      <c r="E152" s="115" t="s">
        <v>90</v>
      </c>
      <c r="F152" s="115" t="s">
        <v>61</v>
      </c>
      <c r="G152" s="115" t="s">
        <v>643</v>
      </c>
      <c r="H152" s="115" t="s">
        <v>644</v>
      </c>
      <c r="I152" s="115" t="s">
        <v>645</v>
      </c>
      <c r="J152" s="115" t="s">
        <v>65</v>
      </c>
      <c r="K152" s="115" t="s">
        <v>1750</v>
      </c>
      <c r="L152" s="115" t="s">
        <v>1791</v>
      </c>
      <c r="M152" s="115" t="s">
        <v>646</v>
      </c>
      <c r="N152" s="115"/>
      <c r="O152" s="115">
        <v>0.95</v>
      </c>
      <c r="P152" s="115" t="s">
        <v>68</v>
      </c>
      <c r="Q152" s="115" t="s">
        <v>69</v>
      </c>
      <c r="R152" s="115" t="s">
        <v>648</v>
      </c>
      <c r="S152" s="115" t="s">
        <v>649</v>
      </c>
      <c r="T152" s="115" t="s">
        <v>650</v>
      </c>
      <c r="U152" s="116">
        <v>46212</v>
      </c>
      <c r="V152" s="115"/>
      <c r="W152" s="8" t="str">
        <f>_xlfn.XLOOKUP(B152,'Golden Rulebook-CDErule level'!I:I,'Golden Rulebook-CDErule level'!I:I, "not found")</f>
        <v>DQO-421</v>
      </c>
    </row>
    <row r="153" spans="1:23" hidden="1">
      <c r="A153" s="115" t="s">
        <v>1800</v>
      </c>
      <c r="B153" s="115" t="s">
        <v>1801</v>
      </c>
      <c r="C153" s="115" t="s">
        <v>1802</v>
      </c>
      <c r="D153" s="115" t="s">
        <v>1803</v>
      </c>
      <c r="E153" s="115" t="s">
        <v>60</v>
      </c>
      <c r="F153" s="115" t="s">
        <v>61</v>
      </c>
      <c r="G153" s="115" t="s">
        <v>643</v>
      </c>
      <c r="H153" s="115" t="s">
        <v>644</v>
      </c>
      <c r="I153" s="115" t="s">
        <v>645</v>
      </c>
      <c r="J153" s="115" t="s">
        <v>65</v>
      </c>
      <c r="K153" s="115" t="s">
        <v>1750</v>
      </c>
      <c r="L153" s="115" t="s">
        <v>1791</v>
      </c>
      <c r="M153" s="115" t="s">
        <v>657</v>
      </c>
      <c r="N153" s="115"/>
      <c r="O153" s="115">
        <v>1</v>
      </c>
      <c r="P153" s="115" t="s">
        <v>68</v>
      </c>
      <c r="Q153" s="115" t="s">
        <v>69</v>
      </c>
      <c r="R153" s="115" t="s">
        <v>648</v>
      </c>
      <c r="S153" s="115" t="s">
        <v>649</v>
      </c>
      <c r="T153" s="115" t="s">
        <v>650</v>
      </c>
      <c r="U153" s="116">
        <v>46212</v>
      </c>
      <c r="V153" s="115"/>
      <c r="W153" s="8" t="str">
        <f>_xlfn.XLOOKUP(B153,'Golden Rulebook-CDErule level'!I:I,'Golden Rulebook-CDErule level'!I:I, "not found")</f>
        <v>DQO-422</v>
      </c>
    </row>
    <row r="154" spans="1:23" hidden="1">
      <c r="A154" s="115" t="s">
        <v>1806</v>
      </c>
      <c r="B154" s="115" t="s">
        <v>1807</v>
      </c>
      <c r="C154" s="115" t="s">
        <v>1808</v>
      </c>
      <c r="D154" s="115" t="s">
        <v>1809</v>
      </c>
      <c r="E154" s="115" t="s">
        <v>60</v>
      </c>
      <c r="F154" s="115" t="s">
        <v>61</v>
      </c>
      <c r="G154" s="115" t="s">
        <v>643</v>
      </c>
      <c r="H154" s="115" t="s">
        <v>644</v>
      </c>
      <c r="I154" s="115" t="s">
        <v>645</v>
      </c>
      <c r="J154" s="115" t="s">
        <v>65</v>
      </c>
      <c r="K154" s="115" t="s">
        <v>1750</v>
      </c>
      <c r="L154" s="115" t="s">
        <v>1791</v>
      </c>
      <c r="M154" s="115" t="s">
        <v>66</v>
      </c>
      <c r="N154" s="115" t="s">
        <v>1810</v>
      </c>
      <c r="O154" s="115">
        <v>1</v>
      </c>
      <c r="P154" s="115" t="s">
        <v>68</v>
      </c>
      <c r="Q154" s="115" t="s">
        <v>69</v>
      </c>
      <c r="R154" s="115" t="s">
        <v>648</v>
      </c>
      <c r="S154" s="115" t="s">
        <v>649</v>
      </c>
      <c r="T154" s="115" t="s">
        <v>650</v>
      </c>
      <c r="U154" s="116">
        <v>46212</v>
      </c>
      <c r="V154" s="115"/>
      <c r="W154" s="8" t="str">
        <f>_xlfn.XLOOKUP(B154,'Golden Rulebook-CDErule level'!I:I,'Golden Rulebook-CDErule level'!I:I, "not found")</f>
        <v>DQO-425</v>
      </c>
    </row>
    <row r="155" spans="1:23" hidden="1">
      <c r="A155" s="115" t="s">
        <v>1816</v>
      </c>
      <c r="B155" s="115" t="s">
        <v>1817</v>
      </c>
      <c r="C155" s="115" t="s">
        <v>1818</v>
      </c>
      <c r="D155" s="115" t="s">
        <v>1819</v>
      </c>
      <c r="E155" s="115" t="s">
        <v>90</v>
      </c>
      <c r="F155" s="115" t="s">
        <v>61</v>
      </c>
      <c r="G155" s="115" t="s">
        <v>643</v>
      </c>
      <c r="H155" s="115" t="s">
        <v>644</v>
      </c>
      <c r="I155" s="115" t="s">
        <v>645</v>
      </c>
      <c r="J155" s="115" t="s">
        <v>65</v>
      </c>
      <c r="K155" s="115" t="s">
        <v>1812</v>
      </c>
      <c r="L155" s="115" t="s">
        <v>1813</v>
      </c>
      <c r="M155" s="115" t="s">
        <v>646</v>
      </c>
      <c r="N155" s="115"/>
      <c r="O155" s="115">
        <v>0.95</v>
      </c>
      <c r="P155" s="115" t="s">
        <v>68</v>
      </c>
      <c r="Q155" s="115" t="s">
        <v>69</v>
      </c>
      <c r="R155" s="115" t="s">
        <v>648</v>
      </c>
      <c r="S155" s="115" t="s">
        <v>649</v>
      </c>
      <c r="T155" s="115" t="s">
        <v>650</v>
      </c>
      <c r="U155" s="116">
        <v>46209</v>
      </c>
      <c r="V155" s="115"/>
      <c r="W155" s="8" t="str">
        <f>_xlfn.XLOOKUP(B155,'Golden Rulebook-CDErule level'!I:I,'Golden Rulebook-CDErule level'!I:I, "not found")</f>
        <v>DQO-426</v>
      </c>
    </row>
    <row r="156" spans="1:23" hidden="1">
      <c r="A156" s="115" t="s">
        <v>1822</v>
      </c>
      <c r="B156" s="115" t="s">
        <v>1823</v>
      </c>
      <c r="C156" s="115" t="s">
        <v>1824</v>
      </c>
      <c r="D156" s="115" t="s">
        <v>1825</v>
      </c>
      <c r="E156" s="115" t="s">
        <v>60</v>
      </c>
      <c r="F156" s="115" t="s">
        <v>61</v>
      </c>
      <c r="G156" s="115" t="s">
        <v>643</v>
      </c>
      <c r="H156" s="115" t="s">
        <v>644</v>
      </c>
      <c r="I156" s="115" t="s">
        <v>645</v>
      </c>
      <c r="J156" s="115" t="s">
        <v>65</v>
      </c>
      <c r="K156" s="115" t="s">
        <v>1812</v>
      </c>
      <c r="L156" s="115" t="s">
        <v>1813</v>
      </c>
      <c r="M156" s="115" t="s">
        <v>657</v>
      </c>
      <c r="N156" s="115"/>
      <c r="O156" s="115">
        <v>1</v>
      </c>
      <c r="P156" s="115" t="s">
        <v>68</v>
      </c>
      <c r="Q156" s="115" t="s">
        <v>69</v>
      </c>
      <c r="R156" s="115" t="s">
        <v>648</v>
      </c>
      <c r="S156" s="115" t="s">
        <v>649</v>
      </c>
      <c r="T156" s="115" t="s">
        <v>650</v>
      </c>
      <c r="U156" s="116">
        <v>46209</v>
      </c>
      <c r="V156" s="115"/>
      <c r="W156" s="8" t="str">
        <f>_xlfn.XLOOKUP(B156,'Golden Rulebook-CDErule level'!I:I,'Golden Rulebook-CDErule level'!I:I, "not found")</f>
        <v>DQO-427</v>
      </c>
    </row>
    <row r="157" spans="1:23" hidden="1">
      <c r="A157" s="115" t="s">
        <v>1828</v>
      </c>
      <c r="B157" s="115" t="s">
        <v>1829</v>
      </c>
      <c r="C157" s="115" t="s">
        <v>1830</v>
      </c>
      <c r="D157" s="115" t="s">
        <v>1831</v>
      </c>
      <c r="E157" s="115" t="s">
        <v>60</v>
      </c>
      <c r="F157" s="115" t="s">
        <v>61</v>
      </c>
      <c r="G157" s="115" t="s">
        <v>643</v>
      </c>
      <c r="H157" s="115" t="s">
        <v>644</v>
      </c>
      <c r="I157" s="115" t="s">
        <v>645</v>
      </c>
      <c r="J157" s="115" t="s">
        <v>65</v>
      </c>
      <c r="K157" s="115" t="s">
        <v>1812</v>
      </c>
      <c r="L157" s="115" t="s">
        <v>1813</v>
      </c>
      <c r="M157" s="115" t="s">
        <v>66</v>
      </c>
      <c r="N157" s="115" t="s">
        <v>1832</v>
      </c>
      <c r="O157" s="115">
        <v>1</v>
      </c>
      <c r="P157" s="115" t="s">
        <v>68</v>
      </c>
      <c r="Q157" s="115" t="s">
        <v>69</v>
      </c>
      <c r="R157" s="115" t="s">
        <v>648</v>
      </c>
      <c r="S157" s="115" t="s">
        <v>649</v>
      </c>
      <c r="T157" s="115" t="s">
        <v>650</v>
      </c>
      <c r="U157" s="116">
        <v>46209</v>
      </c>
      <c r="V157" s="115"/>
      <c r="W157" s="8" t="str">
        <f>_xlfn.XLOOKUP(B157,'Golden Rulebook-CDErule level'!I:I,'Golden Rulebook-CDErule level'!I:I, "not found")</f>
        <v>DQO-428</v>
      </c>
    </row>
    <row r="158" spans="1:23" hidden="1">
      <c r="A158" s="115" t="s">
        <v>1837</v>
      </c>
      <c r="B158" s="115" t="s">
        <v>1838</v>
      </c>
      <c r="C158" s="115" t="s">
        <v>1839</v>
      </c>
      <c r="D158" s="115" t="s">
        <v>1840</v>
      </c>
      <c r="E158" s="115" t="s">
        <v>90</v>
      </c>
      <c r="F158" s="115" t="s">
        <v>61</v>
      </c>
      <c r="G158" s="115" t="s">
        <v>643</v>
      </c>
      <c r="H158" s="115" t="s">
        <v>644</v>
      </c>
      <c r="I158" s="115" t="s">
        <v>645</v>
      </c>
      <c r="J158" s="115" t="s">
        <v>65</v>
      </c>
      <c r="K158" s="115" t="s">
        <v>1812</v>
      </c>
      <c r="L158" s="115" t="s">
        <v>1834</v>
      </c>
      <c r="M158" s="115" t="s">
        <v>646</v>
      </c>
      <c r="N158" s="115"/>
      <c r="O158" s="115">
        <v>0.95</v>
      </c>
      <c r="P158" s="115" t="s">
        <v>68</v>
      </c>
      <c r="Q158" s="115" t="s">
        <v>69</v>
      </c>
      <c r="R158" s="115" t="s">
        <v>648</v>
      </c>
      <c r="S158" s="115" t="s">
        <v>649</v>
      </c>
      <c r="T158" s="115" t="s">
        <v>650</v>
      </c>
      <c r="U158" s="116">
        <v>46209</v>
      </c>
      <c r="V158" s="115"/>
      <c r="W158" s="8" t="str">
        <f>_xlfn.XLOOKUP(B158,'Golden Rulebook-CDErule level'!I:I,'Golden Rulebook-CDErule level'!I:I, "not found")</f>
        <v>DQO-429</v>
      </c>
    </row>
    <row r="159" spans="1:23" hidden="1">
      <c r="A159" s="115" t="s">
        <v>1843</v>
      </c>
      <c r="B159" s="115" t="s">
        <v>1844</v>
      </c>
      <c r="C159" s="115" t="s">
        <v>1845</v>
      </c>
      <c r="D159" s="115" t="s">
        <v>1846</v>
      </c>
      <c r="E159" s="115" t="s">
        <v>60</v>
      </c>
      <c r="F159" s="115" t="s">
        <v>61</v>
      </c>
      <c r="G159" s="115" t="s">
        <v>643</v>
      </c>
      <c r="H159" s="115" t="s">
        <v>644</v>
      </c>
      <c r="I159" s="115" t="s">
        <v>645</v>
      </c>
      <c r="J159" s="115" t="s">
        <v>65</v>
      </c>
      <c r="K159" s="115" t="s">
        <v>1812</v>
      </c>
      <c r="L159" s="115" t="s">
        <v>1834</v>
      </c>
      <c r="M159" s="115" t="s">
        <v>657</v>
      </c>
      <c r="N159" s="115"/>
      <c r="O159" s="115">
        <v>1</v>
      </c>
      <c r="P159" s="115" t="s">
        <v>68</v>
      </c>
      <c r="Q159" s="115" t="s">
        <v>69</v>
      </c>
      <c r="R159" s="115" t="s">
        <v>648</v>
      </c>
      <c r="S159" s="115" t="s">
        <v>649</v>
      </c>
      <c r="T159" s="115" t="s">
        <v>650</v>
      </c>
      <c r="U159" s="116">
        <v>46209</v>
      </c>
      <c r="V159" s="115"/>
      <c r="W159" s="8" t="str">
        <f>_xlfn.XLOOKUP(B159,'Golden Rulebook-CDErule level'!I:I,'Golden Rulebook-CDErule level'!I:I, "not found")</f>
        <v>DQO-430</v>
      </c>
    </row>
    <row r="160" spans="1:23" hidden="1">
      <c r="A160" s="115" t="s">
        <v>1849</v>
      </c>
      <c r="B160" s="115" t="s">
        <v>1850</v>
      </c>
      <c r="C160" s="115" t="s">
        <v>1851</v>
      </c>
      <c r="D160" s="115" t="s">
        <v>1852</v>
      </c>
      <c r="E160" s="115" t="s">
        <v>1071</v>
      </c>
      <c r="F160" s="115" t="s">
        <v>61</v>
      </c>
      <c r="G160" s="115" t="s">
        <v>643</v>
      </c>
      <c r="H160" s="115" t="s">
        <v>644</v>
      </c>
      <c r="I160" s="115" t="s">
        <v>645</v>
      </c>
      <c r="J160" s="115" t="s">
        <v>65</v>
      </c>
      <c r="K160" s="115" t="s">
        <v>1812</v>
      </c>
      <c r="L160" s="115" t="s">
        <v>1834</v>
      </c>
      <c r="M160" s="115" t="s">
        <v>66</v>
      </c>
      <c r="N160" s="115" t="s">
        <v>1853</v>
      </c>
      <c r="O160" s="115">
        <v>0.95</v>
      </c>
      <c r="P160" s="115" t="s">
        <v>68</v>
      </c>
      <c r="Q160" s="115" t="s">
        <v>69</v>
      </c>
      <c r="R160" s="115" t="s">
        <v>648</v>
      </c>
      <c r="S160" s="115" t="s">
        <v>649</v>
      </c>
      <c r="T160" s="115" t="s">
        <v>650</v>
      </c>
      <c r="U160" s="116">
        <v>46233</v>
      </c>
      <c r="V160" s="115"/>
      <c r="W160" s="8" t="str">
        <f>_xlfn.XLOOKUP(B160,'Golden Rulebook-CDErule level'!I:I,'Golden Rulebook-CDErule level'!I:I, "not found")</f>
        <v>DQO-435</v>
      </c>
    </row>
    <row r="161" spans="1:23" hidden="1">
      <c r="A161" s="115" t="s">
        <v>1858</v>
      </c>
      <c r="B161" s="115" t="s">
        <v>1859</v>
      </c>
      <c r="C161" s="115" t="s">
        <v>1860</v>
      </c>
      <c r="D161" s="115" t="s">
        <v>1861</v>
      </c>
      <c r="E161" s="115" t="s">
        <v>90</v>
      </c>
      <c r="F161" s="115" t="s">
        <v>61</v>
      </c>
      <c r="G161" s="115" t="s">
        <v>643</v>
      </c>
      <c r="H161" s="115" t="s">
        <v>644</v>
      </c>
      <c r="I161" s="115" t="s">
        <v>645</v>
      </c>
      <c r="J161" s="115" t="s">
        <v>65</v>
      </c>
      <c r="K161" s="115" t="s">
        <v>1812</v>
      </c>
      <c r="L161" s="115" t="s">
        <v>1855</v>
      </c>
      <c r="M161" s="115" t="s">
        <v>646</v>
      </c>
      <c r="N161" s="115"/>
      <c r="O161" s="115">
        <v>0.95</v>
      </c>
      <c r="P161" s="115" t="s">
        <v>68</v>
      </c>
      <c r="Q161" s="115" t="s">
        <v>69</v>
      </c>
      <c r="R161" s="115" t="s">
        <v>648</v>
      </c>
      <c r="S161" s="115" t="s">
        <v>649</v>
      </c>
      <c r="T161" s="115" t="s">
        <v>650</v>
      </c>
      <c r="U161" s="116">
        <v>46209</v>
      </c>
      <c r="V161" s="115"/>
      <c r="W161" s="8" t="str">
        <f>_xlfn.XLOOKUP(B161,'Golden Rulebook-CDErule level'!I:I,'Golden Rulebook-CDErule level'!I:I, "not found")</f>
        <v>DQO-431</v>
      </c>
    </row>
    <row r="162" spans="1:23" hidden="1">
      <c r="A162" s="115" t="s">
        <v>1864</v>
      </c>
      <c r="B162" s="115" t="s">
        <v>1865</v>
      </c>
      <c r="C162" s="115" t="s">
        <v>1866</v>
      </c>
      <c r="D162" s="115" t="s">
        <v>1867</v>
      </c>
      <c r="E162" s="115" t="s">
        <v>60</v>
      </c>
      <c r="F162" s="115" t="s">
        <v>61</v>
      </c>
      <c r="G162" s="115" t="s">
        <v>643</v>
      </c>
      <c r="H162" s="115" t="s">
        <v>644</v>
      </c>
      <c r="I162" s="115" t="s">
        <v>645</v>
      </c>
      <c r="J162" s="115" t="s">
        <v>65</v>
      </c>
      <c r="K162" s="115" t="s">
        <v>1812</v>
      </c>
      <c r="L162" s="115" t="s">
        <v>1855</v>
      </c>
      <c r="M162" s="115" t="s">
        <v>657</v>
      </c>
      <c r="N162" s="115"/>
      <c r="O162" s="115">
        <v>1</v>
      </c>
      <c r="P162" s="115" t="s">
        <v>68</v>
      </c>
      <c r="Q162" s="115" t="s">
        <v>69</v>
      </c>
      <c r="R162" s="115" t="s">
        <v>648</v>
      </c>
      <c r="S162" s="115" t="s">
        <v>649</v>
      </c>
      <c r="T162" s="115" t="s">
        <v>650</v>
      </c>
      <c r="U162" s="116">
        <v>46209</v>
      </c>
      <c r="V162" s="115"/>
      <c r="W162" s="8" t="str">
        <f>_xlfn.XLOOKUP(B162,'Golden Rulebook-CDErule level'!I:I,'Golden Rulebook-CDErule level'!I:I, "not found")</f>
        <v>DQO-432</v>
      </c>
    </row>
    <row r="163" spans="1:23" hidden="1">
      <c r="A163" s="115" t="s">
        <v>1870</v>
      </c>
      <c r="B163" s="115" t="s">
        <v>1871</v>
      </c>
      <c r="C163" s="115" t="s">
        <v>1872</v>
      </c>
      <c r="D163" s="115" t="s">
        <v>1873</v>
      </c>
      <c r="E163" s="115" t="s">
        <v>60</v>
      </c>
      <c r="F163" s="115" t="s">
        <v>61</v>
      </c>
      <c r="G163" s="115" t="s">
        <v>643</v>
      </c>
      <c r="H163" s="115" t="s">
        <v>644</v>
      </c>
      <c r="I163" s="115" t="s">
        <v>645</v>
      </c>
      <c r="J163" s="115" t="s">
        <v>65</v>
      </c>
      <c r="K163" s="115" t="s">
        <v>1812</v>
      </c>
      <c r="L163" s="115" t="s">
        <v>1855</v>
      </c>
      <c r="M163" s="115" t="s">
        <v>852</v>
      </c>
      <c r="N163" s="115" t="s">
        <v>1874</v>
      </c>
      <c r="O163" s="115">
        <v>1</v>
      </c>
      <c r="P163" s="115" t="s">
        <v>68</v>
      </c>
      <c r="Q163" s="115" t="s">
        <v>69</v>
      </c>
      <c r="R163" s="115" t="s">
        <v>648</v>
      </c>
      <c r="S163" s="115" t="s">
        <v>649</v>
      </c>
      <c r="T163" s="115" t="s">
        <v>650</v>
      </c>
      <c r="U163" s="116">
        <v>46230</v>
      </c>
      <c r="V163" s="115"/>
      <c r="W163" s="8" t="str">
        <f>_xlfn.XLOOKUP(B163,'Golden Rulebook-CDErule level'!I:I,'Golden Rulebook-CDErule level'!I:I, "not found")</f>
        <v>DQO-436</v>
      </c>
    </row>
    <row r="164" spans="1:23" hidden="1">
      <c r="A164" s="115" t="s">
        <v>1880</v>
      </c>
      <c r="B164" s="115" t="s">
        <v>1881</v>
      </c>
      <c r="C164" s="115" t="s">
        <v>1882</v>
      </c>
      <c r="D164" s="115" t="s">
        <v>1883</v>
      </c>
      <c r="E164" s="115" t="s">
        <v>90</v>
      </c>
      <c r="F164" s="115" t="s">
        <v>61</v>
      </c>
      <c r="G164" s="115" t="s">
        <v>643</v>
      </c>
      <c r="H164" s="115" t="s">
        <v>644</v>
      </c>
      <c r="I164" s="115" t="s">
        <v>645</v>
      </c>
      <c r="J164" s="115" t="s">
        <v>65</v>
      </c>
      <c r="K164" s="115" t="s">
        <v>1876</v>
      </c>
      <c r="L164" s="115" t="s">
        <v>1877</v>
      </c>
      <c r="M164" s="115" t="s">
        <v>646</v>
      </c>
      <c r="N164" s="115"/>
      <c r="O164" s="115">
        <v>0.95</v>
      </c>
      <c r="P164" s="115" t="s">
        <v>68</v>
      </c>
      <c r="Q164" s="115" t="s">
        <v>69</v>
      </c>
      <c r="R164" s="115" t="s">
        <v>648</v>
      </c>
      <c r="S164" s="115" t="s">
        <v>649</v>
      </c>
      <c r="T164" s="115" t="s">
        <v>650</v>
      </c>
      <c r="U164" s="116">
        <v>46210</v>
      </c>
      <c r="V164" s="115"/>
      <c r="W164" s="8" t="str">
        <f>_xlfn.XLOOKUP(B164,'Golden Rulebook-CDErule level'!I:I,'Golden Rulebook-CDErule level'!I:I, "not found")</f>
        <v>DQO-395</v>
      </c>
    </row>
    <row r="165" spans="1:23" hidden="1">
      <c r="A165" s="115" t="s">
        <v>1886</v>
      </c>
      <c r="B165" s="115" t="s">
        <v>1887</v>
      </c>
      <c r="C165" s="115" t="s">
        <v>1888</v>
      </c>
      <c r="D165" s="115" t="s">
        <v>1889</v>
      </c>
      <c r="E165" s="115" t="s">
        <v>60</v>
      </c>
      <c r="F165" s="115" t="s">
        <v>61</v>
      </c>
      <c r="G165" s="115" t="s">
        <v>643</v>
      </c>
      <c r="H165" s="115" t="s">
        <v>644</v>
      </c>
      <c r="I165" s="115" t="s">
        <v>645</v>
      </c>
      <c r="J165" s="115" t="s">
        <v>65</v>
      </c>
      <c r="K165" s="115" t="s">
        <v>1876</v>
      </c>
      <c r="L165" s="115" t="s">
        <v>1877</v>
      </c>
      <c r="M165" s="115" t="s">
        <v>657</v>
      </c>
      <c r="N165" s="115"/>
      <c r="O165" s="115">
        <v>1</v>
      </c>
      <c r="P165" s="115" t="s">
        <v>68</v>
      </c>
      <c r="Q165" s="115" t="s">
        <v>69</v>
      </c>
      <c r="R165" s="115" t="s">
        <v>648</v>
      </c>
      <c r="S165" s="115" t="s">
        <v>649</v>
      </c>
      <c r="T165" s="115" t="s">
        <v>650</v>
      </c>
      <c r="U165" s="116">
        <v>46210</v>
      </c>
      <c r="V165" s="115"/>
      <c r="W165" s="8" t="str">
        <f>_xlfn.XLOOKUP(B165,'Golden Rulebook-CDErule level'!I:I,'Golden Rulebook-CDErule level'!I:I, "not found")</f>
        <v>DQO-396</v>
      </c>
    </row>
    <row r="166" spans="1:23" hidden="1">
      <c r="A166" s="115" t="s">
        <v>1892</v>
      </c>
      <c r="B166" s="115" t="s">
        <v>1893</v>
      </c>
      <c r="C166" s="115" t="s">
        <v>1894</v>
      </c>
      <c r="D166" s="115" t="s">
        <v>1895</v>
      </c>
      <c r="E166" s="115" t="s">
        <v>60</v>
      </c>
      <c r="F166" s="115" t="s">
        <v>61</v>
      </c>
      <c r="G166" s="115" t="s">
        <v>643</v>
      </c>
      <c r="H166" s="115" t="s">
        <v>644</v>
      </c>
      <c r="I166" s="115" t="s">
        <v>645</v>
      </c>
      <c r="J166" s="115" t="s">
        <v>65</v>
      </c>
      <c r="K166" s="115" t="s">
        <v>1876</v>
      </c>
      <c r="L166" s="115" t="s">
        <v>1877</v>
      </c>
      <c r="M166" s="115" t="s">
        <v>852</v>
      </c>
      <c r="N166" s="115" t="s">
        <v>1896</v>
      </c>
      <c r="O166" s="115">
        <v>1</v>
      </c>
      <c r="P166" s="115" t="s">
        <v>68</v>
      </c>
      <c r="Q166" s="115" t="s">
        <v>69</v>
      </c>
      <c r="R166" s="115" t="s">
        <v>648</v>
      </c>
      <c r="S166" s="115" t="s">
        <v>649</v>
      </c>
      <c r="T166" s="115" t="s">
        <v>650</v>
      </c>
      <c r="U166" s="116">
        <v>46210</v>
      </c>
      <c r="V166" s="115"/>
      <c r="W166" s="8" t="str">
        <f>_xlfn.XLOOKUP(B166,'Golden Rulebook-CDErule level'!I:I,'Golden Rulebook-CDErule level'!I:I, "not found")</f>
        <v>DQO-397</v>
      </c>
    </row>
    <row r="167" spans="1:23" hidden="1">
      <c r="A167" s="115" t="s">
        <v>1900</v>
      </c>
      <c r="B167" s="115" t="s">
        <v>1901</v>
      </c>
      <c r="C167" s="115" t="s">
        <v>1902</v>
      </c>
      <c r="D167" s="115" t="s">
        <v>1903</v>
      </c>
      <c r="E167" s="115" t="s">
        <v>90</v>
      </c>
      <c r="F167" s="115" t="s">
        <v>61</v>
      </c>
      <c r="G167" s="115" t="s">
        <v>643</v>
      </c>
      <c r="H167" s="115" t="s">
        <v>644</v>
      </c>
      <c r="I167" s="115" t="s">
        <v>645</v>
      </c>
      <c r="J167" s="115" t="s">
        <v>65</v>
      </c>
      <c r="K167" s="115" t="s">
        <v>1876</v>
      </c>
      <c r="L167" s="115" t="s">
        <v>1897</v>
      </c>
      <c r="M167" s="115" t="s">
        <v>646</v>
      </c>
      <c r="N167" s="115"/>
      <c r="O167" s="115">
        <v>0.95</v>
      </c>
      <c r="P167" s="115" t="s">
        <v>68</v>
      </c>
      <c r="Q167" s="115" t="s">
        <v>69</v>
      </c>
      <c r="R167" s="115" t="s">
        <v>648</v>
      </c>
      <c r="S167" s="115" t="s">
        <v>649</v>
      </c>
      <c r="T167" s="115" t="s">
        <v>650</v>
      </c>
      <c r="U167" s="116">
        <v>46210</v>
      </c>
      <c r="V167" s="115"/>
      <c r="W167" s="8" t="str">
        <f>_xlfn.XLOOKUP(B167,'Golden Rulebook-CDErule level'!I:I,'Golden Rulebook-CDErule level'!I:I, "not found")</f>
        <v>DQO-398</v>
      </c>
    </row>
    <row r="168" spans="1:23" hidden="1">
      <c r="A168" s="115" t="s">
        <v>1906</v>
      </c>
      <c r="B168" s="115" t="s">
        <v>1907</v>
      </c>
      <c r="C168" s="115" t="s">
        <v>1908</v>
      </c>
      <c r="D168" s="115" t="s">
        <v>1909</v>
      </c>
      <c r="E168" s="115" t="s">
        <v>60</v>
      </c>
      <c r="F168" s="115" t="s">
        <v>61</v>
      </c>
      <c r="G168" s="115" t="s">
        <v>643</v>
      </c>
      <c r="H168" s="115" t="s">
        <v>644</v>
      </c>
      <c r="I168" s="115" t="s">
        <v>645</v>
      </c>
      <c r="J168" s="115" t="s">
        <v>65</v>
      </c>
      <c r="K168" s="115" t="s">
        <v>1876</v>
      </c>
      <c r="L168" s="115" t="s">
        <v>1897</v>
      </c>
      <c r="M168" s="115" t="s">
        <v>657</v>
      </c>
      <c r="N168" s="115"/>
      <c r="O168" s="115">
        <v>1</v>
      </c>
      <c r="P168" s="115" t="s">
        <v>68</v>
      </c>
      <c r="Q168" s="115" t="s">
        <v>69</v>
      </c>
      <c r="R168" s="115" t="s">
        <v>648</v>
      </c>
      <c r="S168" s="115" t="s">
        <v>649</v>
      </c>
      <c r="T168" s="115" t="s">
        <v>650</v>
      </c>
      <c r="U168" s="116">
        <v>46210</v>
      </c>
      <c r="V168" s="115"/>
      <c r="W168" s="8" t="str">
        <f>_xlfn.XLOOKUP(B168,'Golden Rulebook-CDErule level'!I:I,'Golden Rulebook-CDErule level'!I:I, "not found")</f>
        <v>DQO-399</v>
      </c>
    </row>
    <row r="169" spans="1:23" hidden="1">
      <c r="A169" s="115" t="s">
        <v>1912</v>
      </c>
      <c r="B169" s="115" t="s">
        <v>1913</v>
      </c>
      <c r="C169" s="115" t="s">
        <v>1914</v>
      </c>
      <c r="D169" s="115" t="s">
        <v>1915</v>
      </c>
      <c r="E169" s="115" t="s">
        <v>60</v>
      </c>
      <c r="F169" s="115" t="s">
        <v>61</v>
      </c>
      <c r="G169" s="115" t="s">
        <v>643</v>
      </c>
      <c r="H169" s="115" t="s">
        <v>644</v>
      </c>
      <c r="I169" s="115" t="s">
        <v>645</v>
      </c>
      <c r="J169" s="115" t="s">
        <v>65</v>
      </c>
      <c r="K169" s="115" t="s">
        <v>1876</v>
      </c>
      <c r="L169" s="115" t="s">
        <v>1897</v>
      </c>
      <c r="M169" s="115" t="s">
        <v>852</v>
      </c>
      <c r="N169" s="115" t="s">
        <v>1916</v>
      </c>
      <c r="O169" s="115">
        <v>1</v>
      </c>
      <c r="P169" s="115" t="s">
        <v>68</v>
      </c>
      <c r="Q169" s="115" t="s">
        <v>69</v>
      </c>
      <c r="R169" s="115" t="s">
        <v>648</v>
      </c>
      <c r="S169" s="115" t="s">
        <v>649</v>
      </c>
      <c r="T169" s="115" t="s">
        <v>650</v>
      </c>
      <c r="U169" s="116">
        <v>46210</v>
      </c>
      <c r="V169" s="115"/>
      <c r="W169" s="8" t="str">
        <f>_xlfn.XLOOKUP(B169,'Golden Rulebook-CDErule level'!I:I,'Golden Rulebook-CDErule level'!I:I, "not found")</f>
        <v>DQO-400</v>
      </c>
    </row>
    <row r="170" spans="1:23" hidden="1">
      <c r="A170" s="115" t="s">
        <v>1919</v>
      </c>
      <c r="B170" s="115" t="s">
        <v>1920</v>
      </c>
      <c r="C170" s="115" t="s">
        <v>1921</v>
      </c>
      <c r="D170" s="115" t="s">
        <v>1922</v>
      </c>
      <c r="E170" s="115" t="s">
        <v>776</v>
      </c>
      <c r="F170" s="115" t="s">
        <v>61</v>
      </c>
      <c r="G170" s="115" t="s">
        <v>643</v>
      </c>
      <c r="H170" s="115" t="s">
        <v>644</v>
      </c>
      <c r="I170" s="115" t="s">
        <v>645</v>
      </c>
      <c r="J170" s="115" t="s">
        <v>65</v>
      </c>
      <c r="K170" s="115" t="s">
        <v>1876</v>
      </c>
      <c r="L170" s="115" t="s">
        <v>1897</v>
      </c>
      <c r="M170" s="115" t="s">
        <v>837</v>
      </c>
      <c r="N170" s="115"/>
      <c r="O170" s="115">
        <v>0.9</v>
      </c>
      <c r="P170" s="115" t="s">
        <v>68</v>
      </c>
      <c r="Q170" s="115" t="s">
        <v>69</v>
      </c>
      <c r="R170" s="115" t="s">
        <v>648</v>
      </c>
      <c r="S170" s="115" t="s">
        <v>649</v>
      </c>
      <c r="T170" s="115" t="s">
        <v>650</v>
      </c>
      <c r="U170" s="116">
        <v>46210</v>
      </c>
      <c r="V170" s="115"/>
      <c r="W170" s="8" t="str">
        <f>_xlfn.XLOOKUP(B170,'Golden Rulebook-CDErule level'!I:I,'Golden Rulebook-CDErule level'!I:I, "not found")</f>
        <v>DQO-401</v>
      </c>
    </row>
    <row r="171" spans="1:23" hidden="1">
      <c r="A171" s="115" t="s">
        <v>1927</v>
      </c>
      <c r="B171" s="115" t="s">
        <v>1928</v>
      </c>
      <c r="C171" s="115" t="s">
        <v>1929</v>
      </c>
      <c r="D171" s="115" t="s">
        <v>1930</v>
      </c>
      <c r="E171" s="115" t="s">
        <v>90</v>
      </c>
      <c r="F171" s="115" t="s">
        <v>61</v>
      </c>
      <c r="G171" s="115" t="s">
        <v>643</v>
      </c>
      <c r="H171" s="115" t="s">
        <v>644</v>
      </c>
      <c r="I171" s="115" t="s">
        <v>645</v>
      </c>
      <c r="J171" s="115" t="s">
        <v>65</v>
      </c>
      <c r="K171" s="115" t="s">
        <v>1876</v>
      </c>
      <c r="L171" s="115" t="s">
        <v>1924</v>
      </c>
      <c r="M171" s="115" t="s">
        <v>646</v>
      </c>
      <c r="N171" s="115"/>
      <c r="O171" s="115">
        <v>0.95</v>
      </c>
      <c r="P171" s="115" t="s">
        <v>68</v>
      </c>
      <c r="Q171" s="115" t="s">
        <v>69</v>
      </c>
      <c r="R171" s="115" t="s">
        <v>648</v>
      </c>
      <c r="S171" s="115" t="s">
        <v>649</v>
      </c>
      <c r="T171" s="115" t="s">
        <v>650</v>
      </c>
      <c r="U171" s="116">
        <v>46210</v>
      </c>
      <c r="V171" s="115"/>
      <c r="W171" s="8" t="str">
        <f>_xlfn.XLOOKUP(B171,'Golden Rulebook-CDErule level'!I:I,'Golden Rulebook-CDErule level'!I:I, "not found")</f>
        <v>DQO-402</v>
      </c>
    </row>
    <row r="172" spans="1:23" hidden="1">
      <c r="A172" s="115" t="s">
        <v>1933</v>
      </c>
      <c r="B172" s="115" t="s">
        <v>1934</v>
      </c>
      <c r="C172" s="115" t="s">
        <v>1935</v>
      </c>
      <c r="D172" s="115" t="s">
        <v>1936</v>
      </c>
      <c r="E172" s="115" t="s">
        <v>776</v>
      </c>
      <c r="F172" s="115" t="s">
        <v>61</v>
      </c>
      <c r="G172" s="115" t="s">
        <v>643</v>
      </c>
      <c r="H172" s="115" t="s">
        <v>644</v>
      </c>
      <c r="I172" s="115" t="s">
        <v>645</v>
      </c>
      <c r="J172" s="115" t="s">
        <v>65</v>
      </c>
      <c r="K172" s="115" t="s">
        <v>1876</v>
      </c>
      <c r="L172" s="115" t="s">
        <v>1924</v>
      </c>
      <c r="M172" s="115" t="s">
        <v>837</v>
      </c>
      <c r="N172" s="115"/>
      <c r="O172" s="115">
        <v>0.9</v>
      </c>
      <c r="P172" s="115" t="s">
        <v>68</v>
      </c>
      <c r="Q172" s="115" t="s">
        <v>69</v>
      </c>
      <c r="R172" s="115" t="s">
        <v>648</v>
      </c>
      <c r="S172" s="115" t="s">
        <v>649</v>
      </c>
      <c r="T172" s="115" t="s">
        <v>650</v>
      </c>
      <c r="U172" s="116">
        <v>46233</v>
      </c>
      <c r="V172" s="115"/>
      <c r="W172" s="8" t="str">
        <f>_xlfn.XLOOKUP(B172,'Golden Rulebook-CDErule level'!I:I,'Golden Rulebook-CDErule level'!I:I, "not found")</f>
        <v>DQO-412</v>
      </c>
    </row>
    <row r="173" spans="1:23" hidden="1">
      <c r="A173" s="115" t="s">
        <v>1939</v>
      </c>
      <c r="B173" s="115" t="s">
        <v>1940</v>
      </c>
      <c r="C173" s="115" t="s">
        <v>1941</v>
      </c>
      <c r="D173" s="115" t="s">
        <v>1942</v>
      </c>
      <c r="E173" s="115" t="s">
        <v>60</v>
      </c>
      <c r="F173" s="115" t="s">
        <v>61</v>
      </c>
      <c r="G173" s="115" t="s">
        <v>643</v>
      </c>
      <c r="H173" s="115" t="s">
        <v>644</v>
      </c>
      <c r="I173" s="115" t="s">
        <v>645</v>
      </c>
      <c r="J173" s="115" t="s">
        <v>65</v>
      </c>
      <c r="K173" s="115" t="s">
        <v>1876</v>
      </c>
      <c r="L173" s="115" t="s">
        <v>1924</v>
      </c>
      <c r="M173" s="115" t="s">
        <v>852</v>
      </c>
      <c r="N173" s="115" t="s">
        <v>1943</v>
      </c>
      <c r="O173" s="115">
        <v>1</v>
      </c>
      <c r="P173" s="115" t="s">
        <v>68</v>
      </c>
      <c r="Q173" s="115" t="s">
        <v>69</v>
      </c>
      <c r="R173" s="115" t="s">
        <v>648</v>
      </c>
      <c r="S173" s="115" t="s">
        <v>649</v>
      </c>
      <c r="T173" s="115" t="s">
        <v>650</v>
      </c>
      <c r="U173" s="116">
        <v>46240</v>
      </c>
      <c r="V173" s="115"/>
      <c r="W173" s="8" t="str">
        <f>_xlfn.XLOOKUP(B173,'Golden Rulebook-CDErule level'!I:I,'Golden Rulebook-CDErule level'!I:I, "not found")</f>
        <v>DQO-413</v>
      </c>
    </row>
    <row r="174" spans="1:23" hidden="1">
      <c r="A174" s="115" t="s">
        <v>1946</v>
      </c>
      <c r="B174" s="115" t="s">
        <v>1947</v>
      </c>
      <c r="C174" s="115" t="s">
        <v>1935</v>
      </c>
      <c r="D174" s="115" t="s">
        <v>1936</v>
      </c>
      <c r="E174" s="115" t="s">
        <v>776</v>
      </c>
      <c r="F174" s="115" t="s">
        <v>61</v>
      </c>
      <c r="G174" s="115" t="s">
        <v>643</v>
      </c>
      <c r="H174" s="115" t="s">
        <v>644</v>
      </c>
      <c r="I174" s="115" t="s">
        <v>645</v>
      </c>
      <c r="J174" s="115" t="s">
        <v>65</v>
      </c>
      <c r="K174" s="115" t="s">
        <v>1876</v>
      </c>
      <c r="L174" s="115" t="s">
        <v>1924</v>
      </c>
      <c r="M174" s="115" t="s">
        <v>777</v>
      </c>
      <c r="N174" s="115" t="s">
        <v>778</v>
      </c>
      <c r="O174" s="115">
        <v>0.9</v>
      </c>
      <c r="P174" s="115" t="s">
        <v>68</v>
      </c>
      <c r="Q174" s="115" t="s">
        <v>69</v>
      </c>
      <c r="R174" s="115" t="s">
        <v>648</v>
      </c>
      <c r="S174" s="115" t="s">
        <v>649</v>
      </c>
      <c r="T174" s="115" t="s">
        <v>650</v>
      </c>
      <c r="U174" s="116" t="s">
        <v>780</v>
      </c>
      <c r="V174" s="115" t="s">
        <v>778</v>
      </c>
      <c r="W174" s="8" t="str">
        <f>_xlfn.XLOOKUP(B174,'Golden Rulebook-CDErule level'!I:I,'Golden Rulebook-CDErule level'!I:I, "not found")</f>
        <v>DQO-495</v>
      </c>
    </row>
    <row r="175" spans="1:23" hidden="1">
      <c r="A175" s="115" t="s">
        <v>1952</v>
      </c>
      <c r="B175" s="115" t="s">
        <v>1953</v>
      </c>
      <c r="C175" s="115" t="s">
        <v>1954</v>
      </c>
      <c r="D175" s="115" t="s">
        <v>1955</v>
      </c>
      <c r="E175" s="115" t="s">
        <v>90</v>
      </c>
      <c r="F175" s="115" t="s">
        <v>61</v>
      </c>
      <c r="G175" s="115" t="s">
        <v>643</v>
      </c>
      <c r="H175" s="115" t="s">
        <v>644</v>
      </c>
      <c r="I175" s="115" t="s">
        <v>645</v>
      </c>
      <c r="J175" s="115" t="s">
        <v>65</v>
      </c>
      <c r="K175" s="115" t="s">
        <v>1876</v>
      </c>
      <c r="L175" s="115" t="s">
        <v>1949</v>
      </c>
      <c r="M175" s="115" t="s">
        <v>646</v>
      </c>
      <c r="N175" s="115"/>
      <c r="O175" s="115">
        <v>0.95</v>
      </c>
      <c r="P175" s="115" t="s">
        <v>68</v>
      </c>
      <c r="Q175" s="115" t="s">
        <v>69</v>
      </c>
      <c r="R175" s="115" t="s">
        <v>648</v>
      </c>
      <c r="S175" s="115" t="s">
        <v>649</v>
      </c>
      <c r="T175" s="115" t="s">
        <v>650</v>
      </c>
      <c r="U175" s="116">
        <v>46210</v>
      </c>
      <c r="V175" s="115"/>
      <c r="W175" s="8" t="str">
        <f>_xlfn.XLOOKUP(B175,'Golden Rulebook-CDErule level'!I:I,'Golden Rulebook-CDErule level'!I:I, "not found")</f>
        <v>DQO-403</v>
      </c>
    </row>
    <row r="176" spans="1:23" hidden="1">
      <c r="A176" s="115" t="s">
        <v>1958</v>
      </c>
      <c r="B176" s="115" t="s">
        <v>1959</v>
      </c>
      <c r="C176" s="115" t="s">
        <v>1960</v>
      </c>
      <c r="D176" s="115" t="s">
        <v>1961</v>
      </c>
      <c r="E176" s="115" t="s">
        <v>60</v>
      </c>
      <c r="F176" s="115" t="s">
        <v>61</v>
      </c>
      <c r="G176" s="115" t="s">
        <v>643</v>
      </c>
      <c r="H176" s="115" t="s">
        <v>644</v>
      </c>
      <c r="I176" s="115" t="s">
        <v>645</v>
      </c>
      <c r="J176" s="115" t="s">
        <v>65</v>
      </c>
      <c r="K176" s="115" t="s">
        <v>1876</v>
      </c>
      <c r="L176" s="115" t="s">
        <v>1949</v>
      </c>
      <c r="M176" s="115" t="s">
        <v>657</v>
      </c>
      <c r="N176" s="115"/>
      <c r="O176" s="115">
        <v>1</v>
      </c>
      <c r="P176" s="115" t="s">
        <v>68</v>
      </c>
      <c r="Q176" s="115" t="s">
        <v>69</v>
      </c>
      <c r="R176" s="115" t="s">
        <v>648</v>
      </c>
      <c r="S176" s="115" t="s">
        <v>649</v>
      </c>
      <c r="T176" s="115" t="s">
        <v>650</v>
      </c>
      <c r="U176" s="116">
        <v>46210</v>
      </c>
      <c r="V176" s="115"/>
      <c r="W176" s="8" t="str">
        <f>_xlfn.XLOOKUP(B176,'Golden Rulebook-CDErule level'!I:I,'Golden Rulebook-CDErule level'!I:I, "not found")</f>
        <v>DQO-404</v>
      </c>
    </row>
    <row r="177" spans="1:23" hidden="1">
      <c r="A177" s="115" t="s">
        <v>1964</v>
      </c>
      <c r="B177" s="115" t="s">
        <v>1965</v>
      </c>
      <c r="C177" s="115" t="s">
        <v>1966</v>
      </c>
      <c r="D177" s="115" t="s">
        <v>1967</v>
      </c>
      <c r="E177" s="115" t="s">
        <v>60</v>
      </c>
      <c r="F177" s="115" t="s">
        <v>61</v>
      </c>
      <c r="G177" s="115" t="s">
        <v>643</v>
      </c>
      <c r="H177" s="115" t="s">
        <v>644</v>
      </c>
      <c r="I177" s="115" t="s">
        <v>645</v>
      </c>
      <c r="J177" s="115" t="s">
        <v>65</v>
      </c>
      <c r="K177" s="115" t="s">
        <v>1876</v>
      </c>
      <c r="L177" s="115" t="s">
        <v>1949</v>
      </c>
      <c r="M177" s="115" t="s">
        <v>852</v>
      </c>
      <c r="N177" s="115" t="s">
        <v>1968</v>
      </c>
      <c r="O177" s="115">
        <v>1</v>
      </c>
      <c r="P177" s="115" t="s">
        <v>68</v>
      </c>
      <c r="Q177" s="115" t="s">
        <v>69</v>
      </c>
      <c r="R177" s="115" t="s">
        <v>648</v>
      </c>
      <c r="S177" s="115" t="s">
        <v>649</v>
      </c>
      <c r="T177" s="115" t="s">
        <v>650</v>
      </c>
      <c r="U177" s="116">
        <v>46240</v>
      </c>
      <c r="V177" s="115"/>
      <c r="W177" s="8" t="str">
        <f>_xlfn.XLOOKUP(B177,'Golden Rulebook-CDErule level'!I:I,'Golden Rulebook-CDErule level'!I:I, "not found")</f>
        <v>DQO-414</v>
      </c>
    </row>
    <row r="178" spans="1:23" hidden="1">
      <c r="A178" s="115" t="s">
        <v>1973</v>
      </c>
      <c r="B178" s="115" t="s">
        <v>1974</v>
      </c>
      <c r="C178" s="115" t="s">
        <v>1975</v>
      </c>
      <c r="D178" s="115" t="s">
        <v>1976</v>
      </c>
      <c r="E178" s="115" t="s">
        <v>90</v>
      </c>
      <c r="F178" s="115" t="s">
        <v>61</v>
      </c>
      <c r="G178" s="115" t="s">
        <v>643</v>
      </c>
      <c r="H178" s="115" t="s">
        <v>644</v>
      </c>
      <c r="I178" s="115" t="s">
        <v>645</v>
      </c>
      <c r="J178" s="115" t="s">
        <v>65</v>
      </c>
      <c r="K178" s="115" t="s">
        <v>1876</v>
      </c>
      <c r="L178" s="115" t="s">
        <v>1970</v>
      </c>
      <c r="M178" s="115" t="s">
        <v>646</v>
      </c>
      <c r="N178" s="115"/>
      <c r="O178" s="115">
        <v>0.95</v>
      </c>
      <c r="P178" s="115" t="s">
        <v>68</v>
      </c>
      <c r="Q178" s="115" t="s">
        <v>69</v>
      </c>
      <c r="R178" s="115" t="s">
        <v>648</v>
      </c>
      <c r="S178" s="115" t="s">
        <v>649</v>
      </c>
      <c r="T178" s="115" t="s">
        <v>650</v>
      </c>
      <c r="U178" s="116">
        <v>46210</v>
      </c>
      <c r="V178" s="115"/>
      <c r="W178" s="8" t="str">
        <f>_xlfn.XLOOKUP(B178,'Golden Rulebook-CDErule level'!I:I,'Golden Rulebook-CDErule level'!I:I, "not found")</f>
        <v>DQO-405</v>
      </c>
    </row>
    <row r="179" spans="1:23" hidden="1">
      <c r="A179" s="115" t="s">
        <v>1979</v>
      </c>
      <c r="B179" s="115" t="s">
        <v>1980</v>
      </c>
      <c r="C179" s="115" t="s">
        <v>1981</v>
      </c>
      <c r="D179" s="115" t="s">
        <v>1982</v>
      </c>
      <c r="E179" s="115" t="s">
        <v>60</v>
      </c>
      <c r="F179" s="115" t="s">
        <v>61</v>
      </c>
      <c r="G179" s="115" t="s">
        <v>643</v>
      </c>
      <c r="H179" s="115" t="s">
        <v>644</v>
      </c>
      <c r="I179" s="115" t="s">
        <v>645</v>
      </c>
      <c r="J179" s="115" t="s">
        <v>65</v>
      </c>
      <c r="K179" s="115" t="s">
        <v>1876</v>
      </c>
      <c r="L179" s="115" t="s">
        <v>1970</v>
      </c>
      <c r="M179" s="115" t="s">
        <v>657</v>
      </c>
      <c r="N179" s="115"/>
      <c r="O179" s="115">
        <v>1</v>
      </c>
      <c r="P179" s="115" t="s">
        <v>68</v>
      </c>
      <c r="Q179" s="115" t="s">
        <v>69</v>
      </c>
      <c r="R179" s="115" t="s">
        <v>648</v>
      </c>
      <c r="S179" s="115" t="s">
        <v>649</v>
      </c>
      <c r="T179" s="115" t="s">
        <v>650</v>
      </c>
      <c r="U179" s="116">
        <v>46210</v>
      </c>
      <c r="V179" s="115"/>
      <c r="W179" s="8" t="str">
        <f>_xlfn.XLOOKUP(B179,'Golden Rulebook-CDErule level'!I:I,'Golden Rulebook-CDErule level'!I:I, "not found")</f>
        <v>DQO-406</v>
      </c>
    </row>
    <row r="180" spans="1:23" hidden="1">
      <c r="A180" s="115" t="s">
        <v>1985</v>
      </c>
      <c r="B180" s="115" t="s">
        <v>1986</v>
      </c>
      <c r="C180" s="115" t="s">
        <v>1987</v>
      </c>
      <c r="D180" s="115" t="s">
        <v>1988</v>
      </c>
      <c r="E180" s="115" t="s">
        <v>1071</v>
      </c>
      <c r="F180" s="115" t="s">
        <v>61</v>
      </c>
      <c r="G180" s="115" t="s">
        <v>643</v>
      </c>
      <c r="H180" s="115" t="s">
        <v>644</v>
      </c>
      <c r="I180" s="115" t="s">
        <v>645</v>
      </c>
      <c r="J180" s="115" t="s">
        <v>65</v>
      </c>
      <c r="K180" s="115" t="s">
        <v>1876</v>
      </c>
      <c r="L180" s="115" t="s">
        <v>1970</v>
      </c>
      <c r="M180" s="115" t="s">
        <v>852</v>
      </c>
      <c r="N180" s="115" t="s">
        <v>1989</v>
      </c>
      <c r="O180" s="115">
        <v>0.95</v>
      </c>
      <c r="P180" s="115" t="s">
        <v>68</v>
      </c>
      <c r="Q180" s="115" t="s">
        <v>69</v>
      </c>
      <c r="R180" s="115" t="s">
        <v>648</v>
      </c>
      <c r="S180" s="115" t="s">
        <v>649</v>
      </c>
      <c r="T180" s="115" t="s">
        <v>650</v>
      </c>
      <c r="U180" s="116">
        <v>46210</v>
      </c>
      <c r="V180" s="115"/>
      <c r="W180" s="8" t="str">
        <f>_xlfn.XLOOKUP(B180,'Golden Rulebook-CDErule level'!I:I,'Golden Rulebook-CDErule level'!I:I, "not found")</f>
        <v>DQO-411</v>
      </c>
    </row>
    <row r="181" spans="1:23" hidden="1">
      <c r="A181" s="115" t="s">
        <v>1994</v>
      </c>
      <c r="B181" s="115" t="s">
        <v>1995</v>
      </c>
      <c r="C181" s="115" t="s">
        <v>1996</v>
      </c>
      <c r="D181" s="115" t="s">
        <v>1997</v>
      </c>
      <c r="E181" s="115" t="s">
        <v>90</v>
      </c>
      <c r="F181" s="115" t="s">
        <v>61</v>
      </c>
      <c r="G181" s="115" t="s">
        <v>643</v>
      </c>
      <c r="H181" s="115" t="s">
        <v>644</v>
      </c>
      <c r="I181" s="115" t="s">
        <v>645</v>
      </c>
      <c r="J181" s="115" t="s">
        <v>65</v>
      </c>
      <c r="K181" s="115" t="s">
        <v>1876</v>
      </c>
      <c r="L181" s="115" t="s">
        <v>1991</v>
      </c>
      <c r="M181" s="115" t="s">
        <v>646</v>
      </c>
      <c r="N181" s="115"/>
      <c r="O181" s="115">
        <v>0.95</v>
      </c>
      <c r="P181" s="115" t="s">
        <v>68</v>
      </c>
      <c r="Q181" s="115" t="s">
        <v>69</v>
      </c>
      <c r="R181" s="115" t="s">
        <v>648</v>
      </c>
      <c r="S181" s="115" t="s">
        <v>649</v>
      </c>
      <c r="T181" s="115" t="s">
        <v>650</v>
      </c>
      <c r="U181" s="116">
        <v>46210</v>
      </c>
      <c r="V181" s="115"/>
      <c r="W181" s="8" t="str">
        <f>_xlfn.XLOOKUP(B181,'Golden Rulebook-CDErule level'!I:I,'Golden Rulebook-CDErule level'!I:I, "not found")</f>
        <v>DQO-407</v>
      </c>
    </row>
    <row r="182" spans="1:23" hidden="1">
      <c r="A182" s="115" t="s">
        <v>2000</v>
      </c>
      <c r="B182" s="115" t="s">
        <v>2001</v>
      </c>
      <c r="C182" s="115" t="s">
        <v>2002</v>
      </c>
      <c r="D182" s="115" t="s">
        <v>2003</v>
      </c>
      <c r="E182" s="115" t="s">
        <v>60</v>
      </c>
      <c r="F182" s="115" t="s">
        <v>61</v>
      </c>
      <c r="G182" s="115" t="s">
        <v>643</v>
      </c>
      <c r="H182" s="115" t="s">
        <v>644</v>
      </c>
      <c r="I182" s="115" t="s">
        <v>645</v>
      </c>
      <c r="J182" s="115" t="s">
        <v>65</v>
      </c>
      <c r="K182" s="115" t="s">
        <v>1876</v>
      </c>
      <c r="L182" s="115" t="s">
        <v>1991</v>
      </c>
      <c r="M182" s="115" t="s">
        <v>657</v>
      </c>
      <c r="N182" s="115"/>
      <c r="O182" s="115">
        <v>1</v>
      </c>
      <c r="P182" s="115" t="s">
        <v>68</v>
      </c>
      <c r="Q182" s="115" t="s">
        <v>69</v>
      </c>
      <c r="R182" s="115" t="s">
        <v>648</v>
      </c>
      <c r="S182" s="115" t="s">
        <v>649</v>
      </c>
      <c r="T182" s="115" t="s">
        <v>650</v>
      </c>
      <c r="U182" s="116">
        <v>46210</v>
      </c>
      <c r="V182" s="115"/>
      <c r="W182" s="8" t="str">
        <f>_xlfn.XLOOKUP(B182,'Golden Rulebook-CDErule level'!I:I,'Golden Rulebook-CDErule level'!I:I, "not found")</f>
        <v>DQO-408</v>
      </c>
    </row>
    <row r="183" spans="1:23" hidden="1">
      <c r="A183" s="115" t="s">
        <v>2039</v>
      </c>
      <c r="B183" s="115" t="s">
        <v>2040</v>
      </c>
      <c r="C183" s="115" t="s">
        <v>2041</v>
      </c>
      <c r="D183" s="115" t="s">
        <v>2042</v>
      </c>
      <c r="E183" s="115" t="s">
        <v>90</v>
      </c>
      <c r="F183" s="115" t="s">
        <v>61</v>
      </c>
      <c r="G183" s="115" t="s">
        <v>643</v>
      </c>
      <c r="H183" s="115" t="s">
        <v>644</v>
      </c>
      <c r="I183" s="115" t="s">
        <v>645</v>
      </c>
      <c r="J183" s="115" t="s">
        <v>65</v>
      </c>
      <c r="K183" s="115" t="s">
        <v>2035</v>
      </c>
      <c r="L183" s="115" t="s">
        <v>2036</v>
      </c>
      <c r="M183" s="115" t="s">
        <v>646</v>
      </c>
      <c r="N183" s="115"/>
      <c r="O183" s="115">
        <v>0.95</v>
      </c>
      <c r="P183" s="115" t="s">
        <v>68</v>
      </c>
      <c r="Q183" s="115" t="s">
        <v>69</v>
      </c>
      <c r="R183" s="115" t="s">
        <v>648</v>
      </c>
      <c r="S183" s="115" t="s">
        <v>649</v>
      </c>
      <c r="T183" s="115" t="s">
        <v>650</v>
      </c>
      <c r="U183" s="116">
        <v>46210</v>
      </c>
      <c r="V183" s="115"/>
      <c r="W183" s="8" t="str">
        <f>_xlfn.XLOOKUP(B183,'Golden Rulebook-CDErule level'!I:I,'Golden Rulebook-CDErule level'!I:I, "not found")</f>
        <v>DQO-347</v>
      </c>
    </row>
    <row r="184" spans="1:23" hidden="1">
      <c r="A184" s="115" t="s">
        <v>2045</v>
      </c>
      <c r="B184" s="115" t="s">
        <v>2046</v>
      </c>
      <c r="C184" s="115" t="s">
        <v>2047</v>
      </c>
      <c r="D184" s="115" t="s">
        <v>2048</v>
      </c>
      <c r="E184" s="115" t="s">
        <v>60</v>
      </c>
      <c r="F184" s="115" t="s">
        <v>61</v>
      </c>
      <c r="G184" s="115" t="s">
        <v>643</v>
      </c>
      <c r="H184" s="115" t="s">
        <v>644</v>
      </c>
      <c r="I184" s="115" t="s">
        <v>645</v>
      </c>
      <c r="J184" s="115" t="s">
        <v>65</v>
      </c>
      <c r="K184" s="115" t="s">
        <v>2035</v>
      </c>
      <c r="L184" s="115" t="s">
        <v>2036</v>
      </c>
      <c r="M184" s="115" t="s">
        <v>657</v>
      </c>
      <c r="N184" s="115"/>
      <c r="O184" s="115">
        <v>1</v>
      </c>
      <c r="P184" s="115" t="s">
        <v>68</v>
      </c>
      <c r="Q184" s="115" t="s">
        <v>69</v>
      </c>
      <c r="R184" s="115" t="s">
        <v>648</v>
      </c>
      <c r="S184" s="115" t="s">
        <v>649</v>
      </c>
      <c r="T184" s="115" t="s">
        <v>650</v>
      </c>
      <c r="U184" s="116">
        <v>46210</v>
      </c>
      <c r="V184" s="115"/>
      <c r="W184" s="8" t="str">
        <f>_xlfn.XLOOKUP(B184,'Golden Rulebook-CDErule level'!I:I,'Golden Rulebook-CDErule level'!I:I, "not found")</f>
        <v>DQO-348</v>
      </c>
    </row>
    <row r="185" spans="1:23" hidden="1">
      <c r="A185" s="115" t="s">
        <v>2051</v>
      </c>
      <c r="B185" s="115" t="s">
        <v>2052</v>
      </c>
      <c r="C185" s="115" t="s">
        <v>2053</v>
      </c>
      <c r="D185" s="115" t="s">
        <v>2054</v>
      </c>
      <c r="E185" s="115" t="s">
        <v>60</v>
      </c>
      <c r="F185" s="115" t="s">
        <v>61</v>
      </c>
      <c r="G185" s="115" t="s">
        <v>643</v>
      </c>
      <c r="H185" s="115" t="s">
        <v>644</v>
      </c>
      <c r="I185" s="115" t="s">
        <v>645</v>
      </c>
      <c r="J185" s="115" t="s">
        <v>65</v>
      </c>
      <c r="K185" s="115" t="s">
        <v>2035</v>
      </c>
      <c r="L185" s="115" t="s">
        <v>2036</v>
      </c>
      <c r="M185" s="115" t="s">
        <v>852</v>
      </c>
      <c r="N185" s="115" t="s">
        <v>1916</v>
      </c>
      <c r="O185" s="115">
        <v>1</v>
      </c>
      <c r="P185" s="115" t="s">
        <v>68</v>
      </c>
      <c r="Q185" s="115" t="s">
        <v>69</v>
      </c>
      <c r="R185" s="115" t="s">
        <v>648</v>
      </c>
      <c r="S185" s="115" t="s">
        <v>649</v>
      </c>
      <c r="T185" s="115" t="s">
        <v>650</v>
      </c>
      <c r="U185" s="116">
        <v>46210</v>
      </c>
      <c r="V185" s="115"/>
      <c r="W185" s="8" t="str">
        <f>_xlfn.XLOOKUP(B185,'Golden Rulebook-CDErule level'!I:I,'Golden Rulebook-CDErule level'!I:I, "not found")</f>
        <v>DQO-349</v>
      </c>
    </row>
    <row r="186" spans="1:23" hidden="1">
      <c r="A186" s="115" t="s">
        <v>2057</v>
      </c>
      <c r="B186" s="115" t="s">
        <v>2058</v>
      </c>
      <c r="C186" s="115" t="s">
        <v>2059</v>
      </c>
      <c r="D186" s="115" t="s">
        <v>2060</v>
      </c>
      <c r="E186" s="115" t="s">
        <v>776</v>
      </c>
      <c r="F186" s="115" t="s">
        <v>61</v>
      </c>
      <c r="G186" s="115" t="s">
        <v>643</v>
      </c>
      <c r="H186" s="115" t="s">
        <v>644</v>
      </c>
      <c r="I186" s="115" t="s">
        <v>645</v>
      </c>
      <c r="J186" s="115" t="s">
        <v>65</v>
      </c>
      <c r="K186" s="115" t="s">
        <v>2035</v>
      </c>
      <c r="L186" s="115" t="s">
        <v>2036</v>
      </c>
      <c r="M186" s="115" t="s">
        <v>837</v>
      </c>
      <c r="N186" s="115"/>
      <c r="O186" s="115">
        <v>0.9</v>
      </c>
      <c r="P186" s="115" t="s">
        <v>68</v>
      </c>
      <c r="Q186" s="115" t="s">
        <v>69</v>
      </c>
      <c r="R186" s="115" t="s">
        <v>648</v>
      </c>
      <c r="S186" s="115" t="s">
        <v>649</v>
      </c>
      <c r="T186" s="115" t="s">
        <v>650</v>
      </c>
      <c r="U186" s="116">
        <v>46233</v>
      </c>
      <c r="V186" s="115"/>
      <c r="W186" s="8" t="str">
        <f>_xlfn.XLOOKUP(B186,'Golden Rulebook-CDErule level'!I:I,'Golden Rulebook-CDErule level'!I:I, "not found")</f>
        <v>DQO-359</v>
      </c>
    </row>
    <row r="187" spans="1:23" hidden="1">
      <c r="A187" s="115" t="s">
        <v>2065</v>
      </c>
      <c r="B187" s="115" t="s">
        <v>2066</v>
      </c>
      <c r="C187" s="115" t="s">
        <v>2067</v>
      </c>
      <c r="D187" s="115" t="s">
        <v>2068</v>
      </c>
      <c r="E187" s="115" t="s">
        <v>90</v>
      </c>
      <c r="F187" s="115" t="s">
        <v>61</v>
      </c>
      <c r="G187" s="115" t="s">
        <v>643</v>
      </c>
      <c r="H187" s="115" t="s">
        <v>644</v>
      </c>
      <c r="I187" s="115" t="s">
        <v>645</v>
      </c>
      <c r="J187" s="115" t="s">
        <v>65</v>
      </c>
      <c r="K187" s="115" t="s">
        <v>2035</v>
      </c>
      <c r="L187" s="115" t="s">
        <v>2062</v>
      </c>
      <c r="M187" s="115" t="s">
        <v>646</v>
      </c>
      <c r="N187" s="115"/>
      <c r="O187" s="115">
        <v>0.95</v>
      </c>
      <c r="P187" s="115" t="s">
        <v>68</v>
      </c>
      <c r="Q187" s="115" t="s">
        <v>69</v>
      </c>
      <c r="R187" s="115" t="s">
        <v>648</v>
      </c>
      <c r="S187" s="115" t="s">
        <v>649</v>
      </c>
      <c r="T187" s="115" t="s">
        <v>650</v>
      </c>
      <c r="U187" s="116">
        <v>46210</v>
      </c>
      <c r="V187" s="115"/>
      <c r="W187" s="8" t="str">
        <f>_xlfn.XLOOKUP(B187,'Golden Rulebook-CDErule level'!I:I,'Golden Rulebook-CDErule level'!I:I, "not found")</f>
        <v>DQO-350</v>
      </c>
    </row>
    <row r="188" spans="1:23" hidden="1">
      <c r="A188" s="115" t="s">
        <v>2071</v>
      </c>
      <c r="B188" s="115" t="s">
        <v>2072</v>
      </c>
      <c r="C188" s="115" t="s">
        <v>2073</v>
      </c>
      <c r="D188" s="115" t="s">
        <v>2074</v>
      </c>
      <c r="E188" s="115" t="s">
        <v>60</v>
      </c>
      <c r="F188" s="115" t="s">
        <v>61</v>
      </c>
      <c r="G188" s="115" t="s">
        <v>643</v>
      </c>
      <c r="H188" s="115" t="s">
        <v>644</v>
      </c>
      <c r="I188" s="115" t="s">
        <v>645</v>
      </c>
      <c r="J188" s="115" t="s">
        <v>65</v>
      </c>
      <c r="K188" s="115" t="s">
        <v>2035</v>
      </c>
      <c r="L188" s="115" t="s">
        <v>2062</v>
      </c>
      <c r="M188" s="115" t="s">
        <v>657</v>
      </c>
      <c r="N188" s="115"/>
      <c r="O188" s="115">
        <v>1</v>
      </c>
      <c r="P188" s="115" t="s">
        <v>68</v>
      </c>
      <c r="Q188" s="115" t="s">
        <v>69</v>
      </c>
      <c r="R188" s="115" t="s">
        <v>648</v>
      </c>
      <c r="S188" s="115" t="s">
        <v>649</v>
      </c>
      <c r="T188" s="115" t="s">
        <v>650</v>
      </c>
      <c r="U188" s="116">
        <v>46210</v>
      </c>
      <c r="V188" s="115"/>
      <c r="W188" s="8" t="str">
        <f>_xlfn.XLOOKUP(B188,'Golden Rulebook-CDErule level'!I:I,'Golden Rulebook-CDErule level'!I:I, "not found")</f>
        <v>DQO-351</v>
      </c>
    </row>
    <row r="189" spans="1:23" hidden="1">
      <c r="A189" s="115" t="s">
        <v>2077</v>
      </c>
      <c r="B189" s="115" t="s">
        <v>2078</v>
      </c>
      <c r="C189" s="115" t="s">
        <v>2079</v>
      </c>
      <c r="D189" s="115" t="s">
        <v>2080</v>
      </c>
      <c r="E189" s="115" t="s">
        <v>60</v>
      </c>
      <c r="F189" s="115" t="s">
        <v>61</v>
      </c>
      <c r="G189" s="115" t="s">
        <v>643</v>
      </c>
      <c r="H189" s="115" t="s">
        <v>644</v>
      </c>
      <c r="I189" s="115" t="s">
        <v>645</v>
      </c>
      <c r="J189" s="115" t="s">
        <v>65</v>
      </c>
      <c r="K189" s="115" t="s">
        <v>2035</v>
      </c>
      <c r="L189" s="115" t="s">
        <v>2062</v>
      </c>
      <c r="M189" s="115" t="s">
        <v>852</v>
      </c>
      <c r="N189" s="115" t="s">
        <v>2081</v>
      </c>
      <c r="O189" s="115">
        <v>1</v>
      </c>
      <c r="P189" s="115" t="s">
        <v>68</v>
      </c>
      <c r="Q189" s="115" t="s">
        <v>69</v>
      </c>
      <c r="R189" s="115" t="s">
        <v>648</v>
      </c>
      <c r="S189" s="115" t="s">
        <v>649</v>
      </c>
      <c r="T189" s="115" t="s">
        <v>650</v>
      </c>
      <c r="U189" s="116">
        <v>46230</v>
      </c>
      <c r="V189" s="115"/>
      <c r="W189" s="8" t="str">
        <f>_xlfn.XLOOKUP(B189,'Golden Rulebook-CDErule level'!I:I,'Golden Rulebook-CDErule level'!I:I, "not found")</f>
        <v>DQO-361</v>
      </c>
    </row>
    <row r="190" spans="1:23" hidden="1">
      <c r="A190" s="115" t="s">
        <v>2086</v>
      </c>
      <c r="B190" s="115" t="s">
        <v>2087</v>
      </c>
      <c r="C190" s="115" t="s">
        <v>2088</v>
      </c>
      <c r="D190" s="115" t="s">
        <v>2089</v>
      </c>
      <c r="E190" s="115" t="s">
        <v>90</v>
      </c>
      <c r="F190" s="115" t="s">
        <v>61</v>
      </c>
      <c r="G190" s="115" t="s">
        <v>643</v>
      </c>
      <c r="H190" s="115" t="s">
        <v>644</v>
      </c>
      <c r="I190" s="115" t="s">
        <v>645</v>
      </c>
      <c r="J190" s="115" t="s">
        <v>65</v>
      </c>
      <c r="K190" s="115" t="s">
        <v>2035</v>
      </c>
      <c r="L190" s="115" t="s">
        <v>2083</v>
      </c>
      <c r="M190" s="115" t="s">
        <v>646</v>
      </c>
      <c r="N190" s="115"/>
      <c r="O190" s="115">
        <v>0.95</v>
      </c>
      <c r="P190" s="115" t="s">
        <v>68</v>
      </c>
      <c r="Q190" s="115" t="s">
        <v>69</v>
      </c>
      <c r="R190" s="115" t="s">
        <v>648</v>
      </c>
      <c r="S190" s="115" t="s">
        <v>649</v>
      </c>
      <c r="T190" s="115" t="s">
        <v>650</v>
      </c>
      <c r="U190" s="116">
        <v>46210</v>
      </c>
      <c r="V190" s="115"/>
      <c r="W190" s="8" t="str">
        <f>_xlfn.XLOOKUP(B190,'Golden Rulebook-CDErule level'!I:I,'Golden Rulebook-CDErule level'!I:I, "not found")</f>
        <v>DQO-352</v>
      </c>
    </row>
    <row r="191" spans="1:23" hidden="1">
      <c r="A191" s="115" t="s">
        <v>2092</v>
      </c>
      <c r="B191" s="115" t="s">
        <v>2093</v>
      </c>
      <c r="C191" s="115" t="s">
        <v>2094</v>
      </c>
      <c r="D191" s="115" t="s">
        <v>2095</v>
      </c>
      <c r="E191" s="115" t="s">
        <v>60</v>
      </c>
      <c r="F191" s="115" t="s">
        <v>61</v>
      </c>
      <c r="G191" s="115" t="s">
        <v>643</v>
      </c>
      <c r="H191" s="115" t="s">
        <v>644</v>
      </c>
      <c r="I191" s="115" t="s">
        <v>645</v>
      </c>
      <c r="J191" s="115" t="s">
        <v>65</v>
      </c>
      <c r="K191" s="115" t="s">
        <v>2035</v>
      </c>
      <c r="L191" s="115" t="s">
        <v>2083</v>
      </c>
      <c r="M191" s="115" t="s">
        <v>657</v>
      </c>
      <c r="N191" s="115"/>
      <c r="O191" s="115">
        <v>1</v>
      </c>
      <c r="P191" s="115" t="s">
        <v>68</v>
      </c>
      <c r="Q191" s="115" t="s">
        <v>69</v>
      </c>
      <c r="R191" s="115" t="s">
        <v>648</v>
      </c>
      <c r="S191" s="115" t="s">
        <v>649</v>
      </c>
      <c r="T191" s="115" t="s">
        <v>650</v>
      </c>
      <c r="U191" s="116">
        <v>46210</v>
      </c>
      <c r="V191" s="115"/>
      <c r="W191" s="8" t="str">
        <f>_xlfn.XLOOKUP(B191,'Golden Rulebook-CDErule level'!I:I,'Golden Rulebook-CDErule level'!I:I, "not found")</f>
        <v>DQO-353</v>
      </c>
    </row>
    <row r="192" spans="1:23" hidden="1">
      <c r="A192" s="115" t="s">
        <v>2098</v>
      </c>
      <c r="B192" s="115" t="s">
        <v>2099</v>
      </c>
      <c r="C192" s="115" t="s">
        <v>2100</v>
      </c>
      <c r="D192" s="115" t="s">
        <v>2101</v>
      </c>
      <c r="E192" s="115" t="s">
        <v>60</v>
      </c>
      <c r="F192" s="115" t="s">
        <v>61</v>
      </c>
      <c r="G192" s="115" t="s">
        <v>643</v>
      </c>
      <c r="H192" s="115" t="s">
        <v>644</v>
      </c>
      <c r="I192" s="115" t="s">
        <v>645</v>
      </c>
      <c r="J192" s="115" t="s">
        <v>65</v>
      </c>
      <c r="K192" s="115" t="s">
        <v>2035</v>
      </c>
      <c r="L192" s="115" t="s">
        <v>2083</v>
      </c>
      <c r="M192" s="115" t="s">
        <v>852</v>
      </c>
      <c r="N192" s="115" t="s">
        <v>2102</v>
      </c>
      <c r="O192" s="115">
        <v>1</v>
      </c>
      <c r="P192" s="115" t="s">
        <v>68</v>
      </c>
      <c r="Q192" s="115" t="s">
        <v>69</v>
      </c>
      <c r="R192" s="115" t="s">
        <v>648</v>
      </c>
      <c r="S192" s="115" t="s">
        <v>649</v>
      </c>
      <c r="T192" s="115" t="s">
        <v>650</v>
      </c>
      <c r="U192" s="116">
        <v>46210</v>
      </c>
      <c r="V192" s="115"/>
      <c r="W192" s="8" t="str">
        <f>_xlfn.XLOOKUP(B192,'Golden Rulebook-CDErule level'!I:I,'Golden Rulebook-CDErule level'!I:I, "not found")</f>
        <v>DQO-354</v>
      </c>
    </row>
    <row r="193" spans="1:23" hidden="1">
      <c r="A193" s="115" t="s">
        <v>2105</v>
      </c>
      <c r="B193" s="115" t="s">
        <v>2106</v>
      </c>
      <c r="C193" s="115" t="s">
        <v>2107</v>
      </c>
      <c r="D193" s="115" t="s">
        <v>2108</v>
      </c>
      <c r="E193" s="115" t="s">
        <v>1071</v>
      </c>
      <c r="F193" s="115" t="s">
        <v>61</v>
      </c>
      <c r="G193" s="115" t="s">
        <v>643</v>
      </c>
      <c r="H193" s="115" t="s">
        <v>644</v>
      </c>
      <c r="I193" s="115" t="s">
        <v>645</v>
      </c>
      <c r="J193" s="115" t="s">
        <v>65</v>
      </c>
      <c r="K193" s="115" t="s">
        <v>2035</v>
      </c>
      <c r="L193" s="115" t="s">
        <v>2083</v>
      </c>
      <c r="M193" s="115" t="s">
        <v>66</v>
      </c>
      <c r="N193" s="115" t="s">
        <v>2109</v>
      </c>
      <c r="O193" s="115">
        <v>0.95</v>
      </c>
      <c r="P193" s="115" t="s">
        <v>68</v>
      </c>
      <c r="Q193" s="115" t="s">
        <v>69</v>
      </c>
      <c r="R193" s="115" t="s">
        <v>648</v>
      </c>
      <c r="S193" s="115" t="s">
        <v>649</v>
      </c>
      <c r="T193" s="115" t="s">
        <v>650</v>
      </c>
      <c r="U193" s="116">
        <v>46230</v>
      </c>
      <c r="V193" s="115"/>
      <c r="W193" s="8" t="str">
        <f>_xlfn.XLOOKUP(B193,'Golden Rulebook-CDErule level'!I:I,'Golden Rulebook-CDErule level'!I:I, "not found")</f>
        <v>DQO-360</v>
      </c>
    </row>
    <row r="194" spans="1:23" hidden="1">
      <c r="A194" s="115" t="s">
        <v>2114</v>
      </c>
      <c r="B194" s="115" t="s">
        <v>2115</v>
      </c>
      <c r="C194" s="115" t="s">
        <v>2116</v>
      </c>
      <c r="D194" s="115" t="s">
        <v>2117</v>
      </c>
      <c r="E194" s="115" t="s">
        <v>90</v>
      </c>
      <c r="F194" s="115" t="s">
        <v>61</v>
      </c>
      <c r="G194" s="115" t="s">
        <v>643</v>
      </c>
      <c r="H194" s="115" t="s">
        <v>644</v>
      </c>
      <c r="I194" s="115" t="s">
        <v>645</v>
      </c>
      <c r="J194" s="115" t="s">
        <v>65</v>
      </c>
      <c r="K194" s="115" t="s">
        <v>2035</v>
      </c>
      <c r="L194" s="115" t="s">
        <v>2111</v>
      </c>
      <c r="M194" s="115" t="s">
        <v>646</v>
      </c>
      <c r="N194" s="115"/>
      <c r="O194" s="115">
        <v>0.95</v>
      </c>
      <c r="P194" s="115" t="s">
        <v>68</v>
      </c>
      <c r="Q194" s="115" t="s">
        <v>69</v>
      </c>
      <c r="R194" s="115" t="s">
        <v>648</v>
      </c>
      <c r="S194" s="115" t="s">
        <v>649</v>
      </c>
      <c r="T194" s="115" t="s">
        <v>650</v>
      </c>
      <c r="U194" s="116">
        <v>46210</v>
      </c>
      <c r="V194" s="115"/>
      <c r="W194" s="8" t="str">
        <f>_xlfn.XLOOKUP(B194,'Golden Rulebook-CDErule level'!I:I,'Golden Rulebook-CDErule level'!I:I, "not found")</f>
        <v>DQO-355</v>
      </c>
    </row>
    <row r="195" spans="1:23" hidden="1">
      <c r="A195" s="115" t="s">
        <v>2120</v>
      </c>
      <c r="B195" s="115" t="s">
        <v>2121</v>
      </c>
      <c r="C195" s="115" t="s">
        <v>2122</v>
      </c>
      <c r="D195" s="115" t="s">
        <v>2123</v>
      </c>
      <c r="E195" s="115" t="s">
        <v>60</v>
      </c>
      <c r="F195" s="115" t="s">
        <v>61</v>
      </c>
      <c r="G195" s="115" t="s">
        <v>643</v>
      </c>
      <c r="H195" s="115" t="s">
        <v>644</v>
      </c>
      <c r="I195" s="115" t="s">
        <v>645</v>
      </c>
      <c r="J195" s="115" t="s">
        <v>65</v>
      </c>
      <c r="K195" s="115" t="s">
        <v>2035</v>
      </c>
      <c r="L195" s="115" t="s">
        <v>2111</v>
      </c>
      <c r="M195" s="115" t="s">
        <v>657</v>
      </c>
      <c r="N195" s="115"/>
      <c r="O195" s="115">
        <v>1</v>
      </c>
      <c r="P195" s="115" t="s">
        <v>68</v>
      </c>
      <c r="Q195" s="115" t="s">
        <v>69</v>
      </c>
      <c r="R195" s="115" t="s">
        <v>648</v>
      </c>
      <c r="S195" s="115" t="s">
        <v>649</v>
      </c>
      <c r="T195" s="115" t="s">
        <v>650</v>
      </c>
      <c r="U195" s="116">
        <v>46210</v>
      </c>
      <c r="V195" s="115"/>
      <c r="W195" s="8" t="str">
        <f>_xlfn.XLOOKUP(B195,'Golden Rulebook-CDErule level'!I:I,'Golden Rulebook-CDErule level'!I:I, "not found")</f>
        <v>DQO-356</v>
      </c>
    </row>
    <row r="196" spans="1:23" hidden="1">
      <c r="A196" s="115" t="s">
        <v>2159</v>
      </c>
      <c r="B196" s="115" t="s">
        <v>2160</v>
      </c>
      <c r="C196" s="115" t="s">
        <v>2161</v>
      </c>
      <c r="D196" s="115" t="s">
        <v>2162</v>
      </c>
      <c r="E196" s="115" t="s">
        <v>90</v>
      </c>
      <c r="F196" s="115" t="s">
        <v>61</v>
      </c>
      <c r="G196" s="115" t="s">
        <v>738</v>
      </c>
      <c r="H196" s="115" t="s">
        <v>1025</v>
      </c>
      <c r="I196" s="115" t="s">
        <v>1026</v>
      </c>
      <c r="J196" s="115" t="s">
        <v>65</v>
      </c>
      <c r="K196" s="115" t="s">
        <v>2155</v>
      </c>
      <c r="L196" s="115" t="s">
        <v>2156</v>
      </c>
      <c r="M196" s="115" t="s">
        <v>646</v>
      </c>
      <c r="N196" s="115"/>
      <c r="O196" s="115">
        <v>0.95</v>
      </c>
      <c r="P196" s="115" t="s">
        <v>68</v>
      </c>
      <c r="Q196" s="115" t="s">
        <v>69</v>
      </c>
      <c r="R196" s="115" t="s">
        <v>648</v>
      </c>
      <c r="S196" s="115" t="s">
        <v>649</v>
      </c>
      <c r="T196" s="115" t="s">
        <v>650</v>
      </c>
      <c r="U196" s="116">
        <v>46206</v>
      </c>
      <c r="V196" s="115"/>
      <c r="W196" s="8" t="str">
        <f>_xlfn.XLOOKUP(B196,'Golden Rulebook-CDErule level'!I:I,'Golden Rulebook-CDErule level'!I:I, "not found")</f>
        <v>DQO-362</v>
      </c>
    </row>
    <row r="197" spans="1:23" hidden="1">
      <c r="A197" s="115" t="s">
        <v>2165</v>
      </c>
      <c r="B197" s="115" t="s">
        <v>2166</v>
      </c>
      <c r="C197" s="115" t="s">
        <v>2167</v>
      </c>
      <c r="D197" s="115" t="s">
        <v>2168</v>
      </c>
      <c r="E197" s="115" t="s">
        <v>60</v>
      </c>
      <c r="F197" s="115" t="s">
        <v>61</v>
      </c>
      <c r="G197" s="115" t="s">
        <v>738</v>
      </c>
      <c r="H197" s="115" t="s">
        <v>1025</v>
      </c>
      <c r="I197" s="115" t="s">
        <v>1026</v>
      </c>
      <c r="J197" s="115" t="s">
        <v>65</v>
      </c>
      <c r="K197" s="115" t="s">
        <v>2155</v>
      </c>
      <c r="L197" s="115" t="s">
        <v>2156</v>
      </c>
      <c r="M197" s="115" t="s">
        <v>657</v>
      </c>
      <c r="N197" s="115"/>
      <c r="O197" s="115">
        <v>1</v>
      </c>
      <c r="P197" s="115" t="s">
        <v>68</v>
      </c>
      <c r="Q197" s="115" t="s">
        <v>69</v>
      </c>
      <c r="R197" s="115" t="s">
        <v>648</v>
      </c>
      <c r="S197" s="115" t="s">
        <v>649</v>
      </c>
      <c r="T197" s="115" t="s">
        <v>650</v>
      </c>
      <c r="U197" s="116">
        <v>46206</v>
      </c>
      <c r="V197" s="115"/>
      <c r="W197" s="8" t="str">
        <f>_xlfn.XLOOKUP(B197,'Golden Rulebook-CDErule level'!I:I,'Golden Rulebook-CDErule level'!I:I, "not found")</f>
        <v>DQO-363</v>
      </c>
    </row>
    <row r="198" spans="1:23" hidden="1">
      <c r="A198" s="115" t="s">
        <v>2171</v>
      </c>
      <c r="B198" s="115" t="s">
        <v>2172</v>
      </c>
      <c r="C198" s="115" t="s">
        <v>2173</v>
      </c>
      <c r="D198" s="115" t="s">
        <v>2174</v>
      </c>
      <c r="E198" s="115" t="s">
        <v>776</v>
      </c>
      <c r="F198" s="115" t="s">
        <v>61</v>
      </c>
      <c r="G198" s="115" t="s">
        <v>738</v>
      </c>
      <c r="H198" s="115" t="s">
        <v>1025</v>
      </c>
      <c r="I198" s="115" t="s">
        <v>1026</v>
      </c>
      <c r="J198" s="115" t="s">
        <v>65</v>
      </c>
      <c r="K198" s="115" t="s">
        <v>2155</v>
      </c>
      <c r="L198" s="115" t="s">
        <v>2156</v>
      </c>
      <c r="M198" s="115" t="s">
        <v>837</v>
      </c>
      <c r="N198" s="115"/>
      <c r="O198" s="115">
        <v>0.9</v>
      </c>
      <c r="P198" s="115" t="s">
        <v>68</v>
      </c>
      <c r="Q198" s="115" t="s">
        <v>69</v>
      </c>
      <c r="R198" s="115" t="s">
        <v>648</v>
      </c>
      <c r="S198" s="115" t="s">
        <v>649</v>
      </c>
      <c r="T198" s="115" t="s">
        <v>650</v>
      </c>
      <c r="U198" s="116">
        <v>46233</v>
      </c>
      <c r="V198" s="115"/>
      <c r="W198" s="8" t="str">
        <f>_xlfn.XLOOKUP(B198,'Golden Rulebook-CDErule level'!I:I,'Golden Rulebook-CDErule level'!I:I, "not found")</f>
        <v>DQO-368</v>
      </c>
    </row>
    <row r="199" spans="1:23" hidden="1">
      <c r="A199" s="115" t="s">
        <v>2177</v>
      </c>
      <c r="B199" s="115" t="s">
        <v>2178</v>
      </c>
      <c r="C199" s="115" t="s">
        <v>2179</v>
      </c>
      <c r="D199" s="115" t="s">
        <v>2180</v>
      </c>
      <c r="E199" s="115" t="s">
        <v>60</v>
      </c>
      <c r="F199" s="115" t="s">
        <v>61</v>
      </c>
      <c r="G199" s="115" t="s">
        <v>738</v>
      </c>
      <c r="H199" s="115" t="s">
        <v>1025</v>
      </c>
      <c r="I199" s="115" t="s">
        <v>1026</v>
      </c>
      <c r="J199" s="115" t="s">
        <v>65</v>
      </c>
      <c r="K199" s="115" t="s">
        <v>2155</v>
      </c>
      <c r="L199" s="115" t="s">
        <v>2156</v>
      </c>
      <c r="M199" s="115" t="s">
        <v>852</v>
      </c>
      <c r="N199" s="115" t="s">
        <v>2181</v>
      </c>
      <c r="O199" s="115">
        <v>1</v>
      </c>
      <c r="P199" s="115" t="s">
        <v>68</v>
      </c>
      <c r="Q199" s="115" t="s">
        <v>69</v>
      </c>
      <c r="R199" s="115" t="s">
        <v>648</v>
      </c>
      <c r="S199" s="115" t="s">
        <v>649</v>
      </c>
      <c r="T199" s="115" t="s">
        <v>650</v>
      </c>
      <c r="U199" s="116">
        <v>46230</v>
      </c>
      <c r="V199" s="115"/>
      <c r="W199" s="8" t="str">
        <f>_xlfn.XLOOKUP(B199,'Golden Rulebook-CDErule level'!I:I,'Golden Rulebook-CDErule level'!I:I, "not found")</f>
        <v>DQO-369</v>
      </c>
    </row>
    <row r="200" spans="1:23" hidden="1">
      <c r="A200" s="115" t="s">
        <v>2186</v>
      </c>
      <c r="B200" s="115" t="s">
        <v>2187</v>
      </c>
      <c r="C200" s="115" t="s">
        <v>2188</v>
      </c>
      <c r="D200" s="115" t="s">
        <v>2189</v>
      </c>
      <c r="E200" s="115" t="s">
        <v>90</v>
      </c>
      <c r="F200" s="115" t="s">
        <v>61</v>
      </c>
      <c r="G200" s="115" t="s">
        <v>738</v>
      </c>
      <c r="H200" s="115" t="s">
        <v>1025</v>
      </c>
      <c r="I200" s="115" t="s">
        <v>1026</v>
      </c>
      <c r="J200" s="115" t="s">
        <v>65</v>
      </c>
      <c r="K200" s="115" t="s">
        <v>2155</v>
      </c>
      <c r="L200" s="115" t="s">
        <v>2183</v>
      </c>
      <c r="M200" s="115" t="s">
        <v>646</v>
      </c>
      <c r="N200" s="115"/>
      <c r="O200" s="115">
        <v>0.95</v>
      </c>
      <c r="P200" s="115" t="s">
        <v>68</v>
      </c>
      <c r="Q200" s="115" t="s">
        <v>69</v>
      </c>
      <c r="R200" s="115" t="s">
        <v>648</v>
      </c>
      <c r="S200" s="115" t="s">
        <v>649</v>
      </c>
      <c r="T200" s="115" t="s">
        <v>650</v>
      </c>
      <c r="U200" s="116">
        <v>46206</v>
      </c>
      <c r="V200" s="115"/>
      <c r="W200" s="8" t="str">
        <f>_xlfn.XLOOKUP(B200,'Golden Rulebook-CDErule level'!I:I,'Golden Rulebook-CDErule level'!I:I, "not found")</f>
        <v>DQO-364</v>
      </c>
    </row>
    <row r="201" spans="1:23" hidden="1">
      <c r="A201" s="115" t="s">
        <v>2192</v>
      </c>
      <c r="B201" s="115" t="s">
        <v>2193</v>
      </c>
      <c r="C201" s="115" t="s">
        <v>2194</v>
      </c>
      <c r="D201" s="115" t="s">
        <v>2195</v>
      </c>
      <c r="E201" s="115" t="s">
        <v>60</v>
      </c>
      <c r="F201" s="115" t="s">
        <v>61</v>
      </c>
      <c r="G201" s="115" t="s">
        <v>738</v>
      </c>
      <c r="H201" s="115" t="s">
        <v>1025</v>
      </c>
      <c r="I201" s="115" t="s">
        <v>1026</v>
      </c>
      <c r="J201" s="115" t="s">
        <v>65</v>
      </c>
      <c r="K201" s="115" t="s">
        <v>2155</v>
      </c>
      <c r="L201" s="115" t="s">
        <v>2183</v>
      </c>
      <c r="M201" s="115" t="s">
        <v>852</v>
      </c>
      <c r="N201" s="115" t="s">
        <v>2196</v>
      </c>
      <c r="O201" s="115">
        <v>1</v>
      </c>
      <c r="P201" s="115" t="s">
        <v>68</v>
      </c>
      <c r="Q201" s="115" t="s">
        <v>69</v>
      </c>
      <c r="R201" s="115" t="s">
        <v>648</v>
      </c>
      <c r="S201" s="115" t="s">
        <v>649</v>
      </c>
      <c r="T201" s="115" t="s">
        <v>650</v>
      </c>
      <c r="U201" s="116">
        <v>46212</v>
      </c>
      <c r="V201" s="115"/>
      <c r="W201" s="8" t="str">
        <f>_xlfn.XLOOKUP(B201,'Golden Rulebook-CDErule level'!I:I,'Golden Rulebook-CDErule level'!I:I, "not found")</f>
        <v>DQO-365</v>
      </c>
    </row>
    <row r="202" spans="1:23" hidden="1">
      <c r="A202" s="115" t="s">
        <v>2203</v>
      </c>
      <c r="B202" s="115" t="s">
        <v>2204</v>
      </c>
      <c r="C202" s="115" t="s">
        <v>2205</v>
      </c>
      <c r="D202" s="115" t="s">
        <v>2206</v>
      </c>
      <c r="E202" s="115" t="s">
        <v>60</v>
      </c>
      <c r="F202" s="115" t="s">
        <v>61</v>
      </c>
      <c r="G202" s="115" t="s">
        <v>2207</v>
      </c>
      <c r="H202" s="115" t="s">
        <v>2208</v>
      </c>
      <c r="I202" s="115" t="s">
        <v>2209</v>
      </c>
      <c r="J202" s="115" t="s">
        <v>65</v>
      </c>
      <c r="K202" s="115" t="s">
        <v>2198</v>
      </c>
      <c r="L202" s="115" t="s">
        <v>2200</v>
      </c>
      <c r="M202" s="115" t="s">
        <v>657</v>
      </c>
      <c r="N202" s="115"/>
      <c r="O202" s="115">
        <v>1</v>
      </c>
      <c r="P202" s="115" t="s">
        <v>68</v>
      </c>
      <c r="Q202" s="115" t="s">
        <v>69</v>
      </c>
      <c r="R202" s="115" t="s">
        <v>648</v>
      </c>
      <c r="S202" s="115" t="s">
        <v>649</v>
      </c>
      <c r="T202" s="115" t="s">
        <v>650</v>
      </c>
      <c r="U202" s="116">
        <v>46210</v>
      </c>
      <c r="V202" s="115"/>
      <c r="W202" s="8" t="str">
        <f>_xlfn.XLOOKUP(B202,'Golden Rulebook-CDErule level'!I:I,'Golden Rulebook-CDErule level'!I:I, "not found")</f>
        <v>DQO-377</v>
      </c>
    </row>
    <row r="203" spans="1:23" hidden="1">
      <c r="A203" s="115" t="s">
        <v>2212</v>
      </c>
      <c r="B203" s="115" t="s">
        <v>2213</v>
      </c>
      <c r="C203" s="115" t="s">
        <v>2214</v>
      </c>
      <c r="D203" s="115" t="s">
        <v>2215</v>
      </c>
      <c r="E203" s="115" t="s">
        <v>60</v>
      </c>
      <c r="F203" s="115" t="s">
        <v>61</v>
      </c>
      <c r="G203" s="115" t="s">
        <v>2207</v>
      </c>
      <c r="H203" s="115" t="s">
        <v>2208</v>
      </c>
      <c r="I203" s="115" t="s">
        <v>2209</v>
      </c>
      <c r="J203" s="115" t="s">
        <v>65</v>
      </c>
      <c r="K203" s="115" t="s">
        <v>2198</v>
      </c>
      <c r="L203" s="115" t="s">
        <v>2200</v>
      </c>
      <c r="M203" s="115" t="s">
        <v>741</v>
      </c>
      <c r="N203" s="115" t="s">
        <v>2216</v>
      </c>
      <c r="O203" s="115">
        <v>1</v>
      </c>
      <c r="P203" s="115" t="s">
        <v>68</v>
      </c>
      <c r="Q203" s="115" t="s">
        <v>69</v>
      </c>
      <c r="R203" s="115" t="s">
        <v>648</v>
      </c>
      <c r="S203" s="115" t="s">
        <v>649</v>
      </c>
      <c r="T203" s="115" t="s">
        <v>650</v>
      </c>
      <c r="U203" s="116">
        <v>46218</v>
      </c>
      <c r="V203" s="115"/>
      <c r="W203" s="8" t="str">
        <f>_xlfn.XLOOKUP(B203,'Golden Rulebook-CDErule level'!I:I,'Golden Rulebook-CDErule level'!I:I, "not found")</f>
        <v>DQO-378</v>
      </c>
    </row>
    <row r="204" spans="1:23" hidden="1">
      <c r="A204" s="115" t="s">
        <v>2221</v>
      </c>
      <c r="B204" s="115" t="s">
        <v>2222</v>
      </c>
      <c r="C204" s="115" t="s">
        <v>2223</v>
      </c>
      <c r="D204" s="115" t="s">
        <v>2224</v>
      </c>
      <c r="E204" s="115" t="s">
        <v>60</v>
      </c>
      <c r="F204" s="115" t="s">
        <v>61</v>
      </c>
      <c r="G204" s="115" t="s">
        <v>2207</v>
      </c>
      <c r="H204" s="115" t="s">
        <v>2208</v>
      </c>
      <c r="I204" s="115" t="s">
        <v>2209</v>
      </c>
      <c r="J204" s="115" t="s">
        <v>65</v>
      </c>
      <c r="K204" s="115" t="s">
        <v>2198</v>
      </c>
      <c r="L204" s="115" t="s">
        <v>2218</v>
      </c>
      <c r="M204" s="115" t="s">
        <v>657</v>
      </c>
      <c r="N204" s="115"/>
      <c r="O204" s="115">
        <v>1</v>
      </c>
      <c r="P204" s="115" t="s">
        <v>68</v>
      </c>
      <c r="Q204" s="115" t="s">
        <v>69</v>
      </c>
      <c r="R204" s="115" t="s">
        <v>648</v>
      </c>
      <c r="S204" s="115" t="s">
        <v>649</v>
      </c>
      <c r="T204" s="115" t="s">
        <v>650</v>
      </c>
      <c r="U204" s="116">
        <v>46210</v>
      </c>
      <c r="V204" s="115"/>
      <c r="W204" s="8" t="str">
        <f>_xlfn.XLOOKUP(B204,'Golden Rulebook-CDErule level'!I:I,'Golden Rulebook-CDErule level'!I:I, "not found")</f>
        <v>DQO-379</v>
      </c>
    </row>
    <row r="205" spans="1:23" hidden="1">
      <c r="A205" s="115" t="s">
        <v>2227</v>
      </c>
      <c r="B205" s="115" t="s">
        <v>2228</v>
      </c>
      <c r="C205" s="115" t="s">
        <v>2229</v>
      </c>
      <c r="D205" s="115" t="s">
        <v>2230</v>
      </c>
      <c r="E205" s="115" t="s">
        <v>60</v>
      </c>
      <c r="F205" s="115" t="s">
        <v>61</v>
      </c>
      <c r="G205" s="115" t="s">
        <v>2207</v>
      </c>
      <c r="H205" s="115" t="s">
        <v>2208</v>
      </c>
      <c r="I205" s="115" t="s">
        <v>2209</v>
      </c>
      <c r="J205" s="115" t="s">
        <v>65</v>
      </c>
      <c r="K205" s="115" t="s">
        <v>2198</v>
      </c>
      <c r="L205" s="115" t="s">
        <v>2218</v>
      </c>
      <c r="M205" s="115" t="s">
        <v>741</v>
      </c>
      <c r="N205" s="115" t="s">
        <v>2231</v>
      </c>
      <c r="O205" s="115">
        <v>1</v>
      </c>
      <c r="P205" s="115" t="s">
        <v>68</v>
      </c>
      <c r="Q205" s="115" t="s">
        <v>69</v>
      </c>
      <c r="R205" s="115" t="s">
        <v>648</v>
      </c>
      <c r="S205" s="115" t="s">
        <v>649</v>
      </c>
      <c r="T205" s="115" t="s">
        <v>650</v>
      </c>
      <c r="U205" s="116">
        <v>46218</v>
      </c>
      <c r="V205" s="115"/>
      <c r="W205" s="8" t="str">
        <f>_xlfn.XLOOKUP(B205,'Golden Rulebook-CDErule level'!I:I,'Golden Rulebook-CDErule level'!I:I, "not found")</f>
        <v>DQO-380</v>
      </c>
    </row>
    <row r="206" spans="1:23" hidden="1">
      <c r="A206" s="115" t="s">
        <v>2236</v>
      </c>
      <c r="B206" s="115" t="s">
        <v>2237</v>
      </c>
      <c r="C206" s="115" t="s">
        <v>2238</v>
      </c>
      <c r="D206" s="115" t="s">
        <v>2239</v>
      </c>
      <c r="E206" s="115" t="s">
        <v>60</v>
      </c>
      <c r="F206" s="115" t="s">
        <v>61</v>
      </c>
      <c r="G206" s="115" t="s">
        <v>2207</v>
      </c>
      <c r="H206" s="115" t="s">
        <v>2208</v>
      </c>
      <c r="I206" s="115" t="s">
        <v>2209</v>
      </c>
      <c r="J206" s="115" t="s">
        <v>65</v>
      </c>
      <c r="K206" s="115" t="s">
        <v>2198</v>
      </c>
      <c r="L206" s="115" t="s">
        <v>2233</v>
      </c>
      <c r="M206" s="115" t="s">
        <v>657</v>
      </c>
      <c r="N206" s="115"/>
      <c r="O206" s="115">
        <v>1</v>
      </c>
      <c r="P206" s="115" t="s">
        <v>68</v>
      </c>
      <c r="Q206" s="115" t="s">
        <v>69</v>
      </c>
      <c r="R206" s="115" t="s">
        <v>648</v>
      </c>
      <c r="S206" s="115" t="s">
        <v>649</v>
      </c>
      <c r="T206" s="115" t="s">
        <v>650</v>
      </c>
      <c r="U206" s="116">
        <v>46210</v>
      </c>
      <c r="V206" s="115"/>
      <c r="W206" s="8" t="str">
        <f>_xlfn.XLOOKUP(B206,'Golden Rulebook-CDErule level'!I:I,'Golden Rulebook-CDErule level'!I:I, "not found")</f>
        <v>DQO-381</v>
      </c>
    </row>
    <row r="207" spans="1:23" hidden="1">
      <c r="A207" s="115" t="s">
        <v>2242</v>
      </c>
      <c r="B207" s="115" t="s">
        <v>2243</v>
      </c>
      <c r="C207" s="115" t="s">
        <v>2244</v>
      </c>
      <c r="D207" s="115" t="s">
        <v>2245</v>
      </c>
      <c r="E207" s="115" t="s">
        <v>60</v>
      </c>
      <c r="F207" s="115" t="s">
        <v>61</v>
      </c>
      <c r="G207" s="115" t="s">
        <v>2207</v>
      </c>
      <c r="H207" s="115" t="s">
        <v>2208</v>
      </c>
      <c r="I207" s="115" t="s">
        <v>2209</v>
      </c>
      <c r="J207" s="115" t="s">
        <v>65</v>
      </c>
      <c r="K207" s="115" t="s">
        <v>2198</v>
      </c>
      <c r="L207" s="115" t="s">
        <v>2233</v>
      </c>
      <c r="M207" s="115" t="s">
        <v>741</v>
      </c>
      <c r="N207" s="115" t="s">
        <v>2246</v>
      </c>
      <c r="O207" s="115">
        <v>1</v>
      </c>
      <c r="P207" s="115" t="s">
        <v>68</v>
      </c>
      <c r="Q207" s="115" t="s">
        <v>69</v>
      </c>
      <c r="R207" s="115" t="s">
        <v>648</v>
      </c>
      <c r="S207" s="115" t="s">
        <v>649</v>
      </c>
      <c r="T207" s="115" t="s">
        <v>650</v>
      </c>
      <c r="U207" s="116">
        <v>46218</v>
      </c>
      <c r="V207" s="115"/>
      <c r="W207" s="8" t="str">
        <f>_xlfn.XLOOKUP(B207,'Golden Rulebook-CDErule level'!I:I,'Golden Rulebook-CDErule level'!I:I, "not found")</f>
        <v>DQO-382</v>
      </c>
    </row>
    <row r="208" spans="1:23" hidden="1">
      <c r="A208" s="115" t="s">
        <v>2251</v>
      </c>
      <c r="B208" s="115" t="s">
        <v>2252</v>
      </c>
      <c r="C208" s="115" t="s">
        <v>2253</v>
      </c>
      <c r="D208" s="115" t="s">
        <v>2254</v>
      </c>
      <c r="E208" s="115" t="s">
        <v>60</v>
      </c>
      <c r="F208" s="115" t="s">
        <v>61</v>
      </c>
      <c r="G208" s="115" t="s">
        <v>2207</v>
      </c>
      <c r="H208" s="115" t="s">
        <v>2208</v>
      </c>
      <c r="I208" s="115" t="s">
        <v>2209</v>
      </c>
      <c r="J208" s="115" t="s">
        <v>65</v>
      </c>
      <c r="K208" s="115" t="s">
        <v>2198</v>
      </c>
      <c r="L208" s="115" t="s">
        <v>2248</v>
      </c>
      <c r="M208" s="115" t="s">
        <v>657</v>
      </c>
      <c r="N208" s="115"/>
      <c r="O208" s="115">
        <v>1</v>
      </c>
      <c r="P208" s="115" t="s">
        <v>68</v>
      </c>
      <c r="Q208" s="115" t="s">
        <v>69</v>
      </c>
      <c r="R208" s="115" t="s">
        <v>648</v>
      </c>
      <c r="S208" s="115" t="s">
        <v>649</v>
      </c>
      <c r="T208" s="115" t="s">
        <v>650</v>
      </c>
      <c r="U208" s="116">
        <v>46210</v>
      </c>
      <c r="V208" s="115"/>
      <c r="W208" s="8" t="str">
        <f>_xlfn.XLOOKUP(B208,'Golden Rulebook-CDErule level'!I:I,'Golden Rulebook-CDErule level'!I:I, "not found")</f>
        <v>DQO-383</v>
      </c>
    </row>
    <row r="209" spans="1:23" hidden="1">
      <c r="A209" s="115" t="s">
        <v>2257</v>
      </c>
      <c r="B209" s="115" t="s">
        <v>2258</v>
      </c>
      <c r="C209" s="115" t="s">
        <v>2259</v>
      </c>
      <c r="D209" s="115" t="s">
        <v>2260</v>
      </c>
      <c r="E209" s="115" t="s">
        <v>60</v>
      </c>
      <c r="F209" s="115" t="s">
        <v>61</v>
      </c>
      <c r="G209" s="115" t="s">
        <v>2207</v>
      </c>
      <c r="H209" s="115" t="s">
        <v>2208</v>
      </c>
      <c r="I209" s="115" t="s">
        <v>2209</v>
      </c>
      <c r="J209" s="115" t="s">
        <v>65</v>
      </c>
      <c r="K209" s="115" t="s">
        <v>2198</v>
      </c>
      <c r="L209" s="115" t="s">
        <v>2248</v>
      </c>
      <c r="M209" s="115" t="s">
        <v>741</v>
      </c>
      <c r="N209" s="115" t="s">
        <v>2261</v>
      </c>
      <c r="O209" s="115">
        <v>1</v>
      </c>
      <c r="P209" s="115" t="s">
        <v>68</v>
      </c>
      <c r="Q209" s="115" t="s">
        <v>69</v>
      </c>
      <c r="R209" s="115" t="s">
        <v>648</v>
      </c>
      <c r="S209" s="115" t="s">
        <v>649</v>
      </c>
      <c r="T209" s="115" t="s">
        <v>650</v>
      </c>
      <c r="U209" s="116">
        <v>46210</v>
      </c>
      <c r="V209" s="115"/>
      <c r="W209" s="8" t="str">
        <f>_xlfn.XLOOKUP(B209,'Golden Rulebook-CDErule level'!I:I,'Golden Rulebook-CDErule level'!I:I, "not found")</f>
        <v>DQO-386</v>
      </c>
    </row>
    <row r="210" spans="1:23" hidden="1">
      <c r="A210" s="115" t="s">
        <v>2266</v>
      </c>
      <c r="B210" s="115" t="s">
        <v>2267</v>
      </c>
      <c r="C210" s="115" t="s">
        <v>2268</v>
      </c>
      <c r="D210" s="115" t="s">
        <v>2269</v>
      </c>
      <c r="E210" s="115" t="s">
        <v>60</v>
      </c>
      <c r="F210" s="115" t="s">
        <v>61</v>
      </c>
      <c r="G210" s="115" t="s">
        <v>2207</v>
      </c>
      <c r="H210" s="115" t="s">
        <v>2208</v>
      </c>
      <c r="I210" s="115" t="s">
        <v>2209</v>
      </c>
      <c r="J210" s="115" t="s">
        <v>65</v>
      </c>
      <c r="K210" s="115" t="s">
        <v>2198</v>
      </c>
      <c r="L210" s="115" t="s">
        <v>2263</v>
      </c>
      <c r="M210" s="115" t="s">
        <v>657</v>
      </c>
      <c r="N210" s="115"/>
      <c r="O210" s="115">
        <v>1</v>
      </c>
      <c r="P210" s="115" t="s">
        <v>68</v>
      </c>
      <c r="Q210" s="115" t="s">
        <v>69</v>
      </c>
      <c r="R210" s="115" t="s">
        <v>648</v>
      </c>
      <c r="S210" s="115" t="s">
        <v>649</v>
      </c>
      <c r="T210" s="115" t="s">
        <v>650</v>
      </c>
      <c r="U210" s="116">
        <v>46210</v>
      </c>
      <c r="V210" s="115"/>
      <c r="W210" s="8" t="str">
        <f>_xlfn.XLOOKUP(B210,'Golden Rulebook-CDErule level'!I:I,'Golden Rulebook-CDErule level'!I:I, "not found")</f>
        <v>DQO-384</v>
      </c>
    </row>
    <row r="211" spans="1:23" hidden="1">
      <c r="A211" s="115" t="s">
        <v>2272</v>
      </c>
      <c r="B211" s="115" t="s">
        <v>2273</v>
      </c>
      <c r="C211" s="115" t="s">
        <v>2274</v>
      </c>
      <c r="D211" s="115" t="s">
        <v>2275</v>
      </c>
      <c r="E211" s="115" t="s">
        <v>60</v>
      </c>
      <c r="F211" s="115" t="s">
        <v>61</v>
      </c>
      <c r="G211" s="115" t="s">
        <v>2207</v>
      </c>
      <c r="H211" s="115" t="s">
        <v>2208</v>
      </c>
      <c r="I211" s="115" t="s">
        <v>2209</v>
      </c>
      <c r="J211" s="115" t="s">
        <v>65</v>
      </c>
      <c r="K211" s="115" t="s">
        <v>2198</v>
      </c>
      <c r="L211" s="115" t="s">
        <v>2263</v>
      </c>
      <c r="M211" s="115" t="s">
        <v>741</v>
      </c>
      <c r="N211" s="115" t="s">
        <v>2276</v>
      </c>
      <c r="O211" s="115">
        <v>1</v>
      </c>
      <c r="P211" s="115" t="s">
        <v>68</v>
      </c>
      <c r="Q211" s="115" t="s">
        <v>69</v>
      </c>
      <c r="R211" s="115" t="s">
        <v>648</v>
      </c>
      <c r="S211" s="115" t="s">
        <v>649</v>
      </c>
      <c r="T211" s="115" t="s">
        <v>650</v>
      </c>
      <c r="U211" s="116">
        <v>46210</v>
      </c>
      <c r="V211" s="115"/>
      <c r="W211" s="8" t="str">
        <f>_xlfn.XLOOKUP(B211,'Golden Rulebook-CDErule level'!I:I,'Golden Rulebook-CDErule level'!I:I, "not found")</f>
        <v>DQO-385</v>
      </c>
    </row>
    <row r="212" spans="1:23" hidden="1">
      <c r="A212" s="115" t="s">
        <v>2283</v>
      </c>
      <c r="B212" s="115" t="s">
        <v>2284</v>
      </c>
      <c r="C212" s="115" t="s">
        <v>2285</v>
      </c>
      <c r="D212" s="115" t="s">
        <v>2286</v>
      </c>
      <c r="E212" s="115" t="s">
        <v>90</v>
      </c>
      <c r="F212" s="115" t="s">
        <v>61</v>
      </c>
      <c r="G212" s="115" t="s">
        <v>738</v>
      </c>
      <c r="H212" s="115" t="s">
        <v>739</v>
      </c>
      <c r="I212" s="115" t="s">
        <v>740</v>
      </c>
      <c r="J212" s="115" t="s">
        <v>65</v>
      </c>
      <c r="K212" s="115" t="s">
        <v>2278</v>
      </c>
      <c r="L212" s="115" t="s">
        <v>2280</v>
      </c>
      <c r="M212" s="115" t="s">
        <v>646</v>
      </c>
      <c r="N212" s="115"/>
      <c r="O212" s="115">
        <v>0.95</v>
      </c>
      <c r="P212" s="115" t="s">
        <v>68</v>
      </c>
      <c r="Q212" s="115" t="s">
        <v>69</v>
      </c>
      <c r="R212" s="115" t="s">
        <v>648</v>
      </c>
      <c r="S212" s="115" t="s">
        <v>649</v>
      </c>
      <c r="T212" s="115" t="s">
        <v>650</v>
      </c>
      <c r="U212" s="116">
        <v>46209</v>
      </c>
      <c r="V212" s="115"/>
      <c r="W212" s="8" t="str">
        <f>_xlfn.XLOOKUP(B212,'Golden Rulebook-CDErule level'!I:I,'Golden Rulebook-CDErule level'!I:I, "not found")</f>
        <v>DQO-389</v>
      </c>
    </row>
    <row r="213" spans="1:23" hidden="1">
      <c r="A213" s="115" t="s">
        <v>2289</v>
      </c>
      <c r="B213" s="115" t="s">
        <v>2290</v>
      </c>
      <c r="C213" s="115" t="s">
        <v>2291</v>
      </c>
      <c r="D213" s="115" t="s">
        <v>2292</v>
      </c>
      <c r="E213" s="115" t="s">
        <v>60</v>
      </c>
      <c r="F213" s="115" t="s">
        <v>61</v>
      </c>
      <c r="G213" s="115" t="s">
        <v>738</v>
      </c>
      <c r="H213" s="115" t="s">
        <v>739</v>
      </c>
      <c r="I213" s="115" t="s">
        <v>740</v>
      </c>
      <c r="J213" s="115" t="s">
        <v>65</v>
      </c>
      <c r="K213" s="115" t="s">
        <v>2278</v>
      </c>
      <c r="L213" s="115" t="s">
        <v>2280</v>
      </c>
      <c r="M213" s="115" t="s">
        <v>852</v>
      </c>
      <c r="N213" s="115" t="s">
        <v>2293</v>
      </c>
      <c r="O213" s="115">
        <v>1</v>
      </c>
      <c r="P213" s="115" t="s">
        <v>68</v>
      </c>
      <c r="Q213" s="115" t="s">
        <v>69</v>
      </c>
      <c r="R213" s="115" t="s">
        <v>648</v>
      </c>
      <c r="S213" s="115" t="s">
        <v>649</v>
      </c>
      <c r="T213" s="115" t="s">
        <v>650</v>
      </c>
      <c r="U213" s="116">
        <v>46216</v>
      </c>
      <c r="V213" s="115"/>
      <c r="W213" s="8" t="str">
        <f>_xlfn.XLOOKUP(B213,'Golden Rulebook-CDErule level'!I:I,'Golden Rulebook-CDErule level'!I:I, "not found")</f>
        <v>DQO-390</v>
      </c>
    </row>
    <row r="214" spans="1:23" hidden="1">
      <c r="A214" s="115" t="s">
        <v>2298</v>
      </c>
      <c r="B214" s="115" t="s">
        <v>2299</v>
      </c>
      <c r="C214" s="115" t="s">
        <v>2300</v>
      </c>
      <c r="D214" s="115" t="s">
        <v>2301</v>
      </c>
      <c r="E214" s="115" t="s">
        <v>60</v>
      </c>
      <c r="F214" s="115" t="s">
        <v>61</v>
      </c>
      <c r="G214" s="115" t="s">
        <v>738</v>
      </c>
      <c r="H214" s="115" t="s">
        <v>739</v>
      </c>
      <c r="I214" s="115" t="s">
        <v>740</v>
      </c>
      <c r="J214" s="115" t="s">
        <v>65</v>
      </c>
      <c r="K214" s="115" t="s">
        <v>2278</v>
      </c>
      <c r="L214" s="115" t="s">
        <v>2295</v>
      </c>
      <c r="M214" s="115" t="s">
        <v>852</v>
      </c>
      <c r="N214" s="115" t="s">
        <v>2302</v>
      </c>
      <c r="O214" s="115">
        <v>1</v>
      </c>
      <c r="P214" s="115" t="s">
        <v>68</v>
      </c>
      <c r="Q214" s="115" t="s">
        <v>69</v>
      </c>
      <c r="R214" s="115" t="s">
        <v>648</v>
      </c>
      <c r="S214" s="115" t="s">
        <v>649</v>
      </c>
      <c r="T214" s="115" t="s">
        <v>650</v>
      </c>
      <c r="U214" s="116">
        <v>46209</v>
      </c>
      <c r="V214" s="115"/>
      <c r="W214" s="8" t="str">
        <f>_xlfn.XLOOKUP(B214,'Golden Rulebook-CDErule level'!I:I,'Golden Rulebook-CDErule level'!I:I, "not found")</f>
        <v>DQO-393</v>
      </c>
    </row>
    <row r="215" spans="1:23" hidden="1">
      <c r="A215" s="115" t="s">
        <v>2307</v>
      </c>
      <c r="B215" s="115" t="s">
        <v>2308</v>
      </c>
      <c r="C215" s="115" t="s">
        <v>2309</v>
      </c>
      <c r="D215" s="115" t="s">
        <v>2310</v>
      </c>
      <c r="E215" s="115" t="s">
        <v>60</v>
      </c>
      <c r="F215" s="115" t="s">
        <v>61</v>
      </c>
      <c r="G215" s="115" t="s">
        <v>738</v>
      </c>
      <c r="H215" s="115" t="s">
        <v>739</v>
      </c>
      <c r="I215" s="115" t="s">
        <v>740</v>
      </c>
      <c r="J215" s="115" t="s">
        <v>65</v>
      </c>
      <c r="K215" s="115" t="s">
        <v>2278</v>
      </c>
      <c r="L215" s="115" t="s">
        <v>2304</v>
      </c>
      <c r="M215" s="115" t="s">
        <v>852</v>
      </c>
      <c r="N215" s="115" t="s">
        <v>2311</v>
      </c>
      <c r="O215" s="115">
        <v>1</v>
      </c>
      <c r="P215" s="115" t="s">
        <v>68</v>
      </c>
      <c r="Q215" s="115" t="s">
        <v>69</v>
      </c>
      <c r="R215" s="115" t="s">
        <v>648</v>
      </c>
      <c r="S215" s="115" t="s">
        <v>649</v>
      </c>
      <c r="T215" s="115" t="s">
        <v>650</v>
      </c>
      <c r="U215" s="116">
        <v>46228</v>
      </c>
      <c r="V215" s="115"/>
      <c r="W215" s="8" t="str">
        <f>_xlfn.XLOOKUP(B215,'Golden Rulebook-CDErule level'!I:I,'Golden Rulebook-CDErule level'!I:I, "not found")</f>
        <v>DQO-394</v>
      </c>
    </row>
    <row r="216" spans="1:23" hidden="1">
      <c r="A216" s="115" t="s">
        <v>2317</v>
      </c>
      <c r="B216" s="115" t="s">
        <v>2318</v>
      </c>
      <c r="C216" s="115" t="s">
        <v>2319</v>
      </c>
      <c r="D216" s="115" t="s">
        <v>2320</v>
      </c>
      <c r="E216" s="115" t="s">
        <v>90</v>
      </c>
      <c r="F216" s="115" t="s">
        <v>61</v>
      </c>
      <c r="G216" s="115" t="s">
        <v>738</v>
      </c>
      <c r="H216" s="115" t="s">
        <v>739</v>
      </c>
      <c r="I216" s="115" t="s">
        <v>2321</v>
      </c>
      <c r="J216" s="115" t="s">
        <v>65</v>
      </c>
      <c r="K216" s="115" t="s">
        <v>2313</v>
      </c>
      <c r="L216" s="115" t="s">
        <v>2314</v>
      </c>
      <c r="M216" s="115" t="s">
        <v>646</v>
      </c>
      <c r="N216" s="115"/>
      <c r="O216" s="115">
        <v>0.95</v>
      </c>
      <c r="P216" s="115" t="s">
        <v>68</v>
      </c>
      <c r="Q216" s="115" t="s">
        <v>69</v>
      </c>
      <c r="R216" s="115" t="s">
        <v>648</v>
      </c>
      <c r="S216" s="115" t="s">
        <v>649</v>
      </c>
      <c r="T216" s="115" t="s">
        <v>650</v>
      </c>
      <c r="U216" s="116">
        <v>46209</v>
      </c>
      <c r="V216" s="115"/>
      <c r="W216" s="8" t="str">
        <f>_xlfn.XLOOKUP(B216,'Golden Rulebook-CDErule level'!I:I,'Golden Rulebook-CDErule level'!I:I, "not found")</f>
        <v>DQO-370</v>
      </c>
    </row>
    <row r="217" spans="1:23" hidden="1">
      <c r="A217" s="115" t="s">
        <v>2324</v>
      </c>
      <c r="B217" s="115" t="s">
        <v>2325</v>
      </c>
      <c r="C217" s="115" t="s">
        <v>2326</v>
      </c>
      <c r="D217" s="115" t="s">
        <v>2327</v>
      </c>
      <c r="E217" s="115" t="s">
        <v>60</v>
      </c>
      <c r="F217" s="115" t="s">
        <v>61</v>
      </c>
      <c r="G217" s="115" t="s">
        <v>738</v>
      </c>
      <c r="H217" s="115" t="s">
        <v>739</v>
      </c>
      <c r="I217" s="115" t="s">
        <v>2321</v>
      </c>
      <c r="J217" s="115" t="s">
        <v>65</v>
      </c>
      <c r="K217" s="115" t="s">
        <v>2313</v>
      </c>
      <c r="L217" s="115" t="s">
        <v>2314</v>
      </c>
      <c r="M217" s="115" t="s">
        <v>657</v>
      </c>
      <c r="N217" s="115"/>
      <c r="O217" s="115">
        <v>1</v>
      </c>
      <c r="P217" s="115" t="s">
        <v>68</v>
      </c>
      <c r="Q217" s="115" t="s">
        <v>69</v>
      </c>
      <c r="R217" s="115" t="s">
        <v>648</v>
      </c>
      <c r="S217" s="115" t="s">
        <v>649</v>
      </c>
      <c r="T217" s="115" t="s">
        <v>650</v>
      </c>
      <c r="U217" s="116">
        <v>46209</v>
      </c>
      <c r="V217" s="115"/>
      <c r="W217" s="8" t="str">
        <f>_xlfn.XLOOKUP(B217,'Golden Rulebook-CDErule level'!I:I,'Golden Rulebook-CDErule level'!I:I, "not found")</f>
        <v>DQO-371</v>
      </c>
    </row>
    <row r="218" spans="1:23" hidden="1">
      <c r="A218" s="115" t="s">
        <v>2330</v>
      </c>
      <c r="B218" s="115" t="s">
        <v>2331</v>
      </c>
      <c r="C218" s="115" t="s">
        <v>2332</v>
      </c>
      <c r="D218" s="115" t="s">
        <v>2333</v>
      </c>
      <c r="E218" s="115" t="s">
        <v>60</v>
      </c>
      <c r="F218" s="115" t="s">
        <v>61</v>
      </c>
      <c r="G218" s="115" t="s">
        <v>738</v>
      </c>
      <c r="H218" s="115" t="s">
        <v>739</v>
      </c>
      <c r="I218" s="115" t="s">
        <v>2321</v>
      </c>
      <c r="J218" s="115" t="s">
        <v>65</v>
      </c>
      <c r="K218" s="115" t="s">
        <v>2313</v>
      </c>
      <c r="L218" s="115" t="s">
        <v>2314</v>
      </c>
      <c r="M218" s="115" t="s">
        <v>66</v>
      </c>
      <c r="N218" s="115" t="s">
        <v>1596</v>
      </c>
      <c r="O218" s="115">
        <v>1</v>
      </c>
      <c r="P218" s="115" t="s">
        <v>68</v>
      </c>
      <c r="Q218" s="115" t="s">
        <v>69</v>
      </c>
      <c r="R218" s="115" t="s">
        <v>648</v>
      </c>
      <c r="S218" s="115" t="s">
        <v>649</v>
      </c>
      <c r="T218" s="115" t="s">
        <v>650</v>
      </c>
      <c r="U218" s="116">
        <v>46230</v>
      </c>
      <c r="V218" s="115"/>
      <c r="W218" s="8" t="str">
        <f>_xlfn.XLOOKUP(B218,'Golden Rulebook-CDErule level'!I:I,'Golden Rulebook-CDErule level'!I:I, "not found")</f>
        <v>DQO-376</v>
      </c>
    </row>
    <row r="219" spans="1:23" hidden="1">
      <c r="A219" s="115" t="s">
        <v>2337</v>
      </c>
      <c r="B219" s="115" t="s">
        <v>2338</v>
      </c>
      <c r="C219" s="115" t="s">
        <v>2339</v>
      </c>
      <c r="D219" s="115" t="s">
        <v>2340</v>
      </c>
      <c r="E219" s="115" t="s">
        <v>90</v>
      </c>
      <c r="F219" s="115" t="s">
        <v>61</v>
      </c>
      <c r="G219" s="115" t="s">
        <v>738</v>
      </c>
      <c r="H219" s="115" t="s">
        <v>739</v>
      </c>
      <c r="I219" s="115" t="s">
        <v>2321</v>
      </c>
      <c r="J219" s="115" t="s">
        <v>65</v>
      </c>
      <c r="K219" s="115" t="s">
        <v>2313</v>
      </c>
      <c r="L219" s="115" t="s">
        <v>2334</v>
      </c>
      <c r="M219" s="115" t="s">
        <v>646</v>
      </c>
      <c r="N219" s="115"/>
      <c r="O219" s="115">
        <v>0.95</v>
      </c>
      <c r="P219" s="115" t="s">
        <v>68</v>
      </c>
      <c r="Q219" s="115" t="s">
        <v>69</v>
      </c>
      <c r="R219" s="115" t="s">
        <v>648</v>
      </c>
      <c r="S219" s="115" t="s">
        <v>649</v>
      </c>
      <c r="T219" s="115" t="s">
        <v>650</v>
      </c>
      <c r="U219" s="116">
        <v>46209</v>
      </c>
      <c r="V219" s="115"/>
      <c r="W219" s="8" t="str">
        <f>_xlfn.XLOOKUP(B219,'Golden Rulebook-CDErule level'!I:I,'Golden Rulebook-CDErule level'!I:I, "not found")</f>
        <v>DQO-372</v>
      </c>
    </row>
    <row r="220" spans="1:23" hidden="1">
      <c r="A220" s="115" t="s">
        <v>2343</v>
      </c>
      <c r="B220" s="115" t="s">
        <v>2344</v>
      </c>
      <c r="C220" s="115" t="s">
        <v>2345</v>
      </c>
      <c r="D220" s="115" t="s">
        <v>2346</v>
      </c>
      <c r="E220" s="115" t="s">
        <v>60</v>
      </c>
      <c r="F220" s="115" t="s">
        <v>61</v>
      </c>
      <c r="G220" s="115" t="s">
        <v>738</v>
      </c>
      <c r="H220" s="115" t="s">
        <v>739</v>
      </c>
      <c r="I220" s="115" t="s">
        <v>2321</v>
      </c>
      <c r="J220" s="115" t="s">
        <v>65</v>
      </c>
      <c r="K220" s="115" t="s">
        <v>2313</v>
      </c>
      <c r="L220" s="115" t="s">
        <v>2334</v>
      </c>
      <c r="M220" s="115" t="s">
        <v>852</v>
      </c>
      <c r="N220" s="115" t="s">
        <v>853</v>
      </c>
      <c r="O220" s="115">
        <v>1</v>
      </c>
      <c r="P220" s="115" t="s">
        <v>68</v>
      </c>
      <c r="Q220" s="115" t="s">
        <v>69</v>
      </c>
      <c r="R220" s="115" t="s">
        <v>648</v>
      </c>
      <c r="S220" s="115" t="s">
        <v>649</v>
      </c>
      <c r="T220" s="115" t="s">
        <v>650</v>
      </c>
      <c r="U220" s="116">
        <v>46232</v>
      </c>
      <c r="V220" s="115"/>
      <c r="W220" s="8" t="str">
        <f>_xlfn.XLOOKUP(B220,'Golden Rulebook-CDErule level'!I:I,'Golden Rulebook-CDErule level'!I:I, "not found")</f>
        <v>DQO-375</v>
      </c>
    </row>
    <row r="221" spans="1:23">
      <c r="A221" s="115" t="s">
        <v>2352</v>
      </c>
      <c r="B221" s="115" t="s">
        <v>2353</v>
      </c>
      <c r="C221" s="115" t="s">
        <v>2354</v>
      </c>
      <c r="D221" s="115" t="s">
        <v>2355</v>
      </c>
      <c r="E221" s="115" t="s">
        <v>90</v>
      </c>
      <c r="F221" s="115" t="s">
        <v>61</v>
      </c>
      <c r="G221" s="115" t="s">
        <v>738</v>
      </c>
      <c r="H221" s="115" t="s">
        <v>2356</v>
      </c>
      <c r="I221" s="115" t="s">
        <v>2357</v>
      </c>
      <c r="J221" s="115" t="s">
        <v>65</v>
      </c>
      <c r="K221" s="115" t="s">
        <v>2348</v>
      </c>
      <c r="L221" s="115" t="s">
        <v>2349</v>
      </c>
      <c r="M221" s="115" t="s">
        <v>646</v>
      </c>
      <c r="N221" s="115"/>
      <c r="O221" s="115">
        <v>0.95</v>
      </c>
      <c r="P221" s="115" t="s">
        <v>68</v>
      </c>
      <c r="Q221" s="115" t="s">
        <v>69</v>
      </c>
      <c r="R221" s="115" t="s">
        <v>648</v>
      </c>
      <c r="S221" s="115" t="s">
        <v>649</v>
      </c>
      <c r="T221" s="115" t="s">
        <v>650</v>
      </c>
      <c r="U221" s="116">
        <v>46210</v>
      </c>
      <c r="V221" s="115"/>
      <c r="W221" s="8" t="str">
        <f>_xlfn.XLOOKUP(B221,'Golden Rulebook-CDErule level'!I:I,'Golden Rulebook-CDErule level'!I:I, "not found")</f>
        <v>DQO-080</v>
      </c>
    </row>
    <row r="222" spans="1:23" hidden="1">
      <c r="A222" s="115" t="s">
        <v>2360</v>
      </c>
      <c r="B222" s="115" t="s">
        <v>2361</v>
      </c>
      <c r="C222" s="115" t="s">
        <v>2362</v>
      </c>
      <c r="D222" s="115" t="s">
        <v>2363</v>
      </c>
      <c r="E222" s="115" t="s">
        <v>60</v>
      </c>
      <c r="F222" s="115" t="s">
        <v>61</v>
      </c>
      <c r="G222" s="115" t="s">
        <v>738</v>
      </c>
      <c r="H222" s="115" t="s">
        <v>2356</v>
      </c>
      <c r="I222" s="115" t="s">
        <v>2357</v>
      </c>
      <c r="J222" s="115" t="s">
        <v>65</v>
      </c>
      <c r="K222" s="115" t="s">
        <v>2348</v>
      </c>
      <c r="L222" s="115" t="s">
        <v>2349</v>
      </c>
      <c r="M222" s="115" t="s">
        <v>657</v>
      </c>
      <c r="N222" s="115"/>
      <c r="O222" s="115">
        <v>1</v>
      </c>
      <c r="P222" s="115" t="s">
        <v>68</v>
      </c>
      <c r="Q222" s="115" t="s">
        <v>69</v>
      </c>
      <c r="R222" s="115" t="s">
        <v>648</v>
      </c>
      <c r="S222" s="115" t="s">
        <v>649</v>
      </c>
      <c r="T222" s="115" t="s">
        <v>650</v>
      </c>
      <c r="U222" s="116">
        <v>46210</v>
      </c>
      <c r="V222" s="115"/>
      <c r="W222" s="8" t="str">
        <f>_xlfn.XLOOKUP(B222,'Golden Rulebook-CDErule level'!I:I,'Golden Rulebook-CDErule level'!I:I, "not found")</f>
        <v>DQO-081</v>
      </c>
    </row>
    <row r="223" spans="1:23" hidden="1">
      <c r="A223" s="115" t="s">
        <v>2366</v>
      </c>
      <c r="B223" s="115" t="s">
        <v>2367</v>
      </c>
      <c r="C223" s="115" t="s">
        <v>2368</v>
      </c>
      <c r="D223" s="115" t="s">
        <v>2369</v>
      </c>
      <c r="E223" s="115" t="s">
        <v>60</v>
      </c>
      <c r="F223" s="115" t="s">
        <v>61</v>
      </c>
      <c r="G223" s="115" t="s">
        <v>738</v>
      </c>
      <c r="H223" s="115" t="s">
        <v>2356</v>
      </c>
      <c r="I223" s="115" t="s">
        <v>2357</v>
      </c>
      <c r="J223" s="115" t="s">
        <v>65</v>
      </c>
      <c r="K223" s="115" t="s">
        <v>2348</v>
      </c>
      <c r="L223" s="115" t="s">
        <v>2349</v>
      </c>
      <c r="M223" s="115" t="s">
        <v>66</v>
      </c>
      <c r="N223" s="115" t="s">
        <v>2370</v>
      </c>
      <c r="O223" s="115">
        <v>1</v>
      </c>
      <c r="P223" s="115" t="s">
        <v>68</v>
      </c>
      <c r="Q223" s="115" t="s">
        <v>69</v>
      </c>
      <c r="R223" s="115" t="s">
        <v>648</v>
      </c>
      <c r="S223" s="115" t="s">
        <v>649</v>
      </c>
      <c r="T223" s="115" t="s">
        <v>650</v>
      </c>
      <c r="U223" s="116">
        <v>46210</v>
      </c>
      <c r="V223" s="115"/>
      <c r="W223" s="8" t="str">
        <f>_xlfn.XLOOKUP(B223,'Golden Rulebook-CDErule level'!I:I,'Golden Rulebook-CDErule level'!I:I, "not found")</f>
        <v>DQO-082</v>
      </c>
    </row>
    <row r="224" spans="1:23" hidden="1">
      <c r="A224" s="115" t="s">
        <v>2373</v>
      </c>
      <c r="B224" s="115" t="s">
        <v>2374</v>
      </c>
      <c r="C224" s="115" t="s">
        <v>2375</v>
      </c>
      <c r="D224" s="115" t="s">
        <v>2376</v>
      </c>
      <c r="E224" s="115" t="s">
        <v>776</v>
      </c>
      <c r="F224" s="115" t="s">
        <v>61</v>
      </c>
      <c r="G224" s="115" t="s">
        <v>738</v>
      </c>
      <c r="H224" s="115" t="s">
        <v>2356</v>
      </c>
      <c r="I224" s="115" t="s">
        <v>2357</v>
      </c>
      <c r="J224" s="115" t="s">
        <v>65</v>
      </c>
      <c r="K224" s="115" t="s">
        <v>2348</v>
      </c>
      <c r="L224" s="115" t="s">
        <v>2349</v>
      </c>
      <c r="M224" s="115" t="s">
        <v>837</v>
      </c>
      <c r="N224" s="115"/>
      <c r="O224" s="115">
        <v>0.9</v>
      </c>
      <c r="P224" s="115" t="s">
        <v>68</v>
      </c>
      <c r="Q224" s="115" t="s">
        <v>69</v>
      </c>
      <c r="R224" s="115" t="s">
        <v>648</v>
      </c>
      <c r="S224" s="115" t="s">
        <v>649</v>
      </c>
      <c r="T224" s="115" t="s">
        <v>650</v>
      </c>
      <c r="U224" s="116">
        <v>46234</v>
      </c>
      <c r="V224" s="115"/>
      <c r="W224" s="8" t="str">
        <f>_xlfn.XLOOKUP(B224,'Golden Rulebook-CDErule level'!I:I,'Golden Rulebook-CDErule level'!I:I, "not found")</f>
        <v>DQO-087</v>
      </c>
    </row>
    <row r="225" spans="1:23" hidden="1">
      <c r="A225" s="115" t="s">
        <v>2381</v>
      </c>
      <c r="B225" s="115" t="s">
        <v>2382</v>
      </c>
      <c r="C225" s="115" t="s">
        <v>2383</v>
      </c>
      <c r="D225" s="115" t="s">
        <v>2384</v>
      </c>
      <c r="E225" s="115" t="s">
        <v>60</v>
      </c>
      <c r="F225" s="115" t="s">
        <v>61</v>
      </c>
      <c r="G225" s="115" t="s">
        <v>738</v>
      </c>
      <c r="H225" s="115" t="s">
        <v>2356</v>
      </c>
      <c r="I225" s="115" t="s">
        <v>2357</v>
      </c>
      <c r="J225" s="115" t="s">
        <v>65</v>
      </c>
      <c r="K225" s="115" t="s">
        <v>2348</v>
      </c>
      <c r="L225" s="115" t="s">
        <v>2378</v>
      </c>
      <c r="M225" s="115" t="s">
        <v>657</v>
      </c>
      <c r="N225" s="115"/>
      <c r="O225" s="115">
        <v>1</v>
      </c>
      <c r="P225" s="115" t="s">
        <v>68</v>
      </c>
      <c r="Q225" s="115" t="s">
        <v>69</v>
      </c>
      <c r="R225" s="115" t="s">
        <v>648</v>
      </c>
      <c r="S225" s="115" t="s">
        <v>649</v>
      </c>
      <c r="T225" s="115" t="s">
        <v>650</v>
      </c>
      <c r="U225" s="116">
        <v>46210</v>
      </c>
      <c r="V225" s="115"/>
      <c r="W225" s="8" t="str">
        <f>_xlfn.XLOOKUP(B225,'Golden Rulebook-CDErule level'!I:I,'Golden Rulebook-CDErule level'!I:I, "not found")</f>
        <v>DQO-083</v>
      </c>
    </row>
    <row r="226" spans="1:23" hidden="1">
      <c r="A226" s="115" t="s">
        <v>2387</v>
      </c>
      <c r="B226" s="115" t="s">
        <v>2388</v>
      </c>
      <c r="C226" s="115" t="s">
        <v>2389</v>
      </c>
      <c r="D226" s="115" t="s">
        <v>2390</v>
      </c>
      <c r="E226" s="115" t="s">
        <v>1071</v>
      </c>
      <c r="F226" s="115" t="s">
        <v>61</v>
      </c>
      <c r="G226" s="115" t="s">
        <v>738</v>
      </c>
      <c r="H226" s="115" t="s">
        <v>2356</v>
      </c>
      <c r="I226" s="115" t="s">
        <v>2357</v>
      </c>
      <c r="J226" s="115" t="s">
        <v>65</v>
      </c>
      <c r="K226" s="115" t="s">
        <v>2348</v>
      </c>
      <c r="L226" s="115" t="s">
        <v>2378</v>
      </c>
      <c r="M226" s="115" t="s">
        <v>852</v>
      </c>
      <c r="N226" s="115" t="s">
        <v>2391</v>
      </c>
      <c r="O226" s="115">
        <v>0.95</v>
      </c>
      <c r="P226" s="115" t="s">
        <v>68</v>
      </c>
      <c r="Q226" s="115" t="s">
        <v>69</v>
      </c>
      <c r="R226" s="115" t="s">
        <v>648</v>
      </c>
      <c r="S226" s="115" t="s">
        <v>649</v>
      </c>
      <c r="T226" s="115" t="s">
        <v>650</v>
      </c>
      <c r="U226" s="116">
        <v>46210</v>
      </c>
      <c r="V226" s="115"/>
      <c r="W226" s="8" t="str">
        <f>_xlfn.XLOOKUP(B226,'Golden Rulebook-CDErule level'!I:I,'Golden Rulebook-CDErule level'!I:I, "not found")</f>
        <v>DQO-086</v>
      </c>
    </row>
    <row r="227" spans="1:23" hidden="1">
      <c r="A227" s="115" t="s">
        <v>2396</v>
      </c>
      <c r="B227" s="115" t="s">
        <v>2397</v>
      </c>
      <c r="C227" s="115" t="s">
        <v>2398</v>
      </c>
      <c r="D227" s="115" t="s">
        <v>2399</v>
      </c>
      <c r="E227" s="115" t="s">
        <v>60</v>
      </c>
      <c r="F227" s="115" t="s">
        <v>61</v>
      </c>
      <c r="G227" s="115" t="s">
        <v>738</v>
      </c>
      <c r="H227" s="115" t="s">
        <v>2356</v>
      </c>
      <c r="I227" s="115" t="s">
        <v>2357</v>
      </c>
      <c r="J227" s="115" t="s">
        <v>65</v>
      </c>
      <c r="K227" s="115" t="s">
        <v>2348</v>
      </c>
      <c r="L227" s="115" t="s">
        <v>2393</v>
      </c>
      <c r="M227" s="115" t="s">
        <v>657</v>
      </c>
      <c r="N227" s="115"/>
      <c r="O227" s="115">
        <v>1</v>
      </c>
      <c r="P227" s="115" t="s">
        <v>68</v>
      </c>
      <c r="Q227" s="115" t="s">
        <v>69</v>
      </c>
      <c r="R227" s="115" t="s">
        <v>648</v>
      </c>
      <c r="S227" s="115" t="s">
        <v>649</v>
      </c>
      <c r="T227" s="115" t="s">
        <v>650</v>
      </c>
      <c r="U227" s="116">
        <v>46210</v>
      </c>
      <c r="V227" s="115"/>
      <c r="W227" s="8" t="str">
        <f>_xlfn.XLOOKUP(B227,'Golden Rulebook-CDErule level'!I:I,'Golden Rulebook-CDErule level'!I:I, "not found")</f>
        <v>DQO-084</v>
      </c>
    </row>
    <row r="228" spans="1:23">
      <c r="A228" s="115" t="s">
        <v>2405</v>
      </c>
      <c r="B228" s="115" t="s">
        <v>2406</v>
      </c>
      <c r="C228" s="115" t="s">
        <v>2407</v>
      </c>
      <c r="D228" s="115" t="s">
        <v>2408</v>
      </c>
      <c r="E228" s="115" t="s">
        <v>90</v>
      </c>
      <c r="F228" s="115" t="s">
        <v>61</v>
      </c>
      <c r="G228" s="115" t="s">
        <v>738</v>
      </c>
      <c r="H228" s="115" t="s">
        <v>739</v>
      </c>
      <c r="I228" s="115" t="s">
        <v>740</v>
      </c>
      <c r="J228" s="115" t="s">
        <v>65</v>
      </c>
      <c r="K228" s="115" t="s">
        <v>2401</v>
      </c>
      <c r="L228" s="115" t="s">
        <v>2402</v>
      </c>
      <c r="M228" s="115" t="s">
        <v>646</v>
      </c>
      <c r="N228" s="115"/>
      <c r="O228" s="115">
        <v>0.95</v>
      </c>
      <c r="P228" s="115" t="s">
        <v>68</v>
      </c>
      <c r="Q228" s="115" t="s">
        <v>69</v>
      </c>
      <c r="R228" s="115" t="s">
        <v>648</v>
      </c>
      <c r="S228" s="115" t="s">
        <v>649</v>
      </c>
      <c r="T228" s="115" t="s">
        <v>650</v>
      </c>
      <c r="U228" s="116">
        <v>46209</v>
      </c>
      <c r="V228" s="115"/>
      <c r="W228" s="8" t="str">
        <f>_xlfn.XLOOKUP(B228,'Golden Rulebook-CDErule level'!I:I,'Golden Rulebook-CDErule level'!I:I, "not found")</f>
        <v>DQO-123</v>
      </c>
    </row>
    <row r="229" spans="1:23" hidden="1">
      <c r="A229" s="115" t="s">
        <v>2411</v>
      </c>
      <c r="B229" s="115" t="s">
        <v>2412</v>
      </c>
      <c r="C229" s="115" t="s">
        <v>2413</v>
      </c>
      <c r="D229" s="115" t="s">
        <v>2414</v>
      </c>
      <c r="E229" s="115" t="s">
        <v>60</v>
      </c>
      <c r="F229" s="115" t="s">
        <v>61</v>
      </c>
      <c r="G229" s="115" t="s">
        <v>738</v>
      </c>
      <c r="H229" s="115" t="s">
        <v>739</v>
      </c>
      <c r="I229" s="115" t="s">
        <v>740</v>
      </c>
      <c r="J229" s="115" t="s">
        <v>65</v>
      </c>
      <c r="K229" s="115" t="s">
        <v>2401</v>
      </c>
      <c r="L229" s="115" t="s">
        <v>2402</v>
      </c>
      <c r="M229" s="115" t="s">
        <v>657</v>
      </c>
      <c r="N229" s="115"/>
      <c r="O229" s="115">
        <v>1</v>
      </c>
      <c r="P229" s="115" t="s">
        <v>68</v>
      </c>
      <c r="Q229" s="115" t="s">
        <v>69</v>
      </c>
      <c r="R229" s="115" t="s">
        <v>648</v>
      </c>
      <c r="S229" s="115" t="s">
        <v>649</v>
      </c>
      <c r="T229" s="115" t="s">
        <v>650</v>
      </c>
      <c r="U229" s="116">
        <v>46209</v>
      </c>
      <c r="V229" s="115"/>
      <c r="W229" s="8" t="str">
        <f>_xlfn.XLOOKUP(B229,'Golden Rulebook-CDErule level'!I:I,'Golden Rulebook-CDErule level'!I:I, "not found")</f>
        <v>DQO-124</v>
      </c>
    </row>
    <row r="230" spans="1:23" hidden="1">
      <c r="A230" s="115" t="s">
        <v>2417</v>
      </c>
      <c r="B230" s="115" t="s">
        <v>2418</v>
      </c>
      <c r="C230" s="115" t="s">
        <v>2419</v>
      </c>
      <c r="D230" s="115" t="s">
        <v>2420</v>
      </c>
      <c r="E230" s="115" t="s">
        <v>60</v>
      </c>
      <c r="F230" s="115" t="s">
        <v>61</v>
      </c>
      <c r="G230" s="115" t="s">
        <v>738</v>
      </c>
      <c r="H230" s="115" t="s">
        <v>739</v>
      </c>
      <c r="I230" s="115" t="s">
        <v>740</v>
      </c>
      <c r="J230" s="115" t="s">
        <v>65</v>
      </c>
      <c r="K230" s="115" t="s">
        <v>2401</v>
      </c>
      <c r="L230" s="115" t="s">
        <v>2402</v>
      </c>
      <c r="M230" s="115" t="s">
        <v>66</v>
      </c>
      <c r="N230" s="115" t="s">
        <v>2421</v>
      </c>
      <c r="O230" s="115">
        <v>1</v>
      </c>
      <c r="P230" s="115" t="s">
        <v>68</v>
      </c>
      <c r="Q230" s="115" t="s">
        <v>69</v>
      </c>
      <c r="R230" s="115" t="s">
        <v>648</v>
      </c>
      <c r="S230" s="115" t="s">
        <v>649</v>
      </c>
      <c r="T230" s="115" t="s">
        <v>650</v>
      </c>
      <c r="U230" s="116">
        <v>46209</v>
      </c>
      <c r="V230" s="115"/>
      <c r="W230" s="8" t="str">
        <f>_xlfn.XLOOKUP(B230,'Golden Rulebook-CDErule level'!I:I,'Golden Rulebook-CDErule level'!I:I, "not found")</f>
        <v>DQO-125</v>
      </c>
    </row>
    <row r="231" spans="1:23" hidden="1">
      <c r="A231" s="115" t="s">
        <v>2424</v>
      </c>
      <c r="B231" s="115" t="s">
        <v>2425</v>
      </c>
      <c r="C231" s="115" t="s">
        <v>2426</v>
      </c>
      <c r="D231" s="115" t="s">
        <v>2427</v>
      </c>
      <c r="E231" s="115" t="s">
        <v>776</v>
      </c>
      <c r="F231" s="115" t="s">
        <v>61</v>
      </c>
      <c r="G231" s="115" t="s">
        <v>738</v>
      </c>
      <c r="H231" s="115" t="s">
        <v>739</v>
      </c>
      <c r="I231" s="115" t="s">
        <v>740</v>
      </c>
      <c r="J231" s="115" t="s">
        <v>65</v>
      </c>
      <c r="K231" s="115" t="s">
        <v>2401</v>
      </c>
      <c r="L231" s="115" t="s">
        <v>2402</v>
      </c>
      <c r="M231" s="115" t="s">
        <v>837</v>
      </c>
      <c r="N231" s="115"/>
      <c r="O231" s="115">
        <v>0.9</v>
      </c>
      <c r="P231" s="115" t="s">
        <v>68</v>
      </c>
      <c r="Q231" s="115" t="s">
        <v>69</v>
      </c>
      <c r="R231" s="115" t="s">
        <v>648</v>
      </c>
      <c r="S231" s="115" t="s">
        <v>649</v>
      </c>
      <c r="T231" s="115" t="s">
        <v>650</v>
      </c>
      <c r="U231" s="116">
        <v>46234</v>
      </c>
      <c r="V231" s="115"/>
      <c r="W231" s="8" t="str">
        <f>_xlfn.XLOOKUP(B231,'Golden Rulebook-CDErule level'!I:I,'Golden Rulebook-CDErule level'!I:I, "not found")</f>
        <v>DQO-130</v>
      </c>
    </row>
    <row r="232" spans="1:23" hidden="1">
      <c r="A232" s="115" t="s">
        <v>2432</v>
      </c>
      <c r="B232" s="115" t="s">
        <v>2433</v>
      </c>
      <c r="C232" s="115" t="s">
        <v>2434</v>
      </c>
      <c r="D232" s="115" t="s">
        <v>2435</v>
      </c>
      <c r="E232" s="115" t="s">
        <v>90</v>
      </c>
      <c r="F232" s="115" t="s">
        <v>61</v>
      </c>
      <c r="G232" s="115" t="s">
        <v>738</v>
      </c>
      <c r="H232" s="115" t="s">
        <v>739</v>
      </c>
      <c r="I232" s="115" t="s">
        <v>740</v>
      </c>
      <c r="J232" s="115" t="s">
        <v>65</v>
      </c>
      <c r="K232" s="115" t="s">
        <v>2401</v>
      </c>
      <c r="L232" s="115" t="s">
        <v>2429</v>
      </c>
      <c r="M232" s="115" t="s">
        <v>646</v>
      </c>
      <c r="N232" s="115"/>
      <c r="O232" s="115">
        <v>0.95</v>
      </c>
      <c r="P232" s="115" t="s">
        <v>68</v>
      </c>
      <c r="Q232" s="115" t="s">
        <v>69</v>
      </c>
      <c r="R232" s="115" t="s">
        <v>648</v>
      </c>
      <c r="S232" s="115" t="s">
        <v>649</v>
      </c>
      <c r="T232" s="115" t="s">
        <v>650</v>
      </c>
      <c r="U232" s="116">
        <v>46209</v>
      </c>
      <c r="V232" s="115"/>
      <c r="W232" s="8" t="str">
        <f>_xlfn.XLOOKUP(B232,'Golden Rulebook-CDErule level'!I:I,'Golden Rulebook-CDErule level'!I:I, "not found")</f>
        <v>DQO-126</v>
      </c>
    </row>
    <row r="233" spans="1:23" hidden="1">
      <c r="A233" s="115" t="s">
        <v>2438</v>
      </c>
      <c r="B233" s="115" t="s">
        <v>2439</v>
      </c>
      <c r="C233" s="115" t="s">
        <v>2440</v>
      </c>
      <c r="D233" s="115" t="s">
        <v>2441</v>
      </c>
      <c r="E233" s="115" t="s">
        <v>60</v>
      </c>
      <c r="F233" s="115" t="s">
        <v>61</v>
      </c>
      <c r="G233" s="115" t="s">
        <v>738</v>
      </c>
      <c r="H233" s="115" t="s">
        <v>739</v>
      </c>
      <c r="I233" s="115" t="s">
        <v>740</v>
      </c>
      <c r="J233" s="115" t="s">
        <v>65</v>
      </c>
      <c r="K233" s="115" t="s">
        <v>2401</v>
      </c>
      <c r="L233" s="115" t="s">
        <v>2429</v>
      </c>
      <c r="M233" s="115" t="s">
        <v>657</v>
      </c>
      <c r="N233" s="115"/>
      <c r="O233" s="115">
        <v>1</v>
      </c>
      <c r="P233" s="115" t="s">
        <v>68</v>
      </c>
      <c r="Q233" s="115" t="s">
        <v>69</v>
      </c>
      <c r="R233" s="115" t="s">
        <v>648</v>
      </c>
      <c r="S233" s="115" t="s">
        <v>649</v>
      </c>
      <c r="T233" s="115" t="s">
        <v>650</v>
      </c>
      <c r="U233" s="116">
        <v>46209</v>
      </c>
      <c r="V233" s="115"/>
      <c r="W233" s="8" t="str">
        <f>_xlfn.XLOOKUP(B233,'Golden Rulebook-CDErule level'!I:I,'Golden Rulebook-CDErule level'!I:I, "not found")</f>
        <v>DQO-127</v>
      </c>
    </row>
    <row r="234" spans="1:23" hidden="1">
      <c r="A234" s="115" t="s">
        <v>2448</v>
      </c>
      <c r="B234" s="115" t="s">
        <v>2449</v>
      </c>
      <c r="C234" s="115" t="s">
        <v>2450</v>
      </c>
      <c r="D234" s="115" t="s">
        <v>2451</v>
      </c>
      <c r="E234" s="115" t="s">
        <v>90</v>
      </c>
      <c r="F234" s="115" t="s">
        <v>61</v>
      </c>
      <c r="G234" s="115" t="s">
        <v>738</v>
      </c>
      <c r="H234" s="115" t="s">
        <v>739</v>
      </c>
      <c r="I234" s="115" t="s">
        <v>740</v>
      </c>
      <c r="J234" s="115" t="s">
        <v>65</v>
      </c>
      <c r="K234" s="115" t="s">
        <v>2443</v>
      </c>
      <c r="L234" s="115" t="s">
        <v>2445</v>
      </c>
      <c r="M234" s="115" t="s">
        <v>646</v>
      </c>
      <c r="N234" s="115"/>
      <c r="O234" s="115">
        <v>0.95</v>
      </c>
      <c r="P234" s="115" t="s">
        <v>68</v>
      </c>
      <c r="Q234" s="115" t="s">
        <v>69</v>
      </c>
      <c r="R234" s="115" t="s">
        <v>648</v>
      </c>
      <c r="S234" s="115" t="s">
        <v>649</v>
      </c>
      <c r="T234" s="115" t="s">
        <v>650</v>
      </c>
      <c r="U234" s="116">
        <v>46211</v>
      </c>
      <c r="V234" s="115"/>
      <c r="W234" s="8" t="str">
        <f>_xlfn.XLOOKUP(B234,'Golden Rulebook-CDErule level'!I:I,'Golden Rulebook-CDErule level'!I:I, "not found")</f>
        <v>DQO-106</v>
      </c>
    </row>
    <row r="235" spans="1:23" hidden="1">
      <c r="A235" s="115" t="s">
        <v>2454</v>
      </c>
      <c r="B235" s="115" t="s">
        <v>2455</v>
      </c>
      <c r="C235" s="115" t="s">
        <v>2456</v>
      </c>
      <c r="D235" s="115" t="s">
        <v>2457</v>
      </c>
      <c r="E235" s="115" t="s">
        <v>60</v>
      </c>
      <c r="F235" s="115" t="s">
        <v>61</v>
      </c>
      <c r="G235" s="115" t="s">
        <v>738</v>
      </c>
      <c r="H235" s="115" t="s">
        <v>739</v>
      </c>
      <c r="I235" s="115" t="s">
        <v>740</v>
      </c>
      <c r="J235" s="115" t="s">
        <v>65</v>
      </c>
      <c r="K235" s="115" t="s">
        <v>2443</v>
      </c>
      <c r="L235" s="115" t="s">
        <v>2445</v>
      </c>
      <c r="M235" s="115" t="s">
        <v>657</v>
      </c>
      <c r="N235" s="115"/>
      <c r="O235" s="115">
        <v>1</v>
      </c>
      <c r="P235" s="115" t="s">
        <v>68</v>
      </c>
      <c r="Q235" s="115" t="s">
        <v>69</v>
      </c>
      <c r="R235" s="115" t="s">
        <v>648</v>
      </c>
      <c r="S235" s="115" t="s">
        <v>649</v>
      </c>
      <c r="T235" s="115" t="s">
        <v>650</v>
      </c>
      <c r="U235" s="116">
        <v>46230</v>
      </c>
      <c r="V235" s="115"/>
      <c r="W235" s="8" t="str">
        <f>_xlfn.XLOOKUP(B235,'Golden Rulebook-CDErule level'!I:I,'Golden Rulebook-CDErule level'!I:I, "not found")</f>
        <v>DQO-111</v>
      </c>
    </row>
    <row r="236" spans="1:23" hidden="1">
      <c r="A236" s="115" t="s">
        <v>2460</v>
      </c>
      <c r="B236" s="115" t="s">
        <v>2461</v>
      </c>
      <c r="C236" s="115" t="s">
        <v>2462</v>
      </c>
      <c r="D236" s="115" t="s">
        <v>2463</v>
      </c>
      <c r="E236" s="115" t="s">
        <v>60</v>
      </c>
      <c r="F236" s="115" t="s">
        <v>61</v>
      </c>
      <c r="G236" s="115" t="s">
        <v>738</v>
      </c>
      <c r="H236" s="115" t="s">
        <v>739</v>
      </c>
      <c r="I236" s="115" t="s">
        <v>740</v>
      </c>
      <c r="J236" s="115" t="s">
        <v>65</v>
      </c>
      <c r="K236" s="115" t="s">
        <v>2443</v>
      </c>
      <c r="L236" s="115" t="s">
        <v>2445</v>
      </c>
      <c r="M236" s="115" t="s">
        <v>741</v>
      </c>
      <c r="N236" s="115" t="s">
        <v>2464</v>
      </c>
      <c r="O236" s="115">
        <v>1</v>
      </c>
      <c r="P236" s="115" t="s">
        <v>68</v>
      </c>
      <c r="Q236" s="115" t="s">
        <v>69</v>
      </c>
      <c r="R236" s="115" t="s">
        <v>648</v>
      </c>
      <c r="S236" s="115" t="s">
        <v>649</v>
      </c>
      <c r="T236" s="115" t="s">
        <v>650</v>
      </c>
      <c r="U236" s="116">
        <v>46211</v>
      </c>
      <c r="V236" s="115"/>
      <c r="W236" s="8" t="str">
        <f>_xlfn.XLOOKUP(B236,'Golden Rulebook-CDErule level'!I:I,'Golden Rulebook-CDErule level'!I:I, "not found")</f>
        <v>DQO-112</v>
      </c>
    </row>
    <row r="237" spans="1:23" hidden="1">
      <c r="A237" s="115" t="s">
        <v>2467</v>
      </c>
      <c r="B237" s="115" t="s">
        <v>2468</v>
      </c>
      <c r="C237" s="115" t="s">
        <v>2469</v>
      </c>
      <c r="D237" s="115" t="s">
        <v>2470</v>
      </c>
      <c r="E237" s="115" t="s">
        <v>60</v>
      </c>
      <c r="F237" s="115" t="s">
        <v>61</v>
      </c>
      <c r="G237" s="115" t="s">
        <v>738</v>
      </c>
      <c r="H237" s="115" t="s">
        <v>739</v>
      </c>
      <c r="I237" s="115" t="s">
        <v>740</v>
      </c>
      <c r="J237" s="115" t="s">
        <v>65</v>
      </c>
      <c r="K237" s="115" t="s">
        <v>2443</v>
      </c>
      <c r="L237" s="115" t="s">
        <v>2445</v>
      </c>
      <c r="M237" s="115" t="s">
        <v>66</v>
      </c>
      <c r="N237" s="115" t="s">
        <v>2471</v>
      </c>
      <c r="O237" s="115">
        <v>1</v>
      </c>
      <c r="P237" s="115" t="s">
        <v>68</v>
      </c>
      <c r="Q237" s="115" t="s">
        <v>69</v>
      </c>
      <c r="R237" s="115" t="s">
        <v>648</v>
      </c>
      <c r="S237" s="115" t="s">
        <v>649</v>
      </c>
      <c r="T237" s="115" t="s">
        <v>650</v>
      </c>
      <c r="U237" s="116">
        <v>46217</v>
      </c>
      <c r="V237" s="115"/>
      <c r="W237" s="8" t="str">
        <f>_xlfn.XLOOKUP(B237,'Golden Rulebook-CDErule level'!I:I,'Golden Rulebook-CDErule level'!I:I, "not found")</f>
        <v>DQO-120</v>
      </c>
    </row>
    <row r="238" spans="1:23" hidden="1">
      <c r="A238" s="115" t="s">
        <v>2474</v>
      </c>
      <c r="B238" s="115" t="s">
        <v>2475</v>
      </c>
      <c r="C238" s="115" t="s">
        <v>2476</v>
      </c>
      <c r="D238" s="115" t="s">
        <v>2477</v>
      </c>
      <c r="E238" s="115" t="s">
        <v>60</v>
      </c>
      <c r="F238" s="115" t="s">
        <v>61</v>
      </c>
      <c r="G238" s="115" t="s">
        <v>738</v>
      </c>
      <c r="H238" s="115" t="s">
        <v>739</v>
      </c>
      <c r="I238" s="115" t="s">
        <v>740</v>
      </c>
      <c r="J238" s="115" t="s">
        <v>65</v>
      </c>
      <c r="K238" s="115" t="s">
        <v>2443</v>
      </c>
      <c r="L238" s="115" t="s">
        <v>2445</v>
      </c>
      <c r="M238" s="115" t="s">
        <v>66</v>
      </c>
      <c r="N238" s="115" t="s">
        <v>2478</v>
      </c>
      <c r="O238" s="115">
        <v>1</v>
      </c>
      <c r="P238" s="115" t="s">
        <v>68</v>
      </c>
      <c r="Q238" s="115" t="s">
        <v>69</v>
      </c>
      <c r="R238" s="115" t="s">
        <v>648</v>
      </c>
      <c r="S238" s="115" t="s">
        <v>649</v>
      </c>
      <c r="T238" s="115" t="s">
        <v>650</v>
      </c>
      <c r="U238" s="116">
        <v>46211</v>
      </c>
      <c r="V238" s="115"/>
      <c r="W238" s="8" t="str">
        <f>_xlfn.XLOOKUP(B238,'Golden Rulebook-CDErule level'!I:I,'Golden Rulebook-CDErule level'!I:I, "not found")</f>
        <v>DQO-121</v>
      </c>
    </row>
    <row r="239" spans="1:23" hidden="1">
      <c r="A239" s="115" t="s">
        <v>2483</v>
      </c>
      <c r="B239" s="115" t="s">
        <v>2484</v>
      </c>
      <c r="C239" s="115" t="s">
        <v>2485</v>
      </c>
      <c r="D239" s="115" t="s">
        <v>2486</v>
      </c>
      <c r="E239" s="115" t="s">
        <v>90</v>
      </c>
      <c r="F239" s="115" t="s">
        <v>61</v>
      </c>
      <c r="G239" s="115" t="s">
        <v>738</v>
      </c>
      <c r="H239" s="115" t="s">
        <v>739</v>
      </c>
      <c r="I239" s="115" t="s">
        <v>740</v>
      </c>
      <c r="J239" s="115" t="s">
        <v>65</v>
      </c>
      <c r="K239" s="115" t="s">
        <v>2443</v>
      </c>
      <c r="L239" s="115" t="s">
        <v>2480</v>
      </c>
      <c r="M239" s="115" t="s">
        <v>646</v>
      </c>
      <c r="N239" s="115"/>
      <c r="O239" s="115">
        <v>0.95</v>
      </c>
      <c r="P239" s="115" t="s">
        <v>68</v>
      </c>
      <c r="Q239" s="115" t="s">
        <v>69</v>
      </c>
      <c r="R239" s="115" t="s">
        <v>648</v>
      </c>
      <c r="S239" s="115" t="s">
        <v>649</v>
      </c>
      <c r="T239" s="115" t="s">
        <v>650</v>
      </c>
      <c r="U239" s="116">
        <v>46211</v>
      </c>
      <c r="V239" s="115"/>
      <c r="W239" s="8" t="str">
        <f>_xlfn.XLOOKUP(B239,'Golden Rulebook-CDErule level'!I:I,'Golden Rulebook-CDErule level'!I:I, "not found")</f>
        <v>DQO-107</v>
      </c>
    </row>
    <row r="240" spans="1:23" hidden="1">
      <c r="A240" s="115" t="s">
        <v>2489</v>
      </c>
      <c r="B240" s="115" t="s">
        <v>2490</v>
      </c>
      <c r="C240" s="115" t="s">
        <v>2491</v>
      </c>
      <c r="D240" s="115" t="s">
        <v>2492</v>
      </c>
      <c r="E240" s="115" t="s">
        <v>60</v>
      </c>
      <c r="F240" s="115" t="s">
        <v>61</v>
      </c>
      <c r="G240" s="115" t="s">
        <v>738</v>
      </c>
      <c r="H240" s="115" t="s">
        <v>739</v>
      </c>
      <c r="I240" s="115" t="s">
        <v>740</v>
      </c>
      <c r="J240" s="115" t="s">
        <v>65</v>
      </c>
      <c r="K240" s="115" t="s">
        <v>2443</v>
      </c>
      <c r="L240" s="115" t="s">
        <v>2480</v>
      </c>
      <c r="M240" s="115" t="s">
        <v>657</v>
      </c>
      <c r="N240" s="115"/>
      <c r="O240" s="115">
        <v>1</v>
      </c>
      <c r="P240" s="115" t="s">
        <v>68</v>
      </c>
      <c r="Q240" s="115" t="s">
        <v>69</v>
      </c>
      <c r="R240" s="115" t="s">
        <v>648</v>
      </c>
      <c r="S240" s="115" t="s">
        <v>649</v>
      </c>
      <c r="T240" s="115" t="s">
        <v>650</v>
      </c>
      <c r="U240" s="116">
        <v>46230</v>
      </c>
      <c r="V240" s="115"/>
      <c r="W240" s="8" t="str">
        <f>_xlfn.XLOOKUP(B240,'Golden Rulebook-CDErule level'!I:I,'Golden Rulebook-CDErule level'!I:I, "not found")</f>
        <v>DQO-113</v>
      </c>
    </row>
    <row r="241" spans="1:23" hidden="1">
      <c r="A241" s="115" t="s">
        <v>2495</v>
      </c>
      <c r="B241" s="115" t="s">
        <v>2496</v>
      </c>
      <c r="C241" s="115" t="s">
        <v>2497</v>
      </c>
      <c r="D241" s="115" t="s">
        <v>2498</v>
      </c>
      <c r="E241" s="115" t="s">
        <v>60</v>
      </c>
      <c r="F241" s="115" t="s">
        <v>61</v>
      </c>
      <c r="G241" s="115" t="s">
        <v>738</v>
      </c>
      <c r="H241" s="115" t="s">
        <v>739</v>
      </c>
      <c r="I241" s="115" t="s">
        <v>740</v>
      </c>
      <c r="J241" s="115" t="s">
        <v>65</v>
      </c>
      <c r="K241" s="115" t="s">
        <v>2443</v>
      </c>
      <c r="L241" s="115" t="s">
        <v>2480</v>
      </c>
      <c r="M241" s="115" t="s">
        <v>741</v>
      </c>
      <c r="N241" s="115" t="s">
        <v>2499</v>
      </c>
      <c r="O241" s="115">
        <v>1</v>
      </c>
      <c r="P241" s="115" t="s">
        <v>68</v>
      </c>
      <c r="Q241" s="115" t="s">
        <v>69</v>
      </c>
      <c r="R241" s="115" t="s">
        <v>648</v>
      </c>
      <c r="S241" s="115" t="s">
        <v>649</v>
      </c>
      <c r="T241" s="115" t="s">
        <v>650</v>
      </c>
      <c r="U241" s="116">
        <v>46224</v>
      </c>
      <c r="V241" s="115"/>
      <c r="W241" s="8" t="str">
        <f>_xlfn.XLOOKUP(B241,'Golden Rulebook-CDErule level'!I:I,'Golden Rulebook-CDErule level'!I:I, "not found")</f>
        <v>DQO-114</v>
      </c>
    </row>
    <row r="242" spans="1:23" hidden="1">
      <c r="A242" s="115" t="s">
        <v>2502</v>
      </c>
      <c r="B242" s="115" t="s">
        <v>2503</v>
      </c>
      <c r="C242" s="115" t="s">
        <v>2504</v>
      </c>
      <c r="D242" s="115" t="s">
        <v>2505</v>
      </c>
      <c r="E242" s="115" t="s">
        <v>60</v>
      </c>
      <c r="F242" s="115" t="s">
        <v>61</v>
      </c>
      <c r="G242" s="115" t="s">
        <v>738</v>
      </c>
      <c r="H242" s="115" t="s">
        <v>739</v>
      </c>
      <c r="I242" s="115" t="s">
        <v>740</v>
      </c>
      <c r="J242" s="115" t="s">
        <v>65</v>
      </c>
      <c r="K242" s="115" t="s">
        <v>2443</v>
      </c>
      <c r="L242" s="115" t="s">
        <v>2480</v>
      </c>
      <c r="M242" s="115" t="s">
        <v>66</v>
      </c>
      <c r="N242" s="115" t="s">
        <v>2506</v>
      </c>
      <c r="O242" s="115">
        <v>1</v>
      </c>
      <c r="P242" s="115" t="s">
        <v>68</v>
      </c>
      <c r="Q242" s="115" t="s">
        <v>69</v>
      </c>
      <c r="R242" s="115" t="s">
        <v>648</v>
      </c>
      <c r="S242" s="115" t="s">
        <v>649</v>
      </c>
      <c r="T242" s="115" t="s">
        <v>650</v>
      </c>
      <c r="U242" s="116">
        <v>46211</v>
      </c>
      <c r="V242" s="115"/>
      <c r="W242" s="8" t="str">
        <f>_xlfn.XLOOKUP(B242,'Golden Rulebook-CDErule level'!I:I,'Golden Rulebook-CDErule level'!I:I, "not found")</f>
        <v>DQO-117</v>
      </c>
    </row>
    <row r="243" spans="1:23" hidden="1">
      <c r="A243" s="115" t="s">
        <v>2509</v>
      </c>
      <c r="B243" s="115" t="s">
        <v>2510</v>
      </c>
      <c r="C243" s="115" t="s">
        <v>2511</v>
      </c>
      <c r="D243" s="115" t="s">
        <v>2512</v>
      </c>
      <c r="E243" s="115" t="s">
        <v>60</v>
      </c>
      <c r="F243" s="115" t="s">
        <v>61</v>
      </c>
      <c r="G243" s="115" t="s">
        <v>738</v>
      </c>
      <c r="H243" s="115" t="s">
        <v>739</v>
      </c>
      <c r="I243" s="115" t="s">
        <v>740</v>
      </c>
      <c r="J243" s="115" t="s">
        <v>65</v>
      </c>
      <c r="K243" s="115" t="s">
        <v>2443</v>
      </c>
      <c r="L243" s="115" t="s">
        <v>2480</v>
      </c>
      <c r="M243" s="115" t="s">
        <v>66</v>
      </c>
      <c r="N243" s="115" t="s">
        <v>2513</v>
      </c>
      <c r="O243" s="115">
        <v>1</v>
      </c>
      <c r="P243" s="115" t="s">
        <v>68</v>
      </c>
      <c r="Q243" s="115" t="s">
        <v>69</v>
      </c>
      <c r="R243" s="115" t="s">
        <v>648</v>
      </c>
      <c r="S243" s="115" t="s">
        <v>649</v>
      </c>
      <c r="T243" s="115" t="s">
        <v>650</v>
      </c>
      <c r="U243" s="116">
        <v>46217</v>
      </c>
      <c r="V243" s="115"/>
      <c r="W243" s="8" t="str">
        <f>_xlfn.XLOOKUP(B243,'Golden Rulebook-CDErule level'!I:I,'Golden Rulebook-CDErule level'!I:I, "not found")</f>
        <v>DQO-122</v>
      </c>
    </row>
    <row r="244" spans="1:23" hidden="1">
      <c r="A244" s="115" t="s">
        <v>2518</v>
      </c>
      <c r="B244" s="115" t="s">
        <v>2519</v>
      </c>
      <c r="C244" s="115" t="s">
        <v>2520</v>
      </c>
      <c r="D244" s="115" t="s">
        <v>2521</v>
      </c>
      <c r="E244" s="115" t="s">
        <v>90</v>
      </c>
      <c r="F244" s="115" t="s">
        <v>61</v>
      </c>
      <c r="G244" s="115" t="s">
        <v>738</v>
      </c>
      <c r="H244" s="115" t="s">
        <v>739</v>
      </c>
      <c r="I244" s="115" t="s">
        <v>740</v>
      </c>
      <c r="J244" s="115" t="s">
        <v>65</v>
      </c>
      <c r="K244" s="115" t="s">
        <v>2443</v>
      </c>
      <c r="L244" s="115" t="s">
        <v>2515</v>
      </c>
      <c r="M244" s="115" t="s">
        <v>646</v>
      </c>
      <c r="N244" s="115"/>
      <c r="O244" s="115">
        <v>0.95</v>
      </c>
      <c r="P244" s="115" t="s">
        <v>68</v>
      </c>
      <c r="Q244" s="115" t="s">
        <v>69</v>
      </c>
      <c r="R244" s="115" t="s">
        <v>648</v>
      </c>
      <c r="S244" s="115" t="s">
        <v>649</v>
      </c>
      <c r="T244" s="115" t="s">
        <v>650</v>
      </c>
      <c r="U244" s="116">
        <v>46211</v>
      </c>
      <c r="V244" s="115"/>
      <c r="W244" s="8" t="str">
        <f>_xlfn.XLOOKUP(B244,'Golden Rulebook-CDErule level'!I:I,'Golden Rulebook-CDErule level'!I:I, "not found")</f>
        <v>DQO-108</v>
      </c>
    </row>
    <row r="245" spans="1:23" hidden="1">
      <c r="A245" s="115" t="s">
        <v>2524</v>
      </c>
      <c r="B245" s="115" t="s">
        <v>2525</v>
      </c>
      <c r="C245" s="115" t="s">
        <v>2526</v>
      </c>
      <c r="D245" s="115" t="s">
        <v>2527</v>
      </c>
      <c r="E245" s="115" t="s">
        <v>60</v>
      </c>
      <c r="F245" s="115" t="s">
        <v>61</v>
      </c>
      <c r="G245" s="115" t="s">
        <v>738</v>
      </c>
      <c r="H245" s="115" t="s">
        <v>739</v>
      </c>
      <c r="I245" s="115" t="s">
        <v>740</v>
      </c>
      <c r="J245" s="115" t="s">
        <v>65</v>
      </c>
      <c r="K245" s="115" t="s">
        <v>2443</v>
      </c>
      <c r="L245" s="115" t="s">
        <v>2515</v>
      </c>
      <c r="M245" s="115" t="s">
        <v>657</v>
      </c>
      <c r="N245" s="115"/>
      <c r="O245" s="115">
        <v>1</v>
      </c>
      <c r="P245" s="115" t="s">
        <v>68</v>
      </c>
      <c r="Q245" s="115" t="s">
        <v>69</v>
      </c>
      <c r="R245" s="115" t="s">
        <v>648</v>
      </c>
      <c r="S245" s="115" t="s">
        <v>649</v>
      </c>
      <c r="T245" s="115" t="s">
        <v>650</v>
      </c>
      <c r="U245" s="116">
        <v>46230</v>
      </c>
      <c r="V245" s="115"/>
      <c r="W245" s="8" t="str">
        <f>_xlfn.XLOOKUP(B245,'Golden Rulebook-CDErule level'!I:I,'Golden Rulebook-CDErule level'!I:I, "not found")</f>
        <v>DQO-115</v>
      </c>
    </row>
    <row r="246" spans="1:23" hidden="1">
      <c r="A246" s="115" t="s">
        <v>2530</v>
      </c>
      <c r="B246" s="115" t="s">
        <v>2531</v>
      </c>
      <c r="C246" s="115" t="s">
        <v>2532</v>
      </c>
      <c r="D246" s="115" t="s">
        <v>2533</v>
      </c>
      <c r="E246" s="115" t="s">
        <v>60</v>
      </c>
      <c r="F246" s="115" t="s">
        <v>61</v>
      </c>
      <c r="G246" s="115" t="s">
        <v>738</v>
      </c>
      <c r="H246" s="115" t="s">
        <v>739</v>
      </c>
      <c r="I246" s="115" t="s">
        <v>740</v>
      </c>
      <c r="J246" s="115" t="s">
        <v>65</v>
      </c>
      <c r="K246" s="115" t="s">
        <v>2443</v>
      </c>
      <c r="L246" s="115" t="s">
        <v>2515</v>
      </c>
      <c r="M246" s="115" t="s">
        <v>741</v>
      </c>
      <c r="N246" s="115" t="s">
        <v>2534</v>
      </c>
      <c r="O246" s="115">
        <v>1</v>
      </c>
      <c r="P246" s="115" t="s">
        <v>68</v>
      </c>
      <c r="Q246" s="115" t="s">
        <v>69</v>
      </c>
      <c r="R246" s="115" t="s">
        <v>648</v>
      </c>
      <c r="S246" s="115" t="s">
        <v>649</v>
      </c>
      <c r="T246" s="115" t="s">
        <v>650</v>
      </c>
      <c r="U246" s="116">
        <v>46211</v>
      </c>
      <c r="V246" s="115"/>
      <c r="W246" s="8" t="str">
        <f>_xlfn.XLOOKUP(B246,'Golden Rulebook-CDErule level'!I:I,'Golden Rulebook-CDErule level'!I:I, "not found")</f>
        <v>DQO-116</v>
      </c>
    </row>
    <row r="247" spans="1:23" hidden="1">
      <c r="A247" s="115" t="s">
        <v>2537</v>
      </c>
      <c r="B247" s="115" t="s">
        <v>2538</v>
      </c>
      <c r="C247" s="115" t="s">
        <v>2539</v>
      </c>
      <c r="D247" s="115" t="s">
        <v>2540</v>
      </c>
      <c r="E247" s="115" t="s">
        <v>60</v>
      </c>
      <c r="F247" s="115" t="s">
        <v>61</v>
      </c>
      <c r="G247" s="115" t="s">
        <v>738</v>
      </c>
      <c r="H247" s="115" t="s">
        <v>739</v>
      </c>
      <c r="I247" s="115" t="s">
        <v>740</v>
      </c>
      <c r="J247" s="115" t="s">
        <v>65</v>
      </c>
      <c r="K247" s="115" t="s">
        <v>2443</v>
      </c>
      <c r="L247" s="115" t="s">
        <v>2515</v>
      </c>
      <c r="M247" s="115" t="s">
        <v>66</v>
      </c>
      <c r="N247" s="115" t="s">
        <v>2541</v>
      </c>
      <c r="O247" s="115">
        <v>1</v>
      </c>
      <c r="P247" s="115" t="s">
        <v>68</v>
      </c>
      <c r="Q247" s="115" t="s">
        <v>69</v>
      </c>
      <c r="R247" s="115" t="s">
        <v>648</v>
      </c>
      <c r="S247" s="115" t="s">
        <v>649</v>
      </c>
      <c r="T247" s="115" t="s">
        <v>650</v>
      </c>
      <c r="U247" s="116">
        <v>46217</v>
      </c>
      <c r="V247" s="115"/>
      <c r="W247" s="8" t="str">
        <f>_xlfn.XLOOKUP(B247,'Golden Rulebook-CDErule level'!I:I,'Golden Rulebook-CDErule level'!I:I, "not found")</f>
        <v>DQO-118</v>
      </c>
    </row>
    <row r="248" spans="1:23" hidden="1">
      <c r="A248" s="115" t="s">
        <v>2544</v>
      </c>
      <c r="B248" s="115" t="s">
        <v>2545</v>
      </c>
      <c r="C248" s="115" t="s">
        <v>2546</v>
      </c>
      <c r="D248" s="115" t="s">
        <v>2547</v>
      </c>
      <c r="E248" s="115" t="s">
        <v>60</v>
      </c>
      <c r="F248" s="115" t="s">
        <v>61</v>
      </c>
      <c r="G248" s="115" t="s">
        <v>738</v>
      </c>
      <c r="H248" s="115" t="s">
        <v>739</v>
      </c>
      <c r="I248" s="115" t="s">
        <v>740</v>
      </c>
      <c r="J248" s="115" t="s">
        <v>65</v>
      </c>
      <c r="K248" s="115" t="s">
        <v>2443</v>
      </c>
      <c r="L248" s="115" t="s">
        <v>2515</v>
      </c>
      <c r="M248" s="115" t="s">
        <v>66</v>
      </c>
      <c r="N248" s="115" t="s">
        <v>2548</v>
      </c>
      <c r="O248" s="115">
        <v>1</v>
      </c>
      <c r="P248" s="115" t="s">
        <v>68</v>
      </c>
      <c r="Q248" s="115" t="s">
        <v>69</v>
      </c>
      <c r="R248" s="115" t="s">
        <v>648</v>
      </c>
      <c r="S248" s="115" t="s">
        <v>649</v>
      </c>
      <c r="T248" s="115" t="s">
        <v>650</v>
      </c>
      <c r="U248" s="116">
        <v>46211</v>
      </c>
      <c r="V248" s="115"/>
      <c r="W248" s="8" t="str">
        <f>_xlfn.XLOOKUP(B248,'Golden Rulebook-CDErule level'!I:I,'Golden Rulebook-CDErule level'!I:I, "not found")</f>
        <v>DQO-119</v>
      </c>
    </row>
    <row r="249" spans="1:23" hidden="1">
      <c r="A249" s="115" t="s">
        <v>2555</v>
      </c>
      <c r="B249" s="115" t="s">
        <v>2556</v>
      </c>
      <c r="C249" s="115" t="s">
        <v>2557</v>
      </c>
      <c r="D249" s="115" t="s">
        <v>2558</v>
      </c>
      <c r="E249" s="115" t="s">
        <v>60</v>
      </c>
      <c r="F249" s="115" t="s">
        <v>61</v>
      </c>
      <c r="G249" s="115" t="s">
        <v>738</v>
      </c>
      <c r="H249" s="115" t="s">
        <v>2559</v>
      </c>
      <c r="I249" s="115" t="s">
        <v>2559</v>
      </c>
      <c r="J249" s="115" t="s">
        <v>65</v>
      </c>
      <c r="K249" s="115" t="s">
        <v>2550</v>
      </c>
      <c r="L249" s="115" t="s">
        <v>2552</v>
      </c>
      <c r="M249" s="115" t="s">
        <v>66</v>
      </c>
      <c r="N249" s="115" t="s">
        <v>2560</v>
      </c>
      <c r="O249" s="115">
        <v>1</v>
      </c>
      <c r="P249" s="115" t="s">
        <v>68</v>
      </c>
      <c r="Q249" s="115" t="s">
        <v>69</v>
      </c>
      <c r="R249" s="115" t="s">
        <v>648</v>
      </c>
      <c r="S249" s="115" t="s">
        <v>649</v>
      </c>
      <c r="T249" s="115" t="s">
        <v>650</v>
      </c>
      <c r="U249" s="116">
        <v>46224</v>
      </c>
      <c r="V249" s="115"/>
      <c r="W249" s="8" t="str">
        <f>_xlfn.XLOOKUP(B249,'Golden Rulebook-CDErule level'!I:I,'Golden Rulebook-CDErule level'!I:I, "not found")</f>
        <v>DQO-088</v>
      </c>
    </row>
    <row r="250" spans="1:23" hidden="1">
      <c r="A250" s="115" t="s">
        <v>2563</v>
      </c>
      <c r="B250" s="115" t="s">
        <v>2564</v>
      </c>
      <c r="C250" s="115" t="s">
        <v>2565</v>
      </c>
      <c r="D250" s="115" t="s">
        <v>2566</v>
      </c>
      <c r="E250" s="115" t="s">
        <v>60</v>
      </c>
      <c r="F250" s="115" t="s">
        <v>61</v>
      </c>
      <c r="G250" s="115" t="s">
        <v>738</v>
      </c>
      <c r="H250" s="115" t="s">
        <v>2559</v>
      </c>
      <c r="I250" s="115" t="s">
        <v>2559</v>
      </c>
      <c r="J250" s="115" t="s">
        <v>65</v>
      </c>
      <c r="K250" s="115" t="s">
        <v>2550</v>
      </c>
      <c r="L250" s="115" t="s">
        <v>2552</v>
      </c>
      <c r="M250" s="115" t="s">
        <v>741</v>
      </c>
      <c r="N250" s="115" t="s">
        <v>2567</v>
      </c>
      <c r="O250" s="115">
        <v>1</v>
      </c>
      <c r="P250" s="115" t="s">
        <v>68</v>
      </c>
      <c r="Q250" s="115" t="s">
        <v>69</v>
      </c>
      <c r="R250" s="115" t="s">
        <v>648</v>
      </c>
      <c r="S250" s="115" t="s">
        <v>649</v>
      </c>
      <c r="T250" s="115" t="s">
        <v>650</v>
      </c>
      <c r="U250" s="116">
        <v>46224</v>
      </c>
      <c r="V250" s="115"/>
      <c r="W250" s="8" t="str">
        <f>_xlfn.XLOOKUP(B250,'Golden Rulebook-CDErule level'!I:I,'Golden Rulebook-CDErule level'!I:I, "not found")</f>
        <v>DQO-090</v>
      </c>
    </row>
    <row r="251" spans="1:23" hidden="1">
      <c r="A251" s="115" t="s">
        <v>2570</v>
      </c>
      <c r="B251" s="115" t="s">
        <v>2571</v>
      </c>
      <c r="C251" s="115" t="s">
        <v>2572</v>
      </c>
      <c r="D251" s="115" t="s">
        <v>2573</v>
      </c>
      <c r="E251" s="115" t="s">
        <v>60</v>
      </c>
      <c r="F251" s="115" t="s">
        <v>61</v>
      </c>
      <c r="G251" s="115" t="s">
        <v>738</v>
      </c>
      <c r="H251" s="115" t="s">
        <v>2559</v>
      </c>
      <c r="I251" s="115" t="s">
        <v>2559</v>
      </c>
      <c r="J251" s="115" t="s">
        <v>65</v>
      </c>
      <c r="K251" s="115" t="s">
        <v>2550</v>
      </c>
      <c r="L251" s="115" t="s">
        <v>2552</v>
      </c>
      <c r="M251" s="115" t="s">
        <v>66</v>
      </c>
      <c r="N251" s="115" t="s">
        <v>2574</v>
      </c>
      <c r="O251" s="115">
        <v>1</v>
      </c>
      <c r="P251" s="115" t="s">
        <v>68</v>
      </c>
      <c r="Q251" s="115" t="s">
        <v>69</v>
      </c>
      <c r="R251" s="115" t="s">
        <v>648</v>
      </c>
      <c r="S251" s="115" t="s">
        <v>649</v>
      </c>
      <c r="T251" s="115" t="s">
        <v>650</v>
      </c>
      <c r="U251" s="116">
        <v>46219</v>
      </c>
      <c r="V251" s="115"/>
      <c r="W251" s="8" t="str">
        <f>_xlfn.XLOOKUP(B251,'Golden Rulebook-CDErule level'!I:I,'Golden Rulebook-CDErule level'!I:I, "not found")</f>
        <v>DQO-091</v>
      </c>
    </row>
    <row r="252" spans="1:23" hidden="1">
      <c r="A252" s="115" t="s">
        <v>2577</v>
      </c>
      <c r="B252" s="115" t="s">
        <v>2578</v>
      </c>
      <c r="C252" s="115" t="s">
        <v>2579</v>
      </c>
      <c r="D252" s="115" t="s">
        <v>2580</v>
      </c>
      <c r="E252" s="115" t="s">
        <v>60</v>
      </c>
      <c r="F252" s="115" t="s">
        <v>61</v>
      </c>
      <c r="G252" s="115" t="s">
        <v>738</v>
      </c>
      <c r="H252" s="115" t="s">
        <v>2559</v>
      </c>
      <c r="I252" s="115" t="s">
        <v>2559</v>
      </c>
      <c r="J252" s="115" t="s">
        <v>65</v>
      </c>
      <c r="K252" s="115" t="s">
        <v>2550</v>
      </c>
      <c r="L252" s="115" t="s">
        <v>2552</v>
      </c>
      <c r="M252" s="115" t="s">
        <v>66</v>
      </c>
      <c r="N252" s="115" t="s">
        <v>2581</v>
      </c>
      <c r="O252" s="115">
        <v>1</v>
      </c>
      <c r="P252" s="115" t="s">
        <v>68</v>
      </c>
      <c r="Q252" s="115" t="s">
        <v>69</v>
      </c>
      <c r="R252" s="115" t="s">
        <v>648</v>
      </c>
      <c r="S252" s="115" t="s">
        <v>649</v>
      </c>
      <c r="T252" s="115" t="s">
        <v>650</v>
      </c>
      <c r="U252" s="116">
        <v>46212</v>
      </c>
      <c r="V252" s="115"/>
      <c r="W252" s="8" t="str">
        <f>_xlfn.XLOOKUP(B252,'Golden Rulebook-CDErule level'!I:I,'Golden Rulebook-CDErule level'!I:I, "not found")</f>
        <v>DQO-092</v>
      </c>
    </row>
    <row r="253" spans="1:23" hidden="1">
      <c r="A253" s="115" t="s">
        <v>2584</v>
      </c>
      <c r="B253" s="115" t="s">
        <v>2585</v>
      </c>
      <c r="C253" s="115" t="s">
        <v>2586</v>
      </c>
      <c r="D253" s="115" t="s">
        <v>2587</v>
      </c>
      <c r="E253" s="115" t="s">
        <v>90</v>
      </c>
      <c r="F253" s="115" t="s">
        <v>61</v>
      </c>
      <c r="G253" s="115" t="s">
        <v>738</v>
      </c>
      <c r="H253" s="115" t="s">
        <v>2559</v>
      </c>
      <c r="I253" s="115" t="s">
        <v>2559</v>
      </c>
      <c r="J253" s="115" t="s">
        <v>65</v>
      </c>
      <c r="K253" s="115" t="s">
        <v>2550</v>
      </c>
      <c r="L253" s="115" t="s">
        <v>2552</v>
      </c>
      <c r="M253" s="115" t="s">
        <v>646</v>
      </c>
      <c r="N253" s="115"/>
      <c r="O253" s="115">
        <v>0.95</v>
      </c>
      <c r="P253" s="115" t="s">
        <v>68</v>
      </c>
      <c r="Q253" s="115" t="s">
        <v>69</v>
      </c>
      <c r="R253" s="115" t="s">
        <v>648</v>
      </c>
      <c r="S253" s="115" t="s">
        <v>649</v>
      </c>
      <c r="T253" s="115" t="s">
        <v>650</v>
      </c>
      <c r="U253" s="116">
        <v>46211</v>
      </c>
      <c r="V253" s="115"/>
      <c r="W253" s="8" t="str">
        <f>_xlfn.XLOOKUP(B253,'Golden Rulebook-CDErule level'!I:I,'Golden Rulebook-CDErule level'!I:I, "not found")</f>
        <v>DQO-098</v>
      </c>
    </row>
    <row r="254" spans="1:23" hidden="1">
      <c r="A254" s="115" t="s">
        <v>2592</v>
      </c>
      <c r="B254" s="115" t="s">
        <v>2593</v>
      </c>
      <c r="C254" s="115" t="s">
        <v>2594</v>
      </c>
      <c r="D254" s="115" t="s">
        <v>2595</v>
      </c>
      <c r="E254" s="115" t="s">
        <v>60</v>
      </c>
      <c r="F254" s="115" t="s">
        <v>61</v>
      </c>
      <c r="G254" s="115" t="s">
        <v>738</v>
      </c>
      <c r="H254" s="115" t="s">
        <v>2559</v>
      </c>
      <c r="I254" s="115" t="s">
        <v>2559</v>
      </c>
      <c r="J254" s="115" t="s">
        <v>65</v>
      </c>
      <c r="K254" s="115" t="s">
        <v>2550</v>
      </c>
      <c r="L254" s="115" t="s">
        <v>2589</v>
      </c>
      <c r="M254" s="115" t="s">
        <v>66</v>
      </c>
      <c r="N254" s="115" t="s">
        <v>2596</v>
      </c>
      <c r="O254" s="115">
        <v>1</v>
      </c>
      <c r="P254" s="115" t="s">
        <v>68</v>
      </c>
      <c r="Q254" s="115" t="s">
        <v>69</v>
      </c>
      <c r="R254" s="115" t="s">
        <v>648</v>
      </c>
      <c r="S254" s="115" t="s">
        <v>649</v>
      </c>
      <c r="T254" s="115" t="s">
        <v>650</v>
      </c>
      <c r="U254" s="116">
        <v>46219</v>
      </c>
      <c r="V254" s="115"/>
      <c r="W254" s="8" t="str">
        <f>_xlfn.XLOOKUP(B254,'Golden Rulebook-CDErule level'!I:I,'Golden Rulebook-CDErule level'!I:I, "not found")</f>
        <v>DQO-093</v>
      </c>
    </row>
    <row r="255" spans="1:23" hidden="1">
      <c r="A255" s="115" t="s">
        <v>2599</v>
      </c>
      <c r="B255" s="115" t="s">
        <v>2600</v>
      </c>
      <c r="C255" s="115" t="s">
        <v>2601</v>
      </c>
      <c r="D255" s="115" t="s">
        <v>2602</v>
      </c>
      <c r="E255" s="115" t="s">
        <v>60</v>
      </c>
      <c r="F255" s="115" t="s">
        <v>61</v>
      </c>
      <c r="G255" s="115" t="s">
        <v>738</v>
      </c>
      <c r="H255" s="115" t="s">
        <v>2559</v>
      </c>
      <c r="I255" s="115" t="s">
        <v>2559</v>
      </c>
      <c r="J255" s="115" t="s">
        <v>65</v>
      </c>
      <c r="K255" s="115" t="s">
        <v>2550</v>
      </c>
      <c r="L255" s="115" t="s">
        <v>2589</v>
      </c>
      <c r="M255" s="115" t="s">
        <v>66</v>
      </c>
      <c r="N255" s="115" t="s">
        <v>2603</v>
      </c>
      <c r="O255" s="115">
        <v>1</v>
      </c>
      <c r="P255" s="115" t="s">
        <v>68</v>
      </c>
      <c r="Q255" s="115" t="s">
        <v>69</v>
      </c>
      <c r="R255" s="115" t="s">
        <v>648</v>
      </c>
      <c r="S255" s="115" t="s">
        <v>649</v>
      </c>
      <c r="T255" s="115" t="s">
        <v>650</v>
      </c>
      <c r="U255" s="116">
        <v>46212</v>
      </c>
      <c r="V255" s="115"/>
      <c r="W255" s="8" t="str">
        <f>_xlfn.XLOOKUP(B255,'Golden Rulebook-CDErule level'!I:I,'Golden Rulebook-CDErule level'!I:I, "not found")</f>
        <v>DQO-094</v>
      </c>
    </row>
    <row r="256" spans="1:23" hidden="1">
      <c r="A256" s="115" t="s">
        <v>2606</v>
      </c>
      <c r="B256" s="115" t="s">
        <v>2607</v>
      </c>
      <c r="C256" s="115" t="s">
        <v>2608</v>
      </c>
      <c r="D256" s="115" t="s">
        <v>2609</v>
      </c>
      <c r="E256" s="115" t="s">
        <v>90</v>
      </c>
      <c r="F256" s="115" t="s">
        <v>61</v>
      </c>
      <c r="G256" s="115" t="s">
        <v>738</v>
      </c>
      <c r="H256" s="115" t="s">
        <v>2559</v>
      </c>
      <c r="I256" s="115" t="s">
        <v>2559</v>
      </c>
      <c r="J256" s="115" t="s">
        <v>65</v>
      </c>
      <c r="K256" s="115" t="s">
        <v>2550</v>
      </c>
      <c r="L256" s="115" t="s">
        <v>2589</v>
      </c>
      <c r="M256" s="115" t="s">
        <v>646</v>
      </c>
      <c r="N256" s="115"/>
      <c r="O256" s="115">
        <v>0.95</v>
      </c>
      <c r="P256" s="115" t="s">
        <v>68</v>
      </c>
      <c r="Q256" s="115" t="s">
        <v>69</v>
      </c>
      <c r="R256" s="115" t="s">
        <v>648</v>
      </c>
      <c r="S256" s="115" t="s">
        <v>649</v>
      </c>
      <c r="T256" s="115" t="s">
        <v>650</v>
      </c>
      <c r="U256" s="116">
        <v>46211</v>
      </c>
      <c r="V256" s="115"/>
      <c r="W256" s="8" t="str">
        <f>_xlfn.XLOOKUP(B256,'Golden Rulebook-CDErule level'!I:I,'Golden Rulebook-CDErule level'!I:I, "not found")</f>
        <v>DQO-095</v>
      </c>
    </row>
    <row r="257" spans="1:23" hidden="1">
      <c r="A257" s="115" t="s">
        <v>2612</v>
      </c>
      <c r="B257" s="115" t="s">
        <v>2613</v>
      </c>
      <c r="C257" s="115" t="s">
        <v>2614</v>
      </c>
      <c r="D257" s="115" t="s">
        <v>2615</v>
      </c>
      <c r="E257" s="115" t="s">
        <v>60</v>
      </c>
      <c r="F257" s="115" t="s">
        <v>61</v>
      </c>
      <c r="G257" s="115" t="s">
        <v>738</v>
      </c>
      <c r="H257" s="115" t="s">
        <v>2559</v>
      </c>
      <c r="I257" s="115" t="s">
        <v>2559</v>
      </c>
      <c r="J257" s="115" t="s">
        <v>65</v>
      </c>
      <c r="K257" s="115" t="s">
        <v>2550</v>
      </c>
      <c r="L257" s="115" t="s">
        <v>2589</v>
      </c>
      <c r="M257" s="115" t="s">
        <v>741</v>
      </c>
      <c r="N257" s="115" t="s">
        <v>2616</v>
      </c>
      <c r="O257" s="115">
        <v>1</v>
      </c>
      <c r="P257" s="115" t="s">
        <v>68</v>
      </c>
      <c r="Q257" s="115" t="s">
        <v>69</v>
      </c>
      <c r="R257" s="115" t="s">
        <v>648</v>
      </c>
      <c r="S257" s="115" t="s">
        <v>649</v>
      </c>
      <c r="T257" s="115" t="s">
        <v>650</v>
      </c>
      <c r="U257" s="116">
        <v>46216</v>
      </c>
      <c r="V257" s="115"/>
      <c r="W257" s="8" t="str">
        <f>_xlfn.XLOOKUP(B257,'Golden Rulebook-CDErule level'!I:I,'Golden Rulebook-CDErule level'!I:I, "not found")</f>
        <v>DQO-096</v>
      </c>
    </row>
    <row r="258" spans="1:23" hidden="1">
      <c r="A258" s="115" t="s">
        <v>2623</v>
      </c>
      <c r="B258" s="115" t="s">
        <v>2624</v>
      </c>
      <c r="C258" s="115" t="s">
        <v>2625</v>
      </c>
      <c r="D258" s="115" t="s">
        <v>2626</v>
      </c>
      <c r="E258" s="115" t="s">
        <v>90</v>
      </c>
      <c r="F258" s="115" t="s">
        <v>61</v>
      </c>
      <c r="G258" s="115" t="s">
        <v>738</v>
      </c>
      <c r="H258" s="115" t="s">
        <v>739</v>
      </c>
      <c r="I258" s="115" t="s">
        <v>740</v>
      </c>
      <c r="J258" s="115" t="s">
        <v>65</v>
      </c>
      <c r="K258" s="115" t="s">
        <v>2618</v>
      </c>
      <c r="L258" s="115" t="s">
        <v>2620</v>
      </c>
      <c r="M258" s="115" t="s">
        <v>646</v>
      </c>
      <c r="N258" s="115"/>
      <c r="O258" s="115">
        <v>0.95</v>
      </c>
      <c r="P258" s="115" t="s">
        <v>68</v>
      </c>
      <c r="Q258" s="115" t="s">
        <v>69</v>
      </c>
      <c r="R258" s="115" t="s">
        <v>648</v>
      </c>
      <c r="S258" s="115" t="s">
        <v>649</v>
      </c>
      <c r="T258" s="115" t="s">
        <v>650</v>
      </c>
      <c r="U258" s="116">
        <v>46211</v>
      </c>
      <c r="V258" s="115"/>
      <c r="W258" s="8" t="str">
        <f>_xlfn.XLOOKUP(B258,'Golden Rulebook-CDErule level'!I:I,'Golden Rulebook-CDErule level'!I:I, "not found")</f>
        <v>DQO-437</v>
      </c>
    </row>
    <row r="259" spans="1:23" hidden="1">
      <c r="A259" s="115" t="s">
        <v>2629</v>
      </c>
      <c r="B259" s="115" t="s">
        <v>2630</v>
      </c>
      <c r="C259" s="115" t="s">
        <v>2631</v>
      </c>
      <c r="D259" s="115" t="s">
        <v>2632</v>
      </c>
      <c r="E259" s="115" t="s">
        <v>60</v>
      </c>
      <c r="F259" s="115" t="s">
        <v>61</v>
      </c>
      <c r="G259" s="115" t="s">
        <v>738</v>
      </c>
      <c r="H259" s="115" t="s">
        <v>739</v>
      </c>
      <c r="I259" s="115" t="s">
        <v>740</v>
      </c>
      <c r="J259" s="115" t="s">
        <v>65</v>
      </c>
      <c r="K259" s="115" t="s">
        <v>2618</v>
      </c>
      <c r="L259" s="115" t="s">
        <v>2620</v>
      </c>
      <c r="M259" s="115" t="s">
        <v>741</v>
      </c>
      <c r="N259" s="115" t="s">
        <v>2464</v>
      </c>
      <c r="O259" s="115">
        <v>1</v>
      </c>
      <c r="P259" s="115" t="s">
        <v>68</v>
      </c>
      <c r="Q259" s="115" t="s">
        <v>69</v>
      </c>
      <c r="R259" s="115" t="s">
        <v>648</v>
      </c>
      <c r="S259" s="115" t="s">
        <v>649</v>
      </c>
      <c r="T259" s="115" t="s">
        <v>650</v>
      </c>
      <c r="U259" s="116">
        <v>46211</v>
      </c>
      <c r="V259" s="115"/>
      <c r="W259" s="8" t="str">
        <f>_xlfn.XLOOKUP(B259,'Golden Rulebook-CDErule level'!I:I,'Golden Rulebook-CDErule level'!I:I, "not found")</f>
        <v>DQO-438</v>
      </c>
    </row>
    <row r="260" spans="1:23" hidden="1">
      <c r="A260" s="115" t="s">
        <v>2635</v>
      </c>
      <c r="B260" s="115" t="s">
        <v>2636</v>
      </c>
      <c r="C260" s="115" t="s">
        <v>2637</v>
      </c>
      <c r="D260" s="115" t="s">
        <v>2638</v>
      </c>
      <c r="E260" s="115" t="s">
        <v>60</v>
      </c>
      <c r="F260" s="115" t="s">
        <v>61</v>
      </c>
      <c r="G260" s="115" t="s">
        <v>738</v>
      </c>
      <c r="H260" s="115" t="s">
        <v>739</v>
      </c>
      <c r="I260" s="115" t="s">
        <v>740</v>
      </c>
      <c r="J260" s="115" t="s">
        <v>65</v>
      </c>
      <c r="K260" s="115" t="s">
        <v>2618</v>
      </c>
      <c r="L260" s="115" t="s">
        <v>2620</v>
      </c>
      <c r="M260" s="115" t="s">
        <v>66</v>
      </c>
      <c r="N260" s="115" t="s">
        <v>2639</v>
      </c>
      <c r="O260" s="115">
        <v>1</v>
      </c>
      <c r="P260" s="115" t="s">
        <v>68</v>
      </c>
      <c r="Q260" s="115" t="s">
        <v>69</v>
      </c>
      <c r="R260" s="115" t="s">
        <v>648</v>
      </c>
      <c r="S260" s="115" t="s">
        <v>649</v>
      </c>
      <c r="T260" s="115" t="s">
        <v>650</v>
      </c>
      <c r="U260" s="116">
        <v>46227</v>
      </c>
      <c r="V260" s="115"/>
      <c r="W260" s="8" t="str">
        <f>_xlfn.XLOOKUP(B260,'Golden Rulebook-CDErule level'!I:I,'Golden Rulebook-CDErule level'!I:I, "not found")</f>
        <v>DQO-443</v>
      </c>
    </row>
    <row r="261" spans="1:23" hidden="1">
      <c r="A261" s="115" t="s">
        <v>2642</v>
      </c>
      <c r="B261" s="115" t="s">
        <v>2643</v>
      </c>
      <c r="C261" s="115" t="s">
        <v>2644</v>
      </c>
      <c r="D261" s="115" t="s">
        <v>2645</v>
      </c>
      <c r="E261" s="115" t="s">
        <v>60</v>
      </c>
      <c r="F261" s="115" t="s">
        <v>61</v>
      </c>
      <c r="G261" s="115" t="s">
        <v>738</v>
      </c>
      <c r="H261" s="115" t="s">
        <v>739</v>
      </c>
      <c r="I261" s="115" t="s">
        <v>740</v>
      </c>
      <c r="J261" s="115" t="s">
        <v>65</v>
      </c>
      <c r="K261" s="115" t="s">
        <v>2618</v>
      </c>
      <c r="L261" s="115" t="s">
        <v>2620</v>
      </c>
      <c r="M261" s="115" t="s">
        <v>66</v>
      </c>
      <c r="N261" s="115" t="s">
        <v>2646</v>
      </c>
      <c r="O261" s="115">
        <v>1</v>
      </c>
      <c r="P261" s="115" t="s">
        <v>68</v>
      </c>
      <c r="Q261" s="115" t="s">
        <v>69</v>
      </c>
      <c r="R261" s="115" t="s">
        <v>648</v>
      </c>
      <c r="S261" s="115" t="s">
        <v>649</v>
      </c>
      <c r="T261" s="115" t="s">
        <v>650</v>
      </c>
      <c r="U261" s="116">
        <v>46227</v>
      </c>
      <c r="V261" s="115"/>
      <c r="W261" s="8" t="str">
        <f>_xlfn.XLOOKUP(B261,'Golden Rulebook-CDErule level'!I:I,'Golden Rulebook-CDErule level'!I:I, "not found")</f>
        <v>DQO-445</v>
      </c>
    </row>
    <row r="262" spans="1:23" hidden="1">
      <c r="A262" s="115" t="s">
        <v>2649</v>
      </c>
      <c r="B262" s="115" t="s">
        <v>2650</v>
      </c>
      <c r="C262" s="115" t="s">
        <v>2651</v>
      </c>
      <c r="D262" s="115" t="s">
        <v>2652</v>
      </c>
      <c r="E262" s="115" t="s">
        <v>776</v>
      </c>
      <c r="F262" s="115" t="s">
        <v>61</v>
      </c>
      <c r="G262" s="115" t="s">
        <v>738</v>
      </c>
      <c r="H262" s="115" t="s">
        <v>739</v>
      </c>
      <c r="I262" s="115" t="s">
        <v>740</v>
      </c>
      <c r="J262" s="115" t="s">
        <v>65</v>
      </c>
      <c r="K262" s="115" t="s">
        <v>2618</v>
      </c>
      <c r="L262" s="115" t="s">
        <v>2620</v>
      </c>
      <c r="M262" s="115" t="s">
        <v>837</v>
      </c>
      <c r="N262" s="115"/>
      <c r="O262" s="115">
        <v>0.9</v>
      </c>
      <c r="P262" s="115" t="s">
        <v>68</v>
      </c>
      <c r="Q262" s="115" t="s">
        <v>69</v>
      </c>
      <c r="R262" s="115" t="s">
        <v>648</v>
      </c>
      <c r="S262" s="115" t="s">
        <v>649</v>
      </c>
      <c r="T262" s="115" t="s">
        <v>650</v>
      </c>
      <c r="U262" s="116">
        <v>46234</v>
      </c>
      <c r="V262" s="115"/>
      <c r="W262" s="8" t="str">
        <f>_xlfn.XLOOKUP(B262,'Golden Rulebook-CDErule level'!I:I,'Golden Rulebook-CDErule level'!I:I, "not found")</f>
        <v>DQO-447</v>
      </c>
    </row>
    <row r="263" spans="1:23" hidden="1">
      <c r="A263" s="115" t="s">
        <v>2657</v>
      </c>
      <c r="B263" s="115" t="s">
        <v>2658</v>
      </c>
      <c r="C263" s="115" t="s">
        <v>2659</v>
      </c>
      <c r="D263" s="115" t="s">
        <v>2660</v>
      </c>
      <c r="E263" s="115" t="s">
        <v>90</v>
      </c>
      <c r="F263" s="115" t="s">
        <v>61</v>
      </c>
      <c r="G263" s="115" t="s">
        <v>738</v>
      </c>
      <c r="H263" s="115" t="s">
        <v>739</v>
      </c>
      <c r="I263" s="115" t="s">
        <v>740</v>
      </c>
      <c r="J263" s="115" t="s">
        <v>65</v>
      </c>
      <c r="K263" s="115" t="s">
        <v>2618</v>
      </c>
      <c r="L263" s="115" t="s">
        <v>2654</v>
      </c>
      <c r="M263" s="115" t="s">
        <v>646</v>
      </c>
      <c r="N263" s="115"/>
      <c r="O263" s="115">
        <v>0.95</v>
      </c>
      <c r="P263" s="115" t="s">
        <v>68</v>
      </c>
      <c r="Q263" s="115" t="s">
        <v>69</v>
      </c>
      <c r="R263" s="115" t="s">
        <v>648</v>
      </c>
      <c r="S263" s="115" t="s">
        <v>649</v>
      </c>
      <c r="T263" s="115" t="s">
        <v>650</v>
      </c>
      <c r="U263" s="116">
        <v>46211</v>
      </c>
      <c r="V263" s="115"/>
      <c r="W263" s="8" t="str">
        <f>_xlfn.XLOOKUP(B263,'Golden Rulebook-CDErule level'!I:I,'Golden Rulebook-CDErule level'!I:I, "not found")</f>
        <v>DQO-439</v>
      </c>
    </row>
    <row r="264" spans="1:23" hidden="1">
      <c r="A264" s="115" t="s">
        <v>2663</v>
      </c>
      <c r="B264" s="115" t="s">
        <v>2664</v>
      </c>
      <c r="C264" s="115" t="s">
        <v>2665</v>
      </c>
      <c r="D264" s="115" t="s">
        <v>2666</v>
      </c>
      <c r="E264" s="115" t="s">
        <v>60</v>
      </c>
      <c r="F264" s="115" t="s">
        <v>61</v>
      </c>
      <c r="G264" s="115" t="s">
        <v>738</v>
      </c>
      <c r="H264" s="115" t="s">
        <v>739</v>
      </c>
      <c r="I264" s="115" t="s">
        <v>740</v>
      </c>
      <c r="J264" s="115" t="s">
        <v>65</v>
      </c>
      <c r="K264" s="115" t="s">
        <v>2618</v>
      </c>
      <c r="L264" s="115" t="s">
        <v>2654</v>
      </c>
      <c r="M264" s="115" t="s">
        <v>741</v>
      </c>
      <c r="N264" s="115" t="s">
        <v>2464</v>
      </c>
      <c r="O264" s="115">
        <v>1</v>
      </c>
      <c r="P264" s="115" t="s">
        <v>68</v>
      </c>
      <c r="Q264" s="115" t="s">
        <v>69</v>
      </c>
      <c r="R264" s="115" t="s">
        <v>648</v>
      </c>
      <c r="S264" s="115" t="s">
        <v>649</v>
      </c>
      <c r="T264" s="115" t="s">
        <v>650</v>
      </c>
      <c r="U264" s="116">
        <v>46211</v>
      </c>
      <c r="V264" s="115"/>
      <c r="W264" s="8" t="str">
        <f>_xlfn.XLOOKUP(B264,'Golden Rulebook-CDErule level'!I:I,'Golden Rulebook-CDErule level'!I:I, "not found")</f>
        <v>DQO-440</v>
      </c>
    </row>
    <row r="265" spans="1:23" hidden="1">
      <c r="A265" s="115" t="s">
        <v>2669</v>
      </c>
      <c r="B265" s="115" t="s">
        <v>2670</v>
      </c>
      <c r="C265" s="115" t="s">
        <v>2671</v>
      </c>
      <c r="D265" s="115" t="s">
        <v>2672</v>
      </c>
      <c r="E265" s="115" t="s">
        <v>60</v>
      </c>
      <c r="F265" s="115" t="s">
        <v>61</v>
      </c>
      <c r="G265" s="115" t="s">
        <v>738</v>
      </c>
      <c r="H265" s="115" t="s">
        <v>739</v>
      </c>
      <c r="I265" s="115" t="s">
        <v>740</v>
      </c>
      <c r="J265" s="115" t="s">
        <v>65</v>
      </c>
      <c r="K265" s="115" t="s">
        <v>2618</v>
      </c>
      <c r="L265" s="115" t="s">
        <v>2654</v>
      </c>
      <c r="M265" s="115" t="s">
        <v>66</v>
      </c>
      <c r="N265" s="115" t="s">
        <v>2673</v>
      </c>
      <c r="O265" s="115">
        <v>1</v>
      </c>
      <c r="P265" s="115" t="s">
        <v>68</v>
      </c>
      <c r="Q265" s="115" t="s">
        <v>69</v>
      </c>
      <c r="R265" s="115" t="s">
        <v>648</v>
      </c>
      <c r="S265" s="115" t="s">
        <v>649</v>
      </c>
      <c r="T265" s="115" t="s">
        <v>650</v>
      </c>
      <c r="U265" s="116">
        <v>46216</v>
      </c>
      <c r="V265" s="115"/>
      <c r="W265" s="8" t="str">
        <f>_xlfn.XLOOKUP(B265,'Golden Rulebook-CDErule level'!I:I,'Golden Rulebook-CDErule level'!I:I, "not found")</f>
        <v>DQO-444</v>
      </c>
    </row>
    <row r="266" spans="1:23" hidden="1">
      <c r="A266" s="115" t="s">
        <v>2676</v>
      </c>
      <c r="B266" s="115" t="s">
        <v>2677</v>
      </c>
      <c r="C266" s="115" t="s">
        <v>2678</v>
      </c>
      <c r="D266" s="115" t="s">
        <v>2679</v>
      </c>
      <c r="E266" s="115" t="s">
        <v>60</v>
      </c>
      <c r="F266" s="115" t="s">
        <v>61</v>
      </c>
      <c r="G266" s="115" t="s">
        <v>738</v>
      </c>
      <c r="H266" s="115" t="s">
        <v>739</v>
      </c>
      <c r="I266" s="115" t="s">
        <v>740</v>
      </c>
      <c r="J266" s="115" t="s">
        <v>65</v>
      </c>
      <c r="K266" s="115" t="s">
        <v>2618</v>
      </c>
      <c r="L266" s="115" t="s">
        <v>2654</v>
      </c>
      <c r="M266" s="115" t="s">
        <v>66</v>
      </c>
      <c r="N266" s="115" t="s">
        <v>2680</v>
      </c>
      <c r="O266" s="115">
        <v>1</v>
      </c>
      <c r="P266" s="115" t="s">
        <v>68</v>
      </c>
      <c r="Q266" s="115" t="s">
        <v>69</v>
      </c>
      <c r="R266" s="115" t="s">
        <v>648</v>
      </c>
      <c r="S266" s="115" t="s">
        <v>649</v>
      </c>
      <c r="T266" s="115" t="s">
        <v>650</v>
      </c>
      <c r="U266" s="116">
        <v>46211</v>
      </c>
      <c r="V266" s="115"/>
      <c r="W266" s="8" t="str">
        <f>_xlfn.XLOOKUP(B266,'Golden Rulebook-CDErule level'!I:I,'Golden Rulebook-CDErule level'!I:I, "not found")</f>
        <v>DQO-446</v>
      </c>
    </row>
    <row r="267" spans="1:23" hidden="1">
      <c r="A267" s="115" t="s">
        <v>2686</v>
      </c>
      <c r="B267" s="115" t="s">
        <v>2687</v>
      </c>
      <c r="C267" s="115" t="s">
        <v>2688</v>
      </c>
      <c r="D267" s="115" t="s">
        <v>2689</v>
      </c>
      <c r="E267" s="115" t="s">
        <v>90</v>
      </c>
      <c r="F267" s="115" t="s">
        <v>61</v>
      </c>
      <c r="G267" s="115" t="s">
        <v>738</v>
      </c>
      <c r="H267" s="115" t="s">
        <v>739</v>
      </c>
      <c r="I267" s="115" t="s">
        <v>740</v>
      </c>
      <c r="J267" s="115" t="s">
        <v>65</v>
      </c>
      <c r="K267" s="115" t="s">
        <v>2682</v>
      </c>
      <c r="L267" s="115" t="s">
        <v>2683</v>
      </c>
      <c r="M267" s="115" t="s">
        <v>646</v>
      </c>
      <c r="N267" s="115"/>
      <c r="O267" s="115">
        <v>0.95</v>
      </c>
      <c r="P267" s="115" t="s">
        <v>68</v>
      </c>
      <c r="Q267" s="115" t="s">
        <v>69</v>
      </c>
      <c r="R267" s="115" t="s">
        <v>648</v>
      </c>
      <c r="S267" s="115" t="s">
        <v>649</v>
      </c>
      <c r="T267" s="115" t="s">
        <v>650</v>
      </c>
      <c r="U267" s="116">
        <v>46211</v>
      </c>
      <c r="V267" s="115"/>
      <c r="W267" s="8" t="str">
        <f>_xlfn.XLOOKUP(B267,'Golden Rulebook-CDErule level'!I:I,'Golden Rulebook-CDErule level'!I:I, "not found")</f>
        <v>DQO-072</v>
      </c>
    </row>
    <row r="268" spans="1:23" hidden="1">
      <c r="A268" s="115" t="s">
        <v>2692</v>
      </c>
      <c r="B268" s="115" t="s">
        <v>2693</v>
      </c>
      <c r="C268" s="115" t="s">
        <v>2694</v>
      </c>
      <c r="D268" s="115" t="s">
        <v>2695</v>
      </c>
      <c r="E268" s="115" t="s">
        <v>60</v>
      </c>
      <c r="F268" s="115" t="s">
        <v>61</v>
      </c>
      <c r="G268" s="115" t="s">
        <v>738</v>
      </c>
      <c r="H268" s="115" t="s">
        <v>739</v>
      </c>
      <c r="I268" s="115" t="s">
        <v>740</v>
      </c>
      <c r="J268" s="115" t="s">
        <v>65</v>
      </c>
      <c r="K268" s="115" t="s">
        <v>2682</v>
      </c>
      <c r="L268" s="115" t="s">
        <v>2683</v>
      </c>
      <c r="M268" s="115" t="s">
        <v>657</v>
      </c>
      <c r="N268" s="115"/>
      <c r="O268" s="115">
        <v>1</v>
      </c>
      <c r="P268" s="115" t="s">
        <v>68</v>
      </c>
      <c r="Q268" s="115" t="s">
        <v>69</v>
      </c>
      <c r="R268" s="115" t="s">
        <v>648</v>
      </c>
      <c r="S268" s="115" t="s">
        <v>649</v>
      </c>
      <c r="T268" s="115" t="s">
        <v>650</v>
      </c>
      <c r="U268" s="116">
        <v>46211</v>
      </c>
      <c r="V268" s="115"/>
      <c r="W268" s="8" t="str">
        <f>_xlfn.XLOOKUP(B268,'Golden Rulebook-CDErule level'!I:I,'Golden Rulebook-CDErule level'!I:I, "not found")</f>
        <v>DQO-073</v>
      </c>
    </row>
    <row r="269" spans="1:23" hidden="1">
      <c r="A269" s="115" t="s">
        <v>2698</v>
      </c>
      <c r="B269" s="115" t="s">
        <v>2699</v>
      </c>
      <c r="C269" s="115" t="s">
        <v>2700</v>
      </c>
      <c r="D269" s="115" t="s">
        <v>2701</v>
      </c>
      <c r="E269" s="115" t="s">
        <v>60</v>
      </c>
      <c r="F269" s="115" t="s">
        <v>61</v>
      </c>
      <c r="G269" s="115" t="s">
        <v>738</v>
      </c>
      <c r="H269" s="115" t="s">
        <v>739</v>
      </c>
      <c r="I269" s="115" t="s">
        <v>740</v>
      </c>
      <c r="J269" s="115" t="s">
        <v>65</v>
      </c>
      <c r="K269" s="115" t="s">
        <v>2682</v>
      </c>
      <c r="L269" s="115" t="s">
        <v>2683</v>
      </c>
      <c r="M269" s="115" t="s">
        <v>741</v>
      </c>
      <c r="N269" s="115" t="s">
        <v>2464</v>
      </c>
      <c r="O269" s="115">
        <v>1</v>
      </c>
      <c r="P269" s="115" t="s">
        <v>68</v>
      </c>
      <c r="Q269" s="115" t="s">
        <v>69</v>
      </c>
      <c r="R269" s="115" t="s">
        <v>648</v>
      </c>
      <c r="S269" s="115" t="s">
        <v>649</v>
      </c>
      <c r="T269" s="115" t="s">
        <v>650</v>
      </c>
      <c r="U269" s="116">
        <v>46211</v>
      </c>
      <c r="V269" s="115"/>
      <c r="W269" s="8" t="str">
        <f>_xlfn.XLOOKUP(B269,'Golden Rulebook-CDErule level'!I:I,'Golden Rulebook-CDErule level'!I:I, "not found")</f>
        <v>DQO-074</v>
      </c>
    </row>
    <row r="270" spans="1:23" hidden="1">
      <c r="A270" s="115" t="s">
        <v>2704</v>
      </c>
      <c r="B270" s="115" t="s">
        <v>2705</v>
      </c>
      <c r="C270" s="115" t="s">
        <v>2706</v>
      </c>
      <c r="D270" s="115" t="s">
        <v>2707</v>
      </c>
      <c r="E270" s="115" t="s">
        <v>60</v>
      </c>
      <c r="F270" s="115" t="s">
        <v>61</v>
      </c>
      <c r="G270" s="115" t="s">
        <v>738</v>
      </c>
      <c r="H270" s="115" t="s">
        <v>739</v>
      </c>
      <c r="I270" s="115" t="s">
        <v>740</v>
      </c>
      <c r="J270" s="115" t="s">
        <v>65</v>
      </c>
      <c r="K270" s="115" t="s">
        <v>2682</v>
      </c>
      <c r="L270" s="115" t="s">
        <v>2683</v>
      </c>
      <c r="M270" s="115" t="s">
        <v>66</v>
      </c>
      <c r="N270" s="115" t="s">
        <v>2639</v>
      </c>
      <c r="O270" s="115">
        <v>1</v>
      </c>
      <c r="P270" s="115" t="s">
        <v>68</v>
      </c>
      <c r="Q270" s="115" t="s">
        <v>69</v>
      </c>
      <c r="R270" s="115" t="s">
        <v>648</v>
      </c>
      <c r="S270" s="115" t="s">
        <v>649</v>
      </c>
      <c r="T270" s="115" t="s">
        <v>650</v>
      </c>
      <c r="U270" s="116">
        <v>46217</v>
      </c>
      <c r="V270" s="115"/>
      <c r="W270" s="8" t="str">
        <f>_xlfn.XLOOKUP(B270,'Golden Rulebook-CDErule level'!I:I,'Golden Rulebook-CDErule level'!I:I, "not found")</f>
        <v>DQO-077</v>
      </c>
    </row>
    <row r="271" spans="1:23" hidden="1">
      <c r="A271" s="115" t="s">
        <v>2710</v>
      </c>
      <c r="B271" s="115" t="s">
        <v>2711</v>
      </c>
      <c r="C271" s="115" t="s">
        <v>2712</v>
      </c>
      <c r="D271" s="115" t="s">
        <v>2713</v>
      </c>
      <c r="E271" s="115" t="s">
        <v>60</v>
      </c>
      <c r="F271" s="115" t="s">
        <v>61</v>
      </c>
      <c r="G271" s="115" t="s">
        <v>738</v>
      </c>
      <c r="H271" s="115" t="s">
        <v>739</v>
      </c>
      <c r="I271" s="115" t="s">
        <v>740</v>
      </c>
      <c r="J271" s="115" t="s">
        <v>65</v>
      </c>
      <c r="K271" s="115" t="s">
        <v>2682</v>
      </c>
      <c r="L271" s="115" t="s">
        <v>2683</v>
      </c>
      <c r="M271" s="115" t="s">
        <v>66</v>
      </c>
      <c r="N271" s="115" t="s">
        <v>2646</v>
      </c>
      <c r="O271" s="115">
        <v>1</v>
      </c>
      <c r="P271" s="115" t="s">
        <v>68</v>
      </c>
      <c r="Q271" s="115" t="s">
        <v>69</v>
      </c>
      <c r="R271" s="115" t="s">
        <v>648</v>
      </c>
      <c r="S271" s="115" t="s">
        <v>649</v>
      </c>
      <c r="T271" s="115" t="s">
        <v>650</v>
      </c>
      <c r="U271" s="116">
        <v>46211</v>
      </c>
      <c r="V271" s="115"/>
      <c r="W271" s="8" t="str">
        <f>_xlfn.XLOOKUP(B271,'Golden Rulebook-CDErule level'!I:I,'Golden Rulebook-CDErule level'!I:I, "not found")</f>
        <v>DQO-078</v>
      </c>
    </row>
    <row r="272" spans="1:23" hidden="1">
      <c r="A272" s="115" t="s">
        <v>2720</v>
      </c>
      <c r="B272" s="115" t="s">
        <v>2721</v>
      </c>
      <c r="C272" s="115" t="s">
        <v>2722</v>
      </c>
      <c r="D272" s="115" t="s">
        <v>2723</v>
      </c>
      <c r="E272" s="115" t="s">
        <v>90</v>
      </c>
      <c r="F272" s="115" t="s">
        <v>61</v>
      </c>
      <c r="G272" s="115" t="s">
        <v>738</v>
      </c>
      <c r="H272" s="115" t="s">
        <v>1025</v>
      </c>
      <c r="I272" s="115" t="s">
        <v>1156</v>
      </c>
      <c r="J272" s="115" t="s">
        <v>65</v>
      </c>
      <c r="K272" s="115" t="s">
        <v>2715</v>
      </c>
      <c r="L272" s="115" t="s">
        <v>2717</v>
      </c>
      <c r="M272" s="115" t="s">
        <v>646</v>
      </c>
      <c r="N272" s="115"/>
      <c r="O272" s="115">
        <v>0.95</v>
      </c>
      <c r="P272" s="115" t="s">
        <v>68</v>
      </c>
      <c r="Q272" s="115" t="s">
        <v>69</v>
      </c>
      <c r="R272" s="115" t="s">
        <v>648</v>
      </c>
      <c r="S272" s="115" t="s">
        <v>649</v>
      </c>
      <c r="T272" s="115" t="s">
        <v>650</v>
      </c>
      <c r="U272" s="116">
        <v>46211</v>
      </c>
      <c r="V272" s="115"/>
      <c r="W272" s="8" t="str">
        <f>_xlfn.XLOOKUP(B272,'Golden Rulebook-CDErule level'!I:I,'Golden Rulebook-CDErule level'!I:I, "not found")</f>
        <v>DQO-131</v>
      </c>
    </row>
    <row r="273" spans="1:23" hidden="1">
      <c r="A273" s="115" t="s">
        <v>2726</v>
      </c>
      <c r="B273" s="115" t="s">
        <v>2727</v>
      </c>
      <c r="C273" s="115" t="s">
        <v>2728</v>
      </c>
      <c r="D273" s="115" t="s">
        <v>2729</v>
      </c>
      <c r="E273" s="115" t="s">
        <v>60</v>
      </c>
      <c r="F273" s="115" t="s">
        <v>61</v>
      </c>
      <c r="G273" s="115" t="s">
        <v>738</v>
      </c>
      <c r="H273" s="115" t="s">
        <v>1025</v>
      </c>
      <c r="I273" s="115" t="s">
        <v>1156</v>
      </c>
      <c r="J273" s="115" t="s">
        <v>65</v>
      </c>
      <c r="K273" s="115" t="s">
        <v>2715</v>
      </c>
      <c r="L273" s="115" t="s">
        <v>2717</v>
      </c>
      <c r="M273" s="115" t="s">
        <v>66</v>
      </c>
      <c r="N273" s="115" t="s">
        <v>2730</v>
      </c>
      <c r="O273" s="115">
        <v>1</v>
      </c>
      <c r="P273" s="115" t="s">
        <v>68</v>
      </c>
      <c r="Q273" s="115" t="s">
        <v>69</v>
      </c>
      <c r="R273" s="115" t="s">
        <v>648</v>
      </c>
      <c r="S273" s="115" t="s">
        <v>649</v>
      </c>
      <c r="T273" s="115" t="s">
        <v>650</v>
      </c>
      <c r="U273" s="116">
        <v>46230</v>
      </c>
      <c r="V273" s="115"/>
      <c r="W273" s="8" t="str">
        <f>_xlfn.XLOOKUP(B273,'Golden Rulebook-CDErule level'!I:I,'Golden Rulebook-CDErule level'!I:I, "not found")</f>
        <v>DQO-147</v>
      </c>
    </row>
    <row r="274" spans="1:23" hidden="1">
      <c r="A274" s="115" t="s">
        <v>2733</v>
      </c>
      <c r="B274" s="115" t="s">
        <v>2734</v>
      </c>
      <c r="C274" s="115" t="s">
        <v>2735</v>
      </c>
      <c r="D274" s="115" t="s">
        <v>2736</v>
      </c>
      <c r="E274" s="115" t="s">
        <v>60</v>
      </c>
      <c r="F274" s="115" t="s">
        <v>61</v>
      </c>
      <c r="G274" s="115" t="s">
        <v>738</v>
      </c>
      <c r="H274" s="115" t="s">
        <v>1025</v>
      </c>
      <c r="I274" s="115" t="s">
        <v>1156</v>
      </c>
      <c r="J274" s="115" t="s">
        <v>65</v>
      </c>
      <c r="K274" s="115" t="s">
        <v>2715</v>
      </c>
      <c r="L274" s="115" t="s">
        <v>2717</v>
      </c>
      <c r="M274" s="115" t="s">
        <v>741</v>
      </c>
      <c r="N274" s="115" t="s">
        <v>2737</v>
      </c>
      <c r="O274" s="115">
        <v>1</v>
      </c>
      <c r="P274" s="115" t="s">
        <v>68</v>
      </c>
      <c r="Q274" s="115" t="s">
        <v>69</v>
      </c>
      <c r="R274" s="115" t="s">
        <v>648</v>
      </c>
      <c r="S274" s="115" t="s">
        <v>649</v>
      </c>
      <c r="T274" s="115" t="s">
        <v>650</v>
      </c>
      <c r="U274" s="116">
        <v>46240</v>
      </c>
      <c r="V274" s="115"/>
      <c r="W274" s="8" t="str">
        <f>_xlfn.XLOOKUP(B274,'Golden Rulebook-CDErule level'!I:I,'Golden Rulebook-CDErule level'!I:I, "not found")</f>
        <v>DQO-152</v>
      </c>
    </row>
    <row r="275" spans="1:23" hidden="1">
      <c r="A275" s="115" t="s">
        <v>2742</v>
      </c>
      <c r="B275" s="115" t="s">
        <v>2743</v>
      </c>
      <c r="C275" s="115" t="s">
        <v>2744</v>
      </c>
      <c r="D275" s="115" t="s">
        <v>2745</v>
      </c>
      <c r="E275" s="115" t="s">
        <v>90</v>
      </c>
      <c r="F275" s="115" t="s">
        <v>61</v>
      </c>
      <c r="G275" s="115" t="s">
        <v>738</v>
      </c>
      <c r="H275" s="115" t="s">
        <v>1025</v>
      </c>
      <c r="I275" s="115" t="s">
        <v>1156</v>
      </c>
      <c r="J275" s="115" t="s">
        <v>65</v>
      </c>
      <c r="K275" s="115" t="s">
        <v>2715</v>
      </c>
      <c r="L275" s="115" t="s">
        <v>2739</v>
      </c>
      <c r="M275" s="115" t="s">
        <v>646</v>
      </c>
      <c r="N275" s="115"/>
      <c r="O275" s="115">
        <v>0.95</v>
      </c>
      <c r="P275" s="115" t="s">
        <v>68</v>
      </c>
      <c r="Q275" s="115" t="s">
        <v>69</v>
      </c>
      <c r="R275" s="115" t="s">
        <v>648</v>
      </c>
      <c r="S275" s="115" t="s">
        <v>649</v>
      </c>
      <c r="T275" s="115" t="s">
        <v>650</v>
      </c>
      <c r="U275" s="116">
        <v>46211</v>
      </c>
      <c r="V275" s="115"/>
      <c r="W275" s="8" t="str">
        <f>_xlfn.XLOOKUP(B275,'Golden Rulebook-CDErule level'!I:I,'Golden Rulebook-CDErule level'!I:I, "not found")</f>
        <v>DQO-132</v>
      </c>
    </row>
    <row r="276" spans="1:23" hidden="1">
      <c r="A276" s="115" t="s">
        <v>2748</v>
      </c>
      <c r="B276" s="115" t="s">
        <v>2749</v>
      </c>
      <c r="C276" s="115" t="s">
        <v>2750</v>
      </c>
      <c r="D276" s="115" t="s">
        <v>2751</v>
      </c>
      <c r="E276" s="115" t="s">
        <v>60</v>
      </c>
      <c r="F276" s="115" t="s">
        <v>61</v>
      </c>
      <c r="G276" s="115" t="s">
        <v>738</v>
      </c>
      <c r="H276" s="115" t="s">
        <v>1025</v>
      </c>
      <c r="I276" s="115" t="s">
        <v>1156</v>
      </c>
      <c r="J276" s="115" t="s">
        <v>65</v>
      </c>
      <c r="K276" s="115" t="s">
        <v>2715</v>
      </c>
      <c r="L276" s="115" t="s">
        <v>2739</v>
      </c>
      <c r="M276" s="115" t="s">
        <v>66</v>
      </c>
      <c r="N276" s="115" t="s">
        <v>2752</v>
      </c>
      <c r="O276" s="115">
        <v>1</v>
      </c>
      <c r="P276" s="115" t="s">
        <v>68</v>
      </c>
      <c r="Q276" s="115" t="s">
        <v>69</v>
      </c>
      <c r="R276" s="115" t="s">
        <v>648</v>
      </c>
      <c r="S276" s="115" t="s">
        <v>649</v>
      </c>
      <c r="T276" s="115" t="s">
        <v>650</v>
      </c>
      <c r="U276" s="116">
        <v>46230</v>
      </c>
      <c r="V276" s="115"/>
      <c r="W276" s="8" t="str">
        <f>_xlfn.XLOOKUP(B276,'Golden Rulebook-CDErule level'!I:I,'Golden Rulebook-CDErule level'!I:I, "not found")</f>
        <v>DQO-144</v>
      </c>
    </row>
    <row r="277" spans="1:23" hidden="1">
      <c r="A277" s="115" t="s">
        <v>2755</v>
      </c>
      <c r="B277" s="115" t="s">
        <v>2756</v>
      </c>
      <c r="C277" s="115" t="s">
        <v>2757</v>
      </c>
      <c r="D277" s="115" t="s">
        <v>2758</v>
      </c>
      <c r="E277" s="115" t="s">
        <v>60</v>
      </c>
      <c r="F277" s="115" t="s">
        <v>61</v>
      </c>
      <c r="G277" s="115" t="s">
        <v>738</v>
      </c>
      <c r="H277" s="115" t="s">
        <v>1025</v>
      </c>
      <c r="I277" s="115" t="s">
        <v>1156</v>
      </c>
      <c r="J277" s="115" t="s">
        <v>65</v>
      </c>
      <c r="K277" s="115" t="s">
        <v>2715</v>
      </c>
      <c r="L277" s="115" t="s">
        <v>2739</v>
      </c>
      <c r="M277" s="115" t="s">
        <v>741</v>
      </c>
      <c r="N277" s="115" t="s">
        <v>2759</v>
      </c>
      <c r="O277" s="115">
        <v>1</v>
      </c>
      <c r="P277" s="115" t="s">
        <v>68</v>
      </c>
      <c r="Q277" s="115" t="s">
        <v>69</v>
      </c>
      <c r="R277" s="115" t="s">
        <v>648</v>
      </c>
      <c r="S277" s="115" t="s">
        <v>649</v>
      </c>
      <c r="T277" s="115" t="s">
        <v>650</v>
      </c>
      <c r="U277" s="116">
        <v>46240</v>
      </c>
      <c r="V277" s="115"/>
      <c r="W277" s="8" t="str">
        <f>_xlfn.XLOOKUP(B277,'Golden Rulebook-CDErule level'!I:I,'Golden Rulebook-CDErule level'!I:I, "not found")</f>
        <v>DQO-151</v>
      </c>
    </row>
    <row r="278" spans="1:23" hidden="1">
      <c r="A278" s="115" t="s">
        <v>2764</v>
      </c>
      <c r="B278" s="115" t="s">
        <v>2765</v>
      </c>
      <c r="C278" s="115" t="s">
        <v>2766</v>
      </c>
      <c r="D278" s="115" t="s">
        <v>2767</v>
      </c>
      <c r="E278" s="115" t="s">
        <v>90</v>
      </c>
      <c r="F278" s="115" t="s">
        <v>61</v>
      </c>
      <c r="G278" s="115" t="s">
        <v>738</v>
      </c>
      <c r="H278" s="115" t="s">
        <v>1025</v>
      </c>
      <c r="I278" s="115" t="s">
        <v>1156</v>
      </c>
      <c r="J278" s="115" t="s">
        <v>65</v>
      </c>
      <c r="K278" s="115" t="s">
        <v>2715</v>
      </c>
      <c r="L278" s="115" t="s">
        <v>2761</v>
      </c>
      <c r="M278" s="115" t="s">
        <v>646</v>
      </c>
      <c r="N278" s="115"/>
      <c r="O278" s="115">
        <v>0.95</v>
      </c>
      <c r="P278" s="115" t="s">
        <v>68</v>
      </c>
      <c r="Q278" s="115" t="s">
        <v>69</v>
      </c>
      <c r="R278" s="115" t="s">
        <v>648</v>
      </c>
      <c r="S278" s="115" t="s">
        <v>649</v>
      </c>
      <c r="T278" s="115" t="s">
        <v>650</v>
      </c>
      <c r="U278" s="116">
        <v>46211</v>
      </c>
      <c r="V278" s="115"/>
      <c r="W278" s="8" t="str">
        <f>_xlfn.XLOOKUP(B278,'Golden Rulebook-CDErule level'!I:I,'Golden Rulebook-CDErule level'!I:I, "not found")</f>
        <v>DQO-133</v>
      </c>
    </row>
    <row r="279" spans="1:23" hidden="1">
      <c r="A279" s="115" t="s">
        <v>2770</v>
      </c>
      <c r="B279" s="115" t="s">
        <v>2771</v>
      </c>
      <c r="C279" s="115" t="s">
        <v>2772</v>
      </c>
      <c r="D279" s="115" t="s">
        <v>2773</v>
      </c>
      <c r="E279" s="115" t="s">
        <v>60</v>
      </c>
      <c r="F279" s="115" t="s">
        <v>61</v>
      </c>
      <c r="G279" s="115" t="s">
        <v>738</v>
      </c>
      <c r="H279" s="115" t="s">
        <v>1025</v>
      </c>
      <c r="I279" s="115" t="s">
        <v>1156</v>
      </c>
      <c r="J279" s="115" t="s">
        <v>65</v>
      </c>
      <c r="K279" s="115" t="s">
        <v>2715</v>
      </c>
      <c r="L279" s="115" t="s">
        <v>2761</v>
      </c>
      <c r="M279" s="115" t="s">
        <v>66</v>
      </c>
      <c r="N279" s="115" t="s">
        <v>2774</v>
      </c>
      <c r="O279" s="115">
        <v>1</v>
      </c>
      <c r="P279" s="115" t="s">
        <v>68</v>
      </c>
      <c r="Q279" s="115" t="s">
        <v>69</v>
      </c>
      <c r="R279" s="115" t="s">
        <v>648</v>
      </c>
      <c r="S279" s="115" t="s">
        <v>649</v>
      </c>
      <c r="T279" s="115" t="s">
        <v>650</v>
      </c>
      <c r="U279" s="116">
        <v>46230</v>
      </c>
      <c r="V279" s="115"/>
      <c r="W279" s="8" t="str">
        <f>_xlfn.XLOOKUP(B279,'Golden Rulebook-CDErule level'!I:I,'Golden Rulebook-CDErule level'!I:I, "not found")</f>
        <v>DQO-143</v>
      </c>
    </row>
    <row r="280" spans="1:23" hidden="1">
      <c r="A280" s="115" t="s">
        <v>2777</v>
      </c>
      <c r="B280" s="115" t="s">
        <v>2778</v>
      </c>
      <c r="C280" s="115" t="s">
        <v>2779</v>
      </c>
      <c r="D280" s="115" t="s">
        <v>2780</v>
      </c>
      <c r="E280" s="115" t="s">
        <v>60</v>
      </c>
      <c r="F280" s="115" t="s">
        <v>61</v>
      </c>
      <c r="G280" s="115" t="s">
        <v>738</v>
      </c>
      <c r="H280" s="115" t="s">
        <v>1025</v>
      </c>
      <c r="I280" s="115" t="s">
        <v>1156</v>
      </c>
      <c r="J280" s="115" t="s">
        <v>65</v>
      </c>
      <c r="K280" s="115" t="s">
        <v>2715</v>
      </c>
      <c r="L280" s="115" t="s">
        <v>2761</v>
      </c>
      <c r="M280" s="115" t="s">
        <v>741</v>
      </c>
      <c r="N280" s="115" t="s">
        <v>2781</v>
      </c>
      <c r="O280" s="115">
        <v>1</v>
      </c>
      <c r="P280" s="115" t="s">
        <v>68</v>
      </c>
      <c r="Q280" s="115" t="s">
        <v>69</v>
      </c>
      <c r="R280" s="115" t="s">
        <v>648</v>
      </c>
      <c r="S280" s="115" t="s">
        <v>649</v>
      </c>
      <c r="T280" s="115" t="s">
        <v>650</v>
      </c>
      <c r="U280" s="116">
        <v>46240</v>
      </c>
      <c r="V280" s="115"/>
      <c r="W280" s="8" t="str">
        <f>_xlfn.XLOOKUP(B280,'Golden Rulebook-CDErule level'!I:I,'Golden Rulebook-CDErule level'!I:I, "not found")</f>
        <v>DQO-153</v>
      </c>
    </row>
    <row r="281" spans="1:23" hidden="1">
      <c r="A281" s="115" t="s">
        <v>2786</v>
      </c>
      <c r="B281" s="115" t="s">
        <v>2787</v>
      </c>
      <c r="C281" s="115" t="s">
        <v>2788</v>
      </c>
      <c r="D281" s="115" t="s">
        <v>2789</v>
      </c>
      <c r="E281" s="115" t="s">
        <v>90</v>
      </c>
      <c r="F281" s="115" t="s">
        <v>61</v>
      </c>
      <c r="G281" s="115" t="s">
        <v>738</v>
      </c>
      <c r="H281" s="115" t="s">
        <v>1025</v>
      </c>
      <c r="I281" s="115" t="s">
        <v>1156</v>
      </c>
      <c r="J281" s="115" t="s">
        <v>65</v>
      </c>
      <c r="K281" s="115" t="s">
        <v>2715</v>
      </c>
      <c r="L281" s="115" t="s">
        <v>2783</v>
      </c>
      <c r="M281" s="115" t="s">
        <v>646</v>
      </c>
      <c r="N281" s="115"/>
      <c r="O281" s="115">
        <v>0.95</v>
      </c>
      <c r="P281" s="115" t="s">
        <v>68</v>
      </c>
      <c r="Q281" s="115" t="s">
        <v>69</v>
      </c>
      <c r="R281" s="115" t="s">
        <v>648</v>
      </c>
      <c r="S281" s="115" t="s">
        <v>649</v>
      </c>
      <c r="T281" s="115" t="s">
        <v>650</v>
      </c>
      <c r="U281" s="116">
        <v>46211</v>
      </c>
      <c r="V281" s="115"/>
      <c r="W281" s="8" t="str">
        <f>_xlfn.XLOOKUP(B281,'Golden Rulebook-CDErule level'!I:I,'Golden Rulebook-CDErule level'!I:I, "not found")</f>
        <v>DQO-134</v>
      </c>
    </row>
    <row r="282" spans="1:23" hidden="1">
      <c r="A282" s="115" t="s">
        <v>2792</v>
      </c>
      <c r="B282" s="115" t="s">
        <v>2793</v>
      </c>
      <c r="C282" s="115" t="s">
        <v>2794</v>
      </c>
      <c r="D282" s="115" t="s">
        <v>2795</v>
      </c>
      <c r="E282" s="115" t="s">
        <v>60</v>
      </c>
      <c r="F282" s="115" t="s">
        <v>61</v>
      </c>
      <c r="G282" s="115" t="s">
        <v>738</v>
      </c>
      <c r="H282" s="115" t="s">
        <v>1025</v>
      </c>
      <c r="I282" s="115" t="s">
        <v>1156</v>
      </c>
      <c r="J282" s="115" t="s">
        <v>65</v>
      </c>
      <c r="K282" s="115" t="s">
        <v>2715</v>
      </c>
      <c r="L282" s="115" t="s">
        <v>2783</v>
      </c>
      <c r="M282" s="115" t="s">
        <v>657</v>
      </c>
      <c r="N282" s="115"/>
      <c r="O282" s="115">
        <v>1</v>
      </c>
      <c r="P282" s="115" t="s">
        <v>68</v>
      </c>
      <c r="Q282" s="115" t="s">
        <v>69</v>
      </c>
      <c r="R282" s="115" t="s">
        <v>648</v>
      </c>
      <c r="S282" s="115" t="s">
        <v>649</v>
      </c>
      <c r="T282" s="115" t="s">
        <v>650</v>
      </c>
      <c r="U282" s="116">
        <v>46230</v>
      </c>
      <c r="V282" s="115"/>
      <c r="W282" s="8" t="str">
        <f>_xlfn.XLOOKUP(B282,'Golden Rulebook-CDErule level'!I:I,'Golden Rulebook-CDErule level'!I:I, "not found")</f>
        <v>DQO-135</v>
      </c>
    </row>
    <row r="283" spans="1:23" hidden="1">
      <c r="A283" s="115" t="s">
        <v>2798</v>
      </c>
      <c r="B283" s="115" t="s">
        <v>2799</v>
      </c>
      <c r="C283" s="115" t="s">
        <v>2800</v>
      </c>
      <c r="D283" s="115" t="s">
        <v>2801</v>
      </c>
      <c r="E283" s="115" t="s">
        <v>60</v>
      </c>
      <c r="F283" s="115" t="s">
        <v>61</v>
      </c>
      <c r="G283" s="115" t="s">
        <v>738</v>
      </c>
      <c r="H283" s="115" t="s">
        <v>1025</v>
      </c>
      <c r="I283" s="115" t="s">
        <v>1156</v>
      </c>
      <c r="J283" s="115" t="s">
        <v>65</v>
      </c>
      <c r="K283" s="115" t="s">
        <v>2715</v>
      </c>
      <c r="L283" s="115" t="s">
        <v>2783</v>
      </c>
      <c r="M283" s="115" t="s">
        <v>66</v>
      </c>
      <c r="N283" s="115" t="s">
        <v>2802</v>
      </c>
      <c r="O283" s="115">
        <v>1</v>
      </c>
      <c r="P283" s="115" t="s">
        <v>68</v>
      </c>
      <c r="Q283" s="115" t="s">
        <v>69</v>
      </c>
      <c r="R283" s="115" t="s">
        <v>648</v>
      </c>
      <c r="S283" s="115" t="s">
        <v>649</v>
      </c>
      <c r="T283" s="115" t="s">
        <v>650</v>
      </c>
      <c r="U283" s="116">
        <v>46232</v>
      </c>
      <c r="V283" s="115"/>
      <c r="W283" s="8" t="str">
        <f>_xlfn.XLOOKUP(B283,'Golden Rulebook-CDErule level'!I:I,'Golden Rulebook-CDErule level'!I:I, "not found")</f>
        <v>DQO-141</v>
      </c>
    </row>
    <row r="284" spans="1:23" hidden="1">
      <c r="A284" s="115" t="s">
        <v>2807</v>
      </c>
      <c r="B284" s="115" t="s">
        <v>2808</v>
      </c>
      <c r="C284" s="115" t="s">
        <v>2809</v>
      </c>
      <c r="D284" s="115" t="s">
        <v>2810</v>
      </c>
      <c r="E284" s="115" t="s">
        <v>90</v>
      </c>
      <c r="F284" s="115" t="s">
        <v>61</v>
      </c>
      <c r="G284" s="115" t="s">
        <v>738</v>
      </c>
      <c r="H284" s="115" t="s">
        <v>1025</v>
      </c>
      <c r="I284" s="115" t="s">
        <v>1156</v>
      </c>
      <c r="J284" s="115" t="s">
        <v>65</v>
      </c>
      <c r="K284" s="115" t="s">
        <v>2715</v>
      </c>
      <c r="L284" s="115" t="s">
        <v>2804</v>
      </c>
      <c r="M284" s="115" t="s">
        <v>646</v>
      </c>
      <c r="N284" s="115"/>
      <c r="O284" s="115">
        <v>0.95</v>
      </c>
      <c r="P284" s="115" t="s">
        <v>68</v>
      </c>
      <c r="Q284" s="115" t="s">
        <v>69</v>
      </c>
      <c r="R284" s="115" t="s">
        <v>648</v>
      </c>
      <c r="S284" s="115" t="s">
        <v>649</v>
      </c>
      <c r="T284" s="115" t="s">
        <v>650</v>
      </c>
      <c r="U284" s="116">
        <v>46211</v>
      </c>
      <c r="V284" s="115"/>
      <c r="W284" s="8" t="str">
        <f>_xlfn.XLOOKUP(B284,'Golden Rulebook-CDErule level'!I:I,'Golden Rulebook-CDErule level'!I:I, "not found")</f>
        <v>DQO-136</v>
      </c>
    </row>
    <row r="285" spans="1:23" hidden="1">
      <c r="A285" s="115" t="s">
        <v>2813</v>
      </c>
      <c r="B285" s="115" t="s">
        <v>2814</v>
      </c>
      <c r="C285" s="115" t="s">
        <v>2815</v>
      </c>
      <c r="D285" s="115" t="s">
        <v>2816</v>
      </c>
      <c r="E285" s="115" t="s">
        <v>60</v>
      </c>
      <c r="F285" s="115" t="s">
        <v>61</v>
      </c>
      <c r="G285" s="115" t="s">
        <v>738</v>
      </c>
      <c r="H285" s="115" t="s">
        <v>1025</v>
      </c>
      <c r="I285" s="115" t="s">
        <v>1156</v>
      </c>
      <c r="J285" s="115" t="s">
        <v>65</v>
      </c>
      <c r="K285" s="115" t="s">
        <v>2715</v>
      </c>
      <c r="L285" s="115" t="s">
        <v>2804</v>
      </c>
      <c r="M285" s="115" t="s">
        <v>66</v>
      </c>
      <c r="N285" s="115" t="s">
        <v>2817</v>
      </c>
      <c r="O285" s="115">
        <v>1</v>
      </c>
      <c r="P285" s="115" t="s">
        <v>68</v>
      </c>
      <c r="Q285" s="115" t="s">
        <v>69</v>
      </c>
      <c r="R285" s="115" t="s">
        <v>648</v>
      </c>
      <c r="S285" s="115" t="s">
        <v>649</v>
      </c>
      <c r="T285" s="115" t="s">
        <v>650</v>
      </c>
      <c r="U285" s="116">
        <v>46230</v>
      </c>
      <c r="V285" s="115"/>
      <c r="W285" s="8" t="str">
        <f>_xlfn.XLOOKUP(B285,'Golden Rulebook-CDErule level'!I:I,'Golden Rulebook-CDErule level'!I:I, "not found")</f>
        <v>DQO-146</v>
      </c>
    </row>
    <row r="286" spans="1:23" hidden="1">
      <c r="A286" s="115" t="s">
        <v>2820</v>
      </c>
      <c r="B286" s="115" t="s">
        <v>2821</v>
      </c>
      <c r="C286" s="115" t="s">
        <v>2822</v>
      </c>
      <c r="D286" s="115" t="s">
        <v>2823</v>
      </c>
      <c r="E286" s="115" t="s">
        <v>60</v>
      </c>
      <c r="F286" s="115" t="s">
        <v>61</v>
      </c>
      <c r="G286" s="115" t="s">
        <v>738</v>
      </c>
      <c r="H286" s="115" t="s">
        <v>1025</v>
      </c>
      <c r="I286" s="115" t="s">
        <v>1156</v>
      </c>
      <c r="J286" s="115" t="s">
        <v>65</v>
      </c>
      <c r="K286" s="115" t="s">
        <v>2715</v>
      </c>
      <c r="L286" s="115" t="s">
        <v>2804</v>
      </c>
      <c r="M286" s="115" t="s">
        <v>741</v>
      </c>
      <c r="N286" s="115" t="s">
        <v>2824</v>
      </c>
      <c r="O286" s="115">
        <v>1</v>
      </c>
      <c r="P286" s="115" t="s">
        <v>68</v>
      </c>
      <c r="Q286" s="115" t="s">
        <v>69</v>
      </c>
      <c r="R286" s="115" t="s">
        <v>648</v>
      </c>
      <c r="S286" s="115" t="s">
        <v>649</v>
      </c>
      <c r="T286" s="115" t="s">
        <v>650</v>
      </c>
      <c r="U286" s="116">
        <v>46240</v>
      </c>
      <c r="V286" s="115"/>
      <c r="W286" s="8" t="str">
        <f>_xlfn.XLOOKUP(B286,'Golden Rulebook-CDErule level'!I:I,'Golden Rulebook-CDErule level'!I:I, "not found")</f>
        <v>DQO-149</v>
      </c>
    </row>
    <row r="287" spans="1:23" hidden="1">
      <c r="A287" s="115" t="s">
        <v>2829</v>
      </c>
      <c r="B287" s="115" t="s">
        <v>2830</v>
      </c>
      <c r="C287" s="115" t="s">
        <v>2831</v>
      </c>
      <c r="D287" s="115" t="s">
        <v>2832</v>
      </c>
      <c r="E287" s="115" t="s">
        <v>90</v>
      </c>
      <c r="F287" s="115" t="s">
        <v>61</v>
      </c>
      <c r="G287" s="115" t="s">
        <v>738</v>
      </c>
      <c r="H287" s="115" t="s">
        <v>1025</v>
      </c>
      <c r="I287" s="115" t="s">
        <v>1156</v>
      </c>
      <c r="J287" s="115" t="s">
        <v>65</v>
      </c>
      <c r="K287" s="115" t="s">
        <v>2715</v>
      </c>
      <c r="L287" s="115" t="s">
        <v>2826</v>
      </c>
      <c r="M287" s="115" t="s">
        <v>646</v>
      </c>
      <c r="N287" s="115"/>
      <c r="O287" s="115">
        <v>0.95</v>
      </c>
      <c r="P287" s="115" t="s">
        <v>68</v>
      </c>
      <c r="Q287" s="115" t="s">
        <v>69</v>
      </c>
      <c r="R287" s="115" t="s">
        <v>648</v>
      </c>
      <c r="S287" s="115" t="s">
        <v>649</v>
      </c>
      <c r="T287" s="115" t="s">
        <v>650</v>
      </c>
      <c r="U287" s="116">
        <v>46211</v>
      </c>
      <c r="V287" s="115"/>
      <c r="W287" s="8" t="str">
        <f>_xlfn.XLOOKUP(B287,'Golden Rulebook-CDErule level'!I:I,'Golden Rulebook-CDErule level'!I:I, "not found")</f>
        <v>DQO-137</v>
      </c>
    </row>
    <row r="288" spans="1:23" hidden="1">
      <c r="A288" s="115" t="s">
        <v>2835</v>
      </c>
      <c r="B288" s="115" t="s">
        <v>2836</v>
      </c>
      <c r="C288" s="115" t="s">
        <v>2837</v>
      </c>
      <c r="D288" s="115" t="s">
        <v>2838</v>
      </c>
      <c r="E288" s="115" t="s">
        <v>60</v>
      </c>
      <c r="F288" s="115" t="s">
        <v>61</v>
      </c>
      <c r="G288" s="115" t="s">
        <v>738</v>
      </c>
      <c r="H288" s="115" t="s">
        <v>1025</v>
      </c>
      <c r="I288" s="115" t="s">
        <v>1156</v>
      </c>
      <c r="J288" s="115" t="s">
        <v>65</v>
      </c>
      <c r="K288" s="115" t="s">
        <v>2715</v>
      </c>
      <c r="L288" s="115" t="s">
        <v>2826</v>
      </c>
      <c r="M288" s="115" t="s">
        <v>66</v>
      </c>
      <c r="N288" s="115" t="s">
        <v>2839</v>
      </c>
      <c r="O288" s="115">
        <v>1</v>
      </c>
      <c r="P288" s="115" t="s">
        <v>68</v>
      </c>
      <c r="Q288" s="115" t="s">
        <v>69</v>
      </c>
      <c r="R288" s="115" t="s">
        <v>648</v>
      </c>
      <c r="S288" s="115" t="s">
        <v>649</v>
      </c>
      <c r="T288" s="115" t="s">
        <v>650</v>
      </c>
      <c r="U288" s="116">
        <v>46230</v>
      </c>
      <c r="V288" s="115"/>
      <c r="W288" s="8" t="str">
        <f>_xlfn.XLOOKUP(B288,'Golden Rulebook-CDErule level'!I:I,'Golden Rulebook-CDErule level'!I:I, "not found")</f>
        <v>DQO-145</v>
      </c>
    </row>
    <row r="289" spans="1:23" hidden="1">
      <c r="A289" s="115" t="s">
        <v>2842</v>
      </c>
      <c r="B289" s="115" t="s">
        <v>2843</v>
      </c>
      <c r="C289" s="115" t="s">
        <v>2844</v>
      </c>
      <c r="D289" s="115" t="s">
        <v>2845</v>
      </c>
      <c r="E289" s="115" t="s">
        <v>60</v>
      </c>
      <c r="F289" s="115" t="s">
        <v>61</v>
      </c>
      <c r="G289" s="115" t="s">
        <v>738</v>
      </c>
      <c r="H289" s="115" t="s">
        <v>1025</v>
      </c>
      <c r="I289" s="115" t="s">
        <v>1156</v>
      </c>
      <c r="J289" s="115" t="s">
        <v>65</v>
      </c>
      <c r="K289" s="115" t="s">
        <v>2715</v>
      </c>
      <c r="L289" s="115" t="s">
        <v>2826</v>
      </c>
      <c r="M289" s="115" t="s">
        <v>741</v>
      </c>
      <c r="N289" s="115" t="s">
        <v>2846</v>
      </c>
      <c r="O289" s="115">
        <v>1</v>
      </c>
      <c r="P289" s="115" t="s">
        <v>68</v>
      </c>
      <c r="Q289" s="115" t="s">
        <v>69</v>
      </c>
      <c r="R289" s="115" t="s">
        <v>648</v>
      </c>
      <c r="S289" s="115" t="s">
        <v>649</v>
      </c>
      <c r="T289" s="115" t="s">
        <v>650</v>
      </c>
      <c r="U289" s="116">
        <v>46240</v>
      </c>
      <c r="V289" s="115"/>
      <c r="W289" s="8" t="str">
        <f>_xlfn.XLOOKUP(B289,'Golden Rulebook-CDErule level'!I:I,'Golden Rulebook-CDErule level'!I:I, "not found")</f>
        <v>DQO-148</v>
      </c>
    </row>
    <row r="290" spans="1:23" hidden="1">
      <c r="A290" s="115" t="s">
        <v>2851</v>
      </c>
      <c r="B290" s="115" t="s">
        <v>2852</v>
      </c>
      <c r="C290" s="115" t="s">
        <v>2853</v>
      </c>
      <c r="D290" s="115" t="s">
        <v>2854</v>
      </c>
      <c r="E290" s="115" t="s">
        <v>90</v>
      </c>
      <c r="F290" s="115" t="s">
        <v>61</v>
      </c>
      <c r="G290" s="115" t="s">
        <v>738</v>
      </c>
      <c r="H290" s="115" t="s">
        <v>1025</v>
      </c>
      <c r="I290" s="115" t="s">
        <v>1156</v>
      </c>
      <c r="J290" s="115" t="s">
        <v>65</v>
      </c>
      <c r="K290" s="115" t="s">
        <v>2715</v>
      </c>
      <c r="L290" s="115" t="s">
        <v>2848</v>
      </c>
      <c r="M290" s="115" t="s">
        <v>646</v>
      </c>
      <c r="N290" s="115"/>
      <c r="O290" s="115">
        <v>0.95</v>
      </c>
      <c r="P290" s="115" t="s">
        <v>68</v>
      </c>
      <c r="Q290" s="115" t="s">
        <v>69</v>
      </c>
      <c r="R290" s="115" t="s">
        <v>648</v>
      </c>
      <c r="S290" s="115" t="s">
        <v>649</v>
      </c>
      <c r="T290" s="115" t="s">
        <v>650</v>
      </c>
      <c r="U290" s="116">
        <v>46211</v>
      </c>
      <c r="V290" s="115"/>
      <c r="W290" s="8" t="str">
        <f>_xlfn.XLOOKUP(B290,'Golden Rulebook-CDErule level'!I:I,'Golden Rulebook-CDErule level'!I:I, "not found")</f>
        <v>DQO-138</v>
      </c>
    </row>
    <row r="291" spans="1:23" hidden="1">
      <c r="A291" s="115" t="s">
        <v>2857</v>
      </c>
      <c r="B291" s="115" t="s">
        <v>2858</v>
      </c>
      <c r="C291" s="115" t="s">
        <v>2859</v>
      </c>
      <c r="D291" s="115" t="s">
        <v>2860</v>
      </c>
      <c r="E291" s="115" t="s">
        <v>60</v>
      </c>
      <c r="F291" s="115" t="s">
        <v>61</v>
      </c>
      <c r="G291" s="115" t="s">
        <v>738</v>
      </c>
      <c r="H291" s="115" t="s">
        <v>1025</v>
      </c>
      <c r="I291" s="115" t="s">
        <v>1156</v>
      </c>
      <c r="J291" s="115" t="s">
        <v>65</v>
      </c>
      <c r="K291" s="115" t="s">
        <v>2715</v>
      </c>
      <c r="L291" s="115" t="s">
        <v>2848</v>
      </c>
      <c r="M291" s="115" t="s">
        <v>66</v>
      </c>
      <c r="N291" s="115" t="s">
        <v>2861</v>
      </c>
      <c r="O291" s="115">
        <v>1</v>
      </c>
      <c r="P291" s="115" t="s">
        <v>68</v>
      </c>
      <c r="Q291" s="115" t="s">
        <v>69</v>
      </c>
      <c r="R291" s="115" t="s">
        <v>648</v>
      </c>
      <c r="S291" s="115" t="s">
        <v>649</v>
      </c>
      <c r="T291" s="115" t="s">
        <v>650</v>
      </c>
      <c r="U291" s="116">
        <v>46230</v>
      </c>
      <c r="V291" s="115"/>
      <c r="W291" s="8" t="str">
        <f>_xlfn.XLOOKUP(B291,'Golden Rulebook-CDErule level'!I:I,'Golden Rulebook-CDErule level'!I:I, "not found")</f>
        <v>DQO-142</v>
      </c>
    </row>
    <row r="292" spans="1:23" hidden="1">
      <c r="A292" s="115" t="s">
        <v>2864</v>
      </c>
      <c r="B292" s="115" t="s">
        <v>2865</v>
      </c>
      <c r="C292" s="115" t="s">
        <v>2866</v>
      </c>
      <c r="D292" s="115" t="s">
        <v>2867</v>
      </c>
      <c r="E292" s="115" t="s">
        <v>60</v>
      </c>
      <c r="F292" s="115" t="s">
        <v>61</v>
      </c>
      <c r="G292" s="115" t="s">
        <v>738</v>
      </c>
      <c r="H292" s="115" t="s">
        <v>1025</v>
      </c>
      <c r="I292" s="115" t="s">
        <v>1156</v>
      </c>
      <c r="J292" s="115" t="s">
        <v>65</v>
      </c>
      <c r="K292" s="115" t="s">
        <v>2715</v>
      </c>
      <c r="L292" s="115" t="s">
        <v>2848</v>
      </c>
      <c r="M292" s="115" t="s">
        <v>741</v>
      </c>
      <c r="N292" s="115" t="s">
        <v>2868</v>
      </c>
      <c r="O292" s="115">
        <v>1</v>
      </c>
      <c r="P292" s="115" t="s">
        <v>68</v>
      </c>
      <c r="Q292" s="115" t="s">
        <v>69</v>
      </c>
      <c r="R292" s="115" t="s">
        <v>648</v>
      </c>
      <c r="S292" s="115" t="s">
        <v>649</v>
      </c>
      <c r="T292" s="115" t="s">
        <v>650</v>
      </c>
      <c r="U292" s="116">
        <v>46240</v>
      </c>
      <c r="V292" s="115"/>
      <c r="W292" s="8" t="str">
        <f>_xlfn.XLOOKUP(B292,'Golden Rulebook-CDErule level'!I:I,'Golden Rulebook-CDErule level'!I:I, "not found")</f>
        <v>DQO-150</v>
      </c>
    </row>
    <row r="293" spans="1:23" hidden="1">
      <c r="A293" s="115" t="s">
        <v>2875</v>
      </c>
      <c r="B293" s="115" t="s">
        <v>2876</v>
      </c>
      <c r="C293" s="115" t="s">
        <v>2877</v>
      </c>
      <c r="D293" s="115" t="s">
        <v>2878</v>
      </c>
      <c r="E293" s="115" t="s">
        <v>90</v>
      </c>
      <c r="F293" s="115" t="s">
        <v>61</v>
      </c>
      <c r="G293" s="115" t="s">
        <v>738</v>
      </c>
      <c r="H293" s="115" t="s">
        <v>1155</v>
      </c>
      <c r="I293" s="115" t="s">
        <v>1026</v>
      </c>
      <c r="J293" s="115" t="s">
        <v>65</v>
      </c>
      <c r="K293" s="115" t="s">
        <v>2870</v>
      </c>
      <c r="L293" s="115" t="s">
        <v>2872</v>
      </c>
      <c r="M293" s="115" t="s">
        <v>646</v>
      </c>
      <c r="N293" s="115"/>
      <c r="O293" s="115">
        <v>0.95</v>
      </c>
      <c r="P293" s="115" t="s">
        <v>68</v>
      </c>
      <c r="Q293" s="115" t="s">
        <v>69</v>
      </c>
      <c r="R293" s="115" t="s">
        <v>648</v>
      </c>
      <c r="S293" s="115" t="s">
        <v>649</v>
      </c>
      <c r="T293" s="115" t="s">
        <v>650</v>
      </c>
      <c r="U293" s="116">
        <v>46212</v>
      </c>
      <c r="V293" s="115"/>
      <c r="W293" s="8" t="str">
        <f>_xlfn.XLOOKUP(B293,'Golden Rulebook-CDErule level'!I:I,'Golden Rulebook-CDErule level'!I:I, "not found")</f>
        <v>DQO-159</v>
      </c>
    </row>
    <row r="294" spans="1:23" hidden="1">
      <c r="A294" s="115" t="s">
        <v>2881</v>
      </c>
      <c r="B294" s="115" t="s">
        <v>2882</v>
      </c>
      <c r="C294" s="115" t="s">
        <v>2883</v>
      </c>
      <c r="D294" s="115" t="s">
        <v>2884</v>
      </c>
      <c r="E294" s="115" t="s">
        <v>60</v>
      </c>
      <c r="F294" s="115" t="s">
        <v>61</v>
      </c>
      <c r="G294" s="115" t="s">
        <v>738</v>
      </c>
      <c r="H294" s="115" t="s">
        <v>1155</v>
      </c>
      <c r="I294" s="115" t="s">
        <v>1026</v>
      </c>
      <c r="J294" s="115" t="s">
        <v>65</v>
      </c>
      <c r="K294" s="115" t="s">
        <v>2870</v>
      </c>
      <c r="L294" s="115" t="s">
        <v>2872</v>
      </c>
      <c r="M294" s="115" t="s">
        <v>657</v>
      </c>
      <c r="N294" s="115"/>
      <c r="O294" s="115">
        <v>1</v>
      </c>
      <c r="P294" s="115" t="s">
        <v>68</v>
      </c>
      <c r="Q294" s="115" t="s">
        <v>69</v>
      </c>
      <c r="R294" s="115" t="s">
        <v>648</v>
      </c>
      <c r="S294" s="115" t="s">
        <v>649</v>
      </c>
      <c r="T294" s="115" t="s">
        <v>650</v>
      </c>
      <c r="U294" s="116">
        <v>46212</v>
      </c>
      <c r="V294" s="115"/>
      <c r="W294" s="8" t="str">
        <f>_xlfn.XLOOKUP(B294,'Golden Rulebook-CDErule level'!I:I,'Golden Rulebook-CDErule level'!I:I, "not found")</f>
        <v>DQO-160</v>
      </c>
    </row>
    <row r="295" spans="1:23" hidden="1">
      <c r="A295" s="115" t="s">
        <v>2889</v>
      </c>
      <c r="B295" s="115" t="s">
        <v>2890</v>
      </c>
      <c r="C295" s="115" t="s">
        <v>2891</v>
      </c>
      <c r="D295" s="115" t="s">
        <v>2892</v>
      </c>
      <c r="E295" s="115" t="s">
        <v>90</v>
      </c>
      <c r="F295" s="115" t="s">
        <v>61</v>
      </c>
      <c r="G295" s="115" t="s">
        <v>738</v>
      </c>
      <c r="H295" s="115" t="s">
        <v>1155</v>
      </c>
      <c r="I295" s="115" t="s">
        <v>1026</v>
      </c>
      <c r="J295" s="115" t="s">
        <v>65</v>
      </c>
      <c r="K295" s="115" t="s">
        <v>2870</v>
      </c>
      <c r="L295" s="115" t="s">
        <v>2886</v>
      </c>
      <c r="M295" s="115" t="s">
        <v>646</v>
      </c>
      <c r="N295" s="115"/>
      <c r="O295" s="115">
        <v>0.95</v>
      </c>
      <c r="P295" s="115" t="s">
        <v>68</v>
      </c>
      <c r="Q295" s="115" t="s">
        <v>69</v>
      </c>
      <c r="R295" s="115" t="s">
        <v>648</v>
      </c>
      <c r="S295" s="115" t="s">
        <v>649</v>
      </c>
      <c r="T295" s="115" t="s">
        <v>650</v>
      </c>
      <c r="U295" s="116">
        <v>46212</v>
      </c>
      <c r="V295" s="115"/>
      <c r="W295" s="8" t="str">
        <f>_xlfn.XLOOKUP(B295,'Golden Rulebook-CDErule level'!I:I,'Golden Rulebook-CDErule level'!I:I, "not found")</f>
        <v>DQO-161</v>
      </c>
    </row>
    <row r="296" spans="1:23" hidden="1">
      <c r="A296" s="115" t="s">
        <v>2895</v>
      </c>
      <c r="B296" s="115" t="s">
        <v>2896</v>
      </c>
      <c r="C296" s="115" t="s">
        <v>2897</v>
      </c>
      <c r="D296" s="115" t="s">
        <v>2898</v>
      </c>
      <c r="E296" s="115" t="s">
        <v>60</v>
      </c>
      <c r="F296" s="115" t="s">
        <v>61</v>
      </c>
      <c r="G296" s="115" t="s">
        <v>738</v>
      </c>
      <c r="H296" s="115" t="s">
        <v>1155</v>
      </c>
      <c r="I296" s="115" t="s">
        <v>1026</v>
      </c>
      <c r="J296" s="115" t="s">
        <v>65</v>
      </c>
      <c r="K296" s="115" t="s">
        <v>2870</v>
      </c>
      <c r="L296" s="115" t="s">
        <v>2886</v>
      </c>
      <c r="M296" s="115" t="s">
        <v>657</v>
      </c>
      <c r="N296" s="115"/>
      <c r="O296" s="115">
        <v>1</v>
      </c>
      <c r="P296" s="115" t="s">
        <v>68</v>
      </c>
      <c r="Q296" s="115" t="s">
        <v>69</v>
      </c>
      <c r="R296" s="115" t="s">
        <v>648</v>
      </c>
      <c r="S296" s="115" t="s">
        <v>649</v>
      </c>
      <c r="T296" s="115" t="s">
        <v>650</v>
      </c>
      <c r="U296" s="116">
        <v>46212</v>
      </c>
      <c r="V296" s="115"/>
      <c r="W296" s="8" t="str">
        <f>_xlfn.XLOOKUP(B296,'Golden Rulebook-CDErule level'!I:I,'Golden Rulebook-CDErule level'!I:I, "not found")</f>
        <v>DQO-162</v>
      </c>
    </row>
    <row r="297" spans="1:23" hidden="1">
      <c r="A297" s="115" t="s">
        <v>2905</v>
      </c>
      <c r="B297" s="115" t="s">
        <v>2906</v>
      </c>
      <c r="C297" s="115" t="s">
        <v>2907</v>
      </c>
      <c r="D297" s="115" t="s">
        <v>2908</v>
      </c>
      <c r="E297" s="115" t="s">
        <v>60</v>
      </c>
      <c r="F297" s="115" t="s">
        <v>61</v>
      </c>
      <c r="G297" s="115" t="s">
        <v>738</v>
      </c>
      <c r="H297" s="115" t="s">
        <v>1155</v>
      </c>
      <c r="I297" s="115" t="s">
        <v>1026</v>
      </c>
      <c r="J297" s="115" t="s">
        <v>65</v>
      </c>
      <c r="K297" s="115" t="s">
        <v>2900</v>
      </c>
      <c r="L297" s="115" t="s">
        <v>2902</v>
      </c>
      <c r="M297" s="115" t="s">
        <v>657</v>
      </c>
      <c r="N297" s="115"/>
      <c r="O297" s="115">
        <v>1</v>
      </c>
      <c r="P297" s="115" t="s">
        <v>68</v>
      </c>
      <c r="Q297" s="115" t="s">
        <v>69</v>
      </c>
      <c r="R297" s="115" t="s">
        <v>648</v>
      </c>
      <c r="S297" s="115" t="s">
        <v>649</v>
      </c>
      <c r="T297" s="115" t="s">
        <v>650</v>
      </c>
      <c r="U297" s="116">
        <v>46212</v>
      </c>
      <c r="V297" s="115"/>
      <c r="W297" s="8" t="str">
        <f>_xlfn.XLOOKUP(B297,'Golden Rulebook-CDErule level'!I:I,'Golden Rulebook-CDErule level'!I:I, "not found")</f>
        <v>DQO-154</v>
      </c>
    </row>
    <row r="298" spans="1:23" hidden="1">
      <c r="A298" s="115" t="s">
        <v>2915</v>
      </c>
      <c r="B298" s="115" t="s">
        <v>2916</v>
      </c>
      <c r="C298" s="115" t="s">
        <v>2917</v>
      </c>
      <c r="D298" s="115" t="s">
        <v>2918</v>
      </c>
      <c r="E298" s="115" t="s">
        <v>60</v>
      </c>
      <c r="F298" s="115" t="s">
        <v>61</v>
      </c>
      <c r="G298" s="115" t="s">
        <v>738</v>
      </c>
      <c r="H298" s="115" t="s">
        <v>1025</v>
      </c>
      <c r="I298" s="115" t="s">
        <v>1156</v>
      </c>
      <c r="J298" s="115" t="s">
        <v>65</v>
      </c>
      <c r="K298" s="115" t="s">
        <v>2910</v>
      </c>
      <c r="L298" s="115" t="s">
        <v>2912</v>
      </c>
      <c r="M298" s="115" t="s">
        <v>741</v>
      </c>
      <c r="N298" s="115" t="s">
        <v>2919</v>
      </c>
      <c r="O298" s="115">
        <v>1</v>
      </c>
      <c r="P298" s="115" t="s">
        <v>68</v>
      </c>
      <c r="Q298" s="115" t="s">
        <v>69</v>
      </c>
      <c r="R298" s="115" t="s">
        <v>648</v>
      </c>
      <c r="S298" s="115" t="s">
        <v>649</v>
      </c>
      <c r="T298" s="115" t="s">
        <v>650</v>
      </c>
      <c r="U298" s="116">
        <v>46216</v>
      </c>
      <c r="V298" s="115"/>
      <c r="W298" s="8" t="str">
        <f>_xlfn.XLOOKUP(B298,'Golden Rulebook-CDErule level'!I:I,'Golden Rulebook-CDErule level'!I:I, "not found")</f>
        <v>DQO-185</v>
      </c>
    </row>
    <row r="299" spans="1:23" hidden="1">
      <c r="A299" s="115" t="s">
        <v>2922</v>
      </c>
      <c r="B299" s="115" t="s">
        <v>2923</v>
      </c>
      <c r="C299" s="115" t="s">
        <v>2924</v>
      </c>
      <c r="D299" s="115" t="s">
        <v>2925</v>
      </c>
      <c r="E299" s="115" t="s">
        <v>90</v>
      </c>
      <c r="F299" s="115" t="s">
        <v>61</v>
      </c>
      <c r="G299" s="115" t="s">
        <v>738</v>
      </c>
      <c r="H299" s="115" t="s">
        <v>1025</v>
      </c>
      <c r="I299" s="115" t="s">
        <v>1156</v>
      </c>
      <c r="J299" s="115" t="s">
        <v>65</v>
      </c>
      <c r="K299" s="115" t="s">
        <v>2910</v>
      </c>
      <c r="L299" s="115" t="s">
        <v>2912</v>
      </c>
      <c r="M299" s="115" t="s">
        <v>646</v>
      </c>
      <c r="N299" s="115"/>
      <c r="O299" s="115">
        <v>0.95</v>
      </c>
      <c r="P299" s="115" t="s">
        <v>68</v>
      </c>
      <c r="Q299" s="115" t="s">
        <v>69</v>
      </c>
      <c r="R299" s="115" t="s">
        <v>648</v>
      </c>
      <c r="S299" s="115" t="s">
        <v>649</v>
      </c>
      <c r="T299" s="115" t="s">
        <v>650</v>
      </c>
      <c r="U299" s="116">
        <v>46212</v>
      </c>
      <c r="V299" s="115"/>
      <c r="W299" s="8" t="str">
        <f>_xlfn.XLOOKUP(B299,'Golden Rulebook-CDErule level'!I:I,'Golden Rulebook-CDErule level'!I:I, "not found")</f>
        <v>DQO-186</v>
      </c>
    </row>
    <row r="300" spans="1:23" hidden="1">
      <c r="A300" s="115" t="s">
        <v>2930</v>
      </c>
      <c r="B300" s="115" t="s">
        <v>2931</v>
      </c>
      <c r="C300" s="115" t="s">
        <v>2932</v>
      </c>
      <c r="D300" s="115" t="s">
        <v>2933</v>
      </c>
      <c r="E300" s="115" t="s">
        <v>90</v>
      </c>
      <c r="F300" s="115" t="s">
        <v>61</v>
      </c>
      <c r="G300" s="115" t="s">
        <v>738</v>
      </c>
      <c r="H300" s="115" t="s">
        <v>1025</v>
      </c>
      <c r="I300" s="115" t="s">
        <v>1156</v>
      </c>
      <c r="J300" s="115" t="s">
        <v>65</v>
      </c>
      <c r="K300" s="115" t="s">
        <v>2910</v>
      </c>
      <c r="L300" s="115" t="s">
        <v>2927</v>
      </c>
      <c r="M300" s="115" t="s">
        <v>646</v>
      </c>
      <c r="N300" s="115"/>
      <c r="O300" s="115">
        <v>0.95</v>
      </c>
      <c r="P300" s="115" t="s">
        <v>68</v>
      </c>
      <c r="Q300" s="115" t="s">
        <v>69</v>
      </c>
      <c r="R300" s="115" t="s">
        <v>648</v>
      </c>
      <c r="S300" s="115" t="s">
        <v>649</v>
      </c>
      <c r="T300" s="115" t="s">
        <v>650</v>
      </c>
      <c r="U300" s="116">
        <v>46212</v>
      </c>
      <c r="V300" s="115"/>
      <c r="W300" s="8" t="str">
        <f>_xlfn.XLOOKUP(B300,'Golden Rulebook-CDErule level'!I:I,'Golden Rulebook-CDErule level'!I:I, "not found")</f>
        <v>DQO-180</v>
      </c>
    </row>
    <row r="301" spans="1:23" hidden="1">
      <c r="A301" s="115" t="s">
        <v>2945</v>
      </c>
      <c r="B301" s="115" t="s">
        <v>2946</v>
      </c>
      <c r="C301" s="115" t="s">
        <v>2947</v>
      </c>
      <c r="D301" s="115" t="s">
        <v>2948</v>
      </c>
      <c r="E301" s="115" t="s">
        <v>90</v>
      </c>
      <c r="F301" s="115" t="s">
        <v>61</v>
      </c>
      <c r="G301" s="115" t="s">
        <v>738</v>
      </c>
      <c r="H301" s="115" t="s">
        <v>1025</v>
      </c>
      <c r="I301" s="115" t="s">
        <v>1156</v>
      </c>
      <c r="J301" s="115" t="s">
        <v>65</v>
      </c>
      <c r="K301" s="115" t="s">
        <v>2910</v>
      </c>
      <c r="L301" s="115" t="s">
        <v>2942</v>
      </c>
      <c r="M301" s="115" t="s">
        <v>646</v>
      </c>
      <c r="N301" s="115"/>
      <c r="O301" s="115">
        <v>0.95</v>
      </c>
      <c r="P301" s="115" t="s">
        <v>68</v>
      </c>
      <c r="Q301" s="115" t="s">
        <v>69</v>
      </c>
      <c r="R301" s="115" t="s">
        <v>648</v>
      </c>
      <c r="S301" s="115" t="s">
        <v>649</v>
      </c>
      <c r="T301" s="115" t="s">
        <v>650</v>
      </c>
      <c r="U301" s="116">
        <v>46212</v>
      </c>
      <c r="V301" s="115"/>
      <c r="W301" s="8" t="str">
        <f>_xlfn.XLOOKUP(B301,'Golden Rulebook-CDErule level'!I:I,'Golden Rulebook-CDErule level'!I:I, "not found")</f>
        <v>DQO-184</v>
      </c>
    </row>
    <row r="302" spans="1:23" hidden="1">
      <c r="A302" s="115" t="s">
        <v>2951</v>
      </c>
      <c r="B302" s="115" t="s">
        <v>2952</v>
      </c>
      <c r="C302" s="115" t="s">
        <v>2953</v>
      </c>
      <c r="D302" s="115" t="s">
        <v>2954</v>
      </c>
      <c r="E302" s="115" t="s">
        <v>60</v>
      </c>
      <c r="F302" s="115" t="s">
        <v>61</v>
      </c>
      <c r="G302" s="115" t="s">
        <v>738</v>
      </c>
      <c r="H302" s="115" t="s">
        <v>1025</v>
      </c>
      <c r="I302" s="115" t="s">
        <v>1156</v>
      </c>
      <c r="J302" s="115" t="s">
        <v>65</v>
      </c>
      <c r="K302" s="115" t="s">
        <v>2910</v>
      </c>
      <c r="L302" s="115" t="s">
        <v>2942</v>
      </c>
      <c r="M302" s="115" t="s">
        <v>741</v>
      </c>
      <c r="N302" s="115" t="s">
        <v>2955</v>
      </c>
      <c r="O302" s="115">
        <v>1</v>
      </c>
      <c r="P302" s="115" t="s">
        <v>68</v>
      </c>
      <c r="Q302" s="115" t="s">
        <v>69</v>
      </c>
      <c r="R302" s="115" t="s">
        <v>648</v>
      </c>
      <c r="S302" s="115" t="s">
        <v>649</v>
      </c>
      <c r="T302" s="115" t="s">
        <v>650</v>
      </c>
      <c r="U302" s="116">
        <v>46232</v>
      </c>
      <c r="V302" s="115"/>
      <c r="W302" s="8" t="str">
        <f>_xlfn.XLOOKUP(B302,'Golden Rulebook-CDErule level'!I:I,'Golden Rulebook-CDErule level'!I:I, "not found")</f>
        <v>DQO-482</v>
      </c>
    </row>
    <row r="303" spans="1:23" hidden="1">
      <c r="A303" s="115" t="s">
        <v>2960</v>
      </c>
      <c r="B303" s="115" t="s">
        <v>2961</v>
      </c>
      <c r="C303" s="115" t="s">
        <v>2962</v>
      </c>
      <c r="D303" s="115" t="s">
        <v>2963</v>
      </c>
      <c r="E303" s="115" t="s">
        <v>60</v>
      </c>
      <c r="F303" s="115" t="s">
        <v>61</v>
      </c>
      <c r="G303" s="115" t="s">
        <v>738</v>
      </c>
      <c r="H303" s="115" t="s">
        <v>1025</v>
      </c>
      <c r="I303" s="115" t="s">
        <v>1156</v>
      </c>
      <c r="J303" s="115" t="s">
        <v>65</v>
      </c>
      <c r="K303" s="115" t="s">
        <v>2910</v>
      </c>
      <c r="L303" s="115" t="s">
        <v>2957</v>
      </c>
      <c r="M303" s="115" t="s">
        <v>657</v>
      </c>
      <c r="N303" s="115"/>
      <c r="O303" s="115">
        <v>1</v>
      </c>
      <c r="P303" s="115" t="s">
        <v>68</v>
      </c>
      <c r="Q303" s="115" t="s">
        <v>69</v>
      </c>
      <c r="R303" s="115" t="s">
        <v>648</v>
      </c>
      <c r="S303" s="115" t="s">
        <v>649</v>
      </c>
      <c r="T303" s="115" t="s">
        <v>650</v>
      </c>
      <c r="U303" s="116">
        <v>46212</v>
      </c>
      <c r="V303" s="115"/>
      <c r="W303" s="8" t="str">
        <f>_xlfn.XLOOKUP(B303,'Golden Rulebook-CDErule level'!I:I,'Golden Rulebook-CDErule level'!I:I, "not found")</f>
        <v>DQO-182</v>
      </c>
    </row>
    <row r="304" spans="1:23" hidden="1">
      <c r="A304" s="115" t="s">
        <v>2966</v>
      </c>
      <c r="B304" s="115" t="s">
        <v>2967</v>
      </c>
      <c r="C304" s="115" t="s">
        <v>2968</v>
      </c>
      <c r="D304" s="115" t="s">
        <v>2969</v>
      </c>
      <c r="E304" s="115" t="s">
        <v>90</v>
      </c>
      <c r="F304" s="115" t="s">
        <v>61</v>
      </c>
      <c r="G304" s="115" t="s">
        <v>738</v>
      </c>
      <c r="H304" s="115" t="s">
        <v>1025</v>
      </c>
      <c r="I304" s="115" t="s">
        <v>1156</v>
      </c>
      <c r="J304" s="115" t="s">
        <v>65</v>
      </c>
      <c r="K304" s="115" t="s">
        <v>2910</v>
      </c>
      <c r="L304" s="115" t="s">
        <v>2957</v>
      </c>
      <c r="M304" s="115" t="s">
        <v>646</v>
      </c>
      <c r="N304" s="115"/>
      <c r="O304" s="115">
        <v>0.95</v>
      </c>
      <c r="P304" s="115" t="s">
        <v>68</v>
      </c>
      <c r="Q304" s="115" t="s">
        <v>69</v>
      </c>
      <c r="R304" s="115" t="s">
        <v>648</v>
      </c>
      <c r="S304" s="115" t="s">
        <v>649</v>
      </c>
      <c r="T304" s="115" t="s">
        <v>650</v>
      </c>
      <c r="U304" s="116">
        <v>46212</v>
      </c>
      <c r="V304" s="115"/>
      <c r="W304" s="8" t="str">
        <f>_xlfn.XLOOKUP(B304,'Golden Rulebook-CDErule level'!I:I,'Golden Rulebook-CDErule level'!I:I, "not found")</f>
        <v>DQO-183</v>
      </c>
    </row>
    <row r="305" spans="1:23" hidden="1">
      <c r="A305" s="115" t="s">
        <v>2972</v>
      </c>
      <c r="B305" s="115" t="s">
        <v>2973</v>
      </c>
      <c r="C305" s="115" t="s">
        <v>2974</v>
      </c>
      <c r="D305" s="115" t="s">
        <v>2975</v>
      </c>
      <c r="E305" s="115" t="s">
        <v>60</v>
      </c>
      <c r="F305" s="115" t="s">
        <v>61</v>
      </c>
      <c r="G305" s="115" t="s">
        <v>738</v>
      </c>
      <c r="H305" s="115" t="s">
        <v>1025</v>
      </c>
      <c r="I305" s="115" t="s">
        <v>1156</v>
      </c>
      <c r="J305" s="115" t="s">
        <v>65</v>
      </c>
      <c r="K305" s="115" t="s">
        <v>2910</v>
      </c>
      <c r="L305" s="115" t="s">
        <v>2957</v>
      </c>
      <c r="M305" s="115" t="s">
        <v>852</v>
      </c>
      <c r="N305" s="115" t="s">
        <v>2976</v>
      </c>
      <c r="O305" s="115">
        <v>1</v>
      </c>
      <c r="P305" s="115" t="s">
        <v>68</v>
      </c>
      <c r="Q305" s="115" t="s">
        <v>69</v>
      </c>
      <c r="R305" s="115" t="s">
        <v>648</v>
      </c>
      <c r="S305" s="115" t="s">
        <v>649</v>
      </c>
      <c r="T305" s="115" t="s">
        <v>650</v>
      </c>
      <c r="U305" s="116">
        <v>46240</v>
      </c>
      <c r="V305" s="115"/>
      <c r="W305" s="8" t="str">
        <f>_xlfn.XLOOKUP(B305,'Golden Rulebook-CDErule level'!I:I,'Golden Rulebook-CDErule level'!I:I, "not found")</f>
        <v>DQO-480</v>
      </c>
    </row>
    <row r="306" spans="1:23" hidden="1">
      <c r="A306" s="115" t="s">
        <v>2981</v>
      </c>
      <c r="B306" s="115" t="s">
        <v>2982</v>
      </c>
      <c r="C306" s="115" t="s">
        <v>2983</v>
      </c>
      <c r="D306" s="115" t="s">
        <v>2984</v>
      </c>
      <c r="E306" s="115" t="s">
        <v>90</v>
      </c>
      <c r="F306" s="115" t="s">
        <v>61</v>
      </c>
      <c r="G306" s="115" t="s">
        <v>738</v>
      </c>
      <c r="H306" s="115" t="s">
        <v>1025</v>
      </c>
      <c r="I306" s="115" t="s">
        <v>1156</v>
      </c>
      <c r="J306" s="115" t="s">
        <v>65</v>
      </c>
      <c r="K306" s="115" t="s">
        <v>2910</v>
      </c>
      <c r="L306" s="115" t="s">
        <v>2978</v>
      </c>
      <c r="M306" s="115" t="s">
        <v>646</v>
      </c>
      <c r="N306" s="115"/>
      <c r="O306" s="115">
        <v>0.95</v>
      </c>
      <c r="P306" s="115" t="s">
        <v>68</v>
      </c>
      <c r="Q306" s="115" t="s">
        <v>69</v>
      </c>
      <c r="R306" s="115" t="s">
        <v>648</v>
      </c>
      <c r="S306" s="115" t="s">
        <v>649</v>
      </c>
      <c r="T306" s="115" t="s">
        <v>650</v>
      </c>
      <c r="U306" s="116">
        <v>46212</v>
      </c>
      <c r="V306" s="115"/>
      <c r="W306" s="8" t="str">
        <f>_xlfn.XLOOKUP(B306,'Golden Rulebook-CDErule level'!I:I,'Golden Rulebook-CDErule level'!I:I, "not found")</f>
        <v>DQO-181</v>
      </c>
    </row>
    <row r="307" spans="1:23" hidden="1">
      <c r="A307" s="115" t="s">
        <v>2987</v>
      </c>
      <c r="B307" s="115" t="s">
        <v>2988</v>
      </c>
      <c r="C307" s="115" t="s">
        <v>2989</v>
      </c>
      <c r="D307" s="115" t="s">
        <v>2990</v>
      </c>
      <c r="E307" s="115" t="s">
        <v>60</v>
      </c>
      <c r="F307" s="115" t="s">
        <v>61</v>
      </c>
      <c r="G307" s="115" t="s">
        <v>738</v>
      </c>
      <c r="H307" s="115" t="s">
        <v>1025</v>
      </c>
      <c r="I307" s="115" t="s">
        <v>1156</v>
      </c>
      <c r="J307" s="115" t="s">
        <v>65</v>
      </c>
      <c r="K307" s="115" t="s">
        <v>2910</v>
      </c>
      <c r="L307" s="115" t="s">
        <v>2978</v>
      </c>
      <c r="M307" s="115" t="s">
        <v>852</v>
      </c>
      <c r="N307" s="115" t="s">
        <v>2991</v>
      </c>
      <c r="O307" s="115">
        <v>1</v>
      </c>
      <c r="P307" s="115" t="s">
        <v>68</v>
      </c>
      <c r="Q307" s="115" t="s">
        <v>69</v>
      </c>
      <c r="R307" s="115" t="s">
        <v>648</v>
      </c>
      <c r="S307" s="115" t="s">
        <v>649</v>
      </c>
      <c r="T307" s="115" t="s">
        <v>650</v>
      </c>
      <c r="U307" s="116">
        <v>46240</v>
      </c>
      <c r="V307" s="115"/>
      <c r="W307" s="8" t="str">
        <f>_xlfn.XLOOKUP(B307,'Golden Rulebook-CDErule level'!I:I,'Golden Rulebook-CDErule level'!I:I, "not found")</f>
        <v>DQO-481</v>
      </c>
    </row>
    <row r="308" spans="1:23" hidden="1">
      <c r="A308" s="115" t="s">
        <v>2998</v>
      </c>
      <c r="B308" s="115" t="s">
        <v>2999</v>
      </c>
      <c r="C308" s="115" t="s">
        <v>3000</v>
      </c>
      <c r="D308" s="115" t="s">
        <v>3001</v>
      </c>
      <c r="E308" s="115" t="s">
        <v>60</v>
      </c>
      <c r="F308" s="115" t="s">
        <v>61</v>
      </c>
      <c r="G308" s="115" t="s">
        <v>738</v>
      </c>
      <c r="H308" s="115" t="s">
        <v>1025</v>
      </c>
      <c r="I308" s="115" t="s">
        <v>1026</v>
      </c>
      <c r="J308" s="115" t="s">
        <v>65</v>
      </c>
      <c r="K308" s="115" t="s">
        <v>2993</v>
      </c>
      <c r="L308" s="115" t="s">
        <v>2995</v>
      </c>
      <c r="M308" s="115" t="s">
        <v>657</v>
      </c>
      <c r="N308" s="115"/>
      <c r="O308" s="115">
        <v>1</v>
      </c>
      <c r="P308" s="115" t="s">
        <v>68</v>
      </c>
      <c r="Q308" s="115" t="s">
        <v>69</v>
      </c>
      <c r="R308" s="115" t="s">
        <v>648</v>
      </c>
      <c r="S308" s="115" t="s">
        <v>649</v>
      </c>
      <c r="T308" s="115" t="s">
        <v>650</v>
      </c>
      <c r="U308" s="116">
        <v>46212</v>
      </c>
      <c r="V308" s="115"/>
      <c r="W308" s="8" t="str">
        <f>_xlfn.XLOOKUP(B308,'Golden Rulebook-CDErule level'!I:I,'Golden Rulebook-CDErule level'!I:I, "not found")</f>
        <v>DQO-483</v>
      </c>
    </row>
    <row r="309" spans="1:23" hidden="1">
      <c r="A309" s="115" t="s">
        <v>3012</v>
      </c>
      <c r="B309" s="115" t="s">
        <v>3013</v>
      </c>
      <c r="C309" s="115" t="s">
        <v>3014</v>
      </c>
      <c r="D309" s="115" t="s">
        <v>2892</v>
      </c>
      <c r="E309" s="115" t="s">
        <v>90</v>
      </c>
      <c r="F309" s="115" t="s">
        <v>61</v>
      </c>
      <c r="G309" s="115" t="s">
        <v>738</v>
      </c>
      <c r="H309" s="115" t="s">
        <v>1025</v>
      </c>
      <c r="I309" s="115" t="s">
        <v>1026</v>
      </c>
      <c r="J309" s="115" t="s">
        <v>65</v>
      </c>
      <c r="K309" s="115" t="s">
        <v>2993</v>
      </c>
      <c r="L309" s="115" t="s">
        <v>3009</v>
      </c>
      <c r="M309" s="115" t="s">
        <v>646</v>
      </c>
      <c r="N309" s="115"/>
      <c r="O309" s="115">
        <v>0.95</v>
      </c>
      <c r="P309" s="115" t="s">
        <v>68</v>
      </c>
      <c r="Q309" s="115" t="s">
        <v>69</v>
      </c>
      <c r="R309" s="115" t="s">
        <v>648</v>
      </c>
      <c r="S309" s="115" t="s">
        <v>649</v>
      </c>
      <c r="T309" s="115" t="s">
        <v>650</v>
      </c>
      <c r="U309" s="116">
        <v>46212</v>
      </c>
      <c r="V309" s="115"/>
      <c r="W309" s="8" t="str">
        <f>_xlfn.XLOOKUP(B309,'Golden Rulebook-CDErule level'!I:I,'Golden Rulebook-CDErule level'!I:I, "not found")</f>
        <v>DQO-177</v>
      </c>
    </row>
    <row r="310" spans="1:23" hidden="1">
      <c r="A310" s="115" t="s">
        <v>3017</v>
      </c>
      <c r="B310" s="115" t="s">
        <v>3018</v>
      </c>
      <c r="C310" s="115" t="s">
        <v>3019</v>
      </c>
      <c r="D310" s="115" t="s">
        <v>2898</v>
      </c>
      <c r="E310" s="115" t="s">
        <v>60</v>
      </c>
      <c r="F310" s="115" t="s">
        <v>61</v>
      </c>
      <c r="G310" s="115" t="s">
        <v>738</v>
      </c>
      <c r="H310" s="115" t="s">
        <v>1025</v>
      </c>
      <c r="I310" s="115" t="s">
        <v>1026</v>
      </c>
      <c r="J310" s="115" t="s">
        <v>65</v>
      </c>
      <c r="K310" s="115" t="s">
        <v>2993</v>
      </c>
      <c r="L310" s="115" t="s">
        <v>3009</v>
      </c>
      <c r="M310" s="115" t="s">
        <v>657</v>
      </c>
      <c r="N310" s="115"/>
      <c r="O310" s="115">
        <v>1</v>
      </c>
      <c r="P310" s="115" t="s">
        <v>68</v>
      </c>
      <c r="Q310" s="115" t="s">
        <v>69</v>
      </c>
      <c r="R310" s="115" t="s">
        <v>648</v>
      </c>
      <c r="S310" s="115" t="s">
        <v>649</v>
      </c>
      <c r="T310" s="115" t="s">
        <v>650</v>
      </c>
      <c r="U310" s="116">
        <v>46212</v>
      </c>
      <c r="V310" s="115"/>
      <c r="W310" s="8" t="str">
        <f>_xlfn.XLOOKUP(B310,'Golden Rulebook-CDErule level'!I:I,'Golden Rulebook-CDErule level'!I:I, "not found")</f>
        <v>DQO-178</v>
      </c>
    </row>
    <row r="311" spans="1:23" hidden="1">
      <c r="A311" s="115" t="s">
        <v>3047</v>
      </c>
      <c r="B311" s="115" t="s">
        <v>3048</v>
      </c>
      <c r="C311" s="115" t="s">
        <v>3049</v>
      </c>
      <c r="D311" s="115" t="s">
        <v>3050</v>
      </c>
      <c r="E311" s="115" t="s">
        <v>90</v>
      </c>
      <c r="F311" s="115" t="s">
        <v>61</v>
      </c>
      <c r="G311" s="115" t="s">
        <v>3030</v>
      </c>
      <c r="H311" s="115" t="s">
        <v>3031</v>
      </c>
      <c r="I311" s="115" t="s">
        <v>3032</v>
      </c>
      <c r="J311" s="115" t="s">
        <v>65</v>
      </c>
      <c r="K311" s="115" t="s">
        <v>3021</v>
      </c>
      <c r="L311" s="115" t="s">
        <v>3044</v>
      </c>
      <c r="M311" s="115" t="s">
        <v>646</v>
      </c>
      <c r="N311" s="115"/>
      <c r="O311" s="115">
        <v>0.95</v>
      </c>
      <c r="P311" s="115" t="s">
        <v>68</v>
      </c>
      <c r="Q311" s="115" t="s">
        <v>69</v>
      </c>
      <c r="R311" s="115" t="s">
        <v>648</v>
      </c>
      <c r="S311" s="115" t="s">
        <v>649</v>
      </c>
      <c r="T311" s="115" t="s">
        <v>650</v>
      </c>
      <c r="U311" s="116">
        <v>46212</v>
      </c>
      <c r="V311" s="115"/>
      <c r="W311" s="8" t="str">
        <f>_xlfn.XLOOKUP(B311,'Golden Rulebook-CDErule level'!I:I,'Golden Rulebook-CDErule level'!I:I, "not found")</f>
        <v>DQO-458</v>
      </c>
    </row>
    <row r="312" spans="1:23" hidden="1">
      <c r="A312" s="115" t="s">
        <v>3053</v>
      </c>
      <c r="B312" s="115" t="s">
        <v>3054</v>
      </c>
      <c r="C312" s="115" t="s">
        <v>3055</v>
      </c>
      <c r="D312" s="115" t="s">
        <v>3056</v>
      </c>
      <c r="E312" s="115" t="s">
        <v>60</v>
      </c>
      <c r="F312" s="115" t="s">
        <v>61</v>
      </c>
      <c r="G312" s="115" t="s">
        <v>3030</v>
      </c>
      <c r="H312" s="115" t="s">
        <v>3031</v>
      </c>
      <c r="I312" s="115" t="s">
        <v>3032</v>
      </c>
      <c r="J312" s="115" t="s">
        <v>65</v>
      </c>
      <c r="K312" s="115" t="s">
        <v>3021</v>
      </c>
      <c r="L312" s="115" t="s">
        <v>3044</v>
      </c>
      <c r="M312" s="115" t="s">
        <v>657</v>
      </c>
      <c r="N312" s="115"/>
      <c r="O312" s="115">
        <v>1</v>
      </c>
      <c r="P312" s="115" t="s">
        <v>68</v>
      </c>
      <c r="Q312" s="115" t="s">
        <v>69</v>
      </c>
      <c r="R312" s="115" t="s">
        <v>648</v>
      </c>
      <c r="S312" s="115" t="s">
        <v>649</v>
      </c>
      <c r="T312" s="115" t="s">
        <v>650</v>
      </c>
      <c r="U312" s="116">
        <v>46212</v>
      </c>
      <c r="V312" s="115"/>
      <c r="W312" s="8" t="str">
        <f>_xlfn.XLOOKUP(B312,'Golden Rulebook-CDErule level'!I:I,'Golden Rulebook-CDErule level'!I:I, "not found")</f>
        <v>DQO-459</v>
      </c>
    </row>
    <row r="313" spans="1:23" hidden="1">
      <c r="A313" s="115" t="s">
        <v>3060</v>
      </c>
      <c r="B313" s="115" t="s">
        <v>3061</v>
      </c>
      <c r="C313" s="115" t="s">
        <v>3062</v>
      </c>
      <c r="D313" s="115" t="s">
        <v>3063</v>
      </c>
      <c r="E313" s="115" t="s">
        <v>90</v>
      </c>
      <c r="F313" s="115" t="s">
        <v>61</v>
      </c>
      <c r="G313" s="115" t="s">
        <v>3030</v>
      </c>
      <c r="H313" s="115" t="s">
        <v>3031</v>
      </c>
      <c r="I313" s="115" t="s">
        <v>3032</v>
      </c>
      <c r="J313" s="115" t="s">
        <v>65</v>
      </c>
      <c r="K313" s="115" t="s">
        <v>3021</v>
      </c>
      <c r="L313" s="115" t="s">
        <v>3057</v>
      </c>
      <c r="M313" s="115" t="s">
        <v>646</v>
      </c>
      <c r="N313" s="115"/>
      <c r="O313" s="115">
        <v>0.95</v>
      </c>
      <c r="P313" s="115" t="s">
        <v>68</v>
      </c>
      <c r="Q313" s="115" t="s">
        <v>69</v>
      </c>
      <c r="R313" s="115" t="s">
        <v>648</v>
      </c>
      <c r="S313" s="115" t="s">
        <v>649</v>
      </c>
      <c r="T313" s="115" t="s">
        <v>650</v>
      </c>
      <c r="U313" s="116">
        <v>46212</v>
      </c>
      <c r="V313" s="115"/>
      <c r="W313" s="8" t="str">
        <f>_xlfn.XLOOKUP(B313,'Golden Rulebook-CDErule level'!I:I,'Golden Rulebook-CDErule level'!I:I, "not found")</f>
        <v>DQO-460</v>
      </c>
    </row>
    <row r="314" spans="1:23" hidden="1">
      <c r="A314" s="115" t="s">
        <v>3066</v>
      </c>
      <c r="B314" s="115" t="s">
        <v>3067</v>
      </c>
      <c r="C314" s="115" t="s">
        <v>3068</v>
      </c>
      <c r="D314" s="115" t="s">
        <v>3069</v>
      </c>
      <c r="E314" s="115" t="s">
        <v>60</v>
      </c>
      <c r="F314" s="115" t="s">
        <v>61</v>
      </c>
      <c r="G314" s="115" t="s">
        <v>3030</v>
      </c>
      <c r="H314" s="115" t="s">
        <v>3031</v>
      </c>
      <c r="I314" s="115" t="s">
        <v>3032</v>
      </c>
      <c r="J314" s="115" t="s">
        <v>65</v>
      </c>
      <c r="K314" s="115" t="s">
        <v>3021</v>
      </c>
      <c r="L314" s="115" t="s">
        <v>3057</v>
      </c>
      <c r="M314" s="115" t="s">
        <v>657</v>
      </c>
      <c r="N314" s="115"/>
      <c r="O314" s="115">
        <v>1</v>
      </c>
      <c r="P314" s="115" t="s">
        <v>68</v>
      </c>
      <c r="Q314" s="115" t="s">
        <v>69</v>
      </c>
      <c r="R314" s="115" t="s">
        <v>648</v>
      </c>
      <c r="S314" s="115" t="s">
        <v>649</v>
      </c>
      <c r="T314" s="115" t="s">
        <v>650</v>
      </c>
      <c r="U314" s="116">
        <v>46212</v>
      </c>
      <c r="V314" s="115"/>
      <c r="W314" s="8" t="str">
        <f>_xlfn.XLOOKUP(B314,'Golden Rulebook-CDErule level'!I:I,'Golden Rulebook-CDErule level'!I:I, "not found")</f>
        <v>DQO-461</v>
      </c>
    </row>
    <row r="315" spans="1:23" hidden="1">
      <c r="A315" s="115" t="s">
        <v>3073</v>
      </c>
      <c r="B315" s="115" t="s">
        <v>3074</v>
      </c>
      <c r="C315" s="115" t="s">
        <v>3075</v>
      </c>
      <c r="D315" s="115" t="s">
        <v>3076</v>
      </c>
      <c r="E315" s="115" t="s">
        <v>90</v>
      </c>
      <c r="F315" s="115" t="s">
        <v>61</v>
      </c>
      <c r="G315" s="115" t="s">
        <v>3030</v>
      </c>
      <c r="H315" s="115" t="s">
        <v>3031</v>
      </c>
      <c r="I315" s="115" t="s">
        <v>3032</v>
      </c>
      <c r="J315" s="115" t="s">
        <v>65</v>
      </c>
      <c r="K315" s="115" t="s">
        <v>3021</v>
      </c>
      <c r="L315" s="115" t="s">
        <v>3070</v>
      </c>
      <c r="M315" s="115" t="s">
        <v>646</v>
      </c>
      <c r="N315" s="115"/>
      <c r="O315" s="115">
        <v>0.95</v>
      </c>
      <c r="P315" s="115" t="s">
        <v>68</v>
      </c>
      <c r="Q315" s="115" t="s">
        <v>69</v>
      </c>
      <c r="R315" s="115" t="s">
        <v>648</v>
      </c>
      <c r="S315" s="115" t="s">
        <v>649</v>
      </c>
      <c r="T315" s="115" t="s">
        <v>650</v>
      </c>
      <c r="U315" s="116">
        <v>46212</v>
      </c>
      <c r="V315" s="115"/>
      <c r="W315" s="8" t="str">
        <f>_xlfn.XLOOKUP(B315,'Golden Rulebook-CDErule level'!I:I,'Golden Rulebook-CDErule level'!I:I, "not found")</f>
        <v>DQO-462</v>
      </c>
    </row>
    <row r="316" spans="1:23" hidden="1">
      <c r="A316" s="115" t="s">
        <v>3079</v>
      </c>
      <c r="B316" s="115" t="s">
        <v>3080</v>
      </c>
      <c r="C316" s="115" t="s">
        <v>3081</v>
      </c>
      <c r="D316" s="115" t="s">
        <v>3082</v>
      </c>
      <c r="E316" s="115" t="s">
        <v>60</v>
      </c>
      <c r="F316" s="115" t="s">
        <v>61</v>
      </c>
      <c r="G316" s="115" t="s">
        <v>3030</v>
      </c>
      <c r="H316" s="115" t="s">
        <v>3031</v>
      </c>
      <c r="I316" s="115" t="s">
        <v>3032</v>
      </c>
      <c r="J316" s="115" t="s">
        <v>65</v>
      </c>
      <c r="K316" s="115" t="s">
        <v>3021</v>
      </c>
      <c r="L316" s="115" t="s">
        <v>3070</v>
      </c>
      <c r="M316" s="115" t="s">
        <v>657</v>
      </c>
      <c r="N316" s="115"/>
      <c r="O316" s="115">
        <v>1</v>
      </c>
      <c r="P316" s="115" t="s">
        <v>68</v>
      </c>
      <c r="Q316" s="115" t="s">
        <v>69</v>
      </c>
      <c r="R316" s="115" t="s">
        <v>648</v>
      </c>
      <c r="S316" s="115" t="s">
        <v>649</v>
      </c>
      <c r="T316" s="115" t="s">
        <v>650</v>
      </c>
      <c r="U316" s="116">
        <v>46212</v>
      </c>
      <c r="V316" s="115"/>
      <c r="W316" s="8" t="str">
        <f>_xlfn.XLOOKUP(B316,'Golden Rulebook-CDErule level'!I:I,'Golden Rulebook-CDErule level'!I:I, "not found")</f>
        <v>DQO-463</v>
      </c>
    </row>
    <row r="317" spans="1:23" hidden="1">
      <c r="A317" s="115" t="s">
        <v>3087</v>
      </c>
      <c r="B317" s="115" t="s">
        <v>3088</v>
      </c>
      <c r="C317" s="115" t="s">
        <v>3089</v>
      </c>
      <c r="D317" s="115" t="s">
        <v>3090</v>
      </c>
      <c r="E317" s="115" t="s">
        <v>60</v>
      </c>
      <c r="F317" s="115" t="s">
        <v>61</v>
      </c>
      <c r="G317" s="115" t="s">
        <v>3030</v>
      </c>
      <c r="H317" s="115" t="s">
        <v>3031</v>
      </c>
      <c r="I317" s="115" t="s">
        <v>3032</v>
      </c>
      <c r="J317" s="115" t="s">
        <v>65</v>
      </c>
      <c r="K317" s="115" t="s">
        <v>3021</v>
      </c>
      <c r="L317" s="115" t="s">
        <v>3084</v>
      </c>
      <c r="M317" s="115" t="s">
        <v>852</v>
      </c>
      <c r="N317" s="115" t="s">
        <v>3091</v>
      </c>
      <c r="O317" s="115">
        <v>1</v>
      </c>
      <c r="P317" s="115" t="s">
        <v>68</v>
      </c>
      <c r="Q317" s="115" t="s">
        <v>69</v>
      </c>
      <c r="R317" s="115" t="s">
        <v>648</v>
      </c>
      <c r="S317" s="115" t="s">
        <v>649</v>
      </c>
      <c r="T317" s="115" t="s">
        <v>650</v>
      </c>
      <c r="U317" s="116">
        <v>46240</v>
      </c>
      <c r="V317" s="115"/>
      <c r="W317" s="8" t="str">
        <f>_xlfn.XLOOKUP(B317,'Golden Rulebook-CDErule level'!I:I,'Golden Rulebook-CDErule level'!I:I, "not found")</f>
        <v>DQO-484</v>
      </c>
    </row>
    <row r="318" spans="1:23" hidden="1">
      <c r="A318" s="115" t="s">
        <v>3094</v>
      </c>
      <c r="B318" s="115" t="s">
        <v>3095</v>
      </c>
      <c r="C318" s="115" t="s">
        <v>3096</v>
      </c>
      <c r="D318" s="115" t="s">
        <v>3097</v>
      </c>
      <c r="E318" s="115" t="s">
        <v>90</v>
      </c>
      <c r="F318" s="115" t="s">
        <v>61</v>
      </c>
      <c r="G318" s="115" t="s">
        <v>3030</v>
      </c>
      <c r="H318" s="115" t="s">
        <v>3031</v>
      </c>
      <c r="I318" s="115" t="s">
        <v>3032</v>
      </c>
      <c r="J318" s="115" t="s">
        <v>65</v>
      </c>
      <c r="K318" s="115" t="s">
        <v>3021</v>
      </c>
      <c r="L318" s="115" t="s">
        <v>3084</v>
      </c>
      <c r="M318" s="115" t="s">
        <v>646</v>
      </c>
      <c r="N318" s="115"/>
      <c r="O318" s="115">
        <v>0.95</v>
      </c>
      <c r="P318" s="115" t="s">
        <v>68</v>
      </c>
      <c r="Q318" s="115" t="s">
        <v>69</v>
      </c>
      <c r="R318" s="115" t="s">
        <v>648</v>
      </c>
      <c r="S318" s="115" t="s">
        <v>649</v>
      </c>
      <c r="T318" s="115" t="s">
        <v>650</v>
      </c>
      <c r="U318" s="116">
        <v>46240</v>
      </c>
      <c r="V318" s="115"/>
      <c r="W318" s="8" t="str">
        <f>_xlfn.XLOOKUP(B318,'Golden Rulebook-CDErule level'!I:I,'Golden Rulebook-CDErule level'!I:I, "not found")</f>
        <v>DQO-489</v>
      </c>
    </row>
    <row r="319" spans="1:23" hidden="1">
      <c r="A319" s="115" t="s">
        <v>3102</v>
      </c>
      <c r="B319" s="115" t="s">
        <v>3103</v>
      </c>
      <c r="C319" s="115" t="s">
        <v>3104</v>
      </c>
      <c r="D319" s="115" t="s">
        <v>3105</v>
      </c>
      <c r="E319" s="115" t="s">
        <v>90</v>
      </c>
      <c r="F319" s="115" t="s">
        <v>61</v>
      </c>
      <c r="G319" s="115" t="s">
        <v>3030</v>
      </c>
      <c r="H319" s="115" t="s">
        <v>3031</v>
      </c>
      <c r="I319" s="115" t="s">
        <v>3032</v>
      </c>
      <c r="J319" s="115" t="s">
        <v>65</v>
      </c>
      <c r="K319" s="115" t="s">
        <v>3021</v>
      </c>
      <c r="L319" s="115" t="s">
        <v>3099</v>
      </c>
      <c r="M319" s="115" t="s">
        <v>646</v>
      </c>
      <c r="N319" s="115"/>
      <c r="O319" s="115">
        <v>0.95</v>
      </c>
      <c r="P319" s="115" t="s">
        <v>68</v>
      </c>
      <c r="Q319" s="115" t="s">
        <v>69</v>
      </c>
      <c r="R319" s="115" t="s">
        <v>648</v>
      </c>
      <c r="S319" s="115" t="s">
        <v>649</v>
      </c>
      <c r="T319" s="115" t="s">
        <v>650</v>
      </c>
      <c r="U319" s="116">
        <v>46212</v>
      </c>
      <c r="V319" s="115"/>
      <c r="W319" s="8" t="str">
        <f>_xlfn.XLOOKUP(B319,'Golden Rulebook-CDErule level'!I:I,'Golden Rulebook-CDErule level'!I:I, "not found")</f>
        <v>DQO-464</v>
      </c>
    </row>
    <row r="320" spans="1:23" hidden="1">
      <c r="A320" s="115" t="s">
        <v>3108</v>
      </c>
      <c r="B320" s="115" t="s">
        <v>3109</v>
      </c>
      <c r="C320" s="115" t="s">
        <v>3110</v>
      </c>
      <c r="D320" s="115" t="s">
        <v>3111</v>
      </c>
      <c r="E320" s="115" t="s">
        <v>60</v>
      </c>
      <c r="F320" s="115" t="s">
        <v>61</v>
      </c>
      <c r="G320" s="115" t="s">
        <v>3030</v>
      </c>
      <c r="H320" s="115" t="s">
        <v>3031</v>
      </c>
      <c r="I320" s="115" t="s">
        <v>3032</v>
      </c>
      <c r="J320" s="115" t="s">
        <v>65</v>
      </c>
      <c r="K320" s="115" t="s">
        <v>3021</v>
      </c>
      <c r="L320" s="115" t="s">
        <v>3099</v>
      </c>
      <c r="M320" s="115" t="s">
        <v>657</v>
      </c>
      <c r="N320" s="115"/>
      <c r="O320" s="115">
        <v>1</v>
      </c>
      <c r="P320" s="115" t="s">
        <v>68</v>
      </c>
      <c r="Q320" s="115" t="s">
        <v>69</v>
      </c>
      <c r="R320" s="115" t="s">
        <v>648</v>
      </c>
      <c r="S320" s="115" t="s">
        <v>649</v>
      </c>
      <c r="T320" s="115" t="s">
        <v>650</v>
      </c>
      <c r="U320" s="116">
        <v>46212</v>
      </c>
      <c r="V320" s="115"/>
      <c r="W320" s="8" t="str">
        <f>_xlfn.XLOOKUP(B320,'Golden Rulebook-CDErule level'!I:I,'Golden Rulebook-CDErule level'!I:I, "not found")</f>
        <v>DQO-465</v>
      </c>
    </row>
    <row r="321" spans="1:23" hidden="1">
      <c r="A321" s="115" t="s">
        <v>3116</v>
      </c>
      <c r="B321" s="115" t="s">
        <v>3117</v>
      </c>
      <c r="C321" s="115" t="s">
        <v>3118</v>
      </c>
      <c r="D321" s="115" t="s">
        <v>3119</v>
      </c>
      <c r="E321" s="115" t="s">
        <v>60</v>
      </c>
      <c r="F321" s="115" t="s">
        <v>61</v>
      </c>
      <c r="G321" s="115" t="s">
        <v>3030</v>
      </c>
      <c r="H321" s="115" t="s">
        <v>3031</v>
      </c>
      <c r="I321" s="115" t="s">
        <v>3032</v>
      </c>
      <c r="J321" s="115" t="s">
        <v>65</v>
      </c>
      <c r="K321" s="115" t="s">
        <v>3021</v>
      </c>
      <c r="L321" s="115" t="s">
        <v>3113</v>
      </c>
      <c r="M321" s="115" t="s">
        <v>852</v>
      </c>
      <c r="N321" s="115" t="s">
        <v>3120</v>
      </c>
      <c r="O321" s="115">
        <v>1</v>
      </c>
      <c r="P321" s="115" t="s">
        <v>68</v>
      </c>
      <c r="Q321" s="115" t="s">
        <v>69</v>
      </c>
      <c r="R321" s="115" t="s">
        <v>648</v>
      </c>
      <c r="S321" s="115" t="s">
        <v>649</v>
      </c>
      <c r="T321" s="115" t="s">
        <v>650</v>
      </c>
      <c r="U321" s="116">
        <v>46240</v>
      </c>
      <c r="V321" s="115"/>
      <c r="W321" s="8" t="str">
        <f>_xlfn.XLOOKUP(B321,'Golden Rulebook-CDErule level'!I:I,'Golden Rulebook-CDErule level'!I:I, "not found")</f>
        <v>DQO-486</v>
      </c>
    </row>
    <row r="322" spans="1:23" hidden="1">
      <c r="A322" s="115" t="s">
        <v>3123</v>
      </c>
      <c r="B322" s="115" t="s">
        <v>3124</v>
      </c>
      <c r="C322" s="115" t="s">
        <v>3125</v>
      </c>
      <c r="D322" s="115" t="s">
        <v>3126</v>
      </c>
      <c r="E322" s="115" t="s">
        <v>90</v>
      </c>
      <c r="F322" s="115" t="s">
        <v>61</v>
      </c>
      <c r="G322" s="115" t="s">
        <v>3030</v>
      </c>
      <c r="H322" s="115" t="s">
        <v>3031</v>
      </c>
      <c r="I322" s="115" t="s">
        <v>3032</v>
      </c>
      <c r="J322" s="115" t="s">
        <v>65</v>
      </c>
      <c r="K322" s="115" t="s">
        <v>3021</v>
      </c>
      <c r="L322" s="115" t="s">
        <v>3113</v>
      </c>
      <c r="M322" s="115" t="s">
        <v>646</v>
      </c>
      <c r="N322" s="115"/>
      <c r="O322" s="115">
        <v>0.95</v>
      </c>
      <c r="P322" s="115" t="s">
        <v>68</v>
      </c>
      <c r="Q322" s="115" t="s">
        <v>69</v>
      </c>
      <c r="R322" s="115" t="s">
        <v>648</v>
      </c>
      <c r="S322" s="115" t="s">
        <v>649</v>
      </c>
      <c r="T322" s="115" t="s">
        <v>650</v>
      </c>
      <c r="U322" s="116">
        <v>46240</v>
      </c>
      <c r="V322" s="115"/>
      <c r="W322" s="8" t="str">
        <f>_xlfn.XLOOKUP(B322,'Golden Rulebook-CDErule level'!I:I,'Golden Rulebook-CDErule level'!I:I, "not found")</f>
        <v>DQO-488</v>
      </c>
    </row>
    <row r="323" spans="1:23" hidden="1">
      <c r="A323" s="115" t="s">
        <v>3131</v>
      </c>
      <c r="B323" s="115" t="s">
        <v>3132</v>
      </c>
      <c r="C323" s="115" t="s">
        <v>3133</v>
      </c>
      <c r="D323" s="115" t="s">
        <v>3134</v>
      </c>
      <c r="E323" s="115" t="s">
        <v>90</v>
      </c>
      <c r="F323" s="115" t="s">
        <v>61</v>
      </c>
      <c r="G323" s="115" t="s">
        <v>3030</v>
      </c>
      <c r="H323" s="115" t="s">
        <v>3031</v>
      </c>
      <c r="I323" s="115" t="s">
        <v>3032</v>
      </c>
      <c r="J323" s="115" t="s">
        <v>65</v>
      </c>
      <c r="K323" s="115" t="s">
        <v>3021</v>
      </c>
      <c r="L323" s="115" t="s">
        <v>3128</v>
      </c>
      <c r="M323" s="115" t="s">
        <v>646</v>
      </c>
      <c r="N323" s="115"/>
      <c r="O323" s="115">
        <v>0.95</v>
      </c>
      <c r="P323" s="115" t="s">
        <v>68</v>
      </c>
      <c r="Q323" s="115" t="s">
        <v>69</v>
      </c>
      <c r="R323" s="115" t="s">
        <v>648</v>
      </c>
      <c r="S323" s="115" t="s">
        <v>649</v>
      </c>
      <c r="T323" s="115" t="s">
        <v>650</v>
      </c>
      <c r="U323" s="116">
        <v>46212</v>
      </c>
      <c r="V323" s="115"/>
      <c r="W323" s="8" t="str">
        <f>_xlfn.XLOOKUP(B323,'Golden Rulebook-CDErule level'!I:I,'Golden Rulebook-CDErule level'!I:I, "not found")</f>
        <v>DQO-448</v>
      </c>
    </row>
    <row r="324" spans="1:23" hidden="1">
      <c r="A324" s="115" t="s">
        <v>3137</v>
      </c>
      <c r="B324" s="115" t="s">
        <v>3138</v>
      </c>
      <c r="C324" s="115" t="s">
        <v>3139</v>
      </c>
      <c r="D324" s="115" t="s">
        <v>3140</v>
      </c>
      <c r="E324" s="115" t="s">
        <v>60</v>
      </c>
      <c r="F324" s="115" t="s">
        <v>61</v>
      </c>
      <c r="G324" s="115" t="s">
        <v>3030</v>
      </c>
      <c r="H324" s="115" t="s">
        <v>3031</v>
      </c>
      <c r="I324" s="115" t="s">
        <v>3032</v>
      </c>
      <c r="J324" s="115" t="s">
        <v>65</v>
      </c>
      <c r="K324" s="115" t="s">
        <v>3021</v>
      </c>
      <c r="L324" s="115" t="s">
        <v>3128</v>
      </c>
      <c r="M324" s="115" t="s">
        <v>657</v>
      </c>
      <c r="N324" s="115"/>
      <c r="O324" s="115">
        <v>1</v>
      </c>
      <c r="P324" s="115" t="s">
        <v>68</v>
      </c>
      <c r="Q324" s="115" t="s">
        <v>69</v>
      </c>
      <c r="R324" s="115" t="s">
        <v>648</v>
      </c>
      <c r="S324" s="115" t="s">
        <v>649</v>
      </c>
      <c r="T324" s="115" t="s">
        <v>650</v>
      </c>
      <c r="U324" s="116">
        <v>46212</v>
      </c>
      <c r="V324" s="115"/>
      <c r="W324" s="8" t="str">
        <f>_xlfn.XLOOKUP(B324,'Golden Rulebook-CDErule level'!I:I,'Golden Rulebook-CDErule level'!I:I, "not found")</f>
        <v>DQO-449</v>
      </c>
    </row>
    <row r="325" spans="1:23" hidden="1">
      <c r="A325" s="115" t="s">
        <v>3153</v>
      </c>
      <c r="B325" s="115" t="s">
        <v>3154</v>
      </c>
      <c r="C325" s="115" t="s">
        <v>3155</v>
      </c>
      <c r="D325" s="115" t="s">
        <v>3156</v>
      </c>
      <c r="E325" s="115" t="s">
        <v>90</v>
      </c>
      <c r="F325" s="115" t="s">
        <v>61</v>
      </c>
      <c r="G325" s="115" t="s">
        <v>3030</v>
      </c>
      <c r="H325" s="115" t="s">
        <v>3031</v>
      </c>
      <c r="I325" s="115" t="s">
        <v>3032</v>
      </c>
      <c r="J325" s="115" t="s">
        <v>65</v>
      </c>
      <c r="K325" s="115" t="s">
        <v>3021</v>
      </c>
      <c r="L325" s="115" t="s">
        <v>3150</v>
      </c>
      <c r="M325" s="115" t="s">
        <v>646</v>
      </c>
      <c r="N325" s="115"/>
      <c r="O325" s="115">
        <v>0.95</v>
      </c>
      <c r="P325" s="115" t="s">
        <v>68</v>
      </c>
      <c r="Q325" s="115" t="s">
        <v>69</v>
      </c>
      <c r="R325" s="115" t="s">
        <v>648</v>
      </c>
      <c r="S325" s="115" t="s">
        <v>649</v>
      </c>
      <c r="T325" s="115" t="s">
        <v>650</v>
      </c>
      <c r="U325" s="116">
        <v>46212</v>
      </c>
      <c r="V325" s="115"/>
      <c r="W325" s="8" t="str">
        <f>_xlfn.XLOOKUP(B325,'Golden Rulebook-CDErule level'!I:I,'Golden Rulebook-CDErule level'!I:I, "not found")</f>
        <v>DQO-450</v>
      </c>
    </row>
    <row r="326" spans="1:23" hidden="1">
      <c r="A326" s="115" t="s">
        <v>3159</v>
      </c>
      <c r="B326" s="115" t="s">
        <v>3160</v>
      </c>
      <c r="C326" s="115" t="s">
        <v>3161</v>
      </c>
      <c r="D326" s="115" t="s">
        <v>3162</v>
      </c>
      <c r="E326" s="115" t="s">
        <v>60</v>
      </c>
      <c r="F326" s="115" t="s">
        <v>61</v>
      </c>
      <c r="G326" s="115" t="s">
        <v>3030</v>
      </c>
      <c r="H326" s="115" t="s">
        <v>3031</v>
      </c>
      <c r="I326" s="115" t="s">
        <v>3032</v>
      </c>
      <c r="J326" s="115" t="s">
        <v>65</v>
      </c>
      <c r="K326" s="115" t="s">
        <v>3021</v>
      </c>
      <c r="L326" s="115" t="s">
        <v>3150</v>
      </c>
      <c r="M326" s="115" t="s">
        <v>657</v>
      </c>
      <c r="N326" s="115"/>
      <c r="O326" s="115">
        <v>1</v>
      </c>
      <c r="P326" s="115" t="s">
        <v>68</v>
      </c>
      <c r="Q326" s="115" t="s">
        <v>69</v>
      </c>
      <c r="R326" s="115" t="s">
        <v>648</v>
      </c>
      <c r="S326" s="115" t="s">
        <v>649</v>
      </c>
      <c r="T326" s="115" t="s">
        <v>650</v>
      </c>
      <c r="U326" s="116">
        <v>46212</v>
      </c>
      <c r="V326" s="115"/>
      <c r="W326" s="8" t="str">
        <f>_xlfn.XLOOKUP(B326,'Golden Rulebook-CDErule level'!I:I,'Golden Rulebook-CDErule level'!I:I, "not found")</f>
        <v>DQO-451</v>
      </c>
    </row>
    <row r="327" spans="1:23" hidden="1">
      <c r="A327" s="115" t="s">
        <v>3166</v>
      </c>
      <c r="B327" s="115" t="s">
        <v>3167</v>
      </c>
      <c r="C327" s="115" t="s">
        <v>3168</v>
      </c>
      <c r="D327" s="115" t="s">
        <v>3169</v>
      </c>
      <c r="E327" s="115" t="s">
        <v>60</v>
      </c>
      <c r="F327" s="115" t="s">
        <v>61</v>
      </c>
      <c r="G327" s="115" t="s">
        <v>3030</v>
      </c>
      <c r="H327" s="115" t="s">
        <v>3031</v>
      </c>
      <c r="I327" s="115" t="s">
        <v>3032</v>
      </c>
      <c r="J327" s="115" t="s">
        <v>65</v>
      </c>
      <c r="K327" s="115" t="s">
        <v>3021</v>
      </c>
      <c r="L327" s="115" t="s">
        <v>3163</v>
      </c>
      <c r="M327" s="115" t="s">
        <v>657</v>
      </c>
      <c r="N327" s="115"/>
      <c r="O327" s="115">
        <v>1</v>
      </c>
      <c r="P327" s="115" t="s">
        <v>68</v>
      </c>
      <c r="Q327" s="115" t="s">
        <v>69</v>
      </c>
      <c r="R327" s="115" t="s">
        <v>648</v>
      </c>
      <c r="S327" s="115" t="s">
        <v>649</v>
      </c>
      <c r="T327" s="115" t="s">
        <v>650</v>
      </c>
      <c r="U327" s="116">
        <v>46212</v>
      </c>
      <c r="V327" s="115"/>
      <c r="W327" s="8" t="str">
        <f>_xlfn.XLOOKUP(B327,'Golden Rulebook-CDErule level'!I:I,'Golden Rulebook-CDErule level'!I:I, "not found")</f>
        <v>DQO-452</v>
      </c>
    </row>
    <row r="328" spans="1:23" hidden="1">
      <c r="A328" s="115" t="s">
        <v>3174</v>
      </c>
      <c r="B328" s="115" t="s">
        <v>3175</v>
      </c>
      <c r="C328" s="115" t="s">
        <v>3176</v>
      </c>
      <c r="D328" s="115" t="s">
        <v>3177</v>
      </c>
      <c r="E328" s="115" t="s">
        <v>60</v>
      </c>
      <c r="F328" s="115" t="s">
        <v>61</v>
      </c>
      <c r="G328" s="115" t="s">
        <v>3030</v>
      </c>
      <c r="H328" s="115" t="s">
        <v>3031</v>
      </c>
      <c r="I328" s="115" t="s">
        <v>3032</v>
      </c>
      <c r="J328" s="115" t="s">
        <v>65</v>
      </c>
      <c r="K328" s="115" t="s">
        <v>3021</v>
      </c>
      <c r="L328" s="115" t="s">
        <v>3171</v>
      </c>
      <c r="M328" s="115" t="s">
        <v>657</v>
      </c>
      <c r="N328" s="115"/>
      <c r="O328" s="115">
        <v>1</v>
      </c>
      <c r="P328" s="115" t="s">
        <v>68</v>
      </c>
      <c r="Q328" s="115" t="s">
        <v>69</v>
      </c>
      <c r="R328" s="115" t="s">
        <v>648</v>
      </c>
      <c r="S328" s="115" t="s">
        <v>649</v>
      </c>
      <c r="T328" s="115" t="s">
        <v>650</v>
      </c>
      <c r="U328" s="116">
        <v>46212</v>
      </c>
      <c r="V328" s="115"/>
      <c r="W328" s="8" t="str">
        <f>_xlfn.XLOOKUP(B328,'Golden Rulebook-CDErule level'!I:I,'Golden Rulebook-CDErule level'!I:I, "not found")</f>
        <v>DQO-453</v>
      </c>
    </row>
    <row r="329" spans="1:23" hidden="1">
      <c r="A329" s="115" t="s">
        <v>3181</v>
      </c>
      <c r="B329" s="115" t="s">
        <v>3182</v>
      </c>
      <c r="C329" s="115" t="s">
        <v>3183</v>
      </c>
      <c r="D329" s="115" t="s">
        <v>3184</v>
      </c>
      <c r="E329" s="115" t="s">
        <v>90</v>
      </c>
      <c r="F329" s="115" t="s">
        <v>61</v>
      </c>
      <c r="G329" s="115" t="s">
        <v>3030</v>
      </c>
      <c r="H329" s="115" t="s">
        <v>3031</v>
      </c>
      <c r="I329" s="115" t="s">
        <v>3032</v>
      </c>
      <c r="J329" s="115" t="s">
        <v>65</v>
      </c>
      <c r="K329" s="115" t="s">
        <v>3021</v>
      </c>
      <c r="L329" s="115" t="s">
        <v>3178</v>
      </c>
      <c r="M329" s="115" t="s">
        <v>646</v>
      </c>
      <c r="N329" s="115"/>
      <c r="O329" s="115">
        <v>0.95</v>
      </c>
      <c r="P329" s="115" t="s">
        <v>68</v>
      </c>
      <c r="Q329" s="115" t="s">
        <v>69</v>
      </c>
      <c r="R329" s="115" t="s">
        <v>648</v>
      </c>
      <c r="S329" s="115" t="s">
        <v>649</v>
      </c>
      <c r="T329" s="115" t="s">
        <v>650</v>
      </c>
      <c r="U329" s="116">
        <v>46212</v>
      </c>
      <c r="V329" s="115"/>
      <c r="W329" s="8" t="str">
        <f>_xlfn.XLOOKUP(B329,'Golden Rulebook-CDErule level'!I:I,'Golden Rulebook-CDErule level'!I:I, "not found")</f>
        <v>DQO-454</v>
      </c>
    </row>
    <row r="330" spans="1:23" hidden="1">
      <c r="A330" s="115" t="s">
        <v>3187</v>
      </c>
      <c r="B330" s="115" t="s">
        <v>3188</v>
      </c>
      <c r="C330" s="115" t="s">
        <v>3189</v>
      </c>
      <c r="D330" s="115" t="s">
        <v>3190</v>
      </c>
      <c r="E330" s="115" t="s">
        <v>60</v>
      </c>
      <c r="F330" s="115" t="s">
        <v>61</v>
      </c>
      <c r="G330" s="115" t="s">
        <v>3030</v>
      </c>
      <c r="H330" s="115" t="s">
        <v>3031</v>
      </c>
      <c r="I330" s="115" t="s">
        <v>3032</v>
      </c>
      <c r="J330" s="115" t="s">
        <v>65</v>
      </c>
      <c r="K330" s="115" t="s">
        <v>3021</v>
      </c>
      <c r="L330" s="115" t="s">
        <v>3178</v>
      </c>
      <c r="M330" s="115" t="s">
        <v>852</v>
      </c>
      <c r="N330" s="115" t="s">
        <v>3191</v>
      </c>
      <c r="O330" s="115">
        <v>1</v>
      </c>
      <c r="P330" s="115" t="s">
        <v>68</v>
      </c>
      <c r="Q330" s="115" t="s">
        <v>69</v>
      </c>
      <c r="R330" s="115" t="s">
        <v>648</v>
      </c>
      <c r="S330" s="115" t="s">
        <v>649</v>
      </c>
      <c r="T330" s="115" t="s">
        <v>650</v>
      </c>
      <c r="U330" s="116">
        <v>46240</v>
      </c>
      <c r="V330" s="115"/>
      <c r="W330" s="8" t="str">
        <f>_xlfn.XLOOKUP(B330,'Golden Rulebook-CDErule level'!I:I,'Golden Rulebook-CDErule level'!I:I, "not found")</f>
        <v>DQO-485</v>
      </c>
    </row>
    <row r="331" spans="1:23" hidden="1">
      <c r="A331" s="115" t="s">
        <v>3194</v>
      </c>
      <c r="B331" s="115" t="s">
        <v>3195</v>
      </c>
      <c r="C331" s="115" t="s">
        <v>3196</v>
      </c>
      <c r="D331" s="115" t="s">
        <v>3197</v>
      </c>
      <c r="E331" s="115" t="s">
        <v>60</v>
      </c>
      <c r="F331" s="115" t="s">
        <v>61</v>
      </c>
      <c r="G331" s="115" t="s">
        <v>3030</v>
      </c>
      <c r="H331" s="115" t="s">
        <v>3031</v>
      </c>
      <c r="I331" s="115" t="s">
        <v>3032</v>
      </c>
      <c r="J331" s="115" t="s">
        <v>65</v>
      </c>
      <c r="K331" s="115" t="s">
        <v>3021</v>
      </c>
      <c r="L331" s="115" t="s">
        <v>3178</v>
      </c>
      <c r="M331" s="115" t="s">
        <v>741</v>
      </c>
      <c r="N331" s="115" t="s">
        <v>3198</v>
      </c>
      <c r="O331" s="115">
        <v>1</v>
      </c>
      <c r="P331" s="115" t="s">
        <v>68</v>
      </c>
      <c r="Q331" s="115" t="s">
        <v>69</v>
      </c>
      <c r="R331" s="115" t="s">
        <v>648</v>
      </c>
      <c r="S331" s="115" t="s">
        <v>649</v>
      </c>
      <c r="T331" s="115" t="s">
        <v>650</v>
      </c>
      <c r="U331" s="116">
        <v>46232</v>
      </c>
      <c r="V331" s="115"/>
      <c r="W331" s="8" t="str">
        <f>_xlfn.XLOOKUP(B331,'Golden Rulebook-CDErule level'!I:I,'Golden Rulebook-CDErule level'!I:I, "not found")</f>
        <v>DQO-487</v>
      </c>
    </row>
    <row r="332" spans="1:23" hidden="1">
      <c r="A332" s="115" t="s">
        <v>3203</v>
      </c>
      <c r="B332" s="115" t="s">
        <v>3204</v>
      </c>
      <c r="C332" s="115" t="s">
        <v>3205</v>
      </c>
      <c r="D332" s="115" t="s">
        <v>3206</v>
      </c>
      <c r="E332" s="115" t="s">
        <v>90</v>
      </c>
      <c r="F332" s="115" t="s">
        <v>61</v>
      </c>
      <c r="G332" s="115" t="s">
        <v>3030</v>
      </c>
      <c r="H332" s="115" t="s">
        <v>3031</v>
      </c>
      <c r="I332" s="115" t="s">
        <v>3032</v>
      </c>
      <c r="J332" s="115" t="s">
        <v>65</v>
      </c>
      <c r="K332" s="115" t="s">
        <v>3021</v>
      </c>
      <c r="L332" s="115" t="s">
        <v>3200</v>
      </c>
      <c r="M332" s="115" t="s">
        <v>646</v>
      </c>
      <c r="N332" s="115"/>
      <c r="O332" s="115">
        <v>0.95</v>
      </c>
      <c r="P332" s="115" t="s">
        <v>68</v>
      </c>
      <c r="Q332" s="115" t="s">
        <v>69</v>
      </c>
      <c r="R332" s="115" t="s">
        <v>648</v>
      </c>
      <c r="S332" s="115" t="s">
        <v>649</v>
      </c>
      <c r="T332" s="115" t="s">
        <v>650</v>
      </c>
      <c r="U332" s="116">
        <v>46212</v>
      </c>
      <c r="V332" s="115"/>
      <c r="W332" s="8" t="str">
        <f>_xlfn.XLOOKUP(B332,'Golden Rulebook-CDErule level'!I:I,'Golden Rulebook-CDErule level'!I:I, "not found")</f>
        <v>DQO-455</v>
      </c>
    </row>
    <row r="333" spans="1:23" hidden="1">
      <c r="A333" s="115" t="s">
        <v>3220</v>
      </c>
      <c r="B333" s="115" t="s">
        <v>3221</v>
      </c>
      <c r="C333" s="115" t="s">
        <v>3222</v>
      </c>
      <c r="D333" s="115" t="s">
        <v>3223</v>
      </c>
      <c r="E333" s="115" t="s">
        <v>60</v>
      </c>
      <c r="F333" s="115" t="s">
        <v>61</v>
      </c>
      <c r="G333" s="115" t="s">
        <v>738</v>
      </c>
      <c r="H333" s="115" t="s">
        <v>1155</v>
      </c>
      <c r="I333" s="115" t="s">
        <v>1156</v>
      </c>
      <c r="J333" s="115" t="s">
        <v>65</v>
      </c>
      <c r="K333" s="115" t="s">
        <v>3215</v>
      </c>
      <c r="L333" s="115" t="s">
        <v>3217</v>
      </c>
      <c r="M333" s="115" t="s">
        <v>657</v>
      </c>
      <c r="N333" s="115"/>
      <c r="O333" s="115">
        <v>1</v>
      </c>
      <c r="P333" s="115" t="s">
        <v>68</v>
      </c>
      <c r="Q333" s="115" t="s">
        <v>69</v>
      </c>
      <c r="R333" s="115" t="s">
        <v>648</v>
      </c>
      <c r="S333" s="115" t="s">
        <v>649</v>
      </c>
      <c r="T333" s="115" t="s">
        <v>650</v>
      </c>
      <c r="U333" s="116">
        <v>46217</v>
      </c>
      <c r="V333" s="115"/>
      <c r="W333" s="8" t="str">
        <f>_xlfn.XLOOKUP(B333,'Golden Rulebook-CDErule level'!I:I,'Golden Rulebook-CDErule level'!I:I, "not found")</f>
        <v>DQO-008</v>
      </c>
    </row>
    <row r="334" spans="1:23" hidden="1">
      <c r="A334" s="115" t="s">
        <v>3226</v>
      </c>
      <c r="B334" s="115" t="s">
        <v>3227</v>
      </c>
      <c r="C334" s="115" t="s">
        <v>3228</v>
      </c>
      <c r="D334" s="115" t="s">
        <v>3229</v>
      </c>
      <c r="E334" s="115" t="s">
        <v>90</v>
      </c>
      <c r="F334" s="115" t="s">
        <v>61</v>
      </c>
      <c r="G334" s="115" t="s">
        <v>738</v>
      </c>
      <c r="H334" s="115" t="s">
        <v>1155</v>
      </c>
      <c r="I334" s="115" t="s">
        <v>1156</v>
      </c>
      <c r="J334" s="115" t="s">
        <v>65</v>
      </c>
      <c r="K334" s="115" t="s">
        <v>3215</v>
      </c>
      <c r="L334" s="115" t="s">
        <v>3217</v>
      </c>
      <c r="M334" s="115" t="s">
        <v>646</v>
      </c>
      <c r="N334" s="115"/>
      <c r="O334" s="115">
        <v>0.95</v>
      </c>
      <c r="P334" s="115" t="s">
        <v>68</v>
      </c>
      <c r="Q334" s="115" t="s">
        <v>69</v>
      </c>
      <c r="R334" s="115" t="s">
        <v>648</v>
      </c>
      <c r="S334" s="115" t="s">
        <v>649</v>
      </c>
      <c r="T334" s="115" t="s">
        <v>650</v>
      </c>
      <c r="U334" s="116">
        <v>46217</v>
      </c>
      <c r="V334" s="115"/>
      <c r="W334" s="8" t="str">
        <f>_xlfn.XLOOKUP(B334,'Golden Rulebook-CDErule level'!I:I,'Golden Rulebook-CDErule level'!I:I, "not found")</f>
        <v>DQO-009</v>
      </c>
    </row>
    <row r="335" spans="1:23" hidden="1">
      <c r="A335" s="115" t="s">
        <v>3232</v>
      </c>
      <c r="B335" s="115" t="s">
        <v>3233</v>
      </c>
      <c r="C335" s="115" t="s">
        <v>3234</v>
      </c>
      <c r="D335" s="115" t="s">
        <v>3235</v>
      </c>
      <c r="E335" s="115" t="s">
        <v>60</v>
      </c>
      <c r="F335" s="115" t="s">
        <v>61</v>
      </c>
      <c r="G335" s="115" t="s">
        <v>738</v>
      </c>
      <c r="H335" s="115" t="s">
        <v>1155</v>
      </c>
      <c r="I335" s="115" t="s">
        <v>1156</v>
      </c>
      <c r="J335" s="115" t="s">
        <v>65</v>
      </c>
      <c r="K335" s="115" t="s">
        <v>3215</v>
      </c>
      <c r="L335" s="115" t="s">
        <v>3217</v>
      </c>
      <c r="M335" s="115" t="s">
        <v>66</v>
      </c>
      <c r="N335" s="115" t="s">
        <v>3236</v>
      </c>
      <c r="O335" s="115">
        <v>1</v>
      </c>
      <c r="P335" s="115" t="s">
        <v>68</v>
      </c>
      <c r="Q335" s="115" t="s">
        <v>69</v>
      </c>
      <c r="R335" s="115" t="s">
        <v>648</v>
      </c>
      <c r="S335" s="115" t="s">
        <v>649</v>
      </c>
      <c r="T335" s="115" t="s">
        <v>650</v>
      </c>
      <c r="U335" s="116">
        <v>46232</v>
      </c>
      <c r="V335" s="115"/>
      <c r="W335" s="8" t="str">
        <f>_xlfn.XLOOKUP(B335,'Golden Rulebook-CDErule level'!I:I,'Golden Rulebook-CDErule level'!I:I, "not found")</f>
        <v>DQO-014</v>
      </c>
    </row>
    <row r="336" spans="1:23" hidden="1">
      <c r="A336" s="115" t="s">
        <v>3241</v>
      </c>
      <c r="B336" s="115" t="s">
        <v>3242</v>
      </c>
      <c r="C336" s="115" t="s">
        <v>3243</v>
      </c>
      <c r="D336" s="115" t="s">
        <v>3244</v>
      </c>
      <c r="E336" s="115" t="s">
        <v>60</v>
      </c>
      <c r="F336" s="115" t="s">
        <v>61</v>
      </c>
      <c r="G336" s="115" t="s">
        <v>738</v>
      </c>
      <c r="H336" s="115" t="s">
        <v>1155</v>
      </c>
      <c r="I336" s="115" t="s">
        <v>1156</v>
      </c>
      <c r="J336" s="115" t="s">
        <v>65</v>
      </c>
      <c r="K336" s="115" t="s">
        <v>3215</v>
      </c>
      <c r="L336" s="115" t="s">
        <v>3238</v>
      </c>
      <c r="M336" s="115" t="s">
        <v>66</v>
      </c>
      <c r="N336" s="115" t="s">
        <v>3245</v>
      </c>
      <c r="O336" s="115">
        <v>1</v>
      </c>
      <c r="P336" s="115" t="s">
        <v>68</v>
      </c>
      <c r="Q336" s="115" t="s">
        <v>69</v>
      </c>
      <c r="R336" s="115" t="s">
        <v>648</v>
      </c>
      <c r="S336" s="115" t="s">
        <v>649</v>
      </c>
      <c r="T336" s="115" t="s">
        <v>650</v>
      </c>
      <c r="U336" s="116">
        <v>46218</v>
      </c>
      <c r="V336" s="115"/>
      <c r="W336" s="8" t="str">
        <f>_xlfn.XLOOKUP(B336,'Golden Rulebook-CDErule level'!I:I,'Golden Rulebook-CDErule level'!I:I, "not found")</f>
        <v>DQO-006</v>
      </c>
    </row>
    <row r="337" spans="1:23" hidden="1">
      <c r="A337" s="115" t="s">
        <v>3248</v>
      </c>
      <c r="B337" s="115" t="s">
        <v>3249</v>
      </c>
      <c r="C337" s="115" t="s">
        <v>3250</v>
      </c>
      <c r="D337" s="115" t="s">
        <v>3251</v>
      </c>
      <c r="E337" s="115" t="s">
        <v>60</v>
      </c>
      <c r="F337" s="115" t="s">
        <v>61</v>
      </c>
      <c r="G337" s="115" t="s">
        <v>738</v>
      </c>
      <c r="H337" s="115" t="s">
        <v>1155</v>
      </c>
      <c r="I337" s="115" t="s">
        <v>1156</v>
      </c>
      <c r="J337" s="115" t="s">
        <v>65</v>
      </c>
      <c r="K337" s="115" t="s">
        <v>3215</v>
      </c>
      <c r="L337" s="115" t="s">
        <v>3238</v>
      </c>
      <c r="M337" s="115" t="s">
        <v>657</v>
      </c>
      <c r="N337" s="115"/>
      <c r="O337" s="115">
        <v>1</v>
      </c>
      <c r="P337" s="115" t="s">
        <v>68</v>
      </c>
      <c r="Q337" s="115" t="s">
        <v>69</v>
      </c>
      <c r="R337" s="115" t="s">
        <v>648</v>
      </c>
      <c r="S337" s="115" t="s">
        <v>649</v>
      </c>
      <c r="T337" s="115" t="s">
        <v>650</v>
      </c>
      <c r="U337" s="116">
        <v>46217</v>
      </c>
      <c r="V337" s="115"/>
      <c r="W337" s="8" t="str">
        <f>_xlfn.XLOOKUP(B337,'Golden Rulebook-CDErule level'!I:I,'Golden Rulebook-CDErule level'!I:I, "not found")</f>
        <v>DQO-007</v>
      </c>
    </row>
    <row r="338" spans="1:23" hidden="1">
      <c r="A338" s="115" t="s">
        <v>3255</v>
      </c>
      <c r="B338" s="115" t="s">
        <v>3256</v>
      </c>
      <c r="C338" s="115" t="s">
        <v>3257</v>
      </c>
      <c r="D338" s="115" t="s">
        <v>3258</v>
      </c>
      <c r="E338" s="115" t="s">
        <v>90</v>
      </c>
      <c r="F338" s="115" t="s">
        <v>61</v>
      </c>
      <c r="G338" s="115" t="s">
        <v>738</v>
      </c>
      <c r="H338" s="115" t="s">
        <v>1155</v>
      </c>
      <c r="I338" s="115" t="s">
        <v>1156</v>
      </c>
      <c r="J338" s="115" t="s">
        <v>65</v>
      </c>
      <c r="K338" s="115" t="s">
        <v>3215</v>
      </c>
      <c r="L338" s="115" t="s">
        <v>3252</v>
      </c>
      <c r="M338" s="115" t="s">
        <v>646</v>
      </c>
      <c r="N338" s="115"/>
      <c r="O338" s="115">
        <v>0.95</v>
      </c>
      <c r="P338" s="115" t="s">
        <v>68</v>
      </c>
      <c r="Q338" s="115" t="s">
        <v>69</v>
      </c>
      <c r="R338" s="115" t="s">
        <v>648</v>
      </c>
      <c r="S338" s="115" t="s">
        <v>649</v>
      </c>
      <c r="T338" s="115" t="s">
        <v>650</v>
      </c>
      <c r="U338" s="116">
        <v>46217</v>
      </c>
      <c r="V338" s="115"/>
      <c r="W338" s="8" t="str">
        <f>_xlfn.XLOOKUP(B338,'Golden Rulebook-CDErule level'!I:I,'Golden Rulebook-CDErule level'!I:I, "not found")</f>
        <v>DQO-005</v>
      </c>
    </row>
    <row r="339" spans="1:23" hidden="1">
      <c r="A339" s="115" t="s">
        <v>3270</v>
      </c>
      <c r="B339" s="115" t="s">
        <v>3271</v>
      </c>
      <c r="C339" s="115" t="s">
        <v>3272</v>
      </c>
      <c r="D339" s="115" t="s">
        <v>3273</v>
      </c>
      <c r="E339" s="115" t="s">
        <v>60</v>
      </c>
      <c r="F339" s="115" t="s">
        <v>61</v>
      </c>
      <c r="G339" s="115" t="s">
        <v>738</v>
      </c>
      <c r="H339" s="115" t="s">
        <v>1155</v>
      </c>
      <c r="I339" s="115" t="s">
        <v>1156</v>
      </c>
      <c r="J339" s="115" t="s">
        <v>65</v>
      </c>
      <c r="K339" s="115" t="s">
        <v>3215</v>
      </c>
      <c r="L339" s="115" t="s">
        <v>3267</v>
      </c>
      <c r="M339" s="115" t="s">
        <v>66</v>
      </c>
      <c r="N339" s="115" t="s">
        <v>3274</v>
      </c>
      <c r="O339" s="115">
        <v>1</v>
      </c>
      <c r="P339" s="115" t="s">
        <v>68</v>
      </c>
      <c r="Q339" s="115" t="s">
        <v>69</v>
      </c>
      <c r="R339" s="115" t="s">
        <v>648</v>
      </c>
      <c r="S339" s="115" t="s">
        <v>649</v>
      </c>
      <c r="T339" s="115" t="s">
        <v>650</v>
      </c>
      <c r="U339" s="116">
        <v>46217</v>
      </c>
      <c r="V339" s="115"/>
      <c r="W339" s="8" t="str">
        <f>_xlfn.XLOOKUP(B339,'Golden Rulebook-CDErule level'!I:I,'Golden Rulebook-CDErule level'!I:I, "not found")</f>
        <v>DQO-003</v>
      </c>
    </row>
    <row r="340" spans="1:23" hidden="1">
      <c r="A340" s="115" t="s">
        <v>3277</v>
      </c>
      <c r="B340" s="115" t="s">
        <v>3278</v>
      </c>
      <c r="C340" s="115" t="s">
        <v>3279</v>
      </c>
      <c r="D340" s="115" t="s">
        <v>3280</v>
      </c>
      <c r="E340" s="115" t="s">
        <v>60</v>
      </c>
      <c r="F340" s="115" t="s">
        <v>61</v>
      </c>
      <c r="G340" s="115" t="s">
        <v>738</v>
      </c>
      <c r="H340" s="115" t="s">
        <v>1155</v>
      </c>
      <c r="I340" s="115" t="s">
        <v>1156</v>
      </c>
      <c r="J340" s="115" t="s">
        <v>65</v>
      </c>
      <c r="K340" s="115" t="s">
        <v>3215</v>
      </c>
      <c r="L340" s="115" t="s">
        <v>3267</v>
      </c>
      <c r="M340" s="115" t="s">
        <v>657</v>
      </c>
      <c r="N340" s="115"/>
      <c r="O340" s="115">
        <v>1</v>
      </c>
      <c r="P340" s="115" t="s">
        <v>68</v>
      </c>
      <c r="Q340" s="115" t="s">
        <v>69</v>
      </c>
      <c r="R340" s="115" t="s">
        <v>648</v>
      </c>
      <c r="S340" s="115" t="s">
        <v>649</v>
      </c>
      <c r="T340" s="115" t="s">
        <v>650</v>
      </c>
      <c r="U340" s="116">
        <v>46217</v>
      </c>
      <c r="V340" s="115"/>
      <c r="W340" s="8" t="str">
        <f>_xlfn.XLOOKUP(B340,'Golden Rulebook-CDErule level'!I:I,'Golden Rulebook-CDErule level'!I:I, "not found")</f>
        <v>DQO-004</v>
      </c>
    </row>
    <row r="341" spans="1:23" hidden="1">
      <c r="A341" s="115" t="s">
        <v>3283</v>
      </c>
      <c r="B341" s="115" t="s">
        <v>3284</v>
      </c>
      <c r="C341" s="115" t="s">
        <v>3285</v>
      </c>
      <c r="D341" s="115" t="s">
        <v>3286</v>
      </c>
      <c r="E341" s="115" t="s">
        <v>90</v>
      </c>
      <c r="F341" s="115" t="s">
        <v>61</v>
      </c>
      <c r="G341" s="115" t="s">
        <v>738</v>
      </c>
      <c r="H341" s="115" t="s">
        <v>1155</v>
      </c>
      <c r="I341" s="115" t="s">
        <v>1156</v>
      </c>
      <c r="J341" s="115" t="s">
        <v>65</v>
      </c>
      <c r="K341" s="115" t="s">
        <v>3215</v>
      </c>
      <c r="L341" s="115" t="s">
        <v>3267</v>
      </c>
      <c r="M341" s="115" t="s">
        <v>646</v>
      </c>
      <c r="N341" s="115"/>
      <c r="O341" s="115">
        <v>0.95</v>
      </c>
      <c r="P341" s="115" t="s">
        <v>68</v>
      </c>
      <c r="Q341" s="115" t="s">
        <v>69</v>
      </c>
      <c r="R341" s="115" t="s">
        <v>648</v>
      </c>
      <c r="S341" s="115" t="s">
        <v>649</v>
      </c>
      <c r="T341" s="115" t="s">
        <v>650</v>
      </c>
      <c r="U341" s="116">
        <v>46232</v>
      </c>
      <c r="V341" s="115"/>
      <c r="W341" s="8" t="str">
        <f>_xlfn.XLOOKUP(B341,'Golden Rulebook-CDErule level'!I:I,'Golden Rulebook-CDErule level'!I:I, "not found")</f>
        <v>DQO-012</v>
      </c>
    </row>
    <row r="342" spans="1:23" hidden="1">
      <c r="A342" s="115" t="s">
        <v>3289</v>
      </c>
      <c r="B342" s="115" t="s">
        <v>3290</v>
      </c>
      <c r="C342" s="115" t="s">
        <v>3291</v>
      </c>
      <c r="D342" s="115" t="s">
        <v>3292</v>
      </c>
      <c r="E342" s="115" t="s">
        <v>776</v>
      </c>
      <c r="F342" s="115" t="s">
        <v>61</v>
      </c>
      <c r="G342" s="115" t="s">
        <v>738</v>
      </c>
      <c r="H342" s="115" t="s">
        <v>1155</v>
      </c>
      <c r="I342" s="115" t="s">
        <v>1156</v>
      </c>
      <c r="J342" s="115" t="s">
        <v>65</v>
      </c>
      <c r="K342" s="115" t="s">
        <v>3215</v>
      </c>
      <c r="L342" s="115" t="s">
        <v>3267</v>
      </c>
      <c r="M342" s="115" t="s">
        <v>837</v>
      </c>
      <c r="N342" s="115"/>
      <c r="O342" s="115">
        <v>0.9</v>
      </c>
      <c r="P342" s="115" t="s">
        <v>68</v>
      </c>
      <c r="Q342" s="115" t="s">
        <v>69</v>
      </c>
      <c r="R342" s="115" t="s">
        <v>648</v>
      </c>
      <c r="S342" s="115" t="s">
        <v>649</v>
      </c>
      <c r="T342" s="115" t="s">
        <v>650</v>
      </c>
      <c r="U342" s="116">
        <v>46240</v>
      </c>
      <c r="V342" s="115"/>
      <c r="W342" s="8" t="str">
        <f>_xlfn.XLOOKUP(B342,'Golden Rulebook-CDErule level'!I:I,'Golden Rulebook-CDErule level'!I:I, "not found")</f>
        <v>DQO-015</v>
      </c>
    </row>
    <row r="343" spans="1:23" hidden="1">
      <c r="A343" s="115" t="s">
        <v>3297</v>
      </c>
      <c r="B343" s="115" t="s">
        <v>3298</v>
      </c>
      <c r="C343" s="115" t="s">
        <v>3299</v>
      </c>
      <c r="D343" s="115" t="s">
        <v>3300</v>
      </c>
      <c r="E343" s="115" t="s">
        <v>60</v>
      </c>
      <c r="F343" s="115" t="s">
        <v>61</v>
      </c>
      <c r="G343" s="115" t="s">
        <v>738</v>
      </c>
      <c r="H343" s="115" t="s">
        <v>1155</v>
      </c>
      <c r="I343" s="115" t="s">
        <v>1156</v>
      </c>
      <c r="J343" s="115" t="s">
        <v>65</v>
      </c>
      <c r="K343" s="115" t="s">
        <v>3215</v>
      </c>
      <c r="L343" s="115" t="s">
        <v>3294</v>
      </c>
      <c r="M343" s="115" t="s">
        <v>66</v>
      </c>
      <c r="N343" s="115" t="s">
        <v>3301</v>
      </c>
      <c r="O343" s="115">
        <v>1</v>
      </c>
      <c r="P343" s="115" t="s">
        <v>68</v>
      </c>
      <c r="Q343" s="115" t="s">
        <v>69</v>
      </c>
      <c r="R343" s="115" t="s">
        <v>648</v>
      </c>
      <c r="S343" s="115" t="s">
        <v>649</v>
      </c>
      <c r="T343" s="115" t="s">
        <v>650</v>
      </c>
      <c r="U343" s="116">
        <v>46217</v>
      </c>
      <c r="V343" s="115"/>
      <c r="W343" s="8" t="str">
        <f>_xlfn.XLOOKUP(B343,'Golden Rulebook-CDErule level'!I:I,'Golden Rulebook-CDErule level'!I:I, "not found")</f>
        <v>DQO-001</v>
      </c>
    </row>
    <row r="344" spans="1:23" hidden="1">
      <c r="A344" s="115" t="s">
        <v>3304</v>
      </c>
      <c r="B344" s="115" t="s">
        <v>3305</v>
      </c>
      <c r="C344" s="115" t="s">
        <v>3306</v>
      </c>
      <c r="D344" s="115" t="s">
        <v>3307</v>
      </c>
      <c r="E344" s="115" t="s">
        <v>60</v>
      </c>
      <c r="F344" s="115" t="s">
        <v>61</v>
      </c>
      <c r="G344" s="115" t="s">
        <v>738</v>
      </c>
      <c r="H344" s="115" t="s">
        <v>1155</v>
      </c>
      <c r="I344" s="115" t="s">
        <v>1156</v>
      </c>
      <c r="J344" s="115" t="s">
        <v>65</v>
      </c>
      <c r="K344" s="115" t="s">
        <v>3215</v>
      </c>
      <c r="L344" s="115" t="s">
        <v>3294</v>
      </c>
      <c r="M344" s="115" t="s">
        <v>657</v>
      </c>
      <c r="N344" s="115"/>
      <c r="O344" s="115">
        <v>1</v>
      </c>
      <c r="P344" s="115" t="s">
        <v>68</v>
      </c>
      <c r="Q344" s="115" t="s">
        <v>69</v>
      </c>
      <c r="R344" s="115" t="s">
        <v>648</v>
      </c>
      <c r="S344" s="115" t="s">
        <v>649</v>
      </c>
      <c r="T344" s="115" t="s">
        <v>650</v>
      </c>
      <c r="U344" s="116">
        <v>46217</v>
      </c>
      <c r="V344" s="115"/>
      <c r="W344" s="8" t="str">
        <f>_xlfn.XLOOKUP(B344,'Golden Rulebook-CDErule level'!I:I,'Golden Rulebook-CDErule level'!I:I, "not found")</f>
        <v>DQO-002</v>
      </c>
    </row>
    <row r="345" spans="1:23" hidden="1">
      <c r="A345" s="115" t="s">
        <v>3310</v>
      </c>
      <c r="B345" s="115" t="s">
        <v>3311</v>
      </c>
      <c r="C345" s="115" t="s">
        <v>3312</v>
      </c>
      <c r="D345" s="115" t="s">
        <v>3313</v>
      </c>
      <c r="E345" s="115" t="s">
        <v>90</v>
      </c>
      <c r="F345" s="115" t="s">
        <v>61</v>
      </c>
      <c r="G345" s="115" t="s">
        <v>738</v>
      </c>
      <c r="H345" s="115" t="s">
        <v>1155</v>
      </c>
      <c r="I345" s="115" t="s">
        <v>1156</v>
      </c>
      <c r="J345" s="115" t="s">
        <v>65</v>
      </c>
      <c r="K345" s="115" t="s">
        <v>3215</v>
      </c>
      <c r="L345" s="115" t="s">
        <v>3294</v>
      </c>
      <c r="M345" s="115" t="s">
        <v>646</v>
      </c>
      <c r="N345" s="115"/>
      <c r="O345" s="115">
        <v>0.95</v>
      </c>
      <c r="P345" s="115" t="s">
        <v>68</v>
      </c>
      <c r="Q345" s="115" t="s">
        <v>69</v>
      </c>
      <c r="R345" s="115" t="s">
        <v>648</v>
      </c>
      <c r="S345" s="115" t="s">
        <v>649</v>
      </c>
      <c r="T345" s="115" t="s">
        <v>650</v>
      </c>
      <c r="U345" s="116">
        <v>46232</v>
      </c>
      <c r="V345" s="115"/>
      <c r="W345" s="8" t="str">
        <f>_xlfn.XLOOKUP(B345,'Golden Rulebook-CDErule level'!I:I,'Golden Rulebook-CDErule level'!I:I, "not found")</f>
        <v>DQO-013</v>
      </c>
    </row>
    <row r="346" spans="1:23" hidden="1">
      <c r="A346" s="115" t="s">
        <v>3319</v>
      </c>
      <c r="B346" s="115" t="s">
        <v>3320</v>
      </c>
      <c r="C346" s="115" t="s">
        <v>3321</v>
      </c>
      <c r="D346" s="115" t="s">
        <v>3322</v>
      </c>
      <c r="E346" s="115" t="s">
        <v>90</v>
      </c>
      <c r="F346" s="115" t="s">
        <v>61</v>
      </c>
      <c r="G346" s="115" t="s">
        <v>738</v>
      </c>
      <c r="H346" s="115" t="s">
        <v>1155</v>
      </c>
      <c r="I346" s="115" t="s">
        <v>1026</v>
      </c>
      <c r="J346" s="115" t="s">
        <v>65</v>
      </c>
      <c r="K346" s="115" t="s">
        <v>3315</v>
      </c>
      <c r="L346" s="115" t="s">
        <v>3316</v>
      </c>
      <c r="M346" s="115" t="s">
        <v>646</v>
      </c>
      <c r="N346" s="115"/>
      <c r="O346" s="115">
        <v>0.95</v>
      </c>
      <c r="P346" s="115" t="s">
        <v>68</v>
      </c>
      <c r="Q346" s="115" t="s">
        <v>69</v>
      </c>
      <c r="R346" s="115" t="s">
        <v>648</v>
      </c>
      <c r="S346" s="115" t="s">
        <v>649</v>
      </c>
      <c r="T346" s="115" t="s">
        <v>650</v>
      </c>
      <c r="U346" s="116">
        <v>46213</v>
      </c>
      <c r="V346" s="115"/>
      <c r="W346" s="8" t="str">
        <f>_xlfn.XLOOKUP(B346,'Golden Rulebook-CDErule level'!I:I,'Golden Rulebook-CDErule level'!I:I, "not found")</f>
        <v>DQO-031</v>
      </c>
    </row>
    <row r="347" spans="1:23" hidden="1">
      <c r="A347" s="115" t="s">
        <v>3333</v>
      </c>
      <c r="B347" s="115" t="s">
        <v>3334</v>
      </c>
      <c r="C347" s="115" t="s">
        <v>3335</v>
      </c>
      <c r="D347" s="115" t="s">
        <v>3336</v>
      </c>
      <c r="E347" s="115" t="s">
        <v>60</v>
      </c>
      <c r="F347" s="115" t="s">
        <v>61</v>
      </c>
      <c r="G347" s="115" t="s">
        <v>738</v>
      </c>
      <c r="H347" s="115" t="s">
        <v>1155</v>
      </c>
      <c r="I347" s="115" t="s">
        <v>1026</v>
      </c>
      <c r="J347" s="115" t="s">
        <v>65</v>
      </c>
      <c r="K347" s="115" t="s">
        <v>3315</v>
      </c>
      <c r="L347" s="115" t="s">
        <v>3330</v>
      </c>
      <c r="M347" s="115" t="s">
        <v>657</v>
      </c>
      <c r="N347" s="115"/>
      <c r="O347" s="115">
        <v>1</v>
      </c>
      <c r="P347" s="115" t="s">
        <v>68</v>
      </c>
      <c r="Q347" s="115" t="s">
        <v>69</v>
      </c>
      <c r="R347" s="115" t="s">
        <v>648</v>
      </c>
      <c r="S347" s="115" t="s">
        <v>649</v>
      </c>
      <c r="T347" s="115" t="s">
        <v>650</v>
      </c>
      <c r="U347" s="116">
        <v>46213</v>
      </c>
      <c r="V347" s="115"/>
      <c r="W347" s="8" t="str">
        <f>_xlfn.XLOOKUP(B347,'Golden Rulebook-CDErule level'!I:I,'Golden Rulebook-CDErule level'!I:I, "not found")</f>
        <v>DQO-032</v>
      </c>
    </row>
    <row r="348" spans="1:23" hidden="1">
      <c r="A348" s="115" t="s">
        <v>3339</v>
      </c>
      <c r="B348" s="115" t="s">
        <v>3340</v>
      </c>
      <c r="C348" s="115" t="s">
        <v>3341</v>
      </c>
      <c r="D348" s="115" t="s">
        <v>3342</v>
      </c>
      <c r="E348" s="115" t="s">
        <v>60</v>
      </c>
      <c r="F348" s="115" t="s">
        <v>61</v>
      </c>
      <c r="G348" s="115" t="s">
        <v>738</v>
      </c>
      <c r="H348" s="115" t="s">
        <v>1155</v>
      </c>
      <c r="I348" s="115" t="s">
        <v>1026</v>
      </c>
      <c r="J348" s="115" t="s">
        <v>65</v>
      </c>
      <c r="K348" s="115" t="s">
        <v>3315</v>
      </c>
      <c r="L348" s="115" t="s">
        <v>3330</v>
      </c>
      <c r="M348" s="115" t="s">
        <v>66</v>
      </c>
      <c r="N348" s="115" t="s">
        <v>3343</v>
      </c>
      <c r="O348" s="115">
        <v>1</v>
      </c>
      <c r="P348" s="115" t="s">
        <v>68</v>
      </c>
      <c r="Q348" s="115" t="s">
        <v>69</v>
      </c>
      <c r="R348" s="115" t="s">
        <v>648</v>
      </c>
      <c r="S348" s="115" t="s">
        <v>649</v>
      </c>
      <c r="T348" s="115" t="s">
        <v>650</v>
      </c>
      <c r="U348" s="116">
        <v>46213</v>
      </c>
      <c r="V348" s="115"/>
      <c r="W348" s="8" t="str">
        <f>_xlfn.XLOOKUP(B348,'Golden Rulebook-CDErule level'!I:I,'Golden Rulebook-CDErule level'!I:I, "not found")</f>
        <v>DQO-035</v>
      </c>
    </row>
    <row r="349" spans="1:23" hidden="1">
      <c r="A349" s="115" t="s">
        <v>3353</v>
      </c>
      <c r="B349" s="115" t="s">
        <v>3354</v>
      </c>
      <c r="C349" s="115" t="s">
        <v>3355</v>
      </c>
      <c r="D349" s="115" t="s">
        <v>3356</v>
      </c>
      <c r="E349" s="115" t="s">
        <v>60</v>
      </c>
      <c r="F349" s="115" t="s">
        <v>61</v>
      </c>
      <c r="G349" s="115" t="s">
        <v>738</v>
      </c>
      <c r="H349" s="115" t="s">
        <v>1155</v>
      </c>
      <c r="I349" s="115" t="s">
        <v>1026</v>
      </c>
      <c r="J349" s="115" t="s">
        <v>65</v>
      </c>
      <c r="K349" s="115" t="s">
        <v>3315</v>
      </c>
      <c r="L349" s="115" t="s">
        <v>3350</v>
      </c>
      <c r="M349" s="115" t="s">
        <v>657</v>
      </c>
      <c r="N349" s="115"/>
      <c r="O349" s="115">
        <v>1</v>
      </c>
      <c r="P349" s="115" t="s">
        <v>68</v>
      </c>
      <c r="Q349" s="115" t="s">
        <v>69</v>
      </c>
      <c r="R349" s="115" t="s">
        <v>648</v>
      </c>
      <c r="S349" s="115" t="s">
        <v>649</v>
      </c>
      <c r="T349" s="115" t="s">
        <v>650</v>
      </c>
      <c r="U349" s="116">
        <v>46213</v>
      </c>
      <c r="V349" s="115"/>
      <c r="W349" s="8" t="str">
        <f>_xlfn.XLOOKUP(B349,'Golden Rulebook-CDErule level'!I:I,'Golden Rulebook-CDErule level'!I:I, "not found")</f>
        <v>DQO-033</v>
      </c>
    </row>
    <row r="350" spans="1:23" hidden="1">
      <c r="A350" s="115" t="s">
        <v>3359</v>
      </c>
      <c r="B350" s="115" t="s">
        <v>3360</v>
      </c>
      <c r="C350" s="115" t="s">
        <v>3361</v>
      </c>
      <c r="D350" s="115" t="s">
        <v>3362</v>
      </c>
      <c r="E350" s="115" t="s">
        <v>60</v>
      </c>
      <c r="F350" s="115" t="s">
        <v>61</v>
      </c>
      <c r="G350" s="115" t="s">
        <v>738</v>
      </c>
      <c r="H350" s="115" t="s">
        <v>1155</v>
      </c>
      <c r="I350" s="115" t="s">
        <v>1026</v>
      </c>
      <c r="J350" s="115" t="s">
        <v>65</v>
      </c>
      <c r="K350" s="115" t="s">
        <v>3315</v>
      </c>
      <c r="L350" s="115" t="s">
        <v>3350</v>
      </c>
      <c r="M350" s="115" t="s">
        <v>66</v>
      </c>
      <c r="N350" s="115" t="s">
        <v>3301</v>
      </c>
      <c r="O350" s="115">
        <v>1</v>
      </c>
      <c r="P350" s="115" t="s">
        <v>68</v>
      </c>
      <c r="Q350" s="115" t="s">
        <v>69</v>
      </c>
      <c r="R350" s="115" t="s">
        <v>648</v>
      </c>
      <c r="S350" s="115" t="s">
        <v>649</v>
      </c>
      <c r="T350" s="115" t="s">
        <v>650</v>
      </c>
      <c r="U350" s="116">
        <v>46213</v>
      </c>
      <c r="V350" s="115"/>
      <c r="W350" s="8" t="str">
        <f>_xlfn.XLOOKUP(B350,'Golden Rulebook-CDErule level'!I:I,'Golden Rulebook-CDErule level'!I:I, "not found")</f>
        <v>DQO-034</v>
      </c>
    </row>
    <row r="351" spans="1:23" hidden="1">
      <c r="A351" s="115" t="s">
        <v>3375</v>
      </c>
      <c r="B351" s="115" t="s">
        <v>3376</v>
      </c>
      <c r="C351" s="115" t="s">
        <v>3377</v>
      </c>
      <c r="D351" s="115" t="s">
        <v>3378</v>
      </c>
      <c r="E351" s="115" t="s">
        <v>60</v>
      </c>
      <c r="F351" s="115" t="s">
        <v>61</v>
      </c>
      <c r="G351" s="115" t="s">
        <v>738</v>
      </c>
      <c r="H351" s="115" t="s">
        <v>1025</v>
      </c>
      <c r="I351" s="115" t="s">
        <v>1026</v>
      </c>
      <c r="J351" s="115" t="s">
        <v>65</v>
      </c>
      <c r="K351" s="115" t="s">
        <v>3370</v>
      </c>
      <c r="L351" s="115" t="s">
        <v>3372</v>
      </c>
      <c r="M351" s="115" t="s">
        <v>657</v>
      </c>
      <c r="N351" s="115"/>
      <c r="O351" s="115">
        <v>1</v>
      </c>
      <c r="P351" s="115" t="s">
        <v>68</v>
      </c>
      <c r="Q351" s="115" t="s">
        <v>69</v>
      </c>
      <c r="R351" s="115" t="s">
        <v>648</v>
      </c>
      <c r="S351" s="115" t="s">
        <v>649</v>
      </c>
      <c r="T351" s="115" t="s">
        <v>650</v>
      </c>
      <c r="U351" s="116">
        <v>46212</v>
      </c>
      <c r="V351" s="115"/>
      <c r="W351" s="8" t="str">
        <f>_xlfn.XLOOKUP(B351,'Golden Rulebook-CDErule level'!I:I,'Golden Rulebook-CDErule level'!I:I, "not found")</f>
        <v>DQO-189</v>
      </c>
    </row>
    <row r="352" spans="1:23" hidden="1">
      <c r="A352" s="115" t="s">
        <v>3381</v>
      </c>
      <c r="B352" s="115" t="s">
        <v>3382</v>
      </c>
      <c r="C352" s="115" t="s">
        <v>3383</v>
      </c>
      <c r="D352" s="115" t="s">
        <v>3384</v>
      </c>
      <c r="E352" s="115" t="s">
        <v>60</v>
      </c>
      <c r="F352" s="115" t="s">
        <v>61</v>
      </c>
      <c r="G352" s="115" t="s">
        <v>738</v>
      </c>
      <c r="H352" s="115" t="s">
        <v>1025</v>
      </c>
      <c r="I352" s="115" t="s">
        <v>1026</v>
      </c>
      <c r="J352" s="115" t="s">
        <v>65</v>
      </c>
      <c r="K352" s="115" t="s">
        <v>3370</v>
      </c>
      <c r="L352" s="115" t="s">
        <v>3372</v>
      </c>
      <c r="M352" s="115" t="s">
        <v>852</v>
      </c>
      <c r="N352" s="115" t="s">
        <v>3385</v>
      </c>
      <c r="O352" s="115">
        <v>1</v>
      </c>
      <c r="P352" s="115" t="s">
        <v>68</v>
      </c>
      <c r="Q352" s="115" t="s">
        <v>69</v>
      </c>
      <c r="R352" s="115" t="s">
        <v>648</v>
      </c>
      <c r="S352" s="115" t="s">
        <v>649</v>
      </c>
      <c r="T352" s="115" t="s">
        <v>650</v>
      </c>
      <c r="U352" s="116">
        <v>46240</v>
      </c>
      <c r="V352" s="115"/>
      <c r="W352" s="8" t="str">
        <f>_xlfn.XLOOKUP(B352,'Golden Rulebook-CDErule level'!I:I,'Golden Rulebook-CDErule level'!I:I, "not found")</f>
        <v>DQO-191</v>
      </c>
    </row>
    <row r="353" spans="1:23" hidden="1">
      <c r="A353" s="115" t="s">
        <v>3396</v>
      </c>
      <c r="B353" s="115" t="s">
        <v>3397</v>
      </c>
      <c r="C353" s="115" t="s">
        <v>3398</v>
      </c>
      <c r="D353" s="115" t="s">
        <v>3399</v>
      </c>
      <c r="E353" s="115" t="s">
        <v>60</v>
      </c>
      <c r="F353" s="115" t="s">
        <v>61</v>
      </c>
      <c r="G353" s="115" t="s">
        <v>738</v>
      </c>
      <c r="H353" s="115" t="s">
        <v>1025</v>
      </c>
      <c r="I353" s="115" t="s">
        <v>1026</v>
      </c>
      <c r="J353" s="115" t="s">
        <v>65</v>
      </c>
      <c r="K353" s="115" t="s">
        <v>3370</v>
      </c>
      <c r="L353" s="115" t="s">
        <v>3393</v>
      </c>
      <c r="M353" s="115" t="s">
        <v>657</v>
      </c>
      <c r="N353" s="115"/>
      <c r="O353" s="115">
        <v>1</v>
      </c>
      <c r="P353" s="115" t="s">
        <v>68</v>
      </c>
      <c r="Q353" s="115" t="s">
        <v>69</v>
      </c>
      <c r="R353" s="115" t="s">
        <v>648</v>
      </c>
      <c r="S353" s="115" t="s">
        <v>649</v>
      </c>
      <c r="T353" s="115" t="s">
        <v>650</v>
      </c>
      <c r="U353" s="116">
        <v>46212</v>
      </c>
      <c r="V353" s="115"/>
      <c r="W353" s="8" t="str">
        <f>_xlfn.XLOOKUP(B353,'Golden Rulebook-CDErule level'!I:I,'Golden Rulebook-CDErule level'!I:I, "not found")</f>
        <v>DQO-190</v>
      </c>
    </row>
    <row r="354" spans="1:23" hidden="1">
      <c r="A354" s="115" t="s">
        <v>3405</v>
      </c>
      <c r="B354" s="115" t="s">
        <v>3406</v>
      </c>
      <c r="C354" s="115" t="s">
        <v>3407</v>
      </c>
      <c r="D354" s="115" t="s">
        <v>3408</v>
      </c>
      <c r="E354" s="115" t="s">
        <v>60</v>
      </c>
      <c r="F354" s="115" t="s">
        <v>61</v>
      </c>
      <c r="G354" s="115" t="s">
        <v>738</v>
      </c>
      <c r="H354" s="115" t="s">
        <v>1155</v>
      </c>
      <c r="I354" s="115" t="s">
        <v>1156</v>
      </c>
      <c r="J354" s="115" t="s">
        <v>65</v>
      </c>
      <c r="K354" s="115" t="s">
        <v>3401</v>
      </c>
      <c r="L354" s="115" t="s">
        <v>3402</v>
      </c>
      <c r="M354" s="115" t="s">
        <v>66</v>
      </c>
      <c r="N354" s="115" t="s">
        <v>3409</v>
      </c>
      <c r="O354" s="115">
        <v>1</v>
      </c>
      <c r="P354" s="115" t="s">
        <v>68</v>
      </c>
      <c r="Q354" s="115" t="s">
        <v>69</v>
      </c>
      <c r="R354" s="115" t="s">
        <v>648</v>
      </c>
      <c r="S354" s="115" t="s">
        <v>649</v>
      </c>
      <c r="T354" s="115" t="s">
        <v>650</v>
      </c>
      <c r="U354" s="116">
        <v>46213</v>
      </c>
      <c r="V354" s="115"/>
      <c r="W354" s="8" t="str">
        <f>_xlfn.XLOOKUP(B354,'Golden Rulebook-CDErule level'!I:I,'Golden Rulebook-CDErule level'!I:I, "not found")</f>
        <v>DQO-041</v>
      </c>
    </row>
    <row r="355" spans="1:23" hidden="1">
      <c r="A355" s="115" t="s">
        <v>3412</v>
      </c>
      <c r="B355" s="115" t="s">
        <v>3413</v>
      </c>
      <c r="C355" s="115" t="s">
        <v>3414</v>
      </c>
      <c r="D355" s="115" t="s">
        <v>3415</v>
      </c>
      <c r="E355" s="115" t="s">
        <v>60</v>
      </c>
      <c r="F355" s="115" t="s">
        <v>61</v>
      </c>
      <c r="G355" s="115" t="s">
        <v>738</v>
      </c>
      <c r="H355" s="115" t="s">
        <v>1155</v>
      </c>
      <c r="I355" s="115" t="s">
        <v>1156</v>
      </c>
      <c r="J355" s="115" t="s">
        <v>65</v>
      </c>
      <c r="K355" s="115" t="s">
        <v>3401</v>
      </c>
      <c r="L355" s="115" t="s">
        <v>3402</v>
      </c>
      <c r="M355" s="115" t="s">
        <v>66</v>
      </c>
      <c r="N355" s="115" t="s">
        <v>3416</v>
      </c>
      <c r="O355" s="115">
        <v>1</v>
      </c>
      <c r="P355" s="115" t="s">
        <v>68</v>
      </c>
      <c r="Q355" s="115" t="s">
        <v>69</v>
      </c>
      <c r="R355" s="115" t="s">
        <v>648</v>
      </c>
      <c r="S355" s="115" t="s">
        <v>649</v>
      </c>
      <c r="T355" s="115" t="s">
        <v>650</v>
      </c>
      <c r="U355" s="116">
        <v>46216</v>
      </c>
      <c r="V355" s="115"/>
      <c r="W355" s="8" t="str">
        <f>_xlfn.XLOOKUP(B355,'Golden Rulebook-CDErule level'!I:I,'Golden Rulebook-CDErule level'!I:I, "not found")</f>
        <v>DQO-042</v>
      </c>
    </row>
    <row r="356" spans="1:23" hidden="1">
      <c r="A356" s="115" t="s">
        <v>3419</v>
      </c>
      <c r="B356" s="115" t="s">
        <v>3420</v>
      </c>
      <c r="C356" s="115" t="s">
        <v>3421</v>
      </c>
      <c r="D356" s="115" t="s">
        <v>3422</v>
      </c>
      <c r="E356" s="115" t="s">
        <v>60</v>
      </c>
      <c r="F356" s="115" t="s">
        <v>61</v>
      </c>
      <c r="G356" s="115" t="s">
        <v>738</v>
      </c>
      <c r="H356" s="115" t="s">
        <v>1155</v>
      </c>
      <c r="I356" s="115" t="s">
        <v>1156</v>
      </c>
      <c r="J356" s="115" t="s">
        <v>65</v>
      </c>
      <c r="K356" s="115" t="s">
        <v>3401</v>
      </c>
      <c r="L356" s="115" t="s">
        <v>3402</v>
      </c>
      <c r="M356" s="115" t="s">
        <v>741</v>
      </c>
      <c r="N356" s="115" t="s">
        <v>3423</v>
      </c>
      <c r="O356" s="115">
        <v>1</v>
      </c>
      <c r="P356" s="115" t="s">
        <v>68</v>
      </c>
      <c r="Q356" s="115" t="s">
        <v>69</v>
      </c>
      <c r="R356" s="115" t="s">
        <v>648</v>
      </c>
      <c r="S356" s="115" t="s">
        <v>649</v>
      </c>
      <c r="T356" s="115" t="s">
        <v>650</v>
      </c>
      <c r="U356" s="116">
        <v>46216</v>
      </c>
      <c r="V356" s="115"/>
      <c r="W356" s="8" t="str">
        <f>_xlfn.XLOOKUP(B356,'Golden Rulebook-CDErule level'!I:I,'Golden Rulebook-CDErule level'!I:I, "not found")</f>
        <v>DQO-044</v>
      </c>
    </row>
    <row r="357" spans="1:23" hidden="1">
      <c r="A357" s="115" t="s">
        <v>3426</v>
      </c>
      <c r="B357" s="115" t="s">
        <v>3427</v>
      </c>
      <c r="C357" s="115" t="s">
        <v>3428</v>
      </c>
      <c r="D357" s="115" t="s">
        <v>3429</v>
      </c>
      <c r="E357" s="115" t="s">
        <v>90</v>
      </c>
      <c r="F357" s="115" t="s">
        <v>61</v>
      </c>
      <c r="G357" s="115" t="s">
        <v>738</v>
      </c>
      <c r="H357" s="115" t="s">
        <v>1155</v>
      </c>
      <c r="I357" s="115" t="s">
        <v>1156</v>
      </c>
      <c r="J357" s="115" t="s">
        <v>65</v>
      </c>
      <c r="K357" s="115" t="s">
        <v>3401</v>
      </c>
      <c r="L357" s="115" t="s">
        <v>3402</v>
      </c>
      <c r="M357" s="115" t="s">
        <v>646</v>
      </c>
      <c r="N357" s="115"/>
      <c r="O357" s="115">
        <v>0.95</v>
      </c>
      <c r="P357" s="115" t="s">
        <v>68</v>
      </c>
      <c r="Q357" s="115" t="s">
        <v>69</v>
      </c>
      <c r="R357" s="115" t="s">
        <v>648</v>
      </c>
      <c r="S357" s="115" t="s">
        <v>649</v>
      </c>
      <c r="T357" s="115" t="s">
        <v>650</v>
      </c>
      <c r="U357" s="116">
        <v>46213</v>
      </c>
      <c r="V357" s="115"/>
      <c r="W357" s="8" t="str">
        <f>_xlfn.XLOOKUP(B357,'Golden Rulebook-CDErule level'!I:I,'Golden Rulebook-CDErule level'!I:I, "not found")</f>
        <v>DQO-046</v>
      </c>
    </row>
    <row r="358" spans="1:23" hidden="1">
      <c r="A358" s="115" t="s">
        <v>3432</v>
      </c>
      <c r="B358" s="115" t="s">
        <v>3433</v>
      </c>
      <c r="C358" s="115" t="s">
        <v>3434</v>
      </c>
      <c r="D358" s="115" t="s">
        <v>3435</v>
      </c>
      <c r="E358" s="115" t="s">
        <v>776</v>
      </c>
      <c r="F358" s="115" t="s">
        <v>61</v>
      </c>
      <c r="G358" s="115" t="s">
        <v>738</v>
      </c>
      <c r="H358" s="115" t="s">
        <v>1155</v>
      </c>
      <c r="I358" s="115" t="s">
        <v>1156</v>
      </c>
      <c r="J358" s="115" t="s">
        <v>65</v>
      </c>
      <c r="K358" s="115" t="s">
        <v>3401</v>
      </c>
      <c r="L358" s="115" t="s">
        <v>3402</v>
      </c>
      <c r="M358" s="115" t="s">
        <v>777</v>
      </c>
      <c r="N358" s="115" t="s">
        <v>778</v>
      </c>
      <c r="O358" s="115">
        <v>0.9</v>
      </c>
      <c r="P358" s="115" t="s">
        <v>68</v>
      </c>
      <c r="Q358" s="115" t="s">
        <v>69</v>
      </c>
      <c r="R358" s="115" t="s">
        <v>648</v>
      </c>
      <c r="S358" s="115" t="s">
        <v>649</v>
      </c>
      <c r="T358" s="115" t="s">
        <v>650</v>
      </c>
      <c r="U358" s="116" t="s">
        <v>35397</v>
      </c>
      <c r="V358" s="115" t="s">
        <v>778</v>
      </c>
      <c r="W358" s="8" t="str">
        <f>_xlfn.XLOOKUP(B358,'Golden Rulebook-CDErule level'!I:I,'Golden Rulebook-CDErule level'!I:I, "not found")</f>
        <v>DQO-491</v>
      </c>
    </row>
    <row r="359" spans="1:23" hidden="1">
      <c r="A359" s="115" t="s">
        <v>3439</v>
      </c>
      <c r="B359" s="115" t="s">
        <v>3440</v>
      </c>
      <c r="C359" s="115" t="s">
        <v>3441</v>
      </c>
      <c r="D359" s="115" t="s">
        <v>3442</v>
      </c>
      <c r="E359" s="115" t="s">
        <v>60</v>
      </c>
      <c r="F359" s="115" t="s">
        <v>61</v>
      </c>
      <c r="G359" s="115" t="s">
        <v>738</v>
      </c>
      <c r="H359" s="115" t="s">
        <v>1155</v>
      </c>
      <c r="I359" s="115" t="s">
        <v>1156</v>
      </c>
      <c r="J359" s="115" t="s">
        <v>65</v>
      </c>
      <c r="K359" s="115" t="s">
        <v>3401</v>
      </c>
      <c r="L359" s="115" t="s">
        <v>3436</v>
      </c>
      <c r="M359" s="115" t="s">
        <v>741</v>
      </c>
      <c r="N359" s="115" t="s">
        <v>3443</v>
      </c>
      <c r="O359" s="115">
        <v>1</v>
      </c>
      <c r="P359" s="115" t="s">
        <v>68</v>
      </c>
      <c r="Q359" s="115" t="s">
        <v>69</v>
      </c>
      <c r="R359" s="115" t="s">
        <v>648</v>
      </c>
      <c r="S359" s="115" t="s">
        <v>649</v>
      </c>
      <c r="T359" s="115" t="s">
        <v>650</v>
      </c>
      <c r="U359" s="116">
        <v>46216</v>
      </c>
      <c r="V359" s="115"/>
      <c r="W359" s="8" t="str">
        <f>_xlfn.XLOOKUP(B359,'Golden Rulebook-CDErule level'!I:I,'Golden Rulebook-CDErule level'!I:I, "not found")</f>
        <v>DQO-038</v>
      </c>
    </row>
    <row r="360" spans="1:23" hidden="1">
      <c r="A360" s="115" t="s">
        <v>3446</v>
      </c>
      <c r="B360" s="115" t="s">
        <v>3447</v>
      </c>
      <c r="C360" s="115" t="s">
        <v>3448</v>
      </c>
      <c r="D360" s="115" t="s">
        <v>3449</v>
      </c>
      <c r="E360" s="115" t="s">
        <v>60</v>
      </c>
      <c r="F360" s="115" t="s">
        <v>61</v>
      </c>
      <c r="G360" s="115" t="s">
        <v>738</v>
      </c>
      <c r="H360" s="115" t="s">
        <v>1155</v>
      </c>
      <c r="I360" s="115" t="s">
        <v>1156</v>
      </c>
      <c r="J360" s="115" t="s">
        <v>65</v>
      </c>
      <c r="K360" s="115" t="s">
        <v>3401</v>
      </c>
      <c r="L360" s="115" t="s">
        <v>3436</v>
      </c>
      <c r="M360" s="115" t="s">
        <v>66</v>
      </c>
      <c r="N360" s="115" t="s">
        <v>3450</v>
      </c>
      <c r="O360" s="115">
        <v>1</v>
      </c>
      <c r="P360" s="115" t="s">
        <v>68</v>
      </c>
      <c r="Q360" s="115" t="s">
        <v>69</v>
      </c>
      <c r="R360" s="115" t="s">
        <v>648</v>
      </c>
      <c r="S360" s="115" t="s">
        <v>649</v>
      </c>
      <c r="T360" s="115" t="s">
        <v>650</v>
      </c>
      <c r="U360" s="116">
        <v>46213</v>
      </c>
      <c r="V360" s="115"/>
      <c r="W360" s="8" t="str">
        <f>_xlfn.XLOOKUP(B360,'Golden Rulebook-CDErule level'!I:I,'Golden Rulebook-CDErule level'!I:I, "not found")</f>
        <v>DQO-039</v>
      </c>
    </row>
    <row r="361" spans="1:23" hidden="1">
      <c r="A361" s="115" t="s">
        <v>3453</v>
      </c>
      <c r="B361" s="115" t="s">
        <v>3454</v>
      </c>
      <c r="C361" s="115" t="s">
        <v>3455</v>
      </c>
      <c r="D361" s="115" t="s">
        <v>3456</v>
      </c>
      <c r="E361" s="115" t="s">
        <v>60</v>
      </c>
      <c r="F361" s="115" t="s">
        <v>61</v>
      </c>
      <c r="G361" s="115" t="s">
        <v>738</v>
      </c>
      <c r="H361" s="115" t="s">
        <v>1155</v>
      </c>
      <c r="I361" s="115" t="s">
        <v>1156</v>
      </c>
      <c r="J361" s="115" t="s">
        <v>65</v>
      </c>
      <c r="K361" s="115" t="s">
        <v>3401</v>
      </c>
      <c r="L361" s="115" t="s">
        <v>3436</v>
      </c>
      <c r="M361" s="115" t="s">
        <v>66</v>
      </c>
      <c r="N361" s="115" t="s">
        <v>3457</v>
      </c>
      <c r="O361" s="115">
        <v>1</v>
      </c>
      <c r="P361" s="115" t="s">
        <v>68</v>
      </c>
      <c r="Q361" s="115" t="s">
        <v>69</v>
      </c>
      <c r="R361" s="115" t="s">
        <v>648</v>
      </c>
      <c r="S361" s="115" t="s">
        <v>649</v>
      </c>
      <c r="T361" s="115" t="s">
        <v>650</v>
      </c>
      <c r="U361" s="116">
        <v>46216</v>
      </c>
      <c r="V361" s="115"/>
      <c r="W361" s="8" t="str">
        <f>_xlfn.XLOOKUP(B361,'Golden Rulebook-CDErule level'!I:I,'Golden Rulebook-CDErule level'!I:I, "not found")</f>
        <v>DQO-040</v>
      </c>
    </row>
    <row r="362" spans="1:23" hidden="1">
      <c r="A362" s="115" t="s">
        <v>3460</v>
      </c>
      <c r="B362" s="115" t="s">
        <v>3461</v>
      </c>
      <c r="C362" s="115" t="s">
        <v>3462</v>
      </c>
      <c r="D362" s="115" t="s">
        <v>3463</v>
      </c>
      <c r="E362" s="115" t="s">
        <v>90</v>
      </c>
      <c r="F362" s="115" t="s">
        <v>61</v>
      </c>
      <c r="G362" s="115" t="s">
        <v>738</v>
      </c>
      <c r="H362" s="115" t="s">
        <v>1155</v>
      </c>
      <c r="I362" s="115" t="s">
        <v>1156</v>
      </c>
      <c r="J362" s="115" t="s">
        <v>65</v>
      </c>
      <c r="K362" s="115" t="s">
        <v>3401</v>
      </c>
      <c r="L362" s="115" t="s">
        <v>3436</v>
      </c>
      <c r="M362" s="115" t="s">
        <v>646</v>
      </c>
      <c r="N362" s="115"/>
      <c r="O362" s="115">
        <v>0.95</v>
      </c>
      <c r="P362" s="115" t="s">
        <v>68</v>
      </c>
      <c r="Q362" s="115" t="s">
        <v>69</v>
      </c>
      <c r="R362" s="115" t="s">
        <v>648</v>
      </c>
      <c r="S362" s="115" t="s">
        <v>649</v>
      </c>
      <c r="T362" s="115" t="s">
        <v>650</v>
      </c>
      <c r="U362" s="116">
        <v>46213</v>
      </c>
      <c r="V362" s="115"/>
      <c r="W362" s="8" t="str">
        <f>_xlfn.XLOOKUP(B362,'Golden Rulebook-CDErule level'!I:I,'Golden Rulebook-CDErule level'!I:I, "not found")</f>
        <v>DQO-043</v>
      </c>
    </row>
    <row r="363" spans="1:23" hidden="1">
      <c r="A363" s="115" t="s">
        <v>3466</v>
      </c>
      <c r="B363" s="115" t="s">
        <v>3467</v>
      </c>
      <c r="C363" s="115" t="s">
        <v>3468</v>
      </c>
      <c r="D363" s="115" t="s">
        <v>3469</v>
      </c>
      <c r="E363" s="115" t="s">
        <v>776</v>
      </c>
      <c r="F363" s="115" t="s">
        <v>61</v>
      </c>
      <c r="G363" s="115" t="s">
        <v>738</v>
      </c>
      <c r="H363" s="115" t="s">
        <v>1155</v>
      </c>
      <c r="I363" s="115" t="s">
        <v>1156</v>
      </c>
      <c r="J363" s="115" t="s">
        <v>65</v>
      </c>
      <c r="K363" s="115" t="s">
        <v>3401</v>
      </c>
      <c r="L363" s="115" t="s">
        <v>3436</v>
      </c>
      <c r="M363" s="115" t="s">
        <v>777</v>
      </c>
      <c r="N363" s="115" t="s">
        <v>778</v>
      </c>
      <c r="O363" s="115">
        <v>0.9</v>
      </c>
      <c r="P363" s="115" t="s">
        <v>68</v>
      </c>
      <c r="Q363" s="115" t="s">
        <v>69</v>
      </c>
      <c r="R363" s="115" t="s">
        <v>648</v>
      </c>
      <c r="S363" s="115" t="s">
        <v>649</v>
      </c>
      <c r="T363" s="115" t="s">
        <v>650</v>
      </c>
      <c r="U363" s="116" t="s">
        <v>35397</v>
      </c>
      <c r="V363" s="115" t="s">
        <v>778</v>
      </c>
      <c r="W363" s="8" t="str">
        <f>_xlfn.XLOOKUP(B363,'Golden Rulebook-CDErule level'!I:I,'Golden Rulebook-CDErule level'!I:I, "not found")</f>
        <v>DQO-492</v>
      </c>
    </row>
    <row r="364" spans="1:23" hidden="1">
      <c r="A364" s="115" t="s">
        <v>3476</v>
      </c>
      <c r="B364" s="115" t="s">
        <v>3477</v>
      </c>
      <c r="C364" s="115" t="s">
        <v>3478</v>
      </c>
      <c r="D364" s="115" t="s">
        <v>3479</v>
      </c>
      <c r="E364" s="115" t="s">
        <v>60</v>
      </c>
      <c r="F364" s="115" t="s">
        <v>61</v>
      </c>
      <c r="G364" s="115" t="s">
        <v>738</v>
      </c>
      <c r="H364" s="115" t="s">
        <v>1025</v>
      </c>
      <c r="I364" s="115" t="s">
        <v>1026</v>
      </c>
      <c r="J364" s="115" t="s">
        <v>65</v>
      </c>
      <c r="K364" s="115" t="s">
        <v>3471</v>
      </c>
      <c r="L364" s="115" t="s">
        <v>3473</v>
      </c>
      <c r="M364" s="115" t="s">
        <v>741</v>
      </c>
      <c r="N364" s="115" t="s">
        <v>966</v>
      </c>
      <c r="O364" s="115">
        <v>1</v>
      </c>
      <c r="P364" s="115" t="s">
        <v>68</v>
      </c>
      <c r="Q364" s="115" t="s">
        <v>69</v>
      </c>
      <c r="R364" s="115" t="s">
        <v>648</v>
      </c>
      <c r="S364" s="115" t="s">
        <v>649</v>
      </c>
      <c r="T364" s="115" t="s">
        <v>650</v>
      </c>
      <c r="U364" s="116">
        <v>46213</v>
      </c>
      <c r="V364" s="115"/>
      <c r="W364" s="8" t="str">
        <f>_xlfn.XLOOKUP(B364,'Golden Rulebook-CDErule level'!I:I,'Golden Rulebook-CDErule level'!I:I, "not found")</f>
        <v>DQO-048</v>
      </c>
    </row>
    <row r="365" spans="1:23" hidden="1">
      <c r="A365" s="115" t="s">
        <v>3490</v>
      </c>
      <c r="B365" s="115" t="s">
        <v>3491</v>
      </c>
      <c r="C365" s="115" t="s">
        <v>3492</v>
      </c>
      <c r="D365" s="115" t="s">
        <v>3493</v>
      </c>
      <c r="E365" s="115" t="s">
        <v>90</v>
      </c>
      <c r="F365" s="115" t="s">
        <v>61</v>
      </c>
      <c r="G365" s="115" t="s">
        <v>738</v>
      </c>
      <c r="H365" s="115" t="s">
        <v>1025</v>
      </c>
      <c r="I365" s="115" t="s">
        <v>1026</v>
      </c>
      <c r="J365" s="115" t="s">
        <v>65</v>
      </c>
      <c r="K365" s="115" t="s">
        <v>3471</v>
      </c>
      <c r="L365" s="115" t="s">
        <v>3487</v>
      </c>
      <c r="M365" s="115" t="s">
        <v>646</v>
      </c>
      <c r="N365" s="115"/>
      <c r="O365" s="115">
        <v>0.95</v>
      </c>
      <c r="P365" s="115" t="s">
        <v>68</v>
      </c>
      <c r="Q365" s="115" t="s">
        <v>69</v>
      </c>
      <c r="R365" s="115" t="s">
        <v>648</v>
      </c>
      <c r="S365" s="115" t="s">
        <v>649</v>
      </c>
      <c r="T365" s="115" t="s">
        <v>650</v>
      </c>
      <c r="U365" s="116">
        <v>46213</v>
      </c>
      <c r="V365" s="115"/>
      <c r="W365" s="8" t="str">
        <f>_xlfn.XLOOKUP(B365,'Golden Rulebook-CDErule level'!I:I,'Golden Rulebook-CDErule level'!I:I, "not found")</f>
        <v>DQO-049</v>
      </c>
    </row>
    <row r="366" spans="1:23" hidden="1">
      <c r="A366" s="115" t="s">
        <v>3496</v>
      </c>
      <c r="B366" s="115" t="s">
        <v>3497</v>
      </c>
      <c r="C366" s="115" t="s">
        <v>3498</v>
      </c>
      <c r="D366" s="115" t="s">
        <v>3499</v>
      </c>
      <c r="E366" s="115" t="s">
        <v>60</v>
      </c>
      <c r="F366" s="115" t="s">
        <v>61</v>
      </c>
      <c r="G366" s="115" t="s">
        <v>738</v>
      </c>
      <c r="H366" s="115" t="s">
        <v>1025</v>
      </c>
      <c r="I366" s="115" t="s">
        <v>1026</v>
      </c>
      <c r="J366" s="115" t="s">
        <v>65</v>
      </c>
      <c r="K366" s="115" t="s">
        <v>3471</v>
      </c>
      <c r="L366" s="115" t="s">
        <v>3487</v>
      </c>
      <c r="M366" s="115" t="s">
        <v>741</v>
      </c>
      <c r="N366" s="115" t="s">
        <v>966</v>
      </c>
      <c r="O366" s="115">
        <v>1</v>
      </c>
      <c r="P366" s="115" t="s">
        <v>68</v>
      </c>
      <c r="Q366" s="115" t="s">
        <v>69</v>
      </c>
      <c r="R366" s="115" t="s">
        <v>648</v>
      </c>
      <c r="S366" s="115" t="s">
        <v>649</v>
      </c>
      <c r="T366" s="115" t="s">
        <v>650</v>
      </c>
      <c r="U366" s="116">
        <v>46213</v>
      </c>
      <c r="V366" s="115"/>
      <c r="W366" s="8" t="str">
        <f>_xlfn.XLOOKUP(B366,'Golden Rulebook-CDErule level'!I:I,'Golden Rulebook-CDErule level'!I:I, "not found")</f>
        <v>DQO-050</v>
      </c>
    </row>
    <row r="367" spans="1:23" hidden="1">
      <c r="A367" s="115" t="s">
        <v>3505</v>
      </c>
      <c r="B367" s="115" t="s">
        <v>3506</v>
      </c>
      <c r="C367" s="115" t="s">
        <v>3507</v>
      </c>
      <c r="D367" s="115" t="s">
        <v>3508</v>
      </c>
      <c r="E367" s="115" t="s">
        <v>90</v>
      </c>
      <c r="F367" s="115" t="s">
        <v>61</v>
      </c>
      <c r="G367" s="115" t="s">
        <v>738</v>
      </c>
      <c r="H367" s="115" t="s">
        <v>1025</v>
      </c>
      <c r="I367" s="115" t="s">
        <v>1026</v>
      </c>
      <c r="J367" s="115" t="s">
        <v>65</v>
      </c>
      <c r="K367" s="115" t="s">
        <v>3501</v>
      </c>
      <c r="L367" s="115" t="s">
        <v>3502</v>
      </c>
      <c r="M367" s="115" t="s">
        <v>646</v>
      </c>
      <c r="N367" s="115"/>
      <c r="O367" s="115">
        <v>0.95</v>
      </c>
      <c r="P367" s="115" t="s">
        <v>68</v>
      </c>
      <c r="Q367" s="115" t="s">
        <v>69</v>
      </c>
      <c r="R367" s="115" t="s">
        <v>648</v>
      </c>
      <c r="S367" s="115" t="s">
        <v>649</v>
      </c>
      <c r="T367" s="115" t="s">
        <v>650</v>
      </c>
      <c r="U367" s="116">
        <v>46213</v>
      </c>
      <c r="V367" s="115"/>
      <c r="W367" s="8" t="str">
        <f>_xlfn.XLOOKUP(B367,'Golden Rulebook-CDErule level'!I:I,'Golden Rulebook-CDErule level'!I:I, "not found")</f>
        <v>DQO-016</v>
      </c>
    </row>
    <row r="368" spans="1:23" hidden="1">
      <c r="A368" s="115" t="s">
        <v>3511</v>
      </c>
      <c r="B368" s="115" t="s">
        <v>3512</v>
      </c>
      <c r="C368" s="115" t="s">
        <v>3513</v>
      </c>
      <c r="D368" s="115" t="s">
        <v>3514</v>
      </c>
      <c r="E368" s="115" t="s">
        <v>60</v>
      </c>
      <c r="F368" s="115" t="s">
        <v>61</v>
      </c>
      <c r="G368" s="115" t="s">
        <v>738</v>
      </c>
      <c r="H368" s="115" t="s">
        <v>1025</v>
      </c>
      <c r="I368" s="115" t="s">
        <v>1026</v>
      </c>
      <c r="J368" s="115" t="s">
        <v>65</v>
      </c>
      <c r="K368" s="115" t="s">
        <v>3501</v>
      </c>
      <c r="L368" s="115" t="s">
        <v>3502</v>
      </c>
      <c r="M368" s="115" t="s">
        <v>657</v>
      </c>
      <c r="N368" s="115"/>
      <c r="O368" s="115">
        <v>1</v>
      </c>
      <c r="P368" s="115" t="s">
        <v>68</v>
      </c>
      <c r="Q368" s="115" t="s">
        <v>69</v>
      </c>
      <c r="R368" s="115" t="s">
        <v>648</v>
      </c>
      <c r="S368" s="115" t="s">
        <v>649</v>
      </c>
      <c r="T368" s="115" t="s">
        <v>650</v>
      </c>
      <c r="U368" s="116">
        <v>46213</v>
      </c>
      <c r="V368" s="115"/>
      <c r="W368" s="8" t="str">
        <f>_xlfn.XLOOKUP(B368,'Golden Rulebook-CDErule level'!I:I,'Golden Rulebook-CDErule level'!I:I, "not found")</f>
        <v>DQO-017</v>
      </c>
    </row>
    <row r="369" spans="1:23" hidden="1">
      <c r="A369" s="115" t="s">
        <v>3519</v>
      </c>
      <c r="B369" s="115" t="s">
        <v>3520</v>
      </c>
      <c r="C369" s="115" t="s">
        <v>3521</v>
      </c>
      <c r="D369" s="115" t="s">
        <v>3522</v>
      </c>
      <c r="E369" s="115" t="s">
        <v>90</v>
      </c>
      <c r="F369" s="115" t="s">
        <v>61</v>
      </c>
      <c r="G369" s="115" t="s">
        <v>738</v>
      </c>
      <c r="H369" s="115" t="s">
        <v>1025</v>
      </c>
      <c r="I369" s="115" t="s">
        <v>1026</v>
      </c>
      <c r="J369" s="115" t="s">
        <v>65</v>
      </c>
      <c r="K369" s="115" t="s">
        <v>3501</v>
      </c>
      <c r="L369" s="115" t="s">
        <v>3516</v>
      </c>
      <c r="M369" s="115" t="s">
        <v>646</v>
      </c>
      <c r="N369" s="115"/>
      <c r="O369" s="115">
        <v>0.95</v>
      </c>
      <c r="P369" s="115" t="s">
        <v>68</v>
      </c>
      <c r="Q369" s="115" t="s">
        <v>69</v>
      </c>
      <c r="R369" s="115" t="s">
        <v>648</v>
      </c>
      <c r="S369" s="115" t="s">
        <v>649</v>
      </c>
      <c r="T369" s="115" t="s">
        <v>650</v>
      </c>
      <c r="U369" s="116">
        <v>46230</v>
      </c>
      <c r="V369" s="115"/>
      <c r="W369" s="8" t="str">
        <f>_xlfn.XLOOKUP(B369,'Golden Rulebook-CDErule level'!I:I,'Golden Rulebook-CDErule level'!I:I, "not found")</f>
        <v>DQO-018</v>
      </c>
    </row>
    <row r="370" spans="1:23" hidden="1">
      <c r="A370" s="115" t="s">
        <v>3525</v>
      </c>
      <c r="B370" s="115" t="s">
        <v>3526</v>
      </c>
      <c r="C370" s="115" t="s">
        <v>3527</v>
      </c>
      <c r="D370" s="115" t="s">
        <v>3528</v>
      </c>
      <c r="E370" s="115" t="s">
        <v>60</v>
      </c>
      <c r="F370" s="115" t="s">
        <v>61</v>
      </c>
      <c r="G370" s="115" t="s">
        <v>738</v>
      </c>
      <c r="H370" s="115" t="s">
        <v>1025</v>
      </c>
      <c r="I370" s="115" t="s">
        <v>1026</v>
      </c>
      <c r="J370" s="115" t="s">
        <v>65</v>
      </c>
      <c r="K370" s="115" t="s">
        <v>3501</v>
      </c>
      <c r="L370" s="115" t="s">
        <v>3516</v>
      </c>
      <c r="M370" s="115" t="s">
        <v>66</v>
      </c>
      <c r="N370" s="115" t="s">
        <v>3529</v>
      </c>
      <c r="O370" s="115">
        <v>1</v>
      </c>
      <c r="P370" s="115" t="s">
        <v>68</v>
      </c>
      <c r="Q370" s="115" t="s">
        <v>69</v>
      </c>
      <c r="R370" s="115" t="s">
        <v>648</v>
      </c>
      <c r="S370" s="115" t="s">
        <v>3530</v>
      </c>
      <c r="T370" s="115" t="s">
        <v>650</v>
      </c>
      <c r="U370" s="116">
        <v>46230</v>
      </c>
      <c r="V370" s="115"/>
      <c r="W370" s="8" t="str">
        <f>_xlfn.XLOOKUP(B370,'Golden Rulebook-CDErule level'!I:I,'Golden Rulebook-CDErule level'!I:I, "not found")</f>
        <v>DQO-019</v>
      </c>
    </row>
    <row r="371" spans="1:23" hidden="1">
      <c r="A371" s="115" t="s">
        <v>3533</v>
      </c>
      <c r="B371" s="115" t="s">
        <v>3534</v>
      </c>
      <c r="C371" s="115" t="s">
        <v>3535</v>
      </c>
      <c r="D371" s="115" t="s">
        <v>3536</v>
      </c>
      <c r="E371" s="115" t="s">
        <v>60</v>
      </c>
      <c r="F371" s="115" t="s">
        <v>61</v>
      </c>
      <c r="G371" s="115" t="s">
        <v>738</v>
      </c>
      <c r="H371" s="115" t="s">
        <v>1025</v>
      </c>
      <c r="I371" s="115" t="s">
        <v>1026</v>
      </c>
      <c r="J371" s="115" t="s">
        <v>65</v>
      </c>
      <c r="K371" s="115" t="s">
        <v>3501</v>
      </c>
      <c r="L371" s="115" t="s">
        <v>3516</v>
      </c>
      <c r="M371" s="115" t="s">
        <v>66</v>
      </c>
      <c r="N371" s="115" t="s">
        <v>3537</v>
      </c>
      <c r="O371" s="115">
        <v>1</v>
      </c>
      <c r="P371" s="115" t="s">
        <v>68</v>
      </c>
      <c r="Q371" s="115" t="s">
        <v>69</v>
      </c>
      <c r="R371" s="115" t="s">
        <v>648</v>
      </c>
      <c r="S371" s="115" t="s">
        <v>3538</v>
      </c>
      <c r="T371" s="115" t="s">
        <v>650</v>
      </c>
      <c r="U371" s="116">
        <v>46230</v>
      </c>
      <c r="V371" s="115"/>
      <c r="W371" s="8" t="str">
        <f>_xlfn.XLOOKUP(B371,'Golden Rulebook-CDErule level'!I:I,'Golden Rulebook-CDErule level'!I:I, "not found")</f>
        <v>DQO-020</v>
      </c>
    </row>
    <row r="372" spans="1:23" hidden="1">
      <c r="A372" s="115" t="s">
        <v>3541</v>
      </c>
      <c r="B372" s="115" t="s">
        <v>3542</v>
      </c>
      <c r="C372" s="115" t="s">
        <v>3543</v>
      </c>
      <c r="D372" s="115" t="s">
        <v>3544</v>
      </c>
      <c r="E372" s="115" t="s">
        <v>60</v>
      </c>
      <c r="F372" s="115" t="s">
        <v>61</v>
      </c>
      <c r="G372" s="115" t="s">
        <v>738</v>
      </c>
      <c r="H372" s="115" t="s">
        <v>1025</v>
      </c>
      <c r="I372" s="115" t="s">
        <v>1026</v>
      </c>
      <c r="J372" s="115" t="s">
        <v>65</v>
      </c>
      <c r="K372" s="115" t="s">
        <v>3501</v>
      </c>
      <c r="L372" s="115" t="s">
        <v>3516</v>
      </c>
      <c r="M372" s="115" t="s">
        <v>657</v>
      </c>
      <c r="N372" s="115"/>
      <c r="O372" s="115">
        <v>1</v>
      </c>
      <c r="P372" s="115" t="s">
        <v>68</v>
      </c>
      <c r="Q372" s="115" t="s">
        <v>69</v>
      </c>
      <c r="R372" s="115" t="s">
        <v>648</v>
      </c>
      <c r="S372" s="115" t="s">
        <v>649</v>
      </c>
      <c r="T372" s="115" t="s">
        <v>650</v>
      </c>
      <c r="U372" s="116">
        <v>46213</v>
      </c>
      <c r="V372" s="115"/>
      <c r="W372" s="8" t="str">
        <f>_xlfn.XLOOKUP(B372,'Golden Rulebook-CDErule level'!I:I,'Golden Rulebook-CDErule level'!I:I, "not found")</f>
        <v>DQO-021</v>
      </c>
    </row>
    <row r="373" spans="1:23" hidden="1">
      <c r="A373" s="115" t="s">
        <v>3549</v>
      </c>
      <c r="B373" s="115" t="s">
        <v>3550</v>
      </c>
      <c r="C373" s="115" t="s">
        <v>3551</v>
      </c>
      <c r="D373" s="115" t="s">
        <v>3552</v>
      </c>
      <c r="E373" s="115" t="s">
        <v>90</v>
      </c>
      <c r="F373" s="115" t="s">
        <v>61</v>
      </c>
      <c r="G373" s="115" t="s">
        <v>738</v>
      </c>
      <c r="H373" s="115" t="s">
        <v>1025</v>
      </c>
      <c r="I373" s="115" t="s">
        <v>1026</v>
      </c>
      <c r="J373" s="115" t="s">
        <v>65</v>
      </c>
      <c r="K373" s="115" t="s">
        <v>3501</v>
      </c>
      <c r="L373" s="115" t="s">
        <v>3546</v>
      </c>
      <c r="M373" s="115" t="s">
        <v>646</v>
      </c>
      <c r="N373" s="115"/>
      <c r="O373" s="115">
        <v>0.95</v>
      </c>
      <c r="P373" s="115" t="s">
        <v>68</v>
      </c>
      <c r="Q373" s="115" t="s">
        <v>69</v>
      </c>
      <c r="R373" s="115" t="s">
        <v>648</v>
      </c>
      <c r="S373" s="115" t="s">
        <v>649</v>
      </c>
      <c r="T373" s="115" t="s">
        <v>650</v>
      </c>
      <c r="U373" s="116">
        <v>46213</v>
      </c>
      <c r="V373" s="115"/>
      <c r="W373" s="8" t="str">
        <f>_xlfn.XLOOKUP(B373,'Golden Rulebook-CDErule level'!I:I,'Golden Rulebook-CDErule level'!I:I, "not found")</f>
        <v>DQO-022</v>
      </c>
    </row>
    <row r="374" spans="1:23" hidden="1">
      <c r="A374" s="115" t="s">
        <v>3555</v>
      </c>
      <c r="B374" s="115" t="s">
        <v>3556</v>
      </c>
      <c r="C374" s="115" t="s">
        <v>3557</v>
      </c>
      <c r="D374" s="115" t="s">
        <v>3558</v>
      </c>
      <c r="E374" s="115" t="s">
        <v>60</v>
      </c>
      <c r="F374" s="115" t="s">
        <v>61</v>
      </c>
      <c r="G374" s="115" t="s">
        <v>738</v>
      </c>
      <c r="H374" s="115" t="s">
        <v>1025</v>
      </c>
      <c r="I374" s="115" t="s">
        <v>1026</v>
      </c>
      <c r="J374" s="115" t="s">
        <v>65</v>
      </c>
      <c r="K374" s="115" t="s">
        <v>3501</v>
      </c>
      <c r="L374" s="115" t="s">
        <v>3546</v>
      </c>
      <c r="M374" s="115" t="s">
        <v>741</v>
      </c>
      <c r="N374" s="115" t="s">
        <v>3559</v>
      </c>
      <c r="O374" s="115">
        <v>1</v>
      </c>
      <c r="P374" s="115" t="s">
        <v>68</v>
      </c>
      <c r="Q374" s="115" t="s">
        <v>69</v>
      </c>
      <c r="R374" s="115" t="s">
        <v>648</v>
      </c>
      <c r="S374" s="115" t="s">
        <v>649</v>
      </c>
      <c r="T374" s="115" t="s">
        <v>650</v>
      </c>
      <c r="U374" s="116">
        <v>46216</v>
      </c>
      <c r="V374" s="115"/>
      <c r="W374" s="8" t="str">
        <f>_xlfn.XLOOKUP(B374,'Golden Rulebook-CDErule level'!I:I,'Golden Rulebook-CDErule level'!I:I, "not found")</f>
        <v>DQO-023</v>
      </c>
    </row>
    <row r="375" spans="1:23" hidden="1">
      <c r="A375" s="115" t="s">
        <v>3566</v>
      </c>
      <c r="B375" s="115" t="s">
        <v>3567</v>
      </c>
      <c r="C375" s="115" t="s">
        <v>3568</v>
      </c>
      <c r="D375" s="115" t="s">
        <v>3569</v>
      </c>
      <c r="E375" s="115" t="s">
        <v>90</v>
      </c>
      <c r="F375" s="115" t="s">
        <v>61</v>
      </c>
      <c r="G375" s="115" t="s">
        <v>2207</v>
      </c>
      <c r="H375" s="115" t="s">
        <v>2208</v>
      </c>
      <c r="I375" s="115" t="s">
        <v>3570</v>
      </c>
      <c r="J375" s="115" t="s">
        <v>65</v>
      </c>
      <c r="K375" s="115" t="s">
        <v>3561</v>
      </c>
      <c r="L375" s="115" t="s">
        <v>3563</v>
      </c>
      <c r="M375" s="115" t="s">
        <v>646</v>
      </c>
      <c r="N375" s="115"/>
      <c r="O375" s="115">
        <v>0.95</v>
      </c>
      <c r="P375" s="115" t="s">
        <v>68</v>
      </c>
      <c r="Q375" s="115" t="s">
        <v>69</v>
      </c>
      <c r="R375" s="115" t="s">
        <v>648</v>
      </c>
      <c r="S375" s="115" t="s">
        <v>649</v>
      </c>
      <c r="T375" s="115" t="s">
        <v>650</v>
      </c>
      <c r="U375" s="116">
        <v>46213</v>
      </c>
      <c r="V375" s="115"/>
      <c r="W375" s="8" t="str">
        <f>_xlfn.XLOOKUP(B375,'Golden Rulebook-CDErule level'!I:I,'Golden Rulebook-CDErule level'!I:I, "not found")</f>
        <v>DQO-053</v>
      </c>
    </row>
    <row r="376" spans="1:23" hidden="1">
      <c r="A376" s="115" t="s">
        <v>3573</v>
      </c>
      <c r="B376" s="115" t="s">
        <v>3574</v>
      </c>
      <c r="C376" s="115" t="s">
        <v>3575</v>
      </c>
      <c r="D376" s="115" t="s">
        <v>3576</v>
      </c>
      <c r="E376" s="115" t="s">
        <v>60</v>
      </c>
      <c r="F376" s="115" t="s">
        <v>61</v>
      </c>
      <c r="G376" s="115" t="s">
        <v>2207</v>
      </c>
      <c r="H376" s="115" t="s">
        <v>2208</v>
      </c>
      <c r="I376" s="115" t="s">
        <v>3570</v>
      </c>
      <c r="J376" s="115" t="s">
        <v>65</v>
      </c>
      <c r="K376" s="115" t="s">
        <v>3561</v>
      </c>
      <c r="L376" s="115" t="s">
        <v>3563</v>
      </c>
      <c r="M376" s="115" t="s">
        <v>657</v>
      </c>
      <c r="N376" s="115"/>
      <c r="O376" s="115">
        <v>1</v>
      </c>
      <c r="P376" s="115" t="s">
        <v>68</v>
      </c>
      <c r="Q376" s="115" t="s">
        <v>69</v>
      </c>
      <c r="R376" s="115" t="s">
        <v>648</v>
      </c>
      <c r="S376" s="115" t="s">
        <v>649</v>
      </c>
      <c r="T376" s="115" t="s">
        <v>650</v>
      </c>
      <c r="U376" s="116">
        <v>46213</v>
      </c>
      <c r="V376" s="115"/>
      <c r="W376" s="8" t="str">
        <f>_xlfn.XLOOKUP(B376,'Golden Rulebook-CDErule level'!I:I,'Golden Rulebook-CDErule level'!I:I, "not found")</f>
        <v>DQO-054</v>
      </c>
    </row>
    <row r="377" spans="1:23" hidden="1">
      <c r="A377" s="115" t="s">
        <v>3579</v>
      </c>
      <c r="B377" s="115" t="s">
        <v>3580</v>
      </c>
      <c r="C377" s="115" t="s">
        <v>3581</v>
      </c>
      <c r="D377" s="115" t="s">
        <v>3582</v>
      </c>
      <c r="E377" s="115" t="s">
        <v>60</v>
      </c>
      <c r="F377" s="115" t="s">
        <v>61</v>
      </c>
      <c r="G377" s="115" t="s">
        <v>2207</v>
      </c>
      <c r="H377" s="115" t="s">
        <v>2208</v>
      </c>
      <c r="I377" s="115" t="s">
        <v>3570</v>
      </c>
      <c r="J377" s="115" t="s">
        <v>65</v>
      </c>
      <c r="K377" s="115" t="s">
        <v>3561</v>
      </c>
      <c r="L377" s="115" t="s">
        <v>3563</v>
      </c>
      <c r="M377" s="115" t="s">
        <v>741</v>
      </c>
      <c r="N377" s="115" t="s">
        <v>3583</v>
      </c>
      <c r="O377" s="115">
        <v>1</v>
      </c>
      <c r="P377" s="115" t="s">
        <v>68</v>
      </c>
      <c r="Q377" s="115" t="s">
        <v>69</v>
      </c>
      <c r="R377" s="115" t="s">
        <v>648</v>
      </c>
      <c r="S377" s="115" t="s">
        <v>649</v>
      </c>
      <c r="T377" s="115" t="s">
        <v>650</v>
      </c>
      <c r="U377" s="116">
        <v>46213</v>
      </c>
      <c r="V377" s="115"/>
      <c r="W377" s="8" t="str">
        <f>_xlfn.XLOOKUP(B377,'Golden Rulebook-CDErule level'!I:I,'Golden Rulebook-CDErule level'!I:I, "not found")</f>
        <v>DQO-057</v>
      </c>
    </row>
    <row r="378" spans="1:23" hidden="1">
      <c r="A378" s="115" t="s">
        <v>3590</v>
      </c>
      <c r="B378" s="115" t="s">
        <v>3591</v>
      </c>
      <c r="C378" s="115" t="s">
        <v>3592</v>
      </c>
      <c r="D378" s="115" t="s">
        <v>3593</v>
      </c>
      <c r="E378" s="115" t="s">
        <v>90</v>
      </c>
      <c r="F378" s="115" t="s">
        <v>61</v>
      </c>
      <c r="G378" s="115" t="s">
        <v>738</v>
      </c>
      <c r="H378" s="115" t="s">
        <v>1025</v>
      </c>
      <c r="I378" s="115" t="s">
        <v>1026</v>
      </c>
      <c r="J378" s="115" t="s">
        <v>65</v>
      </c>
      <c r="K378" s="115" t="s">
        <v>3585</v>
      </c>
      <c r="L378" s="115" t="s">
        <v>3587</v>
      </c>
      <c r="M378" s="115" t="s">
        <v>646</v>
      </c>
      <c r="N378" s="115"/>
      <c r="O378" s="115">
        <v>0.95</v>
      </c>
      <c r="P378" s="115" t="s">
        <v>68</v>
      </c>
      <c r="Q378" s="115" t="s">
        <v>69</v>
      </c>
      <c r="R378" s="115" t="s">
        <v>648</v>
      </c>
      <c r="S378" s="115" t="s">
        <v>649</v>
      </c>
      <c r="T378" s="115" t="s">
        <v>650</v>
      </c>
      <c r="U378" s="116">
        <v>46213</v>
      </c>
      <c r="V378" s="115"/>
      <c r="W378" s="8" t="str">
        <f>_xlfn.XLOOKUP(B378,'Golden Rulebook-CDErule level'!I:I,'Golden Rulebook-CDErule level'!I:I, "not found")</f>
        <v>DQO-063</v>
      </c>
    </row>
    <row r="379" spans="1:23" hidden="1">
      <c r="A379" s="115" t="s">
        <v>3596</v>
      </c>
      <c r="B379" s="115" t="s">
        <v>3597</v>
      </c>
      <c r="C379" s="115" t="s">
        <v>3598</v>
      </c>
      <c r="D379" s="115" t="s">
        <v>3599</v>
      </c>
      <c r="E379" s="115" t="s">
        <v>60</v>
      </c>
      <c r="F379" s="115" t="s">
        <v>61</v>
      </c>
      <c r="G379" s="115" t="s">
        <v>738</v>
      </c>
      <c r="H379" s="115" t="s">
        <v>1025</v>
      </c>
      <c r="I379" s="115" t="s">
        <v>1026</v>
      </c>
      <c r="J379" s="115" t="s">
        <v>65</v>
      </c>
      <c r="K379" s="115" t="s">
        <v>3585</v>
      </c>
      <c r="L379" s="115" t="s">
        <v>3587</v>
      </c>
      <c r="M379" s="115" t="s">
        <v>66</v>
      </c>
      <c r="N379" s="115" t="s">
        <v>3600</v>
      </c>
      <c r="O379" s="115">
        <v>1</v>
      </c>
      <c r="P379" s="115" t="s">
        <v>68</v>
      </c>
      <c r="Q379" s="115" t="s">
        <v>69</v>
      </c>
      <c r="R379" s="115" t="s">
        <v>648</v>
      </c>
      <c r="S379" s="115" t="s">
        <v>649</v>
      </c>
      <c r="T379" s="115" t="s">
        <v>650</v>
      </c>
      <c r="U379" s="116">
        <v>46213</v>
      </c>
      <c r="V379" s="115"/>
      <c r="W379" s="8" t="str">
        <f>_xlfn.XLOOKUP(B379,'Golden Rulebook-CDErule level'!I:I,'Golden Rulebook-CDErule level'!I:I, "not found")</f>
        <v>DQO-064</v>
      </c>
    </row>
    <row r="380" spans="1:23" hidden="1">
      <c r="A380" s="115" t="s">
        <v>3603</v>
      </c>
      <c r="B380" s="115" t="s">
        <v>3604</v>
      </c>
      <c r="C380" s="115" t="s">
        <v>3605</v>
      </c>
      <c r="D380" s="115" t="s">
        <v>3606</v>
      </c>
      <c r="E380" s="115" t="s">
        <v>60</v>
      </c>
      <c r="F380" s="115" t="s">
        <v>61</v>
      </c>
      <c r="G380" s="115" t="s">
        <v>738</v>
      </c>
      <c r="H380" s="115" t="s">
        <v>1025</v>
      </c>
      <c r="I380" s="115" t="s">
        <v>1026</v>
      </c>
      <c r="J380" s="115" t="s">
        <v>65</v>
      </c>
      <c r="K380" s="115" t="s">
        <v>3585</v>
      </c>
      <c r="L380" s="115" t="s">
        <v>3587</v>
      </c>
      <c r="M380" s="115" t="s">
        <v>66</v>
      </c>
      <c r="N380" s="115" t="s">
        <v>3607</v>
      </c>
      <c r="O380" s="115">
        <v>1</v>
      </c>
      <c r="P380" s="115" t="s">
        <v>68</v>
      </c>
      <c r="Q380" s="115" t="s">
        <v>69</v>
      </c>
      <c r="R380" s="115" t="s">
        <v>648</v>
      </c>
      <c r="S380" s="115" t="s">
        <v>649</v>
      </c>
      <c r="T380" s="115" t="s">
        <v>650</v>
      </c>
      <c r="U380" s="116">
        <v>46216</v>
      </c>
      <c r="V380" s="115"/>
      <c r="W380" s="8" t="str">
        <f>_xlfn.XLOOKUP(B380,'Golden Rulebook-CDErule level'!I:I,'Golden Rulebook-CDErule level'!I:I, "not found")</f>
        <v>DQO-065</v>
      </c>
    </row>
    <row r="381" spans="1:23" hidden="1">
      <c r="A381" s="115" t="s">
        <v>3610</v>
      </c>
      <c r="B381" s="115" t="s">
        <v>3611</v>
      </c>
      <c r="C381" s="115" t="s">
        <v>3612</v>
      </c>
      <c r="D381" s="115" t="s">
        <v>3613</v>
      </c>
      <c r="E381" s="115" t="s">
        <v>60</v>
      </c>
      <c r="F381" s="115" t="s">
        <v>61</v>
      </c>
      <c r="G381" s="115" t="s">
        <v>738</v>
      </c>
      <c r="H381" s="115" t="s">
        <v>1025</v>
      </c>
      <c r="I381" s="115" t="s">
        <v>1026</v>
      </c>
      <c r="J381" s="115" t="s">
        <v>65</v>
      </c>
      <c r="K381" s="115" t="s">
        <v>3585</v>
      </c>
      <c r="L381" s="115" t="s">
        <v>3587</v>
      </c>
      <c r="M381" s="115" t="s">
        <v>66</v>
      </c>
      <c r="N381" s="115" t="s">
        <v>3614</v>
      </c>
      <c r="O381" s="115">
        <v>1</v>
      </c>
      <c r="P381" s="115" t="s">
        <v>68</v>
      </c>
      <c r="Q381" s="115" t="s">
        <v>69</v>
      </c>
      <c r="R381" s="115" t="s">
        <v>648</v>
      </c>
      <c r="S381" s="115" t="s">
        <v>649</v>
      </c>
      <c r="T381" s="115" t="s">
        <v>650</v>
      </c>
      <c r="U381" s="116">
        <v>46213</v>
      </c>
      <c r="V381" s="115"/>
      <c r="W381" s="8" t="str">
        <f>_xlfn.XLOOKUP(B381,'Golden Rulebook-CDErule level'!I:I,'Golden Rulebook-CDErule level'!I:I, "not found")</f>
        <v>DQO-066</v>
      </c>
    </row>
    <row r="382" spans="1:23" hidden="1">
      <c r="A382" s="115" t="s">
        <v>3617</v>
      </c>
      <c r="B382" s="115" t="s">
        <v>3618</v>
      </c>
      <c r="C382" s="115" t="s">
        <v>3619</v>
      </c>
      <c r="D382" s="115" t="s">
        <v>3620</v>
      </c>
      <c r="E382" s="115" t="s">
        <v>776</v>
      </c>
      <c r="F382" s="115" t="s">
        <v>61</v>
      </c>
      <c r="G382" s="115" t="s">
        <v>738</v>
      </c>
      <c r="H382" s="115" t="s">
        <v>1025</v>
      </c>
      <c r="I382" s="115" t="s">
        <v>1026</v>
      </c>
      <c r="J382" s="115" t="s">
        <v>65</v>
      </c>
      <c r="K382" s="115" t="s">
        <v>3585</v>
      </c>
      <c r="L382" s="115" t="s">
        <v>3587</v>
      </c>
      <c r="M382" s="115" t="s">
        <v>837</v>
      </c>
      <c r="N382" s="115"/>
      <c r="O382" s="115">
        <v>0.9</v>
      </c>
      <c r="P382" s="115" t="s">
        <v>68</v>
      </c>
      <c r="Q382" s="115" t="s">
        <v>69</v>
      </c>
      <c r="R382" s="115" t="s">
        <v>648</v>
      </c>
      <c r="S382" s="115" t="s">
        <v>649</v>
      </c>
      <c r="T382" s="115" t="s">
        <v>650</v>
      </c>
      <c r="U382" s="116">
        <v>46234</v>
      </c>
      <c r="V382" s="115"/>
      <c r="W382" s="8" t="str">
        <f>_xlfn.XLOOKUP(B382,'Golden Rulebook-CDErule level'!I:I,'Golden Rulebook-CDErule level'!I:I, "not found")</f>
        <v>DQO-071</v>
      </c>
    </row>
    <row r="383" spans="1:23" hidden="1">
      <c r="A383" s="115" t="s">
        <v>3625</v>
      </c>
      <c r="B383" s="115" t="s">
        <v>3626</v>
      </c>
      <c r="C383" s="115" t="s">
        <v>3627</v>
      </c>
      <c r="D383" s="115" t="s">
        <v>3628</v>
      </c>
      <c r="E383" s="115" t="s">
        <v>60</v>
      </c>
      <c r="F383" s="115" t="s">
        <v>61</v>
      </c>
      <c r="G383" s="115" t="s">
        <v>738</v>
      </c>
      <c r="H383" s="115" t="s">
        <v>1025</v>
      </c>
      <c r="I383" s="115" t="s">
        <v>1026</v>
      </c>
      <c r="J383" s="115" t="s">
        <v>65</v>
      </c>
      <c r="K383" s="115" t="s">
        <v>3585</v>
      </c>
      <c r="L383" s="115" t="s">
        <v>3622</v>
      </c>
      <c r="M383" s="115" t="s">
        <v>66</v>
      </c>
      <c r="N383" s="115" t="s">
        <v>3629</v>
      </c>
      <c r="O383" s="115">
        <v>1</v>
      </c>
      <c r="P383" s="115" t="s">
        <v>68</v>
      </c>
      <c r="Q383" s="115" t="s">
        <v>69</v>
      </c>
      <c r="R383" s="115" t="s">
        <v>648</v>
      </c>
      <c r="S383" s="115" t="s">
        <v>649</v>
      </c>
      <c r="T383" s="115" t="s">
        <v>650</v>
      </c>
      <c r="U383" s="116">
        <v>46216</v>
      </c>
      <c r="V383" s="115"/>
      <c r="W383" s="8" t="str">
        <f>_xlfn.XLOOKUP(B383,'Golden Rulebook-CDErule level'!I:I,'Golden Rulebook-CDErule level'!I:I, "not found")</f>
        <v>DQO-067</v>
      </c>
    </row>
    <row r="384" spans="1:23" hidden="1">
      <c r="A384" s="115" t="s">
        <v>3632</v>
      </c>
      <c r="B384" s="115" t="s">
        <v>3633</v>
      </c>
      <c r="C384" s="115" t="s">
        <v>3634</v>
      </c>
      <c r="D384" s="115" t="s">
        <v>3635</v>
      </c>
      <c r="E384" s="115" t="s">
        <v>60</v>
      </c>
      <c r="F384" s="115" t="s">
        <v>61</v>
      </c>
      <c r="G384" s="115" t="s">
        <v>738</v>
      </c>
      <c r="H384" s="115" t="s">
        <v>1025</v>
      </c>
      <c r="I384" s="115" t="s">
        <v>1026</v>
      </c>
      <c r="J384" s="115" t="s">
        <v>65</v>
      </c>
      <c r="K384" s="115" t="s">
        <v>3585</v>
      </c>
      <c r="L384" s="115" t="s">
        <v>3622</v>
      </c>
      <c r="M384" s="115" t="s">
        <v>66</v>
      </c>
      <c r="N384" s="115" t="s">
        <v>3636</v>
      </c>
      <c r="O384" s="115">
        <v>1</v>
      </c>
      <c r="P384" s="115" t="s">
        <v>68</v>
      </c>
      <c r="Q384" s="115" t="s">
        <v>69</v>
      </c>
      <c r="R384" s="115" t="s">
        <v>648</v>
      </c>
      <c r="S384" s="115" t="s">
        <v>649</v>
      </c>
      <c r="T384" s="115" t="s">
        <v>650</v>
      </c>
      <c r="U384" s="116">
        <v>46213</v>
      </c>
      <c r="V384" s="115"/>
      <c r="W384" s="8" t="str">
        <f>_xlfn.XLOOKUP(B384,'Golden Rulebook-CDErule level'!I:I,'Golden Rulebook-CDErule level'!I:I, "not found")</f>
        <v>DQO-068</v>
      </c>
    </row>
    <row r="385" spans="1:23" hidden="1">
      <c r="A385" s="115" t="s">
        <v>3639</v>
      </c>
      <c r="B385" s="115" t="s">
        <v>3640</v>
      </c>
      <c r="C385" s="115" t="s">
        <v>3641</v>
      </c>
      <c r="D385" s="115" t="s">
        <v>3642</v>
      </c>
      <c r="E385" s="115" t="s">
        <v>60</v>
      </c>
      <c r="F385" s="115" t="s">
        <v>61</v>
      </c>
      <c r="G385" s="115" t="s">
        <v>738</v>
      </c>
      <c r="H385" s="115" t="s">
        <v>1025</v>
      </c>
      <c r="I385" s="115" t="s">
        <v>1026</v>
      </c>
      <c r="J385" s="115" t="s">
        <v>65</v>
      </c>
      <c r="K385" s="115" t="s">
        <v>3585</v>
      </c>
      <c r="L385" s="115" t="s">
        <v>3622</v>
      </c>
      <c r="M385" s="115" t="s">
        <v>741</v>
      </c>
      <c r="N385" s="115" t="s">
        <v>3643</v>
      </c>
      <c r="O385" s="115">
        <v>1</v>
      </c>
      <c r="P385" s="115" t="s">
        <v>68</v>
      </c>
      <c r="Q385" s="115" t="s">
        <v>69</v>
      </c>
      <c r="R385" s="115" t="s">
        <v>648</v>
      </c>
      <c r="S385" s="115" t="s">
        <v>649</v>
      </c>
      <c r="T385" s="115" t="s">
        <v>650</v>
      </c>
      <c r="U385" s="116">
        <v>46213</v>
      </c>
      <c r="V385" s="115"/>
      <c r="W385" s="8" t="str">
        <f>_xlfn.XLOOKUP(B385,'Golden Rulebook-CDErule level'!I:I,'Golden Rulebook-CDErule level'!I:I, "not found")</f>
        <v>DQO-069</v>
      </c>
    </row>
    <row r="386" spans="1:23" hidden="1">
      <c r="A386" s="115" t="s">
        <v>3654</v>
      </c>
      <c r="B386" s="115" t="s">
        <v>3655</v>
      </c>
      <c r="C386" s="115" t="s">
        <v>3656</v>
      </c>
      <c r="D386" s="115" t="s">
        <v>3657</v>
      </c>
      <c r="E386" s="115" t="s">
        <v>60</v>
      </c>
      <c r="F386" s="115" t="s">
        <v>61</v>
      </c>
      <c r="G386" s="115" t="s">
        <v>738</v>
      </c>
      <c r="H386" s="115" t="s">
        <v>1025</v>
      </c>
      <c r="I386" s="115" t="s">
        <v>1026</v>
      </c>
      <c r="J386" s="115" t="s">
        <v>65</v>
      </c>
      <c r="K386" s="115" t="s">
        <v>3585</v>
      </c>
      <c r="L386" s="115" t="s">
        <v>3651</v>
      </c>
      <c r="M386" s="115" t="s">
        <v>741</v>
      </c>
      <c r="N386" s="115" t="s">
        <v>3658</v>
      </c>
      <c r="O386" s="115">
        <v>1</v>
      </c>
      <c r="P386" s="115" t="s">
        <v>68</v>
      </c>
      <c r="Q386" s="115" t="s">
        <v>69</v>
      </c>
      <c r="R386" s="115" t="s">
        <v>648</v>
      </c>
      <c r="S386" s="115" t="s">
        <v>649</v>
      </c>
      <c r="T386" s="115" t="s">
        <v>650</v>
      </c>
      <c r="U386" s="116">
        <v>46213</v>
      </c>
      <c r="V386" s="115"/>
      <c r="W386" s="8" t="str">
        <f>_xlfn.XLOOKUP(B386,'Golden Rulebook-CDErule level'!I:I,'Golden Rulebook-CDErule level'!I:I, "not found")</f>
        <v>DQO-060</v>
      </c>
    </row>
    <row r="387" spans="1:23" hidden="1">
      <c r="A387" s="115" t="s">
        <v>3661</v>
      </c>
      <c r="B387" s="115" t="s">
        <v>3662</v>
      </c>
      <c r="C387" s="115" t="s">
        <v>3663</v>
      </c>
      <c r="D387" s="115" t="s">
        <v>3408</v>
      </c>
      <c r="E387" s="115" t="s">
        <v>60</v>
      </c>
      <c r="F387" s="115" t="s">
        <v>61</v>
      </c>
      <c r="G387" s="115" t="s">
        <v>738</v>
      </c>
      <c r="H387" s="115" t="s">
        <v>1025</v>
      </c>
      <c r="I387" s="115" t="s">
        <v>1026</v>
      </c>
      <c r="J387" s="115" t="s">
        <v>65</v>
      </c>
      <c r="K387" s="115" t="s">
        <v>3585</v>
      </c>
      <c r="L387" s="115" t="s">
        <v>3651</v>
      </c>
      <c r="M387" s="115" t="s">
        <v>66</v>
      </c>
      <c r="N387" s="115" t="s">
        <v>3664</v>
      </c>
      <c r="O387" s="115">
        <v>1</v>
      </c>
      <c r="P387" s="115" t="s">
        <v>68</v>
      </c>
      <c r="Q387" s="115" t="s">
        <v>69</v>
      </c>
      <c r="R387" s="115" t="s">
        <v>648</v>
      </c>
      <c r="S387" s="115" t="s">
        <v>649</v>
      </c>
      <c r="T387" s="115" t="s">
        <v>650</v>
      </c>
      <c r="U387" s="116">
        <v>46213</v>
      </c>
      <c r="V387" s="115"/>
      <c r="W387" s="8" t="str">
        <f>_xlfn.XLOOKUP(B387,'Golden Rulebook-CDErule level'!I:I,'Golden Rulebook-CDErule level'!I:I, "not found")</f>
        <v>DQO-061</v>
      </c>
    </row>
    <row r="388" spans="1:23" hidden="1">
      <c r="A388" s="115" t="s">
        <v>3667</v>
      </c>
      <c r="B388" s="115" t="s">
        <v>3668</v>
      </c>
      <c r="C388" s="115" t="s">
        <v>3669</v>
      </c>
      <c r="D388" s="115" t="s">
        <v>3670</v>
      </c>
      <c r="E388" s="115" t="s">
        <v>60</v>
      </c>
      <c r="F388" s="115" t="s">
        <v>61</v>
      </c>
      <c r="G388" s="115" t="s">
        <v>738</v>
      </c>
      <c r="H388" s="115" t="s">
        <v>1025</v>
      </c>
      <c r="I388" s="115" t="s">
        <v>1026</v>
      </c>
      <c r="J388" s="115" t="s">
        <v>65</v>
      </c>
      <c r="K388" s="115" t="s">
        <v>3585</v>
      </c>
      <c r="L388" s="115" t="s">
        <v>3651</v>
      </c>
      <c r="M388" s="115" t="s">
        <v>66</v>
      </c>
      <c r="N388" s="115" t="s">
        <v>3671</v>
      </c>
      <c r="O388" s="115">
        <v>1</v>
      </c>
      <c r="P388" s="115" t="s">
        <v>68</v>
      </c>
      <c r="Q388" s="115" t="s">
        <v>69</v>
      </c>
      <c r="R388" s="115" t="s">
        <v>648</v>
      </c>
      <c r="S388" s="115" t="s">
        <v>649</v>
      </c>
      <c r="T388" s="115" t="s">
        <v>650</v>
      </c>
      <c r="U388" s="116">
        <v>46216</v>
      </c>
      <c r="V388" s="115"/>
      <c r="W388" s="8" t="str">
        <f>_xlfn.XLOOKUP(B388,'Golden Rulebook-CDErule level'!I:I,'Golden Rulebook-CDErule level'!I:I, "not found")</f>
        <v>DQO-062</v>
      </c>
    </row>
    <row r="389" spans="1:23" hidden="1">
      <c r="A389" s="115" t="s">
        <v>3674</v>
      </c>
      <c r="B389" s="115" t="s">
        <v>3675</v>
      </c>
      <c r="C389" s="115" t="s">
        <v>3676</v>
      </c>
      <c r="D389" s="115" t="s">
        <v>3677</v>
      </c>
      <c r="E389" s="115" t="s">
        <v>90</v>
      </c>
      <c r="F389" s="115" t="s">
        <v>61</v>
      </c>
      <c r="G389" s="115" t="s">
        <v>738</v>
      </c>
      <c r="H389" s="115" t="s">
        <v>1025</v>
      </c>
      <c r="I389" s="115" t="s">
        <v>1026</v>
      </c>
      <c r="J389" s="115" t="s">
        <v>65</v>
      </c>
      <c r="K389" s="115" t="s">
        <v>3585</v>
      </c>
      <c r="L389" s="115" t="s">
        <v>3651</v>
      </c>
      <c r="M389" s="115" t="s">
        <v>646</v>
      </c>
      <c r="N389" s="115"/>
      <c r="O389" s="115">
        <v>0.95</v>
      </c>
      <c r="P389" s="115" t="s">
        <v>68</v>
      </c>
      <c r="Q389" s="115" t="s">
        <v>69</v>
      </c>
      <c r="R389" s="115" t="s">
        <v>648</v>
      </c>
      <c r="S389" s="115" t="s">
        <v>649</v>
      </c>
      <c r="T389" s="115" t="s">
        <v>650</v>
      </c>
      <c r="U389" s="116">
        <v>46213</v>
      </c>
      <c r="V389" s="115"/>
      <c r="W389" s="8" t="str">
        <f>_xlfn.XLOOKUP(B389,'Golden Rulebook-CDErule level'!I:I,'Golden Rulebook-CDErule level'!I:I, "not found")</f>
        <v>DQO-070</v>
      </c>
    </row>
    <row r="390" spans="1:23" hidden="1">
      <c r="A390" s="115" t="s">
        <v>3684</v>
      </c>
      <c r="B390" s="115" t="s">
        <v>3685</v>
      </c>
      <c r="C390" s="115" t="s">
        <v>3686</v>
      </c>
      <c r="D390" s="115" t="s">
        <v>3687</v>
      </c>
      <c r="E390" s="115" t="s">
        <v>90</v>
      </c>
      <c r="F390" s="115" t="s">
        <v>61</v>
      </c>
      <c r="G390" s="115" t="s">
        <v>738</v>
      </c>
      <c r="H390" s="115" t="s">
        <v>1025</v>
      </c>
      <c r="I390" s="115" t="s">
        <v>1026</v>
      </c>
      <c r="J390" s="115" t="s">
        <v>65</v>
      </c>
      <c r="K390" s="115" t="s">
        <v>3679</v>
      </c>
      <c r="L390" s="115" t="s">
        <v>3681</v>
      </c>
      <c r="M390" s="115" t="s">
        <v>646</v>
      </c>
      <c r="N390" s="115"/>
      <c r="O390" s="115">
        <v>0.95</v>
      </c>
      <c r="P390" s="115" t="s">
        <v>68</v>
      </c>
      <c r="Q390" s="115" t="s">
        <v>69</v>
      </c>
      <c r="R390" s="115" t="s">
        <v>648</v>
      </c>
      <c r="S390" s="115" t="s">
        <v>649</v>
      </c>
      <c r="T390" s="115" t="s">
        <v>650</v>
      </c>
      <c r="U390" s="116">
        <v>46213</v>
      </c>
      <c r="V390" s="115"/>
      <c r="W390" s="8" t="str">
        <f>_xlfn.XLOOKUP(B390,'Golden Rulebook-CDErule level'!I:I,'Golden Rulebook-CDErule level'!I:I, "not found")</f>
        <v>DQO-466</v>
      </c>
    </row>
    <row r="391" spans="1:23" hidden="1">
      <c r="A391" s="115" t="s">
        <v>3701</v>
      </c>
      <c r="B391" s="115" t="s">
        <v>3702</v>
      </c>
      <c r="C391" s="115" t="s">
        <v>3703</v>
      </c>
      <c r="D391" s="115" t="s">
        <v>3704</v>
      </c>
      <c r="E391" s="115" t="s">
        <v>60</v>
      </c>
      <c r="F391" s="115" t="s">
        <v>61</v>
      </c>
      <c r="G391" s="115" t="s">
        <v>738</v>
      </c>
      <c r="H391" s="115" t="s">
        <v>1025</v>
      </c>
      <c r="I391" s="115" t="s">
        <v>1026</v>
      </c>
      <c r="J391" s="115" t="s">
        <v>65</v>
      </c>
      <c r="K391" s="115" t="s">
        <v>3696</v>
      </c>
      <c r="L391" s="115" t="s">
        <v>3698</v>
      </c>
      <c r="M391" s="115" t="s">
        <v>66</v>
      </c>
      <c r="N391" s="115" t="s">
        <v>3705</v>
      </c>
      <c r="O391" s="115">
        <v>1</v>
      </c>
      <c r="P391" s="115" t="s">
        <v>68</v>
      </c>
      <c r="Q391" s="115" t="s">
        <v>69</v>
      </c>
      <c r="R391" s="115" t="s">
        <v>648</v>
      </c>
      <c r="S391" s="115" t="s">
        <v>649</v>
      </c>
      <c r="T391" s="115" t="s">
        <v>650</v>
      </c>
      <c r="U391" s="116">
        <v>46213</v>
      </c>
      <c r="V391" s="115"/>
      <c r="W391" s="8" t="str">
        <f>_xlfn.XLOOKUP(B391,'Golden Rulebook-CDErule level'!I:I,'Golden Rulebook-CDErule level'!I:I, "not found")</f>
        <v>DQO-028</v>
      </c>
    </row>
    <row r="392" spans="1:23" hidden="1">
      <c r="A392" s="115" t="s">
        <v>3708</v>
      </c>
      <c r="B392" s="115" t="s">
        <v>3709</v>
      </c>
      <c r="C392" s="115" t="s">
        <v>3710</v>
      </c>
      <c r="D392" s="115" t="s">
        <v>3711</v>
      </c>
      <c r="E392" s="115" t="s">
        <v>60</v>
      </c>
      <c r="F392" s="115" t="s">
        <v>61</v>
      </c>
      <c r="G392" s="115" t="s">
        <v>738</v>
      </c>
      <c r="H392" s="115" t="s">
        <v>1025</v>
      </c>
      <c r="I392" s="115" t="s">
        <v>1026</v>
      </c>
      <c r="J392" s="115" t="s">
        <v>65</v>
      </c>
      <c r="K392" s="115" t="s">
        <v>3696</v>
      </c>
      <c r="L392" s="115" t="s">
        <v>3698</v>
      </c>
      <c r="M392" s="115" t="s">
        <v>66</v>
      </c>
      <c r="N392" s="115" t="s">
        <v>3712</v>
      </c>
      <c r="O392" s="115">
        <v>1</v>
      </c>
      <c r="P392" s="115" t="s">
        <v>68</v>
      </c>
      <c r="Q392" s="115" t="s">
        <v>69</v>
      </c>
      <c r="R392" s="115" t="s">
        <v>648</v>
      </c>
      <c r="S392" s="115" t="s">
        <v>649</v>
      </c>
      <c r="T392" s="115" t="s">
        <v>650</v>
      </c>
      <c r="U392" s="116">
        <v>46216</v>
      </c>
      <c r="V392" s="115"/>
      <c r="W392" s="8" t="str">
        <f>_xlfn.XLOOKUP(B392,'Golden Rulebook-CDErule level'!I:I,'Golden Rulebook-CDErule level'!I:I, "not found")</f>
        <v>DQO-029</v>
      </c>
    </row>
    <row r="393" spans="1:23" hidden="1">
      <c r="A393" s="115" t="s">
        <v>3715</v>
      </c>
      <c r="B393" s="115" t="s">
        <v>3716</v>
      </c>
      <c r="C393" s="115" t="s">
        <v>3717</v>
      </c>
      <c r="D393" s="115" t="s">
        <v>3718</v>
      </c>
      <c r="E393" s="115" t="s">
        <v>90</v>
      </c>
      <c r="F393" s="115" t="s">
        <v>61</v>
      </c>
      <c r="G393" s="115" t="s">
        <v>738</v>
      </c>
      <c r="H393" s="115" t="s">
        <v>1025</v>
      </c>
      <c r="I393" s="115" t="s">
        <v>1026</v>
      </c>
      <c r="J393" s="115" t="s">
        <v>65</v>
      </c>
      <c r="K393" s="115" t="s">
        <v>3696</v>
      </c>
      <c r="L393" s="115" t="s">
        <v>3698</v>
      </c>
      <c r="M393" s="115" t="s">
        <v>646</v>
      </c>
      <c r="N393" s="115"/>
      <c r="O393" s="115">
        <v>0.95</v>
      </c>
      <c r="P393" s="115" t="s">
        <v>68</v>
      </c>
      <c r="Q393" s="115" t="s">
        <v>69</v>
      </c>
      <c r="R393" s="115" t="s">
        <v>648</v>
      </c>
      <c r="S393" s="115" t="s">
        <v>649</v>
      </c>
      <c r="T393" s="115" t="s">
        <v>650</v>
      </c>
      <c r="U393" s="116">
        <v>46213</v>
      </c>
      <c r="V393" s="115"/>
      <c r="W393" s="8" t="str">
        <f>_xlfn.XLOOKUP(B393,'Golden Rulebook-CDErule level'!I:I,'Golden Rulebook-CDErule level'!I:I, "not found")</f>
        <v>DQO-030</v>
      </c>
    </row>
    <row r="394" spans="1:23" hidden="1">
      <c r="A394" s="115" t="s">
        <v>3734</v>
      </c>
      <c r="B394" s="115" t="s">
        <v>3735</v>
      </c>
      <c r="C394" s="115" t="s">
        <v>3736</v>
      </c>
      <c r="D394" s="115" t="s">
        <v>3737</v>
      </c>
      <c r="E394" s="115" t="s">
        <v>90</v>
      </c>
      <c r="F394" s="115" t="s">
        <v>61</v>
      </c>
      <c r="G394" s="115" t="s">
        <v>3030</v>
      </c>
      <c r="H394" s="115" t="s">
        <v>3738</v>
      </c>
      <c r="I394" s="115" t="s">
        <v>3032</v>
      </c>
      <c r="J394" s="115" t="s">
        <v>65</v>
      </c>
      <c r="K394" s="115" t="s">
        <v>3729</v>
      </c>
      <c r="L394" s="115" t="s">
        <v>3731</v>
      </c>
      <c r="M394" s="115" t="s">
        <v>646</v>
      </c>
      <c r="N394" s="115"/>
      <c r="O394" s="115">
        <v>0.95</v>
      </c>
      <c r="P394" s="115" t="s">
        <v>68</v>
      </c>
      <c r="Q394" s="115" t="s">
        <v>69</v>
      </c>
      <c r="R394" s="115" t="s">
        <v>648</v>
      </c>
      <c r="S394" s="115" t="s">
        <v>649</v>
      </c>
      <c r="T394" s="115" t="s">
        <v>650</v>
      </c>
      <c r="U394" s="116">
        <v>46213</v>
      </c>
      <c r="V394" s="115"/>
      <c r="W394" s="8" t="str">
        <f>_xlfn.XLOOKUP(B394,'Golden Rulebook-CDErule level'!I:I,'Golden Rulebook-CDErule level'!I:I, "not found")</f>
        <v>DQO-469</v>
      </c>
    </row>
    <row r="395" spans="1:23" hidden="1">
      <c r="A395" s="115" t="s">
        <v>3741</v>
      </c>
      <c r="B395" s="115" t="s">
        <v>3742</v>
      </c>
      <c r="C395" s="115" t="s">
        <v>3743</v>
      </c>
      <c r="D395" s="115" t="s">
        <v>3744</v>
      </c>
      <c r="E395" s="115" t="s">
        <v>60</v>
      </c>
      <c r="F395" s="115" t="s">
        <v>61</v>
      </c>
      <c r="G395" s="115" t="s">
        <v>3030</v>
      </c>
      <c r="H395" s="115" t="s">
        <v>3738</v>
      </c>
      <c r="I395" s="115" t="s">
        <v>3032</v>
      </c>
      <c r="J395" s="115" t="s">
        <v>65</v>
      </c>
      <c r="K395" s="115" t="s">
        <v>3729</v>
      </c>
      <c r="L395" s="115" t="s">
        <v>3731</v>
      </c>
      <c r="M395" s="115" t="s">
        <v>741</v>
      </c>
      <c r="N395" s="115" t="s">
        <v>3745</v>
      </c>
      <c r="O395" s="115">
        <v>1</v>
      </c>
      <c r="P395" s="115" t="s">
        <v>68</v>
      </c>
      <c r="Q395" s="115" t="s">
        <v>69</v>
      </c>
      <c r="R395" s="115" t="s">
        <v>648</v>
      </c>
      <c r="S395" s="115" t="s">
        <v>649</v>
      </c>
      <c r="T395" s="115" t="s">
        <v>650</v>
      </c>
      <c r="U395" s="116">
        <v>46216</v>
      </c>
      <c r="V395" s="115"/>
      <c r="W395" s="8" t="str">
        <f>_xlfn.XLOOKUP(B395,'Golden Rulebook-CDErule level'!I:I,'Golden Rulebook-CDErule level'!I:I, "not found")</f>
        <v>DQO-470</v>
      </c>
    </row>
    <row r="396" spans="1:23" hidden="1">
      <c r="A396" s="115" t="s">
        <v>3748</v>
      </c>
      <c r="B396" s="115" t="s">
        <v>3749</v>
      </c>
      <c r="C396" s="115" t="s">
        <v>3750</v>
      </c>
      <c r="D396" s="115" t="s">
        <v>3751</v>
      </c>
      <c r="E396" s="115" t="s">
        <v>60</v>
      </c>
      <c r="F396" s="115" t="s">
        <v>61</v>
      </c>
      <c r="G396" s="115" t="s">
        <v>3030</v>
      </c>
      <c r="H396" s="115" t="s">
        <v>3738</v>
      </c>
      <c r="I396" s="115" t="s">
        <v>3032</v>
      </c>
      <c r="J396" s="115" t="s">
        <v>65</v>
      </c>
      <c r="K396" s="115" t="s">
        <v>3729</v>
      </c>
      <c r="L396" s="115" t="s">
        <v>3731</v>
      </c>
      <c r="M396" s="115" t="s">
        <v>66</v>
      </c>
      <c r="N396" s="115" t="s">
        <v>3752</v>
      </c>
      <c r="O396" s="115">
        <v>1</v>
      </c>
      <c r="P396" s="115" t="s">
        <v>68</v>
      </c>
      <c r="Q396" s="115" t="s">
        <v>69</v>
      </c>
      <c r="R396" s="115" t="s">
        <v>648</v>
      </c>
      <c r="S396" s="115" t="s">
        <v>649</v>
      </c>
      <c r="T396" s="115" t="s">
        <v>650</v>
      </c>
      <c r="U396" s="116">
        <v>46216</v>
      </c>
      <c r="V396" s="115"/>
      <c r="W396" s="8" t="str">
        <f>_xlfn.XLOOKUP(B396,'Golden Rulebook-CDErule level'!I:I,'Golden Rulebook-CDErule level'!I:I, "not found")</f>
        <v>DQO-473</v>
      </c>
    </row>
    <row r="397" spans="1:23" hidden="1">
      <c r="A397" s="115" t="s">
        <v>3755</v>
      </c>
      <c r="B397" s="115" t="s">
        <v>3756</v>
      </c>
      <c r="C397" s="115" t="s">
        <v>3757</v>
      </c>
      <c r="D397" s="115" t="s">
        <v>3758</v>
      </c>
      <c r="E397" s="115" t="s">
        <v>60</v>
      </c>
      <c r="F397" s="115" t="s">
        <v>61</v>
      </c>
      <c r="G397" s="115" t="s">
        <v>3030</v>
      </c>
      <c r="H397" s="115" t="s">
        <v>3738</v>
      </c>
      <c r="I397" s="115" t="s">
        <v>3032</v>
      </c>
      <c r="J397" s="115" t="s">
        <v>65</v>
      </c>
      <c r="K397" s="115" t="s">
        <v>3729</v>
      </c>
      <c r="L397" s="115" t="s">
        <v>3731</v>
      </c>
      <c r="M397" s="115" t="s">
        <v>66</v>
      </c>
      <c r="N397" s="115" t="s">
        <v>3759</v>
      </c>
      <c r="O397" s="115">
        <v>1</v>
      </c>
      <c r="P397" s="115" t="s">
        <v>68</v>
      </c>
      <c r="Q397" s="115" t="s">
        <v>69</v>
      </c>
      <c r="R397" s="115" t="s">
        <v>648</v>
      </c>
      <c r="S397" s="115" t="s">
        <v>649</v>
      </c>
      <c r="T397" s="115" t="s">
        <v>650</v>
      </c>
      <c r="U397" s="116">
        <v>46213</v>
      </c>
      <c r="V397" s="115"/>
      <c r="W397" s="8" t="str">
        <f>_xlfn.XLOOKUP(B397,'Golden Rulebook-CDErule level'!I:I,'Golden Rulebook-CDErule level'!I:I, "not found")</f>
        <v>DQO-474</v>
      </c>
    </row>
    <row r="398" spans="1:23" hidden="1">
      <c r="A398" s="115" t="s">
        <v>3766</v>
      </c>
      <c r="B398" s="115" t="s">
        <v>3767</v>
      </c>
      <c r="C398" s="115" t="s">
        <v>3768</v>
      </c>
      <c r="D398" s="115" t="s">
        <v>3769</v>
      </c>
      <c r="E398" s="115" t="s">
        <v>90</v>
      </c>
      <c r="F398" s="115" t="s">
        <v>61</v>
      </c>
      <c r="G398" s="115" t="s">
        <v>738</v>
      </c>
      <c r="H398" s="115" t="s">
        <v>1025</v>
      </c>
      <c r="I398" s="115" t="s">
        <v>1026</v>
      </c>
      <c r="J398" s="115" t="s">
        <v>65</v>
      </c>
      <c r="K398" s="115" t="s">
        <v>3761</v>
      </c>
      <c r="L398" s="115" t="s">
        <v>3763</v>
      </c>
      <c r="M398" s="115" t="s">
        <v>646</v>
      </c>
      <c r="N398" s="115"/>
      <c r="O398" s="115">
        <v>0.95</v>
      </c>
      <c r="P398" s="115" t="s">
        <v>68</v>
      </c>
      <c r="Q398" s="115" t="s">
        <v>69</v>
      </c>
      <c r="R398" s="115" t="s">
        <v>648</v>
      </c>
      <c r="S398" s="115" t="s">
        <v>649</v>
      </c>
      <c r="T398" s="115" t="s">
        <v>650</v>
      </c>
      <c r="U398" s="116">
        <v>46213</v>
      </c>
      <c r="V398" s="115"/>
      <c r="W398" s="8" t="str">
        <f>_xlfn.XLOOKUP(B398,'Golden Rulebook-CDErule level'!I:I,'Golden Rulebook-CDErule level'!I:I, "not found")</f>
        <v>DQO-475</v>
      </c>
    </row>
    <row r="399" spans="1:23" hidden="1">
      <c r="A399" s="115" t="s">
        <v>3772</v>
      </c>
      <c r="B399" s="115" t="s">
        <v>3773</v>
      </c>
      <c r="C399" s="115" t="s">
        <v>3774</v>
      </c>
      <c r="D399" s="115" t="s">
        <v>3775</v>
      </c>
      <c r="E399" s="115" t="s">
        <v>60</v>
      </c>
      <c r="F399" s="115" t="s">
        <v>61</v>
      </c>
      <c r="G399" s="115" t="s">
        <v>738</v>
      </c>
      <c r="H399" s="115" t="s">
        <v>1025</v>
      </c>
      <c r="I399" s="115" t="s">
        <v>1026</v>
      </c>
      <c r="J399" s="115" t="s">
        <v>65</v>
      </c>
      <c r="K399" s="115" t="s">
        <v>3761</v>
      </c>
      <c r="L399" s="115" t="s">
        <v>3763</v>
      </c>
      <c r="M399" s="115" t="s">
        <v>657</v>
      </c>
      <c r="N399" s="115"/>
      <c r="O399" s="115">
        <v>1</v>
      </c>
      <c r="P399" s="115" t="s">
        <v>68</v>
      </c>
      <c r="Q399" s="115" t="s">
        <v>69</v>
      </c>
      <c r="R399" s="115" t="s">
        <v>648</v>
      </c>
      <c r="S399" s="115" t="s">
        <v>649</v>
      </c>
      <c r="T399" s="115" t="s">
        <v>650</v>
      </c>
      <c r="U399" s="116">
        <v>46213</v>
      </c>
      <c r="V399" s="115"/>
      <c r="W399" s="8" t="str">
        <f>_xlfn.XLOOKUP(B399,'Golden Rulebook-CDErule level'!I:I,'Golden Rulebook-CDErule level'!I:I, "not found")</f>
        <v>DQO-476</v>
      </c>
    </row>
    <row r="400" spans="1:23" hidden="1">
      <c r="A400" s="115" t="s">
        <v>3778</v>
      </c>
      <c r="B400" s="115" t="s">
        <v>3779</v>
      </c>
      <c r="C400" s="115" t="s">
        <v>3780</v>
      </c>
      <c r="D400" s="115" t="s">
        <v>3781</v>
      </c>
      <c r="E400" s="115" t="s">
        <v>60</v>
      </c>
      <c r="F400" s="115" t="s">
        <v>61</v>
      </c>
      <c r="G400" s="115" t="s">
        <v>738</v>
      </c>
      <c r="H400" s="115" t="s">
        <v>1025</v>
      </c>
      <c r="I400" s="115" t="s">
        <v>1026</v>
      </c>
      <c r="J400" s="115" t="s">
        <v>65</v>
      </c>
      <c r="K400" s="115" t="s">
        <v>3761</v>
      </c>
      <c r="L400" s="115" t="s">
        <v>3763</v>
      </c>
      <c r="M400" s="115" t="s">
        <v>66</v>
      </c>
      <c r="N400" s="115" t="s">
        <v>3782</v>
      </c>
      <c r="O400" s="115">
        <v>1</v>
      </c>
      <c r="P400" s="115" t="s">
        <v>68</v>
      </c>
      <c r="Q400" s="115" t="s">
        <v>69</v>
      </c>
      <c r="R400" s="115" t="s">
        <v>648</v>
      </c>
      <c r="S400" s="115" t="s">
        <v>649</v>
      </c>
      <c r="T400" s="115" t="s">
        <v>650</v>
      </c>
      <c r="U400" s="116">
        <v>46213</v>
      </c>
      <c r="V400" s="115"/>
      <c r="W400" s="8" t="str">
        <f>_xlfn.XLOOKUP(B400,'Golden Rulebook-CDErule level'!I:I,'Golden Rulebook-CDErule level'!I:I, "not found")</f>
        <v>DQO-477</v>
      </c>
    </row>
    <row r="401" spans="1:23" hidden="1">
      <c r="A401" s="115" t="s">
        <v>3787</v>
      </c>
      <c r="B401" s="115" t="s">
        <v>3788</v>
      </c>
      <c r="C401" s="115" t="s">
        <v>3789</v>
      </c>
      <c r="D401" s="115" t="s">
        <v>3790</v>
      </c>
      <c r="E401" s="115" t="s">
        <v>3791</v>
      </c>
      <c r="F401" s="115" t="s">
        <v>3792</v>
      </c>
      <c r="G401" s="115" t="s">
        <v>738</v>
      </c>
      <c r="H401" s="115" t="s">
        <v>1155</v>
      </c>
      <c r="I401" s="115" t="s">
        <v>1156</v>
      </c>
      <c r="J401" s="115" t="s">
        <v>65</v>
      </c>
      <c r="K401" s="115" t="s">
        <v>3215</v>
      </c>
      <c r="L401" s="115" t="s">
        <v>3784</v>
      </c>
      <c r="M401" s="115" t="s">
        <v>3793</v>
      </c>
      <c r="N401" s="115"/>
      <c r="O401" s="115">
        <v>1</v>
      </c>
      <c r="P401" s="115" t="s">
        <v>68</v>
      </c>
      <c r="Q401" s="115" t="s">
        <v>69</v>
      </c>
      <c r="R401" s="115" t="s">
        <v>648</v>
      </c>
      <c r="S401" s="115" t="s">
        <v>649</v>
      </c>
      <c r="T401" s="115" t="s">
        <v>650</v>
      </c>
      <c r="U401" s="116">
        <v>46220</v>
      </c>
      <c r="V401" s="115"/>
      <c r="W401" s="8" t="str">
        <f>_xlfn.XLOOKUP(B401,'Golden Rulebook-CDErule level'!I:I,'Golden Rulebook-CDErule level'!I:I, "not found")</f>
        <v>DQO-010</v>
      </c>
    </row>
    <row r="402" spans="1:23" hidden="1">
      <c r="A402" s="115" t="s">
        <v>3796</v>
      </c>
      <c r="B402" s="115" t="s">
        <v>3797</v>
      </c>
      <c r="C402" s="115" t="s">
        <v>3798</v>
      </c>
      <c r="D402" s="115" t="s">
        <v>3799</v>
      </c>
      <c r="E402" s="115" t="s">
        <v>3800</v>
      </c>
      <c r="F402" s="115" t="s">
        <v>3792</v>
      </c>
      <c r="G402" s="115" t="s">
        <v>738</v>
      </c>
      <c r="H402" s="115" t="s">
        <v>1155</v>
      </c>
      <c r="I402" s="115" t="s">
        <v>1156</v>
      </c>
      <c r="J402" s="115" t="s">
        <v>65</v>
      </c>
      <c r="K402" s="115" t="s">
        <v>3215</v>
      </c>
      <c r="L402" s="115" t="s">
        <v>3784</v>
      </c>
      <c r="M402" s="115" t="s">
        <v>3800</v>
      </c>
      <c r="N402" s="115"/>
      <c r="O402" s="115">
        <v>0.9</v>
      </c>
      <c r="P402" s="115" t="s">
        <v>68</v>
      </c>
      <c r="Q402" s="115" t="s">
        <v>69</v>
      </c>
      <c r="R402" s="115" t="s">
        <v>648</v>
      </c>
      <c r="S402" s="115" t="s">
        <v>649</v>
      </c>
      <c r="T402" s="115" t="s">
        <v>650</v>
      </c>
      <c r="U402" s="116">
        <v>46217</v>
      </c>
      <c r="V402" s="115"/>
      <c r="W402" s="8" t="str">
        <f>_xlfn.XLOOKUP(B402,'Golden Rulebook-CDErule level'!I:I,'Golden Rulebook-CDErule level'!I:I, "not found")</f>
        <v>DQO-011</v>
      </c>
    </row>
    <row r="403" spans="1:23" hidden="1">
      <c r="A403" s="115" t="s">
        <v>3803</v>
      </c>
      <c r="B403" s="115" t="s">
        <v>3804</v>
      </c>
      <c r="C403" s="115" t="s">
        <v>3805</v>
      </c>
      <c r="D403" s="115" t="s">
        <v>3806</v>
      </c>
      <c r="E403" s="115" t="s">
        <v>3800</v>
      </c>
      <c r="F403" s="115" t="s">
        <v>3792</v>
      </c>
      <c r="G403" s="115" t="s">
        <v>738</v>
      </c>
      <c r="H403" s="115" t="s">
        <v>1025</v>
      </c>
      <c r="I403" s="115" t="s">
        <v>1026</v>
      </c>
      <c r="J403" s="115" t="s">
        <v>65</v>
      </c>
      <c r="K403" s="115" t="s">
        <v>3501</v>
      </c>
      <c r="L403" s="115" t="s">
        <v>3784</v>
      </c>
      <c r="M403" s="115" t="s">
        <v>3800</v>
      </c>
      <c r="N403" s="115"/>
      <c r="O403" s="115">
        <v>0.9</v>
      </c>
      <c r="P403" s="115" t="s">
        <v>68</v>
      </c>
      <c r="Q403" s="115" t="s">
        <v>69</v>
      </c>
      <c r="R403" s="115" t="s">
        <v>648</v>
      </c>
      <c r="S403" s="115" t="s">
        <v>649</v>
      </c>
      <c r="T403" s="115" t="s">
        <v>650</v>
      </c>
      <c r="U403" s="116">
        <v>46213</v>
      </c>
      <c r="V403" s="115"/>
      <c r="W403" s="8" t="str">
        <f>_xlfn.XLOOKUP(B403,'Golden Rulebook-CDErule level'!I:I,'Golden Rulebook-CDErule level'!I:I, "not found")</f>
        <v>DQO-024</v>
      </c>
    </row>
    <row r="404" spans="1:23" hidden="1">
      <c r="A404" s="115" t="s">
        <v>3809</v>
      </c>
      <c r="B404" s="115" t="s">
        <v>3810</v>
      </c>
      <c r="C404" s="115" t="s">
        <v>3811</v>
      </c>
      <c r="D404" s="115" t="s">
        <v>3812</v>
      </c>
      <c r="E404" s="115" t="s">
        <v>3791</v>
      </c>
      <c r="F404" s="115" t="s">
        <v>3792</v>
      </c>
      <c r="G404" s="115" t="s">
        <v>738</v>
      </c>
      <c r="H404" s="115" t="s">
        <v>1025</v>
      </c>
      <c r="I404" s="115" t="s">
        <v>1026</v>
      </c>
      <c r="J404" s="115" t="s">
        <v>65</v>
      </c>
      <c r="K404" s="115" t="s">
        <v>3501</v>
      </c>
      <c r="L404" s="115" t="s">
        <v>3784</v>
      </c>
      <c r="M404" s="115" t="s">
        <v>3793</v>
      </c>
      <c r="N404" s="115"/>
      <c r="O404" s="115">
        <v>1</v>
      </c>
      <c r="P404" s="115" t="s">
        <v>68</v>
      </c>
      <c r="Q404" s="115" t="s">
        <v>69</v>
      </c>
      <c r="R404" s="115" t="s">
        <v>648</v>
      </c>
      <c r="S404" s="115" t="s">
        <v>649</v>
      </c>
      <c r="T404" s="115" t="s">
        <v>650</v>
      </c>
      <c r="U404" s="116">
        <v>46220</v>
      </c>
      <c r="V404" s="115"/>
      <c r="W404" s="8" t="str">
        <f>_xlfn.XLOOKUP(B404,'Golden Rulebook-CDErule level'!I:I,'Golden Rulebook-CDErule level'!I:I, "not found")</f>
        <v>DQO-025</v>
      </c>
    </row>
    <row r="405" spans="1:23" hidden="1">
      <c r="A405" s="115" t="s">
        <v>3815</v>
      </c>
      <c r="B405" s="115" t="s">
        <v>3816</v>
      </c>
      <c r="C405" s="115" t="s">
        <v>3817</v>
      </c>
      <c r="D405" s="115" t="s">
        <v>3818</v>
      </c>
      <c r="E405" s="115" t="s">
        <v>3791</v>
      </c>
      <c r="F405" s="115" t="s">
        <v>3792</v>
      </c>
      <c r="G405" s="115" t="s">
        <v>738</v>
      </c>
      <c r="H405" s="115" t="s">
        <v>1025</v>
      </c>
      <c r="I405" s="115" t="s">
        <v>1026</v>
      </c>
      <c r="J405" s="115" t="s">
        <v>65</v>
      </c>
      <c r="K405" s="115" t="s">
        <v>3696</v>
      </c>
      <c r="L405" s="115" t="s">
        <v>3784</v>
      </c>
      <c r="M405" s="115" t="s">
        <v>3793</v>
      </c>
      <c r="N405" s="115"/>
      <c r="O405" s="115">
        <v>1</v>
      </c>
      <c r="P405" s="115" t="s">
        <v>68</v>
      </c>
      <c r="Q405" s="115" t="s">
        <v>69</v>
      </c>
      <c r="R405" s="115" t="s">
        <v>648</v>
      </c>
      <c r="S405" s="115" t="s">
        <v>649</v>
      </c>
      <c r="T405" s="115" t="s">
        <v>650</v>
      </c>
      <c r="U405" s="116">
        <v>46220</v>
      </c>
      <c r="V405" s="115"/>
      <c r="W405" s="8" t="str">
        <f>_xlfn.XLOOKUP(B405,'Golden Rulebook-CDErule level'!I:I,'Golden Rulebook-CDErule level'!I:I, "not found")</f>
        <v>DQO-026</v>
      </c>
    </row>
    <row r="406" spans="1:23" hidden="1">
      <c r="A406" s="115" t="s">
        <v>3821</v>
      </c>
      <c r="B406" s="115" t="s">
        <v>3822</v>
      </c>
      <c r="C406" s="115" t="s">
        <v>3823</v>
      </c>
      <c r="D406" s="115" t="s">
        <v>3824</v>
      </c>
      <c r="E406" s="115" t="s">
        <v>3800</v>
      </c>
      <c r="F406" s="115" t="s">
        <v>3792</v>
      </c>
      <c r="G406" s="115" t="s">
        <v>738</v>
      </c>
      <c r="H406" s="115" t="s">
        <v>1025</v>
      </c>
      <c r="I406" s="115" t="s">
        <v>1026</v>
      </c>
      <c r="J406" s="115" t="s">
        <v>65</v>
      </c>
      <c r="K406" s="115" t="s">
        <v>3696</v>
      </c>
      <c r="L406" s="115" t="s">
        <v>3784</v>
      </c>
      <c r="M406" s="115" t="s">
        <v>3800</v>
      </c>
      <c r="N406" s="115"/>
      <c r="O406" s="115">
        <v>0.9</v>
      </c>
      <c r="P406" s="115" t="s">
        <v>68</v>
      </c>
      <c r="Q406" s="115" t="s">
        <v>69</v>
      </c>
      <c r="R406" s="115" t="s">
        <v>648</v>
      </c>
      <c r="S406" s="115" t="s">
        <v>649</v>
      </c>
      <c r="T406" s="115" t="s">
        <v>650</v>
      </c>
      <c r="U406" s="116">
        <v>46213</v>
      </c>
      <c r="V406" s="115"/>
      <c r="W406" s="8" t="str">
        <f>_xlfn.XLOOKUP(B406,'Golden Rulebook-CDErule level'!I:I,'Golden Rulebook-CDErule level'!I:I, "not found")</f>
        <v>DQO-027</v>
      </c>
    </row>
    <row r="407" spans="1:23" hidden="1">
      <c r="A407" s="115" t="s">
        <v>3827</v>
      </c>
      <c r="B407" s="115" t="s">
        <v>3828</v>
      </c>
      <c r="C407" s="115" t="s">
        <v>3829</v>
      </c>
      <c r="D407" s="115" t="s">
        <v>3830</v>
      </c>
      <c r="E407" s="115" t="s">
        <v>3791</v>
      </c>
      <c r="F407" s="115" t="s">
        <v>3792</v>
      </c>
      <c r="G407" s="115" t="s">
        <v>738</v>
      </c>
      <c r="H407" s="115" t="s">
        <v>1155</v>
      </c>
      <c r="I407" s="115" t="s">
        <v>1026</v>
      </c>
      <c r="J407" s="115" t="s">
        <v>65</v>
      </c>
      <c r="K407" s="115" t="s">
        <v>3315</v>
      </c>
      <c r="L407" s="115" t="s">
        <v>3784</v>
      </c>
      <c r="M407" s="115" t="s">
        <v>3793</v>
      </c>
      <c r="N407" s="115"/>
      <c r="O407" s="115">
        <v>1</v>
      </c>
      <c r="P407" s="115" t="s">
        <v>68</v>
      </c>
      <c r="Q407" s="115" t="s">
        <v>69</v>
      </c>
      <c r="R407" s="115" t="s">
        <v>648</v>
      </c>
      <c r="S407" s="115" t="s">
        <v>649</v>
      </c>
      <c r="T407" s="115" t="s">
        <v>650</v>
      </c>
      <c r="U407" s="116">
        <v>46220</v>
      </c>
      <c r="V407" s="115"/>
      <c r="W407" s="8" t="str">
        <f>_xlfn.XLOOKUP(B407,'Golden Rulebook-CDErule level'!I:I,'Golden Rulebook-CDErule level'!I:I, "not found")</f>
        <v>DQO-036</v>
      </c>
    </row>
    <row r="408" spans="1:23" hidden="1">
      <c r="A408" s="115" t="s">
        <v>3833</v>
      </c>
      <c r="B408" s="115" t="s">
        <v>3834</v>
      </c>
      <c r="C408" s="115" t="s">
        <v>3835</v>
      </c>
      <c r="D408" s="115" t="s">
        <v>3836</v>
      </c>
      <c r="E408" s="115" t="s">
        <v>3800</v>
      </c>
      <c r="F408" s="115" t="s">
        <v>3792</v>
      </c>
      <c r="G408" s="115" t="s">
        <v>738</v>
      </c>
      <c r="H408" s="115" t="s">
        <v>1155</v>
      </c>
      <c r="I408" s="115" t="s">
        <v>1026</v>
      </c>
      <c r="J408" s="115" t="s">
        <v>65</v>
      </c>
      <c r="K408" s="115" t="s">
        <v>3315</v>
      </c>
      <c r="L408" s="115" t="s">
        <v>3784</v>
      </c>
      <c r="M408" s="115" t="s">
        <v>3800</v>
      </c>
      <c r="N408" s="115"/>
      <c r="O408" s="115">
        <v>0.9</v>
      </c>
      <c r="P408" s="115" t="s">
        <v>68</v>
      </c>
      <c r="Q408" s="115" t="s">
        <v>69</v>
      </c>
      <c r="R408" s="115" t="s">
        <v>648</v>
      </c>
      <c r="S408" s="115" t="s">
        <v>649</v>
      </c>
      <c r="T408" s="115" t="s">
        <v>650</v>
      </c>
      <c r="U408" s="116">
        <v>46213</v>
      </c>
      <c r="V408" s="115"/>
      <c r="W408" s="8" t="str">
        <f>_xlfn.XLOOKUP(B408,'Golden Rulebook-CDErule level'!I:I,'Golden Rulebook-CDErule level'!I:I, "not found")</f>
        <v>DQO-037</v>
      </c>
    </row>
    <row r="409" spans="1:23" hidden="1">
      <c r="A409" s="115" t="s">
        <v>3839</v>
      </c>
      <c r="B409" s="115" t="s">
        <v>3840</v>
      </c>
      <c r="C409" s="115" t="s">
        <v>3841</v>
      </c>
      <c r="D409" s="115" t="s">
        <v>3842</v>
      </c>
      <c r="E409" s="115" t="s">
        <v>3791</v>
      </c>
      <c r="F409" s="115" t="s">
        <v>3792</v>
      </c>
      <c r="G409" s="115" t="s">
        <v>738</v>
      </c>
      <c r="H409" s="115" t="s">
        <v>1155</v>
      </c>
      <c r="I409" s="115" t="s">
        <v>1156</v>
      </c>
      <c r="J409" s="115" t="s">
        <v>65</v>
      </c>
      <c r="K409" s="115" t="s">
        <v>3401</v>
      </c>
      <c r="L409" s="115" t="s">
        <v>3784</v>
      </c>
      <c r="M409" s="115" t="s">
        <v>3793</v>
      </c>
      <c r="N409" s="115"/>
      <c r="O409" s="115">
        <v>1</v>
      </c>
      <c r="P409" s="115" t="s">
        <v>68</v>
      </c>
      <c r="Q409" s="115" t="s">
        <v>69</v>
      </c>
      <c r="R409" s="115" t="s">
        <v>648</v>
      </c>
      <c r="S409" s="115" t="s">
        <v>649</v>
      </c>
      <c r="T409" s="115" t="s">
        <v>650</v>
      </c>
      <c r="U409" s="116">
        <v>46220</v>
      </c>
      <c r="V409" s="115"/>
      <c r="W409" s="8" t="str">
        <f>_xlfn.XLOOKUP(B409,'Golden Rulebook-CDErule level'!I:I,'Golden Rulebook-CDErule level'!I:I, "not found")</f>
        <v>DQO-045</v>
      </c>
    </row>
    <row r="410" spans="1:23" hidden="1">
      <c r="A410" s="115" t="s">
        <v>3845</v>
      </c>
      <c r="B410" s="115" t="s">
        <v>3846</v>
      </c>
      <c r="C410" s="115" t="s">
        <v>3847</v>
      </c>
      <c r="D410" s="115" t="s">
        <v>3848</v>
      </c>
      <c r="E410" s="115" t="s">
        <v>3800</v>
      </c>
      <c r="F410" s="115" t="s">
        <v>3792</v>
      </c>
      <c r="G410" s="115" t="s">
        <v>738</v>
      </c>
      <c r="H410" s="115" t="s">
        <v>1155</v>
      </c>
      <c r="I410" s="115" t="s">
        <v>1156</v>
      </c>
      <c r="J410" s="115" t="s">
        <v>65</v>
      </c>
      <c r="K410" s="115" t="s">
        <v>3401</v>
      </c>
      <c r="L410" s="115" t="s">
        <v>3784</v>
      </c>
      <c r="M410" s="115" t="s">
        <v>3800</v>
      </c>
      <c r="N410" s="115"/>
      <c r="O410" s="115">
        <v>0.9</v>
      </c>
      <c r="P410" s="115" t="s">
        <v>68</v>
      </c>
      <c r="Q410" s="115" t="s">
        <v>69</v>
      </c>
      <c r="R410" s="115" t="s">
        <v>648</v>
      </c>
      <c r="S410" s="115" t="s">
        <v>649</v>
      </c>
      <c r="T410" s="115" t="s">
        <v>650</v>
      </c>
      <c r="U410" s="116">
        <v>46213</v>
      </c>
      <c r="V410" s="115"/>
      <c r="W410" s="8" t="str">
        <f>_xlfn.XLOOKUP(B410,'Golden Rulebook-CDErule level'!I:I,'Golden Rulebook-CDErule level'!I:I, "not found")</f>
        <v>DQO-047</v>
      </c>
    </row>
    <row r="411" spans="1:23" hidden="1">
      <c r="A411" s="115" t="s">
        <v>3851</v>
      </c>
      <c r="B411" s="115" t="s">
        <v>3852</v>
      </c>
      <c r="C411" s="115" t="s">
        <v>3853</v>
      </c>
      <c r="D411" s="115" t="s">
        <v>3854</v>
      </c>
      <c r="E411" s="115" t="s">
        <v>3800</v>
      </c>
      <c r="F411" s="115" t="s">
        <v>3792</v>
      </c>
      <c r="G411" s="115" t="s">
        <v>738</v>
      </c>
      <c r="H411" s="115" t="s">
        <v>1025</v>
      </c>
      <c r="I411" s="115" t="s">
        <v>1026</v>
      </c>
      <c r="J411" s="115" t="s">
        <v>65</v>
      </c>
      <c r="K411" s="115" t="s">
        <v>3471</v>
      </c>
      <c r="L411" s="115" t="s">
        <v>3784</v>
      </c>
      <c r="M411" s="115" t="s">
        <v>3800</v>
      </c>
      <c r="N411" s="115"/>
      <c r="O411" s="115">
        <v>0.9</v>
      </c>
      <c r="P411" s="115" t="s">
        <v>68</v>
      </c>
      <c r="Q411" s="115" t="s">
        <v>69</v>
      </c>
      <c r="R411" s="115" t="s">
        <v>648</v>
      </c>
      <c r="S411" s="115" t="s">
        <v>649</v>
      </c>
      <c r="T411" s="115" t="s">
        <v>650</v>
      </c>
      <c r="U411" s="116">
        <v>46213</v>
      </c>
      <c r="V411" s="115"/>
      <c r="W411" s="8" t="str">
        <f>_xlfn.XLOOKUP(B411,'Golden Rulebook-CDErule level'!I:I,'Golden Rulebook-CDErule level'!I:I, "not found")</f>
        <v>DQO-051</v>
      </c>
    </row>
    <row r="412" spans="1:23" hidden="1">
      <c r="A412" s="115" t="s">
        <v>3857</v>
      </c>
      <c r="B412" s="115" t="s">
        <v>3858</v>
      </c>
      <c r="C412" s="115" t="s">
        <v>3859</v>
      </c>
      <c r="D412" s="115" t="s">
        <v>3842</v>
      </c>
      <c r="E412" s="115" t="s">
        <v>3791</v>
      </c>
      <c r="F412" s="115" t="s">
        <v>3792</v>
      </c>
      <c r="G412" s="115" t="s">
        <v>738</v>
      </c>
      <c r="H412" s="115" t="s">
        <v>1025</v>
      </c>
      <c r="I412" s="115" t="s">
        <v>1026</v>
      </c>
      <c r="J412" s="115" t="s">
        <v>65</v>
      </c>
      <c r="K412" s="115" t="s">
        <v>3471</v>
      </c>
      <c r="L412" s="115" t="s">
        <v>3784</v>
      </c>
      <c r="M412" s="115" t="s">
        <v>3793</v>
      </c>
      <c r="N412" s="115"/>
      <c r="O412" s="115">
        <v>1</v>
      </c>
      <c r="P412" s="115" t="s">
        <v>68</v>
      </c>
      <c r="Q412" s="115" t="s">
        <v>69</v>
      </c>
      <c r="R412" s="115" t="s">
        <v>648</v>
      </c>
      <c r="S412" s="115" t="s">
        <v>649</v>
      </c>
      <c r="T412" s="115" t="s">
        <v>650</v>
      </c>
      <c r="U412" s="116">
        <v>46220</v>
      </c>
      <c r="V412" s="115"/>
      <c r="W412" s="8" t="str">
        <f>_xlfn.XLOOKUP(B412,'Golden Rulebook-CDErule level'!I:I,'Golden Rulebook-CDErule level'!I:I, "not found")</f>
        <v>DQO-052</v>
      </c>
    </row>
    <row r="413" spans="1:23" hidden="1">
      <c r="A413" s="115" t="s">
        <v>3862</v>
      </c>
      <c r="B413" s="115" t="s">
        <v>3863</v>
      </c>
      <c r="C413" s="115" t="s">
        <v>3864</v>
      </c>
      <c r="D413" s="115" t="s">
        <v>3865</v>
      </c>
      <c r="E413" s="115" t="s">
        <v>3800</v>
      </c>
      <c r="F413" s="115" t="s">
        <v>3792</v>
      </c>
      <c r="G413" s="115" t="s">
        <v>2207</v>
      </c>
      <c r="H413" s="115" t="s">
        <v>2208</v>
      </c>
      <c r="I413" s="115" t="s">
        <v>3570</v>
      </c>
      <c r="J413" s="115" t="s">
        <v>65</v>
      </c>
      <c r="K413" s="115" t="s">
        <v>3561</v>
      </c>
      <c r="L413" s="115" t="s">
        <v>3784</v>
      </c>
      <c r="M413" s="115" t="s">
        <v>3800</v>
      </c>
      <c r="N413" s="115"/>
      <c r="O413" s="115">
        <v>0.9</v>
      </c>
      <c r="P413" s="115" t="s">
        <v>68</v>
      </c>
      <c r="Q413" s="115" t="s">
        <v>69</v>
      </c>
      <c r="R413" s="115" t="s">
        <v>648</v>
      </c>
      <c r="S413" s="115" t="s">
        <v>649</v>
      </c>
      <c r="T413" s="115" t="s">
        <v>650</v>
      </c>
      <c r="U413" s="116">
        <v>46213</v>
      </c>
      <c r="V413" s="115"/>
      <c r="W413" s="8" t="str">
        <f>_xlfn.XLOOKUP(B413,'Golden Rulebook-CDErule level'!I:I,'Golden Rulebook-CDErule level'!I:I, "not found")</f>
        <v>DQO-055</v>
      </c>
    </row>
    <row r="414" spans="1:23" hidden="1">
      <c r="A414" s="115" t="s">
        <v>3868</v>
      </c>
      <c r="B414" s="115" t="s">
        <v>3869</v>
      </c>
      <c r="C414" s="115" t="s">
        <v>3870</v>
      </c>
      <c r="D414" s="115" t="s">
        <v>3812</v>
      </c>
      <c r="E414" s="115" t="s">
        <v>3791</v>
      </c>
      <c r="F414" s="115" t="s">
        <v>3792</v>
      </c>
      <c r="G414" s="115" t="s">
        <v>2207</v>
      </c>
      <c r="H414" s="115" t="s">
        <v>2208</v>
      </c>
      <c r="I414" s="115" t="s">
        <v>3570</v>
      </c>
      <c r="J414" s="115" t="s">
        <v>65</v>
      </c>
      <c r="K414" s="115" t="s">
        <v>3561</v>
      </c>
      <c r="L414" s="115" t="s">
        <v>3784</v>
      </c>
      <c r="M414" s="115" t="s">
        <v>3793</v>
      </c>
      <c r="N414" s="115"/>
      <c r="O414" s="115">
        <v>1</v>
      </c>
      <c r="P414" s="115" t="s">
        <v>68</v>
      </c>
      <c r="Q414" s="115" t="s">
        <v>69</v>
      </c>
      <c r="R414" s="115" t="s">
        <v>648</v>
      </c>
      <c r="S414" s="115" t="s">
        <v>649</v>
      </c>
      <c r="T414" s="115" t="s">
        <v>650</v>
      </c>
      <c r="U414" s="116">
        <v>46220</v>
      </c>
      <c r="V414" s="115"/>
      <c r="W414" s="8" t="str">
        <f>_xlfn.XLOOKUP(B414,'Golden Rulebook-CDErule level'!I:I,'Golden Rulebook-CDErule level'!I:I, "not found")</f>
        <v>DQO-056</v>
      </c>
    </row>
    <row r="415" spans="1:23" hidden="1">
      <c r="A415" s="115" t="s">
        <v>3873</v>
      </c>
      <c r="B415" s="115" t="s">
        <v>3874</v>
      </c>
      <c r="C415" s="115" t="s">
        <v>3875</v>
      </c>
      <c r="D415" s="115" t="s">
        <v>3876</v>
      </c>
      <c r="E415" s="115" t="s">
        <v>3791</v>
      </c>
      <c r="F415" s="115" t="s">
        <v>3792</v>
      </c>
      <c r="G415" s="115" t="s">
        <v>738</v>
      </c>
      <c r="H415" s="115" t="s">
        <v>1025</v>
      </c>
      <c r="I415" s="115" t="s">
        <v>1026</v>
      </c>
      <c r="J415" s="115" t="s">
        <v>65</v>
      </c>
      <c r="K415" s="115" t="s">
        <v>3585</v>
      </c>
      <c r="L415" s="115" t="s">
        <v>3784</v>
      </c>
      <c r="M415" s="115" t="s">
        <v>3793</v>
      </c>
      <c r="N415" s="115"/>
      <c r="O415" s="115">
        <v>1</v>
      </c>
      <c r="P415" s="115" t="s">
        <v>68</v>
      </c>
      <c r="Q415" s="115" t="s">
        <v>69</v>
      </c>
      <c r="R415" s="115" t="s">
        <v>648</v>
      </c>
      <c r="S415" s="115" t="s">
        <v>649</v>
      </c>
      <c r="T415" s="115" t="s">
        <v>650</v>
      </c>
      <c r="U415" s="116">
        <v>46220</v>
      </c>
      <c r="V415" s="115"/>
      <c r="W415" s="8" t="str">
        <f>_xlfn.XLOOKUP(B415,'Golden Rulebook-CDErule level'!I:I,'Golden Rulebook-CDErule level'!I:I, "not found")</f>
        <v>DQO-058</v>
      </c>
    </row>
    <row r="416" spans="1:23" hidden="1">
      <c r="A416" s="115" t="s">
        <v>3879</v>
      </c>
      <c r="B416" s="115" t="s">
        <v>3880</v>
      </c>
      <c r="C416" s="115" t="s">
        <v>3881</v>
      </c>
      <c r="D416" s="115" t="s">
        <v>3882</v>
      </c>
      <c r="E416" s="115" t="s">
        <v>3800</v>
      </c>
      <c r="F416" s="115" t="s">
        <v>3792</v>
      </c>
      <c r="G416" s="115" t="s">
        <v>738</v>
      </c>
      <c r="H416" s="115" t="s">
        <v>1025</v>
      </c>
      <c r="I416" s="115" t="s">
        <v>1026</v>
      </c>
      <c r="J416" s="115" t="s">
        <v>65</v>
      </c>
      <c r="K416" s="115" t="s">
        <v>3585</v>
      </c>
      <c r="L416" s="115" t="s">
        <v>3784</v>
      </c>
      <c r="M416" s="115" t="s">
        <v>3800</v>
      </c>
      <c r="N416" s="115"/>
      <c r="O416" s="115">
        <v>0.9</v>
      </c>
      <c r="P416" s="115" t="s">
        <v>68</v>
      </c>
      <c r="Q416" s="115" t="s">
        <v>69</v>
      </c>
      <c r="R416" s="115" t="s">
        <v>648</v>
      </c>
      <c r="S416" s="115" t="s">
        <v>649</v>
      </c>
      <c r="T416" s="115" t="s">
        <v>650</v>
      </c>
      <c r="U416" s="116">
        <v>46213</v>
      </c>
      <c r="V416" s="115"/>
      <c r="W416" s="8" t="str">
        <f>_xlfn.XLOOKUP(B416,'Golden Rulebook-CDErule level'!I:I,'Golden Rulebook-CDErule level'!I:I, "not found")</f>
        <v>DQO-059</v>
      </c>
    </row>
    <row r="417" spans="1:23" hidden="1">
      <c r="A417" s="115" t="s">
        <v>3885</v>
      </c>
      <c r="B417" s="115" t="s">
        <v>3886</v>
      </c>
      <c r="C417" s="115" t="s">
        <v>3887</v>
      </c>
      <c r="D417" s="115" t="s">
        <v>3888</v>
      </c>
      <c r="E417" s="115" t="s">
        <v>3800</v>
      </c>
      <c r="F417" s="115" t="s">
        <v>3792</v>
      </c>
      <c r="G417" s="115" t="s">
        <v>738</v>
      </c>
      <c r="H417" s="115" t="s">
        <v>739</v>
      </c>
      <c r="I417" s="115" t="s">
        <v>740</v>
      </c>
      <c r="J417" s="115" t="s">
        <v>65</v>
      </c>
      <c r="K417" s="115" t="s">
        <v>2682</v>
      </c>
      <c r="L417" s="115" t="s">
        <v>3784</v>
      </c>
      <c r="M417" s="115" t="s">
        <v>3800</v>
      </c>
      <c r="N417" s="115"/>
      <c r="O417" s="115">
        <v>0.9</v>
      </c>
      <c r="P417" s="115" t="s">
        <v>68</v>
      </c>
      <c r="Q417" s="115" t="s">
        <v>69</v>
      </c>
      <c r="R417" s="115" t="s">
        <v>648</v>
      </c>
      <c r="S417" s="115" t="s">
        <v>649</v>
      </c>
      <c r="T417" s="115" t="s">
        <v>650</v>
      </c>
      <c r="U417" s="116">
        <v>46211</v>
      </c>
      <c r="V417" s="115"/>
      <c r="W417" s="8" t="str">
        <f>_xlfn.XLOOKUP(B417,'Golden Rulebook-CDErule level'!I:I,'Golden Rulebook-CDErule level'!I:I, "not found")</f>
        <v>DQO-075</v>
      </c>
    </row>
    <row r="418" spans="1:23" hidden="1">
      <c r="A418" s="115" t="s">
        <v>3891</v>
      </c>
      <c r="B418" s="115" t="s">
        <v>3892</v>
      </c>
      <c r="C418" s="115" t="s">
        <v>3893</v>
      </c>
      <c r="D418" s="115" t="s">
        <v>3894</v>
      </c>
      <c r="E418" s="115" t="s">
        <v>3791</v>
      </c>
      <c r="F418" s="115" t="s">
        <v>3792</v>
      </c>
      <c r="G418" s="115" t="s">
        <v>738</v>
      </c>
      <c r="H418" s="115" t="s">
        <v>739</v>
      </c>
      <c r="I418" s="115" t="s">
        <v>740</v>
      </c>
      <c r="J418" s="115" t="s">
        <v>65</v>
      </c>
      <c r="K418" s="115" t="s">
        <v>2682</v>
      </c>
      <c r="L418" s="115" t="s">
        <v>3784</v>
      </c>
      <c r="M418" s="115" t="s">
        <v>3793</v>
      </c>
      <c r="N418" s="115"/>
      <c r="O418" s="115">
        <v>1</v>
      </c>
      <c r="P418" s="115" t="s">
        <v>68</v>
      </c>
      <c r="Q418" s="115" t="s">
        <v>69</v>
      </c>
      <c r="R418" s="115" t="s">
        <v>648</v>
      </c>
      <c r="S418" s="115" t="s">
        <v>649</v>
      </c>
      <c r="T418" s="115" t="s">
        <v>650</v>
      </c>
      <c r="U418" s="116">
        <v>46211</v>
      </c>
      <c r="V418" s="115"/>
      <c r="W418" s="8" t="str">
        <f>_xlfn.XLOOKUP(B418,'Golden Rulebook-CDErule level'!I:I,'Golden Rulebook-CDErule level'!I:I, "not found")</f>
        <v>DQO-076</v>
      </c>
    </row>
    <row r="419" spans="1:23" hidden="1">
      <c r="A419" s="115" t="s">
        <v>3897</v>
      </c>
      <c r="B419" s="115" t="s">
        <v>3898</v>
      </c>
      <c r="C419" s="115" t="s">
        <v>3899</v>
      </c>
      <c r="D419" s="115" t="s">
        <v>3900</v>
      </c>
      <c r="E419" s="115" t="s">
        <v>3800</v>
      </c>
      <c r="F419" s="115" t="s">
        <v>3792</v>
      </c>
      <c r="G419" s="115" t="s">
        <v>738</v>
      </c>
      <c r="H419" s="115" t="s">
        <v>2356</v>
      </c>
      <c r="I419" s="115" t="s">
        <v>2357</v>
      </c>
      <c r="J419" s="115" t="s">
        <v>65</v>
      </c>
      <c r="K419" s="115" t="s">
        <v>2348</v>
      </c>
      <c r="L419" s="115" t="s">
        <v>3784</v>
      </c>
      <c r="M419" s="115" t="s">
        <v>3800</v>
      </c>
      <c r="N419" s="115"/>
      <c r="O419" s="115">
        <v>0.9</v>
      </c>
      <c r="P419" s="115" t="s">
        <v>68</v>
      </c>
      <c r="Q419" s="115" t="s">
        <v>69</v>
      </c>
      <c r="R419" s="115" t="s">
        <v>648</v>
      </c>
      <c r="S419" s="115" t="s">
        <v>649</v>
      </c>
      <c r="T419" s="115" t="s">
        <v>650</v>
      </c>
      <c r="U419" s="116">
        <v>46205</v>
      </c>
      <c r="V419" s="115"/>
      <c r="W419" s="8" t="str">
        <f>_xlfn.XLOOKUP(B419,'Golden Rulebook-CDErule level'!I:I,'Golden Rulebook-CDErule level'!I:I, "not found")</f>
        <v>DQO-079</v>
      </c>
    </row>
    <row r="420" spans="1:23" hidden="1">
      <c r="A420" s="115" t="s">
        <v>3903</v>
      </c>
      <c r="B420" s="115" t="s">
        <v>3904</v>
      </c>
      <c r="C420" s="115" t="s">
        <v>3905</v>
      </c>
      <c r="D420" s="115" t="s">
        <v>3906</v>
      </c>
      <c r="E420" s="115" t="s">
        <v>3791</v>
      </c>
      <c r="F420" s="115" t="s">
        <v>3792</v>
      </c>
      <c r="G420" s="115" t="s">
        <v>738</v>
      </c>
      <c r="H420" s="115" t="s">
        <v>2356</v>
      </c>
      <c r="I420" s="115" t="s">
        <v>2357</v>
      </c>
      <c r="J420" s="115" t="s">
        <v>65</v>
      </c>
      <c r="K420" s="115" t="s">
        <v>2348</v>
      </c>
      <c r="L420" s="115" t="s">
        <v>3784</v>
      </c>
      <c r="M420" s="115" t="s">
        <v>3793</v>
      </c>
      <c r="N420" s="115"/>
      <c r="O420" s="115">
        <v>1</v>
      </c>
      <c r="P420" s="115" t="s">
        <v>68</v>
      </c>
      <c r="Q420" s="115" t="s">
        <v>69</v>
      </c>
      <c r="R420" s="115" t="s">
        <v>648</v>
      </c>
      <c r="S420" s="115" t="s">
        <v>649</v>
      </c>
      <c r="T420" s="115" t="s">
        <v>650</v>
      </c>
      <c r="U420" s="116">
        <v>46210</v>
      </c>
      <c r="V420" s="115"/>
      <c r="W420" s="8" t="str">
        <f>_xlfn.XLOOKUP(B420,'Golden Rulebook-CDErule level'!I:I,'Golden Rulebook-CDErule level'!I:I, "not found")</f>
        <v>DQO-085</v>
      </c>
    </row>
    <row r="421" spans="1:23" hidden="1">
      <c r="A421" s="115" t="s">
        <v>3909</v>
      </c>
      <c r="B421" s="115" t="s">
        <v>3910</v>
      </c>
      <c r="C421" s="115" t="s">
        <v>3911</v>
      </c>
      <c r="D421" s="115" t="s">
        <v>3912</v>
      </c>
      <c r="E421" s="115" t="s">
        <v>3791</v>
      </c>
      <c r="F421" s="115" t="s">
        <v>3792</v>
      </c>
      <c r="G421" s="115" t="s">
        <v>738</v>
      </c>
      <c r="H421" s="115" t="s">
        <v>2559</v>
      </c>
      <c r="I421" s="115" t="s">
        <v>2559</v>
      </c>
      <c r="J421" s="115" t="s">
        <v>65</v>
      </c>
      <c r="K421" s="115" t="s">
        <v>2550</v>
      </c>
      <c r="L421" s="115" t="s">
        <v>3784</v>
      </c>
      <c r="M421" s="115" t="s">
        <v>3793</v>
      </c>
      <c r="N421" s="115"/>
      <c r="O421" s="115">
        <v>1</v>
      </c>
      <c r="P421" s="115" t="s">
        <v>68</v>
      </c>
      <c r="Q421" s="115" t="s">
        <v>69</v>
      </c>
      <c r="R421" s="115" t="s">
        <v>648</v>
      </c>
      <c r="S421" s="115" t="s">
        <v>649</v>
      </c>
      <c r="T421" s="115" t="s">
        <v>650</v>
      </c>
      <c r="U421" s="116">
        <v>46212</v>
      </c>
      <c r="V421" s="115"/>
      <c r="W421" s="8" t="str">
        <f>_xlfn.XLOOKUP(B421,'Golden Rulebook-CDErule level'!I:I,'Golden Rulebook-CDErule level'!I:I, "not found")</f>
        <v>DQO-089</v>
      </c>
    </row>
    <row r="422" spans="1:23" hidden="1">
      <c r="A422" s="115" t="s">
        <v>3915</v>
      </c>
      <c r="B422" s="115" t="s">
        <v>3916</v>
      </c>
      <c r="C422" s="115" t="s">
        <v>3917</v>
      </c>
      <c r="D422" s="115" t="s">
        <v>3918</v>
      </c>
      <c r="E422" s="115" t="s">
        <v>3800</v>
      </c>
      <c r="F422" s="115" t="s">
        <v>3792</v>
      </c>
      <c r="G422" s="115" t="s">
        <v>738</v>
      </c>
      <c r="H422" s="115" t="s">
        <v>2559</v>
      </c>
      <c r="I422" s="115" t="s">
        <v>2559</v>
      </c>
      <c r="J422" s="115" t="s">
        <v>65</v>
      </c>
      <c r="K422" s="115" t="s">
        <v>2550</v>
      </c>
      <c r="L422" s="115" t="s">
        <v>3784</v>
      </c>
      <c r="M422" s="115" t="s">
        <v>3800</v>
      </c>
      <c r="N422" s="115"/>
      <c r="O422" s="115">
        <v>0.9</v>
      </c>
      <c r="P422" s="115" t="s">
        <v>68</v>
      </c>
      <c r="Q422" s="115" t="s">
        <v>69</v>
      </c>
      <c r="R422" s="115" t="s">
        <v>648</v>
      </c>
      <c r="S422" s="115" t="s">
        <v>649</v>
      </c>
      <c r="T422" s="115" t="s">
        <v>650</v>
      </c>
      <c r="U422" s="116">
        <v>46212</v>
      </c>
      <c r="V422" s="115"/>
      <c r="W422" s="8" t="str">
        <f>_xlfn.XLOOKUP(B422,'Golden Rulebook-CDErule level'!I:I,'Golden Rulebook-CDErule level'!I:I, "not found")</f>
        <v>DQO-097</v>
      </c>
    </row>
    <row r="423" spans="1:23" hidden="1">
      <c r="A423" s="115" t="s">
        <v>3921</v>
      </c>
      <c r="B423" s="115" t="s">
        <v>3922</v>
      </c>
      <c r="C423" s="115" t="s">
        <v>3923</v>
      </c>
      <c r="D423" s="115" t="s">
        <v>3924</v>
      </c>
      <c r="E423" s="115" t="s">
        <v>3791</v>
      </c>
      <c r="F423" s="115" t="s">
        <v>3792</v>
      </c>
      <c r="G423" s="115" t="s">
        <v>738</v>
      </c>
      <c r="H423" s="115" t="s">
        <v>1118</v>
      </c>
      <c r="I423" s="115" t="s">
        <v>1119</v>
      </c>
      <c r="J423" s="115" t="s">
        <v>65</v>
      </c>
      <c r="K423" s="115" t="s">
        <v>1110</v>
      </c>
      <c r="L423" s="115" t="s">
        <v>3784</v>
      </c>
      <c r="M423" s="115" t="s">
        <v>3793</v>
      </c>
      <c r="N423" s="115"/>
      <c r="O423" s="115">
        <v>1</v>
      </c>
      <c r="P423" s="115" t="s">
        <v>68</v>
      </c>
      <c r="Q423" s="115" t="s">
        <v>69</v>
      </c>
      <c r="R423" s="115" t="s">
        <v>648</v>
      </c>
      <c r="S423" s="115" t="s">
        <v>649</v>
      </c>
      <c r="T423" s="115" t="s">
        <v>650</v>
      </c>
      <c r="U423" s="116">
        <v>46240</v>
      </c>
      <c r="V423" s="115"/>
      <c r="W423" s="8" t="str">
        <f>_xlfn.XLOOKUP(B423,'Golden Rulebook-CDErule level'!I:I,'Golden Rulebook-CDErule level'!I:I, "not found")</f>
        <v>DQO-104</v>
      </c>
    </row>
    <row r="424" spans="1:23" hidden="1">
      <c r="A424" s="115" t="s">
        <v>3927</v>
      </c>
      <c r="B424" s="115" t="s">
        <v>3928</v>
      </c>
      <c r="C424" s="115" t="s">
        <v>3929</v>
      </c>
      <c r="D424" s="115" t="s">
        <v>3930</v>
      </c>
      <c r="E424" s="115" t="s">
        <v>3800</v>
      </c>
      <c r="F424" s="115" t="s">
        <v>3792</v>
      </c>
      <c r="G424" s="115" t="s">
        <v>738</v>
      </c>
      <c r="H424" s="115" t="s">
        <v>1118</v>
      </c>
      <c r="I424" s="115" t="s">
        <v>1119</v>
      </c>
      <c r="J424" s="115" t="s">
        <v>65</v>
      </c>
      <c r="K424" s="115" t="s">
        <v>1110</v>
      </c>
      <c r="L424" s="115" t="s">
        <v>3784</v>
      </c>
      <c r="M424" s="115" t="s">
        <v>3800</v>
      </c>
      <c r="N424" s="115"/>
      <c r="O424" s="115">
        <v>0.9</v>
      </c>
      <c r="P424" s="115" t="s">
        <v>68</v>
      </c>
      <c r="Q424" s="115" t="s">
        <v>69</v>
      </c>
      <c r="R424" s="115" t="s">
        <v>648</v>
      </c>
      <c r="S424" s="115" t="s">
        <v>649</v>
      </c>
      <c r="T424" s="115" t="s">
        <v>650</v>
      </c>
      <c r="U424" s="116">
        <v>46209</v>
      </c>
      <c r="V424" s="115"/>
      <c r="W424" s="8" t="str">
        <f>_xlfn.XLOOKUP(B424,'Golden Rulebook-CDErule level'!I:I,'Golden Rulebook-CDErule level'!I:I, "not found")</f>
        <v>DQO-105</v>
      </c>
    </row>
    <row r="425" spans="1:23" hidden="1">
      <c r="A425" s="115" t="s">
        <v>3933</v>
      </c>
      <c r="B425" s="115" t="s">
        <v>3934</v>
      </c>
      <c r="C425" s="115" t="s">
        <v>3935</v>
      </c>
      <c r="D425" s="115" t="s">
        <v>3936</v>
      </c>
      <c r="E425" s="115" t="s">
        <v>3800</v>
      </c>
      <c r="F425" s="115" t="s">
        <v>3792</v>
      </c>
      <c r="G425" s="115" t="s">
        <v>738</v>
      </c>
      <c r="H425" s="115" t="s">
        <v>739</v>
      </c>
      <c r="I425" s="115" t="s">
        <v>740</v>
      </c>
      <c r="J425" s="115" t="s">
        <v>65</v>
      </c>
      <c r="K425" s="115" t="s">
        <v>2443</v>
      </c>
      <c r="L425" s="115" t="s">
        <v>3784</v>
      </c>
      <c r="M425" s="115" t="s">
        <v>3800</v>
      </c>
      <c r="N425" s="115"/>
      <c r="O425" s="115">
        <v>0.9</v>
      </c>
      <c r="P425" s="115" t="s">
        <v>68</v>
      </c>
      <c r="Q425" s="115" t="s">
        <v>69</v>
      </c>
      <c r="R425" s="115" t="s">
        <v>648</v>
      </c>
      <c r="S425" s="115" t="s">
        <v>649</v>
      </c>
      <c r="T425" s="115" t="s">
        <v>650</v>
      </c>
      <c r="U425" s="116">
        <v>46211</v>
      </c>
      <c r="V425" s="115"/>
      <c r="W425" s="8" t="str">
        <f>_xlfn.XLOOKUP(B425,'Golden Rulebook-CDErule level'!I:I,'Golden Rulebook-CDErule level'!I:I, "not found")</f>
        <v>DQO-109</v>
      </c>
    </row>
    <row r="426" spans="1:23" hidden="1">
      <c r="A426" s="115" t="s">
        <v>3939</v>
      </c>
      <c r="B426" s="115" t="s">
        <v>3940</v>
      </c>
      <c r="C426" s="115" t="s">
        <v>3941</v>
      </c>
      <c r="D426" s="115" t="s">
        <v>3942</v>
      </c>
      <c r="E426" s="115" t="s">
        <v>3791</v>
      </c>
      <c r="F426" s="115" t="s">
        <v>3792</v>
      </c>
      <c r="G426" s="115" t="s">
        <v>738</v>
      </c>
      <c r="H426" s="115" t="s">
        <v>739</v>
      </c>
      <c r="I426" s="115" t="s">
        <v>740</v>
      </c>
      <c r="J426" s="115" t="s">
        <v>65</v>
      </c>
      <c r="K426" s="115" t="s">
        <v>2443</v>
      </c>
      <c r="L426" s="115" t="s">
        <v>3784</v>
      </c>
      <c r="M426" s="115" t="s">
        <v>3793</v>
      </c>
      <c r="N426" s="115"/>
      <c r="O426" s="115">
        <v>1</v>
      </c>
      <c r="P426" s="115" t="s">
        <v>68</v>
      </c>
      <c r="Q426" s="115" t="s">
        <v>69</v>
      </c>
      <c r="R426" s="115" t="s">
        <v>648</v>
      </c>
      <c r="S426" s="115" t="s">
        <v>649</v>
      </c>
      <c r="T426" s="115" t="s">
        <v>650</v>
      </c>
      <c r="U426" s="116">
        <v>46211</v>
      </c>
      <c r="V426" s="115"/>
      <c r="W426" s="8" t="str">
        <f>_xlfn.XLOOKUP(B426,'Golden Rulebook-CDErule level'!I:I,'Golden Rulebook-CDErule level'!I:I, "not found")</f>
        <v>DQO-110</v>
      </c>
    </row>
    <row r="427" spans="1:23" hidden="1">
      <c r="A427" s="115" t="s">
        <v>3945</v>
      </c>
      <c r="B427" s="115" t="s">
        <v>3946</v>
      </c>
      <c r="C427" s="115" t="s">
        <v>3947</v>
      </c>
      <c r="D427" s="115" t="s">
        <v>3948</v>
      </c>
      <c r="E427" s="115" t="s">
        <v>3791</v>
      </c>
      <c r="F427" s="115" t="s">
        <v>3792</v>
      </c>
      <c r="G427" s="115" t="s">
        <v>738</v>
      </c>
      <c r="H427" s="115" t="s">
        <v>739</v>
      </c>
      <c r="I427" s="115" t="s">
        <v>740</v>
      </c>
      <c r="J427" s="115" t="s">
        <v>65</v>
      </c>
      <c r="K427" s="115" t="s">
        <v>2401</v>
      </c>
      <c r="L427" s="115" t="s">
        <v>3784</v>
      </c>
      <c r="M427" s="115" t="s">
        <v>3793</v>
      </c>
      <c r="N427" s="115"/>
      <c r="O427" s="115">
        <v>1</v>
      </c>
      <c r="P427" s="115" t="s">
        <v>68</v>
      </c>
      <c r="Q427" s="115" t="s">
        <v>69</v>
      </c>
      <c r="R427" s="115" t="s">
        <v>648</v>
      </c>
      <c r="S427" s="115" t="s">
        <v>649</v>
      </c>
      <c r="T427" s="115" t="s">
        <v>650</v>
      </c>
      <c r="U427" s="116">
        <v>46209</v>
      </c>
      <c r="V427" s="115"/>
      <c r="W427" s="8" t="str">
        <f>_xlfn.XLOOKUP(B427,'Golden Rulebook-CDErule level'!I:I,'Golden Rulebook-CDErule level'!I:I, "not found")</f>
        <v>DQO-128</v>
      </c>
    </row>
    <row r="428" spans="1:23" hidden="1">
      <c r="A428" s="115" t="s">
        <v>3951</v>
      </c>
      <c r="B428" s="115" t="s">
        <v>3952</v>
      </c>
      <c r="C428" s="115" t="s">
        <v>3953</v>
      </c>
      <c r="D428" s="115" t="s">
        <v>3954</v>
      </c>
      <c r="E428" s="115" t="s">
        <v>3800</v>
      </c>
      <c r="F428" s="115" t="s">
        <v>3792</v>
      </c>
      <c r="G428" s="115" t="s">
        <v>738</v>
      </c>
      <c r="H428" s="115" t="s">
        <v>739</v>
      </c>
      <c r="I428" s="115" t="s">
        <v>740</v>
      </c>
      <c r="J428" s="115" t="s">
        <v>65</v>
      </c>
      <c r="K428" s="115" t="s">
        <v>2401</v>
      </c>
      <c r="L428" s="115" t="s">
        <v>3784</v>
      </c>
      <c r="M428" s="115" t="s">
        <v>3800</v>
      </c>
      <c r="N428" s="115"/>
      <c r="O428" s="115">
        <v>0.9</v>
      </c>
      <c r="P428" s="115" t="s">
        <v>68</v>
      </c>
      <c r="Q428" s="115" t="s">
        <v>69</v>
      </c>
      <c r="R428" s="115" t="s">
        <v>648</v>
      </c>
      <c r="S428" s="115" t="s">
        <v>649</v>
      </c>
      <c r="T428" s="115" t="s">
        <v>650</v>
      </c>
      <c r="U428" s="116">
        <v>46209</v>
      </c>
      <c r="V428" s="115"/>
      <c r="W428" s="8" t="str">
        <f>_xlfn.XLOOKUP(B428,'Golden Rulebook-CDErule level'!I:I,'Golden Rulebook-CDErule level'!I:I, "not found")</f>
        <v>DQO-129</v>
      </c>
    </row>
    <row r="429" spans="1:23" hidden="1">
      <c r="A429" s="115" t="s">
        <v>3957</v>
      </c>
      <c r="B429" s="115" t="s">
        <v>3958</v>
      </c>
      <c r="C429" s="115" t="s">
        <v>3959</v>
      </c>
      <c r="D429" s="115" t="s">
        <v>3960</v>
      </c>
      <c r="E429" s="115" t="s">
        <v>3791</v>
      </c>
      <c r="F429" s="115" t="s">
        <v>3792</v>
      </c>
      <c r="G429" s="115" t="s">
        <v>738</v>
      </c>
      <c r="H429" s="115" t="s">
        <v>1025</v>
      </c>
      <c r="I429" s="115" t="s">
        <v>1156</v>
      </c>
      <c r="J429" s="115" t="s">
        <v>65</v>
      </c>
      <c r="K429" s="115" t="s">
        <v>2715</v>
      </c>
      <c r="L429" s="115" t="s">
        <v>3784</v>
      </c>
      <c r="M429" s="115" t="s">
        <v>3793</v>
      </c>
      <c r="N429" s="115"/>
      <c r="O429" s="115">
        <v>1</v>
      </c>
      <c r="P429" s="115" t="s">
        <v>68</v>
      </c>
      <c r="Q429" s="115" t="s">
        <v>69</v>
      </c>
      <c r="R429" s="115" t="s">
        <v>648</v>
      </c>
      <c r="S429" s="115" t="s">
        <v>649</v>
      </c>
      <c r="T429" s="115" t="s">
        <v>650</v>
      </c>
      <c r="U429" s="116">
        <v>46220</v>
      </c>
      <c r="V429" s="115"/>
      <c r="W429" s="8" t="str">
        <f>_xlfn.XLOOKUP(B429,'Golden Rulebook-CDErule level'!I:I,'Golden Rulebook-CDErule level'!I:I, "not found")</f>
        <v>DQO-139</v>
      </c>
    </row>
    <row r="430" spans="1:23" hidden="1">
      <c r="A430" s="115" t="s">
        <v>3963</v>
      </c>
      <c r="B430" s="115" t="s">
        <v>3964</v>
      </c>
      <c r="C430" s="115" t="s">
        <v>3965</v>
      </c>
      <c r="D430" s="115" t="s">
        <v>3966</v>
      </c>
      <c r="E430" s="115" t="s">
        <v>3800</v>
      </c>
      <c r="F430" s="115" t="s">
        <v>3792</v>
      </c>
      <c r="G430" s="115" t="s">
        <v>738</v>
      </c>
      <c r="H430" s="115" t="s">
        <v>1025</v>
      </c>
      <c r="I430" s="115" t="s">
        <v>1156</v>
      </c>
      <c r="J430" s="115" t="s">
        <v>65</v>
      </c>
      <c r="K430" s="115" t="s">
        <v>2715</v>
      </c>
      <c r="L430" s="115" t="s">
        <v>3784</v>
      </c>
      <c r="M430" s="115" t="s">
        <v>3800</v>
      </c>
      <c r="N430" s="115"/>
      <c r="O430" s="115">
        <v>0.9</v>
      </c>
      <c r="P430" s="115" t="s">
        <v>68</v>
      </c>
      <c r="Q430" s="115" t="s">
        <v>69</v>
      </c>
      <c r="R430" s="115" t="s">
        <v>648</v>
      </c>
      <c r="S430" s="115" t="s">
        <v>649</v>
      </c>
      <c r="T430" s="115" t="s">
        <v>650</v>
      </c>
      <c r="U430" s="116">
        <v>46211</v>
      </c>
      <c r="V430" s="115"/>
      <c r="W430" s="8" t="str">
        <f>_xlfn.XLOOKUP(B430,'Golden Rulebook-CDErule level'!I:I,'Golden Rulebook-CDErule level'!I:I, "not found")</f>
        <v>DQO-140</v>
      </c>
    </row>
    <row r="431" spans="1:23" hidden="1">
      <c r="A431" s="115" t="s">
        <v>3969</v>
      </c>
      <c r="B431" s="115" t="s">
        <v>3970</v>
      </c>
      <c r="C431" s="115" t="s">
        <v>3971</v>
      </c>
      <c r="D431" s="115" t="s">
        <v>3972</v>
      </c>
      <c r="E431" s="115" t="s">
        <v>3791</v>
      </c>
      <c r="F431" s="115" t="s">
        <v>3792</v>
      </c>
      <c r="G431" s="115" t="s">
        <v>738</v>
      </c>
      <c r="H431" s="115" t="s">
        <v>1155</v>
      </c>
      <c r="I431" s="115" t="s">
        <v>1026</v>
      </c>
      <c r="J431" s="115" t="s">
        <v>65</v>
      </c>
      <c r="K431" s="115" t="s">
        <v>2900</v>
      </c>
      <c r="L431" s="115" t="s">
        <v>3784</v>
      </c>
      <c r="M431" s="115" t="s">
        <v>3793</v>
      </c>
      <c r="N431" s="115"/>
      <c r="O431" s="115">
        <v>1</v>
      </c>
      <c r="P431" s="115" t="s">
        <v>68</v>
      </c>
      <c r="Q431" s="115" t="s">
        <v>69</v>
      </c>
      <c r="R431" s="115" t="s">
        <v>648</v>
      </c>
      <c r="S431" s="115" t="s">
        <v>649</v>
      </c>
      <c r="T431" s="115" t="s">
        <v>650</v>
      </c>
      <c r="U431" s="116">
        <v>46220</v>
      </c>
      <c r="V431" s="115"/>
      <c r="W431" s="8" t="str">
        <f>_xlfn.XLOOKUP(B431,'Golden Rulebook-CDErule level'!I:I,'Golden Rulebook-CDErule level'!I:I, "not found")</f>
        <v>DQO-155</v>
      </c>
    </row>
    <row r="432" spans="1:23" hidden="1">
      <c r="A432" s="115" t="s">
        <v>3975</v>
      </c>
      <c r="B432" s="115" t="s">
        <v>3976</v>
      </c>
      <c r="C432" s="115" t="s">
        <v>3977</v>
      </c>
      <c r="D432" s="115" t="s">
        <v>3978</v>
      </c>
      <c r="E432" s="115" t="s">
        <v>3800</v>
      </c>
      <c r="F432" s="115" t="s">
        <v>3792</v>
      </c>
      <c r="G432" s="115" t="s">
        <v>738</v>
      </c>
      <c r="H432" s="115" t="s">
        <v>1155</v>
      </c>
      <c r="I432" s="115" t="s">
        <v>1026</v>
      </c>
      <c r="J432" s="115" t="s">
        <v>65</v>
      </c>
      <c r="K432" s="115" t="s">
        <v>2900</v>
      </c>
      <c r="L432" s="115" t="s">
        <v>3784</v>
      </c>
      <c r="M432" s="115" t="s">
        <v>3800</v>
      </c>
      <c r="N432" s="115"/>
      <c r="O432" s="115">
        <v>0.9</v>
      </c>
      <c r="P432" s="115" t="s">
        <v>68</v>
      </c>
      <c r="Q432" s="115" t="s">
        <v>69</v>
      </c>
      <c r="R432" s="115" t="s">
        <v>648</v>
      </c>
      <c r="S432" s="115" t="s">
        <v>649</v>
      </c>
      <c r="T432" s="115" t="s">
        <v>650</v>
      </c>
      <c r="U432" s="116">
        <v>46212</v>
      </c>
      <c r="V432" s="115"/>
      <c r="W432" s="8" t="str">
        <f>_xlfn.XLOOKUP(B432,'Golden Rulebook-CDErule level'!I:I,'Golden Rulebook-CDErule level'!I:I, "not found")</f>
        <v>DQO-156</v>
      </c>
    </row>
    <row r="433" spans="1:23" hidden="1">
      <c r="A433" s="115" t="s">
        <v>3981</v>
      </c>
      <c r="B433" s="115" t="s">
        <v>3982</v>
      </c>
      <c r="C433" s="115" t="s">
        <v>3983</v>
      </c>
      <c r="D433" s="115" t="s">
        <v>3984</v>
      </c>
      <c r="E433" s="115" t="s">
        <v>3800</v>
      </c>
      <c r="F433" s="115" t="s">
        <v>3792</v>
      </c>
      <c r="G433" s="115" t="s">
        <v>738</v>
      </c>
      <c r="H433" s="115" t="s">
        <v>1155</v>
      </c>
      <c r="I433" s="115" t="s">
        <v>1026</v>
      </c>
      <c r="J433" s="115" t="s">
        <v>65</v>
      </c>
      <c r="K433" s="115" t="s">
        <v>2870</v>
      </c>
      <c r="L433" s="115" t="s">
        <v>3784</v>
      </c>
      <c r="M433" s="115" t="s">
        <v>3800</v>
      </c>
      <c r="N433" s="115"/>
      <c r="O433" s="115">
        <v>0.9</v>
      </c>
      <c r="P433" s="115" t="s">
        <v>68</v>
      </c>
      <c r="Q433" s="115" t="s">
        <v>69</v>
      </c>
      <c r="R433" s="115" t="s">
        <v>648</v>
      </c>
      <c r="S433" s="115" t="s">
        <v>649</v>
      </c>
      <c r="T433" s="115" t="s">
        <v>650</v>
      </c>
      <c r="U433" s="116">
        <v>46212</v>
      </c>
      <c r="V433" s="115"/>
      <c r="W433" s="8" t="str">
        <f>_xlfn.XLOOKUP(B433,'Golden Rulebook-CDErule level'!I:I,'Golden Rulebook-CDErule level'!I:I, "not found")</f>
        <v>DQO-157</v>
      </c>
    </row>
    <row r="434" spans="1:23" hidden="1">
      <c r="A434" s="115" t="s">
        <v>3987</v>
      </c>
      <c r="B434" s="115" t="s">
        <v>3988</v>
      </c>
      <c r="C434" s="115" t="s">
        <v>3989</v>
      </c>
      <c r="D434" s="115" t="s">
        <v>3990</v>
      </c>
      <c r="E434" s="115" t="s">
        <v>3791</v>
      </c>
      <c r="F434" s="115" t="s">
        <v>3792</v>
      </c>
      <c r="G434" s="115" t="s">
        <v>738</v>
      </c>
      <c r="H434" s="115" t="s">
        <v>1155</v>
      </c>
      <c r="I434" s="115" t="s">
        <v>1026</v>
      </c>
      <c r="J434" s="115" t="s">
        <v>65</v>
      </c>
      <c r="K434" s="115" t="s">
        <v>2870</v>
      </c>
      <c r="L434" s="115" t="s">
        <v>3784</v>
      </c>
      <c r="M434" s="115" t="s">
        <v>3793</v>
      </c>
      <c r="N434" s="115"/>
      <c r="O434" s="115">
        <v>1</v>
      </c>
      <c r="P434" s="115" t="s">
        <v>68</v>
      </c>
      <c r="Q434" s="115" t="s">
        <v>69</v>
      </c>
      <c r="R434" s="115" t="s">
        <v>648</v>
      </c>
      <c r="S434" s="115" t="s">
        <v>649</v>
      </c>
      <c r="T434" s="115" t="s">
        <v>650</v>
      </c>
      <c r="U434" s="116">
        <v>46220</v>
      </c>
      <c r="V434" s="115"/>
      <c r="W434" s="8" t="str">
        <f>_xlfn.XLOOKUP(B434,'Golden Rulebook-CDErule level'!I:I,'Golden Rulebook-CDErule level'!I:I, "not found")</f>
        <v>DQO-158</v>
      </c>
    </row>
    <row r="435" spans="1:23" hidden="1">
      <c r="A435" s="115" t="s">
        <v>3993</v>
      </c>
      <c r="B435" s="115" t="s">
        <v>3994</v>
      </c>
      <c r="C435" s="115" t="s">
        <v>3995</v>
      </c>
      <c r="D435" s="115" t="s">
        <v>3996</v>
      </c>
      <c r="E435" s="115" t="s">
        <v>3800</v>
      </c>
      <c r="F435" s="115" t="s">
        <v>3792</v>
      </c>
      <c r="G435" s="115" t="s">
        <v>643</v>
      </c>
      <c r="H435" s="115" t="s">
        <v>644</v>
      </c>
      <c r="I435" s="115" t="s">
        <v>645</v>
      </c>
      <c r="J435" s="115" t="s">
        <v>65</v>
      </c>
      <c r="K435" s="115" t="s">
        <v>634</v>
      </c>
      <c r="L435" s="115" t="s">
        <v>3784</v>
      </c>
      <c r="M435" s="115" t="s">
        <v>3800</v>
      </c>
      <c r="N435" s="115"/>
      <c r="O435" s="115">
        <v>0.9</v>
      </c>
      <c r="P435" s="115" t="s">
        <v>68</v>
      </c>
      <c r="Q435" s="115" t="s">
        <v>69</v>
      </c>
      <c r="R435" s="115" t="s">
        <v>648</v>
      </c>
      <c r="S435" s="115" t="s">
        <v>649</v>
      </c>
      <c r="T435" s="115" t="s">
        <v>650</v>
      </c>
      <c r="U435" s="116">
        <v>46238</v>
      </c>
      <c r="V435" s="115"/>
      <c r="W435" s="8" t="str">
        <f>_xlfn.XLOOKUP(B435,'Golden Rulebook-CDErule level'!I:I,'Golden Rulebook-CDErule level'!I:I, "not found")</f>
        <v>DQO-163</v>
      </c>
    </row>
    <row r="436" spans="1:23" hidden="1">
      <c r="A436" s="115" t="s">
        <v>3999</v>
      </c>
      <c r="B436" s="115" t="s">
        <v>4000</v>
      </c>
      <c r="C436" s="115" t="s">
        <v>4001</v>
      </c>
      <c r="D436" s="115" t="s">
        <v>4002</v>
      </c>
      <c r="E436" s="115" t="s">
        <v>3800</v>
      </c>
      <c r="F436" s="115" t="s">
        <v>3792</v>
      </c>
      <c r="G436" s="115" t="s">
        <v>738</v>
      </c>
      <c r="H436" s="115" t="s">
        <v>1025</v>
      </c>
      <c r="I436" s="115" t="s">
        <v>1026</v>
      </c>
      <c r="J436" s="115" t="s">
        <v>65</v>
      </c>
      <c r="K436" s="115" t="s">
        <v>2993</v>
      </c>
      <c r="L436" s="115" t="s">
        <v>3784</v>
      </c>
      <c r="M436" s="115" t="s">
        <v>3800</v>
      </c>
      <c r="N436" s="115"/>
      <c r="O436" s="115">
        <v>0.9</v>
      </c>
      <c r="P436" s="115" t="s">
        <v>68</v>
      </c>
      <c r="Q436" s="115" t="s">
        <v>69</v>
      </c>
      <c r="R436" s="115" t="s">
        <v>648</v>
      </c>
      <c r="S436" s="115" t="s">
        <v>649</v>
      </c>
      <c r="T436" s="115" t="s">
        <v>650</v>
      </c>
      <c r="U436" s="116">
        <v>46212</v>
      </c>
      <c r="V436" s="115"/>
      <c r="W436" s="8" t="str">
        <f>_xlfn.XLOOKUP(B436,'Golden Rulebook-CDErule level'!I:I,'Golden Rulebook-CDErule level'!I:I, "not found")</f>
        <v>DQO-175</v>
      </c>
    </row>
    <row r="437" spans="1:23" hidden="1">
      <c r="A437" s="115" t="s">
        <v>4005</v>
      </c>
      <c r="B437" s="115" t="s">
        <v>4006</v>
      </c>
      <c r="C437" s="115" t="s">
        <v>4007</v>
      </c>
      <c r="D437" s="115" t="s">
        <v>4008</v>
      </c>
      <c r="E437" s="115" t="s">
        <v>3791</v>
      </c>
      <c r="F437" s="115" t="s">
        <v>3792</v>
      </c>
      <c r="G437" s="115" t="s">
        <v>738</v>
      </c>
      <c r="H437" s="115" t="s">
        <v>1025</v>
      </c>
      <c r="I437" s="115" t="s">
        <v>1026</v>
      </c>
      <c r="J437" s="115" t="s">
        <v>65</v>
      </c>
      <c r="K437" s="115" t="s">
        <v>2993</v>
      </c>
      <c r="L437" s="115" t="s">
        <v>3784</v>
      </c>
      <c r="M437" s="115" t="s">
        <v>3793</v>
      </c>
      <c r="N437" s="115"/>
      <c r="O437" s="115">
        <v>1</v>
      </c>
      <c r="P437" s="115" t="s">
        <v>68</v>
      </c>
      <c r="Q437" s="115" t="s">
        <v>69</v>
      </c>
      <c r="R437" s="115" t="s">
        <v>648</v>
      </c>
      <c r="S437" s="115" t="s">
        <v>649</v>
      </c>
      <c r="T437" s="115" t="s">
        <v>650</v>
      </c>
      <c r="U437" s="116">
        <v>46220</v>
      </c>
      <c r="V437" s="115"/>
      <c r="W437" s="8" t="str">
        <f>_xlfn.XLOOKUP(B437,'Golden Rulebook-CDErule level'!I:I,'Golden Rulebook-CDErule level'!I:I, "not found")</f>
        <v>DQO-176</v>
      </c>
    </row>
    <row r="438" spans="1:23" hidden="1">
      <c r="A438" s="115" t="s">
        <v>4011</v>
      </c>
      <c r="B438" s="115" t="s">
        <v>4012</v>
      </c>
      <c r="C438" s="115" t="s">
        <v>4013</v>
      </c>
      <c r="D438" s="115" t="s">
        <v>4014</v>
      </c>
      <c r="E438" s="115" t="s">
        <v>3800</v>
      </c>
      <c r="F438" s="115" t="s">
        <v>3792</v>
      </c>
      <c r="G438" s="115" t="s">
        <v>738</v>
      </c>
      <c r="H438" s="115" t="s">
        <v>1025</v>
      </c>
      <c r="I438" s="115" t="s">
        <v>1156</v>
      </c>
      <c r="J438" s="115" t="s">
        <v>65</v>
      </c>
      <c r="K438" s="115" t="s">
        <v>2910</v>
      </c>
      <c r="L438" s="115" t="s">
        <v>3784</v>
      </c>
      <c r="M438" s="115" t="s">
        <v>3800</v>
      </c>
      <c r="N438" s="115"/>
      <c r="O438" s="115">
        <v>0.9</v>
      </c>
      <c r="P438" s="115" t="s">
        <v>68</v>
      </c>
      <c r="Q438" s="115" t="s">
        <v>69</v>
      </c>
      <c r="R438" s="115" t="s">
        <v>648</v>
      </c>
      <c r="S438" s="115" t="s">
        <v>649</v>
      </c>
      <c r="T438" s="115" t="s">
        <v>650</v>
      </c>
      <c r="U438" s="116">
        <v>46212</v>
      </c>
      <c r="V438" s="115"/>
      <c r="W438" s="8" t="str">
        <f>_xlfn.XLOOKUP(B438,'Golden Rulebook-CDErule level'!I:I,'Golden Rulebook-CDErule level'!I:I, "not found")</f>
        <v>DQO-179</v>
      </c>
    </row>
    <row r="439" spans="1:23" hidden="1">
      <c r="A439" s="115" t="s">
        <v>4017</v>
      </c>
      <c r="B439" s="115" t="s">
        <v>4018</v>
      </c>
      <c r="C439" s="115" t="s">
        <v>4019</v>
      </c>
      <c r="D439" s="115" t="s">
        <v>4020</v>
      </c>
      <c r="E439" s="115" t="s">
        <v>3800</v>
      </c>
      <c r="F439" s="115" t="s">
        <v>3792</v>
      </c>
      <c r="G439" s="115" t="s">
        <v>738</v>
      </c>
      <c r="H439" s="115" t="s">
        <v>1025</v>
      </c>
      <c r="I439" s="115" t="s">
        <v>1026</v>
      </c>
      <c r="J439" s="115" t="s">
        <v>65</v>
      </c>
      <c r="K439" s="115" t="s">
        <v>3370</v>
      </c>
      <c r="L439" s="115" t="s">
        <v>3784</v>
      </c>
      <c r="M439" s="115" t="s">
        <v>3800</v>
      </c>
      <c r="N439" s="115"/>
      <c r="O439" s="115">
        <v>0.9</v>
      </c>
      <c r="P439" s="115" t="s">
        <v>68</v>
      </c>
      <c r="Q439" s="115" t="s">
        <v>69</v>
      </c>
      <c r="R439" s="115" t="s">
        <v>648</v>
      </c>
      <c r="S439" s="115" t="s">
        <v>649</v>
      </c>
      <c r="T439" s="115" t="s">
        <v>650</v>
      </c>
      <c r="U439" s="116">
        <v>46212</v>
      </c>
      <c r="V439" s="115"/>
      <c r="W439" s="8" t="str">
        <f>_xlfn.XLOOKUP(B439,'Golden Rulebook-CDErule level'!I:I,'Golden Rulebook-CDErule level'!I:I, "not found")</f>
        <v>DQO-187</v>
      </c>
    </row>
    <row r="440" spans="1:23" hidden="1">
      <c r="A440" s="115" t="s">
        <v>4023</v>
      </c>
      <c r="B440" s="115" t="s">
        <v>4024</v>
      </c>
      <c r="C440" s="115" t="s">
        <v>4025</v>
      </c>
      <c r="D440" s="115" t="s">
        <v>4026</v>
      </c>
      <c r="E440" s="115" t="s">
        <v>3791</v>
      </c>
      <c r="F440" s="115" t="s">
        <v>3792</v>
      </c>
      <c r="G440" s="115" t="s">
        <v>738</v>
      </c>
      <c r="H440" s="115" t="s">
        <v>1025</v>
      </c>
      <c r="I440" s="115" t="s">
        <v>1026</v>
      </c>
      <c r="J440" s="115" t="s">
        <v>65</v>
      </c>
      <c r="K440" s="115" t="s">
        <v>3370</v>
      </c>
      <c r="L440" s="115" t="s">
        <v>3784</v>
      </c>
      <c r="M440" s="115" t="s">
        <v>3793</v>
      </c>
      <c r="N440" s="115"/>
      <c r="O440" s="115">
        <v>1</v>
      </c>
      <c r="P440" s="115" t="s">
        <v>68</v>
      </c>
      <c r="Q440" s="115" t="s">
        <v>69</v>
      </c>
      <c r="R440" s="115" t="s">
        <v>648</v>
      </c>
      <c r="S440" s="115" t="s">
        <v>649</v>
      </c>
      <c r="T440" s="115" t="s">
        <v>650</v>
      </c>
      <c r="U440" s="116">
        <v>46220</v>
      </c>
      <c r="V440" s="115"/>
      <c r="W440" s="8" t="str">
        <f>_xlfn.XLOOKUP(B440,'Golden Rulebook-CDErule level'!I:I,'Golden Rulebook-CDErule level'!I:I, "not found")</f>
        <v>DQO-188</v>
      </c>
    </row>
    <row r="441" spans="1:23" hidden="1">
      <c r="A441" s="115" t="s">
        <v>4029</v>
      </c>
      <c r="B441" s="115" t="s">
        <v>4030</v>
      </c>
      <c r="C441" s="115" t="s">
        <v>4031</v>
      </c>
      <c r="D441" s="115" t="s">
        <v>4032</v>
      </c>
      <c r="E441" s="115" t="s">
        <v>3791</v>
      </c>
      <c r="F441" s="115" t="s">
        <v>3792</v>
      </c>
      <c r="G441" s="115" t="s">
        <v>738</v>
      </c>
      <c r="H441" s="115" t="s">
        <v>739</v>
      </c>
      <c r="I441" s="115" t="s">
        <v>740</v>
      </c>
      <c r="J441" s="115" t="s">
        <v>65</v>
      </c>
      <c r="K441" s="115" t="s">
        <v>889</v>
      </c>
      <c r="L441" s="115" t="s">
        <v>3784</v>
      </c>
      <c r="M441" s="115" t="s">
        <v>3793</v>
      </c>
      <c r="N441" s="115"/>
      <c r="O441" s="115">
        <v>1</v>
      </c>
      <c r="P441" s="115" t="s">
        <v>68</v>
      </c>
      <c r="Q441" s="115" t="s">
        <v>69</v>
      </c>
      <c r="R441" s="115" t="s">
        <v>648</v>
      </c>
      <c r="S441" s="115" t="s">
        <v>649</v>
      </c>
      <c r="T441" s="115" t="s">
        <v>650</v>
      </c>
      <c r="U441" s="116">
        <v>46211</v>
      </c>
      <c r="V441" s="115"/>
      <c r="W441" s="8" t="str">
        <f>_xlfn.XLOOKUP(B441,'Golden Rulebook-CDErule level'!I:I,'Golden Rulebook-CDErule level'!I:I, "not found")</f>
        <v>DQO-210</v>
      </c>
    </row>
    <row r="442" spans="1:23" hidden="1">
      <c r="A442" s="115" t="s">
        <v>4035</v>
      </c>
      <c r="B442" s="115" t="s">
        <v>4036</v>
      </c>
      <c r="C442" s="115" t="s">
        <v>4037</v>
      </c>
      <c r="D442" s="115" t="s">
        <v>4038</v>
      </c>
      <c r="E442" s="115" t="s">
        <v>3800</v>
      </c>
      <c r="F442" s="115" t="s">
        <v>3792</v>
      </c>
      <c r="G442" s="115" t="s">
        <v>738</v>
      </c>
      <c r="H442" s="115" t="s">
        <v>739</v>
      </c>
      <c r="I442" s="115" t="s">
        <v>740</v>
      </c>
      <c r="J442" s="115" t="s">
        <v>65</v>
      </c>
      <c r="K442" s="115" t="s">
        <v>889</v>
      </c>
      <c r="L442" s="115" t="s">
        <v>3784</v>
      </c>
      <c r="M442" s="115" t="s">
        <v>3800</v>
      </c>
      <c r="N442" s="115"/>
      <c r="O442" s="115">
        <v>0.9</v>
      </c>
      <c r="P442" s="115" t="s">
        <v>68</v>
      </c>
      <c r="Q442" s="115" t="s">
        <v>69</v>
      </c>
      <c r="R442" s="115" t="s">
        <v>648</v>
      </c>
      <c r="S442" s="115" t="s">
        <v>649</v>
      </c>
      <c r="T442" s="115" t="s">
        <v>650</v>
      </c>
      <c r="U442" s="116">
        <v>46211</v>
      </c>
      <c r="V442" s="115"/>
      <c r="W442" s="8" t="str">
        <f>_xlfn.XLOOKUP(B442,'Golden Rulebook-CDErule level'!I:I,'Golden Rulebook-CDErule level'!I:I, "not found")</f>
        <v>DQO-211</v>
      </c>
    </row>
    <row r="443" spans="1:23" hidden="1">
      <c r="A443" s="115" t="s">
        <v>4041</v>
      </c>
      <c r="B443" s="115" t="s">
        <v>4042</v>
      </c>
      <c r="C443" s="115" t="s">
        <v>4043</v>
      </c>
      <c r="D443" s="115" t="s">
        <v>4044</v>
      </c>
      <c r="E443" s="115" t="s">
        <v>3791</v>
      </c>
      <c r="F443" s="115" t="s">
        <v>3792</v>
      </c>
      <c r="G443" s="115" t="s">
        <v>738</v>
      </c>
      <c r="H443" s="115" t="s">
        <v>1025</v>
      </c>
      <c r="I443" s="115" t="s">
        <v>1026</v>
      </c>
      <c r="J443" s="115" t="s">
        <v>65</v>
      </c>
      <c r="K443" s="115" t="s">
        <v>1016</v>
      </c>
      <c r="L443" s="115" t="s">
        <v>3784</v>
      </c>
      <c r="M443" s="115" t="s">
        <v>3793</v>
      </c>
      <c r="N443" s="115"/>
      <c r="O443" s="115">
        <v>1</v>
      </c>
      <c r="P443" s="115" t="s">
        <v>68</v>
      </c>
      <c r="Q443" s="115" t="s">
        <v>69</v>
      </c>
      <c r="R443" s="115" t="s">
        <v>648</v>
      </c>
      <c r="S443" s="115" t="s">
        <v>649</v>
      </c>
      <c r="T443" s="115" t="s">
        <v>650</v>
      </c>
      <c r="U443" s="116">
        <v>46205</v>
      </c>
      <c r="V443" s="115"/>
      <c r="W443" s="8" t="str">
        <f>_xlfn.XLOOKUP(B443,'Golden Rulebook-CDErule level'!I:I,'Golden Rulebook-CDErule level'!I:I, "not found")</f>
        <v>DQO-215</v>
      </c>
    </row>
    <row r="444" spans="1:23" hidden="1">
      <c r="A444" s="115" t="s">
        <v>4047</v>
      </c>
      <c r="B444" s="115" t="s">
        <v>4048</v>
      </c>
      <c r="C444" s="115" t="s">
        <v>4049</v>
      </c>
      <c r="D444" s="115" t="s">
        <v>4050</v>
      </c>
      <c r="E444" s="115" t="s">
        <v>3800</v>
      </c>
      <c r="F444" s="115" t="s">
        <v>3792</v>
      </c>
      <c r="G444" s="115" t="s">
        <v>738</v>
      </c>
      <c r="H444" s="115" t="s">
        <v>1025</v>
      </c>
      <c r="I444" s="115" t="s">
        <v>1026</v>
      </c>
      <c r="J444" s="115" t="s">
        <v>65</v>
      </c>
      <c r="K444" s="115" t="s">
        <v>1016</v>
      </c>
      <c r="L444" s="115" t="s">
        <v>3784</v>
      </c>
      <c r="M444" s="115" t="s">
        <v>3800</v>
      </c>
      <c r="N444" s="115"/>
      <c r="O444" s="115">
        <v>0.9</v>
      </c>
      <c r="P444" s="115" t="s">
        <v>68</v>
      </c>
      <c r="Q444" s="115" t="s">
        <v>69</v>
      </c>
      <c r="R444" s="115" t="s">
        <v>648</v>
      </c>
      <c r="S444" s="115" t="s">
        <v>649</v>
      </c>
      <c r="T444" s="115" t="s">
        <v>650</v>
      </c>
      <c r="U444" s="116">
        <v>46205</v>
      </c>
      <c r="V444" s="115"/>
      <c r="W444" s="8" t="str">
        <f>_xlfn.XLOOKUP(B444,'Golden Rulebook-CDErule level'!I:I,'Golden Rulebook-CDErule level'!I:I, "not found")</f>
        <v>DQO-216</v>
      </c>
    </row>
    <row r="445" spans="1:23" hidden="1">
      <c r="A445" s="115" t="s">
        <v>4053</v>
      </c>
      <c r="B445" s="115" t="s">
        <v>4054</v>
      </c>
      <c r="C445" s="115" t="s">
        <v>4055</v>
      </c>
      <c r="D445" s="115" t="s">
        <v>4056</v>
      </c>
      <c r="E445" s="115" t="s">
        <v>3791</v>
      </c>
      <c r="F445" s="115" t="s">
        <v>3792</v>
      </c>
      <c r="G445" s="115" t="s">
        <v>738</v>
      </c>
      <c r="H445" s="115" t="s">
        <v>739</v>
      </c>
      <c r="I445" s="115" t="s">
        <v>740</v>
      </c>
      <c r="J445" s="115" t="s">
        <v>65</v>
      </c>
      <c r="K445" s="115" t="s">
        <v>729</v>
      </c>
      <c r="L445" s="115" t="s">
        <v>3784</v>
      </c>
      <c r="M445" s="115" t="s">
        <v>3793</v>
      </c>
      <c r="N445" s="115"/>
      <c r="O445" s="115">
        <v>1</v>
      </c>
      <c r="P445" s="115" t="s">
        <v>68</v>
      </c>
      <c r="Q445" s="115" t="s">
        <v>69</v>
      </c>
      <c r="R445" s="115" t="s">
        <v>648</v>
      </c>
      <c r="S445" s="115" t="s">
        <v>649</v>
      </c>
      <c r="T445" s="115" t="s">
        <v>650</v>
      </c>
      <c r="U445" s="116">
        <v>46212</v>
      </c>
      <c r="V445" s="115"/>
      <c r="W445" s="8" t="str">
        <f>_xlfn.XLOOKUP(B445,'Golden Rulebook-CDErule level'!I:I,'Golden Rulebook-CDErule level'!I:I, "not found")</f>
        <v>DQO-221</v>
      </c>
    </row>
    <row r="446" spans="1:23" hidden="1">
      <c r="A446" s="115" t="s">
        <v>4059</v>
      </c>
      <c r="B446" s="115" t="s">
        <v>4060</v>
      </c>
      <c r="C446" s="115" t="s">
        <v>4061</v>
      </c>
      <c r="D446" s="115" t="s">
        <v>4062</v>
      </c>
      <c r="E446" s="115" t="s">
        <v>3800</v>
      </c>
      <c r="F446" s="115" t="s">
        <v>3792</v>
      </c>
      <c r="G446" s="115" t="s">
        <v>738</v>
      </c>
      <c r="H446" s="115" t="s">
        <v>739</v>
      </c>
      <c r="I446" s="115" t="s">
        <v>740</v>
      </c>
      <c r="J446" s="115" t="s">
        <v>65</v>
      </c>
      <c r="K446" s="115" t="s">
        <v>729</v>
      </c>
      <c r="L446" s="115" t="s">
        <v>3784</v>
      </c>
      <c r="M446" s="115" t="s">
        <v>3800</v>
      </c>
      <c r="N446" s="115"/>
      <c r="O446" s="115">
        <v>0.9</v>
      </c>
      <c r="P446" s="115" t="s">
        <v>68</v>
      </c>
      <c r="Q446" s="115" t="s">
        <v>69</v>
      </c>
      <c r="R446" s="115" t="s">
        <v>648</v>
      </c>
      <c r="S446" s="115" t="s">
        <v>649</v>
      </c>
      <c r="T446" s="115" t="s">
        <v>650</v>
      </c>
      <c r="U446" s="116">
        <v>46205</v>
      </c>
      <c r="V446" s="115"/>
      <c r="W446" s="8" t="str">
        <f>_xlfn.XLOOKUP(B446,'Golden Rulebook-CDErule level'!I:I,'Golden Rulebook-CDErule level'!I:I, "not found")</f>
        <v>DQO-225</v>
      </c>
    </row>
    <row r="447" spans="1:23" hidden="1">
      <c r="A447" s="115" t="s">
        <v>4065</v>
      </c>
      <c r="B447" s="115" t="s">
        <v>4066</v>
      </c>
      <c r="C447" s="115" t="s">
        <v>4067</v>
      </c>
      <c r="D447" s="115" t="s">
        <v>4068</v>
      </c>
      <c r="E447" s="115" t="s">
        <v>3791</v>
      </c>
      <c r="F447" s="115" t="s">
        <v>3792</v>
      </c>
      <c r="G447" s="115" t="s">
        <v>738</v>
      </c>
      <c r="H447" s="115" t="s">
        <v>1025</v>
      </c>
      <c r="I447" s="115" t="s">
        <v>1026</v>
      </c>
      <c r="J447" s="115" t="s">
        <v>65</v>
      </c>
      <c r="K447" s="115" t="s">
        <v>1041</v>
      </c>
      <c r="L447" s="115" t="s">
        <v>3784</v>
      </c>
      <c r="M447" s="115" t="s">
        <v>3793</v>
      </c>
      <c r="N447" s="115"/>
      <c r="O447" s="115">
        <v>1</v>
      </c>
      <c r="P447" s="115" t="s">
        <v>68</v>
      </c>
      <c r="Q447" s="115" t="s">
        <v>69</v>
      </c>
      <c r="R447" s="115" t="s">
        <v>648</v>
      </c>
      <c r="S447" s="115" t="s">
        <v>649</v>
      </c>
      <c r="T447" s="115" t="s">
        <v>650</v>
      </c>
      <c r="U447" s="116">
        <v>46218</v>
      </c>
      <c r="V447" s="115"/>
      <c r="W447" s="8" t="str">
        <f>_xlfn.XLOOKUP(B447,'Golden Rulebook-CDErule level'!I:I,'Golden Rulebook-CDErule level'!I:I, "not found")</f>
        <v>DQO-230</v>
      </c>
    </row>
    <row r="448" spans="1:23" hidden="1">
      <c r="A448" s="115" t="s">
        <v>4071</v>
      </c>
      <c r="B448" s="115" t="s">
        <v>4072</v>
      </c>
      <c r="C448" s="115" t="s">
        <v>4073</v>
      </c>
      <c r="D448" s="115" t="s">
        <v>4074</v>
      </c>
      <c r="E448" s="115" t="s">
        <v>3800</v>
      </c>
      <c r="F448" s="115" t="s">
        <v>3792</v>
      </c>
      <c r="G448" s="115" t="s">
        <v>738</v>
      </c>
      <c r="H448" s="115" t="s">
        <v>1025</v>
      </c>
      <c r="I448" s="115" t="s">
        <v>1026</v>
      </c>
      <c r="J448" s="115" t="s">
        <v>65</v>
      </c>
      <c r="K448" s="115" t="s">
        <v>1041</v>
      </c>
      <c r="L448" s="115" t="s">
        <v>3784</v>
      </c>
      <c r="M448" s="115" t="s">
        <v>3800</v>
      </c>
      <c r="N448" s="115"/>
      <c r="O448" s="115">
        <v>0.9</v>
      </c>
      <c r="P448" s="115" t="s">
        <v>68</v>
      </c>
      <c r="Q448" s="115" t="s">
        <v>69</v>
      </c>
      <c r="R448" s="115" t="s">
        <v>648</v>
      </c>
      <c r="S448" s="115" t="s">
        <v>649</v>
      </c>
      <c r="T448" s="115" t="s">
        <v>650</v>
      </c>
      <c r="U448" s="116">
        <v>46206</v>
      </c>
      <c r="V448" s="115"/>
      <c r="W448" s="8" t="str">
        <f>_xlfn.XLOOKUP(B448,'Golden Rulebook-CDErule level'!I:I,'Golden Rulebook-CDErule level'!I:I, "not found")</f>
        <v>DQO-233</v>
      </c>
    </row>
    <row r="449" spans="1:23" hidden="1">
      <c r="A449" s="115" t="s">
        <v>4077</v>
      </c>
      <c r="B449" s="115" t="s">
        <v>4078</v>
      </c>
      <c r="C449" s="115" t="s">
        <v>4079</v>
      </c>
      <c r="D449" s="115" t="s">
        <v>4080</v>
      </c>
      <c r="E449" s="115" t="s">
        <v>3791</v>
      </c>
      <c r="F449" s="115" t="s">
        <v>3792</v>
      </c>
      <c r="G449" s="115" t="s">
        <v>738</v>
      </c>
      <c r="H449" s="115" t="s">
        <v>739</v>
      </c>
      <c r="I449" s="115" t="s">
        <v>740</v>
      </c>
      <c r="J449" s="115" t="s">
        <v>65</v>
      </c>
      <c r="K449" s="115" t="s">
        <v>809</v>
      </c>
      <c r="L449" s="115" t="s">
        <v>3784</v>
      </c>
      <c r="M449" s="115" t="s">
        <v>3793</v>
      </c>
      <c r="N449" s="115"/>
      <c r="O449" s="115">
        <v>1</v>
      </c>
      <c r="P449" s="115" t="s">
        <v>68</v>
      </c>
      <c r="Q449" s="115" t="s">
        <v>69</v>
      </c>
      <c r="R449" s="115" t="s">
        <v>648</v>
      </c>
      <c r="S449" s="115" t="s">
        <v>649</v>
      </c>
      <c r="T449" s="115" t="s">
        <v>650</v>
      </c>
      <c r="U449" s="116">
        <v>46209</v>
      </c>
      <c r="V449" s="115"/>
      <c r="W449" s="8" t="str">
        <f>_xlfn.XLOOKUP(B449,'Golden Rulebook-CDErule level'!I:I,'Golden Rulebook-CDErule level'!I:I, "not found")</f>
        <v>DQO-246</v>
      </c>
    </row>
    <row r="450" spans="1:23" hidden="1">
      <c r="A450" s="115" t="s">
        <v>4083</v>
      </c>
      <c r="B450" s="115" t="s">
        <v>4084</v>
      </c>
      <c r="C450" s="115" t="s">
        <v>4085</v>
      </c>
      <c r="D450" s="115" t="s">
        <v>4086</v>
      </c>
      <c r="E450" s="115" t="s">
        <v>3800</v>
      </c>
      <c r="F450" s="115" t="s">
        <v>3792</v>
      </c>
      <c r="G450" s="115" t="s">
        <v>738</v>
      </c>
      <c r="H450" s="115" t="s">
        <v>739</v>
      </c>
      <c r="I450" s="115" t="s">
        <v>740</v>
      </c>
      <c r="J450" s="115" t="s">
        <v>65</v>
      </c>
      <c r="K450" s="115" t="s">
        <v>809</v>
      </c>
      <c r="L450" s="115" t="s">
        <v>3784</v>
      </c>
      <c r="M450" s="115" t="s">
        <v>3800</v>
      </c>
      <c r="N450" s="115"/>
      <c r="O450" s="115">
        <v>0.9</v>
      </c>
      <c r="P450" s="115" t="s">
        <v>68</v>
      </c>
      <c r="Q450" s="115" t="s">
        <v>69</v>
      </c>
      <c r="R450" s="115" t="s">
        <v>648</v>
      </c>
      <c r="S450" s="115" t="s">
        <v>649</v>
      </c>
      <c r="T450" s="115" t="s">
        <v>650</v>
      </c>
      <c r="U450" s="116">
        <v>46209</v>
      </c>
      <c r="V450" s="115"/>
      <c r="W450" s="8" t="str">
        <f>_xlfn.XLOOKUP(B450,'Golden Rulebook-CDErule level'!I:I,'Golden Rulebook-CDErule level'!I:I, "not found")</f>
        <v>DQO-247</v>
      </c>
    </row>
    <row r="451" spans="1:23" hidden="1">
      <c r="A451" s="115" t="s">
        <v>4089</v>
      </c>
      <c r="B451" s="115" t="s">
        <v>4090</v>
      </c>
      <c r="C451" s="115" t="s">
        <v>4091</v>
      </c>
      <c r="D451" s="115" t="s">
        <v>4092</v>
      </c>
      <c r="E451" s="115" t="s">
        <v>3800</v>
      </c>
      <c r="F451" s="115" t="s">
        <v>3792</v>
      </c>
      <c r="G451" s="115" t="s">
        <v>738</v>
      </c>
      <c r="H451" s="115" t="s">
        <v>739</v>
      </c>
      <c r="I451" s="115" t="s">
        <v>1633</v>
      </c>
      <c r="J451" s="115" t="s">
        <v>65</v>
      </c>
      <c r="K451" s="115" t="s">
        <v>1624</v>
      </c>
      <c r="L451" s="115" t="s">
        <v>3784</v>
      </c>
      <c r="M451" s="115" t="s">
        <v>3800</v>
      </c>
      <c r="N451" s="115"/>
      <c r="O451" s="115">
        <v>0.9</v>
      </c>
      <c r="P451" s="115" t="s">
        <v>68</v>
      </c>
      <c r="Q451" s="115" t="s">
        <v>69</v>
      </c>
      <c r="R451" s="115" t="s">
        <v>648</v>
      </c>
      <c r="S451" s="115" t="s">
        <v>649</v>
      </c>
      <c r="T451" s="115" t="s">
        <v>650</v>
      </c>
      <c r="U451" s="116">
        <v>46211</v>
      </c>
      <c r="V451" s="115"/>
      <c r="W451" s="8" t="str">
        <f>_xlfn.XLOOKUP(B451,'Golden Rulebook-CDErule level'!I:I,'Golden Rulebook-CDErule level'!I:I, "not found")</f>
        <v>DQO-255</v>
      </c>
    </row>
    <row r="452" spans="1:23" hidden="1">
      <c r="A452" s="115" t="s">
        <v>4095</v>
      </c>
      <c r="B452" s="115" t="s">
        <v>4096</v>
      </c>
      <c r="C452" s="115" t="s">
        <v>4097</v>
      </c>
      <c r="D452" s="115" t="s">
        <v>4098</v>
      </c>
      <c r="E452" s="115" t="s">
        <v>3791</v>
      </c>
      <c r="F452" s="115" t="s">
        <v>3792</v>
      </c>
      <c r="G452" s="115" t="s">
        <v>738</v>
      </c>
      <c r="H452" s="115" t="s">
        <v>739</v>
      </c>
      <c r="I452" s="115" t="s">
        <v>1633</v>
      </c>
      <c r="J452" s="115" t="s">
        <v>65</v>
      </c>
      <c r="K452" s="115" t="s">
        <v>1624</v>
      </c>
      <c r="L452" s="115" t="s">
        <v>3784</v>
      </c>
      <c r="M452" s="115" t="s">
        <v>3793</v>
      </c>
      <c r="N452" s="115"/>
      <c r="O452" s="115">
        <v>1</v>
      </c>
      <c r="P452" s="115" t="s">
        <v>68</v>
      </c>
      <c r="Q452" s="115" t="s">
        <v>69</v>
      </c>
      <c r="R452" s="115" t="s">
        <v>648</v>
      </c>
      <c r="S452" s="115" t="s">
        <v>649</v>
      </c>
      <c r="T452" s="115" t="s">
        <v>650</v>
      </c>
      <c r="U452" s="116">
        <v>46240</v>
      </c>
      <c r="V452" s="115"/>
      <c r="W452" s="8" t="str">
        <f>_xlfn.XLOOKUP(B452,'Golden Rulebook-CDErule level'!I:I,'Golden Rulebook-CDErule level'!I:I, "not found")</f>
        <v>DQO-256</v>
      </c>
    </row>
    <row r="453" spans="1:23" hidden="1">
      <c r="A453" s="115" t="s">
        <v>4101</v>
      </c>
      <c r="B453" s="115" t="s">
        <v>4102</v>
      </c>
      <c r="C453" s="115" t="s">
        <v>4103</v>
      </c>
      <c r="D453" s="115" t="s">
        <v>4104</v>
      </c>
      <c r="E453" s="115" t="s">
        <v>3791</v>
      </c>
      <c r="F453" s="115" t="s">
        <v>3792</v>
      </c>
      <c r="G453" s="115" t="s">
        <v>643</v>
      </c>
      <c r="H453" s="115" t="s">
        <v>644</v>
      </c>
      <c r="I453" s="115" t="s">
        <v>645</v>
      </c>
      <c r="J453" s="115" t="s">
        <v>65</v>
      </c>
      <c r="K453" s="115" t="s">
        <v>1697</v>
      </c>
      <c r="L453" s="115" t="s">
        <v>3784</v>
      </c>
      <c r="M453" s="115" t="s">
        <v>3793</v>
      </c>
      <c r="N453" s="115"/>
      <c r="O453" s="115">
        <v>1</v>
      </c>
      <c r="P453" s="115" t="s">
        <v>68</v>
      </c>
      <c r="Q453" s="115" t="s">
        <v>69</v>
      </c>
      <c r="R453" s="115" t="s">
        <v>648</v>
      </c>
      <c r="S453" s="115" t="s">
        <v>649</v>
      </c>
      <c r="T453" s="115" t="s">
        <v>650</v>
      </c>
      <c r="U453" s="116">
        <v>46210</v>
      </c>
      <c r="V453" s="115"/>
      <c r="W453" s="8" t="str">
        <f>_xlfn.XLOOKUP(B453,'Golden Rulebook-CDErule level'!I:I,'Golden Rulebook-CDErule level'!I:I, "not found")</f>
        <v>DQO-265</v>
      </c>
    </row>
    <row r="454" spans="1:23" hidden="1">
      <c r="A454" s="115" t="s">
        <v>4107</v>
      </c>
      <c r="B454" s="115" t="s">
        <v>4108</v>
      </c>
      <c r="C454" s="115" t="s">
        <v>4109</v>
      </c>
      <c r="D454" s="115" t="s">
        <v>4110</v>
      </c>
      <c r="E454" s="115" t="s">
        <v>3800</v>
      </c>
      <c r="F454" s="115" t="s">
        <v>3792</v>
      </c>
      <c r="G454" s="115" t="s">
        <v>643</v>
      </c>
      <c r="H454" s="115" t="s">
        <v>644</v>
      </c>
      <c r="I454" s="115" t="s">
        <v>645</v>
      </c>
      <c r="J454" s="115" t="s">
        <v>65</v>
      </c>
      <c r="K454" s="115" t="s">
        <v>1697</v>
      </c>
      <c r="L454" s="115" t="s">
        <v>3784</v>
      </c>
      <c r="M454" s="115" t="s">
        <v>3800</v>
      </c>
      <c r="N454" s="115"/>
      <c r="O454" s="115">
        <v>0.9</v>
      </c>
      <c r="P454" s="115" t="s">
        <v>68</v>
      </c>
      <c r="Q454" s="115" t="s">
        <v>69</v>
      </c>
      <c r="R454" s="115" t="s">
        <v>648</v>
      </c>
      <c r="S454" s="115" t="s">
        <v>649</v>
      </c>
      <c r="T454" s="115" t="s">
        <v>650</v>
      </c>
      <c r="U454" s="116">
        <v>46210</v>
      </c>
      <c r="V454" s="115"/>
      <c r="W454" s="8" t="str">
        <f>_xlfn.XLOOKUP(B454,'Golden Rulebook-CDErule level'!I:I,'Golden Rulebook-CDErule level'!I:I, "not found")</f>
        <v>DQO-266</v>
      </c>
    </row>
    <row r="455" spans="1:23" hidden="1">
      <c r="A455" s="115" t="s">
        <v>4113</v>
      </c>
      <c r="B455" s="115" t="s">
        <v>4114</v>
      </c>
      <c r="C455" s="115" t="s">
        <v>4115</v>
      </c>
      <c r="D455" s="115" t="s">
        <v>4116</v>
      </c>
      <c r="E455" s="115" t="s">
        <v>3791</v>
      </c>
      <c r="F455" s="115" t="s">
        <v>3792</v>
      </c>
      <c r="G455" s="115" t="s">
        <v>738</v>
      </c>
      <c r="H455" s="115" t="s">
        <v>1025</v>
      </c>
      <c r="I455" s="115" t="s">
        <v>1026</v>
      </c>
      <c r="J455" s="115" t="s">
        <v>65</v>
      </c>
      <c r="K455" s="115" t="s">
        <v>1582</v>
      </c>
      <c r="L455" s="115" t="s">
        <v>3784</v>
      </c>
      <c r="M455" s="115" t="s">
        <v>3793</v>
      </c>
      <c r="N455" s="115"/>
      <c r="O455" s="115">
        <v>1</v>
      </c>
      <c r="P455" s="115" t="s">
        <v>68</v>
      </c>
      <c r="Q455" s="115" t="s">
        <v>69</v>
      </c>
      <c r="R455" s="115" t="s">
        <v>648</v>
      </c>
      <c r="S455" s="115" t="s">
        <v>649</v>
      </c>
      <c r="T455" s="115" t="s">
        <v>650</v>
      </c>
      <c r="U455" s="116">
        <v>46209</v>
      </c>
      <c r="V455" s="115"/>
      <c r="W455" s="8" t="str">
        <f>_xlfn.XLOOKUP(B455,'Golden Rulebook-CDErule level'!I:I,'Golden Rulebook-CDErule level'!I:I, "not found")</f>
        <v>DQO-276</v>
      </c>
    </row>
    <row r="456" spans="1:23" hidden="1">
      <c r="A456" s="115" t="s">
        <v>4119</v>
      </c>
      <c r="B456" s="115" t="s">
        <v>4120</v>
      </c>
      <c r="C456" s="115" t="s">
        <v>4121</v>
      </c>
      <c r="D456" s="115" t="s">
        <v>4122</v>
      </c>
      <c r="E456" s="115" t="s">
        <v>3800</v>
      </c>
      <c r="F456" s="115" t="s">
        <v>3792</v>
      </c>
      <c r="G456" s="115" t="s">
        <v>738</v>
      </c>
      <c r="H456" s="115" t="s">
        <v>1025</v>
      </c>
      <c r="I456" s="115" t="s">
        <v>1026</v>
      </c>
      <c r="J456" s="115" t="s">
        <v>65</v>
      </c>
      <c r="K456" s="115" t="s">
        <v>1582</v>
      </c>
      <c r="L456" s="115" t="s">
        <v>3784</v>
      </c>
      <c r="M456" s="115" t="s">
        <v>3800</v>
      </c>
      <c r="N456" s="115"/>
      <c r="O456" s="115">
        <v>0.9</v>
      </c>
      <c r="P456" s="115" t="s">
        <v>68</v>
      </c>
      <c r="Q456" s="115" t="s">
        <v>69</v>
      </c>
      <c r="R456" s="115" t="s">
        <v>648</v>
      </c>
      <c r="S456" s="115" t="s">
        <v>649</v>
      </c>
      <c r="T456" s="115" t="s">
        <v>650</v>
      </c>
      <c r="U456" s="116">
        <v>46209</v>
      </c>
      <c r="V456" s="115"/>
      <c r="W456" s="8" t="str">
        <f>_xlfn.XLOOKUP(B456,'Golden Rulebook-CDErule level'!I:I,'Golden Rulebook-CDErule level'!I:I, "not found")</f>
        <v>DQO-277</v>
      </c>
    </row>
    <row r="457" spans="1:23" hidden="1">
      <c r="A457" s="115" t="s">
        <v>4125</v>
      </c>
      <c r="B457" s="115" t="s">
        <v>4126</v>
      </c>
      <c r="C457" s="115" t="s">
        <v>4127</v>
      </c>
      <c r="D457" s="115" t="s">
        <v>4128</v>
      </c>
      <c r="E457" s="115" t="s">
        <v>3791</v>
      </c>
      <c r="F457" s="115" t="s">
        <v>3792</v>
      </c>
      <c r="G457" s="115" t="s">
        <v>738</v>
      </c>
      <c r="H457" s="115" t="s">
        <v>1025</v>
      </c>
      <c r="I457" s="115" t="s">
        <v>1026</v>
      </c>
      <c r="J457" s="115" t="s">
        <v>65</v>
      </c>
      <c r="K457" s="115" t="s">
        <v>1431</v>
      </c>
      <c r="L457" s="115" t="s">
        <v>3784</v>
      </c>
      <c r="M457" s="115" t="s">
        <v>3793</v>
      </c>
      <c r="N457" s="115"/>
      <c r="O457" s="115">
        <v>1</v>
      </c>
      <c r="P457" s="115" t="s">
        <v>68</v>
      </c>
      <c r="Q457" s="115" t="s">
        <v>69</v>
      </c>
      <c r="R457" s="115" t="s">
        <v>648</v>
      </c>
      <c r="S457" s="115" t="s">
        <v>649</v>
      </c>
      <c r="T457" s="115" t="s">
        <v>650</v>
      </c>
      <c r="U457" s="116">
        <v>46209</v>
      </c>
      <c r="V457" s="115"/>
      <c r="W457" s="8" t="str">
        <f>_xlfn.XLOOKUP(B457,'Golden Rulebook-CDErule level'!I:I,'Golden Rulebook-CDErule level'!I:I, "not found")</f>
        <v>DQO-284</v>
      </c>
    </row>
    <row r="458" spans="1:23" hidden="1">
      <c r="A458" s="115" t="s">
        <v>4131</v>
      </c>
      <c r="B458" s="115" t="s">
        <v>4132</v>
      </c>
      <c r="C458" s="115" t="s">
        <v>4133</v>
      </c>
      <c r="D458" s="115" t="s">
        <v>4134</v>
      </c>
      <c r="E458" s="115" t="s">
        <v>3800</v>
      </c>
      <c r="F458" s="115" t="s">
        <v>3792</v>
      </c>
      <c r="G458" s="115" t="s">
        <v>738</v>
      </c>
      <c r="H458" s="115" t="s">
        <v>1025</v>
      </c>
      <c r="I458" s="115" t="s">
        <v>1026</v>
      </c>
      <c r="J458" s="115" t="s">
        <v>65</v>
      </c>
      <c r="K458" s="115" t="s">
        <v>1431</v>
      </c>
      <c r="L458" s="115" t="s">
        <v>3784</v>
      </c>
      <c r="M458" s="115" t="s">
        <v>3800</v>
      </c>
      <c r="N458" s="115"/>
      <c r="O458" s="115">
        <v>0.9</v>
      </c>
      <c r="P458" s="115" t="s">
        <v>68</v>
      </c>
      <c r="Q458" s="115" t="s">
        <v>69</v>
      </c>
      <c r="R458" s="115" t="s">
        <v>648</v>
      </c>
      <c r="S458" s="115" t="s">
        <v>649</v>
      </c>
      <c r="T458" s="115" t="s">
        <v>650</v>
      </c>
      <c r="U458" s="116">
        <v>46209</v>
      </c>
      <c r="V458" s="115"/>
      <c r="W458" s="8" t="str">
        <f>_xlfn.XLOOKUP(B458,'Golden Rulebook-CDErule level'!I:I,'Golden Rulebook-CDErule level'!I:I, "not found")</f>
        <v>DQO-285</v>
      </c>
    </row>
    <row r="459" spans="1:23" hidden="1">
      <c r="A459" s="115" t="s">
        <v>4137</v>
      </c>
      <c r="B459" s="115" t="s">
        <v>4138</v>
      </c>
      <c r="C459" s="115" t="s">
        <v>4139</v>
      </c>
      <c r="D459" s="115" t="s">
        <v>4140</v>
      </c>
      <c r="E459" s="115" t="s">
        <v>3800</v>
      </c>
      <c r="F459" s="115" t="s">
        <v>3792</v>
      </c>
      <c r="G459" s="115" t="s">
        <v>738</v>
      </c>
      <c r="H459" s="115" t="s">
        <v>1155</v>
      </c>
      <c r="I459" s="115" t="s">
        <v>1156</v>
      </c>
      <c r="J459" s="115" t="s">
        <v>65</v>
      </c>
      <c r="K459" s="115" t="s">
        <v>1146</v>
      </c>
      <c r="L459" s="115" t="s">
        <v>3784</v>
      </c>
      <c r="M459" s="115" t="s">
        <v>3800</v>
      </c>
      <c r="N459" s="115"/>
      <c r="O459" s="115">
        <v>0.9</v>
      </c>
      <c r="P459" s="115" t="s">
        <v>68</v>
      </c>
      <c r="Q459" s="115" t="s">
        <v>69</v>
      </c>
      <c r="R459" s="115" t="s">
        <v>648</v>
      </c>
      <c r="S459" s="115" t="s">
        <v>649</v>
      </c>
      <c r="T459" s="115" t="s">
        <v>650</v>
      </c>
      <c r="U459" s="116">
        <v>46218</v>
      </c>
      <c r="V459" s="115"/>
      <c r="W459" s="8" t="str">
        <f>_xlfn.XLOOKUP(B459,'Golden Rulebook-CDErule level'!I:I,'Golden Rulebook-CDErule level'!I:I, "not found")</f>
        <v>DQO-301</v>
      </c>
    </row>
    <row r="460" spans="1:23" hidden="1">
      <c r="A460" s="115" t="s">
        <v>4143</v>
      </c>
      <c r="B460" s="115" t="s">
        <v>4144</v>
      </c>
      <c r="C460" s="115" t="s">
        <v>4145</v>
      </c>
      <c r="D460" s="115" t="s">
        <v>4146</v>
      </c>
      <c r="E460" s="115" t="s">
        <v>3791</v>
      </c>
      <c r="F460" s="115" t="s">
        <v>3792</v>
      </c>
      <c r="G460" s="115" t="s">
        <v>738</v>
      </c>
      <c r="H460" s="115" t="s">
        <v>1155</v>
      </c>
      <c r="I460" s="115" t="s">
        <v>1156</v>
      </c>
      <c r="J460" s="115" t="s">
        <v>65</v>
      </c>
      <c r="K460" s="115" t="s">
        <v>1146</v>
      </c>
      <c r="L460" s="115" t="s">
        <v>3784</v>
      </c>
      <c r="M460" s="115" t="s">
        <v>3793</v>
      </c>
      <c r="N460" s="115"/>
      <c r="O460" s="115">
        <v>1</v>
      </c>
      <c r="P460" s="115" t="s">
        <v>68</v>
      </c>
      <c r="Q460" s="115" t="s">
        <v>69</v>
      </c>
      <c r="R460" s="115" t="s">
        <v>648</v>
      </c>
      <c r="S460" s="115" t="s">
        <v>649</v>
      </c>
      <c r="T460" s="115" t="s">
        <v>650</v>
      </c>
      <c r="U460" s="116">
        <v>46218</v>
      </c>
      <c r="V460" s="115"/>
      <c r="W460" s="8" t="str">
        <f>_xlfn.XLOOKUP(B460,'Golden Rulebook-CDErule level'!I:I,'Golden Rulebook-CDErule level'!I:I, "not found")</f>
        <v>DQO-302</v>
      </c>
    </row>
    <row r="461" spans="1:23" hidden="1">
      <c r="A461" s="115" t="s">
        <v>4149</v>
      </c>
      <c r="B461" s="115" t="s">
        <v>4150</v>
      </c>
      <c r="C461" s="115" t="s">
        <v>4151</v>
      </c>
      <c r="D461" s="115" t="s">
        <v>4152</v>
      </c>
      <c r="E461" s="115" t="s">
        <v>3791</v>
      </c>
      <c r="F461" s="115" t="s">
        <v>3792</v>
      </c>
      <c r="G461" s="115" t="s">
        <v>738</v>
      </c>
      <c r="H461" s="115" t="s">
        <v>1025</v>
      </c>
      <c r="I461" s="115" t="s">
        <v>1026</v>
      </c>
      <c r="J461" s="115" t="s">
        <v>65</v>
      </c>
      <c r="K461" s="115" t="s">
        <v>1298</v>
      </c>
      <c r="L461" s="115" t="s">
        <v>3784</v>
      </c>
      <c r="M461" s="115" t="s">
        <v>3793</v>
      </c>
      <c r="N461" s="115"/>
      <c r="O461" s="115">
        <v>1</v>
      </c>
      <c r="P461" s="115" t="s">
        <v>68</v>
      </c>
      <c r="Q461" s="115" t="s">
        <v>69</v>
      </c>
      <c r="R461" s="115" t="s">
        <v>648</v>
      </c>
      <c r="S461" s="115" t="s">
        <v>649</v>
      </c>
      <c r="T461" s="115" t="s">
        <v>650</v>
      </c>
      <c r="U461" s="116">
        <v>46240</v>
      </c>
      <c r="V461" s="115"/>
      <c r="W461" s="8" t="str">
        <f>_xlfn.XLOOKUP(B461,'Golden Rulebook-CDErule level'!I:I,'Golden Rulebook-CDErule level'!I:I, "not found")</f>
        <v>DQO-307</v>
      </c>
    </row>
    <row r="462" spans="1:23" hidden="1">
      <c r="A462" s="115" t="s">
        <v>4155</v>
      </c>
      <c r="B462" s="115" t="s">
        <v>4156</v>
      </c>
      <c r="C462" s="115" t="s">
        <v>4157</v>
      </c>
      <c r="D462" s="115" t="s">
        <v>4158</v>
      </c>
      <c r="E462" s="115" t="s">
        <v>3800</v>
      </c>
      <c r="F462" s="115" t="s">
        <v>3792</v>
      </c>
      <c r="G462" s="115" t="s">
        <v>738</v>
      </c>
      <c r="H462" s="115" t="s">
        <v>1025</v>
      </c>
      <c r="I462" s="115" t="s">
        <v>1026</v>
      </c>
      <c r="J462" s="115" t="s">
        <v>65</v>
      </c>
      <c r="K462" s="115" t="s">
        <v>1298</v>
      </c>
      <c r="L462" s="115" t="s">
        <v>3784</v>
      </c>
      <c r="M462" s="115" t="s">
        <v>3800</v>
      </c>
      <c r="N462" s="115"/>
      <c r="O462" s="115">
        <v>0.9</v>
      </c>
      <c r="P462" s="115" t="s">
        <v>68</v>
      </c>
      <c r="Q462" s="115" t="s">
        <v>69</v>
      </c>
      <c r="R462" s="115" t="s">
        <v>648</v>
      </c>
      <c r="S462" s="115" t="s">
        <v>649</v>
      </c>
      <c r="T462" s="115" t="s">
        <v>650</v>
      </c>
      <c r="U462" s="116">
        <v>46205</v>
      </c>
      <c r="V462" s="115"/>
      <c r="W462" s="8" t="str">
        <f>_xlfn.XLOOKUP(B462,'Golden Rulebook-CDErule level'!I:I,'Golden Rulebook-CDErule level'!I:I, "not found")</f>
        <v>DQO-308</v>
      </c>
    </row>
    <row r="463" spans="1:23" hidden="1">
      <c r="A463" s="115" t="s">
        <v>4161</v>
      </c>
      <c r="B463" s="115" t="s">
        <v>4162</v>
      </c>
      <c r="C463" s="115" t="s">
        <v>4163</v>
      </c>
      <c r="D463" s="115" t="s">
        <v>4164</v>
      </c>
      <c r="E463" s="115" t="s">
        <v>3791</v>
      </c>
      <c r="F463" s="115" t="s">
        <v>3792</v>
      </c>
      <c r="G463" s="115" t="s">
        <v>738</v>
      </c>
      <c r="H463" s="115" t="s">
        <v>1155</v>
      </c>
      <c r="I463" s="115" t="s">
        <v>1156</v>
      </c>
      <c r="J463" s="115" t="s">
        <v>65</v>
      </c>
      <c r="K463" s="115" t="s">
        <v>1473</v>
      </c>
      <c r="L463" s="115" t="s">
        <v>3784</v>
      </c>
      <c r="M463" s="115" t="s">
        <v>3793</v>
      </c>
      <c r="N463" s="115"/>
      <c r="O463" s="115">
        <v>1</v>
      </c>
      <c r="P463" s="115" t="s">
        <v>68</v>
      </c>
      <c r="Q463" s="115" t="s">
        <v>69</v>
      </c>
      <c r="R463" s="115" t="s">
        <v>648</v>
      </c>
      <c r="S463" s="115" t="s">
        <v>649</v>
      </c>
      <c r="T463" s="115" t="s">
        <v>650</v>
      </c>
      <c r="U463" s="116">
        <v>46218</v>
      </c>
      <c r="V463" s="115"/>
      <c r="W463" s="8" t="str">
        <f>_xlfn.XLOOKUP(B463,'Golden Rulebook-CDErule level'!I:I,'Golden Rulebook-CDErule level'!I:I, "not found")</f>
        <v>DQO-325</v>
      </c>
    </row>
    <row r="464" spans="1:23" hidden="1">
      <c r="A464" s="115" t="s">
        <v>4167</v>
      </c>
      <c r="B464" s="115" t="s">
        <v>4168</v>
      </c>
      <c r="C464" s="115" t="s">
        <v>4169</v>
      </c>
      <c r="D464" s="115" t="s">
        <v>4170</v>
      </c>
      <c r="E464" s="115" t="s">
        <v>3800</v>
      </c>
      <c r="F464" s="115" t="s">
        <v>3792</v>
      </c>
      <c r="G464" s="115" t="s">
        <v>738</v>
      </c>
      <c r="H464" s="115" t="s">
        <v>1155</v>
      </c>
      <c r="I464" s="115" t="s">
        <v>1156</v>
      </c>
      <c r="J464" s="115" t="s">
        <v>65</v>
      </c>
      <c r="K464" s="115" t="s">
        <v>1473</v>
      </c>
      <c r="L464" s="115" t="s">
        <v>3784</v>
      </c>
      <c r="M464" s="115" t="s">
        <v>3800</v>
      </c>
      <c r="N464" s="115"/>
      <c r="O464" s="115">
        <v>0.9</v>
      </c>
      <c r="P464" s="115" t="s">
        <v>68</v>
      </c>
      <c r="Q464" s="115" t="s">
        <v>69</v>
      </c>
      <c r="R464" s="115" t="s">
        <v>648</v>
      </c>
      <c r="S464" s="115" t="s">
        <v>649</v>
      </c>
      <c r="T464" s="115" t="s">
        <v>650</v>
      </c>
      <c r="U464" s="116">
        <v>46218</v>
      </c>
      <c r="V464" s="115"/>
      <c r="W464" s="8" t="str">
        <f>_xlfn.XLOOKUP(B464,'Golden Rulebook-CDErule level'!I:I,'Golden Rulebook-CDErule level'!I:I, "not found")</f>
        <v>DQO-326</v>
      </c>
    </row>
    <row r="465" spans="1:23" hidden="1">
      <c r="A465" s="115" t="s">
        <v>4173</v>
      </c>
      <c r="B465" s="115" t="s">
        <v>4174</v>
      </c>
      <c r="C465" s="115" t="s">
        <v>4175</v>
      </c>
      <c r="D465" s="115" t="s">
        <v>4176</v>
      </c>
      <c r="E465" s="115" t="s">
        <v>3791</v>
      </c>
      <c r="F465" s="115" t="s">
        <v>3792</v>
      </c>
      <c r="G465" s="115" t="s">
        <v>738</v>
      </c>
      <c r="H465" s="115" t="s">
        <v>1155</v>
      </c>
      <c r="I465" s="115" t="s">
        <v>1156</v>
      </c>
      <c r="J465" s="115" t="s">
        <v>65</v>
      </c>
      <c r="K465" s="115" t="s">
        <v>1541</v>
      </c>
      <c r="L465" s="115" t="s">
        <v>3784</v>
      </c>
      <c r="M465" s="115" t="s">
        <v>3793</v>
      </c>
      <c r="N465" s="115"/>
      <c r="O465" s="115">
        <v>1</v>
      </c>
      <c r="P465" s="115" t="s">
        <v>68</v>
      </c>
      <c r="Q465" s="115" t="s">
        <v>69</v>
      </c>
      <c r="R465" s="115" t="s">
        <v>648</v>
      </c>
      <c r="S465" s="115" t="s">
        <v>649</v>
      </c>
      <c r="T465" s="115" t="s">
        <v>650</v>
      </c>
      <c r="U465" s="116">
        <v>46206</v>
      </c>
      <c r="V465" s="115"/>
      <c r="W465" s="8" t="str">
        <f>_xlfn.XLOOKUP(B465,'Golden Rulebook-CDErule level'!I:I,'Golden Rulebook-CDErule level'!I:I, "not found")</f>
        <v>DQO-332</v>
      </c>
    </row>
    <row r="466" spans="1:23" hidden="1">
      <c r="A466" s="115" t="s">
        <v>4179</v>
      </c>
      <c r="B466" s="115" t="s">
        <v>4180</v>
      </c>
      <c r="C466" s="115" t="s">
        <v>4181</v>
      </c>
      <c r="D466" s="115" t="s">
        <v>4182</v>
      </c>
      <c r="E466" s="115" t="s">
        <v>3800</v>
      </c>
      <c r="F466" s="115" t="s">
        <v>3792</v>
      </c>
      <c r="G466" s="115" t="s">
        <v>738</v>
      </c>
      <c r="H466" s="115" t="s">
        <v>1155</v>
      </c>
      <c r="I466" s="115" t="s">
        <v>1156</v>
      </c>
      <c r="J466" s="115" t="s">
        <v>65</v>
      </c>
      <c r="K466" s="115" t="s">
        <v>1541</v>
      </c>
      <c r="L466" s="115" t="s">
        <v>3784</v>
      </c>
      <c r="M466" s="115" t="s">
        <v>3800</v>
      </c>
      <c r="N466" s="115"/>
      <c r="O466" s="115">
        <v>0.9</v>
      </c>
      <c r="P466" s="115" t="s">
        <v>68</v>
      </c>
      <c r="Q466" s="115" t="s">
        <v>69</v>
      </c>
      <c r="R466" s="115" t="s">
        <v>648</v>
      </c>
      <c r="S466" s="115" t="s">
        <v>649</v>
      </c>
      <c r="T466" s="115" t="s">
        <v>650</v>
      </c>
      <c r="U466" s="116">
        <v>46206</v>
      </c>
      <c r="V466" s="115"/>
      <c r="W466" s="8" t="str">
        <f>_xlfn.XLOOKUP(B466,'Golden Rulebook-CDErule level'!I:I,'Golden Rulebook-CDErule level'!I:I, "not found")</f>
        <v>DQO-333</v>
      </c>
    </row>
    <row r="467" spans="1:23" hidden="1">
      <c r="A467" s="115" t="s">
        <v>4185</v>
      </c>
      <c r="B467" s="115" t="s">
        <v>4186</v>
      </c>
      <c r="C467" s="115" t="s">
        <v>4187</v>
      </c>
      <c r="D467" s="115" t="s">
        <v>4188</v>
      </c>
      <c r="E467" s="115" t="s">
        <v>3791</v>
      </c>
      <c r="F467" s="115" t="s">
        <v>3792</v>
      </c>
      <c r="G467" s="115" t="s">
        <v>738</v>
      </c>
      <c r="H467" s="115" t="s">
        <v>1025</v>
      </c>
      <c r="I467" s="115" t="s">
        <v>1026</v>
      </c>
      <c r="J467" s="115" t="s">
        <v>65</v>
      </c>
      <c r="K467" s="115" t="s">
        <v>1374</v>
      </c>
      <c r="L467" s="115" t="s">
        <v>3784</v>
      </c>
      <c r="M467" s="115" t="s">
        <v>3793</v>
      </c>
      <c r="N467" s="115"/>
      <c r="O467" s="115">
        <v>1</v>
      </c>
      <c r="P467" s="115" t="s">
        <v>68</v>
      </c>
      <c r="Q467" s="115" t="s">
        <v>69</v>
      </c>
      <c r="R467" s="115" t="s">
        <v>648</v>
      </c>
      <c r="S467" s="115" t="s">
        <v>649</v>
      </c>
      <c r="T467" s="115" t="s">
        <v>650</v>
      </c>
      <c r="U467" s="116">
        <v>46212</v>
      </c>
      <c r="V467" s="115"/>
      <c r="W467" s="8" t="str">
        <f>_xlfn.XLOOKUP(B467,'Golden Rulebook-CDErule level'!I:I,'Golden Rulebook-CDErule level'!I:I, "not found")</f>
        <v>DQO-336</v>
      </c>
    </row>
    <row r="468" spans="1:23" hidden="1">
      <c r="A468" s="115" t="s">
        <v>4191</v>
      </c>
      <c r="B468" s="115" t="s">
        <v>4192</v>
      </c>
      <c r="C468" s="115" t="s">
        <v>4193</v>
      </c>
      <c r="D468" s="115" t="s">
        <v>4194</v>
      </c>
      <c r="E468" s="115" t="s">
        <v>3800</v>
      </c>
      <c r="F468" s="115" t="s">
        <v>3792</v>
      </c>
      <c r="G468" s="115" t="s">
        <v>738</v>
      </c>
      <c r="H468" s="115" t="s">
        <v>1025</v>
      </c>
      <c r="I468" s="115" t="s">
        <v>1026</v>
      </c>
      <c r="J468" s="115" t="s">
        <v>65</v>
      </c>
      <c r="K468" s="115" t="s">
        <v>1374</v>
      </c>
      <c r="L468" s="115" t="s">
        <v>3784</v>
      </c>
      <c r="M468" s="115" t="s">
        <v>3800</v>
      </c>
      <c r="N468" s="115"/>
      <c r="O468" s="115">
        <v>0.9</v>
      </c>
      <c r="P468" s="115" t="s">
        <v>68</v>
      </c>
      <c r="Q468" s="115" t="s">
        <v>69</v>
      </c>
      <c r="R468" s="115" t="s">
        <v>648</v>
      </c>
      <c r="S468" s="115" t="s">
        <v>649</v>
      </c>
      <c r="T468" s="115" t="s">
        <v>650</v>
      </c>
      <c r="U468" s="116">
        <v>46206</v>
      </c>
      <c r="V468" s="115"/>
      <c r="W468" s="8" t="str">
        <f>_xlfn.XLOOKUP(B468,'Golden Rulebook-CDErule level'!I:I,'Golden Rulebook-CDErule level'!I:I, "not found")</f>
        <v>DQO-337</v>
      </c>
    </row>
    <row r="469" spans="1:23" hidden="1">
      <c r="A469" s="115" t="s">
        <v>4197</v>
      </c>
      <c r="B469" s="115" t="s">
        <v>4198</v>
      </c>
      <c r="C469" s="115" t="s">
        <v>4199</v>
      </c>
      <c r="D469" s="115" t="s">
        <v>4200</v>
      </c>
      <c r="E469" s="115" t="s">
        <v>3791</v>
      </c>
      <c r="F469" s="115" t="s">
        <v>3792</v>
      </c>
      <c r="G469" s="115" t="s">
        <v>738</v>
      </c>
      <c r="H469" s="115" t="s">
        <v>1025</v>
      </c>
      <c r="I469" s="115" t="s">
        <v>1026</v>
      </c>
      <c r="J469" s="115" t="s">
        <v>65</v>
      </c>
      <c r="K469" s="115" t="s">
        <v>1403</v>
      </c>
      <c r="L469" s="115" t="s">
        <v>3784</v>
      </c>
      <c r="M469" s="115" t="s">
        <v>3793</v>
      </c>
      <c r="N469" s="115"/>
      <c r="O469" s="115">
        <v>1</v>
      </c>
      <c r="P469" s="115" t="s">
        <v>68</v>
      </c>
      <c r="Q469" s="115" t="s">
        <v>69</v>
      </c>
      <c r="R469" s="115" t="s">
        <v>648</v>
      </c>
      <c r="S469" s="115" t="s">
        <v>649</v>
      </c>
      <c r="T469" s="115" t="s">
        <v>650</v>
      </c>
      <c r="U469" s="116">
        <v>46212</v>
      </c>
      <c r="V469" s="115"/>
      <c r="W469" s="8" t="str">
        <f>_xlfn.XLOOKUP(B469,'Golden Rulebook-CDErule level'!I:I,'Golden Rulebook-CDErule level'!I:I, "not found")</f>
        <v>DQO-341</v>
      </c>
    </row>
    <row r="470" spans="1:23" hidden="1">
      <c r="A470" s="115" t="s">
        <v>4203</v>
      </c>
      <c r="B470" s="115" t="s">
        <v>4204</v>
      </c>
      <c r="C470" s="115" t="s">
        <v>4205</v>
      </c>
      <c r="D470" s="115" t="s">
        <v>4206</v>
      </c>
      <c r="E470" s="115" t="s">
        <v>3800</v>
      </c>
      <c r="F470" s="115" t="s">
        <v>3792</v>
      </c>
      <c r="G470" s="115" t="s">
        <v>738</v>
      </c>
      <c r="H470" s="115" t="s">
        <v>1025</v>
      </c>
      <c r="I470" s="115" t="s">
        <v>1026</v>
      </c>
      <c r="J470" s="115" t="s">
        <v>65</v>
      </c>
      <c r="K470" s="115" t="s">
        <v>1403</v>
      </c>
      <c r="L470" s="115" t="s">
        <v>3784</v>
      </c>
      <c r="M470" s="115" t="s">
        <v>3800</v>
      </c>
      <c r="N470" s="115"/>
      <c r="O470" s="115">
        <v>0.9</v>
      </c>
      <c r="P470" s="115" t="s">
        <v>68</v>
      </c>
      <c r="Q470" s="115" t="s">
        <v>69</v>
      </c>
      <c r="R470" s="115" t="s">
        <v>648</v>
      </c>
      <c r="S470" s="115" t="s">
        <v>649</v>
      </c>
      <c r="T470" s="115" t="s">
        <v>650</v>
      </c>
      <c r="U470" s="116">
        <v>46210</v>
      </c>
      <c r="V470" s="115"/>
      <c r="W470" s="8" t="str">
        <f>_xlfn.XLOOKUP(B470,'Golden Rulebook-CDErule level'!I:I,'Golden Rulebook-CDErule level'!I:I, "not found")</f>
        <v>DQO-342</v>
      </c>
    </row>
    <row r="471" spans="1:23" hidden="1">
      <c r="A471" s="115" t="s">
        <v>4209</v>
      </c>
      <c r="B471" s="115" t="s">
        <v>4210</v>
      </c>
      <c r="C471" s="115" t="s">
        <v>4211</v>
      </c>
      <c r="D471" s="115" t="s">
        <v>4212</v>
      </c>
      <c r="E471" s="115" t="s">
        <v>3791</v>
      </c>
      <c r="F471" s="115" t="s">
        <v>3792</v>
      </c>
      <c r="G471" s="115" t="s">
        <v>643</v>
      </c>
      <c r="H471" s="115" t="s">
        <v>644</v>
      </c>
      <c r="I471" s="115" t="s">
        <v>645</v>
      </c>
      <c r="J471" s="115" t="s">
        <v>65</v>
      </c>
      <c r="K471" s="115" t="s">
        <v>2035</v>
      </c>
      <c r="L471" s="115" t="s">
        <v>3784</v>
      </c>
      <c r="M471" s="115" t="s">
        <v>3793</v>
      </c>
      <c r="N471" s="115"/>
      <c r="O471" s="115">
        <v>1</v>
      </c>
      <c r="P471" s="115" t="s">
        <v>68</v>
      </c>
      <c r="Q471" s="115" t="s">
        <v>69</v>
      </c>
      <c r="R471" s="115" t="s">
        <v>648</v>
      </c>
      <c r="S471" s="115" t="s">
        <v>649</v>
      </c>
      <c r="T471" s="115" t="s">
        <v>650</v>
      </c>
      <c r="U471" s="116">
        <v>46210</v>
      </c>
      <c r="V471" s="115"/>
      <c r="W471" s="8" t="str">
        <f>_xlfn.XLOOKUP(B471,'Golden Rulebook-CDErule level'!I:I,'Golden Rulebook-CDErule level'!I:I, "not found")</f>
        <v>DQO-357</v>
      </c>
    </row>
    <row r="472" spans="1:23" hidden="1">
      <c r="A472" s="115" t="s">
        <v>4215</v>
      </c>
      <c r="B472" s="115" t="s">
        <v>4216</v>
      </c>
      <c r="C472" s="115" t="s">
        <v>4217</v>
      </c>
      <c r="D472" s="115" t="s">
        <v>4218</v>
      </c>
      <c r="E472" s="115" t="s">
        <v>3800</v>
      </c>
      <c r="F472" s="115" t="s">
        <v>3792</v>
      </c>
      <c r="G472" s="115" t="s">
        <v>643</v>
      </c>
      <c r="H472" s="115" t="s">
        <v>644</v>
      </c>
      <c r="I472" s="115" t="s">
        <v>645</v>
      </c>
      <c r="J472" s="115" t="s">
        <v>65</v>
      </c>
      <c r="K472" s="115" t="s">
        <v>2035</v>
      </c>
      <c r="L472" s="115" t="s">
        <v>3784</v>
      </c>
      <c r="M472" s="115" t="s">
        <v>3800</v>
      </c>
      <c r="N472" s="115"/>
      <c r="O472" s="115">
        <v>0.9</v>
      </c>
      <c r="P472" s="115" t="s">
        <v>68</v>
      </c>
      <c r="Q472" s="115" t="s">
        <v>69</v>
      </c>
      <c r="R472" s="115" t="s">
        <v>648</v>
      </c>
      <c r="S472" s="115" t="s">
        <v>649</v>
      </c>
      <c r="T472" s="115" t="s">
        <v>650</v>
      </c>
      <c r="U472" s="116">
        <v>46212</v>
      </c>
      <c r="V472" s="115"/>
      <c r="W472" s="8" t="str">
        <f>_xlfn.XLOOKUP(B472,'Golden Rulebook-CDErule level'!I:I,'Golden Rulebook-CDErule level'!I:I, "not found")</f>
        <v>DQO-358</v>
      </c>
    </row>
    <row r="473" spans="1:23" hidden="1">
      <c r="A473" s="115" t="s">
        <v>4221</v>
      </c>
      <c r="B473" s="115" t="s">
        <v>4222</v>
      </c>
      <c r="C473" s="115" t="s">
        <v>4223</v>
      </c>
      <c r="D473" s="115" t="s">
        <v>4224</v>
      </c>
      <c r="E473" s="115" t="s">
        <v>3791</v>
      </c>
      <c r="F473" s="115" t="s">
        <v>3792</v>
      </c>
      <c r="G473" s="115" t="s">
        <v>738</v>
      </c>
      <c r="H473" s="115" t="s">
        <v>1025</v>
      </c>
      <c r="I473" s="115" t="s">
        <v>1026</v>
      </c>
      <c r="J473" s="115" t="s">
        <v>65</v>
      </c>
      <c r="K473" s="115" t="s">
        <v>2155</v>
      </c>
      <c r="L473" s="115" t="s">
        <v>3784</v>
      </c>
      <c r="M473" s="115" t="s">
        <v>3793</v>
      </c>
      <c r="N473" s="115"/>
      <c r="O473" s="115">
        <v>1</v>
      </c>
      <c r="P473" s="115" t="s">
        <v>68</v>
      </c>
      <c r="Q473" s="115" t="s">
        <v>69</v>
      </c>
      <c r="R473" s="115" t="s">
        <v>648</v>
      </c>
      <c r="S473" s="115" t="s">
        <v>649</v>
      </c>
      <c r="T473" s="115" t="s">
        <v>650</v>
      </c>
      <c r="U473" s="116">
        <v>46206</v>
      </c>
      <c r="V473" s="115"/>
      <c r="W473" s="8" t="str">
        <f>_xlfn.XLOOKUP(B473,'Golden Rulebook-CDErule level'!I:I,'Golden Rulebook-CDErule level'!I:I, "not found")</f>
        <v>DQO-366</v>
      </c>
    </row>
    <row r="474" spans="1:23" hidden="1">
      <c r="A474" s="115" t="s">
        <v>4227</v>
      </c>
      <c r="B474" s="115" t="s">
        <v>4228</v>
      </c>
      <c r="C474" s="115" t="s">
        <v>4229</v>
      </c>
      <c r="D474" s="115" t="s">
        <v>4230</v>
      </c>
      <c r="E474" s="115" t="s">
        <v>3800</v>
      </c>
      <c r="F474" s="115" t="s">
        <v>3792</v>
      </c>
      <c r="G474" s="115" t="s">
        <v>738</v>
      </c>
      <c r="H474" s="115" t="s">
        <v>1025</v>
      </c>
      <c r="I474" s="115" t="s">
        <v>1026</v>
      </c>
      <c r="J474" s="115" t="s">
        <v>65</v>
      </c>
      <c r="K474" s="115" t="s">
        <v>2155</v>
      </c>
      <c r="L474" s="115" t="s">
        <v>3784</v>
      </c>
      <c r="M474" s="115" t="s">
        <v>3800</v>
      </c>
      <c r="N474" s="115"/>
      <c r="O474" s="115">
        <v>0.9</v>
      </c>
      <c r="P474" s="115" t="s">
        <v>68</v>
      </c>
      <c r="Q474" s="115" t="s">
        <v>69</v>
      </c>
      <c r="R474" s="115" t="s">
        <v>648</v>
      </c>
      <c r="S474" s="115" t="s">
        <v>649</v>
      </c>
      <c r="T474" s="115" t="s">
        <v>650</v>
      </c>
      <c r="U474" s="116">
        <v>46206</v>
      </c>
      <c r="V474" s="115"/>
      <c r="W474" s="8" t="str">
        <f>_xlfn.XLOOKUP(B474,'Golden Rulebook-CDErule level'!I:I,'Golden Rulebook-CDErule level'!I:I, "not found")</f>
        <v>DQO-367</v>
      </c>
    </row>
    <row r="475" spans="1:23" hidden="1">
      <c r="A475" s="115" t="s">
        <v>4233</v>
      </c>
      <c r="B475" s="115" t="s">
        <v>4234</v>
      </c>
      <c r="C475" s="115" t="s">
        <v>4235</v>
      </c>
      <c r="D475" s="115" t="s">
        <v>4236</v>
      </c>
      <c r="E475" s="115" t="s">
        <v>3791</v>
      </c>
      <c r="F475" s="115" t="s">
        <v>3792</v>
      </c>
      <c r="G475" s="115" t="s">
        <v>738</v>
      </c>
      <c r="H475" s="115" t="s">
        <v>739</v>
      </c>
      <c r="I475" s="115" t="s">
        <v>2321</v>
      </c>
      <c r="J475" s="115" t="s">
        <v>65</v>
      </c>
      <c r="K475" s="115" t="s">
        <v>2313</v>
      </c>
      <c r="L475" s="115" t="s">
        <v>3784</v>
      </c>
      <c r="M475" s="115" t="s">
        <v>3793</v>
      </c>
      <c r="N475" s="115"/>
      <c r="O475" s="115">
        <v>1</v>
      </c>
      <c r="P475" s="115" t="s">
        <v>68</v>
      </c>
      <c r="Q475" s="115" t="s">
        <v>69</v>
      </c>
      <c r="R475" s="115" t="s">
        <v>648</v>
      </c>
      <c r="S475" s="115" t="s">
        <v>649</v>
      </c>
      <c r="T475" s="115" t="s">
        <v>650</v>
      </c>
      <c r="U475" s="116">
        <v>46209</v>
      </c>
      <c r="V475" s="115"/>
      <c r="W475" s="8" t="str">
        <f>_xlfn.XLOOKUP(B475,'Golden Rulebook-CDErule level'!I:I,'Golden Rulebook-CDErule level'!I:I, "not found")</f>
        <v>DQO-373</v>
      </c>
    </row>
    <row r="476" spans="1:23" hidden="1">
      <c r="A476" s="115" t="s">
        <v>4239</v>
      </c>
      <c r="B476" s="115" t="s">
        <v>4240</v>
      </c>
      <c r="C476" s="115" t="s">
        <v>4241</v>
      </c>
      <c r="D476" s="115" t="s">
        <v>4242</v>
      </c>
      <c r="E476" s="115" t="s">
        <v>3800</v>
      </c>
      <c r="F476" s="115" t="s">
        <v>3792</v>
      </c>
      <c r="G476" s="115" t="s">
        <v>738</v>
      </c>
      <c r="H476" s="115" t="s">
        <v>739</v>
      </c>
      <c r="I476" s="115" t="s">
        <v>2321</v>
      </c>
      <c r="J476" s="115" t="s">
        <v>65</v>
      </c>
      <c r="K476" s="115" t="s">
        <v>2313</v>
      </c>
      <c r="L476" s="115" t="s">
        <v>3784</v>
      </c>
      <c r="M476" s="115" t="s">
        <v>3800</v>
      </c>
      <c r="N476" s="115"/>
      <c r="O476" s="115">
        <v>0.9</v>
      </c>
      <c r="P476" s="115" t="s">
        <v>68</v>
      </c>
      <c r="Q476" s="115" t="s">
        <v>69</v>
      </c>
      <c r="R476" s="115" t="s">
        <v>648</v>
      </c>
      <c r="S476" s="115" t="s">
        <v>649</v>
      </c>
      <c r="T476" s="115" t="s">
        <v>650</v>
      </c>
      <c r="U476" s="116">
        <v>46209</v>
      </c>
      <c r="V476" s="115"/>
      <c r="W476" s="8" t="str">
        <f>_xlfn.XLOOKUP(B476,'Golden Rulebook-CDErule level'!I:I,'Golden Rulebook-CDErule level'!I:I, "not found")</f>
        <v>DQO-374</v>
      </c>
    </row>
    <row r="477" spans="1:23" hidden="1">
      <c r="A477" s="115" t="s">
        <v>4245</v>
      </c>
      <c r="B477" s="115" t="s">
        <v>4246</v>
      </c>
      <c r="C477" s="115" t="s">
        <v>4247</v>
      </c>
      <c r="D477" s="115" t="s">
        <v>4248</v>
      </c>
      <c r="E477" s="115" t="s">
        <v>3791</v>
      </c>
      <c r="F477" s="115" t="s">
        <v>3792</v>
      </c>
      <c r="G477" s="115" t="s">
        <v>2207</v>
      </c>
      <c r="H477" s="115" t="s">
        <v>2208</v>
      </c>
      <c r="I477" s="115" t="s">
        <v>2209</v>
      </c>
      <c r="J477" s="115" t="s">
        <v>65</v>
      </c>
      <c r="K477" s="115" t="s">
        <v>2198</v>
      </c>
      <c r="L477" s="115" t="s">
        <v>3784</v>
      </c>
      <c r="M477" s="115" t="s">
        <v>3793</v>
      </c>
      <c r="N477" s="115"/>
      <c r="O477" s="115">
        <v>1</v>
      </c>
      <c r="P477" s="115" t="s">
        <v>68</v>
      </c>
      <c r="Q477" s="115" t="s">
        <v>69</v>
      </c>
      <c r="R477" s="115" t="s">
        <v>648</v>
      </c>
      <c r="S477" s="115" t="s">
        <v>649</v>
      </c>
      <c r="T477" s="115" t="s">
        <v>650</v>
      </c>
      <c r="U477" s="116">
        <v>46240</v>
      </c>
      <c r="V477" s="115"/>
      <c r="W477" s="8" t="str">
        <f>_xlfn.XLOOKUP(B477,'Golden Rulebook-CDErule level'!I:I,'Golden Rulebook-CDErule level'!I:I, "not found")</f>
        <v>DQO-387</v>
      </c>
    </row>
    <row r="478" spans="1:23" hidden="1">
      <c r="A478" s="115" t="s">
        <v>4251</v>
      </c>
      <c r="B478" s="115" t="s">
        <v>4252</v>
      </c>
      <c r="C478" s="115" t="s">
        <v>4253</v>
      </c>
      <c r="D478" s="115" t="s">
        <v>4254</v>
      </c>
      <c r="E478" s="115" t="s">
        <v>3800</v>
      </c>
      <c r="F478" s="115" t="s">
        <v>3792</v>
      </c>
      <c r="G478" s="115" t="s">
        <v>2207</v>
      </c>
      <c r="H478" s="115" t="s">
        <v>2208</v>
      </c>
      <c r="I478" s="115" t="s">
        <v>2209</v>
      </c>
      <c r="J478" s="115" t="s">
        <v>65</v>
      </c>
      <c r="K478" s="115" t="s">
        <v>2198</v>
      </c>
      <c r="L478" s="115" t="s">
        <v>3784</v>
      </c>
      <c r="M478" s="115" t="s">
        <v>3800</v>
      </c>
      <c r="N478" s="115"/>
      <c r="O478" s="115">
        <v>0.9</v>
      </c>
      <c r="P478" s="115" t="s">
        <v>68</v>
      </c>
      <c r="Q478" s="115" t="s">
        <v>69</v>
      </c>
      <c r="R478" s="115" t="s">
        <v>648</v>
      </c>
      <c r="S478" s="115" t="s">
        <v>649</v>
      </c>
      <c r="T478" s="115" t="s">
        <v>650</v>
      </c>
      <c r="U478" s="116">
        <v>46210</v>
      </c>
      <c r="V478" s="115"/>
      <c r="W478" s="8" t="str">
        <f>_xlfn.XLOOKUP(B478,'Golden Rulebook-CDErule level'!I:I,'Golden Rulebook-CDErule level'!I:I, "not found")</f>
        <v>DQO-388</v>
      </c>
    </row>
    <row r="479" spans="1:23" hidden="1">
      <c r="A479" s="115" t="s">
        <v>4257</v>
      </c>
      <c r="B479" s="115" t="s">
        <v>4258</v>
      </c>
      <c r="C479" s="115" t="s">
        <v>4259</v>
      </c>
      <c r="D479" s="115" t="s">
        <v>4260</v>
      </c>
      <c r="E479" s="115" t="s">
        <v>3791</v>
      </c>
      <c r="F479" s="115" t="s">
        <v>3792</v>
      </c>
      <c r="G479" s="115" t="s">
        <v>738</v>
      </c>
      <c r="H479" s="115" t="s">
        <v>739</v>
      </c>
      <c r="I479" s="115" t="s">
        <v>740</v>
      </c>
      <c r="J479" s="115" t="s">
        <v>65</v>
      </c>
      <c r="K479" s="115" t="s">
        <v>2278</v>
      </c>
      <c r="L479" s="115" t="s">
        <v>3784</v>
      </c>
      <c r="M479" s="115" t="s">
        <v>3793</v>
      </c>
      <c r="N479" s="115"/>
      <c r="O479" s="115">
        <v>1</v>
      </c>
      <c r="P479" s="115" t="s">
        <v>68</v>
      </c>
      <c r="Q479" s="115" t="s">
        <v>69</v>
      </c>
      <c r="R479" s="115" t="s">
        <v>648</v>
      </c>
      <c r="S479" s="115" t="s">
        <v>649</v>
      </c>
      <c r="T479" s="115" t="s">
        <v>650</v>
      </c>
      <c r="U479" s="116">
        <v>46209</v>
      </c>
      <c r="V479" s="115"/>
      <c r="W479" s="8" t="str">
        <f>_xlfn.XLOOKUP(B479,'Golden Rulebook-CDErule level'!I:I,'Golden Rulebook-CDErule level'!I:I, "not found")</f>
        <v>DQO-391</v>
      </c>
    </row>
    <row r="480" spans="1:23" hidden="1">
      <c r="A480" s="115" t="s">
        <v>4263</v>
      </c>
      <c r="B480" s="115" t="s">
        <v>4264</v>
      </c>
      <c r="C480" s="115" t="s">
        <v>4265</v>
      </c>
      <c r="D480" s="115" t="s">
        <v>4266</v>
      </c>
      <c r="E480" s="115" t="s">
        <v>3800</v>
      </c>
      <c r="F480" s="115" t="s">
        <v>3792</v>
      </c>
      <c r="G480" s="115" t="s">
        <v>738</v>
      </c>
      <c r="H480" s="115" t="s">
        <v>739</v>
      </c>
      <c r="I480" s="115" t="s">
        <v>740</v>
      </c>
      <c r="J480" s="115" t="s">
        <v>65</v>
      </c>
      <c r="K480" s="115" t="s">
        <v>2278</v>
      </c>
      <c r="L480" s="115" t="s">
        <v>3784</v>
      </c>
      <c r="M480" s="115" t="s">
        <v>3800</v>
      </c>
      <c r="N480" s="115"/>
      <c r="O480" s="115">
        <v>0.9</v>
      </c>
      <c r="P480" s="115" t="s">
        <v>68</v>
      </c>
      <c r="Q480" s="115" t="s">
        <v>69</v>
      </c>
      <c r="R480" s="115" t="s">
        <v>648</v>
      </c>
      <c r="S480" s="115" t="s">
        <v>649</v>
      </c>
      <c r="T480" s="115" t="s">
        <v>650</v>
      </c>
      <c r="U480" s="116">
        <v>46209</v>
      </c>
      <c r="V480" s="115"/>
      <c r="W480" s="8" t="str">
        <f>_xlfn.XLOOKUP(B480,'Golden Rulebook-CDErule level'!I:I,'Golden Rulebook-CDErule level'!I:I, "not found")</f>
        <v>DQO-392</v>
      </c>
    </row>
    <row r="481" spans="1:23" hidden="1">
      <c r="A481" s="115" t="s">
        <v>4269</v>
      </c>
      <c r="B481" s="115" t="s">
        <v>4270</v>
      </c>
      <c r="C481" s="115" t="s">
        <v>4271</v>
      </c>
      <c r="D481" s="115" t="s">
        <v>4272</v>
      </c>
      <c r="E481" s="115" t="s">
        <v>3791</v>
      </c>
      <c r="F481" s="115" t="s">
        <v>3792</v>
      </c>
      <c r="G481" s="115" t="s">
        <v>643</v>
      </c>
      <c r="H481" s="115" t="s">
        <v>644</v>
      </c>
      <c r="I481" s="115" t="s">
        <v>645</v>
      </c>
      <c r="J481" s="115" t="s">
        <v>65</v>
      </c>
      <c r="K481" s="115" t="s">
        <v>1876</v>
      </c>
      <c r="L481" s="115" t="s">
        <v>3784</v>
      </c>
      <c r="M481" s="115" t="s">
        <v>3793</v>
      </c>
      <c r="N481" s="115"/>
      <c r="O481" s="115">
        <v>1</v>
      </c>
      <c r="P481" s="115" t="s">
        <v>68</v>
      </c>
      <c r="Q481" s="115" t="s">
        <v>69</v>
      </c>
      <c r="R481" s="115" t="s">
        <v>648</v>
      </c>
      <c r="S481" s="115" t="s">
        <v>649</v>
      </c>
      <c r="T481" s="115" t="s">
        <v>650</v>
      </c>
      <c r="U481" s="116">
        <v>46210</v>
      </c>
      <c r="V481" s="115"/>
      <c r="W481" s="8" t="str">
        <f>_xlfn.XLOOKUP(B481,'Golden Rulebook-CDErule level'!I:I,'Golden Rulebook-CDErule level'!I:I, "not found")</f>
        <v>DQO-409</v>
      </c>
    </row>
    <row r="482" spans="1:23" hidden="1">
      <c r="A482" s="115" t="s">
        <v>4275</v>
      </c>
      <c r="B482" s="115" t="s">
        <v>4276</v>
      </c>
      <c r="C482" s="115" t="s">
        <v>4277</v>
      </c>
      <c r="D482" s="115" t="s">
        <v>4278</v>
      </c>
      <c r="E482" s="115" t="s">
        <v>3800</v>
      </c>
      <c r="F482" s="115" t="s">
        <v>3792</v>
      </c>
      <c r="G482" s="115" t="s">
        <v>643</v>
      </c>
      <c r="H482" s="115" t="s">
        <v>644</v>
      </c>
      <c r="I482" s="115" t="s">
        <v>645</v>
      </c>
      <c r="J482" s="115" t="s">
        <v>65</v>
      </c>
      <c r="K482" s="115" t="s">
        <v>1876</v>
      </c>
      <c r="L482" s="115" t="s">
        <v>3784</v>
      </c>
      <c r="M482" s="115" t="s">
        <v>3800</v>
      </c>
      <c r="N482" s="115"/>
      <c r="O482" s="115">
        <v>0.9</v>
      </c>
      <c r="P482" s="115" t="s">
        <v>68</v>
      </c>
      <c r="Q482" s="115" t="s">
        <v>69</v>
      </c>
      <c r="R482" s="115" t="s">
        <v>648</v>
      </c>
      <c r="S482" s="115" t="s">
        <v>649</v>
      </c>
      <c r="T482" s="115" t="s">
        <v>650</v>
      </c>
      <c r="U482" s="116">
        <v>46210</v>
      </c>
      <c r="V482" s="115"/>
      <c r="W482" s="8" t="str">
        <f>_xlfn.XLOOKUP(B482,'Golden Rulebook-CDErule level'!I:I,'Golden Rulebook-CDErule level'!I:I, "not found")</f>
        <v>DQO-410</v>
      </c>
    </row>
    <row r="483" spans="1:23" hidden="1">
      <c r="A483" s="115" t="s">
        <v>4281</v>
      </c>
      <c r="B483" s="115" t="s">
        <v>4282</v>
      </c>
      <c r="C483" s="115" t="s">
        <v>4283</v>
      </c>
      <c r="D483" s="115" t="s">
        <v>4284</v>
      </c>
      <c r="E483" s="115" t="s">
        <v>3791</v>
      </c>
      <c r="F483" s="115" t="s">
        <v>3792</v>
      </c>
      <c r="G483" s="115" t="s">
        <v>643</v>
      </c>
      <c r="H483" s="115" t="s">
        <v>644</v>
      </c>
      <c r="I483" s="115" t="s">
        <v>645</v>
      </c>
      <c r="J483" s="115" t="s">
        <v>65</v>
      </c>
      <c r="K483" s="115" t="s">
        <v>1750</v>
      </c>
      <c r="L483" s="115" t="s">
        <v>3784</v>
      </c>
      <c r="M483" s="115" t="s">
        <v>3793</v>
      </c>
      <c r="N483" s="115"/>
      <c r="O483" s="115">
        <v>1</v>
      </c>
      <c r="P483" s="115" t="s">
        <v>68</v>
      </c>
      <c r="Q483" s="115" t="s">
        <v>69</v>
      </c>
      <c r="R483" s="115" t="s">
        <v>648</v>
      </c>
      <c r="S483" s="115" t="s">
        <v>649</v>
      </c>
      <c r="T483" s="115" t="s">
        <v>650</v>
      </c>
      <c r="U483" s="116">
        <v>46212</v>
      </c>
      <c r="V483" s="115"/>
      <c r="W483" s="8" t="str">
        <f>_xlfn.XLOOKUP(B483,'Golden Rulebook-CDErule level'!I:I,'Golden Rulebook-CDErule level'!I:I, "not found")</f>
        <v>DQO-423</v>
      </c>
    </row>
    <row r="484" spans="1:23" hidden="1">
      <c r="A484" s="115" t="s">
        <v>4287</v>
      </c>
      <c r="B484" s="115" t="s">
        <v>4288</v>
      </c>
      <c r="C484" s="115" t="s">
        <v>4289</v>
      </c>
      <c r="D484" s="115" t="s">
        <v>4290</v>
      </c>
      <c r="E484" s="115" t="s">
        <v>3800</v>
      </c>
      <c r="F484" s="115" t="s">
        <v>3792</v>
      </c>
      <c r="G484" s="115" t="s">
        <v>643</v>
      </c>
      <c r="H484" s="115" t="s">
        <v>644</v>
      </c>
      <c r="I484" s="115" t="s">
        <v>645</v>
      </c>
      <c r="J484" s="115" t="s">
        <v>65</v>
      </c>
      <c r="K484" s="115" t="s">
        <v>1750</v>
      </c>
      <c r="L484" s="115" t="s">
        <v>3784</v>
      </c>
      <c r="M484" s="115" t="s">
        <v>3800</v>
      </c>
      <c r="N484" s="115"/>
      <c r="O484" s="115">
        <v>0.9</v>
      </c>
      <c r="P484" s="115" t="s">
        <v>68</v>
      </c>
      <c r="Q484" s="115" t="s">
        <v>69</v>
      </c>
      <c r="R484" s="115" t="s">
        <v>648</v>
      </c>
      <c r="S484" s="115" t="s">
        <v>649</v>
      </c>
      <c r="T484" s="115" t="s">
        <v>650</v>
      </c>
      <c r="U484" s="116">
        <v>46212</v>
      </c>
      <c r="V484" s="115"/>
      <c r="W484" s="8" t="str">
        <f>_xlfn.XLOOKUP(B484,'Golden Rulebook-CDErule level'!I:I,'Golden Rulebook-CDErule level'!I:I, "not found")</f>
        <v>DQO-424</v>
      </c>
    </row>
    <row r="485" spans="1:23" hidden="1">
      <c r="A485" s="115" t="s">
        <v>4293</v>
      </c>
      <c r="B485" s="115" t="s">
        <v>4294</v>
      </c>
      <c r="C485" s="115" t="s">
        <v>4295</v>
      </c>
      <c r="D485" s="115" t="s">
        <v>4296</v>
      </c>
      <c r="E485" s="115" t="s">
        <v>3791</v>
      </c>
      <c r="F485" s="115" t="s">
        <v>3792</v>
      </c>
      <c r="G485" s="115" t="s">
        <v>643</v>
      </c>
      <c r="H485" s="115" t="s">
        <v>644</v>
      </c>
      <c r="I485" s="115" t="s">
        <v>645</v>
      </c>
      <c r="J485" s="115" t="s">
        <v>65</v>
      </c>
      <c r="K485" s="115" t="s">
        <v>1812</v>
      </c>
      <c r="L485" s="115" t="s">
        <v>3784</v>
      </c>
      <c r="M485" s="115" t="s">
        <v>3793</v>
      </c>
      <c r="N485" s="115"/>
      <c r="O485" s="115">
        <v>1</v>
      </c>
      <c r="P485" s="115" t="s">
        <v>68</v>
      </c>
      <c r="Q485" s="115" t="s">
        <v>69</v>
      </c>
      <c r="R485" s="115" t="s">
        <v>648</v>
      </c>
      <c r="S485" s="115" t="s">
        <v>649</v>
      </c>
      <c r="T485" s="115" t="s">
        <v>650</v>
      </c>
      <c r="U485" s="116">
        <v>46209</v>
      </c>
      <c r="V485" s="115"/>
      <c r="W485" s="8" t="str">
        <f>_xlfn.XLOOKUP(B485,'Golden Rulebook-CDErule level'!I:I,'Golden Rulebook-CDErule level'!I:I, "not found")</f>
        <v>DQO-433</v>
      </c>
    </row>
    <row r="486" spans="1:23" hidden="1">
      <c r="A486" s="115" t="s">
        <v>4299</v>
      </c>
      <c r="B486" s="115" t="s">
        <v>4300</v>
      </c>
      <c r="C486" s="115" t="s">
        <v>4301</v>
      </c>
      <c r="D486" s="115" t="s">
        <v>4302</v>
      </c>
      <c r="E486" s="115" t="s">
        <v>3800</v>
      </c>
      <c r="F486" s="115" t="s">
        <v>3792</v>
      </c>
      <c r="G486" s="115" t="s">
        <v>643</v>
      </c>
      <c r="H486" s="115" t="s">
        <v>644</v>
      </c>
      <c r="I486" s="115" t="s">
        <v>645</v>
      </c>
      <c r="J486" s="115" t="s">
        <v>65</v>
      </c>
      <c r="K486" s="115" t="s">
        <v>1812</v>
      </c>
      <c r="L486" s="115" t="s">
        <v>3784</v>
      </c>
      <c r="M486" s="115" t="s">
        <v>3800</v>
      </c>
      <c r="N486" s="115"/>
      <c r="O486" s="115">
        <v>0.9</v>
      </c>
      <c r="P486" s="115" t="s">
        <v>68</v>
      </c>
      <c r="Q486" s="115" t="s">
        <v>69</v>
      </c>
      <c r="R486" s="115" t="s">
        <v>648</v>
      </c>
      <c r="S486" s="115" t="s">
        <v>649</v>
      </c>
      <c r="T486" s="115" t="s">
        <v>650</v>
      </c>
      <c r="U486" s="116">
        <v>46209</v>
      </c>
      <c r="V486" s="115"/>
      <c r="W486" s="8" t="str">
        <f>_xlfn.XLOOKUP(B486,'Golden Rulebook-CDErule level'!I:I,'Golden Rulebook-CDErule level'!I:I, "not found")</f>
        <v>DQO-434</v>
      </c>
    </row>
    <row r="487" spans="1:23" hidden="1">
      <c r="A487" s="115" t="s">
        <v>4305</v>
      </c>
      <c r="B487" s="115" t="s">
        <v>4306</v>
      </c>
      <c r="C487" s="115" t="s">
        <v>4307</v>
      </c>
      <c r="D487" s="115" t="s">
        <v>4308</v>
      </c>
      <c r="E487" s="115" t="s">
        <v>3800</v>
      </c>
      <c r="F487" s="115" t="s">
        <v>3792</v>
      </c>
      <c r="G487" s="115" t="s">
        <v>738</v>
      </c>
      <c r="H487" s="115" t="s">
        <v>739</v>
      </c>
      <c r="I487" s="115" t="s">
        <v>740</v>
      </c>
      <c r="J487" s="115" t="s">
        <v>65</v>
      </c>
      <c r="K487" s="115" t="s">
        <v>2618</v>
      </c>
      <c r="L487" s="115" t="s">
        <v>3784</v>
      </c>
      <c r="M487" s="115" t="s">
        <v>3800</v>
      </c>
      <c r="N487" s="115"/>
      <c r="O487" s="115">
        <v>0.9</v>
      </c>
      <c r="P487" s="115" t="s">
        <v>68</v>
      </c>
      <c r="Q487" s="115" t="s">
        <v>69</v>
      </c>
      <c r="R487" s="115" t="s">
        <v>648</v>
      </c>
      <c r="S487" s="115" t="s">
        <v>649</v>
      </c>
      <c r="T487" s="115" t="s">
        <v>650</v>
      </c>
      <c r="U487" s="116">
        <v>46211</v>
      </c>
      <c r="V487" s="115"/>
      <c r="W487" s="8" t="str">
        <f>_xlfn.XLOOKUP(B487,'Golden Rulebook-CDErule level'!I:I,'Golden Rulebook-CDErule level'!I:I, "not found")</f>
        <v>DQO-441</v>
      </c>
    </row>
    <row r="488" spans="1:23" hidden="1">
      <c r="A488" s="115" t="s">
        <v>4311</v>
      </c>
      <c r="B488" s="115" t="s">
        <v>4312</v>
      </c>
      <c r="C488" s="115" t="s">
        <v>4313</v>
      </c>
      <c r="D488" s="115" t="s">
        <v>4314</v>
      </c>
      <c r="E488" s="115" t="s">
        <v>3791</v>
      </c>
      <c r="F488" s="115" t="s">
        <v>3792</v>
      </c>
      <c r="G488" s="115" t="s">
        <v>738</v>
      </c>
      <c r="H488" s="115" t="s">
        <v>739</v>
      </c>
      <c r="I488" s="115" t="s">
        <v>740</v>
      </c>
      <c r="J488" s="115" t="s">
        <v>65</v>
      </c>
      <c r="K488" s="115" t="s">
        <v>2618</v>
      </c>
      <c r="L488" s="115" t="s">
        <v>3784</v>
      </c>
      <c r="M488" s="115" t="s">
        <v>3793</v>
      </c>
      <c r="N488" s="115"/>
      <c r="O488" s="115">
        <v>1</v>
      </c>
      <c r="P488" s="115" t="s">
        <v>68</v>
      </c>
      <c r="Q488" s="115" t="s">
        <v>69</v>
      </c>
      <c r="R488" s="115" t="s">
        <v>648</v>
      </c>
      <c r="S488" s="115" t="s">
        <v>649</v>
      </c>
      <c r="T488" s="115" t="s">
        <v>650</v>
      </c>
      <c r="U488" s="116">
        <v>46211</v>
      </c>
      <c r="V488" s="115"/>
      <c r="W488" s="8" t="str">
        <f>_xlfn.XLOOKUP(B488,'Golden Rulebook-CDErule level'!I:I,'Golden Rulebook-CDErule level'!I:I, "not found")</f>
        <v>DQO-442</v>
      </c>
    </row>
    <row r="489" spans="1:23" hidden="1">
      <c r="A489" s="115" t="s">
        <v>4317</v>
      </c>
      <c r="B489" s="115" t="s">
        <v>4318</v>
      </c>
      <c r="C489" s="115" t="s">
        <v>4319</v>
      </c>
      <c r="D489" s="115" t="s">
        <v>4320</v>
      </c>
      <c r="E489" s="115" t="s">
        <v>3800</v>
      </c>
      <c r="F489" s="115" t="s">
        <v>3792</v>
      </c>
      <c r="G489" s="115" t="s">
        <v>3030</v>
      </c>
      <c r="H489" s="115" t="s">
        <v>3031</v>
      </c>
      <c r="I489" s="115" t="s">
        <v>3032</v>
      </c>
      <c r="J489" s="115" t="s">
        <v>65</v>
      </c>
      <c r="K489" s="115" t="s">
        <v>3021</v>
      </c>
      <c r="L489" s="115" t="s">
        <v>3784</v>
      </c>
      <c r="M489" s="115" t="s">
        <v>3800</v>
      </c>
      <c r="N489" s="115"/>
      <c r="O489" s="115">
        <v>0.9</v>
      </c>
      <c r="P489" s="115" t="s">
        <v>68</v>
      </c>
      <c r="Q489" s="115" t="s">
        <v>69</v>
      </c>
      <c r="R489" s="115" t="s">
        <v>648</v>
      </c>
      <c r="S489" s="115" t="s">
        <v>649</v>
      </c>
      <c r="T489" s="115" t="s">
        <v>650</v>
      </c>
      <c r="U489" s="116">
        <v>46212</v>
      </c>
      <c r="V489" s="115"/>
      <c r="W489" s="8" t="str">
        <f>_xlfn.XLOOKUP(B489,'Golden Rulebook-CDErule level'!I:I,'Golden Rulebook-CDErule level'!I:I, "not found")</f>
        <v>DQO-456</v>
      </c>
    </row>
    <row r="490" spans="1:23" hidden="1">
      <c r="A490" s="115" t="s">
        <v>4323</v>
      </c>
      <c r="B490" s="115" t="s">
        <v>4324</v>
      </c>
      <c r="C490" s="115" t="s">
        <v>4325</v>
      </c>
      <c r="D490" s="115" t="s">
        <v>4326</v>
      </c>
      <c r="E490" s="115" t="s">
        <v>3791</v>
      </c>
      <c r="F490" s="115" t="s">
        <v>3792</v>
      </c>
      <c r="G490" s="115" t="s">
        <v>3030</v>
      </c>
      <c r="H490" s="115" t="s">
        <v>3031</v>
      </c>
      <c r="I490" s="115" t="s">
        <v>3032</v>
      </c>
      <c r="J490" s="115" t="s">
        <v>65</v>
      </c>
      <c r="K490" s="115" t="s">
        <v>3021</v>
      </c>
      <c r="L490" s="115" t="s">
        <v>3784</v>
      </c>
      <c r="M490" s="115" t="s">
        <v>3793</v>
      </c>
      <c r="N490" s="115"/>
      <c r="O490" s="115">
        <v>1</v>
      </c>
      <c r="P490" s="115" t="s">
        <v>68</v>
      </c>
      <c r="Q490" s="115" t="s">
        <v>69</v>
      </c>
      <c r="R490" s="115" t="s">
        <v>648</v>
      </c>
      <c r="S490" s="115" t="s">
        <v>649</v>
      </c>
      <c r="T490" s="115" t="s">
        <v>650</v>
      </c>
      <c r="U490" s="116">
        <v>46220</v>
      </c>
      <c r="V490" s="115"/>
      <c r="W490" s="8" t="str">
        <f>_xlfn.XLOOKUP(B490,'Golden Rulebook-CDErule level'!I:I,'Golden Rulebook-CDErule level'!I:I, "not found")</f>
        <v>DQO-457</v>
      </c>
    </row>
    <row r="491" spans="1:23" hidden="1">
      <c r="A491" s="115" t="s">
        <v>4329</v>
      </c>
      <c r="B491" s="115" t="s">
        <v>4330</v>
      </c>
      <c r="C491" s="115" t="s">
        <v>4331</v>
      </c>
      <c r="D491" s="115" t="s">
        <v>4332</v>
      </c>
      <c r="E491" s="115" t="s">
        <v>3800</v>
      </c>
      <c r="F491" s="115" t="s">
        <v>3792</v>
      </c>
      <c r="G491" s="115" t="s">
        <v>738</v>
      </c>
      <c r="H491" s="115" t="s">
        <v>1025</v>
      </c>
      <c r="I491" s="115" t="s">
        <v>1026</v>
      </c>
      <c r="J491" s="115" t="s">
        <v>65</v>
      </c>
      <c r="K491" s="115" t="s">
        <v>3679</v>
      </c>
      <c r="L491" s="115" t="s">
        <v>3784</v>
      </c>
      <c r="M491" s="115" t="s">
        <v>3800</v>
      </c>
      <c r="N491" s="115"/>
      <c r="O491" s="115">
        <v>0.9</v>
      </c>
      <c r="P491" s="115" t="s">
        <v>68</v>
      </c>
      <c r="Q491" s="115" t="s">
        <v>69</v>
      </c>
      <c r="R491" s="115" t="s">
        <v>648</v>
      </c>
      <c r="S491" s="115" t="s">
        <v>649</v>
      </c>
      <c r="T491" s="115" t="s">
        <v>650</v>
      </c>
      <c r="U491" s="116">
        <v>46213</v>
      </c>
      <c r="V491" s="115"/>
      <c r="W491" s="8" t="str">
        <f>_xlfn.XLOOKUP(B491,'Golden Rulebook-CDErule level'!I:I,'Golden Rulebook-CDErule level'!I:I, "not found")</f>
        <v>DQO-467</v>
      </c>
    </row>
    <row r="492" spans="1:23" hidden="1">
      <c r="A492" s="115" t="s">
        <v>4335</v>
      </c>
      <c r="B492" s="115" t="s">
        <v>4336</v>
      </c>
      <c r="C492" s="115" t="s">
        <v>4337</v>
      </c>
      <c r="D492" s="115" t="s">
        <v>4338</v>
      </c>
      <c r="E492" s="115" t="s">
        <v>3791</v>
      </c>
      <c r="F492" s="115" t="s">
        <v>3792</v>
      </c>
      <c r="G492" s="115" t="s">
        <v>738</v>
      </c>
      <c r="H492" s="115" t="s">
        <v>1025</v>
      </c>
      <c r="I492" s="115" t="s">
        <v>1026</v>
      </c>
      <c r="J492" s="115" t="s">
        <v>65</v>
      </c>
      <c r="K492" s="115" t="s">
        <v>3679</v>
      </c>
      <c r="L492" s="115" t="s">
        <v>3784</v>
      </c>
      <c r="M492" s="115" t="s">
        <v>3793</v>
      </c>
      <c r="N492" s="115"/>
      <c r="O492" s="115">
        <v>1</v>
      </c>
      <c r="P492" s="115" t="s">
        <v>68</v>
      </c>
      <c r="Q492" s="115" t="s">
        <v>69</v>
      </c>
      <c r="R492" s="115" t="s">
        <v>648</v>
      </c>
      <c r="S492" s="115" t="s">
        <v>649</v>
      </c>
      <c r="T492" s="115" t="s">
        <v>650</v>
      </c>
      <c r="U492" s="116">
        <v>46218</v>
      </c>
      <c r="V492" s="115"/>
      <c r="W492" s="8" t="str">
        <f>_xlfn.XLOOKUP(B492,'Golden Rulebook-CDErule level'!I:I,'Golden Rulebook-CDErule level'!I:I, "not found")</f>
        <v>DQO-468</v>
      </c>
    </row>
    <row r="493" spans="1:23" hidden="1">
      <c r="A493" s="115" t="s">
        <v>4341</v>
      </c>
      <c r="B493" s="115" t="s">
        <v>4342</v>
      </c>
      <c r="C493" s="115" t="s">
        <v>4343</v>
      </c>
      <c r="D493" s="115" t="s">
        <v>4344</v>
      </c>
      <c r="E493" s="115" t="s">
        <v>3800</v>
      </c>
      <c r="F493" s="115" t="s">
        <v>3792</v>
      </c>
      <c r="G493" s="115" t="s">
        <v>3030</v>
      </c>
      <c r="H493" s="115" t="s">
        <v>3738</v>
      </c>
      <c r="I493" s="115" t="s">
        <v>3032</v>
      </c>
      <c r="J493" s="115" t="s">
        <v>65</v>
      </c>
      <c r="K493" s="115" t="s">
        <v>3729</v>
      </c>
      <c r="L493" s="115" t="s">
        <v>3784</v>
      </c>
      <c r="M493" s="115" t="s">
        <v>3800</v>
      </c>
      <c r="N493" s="115"/>
      <c r="O493" s="115">
        <v>0.9</v>
      </c>
      <c r="P493" s="115" t="s">
        <v>68</v>
      </c>
      <c r="Q493" s="115" t="s">
        <v>69</v>
      </c>
      <c r="R493" s="115" t="s">
        <v>648</v>
      </c>
      <c r="S493" s="115" t="s">
        <v>649</v>
      </c>
      <c r="T493" s="115" t="s">
        <v>650</v>
      </c>
      <c r="U493" s="116">
        <v>46213</v>
      </c>
      <c r="V493" s="115"/>
      <c r="W493" s="8" t="str">
        <f>_xlfn.XLOOKUP(B493,'Golden Rulebook-CDErule level'!I:I,'Golden Rulebook-CDErule level'!I:I, "not found")</f>
        <v>DQO-471</v>
      </c>
    </row>
    <row r="494" spans="1:23" hidden="1">
      <c r="A494" s="115" t="s">
        <v>4347</v>
      </c>
      <c r="B494" s="115" t="s">
        <v>4348</v>
      </c>
      <c r="C494" s="115" t="s">
        <v>4349</v>
      </c>
      <c r="D494" s="115" t="s">
        <v>4350</v>
      </c>
      <c r="E494" s="115" t="s">
        <v>3791</v>
      </c>
      <c r="F494" s="115" t="s">
        <v>3792</v>
      </c>
      <c r="G494" s="115" t="s">
        <v>3030</v>
      </c>
      <c r="H494" s="115" t="s">
        <v>3738</v>
      </c>
      <c r="I494" s="115" t="s">
        <v>3032</v>
      </c>
      <c r="J494" s="115" t="s">
        <v>65</v>
      </c>
      <c r="K494" s="115" t="s">
        <v>3729</v>
      </c>
      <c r="L494" s="115" t="s">
        <v>3784</v>
      </c>
      <c r="M494" s="115" t="s">
        <v>3793</v>
      </c>
      <c r="N494" s="115"/>
      <c r="O494" s="115">
        <v>1</v>
      </c>
      <c r="P494" s="115" t="s">
        <v>68</v>
      </c>
      <c r="Q494" s="115" t="s">
        <v>69</v>
      </c>
      <c r="R494" s="115" t="s">
        <v>648</v>
      </c>
      <c r="S494" s="115" t="s">
        <v>649</v>
      </c>
      <c r="T494" s="115" t="s">
        <v>650</v>
      </c>
      <c r="U494" s="116">
        <v>46220</v>
      </c>
      <c r="V494" s="115"/>
      <c r="W494" s="8" t="str">
        <f>_xlfn.XLOOKUP(B494,'Golden Rulebook-CDErule level'!I:I,'Golden Rulebook-CDErule level'!I:I, "not found")</f>
        <v>DQO-472</v>
      </c>
    </row>
    <row r="495" spans="1:23" hidden="1">
      <c r="A495" s="115" t="s">
        <v>4353</v>
      </c>
      <c r="B495" s="115" t="s">
        <v>4354</v>
      </c>
      <c r="C495" s="115" t="s">
        <v>4355</v>
      </c>
      <c r="D495" s="115" t="s">
        <v>4356</v>
      </c>
      <c r="E495" s="115" t="s">
        <v>3800</v>
      </c>
      <c r="F495" s="115" t="s">
        <v>3792</v>
      </c>
      <c r="G495" s="115" t="s">
        <v>738</v>
      </c>
      <c r="H495" s="115" t="s">
        <v>1025</v>
      </c>
      <c r="I495" s="115" t="s">
        <v>1026</v>
      </c>
      <c r="J495" s="115" t="s">
        <v>65</v>
      </c>
      <c r="K495" s="115" t="s">
        <v>3761</v>
      </c>
      <c r="L495" s="115" t="s">
        <v>3784</v>
      </c>
      <c r="M495" s="115" t="s">
        <v>3800</v>
      </c>
      <c r="N495" s="115"/>
      <c r="O495" s="115">
        <v>0.9</v>
      </c>
      <c r="P495" s="115" t="s">
        <v>68</v>
      </c>
      <c r="Q495" s="115" t="s">
        <v>69</v>
      </c>
      <c r="R495" s="115" t="s">
        <v>648</v>
      </c>
      <c r="S495" s="115" t="s">
        <v>649</v>
      </c>
      <c r="T495" s="115" t="s">
        <v>650</v>
      </c>
      <c r="U495" s="116">
        <v>46213</v>
      </c>
      <c r="V495" s="115"/>
      <c r="W495" s="8" t="str">
        <f>_xlfn.XLOOKUP(B495,'Golden Rulebook-CDErule level'!I:I,'Golden Rulebook-CDErule level'!I:I, "not found")</f>
        <v>DQO-478</v>
      </c>
    </row>
    <row r="496" spans="1:23" hidden="1">
      <c r="A496" s="115" t="s">
        <v>4359</v>
      </c>
      <c r="B496" s="115" t="s">
        <v>4360</v>
      </c>
      <c r="C496" s="115" t="s">
        <v>4361</v>
      </c>
      <c r="D496" s="115" t="s">
        <v>4362</v>
      </c>
      <c r="E496" s="115" t="s">
        <v>3791</v>
      </c>
      <c r="F496" s="115" t="s">
        <v>3792</v>
      </c>
      <c r="G496" s="115" t="s">
        <v>738</v>
      </c>
      <c r="H496" s="115" t="s">
        <v>1025</v>
      </c>
      <c r="I496" s="115" t="s">
        <v>1026</v>
      </c>
      <c r="J496" s="115" t="s">
        <v>65</v>
      </c>
      <c r="K496" s="115" t="s">
        <v>3761</v>
      </c>
      <c r="L496" s="115" t="s">
        <v>3784</v>
      </c>
      <c r="M496" s="115" t="s">
        <v>3793</v>
      </c>
      <c r="N496" s="115"/>
      <c r="O496" s="115">
        <v>1</v>
      </c>
      <c r="P496" s="115" t="s">
        <v>68</v>
      </c>
      <c r="Q496" s="115" t="s">
        <v>69</v>
      </c>
      <c r="R496" s="115" t="s">
        <v>648</v>
      </c>
      <c r="S496" s="115" t="s">
        <v>649</v>
      </c>
      <c r="T496" s="115" t="s">
        <v>650</v>
      </c>
      <c r="U496" s="116">
        <v>46220</v>
      </c>
      <c r="V496" s="115"/>
      <c r="W496" s="8" t="str">
        <f>_xlfn.XLOOKUP(B496,'Golden Rulebook-CDErule level'!I:I,'Golden Rulebook-CDErule level'!I:I, "not found")</f>
        <v>DQO-479</v>
      </c>
    </row>
    <row r="497" spans="1:23" hidden="1">
      <c r="A497" s="115" t="s">
        <v>2008</v>
      </c>
      <c r="B497" s="115" t="s">
        <v>2009</v>
      </c>
      <c r="C497" s="115" t="s">
        <v>2010</v>
      </c>
      <c r="D497" s="115" t="s">
        <v>2011</v>
      </c>
      <c r="E497" s="115" t="s">
        <v>90</v>
      </c>
      <c r="F497" s="115" t="s">
        <v>61</v>
      </c>
      <c r="G497" s="115" t="s">
        <v>643</v>
      </c>
      <c r="H497" s="115" t="s">
        <v>644</v>
      </c>
      <c r="I497" s="115" t="s">
        <v>645</v>
      </c>
      <c r="J497" s="115" t="s">
        <v>65</v>
      </c>
      <c r="K497" s="115" t="s">
        <v>1876</v>
      </c>
      <c r="L497" s="115" t="s">
        <v>2005</v>
      </c>
      <c r="M497" s="115" t="s">
        <v>646</v>
      </c>
      <c r="N497" s="115"/>
      <c r="O497" s="115">
        <v>0.95</v>
      </c>
      <c r="P497" s="115" t="s">
        <v>68</v>
      </c>
      <c r="Q497" s="115" t="s">
        <v>69</v>
      </c>
      <c r="R497" s="115" t="s">
        <v>648</v>
      </c>
      <c r="S497" s="115" t="s">
        <v>649</v>
      </c>
      <c r="T497" s="115" t="s">
        <v>650</v>
      </c>
      <c r="U497" s="116">
        <v>46296</v>
      </c>
      <c r="V497" s="115"/>
      <c r="W497" s="8" t="str">
        <f>_xlfn.XLOOKUP(B497,'Golden Rulebook-CDErule level'!I:I,'Golden Rulebook-CDErule level'!I:I, "not found")</f>
        <v>DQO-9001</v>
      </c>
    </row>
    <row r="498" spans="1:23" hidden="1">
      <c r="A498" s="115" t="s">
        <v>2023</v>
      </c>
      <c r="B498" s="115" t="s">
        <v>2024</v>
      </c>
      <c r="C498" s="115" t="s">
        <v>2025</v>
      </c>
      <c r="D498" s="115" t="s">
        <v>2026</v>
      </c>
      <c r="E498" s="115" t="s">
        <v>90</v>
      </c>
      <c r="F498" s="115" t="s">
        <v>61</v>
      </c>
      <c r="G498" s="115" t="s">
        <v>643</v>
      </c>
      <c r="H498" s="115" t="s">
        <v>644</v>
      </c>
      <c r="I498" s="115" t="s">
        <v>645</v>
      </c>
      <c r="J498" s="115" t="s">
        <v>65</v>
      </c>
      <c r="K498" s="115" t="s">
        <v>1876</v>
      </c>
      <c r="L498" s="115" t="s">
        <v>2020</v>
      </c>
      <c r="M498" s="115" t="s">
        <v>646</v>
      </c>
      <c r="N498" s="115"/>
      <c r="O498" s="115">
        <v>0.95</v>
      </c>
      <c r="P498" s="115" t="s">
        <v>68</v>
      </c>
      <c r="Q498" s="115" t="s">
        <v>69</v>
      </c>
      <c r="R498" s="115" t="s">
        <v>648</v>
      </c>
      <c r="S498" s="115" t="s">
        <v>649</v>
      </c>
      <c r="T498" s="115" t="s">
        <v>650</v>
      </c>
      <c r="U498" s="116">
        <v>46296</v>
      </c>
      <c r="V498" s="115"/>
      <c r="W498" s="8" t="str">
        <f>_xlfn.XLOOKUP(B498,'Golden Rulebook-CDErule level'!I:I,'Golden Rulebook-CDErule level'!I:I, "not found")</f>
        <v>DQO-9002</v>
      </c>
    </row>
    <row r="499" spans="1:23" hidden="1">
      <c r="A499" s="115" t="s">
        <v>2127</v>
      </c>
      <c r="B499" s="115" t="s">
        <v>2128</v>
      </c>
      <c r="C499" s="115" t="s">
        <v>2129</v>
      </c>
      <c r="D499" s="115" t="s">
        <v>2130</v>
      </c>
      <c r="E499" s="115" t="s">
        <v>90</v>
      </c>
      <c r="F499" s="115" t="s">
        <v>61</v>
      </c>
      <c r="G499" s="115" t="s">
        <v>643</v>
      </c>
      <c r="H499" s="115" t="s">
        <v>644</v>
      </c>
      <c r="I499" s="115" t="s">
        <v>645</v>
      </c>
      <c r="J499" s="115" t="s">
        <v>65</v>
      </c>
      <c r="K499" s="115" t="s">
        <v>2035</v>
      </c>
      <c r="L499" s="115" t="s">
        <v>2124</v>
      </c>
      <c r="M499" s="115" t="s">
        <v>646</v>
      </c>
      <c r="N499" s="115"/>
      <c r="O499" s="115">
        <v>0.95</v>
      </c>
      <c r="P499" s="115" t="s">
        <v>68</v>
      </c>
      <c r="Q499" s="115" t="s">
        <v>69</v>
      </c>
      <c r="R499" s="115" t="s">
        <v>648</v>
      </c>
      <c r="S499" s="115" t="s">
        <v>649</v>
      </c>
      <c r="T499" s="115" t="s">
        <v>650</v>
      </c>
      <c r="U499" s="116">
        <v>46296</v>
      </c>
      <c r="V499" s="115"/>
      <c r="W499" s="8" t="str">
        <f>_xlfn.XLOOKUP(B499,'Golden Rulebook-CDErule level'!I:I,'Golden Rulebook-CDErule level'!I:I, "not found")</f>
        <v>DQO-9003</v>
      </c>
    </row>
    <row r="500" spans="1:23" hidden="1">
      <c r="A500" s="115" t="s">
        <v>2142</v>
      </c>
      <c r="B500" s="115" t="s">
        <v>2143</v>
      </c>
      <c r="C500" s="115" t="s">
        <v>2144</v>
      </c>
      <c r="D500" s="115" t="s">
        <v>2145</v>
      </c>
      <c r="E500" s="115" t="s">
        <v>90</v>
      </c>
      <c r="F500" s="115" t="s">
        <v>61</v>
      </c>
      <c r="G500" s="115" t="s">
        <v>643</v>
      </c>
      <c r="H500" s="115" t="s">
        <v>644</v>
      </c>
      <c r="I500" s="115" t="s">
        <v>645</v>
      </c>
      <c r="J500" s="115" t="s">
        <v>65</v>
      </c>
      <c r="K500" s="115" t="s">
        <v>2035</v>
      </c>
      <c r="L500" s="115" t="s">
        <v>2139</v>
      </c>
      <c r="M500" s="115" t="s">
        <v>646</v>
      </c>
      <c r="N500" s="115"/>
      <c r="O500" s="115">
        <v>0.95</v>
      </c>
      <c r="P500" s="115" t="s">
        <v>68</v>
      </c>
      <c r="Q500" s="115" t="s">
        <v>69</v>
      </c>
      <c r="R500" s="115" t="s">
        <v>648</v>
      </c>
      <c r="S500" s="115" t="s">
        <v>649</v>
      </c>
      <c r="T500" s="115" t="s">
        <v>650</v>
      </c>
      <c r="U500" s="116">
        <v>46296</v>
      </c>
      <c r="V500" s="115"/>
      <c r="W500" s="8" t="str">
        <f>_xlfn.XLOOKUP(B500,'Golden Rulebook-CDErule level'!I:I,'Golden Rulebook-CDErule level'!I:I, "not found")</f>
        <v>DQO-9004</v>
      </c>
    </row>
    <row r="501" spans="1:23" hidden="1">
      <c r="A501" s="115" t="s">
        <v>3346</v>
      </c>
      <c r="B501" s="115" t="s">
        <v>3347</v>
      </c>
      <c r="C501" s="115" t="s">
        <v>3348</v>
      </c>
      <c r="D501" s="115" t="s">
        <v>3349</v>
      </c>
      <c r="E501" s="115" t="s">
        <v>90</v>
      </c>
      <c r="F501" s="115" t="s">
        <v>61</v>
      </c>
      <c r="G501" s="115" t="s">
        <v>738</v>
      </c>
      <c r="H501" s="115" t="s">
        <v>1155</v>
      </c>
      <c r="I501" s="115" t="s">
        <v>1156</v>
      </c>
      <c r="J501" s="115" t="s">
        <v>65</v>
      </c>
      <c r="K501" s="115" t="s">
        <v>3315</v>
      </c>
      <c r="L501" s="115" t="s">
        <v>3330</v>
      </c>
      <c r="M501" s="115" t="s">
        <v>646</v>
      </c>
      <c r="N501" s="115"/>
      <c r="O501" s="115">
        <v>0.95</v>
      </c>
      <c r="P501" s="115" t="s">
        <v>68</v>
      </c>
      <c r="Q501" s="115" t="s">
        <v>69</v>
      </c>
      <c r="R501" s="115" t="s">
        <v>648</v>
      </c>
      <c r="S501" s="115" t="s">
        <v>649</v>
      </c>
      <c r="T501" s="115" t="s">
        <v>650</v>
      </c>
      <c r="U501" s="116">
        <v>46296</v>
      </c>
      <c r="V501" s="115"/>
      <c r="W501" s="8" t="str">
        <f>_xlfn.XLOOKUP(B501,'Golden Rulebook-CDErule level'!I:I,'Golden Rulebook-CDErule level'!I:I, "not found")</f>
        <v>DQO-9005</v>
      </c>
    </row>
    <row r="502" spans="1:23" hidden="1">
      <c r="A502" s="115" t="s">
        <v>3365</v>
      </c>
      <c r="B502" s="115" t="s">
        <v>3366</v>
      </c>
      <c r="C502" s="115" t="s">
        <v>3367</v>
      </c>
      <c r="D502" s="115" t="s">
        <v>3368</v>
      </c>
      <c r="E502" s="115" t="s">
        <v>90</v>
      </c>
      <c r="F502" s="115" t="s">
        <v>61</v>
      </c>
      <c r="G502" s="115" t="s">
        <v>738</v>
      </c>
      <c r="H502" s="115" t="s">
        <v>1155</v>
      </c>
      <c r="I502" s="115" t="s">
        <v>1156</v>
      </c>
      <c r="J502" s="115" t="s">
        <v>65</v>
      </c>
      <c r="K502" s="115" t="s">
        <v>3315</v>
      </c>
      <c r="L502" s="115" t="s">
        <v>3350</v>
      </c>
      <c r="M502" s="115" t="s">
        <v>646</v>
      </c>
      <c r="N502" s="115"/>
      <c r="O502" s="115">
        <v>0.95</v>
      </c>
      <c r="P502" s="115" t="s">
        <v>68</v>
      </c>
      <c r="Q502" s="115" t="s">
        <v>69</v>
      </c>
      <c r="R502" s="115" t="s">
        <v>648</v>
      </c>
      <c r="S502" s="115" t="s">
        <v>649</v>
      </c>
      <c r="T502" s="115" t="s">
        <v>650</v>
      </c>
      <c r="U502" s="116">
        <v>46296</v>
      </c>
      <c r="V502" s="115"/>
      <c r="W502" s="8" t="str">
        <f>_xlfn.XLOOKUP(B502,'Golden Rulebook-CDErule level'!I:I,'Golden Rulebook-CDErule level'!I:I, "not found")</f>
        <v>DQO-9006</v>
      </c>
    </row>
    <row r="503" spans="1:23" hidden="1">
      <c r="A503" s="115" t="s">
        <v>3388</v>
      </c>
      <c r="B503" s="115" t="s">
        <v>3389</v>
      </c>
      <c r="C503" s="115" t="s">
        <v>3390</v>
      </c>
      <c r="D503" s="115" t="s">
        <v>3391</v>
      </c>
      <c r="E503" s="115" t="s">
        <v>90</v>
      </c>
      <c r="F503" s="115" t="s">
        <v>61</v>
      </c>
      <c r="G503" s="115" t="s">
        <v>738</v>
      </c>
      <c r="H503" s="115" t="s">
        <v>1155</v>
      </c>
      <c r="I503" s="115" t="s">
        <v>1156</v>
      </c>
      <c r="J503" s="115" t="s">
        <v>65</v>
      </c>
      <c r="K503" s="115" t="s">
        <v>3370</v>
      </c>
      <c r="L503" s="115" t="s">
        <v>3372</v>
      </c>
      <c r="M503" s="115" t="s">
        <v>646</v>
      </c>
      <c r="N503" s="115"/>
      <c r="O503" s="115">
        <v>0.95</v>
      </c>
      <c r="P503" s="115" t="s">
        <v>68</v>
      </c>
      <c r="Q503" s="115" t="s">
        <v>69</v>
      </c>
      <c r="R503" s="115" t="s">
        <v>648</v>
      </c>
      <c r="S503" s="115" t="s">
        <v>649</v>
      </c>
      <c r="T503" s="115" t="s">
        <v>650</v>
      </c>
      <c r="U503" s="116">
        <v>46296</v>
      </c>
      <c r="V503" s="115"/>
      <c r="W503" s="8" t="str">
        <f>_xlfn.XLOOKUP(B503,'Golden Rulebook-CDErule level'!I:I,'Golden Rulebook-CDErule level'!I:I, "not found")</f>
        <v>DQO-9007</v>
      </c>
    </row>
    <row r="504" spans="1:23" hidden="1">
      <c r="A504" s="115" t="s">
        <v>3482</v>
      </c>
      <c r="B504" s="115" t="s">
        <v>3483</v>
      </c>
      <c r="C504" s="115" t="s">
        <v>3484</v>
      </c>
      <c r="D504" s="115" t="s">
        <v>3485</v>
      </c>
      <c r="E504" s="115" t="s">
        <v>90</v>
      </c>
      <c r="F504" s="115" t="s">
        <v>61</v>
      </c>
      <c r="G504" s="115" t="s">
        <v>738</v>
      </c>
      <c r="H504" s="115" t="s">
        <v>1155</v>
      </c>
      <c r="I504" s="115" t="s">
        <v>1156</v>
      </c>
      <c r="J504" s="115" t="s">
        <v>65</v>
      </c>
      <c r="K504" s="115" t="s">
        <v>3471</v>
      </c>
      <c r="L504" s="115" t="s">
        <v>3473</v>
      </c>
      <c r="M504" s="115" t="s">
        <v>646</v>
      </c>
      <c r="N504" s="115"/>
      <c r="O504" s="115">
        <v>0.95</v>
      </c>
      <c r="P504" s="115" t="s">
        <v>68</v>
      </c>
      <c r="Q504" s="115" t="s">
        <v>69</v>
      </c>
      <c r="R504" s="115" t="s">
        <v>648</v>
      </c>
      <c r="S504" s="115" t="s">
        <v>649</v>
      </c>
      <c r="T504" s="115" t="s">
        <v>650</v>
      </c>
      <c r="U504" s="116">
        <v>46296</v>
      </c>
      <c r="V504" s="115"/>
      <c r="W504" s="8" t="str">
        <f>_xlfn.XLOOKUP(B504,'Golden Rulebook-CDErule level'!I:I,'Golden Rulebook-CDErule level'!I:I, "not found")</f>
        <v>DQO-9008</v>
      </c>
    </row>
    <row r="505" spans="1:23" hidden="1">
      <c r="A505" s="115" t="s">
        <v>703</v>
      </c>
      <c r="B505" s="115" t="s">
        <v>704</v>
      </c>
      <c r="C505" s="115" t="s">
        <v>705</v>
      </c>
      <c r="D505" s="115" t="s">
        <v>706</v>
      </c>
      <c r="E505" s="115" t="s">
        <v>90</v>
      </c>
      <c r="F505" s="115" t="s">
        <v>61</v>
      </c>
      <c r="G505" s="115" t="s">
        <v>643</v>
      </c>
      <c r="H505" s="115" t="s">
        <v>644</v>
      </c>
      <c r="I505" s="115" t="s">
        <v>645</v>
      </c>
      <c r="J505" s="115" t="s">
        <v>65</v>
      </c>
      <c r="K505" s="115" t="s">
        <v>634</v>
      </c>
      <c r="L505" s="115" t="s">
        <v>687</v>
      </c>
      <c r="M505" s="115" t="s">
        <v>646</v>
      </c>
      <c r="N505" s="115"/>
      <c r="O505" s="115">
        <v>0.95</v>
      </c>
      <c r="P505" s="115" t="s">
        <v>68</v>
      </c>
      <c r="Q505" s="115" t="s">
        <v>69</v>
      </c>
      <c r="R505" s="115" t="s">
        <v>648</v>
      </c>
      <c r="S505" s="115" t="s">
        <v>649</v>
      </c>
      <c r="T505" s="115" t="s">
        <v>650</v>
      </c>
      <c r="U505" s="116">
        <v>46296</v>
      </c>
      <c r="V505" s="115"/>
      <c r="W505" s="8" t="str">
        <f>_xlfn.XLOOKUP(B505,'Golden Rulebook-CDErule level'!I:I,'Golden Rulebook-CDErule level'!I:I, "not found")</f>
        <v>DQO-9009</v>
      </c>
    </row>
    <row r="506" spans="1:23" hidden="1">
      <c r="A506" s="115" t="s">
        <v>3646</v>
      </c>
      <c r="B506" s="115" t="s">
        <v>3647</v>
      </c>
      <c r="C506" s="115" t="s">
        <v>3648</v>
      </c>
      <c r="D506" s="115" t="s">
        <v>3649</v>
      </c>
      <c r="E506" s="115" t="s">
        <v>90</v>
      </c>
      <c r="F506" s="115" t="s">
        <v>61</v>
      </c>
      <c r="G506" s="115" t="s">
        <v>738</v>
      </c>
      <c r="H506" s="115" t="s">
        <v>1155</v>
      </c>
      <c r="I506" s="115" t="s">
        <v>1156</v>
      </c>
      <c r="J506" s="115" t="s">
        <v>65</v>
      </c>
      <c r="K506" s="115" t="s">
        <v>3585</v>
      </c>
      <c r="L506" s="115" t="s">
        <v>3622</v>
      </c>
      <c r="M506" s="115" t="s">
        <v>646</v>
      </c>
      <c r="N506" s="115"/>
      <c r="O506" s="115">
        <v>0.95</v>
      </c>
      <c r="P506" s="115" t="s">
        <v>68</v>
      </c>
      <c r="Q506" s="115" t="s">
        <v>69</v>
      </c>
      <c r="R506" s="115" t="s">
        <v>648</v>
      </c>
      <c r="S506" s="115" t="s">
        <v>649</v>
      </c>
      <c r="T506" s="115" t="s">
        <v>650</v>
      </c>
      <c r="U506" s="116">
        <v>46296</v>
      </c>
      <c r="V506" s="115"/>
      <c r="W506" s="8" t="str">
        <f>_xlfn.XLOOKUP(B506,'Golden Rulebook-CDErule level'!I:I,'Golden Rulebook-CDErule level'!I:I, "not found")</f>
        <v>DQO-9010</v>
      </c>
    </row>
    <row r="507" spans="1:23" hidden="1">
      <c r="A507" s="115" t="s">
        <v>1250</v>
      </c>
      <c r="B507" s="115" t="s">
        <v>1251</v>
      </c>
      <c r="C507" s="115" t="s">
        <v>1252</v>
      </c>
      <c r="D507" s="115" t="s">
        <v>1253</v>
      </c>
      <c r="E507" s="115" t="s">
        <v>90</v>
      </c>
      <c r="F507" s="115" t="s">
        <v>61</v>
      </c>
      <c r="G507" s="115" t="s">
        <v>738</v>
      </c>
      <c r="H507" s="115" t="s">
        <v>1155</v>
      </c>
      <c r="I507" s="115" t="s">
        <v>1156</v>
      </c>
      <c r="J507" s="115" t="s">
        <v>65</v>
      </c>
      <c r="K507" s="115" t="s">
        <v>1146</v>
      </c>
      <c r="L507" s="115" t="s">
        <v>1247</v>
      </c>
      <c r="M507" s="115" t="s">
        <v>646</v>
      </c>
      <c r="N507" s="115"/>
      <c r="O507" s="115">
        <v>0.95</v>
      </c>
      <c r="P507" s="115" t="s">
        <v>68</v>
      </c>
      <c r="Q507" s="115" t="s">
        <v>69</v>
      </c>
      <c r="R507" s="115" t="s">
        <v>648</v>
      </c>
      <c r="S507" s="115" t="s">
        <v>649</v>
      </c>
      <c r="T507" s="115" t="s">
        <v>650</v>
      </c>
      <c r="U507" s="116">
        <v>46296</v>
      </c>
      <c r="V507" s="115"/>
      <c r="W507" s="8" t="str">
        <f>_xlfn.XLOOKUP(B507,'Golden Rulebook-CDErule level'!I:I,'Golden Rulebook-CDErule level'!I:I, "not found")</f>
        <v>DQO-9011</v>
      </c>
    </row>
    <row r="508" spans="1:23" hidden="1">
      <c r="A508" s="115" t="s">
        <v>1194</v>
      </c>
      <c r="B508" s="115" t="s">
        <v>1195</v>
      </c>
      <c r="C508" s="115" t="s">
        <v>1196</v>
      </c>
      <c r="D508" s="115" t="s">
        <v>1197</v>
      </c>
      <c r="E508" s="115" t="s">
        <v>90</v>
      </c>
      <c r="F508" s="115" t="s">
        <v>61</v>
      </c>
      <c r="G508" s="115" t="s">
        <v>738</v>
      </c>
      <c r="H508" s="115" t="s">
        <v>1155</v>
      </c>
      <c r="I508" s="115" t="s">
        <v>1156</v>
      </c>
      <c r="J508" s="115" t="s">
        <v>65</v>
      </c>
      <c r="K508" s="115" t="s">
        <v>1146</v>
      </c>
      <c r="L508" s="115" t="s">
        <v>1171</v>
      </c>
      <c r="M508" s="115" t="s">
        <v>646</v>
      </c>
      <c r="N508" s="115"/>
      <c r="O508" s="115">
        <v>0.95</v>
      </c>
      <c r="P508" s="115" t="s">
        <v>68</v>
      </c>
      <c r="Q508" s="115" t="s">
        <v>69</v>
      </c>
      <c r="R508" s="115" t="s">
        <v>648</v>
      </c>
      <c r="S508" s="115" t="s">
        <v>649</v>
      </c>
      <c r="T508" s="115" t="s">
        <v>650</v>
      </c>
      <c r="U508" s="116">
        <v>46296</v>
      </c>
      <c r="V508" s="115"/>
      <c r="W508" s="8" t="str">
        <f>_xlfn.XLOOKUP(B508,'Golden Rulebook-CDErule level'!I:I,'Golden Rulebook-CDErule level'!I:I, "not found")</f>
        <v>DQO-9012</v>
      </c>
    </row>
    <row r="509" spans="1:23" hidden="1">
      <c r="A509" s="115" t="s">
        <v>1536</v>
      </c>
      <c r="B509" s="115" t="s">
        <v>1537</v>
      </c>
      <c r="C509" s="115" t="s">
        <v>1538</v>
      </c>
      <c r="D509" s="115" t="s">
        <v>1539</v>
      </c>
      <c r="E509" s="115" t="s">
        <v>90</v>
      </c>
      <c r="F509" s="115" t="s">
        <v>61</v>
      </c>
      <c r="G509" s="115" t="s">
        <v>738</v>
      </c>
      <c r="H509" s="115" t="s">
        <v>1155</v>
      </c>
      <c r="I509" s="115" t="s">
        <v>1156</v>
      </c>
      <c r="J509" s="115" t="s">
        <v>65</v>
      </c>
      <c r="K509" s="115" t="s">
        <v>1473</v>
      </c>
      <c r="L509" s="115" t="s">
        <v>1520</v>
      </c>
      <c r="M509" s="115" t="s">
        <v>646</v>
      </c>
      <c r="N509" s="115"/>
      <c r="O509" s="115">
        <v>0.95</v>
      </c>
      <c r="P509" s="115" t="s">
        <v>68</v>
      </c>
      <c r="Q509" s="115" t="s">
        <v>69</v>
      </c>
      <c r="R509" s="115" t="s">
        <v>648</v>
      </c>
      <c r="S509" s="115" t="s">
        <v>649</v>
      </c>
      <c r="T509" s="115" t="s">
        <v>650</v>
      </c>
      <c r="U509" s="116">
        <v>46296</v>
      </c>
      <c r="V509" s="115"/>
      <c r="W509" s="8" t="str">
        <f>_xlfn.XLOOKUP(B509,'Golden Rulebook-CDErule level'!I:I,'Golden Rulebook-CDErule level'!I:I, "not found")</f>
        <v>DQO-9013</v>
      </c>
    </row>
    <row r="510" spans="1:23" hidden="1">
      <c r="A510" s="115" t="s">
        <v>1577</v>
      </c>
      <c r="B510" s="115" t="s">
        <v>1578</v>
      </c>
      <c r="C510" s="115" t="s">
        <v>1579</v>
      </c>
      <c r="D510" s="115" t="s">
        <v>1580</v>
      </c>
      <c r="E510" s="115" t="s">
        <v>90</v>
      </c>
      <c r="F510" s="115" t="s">
        <v>61</v>
      </c>
      <c r="G510" s="115" t="s">
        <v>738</v>
      </c>
      <c r="H510" s="115" t="s">
        <v>1155</v>
      </c>
      <c r="I510" s="115" t="s">
        <v>1156</v>
      </c>
      <c r="J510" s="115" t="s">
        <v>65</v>
      </c>
      <c r="K510" s="115" t="s">
        <v>1541</v>
      </c>
      <c r="L510" s="115" t="s">
        <v>1567</v>
      </c>
      <c r="M510" s="115" t="s">
        <v>646</v>
      </c>
      <c r="N510" s="115"/>
      <c r="O510" s="115">
        <v>0.95</v>
      </c>
      <c r="P510" s="115" t="s">
        <v>68</v>
      </c>
      <c r="Q510" s="115" t="s">
        <v>69</v>
      </c>
      <c r="R510" s="115" t="s">
        <v>648</v>
      </c>
      <c r="S510" s="115" t="s">
        <v>649</v>
      </c>
      <c r="T510" s="115" t="s">
        <v>650</v>
      </c>
      <c r="U510" s="116">
        <v>46296</v>
      </c>
      <c r="V510" s="115"/>
      <c r="W510" s="8" t="str">
        <f>_xlfn.XLOOKUP(B510,'Golden Rulebook-CDErule level'!I:I,'Golden Rulebook-CDErule level'!I:I, "not found")</f>
        <v>DQO-9014</v>
      </c>
    </row>
    <row r="511" spans="1:23" hidden="1">
      <c r="A511" s="115" t="s">
        <v>2014</v>
      </c>
      <c r="B511" s="115" t="s">
        <v>2015</v>
      </c>
      <c r="C511" s="115" t="s">
        <v>2016</v>
      </c>
      <c r="D511" s="115" t="s">
        <v>2017</v>
      </c>
      <c r="E511" s="115" t="s">
        <v>60</v>
      </c>
      <c r="F511" s="115" t="s">
        <v>61</v>
      </c>
      <c r="G511" s="115" t="s">
        <v>643</v>
      </c>
      <c r="H511" s="115" t="s">
        <v>644</v>
      </c>
      <c r="I511" s="115" t="s">
        <v>645</v>
      </c>
      <c r="J511" s="115" t="s">
        <v>65</v>
      </c>
      <c r="K511" s="115" t="s">
        <v>1876</v>
      </c>
      <c r="L511" s="115" t="s">
        <v>2005</v>
      </c>
      <c r="M511" s="115" t="s">
        <v>66</v>
      </c>
      <c r="N511" s="115" t="s">
        <v>2018</v>
      </c>
      <c r="O511" s="115">
        <v>1</v>
      </c>
      <c r="P511" s="115" t="s">
        <v>68</v>
      </c>
      <c r="Q511" s="115" t="s">
        <v>69</v>
      </c>
      <c r="R511" s="115" t="s">
        <v>648</v>
      </c>
      <c r="S511" s="115" t="s">
        <v>649</v>
      </c>
      <c r="T511" s="115" t="s">
        <v>650</v>
      </c>
      <c r="U511" s="116">
        <v>46296</v>
      </c>
      <c r="V511" s="115"/>
      <c r="W511" s="8" t="str">
        <f>_xlfn.XLOOKUP(B511,'Golden Rulebook-CDErule level'!I:I,'Golden Rulebook-CDErule level'!I:I, "not found")</f>
        <v>DQO-9015</v>
      </c>
    </row>
    <row r="512" spans="1:23" hidden="1">
      <c r="A512" s="115" t="s">
        <v>2029</v>
      </c>
      <c r="B512" s="115" t="s">
        <v>2030</v>
      </c>
      <c r="C512" s="115" t="s">
        <v>2031</v>
      </c>
      <c r="D512" s="115" t="s">
        <v>2032</v>
      </c>
      <c r="E512" s="115" t="s">
        <v>60</v>
      </c>
      <c r="F512" s="115" t="s">
        <v>61</v>
      </c>
      <c r="G512" s="115" t="s">
        <v>643</v>
      </c>
      <c r="H512" s="115" t="s">
        <v>644</v>
      </c>
      <c r="I512" s="115" t="s">
        <v>645</v>
      </c>
      <c r="J512" s="115" t="s">
        <v>65</v>
      </c>
      <c r="K512" s="115" t="s">
        <v>1876</v>
      </c>
      <c r="L512" s="115" t="s">
        <v>2020</v>
      </c>
      <c r="M512" s="115" t="s">
        <v>66</v>
      </c>
      <c r="N512" s="115" t="s">
        <v>2033</v>
      </c>
      <c r="O512" s="115">
        <v>1</v>
      </c>
      <c r="P512" s="115" t="s">
        <v>68</v>
      </c>
      <c r="Q512" s="115" t="s">
        <v>69</v>
      </c>
      <c r="R512" s="115" t="s">
        <v>648</v>
      </c>
      <c r="S512" s="115" t="s">
        <v>649</v>
      </c>
      <c r="T512" s="115" t="s">
        <v>650</v>
      </c>
      <c r="U512" s="116">
        <v>46296</v>
      </c>
      <c r="V512" s="115"/>
      <c r="W512" s="8" t="str">
        <f>_xlfn.XLOOKUP(B512,'Golden Rulebook-CDErule level'!I:I,'Golden Rulebook-CDErule level'!I:I, "not found")</f>
        <v>DQO-9016</v>
      </c>
    </row>
    <row r="513" spans="1:23" hidden="1">
      <c r="A513" s="115" t="s">
        <v>2133</v>
      </c>
      <c r="B513" s="115" t="s">
        <v>2134</v>
      </c>
      <c r="C513" s="115" t="s">
        <v>2135</v>
      </c>
      <c r="D513" s="115" t="s">
        <v>2136</v>
      </c>
      <c r="E513" s="115" t="s">
        <v>60</v>
      </c>
      <c r="F513" s="115" t="s">
        <v>61</v>
      </c>
      <c r="G513" s="115" t="s">
        <v>643</v>
      </c>
      <c r="H513" s="115" t="s">
        <v>644</v>
      </c>
      <c r="I513" s="115" t="s">
        <v>645</v>
      </c>
      <c r="J513" s="115" t="s">
        <v>65</v>
      </c>
      <c r="K513" s="115" t="s">
        <v>2035</v>
      </c>
      <c r="L513" s="115" t="s">
        <v>2124</v>
      </c>
      <c r="M513" s="115" t="s">
        <v>66</v>
      </c>
      <c r="N513" s="115" t="s">
        <v>2137</v>
      </c>
      <c r="O513" s="115">
        <v>1</v>
      </c>
      <c r="P513" s="115" t="s">
        <v>68</v>
      </c>
      <c r="Q513" s="115" t="s">
        <v>69</v>
      </c>
      <c r="R513" s="115" t="s">
        <v>648</v>
      </c>
      <c r="S513" s="115" t="s">
        <v>2138</v>
      </c>
      <c r="T513" s="115" t="s">
        <v>650</v>
      </c>
      <c r="U513" s="116">
        <v>46296</v>
      </c>
      <c r="V513" s="115"/>
      <c r="W513" s="8" t="str">
        <f>_xlfn.XLOOKUP(B513,'Golden Rulebook-CDErule level'!I:I,'Golden Rulebook-CDErule level'!I:I, "not found")</f>
        <v>DQO-9017</v>
      </c>
    </row>
    <row r="514" spans="1:23" hidden="1">
      <c r="A514" s="115" t="s">
        <v>2148</v>
      </c>
      <c r="B514" s="115" t="s">
        <v>2149</v>
      </c>
      <c r="C514" s="115" t="s">
        <v>2150</v>
      </c>
      <c r="D514" s="115" t="s">
        <v>2151</v>
      </c>
      <c r="E514" s="115" t="s">
        <v>60</v>
      </c>
      <c r="F514" s="115" t="s">
        <v>61</v>
      </c>
      <c r="G514" s="115" t="s">
        <v>643</v>
      </c>
      <c r="H514" s="115" t="s">
        <v>644</v>
      </c>
      <c r="I514" s="115" t="s">
        <v>645</v>
      </c>
      <c r="J514" s="115" t="s">
        <v>65</v>
      </c>
      <c r="K514" s="115" t="s">
        <v>2035</v>
      </c>
      <c r="L514" s="115" t="s">
        <v>2139</v>
      </c>
      <c r="M514" s="115" t="s">
        <v>66</v>
      </c>
      <c r="N514" s="115" t="s">
        <v>2152</v>
      </c>
      <c r="O514" s="115">
        <v>1</v>
      </c>
      <c r="P514" s="115" t="s">
        <v>68</v>
      </c>
      <c r="Q514" s="115" t="s">
        <v>69</v>
      </c>
      <c r="R514" s="115" t="s">
        <v>648</v>
      </c>
      <c r="S514" s="115" t="s">
        <v>2153</v>
      </c>
      <c r="T514" s="115" t="s">
        <v>650</v>
      </c>
      <c r="U514" s="116">
        <v>46296</v>
      </c>
      <c r="V514" s="115"/>
      <c r="W514" s="8" t="str">
        <f>_xlfn.XLOOKUP(B514,'Golden Rulebook-CDErule level'!I:I,'Golden Rulebook-CDErule level'!I:I, "not found")</f>
        <v>DQO-9018</v>
      </c>
    </row>
    <row r="515" spans="1:23" hidden="1">
      <c r="A515" s="115" t="s">
        <v>3261</v>
      </c>
      <c r="B515" s="115" t="s">
        <v>3262</v>
      </c>
      <c r="C515" s="115" t="s">
        <v>3263</v>
      </c>
      <c r="D515" s="115" t="s">
        <v>3264</v>
      </c>
      <c r="E515" s="115" t="s">
        <v>60</v>
      </c>
      <c r="F515" s="115" t="s">
        <v>61</v>
      </c>
      <c r="G515" s="115" t="s">
        <v>738</v>
      </c>
      <c r="H515" s="115" t="s">
        <v>1155</v>
      </c>
      <c r="I515" s="115" t="s">
        <v>1156</v>
      </c>
      <c r="J515" s="115" t="s">
        <v>65</v>
      </c>
      <c r="K515" s="115" t="s">
        <v>3215</v>
      </c>
      <c r="L515" s="115" t="s">
        <v>3252</v>
      </c>
      <c r="M515" s="115" t="s">
        <v>66</v>
      </c>
      <c r="N515" s="115" t="s">
        <v>3265</v>
      </c>
      <c r="O515" s="115">
        <v>1</v>
      </c>
      <c r="P515" s="115" t="s">
        <v>68</v>
      </c>
      <c r="Q515" s="115" t="s">
        <v>69</v>
      </c>
      <c r="R515" s="115" t="s">
        <v>648</v>
      </c>
      <c r="S515" s="115" t="s">
        <v>649</v>
      </c>
      <c r="T515" s="115" t="s">
        <v>650</v>
      </c>
      <c r="U515" s="116">
        <v>46296</v>
      </c>
      <c r="V515" s="115"/>
      <c r="W515" s="8" t="str">
        <f>_xlfn.XLOOKUP(B515,'Golden Rulebook-CDErule level'!I:I,'Golden Rulebook-CDErule level'!I:I, "not found")</f>
        <v>DQO-9019</v>
      </c>
    </row>
    <row r="516" spans="1:23" hidden="1">
      <c r="A516" s="115" t="s">
        <v>3325</v>
      </c>
      <c r="B516" s="115" t="s">
        <v>3326</v>
      </c>
      <c r="C516" s="115" t="s">
        <v>3327</v>
      </c>
      <c r="D516" s="115" t="s">
        <v>3328</v>
      </c>
      <c r="E516" s="115" t="s">
        <v>60</v>
      </c>
      <c r="F516" s="115" t="s">
        <v>61</v>
      </c>
      <c r="G516" s="115" t="s">
        <v>738</v>
      </c>
      <c r="H516" s="115" t="s">
        <v>1155</v>
      </c>
      <c r="I516" s="115" t="s">
        <v>1156</v>
      </c>
      <c r="J516" s="115" t="s">
        <v>65</v>
      </c>
      <c r="K516" s="115" t="s">
        <v>3315</v>
      </c>
      <c r="L516" s="115" t="s">
        <v>3316</v>
      </c>
      <c r="M516" s="115" t="s">
        <v>66</v>
      </c>
      <c r="N516" s="115" t="s">
        <v>3329</v>
      </c>
      <c r="O516" s="115">
        <v>1</v>
      </c>
      <c r="P516" s="115" t="s">
        <v>68</v>
      </c>
      <c r="Q516" s="115" t="s">
        <v>69</v>
      </c>
      <c r="R516" s="115" t="s">
        <v>648</v>
      </c>
      <c r="S516" s="115" t="s">
        <v>649</v>
      </c>
      <c r="T516" s="115" t="s">
        <v>650</v>
      </c>
      <c r="U516" s="116">
        <v>46296</v>
      </c>
      <c r="V516" s="115"/>
      <c r="W516" s="8" t="str">
        <f>_xlfn.XLOOKUP(B516,'Golden Rulebook-CDErule level'!I:I,'Golden Rulebook-CDErule level'!I:I, "not found")</f>
        <v>DQO-9020</v>
      </c>
    </row>
    <row r="517" spans="1:23" hidden="1">
      <c r="A517" s="115" t="s">
        <v>2936</v>
      </c>
      <c r="B517" s="115" t="s">
        <v>2937</v>
      </c>
      <c r="C517" s="115" t="s">
        <v>2938</v>
      </c>
      <c r="D517" s="115" t="s">
        <v>2939</v>
      </c>
      <c r="E517" s="115" t="s">
        <v>60</v>
      </c>
      <c r="F517" s="115" t="s">
        <v>61</v>
      </c>
      <c r="G517" s="115" t="s">
        <v>738</v>
      </c>
      <c r="H517" s="115" t="s">
        <v>1155</v>
      </c>
      <c r="I517" s="115" t="s">
        <v>1156</v>
      </c>
      <c r="J517" s="115" t="s">
        <v>65</v>
      </c>
      <c r="K517" s="115" t="s">
        <v>2910</v>
      </c>
      <c r="L517" s="115" t="s">
        <v>2927</v>
      </c>
      <c r="M517" s="115" t="s">
        <v>66</v>
      </c>
      <c r="N517" s="115" t="s">
        <v>2940</v>
      </c>
      <c r="O517" s="115">
        <v>1</v>
      </c>
      <c r="P517" s="115" t="s">
        <v>68</v>
      </c>
      <c r="Q517" s="115" t="s">
        <v>69</v>
      </c>
      <c r="R517" s="115" t="s">
        <v>648</v>
      </c>
      <c r="S517" s="115" t="s">
        <v>649</v>
      </c>
      <c r="T517" s="115" t="s">
        <v>650</v>
      </c>
      <c r="U517" s="116">
        <v>46296</v>
      </c>
      <c r="V517" s="115"/>
      <c r="W517" s="8" t="str">
        <f>_xlfn.XLOOKUP(B517,'Golden Rulebook-CDErule level'!I:I,'Golden Rulebook-CDErule level'!I:I, "not found")</f>
        <v>DQO-9021</v>
      </c>
    </row>
    <row r="518" spans="1:23" hidden="1">
      <c r="A518" s="115" t="s">
        <v>3723</v>
      </c>
      <c r="B518" s="115" t="s">
        <v>3724</v>
      </c>
      <c r="C518" s="115" t="s">
        <v>3725</v>
      </c>
      <c r="D518" s="115" t="s">
        <v>3726</v>
      </c>
      <c r="E518" s="115" t="s">
        <v>60</v>
      </c>
      <c r="F518" s="115" t="s">
        <v>61</v>
      </c>
      <c r="G518" s="115" t="s">
        <v>738</v>
      </c>
      <c r="H518" s="115" t="s">
        <v>1155</v>
      </c>
      <c r="I518" s="115" t="s">
        <v>1156</v>
      </c>
      <c r="J518" s="115" t="s">
        <v>65</v>
      </c>
      <c r="K518" s="115" t="s">
        <v>3696</v>
      </c>
      <c r="L518" s="115" t="s">
        <v>3720</v>
      </c>
      <c r="M518" s="115" t="s">
        <v>66</v>
      </c>
      <c r="N518" s="115" t="s">
        <v>3727</v>
      </c>
      <c r="O518" s="115">
        <v>1</v>
      </c>
      <c r="P518" s="115" t="s">
        <v>68</v>
      </c>
      <c r="Q518" s="115" t="s">
        <v>69</v>
      </c>
      <c r="R518" s="115" t="s">
        <v>648</v>
      </c>
      <c r="S518" s="115" t="s">
        <v>649</v>
      </c>
      <c r="T518" s="115" t="s">
        <v>650</v>
      </c>
      <c r="U518" s="116">
        <v>46296</v>
      </c>
      <c r="V518" s="115"/>
      <c r="W518" s="8" t="str">
        <f>_xlfn.XLOOKUP(B518,'Golden Rulebook-CDErule level'!I:I,'Golden Rulebook-CDErule level'!I:I, "not found")</f>
        <v>DQO-9022</v>
      </c>
    </row>
    <row r="519" spans="1:23" hidden="1">
      <c r="A519" s="115" t="s">
        <v>1256</v>
      </c>
      <c r="B519" s="115" t="s">
        <v>1257</v>
      </c>
      <c r="C519" s="115" t="s">
        <v>1258</v>
      </c>
      <c r="D519" s="115" t="s">
        <v>1259</v>
      </c>
      <c r="E519" s="115" t="s">
        <v>60</v>
      </c>
      <c r="F519" s="115" t="s">
        <v>61</v>
      </c>
      <c r="G519" s="115" t="s">
        <v>738</v>
      </c>
      <c r="H519" s="115" t="s">
        <v>1155</v>
      </c>
      <c r="I519" s="115" t="s">
        <v>1156</v>
      </c>
      <c r="J519" s="115" t="s">
        <v>65</v>
      </c>
      <c r="K519" s="115" t="s">
        <v>1146</v>
      </c>
      <c r="L519" s="115" t="s">
        <v>1247</v>
      </c>
      <c r="M519" s="115" t="s">
        <v>66</v>
      </c>
      <c r="N519" s="115" t="s">
        <v>1260</v>
      </c>
      <c r="O519" s="115">
        <v>1</v>
      </c>
      <c r="P519" s="115" t="s">
        <v>68</v>
      </c>
      <c r="Q519" s="115" t="s">
        <v>69</v>
      </c>
      <c r="R519" s="115" t="s">
        <v>648</v>
      </c>
      <c r="S519" s="115" t="s">
        <v>649</v>
      </c>
      <c r="T519" s="115" t="s">
        <v>650</v>
      </c>
      <c r="U519" s="116">
        <v>46296</v>
      </c>
      <c r="V519" s="115"/>
      <c r="W519" s="8" t="str">
        <f>_xlfn.XLOOKUP(B519,'Golden Rulebook-CDErule level'!I:I,'Golden Rulebook-CDErule level'!I:I, "not found")</f>
        <v>DQO-9023</v>
      </c>
    </row>
    <row r="520" spans="1:23" hidden="1">
      <c r="A520" s="115" t="s">
        <v>1265</v>
      </c>
      <c r="B520" s="115" t="s">
        <v>1266</v>
      </c>
      <c r="C520" s="115" t="s">
        <v>1267</v>
      </c>
      <c r="D520" s="115" t="s">
        <v>1268</v>
      </c>
      <c r="E520" s="115" t="s">
        <v>60</v>
      </c>
      <c r="F520" s="115" t="s">
        <v>61</v>
      </c>
      <c r="G520" s="115" t="s">
        <v>738</v>
      </c>
      <c r="H520" s="115" t="s">
        <v>1155</v>
      </c>
      <c r="I520" s="115" t="s">
        <v>1156</v>
      </c>
      <c r="J520" s="115" t="s">
        <v>65</v>
      </c>
      <c r="K520" s="115" t="s">
        <v>1146</v>
      </c>
      <c r="L520" s="115" t="s">
        <v>1262</v>
      </c>
      <c r="M520" s="115" t="s">
        <v>66</v>
      </c>
      <c r="N520" s="115" t="s">
        <v>1269</v>
      </c>
      <c r="O520" s="115">
        <v>1</v>
      </c>
      <c r="P520" s="115" t="s">
        <v>68</v>
      </c>
      <c r="Q520" s="115" t="s">
        <v>69</v>
      </c>
      <c r="R520" s="115" t="s">
        <v>648</v>
      </c>
      <c r="S520" s="115" t="s">
        <v>649</v>
      </c>
      <c r="T520" s="115" t="s">
        <v>650</v>
      </c>
      <c r="U520" s="116">
        <v>46296</v>
      </c>
      <c r="V520" s="115"/>
      <c r="W520" s="8" t="str">
        <f>_xlfn.XLOOKUP(B520,'Golden Rulebook-CDErule level'!I:I,'Golden Rulebook-CDErule level'!I:I, "not found")</f>
        <v>DQO-9024</v>
      </c>
    </row>
    <row r="521" spans="1:23" hidden="1">
      <c r="A521" s="115" t="s">
        <v>3004</v>
      </c>
      <c r="B521" s="115" t="s">
        <v>3005</v>
      </c>
      <c r="C521" s="115" t="s">
        <v>3006</v>
      </c>
      <c r="D521" s="115" t="s">
        <v>3007</v>
      </c>
      <c r="E521" s="115" t="s">
        <v>60</v>
      </c>
      <c r="F521" s="115" t="s">
        <v>61</v>
      </c>
      <c r="G521" s="115" t="s">
        <v>738</v>
      </c>
      <c r="H521" s="115" t="s">
        <v>1155</v>
      </c>
      <c r="I521" s="115" t="s">
        <v>1156</v>
      </c>
      <c r="J521" s="115" t="s">
        <v>65</v>
      </c>
      <c r="K521" s="115" t="s">
        <v>2993</v>
      </c>
      <c r="L521" s="115" t="s">
        <v>2995</v>
      </c>
      <c r="M521" s="115" t="s">
        <v>66</v>
      </c>
      <c r="N521" s="115" t="s">
        <v>3008</v>
      </c>
      <c r="O521" s="115">
        <v>1</v>
      </c>
      <c r="P521" s="115" t="s">
        <v>68</v>
      </c>
      <c r="Q521" s="115" t="s">
        <v>69</v>
      </c>
      <c r="R521" s="115" t="s">
        <v>648</v>
      </c>
      <c r="S521" s="115" t="s">
        <v>649</v>
      </c>
      <c r="T521" s="115" t="s">
        <v>650</v>
      </c>
      <c r="U521" s="116">
        <v>46296</v>
      </c>
      <c r="V521" s="115"/>
      <c r="W521" s="8" t="str">
        <f>_xlfn.XLOOKUP(B521,'Golden Rulebook-CDErule level'!I:I,'Golden Rulebook-CDErule level'!I:I, "not found")</f>
        <v>DQO-9025</v>
      </c>
    </row>
    <row r="522" spans="1:23" hidden="1">
      <c r="A522" s="115" t="s">
        <v>3690</v>
      </c>
      <c r="B522" s="115" t="s">
        <v>3691</v>
      </c>
      <c r="C522" s="115" t="s">
        <v>3692</v>
      </c>
      <c r="D522" s="115" t="s">
        <v>3693</v>
      </c>
      <c r="E522" s="115" t="s">
        <v>60</v>
      </c>
      <c r="F522" s="115" t="s">
        <v>61</v>
      </c>
      <c r="G522" s="115" t="s">
        <v>738</v>
      </c>
      <c r="H522" s="115" t="s">
        <v>1155</v>
      </c>
      <c r="I522" s="115" t="s">
        <v>1156</v>
      </c>
      <c r="J522" s="115" t="s">
        <v>65</v>
      </c>
      <c r="K522" s="115" t="s">
        <v>3679</v>
      </c>
      <c r="L522" s="115" t="s">
        <v>3681</v>
      </c>
      <c r="M522" s="115" t="s">
        <v>66</v>
      </c>
      <c r="N522" s="115" t="s">
        <v>3694</v>
      </c>
      <c r="O522" s="115">
        <v>1</v>
      </c>
      <c r="P522" s="115" t="s">
        <v>68</v>
      </c>
      <c r="Q522" s="115" t="s">
        <v>69</v>
      </c>
      <c r="R522" s="115" t="s">
        <v>648</v>
      </c>
      <c r="S522" s="115" t="s">
        <v>649</v>
      </c>
      <c r="T522" s="115" t="s">
        <v>650</v>
      </c>
      <c r="U522" s="116">
        <v>46296</v>
      </c>
      <c r="V522" s="115"/>
      <c r="W522" s="8" t="str">
        <f>_xlfn.XLOOKUP(B522,'Golden Rulebook-CDErule level'!I:I,'Golden Rulebook-CDErule level'!I:I, "not found")</f>
        <v>DQO-9026</v>
      </c>
    </row>
    <row r="523" spans="1:23" hidden="1">
      <c r="A523" s="115" t="s">
        <v>3026</v>
      </c>
      <c r="B523" s="115" t="s">
        <v>3027</v>
      </c>
      <c r="C523" s="115" t="s">
        <v>3028</v>
      </c>
      <c r="D523" s="115" t="s">
        <v>3029</v>
      </c>
      <c r="E523" s="115" t="s">
        <v>60</v>
      </c>
      <c r="F523" s="115" t="s">
        <v>61</v>
      </c>
      <c r="G523" s="115" t="s">
        <v>3030</v>
      </c>
      <c r="H523" s="115" t="s">
        <v>3031</v>
      </c>
      <c r="I523" s="115" t="s">
        <v>3032</v>
      </c>
      <c r="J523" s="115" t="s">
        <v>65</v>
      </c>
      <c r="K523" s="115" t="s">
        <v>3021</v>
      </c>
      <c r="L523" s="115" t="s">
        <v>3023</v>
      </c>
      <c r="M523" s="115" t="s">
        <v>66</v>
      </c>
      <c r="N523" s="115" t="s">
        <v>3033</v>
      </c>
      <c r="O523" s="115">
        <v>1</v>
      </c>
      <c r="P523" s="115" t="s">
        <v>68</v>
      </c>
      <c r="Q523" s="115" t="s">
        <v>69</v>
      </c>
      <c r="R523" s="115" t="s">
        <v>648</v>
      </c>
      <c r="S523" s="115" t="s">
        <v>649</v>
      </c>
      <c r="T523" s="115" t="s">
        <v>650</v>
      </c>
      <c r="U523" s="116">
        <v>46296</v>
      </c>
      <c r="V523" s="115"/>
      <c r="W523" s="8" t="str">
        <f>_xlfn.XLOOKUP(B523,'Golden Rulebook-CDErule level'!I:I,'Golden Rulebook-CDErule level'!I:I, "not found")</f>
        <v>DQO-9027</v>
      </c>
    </row>
    <row r="524" spans="1:23" hidden="1">
      <c r="A524" s="115" t="s">
        <v>3038</v>
      </c>
      <c r="B524" s="115" t="s">
        <v>3039</v>
      </c>
      <c r="C524" s="115" t="s">
        <v>3040</v>
      </c>
      <c r="D524" s="115" t="s">
        <v>3041</v>
      </c>
      <c r="E524" s="115" t="s">
        <v>60</v>
      </c>
      <c r="F524" s="115" t="s">
        <v>61</v>
      </c>
      <c r="G524" s="115" t="s">
        <v>3030</v>
      </c>
      <c r="H524" s="115" t="s">
        <v>3031</v>
      </c>
      <c r="I524" s="115" t="s">
        <v>3032</v>
      </c>
      <c r="J524" s="115" t="s">
        <v>65</v>
      </c>
      <c r="K524" s="115" t="s">
        <v>3021</v>
      </c>
      <c r="L524" s="115" t="s">
        <v>3035</v>
      </c>
      <c r="M524" s="115" t="s">
        <v>66</v>
      </c>
      <c r="N524" s="115" t="s">
        <v>3042</v>
      </c>
      <c r="O524" s="115">
        <v>1</v>
      </c>
      <c r="P524" s="115" t="s">
        <v>68</v>
      </c>
      <c r="Q524" s="115" t="s">
        <v>69</v>
      </c>
      <c r="R524" s="115" t="s">
        <v>648</v>
      </c>
      <c r="S524" s="115" t="s">
        <v>649</v>
      </c>
      <c r="T524" s="115" t="s">
        <v>650</v>
      </c>
      <c r="U524" s="116">
        <v>46296</v>
      </c>
      <c r="V524" s="115"/>
      <c r="W524" s="8" t="str">
        <f>_xlfn.XLOOKUP(B524,'Golden Rulebook-CDErule level'!I:I,'Golden Rulebook-CDErule level'!I:I, "not found")</f>
        <v>DQO-9028</v>
      </c>
    </row>
    <row r="525" spans="1:23" hidden="1">
      <c r="A525" s="115" t="s">
        <v>3145</v>
      </c>
      <c r="B525" s="115" t="s">
        <v>3146</v>
      </c>
      <c r="C525" s="115" t="s">
        <v>3147</v>
      </c>
      <c r="D525" s="115" t="s">
        <v>3148</v>
      </c>
      <c r="E525" s="115" t="s">
        <v>60</v>
      </c>
      <c r="F525" s="115" t="s">
        <v>61</v>
      </c>
      <c r="G525" s="115" t="s">
        <v>3030</v>
      </c>
      <c r="H525" s="115" t="s">
        <v>3031</v>
      </c>
      <c r="I525" s="115" t="s">
        <v>3032</v>
      </c>
      <c r="J525" s="115" t="s">
        <v>65</v>
      </c>
      <c r="K525" s="115" t="s">
        <v>3021</v>
      </c>
      <c r="L525" s="115" t="s">
        <v>3142</v>
      </c>
      <c r="M525" s="115" t="s">
        <v>66</v>
      </c>
      <c r="N525" s="115" t="s">
        <v>3149</v>
      </c>
      <c r="O525" s="115">
        <v>1</v>
      </c>
      <c r="P525" s="115" t="s">
        <v>68</v>
      </c>
      <c r="Q525" s="115" t="s">
        <v>69</v>
      </c>
      <c r="R525" s="115" t="s">
        <v>648</v>
      </c>
      <c r="S525" s="115" t="s">
        <v>649</v>
      </c>
      <c r="T525" s="115" t="s">
        <v>650</v>
      </c>
      <c r="U525" s="116">
        <v>46296</v>
      </c>
      <c r="V525" s="115"/>
      <c r="W525" s="8" t="str">
        <f>_xlfn.XLOOKUP(B525,'Golden Rulebook-CDErule level'!I:I,'Golden Rulebook-CDErule level'!I:I, "not found")</f>
        <v>DQO-9029</v>
      </c>
    </row>
    <row r="526" spans="1:23" hidden="1">
      <c r="A526" s="115" t="s">
        <v>3209</v>
      </c>
      <c r="B526" s="115" t="s">
        <v>3210</v>
      </c>
      <c r="C526" s="115" t="s">
        <v>3211</v>
      </c>
      <c r="D526" s="115" t="s">
        <v>3212</v>
      </c>
      <c r="E526" s="115" t="s">
        <v>60</v>
      </c>
      <c r="F526" s="115" t="s">
        <v>61</v>
      </c>
      <c r="G526" s="115" t="s">
        <v>3030</v>
      </c>
      <c r="H526" s="115" t="s">
        <v>3031</v>
      </c>
      <c r="I526" s="115" t="s">
        <v>3032</v>
      </c>
      <c r="J526" s="115" t="s">
        <v>65</v>
      </c>
      <c r="K526" s="115" t="s">
        <v>3021</v>
      </c>
      <c r="L526" s="115" t="s">
        <v>3200</v>
      </c>
      <c r="M526" s="115" t="s">
        <v>66</v>
      </c>
      <c r="N526" s="115" t="s">
        <v>3213</v>
      </c>
      <c r="O526" s="115">
        <v>1</v>
      </c>
      <c r="P526" s="115" t="s">
        <v>68</v>
      </c>
      <c r="Q526" s="115" t="s">
        <v>69</v>
      </c>
      <c r="R526" s="115" t="s">
        <v>648</v>
      </c>
      <c r="S526" s="115" t="s">
        <v>649</v>
      </c>
      <c r="T526" s="115" t="s">
        <v>650</v>
      </c>
      <c r="U526" s="116">
        <v>46296</v>
      </c>
      <c r="V526" s="115"/>
      <c r="W526" s="8" t="str">
        <f>_xlfn.XLOOKUP(B526,'Golden Rulebook-CDErule level'!I:I,'Golden Rulebook-CDErule level'!I:I, "not found")</f>
        <v>DQO-9030</v>
      </c>
    </row>
    <row r="527" spans="1:23" hidden="1">
      <c r="A527" s="115" t="s">
        <v>1618</v>
      </c>
      <c r="B527" s="115" t="s">
        <v>1619</v>
      </c>
      <c r="C527" s="115" t="s">
        <v>1620</v>
      </c>
      <c r="D527" s="115" t="s">
        <v>1621</v>
      </c>
      <c r="E527" s="115" t="s">
        <v>60</v>
      </c>
      <c r="F527" s="115" t="s">
        <v>61</v>
      </c>
      <c r="G527" s="115" t="s">
        <v>738</v>
      </c>
      <c r="H527" s="115" t="s">
        <v>1155</v>
      </c>
      <c r="I527" s="115" t="s">
        <v>1156</v>
      </c>
      <c r="J527" s="115" t="s">
        <v>65</v>
      </c>
      <c r="K527" s="115" t="s">
        <v>1582</v>
      </c>
      <c r="L527" s="115" t="s">
        <v>1609</v>
      </c>
      <c r="M527" s="115" t="s">
        <v>66</v>
      </c>
      <c r="N527" s="115" t="s">
        <v>1622</v>
      </c>
      <c r="O527" s="115">
        <v>1</v>
      </c>
      <c r="P527" s="115" t="s">
        <v>68</v>
      </c>
      <c r="Q527" s="115" t="s">
        <v>69</v>
      </c>
      <c r="R527" s="115" t="s">
        <v>648</v>
      </c>
      <c r="S527" s="115" t="s">
        <v>649</v>
      </c>
      <c r="T527" s="115" t="s">
        <v>650</v>
      </c>
      <c r="U527" s="116">
        <v>46296</v>
      </c>
      <c r="V527" s="115"/>
      <c r="W527" s="8" t="str">
        <f>_xlfn.XLOOKUP(B527,'Golden Rulebook-CDErule level'!I:I,'Golden Rulebook-CDErule level'!I:I, "not found")</f>
        <v>DQO-9031</v>
      </c>
    </row>
    <row r="528" spans="1:23" hidden="1">
      <c r="A528" s="115" t="s">
        <v>4366</v>
      </c>
      <c r="B528" s="115" t="s">
        <v>4367</v>
      </c>
      <c r="C528" s="115" t="s">
        <v>4368</v>
      </c>
      <c r="D528" s="115" t="s">
        <v>4369</v>
      </c>
      <c r="E528" s="115" t="s">
        <v>3791</v>
      </c>
      <c r="F528" s="115" t="s">
        <v>3792</v>
      </c>
      <c r="G528" s="115" t="s">
        <v>643</v>
      </c>
      <c r="H528" s="115" t="s">
        <v>644</v>
      </c>
      <c r="I528" s="115" t="s">
        <v>645</v>
      </c>
      <c r="J528" s="115" t="s">
        <v>65</v>
      </c>
      <c r="K528" s="115" t="s">
        <v>634</v>
      </c>
      <c r="L528" s="115" t="s">
        <v>4363</v>
      </c>
      <c r="M528" s="115" t="s">
        <v>3793</v>
      </c>
      <c r="N528" s="115"/>
      <c r="O528" s="115">
        <v>1</v>
      </c>
      <c r="P528" s="115" t="s">
        <v>68</v>
      </c>
      <c r="Q528" s="115" t="s">
        <v>69</v>
      </c>
      <c r="R528" s="115" t="s">
        <v>648</v>
      </c>
      <c r="S528" s="115" t="s">
        <v>649</v>
      </c>
      <c r="T528" s="115" t="s">
        <v>650</v>
      </c>
      <c r="U528" s="116">
        <v>46296</v>
      </c>
      <c r="V528" s="115"/>
      <c r="W528" s="8" t="str">
        <f>_xlfn.XLOOKUP(B528,'Golden Rulebook-CDErule level'!I:I,'Golden Rulebook-CDErule level'!I:I, "not found")</f>
        <v>DQO-9032</v>
      </c>
    </row>
    <row r="529" spans="1:30" customFormat="1" ht="18.75" hidden="1" customHeight="1">
      <c r="A529" s="115" t="s">
        <v>28811</v>
      </c>
      <c r="B529" s="115" t="s">
        <v>28812</v>
      </c>
      <c r="C529" s="115" t="s">
        <v>28813</v>
      </c>
      <c r="D529" s="115" t="s">
        <v>28814</v>
      </c>
      <c r="E529" s="115" t="s">
        <v>3791</v>
      </c>
      <c r="F529" s="115" t="s">
        <v>3792</v>
      </c>
      <c r="G529" s="115" t="s">
        <v>738</v>
      </c>
      <c r="H529" s="115" t="s">
        <v>1155</v>
      </c>
      <c r="I529" s="115" t="s">
        <v>1156</v>
      </c>
      <c r="J529" s="115" t="s">
        <v>65</v>
      </c>
      <c r="K529" s="115" t="s">
        <v>2910</v>
      </c>
      <c r="L529" s="115" t="s">
        <v>3784</v>
      </c>
      <c r="M529" s="115" t="s">
        <v>3793</v>
      </c>
      <c r="N529" s="115"/>
      <c r="O529" s="115">
        <v>1</v>
      </c>
      <c r="P529" s="115" t="s">
        <v>68</v>
      </c>
      <c r="Q529" s="115" t="s">
        <v>69</v>
      </c>
      <c r="R529" s="115" t="s">
        <v>648</v>
      </c>
      <c r="S529" s="115" t="s">
        <v>649</v>
      </c>
      <c r="T529" s="115" t="s">
        <v>650</v>
      </c>
      <c r="U529" s="116">
        <v>46297</v>
      </c>
      <c r="V529" s="115"/>
      <c r="W529" s="8" t="str">
        <f>_xlfn.XLOOKUP(B529,'Golden Rulebook-CDErule level'!I:I,'Golden Rulebook-CDErule level'!I:I, "not found")</f>
        <v>DQO-9033</v>
      </c>
      <c r="X529" s="94"/>
      <c r="AA529" s="94"/>
      <c r="AB529" s="84"/>
      <c r="AC529" s="60"/>
      <c r="AD529" s="60"/>
    </row>
    <row r="530" spans="1:30" hidden="1">
      <c r="A530" s="115" t="s">
        <v>35398</v>
      </c>
      <c r="B530" s="115" t="s">
        <v>35399</v>
      </c>
      <c r="C530" s="115" t="s">
        <v>35400</v>
      </c>
      <c r="D530" s="115" t="s">
        <v>35401</v>
      </c>
      <c r="E530" s="115" t="s">
        <v>60</v>
      </c>
      <c r="F530" s="115" t="s">
        <v>61</v>
      </c>
      <c r="G530" s="115" t="s">
        <v>643</v>
      </c>
      <c r="H530" s="115" t="s">
        <v>644</v>
      </c>
      <c r="I530" s="115" t="s">
        <v>645</v>
      </c>
      <c r="J530" s="115" t="s">
        <v>65</v>
      </c>
      <c r="K530" s="115" t="s">
        <v>1812</v>
      </c>
      <c r="L530" s="115" t="s">
        <v>1834</v>
      </c>
      <c r="M530" s="115" t="s">
        <v>66</v>
      </c>
      <c r="N530" s="115" t="s">
        <v>35402</v>
      </c>
      <c r="O530" s="115">
        <v>1</v>
      </c>
      <c r="P530" s="115" t="s">
        <v>68</v>
      </c>
      <c r="Q530" s="115" t="s">
        <v>69</v>
      </c>
      <c r="R530" s="115" t="s">
        <v>648</v>
      </c>
      <c r="S530" s="115" t="s">
        <v>649</v>
      </c>
      <c r="T530" s="115" t="s">
        <v>779</v>
      </c>
      <c r="U530" s="116"/>
      <c r="V530" s="115"/>
      <c r="W530" s="8" t="str">
        <f>_xlfn.XLOOKUP(B530,'Golden Rulebook-CDErule level'!I:I,'Golden Rulebook-CDErule level'!I:I, "not found")</f>
        <v>not found</v>
      </c>
    </row>
    <row r="531" spans="1:30" hidden="1">
      <c r="A531" s="115" t="s">
        <v>35403</v>
      </c>
      <c r="B531" s="115" t="s">
        <v>35404</v>
      </c>
      <c r="C531" s="115" t="s">
        <v>35405</v>
      </c>
      <c r="D531" s="115" t="s">
        <v>35406</v>
      </c>
      <c r="E531" s="115" t="s">
        <v>60</v>
      </c>
      <c r="F531" s="115" t="s">
        <v>61</v>
      </c>
      <c r="G531" s="115" t="s">
        <v>738</v>
      </c>
      <c r="H531" s="115" t="s">
        <v>739</v>
      </c>
      <c r="I531" s="115" t="s">
        <v>2321</v>
      </c>
      <c r="J531" s="115" t="s">
        <v>65</v>
      </c>
      <c r="K531" s="115" t="s">
        <v>2313</v>
      </c>
      <c r="L531" s="115" t="s">
        <v>2334</v>
      </c>
      <c r="M531" s="115" t="s">
        <v>66</v>
      </c>
      <c r="N531" s="115" t="s">
        <v>35407</v>
      </c>
      <c r="O531" s="115">
        <v>1</v>
      </c>
      <c r="P531" s="115" t="s">
        <v>68</v>
      </c>
      <c r="Q531" s="115" t="s">
        <v>69</v>
      </c>
      <c r="R531" s="115" t="s">
        <v>648</v>
      </c>
      <c r="S531" s="115" t="s">
        <v>649</v>
      </c>
      <c r="T531" s="115" t="s">
        <v>779</v>
      </c>
      <c r="U531" s="116"/>
      <c r="V531" s="115"/>
      <c r="W531" s="8" t="str">
        <f>_xlfn.XLOOKUP(B531,'Golden Rulebook-CDErule level'!I:I,'Golden Rulebook-CDErule level'!I:I, "not found")</f>
        <v>not found</v>
      </c>
    </row>
    <row r="532" spans="1:30" hidden="1">
      <c r="A532" s="115" t="s">
        <v>35408</v>
      </c>
      <c r="B532" s="115" t="s">
        <v>35409</v>
      </c>
      <c r="C532" s="115" t="s">
        <v>35410</v>
      </c>
      <c r="D532" s="115" t="s">
        <v>2346</v>
      </c>
      <c r="E532" s="115" t="s">
        <v>60</v>
      </c>
      <c r="F532" s="115" t="s">
        <v>61</v>
      </c>
      <c r="G532" s="115" t="s">
        <v>738</v>
      </c>
      <c r="H532" s="115" t="s">
        <v>739</v>
      </c>
      <c r="I532" s="115" t="s">
        <v>2321</v>
      </c>
      <c r="J532" s="115" t="s">
        <v>65</v>
      </c>
      <c r="K532" s="115" t="s">
        <v>2313</v>
      </c>
      <c r="L532" s="115" t="s">
        <v>2334</v>
      </c>
      <c r="M532" s="115" t="s">
        <v>741</v>
      </c>
      <c r="N532" s="115" t="s">
        <v>853</v>
      </c>
      <c r="O532" s="115">
        <v>1</v>
      </c>
      <c r="P532" s="115" t="s">
        <v>68</v>
      </c>
      <c r="Q532" s="115" t="s">
        <v>69</v>
      </c>
      <c r="R532" s="115" t="s">
        <v>648</v>
      </c>
      <c r="S532" s="115" t="s">
        <v>649</v>
      </c>
      <c r="T532" s="115" t="s">
        <v>779</v>
      </c>
      <c r="U532" s="116"/>
      <c r="V532" s="115"/>
      <c r="W532" s="8" t="str">
        <f>_xlfn.XLOOKUP(B532,'Golden Rulebook-CDErule level'!I:I,'Golden Rulebook-CDErule level'!I:I, "not found")</f>
        <v>not found</v>
      </c>
    </row>
    <row r="533" spans="1:30" hidden="1">
      <c r="A533" s="115" t="s">
        <v>35411</v>
      </c>
      <c r="B533" s="115" t="s">
        <v>35412</v>
      </c>
      <c r="C533" s="115" t="s">
        <v>35413</v>
      </c>
      <c r="D533" s="115" t="s">
        <v>35414</v>
      </c>
      <c r="E533" s="115" t="s">
        <v>90</v>
      </c>
      <c r="F533" s="115" t="s">
        <v>61</v>
      </c>
      <c r="G533" s="115" t="s">
        <v>738</v>
      </c>
      <c r="H533" s="115" t="s">
        <v>739</v>
      </c>
      <c r="I533" s="115" t="s">
        <v>740</v>
      </c>
      <c r="J533" s="115" t="s">
        <v>65</v>
      </c>
      <c r="K533" s="115" t="s">
        <v>2278</v>
      </c>
      <c r="L533" s="115" t="s">
        <v>2295</v>
      </c>
      <c r="M533" s="115" t="s">
        <v>646</v>
      </c>
      <c r="N533" s="115"/>
      <c r="O533" s="115">
        <v>0.95</v>
      </c>
      <c r="P533" s="115" t="s">
        <v>68</v>
      </c>
      <c r="Q533" s="115" t="s">
        <v>69</v>
      </c>
      <c r="R533" s="115" t="s">
        <v>648</v>
      </c>
      <c r="S533" s="115" t="s">
        <v>649</v>
      </c>
      <c r="T533" s="115" t="s">
        <v>779</v>
      </c>
      <c r="U533" s="116"/>
      <c r="V533" s="115"/>
      <c r="W533" s="8" t="str">
        <f>_xlfn.XLOOKUP(B533,'Golden Rulebook-CDErule level'!I:I,'Golden Rulebook-CDErule level'!I:I, "not found")</f>
        <v>not found</v>
      </c>
    </row>
    <row r="534" spans="1:30" hidden="1">
      <c r="A534" s="115" t="s">
        <v>35415</v>
      </c>
      <c r="B534" s="115" t="s">
        <v>35416</v>
      </c>
      <c r="C534" s="115" t="s">
        <v>35417</v>
      </c>
      <c r="D534" s="115" t="s">
        <v>35418</v>
      </c>
      <c r="E534" s="115" t="s">
        <v>90</v>
      </c>
      <c r="F534" s="115" t="s">
        <v>61</v>
      </c>
      <c r="G534" s="115" t="s">
        <v>738</v>
      </c>
      <c r="H534" s="115" t="s">
        <v>739</v>
      </c>
      <c r="I534" s="115" t="s">
        <v>740</v>
      </c>
      <c r="J534" s="115" t="s">
        <v>65</v>
      </c>
      <c r="K534" s="115" t="s">
        <v>2278</v>
      </c>
      <c r="L534" s="115" t="s">
        <v>2304</v>
      </c>
      <c r="M534" s="115" t="s">
        <v>646</v>
      </c>
      <c r="N534" s="115"/>
      <c r="O534" s="115">
        <v>0.95</v>
      </c>
      <c r="P534" s="115" t="s">
        <v>68</v>
      </c>
      <c r="Q534" s="115" t="s">
        <v>69</v>
      </c>
      <c r="R534" s="115" t="s">
        <v>648</v>
      </c>
      <c r="S534" s="115" t="s">
        <v>649</v>
      </c>
      <c r="T534" s="115" t="s">
        <v>779</v>
      </c>
      <c r="U534" s="116"/>
      <c r="V534" s="115"/>
      <c r="W534" s="8" t="str">
        <f>_xlfn.XLOOKUP(B534,'Golden Rulebook-CDErule level'!I:I,'Golden Rulebook-CDErule level'!I:I, "not found")</f>
        <v>not found</v>
      </c>
    </row>
    <row r="535" spans="1:30" hidden="1">
      <c r="A535" s="115" t="s">
        <v>35419</v>
      </c>
      <c r="B535" s="115" t="s">
        <v>35420</v>
      </c>
      <c r="C535" s="115" t="s">
        <v>35421</v>
      </c>
      <c r="D535" s="115" t="s">
        <v>35422</v>
      </c>
      <c r="E535" s="115" t="s">
        <v>776</v>
      </c>
      <c r="F535" s="115" t="s">
        <v>61</v>
      </c>
      <c r="G535" s="115" t="s">
        <v>738</v>
      </c>
      <c r="H535" s="115" t="s">
        <v>739</v>
      </c>
      <c r="I535" s="115" t="s">
        <v>740</v>
      </c>
      <c r="J535" s="115" t="s">
        <v>65</v>
      </c>
      <c r="K535" s="115" t="s">
        <v>2443</v>
      </c>
      <c r="L535" s="115" t="s">
        <v>2480</v>
      </c>
      <c r="M535" s="115" t="s">
        <v>837</v>
      </c>
      <c r="N535" s="115"/>
      <c r="O535" s="115">
        <v>0.9</v>
      </c>
      <c r="P535" s="115" t="s">
        <v>68</v>
      </c>
      <c r="Q535" s="115" t="s">
        <v>69</v>
      </c>
      <c r="R535" s="115" t="s">
        <v>648</v>
      </c>
      <c r="S535" s="115" t="s">
        <v>649</v>
      </c>
      <c r="T535" s="115" t="s">
        <v>779</v>
      </c>
      <c r="U535" s="116"/>
      <c r="V535" s="115"/>
      <c r="W535" s="8" t="str">
        <f>_xlfn.XLOOKUP(B535,'Golden Rulebook-CDErule level'!I:I,'Golden Rulebook-CDErule level'!I:I, "not found")</f>
        <v>not found</v>
      </c>
    </row>
    <row r="536" spans="1:30" hidden="1">
      <c r="A536" s="115" t="s">
        <v>35423</v>
      </c>
      <c r="B536" s="115" t="s">
        <v>35424</v>
      </c>
      <c r="C536" s="115" t="s">
        <v>35425</v>
      </c>
      <c r="D536" s="115" t="s">
        <v>35426</v>
      </c>
      <c r="E536" s="115" t="s">
        <v>90</v>
      </c>
      <c r="F536" s="115" t="s">
        <v>61</v>
      </c>
      <c r="G536" s="115" t="s">
        <v>738</v>
      </c>
      <c r="H536" s="115" t="s">
        <v>1025</v>
      </c>
      <c r="I536" s="115" t="s">
        <v>1026</v>
      </c>
      <c r="J536" s="115" t="s">
        <v>65</v>
      </c>
      <c r="K536" s="115" t="s">
        <v>2993</v>
      </c>
      <c r="L536" s="115" t="s">
        <v>2995</v>
      </c>
      <c r="M536" s="115" t="s">
        <v>646</v>
      </c>
      <c r="N536" s="115"/>
      <c r="O536" s="115">
        <v>0.95</v>
      </c>
      <c r="P536" s="115" t="s">
        <v>68</v>
      </c>
      <c r="Q536" s="115" t="s">
        <v>69</v>
      </c>
      <c r="R536" s="115" t="s">
        <v>648</v>
      </c>
      <c r="S536" s="115" t="s">
        <v>649</v>
      </c>
      <c r="T536" s="115" t="s">
        <v>779</v>
      </c>
      <c r="U536" s="116"/>
      <c r="V536" s="115"/>
      <c r="W536" s="8" t="str">
        <f>_xlfn.XLOOKUP(B536,'Golden Rulebook-CDErule level'!I:I,'Golden Rulebook-CDErule level'!I:I, "not found")</f>
        <v>not found</v>
      </c>
    </row>
    <row r="537" spans="1:30" hidden="1">
      <c r="A537" s="115" t="s">
        <v>35427</v>
      </c>
      <c r="B537" s="115" t="s">
        <v>35428</v>
      </c>
      <c r="C537" s="115" t="s">
        <v>774</v>
      </c>
      <c r="D537" s="115" t="s">
        <v>775</v>
      </c>
      <c r="E537" s="115" t="s">
        <v>776</v>
      </c>
      <c r="F537" s="115" t="s">
        <v>61</v>
      </c>
      <c r="G537" s="115" t="s">
        <v>738</v>
      </c>
      <c r="H537" s="115" t="s">
        <v>739</v>
      </c>
      <c r="I537" s="115" t="s">
        <v>740</v>
      </c>
      <c r="J537" s="115" t="s">
        <v>65</v>
      </c>
      <c r="K537" s="115" t="s">
        <v>729</v>
      </c>
      <c r="L537" s="115" t="s">
        <v>750</v>
      </c>
      <c r="M537" s="115" t="s">
        <v>837</v>
      </c>
      <c r="N537" s="115"/>
      <c r="O537" s="115">
        <v>0.9</v>
      </c>
      <c r="P537" s="115" t="s">
        <v>68</v>
      </c>
      <c r="Q537" s="115" t="s">
        <v>69</v>
      </c>
      <c r="R537" s="115" t="s">
        <v>648</v>
      </c>
      <c r="S537" s="115" t="s">
        <v>649</v>
      </c>
      <c r="T537" s="115" t="s">
        <v>779</v>
      </c>
      <c r="U537" s="116"/>
      <c r="V537" s="115"/>
      <c r="W537" s="8" t="str">
        <f>_xlfn.XLOOKUP(B537,'Golden Rulebook-CDErule level'!I:I,'Golden Rulebook-CDErule level'!I:I, "not found")</f>
        <v>not found</v>
      </c>
    </row>
    <row r="538" spans="1:30" hidden="1">
      <c r="A538" s="115" t="s">
        <v>35429</v>
      </c>
      <c r="B538" s="115" t="s">
        <v>35430</v>
      </c>
      <c r="C538" s="115" t="s">
        <v>35431</v>
      </c>
      <c r="D538" s="115" t="s">
        <v>35432</v>
      </c>
      <c r="E538" s="115" t="s">
        <v>776</v>
      </c>
      <c r="F538" s="115" t="s">
        <v>61</v>
      </c>
      <c r="G538" s="115" t="s">
        <v>738</v>
      </c>
      <c r="H538" s="115" t="s">
        <v>739</v>
      </c>
      <c r="I538" s="115" t="s">
        <v>740</v>
      </c>
      <c r="J538" s="115" t="s">
        <v>65</v>
      </c>
      <c r="K538" s="115" t="s">
        <v>809</v>
      </c>
      <c r="L538" s="115" t="s">
        <v>868</v>
      </c>
      <c r="M538" s="115" t="s">
        <v>837</v>
      </c>
      <c r="N538" s="115"/>
      <c r="O538" s="115">
        <v>0.9</v>
      </c>
      <c r="P538" s="115" t="s">
        <v>68</v>
      </c>
      <c r="Q538" s="115" t="s">
        <v>69</v>
      </c>
      <c r="R538" s="115" t="s">
        <v>648</v>
      </c>
      <c r="S538" s="115" t="s">
        <v>649</v>
      </c>
      <c r="T538" s="115" t="s">
        <v>779</v>
      </c>
      <c r="U538" s="116"/>
      <c r="V538" s="115"/>
      <c r="W538" s="8" t="str">
        <f>_xlfn.XLOOKUP(B538,'Golden Rulebook-CDErule level'!I:I,'Golden Rulebook-CDErule level'!I:I, "not found")</f>
        <v>not found</v>
      </c>
    </row>
    <row r="539" spans="1:30" hidden="1">
      <c r="A539" s="115" t="s">
        <v>35433</v>
      </c>
      <c r="B539" s="115" t="s">
        <v>35434</v>
      </c>
      <c r="C539" s="115" t="s">
        <v>35435</v>
      </c>
      <c r="D539" s="115" t="s">
        <v>35436</v>
      </c>
      <c r="E539" s="115" t="s">
        <v>776</v>
      </c>
      <c r="F539" s="115" t="s">
        <v>61</v>
      </c>
      <c r="G539" s="115" t="s">
        <v>738</v>
      </c>
      <c r="H539" s="115" t="s">
        <v>1155</v>
      </c>
      <c r="I539" s="115" t="s">
        <v>1026</v>
      </c>
      <c r="J539" s="115" t="s">
        <v>65</v>
      </c>
      <c r="K539" s="115" t="s">
        <v>3315</v>
      </c>
      <c r="L539" s="115" t="s">
        <v>3330</v>
      </c>
      <c r="M539" s="115" t="s">
        <v>837</v>
      </c>
      <c r="N539" s="115"/>
      <c r="O539" s="115">
        <v>0.9</v>
      </c>
      <c r="P539" s="115" t="s">
        <v>68</v>
      </c>
      <c r="Q539" s="115" t="s">
        <v>69</v>
      </c>
      <c r="R539" s="115" t="s">
        <v>648</v>
      </c>
      <c r="S539" s="115" t="s">
        <v>649</v>
      </c>
      <c r="T539" s="115" t="s">
        <v>779</v>
      </c>
      <c r="U539" s="116"/>
      <c r="V539" s="115"/>
      <c r="W539" s="8" t="str">
        <f>_xlfn.XLOOKUP(B539,'Golden Rulebook-CDErule level'!I:I,'Golden Rulebook-CDErule level'!I:I, "not found")</f>
        <v>not found</v>
      </c>
    </row>
    <row r="540" spans="1:30" hidden="1">
      <c r="A540" s="115" t="s">
        <v>35437</v>
      </c>
      <c r="B540" s="115" t="s">
        <v>35438</v>
      </c>
      <c r="C540" s="115" t="s">
        <v>35439</v>
      </c>
      <c r="D540" s="115" t="s">
        <v>35440</v>
      </c>
      <c r="E540" s="115" t="s">
        <v>776</v>
      </c>
      <c r="F540" s="115" t="s">
        <v>61</v>
      </c>
      <c r="G540" s="115" t="s">
        <v>738</v>
      </c>
      <c r="H540" s="115" t="s">
        <v>1155</v>
      </c>
      <c r="I540" s="115" t="s">
        <v>1026</v>
      </c>
      <c r="J540" s="115" t="s">
        <v>65</v>
      </c>
      <c r="K540" s="115" t="s">
        <v>3315</v>
      </c>
      <c r="L540" s="115" t="s">
        <v>3350</v>
      </c>
      <c r="M540" s="115" t="s">
        <v>837</v>
      </c>
      <c r="N540" s="115"/>
      <c r="O540" s="115">
        <v>0.9</v>
      </c>
      <c r="P540" s="115" t="s">
        <v>68</v>
      </c>
      <c r="Q540" s="115" t="s">
        <v>69</v>
      </c>
      <c r="R540" s="115" t="s">
        <v>648</v>
      </c>
      <c r="S540" s="115" t="s">
        <v>649</v>
      </c>
      <c r="T540" s="115" t="s">
        <v>779</v>
      </c>
      <c r="U540" s="116"/>
      <c r="V540" s="115"/>
      <c r="W540" s="8" t="str">
        <f>_xlfn.XLOOKUP(B540,'Golden Rulebook-CDErule level'!I:I,'Golden Rulebook-CDErule level'!I:I, "not found")</f>
        <v>not found</v>
      </c>
    </row>
    <row r="541" spans="1:30" hidden="1">
      <c r="A541" s="115" t="s">
        <v>35441</v>
      </c>
      <c r="B541" s="115" t="s">
        <v>35442</v>
      </c>
      <c r="C541" s="115" t="s">
        <v>35443</v>
      </c>
      <c r="D541" s="115" t="s">
        <v>35444</v>
      </c>
      <c r="E541" s="115" t="s">
        <v>776</v>
      </c>
      <c r="F541" s="115" t="s">
        <v>61</v>
      </c>
      <c r="G541" s="115" t="s">
        <v>738</v>
      </c>
      <c r="H541" s="115" t="s">
        <v>1155</v>
      </c>
      <c r="I541" s="115" t="s">
        <v>1156</v>
      </c>
      <c r="J541" s="115" t="s">
        <v>65</v>
      </c>
      <c r="K541" s="115" t="s">
        <v>3215</v>
      </c>
      <c r="L541" s="115" t="s">
        <v>3294</v>
      </c>
      <c r="M541" s="115" t="s">
        <v>837</v>
      </c>
      <c r="N541" s="115"/>
      <c r="O541" s="115">
        <v>0.9</v>
      </c>
      <c r="P541" s="115" t="s">
        <v>68</v>
      </c>
      <c r="Q541" s="115" t="s">
        <v>69</v>
      </c>
      <c r="R541" s="115" t="s">
        <v>648</v>
      </c>
      <c r="S541" s="115" t="s">
        <v>649</v>
      </c>
      <c r="T541" s="115" t="s">
        <v>779</v>
      </c>
      <c r="U541" s="116"/>
      <c r="V541" s="115"/>
      <c r="W541" s="8" t="str">
        <f>_xlfn.XLOOKUP(B541,'Golden Rulebook-CDErule level'!I:I,'Golden Rulebook-CDErule level'!I:I, "not found")</f>
        <v>not found</v>
      </c>
    </row>
    <row r="542" spans="1:30" hidden="1">
      <c r="A542" s="115" t="s">
        <v>35445</v>
      </c>
      <c r="B542" s="115" t="s">
        <v>35446</v>
      </c>
      <c r="C542" s="115" t="s">
        <v>35447</v>
      </c>
      <c r="D542" s="115" t="s">
        <v>35448</v>
      </c>
      <c r="E542" s="115" t="s">
        <v>90</v>
      </c>
      <c r="F542" s="115" t="s">
        <v>61</v>
      </c>
      <c r="G542" s="115" t="s">
        <v>738</v>
      </c>
      <c r="H542" s="115" t="s">
        <v>1025</v>
      </c>
      <c r="I542" s="115" t="s">
        <v>1026</v>
      </c>
      <c r="J542" s="115" t="s">
        <v>65</v>
      </c>
      <c r="K542" s="115" t="s">
        <v>3370</v>
      </c>
      <c r="L542" s="115" t="s">
        <v>3393</v>
      </c>
      <c r="M542" s="115" t="s">
        <v>646</v>
      </c>
      <c r="N542" s="115"/>
      <c r="O542" s="115">
        <v>0.95</v>
      </c>
      <c r="P542" s="115" t="s">
        <v>68</v>
      </c>
      <c r="Q542" s="115" t="s">
        <v>69</v>
      </c>
      <c r="R542" s="115" t="s">
        <v>648</v>
      </c>
      <c r="S542" s="115" t="s">
        <v>649</v>
      </c>
      <c r="T542" s="115" t="s">
        <v>779</v>
      </c>
      <c r="U542" s="116"/>
      <c r="V542" s="115"/>
      <c r="W542" s="8" t="str">
        <f>_xlfn.XLOOKUP(B542,'Golden Rulebook-CDErule level'!I:I,'Golden Rulebook-CDErule level'!I:I, "not found")</f>
        <v>not found</v>
      </c>
    </row>
    <row r="543" spans="1:30" hidden="1">
      <c r="A543" s="115" t="s">
        <v>35449</v>
      </c>
      <c r="B543" s="115" t="s">
        <v>35450</v>
      </c>
      <c r="C543" s="115" t="s">
        <v>35451</v>
      </c>
      <c r="D543" s="115" t="s">
        <v>35452</v>
      </c>
      <c r="E543" s="115" t="s">
        <v>3800</v>
      </c>
      <c r="F543" s="115" t="s">
        <v>3792</v>
      </c>
      <c r="G543" s="115" t="s">
        <v>738</v>
      </c>
      <c r="H543" s="115" t="s">
        <v>739</v>
      </c>
      <c r="I543" s="115" t="s">
        <v>740</v>
      </c>
      <c r="J543" s="115" t="s">
        <v>65</v>
      </c>
      <c r="K543" s="115" t="s">
        <v>889</v>
      </c>
      <c r="L543" s="115" t="s">
        <v>3784</v>
      </c>
      <c r="M543" s="115" t="s">
        <v>3800</v>
      </c>
      <c r="N543" s="115">
        <v>172800000</v>
      </c>
      <c r="O543" s="115">
        <v>0.9</v>
      </c>
      <c r="P543" s="115" t="s">
        <v>68</v>
      </c>
      <c r="Q543" s="115" t="s">
        <v>69</v>
      </c>
      <c r="R543" s="115" t="s">
        <v>648</v>
      </c>
      <c r="S543" s="115" t="s">
        <v>649</v>
      </c>
      <c r="T543" s="115" t="s">
        <v>779</v>
      </c>
      <c r="U543" s="116">
        <v>46206</v>
      </c>
      <c r="V543" s="115"/>
      <c r="W543" s="8" t="str">
        <f>_xlfn.XLOOKUP(B543,'Golden Rulebook-CDErule level'!I:I,'Golden Rulebook-CDErule level'!I:I, "not found")</f>
        <v>not found</v>
      </c>
    </row>
    <row r="544" spans="1:30" hidden="1">
      <c r="A544" s="115" t="s">
        <v>35453</v>
      </c>
      <c r="B544" s="115" t="s">
        <v>35454</v>
      </c>
      <c r="C544" s="115" t="s">
        <v>3434</v>
      </c>
      <c r="D544" s="115" t="s">
        <v>3435</v>
      </c>
      <c r="E544" s="115" t="s">
        <v>776</v>
      </c>
      <c r="F544" s="115" t="s">
        <v>61</v>
      </c>
      <c r="G544" s="115" t="s">
        <v>738</v>
      </c>
      <c r="H544" s="115" t="s">
        <v>1155</v>
      </c>
      <c r="I544" s="115" t="s">
        <v>1156</v>
      </c>
      <c r="J544" s="115" t="s">
        <v>65</v>
      </c>
      <c r="K544" s="115" t="s">
        <v>3401</v>
      </c>
      <c r="L544" s="115" t="s">
        <v>3402</v>
      </c>
      <c r="M544" s="115" t="s">
        <v>837</v>
      </c>
      <c r="N544" s="115"/>
      <c r="O544" s="115">
        <v>0.9</v>
      </c>
      <c r="P544" s="115" t="s">
        <v>68</v>
      </c>
      <c r="Q544" s="115" t="s">
        <v>69</v>
      </c>
      <c r="R544" s="115" t="s">
        <v>648</v>
      </c>
      <c r="S544" s="115" t="s">
        <v>649</v>
      </c>
      <c r="T544" s="115" t="s">
        <v>779</v>
      </c>
      <c r="U544" s="116"/>
      <c r="V544" s="115"/>
      <c r="W544" s="8" t="str">
        <f>_xlfn.XLOOKUP(B544,'Golden Rulebook-CDErule level'!I:I,'Golden Rulebook-CDErule level'!I:I, "not found")</f>
        <v>not found</v>
      </c>
    </row>
    <row r="545" spans="1:23" hidden="1">
      <c r="A545" s="115" t="s">
        <v>35455</v>
      </c>
      <c r="B545" s="115" t="s">
        <v>35456</v>
      </c>
      <c r="C545" s="115" t="s">
        <v>3468</v>
      </c>
      <c r="D545" s="115" t="s">
        <v>3469</v>
      </c>
      <c r="E545" s="115" t="s">
        <v>776</v>
      </c>
      <c r="F545" s="115" t="s">
        <v>61</v>
      </c>
      <c r="G545" s="115" t="s">
        <v>738</v>
      </c>
      <c r="H545" s="115" t="s">
        <v>1155</v>
      </c>
      <c r="I545" s="115" t="s">
        <v>1156</v>
      </c>
      <c r="J545" s="115" t="s">
        <v>65</v>
      </c>
      <c r="K545" s="115" t="s">
        <v>3401</v>
      </c>
      <c r="L545" s="115" t="s">
        <v>3436</v>
      </c>
      <c r="M545" s="115" t="s">
        <v>837</v>
      </c>
      <c r="N545" s="115"/>
      <c r="O545" s="115">
        <v>0.9</v>
      </c>
      <c r="P545" s="115" t="s">
        <v>68</v>
      </c>
      <c r="Q545" s="115" t="s">
        <v>69</v>
      </c>
      <c r="R545" s="115" t="s">
        <v>648</v>
      </c>
      <c r="S545" s="115" t="s">
        <v>649</v>
      </c>
      <c r="T545" s="115" t="s">
        <v>779</v>
      </c>
      <c r="U545" s="116"/>
      <c r="V545" s="115"/>
      <c r="W545" s="8" t="str">
        <f>_xlfn.XLOOKUP(B545,'Golden Rulebook-CDErule level'!I:I,'Golden Rulebook-CDErule level'!I:I, "not found")</f>
        <v>not found</v>
      </c>
    </row>
    <row r="546" spans="1:23" hidden="1">
      <c r="A546" s="115" t="s">
        <v>35457</v>
      </c>
      <c r="B546" s="115" t="s">
        <v>35458</v>
      </c>
      <c r="C546" s="115" t="s">
        <v>35459</v>
      </c>
      <c r="D546" s="115" t="s">
        <v>35460</v>
      </c>
      <c r="E546" s="115" t="s">
        <v>90</v>
      </c>
      <c r="F546" s="115" t="s">
        <v>61</v>
      </c>
      <c r="G546" s="115" t="s">
        <v>738</v>
      </c>
      <c r="H546" s="115" t="s">
        <v>1025</v>
      </c>
      <c r="I546" s="115" t="s">
        <v>1156</v>
      </c>
      <c r="J546" s="115" t="s">
        <v>65</v>
      </c>
      <c r="K546" s="115" t="s">
        <v>2910</v>
      </c>
      <c r="L546" s="115" t="s">
        <v>35461</v>
      </c>
      <c r="M546" s="115" t="s">
        <v>646</v>
      </c>
      <c r="N546" s="115"/>
      <c r="O546" s="115">
        <v>0.95</v>
      </c>
      <c r="P546" s="115" t="s">
        <v>68</v>
      </c>
      <c r="Q546" s="115" t="s">
        <v>69</v>
      </c>
      <c r="R546" s="115" t="s">
        <v>648</v>
      </c>
      <c r="S546" s="115" t="s">
        <v>649</v>
      </c>
      <c r="T546" s="115" t="s">
        <v>779</v>
      </c>
      <c r="U546" s="116"/>
      <c r="V546" s="115"/>
      <c r="W546" s="8" t="str">
        <f>_xlfn.XLOOKUP(B546,'Golden Rulebook-CDErule level'!I:I,'Golden Rulebook-CDErule level'!I:I, "not found")</f>
        <v>not found</v>
      </c>
    </row>
    <row r="547" spans="1:23" hidden="1">
      <c r="A547" s="115" t="s">
        <v>35462</v>
      </c>
      <c r="B547" s="115" t="s">
        <v>35463</v>
      </c>
      <c r="C547" s="115" t="s">
        <v>35464</v>
      </c>
      <c r="D547" s="115" t="s">
        <v>35465</v>
      </c>
      <c r="E547" s="115" t="s">
        <v>60</v>
      </c>
      <c r="F547" s="115" t="s">
        <v>61</v>
      </c>
      <c r="G547" s="115" t="s">
        <v>738</v>
      </c>
      <c r="H547" s="115" t="s">
        <v>1025</v>
      </c>
      <c r="I547" s="115" t="s">
        <v>1156</v>
      </c>
      <c r="J547" s="115" t="s">
        <v>65</v>
      </c>
      <c r="K547" s="115" t="s">
        <v>2910</v>
      </c>
      <c r="L547" s="115" t="s">
        <v>35461</v>
      </c>
      <c r="M547" s="115" t="s">
        <v>741</v>
      </c>
      <c r="N547" s="115" t="s">
        <v>35466</v>
      </c>
      <c r="O547" s="115">
        <v>1</v>
      </c>
      <c r="P547" s="115" t="s">
        <v>68</v>
      </c>
      <c r="Q547" s="115" t="s">
        <v>69</v>
      </c>
      <c r="R547" s="115" t="s">
        <v>648</v>
      </c>
      <c r="S547" s="115" t="s">
        <v>649</v>
      </c>
      <c r="T547" s="115" t="s">
        <v>779</v>
      </c>
      <c r="U547" s="116"/>
      <c r="V547" s="115"/>
      <c r="W547" s="8" t="str">
        <f>_xlfn.XLOOKUP(B547,'Golden Rulebook-CDErule level'!I:I,'Golden Rulebook-CDErule level'!I:I, "not found")</f>
        <v>not found</v>
      </c>
    </row>
    <row r="548" spans="1:23" hidden="1">
      <c r="A548" s="115" t="s">
        <v>35467</v>
      </c>
      <c r="B548" s="115" t="s">
        <v>35468</v>
      </c>
      <c r="C548" s="115" t="s">
        <v>35469</v>
      </c>
      <c r="D548" s="115" t="s">
        <v>35470</v>
      </c>
      <c r="E548" s="115" t="s">
        <v>90</v>
      </c>
      <c r="F548" s="115" t="s">
        <v>61</v>
      </c>
      <c r="G548" s="115" t="s">
        <v>738</v>
      </c>
      <c r="H548" s="115" t="s">
        <v>1025</v>
      </c>
      <c r="I548" s="115" t="s">
        <v>1156</v>
      </c>
      <c r="J548" s="115" t="s">
        <v>65</v>
      </c>
      <c r="K548" s="115" t="s">
        <v>2910</v>
      </c>
      <c r="L548" s="115" t="s">
        <v>35471</v>
      </c>
      <c r="M548" s="115" t="s">
        <v>646</v>
      </c>
      <c r="N548" s="115"/>
      <c r="O548" s="115">
        <v>0.95</v>
      </c>
      <c r="P548" s="115" t="s">
        <v>68</v>
      </c>
      <c r="Q548" s="115" t="s">
        <v>69</v>
      </c>
      <c r="R548" s="115" t="s">
        <v>648</v>
      </c>
      <c r="S548" s="115" t="s">
        <v>649</v>
      </c>
      <c r="T548" s="115" t="s">
        <v>779</v>
      </c>
      <c r="U548" s="116"/>
      <c r="V548" s="115"/>
      <c r="W548" s="8" t="str">
        <f>_xlfn.XLOOKUP(B548,'Golden Rulebook-CDErule level'!I:I,'Golden Rulebook-CDErule level'!I:I, "not found")</f>
        <v>not found</v>
      </c>
    </row>
    <row r="549" spans="1:23" hidden="1">
      <c r="A549" s="115" t="s">
        <v>35472</v>
      </c>
      <c r="B549" s="115" t="s">
        <v>35473</v>
      </c>
      <c r="C549" s="115" t="s">
        <v>35474</v>
      </c>
      <c r="D549" s="115" t="s">
        <v>35475</v>
      </c>
      <c r="E549" s="115" t="s">
        <v>90</v>
      </c>
      <c r="F549" s="115" t="s">
        <v>61</v>
      </c>
      <c r="G549" s="115" t="s">
        <v>738</v>
      </c>
      <c r="H549" s="115" t="s">
        <v>1025</v>
      </c>
      <c r="I549" s="115" t="s">
        <v>1156</v>
      </c>
      <c r="J549" s="115" t="s">
        <v>65</v>
      </c>
      <c r="K549" s="115" t="s">
        <v>2910</v>
      </c>
      <c r="L549" s="115" t="s">
        <v>35476</v>
      </c>
      <c r="M549" s="115" t="s">
        <v>646</v>
      </c>
      <c r="N549" s="115"/>
      <c r="O549" s="115">
        <v>0.95</v>
      </c>
      <c r="P549" s="115" t="s">
        <v>68</v>
      </c>
      <c r="Q549" s="115" t="s">
        <v>69</v>
      </c>
      <c r="R549" s="115" t="s">
        <v>648</v>
      </c>
      <c r="S549" s="115" t="s">
        <v>649</v>
      </c>
      <c r="T549" s="115" t="s">
        <v>779</v>
      </c>
      <c r="U549" s="116"/>
      <c r="V549" s="115"/>
      <c r="W549" s="8" t="str">
        <f>_xlfn.XLOOKUP(B549,'Golden Rulebook-CDErule level'!I:I,'Golden Rulebook-CDErule level'!I:I, "not found")</f>
        <v>not found</v>
      </c>
    </row>
    <row r="550" spans="1:23" hidden="1">
      <c r="A550" s="115" t="s">
        <v>35477</v>
      </c>
      <c r="B550" s="115" t="s">
        <v>35478</v>
      </c>
      <c r="C550" s="115" t="s">
        <v>35479</v>
      </c>
      <c r="D550" s="115" t="s">
        <v>35480</v>
      </c>
      <c r="E550" s="115" t="s">
        <v>1071</v>
      </c>
      <c r="F550" s="115" t="s">
        <v>61</v>
      </c>
      <c r="G550" s="115" t="s">
        <v>738</v>
      </c>
      <c r="H550" s="115" t="s">
        <v>1025</v>
      </c>
      <c r="I550" s="115" t="s">
        <v>1156</v>
      </c>
      <c r="J550" s="115" t="s">
        <v>65</v>
      </c>
      <c r="K550" s="115" t="s">
        <v>2910</v>
      </c>
      <c r="L550" s="115" t="s">
        <v>35476</v>
      </c>
      <c r="M550" s="115" t="s">
        <v>657</v>
      </c>
      <c r="N550" s="115"/>
      <c r="O550" s="115">
        <v>0.95</v>
      </c>
      <c r="P550" s="115" t="s">
        <v>68</v>
      </c>
      <c r="Q550" s="115" t="s">
        <v>69</v>
      </c>
      <c r="R550" s="115" t="s">
        <v>648</v>
      </c>
      <c r="S550" s="115" t="s">
        <v>649</v>
      </c>
      <c r="T550" s="115" t="s">
        <v>779</v>
      </c>
      <c r="U550" s="116"/>
      <c r="V550" s="115"/>
      <c r="W550" s="8" t="str">
        <f>_xlfn.XLOOKUP(B550,'Golden Rulebook-CDErule level'!I:I,'Golden Rulebook-CDErule level'!I:I, "not found")</f>
        <v>not found</v>
      </c>
    </row>
    <row r="551" spans="1:23" hidden="1">
      <c r="A551" s="115" t="s">
        <v>35481</v>
      </c>
      <c r="B551" s="115" t="s">
        <v>35482</v>
      </c>
      <c r="C551" s="115" t="s">
        <v>35483</v>
      </c>
      <c r="D551" s="115" t="s">
        <v>35484</v>
      </c>
      <c r="E551" s="115" t="s">
        <v>90</v>
      </c>
      <c r="F551" s="115" t="s">
        <v>61</v>
      </c>
      <c r="G551" s="115" t="s">
        <v>738</v>
      </c>
      <c r="H551" s="115" t="s">
        <v>1025</v>
      </c>
      <c r="I551" s="115" t="s">
        <v>1156</v>
      </c>
      <c r="J551" s="115" t="s">
        <v>65</v>
      </c>
      <c r="K551" s="115" t="s">
        <v>2910</v>
      </c>
      <c r="L551" s="115" t="s">
        <v>35485</v>
      </c>
      <c r="M551" s="115" t="s">
        <v>646</v>
      </c>
      <c r="N551" s="115"/>
      <c r="O551" s="115">
        <v>0.95</v>
      </c>
      <c r="P551" s="115" t="s">
        <v>68</v>
      </c>
      <c r="Q551" s="115" t="s">
        <v>69</v>
      </c>
      <c r="R551" s="115" t="s">
        <v>648</v>
      </c>
      <c r="S551" s="115" t="s">
        <v>649</v>
      </c>
      <c r="T551" s="115" t="s">
        <v>779</v>
      </c>
      <c r="U551" s="116"/>
      <c r="V551" s="115"/>
      <c r="W551" s="8" t="str">
        <f>_xlfn.XLOOKUP(B551,'Golden Rulebook-CDErule level'!I:I,'Golden Rulebook-CDErule level'!I:I, "not found")</f>
        <v>not found</v>
      </c>
    </row>
    <row r="552" spans="1:23" hidden="1">
      <c r="A552" s="115" t="s">
        <v>35486</v>
      </c>
      <c r="B552" s="115" t="s">
        <v>35487</v>
      </c>
      <c r="C552" s="115" t="s">
        <v>35488</v>
      </c>
      <c r="D552" s="115" t="s">
        <v>35489</v>
      </c>
      <c r="E552" s="115" t="s">
        <v>1071</v>
      </c>
      <c r="F552" s="115" t="s">
        <v>61</v>
      </c>
      <c r="G552" s="115" t="s">
        <v>738</v>
      </c>
      <c r="H552" s="115" t="s">
        <v>1025</v>
      </c>
      <c r="I552" s="115" t="s">
        <v>1156</v>
      </c>
      <c r="J552" s="115" t="s">
        <v>65</v>
      </c>
      <c r="K552" s="115" t="s">
        <v>2910</v>
      </c>
      <c r="L552" s="115" t="s">
        <v>35485</v>
      </c>
      <c r="M552" s="115" t="s">
        <v>657</v>
      </c>
      <c r="N552" s="115"/>
      <c r="O552" s="115">
        <v>0.95</v>
      </c>
      <c r="P552" s="115" t="s">
        <v>68</v>
      </c>
      <c r="Q552" s="115" t="s">
        <v>69</v>
      </c>
      <c r="R552" s="115" t="s">
        <v>648</v>
      </c>
      <c r="S552" s="115" t="s">
        <v>649</v>
      </c>
      <c r="T552" s="115" t="s">
        <v>779</v>
      </c>
      <c r="U552" s="116"/>
      <c r="V552" s="115"/>
      <c r="W552" s="8" t="str">
        <f>_xlfn.XLOOKUP(B552,'Golden Rulebook-CDErule level'!I:I,'Golden Rulebook-CDErule level'!I:I, "not found")</f>
        <v>not found</v>
      </c>
    </row>
    <row r="553" spans="1:23" hidden="1">
      <c r="A553" s="115" t="s">
        <v>35490</v>
      </c>
      <c r="B553" s="115" t="s">
        <v>35491</v>
      </c>
      <c r="C553" s="115" t="s">
        <v>35492</v>
      </c>
      <c r="D553" s="115" t="s">
        <v>35493</v>
      </c>
      <c r="E553" s="115" t="s">
        <v>90</v>
      </c>
      <c r="F553" s="115" t="s">
        <v>61</v>
      </c>
      <c r="G553" s="115" t="s">
        <v>738</v>
      </c>
      <c r="H553" s="115" t="s">
        <v>1025</v>
      </c>
      <c r="I553" s="115" t="s">
        <v>1156</v>
      </c>
      <c r="J553" s="115" t="s">
        <v>65</v>
      </c>
      <c r="K553" s="115" t="s">
        <v>2910</v>
      </c>
      <c r="L553" s="115" t="s">
        <v>35494</v>
      </c>
      <c r="M553" s="115" t="s">
        <v>646</v>
      </c>
      <c r="N553" s="115"/>
      <c r="O553" s="115">
        <v>0.95</v>
      </c>
      <c r="P553" s="115" t="s">
        <v>68</v>
      </c>
      <c r="Q553" s="115" t="s">
        <v>69</v>
      </c>
      <c r="R553" s="115" t="s">
        <v>648</v>
      </c>
      <c r="S553" s="115" t="s">
        <v>649</v>
      </c>
      <c r="T553" s="115" t="s">
        <v>779</v>
      </c>
      <c r="U553" s="116"/>
      <c r="V553" s="115"/>
      <c r="W553" s="8" t="str">
        <f>_xlfn.XLOOKUP(B553,'Golden Rulebook-CDErule level'!I:I,'Golden Rulebook-CDErule level'!I:I, "not found")</f>
        <v>not found</v>
      </c>
    </row>
    <row r="554" spans="1:23" hidden="1">
      <c r="A554" s="115" t="s">
        <v>35495</v>
      </c>
      <c r="B554" s="115" t="s">
        <v>35496</v>
      </c>
      <c r="C554" s="115" t="s">
        <v>35497</v>
      </c>
      <c r="D554" s="115" t="s">
        <v>35498</v>
      </c>
      <c r="E554" s="115" t="s">
        <v>90</v>
      </c>
      <c r="F554" s="115" t="s">
        <v>61</v>
      </c>
      <c r="G554" s="115" t="s">
        <v>738</v>
      </c>
      <c r="H554" s="115" t="s">
        <v>1025</v>
      </c>
      <c r="I554" s="115" t="s">
        <v>1156</v>
      </c>
      <c r="J554" s="115" t="s">
        <v>65</v>
      </c>
      <c r="K554" s="115" t="s">
        <v>2910</v>
      </c>
      <c r="L554" s="115" t="s">
        <v>35499</v>
      </c>
      <c r="M554" s="115" t="s">
        <v>646</v>
      </c>
      <c r="N554" s="115"/>
      <c r="O554" s="115">
        <v>0.95</v>
      </c>
      <c r="P554" s="115" t="s">
        <v>68</v>
      </c>
      <c r="Q554" s="115" t="s">
        <v>69</v>
      </c>
      <c r="R554" s="115" t="s">
        <v>648</v>
      </c>
      <c r="S554" s="115" t="s">
        <v>649</v>
      </c>
      <c r="T554" s="115" t="s">
        <v>779</v>
      </c>
      <c r="U554" s="116"/>
      <c r="V554" s="115"/>
      <c r="W554" s="8" t="str">
        <f>_xlfn.XLOOKUP(B554,'Golden Rulebook-CDErule level'!I:I,'Golden Rulebook-CDErule level'!I:I, "not found")</f>
        <v>not found</v>
      </c>
    </row>
    <row r="555" spans="1:23" hidden="1">
      <c r="A555" s="115" t="s">
        <v>35500</v>
      </c>
      <c r="B555" s="115" t="s">
        <v>35501</v>
      </c>
      <c r="C555" s="115" t="s">
        <v>35502</v>
      </c>
      <c r="D555" s="115" t="s">
        <v>35503</v>
      </c>
      <c r="E555" s="115" t="s">
        <v>60</v>
      </c>
      <c r="F555" s="115" t="s">
        <v>61</v>
      </c>
      <c r="G555" s="115" t="s">
        <v>738</v>
      </c>
      <c r="H555" s="115" t="s">
        <v>1025</v>
      </c>
      <c r="I555" s="115" t="s">
        <v>1156</v>
      </c>
      <c r="J555" s="115" t="s">
        <v>65</v>
      </c>
      <c r="K555" s="115" t="s">
        <v>2910</v>
      </c>
      <c r="L555" s="115" t="s">
        <v>35499</v>
      </c>
      <c r="M555" s="115" t="s">
        <v>741</v>
      </c>
      <c r="N555" s="115" t="s">
        <v>35466</v>
      </c>
      <c r="O555" s="115">
        <v>1</v>
      </c>
      <c r="P555" s="115" t="s">
        <v>68</v>
      </c>
      <c r="Q555" s="115" t="s">
        <v>69</v>
      </c>
      <c r="R555" s="115" t="s">
        <v>648</v>
      </c>
      <c r="S555" s="115" t="s">
        <v>649</v>
      </c>
      <c r="T555" s="115" t="s">
        <v>779</v>
      </c>
      <c r="U555" s="116"/>
      <c r="V555" s="115"/>
      <c r="W555" s="8" t="str">
        <f>_xlfn.XLOOKUP(B555,'Golden Rulebook-CDErule level'!I:I,'Golden Rulebook-CDErule level'!I:I, "not found")</f>
        <v>not found</v>
      </c>
    </row>
    <row r="556" spans="1:23" hidden="1">
      <c r="A556" s="115" t="s">
        <v>35504</v>
      </c>
      <c r="B556" s="115" t="s">
        <v>35505</v>
      </c>
      <c r="C556" s="115" t="s">
        <v>35506</v>
      </c>
      <c r="D556" s="115" t="s">
        <v>35507</v>
      </c>
      <c r="E556" s="115" t="s">
        <v>90</v>
      </c>
      <c r="F556" s="115" t="s">
        <v>61</v>
      </c>
      <c r="G556" s="115" t="s">
        <v>738</v>
      </c>
      <c r="H556" s="115" t="s">
        <v>1025</v>
      </c>
      <c r="I556" s="115" t="s">
        <v>1156</v>
      </c>
      <c r="J556" s="115" t="s">
        <v>65</v>
      </c>
      <c r="K556" s="115" t="s">
        <v>2910</v>
      </c>
      <c r="L556" s="115" t="s">
        <v>35508</v>
      </c>
      <c r="M556" s="115" t="s">
        <v>646</v>
      </c>
      <c r="N556" s="115"/>
      <c r="O556" s="115">
        <v>0.95</v>
      </c>
      <c r="P556" s="115" t="s">
        <v>68</v>
      </c>
      <c r="Q556" s="115" t="s">
        <v>69</v>
      </c>
      <c r="R556" s="115" t="s">
        <v>648</v>
      </c>
      <c r="S556" s="115" t="s">
        <v>649</v>
      </c>
      <c r="T556" s="115" t="s">
        <v>779</v>
      </c>
      <c r="U556" s="116"/>
      <c r="V556" s="115"/>
      <c r="W556" s="8" t="str">
        <f>_xlfn.XLOOKUP(B556,'Golden Rulebook-CDErule level'!I:I,'Golden Rulebook-CDErule level'!I:I, "not found")</f>
        <v>not found</v>
      </c>
    </row>
    <row r="557" spans="1:23" hidden="1">
      <c r="A557" s="115" t="s">
        <v>35509</v>
      </c>
      <c r="B557" s="115" t="s">
        <v>35510</v>
      </c>
      <c r="C557" s="115" t="s">
        <v>35511</v>
      </c>
      <c r="D557" s="115" t="s">
        <v>35512</v>
      </c>
      <c r="E557" s="115" t="s">
        <v>90</v>
      </c>
      <c r="F557" s="115" t="s">
        <v>61</v>
      </c>
      <c r="G557" s="115" t="s">
        <v>738</v>
      </c>
      <c r="H557" s="115" t="s">
        <v>1025</v>
      </c>
      <c r="I557" s="115" t="s">
        <v>1156</v>
      </c>
      <c r="J557" s="115" t="s">
        <v>65</v>
      </c>
      <c r="K557" s="115" t="s">
        <v>2910</v>
      </c>
      <c r="L557" s="115" t="s">
        <v>35513</v>
      </c>
      <c r="M557" s="115" t="s">
        <v>646</v>
      </c>
      <c r="N557" s="115"/>
      <c r="O557" s="115">
        <v>0.95</v>
      </c>
      <c r="P557" s="115" t="s">
        <v>68</v>
      </c>
      <c r="Q557" s="115" t="s">
        <v>69</v>
      </c>
      <c r="R557" s="115" t="s">
        <v>648</v>
      </c>
      <c r="S557" s="115" t="s">
        <v>649</v>
      </c>
      <c r="T557" s="115" t="s">
        <v>779</v>
      </c>
      <c r="U557" s="116"/>
      <c r="V557" s="115"/>
      <c r="W557" s="8" t="str">
        <f>_xlfn.XLOOKUP(B557,'Golden Rulebook-CDErule level'!I:I,'Golden Rulebook-CDErule level'!I:I, "not found")</f>
        <v>not found</v>
      </c>
    </row>
    <row r="558" spans="1:23" hidden="1">
      <c r="A558" s="115" t="s">
        <v>35514</v>
      </c>
      <c r="B558" s="115" t="s">
        <v>35515</v>
      </c>
      <c r="C558" s="115" t="s">
        <v>35516</v>
      </c>
      <c r="D558" s="115" t="s">
        <v>35517</v>
      </c>
      <c r="E558" s="115" t="s">
        <v>776</v>
      </c>
      <c r="F558" s="115" t="s">
        <v>61</v>
      </c>
      <c r="G558" s="115" t="s">
        <v>738</v>
      </c>
      <c r="H558" s="115" t="s">
        <v>1025</v>
      </c>
      <c r="I558" s="115" t="s">
        <v>1156</v>
      </c>
      <c r="J558" s="115" t="s">
        <v>65</v>
      </c>
      <c r="K558" s="115" t="s">
        <v>2910</v>
      </c>
      <c r="L558" s="115" t="s">
        <v>2942</v>
      </c>
      <c r="M558" s="115" t="s">
        <v>837</v>
      </c>
      <c r="N558" s="115"/>
      <c r="O558" s="115">
        <v>0.9</v>
      </c>
      <c r="P558" s="115" t="s">
        <v>68</v>
      </c>
      <c r="Q558" s="115" t="s">
        <v>69</v>
      </c>
      <c r="R558" s="115" t="s">
        <v>648</v>
      </c>
      <c r="S558" s="115" t="s">
        <v>649</v>
      </c>
      <c r="T558" s="115" t="s">
        <v>779</v>
      </c>
      <c r="U558" s="116"/>
      <c r="V558" s="115"/>
      <c r="W558" s="8" t="str">
        <f>_xlfn.XLOOKUP(B558,'Golden Rulebook-CDErule level'!I:I,'Golden Rulebook-CDErule level'!I:I, "not found")</f>
        <v>not found</v>
      </c>
    </row>
    <row r="559" spans="1:23" hidden="1">
      <c r="A559" s="115" t="s">
        <v>35518</v>
      </c>
      <c r="B559" s="115" t="s">
        <v>35519</v>
      </c>
      <c r="C559" s="115" t="s">
        <v>35520</v>
      </c>
      <c r="D559" s="115" t="s">
        <v>35521</v>
      </c>
      <c r="E559" s="115" t="s">
        <v>776</v>
      </c>
      <c r="F559" s="115" t="s">
        <v>61</v>
      </c>
      <c r="G559" s="115" t="s">
        <v>738</v>
      </c>
      <c r="H559" s="115" t="s">
        <v>1025</v>
      </c>
      <c r="I559" s="115" t="s">
        <v>1156</v>
      </c>
      <c r="J559" s="115" t="s">
        <v>65</v>
      </c>
      <c r="K559" s="115" t="s">
        <v>2910</v>
      </c>
      <c r="L559" s="115" t="s">
        <v>2978</v>
      </c>
      <c r="M559" s="115" t="s">
        <v>837</v>
      </c>
      <c r="N559" s="115"/>
      <c r="O559" s="115">
        <v>0.9</v>
      </c>
      <c r="P559" s="115" t="s">
        <v>68</v>
      </c>
      <c r="Q559" s="115" t="s">
        <v>69</v>
      </c>
      <c r="R559" s="115" t="s">
        <v>648</v>
      </c>
      <c r="S559" s="115" t="s">
        <v>649</v>
      </c>
      <c r="T559" s="115" t="s">
        <v>779</v>
      </c>
      <c r="U559" s="116"/>
      <c r="V559" s="115"/>
      <c r="W559" s="8" t="str">
        <f>_xlfn.XLOOKUP(B559,'Golden Rulebook-CDErule level'!I:I,'Golden Rulebook-CDErule level'!I:I, "not found")</f>
        <v>not found</v>
      </c>
    </row>
    <row r="560" spans="1:23" hidden="1">
      <c r="A560" s="115" t="s">
        <v>35522</v>
      </c>
      <c r="B560" s="115" t="s">
        <v>35523</v>
      </c>
      <c r="C560" s="115" t="s">
        <v>35524</v>
      </c>
      <c r="D560" s="115" t="s">
        <v>35525</v>
      </c>
      <c r="E560" s="115" t="s">
        <v>776</v>
      </c>
      <c r="F560" s="115" t="s">
        <v>61</v>
      </c>
      <c r="G560" s="115" t="s">
        <v>738</v>
      </c>
      <c r="H560" s="115" t="s">
        <v>1025</v>
      </c>
      <c r="I560" s="115" t="s">
        <v>1156</v>
      </c>
      <c r="J560" s="115" t="s">
        <v>65</v>
      </c>
      <c r="K560" s="115" t="s">
        <v>2910</v>
      </c>
      <c r="L560" s="115" t="s">
        <v>35499</v>
      </c>
      <c r="M560" s="115" t="s">
        <v>837</v>
      </c>
      <c r="N560" s="115"/>
      <c r="O560" s="115">
        <v>0.9</v>
      </c>
      <c r="P560" s="115" t="s">
        <v>68</v>
      </c>
      <c r="Q560" s="115" t="s">
        <v>69</v>
      </c>
      <c r="R560" s="115" t="s">
        <v>648</v>
      </c>
      <c r="S560" s="115" t="s">
        <v>649</v>
      </c>
      <c r="T560" s="115" t="s">
        <v>779</v>
      </c>
      <c r="U560" s="116"/>
      <c r="V560" s="115"/>
      <c r="W560" s="8" t="str">
        <f>_xlfn.XLOOKUP(B560,'Golden Rulebook-CDErule level'!I:I,'Golden Rulebook-CDErule level'!I:I, "not found")</f>
        <v>not found</v>
      </c>
    </row>
    <row r="561" spans="1:23" hidden="1">
      <c r="A561" s="115" t="s">
        <v>35526</v>
      </c>
      <c r="B561" s="115" t="s">
        <v>35527</v>
      </c>
      <c r="C561" s="115" t="s">
        <v>35528</v>
      </c>
      <c r="D561" s="115" t="s">
        <v>3536</v>
      </c>
      <c r="E561" s="115" t="s">
        <v>60</v>
      </c>
      <c r="F561" s="115" t="s">
        <v>61</v>
      </c>
      <c r="G561" s="115" t="s">
        <v>738</v>
      </c>
      <c r="H561" s="115" t="s">
        <v>1025</v>
      </c>
      <c r="I561" s="115" t="s">
        <v>1026</v>
      </c>
      <c r="J561" s="115" t="s">
        <v>65</v>
      </c>
      <c r="K561" s="115" t="s">
        <v>3501</v>
      </c>
      <c r="L561" s="115" t="s">
        <v>3502</v>
      </c>
      <c r="M561" s="115" t="s">
        <v>741</v>
      </c>
      <c r="N561" s="115" t="s">
        <v>3583</v>
      </c>
      <c r="O561" s="115">
        <v>1</v>
      </c>
      <c r="P561" s="115" t="s">
        <v>68</v>
      </c>
      <c r="Q561" s="115" t="s">
        <v>69</v>
      </c>
      <c r="R561" s="115" t="s">
        <v>648</v>
      </c>
      <c r="S561" s="115" t="s">
        <v>649</v>
      </c>
      <c r="T561" s="115" t="s">
        <v>779</v>
      </c>
      <c r="U561" s="116"/>
      <c r="V561" s="115"/>
      <c r="W561" s="8" t="str">
        <f>_xlfn.XLOOKUP(B561,'Golden Rulebook-CDErule level'!I:I,'Golden Rulebook-CDErule level'!I:I, "not found")</f>
        <v>not found</v>
      </c>
    </row>
    <row r="562" spans="1:23" hidden="1">
      <c r="A562" s="115" t="s">
        <v>35529</v>
      </c>
      <c r="B562" s="115" t="s">
        <v>35530</v>
      </c>
      <c r="C562" s="115" t="s">
        <v>35531</v>
      </c>
      <c r="D562" s="115" t="s">
        <v>3528</v>
      </c>
      <c r="E562" s="115" t="s">
        <v>60</v>
      </c>
      <c r="F562" s="115" t="s">
        <v>61</v>
      </c>
      <c r="G562" s="115" t="s">
        <v>738</v>
      </c>
      <c r="H562" s="115" t="s">
        <v>1025</v>
      </c>
      <c r="I562" s="115" t="s">
        <v>1026</v>
      </c>
      <c r="J562" s="115" t="s">
        <v>65</v>
      </c>
      <c r="K562" s="115" t="s">
        <v>3501</v>
      </c>
      <c r="L562" s="115" t="s">
        <v>3516</v>
      </c>
      <c r="M562" s="115" t="s">
        <v>741</v>
      </c>
      <c r="N562" s="115" t="s">
        <v>35532</v>
      </c>
      <c r="O562" s="115">
        <v>1</v>
      </c>
      <c r="P562" s="115" t="s">
        <v>68</v>
      </c>
      <c r="Q562" s="115" t="s">
        <v>69</v>
      </c>
      <c r="R562" s="115" t="s">
        <v>648</v>
      </c>
      <c r="S562" s="115" t="s">
        <v>649</v>
      </c>
      <c r="T562" s="115" t="s">
        <v>779</v>
      </c>
      <c r="U562" s="116"/>
      <c r="V562" s="115"/>
      <c r="W562" s="8" t="str">
        <f>_xlfn.XLOOKUP(B562,'Golden Rulebook-CDErule level'!I:I,'Golden Rulebook-CDErule level'!I:I, "not found")</f>
        <v>not found</v>
      </c>
    </row>
    <row r="563" spans="1:23" hidden="1">
      <c r="A563" s="115" t="s">
        <v>35533</v>
      </c>
      <c r="B563" s="115" t="s">
        <v>35534</v>
      </c>
      <c r="C563" s="115" t="s">
        <v>35535</v>
      </c>
      <c r="D563" s="115" t="s">
        <v>35536</v>
      </c>
      <c r="E563" s="115" t="s">
        <v>776</v>
      </c>
      <c r="F563" s="115" t="s">
        <v>61</v>
      </c>
      <c r="G563" s="115" t="s">
        <v>738</v>
      </c>
      <c r="H563" s="115" t="s">
        <v>1025</v>
      </c>
      <c r="I563" s="115" t="s">
        <v>1026</v>
      </c>
      <c r="J563" s="115" t="s">
        <v>65</v>
      </c>
      <c r="K563" s="115" t="s">
        <v>1431</v>
      </c>
      <c r="L563" s="115" t="s">
        <v>1432</v>
      </c>
      <c r="M563" s="115" t="s">
        <v>837</v>
      </c>
      <c r="N563" s="115"/>
      <c r="O563" s="115">
        <v>0.9</v>
      </c>
      <c r="P563" s="115" t="s">
        <v>68</v>
      </c>
      <c r="Q563" s="115" t="s">
        <v>69</v>
      </c>
      <c r="R563" s="115" t="s">
        <v>648</v>
      </c>
      <c r="S563" s="115" t="s">
        <v>649</v>
      </c>
      <c r="T563" s="115" t="s">
        <v>779</v>
      </c>
      <c r="U563" s="116"/>
      <c r="V563" s="115"/>
      <c r="W563" s="8" t="str">
        <f>_xlfn.XLOOKUP(B563,'Golden Rulebook-CDErule level'!I:I,'Golden Rulebook-CDErule level'!I:I, "not found")</f>
        <v>not found</v>
      </c>
    </row>
    <row r="564" spans="1:23" hidden="1">
      <c r="A564" s="115" t="s">
        <v>35537</v>
      </c>
      <c r="B564" s="115" t="s">
        <v>35538</v>
      </c>
      <c r="C564" s="115" t="s">
        <v>35539</v>
      </c>
      <c r="D564" s="115" t="s">
        <v>35540</v>
      </c>
      <c r="E564" s="115" t="s">
        <v>1071</v>
      </c>
      <c r="F564" s="115" t="s">
        <v>61</v>
      </c>
      <c r="G564" s="115" t="s">
        <v>643</v>
      </c>
      <c r="H564" s="115" t="s">
        <v>644</v>
      </c>
      <c r="I564" s="115" t="s">
        <v>645</v>
      </c>
      <c r="J564" s="115" t="s">
        <v>65</v>
      </c>
      <c r="K564" s="115" t="s">
        <v>1876</v>
      </c>
      <c r="L564" s="115" t="s">
        <v>1924</v>
      </c>
      <c r="M564" s="115" t="s">
        <v>657</v>
      </c>
      <c r="N564" s="115"/>
      <c r="O564" s="115">
        <v>0.95</v>
      </c>
      <c r="P564" s="115" t="s">
        <v>68</v>
      </c>
      <c r="Q564" s="115" t="s">
        <v>69</v>
      </c>
      <c r="R564" s="115" t="s">
        <v>648</v>
      </c>
      <c r="S564" s="115" t="s">
        <v>649</v>
      </c>
      <c r="T564" s="115" t="s">
        <v>779</v>
      </c>
      <c r="U564" s="116"/>
      <c r="V564" s="115"/>
      <c r="W564" s="8" t="str">
        <f>_xlfn.XLOOKUP(B564,'Golden Rulebook-CDErule level'!I:I,'Golden Rulebook-CDErule level'!I:I, "not found")</f>
        <v>not found</v>
      </c>
    </row>
    <row r="565" spans="1:23" hidden="1">
      <c r="A565" s="115" t="s">
        <v>35541</v>
      </c>
      <c r="B565" s="115" t="s">
        <v>35542</v>
      </c>
      <c r="C565" s="115" t="s">
        <v>35543</v>
      </c>
      <c r="D565" s="115" t="s">
        <v>35544</v>
      </c>
      <c r="E565" s="115" t="s">
        <v>776</v>
      </c>
      <c r="F565" s="115" t="s">
        <v>61</v>
      </c>
      <c r="G565" s="115" t="s">
        <v>643</v>
      </c>
      <c r="H565" s="115" t="s">
        <v>644</v>
      </c>
      <c r="I565" s="115" t="s">
        <v>645</v>
      </c>
      <c r="J565" s="115" t="s">
        <v>65</v>
      </c>
      <c r="K565" s="115" t="s">
        <v>1876</v>
      </c>
      <c r="L565" s="115" t="s">
        <v>1877</v>
      </c>
      <c r="M565" s="115" t="s">
        <v>837</v>
      </c>
      <c r="N565" s="115"/>
      <c r="O565" s="115">
        <v>0.9</v>
      </c>
      <c r="P565" s="115" t="s">
        <v>68</v>
      </c>
      <c r="Q565" s="115" t="s">
        <v>69</v>
      </c>
      <c r="R565" s="115" t="s">
        <v>648</v>
      </c>
      <c r="S565" s="115" t="s">
        <v>649</v>
      </c>
      <c r="T565" s="115" t="s">
        <v>779</v>
      </c>
      <c r="U565" s="116"/>
      <c r="V565" s="115"/>
      <c r="W565" s="8" t="str">
        <f>_xlfn.XLOOKUP(B565,'Golden Rulebook-CDErule level'!I:I,'Golden Rulebook-CDErule level'!I:I, "not found")</f>
        <v>not found</v>
      </c>
    </row>
    <row r="566" spans="1:23" hidden="1">
      <c r="A566" s="115" t="s">
        <v>35545</v>
      </c>
      <c r="B566" s="115" t="s">
        <v>35546</v>
      </c>
      <c r="C566" s="115" t="s">
        <v>35547</v>
      </c>
      <c r="D566" s="115" t="s">
        <v>35548</v>
      </c>
      <c r="E566" s="115" t="s">
        <v>90</v>
      </c>
      <c r="F566" s="115" t="s">
        <v>61</v>
      </c>
      <c r="G566" s="115" t="s">
        <v>2207</v>
      </c>
      <c r="H566" s="115" t="s">
        <v>2208</v>
      </c>
      <c r="I566" s="115" t="s">
        <v>2209</v>
      </c>
      <c r="J566" s="115" t="s">
        <v>65</v>
      </c>
      <c r="K566" s="115" t="s">
        <v>2198</v>
      </c>
      <c r="L566" s="115" t="s">
        <v>2200</v>
      </c>
      <c r="M566" s="115" t="s">
        <v>646</v>
      </c>
      <c r="N566" s="115"/>
      <c r="O566" s="115">
        <v>0.95</v>
      </c>
      <c r="P566" s="115" t="s">
        <v>68</v>
      </c>
      <c r="Q566" s="115" t="s">
        <v>69</v>
      </c>
      <c r="R566" s="115" t="s">
        <v>648</v>
      </c>
      <c r="S566" s="115" t="s">
        <v>649</v>
      </c>
      <c r="T566" s="115" t="s">
        <v>779</v>
      </c>
      <c r="U566" s="116"/>
      <c r="V566" s="115"/>
      <c r="W566" s="8" t="str">
        <f>_xlfn.XLOOKUP(B566,'Golden Rulebook-CDErule level'!I:I,'Golden Rulebook-CDErule level'!I:I, "not found")</f>
        <v>not found</v>
      </c>
    </row>
    <row r="567" spans="1:23" hidden="1">
      <c r="A567" s="115" t="s">
        <v>35549</v>
      </c>
      <c r="B567" s="115" t="s">
        <v>35550</v>
      </c>
      <c r="C567" s="115" t="s">
        <v>35551</v>
      </c>
      <c r="D567" s="115" t="s">
        <v>35552</v>
      </c>
      <c r="E567" s="115" t="s">
        <v>90</v>
      </c>
      <c r="F567" s="115" t="s">
        <v>61</v>
      </c>
      <c r="G567" s="115" t="s">
        <v>2207</v>
      </c>
      <c r="H567" s="115" t="s">
        <v>2208</v>
      </c>
      <c r="I567" s="115" t="s">
        <v>2209</v>
      </c>
      <c r="J567" s="115" t="s">
        <v>65</v>
      </c>
      <c r="K567" s="115" t="s">
        <v>2198</v>
      </c>
      <c r="L567" s="115" t="s">
        <v>2218</v>
      </c>
      <c r="M567" s="115" t="s">
        <v>646</v>
      </c>
      <c r="N567" s="115"/>
      <c r="O567" s="115">
        <v>0.95</v>
      </c>
      <c r="P567" s="115" t="s">
        <v>68</v>
      </c>
      <c r="Q567" s="115" t="s">
        <v>69</v>
      </c>
      <c r="R567" s="115" t="s">
        <v>648</v>
      </c>
      <c r="S567" s="115" t="s">
        <v>649</v>
      </c>
      <c r="T567" s="115" t="s">
        <v>779</v>
      </c>
      <c r="U567" s="116"/>
      <c r="V567" s="115"/>
      <c r="W567" s="8" t="str">
        <f>_xlfn.XLOOKUP(B567,'Golden Rulebook-CDErule level'!I:I,'Golden Rulebook-CDErule level'!I:I, "not found")</f>
        <v>not found</v>
      </c>
    </row>
    <row r="568" spans="1:23" hidden="1">
      <c r="A568" s="115" t="s">
        <v>35553</v>
      </c>
      <c r="B568" s="115" t="s">
        <v>35554</v>
      </c>
      <c r="C568" s="115" t="s">
        <v>35555</v>
      </c>
      <c r="D568" s="115" t="s">
        <v>35556</v>
      </c>
      <c r="E568" s="115" t="s">
        <v>90</v>
      </c>
      <c r="F568" s="115" t="s">
        <v>61</v>
      </c>
      <c r="G568" s="115" t="s">
        <v>2207</v>
      </c>
      <c r="H568" s="115" t="s">
        <v>2208</v>
      </c>
      <c r="I568" s="115" t="s">
        <v>2209</v>
      </c>
      <c r="J568" s="115" t="s">
        <v>65</v>
      </c>
      <c r="K568" s="115" t="s">
        <v>2198</v>
      </c>
      <c r="L568" s="115" t="s">
        <v>2233</v>
      </c>
      <c r="M568" s="115" t="s">
        <v>646</v>
      </c>
      <c r="N568" s="115"/>
      <c r="O568" s="115">
        <v>0.95</v>
      </c>
      <c r="P568" s="115" t="s">
        <v>68</v>
      </c>
      <c r="Q568" s="115" t="s">
        <v>69</v>
      </c>
      <c r="R568" s="115" t="s">
        <v>648</v>
      </c>
      <c r="S568" s="115" t="s">
        <v>649</v>
      </c>
      <c r="T568" s="115" t="s">
        <v>779</v>
      </c>
      <c r="U568" s="116"/>
      <c r="V568" s="115"/>
      <c r="W568" s="8" t="str">
        <f>_xlfn.XLOOKUP(B568,'Golden Rulebook-CDErule level'!I:I,'Golden Rulebook-CDErule level'!I:I, "not found")</f>
        <v>not found</v>
      </c>
    </row>
    <row r="569" spans="1:23" hidden="1">
      <c r="A569" s="115" t="s">
        <v>35557</v>
      </c>
      <c r="B569" s="115" t="s">
        <v>35558</v>
      </c>
      <c r="C569" s="115" t="s">
        <v>35559</v>
      </c>
      <c r="D569" s="115" t="s">
        <v>35560</v>
      </c>
      <c r="E569" s="115" t="s">
        <v>90</v>
      </c>
      <c r="F569" s="115" t="s">
        <v>61</v>
      </c>
      <c r="G569" s="115" t="s">
        <v>2207</v>
      </c>
      <c r="H569" s="115" t="s">
        <v>2208</v>
      </c>
      <c r="I569" s="115" t="s">
        <v>2209</v>
      </c>
      <c r="J569" s="115" t="s">
        <v>65</v>
      </c>
      <c r="K569" s="115" t="s">
        <v>2198</v>
      </c>
      <c r="L569" s="115" t="s">
        <v>2248</v>
      </c>
      <c r="M569" s="115" t="s">
        <v>646</v>
      </c>
      <c r="N569" s="115"/>
      <c r="O569" s="115">
        <v>0.95</v>
      </c>
      <c r="P569" s="115" t="s">
        <v>68</v>
      </c>
      <c r="Q569" s="115" t="s">
        <v>69</v>
      </c>
      <c r="R569" s="115" t="s">
        <v>648</v>
      </c>
      <c r="S569" s="115" t="s">
        <v>649</v>
      </c>
      <c r="T569" s="115" t="s">
        <v>779</v>
      </c>
      <c r="U569" s="116"/>
      <c r="V569" s="115"/>
      <c r="W569" s="8" t="str">
        <f>_xlfn.XLOOKUP(B569,'Golden Rulebook-CDErule level'!I:I,'Golden Rulebook-CDErule level'!I:I, "not found")</f>
        <v>not found</v>
      </c>
    </row>
    <row r="570" spans="1:23" hidden="1">
      <c r="A570" s="115" t="s">
        <v>35561</v>
      </c>
      <c r="B570" s="115" t="s">
        <v>35562</v>
      </c>
      <c r="C570" s="115" t="s">
        <v>35563</v>
      </c>
      <c r="D570" s="115" t="s">
        <v>35564</v>
      </c>
      <c r="E570" s="115" t="s">
        <v>90</v>
      </c>
      <c r="F570" s="115" t="s">
        <v>61</v>
      </c>
      <c r="G570" s="115" t="s">
        <v>2207</v>
      </c>
      <c r="H570" s="115" t="s">
        <v>2208</v>
      </c>
      <c r="I570" s="115" t="s">
        <v>2209</v>
      </c>
      <c r="J570" s="115" t="s">
        <v>65</v>
      </c>
      <c r="K570" s="115" t="s">
        <v>2198</v>
      </c>
      <c r="L570" s="115" t="s">
        <v>2263</v>
      </c>
      <c r="M570" s="115" t="s">
        <v>646</v>
      </c>
      <c r="N570" s="115"/>
      <c r="O570" s="115">
        <v>0.95</v>
      </c>
      <c r="P570" s="115" t="s">
        <v>68</v>
      </c>
      <c r="Q570" s="115" t="s">
        <v>69</v>
      </c>
      <c r="R570" s="115" t="s">
        <v>648</v>
      </c>
      <c r="S570" s="115" t="s">
        <v>649</v>
      </c>
      <c r="T570" s="115" t="s">
        <v>779</v>
      </c>
      <c r="U570" s="116"/>
      <c r="V570" s="115"/>
      <c r="W570" s="8" t="str">
        <f>_xlfn.XLOOKUP(B570,'Golden Rulebook-CDErule level'!I:I,'Golden Rulebook-CDErule level'!I:I, "not found")</f>
        <v>not found</v>
      </c>
    </row>
    <row r="571" spans="1:23" hidden="1">
      <c r="A571" s="115" t="s">
        <v>35565</v>
      </c>
      <c r="B571" s="115" t="s">
        <v>35566</v>
      </c>
      <c r="C571" s="115" t="s">
        <v>35567</v>
      </c>
      <c r="D571" s="115" t="s">
        <v>35568</v>
      </c>
      <c r="E571" s="115" t="s">
        <v>90</v>
      </c>
      <c r="F571" s="115" t="s">
        <v>61</v>
      </c>
      <c r="G571" s="115" t="s">
        <v>738</v>
      </c>
      <c r="H571" s="115" t="s">
        <v>2356</v>
      </c>
      <c r="I571" s="115" t="s">
        <v>2357</v>
      </c>
      <c r="J571" s="115" t="s">
        <v>65</v>
      </c>
      <c r="K571" s="115" t="s">
        <v>2348</v>
      </c>
      <c r="L571" s="115" t="s">
        <v>2378</v>
      </c>
      <c r="M571" s="115" t="s">
        <v>646</v>
      </c>
      <c r="N571" s="115"/>
      <c r="O571" s="115">
        <v>0.95</v>
      </c>
      <c r="P571" s="115" t="s">
        <v>68</v>
      </c>
      <c r="Q571" s="115" t="s">
        <v>69</v>
      </c>
      <c r="R571" s="115" t="s">
        <v>648</v>
      </c>
      <c r="S571" s="115" t="s">
        <v>649</v>
      </c>
      <c r="T571" s="115" t="s">
        <v>779</v>
      </c>
      <c r="U571" s="116"/>
      <c r="V571" s="115"/>
      <c r="W571" s="8" t="str">
        <f>_xlfn.XLOOKUP(B571,'Golden Rulebook-CDErule level'!I:I,'Golden Rulebook-CDErule level'!I:I, "not found")</f>
        <v>not found</v>
      </c>
    </row>
    <row r="572" spans="1:23" hidden="1">
      <c r="A572" s="115" t="s">
        <v>35569</v>
      </c>
      <c r="B572" s="115" t="s">
        <v>35570</v>
      </c>
      <c r="C572" s="115" t="s">
        <v>35571</v>
      </c>
      <c r="D572" s="115" t="s">
        <v>35572</v>
      </c>
      <c r="E572" s="115" t="s">
        <v>60</v>
      </c>
      <c r="F572" s="115" t="s">
        <v>61</v>
      </c>
      <c r="G572" s="115" t="s">
        <v>738</v>
      </c>
      <c r="H572" s="115" t="s">
        <v>2356</v>
      </c>
      <c r="I572" s="115" t="s">
        <v>2357</v>
      </c>
      <c r="J572" s="115" t="s">
        <v>65</v>
      </c>
      <c r="K572" s="115" t="s">
        <v>2348</v>
      </c>
      <c r="L572" s="115" t="s">
        <v>2378</v>
      </c>
      <c r="M572" s="115" t="s">
        <v>66</v>
      </c>
      <c r="N572" s="115" t="s">
        <v>35573</v>
      </c>
      <c r="O572" s="115">
        <v>1</v>
      </c>
      <c r="P572" s="115" t="s">
        <v>68</v>
      </c>
      <c r="Q572" s="115" t="s">
        <v>69</v>
      </c>
      <c r="R572" s="115" t="s">
        <v>648</v>
      </c>
      <c r="S572" s="115" t="s">
        <v>649</v>
      </c>
      <c r="T572" s="115" t="s">
        <v>779</v>
      </c>
      <c r="U572" s="116"/>
      <c r="V572" s="115"/>
      <c r="W572" s="8" t="str">
        <f>_xlfn.XLOOKUP(B572,'Golden Rulebook-CDErule level'!I:I,'Golden Rulebook-CDErule level'!I:I, "not found")</f>
        <v>not found</v>
      </c>
    </row>
    <row r="573" spans="1:23" hidden="1">
      <c r="A573" s="115" t="s">
        <v>35574</v>
      </c>
      <c r="B573" s="115" t="s">
        <v>35575</v>
      </c>
      <c r="C573" s="115" t="s">
        <v>35576</v>
      </c>
      <c r="D573" s="115" t="s">
        <v>35577</v>
      </c>
      <c r="E573" s="115" t="s">
        <v>90</v>
      </c>
      <c r="F573" s="115" t="s">
        <v>61</v>
      </c>
      <c r="G573" s="115" t="s">
        <v>738</v>
      </c>
      <c r="H573" s="115" t="s">
        <v>2356</v>
      </c>
      <c r="I573" s="115" t="s">
        <v>2357</v>
      </c>
      <c r="J573" s="115" t="s">
        <v>65</v>
      </c>
      <c r="K573" s="115" t="s">
        <v>2348</v>
      </c>
      <c r="L573" s="115" t="s">
        <v>2393</v>
      </c>
      <c r="M573" s="115" t="s">
        <v>646</v>
      </c>
      <c r="N573" s="115"/>
      <c r="O573" s="115">
        <v>0.95</v>
      </c>
      <c r="P573" s="115" t="s">
        <v>68</v>
      </c>
      <c r="Q573" s="115" t="s">
        <v>69</v>
      </c>
      <c r="R573" s="115" t="s">
        <v>648</v>
      </c>
      <c r="S573" s="115" t="s">
        <v>649</v>
      </c>
      <c r="T573" s="115" t="s">
        <v>779</v>
      </c>
      <c r="U573" s="116"/>
      <c r="V573" s="115"/>
      <c r="W573" s="8" t="str">
        <f>_xlfn.XLOOKUP(B573,'Golden Rulebook-CDErule level'!I:I,'Golden Rulebook-CDErule level'!I:I, "not found")</f>
        <v>not found</v>
      </c>
    </row>
    <row r="574" spans="1:23" hidden="1">
      <c r="A574" s="115" t="s">
        <v>35578</v>
      </c>
      <c r="B574" s="115" t="s">
        <v>35579</v>
      </c>
      <c r="C574" s="115" t="s">
        <v>35580</v>
      </c>
      <c r="D574" s="115" t="s">
        <v>35581</v>
      </c>
      <c r="E574" s="115" t="s">
        <v>60</v>
      </c>
      <c r="F574" s="115" t="s">
        <v>61</v>
      </c>
      <c r="G574" s="115" t="s">
        <v>738</v>
      </c>
      <c r="H574" s="115" t="s">
        <v>2356</v>
      </c>
      <c r="I574" s="115" t="s">
        <v>2357</v>
      </c>
      <c r="J574" s="115" t="s">
        <v>65</v>
      </c>
      <c r="K574" s="115" t="s">
        <v>2348</v>
      </c>
      <c r="L574" s="115" t="s">
        <v>2393</v>
      </c>
      <c r="M574" s="115" t="s">
        <v>66</v>
      </c>
      <c r="N574" s="115" t="s">
        <v>35582</v>
      </c>
      <c r="O574" s="115">
        <v>1</v>
      </c>
      <c r="P574" s="115" t="s">
        <v>68</v>
      </c>
      <c r="Q574" s="115" t="s">
        <v>69</v>
      </c>
      <c r="R574" s="115" t="s">
        <v>648</v>
      </c>
      <c r="S574" s="115" t="s">
        <v>649</v>
      </c>
      <c r="T574" s="115" t="s">
        <v>779</v>
      </c>
      <c r="U574" s="116"/>
      <c r="V574" s="115"/>
      <c r="W574" s="8" t="str">
        <f>_xlfn.XLOOKUP(B574,'Golden Rulebook-CDErule level'!I:I,'Golden Rulebook-CDErule level'!I:I, "not found")</f>
        <v>not found</v>
      </c>
    </row>
    <row r="575" spans="1:23" hidden="1">
      <c r="A575" s="115" t="s">
        <v>35583</v>
      </c>
      <c r="B575" s="115" t="s">
        <v>35584</v>
      </c>
      <c r="C575" s="115" t="s">
        <v>35585</v>
      </c>
      <c r="D575" s="115" t="s">
        <v>35586</v>
      </c>
      <c r="E575" s="115" t="s">
        <v>90</v>
      </c>
      <c r="F575" s="115" t="s">
        <v>61</v>
      </c>
      <c r="G575" s="115" t="s">
        <v>738</v>
      </c>
      <c r="H575" s="115" t="s">
        <v>1155</v>
      </c>
      <c r="I575" s="115" t="s">
        <v>1026</v>
      </c>
      <c r="J575" s="115" t="s">
        <v>65</v>
      </c>
      <c r="K575" s="115" t="s">
        <v>2900</v>
      </c>
      <c r="L575" s="115" t="s">
        <v>2902</v>
      </c>
      <c r="M575" s="115" t="s">
        <v>646</v>
      </c>
      <c r="N575" s="115"/>
      <c r="O575" s="115">
        <v>0.95</v>
      </c>
      <c r="P575" s="115" t="s">
        <v>68</v>
      </c>
      <c r="Q575" s="115" t="s">
        <v>69</v>
      </c>
      <c r="R575" s="115" t="s">
        <v>648</v>
      </c>
      <c r="S575" s="115" t="s">
        <v>649</v>
      </c>
      <c r="T575" s="115" t="s">
        <v>779</v>
      </c>
      <c r="U575" s="116"/>
      <c r="V575" s="115"/>
      <c r="W575" s="8" t="str">
        <f>_xlfn.XLOOKUP(B575,'Golden Rulebook-CDErule level'!I:I,'Golden Rulebook-CDErule level'!I:I, "not found")</f>
        <v>not found</v>
      </c>
    </row>
    <row r="576" spans="1:23" hidden="1">
      <c r="A576" s="115" t="s">
        <v>35587</v>
      </c>
      <c r="B576" s="115" t="s">
        <v>35588</v>
      </c>
      <c r="C576" s="115" t="s">
        <v>35589</v>
      </c>
      <c r="D576" s="115" t="s">
        <v>35590</v>
      </c>
      <c r="E576" s="115" t="s">
        <v>90</v>
      </c>
      <c r="F576" s="115" t="s">
        <v>61</v>
      </c>
      <c r="G576" s="115" t="s">
        <v>738</v>
      </c>
      <c r="H576" s="115" t="s">
        <v>1155</v>
      </c>
      <c r="I576" s="115" t="s">
        <v>1156</v>
      </c>
      <c r="J576" s="115" t="s">
        <v>65</v>
      </c>
      <c r="K576" s="115" t="s">
        <v>1146</v>
      </c>
      <c r="L576" s="115" t="s">
        <v>1229</v>
      </c>
      <c r="M576" s="115" t="s">
        <v>646</v>
      </c>
      <c r="N576" s="115"/>
      <c r="O576" s="115">
        <v>0.95</v>
      </c>
      <c r="P576" s="115" t="s">
        <v>68</v>
      </c>
      <c r="Q576" s="115" t="s">
        <v>69</v>
      </c>
      <c r="R576" s="115" t="s">
        <v>648</v>
      </c>
      <c r="S576" s="115" t="s">
        <v>649</v>
      </c>
      <c r="T576" s="115" t="s">
        <v>779</v>
      </c>
      <c r="U576" s="116"/>
      <c r="V576" s="115"/>
      <c r="W576" s="8" t="str">
        <f>_xlfn.XLOOKUP(B576,'Golden Rulebook-CDErule level'!I:I,'Golden Rulebook-CDErule level'!I:I, "not found")</f>
        <v>not found</v>
      </c>
    </row>
    <row r="577" spans="1:23" hidden="1">
      <c r="A577" s="115" t="s">
        <v>35591</v>
      </c>
      <c r="B577" s="115" t="s">
        <v>35592</v>
      </c>
      <c r="C577" s="115" t="s">
        <v>35593</v>
      </c>
      <c r="D577" s="115" t="s">
        <v>35594</v>
      </c>
      <c r="E577" s="115" t="s">
        <v>90</v>
      </c>
      <c r="F577" s="115" t="s">
        <v>61</v>
      </c>
      <c r="G577" s="115" t="s">
        <v>738</v>
      </c>
      <c r="H577" s="115" t="s">
        <v>1155</v>
      </c>
      <c r="I577" s="115" t="s">
        <v>1156</v>
      </c>
      <c r="J577" s="115" t="s">
        <v>65</v>
      </c>
      <c r="K577" s="115" t="s">
        <v>1146</v>
      </c>
      <c r="L577" s="115" t="s">
        <v>1238</v>
      </c>
      <c r="M577" s="115" t="s">
        <v>646</v>
      </c>
      <c r="N577" s="115"/>
      <c r="O577" s="115">
        <v>0.95</v>
      </c>
      <c r="P577" s="115" t="s">
        <v>68</v>
      </c>
      <c r="Q577" s="115" t="s">
        <v>69</v>
      </c>
      <c r="R577" s="115" t="s">
        <v>648</v>
      </c>
      <c r="S577" s="115" t="s">
        <v>649</v>
      </c>
      <c r="T577" s="115" t="s">
        <v>779</v>
      </c>
      <c r="U577" s="116"/>
      <c r="V577" s="115"/>
      <c r="W577" s="8" t="str">
        <f>_xlfn.XLOOKUP(B577,'Golden Rulebook-CDErule level'!I:I,'Golden Rulebook-CDErule level'!I:I, "not found")</f>
        <v>not found</v>
      </c>
    </row>
    <row r="578" spans="1:23" hidden="1">
      <c r="A578" s="115" t="s">
        <v>35595</v>
      </c>
      <c r="B578" s="115" t="s">
        <v>35596</v>
      </c>
      <c r="C578" s="115" t="s">
        <v>35597</v>
      </c>
      <c r="D578" s="115" t="s">
        <v>35598</v>
      </c>
      <c r="E578" s="115" t="s">
        <v>60</v>
      </c>
      <c r="F578" s="115" t="s">
        <v>61</v>
      </c>
      <c r="G578" s="115" t="s">
        <v>738</v>
      </c>
      <c r="H578" s="115" t="s">
        <v>1155</v>
      </c>
      <c r="I578" s="115" t="s">
        <v>1156</v>
      </c>
      <c r="J578" s="115" t="s">
        <v>65</v>
      </c>
      <c r="K578" s="115" t="s">
        <v>1146</v>
      </c>
      <c r="L578" s="115" t="s">
        <v>1247</v>
      </c>
      <c r="M578" s="115" t="s">
        <v>852</v>
      </c>
      <c r="N578" s="115" t="s">
        <v>35599</v>
      </c>
      <c r="O578" s="115">
        <v>1</v>
      </c>
      <c r="P578" s="115" t="s">
        <v>68</v>
      </c>
      <c r="Q578" s="115" t="s">
        <v>69</v>
      </c>
      <c r="R578" s="115" t="s">
        <v>648</v>
      </c>
      <c r="S578" s="115" t="s">
        <v>649</v>
      </c>
      <c r="T578" s="115" t="s">
        <v>779</v>
      </c>
      <c r="U578" s="116"/>
      <c r="V578" s="115"/>
      <c r="W578" s="8" t="str">
        <f>_xlfn.XLOOKUP(B578,'Golden Rulebook-CDErule level'!I:I,'Golden Rulebook-CDErule level'!I:I, "not found")</f>
        <v>not found</v>
      </c>
    </row>
    <row r="579" spans="1:23" hidden="1">
      <c r="A579" s="115" t="s">
        <v>35600</v>
      </c>
      <c r="B579" s="115" t="s">
        <v>35601</v>
      </c>
      <c r="C579" s="115" t="s">
        <v>35602</v>
      </c>
      <c r="D579" s="115" t="s">
        <v>35603</v>
      </c>
      <c r="E579" s="115" t="s">
        <v>60</v>
      </c>
      <c r="F579" s="115" t="s">
        <v>61</v>
      </c>
      <c r="G579" s="115" t="s">
        <v>738</v>
      </c>
      <c r="H579" s="115" t="s">
        <v>1155</v>
      </c>
      <c r="I579" s="115" t="s">
        <v>1156</v>
      </c>
      <c r="J579" s="115" t="s">
        <v>65</v>
      </c>
      <c r="K579" s="115" t="s">
        <v>1146</v>
      </c>
      <c r="L579" s="115" t="s">
        <v>1271</v>
      </c>
      <c r="M579" s="115" t="s">
        <v>852</v>
      </c>
      <c r="N579" s="115" t="s">
        <v>35604</v>
      </c>
      <c r="O579" s="115">
        <v>1</v>
      </c>
      <c r="P579" s="115" t="s">
        <v>68</v>
      </c>
      <c r="Q579" s="115" t="s">
        <v>69</v>
      </c>
      <c r="R579" s="115" t="s">
        <v>648</v>
      </c>
      <c r="S579" s="115" t="s">
        <v>649</v>
      </c>
      <c r="T579" s="115" t="s">
        <v>779</v>
      </c>
      <c r="U579" s="116"/>
      <c r="V579" s="115"/>
      <c r="W579" s="8" t="str">
        <f>_xlfn.XLOOKUP(B579,'Golden Rulebook-CDErule level'!I:I,'Golden Rulebook-CDErule level'!I:I, "not found")</f>
        <v>not found</v>
      </c>
    </row>
    <row r="580" spans="1:23" hidden="1">
      <c r="A580" s="115" t="s">
        <v>35605</v>
      </c>
      <c r="B580" s="115" t="s">
        <v>35606</v>
      </c>
      <c r="C580" s="115" t="s">
        <v>35607</v>
      </c>
      <c r="D580" s="115" t="s">
        <v>35608</v>
      </c>
      <c r="E580" s="115" t="s">
        <v>776</v>
      </c>
      <c r="F580" s="115" t="s">
        <v>61</v>
      </c>
      <c r="G580" s="115" t="s">
        <v>738</v>
      </c>
      <c r="H580" s="115" t="s">
        <v>1155</v>
      </c>
      <c r="I580" s="115" t="s">
        <v>1156</v>
      </c>
      <c r="J580" s="115" t="s">
        <v>65</v>
      </c>
      <c r="K580" s="115" t="s">
        <v>1146</v>
      </c>
      <c r="L580" s="115" t="s">
        <v>1229</v>
      </c>
      <c r="M580" s="115" t="s">
        <v>837</v>
      </c>
      <c r="N580" s="115"/>
      <c r="O580" s="115">
        <v>0.9</v>
      </c>
      <c r="P580" s="115" t="s">
        <v>68</v>
      </c>
      <c r="Q580" s="115" t="s">
        <v>69</v>
      </c>
      <c r="R580" s="115" t="s">
        <v>648</v>
      </c>
      <c r="S580" s="115" t="s">
        <v>649</v>
      </c>
      <c r="T580" s="115" t="s">
        <v>779</v>
      </c>
      <c r="U580" s="116"/>
      <c r="V580" s="115"/>
      <c r="W580" s="8" t="str">
        <f>_xlfn.XLOOKUP(B580,'Golden Rulebook-CDErule level'!I:I,'Golden Rulebook-CDErule level'!I:I, "not found")</f>
        <v>not found</v>
      </c>
    </row>
    <row r="581" spans="1:23" hidden="1">
      <c r="A581" s="115" t="s">
        <v>35609</v>
      </c>
      <c r="B581" s="115" t="s">
        <v>35610</v>
      </c>
      <c r="C581" s="115" t="s">
        <v>35611</v>
      </c>
      <c r="D581" s="115" t="s">
        <v>35612</v>
      </c>
      <c r="E581" s="115" t="s">
        <v>90</v>
      </c>
      <c r="F581" s="115" t="s">
        <v>61</v>
      </c>
      <c r="G581" s="115" t="s">
        <v>3030</v>
      </c>
      <c r="H581" s="115" t="s">
        <v>3031</v>
      </c>
      <c r="I581" s="115" t="s">
        <v>3032</v>
      </c>
      <c r="J581" s="115" t="s">
        <v>65</v>
      </c>
      <c r="K581" s="115" t="s">
        <v>3021</v>
      </c>
      <c r="L581" s="115" t="s">
        <v>3023</v>
      </c>
      <c r="M581" s="115" t="s">
        <v>646</v>
      </c>
      <c r="N581" s="115"/>
      <c r="O581" s="115">
        <v>0.95</v>
      </c>
      <c r="P581" s="115" t="s">
        <v>68</v>
      </c>
      <c r="Q581" s="115" t="s">
        <v>69</v>
      </c>
      <c r="R581" s="115" t="s">
        <v>648</v>
      </c>
      <c r="S581" s="115" t="s">
        <v>649</v>
      </c>
      <c r="T581" s="115" t="s">
        <v>779</v>
      </c>
      <c r="U581" s="116"/>
      <c r="V581" s="115"/>
      <c r="W581" s="8" t="str">
        <f>_xlfn.XLOOKUP(B581,'Golden Rulebook-CDErule level'!I:I,'Golden Rulebook-CDErule level'!I:I, "not found")</f>
        <v>not found</v>
      </c>
    </row>
    <row r="582" spans="1:23" hidden="1">
      <c r="A582" s="115" t="s">
        <v>35613</v>
      </c>
      <c r="B582" s="115" t="s">
        <v>35614</v>
      </c>
      <c r="C582" s="115" t="s">
        <v>35615</v>
      </c>
      <c r="D582" s="115" t="s">
        <v>35616</v>
      </c>
      <c r="E582" s="115" t="s">
        <v>90</v>
      </c>
      <c r="F582" s="115" t="s">
        <v>61</v>
      </c>
      <c r="G582" s="115" t="s">
        <v>3030</v>
      </c>
      <c r="H582" s="115" t="s">
        <v>3031</v>
      </c>
      <c r="I582" s="115" t="s">
        <v>3032</v>
      </c>
      <c r="J582" s="115" t="s">
        <v>65</v>
      </c>
      <c r="K582" s="115" t="s">
        <v>3021</v>
      </c>
      <c r="L582" s="115" t="s">
        <v>3035</v>
      </c>
      <c r="M582" s="115" t="s">
        <v>646</v>
      </c>
      <c r="N582" s="115"/>
      <c r="O582" s="115">
        <v>0.95</v>
      </c>
      <c r="P582" s="115" t="s">
        <v>68</v>
      </c>
      <c r="Q582" s="115" t="s">
        <v>69</v>
      </c>
      <c r="R582" s="115" t="s">
        <v>648</v>
      </c>
      <c r="S582" s="115" t="s">
        <v>649</v>
      </c>
      <c r="T582" s="115" t="s">
        <v>779</v>
      </c>
      <c r="U582" s="116"/>
      <c r="V582" s="115"/>
      <c r="W582" s="8" t="str">
        <f>_xlfn.XLOOKUP(B582,'Golden Rulebook-CDErule level'!I:I,'Golden Rulebook-CDErule level'!I:I, "not found")</f>
        <v>not found</v>
      </c>
    </row>
    <row r="583" spans="1:23" hidden="1">
      <c r="A583" s="115" t="s">
        <v>35617</v>
      </c>
      <c r="B583" s="115" t="s">
        <v>35618</v>
      </c>
      <c r="C583" s="115" t="s">
        <v>35619</v>
      </c>
      <c r="D583" s="115" t="s">
        <v>35620</v>
      </c>
      <c r="E583" s="115" t="s">
        <v>90</v>
      </c>
      <c r="F583" s="115" t="s">
        <v>61</v>
      </c>
      <c r="G583" s="115" t="s">
        <v>3030</v>
      </c>
      <c r="H583" s="115" t="s">
        <v>3031</v>
      </c>
      <c r="I583" s="115" t="s">
        <v>3032</v>
      </c>
      <c r="J583" s="115" t="s">
        <v>65</v>
      </c>
      <c r="K583" s="115" t="s">
        <v>3021</v>
      </c>
      <c r="L583" s="115" t="s">
        <v>3142</v>
      </c>
      <c r="M583" s="115" t="s">
        <v>646</v>
      </c>
      <c r="N583" s="115"/>
      <c r="O583" s="115">
        <v>0.95</v>
      </c>
      <c r="P583" s="115" t="s">
        <v>68</v>
      </c>
      <c r="Q583" s="115" t="s">
        <v>69</v>
      </c>
      <c r="R583" s="115" t="s">
        <v>648</v>
      </c>
      <c r="S583" s="115" t="s">
        <v>649</v>
      </c>
      <c r="T583" s="115" t="s">
        <v>779</v>
      </c>
      <c r="U583" s="116"/>
      <c r="V583" s="115"/>
      <c r="W583" s="8" t="str">
        <f>_xlfn.XLOOKUP(B583,'Golden Rulebook-CDErule level'!I:I,'Golden Rulebook-CDErule level'!I:I, "not found")</f>
        <v>not found</v>
      </c>
    </row>
    <row r="584" spans="1:23" hidden="1">
      <c r="A584" s="115" t="s">
        <v>35621</v>
      </c>
      <c r="B584" s="115" t="s">
        <v>35622</v>
      </c>
      <c r="C584" s="115" t="s">
        <v>35623</v>
      </c>
      <c r="D584" s="115" t="s">
        <v>35624</v>
      </c>
      <c r="E584" s="115" t="s">
        <v>90</v>
      </c>
      <c r="F584" s="115" t="s">
        <v>61</v>
      </c>
      <c r="G584" s="115" t="s">
        <v>3030</v>
      </c>
      <c r="H584" s="115" t="s">
        <v>3031</v>
      </c>
      <c r="I584" s="115" t="s">
        <v>3032</v>
      </c>
      <c r="J584" s="115" t="s">
        <v>65</v>
      </c>
      <c r="K584" s="115" t="s">
        <v>3021</v>
      </c>
      <c r="L584" s="115" t="s">
        <v>3163</v>
      </c>
      <c r="M584" s="115" t="s">
        <v>646</v>
      </c>
      <c r="N584" s="115"/>
      <c r="O584" s="115">
        <v>0.95</v>
      </c>
      <c r="P584" s="115" t="s">
        <v>68</v>
      </c>
      <c r="Q584" s="115" t="s">
        <v>69</v>
      </c>
      <c r="R584" s="115" t="s">
        <v>648</v>
      </c>
      <c r="S584" s="115" t="s">
        <v>649</v>
      </c>
      <c r="T584" s="115" t="s">
        <v>779</v>
      </c>
      <c r="U584" s="116"/>
      <c r="V584" s="115"/>
      <c r="W584" s="8" t="str">
        <f>_xlfn.XLOOKUP(B584,'Golden Rulebook-CDErule level'!I:I,'Golden Rulebook-CDErule level'!I:I, "not found")</f>
        <v>not found</v>
      </c>
    </row>
    <row r="585" spans="1:23" hidden="1">
      <c r="A585" s="115" t="s">
        <v>35625</v>
      </c>
      <c r="B585" s="115" t="s">
        <v>35626</v>
      </c>
      <c r="C585" s="115" t="s">
        <v>35627</v>
      </c>
      <c r="D585" s="115" t="s">
        <v>35628</v>
      </c>
      <c r="E585" s="115" t="s">
        <v>90</v>
      </c>
      <c r="F585" s="115" t="s">
        <v>61</v>
      </c>
      <c r="G585" s="115" t="s">
        <v>3030</v>
      </c>
      <c r="H585" s="115" t="s">
        <v>3031</v>
      </c>
      <c r="I585" s="115" t="s">
        <v>3032</v>
      </c>
      <c r="J585" s="115" t="s">
        <v>65</v>
      </c>
      <c r="K585" s="115" t="s">
        <v>3021</v>
      </c>
      <c r="L585" s="115" t="s">
        <v>3171</v>
      </c>
      <c r="M585" s="115" t="s">
        <v>646</v>
      </c>
      <c r="N585" s="115"/>
      <c r="O585" s="115">
        <v>0.95</v>
      </c>
      <c r="P585" s="115" t="s">
        <v>68</v>
      </c>
      <c r="Q585" s="115" t="s">
        <v>69</v>
      </c>
      <c r="R585" s="115" t="s">
        <v>648</v>
      </c>
      <c r="S585" s="115" t="s">
        <v>649</v>
      </c>
      <c r="T585" s="115" t="s">
        <v>779</v>
      </c>
      <c r="U585" s="116"/>
      <c r="V585" s="115"/>
      <c r="W585" s="8" t="str">
        <f>_xlfn.XLOOKUP(B585,'Golden Rulebook-CDErule level'!I:I,'Golden Rulebook-CDErule level'!I:I, "not found")</f>
        <v>not found</v>
      </c>
    </row>
    <row r="586" spans="1:23" hidden="1">
      <c r="A586" s="115" t="s">
        <v>35629</v>
      </c>
      <c r="B586" s="115" t="s">
        <v>35630</v>
      </c>
      <c r="C586" s="115" t="s">
        <v>35631</v>
      </c>
      <c r="D586" s="115" t="s">
        <v>3197</v>
      </c>
      <c r="E586" s="115" t="s">
        <v>60</v>
      </c>
      <c r="F586" s="115" t="s">
        <v>61</v>
      </c>
      <c r="G586" s="115" t="s">
        <v>3030</v>
      </c>
      <c r="H586" s="115" t="s">
        <v>3031</v>
      </c>
      <c r="I586" s="115" t="s">
        <v>3032</v>
      </c>
      <c r="J586" s="115" t="s">
        <v>65</v>
      </c>
      <c r="K586" s="115" t="s">
        <v>3021</v>
      </c>
      <c r="L586" s="115" t="s">
        <v>3178</v>
      </c>
      <c r="M586" s="115" t="s">
        <v>741</v>
      </c>
      <c r="N586" s="115" t="s">
        <v>35632</v>
      </c>
      <c r="O586" s="115">
        <v>1</v>
      </c>
      <c r="P586" s="115" t="s">
        <v>68</v>
      </c>
      <c r="Q586" s="115" t="s">
        <v>69</v>
      </c>
      <c r="R586" s="115" t="s">
        <v>648</v>
      </c>
      <c r="S586" s="115" t="s">
        <v>649</v>
      </c>
      <c r="T586" s="115" t="s">
        <v>779</v>
      </c>
      <c r="U586" s="116"/>
      <c r="V586" s="115"/>
      <c r="W586" s="8" t="str">
        <f>_xlfn.XLOOKUP(B586,'Golden Rulebook-CDErule level'!I:I,'Golden Rulebook-CDErule level'!I:I, "not found")</f>
        <v>not found</v>
      </c>
    </row>
    <row r="587" spans="1:23" hidden="1">
      <c r="A587" s="115" t="s">
        <v>35633</v>
      </c>
      <c r="B587" s="115" t="s">
        <v>35634</v>
      </c>
      <c r="C587" s="115" t="s">
        <v>35635</v>
      </c>
      <c r="D587" s="115" t="s">
        <v>35636</v>
      </c>
      <c r="E587" s="115" t="s">
        <v>1071</v>
      </c>
      <c r="F587" s="115" t="s">
        <v>61</v>
      </c>
      <c r="G587" s="115" t="s">
        <v>738</v>
      </c>
      <c r="H587" s="115" t="s">
        <v>1025</v>
      </c>
      <c r="I587" s="115" t="s">
        <v>1026</v>
      </c>
      <c r="J587" s="115" t="s">
        <v>65</v>
      </c>
      <c r="K587" s="115" t="s">
        <v>1582</v>
      </c>
      <c r="L587" s="115" t="s">
        <v>1609</v>
      </c>
      <c r="M587" s="115" t="s">
        <v>657</v>
      </c>
      <c r="N587" s="115"/>
      <c r="O587" s="115">
        <v>0.95</v>
      </c>
      <c r="P587" s="115" t="s">
        <v>68</v>
      </c>
      <c r="Q587" s="115" t="s">
        <v>69</v>
      </c>
      <c r="R587" s="115" t="s">
        <v>648</v>
      </c>
      <c r="S587" s="115" t="s">
        <v>649</v>
      </c>
      <c r="T587" s="115" t="s">
        <v>779</v>
      </c>
      <c r="U587" s="116"/>
      <c r="V587" s="115"/>
      <c r="W587" s="8" t="str">
        <f>_xlfn.XLOOKUP(B587,'Golden Rulebook-CDErule level'!I:I,'Golden Rulebook-CDErule level'!I:I, "not found")</f>
        <v>not found</v>
      </c>
    </row>
    <row r="588" spans="1:23" hidden="1">
      <c r="A588" s="115" t="s">
        <v>35637</v>
      </c>
      <c r="B588" s="115" t="s">
        <v>35638</v>
      </c>
      <c r="C588" s="115" t="s">
        <v>35639</v>
      </c>
      <c r="D588" s="115" t="s">
        <v>35640</v>
      </c>
      <c r="E588" s="115" t="s">
        <v>776</v>
      </c>
      <c r="F588" s="115" t="s">
        <v>61</v>
      </c>
      <c r="G588" s="115" t="s">
        <v>643</v>
      </c>
      <c r="H588" s="115" t="s">
        <v>644</v>
      </c>
      <c r="I588" s="115" t="s">
        <v>645</v>
      </c>
      <c r="J588" s="115" t="s">
        <v>65</v>
      </c>
      <c r="K588" s="115" t="s">
        <v>1750</v>
      </c>
      <c r="L588" s="115" t="s">
        <v>1751</v>
      </c>
      <c r="M588" s="115" t="s">
        <v>837</v>
      </c>
      <c r="N588" s="115"/>
      <c r="O588" s="115">
        <v>0.9</v>
      </c>
      <c r="P588" s="115" t="s">
        <v>68</v>
      </c>
      <c r="Q588" s="115" t="s">
        <v>69</v>
      </c>
      <c r="R588" s="115" t="s">
        <v>648</v>
      </c>
      <c r="S588" s="115" t="s">
        <v>649</v>
      </c>
      <c r="T588" s="115" t="s">
        <v>779</v>
      </c>
      <c r="U588" s="116"/>
      <c r="V588" s="115"/>
      <c r="W588" s="8" t="str">
        <f>_xlfn.XLOOKUP(B588,'Golden Rulebook-CDErule level'!I:I,'Golden Rulebook-CDErule level'!I:I, "not found")</f>
        <v>not found</v>
      </c>
    </row>
    <row r="589" spans="1:23" hidden="1">
      <c r="A589" s="115" t="s">
        <v>35641</v>
      </c>
      <c r="B589" s="115" t="s">
        <v>35642</v>
      </c>
      <c r="C589" s="115" t="s">
        <v>35643</v>
      </c>
      <c r="D589" s="115" t="s">
        <v>35644</v>
      </c>
      <c r="E589" s="115" t="s">
        <v>3791</v>
      </c>
      <c r="F589" s="115" t="s">
        <v>3792</v>
      </c>
      <c r="G589" s="115" t="s">
        <v>643</v>
      </c>
      <c r="H589" s="115" t="s">
        <v>644</v>
      </c>
      <c r="I589" s="115" t="s">
        <v>645</v>
      </c>
      <c r="J589" s="115" t="s">
        <v>65</v>
      </c>
      <c r="K589" s="115" t="s">
        <v>634</v>
      </c>
      <c r="L589" s="115" t="s">
        <v>3784</v>
      </c>
      <c r="M589" s="115" t="s">
        <v>3793</v>
      </c>
      <c r="N589" s="115"/>
      <c r="O589" s="115">
        <v>1</v>
      </c>
      <c r="P589" s="115" t="s">
        <v>68</v>
      </c>
      <c r="Q589" s="115" t="s">
        <v>69</v>
      </c>
      <c r="R589" s="115" t="s">
        <v>648</v>
      </c>
      <c r="S589" s="115" t="s">
        <v>649</v>
      </c>
      <c r="T589" s="115" t="s">
        <v>779</v>
      </c>
      <c r="U589" s="116">
        <v>46206</v>
      </c>
      <c r="V589" s="115"/>
      <c r="W589" s="8" t="str">
        <f>_xlfn.XLOOKUP(B589,'Golden Rulebook-CDErule level'!I:I,'Golden Rulebook-CDErule level'!I:I, "not found")</f>
        <v>not found</v>
      </c>
    </row>
    <row r="590" spans="1:23" hidden="1">
      <c r="A590" s="115" t="s">
        <v>35645</v>
      </c>
      <c r="B590" s="115" t="s">
        <v>35646</v>
      </c>
      <c r="C590" s="115" t="s">
        <v>35647</v>
      </c>
      <c r="D590" s="115" t="s">
        <v>35648</v>
      </c>
      <c r="E590" s="115" t="s">
        <v>90</v>
      </c>
      <c r="F590" s="115" t="s">
        <v>61</v>
      </c>
      <c r="G590" s="115" t="s">
        <v>643</v>
      </c>
      <c r="H590" s="115" t="s">
        <v>644</v>
      </c>
      <c r="I590" s="115" t="s">
        <v>645</v>
      </c>
      <c r="J590" s="115" t="s">
        <v>65</v>
      </c>
      <c r="K590" s="115" t="s">
        <v>634</v>
      </c>
      <c r="L590" s="115" t="s">
        <v>35649</v>
      </c>
      <c r="M590" s="115" t="s">
        <v>646</v>
      </c>
      <c r="N590" s="115"/>
      <c r="O590" s="115">
        <v>0.95</v>
      </c>
      <c r="P590" s="115" t="s">
        <v>68</v>
      </c>
      <c r="Q590" s="115" t="s">
        <v>69</v>
      </c>
      <c r="R590" s="115" t="s">
        <v>648</v>
      </c>
      <c r="S590" s="115" t="s">
        <v>649</v>
      </c>
      <c r="T590" s="115" t="s">
        <v>779</v>
      </c>
      <c r="U590" s="116"/>
      <c r="V590" s="115"/>
      <c r="W590" s="8" t="str">
        <f>_xlfn.XLOOKUP(B590,'Golden Rulebook-CDErule level'!I:I,'Golden Rulebook-CDErule level'!I:I, "not found")</f>
        <v>not found</v>
      </c>
    </row>
    <row r="591" spans="1:23" hidden="1">
      <c r="A591" s="115" t="s">
        <v>35650</v>
      </c>
      <c r="B591" s="115" t="s">
        <v>35651</v>
      </c>
      <c r="C591" s="115" t="s">
        <v>35652</v>
      </c>
      <c r="D591" s="115" t="s">
        <v>35653</v>
      </c>
      <c r="E591" s="115" t="s">
        <v>1071</v>
      </c>
      <c r="F591" s="115" t="s">
        <v>61</v>
      </c>
      <c r="G591" s="115" t="s">
        <v>643</v>
      </c>
      <c r="H591" s="115" t="s">
        <v>644</v>
      </c>
      <c r="I591" s="115" t="s">
        <v>645</v>
      </c>
      <c r="J591" s="115" t="s">
        <v>65</v>
      </c>
      <c r="K591" s="115" t="s">
        <v>634</v>
      </c>
      <c r="L591" s="115" t="s">
        <v>35649</v>
      </c>
      <c r="M591" s="115" t="s">
        <v>657</v>
      </c>
      <c r="N591" s="115"/>
      <c r="O591" s="115">
        <v>0.95</v>
      </c>
      <c r="P591" s="115" t="s">
        <v>68</v>
      </c>
      <c r="Q591" s="115" t="s">
        <v>69</v>
      </c>
      <c r="R591" s="115" t="s">
        <v>648</v>
      </c>
      <c r="S591" s="115" t="s">
        <v>649</v>
      </c>
      <c r="T591" s="115" t="s">
        <v>779</v>
      </c>
      <c r="U591" s="116"/>
      <c r="V591" s="115"/>
      <c r="W591" s="8" t="str">
        <f>_xlfn.XLOOKUP(B591,'Golden Rulebook-CDErule level'!I:I,'Golden Rulebook-CDErule level'!I:I, "not found")</f>
        <v>not found</v>
      </c>
    </row>
    <row r="592" spans="1:23" hidden="1">
      <c r="A592" s="115" t="s">
        <v>35654</v>
      </c>
      <c r="B592" s="115" t="s">
        <v>35655</v>
      </c>
      <c r="C592" s="115" t="s">
        <v>35656</v>
      </c>
      <c r="D592" s="115" t="s">
        <v>35657</v>
      </c>
      <c r="E592" s="115" t="s">
        <v>776</v>
      </c>
      <c r="F592" s="115" t="s">
        <v>61</v>
      </c>
      <c r="G592" s="115" t="s">
        <v>643</v>
      </c>
      <c r="H592" s="115" t="s">
        <v>644</v>
      </c>
      <c r="I592" s="115" t="s">
        <v>645</v>
      </c>
      <c r="J592" s="115" t="s">
        <v>65</v>
      </c>
      <c r="K592" s="115" t="s">
        <v>634</v>
      </c>
      <c r="L592" s="115" t="s">
        <v>666</v>
      </c>
      <c r="M592" s="115" t="s">
        <v>837</v>
      </c>
      <c r="N592" s="115"/>
      <c r="O592" s="115">
        <v>0.9</v>
      </c>
      <c r="P592" s="115" t="s">
        <v>68</v>
      </c>
      <c r="Q592" s="115" t="s">
        <v>69</v>
      </c>
      <c r="R592" s="115" t="s">
        <v>648</v>
      </c>
      <c r="S592" s="115" t="s">
        <v>649</v>
      </c>
      <c r="T592" s="115" t="s">
        <v>779</v>
      </c>
      <c r="U592" s="116"/>
      <c r="V592" s="115"/>
      <c r="W592" s="8" t="str">
        <f>_xlfn.XLOOKUP(B592,'Golden Rulebook-CDErule level'!I:I,'Golden Rulebook-CDErule level'!I:I, "not found")</f>
        <v>not found</v>
      </c>
    </row>
    <row r="593" spans="1:23" hidden="1">
      <c r="A593" s="115" t="s">
        <v>35658</v>
      </c>
      <c r="B593" s="115" t="s">
        <v>35659</v>
      </c>
      <c r="C593" s="115" t="s">
        <v>35660</v>
      </c>
      <c r="D593" s="115" t="s">
        <v>35661</v>
      </c>
      <c r="E593" s="115" t="s">
        <v>776</v>
      </c>
      <c r="F593" s="115" t="s">
        <v>61</v>
      </c>
      <c r="G593" s="115" t="s">
        <v>643</v>
      </c>
      <c r="H593" s="115" t="s">
        <v>644</v>
      </c>
      <c r="I593" s="115" t="s">
        <v>645</v>
      </c>
      <c r="J593" s="115" t="s">
        <v>65</v>
      </c>
      <c r="K593" s="115" t="s">
        <v>634</v>
      </c>
      <c r="L593" s="115" t="s">
        <v>708</v>
      </c>
      <c r="M593" s="115" t="s">
        <v>837</v>
      </c>
      <c r="N593" s="115"/>
      <c r="O593" s="115">
        <v>0.9</v>
      </c>
      <c r="P593" s="115" t="s">
        <v>68</v>
      </c>
      <c r="Q593" s="115" t="s">
        <v>69</v>
      </c>
      <c r="R593" s="115" t="s">
        <v>648</v>
      </c>
      <c r="S593" s="115" t="s">
        <v>649</v>
      </c>
      <c r="T593" s="115" t="s">
        <v>779</v>
      </c>
      <c r="U593" s="116"/>
      <c r="V593" s="115"/>
      <c r="W593" s="8" t="str">
        <f>_xlfn.XLOOKUP(B593,'Golden Rulebook-CDErule level'!I:I,'Golden Rulebook-CDErule level'!I:I, "not found")</f>
        <v>not found</v>
      </c>
    </row>
    <row r="594" spans="1:23" hidden="1">
      <c r="A594" s="115" t="s">
        <v>35662</v>
      </c>
      <c r="B594" s="115" t="s">
        <v>35663</v>
      </c>
      <c r="C594" s="115" t="s">
        <v>35664</v>
      </c>
      <c r="D594" s="115" t="s">
        <v>35665</v>
      </c>
      <c r="E594" s="115" t="s">
        <v>776</v>
      </c>
      <c r="F594" s="115" t="s">
        <v>61</v>
      </c>
      <c r="G594" s="115" t="s">
        <v>643</v>
      </c>
      <c r="H594" s="115" t="s">
        <v>644</v>
      </c>
      <c r="I594" s="115" t="s">
        <v>645</v>
      </c>
      <c r="J594" s="115" t="s">
        <v>65</v>
      </c>
      <c r="K594" s="115" t="s">
        <v>634</v>
      </c>
      <c r="L594" s="115" t="s">
        <v>687</v>
      </c>
      <c r="M594" s="115" t="s">
        <v>837</v>
      </c>
      <c r="N594" s="115"/>
      <c r="O594" s="115">
        <v>0.9</v>
      </c>
      <c r="P594" s="115" t="s">
        <v>68</v>
      </c>
      <c r="Q594" s="115" t="s">
        <v>69</v>
      </c>
      <c r="R594" s="115" t="s">
        <v>648</v>
      </c>
      <c r="S594" s="115" t="s">
        <v>649</v>
      </c>
      <c r="T594" s="115" t="s">
        <v>779</v>
      </c>
      <c r="U594" s="116"/>
      <c r="V594" s="115"/>
      <c r="W594" s="8" t="str">
        <f>_xlfn.XLOOKUP(B594,'Golden Rulebook-CDErule level'!I:I,'Golden Rulebook-CDErule level'!I:I, "not found")</f>
        <v>not found</v>
      </c>
    </row>
    <row r="595" spans="1:23" hidden="1">
      <c r="A595" s="115" t="s">
        <v>35666</v>
      </c>
      <c r="B595" s="115" t="s">
        <v>35667</v>
      </c>
      <c r="C595" s="115" t="s">
        <v>35668</v>
      </c>
      <c r="D595" s="115"/>
      <c r="E595" s="115" t="s">
        <v>60</v>
      </c>
      <c r="F595" s="115" t="s">
        <v>61</v>
      </c>
      <c r="G595" s="115" t="s">
        <v>643</v>
      </c>
      <c r="H595" s="115" t="s">
        <v>644</v>
      </c>
      <c r="I595" s="115" t="s">
        <v>645</v>
      </c>
      <c r="J595" s="115" t="s">
        <v>65</v>
      </c>
      <c r="K595" s="115" t="s">
        <v>634</v>
      </c>
      <c r="L595" s="115" t="s">
        <v>35669</v>
      </c>
      <c r="M595" s="115" t="s">
        <v>741</v>
      </c>
      <c r="N595" s="115" t="s">
        <v>35670</v>
      </c>
      <c r="O595" s="115">
        <v>1</v>
      </c>
      <c r="P595" s="115" t="s">
        <v>68</v>
      </c>
      <c r="Q595" s="115" t="s">
        <v>69</v>
      </c>
      <c r="R595" s="115" t="s">
        <v>648</v>
      </c>
      <c r="S595" s="115" t="s">
        <v>649</v>
      </c>
      <c r="T595" s="115" t="s">
        <v>779</v>
      </c>
      <c r="U595" s="116"/>
      <c r="V595" s="115"/>
      <c r="W595" s="8" t="str">
        <f>_xlfn.XLOOKUP(B595,'Golden Rulebook-CDErule level'!I:I,'Golden Rulebook-CDErule level'!I:I, "not found")</f>
        <v>not found</v>
      </c>
    </row>
    <row r="596" spans="1:23" hidden="1">
      <c r="A596" s="115" t="s">
        <v>35671</v>
      </c>
      <c r="B596" s="115" t="s">
        <v>35672</v>
      </c>
      <c r="C596" s="115" t="s">
        <v>35673</v>
      </c>
      <c r="D596" s="115"/>
      <c r="E596" s="115" t="s">
        <v>90</v>
      </c>
      <c r="F596" s="115" t="s">
        <v>61</v>
      </c>
      <c r="G596" s="115" t="s">
        <v>643</v>
      </c>
      <c r="H596" s="115" t="s">
        <v>644</v>
      </c>
      <c r="I596" s="115" t="s">
        <v>645</v>
      </c>
      <c r="J596" s="115" t="s">
        <v>65</v>
      </c>
      <c r="K596" s="115" t="s">
        <v>634</v>
      </c>
      <c r="L596" s="115" t="s">
        <v>35669</v>
      </c>
      <c r="M596" s="115" t="s">
        <v>646</v>
      </c>
      <c r="N596" s="115"/>
      <c r="O596" s="115">
        <v>0.95</v>
      </c>
      <c r="P596" s="115" t="s">
        <v>68</v>
      </c>
      <c r="Q596" s="115" t="s">
        <v>69</v>
      </c>
      <c r="R596" s="115" t="s">
        <v>648</v>
      </c>
      <c r="S596" s="115" t="s">
        <v>649</v>
      </c>
      <c r="T596" s="115" t="s">
        <v>779</v>
      </c>
      <c r="U596" s="116"/>
      <c r="V596" s="115"/>
      <c r="W596" s="8" t="str">
        <f>_xlfn.XLOOKUP(B596,'Golden Rulebook-CDErule level'!I:I,'Golden Rulebook-CDErule level'!I:I, "not found")</f>
        <v>not found</v>
      </c>
    </row>
    <row r="597" spans="1:23" hidden="1">
      <c r="A597" s="115" t="s">
        <v>35674</v>
      </c>
      <c r="B597" s="115" t="s">
        <v>35675</v>
      </c>
      <c r="C597" s="115" t="s">
        <v>35676</v>
      </c>
      <c r="D597" s="115" t="s">
        <v>35677</v>
      </c>
      <c r="E597" s="115" t="s">
        <v>90</v>
      </c>
      <c r="F597" s="115" t="s">
        <v>61</v>
      </c>
      <c r="G597" s="115" t="s">
        <v>738</v>
      </c>
      <c r="H597" s="115" t="s">
        <v>1025</v>
      </c>
      <c r="I597" s="115" t="s">
        <v>1026</v>
      </c>
      <c r="J597" s="115" t="s">
        <v>65</v>
      </c>
      <c r="K597" s="115" t="s">
        <v>1041</v>
      </c>
      <c r="L597" s="115" t="s">
        <v>1074</v>
      </c>
      <c r="M597" s="115" t="s">
        <v>646</v>
      </c>
      <c r="N597" s="115"/>
      <c r="O597" s="115">
        <v>0.95</v>
      </c>
      <c r="P597" s="115" t="s">
        <v>68</v>
      </c>
      <c r="Q597" s="115" t="s">
        <v>69</v>
      </c>
      <c r="R597" s="115" t="s">
        <v>648</v>
      </c>
      <c r="S597" s="115" t="s">
        <v>649</v>
      </c>
      <c r="T597" s="115" t="s">
        <v>779</v>
      </c>
      <c r="U597" s="116"/>
      <c r="V597" s="115"/>
      <c r="W597" s="8" t="str">
        <f>_xlfn.XLOOKUP(B597,'Golden Rulebook-CDErule level'!I:I,'Golden Rulebook-CDErule level'!I:I, "not found")</f>
        <v>not found</v>
      </c>
    </row>
    <row r="598" spans="1:23" hidden="1">
      <c r="A598" s="115" t="s">
        <v>35678</v>
      </c>
      <c r="B598" s="115" t="s">
        <v>35679</v>
      </c>
      <c r="C598" s="115" t="s">
        <v>35680</v>
      </c>
      <c r="D598" s="115" t="s">
        <v>35681</v>
      </c>
      <c r="E598" s="115" t="s">
        <v>90</v>
      </c>
      <c r="F598" s="115" t="s">
        <v>61</v>
      </c>
      <c r="G598" s="115" t="s">
        <v>738</v>
      </c>
      <c r="H598" s="115" t="s">
        <v>1025</v>
      </c>
      <c r="I598" s="115" t="s">
        <v>1026</v>
      </c>
      <c r="J598" s="115" t="s">
        <v>65</v>
      </c>
      <c r="K598" s="115" t="s">
        <v>1041</v>
      </c>
      <c r="L598" s="115" t="s">
        <v>1089</v>
      </c>
      <c r="M598" s="115" t="s">
        <v>646</v>
      </c>
      <c r="N598" s="115"/>
      <c r="O598" s="115">
        <v>0.95</v>
      </c>
      <c r="P598" s="115" t="s">
        <v>68</v>
      </c>
      <c r="Q598" s="115" t="s">
        <v>69</v>
      </c>
      <c r="R598" s="115" t="s">
        <v>648</v>
      </c>
      <c r="S598" s="115" t="s">
        <v>649</v>
      </c>
      <c r="T598" s="115" t="s">
        <v>779</v>
      </c>
      <c r="U598" s="116"/>
      <c r="V598" s="115"/>
      <c r="W598" s="8" t="str">
        <f>_xlfn.XLOOKUP(B598,'Golden Rulebook-CDErule level'!I:I,'Golden Rulebook-CDErule level'!I:I, "not found")</f>
        <v>not found</v>
      </c>
    </row>
    <row r="599" spans="1:23" hidden="1">
      <c r="A599" s="115" t="s">
        <v>35682</v>
      </c>
      <c r="B599" s="115" t="s">
        <v>35683</v>
      </c>
      <c r="C599" s="115" t="s">
        <v>35684</v>
      </c>
      <c r="D599" s="115" t="s">
        <v>35685</v>
      </c>
      <c r="E599" s="115" t="s">
        <v>90</v>
      </c>
      <c r="F599" s="115" t="s">
        <v>61</v>
      </c>
      <c r="G599" s="115" t="s">
        <v>738</v>
      </c>
      <c r="H599" s="115" t="s">
        <v>1025</v>
      </c>
      <c r="I599" s="115" t="s">
        <v>1026</v>
      </c>
      <c r="J599" s="115" t="s">
        <v>65</v>
      </c>
      <c r="K599" s="115" t="s">
        <v>1041</v>
      </c>
      <c r="L599" s="115" t="s">
        <v>1097</v>
      </c>
      <c r="M599" s="115" t="s">
        <v>646</v>
      </c>
      <c r="N599" s="115"/>
      <c r="O599" s="115">
        <v>0.95</v>
      </c>
      <c r="P599" s="115" t="s">
        <v>68</v>
      </c>
      <c r="Q599" s="115" t="s">
        <v>69</v>
      </c>
      <c r="R599" s="115" t="s">
        <v>648</v>
      </c>
      <c r="S599" s="115" t="s">
        <v>649</v>
      </c>
      <c r="T599" s="115" t="s">
        <v>779</v>
      </c>
      <c r="U599" s="116"/>
      <c r="V599" s="115"/>
      <c r="W599" s="8" t="str">
        <f>_xlfn.XLOOKUP(B599,'Golden Rulebook-CDErule level'!I:I,'Golden Rulebook-CDErule level'!I:I, "not found")</f>
        <v>not found</v>
      </c>
    </row>
    <row r="600" spans="1:23" hidden="1">
      <c r="A600" s="115" t="s">
        <v>35686</v>
      </c>
      <c r="B600" s="115" t="s">
        <v>35687</v>
      </c>
      <c r="C600" s="115" t="s">
        <v>35688</v>
      </c>
      <c r="D600" s="115" t="s">
        <v>35689</v>
      </c>
      <c r="E600" s="115" t="s">
        <v>3791</v>
      </c>
      <c r="F600" s="115" t="s">
        <v>3792</v>
      </c>
      <c r="G600" s="115" t="s">
        <v>738</v>
      </c>
      <c r="H600" s="115" t="s">
        <v>1025</v>
      </c>
      <c r="I600" s="115" t="s">
        <v>1026</v>
      </c>
      <c r="J600" s="115" t="s">
        <v>65</v>
      </c>
      <c r="K600" s="115" t="s">
        <v>1041</v>
      </c>
      <c r="L600" s="115" t="s">
        <v>1097</v>
      </c>
      <c r="M600" s="115" t="s">
        <v>3793</v>
      </c>
      <c r="N600" s="115"/>
      <c r="O600" s="115">
        <v>1</v>
      </c>
      <c r="P600" s="115" t="s">
        <v>68</v>
      </c>
      <c r="Q600" s="115" t="s">
        <v>69</v>
      </c>
      <c r="R600" s="115" t="s">
        <v>648</v>
      </c>
      <c r="S600" s="115" t="s">
        <v>649</v>
      </c>
      <c r="T600" s="115" t="s">
        <v>779</v>
      </c>
      <c r="U600" s="116"/>
      <c r="V600" s="115"/>
      <c r="W600" s="8" t="str">
        <f>_xlfn.XLOOKUP(B600,'Golden Rulebook-CDErule level'!I:I,'Golden Rulebook-CDErule level'!I:I, "not found")</f>
        <v>not found</v>
      </c>
    </row>
    <row r="601" spans="1:23" hidden="1">
      <c r="A601" s="115" t="s">
        <v>35690</v>
      </c>
      <c r="B601" s="115" t="s">
        <v>35691</v>
      </c>
      <c r="C601" s="115" t="s">
        <v>35692</v>
      </c>
      <c r="D601" s="115" t="s">
        <v>35693</v>
      </c>
      <c r="E601" s="115" t="s">
        <v>60</v>
      </c>
      <c r="F601" s="115" t="s">
        <v>61</v>
      </c>
      <c r="G601" s="115" t="s">
        <v>738</v>
      </c>
      <c r="H601" s="115" t="s">
        <v>1025</v>
      </c>
      <c r="I601" s="115" t="s">
        <v>1026</v>
      </c>
      <c r="J601" s="115" t="s">
        <v>65</v>
      </c>
      <c r="K601" s="115" t="s">
        <v>1041</v>
      </c>
      <c r="L601" s="115" t="s">
        <v>1074</v>
      </c>
      <c r="M601" s="115" t="s">
        <v>852</v>
      </c>
      <c r="N601" s="115" t="s">
        <v>35694</v>
      </c>
      <c r="O601" s="115">
        <v>1</v>
      </c>
      <c r="P601" s="115" t="s">
        <v>68</v>
      </c>
      <c r="Q601" s="115" t="s">
        <v>69</v>
      </c>
      <c r="R601" s="115" t="s">
        <v>648</v>
      </c>
      <c r="S601" s="115" t="s">
        <v>649</v>
      </c>
      <c r="T601" s="115" t="s">
        <v>779</v>
      </c>
      <c r="U601" s="116"/>
      <c r="V601" s="115"/>
      <c r="W601" s="8" t="str">
        <f>_xlfn.XLOOKUP(B601,'Golden Rulebook-CDErule level'!I:I,'Golden Rulebook-CDErule level'!I:I, "not found")</f>
        <v>not found</v>
      </c>
    </row>
    <row r="602" spans="1:23" hidden="1">
      <c r="A602" s="115" t="s">
        <v>35695</v>
      </c>
      <c r="B602" s="115" t="s">
        <v>35696</v>
      </c>
      <c r="C602" s="115" t="s">
        <v>35697</v>
      </c>
      <c r="D602" s="115" t="s">
        <v>35698</v>
      </c>
      <c r="E602" s="115" t="s">
        <v>60</v>
      </c>
      <c r="F602" s="115" t="s">
        <v>61</v>
      </c>
      <c r="G602" s="115" t="s">
        <v>738</v>
      </c>
      <c r="H602" s="115" t="s">
        <v>1025</v>
      </c>
      <c r="I602" s="115" t="s">
        <v>1026</v>
      </c>
      <c r="J602" s="115" t="s">
        <v>65</v>
      </c>
      <c r="K602" s="115" t="s">
        <v>1041</v>
      </c>
      <c r="L602" s="115" t="s">
        <v>1089</v>
      </c>
      <c r="M602" s="115" t="s">
        <v>852</v>
      </c>
      <c r="N602" s="115" t="s">
        <v>35699</v>
      </c>
      <c r="O602" s="115">
        <v>1</v>
      </c>
      <c r="P602" s="115" t="s">
        <v>68</v>
      </c>
      <c r="Q602" s="115" t="s">
        <v>69</v>
      </c>
      <c r="R602" s="115" t="s">
        <v>648</v>
      </c>
      <c r="S602" s="115" t="s">
        <v>649</v>
      </c>
      <c r="T602" s="115" t="s">
        <v>779</v>
      </c>
      <c r="U602" s="116"/>
      <c r="V602" s="115"/>
      <c r="W602" s="8" t="str">
        <f>_xlfn.XLOOKUP(B602,'Golden Rulebook-CDErule level'!I:I,'Golden Rulebook-CDErule level'!I:I, "not found")</f>
        <v>not found</v>
      </c>
    </row>
    <row r="603" spans="1:23" hidden="1">
      <c r="A603" s="115" t="s">
        <v>35700</v>
      </c>
      <c r="B603" s="115" t="s">
        <v>35701</v>
      </c>
      <c r="C603" s="115" t="s">
        <v>35702</v>
      </c>
      <c r="D603" s="115" t="s">
        <v>35703</v>
      </c>
      <c r="E603" s="115" t="s">
        <v>3791</v>
      </c>
      <c r="F603" s="115" t="s">
        <v>3792</v>
      </c>
      <c r="G603" s="115" t="s">
        <v>738</v>
      </c>
      <c r="H603" s="115" t="s">
        <v>1025</v>
      </c>
      <c r="I603" s="115" t="s">
        <v>1026</v>
      </c>
      <c r="J603" s="115" t="s">
        <v>65</v>
      </c>
      <c r="K603" s="115" t="s">
        <v>1041</v>
      </c>
      <c r="L603" s="115" t="s">
        <v>3784</v>
      </c>
      <c r="M603" s="115" t="s">
        <v>3793</v>
      </c>
      <c r="N603" s="115"/>
      <c r="O603" s="115">
        <v>1</v>
      </c>
      <c r="P603" s="115" t="s">
        <v>68</v>
      </c>
      <c r="Q603" s="115" t="s">
        <v>69</v>
      </c>
      <c r="R603" s="115" t="s">
        <v>648</v>
      </c>
      <c r="S603" s="115" t="s">
        <v>649</v>
      </c>
      <c r="T603" s="115" t="s">
        <v>779</v>
      </c>
      <c r="U603" s="116">
        <v>46206</v>
      </c>
      <c r="V603" s="115"/>
      <c r="W603" s="8" t="str">
        <f>_xlfn.XLOOKUP(B603,'Golden Rulebook-CDErule level'!I:I,'Golden Rulebook-CDErule level'!I:I, "not found")</f>
        <v>not found</v>
      </c>
    </row>
    <row r="604" spans="1:23" hidden="1">
      <c r="A604" s="115" t="s">
        <v>35704</v>
      </c>
      <c r="B604" s="115" t="s">
        <v>35705</v>
      </c>
      <c r="C604" s="115" t="s">
        <v>35706</v>
      </c>
      <c r="D604" s="115" t="s">
        <v>35707</v>
      </c>
      <c r="E604" s="115" t="s">
        <v>776</v>
      </c>
      <c r="F604" s="115" t="s">
        <v>61</v>
      </c>
      <c r="G604" s="115" t="s">
        <v>738</v>
      </c>
      <c r="H604" s="115" t="s">
        <v>1025</v>
      </c>
      <c r="I604" s="115" t="s">
        <v>1026</v>
      </c>
      <c r="J604" s="115" t="s">
        <v>65</v>
      </c>
      <c r="K604" s="115" t="s">
        <v>1041</v>
      </c>
      <c r="L604" s="115" t="s">
        <v>1043</v>
      </c>
      <c r="M604" s="115" t="s">
        <v>837</v>
      </c>
      <c r="N604" s="115"/>
      <c r="O604" s="115">
        <v>0.9</v>
      </c>
      <c r="P604" s="115" t="s">
        <v>68</v>
      </c>
      <c r="Q604" s="115" t="s">
        <v>69</v>
      </c>
      <c r="R604" s="115" t="s">
        <v>648</v>
      </c>
      <c r="S604" s="115" t="s">
        <v>649</v>
      </c>
      <c r="T604" s="115" t="s">
        <v>779</v>
      </c>
      <c r="U604" s="116"/>
      <c r="V604" s="115"/>
      <c r="W604" s="8" t="str">
        <f>_xlfn.XLOOKUP(B604,'Golden Rulebook-CDErule level'!I:I,'Golden Rulebook-CDErule level'!I:I, "not found")</f>
        <v>not found</v>
      </c>
    </row>
    <row r="605" spans="1:23" hidden="1">
      <c r="A605" s="115" t="s">
        <v>35708</v>
      </c>
      <c r="B605" s="115" t="s">
        <v>35709</v>
      </c>
      <c r="C605" s="115" t="s">
        <v>35710</v>
      </c>
      <c r="D605" s="115" t="s">
        <v>35711</v>
      </c>
      <c r="E605" s="115" t="s">
        <v>776</v>
      </c>
      <c r="F605" s="115" t="s">
        <v>61</v>
      </c>
      <c r="G605" s="115" t="s">
        <v>738</v>
      </c>
      <c r="H605" s="115" t="s">
        <v>1025</v>
      </c>
      <c r="I605" s="115" t="s">
        <v>1026</v>
      </c>
      <c r="J605" s="115" t="s">
        <v>65</v>
      </c>
      <c r="K605" s="115" t="s">
        <v>1041</v>
      </c>
      <c r="L605" s="115" t="s">
        <v>1074</v>
      </c>
      <c r="M605" s="115" t="s">
        <v>837</v>
      </c>
      <c r="N605" s="115"/>
      <c r="O605" s="115">
        <v>0.9</v>
      </c>
      <c r="P605" s="115" t="s">
        <v>68</v>
      </c>
      <c r="Q605" s="115" t="s">
        <v>69</v>
      </c>
      <c r="R605" s="115" t="s">
        <v>648</v>
      </c>
      <c r="S605" s="115" t="s">
        <v>649</v>
      </c>
      <c r="T605" s="115" t="s">
        <v>779</v>
      </c>
      <c r="U605" s="116"/>
      <c r="V605" s="115"/>
      <c r="W605" s="8" t="str">
        <f>_xlfn.XLOOKUP(B605,'Golden Rulebook-CDErule level'!I:I,'Golden Rulebook-CDErule level'!I:I, "not found")</f>
        <v>not found</v>
      </c>
    </row>
    <row r="606" spans="1:23" hidden="1">
      <c r="A606" s="115" t="s">
        <v>35712</v>
      </c>
      <c r="B606" s="115" t="s">
        <v>35713</v>
      </c>
      <c r="C606" s="115" t="s">
        <v>35714</v>
      </c>
      <c r="D606" s="115" t="s">
        <v>35715</v>
      </c>
      <c r="E606" s="115" t="s">
        <v>776</v>
      </c>
      <c r="F606" s="115" t="s">
        <v>61</v>
      </c>
      <c r="G606" s="115" t="s">
        <v>738</v>
      </c>
      <c r="H606" s="115" t="s">
        <v>739</v>
      </c>
      <c r="I606" s="115" t="s">
        <v>740</v>
      </c>
      <c r="J606" s="115" t="s">
        <v>65</v>
      </c>
      <c r="K606" s="115" t="s">
        <v>2682</v>
      </c>
      <c r="L606" s="115" t="s">
        <v>2683</v>
      </c>
      <c r="M606" s="115" t="s">
        <v>837</v>
      </c>
      <c r="N606" s="115"/>
      <c r="O606" s="115">
        <v>0.9</v>
      </c>
      <c r="P606" s="115" t="s">
        <v>68</v>
      </c>
      <c r="Q606" s="115" t="s">
        <v>69</v>
      </c>
      <c r="R606" s="115" t="s">
        <v>648</v>
      </c>
      <c r="S606" s="115" t="s">
        <v>649</v>
      </c>
      <c r="T606" s="115" t="s">
        <v>779</v>
      </c>
      <c r="U606" s="116"/>
      <c r="V606" s="115"/>
      <c r="W606" s="8" t="str">
        <f>_xlfn.XLOOKUP(B606,'Golden Rulebook-CDErule level'!I:I,'Golden Rulebook-CDErule level'!I:I, "not found")</f>
        <v>not found</v>
      </c>
    </row>
    <row r="607" spans="1:23" hidden="1">
      <c r="A607" s="115" t="s">
        <v>35716</v>
      </c>
      <c r="B607" s="115" t="s">
        <v>35717</v>
      </c>
      <c r="C607" s="115" t="s">
        <v>35718</v>
      </c>
      <c r="D607" s="115" t="s">
        <v>35719</v>
      </c>
      <c r="E607" s="115" t="s">
        <v>776</v>
      </c>
      <c r="F607" s="115" t="s">
        <v>61</v>
      </c>
      <c r="G607" s="115" t="s">
        <v>738</v>
      </c>
      <c r="H607" s="115" t="s">
        <v>2559</v>
      </c>
      <c r="I607" s="115" t="s">
        <v>2559</v>
      </c>
      <c r="J607" s="115" t="s">
        <v>65</v>
      </c>
      <c r="K607" s="115" t="s">
        <v>2550</v>
      </c>
      <c r="L607" s="115" t="s">
        <v>2552</v>
      </c>
      <c r="M607" s="115" t="s">
        <v>837</v>
      </c>
      <c r="N607" s="115"/>
      <c r="O607" s="115">
        <v>0.9</v>
      </c>
      <c r="P607" s="115" t="s">
        <v>68</v>
      </c>
      <c r="Q607" s="115" t="s">
        <v>69</v>
      </c>
      <c r="R607" s="115" t="s">
        <v>648</v>
      </c>
      <c r="S607" s="115" t="s">
        <v>649</v>
      </c>
      <c r="T607" s="115" t="s">
        <v>779</v>
      </c>
      <c r="U607" s="116"/>
      <c r="V607" s="115"/>
      <c r="W607" s="8" t="str">
        <f>_xlfn.XLOOKUP(B607,'Golden Rulebook-CDErule level'!I:I,'Golden Rulebook-CDErule level'!I:I, "not found")</f>
        <v>not found</v>
      </c>
    </row>
    <row r="608" spans="1:23" hidden="1">
      <c r="A608" s="115" t="s">
        <v>30679</v>
      </c>
      <c r="B608" s="115" t="s">
        <v>30680</v>
      </c>
      <c r="C608" s="103" t="s">
        <v>30681</v>
      </c>
      <c r="D608" s="103" t="s">
        <v>30682</v>
      </c>
      <c r="E608" s="103" t="s">
        <v>90</v>
      </c>
      <c r="F608" s="103" t="s">
        <v>61</v>
      </c>
      <c r="G608" s="102" t="s">
        <v>738</v>
      </c>
      <c r="H608" s="102" t="s">
        <v>91</v>
      </c>
      <c r="I608" s="102" t="s">
        <v>92</v>
      </c>
      <c r="J608" s="103" t="s">
        <v>65</v>
      </c>
      <c r="K608" s="59" t="s">
        <v>1041</v>
      </c>
      <c r="L608" s="59" t="s">
        <v>1074</v>
      </c>
      <c r="M608" s="103" t="s">
        <v>646</v>
      </c>
      <c r="N608" s="103" t="s">
        <v>778</v>
      </c>
      <c r="O608" s="227">
        <v>0.95</v>
      </c>
      <c r="P608" s="103" t="s">
        <v>68</v>
      </c>
      <c r="Q608" s="103" t="s">
        <v>69</v>
      </c>
      <c r="R608" s="103" t="s">
        <v>70</v>
      </c>
      <c r="S608" s="103" t="s">
        <v>778</v>
      </c>
      <c r="T608" s="103" t="s">
        <v>71</v>
      </c>
      <c r="U608" s="103" t="s">
        <v>778</v>
      </c>
      <c r="V608" s="103" t="s">
        <v>778</v>
      </c>
      <c r="W608" s="8" t="str">
        <f>_xlfn.XLOOKUP(B608,'Golden Rulebook-CDErule level'!I:I,'Golden Rulebook-CDErule level'!I:I, "not found")</f>
        <v>DQO-9112</v>
      </c>
    </row>
    <row r="609" spans="1:23" hidden="1">
      <c r="A609" s="115" t="s">
        <v>30685</v>
      </c>
      <c r="B609" s="115" t="s">
        <v>30686</v>
      </c>
      <c r="C609" s="103" t="s">
        <v>30687</v>
      </c>
      <c r="D609" s="103" t="s">
        <v>30688</v>
      </c>
      <c r="E609" s="103" t="s">
        <v>90</v>
      </c>
      <c r="F609" s="103" t="s">
        <v>61</v>
      </c>
      <c r="G609" s="102" t="s">
        <v>738</v>
      </c>
      <c r="H609" s="102" t="s">
        <v>91</v>
      </c>
      <c r="I609" s="102" t="s">
        <v>92</v>
      </c>
      <c r="J609" s="103" t="s">
        <v>65</v>
      </c>
      <c r="K609" s="59" t="s">
        <v>1041</v>
      </c>
      <c r="L609" s="59" t="s">
        <v>1089</v>
      </c>
      <c r="M609" s="103" t="s">
        <v>646</v>
      </c>
      <c r="N609" s="103" t="s">
        <v>778</v>
      </c>
      <c r="O609" s="227">
        <v>0.95</v>
      </c>
      <c r="P609" s="103" t="s">
        <v>68</v>
      </c>
      <c r="Q609" s="103" t="s">
        <v>69</v>
      </c>
      <c r="R609" s="103" t="s">
        <v>70</v>
      </c>
      <c r="S609" s="103" t="s">
        <v>778</v>
      </c>
      <c r="T609" s="103" t="s">
        <v>71</v>
      </c>
      <c r="U609" s="103" t="s">
        <v>778</v>
      </c>
      <c r="V609" s="103" t="s">
        <v>778</v>
      </c>
      <c r="W609" s="8" t="str">
        <f>_xlfn.XLOOKUP(B609,'Golden Rulebook-CDErule level'!I:I,'Golden Rulebook-CDErule level'!I:I, "not found")</f>
        <v>DQO-9113</v>
      </c>
    </row>
    <row r="610" spans="1:23">
      <c r="A610" s="115" t="s">
        <v>30691</v>
      </c>
      <c r="B610" s="115" t="s">
        <v>30692</v>
      </c>
      <c r="C610" s="103" t="s">
        <v>30693</v>
      </c>
      <c r="D610" s="103" t="s">
        <v>30694</v>
      </c>
      <c r="E610" s="103" t="s">
        <v>90</v>
      </c>
      <c r="F610" s="103" t="s">
        <v>61</v>
      </c>
      <c r="G610" s="102" t="s">
        <v>738</v>
      </c>
      <c r="H610" s="102" t="s">
        <v>91</v>
      </c>
      <c r="I610" s="102" t="s">
        <v>92</v>
      </c>
      <c r="J610" s="103" t="s">
        <v>65</v>
      </c>
      <c r="K610" s="59" t="s">
        <v>1041</v>
      </c>
      <c r="L610" s="59" t="s">
        <v>1097</v>
      </c>
      <c r="M610" s="103" t="s">
        <v>646</v>
      </c>
      <c r="N610" s="103" t="s">
        <v>778</v>
      </c>
      <c r="O610" s="227">
        <v>0.95</v>
      </c>
      <c r="P610" s="103" t="s">
        <v>68</v>
      </c>
      <c r="Q610" s="103" t="s">
        <v>69</v>
      </c>
      <c r="R610" s="103" t="s">
        <v>70</v>
      </c>
      <c r="S610" s="103" t="s">
        <v>778</v>
      </c>
      <c r="T610" s="103" t="s">
        <v>71</v>
      </c>
      <c r="U610" s="103" t="s">
        <v>778</v>
      </c>
      <c r="V610" s="103" t="s">
        <v>778</v>
      </c>
      <c r="W610" s="8" t="str">
        <f>_xlfn.XLOOKUP(B610,'Golden Rulebook-CDErule level'!I:I,'Golden Rulebook-CDErule level'!I:I, "not found")</f>
        <v>DQO-9114</v>
      </c>
    </row>
    <row r="611" spans="1:23" hidden="1">
      <c r="A611" s="115" t="s">
        <v>30697</v>
      </c>
      <c r="B611" s="115" t="s">
        <v>30698</v>
      </c>
      <c r="C611" s="103" t="s">
        <v>30699</v>
      </c>
      <c r="D611" s="103" t="s">
        <v>30700</v>
      </c>
      <c r="E611" s="103" t="s">
        <v>90</v>
      </c>
      <c r="F611" s="103" t="s">
        <v>61</v>
      </c>
      <c r="G611" s="102" t="s">
        <v>738</v>
      </c>
      <c r="H611" s="102" t="s">
        <v>91</v>
      </c>
      <c r="I611" s="102" t="s">
        <v>92</v>
      </c>
      <c r="J611" s="103" t="s">
        <v>65</v>
      </c>
      <c r="K611" s="59" t="s">
        <v>1146</v>
      </c>
      <c r="L611" s="59" t="s">
        <v>1229</v>
      </c>
      <c r="M611" s="103" t="s">
        <v>646</v>
      </c>
      <c r="N611" s="103" t="s">
        <v>778</v>
      </c>
      <c r="O611" s="227">
        <v>0.95</v>
      </c>
      <c r="P611" s="103" t="s">
        <v>68</v>
      </c>
      <c r="Q611" s="103" t="s">
        <v>69</v>
      </c>
      <c r="R611" s="103" t="s">
        <v>70</v>
      </c>
      <c r="S611" s="103" t="s">
        <v>778</v>
      </c>
      <c r="T611" s="103" t="s">
        <v>71</v>
      </c>
      <c r="U611" s="103" t="s">
        <v>778</v>
      </c>
      <c r="V611" s="103" t="s">
        <v>778</v>
      </c>
      <c r="W611" s="8" t="str">
        <f>_xlfn.XLOOKUP(B611,'Golden Rulebook-CDErule level'!I:I,'Golden Rulebook-CDErule level'!I:I, "not found")</f>
        <v>DQO-9115</v>
      </c>
    </row>
    <row r="612" spans="1:23" hidden="1">
      <c r="A612" s="115" t="s">
        <v>30703</v>
      </c>
      <c r="B612" s="115" t="s">
        <v>30704</v>
      </c>
      <c r="C612" s="103" t="s">
        <v>30705</v>
      </c>
      <c r="D612" s="103" t="s">
        <v>30706</v>
      </c>
      <c r="E612" s="103" t="s">
        <v>90</v>
      </c>
      <c r="F612" s="103" t="s">
        <v>61</v>
      </c>
      <c r="G612" s="102" t="s">
        <v>738</v>
      </c>
      <c r="H612" s="102" t="s">
        <v>91</v>
      </c>
      <c r="I612" s="102" t="s">
        <v>92</v>
      </c>
      <c r="J612" s="103" t="s">
        <v>65</v>
      </c>
      <c r="K612" s="59" t="s">
        <v>1146</v>
      </c>
      <c r="L612" s="59" t="s">
        <v>1238</v>
      </c>
      <c r="M612" s="103" t="s">
        <v>646</v>
      </c>
      <c r="N612" s="103" t="s">
        <v>778</v>
      </c>
      <c r="O612" s="227">
        <v>0.95</v>
      </c>
      <c r="P612" s="103" t="s">
        <v>68</v>
      </c>
      <c r="Q612" s="103" t="s">
        <v>69</v>
      </c>
      <c r="R612" s="103" t="s">
        <v>70</v>
      </c>
      <c r="S612" s="103" t="s">
        <v>778</v>
      </c>
      <c r="T612" s="103" t="s">
        <v>71</v>
      </c>
      <c r="U612" s="103" t="s">
        <v>778</v>
      </c>
      <c r="V612" s="103" t="s">
        <v>778</v>
      </c>
      <c r="W612" s="8" t="str">
        <f>_xlfn.XLOOKUP(B612,'Golden Rulebook-CDErule level'!I:I,'Golden Rulebook-CDErule level'!I:I, "not found")</f>
        <v>DQO-9116</v>
      </c>
    </row>
    <row r="613" spans="1:23" hidden="1">
      <c r="A613" s="115" t="s">
        <v>30709</v>
      </c>
      <c r="B613" s="115" t="s">
        <v>30710</v>
      </c>
      <c r="C613" s="103" t="s">
        <v>30711</v>
      </c>
      <c r="D613" s="103" t="s">
        <v>30712</v>
      </c>
      <c r="E613" s="103" t="s">
        <v>90</v>
      </c>
      <c r="F613" s="103" t="s">
        <v>61</v>
      </c>
      <c r="G613" s="102" t="s">
        <v>738</v>
      </c>
      <c r="H613" s="102" t="s">
        <v>91</v>
      </c>
      <c r="I613" s="102" t="s">
        <v>92</v>
      </c>
      <c r="J613" s="103" t="s">
        <v>65</v>
      </c>
      <c r="K613" s="59" t="s">
        <v>1146</v>
      </c>
      <c r="L613" s="59" t="s">
        <v>1262</v>
      </c>
      <c r="M613" s="103" t="s">
        <v>646</v>
      </c>
      <c r="N613" s="103" t="s">
        <v>778</v>
      </c>
      <c r="O613" s="227">
        <v>0.95</v>
      </c>
      <c r="P613" s="103" t="s">
        <v>68</v>
      </c>
      <c r="Q613" s="103" t="s">
        <v>69</v>
      </c>
      <c r="R613" s="103" t="s">
        <v>70</v>
      </c>
      <c r="S613" s="103" t="s">
        <v>778</v>
      </c>
      <c r="T613" s="103" t="s">
        <v>71</v>
      </c>
      <c r="U613" s="103" t="s">
        <v>778</v>
      </c>
      <c r="V613" s="103" t="s">
        <v>778</v>
      </c>
      <c r="W613" s="8" t="str">
        <f>_xlfn.XLOOKUP(B613,'Golden Rulebook-CDErule level'!I:I,'Golden Rulebook-CDErule level'!I:I, "not found")</f>
        <v>DQO-9117</v>
      </c>
    </row>
    <row r="614" spans="1:23" hidden="1">
      <c r="A614" s="115" t="s">
        <v>30715</v>
      </c>
      <c r="B614" s="115" t="s">
        <v>30716</v>
      </c>
      <c r="C614" s="103" t="s">
        <v>30717</v>
      </c>
      <c r="D614" s="103" t="s">
        <v>30718</v>
      </c>
      <c r="E614" s="103" t="s">
        <v>90</v>
      </c>
      <c r="F614" s="103" t="s">
        <v>61</v>
      </c>
      <c r="G614" s="102" t="s">
        <v>2207</v>
      </c>
      <c r="H614" s="102" t="s">
        <v>27503</v>
      </c>
      <c r="I614" s="102" t="s">
        <v>27504</v>
      </c>
      <c r="J614" s="103" t="s">
        <v>65</v>
      </c>
      <c r="K614" s="59" t="s">
        <v>2198</v>
      </c>
      <c r="L614" s="59" t="s">
        <v>2200</v>
      </c>
      <c r="M614" s="103" t="s">
        <v>646</v>
      </c>
      <c r="N614" s="103" t="s">
        <v>778</v>
      </c>
      <c r="O614" s="227">
        <v>0.95</v>
      </c>
      <c r="P614" s="103" t="s">
        <v>68</v>
      </c>
      <c r="Q614" s="103" t="s">
        <v>69</v>
      </c>
      <c r="R614" s="103" t="s">
        <v>70</v>
      </c>
      <c r="S614" s="103" t="s">
        <v>778</v>
      </c>
      <c r="T614" s="103" t="s">
        <v>71</v>
      </c>
      <c r="U614" s="103" t="s">
        <v>778</v>
      </c>
      <c r="V614" s="103" t="s">
        <v>778</v>
      </c>
      <c r="W614" s="8" t="str">
        <f>_xlfn.XLOOKUP(B614,'Golden Rulebook-CDErule level'!I:I,'Golden Rulebook-CDErule level'!I:I, "not found")</f>
        <v>DQO-9118</v>
      </c>
    </row>
    <row r="615" spans="1:23" hidden="1">
      <c r="A615" s="115" t="s">
        <v>30721</v>
      </c>
      <c r="B615" s="115" t="s">
        <v>30722</v>
      </c>
      <c r="C615" s="103" t="s">
        <v>30723</v>
      </c>
      <c r="D615" s="103" t="s">
        <v>30724</v>
      </c>
      <c r="E615" s="103" t="s">
        <v>90</v>
      </c>
      <c r="F615" s="103" t="s">
        <v>61</v>
      </c>
      <c r="G615" s="102" t="s">
        <v>2207</v>
      </c>
      <c r="H615" s="102" t="s">
        <v>27503</v>
      </c>
      <c r="I615" s="102" t="s">
        <v>27504</v>
      </c>
      <c r="J615" s="103" t="s">
        <v>65</v>
      </c>
      <c r="K615" s="59" t="s">
        <v>2198</v>
      </c>
      <c r="L615" s="59" t="s">
        <v>2218</v>
      </c>
      <c r="M615" s="103" t="s">
        <v>646</v>
      </c>
      <c r="N615" s="103" t="s">
        <v>778</v>
      </c>
      <c r="O615" s="227">
        <v>0.95</v>
      </c>
      <c r="P615" s="103" t="s">
        <v>68</v>
      </c>
      <c r="Q615" s="103" t="s">
        <v>69</v>
      </c>
      <c r="R615" s="103" t="s">
        <v>70</v>
      </c>
      <c r="S615" s="103" t="s">
        <v>778</v>
      </c>
      <c r="T615" s="103" t="s">
        <v>71</v>
      </c>
      <c r="U615" s="103" t="s">
        <v>778</v>
      </c>
      <c r="V615" s="103" t="s">
        <v>778</v>
      </c>
      <c r="W615" s="8" t="str">
        <f>_xlfn.XLOOKUP(B615,'Golden Rulebook-CDErule level'!I:I,'Golden Rulebook-CDErule level'!I:I, "not found")</f>
        <v>DQO-9119</v>
      </c>
    </row>
    <row r="616" spans="1:23" hidden="1">
      <c r="A616" s="115" t="s">
        <v>30727</v>
      </c>
      <c r="B616" s="115" t="s">
        <v>30728</v>
      </c>
      <c r="C616" s="103" t="s">
        <v>30729</v>
      </c>
      <c r="D616" s="103" t="s">
        <v>30730</v>
      </c>
      <c r="E616" s="103" t="s">
        <v>90</v>
      </c>
      <c r="F616" s="103" t="s">
        <v>61</v>
      </c>
      <c r="G616" s="102" t="s">
        <v>2207</v>
      </c>
      <c r="H616" s="102" t="s">
        <v>27503</v>
      </c>
      <c r="I616" s="102" t="s">
        <v>27504</v>
      </c>
      <c r="J616" s="103" t="s">
        <v>65</v>
      </c>
      <c r="K616" s="59" t="s">
        <v>2198</v>
      </c>
      <c r="L616" s="59" t="s">
        <v>2233</v>
      </c>
      <c r="M616" s="103" t="s">
        <v>646</v>
      </c>
      <c r="N616" s="103" t="s">
        <v>778</v>
      </c>
      <c r="O616" s="227">
        <v>0.95</v>
      </c>
      <c r="P616" s="103" t="s">
        <v>68</v>
      </c>
      <c r="Q616" s="103" t="s">
        <v>69</v>
      </c>
      <c r="R616" s="103" t="s">
        <v>70</v>
      </c>
      <c r="S616" s="103" t="s">
        <v>778</v>
      </c>
      <c r="T616" s="103" t="s">
        <v>71</v>
      </c>
      <c r="U616" s="103" t="s">
        <v>778</v>
      </c>
      <c r="V616" s="103" t="s">
        <v>778</v>
      </c>
      <c r="W616" s="8" t="str">
        <f>_xlfn.XLOOKUP(B616,'Golden Rulebook-CDErule level'!I:I,'Golden Rulebook-CDErule level'!I:I, "not found")</f>
        <v>DQO-9120</v>
      </c>
    </row>
    <row r="617" spans="1:23" hidden="1">
      <c r="A617" s="115" t="s">
        <v>30733</v>
      </c>
      <c r="B617" s="115" t="s">
        <v>30734</v>
      </c>
      <c r="C617" s="103" t="s">
        <v>30735</v>
      </c>
      <c r="D617" s="103" t="s">
        <v>30736</v>
      </c>
      <c r="E617" s="103" t="s">
        <v>90</v>
      </c>
      <c r="F617" s="103" t="s">
        <v>61</v>
      </c>
      <c r="G617" s="102" t="s">
        <v>2207</v>
      </c>
      <c r="H617" s="102" t="s">
        <v>27503</v>
      </c>
      <c r="I617" s="102" t="s">
        <v>27504</v>
      </c>
      <c r="J617" s="103" t="s">
        <v>65</v>
      </c>
      <c r="K617" s="59" t="s">
        <v>2198</v>
      </c>
      <c r="L617" s="59" t="s">
        <v>2248</v>
      </c>
      <c r="M617" s="103" t="s">
        <v>646</v>
      </c>
      <c r="N617" s="103" t="s">
        <v>778</v>
      </c>
      <c r="O617" s="227">
        <v>0.95</v>
      </c>
      <c r="P617" s="103" t="s">
        <v>68</v>
      </c>
      <c r="Q617" s="103" t="s">
        <v>69</v>
      </c>
      <c r="R617" s="103" t="s">
        <v>70</v>
      </c>
      <c r="S617" s="103" t="s">
        <v>778</v>
      </c>
      <c r="T617" s="103" t="s">
        <v>71</v>
      </c>
      <c r="U617" s="103" t="s">
        <v>778</v>
      </c>
      <c r="V617" s="103" t="s">
        <v>778</v>
      </c>
      <c r="W617" s="8" t="str">
        <f>_xlfn.XLOOKUP(B617,'Golden Rulebook-CDErule level'!I:I,'Golden Rulebook-CDErule level'!I:I, "not found")</f>
        <v>DQO-9121</v>
      </c>
    </row>
    <row r="618" spans="1:23" hidden="1">
      <c r="A618" s="115" t="s">
        <v>30739</v>
      </c>
      <c r="B618" s="115" t="s">
        <v>30740</v>
      </c>
      <c r="C618" s="103" t="s">
        <v>30741</v>
      </c>
      <c r="D618" s="103" t="s">
        <v>30742</v>
      </c>
      <c r="E618" s="103" t="s">
        <v>90</v>
      </c>
      <c r="F618" s="103" t="s">
        <v>61</v>
      </c>
      <c r="G618" s="102" t="s">
        <v>2207</v>
      </c>
      <c r="H618" s="102" t="s">
        <v>27503</v>
      </c>
      <c r="I618" s="102" t="s">
        <v>27504</v>
      </c>
      <c r="J618" s="103" t="s">
        <v>65</v>
      </c>
      <c r="K618" s="59" t="s">
        <v>2198</v>
      </c>
      <c r="L618" s="59" t="s">
        <v>2263</v>
      </c>
      <c r="M618" s="103" t="s">
        <v>646</v>
      </c>
      <c r="N618" s="103" t="s">
        <v>778</v>
      </c>
      <c r="O618" s="227">
        <v>0.95</v>
      </c>
      <c r="P618" s="103" t="s">
        <v>68</v>
      </c>
      <c r="Q618" s="103" t="s">
        <v>69</v>
      </c>
      <c r="R618" s="103" t="s">
        <v>70</v>
      </c>
      <c r="S618" s="103" t="s">
        <v>778</v>
      </c>
      <c r="T618" s="103" t="s">
        <v>71</v>
      </c>
      <c r="U618" s="103" t="s">
        <v>778</v>
      </c>
      <c r="V618" s="103" t="s">
        <v>778</v>
      </c>
      <c r="W618" s="8" t="str">
        <f>_xlfn.XLOOKUP(B618,'Golden Rulebook-CDErule level'!I:I,'Golden Rulebook-CDErule level'!I:I, "not found")</f>
        <v>DQO-9122</v>
      </c>
    </row>
    <row r="619" spans="1:23" hidden="1">
      <c r="A619" s="115" t="s">
        <v>30745</v>
      </c>
      <c r="B619" s="115" t="s">
        <v>30746</v>
      </c>
      <c r="C619" s="103" t="s">
        <v>30747</v>
      </c>
      <c r="D619" s="103" t="s">
        <v>30748</v>
      </c>
      <c r="E619" s="103" t="s">
        <v>90</v>
      </c>
      <c r="F619" s="103" t="s">
        <v>61</v>
      </c>
      <c r="G619" s="102" t="s">
        <v>738</v>
      </c>
      <c r="H619" s="102" t="s">
        <v>91</v>
      </c>
      <c r="I619" s="102" t="s">
        <v>92</v>
      </c>
      <c r="J619" s="103" t="s">
        <v>65</v>
      </c>
      <c r="K619" s="59" t="s">
        <v>2278</v>
      </c>
      <c r="L619" s="59" t="s">
        <v>2295</v>
      </c>
      <c r="M619" s="103" t="s">
        <v>646</v>
      </c>
      <c r="N619" s="103" t="s">
        <v>778</v>
      </c>
      <c r="O619" s="227">
        <v>0.95</v>
      </c>
      <c r="P619" s="103" t="s">
        <v>68</v>
      </c>
      <c r="Q619" s="103" t="s">
        <v>69</v>
      </c>
      <c r="R619" s="103" t="s">
        <v>70</v>
      </c>
      <c r="S619" s="103" t="s">
        <v>778</v>
      </c>
      <c r="T619" s="103" t="s">
        <v>71</v>
      </c>
      <c r="U619" s="103" t="s">
        <v>778</v>
      </c>
      <c r="V619" s="103" t="s">
        <v>778</v>
      </c>
      <c r="W619" s="8" t="str">
        <f>_xlfn.XLOOKUP(B619,'Golden Rulebook-CDErule level'!I:I,'Golden Rulebook-CDErule level'!I:I, "not found")</f>
        <v>DQO-9123</v>
      </c>
    </row>
    <row r="620" spans="1:23" hidden="1">
      <c r="A620" s="115" t="s">
        <v>30751</v>
      </c>
      <c r="B620" s="115" t="s">
        <v>30752</v>
      </c>
      <c r="C620" s="103" t="s">
        <v>30753</v>
      </c>
      <c r="D620" s="103" t="s">
        <v>30754</v>
      </c>
      <c r="E620" s="103" t="s">
        <v>90</v>
      </c>
      <c r="F620" s="103" t="s">
        <v>61</v>
      </c>
      <c r="G620" s="102" t="s">
        <v>738</v>
      </c>
      <c r="H620" s="102" t="s">
        <v>91</v>
      </c>
      <c r="I620" s="102" t="s">
        <v>92</v>
      </c>
      <c r="J620" s="103" t="s">
        <v>65</v>
      </c>
      <c r="K620" s="59" t="s">
        <v>2278</v>
      </c>
      <c r="L620" s="59" t="s">
        <v>2304</v>
      </c>
      <c r="M620" s="103" t="s">
        <v>646</v>
      </c>
      <c r="N620" s="103" t="s">
        <v>778</v>
      </c>
      <c r="O620" s="227">
        <v>0.95</v>
      </c>
      <c r="P620" s="103" t="s">
        <v>68</v>
      </c>
      <c r="Q620" s="103" t="s">
        <v>69</v>
      </c>
      <c r="R620" s="103" t="s">
        <v>70</v>
      </c>
      <c r="S620" s="103" t="s">
        <v>778</v>
      </c>
      <c r="T620" s="103" t="s">
        <v>71</v>
      </c>
      <c r="U620" s="103" t="s">
        <v>778</v>
      </c>
      <c r="V620" s="103" t="s">
        <v>778</v>
      </c>
      <c r="W620" s="8" t="str">
        <f>_xlfn.XLOOKUP(B620,'Golden Rulebook-CDErule level'!I:I,'Golden Rulebook-CDErule level'!I:I, "not found")</f>
        <v>DQO-9124</v>
      </c>
    </row>
    <row r="621" spans="1:23" hidden="1">
      <c r="A621" s="115" t="s">
        <v>30757</v>
      </c>
      <c r="B621" s="115" t="s">
        <v>30758</v>
      </c>
      <c r="C621" s="103" t="s">
        <v>30759</v>
      </c>
      <c r="D621" s="103" t="s">
        <v>30760</v>
      </c>
      <c r="E621" s="103" t="s">
        <v>90</v>
      </c>
      <c r="F621" s="103" t="s">
        <v>61</v>
      </c>
      <c r="G621" s="102" t="s">
        <v>738</v>
      </c>
      <c r="H621" s="102" t="s">
        <v>91</v>
      </c>
      <c r="I621" s="102" t="s">
        <v>92</v>
      </c>
      <c r="J621" s="103" t="s">
        <v>65</v>
      </c>
      <c r="K621" s="59" t="s">
        <v>2348</v>
      </c>
      <c r="L621" s="59" t="s">
        <v>2378</v>
      </c>
      <c r="M621" s="103" t="s">
        <v>646</v>
      </c>
      <c r="N621" s="103" t="s">
        <v>778</v>
      </c>
      <c r="O621" s="227">
        <v>0.95</v>
      </c>
      <c r="P621" s="103" t="s">
        <v>68</v>
      </c>
      <c r="Q621" s="103" t="s">
        <v>69</v>
      </c>
      <c r="R621" s="103" t="s">
        <v>70</v>
      </c>
      <c r="S621" s="103" t="s">
        <v>778</v>
      </c>
      <c r="T621" s="103" t="s">
        <v>71</v>
      </c>
      <c r="U621" s="103" t="s">
        <v>778</v>
      </c>
      <c r="V621" s="103" t="s">
        <v>778</v>
      </c>
      <c r="W621" s="8" t="str">
        <f>_xlfn.XLOOKUP(B621,'Golden Rulebook-CDErule level'!I:I,'Golden Rulebook-CDErule level'!I:I, "not found")</f>
        <v>DQO-9125</v>
      </c>
    </row>
    <row r="622" spans="1:23" hidden="1">
      <c r="A622" s="115" t="s">
        <v>30763</v>
      </c>
      <c r="B622" s="115" t="s">
        <v>30764</v>
      </c>
      <c r="C622" s="103" t="s">
        <v>30765</v>
      </c>
      <c r="D622" s="103" t="s">
        <v>30766</v>
      </c>
      <c r="E622" s="103" t="s">
        <v>90</v>
      </c>
      <c r="F622" s="103" t="s">
        <v>61</v>
      </c>
      <c r="G622" s="102" t="s">
        <v>738</v>
      </c>
      <c r="H622" s="102" t="s">
        <v>91</v>
      </c>
      <c r="I622" s="102" t="s">
        <v>92</v>
      </c>
      <c r="J622" s="103" t="s">
        <v>65</v>
      </c>
      <c r="K622" s="59" t="s">
        <v>2348</v>
      </c>
      <c r="L622" s="59" t="s">
        <v>2393</v>
      </c>
      <c r="M622" s="103" t="s">
        <v>646</v>
      </c>
      <c r="N622" s="103" t="s">
        <v>778</v>
      </c>
      <c r="O622" s="227">
        <v>0.95</v>
      </c>
      <c r="P622" s="103" t="s">
        <v>68</v>
      </c>
      <c r="Q622" s="103" t="s">
        <v>69</v>
      </c>
      <c r="R622" s="103" t="s">
        <v>70</v>
      </c>
      <c r="S622" s="103" t="s">
        <v>778</v>
      </c>
      <c r="T622" s="103" t="s">
        <v>71</v>
      </c>
      <c r="U622" s="103" t="s">
        <v>778</v>
      </c>
      <c r="V622" s="103" t="s">
        <v>778</v>
      </c>
      <c r="W622" s="8" t="str">
        <f>_xlfn.XLOOKUP(B622,'Golden Rulebook-CDErule level'!I:I,'Golden Rulebook-CDErule level'!I:I, "not found")</f>
        <v>DQO-9126</v>
      </c>
    </row>
    <row r="623" spans="1:23" hidden="1">
      <c r="A623" s="115" t="s">
        <v>30769</v>
      </c>
      <c r="B623" s="115" t="s">
        <v>30770</v>
      </c>
      <c r="C623" s="103" t="s">
        <v>30771</v>
      </c>
      <c r="D623" s="103" t="s">
        <v>30772</v>
      </c>
      <c r="E623" s="103" t="s">
        <v>90</v>
      </c>
      <c r="F623" s="103" t="s">
        <v>61</v>
      </c>
      <c r="G623" s="102" t="s">
        <v>738</v>
      </c>
      <c r="H623" s="102" t="s">
        <v>91</v>
      </c>
      <c r="I623" s="102" t="s">
        <v>92</v>
      </c>
      <c r="J623" s="103" t="s">
        <v>65</v>
      </c>
      <c r="K623" s="59" t="s">
        <v>2900</v>
      </c>
      <c r="L623" s="59" t="s">
        <v>2902</v>
      </c>
      <c r="M623" s="103" t="s">
        <v>646</v>
      </c>
      <c r="N623" s="103" t="s">
        <v>778</v>
      </c>
      <c r="O623" s="227">
        <v>0.95</v>
      </c>
      <c r="P623" s="103" t="s">
        <v>68</v>
      </c>
      <c r="Q623" s="103" t="s">
        <v>69</v>
      </c>
      <c r="R623" s="103" t="s">
        <v>70</v>
      </c>
      <c r="S623" s="103" t="s">
        <v>778</v>
      </c>
      <c r="T623" s="103" t="s">
        <v>71</v>
      </c>
      <c r="U623" s="103" t="s">
        <v>778</v>
      </c>
      <c r="V623" s="103" t="s">
        <v>778</v>
      </c>
      <c r="W623" s="8" t="str">
        <f>_xlfn.XLOOKUP(B623,'Golden Rulebook-CDErule level'!I:I,'Golden Rulebook-CDErule level'!I:I, "not found")</f>
        <v>DQO-9127</v>
      </c>
    </row>
    <row r="624" spans="1:23" hidden="1">
      <c r="A624" s="115" t="s">
        <v>30775</v>
      </c>
      <c r="B624" s="115" t="s">
        <v>30776</v>
      </c>
      <c r="C624" s="103" t="s">
        <v>30777</v>
      </c>
      <c r="D624" s="103" t="s">
        <v>30778</v>
      </c>
      <c r="E624" s="103" t="s">
        <v>90</v>
      </c>
      <c r="F624" s="103" t="s">
        <v>61</v>
      </c>
      <c r="G624" s="102" t="s">
        <v>738</v>
      </c>
      <c r="H624" s="117" t="s">
        <v>91</v>
      </c>
      <c r="I624" s="118" t="s">
        <v>92</v>
      </c>
      <c r="J624" s="103" t="s">
        <v>65</v>
      </c>
      <c r="K624" s="59" t="s">
        <v>2993</v>
      </c>
      <c r="L624" s="59" t="s">
        <v>2995</v>
      </c>
      <c r="M624" s="103" t="s">
        <v>646</v>
      </c>
      <c r="N624" s="103" t="s">
        <v>778</v>
      </c>
      <c r="O624" s="227">
        <v>0.95</v>
      </c>
      <c r="P624" s="103" t="s">
        <v>68</v>
      </c>
      <c r="Q624" s="103" t="s">
        <v>69</v>
      </c>
      <c r="R624" s="103" t="s">
        <v>70</v>
      </c>
      <c r="S624" s="103" t="s">
        <v>778</v>
      </c>
      <c r="T624" s="103" t="s">
        <v>71</v>
      </c>
      <c r="U624" s="103" t="s">
        <v>778</v>
      </c>
      <c r="V624" s="103" t="s">
        <v>778</v>
      </c>
      <c r="W624" s="8" t="str">
        <f>_xlfn.XLOOKUP(B624,'Golden Rulebook-CDErule level'!I:I,'Golden Rulebook-CDErule level'!I:I, "not found")</f>
        <v>DQO-9128</v>
      </c>
    </row>
    <row r="625" spans="1:23" hidden="1">
      <c r="A625" s="115" t="s">
        <v>30781</v>
      </c>
      <c r="B625" s="115" t="s">
        <v>30782</v>
      </c>
      <c r="C625" s="103" t="s">
        <v>30783</v>
      </c>
      <c r="D625" s="103" t="s">
        <v>30784</v>
      </c>
      <c r="E625" s="103" t="s">
        <v>90</v>
      </c>
      <c r="F625" s="103" t="s">
        <v>61</v>
      </c>
      <c r="G625" s="102" t="s">
        <v>3030</v>
      </c>
      <c r="H625" s="117" t="s">
        <v>22800</v>
      </c>
      <c r="I625" s="118" t="s">
        <v>22801</v>
      </c>
      <c r="J625" s="103" t="s">
        <v>65</v>
      </c>
      <c r="K625" s="59" t="s">
        <v>3021</v>
      </c>
      <c r="L625" s="59" t="s">
        <v>3023</v>
      </c>
      <c r="M625" s="103" t="s">
        <v>646</v>
      </c>
      <c r="N625" s="103" t="s">
        <v>778</v>
      </c>
      <c r="O625" s="227">
        <v>0.95</v>
      </c>
      <c r="P625" s="103" t="s">
        <v>68</v>
      </c>
      <c r="Q625" s="103" t="s">
        <v>69</v>
      </c>
      <c r="R625" s="103" t="s">
        <v>70</v>
      </c>
      <c r="S625" s="103" t="s">
        <v>778</v>
      </c>
      <c r="T625" s="103" t="s">
        <v>71</v>
      </c>
      <c r="U625" s="103" t="s">
        <v>778</v>
      </c>
      <c r="V625" s="103" t="s">
        <v>778</v>
      </c>
      <c r="W625" s="8" t="str">
        <f>_xlfn.XLOOKUP(B625,'Golden Rulebook-CDErule level'!I:I,'Golden Rulebook-CDErule level'!I:I, "not found")</f>
        <v>DQO-9129</v>
      </c>
    </row>
    <row r="626" spans="1:23" hidden="1">
      <c r="A626" s="115" t="s">
        <v>30787</v>
      </c>
      <c r="B626" s="115" t="s">
        <v>30788</v>
      </c>
      <c r="C626" s="103" t="s">
        <v>30789</v>
      </c>
      <c r="D626" s="103" t="s">
        <v>30790</v>
      </c>
      <c r="E626" s="103" t="s">
        <v>90</v>
      </c>
      <c r="F626" s="103" t="s">
        <v>61</v>
      </c>
      <c r="G626" s="102" t="s">
        <v>3030</v>
      </c>
      <c r="H626" s="117" t="s">
        <v>22800</v>
      </c>
      <c r="I626" s="118" t="s">
        <v>22801</v>
      </c>
      <c r="J626" s="103" t="s">
        <v>65</v>
      </c>
      <c r="K626" s="59" t="s">
        <v>3021</v>
      </c>
      <c r="L626" s="59" t="s">
        <v>3035</v>
      </c>
      <c r="M626" s="103" t="s">
        <v>646</v>
      </c>
      <c r="N626" s="103" t="s">
        <v>778</v>
      </c>
      <c r="O626" s="227">
        <v>0.95</v>
      </c>
      <c r="P626" s="103" t="s">
        <v>68</v>
      </c>
      <c r="Q626" s="103" t="s">
        <v>69</v>
      </c>
      <c r="R626" s="103" t="s">
        <v>70</v>
      </c>
      <c r="S626" s="103" t="s">
        <v>778</v>
      </c>
      <c r="T626" s="103" t="s">
        <v>71</v>
      </c>
      <c r="U626" s="103" t="s">
        <v>778</v>
      </c>
      <c r="V626" s="103" t="s">
        <v>778</v>
      </c>
      <c r="W626" s="8" t="str">
        <f>_xlfn.XLOOKUP(B626,'Golden Rulebook-CDErule level'!I:I,'Golden Rulebook-CDErule level'!I:I, "not found")</f>
        <v>DQO-9130</v>
      </c>
    </row>
    <row r="627" spans="1:23" hidden="1">
      <c r="A627" s="115" t="s">
        <v>30793</v>
      </c>
      <c r="B627" s="115" t="s">
        <v>30794</v>
      </c>
      <c r="C627" s="103" t="s">
        <v>30795</v>
      </c>
      <c r="D627" s="103" t="s">
        <v>30796</v>
      </c>
      <c r="E627" s="103" t="s">
        <v>90</v>
      </c>
      <c r="F627" s="103" t="s">
        <v>61</v>
      </c>
      <c r="G627" s="102" t="s">
        <v>3030</v>
      </c>
      <c r="H627" s="117" t="s">
        <v>22800</v>
      </c>
      <c r="I627" s="118" t="s">
        <v>22801</v>
      </c>
      <c r="J627" s="103" t="s">
        <v>65</v>
      </c>
      <c r="K627" s="59" t="s">
        <v>3021</v>
      </c>
      <c r="L627" s="59" t="s">
        <v>3142</v>
      </c>
      <c r="M627" s="103" t="s">
        <v>646</v>
      </c>
      <c r="N627" s="103" t="s">
        <v>778</v>
      </c>
      <c r="O627" s="227">
        <v>0.95</v>
      </c>
      <c r="P627" s="103" t="s">
        <v>68</v>
      </c>
      <c r="Q627" s="103" t="s">
        <v>69</v>
      </c>
      <c r="R627" s="103" t="s">
        <v>70</v>
      </c>
      <c r="S627" s="103" t="s">
        <v>778</v>
      </c>
      <c r="T627" s="103" t="s">
        <v>71</v>
      </c>
      <c r="U627" s="103" t="s">
        <v>778</v>
      </c>
      <c r="V627" s="103" t="s">
        <v>778</v>
      </c>
      <c r="W627" s="8" t="str">
        <f>_xlfn.XLOOKUP(B627,'Golden Rulebook-CDErule level'!I:I,'Golden Rulebook-CDErule level'!I:I, "not found")</f>
        <v>DQO-9131</v>
      </c>
    </row>
    <row r="628" spans="1:23" hidden="1">
      <c r="A628" s="115" t="s">
        <v>30799</v>
      </c>
      <c r="B628" s="115" t="s">
        <v>30800</v>
      </c>
      <c r="C628" s="103" t="s">
        <v>30801</v>
      </c>
      <c r="D628" s="103" t="s">
        <v>30802</v>
      </c>
      <c r="E628" s="103" t="s">
        <v>90</v>
      </c>
      <c r="F628" s="103" t="s">
        <v>61</v>
      </c>
      <c r="G628" s="102" t="s">
        <v>3030</v>
      </c>
      <c r="H628" s="117" t="s">
        <v>22800</v>
      </c>
      <c r="I628" s="118" t="s">
        <v>22801</v>
      </c>
      <c r="J628" s="103" t="s">
        <v>65</v>
      </c>
      <c r="K628" s="59" t="s">
        <v>3021</v>
      </c>
      <c r="L628" s="59" t="s">
        <v>3163</v>
      </c>
      <c r="M628" s="103" t="s">
        <v>646</v>
      </c>
      <c r="N628" s="103" t="s">
        <v>778</v>
      </c>
      <c r="O628" s="227">
        <v>0.95</v>
      </c>
      <c r="P628" s="103" t="s">
        <v>68</v>
      </c>
      <c r="Q628" s="103" t="s">
        <v>69</v>
      </c>
      <c r="R628" s="103" t="s">
        <v>70</v>
      </c>
      <c r="S628" s="103" t="s">
        <v>778</v>
      </c>
      <c r="T628" s="103" t="s">
        <v>71</v>
      </c>
      <c r="U628" s="103" t="s">
        <v>778</v>
      </c>
      <c r="V628" s="103" t="s">
        <v>778</v>
      </c>
      <c r="W628" s="8" t="str">
        <f>_xlfn.XLOOKUP(B628,'Golden Rulebook-CDErule level'!I:I,'Golden Rulebook-CDErule level'!I:I, "not found")</f>
        <v>DQO-9132</v>
      </c>
    </row>
    <row r="629" spans="1:23" hidden="1">
      <c r="A629" s="115" t="s">
        <v>30805</v>
      </c>
      <c r="B629" s="115" t="s">
        <v>30806</v>
      </c>
      <c r="C629" s="103" t="s">
        <v>30807</v>
      </c>
      <c r="D629" s="103" t="s">
        <v>30808</v>
      </c>
      <c r="E629" s="103" t="s">
        <v>90</v>
      </c>
      <c r="F629" s="103" t="s">
        <v>61</v>
      </c>
      <c r="G629" s="102" t="s">
        <v>3030</v>
      </c>
      <c r="H629" s="117" t="s">
        <v>22800</v>
      </c>
      <c r="I629" s="118" t="s">
        <v>22801</v>
      </c>
      <c r="J629" s="103" t="s">
        <v>65</v>
      </c>
      <c r="K629" s="59" t="s">
        <v>3021</v>
      </c>
      <c r="L629" s="59" t="s">
        <v>3171</v>
      </c>
      <c r="M629" s="103" t="s">
        <v>646</v>
      </c>
      <c r="N629" s="103" t="s">
        <v>778</v>
      </c>
      <c r="O629" s="227">
        <v>0.95</v>
      </c>
      <c r="P629" s="103" t="s">
        <v>68</v>
      </c>
      <c r="Q629" s="103" t="s">
        <v>69</v>
      </c>
      <c r="R629" s="103" t="s">
        <v>70</v>
      </c>
      <c r="S629" s="103" t="s">
        <v>778</v>
      </c>
      <c r="T629" s="103" t="s">
        <v>71</v>
      </c>
      <c r="U629" s="103" t="s">
        <v>778</v>
      </c>
      <c r="V629" s="103" t="s">
        <v>778</v>
      </c>
      <c r="W629" s="8" t="str">
        <f>_xlfn.XLOOKUP(B629,'Golden Rulebook-CDErule level'!I:I,'Golden Rulebook-CDErule level'!I:I, "not found")</f>
        <v>DQO-9133</v>
      </c>
    </row>
    <row r="630" spans="1:23" hidden="1">
      <c r="A630" s="115" t="s">
        <v>30811</v>
      </c>
      <c r="B630" s="115" t="s">
        <v>30812</v>
      </c>
      <c r="C630" s="103" t="s">
        <v>30813</v>
      </c>
      <c r="D630" s="103" t="s">
        <v>30814</v>
      </c>
      <c r="E630" s="103" t="s">
        <v>90</v>
      </c>
      <c r="F630" s="103" t="s">
        <v>61</v>
      </c>
      <c r="G630" s="102" t="s">
        <v>738</v>
      </c>
      <c r="H630" s="102" t="s">
        <v>91</v>
      </c>
      <c r="I630" s="102" t="s">
        <v>92</v>
      </c>
      <c r="J630" s="103" t="s">
        <v>65</v>
      </c>
      <c r="K630" s="59" t="s">
        <v>3215</v>
      </c>
      <c r="L630" s="59" t="s">
        <v>3238</v>
      </c>
      <c r="M630" s="103" t="s">
        <v>646</v>
      </c>
      <c r="N630" s="103" t="s">
        <v>778</v>
      </c>
      <c r="O630" s="227">
        <v>0.95</v>
      </c>
      <c r="P630" s="103" t="s">
        <v>68</v>
      </c>
      <c r="Q630" s="103" t="s">
        <v>69</v>
      </c>
      <c r="R630" s="103" t="s">
        <v>70</v>
      </c>
      <c r="S630" s="103" t="s">
        <v>778</v>
      </c>
      <c r="T630" s="103" t="s">
        <v>71</v>
      </c>
      <c r="U630" s="103" t="s">
        <v>778</v>
      </c>
      <c r="V630" s="103" t="s">
        <v>778</v>
      </c>
      <c r="W630" s="8" t="str">
        <f>_xlfn.XLOOKUP(B630,'Golden Rulebook-CDErule level'!I:I,'Golden Rulebook-CDErule level'!I:I, "not found")</f>
        <v>DQO-9134</v>
      </c>
    </row>
    <row r="631" spans="1:23" hidden="1">
      <c r="A631" s="115" t="s">
        <v>30817</v>
      </c>
      <c r="B631" s="115" t="s">
        <v>30818</v>
      </c>
      <c r="C631" s="103" t="s">
        <v>30819</v>
      </c>
      <c r="D631" s="103" t="s">
        <v>30820</v>
      </c>
      <c r="E631" s="103" t="s">
        <v>90</v>
      </c>
      <c r="F631" s="103" t="s">
        <v>61</v>
      </c>
      <c r="G631" s="102" t="s">
        <v>738</v>
      </c>
      <c r="H631" s="102" t="s">
        <v>91</v>
      </c>
      <c r="I631" s="102" t="s">
        <v>92</v>
      </c>
      <c r="J631" s="103" t="s">
        <v>65</v>
      </c>
      <c r="K631" s="59" t="s">
        <v>3370</v>
      </c>
      <c r="L631" s="59" t="s">
        <v>3393</v>
      </c>
      <c r="M631" s="103" t="s">
        <v>646</v>
      </c>
      <c r="N631" s="103" t="s">
        <v>778</v>
      </c>
      <c r="O631" s="227">
        <v>0.95</v>
      </c>
      <c r="P631" s="103" t="s">
        <v>68</v>
      </c>
      <c r="Q631" s="103" t="s">
        <v>69</v>
      </c>
      <c r="R631" s="103" t="s">
        <v>70</v>
      </c>
      <c r="S631" s="103" t="s">
        <v>778</v>
      </c>
      <c r="T631" s="103" t="s">
        <v>71</v>
      </c>
      <c r="U631" s="103" t="s">
        <v>778</v>
      </c>
      <c r="V631" s="103" t="s">
        <v>778</v>
      </c>
      <c r="W631" s="8" t="str">
        <f>_xlfn.XLOOKUP(B631,'Golden Rulebook-CDErule level'!I:I,'Golden Rulebook-CDErule level'!I:I, "not found")</f>
        <v>DQO-9135</v>
      </c>
    </row>
    <row r="632" spans="1:23" hidden="1">
      <c r="A632" s="115" t="s">
        <v>30823</v>
      </c>
      <c r="B632" s="115" t="s">
        <v>30824</v>
      </c>
      <c r="C632" s="103" t="s">
        <v>30825</v>
      </c>
      <c r="D632" s="103" t="s">
        <v>30826</v>
      </c>
      <c r="E632" s="103" t="s">
        <v>90</v>
      </c>
      <c r="F632" s="103" t="s">
        <v>61</v>
      </c>
      <c r="G632" s="102" t="s">
        <v>738</v>
      </c>
      <c r="H632" s="102" t="s">
        <v>91</v>
      </c>
      <c r="I632" s="102" t="s">
        <v>92</v>
      </c>
      <c r="J632" s="103" t="s">
        <v>65</v>
      </c>
      <c r="K632" s="59" t="s">
        <v>3696</v>
      </c>
      <c r="L632" s="59" t="s">
        <v>3720</v>
      </c>
      <c r="M632" s="103" t="s">
        <v>646</v>
      </c>
      <c r="N632" s="103" t="s">
        <v>778</v>
      </c>
      <c r="O632" s="227">
        <v>0.95</v>
      </c>
      <c r="P632" s="103" t="s">
        <v>68</v>
      </c>
      <c r="Q632" s="103" t="s">
        <v>69</v>
      </c>
      <c r="R632" s="103" t="s">
        <v>70</v>
      </c>
      <c r="S632" s="103" t="s">
        <v>778</v>
      </c>
      <c r="T632" s="103" t="s">
        <v>71</v>
      </c>
      <c r="U632" s="103" t="s">
        <v>778</v>
      </c>
      <c r="V632" s="103" t="s">
        <v>778</v>
      </c>
      <c r="W632" s="8" t="str">
        <f>_xlfn.XLOOKUP(B632,'Golden Rulebook-CDErule level'!I:I,'Golden Rulebook-CDErule level'!I:I, "not found")</f>
        <v>DQO-9136</v>
      </c>
    </row>
    <row r="633" spans="1:23" ht="28.9" hidden="1">
      <c r="A633" t="s">
        <v>28818</v>
      </c>
      <c r="B633" s="26" t="s">
        <v>28819</v>
      </c>
      <c r="C633" s="26" t="s">
        <v>28820</v>
      </c>
      <c r="D633" s="26" t="s">
        <v>28821</v>
      </c>
      <c r="E633" s="26" t="s">
        <v>90</v>
      </c>
      <c r="F633" s="26" t="s">
        <v>61</v>
      </c>
      <c r="G633" s="26" t="s">
        <v>643</v>
      </c>
      <c r="H633" s="26" t="s">
        <v>18857</v>
      </c>
      <c r="I633" s="26" t="s">
        <v>18858</v>
      </c>
      <c r="J633" s="26" t="s">
        <v>65</v>
      </c>
      <c r="K633" s="26" t="s">
        <v>634</v>
      </c>
      <c r="L633" s="26" t="s">
        <v>28815</v>
      </c>
      <c r="M633" s="26" t="s">
        <v>646</v>
      </c>
      <c r="N633" s="26"/>
      <c r="O633" s="26">
        <v>0.95</v>
      </c>
      <c r="P633" s="26" t="s">
        <v>68</v>
      </c>
      <c r="Q633" s="26" t="s">
        <v>69</v>
      </c>
      <c r="R633" s="26" t="s">
        <v>70</v>
      </c>
      <c r="S633" s="26"/>
      <c r="T633" s="26" t="s">
        <v>71</v>
      </c>
      <c r="U633" s="110">
        <v>46304</v>
      </c>
      <c r="V633" s="26"/>
      <c r="W633" s="8" t="str">
        <f>_xlfn.XLOOKUP(B633,'Golden Rulebook-CDErule level'!I:I,'Golden Rulebook-CDErule level'!I:I, "not found")</f>
        <v>DQO-7001</v>
      </c>
    </row>
    <row r="634" spans="1:23" ht="28.9" hidden="1">
      <c r="A634" t="s">
        <v>28826</v>
      </c>
      <c r="B634" s="26" t="s">
        <v>28827</v>
      </c>
      <c r="C634" s="26" t="s">
        <v>28828</v>
      </c>
      <c r="D634" s="26" t="s">
        <v>28829</v>
      </c>
      <c r="E634" s="26" t="s">
        <v>90</v>
      </c>
      <c r="F634" s="26" t="s">
        <v>61</v>
      </c>
      <c r="G634" s="26" t="s">
        <v>738</v>
      </c>
      <c r="H634" s="26" t="s">
        <v>91</v>
      </c>
      <c r="I634" s="26" t="s">
        <v>92</v>
      </c>
      <c r="J634" s="26" t="s">
        <v>65</v>
      </c>
      <c r="K634" s="26" t="s">
        <v>729</v>
      </c>
      <c r="L634" s="26" t="s">
        <v>28823</v>
      </c>
      <c r="M634" s="26" t="s">
        <v>646</v>
      </c>
      <c r="N634" s="26"/>
      <c r="O634" s="26">
        <v>0.95</v>
      </c>
      <c r="P634" s="26" t="s">
        <v>68</v>
      </c>
      <c r="Q634" s="26" t="s">
        <v>69</v>
      </c>
      <c r="R634" s="26" t="s">
        <v>70</v>
      </c>
      <c r="S634" s="26"/>
      <c r="T634" s="26" t="s">
        <v>71</v>
      </c>
      <c r="U634" s="110">
        <v>46304</v>
      </c>
      <c r="V634" s="26"/>
      <c r="W634" s="8" t="str">
        <f>_xlfn.XLOOKUP(B634,'Golden Rulebook-CDErule level'!I:I,'Golden Rulebook-CDErule level'!I:I, "not found")</f>
        <v>DQO-7002</v>
      </c>
    </row>
    <row r="635" spans="1:23" ht="28.9" hidden="1">
      <c r="A635" t="s">
        <v>28834</v>
      </c>
      <c r="B635" s="26" t="s">
        <v>28835</v>
      </c>
      <c r="C635" s="26" t="s">
        <v>28836</v>
      </c>
      <c r="D635" s="26" t="s">
        <v>28837</v>
      </c>
      <c r="E635" s="26" t="s">
        <v>90</v>
      </c>
      <c r="F635" s="26" t="s">
        <v>61</v>
      </c>
      <c r="G635" s="26" t="s">
        <v>738</v>
      </c>
      <c r="H635" s="26" t="s">
        <v>91</v>
      </c>
      <c r="I635" s="26" t="s">
        <v>92</v>
      </c>
      <c r="J635" s="26" t="s">
        <v>65</v>
      </c>
      <c r="K635" s="26" t="s">
        <v>1016</v>
      </c>
      <c r="L635" s="26" t="s">
        <v>28831</v>
      </c>
      <c r="M635" s="26" t="s">
        <v>646</v>
      </c>
      <c r="N635" s="26"/>
      <c r="O635" s="26">
        <v>0.95</v>
      </c>
      <c r="P635" s="26" t="s">
        <v>68</v>
      </c>
      <c r="Q635" s="26" t="s">
        <v>69</v>
      </c>
      <c r="R635" s="26" t="s">
        <v>70</v>
      </c>
      <c r="S635" s="26"/>
      <c r="T635" s="26" t="s">
        <v>71</v>
      </c>
      <c r="U635" s="110">
        <v>46304</v>
      </c>
      <c r="V635" s="26"/>
      <c r="W635" s="8" t="str">
        <f>_xlfn.XLOOKUP(B635,'Golden Rulebook-CDErule level'!I:I,'Golden Rulebook-CDErule level'!I:I, "not found")</f>
        <v>DQO-7003</v>
      </c>
    </row>
    <row r="636" spans="1:23" ht="28.9" hidden="1">
      <c r="A636" t="s">
        <v>28842</v>
      </c>
      <c r="B636" s="26" t="s">
        <v>28843</v>
      </c>
      <c r="C636" s="26" t="s">
        <v>28844</v>
      </c>
      <c r="D636" s="26" t="s">
        <v>28845</v>
      </c>
      <c r="E636" s="26" t="s">
        <v>90</v>
      </c>
      <c r="F636" s="26" t="s">
        <v>61</v>
      </c>
      <c r="G636" s="26" t="s">
        <v>738</v>
      </c>
      <c r="H636" s="26" t="s">
        <v>91</v>
      </c>
      <c r="I636" s="26" t="s">
        <v>92</v>
      </c>
      <c r="J636" s="26" t="s">
        <v>65</v>
      </c>
      <c r="K636" s="26" t="s">
        <v>1016</v>
      </c>
      <c r="L636" s="26" t="s">
        <v>28839</v>
      </c>
      <c r="M636" s="26" t="s">
        <v>646</v>
      </c>
      <c r="N636" s="26"/>
      <c r="O636" s="26">
        <v>0.95</v>
      </c>
      <c r="P636" s="26" t="s">
        <v>68</v>
      </c>
      <c r="Q636" s="26" t="s">
        <v>69</v>
      </c>
      <c r="R636" s="26" t="s">
        <v>70</v>
      </c>
      <c r="S636" s="26"/>
      <c r="T636" s="26" t="s">
        <v>71</v>
      </c>
      <c r="U636" s="110">
        <v>46304</v>
      </c>
      <c r="V636" s="26"/>
      <c r="W636" s="8" t="str">
        <f>_xlfn.XLOOKUP(B636,'Golden Rulebook-CDErule level'!I:I,'Golden Rulebook-CDErule level'!I:I, "not found")</f>
        <v>DQO-7004</v>
      </c>
    </row>
    <row r="637" spans="1:23" ht="28.9" hidden="1">
      <c r="A637" t="s">
        <v>28850</v>
      </c>
      <c r="B637" s="26" t="s">
        <v>28851</v>
      </c>
      <c r="C637" s="26" t="s">
        <v>28852</v>
      </c>
      <c r="D637" s="26" t="s">
        <v>28853</v>
      </c>
      <c r="E637" s="26" t="s">
        <v>90</v>
      </c>
      <c r="F637" s="26" t="s">
        <v>61</v>
      </c>
      <c r="G637" s="26" t="s">
        <v>738</v>
      </c>
      <c r="H637" s="26" t="s">
        <v>91</v>
      </c>
      <c r="I637" s="26" t="s">
        <v>92</v>
      </c>
      <c r="J637" s="26" t="s">
        <v>65</v>
      </c>
      <c r="K637" s="26" t="s">
        <v>1016</v>
      </c>
      <c r="L637" s="26" t="s">
        <v>28847</v>
      </c>
      <c r="M637" s="26" t="s">
        <v>646</v>
      </c>
      <c r="N637" s="26"/>
      <c r="O637" s="26">
        <v>0.95</v>
      </c>
      <c r="P637" s="26" t="s">
        <v>68</v>
      </c>
      <c r="Q637" s="26" t="s">
        <v>69</v>
      </c>
      <c r="R637" s="26" t="s">
        <v>70</v>
      </c>
      <c r="S637" s="26"/>
      <c r="T637" s="26" t="s">
        <v>71</v>
      </c>
      <c r="U637" s="110">
        <v>46304</v>
      </c>
      <c r="V637" s="26"/>
      <c r="W637" s="8" t="str">
        <f>_xlfn.XLOOKUP(B637,'Golden Rulebook-CDErule level'!I:I,'Golden Rulebook-CDErule level'!I:I, "not found")</f>
        <v>DQO-7005</v>
      </c>
    </row>
    <row r="638" spans="1:23" ht="28.9" hidden="1">
      <c r="A638" t="s">
        <v>28858</v>
      </c>
      <c r="B638" s="26" t="s">
        <v>28859</v>
      </c>
      <c r="C638" s="26" t="s">
        <v>28860</v>
      </c>
      <c r="D638" s="26" t="s">
        <v>28861</v>
      </c>
      <c r="E638" s="26" t="s">
        <v>90</v>
      </c>
      <c r="F638" s="26" t="s">
        <v>61</v>
      </c>
      <c r="G638" s="26" t="s">
        <v>738</v>
      </c>
      <c r="H638" s="26" t="s">
        <v>91</v>
      </c>
      <c r="I638" s="26" t="s">
        <v>92</v>
      </c>
      <c r="J638" s="26" t="s">
        <v>65</v>
      </c>
      <c r="K638" s="26" t="s">
        <v>1016</v>
      </c>
      <c r="L638" s="26" t="s">
        <v>28855</v>
      </c>
      <c r="M638" s="26" t="s">
        <v>646</v>
      </c>
      <c r="N638" s="26"/>
      <c r="O638" s="26">
        <v>0.95</v>
      </c>
      <c r="P638" s="26" t="s">
        <v>68</v>
      </c>
      <c r="Q638" s="26" t="s">
        <v>69</v>
      </c>
      <c r="R638" s="26" t="s">
        <v>70</v>
      </c>
      <c r="S638" s="26"/>
      <c r="T638" s="26" t="s">
        <v>71</v>
      </c>
      <c r="U638" s="110">
        <v>46304</v>
      </c>
      <c r="V638" s="26"/>
      <c r="W638" s="8" t="str">
        <f>_xlfn.XLOOKUP(B638,'Golden Rulebook-CDErule level'!I:I,'Golden Rulebook-CDErule level'!I:I, "not found")</f>
        <v>DQO-7006</v>
      </c>
    </row>
    <row r="639" spans="1:23" ht="28.9" hidden="1">
      <c r="A639" t="s">
        <v>28866</v>
      </c>
      <c r="B639" s="26" t="s">
        <v>28867</v>
      </c>
      <c r="C639" s="26" t="s">
        <v>28868</v>
      </c>
      <c r="D639" s="26" t="s">
        <v>28869</v>
      </c>
      <c r="E639" s="26" t="s">
        <v>90</v>
      </c>
      <c r="F639" s="26" t="s">
        <v>61</v>
      </c>
      <c r="G639" s="26" t="s">
        <v>738</v>
      </c>
      <c r="H639" s="26" t="s">
        <v>91</v>
      </c>
      <c r="I639" s="26" t="s">
        <v>92</v>
      </c>
      <c r="J639" s="26" t="s">
        <v>65</v>
      </c>
      <c r="K639" s="26" t="s">
        <v>1016</v>
      </c>
      <c r="L639" s="26" t="s">
        <v>28863</v>
      </c>
      <c r="M639" s="26" t="s">
        <v>646</v>
      </c>
      <c r="N639" s="26"/>
      <c r="O639" s="26">
        <v>0.95</v>
      </c>
      <c r="P639" s="26" t="s">
        <v>68</v>
      </c>
      <c r="Q639" s="26" t="s">
        <v>69</v>
      </c>
      <c r="R639" s="26" t="s">
        <v>70</v>
      </c>
      <c r="S639" s="26"/>
      <c r="T639" s="26" t="s">
        <v>71</v>
      </c>
      <c r="U639" s="110">
        <v>46304</v>
      </c>
      <c r="V639" s="26"/>
      <c r="W639" s="8" t="str">
        <f>_xlfn.XLOOKUP(B639,'Golden Rulebook-CDErule level'!I:I,'Golden Rulebook-CDErule level'!I:I, "not found")</f>
        <v>DQO-7007</v>
      </c>
    </row>
    <row r="640" spans="1:23" ht="28.9" hidden="1">
      <c r="A640" t="s">
        <v>28874</v>
      </c>
      <c r="B640" s="26" t="s">
        <v>28875</v>
      </c>
      <c r="C640" s="26" t="s">
        <v>28876</v>
      </c>
      <c r="D640" s="26" t="s">
        <v>28877</v>
      </c>
      <c r="E640" s="26" t="s">
        <v>90</v>
      </c>
      <c r="F640" s="26" t="s">
        <v>61</v>
      </c>
      <c r="G640" s="26" t="s">
        <v>738</v>
      </c>
      <c r="H640" s="26" t="s">
        <v>91</v>
      </c>
      <c r="I640" s="26" t="s">
        <v>92</v>
      </c>
      <c r="J640" s="26" t="s">
        <v>65</v>
      </c>
      <c r="K640" s="26" t="s">
        <v>1016</v>
      </c>
      <c r="L640" s="26" t="s">
        <v>28871</v>
      </c>
      <c r="M640" s="26" t="s">
        <v>646</v>
      </c>
      <c r="N640" s="26"/>
      <c r="O640" s="26">
        <v>0.95</v>
      </c>
      <c r="P640" s="26" t="s">
        <v>68</v>
      </c>
      <c r="Q640" s="26" t="s">
        <v>69</v>
      </c>
      <c r="R640" s="26" t="s">
        <v>70</v>
      </c>
      <c r="S640" s="26"/>
      <c r="T640" s="26" t="s">
        <v>71</v>
      </c>
      <c r="U640" s="110">
        <v>46304</v>
      </c>
      <c r="V640" s="26"/>
      <c r="W640" s="8" t="str">
        <f>_xlfn.XLOOKUP(B640,'Golden Rulebook-CDErule level'!I:I,'Golden Rulebook-CDErule level'!I:I, "not found")</f>
        <v>DQO-7008</v>
      </c>
    </row>
    <row r="641" spans="1:23" ht="28.9" hidden="1">
      <c r="A641" t="s">
        <v>28882</v>
      </c>
      <c r="B641" s="26" t="s">
        <v>28883</v>
      </c>
      <c r="C641" s="26" t="s">
        <v>28884</v>
      </c>
      <c r="D641" s="26" t="s">
        <v>28885</v>
      </c>
      <c r="E641" s="26" t="s">
        <v>90</v>
      </c>
      <c r="F641" s="26" t="s">
        <v>61</v>
      </c>
      <c r="G641" s="26" t="s">
        <v>738</v>
      </c>
      <c r="H641" s="26" t="s">
        <v>91</v>
      </c>
      <c r="I641" s="26" t="s">
        <v>92</v>
      </c>
      <c r="J641" s="26" t="s">
        <v>65</v>
      </c>
      <c r="K641" s="26" t="s">
        <v>1016</v>
      </c>
      <c r="L641" s="26" t="s">
        <v>28879</v>
      </c>
      <c r="M641" s="26" t="s">
        <v>646</v>
      </c>
      <c r="N641" s="26"/>
      <c r="O641" s="26">
        <v>0.95</v>
      </c>
      <c r="P641" s="26" t="s">
        <v>68</v>
      </c>
      <c r="Q641" s="26" t="s">
        <v>69</v>
      </c>
      <c r="R641" s="26" t="s">
        <v>70</v>
      </c>
      <c r="S641" s="26"/>
      <c r="T641" s="26" t="s">
        <v>71</v>
      </c>
      <c r="U641" s="110">
        <v>46304</v>
      </c>
      <c r="V641" s="26"/>
      <c r="W641" s="8" t="str">
        <f>_xlfn.XLOOKUP(B641,'Golden Rulebook-CDErule level'!I:I,'Golden Rulebook-CDErule level'!I:I, "not found")</f>
        <v>DQO-7009</v>
      </c>
    </row>
    <row r="642" spans="1:23" ht="28.9" hidden="1">
      <c r="A642" t="s">
        <v>28890</v>
      </c>
      <c r="B642" s="26" t="s">
        <v>28891</v>
      </c>
      <c r="C642" s="26" t="s">
        <v>28892</v>
      </c>
      <c r="D642" s="26" t="s">
        <v>28893</v>
      </c>
      <c r="E642" s="26" t="s">
        <v>90</v>
      </c>
      <c r="F642" s="26" t="s">
        <v>61</v>
      </c>
      <c r="G642" s="26" t="s">
        <v>738</v>
      </c>
      <c r="H642" s="26" t="s">
        <v>91</v>
      </c>
      <c r="I642" s="26" t="s">
        <v>92</v>
      </c>
      <c r="J642" s="26" t="s">
        <v>65</v>
      </c>
      <c r="K642" s="26" t="s">
        <v>1016</v>
      </c>
      <c r="L642" s="26" t="s">
        <v>28887</v>
      </c>
      <c r="M642" s="26" t="s">
        <v>646</v>
      </c>
      <c r="N642" s="26"/>
      <c r="O642" s="26">
        <v>0.95</v>
      </c>
      <c r="P642" s="26" t="s">
        <v>68</v>
      </c>
      <c r="Q642" s="26" t="s">
        <v>69</v>
      </c>
      <c r="R642" s="26" t="s">
        <v>70</v>
      </c>
      <c r="S642" s="26"/>
      <c r="T642" s="26" t="s">
        <v>71</v>
      </c>
      <c r="U642" s="110">
        <v>46304</v>
      </c>
      <c r="V642" s="26"/>
      <c r="W642" s="8" t="str">
        <f>_xlfn.XLOOKUP(B642,'Golden Rulebook-CDErule level'!I:I,'Golden Rulebook-CDErule level'!I:I, "not found")</f>
        <v>DQO-7010</v>
      </c>
    </row>
    <row r="643" spans="1:23" ht="28.9" hidden="1">
      <c r="A643" t="s">
        <v>28898</v>
      </c>
      <c r="B643" s="26" t="s">
        <v>28899</v>
      </c>
      <c r="C643" s="26" t="s">
        <v>28900</v>
      </c>
      <c r="D643" s="26" t="s">
        <v>28901</v>
      </c>
      <c r="E643" s="26" t="s">
        <v>90</v>
      </c>
      <c r="F643" s="26" t="s">
        <v>61</v>
      </c>
      <c r="G643" s="26" t="s">
        <v>738</v>
      </c>
      <c r="H643" s="26" t="s">
        <v>91</v>
      </c>
      <c r="I643" s="26" t="s">
        <v>92</v>
      </c>
      <c r="J643" s="26" t="s">
        <v>65</v>
      </c>
      <c r="K643" s="26" t="s">
        <v>1016</v>
      </c>
      <c r="L643" s="26" t="s">
        <v>28895</v>
      </c>
      <c r="M643" s="26" t="s">
        <v>646</v>
      </c>
      <c r="N643" s="26"/>
      <c r="O643" s="26">
        <v>0.95</v>
      </c>
      <c r="P643" s="26" t="s">
        <v>68</v>
      </c>
      <c r="Q643" s="26" t="s">
        <v>69</v>
      </c>
      <c r="R643" s="26" t="s">
        <v>70</v>
      </c>
      <c r="S643" s="26"/>
      <c r="T643" s="26" t="s">
        <v>71</v>
      </c>
      <c r="U643" s="110">
        <v>46304</v>
      </c>
      <c r="V643" s="26"/>
      <c r="W643" s="8" t="str">
        <f>_xlfn.XLOOKUP(B643,'Golden Rulebook-CDErule level'!I:I,'Golden Rulebook-CDErule level'!I:I, "not found")</f>
        <v>DQO-7011</v>
      </c>
    </row>
    <row r="644" spans="1:23" ht="28.9" hidden="1">
      <c r="A644" t="s">
        <v>28906</v>
      </c>
      <c r="B644" s="26" t="s">
        <v>28907</v>
      </c>
      <c r="C644" s="26" t="s">
        <v>28908</v>
      </c>
      <c r="D644" s="26" t="s">
        <v>28909</v>
      </c>
      <c r="E644" s="26" t="s">
        <v>90</v>
      </c>
      <c r="F644" s="26" t="s">
        <v>61</v>
      </c>
      <c r="G644" s="26" t="s">
        <v>738</v>
      </c>
      <c r="H644" s="26" t="s">
        <v>91</v>
      </c>
      <c r="I644" s="26" t="s">
        <v>92</v>
      </c>
      <c r="J644" s="26" t="s">
        <v>65</v>
      </c>
      <c r="K644" s="26" t="s">
        <v>1016</v>
      </c>
      <c r="L644" s="26" t="s">
        <v>28903</v>
      </c>
      <c r="M644" s="26" t="s">
        <v>646</v>
      </c>
      <c r="N644" s="26"/>
      <c r="O644" s="26">
        <v>0.95</v>
      </c>
      <c r="P644" s="26" t="s">
        <v>68</v>
      </c>
      <c r="Q644" s="26" t="s">
        <v>69</v>
      </c>
      <c r="R644" s="26" t="s">
        <v>70</v>
      </c>
      <c r="S644" s="26"/>
      <c r="T644" s="26" t="s">
        <v>71</v>
      </c>
      <c r="U644" s="110">
        <v>46304</v>
      </c>
      <c r="V644" s="26"/>
      <c r="W644" s="8" t="str">
        <f>_xlfn.XLOOKUP(B644,'Golden Rulebook-CDErule level'!I:I,'Golden Rulebook-CDErule level'!I:I, "not found")</f>
        <v>DQO-7012</v>
      </c>
    </row>
    <row r="645" spans="1:23" ht="28.9" hidden="1">
      <c r="A645" t="s">
        <v>28914</v>
      </c>
      <c r="B645" s="26" t="s">
        <v>28915</v>
      </c>
      <c r="C645" s="26" t="s">
        <v>28916</v>
      </c>
      <c r="D645" s="26" t="s">
        <v>28917</v>
      </c>
      <c r="E645" s="26" t="s">
        <v>90</v>
      </c>
      <c r="F645" s="26" t="s">
        <v>61</v>
      </c>
      <c r="G645" s="26" t="s">
        <v>738</v>
      </c>
      <c r="H645" s="26" t="s">
        <v>91</v>
      </c>
      <c r="I645" s="26" t="s">
        <v>92</v>
      </c>
      <c r="J645" s="26" t="s">
        <v>65</v>
      </c>
      <c r="K645" s="26" t="s">
        <v>1016</v>
      </c>
      <c r="L645" s="26" t="s">
        <v>28911</v>
      </c>
      <c r="M645" s="26" t="s">
        <v>646</v>
      </c>
      <c r="N645" s="26"/>
      <c r="O645" s="26">
        <v>0.95</v>
      </c>
      <c r="P645" s="26" t="s">
        <v>68</v>
      </c>
      <c r="Q645" s="26" t="s">
        <v>69</v>
      </c>
      <c r="R645" s="26" t="s">
        <v>70</v>
      </c>
      <c r="S645" s="26"/>
      <c r="T645" s="26" t="s">
        <v>71</v>
      </c>
      <c r="U645" s="110">
        <v>46304</v>
      </c>
      <c r="V645" s="26"/>
      <c r="W645" s="8" t="str">
        <f>_xlfn.XLOOKUP(B645,'Golden Rulebook-CDErule level'!I:I,'Golden Rulebook-CDErule level'!I:I, "not found")</f>
        <v>DQO-7013</v>
      </c>
    </row>
    <row r="646" spans="1:23" ht="28.9" hidden="1">
      <c r="A646" t="s">
        <v>28922</v>
      </c>
      <c r="B646" s="26" t="s">
        <v>28923</v>
      </c>
      <c r="C646" s="26" t="s">
        <v>28924</v>
      </c>
      <c r="D646" s="26" t="s">
        <v>28925</v>
      </c>
      <c r="E646" s="26" t="s">
        <v>90</v>
      </c>
      <c r="F646" s="26" t="s">
        <v>61</v>
      </c>
      <c r="G646" s="26" t="s">
        <v>738</v>
      </c>
      <c r="H646" s="26" t="s">
        <v>91</v>
      </c>
      <c r="I646" s="26" t="s">
        <v>92</v>
      </c>
      <c r="J646" s="26" t="s">
        <v>65</v>
      </c>
      <c r="K646" s="26" t="s">
        <v>1016</v>
      </c>
      <c r="L646" s="26" t="s">
        <v>28919</v>
      </c>
      <c r="M646" s="26" t="s">
        <v>646</v>
      </c>
      <c r="N646" s="26"/>
      <c r="O646" s="26">
        <v>0.95</v>
      </c>
      <c r="P646" s="26" t="s">
        <v>68</v>
      </c>
      <c r="Q646" s="26" t="s">
        <v>69</v>
      </c>
      <c r="R646" s="26" t="s">
        <v>70</v>
      </c>
      <c r="S646" s="26"/>
      <c r="T646" s="26" t="s">
        <v>71</v>
      </c>
      <c r="U646" s="110">
        <v>46304</v>
      </c>
      <c r="V646" s="26"/>
      <c r="W646" s="8" t="str">
        <f>_xlfn.XLOOKUP(B646,'Golden Rulebook-CDErule level'!I:I,'Golden Rulebook-CDErule level'!I:I, "not found")</f>
        <v>DQO-7014</v>
      </c>
    </row>
    <row r="647" spans="1:23" ht="28.9" hidden="1">
      <c r="A647" t="s">
        <v>28930</v>
      </c>
      <c r="B647" s="26" t="s">
        <v>28931</v>
      </c>
      <c r="C647" s="26" t="s">
        <v>28932</v>
      </c>
      <c r="D647" s="26" t="s">
        <v>28933</v>
      </c>
      <c r="E647" s="26" t="s">
        <v>90</v>
      </c>
      <c r="F647" s="26" t="s">
        <v>61</v>
      </c>
      <c r="G647" s="26" t="s">
        <v>738</v>
      </c>
      <c r="H647" s="26" t="s">
        <v>91</v>
      </c>
      <c r="I647" s="26" t="s">
        <v>92</v>
      </c>
      <c r="J647" s="26" t="s">
        <v>65</v>
      </c>
      <c r="K647" s="26" t="s">
        <v>889</v>
      </c>
      <c r="L647" s="26" t="s">
        <v>28927</v>
      </c>
      <c r="M647" s="26" t="s">
        <v>646</v>
      </c>
      <c r="N647" s="26"/>
      <c r="O647" s="26">
        <v>0.95</v>
      </c>
      <c r="P647" s="26" t="s">
        <v>68</v>
      </c>
      <c r="Q647" s="26" t="s">
        <v>69</v>
      </c>
      <c r="R647" s="26" t="s">
        <v>70</v>
      </c>
      <c r="S647" s="26"/>
      <c r="T647" s="26" t="s">
        <v>71</v>
      </c>
      <c r="U647" s="110">
        <v>46304</v>
      </c>
      <c r="V647" s="26"/>
      <c r="W647" s="8" t="str">
        <f>_xlfn.XLOOKUP(B647,'Golden Rulebook-CDErule level'!I:I,'Golden Rulebook-CDErule level'!I:I, "not found")</f>
        <v>DQO-7015</v>
      </c>
    </row>
    <row r="648" spans="1:23" ht="28.9" hidden="1">
      <c r="A648" t="s">
        <v>28938</v>
      </c>
      <c r="B648" s="26" t="s">
        <v>28939</v>
      </c>
      <c r="C648" s="26" t="s">
        <v>28940</v>
      </c>
      <c r="D648" s="26" t="s">
        <v>28941</v>
      </c>
      <c r="E648" s="26" t="s">
        <v>90</v>
      </c>
      <c r="F648" s="26" t="s">
        <v>61</v>
      </c>
      <c r="G648" s="26" t="s">
        <v>738</v>
      </c>
      <c r="H648" s="26" t="s">
        <v>91</v>
      </c>
      <c r="I648" s="26" t="s">
        <v>92</v>
      </c>
      <c r="J648" s="26" t="s">
        <v>65</v>
      </c>
      <c r="K648" s="26" t="s">
        <v>889</v>
      </c>
      <c r="L648" s="26" t="s">
        <v>28935</v>
      </c>
      <c r="M648" s="26" t="s">
        <v>646</v>
      </c>
      <c r="N648" s="26"/>
      <c r="O648" s="26">
        <v>0.95</v>
      </c>
      <c r="P648" s="26" t="s">
        <v>68</v>
      </c>
      <c r="Q648" s="26" t="s">
        <v>69</v>
      </c>
      <c r="R648" s="26" t="s">
        <v>70</v>
      </c>
      <c r="S648" s="26"/>
      <c r="T648" s="26" t="s">
        <v>71</v>
      </c>
      <c r="U648" s="110">
        <v>46304</v>
      </c>
      <c r="V648" s="26"/>
      <c r="W648" s="8" t="str">
        <f>_xlfn.XLOOKUP(B648,'Golden Rulebook-CDErule level'!I:I,'Golden Rulebook-CDErule level'!I:I, "not found")</f>
        <v>DQO-7016</v>
      </c>
    </row>
    <row r="649" spans="1:23" ht="28.9" hidden="1">
      <c r="A649" t="s">
        <v>28946</v>
      </c>
      <c r="B649" s="26" t="s">
        <v>28947</v>
      </c>
      <c r="C649" s="26" t="s">
        <v>28948</v>
      </c>
      <c r="D649" s="26" t="s">
        <v>28949</v>
      </c>
      <c r="E649" s="26" t="s">
        <v>90</v>
      </c>
      <c r="F649" s="26" t="s">
        <v>61</v>
      </c>
      <c r="G649" s="26" t="s">
        <v>738</v>
      </c>
      <c r="H649" s="26" t="s">
        <v>91</v>
      </c>
      <c r="I649" s="26" t="s">
        <v>92</v>
      </c>
      <c r="J649" s="26" t="s">
        <v>65</v>
      </c>
      <c r="K649" s="26" t="s">
        <v>889</v>
      </c>
      <c r="L649" s="26" t="s">
        <v>28943</v>
      </c>
      <c r="M649" s="26" t="s">
        <v>646</v>
      </c>
      <c r="N649" s="26"/>
      <c r="O649" s="26">
        <v>0.95</v>
      </c>
      <c r="P649" s="26" t="s">
        <v>68</v>
      </c>
      <c r="Q649" s="26" t="s">
        <v>69</v>
      </c>
      <c r="R649" s="26" t="s">
        <v>70</v>
      </c>
      <c r="S649" s="26"/>
      <c r="T649" s="26" t="s">
        <v>71</v>
      </c>
      <c r="U649" s="110">
        <v>46304</v>
      </c>
      <c r="V649" s="26"/>
      <c r="W649" s="8" t="str">
        <f>_xlfn.XLOOKUP(B649,'Golden Rulebook-CDErule level'!I:I,'Golden Rulebook-CDErule level'!I:I, "not found")</f>
        <v>DQO-7017</v>
      </c>
    </row>
    <row r="650" spans="1:23" ht="28.9" hidden="1">
      <c r="A650" t="s">
        <v>28954</v>
      </c>
      <c r="B650" s="26" t="s">
        <v>28955</v>
      </c>
      <c r="C650" s="26" t="s">
        <v>28956</v>
      </c>
      <c r="D650" s="26" t="s">
        <v>28957</v>
      </c>
      <c r="E650" s="26" t="s">
        <v>90</v>
      </c>
      <c r="F650" s="26" t="s">
        <v>61</v>
      </c>
      <c r="G650" s="26" t="s">
        <v>738</v>
      </c>
      <c r="H650" s="26" t="s">
        <v>91</v>
      </c>
      <c r="I650" s="26" t="s">
        <v>92</v>
      </c>
      <c r="J650" s="26" t="s">
        <v>65</v>
      </c>
      <c r="K650" s="26" t="s">
        <v>889</v>
      </c>
      <c r="L650" s="26" t="s">
        <v>28951</v>
      </c>
      <c r="M650" s="26" t="s">
        <v>646</v>
      </c>
      <c r="N650" s="26"/>
      <c r="O650" s="26">
        <v>0.95</v>
      </c>
      <c r="P650" s="26" t="s">
        <v>68</v>
      </c>
      <c r="Q650" s="26" t="s">
        <v>69</v>
      </c>
      <c r="R650" s="26" t="s">
        <v>70</v>
      </c>
      <c r="S650" s="26"/>
      <c r="T650" s="26" t="s">
        <v>71</v>
      </c>
      <c r="U650" s="110">
        <v>46304</v>
      </c>
      <c r="V650" s="26"/>
      <c r="W650" s="8" t="str">
        <f>_xlfn.XLOOKUP(B650,'Golden Rulebook-CDErule level'!I:I,'Golden Rulebook-CDErule level'!I:I, "not found")</f>
        <v>DQO-7018</v>
      </c>
    </row>
    <row r="651" spans="1:23" ht="28.9" hidden="1">
      <c r="A651" t="s">
        <v>28962</v>
      </c>
      <c r="B651" s="26" t="s">
        <v>28963</v>
      </c>
      <c r="C651" s="26" t="s">
        <v>28964</v>
      </c>
      <c r="D651" s="26" t="s">
        <v>28965</v>
      </c>
      <c r="E651" s="26" t="s">
        <v>90</v>
      </c>
      <c r="F651" s="26" t="s">
        <v>61</v>
      </c>
      <c r="G651" s="26" t="s">
        <v>738</v>
      </c>
      <c r="H651" s="26" t="s">
        <v>91</v>
      </c>
      <c r="I651" s="26" t="s">
        <v>92</v>
      </c>
      <c r="J651" s="26" t="s">
        <v>65</v>
      </c>
      <c r="K651" s="26" t="s">
        <v>889</v>
      </c>
      <c r="L651" s="26" t="s">
        <v>28959</v>
      </c>
      <c r="M651" s="26" t="s">
        <v>646</v>
      </c>
      <c r="N651" s="26"/>
      <c r="O651" s="26">
        <v>0.95</v>
      </c>
      <c r="P651" s="26" t="s">
        <v>68</v>
      </c>
      <c r="Q651" s="26" t="s">
        <v>69</v>
      </c>
      <c r="R651" s="26" t="s">
        <v>70</v>
      </c>
      <c r="S651" s="26"/>
      <c r="T651" s="26" t="s">
        <v>71</v>
      </c>
      <c r="U651" s="110">
        <v>46304</v>
      </c>
      <c r="V651" s="26"/>
      <c r="W651" s="8" t="str">
        <f>_xlfn.XLOOKUP(B651,'Golden Rulebook-CDErule level'!I:I,'Golden Rulebook-CDErule level'!I:I, "not found")</f>
        <v>DQO-7019</v>
      </c>
    </row>
    <row r="652" spans="1:23" ht="28.9" hidden="1">
      <c r="A652" t="s">
        <v>28970</v>
      </c>
      <c r="B652" s="26" t="s">
        <v>28971</v>
      </c>
      <c r="C652" s="26" t="s">
        <v>28972</v>
      </c>
      <c r="D652" s="26" t="s">
        <v>28973</v>
      </c>
      <c r="E652" s="26" t="s">
        <v>90</v>
      </c>
      <c r="F652" s="26" t="s">
        <v>61</v>
      </c>
      <c r="G652" s="26" t="s">
        <v>738</v>
      </c>
      <c r="H652" s="26" t="s">
        <v>91</v>
      </c>
      <c r="I652" s="26" t="s">
        <v>92</v>
      </c>
      <c r="J652" s="26" t="s">
        <v>65</v>
      </c>
      <c r="K652" s="26" t="s">
        <v>889</v>
      </c>
      <c r="L652" s="26" t="s">
        <v>28967</v>
      </c>
      <c r="M652" s="26" t="s">
        <v>646</v>
      </c>
      <c r="N652" s="26"/>
      <c r="O652" s="26">
        <v>0.95</v>
      </c>
      <c r="P652" s="26" t="s">
        <v>68</v>
      </c>
      <c r="Q652" s="26" t="s">
        <v>69</v>
      </c>
      <c r="R652" s="26" t="s">
        <v>70</v>
      </c>
      <c r="S652" s="26"/>
      <c r="T652" s="26" t="s">
        <v>71</v>
      </c>
      <c r="U652" s="110">
        <v>46304</v>
      </c>
      <c r="V652" s="26"/>
      <c r="W652" s="8" t="str">
        <f>_xlfn.XLOOKUP(B652,'Golden Rulebook-CDErule level'!I:I,'Golden Rulebook-CDErule level'!I:I, "not found")</f>
        <v>DQO-7020</v>
      </c>
    </row>
    <row r="653" spans="1:23" ht="28.9" hidden="1">
      <c r="A653" t="s">
        <v>28978</v>
      </c>
      <c r="B653" s="26" t="s">
        <v>28979</v>
      </c>
      <c r="C653" s="26" t="s">
        <v>28980</v>
      </c>
      <c r="D653" s="26" t="s">
        <v>28981</v>
      </c>
      <c r="E653" s="26" t="s">
        <v>90</v>
      </c>
      <c r="F653" s="26" t="s">
        <v>61</v>
      </c>
      <c r="G653" s="26" t="s">
        <v>738</v>
      </c>
      <c r="H653" s="26" t="s">
        <v>91</v>
      </c>
      <c r="I653" s="26" t="s">
        <v>92</v>
      </c>
      <c r="J653" s="26" t="s">
        <v>65</v>
      </c>
      <c r="K653" s="26" t="s">
        <v>889</v>
      </c>
      <c r="L653" s="26" t="s">
        <v>28975</v>
      </c>
      <c r="M653" s="26" t="s">
        <v>646</v>
      </c>
      <c r="N653" s="26"/>
      <c r="O653" s="26">
        <v>0.95</v>
      </c>
      <c r="P653" s="26" t="s">
        <v>68</v>
      </c>
      <c r="Q653" s="26" t="s">
        <v>69</v>
      </c>
      <c r="R653" s="26" t="s">
        <v>70</v>
      </c>
      <c r="S653" s="26"/>
      <c r="T653" s="26" t="s">
        <v>71</v>
      </c>
      <c r="U653" s="110">
        <v>46304</v>
      </c>
      <c r="V653" s="26"/>
      <c r="W653" s="8" t="str">
        <f>_xlfn.XLOOKUP(B653,'Golden Rulebook-CDErule level'!I:I,'Golden Rulebook-CDErule level'!I:I, "not found")</f>
        <v>DQO-7021</v>
      </c>
    </row>
    <row r="654" spans="1:23" ht="28.9" hidden="1">
      <c r="A654" t="s">
        <v>28986</v>
      </c>
      <c r="B654" s="26" t="s">
        <v>28987</v>
      </c>
      <c r="C654" s="26" t="s">
        <v>28988</v>
      </c>
      <c r="D654" s="26" t="s">
        <v>28989</v>
      </c>
      <c r="E654" s="26" t="s">
        <v>90</v>
      </c>
      <c r="F654" s="26" t="s">
        <v>61</v>
      </c>
      <c r="G654" s="26" t="s">
        <v>738</v>
      </c>
      <c r="H654" s="26" t="s">
        <v>91</v>
      </c>
      <c r="I654" s="26" t="s">
        <v>92</v>
      </c>
      <c r="J654" s="26" t="s">
        <v>65</v>
      </c>
      <c r="K654" s="26" t="s">
        <v>889</v>
      </c>
      <c r="L654" s="26" t="s">
        <v>28983</v>
      </c>
      <c r="M654" s="26" t="s">
        <v>646</v>
      </c>
      <c r="N654" s="26"/>
      <c r="O654" s="26">
        <v>0.95</v>
      </c>
      <c r="P654" s="26" t="s">
        <v>68</v>
      </c>
      <c r="Q654" s="26" t="s">
        <v>69</v>
      </c>
      <c r="R654" s="26" t="s">
        <v>70</v>
      </c>
      <c r="S654" s="26"/>
      <c r="T654" s="26" t="s">
        <v>71</v>
      </c>
      <c r="U654" s="110">
        <v>46304</v>
      </c>
      <c r="V654" s="26"/>
      <c r="W654" s="8" t="str">
        <f>_xlfn.XLOOKUP(B654,'Golden Rulebook-CDErule level'!I:I,'Golden Rulebook-CDErule level'!I:I, "not found")</f>
        <v>DQO-7022</v>
      </c>
    </row>
    <row r="655" spans="1:23" ht="28.9" hidden="1">
      <c r="A655" t="s">
        <v>28994</v>
      </c>
      <c r="B655" s="26" t="s">
        <v>28995</v>
      </c>
      <c r="C655" s="26" t="s">
        <v>28996</v>
      </c>
      <c r="D655" s="26" t="s">
        <v>28997</v>
      </c>
      <c r="E655" s="26" t="s">
        <v>90</v>
      </c>
      <c r="F655" s="26" t="s">
        <v>61</v>
      </c>
      <c r="G655" s="26" t="s">
        <v>738</v>
      </c>
      <c r="H655" s="26" t="s">
        <v>91</v>
      </c>
      <c r="I655" s="26" t="s">
        <v>92</v>
      </c>
      <c r="J655" s="26" t="s">
        <v>65</v>
      </c>
      <c r="K655" s="26" t="s">
        <v>889</v>
      </c>
      <c r="L655" s="26" t="s">
        <v>28991</v>
      </c>
      <c r="M655" s="26" t="s">
        <v>646</v>
      </c>
      <c r="N655" s="26"/>
      <c r="O655" s="26">
        <v>0.95</v>
      </c>
      <c r="P655" s="26" t="s">
        <v>68</v>
      </c>
      <c r="Q655" s="26" t="s">
        <v>69</v>
      </c>
      <c r="R655" s="26" t="s">
        <v>70</v>
      </c>
      <c r="S655" s="26"/>
      <c r="T655" s="26" t="s">
        <v>71</v>
      </c>
      <c r="U655" s="110">
        <v>46304</v>
      </c>
      <c r="V655" s="26"/>
      <c r="W655" s="8" t="str">
        <f>_xlfn.XLOOKUP(B655,'Golden Rulebook-CDErule level'!I:I,'Golden Rulebook-CDErule level'!I:I, "not found")</f>
        <v>DQO-7023</v>
      </c>
    </row>
    <row r="656" spans="1:23" ht="28.9" hidden="1">
      <c r="A656" t="s">
        <v>29002</v>
      </c>
      <c r="B656" s="26" t="s">
        <v>29003</v>
      </c>
      <c r="C656" s="26" t="s">
        <v>29004</v>
      </c>
      <c r="D656" s="26" t="s">
        <v>29005</v>
      </c>
      <c r="E656" s="26" t="s">
        <v>90</v>
      </c>
      <c r="F656" s="26" t="s">
        <v>61</v>
      </c>
      <c r="G656" s="26" t="s">
        <v>738</v>
      </c>
      <c r="H656" s="26" t="s">
        <v>91</v>
      </c>
      <c r="I656" s="26" t="s">
        <v>92</v>
      </c>
      <c r="J656" s="26" t="s">
        <v>65</v>
      </c>
      <c r="K656" s="26" t="s">
        <v>1041</v>
      </c>
      <c r="L656" s="26" t="s">
        <v>28999</v>
      </c>
      <c r="M656" s="26" t="s">
        <v>646</v>
      </c>
      <c r="N656" s="26"/>
      <c r="O656" s="26">
        <v>0.95</v>
      </c>
      <c r="P656" s="26" t="s">
        <v>68</v>
      </c>
      <c r="Q656" s="26" t="s">
        <v>69</v>
      </c>
      <c r="R656" s="26" t="s">
        <v>70</v>
      </c>
      <c r="S656" s="26"/>
      <c r="T656" s="26" t="s">
        <v>71</v>
      </c>
      <c r="U656" s="110">
        <v>46304</v>
      </c>
      <c r="V656" s="26"/>
      <c r="W656" s="8" t="str">
        <f>_xlfn.XLOOKUP(B656,'Golden Rulebook-CDErule level'!I:I,'Golden Rulebook-CDErule level'!I:I, "not found")</f>
        <v>DQO-7024</v>
      </c>
    </row>
    <row r="657" spans="1:23" ht="28.9" hidden="1">
      <c r="A657" t="s">
        <v>29010</v>
      </c>
      <c r="B657" s="26" t="s">
        <v>29011</v>
      </c>
      <c r="C657" s="26" t="s">
        <v>29012</v>
      </c>
      <c r="D657" s="26" t="s">
        <v>29013</v>
      </c>
      <c r="E657" s="26" t="s">
        <v>90</v>
      </c>
      <c r="F657" s="26" t="s">
        <v>61</v>
      </c>
      <c r="G657" s="26" t="s">
        <v>738</v>
      </c>
      <c r="H657" s="26" t="s">
        <v>91</v>
      </c>
      <c r="I657" s="26" t="s">
        <v>92</v>
      </c>
      <c r="J657" s="26" t="s">
        <v>65</v>
      </c>
      <c r="K657" s="26" t="s">
        <v>1041</v>
      </c>
      <c r="L657" s="26" t="s">
        <v>29007</v>
      </c>
      <c r="M657" s="26" t="s">
        <v>646</v>
      </c>
      <c r="N657" s="26"/>
      <c r="O657" s="26">
        <v>0.95</v>
      </c>
      <c r="P657" s="26" t="s">
        <v>68</v>
      </c>
      <c r="Q657" s="26" t="s">
        <v>69</v>
      </c>
      <c r="R657" s="26" t="s">
        <v>70</v>
      </c>
      <c r="S657" s="26"/>
      <c r="T657" s="26" t="s">
        <v>71</v>
      </c>
      <c r="U657" s="110">
        <v>46304</v>
      </c>
      <c r="V657" s="26"/>
      <c r="W657" s="8" t="str">
        <f>_xlfn.XLOOKUP(B657,'Golden Rulebook-CDErule level'!I:I,'Golden Rulebook-CDErule level'!I:I, "not found")</f>
        <v>DQO-7025</v>
      </c>
    </row>
    <row r="658" spans="1:23" ht="28.9" hidden="1">
      <c r="A658" t="s">
        <v>29018</v>
      </c>
      <c r="B658" s="26" t="s">
        <v>29019</v>
      </c>
      <c r="C658" s="26" t="s">
        <v>29020</v>
      </c>
      <c r="D658" s="26" t="s">
        <v>29021</v>
      </c>
      <c r="E658" s="26" t="s">
        <v>90</v>
      </c>
      <c r="F658" s="26" t="s">
        <v>61</v>
      </c>
      <c r="G658" s="26" t="s">
        <v>738</v>
      </c>
      <c r="H658" s="26" t="s">
        <v>91</v>
      </c>
      <c r="I658" s="26" t="s">
        <v>92</v>
      </c>
      <c r="J658" s="26" t="s">
        <v>65</v>
      </c>
      <c r="K658" s="26" t="s">
        <v>1041</v>
      </c>
      <c r="L658" s="26" t="s">
        <v>29015</v>
      </c>
      <c r="M658" s="26" t="s">
        <v>646</v>
      </c>
      <c r="N658" s="26"/>
      <c r="O658" s="26">
        <v>0.95</v>
      </c>
      <c r="P658" s="26" t="s">
        <v>68</v>
      </c>
      <c r="Q658" s="26" t="s">
        <v>69</v>
      </c>
      <c r="R658" s="26" t="s">
        <v>70</v>
      </c>
      <c r="S658" s="26"/>
      <c r="T658" s="26" t="s">
        <v>71</v>
      </c>
      <c r="U658" s="110">
        <v>46304</v>
      </c>
      <c r="V658" s="26"/>
      <c r="W658" s="8" t="str">
        <f>_xlfn.XLOOKUP(B658,'Golden Rulebook-CDErule level'!I:I,'Golden Rulebook-CDErule level'!I:I, "not found")</f>
        <v>DQO-7026</v>
      </c>
    </row>
    <row r="659" spans="1:23" ht="28.9" hidden="1">
      <c r="A659" t="s">
        <v>29026</v>
      </c>
      <c r="B659" s="26" t="s">
        <v>29027</v>
      </c>
      <c r="C659" s="26" t="s">
        <v>29028</v>
      </c>
      <c r="D659" s="26" t="s">
        <v>29029</v>
      </c>
      <c r="E659" s="26" t="s">
        <v>90</v>
      </c>
      <c r="F659" s="26" t="s">
        <v>61</v>
      </c>
      <c r="G659" s="26" t="s">
        <v>738</v>
      </c>
      <c r="H659" s="26" t="s">
        <v>91</v>
      </c>
      <c r="I659" s="26" t="s">
        <v>92</v>
      </c>
      <c r="J659" s="26" t="s">
        <v>65</v>
      </c>
      <c r="K659" s="26" t="s">
        <v>1041</v>
      </c>
      <c r="L659" s="26" t="s">
        <v>29023</v>
      </c>
      <c r="M659" s="26" t="s">
        <v>646</v>
      </c>
      <c r="N659" s="26"/>
      <c r="O659" s="26">
        <v>0.95</v>
      </c>
      <c r="P659" s="26" t="s">
        <v>68</v>
      </c>
      <c r="Q659" s="26" t="s">
        <v>69</v>
      </c>
      <c r="R659" s="26" t="s">
        <v>70</v>
      </c>
      <c r="S659" s="26"/>
      <c r="T659" s="26" t="s">
        <v>71</v>
      </c>
      <c r="U659" s="110">
        <v>46304</v>
      </c>
      <c r="V659" s="26"/>
      <c r="W659" s="8" t="str">
        <f>_xlfn.XLOOKUP(B659,'Golden Rulebook-CDErule level'!I:I,'Golden Rulebook-CDErule level'!I:I, "not found")</f>
        <v>DQO-7027</v>
      </c>
    </row>
    <row r="660" spans="1:23" ht="28.9" hidden="1">
      <c r="A660" t="s">
        <v>29034</v>
      </c>
      <c r="B660" s="26" t="s">
        <v>29035</v>
      </c>
      <c r="C660" s="26" t="s">
        <v>29036</v>
      </c>
      <c r="D660" s="26" t="s">
        <v>29037</v>
      </c>
      <c r="E660" s="26" t="s">
        <v>90</v>
      </c>
      <c r="F660" s="26" t="s">
        <v>61</v>
      </c>
      <c r="G660" s="26" t="s">
        <v>738</v>
      </c>
      <c r="H660" s="26" t="s">
        <v>91</v>
      </c>
      <c r="I660" s="26" t="s">
        <v>92</v>
      </c>
      <c r="J660" s="26" t="s">
        <v>65</v>
      </c>
      <c r="K660" s="26" t="s">
        <v>1146</v>
      </c>
      <c r="L660" s="26" t="s">
        <v>29031</v>
      </c>
      <c r="M660" s="26" t="s">
        <v>646</v>
      </c>
      <c r="N660" s="26"/>
      <c r="O660" s="26">
        <v>0.95</v>
      </c>
      <c r="P660" s="26" t="s">
        <v>68</v>
      </c>
      <c r="Q660" s="26" t="s">
        <v>69</v>
      </c>
      <c r="R660" s="26" t="s">
        <v>70</v>
      </c>
      <c r="S660" s="26"/>
      <c r="T660" s="26" t="s">
        <v>71</v>
      </c>
      <c r="U660" s="110">
        <v>46304</v>
      </c>
      <c r="V660" s="26"/>
      <c r="W660" s="8" t="str">
        <f>_xlfn.XLOOKUP(B660,'Golden Rulebook-CDErule level'!I:I,'Golden Rulebook-CDErule level'!I:I, "not found")</f>
        <v>DQO-7028</v>
      </c>
    </row>
    <row r="661" spans="1:23" ht="28.9" hidden="1">
      <c r="A661" t="s">
        <v>29042</v>
      </c>
      <c r="B661" s="26" t="s">
        <v>29043</v>
      </c>
      <c r="C661" s="26" t="s">
        <v>29044</v>
      </c>
      <c r="D661" s="26" t="s">
        <v>29045</v>
      </c>
      <c r="E661" s="26" t="s">
        <v>90</v>
      </c>
      <c r="F661" s="26" t="s">
        <v>61</v>
      </c>
      <c r="G661" s="26" t="s">
        <v>738</v>
      </c>
      <c r="H661" s="26" t="s">
        <v>91</v>
      </c>
      <c r="I661" s="26" t="s">
        <v>92</v>
      </c>
      <c r="J661" s="26" t="s">
        <v>65</v>
      </c>
      <c r="K661" s="26" t="s">
        <v>1146</v>
      </c>
      <c r="L661" s="26" t="s">
        <v>29039</v>
      </c>
      <c r="M661" s="26" t="s">
        <v>646</v>
      </c>
      <c r="N661" s="26"/>
      <c r="O661" s="26">
        <v>0.95</v>
      </c>
      <c r="P661" s="26" t="s">
        <v>68</v>
      </c>
      <c r="Q661" s="26" t="s">
        <v>69</v>
      </c>
      <c r="R661" s="26" t="s">
        <v>70</v>
      </c>
      <c r="S661" s="26"/>
      <c r="T661" s="26" t="s">
        <v>71</v>
      </c>
      <c r="U661" s="110">
        <v>46304</v>
      </c>
      <c r="V661" s="26"/>
      <c r="W661" s="8" t="str">
        <f>_xlfn.XLOOKUP(B661,'Golden Rulebook-CDErule level'!I:I,'Golden Rulebook-CDErule level'!I:I, "not found")</f>
        <v>DQO-7029</v>
      </c>
    </row>
    <row r="662" spans="1:23" ht="28.9" hidden="1">
      <c r="A662" t="s">
        <v>29050</v>
      </c>
      <c r="B662" s="26" t="s">
        <v>29051</v>
      </c>
      <c r="C662" s="26" t="s">
        <v>29052</v>
      </c>
      <c r="D662" s="26" t="s">
        <v>29053</v>
      </c>
      <c r="E662" s="26" t="s">
        <v>90</v>
      </c>
      <c r="F662" s="26" t="s">
        <v>61</v>
      </c>
      <c r="G662" s="26" t="s">
        <v>738</v>
      </c>
      <c r="H662" s="26" t="s">
        <v>91</v>
      </c>
      <c r="I662" s="26" t="s">
        <v>92</v>
      </c>
      <c r="J662" s="26" t="s">
        <v>65</v>
      </c>
      <c r="K662" s="26" t="s">
        <v>1146</v>
      </c>
      <c r="L662" s="26" t="s">
        <v>29047</v>
      </c>
      <c r="M662" s="26" t="s">
        <v>646</v>
      </c>
      <c r="N662" s="26"/>
      <c r="O662" s="26">
        <v>0.95</v>
      </c>
      <c r="P662" s="26" t="s">
        <v>68</v>
      </c>
      <c r="Q662" s="26" t="s">
        <v>69</v>
      </c>
      <c r="R662" s="26" t="s">
        <v>70</v>
      </c>
      <c r="S662" s="26"/>
      <c r="T662" s="26" t="s">
        <v>71</v>
      </c>
      <c r="U662" s="110">
        <v>46304</v>
      </c>
      <c r="V662" s="26"/>
      <c r="W662" s="8" t="str">
        <f>_xlfn.XLOOKUP(B662,'Golden Rulebook-CDErule level'!I:I,'Golden Rulebook-CDErule level'!I:I, "not found")</f>
        <v>DQO-7030</v>
      </c>
    </row>
    <row r="663" spans="1:23" ht="28.9" hidden="1">
      <c r="A663" t="s">
        <v>29058</v>
      </c>
      <c r="B663" s="26" t="s">
        <v>29059</v>
      </c>
      <c r="C663" s="26" t="s">
        <v>29060</v>
      </c>
      <c r="D663" s="26" t="s">
        <v>29061</v>
      </c>
      <c r="E663" s="26" t="s">
        <v>90</v>
      </c>
      <c r="F663" s="26" t="s">
        <v>61</v>
      </c>
      <c r="G663" s="26" t="s">
        <v>738</v>
      </c>
      <c r="H663" s="26" t="s">
        <v>91</v>
      </c>
      <c r="I663" s="26" t="s">
        <v>92</v>
      </c>
      <c r="J663" s="26" t="s">
        <v>65</v>
      </c>
      <c r="K663" s="26" t="s">
        <v>1146</v>
      </c>
      <c r="L663" s="26" t="s">
        <v>29055</v>
      </c>
      <c r="M663" s="26" t="s">
        <v>646</v>
      </c>
      <c r="N663" s="26"/>
      <c r="O663" s="26">
        <v>0.95</v>
      </c>
      <c r="P663" s="26" t="s">
        <v>68</v>
      </c>
      <c r="Q663" s="26" t="s">
        <v>69</v>
      </c>
      <c r="R663" s="26" t="s">
        <v>70</v>
      </c>
      <c r="S663" s="26"/>
      <c r="T663" s="26" t="s">
        <v>71</v>
      </c>
      <c r="U663" s="110">
        <v>46304</v>
      </c>
      <c r="V663" s="26"/>
      <c r="W663" s="8" t="str">
        <f>_xlfn.XLOOKUP(B663,'Golden Rulebook-CDErule level'!I:I,'Golden Rulebook-CDErule level'!I:I, "not found")</f>
        <v>DQO-7031</v>
      </c>
    </row>
    <row r="664" spans="1:23" ht="28.9" hidden="1">
      <c r="A664" t="s">
        <v>29066</v>
      </c>
      <c r="B664" s="26" t="s">
        <v>29067</v>
      </c>
      <c r="C664" s="26" t="s">
        <v>29068</v>
      </c>
      <c r="D664" s="26" t="s">
        <v>29069</v>
      </c>
      <c r="E664" s="26" t="s">
        <v>90</v>
      </c>
      <c r="F664" s="26" t="s">
        <v>61</v>
      </c>
      <c r="G664" s="26" t="s">
        <v>738</v>
      </c>
      <c r="H664" s="26" t="s">
        <v>91</v>
      </c>
      <c r="I664" s="26" t="s">
        <v>92</v>
      </c>
      <c r="J664" s="26" t="s">
        <v>65</v>
      </c>
      <c r="K664" s="26" t="s">
        <v>1146</v>
      </c>
      <c r="L664" s="26" t="s">
        <v>29063</v>
      </c>
      <c r="M664" s="26" t="s">
        <v>646</v>
      </c>
      <c r="N664" s="26"/>
      <c r="O664" s="26">
        <v>0.95</v>
      </c>
      <c r="P664" s="26" t="s">
        <v>68</v>
      </c>
      <c r="Q664" s="26" t="s">
        <v>69</v>
      </c>
      <c r="R664" s="26" t="s">
        <v>70</v>
      </c>
      <c r="S664" s="26"/>
      <c r="T664" s="26" t="s">
        <v>71</v>
      </c>
      <c r="U664" s="110">
        <v>46304</v>
      </c>
      <c r="V664" s="26"/>
      <c r="W664" s="8" t="str">
        <f>_xlfn.XLOOKUP(B664,'Golden Rulebook-CDErule level'!I:I,'Golden Rulebook-CDErule level'!I:I, "not found")</f>
        <v>DQO-7032</v>
      </c>
    </row>
    <row r="665" spans="1:23" ht="28.9" hidden="1">
      <c r="A665" t="s">
        <v>29074</v>
      </c>
      <c r="B665" s="26" t="s">
        <v>29075</v>
      </c>
      <c r="C665" s="26" t="s">
        <v>29076</v>
      </c>
      <c r="D665" s="26" t="s">
        <v>29077</v>
      </c>
      <c r="E665" s="26" t="s">
        <v>90</v>
      </c>
      <c r="F665" s="26" t="s">
        <v>61</v>
      </c>
      <c r="G665" s="26" t="s">
        <v>738</v>
      </c>
      <c r="H665" s="26" t="s">
        <v>91</v>
      </c>
      <c r="I665" s="26" t="s">
        <v>92</v>
      </c>
      <c r="J665" s="26" t="s">
        <v>65</v>
      </c>
      <c r="K665" s="26" t="s">
        <v>1146</v>
      </c>
      <c r="L665" s="26" t="s">
        <v>29071</v>
      </c>
      <c r="M665" s="26" t="s">
        <v>646</v>
      </c>
      <c r="N665" s="26"/>
      <c r="O665" s="26">
        <v>0.95</v>
      </c>
      <c r="P665" s="26" t="s">
        <v>68</v>
      </c>
      <c r="Q665" s="26" t="s">
        <v>69</v>
      </c>
      <c r="R665" s="26" t="s">
        <v>70</v>
      </c>
      <c r="S665" s="26"/>
      <c r="T665" s="26" t="s">
        <v>71</v>
      </c>
      <c r="U665" s="110">
        <v>46304</v>
      </c>
      <c r="V665" s="26"/>
      <c r="W665" s="8" t="str">
        <f>_xlfn.XLOOKUP(B665,'Golden Rulebook-CDErule level'!I:I,'Golden Rulebook-CDErule level'!I:I, "not found")</f>
        <v>DQO-7033</v>
      </c>
    </row>
    <row r="666" spans="1:23" ht="28.9" hidden="1">
      <c r="A666" t="s">
        <v>29082</v>
      </c>
      <c r="B666" s="26" t="s">
        <v>29083</v>
      </c>
      <c r="C666" s="26" t="s">
        <v>29084</v>
      </c>
      <c r="D666" s="26" t="s">
        <v>29085</v>
      </c>
      <c r="E666" s="26" t="s">
        <v>90</v>
      </c>
      <c r="F666" s="26" t="s">
        <v>61</v>
      </c>
      <c r="G666" s="26" t="s">
        <v>738</v>
      </c>
      <c r="H666" s="26" t="s">
        <v>91</v>
      </c>
      <c r="I666" s="26" t="s">
        <v>92</v>
      </c>
      <c r="J666" s="26" t="s">
        <v>65</v>
      </c>
      <c r="K666" s="26" t="s">
        <v>1146</v>
      </c>
      <c r="L666" s="26" t="s">
        <v>29079</v>
      </c>
      <c r="M666" s="26" t="s">
        <v>646</v>
      </c>
      <c r="N666" s="26"/>
      <c r="O666" s="26">
        <v>0.95</v>
      </c>
      <c r="P666" s="26" t="s">
        <v>68</v>
      </c>
      <c r="Q666" s="26" t="s">
        <v>69</v>
      </c>
      <c r="R666" s="26" t="s">
        <v>70</v>
      </c>
      <c r="S666" s="26"/>
      <c r="T666" s="26" t="s">
        <v>71</v>
      </c>
      <c r="U666" s="110">
        <v>46304</v>
      </c>
      <c r="V666" s="26"/>
      <c r="W666" s="8" t="str">
        <f>_xlfn.XLOOKUP(B666,'Golden Rulebook-CDErule level'!I:I,'Golden Rulebook-CDErule level'!I:I, "not found")</f>
        <v>DQO-7034</v>
      </c>
    </row>
    <row r="667" spans="1:23" ht="28.9" hidden="1">
      <c r="A667" t="s">
        <v>29090</v>
      </c>
      <c r="B667" s="26" t="s">
        <v>29091</v>
      </c>
      <c r="C667" s="26" t="s">
        <v>29092</v>
      </c>
      <c r="D667" s="26" t="s">
        <v>29093</v>
      </c>
      <c r="E667" s="26" t="s">
        <v>90</v>
      </c>
      <c r="F667" s="26" t="s">
        <v>61</v>
      </c>
      <c r="G667" s="26" t="s">
        <v>738</v>
      </c>
      <c r="H667" s="26" t="s">
        <v>91</v>
      </c>
      <c r="I667" s="26" t="s">
        <v>92</v>
      </c>
      <c r="J667" s="26" t="s">
        <v>65</v>
      </c>
      <c r="K667" s="26" t="s">
        <v>1374</v>
      </c>
      <c r="L667" s="26" t="s">
        <v>29087</v>
      </c>
      <c r="M667" s="26" t="s">
        <v>646</v>
      </c>
      <c r="N667" s="26"/>
      <c r="O667" s="26">
        <v>0.95</v>
      </c>
      <c r="P667" s="26" t="s">
        <v>68</v>
      </c>
      <c r="Q667" s="26" t="s">
        <v>69</v>
      </c>
      <c r="R667" s="26" t="s">
        <v>70</v>
      </c>
      <c r="S667" s="26"/>
      <c r="T667" s="26" t="s">
        <v>71</v>
      </c>
      <c r="U667" s="110">
        <v>46304</v>
      </c>
      <c r="V667" s="26"/>
      <c r="W667" s="8" t="str">
        <f>_xlfn.XLOOKUP(B667,'Golden Rulebook-CDErule level'!I:I,'Golden Rulebook-CDErule level'!I:I, "not found")</f>
        <v>DQO-7037</v>
      </c>
    </row>
    <row r="668" spans="1:23" ht="28.9" hidden="1">
      <c r="A668" t="s">
        <v>29098</v>
      </c>
      <c r="B668" s="26" t="s">
        <v>29099</v>
      </c>
      <c r="C668" s="26" t="s">
        <v>29100</v>
      </c>
      <c r="D668" s="26" t="s">
        <v>29101</v>
      </c>
      <c r="E668" s="26" t="s">
        <v>90</v>
      </c>
      <c r="F668" s="26" t="s">
        <v>61</v>
      </c>
      <c r="G668" s="26" t="s">
        <v>738</v>
      </c>
      <c r="H668" s="26" t="s">
        <v>91</v>
      </c>
      <c r="I668" s="26" t="s">
        <v>92</v>
      </c>
      <c r="J668" s="26" t="s">
        <v>65</v>
      </c>
      <c r="K668" s="26" t="s">
        <v>1374</v>
      </c>
      <c r="L668" s="26" t="s">
        <v>29095</v>
      </c>
      <c r="M668" s="26" t="s">
        <v>646</v>
      </c>
      <c r="N668" s="26"/>
      <c r="O668" s="26">
        <v>0.95</v>
      </c>
      <c r="P668" s="26" t="s">
        <v>68</v>
      </c>
      <c r="Q668" s="26" t="s">
        <v>69</v>
      </c>
      <c r="R668" s="26" t="s">
        <v>70</v>
      </c>
      <c r="S668" s="26"/>
      <c r="T668" s="26" t="s">
        <v>71</v>
      </c>
      <c r="U668" s="110">
        <v>46304</v>
      </c>
      <c r="V668" s="26"/>
      <c r="W668" s="8" t="str">
        <f>_xlfn.XLOOKUP(B668,'Golden Rulebook-CDErule level'!I:I,'Golden Rulebook-CDErule level'!I:I, "not found")</f>
        <v>DQO-7038</v>
      </c>
    </row>
    <row r="669" spans="1:23" ht="28.9" hidden="1">
      <c r="A669" t="s">
        <v>29106</v>
      </c>
      <c r="B669" s="26" t="s">
        <v>29107</v>
      </c>
      <c r="C669" s="26" t="s">
        <v>29108</v>
      </c>
      <c r="D669" s="26" t="s">
        <v>29109</v>
      </c>
      <c r="E669" s="26" t="s">
        <v>90</v>
      </c>
      <c r="F669" s="26" t="s">
        <v>61</v>
      </c>
      <c r="G669" s="26" t="s">
        <v>738</v>
      </c>
      <c r="H669" s="26" t="s">
        <v>91</v>
      </c>
      <c r="I669" s="26" t="s">
        <v>92</v>
      </c>
      <c r="J669" s="26" t="s">
        <v>65</v>
      </c>
      <c r="K669" s="26" t="s">
        <v>1374</v>
      </c>
      <c r="L669" s="26" t="s">
        <v>29103</v>
      </c>
      <c r="M669" s="26" t="s">
        <v>646</v>
      </c>
      <c r="N669" s="26"/>
      <c r="O669" s="26">
        <v>0.95</v>
      </c>
      <c r="P669" s="26" t="s">
        <v>68</v>
      </c>
      <c r="Q669" s="26" t="s">
        <v>69</v>
      </c>
      <c r="R669" s="26" t="s">
        <v>70</v>
      </c>
      <c r="S669" s="26"/>
      <c r="T669" s="26" t="s">
        <v>71</v>
      </c>
      <c r="U669" s="110">
        <v>46304</v>
      </c>
      <c r="V669" s="26"/>
      <c r="W669" s="8" t="str">
        <f>_xlfn.XLOOKUP(B669,'Golden Rulebook-CDErule level'!I:I,'Golden Rulebook-CDErule level'!I:I, "not found")</f>
        <v>DQO-7039</v>
      </c>
    </row>
    <row r="670" spans="1:23" ht="43.15" hidden="1">
      <c r="A670" t="s">
        <v>29114</v>
      </c>
      <c r="B670" s="26" t="s">
        <v>29115</v>
      </c>
      <c r="C670" s="26" t="s">
        <v>29116</v>
      </c>
      <c r="D670" s="26" t="s">
        <v>29117</v>
      </c>
      <c r="E670" s="26" t="s">
        <v>90</v>
      </c>
      <c r="F670" s="26" t="s">
        <v>61</v>
      </c>
      <c r="G670" s="26" t="s">
        <v>738</v>
      </c>
      <c r="H670" s="26" t="s">
        <v>91</v>
      </c>
      <c r="I670" s="26" t="s">
        <v>92</v>
      </c>
      <c r="J670" s="26" t="s">
        <v>65</v>
      </c>
      <c r="K670" s="26" t="s">
        <v>1431</v>
      </c>
      <c r="L670" s="26" t="s">
        <v>29111</v>
      </c>
      <c r="M670" s="26" t="s">
        <v>646</v>
      </c>
      <c r="N670" s="26"/>
      <c r="O670" s="26">
        <v>0.95</v>
      </c>
      <c r="P670" s="26" t="s">
        <v>68</v>
      </c>
      <c r="Q670" s="26" t="s">
        <v>69</v>
      </c>
      <c r="R670" s="26" t="s">
        <v>70</v>
      </c>
      <c r="S670" s="26"/>
      <c r="T670" s="26" t="s">
        <v>71</v>
      </c>
      <c r="U670" s="110">
        <v>46304</v>
      </c>
      <c r="V670" s="26"/>
      <c r="W670" s="8" t="str">
        <f>_xlfn.XLOOKUP(B670,'Golden Rulebook-CDErule level'!I:I,'Golden Rulebook-CDErule level'!I:I, "not found")</f>
        <v>DQO-7040</v>
      </c>
    </row>
    <row r="671" spans="1:23" ht="28.9" hidden="1">
      <c r="A671" t="s">
        <v>29122</v>
      </c>
      <c r="B671" s="26" t="s">
        <v>29123</v>
      </c>
      <c r="C671" s="26" t="s">
        <v>29124</v>
      </c>
      <c r="D671" s="26" t="s">
        <v>29125</v>
      </c>
      <c r="E671" s="26" t="s">
        <v>90</v>
      </c>
      <c r="F671" s="26" t="s">
        <v>61</v>
      </c>
      <c r="G671" s="26" t="s">
        <v>738</v>
      </c>
      <c r="H671" s="26" t="s">
        <v>91</v>
      </c>
      <c r="I671" s="26" t="s">
        <v>92</v>
      </c>
      <c r="J671" s="26" t="s">
        <v>65</v>
      </c>
      <c r="K671" s="26" t="s">
        <v>1473</v>
      </c>
      <c r="L671" s="26" t="s">
        <v>29119</v>
      </c>
      <c r="M671" s="26" t="s">
        <v>646</v>
      </c>
      <c r="N671" s="26"/>
      <c r="O671" s="26">
        <v>0.95</v>
      </c>
      <c r="P671" s="26" t="s">
        <v>68</v>
      </c>
      <c r="Q671" s="26" t="s">
        <v>69</v>
      </c>
      <c r="R671" s="26" t="s">
        <v>70</v>
      </c>
      <c r="S671" s="26"/>
      <c r="T671" s="26" t="s">
        <v>71</v>
      </c>
      <c r="U671" s="110">
        <v>46304</v>
      </c>
      <c r="V671" s="26"/>
      <c r="W671" s="8" t="str">
        <f>_xlfn.XLOOKUP(B671,'Golden Rulebook-CDErule level'!I:I,'Golden Rulebook-CDErule level'!I:I, "not found")</f>
        <v>DQO-7041</v>
      </c>
    </row>
    <row r="672" spans="1:23" ht="28.9" hidden="1">
      <c r="A672" t="s">
        <v>29130</v>
      </c>
      <c r="B672" s="26" t="s">
        <v>29131</v>
      </c>
      <c r="C672" s="26" t="s">
        <v>29132</v>
      </c>
      <c r="D672" s="26" t="s">
        <v>29133</v>
      </c>
      <c r="E672" s="26" t="s">
        <v>90</v>
      </c>
      <c r="F672" s="26" t="s">
        <v>61</v>
      </c>
      <c r="G672" s="26" t="s">
        <v>738</v>
      </c>
      <c r="H672" s="26" t="s">
        <v>91</v>
      </c>
      <c r="I672" s="26" t="s">
        <v>92</v>
      </c>
      <c r="J672" s="26" t="s">
        <v>65</v>
      </c>
      <c r="K672" s="26" t="s">
        <v>1473</v>
      </c>
      <c r="L672" s="26" t="s">
        <v>29127</v>
      </c>
      <c r="M672" s="26" t="s">
        <v>646</v>
      </c>
      <c r="N672" s="26"/>
      <c r="O672" s="26">
        <v>0.95</v>
      </c>
      <c r="P672" s="26" t="s">
        <v>68</v>
      </c>
      <c r="Q672" s="26" t="s">
        <v>69</v>
      </c>
      <c r="R672" s="26" t="s">
        <v>70</v>
      </c>
      <c r="S672" s="26"/>
      <c r="T672" s="26" t="s">
        <v>71</v>
      </c>
      <c r="U672" s="110">
        <v>46304</v>
      </c>
      <c r="V672" s="26"/>
      <c r="W672" s="8" t="str">
        <f>_xlfn.XLOOKUP(B672,'Golden Rulebook-CDErule level'!I:I,'Golden Rulebook-CDErule level'!I:I, "not found")</f>
        <v>DQO-7042</v>
      </c>
    </row>
    <row r="673" spans="1:23" ht="43.15" hidden="1">
      <c r="A673" t="s">
        <v>29137</v>
      </c>
      <c r="B673" s="26" t="s">
        <v>29138</v>
      </c>
      <c r="C673" s="26" t="s">
        <v>29139</v>
      </c>
      <c r="D673" s="26" t="s">
        <v>29140</v>
      </c>
      <c r="E673" s="26" t="s">
        <v>90</v>
      </c>
      <c r="F673" s="26" t="s">
        <v>61</v>
      </c>
      <c r="G673" s="26" t="s">
        <v>738</v>
      </c>
      <c r="H673" s="26" t="s">
        <v>91</v>
      </c>
      <c r="I673" s="26" t="s">
        <v>92</v>
      </c>
      <c r="J673" s="26" t="s">
        <v>65</v>
      </c>
      <c r="K673" s="26" t="s">
        <v>1473</v>
      </c>
      <c r="L673" s="26" t="s">
        <v>29134</v>
      </c>
      <c r="M673" s="26" t="s">
        <v>646</v>
      </c>
      <c r="N673" s="26"/>
      <c r="O673" s="26">
        <v>0.95</v>
      </c>
      <c r="P673" s="26" t="s">
        <v>68</v>
      </c>
      <c r="Q673" s="26" t="s">
        <v>69</v>
      </c>
      <c r="R673" s="26" t="s">
        <v>70</v>
      </c>
      <c r="S673" s="26"/>
      <c r="T673" s="26" t="s">
        <v>71</v>
      </c>
      <c r="U673" s="110">
        <v>46304</v>
      </c>
      <c r="V673" s="26"/>
      <c r="W673" s="8" t="str">
        <f>_xlfn.XLOOKUP(B673,'Golden Rulebook-CDErule level'!I:I,'Golden Rulebook-CDErule level'!I:I, "not found")</f>
        <v>DQO-7043</v>
      </c>
    </row>
    <row r="674" spans="1:23" ht="43.15" hidden="1">
      <c r="A674" t="s">
        <v>29144</v>
      </c>
      <c r="B674" s="26" t="s">
        <v>29145</v>
      </c>
      <c r="C674" s="26" t="s">
        <v>29146</v>
      </c>
      <c r="D674" s="26" t="s">
        <v>29147</v>
      </c>
      <c r="E674" s="26" t="s">
        <v>90</v>
      </c>
      <c r="F674" s="26" t="s">
        <v>61</v>
      </c>
      <c r="G674" s="26" t="s">
        <v>738</v>
      </c>
      <c r="H674" s="26" t="s">
        <v>91</v>
      </c>
      <c r="I674" s="26" t="s">
        <v>92</v>
      </c>
      <c r="J674" s="26" t="s">
        <v>65</v>
      </c>
      <c r="K674" s="26" t="s">
        <v>1473</v>
      </c>
      <c r="L674" s="26" t="s">
        <v>29141</v>
      </c>
      <c r="M674" s="26" t="s">
        <v>646</v>
      </c>
      <c r="N674" s="26"/>
      <c r="O674" s="26">
        <v>0.95</v>
      </c>
      <c r="P674" s="26" t="s">
        <v>68</v>
      </c>
      <c r="Q674" s="26" t="s">
        <v>69</v>
      </c>
      <c r="R674" s="26" t="s">
        <v>70</v>
      </c>
      <c r="S674" s="26"/>
      <c r="T674" s="26" t="s">
        <v>71</v>
      </c>
      <c r="U674" s="110">
        <v>46304</v>
      </c>
      <c r="V674" s="26"/>
      <c r="W674" s="8" t="str">
        <f>_xlfn.XLOOKUP(B674,'Golden Rulebook-CDErule level'!I:I,'Golden Rulebook-CDErule level'!I:I, "not found")</f>
        <v>DQO-7044</v>
      </c>
    </row>
    <row r="675" spans="1:23" ht="28.9" hidden="1">
      <c r="A675" t="s">
        <v>29151</v>
      </c>
      <c r="B675" s="26" t="s">
        <v>29152</v>
      </c>
      <c r="C675" s="26" t="s">
        <v>29153</v>
      </c>
      <c r="D675" s="26" t="s">
        <v>29154</v>
      </c>
      <c r="E675" s="26" t="s">
        <v>90</v>
      </c>
      <c r="F675" s="26" t="s">
        <v>61</v>
      </c>
      <c r="G675" s="26" t="s">
        <v>738</v>
      </c>
      <c r="H675" s="26" t="s">
        <v>91</v>
      </c>
      <c r="I675" s="26" t="s">
        <v>92</v>
      </c>
      <c r="J675" s="26" t="s">
        <v>65</v>
      </c>
      <c r="K675" s="26" t="s">
        <v>1473</v>
      </c>
      <c r="L675" s="26" t="s">
        <v>29148</v>
      </c>
      <c r="M675" s="26" t="s">
        <v>646</v>
      </c>
      <c r="N675" s="26"/>
      <c r="O675" s="26">
        <v>0.95</v>
      </c>
      <c r="P675" s="26" t="s">
        <v>68</v>
      </c>
      <c r="Q675" s="26" t="s">
        <v>69</v>
      </c>
      <c r="R675" s="26" t="s">
        <v>70</v>
      </c>
      <c r="S675" s="26"/>
      <c r="T675" s="26" t="s">
        <v>71</v>
      </c>
      <c r="U675" s="110">
        <v>46304</v>
      </c>
      <c r="V675" s="26"/>
      <c r="W675" s="8" t="str">
        <f>_xlfn.XLOOKUP(B675,'Golden Rulebook-CDErule level'!I:I,'Golden Rulebook-CDErule level'!I:I, "not found")</f>
        <v>DQO-7045</v>
      </c>
    </row>
    <row r="676" spans="1:23" ht="28.9" hidden="1">
      <c r="A676" t="s">
        <v>29159</v>
      </c>
      <c r="B676" s="26" t="s">
        <v>29160</v>
      </c>
      <c r="C676" s="26" t="s">
        <v>29161</v>
      </c>
      <c r="D676" s="26" t="s">
        <v>29162</v>
      </c>
      <c r="E676" s="26" t="s">
        <v>90</v>
      </c>
      <c r="F676" s="26" t="s">
        <v>61</v>
      </c>
      <c r="G676" s="26" t="s">
        <v>643</v>
      </c>
      <c r="H676" s="26" t="s">
        <v>18857</v>
      </c>
      <c r="I676" s="26" t="s">
        <v>18858</v>
      </c>
      <c r="J676" s="26" t="s">
        <v>65</v>
      </c>
      <c r="K676" s="26" t="s">
        <v>1876</v>
      </c>
      <c r="L676" s="26" t="s">
        <v>29156</v>
      </c>
      <c r="M676" s="26" t="s">
        <v>646</v>
      </c>
      <c r="N676" s="26"/>
      <c r="O676" s="26">
        <v>0.95</v>
      </c>
      <c r="P676" s="26" t="s">
        <v>68</v>
      </c>
      <c r="Q676" s="26" t="s">
        <v>69</v>
      </c>
      <c r="R676" s="26" t="s">
        <v>70</v>
      </c>
      <c r="S676" s="26"/>
      <c r="T676" s="26" t="s">
        <v>71</v>
      </c>
      <c r="U676" s="110">
        <v>46304</v>
      </c>
      <c r="V676" s="26"/>
      <c r="W676" s="8" t="str">
        <f>_xlfn.XLOOKUP(B676,'Golden Rulebook-CDErule level'!I:I,'Golden Rulebook-CDErule level'!I:I, "not found")</f>
        <v>DQO-7047</v>
      </c>
    </row>
    <row r="677" spans="1:23" ht="28.9" hidden="1">
      <c r="A677" t="s">
        <v>29167</v>
      </c>
      <c r="B677" s="26" t="s">
        <v>29168</v>
      </c>
      <c r="C677" s="26" t="s">
        <v>29169</v>
      </c>
      <c r="D677" s="26" t="s">
        <v>29170</v>
      </c>
      <c r="E677" s="26" t="s">
        <v>90</v>
      </c>
      <c r="F677" s="26" t="s">
        <v>61</v>
      </c>
      <c r="G677" s="26" t="s">
        <v>643</v>
      </c>
      <c r="H677" s="26" t="s">
        <v>18857</v>
      </c>
      <c r="I677" s="26" t="s">
        <v>18858</v>
      </c>
      <c r="J677" s="26" t="s">
        <v>65</v>
      </c>
      <c r="K677" s="26" t="s">
        <v>1876</v>
      </c>
      <c r="L677" s="26" t="s">
        <v>29164</v>
      </c>
      <c r="M677" s="26" t="s">
        <v>646</v>
      </c>
      <c r="N677" s="26"/>
      <c r="O677" s="26">
        <v>0.95</v>
      </c>
      <c r="P677" s="26" t="s">
        <v>68</v>
      </c>
      <c r="Q677" s="26" t="s">
        <v>69</v>
      </c>
      <c r="R677" s="26" t="s">
        <v>70</v>
      </c>
      <c r="S677" s="26"/>
      <c r="T677" s="26" t="s">
        <v>71</v>
      </c>
      <c r="U677" s="110">
        <v>46304</v>
      </c>
      <c r="V677" s="26"/>
      <c r="W677" s="8" t="str">
        <f>_xlfn.XLOOKUP(B677,'Golden Rulebook-CDErule level'!I:I,'Golden Rulebook-CDErule level'!I:I, "not found")</f>
        <v>DQO-7048</v>
      </c>
    </row>
    <row r="678" spans="1:23" ht="28.9" hidden="1">
      <c r="A678" t="s">
        <v>29175</v>
      </c>
      <c r="B678" s="26" t="s">
        <v>29176</v>
      </c>
      <c r="C678" s="26" t="s">
        <v>29177</v>
      </c>
      <c r="D678" s="26" t="s">
        <v>29178</v>
      </c>
      <c r="E678" s="26" t="s">
        <v>90</v>
      </c>
      <c r="F678" s="26" t="s">
        <v>61</v>
      </c>
      <c r="G678" s="26" t="s">
        <v>643</v>
      </c>
      <c r="H678" s="26" t="s">
        <v>18857</v>
      </c>
      <c r="I678" s="26" t="s">
        <v>18858</v>
      </c>
      <c r="J678" s="26" t="s">
        <v>65</v>
      </c>
      <c r="K678" s="26" t="s">
        <v>1876</v>
      </c>
      <c r="L678" s="26" t="s">
        <v>29172</v>
      </c>
      <c r="M678" s="26" t="s">
        <v>646</v>
      </c>
      <c r="N678" s="26"/>
      <c r="O678" s="26">
        <v>0.95</v>
      </c>
      <c r="P678" s="26" t="s">
        <v>68</v>
      </c>
      <c r="Q678" s="26" t="s">
        <v>69</v>
      </c>
      <c r="R678" s="26" t="s">
        <v>70</v>
      </c>
      <c r="S678" s="26"/>
      <c r="T678" s="26" t="s">
        <v>71</v>
      </c>
      <c r="U678" s="110">
        <v>46304</v>
      </c>
      <c r="V678" s="26"/>
      <c r="W678" s="8" t="str">
        <f>_xlfn.XLOOKUP(B678,'Golden Rulebook-CDErule level'!I:I,'Golden Rulebook-CDErule level'!I:I, "not found")</f>
        <v>DQO-7049</v>
      </c>
    </row>
    <row r="679" spans="1:23" ht="43.15" hidden="1">
      <c r="A679" t="s">
        <v>29183</v>
      </c>
      <c r="B679" s="26" t="s">
        <v>29184</v>
      </c>
      <c r="C679" s="26" t="s">
        <v>29185</v>
      </c>
      <c r="D679" s="26" t="s">
        <v>29186</v>
      </c>
      <c r="E679" s="26" t="s">
        <v>90</v>
      </c>
      <c r="F679" s="26" t="s">
        <v>61</v>
      </c>
      <c r="G679" s="26" t="s">
        <v>643</v>
      </c>
      <c r="H679" s="26" t="s">
        <v>18857</v>
      </c>
      <c r="I679" s="26" t="s">
        <v>18858</v>
      </c>
      <c r="J679" s="26" t="s">
        <v>65</v>
      </c>
      <c r="K679" s="26" t="s">
        <v>1876</v>
      </c>
      <c r="L679" s="26" t="s">
        <v>29180</v>
      </c>
      <c r="M679" s="26" t="s">
        <v>646</v>
      </c>
      <c r="N679" s="26"/>
      <c r="O679" s="26">
        <v>0.95</v>
      </c>
      <c r="P679" s="26" t="s">
        <v>68</v>
      </c>
      <c r="Q679" s="26" t="s">
        <v>69</v>
      </c>
      <c r="R679" s="26" t="s">
        <v>70</v>
      </c>
      <c r="S679" s="26"/>
      <c r="T679" s="26" t="s">
        <v>71</v>
      </c>
      <c r="U679" s="110">
        <v>46304</v>
      </c>
      <c r="V679" s="26"/>
      <c r="W679" s="8" t="str">
        <f>_xlfn.XLOOKUP(B679,'Golden Rulebook-CDErule level'!I:I,'Golden Rulebook-CDErule level'!I:I, "not found")</f>
        <v>DQO-7050</v>
      </c>
    </row>
    <row r="680" spans="1:23" ht="28.9" hidden="1">
      <c r="A680" t="s">
        <v>29191</v>
      </c>
      <c r="B680" s="26" t="s">
        <v>29192</v>
      </c>
      <c r="C680" s="26" t="s">
        <v>29193</v>
      </c>
      <c r="D680" s="26" t="s">
        <v>29194</v>
      </c>
      <c r="E680" s="26" t="s">
        <v>90</v>
      </c>
      <c r="F680" s="26" t="s">
        <v>61</v>
      </c>
      <c r="G680" s="26" t="s">
        <v>643</v>
      </c>
      <c r="H680" s="26" t="s">
        <v>18857</v>
      </c>
      <c r="I680" s="26" t="s">
        <v>18858</v>
      </c>
      <c r="J680" s="26" t="s">
        <v>65</v>
      </c>
      <c r="K680" s="26" t="s">
        <v>1876</v>
      </c>
      <c r="L680" s="26" t="s">
        <v>29188</v>
      </c>
      <c r="M680" s="26" t="s">
        <v>646</v>
      </c>
      <c r="N680" s="26"/>
      <c r="O680" s="26">
        <v>0.95</v>
      </c>
      <c r="P680" s="26" t="s">
        <v>68</v>
      </c>
      <c r="Q680" s="26" t="s">
        <v>69</v>
      </c>
      <c r="R680" s="26" t="s">
        <v>70</v>
      </c>
      <c r="S680" s="26"/>
      <c r="T680" s="26" t="s">
        <v>71</v>
      </c>
      <c r="U680" s="110">
        <v>46304</v>
      </c>
      <c r="V680" s="26"/>
      <c r="W680" s="8" t="str">
        <f>_xlfn.XLOOKUP(B680,'Golden Rulebook-CDErule level'!I:I,'Golden Rulebook-CDErule level'!I:I, "not found")</f>
        <v>DQO-7051</v>
      </c>
    </row>
    <row r="681" spans="1:23" ht="28.9" hidden="1">
      <c r="A681" t="s">
        <v>29199</v>
      </c>
      <c r="B681" s="26" t="s">
        <v>29200</v>
      </c>
      <c r="C681" s="26" t="s">
        <v>29201</v>
      </c>
      <c r="D681" s="26" t="s">
        <v>29202</v>
      </c>
      <c r="E681" s="26" t="s">
        <v>90</v>
      </c>
      <c r="F681" s="26" t="s">
        <v>61</v>
      </c>
      <c r="G681" s="26" t="s">
        <v>2207</v>
      </c>
      <c r="H681" s="26" t="s">
        <v>29203</v>
      </c>
      <c r="I681" s="26" t="s">
        <v>29204</v>
      </c>
      <c r="J681" s="26" t="s">
        <v>65</v>
      </c>
      <c r="K681" s="26" t="s">
        <v>2198</v>
      </c>
      <c r="L681" s="26" t="s">
        <v>29196</v>
      </c>
      <c r="M681" s="26" t="s">
        <v>646</v>
      </c>
      <c r="N681" s="26"/>
      <c r="O681" s="26">
        <v>0.95</v>
      </c>
      <c r="P681" s="26" t="s">
        <v>68</v>
      </c>
      <c r="Q681" s="26" t="s">
        <v>69</v>
      </c>
      <c r="R681" s="26" t="s">
        <v>70</v>
      </c>
      <c r="S681" s="26"/>
      <c r="T681" s="26" t="s">
        <v>71</v>
      </c>
      <c r="U681" s="110">
        <v>46304</v>
      </c>
      <c r="V681" s="26"/>
      <c r="W681" s="8" t="str">
        <f>_xlfn.XLOOKUP(B681,'Golden Rulebook-CDErule level'!I:I,'Golden Rulebook-CDErule level'!I:I, "not found")</f>
        <v>DQO-7059</v>
      </c>
    </row>
    <row r="682" spans="1:23" ht="28.9" hidden="1">
      <c r="A682" t="s">
        <v>29209</v>
      </c>
      <c r="B682" s="26" t="s">
        <v>29210</v>
      </c>
      <c r="C682" s="26" t="s">
        <v>29211</v>
      </c>
      <c r="D682" s="26" t="s">
        <v>29212</v>
      </c>
      <c r="E682" s="26" t="s">
        <v>90</v>
      </c>
      <c r="F682" s="26" t="s">
        <v>61</v>
      </c>
      <c r="G682" s="26" t="s">
        <v>2207</v>
      </c>
      <c r="H682" s="26" t="s">
        <v>29203</v>
      </c>
      <c r="I682" s="26" t="s">
        <v>29204</v>
      </c>
      <c r="J682" s="26" t="s">
        <v>65</v>
      </c>
      <c r="K682" s="26" t="s">
        <v>2198</v>
      </c>
      <c r="L682" s="26" t="s">
        <v>29206</v>
      </c>
      <c r="M682" s="26" t="s">
        <v>646</v>
      </c>
      <c r="N682" s="26"/>
      <c r="O682" s="26">
        <v>0.95</v>
      </c>
      <c r="P682" s="26" t="s">
        <v>68</v>
      </c>
      <c r="Q682" s="26" t="s">
        <v>69</v>
      </c>
      <c r="R682" s="26" t="s">
        <v>70</v>
      </c>
      <c r="S682" s="26"/>
      <c r="T682" s="26" t="s">
        <v>71</v>
      </c>
      <c r="U682" s="110">
        <v>46304</v>
      </c>
      <c r="V682" s="26"/>
      <c r="W682" s="8" t="str">
        <f>_xlfn.XLOOKUP(B682,'Golden Rulebook-CDErule level'!I:I,'Golden Rulebook-CDErule level'!I:I, "not found")</f>
        <v>DQO-7060</v>
      </c>
    </row>
    <row r="683" spans="1:23" ht="28.9" hidden="1">
      <c r="A683" t="s">
        <v>29217</v>
      </c>
      <c r="B683" s="26" t="s">
        <v>29218</v>
      </c>
      <c r="C683" s="26" t="s">
        <v>29219</v>
      </c>
      <c r="D683" s="26" t="s">
        <v>29220</v>
      </c>
      <c r="E683" s="26" t="s">
        <v>90</v>
      </c>
      <c r="F683" s="26" t="s">
        <v>61</v>
      </c>
      <c r="G683" s="26" t="s">
        <v>738</v>
      </c>
      <c r="H683" s="26" t="s">
        <v>91</v>
      </c>
      <c r="I683" s="26" t="s">
        <v>92</v>
      </c>
      <c r="J683" s="26" t="s">
        <v>65</v>
      </c>
      <c r="K683" s="26" t="s">
        <v>2278</v>
      </c>
      <c r="L683" s="26" t="s">
        <v>29214</v>
      </c>
      <c r="M683" s="26" t="s">
        <v>646</v>
      </c>
      <c r="N683" s="26"/>
      <c r="O683" s="26">
        <v>0.95</v>
      </c>
      <c r="P683" s="26" t="s">
        <v>68</v>
      </c>
      <c r="Q683" s="26" t="s">
        <v>69</v>
      </c>
      <c r="R683" s="26" t="s">
        <v>70</v>
      </c>
      <c r="S683" s="26"/>
      <c r="T683" s="26" t="s">
        <v>71</v>
      </c>
      <c r="U683" s="110">
        <v>46304</v>
      </c>
      <c r="V683" s="26"/>
      <c r="W683" s="8" t="str">
        <f>_xlfn.XLOOKUP(B683,'Golden Rulebook-CDErule level'!I:I,'Golden Rulebook-CDErule level'!I:I, "not found")</f>
        <v>DQO-7061</v>
      </c>
    </row>
    <row r="684" spans="1:23" ht="28.9" hidden="1">
      <c r="A684" t="s">
        <v>29225</v>
      </c>
      <c r="B684" s="26" t="s">
        <v>29226</v>
      </c>
      <c r="C684" s="26" t="s">
        <v>29227</v>
      </c>
      <c r="D684" s="26" t="s">
        <v>29228</v>
      </c>
      <c r="E684" s="26" t="s">
        <v>90</v>
      </c>
      <c r="F684" s="26" t="s">
        <v>61</v>
      </c>
      <c r="G684" s="26" t="s">
        <v>738</v>
      </c>
      <c r="H684" s="26" t="s">
        <v>91</v>
      </c>
      <c r="I684" s="26" t="s">
        <v>92</v>
      </c>
      <c r="J684" s="26" t="s">
        <v>65</v>
      </c>
      <c r="K684" s="26" t="s">
        <v>2278</v>
      </c>
      <c r="L684" s="26" t="s">
        <v>29222</v>
      </c>
      <c r="M684" s="26" t="s">
        <v>646</v>
      </c>
      <c r="N684" s="26"/>
      <c r="O684" s="26">
        <v>0.95</v>
      </c>
      <c r="P684" s="26" t="s">
        <v>68</v>
      </c>
      <c r="Q684" s="26" t="s">
        <v>69</v>
      </c>
      <c r="R684" s="26" t="s">
        <v>70</v>
      </c>
      <c r="S684" s="26"/>
      <c r="T684" s="26" t="s">
        <v>71</v>
      </c>
      <c r="U684" s="110">
        <v>46304</v>
      </c>
      <c r="V684" s="26"/>
      <c r="W684" s="8" t="str">
        <f>_xlfn.XLOOKUP(B684,'Golden Rulebook-CDErule level'!I:I,'Golden Rulebook-CDErule level'!I:I, "not found")</f>
        <v>DQO-7062</v>
      </c>
    </row>
    <row r="685" spans="1:23" ht="28.9" hidden="1">
      <c r="A685" t="s">
        <v>29233</v>
      </c>
      <c r="B685" s="26" t="s">
        <v>29234</v>
      </c>
      <c r="C685" s="26" t="s">
        <v>29235</v>
      </c>
      <c r="D685" s="26" t="s">
        <v>29236</v>
      </c>
      <c r="E685" s="26" t="s">
        <v>90</v>
      </c>
      <c r="F685" s="26" t="s">
        <v>61</v>
      </c>
      <c r="G685" s="26" t="s">
        <v>738</v>
      </c>
      <c r="H685" s="26" t="s">
        <v>91</v>
      </c>
      <c r="I685" s="26" t="s">
        <v>92</v>
      </c>
      <c r="J685" s="26" t="s">
        <v>65</v>
      </c>
      <c r="K685" s="26" t="s">
        <v>2278</v>
      </c>
      <c r="L685" s="26" t="s">
        <v>29230</v>
      </c>
      <c r="M685" s="26" t="s">
        <v>646</v>
      </c>
      <c r="N685" s="26"/>
      <c r="O685" s="26">
        <v>0.95</v>
      </c>
      <c r="P685" s="26" t="s">
        <v>68</v>
      </c>
      <c r="Q685" s="26" t="s">
        <v>69</v>
      </c>
      <c r="R685" s="26" t="s">
        <v>70</v>
      </c>
      <c r="S685" s="26"/>
      <c r="T685" s="26" t="s">
        <v>71</v>
      </c>
      <c r="U685" s="110">
        <v>46304</v>
      </c>
      <c r="V685" s="26"/>
      <c r="W685" s="8" t="str">
        <f>_xlfn.XLOOKUP(B685,'Golden Rulebook-CDErule level'!I:I,'Golden Rulebook-CDErule level'!I:I, "not found")</f>
        <v>DQO-7063</v>
      </c>
    </row>
    <row r="686" spans="1:23" ht="28.9" hidden="1">
      <c r="A686" t="s">
        <v>29241</v>
      </c>
      <c r="B686" s="26" t="s">
        <v>29242</v>
      </c>
      <c r="C686" s="26" t="s">
        <v>29243</v>
      </c>
      <c r="D686" s="26" t="s">
        <v>29244</v>
      </c>
      <c r="E686" s="26" t="s">
        <v>90</v>
      </c>
      <c r="F686" s="26" t="s">
        <v>61</v>
      </c>
      <c r="G686" s="26" t="s">
        <v>738</v>
      </c>
      <c r="H686" s="26" t="s">
        <v>91</v>
      </c>
      <c r="I686" s="26" t="s">
        <v>92</v>
      </c>
      <c r="J686" s="26" t="s">
        <v>65</v>
      </c>
      <c r="K686" s="26" t="s">
        <v>2278</v>
      </c>
      <c r="L686" s="26" t="s">
        <v>29238</v>
      </c>
      <c r="M686" s="26" t="s">
        <v>646</v>
      </c>
      <c r="N686" s="26"/>
      <c r="O686" s="26">
        <v>0.95</v>
      </c>
      <c r="P686" s="26" t="s">
        <v>68</v>
      </c>
      <c r="Q686" s="26" t="s">
        <v>69</v>
      </c>
      <c r="R686" s="26" t="s">
        <v>70</v>
      </c>
      <c r="S686" s="26"/>
      <c r="T686" s="26" t="s">
        <v>71</v>
      </c>
      <c r="U686" s="110">
        <v>46304</v>
      </c>
      <c r="V686" s="26"/>
      <c r="W686" s="8" t="str">
        <f>_xlfn.XLOOKUP(B686,'Golden Rulebook-CDErule level'!I:I,'Golden Rulebook-CDErule level'!I:I, "not found")</f>
        <v>DQO-7064</v>
      </c>
    </row>
    <row r="687" spans="1:23" ht="28.9" hidden="1">
      <c r="A687" t="s">
        <v>29249</v>
      </c>
      <c r="B687" s="26" t="s">
        <v>29250</v>
      </c>
      <c r="C687" s="26" t="s">
        <v>29251</v>
      </c>
      <c r="D687" s="26" t="s">
        <v>29252</v>
      </c>
      <c r="E687" s="26" t="s">
        <v>90</v>
      </c>
      <c r="F687" s="26" t="s">
        <v>61</v>
      </c>
      <c r="G687" s="26" t="s">
        <v>738</v>
      </c>
      <c r="H687" s="26" t="s">
        <v>91</v>
      </c>
      <c r="I687" s="26" t="s">
        <v>92</v>
      </c>
      <c r="J687" s="26" t="s">
        <v>65</v>
      </c>
      <c r="K687" s="26" t="s">
        <v>2278</v>
      </c>
      <c r="L687" s="26" t="s">
        <v>29246</v>
      </c>
      <c r="M687" s="26" t="s">
        <v>646</v>
      </c>
      <c r="N687" s="26"/>
      <c r="O687" s="26">
        <v>0.95</v>
      </c>
      <c r="P687" s="26" t="s">
        <v>68</v>
      </c>
      <c r="Q687" s="26" t="s">
        <v>69</v>
      </c>
      <c r="R687" s="26" t="s">
        <v>70</v>
      </c>
      <c r="S687" s="26"/>
      <c r="T687" s="26" t="s">
        <v>71</v>
      </c>
      <c r="U687" s="110">
        <v>46304</v>
      </c>
      <c r="V687" s="26"/>
      <c r="W687" s="8" t="str">
        <f>_xlfn.XLOOKUP(B687,'Golden Rulebook-CDErule level'!I:I,'Golden Rulebook-CDErule level'!I:I, "not found")</f>
        <v>DQO-7065</v>
      </c>
    </row>
    <row r="688" spans="1:23" ht="28.9" hidden="1">
      <c r="A688" t="s">
        <v>29257</v>
      </c>
      <c r="B688" s="26" t="s">
        <v>29258</v>
      </c>
      <c r="C688" s="26" t="s">
        <v>29259</v>
      </c>
      <c r="D688" s="26" t="s">
        <v>29260</v>
      </c>
      <c r="E688" s="26" t="s">
        <v>90</v>
      </c>
      <c r="F688" s="26" t="s">
        <v>61</v>
      </c>
      <c r="G688" s="26" t="s">
        <v>738</v>
      </c>
      <c r="H688" s="26" t="s">
        <v>91</v>
      </c>
      <c r="I688" s="26" t="s">
        <v>92</v>
      </c>
      <c r="J688" s="26" t="s">
        <v>65</v>
      </c>
      <c r="K688" s="26" t="s">
        <v>2278</v>
      </c>
      <c r="L688" s="26" t="s">
        <v>29254</v>
      </c>
      <c r="M688" s="26" t="s">
        <v>646</v>
      </c>
      <c r="N688" s="26"/>
      <c r="O688" s="26">
        <v>0.95</v>
      </c>
      <c r="P688" s="26" t="s">
        <v>68</v>
      </c>
      <c r="Q688" s="26" t="s">
        <v>69</v>
      </c>
      <c r="R688" s="26" t="s">
        <v>70</v>
      </c>
      <c r="S688" s="26"/>
      <c r="T688" s="26" t="s">
        <v>71</v>
      </c>
      <c r="U688" s="110">
        <v>46304</v>
      </c>
      <c r="V688" s="26"/>
      <c r="W688" s="8" t="str">
        <f>_xlfn.XLOOKUP(B688,'Golden Rulebook-CDErule level'!I:I,'Golden Rulebook-CDErule level'!I:I, "not found")</f>
        <v>DQO-7066</v>
      </c>
    </row>
    <row r="689" spans="1:23" ht="28.9" hidden="1">
      <c r="A689" t="s">
        <v>29265</v>
      </c>
      <c r="B689" s="26" t="s">
        <v>29266</v>
      </c>
      <c r="C689" s="26" t="s">
        <v>29267</v>
      </c>
      <c r="D689" s="26" t="s">
        <v>29268</v>
      </c>
      <c r="E689" s="26" t="s">
        <v>90</v>
      </c>
      <c r="F689" s="26" t="s">
        <v>61</v>
      </c>
      <c r="G689" s="26" t="s">
        <v>738</v>
      </c>
      <c r="H689" s="26" t="s">
        <v>91</v>
      </c>
      <c r="I689" s="26" t="s">
        <v>92</v>
      </c>
      <c r="J689" s="26" t="s">
        <v>65</v>
      </c>
      <c r="K689" s="26" t="s">
        <v>2278</v>
      </c>
      <c r="L689" s="26" t="s">
        <v>29262</v>
      </c>
      <c r="M689" s="26" t="s">
        <v>646</v>
      </c>
      <c r="N689" s="26"/>
      <c r="O689" s="26">
        <v>0.95</v>
      </c>
      <c r="P689" s="26" t="s">
        <v>68</v>
      </c>
      <c r="Q689" s="26" t="s">
        <v>69</v>
      </c>
      <c r="R689" s="26" t="s">
        <v>70</v>
      </c>
      <c r="S689" s="26"/>
      <c r="T689" s="26" t="s">
        <v>71</v>
      </c>
      <c r="U689" s="110">
        <v>46304</v>
      </c>
      <c r="V689" s="26"/>
      <c r="W689" s="8" t="str">
        <f>_xlfn.XLOOKUP(B689,'Golden Rulebook-CDErule level'!I:I,'Golden Rulebook-CDErule level'!I:I, "not found")</f>
        <v>DQO-7067</v>
      </c>
    </row>
    <row r="690" spans="1:23" ht="28.9" hidden="1">
      <c r="A690" t="s">
        <v>29273</v>
      </c>
      <c r="B690" s="26" t="s">
        <v>29274</v>
      </c>
      <c r="C690" s="26" t="s">
        <v>29275</v>
      </c>
      <c r="D690" s="26" t="s">
        <v>29276</v>
      </c>
      <c r="E690" s="26" t="s">
        <v>90</v>
      </c>
      <c r="F690" s="26" t="s">
        <v>61</v>
      </c>
      <c r="G690" s="26" t="s">
        <v>738</v>
      </c>
      <c r="H690" s="26" t="s">
        <v>91</v>
      </c>
      <c r="I690" s="26" t="s">
        <v>92</v>
      </c>
      <c r="J690" s="26" t="s">
        <v>65</v>
      </c>
      <c r="K690" s="26" t="s">
        <v>2278</v>
      </c>
      <c r="L690" s="26" t="s">
        <v>29270</v>
      </c>
      <c r="M690" s="26" t="s">
        <v>646</v>
      </c>
      <c r="N690" s="26"/>
      <c r="O690" s="26">
        <v>0.95</v>
      </c>
      <c r="P690" s="26" t="s">
        <v>68</v>
      </c>
      <c r="Q690" s="26" t="s">
        <v>69</v>
      </c>
      <c r="R690" s="26" t="s">
        <v>70</v>
      </c>
      <c r="S690" s="26"/>
      <c r="T690" s="26" t="s">
        <v>71</v>
      </c>
      <c r="U690" s="110">
        <v>46304</v>
      </c>
      <c r="V690" s="26"/>
      <c r="W690" s="8" t="str">
        <f>_xlfn.XLOOKUP(B690,'Golden Rulebook-CDErule level'!I:I,'Golden Rulebook-CDErule level'!I:I, "not found")</f>
        <v>DQO-7068</v>
      </c>
    </row>
    <row r="691" spans="1:23" ht="28.9" hidden="1">
      <c r="A691" t="s">
        <v>29281</v>
      </c>
      <c r="B691" s="26" t="s">
        <v>29282</v>
      </c>
      <c r="C691" s="26" t="s">
        <v>29283</v>
      </c>
      <c r="D691" s="26" t="s">
        <v>29284</v>
      </c>
      <c r="E691" s="26" t="s">
        <v>90</v>
      </c>
      <c r="F691" s="26" t="s">
        <v>61</v>
      </c>
      <c r="G691" s="26" t="s">
        <v>738</v>
      </c>
      <c r="H691" s="26" t="s">
        <v>91</v>
      </c>
      <c r="I691" s="26" t="s">
        <v>92</v>
      </c>
      <c r="J691" s="26" t="s">
        <v>65</v>
      </c>
      <c r="K691" s="26" t="s">
        <v>2278</v>
      </c>
      <c r="L691" s="26" t="s">
        <v>29278</v>
      </c>
      <c r="M691" s="26" t="s">
        <v>646</v>
      </c>
      <c r="N691" s="26"/>
      <c r="O691" s="26">
        <v>0.95</v>
      </c>
      <c r="P691" s="26" t="s">
        <v>68</v>
      </c>
      <c r="Q691" s="26" t="s">
        <v>69</v>
      </c>
      <c r="R691" s="26" t="s">
        <v>70</v>
      </c>
      <c r="S691" s="26"/>
      <c r="T691" s="26" t="s">
        <v>71</v>
      </c>
      <c r="U691" s="110">
        <v>46304</v>
      </c>
      <c r="V691" s="26"/>
      <c r="W691" s="8" t="str">
        <f>_xlfn.XLOOKUP(B691,'Golden Rulebook-CDErule level'!I:I,'Golden Rulebook-CDErule level'!I:I, "not found")</f>
        <v>DQO-7069</v>
      </c>
    </row>
    <row r="692" spans="1:23" ht="28.9" hidden="1">
      <c r="A692" t="s">
        <v>29289</v>
      </c>
      <c r="B692" s="26" t="s">
        <v>29290</v>
      </c>
      <c r="C692" s="26" t="s">
        <v>29291</v>
      </c>
      <c r="D692" s="26" t="s">
        <v>29292</v>
      </c>
      <c r="E692" s="26" t="s">
        <v>90</v>
      </c>
      <c r="F692" s="26" t="s">
        <v>61</v>
      </c>
      <c r="G692" s="26" t="s">
        <v>738</v>
      </c>
      <c r="H692" s="26" t="s">
        <v>91</v>
      </c>
      <c r="I692" s="26" t="s">
        <v>92</v>
      </c>
      <c r="J692" s="26" t="s">
        <v>65</v>
      </c>
      <c r="K692" s="26" t="s">
        <v>2278</v>
      </c>
      <c r="L692" s="26" t="s">
        <v>29286</v>
      </c>
      <c r="M692" s="26" t="s">
        <v>646</v>
      </c>
      <c r="N692" s="26"/>
      <c r="O692" s="26">
        <v>0.95</v>
      </c>
      <c r="P692" s="26" t="s">
        <v>68</v>
      </c>
      <c r="Q692" s="26" t="s">
        <v>69</v>
      </c>
      <c r="R692" s="26" t="s">
        <v>70</v>
      </c>
      <c r="S692" s="26"/>
      <c r="T692" s="26" t="s">
        <v>71</v>
      </c>
      <c r="U692" s="110">
        <v>46304</v>
      </c>
      <c r="V692" s="26"/>
      <c r="W692" s="8" t="str">
        <f>_xlfn.XLOOKUP(B692,'Golden Rulebook-CDErule level'!I:I,'Golden Rulebook-CDErule level'!I:I, "not found")</f>
        <v>DQO-7070</v>
      </c>
    </row>
    <row r="693" spans="1:23" ht="28.9" hidden="1">
      <c r="A693" t="s">
        <v>29297</v>
      </c>
      <c r="B693" s="26" t="s">
        <v>29298</v>
      </c>
      <c r="C693" s="26" t="s">
        <v>29299</v>
      </c>
      <c r="D693" s="26" t="s">
        <v>29300</v>
      </c>
      <c r="E693" s="26" t="s">
        <v>90</v>
      </c>
      <c r="F693" s="26" t="s">
        <v>61</v>
      </c>
      <c r="G693" s="26" t="s">
        <v>738</v>
      </c>
      <c r="H693" s="26" t="s">
        <v>91</v>
      </c>
      <c r="I693" s="26" t="s">
        <v>92</v>
      </c>
      <c r="J693" s="26" t="s">
        <v>65</v>
      </c>
      <c r="K693" s="26" t="s">
        <v>2278</v>
      </c>
      <c r="L693" s="26" t="s">
        <v>29294</v>
      </c>
      <c r="M693" s="26" t="s">
        <v>646</v>
      </c>
      <c r="N693" s="26"/>
      <c r="O693" s="26">
        <v>0.95</v>
      </c>
      <c r="P693" s="26" t="s">
        <v>68</v>
      </c>
      <c r="Q693" s="26" t="s">
        <v>69</v>
      </c>
      <c r="R693" s="26" t="s">
        <v>70</v>
      </c>
      <c r="S693" s="26"/>
      <c r="T693" s="26" t="s">
        <v>71</v>
      </c>
      <c r="U693" s="110">
        <v>46304</v>
      </c>
      <c r="V693" s="26"/>
      <c r="W693" s="8" t="str">
        <f>_xlfn.XLOOKUP(B693,'Golden Rulebook-CDErule level'!I:I,'Golden Rulebook-CDErule level'!I:I, "not found")</f>
        <v>DQO-7071</v>
      </c>
    </row>
    <row r="694" spans="1:23" ht="28.9" hidden="1">
      <c r="A694" t="s">
        <v>29305</v>
      </c>
      <c r="B694" s="26" t="s">
        <v>29306</v>
      </c>
      <c r="C694" s="26" t="s">
        <v>29307</v>
      </c>
      <c r="D694" s="26" t="s">
        <v>29308</v>
      </c>
      <c r="E694" s="26" t="s">
        <v>90</v>
      </c>
      <c r="F694" s="26" t="s">
        <v>61</v>
      </c>
      <c r="G694" s="26" t="s">
        <v>738</v>
      </c>
      <c r="H694" s="26" t="s">
        <v>91</v>
      </c>
      <c r="I694" s="26" t="s">
        <v>92</v>
      </c>
      <c r="J694" s="26" t="s">
        <v>65</v>
      </c>
      <c r="K694" s="26" t="s">
        <v>2278</v>
      </c>
      <c r="L694" s="26" t="s">
        <v>29302</v>
      </c>
      <c r="M694" s="26" t="s">
        <v>646</v>
      </c>
      <c r="N694" s="26"/>
      <c r="O694" s="26">
        <v>0.95</v>
      </c>
      <c r="P694" s="26" t="s">
        <v>68</v>
      </c>
      <c r="Q694" s="26" t="s">
        <v>69</v>
      </c>
      <c r="R694" s="26" t="s">
        <v>70</v>
      </c>
      <c r="S694" s="26"/>
      <c r="T694" s="26" t="s">
        <v>71</v>
      </c>
      <c r="U694" s="110">
        <v>46304</v>
      </c>
      <c r="V694" s="26"/>
      <c r="W694" s="8" t="str">
        <f>_xlfn.XLOOKUP(B694,'Golden Rulebook-CDErule level'!I:I,'Golden Rulebook-CDErule level'!I:I, "not found")</f>
        <v>DQO-7072</v>
      </c>
    </row>
    <row r="695" spans="1:23" ht="28.9" hidden="1">
      <c r="A695" t="s">
        <v>29313</v>
      </c>
      <c r="B695" s="26" t="s">
        <v>29314</v>
      </c>
      <c r="C695" s="26" t="s">
        <v>29315</v>
      </c>
      <c r="D695" s="26" t="s">
        <v>29316</v>
      </c>
      <c r="E695" s="26" t="s">
        <v>90</v>
      </c>
      <c r="F695" s="26" t="s">
        <v>61</v>
      </c>
      <c r="G695" s="26" t="s">
        <v>738</v>
      </c>
      <c r="H695" s="26" t="s">
        <v>91</v>
      </c>
      <c r="I695" s="26" t="s">
        <v>92</v>
      </c>
      <c r="J695" s="26" t="s">
        <v>65</v>
      </c>
      <c r="K695" s="26" t="s">
        <v>2278</v>
      </c>
      <c r="L695" s="26" t="s">
        <v>29310</v>
      </c>
      <c r="M695" s="26" t="s">
        <v>646</v>
      </c>
      <c r="N695" s="26"/>
      <c r="O695" s="26">
        <v>0.95</v>
      </c>
      <c r="P695" s="26" t="s">
        <v>68</v>
      </c>
      <c r="Q695" s="26" t="s">
        <v>69</v>
      </c>
      <c r="R695" s="26" t="s">
        <v>70</v>
      </c>
      <c r="S695" s="26"/>
      <c r="T695" s="26" t="s">
        <v>71</v>
      </c>
      <c r="U695" s="110">
        <v>46304</v>
      </c>
      <c r="V695" s="26"/>
      <c r="W695" s="8" t="str">
        <f>_xlfn.XLOOKUP(B695,'Golden Rulebook-CDErule level'!I:I,'Golden Rulebook-CDErule level'!I:I, "not found")</f>
        <v>DQO-7073</v>
      </c>
    </row>
    <row r="696" spans="1:23" ht="28.9" hidden="1">
      <c r="A696" t="s">
        <v>29321</v>
      </c>
      <c r="B696" s="26" t="s">
        <v>29322</v>
      </c>
      <c r="C696" s="26" t="s">
        <v>29323</v>
      </c>
      <c r="D696" s="26" t="s">
        <v>29324</v>
      </c>
      <c r="E696" s="26" t="s">
        <v>90</v>
      </c>
      <c r="F696" s="26" t="s">
        <v>61</v>
      </c>
      <c r="G696" s="26" t="s">
        <v>738</v>
      </c>
      <c r="H696" s="26" t="s">
        <v>91</v>
      </c>
      <c r="I696" s="26" t="s">
        <v>92</v>
      </c>
      <c r="J696" s="26" t="s">
        <v>65</v>
      </c>
      <c r="K696" s="26" t="s">
        <v>2278</v>
      </c>
      <c r="L696" s="26" t="s">
        <v>29318</v>
      </c>
      <c r="M696" s="26" t="s">
        <v>646</v>
      </c>
      <c r="N696" s="26"/>
      <c r="O696" s="26">
        <v>0.95</v>
      </c>
      <c r="P696" s="26" t="s">
        <v>68</v>
      </c>
      <c r="Q696" s="26" t="s">
        <v>69</v>
      </c>
      <c r="R696" s="26" t="s">
        <v>70</v>
      </c>
      <c r="S696" s="26"/>
      <c r="T696" s="26" t="s">
        <v>71</v>
      </c>
      <c r="U696" s="110">
        <v>46304</v>
      </c>
      <c r="V696" s="26"/>
      <c r="W696" s="8" t="str">
        <f>_xlfn.XLOOKUP(B696,'Golden Rulebook-CDErule level'!I:I,'Golden Rulebook-CDErule level'!I:I, "not found")</f>
        <v>DQO-7074</v>
      </c>
    </row>
    <row r="697" spans="1:23" ht="28.9" hidden="1">
      <c r="A697" t="s">
        <v>29329</v>
      </c>
      <c r="B697" s="26" t="s">
        <v>29330</v>
      </c>
      <c r="C697" s="26" t="s">
        <v>29331</v>
      </c>
      <c r="D697" s="26" t="s">
        <v>29332</v>
      </c>
      <c r="E697" s="26" t="s">
        <v>90</v>
      </c>
      <c r="F697" s="26" t="s">
        <v>61</v>
      </c>
      <c r="G697" s="26" t="s">
        <v>738</v>
      </c>
      <c r="H697" s="26" t="s">
        <v>91</v>
      </c>
      <c r="I697" s="26" t="s">
        <v>92</v>
      </c>
      <c r="J697" s="26" t="s">
        <v>65</v>
      </c>
      <c r="K697" s="26" t="s">
        <v>2278</v>
      </c>
      <c r="L697" s="26" t="s">
        <v>29326</v>
      </c>
      <c r="M697" s="26" t="s">
        <v>646</v>
      </c>
      <c r="N697" s="26"/>
      <c r="O697" s="26">
        <v>0.95</v>
      </c>
      <c r="P697" s="26" t="s">
        <v>68</v>
      </c>
      <c r="Q697" s="26" t="s">
        <v>69</v>
      </c>
      <c r="R697" s="26" t="s">
        <v>70</v>
      </c>
      <c r="S697" s="26"/>
      <c r="T697" s="26" t="s">
        <v>71</v>
      </c>
      <c r="U697" s="110">
        <v>46304</v>
      </c>
      <c r="V697" s="26"/>
      <c r="W697" s="8" t="str">
        <f>_xlfn.XLOOKUP(B697,'Golden Rulebook-CDErule level'!I:I,'Golden Rulebook-CDErule level'!I:I, "not found")</f>
        <v>DQO-7075</v>
      </c>
    </row>
    <row r="698" spans="1:23" ht="28.9" hidden="1">
      <c r="A698" t="s">
        <v>29337</v>
      </c>
      <c r="B698" s="26" t="s">
        <v>29338</v>
      </c>
      <c r="C698" s="26" t="s">
        <v>29339</v>
      </c>
      <c r="D698" s="26" t="s">
        <v>29340</v>
      </c>
      <c r="E698" s="26" t="s">
        <v>90</v>
      </c>
      <c r="F698" s="26" t="s">
        <v>61</v>
      </c>
      <c r="G698" s="26" t="s">
        <v>738</v>
      </c>
      <c r="H698" s="26" t="s">
        <v>91</v>
      </c>
      <c r="I698" s="26" t="s">
        <v>92</v>
      </c>
      <c r="J698" s="26" t="s">
        <v>65</v>
      </c>
      <c r="K698" s="26" t="s">
        <v>2278</v>
      </c>
      <c r="L698" s="26" t="s">
        <v>29334</v>
      </c>
      <c r="M698" s="26" t="s">
        <v>646</v>
      </c>
      <c r="N698" s="26"/>
      <c r="O698" s="26">
        <v>0.95</v>
      </c>
      <c r="P698" s="26" t="s">
        <v>68</v>
      </c>
      <c r="Q698" s="26" t="s">
        <v>69</v>
      </c>
      <c r="R698" s="26" t="s">
        <v>70</v>
      </c>
      <c r="S698" s="26"/>
      <c r="T698" s="26" t="s">
        <v>71</v>
      </c>
      <c r="U698" s="110">
        <v>46304</v>
      </c>
      <c r="V698" s="26"/>
      <c r="W698" s="8" t="str">
        <f>_xlfn.XLOOKUP(B698,'Golden Rulebook-CDErule level'!I:I,'Golden Rulebook-CDErule level'!I:I, "not found")</f>
        <v>DQO-7076</v>
      </c>
    </row>
    <row r="699" spans="1:23" ht="28.9" hidden="1">
      <c r="A699" t="s">
        <v>29345</v>
      </c>
      <c r="B699" s="26" t="s">
        <v>29346</v>
      </c>
      <c r="C699" s="26" t="s">
        <v>29347</v>
      </c>
      <c r="D699" s="26" t="s">
        <v>29348</v>
      </c>
      <c r="E699" s="26" t="s">
        <v>90</v>
      </c>
      <c r="F699" s="26" t="s">
        <v>61</v>
      </c>
      <c r="G699" s="26" t="s">
        <v>738</v>
      </c>
      <c r="H699" s="26" t="s">
        <v>91</v>
      </c>
      <c r="I699" s="26" t="s">
        <v>92</v>
      </c>
      <c r="J699" s="26" t="s">
        <v>65</v>
      </c>
      <c r="K699" s="26" t="s">
        <v>2278</v>
      </c>
      <c r="L699" s="26" t="s">
        <v>29342</v>
      </c>
      <c r="M699" s="26" t="s">
        <v>646</v>
      </c>
      <c r="N699" s="26"/>
      <c r="O699" s="26">
        <v>0.95</v>
      </c>
      <c r="P699" s="26" t="s">
        <v>68</v>
      </c>
      <c r="Q699" s="26" t="s">
        <v>69</v>
      </c>
      <c r="R699" s="26" t="s">
        <v>70</v>
      </c>
      <c r="S699" s="26"/>
      <c r="T699" s="26" t="s">
        <v>71</v>
      </c>
      <c r="U699" s="110">
        <v>46304</v>
      </c>
      <c r="V699" s="26"/>
      <c r="W699" s="8" t="str">
        <f>_xlfn.XLOOKUP(B699,'Golden Rulebook-CDErule level'!I:I,'Golden Rulebook-CDErule level'!I:I, "not found")</f>
        <v>DQO-7077</v>
      </c>
    </row>
    <row r="700" spans="1:23" ht="28.9" hidden="1">
      <c r="A700" t="s">
        <v>29353</v>
      </c>
      <c r="B700" s="26" t="s">
        <v>29354</v>
      </c>
      <c r="C700" s="26" t="s">
        <v>29355</v>
      </c>
      <c r="D700" s="26" t="s">
        <v>29356</v>
      </c>
      <c r="E700" s="26" t="s">
        <v>90</v>
      </c>
      <c r="F700" s="26" t="s">
        <v>61</v>
      </c>
      <c r="G700" s="26" t="s">
        <v>738</v>
      </c>
      <c r="H700" s="26" t="s">
        <v>91</v>
      </c>
      <c r="I700" s="26" t="s">
        <v>92</v>
      </c>
      <c r="J700" s="26" t="s">
        <v>65</v>
      </c>
      <c r="K700" s="26" t="s">
        <v>2278</v>
      </c>
      <c r="L700" s="26" t="s">
        <v>29350</v>
      </c>
      <c r="M700" s="26" t="s">
        <v>646</v>
      </c>
      <c r="N700" s="26"/>
      <c r="O700" s="26">
        <v>0.95</v>
      </c>
      <c r="P700" s="26" t="s">
        <v>68</v>
      </c>
      <c r="Q700" s="26" t="s">
        <v>69</v>
      </c>
      <c r="R700" s="26" t="s">
        <v>70</v>
      </c>
      <c r="S700" s="26"/>
      <c r="T700" s="26" t="s">
        <v>71</v>
      </c>
      <c r="U700" s="110">
        <v>46304</v>
      </c>
      <c r="V700" s="26"/>
      <c r="W700" s="8" t="str">
        <f>_xlfn.XLOOKUP(B700,'Golden Rulebook-CDErule level'!I:I,'Golden Rulebook-CDErule level'!I:I, "not found")</f>
        <v>DQO-7078</v>
      </c>
    </row>
    <row r="701" spans="1:23" ht="28.9" hidden="1">
      <c r="A701" t="s">
        <v>29361</v>
      </c>
      <c r="B701" s="26" t="s">
        <v>29362</v>
      </c>
      <c r="C701" s="26" t="s">
        <v>29363</v>
      </c>
      <c r="D701" s="26" t="s">
        <v>29364</v>
      </c>
      <c r="E701" s="26" t="s">
        <v>90</v>
      </c>
      <c r="F701" s="26" t="s">
        <v>61</v>
      </c>
      <c r="G701" s="26" t="s">
        <v>738</v>
      </c>
      <c r="H701" s="26" t="s">
        <v>91</v>
      </c>
      <c r="I701" s="26" t="s">
        <v>92</v>
      </c>
      <c r="J701" s="26" t="s">
        <v>65</v>
      </c>
      <c r="K701" s="26" t="s">
        <v>2278</v>
      </c>
      <c r="L701" s="26" t="s">
        <v>29358</v>
      </c>
      <c r="M701" s="26" t="s">
        <v>646</v>
      </c>
      <c r="N701" s="26"/>
      <c r="O701" s="26">
        <v>0.95</v>
      </c>
      <c r="P701" s="26" t="s">
        <v>68</v>
      </c>
      <c r="Q701" s="26" t="s">
        <v>69</v>
      </c>
      <c r="R701" s="26" t="s">
        <v>70</v>
      </c>
      <c r="S701" s="26"/>
      <c r="T701" s="26" t="s">
        <v>71</v>
      </c>
      <c r="U701" s="110">
        <v>46304</v>
      </c>
      <c r="V701" s="26"/>
      <c r="W701" s="8" t="str">
        <f>_xlfn.XLOOKUP(B701,'Golden Rulebook-CDErule level'!I:I,'Golden Rulebook-CDErule level'!I:I, "not found")</f>
        <v>DQO-7079</v>
      </c>
    </row>
    <row r="702" spans="1:23" ht="28.9" hidden="1">
      <c r="A702" t="s">
        <v>29369</v>
      </c>
      <c r="B702" s="26" t="s">
        <v>29370</v>
      </c>
      <c r="C702" s="26" t="s">
        <v>29371</v>
      </c>
      <c r="D702" s="26" t="s">
        <v>29372</v>
      </c>
      <c r="E702" s="26" t="s">
        <v>90</v>
      </c>
      <c r="F702" s="26" t="s">
        <v>61</v>
      </c>
      <c r="G702" s="26" t="s">
        <v>738</v>
      </c>
      <c r="H702" s="26" t="s">
        <v>91</v>
      </c>
      <c r="I702" s="26" t="s">
        <v>92</v>
      </c>
      <c r="J702" s="26" t="s">
        <v>65</v>
      </c>
      <c r="K702" s="26" t="s">
        <v>2278</v>
      </c>
      <c r="L702" s="26" t="s">
        <v>29366</v>
      </c>
      <c r="M702" s="26" t="s">
        <v>646</v>
      </c>
      <c r="N702" s="26"/>
      <c r="O702" s="26">
        <v>0.95</v>
      </c>
      <c r="P702" s="26" t="s">
        <v>68</v>
      </c>
      <c r="Q702" s="26" t="s">
        <v>69</v>
      </c>
      <c r="R702" s="26" t="s">
        <v>70</v>
      </c>
      <c r="S702" s="26"/>
      <c r="T702" s="26" t="s">
        <v>71</v>
      </c>
      <c r="U702" s="110">
        <v>46304</v>
      </c>
      <c r="V702" s="26"/>
      <c r="W702" s="8" t="str">
        <f>_xlfn.XLOOKUP(B702,'Golden Rulebook-CDErule level'!I:I,'Golden Rulebook-CDErule level'!I:I, "not found")</f>
        <v>DQO-7080</v>
      </c>
    </row>
    <row r="703" spans="1:23" ht="28.9" hidden="1">
      <c r="A703" t="s">
        <v>29377</v>
      </c>
      <c r="B703" s="26" t="s">
        <v>29378</v>
      </c>
      <c r="C703" s="26" t="s">
        <v>29379</v>
      </c>
      <c r="D703" s="26" t="s">
        <v>29380</v>
      </c>
      <c r="E703" s="26" t="s">
        <v>90</v>
      </c>
      <c r="F703" s="26" t="s">
        <v>61</v>
      </c>
      <c r="G703" s="26" t="s">
        <v>738</v>
      </c>
      <c r="H703" s="26" t="s">
        <v>91</v>
      </c>
      <c r="I703" s="26" t="s">
        <v>92</v>
      </c>
      <c r="J703" s="26" t="s">
        <v>65</v>
      </c>
      <c r="K703" s="26" t="s">
        <v>2278</v>
      </c>
      <c r="L703" s="26" t="s">
        <v>29374</v>
      </c>
      <c r="M703" s="26" t="s">
        <v>646</v>
      </c>
      <c r="N703" s="26"/>
      <c r="O703" s="26">
        <v>0.95</v>
      </c>
      <c r="P703" s="26" t="s">
        <v>68</v>
      </c>
      <c r="Q703" s="26" t="s">
        <v>69</v>
      </c>
      <c r="R703" s="26" t="s">
        <v>70</v>
      </c>
      <c r="S703" s="26"/>
      <c r="T703" s="26" t="s">
        <v>71</v>
      </c>
      <c r="U703" s="110">
        <v>46304</v>
      </c>
      <c r="V703" s="26"/>
      <c r="W703" s="8" t="str">
        <f>_xlfn.XLOOKUP(B703,'Golden Rulebook-CDErule level'!I:I,'Golden Rulebook-CDErule level'!I:I, "not found")</f>
        <v>DQO-7081</v>
      </c>
    </row>
    <row r="704" spans="1:23" ht="28.9" hidden="1">
      <c r="A704" t="s">
        <v>29385</v>
      </c>
      <c r="B704" s="26" t="s">
        <v>29386</v>
      </c>
      <c r="C704" s="26" t="s">
        <v>29387</v>
      </c>
      <c r="D704" s="26" t="s">
        <v>29388</v>
      </c>
      <c r="E704" s="26" t="s">
        <v>90</v>
      </c>
      <c r="F704" s="26" t="s">
        <v>61</v>
      </c>
      <c r="G704" s="26" t="s">
        <v>738</v>
      </c>
      <c r="H704" s="26" t="s">
        <v>91</v>
      </c>
      <c r="I704" s="26" t="s">
        <v>92</v>
      </c>
      <c r="J704" s="26" t="s">
        <v>65</v>
      </c>
      <c r="K704" s="26" t="s">
        <v>2278</v>
      </c>
      <c r="L704" s="26" t="s">
        <v>29382</v>
      </c>
      <c r="M704" s="26" t="s">
        <v>646</v>
      </c>
      <c r="N704" s="26"/>
      <c r="O704" s="26">
        <v>0.95</v>
      </c>
      <c r="P704" s="26" t="s">
        <v>68</v>
      </c>
      <c r="Q704" s="26" t="s">
        <v>69</v>
      </c>
      <c r="R704" s="26" t="s">
        <v>70</v>
      </c>
      <c r="S704" s="26"/>
      <c r="T704" s="26" t="s">
        <v>71</v>
      </c>
      <c r="U704" s="110">
        <v>46304</v>
      </c>
      <c r="V704" s="26"/>
      <c r="W704" s="8" t="str">
        <f>_xlfn.XLOOKUP(B704,'Golden Rulebook-CDErule level'!I:I,'Golden Rulebook-CDErule level'!I:I, "not found")</f>
        <v>DQO-7082</v>
      </c>
    </row>
    <row r="705" spans="1:23" ht="28.9" hidden="1">
      <c r="A705" t="s">
        <v>29393</v>
      </c>
      <c r="B705" s="26" t="s">
        <v>29394</v>
      </c>
      <c r="C705" s="26" t="s">
        <v>29395</v>
      </c>
      <c r="D705" s="26" t="s">
        <v>29396</v>
      </c>
      <c r="E705" s="26" t="s">
        <v>90</v>
      </c>
      <c r="F705" s="26" t="s">
        <v>61</v>
      </c>
      <c r="G705" s="26" t="s">
        <v>738</v>
      </c>
      <c r="H705" s="26" t="s">
        <v>91</v>
      </c>
      <c r="I705" s="26" t="s">
        <v>92</v>
      </c>
      <c r="J705" s="26" t="s">
        <v>65</v>
      </c>
      <c r="K705" s="26" t="s">
        <v>2278</v>
      </c>
      <c r="L705" s="26" t="s">
        <v>29390</v>
      </c>
      <c r="M705" s="26" t="s">
        <v>646</v>
      </c>
      <c r="N705" s="26"/>
      <c r="O705" s="26">
        <v>0.95</v>
      </c>
      <c r="P705" s="26" t="s">
        <v>68</v>
      </c>
      <c r="Q705" s="26" t="s">
        <v>69</v>
      </c>
      <c r="R705" s="26" t="s">
        <v>70</v>
      </c>
      <c r="S705" s="26"/>
      <c r="T705" s="26" t="s">
        <v>71</v>
      </c>
      <c r="U705" s="110">
        <v>46304</v>
      </c>
      <c r="V705" s="26"/>
      <c r="W705" s="8" t="str">
        <f>_xlfn.XLOOKUP(B705,'Golden Rulebook-CDErule level'!I:I,'Golden Rulebook-CDErule level'!I:I, "not found")</f>
        <v>DQO-7083</v>
      </c>
    </row>
    <row r="706" spans="1:23" ht="28.9" hidden="1">
      <c r="A706" t="s">
        <v>29401</v>
      </c>
      <c r="B706" s="26" t="s">
        <v>29402</v>
      </c>
      <c r="C706" s="26" t="s">
        <v>29403</v>
      </c>
      <c r="D706" s="26" t="s">
        <v>29404</v>
      </c>
      <c r="E706" s="26" t="s">
        <v>90</v>
      </c>
      <c r="F706" s="26" t="s">
        <v>61</v>
      </c>
      <c r="G706" s="26" t="s">
        <v>738</v>
      </c>
      <c r="H706" s="26" t="s">
        <v>91</v>
      </c>
      <c r="I706" s="26" t="s">
        <v>92</v>
      </c>
      <c r="J706" s="26" t="s">
        <v>65</v>
      </c>
      <c r="K706" s="26" t="s">
        <v>2278</v>
      </c>
      <c r="L706" s="26" t="s">
        <v>29398</v>
      </c>
      <c r="M706" s="26" t="s">
        <v>646</v>
      </c>
      <c r="N706" s="26"/>
      <c r="O706" s="26">
        <v>0.95</v>
      </c>
      <c r="P706" s="26" t="s">
        <v>68</v>
      </c>
      <c r="Q706" s="26" t="s">
        <v>69</v>
      </c>
      <c r="R706" s="26" t="s">
        <v>70</v>
      </c>
      <c r="S706" s="26"/>
      <c r="T706" s="26" t="s">
        <v>71</v>
      </c>
      <c r="U706" s="110">
        <v>46304</v>
      </c>
      <c r="V706" s="26"/>
      <c r="W706" s="8" t="str">
        <f>_xlfn.XLOOKUP(B706,'Golden Rulebook-CDErule level'!I:I,'Golden Rulebook-CDErule level'!I:I, "not found")</f>
        <v>DQO-7084</v>
      </c>
    </row>
    <row r="707" spans="1:23" ht="28.9" hidden="1">
      <c r="A707" t="s">
        <v>29409</v>
      </c>
      <c r="B707" s="26" t="s">
        <v>29410</v>
      </c>
      <c r="C707" s="26" t="s">
        <v>29411</v>
      </c>
      <c r="D707" s="26" t="s">
        <v>29412</v>
      </c>
      <c r="E707" s="26" t="s">
        <v>90</v>
      </c>
      <c r="F707" s="26" t="s">
        <v>61</v>
      </c>
      <c r="G707" s="26" t="s">
        <v>738</v>
      </c>
      <c r="H707" s="26" t="s">
        <v>91</v>
      </c>
      <c r="I707" s="26" t="s">
        <v>92</v>
      </c>
      <c r="J707" s="26" t="s">
        <v>65</v>
      </c>
      <c r="K707" s="26" t="s">
        <v>2278</v>
      </c>
      <c r="L707" s="26" t="s">
        <v>29406</v>
      </c>
      <c r="M707" s="26" t="s">
        <v>646</v>
      </c>
      <c r="N707" s="26"/>
      <c r="O707" s="26">
        <v>0.95</v>
      </c>
      <c r="P707" s="26" t="s">
        <v>68</v>
      </c>
      <c r="Q707" s="26" t="s">
        <v>69</v>
      </c>
      <c r="R707" s="26" t="s">
        <v>70</v>
      </c>
      <c r="S707" s="26"/>
      <c r="T707" s="26" t="s">
        <v>71</v>
      </c>
      <c r="U707" s="110">
        <v>46304</v>
      </c>
      <c r="V707" s="26"/>
      <c r="W707" s="8" t="str">
        <f>_xlfn.XLOOKUP(B707,'Golden Rulebook-CDErule level'!I:I,'Golden Rulebook-CDErule level'!I:I, "not found")</f>
        <v>DQO-7085</v>
      </c>
    </row>
    <row r="708" spans="1:23" ht="28.9" hidden="1">
      <c r="A708" t="s">
        <v>29417</v>
      </c>
      <c r="B708" s="26" t="s">
        <v>29418</v>
      </c>
      <c r="C708" s="26" t="s">
        <v>29419</v>
      </c>
      <c r="D708" s="26" t="s">
        <v>29420</v>
      </c>
      <c r="E708" s="26" t="s">
        <v>90</v>
      </c>
      <c r="F708" s="26" t="s">
        <v>61</v>
      </c>
      <c r="G708" s="26" t="s">
        <v>738</v>
      </c>
      <c r="H708" s="26" t="s">
        <v>91</v>
      </c>
      <c r="I708" s="26" t="s">
        <v>92</v>
      </c>
      <c r="J708" s="26" t="s">
        <v>65</v>
      </c>
      <c r="K708" s="26" t="s">
        <v>2278</v>
      </c>
      <c r="L708" s="26" t="s">
        <v>29414</v>
      </c>
      <c r="M708" s="26" t="s">
        <v>646</v>
      </c>
      <c r="N708" s="26"/>
      <c r="O708" s="26">
        <v>0.95</v>
      </c>
      <c r="P708" s="26" t="s">
        <v>68</v>
      </c>
      <c r="Q708" s="26" t="s">
        <v>69</v>
      </c>
      <c r="R708" s="26" t="s">
        <v>70</v>
      </c>
      <c r="S708" s="26"/>
      <c r="T708" s="26" t="s">
        <v>71</v>
      </c>
      <c r="U708" s="110">
        <v>46304</v>
      </c>
      <c r="V708" s="26"/>
      <c r="W708" s="8" t="str">
        <f>_xlfn.XLOOKUP(B708,'Golden Rulebook-CDErule level'!I:I,'Golden Rulebook-CDErule level'!I:I, "not found")</f>
        <v>DQO-7086</v>
      </c>
    </row>
    <row r="709" spans="1:23" ht="28.9" hidden="1">
      <c r="A709" t="s">
        <v>29425</v>
      </c>
      <c r="B709" s="26" t="s">
        <v>29426</v>
      </c>
      <c r="C709" s="26" t="s">
        <v>29427</v>
      </c>
      <c r="D709" s="26" t="s">
        <v>29428</v>
      </c>
      <c r="E709" s="26" t="s">
        <v>90</v>
      </c>
      <c r="F709" s="26" t="s">
        <v>61</v>
      </c>
      <c r="G709" s="26" t="s">
        <v>738</v>
      </c>
      <c r="H709" s="26" t="s">
        <v>91</v>
      </c>
      <c r="I709" s="26" t="s">
        <v>92</v>
      </c>
      <c r="J709" s="26" t="s">
        <v>65</v>
      </c>
      <c r="K709" s="26" t="s">
        <v>2900</v>
      </c>
      <c r="L709" s="26" t="s">
        <v>29422</v>
      </c>
      <c r="M709" s="26" t="s">
        <v>646</v>
      </c>
      <c r="N709" s="26"/>
      <c r="O709" s="26">
        <v>0.95</v>
      </c>
      <c r="P709" s="26" t="s">
        <v>68</v>
      </c>
      <c r="Q709" s="26" t="s">
        <v>69</v>
      </c>
      <c r="R709" s="26" t="s">
        <v>70</v>
      </c>
      <c r="S709" s="26"/>
      <c r="T709" s="26" t="s">
        <v>71</v>
      </c>
      <c r="U709" s="110">
        <v>46304</v>
      </c>
      <c r="V709" s="26"/>
      <c r="W709" s="8" t="str">
        <f>_xlfn.XLOOKUP(B709,'Golden Rulebook-CDErule level'!I:I,'Golden Rulebook-CDErule level'!I:I, "not found")</f>
        <v>DQO-7088</v>
      </c>
    </row>
    <row r="710" spans="1:23" ht="28.9" hidden="1">
      <c r="A710" t="s">
        <v>29433</v>
      </c>
      <c r="B710" s="26" t="s">
        <v>29434</v>
      </c>
      <c r="C710" s="26" t="s">
        <v>29435</v>
      </c>
      <c r="D710" s="26" t="s">
        <v>29436</v>
      </c>
      <c r="E710" s="26" t="s">
        <v>90</v>
      </c>
      <c r="F710" s="26" t="s">
        <v>61</v>
      </c>
      <c r="G710" s="26" t="s">
        <v>738</v>
      </c>
      <c r="H710" s="26" t="s">
        <v>91</v>
      </c>
      <c r="I710" s="26" t="s">
        <v>92</v>
      </c>
      <c r="J710" s="26" t="s">
        <v>65</v>
      </c>
      <c r="K710" s="26" t="s">
        <v>2910</v>
      </c>
      <c r="L710" s="26" t="s">
        <v>29430</v>
      </c>
      <c r="M710" s="26" t="s">
        <v>646</v>
      </c>
      <c r="N710" s="26"/>
      <c r="O710" s="26">
        <v>0.95</v>
      </c>
      <c r="P710" s="26" t="s">
        <v>68</v>
      </c>
      <c r="Q710" s="26" t="s">
        <v>69</v>
      </c>
      <c r="R710" s="26" t="s">
        <v>70</v>
      </c>
      <c r="S710" s="26"/>
      <c r="T710" s="26" t="s">
        <v>71</v>
      </c>
      <c r="U710" s="110">
        <v>46304</v>
      </c>
      <c r="V710" s="26"/>
      <c r="W710" s="8" t="str">
        <f>_xlfn.XLOOKUP(B710,'Golden Rulebook-CDErule level'!I:I,'Golden Rulebook-CDErule level'!I:I, "not found")</f>
        <v>DQO-7089</v>
      </c>
    </row>
    <row r="711" spans="1:23" ht="28.9" hidden="1">
      <c r="A711" t="s">
        <v>29440</v>
      </c>
      <c r="B711" s="26" t="s">
        <v>29441</v>
      </c>
      <c r="C711" s="26" t="s">
        <v>29442</v>
      </c>
      <c r="D711" s="26" t="s">
        <v>29443</v>
      </c>
      <c r="E711" s="26" t="s">
        <v>90</v>
      </c>
      <c r="F711" s="26" t="s">
        <v>61</v>
      </c>
      <c r="G711" s="26" t="s">
        <v>738</v>
      </c>
      <c r="H711" s="26" t="s">
        <v>91</v>
      </c>
      <c r="I711" s="26" t="s">
        <v>92</v>
      </c>
      <c r="J711" s="26" t="s">
        <v>65</v>
      </c>
      <c r="K711" s="26" t="s">
        <v>3585</v>
      </c>
      <c r="L711" s="26" t="s">
        <v>29437</v>
      </c>
      <c r="M711" s="26" t="s">
        <v>646</v>
      </c>
      <c r="N711" s="26"/>
      <c r="O711" s="26">
        <v>0.95</v>
      </c>
      <c r="P711" s="26" t="s">
        <v>68</v>
      </c>
      <c r="Q711" s="26" t="s">
        <v>69</v>
      </c>
      <c r="R711" s="26" t="s">
        <v>70</v>
      </c>
      <c r="S711" s="26"/>
      <c r="T711" s="26" t="s">
        <v>71</v>
      </c>
      <c r="U711" s="110">
        <v>46304</v>
      </c>
      <c r="V711" s="26"/>
      <c r="W711" s="8" t="str">
        <f>_xlfn.XLOOKUP(B711,'Golden Rulebook-CDErule level'!I:I,'Golden Rulebook-CDErule level'!I:I, "not found")</f>
        <v>DQO-7093</v>
      </c>
    </row>
    <row r="712" spans="1:23" ht="28.9" hidden="1">
      <c r="A712" t="s">
        <v>29448</v>
      </c>
      <c r="B712" s="26" t="s">
        <v>29449</v>
      </c>
      <c r="C712" s="26" t="s">
        <v>29450</v>
      </c>
      <c r="D712" s="26" t="s">
        <v>29451</v>
      </c>
      <c r="E712" s="26" t="s">
        <v>90</v>
      </c>
      <c r="F712" s="26" t="s">
        <v>61</v>
      </c>
      <c r="G712" s="26" t="s">
        <v>738</v>
      </c>
      <c r="H712" s="26" t="s">
        <v>91</v>
      </c>
      <c r="I712" s="26" t="s">
        <v>92</v>
      </c>
      <c r="J712" s="26" t="s">
        <v>65</v>
      </c>
      <c r="K712" s="26" t="s">
        <v>3585</v>
      </c>
      <c r="L712" s="26" t="s">
        <v>29445</v>
      </c>
      <c r="M712" s="26" t="s">
        <v>646</v>
      </c>
      <c r="N712" s="26"/>
      <c r="O712" s="26">
        <v>0.95</v>
      </c>
      <c r="P712" s="26" t="s">
        <v>68</v>
      </c>
      <c r="Q712" s="26" t="s">
        <v>69</v>
      </c>
      <c r="R712" s="26" t="s">
        <v>70</v>
      </c>
      <c r="S712" s="26"/>
      <c r="T712" s="26" t="s">
        <v>71</v>
      </c>
      <c r="U712" s="110">
        <v>46304</v>
      </c>
      <c r="V712" s="26"/>
      <c r="W712" s="8" t="str">
        <f>_xlfn.XLOOKUP(B712,'Golden Rulebook-CDErule level'!I:I,'Golden Rulebook-CDErule level'!I:I, "not found")</f>
        <v>DQO-7094</v>
      </c>
    </row>
    <row r="713" spans="1:23" ht="114.4" hidden="1">
      <c r="A713" t="s">
        <v>29454</v>
      </c>
      <c r="B713" s="26" t="s">
        <v>29455</v>
      </c>
      <c r="C713" s="26" t="s">
        <v>29456</v>
      </c>
      <c r="D713" s="26" t="s">
        <v>29457</v>
      </c>
      <c r="E713" s="26" t="s">
        <v>60</v>
      </c>
      <c r="F713" s="26" t="s">
        <v>61</v>
      </c>
      <c r="G713" s="26" t="s">
        <v>643</v>
      </c>
      <c r="H713" s="26" t="s">
        <v>18857</v>
      </c>
      <c r="I713" s="26" t="s">
        <v>18858</v>
      </c>
      <c r="J713" s="26" t="s">
        <v>65</v>
      </c>
      <c r="K713" s="26" t="s">
        <v>634</v>
      </c>
      <c r="L713" s="26" t="s">
        <v>28815</v>
      </c>
      <c r="M713" s="26" t="s">
        <v>66</v>
      </c>
      <c r="N713" s="26" t="s">
        <v>29458</v>
      </c>
      <c r="O713" s="26">
        <v>1</v>
      </c>
      <c r="P713" s="26" t="s">
        <v>68</v>
      </c>
      <c r="Q713" s="26" t="s">
        <v>69</v>
      </c>
      <c r="R713" s="26" t="s">
        <v>70</v>
      </c>
      <c r="S713" s="26"/>
      <c r="T713" s="26" t="s">
        <v>71</v>
      </c>
      <c r="U713" s="110">
        <v>46304</v>
      </c>
      <c r="V713" s="26"/>
      <c r="W713" s="8" t="str">
        <f>_xlfn.XLOOKUP(B713,'Golden Rulebook-CDErule level'!I:I,'Golden Rulebook-CDErule level'!I:I, "not found")</f>
        <v>DQO-7097</v>
      </c>
    </row>
    <row r="714" spans="1:23" ht="100.15" hidden="1">
      <c r="A714" t="s">
        <v>29461</v>
      </c>
      <c r="B714" s="26" t="s">
        <v>29462</v>
      </c>
      <c r="C714" s="26" t="s">
        <v>29463</v>
      </c>
      <c r="D714" s="26" t="s">
        <v>29464</v>
      </c>
      <c r="E714" s="26" t="s">
        <v>60</v>
      </c>
      <c r="F714" s="26" t="s">
        <v>61</v>
      </c>
      <c r="G714" s="26" t="s">
        <v>738</v>
      </c>
      <c r="H714" s="26" t="s">
        <v>91</v>
      </c>
      <c r="I714" s="26" t="s">
        <v>92</v>
      </c>
      <c r="J714" s="26" t="s">
        <v>65</v>
      </c>
      <c r="K714" s="26" t="s">
        <v>729</v>
      </c>
      <c r="L714" s="26" t="s">
        <v>28823</v>
      </c>
      <c r="M714" s="26" t="s">
        <v>66</v>
      </c>
      <c r="N714" s="26" t="s">
        <v>29465</v>
      </c>
      <c r="O714" s="26">
        <v>1</v>
      </c>
      <c r="P714" s="26" t="s">
        <v>68</v>
      </c>
      <c r="Q714" s="26" t="s">
        <v>69</v>
      </c>
      <c r="R714" s="26" t="s">
        <v>70</v>
      </c>
      <c r="S714" s="26"/>
      <c r="T714" s="26" t="s">
        <v>71</v>
      </c>
      <c r="U714" s="110">
        <v>46304</v>
      </c>
      <c r="V714" s="26"/>
      <c r="W714" s="8" t="str">
        <f>_xlfn.XLOOKUP(B714,'Golden Rulebook-CDErule level'!I:I,'Golden Rulebook-CDErule level'!I:I, "not found")</f>
        <v>DQO-7098</v>
      </c>
    </row>
    <row r="715" spans="1:23" ht="114.4" hidden="1">
      <c r="A715" t="s">
        <v>29468</v>
      </c>
      <c r="B715" s="26" t="s">
        <v>29469</v>
      </c>
      <c r="C715" s="26" t="s">
        <v>29470</v>
      </c>
      <c r="D715" s="26" t="s">
        <v>29471</v>
      </c>
      <c r="E715" s="26" t="s">
        <v>60</v>
      </c>
      <c r="F715" s="26" t="s">
        <v>61</v>
      </c>
      <c r="G715" s="26" t="s">
        <v>738</v>
      </c>
      <c r="H715" s="26" t="s">
        <v>91</v>
      </c>
      <c r="I715" s="26" t="s">
        <v>92</v>
      </c>
      <c r="J715" s="26" t="s">
        <v>65</v>
      </c>
      <c r="K715" s="26" t="s">
        <v>1016</v>
      </c>
      <c r="L715" s="26" t="s">
        <v>28831</v>
      </c>
      <c r="M715" s="26" t="s">
        <v>66</v>
      </c>
      <c r="N715" s="26" t="s">
        <v>29472</v>
      </c>
      <c r="O715" s="26">
        <v>1</v>
      </c>
      <c r="P715" s="26" t="s">
        <v>68</v>
      </c>
      <c r="Q715" s="26" t="s">
        <v>69</v>
      </c>
      <c r="R715" s="26" t="s">
        <v>70</v>
      </c>
      <c r="S715" s="26"/>
      <c r="T715" s="26" t="s">
        <v>71</v>
      </c>
      <c r="U715" s="110">
        <v>46304</v>
      </c>
      <c r="V715" s="26"/>
      <c r="W715" s="8" t="str">
        <f>_xlfn.XLOOKUP(B715,'Golden Rulebook-CDErule level'!I:I,'Golden Rulebook-CDErule level'!I:I, "not found")</f>
        <v>DQO-7099</v>
      </c>
    </row>
    <row r="716" spans="1:23" ht="114.4" hidden="1">
      <c r="A716" t="s">
        <v>29475</v>
      </c>
      <c r="B716" s="26" t="s">
        <v>29476</v>
      </c>
      <c r="C716" s="26" t="s">
        <v>29477</v>
      </c>
      <c r="D716" s="26" t="s">
        <v>29478</v>
      </c>
      <c r="E716" s="26" t="s">
        <v>60</v>
      </c>
      <c r="F716" s="26" t="s">
        <v>61</v>
      </c>
      <c r="G716" s="26" t="s">
        <v>738</v>
      </c>
      <c r="H716" s="26" t="s">
        <v>91</v>
      </c>
      <c r="I716" s="26" t="s">
        <v>92</v>
      </c>
      <c r="J716" s="26" t="s">
        <v>65</v>
      </c>
      <c r="K716" s="26" t="s">
        <v>1016</v>
      </c>
      <c r="L716" s="26" t="s">
        <v>28839</v>
      </c>
      <c r="M716" s="26" t="s">
        <v>66</v>
      </c>
      <c r="N716" s="26" t="s">
        <v>29479</v>
      </c>
      <c r="O716" s="26">
        <v>1</v>
      </c>
      <c r="P716" s="26" t="s">
        <v>68</v>
      </c>
      <c r="Q716" s="26" t="s">
        <v>69</v>
      </c>
      <c r="R716" s="26" t="s">
        <v>70</v>
      </c>
      <c r="S716" s="26"/>
      <c r="T716" s="26" t="s">
        <v>71</v>
      </c>
      <c r="U716" s="110">
        <v>46304</v>
      </c>
      <c r="V716" s="26"/>
      <c r="W716" s="8" t="str">
        <f>_xlfn.XLOOKUP(B716,'Golden Rulebook-CDErule level'!I:I,'Golden Rulebook-CDErule level'!I:I, "not found")</f>
        <v>DQO-7100</v>
      </c>
    </row>
    <row r="717" spans="1:23" ht="114.4" hidden="1">
      <c r="A717" t="s">
        <v>29482</v>
      </c>
      <c r="B717" s="26" t="s">
        <v>29483</v>
      </c>
      <c r="C717" s="26" t="s">
        <v>29484</v>
      </c>
      <c r="D717" s="26" t="s">
        <v>29485</v>
      </c>
      <c r="E717" s="26" t="s">
        <v>60</v>
      </c>
      <c r="F717" s="26" t="s">
        <v>61</v>
      </c>
      <c r="G717" s="26" t="s">
        <v>738</v>
      </c>
      <c r="H717" s="26" t="s">
        <v>91</v>
      </c>
      <c r="I717" s="26" t="s">
        <v>92</v>
      </c>
      <c r="J717" s="26" t="s">
        <v>65</v>
      </c>
      <c r="K717" s="26" t="s">
        <v>1016</v>
      </c>
      <c r="L717" s="26" t="s">
        <v>28847</v>
      </c>
      <c r="M717" s="26" t="s">
        <v>66</v>
      </c>
      <c r="N717" s="26" t="s">
        <v>29486</v>
      </c>
      <c r="O717" s="26">
        <v>1</v>
      </c>
      <c r="P717" s="26" t="s">
        <v>68</v>
      </c>
      <c r="Q717" s="26" t="s">
        <v>69</v>
      </c>
      <c r="R717" s="26" t="s">
        <v>70</v>
      </c>
      <c r="S717" s="26"/>
      <c r="T717" s="26" t="s">
        <v>71</v>
      </c>
      <c r="U717" s="110">
        <v>46304</v>
      </c>
      <c r="V717" s="26"/>
      <c r="W717" s="8" t="str">
        <f>_xlfn.XLOOKUP(B717,'Golden Rulebook-CDErule level'!I:I,'Golden Rulebook-CDErule level'!I:I, "not found")</f>
        <v>DQO-7101</v>
      </c>
    </row>
    <row r="718" spans="1:23" ht="100.15" hidden="1">
      <c r="A718" t="s">
        <v>29489</v>
      </c>
      <c r="B718" s="26" t="s">
        <v>29490</v>
      </c>
      <c r="C718" s="26" t="s">
        <v>29491</v>
      </c>
      <c r="D718" s="26" t="s">
        <v>29492</v>
      </c>
      <c r="E718" s="26" t="s">
        <v>60</v>
      </c>
      <c r="F718" s="26" t="s">
        <v>61</v>
      </c>
      <c r="G718" s="26" t="s">
        <v>738</v>
      </c>
      <c r="H718" s="26" t="s">
        <v>91</v>
      </c>
      <c r="I718" s="26" t="s">
        <v>92</v>
      </c>
      <c r="J718" s="26" t="s">
        <v>65</v>
      </c>
      <c r="K718" s="26" t="s">
        <v>1016</v>
      </c>
      <c r="L718" s="26" t="s">
        <v>28855</v>
      </c>
      <c r="M718" s="26" t="s">
        <v>66</v>
      </c>
      <c r="N718" s="26" t="s">
        <v>29493</v>
      </c>
      <c r="O718" s="26">
        <v>1</v>
      </c>
      <c r="P718" s="26" t="s">
        <v>68</v>
      </c>
      <c r="Q718" s="26" t="s">
        <v>69</v>
      </c>
      <c r="R718" s="26" t="s">
        <v>70</v>
      </c>
      <c r="S718" s="26"/>
      <c r="T718" s="26" t="s">
        <v>71</v>
      </c>
      <c r="U718" s="110">
        <v>46304</v>
      </c>
      <c r="V718" s="26"/>
      <c r="W718" s="8" t="str">
        <f>_xlfn.XLOOKUP(B718,'Golden Rulebook-CDErule level'!I:I,'Golden Rulebook-CDErule level'!I:I, "not found")</f>
        <v>DQO-7102</v>
      </c>
    </row>
    <row r="719" spans="1:23" ht="114.4" hidden="1">
      <c r="A719" t="s">
        <v>29496</v>
      </c>
      <c r="B719" s="26" t="s">
        <v>29497</v>
      </c>
      <c r="C719" s="26" t="s">
        <v>29498</v>
      </c>
      <c r="D719" s="26" t="s">
        <v>29499</v>
      </c>
      <c r="E719" s="26" t="s">
        <v>60</v>
      </c>
      <c r="F719" s="26" t="s">
        <v>61</v>
      </c>
      <c r="G719" s="26" t="s">
        <v>738</v>
      </c>
      <c r="H719" s="26" t="s">
        <v>91</v>
      </c>
      <c r="I719" s="26" t="s">
        <v>92</v>
      </c>
      <c r="J719" s="26" t="s">
        <v>65</v>
      </c>
      <c r="K719" s="26" t="s">
        <v>1016</v>
      </c>
      <c r="L719" s="26" t="s">
        <v>28863</v>
      </c>
      <c r="M719" s="26" t="s">
        <v>66</v>
      </c>
      <c r="N719" s="26" t="s">
        <v>29500</v>
      </c>
      <c r="O719" s="26">
        <v>1</v>
      </c>
      <c r="P719" s="26" t="s">
        <v>68</v>
      </c>
      <c r="Q719" s="26" t="s">
        <v>69</v>
      </c>
      <c r="R719" s="26" t="s">
        <v>70</v>
      </c>
      <c r="S719" s="26"/>
      <c r="T719" s="26" t="s">
        <v>71</v>
      </c>
      <c r="U719" s="110">
        <v>46304</v>
      </c>
      <c r="V719" s="26"/>
      <c r="W719" s="8" t="str">
        <f>_xlfn.XLOOKUP(B719,'Golden Rulebook-CDErule level'!I:I,'Golden Rulebook-CDErule level'!I:I, "not found")</f>
        <v>DQO-7103</v>
      </c>
    </row>
    <row r="720" spans="1:23" ht="114.4" hidden="1">
      <c r="A720" t="s">
        <v>29503</v>
      </c>
      <c r="B720" s="26" t="s">
        <v>29504</v>
      </c>
      <c r="C720" s="26" t="s">
        <v>29505</v>
      </c>
      <c r="D720" s="26" t="s">
        <v>29506</v>
      </c>
      <c r="E720" s="26" t="s">
        <v>60</v>
      </c>
      <c r="F720" s="26" t="s">
        <v>61</v>
      </c>
      <c r="G720" s="26" t="s">
        <v>738</v>
      </c>
      <c r="H720" s="26" t="s">
        <v>91</v>
      </c>
      <c r="I720" s="26" t="s">
        <v>92</v>
      </c>
      <c r="J720" s="26" t="s">
        <v>65</v>
      </c>
      <c r="K720" s="26" t="s">
        <v>1016</v>
      </c>
      <c r="L720" s="26" t="s">
        <v>28871</v>
      </c>
      <c r="M720" s="26" t="s">
        <v>66</v>
      </c>
      <c r="N720" s="26" t="s">
        <v>29507</v>
      </c>
      <c r="O720" s="26">
        <v>1</v>
      </c>
      <c r="P720" s="26" t="s">
        <v>68</v>
      </c>
      <c r="Q720" s="26" t="s">
        <v>69</v>
      </c>
      <c r="R720" s="26" t="s">
        <v>70</v>
      </c>
      <c r="S720" s="26"/>
      <c r="T720" s="26" t="s">
        <v>71</v>
      </c>
      <c r="U720" s="110">
        <v>46304</v>
      </c>
      <c r="V720" s="26"/>
      <c r="W720" s="8" t="str">
        <f>_xlfn.XLOOKUP(B720,'Golden Rulebook-CDErule level'!I:I,'Golden Rulebook-CDErule level'!I:I, "not found")</f>
        <v>DQO-7104</v>
      </c>
    </row>
    <row r="721" spans="1:23" ht="114.4" hidden="1">
      <c r="A721" t="s">
        <v>29510</v>
      </c>
      <c r="B721" s="26" t="s">
        <v>29511</v>
      </c>
      <c r="C721" s="26" t="s">
        <v>29512</v>
      </c>
      <c r="D721" s="26" t="s">
        <v>29513</v>
      </c>
      <c r="E721" s="26" t="s">
        <v>60</v>
      </c>
      <c r="F721" s="26" t="s">
        <v>61</v>
      </c>
      <c r="G721" s="26" t="s">
        <v>738</v>
      </c>
      <c r="H721" s="26" t="s">
        <v>91</v>
      </c>
      <c r="I721" s="26" t="s">
        <v>92</v>
      </c>
      <c r="J721" s="26" t="s">
        <v>65</v>
      </c>
      <c r="K721" s="26" t="s">
        <v>1016</v>
      </c>
      <c r="L721" s="26" t="s">
        <v>28879</v>
      </c>
      <c r="M721" s="26" t="s">
        <v>66</v>
      </c>
      <c r="N721" s="26" t="s">
        <v>29514</v>
      </c>
      <c r="O721" s="26">
        <v>1</v>
      </c>
      <c r="P721" s="26" t="s">
        <v>68</v>
      </c>
      <c r="Q721" s="26" t="s">
        <v>69</v>
      </c>
      <c r="R721" s="26" t="s">
        <v>70</v>
      </c>
      <c r="S721" s="26"/>
      <c r="T721" s="26" t="s">
        <v>71</v>
      </c>
      <c r="U721" s="110">
        <v>46304</v>
      </c>
      <c r="V721" s="26"/>
      <c r="W721" s="8" t="str">
        <f>_xlfn.XLOOKUP(B721,'Golden Rulebook-CDErule level'!I:I,'Golden Rulebook-CDErule level'!I:I, "not found")</f>
        <v>DQO-7105</v>
      </c>
    </row>
    <row r="722" spans="1:23" ht="114.4" hidden="1">
      <c r="A722" t="s">
        <v>29517</v>
      </c>
      <c r="B722" s="26" t="s">
        <v>29518</v>
      </c>
      <c r="C722" s="26" t="s">
        <v>29519</v>
      </c>
      <c r="D722" s="26" t="s">
        <v>29520</v>
      </c>
      <c r="E722" s="26" t="s">
        <v>60</v>
      </c>
      <c r="F722" s="26" t="s">
        <v>61</v>
      </c>
      <c r="G722" s="26" t="s">
        <v>738</v>
      </c>
      <c r="H722" s="26" t="s">
        <v>91</v>
      </c>
      <c r="I722" s="26" t="s">
        <v>92</v>
      </c>
      <c r="J722" s="26" t="s">
        <v>65</v>
      </c>
      <c r="K722" s="26" t="s">
        <v>1016</v>
      </c>
      <c r="L722" s="26" t="s">
        <v>28887</v>
      </c>
      <c r="M722" s="26" t="s">
        <v>66</v>
      </c>
      <c r="N722" s="26" t="s">
        <v>29521</v>
      </c>
      <c r="O722" s="26">
        <v>1</v>
      </c>
      <c r="P722" s="26" t="s">
        <v>68</v>
      </c>
      <c r="Q722" s="26" t="s">
        <v>69</v>
      </c>
      <c r="R722" s="26" t="s">
        <v>70</v>
      </c>
      <c r="S722" s="26"/>
      <c r="T722" s="26" t="s">
        <v>71</v>
      </c>
      <c r="U722" s="110">
        <v>46304</v>
      </c>
      <c r="V722" s="26"/>
      <c r="W722" s="8" t="str">
        <f>_xlfn.XLOOKUP(B722,'Golden Rulebook-CDErule level'!I:I,'Golden Rulebook-CDErule level'!I:I, "not found")</f>
        <v>DQO-7106</v>
      </c>
    </row>
    <row r="723" spans="1:23" ht="114.4" hidden="1">
      <c r="A723" t="s">
        <v>29524</v>
      </c>
      <c r="B723" s="26" t="s">
        <v>29525</v>
      </c>
      <c r="C723" s="26" t="s">
        <v>29526</v>
      </c>
      <c r="D723" s="26" t="s">
        <v>29527</v>
      </c>
      <c r="E723" s="26" t="s">
        <v>60</v>
      </c>
      <c r="F723" s="26" t="s">
        <v>61</v>
      </c>
      <c r="G723" s="26" t="s">
        <v>738</v>
      </c>
      <c r="H723" s="26" t="s">
        <v>91</v>
      </c>
      <c r="I723" s="26" t="s">
        <v>92</v>
      </c>
      <c r="J723" s="26" t="s">
        <v>65</v>
      </c>
      <c r="K723" s="26" t="s">
        <v>1016</v>
      </c>
      <c r="L723" s="26" t="s">
        <v>28895</v>
      </c>
      <c r="M723" s="26" t="s">
        <v>66</v>
      </c>
      <c r="N723" s="26" t="s">
        <v>29528</v>
      </c>
      <c r="O723" s="26">
        <v>1</v>
      </c>
      <c r="P723" s="26" t="s">
        <v>68</v>
      </c>
      <c r="Q723" s="26" t="s">
        <v>69</v>
      </c>
      <c r="R723" s="26" t="s">
        <v>70</v>
      </c>
      <c r="S723" s="26"/>
      <c r="T723" s="26" t="s">
        <v>71</v>
      </c>
      <c r="U723" s="110">
        <v>46304</v>
      </c>
      <c r="V723" s="26"/>
      <c r="W723" s="8" t="str">
        <f>_xlfn.XLOOKUP(B723,'Golden Rulebook-CDErule level'!I:I,'Golden Rulebook-CDErule level'!I:I, "not found")</f>
        <v>DQO-7107</v>
      </c>
    </row>
    <row r="724" spans="1:23" ht="114.4" hidden="1">
      <c r="A724" t="s">
        <v>29531</v>
      </c>
      <c r="B724" s="26" t="s">
        <v>29532</v>
      </c>
      <c r="C724" s="26" t="s">
        <v>29533</v>
      </c>
      <c r="D724" s="26" t="s">
        <v>29534</v>
      </c>
      <c r="E724" s="26" t="s">
        <v>60</v>
      </c>
      <c r="F724" s="26" t="s">
        <v>61</v>
      </c>
      <c r="G724" s="26" t="s">
        <v>738</v>
      </c>
      <c r="H724" s="26" t="s">
        <v>91</v>
      </c>
      <c r="I724" s="26" t="s">
        <v>92</v>
      </c>
      <c r="J724" s="26" t="s">
        <v>65</v>
      </c>
      <c r="K724" s="26" t="s">
        <v>1016</v>
      </c>
      <c r="L724" s="26" t="s">
        <v>28903</v>
      </c>
      <c r="M724" s="26" t="s">
        <v>66</v>
      </c>
      <c r="N724" s="26" t="s">
        <v>29535</v>
      </c>
      <c r="O724" s="26">
        <v>1</v>
      </c>
      <c r="P724" s="26" t="s">
        <v>68</v>
      </c>
      <c r="Q724" s="26" t="s">
        <v>69</v>
      </c>
      <c r="R724" s="26" t="s">
        <v>70</v>
      </c>
      <c r="S724" s="26"/>
      <c r="T724" s="26" t="s">
        <v>71</v>
      </c>
      <c r="U724" s="110">
        <v>46304</v>
      </c>
      <c r="V724" s="26"/>
      <c r="W724" s="8" t="str">
        <f>_xlfn.XLOOKUP(B724,'Golden Rulebook-CDErule level'!I:I,'Golden Rulebook-CDErule level'!I:I, "not found")</f>
        <v>DQO-7108</v>
      </c>
    </row>
    <row r="725" spans="1:23" ht="114.4" hidden="1">
      <c r="A725" t="s">
        <v>29538</v>
      </c>
      <c r="B725" s="26" t="s">
        <v>29539</v>
      </c>
      <c r="C725" s="26" t="s">
        <v>29540</v>
      </c>
      <c r="D725" s="26" t="s">
        <v>29541</v>
      </c>
      <c r="E725" s="26" t="s">
        <v>60</v>
      </c>
      <c r="F725" s="26" t="s">
        <v>61</v>
      </c>
      <c r="G725" s="26" t="s">
        <v>738</v>
      </c>
      <c r="H725" s="26" t="s">
        <v>91</v>
      </c>
      <c r="I725" s="26" t="s">
        <v>92</v>
      </c>
      <c r="J725" s="26" t="s">
        <v>65</v>
      </c>
      <c r="K725" s="26" t="s">
        <v>1016</v>
      </c>
      <c r="L725" s="26" t="s">
        <v>28911</v>
      </c>
      <c r="M725" s="26" t="s">
        <v>66</v>
      </c>
      <c r="N725" s="26" t="s">
        <v>29542</v>
      </c>
      <c r="O725" s="26">
        <v>1</v>
      </c>
      <c r="P725" s="26" t="s">
        <v>68</v>
      </c>
      <c r="Q725" s="26" t="s">
        <v>69</v>
      </c>
      <c r="R725" s="26" t="s">
        <v>70</v>
      </c>
      <c r="S725" s="26"/>
      <c r="T725" s="26" t="s">
        <v>71</v>
      </c>
      <c r="U725" s="110">
        <v>46304</v>
      </c>
      <c r="V725" s="26"/>
      <c r="W725" s="8" t="str">
        <f>_xlfn.XLOOKUP(B725,'Golden Rulebook-CDErule level'!I:I,'Golden Rulebook-CDErule level'!I:I, "not found")</f>
        <v>DQO-7109</v>
      </c>
    </row>
    <row r="726" spans="1:23" ht="114.4" hidden="1">
      <c r="A726" t="s">
        <v>29545</v>
      </c>
      <c r="B726" s="26" t="s">
        <v>29546</v>
      </c>
      <c r="C726" s="26" t="s">
        <v>29547</v>
      </c>
      <c r="D726" s="26" t="s">
        <v>29548</v>
      </c>
      <c r="E726" s="26" t="s">
        <v>60</v>
      </c>
      <c r="F726" s="26" t="s">
        <v>61</v>
      </c>
      <c r="G726" s="26" t="s">
        <v>738</v>
      </c>
      <c r="H726" s="26" t="s">
        <v>91</v>
      </c>
      <c r="I726" s="26" t="s">
        <v>92</v>
      </c>
      <c r="J726" s="26" t="s">
        <v>65</v>
      </c>
      <c r="K726" s="26" t="s">
        <v>1016</v>
      </c>
      <c r="L726" s="26" t="s">
        <v>28919</v>
      </c>
      <c r="M726" s="26" t="s">
        <v>66</v>
      </c>
      <c r="N726" s="26" t="s">
        <v>29549</v>
      </c>
      <c r="O726" s="26">
        <v>1</v>
      </c>
      <c r="P726" s="26" t="s">
        <v>68</v>
      </c>
      <c r="Q726" s="26" t="s">
        <v>69</v>
      </c>
      <c r="R726" s="26" t="s">
        <v>70</v>
      </c>
      <c r="S726" s="26"/>
      <c r="T726" s="26" t="s">
        <v>71</v>
      </c>
      <c r="U726" s="110">
        <v>46304</v>
      </c>
      <c r="V726" s="26"/>
      <c r="W726" s="8" t="str">
        <f>_xlfn.XLOOKUP(B726,'Golden Rulebook-CDErule level'!I:I,'Golden Rulebook-CDErule level'!I:I, "not found")</f>
        <v>DQO-7110</v>
      </c>
    </row>
    <row r="727" spans="1:23" ht="100.15" hidden="1">
      <c r="A727" t="s">
        <v>29552</v>
      </c>
      <c r="B727" s="26" t="s">
        <v>29553</v>
      </c>
      <c r="C727" s="26" t="s">
        <v>29554</v>
      </c>
      <c r="D727" s="26" t="s">
        <v>29555</v>
      </c>
      <c r="E727" s="26" t="s">
        <v>60</v>
      </c>
      <c r="F727" s="26" t="s">
        <v>61</v>
      </c>
      <c r="G727" s="26" t="s">
        <v>738</v>
      </c>
      <c r="H727" s="26" t="s">
        <v>91</v>
      </c>
      <c r="I727" s="26" t="s">
        <v>92</v>
      </c>
      <c r="J727" s="26" t="s">
        <v>65</v>
      </c>
      <c r="K727" s="26" t="s">
        <v>889</v>
      </c>
      <c r="L727" s="26" t="s">
        <v>28927</v>
      </c>
      <c r="M727" s="26" t="s">
        <v>66</v>
      </c>
      <c r="N727" s="26" t="s">
        <v>29556</v>
      </c>
      <c r="O727" s="26">
        <v>1</v>
      </c>
      <c r="P727" s="26" t="s">
        <v>68</v>
      </c>
      <c r="Q727" s="26" t="s">
        <v>69</v>
      </c>
      <c r="R727" s="26" t="s">
        <v>70</v>
      </c>
      <c r="S727" s="26"/>
      <c r="T727" s="26" t="s">
        <v>71</v>
      </c>
      <c r="U727" s="110">
        <v>46304</v>
      </c>
      <c r="V727" s="26"/>
      <c r="W727" s="8" t="str">
        <f>_xlfn.XLOOKUP(B727,'Golden Rulebook-CDErule level'!I:I,'Golden Rulebook-CDErule level'!I:I, "not found")</f>
        <v>DQO-7111</v>
      </c>
    </row>
    <row r="728" spans="1:23" ht="114.4" hidden="1">
      <c r="A728" t="s">
        <v>29559</v>
      </c>
      <c r="B728" s="26" t="s">
        <v>29560</v>
      </c>
      <c r="C728" s="26" t="s">
        <v>29561</v>
      </c>
      <c r="D728" s="26" t="s">
        <v>29562</v>
      </c>
      <c r="E728" s="26" t="s">
        <v>60</v>
      </c>
      <c r="F728" s="26" t="s">
        <v>61</v>
      </c>
      <c r="G728" s="26" t="s">
        <v>738</v>
      </c>
      <c r="H728" s="26" t="s">
        <v>91</v>
      </c>
      <c r="I728" s="26" t="s">
        <v>92</v>
      </c>
      <c r="J728" s="26" t="s">
        <v>65</v>
      </c>
      <c r="K728" s="26" t="s">
        <v>889</v>
      </c>
      <c r="L728" s="26" t="s">
        <v>28935</v>
      </c>
      <c r="M728" s="26" t="s">
        <v>66</v>
      </c>
      <c r="N728" s="26" t="s">
        <v>29563</v>
      </c>
      <c r="O728" s="26">
        <v>1</v>
      </c>
      <c r="P728" s="26" t="s">
        <v>68</v>
      </c>
      <c r="Q728" s="26" t="s">
        <v>69</v>
      </c>
      <c r="R728" s="26" t="s">
        <v>70</v>
      </c>
      <c r="S728" s="26"/>
      <c r="T728" s="26" t="s">
        <v>71</v>
      </c>
      <c r="U728" s="110">
        <v>46304</v>
      </c>
      <c r="V728" s="26"/>
      <c r="W728" s="8" t="str">
        <f>_xlfn.XLOOKUP(B728,'Golden Rulebook-CDErule level'!I:I,'Golden Rulebook-CDErule level'!I:I, "not found")</f>
        <v>DQO-7112</v>
      </c>
    </row>
    <row r="729" spans="1:23" ht="114.4" hidden="1">
      <c r="A729" t="s">
        <v>29566</v>
      </c>
      <c r="B729" s="26" t="s">
        <v>29567</v>
      </c>
      <c r="C729" s="26" t="s">
        <v>29568</v>
      </c>
      <c r="D729" s="26" t="s">
        <v>29569</v>
      </c>
      <c r="E729" s="26" t="s">
        <v>60</v>
      </c>
      <c r="F729" s="26" t="s">
        <v>61</v>
      </c>
      <c r="G729" s="26" t="s">
        <v>738</v>
      </c>
      <c r="H729" s="26" t="s">
        <v>91</v>
      </c>
      <c r="I729" s="26" t="s">
        <v>92</v>
      </c>
      <c r="J729" s="26" t="s">
        <v>65</v>
      </c>
      <c r="K729" s="26" t="s">
        <v>889</v>
      </c>
      <c r="L729" s="26" t="s">
        <v>28943</v>
      </c>
      <c r="M729" s="26" t="s">
        <v>66</v>
      </c>
      <c r="N729" s="26" t="s">
        <v>29570</v>
      </c>
      <c r="O729" s="26">
        <v>1</v>
      </c>
      <c r="P729" s="26" t="s">
        <v>68</v>
      </c>
      <c r="Q729" s="26" t="s">
        <v>69</v>
      </c>
      <c r="R729" s="26" t="s">
        <v>70</v>
      </c>
      <c r="S729" s="26"/>
      <c r="T729" s="26" t="s">
        <v>71</v>
      </c>
      <c r="U729" s="110">
        <v>46304</v>
      </c>
      <c r="V729" s="26"/>
      <c r="W729" s="8" t="str">
        <f>_xlfn.XLOOKUP(B729,'Golden Rulebook-CDErule level'!I:I,'Golden Rulebook-CDErule level'!I:I, "not found")</f>
        <v>DQO-7113</v>
      </c>
    </row>
    <row r="730" spans="1:23" ht="114.4" hidden="1">
      <c r="A730" t="s">
        <v>29573</v>
      </c>
      <c r="B730" s="26" t="s">
        <v>29574</v>
      </c>
      <c r="C730" s="26" t="s">
        <v>29575</v>
      </c>
      <c r="D730" s="26" t="s">
        <v>29576</v>
      </c>
      <c r="E730" s="26" t="s">
        <v>60</v>
      </c>
      <c r="F730" s="26" t="s">
        <v>61</v>
      </c>
      <c r="G730" s="26" t="s">
        <v>738</v>
      </c>
      <c r="H730" s="26" t="s">
        <v>91</v>
      </c>
      <c r="I730" s="26" t="s">
        <v>92</v>
      </c>
      <c r="J730" s="26" t="s">
        <v>65</v>
      </c>
      <c r="K730" s="26" t="s">
        <v>889</v>
      </c>
      <c r="L730" s="26" t="s">
        <v>28951</v>
      </c>
      <c r="M730" s="26" t="s">
        <v>66</v>
      </c>
      <c r="N730" s="26" t="s">
        <v>29577</v>
      </c>
      <c r="O730" s="26">
        <v>1</v>
      </c>
      <c r="P730" s="26" t="s">
        <v>68</v>
      </c>
      <c r="Q730" s="26" t="s">
        <v>69</v>
      </c>
      <c r="R730" s="26" t="s">
        <v>70</v>
      </c>
      <c r="S730" s="26"/>
      <c r="T730" s="26" t="s">
        <v>71</v>
      </c>
      <c r="U730" s="110">
        <v>46304</v>
      </c>
      <c r="V730" s="26"/>
      <c r="W730" s="8" t="str">
        <f>_xlfn.XLOOKUP(B730,'Golden Rulebook-CDErule level'!I:I,'Golden Rulebook-CDErule level'!I:I, "not found")</f>
        <v>DQO-7114</v>
      </c>
    </row>
    <row r="731" spans="1:23" ht="114.4" hidden="1">
      <c r="A731" t="s">
        <v>29580</v>
      </c>
      <c r="B731" s="26" t="s">
        <v>29581</v>
      </c>
      <c r="C731" s="26" t="s">
        <v>29582</v>
      </c>
      <c r="D731" s="26" t="s">
        <v>29583</v>
      </c>
      <c r="E731" s="26" t="s">
        <v>60</v>
      </c>
      <c r="F731" s="26" t="s">
        <v>61</v>
      </c>
      <c r="G731" s="26" t="s">
        <v>738</v>
      </c>
      <c r="H731" s="26" t="s">
        <v>91</v>
      </c>
      <c r="I731" s="26" t="s">
        <v>92</v>
      </c>
      <c r="J731" s="26" t="s">
        <v>65</v>
      </c>
      <c r="K731" s="26" t="s">
        <v>889</v>
      </c>
      <c r="L731" s="26" t="s">
        <v>28959</v>
      </c>
      <c r="M731" s="26" t="s">
        <v>66</v>
      </c>
      <c r="N731" s="26" t="s">
        <v>29584</v>
      </c>
      <c r="O731" s="26">
        <v>1</v>
      </c>
      <c r="P731" s="26" t="s">
        <v>68</v>
      </c>
      <c r="Q731" s="26" t="s">
        <v>69</v>
      </c>
      <c r="R731" s="26" t="s">
        <v>70</v>
      </c>
      <c r="S731" s="26"/>
      <c r="T731" s="26" t="s">
        <v>71</v>
      </c>
      <c r="U731" s="110">
        <v>46304</v>
      </c>
      <c r="V731" s="26"/>
      <c r="W731" s="8" t="str">
        <f>_xlfn.XLOOKUP(B731,'Golden Rulebook-CDErule level'!I:I,'Golden Rulebook-CDErule level'!I:I, "not found")</f>
        <v>DQO-7115</v>
      </c>
    </row>
    <row r="732" spans="1:23" ht="114.4" hidden="1">
      <c r="A732" t="s">
        <v>29587</v>
      </c>
      <c r="B732" s="26" t="s">
        <v>29588</v>
      </c>
      <c r="C732" s="26" t="s">
        <v>29589</v>
      </c>
      <c r="D732" s="26" t="s">
        <v>29590</v>
      </c>
      <c r="E732" s="26" t="s">
        <v>60</v>
      </c>
      <c r="F732" s="26" t="s">
        <v>61</v>
      </c>
      <c r="G732" s="26" t="s">
        <v>738</v>
      </c>
      <c r="H732" s="26" t="s">
        <v>91</v>
      </c>
      <c r="I732" s="26" t="s">
        <v>92</v>
      </c>
      <c r="J732" s="26" t="s">
        <v>65</v>
      </c>
      <c r="K732" s="26" t="s">
        <v>889</v>
      </c>
      <c r="L732" s="26" t="s">
        <v>28967</v>
      </c>
      <c r="M732" s="26" t="s">
        <v>66</v>
      </c>
      <c r="N732" s="26" t="s">
        <v>29591</v>
      </c>
      <c r="O732" s="26">
        <v>1</v>
      </c>
      <c r="P732" s="26" t="s">
        <v>68</v>
      </c>
      <c r="Q732" s="26" t="s">
        <v>69</v>
      </c>
      <c r="R732" s="26" t="s">
        <v>70</v>
      </c>
      <c r="S732" s="26"/>
      <c r="T732" s="26" t="s">
        <v>71</v>
      </c>
      <c r="U732" s="110">
        <v>46304</v>
      </c>
      <c r="V732" s="26"/>
      <c r="W732" s="8" t="str">
        <f>_xlfn.XLOOKUP(B732,'Golden Rulebook-CDErule level'!I:I,'Golden Rulebook-CDErule level'!I:I, "not found")</f>
        <v>DQO-7116</v>
      </c>
    </row>
    <row r="733" spans="1:23" ht="114.4" hidden="1">
      <c r="A733" t="s">
        <v>29594</v>
      </c>
      <c r="B733" s="26" t="s">
        <v>29595</v>
      </c>
      <c r="C733" s="26" t="s">
        <v>29596</v>
      </c>
      <c r="D733" s="26" t="s">
        <v>29597</v>
      </c>
      <c r="E733" s="26" t="s">
        <v>60</v>
      </c>
      <c r="F733" s="26" t="s">
        <v>61</v>
      </c>
      <c r="G733" s="26" t="s">
        <v>738</v>
      </c>
      <c r="H733" s="26" t="s">
        <v>91</v>
      </c>
      <c r="I733" s="26" t="s">
        <v>92</v>
      </c>
      <c r="J733" s="26" t="s">
        <v>65</v>
      </c>
      <c r="K733" s="26" t="s">
        <v>889</v>
      </c>
      <c r="L733" s="26" t="s">
        <v>28975</v>
      </c>
      <c r="M733" s="26" t="s">
        <v>66</v>
      </c>
      <c r="N733" s="26" t="s">
        <v>29598</v>
      </c>
      <c r="O733" s="26">
        <v>1</v>
      </c>
      <c r="P733" s="26" t="s">
        <v>68</v>
      </c>
      <c r="Q733" s="26" t="s">
        <v>69</v>
      </c>
      <c r="R733" s="26" t="s">
        <v>70</v>
      </c>
      <c r="S733" s="26"/>
      <c r="T733" s="26" t="s">
        <v>71</v>
      </c>
      <c r="U733" s="110">
        <v>46304</v>
      </c>
      <c r="V733" s="26"/>
      <c r="W733" s="8" t="str">
        <f>_xlfn.XLOOKUP(B733,'Golden Rulebook-CDErule level'!I:I,'Golden Rulebook-CDErule level'!I:I, "not found")</f>
        <v>DQO-7117</v>
      </c>
    </row>
    <row r="734" spans="1:23" ht="114.4" hidden="1">
      <c r="A734" t="s">
        <v>29601</v>
      </c>
      <c r="B734" s="26" t="s">
        <v>29602</v>
      </c>
      <c r="C734" s="26" t="s">
        <v>29603</v>
      </c>
      <c r="D734" s="26" t="s">
        <v>29604</v>
      </c>
      <c r="E734" s="26" t="s">
        <v>60</v>
      </c>
      <c r="F734" s="26" t="s">
        <v>61</v>
      </c>
      <c r="G734" s="26" t="s">
        <v>738</v>
      </c>
      <c r="H734" s="26" t="s">
        <v>91</v>
      </c>
      <c r="I734" s="26" t="s">
        <v>92</v>
      </c>
      <c r="J734" s="26" t="s">
        <v>65</v>
      </c>
      <c r="K734" s="26" t="s">
        <v>889</v>
      </c>
      <c r="L734" s="26" t="s">
        <v>28983</v>
      </c>
      <c r="M734" s="26" t="s">
        <v>66</v>
      </c>
      <c r="N734" s="26" t="s">
        <v>29605</v>
      </c>
      <c r="O734" s="26">
        <v>1</v>
      </c>
      <c r="P734" s="26" t="s">
        <v>68</v>
      </c>
      <c r="Q734" s="26" t="s">
        <v>69</v>
      </c>
      <c r="R734" s="26" t="s">
        <v>70</v>
      </c>
      <c r="S734" s="26"/>
      <c r="T734" s="26" t="s">
        <v>71</v>
      </c>
      <c r="U734" s="110">
        <v>46304</v>
      </c>
      <c r="V734" s="26"/>
      <c r="W734" s="8" t="str">
        <f>_xlfn.XLOOKUP(B734,'Golden Rulebook-CDErule level'!I:I,'Golden Rulebook-CDErule level'!I:I, "not found")</f>
        <v>DQO-7118</v>
      </c>
    </row>
    <row r="735" spans="1:23" ht="114.4" hidden="1">
      <c r="A735" t="s">
        <v>29608</v>
      </c>
      <c r="B735" s="26" t="s">
        <v>29609</v>
      </c>
      <c r="C735" s="26" t="s">
        <v>29610</v>
      </c>
      <c r="D735" s="26" t="s">
        <v>29611</v>
      </c>
      <c r="E735" s="26" t="s">
        <v>60</v>
      </c>
      <c r="F735" s="26" t="s">
        <v>61</v>
      </c>
      <c r="G735" s="26" t="s">
        <v>738</v>
      </c>
      <c r="H735" s="26" t="s">
        <v>91</v>
      </c>
      <c r="I735" s="26" t="s">
        <v>92</v>
      </c>
      <c r="J735" s="26" t="s">
        <v>65</v>
      </c>
      <c r="K735" s="26" t="s">
        <v>889</v>
      </c>
      <c r="L735" s="26" t="s">
        <v>28991</v>
      </c>
      <c r="M735" s="26" t="s">
        <v>66</v>
      </c>
      <c r="N735" s="26" t="s">
        <v>29612</v>
      </c>
      <c r="O735" s="26">
        <v>1</v>
      </c>
      <c r="P735" s="26" t="s">
        <v>68</v>
      </c>
      <c r="Q735" s="26" t="s">
        <v>69</v>
      </c>
      <c r="R735" s="26" t="s">
        <v>70</v>
      </c>
      <c r="S735" s="26"/>
      <c r="T735" s="26" t="s">
        <v>71</v>
      </c>
      <c r="U735" s="110">
        <v>46304</v>
      </c>
      <c r="V735" s="26"/>
      <c r="W735" s="8" t="str">
        <f>_xlfn.XLOOKUP(B735,'Golden Rulebook-CDErule level'!I:I,'Golden Rulebook-CDErule level'!I:I, "not found")</f>
        <v>DQO-7119</v>
      </c>
    </row>
    <row r="736" spans="1:23" ht="114.4" hidden="1">
      <c r="A736" t="s">
        <v>29615</v>
      </c>
      <c r="B736" s="26" t="s">
        <v>29616</v>
      </c>
      <c r="C736" s="26" t="s">
        <v>29617</v>
      </c>
      <c r="D736" s="26" t="s">
        <v>29618</v>
      </c>
      <c r="E736" s="26" t="s">
        <v>60</v>
      </c>
      <c r="F736" s="26" t="s">
        <v>61</v>
      </c>
      <c r="G736" s="26" t="s">
        <v>738</v>
      </c>
      <c r="H736" s="26" t="s">
        <v>91</v>
      </c>
      <c r="I736" s="26" t="s">
        <v>92</v>
      </c>
      <c r="J736" s="26" t="s">
        <v>65</v>
      </c>
      <c r="K736" s="26" t="s">
        <v>1041</v>
      </c>
      <c r="L736" s="26" t="s">
        <v>28999</v>
      </c>
      <c r="M736" s="26" t="s">
        <v>66</v>
      </c>
      <c r="N736" s="26" t="s">
        <v>29619</v>
      </c>
      <c r="O736" s="26">
        <v>1</v>
      </c>
      <c r="P736" s="26" t="s">
        <v>68</v>
      </c>
      <c r="Q736" s="26" t="s">
        <v>69</v>
      </c>
      <c r="R736" s="26" t="s">
        <v>70</v>
      </c>
      <c r="S736" s="26"/>
      <c r="T736" s="26" t="s">
        <v>71</v>
      </c>
      <c r="U736" s="110">
        <v>46304</v>
      </c>
      <c r="V736" s="26"/>
      <c r="W736" s="8" t="str">
        <f>_xlfn.XLOOKUP(B736,'Golden Rulebook-CDErule level'!I:I,'Golden Rulebook-CDErule level'!I:I, "not found")</f>
        <v>DQO-7120</v>
      </c>
    </row>
    <row r="737" spans="1:23" ht="100.15" hidden="1">
      <c r="A737" t="s">
        <v>29622</v>
      </c>
      <c r="B737" s="26" t="s">
        <v>29623</v>
      </c>
      <c r="C737" s="26" t="s">
        <v>29624</v>
      </c>
      <c r="D737" s="26" t="s">
        <v>29625</v>
      </c>
      <c r="E737" s="26" t="s">
        <v>60</v>
      </c>
      <c r="F737" s="26" t="s">
        <v>61</v>
      </c>
      <c r="G737" s="26" t="s">
        <v>738</v>
      </c>
      <c r="H737" s="26" t="s">
        <v>91</v>
      </c>
      <c r="I737" s="26" t="s">
        <v>92</v>
      </c>
      <c r="J737" s="26" t="s">
        <v>65</v>
      </c>
      <c r="K737" s="26" t="s">
        <v>1041</v>
      </c>
      <c r="L737" s="26" t="s">
        <v>29007</v>
      </c>
      <c r="M737" s="26" t="s">
        <v>66</v>
      </c>
      <c r="N737" s="26" t="s">
        <v>29626</v>
      </c>
      <c r="O737" s="26">
        <v>1</v>
      </c>
      <c r="P737" s="26" t="s">
        <v>68</v>
      </c>
      <c r="Q737" s="26" t="s">
        <v>69</v>
      </c>
      <c r="R737" s="26" t="s">
        <v>70</v>
      </c>
      <c r="S737" s="26"/>
      <c r="T737" s="26" t="s">
        <v>71</v>
      </c>
      <c r="U737" s="110">
        <v>46304</v>
      </c>
      <c r="V737" s="26"/>
      <c r="W737" s="8" t="str">
        <f>_xlfn.XLOOKUP(B737,'Golden Rulebook-CDErule level'!I:I,'Golden Rulebook-CDErule level'!I:I, "not found")</f>
        <v>DQO-7121</v>
      </c>
    </row>
    <row r="738" spans="1:23" ht="114.4" hidden="1">
      <c r="A738" t="s">
        <v>29629</v>
      </c>
      <c r="B738" s="26" t="s">
        <v>29630</v>
      </c>
      <c r="C738" s="26" t="s">
        <v>29631</v>
      </c>
      <c r="D738" s="26" t="s">
        <v>29632</v>
      </c>
      <c r="E738" s="26" t="s">
        <v>60</v>
      </c>
      <c r="F738" s="26" t="s">
        <v>61</v>
      </c>
      <c r="G738" s="26" t="s">
        <v>738</v>
      </c>
      <c r="H738" s="26" t="s">
        <v>91</v>
      </c>
      <c r="I738" s="26" t="s">
        <v>92</v>
      </c>
      <c r="J738" s="26" t="s">
        <v>65</v>
      </c>
      <c r="K738" s="26" t="s">
        <v>1041</v>
      </c>
      <c r="L738" s="26" t="s">
        <v>29015</v>
      </c>
      <c r="M738" s="26" t="s">
        <v>66</v>
      </c>
      <c r="N738" s="26" t="s">
        <v>29633</v>
      </c>
      <c r="O738" s="26">
        <v>1</v>
      </c>
      <c r="P738" s="26" t="s">
        <v>68</v>
      </c>
      <c r="Q738" s="26" t="s">
        <v>69</v>
      </c>
      <c r="R738" s="26" t="s">
        <v>70</v>
      </c>
      <c r="S738" s="26"/>
      <c r="T738" s="26" t="s">
        <v>71</v>
      </c>
      <c r="U738" s="110">
        <v>46304</v>
      </c>
      <c r="V738" s="26"/>
      <c r="W738" s="8" t="str">
        <f>_xlfn.XLOOKUP(B738,'Golden Rulebook-CDErule level'!I:I,'Golden Rulebook-CDErule level'!I:I, "not found")</f>
        <v>DQO-7122</v>
      </c>
    </row>
    <row r="739" spans="1:23" ht="100.15" hidden="1">
      <c r="A739" t="s">
        <v>29636</v>
      </c>
      <c r="B739" s="26" t="s">
        <v>29637</v>
      </c>
      <c r="C739" s="26" t="s">
        <v>29638</v>
      </c>
      <c r="D739" s="26" t="s">
        <v>29639</v>
      </c>
      <c r="E739" s="26" t="s">
        <v>60</v>
      </c>
      <c r="F739" s="26" t="s">
        <v>61</v>
      </c>
      <c r="G739" s="26" t="s">
        <v>738</v>
      </c>
      <c r="H739" s="26" t="s">
        <v>91</v>
      </c>
      <c r="I739" s="26" t="s">
        <v>92</v>
      </c>
      <c r="J739" s="26" t="s">
        <v>65</v>
      </c>
      <c r="K739" s="26" t="s">
        <v>1041</v>
      </c>
      <c r="L739" s="26" t="s">
        <v>29023</v>
      </c>
      <c r="M739" s="26" t="s">
        <v>66</v>
      </c>
      <c r="N739" s="26" t="s">
        <v>29640</v>
      </c>
      <c r="O739" s="26">
        <v>1</v>
      </c>
      <c r="P739" s="26" t="s">
        <v>68</v>
      </c>
      <c r="Q739" s="26" t="s">
        <v>69</v>
      </c>
      <c r="R739" s="26" t="s">
        <v>70</v>
      </c>
      <c r="S739" s="26"/>
      <c r="T739" s="26" t="s">
        <v>71</v>
      </c>
      <c r="U739" s="110">
        <v>46304</v>
      </c>
      <c r="V739" s="26"/>
      <c r="W739" s="8" t="str">
        <f>_xlfn.XLOOKUP(B739,'Golden Rulebook-CDErule level'!I:I,'Golden Rulebook-CDErule level'!I:I, "not found")</f>
        <v>DQO-7123</v>
      </c>
    </row>
    <row r="740" spans="1:23" ht="114.4" hidden="1">
      <c r="A740" t="s">
        <v>29643</v>
      </c>
      <c r="B740" s="26" t="s">
        <v>29644</v>
      </c>
      <c r="C740" s="26" t="s">
        <v>29645</v>
      </c>
      <c r="D740" s="26" t="s">
        <v>29646</v>
      </c>
      <c r="E740" s="26" t="s">
        <v>60</v>
      </c>
      <c r="F740" s="26" t="s">
        <v>61</v>
      </c>
      <c r="G740" s="26" t="s">
        <v>738</v>
      </c>
      <c r="H740" s="26" t="s">
        <v>91</v>
      </c>
      <c r="I740" s="26" t="s">
        <v>92</v>
      </c>
      <c r="J740" s="26" t="s">
        <v>65</v>
      </c>
      <c r="K740" s="26" t="s">
        <v>1146</v>
      </c>
      <c r="L740" s="26" t="s">
        <v>29031</v>
      </c>
      <c r="M740" s="26" t="s">
        <v>66</v>
      </c>
      <c r="N740" s="26" t="s">
        <v>29647</v>
      </c>
      <c r="O740" s="26">
        <v>1</v>
      </c>
      <c r="P740" s="26" t="s">
        <v>68</v>
      </c>
      <c r="Q740" s="26" t="s">
        <v>69</v>
      </c>
      <c r="R740" s="26" t="s">
        <v>70</v>
      </c>
      <c r="S740" s="26"/>
      <c r="T740" s="26" t="s">
        <v>71</v>
      </c>
      <c r="U740" s="110">
        <v>46304</v>
      </c>
      <c r="V740" s="26"/>
      <c r="W740" s="8" t="str">
        <f>_xlfn.XLOOKUP(B740,'Golden Rulebook-CDErule level'!I:I,'Golden Rulebook-CDErule level'!I:I, "not found")</f>
        <v>DQO-7124</v>
      </c>
    </row>
    <row r="741" spans="1:23" ht="128.65" hidden="1">
      <c r="A741" t="s">
        <v>29650</v>
      </c>
      <c r="B741" s="26" t="s">
        <v>29651</v>
      </c>
      <c r="C741" s="26" t="s">
        <v>29652</v>
      </c>
      <c r="D741" s="26" t="s">
        <v>29653</v>
      </c>
      <c r="E741" s="26" t="s">
        <v>60</v>
      </c>
      <c r="F741" s="26" t="s">
        <v>61</v>
      </c>
      <c r="G741" s="26" t="s">
        <v>738</v>
      </c>
      <c r="H741" s="26" t="s">
        <v>91</v>
      </c>
      <c r="I741" s="26" t="s">
        <v>92</v>
      </c>
      <c r="J741" s="26" t="s">
        <v>65</v>
      </c>
      <c r="K741" s="26" t="s">
        <v>1146</v>
      </c>
      <c r="L741" s="26" t="s">
        <v>29039</v>
      </c>
      <c r="M741" s="26" t="s">
        <v>66</v>
      </c>
      <c r="N741" s="26" t="s">
        <v>29654</v>
      </c>
      <c r="O741" s="26">
        <v>1</v>
      </c>
      <c r="P741" s="26" t="s">
        <v>68</v>
      </c>
      <c r="Q741" s="26" t="s">
        <v>69</v>
      </c>
      <c r="R741" s="26" t="s">
        <v>70</v>
      </c>
      <c r="S741" s="26"/>
      <c r="T741" s="26" t="s">
        <v>71</v>
      </c>
      <c r="U741" s="110">
        <v>46304</v>
      </c>
      <c r="V741" s="26"/>
      <c r="W741" s="8" t="str">
        <f>_xlfn.XLOOKUP(B741,'Golden Rulebook-CDErule level'!I:I,'Golden Rulebook-CDErule level'!I:I, "not found")</f>
        <v>DQO-7125</v>
      </c>
    </row>
    <row r="742" spans="1:23" ht="100.15" hidden="1">
      <c r="A742" t="s">
        <v>29657</v>
      </c>
      <c r="B742" s="26" t="s">
        <v>29658</v>
      </c>
      <c r="C742" s="26" t="s">
        <v>29659</v>
      </c>
      <c r="D742" s="26" t="s">
        <v>29660</v>
      </c>
      <c r="E742" s="26" t="s">
        <v>60</v>
      </c>
      <c r="F742" s="26" t="s">
        <v>61</v>
      </c>
      <c r="G742" s="26" t="s">
        <v>738</v>
      </c>
      <c r="H742" s="26" t="s">
        <v>91</v>
      </c>
      <c r="I742" s="26" t="s">
        <v>92</v>
      </c>
      <c r="J742" s="26" t="s">
        <v>65</v>
      </c>
      <c r="K742" s="26" t="s">
        <v>1146</v>
      </c>
      <c r="L742" s="26" t="s">
        <v>29047</v>
      </c>
      <c r="M742" s="26" t="s">
        <v>66</v>
      </c>
      <c r="N742" s="26" t="s">
        <v>29661</v>
      </c>
      <c r="O742" s="26">
        <v>1</v>
      </c>
      <c r="P742" s="26" t="s">
        <v>68</v>
      </c>
      <c r="Q742" s="26" t="s">
        <v>69</v>
      </c>
      <c r="R742" s="26" t="s">
        <v>70</v>
      </c>
      <c r="S742" s="26"/>
      <c r="T742" s="26" t="s">
        <v>71</v>
      </c>
      <c r="U742" s="110">
        <v>46304</v>
      </c>
      <c r="V742" s="26"/>
      <c r="W742" s="8" t="str">
        <f>_xlfn.XLOOKUP(B742,'Golden Rulebook-CDErule level'!I:I,'Golden Rulebook-CDErule level'!I:I, "not found")</f>
        <v>DQO-7126</v>
      </c>
    </row>
    <row r="743" spans="1:23" ht="100.15" hidden="1">
      <c r="A743" t="s">
        <v>29664</v>
      </c>
      <c r="B743" s="26" t="s">
        <v>29665</v>
      </c>
      <c r="C743" s="26" t="s">
        <v>29666</v>
      </c>
      <c r="D743" s="26" t="s">
        <v>29667</v>
      </c>
      <c r="E743" s="26" t="s">
        <v>60</v>
      </c>
      <c r="F743" s="26" t="s">
        <v>61</v>
      </c>
      <c r="G743" s="26" t="s">
        <v>738</v>
      </c>
      <c r="H743" s="26" t="s">
        <v>91</v>
      </c>
      <c r="I743" s="26" t="s">
        <v>92</v>
      </c>
      <c r="J743" s="26" t="s">
        <v>65</v>
      </c>
      <c r="K743" s="26" t="s">
        <v>1146</v>
      </c>
      <c r="L743" s="26" t="s">
        <v>29055</v>
      </c>
      <c r="M743" s="26" t="s">
        <v>66</v>
      </c>
      <c r="N743" s="26" t="s">
        <v>29668</v>
      </c>
      <c r="O743" s="26">
        <v>1</v>
      </c>
      <c r="P743" s="26" t="s">
        <v>68</v>
      </c>
      <c r="Q743" s="26" t="s">
        <v>69</v>
      </c>
      <c r="R743" s="26" t="s">
        <v>70</v>
      </c>
      <c r="S743" s="26"/>
      <c r="T743" s="26" t="s">
        <v>71</v>
      </c>
      <c r="U743" s="110">
        <v>46304</v>
      </c>
      <c r="V743" s="26"/>
      <c r="W743" s="8" t="str">
        <f>_xlfn.XLOOKUP(B743,'Golden Rulebook-CDErule level'!I:I,'Golden Rulebook-CDErule level'!I:I, "not found")</f>
        <v>DQO-7127</v>
      </c>
    </row>
    <row r="744" spans="1:23" ht="114.4" hidden="1">
      <c r="A744" t="s">
        <v>29671</v>
      </c>
      <c r="B744" s="26" t="s">
        <v>29672</v>
      </c>
      <c r="C744" s="26" t="s">
        <v>29673</v>
      </c>
      <c r="D744" s="26" t="s">
        <v>29674</v>
      </c>
      <c r="E744" s="26" t="s">
        <v>60</v>
      </c>
      <c r="F744" s="26" t="s">
        <v>61</v>
      </c>
      <c r="G744" s="26" t="s">
        <v>738</v>
      </c>
      <c r="H744" s="26" t="s">
        <v>91</v>
      </c>
      <c r="I744" s="26" t="s">
        <v>92</v>
      </c>
      <c r="J744" s="26" t="s">
        <v>65</v>
      </c>
      <c r="K744" s="26" t="s">
        <v>1146</v>
      </c>
      <c r="L744" s="26" t="s">
        <v>29063</v>
      </c>
      <c r="M744" s="26" t="s">
        <v>66</v>
      </c>
      <c r="N744" s="26" t="s">
        <v>29675</v>
      </c>
      <c r="O744" s="26">
        <v>1</v>
      </c>
      <c r="P744" s="26" t="s">
        <v>68</v>
      </c>
      <c r="Q744" s="26" t="s">
        <v>69</v>
      </c>
      <c r="R744" s="26" t="s">
        <v>70</v>
      </c>
      <c r="S744" s="26"/>
      <c r="T744" s="26" t="s">
        <v>71</v>
      </c>
      <c r="U744" s="110">
        <v>46304</v>
      </c>
      <c r="V744" s="26"/>
      <c r="W744" s="8" t="str">
        <f>_xlfn.XLOOKUP(B744,'Golden Rulebook-CDErule level'!I:I,'Golden Rulebook-CDErule level'!I:I, "not found")</f>
        <v>DQO-7128</v>
      </c>
    </row>
    <row r="745" spans="1:23" ht="100.15" hidden="1">
      <c r="A745" t="s">
        <v>29678</v>
      </c>
      <c r="B745" s="26" t="s">
        <v>29679</v>
      </c>
      <c r="C745" s="26" t="s">
        <v>29680</v>
      </c>
      <c r="D745" s="26" t="s">
        <v>29681</v>
      </c>
      <c r="E745" s="26" t="s">
        <v>60</v>
      </c>
      <c r="F745" s="26" t="s">
        <v>61</v>
      </c>
      <c r="G745" s="26" t="s">
        <v>738</v>
      </c>
      <c r="H745" s="26" t="s">
        <v>91</v>
      </c>
      <c r="I745" s="26" t="s">
        <v>92</v>
      </c>
      <c r="J745" s="26" t="s">
        <v>65</v>
      </c>
      <c r="K745" s="26" t="s">
        <v>1146</v>
      </c>
      <c r="L745" s="26" t="s">
        <v>29071</v>
      </c>
      <c r="M745" s="26" t="s">
        <v>66</v>
      </c>
      <c r="N745" s="26" t="s">
        <v>29682</v>
      </c>
      <c r="O745" s="26">
        <v>1</v>
      </c>
      <c r="P745" s="26" t="s">
        <v>68</v>
      </c>
      <c r="Q745" s="26" t="s">
        <v>69</v>
      </c>
      <c r="R745" s="26" t="s">
        <v>70</v>
      </c>
      <c r="S745" s="26"/>
      <c r="T745" s="26" t="s">
        <v>71</v>
      </c>
      <c r="U745" s="110">
        <v>46304</v>
      </c>
      <c r="V745" s="26"/>
      <c r="W745" s="8" t="str">
        <f>_xlfn.XLOOKUP(B745,'Golden Rulebook-CDErule level'!I:I,'Golden Rulebook-CDErule level'!I:I, "not found")</f>
        <v>DQO-7129</v>
      </c>
    </row>
    <row r="746" spans="1:23" ht="114.4" hidden="1">
      <c r="A746" t="s">
        <v>29685</v>
      </c>
      <c r="B746" s="26" t="s">
        <v>29686</v>
      </c>
      <c r="C746" s="26" t="s">
        <v>29687</v>
      </c>
      <c r="D746" s="26" t="s">
        <v>29688</v>
      </c>
      <c r="E746" s="26" t="s">
        <v>60</v>
      </c>
      <c r="F746" s="26" t="s">
        <v>61</v>
      </c>
      <c r="G746" s="26" t="s">
        <v>738</v>
      </c>
      <c r="H746" s="26" t="s">
        <v>91</v>
      </c>
      <c r="I746" s="26" t="s">
        <v>92</v>
      </c>
      <c r="J746" s="26" t="s">
        <v>65</v>
      </c>
      <c r="K746" s="26" t="s">
        <v>1146</v>
      </c>
      <c r="L746" s="26" t="s">
        <v>29079</v>
      </c>
      <c r="M746" s="26" t="s">
        <v>66</v>
      </c>
      <c r="N746" s="26" t="s">
        <v>29689</v>
      </c>
      <c r="O746" s="26">
        <v>1</v>
      </c>
      <c r="P746" s="26" t="s">
        <v>68</v>
      </c>
      <c r="Q746" s="26" t="s">
        <v>69</v>
      </c>
      <c r="R746" s="26" t="s">
        <v>70</v>
      </c>
      <c r="S746" s="26"/>
      <c r="T746" s="26" t="s">
        <v>71</v>
      </c>
      <c r="U746" s="110">
        <v>46304</v>
      </c>
      <c r="V746" s="26"/>
      <c r="W746" s="8" t="str">
        <f>_xlfn.XLOOKUP(B746,'Golden Rulebook-CDErule level'!I:I,'Golden Rulebook-CDErule level'!I:I, "not found")</f>
        <v>DQO-7130</v>
      </c>
    </row>
    <row r="747" spans="1:23" ht="114.4" hidden="1">
      <c r="A747" t="s">
        <v>29692</v>
      </c>
      <c r="B747" s="26" t="s">
        <v>29693</v>
      </c>
      <c r="C747" s="26" t="s">
        <v>29694</v>
      </c>
      <c r="D747" s="26" t="s">
        <v>29695</v>
      </c>
      <c r="E747" s="26" t="s">
        <v>60</v>
      </c>
      <c r="F747" s="26" t="s">
        <v>61</v>
      </c>
      <c r="G747" s="26" t="s">
        <v>738</v>
      </c>
      <c r="H747" s="26" t="s">
        <v>91</v>
      </c>
      <c r="I747" s="26" t="s">
        <v>92</v>
      </c>
      <c r="J747" s="26" t="s">
        <v>65</v>
      </c>
      <c r="K747" s="26" t="s">
        <v>1374</v>
      </c>
      <c r="L747" s="26" t="s">
        <v>29087</v>
      </c>
      <c r="M747" s="26" t="s">
        <v>66</v>
      </c>
      <c r="N747" s="26" t="s">
        <v>29696</v>
      </c>
      <c r="O747" s="26">
        <v>1</v>
      </c>
      <c r="P747" s="26" t="s">
        <v>68</v>
      </c>
      <c r="Q747" s="26" t="s">
        <v>69</v>
      </c>
      <c r="R747" s="26" t="s">
        <v>70</v>
      </c>
      <c r="S747" s="26"/>
      <c r="T747" s="26" t="s">
        <v>71</v>
      </c>
      <c r="U747" s="110">
        <v>46304</v>
      </c>
      <c r="V747" s="26"/>
      <c r="W747" s="8" t="str">
        <f>_xlfn.XLOOKUP(B747,'Golden Rulebook-CDErule level'!I:I,'Golden Rulebook-CDErule level'!I:I, "not found")</f>
        <v>DQO-7133</v>
      </c>
    </row>
    <row r="748" spans="1:23" ht="100.15" hidden="1">
      <c r="A748" t="s">
        <v>29699</v>
      </c>
      <c r="B748" s="26" t="s">
        <v>29700</v>
      </c>
      <c r="C748" s="26" t="s">
        <v>29701</v>
      </c>
      <c r="D748" s="26" t="s">
        <v>29702</v>
      </c>
      <c r="E748" s="26" t="s">
        <v>60</v>
      </c>
      <c r="F748" s="26" t="s">
        <v>61</v>
      </c>
      <c r="G748" s="26" t="s">
        <v>738</v>
      </c>
      <c r="H748" s="26" t="s">
        <v>91</v>
      </c>
      <c r="I748" s="26" t="s">
        <v>92</v>
      </c>
      <c r="J748" s="26" t="s">
        <v>65</v>
      </c>
      <c r="K748" s="26" t="s">
        <v>1374</v>
      </c>
      <c r="L748" s="26" t="s">
        <v>29095</v>
      </c>
      <c r="M748" s="26" t="s">
        <v>66</v>
      </c>
      <c r="N748" s="26" t="s">
        <v>29703</v>
      </c>
      <c r="O748" s="26">
        <v>1</v>
      </c>
      <c r="P748" s="26" t="s">
        <v>68</v>
      </c>
      <c r="Q748" s="26" t="s">
        <v>69</v>
      </c>
      <c r="R748" s="26" t="s">
        <v>70</v>
      </c>
      <c r="S748" s="26"/>
      <c r="T748" s="26" t="s">
        <v>71</v>
      </c>
      <c r="U748" s="110">
        <v>46304</v>
      </c>
      <c r="V748" s="26"/>
      <c r="W748" s="8" t="str">
        <f>_xlfn.XLOOKUP(B748,'Golden Rulebook-CDErule level'!I:I,'Golden Rulebook-CDErule level'!I:I, "not found")</f>
        <v>DQO-7134</v>
      </c>
    </row>
    <row r="749" spans="1:23" ht="100.15" hidden="1">
      <c r="A749" t="s">
        <v>29706</v>
      </c>
      <c r="B749" s="26" t="s">
        <v>29707</v>
      </c>
      <c r="C749" s="26" t="s">
        <v>29708</v>
      </c>
      <c r="D749" s="26" t="s">
        <v>29709</v>
      </c>
      <c r="E749" s="26" t="s">
        <v>60</v>
      </c>
      <c r="F749" s="26" t="s">
        <v>61</v>
      </c>
      <c r="G749" s="26" t="s">
        <v>738</v>
      </c>
      <c r="H749" s="26" t="s">
        <v>91</v>
      </c>
      <c r="I749" s="26" t="s">
        <v>92</v>
      </c>
      <c r="J749" s="26" t="s">
        <v>65</v>
      </c>
      <c r="K749" s="26" t="s">
        <v>1374</v>
      </c>
      <c r="L749" s="26" t="s">
        <v>29103</v>
      </c>
      <c r="M749" s="26" t="s">
        <v>66</v>
      </c>
      <c r="N749" s="26" t="s">
        <v>29710</v>
      </c>
      <c r="O749" s="26">
        <v>1</v>
      </c>
      <c r="P749" s="26" t="s">
        <v>68</v>
      </c>
      <c r="Q749" s="26" t="s">
        <v>69</v>
      </c>
      <c r="R749" s="26" t="s">
        <v>70</v>
      </c>
      <c r="S749" s="26"/>
      <c r="T749" s="26" t="s">
        <v>71</v>
      </c>
      <c r="U749" s="110">
        <v>46304</v>
      </c>
      <c r="V749" s="26"/>
      <c r="W749" s="8" t="str">
        <f>_xlfn.XLOOKUP(B749,'Golden Rulebook-CDErule level'!I:I,'Golden Rulebook-CDErule level'!I:I, "not found")</f>
        <v>DQO-7135</v>
      </c>
    </row>
    <row r="750" spans="1:23" ht="128.65" hidden="1">
      <c r="A750" t="s">
        <v>29713</v>
      </c>
      <c r="B750" s="26" t="s">
        <v>29714</v>
      </c>
      <c r="C750" s="26" t="s">
        <v>29715</v>
      </c>
      <c r="D750" s="26" t="s">
        <v>29716</v>
      </c>
      <c r="E750" s="26" t="s">
        <v>60</v>
      </c>
      <c r="F750" s="26" t="s">
        <v>61</v>
      </c>
      <c r="G750" s="26" t="s">
        <v>738</v>
      </c>
      <c r="H750" s="26" t="s">
        <v>91</v>
      </c>
      <c r="I750" s="26" t="s">
        <v>92</v>
      </c>
      <c r="J750" s="26" t="s">
        <v>65</v>
      </c>
      <c r="K750" s="26" t="s">
        <v>1431</v>
      </c>
      <c r="L750" s="26" t="s">
        <v>29111</v>
      </c>
      <c r="M750" s="26" t="s">
        <v>66</v>
      </c>
      <c r="N750" s="26" t="s">
        <v>29717</v>
      </c>
      <c r="O750" s="26">
        <v>1</v>
      </c>
      <c r="P750" s="26" t="s">
        <v>68</v>
      </c>
      <c r="Q750" s="26" t="s">
        <v>69</v>
      </c>
      <c r="R750" s="26" t="s">
        <v>70</v>
      </c>
      <c r="S750" s="26"/>
      <c r="T750" s="26" t="s">
        <v>71</v>
      </c>
      <c r="U750" s="110">
        <v>46304</v>
      </c>
      <c r="V750" s="26"/>
      <c r="W750" s="8" t="str">
        <f>_xlfn.XLOOKUP(B750,'Golden Rulebook-CDErule level'!I:I,'Golden Rulebook-CDErule level'!I:I, "not found")</f>
        <v>DQO-7136</v>
      </c>
    </row>
    <row r="751" spans="1:23" ht="100.15" hidden="1">
      <c r="A751" t="s">
        <v>29720</v>
      </c>
      <c r="B751" s="26" t="s">
        <v>29721</v>
      </c>
      <c r="C751" s="26" t="s">
        <v>29722</v>
      </c>
      <c r="D751" s="26" t="s">
        <v>29723</v>
      </c>
      <c r="E751" s="26" t="s">
        <v>60</v>
      </c>
      <c r="F751" s="26" t="s">
        <v>61</v>
      </c>
      <c r="G751" s="26" t="s">
        <v>738</v>
      </c>
      <c r="H751" s="26" t="s">
        <v>91</v>
      </c>
      <c r="I751" s="26" t="s">
        <v>92</v>
      </c>
      <c r="J751" s="26" t="s">
        <v>65</v>
      </c>
      <c r="K751" s="26" t="s">
        <v>1473</v>
      </c>
      <c r="L751" s="26" t="s">
        <v>29119</v>
      </c>
      <c r="M751" s="26" t="s">
        <v>66</v>
      </c>
      <c r="N751" s="26" t="s">
        <v>29724</v>
      </c>
      <c r="O751" s="26">
        <v>1</v>
      </c>
      <c r="P751" s="26" t="s">
        <v>68</v>
      </c>
      <c r="Q751" s="26" t="s">
        <v>69</v>
      </c>
      <c r="R751" s="26" t="s">
        <v>70</v>
      </c>
      <c r="S751" s="26"/>
      <c r="T751" s="26" t="s">
        <v>71</v>
      </c>
      <c r="U751" s="110">
        <v>46304</v>
      </c>
      <c r="V751" s="26"/>
      <c r="W751" s="8" t="str">
        <f>_xlfn.XLOOKUP(B751,'Golden Rulebook-CDErule level'!I:I,'Golden Rulebook-CDErule level'!I:I, "not found")</f>
        <v>DQO-7137</v>
      </c>
    </row>
    <row r="752" spans="1:23" ht="100.15" hidden="1">
      <c r="A752" t="s">
        <v>29727</v>
      </c>
      <c r="B752" s="26" t="s">
        <v>29728</v>
      </c>
      <c r="C752" s="26" t="s">
        <v>29729</v>
      </c>
      <c r="D752" s="26" t="s">
        <v>29730</v>
      </c>
      <c r="E752" s="26" t="s">
        <v>60</v>
      </c>
      <c r="F752" s="26" t="s">
        <v>61</v>
      </c>
      <c r="G752" s="26" t="s">
        <v>738</v>
      </c>
      <c r="H752" s="26" t="s">
        <v>91</v>
      </c>
      <c r="I752" s="26" t="s">
        <v>92</v>
      </c>
      <c r="J752" s="26" t="s">
        <v>65</v>
      </c>
      <c r="K752" s="26" t="s">
        <v>1473</v>
      </c>
      <c r="L752" s="26" t="s">
        <v>29127</v>
      </c>
      <c r="M752" s="26" t="s">
        <v>66</v>
      </c>
      <c r="N752" s="26" t="s">
        <v>29731</v>
      </c>
      <c r="O752" s="26">
        <v>1</v>
      </c>
      <c r="P752" s="26" t="s">
        <v>68</v>
      </c>
      <c r="Q752" s="26" t="s">
        <v>69</v>
      </c>
      <c r="R752" s="26" t="s">
        <v>70</v>
      </c>
      <c r="S752" s="26"/>
      <c r="T752" s="26" t="s">
        <v>71</v>
      </c>
      <c r="U752" s="110">
        <v>46304</v>
      </c>
      <c r="V752" s="26"/>
      <c r="W752" s="8" t="str">
        <f>_xlfn.XLOOKUP(B752,'Golden Rulebook-CDErule level'!I:I,'Golden Rulebook-CDErule level'!I:I, "not found")</f>
        <v>DQO-7138</v>
      </c>
    </row>
    <row r="753" spans="1:23" ht="114.4" hidden="1">
      <c r="A753" t="s">
        <v>29734</v>
      </c>
      <c r="B753" s="26" t="s">
        <v>29735</v>
      </c>
      <c r="C753" s="26" t="s">
        <v>29736</v>
      </c>
      <c r="D753" s="26" t="s">
        <v>29737</v>
      </c>
      <c r="E753" s="26" t="s">
        <v>60</v>
      </c>
      <c r="F753" s="26" t="s">
        <v>61</v>
      </c>
      <c r="G753" s="26" t="s">
        <v>738</v>
      </c>
      <c r="H753" s="26" t="s">
        <v>91</v>
      </c>
      <c r="I753" s="26" t="s">
        <v>92</v>
      </c>
      <c r="J753" s="26" t="s">
        <v>65</v>
      </c>
      <c r="K753" s="26" t="s">
        <v>1473</v>
      </c>
      <c r="L753" s="26" t="s">
        <v>29134</v>
      </c>
      <c r="M753" s="26" t="s">
        <v>66</v>
      </c>
      <c r="N753" s="26" t="s">
        <v>29696</v>
      </c>
      <c r="O753" s="26">
        <v>1</v>
      </c>
      <c r="P753" s="26" t="s">
        <v>68</v>
      </c>
      <c r="Q753" s="26" t="s">
        <v>69</v>
      </c>
      <c r="R753" s="26" t="s">
        <v>70</v>
      </c>
      <c r="S753" s="26"/>
      <c r="T753" s="26" t="s">
        <v>71</v>
      </c>
      <c r="U753" s="110">
        <v>46304</v>
      </c>
      <c r="V753" s="26"/>
      <c r="W753" s="8" t="str">
        <f>_xlfn.XLOOKUP(B753,'Golden Rulebook-CDErule level'!I:I,'Golden Rulebook-CDErule level'!I:I, "not found")</f>
        <v>DQO-7139</v>
      </c>
    </row>
    <row r="754" spans="1:23" ht="100.15" hidden="1">
      <c r="A754" t="s">
        <v>29740</v>
      </c>
      <c r="B754" s="26" t="s">
        <v>29741</v>
      </c>
      <c r="C754" s="26" t="s">
        <v>29742</v>
      </c>
      <c r="D754" s="26" t="s">
        <v>29743</v>
      </c>
      <c r="E754" s="26" t="s">
        <v>60</v>
      </c>
      <c r="F754" s="26" t="s">
        <v>61</v>
      </c>
      <c r="G754" s="26" t="s">
        <v>738</v>
      </c>
      <c r="H754" s="26" t="s">
        <v>91</v>
      </c>
      <c r="I754" s="26" t="s">
        <v>92</v>
      </c>
      <c r="J754" s="26" t="s">
        <v>65</v>
      </c>
      <c r="K754" s="26" t="s">
        <v>1473</v>
      </c>
      <c r="L754" s="26" t="s">
        <v>29141</v>
      </c>
      <c r="M754" s="26" t="s">
        <v>66</v>
      </c>
      <c r="N754" s="26" t="s">
        <v>29703</v>
      </c>
      <c r="O754" s="26">
        <v>1</v>
      </c>
      <c r="P754" s="26" t="s">
        <v>68</v>
      </c>
      <c r="Q754" s="26" t="s">
        <v>69</v>
      </c>
      <c r="R754" s="26" t="s">
        <v>70</v>
      </c>
      <c r="S754" s="26"/>
      <c r="T754" s="26" t="s">
        <v>71</v>
      </c>
      <c r="U754" s="110">
        <v>46304</v>
      </c>
      <c r="V754" s="26"/>
      <c r="W754" s="8" t="str">
        <f>_xlfn.XLOOKUP(B754,'Golden Rulebook-CDErule level'!I:I,'Golden Rulebook-CDErule level'!I:I, "not found")</f>
        <v>DQO-7140</v>
      </c>
    </row>
    <row r="755" spans="1:23" ht="100.15" hidden="1">
      <c r="A755" t="s">
        <v>29746</v>
      </c>
      <c r="B755" s="26" t="s">
        <v>29747</v>
      </c>
      <c r="C755" s="26" t="s">
        <v>29748</v>
      </c>
      <c r="D755" s="26" t="s">
        <v>29749</v>
      </c>
      <c r="E755" s="26" t="s">
        <v>60</v>
      </c>
      <c r="F755" s="26" t="s">
        <v>61</v>
      </c>
      <c r="G755" s="26" t="s">
        <v>738</v>
      </c>
      <c r="H755" s="26" t="s">
        <v>91</v>
      </c>
      <c r="I755" s="26" t="s">
        <v>92</v>
      </c>
      <c r="J755" s="26" t="s">
        <v>65</v>
      </c>
      <c r="K755" s="26" t="s">
        <v>1473</v>
      </c>
      <c r="L755" s="26" t="s">
        <v>29148</v>
      </c>
      <c r="M755" s="26" t="s">
        <v>66</v>
      </c>
      <c r="N755" s="26" t="s">
        <v>29710</v>
      </c>
      <c r="O755" s="26">
        <v>1</v>
      </c>
      <c r="P755" s="26" t="s">
        <v>68</v>
      </c>
      <c r="Q755" s="26" t="s">
        <v>69</v>
      </c>
      <c r="R755" s="26" t="s">
        <v>70</v>
      </c>
      <c r="S755" s="26"/>
      <c r="T755" s="26" t="s">
        <v>71</v>
      </c>
      <c r="U755" s="110">
        <v>46304</v>
      </c>
      <c r="V755" s="26"/>
      <c r="W755" s="8" t="str">
        <f>_xlfn.XLOOKUP(B755,'Golden Rulebook-CDErule level'!I:I,'Golden Rulebook-CDErule level'!I:I, "not found")</f>
        <v>DQO-7141</v>
      </c>
    </row>
    <row r="756" spans="1:23" ht="114.4" hidden="1">
      <c r="A756" t="s">
        <v>29752</v>
      </c>
      <c r="B756" s="26" t="s">
        <v>29753</v>
      </c>
      <c r="C756" s="26" t="s">
        <v>29754</v>
      </c>
      <c r="D756" s="26" t="s">
        <v>29755</v>
      </c>
      <c r="E756" s="26" t="s">
        <v>60</v>
      </c>
      <c r="F756" s="26" t="s">
        <v>61</v>
      </c>
      <c r="G756" s="26" t="s">
        <v>643</v>
      </c>
      <c r="H756" s="26" t="s">
        <v>18857</v>
      </c>
      <c r="I756" s="26" t="s">
        <v>18858</v>
      </c>
      <c r="J756" s="26" t="s">
        <v>65</v>
      </c>
      <c r="K756" s="26" t="s">
        <v>1876</v>
      </c>
      <c r="L756" s="26" t="s">
        <v>29156</v>
      </c>
      <c r="M756" s="26" t="s">
        <v>66</v>
      </c>
      <c r="N756" s="26" t="s">
        <v>29756</v>
      </c>
      <c r="O756" s="26">
        <v>1</v>
      </c>
      <c r="P756" s="26" t="s">
        <v>68</v>
      </c>
      <c r="Q756" s="26" t="s">
        <v>69</v>
      </c>
      <c r="R756" s="26" t="s">
        <v>70</v>
      </c>
      <c r="S756" s="26"/>
      <c r="T756" s="26" t="s">
        <v>71</v>
      </c>
      <c r="U756" s="110">
        <v>46304</v>
      </c>
      <c r="V756" s="26"/>
      <c r="W756" s="8" t="str">
        <f>_xlfn.XLOOKUP(B756,'Golden Rulebook-CDErule level'!I:I,'Golden Rulebook-CDErule level'!I:I, "not found")</f>
        <v>DQO-7143</v>
      </c>
    </row>
    <row r="757" spans="1:23" ht="100.15" hidden="1">
      <c r="A757" t="s">
        <v>29759</v>
      </c>
      <c r="B757" s="26" t="s">
        <v>29760</v>
      </c>
      <c r="C757" s="26" t="s">
        <v>29761</v>
      </c>
      <c r="D757" s="26" t="s">
        <v>29762</v>
      </c>
      <c r="E757" s="26" t="s">
        <v>60</v>
      </c>
      <c r="F757" s="26" t="s">
        <v>61</v>
      </c>
      <c r="G757" s="26" t="s">
        <v>643</v>
      </c>
      <c r="H757" s="26" t="s">
        <v>18857</v>
      </c>
      <c r="I757" s="26" t="s">
        <v>18858</v>
      </c>
      <c r="J757" s="26" t="s">
        <v>65</v>
      </c>
      <c r="K757" s="26" t="s">
        <v>1876</v>
      </c>
      <c r="L757" s="26" t="s">
        <v>29164</v>
      </c>
      <c r="M757" s="26" t="s">
        <v>66</v>
      </c>
      <c r="N757" s="26" t="s">
        <v>29763</v>
      </c>
      <c r="O757" s="26">
        <v>1</v>
      </c>
      <c r="P757" s="26" t="s">
        <v>68</v>
      </c>
      <c r="Q757" s="26" t="s">
        <v>69</v>
      </c>
      <c r="R757" s="26" t="s">
        <v>70</v>
      </c>
      <c r="S757" s="26"/>
      <c r="T757" s="26" t="s">
        <v>71</v>
      </c>
      <c r="U757" s="110">
        <v>46304</v>
      </c>
      <c r="V757" s="26"/>
      <c r="W757" s="8" t="str">
        <f>_xlfn.XLOOKUP(B757,'Golden Rulebook-CDErule level'!I:I,'Golden Rulebook-CDErule level'!I:I, "not found")</f>
        <v>DQO-7144</v>
      </c>
    </row>
    <row r="758" spans="1:23" ht="114.4" hidden="1">
      <c r="A758" t="s">
        <v>29766</v>
      </c>
      <c r="B758" s="26" t="s">
        <v>29767</v>
      </c>
      <c r="C758" s="26" t="s">
        <v>29768</v>
      </c>
      <c r="D758" s="26" t="s">
        <v>29769</v>
      </c>
      <c r="E758" s="26" t="s">
        <v>60</v>
      </c>
      <c r="F758" s="26" t="s">
        <v>61</v>
      </c>
      <c r="G758" s="26" t="s">
        <v>643</v>
      </c>
      <c r="H758" s="26" t="s">
        <v>18857</v>
      </c>
      <c r="I758" s="26" t="s">
        <v>18858</v>
      </c>
      <c r="J758" s="26" t="s">
        <v>65</v>
      </c>
      <c r="K758" s="26" t="s">
        <v>1876</v>
      </c>
      <c r="L758" s="26" t="s">
        <v>29172</v>
      </c>
      <c r="M758" s="26" t="s">
        <v>66</v>
      </c>
      <c r="N758" s="26" t="s">
        <v>29770</v>
      </c>
      <c r="O758" s="26">
        <v>1</v>
      </c>
      <c r="P758" s="26" t="s">
        <v>68</v>
      </c>
      <c r="Q758" s="26" t="s">
        <v>69</v>
      </c>
      <c r="R758" s="26" t="s">
        <v>70</v>
      </c>
      <c r="S758" s="26"/>
      <c r="T758" s="26" t="s">
        <v>71</v>
      </c>
      <c r="U758" s="110">
        <v>46304</v>
      </c>
      <c r="V758" s="26"/>
      <c r="W758" s="8" t="str">
        <f>_xlfn.XLOOKUP(B758,'Golden Rulebook-CDErule level'!I:I,'Golden Rulebook-CDErule level'!I:I, "not found")</f>
        <v>DQO-7145</v>
      </c>
    </row>
    <row r="759" spans="1:23" ht="128.65" hidden="1">
      <c r="A759" t="s">
        <v>29773</v>
      </c>
      <c r="B759" s="26" t="s">
        <v>29774</v>
      </c>
      <c r="C759" s="26" t="s">
        <v>29768</v>
      </c>
      <c r="D759" s="26" t="s">
        <v>29775</v>
      </c>
      <c r="E759" s="26" t="s">
        <v>60</v>
      </c>
      <c r="F759" s="26" t="s">
        <v>61</v>
      </c>
      <c r="G759" s="26" t="s">
        <v>643</v>
      </c>
      <c r="H759" s="26" t="s">
        <v>18857</v>
      </c>
      <c r="I759" s="26" t="s">
        <v>18858</v>
      </c>
      <c r="J759" s="26" t="s">
        <v>65</v>
      </c>
      <c r="K759" s="26" t="s">
        <v>1876</v>
      </c>
      <c r="L759" s="26" t="s">
        <v>29180</v>
      </c>
      <c r="M759" s="26" t="s">
        <v>66</v>
      </c>
      <c r="N759" s="26" t="s">
        <v>29776</v>
      </c>
      <c r="O759" s="26">
        <v>1</v>
      </c>
      <c r="P759" s="26" t="s">
        <v>68</v>
      </c>
      <c r="Q759" s="26" t="s">
        <v>69</v>
      </c>
      <c r="R759" s="26" t="s">
        <v>70</v>
      </c>
      <c r="S759" s="26"/>
      <c r="T759" s="26" t="s">
        <v>71</v>
      </c>
      <c r="U759" s="110">
        <v>46304</v>
      </c>
      <c r="V759" s="26"/>
      <c r="W759" s="8" t="str">
        <f>_xlfn.XLOOKUP(B759,'Golden Rulebook-CDErule level'!I:I,'Golden Rulebook-CDErule level'!I:I, "not found")</f>
        <v>DQO-7146</v>
      </c>
    </row>
    <row r="760" spans="1:23" ht="100.15" hidden="1">
      <c r="A760" t="s">
        <v>29779</v>
      </c>
      <c r="B760" s="26" t="s">
        <v>29780</v>
      </c>
      <c r="C760" s="26" t="s">
        <v>29781</v>
      </c>
      <c r="D760" s="26" t="s">
        <v>29782</v>
      </c>
      <c r="E760" s="26" t="s">
        <v>60</v>
      </c>
      <c r="F760" s="26" t="s">
        <v>61</v>
      </c>
      <c r="G760" s="26" t="s">
        <v>643</v>
      </c>
      <c r="H760" s="26" t="s">
        <v>18857</v>
      </c>
      <c r="I760" s="26" t="s">
        <v>18858</v>
      </c>
      <c r="J760" s="26" t="s">
        <v>65</v>
      </c>
      <c r="K760" s="26" t="s">
        <v>1876</v>
      </c>
      <c r="L760" s="26" t="s">
        <v>29188</v>
      </c>
      <c r="M760" s="26" t="s">
        <v>66</v>
      </c>
      <c r="N760" s="26" t="s">
        <v>29783</v>
      </c>
      <c r="O760" s="26">
        <v>1</v>
      </c>
      <c r="P760" s="26" t="s">
        <v>68</v>
      </c>
      <c r="Q760" s="26" t="s">
        <v>69</v>
      </c>
      <c r="R760" s="26" t="s">
        <v>70</v>
      </c>
      <c r="S760" s="26"/>
      <c r="T760" s="26" t="s">
        <v>71</v>
      </c>
      <c r="U760" s="110">
        <v>46304</v>
      </c>
      <c r="V760" s="26"/>
      <c r="W760" s="8" t="str">
        <f>_xlfn.XLOOKUP(B760,'Golden Rulebook-CDErule level'!I:I,'Golden Rulebook-CDErule level'!I:I, "not found")</f>
        <v>DQO-7147</v>
      </c>
    </row>
    <row r="761" spans="1:23" ht="100.15" hidden="1">
      <c r="A761" t="s">
        <v>29786</v>
      </c>
      <c r="B761" s="26" t="s">
        <v>29787</v>
      </c>
      <c r="C761" s="26" t="s">
        <v>29788</v>
      </c>
      <c r="D761" s="26" t="s">
        <v>29789</v>
      </c>
      <c r="E761" s="26" t="s">
        <v>60</v>
      </c>
      <c r="F761" s="26" t="s">
        <v>61</v>
      </c>
      <c r="G761" s="26" t="s">
        <v>2207</v>
      </c>
      <c r="H761" s="26" t="s">
        <v>29203</v>
      </c>
      <c r="I761" s="26" t="s">
        <v>29204</v>
      </c>
      <c r="J761" s="26" t="s">
        <v>65</v>
      </c>
      <c r="K761" s="26" t="s">
        <v>2198</v>
      </c>
      <c r="L761" s="26" t="s">
        <v>29196</v>
      </c>
      <c r="M761" s="26" t="s">
        <v>66</v>
      </c>
      <c r="N761" s="26" t="s">
        <v>29790</v>
      </c>
      <c r="O761" s="26">
        <v>1</v>
      </c>
      <c r="P761" s="26" t="s">
        <v>68</v>
      </c>
      <c r="Q761" s="26" t="s">
        <v>69</v>
      </c>
      <c r="R761" s="26" t="s">
        <v>70</v>
      </c>
      <c r="S761" s="26"/>
      <c r="T761" s="26" t="s">
        <v>71</v>
      </c>
      <c r="U761" s="110">
        <v>46304</v>
      </c>
      <c r="V761" s="26"/>
      <c r="W761" s="8" t="str">
        <f>_xlfn.XLOOKUP(B761,'Golden Rulebook-CDErule level'!I:I,'Golden Rulebook-CDErule level'!I:I, "not found")</f>
        <v>DQO-7155</v>
      </c>
    </row>
    <row r="762" spans="1:23" ht="100.15" hidden="1">
      <c r="A762" t="s">
        <v>29793</v>
      </c>
      <c r="B762" s="26" t="s">
        <v>29794</v>
      </c>
      <c r="C762" s="26" t="s">
        <v>29795</v>
      </c>
      <c r="D762" s="26" t="s">
        <v>29796</v>
      </c>
      <c r="E762" s="26" t="s">
        <v>60</v>
      </c>
      <c r="F762" s="26" t="s">
        <v>61</v>
      </c>
      <c r="G762" s="26" t="s">
        <v>2207</v>
      </c>
      <c r="H762" s="26" t="s">
        <v>29203</v>
      </c>
      <c r="I762" s="26" t="s">
        <v>29204</v>
      </c>
      <c r="J762" s="26" t="s">
        <v>65</v>
      </c>
      <c r="K762" s="26" t="s">
        <v>2198</v>
      </c>
      <c r="L762" s="26" t="s">
        <v>29206</v>
      </c>
      <c r="M762" s="26" t="s">
        <v>66</v>
      </c>
      <c r="N762" s="26" t="s">
        <v>29797</v>
      </c>
      <c r="O762" s="26">
        <v>1</v>
      </c>
      <c r="P762" s="26" t="s">
        <v>68</v>
      </c>
      <c r="Q762" s="26" t="s">
        <v>69</v>
      </c>
      <c r="R762" s="26" t="s">
        <v>70</v>
      </c>
      <c r="S762" s="26"/>
      <c r="T762" s="26" t="s">
        <v>71</v>
      </c>
      <c r="U762" s="110">
        <v>46304</v>
      </c>
      <c r="V762" s="26"/>
      <c r="W762" s="8" t="str">
        <f>_xlfn.XLOOKUP(B762,'Golden Rulebook-CDErule level'!I:I,'Golden Rulebook-CDErule level'!I:I, "not found")</f>
        <v>DQO-7156</v>
      </c>
    </row>
    <row r="763" spans="1:23" ht="114.4" hidden="1">
      <c r="A763" t="s">
        <v>29800</v>
      </c>
      <c r="B763" s="26" t="s">
        <v>29801</v>
      </c>
      <c r="C763" s="26" t="s">
        <v>29802</v>
      </c>
      <c r="D763" s="26" t="s">
        <v>29803</v>
      </c>
      <c r="E763" s="26" t="s">
        <v>60</v>
      </c>
      <c r="F763" s="26" t="s">
        <v>61</v>
      </c>
      <c r="G763" s="26" t="s">
        <v>738</v>
      </c>
      <c r="H763" s="26" t="s">
        <v>91</v>
      </c>
      <c r="I763" s="26" t="s">
        <v>92</v>
      </c>
      <c r="J763" s="26" t="s">
        <v>65</v>
      </c>
      <c r="K763" s="26" t="s">
        <v>2278</v>
      </c>
      <c r="L763" s="26" t="s">
        <v>29214</v>
      </c>
      <c r="M763" s="26" t="s">
        <v>66</v>
      </c>
      <c r="N763" s="26" t="s">
        <v>29804</v>
      </c>
      <c r="O763" s="26">
        <v>1</v>
      </c>
      <c r="P763" s="26" t="s">
        <v>68</v>
      </c>
      <c r="Q763" s="26" t="s">
        <v>69</v>
      </c>
      <c r="R763" s="26" t="s">
        <v>70</v>
      </c>
      <c r="S763" s="26"/>
      <c r="T763" s="26" t="s">
        <v>71</v>
      </c>
      <c r="U763" s="110">
        <v>46304</v>
      </c>
      <c r="V763" s="26"/>
      <c r="W763" s="8" t="str">
        <f>_xlfn.XLOOKUP(B763,'Golden Rulebook-CDErule level'!I:I,'Golden Rulebook-CDErule level'!I:I, "not found")</f>
        <v>DQO-7157</v>
      </c>
    </row>
    <row r="764" spans="1:23" ht="114.4" hidden="1">
      <c r="A764" t="s">
        <v>29807</v>
      </c>
      <c r="B764" s="26" t="s">
        <v>29808</v>
      </c>
      <c r="C764" s="26" t="s">
        <v>29809</v>
      </c>
      <c r="D764" s="26" t="s">
        <v>29810</v>
      </c>
      <c r="E764" s="26" t="s">
        <v>60</v>
      </c>
      <c r="F764" s="26" t="s">
        <v>61</v>
      </c>
      <c r="G764" s="26" t="s">
        <v>738</v>
      </c>
      <c r="H764" s="26" t="s">
        <v>91</v>
      </c>
      <c r="I764" s="26" t="s">
        <v>92</v>
      </c>
      <c r="J764" s="26" t="s">
        <v>65</v>
      </c>
      <c r="K764" s="26" t="s">
        <v>2278</v>
      </c>
      <c r="L764" s="26" t="s">
        <v>29222</v>
      </c>
      <c r="M764" s="26" t="s">
        <v>66</v>
      </c>
      <c r="N764" s="26" t="s">
        <v>29811</v>
      </c>
      <c r="O764" s="26">
        <v>1</v>
      </c>
      <c r="P764" s="26" t="s">
        <v>68</v>
      </c>
      <c r="Q764" s="26" t="s">
        <v>69</v>
      </c>
      <c r="R764" s="26" t="s">
        <v>70</v>
      </c>
      <c r="S764" s="26"/>
      <c r="T764" s="26" t="s">
        <v>71</v>
      </c>
      <c r="U764" s="110">
        <v>46304</v>
      </c>
      <c r="V764" s="26"/>
      <c r="W764" s="8" t="str">
        <f>_xlfn.XLOOKUP(B764,'Golden Rulebook-CDErule level'!I:I,'Golden Rulebook-CDErule level'!I:I, "not found")</f>
        <v>DQO-7158</v>
      </c>
    </row>
    <row r="765" spans="1:23" ht="114.4" hidden="1">
      <c r="A765" t="s">
        <v>29814</v>
      </c>
      <c r="B765" s="26" t="s">
        <v>29815</v>
      </c>
      <c r="C765" s="26" t="s">
        <v>29816</v>
      </c>
      <c r="D765" s="26" t="s">
        <v>29817</v>
      </c>
      <c r="E765" s="26" t="s">
        <v>60</v>
      </c>
      <c r="F765" s="26" t="s">
        <v>61</v>
      </c>
      <c r="G765" s="26" t="s">
        <v>738</v>
      </c>
      <c r="H765" s="26" t="s">
        <v>91</v>
      </c>
      <c r="I765" s="26" t="s">
        <v>92</v>
      </c>
      <c r="J765" s="26" t="s">
        <v>65</v>
      </c>
      <c r="K765" s="26" t="s">
        <v>2278</v>
      </c>
      <c r="L765" s="26" t="s">
        <v>29230</v>
      </c>
      <c r="M765" s="26" t="s">
        <v>66</v>
      </c>
      <c r="N765" s="26" t="s">
        <v>29818</v>
      </c>
      <c r="O765" s="26">
        <v>1</v>
      </c>
      <c r="P765" s="26" t="s">
        <v>68</v>
      </c>
      <c r="Q765" s="26" t="s">
        <v>69</v>
      </c>
      <c r="R765" s="26" t="s">
        <v>70</v>
      </c>
      <c r="S765" s="26"/>
      <c r="T765" s="26" t="s">
        <v>71</v>
      </c>
      <c r="U765" s="110">
        <v>46304</v>
      </c>
      <c r="V765" s="26"/>
      <c r="W765" s="8" t="str">
        <f>_xlfn.XLOOKUP(B765,'Golden Rulebook-CDErule level'!I:I,'Golden Rulebook-CDErule level'!I:I, "not found")</f>
        <v>DQO-7159</v>
      </c>
    </row>
    <row r="766" spans="1:23" ht="114.4" hidden="1">
      <c r="A766" t="s">
        <v>29821</v>
      </c>
      <c r="B766" s="26" t="s">
        <v>29822</v>
      </c>
      <c r="C766" s="26" t="s">
        <v>29823</v>
      </c>
      <c r="D766" s="26" t="s">
        <v>29824</v>
      </c>
      <c r="E766" s="26" t="s">
        <v>60</v>
      </c>
      <c r="F766" s="26" t="s">
        <v>61</v>
      </c>
      <c r="G766" s="26" t="s">
        <v>738</v>
      </c>
      <c r="H766" s="26" t="s">
        <v>91</v>
      </c>
      <c r="I766" s="26" t="s">
        <v>92</v>
      </c>
      <c r="J766" s="26" t="s">
        <v>65</v>
      </c>
      <c r="K766" s="26" t="s">
        <v>2278</v>
      </c>
      <c r="L766" s="26" t="s">
        <v>29238</v>
      </c>
      <c r="M766" s="26" t="s">
        <v>66</v>
      </c>
      <c r="N766" s="26" t="s">
        <v>29825</v>
      </c>
      <c r="O766" s="26">
        <v>1</v>
      </c>
      <c r="P766" s="26" t="s">
        <v>68</v>
      </c>
      <c r="Q766" s="26" t="s">
        <v>69</v>
      </c>
      <c r="R766" s="26" t="s">
        <v>70</v>
      </c>
      <c r="S766" s="26"/>
      <c r="T766" s="26" t="s">
        <v>71</v>
      </c>
      <c r="U766" s="110">
        <v>46304</v>
      </c>
      <c r="V766" s="26"/>
      <c r="W766" s="8" t="str">
        <f>_xlfn.XLOOKUP(B766,'Golden Rulebook-CDErule level'!I:I,'Golden Rulebook-CDErule level'!I:I, "not found")</f>
        <v>DQO-7160</v>
      </c>
    </row>
    <row r="767" spans="1:23" ht="114.4" hidden="1">
      <c r="A767" t="s">
        <v>29828</v>
      </c>
      <c r="B767" s="26" t="s">
        <v>29829</v>
      </c>
      <c r="C767" s="26" t="s">
        <v>29830</v>
      </c>
      <c r="D767" s="26" t="s">
        <v>29831</v>
      </c>
      <c r="E767" s="26" t="s">
        <v>60</v>
      </c>
      <c r="F767" s="26" t="s">
        <v>61</v>
      </c>
      <c r="G767" s="26" t="s">
        <v>738</v>
      </c>
      <c r="H767" s="26" t="s">
        <v>91</v>
      </c>
      <c r="I767" s="26" t="s">
        <v>92</v>
      </c>
      <c r="J767" s="26" t="s">
        <v>65</v>
      </c>
      <c r="K767" s="26" t="s">
        <v>2278</v>
      </c>
      <c r="L767" s="26" t="s">
        <v>29246</v>
      </c>
      <c r="M767" s="26" t="s">
        <v>66</v>
      </c>
      <c r="N767" s="26" t="s">
        <v>29832</v>
      </c>
      <c r="O767" s="26">
        <v>1</v>
      </c>
      <c r="P767" s="26" t="s">
        <v>68</v>
      </c>
      <c r="Q767" s="26" t="s">
        <v>69</v>
      </c>
      <c r="R767" s="26" t="s">
        <v>70</v>
      </c>
      <c r="S767" s="26"/>
      <c r="T767" s="26" t="s">
        <v>71</v>
      </c>
      <c r="U767" s="110">
        <v>46304</v>
      </c>
      <c r="V767" s="26"/>
      <c r="W767" s="8" t="str">
        <f>_xlfn.XLOOKUP(B767,'Golden Rulebook-CDErule level'!I:I,'Golden Rulebook-CDErule level'!I:I, "not found")</f>
        <v>DQO-7161</v>
      </c>
    </row>
    <row r="768" spans="1:23" ht="100.15" hidden="1">
      <c r="A768" t="s">
        <v>29835</v>
      </c>
      <c r="B768" s="26" t="s">
        <v>29836</v>
      </c>
      <c r="C768" s="26" t="s">
        <v>29837</v>
      </c>
      <c r="D768" s="26" t="s">
        <v>29838</v>
      </c>
      <c r="E768" s="26" t="s">
        <v>60</v>
      </c>
      <c r="F768" s="26" t="s">
        <v>61</v>
      </c>
      <c r="G768" s="26" t="s">
        <v>738</v>
      </c>
      <c r="H768" s="26" t="s">
        <v>91</v>
      </c>
      <c r="I768" s="26" t="s">
        <v>92</v>
      </c>
      <c r="J768" s="26" t="s">
        <v>65</v>
      </c>
      <c r="K768" s="26" t="s">
        <v>2278</v>
      </c>
      <c r="L768" s="26" t="s">
        <v>29254</v>
      </c>
      <c r="M768" s="26" t="s">
        <v>66</v>
      </c>
      <c r="N768" s="26" t="s">
        <v>29839</v>
      </c>
      <c r="O768" s="26">
        <v>1</v>
      </c>
      <c r="P768" s="26" t="s">
        <v>68</v>
      </c>
      <c r="Q768" s="26" t="s">
        <v>69</v>
      </c>
      <c r="R768" s="26" t="s">
        <v>70</v>
      </c>
      <c r="S768" s="26"/>
      <c r="T768" s="26" t="s">
        <v>71</v>
      </c>
      <c r="U768" s="110">
        <v>46304</v>
      </c>
      <c r="V768" s="26"/>
      <c r="W768" s="8" t="str">
        <f>_xlfn.XLOOKUP(B768,'Golden Rulebook-CDErule level'!I:I,'Golden Rulebook-CDErule level'!I:I, "not found")</f>
        <v>DQO-7162</v>
      </c>
    </row>
    <row r="769" spans="1:23" ht="100.15" hidden="1">
      <c r="A769" t="s">
        <v>29842</v>
      </c>
      <c r="B769" s="26" t="s">
        <v>29843</v>
      </c>
      <c r="C769" s="26" t="s">
        <v>29844</v>
      </c>
      <c r="D769" s="26" t="s">
        <v>29845</v>
      </c>
      <c r="E769" s="26" t="s">
        <v>60</v>
      </c>
      <c r="F769" s="26" t="s">
        <v>61</v>
      </c>
      <c r="G769" s="26" t="s">
        <v>738</v>
      </c>
      <c r="H769" s="26" t="s">
        <v>91</v>
      </c>
      <c r="I769" s="26" t="s">
        <v>92</v>
      </c>
      <c r="J769" s="26" t="s">
        <v>65</v>
      </c>
      <c r="K769" s="26" t="s">
        <v>2278</v>
      </c>
      <c r="L769" s="26" t="s">
        <v>29262</v>
      </c>
      <c r="M769" s="26" t="s">
        <v>66</v>
      </c>
      <c r="N769" s="26" t="s">
        <v>29846</v>
      </c>
      <c r="O769" s="26">
        <v>1</v>
      </c>
      <c r="P769" s="26" t="s">
        <v>68</v>
      </c>
      <c r="Q769" s="26" t="s">
        <v>69</v>
      </c>
      <c r="R769" s="26" t="s">
        <v>70</v>
      </c>
      <c r="S769" s="26"/>
      <c r="T769" s="26" t="s">
        <v>71</v>
      </c>
      <c r="U769" s="110">
        <v>46304</v>
      </c>
      <c r="V769" s="26"/>
      <c r="W769" s="8" t="str">
        <f>_xlfn.XLOOKUP(B769,'Golden Rulebook-CDErule level'!I:I,'Golden Rulebook-CDErule level'!I:I, "not found")</f>
        <v>DQO-7163</v>
      </c>
    </row>
    <row r="770" spans="1:23" ht="100.15" hidden="1">
      <c r="A770" t="s">
        <v>29849</v>
      </c>
      <c r="B770" s="26" t="s">
        <v>29850</v>
      </c>
      <c r="C770" s="26" t="s">
        <v>29851</v>
      </c>
      <c r="D770" s="26" t="s">
        <v>29852</v>
      </c>
      <c r="E770" s="26" t="s">
        <v>60</v>
      </c>
      <c r="F770" s="26" t="s">
        <v>61</v>
      </c>
      <c r="G770" s="26" t="s">
        <v>738</v>
      </c>
      <c r="H770" s="26" t="s">
        <v>91</v>
      </c>
      <c r="I770" s="26" t="s">
        <v>92</v>
      </c>
      <c r="J770" s="26" t="s">
        <v>65</v>
      </c>
      <c r="K770" s="26" t="s">
        <v>2278</v>
      </c>
      <c r="L770" s="26" t="s">
        <v>29270</v>
      </c>
      <c r="M770" s="26" t="s">
        <v>66</v>
      </c>
      <c r="N770" s="26" t="s">
        <v>29853</v>
      </c>
      <c r="O770" s="26">
        <v>1</v>
      </c>
      <c r="P770" s="26" t="s">
        <v>68</v>
      </c>
      <c r="Q770" s="26" t="s">
        <v>69</v>
      </c>
      <c r="R770" s="26" t="s">
        <v>70</v>
      </c>
      <c r="S770" s="26"/>
      <c r="T770" s="26" t="s">
        <v>71</v>
      </c>
      <c r="U770" s="110">
        <v>46304</v>
      </c>
      <c r="V770" s="26"/>
      <c r="W770" s="8" t="str">
        <f>_xlfn.XLOOKUP(B770,'Golden Rulebook-CDErule level'!I:I,'Golden Rulebook-CDErule level'!I:I, "not found")</f>
        <v>DQO-7164</v>
      </c>
    </row>
    <row r="771" spans="1:23" ht="114.4" hidden="1">
      <c r="A771" t="s">
        <v>29856</v>
      </c>
      <c r="B771" s="26" t="s">
        <v>29857</v>
      </c>
      <c r="C771" s="26" t="s">
        <v>29858</v>
      </c>
      <c r="D771" s="26" t="s">
        <v>29859</v>
      </c>
      <c r="E771" s="26" t="s">
        <v>60</v>
      </c>
      <c r="F771" s="26" t="s">
        <v>61</v>
      </c>
      <c r="G771" s="26" t="s">
        <v>738</v>
      </c>
      <c r="H771" s="26" t="s">
        <v>91</v>
      </c>
      <c r="I771" s="26" t="s">
        <v>92</v>
      </c>
      <c r="J771" s="26" t="s">
        <v>65</v>
      </c>
      <c r="K771" s="26" t="s">
        <v>2278</v>
      </c>
      <c r="L771" s="26" t="s">
        <v>29278</v>
      </c>
      <c r="M771" s="26" t="s">
        <v>66</v>
      </c>
      <c r="N771" s="26" t="s">
        <v>29860</v>
      </c>
      <c r="O771" s="26">
        <v>1</v>
      </c>
      <c r="P771" s="26" t="s">
        <v>68</v>
      </c>
      <c r="Q771" s="26" t="s">
        <v>69</v>
      </c>
      <c r="R771" s="26" t="s">
        <v>70</v>
      </c>
      <c r="S771" s="26"/>
      <c r="T771" s="26" t="s">
        <v>71</v>
      </c>
      <c r="U771" s="110">
        <v>46304</v>
      </c>
      <c r="V771" s="26"/>
      <c r="W771" s="8" t="str">
        <f>_xlfn.XLOOKUP(B771,'Golden Rulebook-CDErule level'!I:I,'Golden Rulebook-CDErule level'!I:I, "not found")</f>
        <v>DQO-7165</v>
      </c>
    </row>
    <row r="772" spans="1:23" ht="100.15" hidden="1">
      <c r="A772" t="s">
        <v>29863</v>
      </c>
      <c r="B772" s="26" t="s">
        <v>29864</v>
      </c>
      <c r="C772" s="26" t="s">
        <v>29865</v>
      </c>
      <c r="D772" s="26" t="s">
        <v>29866</v>
      </c>
      <c r="E772" s="26" t="s">
        <v>60</v>
      </c>
      <c r="F772" s="26" t="s">
        <v>61</v>
      </c>
      <c r="G772" s="26" t="s">
        <v>738</v>
      </c>
      <c r="H772" s="26" t="s">
        <v>91</v>
      </c>
      <c r="I772" s="26" t="s">
        <v>92</v>
      </c>
      <c r="J772" s="26" t="s">
        <v>65</v>
      </c>
      <c r="K772" s="26" t="s">
        <v>2278</v>
      </c>
      <c r="L772" s="26" t="s">
        <v>29286</v>
      </c>
      <c r="M772" s="26" t="s">
        <v>66</v>
      </c>
      <c r="N772" s="26" t="s">
        <v>29867</v>
      </c>
      <c r="O772" s="26">
        <v>1</v>
      </c>
      <c r="P772" s="26" t="s">
        <v>68</v>
      </c>
      <c r="Q772" s="26" t="s">
        <v>69</v>
      </c>
      <c r="R772" s="26" t="s">
        <v>70</v>
      </c>
      <c r="S772" s="26"/>
      <c r="T772" s="26" t="s">
        <v>71</v>
      </c>
      <c r="U772" s="110">
        <v>46304</v>
      </c>
      <c r="V772" s="26"/>
      <c r="W772" s="8" t="str">
        <f>_xlfn.XLOOKUP(B772,'Golden Rulebook-CDErule level'!I:I,'Golden Rulebook-CDErule level'!I:I, "not found")</f>
        <v>DQO-7166</v>
      </c>
    </row>
    <row r="773" spans="1:23" ht="100.15" hidden="1">
      <c r="A773" t="s">
        <v>29870</v>
      </c>
      <c r="B773" s="26" t="s">
        <v>29871</v>
      </c>
      <c r="C773" s="26" t="s">
        <v>29872</v>
      </c>
      <c r="D773" s="26" t="s">
        <v>29873</v>
      </c>
      <c r="E773" s="26" t="s">
        <v>60</v>
      </c>
      <c r="F773" s="26" t="s">
        <v>61</v>
      </c>
      <c r="G773" s="26" t="s">
        <v>738</v>
      </c>
      <c r="H773" s="26" t="s">
        <v>91</v>
      </c>
      <c r="I773" s="26" t="s">
        <v>92</v>
      </c>
      <c r="J773" s="26" t="s">
        <v>65</v>
      </c>
      <c r="K773" s="26" t="s">
        <v>2278</v>
      </c>
      <c r="L773" s="26" t="s">
        <v>29294</v>
      </c>
      <c r="M773" s="26" t="s">
        <v>66</v>
      </c>
      <c r="N773" s="26" t="s">
        <v>29874</v>
      </c>
      <c r="O773" s="26">
        <v>1</v>
      </c>
      <c r="P773" s="26" t="s">
        <v>68</v>
      </c>
      <c r="Q773" s="26" t="s">
        <v>69</v>
      </c>
      <c r="R773" s="26" t="s">
        <v>70</v>
      </c>
      <c r="S773" s="26"/>
      <c r="T773" s="26" t="s">
        <v>71</v>
      </c>
      <c r="U773" s="110">
        <v>46304</v>
      </c>
      <c r="V773" s="26"/>
      <c r="W773" s="8" t="str">
        <f>_xlfn.XLOOKUP(B773,'Golden Rulebook-CDErule level'!I:I,'Golden Rulebook-CDErule level'!I:I, "not found")</f>
        <v>DQO-7167</v>
      </c>
    </row>
    <row r="774" spans="1:23" ht="100.15" hidden="1">
      <c r="A774" t="s">
        <v>29877</v>
      </c>
      <c r="B774" s="26" t="s">
        <v>29878</v>
      </c>
      <c r="C774" s="26" t="s">
        <v>29879</v>
      </c>
      <c r="D774" s="26" t="s">
        <v>29880</v>
      </c>
      <c r="E774" s="26" t="s">
        <v>60</v>
      </c>
      <c r="F774" s="26" t="s">
        <v>61</v>
      </c>
      <c r="G774" s="26" t="s">
        <v>738</v>
      </c>
      <c r="H774" s="26" t="s">
        <v>91</v>
      </c>
      <c r="I774" s="26" t="s">
        <v>92</v>
      </c>
      <c r="J774" s="26" t="s">
        <v>65</v>
      </c>
      <c r="K774" s="26" t="s">
        <v>2278</v>
      </c>
      <c r="L774" s="26" t="s">
        <v>29302</v>
      </c>
      <c r="M774" s="26" t="s">
        <v>66</v>
      </c>
      <c r="N774" s="26" t="s">
        <v>29881</v>
      </c>
      <c r="O774" s="26">
        <v>1</v>
      </c>
      <c r="P774" s="26" t="s">
        <v>68</v>
      </c>
      <c r="Q774" s="26" t="s">
        <v>69</v>
      </c>
      <c r="R774" s="26" t="s">
        <v>70</v>
      </c>
      <c r="S774" s="26"/>
      <c r="T774" s="26" t="s">
        <v>71</v>
      </c>
      <c r="U774" s="110">
        <v>46304</v>
      </c>
      <c r="V774" s="26"/>
      <c r="W774" s="8" t="str">
        <f>_xlfn.XLOOKUP(B774,'Golden Rulebook-CDErule level'!I:I,'Golden Rulebook-CDErule level'!I:I, "not found")</f>
        <v>DQO-7168</v>
      </c>
    </row>
    <row r="775" spans="1:23" ht="100.15" hidden="1">
      <c r="A775" t="s">
        <v>29884</v>
      </c>
      <c r="B775" s="26" t="s">
        <v>29885</v>
      </c>
      <c r="C775" s="26" t="s">
        <v>29886</v>
      </c>
      <c r="D775" s="26" t="s">
        <v>29887</v>
      </c>
      <c r="E775" s="26" t="s">
        <v>60</v>
      </c>
      <c r="F775" s="26" t="s">
        <v>61</v>
      </c>
      <c r="G775" s="26" t="s">
        <v>738</v>
      </c>
      <c r="H775" s="26" t="s">
        <v>91</v>
      </c>
      <c r="I775" s="26" t="s">
        <v>92</v>
      </c>
      <c r="J775" s="26" t="s">
        <v>65</v>
      </c>
      <c r="K775" s="26" t="s">
        <v>2278</v>
      </c>
      <c r="L775" s="26" t="s">
        <v>29310</v>
      </c>
      <c r="M775" s="26" t="s">
        <v>66</v>
      </c>
      <c r="N775" s="26" t="s">
        <v>29888</v>
      </c>
      <c r="O775" s="26">
        <v>1</v>
      </c>
      <c r="P775" s="26" t="s">
        <v>68</v>
      </c>
      <c r="Q775" s="26" t="s">
        <v>69</v>
      </c>
      <c r="R775" s="26" t="s">
        <v>70</v>
      </c>
      <c r="S775" s="26"/>
      <c r="T775" s="26" t="s">
        <v>71</v>
      </c>
      <c r="U775" s="110">
        <v>46304</v>
      </c>
      <c r="V775" s="26"/>
      <c r="W775" s="8" t="str">
        <f>_xlfn.XLOOKUP(B775,'Golden Rulebook-CDErule level'!I:I,'Golden Rulebook-CDErule level'!I:I, "not found")</f>
        <v>DQO-7169</v>
      </c>
    </row>
    <row r="776" spans="1:23" ht="100.15" hidden="1">
      <c r="A776" t="s">
        <v>29891</v>
      </c>
      <c r="B776" s="26" t="s">
        <v>29892</v>
      </c>
      <c r="C776" s="26" t="s">
        <v>29893</v>
      </c>
      <c r="D776" s="26" t="s">
        <v>29894</v>
      </c>
      <c r="E776" s="26" t="s">
        <v>60</v>
      </c>
      <c r="F776" s="26" t="s">
        <v>61</v>
      </c>
      <c r="G776" s="26" t="s">
        <v>738</v>
      </c>
      <c r="H776" s="26" t="s">
        <v>91</v>
      </c>
      <c r="I776" s="26" t="s">
        <v>92</v>
      </c>
      <c r="J776" s="26" t="s">
        <v>65</v>
      </c>
      <c r="K776" s="26" t="s">
        <v>2278</v>
      </c>
      <c r="L776" s="26" t="s">
        <v>29318</v>
      </c>
      <c r="M776" s="26" t="s">
        <v>66</v>
      </c>
      <c r="N776" s="26" t="s">
        <v>29895</v>
      </c>
      <c r="O776" s="26">
        <v>1</v>
      </c>
      <c r="P776" s="26" t="s">
        <v>68</v>
      </c>
      <c r="Q776" s="26" t="s">
        <v>69</v>
      </c>
      <c r="R776" s="26" t="s">
        <v>70</v>
      </c>
      <c r="S776" s="26"/>
      <c r="T776" s="26" t="s">
        <v>71</v>
      </c>
      <c r="U776" s="110">
        <v>46304</v>
      </c>
      <c r="V776" s="26"/>
      <c r="W776" s="8" t="str">
        <f>_xlfn.XLOOKUP(B776,'Golden Rulebook-CDErule level'!I:I,'Golden Rulebook-CDErule level'!I:I, "not found")</f>
        <v>DQO-7170</v>
      </c>
    </row>
    <row r="777" spans="1:23" ht="100.15" hidden="1">
      <c r="A777" t="s">
        <v>29898</v>
      </c>
      <c r="B777" s="26" t="s">
        <v>29899</v>
      </c>
      <c r="C777" s="26" t="s">
        <v>29900</v>
      </c>
      <c r="D777" s="26" t="s">
        <v>29901</v>
      </c>
      <c r="E777" s="26" t="s">
        <v>60</v>
      </c>
      <c r="F777" s="26" t="s">
        <v>61</v>
      </c>
      <c r="G777" s="26" t="s">
        <v>738</v>
      </c>
      <c r="H777" s="26" t="s">
        <v>91</v>
      </c>
      <c r="I777" s="26" t="s">
        <v>92</v>
      </c>
      <c r="J777" s="26" t="s">
        <v>65</v>
      </c>
      <c r="K777" s="26" t="s">
        <v>2278</v>
      </c>
      <c r="L777" s="26" t="s">
        <v>29326</v>
      </c>
      <c r="M777" s="26" t="s">
        <v>66</v>
      </c>
      <c r="N777" s="26" t="s">
        <v>29902</v>
      </c>
      <c r="O777" s="26">
        <v>1</v>
      </c>
      <c r="P777" s="26" t="s">
        <v>68</v>
      </c>
      <c r="Q777" s="26" t="s">
        <v>69</v>
      </c>
      <c r="R777" s="26" t="s">
        <v>70</v>
      </c>
      <c r="S777" s="26"/>
      <c r="T777" s="26" t="s">
        <v>71</v>
      </c>
      <c r="U777" s="110">
        <v>46304</v>
      </c>
      <c r="V777" s="26"/>
      <c r="W777" s="8" t="str">
        <f>_xlfn.XLOOKUP(B777,'Golden Rulebook-CDErule level'!I:I,'Golden Rulebook-CDErule level'!I:I, "not found")</f>
        <v>DQO-7171</v>
      </c>
    </row>
    <row r="778" spans="1:23" ht="100.15" hidden="1">
      <c r="A778" t="s">
        <v>29905</v>
      </c>
      <c r="B778" s="26" t="s">
        <v>29906</v>
      </c>
      <c r="C778" s="26" t="s">
        <v>29907</v>
      </c>
      <c r="D778" s="26" t="s">
        <v>29908</v>
      </c>
      <c r="E778" s="26" t="s">
        <v>60</v>
      </c>
      <c r="F778" s="26" t="s">
        <v>61</v>
      </c>
      <c r="G778" s="26" t="s">
        <v>738</v>
      </c>
      <c r="H778" s="26" t="s">
        <v>91</v>
      </c>
      <c r="I778" s="26" t="s">
        <v>92</v>
      </c>
      <c r="J778" s="26" t="s">
        <v>65</v>
      </c>
      <c r="K778" s="26" t="s">
        <v>2278</v>
      </c>
      <c r="L778" s="26" t="s">
        <v>29334</v>
      </c>
      <c r="M778" s="26" t="s">
        <v>66</v>
      </c>
      <c r="N778" s="26" t="s">
        <v>29909</v>
      </c>
      <c r="O778" s="26">
        <v>1</v>
      </c>
      <c r="P778" s="26" t="s">
        <v>68</v>
      </c>
      <c r="Q778" s="26" t="s">
        <v>69</v>
      </c>
      <c r="R778" s="26" t="s">
        <v>70</v>
      </c>
      <c r="S778" s="26"/>
      <c r="T778" s="26" t="s">
        <v>71</v>
      </c>
      <c r="U778" s="110">
        <v>46304</v>
      </c>
      <c r="V778" s="26"/>
      <c r="W778" s="8" t="str">
        <f>_xlfn.XLOOKUP(B778,'Golden Rulebook-CDErule level'!I:I,'Golden Rulebook-CDErule level'!I:I, "not found")</f>
        <v>DQO-7172</v>
      </c>
    </row>
    <row r="779" spans="1:23" ht="100.15" hidden="1">
      <c r="A779" t="s">
        <v>29912</v>
      </c>
      <c r="B779" s="26" t="s">
        <v>29913</v>
      </c>
      <c r="C779" s="26" t="s">
        <v>29914</v>
      </c>
      <c r="D779" s="26" t="s">
        <v>29915</v>
      </c>
      <c r="E779" s="26" t="s">
        <v>60</v>
      </c>
      <c r="F779" s="26" t="s">
        <v>61</v>
      </c>
      <c r="G779" s="26" t="s">
        <v>738</v>
      </c>
      <c r="H779" s="26" t="s">
        <v>91</v>
      </c>
      <c r="I779" s="26" t="s">
        <v>92</v>
      </c>
      <c r="J779" s="26" t="s">
        <v>65</v>
      </c>
      <c r="K779" s="26" t="s">
        <v>2278</v>
      </c>
      <c r="L779" s="26" t="s">
        <v>29342</v>
      </c>
      <c r="M779" s="26" t="s">
        <v>66</v>
      </c>
      <c r="N779" s="26" t="s">
        <v>29916</v>
      </c>
      <c r="O779" s="26">
        <v>1</v>
      </c>
      <c r="P779" s="26" t="s">
        <v>68</v>
      </c>
      <c r="Q779" s="26" t="s">
        <v>69</v>
      </c>
      <c r="R779" s="26" t="s">
        <v>70</v>
      </c>
      <c r="S779" s="26"/>
      <c r="T779" s="26" t="s">
        <v>71</v>
      </c>
      <c r="U779" s="110">
        <v>46304</v>
      </c>
      <c r="V779" s="26"/>
      <c r="W779" s="8" t="str">
        <f>_xlfn.XLOOKUP(B779,'Golden Rulebook-CDErule level'!I:I,'Golden Rulebook-CDErule level'!I:I, "not found")</f>
        <v>DQO-7173</v>
      </c>
    </row>
    <row r="780" spans="1:23" ht="114.4" hidden="1">
      <c r="A780" t="s">
        <v>29919</v>
      </c>
      <c r="B780" s="26" t="s">
        <v>29920</v>
      </c>
      <c r="C780" s="26" t="s">
        <v>29921</v>
      </c>
      <c r="D780" s="26" t="s">
        <v>29922</v>
      </c>
      <c r="E780" s="26" t="s">
        <v>60</v>
      </c>
      <c r="F780" s="26" t="s">
        <v>61</v>
      </c>
      <c r="G780" s="26" t="s">
        <v>738</v>
      </c>
      <c r="H780" s="26" t="s">
        <v>91</v>
      </c>
      <c r="I780" s="26" t="s">
        <v>92</v>
      </c>
      <c r="J780" s="26" t="s">
        <v>65</v>
      </c>
      <c r="K780" s="26" t="s">
        <v>2278</v>
      </c>
      <c r="L780" s="26" t="s">
        <v>29350</v>
      </c>
      <c r="M780" s="26" t="s">
        <v>66</v>
      </c>
      <c r="N780" s="26" t="s">
        <v>29923</v>
      </c>
      <c r="O780" s="26">
        <v>1</v>
      </c>
      <c r="P780" s="26" t="s">
        <v>68</v>
      </c>
      <c r="Q780" s="26" t="s">
        <v>69</v>
      </c>
      <c r="R780" s="26" t="s">
        <v>70</v>
      </c>
      <c r="S780" s="26"/>
      <c r="T780" s="26" t="s">
        <v>71</v>
      </c>
      <c r="U780" s="110">
        <v>46304</v>
      </c>
      <c r="V780" s="26"/>
      <c r="W780" s="8" t="str">
        <f>_xlfn.XLOOKUP(B780,'Golden Rulebook-CDErule level'!I:I,'Golden Rulebook-CDErule level'!I:I, "not found")</f>
        <v>DQO-7174</v>
      </c>
    </row>
    <row r="781" spans="1:23" ht="114.4" hidden="1">
      <c r="A781" t="s">
        <v>29926</v>
      </c>
      <c r="B781" s="26" t="s">
        <v>29927</v>
      </c>
      <c r="C781" s="26" t="s">
        <v>29928</v>
      </c>
      <c r="D781" s="26" t="s">
        <v>29929</v>
      </c>
      <c r="E781" s="26" t="s">
        <v>60</v>
      </c>
      <c r="F781" s="26" t="s">
        <v>61</v>
      </c>
      <c r="G781" s="26" t="s">
        <v>738</v>
      </c>
      <c r="H781" s="26" t="s">
        <v>91</v>
      </c>
      <c r="I781" s="26" t="s">
        <v>92</v>
      </c>
      <c r="J781" s="26" t="s">
        <v>65</v>
      </c>
      <c r="K781" s="26" t="s">
        <v>2278</v>
      </c>
      <c r="L781" s="26" t="s">
        <v>29358</v>
      </c>
      <c r="M781" s="26" t="s">
        <v>66</v>
      </c>
      <c r="N781" s="26" t="s">
        <v>29930</v>
      </c>
      <c r="O781" s="26">
        <v>1</v>
      </c>
      <c r="P781" s="26" t="s">
        <v>68</v>
      </c>
      <c r="Q781" s="26" t="s">
        <v>69</v>
      </c>
      <c r="R781" s="26" t="s">
        <v>70</v>
      </c>
      <c r="S781" s="26"/>
      <c r="T781" s="26" t="s">
        <v>71</v>
      </c>
      <c r="U781" s="110">
        <v>46304</v>
      </c>
      <c r="V781" s="26"/>
      <c r="W781" s="8" t="str">
        <f>_xlfn.XLOOKUP(B781,'Golden Rulebook-CDErule level'!I:I,'Golden Rulebook-CDErule level'!I:I, "not found")</f>
        <v>DQO-7175</v>
      </c>
    </row>
    <row r="782" spans="1:23" ht="114.4" hidden="1">
      <c r="A782" t="s">
        <v>29933</v>
      </c>
      <c r="B782" s="26" t="s">
        <v>29934</v>
      </c>
      <c r="C782" s="26" t="s">
        <v>29935</v>
      </c>
      <c r="D782" s="26" t="s">
        <v>29936</v>
      </c>
      <c r="E782" s="26" t="s">
        <v>60</v>
      </c>
      <c r="F782" s="26" t="s">
        <v>61</v>
      </c>
      <c r="G782" s="26" t="s">
        <v>738</v>
      </c>
      <c r="H782" s="26" t="s">
        <v>91</v>
      </c>
      <c r="I782" s="26" t="s">
        <v>92</v>
      </c>
      <c r="J782" s="26" t="s">
        <v>65</v>
      </c>
      <c r="K782" s="26" t="s">
        <v>2278</v>
      </c>
      <c r="L782" s="26" t="s">
        <v>29366</v>
      </c>
      <c r="M782" s="26" t="s">
        <v>66</v>
      </c>
      <c r="N782" s="26" t="s">
        <v>29937</v>
      </c>
      <c r="O782" s="26">
        <v>1</v>
      </c>
      <c r="P782" s="26" t="s">
        <v>68</v>
      </c>
      <c r="Q782" s="26" t="s">
        <v>69</v>
      </c>
      <c r="R782" s="26" t="s">
        <v>70</v>
      </c>
      <c r="S782" s="26"/>
      <c r="T782" s="26" t="s">
        <v>71</v>
      </c>
      <c r="U782" s="110">
        <v>46304</v>
      </c>
      <c r="V782" s="26"/>
      <c r="W782" s="8" t="str">
        <f>_xlfn.XLOOKUP(B782,'Golden Rulebook-CDErule level'!I:I,'Golden Rulebook-CDErule level'!I:I, "not found")</f>
        <v>DQO-7176</v>
      </c>
    </row>
    <row r="783" spans="1:23" ht="100.15" hidden="1">
      <c r="A783" t="s">
        <v>29940</v>
      </c>
      <c r="B783" s="26" t="s">
        <v>29941</v>
      </c>
      <c r="C783" s="26" t="s">
        <v>29942</v>
      </c>
      <c r="D783" s="26" t="s">
        <v>29943</v>
      </c>
      <c r="E783" s="26" t="s">
        <v>60</v>
      </c>
      <c r="F783" s="26" t="s">
        <v>61</v>
      </c>
      <c r="G783" s="26" t="s">
        <v>738</v>
      </c>
      <c r="H783" s="26" t="s">
        <v>91</v>
      </c>
      <c r="I783" s="26" t="s">
        <v>92</v>
      </c>
      <c r="J783" s="26" t="s">
        <v>65</v>
      </c>
      <c r="K783" s="26" t="s">
        <v>2278</v>
      </c>
      <c r="L783" s="26" t="s">
        <v>29374</v>
      </c>
      <c r="M783" s="26" t="s">
        <v>66</v>
      </c>
      <c r="N783" s="26" t="s">
        <v>29944</v>
      </c>
      <c r="O783" s="26">
        <v>1</v>
      </c>
      <c r="P783" s="26" t="s">
        <v>68</v>
      </c>
      <c r="Q783" s="26" t="s">
        <v>69</v>
      </c>
      <c r="R783" s="26" t="s">
        <v>70</v>
      </c>
      <c r="S783" s="26"/>
      <c r="T783" s="26" t="s">
        <v>71</v>
      </c>
      <c r="U783" s="110">
        <v>46304</v>
      </c>
      <c r="V783" s="26"/>
      <c r="W783" s="8" t="str">
        <f>_xlfn.XLOOKUP(B783,'Golden Rulebook-CDErule level'!I:I,'Golden Rulebook-CDErule level'!I:I, "not found")</f>
        <v>DQO-7177</v>
      </c>
    </row>
    <row r="784" spans="1:23" ht="100.15" hidden="1">
      <c r="A784" t="s">
        <v>29947</v>
      </c>
      <c r="B784" s="26" t="s">
        <v>29948</v>
      </c>
      <c r="C784" s="26" t="s">
        <v>29949</v>
      </c>
      <c r="D784" s="26" t="s">
        <v>29950</v>
      </c>
      <c r="E784" s="26" t="s">
        <v>60</v>
      </c>
      <c r="F784" s="26" t="s">
        <v>61</v>
      </c>
      <c r="G784" s="26" t="s">
        <v>738</v>
      </c>
      <c r="H784" s="26" t="s">
        <v>91</v>
      </c>
      <c r="I784" s="26" t="s">
        <v>92</v>
      </c>
      <c r="J784" s="26" t="s">
        <v>65</v>
      </c>
      <c r="K784" s="26" t="s">
        <v>2278</v>
      </c>
      <c r="L784" s="26" t="s">
        <v>29382</v>
      </c>
      <c r="M784" s="26" t="s">
        <v>66</v>
      </c>
      <c r="N784" s="26" t="s">
        <v>29951</v>
      </c>
      <c r="O784" s="26">
        <v>1</v>
      </c>
      <c r="P784" s="26" t="s">
        <v>68</v>
      </c>
      <c r="Q784" s="26" t="s">
        <v>69</v>
      </c>
      <c r="R784" s="26" t="s">
        <v>70</v>
      </c>
      <c r="S784" s="26"/>
      <c r="T784" s="26" t="s">
        <v>71</v>
      </c>
      <c r="U784" s="110">
        <v>46304</v>
      </c>
      <c r="V784" s="26"/>
      <c r="W784" s="8" t="str">
        <f>_xlfn.XLOOKUP(B784,'Golden Rulebook-CDErule level'!I:I,'Golden Rulebook-CDErule level'!I:I, "not found")</f>
        <v>DQO-7178</v>
      </c>
    </row>
    <row r="785" spans="1:23" ht="100.15" hidden="1">
      <c r="A785" t="s">
        <v>29954</v>
      </c>
      <c r="B785" s="26" t="s">
        <v>29955</v>
      </c>
      <c r="C785" s="26" t="s">
        <v>29956</v>
      </c>
      <c r="D785" s="26" t="s">
        <v>29957</v>
      </c>
      <c r="E785" s="26" t="s">
        <v>60</v>
      </c>
      <c r="F785" s="26" t="s">
        <v>61</v>
      </c>
      <c r="G785" s="26" t="s">
        <v>738</v>
      </c>
      <c r="H785" s="26" t="s">
        <v>91</v>
      </c>
      <c r="I785" s="26" t="s">
        <v>92</v>
      </c>
      <c r="J785" s="26" t="s">
        <v>65</v>
      </c>
      <c r="K785" s="26" t="s">
        <v>2278</v>
      </c>
      <c r="L785" s="26" t="s">
        <v>29390</v>
      </c>
      <c r="M785" s="26" t="s">
        <v>66</v>
      </c>
      <c r="N785" s="26" t="s">
        <v>29958</v>
      </c>
      <c r="O785" s="26">
        <v>1</v>
      </c>
      <c r="P785" s="26" t="s">
        <v>68</v>
      </c>
      <c r="Q785" s="26" t="s">
        <v>69</v>
      </c>
      <c r="R785" s="26" t="s">
        <v>70</v>
      </c>
      <c r="S785" s="26"/>
      <c r="T785" s="26" t="s">
        <v>71</v>
      </c>
      <c r="U785" s="110">
        <v>46304</v>
      </c>
      <c r="V785" s="26"/>
      <c r="W785" s="8" t="str">
        <f>_xlfn.XLOOKUP(B785,'Golden Rulebook-CDErule level'!I:I,'Golden Rulebook-CDErule level'!I:I, "not found")</f>
        <v>DQO-7179</v>
      </c>
    </row>
    <row r="786" spans="1:23" ht="100.15" hidden="1">
      <c r="A786" t="s">
        <v>29961</v>
      </c>
      <c r="B786" s="26" t="s">
        <v>29962</v>
      </c>
      <c r="C786" s="26" t="s">
        <v>29963</v>
      </c>
      <c r="D786" s="26" t="s">
        <v>29964</v>
      </c>
      <c r="E786" s="26" t="s">
        <v>60</v>
      </c>
      <c r="F786" s="26" t="s">
        <v>61</v>
      </c>
      <c r="G786" s="26" t="s">
        <v>738</v>
      </c>
      <c r="H786" s="26" t="s">
        <v>91</v>
      </c>
      <c r="I786" s="26" t="s">
        <v>92</v>
      </c>
      <c r="J786" s="26" t="s">
        <v>65</v>
      </c>
      <c r="K786" s="26" t="s">
        <v>2278</v>
      </c>
      <c r="L786" s="26" t="s">
        <v>29398</v>
      </c>
      <c r="M786" s="26" t="s">
        <v>66</v>
      </c>
      <c r="N786" s="26" t="s">
        <v>29965</v>
      </c>
      <c r="O786" s="26">
        <v>1</v>
      </c>
      <c r="P786" s="26" t="s">
        <v>68</v>
      </c>
      <c r="Q786" s="26" t="s">
        <v>69</v>
      </c>
      <c r="R786" s="26" t="s">
        <v>70</v>
      </c>
      <c r="S786" s="26"/>
      <c r="T786" s="26" t="s">
        <v>71</v>
      </c>
      <c r="U786" s="110">
        <v>46304</v>
      </c>
      <c r="V786" s="26"/>
      <c r="W786" s="8" t="str">
        <f>_xlfn.XLOOKUP(B786,'Golden Rulebook-CDErule level'!I:I,'Golden Rulebook-CDErule level'!I:I, "not found")</f>
        <v>DQO-7180</v>
      </c>
    </row>
    <row r="787" spans="1:23" ht="114.4" hidden="1">
      <c r="A787" t="s">
        <v>29968</v>
      </c>
      <c r="B787" s="26" t="s">
        <v>29969</v>
      </c>
      <c r="C787" s="26" t="s">
        <v>29970</v>
      </c>
      <c r="D787" s="26" t="s">
        <v>29971</v>
      </c>
      <c r="E787" s="26" t="s">
        <v>60</v>
      </c>
      <c r="F787" s="26" t="s">
        <v>61</v>
      </c>
      <c r="G787" s="26" t="s">
        <v>738</v>
      </c>
      <c r="H787" s="26" t="s">
        <v>91</v>
      </c>
      <c r="I787" s="26" t="s">
        <v>92</v>
      </c>
      <c r="J787" s="26" t="s">
        <v>65</v>
      </c>
      <c r="K787" s="26" t="s">
        <v>2278</v>
      </c>
      <c r="L787" s="26" t="s">
        <v>29406</v>
      </c>
      <c r="M787" s="26" t="s">
        <v>66</v>
      </c>
      <c r="N787" s="26" t="s">
        <v>29972</v>
      </c>
      <c r="O787" s="26">
        <v>1</v>
      </c>
      <c r="P787" s="26" t="s">
        <v>68</v>
      </c>
      <c r="Q787" s="26" t="s">
        <v>69</v>
      </c>
      <c r="R787" s="26" t="s">
        <v>70</v>
      </c>
      <c r="S787" s="26"/>
      <c r="T787" s="26" t="s">
        <v>71</v>
      </c>
      <c r="U787" s="110">
        <v>46304</v>
      </c>
      <c r="V787" s="26"/>
      <c r="W787" s="8" t="str">
        <f>_xlfn.XLOOKUP(B787,'Golden Rulebook-CDErule level'!I:I,'Golden Rulebook-CDErule level'!I:I, "not found")</f>
        <v>DQO-7181</v>
      </c>
    </row>
    <row r="788" spans="1:23" ht="114.4" hidden="1">
      <c r="A788" t="s">
        <v>29975</v>
      </c>
      <c r="B788" s="26" t="s">
        <v>29976</v>
      </c>
      <c r="C788" s="26" t="s">
        <v>29977</v>
      </c>
      <c r="D788" s="26" t="s">
        <v>29978</v>
      </c>
      <c r="E788" s="26" t="s">
        <v>60</v>
      </c>
      <c r="F788" s="26" t="s">
        <v>61</v>
      </c>
      <c r="G788" s="26" t="s">
        <v>738</v>
      </c>
      <c r="H788" s="26" t="s">
        <v>91</v>
      </c>
      <c r="I788" s="26" t="s">
        <v>92</v>
      </c>
      <c r="J788" s="26" t="s">
        <v>65</v>
      </c>
      <c r="K788" s="26" t="s">
        <v>2278</v>
      </c>
      <c r="L788" s="26" t="s">
        <v>29414</v>
      </c>
      <c r="M788" s="26" t="s">
        <v>66</v>
      </c>
      <c r="N788" s="26" t="s">
        <v>29979</v>
      </c>
      <c r="O788" s="26">
        <v>1</v>
      </c>
      <c r="P788" s="26" t="s">
        <v>68</v>
      </c>
      <c r="Q788" s="26" t="s">
        <v>69</v>
      </c>
      <c r="R788" s="26" t="s">
        <v>70</v>
      </c>
      <c r="S788" s="26"/>
      <c r="T788" s="26" t="s">
        <v>71</v>
      </c>
      <c r="U788" s="110">
        <v>46304</v>
      </c>
      <c r="V788" s="26"/>
      <c r="W788" s="8" t="str">
        <f>_xlfn.XLOOKUP(B788,'Golden Rulebook-CDErule level'!I:I,'Golden Rulebook-CDErule level'!I:I, "not found")</f>
        <v>DQO-7182</v>
      </c>
    </row>
    <row r="789" spans="1:23" ht="114.4" hidden="1">
      <c r="A789" t="s">
        <v>29982</v>
      </c>
      <c r="B789" s="26" t="s">
        <v>29983</v>
      </c>
      <c r="C789" s="26" t="s">
        <v>29984</v>
      </c>
      <c r="D789" s="26" t="s">
        <v>29985</v>
      </c>
      <c r="E789" s="26" t="s">
        <v>60</v>
      </c>
      <c r="F789" s="26" t="s">
        <v>61</v>
      </c>
      <c r="G789" s="26" t="s">
        <v>738</v>
      </c>
      <c r="H789" s="26" t="s">
        <v>91</v>
      </c>
      <c r="I789" s="26" t="s">
        <v>92</v>
      </c>
      <c r="J789" s="26" t="s">
        <v>65</v>
      </c>
      <c r="K789" s="26" t="s">
        <v>2900</v>
      </c>
      <c r="L789" s="26" t="s">
        <v>29422</v>
      </c>
      <c r="M789" s="26" t="s">
        <v>66</v>
      </c>
      <c r="N789" s="26" t="s">
        <v>29986</v>
      </c>
      <c r="O789" s="26">
        <v>1</v>
      </c>
      <c r="P789" s="26" t="s">
        <v>68</v>
      </c>
      <c r="Q789" s="26" t="s">
        <v>69</v>
      </c>
      <c r="R789" s="26" t="s">
        <v>70</v>
      </c>
      <c r="S789" s="26"/>
      <c r="T789" s="26" t="s">
        <v>71</v>
      </c>
      <c r="U789" s="110">
        <v>46304</v>
      </c>
      <c r="V789" s="26"/>
      <c r="W789" s="8" t="str">
        <f>_xlfn.XLOOKUP(B789,'Golden Rulebook-CDErule level'!I:I,'Golden Rulebook-CDErule level'!I:I, "not found")</f>
        <v>DQO-7184</v>
      </c>
    </row>
    <row r="790" spans="1:23" ht="100.15" hidden="1">
      <c r="A790" t="s">
        <v>29989</v>
      </c>
      <c r="B790" s="26" t="s">
        <v>29990</v>
      </c>
      <c r="C790" s="26" t="s">
        <v>29991</v>
      </c>
      <c r="D790" s="26" t="s">
        <v>29992</v>
      </c>
      <c r="E790" s="26" t="s">
        <v>60</v>
      </c>
      <c r="F790" s="26" t="s">
        <v>61</v>
      </c>
      <c r="G790" s="26" t="s">
        <v>738</v>
      </c>
      <c r="H790" s="26" t="s">
        <v>91</v>
      </c>
      <c r="I790" s="26" t="s">
        <v>92</v>
      </c>
      <c r="J790" s="26" t="s">
        <v>65</v>
      </c>
      <c r="K790" s="26" t="s">
        <v>2910</v>
      </c>
      <c r="L790" s="26" t="s">
        <v>29430</v>
      </c>
      <c r="M790" s="26" t="s">
        <v>66</v>
      </c>
      <c r="N790" s="26" t="s">
        <v>29993</v>
      </c>
      <c r="O790" s="26">
        <v>1</v>
      </c>
      <c r="P790" s="26" t="s">
        <v>68</v>
      </c>
      <c r="Q790" s="26" t="s">
        <v>69</v>
      </c>
      <c r="R790" s="26" t="s">
        <v>70</v>
      </c>
      <c r="S790" s="26"/>
      <c r="T790" s="26" t="s">
        <v>71</v>
      </c>
      <c r="U790" s="110">
        <v>46304</v>
      </c>
      <c r="V790" s="26"/>
      <c r="W790" s="8" t="str">
        <f>_xlfn.XLOOKUP(B790,'Golden Rulebook-CDErule level'!I:I,'Golden Rulebook-CDErule level'!I:I, "not found")</f>
        <v>DQO-7185</v>
      </c>
    </row>
    <row r="791" spans="1:23" ht="85.9" hidden="1">
      <c r="A791" t="s">
        <v>29996</v>
      </c>
      <c r="B791" s="26" t="s">
        <v>29997</v>
      </c>
      <c r="C791" s="26" t="s">
        <v>29998</v>
      </c>
      <c r="D791" s="26" t="s">
        <v>29999</v>
      </c>
      <c r="E791" s="26" t="s">
        <v>60</v>
      </c>
      <c r="F791" s="26" t="s">
        <v>61</v>
      </c>
      <c r="G791" s="26" t="s">
        <v>738</v>
      </c>
      <c r="H791" s="26" t="s">
        <v>91</v>
      </c>
      <c r="I791" s="26" t="s">
        <v>92</v>
      </c>
      <c r="J791" s="26" t="s">
        <v>65</v>
      </c>
      <c r="K791" s="26" t="s">
        <v>3585</v>
      </c>
      <c r="L791" s="26" t="s">
        <v>29437</v>
      </c>
      <c r="M791" s="26" t="s">
        <v>66</v>
      </c>
      <c r="N791" s="26" t="s">
        <v>30000</v>
      </c>
      <c r="O791" s="26">
        <v>1</v>
      </c>
      <c r="P791" s="26" t="s">
        <v>68</v>
      </c>
      <c r="Q791" s="26" t="s">
        <v>69</v>
      </c>
      <c r="R791" s="26" t="s">
        <v>70</v>
      </c>
      <c r="S791" s="26"/>
      <c r="T791" s="26" t="s">
        <v>71</v>
      </c>
      <c r="U791" s="110">
        <v>46304</v>
      </c>
      <c r="V791" s="26"/>
      <c r="W791" s="8" t="str">
        <f>_xlfn.XLOOKUP(B791,'Golden Rulebook-CDErule level'!I:I,'Golden Rulebook-CDErule level'!I:I, "not found")</f>
        <v>DQO-7189</v>
      </c>
    </row>
    <row r="792" spans="1:23" ht="100.15" hidden="1">
      <c r="A792" t="s">
        <v>30003</v>
      </c>
      <c r="B792" s="26" t="s">
        <v>30004</v>
      </c>
      <c r="C792" s="26" t="s">
        <v>30005</v>
      </c>
      <c r="D792" s="26" t="s">
        <v>30006</v>
      </c>
      <c r="E792" s="26" t="s">
        <v>60</v>
      </c>
      <c r="F792" s="26" t="s">
        <v>61</v>
      </c>
      <c r="G792" s="26" t="s">
        <v>738</v>
      </c>
      <c r="H792" s="26" t="s">
        <v>91</v>
      </c>
      <c r="I792" s="26" t="s">
        <v>92</v>
      </c>
      <c r="J792" s="26" t="s">
        <v>65</v>
      </c>
      <c r="K792" s="26" t="s">
        <v>3585</v>
      </c>
      <c r="L792" s="26" t="s">
        <v>29445</v>
      </c>
      <c r="M792" s="26" t="s">
        <v>66</v>
      </c>
      <c r="N792" s="26" t="s">
        <v>30007</v>
      </c>
      <c r="O792" s="26">
        <v>1</v>
      </c>
      <c r="P792" s="26" t="s">
        <v>68</v>
      </c>
      <c r="Q792" s="26" t="s">
        <v>69</v>
      </c>
      <c r="R792" s="26" t="s">
        <v>70</v>
      </c>
      <c r="S792" s="26"/>
      <c r="T792" s="26" t="s">
        <v>71</v>
      </c>
      <c r="U792" s="110">
        <v>46304</v>
      </c>
      <c r="V792" s="26"/>
      <c r="W792" s="8" t="str">
        <f>_xlfn.XLOOKUP(B792,'Golden Rulebook-CDErule level'!I:I,'Golden Rulebook-CDErule level'!I:I, "not found")</f>
        <v>DQO-7190</v>
      </c>
    </row>
    <row r="793" spans="1:23" ht="28.9" hidden="1">
      <c r="A793" t="s">
        <v>30010</v>
      </c>
      <c r="B793" s="26" t="s">
        <v>30011</v>
      </c>
      <c r="C793" s="26" t="s">
        <v>30012</v>
      </c>
      <c r="D793" s="26" t="s">
        <v>30013</v>
      </c>
      <c r="E793" s="26" t="s">
        <v>60</v>
      </c>
      <c r="F793" s="26" t="s">
        <v>61</v>
      </c>
      <c r="G793" s="26" t="s">
        <v>643</v>
      </c>
      <c r="H793" s="26" t="s">
        <v>18857</v>
      </c>
      <c r="I793" s="26" t="s">
        <v>18858</v>
      </c>
      <c r="J793" s="26" t="s">
        <v>65</v>
      </c>
      <c r="K793" s="26" t="s">
        <v>634</v>
      </c>
      <c r="L793" s="26" t="s">
        <v>28815</v>
      </c>
      <c r="M793" s="26" t="s">
        <v>93</v>
      </c>
      <c r="N793" s="26" t="s">
        <v>2102</v>
      </c>
      <c r="O793" s="26">
        <v>1</v>
      </c>
      <c r="P793" s="26" t="s">
        <v>68</v>
      </c>
      <c r="Q793" s="26" t="s">
        <v>69</v>
      </c>
      <c r="R793" s="26" t="s">
        <v>70</v>
      </c>
      <c r="S793" s="26"/>
      <c r="T793" s="26" t="s">
        <v>71</v>
      </c>
      <c r="U793" s="110">
        <v>46304</v>
      </c>
      <c r="V793" s="26"/>
      <c r="W793" s="8" t="str">
        <f>_xlfn.XLOOKUP(B793,'Golden Rulebook-CDErule level'!I:I,'Golden Rulebook-CDErule level'!I:I, "not found")</f>
        <v>DQO-7203</v>
      </c>
    </row>
    <row r="794" spans="1:23" ht="28.9" hidden="1">
      <c r="A794" t="s">
        <v>30016</v>
      </c>
      <c r="B794" s="26" t="s">
        <v>30017</v>
      </c>
      <c r="C794" s="26" t="s">
        <v>30018</v>
      </c>
      <c r="D794" s="26" t="s">
        <v>30019</v>
      </c>
      <c r="E794" s="26" t="s">
        <v>60</v>
      </c>
      <c r="F794" s="26" t="s">
        <v>61</v>
      </c>
      <c r="G794" s="26" t="s">
        <v>738</v>
      </c>
      <c r="H794" s="26" t="s">
        <v>91</v>
      </c>
      <c r="I794" s="26" t="s">
        <v>92</v>
      </c>
      <c r="J794" s="26" t="s">
        <v>65</v>
      </c>
      <c r="K794" s="26" t="s">
        <v>729</v>
      </c>
      <c r="L794" s="26" t="s">
        <v>28823</v>
      </c>
      <c r="M794" s="26" t="s">
        <v>66</v>
      </c>
      <c r="N794" s="26" t="s">
        <v>30020</v>
      </c>
      <c r="O794" s="26">
        <v>1</v>
      </c>
      <c r="P794" s="26" t="s">
        <v>68</v>
      </c>
      <c r="Q794" s="26" t="s">
        <v>69</v>
      </c>
      <c r="R794" s="26" t="s">
        <v>70</v>
      </c>
      <c r="S794" s="26"/>
      <c r="T794" s="26" t="s">
        <v>71</v>
      </c>
      <c r="U794" s="110">
        <v>46304</v>
      </c>
      <c r="V794" s="26"/>
      <c r="W794" s="8" t="str">
        <f>_xlfn.XLOOKUP(B794,'Golden Rulebook-CDErule level'!I:I,'Golden Rulebook-CDErule level'!I:I, "not found")</f>
        <v>DQO-7204</v>
      </c>
    </row>
    <row r="795" spans="1:23" ht="28.9" hidden="1">
      <c r="A795" t="s">
        <v>30023</v>
      </c>
      <c r="B795" s="26" t="s">
        <v>30024</v>
      </c>
      <c r="C795" s="26" t="s">
        <v>30025</v>
      </c>
      <c r="D795" s="26" t="s">
        <v>30026</v>
      </c>
      <c r="E795" s="26" t="s">
        <v>60</v>
      </c>
      <c r="F795" s="26" t="s">
        <v>61</v>
      </c>
      <c r="G795" s="26" t="s">
        <v>738</v>
      </c>
      <c r="H795" s="26" t="s">
        <v>91</v>
      </c>
      <c r="I795" s="26" t="s">
        <v>92</v>
      </c>
      <c r="J795" s="26" t="s">
        <v>65</v>
      </c>
      <c r="K795" s="26" t="s">
        <v>1016</v>
      </c>
      <c r="L795" s="26" t="s">
        <v>28831</v>
      </c>
      <c r="M795" s="26" t="s">
        <v>66</v>
      </c>
      <c r="N795" s="26" t="s">
        <v>30027</v>
      </c>
      <c r="O795" s="26">
        <v>1</v>
      </c>
      <c r="P795" s="26" t="s">
        <v>68</v>
      </c>
      <c r="Q795" s="26" t="s">
        <v>69</v>
      </c>
      <c r="R795" s="26" t="s">
        <v>70</v>
      </c>
      <c r="S795" s="26"/>
      <c r="T795" s="26" t="s">
        <v>71</v>
      </c>
      <c r="U795" s="110">
        <v>46304</v>
      </c>
      <c r="V795" s="26"/>
      <c r="W795" s="8" t="str">
        <f>_xlfn.XLOOKUP(B795,'Golden Rulebook-CDErule level'!I:I,'Golden Rulebook-CDErule level'!I:I, "not found")</f>
        <v>DQO-7205</v>
      </c>
    </row>
    <row r="796" spans="1:23" ht="28.9" hidden="1">
      <c r="A796" t="s">
        <v>30030</v>
      </c>
      <c r="B796" s="26" t="s">
        <v>30031</v>
      </c>
      <c r="C796" s="26" t="s">
        <v>30032</v>
      </c>
      <c r="D796" s="26" t="s">
        <v>30033</v>
      </c>
      <c r="E796" s="26" t="s">
        <v>60</v>
      </c>
      <c r="F796" s="26" t="s">
        <v>61</v>
      </c>
      <c r="G796" s="26" t="s">
        <v>738</v>
      </c>
      <c r="H796" s="26" t="s">
        <v>91</v>
      </c>
      <c r="I796" s="26" t="s">
        <v>92</v>
      </c>
      <c r="J796" s="26" t="s">
        <v>65</v>
      </c>
      <c r="K796" s="26" t="s">
        <v>1016</v>
      </c>
      <c r="L796" s="26" t="s">
        <v>28839</v>
      </c>
      <c r="M796" s="26" t="s">
        <v>66</v>
      </c>
      <c r="N796" s="26" t="s">
        <v>30034</v>
      </c>
      <c r="O796" s="26">
        <v>1</v>
      </c>
      <c r="P796" s="26" t="s">
        <v>68</v>
      </c>
      <c r="Q796" s="26" t="s">
        <v>69</v>
      </c>
      <c r="R796" s="26" t="s">
        <v>70</v>
      </c>
      <c r="S796" s="26"/>
      <c r="T796" s="26" t="s">
        <v>71</v>
      </c>
      <c r="U796" s="110">
        <v>46304</v>
      </c>
      <c r="V796" s="26"/>
      <c r="W796" s="8" t="str">
        <f>_xlfn.XLOOKUP(B796,'Golden Rulebook-CDErule level'!I:I,'Golden Rulebook-CDErule level'!I:I, "not found")</f>
        <v>DQO-7206</v>
      </c>
    </row>
    <row r="797" spans="1:23" ht="28.9" hidden="1">
      <c r="A797" t="s">
        <v>30037</v>
      </c>
      <c r="B797" s="26" t="s">
        <v>30038</v>
      </c>
      <c r="C797" s="26" t="s">
        <v>30039</v>
      </c>
      <c r="D797" s="26" t="s">
        <v>30040</v>
      </c>
      <c r="E797" s="26" t="s">
        <v>60</v>
      </c>
      <c r="F797" s="26" t="s">
        <v>61</v>
      </c>
      <c r="G797" s="26" t="s">
        <v>738</v>
      </c>
      <c r="H797" s="26" t="s">
        <v>91</v>
      </c>
      <c r="I797" s="26" t="s">
        <v>92</v>
      </c>
      <c r="J797" s="26" t="s">
        <v>65</v>
      </c>
      <c r="K797" s="26" t="s">
        <v>1016</v>
      </c>
      <c r="L797" s="26" t="s">
        <v>28847</v>
      </c>
      <c r="M797" s="26" t="s">
        <v>66</v>
      </c>
      <c r="N797" s="26" t="s">
        <v>30041</v>
      </c>
      <c r="O797" s="26">
        <v>1</v>
      </c>
      <c r="P797" s="26" t="s">
        <v>68</v>
      </c>
      <c r="Q797" s="26" t="s">
        <v>69</v>
      </c>
      <c r="R797" s="26" t="s">
        <v>70</v>
      </c>
      <c r="S797" s="26"/>
      <c r="T797" s="26" t="s">
        <v>71</v>
      </c>
      <c r="U797" s="110">
        <v>46304</v>
      </c>
      <c r="V797" s="26"/>
      <c r="W797" s="8" t="str">
        <f>_xlfn.XLOOKUP(B797,'Golden Rulebook-CDErule level'!I:I,'Golden Rulebook-CDErule level'!I:I, "not found")</f>
        <v>DQO-7207</v>
      </c>
    </row>
    <row r="798" spans="1:23" ht="28.9" hidden="1">
      <c r="A798" t="s">
        <v>30044</v>
      </c>
      <c r="B798" s="26" t="s">
        <v>30045</v>
      </c>
      <c r="C798" s="26" t="s">
        <v>30046</v>
      </c>
      <c r="D798" s="26" t="s">
        <v>30047</v>
      </c>
      <c r="E798" s="26" t="s">
        <v>60</v>
      </c>
      <c r="F798" s="26" t="s">
        <v>61</v>
      </c>
      <c r="G798" s="26" t="s">
        <v>738</v>
      </c>
      <c r="H798" s="26" t="s">
        <v>91</v>
      </c>
      <c r="I798" s="26" t="s">
        <v>92</v>
      </c>
      <c r="J798" s="26" t="s">
        <v>65</v>
      </c>
      <c r="K798" s="26" t="s">
        <v>1016</v>
      </c>
      <c r="L798" s="26" t="s">
        <v>28855</v>
      </c>
      <c r="M798" s="26" t="s">
        <v>66</v>
      </c>
      <c r="N798" s="26" t="s">
        <v>30048</v>
      </c>
      <c r="O798" s="26">
        <v>1</v>
      </c>
      <c r="P798" s="26" t="s">
        <v>68</v>
      </c>
      <c r="Q798" s="26" t="s">
        <v>69</v>
      </c>
      <c r="R798" s="26" t="s">
        <v>70</v>
      </c>
      <c r="S798" s="26"/>
      <c r="T798" s="26" t="s">
        <v>71</v>
      </c>
      <c r="U798" s="110">
        <v>46304</v>
      </c>
      <c r="V798" s="26"/>
      <c r="W798" s="8" t="str">
        <f>_xlfn.XLOOKUP(B798,'Golden Rulebook-CDErule level'!I:I,'Golden Rulebook-CDErule level'!I:I, "not found")</f>
        <v>DQO-7208</v>
      </c>
    </row>
    <row r="799" spans="1:23" ht="28.9" hidden="1">
      <c r="A799" t="s">
        <v>30051</v>
      </c>
      <c r="B799" s="26" t="s">
        <v>30052</v>
      </c>
      <c r="C799" s="26" t="s">
        <v>30053</v>
      </c>
      <c r="D799" s="26" t="s">
        <v>30054</v>
      </c>
      <c r="E799" s="26" t="s">
        <v>60</v>
      </c>
      <c r="F799" s="26" t="s">
        <v>61</v>
      </c>
      <c r="G799" s="26" t="s">
        <v>738</v>
      </c>
      <c r="H799" s="26" t="s">
        <v>91</v>
      </c>
      <c r="I799" s="26" t="s">
        <v>92</v>
      </c>
      <c r="J799" s="26" t="s">
        <v>65</v>
      </c>
      <c r="K799" s="26" t="s">
        <v>1016</v>
      </c>
      <c r="L799" s="26" t="s">
        <v>28863</v>
      </c>
      <c r="M799" s="26" t="s">
        <v>66</v>
      </c>
      <c r="N799" s="26" t="s">
        <v>30055</v>
      </c>
      <c r="O799" s="26">
        <v>1</v>
      </c>
      <c r="P799" s="26" t="s">
        <v>68</v>
      </c>
      <c r="Q799" s="26" t="s">
        <v>69</v>
      </c>
      <c r="R799" s="26" t="s">
        <v>70</v>
      </c>
      <c r="S799" s="26"/>
      <c r="T799" s="26" t="s">
        <v>71</v>
      </c>
      <c r="U799" s="110">
        <v>46304</v>
      </c>
      <c r="V799" s="26"/>
      <c r="W799" s="8" t="str">
        <f>_xlfn.XLOOKUP(B799,'Golden Rulebook-CDErule level'!I:I,'Golden Rulebook-CDErule level'!I:I, "not found")</f>
        <v>DQO-7209</v>
      </c>
    </row>
    <row r="800" spans="1:23" ht="28.9" hidden="1">
      <c r="A800" t="s">
        <v>30058</v>
      </c>
      <c r="B800" s="26" t="s">
        <v>30059</v>
      </c>
      <c r="C800" s="26" t="s">
        <v>30060</v>
      </c>
      <c r="D800" s="26" t="s">
        <v>30061</v>
      </c>
      <c r="E800" s="26" t="s">
        <v>60</v>
      </c>
      <c r="F800" s="26" t="s">
        <v>61</v>
      </c>
      <c r="G800" s="26" t="s">
        <v>738</v>
      </c>
      <c r="H800" s="26" t="s">
        <v>91</v>
      </c>
      <c r="I800" s="26" t="s">
        <v>92</v>
      </c>
      <c r="J800" s="26" t="s">
        <v>65</v>
      </c>
      <c r="K800" s="26" t="s">
        <v>1016</v>
      </c>
      <c r="L800" s="26" t="s">
        <v>28871</v>
      </c>
      <c r="M800" s="26" t="s">
        <v>66</v>
      </c>
      <c r="N800" s="26" t="s">
        <v>30062</v>
      </c>
      <c r="O800" s="26">
        <v>1</v>
      </c>
      <c r="P800" s="26" t="s">
        <v>68</v>
      </c>
      <c r="Q800" s="26" t="s">
        <v>69</v>
      </c>
      <c r="R800" s="26" t="s">
        <v>70</v>
      </c>
      <c r="S800" s="26"/>
      <c r="T800" s="26" t="s">
        <v>71</v>
      </c>
      <c r="U800" s="110">
        <v>46304</v>
      </c>
      <c r="V800" s="26"/>
      <c r="W800" s="8" t="str">
        <f>_xlfn.XLOOKUP(B800,'Golden Rulebook-CDErule level'!I:I,'Golden Rulebook-CDErule level'!I:I, "not found")</f>
        <v>DQO-7210</v>
      </c>
    </row>
    <row r="801" spans="1:23" ht="28.9" hidden="1">
      <c r="A801" t="s">
        <v>30065</v>
      </c>
      <c r="B801" s="26" t="s">
        <v>30066</v>
      </c>
      <c r="C801" s="26" t="s">
        <v>30067</v>
      </c>
      <c r="D801" s="26" t="s">
        <v>30068</v>
      </c>
      <c r="E801" s="26" t="s">
        <v>60</v>
      </c>
      <c r="F801" s="26" t="s">
        <v>61</v>
      </c>
      <c r="G801" s="26" t="s">
        <v>738</v>
      </c>
      <c r="H801" s="26" t="s">
        <v>91</v>
      </c>
      <c r="I801" s="26" t="s">
        <v>92</v>
      </c>
      <c r="J801" s="26" t="s">
        <v>65</v>
      </c>
      <c r="K801" s="26" t="s">
        <v>1016</v>
      </c>
      <c r="L801" s="26" t="s">
        <v>28879</v>
      </c>
      <c r="M801" s="26" t="s">
        <v>66</v>
      </c>
      <c r="N801" s="26" t="s">
        <v>30069</v>
      </c>
      <c r="O801" s="26">
        <v>1</v>
      </c>
      <c r="P801" s="26" t="s">
        <v>68</v>
      </c>
      <c r="Q801" s="26" t="s">
        <v>69</v>
      </c>
      <c r="R801" s="26" t="s">
        <v>70</v>
      </c>
      <c r="S801" s="26"/>
      <c r="T801" s="26" t="s">
        <v>71</v>
      </c>
      <c r="U801" s="110">
        <v>46304</v>
      </c>
      <c r="V801" s="26"/>
      <c r="W801" s="8" t="str">
        <f>_xlfn.XLOOKUP(B801,'Golden Rulebook-CDErule level'!I:I,'Golden Rulebook-CDErule level'!I:I, "not found")</f>
        <v>DQO-7211</v>
      </c>
    </row>
    <row r="802" spans="1:23" ht="28.9" hidden="1">
      <c r="A802" t="s">
        <v>30072</v>
      </c>
      <c r="B802" s="26" t="s">
        <v>30073</v>
      </c>
      <c r="C802" s="26" t="s">
        <v>30074</v>
      </c>
      <c r="D802" s="26" t="s">
        <v>30075</v>
      </c>
      <c r="E802" s="26" t="s">
        <v>60</v>
      </c>
      <c r="F802" s="26" t="s">
        <v>61</v>
      </c>
      <c r="G802" s="26" t="s">
        <v>738</v>
      </c>
      <c r="H802" s="26" t="s">
        <v>91</v>
      </c>
      <c r="I802" s="26" t="s">
        <v>92</v>
      </c>
      <c r="J802" s="26" t="s">
        <v>65</v>
      </c>
      <c r="K802" s="26" t="s">
        <v>1016</v>
      </c>
      <c r="L802" s="26" t="s">
        <v>28887</v>
      </c>
      <c r="M802" s="26" t="s">
        <v>66</v>
      </c>
      <c r="N802" s="26" t="s">
        <v>30076</v>
      </c>
      <c r="O802" s="26">
        <v>1</v>
      </c>
      <c r="P802" s="26" t="s">
        <v>68</v>
      </c>
      <c r="Q802" s="26" t="s">
        <v>69</v>
      </c>
      <c r="R802" s="26" t="s">
        <v>70</v>
      </c>
      <c r="S802" s="26"/>
      <c r="T802" s="26" t="s">
        <v>71</v>
      </c>
      <c r="U802" s="110">
        <v>46304</v>
      </c>
      <c r="V802" s="26"/>
      <c r="W802" s="8" t="str">
        <f>_xlfn.XLOOKUP(B802,'Golden Rulebook-CDErule level'!I:I,'Golden Rulebook-CDErule level'!I:I, "not found")</f>
        <v>DQO-7212</v>
      </c>
    </row>
    <row r="803" spans="1:23" ht="28.9" hidden="1">
      <c r="A803" t="s">
        <v>30079</v>
      </c>
      <c r="B803" s="26" t="s">
        <v>30080</v>
      </c>
      <c r="C803" s="26" t="s">
        <v>30081</v>
      </c>
      <c r="D803" s="26" t="s">
        <v>30082</v>
      </c>
      <c r="E803" s="26" t="s">
        <v>60</v>
      </c>
      <c r="F803" s="26" t="s">
        <v>61</v>
      </c>
      <c r="G803" s="26" t="s">
        <v>738</v>
      </c>
      <c r="H803" s="26" t="s">
        <v>91</v>
      </c>
      <c r="I803" s="26" t="s">
        <v>92</v>
      </c>
      <c r="J803" s="26" t="s">
        <v>65</v>
      </c>
      <c r="K803" s="26" t="s">
        <v>1016</v>
      </c>
      <c r="L803" s="26" t="s">
        <v>28895</v>
      </c>
      <c r="M803" s="26" t="s">
        <v>66</v>
      </c>
      <c r="N803" s="26" t="s">
        <v>30083</v>
      </c>
      <c r="O803" s="26">
        <v>1</v>
      </c>
      <c r="P803" s="26" t="s">
        <v>68</v>
      </c>
      <c r="Q803" s="26" t="s">
        <v>69</v>
      </c>
      <c r="R803" s="26" t="s">
        <v>70</v>
      </c>
      <c r="S803" s="26"/>
      <c r="T803" s="26" t="s">
        <v>71</v>
      </c>
      <c r="U803" s="110">
        <v>46304</v>
      </c>
      <c r="V803" s="26"/>
      <c r="W803" s="8" t="str">
        <f>_xlfn.XLOOKUP(B803,'Golden Rulebook-CDErule level'!I:I,'Golden Rulebook-CDErule level'!I:I, "not found")</f>
        <v>DQO-7213</v>
      </c>
    </row>
    <row r="804" spans="1:23" ht="28.9" hidden="1">
      <c r="A804" t="s">
        <v>30086</v>
      </c>
      <c r="B804" s="26" t="s">
        <v>30087</v>
      </c>
      <c r="C804" s="26" t="s">
        <v>30088</v>
      </c>
      <c r="D804" s="26" t="s">
        <v>30089</v>
      </c>
      <c r="E804" s="26" t="s">
        <v>60</v>
      </c>
      <c r="F804" s="26" t="s">
        <v>61</v>
      </c>
      <c r="G804" s="26" t="s">
        <v>738</v>
      </c>
      <c r="H804" s="26" t="s">
        <v>91</v>
      </c>
      <c r="I804" s="26" t="s">
        <v>92</v>
      </c>
      <c r="J804" s="26" t="s">
        <v>65</v>
      </c>
      <c r="K804" s="26" t="s">
        <v>1016</v>
      </c>
      <c r="L804" s="26" t="s">
        <v>28911</v>
      </c>
      <c r="M804" s="26" t="s">
        <v>66</v>
      </c>
      <c r="N804" s="26" t="s">
        <v>30090</v>
      </c>
      <c r="O804" s="26">
        <v>1</v>
      </c>
      <c r="P804" s="26" t="s">
        <v>68</v>
      </c>
      <c r="Q804" s="26" t="s">
        <v>69</v>
      </c>
      <c r="R804" s="26" t="s">
        <v>70</v>
      </c>
      <c r="S804" s="26"/>
      <c r="T804" s="26" t="s">
        <v>71</v>
      </c>
      <c r="U804" s="110">
        <v>46304</v>
      </c>
      <c r="V804" s="26"/>
      <c r="W804" s="8" t="str">
        <f>_xlfn.XLOOKUP(B804,'Golden Rulebook-CDErule level'!I:I,'Golden Rulebook-CDErule level'!I:I, "not found")</f>
        <v>DQO-7214</v>
      </c>
    </row>
    <row r="805" spans="1:23" ht="28.9" hidden="1">
      <c r="A805" t="s">
        <v>30093</v>
      </c>
      <c r="B805" s="26" t="s">
        <v>30094</v>
      </c>
      <c r="C805" s="26" t="s">
        <v>30095</v>
      </c>
      <c r="D805" s="26" t="s">
        <v>30096</v>
      </c>
      <c r="E805" s="26" t="s">
        <v>60</v>
      </c>
      <c r="F805" s="26" t="s">
        <v>61</v>
      </c>
      <c r="G805" s="26" t="s">
        <v>738</v>
      </c>
      <c r="H805" s="26" t="s">
        <v>91</v>
      </c>
      <c r="I805" s="26" t="s">
        <v>92</v>
      </c>
      <c r="J805" s="26" t="s">
        <v>65</v>
      </c>
      <c r="K805" s="26" t="s">
        <v>889</v>
      </c>
      <c r="L805" s="26" t="s">
        <v>28927</v>
      </c>
      <c r="M805" s="26" t="s">
        <v>66</v>
      </c>
      <c r="N805" s="26" t="s">
        <v>30097</v>
      </c>
      <c r="O805" s="26">
        <v>1</v>
      </c>
      <c r="P805" s="26" t="s">
        <v>68</v>
      </c>
      <c r="Q805" s="26" t="s">
        <v>69</v>
      </c>
      <c r="R805" s="26" t="s">
        <v>70</v>
      </c>
      <c r="S805" s="26"/>
      <c r="T805" s="26" t="s">
        <v>71</v>
      </c>
      <c r="U805" s="110">
        <v>46304</v>
      </c>
      <c r="V805" s="26"/>
      <c r="W805" s="8" t="str">
        <f>_xlfn.XLOOKUP(B805,'Golden Rulebook-CDErule level'!I:I,'Golden Rulebook-CDErule level'!I:I, "not found")</f>
        <v>DQO-7215</v>
      </c>
    </row>
    <row r="806" spans="1:23" ht="28.9" hidden="1">
      <c r="A806" t="s">
        <v>30100</v>
      </c>
      <c r="B806" s="26" t="s">
        <v>30101</v>
      </c>
      <c r="C806" s="26" t="s">
        <v>30102</v>
      </c>
      <c r="D806" s="26" t="s">
        <v>30103</v>
      </c>
      <c r="E806" s="26" t="s">
        <v>60</v>
      </c>
      <c r="F806" s="26" t="s">
        <v>61</v>
      </c>
      <c r="G806" s="26" t="s">
        <v>738</v>
      </c>
      <c r="H806" s="26" t="s">
        <v>91</v>
      </c>
      <c r="I806" s="26" t="s">
        <v>92</v>
      </c>
      <c r="J806" s="26" t="s">
        <v>65</v>
      </c>
      <c r="K806" s="26" t="s">
        <v>889</v>
      </c>
      <c r="L806" s="26" t="s">
        <v>28935</v>
      </c>
      <c r="M806" s="26" t="s">
        <v>66</v>
      </c>
      <c r="N806" s="26" t="s">
        <v>30104</v>
      </c>
      <c r="O806" s="26">
        <v>1</v>
      </c>
      <c r="P806" s="26" t="s">
        <v>68</v>
      </c>
      <c r="Q806" s="26" t="s">
        <v>69</v>
      </c>
      <c r="R806" s="26" t="s">
        <v>70</v>
      </c>
      <c r="S806" s="26"/>
      <c r="T806" s="26" t="s">
        <v>71</v>
      </c>
      <c r="U806" s="110">
        <v>46304</v>
      </c>
      <c r="V806" s="26"/>
      <c r="W806" s="8" t="str">
        <f>_xlfn.XLOOKUP(B806,'Golden Rulebook-CDErule level'!I:I,'Golden Rulebook-CDErule level'!I:I, "not found")</f>
        <v>DQO-7216</v>
      </c>
    </row>
    <row r="807" spans="1:23" ht="157.15" hidden="1">
      <c r="A807" t="s">
        <v>30107</v>
      </c>
      <c r="B807" s="26" t="s">
        <v>30108</v>
      </c>
      <c r="C807" s="26" t="s">
        <v>30109</v>
      </c>
      <c r="D807" s="26" t="s">
        <v>30110</v>
      </c>
      <c r="E807" s="26" t="s">
        <v>60</v>
      </c>
      <c r="F807" s="26" t="s">
        <v>61</v>
      </c>
      <c r="G807" s="26" t="s">
        <v>738</v>
      </c>
      <c r="H807" s="26" t="s">
        <v>91</v>
      </c>
      <c r="I807" s="26" t="s">
        <v>92</v>
      </c>
      <c r="J807" s="26" t="s">
        <v>65</v>
      </c>
      <c r="K807" s="26" t="s">
        <v>889</v>
      </c>
      <c r="L807" s="26" t="s">
        <v>28943</v>
      </c>
      <c r="M807" s="26" t="s">
        <v>66</v>
      </c>
      <c r="N807" s="26" t="s">
        <v>30111</v>
      </c>
      <c r="O807" s="26">
        <v>1</v>
      </c>
      <c r="P807" s="26" t="s">
        <v>68</v>
      </c>
      <c r="Q807" s="26" t="s">
        <v>69</v>
      </c>
      <c r="R807" s="26" t="s">
        <v>70</v>
      </c>
      <c r="S807" s="26"/>
      <c r="T807" s="26" t="s">
        <v>71</v>
      </c>
      <c r="U807" s="110">
        <v>46304</v>
      </c>
      <c r="V807" s="26"/>
      <c r="W807" s="8" t="str">
        <f>_xlfn.XLOOKUP(B807,'Golden Rulebook-CDErule level'!I:I,'Golden Rulebook-CDErule level'!I:I, "not found")</f>
        <v>DQO-7217</v>
      </c>
    </row>
    <row r="808" spans="1:23" ht="28.9" hidden="1">
      <c r="A808" t="s">
        <v>30114</v>
      </c>
      <c r="B808" s="26" t="s">
        <v>30115</v>
      </c>
      <c r="C808" s="26" t="s">
        <v>30116</v>
      </c>
      <c r="D808" s="26" t="s">
        <v>30117</v>
      </c>
      <c r="E808" s="26" t="s">
        <v>60</v>
      </c>
      <c r="F808" s="26" t="s">
        <v>61</v>
      </c>
      <c r="G808" s="26" t="s">
        <v>738</v>
      </c>
      <c r="H808" s="26" t="s">
        <v>91</v>
      </c>
      <c r="I808" s="26" t="s">
        <v>92</v>
      </c>
      <c r="J808" s="26" t="s">
        <v>65</v>
      </c>
      <c r="K808" s="26" t="s">
        <v>889</v>
      </c>
      <c r="L808" s="26" t="s">
        <v>28959</v>
      </c>
      <c r="M808" s="26" t="s">
        <v>66</v>
      </c>
      <c r="N808" s="26" t="s">
        <v>30118</v>
      </c>
      <c r="O808" s="26">
        <v>1</v>
      </c>
      <c r="P808" s="26" t="s">
        <v>68</v>
      </c>
      <c r="Q808" s="26" t="s">
        <v>69</v>
      </c>
      <c r="R808" s="26" t="s">
        <v>70</v>
      </c>
      <c r="S808" s="26"/>
      <c r="T808" s="26" t="s">
        <v>71</v>
      </c>
      <c r="U808" s="110">
        <v>46304</v>
      </c>
      <c r="V808" s="26"/>
      <c r="W808" s="8" t="str">
        <f>_xlfn.XLOOKUP(B808,'Golden Rulebook-CDErule level'!I:I,'Golden Rulebook-CDErule level'!I:I, "not found")</f>
        <v>DQO-7218</v>
      </c>
    </row>
    <row r="809" spans="1:23" ht="28.9" hidden="1">
      <c r="A809" t="s">
        <v>30121</v>
      </c>
      <c r="B809" s="26" t="s">
        <v>30122</v>
      </c>
      <c r="C809" s="26" t="s">
        <v>30123</v>
      </c>
      <c r="D809" s="26" t="s">
        <v>30124</v>
      </c>
      <c r="E809" s="26" t="s">
        <v>60</v>
      </c>
      <c r="F809" s="26" t="s">
        <v>61</v>
      </c>
      <c r="G809" s="26" t="s">
        <v>738</v>
      </c>
      <c r="H809" s="26" t="s">
        <v>91</v>
      </c>
      <c r="I809" s="26" t="s">
        <v>92</v>
      </c>
      <c r="J809" s="26" t="s">
        <v>65</v>
      </c>
      <c r="K809" s="26" t="s">
        <v>889</v>
      </c>
      <c r="L809" s="26" t="s">
        <v>28967</v>
      </c>
      <c r="M809" s="26" t="s">
        <v>66</v>
      </c>
      <c r="N809" s="26" t="s">
        <v>30125</v>
      </c>
      <c r="O809" s="26">
        <v>1</v>
      </c>
      <c r="P809" s="26" t="s">
        <v>68</v>
      </c>
      <c r="Q809" s="26" t="s">
        <v>69</v>
      </c>
      <c r="R809" s="26" t="s">
        <v>70</v>
      </c>
      <c r="S809" s="26"/>
      <c r="T809" s="26" t="s">
        <v>71</v>
      </c>
      <c r="U809" s="110">
        <v>46304</v>
      </c>
      <c r="V809" s="26"/>
      <c r="W809" s="8" t="str">
        <f>_xlfn.XLOOKUP(B809,'Golden Rulebook-CDErule level'!I:I,'Golden Rulebook-CDErule level'!I:I, "not found")</f>
        <v>DQO-7219</v>
      </c>
    </row>
    <row r="810" spans="1:23" ht="142.9" hidden="1">
      <c r="A810" t="s">
        <v>30128</v>
      </c>
      <c r="B810" s="26" t="s">
        <v>30129</v>
      </c>
      <c r="C810" s="26" t="s">
        <v>30130</v>
      </c>
      <c r="D810" s="26" t="s">
        <v>30131</v>
      </c>
      <c r="E810" s="26" t="s">
        <v>60</v>
      </c>
      <c r="F810" s="26" t="s">
        <v>61</v>
      </c>
      <c r="G810" s="26" t="s">
        <v>738</v>
      </c>
      <c r="H810" s="26" t="s">
        <v>91</v>
      </c>
      <c r="I810" s="26" t="s">
        <v>92</v>
      </c>
      <c r="J810" s="26" t="s">
        <v>65</v>
      </c>
      <c r="K810" s="26" t="s">
        <v>889</v>
      </c>
      <c r="L810" s="26" t="s">
        <v>28975</v>
      </c>
      <c r="M810" s="26" t="s">
        <v>66</v>
      </c>
      <c r="N810" s="26" t="s">
        <v>30132</v>
      </c>
      <c r="O810" s="26">
        <v>1</v>
      </c>
      <c r="P810" s="26" t="s">
        <v>68</v>
      </c>
      <c r="Q810" s="26" t="s">
        <v>69</v>
      </c>
      <c r="R810" s="26" t="s">
        <v>70</v>
      </c>
      <c r="S810" s="26"/>
      <c r="T810" s="26" t="s">
        <v>71</v>
      </c>
      <c r="U810" s="110">
        <v>46304</v>
      </c>
      <c r="V810" s="26"/>
      <c r="W810" s="8" t="str">
        <f>_xlfn.XLOOKUP(B810,'Golden Rulebook-CDErule level'!I:I,'Golden Rulebook-CDErule level'!I:I, "not found")</f>
        <v>DQO-7220</v>
      </c>
    </row>
    <row r="811" spans="1:23" ht="28.9" hidden="1">
      <c r="A811" t="s">
        <v>30135</v>
      </c>
      <c r="B811" s="26" t="s">
        <v>30136</v>
      </c>
      <c r="C811" s="26" t="s">
        <v>30137</v>
      </c>
      <c r="D811" s="26" t="s">
        <v>30138</v>
      </c>
      <c r="E811" s="26" t="s">
        <v>60</v>
      </c>
      <c r="F811" s="26" t="s">
        <v>61</v>
      </c>
      <c r="G811" s="26" t="s">
        <v>738</v>
      </c>
      <c r="H811" s="26" t="s">
        <v>91</v>
      </c>
      <c r="I811" s="26" t="s">
        <v>92</v>
      </c>
      <c r="J811" s="26" t="s">
        <v>65</v>
      </c>
      <c r="K811" s="26" t="s">
        <v>889</v>
      </c>
      <c r="L811" s="26" t="s">
        <v>28983</v>
      </c>
      <c r="M811" s="26" t="s">
        <v>66</v>
      </c>
      <c r="N811" s="26" t="s">
        <v>30139</v>
      </c>
      <c r="O811" s="26">
        <v>1</v>
      </c>
      <c r="P811" s="26" t="s">
        <v>68</v>
      </c>
      <c r="Q811" s="26" t="s">
        <v>69</v>
      </c>
      <c r="R811" s="26" t="s">
        <v>70</v>
      </c>
      <c r="S811" s="26"/>
      <c r="T811" s="26" t="s">
        <v>71</v>
      </c>
      <c r="U811" s="110">
        <v>46304</v>
      </c>
      <c r="V811" s="26"/>
      <c r="W811" s="8" t="str">
        <f>_xlfn.XLOOKUP(B811,'Golden Rulebook-CDErule level'!I:I,'Golden Rulebook-CDErule level'!I:I, "not found")</f>
        <v>DQO-7221</v>
      </c>
    </row>
    <row r="812" spans="1:23" ht="43.15" hidden="1">
      <c r="A812" t="s">
        <v>30142</v>
      </c>
      <c r="B812" s="26" t="s">
        <v>30143</v>
      </c>
      <c r="C812" s="26" t="s">
        <v>29617</v>
      </c>
      <c r="D812" s="26" t="s">
        <v>30144</v>
      </c>
      <c r="E812" s="26" t="s">
        <v>60</v>
      </c>
      <c r="F812" s="26" t="s">
        <v>61</v>
      </c>
      <c r="G812" s="26" t="s">
        <v>738</v>
      </c>
      <c r="H812" s="26" t="s">
        <v>91</v>
      </c>
      <c r="I812" s="26" t="s">
        <v>92</v>
      </c>
      <c r="J812" s="26" t="s">
        <v>65</v>
      </c>
      <c r="K812" s="26" t="s">
        <v>1041</v>
      </c>
      <c r="L812" s="26" t="s">
        <v>28999</v>
      </c>
      <c r="M812" s="26" t="s">
        <v>66</v>
      </c>
      <c r="N812" s="26" t="s">
        <v>30145</v>
      </c>
      <c r="O812" s="26">
        <v>1</v>
      </c>
      <c r="P812" s="26" t="s">
        <v>68</v>
      </c>
      <c r="Q812" s="26" t="s">
        <v>69</v>
      </c>
      <c r="R812" s="26" t="s">
        <v>70</v>
      </c>
      <c r="S812" s="26"/>
      <c r="T812" s="26" t="s">
        <v>71</v>
      </c>
      <c r="U812" s="110">
        <v>46304</v>
      </c>
      <c r="V812" s="26"/>
      <c r="W812" s="8" t="str">
        <f>_xlfn.XLOOKUP(B812,'Golden Rulebook-CDErule level'!I:I,'Golden Rulebook-CDErule level'!I:I, "not found")</f>
        <v>DQO-7222</v>
      </c>
    </row>
    <row r="813" spans="1:23" ht="43.15" hidden="1">
      <c r="A813" t="s">
        <v>30148</v>
      </c>
      <c r="B813" s="26" t="s">
        <v>30149</v>
      </c>
      <c r="C813" s="26" t="s">
        <v>29624</v>
      </c>
      <c r="D813" s="26" t="s">
        <v>30150</v>
      </c>
      <c r="E813" s="26" t="s">
        <v>60</v>
      </c>
      <c r="F813" s="26" t="s">
        <v>61</v>
      </c>
      <c r="G813" s="26" t="s">
        <v>738</v>
      </c>
      <c r="H813" s="26" t="s">
        <v>91</v>
      </c>
      <c r="I813" s="26" t="s">
        <v>92</v>
      </c>
      <c r="J813" s="26" t="s">
        <v>65</v>
      </c>
      <c r="K813" s="26" t="s">
        <v>1041</v>
      </c>
      <c r="L813" s="26" t="s">
        <v>29007</v>
      </c>
      <c r="M813" s="26" t="s">
        <v>66</v>
      </c>
      <c r="N813" s="26" t="s">
        <v>30151</v>
      </c>
      <c r="O813" s="26">
        <v>1</v>
      </c>
      <c r="P813" s="26" t="s">
        <v>68</v>
      </c>
      <c r="Q813" s="26" t="s">
        <v>69</v>
      </c>
      <c r="R813" s="26" t="s">
        <v>70</v>
      </c>
      <c r="S813" s="26"/>
      <c r="T813" s="26" t="s">
        <v>71</v>
      </c>
      <c r="U813" s="110">
        <v>46304</v>
      </c>
      <c r="V813" s="26"/>
      <c r="W813" s="8" t="str">
        <f>_xlfn.XLOOKUP(B813,'Golden Rulebook-CDErule level'!I:I,'Golden Rulebook-CDErule level'!I:I, "not found")</f>
        <v>DQO-7223</v>
      </c>
    </row>
    <row r="814" spans="1:23" ht="28.9" hidden="1">
      <c r="A814" t="s">
        <v>30154</v>
      </c>
      <c r="B814" s="26" t="s">
        <v>30155</v>
      </c>
      <c r="C814" s="26" t="s">
        <v>29631</v>
      </c>
      <c r="D814" s="26" t="s">
        <v>30156</v>
      </c>
      <c r="E814" s="26" t="s">
        <v>60</v>
      </c>
      <c r="F814" s="26" t="s">
        <v>61</v>
      </c>
      <c r="G814" s="26" t="s">
        <v>738</v>
      </c>
      <c r="H814" s="26" t="s">
        <v>91</v>
      </c>
      <c r="I814" s="26" t="s">
        <v>92</v>
      </c>
      <c r="J814" s="26" t="s">
        <v>65</v>
      </c>
      <c r="K814" s="26" t="s">
        <v>1041</v>
      </c>
      <c r="L814" s="26" t="s">
        <v>29015</v>
      </c>
      <c r="M814" s="26" t="s">
        <v>66</v>
      </c>
      <c r="N814" s="26" t="s">
        <v>30157</v>
      </c>
      <c r="O814" s="26">
        <v>1</v>
      </c>
      <c r="P814" s="26" t="s">
        <v>68</v>
      </c>
      <c r="Q814" s="26" t="s">
        <v>69</v>
      </c>
      <c r="R814" s="26" t="s">
        <v>70</v>
      </c>
      <c r="S814" s="26"/>
      <c r="T814" s="26" t="s">
        <v>71</v>
      </c>
      <c r="U814" s="110">
        <v>46304</v>
      </c>
      <c r="V814" s="26"/>
      <c r="W814" s="8" t="str">
        <f>_xlfn.XLOOKUP(B814,'Golden Rulebook-CDErule level'!I:I,'Golden Rulebook-CDErule level'!I:I, "not found")</f>
        <v>DQO-7224</v>
      </c>
    </row>
    <row r="815" spans="1:23" ht="28.9" hidden="1">
      <c r="A815" t="s">
        <v>30160</v>
      </c>
      <c r="B815" s="26" t="s">
        <v>30161</v>
      </c>
      <c r="C815" s="26" t="s">
        <v>29652</v>
      </c>
      <c r="D815" s="26" t="s">
        <v>30162</v>
      </c>
      <c r="E815" s="26" t="s">
        <v>60</v>
      </c>
      <c r="F815" s="26" t="s">
        <v>61</v>
      </c>
      <c r="G815" s="26" t="s">
        <v>738</v>
      </c>
      <c r="H815" s="26" t="s">
        <v>91</v>
      </c>
      <c r="I815" s="26" t="s">
        <v>92</v>
      </c>
      <c r="J815" s="26" t="s">
        <v>65</v>
      </c>
      <c r="K815" s="26" t="s">
        <v>1146</v>
      </c>
      <c r="L815" s="26" t="s">
        <v>29039</v>
      </c>
      <c r="M815" s="26" t="s">
        <v>66</v>
      </c>
      <c r="N815" s="26" t="s">
        <v>30163</v>
      </c>
      <c r="O815" s="26">
        <v>1</v>
      </c>
      <c r="P815" s="26" t="s">
        <v>68</v>
      </c>
      <c r="Q815" s="26" t="s">
        <v>69</v>
      </c>
      <c r="R815" s="26" t="s">
        <v>70</v>
      </c>
      <c r="S815" s="26"/>
      <c r="T815" s="26" t="s">
        <v>71</v>
      </c>
      <c r="U815" s="110">
        <v>46304</v>
      </c>
      <c r="V815" s="26"/>
      <c r="W815" s="8" t="str">
        <f>_xlfn.XLOOKUP(B815,'Golden Rulebook-CDErule level'!I:I,'Golden Rulebook-CDErule level'!I:I, "not found")</f>
        <v>DQO-7225</v>
      </c>
    </row>
    <row r="816" spans="1:23" ht="28.9" hidden="1">
      <c r="A816" t="s">
        <v>30166</v>
      </c>
      <c r="B816" s="26" t="s">
        <v>30167</v>
      </c>
      <c r="C816" s="26" t="s">
        <v>29659</v>
      </c>
      <c r="D816" s="26" t="s">
        <v>30168</v>
      </c>
      <c r="E816" s="26" t="s">
        <v>60</v>
      </c>
      <c r="F816" s="26" t="s">
        <v>61</v>
      </c>
      <c r="G816" s="26" t="s">
        <v>738</v>
      </c>
      <c r="H816" s="26" t="s">
        <v>91</v>
      </c>
      <c r="I816" s="26" t="s">
        <v>92</v>
      </c>
      <c r="J816" s="26" t="s">
        <v>65</v>
      </c>
      <c r="K816" s="26" t="s">
        <v>1146</v>
      </c>
      <c r="L816" s="26" t="s">
        <v>29047</v>
      </c>
      <c r="M816" s="26" t="s">
        <v>66</v>
      </c>
      <c r="N816" s="26" t="s">
        <v>30169</v>
      </c>
      <c r="O816" s="26">
        <v>1</v>
      </c>
      <c r="P816" s="26" t="s">
        <v>68</v>
      </c>
      <c r="Q816" s="26" t="s">
        <v>69</v>
      </c>
      <c r="R816" s="26" t="s">
        <v>70</v>
      </c>
      <c r="S816" s="26"/>
      <c r="T816" s="26" t="s">
        <v>71</v>
      </c>
      <c r="U816" s="110">
        <v>46304</v>
      </c>
      <c r="V816" s="26"/>
      <c r="W816" s="8" t="str">
        <f>_xlfn.XLOOKUP(B816,'Golden Rulebook-CDErule level'!I:I,'Golden Rulebook-CDErule level'!I:I, "not found")</f>
        <v>DQO-7226</v>
      </c>
    </row>
    <row r="817" spans="1:23" hidden="1">
      <c r="A817" t="s">
        <v>30172</v>
      </c>
      <c r="B817" s="26" t="s">
        <v>30173</v>
      </c>
      <c r="C817" s="26" t="s">
        <v>30174</v>
      </c>
      <c r="D817" s="26" t="s">
        <v>30175</v>
      </c>
      <c r="E817" s="26" t="s">
        <v>60</v>
      </c>
      <c r="F817" s="26" t="s">
        <v>61</v>
      </c>
      <c r="G817" s="26" t="s">
        <v>738</v>
      </c>
      <c r="H817" s="26" t="s">
        <v>91</v>
      </c>
      <c r="I817" s="26" t="s">
        <v>92</v>
      </c>
      <c r="J817" s="26" t="s">
        <v>65</v>
      </c>
      <c r="K817" s="26" t="s">
        <v>1146</v>
      </c>
      <c r="L817" s="26" t="s">
        <v>29055</v>
      </c>
      <c r="M817" s="26" t="s">
        <v>66</v>
      </c>
      <c r="N817" s="26" t="s">
        <v>30176</v>
      </c>
      <c r="O817" s="26">
        <v>1</v>
      </c>
      <c r="P817" s="26" t="s">
        <v>68</v>
      </c>
      <c r="Q817" s="26" t="s">
        <v>69</v>
      </c>
      <c r="R817" s="26" t="s">
        <v>70</v>
      </c>
      <c r="S817" s="26"/>
      <c r="T817" s="26" t="s">
        <v>71</v>
      </c>
      <c r="U817" s="110">
        <v>46304</v>
      </c>
      <c r="V817" s="26"/>
      <c r="W817" s="8" t="str">
        <f>_xlfn.XLOOKUP(B817,'Golden Rulebook-CDErule level'!I:I,'Golden Rulebook-CDErule level'!I:I, "not found")</f>
        <v>DQO-7227</v>
      </c>
    </row>
    <row r="818" spans="1:23" ht="57.4" hidden="1">
      <c r="A818" t="s">
        <v>30179</v>
      </c>
      <c r="B818" s="26" t="s">
        <v>30180</v>
      </c>
      <c r="C818" s="26" t="s">
        <v>30181</v>
      </c>
      <c r="D818" s="26" t="s">
        <v>30182</v>
      </c>
      <c r="E818" s="26" t="s">
        <v>60</v>
      </c>
      <c r="F818" s="26" t="s">
        <v>61</v>
      </c>
      <c r="G818" s="26" t="s">
        <v>738</v>
      </c>
      <c r="H818" s="26" t="s">
        <v>91</v>
      </c>
      <c r="I818" s="26" t="s">
        <v>92</v>
      </c>
      <c r="J818" s="26" t="s">
        <v>65</v>
      </c>
      <c r="K818" s="26" t="s">
        <v>1146</v>
      </c>
      <c r="L818" s="26" t="s">
        <v>29071</v>
      </c>
      <c r="M818" s="26" t="s">
        <v>66</v>
      </c>
      <c r="N818" s="26" t="s">
        <v>30183</v>
      </c>
      <c r="O818" s="26">
        <v>1</v>
      </c>
      <c r="P818" s="26" t="s">
        <v>68</v>
      </c>
      <c r="Q818" s="26" t="s">
        <v>69</v>
      </c>
      <c r="R818" s="26" t="s">
        <v>70</v>
      </c>
      <c r="S818" s="26"/>
      <c r="T818" s="26" t="s">
        <v>71</v>
      </c>
      <c r="U818" s="110">
        <v>46304</v>
      </c>
      <c r="V818" s="26"/>
      <c r="W818" s="8" t="str">
        <f>_xlfn.XLOOKUP(B818,'Golden Rulebook-CDErule level'!I:I,'Golden Rulebook-CDErule level'!I:I, "not found")</f>
        <v>DQO-7228</v>
      </c>
    </row>
    <row r="819" spans="1:23" ht="28.9" hidden="1">
      <c r="A819" t="s">
        <v>30186</v>
      </c>
      <c r="B819" s="26" t="s">
        <v>30187</v>
      </c>
      <c r="C819" s="26" t="s">
        <v>29687</v>
      </c>
      <c r="D819" s="26" t="s">
        <v>30188</v>
      </c>
      <c r="E819" s="26" t="s">
        <v>60</v>
      </c>
      <c r="F819" s="26" t="s">
        <v>61</v>
      </c>
      <c r="G819" s="26" t="s">
        <v>738</v>
      </c>
      <c r="H819" s="26" t="s">
        <v>91</v>
      </c>
      <c r="I819" s="26" t="s">
        <v>92</v>
      </c>
      <c r="J819" s="26" t="s">
        <v>65</v>
      </c>
      <c r="K819" s="26" t="s">
        <v>1146</v>
      </c>
      <c r="L819" s="26" t="s">
        <v>29079</v>
      </c>
      <c r="M819" s="26" t="s">
        <v>66</v>
      </c>
      <c r="N819" s="26" t="s">
        <v>30189</v>
      </c>
      <c r="O819" s="26">
        <v>1</v>
      </c>
      <c r="P819" s="26" t="s">
        <v>68</v>
      </c>
      <c r="Q819" s="26" t="s">
        <v>69</v>
      </c>
      <c r="R819" s="26" t="s">
        <v>70</v>
      </c>
      <c r="S819" s="26"/>
      <c r="T819" s="26" t="s">
        <v>71</v>
      </c>
      <c r="U819" s="110">
        <v>46304</v>
      </c>
      <c r="V819" s="26"/>
      <c r="W819" s="8" t="str">
        <f>_xlfn.XLOOKUP(B819,'Golden Rulebook-CDErule level'!I:I,'Golden Rulebook-CDErule level'!I:I, "not found")</f>
        <v>DQO-7229</v>
      </c>
    </row>
    <row r="820" spans="1:23" ht="71.650000000000006" hidden="1">
      <c r="A820" t="s">
        <v>30192</v>
      </c>
      <c r="B820" s="26" t="s">
        <v>30193</v>
      </c>
      <c r="C820" s="26" t="s">
        <v>30194</v>
      </c>
      <c r="D820" s="26" t="s">
        <v>30195</v>
      </c>
      <c r="E820" s="26" t="s">
        <v>60</v>
      </c>
      <c r="F820" s="26" t="s">
        <v>61</v>
      </c>
      <c r="G820" s="26" t="s">
        <v>738</v>
      </c>
      <c r="H820" s="26" t="s">
        <v>91</v>
      </c>
      <c r="I820" s="26" t="s">
        <v>92</v>
      </c>
      <c r="J820" s="26" t="s">
        <v>65</v>
      </c>
      <c r="K820" s="26" t="s">
        <v>1374</v>
      </c>
      <c r="L820" s="26" t="s">
        <v>29087</v>
      </c>
      <c r="M820" s="26" t="s">
        <v>66</v>
      </c>
      <c r="N820" s="26" t="s">
        <v>30196</v>
      </c>
      <c r="O820" s="26">
        <v>1</v>
      </c>
      <c r="P820" s="26" t="s">
        <v>68</v>
      </c>
      <c r="Q820" s="26" t="s">
        <v>69</v>
      </c>
      <c r="R820" s="26" t="s">
        <v>70</v>
      </c>
      <c r="S820" s="26"/>
      <c r="T820" s="26" t="s">
        <v>71</v>
      </c>
      <c r="U820" s="110">
        <v>46304</v>
      </c>
      <c r="V820" s="26"/>
      <c r="W820" s="8" t="str">
        <f>_xlfn.XLOOKUP(B820,'Golden Rulebook-CDErule level'!I:I,'Golden Rulebook-CDErule level'!I:I, "not found")</f>
        <v>DQO-7230</v>
      </c>
    </row>
    <row r="821" spans="1:23" ht="28.9" hidden="1">
      <c r="A821" t="s">
        <v>30199</v>
      </c>
      <c r="B821" s="26" t="s">
        <v>30200</v>
      </c>
      <c r="C821" s="26" t="s">
        <v>30201</v>
      </c>
      <c r="D821" s="26" t="s">
        <v>30202</v>
      </c>
      <c r="E821" s="26" t="s">
        <v>60</v>
      </c>
      <c r="F821" s="26" t="s">
        <v>61</v>
      </c>
      <c r="G821" s="26" t="s">
        <v>738</v>
      </c>
      <c r="H821" s="26" t="s">
        <v>91</v>
      </c>
      <c r="I821" s="26" t="s">
        <v>92</v>
      </c>
      <c r="J821" s="26" t="s">
        <v>65</v>
      </c>
      <c r="K821" s="26" t="s">
        <v>1374</v>
      </c>
      <c r="L821" s="26" t="s">
        <v>29095</v>
      </c>
      <c r="M821" s="26" t="s">
        <v>66</v>
      </c>
      <c r="N821" s="26" t="s">
        <v>30203</v>
      </c>
      <c r="O821" s="26">
        <v>1</v>
      </c>
      <c r="P821" s="26" t="s">
        <v>68</v>
      </c>
      <c r="Q821" s="26" t="s">
        <v>69</v>
      </c>
      <c r="R821" s="26" t="s">
        <v>70</v>
      </c>
      <c r="S821" s="26"/>
      <c r="T821" s="26" t="s">
        <v>71</v>
      </c>
      <c r="U821" s="110">
        <v>46304</v>
      </c>
      <c r="V821" s="26"/>
      <c r="W821" s="8" t="str">
        <f>_xlfn.XLOOKUP(B821,'Golden Rulebook-CDErule level'!I:I,'Golden Rulebook-CDErule level'!I:I, "not found")</f>
        <v>DQO-7231</v>
      </c>
    </row>
    <row r="822" spans="1:23" ht="28.9" hidden="1">
      <c r="A822" t="s">
        <v>30206</v>
      </c>
      <c r="B822" s="26" t="s">
        <v>30207</v>
      </c>
      <c r="C822" s="26" t="s">
        <v>30208</v>
      </c>
      <c r="D822" s="26" t="s">
        <v>30209</v>
      </c>
      <c r="E822" s="26" t="s">
        <v>60</v>
      </c>
      <c r="F822" s="26" t="s">
        <v>61</v>
      </c>
      <c r="G822" s="26" t="s">
        <v>738</v>
      </c>
      <c r="H822" s="26" t="s">
        <v>91</v>
      </c>
      <c r="I822" s="26" t="s">
        <v>92</v>
      </c>
      <c r="J822" s="26" t="s">
        <v>65</v>
      </c>
      <c r="K822" s="26" t="s">
        <v>1374</v>
      </c>
      <c r="L822" s="26" t="s">
        <v>29103</v>
      </c>
      <c r="M822" s="26" t="s">
        <v>66</v>
      </c>
      <c r="N822" s="26" t="s">
        <v>30210</v>
      </c>
      <c r="O822" s="26">
        <v>1</v>
      </c>
      <c r="P822" s="26" t="s">
        <v>68</v>
      </c>
      <c r="Q822" s="26" t="s">
        <v>69</v>
      </c>
      <c r="R822" s="26" t="s">
        <v>70</v>
      </c>
      <c r="S822" s="26"/>
      <c r="T822" s="26" t="s">
        <v>71</v>
      </c>
      <c r="U822" s="110">
        <v>46304</v>
      </c>
      <c r="V822" s="26"/>
      <c r="W822" s="8" t="str">
        <f>_xlfn.XLOOKUP(B822,'Golden Rulebook-CDErule level'!I:I,'Golden Rulebook-CDErule level'!I:I, "not found")</f>
        <v>DQO-7232</v>
      </c>
    </row>
    <row r="823" spans="1:23" ht="43.15" hidden="1">
      <c r="A823" t="s">
        <v>30213</v>
      </c>
      <c r="B823" s="26" t="s">
        <v>30214</v>
      </c>
      <c r="C823" s="26" t="s">
        <v>30215</v>
      </c>
      <c r="D823" s="26" t="s">
        <v>30216</v>
      </c>
      <c r="E823" s="26" t="s">
        <v>60</v>
      </c>
      <c r="F823" s="26" t="s">
        <v>61</v>
      </c>
      <c r="G823" s="26" t="s">
        <v>738</v>
      </c>
      <c r="H823" s="26" t="s">
        <v>91</v>
      </c>
      <c r="I823" s="26" t="s">
        <v>92</v>
      </c>
      <c r="J823" s="26" t="s">
        <v>65</v>
      </c>
      <c r="K823" s="26" t="s">
        <v>1431</v>
      </c>
      <c r="L823" s="26" t="s">
        <v>29111</v>
      </c>
      <c r="M823" s="26" t="s">
        <v>66</v>
      </c>
      <c r="N823" s="26" t="s">
        <v>30217</v>
      </c>
      <c r="O823" s="26">
        <v>1</v>
      </c>
      <c r="P823" s="26" t="s">
        <v>68</v>
      </c>
      <c r="Q823" s="26" t="s">
        <v>69</v>
      </c>
      <c r="R823" s="26" t="s">
        <v>70</v>
      </c>
      <c r="S823" s="26"/>
      <c r="T823" s="26" t="s">
        <v>71</v>
      </c>
      <c r="U823" s="110">
        <v>46304</v>
      </c>
      <c r="V823" s="26"/>
      <c r="W823" s="8" t="str">
        <f>_xlfn.XLOOKUP(B823,'Golden Rulebook-CDErule level'!I:I,'Golden Rulebook-CDErule level'!I:I, "not found")</f>
        <v>DQO-7233</v>
      </c>
    </row>
    <row r="824" spans="1:23" ht="43.15" hidden="1">
      <c r="A824" t="s">
        <v>30220</v>
      </c>
      <c r="B824" s="26" t="s">
        <v>30221</v>
      </c>
      <c r="C824" s="26" t="s">
        <v>30222</v>
      </c>
      <c r="D824" s="26" t="s">
        <v>30216</v>
      </c>
      <c r="E824" s="26" t="s">
        <v>60</v>
      </c>
      <c r="F824" s="26" t="s">
        <v>61</v>
      </c>
      <c r="G824" s="26" t="s">
        <v>738</v>
      </c>
      <c r="H824" s="26" t="s">
        <v>91</v>
      </c>
      <c r="I824" s="26" t="s">
        <v>92</v>
      </c>
      <c r="J824" s="26" t="s">
        <v>65</v>
      </c>
      <c r="K824" s="26" t="s">
        <v>1473</v>
      </c>
      <c r="L824" s="26" t="s">
        <v>29119</v>
      </c>
      <c r="M824" s="26" t="s">
        <v>66</v>
      </c>
      <c r="N824" s="26" t="s">
        <v>30223</v>
      </c>
      <c r="O824" s="26">
        <v>1</v>
      </c>
      <c r="P824" s="26" t="s">
        <v>68</v>
      </c>
      <c r="Q824" s="26" t="s">
        <v>69</v>
      </c>
      <c r="R824" s="26" t="s">
        <v>70</v>
      </c>
      <c r="S824" s="26"/>
      <c r="T824" s="26" t="s">
        <v>71</v>
      </c>
      <c r="U824" s="110">
        <v>46304</v>
      </c>
      <c r="V824" s="26"/>
      <c r="W824" s="8" t="str">
        <f>_xlfn.XLOOKUP(B824,'Golden Rulebook-CDErule level'!I:I,'Golden Rulebook-CDErule level'!I:I, "not found")</f>
        <v>DQO-7234</v>
      </c>
    </row>
    <row r="825" spans="1:23" ht="57.4" hidden="1">
      <c r="A825" t="s">
        <v>30226</v>
      </c>
      <c r="B825" s="26" t="s">
        <v>30227</v>
      </c>
      <c r="C825" s="26" t="s">
        <v>30228</v>
      </c>
      <c r="D825" s="26" t="s">
        <v>30229</v>
      </c>
      <c r="E825" s="26" t="s">
        <v>60</v>
      </c>
      <c r="F825" s="26" t="s">
        <v>61</v>
      </c>
      <c r="G825" s="26" t="s">
        <v>738</v>
      </c>
      <c r="H825" s="26" t="s">
        <v>91</v>
      </c>
      <c r="I825" s="26" t="s">
        <v>92</v>
      </c>
      <c r="J825" s="26" t="s">
        <v>65</v>
      </c>
      <c r="K825" s="26" t="s">
        <v>1473</v>
      </c>
      <c r="L825" s="26" t="s">
        <v>29127</v>
      </c>
      <c r="M825" s="26" t="s">
        <v>66</v>
      </c>
      <c r="N825" s="26" t="s">
        <v>30230</v>
      </c>
      <c r="O825" s="26">
        <v>1</v>
      </c>
      <c r="P825" s="26" t="s">
        <v>68</v>
      </c>
      <c r="Q825" s="26" t="s">
        <v>69</v>
      </c>
      <c r="R825" s="26" t="s">
        <v>70</v>
      </c>
      <c r="S825" s="26"/>
      <c r="T825" s="26" t="s">
        <v>71</v>
      </c>
      <c r="U825" s="110">
        <v>46304</v>
      </c>
      <c r="V825" s="26"/>
      <c r="W825" s="8" t="str">
        <f>_xlfn.XLOOKUP(B825,'Golden Rulebook-CDErule level'!I:I,'Golden Rulebook-CDErule level'!I:I, "not found")</f>
        <v>DQO-7235</v>
      </c>
    </row>
    <row r="826" spans="1:23" ht="71.650000000000006" hidden="1">
      <c r="A826" t="s">
        <v>30233</v>
      </c>
      <c r="B826" s="26" t="s">
        <v>30234</v>
      </c>
      <c r="C826" s="26" t="s">
        <v>30235</v>
      </c>
      <c r="D826" s="26" t="s">
        <v>30236</v>
      </c>
      <c r="E826" s="26" t="s">
        <v>60</v>
      </c>
      <c r="F826" s="26" t="s">
        <v>61</v>
      </c>
      <c r="G826" s="26" t="s">
        <v>738</v>
      </c>
      <c r="H826" s="26" t="s">
        <v>91</v>
      </c>
      <c r="I826" s="26" t="s">
        <v>92</v>
      </c>
      <c r="J826" s="26" t="s">
        <v>65</v>
      </c>
      <c r="K826" s="26" t="s">
        <v>1473</v>
      </c>
      <c r="L826" s="26" t="s">
        <v>29134</v>
      </c>
      <c r="M826" s="26" t="s">
        <v>66</v>
      </c>
      <c r="N826" s="26" t="s">
        <v>30237</v>
      </c>
      <c r="O826" s="26">
        <v>1</v>
      </c>
      <c r="P826" s="26" t="s">
        <v>68</v>
      </c>
      <c r="Q826" s="26" t="s">
        <v>69</v>
      </c>
      <c r="R826" s="26" t="s">
        <v>70</v>
      </c>
      <c r="S826" s="26"/>
      <c r="T826" s="26" t="s">
        <v>71</v>
      </c>
      <c r="U826" s="110">
        <v>46304</v>
      </c>
      <c r="V826" s="26"/>
      <c r="W826" s="8" t="str">
        <f>_xlfn.XLOOKUP(B826,'Golden Rulebook-CDErule level'!I:I,'Golden Rulebook-CDErule level'!I:I, "not found")</f>
        <v>DQO-7236</v>
      </c>
    </row>
    <row r="827" spans="1:23" ht="28.9" hidden="1">
      <c r="A827" t="s">
        <v>30240</v>
      </c>
      <c r="B827" s="26" t="s">
        <v>30241</v>
      </c>
      <c r="C827" s="26" t="s">
        <v>30242</v>
      </c>
      <c r="D827" s="26" t="s">
        <v>30243</v>
      </c>
      <c r="E827" s="26" t="s">
        <v>60</v>
      </c>
      <c r="F827" s="26" t="s">
        <v>61</v>
      </c>
      <c r="G827" s="26" t="s">
        <v>738</v>
      </c>
      <c r="H827" s="26" t="s">
        <v>91</v>
      </c>
      <c r="I827" s="26" t="s">
        <v>92</v>
      </c>
      <c r="J827" s="26" t="s">
        <v>65</v>
      </c>
      <c r="K827" s="26" t="s">
        <v>1473</v>
      </c>
      <c r="L827" s="26" t="s">
        <v>29141</v>
      </c>
      <c r="M827" s="26" t="s">
        <v>66</v>
      </c>
      <c r="N827" s="26" t="s">
        <v>30244</v>
      </c>
      <c r="O827" s="26">
        <v>1</v>
      </c>
      <c r="P827" s="26" t="s">
        <v>68</v>
      </c>
      <c r="Q827" s="26" t="s">
        <v>69</v>
      </c>
      <c r="R827" s="26" t="s">
        <v>70</v>
      </c>
      <c r="S827" s="26"/>
      <c r="T827" s="26" t="s">
        <v>71</v>
      </c>
      <c r="U827" s="110">
        <v>46304</v>
      </c>
      <c r="V827" s="26"/>
      <c r="W827" s="8" t="str">
        <f>_xlfn.XLOOKUP(B827,'Golden Rulebook-CDErule level'!I:I,'Golden Rulebook-CDErule level'!I:I, "not found")</f>
        <v>DQO-7237</v>
      </c>
    </row>
    <row r="828" spans="1:23" ht="28.9" hidden="1">
      <c r="A828" t="s">
        <v>30247</v>
      </c>
      <c r="B828" s="26" t="s">
        <v>30248</v>
      </c>
      <c r="C828" s="26" t="s">
        <v>30249</v>
      </c>
      <c r="D828" s="26" t="s">
        <v>30250</v>
      </c>
      <c r="E828" s="26" t="s">
        <v>60</v>
      </c>
      <c r="F828" s="26" t="s">
        <v>61</v>
      </c>
      <c r="G828" s="26" t="s">
        <v>738</v>
      </c>
      <c r="H828" s="26" t="s">
        <v>91</v>
      </c>
      <c r="I828" s="26" t="s">
        <v>92</v>
      </c>
      <c r="J828" s="26" t="s">
        <v>65</v>
      </c>
      <c r="K828" s="26" t="s">
        <v>1473</v>
      </c>
      <c r="L828" s="26" t="s">
        <v>29148</v>
      </c>
      <c r="M828" s="26" t="s">
        <v>66</v>
      </c>
      <c r="N828" s="26" t="s">
        <v>30251</v>
      </c>
      <c r="O828" s="26">
        <v>1</v>
      </c>
      <c r="P828" s="26" t="s">
        <v>68</v>
      </c>
      <c r="Q828" s="26" t="s">
        <v>69</v>
      </c>
      <c r="R828" s="26" t="s">
        <v>70</v>
      </c>
      <c r="S828" s="26"/>
      <c r="T828" s="26" t="s">
        <v>71</v>
      </c>
      <c r="U828" s="110">
        <v>46304</v>
      </c>
      <c r="V828" s="26"/>
      <c r="W828" s="8" t="str">
        <f>_xlfn.XLOOKUP(B828,'Golden Rulebook-CDErule level'!I:I,'Golden Rulebook-CDErule level'!I:I, "not found")</f>
        <v>DQO-7238</v>
      </c>
    </row>
    <row r="829" spans="1:23" ht="28.9" hidden="1">
      <c r="A829" t="s">
        <v>30254</v>
      </c>
      <c r="B829" s="26" t="s">
        <v>30255</v>
      </c>
      <c r="C829" s="26" t="s">
        <v>30256</v>
      </c>
      <c r="D829" s="26" t="s">
        <v>30257</v>
      </c>
      <c r="E829" s="26" t="s">
        <v>60</v>
      </c>
      <c r="F829" s="26" t="s">
        <v>61</v>
      </c>
      <c r="G829" s="26" t="s">
        <v>643</v>
      </c>
      <c r="H829" s="26" t="s">
        <v>18857</v>
      </c>
      <c r="I829" s="26" t="s">
        <v>18858</v>
      </c>
      <c r="J829" s="26" t="s">
        <v>65</v>
      </c>
      <c r="K829" s="26" t="s">
        <v>1876</v>
      </c>
      <c r="L829" s="26" t="s">
        <v>29156</v>
      </c>
      <c r="M829" s="26" t="s">
        <v>66</v>
      </c>
      <c r="N829" s="26" t="s">
        <v>30258</v>
      </c>
      <c r="O829" s="26">
        <v>1</v>
      </c>
      <c r="P829" s="26" t="s">
        <v>68</v>
      </c>
      <c r="Q829" s="26" t="s">
        <v>69</v>
      </c>
      <c r="R829" s="26" t="s">
        <v>70</v>
      </c>
      <c r="S829" s="26"/>
      <c r="T829" s="26" t="s">
        <v>71</v>
      </c>
      <c r="U829" s="110">
        <v>46304</v>
      </c>
      <c r="V829" s="26"/>
      <c r="W829" s="8" t="str">
        <f>_xlfn.XLOOKUP(B829,'Golden Rulebook-CDErule level'!I:I,'Golden Rulebook-CDErule level'!I:I, "not found")</f>
        <v>DQO-7239</v>
      </c>
    </row>
    <row r="830" spans="1:23" ht="28.9" hidden="1">
      <c r="A830" t="s">
        <v>30261</v>
      </c>
      <c r="B830" s="26" t="s">
        <v>30262</v>
      </c>
      <c r="C830" s="26" t="s">
        <v>30263</v>
      </c>
      <c r="D830" s="26" t="s">
        <v>30264</v>
      </c>
      <c r="E830" s="26" t="s">
        <v>60</v>
      </c>
      <c r="F830" s="26" t="s">
        <v>61</v>
      </c>
      <c r="G830" s="26" t="s">
        <v>643</v>
      </c>
      <c r="H830" s="26" t="s">
        <v>18857</v>
      </c>
      <c r="I830" s="26" t="s">
        <v>18858</v>
      </c>
      <c r="J830" s="26" t="s">
        <v>65</v>
      </c>
      <c r="K830" s="26" t="s">
        <v>1876</v>
      </c>
      <c r="L830" s="26" t="s">
        <v>29164</v>
      </c>
      <c r="M830" s="26" t="s">
        <v>66</v>
      </c>
      <c r="N830" s="26" t="s">
        <v>30265</v>
      </c>
      <c r="O830" s="26">
        <v>1</v>
      </c>
      <c r="P830" s="26" t="s">
        <v>68</v>
      </c>
      <c r="Q830" s="26" t="s">
        <v>69</v>
      </c>
      <c r="R830" s="26" t="s">
        <v>70</v>
      </c>
      <c r="S830" s="26"/>
      <c r="T830" s="26" t="s">
        <v>71</v>
      </c>
      <c r="U830" s="110">
        <v>46304</v>
      </c>
      <c r="V830" s="26"/>
      <c r="W830" s="8" t="str">
        <f>_xlfn.XLOOKUP(B830,'Golden Rulebook-CDErule level'!I:I,'Golden Rulebook-CDErule level'!I:I, "not found")</f>
        <v>DQO-7240</v>
      </c>
    </row>
    <row r="831" spans="1:23" ht="28.9" hidden="1">
      <c r="A831" t="s">
        <v>30268</v>
      </c>
      <c r="B831" s="26" t="s">
        <v>30269</v>
      </c>
      <c r="C831" s="26" t="s">
        <v>30270</v>
      </c>
      <c r="D831" s="26" t="s">
        <v>30271</v>
      </c>
      <c r="E831" s="26" t="s">
        <v>60</v>
      </c>
      <c r="F831" s="26" t="s">
        <v>61</v>
      </c>
      <c r="G831" s="26" t="s">
        <v>643</v>
      </c>
      <c r="H831" s="26" t="s">
        <v>18857</v>
      </c>
      <c r="I831" s="26" t="s">
        <v>18858</v>
      </c>
      <c r="J831" s="26" t="s">
        <v>65</v>
      </c>
      <c r="K831" s="26" t="s">
        <v>1876</v>
      </c>
      <c r="L831" s="26" t="s">
        <v>29172</v>
      </c>
      <c r="M831" s="26" t="s">
        <v>66</v>
      </c>
      <c r="N831" s="26" t="s">
        <v>30272</v>
      </c>
      <c r="O831" s="26">
        <v>1</v>
      </c>
      <c r="P831" s="26" t="s">
        <v>68</v>
      </c>
      <c r="Q831" s="26" t="s">
        <v>69</v>
      </c>
      <c r="R831" s="26" t="s">
        <v>70</v>
      </c>
      <c r="S831" s="26"/>
      <c r="T831" s="26" t="s">
        <v>71</v>
      </c>
      <c r="U831" s="110">
        <v>46304</v>
      </c>
      <c r="V831" s="26"/>
      <c r="W831" s="8" t="str">
        <f>_xlfn.XLOOKUP(B831,'Golden Rulebook-CDErule level'!I:I,'Golden Rulebook-CDErule level'!I:I, "not found")</f>
        <v>DQO-7241</v>
      </c>
    </row>
    <row r="832" spans="1:23" ht="28.9" hidden="1">
      <c r="A832" t="s">
        <v>30275</v>
      </c>
      <c r="B832" s="26" t="s">
        <v>30276</v>
      </c>
      <c r="C832" s="26" t="s">
        <v>30277</v>
      </c>
      <c r="D832" s="26" t="s">
        <v>30278</v>
      </c>
      <c r="E832" s="26" t="s">
        <v>60</v>
      </c>
      <c r="F832" s="26" t="s">
        <v>61</v>
      </c>
      <c r="G832" s="26" t="s">
        <v>643</v>
      </c>
      <c r="H832" s="26" t="s">
        <v>18857</v>
      </c>
      <c r="I832" s="26" t="s">
        <v>18858</v>
      </c>
      <c r="J832" s="26" t="s">
        <v>65</v>
      </c>
      <c r="K832" s="26" t="s">
        <v>1876</v>
      </c>
      <c r="L832" s="26" t="s">
        <v>29188</v>
      </c>
      <c r="M832" s="26" t="s">
        <v>66</v>
      </c>
      <c r="N832" s="26" t="s">
        <v>30279</v>
      </c>
      <c r="O832" s="26">
        <v>1</v>
      </c>
      <c r="P832" s="26" t="s">
        <v>68</v>
      </c>
      <c r="Q832" s="26" t="s">
        <v>69</v>
      </c>
      <c r="R832" s="26" t="s">
        <v>70</v>
      </c>
      <c r="S832" s="26"/>
      <c r="T832" s="26" t="s">
        <v>71</v>
      </c>
      <c r="U832" s="110">
        <v>46304</v>
      </c>
      <c r="V832" s="26"/>
      <c r="W832" s="8" t="str">
        <f>_xlfn.XLOOKUP(B832,'Golden Rulebook-CDErule level'!I:I,'Golden Rulebook-CDErule level'!I:I, "not found")</f>
        <v>DQO-7242</v>
      </c>
    </row>
    <row r="833" spans="1:23" ht="85.9" hidden="1">
      <c r="A833" t="s">
        <v>30282</v>
      </c>
      <c r="B833" s="26" t="s">
        <v>30283</v>
      </c>
      <c r="C833" s="26" t="s">
        <v>30284</v>
      </c>
      <c r="D833" s="26" t="s">
        <v>30285</v>
      </c>
      <c r="E833" s="26" t="s">
        <v>60</v>
      </c>
      <c r="F833" s="26" t="s">
        <v>61</v>
      </c>
      <c r="G833" s="26" t="s">
        <v>2207</v>
      </c>
      <c r="H833" s="26" t="s">
        <v>29203</v>
      </c>
      <c r="I833" s="26" t="s">
        <v>29204</v>
      </c>
      <c r="J833" s="26" t="s">
        <v>65</v>
      </c>
      <c r="K833" s="26" t="s">
        <v>2198</v>
      </c>
      <c r="L833" s="26" t="s">
        <v>29196</v>
      </c>
      <c r="M833" s="26" t="s">
        <v>66</v>
      </c>
      <c r="N833" s="26" t="s">
        <v>30286</v>
      </c>
      <c r="O833" s="26">
        <v>1</v>
      </c>
      <c r="P833" s="26" t="s">
        <v>68</v>
      </c>
      <c r="Q833" s="26" t="s">
        <v>69</v>
      </c>
      <c r="R833" s="26" t="s">
        <v>70</v>
      </c>
      <c r="S833" s="26"/>
      <c r="T833" s="26" t="s">
        <v>71</v>
      </c>
      <c r="U833" s="110">
        <v>46304</v>
      </c>
      <c r="V833" s="26"/>
      <c r="W833" s="8" t="str">
        <f>_xlfn.XLOOKUP(B833,'Golden Rulebook-CDErule level'!I:I,'Golden Rulebook-CDErule level'!I:I, "not found")</f>
        <v>DQO-7243</v>
      </c>
    </row>
    <row r="834" spans="1:23" ht="85.9" hidden="1">
      <c r="A834" t="s">
        <v>30289</v>
      </c>
      <c r="B834" s="26" t="s">
        <v>30290</v>
      </c>
      <c r="C834" s="26" t="s">
        <v>30291</v>
      </c>
      <c r="D834" s="26" t="s">
        <v>30292</v>
      </c>
      <c r="E834" s="26" t="s">
        <v>60</v>
      </c>
      <c r="F834" s="26" t="s">
        <v>61</v>
      </c>
      <c r="G834" s="26" t="s">
        <v>2207</v>
      </c>
      <c r="H834" s="26" t="s">
        <v>29203</v>
      </c>
      <c r="I834" s="26" t="s">
        <v>29204</v>
      </c>
      <c r="J834" s="26" t="s">
        <v>65</v>
      </c>
      <c r="K834" s="26" t="s">
        <v>2198</v>
      </c>
      <c r="L834" s="26" t="s">
        <v>29206</v>
      </c>
      <c r="M834" s="26" t="s">
        <v>66</v>
      </c>
      <c r="N834" s="26" t="s">
        <v>30293</v>
      </c>
      <c r="O834" s="26">
        <v>1</v>
      </c>
      <c r="P834" s="26" t="s">
        <v>68</v>
      </c>
      <c r="Q834" s="26" t="s">
        <v>69</v>
      </c>
      <c r="R834" s="26" t="s">
        <v>70</v>
      </c>
      <c r="S834" s="26"/>
      <c r="T834" s="26" t="s">
        <v>71</v>
      </c>
      <c r="U834" s="110">
        <v>46304</v>
      </c>
      <c r="V834" s="26"/>
      <c r="W834" s="8" t="str">
        <f>_xlfn.XLOOKUP(B834,'Golden Rulebook-CDErule level'!I:I,'Golden Rulebook-CDErule level'!I:I, "not found")</f>
        <v>DQO-7244</v>
      </c>
    </row>
    <row r="835" spans="1:23" ht="28.9" hidden="1">
      <c r="A835" t="s">
        <v>30296</v>
      </c>
      <c r="B835" s="26" t="s">
        <v>30297</v>
      </c>
      <c r="C835" s="26" t="s">
        <v>30298</v>
      </c>
      <c r="D835" s="26" t="s">
        <v>30299</v>
      </c>
      <c r="E835" s="26" t="s">
        <v>60</v>
      </c>
      <c r="F835" s="26" t="s">
        <v>61</v>
      </c>
      <c r="G835" s="26" t="s">
        <v>738</v>
      </c>
      <c r="H835" s="26" t="s">
        <v>91</v>
      </c>
      <c r="I835" s="26" t="s">
        <v>92</v>
      </c>
      <c r="J835" s="26" t="s">
        <v>65</v>
      </c>
      <c r="K835" s="26" t="s">
        <v>2278</v>
      </c>
      <c r="L835" s="26" t="s">
        <v>29214</v>
      </c>
      <c r="M835" s="26" t="s">
        <v>66</v>
      </c>
      <c r="N835" s="26" t="s">
        <v>30300</v>
      </c>
      <c r="O835" s="26">
        <v>1</v>
      </c>
      <c r="P835" s="26" t="s">
        <v>68</v>
      </c>
      <c r="Q835" s="26" t="s">
        <v>69</v>
      </c>
      <c r="R835" s="26" t="s">
        <v>70</v>
      </c>
      <c r="S835" s="26"/>
      <c r="T835" s="26" t="s">
        <v>71</v>
      </c>
      <c r="U835" s="110">
        <v>46304</v>
      </c>
      <c r="V835" s="26"/>
      <c r="W835" s="8" t="str">
        <f>_xlfn.XLOOKUP(B835,'Golden Rulebook-CDErule level'!I:I,'Golden Rulebook-CDErule level'!I:I, "not found")</f>
        <v>DQO-7245</v>
      </c>
    </row>
    <row r="836" spans="1:23" ht="28.9" hidden="1">
      <c r="A836" t="s">
        <v>30303</v>
      </c>
      <c r="B836" s="26" t="s">
        <v>30304</v>
      </c>
      <c r="C836" s="26" t="s">
        <v>30305</v>
      </c>
      <c r="D836" s="26" t="s">
        <v>30306</v>
      </c>
      <c r="E836" s="26" t="s">
        <v>60</v>
      </c>
      <c r="F836" s="26" t="s">
        <v>61</v>
      </c>
      <c r="G836" s="26" t="s">
        <v>738</v>
      </c>
      <c r="H836" s="26" t="s">
        <v>91</v>
      </c>
      <c r="I836" s="26" t="s">
        <v>92</v>
      </c>
      <c r="J836" s="26" t="s">
        <v>65</v>
      </c>
      <c r="K836" s="26" t="s">
        <v>2278</v>
      </c>
      <c r="L836" s="26" t="s">
        <v>29222</v>
      </c>
      <c r="M836" s="26" t="s">
        <v>66</v>
      </c>
      <c r="N836" s="26" t="s">
        <v>30307</v>
      </c>
      <c r="O836" s="26">
        <v>1</v>
      </c>
      <c r="P836" s="26" t="s">
        <v>68</v>
      </c>
      <c r="Q836" s="26" t="s">
        <v>69</v>
      </c>
      <c r="R836" s="26" t="s">
        <v>70</v>
      </c>
      <c r="S836" s="26"/>
      <c r="T836" s="26" t="s">
        <v>71</v>
      </c>
      <c r="U836" s="110">
        <v>46304</v>
      </c>
      <c r="V836" s="26"/>
      <c r="W836" s="8" t="str">
        <f>_xlfn.XLOOKUP(B836,'Golden Rulebook-CDErule level'!I:I,'Golden Rulebook-CDErule level'!I:I, "not found")</f>
        <v>DQO-7246</v>
      </c>
    </row>
    <row r="837" spans="1:23" ht="28.9" hidden="1">
      <c r="A837" t="s">
        <v>30310</v>
      </c>
      <c r="B837" s="26" t="s">
        <v>30311</v>
      </c>
      <c r="C837" s="26" t="s">
        <v>30312</v>
      </c>
      <c r="D837" s="26" t="s">
        <v>30313</v>
      </c>
      <c r="E837" s="26" t="s">
        <v>60</v>
      </c>
      <c r="F837" s="26" t="s">
        <v>61</v>
      </c>
      <c r="G837" s="26" t="s">
        <v>738</v>
      </c>
      <c r="H837" s="26" t="s">
        <v>91</v>
      </c>
      <c r="I837" s="26" t="s">
        <v>92</v>
      </c>
      <c r="J837" s="26" t="s">
        <v>65</v>
      </c>
      <c r="K837" s="26" t="s">
        <v>2278</v>
      </c>
      <c r="L837" s="26" t="s">
        <v>29230</v>
      </c>
      <c r="M837" s="26" t="s">
        <v>66</v>
      </c>
      <c r="N837" s="26" t="s">
        <v>30314</v>
      </c>
      <c r="O837" s="26">
        <v>1</v>
      </c>
      <c r="P837" s="26" t="s">
        <v>68</v>
      </c>
      <c r="Q837" s="26" t="s">
        <v>69</v>
      </c>
      <c r="R837" s="26" t="s">
        <v>70</v>
      </c>
      <c r="S837" s="26"/>
      <c r="T837" s="26" t="s">
        <v>71</v>
      </c>
      <c r="U837" s="110">
        <v>46304</v>
      </c>
      <c r="V837" s="26"/>
      <c r="W837" s="8" t="str">
        <f>_xlfn.XLOOKUP(B837,'Golden Rulebook-CDErule level'!I:I,'Golden Rulebook-CDErule level'!I:I, "not found")</f>
        <v>DQO-7247</v>
      </c>
    </row>
    <row r="838" spans="1:23" ht="28.9" hidden="1">
      <c r="A838" t="s">
        <v>30317</v>
      </c>
      <c r="B838" s="26" t="s">
        <v>30318</v>
      </c>
      <c r="C838" s="26" t="s">
        <v>30319</v>
      </c>
      <c r="D838" s="26" t="s">
        <v>30320</v>
      </c>
      <c r="E838" s="26" t="s">
        <v>60</v>
      </c>
      <c r="F838" s="26" t="s">
        <v>61</v>
      </c>
      <c r="G838" s="26" t="s">
        <v>738</v>
      </c>
      <c r="H838" s="26" t="s">
        <v>91</v>
      </c>
      <c r="I838" s="26" t="s">
        <v>92</v>
      </c>
      <c r="J838" s="26" t="s">
        <v>65</v>
      </c>
      <c r="K838" s="26" t="s">
        <v>2278</v>
      </c>
      <c r="L838" s="26" t="s">
        <v>29238</v>
      </c>
      <c r="M838" s="26" t="s">
        <v>66</v>
      </c>
      <c r="N838" s="26" t="s">
        <v>30321</v>
      </c>
      <c r="O838" s="26">
        <v>1</v>
      </c>
      <c r="P838" s="26" t="s">
        <v>68</v>
      </c>
      <c r="Q838" s="26" t="s">
        <v>69</v>
      </c>
      <c r="R838" s="26" t="s">
        <v>70</v>
      </c>
      <c r="S838" s="26"/>
      <c r="T838" s="26" t="s">
        <v>71</v>
      </c>
      <c r="U838" s="110">
        <v>46304</v>
      </c>
      <c r="V838" s="26"/>
      <c r="W838" s="8" t="str">
        <f>_xlfn.XLOOKUP(B838,'Golden Rulebook-CDErule level'!I:I,'Golden Rulebook-CDErule level'!I:I, "not found")</f>
        <v>DQO-7248</v>
      </c>
    </row>
    <row r="839" spans="1:23" ht="28.9" hidden="1">
      <c r="A839" t="s">
        <v>30324</v>
      </c>
      <c r="B839" s="26" t="s">
        <v>30325</v>
      </c>
      <c r="C839" s="26" t="s">
        <v>30326</v>
      </c>
      <c r="D839" s="26" t="s">
        <v>30327</v>
      </c>
      <c r="E839" s="26" t="s">
        <v>60</v>
      </c>
      <c r="F839" s="26" t="s">
        <v>61</v>
      </c>
      <c r="G839" s="26" t="s">
        <v>738</v>
      </c>
      <c r="H839" s="26" t="s">
        <v>91</v>
      </c>
      <c r="I839" s="26" t="s">
        <v>92</v>
      </c>
      <c r="J839" s="26" t="s">
        <v>65</v>
      </c>
      <c r="K839" s="26" t="s">
        <v>2278</v>
      </c>
      <c r="L839" s="26" t="s">
        <v>29246</v>
      </c>
      <c r="M839" s="26" t="s">
        <v>66</v>
      </c>
      <c r="N839" s="26" t="s">
        <v>30328</v>
      </c>
      <c r="O839" s="26">
        <v>1</v>
      </c>
      <c r="P839" s="26" t="s">
        <v>68</v>
      </c>
      <c r="Q839" s="26" t="s">
        <v>69</v>
      </c>
      <c r="R839" s="26" t="s">
        <v>70</v>
      </c>
      <c r="S839" s="26"/>
      <c r="T839" s="26" t="s">
        <v>71</v>
      </c>
      <c r="U839" s="110">
        <v>46304</v>
      </c>
      <c r="V839" s="26"/>
      <c r="W839" s="8" t="str">
        <f>_xlfn.XLOOKUP(B839,'Golden Rulebook-CDErule level'!I:I,'Golden Rulebook-CDErule level'!I:I, "not found")</f>
        <v>DQO-7249</v>
      </c>
    </row>
    <row r="840" spans="1:23" ht="85.9" hidden="1">
      <c r="A840" t="s">
        <v>30331</v>
      </c>
      <c r="B840" s="26" t="s">
        <v>30332</v>
      </c>
      <c r="C840" s="26" t="s">
        <v>30333</v>
      </c>
      <c r="D840" s="26" t="s">
        <v>30334</v>
      </c>
      <c r="E840" s="26" t="s">
        <v>60</v>
      </c>
      <c r="F840" s="26" t="s">
        <v>61</v>
      </c>
      <c r="G840" s="26" t="s">
        <v>738</v>
      </c>
      <c r="H840" s="26" t="s">
        <v>91</v>
      </c>
      <c r="I840" s="26" t="s">
        <v>92</v>
      </c>
      <c r="J840" s="26" t="s">
        <v>65</v>
      </c>
      <c r="K840" s="26" t="s">
        <v>2278</v>
      </c>
      <c r="L840" s="26" t="s">
        <v>29254</v>
      </c>
      <c r="M840" s="26" t="s">
        <v>66</v>
      </c>
      <c r="N840" s="26" t="s">
        <v>30335</v>
      </c>
      <c r="O840" s="26">
        <v>1</v>
      </c>
      <c r="P840" s="26" t="s">
        <v>68</v>
      </c>
      <c r="Q840" s="26" t="s">
        <v>69</v>
      </c>
      <c r="R840" s="26" t="s">
        <v>70</v>
      </c>
      <c r="S840" s="26"/>
      <c r="T840" s="26" t="s">
        <v>71</v>
      </c>
      <c r="U840" s="110">
        <v>46304</v>
      </c>
      <c r="V840" s="26"/>
      <c r="W840" s="8" t="str">
        <f>_xlfn.XLOOKUP(B840,'Golden Rulebook-CDErule level'!I:I,'Golden Rulebook-CDErule level'!I:I, "not found")</f>
        <v>DQO-7250</v>
      </c>
    </row>
    <row r="841" spans="1:23" ht="85.9" hidden="1">
      <c r="A841" t="s">
        <v>30338</v>
      </c>
      <c r="B841" s="26" t="s">
        <v>30339</v>
      </c>
      <c r="C841" s="26" t="s">
        <v>30340</v>
      </c>
      <c r="D841" s="26" t="s">
        <v>30341</v>
      </c>
      <c r="E841" s="26" t="s">
        <v>60</v>
      </c>
      <c r="F841" s="26" t="s">
        <v>61</v>
      </c>
      <c r="G841" s="26" t="s">
        <v>738</v>
      </c>
      <c r="H841" s="26" t="s">
        <v>91</v>
      </c>
      <c r="I841" s="26" t="s">
        <v>92</v>
      </c>
      <c r="J841" s="26" t="s">
        <v>65</v>
      </c>
      <c r="K841" s="26" t="s">
        <v>2278</v>
      </c>
      <c r="L841" s="26" t="s">
        <v>29262</v>
      </c>
      <c r="M841" s="26" t="s">
        <v>66</v>
      </c>
      <c r="N841" s="26" t="s">
        <v>30342</v>
      </c>
      <c r="O841" s="26">
        <v>1</v>
      </c>
      <c r="P841" s="26" t="s">
        <v>68</v>
      </c>
      <c r="Q841" s="26" t="s">
        <v>69</v>
      </c>
      <c r="R841" s="26" t="s">
        <v>70</v>
      </c>
      <c r="S841" s="26"/>
      <c r="T841" s="26" t="s">
        <v>71</v>
      </c>
      <c r="U841" s="110">
        <v>46304</v>
      </c>
      <c r="V841" s="26"/>
      <c r="W841" s="8" t="str">
        <f>_xlfn.XLOOKUP(B841,'Golden Rulebook-CDErule level'!I:I,'Golden Rulebook-CDErule level'!I:I, "not found")</f>
        <v>DQO-7251</v>
      </c>
    </row>
    <row r="842" spans="1:23" ht="85.9" hidden="1">
      <c r="A842" t="s">
        <v>30345</v>
      </c>
      <c r="B842" s="26" t="s">
        <v>30346</v>
      </c>
      <c r="C842" s="26" t="s">
        <v>30347</v>
      </c>
      <c r="D842" s="26" t="s">
        <v>30348</v>
      </c>
      <c r="E842" s="26" t="s">
        <v>60</v>
      </c>
      <c r="F842" s="26" t="s">
        <v>61</v>
      </c>
      <c r="G842" s="26" t="s">
        <v>738</v>
      </c>
      <c r="H842" s="26" t="s">
        <v>91</v>
      </c>
      <c r="I842" s="26" t="s">
        <v>92</v>
      </c>
      <c r="J842" s="26" t="s">
        <v>65</v>
      </c>
      <c r="K842" s="26" t="s">
        <v>2278</v>
      </c>
      <c r="L842" s="26" t="s">
        <v>29270</v>
      </c>
      <c r="M842" s="26" t="s">
        <v>66</v>
      </c>
      <c r="N842" s="26" t="s">
        <v>30349</v>
      </c>
      <c r="O842" s="26">
        <v>1</v>
      </c>
      <c r="P842" s="26" t="s">
        <v>68</v>
      </c>
      <c r="Q842" s="26" t="s">
        <v>69</v>
      </c>
      <c r="R842" s="26" t="s">
        <v>70</v>
      </c>
      <c r="S842" s="26"/>
      <c r="T842" s="26" t="s">
        <v>71</v>
      </c>
      <c r="U842" s="110">
        <v>46304</v>
      </c>
      <c r="V842" s="26"/>
      <c r="W842" s="8" t="str">
        <f>_xlfn.XLOOKUP(B842,'Golden Rulebook-CDErule level'!I:I,'Golden Rulebook-CDErule level'!I:I, "not found")</f>
        <v>DQO-7252</v>
      </c>
    </row>
    <row r="843" spans="1:23" ht="28.9" hidden="1">
      <c r="A843" t="s">
        <v>30352</v>
      </c>
      <c r="B843" s="26" t="s">
        <v>30353</v>
      </c>
      <c r="C843" s="26" t="s">
        <v>30354</v>
      </c>
      <c r="D843" s="26" t="s">
        <v>30355</v>
      </c>
      <c r="E843" s="26" t="s">
        <v>60</v>
      </c>
      <c r="F843" s="26" t="s">
        <v>61</v>
      </c>
      <c r="G843" s="26" t="s">
        <v>738</v>
      </c>
      <c r="H843" s="26" t="s">
        <v>91</v>
      </c>
      <c r="I843" s="26" t="s">
        <v>92</v>
      </c>
      <c r="J843" s="26" t="s">
        <v>65</v>
      </c>
      <c r="K843" s="26" t="s">
        <v>2278</v>
      </c>
      <c r="L843" s="26" t="s">
        <v>29278</v>
      </c>
      <c r="M843" s="26" t="s">
        <v>66</v>
      </c>
      <c r="N843" s="26" t="s">
        <v>30356</v>
      </c>
      <c r="O843" s="26">
        <v>1</v>
      </c>
      <c r="P843" s="26" t="s">
        <v>68</v>
      </c>
      <c r="Q843" s="26" t="s">
        <v>69</v>
      </c>
      <c r="R843" s="26" t="s">
        <v>70</v>
      </c>
      <c r="S843" s="26"/>
      <c r="T843" s="26" t="s">
        <v>71</v>
      </c>
      <c r="U843" s="110">
        <v>46304</v>
      </c>
      <c r="V843" s="26"/>
      <c r="W843" s="8" t="str">
        <f>_xlfn.XLOOKUP(B843,'Golden Rulebook-CDErule level'!I:I,'Golden Rulebook-CDErule level'!I:I, "not found")</f>
        <v>DQO-7253</v>
      </c>
    </row>
    <row r="844" spans="1:23" ht="28.9" hidden="1">
      <c r="A844" t="s">
        <v>30359</v>
      </c>
      <c r="B844" s="26" t="s">
        <v>30360</v>
      </c>
      <c r="C844" s="26" t="s">
        <v>30361</v>
      </c>
      <c r="D844" s="26" t="s">
        <v>30362</v>
      </c>
      <c r="E844" s="26" t="s">
        <v>60</v>
      </c>
      <c r="F844" s="26" t="s">
        <v>61</v>
      </c>
      <c r="G844" s="26" t="s">
        <v>738</v>
      </c>
      <c r="H844" s="26" t="s">
        <v>91</v>
      </c>
      <c r="I844" s="26" t="s">
        <v>92</v>
      </c>
      <c r="J844" s="26" t="s">
        <v>65</v>
      </c>
      <c r="K844" s="26" t="s">
        <v>2278</v>
      </c>
      <c r="L844" s="26" t="s">
        <v>29318</v>
      </c>
      <c r="M844" s="26" t="s">
        <v>66</v>
      </c>
      <c r="N844" s="26" t="s">
        <v>30363</v>
      </c>
      <c r="O844" s="26">
        <v>1</v>
      </c>
      <c r="P844" s="26" t="s">
        <v>68</v>
      </c>
      <c r="Q844" s="26" t="s">
        <v>69</v>
      </c>
      <c r="R844" s="26" t="s">
        <v>70</v>
      </c>
      <c r="S844" s="26"/>
      <c r="T844" s="26" t="s">
        <v>71</v>
      </c>
      <c r="U844" s="110">
        <v>46304</v>
      </c>
      <c r="V844" s="26"/>
      <c r="W844" s="8" t="str">
        <f>_xlfn.XLOOKUP(B844,'Golden Rulebook-CDErule level'!I:I,'Golden Rulebook-CDErule level'!I:I, "not found")</f>
        <v>DQO-7254</v>
      </c>
    </row>
    <row r="845" spans="1:23" hidden="1">
      <c r="A845" t="s">
        <v>30366</v>
      </c>
      <c r="B845" s="26" t="s">
        <v>30367</v>
      </c>
      <c r="C845" s="26" t="s">
        <v>30368</v>
      </c>
      <c r="D845" s="26" t="s">
        <v>30369</v>
      </c>
      <c r="E845" s="26" t="s">
        <v>60</v>
      </c>
      <c r="F845" s="26" t="s">
        <v>61</v>
      </c>
      <c r="G845" s="26" t="s">
        <v>738</v>
      </c>
      <c r="H845" s="26" t="s">
        <v>91</v>
      </c>
      <c r="I845" s="26" t="s">
        <v>92</v>
      </c>
      <c r="J845" s="26" t="s">
        <v>65</v>
      </c>
      <c r="K845" s="26" t="s">
        <v>2278</v>
      </c>
      <c r="L845" s="26" t="s">
        <v>29326</v>
      </c>
      <c r="M845" s="26" t="s">
        <v>66</v>
      </c>
      <c r="N845" s="26" t="s">
        <v>30370</v>
      </c>
      <c r="O845" s="26">
        <v>1</v>
      </c>
      <c r="P845" s="26" t="s">
        <v>68</v>
      </c>
      <c r="Q845" s="26" t="s">
        <v>69</v>
      </c>
      <c r="R845" s="26" t="s">
        <v>70</v>
      </c>
      <c r="S845" s="26"/>
      <c r="T845" s="26" t="s">
        <v>71</v>
      </c>
      <c r="U845" s="110">
        <v>46304</v>
      </c>
      <c r="V845" s="26"/>
      <c r="W845" s="8" t="str">
        <f>_xlfn.XLOOKUP(B845,'Golden Rulebook-CDErule level'!I:I,'Golden Rulebook-CDErule level'!I:I, "not found")</f>
        <v>DQO-7255</v>
      </c>
    </row>
    <row r="846" spans="1:23" ht="28.9" hidden="1">
      <c r="A846" t="s">
        <v>30373</v>
      </c>
      <c r="B846" s="26" t="s">
        <v>30374</v>
      </c>
      <c r="C846" s="26" t="s">
        <v>30375</v>
      </c>
      <c r="D846" s="26" t="s">
        <v>30376</v>
      </c>
      <c r="E846" s="26" t="s">
        <v>60</v>
      </c>
      <c r="F846" s="26" t="s">
        <v>61</v>
      </c>
      <c r="G846" s="26" t="s">
        <v>738</v>
      </c>
      <c r="H846" s="26" t="s">
        <v>91</v>
      </c>
      <c r="I846" s="26" t="s">
        <v>92</v>
      </c>
      <c r="J846" s="26" t="s">
        <v>65</v>
      </c>
      <c r="K846" s="26" t="s">
        <v>2278</v>
      </c>
      <c r="L846" s="26" t="s">
        <v>29334</v>
      </c>
      <c r="M846" s="26" t="s">
        <v>66</v>
      </c>
      <c r="N846" s="26" t="s">
        <v>30377</v>
      </c>
      <c r="O846" s="26">
        <v>1</v>
      </c>
      <c r="P846" s="26" t="s">
        <v>68</v>
      </c>
      <c r="Q846" s="26" t="s">
        <v>69</v>
      </c>
      <c r="R846" s="26" t="s">
        <v>70</v>
      </c>
      <c r="S846" s="26"/>
      <c r="T846" s="26" t="s">
        <v>71</v>
      </c>
      <c r="U846" s="110">
        <v>46304</v>
      </c>
      <c r="V846" s="26"/>
      <c r="W846" s="8" t="str">
        <f>_xlfn.XLOOKUP(B846,'Golden Rulebook-CDErule level'!I:I,'Golden Rulebook-CDErule level'!I:I, "not found")</f>
        <v>DQO-7256</v>
      </c>
    </row>
    <row r="847" spans="1:23" ht="28.9" hidden="1">
      <c r="A847" t="s">
        <v>30380</v>
      </c>
      <c r="B847" s="26" t="s">
        <v>30381</v>
      </c>
      <c r="C847" s="26" t="s">
        <v>30382</v>
      </c>
      <c r="D847" s="26" t="s">
        <v>30383</v>
      </c>
      <c r="E847" s="26" t="s">
        <v>60</v>
      </c>
      <c r="F847" s="26" t="s">
        <v>61</v>
      </c>
      <c r="G847" s="26" t="s">
        <v>738</v>
      </c>
      <c r="H847" s="26" t="s">
        <v>91</v>
      </c>
      <c r="I847" s="26" t="s">
        <v>92</v>
      </c>
      <c r="J847" s="26" t="s">
        <v>65</v>
      </c>
      <c r="K847" s="26" t="s">
        <v>2278</v>
      </c>
      <c r="L847" s="26" t="s">
        <v>29358</v>
      </c>
      <c r="M847" s="26" t="s">
        <v>66</v>
      </c>
      <c r="N847" s="26" t="s">
        <v>30384</v>
      </c>
      <c r="O847" s="26">
        <v>1</v>
      </c>
      <c r="P847" s="26" t="s">
        <v>68</v>
      </c>
      <c r="Q847" s="26" t="s">
        <v>69</v>
      </c>
      <c r="R847" s="26" t="s">
        <v>70</v>
      </c>
      <c r="S847" s="26"/>
      <c r="T847" s="26" t="s">
        <v>71</v>
      </c>
      <c r="U847" s="110">
        <v>46304</v>
      </c>
      <c r="V847" s="26"/>
      <c r="W847" s="8" t="str">
        <f>_xlfn.XLOOKUP(B847,'Golden Rulebook-CDErule level'!I:I,'Golden Rulebook-CDErule level'!I:I, "not found")</f>
        <v>DQO-7257</v>
      </c>
    </row>
    <row r="848" spans="1:23" ht="28.9" hidden="1">
      <c r="A848" t="s">
        <v>30387</v>
      </c>
      <c r="B848" s="26" t="s">
        <v>30388</v>
      </c>
      <c r="C848" s="26" t="s">
        <v>30389</v>
      </c>
      <c r="D848" s="26" t="s">
        <v>30390</v>
      </c>
      <c r="E848" s="26" t="s">
        <v>60</v>
      </c>
      <c r="F848" s="26" t="s">
        <v>61</v>
      </c>
      <c r="G848" s="26" t="s">
        <v>738</v>
      </c>
      <c r="H848" s="26" t="s">
        <v>91</v>
      </c>
      <c r="I848" s="26" t="s">
        <v>92</v>
      </c>
      <c r="J848" s="26" t="s">
        <v>65</v>
      </c>
      <c r="K848" s="26" t="s">
        <v>2278</v>
      </c>
      <c r="L848" s="26" t="s">
        <v>29398</v>
      </c>
      <c r="M848" s="26" t="s">
        <v>66</v>
      </c>
      <c r="N848" s="26" t="s">
        <v>30391</v>
      </c>
      <c r="O848" s="26">
        <v>1</v>
      </c>
      <c r="P848" s="26" t="s">
        <v>68</v>
      </c>
      <c r="Q848" s="26" t="s">
        <v>69</v>
      </c>
      <c r="R848" s="26" t="s">
        <v>70</v>
      </c>
      <c r="S848" s="26"/>
      <c r="T848" s="26" t="s">
        <v>71</v>
      </c>
      <c r="U848" s="110">
        <v>46304</v>
      </c>
      <c r="V848" s="26"/>
      <c r="W848" s="8" t="str">
        <f>_xlfn.XLOOKUP(B848,'Golden Rulebook-CDErule level'!I:I,'Golden Rulebook-CDErule level'!I:I, "not found")</f>
        <v>DQO-7258</v>
      </c>
    </row>
    <row r="849" spans="1:23" ht="28.9" hidden="1">
      <c r="A849" t="s">
        <v>30394</v>
      </c>
      <c r="B849" s="26" t="s">
        <v>30395</v>
      </c>
      <c r="C849" s="26" t="s">
        <v>30396</v>
      </c>
      <c r="D849" s="26" t="s">
        <v>30397</v>
      </c>
      <c r="E849" s="26" t="s">
        <v>60</v>
      </c>
      <c r="F849" s="26" t="s">
        <v>61</v>
      </c>
      <c r="G849" s="26" t="s">
        <v>738</v>
      </c>
      <c r="H849" s="26" t="s">
        <v>91</v>
      </c>
      <c r="I849" s="26" t="s">
        <v>92</v>
      </c>
      <c r="J849" s="26" t="s">
        <v>65</v>
      </c>
      <c r="K849" s="26" t="s">
        <v>2910</v>
      </c>
      <c r="L849" s="26" t="s">
        <v>29430</v>
      </c>
      <c r="M849" s="26" t="s">
        <v>66</v>
      </c>
      <c r="N849" s="26" t="s">
        <v>30398</v>
      </c>
      <c r="O849" s="26">
        <v>1</v>
      </c>
      <c r="P849" s="26" t="s">
        <v>68</v>
      </c>
      <c r="Q849" s="26" t="s">
        <v>69</v>
      </c>
      <c r="R849" s="26" t="s">
        <v>70</v>
      </c>
      <c r="S849" s="26"/>
      <c r="T849" s="26" t="s">
        <v>71</v>
      </c>
      <c r="U849" s="110">
        <v>46304</v>
      </c>
      <c r="V849" s="26"/>
      <c r="W849" s="8" t="str">
        <f>_xlfn.XLOOKUP(B849,'Golden Rulebook-CDErule level'!I:I,'Golden Rulebook-CDErule level'!I:I, "not found")</f>
        <v>DQO-7259</v>
      </c>
    </row>
    <row r="850" spans="1:23" ht="28.9" hidden="1">
      <c r="A850" t="s">
        <v>30401</v>
      </c>
      <c r="B850" s="26" t="s">
        <v>30402</v>
      </c>
      <c r="C850" s="26" t="s">
        <v>30403</v>
      </c>
      <c r="D850" s="26" t="s">
        <v>30404</v>
      </c>
      <c r="E850" s="26" t="s">
        <v>60</v>
      </c>
      <c r="F850" s="26" t="s">
        <v>61</v>
      </c>
      <c r="G850" s="26" t="s">
        <v>738</v>
      </c>
      <c r="H850" s="26" t="s">
        <v>91</v>
      </c>
      <c r="I850" s="26" t="s">
        <v>92</v>
      </c>
      <c r="J850" s="26" t="s">
        <v>65</v>
      </c>
      <c r="K850" s="26" t="s">
        <v>3585</v>
      </c>
      <c r="L850" s="26" t="s">
        <v>29437</v>
      </c>
      <c r="M850" s="26" t="s">
        <v>66</v>
      </c>
      <c r="N850" s="26" t="s">
        <v>30405</v>
      </c>
      <c r="O850" s="26">
        <v>1</v>
      </c>
      <c r="P850" s="26" t="s">
        <v>68</v>
      </c>
      <c r="Q850" s="26" t="s">
        <v>69</v>
      </c>
      <c r="R850" s="26" t="s">
        <v>70</v>
      </c>
      <c r="S850" s="26"/>
      <c r="T850" s="26" t="s">
        <v>71</v>
      </c>
      <c r="U850" s="110">
        <v>46304</v>
      </c>
      <c r="V850" s="26"/>
      <c r="W850" s="8" t="str">
        <f>_xlfn.XLOOKUP(B850,'Golden Rulebook-CDErule level'!I:I,'Golden Rulebook-CDErule level'!I:I, "not found")</f>
        <v>DQO-7260</v>
      </c>
    </row>
    <row r="851" spans="1:23" ht="28.9" hidden="1">
      <c r="A851" t="s">
        <v>30408</v>
      </c>
      <c r="B851" s="26" t="s">
        <v>30409</v>
      </c>
      <c r="C851" s="26" t="s">
        <v>30410</v>
      </c>
      <c r="D851" s="26" t="s">
        <v>30411</v>
      </c>
      <c r="E851" s="26" t="s">
        <v>60</v>
      </c>
      <c r="F851" s="26" t="s">
        <v>61</v>
      </c>
      <c r="G851" s="26" t="s">
        <v>738</v>
      </c>
      <c r="H851" s="26" t="s">
        <v>91</v>
      </c>
      <c r="I851" s="26" t="s">
        <v>92</v>
      </c>
      <c r="J851" s="26" t="s">
        <v>65</v>
      </c>
      <c r="K851" s="26" t="s">
        <v>3585</v>
      </c>
      <c r="L851" s="26" t="s">
        <v>29445</v>
      </c>
      <c r="M851" s="26" t="s">
        <v>66</v>
      </c>
      <c r="N851" s="26" t="s">
        <v>30412</v>
      </c>
      <c r="O851" s="26">
        <v>1</v>
      </c>
      <c r="P851" s="26" t="s">
        <v>68</v>
      </c>
      <c r="Q851" s="26" t="s">
        <v>69</v>
      </c>
      <c r="R851" s="26" t="s">
        <v>70</v>
      </c>
      <c r="S851" s="26"/>
      <c r="T851" s="26" t="s">
        <v>71</v>
      </c>
      <c r="U851" s="110">
        <v>46304</v>
      </c>
      <c r="V851" s="26"/>
      <c r="W851" s="8" t="str">
        <f>_xlfn.XLOOKUP(B851,'Golden Rulebook-CDErule level'!I:I,'Golden Rulebook-CDErule level'!I:I, "not found")</f>
        <v>DQO-7261</v>
      </c>
    </row>
    <row r="852" spans="1:23" ht="409.5" hidden="1">
      <c r="A852" s="33" t="s">
        <v>30974</v>
      </c>
      <c r="B852" s="33" t="s">
        <v>30975</v>
      </c>
      <c r="C852" s="120" t="s">
        <v>30976</v>
      </c>
      <c r="D852" s="120" t="s">
        <v>30977</v>
      </c>
      <c r="E852" s="33" t="s">
        <v>776</v>
      </c>
      <c r="F852" s="33" t="s">
        <v>61</v>
      </c>
      <c r="G852" s="33" t="s">
        <v>30978</v>
      </c>
      <c r="H852" s="33" t="s">
        <v>30979</v>
      </c>
      <c r="I852" s="33" t="s">
        <v>30980</v>
      </c>
      <c r="J852" s="33" t="s">
        <v>65</v>
      </c>
      <c r="K852" s="120" t="s">
        <v>889</v>
      </c>
      <c r="L852" s="120" t="s">
        <v>947</v>
      </c>
      <c r="M852" s="121" t="s">
        <v>66</v>
      </c>
      <c r="N852" s="122" t="s">
        <v>30981</v>
      </c>
      <c r="O852" s="123">
        <v>0.9</v>
      </c>
      <c r="P852" s="121" t="s">
        <v>68</v>
      </c>
      <c r="Q852" s="121" t="s">
        <v>69</v>
      </c>
      <c r="R852" s="33" t="s">
        <v>4407</v>
      </c>
      <c r="S852" s="33"/>
      <c r="T852" s="33" t="s">
        <v>71</v>
      </c>
      <c r="U852" s="124">
        <v>46303</v>
      </c>
      <c r="V852" s="33"/>
      <c r="W852" s="8" t="str">
        <f>_xlfn.XLOOKUP(B852,'Golden Rulebook-CDErule level'!I:I,'Golden Rulebook-CDErule level'!I:I, "not found")</f>
        <v>DQO-6001</v>
      </c>
    </row>
    <row r="853" spans="1:23" ht="409.5" hidden="1">
      <c r="A853" s="33" t="s">
        <v>30984</v>
      </c>
      <c r="B853" s="33" t="s">
        <v>30985</v>
      </c>
      <c r="C853" s="120" t="s">
        <v>30986</v>
      </c>
      <c r="D853" s="120" t="s">
        <v>30987</v>
      </c>
      <c r="E853" s="33" t="s">
        <v>776</v>
      </c>
      <c r="F853" s="33" t="s">
        <v>61</v>
      </c>
      <c r="G853" s="33" t="s">
        <v>30978</v>
      </c>
      <c r="H853" s="33" t="s">
        <v>30979</v>
      </c>
      <c r="I853" s="33" t="s">
        <v>30980</v>
      </c>
      <c r="J853" s="33" t="s">
        <v>65</v>
      </c>
      <c r="K853" s="120" t="s">
        <v>889</v>
      </c>
      <c r="L853" s="120" t="s">
        <v>968</v>
      </c>
      <c r="M853" s="121" t="s">
        <v>66</v>
      </c>
      <c r="N853" s="122" t="s">
        <v>30988</v>
      </c>
      <c r="O853" s="123">
        <v>0.9</v>
      </c>
      <c r="P853" s="121" t="s">
        <v>68</v>
      </c>
      <c r="Q853" s="121" t="s">
        <v>69</v>
      </c>
      <c r="R853" s="33" t="s">
        <v>4407</v>
      </c>
      <c r="S853" s="33"/>
      <c r="T853" s="33" t="s">
        <v>71</v>
      </c>
      <c r="U853" s="124">
        <v>46303</v>
      </c>
      <c r="V853" s="33"/>
      <c r="W853" s="8" t="str">
        <f>_xlfn.XLOOKUP(B853,'Golden Rulebook-CDErule level'!I:I,'Golden Rulebook-CDErule level'!I:I, "not found")</f>
        <v>DQO-6002</v>
      </c>
    </row>
    <row r="854" spans="1:23" ht="383.65" hidden="1">
      <c r="A854" s="33" t="s">
        <v>30991</v>
      </c>
      <c r="B854" s="33" t="s">
        <v>30992</v>
      </c>
      <c r="C854" s="120" t="s">
        <v>30993</v>
      </c>
      <c r="D854" s="120" t="s">
        <v>30994</v>
      </c>
      <c r="E854" s="33" t="s">
        <v>776</v>
      </c>
      <c r="F854" s="33" t="s">
        <v>61</v>
      </c>
      <c r="G854" s="33" t="s">
        <v>30978</v>
      </c>
      <c r="H854" s="33" t="s">
        <v>30979</v>
      </c>
      <c r="I854" s="33" t="s">
        <v>30980</v>
      </c>
      <c r="J854" s="33" t="s">
        <v>65</v>
      </c>
      <c r="K854" s="120" t="s">
        <v>1624</v>
      </c>
      <c r="L854" s="120" t="s">
        <v>1626</v>
      </c>
      <c r="M854" s="121" t="s">
        <v>66</v>
      </c>
      <c r="N854" s="122" t="s">
        <v>30995</v>
      </c>
      <c r="O854" s="123">
        <v>0.9</v>
      </c>
      <c r="P854" s="121" t="s">
        <v>68</v>
      </c>
      <c r="Q854" s="121" t="s">
        <v>69</v>
      </c>
      <c r="R854" s="33" t="s">
        <v>4407</v>
      </c>
      <c r="S854" s="33"/>
      <c r="T854" s="33" t="s">
        <v>71</v>
      </c>
      <c r="U854" s="124">
        <v>46303</v>
      </c>
      <c r="V854" s="33"/>
      <c r="W854" s="8" t="str">
        <f>_xlfn.XLOOKUP(B854,'Golden Rulebook-CDErule level'!I:I,'Golden Rulebook-CDErule level'!I:I, "not found")</f>
        <v>DQO-6003</v>
      </c>
    </row>
    <row r="855" spans="1:23" ht="409.5" hidden="1">
      <c r="A855" s="33" t="s">
        <v>30998</v>
      </c>
      <c r="B855" s="33" t="s">
        <v>30999</v>
      </c>
      <c r="C855" s="120" t="s">
        <v>31000</v>
      </c>
      <c r="D855" s="120" t="s">
        <v>31001</v>
      </c>
      <c r="E855" s="33" t="s">
        <v>776</v>
      </c>
      <c r="F855" s="33" t="s">
        <v>61</v>
      </c>
      <c r="G855" s="33" t="s">
        <v>30978</v>
      </c>
      <c r="H855" s="33" t="s">
        <v>30979</v>
      </c>
      <c r="I855" s="33" t="s">
        <v>30980</v>
      </c>
      <c r="J855" s="33" t="s">
        <v>65</v>
      </c>
      <c r="K855" s="120" t="s">
        <v>1624</v>
      </c>
      <c r="L855" s="120" t="s">
        <v>1662</v>
      </c>
      <c r="M855" s="121" t="s">
        <v>66</v>
      </c>
      <c r="N855" s="122" t="s">
        <v>31002</v>
      </c>
      <c r="O855" s="123">
        <v>0.9</v>
      </c>
      <c r="P855" s="121" t="s">
        <v>68</v>
      </c>
      <c r="Q855" s="121" t="s">
        <v>69</v>
      </c>
      <c r="R855" s="33" t="s">
        <v>4407</v>
      </c>
      <c r="S855" s="33"/>
      <c r="T855" s="33" t="s">
        <v>71</v>
      </c>
      <c r="U855" s="124">
        <v>46303</v>
      </c>
      <c r="V855" s="33"/>
      <c r="W855" s="8" t="str">
        <f>_xlfn.XLOOKUP(B855,'Golden Rulebook-CDErule level'!I:I,'Golden Rulebook-CDErule level'!I:I, "not found")</f>
        <v>DQO-6004</v>
      </c>
    </row>
    <row r="856" spans="1:23" ht="395.25" hidden="1">
      <c r="A856" s="33" t="s">
        <v>31005</v>
      </c>
      <c r="B856" s="33" t="s">
        <v>31006</v>
      </c>
      <c r="C856" s="120" t="s">
        <v>31007</v>
      </c>
      <c r="D856" s="120" t="s">
        <v>31008</v>
      </c>
      <c r="E856" s="33" t="s">
        <v>776</v>
      </c>
      <c r="F856" s="33" t="s">
        <v>61</v>
      </c>
      <c r="G856" s="33" t="s">
        <v>31009</v>
      </c>
      <c r="H856" s="33" t="s">
        <v>31010</v>
      </c>
      <c r="I856" s="33" t="s">
        <v>31011</v>
      </c>
      <c r="J856" s="33" t="s">
        <v>65</v>
      </c>
      <c r="K856" s="120" t="s">
        <v>2035</v>
      </c>
      <c r="L856" s="120" t="s">
        <v>2083</v>
      </c>
      <c r="M856" s="121" t="s">
        <v>66</v>
      </c>
      <c r="N856" s="122" t="s">
        <v>31012</v>
      </c>
      <c r="O856" s="123">
        <v>0.9</v>
      </c>
      <c r="P856" s="121" t="s">
        <v>68</v>
      </c>
      <c r="Q856" s="121" t="s">
        <v>69</v>
      </c>
      <c r="R856" s="33" t="s">
        <v>4407</v>
      </c>
      <c r="S856" s="33"/>
      <c r="T856" s="33" t="s">
        <v>71</v>
      </c>
      <c r="U856" s="124">
        <v>46303</v>
      </c>
      <c r="V856" s="33"/>
      <c r="W856" s="8" t="str">
        <f>_xlfn.XLOOKUP(B856,'Golden Rulebook-CDErule level'!I:I,'Golden Rulebook-CDErule level'!I:I, "not found")</f>
        <v>DQO-6005</v>
      </c>
    </row>
    <row r="857" spans="1:23" ht="325.5" hidden="1">
      <c r="A857" s="33" t="s">
        <v>31015</v>
      </c>
      <c r="B857" s="33" t="s">
        <v>31016</v>
      </c>
      <c r="C857" s="120" t="s">
        <v>31017</v>
      </c>
      <c r="D857" s="120" t="s">
        <v>31018</v>
      </c>
      <c r="E857" s="33" t="s">
        <v>60</v>
      </c>
      <c r="F857" s="33" t="s">
        <v>61</v>
      </c>
      <c r="G857" s="33" t="s">
        <v>30978</v>
      </c>
      <c r="H857" s="33" t="s">
        <v>30979</v>
      </c>
      <c r="I857" s="33" t="s">
        <v>30980</v>
      </c>
      <c r="J857" s="33" t="s">
        <v>65</v>
      </c>
      <c r="K857" s="120" t="s">
        <v>3315</v>
      </c>
      <c r="L857" s="120" t="s">
        <v>3316</v>
      </c>
      <c r="M857" s="121" t="s">
        <v>66</v>
      </c>
      <c r="N857" s="122" t="s">
        <v>31019</v>
      </c>
      <c r="O857" s="125">
        <v>1</v>
      </c>
      <c r="P857" s="121" t="s">
        <v>68</v>
      </c>
      <c r="Q857" s="121" t="s">
        <v>69</v>
      </c>
      <c r="R857" s="33" t="s">
        <v>4407</v>
      </c>
      <c r="S857" s="33"/>
      <c r="T857" s="33" t="s">
        <v>71</v>
      </c>
      <c r="U857" s="124">
        <v>46303</v>
      </c>
      <c r="V857" s="33"/>
      <c r="W857" s="8" t="str">
        <f>_xlfn.XLOOKUP(B857,'Golden Rulebook-CDErule level'!I:I,'Golden Rulebook-CDErule level'!I:I, "not found")</f>
        <v>DQO-6010</v>
      </c>
    </row>
    <row r="858" spans="1:23" ht="325.5" hidden="1">
      <c r="A858" s="33" t="s">
        <v>31022</v>
      </c>
      <c r="B858" s="33" t="s">
        <v>31023</v>
      </c>
      <c r="C858" s="120" t="s">
        <v>31024</v>
      </c>
      <c r="D858" s="120" t="s">
        <v>31025</v>
      </c>
      <c r="E858" s="33" t="s">
        <v>60</v>
      </c>
      <c r="F858" s="33" t="s">
        <v>61</v>
      </c>
      <c r="G858" s="33" t="s">
        <v>30978</v>
      </c>
      <c r="H858" s="33" t="s">
        <v>30979</v>
      </c>
      <c r="I858" s="33" t="s">
        <v>30980</v>
      </c>
      <c r="J858" s="33" t="s">
        <v>65</v>
      </c>
      <c r="K858" s="120" t="s">
        <v>2715</v>
      </c>
      <c r="L858" s="120" t="s">
        <v>2783</v>
      </c>
      <c r="M858" s="121" t="s">
        <v>66</v>
      </c>
      <c r="N858" s="122" t="s">
        <v>31026</v>
      </c>
      <c r="O858" s="125">
        <v>1</v>
      </c>
      <c r="P858" s="121" t="s">
        <v>68</v>
      </c>
      <c r="Q858" s="121" t="s">
        <v>69</v>
      </c>
      <c r="R858" s="33" t="s">
        <v>4407</v>
      </c>
      <c r="S858" s="33"/>
      <c r="T858" s="33" t="s">
        <v>71</v>
      </c>
      <c r="U858" s="124">
        <v>46303</v>
      </c>
      <c r="V858" s="33"/>
      <c r="W858" s="8" t="str">
        <f>_xlfn.XLOOKUP(B858,'Golden Rulebook-CDErule level'!I:I,'Golden Rulebook-CDErule level'!I:I, "not found")</f>
        <v>DQO-6018</v>
      </c>
    </row>
    <row r="859" spans="1:23" ht="409.5" hidden="1">
      <c r="A859" s="33" t="s">
        <v>31029</v>
      </c>
      <c r="B859" s="33" t="s">
        <v>31030</v>
      </c>
      <c r="C859" s="120" t="s">
        <v>31031</v>
      </c>
      <c r="D859" s="120" t="s">
        <v>31032</v>
      </c>
      <c r="E859" s="33" t="s">
        <v>776</v>
      </c>
      <c r="F859" s="33" t="s">
        <v>61</v>
      </c>
      <c r="G859" s="33" t="s">
        <v>30978</v>
      </c>
      <c r="H859" s="33" t="s">
        <v>30979</v>
      </c>
      <c r="I859" s="33" t="s">
        <v>30980</v>
      </c>
      <c r="J859" s="33" t="s">
        <v>65</v>
      </c>
      <c r="K859" s="120" t="s">
        <v>2715</v>
      </c>
      <c r="L859" s="120" t="s">
        <v>2848</v>
      </c>
      <c r="M859" s="121" t="s">
        <v>66</v>
      </c>
      <c r="N859" s="122" t="s">
        <v>31033</v>
      </c>
      <c r="O859" s="123">
        <v>0.9</v>
      </c>
      <c r="P859" s="121" t="s">
        <v>68</v>
      </c>
      <c r="Q859" s="121" t="s">
        <v>69</v>
      </c>
      <c r="R859" s="33" t="s">
        <v>4407</v>
      </c>
      <c r="S859" s="33"/>
      <c r="T859" s="33" t="s">
        <v>71</v>
      </c>
      <c r="U859" s="124">
        <v>46303</v>
      </c>
      <c r="V859" s="33"/>
      <c r="W859" s="8" t="str">
        <f>_xlfn.XLOOKUP(B859,'Golden Rulebook-CDErule level'!I:I,'Golden Rulebook-CDErule level'!I:I, "not found")</f>
        <v>DQO-6019</v>
      </c>
    </row>
    <row r="860" spans="1:23" ht="409.5" hidden="1">
      <c r="A860" s="33" t="s">
        <v>31036</v>
      </c>
      <c r="B860" s="33" t="s">
        <v>31037</v>
      </c>
      <c r="C860" s="120" t="s">
        <v>31038</v>
      </c>
      <c r="D860" s="120" t="s">
        <v>31039</v>
      </c>
      <c r="E860" s="33" t="s">
        <v>776</v>
      </c>
      <c r="F860" s="33" t="s">
        <v>61</v>
      </c>
      <c r="G860" s="33" t="s">
        <v>30978</v>
      </c>
      <c r="H860" s="33" t="s">
        <v>30979</v>
      </c>
      <c r="I860" s="33" t="s">
        <v>30980</v>
      </c>
      <c r="J860" s="33" t="s">
        <v>65</v>
      </c>
      <c r="K860" s="120" t="s">
        <v>3585</v>
      </c>
      <c r="L860" s="120" t="s">
        <v>3622</v>
      </c>
      <c r="M860" s="121" t="s">
        <v>66</v>
      </c>
      <c r="N860" s="122" t="s">
        <v>31040</v>
      </c>
      <c r="O860" s="123">
        <v>0.9</v>
      </c>
      <c r="P860" s="121" t="s">
        <v>68</v>
      </c>
      <c r="Q860" s="121" t="s">
        <v>69</v>
      </c>
      <c r="R860" s="33" t="s">
        <v>4407</v>
      </c>
      <c r="S860" s="33"/>
      <c r="T860" s="33" t="s">
        <v>71</v>
      </c>
      <c r="U860" s="124">
        <v>46303</v>
      </c>
      <c r="V860" s="33"/>
      <c r="W860" s="8" t="str">
        <f>_xlfn.XLOOKUP(B860,'Golden Rulebook-CDErule level'!I:I,'Golden Rulebook-CDErule level'!I:I, "not found")</f>
        <v>DQO-6021</v>
      </c>
    </row>
    <row r="861" spans="1:23" ht="409.5" hidden="1">
      <c r="A861" s="33" t="s">
        <v>31043</v>
      </c>
      <c r="B861" s="33" t="s">
        <v>31044</v>
      </c>
      <c r="C861" s="120" t="s">
        <v>31045</v>
      </c>
      <c r="D861" s="120" t="s">
        <v>31046</v>
      </c>
      <c r="E861" s="33" t="s">
        <v>776</v>
      </c>
      <c r="F861" s="33" t="s">
        <v>61</v>
      </c>
      <c r="G861" s="33" t="s">
        <v>30978</v>
      </c>
      <c r="H861" s="33" t="s">
        <v>30979</v>
      </c>
      <c r="I861" s="33" t="s">
        <v>30980</v>
      </c>
      <c r="J861" s="33" t="s">
        <v>65</v>
      </c>
      <c r="K861" s="120" t="s">
        <v>3585</v>
      </c>
      <c r="L861" s="120" t="s">
        <v>3651</v>
      </c>
      <c r="M861" s="121" t="s">
        <v>66</v>
      </c>
      <c r="N861" s="122" t="s">
        <v>31047</v>
      </c>
      <c r="O861" s="123">
        <v>0.9</v>
      </c>
      <c r="P861" s="121" t="s">
        <v>68</v>
      </c>
      <c r="Q861" s="121" t="s">
        <v>69</v>
      </c>
      <c r="R861" s="33" t="s">
        <v>4407</v>
      </c>
      <c r="S861" s="33"/>
      <c r="T861" s="33" t="s">
        <v>71</v>
      </c>
      <c r="U861" s="124">
        <v>46303</v>
      </c>
      <c r="V861" s="33"/>
      <c r="W861" s="8" t="str">
        <f>_xlfn.XLOOKUP(B861,'Golden Rulebook-CDErule level'!I:I,'Golden Rulebook-CDErule level'!I:I, "not found")</f>
        <v>DQO-6022</v>
      </c>
    </row>
    <row r="862" spans="1:23" ht="409.5" hidden="1">
      <c r="A862" s="33" t="s">
        <v>31050</v>
      </c>
      <c r="B862" s="33" t="s">
        <v>31051</v>
      </c>
      <c r="C862" s="120" t="s">
        <v>31052</v>
      </c>
      <c r="D862" s="120" t="s">
        <v>31053</v>
      </c>
      <c r="E862" s="33" t="s">
        <v>776</v>
      </c>
      <c r="F862" s="33" t="s">
        <v>61</v>
      </c>
      <c r="G862" s="33" t="s">
        <v>30978</v>
      </c>
      <c r="H862" s="33" t="s">
        <v>30979</v>
      </c>
      <c r="I862" s="33" t="s">
        <v>30980</v>
      </c>
      <c r="J862" s="33" t="s">
        <v>65</v>
      </c>
      <c r="K862" s="120" t="s">
        <v>1146</v>
      </c>
      <c r="L862" s="120" t="s">
        <v>1199</v>
      </c>
      <c r="M862" s="121" t="s">
        <v>66</v>
      </c>
      <c r="N862" s="122" t="s">
        <v>31054</v>
      </c>
      <c r="O862" s="123">
        <v>0.9</v>
      </c>
      <c r="P862" s="121" t="s">
        <v>68</v>
      </c>
      <c r="Q862" s="121" t="s">
        <v>69</v>
      </c>
      <c r="R862" s="33" t="s">
        <v>4407</v>
      </c>
      <c r="S862" s="33"/>
      <c r="T862" s="33" t="s">
        <v>71</v>
      </c>
      <c r="U862" s="124">
        <v>46303</v>
      </c>
      <c r="V862" s="33"/>
      <c r="W862" s="8" t="str">
        <f>_xlfn.XLOOKUP(B862,'Golden Rulebook-CDErule level'!I:I,'Golden Rulebook-CDErule level'!I:I, "not found")</f>
        <v>DQO-6023</v>
      </c>
    </row>
    <row r="863" spans="1:23" ht="409.5" hidden="1">
      <c r="A863" s="33" t="s">
        <v>31057</v>
      </c>
      <c r="B863" s="33" t="s">
        <v>31058</v>
      </c>
      <c r="C863" s="120" t="s">
        <v>31059</v>
      </c>
      <c r="D863" s="120" t="s">
        <v>31060</v>
      </c>
      <c r="E863" s="33" t="s">
        <v>776</v>
      </c>
      <c r="F863" s="33" t="s">
        <v>61</v>
      </c>
      <c r="G863" s="33" t="s">
        <v>30978</v>
      </c>
      <c r="H863" s="33" t="s">
        <v>30979</v>
      </c>
      <c r="I863" s="33" t="s">
        <v>30980</v>
      </c>
      <c r="J863" s="33" t="s">
        <v>65</v>
      </c>
      <c r="K863" s="120" t="s">
        <v>1146</v>
      </c>
      <c r="L863" s="120" t="s">
        <v>1214</v>
      </c>
      <c r="M863" s="121" t="s">
        <v>66</v>
      </c>
      <c r="N863" s="122" t="s">
        <v>31061</v>
      </c>
      <c r="O863" s="123">
        <v>0.9</v>
      </c>
      <c r="P863" s="121" t="s">
        <v>68</v>
      </c>
      <c r="Q863" s="121" t="s">
        <v>69</v>
      </c>
      <c r="R863" s="33" t="s">
        <v>4407</v>
      </c>
      <c r="S863" s="33"/>
      <c r="T863" s="33" t="s">
        <v>71</v>
      </c>
      <c r="U863" s="124">
        <v>46303</v>
      </c>
      <c r="V863" s="33"/>
      <c r="W863" s="8" t="str">
        <f>_xlfn.XLOOKUP(B863,'Golden Rulebook-CDErule level'!I:I,'Golden Rulebook-CDErule level'!I:I, "not found")</f>
        <v>DQO-6024</v>
      </c>
    </row>
    <row r="864" spans="1:23" ht="409.5" hidden="1">
      <c r="A864" s="33" t="s">
        <v>31064</v>
      </c>
      <c r="B864" s="33" t="s">
        <v>31065</v>
      </c>
      <c r="C864" s="120" t="s">
        <v>31066</v>
      </c>
      <c r="D864" s="120" t="s">
        <v>31067</v>
      </c>
      <c r="E864" s="33" t="s">
        <v>776</v>
      </c>
      <c r="F864" s="33" t="s">
        <v>61</v>
      </c>
      <c r="G864" s="33" t="s">
        <v>30978</v>
      </c>
      <c r="H864" s="33" t="s">
        <v>30979</v>
      </c>
      <c r="I864" s="33" t="s">
        <v>30980</v>
      </c>
      <c r="J864" s="33" t="s">
        <v>65</v>
      </c>
      <c r="K864" s="120" t="s">
        <v>1146</v>
      </c>
      <c r="L864" s="120" t="s">
        <v>1247</v>
      </c>
      <c r="M864" s="121" t="s">
        <v>66</v>
      </c>
      <c r="N864" s="122" t="s">
        <v>31068</v>
      </c>
      <c r="O864" s="123">
        <v>0.9</v>
      </c>
      <c r="P864" s="121" t="s">
        <v>68</v>
      </c>
      <c r="Q864" s="121" t="s">
        <v>69</v>
      </c>
      <c r="R864" s="33" t="s">
        <v>4407</v>
      </c>
      <c r="S864" s="33"/>
      <c r="T864" s="33" t="s">
        <v>71</v>
      </c>
      <c r="U864" s="124">
        <v>46303</v>
      </c>
      <c r="V864" s="33"/>
      <c r="W864" s="8" t="str">
        <f>_xlfn.XLOOKUP(B864,'Golden Rulebook-CDErule level'!I:I,'Golden Rulebook-CDErule level'!I:I, "not found")</f>
        <v>DQO-6025</v>
      </c>
    </row>
    <row r="865" spans="1:23" ht="348.75" hidden="1">
      <c r="A865" s="33" t="s">
        <v>31071</v>
      </c>
      <c r="B865" s="33" t="s">
        <v>31072</v>
      </c>
      <c r="C865" s="120" t="s">
        <v>31073</v>
      </c>
      <c r="D865" s="120" t="s">
        <v>31074</v>
      </c>
      <c r="E865" s="33" t="s">
        <v>60</v>
      </c>
      <c r="F865" s="33" t="s">
        <v>61</v>
      </c>
      <c r="G865" s="33" t="s">
        <v>31075</v>
      </c>
      <c r="H865" s="33" t="s">
        <v>31076</v>
      </c>
      <c r="I865" s="33" t="s">
        <v>31077</v>
      </c>
      <c r="J865" s="33" t="s">
        <v>65</v>
      </c>
      <c r="K865" s="120" t="s">
        <v>3021</v>
      </c>
      <c r="L865" s="120" t="s">
        <v>3178</v>
      </c>
      <c r="M865" s="121" t="s">
        <v>66</v>
      </c>
      <c r="N865" s="122" t="s">
        <v>31078</v>
      </c>
      <c r="O865" s="125">
        <v>1</v>
      </c>
      <c r="P865" s="121" t="s">
        <v>68</v>
      </c>
      <c r="Q865" s="121" t="s">
        <v>69</v>
      </c>
      <c r="R865" s="33" t="s">
        <v>4407</v>
      </c>
      <c r="S865" s="33"/>
      <c r="T865" s="33" t="s">
        <v>71</v>
      </c>
      <c r="U865" s="124">
        <v>46303</v>
      </c>
      <c r="V865" s="33"/>
      <c r="W865" s="8" t="str">
        <f>_xlfn.XLOOKUP(B865,'Golden Rulebook-CDErule level'!I:I,'Golden Rulebook-CDErule level'!I:I, "not found")</f>
        <v>DQO-6031</v>
      </c>
    </row>
    <row r="866" spans="1:23" ht="255.75" hidden="1">
      <c r="A866" s="33" t="s">
        <v>31081</v>
      </c>
      <c r="B866" s="33" t="s">
        <v>31082</v>
      </c>
      <c r="C866" s="120" t="s">
        <v>31083</v>
      </c>
      <c r="D866" s="120" t="s">
        <v>31084</v>
      </c>
      <c r="E866" s="33" t="s">
        <v>1071</v>
      </c>
      <c r="F866" s="33" t="s">
        <v>61</v>
      </c>
      <c r="G866" s="33" t="s">
        <v>30978</v>
      </c>
      <c r="H866" s="33" t="s">
        <v>30979</v>
      </c>
      <c r="I866" s="33" t="s">
        <v>30980</v>
      </c>
      <c r="J866" s="33" t="s">
        <v>65</v>
      </c>
      <c r="K866" s="120" t="s">
        <v>2313</v>
      </c>
      <c r="L866" s="120" t="s">
        <v>2314</v>
      </c>
      <c r="M866" s="121" t="s">
        <v>66</v>
      </c>
      <c r="N866" s="122" t="s">
        <v>31085</v>
      </c>
      <c r="O866" s="125">
        <v>0.95</v>
      </c>
      <c r="P866" s="121" t="s">
        <v>68</v>
      </c>
      <c r="Q866" s="121" t="s">
        <v>69</v>
      </c>
      <c r="R866" s="33" t="s">
        <v>4407</v>
      </c>
      <c r="S866" s="33"/>
      <c r="T866" s="33" t="s">
        <v>71</v>
      </c>
      <c r="U866" s="124">
        <v>46303</v>
      </c>
      <c r="V866" s="33"/>
      <c r="W866" s="8" t="str">
        <f>_xlfn.XLOOKUP(B866,'Golden Rulebook-CDErule level'!I:I,'Golden Rulebook-CDErule level'!I:I, "not found")</f>
        <v>DQO-6041</v>
      </c>
    </row>
    <row r="867" spans="1:23" ht="409.5" hidden="1">
      <c r="A867" s="33" t="s">
        <v>31088</v>
      </c>
      <c r="B867" s="33" t="s">
        <v>31089</v>
      </c>
      <c r="C867" s="120" t="s">
        <v>31090</v>
      </c>
      <c r="D867" s="120" t="s">
        <v>31091</v>
      </c>
      <c r="E867" s="33" t="s">
        <v>1071</v>
      </c>
      <c r="F867" s="33" t="s">
        <v>61</v>
      </c>
      <c r="G867" s="33" t="s">
        <v>31009</v>
      </c>
      <c r="H867" s="33" t="s">
        <v>31010</v>
      </c>
      <c r="I867" s="33" t="s">
        <v>31011</v>
      </c>
      <c r="J867" s="33" t="s">
        <v>65</v>
      </c>
      <c r="K867" s="120" t="s">
        <v>1750</v>
      </c>
      <c r="L867" s="120" t="s">
        <v>1770</v>
      </c>
      <c r="M867" s="121" t="s">
        <v>66</v>
      </c>
      <c r="N867" s="120" t="s">
        <v>31092</v>
      </c>
      <c r="O867" s="125">
        <v>0.95</v>
      </c>
      <c r="P867" s="121" t="s">
        <v>68</v>
      </c>
      <c r="Q867" s="121" t="s">
        <v>69</v>
      </c>
      <c r="R867" s="33" t="s">
        <v>4407</v>
      </c>
      <c r="S867" s="33"/>
      <c r="T867" s="33" t="s">
        <v>71</v>
      </c>
      <c r="U867" s="124">
        <v>46303</v>
      </c>
      <c r="V867" s="33"/>
      <c r="W867" s="8" t="str">
        <f>_xlfn.XLOOKUP(B867,'Golden Rulebook-CDErule level'!I:I,'Golden Rulebook-CDErule level'!I:I, "not found")</f>
        <v>DQO-6064</v>
      </c>
    </row>
    <row r="868" spans="1:23" ht="409.5" hidden="1">
      <c r="A868" s="33" t="s">
        <v>31095</v>
      </c>
      <c r="B868" s="33" t="s">
        <v>31096</v>
      </c>
      <c r="C868" s="120" t="s">
        <v>31097</v>
      </c>
      <c r="D868" s="120" t="s">
        <v>31098</v>
      </c>
      <c r="E868" s="33" t="s">
        <v>1071</v>
      </c>
      <c r="F868" s="33" t="s">
        <v>61</v>
      </c>
      <c r="G868" s="33" t="s">
        <v>31009</v>
      </c>
      <c r="H868" s="33" t="s">
        <v>31010</v>
      </c>
      <c r="I868" s="33" t="s">
        <v>31011</v>
      </c>
      <c r="J868" s="33" t="s">
        <v>65</v>
      </c>
      <c r="K868" s="120" t="s">
        <v>1750</v>
      </c>
      <c r="L868" s="120" t="s">
        <v>1791</v>
      </c>
      <c r="M868" s="121" t="s">
        <v>66</v>
      </c>
      <c r="N868" s="120" t="s">
        <v>31099</v>
      </c>
      <c r="O868" s="125">
        <v>0.95</v>
      </c>
      <c r="P868" s="121" t="s">
        <v>68</v>
      </c>
      <c r="Q868" s="121" t="s">
        <v>69</v>
      </c>
      <c r="R868" s="33" t="s">
        <v>4407</v>
      </c>
      <c r="S868" s="33"/>
      <c r="T868" s="33" t="s">
        <v>71</v>
      </c>
      <c r="U868" s="124">
        <v>46303</v>
      </c>
      <c r="V868" s="33"/>
      <c r="W868" s="8" t="str">
        <f>_xlfn.XLOOKUP(B868,'Golden Rulebook-CDErule level'!I:I,'Golden Rulebook-CDErule level'!I:I, "not found")</f>
        <v>DQO-6065</v>
      </c>
    </row>
    <row r="869" spans="1:23" ht="409.5" hidden="1">
      <c r="A869" s="33" t="s">
        <v>31100</v>
      </c>
      <c r="B869" s="33" t="s">
        <v>31101</v>
      </c>
      <c r="C869" s="120" t="s">
        <v>31102</v>
      </c>
      <c r="D869" s="120" t="s">
        <v>31103</v>
      </c>
      <c r="E869" s="33" t="s">
        <v>1071</v>
      </c>
      <c r="F869" s="33" t="s">
        <v>61</v>
      </c>
      <c r="G869" s="33" t="s">
        <v>30978</v>
      </c>
      <c r="H869" s="33" t="s">
        <v>30979</v>
      </c>
      <c r="I869" s="33" t="s">
        <v>30980</v>
      </c>
      <c r="J869" s="33" t="s">
        <v>65</v>
      </c>
      <c r="K869" s="120" t="s">
        <v>889</v>
      </c>
      <c r="L869" s="120" t="s">
        <v>947</v>
      </c>
      <c r="M869" s="121" t="s">
        <v>66</v>
      </c>
      <c r="N869" s="120" t="s">
        <v>31104</v>
      </c>
      <c r="O869" s="125">
        <v>0.95</v>
      </c>
      <c r="P869" s="121" t="s">
        <v>68</v>
      </c>
      <c r="Q869" s="121" t="s">
        <v>69</v>
      </c>
      <c r="R869" s="33" t="s">
        <v>4407</v>
      </c>
      <c r="S869" s="33"/>
      <c r="T869" s="33" t="s">
        <v>71</v>
      </c>
      <c r="U869" s="124">
        <v>46303</v>
      </c>
      <c r="V869" s="33"/>
      <c r="W869" s="8" t="str">
        <f>_xlfn.XLOOKUP(B869,'Golden Rulebook-CDErule level'!I:I,'Golden Rulebook-CDErule level'!I:I, "not found")</f>
        <v>DQO-6066</v>
      </c>
    </row>
    <row r="870" spans="1:23" ht="409.5" hidden="1">
      <c r="A870" s="33" t="s">
        <v>31105</v>
      </c>
      <c r="B870" s="33" t="s">
        <v>31106</v>
      </c>
      <c r="C870" s="120" t="s">
        <v>31107</v>
      </c>
      <c r="D870" s="120" t="s">
        <v>31108</v>
      </c>
      <c r="E870" s="33" t="s">
        <v>1071</v>
      </c>
      <c r="F870" s="33" t="s">
        <v>61</v>
      </c>
      <c r="G870" s="33" t="s">
        <v>30978</v>
      </c>
      <c r="H870" s="33" t="s">
        <v>30979</v>
      </c>
      <c r="I870" s="33" t="s">
        <v>30980</v>
      </c>
      <c r="J870" s="33" t="s">
        <v>65</v>
      </c>
      <c r="K870" s="120" t="s">
        <v>889</v>
      </c>
      <c r="L870" s="120" t="s">
        <v>968</v>
      </c>
      <c r="M870" s="121" t="s">
        <v>66</v>
      </c>
      <c r="N870" s="120" t="s">
        <v>31109</v>
      </c>
      <c r="O870" s="125">
        <v>0.95</v>
      </c>
      <c r="P870" s="121" t="s">
        <v>68</v>
      </c>
      <c r="Q870" s="121" t="s">
        <v>69</v>
      </c>
      <c r="R870" s="33" t="s">
        <v>4407</v>
      </c>
      <c r="S870" s="33"/>
      <c r="T870" s="33" t="s">
        <v>71</v>
      </c>
      <c r="U870" s="124">
        <v>46303</v>
      </c>
      <c r="V870" s="33"/>
      <c r="W870" s="8" t="str">
        <f>_xlfn.XLOOKUP(B870,'Golden Rulebook-CDErule level'!I:I,'Golden Rulebook-CDErule level'!I:I, "not found")</f>
        <v>DQO-6067</v>
      </c>
    </row>
    <row r="871" spans="1:23" ht="395.25" hidden="1">
      <c r="A871" s="33" t="s">
        <v>31110</v>
      </c>
      <c r="B871" s="33" t="s">
        <v>31111</v>
      </c>
      <c r="C871" s="120" t="s">
        <v>31112</v>
      </c>
      <c r="D871" s="120" t="s">
        <v>31113</v>
      </c>
      <c r="E871" s="33" t="s">
        <v>1071</v>
      </c>
      <c r="F871" s="33" t="s">
        <v>61</v>
      </c>
      <c r="G871" s="33" t="s">
        <v>30978</v>
      </c>
      <c r="H871" s="33" t="s">
        <v>30979</v>
      </c>
      <c r="I871" s="33" t="s">
        <v>30980</v>
      </c>
      <c r="J871" s="33" t="s">
        <v>65</v>
      </c>
      <c r="K871" s="120" t="s">
        <v>1624</v>
      </c>
      <c r="L871" s="120" t="s">
        <v>1626</v>
      </c>
      <c r="M871" s="121" t="s">
        <v>66</v>
      </c>
      <c r="N871" s="120" t="s">
        <v>31114</v>
      </c>
      <c r="O871" s="125">
        <v>0.95</v>
      </c>
      <c r="P871" s="121" t="s">
        <v>68</v>
      </c>
      <c r="Q871" s="121" t="s">
        <v>69</v>
      </c>
      <c r="R871" s="33" t="s">
        <v>4407</v>
      </c>
      <c r="S871" s="33"/>
      <c r="T871" s="33" t="s">
        <v>71</v>
      </c>
      <c r="U871" s="124">
        <v>46303</v>
      </c>
      <c r="V871" s="33"/>
      <c r="W871" s="8" t="str">
        <f>_xlfn.XLOOKUP(B871,'Golden Rulebook-CDErule level'!I:I,'Golden Rulebook-CDErule level'!I:I, "not found")</f>
        <v>DQO-6068</v>
      </c>
    </row>
    <row r="872" spans="1:23" ht="406.9" hidden="1">
      <c r="A872" s="33" t="s">
        <v>31115</v>
      </c>
      <c r="B872" s="33" t="s">
        <v>31116</v>
      </c>
      <c r="C872" s="120" t="s">
        <v>31117</v>
      </c>
      <c r="D872" s="120" t="s">
        <v>31118</v>
      </c>
      <c r="E872" s="33" t="s">
        <v>1071</v>
      </c>
      <c r="F872" s="33" t="s">
        <v>61</v>
      </c>
      <c r="G872" s="33" t="s">
        <v>30978</v>
      </c>
      <c r="H872" s="33" t="s">
        <v>30979</v>
      </c>
      <c r="I872" s="33" t="s">
        <v>30980</v>
      </c>
      <c r="J872" s="33" t="s">
        <v>65</v>
      </c>
      <c r="K872" s="120" t="s">
        <v>1624</v>
      </c>
      <c r="L872" s="120" t="s">
        <v>1662</v>
      </c>
      <c r="M872" s="121" t="s">
        <v>66</v>
      </c>
      <c r="N872" s="120" t="s">
        <v>31119</v>
      </c>
      <c r="O872" s="125">
        <v>0.95</v>
      </c>
      <c r="P872" s="121" t="s">
        <v>68</v>
      </c>
      <c r="Q872" s="121" t="s">
        <v>69</v>
      </c>
      <c r="R872" s="33" t="s">
        <v>4407</v>
      </c>
      <c r="S872" s="33"/>
      <c r="T872" s="33" t="s">
        <v>71</v>
      </c>
      <c r="U872" s="124">
        <v>46303</v>
      </c>
      <c r="V872" s="33"/>
      <c r="W872" s="8" t="str">
        <f>_xlfn.XLOOKUP(B872,'Golden Rulebook-CDErule level'!I:I,'Golden Rulebook-CDErule level'!I:I, "not found")</f>
        <v>DQO-6069</v>
      </c>
    </row>
    <row r="873" spans="1:23" ht="409.5" hidden="1">
      <c r="A873" s="33" t="s">
        <v>31122</v>
      </c>
      <c r="B873" s="33" t="s">
        <v>31123</v>
      </c>
      <c r="C873" s="120" t="s">
        <v>31124</v>
      </c>
      <c r="D873" s="120" t="s">
        <v>31125</v>
      </c>
      <c r="E873" s="33" t="s">
        <v>1071</v>
      </c>
      <c r="F873" s="33" t="s">
        <v>61</v>
      </c>
      <c r="G873" s="33" t="s">
        <v>31009</v>
      </c>
      <c r="H873" s="33" t="s">
        <v>31010</v>
      </c>
      <c r="I873" s="33" t="s">
        <v>31011</v>
      </c>
      <c r="J873" s="33" t="s">
        <v>65</v>
      </c>
      <c r="K873" s="120" t="s">
        <v>1876</v>
      </c>
      <c r="L873" s="120" t="s">
        <v>1949</v>
      </c>
      <c r="M873" s="121" t="s">
        <v>66</v>
      </c>
      <c r="N873" s="120" t="s">
        <v>31126</v>
      </c>
      <c r="O873" s="125">
        <v>0.95</v>
      </c>
      <c r="P873" s="121" t="s">
        <v>68</v>
      </c>
      <c r="Q873" s="121" t="s">
        <v>69</v>
      </c>
      <c r="R873" s="33" t="s">
        <v>4407</v>
      </c>
      <c r="S873" s="33"/>
      <c r="T873" s="33" t="s">
        <v>71</v>
      </c>
      <c r="U873" s="124">
        <v>46303</v>
      </c>
      <c r="V873" s="33"/>
      <c r="W873" s="8" t="str">
        <f>_xlfn.XLOOKUP(B873,'Golden Rulebook-CDErule level'!I:I,'Golden Rulebook-CDErule level'!I:I, "not found")</f>
        <v>DQO-6070</v>
      </c>
    </row>
    <row r="874" spans="1:23" ht="232.5" hidden="1">
      <c r="A874" s="33" t="s">
        <v>31129</v>
      </c>
      <c r="B874" s="33" t="s">
        <v>31130</v>
      </c>
      <c r="C874" s="120" t="s">
        <v>31131</v>
      </c>
      <c r="D874" s="120" t="s">
        <v>31132</v>
      </c>
      <c r="E874" s="33" t="s">
        <v>1071</v>
      </c>
      <c r="F874" s="33" t="s">
        <v>61</v>
      </c>
      <c r="G874" s="33" t="s">
        <v>30978</v>
      </c>
      <c r="H874" s="33" t="s">
        <v>30979</v>
      </c>
      <c r="I874" s="33" t="s">
        <v>30980</v>
      </c>
      <c r="J874" s="33" t="s">
        <v>65</v>
      </c>
      <c r="K874" s="120" t="s">
        <v>3315</v>
      </c>
      <c r="L874" s="120" t="s">
        <v>3330</v>
      </c>
      <c r="M874" s="121" t="s">
        <v>66</v>
      </c>
      <c r="N874" s="120" t="s">
        <v>31133</v>
      </c>
      <c r="O874" s="125">
        <v>0.95</v>
      </c>
      <c r="P874" s="121" t="s">
        <v>68</v>
      </c>
      <c r="Q874" s="121" t="s">
        <v>69</v>
      </c>
      <c r="R874" s="33" t="s">
        <v>4407</v>
      </c>
      <c r="S874" s="33"/>
      <c r="T874" s="33" t="s">
        <v>71</v>
      </c>
      <c r="U874" s="124">
        <v>46303</v>
      </c>
      <c r="V874" s="33"/>
      <c r="W874" s="8" t="str">
        <f>_xlfn.XLOOKUP(B874,'Golden Rulebook-CDErule level'!I:I,'Golden Rulebook-CDErule level'!I:I, "not found")</f>
        <v>DQO-6079</v>
      </c>
    </row>
    <row r="875" spans="1:23" ht="232.5" hidden="1">
      <c r="A875" s="33" t="s">
        <v>31136</v>
      </c>
      <c r="B875" s="33" t="s">
        <v>31137</v>
      </c>
      <c r="C875" s="120" t="s">
        <v>31138</v>
      </c>
      <c r="D875" s="120" t="s">
        <v>31139</v>
      </c>
      <c r="E875" s="33" t="s">
        <v>1071</v>
      </c>
      <c r="F875" s="33" t="s">
        <v>61</v>
      </c>
      <c r="G875" s="33" t="s">
        <v>30978</v>
      </c>
      <c r="H875" s="33" t="s">
        <v>30979</v>
      </c>
      <c r="I875" s="33" t="s">
        <v>30980</v>
      </c>
      <c r="J875" s="33" t="s">
        <v>65</v>
      </c>
      <c r="K875" s="120" t="s">
        <v>3315</v>
      </c>
      <c r="L875" s="120" t="s">
        <v>3350</v>
      </c>
      <c r="M875" s="121" t="s">
        <v>66</v>
      </c>
      <c r="N875" s="120" t="s">
        <v>31133</v>
      </c>
      <c r="O875" s="125">
        <v>0.95</v>
      </c>
      <c r="P875" s="121" t="s">
        <v>68</v>
      </c>
      <c r="Q875" s="121" t="s">
        <v>69</v>
      </c>
      <c r="R875" s="33" t="s">
        <v>4407</v>
      </c>
      <c r="S875" s="33"/>
      <c r="T875" s="33" t="s">
        <v>71</v>
      </c>
      <c r="U875" s="124">
        <v>46303</v>
      </c>
      <c r="V875" s="33"/>
      <c r="W875" s="8" t="str">
        <f>_xlfn.XLOOKUP(B875,'Golden Rulebook-CDErule level'!I:I,'Golden Rulebook-CDErule level'!I:I, "not found")</f>
        <v>DQO-6080</v>
      </c>
    </row>
    <row r="876" spans="1:23" ht="337.15" hidden="1">
      <c r="A876" s="33" t="s">
        <v>31142</v>
      </c>
      <c r="B876" s="33" t="s">
        <v>31143</v>
      </c>
      <c r="C876" s="120" t="s">
        <v>31144</v>
      </c>
      <c r="D876" s="120" t="s">
        <v>31145</v>
      </c>
      <c r="E876" s="33" t="s">
        <v>1071</v>
      </c>
      <c r="F876" s="33" t="s">
        <v>61</v>
      </c>
      <c r="G876" s="33" t="s">
        <v>30978</v>
      </c>
      <c r="H876" s="33" t="s">
        <v>30979</v>
      </c>
      <c r="I876" s="33" t="s">
        <v>30980</v>
      </c>
      <c r="J876" s="33" t="s">
        <v>65</v>
      </c>
      <c r="K876" s="120" t="s">
        <v>3501</v>
      </c>
      <c r="L876" s="120" t="s">
        <v>3502</v>
      </c>
      <c r="M876" s="121" t="s">
        <v>66</v>
      </c>
      <c r="N876" s="120" t="s">
        <v>31146</v>
      </c>
      <c r="O876" s="125">
        <v>0.95</v>
      </c>
      <c r="P876" s="121" t="s">
        <v>68</v>
      </c>
      <c r="Q876" s="121" t="s">
        <v>69</v>
      </c>
      <c r="R876" s="33" t="s">
        <v>4407</v>
      </c>
      <c r="S876" s="33"/>
      <c r="T876" s="33" t="s">
        <v>71</v>
      </c>
      <c r="U876" s="124">
        <v>46303</v>
      </c>
      <c r="V876" s="33"/>
      <c r="W876" s="8" t="str">
        <f>_xlfn.XLOOKUP(B876,'Golden Rulebook-CDErule level'!I:I,'Golden Rulebook-CDErule level'!I:I, "not found")</f>
        <v>DQO-6081</v>
      </c>
    </row>
    <row r="877" spans="1:23" ht="279" hidden="1">
      <c r="A877" s="33" t="s">
        <v>31149</v>
      </c>
      <c r="B877" s="33" t="s">
        <v>31150</v>
      </c>
      <c r="C877" s="120" t="s">
        <v>31151</v>
      </c>
      <c r="D877" s="120" t="s">
        <v>31152</v>
      </c>
      <c r="E877" s="33" t="s">
        <v>1071</v>
      </c>
      <c r="F877" s="33" t="s">
        <v>61</v>
      </c>
      <c r="G877" s="33" t="s">
        <v>30978</v>
      </c>
      <c r="H877" s="33" t="s">
        <v>30979</v>
      </c>
      <c r="I877" s="33" t="s">
        <v>30980</v>
      </c>
      <c r="J877" s="33" t="s">
        <v>65</v>
      </c>
      <c r="K877" s="120" t="s">
        <v>3585</v>
      </c>
      <c r="L877" s="120" t="s">
        <v>3622</v>
      </c>
      <c r="M877" s="121" t="s">
        <v>66</v>
      </c>
      <c r="N877" s="120" t="s">
        <v>31153</v>
      </c>
      <c r="O877" s="125">
        <v>0.95</v>
      </c>
      <c r="P877" s="121" t="s">
        <v>68</v>
      </c>
      <c r="Q877" s="121" t="s">
        <v>69</v>
      </c>
      <c r="R877" s="33" t="s">
        <v>4407</v>
      </c>
      <c r="S877" s="33"/>
      <c r="T877" s="33" t="s">
        <v>71</v>
      </c>
      <c r="U877" s="124">
        <v>46303</v>
      </c>
      <c r="V877" s="33"/>
      <c r="W877" s="8" t="str">
        <f>_xlfn.XLOOKUP(B877,'Golden Rulebook-CDErule level'!I:I,'Golden Rulebook-CDErule level'!I:I, "not found")</f>
        <v>DQO-6087</v>
      </c>
    </row>
    <row r="878" spans="1:23" ht="279" hidden="1">
      <c r="A878" s="33" t="s">
        <v>31156</v>
      </c>
      <c r="B878" s="33" t="s">
        <v>31157</v>
      </c>
      <c r="C878" s="120" t="s">
        <v>31158</v>
      </c>
      <c r="D878" s="120" t="s">
        <v>31159</v>
      </c>
      <c r="E878" s="33" t="s">
        <v>1071</v>
      </c>
      <c r="F878" s="33" t="s">
        <v>61</v>
      </c>
      <c r="G878" s="33" t="s">
        <v>30978</v>
      </c>
      <c r="H878" s="33" t="s">
        <v>30979</v>
      </c>
      <c r="I878" s="33" t="s">
        <v>30980</v>
      </c>
      <c r="J878" s="33" t="s">
        <v>65</v>
      </c>
      <c r="K878" s="120" t="s">
        <v>3585</v>
      </c>
      <c r="L878" s="120" t="s">
        <v>3651</v>
      </c>
      <c r="M878" s="121" t="s">
        <v>66</v>
      </c>
      <c r="N878" s="120" t="s">
        <v>31160</v>
      </c>
      <c r="O878" s="125">
        <v>0.95</v>
      </c>
      <c r="P878" s="121" t="s">
        <v>68</v>
      </c>
      <c r="Q878" s="121" t="s">
        <v>69</v>
      </c>
      <c r="R878" s="33" t="s">
        <v>4407</v>
      </c>
      <c r="S878" s="33"/>
      <c r="T878" s="33" t="s">
        <v>71</v>
      </c>
      <c r="U878" s="124">
        <v>46303</v>
      </c>
      <c r="V878" s="33"/>
      <c r="W878" s="8" t="str">
        <f>_xlfn.XLOOKUP(B878,'Golden Rulebook-CDErule level'!I:I,'Golden Rulebook-CDErule level'!I:I, "not found")</f>
        <v>DQO-6088</v>
      </c>
    </row>
    <row r="879" spans="1:23" ht="372" hidden="1">
      <c r="A879" s="33" t="s">
        <v>31163</v>
      </c>
      <c r="B879" s="33" t="s">
        <v>31164</v>
      </c>
      <c r="C879" s="120" t="s">
        <v>35720</v>
      </c>
      <c r="D879" s="120" t="s">
        <v>35721</v>
      </c>
      <c r="E879" s="33" t="s">
        <v>1071</v>
      </c>
      <c r="F879" s="33" t="s">
        <v>61</v>
      </c>
      <c r="G879" s="33" t="s">
        <v>31075</v>
      </c>
      <c r="H879" s="33" t="s">
        <v>31076</v>
      </c>
      <c r="I879" s="33" t="s">
        <v>31077</v>
      </c>
      <c r="J879" s="33" t="s">
        <v>65</v>
      </c>
      <c r="K879" s="120" t="s">
        <v>3021</v>
      </c>
      <c r="L879" s="120" t="s">
        <v>3099</v>
      </c>
      <c r="M879" s="121" t="s">
        <v>66</v>
      </c>
      <c r="N879" s="120" t="s">
        <v>35722</v>
      </c>
      <c r="O879" s="125">
        <v>0.95</v>
      </c>
      <c r="P879" s="121" t="s">
        <v>68</v>
      </c>
      <c r="Q879" s="121" t="s">
        <v>69</v>
      </c>
      <c r="R879" s="33" t="s">
        <v>4407</v>
      </c>
      <c r="S879" s="33"/>
      <c r="T879" s="33" t="s">
        <v>779</v>
      </c>
      <c r="U879" s="124">
        <v>46303</v>
      </c>
      <c r="V879" s="33"/>
      <c r="W879" s="8" t="str">
        <f>_xlfn.XLOOKUP(B879,'Golden Rulebook-CDErule level'!I:I,'Golden Rulebook-CDErule level'!I:I, "not found")</f>
        <v>DQO-6117</v>
      </c>
    </row>
    <row r="880" spans="1:23" hidden="1">
      <c r="A880" s="60" t="s">
        <v>31995</v>
      </c>
      <c r="B880" s="60" t="s">
        <v>31996</v>
      </c>
      <c r="C880" s="60" t="s">
        <v>31997</v>
      </c>
      <c r="D880" s="60" t="s">
        <v>31998</v>
      </c>
      <c r="E880" s="60" t="s">
        <v>1071</v>
      </c>
      <c r="F880" s="60" t="s">
        <v>61</v>
      </c>
      <c r="G880" s="84" t="s">
        <v>643</v>
      </c>
      <c r="H880" s="84" t="s">
        <v>18857</v>
      </c>
      <c r="I880" s="84" t="s">
        <v>18858</v>
      </c>
      <c r="J880" s="96" t="s">
        <v>65</v>
      </c>
      <c r="K880" s="60" t="s">
        <v>634</v>
      </c>
      <c r="L880" s="60" t="s">
        <v>666</v>
      </c>
      <c r="M880" s="60" t="s">
        <v>66</v>
      </c>
      <c r="N880" s="60" t="s">
        <v>31999</v>
      </c>
      <c r="O880" s="85">
        <v>0.95</v>
      </c>
      <c r="P880" s="60" t="s">
        <v>68</v>
      </c>
      <c r="Q880" s="60" t="s">
        <v>69</v>
      </c>
      <c r="R880" s="60" t="s">
        <v>4407</v>
      </c>
      <c r="S880" s="60"/>
      <c r="T880" s="60" t="s">
        <v>71</v>
      </c>
      <c r="U880" s="95">
        <v>46306</v>
      </c>
      <c r="V880" s="60"/>
      <c r="W880" t="s">
        <v>632</v>
      </c>
    </row>
    <row r="881" spans="1:23" hidden="1">
      <c r="A881" s="60" t="s">
        <v>32002</v>
      </c>
      <c r="B881" s="60" t="s">
        <v>32003</v>
      </c>
      <c r="C881" s="60" t="s">
        <v>32004</v>
      </c>
      <c r="D881" s="60" t="s">
        <v>32005</v>
      </c>
      <c r="E881" s="60" t="s">
        <v>1071</v>
      </c>
      <c r="F881" s="60" t="s">
        <v>61</v>
      </c>
      <c r="G881" s="84" t="s">
        <v>643</v>
      </c>
      <c r="H881" s="84" t="s">
        <v>18857</v>
      </c>
      <c r="I881" s="84" t="s">
        <v>18858</v>
      </c>
      <c r="J881" s="60" t="s">
        <v>65</v>
      </c>
      <c r="K881" s="60" t="s">
        <v>634</v>
      </c>
      <c r="L881" s="60" t="s">
        <v>687</v>
      </c>
      <c r="M881" s="60" t="s">
        <v>66</v>
      </c>
      <c r="N881" s="60" t="s">
        <v>32006</v>
      </c>
      <c r="O881" s="85">
        <v>0.95</v>
      </c>
      <c r="P881" s="60" t="s">
        <v>68</v>
      </c>
      <c r="Q881" s="60" t="s">
        <v>69</v>
      </c>
      <c r="R881" s="60" t="s">
        <v>4407</v>
      </c>
      <c r="S881" s="60"/>
      <c r="T881" s="60" t="s">
        <v>71</v>
      </c>
      <c r="U881" s="95">
        <v>46306</v>
      </c>
      <c r="V881" s="60"/>
      <c r="W881" t="s">
        <v>632</v>
      </c>
    </row>
    <row r="882" spans="1:23" hidden="1">
      <c r="A882" s="60" t="s">
        <v>32009</v>
      </c>
      <c r="B882" s="60" t="s">
        <v>32010</v>
      </c>
      <c r="C882" s="60" t="s">
        <v>32011</v>
      </c>
      <c r="D882" s="60" t="s">
        <v>32012</v>
      </c>
      <c r="E882" s="60" t="s">
        <v>1071</v>
      </c>
      <c r="F882" s="60" t="s">
        <v>61</v>
      </c>
      <c r="G882" s="84" t="s">
        <v>643</v>
      </c>
      <c r="H882" s="84" t="s">
        <v>18857</v>
      </c>
      <c r="I882" s="84" t="s">
        <v>18858</v>
      </c>
      <c r="J882" s="60" t="s">
        <v>65</v>
      </c>
      <c r="K882" s="60" t="s">
        <v>634</v>
      </c>
      <c r="L882" s="60" t="s">
        <v>28815</v>
      </c>
      <c r="M882" s="60" t="s">
        <v>66</v>
      </c>
      <c r="N882" s="60" t="s">
        <v>32013</v>
      </c>
      <c r="O882" s="85">
        <v>0.95</v>
      </c>
      <c r="P882" s="60" t="s">
        <v>68</v>
      </c>
      <c r="Q882" s="60" t="s">
        <v>69</v>
      </c>
      <c r="R882" s="60" t="s">
        <v>4407</v>
      </c>
      <c r="S882" s="60"/>
      <c r="T882" s="60" t="s">
        <v>71</v>
      </c>
      <c r="U882" s="95">
        <v>46306</v>
      </c>
      <c r="V882" s="60"/>
      <c r="W882" t="s">
        <v>632</v>
      </c>
    </row>
    <row r="883" spans="1:23" hidden="1">
      <c r="A883" s="60" t="s">
        <v>32016</v>
      </c>
      <c r="B883" s="60" t="s">
        <v>32017</v>
      </c>
      <c r="C883" s="60" t="s">
        <v>32018</v>
      </c>
      <c r="D883" s="60" t="s">
        <v>32019</v>
      </c>
      <c r="E883" s="60" t="s">
        <v>1071</v>
      </c>
      <c r="F883" s="60" t="s">
        <v>61</v>
      </c>
      <c r="G883" s="84" t="s">
        <v>738</v>
      </c>
      <c r="H883" s="84" t="s">
        <v>91</v>
      </c>
      <c r="I883" s="84" t="s">
        <v>92</v>
      </c>
      <c r="J883" s="60" t="s">
        <v>65</v>
      </c>
      <c r="K883" s="60" t="s">
        <v>729</v>
      </c>
      <c r="L883" s="60" t="s">
        <v>731</v>
      </c>
      <c r="M883" s="60" t="s">
        <v>66</v>
      </c>
      <c r="N883" s="60" t="s">
        <v>32020</v>
      </c>
      <c r="O883" s="85">
        <v>0.95</v>
      </c>
      <c r="P883" s="60" t="s">
        <v>68</v>
      </c>
      <c r="Q883" s="60" t="s">
        <v>69</v>
      </c>
      <c r="R883" s="60" t="s">
        <v>4407</v>
      </c>
      <c r="S883" s="60"/>
      <c r="T883" s="60" t="s">
        <v>71</v>
      </c>
      <c r="U883" s="95">
        <v>46306</v>
      </c>
      <c r="V883" s="60"/>
      <c r="W883" t="s">
        <v>632</v>
      </c>
    </row>
    <row r="884" spans="1:23" hidden="1">
      <c r="A884" s="60" t="s">
        <v>32023</v>
      </c>
      <c r="B884" s="60" t="s">
        <v>32024</v>
      </c>
      <c r="C884" s="60" t="s">
        <v>32025</v>
      </c>
      <c r="D884" s="60" t="s">
        <v>32026</v>
      </c>
      <c r="E884" s="60" t="s">
        <v>1071</v>
      </c>
      <c r="F884" s="60" t="s">
        <v>61</v>
      </c>
      <c r="G884" s="84" t="s">
        <v>738</v>
      </c>
      <c r="H884" s="84" t="s">
        <v>91</v>
      </c>
      <c r="I884" s="84" t="s">
        <v>92</v>
      </c>
      <c r="J884" s="60" t="s">
        <v>65</v>
      </c>
      <c r="K884" s="60" t="s">
        <v>729</v>
      </c>
      <c r="L884" s="60" t="s">
        <v>750</v>
      </c>
      <c r="M884" s="60" t="s">
        <v>66</v>
      </c>
      <c r="N884" s="60" t="s">
        <v>32020</v>
      </c>
      <c r="O884" s="85">
        <v>0.95</v>
      </c>
      <c r="P884" s="60" t="s">
        <v>68</v>
      </c>
      <c r="Q884" s="60" t="s">
        <v>69</v>
      </c>
      <c r="R884" s="60" t="s">
        <v>4407</v>
      </c>
      <c r="S884" s="60"/>
      <c r="T884" s="60" t="s">
        <v>71</v>
      </c>
      <c r="U884" s="95">
        <v>46306</v>
      </c>
      <c r="V884" s="60"/>
      <c r="W884" t="s">
        <v>632</v>
      </c>
    </row>
    <row r="885" spans="1:23" hidden="1">
      <c r="A885" s="60" t="s">
        <v>32029</v>
      </c>
      <c r="B885" s="60" t="s">
        <v>32030</v>
      </c>
      <c r="C885" s="60" t="s">
        <v>32031</v>
      </c>
      <c r="D885" s="60" t="s">
        <v>32032</v>
      </c>
      <c r="E885" s="60" t="s">
        <v>1071</v>
      </c>
      <c r="F885" s="60" t="s">
        <v>61</v>
      </c>
      <c r="G885" s="84" t="s">
        <v>738</v>
      </c>
      <c r="H885" s="84" t="s">
        <v>91</v>
      </c>
      <c r="I885" s="84" t="s">
        <v>92</v>
      </c>
      <c r="J885" s="60" t="s">
        <v>65</v>
      </c>
      <c r="K885" s="60" t="s">
        <v>729</v>
      </c>
      <c r="L885" s="60" t="s">
        <v>28823</v>
      </c>
      <c r="M885" s="60" t="s">
        <v>66</v>
      </c>
      <c r="N885" s="60" t="s">
        <v>32033</v>
      </c>
      <c r="O885" s="85">
        <v>0.95</v>
      </c>
      <c r="P885" s="60" t="s">
        <v>68</v>
      </c>
      <c r="Q885" s="60" t="s">
        <v>69</v>
      </c>
      <c r="R885" s="60" t="s">
        <v>4407</v>
      </c>
      <c r="S885" s="60"/>
      <c r="T885" s="60" t="s">
        <v>71</v>
      </c>
      <c r="U885" s="95">
        <v>46306</v>
      </c>
      <c r="V885" s="60"/>
      <c r="W885" t="s">
        <v>632</v>
      </c>
    </row>
    <row r="886" spans="1:23" hidden="1">
      <c r="A886" s="60" t="s">
        <v>32036</v>
      </c>
      <c r="B886" s="60" t="s">
        <v>32037</v>
      </c>
      <c r="C886" s="60" t="s">
        <v>32038</v>
      </c>
      <c r="D886" s="60" t="s">
        <v>32039</v>
      </c>
      <c r="E886" s="60" t="s">
        <v>1071</v>
      </c>
      <c r="F886" s="60" t="s">
        <v>61</v>
      </c>
      <c r="G886" s="84" t="s">
        <v>738</v>
      </c>
      <c r="H886" s="84" t="s">
        <v>91</v>
      </c>
      <c r="I886" s="84" t="s">
        <v>92</v>
      </c>
      <c r="J886" s="60" t="s">
        <v>65</v>
      </c>
      <c r="K886" s="60" t="s">
        <v>809</v>
      </c>
      <c r="L886" s="60" t="s">
        <v>839</v>
      </c>
      <c r="M886" s="60" t="s">
        <v>66</v>
      </c>
      <c r="N886" s="60" t="s">
        <v>32040</v>
      </c>
      <c r="O886" s="85">
        <v>0.95</v>
      </c>
      <c r="P886" s="60" t="s">
        <v>68</v>
      </c>
      <c r="Q886" s="60" t="s">
        <v>69</v>
      </c>
      <c r="R886" s="60" t="s">
        <v>4407</v>
      </c>
      <c r="S886" s="60"/>
      <c r="T886" s="60" t="s">
        <v>71</v>
      </c>
      <c r="U886" s="95">
        <v>46306</v>
      </c>
      <c r="V886" s="60"/>
      <c r="W886" t="s">
        <v>632</v>
      </c>
    </row>
    <row r="887" spans="1:23" hidden="1">
      <c r="A887" s="60" t="s">
        <v>32043</v>
      </c>
      <c r="B887" s="60" t="s">
        <v>32044</v>
      </c>
      <c r="C887" s="60" t="s">
        <v>32045</v>
      </c>
      <c r="D887" s="60" t="s">
        <v>32046</v>
      </c>
      <c r="E887" s="60" t="s">
        <v>1071</v>
      </c>
      <c r="F887" s="60" t="s">
        <v>61</v>
      </c>
      <c r="G887" s="84" t="s">
        <v>738</v>
      </c>
      <c r="H887" s="84" t="s">
        <v>91</v>
      </c>
      <c r="I887" s="84" t="s">
        <v>92</v>
      </c>
      <c r="J887" s="60" t="s">
        <v>65</v>
      </c>
      <c r="K887" s="60" t="s">
        <v>889</v>
      </c>
      <c r="L887" s="60" t="s">
        <v>905</v>
      </c>
      <c r="M887" s="60" t="s">
        <v>66</v>
      </c>
      <c r="N887" s="60" t="s">
        <v>32047</v>
      </c>
      <c r="O887" s="85">
        <v>0.95</v>
      </c>
      <c r="P887" s="60" t="s">
        <v>68</v>
      </c>
      <c r="Q887" s="60" t="s">
        <v>69</v>
      </c>
      <c r="R887" s="60" t="s">
        <v>4407</v>
      </c>
      <c r="S887" s="60"/>
      <c r="T887" s="60" t="s">
        <v>71</v>
      </c>
      <c r="U887" s="95">
        <v>46306</v>
      </c>
      <c r="V887" s="60"/>
      <c r="W887" t="s">
        <v>632</v>
      </c>
    </row>
    <row r="888" spans="1:23" hidden="1">
      <c r="A888" s="60" t="s">
        <v>32050</v>
      </c>
      <c r="B888" s="60" t="s">
        <v>32051</v>
      </c>
      <c r="C888" s="97" t="s">
        <v>32052</v>
      </c>
      <c r="D888" s="97" t="s">
        <v>32046</v>
      </c>
      <c r="E888" s="97" t="s">
        <v>1071</v>
      </c>
      <c r="F888" s="97" t="s">
        <v>61</v>
      </c>
      <c r="G888" s="119" t="s">
        <v>738</v>
      </c>
      <c r="H888" s="119" t="s">
        <v>91</v>
      </c>
      <c r="I888" s="119" t="s">
        <v>92</v>
      </c>
      <c r="J888" s="97" t="s">
        <v>65</v>
      </c>
      <c r="K888" s="97" t="s">
        <v>889</v>
      </c>
      <c r="L888" s="97" t="s">
        <v>919</v>
      </c>
      <c r="M888" s="97" t="s">
        <v>66</v>
      </c>
      <c r="N888" s="97" t="s">
        <v>32047</v>
      </c>
      <c r="O888" s="98">
        <v>0.95</v>
      </c>
      <c r="P888" s="97" t="s">
        <v>68</v>
      </c>
      <c r="Q888" s="97" t="s">
        <v>69</v>
      </c>
      <c r="R888" s="97" t="s">
        <v>4407</v>
      </c>
      <c r="S888" s="97"/>
      <c r="T888" s="97" t="s">
        <v>71</v>
      </c>
      <c r="U888" s="99">
        <v>46306</v>
      </c>
      <c r="V888" s="97"/>
      <c r="W888" t="s">
        <v>632</v>
      </c>
    </row>
    <row r="889" spans="1:23" hidden="1">
      <c r="A889" s="60" t="s">
        <v>32055</v>
      </c>
      <c r="B889" s="60" t="s">
        <v>32056</v>
      </c>
      <c r="C889" s="60" t="s">
        <v>32057</v>
      </c>
      <c r="D889" s="60" t="s">
        <v>32058</v>
      </c>
      <c r="E889" s="60" t="s">
        <v>1071</v>
      </c>
      <c r="F889" s="60" t="s">
        <v>61</v>
      </c>
      <c r="G889" s="84" t="s">
        <v>32059</v>
      </c>
      <c r="H889" s="84" t="s">
        <v>91</v>
      </c>
      <c r="I889" s="84" t="s">
        <v>92</v>
      </c>
      <c r="J889" s="60" t="s">
        <v>65</v>
      </c>
      <c r="K889" s="60" t="s">
        <v>889</v>
      </c>
      <c r="L889" s="60" t="s">
        <v>933</v>
      </c>
      <c r="M889" s="60" t="s">
        <v>903</v>
      </c>
      <c r="N889" s="60" t="s">
        <v>32060</v>
      </c>
      <c r="O889" s="85">
        <v>0.95</v>
      </c>
      <c r="P889" s="60" t="s">
        <v>68</v>
      </c>
      <c r="Q889" s="60" t="s">
        <v>69</v>
      </c>
      <c r="R889" s="60" t="s">
        <v>4407</v>
      </c>
      <c r="S889" s="60"/>
      <c r="T889" s="60" t="s">
        <v>71</v>
      </c>
      <c r="U889" s="99">
        <v>46306</v>
      </c>
      <c r="V889" s="60"/>
      <c r="W889" t="s">
        <v>632</v>
      </c>
    </row>
    <row r="890" spans="1:23" hidden="1">
      <c r="A890" s="60" t="s">
        <v>32063</v>
      </c>
      <c r="B890" s="60" t="s">
        <v>32064</v>
      </c>
      <c r="C890" s="60" t="s">
        <v>32065</v>
      </c>
      <c r="D890" s="60" t="s">
        <v>32066</v>
      </c>
      <c r="E890" s="60" t="s">
        <v>1071</v>
      </c>
      <c r="F890" s="60" t="s">
        <v>61</v>
      </c>
      <c r="G890" s="84" t="s">
        <v>32059</v>
      </c>
      <c r="H890" s="84" t="s">
        <v>91</v>
      </c>
      <c r="I890" s="84" t="s">
        <v>92</v>
      </c>
      <c r="J890" s="60" t="s">
        <v>65</v>
      </c>
      <c r="K890" s="60" t="s">
        <v>889</v>
      </c>
      <c r="L890" s="60" t="s">
        <v>968</v>
      </c>
      <c r="M890" s="60" t="s">
        <v>903</v>
      </c>
      <c r="N890" s="60" t="s">
        <v>32067</v>
      </c>
      <c r="O890" s="85">
        <v>0.95</v>
      </c>
      <c r="P890" s="60" t="s">
        <v>68</v>
      </c>
      <c r="Q890" s="60" t="s">
        <v>69</v>
      </c>
      <c r="R890" s="60" t="s">
        <v>4407</v>
      </c>
      <c r="S890" s="60"/>
      <c r="T890" s="60" t="s">
        <v>71</v>
      </c>
      <c r="U890" s="99">
        <v>46306</v>
      </c>
      <c r="V890" s="60"/>
      <c r="W890" t="s">
        <v>632</v>
      </c>
    </row>
    <row r="891" spans="1:23" hidden="1">
      <c r="A891" s="60" t="s">
        <v>32070</v>
      </c>
      <c r="B891" s="60" t="s">
        <v>32071</v>
      </c>
      <c r="C891" s="60" t="s">
        <v>32072</v>
      </c>
      <c r="D891" s="60" t="s">
        <v>32073</v>
      </c>
      <c r="E891" s="60" t="s">
        <v>1071</v>
      </c>
      <c r="F891" s="60" t="s">
        <v>61</v>
      </c>
      <c r="G891" s="84" t="s">
        <v>32059</v>
      </c>
      <c r="H891" s="84" t="s">
        <v>91</v>
      </c>
      <c r="I891" s="84" t="s">
        <v>92</v>
      </c>
      <c r="J891" s="60" t="s">
        <v>65</v>
      </c>
      <c r="K891" s="60" t="s">
        <v>889</v>
      </c>
      <c r="L891" s="60" t="s">
        <v>988</v>
      </c>
      <c r="M891" s="60" t="s">
        <v>903</v>
      </c>
      <c r="N891" s="60" t="s">
        <v>32074</v>
      </c>
      <c r="O891" s="85">
        <v>0.95</v>
      </c>
      <c r="P891" s="60" t="s">
        <v>68</v>
      </c>
      <c r="Q891" s="60" t="s">
        <v>69</v>
      </c>
      <c r="R891" s="60" t="s">
        <v>4407</v>
      </c>
      <c r="S891" s="60"/>
      <c r="T891" s="60" t="s">
        <v>71</v>
      </c>
      <c r="U891" s="99">
        <v>46306</v>
      </c>
      <c r="V891" s="60"/>
      <c r="W891" t="s">
        <v>632</v>
      </c>
    </row>
    <row r="892" spans="1:23" hidden="1">
      <c r="A892" s="60" t="s">
        <v>32077</v>
      </c>
      <c r="B892" s="60" t="s">
        <v>32078</v>
      </c>
      <c r="C892" s="60" t="s">
        <v>32079</v>
      </c>
      <c r="D892" s="60" t="s">
        <v>32080</v>
      </c>
      <c r="E892" s="60" t="s">
        <v>1071</v>
      </c>
      <c r="F892" s="60" t="s">
        <v>61</v>
      </c>
      <c r="G892" s="84" t="s">
        <v>32059</v>
      </c>
      <c r="H892" s="84" t="s">
        <v>91</v>
      </c>
      <c r="I892" s="84" t="s">
        <v>92</v>
      </c>
      <c r="J892" s="60" t="s">
        <v>65</v>
      </c>
      <c r="K892" s="60" t="s">
        <v>889</v>
      </c>
      <c r="L892" s="60" t="s">
        <v>1002</v>
      </c>
      <c r="M892" s="60" t="s">
        <v>903</v>
      </c>
      <c r="N892" s="60" t="s">
        <v>32081</v>
      </c>
      <c r="O892" s="85">
        <v>0.95</v>
      </c>
      <c r="P892" s="60" t="s">
        <v>68</v>
      </c>
      <c r="Q892" s="60" t="s">
        <v>69</v>
      </c>
      <c r="R892" s="60" t="s">
        <v>4407</v>
      </c>
      <c r="S892" s="60"/>
      <c r="T892" s="60" t="s">
        <v>71</v>
      </c>
      <c r="U892" s="99">
        <v>46306</v>
      </c>
      <c r="V892" s="60"/>
      <c r="W892" t="s">
        <v>632</v>
      </c>
    </row>
    <row r="893" spans="1:23" hidden="1">
      <c r="A893" s="60" t="s">
        <v>32084</v>
      </c>
      <c r="B893" s="60" t="s">
        <v>32085</v>
      </c>
      <c r="C893" s="60" t="s">
        <v>32086</v>
      </c>
      <c r="D893" s="60" t="s">
        <v>32087</v>
      </c>
      <c r="E893" s="60" t="s">
        <v>1071</v>
      </c>
      <c r="F893" s="60" t="s">
        <v>61</v>
      </c>
      <c r="G893" s="84" t="s">
        <v>32059</v>
      </c>
      <c r="H893" s="84" t="s">
        <v>91</v>
      </c>
      <c r="I893" s="84" t="s">
        <v>92</v>
      </c>
      <c r="J893" s="60" t="s">
        <v>65</v>
      </c>
      <c r="K893" s="60" t="s">
        <v>889</v>
      </c>
      <c r="L893" s="60" t="s">
        <v>28935</v>
      </c>
      <c r="M893" s="60" t="s">
        <v>903</v>
      </c>
      <c r="N893" s="60" t="s">
        <v>32088</v>
      </c>
      <c r="O893" s="85">
        <v>0.95</v>
      </c>
      <c r="P893" s="60" t="s">
        <v>68</v>
      </c>
      <c r="Q893" s="60" t="s">
        <v>69</v>
      </c>
      <c r="R893" s="60" t="s">
        <v>4407</v>
      </c>
      <c r="S893" s="60"/>
      <c r="T893" s="60" t="s">
        <v>71</v>
      </c>
      <c r="U893" s="99">
        <v>46306</v>
      </c>
      <c r="V893" s="60"/>
      <c r="W893" t="s">
        <v>632</v>
      </c>
    </row>
    <row r="894" spans="1:23" hidden="1">
      <c r="A894" s="60" t="s">
        <v>32091</v>
      </c>
      <c r="B894" s="60" t="s">
        <v>32092</v>
      </c>
      <c r="C894" s="60" t="s">
        <v>32093</v>
      </c>
      <c r="D894" s="60" t="s">
        <v>32094</v>
      </c>
      <c r="E894" s="60" t="s">
        <v>1071</v>
      </c>
      <c r="F894" s="60" t="s">
        <v>61</v>
      </c>
      <c r="G894" s="84" t="s">
        <v>32059</v>
      </c>
      <c r="H894" s="84" t="s">
        <v>91</v>
      </c>
      <c r="I894" s="84" t="s">
        <v>92</v>
      </c>
      <c r="J894" s="60" t="s">
        <v>65</v>
      </c>
      <c r="K894" s="60" t="s">
        <v>889</v>
      </c>
      <c r="L894" s="60" t="s">
        <v>28927</v>
      </c>
      <c r="M894" s="60" t="s">
        <v>903</v>
      </c>
      <c r="N894" s="60" t="s">
        <v>32095</v>
      </c>
      <c r="O894" s="85">
        <v>0.95</v>
      </c>
      <c r="P894" s="60" t="s">
        <v>68</v>
      </c>
      <c r="Q894" s="60" t="s">
        <v>69</v>
      </c>
      <c r="R894" s="60" t="s">
        <v>4407</v>
      </c>
      <c r="S894" s="60"/>
      <c r="T894" s="60" t="s">
        <v>71</v>
      </c>
      <c r="U894" s="99">
        <v>46306</v>
      </c>
      <c r="V894" s="60"/>
      <c r="W894" t="s">
        <v>632</v>
      </c>
    </row>
    <row r="895" spans="1:23" hidden="1">
      <c r="A895" s="60" t="s">
        <v>32098</v>
      </c>
      <c r="B895" s="60" t="s">
        <v>32099</v>
      </c>
      <c r="C895" s="60" t="s">
        <v>32100</v>
      </c>
      <c r="D895" s="60" t="s">
        <v>32101</v>
      </c>
      <c r="E895" s="60" t="s">
        <v>1071</v>
      </c>
      <c r="F895" s="60" t="s">
        <v>61</v>
      </c>
      <c r="G895" s="84" t="s">
        <v>32059</v>
      </c>
      <c r="H895" s="84" t="s">
        <v>91</v>
      </c>
      <c r="I895" s="84" t="s">
        <v>92</v>
      </c>
      <c r="J895" s="60" t="s">
        <v>65</v>
      </c>
      <c r="K895" s="60" t="s">
        <v>889</v>
      </c>
      <c r="L895" s="60" t="s">
        <v>28943</v>
      </c>
      <c r="M895" s="60" t="s">
        <v>903</v>
      </c>
      <c r="N895" s="60" t="s">
        <v>32102</v>
      </c>
      <c r="O895" s="85">
        <v>0.95</v>
      </c>
      <c r="P895" s="60" t="s">
        <v>68</v>
      </c>
      <c r="Q895" s="60" t="s">
        <v>69</v>
      </c>
      <c r="R895" s="60" t="s">
        <v>4407</v>
      </c>
      <c r="S895" s="60"/>
      <c r="T895" s="60" t="s">
        <v>71</v>
      </c>
      <c r="U895" s="99">
        <v>46306</v>
      </c>
      <c r="V895" s="60"/>
      <c r="W895" t="s">
        <v>632</v>
      </c>
    </row>
    <row r="896" spans="1:23" hidden="1">
      <c r="A896" s="60" t="s">
        <v>32105</v>
      </c>
      <c r="B896" s="60" t="s">
        <v>32106</v>
      </c>
      <c r="C896" s="60" t="s">
        <v>32107</v>
      </c>
      <c r="D896" s="60" t="s">
        <v>32108</v>
      </c>
      <c r="E896" s="60" t="s">
        <v>1071</v>
      </c>
      <c r="F896" s="60" t="s">
        <v>61</v>
      </c>
      <c r="G896" s="84" t="s">
        <v>32059</v>
      </c>
      <c r="H896" s="84" t="s">
        <v>91</v>
      </c>
      <c r="I896" s="84" t="s">
        <v>92</v>
      </c>
      <c r="J896" s="60" t="s">
        <v>65</v>
      </c>
      <c r="K896" s="60" t="s">
        <v>889</v>
      </c>
      <c r="L896" s="60" t="s">
        <v>28951</v>
      </c>
      <c r="M896" s="60" t="s">
        <v>903</v>
      </c>
      <c r="N896" s="60" t="s">
        <v>32109</v>
      </c>
      <c r="O896" s="85">
        <v>0.95</v>
      </c>
      <c r="P896" s="60" t="s">
        <v>68</v>
      </c>
      <c r="Q896" s="60" t="s">
        <v>69</v>
      </c>
      <c r="R896" s="60" t="s">
        <v>4407</v>
      </c>
      <c r="S896" s="60"/>
      <c r="T896" s="60" t="s">
        <v>71</v>
      </c>
      <c r="U896" s="99">
        <v>46306</v>
      </c>
      <c r="V896" s="60"/>
      <c r="W896" t="s">
        <v>632</v>
      </c>
    </row>
    <row r="897" spans="1:23" hidden="1">
      <c r="A897" s="60" t="s">
        <v>32112</v>
      </c>
      <c r="B897" s="60" t="s">
        <v>32113</v>
      </c>
      <c r="C897" s="60" t="s">
        <v>32114</v>
      </c>
      <c r="D897" s="60" t="s">
        <v>32115</v>
      </c>
      <c r="E897" s="60" t="s">
        <v>1071</v>
      </c>
      <c r="F897" s="60" t="s">
        <v>61</v>
      </c>
      <c r="G897" s="84" t="s">
        <v>32059</v>
      </c>
      <c r="H897" s="84" t="s">
        <v>91</v>
      </c>
      <c r="I897" s="84" t="s">
        <v>92</v>
      </c>
      <c r="J897" s="60" t="s">
        <v>65</v>
      </c>
      <c r="K897" s="60" t="s">
        <v>1016</v>
      </c>
      <c r="L897" s="60" t="s">
        <v>28895</v>
      </c>
      <c r="M897" s="60" t="s">
        <v>903</v>
      </c>
      <c r="N897" s="60" t="s">
        <v>32116</v>
      </c>
      <c r="O897" s="85">
        <v>0.95</v>
      </c>
      <c r="P897" s="60" t="s">
        <v>68</v>
      </c>
      <c r="Q897" s="60" t="s">
        <v>69</v>
      </c>
      <c r="R897" s="60" t="s">
        <v>4407</v>
      </c>
      <c r="S897" s="60"/>
      <c r="T897" s="60" t="s">
        <v>71</v>
      </c>
      <c r="U897" s="99">
        <v>46306</v>
      </c>
      <c r="V897" s="60"/>
      <c r="W897" t="s">
        <v>632</v>
      </c>
    </row>
    <row r="898" spans="1:23" hidden="1">
      <c r="A898" s="60" t="s">
        <v>32119</v>
      </c>
      <c r="B898" s="60" t="s">
        <v>32120</v>
      </c>
      <c r="C898" s="60" t="s">
        <v>32121</v>
      </c>
      <c r="D898" s="60" t="s">
        <v>32122</v>
      </c>
      <c r="E898" s="60" t="s">
        <v>1071</v>
      </c>
      <c r="F898" s="60" t="s">
        <v>61</v>
      </c>
      <c r="G898" s="84" t="s">
        <v>32059</v>
      </c>
      <c r="H898" s="84" t="s">
        <v>91</v>
      </c>
      <c r="I898" s="84" t="s">
        <v>92</v>
      </c>
      <c r="J898" s="60" t="s">
        <v>65</v>
      </c>
      <c r="K898" s="60" t="s">
        <v>1016</v>
      </c>
      <c r="L898" s="60" t="s">
        <v>28903</v>
      </c>
      <c r="M898" s="60" t="s">
        <v>903</v>
      </c>
      <c r="N898" s="60" t="s">
        <v>32123</v>
      </c>
      <c r="O898" s="85">
        <v>0.95</v>
      </c>
      <c r="P898" s="60" t="s">
        <v>68</v>
      </c>
      <c r="Q898" s="60" t="s">
        <v>69</v>
      </c>
      <c r="R898" s="60" t="s">
        <v>4407</v>
      </c>
      <c r="S898" s="60"/>
      <c r="T898" s="60" t="s">
        <v>71</v>
      </c>
      <c r="U898" s="99">
        <v>46306</v>
      </c>
      <c r="V898" s="60"/>
      <c r="W898" t="s">
        <v>632</v>
      </c>
    </row>
    <row r="899" spans="1:23" hidden="1">
      <c r="A899" s="60" t="s">
        <v>32126</v>
      </c>
      <c r="B899" s="60" t="s">
        <v>32127</v>
      </c>
      <c r="C899" s="60" t="s">
        <v>32128</v>
      </c>
      <c r="D899" s="60" t="s">
        <v>32129</v>
      </c>
      <c r="E899" s="60" t="s">
        <v>1071</v>
      </c>
      <c r="F899" s="60" t="s">
        <v>61</v>
      </c>
      <c r="G899" s="84" t="s">
        <v>32059</v>
      </c>
      <c r="H899" s="84" t="s">
        <v>91</v>
      </c>
      <c r="I899" s="84" t="s">
        <v>92</v>
      </c>
      <c r="J899" s="60" t="s">
        <v>65</v>
      </c>
      <c r="K899" s="60" t="s">
        <v>1016</v>
      </c>
      <c r="L899" s="60" t="s">
        <v>28911</v>
      </c>
      <c r="M899" s="60" t="s">
        <v>903</v>
      </c>
      <c r="N899" s="60" t="s">
        <v>32130</v>
      </c>
      <c r="O899" s="85">
        <v>0.95</v>
      </c>
      <c r="P899" s="60" t="s">
        <v>68</v>
      </c>
      <c r="Q899" s="60" t="s">
        <v>69</v>
      </c>
      <c r="R899" s="60" t="s">
        <v>4407</v>
      </c>
      <c r="S899" s="60"/>
      <c r="T899" s="60" t="s">
        <v>71</v>
      </c>
      <c r="U899" s="99">
        <v>46306</v>
      </c>
      <c r="V899" s="60"/>
      <c r="W899" t="s">
        <v>632</v>
      </c>
    </row>
    <row r="900" spans="1:23" hidden="1">
      <c r="A900" s="60" t="s">
        <v>32133</v>
      </c>
      <c r="B900" s="60" t="s">
        <v>32134</v>
      </c>
      <c r="C900" s="97" t="s">
        <v>32135</v>
      </c>
      <c r="D900" s="97" t="s">
        <v>32136</v>
      </c>
      <c r="E900" s="97" t="s">
        <v>1071</v>
      </c>
      <c r="F900" s="97" t="s">
        <v>61</v>
      </c>
      <c r="G900" s="119" t="s">
        <v>32059</v>
      </c>
      <c r="H900" s="119" t="s">
        <v>91</v>
      </c>
      <c r="I900" s="119" t="s">
        <v>92</v>
      </c>
      <c r="J900" s="97" t="s">
        <v>65</v>
      </c>
      <c r="K900" s="97" t="s">
        <v>1016</v>
      </c>
      <c r="L900" s="97" t="s">
        <v>28919</v>
      </c>
      <c r="M900" s="97" t="s">
        <v>903</v>
      </c>
      <c r="N900" s="97" t="s">
        <v>32137</v>
      </c>
      <c r="O900" s="85">
        <v>0.95</v>
      </c>
      <c r="P900" s="60" t="s">
        <v>68</v>
      </c>
      <c r="Q900" s="60" t="s">
        <v>69</v>
      </c>
      <c r="R900" s="60" t="s">
        <v>4407</v>
      </c>
      <c r="S900" s="97"/>
      <c r="T900" s="94" t="s">
        <v>71</v>
      </c>
      <c r="U900" s="95">
        <v>46306</v>
      </c>
      <c r="V900" s="100"/>
      <c r="W900" t="s">
        <v>632</v>
      </c>
    </row>
    <row r="901" spans="1:23" hidden="1">
      <c r="A901" s="60" t="s">
        <v>32140</v>
      </c>
      <c r="B901" s="60" t="s">
        <v>32141</v>
      </c>
      <c r="C901" s="60" t="s">
        <v>32142</v>
      </c>
      <c r="D901" s="60" t="s">
        <v>32143</v>
      </c>
      <c r="E901" s="97" t="s">
        <v>1071</v>
      </c>
      <c r="F901" s="97" t="s">
        <v>61</v>
      </c>
      <c r="G901" s="119" t="s">
        <v>32059</v>
      </c>
      <c r="H901" s="119" t="s">
        <v>91</v>
      </c>
      <c r="I901" s="119" t="s">
        <v>92</v>
      </c>
      <c r="J901" s="60" t="s">
        <v>65</v>
      </c>
      <c r="K901" s="60" t="s">
        <v>1016</v>
      </c>
      <c r="L901" s="60" t="s">
        <v>28831</v>
      </c>
      <c r="M901" s="60" t="s">
        <v>903</v>
      </c>
      <c r="N901" s="60" t="s">
        <v>32144</v>
      </c>
      <c r="O901" s="176">
        <v>0.95</v>
      </c>
      <c r="P901" s="60" t="s">
        <v>68</v>
      </c>
      <c r="Q901" s="60" t="s">
        <v>69</v>
      </c>
      <c r="R901" s="94" t="s">
        <v>4407</v>
      </c>
      <c r="S901" s="60"/>
      <c r="T901" s="101" t="s">
        <v>71</v>
      </c>
      <c r="U901" s="177">
        <v>46306</v>
      </c>
      <c r="V901" s="60"/>
      <c r="W901" t="s">
        <v>632</v>
      </c>
    </row>
    <row r="902" spans="1:23" hidden="1">
      <c r="A902" s="60" t="s">
        <v>32147</v>
      </c>
      <c r="B902" s="60" t="s">
        <v>32148</v>
      </c>
      <c r="C902" s="60" t="s">
        <v>32149</v>
      </c>
      <c r="D902" s="60" t="s">
        <v>32150</v>
      </c>
      <c r="E902" s="97" t="s">
        <v>1071</v>
      </c>
      <c r="F902" s="97" t="s">
        <v>61</v>
      </c>
      <c r="G902" s="119" t="s">
        <v>32059</v>
      </c>
      <c r="H902" s="119" t="s">
        <v>91</v>
      </c>
      <c r="I902" s="119" t="s">
        <v>92</v>
      </c>
      <c r="J902" s="60" t="s">
        <v>65</v>
      </c>
      <c r="K902" s="60" t="s">
        <v>1016</v>
      </c>
      <c r="L902" s="60" t="s">
        <v>1018</v>
      </c>
      <c r="M902" s="60" t="s">
        <v>903</v>
      </c>
      <c r="N902" s="60" t="s">
        <v>32151</v>
      </c>
      <c r="O902" s="176">
        <v>0.95</v>
      </c>
      <c r="P902" s="60" t="s">
        <v>68</v>
      </c>
      <c r="Q902" s="60" t="s">
        <v>69</v>
      </c>
      <c r="R902" s="94" t="s">
        <v>4407</v>
      </c>
      <c r="S902" s="60"/>
      <c r="T902" s="101" t="s">
        <v>71</v>
      </c>
      <c r="U902" s="177">
        <v>46306</v>
      </c>
      <c r="V902" s="60"/>
      <c r="W902" t="s">
        <v>632</v>
      </c>
    </row>
    <row r="903" spans="1:23" hidden="1">
      <c r="A903" s="60" t="s">
        <v>32154</v>
      </c>
      <c r="B903" s="60" t="s">
        <v>32155</v>
      </c>
      <c r="C903" s="60" t="s">
        <v>32156</v>
      </c>
      <c r="D903" s="60" t="s">
        <v>32157</v>
      </c>
      <c r="E903" s="97" t="s">
        <v>1071</v>
      </c>
      <c r="F903" s="97" t="s">
        <v>61</v>
      </c>
      <c r="G903" s="119" t="s">
        <v>32059</v>
      </c>
      <c r="H903" s="119" t="s">
        <v>91</v>
      </c>
      <c r="I903" s="119" t="s">
        <v>92</v>
      </c>
      <c r="J903" s="60" t="s">
        <v>65</v>
      </c>
      <c r="K903" s="60" t="s">
        <v>1016</v>
      </c>
      <c r="L903" s="60" t="s">
        <v>28839</v>
      </c>
      <c r="M903" s="60" t="s">
        <v>903</v>
      </c>
      <c r="N903" s="60" t="s">
        <v>32158</v>
      </c>
      <c r="O903" s="176">
        <v>0.95</v>
      </c>
      <c r="P903" s="60" t="s">
        <v>68</v>
      </c>
      <c r="Q903" s="60" t="s">
        <v>69</v>
      </c>
      <c r="R903" s="94" t="s">
        <v>4407</v>
      </c>
      <c r="S903" s="60"/>
      <c r="T903" s="101" t="s">
        <v>71</v>
      </c>
      <c r="U903" s="177">
        <v>46306</v>
      </c>
      <c r="V903" s="60"/>
      <c r="W903" t="s">
        <v>632</v>
      </c>
    </row>
    <row r="904" spans="1:23" hidden="1">
      <c r="A904" s="60" t="s">
        <v>32161</v>
      </c>
      <c r="B904" s="60" t="s">
        <v>32162</v>
      </c>
      <c r="C904" s="60" t="s">
        <v>32163</v>
      </c>
      <c r="D904" s="60" t="s">
        <v>32164</v>
      </c>
      <c r="E904" s="97" t="s">
        <v>1071</v>
      </c>
      <c r="F904" s="97" t="s">
        <v>61</v>
      </c>
      <c r="G904" s="119" t="s">
        <v>32059</v>
      </c>
      <c r="H904" s="119" t="s">
        <v>91</v>
      </c>
      <c r="I904" s="119" t="s">
        <v>92</v>
      </c>
      <c r="J904" s="60" t="s">
        <v>65</v>
      </c>
      <c r="K904" s="60" t="s">
        <v>1016</v>
      </c>
      <c r="L904" s="60" t="s">
        <v>28847</v>
      </c>
      <c r="M904" s="60" t="s">
        <v>903</v>
      </c>
      <c r="N904" s="60" t="s">
        <v>32165</v>
      </c>
      <c r="O904" s="176">
        <v>0.95</v>
      </c>
      <c r="P904" s="60" t="s">
        <v>68</v>
      </c>
      <c r="Q904" s="60" t="s">
        <v>69</v>
      </c>
      <c r="R904" s="94" t="s">
        <v>4407</v>
      </c>
      <c r="S904" s="60"/>
      <c r="T904" s="101" t="s">
        <v>71</v>
      </c>
      <c r="U904" s="177">
        <v>46306</v>
      </c>
      <c r="V904" s="60"/>
      <c r="W904" t="s">
        <v>632</v>
      </c>
    </row>
    <row r="905" spans="1:23" hidden="1">
      <c r="A905" s="60" t="s">
        <v>32168</v>
      </c>
      <c r="B905" s="60" t="s">
        <v>32169</v>
      </c>
      <c r="C905" s="60" t="s">
        <v>32170</v>
      </c>
      <c r="D905" s="60" t="s">
        <v>32171</v>
      </c>
      <c r="E905" s="97" t="s">
        <v>1071</v>
      </c>
      <c r="F905" s="97" t="s">
        <v>61</v>
      </c>
      <c r="G905" s="119" t="s">
        <v>32059</v>
      </c>
      <c r="H905" s="119" t="s">
        <v>91</v>
      </c>
      <c r="I905" s="119" t="s">
        <v>92</v>
      </c>
      <c r="J905" s="60" t="s">
        <v>65</v>
      </c>
      <c r="K905" s="60" t="s">
        <v>1016</v>
      </c>
      <c r="L905" s="60" t="s">
        <v>28855</v>
      </c>
      <c r="M905" s="60" t="s">
        <v>903</v>
      </c>
      <c r="N905" s="60" t="s">
        <v>32172</v>
      </c>
      <c r="O905" s="176">
        <v>0.95</v>
      </c>
      <c r="P905" s="60" t="s">
        <v>68</v>
      </c>
      <c r="Q905" s="60" t="s">
        <v>69</v>
      </c>
      <c r="R905" s="94" t="s">
        <v>4407</v>
      </c>
      <c r="S905" s="60"/>
      <c r="T905" s="101" t="s">
        <v>71</v>
      </c>
      <c r="U905" s="177">
        <v>46306</v>
      </c>
      <c r="V905" s="60"/>
      <c r="W905" t="s">
        <v>632</v>
      </c>
    </row>
    <row r="906" spans="1:23" hidden="1">
      <c r="A906" s="60" t="s">
        <v>32175</v>
      </c>
      <c r="B906" s="60" t="s">
        <v>32176</v>
      </c>
      <c r="C906" s="60" t="s">
        <v>32177</v>
      </c>
      <c r="D906" s="60" t="s">
        <v>32178</v>
      </c>
      <c r="E906" s="97" t="s">
        <v>1071</v>
      </c>
      <c r="F906" s="97" t="s">
        <v>61</v>
      </c>
      <c r="G906" s="119" t="s">
        <v>32059</v>
      </c>
      <c r="H906" s="119" t="s">
        <v>91</v>
      </c>
      <c r="I906" s="119" t="s">
        <v>92</v>
      </c>
      <c r="J906" s="60" t="s">
        <v>65</v>
      </c>
      <c r="K906" s="60" t="s">
        <v>1016</v>
      </c>
      <c r="L906" s="60" t="s">
        <v>28863</v>
      </c>
      <c r="M906" s="60" t="s">
        <v>903</v>
      </c>
      <c r="N906" s="60" t="s">
        <v>32179</v>
      </c>
      <c r="O906" s="176">
        <v>0.95</v>
      </c>
      <c r="P906" s="60" t="s">
        <v>68</v>
      </c>
      <c r="Q906" s="60" t="s">
        <v>69</v>
      </c>
      <c r="R906" s="94" t="s">
        <v>4407</v>
      </c>
      <c r="S906" s="60"/>
      <c r="T906" s="101" t="s">
        <v>71</v>
      </c>
      <c r="U906" s="177">
        <v>46306</v>
      </c>
      <c r="V906" s="60"/>
      <c r="W906" t="s">
        <v>632</v>
      </c>
    </row>
    <row r="907" spans="1:23" hidden="1">
      <c r="A907" s="60" t="s">
        <v>32182</v>
      </c>
      <c r="B907" s="60" t="s">
        <v>32183</v>
      </c>
      <c r="C907" s="96" t="s">
        <v>32184</v>
      </c>
      <c r="D907" s="60" t="s">
        <v>32185</v>
      </c>
      <c r="E907" s="97" t="s">
        <v>1071</v>
      </c>
      <c r="F907" s="97" t="s">
        <v>61</v>
      </c>
      <c r="G907" s="119" t="s">
        <v>32059</v>
      </c>
      <c r="H907" s="119" t="s">
        <v>91</v>
      </c>
      <c r="I907" s="119" t="s">
        <v>92</v>
      </c>
      <c r="J907" s="60" t="s">
        <v>65</v>
      </c>
      <c r="K907" s="60" t="s">
        <v>1016</v>
      </c>
      <c r="L907" s="60" t="s">
        <v>28871</v>
      </c>
      <c r="M907" s="60" t="s">
        <v>903</v>
      </c>
      <c r="N907" s="60" t="s">
        <v>32186</v>
      </c>
      <c r="O907" s="176">
        <v>0.95</v>
      </c>
      <c r="P907" s="60" t="s">
        <v>68</v>
      </c>
      <c r="Q907" s="60" t="s">
        <v>69</v>
      </c>
      <c r="R907" s="94" t="s">
        <v>4407</v>
      </c>
      <c r="S907" s="60"/>
      <c r="T907" s="101" t="s">
        <v>71</v>
      </c>
      <c r="U907" s="177">
        <v>46306</v>
      </c>
      <c r="V907" s="60"/>
      <c r="W907" t="s">
        <v>632</v>
      </c>
    </row>
    <row r="908" spans="1:23" hidden="1">
      <c r="A908" s="60" t="s">
        <v>32189</v>
      </c>
      <c r="B908" s="60" t="s">
        <v>32190</v>
      </c>
      <c r="C908" s="96" t="s">
        <v>32191</v>
      </c>
      <c r="D908" s="94" t="s">
        <v>32192</v>
      </c>
      <c r="E908" s="60" t="s">
        <v>1071</v>
      </c>
      <c r="F908" s="60" t="s">
        <v>61</v>
      </c>
      <c r="G908" s="84" t="s">
        <v>32059</v>
      </c>
      <c r="H908" s="84" t="s">
        <v>91</v>
      </c>
      <c r="I908" s="84" t="s">
        <v>92</v>
      </c>
      <c r="J908" s="96" t="s">
        <v>65</v>
      </c>
      <c r="K908" s="60" t="s">
        <v>1016</v>
      </c>
      <c r="L908" s="60" t="s">
        <v>28879</v>
      </c>
      <c r="M908" s="60" t="s">
        <v>903</v>
      </c>
      <c r="N908" s="60" t="s">
        <v>32193</v>
      </c>
      <c r="O908" s="176">
        <v>0.95</v>
      </c>
      <c r="P908" s="60" t="s">
        <v>68</v>
      </c>
      <c r="Q908" s="60" t="s">
        <v>69</v>
      </c>
      <c r="R908" s="94" t="s">
        <v>4407</v>
      </c>
      <c r="S908" s="60"/>
      <c r="T908" s="101" t="s">
        <v>71</v>
      </c>
      <c r="U908" s="177">
        <v>46306</v>
      </c>
      <c r="V908" s="60"/>
      <c r="W908" t="s">
        <v>632</v>
      </c>
    </row>
    <row r="909" spans="1:23" ht="34.9" hidden="1">
      <c r="A909" s="60" t="s">
        <v>32196</v>
      </c>
      <c r="B909" s="60" t="s">
        <v>32197</v>
      </c>
      <c r="C909" s="173" t="s">
        <v>32198</v>
      </c>
      <c r="D909" s="120" t="s">
        <v>32199</v>
      </c>
      <c r="E909" s="33" t="s">
        <v>1071</v>
      </c>
      <c r="F909" s="33" t="s">
        <v>61</v>
      </c>
      <c r="G909" s="33" t="s">
        <v>738</v>
      </c>
      <c r="H909" s="119" t="s">
        <v>91</v>
      </c>
      <c r="I909" s="119" t="s">
        <v>92</v>
      </c>
      <c r="J909" s="33" t="s">
        <v>65</v>
      </c>
      <c r="K909" s="173" t="s">
        <v>889</v>
      </c>
      <c r="L909" s="173" t="s">
        <v>28983</v>
      </c>
      <c r="M909" s="178" t="s">
        <v>93</v>
      </c>
      <c r="N909" s="174" t="s">
        <v>32200</v>
      </c>
      <c r="O909" s="179">
        <v>0.95</v>
      </c>
      <c r="P909" s="178" t="s">
        <v>68</v>
      </c>
      <c r="Q909" s="178" t="s">
        <v>69</v>
      </c>
      <c r="R909" s="33" t="s">
        <v>4407</v>
      </c>
      <c r="S909" s="33" t="s">
        <v>32201</v>
      </c>
      <c r="T909" s="33" t="s">
        <v>71</v>
      </c>
      <c r="U909" s="95">
        <v>46307</v>
      </c>
      <c r="V909" s="33"/>
      <c r="W909" t="s">
        <v>632</v>
      </c>
    </row>
    <row r="910" spans="1:23" ht="34.9" hidden="1">
      <c r="A910" s="60" t="s">
        <v>32204</v>
      </c>
      <c r="B910" s="60" t="s">
        <v>32205</v>
      </c>
      <c r="C910" s="173" t="s">
        <v>32206</v>
      </c>
      <c r="D910" s="120" t="s">
        <v>32207</v>
      </c>
      <c r="E910" s="33" t="s">
        <v>1071</v>
      </c>
      <c r="F910" s="33" t="s">
        <v>61</v>
      </c>
      <c r="G910" s="33" t="s">
        <v>738</v>
      </c>
      <c r="H910" s="119" t="s">
        <v>91</v>
      </c>
      <c r="I910" s="119" t="s">
        <v>92</v>
      </c>
      <c r="J910" s="33" t="s">
        <v>65</v>
      </c>
      <c r="K910" s="173" t="s">
        <v>889</v>
      </c>
      <c r="L910" s="173" t="s">
        <v>28991</v>
      </c>
      <c r="M910" s="178" t="s">
        <v>93</v>
      </c>
      <c r="N910" s="174" t="s">
        <v>32208</v>
      </c>
      <c r="O910" s="179">
        <v>0.95</v>
      </c>
      <c r="P910" s="178" t="s">
        <v>68</v>
      </c>
      <c r="Q910" s="178" t="s">
        <v>69</v>
      </c>
      <c r="R910" s="33" t="s">
        <v>4407</v>
      </c>
      <c r="S910" s="33" t="s">
        <v>32201</v>
      </c>
      <c r="T910" s="33" t="s">
        <v>71</v>
      </c>
      <c r="U910" s="95">
        <v>46307</v>
      </c>
      <c r="V910" s="33"/>
      <c r="W910" t="s">
        <v>632</v>
      </c>
    </row>
    <row r="911" spans="1:23" ht="34.9" hidden="1">
      <c r="A911" s="60" t="s">
        <v>32211</v>
      </c>
      <c r="B911" s="60" t="s">
        <v>32212</v>
      </c>
      <c r="C911" s="173" t="s">
        <v>32213</v>
      </c>
      <c r="D911" s="120" t="s">
        <v>32214</v>
      </c>
      <c r="E911" s="33" t="s">
        <v>1071</v>
      </c>
      <c r="F911" s="33" t="s">
        <v>61</v>
      </c>
      <c r="G911" s="33" t="s">
        <v>738</v>
      </c>
      <c r="H911" s="119" t="s">
        <v>91</v>
      </c>
      <c r="I911" s="119" t="s">
        <v>92</v>
      </c>
      <c r="J911" s="33" t="s">
        <v>65</v>
      </c>
      <c r="K911" s="173" t="s">
        <v>1041</v>
      </c>
      <c r="L911" s="173" t="s">
        <v>29023</v>
      </c>
      <c r="M911" s="178" t="s">
        <v>93</v>
      </c>
      <c r="N911" s="174" t="s">
        <v>32215</v>
      </c>
      <c r="O911" s="179">
        <v>0.95</v>
      </c>
      <c r="P911" s="178" t="s">
        <v>68</v>
      </c>
      <c r="Q911" s="178" t="s">
        <v>69</v>
      </c>
      <c r="R911" s="33" t="s">
        <v>4407</v>
      </c>
      <c r="S911" s="33" t="s">
        <v>32201</v>
      </c>
      <c r="T911" s="33" t="s">
        <v>71</v>
      </c>
      <c r="U911" s="95">
        <v>46307</v>
      </c>
      <c r="V911" s="33"/>
      <c r="W911" t="s">
        <v>632</v>
      </c>
    </row>
    <row r="912" spans="1:23" ht="34.9" hidden="1">
      <c r="A912" s="60" t="s">
        <v>32218</v>
      </c>
      <c r="B912" s="60" t="s">
        <v>32219</v>
      </c>
      <c r="C912" s="173" t="s">
        <v>32220</v>
      </c>
      <c r="D912" s="120" t="s">
        <v>32221</v>
      </c>
      <c r="E912" s="33" t="s">
        <v>1071</v>
      </c>
      <c r="F912" s="33" t="s">
        <v>61</v>
      </c>
      <c r="G912" s="33" t="s">
        <v>738</v>
      </c>
      <c r="H912" s="119" t="s">
        <v>91</v>
      </c>
      <c r="I912" s="119" t="s">
        <v>92</v>
      </c>
      <c r="J912" s="33" t="s">
        <v>65</v>
      </c>
      <c r="K912" s="173" t="s">
        <v>1146</v>
      </c>
      <c r="L912" s="173" t="s">
        <v>1171</v>
      </c>
      <c r="M912" s="178" t="s">
        <v>93</v>
      </c>
      <c r="N912" s="174" t="s">
        <v>32222</v>
      </c>
      <c r="O912" s="179">
        <v>0.95</v>
      </c>
      <c r="P912" s="178" t="s">
        <v>68</v>
      </c>
      <c r="Q912" s="178" t="s">
        <v>69</v>
      </c>
      <c r="R912" s="33" t="s">
        <v>4407</v>
      </c>
      <c r="S912" s="33" t="s">
        <v>32201</v>
      </c>
      <c r="T912" s="33" t="s">
        <v>71</v>
      </c>
      <c r="U912" s="95">
        <v>46307</v>
      </c>
      <c r="V912" s="33"/>
      <c r="W912" t="s">
        <v>632</v>
      </c>
    </row>
    <row r="913" spans="1:23" ht="34.9" hidden="1">
      <c r="A913" s="60" t="s">
        <v>32225</v>
      </c>
      <c r="B913" s="60" t="s">
        <v>32226</v>
      </c>
      <c r="C913" s="173" t="s">
        <v>32227</v>
      </c>
      <c r="D913" s="120" t="s">
        <v>32228</v>
      </c>
      <c r="E913" s="33" t="s">
        <v>1071</v>
      </c>
      <c r="F913" s="33" t="s">
        <v>61</v>
      </c>
      <c r="G913" s="33" t="s">
        <v>738</v>
      </c>
      <c r="H913" s="119" t="s">
        <v>91</v>
      </c>
      <c r="I913" s="119" t="s">
        <v>92</v>
      </c>
      <c r="J913" s="33" t="s">
        <v>65</v>
      </c>
      <c r="K913" s="173" t="s">
        <v>1146</v>
      </c>
      <c r="L913" s="173" t="s">
        <v>1199</v>
      </c>
      <c r="M913" s="178" t="s">
        <v>93</v>
      </c>
      <c r="N913" s="174" t="s">
        <v>32229</v>
      </c>
      <c r="O913" s="179">
        <v>0.95</v>
      </c>
      <c r="P913" s="178" t="s">
        <v>68</v>
      </c>
      <c r="Q913" s="178" t="s">
        <v>69</v>
      </c>
      <c r="R913" s="33" t="s">
        <v>4407</v>
      </c>
      <c r="S913" s="33" t="s">
        <v>32201</v>
      </c>
      <c r="T913" s="33" t="s">
        <v>71</v>
      </c>
      <c r="U913" s="95">
        <v>46307</v>
      </c>
      <c r="V913" s="33"/>
      <c r="W913" t="s">
        <v>632</v>
      </c>
    </row>
    <row r="914" spans="1:23" ht="34.9" hidden="1">
      <c r="A914" s="60" t="s">
        <v>32232</v>
      </c>
      <c r="B914" s="60" t="s">
        <v>32233</v>
      </c>
      <c r="C914" s="173" t="s">
        <v>32234</v>
      </c>
      <c r="D914" s="120" t="s">
        <v>32235</v>
      </c>
      <c r="E914" s="33" t="s">
        <v>1071</v>
      </c>
      <c r="F914" s="33" t="s">
        <v>61</v>
      </c>
      <c r="G914" s="33" t="s">
        <v>738</v>
      </c>
      <c r="H914" s="119" t="s">
        <v>91</v>
      </c>
      <c r="I914" s="119" t="s">
        <v>92</v>
      </c>
      <c r="J914" s="33" t="s">
        <v>65</v>
      </c>
      <c r="K914" s="173" t="s">
        <v>1146</v>
      </c>
      <c r="L914" s="173" t="s">
        <v>1214</v>
      </c>
      <c r="M914" s="178" t="s">
        <v>93</v>
      </c>
      <c r="N914" s="174" t="s">
        <v>32236</v>
      </c>
      <c r="O914" s="179">
        <v>0.95</v>
      </c>
      <c r="P914" s="178" t="s">
        <v>68</v>
      </c>
      <c r="Q914" s="178" t="s">
        <v>69</v>
      </c>
      <c r="R914" s="33" t="s">
        <v>4407</v>
      </c>
      <c r="S914" s="33" t="s">
        <v>32201</v>
      </c>
      <c r="T914" s="33" t="s">
        <v>71</v>
      </c>
      <c r="U914" s="95">
        <v>46307</v>
      </c>
      <c r="V914" s="33"/>
      <c r="W914" t="s">
        <v>632</v>
      </c>
    </row>
    <row r="915" spans="1:23" ht="34.9" hidden="1">
      <c r="A915" s="60" t="s">
        <v>32239</v>
      </c>
      <c r="B915" s="60" t="s">
        <v>32240</v>
      </c>
      <c r="C915" s="173" t="s">
        <v>32241</v>
      </c>
      <c r="D915" s="120" t="s">
        <v>32242</v>
      </c>
      <c r="E915" s="33" t="s">
        <v>1071</v>
      </c>
      <c r="F915" s="33" t="s">
        <v>61</v>
      </c>
      <c r="G915" s="33" t="s">
        <v>738</v>
      </c>
      <c r="H915" s="119" t="s">
        <v>91</v>
      </c>
      <c r="I915" s="119" t="s">
        <v>92</v>
      </c>
      <c r="J915" s="33" t="s">
        <v>65</v>
      </c>
      <c r="K915" s="173" t="s">
        <v>1146</v>
      </c>
      <c r="L915" s="173" t="s">
        <v>29047</v>
      </c>
      <c r="M915" s="178" t="s">
        <v>93</v>
      </c>
      <c r="N915" s="174" t="s">
        <v>32243</v>
      </c>
      <c r="O915" s="179">
        <v>0.95</v>
      </c>
      <c r="P915" s="178" t="s">
        <v>68</v>
      </c>
      <c r="Q915" s="178" t="s">
        <v>69</v>
      </c>
      <c r="R915" s="33" t="s">
        <v>4407</v>
      </c>
      <c r="S915" s="33" t="s">
        <v>32201</v>
      </c>
      <c r="T915" s="33" t="s">
        <v>71</v>
      </c>
      <c r="U915" s="95">
        <v>46307</v>
      </c>
      <c r="V915" s="33"/>
      <c r="W915" t="s">
        <v>632</v>
      </c>
    </row>
    <row r="916" spans="1:23" ht="34.9" hidden="1">
      <c r="A916" s="60" t="s">
        <v>32246</v>
      </c>
      <c r="B916" s="60" t="s">
        <v>32247</v>
      </c>
      <c r="C916" s="173" t="s">
        <v>32248</v>
      </c>
      <c r="D916" s="120" t="s">
        <v>32249</v>
      </c>
      <c r="E916" s="33" t="s">
        <v>1071</v>
      </c>
      <c r="F916" s="33" t="s">
        <v>61</v>
      </c>
      <c r="G916" s="33" t="s">
        <v>738</v>
      </c>
      <c r="H916" s="119" t="s">
        <v>91</v>
      </c>
      <c r="I916" s="119" t="s">
        <v>92</v>
      </c>
      <c r="J916" s="33" t="s">
        <v>65</v>
      </c>
      <c r="K916" s="173" t="s">
        <v>1146</v>
      </c>
      <c r="L916" s="173" t="s">
        <v>1229</v>
      </c>
      <c r="M916" s="178" t="s">
        <v>93</v>
      </c>
      <c r="N916" s="174" t="s">
        <v>32250</v>
      </c>
      <c r="O916" s="179">
        <v>0.95</v>
      </c>
      <c r="P916" s="178" t="s">
        <v>68</v>
      </c>
      <c r="Q916" s="178" t="s">
        <v>69</v>
      </c>
      <c r="R916" s="33" t="s">
        <v>4407</v>
      </c>
      <c r="S916" s="33" t="s">
        <v>32201</v>
      </c>
      <c r="T916" s="33" t="s">
        <v>71</v>
      </c>
      <c r="U916" s="95">
        <v>46307</v>
      </c>
      <c r="V916" s="33"/>
      <c r="W916" t="s">
        <v>632</v>
      </c>
    </row>
    <row r="917" spans="1:23" ht="34.9" hidden="1">
      <c r="A917" s="60" t="s">
        <v>32253</v>
      </c>
      <c r="B917" s="60" t="s">
        <v>32254</v>
      </c>
      <c r="C917" s="173" t="s">
        <v>32255</v>
      </c>
      <c r="D917" s="120" t="s">
        <v>32256</v>
      </c>
      <c r="E917" s="33" t="s">
        <v>1071</v>
      </c>
      <c r="F917" s="33" t="s">
        <v>61</v>
      </c>
      <c r="G917" s="33" t="s">
        <v>738</v>
      </c>
      <c r="H917" s="119" t="s">
        <v>91</v>
      </c>
      <c r="I917" s="119" t="s">
        <v>92</v>
      </c>
      <c r="J917" s="33" t="s">
        <v>65</v>
      </c>
      <c r="K917" s="173" t="s">
        <v>1146</v>
      </c>
      <c r="L917" s="173" t="s">
        <v>1238</v>
      </c>
      <c r="M917" s="178" t="s">
        <v>93</v>
      </c>
      <c r="N917" s="174" t="s">
        <v>32257</v>
      </c>
      <c r="O917" s="179">
        <v>0.95</v>
      </c>
      <c r="P917" s="178" t="s">
        <v>68</v>
      </c>
      <c r="Q917" s="178" t="s">
        <v>69</v>
      </c>
      <c r="R917" s="33" t="s">
        <v>4407</v>
      </c>
      <c r="S917" s="33" t="s">
        <v>32201</v>
      </c>
      <c r="T917" s="33" t="s">
        <v>71</v>
      </c>
      <c r="U917" s="95">
        <v>46307</v>
      </c>
      <c r="V917" s="33"/>
      <c r="W917" t="s">
        <v>632</v>
      </c>
    </row>
    <row r="918" spans="1:23" ht="34.9" hidden="1">
      <c r="A918" s="60" t="s">
        <v>32260</v>
      </c>
      <c r="B918" s="60" t="s">
        <v>32261</v>
      </c>
      <c r="C918" s="173" t="s">
        <v>32262</v>
      </c>
      <c r="D918" s="120" t="s">
        <v>32263</v>
      </c>
      <c r="E918" s="33" t="s">
        <v>1071</v>
      </c>
      <c r="F918" s="33" t="s">
        <v>61</v>
      </c>
      <c r="G918" s="33" t="s">
        <v>738</v>
      </c>
      <c r="H918" s="119" t="s">
        <v>91</v>
      </c>
      <c r="I918" s="119" t="s">
        <v>92</v>
      </c>
      <c r="J918" s="33" t="s">
        <v>65</v>
      </c>
      <c r="K918" s="173" t="s">
        <v>1146</v>
      </c>
      <c r="L918" s="173" t="s">
        <v>1271</v>
      </c>
      <c r="M918" s="178" t="s">
        <v>93</v>
      </c>
      <c r="N918" s="174" t="s">
        <v>32264</v>
      </c>
      <c r="O918" s="179">
        <v>0.95</v>
      </c>
      <c r="P918" s="178" t="s">
        <v>68</v>
      </c>
      <c r="Q918" s="178" t="s">
        <v>69</v>
      </c>
      <c r="R918" s="33" t="s">
        <v>4407</v>
      </c>
      <c r="S918" s="33" t="s">
        <v>32201</v>
      </c>
      <c r="T918" s="33" t="s">
        <v>71</v>
      </c>
      <c r="U918" s="95">
        <v>46307</v>
      </c>
      <c r="V918" s="33"/>
      <c r="W918" t="s">
        <v>632</v>
      </c>
    </row>
    <row r="919" spans="1:23" ht="34.9" hidden="1">
      <c r="A919" s="60" t="s">
        <v>32267</v>
      </c>
      <c r="B919" s="60" t="s">
        <v>32268</v>
      </c>
      <c r="C919" s="173" t="s">
        <v>32269</v>
      </c>
      <c r="D919" s="120" t="s">
        <v>32270</v>
      </c>
      <c r="E919" s="33" t="s">
        <v>1071</v>
      </c>
      <c r="F919" s="33" t="s">
        <v>61</v>
      </c>
      <c r="G919" s="33" t="s">
        <v>738</v>
      </c>
      <c r="H919" s="119" t="s">
        <v>91</v>
      </c>
      <c r="I919" s="119" t="s">
        <v>92</v>
      </c>
      <c r="J919" s="33" t="s">
        <v>65</v>
      </c>
      <c r="K919" s="173" t="s">
        <v>1146</v>
      </c>
      <c r="L919" s="173" t="s">
        <v>29031</v>
      </c>
      <c r="M919" s="178" t="s">
        <v>93</v>
      </c>
      <c r="N919" s="174" t="s">
        <v>32271</v>
      </c>
      <c r="O919" s="179">
        <v>0.95</v>
      </c>
      <c r="P919" s="178" t="s">
        <v>68</v>
      </c>
      <c r="Q919" s="178" t="s">
        <v>69</v>
      </c>
      <c r="R919" s="33" t="s">
        <v>4407</v>
      </c>
      <c r="S919" s="33" t="s">
        <v>32201</v>
      </c>
      <c r="T919" s="33" t="s">
        <v>71</v>
      </c>
      <c r="U919" s="95">
        <v>46307</v>
      </c>
      <c r="V919" s="33"/>
      <c r="W919" t="s">
        <v>632</v>
      </c>
    </row>
    <row r="920" spans="1:23" ht="34.9" hidden="1">
      <c r="A920" s="60" t="s">
        <v>32274</v>
      </c>
      <c r="B920" s="60" t="s">
        <v>32275</v>
      </c>
      <c r="C920" s="173" t="s">
        <v>32276</v>
      </c>
      <c r="D920" s="120" t="s">
        <v>32277</v>
      </c>
      <c r="E920" s="33" t="s">
        <v>1071</v>
      </c>
      <c r="F920" s="33" t="s">
        <v>61</v>
      </c>
      <c r="G920" s="33" t="s">
        <v>738</v>
      </c>
      <c r="H920" s="119" t="s">
        <v>91</v>
      </c>
      <c r="I920" s="119" t="s">
        <v>92</v>
      </c>
      <c r="J920" s="33" t="s">
        <v>65</v>
      </c>
      <c r="K920" s="173" t="s">
        <v>1146</v>
      </c>
      <c r="L920" s="173" t="s">
        <v>29055</v>
      </c>
      <c r="M920" s="178" t="s">
        <v>93</v>
      </c>
      <c r="N920" s="174" t="s">
        <v>32278</v>
      </c>
      <c r="O920" s="179">
        <v>0.95</v>
      </c>
      <c r="P920" s="178" t="s">
        <v>68</v>
      </c>
      <c r="Q920" s="178" t="s">
        <v>69</v>
      </c>
      <c r="R920" s="33" t="s">
        <v>4407</v>
      </c>
      <c r="S920" s="33" t="s">
        <v>32201</v>
      </c>
      <c r="T920" s="33" t="s">
        <v>71</v>
      </c>
      <c r="U920" s="95">
        <v>46307</v>
      </c>
      <c r="V920" s="33"/>
      <c r="W920" t="s">
        <v>632</v>
      </c>
    </row>
    <row r="921" spans="1:23" ht="34.9" hidden="1">
      <c r="A921" s="60" t="s">
        <v>32281</v>
      </c>
      <c r="B921" s="60" t="s">
        <v>32282</v>
      </c>
      <c r="C921" s="173" t="s">
        <v>32283</v>
      </c>
      <c r="D921" s="120" t="s">
        <v>32284</v>
      </c>
      <c r="E921" s="33" t="s">
        <v>1071</v>
      </c>
      <c r="F921" s="33" t="s">
        <v>61</v>
      </c>
      <c r="G921" s="33" t="s">
        <v>738</v>
      </c>
      <c r="H921" s="119" t="s">
        <v>91</v>
      </c>
      <c r="I921" s="119" t="s">
        <v>92</v>
      </c>
      <c r="J921" s="33" t="s">
        <v>65</v>
      </c>
      <c r="K921" s="173" t="s">
        <v>1146</v>
      </c>
      <c r="L921" s="173" t="s">
        <v>29079</v>
      </c>
      <c r="M921" s="178" t="s">
        <v>93</v>
      </c>
      <c r="N921" s="174" t="s">
        <v>32285</v>
      </c>
      <c r="O921" s="179">
        <v>0.95</v>
      </c>
      <c r="P921" s="178" t="s">
        <v>68</v>
      </c>
      <c r="Q921" s="178" t="s">
        <v>69</v>
      </c>
      <c r="R921" s="33" t="s">
        <v>4407</v>
      </c>
      <c r="S921" s="33" t="s">
        <v>32201</v>
      </c>
      <c r="T921" s="33" t="s">
        <v>71</v>
      </c>
      <c r="U921" s="95">
        <v>46307</v>
      </c>
      <c r="V921" s="33"/>
      <c r="W921" t="s">
        <v>632</v>
      </c>
    </row>
    <row r="922" spans="1:23" ht="34.9" hidden="1">
      <c r="A922" s="60" t="s">
        <v>32288</v>
      </c>
      <c r="B922" s="60" t="s">
        <v>32289</v>
      </c>
      <c r="C922" s="173" t="s">
        <v>32290</v>
      </c>
      <c r="D922" s="120" t="s">
        <v>32291</v>
      </c>
      <c r="E922" s="33" t="s">
        <v>1071</v>
      </c>
      <c r="F922" s="33" t="s">
        <v>61</v>
      </c>
      <c r="G922" s="33" t="s">
        <v>738</v>
      </c>
      <c r="H922" s="119" t="s">
        <v>91</v>
      </c>
      <c r="I922" s="119" t="s">
        <v>92</v>
      </c>
      <c r="J922" s="33" t="s">
        <v>65</v>
      </c>
      <c r="K922" s="173" t="s">
        <v>1298</v>
      </c>
      <c r="L922" s="173" t="s">
        <v>1300</v>
      </c>
      <c r="M922" s="178" t="s">
        <v>93</v>
      </c>
      <c r="N922" s="174" t="s">
        <v>32292</v>
      </c>
      <c r="O922" s="179">
        <v>0.95</v>
      </c>
      <c r="P922" s="178" t="s">
        <v>68</v>
      </c>
      <c r="Q922" s="178" t="s">
        <v>69</v>
      </c>
      <c r="R922" s="33" t="s">
        <v>4407</v>
      </c>
      <c r="S922" s="33" t="s">
        <v>32201</v>
      </c>
      <c r="T922" s="33" t="s">
        <v>71</v>
      </c>
      <c r="U922" s="95">
        <v>46307</v>
      </c>
      <c r="V922" s="33"/>
      <c r="W922" t="s">
        <v>632</v>
      </c>
    </row>
    <row r="923" spans="1:23" ht="34.9" hidden="1">
      <c r="A923" s="60" t="s">
        <v>32295</v>
      </c>
      <c r="B923" s="60" t="s">
        <v>32296</v>
      </c>
      <c r="C923" s="173" t="s">
        <v>32297</v>
      </c>
      <c r="D923" s="120" t="s">
        <v>32298</v>
      </c>
      <c r="E923" s="33" t="s">
        <v>1071</v>
      </c>
      <c r="F923" s="33" t="s">
        <v>61</v>
      </c>
      <c r="G923" s="33" t="s">
        <v>738</v>
      </c>
      <c r="H923" s="119" t="s">
        <v>91</v>
      </c>
      <c r="I923" s="119" t="s">
        <v>92</v>
      </c>
      <c r="J923" s="33" t="s">
        <v>65</v>
      </c>
      <c r="K923" s="173" t="s">
        <v>1298</v>
      </c>
      <c r="L923" s="173" t="s">
        <v>1315</v>
      </c>
      <c r="M923" s="178" t="s">
        <v>93</v>
      </c>
      <c r="N923" s="174" t="s">
        <v>32299</v>
      </c>
      <c r="O923" s="179">
        <v>0.95</v>
      </c>
      <c r="P923" s="178" t="s">
        <v>68</v>
      </c>
      <c r="Q923" s="178" t="s">
        <v>69</v>
      </c>
      <c r="R923" s="33" t="s">
        <v>4407</v>
      </c>
      <c r="S923" s="33" t="s">
        <v>32201</v>
      </c>
      <c r="T923" s="33" t="s">
        <v>71</v>
      </c>
      <c r="U923" s="95">
        <v>46307</v>
      </c>
      <c r="V923" s="33"/>
      <c r="W923" t="s">
        <v>632</v>
      </c>
    </row>
    <row r="924" spans="1:23" ht="34.9" hidden="1">
      <c r="A924" s="60" t="s">
        <v>32302</v>
      </c>
      <c r="B924" s="60" t="s">
        <v>32303</v>
      </c>
      <c r="C924" s="173" t="s">
        <v>32304</v>
      </c>
      <c r="D924" s="120" t="s">
        <v>32305</v>
      </c>
      <c r="E924" s="33" t="s">
        <v>1071</v>
      </c>
      <c r="F924" s="33" t="s">
        <v>61</v>
      </c>
      <c r="G924" s="33" t="s">
        <v>738</v>
      </c>
      <c r="H924" s="119" t="s">
        <v>91</v>
      </c>
      <c r="I924" s="119" t="s">
        <v>92</v>
      </c>
      <c r="J924" s="33" t="s">
        <v>65</v>
      </c>
      <c r="K924" s="173" t="s">
        <v>1298</v>
      </c>
      <c r="L924" s="173" t="s">
        <v>1330</v>
      </c>
      <c r="M924" s="178" t="s">
        <v>93</v>
      </c>
      <c r="N924" s="174" t="s">
        <v>32306</v>
      </c>
      <c r="O924" s="179">
        <v>0.95</v>
      </c>
      <c r="P924" s="178" t="s">
        <v>68</v>
      </c>
      <c r="Q924" s="178" t="s">
        <v>69</v>
      </c>
      <c r="R924" s="33" t="s">
        <v>4407</v>
      </c>
      <c r="S924" s="33" t="s">
        <v>32201</v>
      </c>
      <c r="T924" s="33" t="s">
        <v>71</v>
      </c>
      <c r="U924" s="95">
        <v>46307</v>
      </c>
      <c r="V924" s="33"/>
      <c r="W924" t="s">
        <v>632</v>
      </c>
    </row>
    <row r="925" spans="1:23" ht="34.9" hidden="1">
      <c r="A925" s="60" t="s">
        <v>32309</v>
      </c>
      <c r="B925" s="60" t="s">
        <v>32310</v>
      </c>
      <c r="C925" s="173" t="s">
        <v>32311</v>
      </c>
      <c r="D925" s="120" t="s">
        <v>32312</v>
      </c>
      <c r="E925" s="33" t="s">
        <v>1071</v>
      </c>
      <c r="F925" s="33" t="s">
        <v>61</v>
      </c>
      <c r="G925" s="33" t="s">
        <v>738</v>
      </c>
      <c r="H925" s="119" t="s">
        <v>91</v>
      </c>
      <c r="I925" s="119" t="s">
        <v>92</v>
      </c>
      <c r="J925" s="33" t="s">
        <v>65</v>
      </c>
      <c r="K925" s="173" t="s">
        <v>1374</v>
      </c>
      <c r="L925" s="173" t="s">
        <v>29087</v>
      </c>
      <c r="M925" s="178" t="s">
        <v>93</v>
      </c>
      <c r="N925" s="174" t="s">
        <v>32313</v>
      </c>
      <c r="O925" s="179">
        <v>0.95</v>
      </c>
      <c r="P925" s="178" t="s">
        <v>68</v>
      </c>
      <c r="Q925" s="178" t="s">
        <v>69</v>
      </c>
      <c r="R925" s="33" t="s">
        <v>4407</v>
      </c>
      <c r="S925" s="33" t="s">
        <v>32201</v>
      </c>
      <c r="T925" s="33" t="s">
        <v>71</v>
      </c>
      <c r="U925" s="95">
        <v>46307</v>
      </c>
      <c r="V925" s="33"/>
      <c r="W925" t="s">
        <v>632</v>
      </c>
    </row>
    <row r="926" spans="1:23" ht="34.9" hidden="1">
      <c r="A926" s="60" t="s">
        <v>32316</v>
      </c>
      <c r="B926" s="60" t="s">
        <v>32317</v>
      </c>
      <c r="C926" s="173" t="s">
        <v>32318</v>
      </c>
      <c r="D926" s="120" t="s">
        <v>32319</v>
      </c>
      <c r="E926" s="33" t="s">
        <v>1071</v>
      </c>
      <c r="F926" s="33" t="s">
        <v>61</v>
      </c>
      <c r="G926" s="33" t="s">
        <v>738</v>
      </c>
      <c r="H926" s="119" t="s">
        <v>91</v>
      </c>
      <c r="I926" s="119" t="s">
        <v>92</v>
      </c>
      <c r="J926" s="33" t="s">
        <v>65</v>
      </c>
      <c r="K926" s="173" t="s">
        <v>1374</v>
      </c>
      <c r="L926" s="173" t="s">
        <v>29087</v>
      </c>
      <c r="M926" s="178" t="s">
        <v>93</v>
      </c>
      <c r="N926" s="174" t="s">
        <v>32320</v>
      </c>
      <c r="O926" s="179">
        <v>0.95</v>
      </c>
      <c r="P926" s="178" t="s">
        <v>68</v>
      </c>
      <c r="Q926" s="178" t="s">
        <v>69</v>
      </c>
      <c r="R926" s="33" t="s">
        <v>4407</v>
      </c>
      <c r="S926" s="33" t="s">
        <v>32201</v>
      </c>
      <c r="T926" s="33" t="s">
        <v>71</v>
      </c>
      <c r="U926" s="95">
        <v>46307</v>
      </c>
      <c r="V926" s="33"/>
      <c r="W926" t="s">
        <v>632</v>
      </c>
    </row>
    <row r="927" spans="1:23" ht="34.9" hidden="1">
      <c r="A927" s="60" t="s">
        <v>32323</v>
      </c>
      <c r="B927" s="60" t="s">
        <v>32324</v>
      </c>
      <c r="C927" s="173" t="s">
        <v>32325</v>
      </c>
      <c r="D927" s="120" t="s">
        <v>32326</v>
      </c>
      <c r="E927" s="33" t="s">
        <v>1071</v>
      </c>
      <c r="F927" s="33" t="s">
        <v>61</v>
      </c>
      <c r="G927" s="33" t="s">
        <v>738</v>
      </c>
      <c r="H927" s="119" t="s">
        <v>91</v>
      </c>
      <c r="I927" s="119" t="s">
        <v>92</v>
      </c>
      <c r="J927" s="33" t="s">
        <v>65</v>
      </c>
      <c r="K927" s="173" t="s">
        <v>1374</v>
      </c>
      <c r="L927" s="173" t="s">
        <v>29095</v>
      </c>
      <c r="M927" s="178" t="s">
        <v>93</v>
      </c>
      <c r="N927" s="174" t="s">
        <v>32327</v>
      </c>
      <c r="O927" s="179">
        <v>0.95</v>
      </c>
      <c r="P927" s="178" t="s">
        <v>68</v>
      </c>
      <c r="Q927" s="178" t="s">
        <v>69</v>
      </c>
      <c r="R927" s="33" t="s">
        <v>4407</v>
      </c>
      <c r="S927" s="33" t="s">
        <v>32201</v>
      </c>
      <c r="T927" s="33" t="s">
        <v>71</v>
      </c>
      <c r="U927" s="95">
        <v>46307</v>
      </c>
      <c r="V927" s="33"/>
      <c r="W927" t="s">
        <v>632</v>
      </c>
    </row>
    <row r="928" spans="1:23" ht="34.9" hidden="1">
      <c r="A928" s="60" t="s">
        <v>32330</v>
      </c>
      <c r="B928" s="60" t="s">
        <v>32331</v>
      </c>
      <c r="C928" s="173" t="s">
        <v>32332</v>
      </c>
      <c r="D928" s="120" t="s">
        <v>32333</v>
      </c>
      <c r="E928" s="33" t="s">
        <v>1071</v>
      </c>
      <c r="F928" s="33" t="s">
        <v>61</v>
      </c>
      <c r="G928" s="33" t="s">
        <v>738</v>
      </c>
      <c r="H928" s="119" t="s">
        <v>91</v>
      </c>
      <c r="I928" s="119" t="s">
        <v>92</v>
      </c>
      <c r="J928" s="33" t="s">
        <v>65</v>
      </c>
      <c r="K928" s="173" t="s">
        <v>1374</v>
      </c>
      <c r="L928" s="173" t="s">
        <v>29103</v>
      </c>
      <c r="M928" s="178" t="s">
        <v>93</v>
      </c>
      <c r="N928" s="174" t="s">
        <v>32334</v>
      </c>
      <c r="O928" s="179">
        <v>0.95</v>
      </c>
      <c r="P928" s="178" t="s">
        <v>68</v>
      </c>
      <c r="Q928" s="178" t="s">
        <v>69</v>
      </c>
      <c r="R928" s="33" t="s">
        <v>4407</v>
      </c>
      <c r="S928" s="33" t="s">
        <v>32201</v>
      </c>
      <c r="T928" s="33" t="s">
        <v>71</v>
      </c>
      <c r="U928" s="95">
        <v>46307</v>
      </c>
      <c r="V928" s="33"/>
      <c r="W928" t="s">
        <v>632</v>
      </c>
    </row>
    <row r="929" spans="1:23" ht="34.9" hidden="1">
      <c r="A929" s="60" t="s">
        <v>32337</v>
      </c>
      <c r="B929" s="60" t="s">
        <v>32338</v>
      </c>
      <c r="C929" s="173" t="s">
        <v>32339</v>
      </c>
      <c r="D929" s="120" t="s">
        <v>32340</v>
      </c>
      <c r="E929" s="33" t="s">
        <v>1071</v>
      </c>
      <c r="F929" s="33" t="s">
        <v>61</v>
      </c>
      <c r="G929" s="33" t="s">
        <v>738</v>
      </c>
      <c r="H929" s="119" t="s">
        <v>91</v>
      </c>
      <c r="I929" s="119" t="s">
        <v>92</v>
      </c>
      <c r="J929" s="33" t="s">
        <v>65</v>
      </c>
      <c r="K929" s="173" t="s">
        <v>1431</v>
      </c>
      <c r="L929" s="173" t="s">
        <v>1458</v>
      </c>
      <c r="M929" s="178" t="s">
        <v>93</v>
      </c>
      <c r="N929" s="174" t="s">
        <v>32341</v>
      </c>
      <c r="O929" s="179">
        <v>0.95</v>
      </c>
      <c r="P929" s="178" t="s">
        <v>68</v>
      </c>
      <c r="Q929" s="178" t="s">
        <v>69</v>
      </c>
      <c r="R929" s="33" t="s">
        <v>4407</v>
      </c>
      <c r="S929" s="33" t="s">
        <v>32201</v>
      </c>
      <c r="T929" s="33" t="s">
        <v>71</v>
      </c>
      <c r="U929" s="95">
        <v>46307</v>
      </c>
      <c r="V929" s="33"/>
      <c r="W929" t="s">
        <v>632</v>
      </c>
    </row>
    <row r="930" spans="1:23" ht="34.9" hidden="1">
      <c r="A930" s="60" t="s">
        <v>32344</v>
      </c>
      <c r="B930" s="60" t="s">
        <v>32345</v>
      </c>
      <c r="C930" s="173" t="s">
        <v>32346</v>
      </c>
      <c r="D930" s="120" t="s">
        <v>32347</v>
      </c>
      <c r="E930" s="33" t="s">
        <v>1071</v>
      </c>
      <c r="F930" s="33" t="s">
        <v>61</v>
      </c>
      <c r="G930" s="33" t="s">
        <v>738</v>
      </c>
      <c r="H930" s="119" t="s">
        <v>91</v>
      </c>
      <c r="I930" s="119" t="s">
        <v>92</v>
      </c>
      <c r="J930" s="33" t="s">
        <v>65</v>
      </c>
      <c r="K930" s="173" t="s">
        <v>1431</v>
      </c>
      <c r="L930" s="173" t="s">
        <v>29111</v>
      </c>
      <c r="M930" s="178" t="s">
        <v>66</v>
      </c>
      <c r="N930" s="174" t="s">
        <v>32348</v>
      </c>
      <c r="O930" s="179">
        <v>0.95</v>
      </c>
      <c r="P930" s="178" t="s">
        <v>68</v>
      </c>
      <c r="Q930" s="178" t="s">
        <v>69</v>
      </c>
      <c r="R930" s="33" t="s">
        <v>4407</v>
      </c>
      <c r="S930" s="33"/>
      <c r="T930" s="33" t="s">
        <v>71</v>
      </c>
      <c r="U930" s="95">
        <v>46307</v>
      </c>
      <c r="V930" s="33"/>
      <c r="W930" t="s">
        <v>632</v>
      </c>
    </row>
    <row r="931" spans="1:23" ht="34.9" hidden="1">
      <c r="A931" s="60" t="s">
        <v>32351</v>
      </c>
      <c r="B931" s="60" t="s">
        <v>32352</v>
      </c>
      <c r="C931" s="173" t="s">
        <v>32353</v>
      </c>
      <c r="D931" s="120" t="s">
        <v>32354</v>
      </c>
      <c r="E931" s="33" t="s">
        <v>1071</v>
      </c>
      <c r="F931" s="33" t="s">
        <v>61</v>
      </c>
      <c r="G931" s="33" t="s">
        <v>738</v>
      </c>
      <c r="H931" s="119" t="s">
        <v>91</v>
      </c>
      <c r="I931" s="119" t="s">
        <v>92</v>
      </c>
      <c r="J931" s="33" t="s">
        <v>65</v>
      </c>
      <c r="K931" s="173" t="s">
        <v>1473</v>
      </c>
      <c r="L931" s="173" t="s">
        <v>29119</v>
      </c>
      <c r="M931" s="178" t="s">
        <v>93</v>
      </c>
      <c r="N931" s="174" t="s">
        <v>32355</v>
      </c>
      <c r="O931" s="179">
        <v>0.95</v>
      </c>
      <c r="P931" s="178" t="s">
        <v>68</v>
      </c>
      <c r="Q931" s="178" t="s">
        <v>69</v>
      </c>
      <c r="R931" s="33" t="s">
        <v>4407</v>
      </c>
      <c r="S931" s="33" t="s">
        <v>32201</v>
      </c>
      <c r="T931" s="33" t="s">
        <v>71</v>
      </c>
      <c r="U931" s="95">
        <v>46307</v>
      </c>
      <c r="V931" s="33"/>
      <c r="W931" t="s">
        <v>632</v>
      </c>
    </row>
    <row r="932" spans="1:23" ht="34.9" hidden="1">
      <c r="A932" s="60" t="s">
        <v>32358</v>
      </c>
      <c r="B932" s="60" t="s">
        <v>32359</v>
      </c>
      <c r="C932" s="173" t="s">
        <v>32360</v>
      </c>
      <c r="D932" s="120" t="s">
        <v>32361</v>
      </c>
      <c r="E932" s="33" t="s">
        <v>1071</v>
      </c>
      <c r="F932" s="33" t="s">
        <v>61</v>
      </c>
      <c r="G932" s="33" t="s">
        <v>738</v>
      </c>
      <c r="H932" s="119" t="s">
        <v>91</v>
      </c>
      <c r="I932" s="119" t="s">
        <v>92</v>
      </c>
      <c r="J932" s="33" t="s">
        <v>65</v>
      </c>
      <c r="K932" s="173" t="s">
        <v>1473</v>
      </c>
      <c r="L932" s="173" t="s">
        <v>29127</v>
      </c>
      <c r="M932" s="178" t="s">
        <v>93</v>
      </c>
      <c r="N932" s="174" t="s">
        <v>32362</v>
      </c>
      <c r="O932" s="179">
        <v>0.95</v>
      </c>
      <c r="P932" s="178" t="s">
        <v>68</v>
      </c>
      <c r="Q932" s="178" t="s">
        <v>69</v>
      </c>
      <c r="R932" s="33" t="s">
        <v>4407</v>
      </c>
      <c r="S932" s="33" t="s">
        <v>32201</v>
      </c>
      <c r="T932" s="33" t="s">
        <v>71</v>
      </c>
      <c r="U932" s="95">
        <v>46307</v>
      </c>
      <c r="V932" s="33"/>
      <c r="W932" t="s">
        <v>632</v>
      </c>
    </row>
    <row r="933" spans="1:23" ht="34.9" hidden="1">
      <c r="A933" s="60" t="s">
        <v>32365</v>
      </c>
      <c r="B933" s="60" t="s">
        <v>32366</v>
      </c>
      <c r="C933" s="173" t="s">
        <v>32367</v>
      </c>
      <c r="D933" s="120" t="s">
        <v>32368</v>
      </c>
      <c r="E933" s="33" t="s">
        <v>1071</v>
      </c>
      <c r="F933" s="33" t="s">
        <v>61</v>
      </c>
      <c r="G933" s="33" t="s">
        <v>738</v>
      </c>
      <c r="H933" s="119" t="s">
        <v>91</v>
      </c>
      <c r="I933" s="119" t="s">
        <v>92</v>
      </c>
      <c r="J933" s="33" t="s">
        <v>65</v>
      </c>
      <c r="K933" s="173" t="s">
        <v>1473</v>
      </c>
      <c r="L933" s="173" t="s">
        <v>29134</v>
      </c>
      <c r="M933" s="178" t="s">
        <v>93</v>
      </c>
      <c r="N933" s="174" t="s">
        <v>32313</v>
      </c>
      <c r="O933" s="179">
        <v>0.95</v>
      </c>
      <c r="P933" s="178" t="s">
        <v>68</v>
      </c>
      <c r="Q933" s="178" t="s">
        <v>69</v>
      </c>
      <c r="R933" s="33" t="s">
        <v>4407</v>
      </c>
      <c r="S933" s="33" t="s">
        <v>32201</v>
      </c>
      <c r="T933" s="33" t="s">
        <v>71</v>
      </c>
      <c r="U933" s="95">
        <v>46307</v>
      </c>
      <c r="V933" s="33"/>
      <c r="W933" t="s">
        <v>632</v>
      </c>
    </row>
    <row r="934" spans="1:23" ht="34.9" hidden="1">
      <c r="A934" s="60" t="s">
        <v>32371</v>
      </c>
      <c r="B934" s="60" t="s">
        <v>32372</v>
      </c>
      <c r="C934" s="173" t="s">
        <v>32373</v>
      </c>
      <c r="D934" s="120" t="s">
        <v>32374</v>
      </c>
      <c r="E934" s="33" t="s">
        <v>1071</v>
      </c>
      <c r="F934" s="33" t="s">
        <v>61</v>
      </c>
      <c r="G934" s="33" t="s">
        <v>738</v>
      </c>
      <c r="H934" s="119" t="s">
        <v>91</v>
      </c>
      <c r="I934" s="119" t="s">
        <v>92</v>
      </c>
      <c r="J934" s="33" t="s">
        <v>65</v>
      </c>
      <c r="K934" s="173" t="s">
        <v>1473</v>
      </c>
      <c r="L934" s="173" t="s">
        <v>29141</v>
      </c>
      <c r="M934" s="178" t="s">
        <v>93</v>
      </c>
      <c r="N934" s="174" t="s">
        <v>32327</v>
      </c>
      <c r="O934" s="179">
        <v>0.95</v>
      </c>
      <c r="P934" s="178" t="s">
        <v>68</v>
      </c>
      <c r="Q934" s="178" t="s">
        <v>69</v>
      </c>
      <c r="R934" s="33" t="s">
        <v>4407</v>
      </c>
      <c r="S934" s="33" t="s">
        <v>32201</v>
      </c>
      <c r="T934" s="33" t="s">
        <v>71</v>
      </c>
      <c r="U934" s="95">
        <v>46307</v>
      </c>
      <c r="V934" s="33"/>
      <c r="W934" t="s">
        <v>632</v>
      </c>
    </row>
    <row r="935" spans="1:23" ht="34.9" hidden="1">
      <c r="A935" s="60" t="s">
        <v>32377</v>
      </c>
      <c r="B935" s="60" t="s">
        <v>32378</v>
      </c>
      <c r="C935" s="173" t="s">
        <v>32379</v>
      </c>
      <c r="D935" s="120" t="s">
        <v>32380</v>
      </c>
      <c r="E935" s="33" t="s">
        <v>1071</v>
      </c>
      <c r="F935" s="33" t="s">
        <v>61</v>
      </c>
      <c r="G935" s="33" t="s">
        <v>738</v>
      </c>
      <c r="H935" s="119" t="s">
        <v>91</v>
      </c>
      <c r="I935" s="119" t="s">
        <v>92</v>
      </c>
      <c r="J935" s="33" t="s">
        <v>65</v>
      </c>
      <c r="K935" s="173" t="s">
        <v>1473</v>
      </c>
      <c r="L935" s="173" t="s">
        <v>29148</v>
      </c>
      <c r="M935" s="178" t="s">
        <v>93</v>
      </c>
      <c r="N935" s="174" t="s">
        <v>32334</v>
      </c>
      <c r="O935" s="179">
        <v>0.95</v>
      </c>
      <c r="P935" s="178" t="s">
        <v>68</v>
      </c>
      <c r="Q935" s="178" t="s">
        <v>69</v>
      </c>
      <c r="R935" s="33" t="s">
        <v>4407</v>
      </c>
      <c r="S935" s="33" t="s">
        <v>32201</v>
      </c>
      <c r="T935" s="33" t="s">
        <v>71</v>
      </c>
      <c r="U935" s="95">
        <v>46307</v>
      </c>
      <c r="V935" s="33"/>
      <c r="W935" t="s">
        <v>632</v>
      </c>
    </row>
    <row r="936" spans="1:23" ht="34.9" hidden="1">
      <c r="A936" s="60" t="s">
        <v>32383</v>
      </c>
      <c r="B936" s="60" t="s">
        <v>32384</v>
      </c>
      <c r="C936" s="173" t="s">
        <v>32385</v>
      </c>
      <c r="D936" s="120" t="s">
        <v>32386</v>
      </c>
      <c r="E936" s="33" t="s">
        <v>1071</v>
      </c>
      <c r="F936" s="33" t="s">
        <v>61</v>
      </c>
      <c r="G936" s="33" t="s">
        <v>738</v>
      </c>
      <c r="H936" s="119" t="s">
        <v>91</v>
      </c>
      <c r="I936" s="119" t="s">
        <v>92</v>
      </c>
      <c r="J936" s="33" t="s">
        <v>65</v>
      </c>
      <c r="K936" s="173" t="s">
        <v>1473</v>
      </c>
      <c r="L936" s="173" t="s">
        <v>1520</v>
      </c>
      <c r="M936" s="178" t="s">
        <v>93</v>
      </c>
      <c r="N936" s="174" t="s">
        <v>32387</v>
      </c>
      <c r="O936" s="179">
        <v>0.95</v>
      </c>
      <c r="P936" s="178" t="s">
        <v>68</v>
      </c>
      <c r="Q936" s="178" t="s">
        <v>69</v>
      </c>
      <c r="R936" s="33" t="s">
        <v>4407</v>
      </c>
      <c r="S936" s="33" t="s">
        <v>32201</v>
      </c>
      <c r="T936" s="33" t="s">
        <v>71</v>
      </c>
      <c r="U936" s="95">
        <v>46307</v>
      </c>
      <c r="V936" s="33"/>
      <c r="W936" t="s">
        <v>632</v>
      </c>
    </row>
    <row r="937" spans="1:23" ht="34.9" hidden="1">
      <c r="A937" s="60" t="s">
        <v>32390</v>
      </c>
      <c r="B937" s="60" t="s">
        <v>32391</v>
      </c>
      <c r="C937" s="173" t="s">
        <v>32392</v>
      </c>
      <c r="D937" s="120" t="s">
        <v>32393</v>
      </c>
      <c r="E937" s="33" t="s">
        <v>1071</v>
      </c>
      <c r="F937" s="33" t="s">
        <v>61</v>
      </c>
      <c r="G937" s="33" t="s">
        <v>738</v>
      </c>
      <c r="H937" s="119" t="s">
        <v>91</v>
      </c>
      <c r="I937" s="119" t="s">
        <v>92</v>
      </c>
      <c r="J937" s="33" t="s">
        <v>65</v>
      </c>
      <c r="K937" s="173" t="s">
        <v>1541</v>
      </c>
      <c r="L937" s="173" t="s">
        <v>1567</v>
      </c>
      <c r="M937" s="178" t="s">
        <v>93</v>
      </c>
      <c r="N937" s="174" t="s">
        <v>32394</v>
      </c>
      <c r="O937" s="179">
        <v>0.95</v>
      </c>
      <c r="P937" s="178" t="s">
        <v>68</v>
      </c>
      <c r="Q937" s="178" t="s">
        <v>69</v>
      </c>
      <c r="R937" s="33" t="s">
        <v>4407</v>
      </c>
      <c r="S937" s="33" t="s">
        <v>32201</v>
      </c>
      <c r="T937" s="33" t="s">
        <v>71</v>
      </c>
      <c r="U937" s="95">
        <v>46307</v>
      </c>
      <c r="V937" s="33"/>
      <c r="W937" t="s">
        <v>632</v>
      </c>
    </row>
    <row r="938" spans="1:23" ht="34.9" hidden="1">
      <c r="A938" s="60" t="s">
        <v>32397</v>
      </c>
      <c r="B938" s="60" t="s">
        <v>32398</v>
      </c>
      <c r="C938" s="173" t="s">
        <v>32399</v>
      </c>
      <c r="D938" s="120" t="s">
        <v>32400</v>
      </c>
      <c r="E938" s="33" t="s">
        <v>1071</v>
      </c>
      <c r="F938" s="33" t="s">
        <v>61</v>
      </c>
      <c r="G938" s="33" t="s">
        <v>738</v>
      </c>
      <c r="H938" s="119" t="s">
        <v>91</v>
      </c>
      <c r="I938" s="119" t="s">
        <v>92</v>
      </c>
      <c r="J938" s="33" t="s">
        <v>65</v>
      </c>
      <c r="K938" s="173" t="s">
        <v>1582</v>
      </c>
      <c r="L938" s="173" t="s">
        <v>1609</v>
      </c>
      <c r="M938" s="178" t="s">
        <v>93</v>
      </c>
      <c r="N938" s="174" t="s">
        <v>32387</v>
      </c>
      <c r="O938" s="179">
        <v>0.95</v>
      </c>
      <c r="P938" s="178" t="s">
        <v>68</v>
      </c>
      <c r="Q938" s="178" t="s">
        <v>69</v>
      </c>
      <c r="R938" s="33" t="s">
        <v>4407</v>
      </c>
      <c r="S938" s="33" t="s">
        <v>32201</v>
      </c>
      <c r="T938" s="33" t="s">
        <v>71</v>
      </c>
      <c r="U938" s="95">
        <v>46307</v>
      </c>
      <c r="V938" s="33"/>
      <c r="W938" t="s">
        <v>632</v>
      </c>
    </row>
    <row r="939" spans="1:23" ht="34.9" hidden="1">
      <c r="A939" s="60" t="s">
        <v>32403</v>
      </c>
      <c r="B939" s="60" t="s">
        <v>32404</v>
      </c>
      <c r="C939" s="173" t="s">
        <v>32405</v>
      </c>
      <c r="D939" s="120" t="s">
        <v>32406</v>
      </c>
      <c r="E939" s="33" t="s">
        <v>1071</v>
      </c>
      <c r="F939" s="33" t="s">
        <v>61</v>
      </c>
      <c r="G939" s="33" t="s">
        <v>643</v>
      </c>
      <c r="H939" s="33" t="s">
        <v>18857</v>
      </c>
      <c r="I939" s="33" t="s">
        <v>18858</v>
      </c>
      <c r="J939" s="33" t="s">
        <v>65</v>
      </c>
      <c r="K939" s="173" t="s">
        <v>1697</v>
      </c>
      <c r="L939" s="173" t="s">
        <v>1698</v>
      </c>
      <c r="M939" s="178" t="s">
        <v>93</v>
      </c>
      <c r="N939" s="174" t="s">
        <v>32407</v>
      </c>
      <c r="O939" s="179">
        <v>0.95</v>
      </c>
      <c r="P939" s="178" t="s">
        <v>68</v>
      </c>
      <c r="Q939" s="178" t="s">
        <v>69</v>
      </c>
      <c r="R939" s="33" t="s">
        <v>4407</v>
      </c>
      <c r="S939" s="33" t="s">
        <v>32201</v>
      </c>
      <c r="T939" s="33" t="s">
        <v>71</v>
      </c>
      <c r="U939" s="95">
        <v>46307</v>
      </c>
      <c r="V939" s="33"/>
      <c r="W939" t="s">
        <v>632</v>
      </c>
    </row>
    <row r="940" spans="1:23" ht="34.9" hidden="1">
      <c r="A940" s="60" t="s">
        <v>32410</v>
      </c>
      <c r="B940" s="60" t="s">
        <v>32411</v>
      </c>
      <c r="C940" s="173" t="s">
        <v>32412</v>
      </c>
      <c r="D940" s="120" t="s">
        <v>32413</v>
      </c>
      <c r="E940" s="33" t="s">
        <v>1071</v>
      </c>
      <c r="F940" s="33" t="s">
        <v>61</v>
      </c>
      <c r="G940" s="33" t="s">
        <v>643</v>
      </c>
      <c r="H940" s="33" t="s">
        <v>18857</v>
      </c>
      <c r="I940" s="33" t="s">
        <v>18858</v>
      </c>
      <c r="J940" s="33" t="s">
        <v>65</v>
      </c>
      <c r="K940" s="173" t="s">
        <v>1697</v>
      </c>
      <c r="L940" s="173" t="s">
        <v>1725</v>
      </c>
      <c r="M940" s="178" t="s">
        <v>93</v>
      </c>
      <c r="N940" s="174" t="s">
        <v>32414</v>
      </c>
      <c r="O940" s="179">
        <v>0.95</v>
      </c>
      <c r="P940" s="178" t="s">
        <v>68</v>
      </c>
      <c r="Q940" s="178" t="s">
        <v>69</v>
      </c>
      <c r="R940" s="33" t="s">
        <v>4407</v>
      </c>
      <c r="S940" s="33" t="s">
        <v>32201</v>
      </c>
      <c r="T940" s="33" t="s">
        <v>71</v>
      </c>
      <c r="U940" s="95">
        <v>46307</v>
      </c>
      <c r="V940" s="33"/>
      <c r="W940" t="s">
        <v>632</v>
      </c>
    </row>
    <row r="941" spans="1:23" ht="34.9" hidden="1">
      <c r="A941" s="60" t="s">
        <v>32417</v>
      </c>
      <c r="B941" s="60" t="s">
        <v>32418</v>
      </c>
      <c r="C941" s="173" t="s">
        <v>32419</v>
      </c>
      <c r="D941" s="120" t="s">
        <v>32420</v>
      </c>
      <c r="E941" s="33" t="s">
        <v>1071</v>
      </c>
      <c r="F941" s="33" t="s">
        <v>61</v>
      </c>
      <c r="G941" s="33" t="s">
        <v>643</v>
      </c>
      <c r="H941" s="33" t="s">
        <v>18857</v>
      </c>
      <c r="I941" s="33" t="s">
        <v>18858</v>
      </c>
      <c r="J941" s="33" t="s">
        <v>65</v>
      </c>
      <c r="K941" s="173" t="s">
        <v>1812</v>
      </c>
      <c r="L941" s="173" t="s">
        <v>1813</v>
      </c>
      <c r="M941" s="178" t="s">
        <v>93</v>
      </c>
      <c r="N941" s="174" t="s">
        <v>32421</v>
      </c>
      <c r="O941" s="179">
        <v>0.95</v>
      </c>
      <c r="P941" s="178" t="s">
        <v>68</v>
      </c>
      <c r="Q941" s="178" t="s">
        <v>69</v>
      </c>
      <c r="R941" s="33" t="s">
        <v>4407</v>
      </c>
      <c r="S941" s="33" t="s">
        <v>32201</v>
      </c>
      <c r="T941" s="33" t="s">
        <v>71</v>
      </c>
      <c r="U941" s="95">
        <v>46307</v>
      </c>
      <c r="V941" s="33"/>
      <c r="W941" t="s">
        <v>632</v>
      </c>
    </row>
    <row r="942" spans="1:23" ht="34.9" hidden="1">
      <c r="A942" s="60" t="s">
        <v>32424</v>
      </c>
      <c r="B942" s="60" t="s">
        <v>32425</v>
      </c>
      <c r="C942" s="173" t="s">
        <v>32426</v>
      </c>
      <c r="D942" s="120" t="s">
        <v>32427</v>
      </c>
      <c r="E942" s="33" t="s">
        <v>1071</v>
      </c>
      <c r="F942" s="33" t="s">
        <v>61</v>
      </c>
      <c r="G942" s="33" t="s">
        <v>643</v>
      </c>
      <c r="H942" s="33" t="s">
        <v>18857</v>
      </c>
      <c r="I942" s="33" t="s">
        <v>18858</v>
      </c>
      <c r="J942" s="33" t="s">
        <v>65</v>
      </c>
      <c r="K942" s="173" t="s">
        <v>1812</v>
      </c>
      <c r="L942" s="173" t="s">
        <v>1834</v>
      </c>
      <c r="M942" s="178" t="s">
        <v>93</v>
      </c>
      <c r="N942" s="174" t="s">
        <v>32428</v>
      </c>
      <c r="O942" s="179">
        <v>0.95</v>
      </c>
      <c r="P942" s="178" t="s">
        <v>68</v>
      </c>
      <c r="Q942" s="178" t="s">
        <v>69</v>
      </c>
      <c r="R942" s="33" t="s">
        <v>4407</v>
      </c>
      <c r="S942" s="33" t="s">
        <v>32201</v>
      </c>
      <c r="T942" s="33" t="s">
        <v>71</v>
      </c>
      <c r="U942" s="95">
        <v>46307</v>
      </c>
      <c r="V942" s="33"/>
      <c r="W942" t="s">
        <v>632</v>
      </c>
    </row>
    <row r="943" spans="1:23" ht="34.9" hidden="1">
      <c r="A943" s="60" t="s">
        <v>32431</v>
      </c>
      <c r="B943" s="60" t="s">
        <v>32432</v>
      </c>
      <c r="C943" s="173" t="s">
        <v>32433</v>
      </c>
      <c r="D943" s="120" t="s">
        <v>32434</v>
      </c>
      <c r="E943" s="33" t="s">
        <v>1071</v>
      </c>
      <c r="F943" s="33" t="s">
        <v>61</v>
      </c>
      <c r="G943" s="33" t="s">
        <v>643</v>
      </c>
      <c r="H943" s="33" t="s">
        <v>18857</v>
      </c>
      <c r="I943" s="33" t="s">
        <v>18858</v>
      </c>
      <c r="J943" s="33" t="s">
        <v>65</v>
      </c>
      <c r="K943" s="173" t="s">
        <v>1812</v>
      </c>
      <c r="L943" s="173" t="s">
        <v>1855</v>
      </c>
      <c r="M943" s="178" t="s">
        <v>93</v>
      </c>
      <c r="N943" s="174" t="s">
        <v>32435</v>
      </c>
      <c r="O943" s="179">
        <v>0.95</v>
      </c>
      <c r="P943" s="178" t="s">
        <v>68</v>
      </c>
      <c r="Q943" s="178" t="s">
        <v>69</v>
      </c>
      <c r="R943" s="33" t="s">
        <v>4407</v>
      </c>
      <c r="S943" s="33" t="s">
        <v>32201</v>
      </c>
      <c r="T943" s="33" t="s">
        <v>71</v>
      </c>
      <c r="U943" s="95">
        <v>46307</v>
      </c>
      <c r="V943" s="33"/>
      <c r="W943" t="s">
        <v>632</v>
      </c>
    </row>
    <row r="944" spans="1:23" ht="34.9" hidden="1">
      <c r="A944" s="60" t="s">
        <v>32438</v>
      </c>
      <c r="B944" s="60" t="s">
        <v>32439</v>
      </c>
      <c r="C944" s="173" t="s">
        <v>32440</v>
      </c>
      <c r="D944" s="120" t="s">
        <v>32441</v>
      </c>
      <c r="E944" s="33" t="s">
        <v>1071</v>
      </c>
      <c r="F944" s="33" t="s">
        <v>61</v>
      </c>
      <c r="G944" s="33" t="s">
        <v>643</v>
      </c>
      <c r="H944" s="33" t="s">
        <v>18857</v>
      </c>
      <c r="I944" s="33" t="s">
        <v>18858</v>
      </c>
      <c r="J944" s="33" t="s">
        <v>65</v>
      </c>
      <c r="K944" s="173" t="s">
        <v>1812</v>
      </c>
      <c r="L944" s="173" t="s">
        <v>1855</v>
      </c>
      <c r="M944" s="178" t="s">
        <v>93</v>
      </c>
      <c r="N944" s="174" t="s">
        <v>32442</v>
      </c>
      <c r="O944" s="179">
        <v>0.95</v>
      </c>
      <c r="P944" s="178" t="s">
        <v>68</v>
      </c>
      <c r="Q944" s="178" t="s">
        <v>69</v>
      </c>
      <c r="R944" s="33" t="s">
        <v>4407</v>
      </c>
      <c r="S944" s="33" t="s">
        <v>32201</v>
      </c>
      <c r="T944" s="33" t="s">
        <v>71</v>
      </c>
      <c r="U944" s="95">
        <v>46307</v>
      </c>
      <c r="V944" s="33"/>
      <c r="W944" t="s">
        <v>632</v>
      </c>
    </row>
    <row r="945" spans="1:23" ht="34.9" hidden="1">
      <c r="A945" s="60" t="s">
        <v>32445</v>
      </c>
      <c r="B945" s="60" t="s">
        <v>32446</v>
      </c>
      <c r="C945" s="173" t="s">
        <v>32447</v>
      </c>
      <c r="D945" s="120" t="s">
        <v>32448</v>
      </c>
      <c r="E945" s="33" t="s">
        <v>1071</v>
      </c>
      <c r="F945" s="33" t="s">
        <v>61</v>
      </c>
      <c r="G945" s="33" t="s">
        <v>643</v>
      </c>
      <c r="H945" s="33" t="s">
        <v>18857</v>
      </c>
      <c r="I945" s="33" t="s">
        <v>18858</v>
      </c>
      <c r="J945" s="33" t="s">
        <v>65</v>
      </c>
      <c r="K945" s="173" t="s">
        <v>1876</v>
      </c>
      <c r="L945" s="173" t="s">
        <v>1897</v>
      </c>
      <c r="M945" s="178" t="s">
        <v>93</v>
      </c>
      <c r="N945" s="174" t="s">
        <v>32449</v>
      </c>
      <c r="O945" s="179">
        <v>0.95</v>
      </c>
      <c r="P945" s="178" t="s">
        <v>68</v>
      </c>
      <c r="Q945" s="178" t="s">
        <v>69</v>
      </c>
      <c r="R945" s="33" t="s">
        <v>4407</v>
      </c>
      <c r="S945" s="33" t="s">
        <v>32201</v>
      </c>
      <c r="T945" s="33" t="s">
        <v>71</v>
      </c>
      <c r="U945" s="95">
        <v>46307</v>
      </c>
      <c r="V945" s="33"/>
      <c r="W945" t="s">
        <v>632</v>
      </c>
    </row>
    <row r="946" spans="1:23" ht="34.9" hidden="1">
      <c r="A946" s="60" t="s">
        <v>32452</v>
      </c>
      <c r="B946" s="60" t="s">
        <v>32453</v>
      </c>
      <c r="C946" s="173" t="s">
        <v>32454</v>
      </c>
      <c r="D946" s="120" t="s">
        <v>32455</v>
      </c>
      <c r="E946" s="33" t="s">
        <v>1071</v>
      </c>
      <c r="F946" s="33" t="s">
        <v>61</v>
      </c>
      <c r="G946" s="33" t="s">
        <v>643</v>
      </c>
      <c r="H946" s="33" t="s">
        <v>18857</v>
      </c>
      <c r="I946" s="33" t="s">
        <v>18858</v>
      </c>
      <c r="J946" s="33" t="s">
        <v>65</v>
      </c>
      <c r="K946" s="173" t="s">
        <v>1876</v>
      </c>
      <c r="L946" s="173" t="s">
        <v>1924</v>
      </c>
      <c r="M946" s="178" t="s">
        <v>93</v>
      </c>
      <c r="N946" s="174" t="s">
        <v>32456</v>
      </c>
      <c r="O946" s="179">
        <v>0.95</v>
      </c>
      <c r="P946" s="178" t="s">
        <v>68</v>
      </c>
      <c r="Q946" s="178" t="s">
        <v>69</v>
      </c>
      <c r="R946" s="33" t="s">
        <v>4407</v>
      </c>
      <c r="S946" s="33" t="s">
        <v>32201</v>
      </c>
      <c r="T946" s="33" t="s">
        <v>71</v>
      </c>
      <c r="U946" s="95">
        <v>46307</v>
      </c>
      <c r="V946" s="33"/>
      <c r="W946" t="s">
        <v>632</v>
      </c>
    </row>
    <row r="947" spans="1:23" ht="34.9" hidden="1">
      <c r="A947" s="60" t="s">
        <v>32459</v>
      </c>
      <c r="B947" s="60" t="s">
        <v>32460</v>
      </c>
      <c r="C947" s="173" t="s">
        <v>32461</v>
      </c>
      <c r="D947" s="120" t="s">
        <v>32462</v>
      </c>
      <c r="E947" s="33" t="s">
        <v>1071</v>
      </c>
      <c r="F947" s="33" t="s">
        <v>61</v>
      </c>
      <c r="G947" s="33" t="s">
        <v>643</v>
      </c>
      <c r="H947" s="33" t="s">
        <v>18857</v>
      </c>
      <c r="I947" s="33" t="s">
        <v>18858</v>
      </c>
      <c r="J947" s="33" t="s">
        <v>65</v>
      </c>
      <c r="K947" s="173" t="s">
        <v>1876</v>
      </c>
      <c r="L947" s="173" t="s">
        <v>29156</v>
      </c>
      <c r="M947" s="178" t="s">
        <v>93</v>
      </c>
      <c r="N947" s="174" t="s">
        <v>32463</v>
      </c>
      <c r="O947" s="179">
        <v>0.95</v>
      </c>
      <c r="P947" s="178" t="s">
        <v>68</v>
      </c>
      <c r="Q947" s="178" t="s">
        <v>69</v>
      </c>
      <c r="R947" s="33" t="s">
        <v>4407</v>
      </c>
      <c r="S947" s="33" t="s">
        <v>32201</v>
      </c>
      <c r="T947" s="33" t="s">
        <v>71</v>
      </c>
      <c r="U947" s="95">
        <v>46307</v>
      </c>
      <c r="V947" s="33"/>
      <c r="W947" t="s">
        <v>632</v>
      </c>
    </row>
    <row r="948" spans="1:23" ht="34.9" hidden="1">
      <c r="A948" s="60" t="s">
        <v>32466</v>
      </c>
      <c r="B948" s="60" t="s">
        <v>32467</v>
      </c>
      <c r="C948" s="173" t="s">
        <v>32468</v>
      </c>
      <c r="D948" s="120" t="s">
        <v>32469</v>
      </c>
      <c r="E948" s="33" t="s">
        <v>1071</v>
      </c>
      <c r="F948" s="33" t="s">
        <v>61</v>
      </c>
      <c r="G948" s="33" t="s">
        <v>643</v>
      </c>
      <c r="H948" s="33" t="s">
        <v>18857</v>
      </c>
      <c r="I948" s="33" t="s">
        <v>18858</v>
      </c>
      <c r="J948" s="33" t="s">
        <v>65</v>
      </c>
      <c r="K948" s="173" t="s">
        <v>1876</v>
      </c>
      <c r="L948" s="173" t="s">
        <v>1991</v>
      </c>
      <c r="M948" s="178" t="s">
        <v>93</v>
      </c>
      <c r="N948" s="174" t="s">
        <v>32470</v>
      </c>
      <c r="O948" s="179">
        <v>0.95</v>
      </c>
      <c r="P948" s="178" t="s">
        <v>68</v>
      </c>
      <c r="Q948" s="178" t="s">
        <v>69</v>
      </c>
      <c r="R948" s="33" t="s">
        <v>4407</v>
      </c>
      <c r="S948" s="33" t="s">
        <v>32201</v>
      </c>
      <c r="T948" s="33" t="s">
        <v>71</v>
      </c>
      <c r="U948" s="95">
        <v>46307</v>
      </c>
      <c r="V948" s="33"/>
      <c r="W948" t="s">
        <v>632</v>
      </c>
    </row>
    <row r="949" spans="1:23" ht="34.9" hidden="1">
      <c r="A949" s="60" t="s">
        <v>32473</v>
      </c>
      <c r="B949" s="60" t="s">
        <v>32474</v>
      </c>
      <c r="C949" s="173" t="s">
        <v>32475</v>
      </c>
      <c r="D949" s="120" t="s">
        <v>32476</v>
      </c>
      <c r="E949" s="33" t="s">
        <v>1071</v>
      </c>
      <c r="F949" s="33" t="s">
        <v>61</v>
      </c>
      <c r="G949" s="33" t="s">
        <v>643</v>
      </c>
      <c r="H949" s="33" t="s">
        <v>18857</v>
      </c>
      <c r="I949" s="33" t="s">
        <v>18858</v>
      </c>
      <c r="J949" s="33" t="s">
        <v>65</v>
      </c>
      <c r="K949" s="173" t="s">
        <v>1876</v>
      </c>
      <c r="L949" s="173" t="s">
        <v>29172</v>
      </c>
      <c r="M949" s="178" t="s">
        <v>93</v>
      </c>
      <c r="N949" s="174" t="s">
        <v>32477</v>
      </c>
      <c r="O949" s="179">
        <v>0.95</v>
      </c>
      <c r="P949" s="178" t="s">
        <v>68</v>
      </c>
      <c r="Q949" s="178" t="s">
        <v>69</v>
      </c>
      <c r="R949" s="33" t="s">
        <v>4407</v>
      </c>
      <c r="S949" s="33" t="s">
        <v>32201</v>
      </c>
      <c r="T949" s="33" t="s">
        <v>71</v>
      </c>
      <c r="U949" s="95">
        <v>46307</v>
      </c>
      <c r="V949" s="33"/>
      <c r="W949" t="s">
        <v>632</v>
      </c>
    </row>
    <row r="950" spans="1:23" ht="34.9" hidden="1">
      <c r="A950" s="60" t="s">
        <v>32480</v>
      </c>
      <c r="B950" s="60" t="s">
        <v>32481</v>
      </c>
      <c r="C950" s="173" t="s">
        <v>32482</v>
      </c>
      <c r="D950" s="120" t="s">
        <v>32483</v>
      </c>
      <c r="E950" s="33" t="s">
        <v>1071</v>
      </c>
      <c r="F950" s="33" t="s">
        <v>61</v>
      </c>
      <c r="G950" s="33" t="s">
        <v>643</v>
      </c>
      <c r="H950" s="33" t="s">
        <v>18857</v>
      </c>
      <c r="I950" s="33" t="s">
        <v>18858</v>
      </c>
      <c r="J950" s="33" t="s">
        <v>65</v>
      </c>
      <c r="K950" s="173" t="s">
        <v>1876</v>
      </c>
      <c r="L950" s="173" t="s">
        <v>29180</v>
      </c>
      <c r="M950" s="178" t="s">
        <v>93</v>
      </c>
      <c r="N950" s="174" t="s">
        <v>32484</v>
      </c>
      <c r="O950" s="179">
        <v>0.95</v>
      </c>
      <c r="P950" s="178" t="s">
        <v>68</v>
      </c>
      <c r="Q950" s="178" t="s">
        <v>69</v>
      </c>
      <c r="R950" s="33" t="s">
        <v>4407</v>
      </c>
      <c r="S950" s="33" t="s">
        <v>32201</v>
      </c>
      <c r="T950" s="33" t="s">
        <v>71</v>
      </c>
      <c r="U950" s="95">
        <v>46307</v>
      </c>
      <c r="V950" s="33"/>
      <c r="W950" t="s">
        <v>632</v>
      </c>
    </row>
    <row r="951" spans="1:23" ht="34.9" hidden="1">
      <c r="A951" s="60" t="s">
        <v>32487</v>
      </c>
      <c r="B951" s="60" t="s">
        <v>32488</v>
      </c>
      <c r="C951" s="173" t="s">
        <v>32489</v>
      </c>
      <c r="D951" s="120" t="s">
        <v>32490</v>
      </c>
      <c r="E951" s="33" t="s">
        <v>1071</v>
      </c>
      <c r="F951" s="33" t="s">
        <v>61</v>
      </c>
      <c r="G951" s="33" t="s">
        <v>643</v>
      </c>
      <c r="H951" s="33" t="s">
        <v>18857</v>
      </c>
      <c r="I951" s="33" t="s">
        <v>18858</v>
      </c>
      <c r="J951" s="33" t="s">
        <v>65</v>
      </c>
      <c r="K951" s="173" t="s">
        <v>1876</v>
      </c>
      <c r="L951" s="173" t="s">
        <v>29188</v>
      </c>
      <c r="M951" s="178" t="s">
        <v>93</v>
      </c>
      <c r="N951" s="174" t="s">
        <v>32491</v>
      </c>
      <c r="O951" s="179">
        <v>0.95</v>
      </c>
      <c r="P951" s="178" t="s">
        <v>68</v>
      </c>
      <c r="Q951" s="178" t="s">
        <v>69</v>
      </c>
      <c r="R951" s="33" t="s">
        <v>4407</v>
      </c>
      <c r="S951" s="33" t="s">
        <v>32201</v>
      </c>
      <c r="T951" s="33" t="s">
        <v>71</v>
      </c>
      <c r="U951" s="95">
        <v>46307</v>
      </c>
      <c r="V951" s="33"/>
      <c r="W951" t="s">
        <v>632</v>
      </c>
    </row>
    <row r="952" spans="1:23" ht="34.9" hidden="1">
      <c r="A952" s="60" t="s">
        <v>32494</v>
      </c>
      <c r="B952" s="60" t="s">
        <v>32495</v>
      </c>
      <c r="C952" s="173" t="s">
        <v>32496</v>
      </c>
      <c r="D952" s="120" t="s">
        <v>32497</v>
      </c>
      <c r="E952" s="33" t="s">
        <v>1071</v>
      </c>
      <c r="F952" s="33" t="s">
        <v>61</v>
      </c>
      <c r="G952" s="33" t="s">
        <v>643</v>
      </c>
      <c r="H952" s="33" t="s">
        <v>18857</v>
      </c>
      <c r="I952" s="33" t="s">
        <v>18858</v>
      </c>
      <c r="J952" s="33" t="s">
        <v>65</v>
      </c>
      <c r="K952" s="173" t="s">
        <v>2035</v>
      </c>
      <c r="L952" s="173" t="s">
        <v>2062</v>
      </c>
      <c r="M952" s="178" t="s">
        <v>93</v>
      </c>
      <c r="N952" s="174" t="s">
        <v>32498</v>
      </c>
      <c r="O952" s="179">
        <v>0.95</v>
      </c>
      <c r="P952" s="178" t="s">
        <v>68</v>
      </c>
      <c r="Q952" s="178" t="s">
        <v>69</v>
      </c>
      <c r="R952" s="33" t="s">
        <v>4407</v>
      </c>
      <c r="S952" s="33" t="s">
        <v>32201</v>
      </c>
      <c r="T952" s="33" t="s">
        <v>71</v>
      </c>
      <c r="U952" s="95">
        <v>46307</v>
      </c>
      <c r="V952" s="33"/>
      <c r="W952" t="s">
        <v>632</v>
      </c>
    </row>
    <row r="953" spans="1:23" ht="34.9" hidden="1">
      <c r="A953" s="60" t="s">
        <v>32501</v>
      </c>
      <c r="B953" s="60" t="s">
        <v>32502</v>
      </c>
      <c r="C953" s="173" t="s">
        <v>32503</v>
      </c>
      <c r="D953" s="120" t="s">
        <v>32504</v>
      </c>
      <c r="E953" s="33" t="s">
        <v>1071</v>
      </c>
      <c r="F953" s="33" t="s">
        <v>61</v>
      </c>
      <c r="G953" s="33" t="s">
        <v>643</v>
      </c>
      <c r="H953" s="33" t="s">
        <v>18857</v>
      </c>
      <c r="I953" s="33" t="s">
        <v>18858</v>
      </c>
      <c r="J953" s="33" t="s">
        <v>65</v>
      </c>
      <c r="K953" s="173" t="s">
        <v>2035</v>
      </c>
      <c r="L953" s="173" t="s">
        <v>2111</v>
      </c>
      <c r="M953" s="178" t="s">
        <v>93</v>
      </c>
      <c r="N953" s="174" t="s">
        <v>32505</v>
      </c>
      <c r="O953" s="179">
        <v>0.95</v>
      </c>
      <c r="P953" s="178" t="s">
        <v>68</v>
      </c>
      <c r="Q953" s="178" t="s">
        <v>69</v>
      </c>
      <c r="R953" s="33" t="s">
        <v>4407</v>
      </c>
      <c r="S953" s="33" t="s">
        <v>32201</v>
      </c>
      <c r="T953" s="33" t="s">
        <v>71</v>
      </c>
      <c r="U953" s="95">
        <v>46307</v>
      </c>
      <c r="V953" s="33"/>
      <c r="W953" t="s">
        <v>632</v>
      </c>
    </row>
    <row r="954" spans="1:23" ht="34.9" hidden="1">
      <c r="A954" s="60" t="s">
        <v>32508</v>
      </c>
      <c r="B954" s="60" t="s">
        <v>32509</v>
      </c>
      <c r="C954" s="173" t="s">
        <v>32510</v>
      </c>
      <c r="D954" s="120" t="s">
        <v>32511</v>
      </c>
      <c r="E954" s="33" t="s">
        <v>1071</v>
      </c>
      <c r="F954" s="33" t="s">
        <v>61</v>
      </c>
      <c r="G954" s="33" t="s">
        <v>643</v>
      </c>
      <c r="H954" s="33" t="s">
        <v>18857</v>
      </c>
      <c r="I954" s="33" t="s">
        <v>18858</v>
      </c>
      <c r="J954" s="33" t="s">
        <v>65</v>
      </c>
      <c r="K954" s="173" t="s">
        <v>2035</v>
      </c>
      <c r="L954" s="173" t="s">
        <v>2139</v>
      </c>
      <c r="M954" s="178" t="s">
        <v>93</v>
      </c>
      <c r="N954" s="174" t="s">
        <v>32512</v>
      </c>
      <c r="O954" s="179">
        <v>0.95</v>
      </c>
      <c r="P954" s="178" t="s">
        <v>68</v>
      </c>
      <c r="Q954" s="178" t="s">
        <v>69</v>
      </c>
      <c r="R954" s="33" t="s">
        <v>4407</v>
      </c>
      <c r="S954" s="33" t="s">
        <v>32201</v>
      </c>
      <c r="T954" s="33" t="s">
        <v>71</v>
      </c>
      <c r="U954" s="95">
        <v>46307</v>
      </c>
      <c r="V954" s="33"/>
      <c r="W954" t="s">
        <v>632</v>
      </c>
    </row>
    <row r="955" spans="1:23" ht="34.9" hidden="1">
      <c r="A955" s="60" t="s">
        <v>32515</v>
      </c>
      <c r="B955" s="60" t="s">
        <v>32516</v>
      </c>
      <c r="C955" s="173" t="s">
        <v>32517</v>
      </c>
      <c r="D955" s="120" t="s">
        <v>32518</v>
      </c>
      <c r="E955" s="33" t="s">
        <v>1071</v>
      </c>
      <c r="F955" s="33" t="s">
        <v>61</v>
      </c>
      <c r="G955" s="33" t="s">
        <v>738</v>
      </c>
      <c r="H955" s="119" t="s">
        <v>91</v>
      </c>
      <c r="I955" s="119" t="s">
        <v>92</v>
      </c>
      <c r="J955" s="33" t="s">
        <v>65</v>
      </c>
      <c r="K955" s="173" t="s">
        <v>2155</v>
      </c>
      <c r="L955" s="173" t="s">
        <v>2156</v>
      </c>
      <c r="M955" s="178" t="s">
        <v>93</v>
      </c>
      <c r="N955" s="174" t="s">
        <v>32519</v>
      </c>
      <c r="O955" s="179">
        <v>0.95</v>
      </c>
      <c r="P955" s="178" t="s">
        <v>68</v>
      </c>
      <c r="Q955" s="178" t="s">
        <v>69</v>
      </c>
      <c r="R955" s="33" t="s">
        <v>4407</v>
      </c>
      <c r="S955" s="33" t="s">
        <v>32201</v>
      </c>
      <c r="T955" s="33" t="s">
        <v>71</v>
      </c>
      <c r="U955" s="95">
        <v>46307</v>
      </c>
      <c r="V955" s="33"/>
      <c r="W955" t="s">
        <v>632</v>
      </c>
    </row>
    <row r="956" spans="1:23" ht="34.9" hidden="1">
      <c r="A956" s="60" t="s">
        <v>32522</v>
      </c>
      <c r="B956" s="60" t="s">
        <v>32523</v>
      </c>
      <c r="C956" s="173" t="s">
        <v>32524</v>
      </c>
      <c r="D956" s="120" t="s">
        <v>32525</v>
      </c>
      <c r="E956" s="33" t="s">
        <v>1071</v>
      </c>
      <c r="F956" s="33" t="s">
        <v>61</v>
      </c>
      <c r="G956" s="33" t="s">
        <v>738</v>
      </c>
      <c r="H956" s="119" t="s">
        <v>91</v>
      </c>
      <c r="I956" s="119" t="s">
        <v>92</v>
      </c>
      <c r="J956" s="33" t="s">
        <v>65</v>
      </c>
      <c r="K956" s="173" t="s">
        <v>2155</v>
      </c>
      <c r="L956" s="173" t="s">
        <v>2183</v>
      </c>
      <c r="M956" s="178" t="s">
        <v>93</v>
      </c>
      <c r="N956" s="174" t="s">
        <v>32526</v>
      </c>
      <c r="O956" s="179">
        <v>0.95</v>
      </c>
      <c r="P956" s="178" t="s">
        <v>68</v>
      </c>
      <c r="Q956" s="178" t="s">
        <v>69</v>
      </c>
      <c r="R956" s="33" t="s">
        <v>4407</v>
      </c>
      <c r="S956" s="33" t="s">
        <v>32201</v>
      </c>
      <c r="T956" s="33" t="s">
        <v>71</v>
      </c>
      <c r="U956" s="95">
        <v>46307</v>
      </c>
      <c r="V956" s="33"/>
      <c r="W956" t="s">
        <v>632</v>
      </c>
    </row>
    <row r="957" spans="1:23" ht="34.9" hidden="1">
      <c r="A957" s="60" t="s">
        <v>32529</v>
      </c>
      <c r="B957" s="60" t="s">
        <v>32530</v>
      </c>
      <c r="C957" s="173" t="s">
        <v>32531</v>
      </c>
      <c r="D957" s="120" t="s">
        <v>32532</v>
      </c>
      <c r="E957" s="33" t="s">
        <v>1071</v>
      </c>
      <c r="F957" s="33" t="s">
        <v>61</v>
      </c>
      <c r="G957" s="33" t="s">
        <v>2207</v>
      </c>
      <c r="H957" s="102" t="s">
        <v>29203</v>
      </c>
      <c r="I957" s="102" t="s">
        <v>29204</v>
      </c>
      <c r="J957" s="33" t="s">
        <v>65</v>
      </c>
      <c r="K957" s="173" t="s">
        <v>2198</v>
      </c>
      <c r="L957" s="173" t="s">
        <v>2200</v>
      </c>
      <c r="M957" s="178" t="s">
        <v>93</v>
      </c>
      <c r="N957" s="174" t="s">
        <v>32533</v>
      </c>
      <c r="O957" s="179">
        <v>0.95</v>
      </c>
      <c r="P957" s="178" t="s">
        <v>68</v>
      </c>
      <c r="Q957" s="178" t="s">
        <v>69</v>
      </c>
      <c r="R957" s="33" t="s">
        <v>4407</v>
      </c>
      <c r="S957" s="33" t="s">
        <v>32201</v>
      </c>
      <c r="T957" s="33" t="s">
        <v>71</v>
      </c>
      <c r="U957" s="95">
        <v>46307</v>
      </c>
      <c r="V957" s="33"/>
      <c r="W957" t="s">
        <v>632</v>
      </c>
    </row>
    <row r="958" spans="1:23" ht="34.9" hidden="1">
      <c r="A958" s="60" t="s">
        <v>32536</v>
      </c>
      <c r="B958" s="60" t="s">
        <v>32537</v>
      </c>
      <c r="C958" s="173" t="s">
        <v>32538</v>
      </c>
      <c r="D958" s="120" t="s">
        <v>32539</v>
      </c>
      <c r="E958" s="33" t="s">
        <v>1071</v>
      </c>
      <c r="F958" s="33" t="s">
        <v>61</v>
      </c>
      <c r="G958" s="33" t="s">
        <v>2207</v>
      </c>
      <c r="H958" s="33" t="s">
        <v>29203</v>
      </c>
      <c r="I958" s="33" t="s">
        <v>29204</v>
      </c>
      <c r="J958" s="33" t="s">
        <v>65</v>
      </c>
      <c r="K958" s="173" t="s">
        <v>2198</v>
      </c>
      <c r="L958" s="173" t="s">
        <v>2218</v>
      </c>
      <c r="M958" s="178" t="s">
        <v>93</v>
      </c>
      <c r="N958" s="174" t="s">
        <v>32540</v>
      </c>
      <c r="O958" s="179">
        <v>0.95</v>
      </c>
      <c r="P958" s="178" t="s">
        <v>68</v>
      </c>
      <c r="Q958" s="178" t="s">
        <v>69</v>
      </c>
      <c r="R958" s="33" t="s">
        <v>4407</v>
      </c>
      <c r="S958" s="33" t="s">
        <v>32201</v>
      </c>
      <c r="T958" s="33" t="s">
        <v>71</v>
      </c>
      <c r="U958" s="95">
        <v>46307</v>
      </c>
      <c r="V958" s="33"/>
      <c r="W958" t="s">
        <v>632</v>
      </c>
    </row>
    <row r="959" spans="1:23" ht="34.9" hidden="1">
      <c r="A959" s="60" t="s">
        <v>32543</v>
      </c>
      <c r="B959" s="60" t="s">
        <v>32544</v>
      </c>
      <c r="C959" s="173" t="s">
        <v>32545</v>
      </c>
      <c r="D959" s="120" t="s">
        <v>32546</v>
      </c>
      <c r="E959" s="33" t="s">
        <v>1071</v>
      </c>
      <c r="F959" s="33" t="s">
        <v>61</v>
      </c>
      <c r="G959" s="33" t="s">
        <v>2207</v>
      </c>
      <c r="H959" s="33" t="s">
        <v>29203</v>
      </c>
      <c r="I959" s="33" t="s">
        <v>29204</v>
      </c>
      <c r="J959" s="33" t="s">
        <v>65</v>
      </c>
      <c r="K959" s="173" t="s">
        <v>2198</v>
      </c>
      <c r="L959" s="173" t="s">
        <v>2248</v>
      </c>
      <c r="M959" s="178" t="s">
        <v>93</v>
      </c>
      <c r="N959" s="174" t="s">
        <v>32547</v>
      </c>
      <c r="O959" s="179">
        <v>0.95</v>
      </c>
      <c r="P959" s="178" t="s">
        <v>68</v>
      </c>
      <c r="Q959" s="178" t="s">
        <v>69</v>
      </c>
      <c r="R959" s="33" t="s">
        <v>4407</v>
      </c>
      <c r="S959" s="33" t="s">
        <v>32201</v>
      </c>
      <c r="T959" s="33" t="s">
        <v>71</v>
      </c>
      <c r="U959" s="95">
        <v>46307</v>
      </c>
      <c r="V959" s="33"/>
      <c r="W959" t="s">
        <v>632</v>
      </c>
    </row>
    <row r="960" spans="1:23" ht="34.9" hidden="1">
      <c r="A960" s="60" t="s">
        <v>32550</v>
      </c>
      <c r="B960" s="60" t="s">
        <v>32551</v>
      </c>
      <c r="C960" s="173" t="s">
        <v>32552</v>
      </c>
      <c r="D960" s="120" t="s">
        <v>32553</v>
      </c>
      <c r="E960" s="33" t="s">
        <v>1071</v>
      </c>
      <c r="F960" s="33" t="s">
        <v>61</v>
      </c>
      <c r="G960" s="33" t="s">
        <v>2207</v>
      </c>
      <c r="H960" s="33" t="s">
        <v>29203</v>
      </c>
      <c r="I960" s="33" t="s">
        <v>29204</v>
      </c>
      <c r="J960" s="33" t="s">
        <v>65</v>
      </c>
      <c r="K960" s="173" t="s">
        <v>2198</v>
      </c>
      <c r="L960" s="173" t="s">
        <v>2263</v>
      </c>
      <c r="M960" s="178" t="s">
        <v>93</v>
      </c>
      <c r="N960" s="174" t="s">
        <v>32554</v>
      </c>
      <c r="O960" s="179">
        <v>0.95</v>
      </c>
      <c r="P960" s="178" t="s">
        <v>68</v>
      </c>
      <c r="Q960" s="178" t="s">
        <v>69</v>
      </c>
      <c r="R960" s="33" t="s">
        <v>4407</v>
      </c>
      <c r="S960" s="33" t="s">
        <v>32201</v>
      </c>
      <c r="T960" s="33" t="s">
        <v>71</v>
      </c>
      <c r="U960" s="95">
        <v>46307</v>
      </c>
      <c r="V960" s="33"/>
      <c r="W960" t="s">
        <v>632</v>
      </c>
    </row>
    <row r="961" spans="1:23" ht="34.9" hidden="1">
      <c r="A961" s="60" t="s">
        <v>32557</v>
      </c>
      <c r="B961" s="60" t="s">
        <v>32558</v>
      </c>
      <c r="C961" s="173" t="s">
        <v>32559</v>
      </c>
      <c r="D961" s="120" t="s">
        <v>32560</v>
      </c>
      <c r="E961" s="33" t="s">
        <v>1071</v>
      </c>
      <c r="F961" s="33" t="s">
        <v>61</v>
      </c>
      <c r="G961" s="33" t="s">
        <v>2207</v>
      </c>
      <c r="H961" s="33" t="s">
        <v>29203</v>
      </c>
      <c r="I961" s="33" t="s">
        <v>29204</v>
      </c>
      <c r="J961" s="33" t="s">
        <v>65</v>
      </c>
      <c r="K961" s="173" t="s">
        <v>2198</v>
      </c>
      <c r="L961" s="173" t="s">
        <v>29196</v>
      </c>
      <c r="M961" s="178" t="s">
        <v>93</v>
      </c>
      <c r="N961" s="174" t="s">
        <v>32561</v>
      </c>
      <c r="O961" s="179">
        <v>0.95</v>
      </c>
      <c r="P961" s="178" t="s">
        <v>68</v>
      </c>
      <c r="Q961" s="178" t="s">
        <v>69</v>
      </c>
      <c r="R961" s="33" t="s">
        <v>4407</v>
      </c>
      <c r="S961" s="33" t="s">
        <v>32201</v>
      </c>
      <c r="T961" s="33" t="s">
        <v>71</v>
      </c>
      <c r="U961" s="95">
        <v>46307</v>
      </c>
      <c r="V961" s="33"/>
      <c r="W961" t="s">
        <v>632</v>
      </c>
    </row>
    <row r="962" spans="1:23" ht="34.9" hidden="1">
      <c r="A962" s="60" t="s">
        <v>32564</v>
      </c>
      <c r="B962" s="60" t="s">
        <v>32565</v>
      </c>
      <c r="C962" s="173" t="s">
        <v>32566</v>
      </c>
      <c r="D962" s="120" t="s">
        <v>32567</v>
      </c>
      <c r="E962" s="33" t="s">
        <v>1071</v>
      </c>
      <c r="F962" s="33" t="s">
        <v>61</v>
      </c>
      <c r="G962" s="33" t="s">
        <v>2207</v>
      </c>
      <c r="H962" s="33" t="s">
        <v>29203</v>
      </c>
      <c r="I962" s="33" t="s">
        <v>29204</v>
      </c>
      <c r="J962" s="33" t="s">
        <v>65</v>
      </c>
      <c r="K962" s="173" t="s">
        <v>2198</v>
      </c>
      <c r="L962" s="173" t="s">
        <v>29206</v>
      </c>
      <c r="M962" s="178" t="s">
        <v>93</v>
      </c>
      <c r="N962" s="174" t="s">
        <v>32568</v>
      </c>
      <c r="O962" s="179">
        <v>0.95</v>
      </c>
      <c r="P962" s="178" t="s">
        <v>68</v>
      </c>
      <c r="Q962" s="178" t="s">
        <v>69</v>
      </c>
      <c r="R962" s="33" t="s">
        <v>4407</v>
      </c>
      <c r="S962" s="33" t="s">
        <v>32201</v>
      </c>
      <c r="T962" s="33" t="s">
        <v>71</v>
      </c>
      <c r="U962" s="95">
        <v>46307</v>
      </c>
      <c r="V962" s="33"/>
      <c r="W962" t="s">
        <v>632</v>
      </c>
    </row>
    <row r="963" spans="1:23" ht="34.9" hidden="1">
      <c r="A963" s="60" t="s">
        <v>32571</v>
      </c>
      <c r="B963" s="60" t="s">
        <v>32572</v>
      </c>
      <c r="C963" s="173" t="s">
        <v>32573</v>
      </c>
      <c r="D963" s="120" t="s">
        <v>32574</v>
      </c>
      <c r="E963" s="33" t="s">
        <v>1071</v>
      </c>
      <c r="F963" s="33" t="s">
        <v>61</v>
      </c>
      <c r="G963" s="33" t="s">
        <v>738</v>
      </c>
      <c r="H963" s="119" t="s">
        <v>91</v>
      </c>
      <c r="I963" s="119" t="s">
        <v>92</v>
      </c>
      <c r="J963" s="33" t="s">
        <v>65</v>
      </c>
      <c r="K963" s="173" t="s">
        <v>2278</v>
      </c>
      <c r="L963" s="173" t="s">
        <v>29398</v>
      </c>
      <c r="M963" s="178" t="s">
        <v>93</v>
      </c>
      <c r="N963" s="174" t="s">
        <v>32575</v>
      </c>
      <c r="O963" s="179">
        <v>0.95</v>
      </c>
      <c r="P963" s="178" t="s">
        <v>68</v>
      </c>
      <c r="Q963" s="178" t="s">
        <v>69</v>
      </c>
      <c r="R963" s="33" t="s">
        <v>4407</v>
      </c>
      <c r="S963" s="33" t="s">
        <v>32201</v>
      </c>
      <c r="T963" s="33" t="s">
        <v>71</v>
      </c>
      <c r="U963" s="95">
        <v>46307</v>
      </c>
      <c r="V963" s="33"/>
      <c r="W963" t="s">
        <v>632</v>
      </c>
    </row>
    <row r="964" spans="1:23" ht="34.9" hidden="1">
      <c r="A964" s="60" t="s">
        <v>32578</v>
      </c>
      <c r="B964" s="60" t="s">
        <v>32579</v>
      </c>
      <c r="C964" s="173" t="s">
        <v>32580</v>
      </c>
      <c r="D964" s="120" t="s">
        <v>32581</v>
      </c>
      <c r="E964" s="33" t="s">
        <v>1071</v>
      </c>
      <c r="F964" s="33" t="s">
        <v>61</v>
      </c>
      <c r="G964" s="33" t="s">
        <v>738</v>
      </c>
      <c r="H964" s="119" t="s">
        <v>91</v>
      </c>
      <c r="I964" s="119" t="s">
        <v>92</v>
      </c>
      <c r="J964" s="33" t="s">
        <v>65</v>
      </c>
      <c r="K964" s="173" t="s">
        <v>2278</v>
      </c>
      <c r="L964" s="173" t="s">
        <v>2280</v>
      </c>
      <c r="M964" s="178" t="s">
        <v>93</v>
      </c>
      <c r="N964" s="174" t="s">
        <v>32582</v>
      </c>
      <c r="O964" s="179">
        <v>0.95</v>
      </c>
      <c r="P964" s="178" t="s">
        <v>68</v>
      </c>
      <c r="Q964" s="178" t="s">
        <v>69</v>
      </c>
      <c r="R964" s="33" t="s">
        <v>4407</v>
      </c>
      <c r="S964" s="33" t="s">
        <v>32201</v>
      </c>
      <c r="T964" s="33" t="s">
        <v>71</v>
      </c>
      <c r="U964" s="95">
        <v>46307</v>
      </c>
      <c r="V964" s="33"/>
      <c r="W964" t="s">
        <v>632</v>
      </c>
    </row>
    <row r="965" spans="1:23" ht="34.9" hidden="1">
      <c r="A965" s="60" t="s">
        <v>32585</v>
      </c>
      <c r="B965" s="60" t="s">
        <v>32586</v>
      </c>
      <c r="C965" s="173" t="s">
        <v>32587</v>
      </c>
      <c r="D965" s="120" t="s">
        <v>32588</v>
      </c>
      <c r="E965" s="33" t="s">
        <v>1071</v>
      </c>
      <c r="F965" s="33" t="s">
        <v>61</v>
      </c>
      <c r="G965" s="33" t="s">
        <v>738</v>
      </c>
      <c r="H965" s="119" t="s">
        <v>91</v>
      </c>
      <c r="I965" s="119" t="s">
        <v>92</v>
      </c>
      <c r="J965" s="33" t="s">
        <v>65</v>
      </c>
      <c r="K965" s="173" t="s">
        <v>2278</v>
      </c>
      <c r="L965" s="173" t="s">
        <v>2295</v>
      </c>
      <c r="M965" s="178" t="s">
        <v>93</v>
      </c>
      <c r="N965" s="174" t="s">
        <v>32589</v>
      </c>
      <c r="O965" s="179">
        <v>0.95</v>
      </c>
      <c r="P965" s="178" t="s">
        <v>68</v>
      </c>
      <c r="Q965" s="178" t="s">
        <v>69</v>
      </c>
      <c r="R965" s="33" t="s">
        <v>4407</v>
      </c>
      <c r="S965" s="33" t="s">
        <v>32201</v>
      </c>
      <c r="T965" s="33" t="s">
        <v>71</v>
      </c>
      <c r="U965" s="95">
        <v>46307</v>
      </c>
      <c r="V965" s="33"/>
      <c r="W965" t="s">
        <v>632</v>
      </c>
    </row>
    <row r="966" spans="1:23" ht="34.9" hidden="1">
      <c r="A966" s="60" t="s">
        <v>32592</v>
      </c>
      <c r="B966" s="60" t="s">
        <v>32593</v>
      </c>
      <c r="C966" s="173" t="s">
        <v>32594</v>
      </c>
      <c r="D966" s="120" t="s">
        <v>32595</v>
      </c>
      <c r="E966" s="33" t="s">
        <v>1071</v>
      </c>
      <c r="F966" s="33" t="s">
        <v>61</v>
      </c>
      <c r="G966" s="33" t="s">
        <v>738</v>
      </c>
      <c r="H966" s="119" t="s">
        <v>91</v>
      </c>
      <c r="I966" s="119" t="s">
        <v>92</v>
      </c>
      <c r="J966" s="33" t="s">
        <v>65</v>
      </c>
      <c r="K966" s="173" t="s">
        <v>2278</v>
      </c>
      <c r="L966" s="173" t="s">
        <v>2304</v>
      </c>
      <c r="M966" s="178" t="s">
        <v>93</v>
      </c>
      <c r="N966" s="174" t="s">
        <v>32596</v>
      </c>
      <c r="O966" s="179">
        <v>0.95</v>
      </c>
      <c r="P966" s="178" t="s">
        <v>68</v>
      </c>
      <c r="Q966" s="178" t="s">
        <v>69</v>
      </c>
      <c r="R966" s="33" t="s">
        <v>4407</v>
      </c>
      <c r="S966" s="33" t="s">
        <v>32201</v>
      </c>
      <c r="T966" s="33" t="s">
        <v>71</v>
      </c>
      <c r="U966" s="95">
        <v>46307</v>
      </c>
      <c r="V966" s="33"/>
      <c r="W966" t="s">
        <v>632</v>
      </c>
    </row>
    <row r="967" spans="1:23" ht="34.9" hidden="1">
      <c r="A967" s="60" t="s">
        <v>32599</v>
      </c>
      <c r="B967" s="60" t="s">
        <v>32600</v>
      </c>
      <c r="C967" s="173" t="s">
        <v>32601</v>
      </c>
      <c r="D967" s="120" t="s">
        <v>32602</v>
      </c>
      <c r="E967" s="33" t="s">
        <v>1071</v>
      </c>
      <c r="F967" s="33" t="s">
        <v>61</v>
      </c>
      <c r="G967" s="33" t="s">
        <v>738</v>
      </c>
      <c r="H967" s="119" t="s">
        <v>91</v>
      </c>
      <c r="I967" s="119" t="s">
        <v>92</v>
      </c>
      <c r="J967" s="33" t="s">
        <v>65</v>
      </c>
      <c r="K967" s="173" t="s">
        <v>2278</v>
      </c>
      <c r="L967" s="173" t="s">
        <v>29254</v>
      </c>
      <c r="M967" s="178" t="s">
        <v>93</v>
      </c>
      <c r="N967" s="174" t="s">
        <v>32603</v>
      </c>
      <c r="O967" s="179">
        <v>0.95</v>
      </c>
      <c r="P967" s="178" t="s">
        <v>68</v>
      </c>
      <c r="Q967" s="178" t="s">
        <v>69</v>
      </c>
      <c r="R967" s="33" t="s">
        <v>4407</v>
      </c>
      <c r="S967" s="33" t="s">
        <v>32201</v>
      </c>
      <c r="T967" s="33" t="s">
        <v>71</v>
      </c>
      <c r="U967" s="95">
        <v>46307</v>
      </c>
      <c r="V967" s="33"/>
      <c r="W967" t="s">
        <v>632</v>
      </c>
    </row>
    <row r="968" spans="1:23" ht="34.9" hidden="1">
      <c r="A968" s="60" t="s">
        <v>32606</v>
      </c>
      <c r="B968" s="60" t="s">
        <v>32607</v>
      </c>
      <c r="C968" s="173" t="s">
        <v>32608</v>
      </c>
      <c r="D968" s="120" t="s">
        <v>32609</v>
      </c>
      <c r="E968" s="33" t="s">
        <v>1071</v>
      </c>
      <c r="F968" s="33" t="s">
        <v>61</v>
      </c>
      <c r="G968" s="33" t="s">
        <v>738</v>
      </c>
      <c r="H968" s="119" t="s">
        <v>91</v>
      </c>
      <c r="I968" s="119" t="s">
        <v>92</v>
      </c>
      <c r="J968" s="33" t="s">
        <v>65</v>
      </c>
      <c r="K968" s="173" t="s">
        <v>2278</v>
      </c>
      <c r="L968" s="173" t="s">
        <v>29278</v>
      </c>
      <c r="M968" s="178" t="s">
        <v>93</v>
      </c>
      <c r="N968" s="174" t="s">
        <v>32610</v>
      </c>
      <c r="O968" s="179">
        <v>0.95</v>
      </c>
      <c r="P968" s="178" t="s">
        <v>68</v>
      </c>
      <c r="Q968" s="178" t="s">
        <v>69</v>
      </c>
      <c r="R968" s="33" t="s">
        <v>4407</v>
      </c>
      <c r="S968" s="33" t="s">
        <v>32201</v>
      </c>
      <c r="T968" s="33" t="s">
        <v>71</v>
      </c>
      <c r="U968" s="95">
        <v>46307</v>
      </c>
      <c r="V968" s="33"/>
      <c r="W968" t="s">
        <v>632</v>
      </c>
    </row>
    <row r="969" spans="1:23" ht="34.9" hidden="1">
      <c r="A969" s="60" t="s">
        <v>32613</v>
      </c>
      <c r="B969" s="60" t="s">
        <v>32614</v>
      </c>
      <c r="C969" s="173" t="s">
        <v>32615</v>
      </c>
      <c r="D969" s="120" t="s">
        <v>32616</v>
      </c>
      <c r="E969" s="33" t="s">
        <v>1071</v>
      </c>
      <c r="F969" s="33" t="s">
        <v>61</v>
      </c>
      <c r="G969" s="33" t="s">
        <v>738</v>
      </c>
      <c r="H969" s="119" t="s">
        <v>91</v>
      </c>
      <c r="I969" s="119" t="s">
        <v>92</v>
      </c>
      <c r="J969" s="33" t="s">
        <v>65</v>
      </c>
      <c r="K969" s="173" t="s">
        <v>2278</v>
      </c>
      <c r="L969" s="173" t="s">
        <v>29214</v>
      </c>
      <c r="M969" s="178" t="s">
        <v>93</v>
      </c>
      <c r="N969" s="174" t="s">
        <v>32617</v>
      </c>
      <c r="O969" s="179">
        <v>0.95</v>
      </c>
      <c r="P969" s="178" t="s">
        <v>68</v>
      </c>
      <c r="Q969" s="178" t="s">
        <v>69</v>
      </c>
      <c r="R969" s="33" t="s">
        <v>4407</v>
      </c>
      <c r="S969" s="33" t="s">
        <v>32201</v>
      </c>
      <c r="T969" s="33" t="s">
        <v>71</v>
      </c>
      <c r="U969" s="95">
        <v>46307</v>
      </c>
      <c r="V969" s="33"/>
      <c r="W969" t="s">
        <v>632</v>
      </c>
    </row>
    <row r="970" spans="1:23" ht="34.9" hidden="1">
      <c r="A970" s="60" t="s">
        <v>32620</v>
      </c>
      <c r="B970" s="60" t="s">
        <v>32621</v>
      </c>
      <c r="C970" s="173" t="s">
        <v>32622</v>
      </c>
      <c r="D970" s="120" t="s">
        <v>32623</v>
      </c>
      <c r="E970" s="33" t="s">
        <v>1071</v>
      </c>
      <c r="F970" s="33" t="s">
        <v>61</v>
      </c>
      <c r="G970" s="33" t="s">
        <v>738</v>
      </c>
      <c r="H970" s="119" t="s">
        <v>91</v>
      </c>
      <c r="I970" s="119" t="s">
        <v>92</v>
      </c>
      <c r="J970" s="33" t="s">
        <v>65</v>
      </c>
      <c r="K970" s="173" t="s">
        <v>2278</v>
      </c>
      <c r="L970" s="173" t="s">
        <v>29222</v>
      </c>
      <c r="M970" s="178" t="s">
        <v>93</v>
      </c>
      <c r="N970" s="174" t="s">
        <v>32624</v>
      </c>
      <c r="O970" s="179">
        <v>0.95</v>
      </c>
      <c r="P970" s="178" t="s">
        <v>68</v>
      </c>
      <c r="Q970" s="178" t="s">
        <v>69</v>
      </c>
      <c r="R970" s="33" t="s">
        <v>4407</v>
      </c>
      <c r="S970" s="33" t="s">
        <v>32201</v>
      </c>
      <c r="T970" s="33" t="s">
        <v>71</v>
      </c>
      <c r="U970" s="95">
        <v>46307</v>
      </c>
      <c r="V970" s="33"/>
      <c r="W970" t="s">
        <v>632</v>
      </c>
    </row>
    <row r="971" spans="1:23" ht="34.9" hidden="1">
      <c r="A971" s="60" t="s">
        <v>32627</v>
      </c>
      <c r="B971" s="60" t="s">
        <v>32628</v>
      </c>
      <c r="C971" s="173" t="s">
        <v>32629</v>
      </c>
      <c r="D971" s="120" t="s">
        <v>32630</v>
      </c>
      <c r="E971" s="33" t="s">
        <v>1071</v>
      </c>
      <c r="F971" s="33" t="s">
        <v>61</v>
      </c>
      <c r="G971" s="33" t="s">
        <v>738</v>
      </c>
      <c r="H971" s="119" t="s">
        <v>91</v>
      </c>
      <c r="I971" s="119" t="s">
        <v>92</v>
      </c>
      <c r="J971" s="33" t="s">
        <v>65</v>
      </c>
      <c r="K971" s="173" t="s">
        <v>2278</v>
      </c>
      <c r="L971" s="173" t="s">
        <v>29230</v>
      </c>
      <c r="M971" s="178" t="s">
        <v>93</v>
      </c>
      <c r="N971" s="174" t="s">
        <v>32631</v>
      </c>
      <c r="O971" s="179">
        <v>0.95</v>
      </c>
      <c r="P971" s="178" t="s">
        <v>68</v>
      </c>
      <c r="Q971" s="178" t="s">
        <v>69</v>
      </c>
      <c r="R971" s="33" t="s">
        <v>4407</v>
      </c>
      <c r="S971" s="33" t="s">
        <v>32201</v>
      </c>
      <c r="T971" s="33" t="s">
        <v>71</v>
      </c>
      <c r="U971" s="95">
        <v>46307</v>
      </c>
      <c r="V971" s="33"/>
      <c r="W971" t="s">
        <v>632</v>
      </c>
    </row>
    <row r="972" spans="1:23" ht="34.9" hidden="1">
      <c r="A972" s="60" t="s">
        <v>32634</v>
      </c>
      <c r="B972" s="60" t="s">
        <v>32635</v>
      </c>
      <c r="C972" s="173" t="s">
        <v>32636</v>
      </c>
      <c r="D972" s="120" t="s">
        <v>32637</v>
      </c>
      <c r="E972" s="33" t="s">
        <v>1071</v>
      </c>
      <c r="F972" s="33" t="s">
        <v>61</v>
      </c>
      <c r="G972" s="33" t="s">
        <v>738</v>
      </c>
      <c r="H972" s="119" t="s">
        <v>91</v>
      </c>
      <c r="I972" s="119" t="s">
        <v>92</v>
      </c>
      <c r="J972" s="33" t="s">
        <v>65</v>
      </c>
      <c r="K972" s="173" t="s">
        <v>2278</v>
      </c>
      <c r="L972" s="173" t="s">
        <v>29238</v>
      </c>
      <c r="M972" s="178" t="s">
        <v>93</v>
      </c>
      <c r="N972" s="174" t="s">
        <v>32638</v>
      </c>
      <c r="O972" s="179">
        <v>0.95</v>
      </c>
      <c r="P972" s="178" t="s">
        <v>68</v>
      </c>
      <c r="Q972" s="178" t="s">
        <v>69</v>
      </c>
      <c r="R972" s="33" t="s">
        <v>4407</v>
      </c>
      <c r="S972" s="33" t="s">
        <v>32201</v>
      </c>
      <c r="T972" s="33" t="s">
        <v>71</v>
      </c>
      <c r="U972" s="95">
        <v>46307</v>
      </c>
      <c r="V972" s="33"/>
      <c r="W972" t="s">
        <v>632</v>
      </c>
    </row>
    <row r="973" spans="1:23" ht="34.9" hidden="1">
      <c r="A973" s="60" t="s">
        <v>32641</v>
      </c>
      <c r="B973" s="60" t="s">
        <v>32642</v>
      </c>
      <c r="C973" s="173" t="s">
        <v>32643</v>
      </c>
      <c r="D973" s="120" t="s">
        <v>32644</v>
      </c>
      <c r="E973" s="33" t="s">
        <v>1071</v>
      </c>
      <c r="F973" s="33" t="s">
        <v>61</v>
      </c>
      <c r="G973" s="33" t="s">
        <v>738</v>
      </c>
      <c r="H973" s="119" t="s">
        <v>91</v>
      </c>
      <c r="I973" s="119" t="s">
        <v>92</v>
      </c>
      <c r="J973" s="33" t="s">
        <v>65</v>
      </c>
      <c r="K973" s="173" t="s">
        <v>2278</v>
      </c>
      <c r="L973" s="173" t="s">
        <v>29246</v>
      </c>
      <c r="M973" s="178" t="s">
        <v>93</v>
      </c>
      <c r="N973" s="174" t="s">
        <v>32645</v>
      </c>
      <c r="O973" s="179">
        <v>0.95</v>
      </c>
      <c r="P973" s="178" t="s">
        <v>68</v>
      </c>
      <c r="Q973" s="178" t="s">
        <v>69</v>
      </c>
      <c r="R973" s="33" t="s">
        <v>4407</v>
      </c>
      <c r="S973" s="33" t="s">
        <v>32201</v>
      </c>
      <c r="T973" s="33" t="s">
        <v>71</v>
      </c>
      <c r="U973" s="95">
        <v>46307</v>
      </c>
      <c r="V973" s="33"/>
      <c r="W973" t="s">
        <v>632</v>
      </c>
    </row>
    <row r="974" spans="1:23" ht="34.9" hidden="1">
      <c r="A974" s="60" t="s">
        <v>32648</v>
      </c>
      <c r="B974" s="60" t="s">
        <v>32649</v>
      </c>
      <c r="C974" s="173" t="s">
        <v>32650</v>
      </c>
      <c r="D974" s="120" t="s">
        <v>32651</v>
      </c>
      <c r="E974" s="33" t="s">
        <v>1071</v>
      </c>
      <c r="F974" s="33" t="s">
        <v>61</v>
      </c>
      <c r="G974" s="33" t="s">
        <v>738</v>
      </c>
      <c r="H974" s="119" t="s">
        <v>91</v>
      </c>
      <c r="I974" s="119" t="s">
        <v>92</v>
      </c>
      <c r="J974" s="33" t="s">
        <v>65</v>
      </c>
      <c r="K974" s="173" t="s">
        <v>2278</v>
      </c>
      <c r="L974" s="173" t="s">
        <v>29270</v>
      </c>
      <c r="M974" s="178" t="s">
        <v>93</v>
      </c>
      <c r="N974" s="174" t="s">
        <v>32652</v>
      </c>
      <c r="O974" s="179">
        <v>0.95</v>
      </c>
      <c r="P974" s="178" t="s">
        <v>68</v>
      </c>
      <c r="Q974" s="178" t="s">
        <v>69</v>
      </c>
      <c r="R974" s="33" t="s">
        <v>4407</v>
      </c>
      <c r="S974" s="33" t="s">
        <v>32201</v>
      </c>
      <c r="T974" s="33" t="s">
        <v>71</v>
      </c>
      <c r="U974" s="95">
        <v>46307</v>
      </c>
      <c r="V974" s="33"/>
      <c r="W974" t="s">
        <v>632</v>
      </c>
    </row>
    <row r="975" spans="1:23" ht="34.9" hidden="1">
      <c r="A975" s="60" t="s">
        <v>32655</v>
      </c>
      <c r="B975" s="60" t="s">
        <v>32656</v>
      </c>
      <c r="C975" s="173" t="s">
        <v>32657</v>
      </c>
      <c r="D975" s="120" t="s">
        <v>32658</v>
      </c>
      <c r="E975" s="33" t="s">
        <v>1071</v>
      </c>
      <c r="F975" s="33" t="s">
        <v>61</v>
      </c>
      <c r="G975" s="33" t="s">
        <v>738</v>
      </c>
      <c r="H975" s="119" t="s">
        <v>91</v>
      </c>
      <c r="I975" s="119" t="s">
        <v>92</v>
      </c>
      <c r="J975" s="33" t="s">
        <v>65</v>
      </c>
      <c r="K975" s="173" t="s">
        <v>2278</v>
      </c>
      <c r="L975" s="173" t="s">
        <v>29286</v>
      </c>
      <c r="M975" s="178" t="s">
        <v>93</v>
      </c>
      <c r="N975" s="174" t="s">
        <v>32659</v>
      </c>
      <c r="O975" s="179">
        <v>0.95</v>
      </c>
      <c r="P975" s="178" t="s">
        <v>68</v>
      </c>
      <c r="Q975" s="178" t="s">
        <v>69</v>
      </c>
      <c r="R975" s="33" t="s">
        <v>4407</v>
      </c>
      <c r="S975" s="33" t="s">
        <v>32201</v>
      </c>
      <c r="T975" s="33" t="s">
        <v>71</v>
      </c>
      <c r="U975" s="95">
        <v>46307</v>
      </c>
      <c r="V975" s="33"/>
      <c r="W975" t="s">
        <v>632</v>
      </c>
    </row>
    <row r="976" spans="1:23" ht="34.9" hidden="1">
      <c r="A976" s="60" t="s">
        <v>32662</v>
      </c>
      <c r="B976" s="60" t="s">
        <v>32663</v>
      </c>
      <c r="C976" s="173" t="s">
        <v>32664</v>
      </c>
      <c r="D976" s="120" t="s">
        <v>32665</v>
      </c>
      <c r="E976" s="33" t="s">
        <v>1071</v>
      </c>
      <c r="F976" s="33" t="s">
        <v>61</v>
      </c>
      <c r="G976" s="33" t="s">
        <v>738</v>
      </c>
      <c r="H976" s="119" t="s">
        <v>91</v>
      </c>
      <c r="I976" s="119" t="s">
        <v>92</v>
      </c>
      <c r="J976" s="33" t="s">
        <v>65</v>
      </c>
      <c r="K976" s="173" t="s">
        <v>2278</v>
      </c>
      <c r="L976" s="173" t="s">
        <v>29294</v>
      </c>
      <c r="M976" s="178" t="s">
        <v>93</v>
      </c>
      <c r="N976" s="174" t="s">
        <v>32666</v>
      </c>
      <c r="O976" s="179">
        <v>0.95</v>
      </c>
      <c r="P976" s="178" t="s">
        <v>68</v>
      </c>
      <c r="Q976" s="178" t="s">
        <v>69</v>
      </c>
      <c r="R976" s="33" t="s">
        <v>4407</v>
      </c>
      <c r="S976" s="33" t="s">
        <v>32201</v>
      </c>
      <c r="T976" s="33" t="s">
        <v>71</v>
      </c>
      <c r="U976" s="95">
        <v>46307</v>
      </c>
      <c r="V976" s="33"/>
      <c r="W976" t="s">
        <v>632</v>
      </c>
    </row>
    <row r="977" spans="1:23" ht="34.9" hidden="1">
      <c r="A977" s="60" t="s">
        <v>32669</v>
      </c>
      <c r="B977" s="60" t="s">
        <v>32670</v>
      </c>
      <c r="C977" s="173" t="s">
        <v>32671</v>
      </c>
      <c r="D977" s="120" t="s">
        <v>32672</v>
      </c>
      <c r="E977" s="33" t="s">
        <v>1071</v>
      </c>
      <c r="F977" s="33" t="s">
        <v>61</v>
      </c>
      <c r="G977" s="33" t="s">
        <v>738</v>
      </c>
      <c r="H977" s="119" t="s">
        <v>91</v>
      </c>
      <c r="I977" s="119" t="s">
        <v>92</v>
      </c>
      <c r="J977" s="33" t="s">
        <v>65</v>
      </c>
      <c r="K977" s="173" t="s">
        <v>2278</v>
      </c>
      <c r="L977" s="173" t="s">
        <v>29342</v>
      </c>
      <c r="M977" s="178" t="s">
        <v>93</v>
      </c>
      <c r="N977" s="174" t="s">
        <v>32673</v>
      </c>
      <c r="O977" s="179">
        <v>0.95</v>
      </c>
      <c r="P977" s="178" t="s">
        <v>68</v>
      </c>
      <c r="Q977" s="178" t="s">
        <v>69</v>
      </c>
      <c r="R977" s="33" t="s">
        <v>4407</v>
      </c>
      <c r="S977" s="33" t="s">
        <v>32201</v>
      </c>
      <c r="T977" s="33" t="s">
        <v>71</v>
      </c>
      <c r="U977" s="95">
        <v>46307</v>
      </c>
      <c r="V977" s="33"/>
      <c r="W977" t="s">
        <v>632</v>
      </c>
    </row>
    <row r="978" spans="1:23" ht="34.9" hidden="1">
      <c r="A978" s="60" t="s">
        <v>32676</v>
      </c>
      <c r="B978" s="60" t="s">
        <v>32677</v>
      </c>
      <c r="C978" s="173" t="s">
        <v>32678</v>
      </c>
      <c r="D978" s="120" t="s">
        <v>32679</v>
      </c>
      <c r="E978" s="33" t="s">
        <v>1071</v>
      </c>
      <c r="F978" s="33" t="s">
        <v>61</v>
      </c>
      <c r="G978" s="33" t="s">
        <v>738</v>
      </c>
      <c r="H978" s="119" t="s">
        <v>91</v>
      </c>
      <c r="I978" s="119" t="s">
        <v>92</v>
      </c>
      <c r="J978" s="33" t="s">
        <v>65</v>
      </c>
      <c r="K978" s="173" t="s">
        <v>2278</v>
      </c>
      <c r="L978" s="173" t="s">
        <v>29350</v>
      </c>
      <c r="M978" s="178" t="s">
        <v>93</v>
      </c>
      <c r="N978" s="174" t="s">
        <v>32680</v>
      </c>
      <c r="O978" s="179">
        <v>0.95</v>
      </c>
      <c r="P978" s="178" t="s">
        <v>68</v>
      </c>
      <c r="Q978" s="178" t="s">
        <v>69</v>
      </c>
      <c r="R978" s="33" t="s">
        <v>4407</v>
      </c>
      <c r="S978" s="33" t="s">
        <v>32201</v>
      </c>
      <c r="T978" s="33" t="s">
        <v>71</v>
      </c>
      <c r="U978" s="95">
        <v>46307</v>
      </c>
      <c r="V978" s="33"/>
      <c r="W978" t="s">
        <v>632</v>
      </c>
    </row>
    <row r="979" spans="1:23" ht="34.9" hidden="1">
      <c r="A979" s="60" t="s">
        <v>32683</v>
      </c>
      <c r="B979" s="60" t="s">
        <v>32684</v>
      </c>
      <c r="C979" s="173" t="s">
        <v>32685</v>
      </c>
      <c r="D979" s="120" t="s">
        <v>32672</v>
      </c>
      <c r="E979" s="33" t="s">
        <v>1071</v>
      </c>
      <c r="F979" s="33" t="s">
        <v>61</v>
      </c>
      <c r="G979" s="33" t="s">
        <v>738</v>
      </c>
      <c r="H979" s="119" t="s">
        <v>91</v>
      </c>
      <c r="I979" s="119" t="s">
        <v>92</v>
      </c>
      <c r="J979" s="33" t="s">
        <v>65</v>
      </c>
      <c r="K979" s="173" t="s">
        <v>2278</v>
      </c>
      <c r="L979" s="173" t="s">
        <v>29374</v>
      </c>
      <c r="M979" s="178" t="s">
        <v>93</v>
      </c>
      <c r="N979" s="174" t="s">
        <v>32673</v>
      </c>
      <c r="O979" s="179">
        <v>0.95</v>
      </c>
      <c r="P979" s="178" t="s">
        <v>68</v>
      </c>
      <c r="Q979" s="178" t="s">
        <v>69</v>
      </c>
      <c r="R979" s="33" t="s">
        <v>4407</v>
      </c>
      <c r="S979" s="33" t="s">
        <v>32201</v>
      </c>
      <c r="T979" s="33" t="s">
        <v>71</v>
      </c>
      <c r="U979" s="95">
        <v>46307</v>
      </c>
      <c r="V979" s="33"/>
      <c r="W979" t="s">
        <v>632</v>
      </c>
    </row>
    <row r="980" spans="1:23" ht="34.9" hidden="1">
      <c r="A980" s="60" t="s">
        <v>32688</v>
      </c>
      <c r="B980" s="60" t="s">
        <v>32689</v>
      </c>
      <c r="C980" s="173" t="s">
        <v>32690</v>
      </c>
      <c r="D980" s="120" t="s">
        <v>32679</v>
      </c>
      <c r="E980" s="33" t="s">
        <v>1071</v>
      </c>
      <c r="F980" s="33" t="s">
        <v>61</v>
      </c>
      <c r="G980" s="33" t="s">
        <v>738</v>
      </c>
      <c r="H980" s="119" t="s">
        <v>91</v>
      </c>
      <c r="I980" s="119" t="s">
        <v>92</v>
      </c>
      <c r="J980" s="33" t="s">
        <v>65</v>
      </c>
      <c r="K980" s="173" t="s">
        <v>2278</v>
      </c>
      <c r="L980" s="173" t="s">
        <v>29414</v>
      </c>
      <c r="M980" s="178" t="s">
        <v>93</v>
      </c>
      <c r="N980" s="174" t="s">
        <v>32680</v>
      </c>
      <c r="O980" s="179">
        <v>0.95</v>
      </c>
      <c r="P980" s="178" t="s">
        <v>68</v>
      </c>
      <c r="Q980" s="178" t="s">
        <v>69</v>
      </c>
      <c r="R980" s="33" t="s">
        <v>4407</v>
      </c>
      <c r="S980" s="33" t="s">
        <v>32201</v>
      </c>
      <c r="T980" s="33" t="s">
        <v>71</v>
      </c>
      <c r="U980" s="95">
        <v>46307</v>
      </c>
      <c r="V980" s="33"/>
      <c r="W980" t="s">
        <v>632</v>
      </c>
    </row>
    <row r="981" spans="1:23" ht="34.9" hidden="1">
      <c r="A981" s="60" t="s">
        <v>32693</v>
      </c>
      <c r="B981" s="60" t="s">
        <v>32694</v>
      </c>
      <c r="C981" s="173" t="s">
        <v>32695</v>
      </c>
      <c r="D981" s="120" t="s">
        <v>32696</v>
      </c>
      <c r="E981" s="33" t="s">
        <v>1071</v>
      </c>
      <c r="F981" s="33" t="s">
        <v>61</v>
      </c>
      <c r="G981" s="33" t="s">
        <v>738</v>
      </c>
      <c r="H981" s="119" t="s">
        <v>91</v>
      </c>
      <c r="I981" s="119" t="s">
        <v>92</v>
      </c>
      <c r="J981" s="33" t="s">
        <v>65</v>
      </c>
      <c r="K981" s="173" t="s">
        <v>2401</v>
      </c>
      <c r="L981" s="173" t="s">
        <v>2402</v>
      </c>
      <c r="M981" s="178" t="s">
        <v>93</v>
      </c>
      <c r="N981" s="174" t="s">
        <v>32697</v>
      </c>
      <c r="O981" s="179">
        <v>0.95</v>
      </c>
      <c r="P981" s="178" t="s">
        <v>68</v>
      </c>
      <c r="Q981" s="178" t="s">
        <v>69</v>
      </c>
      <c r="R981" s="33" t="s">
        <v>4407</v>
      </c>
      <c r="S981" s="33" t="s">
        <v>32201</v>
      </c>
      <c r="T981" s="33" t="s">
        <v>71</v>
      </c>
      <c r="U981" s="95">
        <v>46307</v>
      </c>
      <c r="V981" s="33"/>
      <c r="W981" t="s">
        <v>632</v>
      </c>
    </row>
    <row r="982" spans="1:23" ht="34.9" hidden="1">
      <c r="A982" s="60" t="s">
        <v>32700</v>
      </c>
      <c r="B982" s="60" t="s">
        <v>32701</v>
      </c>
      <c r="C982" s="173" t="s">
        <v>32702</v>
      </c>
      <c r="D982" s="120" t="s">
        <v>32703</v>
      </c>
      <c r="E982" s="33" t="s">
        <v>1071</v>
      </c>
      <c r="F982" s="33" t="s">
        <v>61</v>
      </c>
      <c r="G982" s="33" t="s">
        <v>738</v>
      </c>
      <c r="H982" s="119" t="s">
        <v>91</v>
      </c>
      <c r="I982" s="119" t="s">
        <v>92</v>
      </c>
      <c r="J982" s="33" t="s">
        <v>65</v>
      </c>
      <c r="K982" s="173" t="s">
        <v>2401</v>
      </c>
      <c r="L982" s="173" t="s">
        <v>2429</v>
      </c>
      <c r="M982" s="178" t="s">
        <v>93</v>
      </c>
      <c r="N982" s="174" t="s">
        <v>32704</v>
      </c>
      <c r="O982" s="179">
        <v>0.95</v>
      </c>
      <c r="P982" s="178" t="s">
        <v>68</v>
      </c>
      <c r="Q982" s="178" t="s">
        <v>69</v>
      </c>
      <c r="R982" s="33" t="s">
        <v>4407</v>
      </c>
      <c r="S982" s="33" t="s">
        <v>32201</v>
      </c>
      <c r="T982" s="33" t="s">
        <v>71</v>
      </c>
      <c r="U982" s="95">
        <v>46307</v>
      </c>
      <c r="V982" s="33"/>
      <c r="W982" t="s">
        <v>632</v>
      </c>
    </row>
    <row r="983" spans="1:23" ht="34.9" hidden="1">
      <c r="A983" s="60" t="s">
        <v>32707</v>
      </c>
      <c r="B983" s="60" t="s">
        <v>32708</v>
      </c>
      <c r="C983" s="173" t="s">
        <v>32709</v>
      </c>
      <c r="D983" s="120" t="s">
        <v>32710</v>
      </c>
      <c r="E983" s="33" t="s">
        <v>1071</v>
      </c>
      <c r="F983" s="33" t="s">
        <v>61</v>
      </c>
      <c r="G983" s="33" t="s">
        <v>738</v>
      </c>
      <c r="H983" s="119" t="s">
        <v>91</v>
      </c>
      <c r="I983" s="119" t="s">
        <v>92</v>
      </c>
      <c r="J983" s="33" t="s">
        <v>65</v>
      </c>
      <c r="K983" s="173" t="s">
        <v>2443</v>
      </c>
      <c r="L983" s="173" t="s">
        <v>2445</v>
      </c>
      <c r="M983" s="178" t="s">
        <v>93</v>
      </c>
      <c r="N983" s="174" t="s">
        <v>32711</v>
      </c>
      <c r="O983" s="179">
        <v>0.95</v>
      </c>
      <c r="P983" s="178" t="s">
        <v>68</v>
      </c>
      <c r="Q983" s="178" t="s">
        <v>69</v>
      </c>
      <c r="R983" s="33" t="s">
        <v>4407</v>
      </c>
      <c r="S983" s="33" t="s">
        <v>32201</v>
      </c>
      <c r="T983" s="33" t="s">
        <v>71</v>
      </c>
      <c r="U983" s="95">
        <v>46307</v>
      </c>
      <c r="V983" s="33"/>
      <c r="W983" t="s">
        <v>632</v>
      </c>
    </row>
    <row r="984" spans="1:23" ht="34.9" hidden="1">
      <c r="A984" s="60" t="s">
        <v>32714</v>
      </c>
      <c r="B984" s="60" t="s">
        <v>32715</v>
      </c>
      <c r="C984" s="173" t="s">
        <v>32716</v>
      </c>
      <c r="D984" s="120" t="s">
        <v>32717</v>
      </c>
      <c r="E984" s="33" t="s">
        <v>1071</v>
      </c>
      <c r="F984" s="33" t="s">
        <v>61</v>
      </c>
      <c r="G984" s="33" t="s">
        <v>738</v>
      </c>
      <c r="H984" s="119" t="s">
        <v>91</v>
      </c>
      <c r="I984" s="119" t="s">
        <v>92</v>
      </c>
      <c r="J984" s="33" t="s">
        <v>65</v>
      </c>
      <c r="K984" s="173" t="s">
        <v>2443</v>
      </c>
      <c r="L984" s="173" t="s">
        <v>2480</v>
      </c>
      <c r="M984" s="178" t="s">
        <v>93</v>
      </c>
      <c r="N984" s="174" t="s">
        <v>32718</v>
      </c>
      <c r="O984" s="179">
        <v>0.95</v>
      </c>
      <c r="P984" s="178" t="s">
        <v>68</v>
      </c>
      <c r="Q984" s="178" t="s">
        <v>69</v>
      </c>
      <c r="R984" s="33" t="s">
        <v>4407</v>
      </c>
      <c r="S984" s="33" t="s">
        <v>32201</v>
      </c>
      <c r="T984" s="33" t="s">
        <v>71</v>
      </c>
      <c r="U984" s="95">
        <v>46307</v>
      </c>
      <c r="V984" s="33"/>
      <c r="W984" t="s">
        <v>632</v>
      </c>
    </row>
    <row r="985" spans="1:23" ht="34.9" hidden="1">
      <c r="A985" s="60" t="s">
        <v>32721</v>
      </c>
      <c r="B985" s="60" t="s">
        <v>32722</v>
      </c>
      <c r="C985" s="173" t="s">
        <v>32723</v>
      </c>
      <c r="D985" s="120" t="s">
        <v>32724</v>
      </c>
      <c r="E985" s="33" t="s">
        <v>1071</v>
      </c>
      <c r="F985" s="33" t="s">
        <v>61</v>
      </c>
      <c r="G985" s="33" t="s">
        <v>738</v>
      </c>
      <c r="H985" s="119" t="s">
        <v>91</v>
      </c>
      <c r="I985" s="119" t="s">
        <v>92</v>
      </c>
      <c r="J985" s="33" t="s">
        <v>65</v>
      </c>
      <c r="K985" s="173" t="s">
        <v>2550</v>
      </c>
      <c r="L985" s="173" t="s">
        <v>2552</v>
      </c>
      <c r="M985" s="178" t="s">
        <v>93</v>
      </c>
      <c r="N985" s="174" t="s">
        <v>32725</v>
      </c>
      <c r="O985" s="179">
        <v>0.95</v>
      </c>
      <c r="P985" s="178" t="s">
        <v>68</v>
      </c>
      <c r="Q985" s="178" t="s">
        <v>69</v>
      </c>
      <c r="R985" s="33" t="s">
        <v>4407</v>
      </c>
      <c r="S985" s="33" t="s">
        <v>32201</v>
      </c>
      <c r="T985" s="33" t="s">
        <v>71</v>
      </c>
      <c r="U985" s="95">
        <v>46307</v>
      </c>
      <c r="V985" s="33"/>
      <c r="W985" t="s">
        <v>632</v>
      </c>
    </row>
    <row r="986" spans="1:23" ht="34.9" hidden="1">
      <c r="A986" s="60" t="s">
        <v>32728</v>
      </c>
      <c r="B986" s="60" t="s">
        <v>32729</v>
      </c>
      <c r="C986" s="173" t="s">
        <v>32730</v>
      </c>
      <c r="D986" s="120" t="s">
        <v>32731</v>
      </c>
      <c r="E986" s="33" t="s">
        <v>1071</v>
      </c>
      <c r="F986" s="33" t="s">
        <v>61</v>
      </c>
      <c r="G986" s="33" t="s">
        <v>738</v>
      </c>
      <c r="H986" s="119" t="s">
        <v>91</v>
      </c>
      <c r="I986" s="119" t="s">
        <v>92</v>
      </c>
      <c r="J986" s="33" t="s">
        <v>65</v>
      </c>
      <c r="K986" s="173" t="s">
        <v>2550</v>
      </c>
      <c r="L986" s="173" t="s">
        <v>2589</v>
      </c>
      <c r="M986" s="178" t="s">
        <v>93</v>
      </c>
      <c r="N986" s="174" t="s">
        <v>32732</v>
      </c>
      <c r="O986" s="179">
        <v>0.95</v>
      </c>
      <c r="P986" s="178" t="s">
        <v>68</v>
      </c>
      <c r="Q986" s="178" t="s">
        <v>69</v>
      </c>
      <c r="R986" s="33" t="s">
        <v>4407</v>
      </c>
      <c r="S986" s="33" t="s">
        <v>32201</v>
      </c>
      <c r="T986" s="33" t="s">
        <v>71</v>
      </c>
      <c r="U986" s="95">
        <v>46307</v>
      </c>
      <c r="V986" s="33"/>
      <c r="W986" t="s">
        <v>632</v>
      </c>
    </row>
    <row r="987" spans="1:23" ht="34.9" hidden="1">
      <c r="A987" s="60" t="s">
        <v>32735</v>
      </c>
      <c r="B987" s="60" t="s">
        <v>32736</v>
      </c>
      <c r="C987" s="173" t="s">
        <v>32737</v>
      </c>
      <c r="D987" s="120" t="s">
        <v>32738</v>
      </c>
      <c r="E987" s="33" t="s">
        <v>1071</v>
      </c>
      <c r="F987" s="33" t="s">
        <v>61</v>
      </c>
      <c r="G987" s="33" t="s">
        <v>738</v>
      </c>
      <c r="H987" s="119" t="s">
        <v>91</v>
      </c>
      <c r="I987" s="119" t="s">
        <v>92</v>
      </c>
      <c r="J987" s="33" t="s">
        <v>65</v>
      </c>
      <c r="K987" s="173" t="s">
        <v>2618</v>
      </c>
      <c r="L987" s="173" t="s">
        <v>2620</v>
      </c>
      <c r="M987" s="178" t="s">
        <v>93</v>
      </c>
      <c r="N987" s="174" t="s">
        <v>32739</v>
      </c>
      <c r="O987" s="179">
        <v>0.95</v>
      </c>
      <c r="P987" s="178" t="s">
        <v>68</v>
      </c>
      <c r="Q987" s="178" t="s">
        <v>69</v>
      </c>
      <c r="R987" s="33" t="s">
        <v>4407</v>
      </c>
      <c r="S987" s="33" t="s">
        <v>32201</v>
      </c>
      <c r="T987" s="33" t="s">
        <v>71</v>
      </c>
      <c r="U987" s="95">
        <v>46307</v>
      </c>
      <c r="V987" s="33"/>
      <c r="W987" t="s">
        <v>632</v>
      </c>
    </row>
    <row r="988" spans="1:23" ht="34.9" hidden="1">
      <c r="A988" s="60" t="s">
        <v>32742</v>
      </c>
      <c r="B988" s="60" t="s">
        <v>32743</v>
      </c>
      <c r="C988" s="173" t="s">
        <v>32744</v>
      </c>
      <c r="D988" s="120" t="s">
        <v>32745</v>
      </c>
      <c r="E988" s="33" t="s">
        <v>1071</v>
      </c>
      <c r="F988" s="33" t="s">
        <v>61</v>
      </c>
      <c r="G988" s="33" t="s">
        <v>738</v>
      </c>
      <c r="H988" s="119" t="s">
        <v>91</v>
      </c>
      <c r="I988" s="119" t="s">
        <v>92</v>
      </c>
      <c r="J988" s="33" t="s">
        <v>65</v>
      </c>
      <c r="K988" s="173" t="s">
        <v>2618</v>
      </c>
      <c r="L988" s="173" t="s">
        <v>2654</v>
      </c>
      <c r="M988" s="178" t="s">
        <v>93</v>
      </c>
      <c r="N988" s="174" t="s">
        <v>32746</v>
      </c>
      <c r="O988" s="179">
        <v>0.95</v>
      </c>
      <c r="P988" s="178" t="s">
        <v>68</v>
      </c>
      <c r="Q988" s="178" t="s">
        <v>69</v>
      </c>
      <c r="R988" s="33" t="s">
        <v>4407</v>
      </c>
      <c r="S988" s="33" t="s">
        <v>32201</v>
      </c>
      <c r="T988" s="33" t="s">
        <v>71</v>
      </c>
      <c r="U988" s="95">
        <v>46307</v>
      </c>
      <c r="V988" s="33"/>
      <c r="W988" t="s">
        <v>632</v>
      </c>
    </row>
    <row r="989" spans="1:23" ht="34.9" hidden="1">
      <c r="A989" s="60" t="s">
        <v>32749</v>
      </c>
      <c r="B989" s="60" t="s">
        <v>32750</v>
      </c>
      <c r="C989" s="173" t="s">
        <v>32751</v>
      </c>
      <c r="D989" s="120" t="s">
        <v>32752</v>
      </c>
      <c r="E989" s="33" t="s">
        <v>1071</v>
      </c>
      <c r="F989" s="33" t="s">
        <v>61</v>
      </c>
      <c r="G989" s="33" t="s">
        <v>738</v>
      </c>
      <c r="H989" s="119" t="s">
        <v>91</v>
      </c>
      <c r="I989" s="119" t="s">
        <v>92</v>
      </c>
      <c r="J989" s="33" t="s">
        <v>65</v>
      </c>
      <c r="K989" s="173" t="s">
        <v>2682</v>
      </c>
      <c r="L989" s="173" t="s">
        <v>2683</v>
      </c>
      <c r="M989" s="178" t="s">
        <v>93</v>
      </c>
      <c r="N989" s="174" t="s">
        <v>32739</v>
      </c>
      <c r="O989" s="179">
        <v>0.95</v>
      </c>
      <c r="P989" s="178" t="s">
        <v>68</v>
      </c>
      <c r="Q989" s="178" t="s">
        <v>69</v>
      </c>
      <c r="R989" s="33" t="s">
        <v>4407</v>
      </c>
      <c r="S989" s="33" t="s">
        <v>32201</v>
      </c>
      <c r="T989" s="33" t="s">
        <v>71</v>
      </c>
      <c r="U989" s="95">
        <v>46307</v>
      </c>
      <c r="V989" s="33"/>
      <c r="W989" t="s">
        <v>632</v>
      </c>
    </row>
    <row r="990" spans="1:23" ht="34.9" hidden="1">
      <c r="A990" s="60" t="s">
        <v>32761</v>
      </c>
      <c r="B990" s="60" t="s">
        <v>32762</v>
      </c>
      <c r="C990" s="173" t="s">
        <v>32763</v>
      </c>
      <c r="D990" s="120" t="s">
        <v>32764</v>
      </c>
      <c r="E990" s="33" t="s">
        <v>1071</v>
      </c>
      <c r="F990" s="33" t="s">
        <v>61</v>
      </c>
      <c r="G990" s="33" t="s">
        <v>738</v>
      </c>
      <c r="H990" s="119" t="s">
        <v>91</v>
      </c>
      <c r="I990" s="119" t="s">
        <v>92</v>
      </c>
      <c r="J990" s="33" t="s">
        <v>65</v>
      </c>
      <c r="K990" s="173" t="s">
        <v>2715</v>
      </c>
      <c r="L990" s="173" t="s">
        <v>2717</v>
      </c>
      <c r="M990" s="178" t="s">
        <v>93</v>
      </c>
      <c r="N990" s="174" t="s">
        <v>32765</v>
      </c>
      <c r="O990" s="179">
        <v>0.95</v>
      </c>
      <c r="P990" s="178" t="s">
        <v>68</v>
      </c>
      <c r="Q990" s="178" t="s">
        <v>69</v>
      </c>
      <c r="R990" s="33" t="s">
        <v>4407</v>
      </c>
      <c r="S990" s="33" t="s">
        <v>32201</v>
      </c>
      <c r="T990" s="33" t="s">
        <v>71</v>
      </c>
      <c r="U990" s="95">
        <v>46307</v>
      </c>
      <c r="V990" s="33"/>
      <c r="W990" t="s">
        <v>632</v>
      </c>
    </row>
    <row r="991" spans="1:23" ht="34.9" hidden="1">
      <c r="A991" s="60" t="s">
        <v>32768</v>
      </c>
      <c r="B991" s="60" t="s">
        <v>32769</v>
      </c>
      <c r="C991" s="173" t="s">
        <v>32770</v>
      </c>
      <c r="D991" s="120" t="s">
        <v>32771</v>
      </c>
      <c r="E991" s="33" t="s">
        <v>1071</v>
      </c>
      <c r="F991" s="33" t="s">
        <v>61</v>
      </c>
      <c r="G991" s="33" t="s">
        <v>738</v>
      </c>
      <c r="H991" s="119" t="s">
        <v>91</v>
      </c>
      <c r="I991" s="119" t="s">
        <v>92</v>
      </c>
      <c r="J991" s="33" t="s">
        <v>65</v>
      </c>
      <c r="K991" s="173" t="s">
        <v>2715</v>
      </c>
      <c r="L991" s="173" t="s">
        <v>2739</v>
      </c>
      <c r="M991" s="178" t="s">
        <v>93</v>
      </c>
      <c r="N991" s="174" t="s">
        <v>32772</v>
      </c>
      <c r="O991" s="179">
        <v>0.95</v>
      </c>
      <c r="P991" s="178" t="s">
        <v>68</v>
      </c>
      <c r="Q991" s="178" t="s">
        <v>69</v>
      </c>
      <c r="R991" s="33" t="s">
        <v>4407</v>
      </c>
      <c r="S991" s="33" t="s">
        <v>32201</v>
      </c>
      <c r="T991" s="33" t="s">
        <v>71</v>
      </c>
      <c r="U991" s="95">
        <v>46307</v>
      </c>
      <c r="V991" s="33"/>
      <c r="W991" t="s">
        <v>632</v>
      </c>
    </row>
    <row r="992" spans="1:23" ht="34.9" hidden="1">
      <c r="A992" s="60" t="s">
        <v>32775</v>
      </c>
      <c r="B992" s="60" t="s">
        <v>32776</v>
      </c>
      <c r="C992" s="173" t="s">
        <v>32777</v>
      </c>
      <c r="D992" s="120" t="s">
        <v>32778</v>
      </c>
      <c r="E992" s="33" t="s">
        <v>1071</v>
      </c>
      <c r="F992" s="33" t="s">
        <v>61</v>
      </c>
      <c r="G992" s="33" t="s">
        <v>738</v>
      </c>
      <c r="H992" s="119" t="s">
        <v>91</v>
      </c>
      <c r="I992" s="119" t="s">
        <v>92</v>
      </c>
      <c r="J992" s="33" t="s">
        <v>65</v>
      </c>
      <c r="K992" s="173" t="s">
        <v>2715</v>
      </c>
      <c r="L992" s="173" t="s">
        <v>2761</v>
      </c>
      <c r="M992" s="178" t="s">
        <v>93</v>
      </c>
      <c r="N992" s="174" t="s">
        <v>32779</v>
      </c>
      <c r="O992" s="179">
        <v>0.95</v>
      </c>
      <c r="P992" s="178" t="s">
        <v>68</v>
      </c>
      <c r="Q992" s="178" t="s">
        <v>69</v>
      </c>
      <c r="R992" s="33" t="s">
        <v>4407</v>
      </c>
      <c r="S992" s="33" t="s">
        <v>32201</v>
      </c>
      <c r="T992" s="33" t="s">
        <v>71</v>
      </c>
      <c r="U992" s="95">
        <v>46307</v>
      </c>
      <c r="V992" s="33"/>
      <c r="W992" t="s">
        <v>632</v>
      </c>
    </row>
    <row r="993" spans="1:23" ht="46.5" hidden="1">
      <c r="A993" s="60" t="s">
        <v>32782</v>
      </c>
      <c r="B993" s="60" t="s">
        <v>32783</v>
      </c>
      <c r="C993" s="173" t="s">
        <v>32784</v>
      </c>
      <c r="D993" s="120" t="s">
        <v>32785</v>
      </c>
      <c r="E993" s="33" t="s">
        <v>1071</v>
      </c>
      <c r="F993" s="33" t="s">
        <v>61</v>
      </c>
      <c r="G993" s="33" t="s">
        <v>738</v>
      </c>
      <c r="H993" s="119" t="s">
        <v>91</v>
      </c>
      <c r="I993" s="119" t="s">
        <v>92</v>
      </c>
      <c r="J993" s="33" t="s">
        <v>65</v>
      </c>
      <c r="K993" s="173" t="s">
        <v>2715</v>
      </c>
      <c r="L993" s="173" t="s">
        <v>2783</v>
      </c>
      <c r="M993" s="178" t="s">
        <v>93</v>
      </c>
      <c r="N993" s="174" t="s">
        <v>32786</v>
      </c>
      <c r="O993" s="179">
        <v>0.95</v>
      </c>
      <c r="P993" s="178" t="s">
        <v>68</v>
      </c>
      <c r="Q993" s="178" t="s">
        <v>69</v>
      </c>
      <c r="R993" s="33" t="s">
        <v>4407</v>
      </c>
      <c r="S993" s="33" t="s">
        <v>32201</v>
      </c>
      <c r="T993" s="33" t="s">
        <v>71</v>
      </c>
      <c r="U993" s="95">
        <v>46307</v>
      </c>
      <c r="V993" s="33"/>
      <c r="W993" t="s">
        <v>632</v>
      </c>
    </row>
    <row r="994" spans="1:23" ht="34.9" hidden="1">
      <c r="A994" s="60" t="s">
        <v>32789</v>
      </c>
      <c r="B994" s="60" t="s">
        <v>32790</v>
      </c>
      <c r="C994" s="173" t="s">
        <v>32791</v>
      </c>
      <c r="D994" s="120" t="s">
        <v>32792</v>
      </c>
      <c r="E994" s="33" t="s">
        <v>1071</v>
      </c>
      <c r="F994" s="33" t="s">
        <v>61</v>
      </c>
      <c r="G994" s="33" t="s">
        <v>738</v>
      </c>
      <c r="H994" s="119" t="s">
        <v>91</v>
      </c>
      <c r="I994" s="119" t="s">
        <v>92</v>
      </c>
      <c r="J994" s="33" t="s">
        <v>65</v>
      </c>
      <c r="K994" s="173" t="s">
        <v>2715</v>
      </c>
      <c r="L994" s="173" t="s">
        <v>2804</v>
      </c>
      <c r="M994" s="178" t="s">
        <v>93</v>
      </c>
      <c r="N994" s="174" t="s">
        <v>32793</v>
      </c>
      <c r="O994" s="179">
        <v>0.95</v>
      </c>
      <c r="P994" s="178" t="s">
        <v>68</v>
      </c>
      <c r="Q994" s="178" t="s">
        <v>69</v>
      </c>
      <c r="R994" s="33" t="s">
        <v>4407</v>
      </c>
      <c r="S994" s="33" t="s">
        <v>32201</v>
      </c>
      <c r="T994" s="33" t="s">
        <v>71</v>
      </c>
      <c r="U994" s="95">
        <v>46307</v>
      </c>
      <c r="V994" s="33"/>
      <c r="W994" t="s">
        <v>632</v>
      </c>
    </row>
    <row r="995" spans="1:23" ht="34.9" hidden="1">
      <c r="A995" s="60" t="s">
        <v>32796</v>
      </c>
      <c r="B995" s="60" t="s">
        <v>32797</v>
      </c>
      <c r="C995" s="173" t="s">
        <v>32798</v>
      </c>
      <c r="D995" s="120" t="s">
        <v>32799</v>
      </c>
      <c r="E995" s="33" t="s">
        <v>1071</v>
      </c>
      <c r="F995" s="33" t="s">
        <v>61</v>
      </c>
      <c r="G995" s="33" t="s">
        <v>738</v>
      </c>
      <c r="H995" s="119" t="s">
        <v>91</v>
      </c>
      <c r="I995" s="119" t="s">
        <v>92</v>
      </c>
      <c r="J995" s="33" t="s">
        <v>65</v>
      </c>
      <c r="K995" s="173" t="s">
        <v>2715</v>
      </c>
      <c r="L995" s="173" t="s">
        <v>2826</v>
      </c>
      <c r="M995" s="178" t="s">
        <v>93</v>
      </c>
      <c r="N995" s="174" t="s">
        <v>32800</v>
      </c>
      <c r="O995" s="179">
        <v>0.95</v>
      </c>
      <c r="P995" s="178" t="s">
        <v>68</v>
      </c>
      <c r="Q995" s="178" t="s">
        <v>69</v>
      </c>
      <c r="R995" s="33" t="s">
        <v>4407</v>
      </c>
      <c r="S995" s="33" t="s">
        <v>32201</v>
      </c>
      <c r="T995" s="33" t="s">
        <v>71</v>
      </c>
      <c r="U995" s="95">
        <v>46307</v>
      </c>
      <c r="V995" s="33"/>
      <c r="W995" t="s">
        <v>632</v>
      </c>
    </row>
    <row r="996" spans="1:23" ht="34.9" hidden="1">
      <c r="A996" s="60" t="s">
        <v>32803</v>
      </c>
      <c r="B996" s="60" t="s">
        <v>32804</v>
      </c>
      <c r="C996" s="173" t="s">
        <v>32805</v>
      </c>
      <c r="D996" s="120" t="s">
        <v>32806</v>
      </c>
      <c r="E996" s="33" t="s">
        <v>1071</v>
      </c>
      <c r="F996" s="33" t="s">
        <v>61</v>
      </c>
      <c r="G996" s="33" t="s">
        <v>738</v>
      </c>
      <c r="H996" s="119" t="s">
        <v>91</v>
      </c>
      <c r="I996" s="119" t="s">
        <v>92</v>
      </c>
      <c r="J996" s="33" t="s">
        <v>65</v>
      </c>
      <c r="K996" s="173" t="s">
        <v>2715</v>
      </c>
      <c r="L996" s="173" t="s">
        <v>2848</v>
      </c>
      <c r="M996" s="178" t="s">
        <v>93</v>
      </c>
      <c r="N996" s="174" t="s">
        <v>32807</v>
      </c>
      <c r="O996" s="179">
        <v>0.95</v>
      </c>
      <c r="P996" s="178" t="s">
        <v>68</v>
      </c>
      <c r="Q996" s="178" t="s">
        <v>69</v>
      </c>
      <c r="R996" s="33" t="s">
        <v>4407</v>
      </c>
      <c r="S996" s="33" t="s">
        <v>32201</v>
      </c>
      <c r="T996" s="33" t="s">
        <v>71</v>
      </c>
      <c r="U996" s="95">
        <v>46307</v>
      </c>
      <c r="V996" s="33"/>
      <c r="W996" t="s">
        <v>632</v>
      </c>
    </row>
    <row r="997" spans="1:23" ht="34.9" hidden="1">
      <c r="A997" s="60" t="s">
        <v>32810</v>
      </c>
      <c r="B997" s="60" t="s">
        <v>32811</v>
      </c>
      <c r="C997" s="173" t="s">
        <v>32812</v>
      </c>
      <c r="D997" s="120" t="s">
        <v>32813</v>
      </c>
      <c r="E997" s="33" t="s">
        <v>1071</v>
      </c>
      <c r="F997" s="33" t="s">
        <v>61</v>
      </c>
      <c r="G997" s="33" t="s">
        <v>738</v>
      </c>
      <c r="H997" s="119" t="s">
        <v>91</v>
      </c>
      <c r="I997" s="119" t="s">
        <v>92</v>
      </c>
      <c r="J997" s="33" t="s">
        <v>65</v>
      </c>
      <c r="K997" s="173" t="s">
        <v>2870</v>
      </c>
      <c r="L997" s="173" t="s">
        <v>2872</v>
      </c>
      <c r="M997" s="178" t="s">
        <v>93</v>
      </c>
      <c r="N997" s="174" t="s">
        <v>32814</v>
      </c>
      <c r="O997" s="179">
        <v>0.95</v>
      </c>
      <c r="P997" s="178" t="s">
        <v>68</v>
      </c>
      <c r="Q997" s="178" t="s">
        <v>69</v>
      </c>
      <c r="R997" s="33" t="s">
        <v>4407</v>
      </c>
      <c r="S997" s="33" t="s">
        <v>32201</v>
      </c>
      <c r="T997" s="33" t="s">
        <v>71</v>
      </c>
      <c r="U997" s="95">
        <v>46307</v>
      </c>
      <c r="V997" s="33"/>
      <c r="W997" t="s">
        <v>632</v>
      </c>
    </row>
    <row r="998" spans="1:23" ht="34.9" hidden="1">
      <c r="A998" s="60" t="s">
        <v>32817</v>
      </c>
      <c r="B998" s="60" t="s">
        <v>32818</v>
      </c>
      <c r="C998" s="173" t="s">
        <v>32819</v>
      </c>
      <c r="D998" s="120" t="s">
        <v>32820</v>
      </c>
      <c r="E998" s="33" t="s">
        <v>1071</v>
      </c>
      <c r="F998" s="33" t="s">
        <v>61</v>
      </c>
      <c r="G998" s="33" t="s">
        <v>738</v>
      </c>
      <c r="H998" s="119" t="s">
        <v>91</v>
      </c>
      <c r="I998" s="119" t="s">
        <v>92</v>
      </c>
      <c r="J998" s="33" t="s">
        <v>65</v>
      </c>
      <c r="K998" s="173" t="s">
        <v>2870</v>
      </c>
      <c r="L998" s="173" t="s">
        <v>2886</v>
      </c>
      <c r="M998" s="178" t="s">
        <v>93</v>
      </c>
      <c r="N998" s="174" t="s">
        <v>32821</v>
      </c>
      <c r="O998" s="179">
        <v>0.95</v>
      </c>
      <c r="P998" s="178" t="s">
        <v>68</v>
      </c>
      <c r="Q998" s="178" t="s">
        <v>69</v>
      </c>
      <c r="R998" s="33" t="s">
        <v>4407</v>
      </c>
      <c r="S998" s="33" t="s">
        <v>32201</v>
      </c>
      <c r="T998" s="33" t="s">
        <v>71</v>
      </c>
      <c r="U998" s="95">
        <v>46307</v>
      </c>
      <c r="V998" s="33"/>
      <c r="W998" t="s">
        <v>632</v>
      </c>
    </row>
    <row r="999" spans="1:23" ht="34.9" hidden="1">
      <c r="A999" s="60" t="s">
        <v>32824</v>
      </c>
      <c r="B999" s="60" t="s">
        <v>32825</v>
      </c>
      <c r="C999" s="173" t="s">
        <v>32826</v>
      </c>
      <c r="D999" s="120" t="s">
        <v>32827</v>
      </c>
      <c r="E999" s="33" t="s">
        <v>1071</v>
      </c>
      <c r="F999" s="33" t="s">
        <v>61</v>
      </c>
      <c r="G999" s="33" t="s">
        <v>738</v>
      </c>
      <c r="H999" s="119" t="s">
        <v>91</v>
      </c>
      <c r="I999" s="119" t="s">
        <v>92</v>
      </c>
      <c r="J999" s="33" t="s">
        <v>65</v>
      </c>
      <c r="K999" s="173" t="s">
        <v>2900</v>
      </c>
      <c r="L999" s="173" t="s">
        <v>2902</v>
      </c>
      <c r="M999" s="178" t="s">
        <v>93</v>
      </c>
      <c r="N999" s="174" t="s">
        <v>32828</v>
      </c>
      <c r="O999" s="179">
        <v>0.95</v>
      </c>
      <c r="P999" s="178" t="s">
        <v>68</v>
      </c>
      <c r="Q999" s="178" t="s">
        <v>69</v>
      </c>
      <c r="R999" s="33" t="s">
        <v>4407</v>
      </c>
      <c r="S999" s="33" t="s">
        <v>32201</v>
      </c>
      <c r="T999" s="33" t="s">
        <v>71</v>
      </c>
      <c r="U999" s="95">
        <v>46307</v>
      </c>
      <c r="V999" s="33"/>
      <c r="W999" t="s">
        <v>632</v>
      </c>
    </row>
    <row r="1000" spans="1:23" ht="34.9" hidden="1">
      <c r="A1000" s="60" t="s">
        <v>32831</v>
      </c>
      <c r="B1000" s="60" t="s">
        <v>32832</v>
      </c>
      <c r="C1000" s="173" t="s">
        <v>32833</v>
      </c>
      <c r="D1000" s="120" t="s">
        <v>32834</v>
      </c>
      <c r="E1000" s="33" t="s">
        <v>1071</v>
      </c>
      <c r="F1000" s="33" t="s">
        <v>61</v>
      </c>
      <c r="G1000" s="33" t="s">
        <v>738</v>
      </c>
      <c r="H1000" s="119" t="s">
        <v>91</v>
      </c>
      <c r="I1000" s="119" t="s">
        <v>92</v>
      </c>
      <c r="J1000" s="33" t="s">
        <v>65</v>
      </c>
      <c r="K1000" s="173" t="s">
        <v>2900</v>
      </c>
      <c r="L1000" s="173" t="s">
        <v>29422</v>
      </c>
      <c r="M1000" s="178" t="s">
        <v>93</v>
      </c>
      <c r="N1000" s="174" t="s">
        <v>32835</v>
      </c>
      <c r="O1000" s="179">
        <v>0.95</v>
      </c>
      <c r="P1000" s="178" t="s">
        <v>68</v>
      </c>
      <c r="Q1000" s="178" t="s">
        <v>69</v>
      </c>
      <c r="R1000" s="33" t="s">
        <v>4407</v>
      </c>
      <c r="S1000" s="33" t="s">
        <v>32201</v>
      </c>
      <c r="T1000" s="33" t="s">
        <v>71</v>
      </c>
      <c r="U1000" s="95">
        <v>46307</v>
      </c>
      <c r="V1000" s="33"/>
      <c r="W1000" t="s">
        <v>632</v>
      </c>
    </row>
    <row r="1001" spans="1:23" ht="34.9" hidden="1">
      <c r="A1001" s="60" t="s">
        <v>32838</v>
      </c>
      <c r="B1001" s="60" t="s">
        <v>32839</v>
      </c>
      <c r="C1001" s="173" t="s">
        <v>32840</v>
      </c>
      <c r="D1001" s="120" t="s">
        <v>32841</v>
      </c>
      <c r="E1001" s="33" t="s">
        <v>1071</v>
      </c>
      <c r="F1001" s="33" t="s">
        <v>61</v>
      </c>
      <c r="G1001" s="33" t="s">
        <v>738</v>
      </c>
      <c r="H1001" s="119" t="s">
        <v>91</v>
      </c>
      <c r="I1001" s="119" t="s">
        <v>92</v>
      </c>
      <c r="J1001" s="33" t="s">
        <v>65</v>
      </c>
      <c r="K1001" s="173" t="s">
        <v>2910</v>
      </c>
      <c r="L1001" s="173" t="s">
        <v>2912</v>
      </c>
      <c r="M1001" s="178" t="s">
        <v>93</v>
      </c>
      <c r="N1001" s="174" t="s">
        <v>32842</v>
      </c>
      <c r="O1001" s="179">
        <v>0.95</v>
      </c>
      <c r="P1001" s="178" t="s">
        <v>68</v>
      </c>
      <c r="Q1001" s="178" t="s">
        <v>69</v>
      </c>
      <c r="R1001" s="33" t="s">
        <v>4407</v>
      </c>
      <c r="S1001" s="33" t="s">
        <v>32201</v>
      </c>
      <c r="T1001" s="33" t="s">
        <v>71</v>
      </c>
      <c r="U1001" s="95">
        <v>46307</v>
      </c>
      <c r="V1001" s="33"/>
      <c r="W1001" t="s">
        <v>632</v>
      </c>
    </row>
    <row r="1002" spans="1:23" ht="34.9" hidden="1">
      <c r="A1002" s="60" t="s">
        <v>32845</v>
      </c>
      <c r="B1002" s="60" t="s">
        <v>32846</v>
      </c>
      <c r="C1002" s="173" t="s">
        <v>32847</v>
      </c>
      <c r="D1002" s="120" t="s">
        <v>32848</v>
      </c>
      <c r="E1002" s="33" t="s">
        <v>1071</v>
      </c>
      <c r="F1002" s="33" t="s">
        <v>61</v>
      </c>
      <c r="G1002" s="33" t="s">
        <v>738</v>
      </c>
      <c r="H1002" s="119" t="s">
        <v>91</v>
      </c>
      <c r="I1002" s="119" t="s">
        <v>92</v>
      </c>
      <c r="J1002" s="33" t="s">
        <v>65</v>
      </c>
      <c r="K1002" s="173" t="s">
        <v>2910</v>
      </c>
      <c r="L1002" s="173" t="s">
        <v>2927</v>
      </c>
      <c r="M1002" s="178" t="s">
        <v>93</v>
      </c>
      <c r="N1002" s="174" t="s">
        <v>32849</v>
      </c>
      <c r="O1002" s="179">
        <v>0.95</v>
      </c>
      <c r="P1002" s="178" t="s">
        <v>68</v>
      </c>
      <c r="Q1002" s="178" t="s">
        <v>69</v>
      </c>
      <c r="R1002" s="33" t="s">
        <v>4407</v>
      </c>
      <c r="S1002" s="33" t="s">
        <v>32201</v>
      </c>
      <c r="T1002" s="33" t="s">
        <v>71</v>
      </c>
      <c r="U1002" s="95">
        <v>46307</v>
      </c>
      <c r="V1002" s="33"/>
      <c r="W1002" t="s">
        <v>632</v>
      </c>
    </row>
    <row r="1003" spans="1:23" ht="34.9" hidden="1">
      <c r="A1003" s="60" t="s">
        <v>32852</v>
      </c>
      <c r="B1003" s="60" t="s">
        <v>32853</v>
      </c>
      <c r="C1003" s="173" t="s">
        <v>32854</v>
      </c>
      <c r="D1003" s="120" t="s">
        <v>32855</v>
      </c>
      <c r="E1003" s="33" t="s">
        <v>1071</v>
      </c>
      <c r="F1003" s="33" t="s">
        <v>61</v>
      </c>
      <c r="G1003" s="33" t="s">
        <v>738</v>
      </c>
      <c r="H1003" s="119" t="s">
        <v>91</v>
      </c>
      <c r="I1003" s="119" t="s">
        <v>92</v>
      </c>
      <c r="J1003" s="33" t="s">
        <v>65</v>
      </c>
      <c r="K1003" s="173" t="s">
        <v>2910</v>
      </c>
      <c r="L1003" s="173" t="s">
        <v>2942</v>
      </c>
      <c r="M1003" s="178" t="s">
        <v>93</v>
      </c>
      <c r="N1003" s="174" t="s">
        <v>32856</v>
      </c>
      <c r="O1003" s="179">
        <v>0.95</v>
      </c>
      <c r="P1003" s="178" t="s">
        <v>68</v>
      </c>
      <c r="Q1003" s="178" t="s">
        <v>69</v>
      </c>
      <c r="R1003" s="33" t="s">
        <v>4407</v>
      </c>
      <c r="S1003" s="33" t="s">
        <v>32201</v>
      </c>
      <c r="T1003" s="33" t="s">
        <v>71</v>
      </c>
      <c r="U1003" s="95">
        <v>46307</v>
      </c>
      <c r="V1003" s="33"/>
      <c r="W1003" t="s">
        <v>632</v>
      </c>
    </row>
    <row r="1004" spans="1:23" ht="34.9" hidden="1">
      <c r="A1004" s="60" t="s">
        <v>32859</v>
      </c>
      <c r="B1004" s="60" t="s">
        <v>32860</v>
      </c>
      <c r="C1004" s="173" t="s">
        <v>32861</v>
      </c>
      <c r="D1004" s="120" t="s">
        <v>32862</v>
      </c>
      <c r="E1004" s="33" t="s">
        <v>1071</v>
      </c>
      <c r="F1004" s="33" t="s">
        <v>61</v>
      </c>
      <c r="G1004" s="33" t="s">
        <v>738</v>
      </c>
      <c r="H1004" s="119" t="s">
        <v>91</v>
      </c>
      <c r="I1004" s="119" t="s">
        <v>92</v>
      </c>
      <c r="J1004" s="33" t="s">
        <v>65</v>
      </c>
      <c r="K1004" s="173" t="s">
        <v>2910</v>
      </c>
      <c r="L1004" s="173" t="s">
        <v>2957</v>
      </c>
      <c r="M1004" s="178" t="s">
        <v>93</v>
      </c>
      <c r="N1004" s="174" t="s">
        <v>32863</v>
      </c>
      <c r="O1004" s="179">
        <v>0.95</v>
      </c>
      <c r="P1004" s="178" t="s">
        <v>68</v>
      </c>
      <c r="Q1004" s="178" t="s">
        <v>69</v>
      </c>
      <c r="R1004" s="33" t="s">
        <v>4407</v>
      </c>
      <c r="S1004" s="33" t="s">
        <v>32201</v>
      </c>
      <c r="T1004" s="33" t="s">
        <v>71</v>
      </c>
      <c r="U1004" s="95">
        <v>46307</v>
      </c>
      <c r="V1004" s="33"/>
      <c r="W1004" t="s">
        <v>632</v>
      </c>
    </row>
    <row r="1005" spans="1:23" ht="34.9" hidden="1">
      <c r="A1005" s="60" t="s">
        <v>32884</v>
      </c>
      <c r="B1005" s="60" t="s">
        <v>32885</v>
      </c>
      <c r="C1005" s="173" t="s">
        <v>32886</v>
      </c>
      <c r="D1005" s="120" t="s">
        <v>32887</v>
      </c>
      <c r="E1005" s="33" t="s">
        <v>1071</v>
      </c>
      <c r="F1005" s="33" t="s">
        <v>61</v>
      </c>
      <c r="G1005" s="33" t="s">
        <v>738</v>
      </c>
      <c r="H1005" s="119" t="s">
        <v>91</v>
      </c>
      <c r="I1005" s="119" t="s">
        <v>92</v>
      </c>
      <c r="J1005" s="33" t="s">
        <v>65</v>
      </c>
      <c r="K1005" s="173" t="s">
        <v>2993</v>
      </c>
      <c r="L1005" s="173" t="s">
        <v>2995</v>
      </c>
      <c r="M1005" s="178" t="s">
        <v>93</v>
      </c>
      <c r="N1005" s="174" t="s">
        <v>32888</v>
      </c>
      <c r="O1005" s="179">
        <v>0.95</v>
      </c>
      <c r="P1005" s="178" t="s">
        <v>68</v>
      </c>
      <c r="Q1005" s="178" t="s">
        <v>69</v>
      </c>
      <c r="R1005" s="33" t="s">
        <v>4407</v>
      </c>
      <c r="S1005" s="33" t="s">
        <v>32201</v>
      </c>
      <c r="T1005" s="33" t="s">
        <v>71</v>
      </c>
      <c r="U1005" s="95">
        <v>46307</v>
      </c>
      <c r="V1005" s="33"/>
      <c r="W1005" t="s">
        <v>632</v>
      </c>
    </row>
    <row r="1006" spans="1:23" ht="34.9" hidden="1">
      <c r="A1006" s="60" t="s">
        <v>32891</v>
      </c>
      <c r="B1006" s="60" t="s">
        <v>32892</v>
      </c>
      <c r="C1006" s="173" t="s">
        <v>32893</v>
      </c>
      <c r="D1006" s="120" t="s">
        <v>32894</v>
      </c>
      <c r="E1006" s="33" t="s">
        <v>1071</v>
      </c>
      <c r="F1006" s="33" t="s">
        <v>61</v>
      </c>
      <c r="G1006" s="33" t="s">
        <v>738</v>
      </c>
      <c r="H1006" s="119" t="s">
        <v>91</v>
      </c>
      <c r="I1006" s="119" t="s">
        <v>92</v>
      </c>
      <c r="J1006" s="33" t="s">
        <v>65</v>
      </c>
      <c r="K1006" s="173" t="s">
        <v>2993</v>
      </c>
      <c r="L1006" s="173" t="s">
        <v>3009</v>
      </c>
      <c r="M1006" s="178" t="s">
        <v>93</v>
      </c>
      <c r="N1006" s="174" t="s">
        <v>32895</v>
      </c>
      <c r="O1006" s="179">
        <v>0.95</v>
      </c>
      <c r="P1006" s="178" t="s">
        <v>68</v>
      </c>
      <c r="Q1006" s="178" t="s">
        <v>69</v>
      </c>
      <c r="R1006" s="33" t="s">
        <v>4407</v>
      </c>
      <c r="S1006" s="33" t="s">
        <v>32201</v>
      </c>
      <c r="T1006" s="33" t="s">
        <v>71</v>
      </c>
      <c r="U1006" s="95">
        <v>46307</v>
      </c>
      <c r="V1006" s="33"/>
      <c r="W1006" t="s">
        <v>632</v>
      </c>
    </row>
    <row r="1007" spans="1:23" ht="34.9" hidden="1">
      <c r="A1007" s="60" t="s">
        <v>32952</v>
      </c>
      <c r="B1007" s="60" t="s">
        <v>32953</v>
      </c>
      <c r="C1007" s="173" t="s">
        <v>32954</v>
      </c>
      <c r="D1007" s="120" t="s">
        <v>32955</v>
      </c>
      <c r="E1007" s="33" t="s">
        <v>1071</v>
      </c>
      <c r="F1007" s="33" t="s">
        <v>61</v>
      </c>
      <c r="G1007" s="33" t="s">
        <v>738</v>
      </c>
      <c r="H1007" s="119" t="s">
        <v>91</v>
      </c>
      <c r="I1007" s="119" t="s">
        <v>92</v>
      </c>
      <c r="J1007" s="33" t="s">
        <v>65</v>
      </c>
      <c r="K1007" s="173" t="s">
        <v>3215</v>
      </c>
      <c r="L1007" s="173" t="s">
        <v>3217</v>
      </c>
      <c r="M1007" s="178" t="s">
        <v>93</v>
      </c>
      <c r="N1007" s="174" t="s">
        <v>32956</v>
      </c>
      <c r="O1007" s="179">
        <v>0.95</v>
      </c>
      <c r="P1007" s="178" t="s">
        <v>68</v>
      </c>
      <c r="Q1007" s="178" t="s">
        <v>69</v>
      </c>
      <c r="R1007" s="33" t="s">
        <v>4407</v>
      </c>
      <c r="S1007" s="33" t="s">
        <v>32201</v>
      </c>
      <c r="T1007" s="33" t="s">
        <v>71</v>
      </c>
      <c r="U1007" s="95">
        <v>46307</v>
      </c>
      <c r="V1007" s="33"/>
      <c r="W1007" t="s">
        <v>632</v>
      </c>
    </row>
    <row r="1008" spans="1:23" ht="34.9" hidden="1">
      <c r="A1008" s="60" t="s">
        <v>32959</v>
      </c>
      <c r="B1008" s="60" t="s">
        <v>32960</v>
      </c>
      <c r="C1008" s="173" t="s">
        <v>32961</v>
      </c>
      <c r="D1008" s="120" t="s">
        <v>32962</v>
      </c>
      <c r="E1008" s="33" t="s">
        <v>1071</v>
      </c>
      <c r="F1008" s="33" t="s">
        <v>61</v>
      </c>
      <c r="G1008" s="33" t="s">
        <v>738</v>
      </c>
      <c r="H1008" s="119" t="s">
        <v>91</v>
      </c>
      <c r="I1008" s="119" t="s">
        <v>92</v>
      </c>
      <c r="J1008" s="33" t="s">
        <v>65</v>
      </c>
      <c r="K1008" s="173" t="s">
        <v>3215</v>
      </c>
      <c r="L1008" s="173" t="s">
        <v>3238</v>
      </c>
      <c r="M1008" s="178" t="s">
        <v>93</v>
      </c>
      <c r="N1008" s="174" t="s">
        <v>32963</v>
      </c>
      <c r="O1008" s="179">
        <v>0.95</v>
      </c>
      <c r="P1008" s="178" t="s">
        <v>68</v>
      </c>
      <c r="Q1008" s="178" t="s">
        <v>69</v>
      </c>
      <c r="R1008" s="33" t="s">
        <v>4407</v>
      </c>
      <c r="S1008" s="33" t="s">
        <v>32201</v>
      </c>
      <c r="T1008" s="33" t="s">
        <v>71</v>
      </c>
      <c r="U1008" s="95">
        <v>46307</v>
      </c>
      <c r="V1008" s="33"/>
      <c r="W1008" t="s">
        <v>632</v>
      </c>
    </row>
    <row r="1009" spans="1:23" ht="34.9" hidden="1">
      <c r="A1009" s="60" t="s">
        <v>32966</v>
      </c>
      <c r="B1009" s="60" t="s">
        <v>32967</v>
      </c>
      <c r="C1009" s="173" t="s">
        <v>32968</v>
      </c>
      <c r="D1009" s="120" t="s">
        <v>32969</v>
      </c>
      <c r="E1009" s="33" t="s">
        <v>1071</v>
      </c>
      <c r="F1009" s="33" t="s">
        <v>61</v>
      </c>
      <c r="G1009" s="33" t="s">
        <v>738</v>
      </c>
      <c r="H1009" s="119" t="s">
        <v>91</v>
      </c>
      <c r="I1009" s="119" t="s">
        <v>92</v>
      </c>
      <c r="J1009" s="33" t="s">
        <v>65</v>
      </c>
      <c r="K1009" s="173" t="s">
        <v>3215</v>
      </c>
      <c r="L1009" s="173" t="s">
        <v>3267</v>
      </c>
      <c r="M1009" s="178" t="s">
        <v>93</v>
      </c>
      <c r="N1009" s="174" t="s">
        <v>32970</v>
      </c>
      <c r="O1009" s="179">
        <v>0.95</v>
      </c>
      <c r="P1009" s="178" t="s">
        <v>68</v>
      </c>
      <c r="Q1009" s="178" t="s">
        <v>69</v>
      </c>
      <c r="R1009" s="33" t="s">
        <v>4407</v>
      </c>
      <c r="S1009" s="33" t="s">
        <v>32201</v>
      </c>
      <c r="T1009" s="33" t="s">
        <v>71</v>
      </c>
      <c r="U1009" s="95">
        <v>46307</v>
      </c>
      <c r="V1009" s="33"/>
      <c r="W1009" t="s">
        <v>632</v>
      </c>
    </row>
    <row r="1010" spans="1:23" ht="34.9" hidden="1">
      <c r="A1010" s="60" t="s">
        <v>32973</v>
      </c>
      <c r="B1010" s="60" t="s">
        <v>32974</v>
      </c>
      <c r="C1010" s="173" t="s">
        <v>32975</v>
      </c>
      <c r="D1010" s="120" t="s">
        <v>32976</v>
      </c>
      <c r="E1010" s="33" t="s">
        <v>1071</v>
      </c>
      <c r="F1010" s="33" t="s">
        <v>61</v>
      </c>
      <c r="G1010" s="33" t="s">
        <v>738</v>
      </c>
      <c r="H1010" s="119" t="s">
        <v>91</v>
      </c>
      <c r="I1010" s="119" t="s">
        <v>92</v>
      </c>
      <c r="J1010" s="33" t="s">
        <v>65</v>
      </c>
      <c r="K1010" s="173" t="s">
        <v>3215</v>
      </c>
      <c r="L1010" s="173" t="s">
        <v>3294</v>
      </c>
      <c r="M1010" s="178" t="s">
        <v>93</v>
      </c>
      <c r="N1010" s="174" t="s">
        <v>32977</v>
      </c>
      <c r="O1010" s="179">
        <v>0.95</v>
      </c>
      <c r="P1010" s="178" t="s">
        <v>68</v>
      </c>
      <c r="Q1010" s="178" t="s">
        <v>69</v>
      </c>
      <c r="R1010" s="33" t="s">
        <v>4407</v>
      </c>
      <c r="S1010" s="33" t="s">
        <v>32201</v>
      </c>
      <c r="T1010" s="33" t="s">
        <v>71</v>
      </c>
      <c r="U1010" s="95">
        <v>46307</v>
      </c>
      <c r="V1010" s="33"/>
      <c r="W1010" t="s">
        <v>632</v>
      </c>
    </row>
    <row r="1011" spans="1:23" ht="34.9" hidden="1">
      <c r="A1011" s="60" t="s">
        <v>32980</v>
      </c>
      <c r="B1011" s="60" t="s">
        <v>32981</v>
      </c>
      <c r="C1011" s="173" t="s">
        <v>32982</v>
      </c>
      <c r="D1011" s="120" t="s">
        <v>32983</v>
      </c>
      <c r="E1011" s="33" t="s">
        <v>1071</v>
      </c>
      <c r="F1011" s="33" t="s">
        <v>61</v>
      </c>
      <c r="G1011" s="33" t="s">
        <v>738</v>
      </c>
      <c r="H1011" s="119" t="s">
        <v>91</v>
      </c>
      <c r="I1011" s="119" t="s">
        <v>92</v>
      </c>
      <c r="J1011" s="33" t="s">
        <v>65</v>
      </c>
      <c r="K1011" s="173" t="s">
        <v>3370</v>
      </c>
      <c r="L1011" s="173" t="s">
        <v>3372</v>
      </c>
      <c r="M1011" s="178" t="s">
        <v>93</v>
      </c>
      <c r="N1011" s="174" t="s">
        <v>32984</v>
      </c>
      <c r="O1011" s="179">
        <v>0.95</v>
      </c>
      <c r="P1011" s="178" t="s">
        <v>68</v>
      </c>
      <c r="Q1011" s="178" t="s">
        <v>69</v>
      </c>
      <c r="R1011" s="33" t="s">
        <v>4407</v>
      </c>
      <c r="S1011" s="33" t="s">
        <v>32201</v>
      </c>
      <c r="T1011" s="33" t="s">
        <v>71</v>
      </c>
      <c r="U1011" s="95">
        <v>46307</v>
      </c>
      <c r="V1011" s="33"/>
      <c r="W1011" t="s">
        <v>632</v>
      </c>
    </row>
    <row r="1012" spans="1:23" ht="34.9" hidden="1">
      <c r="A1012" s="60" t="s">
        <v>32987</v>
      </c>
      <c r="B1012" s="60" t="s">
        <v>32988</v>
      </c>
      <c r="C1012" s="173" t="s">
        <v>32989</v>
      </c>
      <c r="D1012" s="120" t="s">
        <v>32983</v>
      </c>
      <c r="E1012" s="33" t="s">
        <v>1071</v>
      </c>
      <c r="F1012" s="33" t="s">
        <v>61</v>
      </c>
      <c r="G1012" s="33" t="s">
        <v>738</v>
      </c>
      <c r="H1012" s="119" t="s">
        <v>91</v>
      </c>
      <c r="I1012" s="119" t="s">
        <v>92</v>
      </c>
      <c r="J1012" s="33" t="s">
        <v>65</v>
      </c>
      <c r="K1012" s="173" t="s">
        <v>3370</v>
      </c>
      <c r="L1012" s="173" t="s">
        <v>3393</v>
      </c>
      <c r="M1012" s="178" t="s">
        <v>93</v>
      </c>
      <c r="N1012" s="174" t="s">
        <v>32984</v>
      </c>
      <c r="O1012" s="179">
        <v>0.95</v>
      </c>
      <c r="P1012" s="178" t="s">
        <v>68</v>
      </c>
      <c r="Q1012" s="178" t="s">
        <v>69</v>
      </c>
      <c r="R1012" s="33" t="s">
        <v>4407</v>
      </c>
      <c r="S1012" s="33" t="s">
        <v>32201</v>
      </c>
      <c r="T1012" s="33" t="s">
        <v>71</v>
      </c>
      <c r="U1012" s="95">
        <v>46307</v>
      </c>
      <c r="V1012" s="33"/>
      <c r="W1012" t="s">
        <v>632</v>
      </c>
    </row>
    <row r="1013" spans="1:23" ht="34.9" hidden="1">
      <c r="A1013" s="60" t="s">
        <v>33028</v>
      </c>
      <c r="B1013" s="60" t="s">
        <v>33029</v>
      </c>
      <c r="C1013" s="173" t="s">
        <v>33030</v>
      </c>
      <c r="D1013" s="120" t="s">
        <v>33031</v>
      </c>
      <c r="E1013" s="33" t="s">
        <v>1071</v>
      </c>
      <c r="F1013" s="33" t="s">
        <v>61</v>
      </c>
      <c r="G1013" s="33" t="s">
        <v>738</v>
      </c>
      <c r="H1013" s="119" t="s">
        <v>91</v>
      </c>
      <c r="I1013" s="119" t="s">
        <v>92</v>
      </c>
      <c r="J1013" s="33" t="s">
        <v>65</v>
      </c>
      <c r="K1013" s="173" t="s">
        <v>3401</v>
      </c>
      <c r="L1013" s="173" t="s">
        <v>3402</v>
      </c>
      <c r="M1013" s="178" t="s">
        <v>93</v>
      </c>
      <c r="N1013" s="174" t="s">
        <v>33032</v>
      </c>
      <c r="O1013" s="179">
        <v>0.95</v>
      </c>
      <c r="P1013" s="178" t="s">
        <v>68</v>
      </c>
      <c r="Q1013" s="178" t="s">
        <v>69</v>
      </c>
      <c r="R1013" s="33" t="s">
        <v>4407</v>
      </c>
      <c r="S1013" s="33" t="s">
        <v>32201</v>
      </c>
      <c r="T1013" s="33" t="s">
        <v>71</v>
      </c>
      <c r="U1013" s="95">
        <v>46307</v>
      </c>
      <c r="V1013" s="33"/>
      <c r="W1013" t="s">
        <v>632</v>
      </c>
    </row>
    <row r="1014" spans="1:23" ht="34.9" hidden="1">
      <c r="A1014" s="60" t="s">
        <v>33035</v>
      </c>
      <c r="B1014" s="60" t="s">
        <v>33036</v>
      </c>
      <c r="C1014" s="173" t="s">
        <v>33037</v>
      </c>
      <c r="D1014" s="120" t="s">
        <v>33038</v>
      </c>
      <c r="E1014" s="33" t="s">
        <v>1071</v>
      </c>
      <c r="F1014" s="33" t="s">
        <v>61</v>
      </c>
      <c r="G1014" s="33" t="s">
        <v>738</v>
      </c>
      <c r="H1014" s="119" t="s">
        <v>91</v>
      </c>
      <c r="I1014" s="119" t="s">
        <v>92</v>
      </c>
      <c r="J1014" s="33" t="s">
        <v>65</v>
      </c>
      <c r="K1014" s="173" t="s">
        <v>3401</v>
      </c>
      <c r="L1014" s="173" t="s">
        <v>3436</v>
      </c>
      <c r="M1014" s="178" t="s">
        <v>93</v>
      </c>
      <c r="N1014" s="174" t="s">
        <v>33039</v>
      </c>
      <c r="O1014" s="179">
        <v>0.95</v>
      </c>
      <c r="P1014" s="178" t="s">
        <v>68</v>
      </c>
      <c r="Q1014" s="178" t="s">
        <v>69</v>
      </c>
      <c r="R1014" s="33" t="s">
        <v>4407</v>
      </c>
      <c r="S1014" s="33" t="s">
        <v>32201</v>
      </c>
      <c r="T1014" s="33" t="s">
        <v>71</v>
      </c>
      <c r="U1014" s="95">
        <v>46307</v>
      </c>
      <c r="V1014" s="33"/>
      <c r="W1014" t="s">
        <v>632</v>
      </c>
    </row>
    <row r="1015" spans="1:23" ht="34.9" hidden="1">
      <c r="A1015" s="60" t="s">
        <v>33042</v>
      </c>
      <c r="B1015" s="60" t="s">
        <v>33043</v>
      </c>
      <c r="C1015" s="173" t="s">
        <v>33044</v>
      </c>
      <c r="D1015" s="120" t="s">
        <v>33045</v>
      </c>
      <c r="E1015" s="33" t="s">
        <v>1071</v>
      </c>
      <c r="F1015" s="33" t="s">
        <v>61</v>
      </c>
      <c r="G1015" s="33" t="s">
        <v>738</v>
      </c>
      <c r="H1015" s="119" t="s">
        <v>91</v>
      </c>
      <c r="I1015" s="119" t="s">
        <v>92</v>
      </c>
      <c r="J1015" s="33" t="s">
        <v>65</v>
      </c>
      <c r="K1015" s="173" t="s">
        <v>3471</v>
      </c>
      <c r="L1015" s="173" t="s">
        <v>3473</v>
      </c>
      <c r="M1015" s="178" t="s">
        <v>93</v>
      </c>
      <c r="N1015" s="174" t="s">
        <v>33046</v>
      </c>
      <c r="O1015" s="179">
        <v>0.95</v>
      </c>
      <c r="P1015" s="178" t="s">
        <v>68</v>
      </c>
      <c r="Q1015" s="178" t="s">
        <v>69</v>
      </c>
      <c r="R1015" s="33" t="s">
        <v>4407</v>
      </c>
      <c r="S1015" s="33" t="s">
        <v>32201</v>
      </c>
      <c r="T1015" s="33" t="s">
        <v>71</v>
      </c>
      <c r="U1015" s="95">
        <v>46307</v>
      </c>
      <c r="V1015" s="33"/>
      <c r="W1015" t="s">
        <v>632</v>
      </c>
    </row>
    <row r="1016" spans="1:23" ht="34.9" hidden="1">
      <c r="A1016" s="60" t="s">
        <v>33049</v>
      </c>
      <c r="B1016" s="60" t="s">
        <v>33050</v>
      </c>
      <c r="C1016" s="173" t="s">
        <v>33051</v>
      </c>
      <c r="D1016" s="120" t="s">
        <v>33052</v>
      </c>
      <c r="E1016" s="33" t="s">
        <v>1071</v>
      </c>
      <c r="F1016" s="33" t="s">
        <v>61</v>
      </c>
      <c r="G1016" s="33" t="s">
        <v>738</v>
      </c>
      <c r="H1016" s="119" t="s">
        <v>91</v>
      </c>
      <c r="I1016" s="119" t="s">
        <v>92</v>
      </c>
      <c r="J1016" s="33" t="s">
        <v>65</v>
      </c>
      <c r="K1016" s="173" t="s">
        <v>3471</v>
      </c>
      <c r="L1016" s="173" t="s">
        <v>3487</v>
      </c>
      <c r="M1016" s="178" t="s">
        <v>93</v>
      </c>
      <c r="N1016" s="174" t="s">
        <v>33053</v>
      </c>
      <c r="O1016" s="179">
        <v>0.95</v>
      </c>
      <c r="P1016" s="178" t="s">
        <v>68</v>
      </c>
      <c r="Q1016" s="178" t="s">
        <v>69</v>
      </c>
      <c r="R1016" s="33" t="s">
        <v>4407</v>
      </c>
      <c r="S1016" s="33" t="s">
        <v>32201</v>
      </c>
      <c r="T1016" s="33" t="s">
        <v>71</v>
      </c>
      <c r="U1016" s="95">
        <v>46307</v>
      </c>
      <c r="V1016" s="33"/>
      <c r="W1016" t="s">
        <v>632</v>
      </c>
    </row>
    <row r="1017" spans="1:23" ht="34.9" hidden="1">
      <c r="A1017" s="60" t="s">
        <v>33056</v>
      </c>
      <c r="B1017" s="60" t="s">
        <v>33057</v>
      </c>
      <c r="C1017" s="173" t="s">
        <v>33058</v>
      </c>
      <c r="D1017" s="120" t="s">
        <v>33059</v>
      </c>
      <c r="E1017" s="33" t="s">
        <v>1071</v>
      </c>
      <c r="F1017" s="33" t="s">
        <v>61</v>
      </c>
      <c r="G1017" s="33" t="s">
        <v>738</v>
      </c>
      <c r="H1017" s="119" t="s">
        <v>91</v>
      </c>
      <c r="I1017" s="119" t="s">
        <v>92</v>
      </c>
      <c r="J1017" s="33" t="s">
        <v>65</v>
      </c>
      <c r="K1017" s="173" t="s">
        <v>3501</v>
      </c>
      <c r="L1017" s="173" t="s">
        <v>3516</v>
      </c>
      <c r="M1017" s="178" t="s">
        <v>93</v>
      </c>
      <c r="N1017" s="174" t="s">
        <v>33060</v>
      </c>
      <c r="O1017" s="179">
        <v>0.95</v>
      </c>
      <c r="P1017" s="178" t="s">
        <v>68</v>
      </c>
      <c r="Q1017" s="178" t="s">
        <v>69</v>
      </c>
      <c r="R1017" s="33" t="s">
        <v>4407</v>
      </c>
      <c r="S1017" s="33" t="s">
        <v>32201</v>
      </c>
      <c r="T1017" s="33" t="s">
        <v>71</v>
      </c>
      <c r="U1017" s="95">
        <v>46307</v>
      </c>
      <c r="V1017" s="33"/>
      <c r="W1017" t="s">
        <v>632</v>
      </c>
    </row>
    <row r="1018" spans="1:23" ht="34.9" hidden="1">
      <c r="A1018" s="60" t="s">
        <v>33063</v>
      </c>
      <c r="B1018" s="60" t="s">
        <v>33064</v>
      </c>
      <c r="C1018" s="173" t="s">
        <v>33065</v>
      </c>
      <c r="D1018" s="120" t="s">
        <v>33066</v>
      </c>
      <c r="E1018" s="33" t="s">
        <v>1071</v>
      </c>
      <c r="F1018" s="33" t="s">
        <v>61</v>
      </c>
      <c r="G1018" s="33" t="s">
        <v>738</v>
      </c>
      <c r="H1018" s="119" t="s">
        <v>91</v>
      </c>
      <c r="I1018" s="119" t="s">
        <v>92</v>
      </c>
      <c r="J1018" s="33" t="s">
        <v>65</v>
      </c>
      <c r="K1018" s="173" t="s">
        <v>3501</v>
      </c>
      <c r="L1018" s="173" t="s">
        <v>3546</v>
      </c>
      <c r="M1018" s="178" t="s">
        <v>93</v>
      </c>
      <c r="N1018" s="174" t="s">
        <v>33067</v>
      </c>
      <c r="O1018" s="179">
        <v>0.95</v>
      </c>
      <c r="P1018" s="178" t="s">
        <v>68</v>
      </c>
      <c r="Q1018" s="178" t="s">
        <v>69</v>
      </c>
      <c r="R1018" s="33" t="s">
        <v>4407</v>
      </c>
      <c r="S1018" s="33" t="s">
        <v>32201</v>
      </c>
      <c r="T1018" s="33" t="s">
        <v>71</v>
      </c>
      <c r="U1018" s="95">
        <v>46307</v>
      </c>
      <c r="V1018" s="33"/>
      <c r="W1018" t="s">
        <v>632</v>
      </c>
    </row>
    <row r="1019" spans="1:23" ht="34.9" hidden="1">
      <c r="A1019" s="60" t="s">
        <v>33100</v>
      </c>
      <c r="B1019" s="60" t="s">
        <v>33101</v>
      </c>
      <c r="C1019" s="173" t="s">
        <v>33102</v>
      </c>
      <c r="D1019" s="120" t="s">
        <v>33103</v>
      </c>
      <c r="E1019" s="33" t="s">
        <v>1071</v>
      </c>
      <c r="F1019" s="33" t="s">
        <v>61</v>
      </c>
      <c r="G1019" s="33" t="s">
        <v>738</v>
      </c>
      <c r="H1019" s="119" t="s">
        <v>91</v>
      </c>
      <c r="I1019" s="119" t="s">
        <v>92</v>
      </c>
      <c r="J1019" s="33" t="s">
        <v>65</v>
      </c>
      <c r="K1019" s="173" t="s">
        <v>3585</v>
      </c>
      <c r="L1019" s="173" t="s">
        <v>3587</v>
      </c>
      <c r="M1019" s="178" t="s">
        <v>93</v>
      </c>
      <c r="N1019" s="174" t="s">
        <v>33104</v>
      </c>
      <c r="O1019" s="179">
        <v>0.95</v>
      </c>
      <c r="P1019" s="178" t="s">
        <v>68</v>
      </c>
      <c r="Q1019" s="178" t="s">
        <v>69</v>
      </c>
      <c r="R1019" s="33" t="s">
        <v>4407</v>
      </c>
      <c r="S1019" s="33" t="s">
        <v>32201</v>
      </c>
      <c r="T1019" s="33" t="s">
        <v>71</v>
      </c>
      <c r="U1019" s="95">
        <v>46307</v>
      </c>
      <c r="V1019" s="33"/>
      <c r="W1019" t="s">
        <v>632</v>
      </c>
    </row>
    <row r="1020" spans="1:23" ht="34.9" hidden="1">
      <c r="A1020" s="60" t="s">
        <v>33107</v>
      </c>
      <c r="B1020" s="60" t="s">
        <v>33108</v>
      </c>
      <c r="C1020" s="173" t="s">
        <v>33109</v>
      </c>
      <c r="D1020" s="120" t="s">
        <v>33110</v>
      </c>
      <c r="E1020" s="33" t="s">
        <v>1071</v>
      </c>
      <c r="F1020" s="33" t="s">
        <v>61</v>
      </c>
      <c r="G1020" s="33" t="s">
        <v>738</v>
      </c>
      <c r="H1020" s="119" t="s">
        <v>91</v>
      </c>
      <c r="I1020" s="119" t="s">
        <v>92</v>
      </c>
      <c r="J1020" s="33" t="s">
        <v>65</v>
      </c>
      <c r="K1020" s="173" t="s">
        <v>3585</v>
      </c>
      <c r="L1020" s="173" t="s">
        <v>29437</v>
      </c>
      <c r="M1020" s="178" t="s">
        <v>93</v>
      </c>
      <c r="N1020" s="174" t="s">
        <v>33111</v>
      </c>
      <c r="O1020" s="179">
        <v>0.95</v>
      </c>
      <c r="P1020" s="178" t="s">
        <v>68</v>
      </c>
      <c r="Q1020" s="178" t="s">
        <v>69</v>
      </c>
      <c r="R1020" s="33" t="s">
        <v>4407</v>
      </c>
      <c r="S1020" s="33" t="s">
        <v>32201</v>
      </c>
      <c r="T1020" s="33" t="s">
        <v>71</v>
      </c>
      <c r="U1020" s="95">
        <v>46307</v>
      </c>
      <c r="V1020" s="33"/>
      <c r="W1020" t="s">
        <v>632</v>
      </c>
    </row>
    <row r="1021" spans="1:23" ht="34.9" hidden="1">
      <c r="A1021" s="60" t="s">
        <v>33114</v>
      </c>
      <c r="B1021" s="60" t="s">
        <v>33115</v>
      </c>
      <c r="C1021" s="173" t="s">
        <v>33116</v>
      </c>
      <c r="D1021" s="120" t="s">
        <v>33117</v>
      </c>
      <c r="E1021" s="33" t="s">
        <v>1071</v>
      </c>
      <c r="F1021" s="33" t="s">
        <v>61</v>
      </c>
      <c r="G1021" s="33" t="s">
        <v>738</v>
      </c>
      <c r="H1021" s="119" t="s">
        <v>91</v>
      </c>
      <c r="I1021" s="119" t="s">
        <v>92</v>
      </c>
      <c r="J1021" s="33" t="s">
        <v>65</v>
      </c>
      <c r="K1021" s="173" t="s">
        <v>3585</v>
      </c>
      <c r="L1021" s="173" t="s">
        <v>29445</v>
      </c>
      <c r="M1021" s="178" t="s">
        <v>93</v>
      </c>
      <c r="N1021" s="174" t="s">
        <v>33118</v>
      </c>
      <c r="O1021" s="179">
        <v>0.95</v>
      </c>
      <c r="P1021" s="178" t="s">
        <v>68</v>
      </c>
      <c r="Q1021" s="178" t="s">
        <v>69</v>
      </c>
      <c r="R1021" s="33" t="s">
        <v>4407</v>
      </c>
      <c r="S1021" s="33" t="s">
        <v>32201</v>
      </c>
      <c r="T1021" s="33" t="s">
        <v>71</v>
      </c>
      <c r="U1021" s="95">
        <v>46307</v>
      </c>
      <c r="V1021" s="33"/>
      <c r="W1021" t="s">
        <v>632</v>
      </c>
    </row>
    <row r="1022" spans="1:23" ht="34.9" hidden="1">
      <c r="A1022" s="60" t="s">
        <v>33121</v>
      </c>
      <c r="B1022" s="60" t="s">
        <v>33122</v>
      </c>
      <c r="C1022" s="173" t="s">
        <v>33123</v>
      </c>
      <c r="D1022" s="120" t="s">
        <v>33124</v>
      </c>
      <c r="E1022" s="33" t="s">
        <v>1071</v>
      </c>
      <c r="F1022" s="33" t="s">
        <v>61</v>
      </c>
      <c r="G1022" s="33" t="s">
        <v>738</v>
      </c>
      <c r="H1022" s="119" t="s">
        <v>91</v>
      </c>
      <c r="I1022" s="119" t="s">
        <v>92</v>
      </c>
      <c r="J1022" s="33" t="s">
        <v>65</v>
      </c>
      <c r="K1022" s="173" t="s">
        <v>3679</v>
      </c>
      <c r="L1022" s="173" t="s">
        <v>3681</v>
      </c>
      <c r="M1022" s="178" t="s">
        <v>93</v>
      </c>
      <c r="N1022" s="174" t="s">
        <v>33125</v>
      </c>
      <c r="O1022" s="179">
        <v>0.95</v>
      </c>
      <c r="P1022" s="178" t="s">
        <v>68</v>
      </c>
      <c r="Q1022" s="178" t="s">
        <v>69</v>
      </c>
      <c r="R1022" s="33" t="s">
        <v>4407</v>
      </c>
      <c r="S1022" s="33" t="s">
        <v>32201</v>
      </c>
      <c r="T1022" s="33" t="s">
        <v>71</v>
      </c>
      <c r="U1022" s="95">
        <v>46307</v>
      </c>
      <c r="V1022" s="33"/>
      <c r="W1022" t="s">
        <v>632</v>
      </c>
    </row>
    <row r="1023" spans="1:23" ht="34.9" hidden="1">
      <c r="A1023" s="60" t="s">
        <v>33128</v>
      </c>
      <c r="B1023" s="60" t="s">
        <v>33129</v>
      </c>
      <c r="C1023" s="173" t="s">
        <v>33130</v>
      </c>
      <c r="D1023" s="120" t="s">
        <v>33131</v>
      </c>
      <c r="E1023" s="33" t="s">
        <v>1071</v>
      </c>
      <c r="F1023" s="33" t="s">
        <v>61</v>
      </c>
      <c r="G1023" s="33" t="s">
        <v>738</v>
      </c>
      <c r="H1023" s="119" t="s">
        <v>91</v>
      </c>
      <c r="I1023" s="119" t="s">
        <v>92</v>
      </c>
      <c r="J1023" s="33" t="s">
        <v>65</v>
      </c>
      <c r="K1023" s="173" t="s">
        <v>3696</v>
      </c>
      <c r="L1023" s="173" t="s">
        <v>3698</v>
      </c>
      <c r="M1023" s="178" t="s">
        <v>93</v>
      </c>
      <c r="N1023" s="174" t="s">
        <v>33132</v>
      </c>
      <c r="O1023" s="179">
        <v>0.95</v>
      </c>
      <c r="P1023" s="178" t="s">
        <v>68</v>
      </c>
      <c r="Q1023" s="178" t="s">
        <v>69</v>
      </c>
      <c r="R1023" s="33" t="s">
        <v>4407</v>
      </c>
      <c r="S1023" s="33" t="s">
        <v>32201</v>
      </c>
      <c r="T1023" s="33" t="s">
        <v>71</v>
      </c>
      <c r="U1023" s="95">
        <v>46307</v>
      </c>
      <c r="V1023" s="33"/>
      <c r="W1023" t="s">
        <v>632</v>
      </c>
    </row>
    <row r="1024" spans="1:23" ht="34.9" hidden="1">
      <c r="A1024" s="60" t="s">
        <v>33135</v>
      </c>
      <c r="B1024" s="60" t="s">
        <v>33136</v>
      </c>
      <c r="C1024" s="173" t="s">
        <v>33137</v>
      </c>
      <c r="D1024" s="120" t="s">
        <v>33138</v>
      </c>
      <c r="E1024" s="33" t="s">
        <v>1071</v>
      </c>
      <c r="F1024" s="33" t="s">
        <v>61</v>
      </c>
      <c r="G1024" s="33" t="s">
        <v>738</v>
      </c>
      <c r="H1024" s="119" t="s">
        <v>91</v>
      </c>
      <c r="I1024" s="119" t="s">
        <v>92</v>
      </c>
      <c r="J1024" s="33" t="s">
        <v>65</v>
      </c>
      <c r="K1024" s="173" t="s">
        <v>3696</v>
      </c>
      <c r="L1024" s="173" t="s">
        <v>3720</v>
      </c>
      <c r="M1024" s="178" t="s">
        <v>93</v>
      </c>
      <c r="N1024" s="174" t="s">
        <v>33139</v>
      </c>
      <c r="O1024" s="179">
        <v>0.95</v>
      </c>
      <c r="P1024" s="178" t="s">
        <v>68</v>
      </c>
      <c r="Q1024" s="178" t="s">
        <v>69</v>
      </c>
      <c r="R1024" s="33" t="s">
        <v>4407</v>
      </c>
      <c r="S1024" s="33" t="s">
        <v>32201</v>
      </c>
      <c r="T1024" s="33" t="s">
        <v>71</v>
      </c>
      <c r="U1024" s="95">
        <v>46307</v>
      </c>
      <c r="V1024" s="33"/>
      <c r="W1024" t="s">
        <v>632</v>
      </c>
    </row>
  </sheetData>
  <autoFilter ref="A1:AD1024" xr:uid="{E656490E-4BFB-4B5B-B4D5-1E3C20AD494E}">
    <filterColumn colId="2">
      <filters>
        <filter val="Comp_Check-app_address_reference-L1_ADDRESS_NBR"/>
        <filter val="Compl_Chk-Application_Address-L1_ADDRESS_NBR"/>
        <filter val="Completeness_Chk-APP_DISTRICT_REF-L1_ADDRESS_NBR"/>
      </filters>
    </filterColumn>
  </autoFilter>
  <conditionalFormatting sqref="C1">
    <cfRule type="duplicateValues" dxfId="1" priority="2"/>
  </conditionalFormatting>
  <conditionalFormatting sqref="C2:C490">
    <cfRule type="duplicateValues" dxfId="0" priority="1"/>
  </conditionalFormatting>
  <hyperlinks>
    <hyperlink ref="H624" r:id="rId1" xr:uid="{96EE1268-AB6B-42E6-8FE7-8752BC5FBFEA}"/>
    <hyperlink ref="H625" r:id="rId2" xr:uid="{7AD142CA-D157-411A-9700-517791BD8B88}"/>
    <hyperlink ref="H626" r:id="rId3" xr:uid="{11830090-FD50-4FFB-9021-C8D39CBFD491}"/>
    <hyperlink ref="H627" r:id="rId4" xr:uid="{83BEA7FC-5DCB-4DEA-B7C4-226C56E1AE6F}"/>
    <hyperlink ref="H628" r:id="rId5" xr:uid="{180F9B1C-3F3D-48DD-9C9F-A9BA5465D427}"/>
    <hyperlink ref="H629" r:id="rId6" xr:uid="{EAA840C0-20BD-4645-9C65-1A7A723E990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544A-E71D-48AD-996C-7872138F720B}">
  <sheetPr filterMode="1"/>
  <dimension ref="A1:Y1601"/>
  <sheetViews>
    <sheetView topLeftCell="P1" zoomScale="112" workbookViewId="0">
      <pane ySplit="1" topLeftCell="A2" activePane="bottomLeft" state="frozen"/>
      <selection pane="bottomLeft" activeCell="K1" sqref="K1:K1048576"/>
    </sheetView>
  </sheetViews>
  <sheetFormatPr defaultColWidth="9.1328125" defaultRowHeight="15" customHeight="1"/>
  <cols>
    <col min="1" max="1" width="18.46484375" bestFit="1" customWidth="1"/>
    <col min="2" max="2" width="12.33203125" bestFit="1" customWidth="1"/>
    <col min="3" max="3" width="56.6640625" style="112" customWidth="1"/>
    <col min="4" max="4" width="83.46484375" style="113" customWidth="1"/>
    <col min="5" max="5" width="25.6640625" customWidth="1"/>
    <col min="6" max="6" width="20.1328125" customWidth="1"/>
    <col min="7" max="7" width="30.6640625" customWidth="1"/>
    <col min="8" max="8" width="18.6640625" customWidth="1"/>
    <col min="9" max="9" width="32.46484375" customWidth="1"/>
    <col min="10" max="11" width="22.46484375" customWidth="1"/>
    <col min="12" max="12" width="27.6640625" customWidth="1"/>
    <col min="13" max="13" width="13" customWidth="1"/>
    <col min="14" max="14" width="66.33203125" style="114" customWidth="1"/>
    <col min="15" max="15" width="31.46484375" customWidth="1"/>
    <col min="16" max="16" width="32.46484375" customWidth="1"/>
    <col min="17" max="17" width="25.6640625" customWidth="1"/>
    <col min="18" max="18" width="19.46484375" customWidth="1"/>
    <col min="19" max="19" width="39.46484375" customWidth="1"/>
    <col min="20" max="20" width="16.46484375" customWidth="1"/>
    <col min="21" max="21" width="15" style="112" customWidth="1"/>
    <col min="22" max="22" width="17.6640625" customWidth="1"/>
    <col min="23" max="23" width="27.33203125" customWidth="1"/>
    <col min="24" max="24" width="45.6640625" customWidth="1"/>
    <col min="25" max="25" width="26.46484375" style="142" customWidth="1"/>
    <col min="26" max="16384" width="9.1328125" style="142"/>
  </cols>
  <sheetData>
    <row r="1" spans="1:25" s="144" customFormat="1" ht="22.5" customHeight="1">
      <c r="A1" s="146" t="s">
        <v>11</v>
      </c>
      <c r="B1" s="146" t="s">
        <v>35394</v>
      </c>
      <c r="C1" s="146" t="s">
        <v>13</v>
      </c>
      <c r="D1" s="146" t="s">
        <v>35395</v>
      </c>
      <c r="E1" s="146" t="s">
        <v>35282</v>
      </c>
      <c r="F1" s="146" t="s">
        <v>16</v>
      </c>
      <c r="G1" s="146" t="s">
        <v>17</v>
      </c>
      <c r="H1" s="146" t="s">
        <v>18</v>
      </c>
      <c r="I1" s="146" t="s">
        <v>19</v>
      </c>
      <c r="J1" s="146" t="s">
        <v>20</v>
      </c>
      <c r="K1" s="146" t="s">
        <v>21</v>
      </c>
      <c r="L1" s="146" t="s">
        <v>22</v>
      </c>
      <c r="M1" s="146" t="s">
        <v>23</v>
      </c>
      <c r="N1" s="147" t="s">
        <v>24</v>
      </c>
      <c r="O1" s="146" t="s">
        <v>25</v>
      </c>
      <c r="P1" s="146" t="s">
        <v>26</v>
      </c>
      <c r="Q1" s="146" t="s">
        <v>27</v>
      </c>
      <c r="R1" s="146" t="s">
        <v>28</v>
      </c>
      <c r="S1" s="146" t="s">
        <v>29</v>
      </c>
      <c r="T1" s="146" t="s">
        <v>30</v>
      </c>
      <c r="U1" s="146" t="s">
        <v>35723</v>
      </c>
      <c r="V1" s="146" t="s">
        <v>32</v>
      </c>
      <c r="W1" s="145" t="s">
        <v>35724</v>
      </c>
      <c r="X1" s="145" t="s">
        <v>35725</v>
      </c>
      <c r="Y1" s="104" t="s">
        <v>35726</v>
      </c>
    </row>
    <row r="2" spans="1:25" ht="142.5">
      <c r="A2" s="51" t="s">
        <v>14033</v>
      </c>
      <c r="B2" s="51" t="s">
        <v>14034</v>
      </c>
      <c r="C2" s="51" t="s">
        <v>14035</v>
      </c>
      <c r="D2" s="51" t="s">
        <v>14036</v>
      </c>
      <c r="E2" s="51" t="s">
        <v>90</v>
      </c>
      <c r="F2" s="51" t="s">
        <v>61</v>
      </c>
      <c r="G2" s="51" t="s">
        <v>738</v>
      </c>
      <c r="H2" s="51" t="s">
        <v>4565</v>
      </c>
      <c r="I2" s="51" t="s">
        <v>4566</v>
      </c>
      <c r="J2" s="51" t="s">
        <v>65</v>
      </c>
      <c r="K2" s="51" t="s">
        <v>14028</v>
      </c>
      <c r="L2" s="51" t="s">
        <v>14030</v>
      </c>
      <c r="M2" s="51" t="s">
        <v>93</v>
      </c>
      <c r="N2" s="52" t="s">
        <v>14037</v>
      </c>
      <c r="O2" s="53">
        <v>0.95</v>
      </c>
      <c r="P2" s="51" t="s">
        <v>68</v>
      </c>
      <c r="Q2" s="51" t="s">
        <v>69</v>
      </c>
      <c r="R2" s="51" t="s">
        <v>4407</v>
      </c>
      <c r="S2" s="54" t="s">
        <v>95</v>
      </c>
      <c r="T2" s="51" t="s">
        <v>650</v>
      </c>
      <c r="U2" s="55">
        <v>46244</v>
      </c>
      <c r="V2" s="51" t="s">
        <v>778</v>
      </c>
      <c r="W2" s="51" t="s">
        <v>14027</v>
      </c>
      <c r="X2" s="51" t="s">
        <v>14029</v>
      </c>
      <c r="Y2" s="142" t="str">
        <f>_xlfn.XLOOKUP(B2,'Golden Rulebook-CDErule level'!I:I,'Golden Rulebook-CDErule level'!I:I, "not found")</f>
        <v>DQO-1016</v>
      </c>
    </row>
    <row r="3" spans="1:25" ht="42.75">
      <c r="A3" s="51" t="s">
        <v>4402</v>
      </c>
      <c r="B3" s="51" t="s">
        <v>4403</v>
      </c>
      <c r="C3" s="51" t="s">
        <v>4404</v>
      </c>
      <c r="D3" s="51" t="s">
        <v>4405</v>
      </c>
      <c r="E3" s="51" t="s">
        <v>90</v>
      </c>
      <c r="F3" s="51" t="s">
        <v>61</v>
      </c>
      <c r="G3" s="51" t="s">
        <v>2207</v>
      </c>
      <c r="H3" s="51" t="s">
        <v>4380</v>
      </c>
      <c r="I3" s="51" t="s">
        <v>4381</v>
      </c>
      <c r="J3" s="51" t="s">
        <v>65</v>
      </c>
      <c r="K3" s="51" t="s">
        <v>4372</v>
      </c>
      <c r="L3" s="51" t="s">
        <v>4399</v>
      </c>
      <c r="M3" s="51" t="s">
        <v>93</v>
      </c>
      <c r="N3" s="52" t="s">
        <v>4406</v>
      </c>
      <c r="O3" s="53">
        <v>0.95</v>
      </c>
      <c r="P3" s="51" t="s">
        <v>68</v>
      </c>
      <c r="Q3" s="51" t="s">
        <v>69</v>
      </c>
      <c r="R3" s="51" t="s">
        <v>4407</v>
      </c>
      <c r="S3" s="54" t="s">
        <v>95</v>
      </c>
      <c r="T3" s="51" t="s">
        <v>650</v>
      </c>
      <c r="U3" s="55">
        <v>46244</v>
      </c>
      <c r="V3" s="51" t="s">
        <v>778</v>
      </c>
      <c r="W3" s="51" t="s">
        <v>4371</v>
      </c>
      <c r="X3" s="51" t="s">
        <v>4398</v>
      </c>
      <c r="Y3" s="142" t="str">
        <f>_xlfn.XLOOKUP(B3,'Golden Rulebook-CDErule level'!I:I,'Golden Rulebook-CDErule level'!I:I, "not found")</f>
        <v>DQO-1017</v>
      </c>
    </row>
    <row r="4" spans="1:25" ht="42.75">
      <c r="A4" s="51" t="s">
        <v>4426</v>
      </c>
      <c r="B4" s="51" t="s">
        <v>4427</v>
      </c>
      <c r="C4" s="51" t="s">
        <v>4428</v>
      </c>
      <c r="D4" s="51" t="s">
        <v>4429</v>
      </c>
      <c r="E4" s="51" t="s">
        <v>90</v>
      </c>
      <c r="F4" s="51" t="s">
        <v>61</v>
      </c>
      <c r="G4" s="51" t="s">
        <v>2207</v>
      </c>
      <c r="H4" s="51" t="s">
        <v>4380</v>
      </c>
      <c r="I4" s="51" t="s">
        <v>4381</v>
      </c>
      <c r="J4" s="51" t="s">
        <v>65</v>
      </c>
      <c r="K4" s="51" t="s">
        <v>4372</v>
      </c>
      <c r="L4" s="51" t="s">
        <v>4423</v>
      </c>
      <c r="M4" s="51" t="s">
        <v>93</v>
      </c>
      <c r="N4" s="52" t="s">
        <v>4430</v>
      </c>
      <c r="O4" s="53">
        <v>0.95</v>
      </c>
      <c r="P4" s="51" t="s">
        <v>68</v>
      </c>
      <c r="Q4" s="51" t="s">
        <v>69</v>
      </c>
      <c r="R4" s="51" t="s">
        <v>4407</v>
      </c>
      <c r="S4" s="54" t="s">
        <v>95</v>
      </c>
      <c r="T4" s="51" t="s">
        <v>650</v>
      </c>
      <c r="U4" s="55">
        <v>46244</v>
      </c>
      <c r="V4" s="51" t="s">
        <v>778</v>
      </c>
      <c r="W4" s="51" t="s">
        <v>4371</v>
      </c>
      <c r="X4" s="51" t="s">
        <v>4422</v>
      </c>
      <c r="Y4" s="142" t="str">
        <f>_xlfn.XLOOKUP(B4,'Golden Rulebook-CDErule level'!I:I,'Golden Rulebook-CDErule level'!I:I, "not found")</f>
        <v>DQO-1018</v>
      </c>
    </row>
    <row r="5" spans="1:25" ht="42.75">
      <c r="A5" s="51" t="s">
        <v>12370</v>
      </c>
      <c r="B5" s="51" t="s">
        <v>12371</v>
      </c>
      <c r="C5" s="51" t="s">
        <v>12372</v>
      </c>
      <c r="D5" s="51" t="s">
        <v>12373</v>
      </c>
      <c r="E5" s="51" t="s">
        <v>90</v>
      </c>
      <c r="F5" s="51" t="s">
        <v>61</v>
      </c>
      <c r="G5" s="51" t="s">
        <v>738</v>
      </c>
      <c r="H5" s="51" t="s">
        <v>4441</v>
      </c>
      <c r="I5" s="51" t="s">
        <v>4442</v>
      </c>
      <c r="J5" s="51" t="s">
        <v>65</v>
      </c>
      <c r="K5" s="51" t="s">
        <v>11878</v>
      </c>
      <c r="L5" s="51" t="s">
        <v>12367</v>
      </c>
      <c r="M5" s="51" t="s">
        <v>93</v>
      </c>
      <c r="N5" s="52" t="s">
        <v>12374</v>
      </c>
      <c r="O5" s="53">
        <v>0.95</v>
      </c>
      <c r="P5" s="51" t="s">
        <v>68</v>
      </c>
      <c r="Q5" s="51" t="s">
        <v>69</v>
      </c>
      <c r="R5" s="51" t="s">
        <v>4407</v>
      </c>
      <c r="S5" s="54" t="s">
        <v>95</v>
      </c>
      <c r="T5" s="51" t="s">
        <v>650</v>
      </c>
      <c r="U5" s="55">
        <v>46244</v>
      </c>
      <c r="V5" s="51" t="s">
        <v>778</v>
      </c>
      <c r="W5" s="51" t="s">
        <v>11877</v>
      </c>
      <c r="X5" s="51" t="s">
        <v>12366</v>
      </c>
      <c r="Y5" s="142" t="str">
        <f>_xlfn.XLOOKUP(B5,'Golden Rulebook-CDErule level'!I:I,'Golden Rulebook-CDErule level'!I:I, "not found")</f>
        <v>DQO-1020</v>
      </c>
    </row>
    <row r="6" spans="1:25" ht="42.75">
      <c r="A6" s="51" t="s">
        <v>12842</v>
      </c>
      <c r="B6" s="51" t="s">
        <v>12843</v>
      </c>
      <c r="C6" s="51" t="s">
        <v>12844</v>
      </c>
      <c r="D6" s="51" t="s">
        <v>12845</v>
      </c>
      <c r="E6" s="51" t="s">
        <v>90</v>
      </c>
      <c r="F6" s="51" t="s">
        <v>61</v>
      </c>
      <c r="G6" s="51" t="s">
        <v>738</v>
      </c>
      <c r="H6" s="51" t="s">
        <v>4441</v>
      </c>
      <c r="I6" s="51" t="s">
        <v>4442</v>
      </c>
      <c r="J6" s="51" t="s">
        <v>65</v>
      </c>
      <c r="K6" s="51" t="s">
        <v>11878</v>
      </c>
      <c r="L6" s="51" t="s">
        <v>12839</v>
      </c>
      <c r="M6" s="51" t="s">
        <v>93</v>
      </c>
      <c r="N6" s="52" t="s">
        <v>12846</v>
      </c>
      <c r="O6" s="53">
        <v>0.95</v>
      </c>
      <c r="P6" s="51" t="s">
        <v>68</v>
      </c>
      <c r="Q6" s="51" t="s">
        <v>69</v>
      </c>
      <c r="R6" s="51" t="s">
        <v>4407</v>
      </c>
      <c r="S6" s="54" t="s">
        <v>95</v>
      </c>
      <c r="T6" s="51" t="s">
        <v>650</v>
      </c>
      <c r="U6" s="55">
        <v>46244</v>
      </c>
      <c r="V6" s="51" t="s">
        <v>778</v>
      </c>
      <c r="W6" s="51" t="s">
        <v>11877</v>
      </c>
      <c r="X6" s="51" t="s">
        <v>12838</v>
      </c>
      <c r="Y6" s="142" t="str">
        <f>_xlfn.XLOOKUP(B6,'Golden Rulebook-CDErule level'!I:I,'Golden Rulebook-CDErule level'!I:I, "not found")</f>
        <v>DQO-1021</v>
      </c>
    </row>
    <row r="7" spans="1:25" ht="42.75">
      <c r="A7" s="51" t="s">
        <v>13639</v>
      </c>
      <c r="B7" s="51" t="s">
        <v>13640</v>
      </c>
      <c r="C7" s="51" t="s">
        <v>13641</v>
      </c>
      <c r="D7" s="51" t="s">
        <v>13642</v>
      </c>
      <c r="E7" s="51" t="s">
        <v>90</v>
      </c>
      <c r="F7" s="51" t="s">
        <v>61</v>
      </c>
      <c r="G7" s="51" t="s">
        <v>738</v>
      </c>
      <c r="H7" s="51" t="s">
        <v>4441</v>
      </c>
      <c r="I7" s="51" t="s">
        <v>4442</v>
      </c>
      <c r="J7" s="51" t="s">
        <v>65</v>
      </c>
      <c r="K7" s="51" t="s">
        <v>13372</v>
      </c>
      <c r="L7" s="51" t="s">
        <v>13636</v>
      </c>
      <c r="M7" s="51" t="s">
        <v>93</v>
      </c>
      <c r="N7" s="52" t="s">
        <v>5704</v>
      </c>
      <c r="O7" s="53">
        <v>0.95</v>
      </c>
      <c r="P7" s="51" t="s">
        <v>68</v>
      </c>
      <c r="Q7" s="51" t="s">
        <v>69</v>
      </c>
      <c r="R7" s="51" t="s">
        <v>4407</v>
      </c>
      <c r="S7" s="54" t="s">
        <v>95</v>
      </c>
      <c r="T7" s="51" t="s">
        <v>650</v>
      </c>
      <c r="U7" s="55">
        <v>46244</v>
      </c>
      <c r="V7" s="51" t="s">
        <v>778</v>
      </c>
      <c r="W7" s="51" t="s">
        <v>13371</v>
      </c>
      <c r="X7" s="51" t="s">
        <v>5696</v>
      </c>
      <c r="Y7" s="142" t="str">
        <f>_xlfn.XLOOKUP(B7,'Golden Rulebook-CDErule level'!I:I,'Golden Rulebook-CDErule level'!I:I, "not found")</f>
        <v>DQO-1042</v>
      </c>
    </row>
    <row r="8" spans="1:25" ht="42.75">
      <c r="A8" s="51" t="s">
        <v>14070</v>
      </c>
      <c r="B8" s="51" t="s">
        <v>14071</v>
      </c>
      <c r="C8" s="51" t="s">
        <v>14072</v>
      </c>
      <c r="D8" s="51" t="s">
        <v>14073</v>
      </c>
      <c r="E8" s="51" t="s">
        <v>3791</v>
      </c>
      <c r="F8" s="51" t="s">
        <v>3792</v>
      </c>
      <c r="G8" s="51" t="s">
        <v>738</v>
      </c>
      <c r="H8" s="51" t="s">
        <v>4441</v>
      </c>
      <c r="I8" s="51" t="s">
        <v>4442</v>
      </c>
      <c r="J8" s="51" t="s">
        <v>65</v>
      </c>
      <c r="K8" s="51" t="s">
        <v>13372</v>
      </c>
      <c r="L8" s="51" t="s">
        <v>14067</v>
      </c>
      <c r="M8" s="51" t="s">
        <v>14074</v>
      </c>
      <c r="N8" s="52"/>
      <c r="O8" s="53">
        <v>1</v>
      </c>
      <c r="P8" s="51" t="s">
        <v>68</v>
      </c>
      <c r="Q8" s="51" t="s">
        <v>69</v>
      </c>
      <c r="R8" s="51" t="s">
        <v>4407</v>
      </c>
      <c r="S8" s="54" t="s">
        <v>778</v>
      </c>
      <c r="T8" s="51" t="s">
        <v>650</v>
      </c>
      <c r="U8" s="55">
        <v>46244</v>
      </c>
      <c r="V8" s="51" t="s">
        <v>778</v>
      </c>
      <c r="W8" s="51" t="s">
        <v>13371</v>
      </c>
      <c r="X8" s="51" t="s">
        <v>35727</v>
      </c>
      <c r="Y8" s="142" t="str">
        <f>_xlfn.XLOOKUP(B8,'Golden Rulebook-CDErule level'!I:I,'Golden Rulebook-CDErule level'!I:I, "not found")</f>
        <v>DQO-1058</v>
      </c>
    </row>
    <row r="9" spans="1:25" ht="142.5">
      <c r="A9" s="51" t="s">
        <v>14077</v>
      </c>
      <c r="B9" s="51" t="s">
        <v>14078</v>
      </c>
      <c r="C9" s="51" t="s">
        <v>14079</v>
      </c>
      <c r="D9" s="51" t="s">
        <v>14080</v>
      </c>
      <c r="E9" s="51" t="s">
        <v>3791</v>
      </c>
      <c r="F9" s="51" t="s">
        <v>3792</v>
      </c>
      <c r="G9" s="51" t="s">
        <v>738</v>
      </c>
      <c r="H9" s="51" t="s">
        <v>4565</v>
      </c>
      <c r="I9" s="51" t="s">
        <v>4566</v>
      </c>
      <c r="J9" s="51" t="s">
        <v>65</v>
      </c>
      <c r="K9" s="51" t="s">
        <v>14028</v>
      </c>
      <c r="L9" s="51" t="s">
        <v>14067</v>
      </c>
      <c r="M9" s="51" t="s">
        <v>14074</v>
      </c>
      <c r="N9" s="52"/>
      <c r="O9" s="53">
        <v>1</v>
      </c>
      <c r="P9" s="51" t="s">
        <v>68</v>
      </c>
      <c r="Q9" s="51" t="s">
        <v>69</v>
      </c>
      <c r="R9" s="51" t="s">
        <v>4407</v>
      </c>
      <c r="S9" s="54" t="s">
        <v>778</v>
      </c>
      <c r="T9" s="51" t="s">
        <v>650</v>
      </c>
      <c r="U9" s="55">
        <v>46244</v>
      </c>
      <c r="V9" s="51" t="s">
        <v>778</v>
      </c>
      <c r="W9" s="51" t="s">
        <v>14027</v>
      </c>
      <c r="X9" s="51" t="s">
        <v>35728</v>
      </c>
      <c r="Y9" s="142" t="str">
        <f>_xlfn.XLOOKUP(B9,'Golden Rulebook-CDErule level'!I:I,'Golden Rulebook-CDErule level'!I:I, "not found")</f>
        <v>DQO-1059</v>
      </c>
    </row>
    <row r="10" spans="1:25" ht="28.5">
      <c r="A10" s="51" t="s">
        <v>6228</v>
      </c>
      <c r="B10" s="51" t="s">
        <v>6229</v>
      </c>
      <c r="C10" s="51" t="s">
        <v>6230</v>
      </c>
      <c r="D10" s="51" t="s">
        <v>6231</v>
      </c>
      <c r="E10" s="51" t="s">
        <v>90</v>
      </c>
      <c r="F10" s="51" t="s">
        <v>61</v>
      </c>
      <c r="G10" s="51" t="s">
        <v>3030</v>
      </c>
      <c r="H10" s="51" t="s">
        <v>4625</v>
      </c>
      <c r="I10" s="51" t="s">
        <v>4626</v>
      </c>
      <c r="J10" s="51" t="s">
        <v>65</v>
      </c>
      <c r="K10" s="51" t="s">
        <v>6145</v>
      </c>
      <c r="L10" s="51" t="s">
        <v>6225</v>
      </c>
      <c r="M10" s="51" t="s">
        <v>93</v>
      </c>
      <c r="N10" s="52" t="s">
        <v>4708</v>
      </c>
      <c r="O10" s="53">
        <v>0.95</v>
      </c>
      <c r="P10" s="51" t="s">
        <v>68</v>
      </c>
      <c r="Q10" s="51" t="s">
        <v>69</v>
      </c>
      <c r="R10" s="51" t="s">
        <v>4407</v>
      </c>
      <c r="S10" s="54" t="s">
        <v>95</v>
      </c>
      <c r="T10" s="51" t="s">
        <v>650</v>
      </c>
      <c r="U10" s="55">
        <v>46245</v>
      </c>
      <c r="V10" s="51" t="s">
        <v>778</v>
      </c>
      <c r="W10" s="51" t="s">
        <v>6144</v>
      </c>
      <c r="X10" s="51" t="s">
        <v>35729</v>
      </c>
      <c r="Y10" s="142" t="str">
        <f>_xlfn.XLOOKUP(B10,'Golden Rulebook-CDErule level'!I:I,'Golden Rulebook-CDErule level'!I:I, "not found")</f>
        <v>DQO-1060</v>
      </c>
    </row>
    <row r="11" spans="1:25" ht="42.75">
      <c r="A11" s="51" t="s">
        <v>6309</v>
      </c>
      <c r="B11" s="51" t="s">
        <v>6310</v>
      </c>
      <c r="C11" s="51" t="s">
        <v>6311</v>
      </c>
      <c r="D11" s="51" t="s">
        <v>6312</v>
      </c>
      <c r="E11" s="51" t="s">
        <v>90</v>
      </c>
      <c r="F11" s="51" t="s">
        <v>61</v>
      </c>
      <c r="G11" s="51" t="s">
        <v>738</v>
      </c>
      <c r="H11" s="51" t="s">
        <v>4441</v>
      </c>
      <c r="I11" s="51" t="s">
        <v>4442</v>
      </c>
      <c r="J11" s="51" t="s">
        <v>65</v>
      </c>
      <c r="K11" s="51" t="s">
        <v>6259</v>
      </c>
      <c r="L11" s="51" t="s">
        <v>6306</v>
      </c>
      <c r="M11" s="51" t="s">
        <v>93</v>
      </c>
      <c r="N11" s="52" t="s">
        <v>4558</v>
      </c>
      <c r="O11" s="53">
        <v>0.95</v>
      </c>
      <c r="P11" s="51" t="s">
        <v>68</v>
      </c>
      <c r="Q11" s="51" t="s">
        <v>69</v>
      </c>
      <c r="R11" s="51" t="s">
        <v>4407</v>
      </c>
      <c r="S11" s="54" t="s">
        <v>95</v>
      </c>
      <c r="T11" s="51" t="s">
        <v>650</v>
      </c>
      <c r="U11" s="55">
        <v>46245</v>
      </c>
      <c r="V11" s="51" t="s">
        <v>778</v>
      </c>
      <c r="W11" s="51" t="s">
        <v>6258</v>
      </c>
      <c r="X11" s="51" t="s">
        <v>2977</v>
      </c>
      <c r="Y11" s="142" t="str">
        <f>_xlfn.XLOOKUP(B11,'Golden Rulebook-CDErule level'!I:I,'Golden Rulebook-CDErule level'!I:I, "not found")</f>
        <v>DQO-1061</v>
      </c>
    </row>
    <row r="12" spans="1:25" ht="28.5">
      <c r="A12" s="51" t="s">
        <v>6637</v>
      </c>
      <c r="B12" s="51" t="s">
        <v>6638</v>
      </c>
      <c r="C12" s="51" t="s">
        <v>6639</v>
      </c>
      <c r="D12" s="51" t="s">
        <v>6640</v>
      </c>
      <c r="E12" s="51" t="s">
        <v>90</v>
      </c>
      <c r="F12" s="51" t="s">
        <v>61</v>
      </c>
      <c r="G12" s="51" t="s">
        <v>3030</v>
      </c>
      <c r="H12" s="51" t="s">
        <v>4625</v>
      </c>
      <c r="I12" s="51" t="s">
        <v>4626</v>
      </c>
      <c r="J12" s="51" t="s">
        <v>65</v>
      </c>
      <c r="K12" s="51" t="s">
        <v>6321</v>
      </c>
      <c r="L12" s="51" t="s">
        <v>6634</v>
      </c>
      <c r="M12" s="51" t="s">
        <v>93</v>
      </c>
      <c r="N12" s="52" t="s">
        <v>5732</v>
      </c>
      <c r="O12" s="53">
        <v>0.95</v>
      </c>
      <c r="P12" s="51" t="s">
        <v>68</v>
      </c>
      <c r="Q12" s="51" t="s">
        <v>69</v>
      </c>
      <c r="R12" s="51" t="s">
        <v>4407</v>
      </c>
      <c r="S12" s="54" t="s">
        <v>95</v>
      </c>
      <c r="T12" s="51" t="s">
        <v>650</v>
      </c>
      <c r="U12" s="55">
        <v>46245</v>
      </c>
      <c r="V12" s="51" t="s">
        <v>778</v>
      </c>
      <c r="W12" s="51" t="s">
        <v>6320</v>
      </c>
      <c r="X12" s="51" t="s">
        <v>5724</v>
      </c>
      <c r="Y12" s="142" t="str">
        <f>_xlfn.XLOOKUP(B12,'Golden Rulebook-CDErule level'!I:I,'Golden Rulebook-CDErule level'!I:I, "not found")</f>
        <v>DQO-1067</v>
      </c>
    </row>
    <row r="13" spans="1:25" ht="28.5">
      <c r="A13" s="51" t="s">
        <v>6658</v>
      </c>
      <c r="B13" s="51" t="s">
        <v>6659</v>
      </c>
      <c r="C13" s="51" t="s">
        <v>6660</v>
      </c>
      <c r="D13" s="51" t="s">
        <v>6661</v>
      </c>
      <c r="E13" s="51" t="s">
        <v>90</v>
      </c>
      <c r="F13" s="51" t="s">
        <v>61</v>
      </c>
      <c r="G13" s="51" t="s">
        <v>3030</v>
      </c>
      <c r="H13" s="51" t="s">
        <v>4625</v>
      </c>
      <c r="I13" s="51" t="s">
        <v>4626</v>
      </c>
      <c r="J13" s="51" t="s">
        <v>65</v>
      </c>
      <c r="K13" s="51" t="s">
        <v>6321</v>
      </c>
      <c r="L13" s="51" t="s">
        <v>6655</v>
      </c>
      <c r="M13" s="51" t="s">
        <v>93</v>
      </c>
      <c r="N13" s="52" t="s">
        <v>5755</v>
      </c>
      <c r="O13" s="53">
        <v>0.95</v>
      </c>
      <c r="P13" s="51" t="s">
        <v>68</v>
      </c>
      <c r="Q13" s="51" t="s">
        <v>69</v>
      </c>
      <c r="R13" s="51" t="s">
        <v>4407</v>
      </c>
      <c r="S13" s="54" t="s">
        <v>95</v>
      </c>
      <c r="T13" s="51" t="s">
        <v>650</v>
      </c>
      <c r="U13" s="55">
        <v>46245</v>
      </c>
      <c r="V13" s="51" t="s">
        <v>778</v>
      </c>
      <c r="W13" s="51" t="s">
        <v>6320</v>
      </c>
      <c r="X13" s="51" t="s">
        <v>5747</v>
      </c>
      <c r="Y13" s="142" t="str">
        <f>_xlfn.XLOOKUP(B13,'Golden Rulebook-CDErule level'!I:I,'Golden Rulebook-CDErule level'!I:I, "not found")</f>
        <v>DQO-1068</v>
      </c>
    </row>
    <row r="14" spans="1:25" ht="28.5">
      <c r="A14" s="51" t="s">
        <v>6672</v>
      </c>
      <c r="B14" s="51" t="s">
        <v>6673</v>
      </c>
      <c r="C14" s="51" t="s">
        <v>6674</v>
      </c>
      <c r="D14" s="51" t="s">
        <v>6675</v>
      </c>
      <c r="E14" s="51" t="s">
        <v>90</v>
      </c>
      <c r="F14" s="51" t="s">
        <v>61</v>
      </c>
      <c r="G14" s="51" t="s">
        <v>3030</v>
      </c>
      <c r="H14" s="51" t="s">
        <v>4625</v>
      </c>
      <c r="I14" s="51" t="s">
        <v>4626</v>
      </c>
      <c r="J14" s="51" t="s">
        <v>65</v>
      </c>
      <c r="K14" s="51" t="s">
        <v>6321</v>
      </c>
      <c r="L14" s="51" t="s">
        <v>6669</v>
      </c>
      <c r="M14" s="51" t="s">
        <v>93</v>
      </c>
      <c r="N14" s="52" t="s">
        <v>5793</v>
      </c>
      <c r="O14" s="53">
        <v>0.95</v>
      </c>
      <c r="P14" s="51" t="s">
        <v>68</v>
      </c>
      <c r="Q14" s="51" t="s">
        <v>69</v>
      </c>
      <c r="R14" s="51" t="s">
        <v>4407</v>
      </c>
      <c r="S14" s="54" t="s">
        <v>95</v>
      </c>
      <c r="T14" s="51" t="s">
        <v>650</v>
      </c>
      <c r="U14" s="55">
        <v>46245</v>
      </c>
      <c r="V14" s="51" t="s">
        <v>778</v>
      </c>
      <c r="W14" s="51" t="s">
        <v>6320</v>
      </c>
      <c r="X14" s="51" t="s">
        <v>5785</v>
      </c>
      <c r="Y14" s="142" t="str">
        <f>_xlfn.XLOOKUP(B14,'Golden Rulebook-CDErule level'!I:I,'Golden Rulebook-CDErule level'!I:I, "not found")</f>
        <v>DQO-1069</v>
      </c>
    </row>
    <row r="15" spans="1:25" ht="28.5">
      <c r="A15" s="51" t="s">
        <v>6695</v>
      </c>
      <c r="B15" s="51" t="s">
        <v>6696</v>
      </c>
      <c r="C15" s="51" t="s">
        <v>6697</v>
      </c>
      <c r="D15" s="51" t="s">
        <v>6698</v>
      </c>
      <c r="E15" s="51" t="s">
        <v>90</v>
      </c>
      <c r="F15" s="51" t="s">
        <v>61</v>
      </c>
      <c r="G15" s="51" t="s">
        <v>3030</v>
      </c>
      <c r="H15" s="51" t="s">
        <v>4625</v>
      </c>
      <c r="I15" s="51" t="s">
        <v>4626</v>
      </c>
      <c r="J15" s="51" t="s">
        <v>65</v>
      </c>
      <c r="K15" s="51" t="s">
        <v>6321</v>
      </c>
      <c r="L15" s="51" t="s">
        <v>6692</v>
      </c>
      <c r="M15" s="51" t="s">
        <v>93</v>
      </c>
      <c r="N15" s="52" t="s">
        <v>6699</v>
      </c>
      <c r="O15" s="53">
        <v>0.95</v>
      </c>
      <c r="P15" s="51" t="s">
        <v>68</v>
      </c>
      <c r="Q15" s="51" t="s">
        <v>69</v>
      </c>
      <c r="R15" s="51" t="s">
        <v>4407</v>
      </c>
      <c r="S15" s="54" t="s">
        <v>95</v>
      </c>
      <c r="T15" s="51" t="s">
        <v>650</v>
      </c>
      <c r="U15" s="55">
        <v>46245</v>
      </c>
      <c r="V15" s="51" t="s">
        <v>778</v>
      </c>
      <c r="W15" s="51" t="s">
        <v>6320</v>
      </c>
      <c r="X15" s="51" t="s">
        <v>6691</v>
      </c>
      <c r="Y15" s="142" t="str">
        <f>_xlfn.XLOOKUP(B15,'Golden Rulebook-CDErule level'!I:I,'Golden Rulebook-CDErule level'!I:I, "not found")</f>
        <v>DQO-1071</v>
      </c>
    </row>
    <row r="16" spans="1:25" ht="42.75">
      <c r="A16" s="51" t="s">
        <v>7238</v>
      </c>
      <c r="B16" s="51" t="s">
        <v>7239</v>
      </c>
      <c r="C16" s="51" t="s">
        <v>7240</v>
      </c>
      <c r="D16" s="51" t="s">
        <v>7241</v>
      </c>
      <c r="E16" s="51" t="s">
        <v>90</v>
      </c>
      <c r="F16" s="51" t="s">
        <v>61</v>
      </c>
      <c r="G16" s="51" t="s">
        <v>738</v>
      </c>
      <c r="H16" s="51" t="s">
        <v>4441</v>
      </c>
      <c r="I16" s="51" t="s">
        <v>4442</v>
      </c>
      <c r="J16" s="51" t="s">
        <v>65</v>
      </c>
      <c r="K16" s="51" t="s">
        <v>7233</v>
      </c>
      <c r="L16" s="51" t="s">
        <v>7235</v>
      </c>
      <c r="M16" s="51" t="s">
        <v>93</v>
      </c>
      <c r="N16" s="52" t="s">
        <v>7242</v>
      </c>
      <c r="O16" s="53">
        <v>0.95</v>
      </c>
      <c r="P16" s="51" t="s">
        <v>68</v>
      </c>
      <c r="Q16" s="51" t="s">
        <v>69</v>
      </c>
      <c r="R16" s="51" t="s">
        <v>4407</v>
      </c>
      <c r="S16" s="54" t="s">
        <v>95</v>
      </c>
      <c r="T16" s="51" t="s">
        <v>650</v>
      </c>
      <c r="U16" s="55">
        <v>46245</v>
      </c>
      <c r="V16" s="51" t="s">
        <v>778</v>
      </c>
      <c r="W16" s="51" t="s">
        <v>7232</v>
      </c>
      <c r="X16" s="51" t="s">
        <v>7234</v>
      </c>
      <c r="Y16" s="142" t="str">
        <f>_xlfn.XLOOKUP(B16,'Golden Rulebook-CDErule level'!I:I,'Golden Rulebook-CDErule level'!I:I, "not found")</f>
        <v>DQO-1074</v>
      </c>
    </row>
    <row r="17" spans="1:25" ht="42.75">
      <c r="A17" s="51" t="s">
        <v>7357</v>
      </c>
      <c r="B17" s="51" t="s">
        <v>7358</v>
      </c>
      <c r="C17" s="51" t="s">
        <v>7359</v>
      </c>
      <c r="D17" s="51" t="s">
        <v>7360</v>
      </c>
      <c r="E17" s="51" t="s">
        <v>90</v>
      </c>
      <c r="F17" s="51" t="s">
        <v>61</v>
      </c>
      <c r="G17" s="51" t="s">
        <v>738</v>
      </c>
      <c r="H17" s="51" t="s">
        <v>4441</v>
      </c>
      <c r="I17" s="51" t="s">
        <v>4442</v>
      </c>
      <c r="J17" s="51" t="s">
        <v>65</v>
      </c>
      <c r="K17" s="51" t="s">
        <v>7302</v>
      </c>
      <c r="L17" s="51" t="s">
        <v>7354</v>
      </c>
      <c r="M17" s="51" t="s">
        <v>93</v>
      </c>
      <c r="N17" s="52" t="s">
        <v>7361</v>
      </c>
      <c r="O17" s="53">
        <v>0.95</v>
      </c>
      <c r="P17" s="51" t="s">
        <v>68</v>
      </c>
      <c r="Q17" s="51" t="s">
        <v>69</v>
      </c>
      <c r="R17" s="51" t="s">
        <v>4407</v>
      </c>
      <c r="S17" s="54" t="s">
        <v>95</v>
      </c>
      <c r="T17" s="51" t="s">
        <v>650</v>
      </c>
      <c r="U17" s="55">
        <v>46245</v>
      </c>
      <c r="V17" s="51" t="s">
        <v>778</v>
      </c>
      <c r="W17" s="51" t="s">
        <v>7301</v>
      </c>
      <c r="X17" s="51" t="s">
        <v>3216</v>
      </c>
      <c r="Y17" s="142" t="str">
        <f>_xlfn.XLOOKUP(B17,'Golden Rulebook-CDErule level'!I:I,'Golden Rulebook-CDErule level'!I:I, "not found")</f>
        <v>DQO-1075</v>
      </c>
    </row>
    <row r="18" spans="1:25" ht="42.75">
      <c r="A18" s="51" t="s">
        <v>7584</v>
      </c>
      <c r="B18" s="51" t="s">
        <v>7585</v>
      </c>
      <c r="C18" s="51" t="s">
        <v>7586</v>
      </c>
      <c r="D18" s="51" t="s">
        <v>7587</v>
      </c>
      <c r="E18" s="51" t="s">
        <v>90</v>
      </c>
      <c r="F18" s="51" t="s">
        <v>61</v>
      </c>
      <c r="G18" s="51" t="s">
        <v>738</v>
      </c>
      <c r="H18" s="51" t="s">
        <v>4441</v>
      </c>
      <c r="I18" s="51" t="s">
        <v>4442</v>
      </c>
      <c r="J18" s="51" t="s">
        <v>65</v>
      </c>
      <c r="K18" s="51" t="s">
        <v>7302</v>
      </c>
      <c r="L18" s="51" t="s">
        <v>7581</v>
      </c>
      <c r="M18" s="51" t="s">
        <v>93</v>
      </c>
      <c r="N18" s="52" t="s">
        <v>4558</v>
      </c>
      <c r="O18" s="53">
        <v>0.95</v>
      </c>
      <c r="P18" s="51" t="s">
        <v>68</v>
      </c>
      <c r="Q18" s="51" t="s">
        <v>69</v>
      </c>
      <c r="R18" s="51" t="s">
        <v>4407</v>
      </c>
      <c r="S18" s="54" t="s">
        <v>95</v>
      </c>
      <c r="T18" s="51" t="s">
        <v>650</v>
      </c>
      <c r="U18" s="55">
        <v>46245</v>
      </c>
      <c r="V18" s="51" t="s">
        <v>778</v>
      </c>
      <c r="W18" s="51" t="s">
        <v>7301</v>
      </c>
      <c r="X18" s="51" t="s">
        <v>2977</v>
      </c>
      <c r="Y18" s="142" t="str">
        <f>_xlfn.XLOOKUP(B18,'Golden Rulebook-CDErule level'!I:I,'Golden Rulebook-CDErule level'!I:I, "not found")</f>
        <v>DQO-1076</v>
      </c>
    </row>
    <row r="19" spans="1:25" ht="42.75">
      <c r="A19" s="51" t="s">
        <v>7630</v>
      </c>
      <c r="B19" s="51" t="s">
        <v>7631</v>
      </c>
      <c r="C19" s="51" t="s">
        <v>7632</v>
      </c>
      <c r="D19" s="51" t="s">
        <v>7633</v>
      </c>
      <c r="E19" s="51" t="s">
        <v>90</v>
      </c>
      <c r="F19" s="51" t="s">
        <v>61</v>
      </c>
      <c r="G19" s="51" t="s">
        <v>738</v>
      </c>
      <c r="H19" s="51" t="s">
        <v>4441</v>
      </c>
      <c r="I19" s="51" t="s">
        <v>4442</v>
      </c>
      <c r="J19" s="51" t="s">
        <v>65</v>
      </c>
      <c r="K19" s="51" t="s">
        <v>7611</v>
      </c>
      <c r="L19" s="51" t="s">
        <v>7627</v>
      </c>
      <c r="M19" s="51" t="s">
        <v>93</v>
      </c>
      <c r="N19" s="52" t="s">
        <v>5255</v>
      </c>
      <c r="O19" s="53">
        <v>0.95</v>
      </c>
      <c r="P19" s="51" t="s">
        <v>68</v>
      </c>
      <c r="Q19" s="51" t="s">
        <v>69</v>
      </c>
      <c r="R19" s="51" t="s">
        <v>4407</v>
      </c>
      <c r="S19" s="54" t="s">
        <v>95</v>
      </c>
      <c r="T19" s="51" t="s">
        <v>650</v>
      </c>
      <c r="U19" s="55">
        <v>46245</v>
      </c>
      <c r="V19" s="51" t="s">
        <v>778</v>
      </c>
      <c r="W19" s="51" t="s">
        <v>7610</v>
      </c>
      <c r="X19" s="51" t="s">
        <v>5240</v>
      </c>
      <c r="Y19" s="142" t="str">
        <f>_xlfn.XLOOKUP(B19,'Golden Rulebook-CDErule level'!I:I,'Golden Rulebook-CDErule level'!I:I, "not found")</f>
        <v>DQO-1078</v>
      </c>
    </row>
    <row r="20" spans="1:25" ht="42.75">
      <c r="A20" s="51" t="s">
        <v>7637</v>
      </c>
      <c r="B20" s="51" t="s">
        <v>7638</v>
      </c>
      <c r="C20" s="51" t="s">
        <v>7639</v>
      </c>
      <c r="D20" s="51" t="s">
        <v>7640</v>
      </c>
      <c r="E20" s="51" t="s">
        <v>90</v>
      </c>
      <c r="F20" s="51" t="s">
        <v>61</v>
      </c>
      <c r="G20" s="51" t="s">
        <v>738</v>
      </c>
      <c r="H20" s="51" t="s">
        <v>4441</v>
      </c>
      <c r="I20" s="51" t="s">
        <v>4442</v>
      </c>
      <c r="J20" s="51" t="s">
        <v>65</v>
      </c>
      <c r="K20" s="51" t="s">
        <v>7611</v>
      </c>
      <c r="L20" s="51" t="s">
        <v>7634</v>
      </c>
      <c r="M20" s="51" t="s">
        <v>93</v>
      </c>
      <c r="N20" s="52" t="s">
        <v>5264</v>
      </c>
      <c r="O20" s="53">
        <v>0.95</v>
      </c>
      <c r="P20" s="51" t="s">
        <v>68</v>
      </c>
      <c r="Q20" s="51" t="s">
        <v>69</v>
      </c>
      <c r="R20" s="51" t="s">
        <v>4407</v>
      </c>
      <c r="S20" s="54" t="s">
        <v>95</v>
      </c>
      <c r="T20" s="51" t="s">
        <v>650</v>
      </c>
      <c r="U20" s="55">
        <v>46245</v>
      </c>
      <c r="V20" s="51" t="s">
        <v>778</v>
      </c>
      <c r="W20" s="51" t="s">
        <v>7610</v>
      </c>
      <c r="X20" s="51" t="s">
        <v>5256</v>
      </c>
      <c r="Y20" s="142" t="str">
        <f>_xlfn.XLOOKUP(B20,'Golden Rulebook-CDErule level'!I:I,'Golden Rulebook-CDErule level'!I:I, "not found")</f>
        <v>DQO-1079</v>
      </c>
    </row>
    <row r="21" spans="1:25" ht="42.75">
      <c r="A21" s="51" t="s">
        <v>7660</v>
      </c>
      <c r="B21" s="51" t="s">
        <v>7661</v>
      </c>
      <c r="C21" s="51" t="s">
        <v>7662</v>
      </c>
      <c r="D21" s="51" t="s">
        <v>7663</v>
      </c>
      <c r="E21" s="51" t="s">
        <v>90</v>
      </c>
      <c r="F21" s="51" t="s">
        <v>61</v>
      </c>
      <c r="G21" s="51" t="s">
        <v>738</v>
      </c>
      <c r="H21" s="51" t="s">
        <v>4441</v>
      </c>
      <c r="I21" s="51" t="s">
        <v>4442</v>
      </c>
      <c r="J21" s="51" t="s">
        <v>65</v>
      </c>
      <c r="K21" s="51" t="s">
        <v>7611</v>
      </c>
      <c r="L21" s="51" t="s">
        <v>7657</v>
      </c>
      <c r="M21" s="51" t="s">
        <v>93</v>
      </c>
      <c r="N21" s="52" t="s">
        <v>5344</v>
      </c>
      <c r="O21" s="53">
        <v>0.95</v>
      </c>
      <c r="P21" s="51" t="s">
        <v>68</v>
      </c>
      <c r="Q21" s="51" t="s">
        <v>69</v>
      </c>
      <c r="R21" s="51" t="s">
        <v>4407</v>
      </c>
      <c r="S21" s="54" t="s">
        <v>95</v>
      </c>
      <c r="T21" s="51" t="s">
        <v>650</v>
      </c>
      <c r="U21" s="55">
        <v>46245</v>
      </c>
      <c r="V21" s="51" t="s">
        <v>778</v>
      </c>
      <c r="W21" s="51" t="s">
        <v>7610</v>
      </c>
      <c r="X21" s="51" t="s">
        <v>5329</v>
      </c>
      <c r="Y21" s="142" t="str">
        <f>_xlfn.XLOOKUP(B21,'Golden Rulebook-CDErule level'!I:I,'Golden Rulebook-CDErule level'!I:I, "not found")</f>
        <v>DQO-1080</v>
      </c>
    </row>
    <row r="22" spans="1:25" ht="42.75">
      <c r="A22" s="51" t="s">
        <v>8011</v>
      </c>
      <c r="B22" s="51" t="s">
        <v>8012</v>
      </c>
      <c r="C22" s="51" t="s">
        <v>8013</v>
      </c>
      <c r="D22" s="51" t="s">
        <v>8014</v>
      </c>
      <c r="E22" s="51" t="s">
        <v>90</v>
      </c>
      <c r="F22" s="51" t="s">
        <v>61</v>
      </c>
      <c r="G22" s="51" t="s">
        <v>738</v>
      </c>
      <c r="H22" s="51" t="s">
        <v>4441</v>
      </c>
      <c r="I22" s="51" t="s">
        <v>4442</v>
      </c>
      <c r="J22" s="51" t="s">
        <v>65</v>
      </c>
      <c r="K22" s="51" t="s">
        <v>7611</v>
      </c>
      <c r="L22" s="51" t="s">
        <v>8008</v>
      </c>
      <c r="M22" s="51" t="s">
        <v>93</v>
      </c>
      <c r="N22" s="52" t="s">
        <v>6699</v>
      </c>
      <c r="O22" s="53">
        <v>0.95</v>
      </c>
      <c r="P22" s="51" t="s">
        <v>68</v>
      </c>
      <c r="Q22" s="51" t="s">
        <v>69</v>
      </c>
      <c r="R22" s="51" t="s">
        <v>4407</v>
      </c>
      <c r="S22" s="54" t="s">
        <v>95</v>
      </c>
      <c r="T22" s="51" t="s">
        <v>650</v>
      </c>
      <c r="U22" s="55">
        <v>46245</v>
      </c>
      <c r="V22" s="51" t="s">
        <v>778</v>
      </c>
      <c r="W22" s="51" t="s">
        <v>7610</v>
      </c>
      <c r="X22" s="51" t="s">
        <v>6691</v>
      </c>
      <c r="Y22" s="142" t="str">
        <f>_xlfn.XLOOKUP(B22,'Golden Rulebook-CDErule level'!I:I,'Golden Rulebook-CDErule level'!I:I, "not found")</f>
        <v>DQO-1086</v>
      </c>
    </row>
    <row r="23" spans="1:25" ht="42.75">
      <c r="A23" s="51" t="s">
        <v>8081</v>
      </c>
      <c r="B23" s="51" t="s">
        <v>8082</v>
      </c>
      <c r="C23" s="51" t="s">
        <v>8083</v>
      </c>
      <c r="D23" s="51" t="s">
        <v>8084</v>
      </c>
      <c r="E23" s="51" t="s">
        <v>90</v>
      </c>
      <c r="F23" s="51" t="s">
        <v>61</v>
      </c>
      <c r="G23" s="51" t="s">
        <v>738</v>
      </c>
      <c r="H23" s="51" t="s">
        <v>4441</v>
      </c>
      <c r="I23" s="51" t="s">
        <v>4442</v>
      </c>
      <c r="J23" s="51" t="s">
        <v>65</v>
      </c>
      <c r="K23" s="51" t="s">
        <v>8077</v>
      </c>
      <c r="L23" s="51" t="s">
        <v>8078</v>
      </c>
      <c r="M23" s="51" t="s">
        <v>93</v>
      </c>
      <c r="N23" s="52" t="s">
        <v>4558</v>
      </c>
      <c r="O23" s="53">
        <v>0.95</v>
      </c>
      <c r="P23" s="51" t="s">
        <v>68</v>
      </c>
      <c r="Q23" s="51" t="s">
        <v>69</v>
      </c>
      <c r="R23" s="51" t="s">
        <v>4407</v>
      </c>
      <c r="S23" s="54" t="s">
        <v>95</v>
      </c>
      <c r="T23" s="51" t="s">
        <v>650</v>
      </c>
      <c r="U23" s="55">
        <v>46245</v>
      </c>
      <c r="V23" s="51" t="s">
        <v>778</v>
      </c>
      <c r="W23" s="51" t="s">
        <v>8076</v>
      </c>
      <c r="X23" s="51" t="s">
        <v>2977</v>
      </c>
      <c r="Y23" s="142" t="str">
        <f>_xlfn.XLOOKUP(B23,'Golden Rulebook-CDErule level'!I:I,'Golden Rulebook-CDErule level'!I:I, "not found")</f>
        <v>DQO-1090</v>
      </c>
    </row>
    <row r="24" spans="1:25" ht="42.75">
      <c r="A24" s="51" t="s">
        <v>8191</v>
      </c>
      <c r="B24" s="51" t="s">
        <v>8192</v>
      </c>
      <c r="C24" s="51" t="s">
        <v>8193</v>
      </c>
      <c r="D24" s="51" t="s">
        <v>8194</v>
      </c>
      <c r="E24" s="51" t="s">
        <v>90</v>
      </c>
      <c r="F24" s="51" t="s">
        <v>61</v>
      </c>
      <c r="G24" s="51" t="s">
        <v>738</v>
      </c>
      <c r="H24" s="51" t="s">
        <v>4441</v>
      </c>
      <c r="I24" s="51" t="s">
        <v>4442</v>
      </c>
      <c r="J24" s="51" t="s">
        <v>65</v>
      </c>
      <c r="K24" s="51" t="s">
        <v>8151</v>
      </c>
      <c r="L24" s="51" t="s">
        <v>8188</v>
      </c>
      <c r="M24" s="51" t="s">
        <v>93</v>
      </c>
      <c r="N24" s="52" t="s">
        <v>6268</v>
      </c>
      <c r="O24" s="53">
        <v>0.95</v>
      </c>
      <c r="P24" s="51" t="s">
        <v>68</v>
      </c>
      <c r="Q24" s="51" t="s">
        <v>69</v>
      </c>
      <c r="R24" s="51" t="s">
        <v>4407</v>
      </c>
      <c r="S24" s="54" t="s">
        <v>95</v>
      </c>
      <c r="T24" s="51" t="s">
        <v>650</v>
      </c>
      <c r="U24" s="55">
        <v>46245</v>
      </c>
      <c r="V24" s="51" t="s">
        <v>778</v>
      </c>
      <c r="W24" s="51" t="s">
        <v>8150</v>
      </c>
      <c r="X24" s="51" t="s">
        <v>6260</v>
      </c>
      <c r="Y24" s="142" t="str">
        <f>_xlfn.XLOOKUP(B24,'Golden Rulebook-CDErule level'!I:I,'Golden Rulebook-CDErule level'!I:I, "not found")</f>
        <v>DQO-1091</v>
      </c>
    </row>
    <row r="25" spans="1:25" ht="42.75">
      <c r="A25" s="51" t="s">
        <v>8226</v>
      </c>
      <c r="B25" s="51" t="s">
        <v>8227</v>
      </c>
      <c r="C25" s="51" t="s">
        <v>8228</v>
      </c>
      <c r="D25" s="51" t="s">
        <v>8229</v>
      </c>
      <c r="E25" s="51" t="s">
        <v>90</v>
      </c>
      <c r="F25" s="51" t="s">
        <v>61</v>
      </c>
      <c r="G25" s="51" t="s">
        <v>738</v>
      </c>
      <c r="H25" s="51" t="s">
        <v>4441</v>
      </c>
      <c r="I25" s="51" t="s">
        <v>4442</v>
      </c>
      <c r="J25" s="51" t="s">
        <v>65</v>
      </c>
      <c r="K25" s="51" t="s">
        <v>8151</v>
      </c>
      <c r="L25" s="51" t="s">
        <v>8223</v>
      </c>
      <c r="M25" s="51" t="s">
        <v>93</v>
      </c>
      <c r="N25" s="52" t="s">
        <v>6204</v>
      </c>
      <c r="O25" s="53">
        <v>0.95</v>
      </c>
      <c r="P25" s="51" t="s">
        <v>68</v>
      </c>
      <c r="Q25" s="51" t="s">
        <v>69</v>
      </c>
      <c r="R25" s="51" t="s">
        <v>4407</v>
      </c>
      <c r="S25" s="54" t="s">
        <v>95</v>
      </c>
      <c r="T25" s="51" t="s">
        <v>650</v>
      </c>
      <c r="U25" s="55">
        <v>46245</v>
      </c>
      <c r="V25" s="51" t="s">
        <v>778</v>
      </c>
      <c r="W25" s="51" t="s">
        <v>8150</v>
      </c>
      <c r="X25" s="51" t="s">
        <v>6196</v>
      </c>
      <c r="Y25" s="142" t="str">
        <f>_xlfn.XLOOKUP(B25,'Golden Rulebook-CDErule level'!I:I,'Golden Rulebook-CDErule level'!I:I, "not found")</f>
        <v>DQO-1092</v>
      </c>
    </row>
    <row r="26" spans="1:25" ht="42.75">
      <c r="A26" s="51" t="s">
        <v>8677</v>
      </c>
      <c r="B26" s="51" t="s">
        <v>8678</v>
      </c>
      <c r="C26" s="51" t="s">
        <v>8679</v>
      </c>
      <c r="D26" s="51" t="s">
        <v>8680</v>
      </c>
      <c r="E26" s="51" t="s">
        <v>90</v>
      </c>
      <c r="F26" s="51" t="s">
        <v>61</v>
      </c>
      <c r="G26" s="51" t="s">
        <v>643</v>
      </c>
      <c r="H26" s="51" t="s">
        <v>8432</v>
      </c>
      <c r="I26" s="51" t="s">
        <v>8433</v>
      </c>
      <c r="J26" s="51" t="s">
        <v>65</v>
      </c>
      <c r="K26" s="51" t="s">
        <v>8423</v>
      </c>
      <c r="L26" s="51" t="s">
        <v>8674</v>
      </c>
      <c r="M26" s="51" t="s">
        <v>93</v>
      </c>
      <c r="N26" s="52" t="s">
        <v>4558</v>
      </c>
      <c r="O26" s="53">
        <v>0.95</v>
      </c>
      <c r="P26" s="51" t="s">
        <v>68</v>
      </c>
      <c r="Q26" s="51" t="s">
        <v>69</v>
      </c>
      <c r="R26" s="51" t="s">
        <v>4407</v>
      </c>
      <c r="S26" s="54" t="s">
        <v>95</v>
      </c>
      <c r="T26" s="51" t="s">
        <v>650</v>
      </c>
      <c r="U26" s="55">
        <v>46245</v>
      </c>
      <c r="V26" s="51" t="s">
        <v>778</v>
      </c>
      <c r="W26" s="51" t="s">
        <v>8422</v>
      </c>
      <c r="X26" s="51" t="s">
        <v>2977</v>
      </c>
      <c r="Y26" s="142" t="str">
        <f>_xlfn.XLOOKUP(B26,'Golden Rulebook-CDErule level'!I:I,'Golden Rulebook-CDErule level'!I:I, "not found")</f>
        <v>DQO-1093</v>
      </c>
    </row>
    <row r="27" spans="1:25" ht="28.5">
      <c r="A27" s="51" t="s">
        <v>8780</v>
      </c>
      <c r="B27" s="51" t="s">
        <v>8781</v>
      </c>
      <c r="C27" s="51" t="s">
        <v>8782</v>
      </c>
      <c r="D27" s="51" t="s">
        <v>8783</v>
      </c>
      <c r="E27" s="51" t="s">
        <v>90</v>
      </c>
      <c r="F27" s="51" t="s">
        <v>61</v>
      </c>
      <c r="G27" s="51" t="s">
        <v>3030</v>
      </c>
      <c r="H27" s="51" t="s">
        <v>4625</v>
      </c>
      <c r="I27" s="51" t="s">
        <v>4626</v>
      </c>
      <c r="J27" s="51" t="s">
        <v>65</v>
      </c>
      <c r="K27" s="51" t="s">
        <v>8746</v>
      </c>
      <c r="L27" s="51" t="s">
        <v>8777</v>
      </c>
      <c r="M27" s="51" t="s">
        <v>93</v>
      </c>
      <c r="N27" s="52" t="s">
        <v>6182</v>
      </c>
      <c r="O27" s="53">
        <v>0.95</v>
      </c>
      <c r="P27" s="51" t="s">
        <v>68</v>
      </c>
      <c r="Q27" s="51" t="s">
        <v>69</v>
      </c>
      <c r="R27" s="51" t="s">
        <v>4407</v>
      </c>
      <c r="S27" s="54" t="s">
        <v>95</v>
      </c>
      <c r="T27" s="51" t="s">
        <v>650</v>
      </c>
      <c r="U27" s="55">
        <v>46245</v>
      </c>
      <c r="V27" s="51" t="s">
        <v>778</v>
      </c>
      <c r="W27" s="51" t="s">
        <v>8745</v>
      </c>
      <c r="X27" s="51" t="s">
        <v>2941</v>
      </c>
      <c r="Y27" s="142" t="str">
        <f>_xlfn.XLOOKUP(B27,'Golden Rulebook-CDErule level'!I:I,'Golden Rulebook-CDErule level'!I:I, "not found")</f>
        <v>DQO-1094</v>
      </c>
    </row>
    <row r="28" spans="1:25" ht="28.5">
      <c r="A28" s="51" t="s">
        <v>8794</v>
      </c>
      <c r="B28" s="51" t="s">
        <v>8795</v>
      </c>
      <c r="C28" s="51" t="s">
        <v>8796</v>
      </c>
      <c r="D28" s="51" t="s">
        <v>8797</v>
      </c>
      <c r="E28" s="51" t="s">
        <v>90</v>
      </c>
      <c r="F28" s="51" t="s">
        <v>61</v>
      </c>
      <c r="G28" s="51" t="s">
        <v>3030</v>
      </c>
      <c r="H28" s="51" t="s">
        <v>4625</v>
      </c>
      <c r="I28" s="51" t="s">
        <v>4626</v>
      </c>
      <c r="J28" s="51" t="s">
        <v>65</v>
      </c>
      <c r="K28" s="51" t="s">
        <v>8746</v>
      </c>
      <c r="L28" s="51" t="s">
        <v>8791</v>
      </c>
      <c r="M28" s="51" t="s">
        <v>93</v>
      </c>
      <c r="N28" s="52" t="s">
        <v>4708</v>
      </c>
      <c r="O28" s="53">
        <v>0.95</v>
      </c>
      <c r="P28" s="51" t="s">
        <v>68</v>
      </c>
      <c r="Q28" s="51" t="s">
        <v>69</v>
      </c>
      <c r="R28" s="51" t="s">
        <v>4407</v>
      </c>
      <c r="S28" s="54" t="s">
        <v>95</v>
      </c>
      <c r="T28" s="51" t="s">
        <v>650</v>
      </c>
      <c r="U28" s="55">
        <v>46245</v>
      </c>
      <c r="V28" s="51" t="s">
        <v>778</v>
      </c>
      <c r="W28" s="51" t="s">
        <v>8745</v>
      </c>
      <c r="X28" s="51" t="s">
        <v>35729</v>
      </c>
      <c r="Y28" s="142" t="str">
        <f>_xlfn.XLOOKUP(B28,'Golden Rulebook-CDErule level'!I:I,'Golden Rulebook-CDErule level'!I:I, "not found")</f>
        <v>DQO-1095</v>
      </c>
    </row>
    <row r="29" spans="1:25" ht="42.75">
      <c r="A29" s="51" t="s">
        <v>8990</v>
      </c>
      <c r="B29" s="51" t="s">
        <v>8991</v>
      </c>
      <c r="C29" s="51" t="s">
        <v>8992</v>
      </c>
      <c r="D29" s="51" t="s">
        <v>8993</v>
      </c>
      <c r="E29" s="51" t="s">
        <v>90</v>
      </c>
      <c r="F29" s="51" t="s">
        <v>61</v>
      </c>
      <c r="G29" s="51" t="s">
        <v>738</v>
      </c>
      <c r="H29" s="51" t="s">
        <v>4441</v>
      </c>
      <c r="I29" s="51" t="s">
        <v>4442</v>
      </c>
      <c r="J29" s="51" t="s">
        <v>65</v>
      </c>
      <c r="K29" s="51" t="s">
        <v>8986</v>
      </c>
      <c r="L29" s="51" t="s">
        <v>8987</v>
      </c>
      <c r="M29" s="51" t="s">
        <v>93</v>
      </c>
      <c r="N29" s="52" t="s">
        <v>7310</v>
      </c>
      <c r="O29" s="53">
        <v>0.95</v>
      </c>
      <c r="P29" s="51" t="s">
        <v>68</v>
      </c>
      <c r="Q29" s="51" t="s">
        <v>69</v>
      </c>
      <c r="R29" s="51" t="s">
        <v>4407</v>
      </c>
      <c r="S29" s="54" t="s">
        <v>95</v>
      </c>
      <c r="T29" s="51" t="s">
        <v>650</v>
      </c>
      <c r="U29" s="55">
        <v>46245</v>
      </c>
      <c r="V29" s="51" t="s">
        <v>778</v>
      </c>
      <c r="W29" s="51" t="s">
        <v>8985</v>
      </c>
      <c r="X29" s="51" t="s">
        <v>650</v>
      </c>
      <c r="Y29" s="142" t="str">
        <f>_xlfn.XLOOKUP(B29,'Golden Rulebook-CDErule level'!I:I,'Golden Rulebook-CDErule level'!I:I, "not found")</f>
        <v>DQO-1096</v>
      </c>
    </row>
    <row r="30" spans="1:25" ht="42.75">
      <c r="A30" s="51" t="s">
        <v>9011</v>
      </c>
      <c r="B30" s="51" t="s">
        <v>9012</v>
      </c>
      <c r="C30" s="51" t="s">
        <v>9013</v>
      </c>
      <c r="D30" s="51" t="s">
        <v>9014</v>
      </c>
      <c r="E30" s="51" t="s">
        <v>90</v>
      </c>
      <c r="F30" s="51" t="s">
        <v>61</v>
      </c>
      <c r="G30" s="51" t="s">
        <v>738</v>
      </c>
      <c r="H30" s="51" t="s">
        <v>4441</v>
      </c>
      <c r="I30" s="51" t="s">
        <v>4442</v>
      </c>
      <c r="J30" s="51" t="s">
        <v>65</v>
      </c>
      <c r="K30" s="51" t="s">
        <v>8986</v>
      </c>
      <c r="L30" s="51" t="s">
        <v>9008</v>
      </c>
      <c r="M30" s="51" t="s">
        <v>93</v>
      </c>
      <c r="N30" s="52" t="s">
        <v>7361</v>
      </c>
      <c r="O30" s="53">
        <v>0.95</v>
      </c>
      <c r="P30" s="51" t="s">
        <v>68</v>
      </c>
      <c r="Q30" s="51" t="s">
        <v>69</v>
      </c>
      <c r="R30" s="51" t="s">
        <v>4407</v>
      </c>
      <c r="S30" s="54" t="s">
        <v>95</v>
      </c>
      <c r="T30" s="51" t="s">
        <v>650</v>
      </c>
      <c r="U30" s="55">
        <v>46245</v>
      </c>
      <c r="V30" s="51" t="s">
        <v>778</v>
      </c>
      <c r="W30" s="51" t="s">
        <v>8985</v>
      </c>
      <c r="X30" s="51" t="s">
        <v>3216</v>
      </c>
      <c r="Y30" s="142" t="str">
        <f>_xlfn.XLOOKUP(B30,'Golden Rulebook-CDErule level'!I:I,'Golden Rulebook-CDErule level'!I:I, "not found")</f>
        <v>DQO-1097</v>
      </c>
    </row>
    <row r="31" spans="1:25" ht="42.75">
      <c r="A31" s="51" t="s">
        <v>9037</v>
      </c>
      <c r="B31" s="51" t="s">
        <v>9038</v>
      </c>
      <c r="C31" s="51" t="s">
        <v>9039</v>
      </c>
      <c r="D31" s="51" t="s">
        <v>9040</v>
      </c>
      <c r="E31" s="51" t="s">
        <v>90</v>
      </c>
      <c r="F31" s="51" t="s">
        <v>61</v>
      </c>
      <c r="G31" s="51" t="s">
        <v>738</v>
      </c>
      <c r="H31" s="51" t="s">
        <v>4441</v>
      </c>
      <c r="I31" s="51" t="s">
        <v>4442</v>
      </c>
      <c r="J31" s="51" t="s">
        <v>65</v>
      </c>
      <c r="K31" s="51" t="s">
        <v>8986</v>
      </c>
      <c r="L31" s="51" t="s">
        <v>9034</v>
      </c>
      <c r="M31" s="51" t="s">
        <v>93</v>
      </c>
      <c r="N31" s="52" t="s">
        <v>7384</v>
      </c>
      <c r="O31" s="53">
        <v>0.95</v>
      </c>
      <c r="P31" s="51" t="s">
        <v>68</v>
      </c>
      <c r="Q31" s="51" t="s">
        <v>69</v>
      </c>
      <c r="R31" s="51" t="s">
        <v>4407</v>
      </c>
      <c r="S31" s="54" t="s">
        <v>95</v>
      </c>
      <c r="T31" s="51" t="s">
        <v>650</v>
      </c>
      <c r="U31" s="55">
        <v>46245</v>
      </c>
      <c r="V31" s="51" t="s">
        <v>778</v>
      </c>
      <c r="W31" s="51" t="s">
        <v>8985</v>
      </c>
      <c r="X31" s="51" t="s">
        <v>7376</v>
      </c>
      <c r="Y31" s="142" t="str">
        <f>_xlfn.XLOOKUP(B31,'Golden Rulebook-CDErule level'!I:I,'Golden Rulebook-CDErule level'!I:I, "not found")</f>
        <v>DQO-1098</v>
      </c>
    </row>
    <row r="32" spans="1:25" ht="42.75">
      <c r="A32" s="51" t="s">
        <v>9044</v>
      </c>
      <c r="B32" s="51" t="s">
        <v>9045</v>
      </c>
      <c r="C32" s="51" t="s">
        <v>9046</v>
      </c>
      <c r="D32" s="51" t="s">
        <v>9047</v>
      </c>
      <c r="E32" s="51" t="s">
        <v>90</v>
      </c>
      <c r="F32" s="51" t="s">
        <v>61</v>
      </c>
      <c r="G32" s="51" t="s">
        <v>738</v>
      </c>
      <c r="H32" s="51" t="s">
        <v>4441</v>
      </c>
      <c r="I32" s="51" t="s">
        <v>4442</v>
      </c>
      <c r="J32" s="51" t="s">
        <v>65</v>
      </c>
      <c r="K32" s="51" t="s">
        <v>8986</v>
      </c>
      <c r="L32" s="51" t="s">
        <v>9041</v>
      </c>
      <c r="M32" s="51" t="s">
        <v>93</v>
      </c>
      <c r="N32" s="52" t="s">
        <v>7442</v>
      </c>
      <c r="O32" s="53">
        <v>0.95</v>
      </c>
      <c r="P32" s="51" t="s">
        <v>68</v>
      </c>
      <c r="Q32" s="51" t="s">
        <v>69</v>
      </c>
      <c r="R32" s="51" t="s">
        <v>4407</v>
      </c>
      <c r="S32" s="54" t="s">
        <v>95</v>
      </c>
      <c r="T32" s="51" t="s">
        <v>650</v>
      </c>
      <c r="U32" s="55">
        <v>46245</v>
      </c>
      <c r="V32" s="51" t="s">
        <v>778</v>
      </c>
      <c r="W32" s="51" t="s">
        <v>8985</v>
      </c>
      <c r="X32" s="51" t="s">
        <v>7434</v>
      </c>
      <c r="Y32" s="142" t="str">
        <f>_xlfn.XLOOKUP(B32,'Golden Rulebook-CDErule level'!I:I,'Golden Rulebook-CDErule level'!I:I, "not found")</f>
        <v>DQO-1099</v>
      </c>
    </row>
    <row r="33" spans="1:25" ht="42.75">
      <c r="A33" s="51" t="s">
        <v>9057</v>
      </c>
      <c r="B33" s="51" t="s">
        <v>9058</v>
      </c>
      <c r="C33" s="51" t="s">
        <v>9059</v>
      </c>
      <c r="D33" s="51" t="s">
        <v>9060</v>
      </c>
      <c r="E33" s="51" t="s">
        <v>90</v>
      </c>
      <c r="F33" s="51" t="s">
        <v>61</v>
      </c>
      <c r="G33" s="51" t="s">
        <v>738</v>
      </c>
      <c r="H33" s="51" t="s">
        <v>4441</v>
      </c>
      <c r="I33" s="51" t="s">
        <v>4442</v>
      </c>
      <c r="J33" s="51" t="s">
        <v>65</v>
      </c>
      <c r="K33" s="51" t="s">
        <v>8986</v>
      </c>
      <c r="L33" s="51" t="s">
        <v>9054</v>
      </c>
      <c r="M33" s="51" t="s">
        <v>93</v>
      </c>
      <c r="N33" s="52" t="s">
        <v>7508</v>
      </c>
      <c r="O33" s="53">
        <v>0.95</v>
      </c>
      <c r="P33" s="51" t="s">
        <v>68</v>
      </c>
      <c r="Q33" s="51" t="s">
        <v>69</v>
      </c>
      <c r="R33" s="51" t="s">
        <v>4407</v>
      </c>
      <c r="S33" s="54" t="s">
        <v>95</v>
      </c>
      <c r="T33" s="51" t="s">
        <v>650</v>
      </c>
      <c r="U33" s="55">
        <v>46245</v>
      </c>
      <c r="V33" s="51" t="s">
        <v>778</v>
      </c>
      <c r="W33" s="51" t="s">
        <v>8985</v>
      </c>
      <c r="X33" s="51" t="s">
        <v>7487</v>
      </c>
      <c r="Y33" s="142" t="str">
        <f>_xlfn.XLOOKUP(B33,'Golden Rulebook-CDErule level'!I:I,'Golden Rulebook-CDErule level'!I:I, "not found")</f>
        <v>DQO-1100</v>
      </c>
    </row>
    <row r="34" spans="1:25" ht="42.75">
      <c r="A34" s="51" t="s">
        <v>9121</v>
      </c>
      <c r="B34" s="51" t="s">
        <v>9122</v>
      </c>
      <c r="C34" s="51" t="s">
        <v>9123</v>
      </c>
      <c r="D34" s="51" t="s">
        <v>9124</v>
      </c>
      <c r="E34" s="51" t="s">
        <v>90</v>
      </c>
      <c r="F34" s="51" t="s">
        <v>61</v>
      </c>
      <c r="G34" s="51" t="s">
        <v>738</v>
      </c>
      <c r="H34" s="51" t="s">
        <v>4441</v>
      </c>
      <c r="I34" s="51" t="s">
        <v>4442</v>
      </c>
      <c r="J34" s="51" t="s">
        <v>65</v>
      </c>
      <c r="K34" s="51" t="s">
        <v>8986</v>
      </c>
      <c r="L34" s="51" t="s">
        <v>9118</v>
      </c>
      <c r="M34" s="51" t="s">
        <v>93</v>
      </c>
      <c r="N34" s="52" t="s">
        <v>7609</v>
      </c>
      <c r="O34" s="53">
        <v>0.95</v>
      </c>
      <c r="P34" s="51" t="s">
        <v>68</v>
      </c>
      <c r="Q34" s="51" t="s">
        <v>69</v>
      </c>
      <c r="R34" s="51" t="s">
        <v>4407</v>
      </c>
      <c r="S34" s="54" t="s">
        <v>95</v>
      </c>
      <c r="T34" s="51" t="s">
        <v>650</v>
      </c>
      <c r="U34" s="55">
        <v>46245</v>
      </c>
      <c r="V34" s="51" t="s">
        <v>778</v>
      </c>
      <c r="W34" s="51" t="s">
        <v>8985</v>
      </c>
      <c r="X34" s="51" t="s">
        <v>7588</v>
      </c>
      <c r="Y34" s="142" t="str">
        <f>_xlfn.XLOOKUP(B34,'Golden Rulebook-CDErule level'!I:I,'Golden Rulebook-CDErule level'!I:I, "not found")</f>
        <v>DQO-1102</v>
      </c>
    </row>
    <row r="35" spans="1:25" ht="28.5">
      <c r="A35" s="51" t="s">
        <v>9130</v>
      </c>
      <c r="B35" s="51" t="s">
        <v>9131</v>
      </c>
      <c r="C35" s="51" t="s">
        <v>9132</v>
      </c>
      <c r="D35" s="51" t="s">
        <v>9133</v>
      </c>
      <c r="E35" s="51" t="s">
        <v>90</v>
      </c>
      <c r="F35" s="51" t="s">
        <v>61</v>
      </c>
      <c r="G35" s="51" t="s">
        <v>3030</v>
      </c>
      <c r="H35" s="51" t="s">
        <v>4625</v>
      </c>
      <c r="I35" s="51" t="s">
        <v>4626</v>
      </c>
      <c r="J35" s="51" t="s">
        <v>65</v>
      </c>
      <c r="K35" s="51" t="s">
        <v>9126</v>
      </c>
      <c r="L35" s="51" t="s">
        <v>9127</v>
      </c>
      <c r="M35" s="51" t="s">
        <v>93</v>
      </c>
      <c r="N35" s="52" t="s">
        <v>5382</v>
      </c>
      <c r="O35" s="53">
        <v>0.95</v>
      </c>
      <c r="P35" s="51" t="s">
        <v>68</v>
      </c>
      <c r="Q35" s="51" t="s">
        <v>69</v>
      </c>
      <c r="R35" s="51" t="s">
        <v>4407</v>
      </c>
      <c r="S35" s="54" t="s">
        <v>95</v>
      </c>
      <c r="T35" s="51" t="s">
        <v>650</v>
      </c>
      <c r="U35" s="55">
        <v>46245</v>
      </c>
      <c r="V35" s="51" t="s">
        <v>778</v>
      </c>
      <c r="W35" s="51" t="s">
        <v>9125</v>
      </c>
      <c r="X35" s="51" t="s">
        <v>5374</v>
      </c>
      <c r="Y35" s="142" t="str">
        <f>_xlfn.XLOOKUP(B35,'Golden Rulebook-CDErule level'!I:I,'Golden Rulebook-CDErule level'!I:I, "not found")</f>
        <v>DQO-1103</v>
      </c>
    </row>
    <row r="36" spans="1:25" ht="28.5">
      <c r="A36" s="51" t="s">
        <v>9143</v>
      </c>
      <c r="B36" s="51" t="s">
        <v>9144</v>
      </c>
      <c r="C36" s="51" t="s">
        <v>9145</v>
      </c>
      <c r="D36" s="51" t="s">
        <v>9146</v>
      </c>
      <c r="E36" s="51" t="s">
        <v>90</v>
      </c>
      <c r="F36" s="51" t="s">
        <v>61</v>
      </c>
      <c r="G36" s="51" t="s">
        <v>3030</v>
      </c>
      <c r="H36" s="51" t="s">
        <v>4625</v>
      </c>
      <c r="I36" s="51" t="s">
        <v>4626</v>
      </c>
      <c r="J36" s="51" t="s">
        <v>65</v>
      </c>
      <c r="K36" s="51" t="s">
        <v>9126</v>
      </c>
      <c r="L36" s="51" t="s">
        <v>9140</v>
      </c>
      <c r="M36" s="51" t="s">
        <v>93</v>
      </c>
      <c r="N36" s="52" t="s">
        <v>5704</v>
      </c>
      <c r="O36" s="53">
        <v>0.95</v>
      </c>
      <c r="P36" s="51" t="s">
        <v>68</v>
      </c>
      <c r="Q36" s="51" t="s">
        <v>69</v>
      </c>
      <c r="R36" s="51" t="s">
        <v>4407</v>
      </c>
      <c r="S36" s="54" t="s">
        <v>95</v>
      </c>
      <c r="T36" s="51" t="s">
        <v>650</v>
      </c>
      <c r="U36" s="55">
        <v>46245</v>
      </c>
      <c r="V36" s="51" t="s">
        <v>778</v>
      </c>
      <c r="W36" s="51" t="s">
        <v>9125</v>
      </c>
      <c r="X36" s="51" t="s">
        <v>5696</v>
      </c>
      <c r="Y36" s="142" t="str">
        <f>_xlfn.XLOOKUP(B36,'Golden Rulebook-CDErule level'!I:I,'Golden Rulebook-CDErule level'!I:I, "not found")</f>
        <v>DQO-1104</v>
      </c>
    </row>
    <row r="37" spans="1:25" ht="28.5">
      <c r="A37" s="51" t="s">
        <v>9164</v>
      </c>
      <c r="B37" s="51" t="s">
        <v>9165</v>
      </c>
      <c r="C37" s="51" t="s">
        <v>9166</v>
      </c>
      <c r="D37" s="51" t="s">
        <v>9167</v>
      </c>
      <c r="E37" s="51" t="s">
        <v>90</v>
      </c>
      <c r="F37" s="51" t="s">
        <v>61</v>
      </c>
      <c r="G37" s="51" t="s">
        <v>3030</v>
      </c>
      <c r="H37" s="51" t="s">
        <v>4625</v>
      </c>
      <c r="I37" s="51" t="s">
        <v>4626</v>
      </c>
      <c r="J37" s="51" t="s">
        <v>65</v>
      </c>
      <c r="K37" s="51" t="s">
        <v>9126</v>
      </c>
      <c r="L37" s="51" t="s">
        <v>9161</v>
      </c>
      <c r="M37" s="51" t="s">
        <v>93</v>
      </c>
      <c r="N37" s="52" t="s">
        <v>5732</v>
      </c>
      <c r="O37" s="53">
        <v>0.95</v>
      </c>
      <c r="P37" s="51" t="s">
        <v>68</v>
      </c>
      <c r="Q37" s="51" t="s">
        <v>69</v>
      </c>
      <c r="R37" s="51" t="s">
        <v>4407</v>
      </c>
      <c r="S37" s="54" t="s">
        <v>95</v>
      </c>
      <c r="T37" s="51" t="s">
        <v>650</v>
      </c>
      <c r="U37" s="55">
        <v>46245</v>
      </c>
      <c r="V37" s="51" t="s">
        <v>778</v>
      </c>
      <c r="W37" s="51" t="s">
        <v>9125</v>
      </c>
      <c r="X37" s="51" t="s">
        <v>5724</v>
      </c>
      <c r="Y37" s="142" t="str">
        <f>_xlfn.XLOOKUP(B37,'Golden Rulebook-CDErule level'!I:I,'Golden Rulebook-CDErule level'!I:I, "not found")</f>
        <v>DQO-1105</v>
      </c>
    </row>
    <row r="38" spans="1:25" ht="28.5">
      <c r="A38" s="51" t="s">
        <v>9183</v>
      </c>
      <c r="B38" s="51" t="s">
        <v>9184</v>
      </c>
      <c r="C38" s="51" t="s">
        <v>9185</v>
      </c>
      <c r="D38" s="51" t="s">
        <v>9186</v>
      </c>
      <c r="E38" s="51" t="s">
        <v>90</v>
      </c>
      <c r="F38" s="51" t="s">
        <v>61</v>
      </c>
      <c r="G38" s="51" t="s">
        <v>3030</v>
      </c>
      <c r="H38" s="51" t="s">
        <v>4625</v>
      </c>
      <c r="I38" s="51" t="s">
        <v>4626</v>
      </c>
      <c r="J38" s="51" t="s">
        <v>65</v>
      </c>
      <c r="K38" s="51" t="s">
        <v>9126</v>
      </c>
      <c r="L38" s="51" t="s">
        <v>9180</v>
      </c>
      <c r="M38" s="51" t="s">
        <v>93</v>
      </c>
      <c r="N38" s="52" t="s">
        <v>5755</v>
      </c>
      <c r="O38" s="53">
        <v>0.95</v>
      </c>
      <c r="P38" s="51" t="s">
        <v>68</v>
      </c>
      <c r="Q38" s="51" t="s">
        <v>69</v>
      </c>
      <c r="R38" s="51" t="s">
        <v>4407</v>
      </c>
      <c r="S38" s="54" t="s">
        <v>95</v>
      </c>
      <c r="T38" s="51" t="s">
        <v>650</v>
      </c>
      <c r="U38" s="55">
        <v>46245</v>
      </c>
      <c r="V38" s="51" t="s">
        <v>778</v>
      </c>
      <c r="W38" s="51" t="s">
        <v>9125</v>
      </c>
      <c r="X38" s="51" t="s">
        <v>5747</v>
      </c>
      <c r="Y38" s="142" t="str">
        <f>_xlfn.XLOOKUP(B38,'Golden Rulebook-CDErule level'!I:I,'Golden Rulebook-CDErule level'!I:I, "not found")</f>
        <v>DQO-1106</v>
      </c>
    </row>
    <row r="39" spans="1:25" ht="28.5">
      <c r="A39" s="51" t="s">
        <v>9231</v>
      </c>
      <c r="B39" s="51" t="s">
        <v>9232</v>
      </c>
      <c r="C39" s="51" t="s">
        <v>9233</v>
      </c>
      <c r="D39" s="51" t="s">
        <v>9234</v>
      </c>
      <c r="E39" s="51" t="s">
        <v>90</v>
      </c>
      <c r="F39" s="51" t="s">
        <v>61</v>
      </c>
      <c r="G39" s="51" t="s">
        <v>3030</v>
      </c>
      <c r="H39" s="51" t="s">
        <v>4625</v>
      </c>
      <c r="I39" s="51" t="s">
        <v>4626</v>
      </c>
      <c r="J39" s="51" t="s">
        <v>65</v>
      </c>
      <c r="K39" s="51" t="s">
        <v>9126</v>
      </c>
      <c r="L39" s="51" t="s">
        <v>9228</v>
      </c>
      <c r="M39" s="51" t="s">
        <v>93</v>
      </c>
      <c r="N39" s="52" t="s">
        <v>6699</v>
      </c>
      <c r="O39" s="53">
        <v>0.95</v>
      </c>
      <c r="P39" s="51" t="s">
        <v>68</v>
      </c>
      <c r="Q39" s="51" t="s">
        <v>69</v>
      </c>
      <c r="R39" s="51" t="s">
        <v>4407</v>
      </c>
      <c r="S39" s="54" t="s">
        <v>95</v>
      </c>
      <c r="T39" s="51" t="s">
        <v>650</v>
      </c>
      <c r="U39" s="55">
        <v>46245</v>
      </c>
      <c r="V39" s="51" t="s">
        <v>778</v>
      </c>
      <c r="W39" s="51" t="s">
        <v>9125</v>
      </c>
      <c r="X39" s="51" t="s">
        <v>6691</v>
      </c>
      <c r="Y39" s="142" t="str">
        <f>_xlfn.XLOOKUP(B39,'Golden Rulebook-CDErule level'!I:I,'Golden Rulebook-CDErule level'!I:I, "not found")</f>
        <v>DQO-1109</v>
      </c>
    </row>
    <row r="40" spans="1:25" ht="42.75">
      <c r="A40" s="51" t="s">
        <v>9319</v>
      </c>
      <c r="B40" s="51" t="s">
        <v>9320</v>
      </c>
      <c r="C40" s="51" t="s">
        <v>9321</v>
      </c>
      <c r="D40" s="51" t="s">
        <v>9322</v>
      </c>
      <c r="E40" s="51" t="s">
        <v>90</v>
      </c>
      <c r="F40" s="51" t="s">
        <v>61</v>
      </c>
      <c r="G40" s="51" t="s">
        <v>3030</v>
      </c>
      <c r="H40" s="51" t="s">
        <v>4625</v>
      </c>
      <c r="I40" s="51" t="s">
        <v>4626</v>
      </c>
      <c r="J40" s="51" t="s">
        <v>65</v>
      </c>
      <c r="K40" s="51" t="s">
        <v>9242</v>
      </c>
      <c r="L40" s="51" t="s">
        <v>9316</v>
      </c>
      <c r="M40" s="51" t="s">
        <v>93</v>
      </c>
      <c r="N40" s="52" t="s">
        <v>8696</v>
      </c>
      <c r="O40" s="53">
        <v>0.95</v>
      </c>
      <c r="P40" s="51" t="s">
        <v>68</v>
      </c>
      <c r="Q40" s="51" t="s">
        <v>69</v>
      </c>
      <c r="R40" s="51" t="s">
        <v>4407</v>
      </c>
      <c r="S40" s="54" t="s">
        <v>95</v>
      </c>
      <c r="T40" s="51" t="s">
        <v>650</v>
      </c>
      <c r="U40" s="55">
        <v>46245</v>
      </c>
      <c r="V40" s="51" t="s">
        <v>778</v>
      </c>
      <c r="W40" s="51" t="s">
        <v>9241</v>
      </c>
      <c r="X40" s="51" t="s">
        <v>8688</v>
      </c>
      <c r="Y40" s="142" t="str">
        <f>_xlfn.XLOOKUP(B40,'Golden Rulebook-CDErule level'!I:I,'Golden Rulebook-CDErule level'!I:I, "not found")</f>
        <v>DQO-1110</v>
      </c>
    </row>
    <row r="41" spans="1:25" ht="42.75">
      <c r="A41" s="51" t="s">
        <v>9408</v>
      </c>
      <c r="B41" s="51" t="s">
        <v>9409</v>
      </c>
      <c r="C41" s="51" t="s">
        <v>9410</v>
      </c>
      <c r="D41" s="51" t="s">
        <v>9411</v>
      </c>
      <c r="E41" s="51" t="s">
        <v>90</v>
      </c>
      <c r="F41" s="51" t="s">
        <v>61</v>
      </c>
      <c r="G41" s="51" t="s">
        <v>738</v>
      </c>
      <c r="H41" s="51" t="s">
        <v>4441</v>
      </c>
      <c r="I41" s="51" t="s">
        <v>4442</v>
      </c>
      <c r="J41" s="51" t="s">
        <v>65</v>
      </c>
      <c r="K41" s="51" t="s">
        <v>9360</v>
      </c>
      <c r="L41" s="51" t="s">
        <v>9405</v>
      </c>
      <c r="M41" s="51" t="s">
        <v>93</v>
      </c>
      <c r="N41" s="52" t="s">
        <v>8918</v>
      </c>
      <c r="O41" s="53">
        <v>0.95</v>
      </c>
      <c r="P41" s="51" t="s">
        <v>68</v>
      </c>
      <c r="Q41" s="51" t="s">
        <v>69</v>
      </c>
      <c r="R41" s="51" t="s">
        <v>4407</v>
      </c>
      <c r="S41" s="54" t="s">
        <v>95</v>
      </c>
      <c r="T41" s="51" t="s">
        <v>650</v>
      </c>
      <c r="U41" s="55">
        <v>46245</v>
      </c>
      <c r="V41" s="51" t="s">
        <v>778</v>
      </c>
      <c r="W41" s="51" t="s">
        <v>9359</v>
      </c>
      <c r="X41" s="51" t="s">
        <v>8910</v>
      </c>
      <c r="Y41" s="142" t="str">
        <f>_xlfn.XLOOKUP(B41,'Golden Rulebook-CDErule level'!I:I,'Golden Rulebook-CDErule level'!I:I, "not found")</f>
        <v>DQO-1111</v>
      </c>
    </row>
    <row r="42" spans="1:25" ht="42.75">
      <c r="A42" s="51" t="s">
        <v>9459</v>
      </c>
      <c r="B42" s="51" t="s">
        <v>9460</v>
      </c>
      <c r="C42" s="51" t="s">
        <v>9461</v>
      </c>
      <c r="D42" s="51" t="s">
        <v>9462</v>
      </c>
      <c r="E42" s="51" t="s">
        <v>90</v>
      </c>
      <c r="F42" s="51" t="s">
        <v>61</v>
      </c>
      <c r="G42" s="51" t="s">
        <v>738</v>
      </c>
      <c r="H42" s="51" t="s">
        <v>4441</v>
      </c>
      <c r="I42" s="51" t="s">
        <v>4442</v>
      </c>
      <c r="J42" s="51" t="s">
        <v>65</v>
      </c>
      <c r="K42" s="51" t="s">
        <v>9360</v>
      </c>
      <c r="L42" s="51" t="s">
        <v>9456</v>
      </c>
      <c r="M42" s="51" t="s">
        <v>93</v>
      </c>
      <c r="N42" s="52" t="s">
        <v>8941</v>
      </c>
      <c r="O42" s="53">
        <v>0.95</v>
      </c>
      <c r="P42" s="51" t="s">
        <v>68</v>
      </c>
      <c r="Q42" s="51" t="s">
        <v>69</v>
      </c>
      <c r="R42" s="51" t="s">
        <v>4407</v>
      </c>
      <c r="S42" s="54" t="s">
        <v>95</v>
      </c>
      <c r="T42" s="51" t="s">
        <v>650</v>
      </c>
      <c r="U42" s="55">
        <v>46245</v>
      </c>
      <c r="V42" s="51" t="s">
        <v>778</v>
      </c>
      <c r="W42" s="51" t="s">
        <v>9359</v>
      </c>
      <c r="X42" s="51" t="s">
        <v>8933</v>
      </c>
      <c r="Y42" s="142" t="str">
        <f>_xlfn.XLOOKUP(B42,'Golden Rulebook-CDErule level'!I:I,'Golden Rulebook-CDErule level'!I:I, "not found")</f>
        <v>DQO-1112</v>
      </c>
    </row>
    <row r="43" spans="1:25" ht="42.75">
      <c r="A43" s="51" t="s">
        <v>9480</v>
      </c>
      <c r="B43" s="51" t="s">
        <v>9481</v>
      </c>
      <c r="C43" s="51" t="s">
        <v>9482</v>
      </c>
      <c r="D43" s="51" t="s">
        <v>9483</v>
      </c>
      <c r="E43" s="51" t="s">
        <v>90</v>
      </c>
      <c r="F43" s="51" t="s">
        <v>61</v>
      </c>
      <c r="G43" s="51" t="s">
        <v>738</v>
      </c>
      <c r="H43" s="51" t="s">
        <v>4441</v>
      </c>
      <c r="I43" s="51" t="s">
        <v>4442</v>
      </c>
      <c r="J43" s="51" t="s">
        <v>65</v>
      </c>
      <c r="K43" s="51" t="s">
        <v>9360</v>
      </c>
      <c r="L43" s="51" t="s">
        <v>9477</v>
      </c>
      <c r="M43" s="51" t="s">
        <v>93</v>
      </c>
      <c r="N43" s="52" t="s">
        <v>7258</v>
      </c>
      <c r="O43" s="53">
        <v>0.95</v>
      </c>
      <c r="P43" s="51" t="s">
        <v>68</v>
      </c>
      <c r="Q43" s="51" t="s">
        <v>69</v>
      </c>
      <c r="R43" s="51" t="s">
        <v>4407</v>
      </c>
      <c r="S43" s="54" t="s">
        <v>95</v>
      </c>
      <c r="T43" s="51" t="s">
        <v>650</v>
      </c>
      <c r="U43" s="55">
        <v>46245</v>
      </c>
      <c r="V43" s="51" t="s">
        <v>778</v>
      </c>
      <c r="W43" s="51" t="s">
        <v>9359</v>
      </c>
      <c r="X43" s="51" t="s">
        <v>7250</v>
      </c>
      <c r="Y43" s="142" t="str">
        <f>_xlfn.XLOOKUP(B43,'Golden Rulebook-CDErule level'!I:I,'Golden Rulebook-CDErule level'!I:I, "not found")</f>
        <v>DQO-1113</v>
      </c>
    </row>
    <row r="44" spans="1:25" ht="42.75">
      <c r="A44" s="51" t="s">
        <v>9501</v>
      </c>
      <c r="B44" s="51" t="s">
        <v>9502</v>
      </c>
      <c r="C44" s="51" t="s">
        <v>9503</v>
      </c>
      <c r="D44" s="51" t="s">
        <v>9504</v>
      </c>
      <c r="E44" s="51" t="s">
        <v>90</v>
      </c>
      <c r="F44" s="51" t="s">
        <v>61</v>
      </c>
      <c r="G44" s="51" t="s">
        <v>738</v>
      </c>
      <c r="H44" s="51" t="s">
        <v>4441</v>
      </c>
      <c r="I44" s="51" t="s">
        <v>4442</v>
      </c>
      <c r="J44" s="51" t="s">
        <v>65</v>
      </c>
      <c r="K44" s="51" t="s">
        <v>9360</v>
      </c>
      <c r="L44" s="51" t="s">
        <v>9498</v>
      </c>
      <c r="M44" s="51" t="s">
        <v>93</v>
      </c>
      <c r="N44" s="52" t="s">
        <v>7287</v>
      </c>
      <c r="O44" s="53">
        <v>0.95</v>
      </c>
      <c r="P44" s="51" t="s">
        <v>68</v>
      </c>
      <c r="Q44" s="51" t="s">
        <v>69</v>
      </c>
      <c r="R44" s="51" t="s">
        <v>4407</v>
      </c>
      <c r="S44" s="54" t="s">
        <v>95</v>
      </c>
      <c r="T44" s="51" t="s">
        <v>650</v>
      </c>
      <c r="U44" s="55">
        <v>46245</v>
      </c>
      <c r="V44" s="51" t="s">
        <v>778</v>
      </c>
      <c r="W44" s="51" t="s">
        <v>9359</v>
      </c>
      <c r="X44" s="51" t="s">
        <v>7279</v>
      </c>
      <c r="Y44" s="142" t="str">
        <f>_xlfn.XLOOKUP(B44,'Golden Rulebook-CDErule level'!I:I,'Golden Rulebook-CDErule level'!I:I, "not found")</f>
        <v>DQO-1114</v>
      </c>
    </row>
    <row r="45" spans="1:25" ht="42.75">
      <c r="A45" s="51" t="s">
        <v>9515</v>
      </c>
      <c r="B45" s="51" t="s">
        <v>9516</v>
      </c>
      <c r="C45" s="51" t="s">
        <v>9517</v>
      </c>
      <c r="D45" s="51" t="s">
        <v>9518</v>
      </c>
      <c r="E45" s="51" t="s">
        <v>90</v>
      </c>
      <c r="F45" s="51" t="s">
        <v>61</v>
      </c>
      <c r="G45" s="51" t="s">
        <v>738</v>
      </c>
      <c r="H45" s="51" t="s">
        <v>4441</v>
      </c>
      <c r="I45" s="51" t="s">
        <v>4442</v>
      </c>
      <c r="J45" s="51" t="s">
        <v>65</v>
      </c>
      <c r="K45" s="51" t="s">
        <v>9360</v>
      </c>
      <c r="L45" s="51" t="s">
        <v>9512</v>
      </c>
      <c r="M45" s="51" t="s">
        <v>93</v>
      </c>
      <c r="N45" s="52" t="s">
        <v>8970</v>
      </c>
      <c r="O45" s="53">
        <v>0.95</v>
      </c>
      <c r="P45" s="51" t="s">
        <v>68</v>
      </c>
      <c r="Q45" s="51" t="s">
        <v>69</v>
      </c>
      <c r="R45" s="51" t="s">
        <v>4407</v>
      </c>
      <c r="S45" s="54" t="s">
        <v>95</v>
      </c>
      <c r="T45" s="51" t="s">
        <v>650</v>
      </c>
      <c r="U45" s="55">
        <v>46245</v>
      </c>
      <c r="V45" s="51" t="s">
        <v>778</v>
      </c>
      <c r="W45" s="51" t="s">
        <v>9359</v>
      </c>
      <c r="X45" s="51" t="s">
        <v>8962</v>
      </c>
      <c r="Y45" s="142" t="str">
        <f>_xlfn.XLOOKUP(B45,'Golden Rulebook-CDErule level'!I:I,'Golden Rulebook-CDErule level'!I:I, "not found")</f>
        <v>DQO-1115</v>
      </c>
    </row>
    <row r="46" spans="1:25" ht="42.75">
      <c r="A46" s="51" t="s">
        <v>9538</v>
      </c>
      <c r="B46" s="51" t="s">
        <v>9539</v>
      </c>
      <c r="C46" s="51" t="s">
        <v>9540</v>
      </c>
      <c r="D46" s="51" t="s">
        <v>9541</v>
      </c>
      <c r="E46" s="51" t="s">
        <v>90</v>
      </c>
      <c r="F46" s="51" t="s">
        <v>61</v>
      </c>
      <c r="G46" s="51" t="s">
        <v>738</v>
      </c>
      <c r="H46" s="51" t="s">
        <v>4441</v>
      </c>
      <c r="I46" s="51" t="s">
        <v>4442</v>
      </c>
      <c r="J46" s="51" t="s">
        <v>65</v>
      </c>
      <c r="K46" s="51" t="s">
        <v>9534</v>
      </c>
      <c r="L46" s="51" t="s">
        <v>9535</v>
      </c>
      <c r="M46" s="51" t="s">
        <v>93</v>
      </c>
      <c r="N46" s="52" t="s">
        <v>8918</v>
      </c>
      <c r="O46" s="53">
        <v>0.95</v>
      </c>
      <c r="P46" s="51" t="s">
        <v>68</v>
      </c>
      <c r="Q46" s="51" t="s">
        <v>69</v>
      </c>
      <c r="R46" s="51" t="s">
        <v>4407</v>
      </c>
      <c r="S46" s="54" t="s">
        <v>95</v>
      </c>
      <c r="T46" s="51" t="s">
        <v>650</v>
      </c>
      <c r="U46" s="55">
        <v>46245</v>
      </c>
      <c r="V46" s="51" t="s">
        <v>778</v>
      </c>
      <c r="W46" s="51" t="s">
        <v>9533</v>
      </c>
      <c r="X46" s="51" t="s">
        <v>8910</v>
      </c>
      <c r="Y46" s="142" t="str">
        <f>_xlfn.XLOOKUP(B46,'Golden Rulebook-CDErule level'!I:I,'Golden Rulebook-CDErule level'!I:I, "not found")</f>
        <v>DQO-1116</v>
      </c>
    </row>
    <row r="47" spans="1:25" ht="42.75">
      <c r="A47" s="51" t="s">
        <v>9564</v>
      </c>
      <c r="B47" s="51" t="s">
        <v>9565</v>
      </c>
      <c r="C47" s="51" t="s">
        <v>9566</v>
      </c>
      <c r="D47" s="51" t="s">
        <v>9567</v>
      </c>
      <c r="E47" s="51" t="s">
        <v>90</v>
      </c>
      <c r="F47" s="51" t="s">
        <v>61</v>
      </c>
      <c r="G47" s="51" t="s">
        <v>738</v>
      </c>
      <c r="H47" s="51" t="s">
        <v>4441</v>
      </c>
      <c r="I47" s="51" t="s">
        <v>4442</v>
      </c>
      <c r="J47" s="51" t="s">
        <v>65</v>
      </c>
      <c r="K47" s="51" t="s">
        <v>9534</v>
      </c>
      <c r="L47" s="51" t="s">
        <v>9561</v>
      </c>
      <c r="M47" s="51" t="s">
        <v>93</v>
      </c>
      <c r="N47" s="52" t="s">
        <v>8941</v>
      </c>
      <c r="O47" s="53">
        <v>0.95</v>
      </c>
      <c r="P47" s="51" t="s">
        <v>68</v>
      </c>
      <c r="Q47" s="51" t="s">
        <v>69</v>
      </c>
      <c r="R47" s="51" t="s">
        <v>4407</v>
      </c>
      <c r="S47" s="54" t="s">
        <v>95</v>
      </c>
      <c r="T47" s="51" t="s">
        <v>650</v>
      </c>
      <c r="U47" s="55">
        <v>46245</v>
      </c>
      <c r="V47" s="51" t="s">
        <v>778</v>
      </c>
      <c r="W47" s="51" t="s">
        <v>9533</v>
      </c>
      <c r="X47" s="51" t="s">
        <v>8933</v>
      </c>
      <c r="Y47" s="142" t="str">
        <f>_xlfn.XLOOKUP(B47,'Golden Rulebook-CDErule level'!I:I,'Golden Rulebook-CDErule level'!I:I, "not found")</f>
        <v>DQO-1117</v>
      </c>
    </row>
    <row r="48" spans="1:25" ht="42.75">
      <c r="A48" s="51" t="s">
        <v>9583</v>
      </c>
      <c r="B48" s="51" t="s">
        <v>9584</v>
      </c>
      <c r="C48" s="51" t="s">
        <v>9585</v>
      </c>
      <c r="D48" s="51" t="s">
        <v>9586</v>
      </c>
      <c r="E48" s="51" t="s">
        <v>90</v>
      </c>
      <c r="F48" s="51" t="s">
        <v>61</v>
      </c>
      <c r="G48" s="51" t="s">
        <v>738</v>
      </c>
      <c r="H48" s="51" t="s">
        <v>4441</v>
      </c>
      <c r="I48" s="51" t="s">
        <v>4442</v>
      </c>
      <c r="J48" s="51" t="s">
        <v>65</v>
      </c>
      <c r="K48" s="51" t="s">
        <v>9534</v>
      </c>
      <c r="L48" s="51" t="s">
        <v>9580</v>
      </c>
      <c r="M48" s="51" t="s">
        <v>93</v>
      </c>
      <c r="N48" s="52" t="s">
        <v>8970</v>
      </c>
      <c r="O48" s="53">
        <v>0.95</v>
      </c>
      <c r="P48" s="51" t="s">
        <v>68</v>
      </c>
      <c r="Q48" s="51" t="s">
        <v>69</v>
      </c>
      <c r="R48" s="51" t="s">
        <v>4407</v>
      </c>
      <c r="S48" s="54" t="s">
        <v>95</v>
      </c>
      <c r="T48" s="51" t="s">
        <v>650</v>
      </c>
      <c r="U48" s="55">
        <v>46245</v>
      </c>
      <c r="V48" s="51" t="s">
        <v>778</v>
      </c>
      <c r="W48" s="51" t="s">
        <v>9533</v>
      </c>
      <c r="X48" s="51" t="s">
        <v>8962</v>
      </c>
      <c r="Y48" s="142" t="str">
        <f>_xlfn.XLOOKUP(B48,'Golden Rulebook-CDErule level'!I:I,'Golden Rulebook-CDErule level'!I:I, "not found")</f>
        <v>DQO-1118</v>
      </c>
    </row>
    <row r="49" spans="1:25" ht="42.75">
      <c r="A49" s="51" t="s">
        <v>9634</v>
      </c>
      <c r="B49" s="51" t="s">
        <v>9635</v>
      </c>
      <c r="C49" s="51" t="s">
        <v>9636</v>
      </c>
      <c r="D49" s="51" t="s">
        <v>9637</v>
      </c>
      <c r="E49" s="51" t="s">
        <v>90</v>
      </c>
      <c r="F49" s="51" t="s">
        <v>61</v>
      </c>
      <c r="G49" s="51" t="s">
        <v>3030</v>
      </c>
      <c r="H49" s="51" t="s">
        <v>4625</v>
      </c>
      <c r="I49" s="51" t="s">
        <v>4626</v>
      </c>
      <c r="J49" s="51" t="s">
        <v>65</v>
      </c>
      <c r="K49" s="51" t="s">
        <v>9600</v>
      </c>
      <c r="L49" s="51" t="s">
        <v>9631</v>
      </c>
      <c r="M49" s="51" t="s">
        <v>93</v>
      </c>
      <c r="N49" s="52" t="s">
        <v>4708</v>
      </c>
      <c r="O49" s="53">
        <v>0.95</v>
      </c>
      <c r="P49" s="51" t="s">
        <v>68</v>
      </c>
      <c r="Q49" s="51" t="s">
        <v>69</v>
      </c>
      <c r="R49" s="51" t="s">
        <v>4407</v>
      </c>
      <c r="S49" s="54" t="s">
        <v>95</v>
      </c>
      <c r="T49" s="51" t="s">
        <v>650</v>
      </c>
      <c r="U49" s="55">
        <v>46245</v>
      </c>
      <c r="V49" s="51" t="s">
        <v>778</v>
      </c>
      <c r="W49" s="51" t="s">
        <v>9599</v>
      </c>
      <c r="X49" s="51" t="s">
        <v>35729</v>
      </c>
      <c r="Y49" s="142" t="str">
        <f>_xlfn.XLOOKUP(B49,'Golden Rulebook-CDErule level'!I:I,'Golden Rulebook-CDErule level'!I:I, "not found")</f>
        <v>DQO-1119</v>
      </c>
    </row>
    <row r="50" spans="1:25" ht="28.5">
      <c r="A50" s="51" t="s">
        <v>10267</v>
      </c>
      <c r="B50" s="51" t="s">
        <v>10268</v>
      </c>
      <c r="C50" s="51" t="s">
        <v>10269</v>
      </c>
      <c r="D50" s="51" t="s">
        <v>10270</v>
      </c>
      <c r="E50" s="51" t="s">
        <v>90</v>
      </c>
      <c r="F50" s="51" t="s">
        <v>61</v>
      </c>
      <c r="G50" s="51" t="s">
        <v>3030</v>
      </c>
      <c r="H50" s="51" t="s">
        <v>4625</v>
      </c>
      <c r="I50" s="51" t="s">
        <v>4626</v>
      </c>
      <c r="J50" s="51" t="s">
        <v>65</v>
      </c>
      <c r="K50" s="51" t="s">
        <v>9703</v>
      </c>
      <c r="L50" s="51" t="s">
        <v>10264</v>
      </c>
      <c r="M50" s="51" t="s">
        <v>93</v>
      </c>
      <c r="N50" s="52" t="s">
        <v>6699</v>
      </c>
      <c r="O50" s="53">
        <v>0.95</v>
      </c>
      <c r="P50" s="51" t="s">
        <v>68</v>
      </c>
      <c r="Q50" s="51" t="s">
        <v>69</v>
      </c>
      <c r="R50" s="51" t="s">
        <v>4407</v>
      </c>
      <c r="S50" s="54" t="s">
        <v>95</v>
      </c>
      <c r="T50" s="51" t="s">
        <v>650</v>
      </c>
      <c r="U50" s="55">
        <v>46245</v>
      </c>
      <c r="V50" s="51" t="s">
        <v>778</v>
      </c>
      <c r="W50" s="51" t="s">
        <v>9702</v>
      </c>
      <c r="X50" s="51" t="s">
        <v>6691</v>
      </c>
      <c r="Y50" s="142" t="str">
        <f>_xlfn.XLOOKUP(B50,'Golden Rulebook-CDErule level'!I:I,'Golden Rulebook-CDErule level'!I:I, "not found")</f>
        <v>DQO-1120</v>
      </c>
    </row>
    <row r="51" spans="1:25" ht="42.75">
      <c r="A51" s="51" t="s">
        <v>10280</v>
      </c>
      <c r="B51" s="51" t="s">
        <v>10281</v>
      </c>
      <c r="C51" s="51" t="s">
        <v>10282</v>
      </c>
      <c r="D51" s="51" t="s">
        <v>10283</v>
      </c>
      <c r="E51" s="51" t="s">
        <v>90</v>
      </c>
      <c r="F51" s="51" t="s">
        <v>61</v>
      </c>
      <c r="G51" s="51" t="s">
        <v>3030</v>
      </c>
      <c r="H51" s="51" t="s">
        <v>4625</v>
      </c>
      <c r="I51" s="51" t="s">
        <v>4626</v>
      </c>
      <c r="J51" s="51" t="s">
        <v>65</v>
      </c>
      <c r="K51" s="51" t="s">
        <v>9703</v>
      </c>
      <c r="L51" s="51" t="s">
        <v>10277</v>
      </c>
      <c r="M51" s="51" t="s">
        <v>93</v>
      </c>
      <c r="N51" s="52" t="s">
        <v>9688</v>
      </c>
      <c r="O51" s="53">
        <v>0.95</v>
      </c>
      <c r="P51" s="51" t="s">
        <v>68</v>
      </c>
      <c r="Q51" s="51" t="s">
        <v>69</v>
      </c>
      <c r="R51" s="51" t="s">
        <v>4407</v>
      </c>
      <c r="S51" s="54" t="s">
        <v>95</v>
      </c>
      <c r="T51" s="51" t="s">
        <v>650</v>
      </c>
      <c r="U51" s="55">
        <v>46245</v>
      </c>
      <c r="V51" s="51" t="s">
        <v>778</v>
      </c>
      <c r="W51" s="51" t="s">
        <v>9702</v>
      </c>
      <c r="X51" s="51" t="s">
        <v>9680</v>
      </c>
      <c r="Y51" s="142" t="str">
        <f>_xlfn.XLOOKUP(B51,'Golden Rulebook-CDErule level'!I:I,'Golden Rulebook-CDErule level'!I:I, "not found")</f>
        <v>DQO-1121</v>
      </c>
    </row>
    <row r="52" spans="1:25" ht="42.75">
      <c r="A52" s="51" t="s">
        <v>10295</v>
      </c>
      <c r="B52" s="51" t="s">
        <v>10296</v>
      </c>
      <c r="C52" s="51" t="s">
        <v>10297</v>
      </c>
      <c r="D52" s="51" t="s">
        <v>10298</v>
      </c>
      <c r="E52" s="51" t="s">
        <v>90</v>
      </c>
      <c r="F52" s="51" t="s">
        <v>61</v>
      </c>
      <c r="G52" s="51" t="s">
        <v>738</v>
      </c>
      <c r="H52" s="51" t="s">
        <v>4441</v>
      </c>
      <c r="I52" s="51" t="s">
        <v>4442</v>
      </c>
      <c r="J52" s="51" t="s">
        <v>65</v>
      </c>
      <c r="K52" s="51" t="s">
        <v>10291</v>
      </c>
      <c r="L52" s="51" t="s">
        <v>10292</v>
      </c>
      <c r="M52" s="51" t="s">
        <v>93</v>
      </c>
      <c r="N52" s="52" t="s">
        <v>7310</v>
      </c>
      <c r="O52" s="53">
        <v>0.95</v>
      </c>
      <c r="P52" s="51" t="s">
        <v>68</v>
      </c>
      <c r="Q52" s="51" t="s">
        <v>69</v>
      </c>
      <c r="R52" s="51" t="s">
        <v>4407</v>
      </c>
      <c r="S52" s="54" t="s">
        <v>95</v>
      </c>
      <c r="T52" s="51" t="s">
        <v>650</v>
      </c>
      <c r="U52" s="55">
        <v>46245</v>
      </c>
      <c r="V52" s="51" t="s">
        <v>778</v>
      </c>
      <c r="W52" s="51" t="s">
        <v>10290</v>
      </c>
      <c r="X52" s="51" t="s">
        <v>650</v>
      </c>
      <c r="Y52" s="142" t="str">
        <f>_xlfn.XLOOKUP(B52,'Golden Rulebook-CDErule level'!I:I,'Golden Rulebook-CDErule level'!I:I, "not found")</f>
        <v>DQO-1122</v>
      </c>
    </row>
    <row r="53" spans="1:25" ht="42.75">
      <c r="A53" s="51" t="s">
        <v>10347</v>
      </c>
      <c r="B53" s="51" t="s">
        <v>10348</v>
      </c>
      <c r="C53" s="51" t="s">
        <v>10349</v>
      </c>
      <c r="D53" s="51" t="s">
        <v>10350</v>
      </c>
      <c r="E53" s="51" t="s">
        <v>90</v>
      </c>
      <c r="F53" s="51" t="s">
        <v>61</v>
      </c>
      <c r="G53" s="51" t="s">
        <v>738</v>
      </c>
      <c r="H53" s="51" t="s">
        <v>4441</v>
      </c>
      <c r="I53" s="51" t="s">
        <v>4442</v>
      </c>
      <c r="J53" s="51" t="s">
        <v>65</v>
      </c>
      <c r="K53" s="51" t="s">
        <v>10291</v>
      </c>
      <c r="L53" s="51" t="s">
        <v>10344</v>
      </c>
      <c r="M53" s="51" t="s">
        <v>93</v>
      </c>
      <c r="N53" s="52" t="s">
        <v>7361</v>
      </c>
      <c r="O53" s="53">
        <v>0.95</v>
      </c>
      <c r="P53" s="51" t="s">
        <v>68</v>
      </c>
      <c r="Q53" s="51" t="s">
        <v>69</v>
      </c>
      <c r="R53" s="51" t="s">
        <v>4407</v>
      </c>
      <c r="S53" s="54" t="s">
        <v>95</v>
      </c>
      <c r="T53" s="51" t="s">
        <v>650</v>
      </c>
      <c r="U53" s="55">
        <v>46245</v>
      </c>
      <c r="V53" s="51" t="s">
        <v>778</v>
      </c>
      <c r="W53" s="51" t="s">
        <v>10290</v>
      </c>
      <c r="X53" s="51" t="s">
        <v>3216</v>
      </c>
      <c r="Y53" s="142" t="str">
        <f>_xlfn.XLOOKUP(B53,'Golden Rulebook-CDErule level'!I:I,'Golden Rulebook-CDErule level'!I:I, "not found")</f>
        <v>DQO-1123</v>
      </c>
    </row>
    <row r="54" spans="1:25" ht="42.75">
      <c r="A54" s="51" t="s">
        <v>10606</v>
      </c>
      <c r="B54" s="51" t="s">
        <v>10607</v>
      </c>
      <c r="C54" s="51" t="s">
        <v>10608</v>
      </c>
      <c r="D54" s="51" t="s">
        <v>10609</v>
      </c>
      <c r="E54" s="51" t="s">
        <v>90</v>
      </c>
      <c r="F54" s="51" t="s">
        <v>61</v>
      </c>
      <c r="G54" s="51" t="s">
        <v>738</v>
      </c>
      <c r="H54" s="51" t="s">
        <v>4441</v>
      </c>
      <c r="I54" s="51" t="s">
        <v>4442</v>
      </c>
      <c r="J54" s="51" t="s">
        <v>65</v>
      </c>
      <c r="K54" s="51" t="s">
        <v>10291</v>
      </c>
      <c r="L54" s="51" t="s">
        <v>10603</v>
      </c>
      <c r="M54" s="51" t="s">
        <v>93</v>
      </c>
      <c r="N54" s="52" t="s">
        <v>7580</v>
      </c>
      <c r="O54" s="53">
        <v>0.95</v>
      </c>
      <c r="P54" s="51" t="s">
        <v>68</v>
      </c>
      <c r="Q54" s="51" t="s">
        <v>69</v>
      </c>
      <c r="R54" s="51" t="s">
        <v>4407</v>
      </c>
      <c r="S54" s="54" t="s">
        <v>95</v>
      </c>
      <c r="T54" s="51" t="s">
        <v>650</v>
      </c>
      <c r="U54" s="55">
        <v>46245</v>
      </c>
      <c r="V54" s="51" t="s">
        <v>778</v>
      </c>
      <c r="W54" s="51" t="s">
        <v>10290</v>
      </c>
      <c r="X54" s="51" t="s">
        <v>7548</v>
      </c>
      <c r="Y54" s="142" t="str">
        <f>_xlfn.XLOOKUP(B54,'Golden Rulebook-CDErule level'!I:I,'Golden Rulebook-CDErule level'!I:I, "not found")</f>
        <v>DQO-1124</v>
      </c>
    </row>
    <row r="55" spans="1:25" ht="42.75">
      <c r="A55" s="51" t="s">
        <v>10664</v>
      </c>
      <c r="B55" s="51" t="s">
        <v>10665</v>
      </c>
      <c r="C55" s="51" t="s">
        <v>10666</v>
      </c>
      <c r="D55" s="51" t="s">
        <v>10667</v>
      </c>
      <c r="E55" s="51" t="s">
        <v>90</v>
      </c>
      <c r="F55" s="51" t="s">
        <v>61</v>
      </c>
      <c r="G55" s="51" t="s">
        <v>738</v>
      </c>
      <c r="H55" s="51" t="s">
        <v>4441</v>
      </c>
      <c r="I55" s="51" t="s">
        <v>4442</v>
      </c>
      <c r="J55" s="51" t="s">
        <v>65</v>
      </c>
      <c r="K55" s="51" t="s">
        <v>10291</v>
      </c>
      <c r="L55" s="51" t="s">
        <v>10661</v>
      </c>
      <c r="M55" s="51" t="s">
        <v>93</v>
      </c>
      <c r="N55" s="52" t="s">
        <v>7609</v>
      </c>
      <c r="O55" s="53">
        <v>0.95</v>
      </c>
      <c r="P55" s="51" t="s">
        <v>68</v>
      </c>
      <c r="Q55" s="51" t="s">
        <v>69</v>
      </c>
      <c r="R55" s="51" t="s">
        <v>4407</v>
      </c>
      <c r="S55" s="54" t="s">
        <v>95</v>
      </c>
      <c r="T55" s="51" t="s">
        <v>650</v>
      </c>
      <c r="U55" s="55">
        <v>46245</v>
      </c>
      <c r="V55" s="51" t="s">
        <v>778</v>
      </c>
      <c r="W55" s="51" t="s">
        <v>10290</v>
      </c>
      <c r="X55" s="51" t="s">
        <v>7588</v>
      </c>
      <c r="Y55" s="142" t="str">
        <f>_xlfn.XLOOKUP(B55,'Golden Rulebook-CDErule level'!I:I,'Golden Rulebook-CDErule level'!I:I, "not found")</f>
        <v>DQO-1125</v>
      </c>
    </row>
    <row r="56" spans="1:25" ht="28.5">
      <c r="A56" s="51" t="s">
        <v>10747</v>
      </c>
      <c r="B56" s="51" t="s">
        <v>10748</v>
      </c>
      <c r="C56" s="51" t="s">
        <v>10749</v>
      </c>
      <c r="D56" s="51" t="s">
        <v>10750</v>
      </c>
      <c r="E56" s="51" t="s">
        <v>90</v>
      </c>
      <c r="F56" s="51" t="s">
        <v>61</v>
      </c>
      <c r="G56" s="51" t="s">
        <v>3030</v>
      </c>
      <c r="H56" s="51" t="s">
        <v>4625</v>
      </c>
      <c r="I56" s="51" t="s">
        <v>4626</v>
      </c>
      <c r="J56" s="51" t="s">
        <v>65</v>
      </c>
      <c r="K56" s="51" t="s">
        <v>10675</v>
      </c>
      <c r="L56" s="51" t="s">
        <v>10744</v>
      </c>
      <c r="M56" s="51" t="s">
        <v>93</v>
      </c>
      <c r="N56" s="52" t="s">
        <v>5732</v>
      </c>
      <c r="O56" s="53">
        <v>0.95</v>
      </c>
      <c r="P56" s="51" t="s">
        <v>68</v>
      </c>
      <c r="Q56" s="51" t="s">
        <v>69</v>
      </c>
      <c r="R56" s="51" t="s">
        <v>4407</v>
      </c>
      <c r="S56" s="54" t="s">
        <v>95</v>
      </c>
      <c r="T56" s="51" t="s">
        <v>650</v>
      </c>
      <c r="U56" s="55">
        <v>46245</v>
      </c>
      <c r="V56" s="51" t="s">
        <v>778</v>
      </c>
      <c r="W56" s="51" t="s">
        <v>10674</v>
      </c>
      <c r="X56" s="51" t="s">
        <v>5724</v>
      </c>
      <c r="Y56" s="142" t="str">
        <f>_xlfn.XLOOKUP(B56,'Golden Rulebook-CDErule level'!I:I,'Golden Rulebook-CDErule level'!I:I, "not found")</f>
        <v>DQO-1127</v>
      </c>
    </row>
    <row r="57" spans="1:25" ht="28.5">
      <c r="A57" s="51" t="s">
        <v>10766</v>
      </c>
      <c r="B57" s="51" t="s">
        <v>10767</v>
      </c>
      <c r="C57" s="51" t="s">
        <v>10768</v>
      </c>
      <c r="D57" s="51" t="s">
        <v>10769</v>
      </c>
      <c r="E57" s="51" t="s">
        <v>90</v>
      </c>
      <c r="F57" s="51" t="s">
        <v>61</v>
      </c>
      <c r="G57" s="51" t="s">
        <v>3030</v>
      </c>
      <c r="H57" s="51" t="s">
        <v>4625</v>
      </c>
      <c r="I57" s="51" t="s">
        <v>4626</v>
      </c>
      <c r="J57" s="51" t="s">
        <v>65</v>
      </c>
      <c r="K57" s="51" t="s">
        <v>10675</v>
      </c>
      <c r="L57" s="51" t="s">
        <v>10763</v>
      </c>
      <c r="M57" s="51" t="s">
        <v>93</v>
      </c>
      <c r="N57" s="52" t="s">
        <v>5755</v>
      </c>
      <c r="O57" s="53">
        <v>0.95</v>
      </c>
      <c r="P57" s="51" t="s">
        <v>68</v>
      </c>
      <c r="Q57" s="51" t="s">
        <v>69</v>
      </c>
      <c r="R57" s="51" t="s">
        <v>4407</v>
      </c>
      <c r="S57" s="54" t="s">
        <v>95</v>
      </c>
      <c r="T57" s="51" t="s">
        <v>650</v>
      </c>
      <c r="U57" s="55">
        <v>46245</v>
      </c>
      <c r="V57" s="51" t="s">
        <v>778</v>
      </c>
      <c r="W57" s="51" t="s">
        <v>10674</v>
      </c>
      <c r="X57" s="51" t="s">
        <v>5747</v>
      </c>
      <c r="Y57" s="142" t="str">
        <f>_xlfn.XLOOKUP(B57,'Golden Rulebook-CDErule level'!I:I,'Golden Rulebook-CDErule level'!I:I, "not found")</f>
        <v>DQO-1128</v>
      </c>
    </row>
    <row r="58" spans="1:25" ht="42.75">
      <c r="A58" s="51" t="s">
        <v>14083</v>
      </c>
      <c r="B58" s="51" t="s">
        <v>14084</v>
      </c>
      <c r="C58" s="51" t="s">
        <v>14085</v>
      </c>
      <c r="D58" s="51" t="s">
        <v>14086</v>
      </c>
      <c r="E58" s="51" t="s">
        <v>3800</v>
      </c>
      <c r="F58" s="51" t="s">
        <v>3792</v>
      </c>
      <c r="G58" s="51" t="s">
        <v>738</v>
      </c>
      <c r="H58" s="51" t="s">
        <v>4441</v>
      </c>
      <c r="I58" s="51" t="s">
        <v>4442</v>
      </c>
      <c r="J58" s="51" t="s">
        <v>65</v>
      </c>
      <c r="K58" s="51" t="s">
        <v>6259</v>
      </c>
      <c r="L58" s="51" t="s">
        <v>14067</v>
      </c>
      <c r="M58" s="51" t="s">
        <v>14087</v>
      </c>
      <c r="N58" s="52"/>
      <c r="O58" s="53">
        <v>0.9</v>
      </c>
      <c r="P58" s="51" t="s">
        <v>68</v>
      </c>
      <c r="Q58" s="51" t="s">
        <v>69</v>
      </c>
      <c r="R58" s="51" t="s">
        <v>4407</v>
      </c>
      <c r="S58" s="54" t="s">
        <v>778</v>
      </c>
      <c r="T58" s="51" t="s">
        <v>650</v>
      </c>
      <c r="U58" s="55">
        <v>46245</v>
      </c>
      <c r="V58" s="51" t="s">
        <v>778</v>
      </c>
      <c r="W58" s="51" t="s">
        <v>6258</v>
      </c>
      <c r="X58" s="51" t="s">
        <v>35730</v>
      </c>
      <c r="Y58" s="142" t="str">
        <f>_xlfn.XLOOKUP(B58,'Golden Rulebook-CDErule level'!I:I,'Golden Rulebook-CDErule level'!I:I, "not found")</f>
        <v>DQO-1129</v>
      </c>
    </row>
    <row r="59" spans="1:25" ht="42.75">
      <c r="A59" s="51" t="s">
        <v>14090</v>
      </c>
      <c r="B59" s="51" t="s">
        <v>14091</v>
      </c>
      <c r="C59" s="51" t="s">
        <v>14092</v>
      </c>
      <c r="D59" s="51" t="s">
        <v>14093</v>
      </c>
      <c r="E59" s="51" t="s">
        <v>3800</v>
      </c>
      <c r="F59" s="51" t="s">
        <v>3792</v>
      </c>
      <c r="G59" s="51" t="s">
        <v>738</v>
      </c>
      <c r="H59" s="51" t="s">
        <v>4441</v>
      </c>
      <c r="I59" s="51" t="s">
        <v>4442</v>
      </c>
      <c r="J59" s="51" t="s">
        <v>65</v>
      </c>
      <c r="K59" s="51" t="s">
        <v>7302</v>
      </c>
      <c r="L59" s="51" t="s">
        <v>14067</v>
      </c>
      <c r="M59" s="51" t="s">
        <v>14087</v>
      </c>
      <c r="N59" s="52"/>
      <c r="O59" s="53">
        <v>0.9</v>
      </c>
      <c r="P59" s="51" t="s">
        <v>68</v>
      </c>
      <c r="Q59" s="51" t="s">
        <v>69</v>
      </c>
      <c r="R59" s="51" t="s">
        <v>4407</v>
      </c>
      <c r="S59" s="54" t="s">
        <v>778</v>
      </c>
      <c r="T59" s="51" t="s">
        <v>650</v>
      </c>
      <c r="U59" s="55">
        <v>46245</v>
      </c>
      <c r="V59" s="51" t="s">
        <v>778</v>
      </c>
      <c r="W59" s="51" t="s">
        <v>7301</v>
      </c>
      <c r="X59" s="51" t="s">
        <v>35730</v>
      </c>
      <c r="Y59" s="142" t="str">
        <f>_xlfn.XLOOKUP(B59,'Golden Rulebook-CDErule level'!I:I,'Golden Rulebook-CDErule level'!I:I, "not found")</f>
        <v>DQO-1130</v>
      </c>
    </row>
    <row r="60" spans="1:25" ht="42.75">
      <c r="A60" s="51" t="s">
        <v>14096</v>
      </c>
      <c r="B60" s="51" t="s">
        <v>14097</v>
      </c>
      <c r="C60" s="51" t="s">
        <v>14098</v>
      </c>
      <c r="D60" s="51" t="s">
        <v>14099</v>
      </c>
      <c r="E60" s="51" t="s">
        <v>3800</v>
      </c>
      <c r="F60" s="51" t="s">
        <v>3792</v>
      </c>
      <c r="G60" s="51" t="s">
        <v>738</v>
      </c>
      <c r="H60" s="51" t="s">
        <v>4441</v>
      </c>
      <c r="I60" s="51" t="s">
        <v>4442</v>
      </c>
      <c r="J60" s="51" t="s">
        <v>65</v>
      </c>
      <c r="K60" s="51" t="s">
        <v>6764</v>
      </c>
      <c r="L60" s="51" t="s">
        <v>14067</v>
      </c>
      <c r="M60" s="51" t="s">
        <v>14087</v>
      </c>
      <c r="N60" s="52"/>
      <c r="O60" s="53">
        <v>0.9</v>
      </c>
      <c r="P60" s="51" t="s">
        <v>68</v>
      </c>
      <c r="Q60" s="51" t="s">
        <v>69</v>
      </c>
      <c r="R60" s="51" t="s">
        <v>4407</v>
      </c>
      <c r="S60" s="54" t="s">
        <v>778</v>
      </c>
      <c r="T60" s="51" t="s">
        <v>650</v>
      </c>
      <c r="U60" s="55">
        <v>46245</v>
      </c>
      <c r="V60" s="51" t="s">
        <v>778</v>
      </c>
      <c r="W60" s="51" t="s">
        <v>6763</v>
      </c>
      <c r="X60" s="51" t="s">
        <v>35730</v>
      </c>
      <c r="Y60" s="142" t="str">
        <f>_xlfn.XLOOKUP(B60,'Golden Rulebook-CDErule level'!I:I,'Golden Rulebook-CDErule level'!I:I, "not found")</f>
        <v>DQO-1131</v>
      </c>
    </row>
    <row r="61" spans="1:25" ht="42.75">
      <c r="A61" s="51" t="s">
        <v>14102</v>
      </c>
      <c r="B61" s="51" t="s">
        <v>14103</v>
      </c>
      <c r="C61" s="51" t="s">
        <v>14104</v>
      </c>
      <c r="D61" s="51" t="s">
        <v>14105</v>
      </c>
      <c r="E61" s="51" t="s">
        <v>3800</v>
      </c>
      <c r="F61" s="51" t="s">
        <v>3792</v>
      </c>
      <c r="G61" s="51" t="s">
        <v>738</v>
      </c>
      <c r="H61" s="51" t="s">
        <v>4441</v>
      </c>
      <c r="I61" s="51" t="s">
        <v>4442</v>
      </c>
      <c r="J61" s="51" t="s">
        <v>65</v>
      </c>
      <c r="K61" s="51" t="s">
        <v>8986</v>
      </c>
      <c r="L61" s="51" t="s">
        <v>14067</v>
      </c>
      <c r="M61" s="51" t="s">
        <v>14087</v>
      </c>
      <c r="N61" s="52"/>
      <c r="O61" s="53">
        <v>0.9</v>
      </c>
      <c r="P61" s="51" t="s">
        <v>68</v>
      </c>
      <c r="Q61" s="51" t="s">
        <v>69</v>
      </c>
      <c r="R61" s="51" t="s">
        <v>4407</v>
      </c>
      <c r="S61" s="54" t="s">
        <v>778</v>
      </c>
      <c r="T61" s="51" t="s">
        <v>650</v>
      </c>
      <c r="U61" s="55">
        <v>46245</v>
      </c>
      <c r="V61" s="51" t="s">
        <v>778</v>
      </c>
      <c r="W61" s="51" t="s">
        <v>8985</v>
      </c>
      <c r="X61" s="51" t="s">
        <v>35730</v>
      </c>
      <c r="Y61" s="142" t="str">
        <f>_xlfn.XLOOKUP(B61,'Golden Rulebook-CDErule level'!I:I,'Golden Rulebook-CDErule level'!I:I, "not found")</f>
        <v>DQO-1132</v>
      </c>
    </row>
    <row r="62" spans="1:25" ht="42.75">
      <c r="A62" s="51" t="s">
        <v>14108</v>
      </c>
      <c r="B62" s="51" t="s">
        <v>14109</v>
      </c>
      <c r="C62" s="51" t="s">
        <v>14110</v>
      </c>
      <c r="D62" s="51" t="s">
        <v>14111</v>
      </c>
      <c r="E62" s="51" t="s">
        <v>3800</v>
      </c>
      <c r="F62" s="51" t="s">
        <v>3792</v>
      </c>
      <c r="G62" s="51" t="s">
        <v>738</v>
      </c>
      <c r="H62" s="51" t="s">
        <v>4441</v>
      </c>
      <c r="I62" s="51" t="s">
        <v>4442</v>
      </c>
      <c r="J62" s="51" t="s">
        <v>65</v>
      </c>
      <c r="K62" s="51" t="s">
        <v>10291</v>
      </c>
      <c r="L62" s="51" t="s">
        <v>14067</v>
      </c>
      <c r="M62" s="51" t="s">
        <v>14087</v>
      </c>
      <c r="N62" s="52"/>
      <c r="O62" s="53">
        <v>0.9</v>
      </c>
      <c r="P62" s="51" t="s">
        <v>68</v>
      </c>
      <c r="Q62" s="51" t="s">
        <v>69</v>
      </c>
      <c r="R62" s="51" t="s">
        <v>4407</v>
      </c>
      <c r="S62" s="54" t="s">
        <v>778</v>
      </c>
      <c r="T62" s="51" t="s">
        <v>650</v>
      </c>
      <c r="U62" s="55">
        <v>46245</v>
      </c>
      <c r="V62" s="51" t="s">
        <v>778</v>
      </c>
      <c r="W62" s="51" t="s">
        <v>10290</v>
      </c>
      <c r="X62" s="51" t="s">
        <v>35730</v>
      </c>
      <c r="Y62" s="142" t="str">
        <f>_xlfn.XLOOKUP(B62,'Golden Rulebook-CDErule level'!I:I,'Golden Rulebook-CDErule level'!I:I, "not found")</f>
        <v>DQO-1133</v>
      </c>
    </row>
    <row r="63" spans="1:25" ht="42.75">
      <c r="A63" s="51" t="s">
        <v>14114</v>
      </c>
      <c r="B63" s="51" t="s">
        <v>14115</v>
      </c>
      <c r="C63" s="51" t="s">
        <v>14116</v>
      </c>
      <c r="D63" s="51" t="s">
        <v>14117</v>
      </c>
      <c r="E63" s="51" t="s">
        <v>3800</v>
      </c>
      <c r="F63" s="51" t="s">
        <v>3792</v>
      </c>
      <c r="G63" s="51" t="s">
        <v>738</v>
      </c>
      <c r="H63" s="51" t="s">
        <v>4441</v>
      </c>
      <c r="I63" s="51" t="s">
        <v>4442</v>
      </c>
      <c r="J63" s="51" t="s">
        <v>65</v>
      </c>
      <c r="K63" s="51" t="s">
        <v>7233</v>
      </c>
      <c r="L63" s="51" t="s">
        <v>14067</v>
      </c>
      <c r="M63" s="51" t="s">
        <v>14087</v>
      </c>
      <c r="N63" s="52"/>
      <c r="O63" s="53">
        <v>0.9</v>
      </c>
      <c r="P63" s="51" t="s">
        <v>68</v>
      </c>
      <c r="Q63" s="51" t="s">
        <v>69</v>
      </c>
      <c r="R63" s="51" t="s">
        <v>4407</v>
      </c>
      <c r="S63" s="54" t="s">
        <v>778</v>
      </c>
      <c r="T63" s="51" t="s">
        <v>650</v>
      </c>
      <c r="U63" s="55">
        <v>46245</v>
      </c>
      <c r="V63" s="51" t="s">
        <v>778</v>
      </c>
      <c r="W63" s="51" t="s">
        <v>7232</v>
      </c>
      <c r="X63" s="51" t="s">
        <v>35730</v>
      </c>
      <c r="Y63" s="142" t="str">
        <f>_xlfn.XLOOKUP(B63,'Golden Rulebook-CDErule level'!I:I,'Golden Rulebook-CDErule level'!I:I, "not found")</f>
        <v>DQO-1134</v>
      </c>
    </row>
    <row r="64" spans="1:25" ht="42.75">
      <c r="A64" s="51" t="s">
        <v>14120</v>
      </c>
      <c r="B64" s="51" t="s">
        <v>14121</v>
      </c>
      <c r="C64" s="51" t="s">
        <v>14122</v>
      </c>
      <c r="D64" s="51" t="s">
        <v>14123</v>
      </c>
      <c r="E64" s="51" t="s">
        <v>3800</v>
      </c>
      <c r="F64" s="51" t="s">
        <v>3792</v>
      </c>
      <c r="G64" s="51" t="s">
        <v>738</v>
      </c>
      <c r="H64" s="51" t="s">
        <v>4441</v>
      </c>
      <c r="I64" s="51" t="s">
        <v>4442</v>
      </c>
      <c r="J64" s="51" t="s">
        <v>65</v>
      </c>
      <c r="K64" s="51" t="s">
        <v>7611</v>
      </c>
      <c r="L64" s="51" t="s">
        <v>14067</v>
      </c>
      <c r="M64" s="51" t="s">
        <v>14087</v>
      </c>
      <c r="N64" s="52"/>
      <c r="O64" s="53">
        <v>0.9</v>
      </c>
      <c r="P64" s="51" t="s">
        <v>68</v>
      </c>
      <c r="Q64" s="51" t="s">
        <v>69</v>
      </c>
      <c r="R64" s="51" t="s">
        <v>4407</v>
      </c>
      <c r="S64" s="54" t="s">
        <v>778</v>
      </c>
      <c r="T64" s="51" t="s">
        <v>650</v>
      </c>
      <c r="U64" s="55">
        <v>46245</v>
      </c>
      <c r="V64" s="51" t="s">
        <v>778</v>
      </c>
      <c r="W64" s="51" t="s">
        <v>7610</v>
      </c>
      <c r="X64" s="51" t="s">
        <v>35730</v>
      </c>
      <c r="Y64" s="142" t="str">
        <f>_xlfn.XLOOKUP(B64,'Golden Rulebook-CDErule level'!I:I,'Golden Rulebook-CDErule level'!I:I, "not found")</f>
        <v>DQO-1135</v>
      </c>
    </row>
    <row r="65" spans="1:25" ht="42.75">
      <c r="A65" s="51" t="s">
        <v>14126</v>
      </c>
      <c r="B65" s="51" t="s">
        <v>14127</v>
      </c>
      <c r="C65" s="51" t="s">
        <v>14128</v>
      </c>
      <c r="D65" s="51" t="s">
        <v>14129</v>
      </c>
      <c r="E65" s="51" t="s">
        <v>3800</v>
      </c>
      <c r="F65" s="51" t="s">
        <v>3792</v>
      </c>
      <c r="G65" s="51" t="s">
        <v>738</v>
      </c>
      <c r="H65" s="51" t="s">
        <v>4441</v>
      </c>
      <c r="I65" s="51" t="s">
        <v>4442</v>
      </c>
      <c r="J65" s="51" t="s">
        <v>65</v>
      </c>
      <c r="K65" s="51" t="s">
        <v>8077</v>
      </c>
      <c r="L65" s="51" t="s">
        <v>14067</v>
      </c>
      <c r="M65" s="51" t="s">
        <v>14087</v>
      </c>
      <c r="N65" s="52"/>
      <c r="O65" s="53">
        <v>0.9</v>
      </c>
      <c r="P65" s="51" t="s">
        <v>68</v>
      </c>
      <c r="Q65" s="51" t="s">
        <v>69</v>
      </c>
      <c r="R65" s="51" t="s">
        <v>4407</v>
      </c>
      <c r="S65" s="54" t="s">
        <v>778</v>
      </c>
      <c r="T65" s="51" t="s">
        <v>650</v>
      </c>
      <c r="U65" s="55">
        <v>46245</v>
      </c>
      <c r="V65" s="51" t="s">
        <v>778</v>
      </c>
      <c r="W65" s="51" t="s">
        <v>8076</v>
      </c>
      <c r="X65" s="51" t="s">
        <v>35730</v>
      </c>
      <c r="Y65" s="142" t="str">
        <f>_xlfn.XLOOKUP(B65,'Golden Rulebook-CDErule level'!I:I,'Golden Rulebook-CDErule level'!I:I, "not found")</f>
        <v>DQO-1136</v>
      </c>
    </row>
    <row r="66" spans="1:25" ht="42.75">
      <c r="A66" s="51" t="s">
        <v>14132</v>
      </c>
      <c r="B66" s="51" t="s">
        <v>14133</v>
      </c>
      <c r="C66" s="51" t="s">
        <v>14134</v>
      </c>
      <c r="D66" s="51" t="s">
        <v>14135</v>
      </c>
      <c r="E66" s="51" t="s">
        <v>3800</v>
      </c>
      <c r="F66" s="51" t="s">
        <v>3792</v>
      </c>
      <c r="G66" s="51" t="s">
        <v>738</v>
      </c>
      <c r="H66" s="51" t="s">
        <v>4441</v>
      </c>
      <c r="I66" s="51" t="s">
        <v>4442</v>
      </c>
      <c r="J66" s="51" t="s">
        <v>65</v>
      </c>
      <c r="K66" s="51" t="s">
        <v>8151</v>
      </c>
      <c r="L66" s="51" t="s">
        <v>14067</v>
      </c>
      <c r="M66" s="51" t="s">
        <v>14087</v>
      </c>
      <c r="N66" s="52"/>
      <c r="O66" s="53">
        <v>0.9</v>
      </c>
      <c r="P66" s="51" t="s">
        <v>68</v>
      </c>
      <c r="Q66" s="51" t="s">
        <v>69</v>
      </c>
      <c r="R66" s="51" t="s">
        <v>4407</v>
      </c>
      <c r="S66" s="54" t="s">
        <v>778</v>
      </c>
      <c r="T66" s="51" t="s">
        <v>650</v>
      </c>
      <c r="U66" s="55">
        <v>46245</v>
      </c>
      <c r="V66" s="51" t="s">
        <v>778</v>
      </c>
      <c r="W66" s="51" t="s">
        <v>8150</v>
      </c>
      <c r="X66" s="51" t="s">
        <v>35730</v>
      </c>
      <c r="Y66" s="142" t="str">
        <f>_xlfn.XLOOKUP(B66,'Golden Rulebook-CDErule level'!I:I,'Golden Rulebook-CDErule level'!I:I, "not found")</f>
        <v>DQO-1137</v>
      </c>
    </row>
    <row r="67" spans="1:25" ht="42.75">
      <c r="A67" s="51" t="s">
        <v>14138</v>
      </c>
      <c r="B67" s="51" t="s">
        <v>14139</v>
      </c>
      <c r="C67" s="51" t="s">
        <v>14140</v>
      </c>
      <c r="D67" s="51" t="s">
        <v>14141</v>
      </c>
      <c r="E67" s="51" t="s">
        <v>3800</v>
      </c>
      <c r="F67" s="51" t="s">
        <v>3792</v>
      </c>
      <c r="G67" s="51" t="s">
        <v>738</v>
      </c>
      <c r="H67" s="51" t="s">
        <v>4441</v>
      </c>
      <c r="I67" s="51" t="s">
        <v>4442</v>
      </c>
      <c r="J67" s="51" t="s">
        <v>65</v>
      </c>
      <c r="K67" s="51" t="s">
        <v>8245</v>
      </c>
      <c r="L67" s="51" t="s">
        <v>14067</v>
      </c>
      <c r="M67" s="51" t="s">
        <v>14087</v>
      </c>
      <c r="N67" s="52"/>
      <c r="O67" s="53">
        <v>0.9</v>
      </c>
      <c r="P67" s="51" t="s">
        <v>68</v>
      </c>
      <c r="Q67" s="51" t="s">
        <v>69</v>
      </c>
      <c r="R67" s="51" t="s">
        <v>4407</v>
      </c>
      <c r="S67" s="54" t="s">
        <v>778</v>
      </c>
      <c r="T67" s="51" t="s">
        <v>650</v>
      </c>
      <c r="U67" s="55">
        <v>46245</v>
      </c>
      <c r="V67" s="51" t="s">
        <v>778</v>
      </c>
      <c r="W67" s="51" t="s">
        <v>8244</v>
      </c>
      <c r="X67" s="51" t="s">
        <v>35730</v>
      </c>
      <c r="Y67" s="142" t="str">
        <f>_xlfn.XLOOKUP(B67,'Golden Rulebook-CDErule level'!I:I,'Golden Rulebook-CDErule level'!I:I, "not found")</f>
        <v>DQO-1138</v>
      </c>
    </row>
    <row r="68" spans="1:25" ht="42.75">
      <c r="A68" s="51" t="s">
        <v>14144</v>
      </c>
      <c r="B68" s="51" t="s">
        <v>14145</v>
      </c>
      <c r="C68" s="51" t="s">
        <v>14146</v>
      </c>
      <c r="D68" s="51" t="s">
        <v>14147</v>
      </c>
      <c r="E68" s="51" t="s">
        <v>3800</v>
      </c>
      <c r="F68" s="51" t="s">
        <v>3792</v>
      </c>
      <c r="G68" s="51" t="s">
        <v>738</v>
      </c>
      <c r="H68" s="51" t="s">
        <v>4441</v>
      </c>
      <c r="I68" s="51" t="s">
        <v>4442</v>
      </c>
      <c r="J68" s="51" t="s">
        <v>65</v>
      </c>
      <c r="K68" s="51" t="s">
        <v>8362</v>
      </c>
      <c r="L68" s="51" t="s">
        <v>14067</v>
      </c>
      <c r="M68" s="51" t="s">
        <v>14087</v>
      </c>
      <c r="N68" s="52"/>
      <c r="O68" s="53">
        <v>0.9</v>
      </c>
      <c r="P68" s="51" t="s">
        <v>68</v>
      </c>
      <c r="Q68" s="51" t="s">
        <v>69</v>
      </c>
      <c r="R68" s="51" t="s">
        <v>4407</v>
      </c>
      <c r="S68" s="54" t="s">
        <v>778</v>
      </c>
      <c r="T68" s="51" t="s">
        <v>650</v>
      </c>
      <c r="U68" s="55">
        <v>46245</v>
      </c>
      <c r="V68" s="51" t="s">
        <v>778</v>
      </c>
      <c r="W68" s="51" t="s">
        <v>8361</v>
      </c>
      <c r="X68" s="51" t="s">
        <v>35730</v>
      </c>
      <c r="Y68" s="142" t="str">
        <f>_xlfn.XLOOKUP(B68,'Golden Rulebook-CDErule level'!I:I,'Golden Rulebook-CDErule level'!I:I, "not found")</f>
        <v>DQO-1139</v>
      </c>
    </row>
    <row r="69" spans="1:25" ht="42.75">
      <c r="A69" s="51" t="s">
        <v>14150</v>
      </c>
      <c r="B69" s="51" t="s">
        <v>14151</v>
      </c>
      <c r="C69" s="51" t="s">
        <v>14152</v>
      </c>
      <c r="D69" s="51" t="s">
        <v>14153</v>
      </c>
      <c r="E69" s="51" t="s">
        <v>3800</v>
      </c>
      <c r="F69" s="51" t="s">
        <v>3792</v>
      </c>
      <c r="G69" s="51" t="s">
        <v>643</v>
      </c>
      <c r="H69" s="51" t="s">
        <v>8432</v>
      </c>
      <c r="I69" s="51" t="s">
        <v>8433</v>
      </c>
      <c r="J69" s="51" t="s">
        <v>65</v>
      </c>
      <c r="K69" s="51" t="s">
        <v>8423</v>
      </c>
      <c r="L69" s="51" t="s">
        <v>14067</v>
      </c>
      <c r="M69" s="51" t="s">
        <v>14087</v>
      </c>
      <c r="N69" s="52"/>
      <c r="O69" s="53">
        <v>0.9</v>
      </c>
      <c r="P69" s="51" t="s">
        <v>68</v>
      </c>
      <c r="Q69" s="51" t="s">
        <v>69</v>
      </c>
      <c r="R69" s="51" t="s">
        <v>4407</v>
      </c>
      <c r="S69" s="54" t="s">
        <v>778</v>
      </c>
      <c r="T69" s="51" t="s">
        <v>650</v>
      </c>
      <c r="U69" s="55">
        <v>46245</v>
      </c>
      <c r="V69" s="51" t="s">
        <v>778</v>
      </c>
      <c r="W69" s="51" t="s">
        <v>8422</v>
      </c>
      <c r="X69" s="51" t="s">
        <v>35730</v>
      </c>
      <c r="Y69" s="142" t="str">
        <f>_xlfn.XLOOKUP(B69,'Golden Rulebook-CDErule level'!I:I,'Golden Rulebook-CDErule level'!I:I, "not found")</f>
        <v>DQO-1140</v>
      </c>
    </row>
    <row r="70" spans="1:25" ht="42.75">
      <c r="A70" s="51" t="s">
        <v>14156</v>
      </c>
      <c r="B70" s="51" t="s">
        <v>14157</v>
      </c>
      <c r="C70" s="51" t="s">
        <v>14158</v>
      </c>
      <c r="D70" s="51" t="s">
        <v>14159</v>
      </c>
      <c r="E70" s="51" t="s">
        <v>3800</v>
      </c>
      <c r="F70" s="51" t="s">
        <v>3792</v>
      </c>
      <c r="G70" s="51" t="s">
        <v>738</v>
      </c>
      <c r="H70" s="51" t="s">
        <v>4441</v>
      </c>
      <c r="I70" s="51" t="s">
        <v>4442</v>
      </c>
      <c r="J70" s="51" t="s">
        <v>65</v>
      </c>
      <c r="K70" s="51" t="s">
        <v>8834</v>
      </c>
      <c r="L70" s="51" t="s">
        <v>14067</v>
      </c>
      <c r="M70" s="51" t="s">
        <v>14087</v>
      </c>
      <c r="N70" s="52"/>
      <c r="O70" s="53">
        <v>0.9</v>
      </c>
      <c r="P70" s="51" t="s">
        <v>68</v>
      </c>
      <c r="Q70" s="51" t="s">
        <v>69</v>
      </c>
      <c r="R70" s="51" t="s">
        <v>4407</v>
      </c>
      <c r="S70" s="54" t="s">
        <v>778</v>
      </c>
      <c r="T70" s="51" t="s">
        <v>650</v>
      </c>
      <c r="U70" s="55">
        <v>46245</v>
      </c>
      <c r="V70" s="51" t="s">
        <v>778</v>
      </c>
      <c r="W70" s="51" t="s">
        <v>8833</v>
      </c>
      <c r="X70" s="51" t="s">
        <v>35730</v>
      </c>
      <c r="Y70" s="142" t="str">
        <f>_xlfn.XLOOKUP(B70,'Golden Rulebook-CDErule level'!I:I,'Golden Rulebook-CDErule level'!I:I, "not found")</f>
        <v>DQO-1141</v>
      </c>
    </row>
    <row r="71" spans="1:25" ht="42.75">
      <c r="A71" s="51" t="s">
        <v>14162</v>
      </c>
      <c r="B71" s="51" t="s">
        <v>14163</v>
      </c>
      <c r="C71" s="51" t="s">
        <v>14164</v>
      </c>
      <c r="D71" s="51" t="s">
        <v>14165</v>
      </c>
      <c r="E71" s="51" t="s">
        <v>3800</v>
      </c>
      <c r="F71" s="51" t="s">
        <v>3792</v>
      </c>
      <c r="G71" s="51" t="s">
        <v>738</v>
      </c>
      <c r="H71" s="51" t="s">
        <v>4441</v>
      </c>
      <c r="I71" s="51" t="s">
        <v>4442</v>
      </c>
      <c r="J71" s="51" t="s">
        <v>65</v>
      </c>
      <c r="K71" s="51" t="s">
        <v>8909</v>
      </c>
      <c r="L71" s="51" t="s">
        <v>14067</v>
      </c>
      <c r="M71" s="51" t="s">
        <v>14087</v>
      </c>
      <c r="N71" s="52"/>
      <c r="O71" s="53">
        <v>0.9</v>
      </c>
      <c r="P71" s="51" t="s">
        <v>68</v>
      </c>
      <c r="Q71" s="51" t="s">
        <v>69</v>
      </c>
      <c r="R71" s="51" t="s">
        <v>4407</v>
      </c>
      <c r="S71" s="54" t="s">
        <v>778</v>
      </c>
      <c r="T71" s="51" t="s">
        <v>650</v>
      </c>
      <c r="U71" s="55">
        <v>46245</v>
      </c>
      <c r="V71" s="51" t="s">
        <v>778</v>
      </c>
      <c r="W71" s="51" t="s">
        <v>8908</v>
      </c>
      <c r="X71" s="51" t="s">
        <v>35730</v>
      </c>
      <c r="Y71" s="142" t="str">
        <f>_xlfn.XLOOKUP(B71,'Golden Rulebook-CDErule level'!I:I,'Golden Rulebook-CDErule level'!I:I, "not found")</f>
        <v>DQO-1142</v>
      </c>
    </row>
    <row r="72" spans="1:25" ht="42.75">
      <c r="A72" s="51" t="s">
        <v>14168</v>
      </c>
      <c r="B72" s="51" t="s">
        <v>14169</v>
      </c>
      <c r="C72" s="51" t="s">
        <v>14170</v>
      </c>
      <c r="D72" s="51" t="s">
        <v>14171</v>
      </c>
      <c r="E72" s="51" t="s">
        <v>3800</v>
      </c>
      <c r="F72" s="51" t="s">
        <v>3792</v>
      </c>
      <c r="G72" s="51" t="s">
        <v>738</v>
      </c>
      <c r="H72" s="51" t="s">
        <v>4441</v>
      </c>
      <c r="I72" s="51" t="s">
        <v>4442</v>
      </c>
      <c r="J72" s="51" t="s">
        <v>65</v>
      </c>
      <c r="K72" s="51" t="s">
        <v>9360</v>
      </c>
      <c r="L72" s="51" t="s">
        <v>14067</v>
      </c>
      <c r="M72" s="51" t="s">
        <v>14087</v>
      </c>
      <c r="N72" s="52"/>
      <c r="O72" s="53">
        <v>0.9</v>
      </c>
      <c r="P72" s="51" t="s">
        <v>68</v>
      </c>
      <c r="Q72" s="51" t="s">
        <v>69</v>
      </c>
      <c r="R72" s="51" t="s">
        <v>4407</v>
      </c>
      <c r="S72" s="54" t="s">
        <v>778</v>
      </c>
      <c r="T72" s="51" t="s">
        <v>650</v>
      </c>
      <c r="U72" s="55">
        <v>46245</v>
      </c>
      <c r="V72" s="51" t="s">
        <v>778</v>
      </c>
      <c r="W72" s="51" t="s">
        <v>9359</v>
      </c>
      <c r="X72" s="51" t="s">
        <v>35730</v>
      </c>
      <c r="Y72" s="142" t="str">
        <f>_xlfn.XLOOKUP(B72,'Golden Rulebook-CDErule level'!I:I,'Golden Rulebook-CDErule level'!I:I, "not found")</f>
        <v>DQO-1143</v>
      </c>
    </row>
    <row r="73" spans="1:25" ht="42.75">
      <c r="A73" s="51" t="s">
        <v>14174</v>
      </c>
      <c r="B73" s="51" t="s">
        <v>14175</v>
      </c>
      <c r="C73" s="51" t="s">
        <v>14176</v>
      </c>
      <c r="D73" s="51" t="s">
        <v>14177</v>
      </c>
      <c r="E73" s="51" t="s">
        <v>3800</v>
      </c>
      <c r="F73" s="51" t="s">
        <v>3792</v>
      </c>
      <c r="G73" s="51" t="s">
        <v>738</v>
      </c>
      <c r="H73" s="51" t="s">
        <v>4441</v>
      </c>
      <c r="I73" s="51" t="s">
        <v>4442</v>
      </c>
      <c r="J73" s="51" t="s">
        <v>65</v>
      </c>
      <c r="K73" s="51" t="s">
        <v>9534</v>
      </c>
      <c r="L73" s="51" t="s">
        <v>14067</v>
      </c>
      <c r="M73" s="51" t="s">
        <v>14087</v>
      </c>
      <c r="N73" s="52"/>
      <c r="O73" s="53">
        <v>0.9</v>
      </c>
      <c r="P73" s="51" t="s">
        <v>68</v>
      </c>
      <c r="Q73" s="51" t="s">
        <v>69</v>
      </c>
      <c r="R73" s="51" t="s">
        <v>4407</v>
      </c>
      <c r="S73" s="54" t="s">
        <v>778</v>
      </c>
      <c r="T73" s="51" t="s">
        <v>650</v>
      </c>
      <c r="U73" s="55">
        <v>46245</v>
      </c>
      <c r="V73" s="51" t="s">
        <v>778</v>
      </c>
      <c r="W73" s="51" t="s">
        <v>9533</v>
      </c>
      <c r="X73" s="51" t="s">
        <v>35730</v>
      </c>
      <c r="Y73" s="142" t="str">
        <f>_xlfn.XLOOKUP(B73,'Golden Rulebook-CDErule level'!I:I,'Golden Rulebook-CDErule level'!I:I, "not found")</f>
        <v>DQO-1144</v>
      </c>
    </row>
    <row r="74" spans="1:25" ht="28.5">
      <c r="A74" s="51" t="s">
        <v>14180</v>
      </c>
      <c r="B74" s="51" t="s">
        <v>14181</v>
      </c>
      <c r="C74" s="51" t="s">
        <v>14182</v>
      </c>
      <c r="D74" s="51" t="s">
        <v>14183</v>
      </c>
      <c r="E74" s="51" t="s">
        <v>3800</v>
      </c>
      <c r="F74" s="51" t="s">
        <v>3792</v>
      </c>
      <c r="G74" s="51" t="s">
        <v>3030</v>
      </c>
      <c r="H74" s="51" t="s">
        <v>4625</v>
      </c>
      <c r="I74" s="51" t="s">
        <v>4626</v>
      </c>
      <c r="J74" s="51" t="s">
        <v>65</v>
      </c>
      <c r="K74" s="51" t="s">
        <v>4723</v>
      </c>
      <c r="L74" s="51" t="s">
        <v>14067</v>
      </c>
      <c r="M74" s="51" t="s">
        <v>14087</v>
      </c>
      <c r="N74" s="52"/>
      <c r="O74" s="53">
        <v>0.9</v>
      </c>
      <c r="P74" s="51" t="s">
        <v>68</v>
      </c>
      <c r="Q74" s="51" t="s">
        <v>69</v>
      </c>
      <c r="R74" s="51" t="s">
        <v>4407</v>
      </c>
      <c r="S74" s="54" t="s">
        <v>778</v>
      </c>
      <c r="T74" s="51" t="s">
        <v>650</v>
      </c>
      <c r="U74" s="55">
        <v>46245</v>
      </c>
      <c r="V74" s="51" t="s">
        <v>778</v>
      </c>
      <c r="W74" s="51" t="s">
        <v>4722</v>
      </c>
      <c r="X74" s="51" t="s">
        <v>35730</v>
      </c>
      <c r="Y74" s="142" t="str">
        <f>_xlfn.XLOOKUP(B74,'Golden Rulebook-CDErule level'!I:I,'Golden Rulebook-CDErule level'!I:I, "not found")</f>
        <v>DQO-1145</v>
      </c>
    </row>
    <row r="75" spans="1:25" ht="28.5">
      <c r="A75" s="51" t="s">
        <v>14186</v>
      </c>
      <c r="B75" s="51" t="s">
        <v>14187</v>
      </c>
      <c r="C75" s="51" t="s">
        <v>14188</v>
      </c>
      <c r="D75" s="51" t="s">
        <v>14189</v>
      </c>
      <c r="E75" s="51" t="s">
        <v>3800</v>
      </c>
      <c r="F75" s="51" t="s">
        <v>3792</v>
      </c>
      <c r="G75" s="51" t="s">
        <v>3030</v>
      </c>
      <c r="H75" s="51" t="s">
        <v>4625</v>
      </c>
      <c r="I75" s="51" t="s">
        <v>4626</v>
      </c>
      <c r="J75" s="51" t="s">
        <v>65</v>
      </c>
      <c r="K75" s="51" t="s">
        <v>6145</v>
      </c>
      <c r="L75" s="51" t="s">
        <v>14067</v>
      </c>
      <c r="M75" s="51" t="s">
        <v>14087</v>
      </c>
      <c r="N75" s="52"/>
      <c r="O75" s="53">
        <v>0.9</v>
      </c>
      <c r="P75" s="51" t="s">
        <v>68</v>
      </c>
      <c r="Q75" s="51" t="s">
        <v>69</v>
      </c>
      <c r="R75" s="51" t="s">
        <v>4407</v>
      </c>
      <c r="S75" s="54" t="s">
        <v>778</v>
      </c>
      <c r="T75" s="51" t="s">
        <v>650</v>
      </c>
      <c r="U75" s="55">
        <v>46245</v>
      </c>
      <c r="V75" s="51" t="s">
        <v>778</v>
      </c>
      <c r="W75" s="51" t="s">
        <v>6144</v>
      </c>
      <c r="X75" s="51" t="s">
        <v>35730</v>
      </c>
      <c r="Y75" s="142" t="str">
        <f>_xlfn.XLOOKUP(B75,'Golden Rulebook-CDErule level'!I:I,'Golden Rulebook-CDErule level'!I:I, "not found")</f>
        <v>DQO-1146</v>
      </c>
    </row>
    <row r="76" spans="1:25" ht="28.5">
      <c r="A76" s="51" t="s">
        <v>14192</v>
      </c>
      <c r="B76" s="51" t="s">
        <v>14193</v>
      </c>
      <c r="C76" s="51" t="s">
        <v>14194</v>
      </c>
      <c r="D76" s="51" t="s">
        <v>14195</v>
      </c>
      <c r="E76" s="51" t="s">
        <v>3800</v>
      </c>
      <c r="F76" s="51" t="s">
        <v>3792</v>
      </c>
      <c r="G76" s="51" t="s">
        <v>3030</v>
      </c>
      <c r="H76" s="51" t="s">
        <v>4625</v>
      </c>
      <c r="I76" s="51" t="s">
        <v>4626</v>
      </c>
      <c r="J76" s="51" t="s">
        <v>65</v>
      </c>
      <c r="K76" s="51" t="s">
        <v>9126</v>
      </c>
      <c r="L76" s="51" t="s">
        <v>14067</v>
      </c>
      <c r="M76" s="51" t="s">
        <v>14087</v>
      </c>
      <c r="N76" s="52"/>
      <c r="O76" s="53">
        <v>0.9</v>
      </c>
      <c r="P76" s="51" t="s">
        <v>68</v>
      </c>
      <c r="Q76" s="51" t="s">
        <v>69</v>
      </c>
      <c r="R76" s="51" t="s">
        <v>4407</v>
      </c>
      <c r="S76" s="54" t="s">
        <v>778</v>
      </c>
      <c r="T76" s="51" t="s">
        <v>650</v>
      </c>
      <c r="U76" s="55">
        <v>46245</v>
      </c>
      <c r="V76" s="51" t="s">
        <v>778</v>
      </c>
      <c r="W76" s="51" t="s">
        <v>9125</v>
      </c>
      <c r="X76" s="51" t="s">
        <v>35730</v>
      </c>
      <c r="Y76" s="142" t="str">
        <f>_xlfn.XLOOKUP(B76,'Golden Rulebook-CDErule level'!I:I,'Golden Rulebook-CDErule level'!I:I, "not found")</f>
        <v>DQO-1147</v>
      </c>
    </row>
    <row r="77" spans="1:25" ht="28.5">
      <c r="A77" s="51" t="s">
        <v>14198</v>
      </c>
      <c r="B77" s="51" t="s">
        <v>14199</v>
      </c>
      <c r="C77" s="51" t="s">
        <v>14200</v>
      </c>
      <c r="D77" s="51" t="s">
        <v>14201</v>
      </c>
      <c r="E77" s="51" t="s">
        <v>3800</v>
      </c>
      <c r="F77" s="51" t="s">
        <v>3792</v>
      </c>
      <c r="G77" s="51" t="s">
        <v>3030</v>
      </c>
      <c r="H77" s="51" t="s">
        <v>4625</v>
      </c>
      <c r="I77" s="51" t="s">
        <v>4626</v>
      </c>
      <c r="J77" s="51" t="s">
        <v>65</v>
      </c>
      <c r="K77" s="51" t="s">
        <v>6321</v>
      </c>
      <c r="L77" s="51" t="s">
        <v>14067</v>
      </c>
      <c r="M77" s="51" t="s">
        <v>14087</v>
      </c>
      <c r="N77" s="52"/>
      <c r="O77" s="53">
        <v>0.9</v>
      </c>
      <c r="P77" s="51" t="s">
        <v>68</v>
      </c>
      <c r="Q77" s="51" t="s">
        <v>69</v>
      </c>
      <c r="R77" s="51" t="s">
        <v>4407</v>
      </c>
      <c r="S77" s="54" t="s">
        <v>778</v>
      </c>
      <c r="T77" s="51" t="s">
        <v>650</v>
      </c>
      <c r="U77" s="55">
        <v>46245</v>
      </c>
      <c r="V77" s="51" t="s">
        <v>778</v>
      </c>
      <c r="W77" s="51" t="s">
        <v>6320</v>
      </c>
      <c r="X77" s="51" t="s">
        <v>35730</v>
      </c>
      <c r="Y77" s="142" t="str">
        <f>_xlfn.XLOOKUP(B77,'Golden Rulebook-CDErule level'!I:I,'Golden Rulebook-CDErule level'!I:I, "not found")</f>
        <v>DQO-1148</v>
      </c>
    </row>
    <row r="78" spans="1:25" ht="28.5">
      <c r="A78" s="51" t="s">
        <v>14204</v>
      </c>
      <c r="B78" s="51" t="s">
        <v>14205</v>
      </c>
      <c r="C78" s="51" t="s">
        <v>14206</v>
      </c>
      <c r="D78" s="51" t="s">
        <v>14207</v>
      </c>
      <c r="E78" s="51" t="s">
        <v>3800</v>
      </c>
      <c r="F78" s="51" t="s">
        <v>3792</v>
      </c>
      <c r="G78" s="51" t="s">
        <v>3030</v>
      </c>
      <c r="H78" s="51" t="s">
        <v>4625</v>
      </c>
      <c r="I78" s="51" t="s">
        <v>4626</v>
      </c>
      <c r="J78" s="51" t="s">
        <v>65</v>
      </c>
      <c r="K78" s="51" t="s">
        <v>8746</v>
      </c>
      <c r="L78" s="51" t="s">
        <v>14067</v>
      </c>
      <c r="M78" s="51" t="s">
        <v>14087</v>
      </c>
      <c r="N78" s="52"/>
      <c r="O78" s="53">
        <v>0.9</v>
      </c>
      <c r="P78" s="51" t="s">
        <v>68</v>
      </c>
      <c r="Q78" s="51" t="s">
        <v>69</v>
      </c>
      <c r="R78" s="51" t="s">
        <v>4407</v>
      </c>
      <c r="S78" s="54" t="s">
        <v>778</v>
      </c>
      <c r="T78" s="51" t="s">
        <v>650</v>
      </c>
      <c r="U78" s="55">
        <v>46245</v>
      </c>
      <c r="V78" s="51" t="s">
        <v>778</v>
      </c>
      <c r="W78" s="51" t="s">
        <v>8745</v>
      </c>
      <c r="X78" s="51" t="s">
        <v>35730</v>
      </c>
      <c r="Y78" s="142" t="str">
        <f>_xlfn.XLOOKUP(B78,'Golden Rulebook-CDErule level'!I:I,'Golden Rulebook-CDErule level'!I:I, "not found")</f>
        <v>DQO-1149</v>
      </c>
    </row>
    <row r="79" spans="1:25" ht="28.5">
      <c r="A79" s="51" t="s">
        <v>14210</v>
      </c>
      <c r="B79" s="51" t="s">
        <v>14211</v>
      </c>
      <c r="C79" s="51" t="s">
        <v>14212</v>
      </c>
      <c r="D79" s="51" t="s">
        <v>14213</v>
      </c>
      <c r="E79" s="51" t="s">
        <v>3800</v>
      </c>
      <c r="F79" s="51" t="s">
        <v>3792</v>
      </c>
      <c r="G79" s="51" t="s">
        <v>3030</v>
      </c>
      <c r="H79" s="51" t="s">
        <v>4625</v>
      </c>
      <c r="I79" s="51" t="s">
        <v>4626</v>
      </c>
      <c r="J79" s="51" t="s">
        <v>65</v>
      </c>
      <c r="K79" s="51" t="s">
        <v>4616</v>
      </c>
      <c r="L79" s="51" t="s">
        <v>14067</v>
      </c>
      <c r="M79" s="51" t="s">
        <v>14087</v>
      </c>
      <c r="N79" s="52"/>
      <c r="O79" s="53">
        <v>0.9</v>
      </c>
      <c r="P79" s="51" t="s">
        <v>68</v>
      </c>
      <c r="Q79" s="51" t="s">
        <v>69</v>
      </c>
      <c r="R79" s="51" t="s">
        <v>4407</v>
      </c>
      <c r="S79" s="54" t="s">
        <v>778</v>
      </c>
      <c r="T79" s="51" t="s">
        <v>650</v>
      </c>
      <c r="U79" s="55">
        <v>46245</v>
      </c>
      <c r="V79" s="51" t="s">
        <v>778</v>
      </c>
      <c r="W79" s="51" t="s">
        <v>4615</v>
      </c>
      <c r="X79" s="51" t="s">
        <v>35730</v>
      </c>
      <c r="Y79" s="142" t="str">
        <f>_xlfn.XLOOKUP(B79,'Golden Rulebook-CDErule level'!I:I,'Golden Rulebook-CDErule level'!I:I, "not found")</f>
        <v>DQO-1150</v>
      </c>
    </row>
    <row r="80" spans="1:25" ht="28.5">
      <c r="A80" s="51" t="s">
        <v>14216</v>
      </c>
      <c r="B80" s="51" t="s">
        <v>14217</v>
      </c>
      <c r="C80" s="51" t="s">
        <v>14218</v>
      </c>
      <c r="D80" s="51" t="s">
        <v>14219</v>
      </c>
      <c r="E80" s="51" t="s">
        <v>3800</v>
      </c>
      <c r="F80" s="51" t="s">
        <v>3792</v>
      </c>
      <c r="G80" s="51" t="s">
        <v>3030</v>
      </c>
      <c r="H80" s="51" t="s">
        <v>4625</v>
      </c>
      <c r="I80" s="51" t="s">
        <v>4626</v>
      </c>
      <c r="J80" s="51" t="s">
        <v>65</v>
      </c>
      <c r="K80" s="51" t="s">
        <v>9600</v>
      </c>
      <c r="L80" s="51" t="s">
        <v>14067</v>
      </c>
      <c r="M80" s="51" t="s">
        <v>14087</v>
      </c>
      <c r="N80" s="52"/>
      <c r="O80" s="53">
        <v>0.9</v>
      </c>
      <c r="P80" s="51" t="s">
        <v>68</v>
      </c>
      <c r="Q80" s="51" t="s">
        <v>69</v>
      </c>
      <c r="R80" s="51" t="s">
        <v>4407</v>
      </c>
      <c r="S80" s="54" t="s">
        <v>778</v>
      </c>
      <c r="T80" s="51" t="s">
        <v>650</v>
      </c>
      <c r="U80" s="55">
        <v>46245</v>
      </c>
      <c r="V80" s="51" t="s">
        <v>778</v>
      </c>
      <c r="W80" s="51" t="s">
        <v>9599</v>
      </c>
      <c r="X80" s="51" t="s">
        <v>35730</v>
      </c>
      <c r="Y80" s="142" t="str">
        <f>_xlfn.XLOOKUP(B80,'Golden Rulebook-CDErule level'!I:I,'Golden Rulebook-CDErule level'!I:I, "not found")</f>
        <v>DQO-1151</v>
      </c>
    </row>
    <row r="81" spans="1:25" ht="28.5">
      <c r="A81" s="51" t="s">
        <v>14222</v>
      </c>
      <c r="B81" s="51" t="s">
        <v>14223</v>
      </c>
      <c r="C81" s="51" t="s">
        <v>14224</v>
      </c>
      <c r="D81" s="51" t="s">
        <v>14225</v>
      </c>
      <c r="E81" s="51" t="s">
        <v>3800</v>
      </c>
      <c r="F81" s="51" t="s">
        <v>3792</v>
      </c>
      <c r="G81" s="51" t="s">
        <v>3030</v>
      </c>
      <c r="H81" s="51" t="s">
        <v>4625</v>
      </c>
      <c r="I81" s="51" t="s">
        <v>4626</v>
      </c>
      <c r="J81" s="51" t="s">
        <v>65</v>
      </c>
      <c r="K81" s="51" t="s">
        <v>9242</v>
      </c>
      <c r="L81" s="51" t="s">
        <v>14067</v>
      </c>
      <c r="M81" s="51" t="s">
        <v>14087</v>
      </c>
      <c r="N81" s="52"/>
      <c r="O81" s="53">
        <v>0.9</v>
      </c>
      <c r="P81" s="51" t="s">
        <v>68</v>
      </c>
      <c r="Q81" s="51" t="s">
        <v>69</v>
      </c>
      <c r="R81" s="51" t="s">
        <v>4407</v>
      </c>
      <c r="S81" s="54" t="s">
        <v>778</v>
      </c>
      <c r="T81" s="51" t="s">
        <v>650</v>
      </c>
      <c r="U81" s="55">
        <v>46245</v>
      </c>
      <c r="V81" s="51" t="s">
        <v>778</v>
      </c>
      <c r="W81" s="51" t="s">
        <v>9241</v>
      </c>
      <c r="X81" s="51" t="s">
        <v>35730</v>
      </c>
      <c r="Y81" s="142" t="str">
        <f>_xlfn.XLOOKUP(B81,'Golden Rulebook-CDErule level'!I:I,'Golden Rulebook-CDErule level'!I:I, "not found")</f>
        <v>DQO-1152</v>
      </c>
    </row>
    <row r="82" spans="1:25" ht="28.5">
      <c r="A82" s="51" t="s">
        <v>14228</v>
      </c>
      <c r="B82" s="51" t="s">
        <v>14229</v>
      </c>
      <c r="C82" s="51" t="s">
        <v>14230</v>
      </c>
      <c r="D82" s="51" t="s">
        <v>14231</v>
      </c>
      <c r="E82" s="51" t="s">
        <v>3800</v>
      </c>
      <c r="F82" s="51" t="s">
        <v>3792</v>
      </c>
      <c r="G82" s="51" t="s">
        <v>3030</v>
      </c>
      <c r="H82" s="51" t="s">
        <v>4625</v>
      </c>
      <c r="I82" s="51" t="s">
        <v>4626</v>
      </c>
      <c r="J82" s="51" t="s">
        <v>65</v>
      </c>
      <c r="K82" s="51" t="s">
        <v>9703</v>
      </c>
      <c r="L82" s="51" t="s">
        <v>14067</v>
      </c>
      <c r="M82" s="51" t="s">
        <v>14087</v>
      </c>
      <c r="N82" s="52"/>
      <c r="O82" s="53">
        <v>0.9</v>
      </c>
      <c r="P82" s="51" t="s">
        <v>68</v>
      </c>
      <c r="Q82" s="51" t="s">
        <v>69</v>
      </c>
      <c r="R82" s="51" t="s">
        <v>4407</v>
      </c>
      <c r="S82" s="54" t="s">
        <v>778</v>
      </c>
      <c r="T82" s="51" t="s">
        <v>650</v>
      </c>
      <c r="U82" s="55">
        <v>46245</v>
      </c>
      <c r="V82" s="51" t="s">
        <v>778</v>
      </c>
      <c r="W82" s="51" t="s">
        <v>9702</v>
      </c>
      <c r="X82" s="51" t="s">
        <v>35730</v>
      </c>
      <c r="Y82" s="142" t="str">
        <f>_xlfn.XLOOKUP(B82,'Golden Rulebook-CDErule level'!I:I,'Golden Rulebook-CDErule level'!I:I, "not found")</f>
        <v>DQO-1153</v>
      </c>
    </row>
    <row r="83" spans="1:25" ht="28.5">
      <c r="A83" s="51" t="s">
        <v>14234</v>
      </c>
      <c r="B83" s="51" t="s">
        <v>14235</v>
      </c>
      <c r="C83" s="51" t="s">
        <v>14236</v>
      </c>
      <c r="D83" s="51" t="s">
        <v>14237</v>
      </c>
      <c r="E83" s="51" t="s">
        <v>3800</v>
      </c>
      <c r="F83" s="51" t="s">
        <v>3792</v>
      </c>
      <c r="G83" s="51" t="s">
        <v>3030</v>
      </c>
      <c r="H83" s="51" t="s">
        <v>4625</v>
      </c>
      <c r="I83" s="51" t="s">
        <v>4626</v>
      </c>
      <c r="J83" s="51" t="s">
        <v>65</v>
      </c>
      <c r="K83" s="51" t="s">
        <v>10675</v>
      </c>
      <c r="L83" s="51" t="s">
        <v>14067</v>
      </c>
      <c r="M83" s="51" t="s">
        <v>14087</v>
      </c>
      <c r="N83" s="52"/>
      <c r="O83" s="53">
        <v>0.9</v>
      </c>
      <c r="P83" s="51" t="s">
        <v>68</v>
      </c>
      <c r="Q83" s="51" t="s">
        <v>69</v>
      </c>
      <c r="R83" s="51" t="s">
        <v>4407</v>
      </c>
      <c r="S83" s="54" t="s">
        <v>778</v>
      </c>
      <c r="T83" s="51" t="s">
        <v>650</v>
      </c>
      <c r="U83" s="55">
        <v>46245</v>
      </c>
      <c r="V83" s="51" t="s">
        <v>778</v>
      </c>
      <c r="W83" s="51" t="s">
        <v>10674</v>
      </c>
      <c r="X83" s="51" t="s">
        <v>35730</v>
      </c>
      <c r="Y83" s="142" t="str">
        <f>_xlfn.XLOOKUP(B83,'Golden Rulebook-CDErule level'!I:I,'Golden Rulebook-CDErule level'!I:I, "not found")</f>
        <v>DQO-1154</v>
      </c>
    </row>
    <row r="84" spans="1:25" ht="42.75">
      <c r="A84" s="51" t="s">
        <v>14240</v>
      </c>
      <c r="B84" s="51" t="s">
        <v>14241</v>
      </c>
      <c r="C84" s="51" t="s">
        <v>14242</v>
      </c>
      <c r="D84" s="51" t="s">
        <v>14243</v>
      </c>
      <c r="E84" s="51" t="s">
        <v>3800</v>
      </c>
      <c r="F84" s="51" t="s">
        <v>3792</v>
      </c>
      <c r="G84" s="51" t="s">
        <v>738</v>
      </c>
      <c r="H84" s="51" t="s">
        <v>4441</v>
      </c>
      <c r="I84" s="51" t="s">
        <v>4442</v>
      </c>
      <c r="J84" s="51" t="s">
        <v>65</v>
      </c>
      <c r="K84" s="51" t="s">
        <v>10806</v>
      </c>
      <c r="L84" s="51" t="s">
        <v>14067</v>
      </c>
      <c r="M84" s="51" t="s">
        <v>14087</v>
      </c>
      <c r="N84" s="52"/>
      <c r="O84" s="53">
        <v>0.9</v>
      </c>
      <c r="P84" s="51" t="s">
        <v>68</v>
      </c>
      <c r="Q84" s="51" t="s">
        <v>69</v>
      </c>
      <c r="R84" s="51" t="s">
        <v>4407</v>
      </c>
      <c r="S84" s="54" t="s">
        <v>778</v>
      </c>
      <c r="T84" s="51" t="s">
        <v>650</v>
      </c>
      <c r="U84" s="55">
        <v>46245</v>
      </c>
      <c r="V84" s="51" t="s">
        <v>778</v>
      </c>
      <c r="W84" s="51" t="s">
        <v>10805</v>
      </c>
      <c r="X84" s="51" t="s">
        <v>35730</v>
      </c>
      <c r="Y84" s="142" t="str">
        <f>_xlfn.XLOOKUP(B84,'Golden Rulebook-CDErule level'!I:I,'Golden Rulebook-CDErule level'!I:I, "not found")</f>
        <v>DQO-1155</v>
      </c>
    </row>
    <row r="85" spans="1:25" ht="42.75">
      <c r="A85" s="51" t="s">
        <v>14246</v>
      </c>
      <c r="B85" s="51" t="s">
        <v>14247</v>
      </c>
      <c r="C85" s="51" t="s">
        <v>14248</v>
      </c>
      <c r="D85" s="51" t="s">
        <v>14249</v>
      </c>
      <c r="E85" s="51" t="s">
        <v>3800</v>
      </c>
      <c r="F85" s="51" t="s">
        <v>3792</v>
      </c>
      <c r="G85" s="51" t="s">
        <v>2207</v>
      </c>
      <c r="H85" s="51" t="s">
        <v>4380</v>
      </c>
      <c r="I85" s="51" t="s">
        <v>4381</v>
      </c>
      <c r="J85" s="51" t="s">
        <v>65</v>
      </c>
      <c r="K85" s="51" t="s">
        <v>10965</v>
      </c>
      <c r="L85" s="51" t="s">
        <v>14067</v>
      </c>
      <c r="M85" s="51" t="s">
        <v>14087</v>
      </c>
      <c r="N85" s="52"/>
      <c r="O85" s="53">
        <v>0.9</v>
      </c>
      <c r="P85" s="51" t="s">
        <v>68</v>
      </c>
      <c r="Q85" s="51" t="s">
        <v>69</v>
      </c>
      <c r="R85" s="51" t="s">
        <v>4407</v>
      </c>
      <c r="S85" s="54" t="s">
        <v>778</v>
      </c>
      <c r="T85" s="51" t="s">
        <v>650</v>
      </c>
      <c r="U85" s="55">
        <v>46245</v>
      </c>
      <c r="V85" s="51" t="s">
        <v>778</v>
      </c>
      <c r="W85" s="51" t="s">
        <v>10964</v>
      </c>
      <c r="X85" s="51" t="s">
        <v>35730</v>
      </c>
      <c r="Y85" s="142" t="str">
        <f>_xlfn.XLOOKUP(B85,'Golden Rulebook-CDErule level'!I:I,'Golden Rulebook-CDErule level'!I:I, "not found")</f>
        <v>DQO-1156</v>
      </c>
    </row>
    <row r="86" spans="1:25" ht="42.75">
      <c r="A86" s="51" t="s">
        <v>14252</v>
      </c>
      <c r="B86" s="51" t="s">
        <v>14253</v>
      </c>
      <c r="C86" s="51" t="s">
        <v>14254</v>
      </c>
      <c r="D86" s="51" t="s">
        <v>14255</v>
      </c>
      <c r="E86" s="51" t="s">
        <v>3791</v>
      </c>
      <c r="F86" s="51" t="s">
        <v>3792</v>
      </c>
      <c r="G86" s="51" t="s">
        <v>738</v>
      </c>
      <c r="H86" s="51" t="s">
        <v>4441</v>
      </c>
      <c r="I86" s="51" t="s">
        <v>4442</v>
      </c>
      <c r="J86" s="51" t="s">
        <v>65</v>
      </c>
      <c r="K86" s="51" t="s">
        <v>8986</v>
      </c>
      <c r="L86" s="51" t="s">
        <v>14067</v>
      </c>
      <c r="M86" s="51" t="s">
        <v>14074</v>
      </c>
      <c r="N86" s="52"/>
      <c r="O86" s="53">
        <v>1</v>
      </c>
      <c r="P86" s="51" t="s">
        <v>68</v>
      </c>
      <c r="Q86" s="51" t="s">
        <v>69</v>
      </c>
      <c r="R86" s="51" t="s">
        <v>4407</v>
      </c>
      <c r="S86" s="54" t="s">
        <v>778</v>
      </c>
      <c r="T86" s="51" t="s">
        <v>650</v>
      </c>
      <c r="U86" s="55">
        <v>46245</v>
      </c>
      <c r="V86" s="51" t="s">
        <v>778</v>
      </c>
      <c r="W86" s="51" t="s">
        <v>8985</v>
      </c>
      <c r="X86" s="51" t="s">
        <v>35731</v>
      </c>
      <c r="Y86" s="142" t="str">
        <f>_xlfn.XLOOKUP(B86,'Golden Rulebook-CDErule level'!I:I,'Golden Rulebook-CDErule level'!I:I, "not found")</f>
        <v>DQO-1157</v>
      </c>
    </row>
    <row r="87" spans="1:25" ht="42.75">
      <c r="A87" s="51" t="s">
        <v>14258</v>
      </c>
      <c r="B87" s="51" t="s">
        <v>14259</v>
      </c>
      <c r="C87" s="51" t="s">
        <v>14260</v>
      </c>
      <c r="D87" s="51" t="s">
        <v>14261</v>
      </c>
      <c r="E87" s="51" t="s">
        <v>3791</v>
      </c>
      <c r="F87" s="51" t="s">
        <v>3792</v>
      </c>
      <c r="G87" s="51" t="s">
        <v>738</v>
      </c>
      <c r="H87" s="51" t="s">
        <v>4441</v>
      </c>
      <c r="I87" s="51" t="s">
        <v>4442</v>
      </c>
      <c r="J87" s="51" t="s">
        <v>65</v>
      </c>
      <c r="K87" s="51" t="s">
        <v>10291</v>
      </c>
      <c r="L87" s="51" t="s">
        <v>14067</v>
      </c>
      <c r="M87" s="51" t="s">
        <v>14074</v>
      </c>
      <c r="N87" s="52"/>
      <c r="O87" s="53">
        <v>1</v>
      </c>
      <c r="P87" s="51" t="s">
        <v>68</v>
      </c>
      <c r="Q87" s="51" t="s">
        <v>69</v>
      </c>
      <c r="R87" s="51" t="s">
        <v>4407</v>
      </c>
      <c r="S87" s="54" t="s">
        <v>778</v>
      </c>
      <c r="T87" s="51" t="s">
        <v>650</v>
      </c>
      <c r="U87" s="55">
        <v>46245</v>
      </c>
      <c r="V87" s="51" t="s">
        <v>778</v>
      </c>
      <c r="W87" s="51" t="s">
        <v>10290</v>
      </c>
      <c r="X87" s="51" t="s">
        <v>35732</v>
      </c>
      <c r="Y87" s="142" t="str">
        <f>_xlfn.XLOOKUP(B87,'Golden Rulebook-CDErule level'!I:I,'Golden Rulebook-CDErule level'!I:I, "not found")</f>
        <v>DQO-1158</v>
      </c>
    </row>
    <row r="88" spans="1:25" ht="42.75">
      <c r="A88" s="51" t="s">
        <v>14264</v>
      </c>
      <c r="B88" s="51" t="s">
        <v>14265</v>
      </c>
      <c r="C88" s="51" t="s">
        <v>14266</v>
      </c>
      <c r="D88" s="51" t="s">
        <v>14267</v>
      </c>
      <c r="E88" s="51" t="s">
        <v>3791</v>
      </c>
      <c r="F88" s="51" t="s">
        <v>3792</v>
      </c>
      <c r="G88" s="51" t="s">
        <v>738</v>
      </c>
      <c r="H88" s="51" t="s">
        <v>4441</v>
      </c>
      <c r="I88" s="51" t="s">
        <v>4442</v>
      </c>
      <c r="J88" s="51" t="s">
        <v>65</v>
      </c>
      <c r="K88" s="51" t="s">
        <v>7233</v>
      </c>
      <c r="L88" s="51" t="s">
        <v>14067</v>
      </c>
      <c r="M88" s="51" t="s">
        <v>14074</v>
      </c>
      <c r="N88" s="52"/>
      <c r="O88" s="53">
        <v>1</v>
      </c>
      <c r="P88" s="51" t="s">
        <v>68</v>
      </c>
      <c r="Q88" s="51" t="s">
        <v>69</v>
      </c>
      <c r="R88" s="51" t="s">
        <v>4407</v>
      </c>
      <c r="S88" s="54" t="s">
        <v>778</v>
      </c>
      <c r="T88" s="51" t="s">
        <v>650</v>
      </c>
      <c r="U88" s="55">
        <v>46245</v>
      </c>
      <c r="V88" s="51" t="s">
        <v>778</v>
      </c>
      <c r="W88" s="51" t="s">
        <v>7232</v>
      </c>
      <c r="X88" s="51" t="s">
        <v>35733</v>
      </c>
      <c r="Y88" s="142" t="str">
        <f>_xlfn.XLOOKUP(B88,'Golden Rulebook-CDErule level'!I:I,'Golden Rulebook-CDErule level'!I:I, "not found")</f>
        <v>DQO-1159</v>
      </c>
    </row>
    <row r="89" spans="1:25" ht="42.75">
      <c r="A89" s="51" t="s">
        <v>14270</v>
      </c>
      <c r="B89" s="51" t="s">
        <v>14271</v>
      </c>
      <c r="C89" s="51" t="s">
        <v>14272</v>
      </c>
      <c r="D89" s="51" t="s">
        <v>14273</v>
      </c>
      <c r="E89" s="51" t="s">
        <v>3791</v>
      </c>
      <c r="F89" s="51" t="s">
        <v>3792</v>
      </c>
      <c r="G89" s="51" t="s">
        <v>738</v>
      </c>
      <c r="H89" s="51" t="s">
        <v>4441</v>
      </c>
      <c r="I89" s="51" t="s">
        <v>4442</v>
      </c>
      <c r="J89" s="51" t="s">
        <v>65</v>
      </c>
      <c r="K89" s="51" t="s">
        <v>8151</v>
      </c>
      <c r="L89" s="51" t="s">
        <v>14067</v>
      </c>
      <c r="M89" s="51" t="s">
        <v>14074</v>
      </c>
      <c r="N89" s="52"/>
      <c r="O89" s="53">
        <v>1</v>
      </c>
      <c r="P89" s="51" t="s">
        <v>68</v>
      </c>
      <c r="Q89" s="51" t="s">
        <v>69</v>
      </c>
      <c r="R89" s="51" t="s">
        <v>4407</v>
      </c>
      <c r="S89" s="54" t="s">
        <v>778</v>
      </c>
      <c r="T89" s="51" t="s">
        <v>650</v>
      </c>
      <c r="U89" s="55">
        <v>46245</v>
      </c>
      <c r="V89" s="51" t="s">
        <v>778</v>
      </c>
      <c r="W89" s="51" t="s">
        <v>8150</v>
      </c>
      <c r="X89" s="51" t="s">
        <v>35734</v>
      </c>
      <c r="Y89" s="142" t="str">
        <f>_xlfn.XLOOKUP(B89,'Golden Rulebook-CDErule level'!I:I,'Golden Rulebook-CDErule level'!I:I, "not found")</f>
        <v>DQO-1160</v>
      </c>
    </row>
    <row r="90" spans="1:25" ht="42.75">
      <c r="A90" s="51" t="s">
        <v>14276</v>
      </c>
      <c r="B90" s="51" t="s">
        <v>14277</v>
      </c>
      <c r="C90" s="51" t="s">
        <v>14278</v>
      </c>
      <c r="D90" s="51" t="s">
        <v>14279</v>
      </c>
      <c r="E90" s="51" t="s">
        <v>3791</v>
      </c>
      <c r="F90" s="51" t="s">
        <v>3792</v>
      </c>
      <c r="G90" s="51" t="s">
        <v>738</v>
      </c>
      <c r="H90" s="51" t="s">
        <v>4441</v>
      </c>
      <c r="I90" s="51" t="s">
        <v>4442</v>
      </c>
      <c r="J90" s="51" t="s">
        <v>65</v>
      </c>
      <c r="K90" s="51" t="s">
        <v>8362</v>
      </c>
      <c r="L90" s="51" t="s">
        <v>14067</v>
      </c>
      <c r="M90" s="51" t="s">
        <v>14074</v>
      </c>
      <c r="N90" s="52"/>
      <c r="O90" s="53">
        <v>1</v>
      </c>
      <c r="P90" s="51" t="s">
        <v>68</v>
      </c>
      <c r="Q90" s="51" t="s">
        <v>69</v>
      </c>
      <c r="R90" s="51" t="s">
        <v>4407</v>
      </c>
      <c r="S90" s="54" t="s">
        <v>778</v>
      </c>
      <c r="T90" s="51" t="s">
        <v>650</v>
      </c>
      <c r="U90" s="55">
        <v>46245</v>
      </c>
      <c r="V90" s="51" t="s">
        <v>778</v>
      </c>
      <c r="W90" s="51" t="s">
        <v>8361</v>
      </c>
      <c r="X90" s="51" t="s">
        <v>35735</v>
      </c>
      <c r="Y90" s="142" t="str">
        <f>_xlfn.XLOOKUP(B90,'Golden Rulebook-CDErule level'!I:I,'Golden Rulebook-CDErule level'!I:I, "not found")</f>
        <v>DQO-1161</v>
      </c>
    </row>
    <row r="91" spans="1:25" ht="42.75">
      <c r="A91" s="51" t="s">
        <v>14282</v>
      </c>
      <c r="B91" s="51" t="s">
        <v>14283</v>
      </c>
      <c r="C91" s="51" t="s">
        <v>14284</v>
      </c>
      <c r="D91" s="51" t="s">
        <v>14285</v>
      </c>
      <c r="E91" s="51" t="s">
        <v>3791</v>
      </c>
      <c r="F91" s="51" t="s">
        <v>3792</v>
      </c>
      <c r="G91" s="51" t="s">
        <v>643</v>
      </c>
      <c r="H91" s="51" t="s">
        <v>8432</v>
      </c>
      <c r="I91" s="51" t="s">
        <v>8433</v>
      </c>
      <c r="J91" s="51" t="s">
        <v>65</v>
      </c>
      <c r="K91" s="51" t="s">
        <v>8423</v>
      </c>
      <c r="L91" s="51" t="s">
        <v>14067</v>
      </c>
      <c r="M91" s="51" t="s">
        <v>14074</v>
      </c>
      <c r="N91" s="52"/>
      <c r="O91" s="53">
        <v>1</v>
      </c>
      <c r="P91" s="51" t="s">
        <v>68</v>
      </c>
      <c r="Q91" s="51" t="s">
        <v>69</v>
      </c>
      <c r="R91" s="51" t="s">
        <v>4407</v>
      </c>
      <c r="S91" s="54" t="s">
        <v>778</v>
      </c>
      <c r="T91" s="51" t="s">
        <v>650</v>
      </c>
      <c r="U91" s="55">
        <v>46245</v>
      </c>
      <c r="V91" s="51" t="s">
        <v>778</v>
      </c>
      <c r="W91" s="51" t="s">
        <v>8422</v>
      </c>
      <c r="X91" s="51" t="s">
        <v>35736</v>
      </c>
      <c r="Y91" s="142" t="str">
        <f>_xlfn.XLOOKUP(B91,'Golden Rulebook-CDErule level'!I:I,'Golden Rulebook-CDErule level'!I:I, "not found")</f>
        <v>DQO-1162</v>
      </c>
    </row>
    <row r="92" spans="1:25" ht="42.75">
      <c r="A92" s="51" t="s">
        <v>14288</v>
      </c>
      <c r="B92" s="51" t="s">
        <v>14289</v>
      </c>
      <c r="C92" s="51" t="s">
        <v>14290</v>
      </c>
      <c r="D92" s="51" t="s">
        <v>14291</v>
      </c>
      <c r="E92" s="51" t="s">
        <v>3791</v>
      </c>
      <c r="F92" s="51" t="s">
        <v>3792</v>
      </c>
      <c r="G92" s="51" t="s">
        <v>738</v>
      </c>
      <c r="H92" s="51" t="s">
        <v>4441</v>
      </c>
      <c r="I92" s="51" t="s">
        <v>4442</v>
      </c>
      <c r="J92" s="51" t="s">
        <v>65</v>
      </c>
      <c r="K92" s="51" t="s">
        <v>9360</v>
      </c>
      <c r="L92" s="51" t="s">
        <v>14067</v>
      </c>
      <c r="M92" s="51" t="s">
        <v>14074</v>
      </c>
      <c r="N92" s="52"/>
      <c r="O92" s="53">
        <v>1</v>
      </c>
      <c r="P92" s="51" t="s">
        <v>68</v>
      </c>
      <c r="Q92" s="51" t="s">
        <v>69</v>
      </c>
      <c r="R92" s="51" t="s">
        <v>4407</v>
      </c>
      <c r="S92" s="54" t="s">
        <v>778</v>
      </c>
      <c r="T92" s="51" t="s">
        <v>650</v>
      </c>
      <c r="U92" s="55">
        <v>46245</v>
      </c>
      <c r="V92" s="51" t="s">
        <v>778</v>
      </c>
      <c r="W92" s="51" t="s">
        <v>9359</v>
      </c>
      <c r="X92" s="51" t="s">
        <v>35736</v>
      </c>
      <c r="Y92" s="142" t="str">
        <f>_xlfn.XLOOKUP(B92,'Golden Rulebook-CDErule level'!I:I,'Golden Rulebook-CDErule level'!I:I, "not found")</f>
        <v>DQO-1163</v>
      </c>
    </row>
    <row r="93" spans="1:25" ht="42.75">
      <c r="A93" s="51" t="s">
        <v>14294</v>
      </c>
      <c r="B93" s="51" t="s">
        <v>14295</v>
      </c>
      <c r="C93" s="51" t="s">
        <v>14296</v>
      </c>
      <c r="D93" s="51" t="s">
        <v>14297</v>
      </c>
      <c r="E93" s="51" t="s">
        <v>3791</v>
      </c>
      <c r="F93" s="51" t="s">
        <v>3792</v>
      </c>
      <c r="G93" s="51" t="s">
        <v>738</v>
      </c>
      <c r="H93" s="51" t="s">
        <v>4441</v>
      </c>
      <c r="I93" s="51" t="s">
        <v>4442</v>
      </c>
      <c r="J93" s="51" t="s">
        <v>65</v>
      </c>
      <c r="K93" s="51" t="s">
        <v>9534</v>
      </c>
      <c r="L93" s="51" t="s">
        <v>14067</v>
      </c>
      <c r="M93" s="51" t="s">
        <v>14074</v>
      </c>
      <c r="N93" s="52"/>
      <c r="O93" s="53">
        <v>1</v>
      </c>
      <c r="P93" s="51" t="s">
        <v>68</v>
      </c>
      <c r="Q93" s="51" t="s">
        <v>69</v>
      </c>
      <c r="R93" s="51" t="s">
        <v>4407</v>
      </c>
      <c r="S93" s="54" t="s">
        <v>778</v>
      </c>
      <c r="T93" s="51" t="s">
        <v>650</v>
      </c>
      <c r="U93" s="55">
        <v>46245</v>
      </c>
      <c r="V93" s="51" t="s">
        <v>778</v>
      </c>
      <c r="W93" s="51" t="s">
        <v>9533</v>
      </c>
      <c r="X93" s="51" t="s">
        <v>35736</v>
      </c>
      <c r="Y93" s="142" t="str">
        <f>_xlfn.XLOOKUP(B93,'Golden Rulebook-CDErule level'!I:I,'Golden Rulebook-CDErule level'!I:I, "not found")</f>
        <v>DQO-1164</v>
      </c>
    </row>
    <row r="94" spans="1:25" ht="28.5">
      <c r="A94" s="51" t="s">
        <v>14300</v>
      </c>
      <c r="B94" s="51" t="s">
        <v>14301</v>
      </c>
      <c r="C94" s="51" t="s">
        <v>14302</v>
      </c>
      <c r="D94" s="51" t="s">
        <v>14303</v>
      </c>
      <c r="E94" s="51" t="s">
        <v>3791</v>
      </c>
      <c r="F94" s="51" t="s">
        <v>3792</v>
      </c>
      <c r="G94" s="51" t="s">
        <v>3030</v>
      </c>
      <c r="H94" s="51" t="s">
        <v>4625</v>
      </c>
      <c r="I94" s="51" t="s">
        <v>4626</v>
      </c>
      <c r="J94" s="51" t="s">
        <v>65</v>
      </c>
      <c r="K94" s="51" t="s">
        <v>6145</v>
      </c>
      <c r="L94" s="51" t="s">
        <v>14067</v>
      </c>
      <c r="M94" s="51" t="s">
        <v>14074</v>
      </c>
      <c r="N94" s="52"/>
      <c r="O94" s="53">
        <v>1</v>
      </c>
      <c r="P94" s="51" t="s">
        <v>68</v>
      </c>
      <c r="Q94" s="51" t="s">
        <v>69</v>
      </c>
      <c r="R94" s="51" t="s">
        <v>4407</v>
      </c>
      <c r="S94" s="54" t="s">
        <v>778</v>
      </c>
      <c r="T94" s="51" t="s">
        <v>650</v>
      </c>
      <c r="U94" s="55">
        <v>46245</v>
      </c>
      <c r="V94" s="51" t="s">
        <v>778</v>
      </c>
      <c r="W94" s="51" t="s">
        <v>6144</v>
      </c>
      <c r="X94" s="51" t="s">
        <v>35737</v>
      </c>
      <c r="Y94" s="142" t="str">
        <f>_xlfn.XLOOKUP(B94,'Golden Rulebook-CDErule level'!I:I,'Golden Rulebook-CDErule level'!I:I, "not found")</f>
        <v>DQO-1165</v>
      </c>
    </row>
    <row r="95" spans="1:25" ht="28.5">
      <c r="A95" s="51" t="s">
        <v>14306</v>
      </c>
      <c r="B95" s="51" t="s">
        <v>14307</v>
      </c>
      <c r="C95" s="51" t="s">
        <v>14308</v>
      </c>
      <c r="D95" s="51" t="s">
        <v>14309</v>
      </c>
      <c r="E95" s="51" t="s">
        <v>3791</v>
      </c>
      <c r="F95" s="51" t="s">
        <v>3792</v>
      </c>
      <c r="G95" s="51" t="s">
        <v>3030</v>
      </c>
      <c r="H95" s="51" t="s">
        <v>4625</v>
      </c>
      <c r="I95" s="51" t="s">
        <v>4626</v>
      </c>
      <c r="J95" s="51" t="s">
        <v>65</v>
      </c>
      <c r="K95" s="51" t="s">
        <v>9126</v>
      </c>
      <c r="L95" s="51" t="s">
        <v>14067</v>
      </c>
      <c r="M95" s="51" t="s">
        <v>14074</v>
      </c>
      <c r="N95" s="52"/>
      <c r="O95" s="53">
        <v>1</v>
      </c>
      <c r="P95" s="51" t="s">
        <v>68</v>
      </c>
      <c r="Q95" s="51" t="s">
        <v>69</v>
      </c>
      <c r="R95" s="51" t="s">
        <v>4407</v>
      </c>
      <c r="S95" s="54" t="s">
        <v>778</v>
      </c>
      <c r="T95" s="51" t="s">
        <v>650</v>
      </c>
      <c r="U95" s="55">
        <v>46245</v>
      </c>
      <c r="V95" s="51" t="s">
        <v>778</v>
      </c>
      <c r="W95" s="51" t="s">
        <v>9125</v>
      </c>
      <c r="X95" s="51" t="s">
        <v>35738</v>
      </c>
      <c r="Y95" s="142" t="str">
        <f>_xlfn.XLOOKUP(B95,'Golden Rulebook-CDErule level'!I:I,'Golden Rulebook-CDErule level'!I:I, "not found")</f>
        <v>DQO-1166</v>
      </c>
    </row>
    <row r="96" spans="1:25" ht="28.5">
      <c r="A96" s="51" t="s">
        <v>14312</v>
      </c>
      <c r="B96" s="51" t="s">
        <v>14313</v>
      </c>
      <c r="C96" s="51" t="s">
        <v>14314</v>
      </c>
      <c r="D96" s="51" t="s">
        <v>14315</v>
      </c>
      <c r="E96" s="51" t="s">
        <v>3791</v>
      </c>
      <c r="F96" s="51" t="s">
        <v>3792</v>
      </c>
      <c r="G96" s="51" t="s">
        <v>3030</v>
      </c>
      <c r="H96" s="51" t="s">
        <v>4625</v>
      </c>
      <c r="I96" s="51" t="s">
        <v>4626</v>
      </c>
      <c r="J96" s="51" t="s">
        <v>65</v>
      </c>
      <c r="K96" s="51" t="s">
        <v>8746</v>
      </c>
      <c r="L96" s="51" t="s">
        <v>14067</v>
      </c>
      <c r="M96" s="51" t="s">
        <v>14074</v>
      </c>
      <c r="N96" s="52"/>
      <c r="O96" s="53">
        <v>1</v>
      </c>
      <c r="P96" s="51" t="s">
        <v>68</v>
      </c>
      <c r="Q96" s="51" t="s">
        <v>69</v>
      </c>
      <c r="R96" s="51" t="s">
        <v>4407</v>
      </c>
      <c r="S96" s="54" t="s">
        <v>778</v>
      </c>
      <c r="T96" s="51" t="s">
        <v>650</v>
      </c>
      <c r="U96" s="55">
        <v>46245</v>
      </c>
      <c r="V96" s="51" t="s">
        <v>778</v>
      </c>
      <c r="W96" s="51" t="s">
        <v>8745</v>
      </c>
      <c r="X96" s="51" t="s">
        <v>35737</v>
      </c>
      <c r="Y96" s="142" t="str">
        <f>_xlfn.XLOOKUP(B96,'Golden Rulebook-CDErule level'!I:I,'Golden Rulebook-CDErule level'!I:I, "not found")</f>
        <v>DQO-1167</v>
      </c>
    </row>
    <row r="97" spans="1:25" ht="28.5">
      <c r="A97" s="51" t="s">
        <v>14318</v>
      </c>
      <c r="B97" s="51" t="s">
        <v>14319</v>
      </c>
      <c r="C97" s="51" t="s">
        <v>14320</v>
      </c>
      <c r="D97" s="51" t="s">
        <v>14321</v>
      </c>
      <c r="E97" s="51" t="s">
        <v>3791</v>
      </c>
      <c r="F97" s="51" t="s">
        <v>3792</v>
      </c>
      <c r="G97" s="51" t="s">
        <v>3030</v>
      </c>
      <c r="H97" s="51" t="s">
        <v>4625</v>
      </c>
      <c r="I97" s="51" t="s">
        <v>4626</v>
      </c>
      <c r="J97" s="51" t="s">
        <v>65</v>
      </c>
      <c r="K97" s="51" t="s">
        <v>9242</v>
      </c>
      <c r="L97" s="51" t="s">
        <v>14067</v>
      </c>
      <c r="M97" s="51" t="s">
        <v>14074</v>
      </c>
      <c r="N97" s="52"/>
      <c r="O97" s="53">
        <v>1</v>
      </c>
      <c r="P97" s="51" t="s">
        <v>68</v>
      </c>
      <c r="Q97" s="51" t="s">
        <v>69</v>
      </c>
      <c r="R97" s="51" t="s">
        <v>4407</v>
      </c>
      <c r="S97" s="54" t="s">
        <v>778</v>
      </c>
      <c r="T97" s="51" t="s">
        <v>650</v>
      </c>
      <c r="U97" s="55">
        <v>46245</v>
      </c>
      <c r="V97" s="51" t="s">
        <v>778</v>
      </c>
      <c r="W97" s="51" t="s">
        <v>9241</v>
      </c>
      <c r="X97" s="51" t="s">
        <v>35736</v>
      </c>
      <c r="Y97" s="142" t="str">
        <f>_xlfn.XLOOKUP(B97,'Golden Rulebook-CDErule level'!I:I,'Golden Rulebook-CDErule level'!I:I, "not found")</f>
        <v>DQO-1168</v>
      </c>
    </row>
    <row r="98" spans="1:25" ht="28.5">
      <c r="A98" s="51" t="s">
        <v>14324</v>
      </c>
      <c r="B98" s="51" t="s">
        <v>14325</v>
      </c>
      <c r="C98" s="51" t="s">
        <v>14326</v>
      </c>
      <c r="D98" s="51" t="s">
        <v>14327</v>
      </c>
      <c r="E98" s="51" t="s">
        <v>3791</v>
      </c>
      <c r="F98" s="51" t="s">
        <v>3792</v>
      </c>
      <c r="G98" s="51" t="s">
        <v>3030</v>
      </c>
      <c r="H98" s="51" t="s">
        <v>4625</v>
      </c>
      <c r="I98" s="51" t="s">
        <v>4626</v>
      </c>
      <c r="J98" s="51" t="s">
        <v>65</v>
      </c>
      <c r="K98" s="51" t="s">
        <v>9703</v>
      </c>
      <c r="L98" s="51" t="s">
        <v>14067</v>
      </c>
      <c r="M98" s="51" t="s">
        <v>14074</v>
      </c>
      <c r="N98" s="52"/>
      <c r="O98" s="53">
        <v>1</v>
      </c>
      <c r="P98" s="51" t="s">
        <v>68</v>
      </c>
      <c r="Q98" s="51" t="s">
        <v>69</v>
      </c>
      <c r="R98" s="51" t="s">
        <v>4407</v>
      </c>
      <c r="S98" s="54" t="s">
        <v>778</v>
      </c>
      <c r="T98" s="51" t="s">
        <v>650</v>
      </c>
      <c r="U98" s="55">
        <v>46245</v>
      </c>
      <c r="V98" s="51" t="s">
        <v>778</v>
      </c>
      <c r="W98" s="51" t="s">
        <v>9702</v>
      </c>
      <c r="X98" s="51" t="s">
        <v>35736</v>
      </c>
      <c r="Y98" s="142" t="str">
        <f>_xlfn.XLOOKUP(B98,'Golden Rulebook-CDErule level'!I:I,'Golden Rulebook-CDErule level'!I:I, "not found")</f>
        <v>DQO-1169</v>
      </c>
    </row>
    <row r="99" spans="1:25" ht="42.75">
      <c r="A99" s="51" t="s">
        <v>14330</v>
      </c>
      <c r="B99" s="51" t="s">
        <v>14331</v>
      </c>
      <c r="C99" s="51" t="s">
        <v>14332</v>
      </c>
      <c r="D99" s="51" t="s">
        <v>14333</v>
      </c>
      <c r="E99" s="51" t="s">
        <v>3800</v>
      </c>
      <c r="F99" s="51" t="s">
        <v>3792</v>
      </c>
      <c r="G99" s="51" t="s">
        <v>738</v>
      </c>
      <c r="H99" s="51" t="s">
        <v>4441</v>
      </c>
      <c r="I99" s="51" t="s">
        <v>4442</v>
      </c>
      <c r="J99" s="51" t="s">
        <v>65</v>
      </c>
      <c r="K99" s="51" t="s">
        <v>11011</v>
      </c>
      <c r="L99" s="51" t="s">
        <v>14067</v>
      </c>
      <c r="M99" s="51" t="s">
        <v>14087</v>
      </c>
      <c r="N99" s="52"/>
      <c r="O99" s="53">
        <v>0.9</v>
      </c>
      <c r="P99" s="51" t="s">
        <v>68</v>
      </c>
      <c r="Q99" s="51" t="s">
        <v>69</v>
      </c>
      <c r="R99" s="51" t="s">
        <v>4407</v>
      </c>
      <c r="S99" s="54" t="s">
        <v>778</v>
      </c>
      <c r="T99" s="51" t="s">
        <v>650</v>
      </c>
      <c r="U99" s="55">
        <v>46244</v>
      </c>
      <c r="V99" s="51" t="s">
        <v>778</v>
      </c>
      <c r="W99" s="51" t="s">
        <v>11010</v>
      </c>
      <c r="X99" s="51" t="s">
        <v>35730</v>
      </c>
      <c r="Y99" s="142" t="str">
        <f>_xlfn.XLOOKUP(B99,'Golden Rulebook-CDErule level'!I:I,'Golden Rulebook-CDErule level'!I:I, "not found")</f>
        <v>DQO-1170</v>
      </c>
    </row>
    <row r="100" spans="1:25" ht="42.75">
      <c r="A100" s="51" t="s">
        <v>14336</v>
      </c>
      <c r="B100" s="51" t="s">
        <v>14337</v>
      </c>
      <c r="C100" s="51" t="s">
        <v>14338</v>
      </c>
      <c r="D100" s="51" t="s">
        <v>14339</v>
      </c>
      <c r="E100" s="51" t="s">
        <v>3800</v>
      </c>
      <c r="F100" s="51" t="s">
        <v>3792</v>
      </c>
      <c r="G100" s="51" t="s">
        <v>738</v>
      </c>
      <c r="H100" s="51" t="s">
        <v>4441</v>
      </c>
      <c r="I100" s="51" t="s">
        <v>4442</v>
      </c>
      <c r="J100" s="51" t="s">
        <v>65</v>
      </c>
      <c r="K100" s="51" t="s">
        <v>4550</v>
      </c>
      <c r="L100" s="51" t="s">
        <v>14067</v>
      </c>
      <c r="M100" s="51" t="s">
        <v>14087</v>
      </c>
      <c r="N100" s="52"/>
      <c r="O100" s="53">
        <v>0.9</v>
      </c>
      <c r="P100" s="51" t="s">
        <v>68</v>
      </c>
      <c r="Q100" s="51" t="s">
        <v>69</v>
      </c>
      <c r="R100" s="51" t="s">
        <v>4407</v>
      </c>
      <c r="S100" s="54" t="s">
        <v>778</v>
      </c>
      <c r="T100" s="51" t="s">
        <v>650</v>
      </c>
      <c r="U100" s="55">
        <v>46244</v>
      </c>
      <c r="V100" s="51" t="s">
        <v>778</v>
      </c>
      <c r="W100" s="51" t="s">
        <v>4549</v>
      </c>
      <c r="X100" s="51" t="s">
        <v>35730</v>
      </c>
      <c r="Y100" s="142" t="str">
        <f>_xlfn.XLOOKUP(B100,'Golden Rulebook-CDErule level'!I:I,'Golden Rulebook-CDErule level'!I:I, "not found")</f>
        <v>DQO-1171</v>
      </c>
    </row>
    <row r="101" spans="1:25" ht="42.75">
      <c r="A101" s="51" t="s">
        <v>14342</v>
      </c>
      <c r="B101" s="51" t="s">
        <v>14343</v>
      </c>
      <c r="C101" s="51" t="s">
        <v>14344</v>
      </c>
      <c r="D101" s="51" t="s">
        <v>14345</v>
      </c>
      <c r="E101" s="51" t="s">
        <v>3800</v>
      </c>
      <c r="F101" s="51" t="s">
        <v>3792</v>
      </c>
      <c r="G101" s="51" t="s">
        <v>2207</v>
      </c>
      <c r="H101" s="51" t="s">
        <v>4380</v>
      </c>
      <c r="I101" s="51" t="s">
        <v>4381</v>
      </c>
      <c r="J101" s="51" t="s">
        <v>65</v>
      </c>
      <c r="K101" s="51" t="s">
        <v>4372</v>
      </c>
      <c r="L101" s="51" t="s">
        <v>14067</v>
      </c>
      <c r="M101" s="51" t="s">
        <v>14087</v>
      </c>
      <c r="N101" s="52"/>
      <c r="O101" s="53">
        <v>0.9</v>
      </c>
      <c r="P101" s="51" t="s">
        <v>68</v>
      </c>
      <c r="Q101" s="51" t="s">
        <v>69</v>
      </c>
      <c r="R101" s="51" t="s">
        <v>4407</v>
      </c>
      <c r="S101" s="54" t="s">
        <v>778</v>
      </c>
      <c r="T101" s="51" t="s">
        <v>650</v>
      </c>
      <c r="U101" s="55">
        <v>46244</v>
      </c>
      <c r="V101" s="51" t="s">
        <v>778</v>
      </c>
      <c r="W101" s="51" t="s">
        <v>4371</v>
      </c>
      <c r="X101" s="51" t="s">
        <v>35730</v>
      </c>
      <c r="Y101" s="142" t="str">
        <f>_xlfn.XLOOKUP(B101,'Golden Rulebook-CDErule level'!I:I,'Golden Rulebook-CDErule level'!I:I, "not found")</f>
        <v>DQO-1172</v>
      </c>
    </row>
    <row r="102" spans="1:25" ht="42.75">
      <c r="A102" s="51" t="s">
        <v>14348</v>
      </c>
      <c r="B102" s="51" t="s">
        <v>14349</v>
      </c>
      <c r="C102" s="51" t="s">
        <v>14350</v>
      </c>
      <c r="D102" s="51" t="s">
        <v>14351</v>
      </c>
      <c r="E102" s="51" t="s">
        <v>3800</v>
      </c>
      <c r="F102" s="51" t="s">
        <v>3792</v>
      </c>
      <c r="G102" s="51" t="s">
        <v>2207</v>
      </c>
      <c r="H102" s="51" t="s">
        <v>4380</v>
      </c>
      <c r="I102" s="51" t="s">
        <v>4381</v>
      </c>
      <c r="J102" s="51" t="s">
        <v>65</v>
      </c>
      <c r="K102" s="51" t="s">
        <v>14046</v>
      </c>
      <c r="L102" s="51" t="s">
        <v>14067</v>
      </c>
      <c r="M102" s="51" t="s">
        <v>14087</v>
      </c>
      <c r="N102" s="52"/>
      <c r="O102" s="53">
        <v>0.9</v>
      </c>
      <c r="P102" s="51" t="s">
        <v>68</v>
      </c>
      <c r="Q102" s="51" t="s">
        <v>69</v>
      </c>
      <c r="R102" s="51" t="s">
        <v>4407</v>
      </c>
      <c r="S102" s="54" t="s">
        <v>778</v>
      </c>
      <c r="T102" s="51" t="s">
        <v>650</v>
      </c>
      <c r="U102" s="55">
        <v>46244</v>
      </c>
      <c r="V102" s="51" t="s">
        <v>778</v>
      </c>
      <c r="W102" s="51" t="s">
        <v>14045</v>
      </c>
      <c r="X102" s="51" t="s">
        <v>35730</v>
      </c>
      <c r="Y102" s="142" t="str">
        <f>_xlfn.XLOOKUP(B102,'Golden Rulebook-CDErule level'!I:I,'Golden Rulebook-CDErule level'!I:I, "not found")</f>
        <v>DQO-1173</v>
      </c>
    </row>
    <row r="103" spans="1:25" ht="42.75">
      <c r="A103" s="51" t="s">
        <v>14354</v>
      </c>
      <c r="B103" s="51" t="s">
        <v>14355</v>
      </c>
      <c r="C103" s="51" t="s">
        <v>14356</v>
      </c>
      <c r="D103" s="51" t="s">
        <v>14357</v>
      </c>
      <c r="E103" s="51" t="s">
        <v>3800</v>
      </c>
      <c r="F103" s="51" t="s">
        <v>3792</v>
      </c>
      <c r="G103" s="51" t="s">
        <v>738</v>
      </c>
      <c r="H103" s="51" t="s">
        <v>4441</v>
      </c>
      <c r="I103" s="51" t="s">
        <v>4442</v>
      </c>
      <c r="J103" s="51" t="s">
        <v>65</v>
      </c>
      <c r="K103" s="51" t="s">
        <v>11878</v>
      </c>
      <c r="L103" s="51" t="s">
        <v>14067</v>
      </c>
      <c r="M103" s="51" t="s">
        <v>14087</v>
      </c>
      <c r="N103" s="52"/>
      <c r="O103" s="53">
        <v>0.9</v>
      </c>
      <c r="P103" s="51" t="s">
        <v>68</v>
      </c>
      <c r="Q103" s="51" t="s">
        <v>69</v>
      </c>
      <c r="R103" s="51" t="s">
        <v>4407</v>
      </c>
      <c r="S103" s="54" t="s">
        <v>778</v>
      </c>
      <c r="T103" s="51" t="s">
        <v>650</v>
      </c>
      <c r="U103" s="55">
        <v>46244</v>
      </c>
      <c r="V103" s="51" t="s">
        <v>778</v>
      </c>
      <c r="W103" s="51" t="s">
        <v>11877</v>
      </c>
      <c r="X103" s="51" t="s">
        <v>35730</v>
      </c>
      <c r="Y103" s="142" t="str">
        <f>_xlfn.XLOOKUP(B103,'Golden Rulebook-CDErule level'!I:I,'Golden Rulebook-CDErule level'!I:I, "not found")</f>
        <v>DQO-1174</v>
      </c>
    </row>
    <row r="104" spans="1:25" ht="42.75">
      <c r="A104" s="51" t="s">
        <v>14360</v>
      </c>
      <c r="B104" s="51" t="s">
        <v>14361</v>
      </c>
      <c r="C104" s="51" t="s">
        <v>14362</v>
      </c>
      <c r="D104" s="51" t="s">
        <v>14363</v>
      </c>
      <c r="E104" s="51" t="s">
        <v>3800</v>
      </c>
      <c r="F104" s="51" t="s">
        <v>3792</v>
      </c>
      <c r="G104" s="51" t="s">
        <v>738</v>
      </c>
      <c r="H104" s="51" t="s">
        <v>4441</v>
      </c>
      <c r="I104" s="51" t="s">
        <v>4442</v>
      </c>
      <c r="J104" s="51" t="s">
        <v>65</v>
      </c>
      <c r="K104" s="51" t="s">
        <v>13372</v>
      </c>
      <c r="L104" s="51" t="s">
        <v>14067</v>
      </c>
      <c r="M104" s="51" t="s">
        <v>14087</v>
      </c>
      <c r="N104" s="52"/>
      <c r="O104" s="53">
        <v>0.9</v>
      </c>
      <c r="P104" s="51" t="s">
        <v>68</v>
      </c>
      <c r="Q104" s="51" t="s">
        <v>69</v>
      </c>
      <c r="R104" s="51" t="s">
        <v>4407</v>
      </c>
      <c r="S104" s="54" t="s">
        <v>778</v>
      </c>
      <c r="T104" s="51" t="s">
        <v>650</v>
      </c>
      <c r="U104" s="55">
        <v>46244</v>
      </c>
      <c r="V104" s="51" t="s">
        <v>778</v>
      </c>
      <c r="W104" s="51" t="s">
        <v>13371</v>
      </c>
      <c r="X104" s="51" t="s">
        <v>35730</v>
      </c>
      <c r="Y104" s="142" t="str">
        <f>_xlfn.XLOOKUP(B104,'Golden Rulebook-CDErule level'!I:I,'Golden Rulebook-CDErule level'!I:I, "not found")</f>
        <v>DQO-1175</v>
      </c>
    </row>
    <row r="105" spans="1:25" ht="42.75">
      <c r="A105" s="51" t="s">
        <v>14366</v>
      </c>
      <c r="B105" s="51" t="s">
        <v>14367</v>
      </c>
      <c r="C105" s="51" t="s">
        <v>14368</v>
      </c>
      <c r="D105" s="51" t="s">
        <v>14369</v>
      </c>
      <c r="E105" s="51" t="s">
        <v>3800</v>
      </c>
      <c r="F105" s="51" t="s">
        <v>3792</v>
      </c>
      <c r="G105" s="51" t="s">
        <v>738</v>
      </c>
      <c r="H105" s="51" t="s">
        <v>4441</v>
      </c>
      <c r="I105" s="51" t="s">
        <v>4442</v>
      </c>
      <c r="J105" s="51" t="s">
        <v>65</v>
      </c>
      <c r="K105" s="51" t="s">
        <v>4432</v>
      </c>
      <c r="L105" s="51" t="s">
        <v>14067</v>
      </c>
      <c r="M105" s="51" t="s">
        <v>14087</v>
      </c>
      <c r="N105" s="52"/>
      <c r="O105" s="53">
        <v>0.9</v>
      </c>
      <c r="P105" s="51" t="s">
        <v>68</v>
      </c>
      <c r="Q105" s="51" t="s">
        <v>69</v>
      </c>
      <c r="R105" s="51" t="s">
        <v>4407</v>
      </c>
      <c r="S105" s="54" t="s">
        <v>778</v>
      </c>
      <c r="T105" s="51" t="s">
        <v>650</v>
      </c>
      <c r="U105" s="55">
        <v>46244</v>
      </c>
      <c r="V105" s="51" t="s">
        <v>778</v>
      </c>
      <c r="W105" s="51" t="s">
        <v>4431</v>
      </c>
      <c r="X105" s="51" t="s">
        <v>35730</v>
      </c>
      <c r="Y105" s="142" t="str">
        <f>_xlfn.XLOOKUP(B105,'Golden Rulebook-CDErule level'!I:I,'Golden Rulebook-CDErule level'!I:I, "not found")</f>
        <v>DQO-1176</v>
      </c>
    </row>
    <row r="106" spans="1:25" ht="142.5">
      <c r="A106" s="51" t="s">
        <v>14372</v>
      </c>
      <c r="B106" s="51" t="s">
        <v>14373</v>
      </c>
      <c r="C106" s="51" t="s">
        <v>14374</v>
      </c>
      <c r="D106" s="51" t="s">
        <v>14375</v>
      </c>
      <c r="E106" s="51" t="s">
        <v>3800</v>
      </c>
      <c r="F106" s="51" t="s">
        <v>3792</v>
      </c>
      <c r="G106" s="51" t="s">
        <v>738</v>
      </c>
      <c r="H106" s="51" t="s">
        <v>4565</v>
      </c>
      <c r="I106" s="51" t="s">
        <v>4566</v>
      </c>
      <c r="J106" s="51" t="s">
        <v>65</v>
      </c>
      <c r="K106" s="51" t="s">
        <v>14028</v>
      </c>
      <c r="L106" s="51" t="s">
        <v>14067</v>
      </c>
      <c r="M106" s="51" t="s">
        <v>14087</v>
      </c>
      <c r="N106" s="52"/>
      <c r="O106" s="53">
        <v>0.9</v>
      </c>
      <c r="P106" s="51" t="s">
        <v>68</v>
      </c>
      <c r="Q106" s="51" t="s">
        <v>69</v>
      </c>
      <c r="R106" s="51" t="s">
        <v>4407</v>
      </c>
      <c r="S106" s="54" t="s">
        <v>778</v>
      </c>
      <c r="T106" s="51" t="s">
        <v>650</v>
      </c>
      <c r="U106" s="55">
        <v>46244</v>
      </c>
      <c r="V106" s="51" t="s">
        <v>778</v>
      </c>
      <c r="W106" s="51" t="s">
        <v>14027</v>
      </c>
      <c r="X106" s="51" t="s">
        <v>35730</v>
      </c>
      <c r="Y106" s="142" t="str">
        <f>_xlfn.XLOOKUP(B106,'Golden Rulebook-CDErule level'!I:I,'Golden Rulebook-CDErule level'!I:I, "not found")</f>
        <v>DQO-1177</v>
      </c>
    </row>
    <row r="107" spans="1:25" ht="42.75">
      <c r="A107" s="51" t="s">
        <v>14378</v>
      </c>
      <c r="B107" s="51" t="s">
        <v>14379</v>
      </c>
      <c r="C107" s="56" t="s">
        <v>14380</v>
      </c>
      <c r="D107" s="51" t="s">
        <v>14381</v>
      </c>
      <c r="E107" s="51" t="s">
        <v>3791</v>
      </c>
      <c r="F107" s="51" t="s">
        <v>3792</v>
      </c>
      <c r="G107" s="51" t="s">
        <v>738</v>
      </c>
      <c r="H107" s="51" t="s">
        <v>4441</v>
      </c>
      <c r="I107" s="51" t="s">
        <v>4442</v>
      </c>
      <c r="J107" s="51" t="s">
        <v>65</v>
      </c>
      <c r="K107" s="51" t="s">
        <v>11011</v>
      </c>
      <c r="L107" s="51" t="s">
        <v>14067</v>
      </c>
      <c r="M107" s="51" t="s">
        <v>14074</v>
      </c>
      <c r="N107" s="52"/>
      <c r="O107" s="53">
        <v>1</v>
      </c>
      <c r="P107" s="51" t="s">
        <v>68</v>
      </c>
      <c r="Q107" s="51" t="s">
        <v>69</v>
      </c>
      <c r="R107" s="51" t="s">
        <v>4407</v>
      </c>
      <c r="S107" s="54" t="s">
        <v>778</v>
      </c>
      <c r="T107" s="51" t="s">
        <v>650</v>
      </c>
      <c r="U107" s="55">
        <v>46244</v>
      </c>
      <c r="V107" s="51" t="s">
        <v>778</v>
      </c>
      <c r="W107" s="51" t="s">
        <v>11010</v>
      </c>
      <c r="X107" s="51" t="s">
        <v>35739</v>
      </c>
      <c r="Y107" s="142" t="str">
        <f>_xlfn.XLOOKUP(B107,'Golden Rulebook-CDErule level'!I:I,'Golden Rulebook-CDErule level'!I:I, "not found")</f>
        <v>DQO-1178</v>
      </c>
    </row>
    <row r="108" spans="1:25" ht="42.75">
      <c r="A108" s="51" t="s">
        <v>14384</v>
      </c>
      <c r="B108" s="51" t="s">
        <v>14385</v>
      </c>
      <c r="C108" s="56" t="s">
        <v>14386</v>
      </c>
      <c r="D108" s="51" t="s">
        <v>14387</v>
      </c>
      <c r="E108" s="51" t="s">
        <v>3791</v>
      </c>
      <c r="F108" s="51" t="s">
        <v>3792</v>
      </c>
      <c r="G108" s="51" t="s">
        <v>738</v>
      </c>
      <c r="H108" s="51" t="s">
        <v>4441</v>
      </c>
      <c r="I108" s="51" t="s">
        <v>4442</v>
      </c>
      <c r="J108" s="51" t="s">
        <v>65</v>
      </c>
      <c r="K108" s="51" t="s">
        <v>4550</v>
      </c>
      <c r="L108" s="51" t="s">
        <v>14067</v>
      </c>
      <c r="M108" s="51" t="s">
        <v>14074</v>
      </c>
      <c r="N108" s="52"/>
      <c r="O108" s="53">
        <v>1</v>
      </c>
      <c r="P108" s="51" t="s">
        <v>68</v>
      </c>
      <c r="Q108" s="51" t="s">
        <v>69</v>
      </c>
      <c r="R108" s="51" t="s">
        <v>4407</v>
      </c>
      <c r="S108" s="54" t="s">
        <v>778</v>
      </c>
      <c r="T108" s="51" t="s">
        <v>650</v>
      </c>
      <c r="U108" s="55">
        <v>46244</v>
      </c>
      <c r="V108" s="51" t="s">
        <v>778</v>
      </c>
      <c r="W108" s="51" t="s">
        <v>4549</v>
      </c>
      <c r="X108" s="51" t="s">
        <v>35740</v>
      </c>
      <c r="Y108" s="142" t="str">
        <f>_xlfn.XLOOKUP(B108,'Golden Rulebook-CDErule level'!I:I,'Golden Rulebook-CDErule level'!I:I, "not found")</f>
        <v>DQO-1179</v>
      </c>
    </row>
    <row r="109" spans="1:25" ht="42.75">
      <c r="A109" s="51" t="s">
        <v>14390</v>
      </c>
      <c r="B109" s="51" t="s">
        <v>14391</v>
      </c>
      <c r="C109" s="51" t="s">
        <v>14392</v>
      </c>
      <c r="D109" s="51" t="s">
        <v>14393</v>
      </c>
      <c r="E109" s="51" t="s">
        <v>3791</v>
      </c>
      <c r="F109" s="51" t="s">
        <v>3792</v>
      </c>
      <c r="G109" s="51" t="s">
        <v>2207</v>
      </c>
      <c r="H109" s="51" t="s">
        <v>4380</v>
      </c>
      <c r="I109" s="51" t="s">
        <v>4381</v>
      </c>
      <c r="J109" s="51" t="s">
        <v>65</v>
      </c>
      <c r="K109" s="51" t="s">
        <v>4372</v>
      </c>
      <c r="L109" s="51" t="s">
        <v>14067</v>
      </c>
      <c r="M109" s="51" t="s">
        <v>14074</v>
      </c>
      <c r="N109" s="52"/>
      <c r="O109" s="53">
        <v>1</v>
      </c>
      <c r="P109" s="51" t="s">
        <v>68</v>
      </c>
      <c r="Q109" s="51" t="s">
        <v>69</v>
      </c>
      <c r="R109" s="51" t="s">
        <v>4407</v>
      </c>
      <c r="S109" s="54" t="s">
        <v>778</v>
      </c>
      <c r="T109" s="51" t="s">
        <v>650</v>
      </c>
      <c r="U109" s="55">
        <v>46244</v>
      </c>
      <c r="V109" s="51" t="s">
        <v>778</v>
      </c>
      <c r="W109" s="51" t="s">
        <v>4371</v>
      </c>
      <c r="X109" s="51" t="s">
        <v>35741</v>
      </c>
      <c r="Y109" s="142" t="str">
        <f>_xlfn.XLOOKUP(B109,'Golden Rulebook-CDErule level'!I:I,'Golden Rulebook-CDErule level'!I:I, "not found")</f>
        <v>DQO-1180</v>
      </c>
    </row>
    <row r="110" spans="1:25" ht="42.75">
      <c r="A110" s="51" t="s">
        <v>14396</v>
      </c>
      <c r="B110" s="51" t="s">
        <v>14397</v>
      </c>
      <c r="C110" s="51" t="s">
        <v>14398</v>
      </c>
      <c r="D110" s="51" t="s">
        <v>14399</v>
      </c>
      <c r="E110" s="51" t="s">
        <v>3791</v>
      </c>
      <c r="F110" s="51" t="s">
        <v>3792</v>
      </c>
      <c r="G110" s="51" t="s">
        <v>2207</v>
      </c>
      <c r="H110" s="51" t="s">
        <v>4380</v>
      </c>
      <c r="I110" s="51" t="s">
        <v>4381</v>
      </c>
      <c r="J110" s="51" t="s">
        <v>65</v>
      </c>
      <c r="K110" s="51" t="s">
        <v>14046</v>
      </c>
      <c r="L110" s="51" t="s">
        <v>14067</v>
      </c>
      <c r="M110" s="51" t="s">
        <v>14074</v>
      </c>
      <c r="N110" s="52"/>
      <c r="O110" s="53">
        <v>1</v>
      </c>
      <c r="P110" s="51" t="s">
        <v>68</v>
      </c>
      <c r="Q110" s="51" t="s">
        <v>69</v>
      </c>
      <c r="R110" s="51" t="s">
        <v>4407</v>
      </c>
      <c r="S110" s="54" t="s">
        <v>778</v>
      </c>
      <c r="T110" s="51" t="s">
        <v>650</v>
      </c>
      <c r="U110" s="55">
        <v>46244</v>
      </c>
      <c r="V110" s="51" t="s">
        <v>778</v>
      </c>
      <c r="W110" s="51" t="s">
        <v>14045</v>
      </c>
      <c r="X110" s="51" t="s">
        <v>35742</v>
      </c>
      <c r="Y110" s="142" t="str">
        <f>_xlfn.XLOOKUP(B110,'Golden Rulebook-CDErule level'!I:I,'Golden Rulebook-CDErule level'!I:I, "not found")</f>
        <v>DQO-1181</v>
      </c>
    </row>
    <row r="111" spans="1:25" ht="42.75">
      <c r="A111" s="51" t="s">
        <v>14402</v>
      </c>
      <c r="B111" s="51" t="s">
        <v>14403</v>
      </c>
      <c r="C111" s="51" t="s">
        <v>14404</v>
      </c>
      <c r="D111" s="51" t="s">
        <v>14405</v>
      </c>
      <c r="E111" s="51" t="s">
        <v>3791</v>
      </c>
      <c r="F111" s="51" t="s">
        <v>3792</v>
      </c>
      <c r="G111" s="51" t="s">
        <v>738</v>
      </c>
      <c r="H111" s="51" t="s">
        <v>4441</v>
      </c>
      <c r="I111" s="51" t="s">
        <v>4442</v>
      </c>
      <c r="J111" s="51" t="s">
        <v>65</v>
      </c>
      <c r="K111" s="51" t="s">
        <v>11878</v>
      </c>
      <c r="L111" s="51" t="s">
        <v>14067</v>
      </c>
      <c r="M111" s="51" t="s">
        <v>14074</v>
      </c>
      <c r="N111" s="52"/>
      <c r="O111" s="53">
        <v>1</v>
      </c>
      <c r="P111" s="51" t="s">
        <v>68</v>
      </c>
      <c r="Q111" s="51" t="s">
        <v>69</v>
      </c>
      <c r="R111" s="51" t="s">
        <v>4407</v>
      </c>
      <c r="S111" s="54" t="s">
        <v>778</v>
      </c>
      <c r="T111" s="51" t="s">
        <v>650</v>
      </c>
      <c r="U111" s="55">
        <v>46244</v>
      </c>
      <c r="V111" s="51" t="s">
        <v>778</v>
      </c>
      <c r="W111" s="51" t="s">
        <v>11877</v>
      </c>
      <c r="X111" s="51" t="s">
        <v>35743</v>
      </c>
      <c r="Y111" s="142" t="str">
        <f>_xlfn.XLOOKUP(B111,'Golden Rulebook-CDErule level'!I:I,'Golden Rulebook-CDErule level'!I:I, "not found")</f>
        <v>DQO-1182</v>
      </c>
    </row>
    <row r="112" spans="1:25" ht="42.75">
      <c r="A112" s="51" t="s">
        <v>14408</v>
      </c>
      <c r="B112" s="51" t="s">
        <v>14409</v>
      </c>
      <c r="C112" s="51" t="s">
        <v>14410</v>
      </c>
      <c r="D112" s="51" t="s">
        <v>14411</v>
      </c>
      <c r="E112" s="51" t="s">
        <v>3791</v>
      </c>
      <c r="F112" s="51" t="s">
        <v>3792</v>
      </c>
      <c r="G112" s="51" t="s">
        <v>738</v>
      </c>
      <c r="H112" s="51" t="s">
        <v>4441</v>
      </c>
      <c r="I112" s="51" t="s">
        <v>4442</v>
      </c>
      <c r="J112" s="51" t="s">
        <v>65</v>
      </c>
      <c r="K112" s="51" t="s">
        <v>4432</v>
      </c>
      <c r="L112" s="51" t="s">
        <v>14067</v>
      </c>
      <c r="M112" s="51" t="s">
        <v>14074</v>
      </c>
      <c r="N112" s="52"/>
      <c r="O112" s="53">
        <v>1</v>
      </c>
      <c r="P112" s="51" t="s">
        <v>68</v>
      </c>
      <c r="Q112" s="51" t="s">
        <v>69</v>
      </c>
      <c r="R112" s="51" t="s">
        <v>4407</v>
      </c>
      <c r="S112" s="54" t="s">
        <v>778</v>
      </c>
      <c r="T112" s="51" t="s">
        <v>650</v>
      </c>
      <c r="U112" s="55">
        <v>46244</v>
      </c>
      <c r="V112" s="51" t="s">
        <v>778</v>
      </c>
      <c r="W112" s="51" t="s">
        <v>4431</v>
      </c>
      <c r="X112" s="51" t="s">
        <v>35744</v>
      </c>
      <c r="Y112" s="142" t="str">
        <f>_xlfn.XLOOKUP(B112,'Golden Rulebook-CDErule level'!I:I,'Golden Rulebook-CDErule level'!I:I, "not found")</f>
        <v>DQO-1183</v>
      </c>
    </row>
    <row r="113" spans="1:25" ht="42.75">
      <c r="A113" s="51" t="s">
        <v>14414</v>
      </c>
      <c r="B113" s="51" t="s">
        <v>14415</v>
      </c>
      <c r="C113" s="51" t="s">
        <v>14416</v>
      </c>
      <c r="D113" s="51" t="s">
        <v>14417</v>
      </c>
      <c r="E113" s="51" t="s">
        <v>3791</v>
      </c>
      <c r="F113" s="51" t="s">
        <v>3792</v>
      </c>
      <c r="G113" s="51" t="s">
        <v>738</v>
      </c>
      <c r="H113" s="51" t="s">
        <v>4441</v>
      </c>
      <c r="I113" s="51" t="s">
        <v>4442</v>
      </c>
      <c r="J113" s="51" t="s">
        <v>65</v>
      </c>
      <c r="K113" s="51" t="s">
        <v>6259</v>
      </c>
      <c r="L113" s="51" t="s">
        <v>14067</v>
      </c>
      <c r="M113" s="51" t="s">
        <v>14074</v>
      </c>
      <c r="N113" s="52"/>
      <c r="O113" s="53">
        <v>1</v>
      </c>
      <c r="P113" s="51" t="s">
        <v>68</v>
      </c>
      <c r="Q113" s="51" t="s">
        <v>69</v>
      </c>
      <c r="R113" s="51" t="s">
        <v>4407</v>
      </c>
      <c r="S113" s="54" t="s">
        <v>778</v>
      </c>
      <c r="T113" s="51" t="s">
        <v>650</v>
      </c>
      <c r="U113" s="55">
        <v>46245</v>
      </c>
      <c r="V113" s="51" t="s">
        <v>778</v>
      </c>
      <c r="W113" s="51" t="s">
        <v>6258</v>
      </c>
      <c r="X113" s="51" t="s">
        <v>35745</v>
      </c>
      <c r="Y113" s="142" t="str">
        <f>_xlfn.XLOOKUP(B113,'Golden Rulebook-CDErule level'!I:I,'Golden Rulebook-CDErule level'!I:I, "not found")</f>
        <v>DQO-1184</v>
      </c>
    </row>
    <row r="114" spans="1:25" ht="42.75">
      <c r="A114" s="51" t="s">
        <v>14420</v>
      </c>
      <c r="B114" s="51" t="s">
        <v>14421</v>
      </c>
      <c r="C114" s="51" t="s">
        <v>14422</v>
      </c>
      <c r="D114" s="51" t="s">
        <v>14423</v>
      </c>
      <c r="E114" s="51" t="s">
        <v>3791</v>
      </c>
      <c r="F114" s="51" t="s">
        <v>3792</v>
      </c>
      <c r="G114" s="51" t="s">
        <v>738</v>
      </c>
      <c r="H114" s="51" t="s">
        <v>4441</v>
      </c>
      <c r="I114" s="51" t="s">
        <v>4442</v>
      </c>
      <c r="J114" s="51" t="s">
        <v>65</v>
      </c>
      <c r="K114" s="51" t="s">
        <v>7302</v>
      </c>
      <c r="L114" s="51" t="s">
        <v>14067</v>
      </c>
      <c r="M114" s="51" t="s">
        <v>14074</v>
      </c>
      <c r="N114" s="52"/>
      <c r="O114" s="53">
        <v>1</v>
      </c>
      <c r="P114" s="51" t="s">
        <v>68</v>
      </c>
      <c r="Q114" s="51" t="s">
        <v>69</v>
      </c>
      <c r="R114" s="51" t="s">
        <v>4407</v>
      </c>
      <c r="S114" s="54" t="s">
        <v>778</v>
      </c>
      <c r="T114" s="51" t="s">
        <v>650</v>
      </c>
      <c r="U114" s="55">
        <v>46245</v>
      </c>
      <c r="V114" s="51" t="s">
        <v>778</v>
      </c>
      <c r="W114" s="51" t="s">
        <v>7301</v>
      </c>
      <c r="X114" s="51" t="s">
        <v>35746</v>
      </c>
      <c r="Y114" s="142" t="str">
        <f>_xlfn.XLOOKUP(B114,'Golden Rulebook-CDErule level'!I:I,'Golden Rulebook-CDErule level'!I:I, "not found")</f>
        <v>DQO-1185</v>
      </c>
    </row>
    <row r="115" spans="1:25" ht="42.75">
      <c r="A115" s="51" t="s">
        <v>14426</v>
      </c>
      <c r="B115" s="51" t="s">
        <v>14427</v>
      </c>
      <c r="C115" s="51" t="s">
        <v>14428</v>
      </c>
      <c r="D115" s="51" t="s">
        <v>14429</v>
      </c>
      <c r="E115" s="51" t="s">
        <v>3791</v>
      </c>
      <c r="F115" s="51" t="s">
        <v>3792</v>
      </c>
      <c r="G115" s="51" t="s">
        <v>738</v>
      </c>
      <c r="H115" s="51" t="s">
        <v>4441</v>
      </c>
      <c r="I115" s="51" t="s">
        <v>4442</v>
      </c>
      <c r="J115" s="51" t="s">
        <v>65</v>
      </c>
      <c r="K115" s="51" t="s">
        <v>6764</v>
      </c>
      <c r="L115" s="51" t="s">
        <v>14067</v>
      </c>
      <c r="M115" s="51" t="s">
        <v>14074</v>
      </c>
      <c r="N115" s="52"/>
      <c r="O115" s="53">
        <v>1</v>
      </c>
      <c r="P115" s="51" t="s">
        <v>68</v>
      </c>
      <c r="Q115" s="51" t="s">
        <v>69</v>
      </c>
      <c r="R115" s="51" t="s">
        <v>4407</v>
      </c>
      <c r="S115" s="54" t="s">
        <v>778</v>
      </c>
      <c r="T115" s="51" t="s">
        <v>650</v>
      </c>
      <c r="U115" s="55">
        <v>46245</v>
      </c>
      <c r="V115" s="51" t="s">
        <v>778</v>
      </c>
      <c r="W115" s="51" t="s">
        <v>6763</v>
      </c>
      <c r="X115" s="51" t="s">
        <v>35736</v>
      </c>
      <c r="Y115" s="142" t="str">
        <f>_xlfn.XLOOKUP(B115,'Golden Rulebook-CDErule level'!I:I,'Golden Rulebook-CDErule level'!I:I, "not found")</f>
        <v>DQO-1186</v>
      </c>
    </row>
    <row r="116" spans="1:25" ht="42.75">
      <c r="A116" s="51" t="s">
        <v>14432</v>
      </c>
      <c r="B116" s="51" t="s">
        <v>14433</v>
      </c>
      <c r="C116" s="51" t="s">
        <v>14434</v>
      </c>
      <c r="D116" s="51" t="s">
        <v>14435</v>
      </c>
      <c r="E116" s="51" t="s">
        <v>3791</v>
      </c>
      <c r="F116" s="51" t="s">
        <v>3792</v>
      </c>
      <c r="G116" s="51" t="s">
        <v>738</v>
      </c>
      <c r="H116" s="51" t="s">
        <v>4441</v>
      </c>
      <c r="I116" s="51" t="s">
        <v>4442</v>
      </c>
      <c r="J116" s="51" t="s">
        <v>65</v>
      </c>
      <c r="K116" s="51" t="s">
        <v>7611</v>
      </c>
      <c r="L116" s="51" t="s">
        <v>14067</v>
      </c>
      <c r="M116" s="51" t="s">
        <v>14074</v>
      </c>
      <c r="N116" s="52"/>
      <c r="O116" s="53">
        <v>1</v>
      </c>
      <c r="P116" s="51" t="s">
        <v>68</v>
      </c>
      <c r="Q116" s="51" t="s">
        <v>69</v>
      </c>
      <c r="R116" s="51" t="s">
        <v>4407</v>
      </c>
      <c r="S116" s="54" t="s">
        <v>778</v>
      </c>
      <c r="T116" s="51" t="s">
        <v>650</v>
      </c>
      <c r="U116" s="55">
        <v>46245</v>
      </c>
      <c r="V116" s="51" t="s">
        <v>778</v>
      </c>
      <c r="W116" s="51" t="s">
        <v>7610</v>
      </c>
      <c r="X116" s="51" t="s">
        <v>35747</v>
      </c>
      <c r="Y116" s="142" t="str">
        <f>_xlfn.XLOOKUP(B116,'Golden Rulebook-CDErule level'!I:I,'Golden Rulebook-CDErule level'!I:I, "not found")</f>
        <v>DQO-1187</v>
      </c>
    </row>
    <row r="117" spans="1:25" ht="42.75">
      <c r="A117" s="51" t="s">
        <v>14438</v>
      </c>
      <c r="B117" s="51" t="s">
        <v>14439</v>
      </c>
      <c r="C117" s="51" t="s">
        <v>14440</v>
      </c>
      <c r="D117" s="51" t="s">
        <v>14441</v>
      </c>
      <c r="E117" s="51" t="s">
        <v>3791</v>
      </c>
      <c r="F117" s="51" t="s">
        <v>3792</v>
      </c>
      <c r="G117" s="51" t="s">
        <v>738</v>
      </c>
      <c r="H117" s="51" t="s">
        <v>4441</v>
      </c>
      <c r="I117" s="51" t="s">
        <v>4442</v>
      </c>
      <c r="J117" s="51" t="s">
        <v>65</v>
      </c>
      <c r="K117" s="51" t="s">
        <v>8077</v>
      </c>
      <c r="L117" s="51" t="s">
        <v>14067</v>
      </c>
      <c r="M117" s="51" t="s">
        <v>14074</v>
      </c>
      <c r="N117" s="52"/>
      <c r="O117" s="53">
        <v>1</v>
      </c>
      <c r="P117" s="51" t="s">
        <v>68</v>
      </c>
      <c r="Q117" s="51" t="s">
        <v>69</v>
      </c>
      <c r="R117" s="51" t="s">
        <v>4407</v>
      </c>
      <c r="S117" s="54" t="s">
        <v>778</v>
      </c>
      <c r="T117" s="51" t="s">
        <v>650</v>
      </c>
      <c r="U117" s="55">
        <v>46245</v>
      </c>
      <c r="V117" s="51" t="s">
        <v>778</v>
      </c>
      <c r="W117" s="51" t="s">
        <v>8076</v>
      </c>
      <c r="X117" s="51" t="s">
        <v>35748</v>
      </c>
      <c r="Y117" s="142" t="str">
        <f>_xlfn.XLOOKUP(B117,'Golden Rulebook-CDErule level'!I:I,'Golden Rulebook-CDErule level'!I:I, "not found")</f>
        <v>DQO-1188</v>
      </c>
    </row>
    <row r="118" spans="1:25" ht="42.75">
      <c r="A118" s="51" t="s">
        <v>14444</v>
      </c>
      <c r="B118" s="51" t="s">
        <v>14445</v>
      </c>
      <c r="C118" s="51" t="s">
        <v>14446</v>
      </c>
      <c r="D118" s="51" t="s">
        <v>14447</v>
      </c>
      <c r="E118" s="51" t="s">
        <v>3791</v>
      </c>
      <c r="F118" s="51" t="s">
        <v>3792</v>
      </c>
      <c r="G118" s="51" t="s">
        <v>738</v>
      </c>
      <c r="H118" s="51" t="s">
        <v>4441</v>
      </c>
      <c r="I118" s="51" t="s">
        <v>4442</v>
      </c>
      <c r="J118" s="51" t="s">
        <v>65</v>
      </c>
      <c r="K118" s="51" t="s">
        <v>8245</v>
      </c>
      <c r="L118" s="51" t="s">
        <v>14067</v>
      </c>
      <c r="M118" s="51" t="s">
        <v>14074</v>
      </c>
      <c r="N118" s="52"/>
      <c r="O118" s="53">
        <v>1</v>
      </c>
      <c r="P118" s="51" t="s">
        <v>68</v>
      </c>
      <c r="Q118" s="51" t="s">
        <v>69</v>
      </c>
      <c r="R118" s="51" t="s">
        <v>4407</v>
      </c>
      <c r="S118" s="54" t="s">
        <v>778</v>
      </c>
      <c r="T118" s="51" t="s">
        <v>650</v>
      </c>
      <c r="U118" s="55">
        <v>46245</v>
      </c>
      <c r="V118" s="51" t="s">
        <v>778</v>
      </c>
      <c r="W118" s="51" t="s">
        <v>8244</v>
      </c>
      <c r="X118" s="51" t="s">
        <v>35736</v>
      </c>
      <c r="Y118" s="142" t="str">
        <f>_xlfn.XLOOKUP(B118,'Golden Rulebook-CDErule level'!I:I,'Golden Rulebook-CDErule level'!I:I, "not found")</f>
        <v>DQO-1189</v>
      </c>
    </row>
    <row r="119" spans="1:25" ht="42.75">
      <c r="A119" s="51" t="s">
        <v>14450</v>
      </c>
      <c r="B119" s="51" t="s">
        <v>14451</v>
      </c>
      <c r="C119" s="51" t="s">
        <v>14452</v>
      </c>
      <c r="D119" s="51" t="s">
        <v>14453</v>
      </c>
      <c r="E119" s="51" t="s">
        <v>3791</v>
      </c>
      <c r="F119" s="51" t="s">
        <v>3792</v>
      </c>
      <c r="G119" s="51" t="s">
        <v>738</v>
      </c>
      <c r="H119" s="51" t="s">
        <v>4441</v>
      </c>
      <c r="I119" s="51" t="s">
        <v>4442</v>
      </c>
      <c r="J119" s="51" t="s">
        <v>65</v>
      </c>
      <c r="K119" s="51" t="s">
        <v>8834</v>
      </c>
      <c r="L119" s="51" t="s">
        <v>14067</v>
      </c>
      <c r="M119" s="51" t="s">
        <v>14074</v>
      </c>
      <c r="N119" s="52"/>
      <c r="O119" s="53">
        <v>1</v>
      </c>
      <c r="P119" s="51" t="s">
        <v>68</v>
      </c>
      <c r="Q119" s="51" t="s">
        <v>69</v>
      </c>
      <c r="R119" s="51" t="s">
        <v>4407</v>
      </c>
      <c r="S119" s="54" t="s">
        <v>778</v>
      </c>
      <c r="T119" s="51" t="s">
        <v>650</v>
      </c>
      <c r="U119" s="55">
        <v>46245</v>
      </c>
      <c r="V119" s="51" t="s">
        <v>778</v>
      </c>
      <c r="W119" s="51" t="s">
        <v>8833</v>
      </c>
      <c r="X119" s="51" t="s">
        <v>35736</v>
      </c>
      <c r="Y119" s="142" t="str">
        <f>_xlfn.XLOOKUP(B119,'Golden Rulebook-CDErule level'!I:I,'Golden Rulebook-CDErule level'!I:I, "not found")</f>
        <v>DQO-1190</v>
      </c>
    </row>
    <row r="120" spans="1:25" ht="42.75">
      <c r="A120" s="51" t="s">
        <v>14456</v>
      </c>
      <c r="B120" s="51" t="s">
        <v>14457</v>
      </c>
      <c r="C120" s="51" t="s">
        <v>14458</v>
      </c>
      <c r="D120" s="51" t="s">
        <v>14459</v>
      </c>
      <c r="E120" s="51" t="s">
        <v>3791</v>
      </c>
      <c r="F120" s="51" t="s">
        <v>3792</v>
      </c>
      <c r="G120" s="51" t="s">
        <v>738</v>
      </c>
      <c r="H120" s="51" t="s">
        <v>4441</v>
      </c>
      <c r="I120" s="51" t="s">
        <v>4442</v>
      </c>
      <c r="J120" s="51" t="s">
        <v>65</v>
      </c>
      <c r="K120" s="51" t="s">
        <v>8909</v>
      </c>
      <c r="L120" s="51" t="s">
        <v>14067</v>
      </c>
      <c r="M120" s="51" t="s">
        <v>14074</v>
      </c>
      <c r="N120" s="52"/>
      <c r="O120" s="53">
        <v>1</v>
      </c>
      <c r="P120" s="51" t="s">
        <v>68</v>
      </c>
      <c r="Q120" s="51" t="s">
        <v>69</v>
      </c>
      <c r="R120" s="51" t="s">
        <v>4407</v>
      </c>
      <c r="S120" s="54" t="s">
        <v>778</v>
      </c>
      <c r="T120" s="51" t="s">
        <v>650</v>
      </c>
      <c r="U120" s="55">
        <v>46245</v>
      </c>
      <c r="V120" s="51" t="s">
        <v>778</v>
      </c>
      <c r="W120" s="51" t="s">
        <v>8908</v>
      </c>
      <c r="X120" s="51" t="s">
        <v>35736</v>
      </c>
      <c r="Y120" s="142" t="str">
        <f>_xlfn.XLOOKUP(B120,'Golden Rulebook-CDErule level'!I:I,'Golden Rulebook-CDErule level'!I:I, "not found")</f>
        <v>DQO-1191</v>
      </c>
    </row>
    <row r="121" spans="1:25" ht="28.5">
      <c r="A121" s="51" t="s">
        <v>14462</v>
      </c>
      <c r="B121" s="51" t="s">
        <v>14463</v>
      </c>
      <c r="C121" s="51" t="s">
        <v>14464</v>
      </c>
      <c r="D121" s="51" t="s">
        <v>14465</v>
      </c>
      <c r="E121" s="51" t="s">
        <v>3791</v>
      </c>
      <c r="F121" s="51" t="s">
        <v>3792</v>
      </c>
      <c r="G121" s="51" t="s">
        <v>3030</v>
      </c>
      <c r="H121" s="51" t="s">
        <v>4625</v>
      </c>
      <c r="I121" s="51" t="s">
        <v>4626</v>
      </c>
      <c r="J121" s="51" t="s">
        <v>65</v>
      </c>
      <c r="K121" s="51" t="s">
        <v>4723</v>
      </c>
      <c r="L121" s="51" t="s">
        <v>14067</v>
      </c>
      <c r="M121" s="51" t="s">
        <v>14074</v>
      </c>
      <c r="N121" s="52"/>
      <c r="O121" s="53">
        <v>1</v>
      </c>
      <c r="P121" s="51" t="s">
        <v>68</v>
      </c>
      <c r="Q121" s="51" t="s">
        <v>69</v>
      </c>
      <c r="R121" s="51" t="s">
        <v>4407</v>
      </c>
      <c r="S121" s="54" t="s">
        <v>778</v>
      </c>
      <c r="T121" s="51" t="s">
        <v>650</v>
      </c>
      <c r="U121" s="55">
        <v>46245</v>
      </c>
      <c r="V121" s="51" t="s">
        <v>778</v>
      </c>
      <c r="W121" s="51" t="s">
        <v>4722</v>
      </c>
      <c r="X121" s="51" t="s">
        <v>35736</v>
      </c>
      <c r="Y121" s="142" t="str">
        <f>_xlfn.XLOOKUP(B121,'Golden Rulebook-CDErule level'!I:I,'Golden Rulebook-CDErule level'!I:I, "not found")</f>
        <v>DQO-1192</v>
      </c>
    </row>
    <row r="122" spans="1:25" ht="28.5">
      <c r="A122" s="51" t="s">
        <v>14468</v>
      </c>
      <c r="B122" s="51" t="s">
        <v>14469</v>
      </c>
      <c r="C122" s="51" t="s">
        <v>14470</v>
      </c>
      <c r="D122" s="51" t="s">
        <v>14471</v>
      </c>
      <c r="E122" s="51" t="s">
        <v>3791</v>
      </c>
      <c r="F122" s="51" t="s">
        <v>3792</v>
      </c>
      <c r="G122" s="51" t="s">
        <v>3030</v>
      </c>
      <c r="H122" s="51" t="s">
        <v>4625</v>
      </c>
      <c r="I122" s="51" t="s">
        <v>4626</v>
      </c>
      <c r="J122" s="51" t="s">
        <v>65</v>
      </c>
      <c r="K122" s="51" t="s">
        <v>6321</v>
      </c>
      <c r="L122" s="51" t="s">
        <v>14067</v>
      </c>
      <c r="M122" s="51" t="s">
        <v>14074</v>
      </c>
      <c r="N122" s="52"/>
      <c r="O122" s="53">
        <v>1</v>
      </c>
      <c r="P122" s="51" t="s">
        <v>68</v>
      </c>
      <c r="Q122" s="51" t="s">
        <v>69</v>
      </c>
      <c r="R122" s="51" t="s">
        <v>4407</v>
      </c>
      <c r="S122" s="54" t="s">
        <v>778</v>
      </c>
      <c r="T122" s="51" t="s">
        <v>650</v>
      </c>
      <c r="U122" s="55">
        <v>46245</v>
      </c>
      <c r="V122" s="51" t="s">
        <v>778</v>
      </c>
      <c r="W122" s="51" t="s">
        <v>6320</v>
      </c>
      <c r="X122" s="51" t="s">
        <v>35736</v>
      </c>
      <c r="Y122" s="142" t="str">
        <f>_xlfn.XLOOKUP(B122,'Golden Rulebook-CDErule level'!I:I,'Golden Rulebook-CDErule level'!I:I, "not found")</f>
        <v>DQO-1193</v>
      </c>
    </row>
    <row r="123" spans="1:25" ht="28.5">
      <c r="A123" s="51" t="s">
        <v>14474</v>
      </c>
      <c r="B123" s="51" t="s">
        <v>14475</v>
      </c>
      <c r="C123" s="51" t="s">
        <v>14476</v>
      </c>
      <c r="D123" s="51" t="s">
        <v>14477</v>
      </c>
      <c r="E123" s="51" t="s">
        <v>3791</v>
      </c>
      <c r="F123" s="51" t="s">
        <v>3792</v>
      </c>
      <c r="G123" s="51" t="s">
        <v>3030</v>
      </c>
      <c r="H123" s="51" t="s">
        <v>4625</v>
      </c>
      <c r="I123" s="51" t="s">
        <v>4626</v>
      </c>
      <c r="J123" s="51" t="s">
        <v>65</v>
      </c>
      <c r="K123" s="51" t="s">
        <v>4616</v>
      </c>
      <c r="L123" s="51" t="s">
        <v>14067</v>
      </c>
      <c r="M123" s="51" t="s">
        <v>14074</v>
      </c>
      <c r="N123" s="52"/>
      <c r="O123" s="53">
        <v>1</v>
      </c>
      <c r="P123" s="51" t="s">
        <v>68</v>
      </c>
      <c r="Q123" s="51" t="s">
        <v>69</v>
      </c>
      <c r="R123" s="51" t="s">
        <v>4407</v>
      </c>
      <c r="S123" s="54" t="s">
        <v>778</v>
      </c>
      <c r="T123" s="51" t="s">
        <v>650</v>
      </c>
      <c r="U123" s="55">
        <v>46245</v>
      </c>
      <c r="V123" s="51" t="s">
        <v>778</v>
      </c>
      <c r="W123" s="51" t="s">
        <v>4615</v>
      </c>
      <c r="X123" s="51" t="s">
        <v>35737</v>
      </c>
      <c r="Y123" s="142" t="str">
        <f>_xlfn.XLOOKUP(B123,'Golden Rulebook-CDErule level'!I:I,'Golden Rulebook-CDErule level'!I:I, "not found")</f>
        <v>DQO-1194</v>
      </c>
    </row>
    <row r="124" spans="1:25" ht="28.5">
      <c r="A124" s="51" t="s">
        <v>14480</v>
      </c>
      <c r="B124" s="51" t="s">
        <v>14481</v>
      </c>
      <c r="C124" s="51" t="s">
        <v>14482</v>
      </c>
      <c r="D124" s="51" t="s">
        <v>14483</v>
      </c>
      <c r="E124" s="51" t="s">
        <v>3791</v>
      </c>
      <c r="F124" s="51" t="s">
        <v>3792</v>
      </c>
      <c r="G124" s="51" t="s">
        <v>3030</v>
      </c>
      <c r="H124" s="51" t="s">
        <v>4625</v>
      </c>
      <c r="I124" s="51" t="s">
        <v>4626</v>
      </c>
      <c r="J124" s="51" t="s">
        <v>65</v>
      </c>
      <c r="K124" s="51" t="s">
        <v>9600</v>
      </c>
      <c r="L124" s="51" t="s">
        <v>14067</v>
      </c>
      <c r="M124" s="51" t="s">
        <v>14074</v>
      </c>
      <c r="N124" s="52"/>
      <c r="O124" s="53">
        <v>1</v>
      </c>
      <c r="P124" s="51" t="s">
        <v>68</v>
      </c>
      <c r="Q124" s="51" t="s">
        <v>69</v>
      </c>
      <c r="R124" s="51" t="s">
        <v>4407</v>
      </c>
      <c r="S124" s="54" t="s">
        <v>778</v>
      </c>
      <c r="T124" s="51" t="s">
        <v>650</v>
      </c>
      <c r="U124" s="55">
        <v>46245</v>
      </c>
      <c r="V124" s="51" t="s">
        <v>778</v>
      </c>
      <c r="W124" s="51" t="s">
        <v>9599</v>
      </c>
      <c r="X124" s="51" t="s">
        <v>35737</v>
      </c>
      <c r="Y124" s="142" t="str">
        <f>_xlfn.XLOOKUP(B124,'Golden Rulebook-CDErule level'!I:I,'Golden Rulebook-CDErule level'!I:I, "not found")</f>
        <v>DQO-1195</v>
      </c>
    </row>
    <row r="125" spans="1:25" ht="28.5">
      <c r="A125" s="51" t="s">
        <v>14486</v>
      </c>
      <c r="B125" s="51" t="s">
        <v>14487</v>
      </c>
      <c r="C125" s="51" t="s">
        <v>14488</v>
      </c>
      <c r="D125" s="51" t="s">
        <v>14489</v>
      </c>
      <c r="E125" s="51" t="s">
        <v>3791</v>
      </c>
      <c r="F125" s="51" t="s">
        <v>3792</v>
      </c>
      <c r="G125" s="51" t="s">
        <v>3030</v>
      </c>
      <c r="H125" s="51" t="s">
        <v>4625</v>
      </c>
      <c r="I125" s="51" t="s">
        <v>4626</v>
      </c>
      <c r="J125" s="51" t="s">
        <v>65</v>
      </c>
      <c r="K125" s="51" t="s">
        <v>10675</v>
      </c>
      <c r="L125" s="51" t="s">
        <v>14067</v>
      </c>
      <c r="M125" s="51" t="s">
        <v>14074</v>
      </c>
      <c r="N125" s="52"/>
      <c r="O125" s="53">
        <v>1</v>
      </c>
      <c r="P125" s="51" t="s">
        <v>68</v>
      </c>
      <c r="Q125" s="51" t="s">
        <v>69</v>
      </c>
      <c r="R125" s="51" t="s">
        <v>4407</v>
      </c>
      <c r="S125" s="54" t="s">
        <v>778</v>
      </c>
      <c r="T125" s="51" t="s">
        <v>650</v>
      </c>
      <c r="U125" s="55">
        <v>46245</v>
      </c>
      <c r="V125" s="51" t="s">
        <v>778</v>
      </c>
      <c r="W125" s="51" t="s">
        <v>10674</v>
      </c>
      <c r="X125" s="51" t="s">
        <v>35736</v>
      </c>
      <c r="Y125" s="142" t="str">
        <f>_xlfn.XLOOKUP(B125,'Golden Rulebook-CDErule level'!I:I,'Golden Rulebook-CDErule level'!I:I, "not found")</f>
        <v>DQO-1196</v>
      </c>
    </row>
    <row r="126" spans="1:25" ht="42.75">
      <c r="A126" s="51" t="s">
        <v>14492</v>
      </c>
      <c r="B126" s="51" t="s">
        <v>14493</v>
      </c>
      <c r="C126" s="51" t="s">
        <v>14494</v>
      </c>
      <c r="D126" s="51" t="s">
        <v>14495</v>
      </c>
      <c r="E126" s="51" t="s">
        <v>3791</v>
      </c>
      <c r="F126" s="51" t="s">
        <v>3792</v>
      </c>
      <c r="G126" s="51" t="s">
        <v>738</v>
      </c>
      <c r="H126" s="51" t="s">
        <v>4441</v>
      </c>
      <c r="I126" s="51" t="s">
        <v>4442</v>
      </c>
      <c r="J126" s="51" t="s">
        <v>65</v>
      </c>
      <c r="K126" s="51" t="s">
        <v>10806</v>
      </c>
      <c r="L126" s="51" t="s">
        <v>14067</v>
      </c>
      <c r="M126" s="51" t="s">
        <v>14074</v>
      </c>
      <c r="N126" s="52"/>
      <c r="O126" s="53">
        <v>1</v>
      </c>
      <c r="P126" s="51" t="s">
        <v>68</v>
      </c>
      <c r="Q126" s="51" t="s">
        <v>69</v>
      </c>
      <c r="R126" s="51" t="s">
        <v>4407</v>
      </c>
      <c r="S126" s="54" t="s">
        <v>778</v>
      </c>
      <c r="T126" s="51" t="s">
        <v>650</v>
      </c>
      <c r="U126" s="55">
        <v>46245</v>
      </c>
      <c r="V126" s="51" t="s">
        <v>778</v>
      </c>
      <c r="W126" s="51" t="s">
        <v>10805</v>
      </c>
      <c r="X126" s="51" t="s">
        <v>35736</v>
      </c>
      <c r="Y126" s="142" t="str">
        <f>_xlfn.XLOOKUP(B126,'Golden Rulebook-CDErule level'!I:I,'Golden Rulebook-CDErule level'!I:I, "not found")</f>
        <v>DQO-1197</v>
      </c>
    </row>
    <row r="127" spans="1:25" ht="42.75">
      <c r="A127" s="51" t="s">
        <v>14498</v>
      </c>
      <c r="B127" s="51" t="s">
        <v>14499</v>
      </c>
      <c r="C127" s="51" t="s">
        <v>14500</v>
      </c>
      <c r="D127" s="51" t="s">
        <v>14501</v>
      </c>
      <c r="E127" s="51" t="s">
        <v>3791</v>
      </c>
      <c r="F127" s="51" t="s">
        <v>3792</v>
      </c>
      <c r="G127" s="51" t="s">
        <v>2207</v>
      </c>
      <c r="H127" s="51" t="s">
        <v>4380</v>
      </c>
      <c r="I127" s="51" t="s">
        <v>4381</v>
      </c>
      <c r="J127" s="51" t="s">
        <v>65</v>
      </c>
      <c r="K127" s="51" t="s">
        <v>10965</v>
      </c>
      <c r="L127" s="51" t="s">
        <v>14067</v>
      </c>
      <c r="M127" s="51" t="s">
        <v>14074</v>
      </c>
      <c r="N127" s="52"/>
      <c r="O127" s="53">
        <v>1</v>
      </c>
      <c r="P127" s="51" t="s">
        <v>68</v>
      </c>
      <c r="Q127" s="51" t="s">
        <v>69</v>
      </c>
      <c r="R127" s="51" t="s">
        <v>4407</v>
      </c>
      <c r="S127" s="54" t="s">
        <v>778</v>
      </c>
      <c r="T127" s="51" t="s">
        <v>650</v>
      </c>
      <c r="U127" s="55">
        <v>46245</v>
      </c>
      <c r="V127" s="51" t="s">
        <v>778</v>
      </c>
      <c r="W127" s="51" t="s">
        <v>10964</v>
      </c>
      <c r="X127" s="51" t="s">
        <v>35735</v>
      </c>
      <c r="Y127" s="142" t="str">
        <f>_xlfn.XLOOKUP(B127,'Golden Rulebook-CDErule level'!I:I,'Golden Rulebook-CDErule level'!I:I, "not found")</f>
        <v>DQO-1198</v>
      </c>
    </row>
    <row r="128" spans="1:25" ht="42.75">
      <c r="A128" s="51" t="s">
        <v>13917</v>
      </c>
      <c r="B128" s="51" t="s">
        <v>13918</v>
      </c>
      <c r="C128" s="51" t="s">
        <v>13919</v>
      </c>
      <c r="D128" s="51" t="s">
        <v>13920</v>
      </c>
      <c r="E128" s="51" t="s">
        <v>90</v>
      </c>
      <c r="F128" s="51" t="s">
        <v>61</v>
      </c>
      <c r="G128" s="51" t="s">
        <v>738</v>
      </c>
      <c r="H128" s="51" t="s">
        <v>4441</v>
      </c>
      <c r="I128" s="51" t="s">
        <v>4442</v>
      </c>
      <c r="J128" s="51" t="s">
        <v>65</v>
      </c>
      <c r="K128" s="51" t="s">
        <v>11011</v>
      </c>
      <c r="L128" s="51" t="s">
        <v>13914</v>
      </c>
      <c r="M128" s="51" t="s">
        <v>93</v>
      </c>
      <c r="N128" s="52" t="s">
        <v>13921</v>
      </c>
      <c r="O128" s="53">
        <v>0.95</v>
      </c>
      <c r="P128" s="51" t="s">
        <v>68</v>
      </c>
      <c r="Q128" s="51" t="s">
        <v>69</v>
      </c>
      <c r="R128" s="51" t="s">
        <v>4407</v>
      </c>
      <c r="S128" s="54" t="s">
        <v>95</v>
      </c>
      <c r="T128" s="51" t="s">
        <v>650</v>
      </c>
      <c r="U128" s="55">
        <v>46244</v>
      </c>
      <c r="V128" s="51" t="s">
        <v>778</v>
      </c>
      <c r="W128" s="51" t="s">
        <v>11010</v>
      </c>
      <c r="X128" s="51" t="s">
        <v>13913</v>
      </c>
      <c r="Y128" s="142" t="str">
        <f>_xlfn.XLOOKUP(B128,'Golden Rulebook-CDErule level'!I:I,'Golden Rulebook-CDErule level'!I:I, "not found")</f>
        <v>DQO-1199</v>
      </c>
    </row>
    <row r="129" spans="1:25" ht="42.75">
      <c r="A129" s="51" t="s">
        <v>13926</v>
      </c>
      <c r="B129" s="51" t="s">
        <v>13927</v>
      </c>
      <c r="C129" s="51" t="s">
        <v>13928</v>
      </c>
      <c r="D129" s="51" t="s">
        <v>13929</v>
      </c>
      <c r="E129" s="51" t="s">
        <v>90</v>
      </c>
      <c r="F129" s="51" t="s">
        <v>61</v>
      </c>
      <c r="G129" s="51" t="s">
        <v>738</v>
      </c>
      <c r="H129" s="51" t="s">
        <v>4441</v>
      </c>
      <c r="I129" s="51" t="s">
        <v>4442</v>
      </c>
      <c r="J129" s="51" t="s">
        <v>65</v>
      </c>
      <c r="K129" s="51" t="s">
        <v>11011</v>
      </c>
      <c r="L129" s="51" t="s">
        <v>13923</v>
      </c>
      <c r="M129" s="51" t="s">
        <v>93</v>
      </c>
      <c r="N129" s="52" t="s">
        <v>13930</v>
      </c>
      <c r="O129" s="53">
        <v>0.95</v>
      </c>
      <c r="P129" s="51" t="s">
        <v>68</v>
      </c>
      <c r="Q129" s="51" t="s">
        <v>69</v>
      </c>
      <c r="R129" s="51" t="s">
        <v>4407</v>
      </c>
      <c r="S129" s="54" t="s">
        <v>95</v>
      </c>
      <c r="T129" s="51" t="s">
        <v>650</v>
      </c>
      <c r="U129" s="55">
        <v>46244</v>
      </c>
      <c r="V129" s="51" t="s">
        <v>778</v>
      </c>
      <c r="W129" s="51" t="s">
        <v>11010</v>
      </c>
      <c r="X129" s="51" t="s">
        <v>13922</v>
      </c>
      <c r="Y129" s="142" t="str">
        <f>_xlfn.XLOOKUP(B129,'Golden Rulebook-CDErule level'!I:I,'Golden Rulebook-CDErule level'!I:I, "not found")</f>
        <v>DQO-1200</v>
      </c>
    </row>
    <row r="130" spans="1:25" ht="42.75">
      <c r="A130" s="51" t="s">
        <v>4376</v>
      </c>
      <c r="B130" s="51" t="s">
        <v>4377</v>
      </c>
      <c r="C130" s="51" t="s">
        <v>4378</v>
      </c>
      <c r="D130" s="51" t="s">
        <v>4379</v>
      </c>
      <c r="E130" s="51" t="s">
        <v>90</v>
      </c>
      <c r="F130" s="51" t="s">
        <v>61</v>
      </c>
      <c r="G130" s="51" t="s">
        <v>2207</v>
      </c>
      <c r="H130" s="51" t="s">
        <v>4380</v>
      </c>
      <c r="I130" s="51" t="s">
        <v>4381</v>
      </c>
      <c r="J130" s="51" t="s">
        <v>65</v>
      </c>
      <c r="K130" s="51" t="s">
        <v>4372</v>
      </c>
      <c r="L130" s="51" t="s">
        <v>4373</v>
      </c>
      <c r="M130" s="51" t="s">
        <v>93</v>
      </c>
      <c r="N130" s="52" t="s">
        <v>4382</v>
      </c>
      <c r="O130" s="53">
        <v>0.95</v>
      </c>
      <c r="P130" s="51" t="s">
        <v>68</v>
      </c>
      <c r="Q130" s="51" t="s">
        <v>69</v>
      </c>
      <c r="R130" s="51" t="s">
        <v>70</v>
      </c>
      <c r="S130" s="54" t="s">
        <v>95</v>
      </c>
      <c r="T130" s="51" t="s">
        <v>650</v>
      </c>
      <c r="U130" s="55">
        <v>46244</v>
      </c>
      <c r="V130" s="51" t="s">
        <v>778</v>
      </c>
      <c r="W130" s="51" t="s">
        <v>4371</v>
      </c>
      <c r="X130" s="51" t="s">
        <v>2653</v>
      </c>
      <c r="Y130" s="142" t="str">
        <f>_xlfn.XLOOKUP(B130,'Golden Rulebook-CDErule level'!I:I,'Golden Rulebook-CDErule level'!I:I, "not found")</f>
        <v>DQO-1201</v>
      </c>
    </row>
    <row r="131" spans="1:25" ht="42.75">
      <c r="A131" s="51" t="s">
        <v>4437</v>
      </c>
      <c r="B131" s="51" t="s">
        <v>4438</v>
      </c>
      <c r="C131" s="51" t="s">
        <v>4439</v>
      </c>
      <c r="D131" s="51" t="s">
        <v>4440</v>
      </c>
      <c r="E131" s="51" t="s">
        <v>90</v>
      </c>
      <c r="F131" s="51" t="s">
        <v>61</v>
      </c>
      <c r="G131" s="51" t="s">
        <v>738</v>
      </c>
      <c r="H131" s="51" t="s">
        <v>4441</v>
      </c>
      <c r="I131" s="51" t="s">
        <v>4442</v>
      </c>
      <c r="J131" s="51" t="s">
        <v>65</v>
      </c>
      <c r="K131" s="51" t="s">
        <v>4432</v>
      </c>
      <c r="L131" s="51" t="s">
        <v>4434</v>
      </c>
      <c r="M131" s="51" t="s">
        <v>93</v>
      </c>
      <c r="N131" s="52" t="s">
        <v>4443</v>
      </c>
      <c r="O131" s="53">
        <v>0.95</v>
      </c>
      <c r="P131" s="51" t="s">
        <v>68</v>
      </c>
      <c r="Q131" s="51" t="s">
        <v>69</v>
      </c>
      <c r="R131" s="51" t="s">
        <v>70</v>
      </c>
      <c r="S131" s="54" t="s">
        <v>95</v>
      </c>
      <c r="T131" s="51" t="s">
        <v>650</v>
      </c>
      <c r="U131" s="55">
        <v>46244</v>
      </c>
      <c r="V131" s="51" t="s">
        <v>778</v>
      </c>
      <c r="W131" s="51" t="s">
        <v>4431</v>
      </c>
      <c r="X131" s="51" t="s">
        <v>4433</v>
      </c>
      <c r="Y131" s="142" t="str">
        <f>_xlfn.XLOOKUP(B131,'Golden Rulebook-CDErule level'!I:I,'Golden Rulebook-CDErule level'!I:I, "not found")</f>
        <v>DQO-1202</v>
      </c>
    </row>
    <row r="132" spans="1:25" ht="42.75">
      <c r="A132" s="51" t="s">
        <v>4455</v>
      </c>
      <c r="B132" s="51" t="s">
        <v>4456</v>
      </c>
      <c r="C132" s="51" t="s">
        <v>4457</v>
      </c>
      <c r="D132" s="51" t="s">
        <v>4458</v>
      </c>
      <c r="E132" s="51" t="s">
        <v>90</v>
      </c>
      <c r="F132" s="51" t="s">
        <v>61</v>
      </c>
      <c r="G132" s="51" t="s">
        <v>738</v>
      </c>
      <c r="H132" s="51" t="s">
        <v>4441</v>
      </c>
      <c r="I132" s="51" t="s">
        <v>4442</v>
      </c>
      <c r="J132" s="51" t="s">
        <v>65</v>
      </c>
      <c r="K132" s="51" t="s">
        <v>4432</v>
      </c>
      <c r="L132" s="51" t="s">
        <v>4452</v>
      </c>
      <c r="M132" s="51" t="s">
        <v>93</v>
      </c>
      <c r="N132" s="52" t="s">
        <v>4459</v>
      </c>
      <c r="O132" s="53">
        <v>0.95</v>
      </c>
      <c r="P132" s="51" t="s">
        <v>68</v>
      </c>
      <c r="Q132" s="51" t="s">
        <v>69</v>
      </c>
      <c r="R132" s="51" t="s">
        <v>70</v>
      </c>
      <c r="S132" s="54" t="s">
        <v>95</v>
      </c>
      <c r="T132" s="51" t="s">
        <v>650</v>
      </c>
      <c r="U132" s="55">
        <v>46244</v>
      </c>
      <c r="V132" s="51" t="s">
        <v>778</v>
      </c>
      <c r="W132" s="51" t="s">
        <v>4431</v>
      </c>
      <c r="X132" s="51" t="s">
        <v>4451</v>
      </c>
      <c r="Y132" s="142" t="str">
        <f>_xlfn.XLOOKUP(B132,'Golden Rulebook-CDErule level'!I:I,'Golden Rulebook-CDErule level'!I:I, "not found")</f>
        <v>DQO-1203</v>
      </c>
    </row>
    <row r="133" spans="1:25" ht="42.75">
      <c r="A133" s="51" t="s">
        <v>4484</v>
      </c>
      <c r="B133" s="51" t="s">
        <v>4485</v>
      </c>
      <c r="C133" s="51" t="s">
        <v>4486</v>
      </c>
      <c r="D133" s="51" t="s">
        <v>4487</v>
      </c>
      <c r="E133" s="51" t="s">
        <v>90</v>
      </c>
      <c r="F133" s="51" t="s">
        <v>61</v>
      </c>
      <c r="G133" s="51" t="s">
        <v>738</v>
      </c>
      <c r="H133" s="51" t="s">
        <v>4441</v>
      </c>
      <c r="I133" s="51" t="s">
        <v>4442</v>
      </c>
      <c r="J133" s="51" t="s">
        <v>65</v>
      </c>
      <c r="K133" s="51" t="s">
        <v>4432</v>
      </c>
      <c r="L133" s="51" t="s">
        <v>4481</v>
      </c>
      <c r="M133" s="51" t="s">
        <v>93</v>
      </c>
      <c r="N133" s="52" t="s">
        <v>4488</v>
      </c>
      <c r="O133" s="53">
        <v>0.95</v>
      </c>
      <c r="P133" s="51" t="s">
        <v>68</v>
      </c>
      <c r="Q133" s="51" t="s">
        <v>69</v>
      </c>
      <c r="R133" s="51" t="s">
        <v>70</v>
      </c>
      <c r="S133" s="54" t="s">
        <v>95</v>
      </c>
      <c r="T133" s="51" t="s">
        <v>650</v>
      </c>
      <c r="U133" s="55">
        <v>46244</v>
      </c>
      <c r="V133" s="51" t="s">
        <v>778</v>
      </c>
      <c r="W133" s="51" t="s">
        <v>4431</v>
      </c>
      <c r="X133" s="51" t="s">
        <v>4480</v>
      </c>
      <c r="Y133" s="142" t="str">
        <f>_xlfn.XLOOKUP(B133,'Golden Rulebook-CDErule level'!I:I,'Golden Rulebook-CDErule level'!I:I, "not found")</f>
        <v>DQO-1204</v>
      </c>
    </row>
    <row r="134" spans="1:25" ht="42.75">
      <c r="A134" s="51" t="s">
        <v>4521</v>
      </c>
      <c r="B134" s="51" t="s">
        <v>4522</v>
      </c>
      <c r="C134" s="51" t="s">
        <v>4523</v>
      </c>
      <c r="D134" s="51" t="s">
        <v>4524</v>
      </c>
      <c r="E134" s="51" t="s">
        <v>90</v>
      </c>
      <c r="F134" s="51" t="s">
        <v>61</v>
      </c>
      <c r="G134" s="51" t="s">
        <v>738</v>
      </c>
      <c r="H134" s="51" t="s">
        <v>4441</v>
      </c>
      <c r="I134" s="51" t="s">
        <v>4442</v>
      </c>
      <c r="J134" s="51" t="s">
        <v>65</v>
      </c>
      <c r="K134" s="51" t="s">
        <v>4432</v>
      </c>
      <c r="L134" s="51" t="s">
        <v>4518</v>
      </c>
      <c r="M134" s="51" t="s">
        <v>93</v>
      </c>
      <c r="N134" s="52" t="s">
        <v>4525</v>
      </c>
      <c r="O134" s="53">
        <v>0.95</v>
      </c>
      <c r="P134" s="51" t="s">
        <v>68</v>
      </c>
      <c r="Q134" s="51" t="s">
        <v>69</v>
      </c>
      <c r="R134" s="51" t="s">
        <v>70</v>
      </c>
      <c r="S134" s="54" t="s">
        <v>95</v>
      </c>
      <c r="T134" s="51" t="s">
        <v>650</v>
      </c>
      <c r="U134" s="55">
        <v>46244</v>
      </c>
      <c r="V134" s="51" t="s">
        <v>778</v>
      </c>
      <c r="W134" s="51" t="s">
        <v>4431</v>
      </c>
      <c r="X134" s="51" t="s">
        <v>4517</v>
      </c>
      <c r="Y134" s="142" t="str">
        <f>_xlfn.XLOOKUP(B134,'Golden Rulebook-CDErule level'!I:I,'Golden Rulebook-CDErule level'!I:I, "not found")</f>
        <v>DQO-1205</v>
      </c>
    </row>
    <row r="135" spans="1:25" ht="42.75">
      <c r="A135" s="51" t="s">
        <v>4537</v>
      </c>
      <c r="B135" s="51" t="s">
        <v>4538</v>
      </c>
      <c r="C135" s="51" t="s">
        <v>4539</v>
      </c>
      <c r="D135" s="51" t="s">
        <v>4540</v>
      </c>
      <c r="E135" s="51" t="s">
        <v>90</v>
      </c>
      <c r="F135" s="51" t="s">
        <v>61</v>
      </c>
      <c r="G135" s="51" t="s">
        <v>738</v>
      </c>
      <c r="H135" s="51" t="s">
        <v>4441</v>
      </c>
      <c r="I135" s="51" t="s">
        <v>4442</v>
      </c>
      <c r="J135" s="51" t="s">
        <v>65</v>
      </c>
      <c r="K135" s="51" t="s">
        <v>4432</v>
      </c>
      <c r="L135" s="51" t="s">
        <v>4534</v>
      </c>
      <c r="M135" s="51" t="s">
        <v>93</v>
      </c>
      <c r="N135" s="52" t="s">
        <v>4541</v>
      </c>
      <c r="O135" s="53">
        <v>0.95</v>
      </c>
      <c r="P135" s="51" t="s">
        <v>68</v>
      </c>
      <c r="Q135" s="51" t="s">
        <v>69</v>
      </c>
      <c r="R135" s="51" t="s">
        <v>70</v>
      </c>
      <c r="S135" s="54" t="s">
        <v>95</v>
      </c>
      <c r="T135" s="51" t="s">
        <v>650</v>
      </c>
      <c r="U135" s="55">
        <v>46244</v>
      </c>
      <c r="V135" s="51" t="s">
        <v>778</v>
      </c>
      <c r="W135" s="51" t="s">
        <v>4431</v>
      </c>
      <c r="X135" s="51" t="s">
        <v>4533</v>
      </c>
      <c r="Y135" s="142" t="str">
        <f>_xlfn.XLOOKUP(B135,'Golden Rulebook-CDErule level'!I:I,'Golden Rulebook-CDErule level'!I:I, "not found")</f>
        <v>DQO-1206</v>
      </c>
    </row>
    <row r="136" spans="1:25" ht="42.75">
      <c r="A136" s="51" t="s">
        <v>4554</v>
      </c>
      <c r="B136" s="51" t="s">
        <v>4555</v>
      </c>
      <c r="C136" s="51" t="s">
        <v>4556</v>
      </c>
      <c r="D136" s="51" t="s">
        <v>4557</v>
      </c>
      <c r="E136" s="51" t="s">
        <v>90</v>
      </c>
      <c r="F136" s="51" t="s">
        <v>61</v>
      </c>
      <c r="G136" s="51" t="s">
        <v>738</v>
      </c>
      <c r="H136" s="51" t="s">
        <v>4441</v>
      </c>
      <c r="I136" s="51" t="s">
        <v>4442</v>
      </c>
      <c r="J136" s="51" t="s">
        <v>65</v>
      </c>
      <c r="K136" s="51" t="s">
        <v>4550</v>
      </c>
      <c r="L136" s="51" t="s">
        <v>4551</v>
      </c>
      <c r="M136" s="51" t="s">
        <v>93</v>
      </c>
      <c r="N136" s="52" t="s">
        <v>4558</v>
      </c>
      <c r="O136" s="53">
        <v>0.95</v>
      </c>
      <c r="P136" s="51" t="s">
        <v>68</v>
      </c>
      <c r="Q136" s="51" t="s">
        <v>69</v>
      </c>
      <c r="R136" s="51" t="s">
        <v>70</v>
      </c>
      <c r="S136" s="54" t="s">
        <v>95</v>
      </c>
      <c r="T136" s="51" t="s">
        <v>650</v>
      </c>
      <c r="U136" s="55">
        <v>46244</v>
      </c>
      <c r="V136" s="51" t="s">
        <v>778</v>
      </c>
      <c r="W136" s="51" t="s">
        <v>4549</v>
      </c>
      <c r="X136" s="51" t="s">
        <v>749</v>
      </c>
      <c r="Y136" s="142" t="str">
        <f>_xlfn.XLOOKUP(B136,'Golden Rulebook-CDErule level'!I:I,'Golden Rulebook-CDErule level'!I:I, "not found")</f>
        <v>DQO-1207</v>
      </c>
    </row>
    <row r="137" spans="1:25" ht="42.75">
      <c r="A137" s="51" t="s">
        <v>4585</v>
      </c>
      <c r="B137" s="51" t="s">
        <v>4586</v>
      </c>
      <c r="C137" s="51" t="s">
        <v>4587</v>
      </c>
      <c r="D137" s="51" t="s">
        <v>4588</v>
      </c>
      <c r="E137" s="51" t="s">
        <v>90</v>
      </c>
      <c r="F137" s="51" t="s">
        <v>61</v>
      </c>
      <c r="G137" s="51" t="s">
        <v>738</v>
      </c>
      <c r="H137" s="51" t="s">
        <v>4441</v>
      </c>
      <c r="I137" s="51" t="s">
        <v>4442</v>
      </c>
      <c r="J137" s="51" t="s">
        <v>65</v>
      </c>
      <c r="K137" s="51" t="s">
        <v>4550</v>
      </c>
      <c r="L137" s="51" t="s">
        <v>4582</v>
      </c>
      <c r="M137" s="51" t="s">
        <v>93</v>
      </c>
      <c r="N137" s="52" t="s">
        <v>4589</v>
      </c>
      <c r="O137" s="53">
        <v>0.95</v>
      </c>
      <c r="P137" s="51" t="s">
        <v>68</v>
      </c>
      <c r="Q137" s="51" t="s">
        <v>69</v>
      </c>
      <c r="R137" s="51" t="s">
        <v>70</v>
      </c>
      <c r="S137" s="54" t="s">
        <v>95</v>
      </c>
      <c r="T137" s="51" t="s">
        <v>650</v>
      </c>
      <c r="U137" s="55">
        <v>46244</v>
      </c>
      <c r="V137" s="51" t="s">
        <v>778</v>
      </c>
      <c r="W137" s="51" t="s">
        <v>4549</v>
      </c>
      <c r="X137" s="51" t="s">
        <v>4581</v>
      </c>
      <c r="Y137" s="142" t="str">
        <f>_xlfn.XLOOKUP(B137,'Golden Rulebook-CDErule level'!I:I,'Golden Rulebook-CDErule level'!I:I, "not found")</f>
        <v>DQO-1208</v>
      </c>
    </row>
    <row r="138" spans="1:25" ht="42.75">
      <c r="A138" s="51" t="s">
        <v>4610</v>
      </c>
      <c r="B138" s="51" t="s">
        <v>4611</v>
      </c>
      <c r="C138" s="51" t="s">
        <v>4612</v>
      </c>
      <c r="D138" s="51" t="s">
        <v>4613</v>
      </c>
      <c r="E138" s="51" t="s">
        <v>90</v>
      </c>
      <c r="F138" s="51" t="s">
        <v>61</v>
      </c>
      <c r="G138" s="51" t="s">
        <v>738</v>
      </c>
      <c r="H138" s="51" t="s">
        <v>4441</v>
      </c>
      <c r="I138" s="51" t="s">
        <v>4442</v>
      </c>
      <c r="J138" s="51" t="s">
        <v>65</v>
      </c>
      <c r="K138" s="51" t="s">
        <v>4605</v>
      </c>
      <c r="L138" s="51" t="s">
        <v>4607</v>
      </c>
      <c r="M138" s="51" t="s">
        <v>93</v>
      </c>
      <c r="N138" s="52" t="s">
        <v>4614</v>
      </c>
      <c r="O138" s="53">
        <v>0.95</v>
      </c>
      <c r="P138" s="51" t="s">
        <v>68</v>
      </c>
      <c r="Q138" s="51" t="s">
        <v>69</v>
      </c>
      <c r="R138" s="51" t="s">
        <v>4407</v>
      </c>
      <c r="S138" s="54" t="s">
        <v>95</v>
      </c>
      <c r="T138" s="51" t="s">
        <v>650</v>
      </c>
      <c r="U138" s="55">
        <v>46244</v>
      </c>
      <c r="V138" s="51" t="s">
        <v>778</v>
      </c>
      <c r="W138" s="51" t="s">
        <v>4604</v>
      </c>
      <c r="X138" s="51" t="s">
        <v>4606</v>
      </c>
      <c r="Y138" s="142" t="str">
        <f>_xlfn.XLOOKUP(B138,'Golden Rulebook-CDErule level'!I:I,'Golden Rulebook-CDErule level'!I:I, "not found")</f>
        <v>DQO-1209</v>
      </c>
    </row>
    <row r="139" spans="1:25" ht="28.5">
      <c r="A139" s="51" t="s">
        <v>4621</v>
      </c>
      <c r="B139" s="51" t="s">
        <v>4622</v>
      </c>
      <c r="C139" s="51" t="s">
        <v>4623</v>
      </c>
      <c r="D139" s="51" t="s">
        <v>4624</v>
      </c>
      <c r="E139" s="51" t="s">
        <v>90</v>
      </c>
      <c r="F139" s="51" t="s">
        <v>61</v>
      </c>
      <c r="G139" s="51" t="s">
        <v>3030</v>
      </c>
      <c r="H139" s="51" t="s">
        <v>4625</v>
      </c>
      <c r="I139" s="51" t="s">
        <v>4626</v>
      </c>
      <c r="J139" s="51" t="s">
        <v>65</v>
      </c>
      <c r="K139" s="51" t="s">
        <v>4616</v>
      </c>
      <c r="L139" s="51" t="s">
        <v>4618</v>
      </c>
      <c r="M139" s="51" t="s">
        <v>93</v>
      </c>
      <c r="N139" s="52" t="s">
        <v>4627</v>
      </c>
      <c r="O139" s="53">
        <v>0.95</v>
      </c>
      <c r="P139" s="51" t="s">
        <v>68</v>
      </c>
      <c r="Q139" s="51" t="s">
        <v>69</v>
      </c>
      <c r="R139" s="51" t="s">
        <v>70</v>
      </c>
      <c r="S139" s="54" t="s">
        <v>95</v>
      </c>
      <c r="T139" s="51" t="s">
        <v>650</v>
      </c>
      <c r="U139" s="55">
        <v>46244</v>
      </c>
      <c r="V139" s="51" t="s">
        <v>778</v>
      </c>
      <c r="W139" s="51" t="s">
        <v>4615</v>
      </c>
      <c r="X139" s="51" t="s">
        <v>4617</v>
      </c>
      <c r="Y139" s="142" t="str">
        <f>_xlfn.XLOOKUP(B139,'Golden Rulebook-CDErule level'!I:I,'Golden Rulebook-CDErule level'!I:I, "not found")</f>
        <v>DQO-1210</v>
      </c>
    </row>
    <row r="140" spans="1:25" ht="28.5">
      <c r="A140" s="51" t="s">
        <v>4645</v>
      </c>
      <c r="B140" s="51" t="s">
        <v>4646</v>
      </c>
      <c r="C140" s="51" t="s">
        <v>4647</v>
      </c>
      <c r="D140" s="51" t="s">
        <v>4648</v>
      </c>
      <c r="E140" s="51" t="s">
        <v>90</v>
      </c>
      <c r="F140" s="51" t="s">
        <v>61</v>
      </c>
      <c r="G140" s="51" t="s">
        <v>3030</v>
      </c>
      <c r="H140" s="51" t="s">
        <v>4625</v>
      </c>
      <c r="I140" s="51" t="s">
        <v>4626</v>
      </c>
      <c r="J140" s="51" t="s">
        <v>65</v>
      </c>
      <c r="K140" s="51" t="s">
        <v>4616</v>
      </c>
      <c r="L140" s="51" t="s">
        <v>4642</v>
      </c>
      <c r="M140" s="51" t="s">
        <v>93</v>
      </c>
      <c r="N140" s="52" t="s">
        <v>4649</v>
      </c>
      <c r="O140" s="53">
        <v>0.95</v>
      </c>
      <c r="P140" s="51" t="s">
        <v>68</v>
      </c>
      <c r="Q140" s="51" t="s">
        <v>69</v>
      </c>
      <c r="R140" s="51" t="s">
        <v>70</v>
      </c>
      <c r="S140" s="54" t="s">
        <v>95</v>
      </c>
      <c r="T140" s="51" t="s">
        <v>650</v>
      </c>
      <c r="U140" s="55">
        <v>46244</v>
      </c>
      <c r="V140" s="51" t="s">
        <v>778</v>
      </c>
      <c r="W140" s="51" t="s">
        <v>4615</v>
      </c>
      <c r="X140" s="51" t="s">
        <v>4641</v>
      </c>
      <c r="Y140" s="142" t="str">
        <f>_xlfn.XLOOKUP(B140,'Golden Rulebook-CDErule level'!I:I,'Golden Rulebook-CDErule level'!I:I, "not found")</f>
        <v>DQO-1211</v>
      </c>
    </row>
    <row r="141" spans="1:25" ht="28.5">
      <c r="A141" s="51" t="s">
        <v>4661</v>
      </c>
      <c r="B141" s="51" t="s">
        <v>4662</v>
      </c>
      <c r="C141" s="51" t="s">
        <v>4663</v>
      </c>
      <c r="D141" s="51" t="s">
        <v>4664</v>
      </c>
      <c r="E141" s="51" t="s">
        <v>90</v>
      </c>
      <c r="F141" s="51" t="s">
        <v>61</v>
      </c>
      <c r="G141" s="51" t="s">
        <v>3030</v>
      </c>
      <c r="H141" s="51" t="s">
        <v>4625</v>
      </c>
      <c r="I141" s="51" t="s">
        <v>4626</v>
      </c>
      <c r="J141" s="51" t="s">
        <v>65</v>
      </c>
      <c r="K141" s="51" t="s">
        <v>4616</v>
      </c>
      <c r="L141" s="51" t="s">
        <v>4658</v>
      </c>
      <c r="M141" s="51" t="s">
        <v>93</v>
      </c>
      <c r="N141" s="52" t="s">
        <v>4665</v>
      </c>
      <c r="O141" s="53">
        <v>0.95</v>
      </c>
      <c r="P141" s="51" t="s">
        <v>68</v>
      </c>
      <c r="Q141" s="51" t="s">
        <v>69</v>
      </c>
      <c r="R141" s="51" t="s">
        <v>70</v>
      </c>
      <c r="S141" s="54" t="s">
        <v>95</v>
      </c>
      <c r="T141" s="51" t="s">
        <v>650</v>
      </c>
      <c r="U141" s="55">
        <v>46244</v>
      </c>
      <c r="V141" s="51" t="s">
        <v>778</v>
      </c>
      <c r="W141" s="51" t="s">
        <v>4615</v>
      </c>
      <c r="X141" s="51" t="s">
        <v>4657</v>
      </c>
      <c r="Y141" s="142" t="str">
        <f>_xlfn.XLOOKUP(B141,'Golden Rulebook-CDErule level'!I:I,'Golden Rulebook-CDErule level'!I:I, "not found")</f>
        <v>DQO-1212</v>
      </c>
    </row>
    <row r="142" spans="1:25" ht="28.5">
      <c r="A142" s="51" t="s">
        <v>4683</v>
      </c>
      <c r="B142" s="51" t="s">
        <v>4684</v>
      </c>
      <c r="C142" s="51" t="s">
        <v>4685</v>
      </c>
      <c r="D142" s="51" t="s">
        <v>4686</v>
      </c>
      <c r="E142" s="51" t="s">
        <v>90</v>
      </c>
      <c r="F142" s="51" t="s">
        <v>61</v>
      </c>
      <c r="G142" s="51" t="s">
        <v>3030</v>
      </c>
      <c r="H142" s="51" t="s">
        <v>4625</v>
      </c>
      <c r="I142" s="51" t="s">
        <v>4626</v>
      </c>
      <c r="J142" s="51" t="s">
        <v>65</v>
      </c>
      <c r="K142" s="51" t="s">
        <v>4616</v>
      </c>
      <c r="L142" s="51" t="s">
        <v>4680</v>
      </c>
      <c r="M142" s="51" t="s">
        <v>93</v>
      </c>
      <c r="N142" s="52" t="s">
        <v>4687</v>
      </c>
      <c r="O142" s="53">
        <v>0.95</v>
      </c>
      <c r="P142" s="51" t="s">
        <v>68</v>
      </c>
      <c r="Q142" s="51" t="s">
        <v>69</v>
      </c>
      <c r="R142" s="51" t="s">
        <v>70</v>
      </c>
      <c r="S142" s="54" t="s">
        <v>95</v>
      </c>
      <c r="T142" s="51" t="s">
        <v>650</v>
      </c>
      <c r="U142" s="55">
        <v>46244</v>
      </c>
      <c r="V142" s="51" t="s">
        <v>778</v>
      </c>
      <c r="W142" s="51" t="s">
        <v>4615</v>
      </c>
      <c r="X142" s="51" t="s">
        <v>4679</v>
      </c>
      <c r="Y142" s="142" t="str">
        <f>_xlfn.XLOOKUP(B142,'Golden Rulebook-CDErule level'!I:I,'Golden Rulebook-CDErule level'!I:I, "not found")</f>
        <v>DQO-1213</v>
      </c>
    </row>
    <row r="143" spans="1:25" ht="42.75">
      <c r="A143" s="51" t="s">
        <v>4750</v>
      </c>
      <c r="B143" s="51" t="s">
        <v>4751</v>
      </c>
      <c r="C143" s="51" t="s">
        <v>4752</v>
      </c>
      <c r="D143" s="51" t="s">
        <v>4753</v>
      </c>
      <c r="E143" s="51" t="s">
        <v>90</v>
      </c>
      <c r="F143" s="51" t="s">
        <v>61</v>
      </c>
      <c r="G143" s="51" t="s">
        <v>3030</v>
      </c>
      <c r="H143" s="51" t="s">
        <v>4625</v>
      </c>
      <c r="I143" s="51" t="s">
        <v>4626</v>
      </c>
      <c r="J143" s="51" t="s">
        <v>65</v>
      </c>
      <c r="K143" s="51" t="s">
        <v>4723</v>
      </c>
      <c r="L143" s="51" t="s">
        <v>4747</v>
      </c>
      <c r="M143" s="51" t="s">
        <v>93</v>
      </c>
      <c r="N143" s="52" t="s">
        <v>4754</v>
      </c>
      <c r="O143" s="53">
        <v>0.95</v>
      </c>
      <c r="P143" s="51" t="s">
        <v>68</v>
      </c>
      <c r="Q143" s="51" t="s">
        <v>69</v>
      </c>
      <c r="R143" s="51" t="s">
        <v>70</v>
      </c>
      <c r="S143" s="54" t="s">
        <v>95</v>
      </c>
      <c r="T143" s="51" t="s">
        <v>650</v>
      </c>
      <c r="U143" s="55">
        <v>46244</v>
      </c>
      <c r="V143" s="51" t="s">
        <v>778</v>
      </c>
      <c r="W143" s="51" t="s">
        <v>4722</v>
      </c>
      <c r="X143" s="51" t="s">
        <v>4746</v>
      </c>
      <c r="Y143" s="142" t="str">
        <f>_xlfn.XLOOKUP(B143,'Golden Rulebook-CDErule level'!I:I,'Golden Rulebook-CDErule level'!I:I, "not found")</f>
        <v>DQO-1215</v>
      </c>
    </row>
    <row r="144" spans="1:25" ht="42.75">
      <c r="A144" s="51" t="s">
        <v>4773</v>
      </c>
      <c r="B144" s="51" t="s">
        <v>4774</v>
      </c>
      <c r="C144" s="51" t="s">
        <v>4775</v>
      </c>
      <c r="D144" s="51" t="s">
        <v>4776</v>
      </c>
      <c r="E144" s="51" t="s">
        <v>90</v>
      </c>
      <c r="F144" s="51" t="s">
        <v>61</v>
      </c>
      <c r="G144" s="51" t="s">
        <v>3030</v>
      </c>
      <c r="H144" s="51" t="s">
        <v>4625</v>
      </c>
      <c r="I144" s="51" t="s">
        <v>4626</v>
      </c>
      <c r="J144" s="51" t="s">
        <v>65</v>
      </c>
      <c r="K144" s="51" t="s">
        <v>4723</v>
      </c>
      <c r="L144" s="51" t="s">
        <v>4770</v>
      </c>
      <c r="M144" s="51" t="s">
        <v>93</v>
      </c>
      <c r="N144" s="52" t="s">
        <v>4777</v>
      </c>
      <c r="O144" s="53">
        <v>0.95</v>
      </c>
      <c r="P144" s="51" t="s">
        <v>68</v>
      </c>
      <c r="Q144" s="51" t="s">
        <v>69</v>
      </c>
      <c r="R144" s="51" t="s">
        <v>70</v>
      </c>
      <c r="S144" s="54" t="s">
        <v>95</v>
      </c>
      <c r="T144" s="51" t="s">
        <v>650</v>
      </c>
      <c r="U144" s="55">
        <v>46244</v>
      </c>
      <c r="V144" s="51" t="s">
        <v>778</v>
      </c>
      <c r="W144" s="51" t="s">
        <v>4722</v>
      </c>
      <c r="X144" s="51" t="s">
        <v>4769</v>
      </c>
      <c r="Y144" s="142" t="str">
        <f>_xlfn.XLOOKUP(B144,'Golden Rulebook-CDErule level'!I:I,'Golden Rulebook-CDErule level'!I:I, "not found")</f>
        <v>DQO-1216</v>
      </c>
    </row>
    <row r="145" spans="1:25" ht="42.75">
      <c r="A145" s="51" t="s">
        <v>4829</v>
      </c>
      <c r="B145" s="51" t="s">
        <v>4830</v>
      </c>
      <c r="C145" s="51" t="s">
        <v>4831</v>
      </c>
      <c r="D145" s="51" t="s">
        <v>4832</v>
      </c>
      <c r="E145" s="51" t="s">
        <v>90</v>
      </c>
      <c r="F145" s="51" t="s">
        <v>61</v>
      </c>
      <c r="G145" s="51" t="s">
        <v>3030</v>
      </c>
      <c r="H145" s="51" t="s">
        <v>4625</v>
      </c>
      <c r="I145" s="51" t="s">
        <v>4626</v>
      </c>
      <c r="J145" s="51" t="s">
        <v>65</v>
      </c>
      <c r="K145" s="51" t="s">
        <v>4723</v>
      </c>
      <c r="L145" s="51" t="s">
        <v>4826</v>
      </c>
      <c r="M145" s="51" t="s">
        <v>93</v>
      </c>
      <c r="N145" s="52" t="s">
        <v>4833</v>
      </c>
      <c r="O145" s="53">
        <v>0.95</v>
      </c>
      <c r="P145" s="51" t="s">
        <v>68</v>
      </c>
      <c r="Q145" s="51" t="s">
        <v>69</v>
      </c>
      <c r="R145" s="51" t="s">
        <v>70</v>
      </c>
      <c r="S145" s="54" t="s">
        <v>95</v>
      </c>
      <c r="T145" s="51" t="s">
        <v>650</v>
      </c>
      <c r="U145" s="55">
        <v>46244</v>
      </c>
      <c r="V145" s="51" t="s">
        <v>778</v>
      </c>
      <c r="W145" s="51" t="s">
        <v>4722</v>
      </c>
      <c r="X145" s="51" t="s">
        <v>4825</v>
      </c>
      <c r="Y145" s="142" t="str">
        <f>_xlfn.XLOOKUP(B145,'Golden Rulebook-CDErule level'!I:I,'Golden Rulebook-CDErule level'!I:I, "not found")</f>
        <v>DQO-1218</v>
      </c>
    </row>
    <row r="146" spans="1:25" ht="42.75">
      <c r="A146" s="51" t="s">
        <v>4857</v>
      </c>
      <c r="B146" s="51" t="s">
        <v>4858</v>
      </c>
      <c r="C146" s="51" t="s">
        <v>4859</v>
      </c>
      <c r="D146" s="51" t="s">
        <v>4860</v>
      </c>
      <c r="E146" s="51" t="s">
        <v>90</v>
      </c>
      <c r="F146" s="51" t="s">
        <v>61</v>
      </c>
      <c r="G146" s="51" t="s">
        <v>3030</v>
      </c>
      <c r="H146" s="51" t="s">
        <v>4625</v>
      </c>
      <c r="I146" s="51" t="s">
        <v>4626</v>
      </c>
      <c r="J146" s="51" t="s">
        <v>65</v>
      </c>
      <c r="K146" s="51" t="s">
        <v>4723</v>
      </c>
      <c r="L146" s="51" t="s">
        <v>4854</v>
      </c>
      <c r="M146" s="51" t="s">
        <v>93</v>
      </c>
      <c r="N146" s="52" t="s">
        <v>4861</v>
      </c>
      <c r="O146" s="53">
        <v>0.95</v>
      </c>
      <c r="P146" s="51" t="s">
        <v>68</v>
      </c>
      <c r="Q146" s="51" t="s">
        <v>69</v>
      </c>
      <c r="R146" s="51" t="s">
        <v>70</v>
      </c>
      <c r="S146" s="54" t="s">
        <v>95</v>
      </c>
      <c r="T146" s="51" t="s">
        <v>650</v>
      </c>
      <c r="U146" s="55">
        <v>46244</v>
      </c>
      <c r="V146" s="51" t="s">
        <v>778</v>
      </c>
      <c r="W146" s="51" t="s">
        <v>4722</v>
      </c>
      <c r="X146" s="51" t="s">
        <v>4853</v>
      </c>
      <c r="Y146" s="142" t="str">
        <f>_xlfn.XLOOKUP(B146,'Golden Rulebook-CDErule level'!I:I,'Golden Rulebook-CDErule level'!I:I, "not found")</f>
        <v>DQO-1219</v>
      </c>
    </row>
    <row r="147" spans="1:25" ht="42.75">
      <c r="A147" s="51" t="s">
        <v>4900</v>
      </c>
      <c r="B147" s="51" t="s">
        <v>4901</v>
      </c>
      <c r="C147" s="51" t="s">
        <v>4902</v>
      </c>
      <c r="D147" s="51" t="s">
        <v>4903</v>
      </c>
      <c r="E147" s="51" t="s">
        <v>90</v>
      </c>
      <c r="F147" s="51" t="s">
        <v>61</v>
      </c>
      <c r="G147" s="51" t="s">
        <v>3030</v>
      </c>
      <c r="H147" s="51" t="s">
        <v>4625</v>
      </c>
      <c r="I147" s="51" t="s">
        <v>4626</v>
      </c>
      <c r="J147" s="51" t="s">
        <v>65</v>
      </c>
      <c r="K147" s="51" t="s">
        <v>4723</v>
      </c>
      <c r="L147" s="51" t="s">
        <v>4897</v>
      </c>
      <c r="M147" s="51" t="s">
        <v>93</v>
      </c>
      <c r="N147" s="52" t="s">
        <v>4904</v>
      </c>
      <c r="O147" s="53">
        <v>0.95</v>
      </c>
      <c r="P147" s="51" t="s">
        <v>68</v>
      </c>
      <c r="Q147" s="51" t="s">
        <v>69</v>
      </c>
      <c r="R147" s="51" t="s">
        <v>70</v>
      </c>
      <c r="S147" s="54" t="s">
        <v>95</v>
      </c>
      <c r="T147" s="51" t="s">
        <v>650</v>
      </c>
      <c r="U147" s="55">
        <v>46244</v>
      </c>
      <c r="V147" s="51" t="s">
        <v>778</v>
      </c>
      <c r="W147" s="51" t="s">
        <v>4722</v>
      </c>
      <c r="X147" s="51" t="s">
        <v>4896</v>
      </c>
      <c r="Y147" s="142" t="str">
        <f>_xlfn.XLOOKUP(B147,'Golden Rulebook-CDErule level'!I:I,'Golden Rulebook-CDErule level'!I:I, "not found")</f>
        <v>DQO-1220</v>
      </c>
    </row>
    <row r="148" spans="1:25" ht="42.75">
      <c r="A148" s="51" t="s">
        <v>4922</v>
      </c>
      <c r="B148" s="51" t="s">
        <v>4923</v>
      </c>
      <c r="C148" s="51" t="s">
        <v>4924</v>
      </c>
      <c r="D148" s="51" t="s">
        <v>4925</v>
      </c>
      <c r="E148" s="51" t="s">
        <v>90</v>
      </c>
      <c r="F148" s="51" t="s">
        <v>61</v>
      </c>
      <c r="G148" s="51" t="s">
        <v>3030</v>
      </c>
      <c r="H148" s="51" t="s">
        <v>4625</v>
      </c>
      <c r="I148" s="51" t="s">
        <v>4626</v>
      </c>
      <c r="J148" s="51" t="s">
        <v>65</v>
      </c>
      <c r="K148" s="51" t="s">
        <v>4723</v>
      </c>
      <c r="L148" s="51" t="s">
        <v>4919</v>
      </c>
      <c r="M148" s="51" t="s">
        <v>93</v>
      </c>
      <c r="N148" s="52" t="s">
        <v>4926</v>
      </c>
      <c r="O148" s="53">
        <v>0.95</v>
      </c>
      <c r="P148" s="51" t="s">
        <v>68</v>
      </c>
      <c r="Q148" s="51" t="s">
        <v>69</v>
      </c>
      <c r="R148" s="51" t="s">
        <v>70</v>
      </c>
      <c r="S148" s="54" t="s">
        <v>95</v>
      </c>
      <c r="T148" s="51" t="s">
        <v>650</v>
      </c>
      <c r="U148" s="55">
        <v>46244</v>
      </c>
      <c r="V148" s="51" t="s">
        <v>778</v>
      </c>
      <c r="W148" s="51" t="s">
        <v>4722</v>
      </c>
      <c r="X148" s="51" t="s">
        <v>4918</v>
      </c>
      <c r="Y148" s="142" t="str">
        <f>_xlfn.XLOOKUP(B148,'Golden Rulebook-CDErule level'!I:I,'Golden Rulebook-CDErule level'!I:I, "not found")</f>
        <v>DQO-1221</v>
      </c>
    </row>
    <row r="149" spans="1:25" ht="42.75">
      <c r="A149" s="51" t="s">
        <v>4951</v>
      </c>
      <c r="B149" s="51" t="s">
        <v>4952</v>
      </c>
      <c r="C149" s="51" t="s">
        <v>4953</v>
      </c>
      <c r="D149" s="51" t="s">
        <v>4954</v>
      </c>
      <c r="E149" s="51" t="s">
        <v>90</v>
      </c>
      <c r="F149" s="51" t="s">
        <v>61</v>
      </c>
      <c r="G149" s="51" t="s">
        <v>3030</v>
      </c>
      <c r="H149" s="51" t="s">
        <v>4625</v>
      </c>
      <c r="I149" s="51" t="s">
        <v>4626</v>
      </c>
      <c r="J149" s="51" t="s">
        <v>65</v>
      </c>
      <c r="K149" s="51" t="s">
        <v>4723</v>
      </c>
      <c r="L149" s="51" t="s">
        <v>4948</v>
      </c>
      <c r="M149" s="51" t="s">
        <v>93</v>
      </c>
      <c r="N149" s="52" t="s">
        <v>4955</v>
      </c>
      <c r="O149" s="53">
        <v>0.95</v>
      </c>
      <c r="P149" s="51" t="s">
        <v>68</v>
      </c>
      <c r="Q149" s="51" t="s">
        <v>69</v>
      </c>
      <c r="R149" s="51" t="s">
        <v>70</v>
      </c>
      <c r="S149" s="54" t="s">
        <v>95</v>
      </c>
      <c r="T149" s="51" t="s">
        <v>650</v>
      </c>
      <c r="U149" s="55">
        <v>46244</v>
      </c>
      <c r="V149" s="51" t="s">
        <v>778</v>
      </c>
      <c r="W149" s="51" t="s">
        <v>4722</v>
      </c>
      <c r="X149" s="51" t="s">
        <v>4947</v>
      </c>
      <c r="Y149" s="142" t="str">
        <f>_xlfn.XLOOKUP(B149,'Golden Rulebook-CDErule level'!I:I,'Golden Rulebook-CDErule level'!I:I, "not found")</f>
        <v>DQO-1222</v>
      </c>
    </row>
    <row r="150" spans="1:25" ht="42.75">
      <c r="A150" s="51" t="s">
        <v>4979</v>
      </c>
      <c r="B150" s="51" t="s">
        <v>4980</v>
      </c>
      <c r="C150" s="51" t="s">
        <v>4981</v>
      </c>
      <c r="D150" s="51" t="s">
        <v>4982</v>
      </c>
      <c r="E150" s="51" t="s">
        <v>90</v>
      </c>
      <c r="F150" s="51" t="s">
        <v>61</v>
      </c>
      <c r="G150" s="51" t="s">
        <v>3030</v>
      </c>
      <c r="H150" s="51" t="s">
        <v>4625</v>
      </c>
      <c r="I150" s="51" t="s">
        <v>4626</v>
      </c>
      <c r="J150" s="51" t="s">
        <v>65</v>
      </c>
      <c r="K150" s="51" t="s">
        <v>4723</v>
      </c>
      <c r="L150" s="51" t="s">
        <v>4976</v>
      </c>
      <c r="M150" s="51" t="s">
        <v>93</v>
      </c>
      <c r="N150" s="52" t="s">
        <v>4983</v>
      </c>
      <c r="O150" s="53">
        <v>0.95</v>
      </c>
      <c r="P150" s="51" t="s">
        <v>68</v>
      </c>
      <c r="Q150" s="51" t="s">
        <v>69</v>
      </c>
      <c r="R150" s="51" t="s">
        <v>70</v>
      </c>
      <c r="S150" s="54" t="s">
        <v>95</v>
      </c>
      <c r="T150" s="51" t="s">
        <v>650</v>
      </c>
      <c r="U150" s="55">
        <v>46244</v>
      </c>
      <c r="V150" s="51" t="s">
        <v>778</v>
      </c>
      <c r="W150" s="51" t="s">
        <v>4722</v>
      </c>
      <c r="X150" s="51" t="s">
        <v>4975</v>
      </c>
      <c r="Y150" s="142" t="str">
        <f>_xlfn.XLOOKUP(B150,'Golden Rulebook-CDErule level'!I:I,'Golden Rulebook-CDErule level'!I:I, "not found")</f>
        <v>DQO-1223</v>
      </c>
    </row>
    <row r="151" spans="1:25" ht="42.75">
      <c r="A151" s="51" t="s">
        <v>5015</v>
      </c>
      <c r="B151" s="51" t="s">
        <v>5016</v>
      </c>
      <c r="C151" s="51" t="s">
        <v>5017</v>
      </c>
      <c r="D151" s="51" t="s">
        <v>5018</v>
      </c>
      <c r="E151" s="51" t="s">
        <v>90</v>
      </c>
      <c r="F151" s="51" t="s">
        <v>61</v>
      </c>
      <c r="G151" s="51" t="s">
        <v>3030</v>
      </c>
      <c r="H151" s="51" t="s">
        <v>4625</v>
      </c>
      <c r="I151" s="51" t="s">
        <v>4626</v>
      </c>
      <c r="J151" s="51" t="s">
        <v>65</v>
      </c>
      <c r="K151" s="51" t="s">
        <v>4723</v>
      </c>
      <c r="L151" s="51" t="s">
        <v>5012</v>
      </c>
      <c r="M151" s="51" t="s">
        <v>93</v>
      </c>
      <c r="N151" s="52" t="s">
        <v>5019</v>
      </c>
      <c r="O151" s="53">
        <v>0.95</v>
      </c>
      <c r="P151" s="51" t="s">
        <v>68</v>
      </c>
      <c r="Q151" s="51" t="s">
        <v>69</v>
      </c>
      <c r="R151" s="51" t="s">
        <v>70</v>
      </c>
      <c r="S151" t="s">
        <v>5020</v>
      </c>
      <c r="T151" s="51" t="s">
        <v>650</v>
      </c>
      <c r="U151" s="55">
        <v>46244</v>
      </c>
      <c r="V151" s="51" t="s">
        <v>778</v>
      </c>
      <c r="W151" s="51" t="s">
        <v>4722</v>
      </c>
      <c r="X151" s="51" t="s">
        <v>5011</v>
      </c>
      <c r="Y151" s="142" t="str">
        <f>_xlfn.XLOOKUP(B151,'Golden Rulebook-CDErule level'!I:I,'Golden Rulebook-CDErule level'!I:I, "not found")</f>
        <v>DQO-1224</v>
      </c>
    </row>
    <row r="152" spans="1:25" ht="42.75">
      <c r="A152" s="51" t="s">
        <v>5058</v>
      </c>
      <c r="B152" s="51" t="s">
        <v>5059</v>
      </c>
      <c r="C152" s="51" t="s">
        <v>5060</v>
      </c>
      <c r="D152" s="51" t="s">
        <v>5061</v>
      </c>
      <c r="E152" s="51" t="s">
        <v>90</v>
      </c>
      <c r="F152" s="51" t="s">
        <v>61</v>
      </c>
      <c r="G152" s="51" t="s">
        <v>3030</v>
      </c>
      <c r="H152" s="51" t="s">
        <v>4625</v>
      </c>
      <c r="I152" s="51" t="s">
        <v>4626</v>
      </c>
      <c r="J152" s="51" t="s">
        <v>65</v>
      </c>
      <c r="K152" s="51" t="s">
        <v>4723</v>
      </c>
      <c r="L152" s="51" t="s">
        <v>5055</v>
      </c>
      <c r="M152" s="51" t="s">
        <v>93</v>
      </c>
      <c r="N152" s="52" t="s">
        <v>5062</v>
      </c>
      <c r="O152" s="53">
        <v>0.95</v>
      </c>
      <c r="P152" s="51" t="s">
        <v>68</v>
      </c>
      <c r="Q152" s="51" t="s">
        <v>69</v>
      </c>
      <c r="R152" s="51" t="s">
        <v>70</v>
      </c>
      <c r="S152" s="54" t="s">
        <v>95</v>
      </c>
      <c r="T152" s="51" t="s">
        <v>650</v>
      </c>
      <c r="U152" s="55">
        <v>46244</v>
      </c>
      <c r="V152" s="51" t="s">
        <v>778</v>
      </c>
      <c r="W152" s="51" t="s">
        <v>4722</v>
      </c>
      <c r="X152" s="51" t="s">
        <v>5054</v>
      </c>
      <c r="Y152" s="142" t="str">
        <f>_xlfn.XLOOKUP(B152,'Golden Rulebook-CDErule level'!I:I,'Golden Rulebook-CDErule level'!I:I, "not found")</f>
        <v>DQO-1225</v>
      </c>
    </row>
    <row r="153" spans="1:25" ht="42.75">
      <c r="A153" s="51" t="s">
        <v>5086</v>
      </c>
      <c r="B153" s="51" t="s">
        <v>5087</v>
      </c>
      <c r="C153" s="51" t="s">
        <v>5088</v>
      </c>
      <c r="D153" s="51" t="s">
        <v>5089</v>
      </c>
      <c r="E153" s="51" t="s">
        <v>90</v>
      </c>
      <c r="F153" s="51" t="s">
        <v>61</v>
      </c>
      <c r="G153" s="51" t="s">
        <v>3030</v>
      </c>
      <c r="H153" s="51" t="s">
        <v>4625</v>
      </c>
      <c r="I153" s="51" t="s">
        <v>4626</v>
      </c>
      <c r="J153" s="51" t="s">
        <v>65</v>
      </c>
      <c r="K153" s="51" t="s">
        <v>4723</v>
      </c>
      <c r="L153" s="51" t="s">
        <v>5083</v>
      </c>
      <c r="M153" s="51" t="s">
        <v>93</v>
      </c>
      <c r="N153" s="52" t="s">
        <v>5090</v>
      </c>
      <c r="O153" s="53">
        <v>0.95</v>
      </c>
      <c r="P153" s="51" t="s">
        <v>68</v>
      </c>
      <c r="Q153" s="51" t="s">
        <v>69</v>
      </c>
      <c r="R153" s="51" t="s">
        <v>70</v>
      </c>
      <c r="S153" s="54" t="s">
        <v>95</v>
      </c>
      <c r="T153" s="51" t="s">
        <v>650</v>
      </c>
      <c r="U153" s="55">
        <v>46244</v>
      </c>
      <c r="V153" s="51" t="s">
        <v>778</v>
      </c>
      <c r="W153" s="51" t="s">
        <v>4722</v>
      </c>
      <c r="X153" s="51" t="s">
        <v>5082</v>
      </c>
      <c r="Y153" s="142" t="str">
        <f>_xlfn.XLOOKUP(B153,'Golden Rulebook-CDErule level'!I:I,'Golden Rulebook-CDErule level'!I:I, "not found")</f>
        <v>DQO-1226</v>
      </c>
    </row>
    <row r="154" spans="1:25" ht="42.75">
      <c r="A154" s="51" t="s">
        <v>5114</v>
      </c>
      <c r="B154" s="51" t="s">
        <v>5115</v>
      </c>
      <c r="C154" s="51" t="s">
        <v>5116</v>
      </c>
      <c r="D154" s="51" t="s">
        <v>5117</v>
      </c>
      <c r="E154" s="51" t="s">
        <v>90</v>
      </c>
      <c r="F154" s="51" t="s">
        <v>61</v>
      </c>
      <c r="G154" s="51" t="s">
        <v>3030</v>
      </c>
      <c r="H154" s="51" t="s">
        <v>4625</v>
      </c>
      <c r="I154" s="51" t="s">
        <v>4626</v>
      </c>
      <c r="J154" s="51" t="s">
        <v>65</v>
      </c>
      <c r="K154" s="51" t="s">
        <v>4723</v>
      </c>
      <c r="L154" s="51" t="s">
        <v>5111</v>
      </c>
      <c r="M154" s="51" t="s">
        <v>93</v>
      </c>
      <c r="N154" s="52" t="s">
        <v>5118</v>
      </c>
      <c r="O154" s="53">
        <v>0.95</v>
      </c>
      <c r="P154" s="51" t="s">
        <v>68</v>
      </c>
      <c r="Q154" s="51" t="s">
        <v>69</v>
      </c>
      <c r="R154" s="51" t="s">
        <v>70</v>
      </c>
      <c r="S154" s="54" t="s">
        <v>95</v>
      </c>
      <c r="T154" s="51" t="s">
        <v>650</v>
      </c>
      <c r="U154" s="55">
        <v>46244</v>
      </c>
      <c r="V154" s="51" t="s">
        <v>778</v>
      </c>
      <c r="W154" s="51" t="s">
        <v>4722</v>
      </c>
      <c r="X154" s="51" t="s">
        <v>5110</v>
      </c>
      <c r="Y154" s="142" t="str">
        <f>_xlfn.XLOOKUP(B154,'Golden Rulebook-CDErule level'!I:I,'Golden Rulebook-CDErule level'!I:I, "not found")</f>
        <v>DQO-1227</v>
      </c>
    </row>
    <row r="155" spans="1:25" ht="42.75">
      <c r="A155" s="51" t="s">
        <v>5144</v>
      </c>
      <c r="B155" s="51" t="s">
        <v>5145</v>
      </c>
      <c r="C155" s="51" t="s">
        <v>5146</v>
      </c>
      <c r="D155" s="51" t="s">
        <v>5147</v>
      </c>
      <c r="E155" s="51" t="s">
        <v>90</v>
      </c>
      <c r="F155" s="51" t="s">
        <v>61</v>
      </c>
      <c r="G155" s="51" t="s">
        <v>3030</v>
      </c>
      <c r="H155" s="51" t="s">
        <v>4625</v>
      </c>
      <c r="I155" s="51" t="s">
        <v>4626</v>
      </c>
      <c r="J155" s="51" t="s">
        <v>65</v>
      </c>
      <c r="K155" s="51" t="s">
        <v>4723</v>
      </c>
      <c r="L155" s="51" t="s">
        <v>5141</v>
      </c>
      <c r="M155" s="51" t="s">
        <v>93</v>
      </c>
      <c r="N155" s="52" t="s">
        <v>5148</v>
      </c>
      <c r="O155" s="53">
        <v>0.95</v>
      </c>
      <c r="P155" s="51" t="s">
        <v>68</v>
      </c>
      <c r="Q155" s="51" t="s">
        <v>69</v>
      </c>
      <c r="R155" s="51" t="s">
        <v>70</v>
      </c>
      <c r="S155" s="54" t="s">
        <v>95</v>
      </c>
      <c r="T155" s="51" t="s">
        <v>650</v>
      </c>
      <c r="U155" s="55">
        <v>46244</v>
      </c>
      <c r="V155" s="51" t="s">
        <v>778</v>
      </c>
      <c r="W155" s="51" t="s">
        <v>4722</v>
      </c>
      <c r="X155" s="51" t="s">
        <v>5140</v>
      </c>
      <c r="Y155" s="142" t="str">
        <f>_xlfn.XLOOKUP(B155,'Golden Rulebook-CDErule level'!I:I,'Golden Rulebook-CDErule level'!I:I, "not found")</f>
        <v>DQO-1228</v>
      </c>
    </row>
    <row r="156" spans="1:25" ht="42.75">
      <c r="A156" s="51" t="s">
        <v>5282</v>
      </c>
      <c r="B156" s="51" t="s">
        <v>5283</v>
      </c>
      <c r="C156" s="51" t="s">
        <v>5284</v>
      </c>
      <c r="D156" s="51" t="s">
        <v>5285</v>
      </c>
      <c r="E156" s="51" t="s">
        <v>90</v>
      </c>
      <c r="F156" s="51" t="s">
        <v>61</v>
      </c>
      <c r="G156" s="51" t="s">
        <v>3030</v>
      </c>
      <c r="H156" s="51" t="s">
        <v>4625</v>
      </c>
      <c r="I156" s="51" t="s">
        <v>4626</v>
      </c>
      <c r="J156" s="51" t="s">
        <v>65</v>
      </c>
      <c r="K156" s="51" t="s">
        <v>4723</v>
      </c>
      <c r="L156" s="51" t="s">
        <v>5279</v>
      </c>
      <c r="M156" s="51" t="s">
        <v>93</v>
      </c>
      <c r="N156" s="52" t="s">
        <v>5286</v>
      </c>
      <c r="O156" s="53">
        <v>0.95</v>
      </c>
      <c r="P156" s="51" t="s">
        <v>68</v>
      </c>
      <c r="Q156" s="51" t="s">
        <v>69</v>
      </c>
      <c r="R156" s="51" t="s">
        <v>70</v>
      </c>
      <c r="S156" s="54" t="s">
        <v>95</v>
      </c>
      <c r="T156" s="51" t="s">
        <v>650</v>
      </c>
      <c r="U156" s="55">
        <v>46244</v>
      </c>
      <c r="V156" s="51" t="s">
        <v>778</v>
      </c>
      <c r="W156" s="51" t="s">
        <v>4722</v>
      </c>
      <c r="X156" s="51" t="s">
        <v>5278</v>
      </c>
      <c r="Y156" s="142" t="str">
        <f>_xlfn.XLOOKUP(B156,'Golden Rulebook-CDErule level'!I:I,'Golden Rulebook-CDErule level'!I:I, "not found")</f>
        <v>DQO-1231</v>
      </c>
    </row>
    <row r="157" spans="1:25" ht="28.5">
      <c r="A157" s="51" t="s">
        <v>5311</v>
      </c>
      <c r="B157" s="51" t="s">
        <v>5312</v>
      </c>
      <c r="C157" s="51" t="s">
        <v>5313</v>
      </c>
      <c r="D157" s="51" t="s">
        <v>5314</v>
      </c>
      <c r="E157" s="51" t="s">
        <v>90</v>
      </c>
      <c r="F157" s="51" t="s">
        <v>61</v>
      </c>
      <c r="G157" s="51" t="s">
        <v>3030</v>
      </c>
      <c r="H157" s="51" t="s">
        <v>4625</v>
      </c>
      <c r="I157" s="51" t="s">
        <v>4626</v>
      </c>
      <c r="J157" s="51" t="s">
        <v>65</v>
      </c>
      <c r="K157" s="51" t="s">
        <v>4723</v>
      </c>
      <c r="L157" s="51" t="s">
        <v>5308</v>
      </c>
      <c r="M157" s="51" t="s">
        <v>93</v>
      </c>
      <c r="N157" s="52" t="s">
        <v>5315</v>
      </c>
      <c r="O157" s="53">
        <v>0.95</v>
      </c>
      <c r="P157" s="51" t="s">
        <v>68</v>
      </c>
      <c r="Q157" s="51" t="s">
        <v>69</v>
      </c>
      <c r="R157" s="51" t="s">
        <v>70</v>
      </c>
      <c r="S157" s="54" t="s">
        <v>95</v>
      </c>
      <c r="T157" s="51" t="s">
        <v>650</v>
      </c>
      <c r="U157" s="55">
        <v>46244</v>
      </c>
      <c r="V157" s="51" t="s">
        <v>778</v>
      </c>
      <c r="W157" s="51" t="s">
        <v>4722</v>
      </c>
      <c r="X157" s="51" t="s">
        <v>5307</v>
      </c>
      <c r="Y157" s="142" t="str">
        <f>_xlfn.XLOOKUP(B157,'Golden Rulebook-CDErule level'!I:I,'Golden Rulebook-CDErule level'!I:I, "not found")</f>
        <v>DQO-1232</v>
      </c>
    </row>
    <row r="158" spans="1:25" ht="42.75">
      <c r="A158" s="51" t="s">
        <v>5349</v>
      </c>
      <c r="B158" s="51" t="s">
        <v>5350</v>
      </c>
      <c r="C158" s="51" t="s">
        <v>5351</v>
      </c>
      <c r="D158" s="51" t="s">
        <v>5352</v>
      </c>
      <c r="E158" s="51" t="s">
        <v>90</v>
      </c>
      <c r="F158" s="51" t="s">
        <v>61</v>
      </c>
      <c r="G158" s="51" t="s">
        <v>3030</v>
      </c>
      <c r="H158" s="51" t="s">
        <v>4625</v>
      </c>
      <c r="I158" s="51" t="s">
        <v>4626</v>
      </c>
      <c r="J158" s="51" t="s">
        <v>65</v>
      </c>
      <c r="K158" s="51" t="s">
        <v>4723</v>
      </c>
      <c r="L158" s="51" t="s">
        <v>5346</v>
      </c>
      <c r="M158" s="51" t="s">
        <v>93</v>
      </c>
      <c r="N158" s="52" t="s">
        <v>5353</v>
      </c>
      <c r="O158" s="53">
        <v>0.95</v>
      </c>
      <c r="P158" s="51" t="s">
        <v>68</v>
      </c>
      <c r="Q158" s="51" t="s">
        <v>69</v>
      </c>
      <c r="R158" s="51" t="s">
        <v>70</v>
      </c>
      <c r="S158" s="54" t="s">
        <v>95</v>
      </c>
      <c r="T158" s="51" t="s">
        <v>650</v>
      </c>
      <c r="U158" s="55">
        <v>46244</v>
      </c>
      <c r="V158" s="51" t="s">
        <v>778</v>
      </c>
      <c r="W158" s="51" t="s">
        <v>4722</v>
      </c>
      <c r="X158" s="51" t="s">
        <v>5345</v>
      </c>
      <c r="Y158" s="142" t="str">
        <f>_xlfn.XLOOKUP(B158,'Golden Rulebook-CDErule level'!I:I,'Golden Rulebook-CDErule level'!I:I, "not found")</f>
        <v>DQO-1233</v>
      </c>
    </row>
    <row r="159" spans="1:25" ht="28.5">
      <c r="A159" s="51" t="s">
        <v>5400</v>
      </c>
      <c r="B159" s="51" t="s">
        <v>5401</v>
      </c>
      <c r="C159" s="51" t="s">
        <v>5402</v>
      </c>
      <c r="D159" s="51" t="s">
        <v>5403</v>
      </c>
      <c r="E159" s="51" t="s">
        <v>90</v>
      </c>
      <c r="F159" s="51" t="s">
        <v>61</v>
      </c>
      <c r="G159" s="51" t="s">
        <v>3030</v>
      </c>
      <c r="H159" s="51" t="s">
        <v>4625</v>
      </c>
      <c r="I159" s="51" t="s">
        <v>4626</v>
      </c>
      <c r="J159" s="51" t="s">
        <v>65</v>
      </c>
      <c r="K159" s="51" t="s">
        <v>4723</v>
      </c>
      <c r="L159" s="51" t="s">
        <v>5397</v>
      </c>
      <c r="M159" s="51" t="s">
        <v>93</v>
      </c>
      <c r="N159" s="52" t="s">
        <v>5404</v>
      </c>
      <c r="O159" s="53">
        <v>0.95</v>
      </c>
      <c r="P159" s="51" t="s">
        <v>68</v>
      </c>
      <c r="Q159" s="51" t="s">
        <v>69</v>
      </c>
      <c r="R159" s="51" t="s">
        <v>70</v>
      </c>
      <c r="S159" s="54" t="s">
        <v>95</v>
      </c>
      <c r="T159" s="51" t="s">
        <v>650</v>
      </c>
      <c r="U159" s="55">
        <v>46244</v>
      </c>
      <c r="V159" s="51" t="s">
        <v>778</v>
      </c>
      <c r="W159" s="51" t="s">
        <v>4722</v>
      </c>
      <c r="X159" s="51" t="s">
        <v>5396</v>
      </c>
      <c r="Y159" s="142" t="str">
        <f>_xlfn.XLOOKUP(B159,'Golden Rulebook-CDErule level'!I:I,'Golden Rulebook-CDErule level'!I:I, "not found")</f>
        <v>DQO-1234</v>
      </c>
    </row>
    <row r="160" spans="1:25" ht="42.75">
      <c r="A160" s="51" t="s">
        <v>5416</v>
      </c>
      <c r="B160" s="51" t="s">
        <v>5417</v>
      </c>
      <c r="C160" s="51" t="s">
        <v>5418</v>
      </c>
      <c r="D160" s="51" t="s">
        <v>5419</v>
      </c>
      <c r="E160" s="51" t="s">
        <v>90</v>
      </c>
      <c r="F160" s="51" t="s">
        <v>61</v>
      </c>
      <c r="G160" s="51" t="s">
        <v>3030</v>
      </c>
      <c r="H160" s="51" t="s">
        <v>4625</v>
      </c>
      <c r="I160" s="51" t="s">
        <v>4626</v>
      </c>
      <c r="J160" s="51" t="s">
        <v>65</v>
      </c>
      <c r="K160" s="51" t="s">
        <v>4723</v>
      </c>
      <c r="L160" s="51" t="s">
        <v>5413</v>
      </c>
      <c r="M160" s="51" t="s">
        <v>93</v>
      </c>
      <c r="N160" s="52" t="s">
        <v>5420</v>
      </c>
      <c r="O160" s="53">
        <v>0.95</v>
      </c>
      <c r="P160" s="51" t="s">
        <v>68</v>
      </c>
      <c r="Q160" s="51" t="s">
        <v>69</v>
      </c>
      <c r="R160" s="51" t="s">
        <v>70</v>
      </c>
      <c r="S160" s="54" t="s">
        <v>95</v>
      </c>
      <c r="T160" s="51" t="s">
        <v>650</v>
      </c>
      <c r="U160" s="55">
        <v>46244</v>
      </c>
      <c r="V160" s="51" t="s">
        <v>778</v>
      </c>
      <c r="W160" s="51" t="s">
        <v>4722</v>
      </c>
      <c r="X160" s="51" t="s">
        <v>5412</v>
      </c>
      <c r="Y160" s="142" t="str">
        <f>_xlfn.XLOOKUP(B160,'Golden Rulebook-CDErule level'!I:I,'Golden Rulebook-CDErule level'!I:I, "not found")</f>
        <v>DQO-1235</v>
      </c>
    </row>
    <row r="161" spans="1:25" ht="42.75">
      <c r="A161" s="51" t="s">
        <v>5445</v>
      </c>
      <c r="B161" s="51" t="s">
        <v>5446</v>
      </c>
      <c r="C161" s="51" t="s">
        <v>5447</v>
      </c>
      <c r="D161" s="51" t="s">
        <v>5448</v>
      </c>
      <c r="E161" s="51" t="s">
        <v>90</v>
      </c>
      <c r="F161" s="51" t="s">
        <v>61</v>
      </c>
      <c r="G161" s="51" t="s">
        <v>3030</v>
      </c>
      <c r="H161" s="51" t="s">
        <v>4625</v>
      </c>
      <c r="I161" s="51" t="s">
        <v>4626</v>
      </c>
      <c r="J161" s="51" t="s">
        <v>65</v>
      </c>
      <c r="K161" s="51" t="s">
        <v>4723</v>
      </c>
      <c r="L161" s="51" t="s">
        <v>5442</v>
      </c>
      <c r="M161" s="51" t="s">
        <v>93</v>
      </c>
      <c r="N161" s="52" t="s">
        <v>5449</v>
      </c>
      <c r="O161" s="53">
        <v>0.95</v>
      </c>
      <c r="P161" s="51" t="s">
        <v>68</v>
      </c>
      <c r="Q161" s="51" t="s">
        <v>69</v>
      </c>
      <c r="R161" s="51" t="s">
        <v>70</v>
      </c>
      <c r="S161" s="54" t="s">
        <v>5450</v>
      </c>
      <c r="T161" s="51" t="s">
        <v>650</v>
      </c>
      <c r="U161" s="55">
        <v>46244</v>
      </c>
      <c r="V161" s="51" t="s">
        <v>778</v>
      </c>
      <c r="W161" s="51" t="s">
        <v>4722</v>
      </c>
      <c r="X161" s="51" t="s">
        <v>5441</v>
      </c>
      <c r="Y161" s="142" t="str">
        <f>_xlfn.XLOOKUP(B161,'Golden Rulebook-CDErule level'!I:I,'Golden Rulebook-CDErule level'!I:I, "not found")</f>
        <v>DQO-1236</v>
      </c>
    </row>
    <row r="162" spans="1:25" ht="42.75">
      <c r="A162" s="51" t="s">
        <v>5554</v>
      </c>
      <c r="B162" s="51" t="s">
        <v>5555</v>
      </c>
      <c r="C162" s="51" t="s">
        <v>5556</v>
      </c>
      <c r="D162" s="51" t="s">
        <v>5557</v>
      </c>
      <c r="E162" s="51" t="s">
        <v>90</v>
      </c>
      <c r="F162" s="51" t="s">
        <v>61</v>
      </c>
      <c r="G162" s="51" t="s">
        <v>3030</v>
      </c>
      <c r="H162" s="51" t="s">
        <v>4625</v>
      </c>
      <c r="I162" s="51" t="s">
        <v>4626</v>
      </c>
      <c r="J162" s="51" t="s">
        <v>65</v>
      </c>
      <c r="K162" s="51" t="s">
        <v>4723</v>
      </c>
      <c r="L162" s="51" t="s">
        <v>5551</v>
      </c>
      <c r="M162" s="51" t="s">
        <v>93</v>
      </c>
      <c r="N162" s="52" t="s">
        <v>5558</v>
      </c>
      <c r="O162" s="53">
        <v>0.95</v>
      </c>
      <c r="P162" s="51" t="s">
        <v>68</v>
      </c>
      <c r="Q162" s="51" t="s">
        <v>69</v>
      </c>
      <c r="R162" s="51" t="s">
        <v>70</v>
      </c>
      <c r="S162" s="54" t="s">
        <v>95</v>
      </c>
      <c r="T162" s="51" t="s">
        <v>650</v>
      </c>
      <c r="U162" s="55">
        <v>46244</v>
      </c>
      <c r="V162" s="51" t="s">
        <v>778</v>
      </c>
      <c r="W162" s="51" t="s">
        <v>4722</v>
      </c>
      <c r="X162" s="51" t="s">
        <v>5550</v>
      </c>
      <c r="Y162" s="142" t="str">
        <f>_xlfn.XLOOKUP(B162,'Golden Rulebook-CDErule level'!I:I,'Golden Rulebook-CDErule level'!I:I, "not found")</f>
        <v>DQO-1237</v>
      </c>
    </row>
    <row r="163" spans="1:25" ht="42.75">
      <c r="A163" s="51" t="s">
        <v>5582</v>
      </c>
      <c r="B163" s="51" t="s">
        <v>5583</v>
      </c>
      <c r="C163" s="51" t="s">
        <v>5584</v>
      </c>
      <c r="D163" s="51" t="s">
        <v>5585</v>
      </c>
      <c r="E163" s="51" t="s">
        <v>90</v>
      </c>
      <c r="F163" s="51" t="s">
        <v>61</v>
      </c>
      <c r="G163" s="51" t="s">
        <v>3030</v>
      </c>
      <c r="H163" s="51" t="s">
        <v>4625</v>
      </c>
      <c r="I163" s="51" t="s">
        <v>4626</v>
      </c>
      <c r="J163" s="51" t="s">
        <v>65</v>
      </c>
      <c r="K163" s="51" t="s">
        <v>4723</v>
      </c>
      <c r="L163" s="51" t="s">
        <v>5579</v>
      </c>
      <c r="M163" s="51" t="s">
        <v>93</v>
      </c>
      <c r="N163" s="52" t="s">
        <v>5586</v>
      </c>
      <c r="O163" s="53">
        <v>0.95</v>
      </c>
      <c r="P163" s="51" t="s">
        <v>68</v>
      </c>
      <c r="Q163" s="51" t="s">
        <v>69</v>
      </c>
      <c r="R163" s="51" t="s">
        <v>70</v>
      </c>
      <c r="S163" s="54" t="s">
        <v>95</v>
      </c>
      <c r="T163" s="51" t="s">
        <v>650</v>
      </c>
      <c r="U163" s="55">
        <v>46244</v>
      </c>
      <c r="V163" s="51" t="s">
        <v>778</v>
      </c>
      <c r="W163" s="51" t="s">
        <v>4722</v>
      </c>
      <c r="X163" s="51" t="s">
        <v>5578</v>
      </c>
      <c r="Y163" s="142" t="str">
        <f>_xlfn.XLOOKUP(B163,'Golden Rulebook-CDErule level'!I:I,'Golden Rulebook-CDErule level'!I:I, "not found")</f>
        <v>DQO-1238</v>
      </c>
    </row>
    <row r="164" spans="1:25" ht="42.75">
      <c r="A164" s="51" t="s">
        <v>5610</v>
      </c>
      <c r="B164" s="51" t="s">
        <v>5611</v>
      </c>
      <c r="C164" s="51" t="s">
        <v>5612</v>
      </c>
      <c r="D164" s="51" t="s">
        <v>5613</v>
      </c>
      <c r="E164" s="51" t="s">
        <v>90</v>
      </c>
      <c r="F164" s="51" t="s">
        <v>61</v>
      </c>
      <c r="G164" s="51" t="s">
        <v>3030</v>
      </c>
      <c r="H164" s="51" t="s">
        <v>4625</v>
      </c>
      <c r="I164" s="51" t="s">
        <v>4626</v>
      </c>
      <c r="J164" s="51" t="s">
        <v>65</v>
      </c>
      <c r="K164" s="51" t="s">
        <v>4723</v>
      </c>
      <c r="L164" s="51" t="s">
        <v>5607</v>
      </c>
      <c r="M164" s="51" t="s">
        <v>93</v>
      </c>
      <c r="N164" s="52" t="s">
        <v>5614</v>
      </c>
      <c r="O164" s="53">
        <v>0.95</v>
      </c>
      <c r="P164" s="51" t="s">
        <v>68</v>
      </c>
      <c r="Q164" s="51" t="s">
        <v>69</v>
      </c>
      <c r="R164" s="51" t="s">
        <v>70</v>
      </c>
      <c r="S164" s="54" t="s">
        <v>95</v>
      </c>
      <c r="T164" s="51" t="s">
        <v>650</v>
      </c>
      <c r="U164" s="55">
        <v>46244</v>
      </c>
      <c r="V164" s="51" t="s">
        <v>778</v>
      </c>
      <c r="W164" s="51" t="s">
        <v>4722</v>
      </c>
      <c r="X164" s="51" t="s">
        <v>5606</v>
      </c>
      <c r="Y164" s="142" t="str">
        <f>_xlfn.XLOOKUP(B164,'Golden Rulebook-CDErule level'!I:I,'Golden Rulebook-CDErule level'!I:I, "not found")</f>
        <v>DQO-1239</v>
      </c>
    </row>
    <row r="165" spans="1:25" ht="42.75">
      <c r="A165" s="51" t="s">
        <v>5644</v>
      </c>
      <c r="B165" s="51" t="s">
        <v>5645</v>
      </c>
      <c r="C165" s="51" t="s">
        <v>5646</v>
      </c>
      <c r="D165" s="51" t="s">
        <v>5647</v>
      </c>
      <c r="E165" s="51" t="s">
        <v>90</v>
      </c>
      <c r="F165" s="51" t="s">
        <v>61</v>
      </c>
      <c r="G165" s="51" t="s">
        <v>3030</v>
      </c>
      <c r="H165" s="51" t="s">
        <v>4625</v>
      </c>
      <c r="I165" s="51" t="s">
        <v>4626</v>
      </c>
      <c r="J165" s="51" t="s">
        <v>65</v>
      </c>
      <c r="K165" s="51" t="s">
        <v>4723</v>
      </c>
      <c r="L165" s="51" t="s">
        <v>5641</v>
      </c>
      <c r="M165" s="51" t="s">
        <v>93</v>
      </c>
      <c r="N165" s="52" t="s">
        <v>5648</v>
      </c>
      <c r="O165" s="53">
        <v>0.95</v>
      </c>
      <c r="P165" s="51" t="s">
        <v>68</v>
      </c>
      <c r="Q165" s="51" t="s">
        <v>69</v>
      </c>
      <c r="R165" s="51" t="s">
        <v>70</v>
      </c>
      <c r="S165" s="54" t="s">
        <v>95</v>
      </c>
      <c r="T165" s="51" t="s">
        <v>650</v>
      </c>
      <c r="U165" s="55">
        <v>46244</v>
      </c>
      <c r="V165" s="51" t="s">
        <v>778</v>
      </c>
      <c r="W165" s="51" t="s">
        <v>4722</v>
      </c>
      <c r="X165" s="51" t="s">
        <v>35749</v>
      </c>
      <c r="Y165" s="142" t="str">
        <f>_xlfn.XLOOKUP(B165,'Golden Rulebook-CDErule level'!I:I,'Golden Rulebook-CDErule level'!I:I, "not found")</f>
        <v>DQO-1240</v>
      </c>
    </row>
    <row r="166" spans="1:25" ht="28.5">
      <c r="A166" s="51" t="s">
        <v>5672</v>
      </c>
      <c r="B166" s="51" t="s">
        <v>5673</v>
      </c>
      <c r="C166" s="51" t="s">
        <v>5674</v>
      </c>
      <c r="D166" s="51" t="s">
        <v>5675</v>
      </c>
      <c r="E166" s="51" t="s">
        <v>90</v>
      </c>
      <c r="F166" s="51" t="s">
        <v>61</v>
      </c>
      <c r="G166" s="51" t="s">
        <v>3030</v>
      </c>
      <c r="H166" s="51" t="s">
        <v>4625</v>
      </c>
      <c r="I166" s="51" t="s">
        <v>4626</v>
      </c>
      <c r="J166" s="51" t="s">
        <v>65</v>
      </c>
      <c r="K166" s="51" t="s">
        <v>4723</v>
      </c>
      <c r="L166" s="51" t="s">
        <v>5669</v>
      </c>
      <c r="M166" s="51" t="s">
        <v>93</v>
      </c>
      <c r="N166" s="52" t="s">
        <v>5676</v>
      </c>
      <c r="O166" s="53">
        <v>0.95</v>
      </c>
      <c r="P166" s="51" t="s">
        <v>68</v>
      </c>
      <c r="Q166" s="51" t="s">
        <v>69</v>
      </c>
      <c r="R166" s="51" t="s">
        <v>70</v>
      </c>
      <c r="S166" s="54" t="s">
        <v>95</v>
      </c>
      <c r="T166" s="51" t="s">
        <v>650</v>
      </c>
      <c r="U166" s="55">
        <v>46244</v>
      </c>
      <c r="V166" s="51" t="s">
        <v>778</v>
      </c>
      <c r="W166" s="51" t="s">
        <v>4722</v>
      </c>
      <c r="X166" s="51" t="s">
        <v>5668</v>
      </c>
      <c r="Y166" s="142" t="str">
        <f>_xlfn.XLOOKUP(B166,'Golden Rulebook-CDErule level'!I:I,'Golden Rulebook-CDErule level'!I:I, "not found")</f>
        <v>DQO-1241</v>
      </c>
    </row>
    <row r="167" spans="1:25" ht="42.75">
      <c r="A167" s="51" t="s">
        <v>5767</v>
      </c>
      <c r="B167" s="51" t="s">
        <v>5768</v>
      </c>
      <c r="C167" s="51" t="s">
        <v>5769</v>
      </c>
      <c r="D167" s="51" t="s">
        <v>5770</v>
      </c>
      <c r="E167" s="51" t="s">
        <v>90</v>
      </c>
      <c r="F167" s="51" t="s">
        <v>61</v>
      </c>
      <c r="G167" s="51" t="s">
        <v>3030</v>
      </c>
      <c r="H167" s="51" t="s">
        <v>4625</v>
      </c>
      <c r="I167" s="51" t="s">
        <v>4626</v>
      </c>
      <c r="J167" s="51" t="s">
        <v>65</v>
      </c>
      <c r="K167" s="51" t="s">
        <v>4723</v>
      </c>
      <c r="L167" s="51" t="s">
        <v>5764</v>
      </c>
      <c r="M167" s="51" t="s">
        <v>93</v>
      </c>
      <c r="N167" s="52" t="s">
        <v>5771</v>
      </c>
      <c r="O167" s="53">
        <v>0.95</v>
      </c>
      <c r="P167" s="51" t="s">
        <v>68</v>
      </c>
      <c r="Q167" s="51" t="s">
        <v>69</v>
      </c>
      <c r="R167" s="51" t="s">
        <v>70</v>
      </c>
      <c r="S167" s="54" t="s">
        <v>95</v>
      </c>
      <c r="T167" s="51" t="s">
        <v>650</v>
      </c>
      <c r="U167" s="55">
        <v>46244</v>
      </c>
      <c r="V167" s="51" t="s">
        <v>778</v>
      </c>
      <c r="W167" s="51" t="s">
        <v>4722</v>
      </c>
      <c r="X167" s="51" t="s">
        <v>5763</v>
      </c>
      <c r="Y167" s="142" t="str">
        <f>_xlfn.XLOOKUP(B167,'Golden Rulebook-CDErule level'!I:I,'Golden Rulebook-CDErule level'!I:I, "not found")</f>
        <v>DQO-1242</v>
      </c>
    </row>
    <row r="168" spans="1:25" ht="42.75">
      <c r="A168" s="51" t="s">
        <v>5914</v>
      </c>
      <c r="B168" s="51" t="s">
        <v>5915</v>
      </c>
      <c r="C168" s="51" t="s">
        <v>5916</v>
      </c>
      <c r="D168" s="51" t="s">
        <v>5917</v>
      </c>
      <c r="E168" s="51" t="s">
        <v>90</v>
      </c>
      <c r="F168" s="51" t="s">
        <v>61</v>
      </c>
      <c r="G168" s="51" t="s">
        <v>3030</v>
      </c>
      <c r="H168" s="51" t="s">
        <v>4625</v>
      </c>
      <c r="I168" s="51" t="s">
        <v>4626</v>
      </c>
      <c r="J168" s="51" t="s">
        <v>65</v>
      </c>
      <c r="K168" s="51" t="s">
        <v>4723</v>
      </c>
      <c r="L168" s="51" t="s">
        <v>5911</v>
      </c>
      <c r="M168" s="51" t="s">
        <v>93</v>
      </c>
      <c r="N168" s="52" t="s">
        <v>5918</v>
      </c>
      <c r="O168" s="53">
        <v>0.95</v>
      </c>
      <c r="P168" s="51" t="s">
        <v>68</v>
      </c>
      <c r="Q168" s="51" t="s">
        <v>69</v>
      </c>
      <c r="R168" s="51" t="s">
        <v>70</v>
      </c>
      <c r="S168" s="54" t="s">
        <v>95</v>
      </c>
      <c r="T168" s="51" t="s">
        <v>650</v>
      </c>
      <c r="U168" s="55">
        <v>46244</v>
      </c>
      <c r="V168" s="51" t="s">
        <v>778</v>
      </c>
      <c r="W168" s="51" t="s">
        <v>4722</v>
      </c>
      <c r="X168" s="51" t="s">
        <v>5910</v>
      </c>
      <c r="Y168" s="142" t="str">
        <f>_xlfn.XLOOKUP(B168,'Golden Rulebook-CDErule level'!I:I,'Golden Rulebook-CDErule level'!I:I, "not found")</f>
        <v>DQO-1243</v>
      </c>
    </row>
    <row r="169" spans="1:25" ht="42.75">
      <c r="A169" s="51" t="s">
        <v>5936</v>
      </c>
      <c r="B169" s="51" t="s">
        <v>5937</v>
      </c>
      <c r="C169" s="51" t="s">
        <v>5938</v>
      </c>
      <c r="D169" s="51" t="s">
        <v>5939</v>
      </c>
      <c r="E169" s="51" t="s">
        <v>90</v>
      </c>
      <c r="F169" s="51" t="s">
        <v>61</v>
      </c>
      <c r="G169" s="51" t="s">
        <v>3030</v>
      </c>
      <c r="H169" s="51" t="s">
        <v>4625</v>
      </c>
      <c r="I169" s="51" t="s">
        <v>4626</v>
      </c>
      <c r="J169" s="51" t="s">
        <v>65</v>
      </c>
      <c r="K169" s="51" t="s">
        <v>4723</v>
      </c>
      <c r="L169" s="51" t="s">
        <v>5933</v>
      </c>
      <c r="M169" s="51" t="s">
        <v>93</v>
      </c>
      <c r="N169" s="52" t="s">
        <v>5940</v>
      </c>
      <c r="O169" s="53">
        <v>0.95</v>
      </c>
      <c r="P169" s="51" t="s">
        <v>68</v>
      </c>
      <c r="Q169" s="51" t="s">
        <v>69</v>
      </c>
      <c r="R169" s="51" t="s">
        <v>70</v>
      </c>
      <c r="S169" s="54" t="s">
        <v>95</v>
      </c>
      <c r="T169" s="51" t="s">
        <v>650</v>
      </c>
      <c r="U169" s="55">
        <v>46244</v>
      </c>
      <c r="V169" s="51" t="s">
        <v>778</v>
      </c>
      <c r="W169" s="51" t="s">
        <v>4722</v>
      </c>
      <c r="X169" s="51" t="s">
        <v>5932</v>
      </c>
      <c r="Y169" s="142" t="str">
        <f>_xlfn.XLOOKUP(B169,'Golden Rulebook-CDErule level'!I:I,'Golden Rulebook-CDErule level'!I:I, "not found")</f>
        <v>DQO-1244</v>
      </c>
    </row>
    <row r="170" spans="1:25" ht="28.5">
      <c r="A170" s="51" t="s">
        <v>5987</v>
      </c>
      <c r="B170" s="51" t="s">
        <v>5988</v>
      </c>
      <c r="C170" s="51" t="s">
        <v>5989</v>
      </c>
      <c r="D170" s="51" t="s">
        <v>5990</v>
      </c>
      <c r="E170" s="51" t="s">
        <v>90</v>
      </c>
      <c r="F170" s="51" t="s">
        <v>61</v>
      </c>
      <c r="G170" s="51" t="s">
        <v>3030</v>
      </c>
      <c r="H170" s="51" t="s">
        <v>4625</v>
      </c>
      <c r="I170" s="51" t="s">
        <v>4626</v>
      </c>
      <c r="J170" s="51" t="s">
        <v>65</v>
      </c>
      <c r="K170" s="51" t="s">
        <v>4723</v>
      </c>
      <c r="L170" s="51" t="s">
        <v>5984</v>
      </c>
      <c r="M170" s="51" t="s">
        <v>93</v>
      </c>
      <c r="N170" s="52" t="s">
        <v>5991</v>
      </c>
      <c r="O170" s="53">
        <v>0.95</v>
      </c>
      <c r="P170" s="51" t="s">
        <v>68</v>
      </c>
      <c r="Q170" s="51" t="s">
        <v>69</v>
      </c>
      <c r="R170" s="51" t="s">
        <v>70</v>
      </c>
      <c r="S170" s="54" t="s">
        <v>95</v>
      </c>
      <c r="T170" s="51" t="s">
        <v>650</v>
      </c>
      <c r="U170" s="55">
        <v>46244</v>
      </c>
      <c r="V170" s="51" t="s">
        <v>778</v>
      </c>
      <c r="W170" s="51" t="s">
        <v>4722</v>
      </c>
      <c r="X170" s="51" t="s">
        <v>5983</v>
      </c>
      <c r="Y170" s="142" t="str">
        <f>_xlfn.XLOOKUP(B170,'Golden Rulebook-CDErule level'!I:I,'Golden Rulebook-CDErule level'!I:I, "not found")</f>
        <v>DQO-1245</v>
      </c>
    </row>
    <row r="171" spans="1:25" ht="28.5">
      <c r="A171" s="51" t="s">
        <v>6031</v>
      </c>
      <c r="B171" s="51" t="s">
        <v>6032</v>
      </c>
      <c r="C171" s="51" t="s">
        <v>6033</v>
      </c>
      <c r="D171" s="51" t="s">
        <v>6034</v>
      </c>
      <c r="E171" s="51" t="s">
        <v>90</v>
      </c>
      <c r="F171" s="51" t="s">
        <v>61</v>
      </c>
      <c r="G171" s="51" t="s">
        <v>3030</v>
      </c>
      <c r="H171" s="51" t="s">
        <v>4625</v>
      </c>
      <c r="I171" s="51" t="s">
        <v>4626</v>
      </c>
      <c r="J171" s="51" t="s">
        <v>65</v>
      </c>
      <c r="K171" s="51" t="s">
        <v>4723</v>
      </c>
      <c r="L171" s="51" t="s">
        <v>6028</v>
      </c>
      <c r="M171" s="51" t="s">
        <v>93</v>
      </c>
      <c r="N171" s="52" t="s">
        <v>6035</v>
      </c>
      <c r="O171" s="53">
        <v>0.95</v>
      </c>
      <c r="P171" s="51" t="s">
        <v>68</v>
      </c>
      <c r="Q171" s="51" t="s">
        <v>69</v>
      </c>
      <c r="R171" s="51" t="s">
        <v>70</v>
      </c>
      <c r="S171" s="54" t="s">
        <v>95</v>
      </c>
      <c r="T171" s="51" t="s">
        <v>650</v>
      </c>
      <c r="U171" s="55">
        <v>46244</v>
      </c>
      <c r="V171" s="51" t="s">
        <v>778</v>
      </c>
      <c r="W171" s="51" t="s">
        <v>4722</v>
      </c>
      <c r="X171" s="51" t="s">
        <v>6027</v>
      </c>
      <c r="Y171" s="142" t="str">
        <f>_xlfn.XLOOKUP(B171,'Golden Rulebook-CDErule level'!I:I,'Golden Rulebook-CDErule level'!I:I, "not found")</f>
        <v>DQO-1246</v>
      </c>
    </row>
    <row r="172" spans="1:25" ht="42.75">
      <c r="A172" s="51" t="s">
        <v>6053</v>
      </c>
      <c r="B172" s="51" t="s">
        <v>6054</v>
      </c>
      <c r="C172" s="51" t="s">
        <v>6055</v>
      </c>
      <c r="D172" s="51" t="s">
        <v>6056</v>
      </c>
      <c r="E172" s="51" t="s">
        <v>90</v>
      </c>
      <c r="F172" s="51" t="s">
        <v>61</v>
      </c>
      <c r="G172" s="51" t="s">
        <v>3030</v>
      </c>
      <c r="H172" s="51" t="s">
        <v>4625</v>
      </c>
      <c r="I172" s="51" t="s">
        <v>4626</v>
      </c>
      <c r="J172" s="51" t="s">
        <v>65</v>
      </c>
      <c r="K172" s="51" t="s">
        <v>4723</v>
      </c>
      <c r="L172" s="51" t="s">
        <v>6050</v>
      </c>
      <c r="M172" s="51" t="s">
        <v>93</v>
      </c>
      <c r="N172" s="52" t="s">
        <v>6057</v>
      </c>
      <c r="O172" s="53">
        <v>0.95</v>
      </c>
      <c r="P172" s="51" t="s">
        <v>68</v>
      </c>
      <c r="Q172" s="51" t="s">
        <v>69</v>
      </c>
      <c r="R172" s="51" t="s">
        <v>70</v>
      </c>
      <c r="S172" s="54" t="s">
        <v>95</v>
      </c>
      <c r="T172" s="51" t="s">
        <v>650</v>
      </c>
      <c r="U172" s="55">
        <v>46244</v>
      </c>
      <c r="V172" s="51" t="s">
        <v>778</v>
      </c>
      <c r="W172" s="51" t="s">
        <v>4722</v>
      </c>
      <c r="X172" s="51" t="s">
        <v>6049</v>
      </c>
      <c r="Y172" s="142" t="str">
        <f>_xlfn.XLOOKUP(B172,'Golden Rulebook-CDErule level'!I:I,'Golden Rulebook-CDErule level'!I:I, "not found")</f>
        <v>DQO-1247</v>
      </c>
    </row>
    <row r="173" spans="1:25" ht="28.5">
      <c r="A173" s="51" t="s">
        <v>6075</v>
      </c>
      <c r="B173" s="51" t="s">
        <v>6076</v>
      </c>
      <c r="C173" s="51" t="s">
        <v>6077</v>
      </c>
      <c r="D173" s="51" t="s">
        <v>6078</v>
      </c>
      <c r="E173" s="51" t="s">
        <v>90</v>
      </c>
      <c r="F173" s="51" t="s">
        <v>61</v>
      </c>
      <c r="G173" s="51" t="s">
        <v>3030</v>
      </c>
      <c r="H173" s="51" t="s">
        <v>4625</v>
      </c>
      <c r="I173" s="51" t="s">
        <v>4626</v>
      </c>
      <c r="J173" s="51" t="s">
        <v>65</v>
      </c>
      <c r="K173" s="51" t="s">
        <v>4723</v>
      </c>
      <c r="L173" s="51" t="s">
        <v>6072</v>
      </c>
      <c r="M173" s="51" t="s">
        <v>93</v>
      </c>
      <c r="N173" s="52" t="s">
        <v>6079</v>
      </c>
      <c r="O173" s="53">
        <v>0.95</v>
      </c>
      <c r="P173" s="51" t="s">
        <v>68</v>
      </c>
      <c r="Q173" s="51" t="s">
        <v>69</v>
      </c>
      <c r="R173" s="51" t="s">
        <v>70</v>
      </c>
      <c r="S173" s="54" t="s">
        <v>95</v>
      </c>
      <c r="T173" s="51" t="s">
        <v>650</v>
      </c>
      <c r="U173" s="55">
        <v>46244</v>
      </c>
      <c r="V173" s="51" t="s">
        <v>778</v>
      </c>
      <c r="W173" s="51" t="s">
        <v>4722</v>
      </c>
      <c r="X173" s="51" t="s">
        <v>6071</v>
      </c>
      <c r="Y173" s="142" t="str">
        <f>_xlfn.XLOOKUP(B173,'Golden Rulebook-CDErule level'!I:I,'Golden Rulebook-CDErule level'!I:I, "not found")</f>
        <v>DQO-1248</v>
      </c>
    </row>
    <row r="174" spans="1:25" ht="28.5">
      <c r="A174" s="51" t="s">
        <v>6150</v>
      </c>
      <c r="B174" s="51" t="s">
        <v>6151</v>
      </c>
      <c r="C174" s="51" t="s">
        <v>6152</v>
      </c>
      <c r="D174" s="51" t="s">
        <v>6153</v>
      </c>
      <c r="E174" s="51" t="s">
        <v>90</v>
      </c>
      <c r="F174" s="51" t="s">
        <v>61</v>
      </c>
      <c r="G174" s="51" t="s">
        <v>3030</v>
      </c>
      <c r="H174" s="51" t="s">
        <v>4625</v>
      </c>
      <c r="I174" s="51" t="s">
        <v>4626</v>
      </c>
      <c r="J174" s="51" t="s">
        <v>65</v>
      </c>
      <c r="K174" s="51" t="s">
        <v>6145</v>
      </c>
      <c r="L174" s="51" t="s">
        <v>6147</v>
      </c>
      <c r="M174" s="51" t="s">
        <v>93</v>
      </c>
      <c r="N174" s="52" t="s">
        <v>6154</v>
      </c>
      <c r="O174" s="53">
        <v>0.95</v>
      </c>
      <c r="P174" s="51" t="s">
        <v>68</v>
      </c>
      <c r="Q174" s="51" t="s">
        <v>69</v>
      </c>
      <c r="R174" s="51" t="s">
        <v>70</v>
      </c>
      <c r="S174" s="54" t="s">
        <v>95</v>
      </c>
      <c r="T174" s="51" t="s">
        <v>650</v>
      </c>
      <c r="U174" s="55">
        <v>46244</v>
      </c>
      <c r="V174" s="51" t="s">
        <v>778</v>
      </c>
      <c r="W174" s="51" t="s">
        <v>6144</v>
      </c>
      <c r="X174" s="51" t="s">
        <v>6146</v>
      </c>
      <c r="Y174" s="142" t="str">
        <f>_xlfn.XLOOKUP(B174,'Golden Rulebook-CDErule level'!I:I,'Golden Rulebook-CDErule level'!I:I, "not found")</f>
        <v>DQO-1249</v>
      </c>
    </row>
    <row r="175" spans="1:25" ht="42.75">
      <c r="A175" s="51" t="s">
        <v>6280</v>
      </c>
      <c r="B175" s="51" t="s">
        <v>6281</v>
      </c>
      <c r="C175" s="51" t="s">
        <v>6282</v>
      </c>
      <c r="D175" s="51" t="s">
        <v>6283</v>
      </c>
      <c r="E175" s="51" t="s">
        <v>90</v>
      </c>
      <c r="F175" s="51" t="s">
        <v>61</v>
      </c>
      <c r="G175" s="51" t="s">
        <v>738</v>
      </c>
      <c r="H175" s="51" t="s">
        <v>4441</v>
      </c>
      <c r="I175" s="51" t="s">
        <v>4442</v>
      </c>
      <c r="J175" s="51" t="s">
        <v>65</v>
      </c>
      <c r="K175" s="51" t="s">
        <v>6259</v>
      </c>
      <c r="L175" s="51" t="s">
        <v>6277</v>
      </c>
      <c r="M175" s="51" t="s">
        <v>93</v>
      </c>
      <c r="N175" s="52" t="s">
        <v>6284</v>
      </c>
      <c r="O175" s="53">
        <v>0.95</v>
      </c>
      <c r="P175" s="51" t="s">
        <v>68</v>
      </c>
      <c r="Q175" s="51" t="s">
        <v>69</v>
      </c>
      <c r="R175" s="51" t="s">
        <v>70</v>
      </c>
      <c r="S175" s="54" t="s">
        <v>95</v>
      </c>
      <c r="T175" s="51" t="s">
        <v>650</v>
      </c>
      <c r="U175" s="55">
        <v>46244</v>
      </c>
      <c r="V175" s="51" t="s">
        <v>778</v>
      </c>
      <c r="W175" s="51" t="s">
        <v>6258</v>
      </c>
      <c r="X175" s="51" t="s">
        <v>6276</v>
      </c>
      <c r="Y175" s="142" t="str">
        <f>_xlfn.XLOOKUP(B175,'Golden Rulebook-CDErule level'!I:I,'Golden Rulebook-CDErule level'!I:I, "not found")</f>
        <v>DQO-1250</v>
      </c>
    </row>
    <row r="176" spans="1:25" ht="42.75">
      <c r="A176" s="51" t="s">
        <v>6405</v>
      </c>
      <c r="B176" s="51" t="s">
        <v>6406</v>
      </c>
      <c r="C176" s="51" t="s">
        <v>6407</v>
      </c>
      <c r="D176" s="51" t="s">
        <v>6408</v>
      </c>
      <c r="E176" s="51" t="s">
        <v>90</v>
      </c>
      <c r="F176" s="51" t="s">
        <v>61</v>
      </c>
      <c r="G176" s="51" t="s">
        <v>3030</v>
      </c>
      <c r="H176" s="51" t="s">
        <v>4625</v>
      </c>
      <c r="I176" s="51" t="s">
        <v>4626</v>
      </c>
      <c r="J176" s="51" t="s">
        <v>65</v>
      </c>
      <c r="K176" s="51" t="s">
        <v>6321</v>
      </c>
      <c r="L176" s="51" t="s">
        <v>6402</v>
      </c>
      <c r="M176" s="51" t="s">
        <v>93</v>
      </c>
      <c r="N176" s="52" t="s">
        <v>6409</v>
      </c>
      <c r="O176" s="53">
        <v>0.95</v>
      </c>
      <c r="P176" s="51" t="s">
        <v>68</v>
      </c>
      <c r="Q176" s="51" t="s">
        <v>69</v>
      </c>
      <c r="R176" s="51" t="s">
        <v>70</v>
      </c>
      <c r="S176" s="54" t="s">
        <v>95</v>
      </c>
      <c r="T176" s="51" t="s">
        <v>650</v>
      </c>
      <c r="U176" s="55">
        <v>46244</v>
      </c>
      <c r="V176" s="51" t="s">
        <v>778</v>
      </c>
      <c r="W176" s="51" t="s">
        <v>6320</v>
      </c>
      <c r="X176" s="51" t="s">
        <v>6401</v>
      </c>
      <c r="Y176" s="142" t="str">
        <f>_xlfn.XLOOKUP(B176,'Golden Rulebook-CDErule level'!I:I,'Golden Rulebook-CDErule level'!I:I, "not found")</f>
        <v>DQO-1253</v>
      </c>
    </row>
    <row r="177" spans="1:25" ht="42.75">
      <c r="A177" s="51" t="s">
        <v>6433</v>
      </c>
      <c r="B177" s="51" t="s">
        <v>6434</v>
      </c>
      <c r="C177" s="51" t="s">
        <v>6435</v>
      </c>
      <c r="D177" s="51" t="s">
        <v>6436</v>
      </c>
      <c r="E177" s="51" t="s">
        <v>90</v>
      </c>
      <c r="F177" s="51" t="s">
        <v>61</v>
      </c>
      <c r="G177" s="51" t="s">
        <v>3030</v>
      </c>
      <c r="H177" s="51" t="s">
        <v>4625</v>
      </c>
      <c r="I177" s="51" t="s">
        <v>4626</v>
      </c>
      <c r="J177" s="51" t="s">
        <v>65</v>
      </c>
      <c r="K177" s="51" t="s">
        <v>6321</v>
      </c>
      <c r="L177" s="51" t="s">
        <v>6430</v>
      </c>
      <c r="M177" s="51" t="s">
        <v>93</v>
      </c>
      <c r="N177" s="52" t="s">
        <v>6437</v>
      </c>
      <c r="O177" s="53">
        <v>0.95</v>
      </c>
      <c r="P177" s="51" t="s">
        <v>68</v>
      </c>
      <c r="Q177" s="51" t="s">
        <v>69</v>
      </c>
      <c r="R177" s="51" t="s">
        <v>70</v>
      </c>
      <c r="S177" s="54" t="s">
        <v>95</v>
      </c>
      <c r="T177" s="51" t="s">
        <v>650</v>
      </c>
      <c r="U177" s="55">
        <v>46244</v>
      </c>
      <c r="V177" s="51" t="s">
        <v>778</v>
      </c>
      <c r="W177" s="51" t="s">
        <v>6320</v>
      </c>
      <c r="X177" s="51" t="s">
        <v>6429</v>
      </c>
      <c r="Y177" s="142" t="str">
        <f>_xlfn.XLOOKUP(B177,'Golden Rulebook-CDErule level'!I:I,'Golden Rulebook-CDErule level'!I:I, "not found")</f>
        <v>DQO-1254</v>
      </c>
    </row>
    <row r="178" spans="1:25" ht="28.5">
      <c r="A178" s="51" t="s">
        <v>6495</v>
      </c>
      <c r="B178" s="51" t="s">
        <v>6496</v>
      </c>
      <c r="C178" s="51" t="s">
        <v>6497</v>
      </c>
      <c r="D178" s="51" t="s">
        <v>6498</v>
      </c>
      <c r="E178" s="51" t="s">
        <v>90</v>
      </c>
      <c r="F178" s="51" t="s">
        <v>61</v>
      </c>
      <c r="G178" s="51" t="s">
        <v>3030</v>
      </c>
      <c r="H178" s="51" t="s">
        <v>4625</v>
      </c>
      <c r="I178" s="51" t="s">
        <v>4626</v>
      </c>
      <c r="J178" s="51" t="s">
        <v>65</v>
      </c>
      <c r="K178" s="51" t="s">
        <v>6321</v>
      </c>
      <c r="L178" s="51" t="s">
        <v>6492</v>
      </c>
      <c r="M178" s="51" t="s">
        <v>93</v>
      </c>
      <c r="N178" s="52" t="s">
        <v>6499</v>
      </c>
      <c r="O178" s="53">
        <v>0.95</v>
      </c>
      <c r="P178" s="51" t="s">
        <v>68</v>
      </c>
      <c r="Q178" s="51" t="s">
        <v>69</v>
      </c>
      <c r="R178" s="51" t="s">
        <v>70</v>
      </c>
      <c r="S178" s="54" t="s">
        <v>95</v>
      </c>
      <c r="T178" s="51" t="s">
        <v>650</v>
      </c>
      <c r="U178" s="55">
        <v>46244</v>
      </c>
      <c r="V178" s="51" t="s">
        <v>778</v>
      </c>
      <c r="W178" s="51" t="s">
        <v>6320</v>
      </c>
      <c r="X178" s="51" t="s">
        <v>6491</v>
      </c>
      <c r="Y178" s="142" t="str">
        <f>_xlfn.XLOOKUP(B178,'Golden Rulebook-CDErule level'!I:I,'Golden Rulebook-CDErule level'!I:I, "not found")</f>
        <v>DQO-1255</v>
      </c>
    </row>
    <row r="179" spans="1:25" ht="28.5">
      <c r="A179" s="51" t="s">
        <v>6582</v>
      </c>
      <c r="B179" s="51" t="s">
        <v>6583</v>
      </c>
      <c r="C179" s="51" t="s">
        <v>6584</v>
      </c>
      <c r="D179" s="51" t="s">
        <v>6585</v>
      </c>
      <c r="E179" s="51" t="s">
        <v>90</v>
      </c>
      <c r="F179" s="51" t="s">
        <v>61</v>
      </c>
      <c r="G179" s="51" t="s">
        <v>3030</v>
      </c>
      <c r="H179" s="51" t="s">
        <v>4625</v>
      </c>
      <c r="I179" s="51" t="s">
        <v>4626</v>
      </c>
      <c r="J179" s="51" t="s">
        <v>65</v>
      </c>
      <c r="K179" s="51" t="s">
        <v>6321</v>
      </c>
      <c r="L179" s="51" t="s">
        <v>6579</v>
      </c>
      <c r="M179" s="51" t="s">
        <v>93</v>
      </c>
      <c r="N179" s="52" t="s">
        <v>6586</v>
      </c>
      <c r="O179" s="53">
        <v>0.95</v>
      </c>
      <c r="P179" s="51" t="s">
        <v>68</v>
      </c>
      <c r="Q179" s="51" t="s">
        <v>69</v>
      </c>
      <c r="R179" s="51" t="s">
        <v>70</v>
      </c>
      <c r="S179" s="54" t="s">
        <v>95</v>
      </c>
      <c r="T179" s="51" t="s">
        <v>650</v>
      </c>
      <c r="U179" s="55">
        <v>46244</v>
      </c>
      <c r="V179" s="51" t="s">
        <v>778</v>
      </c>
      <c r="W179" s="51" t="s">
        <v>6320</v>
      </c>
      <c r="X179" s="51" t="s">
        <v>35750</v>
      </c>
      <c r="Y179" s="142" t="str">
        <f>_xlfn.XLOOKUP(B179,'Golden Rulebook-CDErule level'!I:I,'Golden Rulebook-CDErule level'!I:I, "not found")</f>
        <v>DQO-1256</v>
      </c>
    </row>
    <row r="180" spans="1:25" ht="42.75">
      <c r="A180" s="51" t="s">
        <v>6610</v>
      </c>
      <c r="B180" s="51" t="s">
        <v>6611</v>
      </c>
      <c r="C180" s="51" t="s">
        <v>6612</v>
      </c>
      <c r="D180" s="51" t="s">
        <v>6613</v>
      </c>
      <c r="E180" s="51" t="s">
        <v>90</v>
      </c>
      <c r="F180" s="51" t="s">
        <v>61</v>
      </c>
      <c r="G180" s="51" t="s">
        <v>3030</v>
      </c>
      <c r="H180" s="51" t="s">
        <v>4625</v>
      </c>
      <c r="I180" s="51" t="s">
        <v>4626</v>
      </c>
      <c r="J180" s="51" t="s">
        <v>65</v>
      </c>
      <c r="K180" s="51" t="s">
        <v>6321</v>
      </c>
      <c r="L180" s="51" t="s">
        <v>6607</v>
      </c>
      <c r="M180" s="51" t="s">
        <v>93</v>
      </c>
      <c r="N180" s="52" t="s">
        <v>6614</v>
      </c>
      <c r="O180" s="53">
        <v>0.95</v>
      </c>
      <c r="P180" s="51" t="s">
        <v>68</v>
      </c>
      <c r="Q180" s="51" t="s">
        <v>69</v>
      </c>
      <c r="R180" s="51" t="s">
        <v>70</v>
      </c>
      <c r="S180" s="54" t="s">
        <v>95</v>
      </c>
      <c r="T180" s="51" t="s">
        <v>650</v>
      </c>
      <c r="U180" s="55">
        <v>46244</v>
      </c>
      <c r="V180" s="51" t="s">
        <v>778</v>
      </c>
      <c r="W180" s="51" t="s">
        <v>6320</v>
      </c>
      <c r="X180" s="51" t="s">
        <v>6606</v>
      </c>
      <c r="Y180" s="142" t="str">
        <f>_xlfn.XLOOKUP(B180,'Golden Rulebook-CDErule level'!I:I,'Golden Rulebook-CDErule level'!I:I, "not found")</f>
        <v>DQO-1257</v>
      </c>
    </row>
    <row r="181" spans="1:25" ht="42.75">
      <c r="A181" s="51" t="s">
        <v>6798</v>
      </c>
      <c r="B181" s="51" t="s">
        <v>6799</v>
      </c>
      <c r="C181" s="51" t="s">
        <v>6800</v>
      </c>
      <c r="D181" s="51" t="s">
        <v>6801</v>
      </c>
      <c r="E181" s="51" t="s">
        <v>90</v>
      </c>
      <c r="F181" s="51" t="s">
        <v>61</v>
      </c>
      <c r="G181" s="51" t="s">
        <v>738</v>
      </c>
      <c r="H181" s="51" t="s">
        <v>4441</v>
      </c>
      <c r="I181" s="51" t="s">
        <v>4442</v>
      </c>
      <c r="J181" s="51" t="s">
        <v>65</v>
      </c>
      <c r="K181" s="51" t="s">
        <v>6764</v>
      </c>
      <c r="L181" s="51" t="s">
        <v>6795</v>
      </c>
      <c r="M181" s="51" t="s">
        <v>93</v>
      </c>
      <c r="N181" s="52" t="s">
        <v>6802</v>
      </c>
      <c r="O181" s="53">
        <v>0.95</v>
      </c>
      <c r="P181" s="51" t="s">
        <v>68</v>
      </c>
      <c r="Q181" s="51" t="s">
        <v>69</v>
      </c>
      <c r="R181" s="51" t="s">
        <v>70</v>
      </c>
      <c r="S181" s="54" t="s">
        <v>95</v>
      </c>
      <c r="T181" s="51" t="s">
        <v>650</v>
      </c>
      <c r="U181" s="55">
        <v>46244</v>
      </c>
      <c r="V181" s="51" t="s">
        <v>778</v>
      </c>
      <c r="W181" s="51" t="s">
        <v>6763</v>
      </c>
      <c r="X181" s="51" t="s">
        <v>2782</v>
      </c>
      <c r="Y181" s="142" t="str">
        <f>_xlfn.XLOOKUP(B181,'Golden Rulebook-CDErule level'!I:I,'Golden Rulebook-CDErule level'!I:I, "not found")</f>
        <v>DQO-1259</v>
      </c>
    </row>
    <row r="182" spans="1:25" ht="42.75">
      <c r="A182" s="51" t="s">
        <v>6833</v>
      </c>
      <c r="B182" s="51" t="s">
        <v>6834</v>
      </c>
      <c r="C182" s="51" t="s">
        <v>6835</v>
      </c>
      <c r="D182" s="51" t="s">
        <v>6836</v>
      </c>
      <c r="E182" s="51" t="s">
        <v>90</v>
      </c>
      <c r="F182" s="51" t="s">
        <v>61</v>
      </c>
      <c r="G182" s="51" t="s">
        <v>738</v>
      </c>
      <c r="H182" s="51" t="s">
        <v>4441</v>
      </c>
      <c r="I182" s="51" t="s">
        <v>4442</v>
      </c>
      <c r="J182" s="51" t="s">
        <v>65</v>
      </c>
      <c r="K182" s="51" t="s">
        <v>6764</v>
      </c>
      <c r="L182" s="51" t="s">
        <v>6830</v>
      </c>
      <c r="M182" s="51" t="s">
        <v>93</v>
      </c>
      <c r="N182" s="52" t="s">
        <v>6837</v>
      </c>
      <c r="O182" s="53">
        <v>0.95</v>
      </c>
      <c r="P182" s="51" t="s">
        <v>68</v>
      </c>
      <c r="Q182" s="51" t="s">
        <v>69</v>
      </c>
      <c r="R182" s="51" t="s">
        <v>70</v>
      </c>
      <c r="S182" s="54" t="s">
        <v>95</v>
      </c>
      <c r="T182" s="51" t="s">
        <v>650</v>
      </c>
      <c r="U182" s="55">
        <v>46244</v>
      </c>
      <c r="V182" s="51" t="s">
        <v>778</v>
      </c>
      <c r="W182" s="51" t="s">
        <v>6763</v>
      </c>
      <c r="X182" s="51" t="s">
        <v>6829</v>
      </c>
      <c r="Y182" s="142" t="str">
        <f>_xlfn.XLOOKUP(B182,'Golden Rulebook-CDErule level'!I:I,'Golden Rulebook-CDErule level'!I:I, "not found")</f>
        <v>DQO-1260</v>
      </c>
    </row>
    <row r="183" spans="1:25" ht="42.75">
      <c r="A183" s="51" t="s">
        <v>6856</v>
      </c>
      <c r="B183" s="51" t="s">
        <v>6857</v>
      </c>
      <c r="C183" s="51" t="s">
        <v>6858</v>
      </c>
      <c r="D183" s="51" t="s">
        <v>6859</v>
      </c>
      <c r="E183" s="51" t="s">
        <v>90</v>
      </c>
      <c r="F183" s="51" t="s">
        <v>61</v>
      </c>
      <c r="G183" s="51" t="s">
        <v>738</v>
      </c>
      <c r="H183" s="51" t="s">
        <v>4441</v>
      </c>
      <c r="I183" s="51" t="s">
        <v>4442</v>
      </c>
      <c r="J183" s="51" t="s">
        <v>65</v>
      </c>
      <c r="K183" s="51" t="s">
        <v>6764</v>
      </c>
      <c r="L183" s="51" t="s">
        <v>6853</v>
      </c>
      <c r="M183" s="51" t="s">
        <v>93</v>
      </c>
      <c r="N183" s="52" t="s">
        <v>6860</v>
      </c>
      <c r="O183" s="53">
        <v>0.95</v>
      </c>
      <c r="P183" s="51" t="s">
        <v>68</v>
      </c>
      <c r="Q183" s="51" t="s">
        <v>69</v>
      </c>
      <c r="R183" s="51" t="s">
        <v>70</v>
      </c>
      <c r="S183" s="54" t="s">
        <v>95</v>
      </c>
      <c r="T183" s="51" t="s">
        <v>650</v>
      </c>
      <c r="U183" s="55">
        <v>46244</v>
      </c>
      <c r="V183" s="51" t="s">
        <v>778</v>
      </c>
      <c r="W183" s="51" t="s">
        <v>6763</v>
      </c>
      <c r="X183" s="51" t="s">
        <v>6852</v>
      </c>
      <c r="Y183" s="142" t="str">
        <f>_xlfn.XLOOKUP(B183,'Golden Rulebook-CDErule level'!I:I,'Golden Rulebook-CDErule level'!I:I, "not found")</f>
        <v>DQO-1261</v>
      </c>
    </row>
    <row r="184" spans="1:25" ht="42.75">
      <c r="A184" s="51" t="s">
        <v>6885</v>
      </c>
      <c r="B184" s="51" t="s">
        <v>6886</v>
      </c>
      <c r="C184" s="51" t="s">
        <v>6887</v>
      </c>
      <c r="D184" s="51" t="s">
        <v>6888</v>
      </c>
      <c r="E184" s="51" t="s">
        <v>90</v>
      </c>
      <c r="F184" s="51" t="s">
        <v>61</v>
      </c>
      <c r="G184" s="51" t="s">
        <v>738</v>
      </c>
      <c r="H184" s="51" t="s">
        <v>4441</v>
      </c>
      <c r="I184" s="51" t="s">
        <v>4442</v>
      </c>
      <c r="J184" s="51" t="s">
        <v>65</v>
      </c>
      <c r="K184" s="51" t="s">
        <v>6764</v>
      </c>
      <c r="L184" s="51" t="s">
        <v>6882</v>
      </c>
      <c r="M184" s="51" t="s">
        <v>93</v>
      </c>
      <c r="N184" s="52" t="s">
        <v>6889</v>
      </c>
      <c r="O184" s="53">
        <v>0.95</v>
      </c>
      <c r="P184" s="51" t="s">
        <v>68</v>
      </c>
      <c r="Q184" s="51" t="s">
        <v>69</v>
      </c>
      <c r="R184" s="51" t="s">
        <v>70</v>
      </c>
      <c r="S184" s="54" t="s">
        <v>95</v>
      </c>
      <c r="T184" s="51" t="s">
        <v>650</v>
      </c>
      <c r="U184" s="55">
        <v>46244</v>
      </c>
      <c r="V184" s="51" t="s">
        <v>778</v>
      </c>
      <c r="W184" s="51" t="s">
        <v>6763</v>
      </c>
      <c r="X184" s="51" t="s">
        <v>6881</v>
      </c>
      <c r="Y184" s="142" t="str">
        <f>_xlfn.XLOOKUP(B184,'Golden Rulebook-CDErule level'!I:I,'Golden Rulebook-CDErule level'!I:I, "not found")</f>
        <v>DQO-1262</v>
      </c>
    </row>
    <row r="185" spans="1:25" ht="42.75">
      <c r="A185" s="51" t="s">
        <v>6915</v>
      </c>
      <c r="B185" s="51" t="s">
        <v>6916</v>
      </c>
      <c r="C185" s="51" t="s">
        <v>6917</v>
      </c>
      <c r="D185" s="51" t="s">
        <v>6918</v>
      </c>
      <c r="E185" s="51" t="s">
        <v>90</v>
      </c>
      <c r="F185" s="51" t="s">
        <v>61</v>
      </c>
      <c r="G185" s="51" t="s">
        <v>738</v>
      </c>
      <c r="H185" s="51" t="s">
        <v>4441</v>
      </c>
      <c r="I185" s="51" t="s">
        <v>4442</v>
      </c>
      <c r="J185" s="51" t="s">
        <v>65</v>
      </c>
      <c r="K185" s="51" t="s">
        <v>6764</v>
      </c>
      <c r="L185" s="51" t="s">
        <v>6912</v>
      </c>
      <c r="M185" s="51" t="s">
        <v>93</v>
      </c>
      <c r="N185" s="52" t="s">
        <v>6919</v>
      </c>
      <c r="O185" s="53">
        <v>0.95</v>
      </c>
      <c r="P185" s="51" t="s">
        <v>68</v>
      </c>
      <c r="Q185" s="51" t="s">
        <v>69</v>
      </c>
      <c r="R185" s="51" t="s">
        <v>70</v>
      </c>
      <c r="S185" s="54" t="s">
        <v>95</v>
      </c>
      <c r="T185" s="51" t="s">
        <v>650</v>
      </c>
      <c r="U185" s="55">
        <v>46244</v>
      </c>
      <c r="V185" s="51" t="s">
        <v>778</v>
      </c>
      <c r="W185" s="51" t="s">
        <v>6763</v>
      </c>
      <c r="X185" s="51" t="s">
        <v>6911</v>
      </c>
      <c r="Y185" s="142" t="str">
        <f>_xlfn.XLOOKUP(B185,'Golden Rulebook-CDErule level'!I:I,'Golden Rulebook-CDErule level'!I:I, "not found")</f>
        <v>DQO-1263</v>
      </c>
    </row>
    <row r="186" spans="1:25" ht="42.75">
      <c r="A186" s="51" t="s">
        <v>6952</v>
      </c>
      <c r="B186" s="51" t="s">
        <v>6953</v>
      </c>
      <c r="C186" s="51" t="s">
        <v>6954</v>
      </c>
      <c r="D186" s="51" t="s">
        <v>6955</v>
      </c>
      <c r="E186" s="51" t="s">
        <v>90</v>
      </c>
      <c r="F186" s="51" t="s">
        <v>61</v>
      </c>
      <c r="G186" s="51" t="s">
        <v>738</v>
      </c>
      <c r="H186" s="51" t="s">
        <v>4441</v>
      </c>
      <c r="I186" s="51" t="s">
        <v>4442</v>
      </c>
      <c r="J186" s="51" t="s">
        <v>65</v>
      </c>
      <c r="K186" s="51" t="s">
        <v>6764</v>
      </c>
      <c r="L186" s="51" t="s">
        <v>6949</v>
      </c>
      <c r="M186" s="51" t="s">
        <v>93</v>
      </c>
      <c r="N186" s="52" t="s">
        <v>6956</v>
      </c>
      <c r="O186" s="53">
        <v>0.95</v>
      </c>
      <c r="P186" s="51" t="s">
        <v>68</v>
      </c>
      <c r="Q186" s="51" t="s">
        <v>69</v>
      </c>
      <c r="R186" s="51" t="s">
        <v>70</v>
      </c>
      <c r="S186" s="54" t="s">
        <v>95</v>
      </c>
      <c r="T186" s="51" t="s">
        <v>650</v>
      </c>
      <c r="U186" s="55">
        <v>46244</v>
      </c>
      <c r="V186" s="51" t="s">
        <v>778</v>
      </c>
      <c r="W186" s="51" t="s">
        <v>6763</v>
      </c>
      <c r="X186" s="51" t="s">
        <v>6948</v>
      </c>
      <c r="Y186" s="142" t="str">
        <f>_xlfn.XLOOKUP(B186,'Golden Rulebook-CDErule level'!I:I,'Golden Rulebook-CDErule level'!I:I, "not found")</f>
        <v>DQO-1264</v>
      </c>
    </row>
    <row r="187" spans="1:25" ht="42.75">
      <c r="A187" s="51" t="s">
        <v>6974</v>
      </c>
      <c r="B187" s="51" t="s">
        <v>6975</v>
      </c>
      <c r="C187" s="51" t="s">
        <v>6976</v>
      </c>
      <c r="D187" s="51" t="s">
        <v>6977</v>
      </c>
      <c r="E187" s="51" t="s">
        <v>90</v>
      </c>
      <c r="F187" s="51" t="s">
        <v>61</v>
      </c>
      <c r="G187" s="51" t="s">
        <v>738</v>
      </c>
      <c r="H187" s="51" t="s">
        <v>4441</v>
      </c>
      <c r="I187" s="51" t="s">
        <v>4442</v>
      </c>
      <c r="J187" s="51" t="s">
        <v>65</v>
      </c>
      <c r="K187" s="51" t="s">
        <v>6764</v>
      </c>
      <c r="L187" s="51" t="s">
        <v>6971</v>
      </c>
      <c r="M187" s="51" t="s">
        <v>93</v>
      </c>
      <c r="N187" s="52" t="s">
        <v>6978</v>
      </c>
      <c r="O187" s="53">
        <v>0.95</v>
      </c>
      <c r="P187" s="51" t="s">
        <v>68</v>
      </c>
      <c r="Q187" s="51" t="s">
        <v>69</v>
      </c>
      <c r="R187" s="51" t="s">
        <v>70</v>
      </c>
      <c r="S187" s="54" t="s">
        <v>95</v>
      </c>
      <c r="T187" s="51" t="s">
        <v>650</v>
      </c>
      <c r="U187" s="55">
        <v>46244</v>
      </c>
      <c r="V187" s="51" t="s">
        <v>778</v>
      </c>
      <c r="W187" s="51" t="s">
        <v>6763</v>
      </c>
      <c r="X187" s="51" t="s">
        <v>6970</v>
      </c>
      <c r="Y187" s="142" t="str">
        <f>_xlfn.XLOOKUP(B187,'Golden Rulebook-CDErule level'!I:I,'Golden Rulebook-CDErule level'!I:I, "not found")</f>
        <v>DQO-1265</v>
      </c>
    </row>
    <row r="188" spans="1:25" ht="42.75">
      <c r="A188" s="51" t="s">
        <v>6996</v>
      </c>
      <c r="B188" s="51" t="s">
        <v>6997</v>
      </c>
      <c r="C188" s="51" t="s">
        <v>6998</v>
      </c>
      <c r="D188" s="51" t="s">
        <v>6999</v>
      </c>
      <c r="E188" s="51" t="s">
        <v>90</v>
      </c>
      <c r="F188" s="51" t="s">
        <v>61</v>
      </c>
      <c r="G188" s="51" t="s">
        <v>738</v>
      </c>
      <c r="H188" s="51" t="s">
        <v>4441</v>
      </c>
      <c r="I188" s="51" t="s">
        <v>4442</v>
      </c>
      <c r="J188" s="51" t="s">
        <v>65</v>
      </c>
      <c r="K188" s="51" t="s">
        <v>6764</v>
      </c>
      <c r="L188" s="51" t="s">
        <v>6993</v>
      </c>
      <c r="M188" s="51" t="s">
        <v>93</v>
      </c>
      <c r="N188" s="52" t="s">
        <v>7000</v>
      </c>
      <c r="O188" s="53">
        <v>0.95</v>
      </c>
      <c r="P188" s="51" t="s">
        <v>68</v>
      </c>
      <c r="Q188" s="51" t="s">
        <v>69</v>
      </c>
      <c r="R188" s="51" t="s">
        <v>70</v>
      </c>
      <c r="S188" s="54" t="s">
        <v>95</v>
      </c>
      <c r="T188" s="51" t="s">
        <v>650</v>
      </c>
      <c r="U188" s="55">
        <v>46244</v>
      </c>
      <c r="V188" s="51" t="s">
        <v>778</v>
      </c>
      <c r="W188" s="51" t="s">
        <v>6763</v>
      </c>
      <c r="X188" s="51" t="s">
        <v>6992</v>
      </c>
      <c r="Y188" s="142" t="str">
        <f>_xlfn.XLOOKUP(B188,'Golden Rulebook-CDErule level'!I:I,'Golden Rulebook-CDErule level'!I:I, "not found")</f>
        <v>DQO-1266</v>
      </c>
    </row>
    <row r="189" spans="1:25" ht="42.75">
      <c r="A189" s="51" t="s">
        <v>7026</v>
      </c>
      <c r="B189" s="51" t="s">
        <v>7027</v>
      </c>
      <c r="C189" s="51" t="s">
        <v>7028</v>
      </c>
      <c r="D189" s="51" t="s">
        <v>7029</v>
      </c>
      <c r="E189" s="51" t="s">
        <v>90</v>
      </c>
      <c r="F189" s="51" t="s">
        <v>61</v>
      </c>
      <c r="G189" s="51" t="s">
        <v>738</v>
      </c>
      <c r="H189" s="51" t="s">
        <v>4441</v>
      </c>
      <c r="I189" s="51" t="s">
        <v>4442</v>
      </c>
      <c r="J189" s="51" t="s">
        <v>65</v>
      </c>
      <c r="K189" s="51" t="s">
        <v>6764</v>
      </c>
      <c r="L189" s="51" t="s">
        <v>7023</v>
      </c>
      <c r="M189" s="51" t="s">
        <v>93</v>
      </c>
      <c r="N189" s="52" t="s">
        <v>7030</v>
      </c>
      <c r="O189" s="53">
        <v>0.95</v>
      </c>
      <c r="P189" s="51" t="s">
        <v>68</v>
      </c>
      <c r="Q189" s="51" t="s">
        <v>69</v>
      </c>
      <c r="R189" s="51" t="s">
        <v>70</v>
      </c>
      <c r="S189" s="54" t="s">
        <v>95</v>
      </c>
      <c r="T189" s="51" t="s">
        <v>650</v>
      </c>
      <c r="U189" s="55">
        <v>46244</v>
      </c>
      <c r="V189" s="51" t="s">
        <v>778</v>
      </c>
      <c r="W189" s="51" t="s">
        <v>6763</v>
      </c>
      <c r="X189" s="51" t="s">
        <v>7022</v>
      </c>
      <c r="Y189" s="142" t="str">
        <f>_xlfn.XLOOKUP(B189,'Golden Rulebook-CDErule level'!I:I,'Golden Rulebook-CDErule level'!I:I, "not found")</f>
        <v>DQO-1267</v>
      </c>
    </row>
    <row r="190" spans="1:25" ht="42.75">
      <c r="A190" s="51" t="s">
        <v>7055</v>
      </c>
      <c r="B190" s="51" t="s">
        <v>7056</v>
      </c>
      <c r="C190" s="51" t="s">
        <v>7057</v>
      </c>
      <c r="D190" s="51" t="s">
        <v>7058</v>
      </c>
      <c r="E190" s="51" t="s">
        <v>90</v>
      </c>
      <c r="F190" s="51" t="s">
        <v>61</v>
      </c>
      <c r="G190" s="51" t="s">
        <v>738</v>
      </c>
      <c r="H190" s="51" t="s">
        <v>4441</v>
      </c>
      <c r="I190" s="51" t="s">
        <v>4442</v>
      </c>
      <c r="J190" s="51" t="s">
        <v>65</v>
      </c>
      <c r="K190" s="51" t="s">
        <v>6764</v>
      </c>
      <c r="L190" s="51" t="s">
        <v>7052</v>
      </c>
      <c r="M190" s="51" t="s">
        <v>93</v>
      </c>
      <c r="N190" s="52" t="s">
        <v>7059</v>
      </c>
      <c r="O190" s="53">
        <v>0.95</v>
      </c>
      <c r="P190" s="51" t="s">
        <v>68</v>
      </c>
      <c r="Q190" s="51" t="s">
        <v>69</v>
      </c>
      <c r="R190" s="51" t="s">
        <v>70</v>
      </c>
      <c r="S190" s="54" t="s">
        <v>95</v>
      </c>
      <c r="T190" s="51" t="s">
        <v>650</v>
      </c>
      <c r="U190" s="55">
        <v>46244</v>
      </c>
      <c r="V190" s="51" t="s">
        <v>778</v>
      </c>
      <c r="W190" s="51" t="s">
        <v>6763</v>
      </c>
      <c r="X190" s="51" t="s">
        <v>7051</v>
      </c>
      <c r="Y190" s="142" t="str">
        <f>_xlfn.XLOOKUP(B190,'Golden Rulebook-CDErule level'!I:I,'Golden Rulebook-CDErule level'!I:I, "not found")</f>
        <v>DQO-1268</v>
      </c>
    </row>
    <row r="191" spans="1:25" ht="42.75">
      <c r="A191" s="51" t="s">
        <v>7089</v>
      </c>
      <c r="B191" s="51" t="s">
        <v>7090</v>
      </c>
      <c r="C191" s="51" t="s">
        <v>7091</v>
      </c>
      <c r="D191" s="51" t="s">
        <v>7092</v>
      </c>
      <c r="E191" s="51" t="s">
        <v>90</v>
      </c>
      <c r="F191" s="51" t="s">
        <v>61</v>
      </c>
      <c r="G191" s="51" t="s">
        <v>738</v>
      </c>
      <c r="H191" s="51" t="s">
        <v>4441</v>
      </c>
      <c r="I191" s="51" t="s">
        <v>4442</v>
      </c>
      <c r="J191" s="51" t="s">
        <v>65</v>
      </c>
      <c r="K191" s="51" t="s">
        <v>6764</v>
      </c>
      <c r="L191" s="51" t="s">
        <v>7086</v>
      </c>
      <c r="M191" s="51" t="s">
        <v>93</v>
      </c>
      <c r="N191" s="52" t="s">
        <v>7093</v>
      </c>
      <c r="O191" s="53">
        <v>0.95</v>
      </c>
      <c r="P191" s="51" t="s">
        <v>68</v>
      </c>
      <c r="Q191" s="51" t="s">
        <v>69</v>
      </c>
      <c r="R191" s="51" t="s">
        <v>70</v>
      </c>
      <c r="S191" s="54" t="s">
        <v>95</v>
      </c>
      <c r="T191" s="51" t="s">
        <v>650</v>
      </c>
      <c r="U191" s="55">
        <v>46244</v>
      </c>
      <c r="V191" s="51" t="s">
        <v>778</v>
      </c>
      <c r="W191" s="51" t="s">
        <v>6763</v>
      </c>
      <c r="X191" s="51" t="s">
        <v>7085</v>
      </c>
      <c r="Y191" s="142" t="str">
        <f>_xlfn.XLOOKUP(B191,'Golden Rulebook-CDErule level'!I:I,'Golden Rulebook-CDErule level'!I:I, "not found")</f>
        <v>DQO-1269</v>
      </c>
    </row>
    <row r="192" spans="1:25" ht="42.75">
      <c r="A192" s="51" t="s">
        <v>7141</v>
      </c>
      <c r="B192" s="51" t="s">
        <v>7142</v>
      </c>
      <c r="C192" s="51" t="s">
        <v>7143</v>
      </c>
      <c r="D192" s="51" t="s">
        <v>7144</v>
      </c>
      <c r="E192" s="51" t="s">
        <v>90</v>
      </c>
      <c r="F192" s="51" t="s">
        <v>61</v>
      </c>
      <c r="G192" s="51" t="s">
        <v>738</v>
      </c>
      <c r="H192" s="51" t="s">
        <v>4441</v>
      </c>
      <c r="I192" s="51" t="s">
        <v>4442</v>
      </c>
      <c r="J192" s="51" t="s">
        <v>65</v>
      </c>
      <c r="K192" s="51" t="s">
        <v>6764</v>
      </c>
      <c r="L192" s="51" t="s">
        <v>7138</v>
      </c>
      <c r="M192" s="51" t="s">
        <v>93</v>
      </c>
      <c r="N192" s="52" t="s">
        <v>7145</v>
      </c>
      <c r="O192" s="53">
        <v>0.95</v>
      </c>
      <c r="P192" s="51" t="s">
        <v>68</v>
      </c>
      <c r="Q192" s="51" t="s">
        <v>69</v>
      </c>
      <c r="R192" s="51" t="s">
        <v>70</v>
      </c>
      <c r="S192" s="54" t="s">
        <v>95</v>
      </c>
      <c r="T192" s="51" t="s">
        <v>650</v>
      </c>
      <c r="U192" s="55">
        <v>46244</v>
      </c>
      <c r="V192" s="51" t="s">
        <v>778</v>
      </c>
      <c r="W192" s="51" t="s">
        <v>6763</v>
      </c>
      <c r="X192" s="51" t="s">
        <v>7137</v>
      </c>
      <c r="Y192" s="142" t="str">
        <f>_xlfn.XLOOKUP(B192,'Golden Rulebook-CDErule level'!I:I,'Golden Rulebook-CDErule level'!I:I, "not found")</f>
        <v>DQO-1271</v>
      </c>
    </row>
    <row r="193" spans="1:25" ht="42.75">
      <c r="A193" s="51" t="s">
        <v>7163</v>
      </c>
      <c r="B193" s="51" t="s">
        <v>7164</v>
      </c>
      <c r="C193" s="51" t="s">
        <v>7165</v>
      </c>
      <c r="D193" s="51" t="s">
        <v>7166</v>
      </c>
      <c r="E193" s="51" t="s">
        <v>90</v>
      </c>
      <c r="F193" s="51" t="s">
        <v>61</v>
      </c>
      <c r="G193" s="51" t="s">
        <v>738</v>
      </c>
      <c r="H193" s="51" t="s">
        <v>4441</v>
      </c>
      <c r="I193" s="51" t="s">
        <v>4442</v>
      </c>
      <c r="J193" s="51" t="s">
        <v>65</v>
      </c>
      <c r="K193" s="51" t="s">
        <v>6764</v>
      </c>
      <c r="L193" s="51" t="s">
        <v>7160</v>
      </c>
      <c r="M193" s="51" t="s">
        <v>93</v>
      </c>
      <c r="N193" s="52" t="s">
        <v>7167</v>
      </c>
      <c r="O193" s="53">
        <v>0.95</v>
      </c>
      <c r="P193" s="51" t="s">
        <v>68</v>
      </c>
      <c r="Q193" s="51" t="s">
        <v>69</v>
      </c>
      <c r="R193" s="51" t="s">
        <v>70</v>
      </c>
      <c r="S193" s="54" t="s">
        <v>95</v>
      </c>
      <c r="T193" s="51" t="s">
        <v>650</v>
      </c>
      <c r="U193" s="55">
        <v>46244</v>
      </c>
      <c r="V193" s="51" t="s">
        <v>778</v>
      </c>
      <c r="W193" s="51" t="s">
        <v>6763</v>
      </c>
      <c r="X193" s="51" t="s">
        <v>7159</v>
      </c>
      <c r="Y193" s="142" t="str">
        <f>_xlfn.XLOOKUP(B193,'Golden Rulebook-CDErule level'!I:I,'Golden Rulebook-CDErule level'!I:I, "not found")</f>
        <v>DQO-1272</v>
      </c>
    </row>
    <row r="194" spans="1:25" ht="42.75">
      <c r="A194" s="51" t="s">
        <v>7192</v>
      </c>
      <c r="B194" s="51" t="s">
        <v>7193</v>
      </c>
      <c r="C194" s="51" t="s">
        <v>7194</v>
      </c>
      <c r="D194" s="51" t="s">
        <v>7195</v>
      </c>
      <c r="E194" s="51" t="s">
        <v>90</v>
      </c>
      <c r="F194" s="51" t="s">
        <v>61</v>
      </c>
      <c r="G194" s="51" t="s">
        <v>738</v>
      </c>
      <c r="H194" s="51" t="s">
        <v>4441</v>
      </c>
      <c r="I194" s="51" t="s">
        <v>4442</v>
      </c>
      <c r="J194" s="51" t="s">
        <v>65</v>
      </c>
      <c r="K194" s="51" t="s">
        <v>6764</v>
      </c>
      <c r="L194" s="51" t="s">
        <v>7189</v>
      </c>
      <c r="M194" s="51" t="s">
        <v>93</v>
      </c>
      <c r="N194" s="52" t="s">
        <v>7196</v>
      </c>
      <c r="O194" s="53">
        <v>0.95</v>
      </c>
      <c r="P194" s="51" t="s">
        <v>68</v>
      </c>
      <c r="Q194" s="51" t="s">
        <v>69</v>
      </c>
      <c r="R194" s="51" t="s">
        <v>70</v>
      </c>
      <c r="S194" s="54" t="s">
        <v>95</v>
      </c>
      <c r="T194" s="51" t="s">
        <v>650</v>
      </c>
      <c r="U194" s="55">
        <v>46244</v>
      </c>
      <c r="V194" s="51" t="s">
        <v>778</v>
      </c>
      <c r="W194" s="51" t="s">
        <v>6763</v>
      </c>
      <c r="X194" s="51" t="s">
        <v>7188</v>
      </c>
      <c r="Y194" s="142" t="str">
        <f>_xlfn.XLOOKUP(B194,'Golden Rulebook-CDErule level'!I:I,'Golden Rulebook-CDErule level'!I:I, "not found")</f>
        <v>DQO-1273</v>
      </c>
    </row>
    <row r="195" spans="1:25" ht="42.75">
      <c r="A195" s="51" t="s">
        <v>7214</v>
      </c>
      <c r="B195" s="51" t="s">
        <v>7215</v>
      </c>
      <c r="C195" s="51" t="s">
        <v>7216</v>
      </c>
      <c r="D195" s="51" t="s">
        <v>7217</v>
      </c>
      <c r="E195" s="51" t="s">
        <v>90</v>
      </c>
      <c r="F195" s="51" t="s">
        <v>61</v>
      </c>
      <c r="G195" s="51" t="s">
        <v>738</v>
      </c>
      <c r="H195" s="51" t="s">
        <v>4441</v>
      </c>
      <c r="I195" s="51" t="s">
        <v>4442</v>
      </c>
      <c r="J195" s="51" t="s">
        <v>65</v>
      </c>
      <c r="K195" s="51" t="s">
        <v>6764</v>
      </c>
      <c r="L195" s="51" t="s">
        <v>7211</v>
      </c>
      <c r="M195" s="51" t="s">
        <v>93</v>
      </c>
      <c r="N195" s="52" t="s">
        <v>7218</v>
      </c>
      <c r="O195" s="53">
        <v>0.95</v>
      </c>
      <c r="P195" s="51" t="s">
        <v>68</v>
      </c>
      <c r="Q195" s="51" t="s">
        <v>69</v>
      </c>
      <c r="R195" s="51" t="s">
        <v>70</v>
      </c>
      <c r="S195" s="54" t="s">
        <v>95</v>
      </c>
      <c r="T195" s="51" t="s">
        <v>650</v>
      </c>
      <c r="U195" s="55">
        <v>46244</v>
      </c>
      <c r="V195" s="51" t="s">
        <v>778</v>
      </c>
      <c r="W195" s="51" t="s">
        <v>6763</v>
      </c>
      <c r="X195" s="51" t="s">
        <v>7210</v>
      </c>
      <c r="Y195" s="142" t="str">
        <f>_xlfn.XLOOKUP(B195,'Golden Rulebook-CDErule level'!I:I,'Golden Rulebook-CDErule level'!I:I, "not found")</f>
        <v>DQO-1274</v>
      </c>
    </row>
    <row r="196" spans="1:25" ht="42.75">
      <c r="A196" s="51" t="s">
        <v>7402</v>
      </c>
      <c r="B196" s="51" t="s">
        <v>7403</v>
      </c>
      <c r="C196" s="51" t="s">
        <v>7404</v>
      </c>
      <c r="D196" s="51" t="s">
        <v>7405</v>
      </c>
      <c r="E196" s="51" t="s">
        <v>90</v>
      </c>
      <c r="F196" s="51" t="s">
        <v>61</v>
      </c>
      <c r="G196" s="51" t="s">
        <v>738</v>
      </c>
      <c r="H196" s="51" t="s">
        <v>4441</v>
      </c>
      <c r="I196" s="51" t="s">
        <v>4442</v>
      </c>
      <c r="J196" s="51" t="s">
        <v>65</v>
      </c>
      <c r="K196" s="51" t="s">
        <v>7302</v>
      </c>
      <c r="L196" s="51" t="s">
        <v>7399</v>
      </c>
      <c r="M196" s="51" t="s">
        <v>93</v>
      </c>
      <c r="N196" s="52" t="s">
        <v>7406</v>
      </c>
      <c r="O196" s="53">
        <v>0.95</v>
      </c>
      <c r="P196" s="51" t="s">
        <v>68</v>
      </c>
      <c r="Q196" s="51" t="s">
        <v>69</v>
      </c>
      <c r="R196" s="51" t="s">
        <v>70</v>
      </c>
      <c r="S196" s="54" t="s">
        <v>95</v>
      </c>
      <c r="T196" s="51" t="s">
        <v>650</v>
      </c>
      <c r="U196" s="55">
        <v>46244</v>
      </c>
      <c r="V196" s="51" t="s">
        <v>778</v>
      </c>
      <c r="W196" s="51" t="s">
        <v>7301</v>
      </c>
      <c r="X196" s="51" t="s">
        <v>7398</v>
      </c>
      <c r="Y196" s="142" t="str">
        <f>_xlfn.XLOOKUP(B196,'Golden Rulebook-CDErule level'!I:I,'Golden Rulebook-CDErule level'!I:I, "not found")</f>
        <v>DQO-1276</v>
      </c>
    </row>
    <row r="197" spans="1:25" ht="42.75">
      <c r="A197" s="51" t="s">
        <v>7461</v>
      </c>
      <c r="B197" s="51" t="s">
        <v>7462</v>
      </c>
      <c r="C197" s="51" t="s">
        <v>7463</v>
      </c>
      <c r="D197" s="51" t="s">
        <v>7464</v>
      </c>
      <c r="E197" s="51" t="s">
        <v>90</v>
      </c>
      <c r="F197" s="51" t="s">
        <v>61</v>
      </c>
      <c r="G197" s="51" t="s">
        <v>738</v>
      </c>
      <c r="H197" s="51" t="s">
        <v>4441</v>
      </c>
      <c r="I197" s="51" t="s">
        <v>4442</v>
      </c>
      <c r="J197" s="51" t="s">
        <v>65</v>
      </c>
      <c r="K197" s="51" t="s">
        <v>7302</v>
      </c>
      <c r="L197" s="51" t="s">
        <v>7458</v>
      </c>
      <c r="M197" s="51" t="s">
        <v>93</v>
      </c>
      <c r="N197" s="52" t="s">
        <v>7465</v>
      </c>
      <c r="O197" s="53">
        <v>0.95</v>
      </c>
      <c r="P197" s="51" t="s">
        <v>68</v>
      </c>
      <c r="Q197" s="51" t="s">
        <v>69</v>
      </c>
      <c r="R197" s="51" t="s">
        <v>70</v>
      </c>
      <c r="S197" s="54" t="s">
        <v>95</v>
      </c>
      <c r="T197" s="51" t="s">
        <v>650</v>
      </c>
      <c r="U197" s="55">
        <v>46244</v>
      </c>
      <c r="V197" s="51" t="s">
        <v>778</v>
      </c>
      <c r="W197" s="51" t="s">
        <v>7301</v>
      </c>
      <c r="X197" s="51" t="s">
        <v>7457</v>
      </c>
      <c r="Y197" s="142" t="str">
        <f>_xlfn.XLOOKUP(B197,'Golden Rulebook-CDErule level'!I:I,'Golden Rulebook-CDErule level'!I:I, "not found")</f>
        <v>DQO-1277</v>
      </c>
    </row>
    <row r="198" spans="1:25" ht="42.75">
      <c r="A198" s="51" t="s">
        <v>7513</v>
      </c>
      <c r="B198" s="51" t="s">
        <v>7514</v>
      </c>
      <c r="C198" s="51" t="s">
        <v>7515</v>
      </c>
      <c r="D198" s="51" t="s">
        <v>7516</v>
      </c>
      <c r="E198" s="51" t="s">
        <v>90</v>
      </c>
      <c r="F198" s="51" t="s">
        <v>61</v>
      </c>
      <c r="G198" s="51" t="s">
        <v>738</v>
      </c>
      <c r="H198" s="51" t="s">
        <v>4441</v>
      </c>
      <c r="I198" s="51" t="s">
        <v>4442</v>
      </c>
      <c r="J198" s="51" t="s">
        <v>65</v>
      </c>
      <c r="K198" s="51" t="s">
        <v>7302</v>
      </c>
      <c r="L198" s="51" t="s">
        <v>7510</v>
      </c>
      <c r="M198" s="51" t="s">
        <v>93</v>
      </c>
      <c r="N198" s="52" t="s">
        <v>7517</v>
      </c>
      <c r="O198" s="53">
        <v>0.95</v>
      </c>
      <c r="P198" s="51" t="s">
        <v>68</v>
      </c>
      <c r="Q198" s="51" t="s">
        <v>69</v>
      </c>
      <c r="R198" s="51" t="s">
        <v>70</v>
      </c>
      <c r="S198" s="54" t="s">
        <v>95</v>
      </c>
      <c r="T198" s="51" t="s">
        <v>650</v>
      </c>
      <c r="U198" s="55">
        <v>46244</v>
      </c>
      <c r="V198" s="51" t="s">
        <v>778</v>
      </c>
      <c r="W198" s="51" t="s">
        <v>7301</v>
      </c>
      <c r="X198" s="51" t="s">
        <v>7509</v>
      </c>
      <c r="Y198" s="142" t="str">
        <f>_xlfn.XLOOKUP(B198,'Golden Rulebook-CDErule level'!I:I,'Golden Rulebook-CDErule level'!I:I, "not found")</f>
        <v>DQO-1278</v>
      </c>
    </row>
    <row r="199" spans="1:25" ht="42.75">
      <c r="A199" s="51" t="s">
        <v>7645</v>
      </c>
      <c r="B199" s="51" t="s">
        <v>7646</v>
      </c>
      <c r="C199" s="51" t="s">
        <v>7647</v>
      </c>
      <c r="D199" s="51" t="s">
        <v>7648</v>
      </c>
      <c r="E199" s="51" t="s">
        <v>90</v>
      </c>
      <c r="F199" s="51" t="s">
        <v>61</v>
      </c>
      <c r="G199" s="51" t="s">
        <v>738</v>
      </c>
      <c r="H199" s="51" t="s">
        <v>4441</v>
      </c>
      <c r="I199" s="51" t="s">
        <v>4442</v>
      </c>
      <c r="J199" s="51" t="s">
        <v>65</v>
      </c>
      <c r="K199" s="51" t="s">
        <v>7611</v>
      </c>
      <c r="L199" s="51" t="s">
        <v>7642</v>
      </c>
      <c r="M199" s="51" t="s">
        <v>93</v>
      </c>
      <c r="N199" s="52" t="s">
        <v>7649</v>
      </c>
      <c r="O199" s="53">
        <v>0.95</v>
      </c>
      <c r="P199" s="51" t="s">
        <v>68</v>
      </c>
      <c r="Q199" s="51" t="s">
        <v>69</v>
      </c>
      <c r="R199" s="51" t="s">
        <v>70</v>
      </c>
      <c r="S199" s="54" t="s">
        <v>95</v>
      </c>
      <c r="T199" s="51" t="s">
        <v>650</v>
      </c>
      <c r="U199" s="55">
        <v>46244</v>
      </c>
      <c r="V199" s="51" t="s">
        <v>778</v>
      </c>
      <c r="W199" s="51" t="s">
        <v>7610</v>
      </c>
      <c r="X199" s="51" t="s">
        <v>7641</v>
      </c>
      <c r="Y199" s="142" t="str">
        <f>_xlfn.XLOOKUP(B199,'Golden Rulebook-CDErule level'!I:I,'Golden Rulebook-CDErule level'!I:I, "not found")</f>
        <v>DQO-1280</v>
      </c>
    </row>
    <row r="200" spans="1:25" ht="42.75">
      <c r="A200" s="51" t="s">
        <v>7708</v>
      </c>
      <c r="B200" s="51" t="s">
        <v>7709</v>
      </c>
      <c r="C200" s="51" t="s">
        <v>7710</v>
      </c>
      <c r="D200" s="51" t="s">
        <v>7711</v>
      </c>
      <c r="E200" s="51" t="s">
        <v>90</v>
      </c>
      <c r="F200" s="51" t="s">
        <v>61</v>
      </c>
      <c r="G200" s="51" t="s">
        <v>738</v>
      </c>
      <c r="H200" s="51" t="s">
        <v>4441</v>
      </c>
      <c r="I200" s="51" t="s">
        <v>4442</v>
      </c>
      <c r="J200" s="51" t="s">
        <v>65</v>
      </c>
      <c r="K200" s="51" t="s">
        <v>7611</v>
      </c>
      <c r="L200" s="51" t="s">
        <v>7705</v>
      </c>
      <c r="M200" s="51" t="s">
        <v>93</v>
      </c>
      <c r="N200" s="52" t="s">
        <v>7712</v>
      </c>
      <c r="O200" s="53">
        <v>0.95</v>
      </c>
      <c r="P200" s="51" t="s">
        <v>68</v>
      </c>
      <c r="Q200" s="51" t="s">
        <v>69</v>
      </c>
      <c r="R200" s="51" t="s">
        <v>70</v>
      </c>
      <c r="S200" s="54" t="s">
        <v>95</v>
      </c>
      <c r="T200" s="51" t="s">
        <v>650</v>
      </c>
      <c r="U200" s="55">
        <v>46244</v>
      </c>
      <c r="V200" s="51" t="s">
        <v>778</v>
      </c>
      <c r="W200" s="51" t="s">
        <v>7610</v>
      </c>
      <c r="X200" s="51" t="s">
        <v>35751</v>
      </c>
      <c r="Y200" s="142" t="str">
        <f>_xlfn.XLOOKUP(B200,'Golden Rulebook-CDErule level'!I:I,'Golden Rulebook-CDErule level'!I:I, "not found")</f>
        <v>DQO-1281</v>
      </c>
    </row>
    <row r="201" spans="1:25" ht="42.75">
      <c r="A201" s="51" t="s">
        <v>7736</v>
      </c>
      <c r="B201" s="51" t="s">
        <v>7737</v>
      </c>
      <c r="C201" s="51" t="s">
        <v>7738</v>
      </c>
      <c r="D201" s="51" t="s">
        <v>7739</v>
      </c>
      <c r="E201" s="51" t="s">
        <v>90</v>
      </c>
      <c r="F201" s="51" t="s">
        <v>61</v>
      </c>
      <c r="G201" s="51" t="s">
        <v>738</v>
      </c>
      <c r="H201" s="51" t="s">
        <v>4441</v>
      </c>
      <c r="I201" s="51" t="s">
        <v>4442</v>
      </c>
      <c r="J201" s="51" t="s">
        <v>65</v>
      </c>
      <c r="K201" s="51" t="s">
        <v>7611</v>
      </c>
      <c r="L201" s="51" t="s">
        <v>7733</v>
      </c>
      <c r="M201" s="51" t="s">
        <v>93</v>
      </c>
      <c r="N201" s="52" t="s">
        <v>7740</v>
      </c>
      <c r="O201" s="53">
        <v>0.95</v>
      </c>
      <c r="P201" s="51" t="s">
        <v>68</v>
      </c>
      <c r="Q201" s="51" t="s">
        <v>69</v>
      </c>
      <c r="R201" s="51" t="s">
        <v>70</v>
      </c>
      <c r="S201" s="54" t="s">
        <v>95</v>
      </c>
      <c r="T201" s="51" t="s">
        <v>650</v>
      </c>
      <c r="U201" s="55">
        <v>46244</v>
      </c>
      <c r="V201" s="51" t="s">
        <v>778</v>
      </c>
      <c r="W201" s="51" t="s">
        <v>7610</v>
      </c>
      <c r="X201" s="51" t="s">
        <v>7732</v>
      </c>
      <c r="Y201" s="142" t="str">
        <f>_xlfn.XLOOKUP(B201,'Golden Rulebook-CDErule level'!I:I,'Golden Rulebook-CDErule level'!I:I, "not found")</f>
        <v>DQO-1282</v>
      </c>
    </row>
    <row r="202" spans="1:25" ht="42.75">
      <c r="A202" s="51" t="s">
        <v>7764</v>
      </c>
      <c r="B202" s="51" t="s">
        <v>7765</v>
      </c>
      <c r="C202" s="51" t="s">
        <v>7766</v>
      </c>
      <c r="D202" s="51" t="s">
        <v>7767</v>
      </c>
      <c r="E202" s="51" t="s">
        <v>90</v>
      </c>
      <c r="F202" s="51" t="s">
        <v>61</v>
      </c>
      <c r="G202" s="51" t="s">
        <v>738</v>
      </c>
      <c r="H202" s="51" t="s">
        <v>4441</v>
      </c>
      <c r="I202" s="51" t="s">
        <v>4442</v>
      </c>
      <c r="J202" s="51" t="s">
        <v>65</v>
      </c>
      <c r="K202" s="51" t="s">
        <v>7611</v>
      </c>
      <c r="L202" s="51" t="s">
        <v>7761</v>
      </c>
      <c r="M202" s="51" t="s">
        <v>93</v>
      </c>
      <c r="N202" s="52" t="s">
        <v>7768</v>
      </c>
      <c r="O202" s="53">
        <v>0.95</v>
      </c>
      <c r="P202" s="51" t="s">
        <v>68</v>
      </c>
      <c r="Q202" s="51" t="s">
        <v>69</v>
      </c>
      <c r="R202" s="51" t="s">
        <v>70</v>
      </c>
      <c r="S202" s="54" t="s">
        <v>95</v>
      </c>
      <c r="T202" s="51" t="s">
        <v>650</v>
      </c>
      <c r="U202" s="55">
        <v>46244</v>
      </c>
      <c r="V202" s="51" t="s">
        <v>778</v>
      </c>
      <c r="W202" s="51" t="s">
        <v>7610</v>
      </c>
      <c r="X202" s="51" t="s">
        <v>7760</v>
      </c>
      <c r="Y202" s="142" t="str">
        <f>_xlfn.XLOOKUP(B202,'Golden Rulebook-CDErule level'!I:I,'Golden Rulebook-CDErule level'!I:I, "not found")</f>
        <v>DQO-1283</v>
      </c>
    </row>
    <row r="203" spans="1:25" ht="42.75">
      <c r="A203" s="51" t="s">
        <v>7799</v>
      </c>
      <c r="B203" s="51" t="s">
        <v>7800</v>
      </c>
      <c r="C203" s="51" t="s">
        <v>7801</v>
      </c>
      <c r="D203" s="51" t="s">
        <v>7802</v>
      </c>
      <c r="E203" s="51" t="s">
        <v>90</v>
      </c>
      <c r="F203" s="51" t="s">
        <v>61</v>
      </c>
      <c r="G203" s="51" t="s">
        <v>738</v>
      </c>
      <c r="H203" s="51" t="s">
        <v>4441</v>
      </c>
      <c r="I203" s="51" t="s">
        <v>4442</v>
      </c>
      <c r="J203" s="51" t="s">
        <v>65</v>
      </c>
      <c r="K203" s="51" t="s">
        <v>7611</v>
      </c>
      <c r="L203" s="51" t="s">
        <v>7796</v>
      </c>
      <c r="M203" s="51" t="s">
        <v>93</v>
      </c>
      <c r="N203" s="52" t="s">
        <v>7803</v>
      </c>
      <c r="O203" s="53">
        <v>0.95</v>
      </c>
      <c r="P203" s="51" t="s">
        <v>68</v>
      </c>
      <c r="Q203" s="51" t="s">
        <v>69</v>
      </c>
      <c r="R203" s="51" t="s">
        <v>70</v>
      </c>
      <c r="S203" s="54" t="s">
        <v>95</v>
      </c>
      <c r="T203" s="51" t="s">
        <v>650</v>
      </c>
      <c r="U203" s="55">
        <v>46244</v>
      </c>
      <c r="V203" s="51" t="s">
        <v>778</v>
      </c>
      <c r="W203" s="51" t="s">
        <v>7610</v>
      </c>
      <c r="X203" s="51" t="s">
        <v>7795</v>
      </c>
      <c r="Y203" s="142" t="str">
        <f>_xlfn.XLOOKUP(B203,'Golden Rulebook-CDErule level'!I:I,'Golden Rulebook-CDErule level'!I:I, "not found")</f>
        <v>DQO-1284</v>
      </c>
    </row>
    <row r="204" spans="1:25" ht="42.75">
      <c r="A204" s="51" t="s">
        <v>7821</v>
      </c>
      <c r="B204" s="51" t="s">
        <v>7822</v>
      </c>
      <c r="C204" s="51" t="s">
        <v>7823</v>
      </c>
      <c r="D204" s="51" t="s">
        <v>7824</v>
      </c>
      <c r="E204" s="51" t="s">
        <v>90</v>
      </c>
      <c r="F204" s="51" t="s">
        <v>61</v>
      </c>
      <c r="G204" s="51" t="s">
        <v>738</v>
      </c>
      <c r="H204" s="51" t="s">
        <v>4441</v>
      </c>
      <c r="I204" s="51" t="s">
        <v>4442</v>
      </c>
      <c r="J204" s="51" t="s">
        <v>65</v>
      </c>
      <c r="K204" s="51" t="s">
        <v>7611</v>
      </c>
      <c r="L204" s="51" t="s">
        <v>7818</v>
      </c>
      <c r="M204" s="51" t="s">
        <v>93</v>
      </c>
      <c r="N204" s="52" t="s">
        <v>7825</v>
      </c>
      <c r="O204" s="53">
        <v>0.95</v>
      </c>
      <c r="P204" s="51" t="s">
        <v>68</v>
      </c>
      <c r="Q204" s="51" t="s">
        <v>69</v>
      </c>
      <c r="R204" s="51" t="s">
        <v>70</v>
      </c>
      <c r="S204" s="54" t="s">
        <v>95</v>
      </c>
      <c r="T204" s="51" t="s">
        <v>650</v>
      </c>
      <c r="U204" s="55">
        <v>46244</v>
      </c>
      <c r="V204" s="51" t="s">
        <v>778</v>
      </c>
      <c r="W204" s="51" t="s">
        <v>7610</v>
      </c>
      <c r="X204" s="51" t="s">
        <v>7817</v>
      </c>
      <c r="Y204" s="142" t="str">
        <f>_xlfn.XLOOKUP(B204,'Golden Rulebook-CDErule level'!I:I,'Golden Rulebook-CDErule level'!I:I, "not found")</f>
        <v>DQO-1285</v>
      </c>
    </row>
    <row r="205" spans="1:25" ht="42.75">
      <c r="A205" s="51" t="s">
        <v>7850</v>
      </c>
      <c r="B205" s="51" t="s">
        <v>7851</v>
      </c>
      <c r="C205" s="51" t="s">
        <v>7852</v>
      </c>
      <c r="D205" s="51" t="s">
        <v>7853</v>
      </c>
      <c r="E205" s="51" t="s">
        <v>90</v>
      </c>
      <c r="F205" s="51" t="s">
        <v>61</v>
      </c>
      <c r="G205" s="51" t="s">
        <v>738</v>
      </c>
      <c r="H205" s="51" t="s">
        <v>4441</v>
      </c>
      <c r="I205" s="51" t="s">
        <v>4442</v>
      </c>
      <c r="J205" s="51" t="s">
        <v>65</v>
      </c>
      <c r="K205" s="51" t="s">
        <v>7611</v>
      </c>
      <c r="L205" s="51" t="s">
        <v>7847</v>
      </c>
      <c r="M205" s="51" t="s">
        <v>93</v>
      </c>
      <c r="N205" s="52" t="s">
        <v>7854</v>
      </c>
      <c r="O205" s="53">
        <v>0.95</v>
      </c>
      <c r="P205" s="51" t="s">
        <v>68</v>
      </c>
      <c r="Q205" s="51" t="s">
        <v>69</v>
      </c>
      <c r="R205" s="51" t="s">
        <v>70</v>
      </c>
      <c r="S205" s="54" t="s">
        <v>95</v>
      </c>
      <c r="T205" s="51" t="s">
        <v>650</v>
      </c>
      <c r="U205" s="55">
        <v>46244</v>
      </c>
      <c r="V205" s="51" t="s">
        <v>778</v>
      </c>
      <c r="W205" s="51" t="s">
        <v>7610</v>
      </c>
      <c r="X205" s="51" t="s">
        <v>7846</v>
      </c>
      <c r="Y205" s="142" t="str">
        <f>_xlfn.XLOOKUP(B205,'Golden Rulebook-CDErule level'!I:I,'Golden Rulebook-CDErule level'!I:I, "not found")</f>
        <v>DQO-1286</v>
      </c>
    </row>
    <row r="206" spans="1:25" ht="42.75">
      <c r="A206" s="51" t="s">
        <v>7872</v>
      </c>
      <c r="B206" s="51" t="s">
        <v>7873</v>
      </c>
      <c r="C206" s="51" t="s">
        <v>7874</v>
      </c>
      <c r="D206" s="51" t="s">
        <v>7875</v>
      </c>
      <c r="E206" s="51" t="s">
        <v>90</v>
      </c>
      <c r="F206" s="51" t="s">
        <v>61</v>
      </c>
      <c r="G206" s="51" t="s">
        <v>738</v>
      </c>
      <c r="H206" s="51" t="s">
        <v>4441</v>
      </c>
      <c r="I206" s="51" t="s">
        <v>4442</v>
      </c>
      <c r="J206" s="51" t="s">
        <v>65</v>
      </c>
      <c r="K206" s="51" t="s">
        <v>7611</v>
      </c>
      <c r="L206" s="51" t="s">
        <v>7869</v>
      </c>
      <c r="M206" s="51" t="s">
        <v>93</v>
      </c>
      <c r="N206" s="52" t="s">
        <v>7876</v>
      </c>
      <c r="O206" s="53">
        <v>0.95</v>
      </c>
      <c r="P206" s="51" t="s">
        <v>68</v>
      </c>
      <c r="Q206" s="51" t="s">
        <v>69</v>
      </c>
      <c r="R206" s="51" t="s">
        <v>70</v>
      </c>
      <c r="S206" s="54" t="s">
        <v>95</v>
      </c>
      <c r="T206" s="51" t="s">
        <v>650</v>
      </c>
      <c r="U206" s="55">
        <v>46244</v>
      </c>
      <c r="V206" s="51" t="s">
        <v>778</v>
      </c>
      <c r="W206" s="51" t="s">
        <v>7610</v>
      </c>
      <c r="X206" s="51" t="s">
        <v>7868</v>
      </c>
      <c r="Y206" s="142" t="str">
        <f>_xlfn.XLOOKUP(B206,'Golden Rulebook-CDErule level'!I:I,'Golden Rulebook-CDErule level'!I:I, "not found")</f>
        <v>DQO-1287</v>
      </c>
    </row>
    <row r="207" spans="1:25" ht="42.75">
      <c r="A207" s="51" t="s">
        <v>7900</v>
      </c>
      <c r="B207" s="51" t="s">
        <v>7901</v>
      </c>
      <c r="C207" s="51" t="s">
        <v>7902</v>
      </c>
      <c r="D207" s="51" t="s">
        <v>7903</v>
      </c>
      <c r="E207" s="51" t="s">
        <v>90</v>
      </c>
      <c r="F207" s="51" t="s">
        <v>61</v>
      </c>
      <c r="G207" s="51" t="s">
        <v>738</v>
      </c>
      <c r="H207" s="51" t="s">
        <v>4441</v>
      </c>
      <c r="I207" s="51" t="s">
        <v>4442</v>
      </c>
      <c r="J207" s="51" t="s">
        <v>65</v>
      </c>
      <c r="K207" s="51" t="s">
        <v>7611</v>
      </c>
      <c r="L207" s="51" t="s">
        <v>7897</v>
      </c>
      <c r="M207" s="51" t="s">
        <v>93</v>
      </c>
      <c r="N207" s="52" t="s">
        <v>7904</v>
      </c>
      <c r="O207" s="53">
        <v>0.95</v>
      </c>
      <c r="P207" s="51" t="s">
        <v>68</v>
      </c>
      <c r="Q207" s="51" t="s">
        <v>69</v>
      </c>
      <c r="R207" s="51" t="s">
        <v>70</v>
      </c>
      <c r="S207" s="54" t="s">
        <v>95</v>
      </c>
      <c r="T207" s="51" t="s">
        <v>650</v>
      </c>
      <c r="U207" s="55">
        <v>46244</v>
      </c>
      <c r="V207" s="51" t="s">
        <v>778</v>
      </c>
      <c r="W207" s="51" t="s">
        <v>7610</v>
      </c>
      <c r="X207" s="51" t="s">
        <v>7896</v>
      </c>
      <c r="Y207" s="142" t="str">
        <f>_xlfn.XLOOKUP(B207,'Golden Rulebook-CDErule level'!I:I,'Golden Rulebook-CDErule level'!I:I, "not found")</f>
        <v>DQO-1288</v>
      </c>
    </row>
    <row r="208" spans="1:25" ht="42.75">
      <c r="A208" s="51" t="s">
        <v>7928</v>
      </c>
      <c r="B208" s="51" t="s">
        <v>7929</v>
      </c>
      <c r="C208" s="51" t="s">
        <v>7930</v>
      </c>
      <c r="D208" s="51" t="s">
        <v>7931</v>
      </c>
      <c r="E208" s="51" t="s">
        <v>90</v>
      </c>
      <c r="F208" s="51" t="s">
        <v>61</v>
      </c>
      <c r="G208" s="51" t="s">
        <v>738</v>
      </c>
      <c r="H208" s="51" t="s">
        <v>4441</v>
      </c>
      <c r="I208" s="51" t="s">
        <v>4442</v>
      </c>
      <c r="J208" s="51" t="s">
        <v>65</v>
      </c>
      <c r="K208" s="51" t="s">
        <v>7611</v>
      </c>
      <c r="L208" s="51" t="s">
        <v>7925</v>
      </c>
      <c r="M208" s="51" t="s">
        <v>93</v>
      </c>
      <c r="N208" s="52" t="s">
        <v>7932</v>
      </c>
      <c r="O208" s="53">
        <v>0.95</v>
      </c>
      <c r="P208" s="51" t="s">
        <v>68</v>
      </c>
      <c r="Q208" s="51" t="s">
        <v>69</v>
      </c>
      <c r="R208" s="51" t="s">
        <v>70</v>
      </c>
      <c r="S208" s="54" t="s">
        <v>95</v>
      </c>
      <c r="T208" s="51" t="s">
        <v>650</v>
      </c>
      <c r="U208" s="55">
        <v>46244</v>
      </c>
      <c r="V208" s="51" t="s">
        <v>778</v>
      </c>
      <c r="W208" s="51" t="s">
        <v>7610</v>
      </c>
      <c r="X208" s="51" t="s">
        <v>7924</v>
      </c>
      <c r="Y208" s="142" t="str">
        <f>_xlfn.XLOOKUP(B208,'Golden Rulebook-CDErule level'!I:I,'Golden Rulebook-CDErule level'!I:I, "not found")</f>
        <v>DQO-1289</v>
      </c>
    </row>
    <row r="209" spans="1:25" ht="42.75">
      <c r="A209" s="51" t="s">
        <v>7969</v>
      </c>
      <c r="B209" s="51" t="s">
        <v>7970</v>
      </c>
      <c r="C209" s="51" t="s">
        <v>7971</v>
      </c>
      <c r="D209" s="51" t="s">
        <v>7972</v>
      </c>
      <c r="E209" s="51" t="s">
        <v>90</v>
      </c>
      <c r="F209" s="51" t="s">
        <v>61</v>
      </c>
      <c r="G209" s="51" t="s">
        <v>738</v>
      </c>
      <c r="H209" s="51" t="s">
        <v>4441</v>
      </c>
      <c r="I209" s="51" t="s">
        <v>4442</v>
      </c>
      <c r="J209" s="51" t="s">
        <v>65</v>
      </c>
      <c r="K209" s="51" t="s">
        <v>7611</v>
      </c>
      <c r="L209" s="51" t="s">
        <v>7966</v>
      </c>
      <c r="M209" s="51" t="s">
        <v>93</v>
      </c>
      <c r="N209" s="52" t="s">
        <v>7973</v>
      </c>
      <c r="O209" s="53">
        <v>0.95</v>
      </c>
      <c r="P209" s="51" t="s">
        <v>68</v>
      </c>
      <c r="Q209" s="51" t="s">
        <v>69</v>
      </c>
      <c r="R209" s="51" t="s">
        <v>70</v>
      </c>
      <c r="S209" s="54" t="s">
        <v>95</v>
      </c>
      <c r="T209" s="51" t="s">
        <v>650</v>
      </c>
      <c r="U209" s="55">
        <v>46244</v>
      </c>
      <c r="V209" s="51" t="s">
        <v>778</v>
      </c>
      <c r="W209" s="51" t="s">
        <v>7610</v>
      </c>
      <c r="X209" s="51" t="s">
        <v>7965</v>
      </c>
      <c r="Y209" s="142" t="str">
        <f>_xlfn.XLOOKUP(B209,'Golden Rulebook-CDErule level'!I:I,'Golden Rulebook-CDErule level'!I:I, "not found")</f>
        <v>DQO-1290</v>
      </c>
    </row>
    <row r="210" spans="1:25" ht="42.75">
      <c r="A210" s="51" t="s">
        <v>8096</v>
      </c>
      <c r="B210" s="51" t="s">
        <v>8097</v>
      </c>
      <c r="C210" s="51" t="s">
        <v>8098</v>
      </c>
      <c r="D210" s="51" t="s">
        <v>8099</v>
      </c>
      <c r="E210" s="51" t="s">
        <v>90</v>
      </c>
      <c r="F210" s="51" t="s">
        <v>61</v>
      </c>
      <c r="G210" s="51" t="s">
        <v>738</v>
      </c>
      <c r="H210" s="51" t="s">
        <v>4441</v>
      </c>
      <c r="I210" s="51" t="s">
        <v>4442</v>
      </c>
      <c r="J210" s="51" t="s">
        <v>65</v>
      </c>
      <c r="K210" s="51" t="s">
        <v>8077</v>
      </c>
      <c r="L210" s="51" t="s">
        <v>8093</v>
      </c>
      <c r="M210" s="51" t="s">
        <v>93</v>
      </c>
      <c r="N210" s="52" t="s">
        <v>8100</v>
      </c>
      <c r="O210" s="53">
        <v>0.95</v>
      </c>
      <c r="P210" s="51" t="s">
        <v>68</v>
      </c>
      <c r="Q210" s="51" t="s">
        <v>69</v>
      </c>
      <c r="R210" s="51" t="s">
        <v>70</v>
      </c>
      <c r="S210" s="54" t="s">
        <v>95</v>
      </c>
      <c r="T210" s="51" t="s">
        <v>650</v>
      </c>
      <c r="U210" s="55">
        <v>46244</v>
      </c>
      <c r="V210" s="51" t="s">
        <v>778</v>
      </c>
      <c r="W210" s="51" t="s">
        <v>8076</v>
      </c>
      <c r="X210" s="51" t="s">
        <v>8092</v>
      </c>
      <c r="Y210" s="142" t="str">
        <f>_xlfn.XLOOKUP(B210,'Golden Rulebook-CDErule level'!I:I,'Golden Rulebook-CDErule level'!I:I, "not found")</f>
        <v>DQO-1291</v>
      </c>
    </row>
    <row r="211" spans="1:25" ht="42.75">
      <c r="A211" s="51" t="s">
        <v>8125</v>
      </c>
      <c r="B211" s="51" t="s">
        <v>8126</v>
      </c>
      <c r="C211" s="51" t="s">
        <v>8127</v>
      </c>
      <c r="D211" s="51" t="s">
        <v>8128</v>
      </c>
      <c r="E211" s="51" t="s">
        <v>90</v>
      </c>
      <c r="F211" s="51" t="s">
        <v>61</v>
      </c>
      <c r="G211" s="51" t="s">
        <v>738</v>
      </c>
      <c r="H211" s="51" t="s">
        <v>4441</v>
      </c>
      <c r="I211" s="51" t="s">
        <v>4442</v>
      </c>
      <c r="J211" s="51" t="s">
        <v>65</v>
      </c>
      <c r="K211" s="51" t="s">
        <v>8077</v>
      </c>
      <c r="L211" s="51" t="s">
        <v>8122</v>
      </c>
      <c r="M211" s="51" t="s">
        <v>93</v>
      </c>
      <c r="N211" s="52" t="s">
        <v>8129</v>
      </c>
      <c r="O211" s="53">
        <v>0.95</v>
      </c>
      <c r="P211" s="51" t="s">
        <v>68</v>
      </c>
      <c r="Q211" s="51" t="s">
        <v>69</v>
      </c>
      <c r="R211" s="51" t="s">
        <v>70</v>
      </c>
      <c r="S211" s="54" t="s">
        <v>95</v>
      </c>
      <c r="T211" s="51" t="s">
        <v>650</v>
      </c>
      <c r="U211" s="55">
        <v>46244</v>
      </c>
      <c r="V211" s="51" t="s">
        <v>778</v>
      </c>
      <c r="W211" s="51" t="s">
        <v>8076</v>
      </c>
      <c r="X211" s="51" t="s">
        <v>8121</v>
      </c>
      <c r="Y211" s="142" t="str">
        <f>_xlfn.XLOOKUP(B211,'Golden Rulebook-CDErule level'!I:I,'Golden Rulebook-CDErule level'!I:I, "not found")</f>
        <v>DQO-1292</v>
      </c>
    </row>
    <row r="212" spans="1:25" ht="42.75">
      <c r="A212" s="51" t="s">
        <v>8156</v>
      </c>
      <c r="B212" s="51" t="s">
        <v>8157</v>
      </c>
      <c r="C212" s="51" t="s">
        <v>8158</v>
      </c>
      <c r="D212" s="51" t="s">
        <v>8159</v>
      </c>
      <c r="E212" s="51" t="s">
        <v>90</v>
      </c>
      <c r="F212" s="51" t="s">
        <v>61</v>
      </c>
      <c r="G212" s="51" t="s">
        <v>738</v>
      </c>
      <c r="H212" s="51" t="s">
        <v>4441</v>
      </c>
      <c r="I212" s="51" t="s">
        <v>4442</v>
      </c>
      <c r="J212" s="51" t="s">
        <v>65</v>
      </c>
      <c r="K212" s="51" t="s">
        <v>8151</v>
      </c>
      <c r="L212" s="51" t="s">
        <v>8153</v>
      </c>
      <c r="M212" s="51" t="s">
        <v>93</v>
      </c>
      <c r="N212" s="52" t="s">
        <v>8160</v>
      </c>
      <c r="O212" s="53">
        <v>0.95</v>
      </c>
      <c r="P212" s="51" t="s">
        <v>68</v>
      </c>
      <c r="Q212" s="51" t="s">
        <v>69</v>
      </c>
      <c r="R212" s="51" t="s">
        <v>70</v>
      </c>
      <c r="S212" s="54" t="s">
        <v>95</v>
      </c>
      <c r="T212" s="51" t="s">
        <v>650</v>
      </c>
      <c r="U212" s="55">
        <v>46244</v>
      </c>
      <c r="V212" s="51" t="s">
        <v>778</v>
      </c>
      <c r="W212" s="51" t="s">
        <v>8150</v>
      </c>
      <c r="X212" s="51" t="s">
        <v>8152</v>
      </c>
      <c r="Y212" s="142" t="str">
        <f>_xlfn.XLOOKUP(B212,'Golden Rulebook-CDErule level'!I:I,'Golden Rulebook-CDErule level'!I:I, "not found")</f>
        <v>DQO-1293</v>
      </c>
    </row>
    <row r="213" spans="1:25" ht="42.75">
      <c r="A213" s="51" t="s">
        <v>8199</v>
      </c>
      <c r="B213" s="51" t="s">
        <v>8200</v>
      </c>
      <c r="C213" s="51" t="s">
        <v>8201</v>
      </c>
      <c r="D213" s="51" t="s">
        <v>8202</v>
      </c>
      <c r="E213" s="51" t="s">
        <v>90</v>
      </c>
      <c r="F213" s="51" t="s">
        <v>61</v>
      </c>
      <c r="G213" s="51" t="s">
        <v>738</v>
      </c>
      <c r="H213" s="51" t="s">
        <v>4441</v>
      </c>
      <c r="I213" s="51" t="s">
        <v>4442</v>
      </c>
      <c r="J213" s="51" t="s">
        <v>65</v>
      </c>
      <c r="K213" s="51" t="s">
        <v>8151</v>
      </c>
      <c r="L213" s="51" t="s">
        <v>8196</v>
      </c>
      <c r="M213" s="51" t="s">
        <v>93</v>
      </c>
      <c r="N213" s="52" t="s">
        <v>8203</v>
      </c>
      <c r="O213" s="53">
        <v>0.95</v>
      </c>
      <c r="P213" s="51" t="s">
        <v>68</v>
      </c>
      <c r="Q213" s="51" t="s">
        <v>69</v>
      </c>
      <c r="R213" s="51" t="s">
        <v>70</v>
      </c>
      <c r="S213" s="54" t="s">
        <v>95</v>
      </c>
      <c r="T213" s="51" t="s">
        <v>650</v>
      </c>
      <c r="U213" s="55">
        <v>46244</v>
      </c>
      <c r="V213" s="51" t="s">
        <v>778</v>
      </c>
      <c r="W213" s="51" t="s">
        <v>8150</v>
      </c>
      <c r="X213" s="51" t="s">
        <v>8195</v>
      </c>
      <c r="Y213" s="142" t="str">
        <f>_xlfn.XLOOKUP(B213,'Golden Rulebook-CDErule level'!I:I,'Golden Rulebook-CDErule level'!I:I, "not found")</f>
        <v>DQO-1294</v>
      </c>
    </row>
    <row r="214" spans="1:25" ht="42.75">
      <c r="A214" s="51" t="s">
        <v>8250</v>
      </c>
      <c r="B214" s="51" t="s">
        <v>8251</v>
      </c>
      <c r="C214" s="51" t="s">
        <v>8252</v>
      </c>
      <c r="D214" s="51" t="s">
        <v>8253</v>
      </c>
      <c r="E214" s="51" t="s">
        <v>90</v>
      </c>
      <c r="F214" s="51" t="s">
        <v>61</v>
      </c>
      <c r="G214" s="51" t="s">
        <v>738</v>
      </c>
      <c r="H214" s="51" t="s">
        <v>4441</v>
      </c>
      <c r="I214" s="51" t="s">
        <v>4442</v>
      </c>
      <c r="J214" s="51" t="s">
        <v>65</v>
      </c>
      <c r="K214" s="51" t="s">
        <v>8245</v>
      </c>
      <c r="L214" s="51" t="s">
        <v>8247</v>
      </c>
      <c r="M214" s="51" t="s">
        <v>93</v>
      </c>
      <c r="N214" s="52" t="s">
        <v>8254</v>
      </c>
      <c r="O214" s="53">
        <v>0.95</v>
      </c>
      <c r="P214" s="51" t="s">
        <v>68</v>
      </c>
      <c r="Q214" s="51" t="s">
        <v>69</v>
      </c>
      <c r="R214" s="51" t="s">
        <v>70</v>
      </c>
      <c r="S214" s="54" t="s">
        <v>95</v>
      </c>
      <c r="T214" s="51" t="s">
        <v>650</v>
      </c>
      <c r="U214" s="55">
        <v>46244</v>
      </c>
      <c r="V214" s="51" t="s">
        <v>778</v>
      </c>
      <c r="W214" s="51" t="s">
        <v>8244</v>
      </c>
      <c r="X214" s="51" t="s">
        <v>8246</v>
      </c>
      <c r="Y214" s="142" t="str">
        <f>_xlfn.XLOOKUP(B214,'Golden Rulebook-CDErule level'!I:I,'Golden Rulebook-CDErule level'!I:I, "not found")</f>
        <v>DQO-1295</v>
      </c>
    </row>
    <row r="215" spans="1:25" ht="42.75">
      <c r="A215" s="51" t="s">
        <v>8277</v>
      </c>
      <c r="B215" s="51" t="s">
        <v>8278</v>
      </c>
      <c r="C215" s="51" t="s">
        <v>8279</v>
      </c>
      <c r="D215" s="51" t="s">
        <v>8280</v>
      </c>
      <c r="E215" s="51" t="s">
        <v>90</v>
      </c>
      <c r="F215" s="51" t="s">
        <v>61</v>
      </c>
      <c r="G215" s="51" t="s">
        <v>738</v>
      </c>
      <c r="H215" s="51" t="s">
        <v>4441</v>
      </c>
      <c r="I215" s="51" t="s">
        <v>4442</v>
      </c>
      <c r="J215" s="51" t="s">
        <v>65</v>
      </c>
      <c r="K215" s="51" t="s">
        <v>8245</v>
      </c>
      <c r="L215" s="51" t="s">
        <v>8274</v>
      </c>
      <c r="M215" s="51" t="s">
        <v>93</v>
      </c>
      <c r="N215" s="52" t="s">
        <v>8281</v>
      </c>
      <c r="O215" s="53">
        <v>0.95</v>
      </c>
      <c r="P215" s="51" t="s">
        <v>68</v>
      </c>
      <c r="Q215" s="51" t="s">
        <v>69</v>
      </c>
      <c r="R215" s="51" t="s">
        <v>70</v>
      </c>
      <c r="S215" s="54" t="s">
        <v>95</v>
      </c>
      <c r="T215" s="51" t="s">
        <v>650</v>
      </c>
      <c r="U215" s="55">
        <v>46244</v>
      </c>
      <c r="V215" s="51" t="s">
        <v>778</v>
      </c>
      <c r="W215" s="51" t="s">
        <v>8244</v>
      </c>
      <c r="X215" s="51" t="s">
        <v>3392</v>
      </c>
      <c r="Y215" s="142" t="str">
        <f>_xlfn.XLOOKUP(B215,'Golden Rulebook-CDErule level'!I:I,'Golden Rulebook-CDErule level'!I:I, "not found")</f>
        <v>DQO-1296</v>
      </c>
    </row>
    <row r="216" spans="1:25" ht="42.75">
      <c r="A216" s="51" t="s">
        <v>8299</v>
      </c>
      <c r="B216" s="51" t="s">
        <v>8300</v>
      </c>
      <c r="C216" s="51" t="s">
        <v>8301</v>
      </c>
      <c r="D216" s="51" t="s">
        <v>8302</v>
      </c>
      <c r="E216" s="51" t="s">
        <v>90</v>
      </c>
      <c r="F216" s="51" t="s">
        <v>61</v>
      </c>
      <c r="G216" s="51" t="s">
        <v>738</v>
      </c>
      <c r="H216" s="51" t="s">
        <v>4441</v>
      </c>
      <c r="I216" s="51" t="s">
        <v>4442</v>
      </c>
      <c r="J216" s="51" t="s">
        <v>65</v>
      </c>
      <c r="K216" s="51" t="s">
        <v>8245</v>
      </c>
      <c r="L216" s="51" t="s">
        <v>8296</v>
      </c>
      <c r="M216" s="51" t="s">
        <v>93</v>
      </c>
      <c r="N216" s="52" t="s">
        <v>8303</v>
      </c>
      <c r="O216" s="53">
        <v>0.95</v>
      </c>
      <c r="P216" s="51" t="s">
        <v>68</v>
      </c>
      <c r="Q216" s="51" t="s">
        <v>69</v>
      </c>
      <c r="R216" s="51" t="s">
        <v>70</v>
      </c>
      <c r="S216" s="54" t="s">
        <v>95</v>
      </c>
      <c r="T216" s="51" t="s">
        <v>650</v>
      </c>
      <c r="U216" s="55">
        <v>46244</v>
      </c>
      <c r="V216" s="51" t="s">
        <v>778</v>
      </c>
      <c r="W216" s="51" t="s">
        <v>8244</v>
      </c>
      <c r="X216" s="51" t="s">
        <v>8295</v>
      </c>
      <c r="Y216" s="142" t="str">
        <f>_xlfn.XLOOKUP(B216,'Golden Rulebook-CDErule level'!I:I,'Golden Rulebook-CDErule level'!I:I, "not found")</f>
        <v>DQO-1297</v>
      </c>
    </row>
    <row r="217" spans="1:25" ht="42.75">
      <c r="A217" s="51" t="s">
        <v>8321</v>
      </c>
      <c r="B217" s="51" t="s">
        <v>8322</v>
      </c>
      <c r="C217" s="51" t="s">
        <v>8323</v>
      </c>
      <c r="D217" s="51" t="s">
        <v>8324</v>
      </c>
      <c r="E217" s="51" t="s">
        <v>90</v>
      </c>
      <c r="F217" s="51" t="s">
        <v>61</v>
      </c>
      <c r="G217" s="51" t="s">
        <v>738</v>
      </c>
      <c r="H217" s="51" t="s">
        <v>4441</v>
      </c>
      <c r="I217" s="51" t="s">
        <v>4442</v>
      </c>
      <c r="J217" s="51" t="s">
        <v>65</v>
      </c>
      <c r="K217" s="51" t="s">
        <v>8245</v>
      </c>
      <c r="L217" s="51" t="s">
        <v>8318</v>
      </c>
      <c r="M217" s="51" t="s">
        <v>93</v>
      </c>
      <c r="N217" s="52" t="s">
        <v>8325</v>
      </c>
      <c r="O217" s="53">
        <v>0.95</v>
      </c>
      <c r="P217" s="51" t="s">
        <v>68</v>
      </c>
      <c r="Q217" s="51" t="s">
        <v>69</v>
      </c>
      <c r="R217" s="51" t="s">
        <v>70</v>
      </c>
      <c r="S217" s="54" t="s">
        <v>95</v>
      </c>
      <c r="T217" s="51" t="s">
        <v>650</v>
      </c>
      <c r="U217" s="55">
        <v>46244</v>
      </c>
      <c r="V217" s="51" t="s">
        <v>778</v>
      </c>
      <c r="W217" s="51" t="s">
        <v>8244</v>
      </c>
      <c r="X217" s="51" t="s">
        <v>8317</v>
      </c>
      <c r="Y217" s="142" t="str">
        <f>_xlfn.XLOOKUP(B217,'Golden Rulebook-CDErule level'!I:I,'Golden Rulebook-CDErule level'!I:I, "not found")</f>
        <v>DQO-1298</v>
      </c>
    </row>
    <row r="218" spans="1:25" ht="42.75">
      <c r="A218" s="51" t="s">
        <v>8343</v>
      </c>
      <c r="B218" s="51" t="s">
        <v>8344</v>
      </c>
      <c r="C218" s="51" t="s">
        <v>8345</v>
      </c>
      <c r="D218" s="51" t="s">
        <v>8346</v>
      </c>
      <c r="E218" s="51" t="s">
        <v>90</v>
      </c>
      <c r="F218" s="51" t="s">
        <v>61</v>
      </c>
      <c r="G218" s="51" t="s">
        <v>738</v>
      </c>
      <c r="H218" s="51" t="s">
        <v>4441</v>
      </c>
      <c r="I218" s="51" t="s">
        <v>4442</v>
      </c>
      <c r="J218" s="51" t="s">
        <v>65</v>
      </c>
      <c r="K218" s="51" t="s">
        <v>8245</v>
      </c>
      <c r="L218" s="51" t="s">
        <v>8340</v>
      </c>
      <c r="M218" s="51" t="s">
        <v>93</v>
      </c>
      <c r="N218" s="52" t="s">
        <v>8347</v>
      </c>
      <c r="O218" s="53">
        <v>0.95</v>
      </c>
      <c r="P218" s="51" t="s">
        <v>68</v>
      </c>
      <c r="Q218" s="51" t="s">
        <v>69</v>
      </c>
      <c r="R218" s="51" t="s">
        <v>70</v>
      </c>
      <c r="S218" s="54" t="s">
        <v>95</v>
      </c>
      <c r="T218" s="51" t="s">
        <v>650</v>
      </c>
      <c r="U218" s="55">
        <v>46244</v>
      </c>
      <c r="V218" s="51" t="s">
        <v>778</v>
      </c>
      <c r="W218" s="51" t="s">
        <v>8244</v>
      </c>
      <c r="X218" s="51" t="s">
        <v>8339</v>
      </c>
      <c r="Y218" s="142" t="str">
        <f>_xlfn.XLOOKUP(B218,'Golden Rulebook-CDErule level'!I:I,'Golden Rulebook-CDErule level'!I:I, "not found")</f>
        <v>DQO-1299</v>
      </c>
    </row>
    <row r="219" spans="1:25" ht="42.75">
      <c r="A219" s="51" t="s">
        <v>8366</v>
      </c>
      <c r="B219" s="51" t="s">
        <v>8367</v>
      </c>
      <c r="C219" s="51" t="s">
        <v>8368</v>
      </c>
      <c r="D219" s="51" t="s">
        <v>8369</v>
      </c>
      <c r="E219" s="51" t="s">
        <v>90</v>
      </c>
      <c r="F219" s="51" t="s">
        <v>61</v>
      </c>
      <c r="G219" s="51" t="s">
        <v>738</v>
      </c>
      <c r="H219" s="51" t="s">
        <v>4441</v>
      </c>
      <c r="I219" s="51" t="s">
        <v>4442</v>
      </c>
      <c r="J219" s="51" t="s">
        <v>65</v>
      </c>
      <c r="K219" s="51" t="s">
        <v>8362</v>
      </c>
      <c r="L219" s="51" t="s">
        <v>8363</v>
      </c>
      <c r="M219" s="51" t="s">
        <v>93</v>
      </c>
      <c r="N219" s="52" t="s">
        <v>8370</v>
      </c>
      <c r="O219" s="53">
        <v>0.95</v>
      </c>
      <c r="P219" s="51" t="s">
        <v>68</v>
      </c>
      <c r="Q219" s="51" t="s">
        <v>69</v>
      </c>
      <c r="R219" s="51" t="s">
        <v>70</v>
      </c>
      <c r="S219" s="54" t="s">
        <v>95</v>
      </c>
      <c r="T219" s="51" t="s">
        <v>650</v>
      </c>
      <c r="U219" s="55">
        <v>46244</v>
      </c>
      <c r="V219" s="51" t="s">
        <v>778</v>
      </c>
      <c r="W219" s="51" t="s">
        <v>8361</v>
      </c>
      <c r="X219" s="51" t="s">
        <v>3472</v>
      </c>
      <c r="Y219" s="142" t="str">
        <f>_xlfn.XLOOKUP(B219,'Golden Rulebook-CDErule level'!I:I,'Golden Rulebook-CDErule level'!I:I, "not found")</f>
        <v>DQO-1300</v>
      </c>
    </row>
    <row r="220" spans="1:25" ht="42.75">
      <c r="A220" s="51" t="s">
        <v>8394</v>
      </c>
      <c r="B220" s="51" t="s">
        <v>8395</v>
      </c>
      <c r="C220" s="51" t="s">
        <v>8396</v>
      </c>
      <c r="D220" s="51" t="s">
        <v>8397</v>
      </c>
      <c r="E220" s="51" t="s">
        <v>90</v>
      </c>
      <c r="F220" s="51" t="s">
        <v>61</v>
      </c>
      <c r="G220" s="51" t="s">
        <v>738</v>
      </c>
      <c r="H220" s="51" t="s">
        <v>4441</v>
      </c>
      <c r="I220" s="51" t="s">
        <v>4442</v>
      </c>
      <c r="J220" s="51" t="s">
        <v>65</v>
      </c>
      <c r="K220" s="51" t="s">
        <v>8362</v>
      </c>
      <c r="L220" s="51" t="s">
        <v>8391</v>
      </c>
      <c r="M220" s="51" t="s">
        <v>93</v>
      </c>
      <c r="N220" s="52" t="s">
        <v>8398</v>
      </c>
      <c r="O220" s="53">
        <v>0.95</v>
      </c>
      <c r="P220" s="51" t="s">
        <v>68</v>
      </c>
      <c r="Q220" s="51" t="s">
        <v>69</v>
      </c>
      <c r="R220" s="51" t="s">
        <v>70</v>
      </c>
      <c r="S220" s="54" t="s">
        <v>95</v>
      </c>
      <c r="T220" s="51" t="s">
        <v>650</v>
      </c>
      <c r="U220" s="55">
        <v>46244</v>
      </c>
      <c r="V220" s="51" t="s">
        <v>778</v>
      </c>
      <c r="W220" s="51" t="s">
        <v>8361</v>
      </c>
      <c r="X220" s="51" t="s">
        <v>8390</v>
      </c>
      <c r="Y220" s="142" t="str">
        <f>_xlfn.XLOOKUP(B220,'Golden Rulebook-CDErule level'!I:I,'Golden Rulebook-CDErule level'!I:I, "not found")</f>
        <v>DQO-1301</v>
      </c>
    </row>
    <row r="221" spans="1:25" ht="42.75">
      <c r="A221" s="51" t="s">
        <v>8446</v>
      </c>
      <c r="B221" s="51" t="s">
        <v>8447</v>
      </c>
      <c r="C221" s="51" t="s">
        <v>8448</v>
      </c>
      <c r="D221" s="51" t="s">
        <v>8449</v>
      </c>
      <c r="E221" s="51" t="s">
        <v>90</v>
      </c>
      <c r="F221" s="51" t="s">
        <v>61</v>
      </c>
      <c r="G221" s="51" t="s">
        <v>643</v>
      </c>
      <c r="H221" s="51" t="s">
        <v>8432</v>
      </c>
      <c r="I221" s="51" t="s">
        <v>8433</v>
      </c>
      <c r="J221" s="51" t="s">
        <v>65</v>
      </c>
      <c r="K221" s="51" t="s">
        <v>8423</v>
      </c>
      <c r="L221" s="51" t="s">
        <v>8443</v>
      </c>
      <c r="M221" s="51" t="s">
        <v>93</v>
      </c>
      <c r="N221" s="52" t="s">
        <v>8450</v>
      </c>
      <c r="O221" s="53">
        <v>0.95</v>
      </c>
      <c r="P221" s="51" t="s">
        <v>68</v>
      </c>
      <c r="Q221" s="51" t="s">
        <v>69</v>
      </c>
      <c r="R221" s="51" t="s">
        <v>70</v>
      </c>
      <c r="S221" s="54" t="s">
        <v>95</v>
      </c>
      <c r="T221" s="51" t="s">
        <v>650</v>
      </c>
      <c r="U221" s="55">
        <v>46244</v>
      </c>
      <c r="V221" s="51" t="s">
        <v>778</v>
      </c>
      <c r="W221" s="51" t="s">
        <v>8422</v>
      </c>
      <c r="X221" s="51" t="s">
        <v>8442</v>
      </c>
      <c r="Y221" s="142" t="str">
        <f>_xlfn.XLOOKUP(B221,'Golden Rulebook-CDErule level'!I:I,'Golden Rulebook-CDErule level'!I:I, "not found")</f>
        <v>DQO-1304</v>
      </c>
    </row>
    <row r="222" spans="1:25" ht="42.75">
      <c r="A222" s="51" t="s">
        <v>8474</v>
      </c>
      <c r="B222" s="51" t="s">
        <v>8475</v>
      </c>
      <c r="C222" s="51" t="s">
        <v>8476</v>
      </c>
      <c r="D222" s="51" t="s">
        <v>8477</v>
      </c>
      <c r="E222" s="51" t="s">
        <v>90</v>
      </c>
      <c r="F222" s="51" t="s">
        <v>61</v>
      </c>
      <c r="G222" s="51" t="s">
        <v>643</v>
      </c>
      <c r="H222" s="51" t="s">
        <v>8432</v>
      </c>
      <c r="I222" s="51" t="s">
        <v>8433</v>
      </c>
      <c r="J222" s="51" t="s">
        <v>65</v>
      </c>
      <c r="K222" s="51" t="s">
        <v>8423</v>
      </c>
      <c r="L222" s="51" t="s">
        <v>8471</v>
      </c>
      <c r="M222" s="51" t="s">
        <v>93</v>
      </c>
      <c r="N222" s="52" t="s">
        <v>8478</v>
      </c>
      <c r="O222" s="53">
        <v>0.95</v>
      </c>
      <c r="P222" s="51" t="s">
        <v>68</v>
      </c>
      <c r="Q222" s="51" t="s">
        <v>69</v>
      </c>
      <c r="R222" s="51" t="s">
        <v>70</v>
      </c>
      <c r="S222" s="54" t="s">
        <v>95</v>
      </c>
      <c r="T222" s="51" t="s">
        <v>650</v>
      </c>
      <c r="U222" s="55">
        <v>46244</v>
      </c>
      <c r="V222" s="51" t="s">
        <v>778</v>
      </c>
      <c r="W222" s="51" t="s">
        <v>8422</v>
      </c>
      <c r="X222" s="51" t="s">
        <v>8470</v>
      </c>
      <c r="Y222" s="142" t="str">
        <f>_xlfn.XLOOKUP(B222,'Golden Rulebook-CDErule level'!I:I,'Golden Rulebook-CDErule level'!I:I, "not found")</f>
        <v>DQO-1305</v>
      </c>
    </row>
    <row r="223" spans="1:25" ht="42.75">
      <c r="A223" s="51" t="s">
        <v>8496</v>
      </c>
      <c r="B223" s="51" t="s">
        <v>8497</v>
      </c>
      <c r="C223" s="51" t="s">
        <v>8498</v>
      </c>
      <c r="D223" s="51" t="s">
        <v>8499</v>
      </c>
      <c r="E223" s="51" t="s">
        <v>90</v>
      </c>
      <c r="F223" s="51" t="s">
        <v>61</v>
      </c>
      <c r="G223" s="51" t="s">
        <v>643</v>
      </c>
      <c r="H223" s="51" t="s">
        <v>8432</v>
      </c>
      <c r="I223" s="51" t="s">
        <v>8433</v>
      </c>
      <c r="J223" s="51" t="s">
        <v>65</v>
      </c>
      <c r="K223" s="51" t="s">
        <v>8423</v>
      </c>
      <c r="L223" s="51" t="s">
        <v>8493</v>
      </c>
      <c r="M223" s="51" t="s">
        <v>93</v>
      </c>
      <c r="N223" s="52" t="s">
        <v>8500</v>
      </c>
      <c r="O223" s="53">
        <v>0.95</v>
      </c>
      <c r="P223" s="51" t="s">
        <v>68</v>
      </c>
      <c r="Q223" s="51" t="s">
        <v>69</v>
      </c>
      <c r="R223" s="51" t="s">
        <v>70</v>
      </c>
      <c r="S223" s="54" t="s">
        <v>95</v>
      </c>
      <c r="T223" s="51" t="s">
        <v>650</v>
      </c>
      <c r="U223" s="55">
        <v>46244</v>
      </c>
      <c r="V223" s="51" t="s">
        <v>778</v>
      </c>
      <c r="W223" s="51" t="s">
        <v>8422</v>
      </c>
      <c r="X223" s="51" t="s">
        <v>8492</v>
      </c>
      <c r="Y223" s="142" t="str">
        <f>_xlfn.XLOOKUP(B223,'Golden Rulebook-CDErule level'!I:I,'Golden Rulebook-CDErule level'!I:I, "not found")</f>
        <v>DQO-1306</v>
      </c>
    </row>
    <row r="224" spans="1:25" ht="42.75">
      <c r="A224" s="51" t="s">
        <v>8555</v>
      </c>
      <c r="B224" s="51" t="s">
        <v>8556</v>
      </c>
      <c r="C224" s="51" t="s">
        <v>8557</v>
      </c>
      <c r="D224" s="51" t="s">
        <v>8558</v>
      </c>
      <c r="E224" s="51" t="s">
        <v>90</v>
      </c>
      <c r="F224" s="51" t="s">
        <v>61</v>
      </c>
      <c r="G224" s="51" t="s">
        <v>643</v>
      </c>
      <c r="H224" s="51" t="s">
        <v>8432</v>
      </c>
      <c r="I224" s="51" t="s">
        <v>8433</v>
      </c>
      <c r="J224" s="51" t="s">
        <v>65</v>
      </c>
      <c r="K224" s="51" t="s">
        <v>8423</v>
      </c>
      <c r="L224" s="51" t="s">
        <v>8552</v>
      </c>
      <c r="M224" s="51" t="s">
        <v>93</v>
      </c>
      <c r="N224" s="52" t="s">
        <v>8559</v>
      </c>
      <c r="O224" s="53">
        <v>0.95</v>
      </c>
      <c r="P224" s="51" t="s">
        <v>68</v>
      </c>
      <c r="Q224" s="51" t="s">
        <v>69</v>
      </c>
      <c r="R224" s="51" t="s">
        <v>70</v>
      </c>
      <c r="S224" s="54" t="s">
        <v>95</v>
      </c>
      <c r="T224" s="51" t="s">
        <v>650</v>
      </c>
      <c r="U224" s="55">
        <v>46244</v>
      </c>
      <c r="V224" s="51" t="s">
        <v>778</v>
      </c>
      <c r="W224" s="51" t="s">
        <v>8422</v>
      </c>
      <c r="X224" s="51" t="s">
        <v>8551</v>
      </c>
      <c r="Y224" s="142" t="str">
        <f>_xlfn.XLOOKUP(B224,'Golden Rulebook-CDErule level'!I:I,'Golden Rulebook-CDErule level'!I:I, "not found")</f>
        <v>DQO-1308</v>
      </c>
    </row>
    <row r="225" spans="1:25" ht="42.75">
      <c r="A225" s="51" t="s">
        <v>8619</v>
      </c>
      <c r="B225" s="51" t="s">
        <v>8620</v>
      </c>
      <c r="C225" s="51" t="s">
        <v>8621</v>
      </c>
      <c r="D225" s="51" t="s">
        <v>8622</v>
      </c>
      <c r="E225" s="51" t="s">
        <v>90</v>
      </c>
      <c r="F225" s="51" t="s">
        <v>61</v>
      </c>
      <c r="G225" s="51" t="s">
        <v>643</v>
      </c>
      <c r="H225" s="51" t="s">
        <v>8432</v>
      </c>
      <c r="I225" s="51" t="s">
        <v>8433</v>
      </c>
      <c r="J225" s="51" t="s">
        <v>65</v>
      </c>
      <c r="K225" s="51" t="s">
        <v>8423</v>
      </c>
      <c r="L225" s="51" t="s">
        <v>8616</v>
      </c>
      <c r="M225" s="51" t="s">
        <v>93</v>
      </c>
      <c r="N225" s="52" t="s">
        <v>8623</v>
      </c>
      <c r="O225" s="53">
        <v>0.95</v>
      </c>
      <c r="P225" s="51" t="s">
        <v>68</v>
      </c>
      <c r="Q225" s="51" t="s">
        <v>69</v>
      </c>
      <c r="R225" s="51" t="s">
        <v>70</v>
      </c>
      <c r="S225" s="54" t="s">
        <v>95</v>
      </c>
      <c r="T225" s="51" t="s">
        <v>650</v>
      </c>
      <c r="U225" s="55">
        <v>46244</v>
      </c>
      <c r="V225" s="51" t="s">
        <v>778</v>
      </c>
      <c r="W225" s="51" t="s">
        <v>8422</v>
      </c>
      <c r="X225" s="51" t="s">
        <v>8615</v>
      </c>
      <c r="Y225" s="142" t="str">
        <f>_xlfn.XLOOKUP(B225,'Golden Rulebook-CDErule level'!I:I,'Golden Rulebook-CDErule level'!I:I, "not found")</f>
        <v>DQO-1310</v>
      </c>
    </row>
    <row r="226" spans="1:25" ht="42.75">
      <c r="A226" s="51" t="s">
        <v>8641</v>
      </c>
      <c r="B226" s="51" t="s">
        <v>8642</v>
      </c>
      <c r="C226" s="51" t="s">
        <v>8643</v>
      </c>
      <c r="D226" s="51" t="s">
        <v>8644</v>
      </c>
      <c r="E226" s="51" t="s">
        <v>90</v>
      </c>
      <c r="F226" s="51" t="s">
        <v>61</v>
      </c>
      <c r="G226" s="51" t="s">
        <v>643</v>
      </c>
      <c r="H226" s="51" t="s">
        <v>8432</v>
      </c>
      <c r="I226" s="51" t="s">
        <v>8433</v>
      </c>
      <c r="J226" s="51" t="s">
        <v>65</v>
      </c>
      <c r="K226" s="51" t="s">
        <v>8423</v>
      </c>
      <c r="L226" s="51" t="s">
        <v>8638</v>
      </c>
      <c r="M226" s="51" t="s">
        <v>93</v>
      </c>
      <c r="N226" s="52" t="s">
        <v>8645</v>
      </c>
      <c r="O226" s="53">
        <v>0.95</v>
      </c>
      <c r="P226" s="51" t="s">
        <v>68</v>
      </c>
      <c r="Q226" s="51" t="s">
        <v>69</v>
      </c>
      <c r="R226" s="51" t="s">
        <v>70</v>
      </c>
      <c r="S226" s="54" t="s">
        <v>95</v>
      </c>
      <c r="T226" s="51" t="s">
        <v>650</v>
      </c>
      <c r="U226" s="55">
        <v>46244</v>
      </c>
      <c r="V226" s="51" t="s">
        <v>778</v>
      </c>
      <c r="W226" s="51" t="s">
        <v>8422</v>
      </c>
      <c r="X226" s="51" t="s">
        <v>8637</v>
      </c>
      <c r="Y226" s="142" t="str">
        <f>_xlfn.XLOOKUP(B226,'Golden Rulebook-CDErule level'!I:I,'Golden Rulebook-CDErule level'!I:I, "not found")</f>
        <v>DQO-1311</v>
      </c>
    </row>
    <row r="227" spans="1:25" ht="42.75">
      <c r="A227" s="51" t="s">
        <v>8727</v>
      </c>
      <c r="B227" s="51" t="s">
        <v>8728</v>
      </c>
      <c r="C227" s="51" t="s">
        <v>8729</v>
      </c>
      <c r="D227" s="51" t="s">
        <v>8730</v>
      </c>
      <c r="E227" s="51" t="s">
        <v>90</v>
      </c>
      <c r="F227" s="51" t="s">
        <v>61</v>
      </c>
      <c r="G227" s="51" t="s">
        <v>643</v>
      </c>
      <c r="H227" s="51" t="s">
        <v>8432</v>
      </c>
      <c r="I227" s="51" t="s">
        <v>8433</v>
      </c>
      <c r="J227" s="51" t="s">
        <v>65</v>
      </c>
      <c r="K227" s="51" t="s">
        <v>8423</v>
      </c>
      <c r="L227" s="51" t="s">
        <v>8724</v>
      </c>
      <c r="M227" s="51" t="s">
        <v>93</v>
      </c>
      <c r="N227" s="52" t="s">
        <v>8731</v>
      </c>
      <c r="O227" s="53">
        <v>0.95</v>
      </c>
      <c r="P227" s="51" t="s">
        <v>68</v>
      </c>
      <c r="Q227" s="51" t="s">
        <v>69</v>
      </c>
      <c r="R227" s="51" t="s">
        <v>70</v>
      </c>
      <c r="S227" s="54" t="s">
        <v>95</v>
      </c>
      <c r="T227" s="51" t="s">
        <v>650</v>
      </c>
      <c r="U227" s="55">
        <v>46244</v>
      </c>
      <c r="V227" s="51" t="s">
        <v>778</v>
      </c>
      <c r="W227" s="51" t="s">
        <v>8422</v>
      </c>
      <c r="X227" s="51" t="s">
        <v>8723</v>
      </c>
      <c r="Y227" s="142" t="str">
        <f>_xlfn.XLOOKUP(B227,'Golden Rulebook-CDErule level'!I:I,'Golden Rulebook-CDErule level'!I:I, "not found")</f>
        <v>DQO-1312</v>
      </c>
    </row>
    <row r="228" spans="1:25" ht="28.5">
      <c r="A228" s="51" t="s">
        <v>8808</v>
      </c>
      <c r="B228" s="51" t="s">
        <v>8809</v>
      </c>
      <c r="C228" s="51" t="s">
        <v>8810</v>
      </c>
      <c r="D228" s="51" t="s">
        <v>8811</v>
      </c>
      <c r="E228" s="51" t="s">
        <v>90</v>
      </c>
      <c r="F228" s="51" t="s">
        <v>61</v>
      </c>
      <c r="G228" s="51" t="s">
        <v>3030</v>
      </c>
      <c r="H228" s="51" t="s">
        <v>4625</v>
      </c>
      <c r="I228" s="51" t="s">
        <v>4626</v>
      </c>
      <c r="J228" s="51" t="s">
        <v>65</v>
      </c>
      <c r="K228" s="51" t="s">
        <v>8746</v>
      </c>
      <c r="L228" s="51" t="s">
        <v>8805</v>
      </c>
      <c r="M228" s="51" t="s">
        <v>93</v>
      </c>
      <c r="N228" s="52" t="s">
        <v>8812</v>
      </c>
      <c r="O228" s="53">
        <v>0.95</v>
      </c>
      <c r="P228" s="51" t="s">
        <v>68</v>
      </c>
      <c r="Q228" s="51" t="s">
        <v>69</v>
      </c>
      <c r="R228" s="51" t="s">
        <v>70</v>
      </c>
      <c r="S228" s="54" t="s">
        <v>95</v>
      </c>
      <c r="T228" s="51" t="s">
        <v>650</v>
      </c>
      <c r="U228" s="55">
        <v>46244</v>
      </c>
      <c r="V228" s="51" t="s">
        <v>778</v>
      </c>
      <c r="W228" s="51" t="s">
        <v>8745</v>
      </c>
      <c r="X228" s="51" t="s">
        <v>8804</v>
      </c>
      <c r="Y228" s="142" t="str">
        <f>_xlfn.XLOOKUP(B228,'Golden Rulebook-CDErule level'!I:I,'Golden Rulebook-CDErule level'!I:I, "not found")</f>
        <v>DQO-1314</v>
      </c>
    </row>
    <row r="229" spans="1:25" ht="42.75">
      <c r="A229" s="51" t="s">
        <v>8839</v>
      </c>
      <c r="B229" s="51" t="s">
        <v>8840</v>
      </c>
      <c r="C229" s="51" t="s">
        <v>8841</v>
      </c>
      <c r="D229" s="51" t="s">
        <v>8842</v>
      </c>
      <c r="E229" s="51" t="s">
        <v>90</v>
      </c>
      <c r="F229" s="51" t="s">
        <v>61</v>
      </c>
      <c r="G229" s="51" t="s">
        <v>738</v>
      </c>
      <c r="H229" s="51" t="s">
        <v>4441</v>
      </c>
      <c r="I229" s="51" t="s">
        <v>4442</v>
      </c>
      <c r="J229" s="51" t="s">
        <v>65</v>
      </c>
      <c r="K229" s="51" t="s">
        <v>8834</v>
      </c>
      <c r="L229" s="51" t="s">
        <v>8836</v>
      </c>
      <c r="M229" s="51" t="s">
        <v>93</v>
      </c>
      <c r="N229" s="52" t="s">
        <v>8843</v>
      </c>
      <c r="O229" s="53">
        <v>0.95</v>
      </c>
      <c r="P229" s="51" t="s">
        <v>68</v>
      </c>
      <c r="Q229" s="51" t="s">
        <v>69</v>
      </c>
      <c r="R229" s="51" t="s">
        <v>70</v>
      </c>
      <c r="S229" s="54" t="s">
        <v>95</v>
      </c>
      <c r="T229" s="51" t="s">
        <v>650</v>
      </c>
      <c r="U229" s="55">
        <v>46244</v>
      </c>
      <c r="V229" s="51" t="s">
        <v>778</v>
      </c>
      <c r="W229" s="51" t="s">
        <v>8833</v>
      </c>
      <c r="X229" s="51" t="s">
        <v>8835</v>
      </c>
      <c r="Y229" s="142" t="str">
        <f>_xlfn.XLOOKUP(B229,'Golden Rulebook-CDErule level'!I:I,'Golden Rulebook-CDErule level'!I:I, "not found")</f>
        <v>DQO-1315</v>
      </c>
    </row>
    <row r="230" spans="1:25" ht="42.75">
      <c r="A230" s="51" t="s">
        <v>8890</v>
      </c>
      <c r="B230" s="51" t="s">
        <v>8891</v>
      </c>
      <c r="C230" s="51" t="s">
        <v>8892</v>
      </c>
      <c r="D230" s="51" t="s">
        <v>8893</v>
      </c>
      <c r="E230" s="51" t="s">
        <v>90</v>
      </c>
      <c r="F230" s="51" t="s">
        <v>61</v>
      </c>
      <c r="G230" s="51" t="s">
        <v>738</v>
      </c>
      <c r="H230" s="51" t="s">
        <v>4441</v>
      </c>
      <c r="I230" s="51" t="s">
        <v>4442</v>
      </c>
      <c r="J230" s="51" t="s">
        <v>65</v>
      </c>
      <c r="K230" s="51" t="s">
        <v>8834</v>
      </c>
      <c r="L230" s="51" t="s">
        <v>8887</v>
      </c>
      <c r="M230" s="51" t="s">
        <v>93</v>
      </c>
      <c r="N230" s="52" t="s">
        <v>8894</v>
      </c>
      <c r="O230" s="53">
        <v>0.95</v>
      </c>
      <c r="P230" s="51" t="s">
        <v>68</v>
      </c>
      <c r="Q230" s="51" t="s">
        <v>69</v>
      </c>
      <c r="R230" s="51" t="s">
        <v>70</v>
      </c>
      <c r="S230" s="54" t="s">
        <v>95</v>
      </c>
      <c r="T230" s="51" t="s">
        <v>650</v>
      </c>
      <c r="U230" s="55">
        <v>46244</v>
      </c>
      <c r="V230" s="51" t="s">
        <v>778</v>
      </c>
      <c r="W230" s="51" t="s">
        <v>8833</v>
      </c>
      <c r="X230" s="51" t="s">
        <v>8886</v>
      </c>
      <c r="Y230" s="142" t="str">
        <f>_xlfn.XLOOKUP(B230,'Golden Rulebook-CDErule level'!I:I,'Golden Rulebook-CDErule level'!I:I, "not found")</f>
        <v>DQO-1317</v>
      </c>
    </row>
    <row r="231" spans="1:25" ht="42.75">
      <c r="A231" s="51" t="s">
        <v>9086</v>
      </c>
      <c r="B231" s="51" t="s">
        <v>9087</v>
      </c>
      <c r="C231" s="51" t="s">
        <v>9088</v>
      </c>
      <c r="D231" s="51" t="s">
        <v>9089</v>
      </c>
      <c r="E231" s="51" t="s">
        <v>90</v>
      </c>
      <c r="F231" s="51" t="s">
        <v>61</v>
      </c>
      <c r="G231" s="51" t="s">
        <v>738</v>
      </c>
      <c r="H231" s="51" t="s">
        <v>4441</v>
      </c>
      <c r="I231" s="51" t="s">
        <v>4442</v>
      </c>
      <c r="J231" s="51" t="s">
        <v>65</v>
      </c>
      <c r="K231" s="51" t="s">
        <v>8986</v>
      </c>
      <c r="L231" s="51" t="s">
        <v>9083</v>
      </c>
      <c r="M231" s="51" t="s">
        <v>93</v>
      </c>
      <c r="N231" s="52" t="s">
        <v>9090</v>
      </c>
      <c r="O231" s="53">
        <v>0.95</v>
      </c>
      <c r="P231" s="51" t="s">
        <v>68</v>
      </c>
      <c r="Q231" s="51" t="s">
        <v>69</v>
      </c>
      <c r="R231" s="51" t="s">
        <v>70</v>
      </c>
      <c r="S231" s="54" t="s">
        <v>95</v>
      </c>
      <c r="T231" s="51" t="s">
        <v>650</v>
      </c>
      <c r="U231" s="55">
        <v>46244</v>
      </c>
      <c r="V231" s="51" t="s">
        <v>778</v>
      </c>
      <c r="W231" s="51" t="s">
        <v>8985</v>
      </c>
      <c r="X231" s="51" t="s">
        <v>9082</v>
      </c>
      <c r="Y231" s="142" t="str">
        <f>_xlfn.XLOOKUP(B231,'Golden Rulebook-CDErule level'!I:I,'Golden Rulebook-CDErule level'!I:I, "not found")</f>
        <v>DQO-1318</v>
      </c>
    </row>
    <row r="232" spans="1:25" ht="42.75">
      <c r="A232" s="51" t="s">
        <v>9247</v>
      </c>
      <c r="B232" s="51" t="s">
        <v>9248</v>
      </c>
      <c r="C232" s="51" t="s">
        <v>9249</v>
      </c>
      <c r="D232" s="51" t="s">
        <v>9250</v>
      </c>
      <c r="E232" s="51" t="s">
        <v>90</v>
      </c>
      <c r="F232" s="51" t="s">
        <v>61</v>
      </c>
      <c r="G232" s="51" t="s">
        <v>3030</v>
      </c>
      <c r="H232" s="51" t="s">
        <v>4625</v>
      </c>
      <c r="I232" s="51" t="s">
        <v>4626</v>
      </c>
      <c r="J232" s="51" t="s">
        <v>65</v>
      </c>
      <c r="K232" s="51" t="s">
        <v>9242</v>
      </c>
      <c r="L232" s="51" t="s">
        <v>9244</v>
      </c>
      <c r="M232" s="51" t="s">
        <v>93</v>
      </c>
      <c r="N232" s="52" t="s">
        <v>9251</v>
      </c>
      <c r="O232" s="53">
        <v>0.95</v>
      </c>
      <c r="P232" s="51" t="s">
        <v>68</v>
      </c>
      <c r="Q232" s="51" t="s">
        <v>69</v>
      </c>
      <c r="R232" s="51" t="s">
        <v>70</v>
      </c>
      <c r="S232" s="54" t="s">
        <v>95</v>
      </c>
      <c r="T232" s="51" t="s">
        <v>650</v>
      </c>
      <c r="U232" s="55">
        <v>46244</v>
      </c>
      <c r="V232" s="51" t="s">
        <v>778</v>
      </c>
      <c r="W232" s="51" t="s">
        <v>9241</v>
      </c>
      <c r="X232" s="51" t="s">
        <v>9243</v>
      </c>
      <c r="Y232" s="142" t="str">
        <f>_xlfn.XLOOKUP(B232,'Golden Rulebook-CDErule level'!I:I,'Golden Rulebook-CDErule level'!I:I, "not found")</f>
        <v>DQO-1319</v>
      </c>
    </row>
    <row r="233" spans="1:25" ht="42.75">
      <c r="A233" s="51" t="s">
        <v>9290</v>
      </c>
      <c r="B233" s="51" t="s">
        <v>9291</v>
      </c>
      <c r="C233" s="51" t="s">
        <v>9292</v>
      </c>
      <c r="D233" s="51" t="s">
        <v>9293</v>
      </c>
      <c r="E233" s="51" t="s">
        <v>90</v>
      </c>
      <c r="F233" s="51" t="s">
        <v>61</v>
      </c>
      <c r="G233" s="51" t="s">
        <v>3030</v>
      </c>
      <c r="H233" s="51" t="s">
        <v>4625</v>
      </c>
      <c r="I233" s="51" t="s">
        <v>4626</v>
      </c>
      <c r="J233" s="51" t="s">
        <v>65</v>
      </c>
      <c r="K233" s="51" t="s">
        <v>9242</v>
      </c>
      <c r="L233" s="51" t="s">
        <v>9287</v>
      </c>
      <c r="M233" s="51" t="s">
        <v>93</v>
      </c>
      <c r="N233" s="52" t="s">
        <v>9294</v>
      </c>
      <c r="O233" s="53">
        <v>0.95</v>
      </c>
      <c r="P233" s="51" t="s">
        <v>68</v>
      </c>
      <c r="Q233" s="51" t="s">
        <v>69</v>
      </c>
      <c r="R233" s="51" t="s">
        <v>70</v>
      </c>
      <c r="S233" s="54" t="s">
        <v>95</v>
      </c>
      <c r="T233" s="51" t="s">
        <v>650</v>
      </c>
      <c r="U233" s="55">
        <v>46244</v>
      </c>
      <c r="V233" s="51" t="s">
        <v>778</v>
      </c>
      <c r="W233" s="51" t="s">
        <v>9241</v>
      </c>
      <c r="X233" s="51" t="s">
        <v>9286</v>
      </c>
      <c r="Y233" s="142" t="str">
        <f>_xlfn.XLOOKUP(B233,'Golden Rulebook-CDErule level'!I:I,'Golden Rulebook-CDErule level'!I:I, "not found")</f>
        <v>DQO-1320</v>
      </c>
    </row>
    <row r="234" spans="1:25" ht="28.5">
      <c r="A234" s="51" t="s">
        <v>9341</v>
      </c>
      <c r="B234" s="51" t="s">
        <v>9342</v>
      </c>
      <c r="C234" s="51" t="s">
        <v>9343</v>
      </c>
      <c r="D234" s="51" t="s">
        <v>9344</v>
      </c>
      <c r="E234" s="51" t="s">
        <v>90</v>
      </c>
      <c r="F234" s="51" t="s">
        <v>61</v>
      </c>
      <c r="G234" s="51" t="s">
        <v>3030</v>
      </c>
      <c r="H234" s="51" t="s">
        <v>4625</v>
      </c>
      <c r="I234" s="51" t="s">
        <v>4626</v>
      </c>
      <c r="J234" s="51" t="s">
        <v>65</v>
      </c>
      <c r="K234" s="51" t="s">
        <v>9242</v>
      </c>
      <c r="L234" s="51" t="s">
        <v>9338</v>
      </c>
      <c r="M234" s="51" t="s">
        <v>93</v>
      </c>
      <c r="N234" s="52" t="s">
        <v>9345</v>
      </c>
      <c r="O234" s="53">
        <v>0.95</v>
      </c>
      <c r="P234" s="51" t="s">
        <v>68</v>
      </c>
      <c r="Q234" s="51" t="s">
        <v>69</v>
      </c>
      <c r="R234" s="51" t="s">
        <v>70</v>
      </c>
      <c r="S234" s="54" t="s">
        <v>95</v>
      </c>
      <c r="T234" s="51" t="s">
        <v>650</v>
      </c>
      <c r="U234" s="55">
        <v>46244</v>
      </c>
      <c r="V234" s="51" t="s">
        <v>778</v>
      </c>
      <c r="W234" s="51" t="s">
        <v>9241</v>
      </c>
      <c r="X234" s="51" t="s">
        <v>9337</v>
      </c>
      <c r="Y234" s="142" t="str">
        <f>_xlfn.XLOOKUP(B234,'Golden Rulebook-CDErule level'!I:I,'Golden Rulebook-CDErule level'!I:I, "not found")</f>
        <v>DQO-1321</v>
      </c>
    </row>
    <row r="235" spans="1:25" ht="42.75">
      <c r="A235" s="51" t="s">
        <v>9381</v>
      </c>
      <c r="B235" s="51" t="s">
        <v>9382</v>
      </c>
      <c r="C235" s="51" t="s">
        <v>9383</v>
      </c>
      <c r="D235" s="51" t="s">
        <v>9384</v>
      </c>
      <c r="E235" s="51" t="s">
        <v>90</v>
      </c>
      <c r="F235" s="51" t="s">
        <v>61</v>
      </c>
      <c r="G235" s="51" t="s">
        <v>738</v>
      </c>
      <c r="H235" s="51" t="s">
        <v>4441</v>
      </c>
      <c r="I235" s="51" t="s">
        <v>4442</v>
      </c>
      <c r="J235" s="51" t="s">
        <v>65</v>
      </c>
      <c r="K235" s="51" t="s">
        <v>9360</v>
      </c>
      <c r="L235" s="51" t="s">
        <v>9378</v>
      </c>
      <c r="M235" s="51" t="s">
        <v>93</v>
      </c>
      <c r="N235" s="52" t="s">
        <v>9385</v>
      </c>
      <c r="O235" s="53">
        <v>0.95</v>
      </c>
      <c r="P235" s="51" t="s">
        <v>68</v>
      </c>
      <c r="Q235" s="51" t="s">
        <v>69</v>
      </c>
      <c r="R235" s="51" t="s">
        <v>70</v>
      </c>
      <c r="S235" s="54" t="s">
        <v>95</v>
      </c>
      <c r="T235" s="51" t="s">
        <v>650</v>
      </c>
      <c r="U235" s="55">
        <v>46244</v>
      </c>
      <c r="V235" s="51" t="s">
        <v>778</v>
      </c>
      <c r="W235" s="51" t="s">
        <v>9359</v>
      </c>
      <c r="X235" s="51" t="s">
        <v>9377</v>
      </c>
      <c r="Y235" s="142" t="str">
        <f>_xlfn.XLOOKUP(B235,'Golden Rulebook-CDErule level'!I:I,'Golden Rulebook-CDErule level'!I:I, "not found")</f>
        <v>DQO-1323</v>
      </c>
    </row>
    <row r="236" spans="1:25" ht="42.75">
      <c r="A236" s="51" t="s">
        <v>9437</v>
      </c>
      <c r="B236" s="51" t="s">
        <v>9438</v>
      </c>
      <c r="C236" s="51" t="s">
        <v>9439</v>
      </c>
      <c r="D236" s="51" t="s">
        <v>9440</v>
      </c>
      <c r="E236" s="51" t="s">
        <v>90</v>
      </c>
      <c r="F236" s="51" t="s">
        <v>61</v>
      </c>
      <c r="G236" s="51" t="s">
        <v>738</v>
      </c>
      <c r="H236" s="51" t="s">
        <v>4441</v>
      </c>
      <c r="I236" s="51" t="s">
        <v>4442</v>
      </c>
      <c r="J236" s="51" t="s">
        <v>65</v>
      </c>
      <c r="K236" s="51" t="s">
        <v>9360</v>
      </c>
      <c r="L236" s="51" t="s">
        <v>9434</v>
      </c>
      <c r="M236" s="51" t="s">
        <v>93</v>
      </c>
      <c r="N236" s="52" t="s">
        <v>9441</v>
      </c>
      <c r="O236" s="53">
        <v>0.95</v>
      </c>
      <c r="P236" s="51" t="s">
        <v>68</v>
      </c>
      <c r="Q236" s="51" t="s">
        <v>69</v>
      </c>
      <c r="R236" s="51" t="s">
        <v>70</v>
      </c>
      <c r="S236" s="54" t="s">
        <v>95</v>
      </c>
      <c r="T236" s="51" t="s">
        <v>650</v>
      </c>
      <c r="U236" s="55">
        <v>46244</v>
      </c>
      <c r="V236" s="51" t="s">
        <v>778</v>
      </c>
      <c r="W236" s="51" t="s">
        <v>9359</v>
      </c>
      <c r="X236" s="51" t="s">
        <v>9433</v>
      </c>
      <c r="Y236" s="142" t="str">
        <f>_xlfn.XLOOKUP(B236,'Golden Rulebook-CDErule level'!I:I,'Golden Rulebook-CDErule level'!I:I, "not found")</f>
        <v>DQO-1324</v>
      </c>
    </row>
    <row r="237" spans="1:25" ht="28.5">
      <c r="A237" s="51" t="s">
        <v>9605</v>
      </c>
      <c r="B237" s="51" t="s">
        <v>9606</v>
      </c>
      <c r="C237" s="51" t="s">
        <v>9607</v>
      </c>
      <c r="D237" s="51" t="s">
        <v>9608</v>
      </c>
      <c r="E237" s="51" t="s">
        <v>90</v>
      </c>
      <c r="F237" s="51" t="s">
        <v>61</v>
      </c>
      <c r="G237" s="51" t="s">
        <v>3030</v>
      </c>
      <c r="H237" s="51" t="s">
        <v>4625</v>
      </c>
      <c r="I237" s="51" t="s">
        <v>4626</v>
      </c>
      <c r="J237" s="51" t="s">
        <v>65</v>
      </c>
      <c r="K237" s="51" t="s">
        <v>9600</v>
      </c>
      <c r="L237" s="51" t="s">
        <v>9602</v>
      </c>
      <c r="M237" s="51" t="s">
        <v>93</v>
      </c>
      <c r="N237" s="52" t="s">
        <v>9609</v>
      </c>
      <c r="O237" s="53">
        <v>0.95</v>
      </c>
      <c r="P237" s="51" t="s">
        <v>68</v>
      </c>
      <c r="Q237" s="51" t="s">
        <v>69</v>
      </c>
      <c r="R237" s="51" t="s">
        <v>70</v>
      </c>
      <c r="S237" s="54" t="s">
        <v>95</v>
      </c>
      <c r="T237" s="51" t="s">
        <v>650</v>
      </c>
      <c r="U237" s="55">
        <v>46244</v>
      </c>
      <c r="V237" s="51" t="s">
        <v>778</v>
      </c>
      <c r="W237" s="51" t="s">
        <v>9599</v>
      </c>
      <c r="X237" s="51" t="s">
        <v>9601</v>
      </c>
      <c r="Y237" s="142" t="str">
        <f>_xlfn.XLOOKUP(B237,'Golden Rulebook-CDErule level'!I:I,'Golden Rulebook-CDErule level'!I:I, "not found")</f>
        <v>DQO-1325</v>
      </c>
    </row>
    <row r="238" spans="1:25" ht="42.75">
      <c r="A238" s="51" t="s">
        <v>9730</v>
      </c>
      <c r="B238" s="51" t="s">
        <v>9731</v>
      </c>
      <c r="C238" s="51" t="s">
        <v>9732</v>
      </c>
      <c r="D238" s="51" t="s">
        <v>9733</v>
      </c>
      <c r="E238" s="51" t="s">
        <v>90</v>
      </c>
      <c r="F238" s="51" t="s">
        <v>61</v>
      </c>
      <c r="G238" s="51" t="s">
        <v>3030</v>
      </c>
      <c r="H238" s="51" t="s">
        <v>4625</v>
      </c>
      <c r="I238" s="51" t="s">
        <v>4626</v>
      </c>
      <c r="J238" s="51" t="s">
        <v>65</v>
      </c>
      <c r="K238" s="51" t="s">
        <v>9703</v>
      </c>
      <c r="L238" s="51" t="s">
        <v>9727</v>
      </c>
      <c r="M238" s="51" t="s">
        <v>93</v>
      </c>
      <c r="N238" s="52" t="s">
        <v>9734</v>
      </c>
      <c r="O238" s="53">
        <v>0.95</v>
      </c>
      <c r="P238" s="51" t="s">
        <v>68</v>
      </c>
      <c r="Q238" s="51" t="s">
        <v>69</v>
      </c>
      <c r="R238" s="51" t="s">
        <v>70</v>
      </c>
      <c r="S238" s="54" t="s">
        <v>95</v>
      </c>
      <c r="T238" s="51" t="s">
        <v>650</v>
      </c>
      <c r="U238" s="55">
        <v>46244</v>
      </c>
      <c r="V238" s="51" t="s">
        <v>778</v>
      </c>
      <c r="W238" s="51" t="s">
        <v>9702</v>
      </c>
      <c r="X238" s="51" t="s">
        <v>9726</v>
      </c>
      <c r="Y238" s="142" t="str">
        <f>_xlfn.XLOOKUP(B238,'Golden Rulebook-CDErule level'!I:I,'Golden Rulebook-CDErule level'!I:I, "not found")</f>
        <v>DQO-1328</v>
      </c>
    </row>
    <row r="239" spans="1:25" ht="42.75">
      <c r="A239" s="51" t="s">
        <v>10316</v>
      </c>
      <c r="B239" s="51" t="s">
        <v>10317</v>
      </c>
      <c r="C239" s="51" t="s">
        <v>10318</v>
      </c>
      <c r="D239" s="51" t="s">
        <v>10319</v>
      </c>
      <c r="E239" s="51" t="s">
        <v>90</v>
      </c>
      <c r="F239" s="51" t="s">
        <v>61</v>
      </c>
      <c r="G239" s="51" t="s">
        <v>738</v>
      </c>
      <c r="H239" s="51" t="s">
        <v>4441</v>
      </c>
      <c r="I239" s="51" t="s">
        <v>4442</v>
      </c>
      <c r="J239" s="51" t="s">
        <v>65</v>
      </c>
      <c r="K239" s="51" t="s">
        <v>10291</v>
      </c>
      <c r="L239" s="51" t="s">
        <v>10313</v>
      </c>
      <c r="M239" s="51" t="s">
        <v>93</v>
      </c>
      <c r="N239" s="52" t="s">
        <v>10320</v>
      </c>
      <c r="O239" s="53">
        <v>0.95</v>
      </c>
      <c r="P239" s="51" t="s">
        <v>68</v>
      </c>
      <c r="Q239" s="51" t="s">
        <v>69</v>
      </c>
      <c r="R239" s="51" t="s">
        <v>70</v>
      </c>
      <c r="S239" s="54" t="s">
        <v>95</v>
      </c>
      <c r="T239" s="51" t="s">
        <v>650</v>
      </c>
      <c r="U239" s="55">
        <v>46244</v>
      </c>
      <c r="V239" s="51" t="s">
        <v>778</v>
      </c>
      <c r="W239" s="51" t="s">
        <v>10290</v>
      </c>
      <c r="X239" s="51" t="s">
        <v>10312</v>
      </c>
      <c r="Y239" s="142" t="str">
        <f>_xlfn.XLOOKUP(B239,'Golden Rulebook-CDErule level'!I:I,'Golden Rulebook-CDErule level'!I:I, "not found")</f>
        <v>DQO-1350</v>
      </c>
    </row>
    <row r="240" spans="1:25" ht="42.75">
      <c r="A240" s="51" t="s">
        <v>10332</v>
      </c>
      <c r="B240" s="51" t="s">
        <v>10333</v>
      </c>
      <c r="C240" s="51" t="s">
        <v>10334</v>
      </c>
      <c r="D240" s="51" t="s">
        <v>10335</v>
      </c>
      <c r="E240" s="51" t="s">
        <v>90</v>
      </c>
      <c r="F240" s="51" t="s">
        <v>61</v>
      </c>
      <c r="G240" s="51" t="s">
        <v>738</v>
      </c>
      <c r="H240" s="51" t="s">
        <v>4441</v>
      </c>
      <c r="I240" s="51" t="s">
        <v>4442</v>
      </c>
      <c r="J240" s="51" t="s">
        <v>65</v>
      </c>
      <c r="K240" s="51" t="s">
        <v>10291</v>
      </c>
      <c r="L240" s="51" t="s">
        <v>10329</v>
      </c>
      <c r="M240" s="51" t="s">
        <v>93</v>
      </c>
      <c r="N240" s="52" t="s">
        <v>10336</v>
      </c>
      <c r="O240" s="53">
        <v>0.95</v>
      </c>
      <c r="P240" s="51" t="s">
        <v>68</v>
      </c>
      <c r="Q240" s="51" t="s">
        <v>69</v>
      </c>
      <c r="R240" s="51" t="s">
        <v>70</v>
      </c>
      <c r="S240" s="54" t="s">
        <v>95</v>
      </c>
      <c r="T240" s="51" t="s">
        <v>650</v>
      </c>
      <c r="U240" s="55">
        <v>46244</v>
      </c>
      <c r="V240" s="51" t="s">
        <v>778</v>
      </c>
      <c r="W240" s="51" t="s">
        <v>10290</v>
      </c>
      <c r="X240" s="51" t="s">
        <v>10328</v>
      </c>
      <c r="Y240" s="142" t="str">
        <f>_xlfn.XLOOKUP(B240,'Golden Rulebook-CDErule level'!I:I,'Golden Rulebook-CDErule level'!I:I, "not found")</f>
        <v>DQO-1351</v>
      </c>
    </row>
    <row r="241" spans="1:25" ht="42.75">
      <c r="A241" s="51" t="s">
        <v>10362</v>
      </c>
      <c r="B241" s="51" t="s">
        <v>10363</v>
      </c>
      <c r="C241" s="51" t="s">
        <v>10364</v>
      </c>
      <c r="D241" s="51" t="s">
        <v>10365</v>
      </c>
      <c r="E241" s="51" t="s">
        <v>90</v>
      </c>
      <c r="F241" s="51" t="s">
        <v>61</v>
      </c>
      <c r="G241" s="51" t="s">
        <v>738</v>
      </c>
      <c r="H241" s="51" t="s">
        <v>4441</v>
      </c>
      <c r="I241" s="51" t="s">
        <v>4442</v>
      </c>
      <c r="J241" s="51" t="s">
        <v>65</v>
      </c>
      <c r="K241" s="51" t="s">
        <v>10291</v>
      </c>
      <c r="L241" s="51" t="s">
        <v>10359</v>
      </c>
      <c r="M241" s="51" t="s">
        <v>93</v>
      </c>
      <c r="N241" s="52" t="s">
        <v>10366</v>
      </c>
      <c r="O241" s="53">
        <v>0.95</v>
      </c>
      <c r="P241" s="51" t="s">
        <v>68</v>
      </c>
      <c r="Q241" s="51" t="s">
        <v>69</v>
      </c>
      <c r="R241" s="51" t="s">
        <v>70</v>
      </c>
      <c r="S241" s="54" t="s">
        <v>95</v>
      </c>
      <c r="T241" s="51" t="s">
        <v>650</v>
      </c>
      <c r="U241" s="55">
        <v>46244</v>
      </c>
      <c r="V241" s="51" t="s">
        <v>778</v>
      </c>
      <c r="W241" s="51" t="s">
        <v>10290</v>
      </c>
      <c r="X241" s="51" t="s">
        <v>10358</v>
      </c>
      <c r="Y241" s="142" t="str">
        <f>_xlfn.XLOOKUP(B241,'Golden Rulebook-CDErule level'!I:I,'Golden Rulebook-CDErule level'!I:I, "not found")</f>
        <v>DQO-1352</v>
      </c>
    </row>
    <row r="242" spans="1:25" ht="42.75">
      <c r="A242" s="51" t="s">
        <v>10391</v>
      </c>
      <c r="B242" s="51" t="s">
        <v>10392</v>
      </c>
      <c r="C242" s="51" t="s">
        <v>10393</v>
      </c>
      <c r="D242" s="51" t="s">
        <v>10394</v>
      </c>
      <c r="E242" s="51" t="s">
        <v>90</v>
      </c>
      <c r="F242" s="51" t="s">
        <v>61</v>
      </c>
      <c r="G242" s="51" t="s">
        <v>738</v>
      </c>
      <c r="H242" s="51" t="s">
        <v>4441</v>
      </c>
      <c r="I242" s="51" t="s">
        <v>4442</v>
      </c>
      <c r="J242" s="51" t="s">
        <v>65</v>
      </c>
      <c r="K242" s="51" t="s">
        <v>10291</v>
      </c>
      <c r="L242" s="51" t="s">
        <v>10388</v>
      </c>
      <c r="M242" s="51" t="s">
        <v>93</v>
      </c>
      <c r="N242" s="52" t="s">
        <v>10395</v>
      </c>
      <c r="O242" s="53">
        <v>0.95</v>
      </c>
      <c r="P242" s="51" t="s">
        <v>68</v>
      </c>
      <c r="Q242" s="51" t="s">
        <v>69</v>
      </c>
      <c r="R242" s="51" t="s">
        <v>70</v>
      </c>
      <c r="S242" s="54" t="s">
        <v>95</v>
      </c>
      <c r="T242" s="51" t="s">
        <v>650</v>
      </c>
      <c r="U242" s="55">
        <v>46244</v>
      </c>
      <c r="V242" s="51" t="s">
        <v>778</v>
      </c>
      <c r="W242" s="51" t="s">
        <v>10290</v>
      </c>
      <c r="X242" s="51" t="s">
        <v>10387</v>
      </c>
      <c r="Y242" s="142" t="str">
        <f>_xlfn.XLOOKUP(B242,'Golden Rulebook-CDErule level'!I:I,'Golden Rulebook-CDErule level'!I:I, "not found")</f>
        <v>DQO-1353</v>
      </c>
    </row>
    <row r="243" spans="1:25" ht="42.75">
      <c r="A243" s="51" t="s">
        <v>10413</v>
      </c>
      <c r="B243" s="51" t="s">
        <v>10414</v>
      </c>
      <c r="C243" s="51" t="s">
        <v>10415</v>
      </c>
      <c r="D243" s="51" t="s">
        <v>10416</v>
      </c>
      <c r="E243" s="51" t="s">
        <v>90</v>
      </c>
      <c r="F243" s="51" t="s">
        <v>61</v>
      </c>
      <c r="G243" s="51" t="s">
        <v>738</v>
      </c>
      <c r="H243" s="51" t="s">
        <v>4441</v>
      </c>
      <c r="I243" s="51" t="s">
        <v>4442</v>
      </c>
      <c r="J243" s="51" t="s">
        <v>65</v>
      </c>
      <c r="K243" s="51" t="s">
        <v>10291</v>
      </c>
      <c r="L243" s="51" t="s">
        <v>10410</v>
      </c>
      <c r="M243" s="51" t="s">
        <v>93</v>
      </c>
      <c r="N243" s="52" t="s">
        <v>10417</v>
      </c>
      <c r="O243" s="53">
        <v>0.95</v>
      </c>
      <c r="P243" s="51" t="s">
        <v>68</v>
      </c>
      <c r="Q243" s="51" t="s">
        <v>69</v>
      </c>
      <c r="R243" s="51" t="s">
        <v>70</v>
      </c>
      <c r="S243" s="54" t="s">
        <v>95</v>
      </c>
      <c r="T243" s="51" t="s">
        <v>650</v>
      </c>
      <c r="U243" s="55">
        <v>46244</v>
      </c>
      <c r="V243" s="51" t="s">
        <v>778</v>
      </c>
      <c r="W243" s="51" t="s">
        <v>10290</v>
      </c>
      <c r="X243" s="51" t="s">
        <v>10409</v>
      </c>
      <c r="Y243" s="142" t="str">
        <f>_xlfn.XLOOKUP(B243,'Golden Rulebook-CDErule level'!I:I,'Golden Rulebook-CDErule level'!I:I, "not found")</f>
        <v>DQO-1354</v>
      </c>
    </row>
    <row r="244" spans="1:25" ht="42.75">
      <c r="A244" s="51" t="s">
        <v>10429</v>
      </c>
      <c r="B244" s="51" t="s">
        <v>10430</v>
      </c>
      <c r="C244" s="51" t="s">
        <v>10431</v>
      </c>
      <c r="D244" s="51" t="s">
        <v>10432</v>
      </c>
      <c r="E244" s="51" t="s">
        <v>90</v>
      </c>
      <c r="F244" s="51" t="s">
        <v>61</v>
      </c>
      <c r="G244" s="51" t="s">
        <v>738</v>
      </c>
      <c r="H244" s="51" t="s">
        <v>4441</v>
      </c>
      <c r="I244" s="51" t="s">
        <v>4442</v>
      </c>
      <c r="J244" s="51" t="s">
        <v>65</v>
      </c>
      <c r="K244" s="51" t="s">
        <v>10291</v>
      </c>
      <c r="L244" s="51" t="s">
        <v>10426</v>
      </c>
      <c r="M244" s="51" t="s">
        <v>93</v>
      </c>
      <c r="N244" s="52" t="s">
        <v>10433</v>
      </c>
      <c r="O244" s="53">
        <v>0.95</v>
      </c>
      <c r="P244" s="51" t="s">
        <v>68</v>
      </c>
      <c r="Q244" s="51" t="s">
        <v>69</v>
      </c>
      <c r="R244" s="51" t="s">
        <v>70</v>
      </c>
      <c r="S244" s="54" t="s">
        <v>95</v>
      </c>
      <c r="T244" s="51" t="s">
        <v>650</v>
      </c>
      <c r="U244" s="55">
        <v>46244</v>
      </c>
      <c r="V244" s="51" t="s">
        <v>778</v>
      </c>
      <c r="W244" s="51" t="s">
        <v>10290</v>
      </c>
      <c r="X244" s="51" t="s">
        <v>10425</v>
      </c>
      <c r="Y244" s="142" t="str">
        <f>_xlfn.XLOOKUP(B244,'Golden Rulebook-CDErule level'!I:I,'Golden Rulebook-CDErule level'!I:I, "not found")</f>
        <v>DQO-1355</v>
      </c>
    </row>
    <row r="245" spans="1:25" ht="42.75">
      <c r="A245" s="51" t="s">
        <v>10451</v>
      </c>
      <c r="B245" s="51" t="s">
        <v>10452</v>
      </c>
      <c r="C245" s="51" t="s">
        <v>10453</v>
      </c>
      <c r="D245" s="51" t="s">
        <v>10454</v>
      </c>
      <c r="E245" s="51" t="s">
        <v>90</v>
      </c>
      <c r="F245" s="51" t="s">
        <v>61</v>
      </c>
      <c r="G245" s="51" t="s">
        <v>738</v>
      </c>
      <c r="H245" s="51" t="s">
        <v>4441</v>
      </c>
      <c r="I245" s="51" t="s">
        <v>4442</v>
      </c>
      <c r="J245" s="51" t="s">
        <v>65</v>
      </c>
      <c r="K245" s="51" t="s">
        <v>10291</v>
      </c>
      <c r="L245" s="51" t="s">
        <v>10448</v>
      </c>
      <c r="M245" s="51" t="s">
        <v>93</v>
      </c>
      <c r="N245" s="52" t="s">
        <v>10455</v>
      </c>
      <c r="O245" s="53">
        <v>0.95</v>
      </c>
      <c r="P245" s="51" t="s">
        <v>68</v>
      </c>
      <c r="Q245" s="51" t="s">
        <v>69</v>
      </c>
      <c r="R245" s="51" t="s">
        <v>70</v>
      </c>
      <c r="S245" s="54" t="s">
        <v>95</v>
      </c>
      <c r="T245" s="51" t="s">
        <v>650</v>
      </c>
      <c r="U245" s="55">
        <v>46244</v>
      </c>
      <c r="V245" s="51" t="s">
        <v>778</v>
      </c>
      <c r="W245" s="51" t="s">
        <v>10290</v>
      </c>
      <c r="X245" s="51" t="s">
        <v>10447</v>
      </c>
      <c r="Y245" s="142" t="str">
        <f>_xlfn.XLOOKUP(B245,'Golden Rulebook-CDErule level'!I:I,'Golden Rulebook-CDErule level'!I:I, "not found")</f>
        <v>DQO-1356</v>
      </c>
    </row>
    <row r="246" spans="1:25" ht="42.75">
      <c r="A246" s="51" t="s">
        <v>10491</v>
      </c>
      <c r="B246" s="51" t="s">
        <v>10492</v>
      </c>
      <c r="C246" s="51" t="s">
        <v>10493</v>
      </c>
      <c r="D246" s="51" t="s">
        <v>10494</v>
      </c>
      <c r="E246" s="51" t="s">
        <v>90</v>
      </c>
      <c r="F246" s="51" t="s">
        <v>61</v>
      </c>
      <c r="G246" s="51" t="s">
        <v>738</v>
      </c>
      <c r="H246" s="51" t="s">
        <v>4441</v>
      </c>
      <c r="I246" s="51" t="s">
        <v>4442</v>
      </c>
      <c r="J246" s="51" t="s">
        <v>65</v>
      </c>
      <c r="K246" s="51" t="s">
        <v>10291</v>
      </c>
      <c r="L246" s="51" t="s">
        <v>10488</v>
      </c>
      <c r="M246" s="51" t="s">
        <v>93</v>
      </c>
      <c r="N246" s="52" t="s">
        <v>10495</v>
      </c>
      <c r="O246" s="53">
        <v>0.95</v>
      </c>
      <c r="P246" s="51" t="s">
        <v>68</v>
      </c>
      <c r="Q246" s="51" t="s">
        <v>69</v>
      </c>
      <c r="R246" s="51" t="s">
        <v>70</v>
      </c>
      <c r="S246" s="54" t="s">
        <v>95</v>
      </c>
      <c r="T246" s="51" t="s">
        <v>650</v>
      </c>
      <c r="U246" s="55">
        <v>46244</v>
      </c>
      <c r="V246" s="51" t="s">
        <v>778</v>
      </c>
      <c r="W246" s="51" t="s">
        <v>10290</v>
      </c>
      <c r="X246" s="51" t="s">
        <v>10487</v>
      </c>
      <c r="Y246" s="142" t="str">
        <f>_xlfn.XLOOKUP(B246,'Golden Rulebook-CDErule level'!I:I,'Golden Rulebook-CDErule level'!I:I, "not found")</f>
        <v>DQO-1357</v>
      </c>
    </row>
    <row r="247" spans="1:25" ht="42.75">
      <c r="A247" s="51" t="s">
        <v>10513</v>
      </c>
      <c r="B247" s="51" t="s">
        <v>10514</v>
      </c>
      <c r="C247" s="51" t="s">
        <v>10515</v>
      </c>
      <c r="D247" s="51" t="s">
        <v>10516</v>
      </c>
      <c r="E247" s="51" t="s">
        <v>90</v>
      </c>
      <c r="F247" s="51" t="s">
        <v>61</v>
      </c>
      <c r="G247" s="51" t="s">
        <v>738</v>
      </c>
      <c r="H247" s="51" t="s">
        <v>4441</v>
      </c>
      <c r="I247" s="51" t="s">
        <v>4442</v>
      </c>
      <c r="J247" s="51" t="s">
        <v>65</v>
      </c>
      <c r="K247" s="51" t="s">
        <v>10291</v>
      </c>
      <c r="L247" s="51" t="s">
        <v>10510</v>
      </c>
      <c r="M247" s="51" t="s">
        <v>93</v>
      </c>
      <c r="N247" s="52" t="s">
        <v>10517</v>
      </c>
      <c r="O247" s="53">
        <v>0.95</v>
      </c>
      <c r="P247" s="51" t="s">
        <v>68</v>
      </c>
      <c r="Q247" s="51" t="s">
        <v>69</v>
      </c>
      <c r="R247" s="51" t="s">
        <v>70</v>
      </c>
      <c r="S247" s="54" t="s">
        <v>95</v>
      </c>
      <c r="T247" s="51" t="s">
        <v>650</v>
      </c>
      <c r="U247" s="55">
        <v>46244</v>
      </c>
      <c r="V247" s="51" t="s">
        <v>778</v>
      </c>
      <c r="W247" s="51" t="s">
        <v>10290</v>
      </c>
      <c r="X247" s="51" t="s">
        <v>10509</v>
      </c>
      <c r="Y247" s="142" t="str">
        <f>_xlfn.XLOOKUP(B247,'Golden Rulebook-CDErule level'!I:I,'Golden Rulebook-CDErule level'!I:I, "not found")</f>
        <v>DQO-1358</v>
      </c>
    </row>
    <row r="248" spans="1:25" ht="42.75">
      <c r="A248" s="51" t="s">
        <v>10542</v>
      </c>
      <c r="B248" s="51" t="s">
        <v>10543</v>
      </c>
      <c r="C248" s="51" t="s">
        <v>10544</v>
      </c>
      <c r="D248" s="51" t="s">
        <v>10545</v>
      </c>
      <c r="E248" s="51" t="s">
        <v>90</v>
      </c>
      <c r="F248" s="51" t="s">
        <v>61</v>
      </c>
      <c r="G248" s="51" t="s">
        <v>738</v>
      </c>
      <c r="H248" s="51" t="s">
        <v>4441</v>
      </c>
      <c r="I248" s="51" t="s">
        <v>4442</v>
      </c>
      <c r="J248" s="51" t="s">
        <v>65</v>
      </c>
      <c r="K248" s="51" t="s">
        <v>10291</v>
      </c>
      <c r="L248" s="51" t="s">
        <v>10539</v>
      </c>
      <c r="M248" s="51" t="s">
        <v>93</v>
      </c>
      <c r="N248" s="52" t="s">
        <v>10546</v>
      </c>
      <c r="O248" s="53">
        <v>0.95</v>
      </c>
      <c r="P248" s="51" t="s">
        <v>68</v>
      </c>
      <c r="Q248" s="51" t="s">
        <v>69</v>
      </c>
      <c r="R248" s="51" t="s">
        <v>70</v>
      </c>
      <c r="S248" s="54" t="s">
        <v>95</v>
      </c>
      <c r="T248" s="51" t="s">
        <v>650</v>
      </c>
      <c r="U248" s="55">
        <v>46244</v>
      </c>
      <c r="V248" s="51" t="s">
        <v>778</v>
      </c>
      <c r="W248" s="51" t="s">
        <v>10290</v>
      </c>
      <c r="X248" s="51" t="s">
        <v>10538</v>
      </c>
      <c r="Y248" s="142" t="str">
        <f>_xlfn.XLOOKUP(B248,'Golden Rulebook-CDErule level'!I:I,'Golden Rulebook-CDErule level'!I:I, "not found")</f>
        <v>DQO-1359</v>
      </c>
    </row>
    <row r="249" spans="1:25" ht="42.75">
      <c r="A249" s="51" t="s">
        <v>10578</v>
      </c>
      <c r="B249" s="51" t="s">
        <v>10579</v>
      </c>
      <c r="C249" s="51" t="s">
        <v>10580</v>
      </c>
      <c r="D249" s="51" t="s">
        <v>10581</v>
      </c>
      <c r="E249" s="51" t="s">
        <v>90</v>
      </c>
      <c r="F249" s="51" t="s">
        <v>61</v>
      </c>
      <c r="G249" s="51" t="s">
        <v>738</v>
      </c>
      <c r="H249" s="51" t="s">
        <v>4441</v>
      </c>
      <c r="I249" s="51" t="s">
        <v>4442</v>
      </c>
      <c r="J249" s="51" t="s">
        <v>65</v>
      </c>
      <c r="K249" s="51" t="s">
        <v>10291</v>
      </c>
      <c r="L249" s="51" t="s">
        <v>10575</v>
      </c>
      <c r="M249" s="51" t="s">
        <v>93</v>
      </c>
      <c r="N249" s="52" t="s">
        <v>10582</v>
      </c>
      <c r="O249" s="53">
        <v>0.95</v>
      </c>
      <c r="P249" s="51" t="s">
        <v>68</v>
      </c>
      <c r="Q249" s="51" t="s">
        <v>69</v>
      </c>
      <c r="R249" s="51" t="s">
        <v>70</v>
      </c>
      <c r="S249" s="54" t="s">
        <v>95</v>
      </c>
      <c r="T249" s="51" t="s">
        <v>650</v>
      </c>
      <c r="U249" s="55">
        <v>46244</v>
      </c>
      <c r="V249" s="51" t="s">
        <v>778</v>
      </c>
      <c r="W249" s="51" t="s">
        <v>10290</v>
      </c>
      <c r="X249" s="51" t="s">
        <v>10574</v>
      </c>
      <c r="Y249" s="142" t="str">
        <f>_xlfn.XLOOKUP(B249,'Golden Rulebook-CDErule level'!I:I,'Golden Rulebook-CDErule level'!I:I, "not found")</f>
        <v>DQO-1360</v>
      </c>
    </row>
    <row r="250" spans="1:25" ht="42.75">
      <c r="A250" s="51" t="s">
        <v>10621</v>
      </c>
      <c r="B250" s="51" t="s">
        <v>10622</v>
      </c>
      <c r="C250" s="51" t="s">
        <v>10623</v>
      </c>
      <c r="D250" s="51" t="s">
        <v>10624</v>
      </c>
      <c r="E250" s="51" t="s">
        <v>90</v>
      </c>
      <c r="F250" s="51" t="s">
        <v>61</v>
      </c>
      <c r="G250" s="51" t="s">
        <v>738</v>
      </c>
      <c r="H250" s="51" t="s">
        <v>4441</v>
      </c>
      <c r="I250" s="51" t="s">
        <v>4442</v>
      </c>
      <c r="J250" s="51" t="s">
        <v>65</v>
      </c>
      <c r="K250" s="51" t="s">
        <v>10291</v>
      </c>
      <c r="L250" s="51" t="s">
        <v>10618</v>
      </c>
      <c r="M250" s="51" t="s">
        <v>93</v>
      </c>
      <c r="N250" s="52" t="s">
        <v>10625</v>
      </c>
      <c r="O250" s="53">
        <v>0.95</v>
      </c>
      <c r="P250" s="51" t="s">
        <v>68</v>
      </c>
      <c r="Q250" s="51" t="s">
        <v>69</v>
      </c>
      <c r="R250" s="51" t="s">
        <v>70</v>
      </c>
      <c r="S250" s="54" t="s">
        <v>95</v>
      </c>
      <c r="T250" s="51" t="s">
        <v>650</v>
      </c>
      <c r="U250" s="55">
        <v>46244</v>
      </c>
      <c r="V250" s="51" t="s">
        <v>778</v>
      </c>
      <c r="W250" s="51" t="s">
        <v>10290</v>
      </c>
      <c r="X250" s="51" t="s">
        <v>10617</v>
      </c>
      <c r="Y250" s="142" t="str">
        <f>_xlfn.XLOOKUP(B250,'Golden Rulebook-CDErule level'!I:I,'Golden Rulebook-CDErule level'!I:I, "not found")</f>
        <v>DQO-1361</v>
      </c>
    </row>
    <row r="251" spans="1:25" ht="42.75">
      <c r="A251" s="51" t="s">
        <v>10643</v>
      </c>
      <c r="B251" s="51" t="s">
        <v>10644</v>
      </c>
      <c r="C251" s="51" t="s">
        <v>10645</v>
      </c>
      <c r="D251" s="51" t="s">
        <v>10646</v>
      </c>
      <c r="E251" s="51" t="s">
        <v>90</v>
      </c>
      <c r="F251" s="51" t="s">
        <v>61</v>
      </c>
      <c r="G251" s="51" t="s">
        <v>738</v>
      </c>
      <c r="H251" s="51" t="s">
        <v>4441</v>
      </c>
      <c r="I251" s="51" t="s">
        <v>4442</v>
      </c>
      <c r="J251" s="51" t="s">
        <v>65</v>
      </c>
      <c r="K251" s="51" t="s">
        <v>10291</v>
      </c>
      <c r="L251" s="51" t="s">
        <v>10640</v>
      </c>
      <c r="M251" s="51" t="s">
        <v>93</v>
      </c>
      <c r="N251" s="52" t="s">
        <v>10647</v>
      </c>
      <c r="O251" s="53">
        <v>0.95</v>
      </c>
      <c r="P251" s="51" t="s">
        <v>68</v>
      </c>
      <c r="Q251" s="51" t="s">
        <v>69</v>
      </c>
      <c r="R251" s="51" t="s">
        <v>70</v>
      </c>
      <c r="S251" s="54" t="s">
        <v>95</v>
      </c>
      <c r="T251" s="51" t="s">
        <v>650</v>
      </c>
      <c r="U251" s="55">
        <v>46244</v>
      </c>
      <c r="V251" s="51" t="s">
        <v>778</v>
      </c>
      <c r="W251" s="51" t="s">
        <v>10290</v>
      </c>
      <c r="X251" s="51" t="s">
        <v>10639</v>
      </c>
      <c r="Y251" s="142" t="str">
        <f>_xlfn.XLOOKUP(B251,'Golden Rulebook-CDErule level'!I:I,'Golden Rulebook-CDErule level'!I:I, "not found")</f>
        <v>DQO-1362</v>
      </c>
    </row>
    <row r="252" spans="1:25" ht="42.75">
      <c r="A252" s="51" t="s">
        <v>10679</v>
      </c>
      <c r="B252" s="51" t="s">
        <v>10680</v>
      </c>
      <c r="C252" s="51" t="s">
        <v>10681</v>
      </c>
      <c r="D252" s="51" t="s">
        <v>10682</v>
      </c>
      <c r="E252" s="51" t="s">
        <v>90</v>
      </c>
      <c r="F252" s="51" t="s">
        <v>61</v>
      </c>
      <c r="G252" s="51" t="s">
        <v>3030</v>
      </c>
      <c r="H252" s="51" t="s">
        <v>4625</v>
      </c>
      <c r="I252" s="51" t="s">
        <v>4626</v>
      </c>
      <c r="J252" s="51" t="s">
        <v>65</v>
      </c>
      <c r="K252" s="51" t="s">
        <v>10675</v>
      </c>
      <c r="L252" s="51" t="s">
        <v>10676</v>
      </c>
      <c r="M252" s="51" t="s">
        <v>93</v>
      </c>
      <c r="N252" s="52" t="s">
        <v>10683</v>
      </c>
      <c r="O252" s="53">
        <v>0.95</v>
      </c>
      <c r="P252" s="51" t="s">
        <v>68</v>
      </c>
      <c r="Q252" s="51" t="s">
        <v>69</v>
      </c>
      <c r="R252" s="51" t="s">
        <v>70</v>
      </c>
      <c r="S252" s="54" t="s">
        <v>95</v>
      </c>
      <c r="T252" s="51" t="s">
        <v>650</v>
      </c>
      <c r="U252" s="55">
        <v>46244</v>
      </c>
      <c r="V252" s="51" t="s">
        <v>778</v>
      </c>
      <c r="W252" s="51" t="s">
        <v>10674</v>
      </c>
      <c r="X252" s="51" t="s">
        <v>52</v>
      </c>
      <c r="Y252" s="142" t="str">
        <f>_xlfn.XLOOKUP(B252,'Golden Rulebook-CDErule level'!I:I,'Golden Rulebook-CDErule level'!I:I, "not found")</f>
        <v>DQO-1363</v>
      </c>
    </row>
    <row r="253" spans="1:25" ht="28.5">
      <c r="A253" s="51" t="s">
        <v>10720</v>
      </c>
      <c r="B253" s="51" t="s">
        <v>10721</v>
      </c>
      <c r="C253" s="51" t="s">
        <v>10722</v>
      </c>
      <c r="D253" s="51" t="s">
        <v>10723</v>
      </c>
      <c r="E253" s="51" t="s">
        <v>90</v>
      </c>
      <c r="F253" s="51" t="s">
        <v>61</v>
      </c>
      <c r="G253" s="51" t="s">
        <v>3030</v>
      </c>
      <c r="H253" s="51" t="s">
        <v>4625</v>
      </c>
      <c r="I253" s="51" t="s">
        <v>4626</v>
      </c>
      <c r="J253" s="51" t="s">
        <v>65</v>
      </c>
      <c r="K253" s="51" t="s">
        <v>10675</v>
      </c>
      <c r="L253" s="51" t="s">
        <v>10717</v>
      </c>
      <c r="M253" s="51" t="s">
        <v>93</v>
      </c>
      <c r="N253" s="52" t="s">
        <v>10724</v>
      </c>
      <c r="O253" s="53">
        <v>0.95</v>
      </c>
      <c r="P253" s="51" t="s">
        <v>68</v>
      </c>
      <c r="Q253" s="51" t="s">
        <v>69</v>
      </c>
      <c r="R253" s="51" t="s">
        <v>70</v>
      </c>
      <c r="S253" s="54" t="s">
        <v>95</v>
      </c>
      <c r="T253" s="51" t="s">
        <v>650</v>
      </c>
      <c r="U253" s="55">
        <v>46244</v>
      </c>
      <c r="V253" s="51" t="s">
        <v>778</v>
      </c>
      <c r="W253" s="51" t="s">
        <v>10674</v>
      </c>
      <c r="X253" s="51" t="s">
        <v>10716</v>
      </c>
      <c r="Y253" s="142" t="str">
        <f>_xlfn.XLOOKUP(B253,'Golden Rulebook-CDErule level'!I:I,'Golden Rulebook-CDErule level'!I:I, "not found")</f>
        <v>DQO-1364</v>
      </c>
    </row>
    <row r="254" spans="1:25" ht="42.75">
      <c r="A254" s="51" t="s">
        <v>10780</v>
      </c>
      <c r="B254" s="51" t="s">
        <v>10781</v>
      </c>
      <c r="C254" s="51" t="s">
        <v>10782</v>
      </c>
      <c r="D254" s="51" t="s">
        <v>10783</v>
      </c>
      <c r="E254" s="51" t="s">
        <v>90</v>
      </c>
      <c r="F254" s="51" t="s">
        <v>61</v>
      </c>
      <c r="G254" s="51" t="s">
        <v>3030</v>
      </c>
      <c r="H254" s="51" t="s">
        <v>4625</v>
      </c>
      <c r="I254" s="51" t="s">
        <v>4626</v>
      </c>
      <c r="J254" s="51" t="s">
        <v>65</v>
      </c>
      <c r="K254" s="51" t="s">
        <v>10675</v>
      </c>
      <c r="L254" s="51" t="s">
        <v>10777</v>
      </c>
      <c r="M254" s="51" t="s">
        <v>93</v>
      </c>
      <c r="N254" s="52" t="s">
        <v>10784</v>
      </c>
      <c r="O254" s="53">
        <v>0.95</v>
      </c>
      <c r="P254" s="51" t="s">
        <v>68</v>
      </c>
      <c r="Q254" s="51" t="s">
        <v>69</v>
      </c>
      <c r="R254" s="51" t="s">
        <v>70</v>
      </c>
      <c r="S254" s="54" t="s">
        <v>95</v>
      </c>
      <c r="T254" s="51" t="s">
        <v>650</v>
      </c>
      <c r="U254" s="55">
        <v>46244</v>
      </c>
      <c r="V254" s="51" t="s">
        <v>778</v>
      </c>
      <c r="W254" s="51" t="s">
        <v>10674</v>
      </c>
      <c r="X254" s="51" t="s">
        <v>10776</v>
      </c>
      <c r="Y254" s="142" t="str">
        <f>_xlfn.XLOOKUP(B254,'Golden Rulebook-CDErule level'!I:I,'Golden Rulebook-CDErule level'!I:I, "not found")</f>
        <v>DQO-1365</v>
      </c>
    </row>
    <row r="255" spans="1:25" ht="42.75">
      <c r="A255" s="51" t="s">
        <v>10811</v>
      </c>
      <c r="B255" s="51" t="s">
        <v>10812</v>
      </c>
      <c r="C255" s="51" t="s">
        <v>10813</v>
      </c>
      <c r="D255" s="51" t="s">
        <v>10814</v>
      </c>
      <c r="E255" s="51" t="s">
        <v>90</v>
      </c>
      <c r="F255" s="51" t="s">
        <v>61</v>
      </c>
      <c r="G255" s="51" t="s">
        <v>738</v>
      </c>
      <c r="H255" s="51" t="s">
        <v>4441</v>
      </c>
      <c r="I255" s="51" t="s">
        <v>4442</v>
      </c>
      <c r="J255" s="51" t="s">
        <v>65</v>
      </c>
      <c r="K255" s="51" t="s">
        <v>10806</v>
      </c>
      <c r="L255" s="51" t="s">
        <v>10808</v>
      </c>
      <c r="M255" s="51" t="s">
        <v>93</v>
      </c>
      <c r="N255" s="52" t="s">
        <v>10815</v>
      </c>
      <c r="O255" s="53">
        <v>0.95</v>
      </c>
      <c r="P255" s="51" t="s">
        <v>68</v>
      </c>
      <c r="Q255" s="51" t="s">
        <v>69</v>
      </c>
      <c r="R255" s="51" t="s">
        <v>70</v>
      </c>
      <c r="S255" s="54" t="s">
        <v>95</v>
      </c>
      <c r="T255" s="51" t="s">
        <v>650</v>
      </c>
      <c r="U255" s="55">
        <v>46244</v>
      </c>
      <c r="V255" s="51" t="s">
        <v>778</v>
      </c>
      <c r="W255" s="51" t="s">
        <v>10805</v>
      </c>
      <c r="X255" s="51" t="s">
        <v>10807</v>
      </c>
      <c r="Y255" s="142" t="str">
        <f>_xlfn.XLOOKUP(B255,'Golden Rulebook-CDErule level'!I:I,'Golden Rulebook-CDErule level'!I:I, "not found")</f>
        <v>DQO-1366</v>
      </c>
    </row>
    <row r="256" spans="1:25" ht="42.75">
      <c r="A256" s="51" t="s">
        <v>10840</v>
      </c>
      <c r="B256" s="51" t="s">
        <v>10841</v>
      </c>
      <c r="C256" s="51" t="s">
        <v>10842</v>
      </c>
      <c r="D256" s="51" t="s">
        <v>10843</v>
      </c>
      <c r="E256" s="51" t="s">
        <v>90</v>
      </c>
      <c r="F256" s="51" t="s">
        <v>61</v>
      </c>
      <c r="G256" s="51" t="s">
        <v>738</v>
      </c>
      <c r="H256" s="51" t="s">
        <v>4441</v>
      </c>
      <c r="I256" s="51" t="s">
        <v>4442</v>
      </c>
      <c r="J256" s="51" t="s">
        <v>65</v>
      </c>
      <c r="K256" s="51" t="s">
        <v>10806</v>
      </c>
      <c r="L256" s="51" t="s">
        <v>10837</v>
      </c>
      <c r="M256" s="51" t="s">
        <v>93</v>
      </c>
      <c r="N256" s="52" t="s">
        <v>10844</v>
      </c>
      <c r="O256" s="53">
        <v>0.95</v>
      </c>
      <c r="P256" s="51" t="s">
        <v>68</v>
      </c>
      <c r="Q256" s="51" t="s">
        <v>69</v>
      </c>
      <c r="R256" s="51" t="s">
        <v>70</v>
      </c>
      <c r="S256" s="54" t="s">
        <v>95</v>
      </c>
      <c r="T256" s="51" t="s">
        <v>650</v>
      </c>
      <c r="U256" s="55">
        <v>46244</v>
      </c>
      <c r="V256" s="51" t="s">
        <v>778</v>
      </c>
      <c r="W256" s="51" t="s">
        <v>10805</v>
      </c>
      <c r="X256" s="51" t="s">
        <v>10836</v>
      </c>
      <c r="Y256" s="142" t="str">
        <f>_xlfn.XLOOKUP(B256,'Golden Rulebook-CDErule level'!I:I,'Golden Rulebook-CDErule level'!I:I, "not found")</f>
        <v>DQO-1367</v>
      </c>
    </row>
    <row r="257" spans="1:25" ht="42.75">
      <c r="A257" s="51" t="s">
        <v>10862</v>
      </c>
      <c r="B257" s="51" t="s">
        <v>10863</v>
      </c>
      <c r="C257" s="51" t="s">
        <v>10864</v>
      </c>
      <c r="D257" s="51" t="s">
        <v>10865</v>
      </c>
      <c r="E257" s="51" t="s">
        <v>90</v>
      </c>
      <c r="F257" s="51" t="s">
        <v>61</v>
      </c>
      <c r="G257" s="51" t="s">
        <v>738</v>
      </c>
      <c r="H257" s="51" t="s">
        <v>4441</v>
      </c>
      <c r="I257" s="51" t="s">
        <v>4442</v>
      </c>
      <c r="J257" s="51" t="s">
        <v>65</v>
      </c>
      <c r="K257" s="51" t="s">
        <v>10806</v>
      </c>
      <c r="L257" s="51" t="s">
        <v>10859</v>
      </c>
      <c r="M257" s="51" t="s">
        <v>93</v>
      </c>
      <c r="N257" s="52" t="s">
        <v>10866</v>
      </c>
      <c r="O257" s="53">
        <v>0.95</v>
      </c>
      <c r="P257" s="51" t="s">
        <v>68</v>
      </c>
      <c r="Q257" s="51" t="s">
        <v>69</v>
      </c>
      <c r="R257" s="51" t="s">
        <v>70</v>
      </c>
      <c r="S257" s="54" t="s">
        <v>95</v>
      </c>
      <c r="T257" s="51" t="s">
        <v>650</v>
      </c>
      <c r="U257" s="55">
        <v>46244</v>
      </c>
      <c r="V257" s="51" t="s">
        <v>778</v>
      </c>
      <c r="W257" s="51" t="s">
        <v>10805</v>
      </c>
      <c r="X257" s="51" t="s">
        <v>10858</v>
      </c>
      <c r="Y257" s="142" t="str">
        <f>_xlfn.XLOOKUP(B257,'Golden Rulebook-CDErule level'!I:I,'Golden Rulebook-CDErule level'!I:I, "not found")</f>
        <v>DQO-1368</v>
      </c>
    </row>
    <row r="258" spans="1:25" ht="42.75">
      <c r="A258" s="51" t="s">
        <v>10907</v>
      </c>
      <c r="B258" s="51" t="s">
        <v>10908</v>
      </c>
      <c r="C258" s="51" t="s">
        <v>10909</v>
      </c>
      <c r="D258" s="51" t="s">
        <v>10910</v>
      </c>
      <c r="E258" s="51" t="s">
        <v>90</v>
      </c>
      <c r="F258" s="51" t="s">
        <v>61</v>
      </c>
      <c r="G258" s="51" t="s">
        <v>738</v>
      </c>
      <c r="H258" s="51" t="s">
        <v>4441</v>
      </c>
      <c r="I258" s="51" t="s">
        <v>4442</v>
      </c>
      <c r="J258" s="51" t="s">
        <v>65</v>
      </c>
      <c r="K258" s="51" t="s">
        <v>10806</v>
      </c>
      <c r="L258" s="51" t="s">
        <v>10904</v>
      </c>
      <c r="M258" s="51" t="s">
        <v>93</v>
      </c>
      <c r="N258" s="52" t="s">
        <v>10911</v>
      </c>
      <c r="O258" s="53">
        <v>0.95</v>
      </c>
      <c r="P258" s="51" t="s">
        <v>68</v>
      </c>
      <c r="Q258" s="51" t="s">
        <v>69</v>
      </c>
      <c r="R258" s="51" t="s">
        <v>70</v>
      </c>
      <c r="S258" s="54" t="s">
        <v>95</v>
      </c>
      <c r="T258" s="51" t="s">
        <v>650</v>
      </c>
      <c r="U258" s="55">
        <v>46244</v>
      </c>
      <c r="V258" s="51" t="s">
        <v>778</v>
      </c>
      <c r="W258" s="51" t="s">
        <v>10805</v>
      </c>
      <c r="X258" s="51" t="s">
        <v>10903</v>
      </c>
      <c r="Y258" s="142" t="str">
        <f>_xlfn.XLOOKUP(B258,'Golden Rulebook-CDErule level'!I:I,'Golden Rulebook-CDErule level'!I:I, "not found")</f>
        <v>DQO-1370</v>
      </c>
    </row>
    <row r="259" spans="1:25" ht="42.75">
      <c r="A259" s="51" t="s">
        <v>10930</v>
      </c>
      <c r="B259" s="51" t="s">
        <v>10931</v>
      </c>
      <c r="C259" s="51" t="s">
        <v>10932</v>
      </c>
      <c r="D259" s="51" t="s">
        <v>10933</v>
      </c>
      <c r="E259" s="51" t="s">
        <v>90</v>
      </c>
      <c r="F259" s="51" t="s">
        <v>61</v>
      </c>
      <c r="G259" s="51" t="s">
        <v>738</v>
      </c>
      <c r="H259" s="51" t="s">
        <v>4441</v>
      </c>
      <c r="I259" s="51" t="s">
        <v>4442</v>
      </c>
      <c r="J259" s="51" t="s">
        <v>65</v>
      </c>
      <c r="K259" s="51" t="s">
        <v>10806</v>
      </c>
      <c r="L259" s="51" t="s">
        <v>10927</v>
      </c>
      <c r="M259" s="51" t="s">
        <v>93</v>
      </c>
      <c r="N259" s="52" t="s">
        <v>10934</v>
      </c>
      <c r="O259" s="53">
        <v>0.95</v>
      </c>
      <c r="P259" s="51" t="s">
        <v>68</v>
      </c>
      <c r="Q259" s="51" t="s">
        <v>69</v>
      </c>
      <c r="R259" s="51" t="s">
        <v>70</v>
      </c>
      <c r="S259" s="54" t="s">
        <v>95</v>
      </c>
      <c r="T259" s="51" t="s">
        <v>650</v>
      </c>
      <c r="U259" s="55">
        <v>46244</v>
      </c>
      <c r="V259" s="51" t="s">
        <v>778</v>
      </c>
      <c r="W259" s="51" t="s">
        <v>10805</v>
      </c>
      <c r="X259" s="51" t="s">
        <v>10926</v>
      </c>
      <c r="Y259" s="142" t="str">
        <f>_xlfn.XLOOKUP(B259,'Golden Rulebook-CDErule level'!I:I,'Golden Rulebook-CDErule level'!I:I, "not found")</f>
        <v>DQO-1371</v>
      </c>
    </row>
    <row r="260" spans="1:25" ht="42.75">
      <c r="A260" s="51" t="s">
        <v>10952</v>
      </c>
      <c r="B260" s="51" t="s">
        <v>10953</v>
      </c>
      <c r="C260" s="51" t="s">
        <v>10954</v>
      </c>
      <c r="D260" s="51" t="s">
        <v>10955</v>
      </c>
      <c r="E260" s="51" t="s">
        <v>90</v>
      </c>
      <c r="F260" s="51" t="s">
        <v>61</v>
      </c>
      <c r="G260" s="51" t="s">
        <v>738</v>
      </c>
      <c r="H260" s="51" t="s">
        <v>4441</v>
      </c>
      <c r="I260" s="51" t="s">
        <v>4442</v>
      </c>
      <c r="J260" s="51" t="s">
        <v>65</v>
      </c>
      <c r="K260" s="51" t="s">
        <v>10806</v>
      </c>
      <c r="L260" s="51" t="s">
        <v>10949</v>
      </c>
      <c r="M260" s="51" t="s">
        <v>93</v>
      </c>
      <c r="N260" s="52" t="s">
        <v>10956</v>
      </c>
      <c r="O260" s="53">
        <v>0.95</v>
      </c>
      <c r="P260" s="51" t="s">
        <v>68</v>
      </c>
      <c r="Q260" s="51" t="s">
        <v>69</v>
      </c>
      <c r="R260" s="51" t="s">
        <v>70</v>
      </c>
      <c r="S260" s="54" t="s">
        <v>95</v>
      </c>
      <c r="T260" s="51" t="s">
        <v>650</v>
      </c>
      <c r="U260" s="55">
        <v>46244</v>
      </c>
      <c r="V260" s="51" t="s">
        <v>778</v>
      </c>
      <c r="W260" s="51" t="s">
        <v>10805</v>
      </c>
      <c r="X260" s="51" t="s">
        <v>10948</v>
      </c>
      <c r="Y260" s="142" t="str">
        <f>_xlfn.XLOOKUP(B260,'Golden Rulebook-CDErule level'!I:I,'Golden Rulebook-CDErule level'!I:I, "not found")</f>
        <v>DQO-1372</v>
      </c>
    </row>
    <row r="261" spans="1:25" ht="42.75">
      <c r="A261" s="51" t="s">
        <v>10970</v>
      </c>
      <c r="B261" s="51" t="s">
        <v>10971</v>
      </c>
      <c r="C261" s="51" t="s">
        <v>10972</v>
      </c>
      <c r="D261" s="51" t="s">
        <v>10973</v>
      </c>
      <c r="E261" s="51" t="s">
        <v>90</v>
      </c>
      <c r="F261" s="51" t="s">
        <v>61</v>
      </c>
      <c r="G261" s="51" t="s">
        <v>2207</v>
      </c>
      <c r="H261" s="51" t="s">
        <v>4380</v>
      </c>
      <c r="I261" s="51" t="s">
        <v>4381</v>
      </c>
      <c r="J261" s="51" t="s">
        <v>65</v>
      </c>
      <c r="K261" s="51" t="s">
        <v>10965</v>
      </c>
      <c r="L261" s="51" t="s">
        <v>10967</v>
      </c>
      <c r="M261" s="51" t="s">
        <v>93</v>
      </c>
      <c r="N261" s="52" t="s">
        <v>10974</v>
      </c>
      <c r="O261" s="53">
        <v>0.95</v>
      </c>
      <c r="P261" s="51" t="s">
        <v>68</v>
      </c>
      <c r="Q261" s="51" t="s">
        <v>69</v>
      </c>
      <c r="R261" s="51" t="s">
        <v>70</v>
      </c>
      <c r="S261" s="54" t="s">
        <v>95</v>
      </c>
      <c r="T261" s="51" t="s">
        <v>650</v>
      </c>
      <c r="U261" s="55">
        <v>46244</v>
      </c>
      <c r="V261" s="51" t="s">
        <v>778</v>
      </c>
      <c r="W261" s="51" t="s">
        <v>10964</v>
      </c>
      <c r="X261" s="51" t="s">
        <v>10966</v>
      </c>
      <c r="Y261" s="142" t="str">
        <f>_xlfn.XLOOKUP(B261,'Golden Rulebook-CDErule level'!I:I,'Golden Rulebook-CDErule level'!I:I, "not found")</f>
        <v>DQO-1373</v>
      </c>
    </row>
    <row r="262" spans="1:25" ht="42.75">
      <c r="A262" s="51" t="s">
        <v>10992</v>
      </c>
      <c r="B262" s="51" t="s">
        <v>10993</v>
      </c>
      <c r="C262" s="51" t="s">
        <v>10994</v>
      </c>
      <c r="D262" s="51" t="s">
        <v>10995</v>
      </c>
      <c r="E262" s="51" t="s">
        <v>90</v>
      </c>
      <c r="F262" s="51" t="s">
        <v>61</v>
      </c>
      <c r="G262" s="51" t="s">
        <v>2207</v>
      </c>
      <c r="H262" s="51" t="s">
        <v>4380</v>
      </c>
      <c r="I262" s="51" t="s">
        <v>4381</v>
      </c>
      <c r="J262" s="51" t="s">
        <v>65</v>
      </c>
      <c r="K262" s="51" t="s">
        <v>10965</v>
      </c>
      <c r="L262" s="51" t="s">
        <v>10989</v>
      </c>
      <c r="M262" s="51" t="s">
        <v>93</v>
      </c>
      <c r="N262" s="52" t="s">
        <v>10996</v>
      </c>
      <c r="O262" s="53">
        <v>0.95</v>
      </c>
      <c r="P262" s="51" t="s">
        <v>68</v>
      </c>
      <c r="Q262" s="51" t="s">
        <v>69</v>
      </c>
      <c r="R262" s="51" t="s">
        <v>70</v>
      </c>
      <c r="S262" s="54" t="s">
        <v>95</v>
      </c>
      <c r="T262" s="51" t="s">
        <v>650</v>
      </c>
      <c r="U262" s="55">
        <v>46244</v>
      </c>
      <c r="V262" s="51" t="s">
        <v>778</v>
      </c>
      <c r="W262" s="51" t="s">
        <v>10964</v>
      </c>
      <c r="X262" s="51" t="s">
        <v>10988</v>
      </c>
      <c r="Y262" s="142" t="str">
        <f>_xlfn.XLOOKUP(B262,'Golden Rulebook-CDErule level'!I:I,'Golden Rulebook-CDErule level'!I:I, "not found")</f>
        <v>DQO-1374</v>
      </c>
    </row>
    <row r="263" spans="1:25" ht="42.75">
      <c r="A263" s="51" t="s">
        <v>11016</v>
      </c>
      <c r="B263" s="51" t="s">
        <v>11017</v>
      </c>
      <c r="C263" s="51" t="s">
        <v>11018</v>
      </c>
      <c r="D263" s="51" t="s">
        <v>11019</v>
      </c>
      <c r="E263" s="51" t="s">
        <v>90</v>
      </c>
      <c r="F263" s="51" t="s">
        <v>61</v>
      </c>
      <c r="G263" s="51" t="s">
        <v>738</v>
      </c>
      <c r="H263" s="51" t="s">
        <v>4441</v>
      </c>
      <c r="I263" s="51" t="s">
        <v>4442</v>
      </c>
      <c r="J263" s="51" t="s">
        <v>65</v>
      </c>
      <c r="K263" s="51" t="s">
        <v>11011</v>
      </c>
      <c r="L263" s="51" t="s">
        <v>11013</v>
      </c>
      <c r="M263" s="51" t="s">
        <v>93</v>
      </c>
      <c r="N263" s="52" t="s">
        <v>11020</v>
      </c>
      <c r="O263" s="53">
        <v>0.95</v>
      </c>
      <c r="P263" s="51" t="s">
        <v>68</v>
      </c>
      <c r="Q263" s="51" t="s">
        <v>69</v>
      </c>
      <c r="R263" s="51" t="s">
        <v>70</v>
      </c>
      <c r="S263" s="54" t="s">
        <v>95</v>
      </c>
      <c r="T263" s="51" t="s">
        <v>650</v>
      </c>
      <c r="U263" s="55">
        <v>46244</v>
      </c>
      <c r="V263" s="51" t="s">
        <v>778</v>
      </c>
      <c r="W263" s="51" t="s">
        <v>11010</v>
      </c>
      <c r="X263" s="51" t="s">
        <v>11012</v>
      </c>
      <c r="Y263" s="142" t="str">
        <f>_xlfn.XLOOKUP(B263,'Golden Rulebook-CDErule level'!I:I,'Golden Rulebook-CDErule level'!I:I, "not found")</f>
        <v>DQO-1375</v>
      </c>
    </row>
    <row r="264" spans="1:25" ht="42.75">
      <c r="A264" s="51" t="s">
        <v>11032</v>
      </c>
      <c r="B264" s="51" t="s">
        <v>11033</v>
      </c>
      <c r="C264" s="51" t="s">
        <v>11034</v>
      </c>
      <c r="D264" s="51" t="s">
        <v>11035</v>
      </c>
      <c r="E264" s="51" t="s">
        <v>90</v>
      </c>
      <c r="F264" s="51" t="s">
        <v>61</v>
      </c>
      <c r="G264" s="51" t="s">
        <v>738</v>
      </c>
      <c r="H264" s="51" t="s">
        <v>4441</v>
      </c>
      <c r="I264" s="51" t="s">
        <v>4442</v>
      </c>
      <c r="J264" s="51" t="s">
        <v>65</v>
      </c>
      <c r="K264" s="51" t="s">
        <v>11011</v>
      </c>
      <c r="L264" s="51" t="s">
        <v>11029</v>
      </c>
      <c r="M264" s="51" t="s">
        <v>93</v>
      </c>
      <c r="N264" s="52" t="s">
        <v>11036</v>
      </c>
      <c r="O264" s="53">
        <v>0.95</v>
      </c>
      <c r="P264" s="51" t="s">
        <v>68</v>
      </c>
      <c r="Q264" s="51" t="s">
        <v>69</v>
      </c>
      <c r="R264" s="51" t="s">
        <v>70</v>
      </c>
      <c r="S264" s="54" t="s">
        <v>95</v>
      </c>
      <c r="T264" s="51" t="s">
        <v>650</v>
      </c>
      <c r="U264" s="55">
        <v>46244</v>
      </c>
      <c r="V264" s="51" t="s">
        <v>778</v>
      </c>
      <c r="W264" s="51" t="s">
        <v>11010</v>
      </c>
      <c r="X264" s="51" t="s">
        <v>11028</v>
      </c>
      <c r="Y264" s="142" t="str">
        <f>_xlfn.XLOOKUP(B264,'Golden Rulebook-CDErule level'!I:I,'Golden Rulebook-CDErule level'!I:I, "not found")</f>
        <v>DQO-1376</v>
      </c>
    </row>
    <row r="265" spans="1:25" ht="42.75">
      <c r="A265" s="51" t="s">
        <v>11048</v>
      </c>
      <c r="B265" s="51" t="s">
        <v>11049</v>
      </c>
      <c r="C265" s="51" t="s">
        <v>11050</v>
      </c>
      <c r="D265" s="51" t="s">
        <v>11051</v>
      </c>
      <c r="E265" s="51" t="s">
        <v>90</v>
      </c>
      <c r="F265" s="51" t="s">
        <v>61</v>
      </c>
      <c r="G265" s="51" t="s">
        <v>738</v>
      </c>
      <c r="H265" s="51" t="s">
        <v>4441</v>
      </c>
      <c r="I265" s="51" t="s">
        <v>4442</v>
      </c>
      <c r="J265" s="51" t="s">
        <v>65</v>
      </c>
      <c r="K265" s="51" t="s">
        <v>11011</v>
      </c>
      <c r="L265" s="51" t="s">
        <v>11045</v>
      </c>
      <c r="M265" s="51" t="s">
        <v>93</v>
      </c>
      <c r="N265" s="52" t="s">
        <v>11052</v>
      </c>
      <c r="O265" s="53">
        <v>0.95</v>
      </c>
      <c r="P265" s="51" t="s">
        <v>68</v>
      </c>
      <c r="Q265" s="51" t="s">
        <v>69</v>
      </c>
      <c r="R265" s="51" t="s">
        <v>70</v>
      </c>
      <c r="S265" s="54" t="s">
        <v>95</v>
      </c>
      <c r="T265" s="51" t="s">
        <v>650</v>
      </c>
      <c r="U265" s="55">
        <v>46244</v>
      </c>
      <c r="V265" s="51" t="s">
        <v>778</v>
      </c>
      <c r="W265" s="51" t="s">
        <v>11010</v>
      </c>
      <c r="X265" s="51" t="s">
        <v>11044</v>
      </c>
      <c r="Y265" s="142" t="str">
        <f>_xlfn.XLOOKUP(B265,'Golden Rulebook-CDErule level'!I:I,'Golden Rulebook-CDErule level'!I:I, "not found")</f>
        <v>DQO-1377</v>
      </c>
    </row>
    <row r="266" spans="1:25" ht="42.75">
      <c r="A266" s="51" t="s">
        <v>11064</v>
      </c>
      <c r="B266" s="51" t="s">
        <v>11065</v>
      </c>
      <c r="C266" s="51" t="s">
        <v>11066</v>
      </c>
      <c r="D266" s="51" t="s">
        <v>11067</v>
      </c>
      <c r="E266" s="51" t="s">
        <v>90</v>
      </c>
      <c r="F266" s="51" t="s">
        <v>61</v>
      </c>
      <c r="G266" s="51" t="s">
        <v>738</v>
      </c>
      <c r="H266" s="51" t="s">
        <v>4441</v>
      </c>
      <c r="I266" s="51" t="s">
        <v>4442</v>
      </c>
      <c r="J266" s="51" t="s">
        <v>65</v>
      </c>
      <c r="K266" s="51" t="s">
        <v>11011</v>
      </c>
      <c r="L266" s="51" t="s">
        <v>11061</v>
      </c>
      <c r="M266" s="51" t="s">
        <v>93</v>
      </c>
      <c r="N266" s="52" t="s">
        <v>11068</v>
      </c>
      <c r="O266" s="53">
        <v>0.95</v>
      </c>
      <c r="P266" s="51" t="s">
        <v>68</v>
      </c>
      <c r="Q266" s="51" t="s">
        <v>69</v>
      </c>
      <c r="R266" s="51" t="s">
        <v>70</v>
      </c>
      <c r="S266" s="54" t="s">
        <v>95</v>
      </c>
      <c r="T266" s="51" t="s">
        <v>650</v>
      </c>
      <c r="U266" s="55">
        <v>46244</v>
      </c>
      <c r="V266" s="51" t="s">
        <v>778</v>
      </c>
      <c r="W266" s="51" t="s">
        <v>11010</v>
      </c>
      <c r="X266" s="51" t="s">
        <v>11060</v>
      </c>
      <c r="Y266" s="142" t="str">
        <f>_xlfn.XLOOKUP(B266,'Golden Rulebook-CDErule level'!I:I,'Golden Rulebook-CDErule level'!I:I, "not found")</f>
        <v>DQO-1378</v>
      </c>
    </row>
    <row r="267" spans="1:25" ht="42.75">
      <c r="A267" s="51" t="s">
        <v>11094</v>
      </c>
      <c r="B267" s="51" t="s">
        <v>11095</v>
      </c>
      <c r="C267" s="51" t="s">
        <v>11096</v>
      </c>
      <c r="D267" s="51" t="s">
        <v>11097</v>
      </c>
      <c r="E267" s="51" t="s">
        <v>90</v>
      </c>
      <c r="F267" s="51" t="s">
        <v>61</v>
      </c>
      <c r="G267" s="51" t="s">
        <v>738</v>
      </c>
      <c r="H267" s="51" t="s">
        <v>4441</v>
      </c>
      <c r="I267" s="51" t="s">
        <v>4442</v>
      </c>
      <c r="J267" s="51" t="s">
        <v>65</v>
      </c>
      <c r="K267" s="51" t="s">
        <v>11011</v>
      </c>
      <c r="L267" s="51" t="s">
        <v>11091</v>
      </c>
      <c r="M267" s="51" t="s">
        <v>93</v>
      </c>
      <c r="N267" s="52" t="s">
        <v>11098</v>
      </c>
      <c r="O267" s="53">
        <v>0.95</v>
      </c>
      <c r="P267" s="51" t="s">
        <v>68</v>
      </c>
      <c r="Q267" s="51" t="s">
        <v>69</v>
      </c>
      <c r="R267" s="51" t="s">
        <v>70</v>
      </c>
      <c r="S267" s="54" t="s">
        <v>95</v>
      </c>
      <c r="T267" s="51" t="s">
        <v>650</v>
      </c>
      <c r="U267" s="55">
        <v>46244</v>
      </c>
      <c r="V267" s="51" t="s">
        <v>778</v>
      </c>
      <c r="W267" s="51" t="s">
        <v>11010</v>
      </c>
      <c r="X267" s="51" t="s">
        <v>11090</v>
      </c>
      <c r="Y267" s="142" t="str">
        <f>_xlfn.XLOOKUP(B267,'Golden Rulebook-CDErule level'!I:I,'Golden Rulebook-CDErule level'!I:I, "not found")</f>
        <v>DQO-1379</v>
      </c>
    </row>
    <row r="268" spans="1:25" ht="42.75">
      <c r="A268" s="51" t="s">
        <v>11110</v>
      </c>
      <c r="B268" s="51" t="s">
        <v>11111</v>
      </c>
      <c r="C268" s="51" t="s">
        <v>11112</v>
      </c>
      <c r="D268" s="51" t="s">
        <v>11113</v>
      </c>
      <c r="E268" s="51" t="s">
        <v>90</v>
      </c>
      <c r="F268" s="51" t="s">
        <v>61</v>
      </c>
      <c r="G268" s="51" t="s">
        <v>738</v>
      </c>
      <c r="H268" s="51" t="s">
        <v>4441</v>
      </c>
      <c r="I268" s="51" t="s">
        <v>4442</v>
      </c>
      <c r="J268" s="51" t="s">
        <v>65</v>
      </c>
      <c r="K268" s="51" t="s">
        <v>11011</v>
      </c>
      <c r="L268" s="51" t="s">
        <v>11107</v>
      </c>
      <c r="M268" s="51" t="s">
        <v>93</v>
      </c>
      <c r="N268" s="52" t="s">
        <v>11114</v>
      </c>
      <c r="O268" s="53">
        <v>0.95</v>
      </c>
      <c r="P268" s="51" t="s">
        <v>68</v>
      </c>
      <c r="Q268" s="51" t="s">
        <v>69</v>
      </c>
      <c r="R268" s="51" t="s">
        <v>70</v>
      </c>
      <c r="S268" s="54" t="s">
        <v>95</v>
      </c>
      <c r="T268" s="51" t="s">
        <v>650</v>
      </c>
      <c r="U268" s="55">
        <v>46244</v>
      </c>
      <c r="V268" s="51" t="s">
        <v>778</v>
      </c>
      <c r="W268" s="51" t="s">
        <v>11010</v>
      </c>
      <c r="X268" s="51" t="s">
        <v>11106</v>
      </c>
      <c r="Y268" s="142" t="str">
        <f>_xlfn.XLOOKUP(B268,'Golden Rulebook-CDErule level'!I:I,'Golden Rulebook-CDErule level'!I:I, "not found")</f>
        <v>DQO-1380</v>
      </c>
    </row>
    <row r="269" spans="1:25" ht="42.75">
      <c r="A269" s="51" t="s">
        <v>11126</v>
      </c>
      <c r="B269" s="51" t="s">
        <v>11127</v>
      </c>
      <c r="C269" s="51" t="s">
        <v>11128</v>
      </c>
      <c r="D269" s="51" t="s">
        <v>11129</v>
      </c>
      <c r="E269" s="51" t="s">
        <v>90</v>
      </c>
      <c r="F269" s="51" t="s">
        <v>61</v>
      </c>
      <c r="G269" s="51" t="s">
        <v>738</v>
      </c>
      <c r="H269" s="51" t="s">
        <v>4441</v>
      </c>
      <c r="I269" s="51" t="s">
        <v>4442</v>
      </c>
      <c r="J269" s="51" t="s">
        <v>65</v>
      </c>
      <c r="K269" s="51" t="s">
        <v>11011</v>
      </c>
      <c r="L269" s="51" t="s">
        <v>11123</v>
      </c>
      <c r="M269" s="51" t="s">
        <v>93</v>
      </c>
      <c r="N269" s="52" t="s">
        <v>11130</v>
      </c>
      <c r="O269" s="53">
        <v>0.95</v>
      </c>
      <c r="P269" s="51" t="s">
        <v>68</v>
      </c>
      <c r="Q269" s="51" t="s">
        <v>69</v>
      </c>
      <c r="R269" s="51" t="s">
        <v>70</v>
      </c>
      <c r="S269" s="54" t="s">
        <v>95</v>
      </c>
      <c r="T269" s="51" t="s">
        <v>650</v>
      </c>
      <c r="U269" s="55">
        <v>46244</v>
      </c>
      <c r="V269" s="51" t="s">
        <v>778</v>
      </c>
      <c r="W269" s="51" t="s">
        <v>11010</v>
      </c>
      <c r="X269" s="51" t="s">
        <v>11122</v>
      </c>
      <c r="Y269" s="142" t="str">
        <f>_xlfn.XLOOKUP(B269,'Golden Rulebook-CDErule level'!I:I,'Golden Rulebook-CDErule level'!I:I, "not found")</f>
        <v>DQO-1381</v>
      </c>
    </row>
    <row r="270" spans="1:25" ht="42.75">
      <c r="A270" s="51" t="s">
        <v>11142</v>
      </c>
      <c r="B270" s="51" t="s">
        <v>11143</v>
      </c>
      <c r="C270" s="51" t="s">
        <v>11144</v>
      </c>
      <c r="D270" s="51" t="s">
        <v>11145</v>
      </c>
      <c r="E270" s="51" t="s">
        <v>90</v>
      </c>
      <c r="F270" s="51" t="s">
        <v>61</v>
      </c>
      <c r="G270" s="51" t="s">
        <v>738</v>
      </c>
      <c r="H270" s="51" t="s">
        <v>4441</v>
      </c>
      <c r="I270" s="51" t="s">
        <v>4442</v>
      </c>
      <c r="J270" s="51" t="s">
        <v>65</v>
      </c>
      <c r="K270" s="51" t="s">
        <v>11011</v>
      </c>
      <c r="L270" s="51" t="s">
        <v>11139</v>
      </c>
      <c r="M270" s="51" t="s">
        <v>93</v>
      </c>
      <c r="N270" s="52" t="s">
        <v>11146</v>
      </c>
      <c r="O270" s="53">
        <v>0.95</v>
      </c>
      <c r="P270" s="51" t="s">
        <v>68</v>
      </c>
      <c r="Q270" s="51" t="s">
        <v>69</v>
      </c>
      <c r="R270" s="51" t="s">
        <v>70</v>
      </c>
      <c r="S270" s="54" t="s">
        <v>95</v>
      </c>
      <c r="T270" s="51" t="s">
        <v>650</v>
      </c>
      <c r="U270" s="55">
        <v>46244</v>
      </c>
      <c r="V270" s="51" t="s">
        <v>778</v>
      </c>
      <c r="W270" s="51" t="s">
        <v>11010</v>
      </c>
      <c r="X270" s="51" t="s">
        <v>11138</v>
      </c>
      <c r="Y270" s="142" t="str">
        <f>_xlfn.XLOOKUP(B270,'Golden Rulebook-CDErule level'!I:I,'Golden Rulebook-CDErule level'!I:I, "not found")</f>
        <v>DQO-1382</v>
      </c>
    </row>
    <row r="271" spans="1:25" ht="42.75">
      <c r="A271" s="51" t="s">
        <v>11165</v>
      </c>
      <c r="B271" s="51" t="s">
        <v>11166</v>
      </c>
      <c r="C271" s="51" t="s">
        <v>11167</v>
      </c>
      <c r="D271" s="51" t="s">
        <v>11168</v>
      </c>
      <c r="E271" s="51" t="s">
        <v>90</v>
      </c>
      <c r="F271" s="51" t="s">
        <v>61</v>
      </c>
      <c r="G271" s="51" t="s">
        <v>738</v>
      </c>
      <c r="H271" s="51" t="s">
        <v>4441</v>
      </c>
      <c r="I271" s="51" t="s">
        <v>4442</v>
      </c>
      <c r="J271" s="51" t="s">
        <v>65</v>
      </c>
      <c r="K271" s="51" t="s">
        <v>11011</v>
      </c>
      <c r="L271" s="51" t="s">
        <v>11162</v>
      </c>
      <c r="M271" s="51" t="s">
        <v>93</v>
      </c>
      <c r="N271" s="52" t="s">
        <v>11169</v>
      </c>
      <c r="O271" s="53">
        <v>0.95</v>
      </c>
      <c r="P271" s="51" t="s">
        <v>68</v>
      </c>
      <c r="Q271" s="51" t="s">
        <v>69</v>
      </c>
      <c r="R271" s="51" t="s">
        <v>70</v>
      </c>
      <c r="S271" s="54" t="s">
        <v>95</v>
      </c>
      <c r="T271" s="51" t="s">
        <v>650</v>
      </c>
      <c r="U271" s="55">
        <v>46244</v>
      </c>
      <c r="V271" s="51" t="s">
        <v>778</v>
      </c>
      <c r="W271" s="51" t="s">
        <v>11010</v>
      </c>
      <c r="X271" s="51" t="s">
        <v>11161</v>
      </c>
      <c r="Y271" s="142" t="str">
        <f>_xlfn.XLOOKUP(B271,'Golden Rulebook-CDErule level'!I:I,'Golden Rulebook-CDErule level'!I:I, "not found")</f>
        <v>DQO-1383</v>
      </c>
    </row>
    <row r="272" spans="1:25" ht="42.75">
      <c r="A272" s="51" t="s">
        <v>11181</v>
      </c>
      <c r="B272" s="51" t="s">
        <v>11182</v>
      </c>
      <c r="C272" s="51" t="s">
        <v>11183</v>
      </c>
      <c r="D272" s="51" t="s">
        <v>11184</v>
      </c>
      <c r="E272" s="51" t="s">
        <v>90</v>
      </c>
      <c r="F272" s="51" t="s">
        <v>61</v>
      </c>
      <c r="G272" s="51" t="s">
        <v>738</v>
      </c>
      <c r="H272" s="51" t="s">
        <v>4441</v>
      </c>
      <c r="I272" s="51" t="s">
        <v>4442</v>
      </c>
      <c r="J272" s="51" t="s">
        <v>65</v>
      </c>
      <c r="K272" s="51" t="s">
        <v>11011</v>
      </c>
      <c r="L272" s="51" t="s">
        <v>11178</v>
      </c>
      <c r="M272" s="51" t="s">
        <v>93</v>
      </c>
      <c r="N272" s="52" t="s">
        <v>11185</v>
      </c>
      <c r="O272" s="53">
        <v>0.95</v>
      </c>
      <c r="P272" s="51" t="s">
        <v>68</v>
      </c>
      <c r="Q272" s="51" t="s">
        <v>69</v>
      </c>
      <c r="R272" s="51" t="s">
        <v>70</v>
      </c>
      <c r="S272" s="54" t="s">
        <v>95</v>
      </c>
      <c r="T272" s="51" t="s">
        <v>650</v>
      </c>
      <c r="U272" s="55">
        <v>46244</v>
      </c>
      <c r="V272" s="51" t="s">
        <v>778</v>
      </c>
      <c r="W272" s="51" t="s">
        <v>11010</v>
      </c>
      <c r="X272" s="51" t="s">
        <v>11177</v>
      </c>
      <c r="Y272" s="142" t="str">
        <f>_xlfn.XLOOKUP(B272,'Golden Rulebook-CDErule level'!I:I,'Golden Rulebook-CDErule level'!I:I, "not found")</f>
        <v>DQO-1384</v>
      </c>
    </row>
    <row r="273" spans="1:25" ht="42.75">
      <c r="A273" s="51" t="s">
        <v>11197</v>
      </c>
      <c r="B273" s="51" t="s">
        <v>11198</v>
      </c>
      <c r="C273" s="51" t="s">
        <v>11199</v>
      </c>
      <c r="D273" s="51" t="s">
        <v>11200</v>
      </c>
      <c r="E273" s="51" t="s">
        <v>90</v>
      </c>
      <c r="F273" s="51" t="s">
        <v>61</v>
      </c>
      <c r="G273" s="51" t="s">
        <v>738</v>
      </c>
      <c r="H273" s="51" t="s">
        <v>4441</v>
      </c>
      <c r="I273" s="51" t="s">
        <v>4442</v>
      </c>
      <c r="J273" s="51" t="s">
        <v>65</v>
      </c>
      <c r="K273" s="51" t="s">
        <v>11011</v>
      </c>
      <c r="L273" s="51" t="s">
        <v>11194</v>
      </c>
      <c r="M273" s="51" t="s">
        <v>93</v>
      </c>
      <c r="N273" s="52" t="s">
        <v>11201</v>
      </c>
      <c r="O273" s="53">
        <v>0.95</v>
      </c>
      <c r="P273" s="51" t="s">
        <v>68</v>
      </c>
      <c r="Q273" s="51" t="s">
        <v>69</v>
      </c>
      <c r="R273" s="51" t="s">
        <v>70</v>
      </c>
      <c r="S273" s="54" t="s">
        <v>95</v>
      </c>
      <c r="T273" s="51" t="s">
        <v>650</v>
      </c>
      <c r="U273" s="55">
        <v>46244</v>
      </c>
      <c r="V273" s="51" t="s">
        <v>778</v>
      </c>
      <c r="W273" s="51" t="s">
        <v>11010</v>
      </c>
      <c r="X273" s="51" t="s">
        <v>11193</v>
      </c>
      <c r="Y273" s="142" t="str">
        <f>_xlfn.XLOOKUP(B273,'Golden Rulebook-CDErule level'!I:I,'Golden Rulebook-CDErule level'!I:I, "not found")</f>
        <v>DQO-1385</v>
      </c>
    </row>
    <row r="274" spans="1:25" ht="42.75">
      <c r="A274" s="51" t="s">
        <v>11213</v>
      </c>
      <c r="B274" s="51" t="s">
        <v>11214</v>
      </c>
      <c r="C274" s="51" t="s">
        <v>11215</v>
      </c>
      <c r="D274" s="51" t="s">
        <v>11216</v>
      </c>
      <c r="E274" s="51" t="s">
        <v>90</v>
      </c>
      <c r="F274" s="51" t="s">
        <v>61</v>
      </c>
      <c r="G274" s="51" t="s">
        <v>738</v>
      </c>
      <c r="H274" s="51" t="s">
        <v>4441</v>
      </c>
      <c r="I274" s="51" t="s">
        <v>4442</v>
      </c>
      <c r="J274" s="51" t="s">
        <v>65</v>
      </c>
      <c r="K274" s="51" t="s">
        <v>11011</v>
      </c>
      <c r="L274" s="51" t="s">
        <v>11210</v>
      </c>
      <c r="M274" s="51" t="s">
        <v>93</v>
      </c>
      <c r="N274" s="52" t="s">
        <v>11217</v>
      </c>
      <c r="O274" s="53">
        <v>0.95</v>
      </c>
      <c r="P274" s="51" t="s">
        <v>68</v>
      </c>
      <c r="Q274" s="51" t="s">
        <v>69</v>
      </c>
      <c r="R274" s="51" t="s">
        <v>70</v>
      </c>
      <c r="S274" s="54" t="s">
        <v>95</v>
      </c>
      <c r="T274" s="51" t="s">
        <v>650</v>
      </c>
      <c r="U274" s="55">
        <v>46244</v>
      </c>
      <c r="V274" s="51" t="s">
        <v>778</v>
      </c>
      <c r="W274" s="51" t="s">
        <v>11010</v>
      </c>
      <c r="X274" s="51" t="s">
        <v>11209</v>
      </c>
      <c r="Y274" s="142" t="str">
        <f>_xlfn.XLOOKUP(B274,'Golden Rulebook-CDErule level'!I:I,'Golden Rulebook-CDErule level'!I:I, "not found")</f>
        <v>DQO-1386</v>
      </c>
    </row>
    <row r="275" spans="1:25" ht="42.75">
      <c r="A275" s="51" t="s">
        <v>11266</v>
      </c>
      <c r="B275" s="51" t="s">
        <v>11267</v>
      </c>
      <c r="C275" s="51" t="s">
        <v>11268</v>
      </c>
      <c r="D275" s="51" t="s">
        <v>11269</v>
      </c>
      <c r="E275" s="51" t="s">
        <v>90</v>
      </c>
      <c r="F275" s="51" t="s">
        <v>61</v>
      </c>
      <c r="G275" s="51" t="s">
        <v>738</v>
      </c>
      <c r="H275" s="51" t="s">
        <v>4441</v>
      </c>
      <c r="I275" s="51" t="s">
        <v>4442</v>
      </c>
      <c r="J275" s="51" t="s">
        <v>65</v>
      </c>
      <c r="K275" s="51" t="s">
        <v>11011</v>
      </c>
      <c r="L275" s="51" t="s">
        <v>11263</v>
      </c>
      <c r="M275" s="51" t="s">
        <v>93</v>
      </c>
      <c r="N275" s="52" t="s">
        <v>11270</v>
      </c>
      <c r="O275" s="53">
        <v>0.95</v>
      </c>
      <c r="P275" s="51" t="s">
        <v>68</v>
      </c>
      <c r="Q275" s="51" t="s">
        <v>69</v>
      </c>
      <c r="R275" s="51" t="s">
        <v>70</v>
      </c>
      <c r="S275" s="54" t="s">
        <v>95</v>
      </c>
      <c r="T275" s="51" t="s">
        <v>650</v>
      </c>
      <c r="U275" s="55">
        <v>46244</v>
      </c>
      <c r="V275" s="51" t="s">
        <v>778</v>
      </c>
      <c r="W275" s="51" t="s">
        <v>11010</v>
      </c>
      <c r="X275" s="51" t="s">
        <v>11262</v>
      </c>
      <c r="Y275" s="142" t="str">
        <f>_xlfn.XLOOKUP(B275,'Golden Rulebook-CDErule level'!I:I,'Golden Rulebook-CDErule level'!I:I, "not found")</f>
        <v>DQO-1388</v>
      </c>
    </row>
    <row r="276" spans="1:25" ht="42.75">
      <c r="A276" s="51" t="s">
        <v>11288</v>
      </c>
      <c r="B276" s="51" t="s">
        <v>11289</v>
      </c>
      <c r="C276" s="51" t="s">
        <v>11290</v>
      </c>
      <c r="D276" s="51" t="s">
        <v>11291</v>
      </c>
      <c r="E276" s="51" t="s">
        <v>90</v>
      </c>
      <c r="F276" s="51" t="s">
        <v>61</v>
      </c>
      <c r="G276" s="51" t="s">
        <v>738</v>
      </c>
      <c r="H276" s="51" t="s">
        <v>4441</v>
      </c>
      <c r="I276" s="51" t="s">
        <v>4442</v>
      </c>
      <c r="J276" s="51" t="s">
        <v>65</v>
      </c>
      <c r="K276" s="51" t="s">
        <v>11011</v>
      </c>
      <c r="L276" s="51" t="s">
        <v>11285</v>
      </c>
      <c r="M276" s="51" t="s">
        <v>93</v>
      </c>
      <c r="N276" s="52" t="s">
        <v>11292</v>
      </c>
      <c r="O276" s="53">
        <v>0.95</v>
      </c>
      <c r="P276" s="51" t="s">
        <v>68</v>
      </c>
      <c r="Q276" s="51" t="s">
        <v>69</v>
      </c>
      <c r="R276" s="51" t="s">
        <v>70</v>
      </c>
      <c r="S276" s="54" t="s">
        <v>95</v>
      </c>
      <c r="T276" s="51" t="s">
        <v>650</v>
      </c>
      <c r="U276" s="55">
        <v>46244</v>
      </c>
      <c r="V276" s="51" t="s">
        <v>778</v>
      </c>
      <c r="W276" s="51" t="s">
        <v>11010</v>
      </c>
      <c r="X276" s="51" t="s">
        <v>11284</v>
      </c>
      <c r="Y276" s="142" t="str">
        <f>_xlfn.XLOOKUP(B276,'Golden Rulebook-CDErule level'!I:I,'Golden Rulebook-CDErule level'!I:I, "not found")</f>
        <v>DQO-1389</v>
      </c>
    </row>
    <row r="277" spans="1:25" ht="42.75">
      <c r="A277" s="51" t="s">
        <v>11304</v>
      </c>
      <c r="B277" s="51" t="s">
        <v>11305</v>
      </c>
      <c r="C277" s="51" t="s">
        <v>11306</v>
      </c>
      <c r="D277" s="51" t="s">
        <v>11307</v>
      </c>
      <c r="E277" s="51" t="s">
        <v>90</v>
      </c>
      <c r="F277" s="51" t="s">
        <v>61</v>
      </c>
      <c r="G277" s="51" t="s">
        <v>738</v>
      </c>
      <c r="H277" s="51" t="s">
        <v>4441</v>
      </c>
      <c r="I277" s="51" t="s">
        <v>4442</v>
      </c>
      <c r="J277" s="51" t="s">
        <v>65</v>
      </c>
      <c r="K277" s="51" t="s">
        <v>11011</v>
      </c>
      <c r="L277" s="51" t="s">
        <v>11301</v>
      </c>
      <c r="M277" s="51" t="s">
        <v>93</v>
      </c>
      <c r="N277" s="52" t="s">
        <v>11308</v>
      </c>
      <c r="O277" s="53">
        <v>0.95</v>
      </c>
      <c r="P277" s="51" t="s">
        <v>68</v>
      </c>
      <c r="Q277" s="51" t="s">
        <v>69</v>
      </c>
      <c r="R277" s="51" t="s">
        <v>70</v>
      </c>
      <c r="S277" s="54" t="s">
        <v>95</v>
      </c>
      <c r="T277" s="51" t="s">
        <v>650</v>
      </c>
      <c r="U277" s="55">
        <v>46244</v>
      </c>
      <c r="V277" s="51" t="s">
        <v>778</v>
      </c>
      <c r="W277" s="51" t="s">
        <v>11010</v>
      </c>
      <c r="X277" s="51" t="s">
        <v>11300</v>
      </c>
      <c r="Y277" s="142" t="str">
        <f>_xlfn.XLOOKUP(B277,'Golden Rulebook-CDErule level'!I:I,'Golden Rulebook-CDErule level'!I:I, "not found")</f>
        <v>DQO-1390</v>
      </c>
    </row>
    <row r="278" spans="1:25" ht="42.75">
      <c r="A278" s="51" t="s">
        <v>11320</v>
      </c>
      <c r="B278" s="51" t="s">
        <v>11321</v>
      </c>
      <c r="C278" s="51" t="s">
        <v>11322</v>
      </c>
      <c r="D278" s="51" t="s">
        <v>11323</v>
      </c>
      <c r="E278" s="51" t="s">
        <v>90</v>
      </c>
      <c r="F278" s="51" t="s">
        <v>61</v>
      </c>
      <c r="G278" s="51" t="s">
        <v>738</v>
      </c>
      <c r="H278" s="51" t="s">
        <v>4441</v>
      </c>
      <c r="I278" s="51" t="s">
        <v>4442</v>
      </c>
      <c r="J278" s="51" t="s">
        <v>65</v>
      </c>
      <c r="K278" s="51" t="s">
        <v>11011</v>
      </c>
      <c r="L278" s="51" t="s">
        <v>11317</v>
      </c>
      <c r="M278" s="51" t="s">
        <v>93</v>
      </c>
      <c r="N278" s="52" t="s">
        <v>11324</v>
      </c>
      <c r="O278" s="53">
        <v>0.95</v>
      </c>
      <c r="P278" s="51" t="s">
        <v>68</v>
      </c>
      <c r="Q278" s="51" t="s">
        <v>69</v>
      </c>
      <c r="R278" s="51" t="s">
        <v>70</v>
      </c>
      <c r="S278" s="54" t="s">
        <v>95</v>
      </c>
      <c r="T278" s="51" t="s">
        <v>650</v>
      </c>
      <c r="U278" s="55">
        <v>46244</v>
      </c>
      <c r="V278" s="51" t="s">
        <v>778</v>
      </c>
      <c r="W278" s="51" t="s">
        <v>11010</v>
      </c>
      <c r="X278" s="51" t="s">
        <v>11316</v>
      </c>
      <c r="Y278" s="142" t="str">
        <f>_xlfn.XLOOKUP(B278,'Golden Rulebook-CDErule level'!I:I,'Golden Rulebook-CDErule level'!I:I, "not found")</f>
        <v>DQO-1391</v>
      </c>
    </row>
    <row r="279" spans="1:25" ht="42.75">
      <c r="A279" s="51" t="s">
        <v>11336</v>
      </c>
      <c r="B279" s="51" t="s">
        <v>11337</v>
      </c>
      <c r="C279" s="51" t="s">
        <v>11338</v>
      </c>
      <c r="D279" s="51" t="s">
        <v>11339</v>
      </c>
      <c r="E279" s="51" t="s">
        <v>90</v>
      </c>
      <c r="F279" s="51" t="s">
        <v>61</v>
      </c>
      <c r="G279" s="51" t="s">
        <v>738</v>
      </c>
      <c r="H279" s="51" t="s">
        <v>4441</v>
      </c>
      <c r="I279" s="51" t="s">
        <v>4442</v>
      </c>
      <c r="J279" s="51" t="s">
        <v>65</v>
      </c>
      <c r="K279" s="51" t="s">
        <v>11011</v>
      </c>
      <c r="L279" s="51" t="s">
        <v>11333</v>
      </c>
      <c r="M279" s="51" t="s">
        <v>93</v>
      </c>
      <c r="N279" s="52" t="s">
        <v>11340</v>
      </c>
      <c r="O279" s="53">
        <v>0.95</v>
      </c>
      <c r="P279" s="51" t="s">
        <v>68</v>
      </c>
      <c r="Q279" s="51" t="s">
        <v>69</v>
      </c>
      <c r="R279" s="51" t="s">
        <v>70</v>
      </c>
      <c r="S279" s="54" t="s">
        <v>95</v>
      </c>
      <c r="T279" s="51" t="s">
        <v>650</v>
      </c>
      <c r="U279" s="55">
        <v>46244</v>
      </c>
      <c r="V279" s="51" t="s">
        <v>778</v>
      </c>
      <c r="W279" s="51" t="s">
        <v>11010</v>
      </c>
      <c r="X279" s="51" t="s">
        <v>11332</v>
      </c>
      <c r="Y279" s="142" t="str">
        <f>_xlfn.XLOOKUP(B279,'Golden Rulebook-CDErule level'!I:I,'Golden Rulebook-CDErule level'!I:I, "not found")</f>
        <v>DQO-1392</v>
      </c>
    </row>
    <row r="280" spans="1:25" ht="42.75">
      <c r="A280" s="51" t="s">
        <v>11352</v>
      </c>
      <c r="B280" s="51" t="s">
        <v>11353</v>
      </c>
      <c r="C280" s="51" t="s">
        <v>11354</v>
      </c>
      <c r="D280" s="51" t="s">
        <v>11355</v>
      </c>
      <c r="E280" s="51" t="s">
        <v>90</v>
      </c>
      <c r="F280" s="51" t="s">
        <v>61</v>
      </c>
      <c r="G280" s="51" t="s">
        <v>738</v>
      </c>
      <c r="H280" s="51" t="s">
        <v>4441</v>
      </c>
      <c r="I280" s="51" t="s">
        <v>4442</v>
      </c>
      <c r="J280" s="51" t="s">
        <v>65</v>
      </c>
      <c r="K280" s="51" t="s">
        <v>11011</v>
      </c>
      <c r="L280" s="51" t="s">
        <v>11349</v>
      </c>
      <c r="M280" s="51" t="s">
        <v>93</v>
      </c>
      <c r="N280" s="52" t="s">
        <v>11356</v>
      </c>
      <c r="O280" s="53">
        <v>0.95</v>
      </c>
      <c r="P280" s="51" t="s">
        <v>68</v>
      </c>
      <c r="Q280" s="51" t="s">
        <v>69</v>
      </c>
      <c r="R280" s="51" t="s">
        <v>70</v>
      </c>
      <c r="S280" s="54" t="s">
        <v>95</v>
      </c>
      <c r="T280" s="51" t="s">
        <v>650</v>
      </c>
      <c r="U280" s="55">
        <v>46244</v>
      </c>
      <c r="V280" s="51" t="s">
        <v>778</v>
      </c>
      <c r="W280" s="51" t="s">
        <v>11010</v>
      </c>
      <c r="X280" s="51" t="s">
        <v>11348</v>
      </c>
      <c r="Y280" s="142" t="str">
        <f>_xlfn.XLOOKUP(B280,'Golden Rulebook-CDErule level'!I:I,'Golden Rulebook-CDErule level'!I:I, "not found")</f>
        <v>DQO-1393</v>
      </c>
    </row>
    <row r="281" spans="1:25" ht="42.75">
      <c r="A281" s="51" t="s">
        <v>11368</v>
      </c>
      <c r="B281" s="51" t="s">
        <v>11369</v>
      </c>
      <c r="C281" s="51" t="s">
        <v>11370</v>
      </c>
      <c r="D281" s="51" t="s">
        <v>11371</v>
      </c>
      <c r="E281" s="51" t="s">
        <v>90</v>
      </c>
      <c r="F281" s="51" t="s">
        <v>61</v>
      </c>
      <c r="G281" s="51" t="s">
        <v>738</v>
      </c>
      <c r="H281" s="51" t="s">
        <v>4441</v>
      </c>
      <c r="I281" s="51" t="s">
        <v>4442</v>
      </c>
      <c r="J281" s="51" t="s">
        <v>65</v>
      </c>
      <c r="K281" s="51" t="s">
        <v>11011</v>
      </c>
      <c r="L281" s="51" t="s">
        <v>11365</v>
      </c>
      <c r="M281" s="51" t="s">
        <v>93</v>
      </c>
      <c r="N281" s="52" t="s">
        <v>11372</v>
      </c>
      <c r="O281" s="53">
        <v>0.95</v>
      </c>
      <c r="P281" s="51" t="s">
        <v>68</v>
      </c>
      <c r="Q281" s="51" t="s">
        <v>69</v>
      </c>
      <c r="R281" s="51" t="s">
        <v>70</v>
      </c>
      <c r="S281" s="54" t="s">
        <v>95</v>
      </c>
      <c r="T281" s="51" t="s">
        <v>650</v>
      </c>
      <c r="U281" s="55">
        <v>46244</v>
      </c>
      <c r="V281" s="51" t="s">
        <v>778</v>
      </c>
      <c r="W281" s="51" t="s">
        <v>11010</v>
      </c>
      <c r="X281" s="51" t="s">
        <v>11364</v>
      </c>
      <c r="Y281" s="142" t="str">
        <f>_xlfn.XLOOKUP(B281,'Golden Rulebook-CDErule level'!I:I,'Golden Rulebook-CDErule level'!I:I, "not found")</f>
        <v>DQO-1394</v>
      </c>
    </row>
    <row r="282" spans="1:25" ht="42.75">
      <c r="A282" s="51" t="s">
        <v>11384</v>
      </c>
      <c r="B282" s="51" t="s">
        <v>11385</v>
      </c>
      <c r="C282" s="51" t="s">
        <v>11386</v>
      </c>
      <c r="D282" s="51" t="s">
        <v>11387</v>
      </c>
      <c r="E282" s="51" t="s">
        <v>90</v>
      </c>
      <c r="F282" s="51" t="s">
        <v>61</v>
      </c>
      <c r="G282" s="51" t="s">
        <v>738</v>
      </c>
      <c r="H282" s="51" t="s">
        <v>4441</v>
      </c>
      <c r="I282" s="51" t="s">
        <v>4442</v>
      </c>
      <c r="J282" s="51" t="s">
        <v>65</v>
      </c>
      <c r="K282" s="51" t="s">
        <v>11011</v>
      </c>
      <c r="L282" s="51" t="s">
        <v>11381</v>
      </c>
      <c r="M282" s="51" t="s">
        <v>93</v>
      </c>
      <c r="N282" s="52" t="s">
        <v>11388</v>
      </c>
      <c r="O282" s="53">
        <v>0.95</v>
      </c>
      <c r="P282" s="51" t="s">
        <v>68</v>
      </c>
      <c r="Q282" s="51" t="s">
        <v>69</v>
      </c>
      <c r="R282" s="51" t="s">
        <v>70</v>
      </c>
      <c r="S282" s="54" t="s">
        <v>95</v>
      </c>
      <c r="T282" s="51" t="s">
        <v>650</v>
      </c>
      <c r="U282" s="55">
        <v>46244</v>
      </c>
      <c r="V282" s="51" t="s">
        <v>778</v>
      </c>
      <c r="W282" s="51" t="s">
        <v>11010</v>
      </c>
      <c r="X282" s="51" t="s">
        <v>11380</v>
      </c>
      <c r="Y282" s="142" t="str">
        <f>_xlfn.XLOOKUP(B282,'Golden Rulebook-CDErule level'!I:I,'Golden Rulebook-CDErule level'!I:I, "not found")</f>
        <v>DQO-1395</v>
      </c>
    </row>
    <row r="283" spans="1:25" ht="42.75">
      <c r="A283" s="51" t="s">
        <v>11400</v>
      </c>
      <c r="B283" s="51" t="s">
        <v>11401</v>
      </c>
      <c r="C283" s="51" t="s">
        <v>11402</v>
      </c>
      <c r="D283" s="51" t="s">
        <v>11403</v>
      </c>
      <c r="E283" s="51" t="s">
        <v>90</v>
      </c>
      <c r="F283" s="51" t="s">
        <v>61</v>
      </c>
      <c r="G283" s="51" t="s">
        <v>738</v>
      </c>
      <c r="H283" s="51" t="s">
        <v>4441</v>
      </c>
      <c r="I283" s="51" t="s">
        <v>4442</v>
      </c>
      <c r="J283" s="51" t="s">
        <v>65</v>
      </c>
      <c r="K283" s="51" t="s">
        <v>11011</v>
      </c>
      <c r="L283" s="51" t="s">
        <v>11397</v>
      </c>
      <c r="M283" s="51" t="s">
        <v>93</v>
      </c>
      <c r="N283" s="52" t="s">
        <v>11404</v>
      </c>
      <c r="O283" s="53">
        <v>0.95</v>
      </c>
      <c r="P283" s="51" t="s">
        <v>68</v>
      </c>
      <c r="Q283" s="51" t="s">
        <v>69</v>
      </c>
      <c r="R283" s="51" t="s">
        <v>70</v>
      </c>
      <c r="S283" s="54" t="s">
        <v>95</v>
      </c>
      <c r="T283" s="51" t="s">
        <v>650</v>
      </c>
      <c r="U283" s="55">
        <v>46244</v>
      </c>
      <c r="V283" s="51" t="s">
        <v>778</v>
      </c>
      <c r="W283" s="51" t="s">
        <v>11010</v>
      </c>
      <c r="X283" s="51" t="s">
        <v>11396</v>
      </c>
      <c r="Y283" s="142" t="str">
        <f>_xlfn.XLOOKUP(B283,'Golden Rulebook-CDErule level'!I:I,'Golden Rulebook-CDErule level'!I:I, "not found")</f>
        <v>DQO-1396</v>
      </c>
    </row>
    <row r="284" spans="1:25" ht="42.75">
      <c r="A284" s="51" t="s">
        <v>11416</v>
      </c>
      <c r="B284" s="51" t="s">
        <v>11417</v>
      </c>
      <c r="C284" s="51" t="s">
        <v>11418</v>
      </c>
      <c r="D284" s="51" t="s">
        <v>11419</v>
      </c>
      <c r="E284" s="51" t="s">
        <v>90</v>
      </c>
      <c r="F284" s="51" t="s">
        <v>61</v>
      </c>
      <c r="G284" s="51" t="s">
        <v>738</v>
      </c>
      <c r="H284" s="51" t="s">
        <v>4441</v>
      </c>
      <c r="I284" s="51" t="s">
        <v>4442</v>
      </c>
      <c r="J284" s="51" t="s">
        <v>65</v>
      </c>
      <c r="K284" s="51" t="s">
        <v>11011</v>
      </c>
      <c r="L284" s="51" t="s">
        <v>11413</v>
      </c>
      <c r="M284" s="51" t="s">
        <v>93</v>
      </c>
      <c r="N284" s="52" t="s">
        <v>11420</v>
      </c>
      <c r="O284" s="53">
        <v>0.95</v>
      </c>
      <c r="P284" s="51" t="s">
        <v>68</v>
      </c>
      <c r="Q284" s="51" t="s">
        <v>69</v>
      </c>
      <c r="R284" s="51" t="s">
        <v>70</v>
      </c>
      <c r="S284" s="54" t="s">
        <v>95</v>
      </c>
      <c r="T284" s="51" t="s">
        <v>650</v>
      </c>
      <c r="U284" s="55">
        <v>46244</v>
      </c>
      <c r="V284" s="51" t="s">
        <v>778</v>
      </c>
      <c r="W284" s="51" t="s">
        <v>11010</v>
      </c>
      <c r="X284" s="51" t="s">
        <v>11412</v>
      </c>
      <c r="Y284" s="142" t="str">
        <f>_xlfn.XLOOKUP(B284,'Golden Rulebook-CDErule level'!I:I,'Golden Rulebook-CDErule level'!I:I, "not found")</f>
        <v>DQO-1397</v>
      </c>
    </row>
    <row r="285" spans="1:25" ht="42.75">
      <c r="A285" s="51" t="s">
        <v>11432</v>
      </c>
      <c r="B285" s="51" t="s">
        <v>11433</v>
      </c>
      <c r="C285" s="51" t="s">
        <v>11434</v>
      </c>
      <c r="D285" s="51" t="s">
        <v>11435</v>
      </c>
      <c r="E285" s="51" t="s">
        <v>90</v>
      </c>
      <c r="F285" s="51" t="s">
        <v>61</v>
      </c>
      <c r="G285" s="51" t="s">
        <v>738</v>
      </c>
      <c r="H285" s="51" t="s">
        <v>4441</v>
      </c>
      <c r="I285" s="51" t="s">
        <v>4442</v>
      </c>
      <c r="J285" s="51" t="s">
        <v>65</v>
      </c>
      <c r="K285" s="51" t="s">
        <v>11011</v>
      </c>
      <c r="L285" s="51" t="s">
        <v>11429</v>
      </c>
      <c r="M285" s="51" t="s">
        <v>93</v>
      </c>
      <c r="N285" s="52" t="s">
        <v>11436</v>
      </c>
      <c r="O285" s="53">
        <v>0.95</v>
      </c>
      <c r="P285" s="51" t="s">
        <v>68</v>
      </c>
      <c r="Q285" s="51" t="s">
        <v>69</v>
      </c>
      <c r="R285" s="51" t="s">
        <v>70</v>
      </c>
      <c r="S285" s="54" t="s">
        <v>95</v>
      </c>
      <c r="T285" s="51" t="s">
        <v>650</v>
      </c>
      <c r="U285" s="55">
        <v>46244</v>
      </c>
      <c r="V285" s="51" t="s">
        <v>778</v>
      </c>
      <c r="W285" s="51" t="s">
        <v>11010</v>
      </c>
      <c r="X285" s="51" t="s">
        <v>11428</v>
      </c>
      <c r="Y285" s="142" t="str">
        <f>_xlfn.XLOOKUP(B285,'Golden Rulebook-CDErule level'!I:I,'Golden Rulebook-CDErule level'!I:I, "not found")</f>
        <v>DQO-1398</v>
      </c>
    </row>
    <row r="286" spans="1:25" ht="42.75">
      <c r="A286" s="51" t="s">
        <v>13935</v>
      </c>
      <c r="B286" s="51" t="s">
        <v>13936</v>
      </c>
      <c r="C286" s="51" t="s">
        <v>13937</v>
      </c>
      <c r="D286" s="51" t="s">
        <v>13938</v>
      </c>
      <c r="E286" s="51" t="s">
        <v>90</v>
      </c>
      <c r="F286" s="51" t="s">
        <v>61</v>
      </c>
      <c r="G286" s="51" t="s">
        <v>738</v>
      </c>
      <c r="H286" s="51" t="s">
        <v>4441</v>
      </c>
      <c r="I286" s="51" t="s">
        <v>4442</v>
      </c>
      <c r="J286" s="51" t="s">
        <v>65</v>
      </c>
      <c r="K286" s="51" t="s">
        <v>11011</v>
      </c>
      <c r="L286" s="51" t="s">
        <v>13932</v>
      </c>
      <c r="M286" s="51" t="s">
        <v>93</v>
      </c>
      <c r="N286" s="52" t="s">
        <v>13939</v>
      </c>
      <c r="O286" s="53">
        <v>0.95</v>
      </c>
      <c r="P286" s="51" t="s">
        <v>68</v>
      </c>
      <c r="Q286" s="51" t="s">
        <v>69</v>
      </c>
      <c r="R286" s="51" t="s">
        <v>70</v>
      </c>
      <c r="S286" s="54" t="s">
        <v>95</v>
      </c>
      <c r="T286" s="51" t="s">
        <v>650</v>
      </c>
      <c r="U286" s="55">
        <v>46244</v>
      </c>
      <c r="V286" s="51" t="s">
        <v>778</v>
      </c>
      <c r="W286" s="51" t="s">
        <v>11010</v>
      </c>
      <c r="X286" s="51" t="s">
        <v>13931</v>
      </c>
      <c r="Y286" s="142" t="str">
        <f>_xlfn.XLOOKUP(B286,'Golden Rulebook-CDErule level'!I:I,'Golden Rulebook-CDErule level'!I:I, "not found")</f>
        <v>DQO-1399</v>
      </c>
    </row>
    <row r="287" spans="1:25" ht="42.75">
      <c r="A287" s="51" t="s">
        <v>11448</v>
      </c>
      <c r="B287" s="51" t="s">
        <v>11449</v>
      </c>
      <c r="C287" s="51" t="s">
        <v>11450</v>
      </c>
      <c r="D287" s="51" t="s">
        <v>11451</v>
      </c>
      <c r="E287" s="51" t="s">
        <v>90</v>
      </c>
      <c r="F287" s="51" t="s">
        <v>61</v>
      </c>
      <c r="G287" s="51" t="s">
        <v>738</v>
      </c>
      <c r="H287" s="51" t="s">
        <v>4441</v>
      </c>
      <c r="I287" s="51" t="s">
        <v>4442</v>
      </c>
      <c r="J287" s="51" t="s">
        <v>65</v>
      </c>
      <c r="K287" s="51" t="s">
        <v>11011</v>
      </c>
      <c r="L287" s="51" t="s">
        <v>11445</v>
      </c>
      <c r="M287" s="51" t="s">
        <v>93</v>
      </c>
      <c r="N287" s="52" t="s">
        <v>11452</v>
      </c>
      <c r="O287" s="53">
        <v>0.95</v>
      </c>
      <c r="P287" s="51" t="s">
        <v>68</v>
      </c>
      <c r="Q287" s="51" t="s">
        <v>69</v>
      </c>
      <c r="R287" s="51" t="s">
        <v>70</v>
      </c>
      <c r="S287" s="54" t="s">
        <v>95</v>
      </c>
      <c r="T287" s="51" t="s">
        <v>650</v>
      </c>
      <c r="U287" s="55">
        <v>46244</v>
      </c>
      <c r="V287" s="51" t="s">
        <v>778</v>
      </c>
      <c r="W287" s="51" t="s">
        <v>11010</v>
      </c>
      <c r="X287" s="51" t="s">
        <v>11444</v>
      </c>
      <c r="Y287" s="142" t="str">
        <f>_xlfn.XLOOKUP(B287,'Golden Rulebook-CDErule level'!I:I,'Golden Rulebook-CDErule level'!I:I, "not found")</f>
        <v>DQO-1400</v>
      </c>
    </row>
    <row r="288" spans="1:25" ht="42.75">
      <c r="A288" s="51" t="s">
        <v>11464</v>
      </c>
      <c r="B288" s="51" t="s">
        <v>11465</v>
      </c>
      <c r="C288" s="51" t="s">
        <v>11466</v>
      </c>
      <c r="D288" s="51" t="s">
        <v>11467</v>
      </c>
      <c r="E288" s="51" t="s">
        <v>90</v>
      </c>
      <c r="F288" s="51" t="s">
        <v>61</v>
      </c>
      <c r="G288" s="51" t="s">
        <v>738</v>
      </c>
      <c r="H288" s="51" t="s">
        <v>4441</v>
      </c>
      <c r="I288" s="51" t="s">
        <v>4442</v>
      </c>
      <c r="J288" s="51" t="s">
        <v>65</v>
      </c>
      <c r="K288" s="51" t="s">
        <v>11011</v>
      </c>
      <c r="L288" s="51" t="s">
        <v>11461</v>
      </c>
      <c r="M288" s="51" t="s">
        <v>93</v>
      </c>
      <c r="N288" s="52" t="s">
        <v>11468</v>
      </c>
      <c r="O288" s="53">
        <v>0.95</v>
      </c>
      <c r="P288" s="51" t="s">
        <v>68</v>
      </c>
      <c r="Q288" s="51" t="s">
        <v>69</v>
      </c>
      <c r="R288" s="51" t="s">
        <v>70</v>
      </c>
      <c r="S288" s="54" t="s">
        <v>95</v>
      </c>
      <c r="T288" s="51" t="s">
        <v>650</v>
      </c>
      <c r="U288" s="55">
        <v>46244</v>
      </c>
      <c r="V288" s="51" t="s">
        <v>778</v>
      </c>
      <c r="W288" s="51" t="s">
        <v>11010</v>
      </c>
      <c r="X288" s="51" t="s">
        <v>11460</v>
      </c>
      <c r="Y288" s="142" t="str">
        <f>_xlfn.XLOOKUP(B288,'Golden Rulebook-CDErule level'!I:I,'Golden Rulebook-CDErule level'!I:I, "not found")</f>
        <v>DQO-1401</v>
      </c>
    </row>
    <row r="289" spans="1:25" ht="42.75">
      <c r="A289" s="51" t="s">
        <v>11480</v>
      </c>
      <c r="B289" s="51" t="s">
        <v>11481</v>
      </c>
      <c r="C289" s="51" t="s">
        <v>11482</v>
      </c>
      <c r="D289" s="51" t="s">
        <v>11483</v>
      </c>
      <c r="E289" s="51" t="s">
        <v>90</v>
      </c>
      <c r="F289" s="51" t="s">
        <v>61</v>
      </c>
      <c r="G289" s="51" t="s">
        <v>738</v>
      </c>
      <c r="H289" s="51" t="s">
        <v>4441</v>
      </c>
      <c r="I289" s="51" t="s">
        <v>4442</v>
      </c>
      <c r="J289" s="51" t="s">
        <v>65</v>
      </c>
      <c r="K289" s="51" t="s">
        <v>11011</v>
      </c>
      <c r="L289" s="51" t="s">
        <v>11477</v>
      </c>
      <c r="M289" s="51" t="s">
        <v>93</v>
      </c>
      <c r="N289" s="52" t="s">
        <v>11484</v>
      </c>
      <c r="O289" s="53">
        <v>0.95</v>
      </c>
      <c r="P289" s="51" t="s">
        <v>68</v>
      </c>
      <c r="Q289" s="51" t="s">
        <v>69</v>
      </c>
      <c r="R289" s="51" t="s">
        <v>70</v>
      </c>
      <c r="S289" s="54" t="s">
        <v>95</v>
      </c>
      <c r="T289" s="51" t="s">
        <v>650</v>
      </c>
      <c r="U289" s="55">
        <v>46244</v>
      </c>
      <c r="V289" s="51" t="s">
        <v>778</v>
      </c>
      <c r="W289" s="51" t="s">
        <v>11010</v>
      </c>
      <c r="X289" s="51" t="s">
        <v>11476</v>
      </c>
      <c r="Y289" s="142" t="str">
        <f>_xlfn.XLOOKUP(B289,'Golden Rulebook-CDErule level'!I:I,'Golden Rulebook-CDErule level'!I:I, "not found")</f>
        <v>DQO-1402</v>
      </c>
    </row>
    <row r="290" spans="1:25" ht="42.75">
      <c r="A290" s="51" t="s">
        <v>11496</v>
      </c>
      <c r="B290" s="51" t="s">
        <v>11497</v>
      </c>
      <c r="C290" s="51" t="s">
        <v>11498</v>
      </c>
      <c r="D290" s="51" t="s">
        <v>11499</v>
      </c>
      <c r="E290" s="51" t="s">
        <v>90</v>
      </c>
      <c r="F290" s="51" t="s">
        <v>61</v>
      </c>
      <c r="G290" s="51" t="s">
        <v>738</v>
      </c>
      <c r="H290" s="51" t="s">
        <v>4441</v>
      </c>
      <c r="I290" s="51" t="s">
        <v>4442</v>
      </c>
      <c r="J290" s="51" t="s">
        <v>65</v>
      </c>
      <c r="K290" s="51" t="s">
        <v>11011</v>
      </c>
      <c r="L290" s="51" t="s">
        <v>11493</v>
      </c>
      <c r="M290" s="51" t="s">
        <v>93</v>
      </c>
      <c r="N290" s="52" t="s">
        <v>11500</v>
      </c>
      <c r="O290" s="53">
        <v>0.95</v>
      </c>
      <c r="P290" s="51" t="s">
        <v>68</v>
      </c>
      <c r="Q290" s="51" t="s">
        <v>69</v>
      </c>
      <c r="R290" s="51" t="s">
        <v>70</v>
      </c>
      <c r="S290" s="54" t="s">
        <v>95</v>
      </c>
      <c r="T290" s="51" t="s">
        <v>650</v>
      </c>
      <c r="U290" s="55">
        <v>46244</v>
      </c>
      <c r="V290" s="51" t="s">
        <v>778</v>
      </c>
      <c r="W290" s="51" t="s">
        <v>11010</v>
      </c>
      <c r="X290" s="51" t="s">
        <v>11492</v>
      </c>
      <c r="Y290" s="142" t="str">
        <f>_xlfn.XLOOKUP(B290,'Golden Rulebook-CDErule level'!I:I,'Golden Rulebook-CDErule level'!I:I, "not found")</f>
        <v>DQO-1403</v>
      </c>
    </row>
    <row r="291" spans="1:25" ht="42.75">
      <c r="A291" s="51" t="s">
        <v>11512</v>
      </c>
      <c r="B291" s="51" t="s">
        <v>11513</v>
      </c>
      <c r="C291" s="51" t="s">
        <v>11514</v>
      </c>
      <c r="D291" s="51" t="s">
        <v>11515</v>
      </c>
      <c r="E291" s="51" t="s">
        <v>90</v>
      </c>
      <c r="F291" s="51" t="s">
        <v>61</v>
      </c>
      <c r="G291" s="51" t="s">
        <v>738</v>
      </c>
      <c r="H291" s="51" t="s">
        <v>4441</v>
      </c>
      <c r="I291" s="51" t="s">
        <v>4442</v>
      </c>
      <c r="J291" s="51" t="s">
        <v>65</v>
      </c>
      <c r="K291" s="51" t="s">
        <v>11011</v>
      </c>
      <c r="L291" s="51" t="s">
        <v>11509</v>
      </c>
      <c r="M291" s="51" t="s">
        <v>93</v>
      </c>
      <c r="N291" s="52" t="s">
        <v>11516</v>
      </c>
      <c r="O291" s="53">
        <v>0.95</v>
      </c>
      <c r="P291" s="51" t="s">
        <v>68</v>
      </c>
      <c r="Q291" s="51" t="s">
        <v>69</v>
      </c>
      <c r="R291" s="51" t="s">
        <v>70</v>
      </c>
      <c r="S291" s="54" t="s">
        <v>95</v>
      </c>
      <c r="T291" s="51" t="s">
        <v>650</v>
      </c>
      <c r="U291" s="55">
        <v>46244</v>
      </c>
      <c r="V291" s="51" t="s">
        <v>778</v>
      </c>
      <c r="W291" s="51" t="s">
        <v>11010</v>
      </c>
      <c r="X291" s="51" t="s">
        <v>11508</v>
      </c>
      <c r="Y291" s="142" t="str">
        <f>_xlfn.XLOOKUP(B291,'Golden Rulebook-CDErule level'!I:I,'Golden Rulebook-CDErule level'!I:I, "not found")</f>
        <v>DQO-1404</v>
      </c>
    </row>
    <row r="292" spans="1:25" ht="42.75">
      <c r="A292" s="51" t="s">
        <v>11528</v>
      </c>
      <c r="B292" s="51" t="s">
        <v>11529</v>
      </c>
      <c r="C292" s="51" t="s">
        <v>11530</v>
      </c>
      <c r="D292" s="51" t="s">
        <v>11531</v>
      </c>
      <c r="E292" s="51" t="s">
        <v>90</v>
      </c>
      <c r="F292" s="51" t="s">
        <v>61</v>
      </c>
      <c r="G292" s="51" t="s">
        <v>738</v>
      </c>
      <c r="H292" s="51" t="s">
        <v>4441</v>
      </c>
      <c r="I292" s="51" t="s">
        <v>4442</v>
      </c>
      <c r="J292" s="51" t="s">
        <v>65</v>
      </c>
      <c r="K292" s="51" t="s">
        <v>11011</v>
      </c>
      <c r="L292" s="51" t="s">
        <v>11525</v>
      </c>
      <c r="M292" s="51" t="s">
        <v>93</v>
      </c>
      <c r="N292" s="52" t="s">
        <v>11532</v>
      </c>
      <c r="O292" s="53">
        <v>0.95</v>
      </c>
      <c r="P292" s="51" t="s">
        <v>68</v>
      </c>
      <c r="Q292" s="51" t="s">
        <v>69</v>
      </c>
      <c r="R292" s="51" t="s">
        <v>70</v>
      </c>
      <c r="S292" s="54" t="s">
        <v>95</v>
      </c>
      <c r="T292" s="51" t="s">
        <v>650</v>
      </c>
      <c r="U292" s="55">
        <v>46244</v>
      </c>
      <c r="V292" s="51" t="s">
        <v>778</v>
      </c>
      <c r="W292" s="51" t="s">
        <v>11010</v>
      </c>
      <c r="X292" s="51" t="s">
        <v>11524</v>
      </c>
      <c r="Y292" s="142" t="str">
        <f>_xlfn.XLOOKUP(B292,'Golden Rulebook-CDErule level'!I:I,'Golden Rulebook-CDErule level'!I:I, "not found")</f>
        <v>DQO-1405</v>
      </c>
    </row>
    <row r="293" spans="1:25" ht="42.75">
      <c r="A293" s="51" t="s">
        <v>11544</v>
      </c>
      <c r="B293" s="51" t="s">
        <v>11545</v>
      </c>
      <c r="C293" s="51" t="s">
        <v>11546</v>
      </c>
      <c r="D293" s="51" t="s">
        <v>11547</v>
      </c>
      <c r="E293" s="51" t="s">
        <v>90</v>
      </c>
      <c r="F293" s="51" t="s">
        <v>61</v>
      </c>
      <c r="G293" s="51" t="s">
        <v>738</v>
      </c>
      <c r="H293" s="51" t="s">
        <v>4441</v>
      </c>
      <c r="I293" s="51" t="s">
        <v>4442</v>
      </c>
      <c r="J293" s="51" t="s">
        <v>65</v>
      </c>
      <c r="K293" s="51" t="s">
        <v>11011</v>
      </c>
      <c r="L293" s="51" t="s">
        <v>11541</v>
      </c>
      <c r="M293" s="51" t="s">
        <v>93</v>
      </c>
      <c r="N293" s="52" t="s">
        <v>11548</v>
      </c>
      <c r="O293" s="53">
        <v>0.95</v>
      </c>
      <c r="P293" s="51" t="s">
        <v>68</v>
      </c>
      <c r="Q293" s="51" t="s">
        <v>69</v>
      </c>
      <c r="R293" s="51" t="s">
        <v>70</v>
      </c>
      <c r="S293" s="54" t="s">
        <v>95</v>
      </c>
      <c r="T293" s="51" t="s">
        <v>650</v>
      </c>
      <c r="U293" s="55">
        <v>46244</v>
      </c>
      <c r="V293" s="51" t="s">
        <v>778</v>
      </c>
      <c r="W293" s="51" t="s">
        <v>11010</v>
      </c>
      <c r="X293" s="51" t="s">
        <v>11540</v>
      </c>
      <c r="Y293" s="142" t="str">
        <f>_xlfn.XLOOKUP(B293,'Golden Rulebook-CDErule level'!I:I,'Golden Rulebook-CDErule level'!I:I, "not found")</f>
        <v>DQO-1406</v>
      </c>
    </row>
    <row r="294" spans="1:25" ht="42.75">
      <c r="A294" s="51" t="s">
        <v>11567</v>
      </c>
      <c r="B294" s="51" t="s">
        <v>11568</v>
      </c>
      <c r="C294" s="51" t="s">
        <v>11569</v>
      </c>
      <c r="D294" s="51" t="s">
        <v>11570</v>
      </c>
      <c r="E294" s="51" t="s">
        <v>90</v>
      </c>
      <c r="F294" s="51" t="s">
        <v>61</v>
      </c>
      <c r="G294" s="51" t="s">
        <v>738</v>
      </c>
      <c r="H294" s="51" t="s">
        <v>4441</v>
      </c>
      <c r="I294" s="51" t="s">
        <v>4442</v>
      </c>
      <c r="J294" s="51" t="s">
        <v>65</v>
      </c>
      <c r="K294" s="51" t="s">
        <v>11011</v>
      </c>
      <c r="L294" s="51" t="s">
        <v>11564</v>
      </c>
      <c r="M294" s="51" t="s">
        <v>93</v>
      </c>
      <c r="N294" s="52" t="s">
        <v>11571</v>
      </c>
      <c r="O294" s="53">
        <v>0.95</v>
      </c>
      <c r="P294" s="51" t="s">
        <v>68</v>
      </c>
      <c r="Q294" s="51" t="s">
        <v>69</v>
      </c>
      <c r="R294" s="51" t="s">
        <v>70</v>
      </c>
      <c r="S294" s="54" t="s">
        <v>95</v>
      </c>
      <c r="T294" s="51" t="s">
        <v>650</v>
      </c>
      <c r="U294" s="55">
        <v>46244</v>
      </c>
      <c r="V294" s="51" t="s">
        <v>778</v>
      </c>
      <c r="W294" s="51" t="s">
        <v>11010</v>
      </c>
      <c r="X294" s="51" t="s">
        <v>11563</v>
      </c>
      <c r="Y294" s="142" t="str">
        <f>_xlfn.XLOOKUP(B294,'Golden Rulebook-CDErule level'!I:I,'Golden Rulebook-CDErule level'!I:I, "not found")</f>
        <v>DQO-1407</v>
      </c>
    </row>
    <row r="295" spans="1:25" ht="42.75">
      <c r="A295" s="51" t="s">
        <v>11583</v>
      </c>
      <c r="B295" s="51" t="s">
        <v>11584</v>
      </c>
      <c r="C295" s="51" t="s">
        <v>11585</v>
      </c>
      <c r="D295" s="51" t="s">
        <v>11586</v>
      </c>
      <c r="E295" s="51" t="s">
        <v>90</v>
      </c>
      <c r="F295" s="51" t="s">
        <v>61</v>
      </c>
      <c r="G295" s="51" t="s">
        <v>738</v>
      </c>
      <c r="H295" s="51" t="s">
        <v>4441</v>
      </c>
      <c r="I295" s="51" t="s">
        <v>4442</v>
      </c>
      <c r="J295" s="51" t="s">
        <v>65</v>
      </c>
      <c r="K295" s="51" t="s">
        <v>11011</v>
      </c>
      <c r="L295" s="51" t="s">
        <v>11580</v>
      </c>
      <c r="M295" s="51" t="s">
        <v>93</v>
      </c>
      <c r="N295" s="52" t="s">
        <v>11587</v>
      </c>
      <c r="O295" s="53">
        <v>0.95</v>
      </c>
      <c r="P295" s="51" t="s">
        <v>68</v>
      </c>
      <c r="Q295" s="51" t="s">
        <v>69</v>
      </c>
      <c r="R295" s="51" t="s">
        <v>70</v>
      </c>
      <c r="S295" s="54" t="s">
        <v>95</v>
      </c>
      <c r="T295" s="51" t="s">
        <v>650</v>
      </c>
      <c r="U295" s="55">
        <v>46244</v>
      </c>
      <c r="V295" s="51" t="s">
        <v>778</v>
      </c>
      <c r="W295" s="51" t="s">
        <v>11010</v>
      </c>
      <c r="X295" s="51" t="s">
        <v>11579</v>
      </c>
      <c r="Y295" s="142" t="str">
        <f>_xlfn.XLOOKUP(B295,'Golden Rulebook-CDErule level'!I:I,'Golden Rulebook-CDErule level'!I:I, "not found")</f>
        <v>DQO-1408</v>
      </c>
    </row>
    <row r="296" spans="1:25" ht="42.75">
      <c r="A296" s="51" t="s">
        <v>11606</v>
      </c>
      <c r="B296" s="51" t="s">
        <v>11607</v>
      </c>
      <c r="C296" s="51" t="s">
        <v>11608</v>
      </c>
      <c r="D296" s="51" t="s">
        <v>11609</v>
      </c>
      <c r="E296" s="51" t="s">
        <v>90</v>
      </c>
      <c r="F296" s="51" t="s">
        <v>61</v>
      </c>
      <c r="G296" s="51" t="s">
        <v>738</v>
      </c>
      <c r="H296" s="51" t="s">
        <v>4441</v>
      </c>
      <c r="I296" s="51" t="s">
        <v>4442</v>
      </c>
      <c r="J296" s="51" t="s">
        <v>65</v>
      </c>
      <c r="K296" s="51" t="s">
        <v>11011</v>
      </c>
      <c r="L296" s="51" t="s">
        <v>11603</v>
      </c>
      <c r="M296" s="51" t="s">
        <v>93</v>
      </c>
      <c r="N296" s="52" t="s">
        <v>11610</v>
      </c>
      <c r="O296" s="53">
        <v>0.95</v>
      </c>
      <c r="P296" s="51" t="s">
        <v>68</v>
      </c>
      <c r="Q296" s="51" t="s">
        <v>69</v>
      </c>
      <c r="R296" s="51" t="s">
        <v>70</v>
      </c>
      <c r="S296" s="54" t="s">
        <v>95</v>
      </c>
      <c r="T296" s="51" t="s">
        <v>650</v>
      </c>
      <c r="U296" s="55">
        <v>46244</v>
      </c>
      <c r="V296" s="51" t="s">
        <v>778</v>
      </c>
      <c r="W296" s="51" t="s">
        <v>11010</v>
      </c>
      <c r="X296" s="51" t="s">
        <v>11602</v>
      </c>
      <c r="Y296" s="142" t="str">
        <f>_xlfn.XLOOKUP(B296,'Golden Rulebook-CDErule level'!I:I,'Golden Rulebook-CDErule level'!I:I, "not found")</f>
        <v>DQO-1409</v>
      </c>
    </row>
    <row r="297" spans="1:25" ht="42.75">
      <c r="A297" s="51" t="s">
        <v>11638</v>
      </c>
      <c r="B297" s="51" t="s">
        <v>11639</v>
      </c>
      <c r="C297" s="51" t="s">
        <v>11640</v>
      </c>
      <c r="D297" s="51" t="s">
        <v>11641</v>
      </c>
      <c r="E297" s="51" t="s">
        <v>90</v>
      </c>
      <c r="F297" s="51" t="s">
        <v>61</v>
      </c>
      <c r="G297" s="51" t="s">
        <v>738</v>
      </c>
      <c r="H297" s="51" t="s">
        <v>4441</v>
      </c>
      <c r="I297" s="51" t="s">
        <v>4442</v>
      </c>
      <c r="J297" s="51" t="s">
        <v>65</v>
      </c>
      <c r="K297" s="51" t="s">
        <v>11011</v>
      </c>
      <c r="L297" s="51" t="s">
        <v>11635</v>
      </c>
      <c r="M297" s="51" t="s">
        <v>93</v>
      </c>
      <c r="N297" s="52" t="s">
        <v>11642</v>
      </c>
      <c r="O297" s="53">
        <v>0.95</v>
      </c>
      <c r="P297" s="51" t="s">
        <v>68</v>
      </c>
      <c r="Q297" s="51" t="s">
        <v>69</v>
      </c>
      <c r="R297" s="51" t="s">
        <v>70</v>
      </c>
      <c r="S297" s="54" t="s">
        <v>95</v>
      </c>
      <c r="T297" s="51" t="s">
        <v>650</v>
      </c>
      <c r="U297" s="55">
        <v>46244</v>
      </c>
      <c r="V297" s="51" t="s">
        <v>778</v>
      </c>
      <c r="W297" s="51" t="s">
        <v>11010</v>
      </c>
      <c r="X297" s="51" t="s">
        <v>11634</v>
      </c>
      <c r="Y297" s="142" t="str">
        <f>_xlfn.XLOOKUP(B297,'Golden Rulebook-CDErule level'!I:I,'Golden Rulebook-CDErule level'!I:I, "not found")</f>
        <v>DQO-1411</v>
      </c>
    </row>
    <row r="298" spans="1:25" ht="42.75">
      <c r="A298" s="51" t="s">
        <v>11654</v>
      </c>
      <c r="B298" s="51" t="s">
        <v>11655</v>
      </c>
      <c r="C298" s="51" t="s">
        <v>11656</v>
      </c>
      <c r="D298" s="51" t="s">
        <v>11657</v>
      </c>
      <c r="E298" s="51" t="s">
        <v>90</v>
      </c>
      <c r="F298" s="51" t="s">
        <v>61</v>
      </c>
      <c r="G298" s="51" t="s">
        <v>738</v>
      </c>
      <c r="H298" s="51" t="s">
        <v>4441</v>
      </c>
      <c r="I298" s="51" t="s">
        <v>4442</v>
      </c>
      <c r="J298" s="51" t="s">
        <v>65</v>
      </c>
      <c r="K298" s="51" t="s">
        <v>11011</v>
      </c>
      <c r="L298" s="51" t="s">
        <v>11651</v>
      </c>
      <c r="M298" s="51" t="s">
        <v>93</v>
      </c>
      <c r="N298" s="52" t="s">
        <v>11658</v>
      </c>
      <c r="O298" s="53">
        <v>0.95</v>
      </c>
      <c r="P298" s="51" t="s">
        <v>68</v>
      </c>
      <c r="Q298" s="51" t="s">
        <v>69</v>
      </c>
      <c r="R298" s="51" t="s">
        <v>70</v>
      </c>
      <c r="S298" s="54" t="s">
        <v>95</v>
      </c>
      <c r="T298" s="51" t="s">
        <v>650</v>
      </c>
      <c r="U298" s="55">
        <v>46244</v>
      </c>
      <c r="V298" s="51" t="s">
        <v>778</v>
      </c>
      <c r="W298" s="51" t="s">
        <v>11010</v>
      </c>
      <c r="X298" s="51" t="s">
        <v>11650</v>
      </c>
      <c r="Y298" s="142" t="str">
        <f>_xlfn.XLOOKUP(B298,'Golden Rulebook-CDErule level'!I:I,'Golden Rulebook-CDErule level'!I:I, "not found")</f>
        <v>DQO-1412</v>
      </c>
    </row>
    <row r="299" spans="1:25" ht="42.75">
      <c r="A299" s="51" t="s">
        <v>11670</v>
      </c>
      <c r="B299" s="51" t="s">
        <v>11671</v>
      </c>
      <c r="C299" s="51" t="s">
        <v>11672</v>
      </c>
      <c r="D299" s="51" t="s">
        <v>11673</v>
      </c>
      <c r="E299" s="51" t="s">
        <v>90</v>
      </c>
      <c r="F299" s="51" t="s">
        <v>61</v>
      </c>
      <c r="G299" s="51" t="s">
        <v>738</v>
      </c>
      <c r="H299" s="51" t="s">
        <v>4441</v>
      </c>
      <c r="I299" s="51" t="s">
        <v>4442</v>
      </c>
      <c r="J299" s="51" t="s">
        <v>65</v>
      </c>
      <c r="K299" s="51" t="s">
        <v>11011</v>
      </c>
      <c r="L299" s="51" t="s">
        <v>11667</v>
      </c>
      <c r="M299" s="51" t="s">
        <v>93</v>
      </c>
      <c r="N299" s="52" t="s">
        <v>11674</v>
      </c>
      <c r="O299" s="53">
        <v>0.95</v>
      </c>
      <c r="P299" s="51" t="s">
        <v>68</v>
      </c>
      <c r="Q299" s="51" t="s">
        <v>69</v>
      </c>
      <c r="R299" s="51" t="s">
        <v>70</v>
      </c>
      <c r="S299" s="54" t="s">
        <v>95</v>
      </c>
      <c r="T299" s="51" t="s">
        <v>650</v>
      </c>
      <c r="U299" s="55">
        <v>46244</v>
      </c>
      <c r="V299" s="51" t="s">
        <v>778</v>
      </c>
      <c r="W299" s="51" t="s">
        <v>11010</v>
      </c>
      <c r="X299" s="51" t="s">
        <v>11666</v>
      </c>
      <c r="Y299" s="142" t="str">
        <f>_xlfn.XLOOKUP(B299,'Golden Rulebook-CDErule level'!I:I,'Golden Rulebook-CDErule level'!I:I, "not found")</f>
        <v>DQO-1413</v>
      </c>
    </row>
    <row r="300" spans="1:25" ht="42.75">
      <c r="A300" s="51" t="s">
        <v>11716</v>
      </c>
      <c r="B300" s="51" t="s">
        <v>11717</v>
      </c>
      <c r="C300" s="51" t="s">
        <v>11718</v>
      </c>
      <c r="D300" s="51" t="s">
        <v>11719</v>
      </c>
      <c r="E300" s="51" t="s">
        <v>90</v>
      </c>
      <c r="F300" s="51" t="s">
        <v>61</v>
      </c>
      <c r="G300" s="51" t="s">
        <v>738</v>
      </c>
      <c r="H300" s="51" t="s">
        <v>4441</v>
      </c>
      <c r="I300" s="51" t="s">
        <v>4442</v>
      </c>
      <c r="J300" s="51" t="s">
        <v>65</v>
      </c>
      <c r="K300" s="51" t="s">
        <v>11011</v>
      </c>
      <c r="L300" s="51" t="s">
        <v>11713</v>
      </c>
      <c r="M300" s="51" t="s">
        <v>93</v>
      </c>
      <c r="N300" s="52" t="s">
        <v>11720</v>
      </c>
      <c r="O300" s="53">
        <v>0.95</v>
      </c>
      <c r="P300" s="51" t="s">
        <v>68</v>
      </c>
      <c r="Q300" s="51" t="s">
        <v>69</v>
      </c>
      <c r="R300" s="51" t="s">
        <v>70</v>
      </c>
      <c r="S300" s="54" t="s">
        <v>95</v>
      </c>
      <c r="T300" s="51" t="s">
        <v>650</v>
      </c>
      <c r="U300" s="55">
        <v>46244</v>
      </c>
      <c r="V300" s="51" t="s">
        <v>778</v>
      </c>
      <c r="W300" s="51" t="s">
        <v>11010</v>
      </c>
      <c r="X300" s="51" t="s">
        <v>11712</v>
      </c>
      <c r="Y300" s="142" t="str">
        <f>_xlfn.XLOOKUP(B300,'Golden Rulebook-CDErule level'!I:I,'Golden Rulebook-CDErule level'!I:I, "not found")</f>
        <v>DQO-1415</v>
      </c>
    </row>
    <row r="301" spans="1:25" ht="42.75">
      <c r="A301" s="51" t="s">
        <v>11732</v>
      </c>
      <c r="B301" s="51" t="s">
        <v>11733</v>
      </c>
      <c r="C301" s="51" t="s">
        <v>11734</v>
      </c>
      <c r="D301" s="51" t="s">
        <v>11735</v>
      </c>
      <c r="E301" s="51" t="s">
        <v>90</v>
      </c>
      <c r="F301" s="51" t="s">
        <v>61</v>
      </c>
      <c r="G301" s="51" t="s">
        <v>738</v>
      </c>
      <c r="H301" s="51" t="s">
        <v>4441</v>
      </c>
      <c r="I301" s="51" t="s">
        <v>4442</v>
      </c>
      <c r="J301" s="51" t="s">
        <v>65</v>
      </c>
      <c r="K301" s="51" t="s">
        <v>11011</v>
      </c>
      <c r="L301" s="51" t="s">
        <v>11729</v>
      </c>
      <c r="M301" s="51" t="s">
        <v>93</v>
      </c>
      <c r="N301" s="52" t="s">
        <v>11736</v>
      </c>
      <c r="O301" s="53">
        <v>0.95</v>
      </c>
      <c r="P301" s="51" t="s">
        <v>68</v>
      </c>
      <c r="Q301" s="51" t="s">
        <v>69</v>
      </c>
      <c r="R301" s="51" t="s">
        <v>70</v>
      </c>
      <c r="S301" s="54" t="s">
        <v>95</v>
      </c>
      <c r="T301" s="51" t="s">
        <v>650</v>
      </c>
      <c r="U301" s="55">
        <v>46244</v>
      </c>
      <c r="V301" s="51" t="s">
        <v>778</v>
      </c>
      <c r="W301" s="51" t="s">
        <v>11010</v>
      </c>
      <c r="X301" s="51" t="s">
        <v>11728</v>
      </c>
      <c r="Y301" s="142" t="str">
        <f>_xlfn.XLOOKUP(B301,'Golden Rulebook-CDErule level'!I:I,'Golden Rulebook-CDErule level'!I:I, "not found")</f>
        <v>DQO-1416</v>
      </c>
    </row>
    <row r="302" spans="1:25" ht="42.75">
      <c r="A302" s="51" t="s">
        <v>11748</v>
      </c>
      <c r="B302" s="51" t="s">
        <v>11749</v>
      </c>
      <c r="C302" s="51" t="s">
        <v>11750</v>
      </c>
      <c r="D302" s="51" t="s">
        <v>11751</v>
      </c>
      <c r="E302" s="51" t="s">
        <v>90</v>
      </c>
      <c r="F302" s="51" t="s">
        <v>61</v>
      </c>
      <c r="G302" s="51" t="s">
        <v>738</v>
      </c>
      <c r="H302" s="51" t="s">
        <v>4441</v>
      </c>
      <c r="I302" s="51" t="s">
        <v>4442</v>
      </c>
      <c r="J302" s="51" t="s">
        <v>65</v>
      </c>
      <c r="K302" s="51" t="s">
        <v>11011</v>
      </c>
      <c r="L302" s="51" t="s">
        <v>11745</v>
      </c>
      <c r="M302" s="51" t="s">
        <v>93</v>
      </c>
      <c r="N302" s="52" t="s">
        <v>11752</v>
      </c>
      <c r="O302" s="53">
        <v>0.95</v>
      </c>
      <c r="P302" s="51" t="s">
        <v>68</v>
      </c>
      <c r="Q302" s="51" t="s">
        <v>69</v>
      </c>
      <c r="R302" s="51" t="s">
        <v>70</v>
      </c>
      <c r="S302" s="54" t="s">
        <v>95</v>
      </c>
      <c r="T302" s="51" t="s">
        <v>650</v>
      </c>
      <c r="U302" s="55">
        <v>46244</v>
      </c>
      <c r="V302" s="51" t="s">
        <v>778</v>
      </c>
      <c r="W302" s="51" t="s">
        <v>11010</v>
      </c>
      <c r="X302" s="51" t="s">
        <v>11744</v>
      </c>
      <c r="Y302" s="142" t="str">
        <f>_xlfn.XLOOKUP(B302,'Golden Rulebook-CDErule level'!I:I,'Golden Rulebook-CDErule level'!I:I, "not found")</f>
        <v>DQO-1417</v>
      </c>
    </row>
    <row r="303" spans="1:25" ht="42.75">
      <c r="A303" s="51" t="s">
        <v>11764</v>
      </c>
      <c r="B303" s="51" t="s">
        <v>11765</v>
      </c>
      <c r="C303" s="51" t="s">
        <v>11766</v>
      </c>
      <c r="D303" s="51" t="s">
        <v>11767</v>
      </c>
      <c r="E303" s="51" t="s">
        <v>90</v>
      </c>
      <c r="F303" s="51" t="s">
        <v>61</v>
      </c>
      <c r="G303" s="51" t="s">
        <v>738</v>
      </c>
      <c r="H303" s="51" t="s">
        <v>4441</v>
      </c>
      <c r="I303" s="51" t="s">
        <v>4442</v>
      </c>
      <c r="J303" s="51" t="s">
        <v>65</v>
      </c>
      <c r="K303" s="51" t="s">
        <v>11011</v>
      </c>
      <c r="L303" s="51" t="s">
        <v>11761</v>
      </c>
      <c r="M303" s="51" t="s">
        <v>93</v>
      </c>
      <c r="N303" s="52" t="s">
        <v>11768</v>
      </c>
      <c r="O303" s="53">
        <v>0.95</v>
      </c>
      <c r="P303" s="51" t="s">
        <v>68</v>
      </c>
      <c r="Q303" s="51" t="s">
        <v>69</v>
      </c>
      <c r="R303" s="51" t="s">
        <v>70</v>
      </c>
      <c r="S303" s="54" t="s">
        <v>95</v>
      </c>
      <c r="T303" s="51" t="s">
        <v>650</v>
      </c>
      <c r="U303" s="55">
        <v>46244</v>
      </c>
      <c r="V303" s="51" t="s">
        <v>778</v>
      </c>
      <c r="W303" s="51" t="s">
        <v>11010</v>
      </c>
      <c r="X303" s="51" t="s">
        <v>11760</v>
      </c>
      <c r="Y303" s="142" t="str">
        <f>_xlfn.XLOOKUP(B303,'Golden Rulebook-CDErule level'!I:I,'Golden Rulebook-CDErule level'!I:I, "not found")</f>
        <v>DQO-1418</v>
      </c>
    </row>
    <row r="304" spans="1:25" ht="42.75">
      <c r="A304" s="51" t="s">
        <v>11794</v>
      </c>
      <c r="B304" s="51" t="s">
        <v>11795</v>
      </c>
      <c r="C304" s="51" t="s">
        <v>11796</v>
      </c>
      <c r="D304" s="51" t="s">
        <v>11797</v>
      </c>
      <c r="E304" s="51" t="s">
        <v>90</v>
      </c>
      <c r="F304" s="51" t="s">
        <v>61</v>
      </c>
      <c r="G304" s="51" t="s">
        <v>738</v>
      </c>
      <c r="H304" s="51" t="s">
        <v>4441</v>
      </c>
      <c r="I304" s="51" t="s">
        <v>4442</v>
      </c>
      <c r="J304" s="51" t="s">
        <v>65</v>
      </c>
      <c r="K304" s="51" t="s">
        <v>11011</v>
      </c>
      <c r="L304" s="51" t="s">
        <v>11791</v>
      </c>
      <c r="M304" s="51" t="s">
        <v>93</v>
      </c>
      <c r="N304" s="52" t="s">
        <v>11798</v>
      </c>
      <c r="O304" s="53">
        <v>0.95</v>
      </c>
      <c r="P304" s="51" t="s">
        <v>68</v>
      </c>
      <c r="Q304" s="51" t="s">
        <v>69</v>
      </c>
      <c r="R304" s="51" t="s">
        <v>70</v>
      </c>
      <c r="S304" s="54" t="s">
        <v>95</v>
      </c>
      <c r="T304" s="51" t="s">
        <v>650</v>
      </c>
      <c r="U304" s="55">
        <v>46244</v>
      </c>
      <c r="V304" s="51" t="s">
        <v>778</v>
      </c>
      <c r="W304" s="51" t="s">
        <v>11010</v>
      </c>
      <c r="X304" s="51" t="s">
        <v>11790</v>
      </c>
      <c r="Y304" s="142" t="str">
        <f>_xlfn.XLOOKUP(B304,'Golden Rulebook-CDErule level'!I:I,'Golden Rulebook-CDErule level'!I:I, "not found")</f>
        <v>DQO-1419</v>
      </c>
    </row>
    <row r="305" spans="1:25" ht="42.75">
      <c r="A305" s="51" t="s">
        <v>11810</v>
      </c>
      <c r="B305" s="51" t="s">
        <v>11811</v>
      </c>
      <c r="C305" s="51" t="s">
        <v>11812</v>
      </c>
      <c r="D305" s="51" t="s">
        <v>11813</v>
      </c>
      <c r="E305" s="51" t="s">
        <v>90</v>
      </c>
      <c r="F305" s="51" t="s">
        <v>61</v>
      </c>
      <c r="G305" s="51" t="s">
        <v>738</v>
      </c>
      <c r="H305" s="51" t="s">
        <v>4441</v>
      </c>
      <c r="I305" s="51" t="s">
        <v>4442</v>
      </c>
      <c r="J305" s="51" t="s">
        <v>65</v>
      </c>
      <c r="K305" s="51" t="s">
        <v>11011</v>
      </c>
      <c r="L305" s="51" t="s">
        <v>11807</v>
      </c>
      <c r="M305" s="51" t="s">
        <v>93</v>
      </c>
      <c r="N305" s="52" t="s">
        <v>11814</v>
      </c>
      <c r="O305" s="53">
        <v>0.95</v>
      </c>
      <c r="P305" s="51" t="s">
        <v>68</v>
      </c>
      <c r="Q305" s="51" t="s">
        <v>69</v>
      </c>
      <c r="R305" s="51" t="s">
        <v>70</v>
      </c>
      <c r="S305" s="54" t="s">
        <v>95</v>
      </c>
      <c r="T305" s="51" t="s">
        <v>650</v>
      </c>
      <c r="U305" s="55">
        <v>46244</v>
      </c>
      <c r="V305" s="51" t="s">
        <v>778</v>
      </c>
      <c r="W305" s="51" t="s">
        <v>11010</v>
      </c>
      <c r="X305" s="51" t="s">
        <v>11806</v>
      </c>
      <c r="Y305" s="142" t="str">
        <f>_xlfn.XLOOKUP(B305,'Golden Rulebook-CDErule level'!I:I,'Golden Rulebook-CDErule level'!I:I, "not found")</f>
        <v>DQO-1420</v>
      </c>
    </row>
    <row r="306" spans="1:25" ht="42.75">
      <c r="A306" s="51" t="s">
        <v>11849</v>
      </c>
      <c r="B306" s="51" t="s">
        <v>11850</v>
      </c>
      <c r="C306" s="51" t="s">
        <v>11851</v>
      </c>
      <c r="D306" s="51" t="s">
        <v>11852</v>
      </c>
      <c r="E306" s="51" t="s">
        <v>90</v>
      </c>
      <c r="F306" s="51" t="s">
        <v>61</v>
      </c>
      <c r="G306" s="51" t="s">
        <v>738</v>
      </c>
      <c r="H306" s="51" t="s">
        <v>4441</v>
      </c>
      <c r="I306" s="51" t="s">
        <v>4442</v>
      </c>
      <c r="J306" s="51" t="s">
        <v>65</v>
      </c>
      <c r="K306" s="51" t="s">
        <v>11011</v>
      </c>
      <c r="L306" s="51" t="s">
        <v>11846</v>
      </c>
      <c r="M306" s="51" t="s">
        <v>93</v>
      </c>
      <c r="N306" s="52" t="s">
        <v>11853</v>
      </c>
      <c r="O306" s="53">
        <v>0.95</v>
      </c>
      <c r="P306" s="51" t="s">
        <v>68</v>
      </c>
      <c r="Q306" s="51" t="s">
        <v>69</v>
      </c>
      <c r="R306" s="51" t="s">
        <v>70</v>
      </c>
      <c r="S306" s="54" t="s">
        <v>95</v>
      </c>
      <c r="T306" s="51" t="s">
        <v>650</v>
      </c>
      <c r="U306" s="55">
        <v>46244</v>
      </c>
      <c r="V306" s="51" t="s">
        <v>778</v>
      </c>
      <c r="W306" s="51" t="s">
        <v>11010</v>
      </c>
      <c r="X306" s="51" t="s">
        <v>11845</v>
      </c>
      <c r="Y306" s="142" t="str">
        <f>_xlfn.XLOOKUP(B306,'Golden Rulebook-CDErule level'!I:I,'Golden Rulebook-CDErule level'!I:I, "not found")</f>
        <v>DQO-1422</v>
      </c>
    </row>
    <row r="307" spans="1:25" ht="42.75">
      <c r="A307" s="51" t="s">
        <v>11865</v>
      </c>
      <c r="B307" s="51" t="s">
        <v>11866</v>
      </c>
      <c r="C307" s="51" t="s">
        <v>11867</v>
      </c>
      <c r="D307" s="51" t="s">
        <v>11868</v>
      </c>
      <c r="E307" s="51" t="s">
        <v>90</v>
      </c>
      <c r="F307" s="51" t="s">
        <v>61</v>
      </c>
      <c r="G307" s="51" t="s">
        <v>738</v>
      </c>
      <c r="H307" s="51" t="s">
        <v>4441</v>
      </c>
      <c r="I307" s="51" t="s">
        <v>4442</v>
      </c>
      <c r="J307" s="51" t="s">
        <v>65</v>
      </c>
      <c r="K307" s="51" t="s">
        <v>11011</v>
      </c>
      <c r="L307" s="51" t="s">
        <v>11862</v>
      </c>
      <c r="M307" s="51" t="s">
        <v>93</v>
      </c>
      <c r="N307" s="52" t="s">
        <v>11869</v>
      </c>
      <c r="O307" s="53">
        <v>0.95</v>
      </c>
      <c r="P307" s="51" t="s">
        <v>68</v>
      </c>
      <c r="Q307" s="51" t="s">
        <v>69</v>
      </c>
      <c r="R307" s="51" t="s">
        <v>70</v>
      </c>
      <c r="S307" s="54" t="s">
        <v>95</v>
      </c>
      <c r="T307" s="51" t="s">
        <v>650</v>
      </c>
      <c r="U307" s="55">
        <v>46244</v>
      </c>
      <c r="V307" s="51" t="s">
        <v>778</v>
      </c>
      <c r="W307" s="51" t="s">
        <v>11010</v>
      </c>
      <c r="X307" s="51" t="s">
        <v>11861</v>
      </c>
      <c r="Y307" s="142" t="str">
        <f>_xlfn.XLOOKUP(B307,'Golden Rulebook-CDErule level'!I:I,'Golden Rulebook-CDErule level'!I:I, "not found")</f>
        <v>DQO-1423</v>
      </c>
    </row>
    <row r="308" spans="1:25" ht="42.75">
      <c r="A308" s="51" t="s">
        <v>13958</v>
      </c>
      <c r="B308" s="51" t="s">
        <v>13959</v>
      </c>
      <c r="C308" s="51" t="s">
        <v>13960</v>
      </c>
      <c r="D308" s="51" t="s">
        <v>13961</v>
      </c>
      <c r="E308" s="51" t="s">
        <v>90</v>
      </c>
      <c r="F308" s="51" t="s">
        <v>61</v>
      </c>
      <c r="G308" s="51" t="s">
        <v>738</v>
      </c>
      <c r="H308" s="51" t="s">
        <v>4441</v>
      </c>
      <c r="I308" s="51" t="s">
        <v>4442</v>
      </c>
      <c r="J308" s="51" t="s">
        <v>65</v>
      </c>
      <c r="K308" s="51" t="s">
        <v>11878</v>
      </c>
      <c r="L308" s="51" t="s">
        <v>13955</v>
      </c>
      <c r="M308" s="51" t="s">
        <v>93</v>
      </c>
      <c r="N308" s="52" t="s">
        <v>13962</v>
      </c>
      <c r="O308" s="53">
        <v>0.95</v>
      </c>
      <c r="P308" s="51" t="s">
        <v>68</v>
      </c>
      <c r="Q308" s="51" t="s">
        <v>69</v>
      </c>
      <c r="R308" s="51" t="s">
        <v>70</v>
      </c>
      <c r="S308" s="54" t="s">
        <v>95</v>
      </c>
      <c r="T308" s="51" t="s">
        <v>650</v>
      </c>
      <c r="U308" s="55">
        <v>46244</v>
      </c>
      <c r="V308" s="51" t="s">
        <v>778</v>
      </c>
      <c r="W308" s="51" t="s">
        <v>11877</v>
      </c>
      <c r="X308" s="51" t="s">
        <v>13954</v>
      </c>
      <c r="Y308" s="142" t="str">
        <f>_xlfn.XLOOKUP(B308,'Golden Rulebook-CDErule level'!I:I,'Golden Rulebook-CDErule level'!I:I, "not found")</f>
        <v>DQO-1424</v>
      </c>
    </row>
    <row r="309" spans="1:25" ht="42.75">
      <c r="A309" s="51" t="s">
        <v>13974</v>
      </c>
      <c r="B309" s="51" t="s">
        <v>13975</v>
      </c>
      <c r="C309" s="51" t="s">
        <v>13976</v>
      </c>
      <c r="D309" s="51" t="s">
        <v>13977</v>
      </c>
      <c r="E309" s="51" t="s">
        <v>90</v>
      </c>
      <c r="F309" s="51" t="s">
        <v>61</v>
      </c>
      <c r="G309" s="51" t="s">
        <v>738</v>
      </c>
      <c r="H309" s="51" t="s">
        <v>4441</v>
      </c>
      <c r="I309" s="51" t="s">
        <v>4442</v>
      </c>
      <c r="J309" s="51" t="s">
        <v>65</v>
      </c>
      <c r="K309" s="51" t="s">
        <v>11878</v>
      </c>
      <c r="L309" s="51" t="s">
        <v>13971</v>
      </c>
      <c r="M309" s="51" t="s">
        <v>93</v>
      </c>
      <c r="N309" s="52" t="s">
        <v>13978</v>
      </c>
      <c r="O309" s="53">
        <v>0.95</v>
      </c>
      <c r="P309" s="51" t="s">
        <v>68</v>
      </c>
      <c r="Q309" s="51" t="s">
        <v>69</v>
      </c>
      <c r="R309" s="51" t="s">
        <v>70</v>
      </c>
      <c r="S309" s="54" t="s">
        <v>95</v>
      </c>
      <c r="T309" s="51" t="s">
        <v>650</v>
      </c>
      <c r="U309" s="55">
        <v>46244</v>
      </c>
      <c r="V309" s="51" t="s">
        <v>778</v>
      </c>
      <c r="W309" s="51" t="s">
        <v>11877</v>
      </c>
      <c r="X309" s="51" t="s">
        <v>13970</v>
      </c>
      <c r="Y309" s="142" t="str">
        <f>_xlfn.XLOOKUP(B309,'Golden Rulebook-CDErule level'!I:I,'Golden Rulebook-CDErule level'!I:I, "not found")</f>
        <v>DQO-1425</v>
      </c>
    </row>
    <row r="310" spans="1:25" ht="42.75">
      <c r="A310" s="51" t="s">
        <v>12135</v>
      </c>
      <c r="B310" s="51" t="s">
        <v>12136</v>
      </c>
      <c r="C310" s="51" t="s">
        <v>12137</v>
      </c>
      <c r="D310" s="51" t="s">
        <v>12138</v>
      </c>
      <c r="E310" s="51" t="s">
        <v>90</v>
      </c>
      <c r="F310" s="51" t="s">
        <v>61</v>
      </c>
      <c r="G310" s="51" t="s">
        <v>738</v>
      </c>
      <c r="H310" s="51" t="s">
        <v>4441</v>
      </c>
      <c r="I310" s="51" t="s">
        <v>4442</v>
      </c>
      <c r="J310" s="51" t="s">
        <v>65</v>
      </c>
      <c r="K310" s="51" t="s">
        <v>11878</v>
      </c>
      <c r="L310" s="51" t="s">
        <v>12132</v>
      </c>
      <c r="M310" s="51" t="s">
        <v>93</v>
      </c>
      <c r="N310" s="52" t="s">
        <v>12139</v>
      </c>
      <c r="O310" s="53">
        <v>0.95</v>
      </c>
      <c r="P310" s="51" t="s">
        <v>68</v>
      </c>
      <c r="Q310" s="51" t="s">
        <v>69</v>
      </c>
      <c r="R310" s="51" t="s">
        <v>70</v>
      </c>
      <c r="S310" s="54" t="s">
        <v>95</v>
      </c>
      <c r="T310" s="51" t="s">
        <v>650</v>
      </c>
      <c r="U310" s="55">
        <v>46244</v>
      </c>
      <c r="V310" s="51" t="s">
        <v>778</v>
      </c>
      <c r="W310" s="51" t="s">
        <v>11877</v>
      </c>
      <c r="X310" s="51" t="s">
        <v>12131</v>
      </c>
      <c r="Y310" s="142" t="str">
        <f>_xlfn.XLOOKUP(B310,'Golden Rulebook-CDErule level'!I:I,'Golden Rulebook-CDErule level'!I:I, "not found")</f>
        <v>DQO-1433</v>
      </c>
    </row>
    <row r="311" spans="1:25" ht="42.75">
      <c r="A311" s="51" t="s">
        <v>12157</v>
      </c>
      <c r="B311" s="51" t="s">
        <v>12158</v>
      </c>
      <c r="C311" s="51" t="s">
        <v>12159</v>
      </c>
      <c r="D311" s="51" t="s">
        <v>12160</v>
      </c>
      <c r="E311" s="51" t="s">
        <v>90</v>
      </c>
      <c r="F311" s="51" t="s">
        <v>61</v>
      </c>
      <c r="G311" s="51" t="s">
        <v>738</v>
      </c>
      <c r="H311" s="51" t="s">
        <v>4441</v>
      </c>
      <c r="I311" s="51" t="s">
        <v>4442</v>
      </c>
      <c r="J311" s="51" t="s">
        <v>65</v>
      </c>
      <c r="K311" s="51" t="s">
        <v>11878</v>
      </c>
      <c r="L311" s="51" t="s">
        <v>12154</v>
      </c>
      <c r="M311" s="51" t="s">
        <v>93</v>
      </c>
      <c r="N311" s="52" t="s">
        <v>12161</v>
      </c>
      <c r="O311" s="53">
        <v>0.95</v>
      </c>
      <c r="P311" s="51" t="s">
        <v>68</v>
      </c>
      <c r="Q311" s="51" t="s">
        <v>69</v>
      </c>
      <c r="R311" s="51" t="s">
        <v>70</v>
      </c>
      <c r="S311" s="54" t="s">
        <v>95</v>
      </c>
      <c r="T311" s="51" t="s">
        <v>650</v>
      </c>
      <c r="U311" s="55">
        <v>46244</v>
      </c>
      <c r="V311" s="51" t="s">
        <v>778</v>
      </c>
      <c r="W311" s="51" t="s">
        <v>11877</v>
      </c>
      <c r="X311" s="51" t="s">
        <v>12153</v>
      </c>
      <c r="Y311" s="142" t="str">
        <f>_xlfn.XLOOKUP(B311,'Golden Rulebook-CDErule level'!I:I,'Golden Rulebook-CDErule level'!I:I, "not found")</f>
        <v>DQO-1434</v>
      </c>
    </row>
    <row r="312" spans="1:25" ht="42.75">
      <c r="A312" s="51" t="s">
        <v>12200</v>
      </c>
      <c r="B312" s="51" t="s">
        <v>12201</v>
      </c>
      <c r="C312" s="51" t="s">
        <v>12202</v>
      </c>
      <c r="D312" s="51" t="s">
        <v>12203</v>
      </c>
      <c r="E312" s="51" t="s">
        <v>90</v>
      </c>
      <c r="F312" s="51" t="s">
        <v>61</v>
      </c>
      <c r="G312" s="51" t="s">
        <v>738</v>
      </c>
      <c r="H312" s="51" t="s">
        <v>4441</v>
      </c>
      <c r="I312" s="51" t="s">
        <v>4442</v>
      </c>
      <c r="J312" s="51" t="s">
        <v>65</v>
      </c>
      <c r="K312" s="51" t="s">
        <v>11878</v>
      </c>
      <c r="L312" s="51" t="s">
        <v>12197</v>
      </c>
      <c r="M312" s="51" t="s">
        <v>93</v>
      </c>
      <c r="N312" s="52" t="s">
        <v>12204</v>
      </c>
      <c r="O312" s="53">
        <v>0.95</v>
      </c>
      <c r="P312" s="51" t="s">
        <v>68</v>
      </c>
      <c r="Q312" s="51" t="s">
        <v>69</v>
      </c>
      <c r="R312" s="51" t="s">
        <v>70</v>
      </c>
      <c r="S312" s="54" t="s">
        <v>95</v>
      </c>
      <c r="T312" s="51" t="s">
        <v>650</v>
      </c>
      <c r="U312" s="55">
        <v>46244</v>
      </c>
      <c r="V312" s="51" t="s">
        <v>778</v>
      </c>
      <c r="W312" s="51" t="s">
        <v>11877</v>
      </c>
      <c r="X312" s="51" t="s">
        <v>12196</v>
      </c>
      <c r="Y312" s="142" t="str">
        <f>_xlfn.XLOOKUP(B312,'Golden Rulebook-CDErule level'!I:I,'Golden Rulebook-CDErule level'!I:I, "not found")</f>
        <v>DQO-1435</v>
      </c>
    </row>
    <row r="313" spans="1:25" ht="42.75">
      <c r="A313" s="51" t="s">
        <v>12336</v>
      </c>
      <c r="B313" s="51" t="s">
        <v>12337</v>
      </c>
      <c r="C313" s="51" t="s">
        <v>12338</v>
      </c>
      <c r="D313" s="51" t="s">
        <v>12339</v>
      </c>
      <c r="E313" s="51" t="s">
        <v>90</v>
      </c>
      <c r="F313" s="51" t="s">
        <v>61</v>
      </c>
      <c r="G313" s="51" t="s">
        <v>738</v>
      </c>
      <c r="H313" s="51" t="s">
        <v>4441</v>
      </c>
      <c r="I313" s="51" t="s">
        <v>4442</v>
      </c>
      <c r="J313" s="51" t="s">
        <v>65</v>
      </c>
      <c r="K313" s="51" t="s">
        <v>11878</v>
      </c>
      <c r="L313" s="51" t="s">
        <v>12333</v>
      </c>
      <c r="M313" s="51" t="s">
        <v>93</v>
      </c>
      <c r="N313" s="52" t="s">
        <v>12340</v>
      </c>
      <c r="O313" s="53">
        <v>0.95</v>
      </c>
      <c r="P313" s="51" t="s">
        <v>68</v>
      </c>
      <c r="Q313" s="51" t="s">
        <v>69</v>
      </c>
      <c r="R313" s="51" t="s">
        <v>70</v>
      </c>
      <c r="S313" s="54" t="s">
        <v>95</v>
      </c>
      <c r="T313" s="51" t="s">
        <v>650</v>
      </c>
      <c r="U313" s="55">
        <v>46244</v>
      </c>
      <c r="V313" s="51" t="s">
        <v>778</v>
      </c>
      <c r="W313" s="51" t="s">
        <v>11877</v>
      </c>
      <c r="X313" s="51" t="s">
        <v>12332</v>
      </c>
      <c r="Y313" s="142" t="str">
        <f>_xlfn.XLOOKUP(B313,'Golden Rulebook-CDErule level'!I:I,'Golden Rulebook-CDErule level'!I:I, "not found")</f>
        <v>DQO-1441</v>
      </c>
    </row>
    <row r="314" spans="1:25" ht="42.75">
      <c r="A314" s="51" t="s">
        <v>12395</v>
      </c>
      <c r="B314" s="51" t="s">
        <v>12396</v>
      </c>
      <c r="C314" s="51" t="s">
        <v>12397</v>
      </c>
      <c r="D314" s="51" t="s">
        <v>12398</v>
      </c>
      <c r="E314" s="51" t="s">
        <v>90</v>
      </c>
      <c r="F314" s="51" t="s">
        <v>61</v>
      </c>
      <c r="G314" s="51" t="s">
        <v>738</v>
      </c>
      <c r="H314" s="51" t="s">
        <v>4441</v>
      </c>
      <c r="I314" s="51" t="s">
        <v>4442</v>
      </c>
      <c r="J314" s="51" t="s">
        <v>65</v>
      </c>
      <c r="K314" s="51" t="s">
        <v>11878</v>
      </c>
      <c r="L314" s="51" t="s">
        <v>12392</v>
      </c>
      <c r="M314" s="51" t="s">
        <v>93</v>
      </c>
      <c r="N314" s="52" t="s">
        <v>12399</v>
      </c>
      <c r="O314" s="53">
        <v>0.95</v>
      </c>
      <c r="P314" s="51" t="s">
        <v>68</v>
      </c>
      <c r="Q314" s="51" t="s">
        <v>69</v>
      </c>
      <c r="R314" s="51" t="s">
        <v>70</v>
      </c>
      <c r="S314" s="54" t="s">
        <v>95</v>
      </c>
      <c r="T314" s="51" t="s">
        <v>650</v>
      </c>
      <c r="U314" s="55">
        <v>46244</v>
      </c>
      <c r="V314" s="51" t="s">
        <v>778</v>
      </c>
      <c r="W314" s="51" t="s">
        <v>11877</v>
      </c>
      <c r="X314" s="51" t="s">
        <v>12391</v>
      </c>
      <c r="Y314" s="142" t="str">
        <f>_xlfn.XLOOKUP(B314,'Golden Rulebook-CDErule level'!I:I,'Golden Rulebook-CDErule level'!I:I, "not found")</f>
        <v>DQO-1442</v>
      </c>
    </row>
    <row r="315" spans="1:25" ht="42.75">
      <c r="A315" s="51" t="s">
        <v>12957</v>
      </c>
      <c r="B315" s="51" t="s">
        <v>12958</v>
      </c>
      <c r="C315" s="51" t="s">
        <v>12959</v>
      </c>
      <c r="D315" s="51" t="s">
        <v>12960</v>
      </c>
      <c r="E315" s="51" t="s">
        <v>90</v>
      </c>
      <c r="F315" s="51" t="s">
        <v>61</v>
      </c>
      <c r="G315" s="51" t="s">
        <v>738</v>
      </c>
      <c r="H315" s="51" t="s">
        <v>4441</v>
      </c>
      <c r="I315" s="51" t="s">
        <v>4442</v>
      </c>
      <c r="J315" s="51" t="s">
        <v>65</v>
      </c>
      <c r="K315" s="51" t="s">
        <v>11878</v>
      </c>
      <c r="L315" s="51" t="s">
        <v>12954</v>
      </c>
      <c r="M315" s="51" t="s">
        <v>93</v>
      </c>
      <c r="N315" s="52" t="s">
        <v>12961</v>
      </c>
      <c r="O315" s="53">
        <v>0.95</v>
      </c>
      <c r="P315" s="51" t="s">
        <v>68</v>
      </c>
      <c r="Q315" s="51" t="s">
        <v>69</v>
      </c>
      <c r="R315" s="51" t="s">
        <v>70</v>
      </c>
      <c r="S315" s="54" t="s">
        <v>95</v>
      </c>
      <c r="T315" s="51" t="s">
        <v>650</v>
      </c>
      <c r="U315" s="55">
        <v>46244</v>
      </c>
      <c r="V315" s="51" t="s">
        <v>778</v>
      </c>
      <c r="W315" s="51" t="s">
        <v>11877</v>
      </c>
      <c r="X315" s="51" t="s">
        <v>12953</v>
      </c>
      <c r="Y315" s="142" t="str">
        <f>_xlfn.XLOOKUP(B315,'Golden Rulebook-CDErule level'!I:I,'Golden Rulebook-CDErule level'!I:I, "not found")</f>
        <v>DQO-1459</v>
      </c>
    </row>
    <row r="316" spans="1:25" ht="42.75">
      <c r="A316" s="51" t="s">
        <v>12980</v>
      </c>
      <c r="B316" s="51" t="s">
        <v>12981</v>
      </c>
      <c r="C316" s="51" t="s">
        <v>12982</v>
      </c>
      <c r="D316" s="51" t="s">
        <v>12983</v>
      </c>
      <c r="E316" s="51" t="s">
        <v>90</v>
      </c>
      <c r="F316" s="51" t="s">
        <v>61</v>
      </c>
      <c r="G316" s="51" t="s">
        <v>738</v>
      </c>
      <c r="H316" s="51" t="s">
        <v>4441</v>
      </c>
      <c r="I316" s="51" t="s">
        <v>4442</v>
      </c>
      <c r="J316" s="51" t="s">
        <v>65</v>
      </c>
      <c r="K316" s="51" t="s">
        <v>11878</v>
      </c>
      <c r="L316" s="51" t="s">
        <v>12977</v>
      </c>
      <c r="M316" s="51" t="s">
        <v>93</v>
      </c>
      <c r="N316" s="52" t="s">
        <v>12984</v>
      </c>
      <c r="O316" s="53">
        <v>0.95</v>
      </c>
      <c r="P316" s="51" t="s">
        <v>68</v>
      </c>
      <c r="Q316" s="51" t="s">
        <v>69</v>
      </c>
      <c r="R316" s="51" t="s">
        <v>70</v>
      </c>
      <c r="S316" s="54" t="s">
        <v>95</v>
      </c>
      <c r="T316" s="51" t="s">
        <v>650</v>
      </c>
      <c r="U316" s="55">
        <v>46244</v>
      </c>
      <c r="V316" s="51" t="s">
        <v>778</v>
      </c>
      <c r="W316" s="51" t="s">
        <v>11877</v>
      </c>
      <c r="X316" s="51" t="s">
        <v>12976</v>
      </c>
      <c r="Y316" s="142" t="str">
        <f>_xlfn.XLOOKUP(B316,'Golden Rulebook-CDErule level'!I:I,'Golden Rulebook-CDErule level'!I:I, "not found")</f>
        <v>DQO-1460</v>
      </c>
    </row>
    <row r="317" spans="1:25" ht="42.75">
      <c r="A317" s="51" t="s">
        <v>12996</v>
      </c>
      <c r="B317" s="51" t="s">
        <v>12997</v>
      </c>
      <c r="C317" s="51" t="s">
        <v>12998</v>
      </c>
      <c r="D317" s="51" t="s">
        <v>12999</v>
      </c>
      <c r="E317" s="51" t="s">
        <v>90</v>
      </c>
      <c r="F317" s="51" t="s">
        <v>61</v>
      </c>
      <c r="G317" s="51" t="s">
        <v>738</v>
      </c>
      <c r="H317" s="51" t="s">
        <v>4441</v>
      </c>
      <c r="I317" s="51" t="s">
        <v>4442</v>
      </c>
      <c r="J317" s="51" t="s">
        <v>65</v>
      </c>
      <c r="K317" s="51" t="s">
        <v>11878</v>
      </c>
      <c r="L317" s="51" t="s">
        <v>12993</v>
      </c>
      <c r="M317" s="51" t="s">
        <v>93</v>
      </c>
      <c r="N317" s="52" t="s">
        <v>13000</v>
      </c>
      <c r="O317" s="53">
        <v>0.95</v>
      </c>
      <c r="P317" s="51" t="s">
        <v>68</v>
      </c>
      <c r="Q317" s="51" t="s">
        <v>69</v>
      </c>
      <c r="R317" s="51" t="s">
        <v>70</v>
      </c>
      <c r="S317" s="54" t="s">
        <v>95</v>
      </c>
      <c r="T317" s="51" t="s">
        <v>650</v>
      </c>
      <c r="U317" s="55">
        <v>46244</v>
      </c>
      <c r="V317" s="51" t="s">
        <v>778</v>
      </c>
      <c r="W317" s="51" t="s">
        <v>11877</v>
      </c>
      <c r="X317" s="51" t="s">
        <v>12992</v>
      </c>
      <c r="Y317" s="142" t="str">
        <f>_xlfn.XLOOKUP(B317,'Golden Rulebook-CDErule level'!I:I,'Golden Rulebook-CDErule level'!I:I, "not found")</f>
        <v>DQO-1461</v>
      </c>
    </row>
    <row r="318" spans="1:25" ht="42.75">
      <c r="A318" s="51" t="s">
        <v>13028</v>
      </c>
      <c r="B318" s="51" t="s">
        <v>13029</v>
      </c>
      <c r="C318" s="51" t="s">
        <v>13030</v>
      </c>
      <c r="D318" s="51" t="s">
        <v>13031</v>
      </c>
      <c r="E318" s="51" t="s">
        <v>90</v>
      </c>
      <c r="F318" s="51" t="s">
        <v>61</v>
      </c>
      <c r="G318" s="51" t="s">
        <v>738</v>
      </c>
      <c r="H318" s="51" t="s">
        <v>4441</v>
      </c>
      <c r="I318" s="51" t="s">
        <v>4442</v>
      </c>
      <c r="J318" s="51" t="s">
        <v>65</v>
      </c>
      <c r="K318" s="51" t="s">
        <v>11878</v>
      </c>
      <c r="L318" s="51" t="s">
        <v>13025</v>
      </c>
      <c r="M318" s="51" t="s">
        <v>93</v>
      </c>
      <c r="N318" s="52" t="s">
        <v>13032</v>
      </c>
      <c r="O318" s="53">
        <v>0.95</v>
      </c>
      <c r="P318" s="51" t="s">
        <v>68</v>
      </c>
      <c r="Q318" s="51" t="s">
        <v>69</v>
      </c>
      <c r="R318" s="51" t="s">
        <v>70</v>
      </c>
      <c r="S318" s="54" t="s">
        <v>95</v>
      </c>
      <c r="T318" s="51" t="s">
        <v>650</v>
      </c>
      <c r="U318" s="55">
        <v>46244</v>
      </c>
      <c r="V318" s="51" t="s">
        <v>778</v>
      </c>
      <c r="W318" s="51" t="s">
        <v>11877</v>
      </c>
      <c r="X318" s="51" t="s">
        <v>13024</v>
      </c>
      <c r="Y318" s="142" t="str">
        <f>_xlfn.XLOOKUP(B318,'Golden Rulebook-CDErule level'!I:I,'Golden Rulebook-CDErule level'!I:I, "not found")</f>
        <v>DQO-1463</v>
      </c>
    </row>
    <row r="319" spans="1:25" ht="42.75">
      <c r="A319" s="51" t="s">
        <v>13084</v>
      </c>
      <c r="B319" s="51" t="s">
        <v>13085</v>
      </c>
      <c r="C319" s="51" t="s">
        <v>13086</v>
      </c>
      <c r="D319" s="51" t="s">
        <v>13087</v>
      </c>
      <c r="E319" s="51" t="s">
        <v>90</v>
      </c>
      <c r="F319" s="51" t="s">
        <v>61</v>
      </c>
      <c r="G319" s="51" t="s">
        <v>738</v>
      </c>
      <c r="H319" s="51" t="s">
        <v>4441</v>
      </c>
      <c r="I319" s="51" t="s">
        <v>4442</v>
      </c>
      <c r="J319" s="51" t="s">
        <v>65</v>
      </c>
      <c r="K319" s="51" t="s">
        <v>11878</v>
      </c>
      <c r="L319" s="51" t="s">
        <v>13081</v>
      </c>
      <c r="M319" s="51" t="s">
        <v>93</v>
      </c>
      <c r="N319" s="52" t="s">
        <v>13088</v>
      </c>
      <c r="O319" s="53">
        <v>0.95</v>
      </c>
      <c r="P319" s="51" t="s">
        <v>68</v>
      </c>
      <c r="Q319" s="51" t="s">
        <v>69</v>
      </c>
      <c r="R319" s="51" t="s">
        <v>70</v>
      </c>
      <c r="S319" s="54" t="s">
        <v>95</v>
      </c>
      <c r="T319" s="51" t="s">
        <v>650</v>
      </c>
      <c r="U319" s="55">
        <v>46244</v>
      </c>
      <c r="V319" s="51" t="s">
        <v>778</v>
      </c>
      <c r="W319" s="51" t="s">
        <v>11877</v>
      </c>
      <c r="X319" s="51" t="s">
        <v>13080</v>
      </c>
      <c r="Y319" s="142" t="str">
        <f>_xlfn.XLOOKUP(B319,'Golden Rulebook-CDErule level'!I:I,'Golden Rulebook-CDErule level'!I:I, "not found")</f>
        <v>DQO-1465</v>
      </c>
    </row>
    <row r="320" spans="1:25" ht="42.75">
      <c r="A320" s="51" t="s">
        <v>13107</v>
      </c>
      <c r="B320" s="51" t="s">
        <v>13108</v>
      </c>
      <c r="C320" s="51" t="s">
        <v>13109</v>
      </c>
      <c r="D320" s="51" t="s">
        <v>13110</v>
      </c>
      <c r="E320" s="51" t="s">
        <v>90</v>
      </c>
      <c r="F320" s="51" t="s">
        <v>61</v>
      </c>
      <c r="G320" s="51" t="s">
        <v>738</v>
      </c>
      <c r="H320" s="51" t="s">
        <v>4441</v>
      </c>
      <c r="I320" s="51" t="s">
        <v>4442</v>
      </c>
      <c r="J320" s="51" t="s">
        <v>65</v>
      </c>
      <c r="K320" s="51" t="s">
        <v>11878</v>
      </c>
      <c r="L320" s="51" t="s">
        <v>13104</v>
      </c>
      <c r="M320" s="51" t="s">
        <v>93</v>
      </c>
      <c r="N320" s="52" t="s">
        <v>13111</v>
      </c>
      <c r="O320" s="53">
        <v>0.95</v>
      </c>
      <c r="P320" s="51" t="s">
        <v>68</v>
      </c>
      <c r="Q320" s="51" t="s">
        <v>69</v>
      </c>
      <c r="R320" s="51" t="s">
        <v>70</v>
      </c>
      <c r="S320" s="54" t="s">
        <v>95</v>
      </c>
      <c r="T320" s="51" t="s">
        <v>650</v>
      </c>
      <c r="U320" s="55">
        <v>46244</v>
      </c>
      <c r="V320" s="51" t="s">
        <v>778</v>
      </c>
      <c r="W320" s="51" t="s">
        <v>11877</v>
      </c>
      <c r="X320" s="51" t="s">
        <v>13103</v>
      </c>
      <c r="Y320" s="142" t="str">
        <f>_xlfn.XLOOKUP(B320,'Golden Rulebook-CDErule level'!I:I,'Golden Rulebook-CDErule level'!I:I, "not found")</f>
        <v>DQO-1466</v>
      </c>
    </row>
    <row r="321" spans="1:25" ht="42.75">
      <c r="A321" s="51" t="s">
        <v>11908</v>
      </c>
      <c r="B321" s="51" t="s">
        <v>11909</v>
      </c>
      <c r="C321" s="51" t="s">
        <v>11910</v>
      </c>
      <c r="D321" s="51" t="s">
        <v>11911</v>
      </c>
      <c r="E321" s="51" t="s">
        <v>90</v>
      </c>
      <c r="F321" s="51" t="s">
        <v>61</v>
      </c>
      <c r="G321" s="51" t="s">
        <v>738</v>
      </c>
      <c r="H321" s="51" t="s">
        <v>4441</v>
      </c>
      <c r="I321" s="51" t="s">
        <v>4442</v>
      </c>
      <c r="J321" s="51" t="s">
        <v>65</v>
      </c>
      <c r="K321" s="51" t="s">
        <v>11878</v>
      </c>
      <c r="L321" s="51" t="s">
        <v>11905</v>
      </c>
      <c r="M321" s="51" t="s">
        <v>93</v>
      </c>
      <c r="N321" s="52" t="s">
        <v>11912</v>
      </c>
      <c r="O321" s="53">
        <v>0.95</v>
      </c>
      <c r="P321" s="51" t="s">
        <v>68</v>
      </c>
      <c r="Q321" s="51" t="s">
        <v>69</v>
      </c>
      <c r="R321" s="51" t="s">
        <v>70</v>
      </c>
      <c r="S321" s="54" t="s">
        <v>95</v>
      </c>
      <c r="T321" s="51" t="s">
        <v>650</v>
      </c>
      <c r="U321" s="55">
        <v>46244</v>
      </c>
      <c r="V321" s="51" t="s">
        <v>778</v>
      </c>
      <c r="W321" s="51" t="s">
        <v>11877</v>
      </c>
      <c r="X321" s="51" t="s">
        <v>11904</v>
      </c>
      <c r="Y321" s="142" t="str">
        <f>_xlfn.XLOOKUP(B321,'Golden Rulebook-CDErule level'!I:I,'Golden Rulebook-CDErule level'!I:I, "not found")</f>
        <v>DQO-1480</v>
      </c>
    </row>
    <row r="322" spans="1:25" ht="42.75">
      <c r="A322" s="51" t="s">
        <v>11988</v>
      </c>
      <c r="B322" s="51" t="s">
        <v>11989</v>
      </c>
      <c r="C322" s="51" t="s">
        <v>11990</v>
      </c>
      <c r="D322" s="51" t="s">
        <v>11991</v>
      </c>
      <c r="E322" s="51" t="s">
        <v>90</v>
      </c>
      <c r="F322" s="51" t="s">
        <v>61</v>
      </c>
      <c r="G322" s="51" t="s">
        <v>738</v>
      </c>
      <c r="H322" s="51" t="s">
        <v>4441</v>
      </c>
      <c r="I322" s="51" t="s">
        <v>4442</v>
      </c>
      <c r="J322" s="51" t="s">
        <v>65</v>
      </c>
      <c r="K322" s="51" t="s">
        <v>11878</v>
      </c>
      <c r="L322" s="51" t="s">
        <v>11985</v>
      </c>
      <c r="M322" s="51" t="s">
        <v>93</v>
      </c>
      <c r="N322" s="52" t="s">
        <v>11992</v>
      </c>
      <c r="O322" s="53">
        <v>0.95</v>
      </c>
      <c r="P322" s="51" t="s">
        <v>68</v>
      </c>
      <c r="Q322" s="51" t="s">
        <v>69</v>
      </c>
      <c r="R322" s="51" t="s">
        <v>70</v>
      </c>
      <c r="S322" s="54" t="s">
        <v>95</v>
      </c>
      <c r="T322" s="51" t="s">
        <v>650</v>
      </c>
      <c r="U322" s="55">
        <v>46244</v>
      </c>
      <c r="V322" s="51" t="s">
        <v>778</v>
      </c>
      <c r="W322" s="51" t="s">
        <v>11877</v>
      </c>
      <c r="X322" s="51" t="s">
        <v>11984</v>
      </c>
      <c r="Y322" s="142" t="str">
        <f>_xlfn.XLOOKUP(B322,'Golden Rulebook-CDErule level'!I:I,'Golden Rulebook-CDErule level'!I:I, "not found")</f>
        <v>DQO-1482</v>
      </c>
    </row>
    <row r="323" spans="1:25" ht="42.75">
      <c r="A323" s="51" t="s">
        <v>12066</v>
      </c>
      <c r="B323" s="51" t="s">
        <v>12067</v>
      </c>
      <c r="C323" s="51" t="s">
        <v>12068</v>
      </c>
      <c r="D323" s="51" t="s">
        <v>12069</v>
      </c>
      <c r="E323" s="51" t="s">
        <v>90</v>
      </c>
      <c r="F323" s="51" t="s">
        <v>61</v>
      </c>
      <c r="G323" s="51" t="s">
        <v>738</v>
      </c>
      <c r="H323" s="51" t="s">
        <v>4441</v>
      </c>
      <c r="I323" s="51" t="s">
        <v>4442</v>
      </c>
      <c r="J323" s="51" t="s">
        <v>65</v>
      </c>
      <c r="K323" s="51" t="s">
        <v>11878</v>
      </c>
      <c r="L323" s="51" t="s">
        <v>12063</v>
      </c>
      <c r="M323" s="51" t="s">
        <v>93</v>
      </c>
      <c r="N323" s="52" t="s">
        <v>5255</v>
      </c>
      <c r="O323" s="53">
        <v>0.95</v>
      </c>
      <c r="P323" s="51" t="s">
        <v>68</v>
      </c>
      <c r="Q323" s="51" t="s">
        <v>69</v>
      </c>
      <c r="R323" s="51" t="s">
        <v>70</v>
      </c>
      <c r="S323" s="54" t="s">
        <v>95</v>
      </c>
      <c r="T323" s="51" t="s">
        <v>650</v>
      </c>
      <c r="U323" s="55">
        <v>46244</v>
      </c>
      <c r="V323" s="51" t="s">
        <v>778</v>
      </c>
      <c r="W323" s="51" t="s">
        <v>11877</v>
      </c>
      <c r="X323" s="51" t="s">
        <v>5240</v>
      </c>
      <c r="Y323" s="142" t="str">
        <f>_xlfn.XLOOKUP(B323,'Golden Rulebook-CDErule level'!I:I,'Golden Rulebook-CDErule level'!I:I, "not found")</f>
        <v>DQO-1483</v>
      </c>
    </row>
    <row r="324" spans="1:25" ht="42.75">
      <c r="A324" s="51" t="s">
        <v>12096</v>
      </c>
      <c r="B324" s="51" t="s">
        <v>12097</v>
      </c>
      <c r="C324" s="51" t="s">
        <v>12098</v>
      </c>
      <c r="D324" s="51" t="s">
        <v>12099</v>
      </c>
      <c r="E324" s="51" t="s">
        <v>90</v>
      </c>
      <c r="F324" s="51" t="s">
        <v>61</v>
      </c>
      <c r="G324" s="51" t="s">
        <v>738</v>
      </c>
      <c r="H324" s="51" t="s">
        <v>4441</v>
      </c>
      <c r="I324" s="51" t="s">
        <v>4442</v>
      </c>
      <c r="J324" s="51" t="s">
        <v>65</v>
      </c>
      <c r="K324" s="51" t="s">
        <v>11878</v>
      </c>
      <c r="L324" s="51" t="s">
        <v>12093</v>
      </c>
      <c r="M324" s="51" t="s">
        <v>93</v>
      </c>
      <c r="N324" s="52" t="s">
        <v>12100</v>
      </c>
      <c r="O324" s="53">
        <v>0.95</v>
      </c>
      <c r="P324" s="51" t="s">
        <v>68</v>
      </c>
      <c r="Q324" s="51" t="s">
        <v>69</v>
      </c>
      <c r="R324" s="51" t="s">
        <v>70</v>
      </c>
      <c r="S324" s="54" t="s">
        <v>95</v>
      </c>
      <c r="T324" s="51" t="s">
        <v>650</v>
      </c>
      <c r="U324" s="55">
        <v>46244</v>
      </c>
      <c r="V324" s="51" t="s">
        <v>778</v>
      </c>
      <c r="W324" s="51" t="s">
        <v>11877</v>
      </c>
      <c r="X324" s="51" t="s">
        <v>12092</v>
      </c>
      <c r="Y324" s="142" t="str">
        <f>_xlfn.XLOOKUP(B324,'Golden Rulebook-CDErule level'!I:I,'Golden Rulebook-CDErule level'!I:I, "not found")</f>
        <v>DQO-1484</v>
      </c>
    </row>
    <row r="325" spans="1:25" ht="42.75">
      <c r="A325" s="51" t="s">
        <v>12288</v>
      </c>
      <c r="B325" s="51" t="s">
        <v>12289</v>
      </c>
      <c r="C325" s="51" t="s">
        <v>12290</v>
      </c>
      <c r="D325" s="51" t="s">
        <v>12291</v>
      </c>
      <c r="E325" s="51" t="s">
        <v>90</v>
      </c>
      <c r="F325" s="51" t="s">
        <v>61</v>
      </c>
      <c r="G325" s="51" t="s">
        <v>738</v>
      </c>
      <c r="H325" s="51" t="s">
        <v>4441</v>
      </c>
      <c r="I325" s="51" t="s">
        <v>4442</v>
      </c>
      <c r="J325" s="51" t="s">
        <v>65</v>
      </c>
      <c r="K325" s="51" t="s">
        <v>11878</v>
      </c>
      <c r="L325" s="51" t="s">
        <v>12285</v>
      </c>
      <c r="M325" s="51" t="s">
        <v>93</v>
      </c>
      <c r="N325" s="52" t="s">
        <v>12292</v>
      </c>
      <c r="O325" s="53">
        <v>0.95</v>
      </c>
      <c r="P325" s="51" t="s">
        <v>68</v>
      </c>
      <c r="Q325" s="51" t="s">
        <v>69</v>
      </c>
      <c r="R325" s="51" t="s">
        <v>70</v>
      </c>
      <c r="S325" s="54" t="s">
        <v>95</v>
      </c>
      <c r="T325" s="51" t="s">
        <v>650</v>
      </c>
      <c r="U325" s="55">
        <v>46244</v>
      </c>
      <c r="V325" s="51" t="s">
        <v>778</v>
      </c>
      <c r="W325" s="51" t="s">
        <v>11877</v>
      </c>
      <c r="X325" s="51" t="s">
        <v>12284</v>
      </c>
      <c r="Y325" s="142" t="str">
        <f>_xlfn.XLOOKUP(B325,'Golden Rulebook-CDErule level'!I:I,'Golden Rulebook-CDErule level'!I:I, "not found")</f>
        <v>DQO-1488</v>
      </c>
    </row>
    <row r="326" spans="1:25" ht="42.75">
      <c r="A326" s="51" t="s">
        <v>12379</v>
      </c>
      <c r="B326" s="51" t="s">
        <v>12380</v>
      </c>
      <c r="C326" s="51" t="s">
        <v>12381</v>
      </c>
      <c r="D326" s="51" t="s">
        <v>12382</v>
      </c>
      <c r="E326" s="51" t="s">
        <v>90</v>
      </c>
      <c r="F326" s="51" t="s">
        <v>61</v>
      </c>
      <c r="G326" s="51" t="s">
        <v>738</v>
      </c>
      <c r="H326" s="51" t="s">
        <v>4441</v>
      </c>
      <c r="I326" s="51" t="s">
        <v>4442</v>
      </c>
      <c r="J326" s="51" t="s">
        <v>65</v>
      </c>
      <c r="K326" s="51" t="s">
        <v>11878</v>
      </c>
      <c r="L326" s="51" t="s">
        <v>12376</v>
      </c>
      <c r="M326" s="51" t="s">
        <v>93</v>
      </c>
      <c r="N326" s="52" t="s">
        <v>12383</v>
      </c>
      <c r="O326" s="53">
        <v>0.95</v>
      </c>
      <c r="P326" s="51" t="s">
        <v>68</v>
      </c>
      <c r="Q326" s="51" t="s">
        <v>69</v>
      </c>
      <c r="R326" s="51" t="s">
        <v>70</v>
      </c>
      <c r="S326" s="54" t="s">
        <v>95</v>
      </c>
      <c r="T326" s="51" t="s">
        <v>650</v>
      </c>
      <c r="U326" s="55">
        <v>46244</v>
      </c>
      <c r="V326" s="51" t="s">
        <v>778</v>
      </c>
      <c r="W326" s="51" t="s">
        <v>11877</v>
      </c>
      <c r="X326" s="51" t="s">
        <v>12375</v>
      </c>
      <c r="Y326" s="142" t="str">
        <f>_xlfn.XLOOKUP(B326,'Golden Rulebook-CDErule level'!I:I,'Golden Rulebook-CDErule level'!I:I, "not found")</f>
        <v>DQO-1489</v>
      </c>
    </row>
    <row r="327" spans="1:25" ht="42.75">
      <c r="A327" s="51" t="s">
        <v>12618</v>
      </c>
      <c r="B327" s="51" t="s">
        <v>12619</v>
      </c>
      <c r="C327" s="51" t="s">
        <v>12620</v>
      </c>
      <c r="D327" s="51" t="s">
        <v>12621</v>
      </c>
      <c r="E327" s="51" t="s">
        <v>90</v>
      </c>
      <c r="F327" s="51" t="s">
        <v>61</v>
      </c>
      <c r="G327" s="51" t="s">
        <v>738</v>
      </c>
      <c r="H327" s="51" t="s">
        <v>4441</v>
      </c>
      <c r="I327" s="51" t="s">
        <v>4442</v>
      </c>
      <c r="J327" s="51" t="s">
        <v>65</v>
      </c>
      <c r="K327" s="51" t="s">
        <v>11878</v>
      </c>
      <c r="L327" s="51" t="s">
        <v>12615</v>
      </c>
      <c r="M327" s="51" t="s">
        <v>93</v>
      </c>
      <c r="N327" s="52" t="s">
        <v>5704</v>
      </c>
      <c r="O327" s="53">
        <v>0.95</v>
      </c>
      <c r="P327" s="51" t="s">
        <v>68</v>
      </c>
      <c r="Q327" s="51" t="s">
        <v>69</v>
      </c>
      <c r="R327" s="51" t="s">
        <v>70</v>
      </c>
      <c r="S327" s="54" t="s">
        <v>95</v>
      </c>
      <c r="T327" s="51" t="s">
        <v>650</v>
      </c>
      <c r="U327" s="55">
        <v>46244</v>
      </c>
      <c r="V327" s="51" t="s">
        <v>778</v>
      </c>
      <c r="W327" s="51" t="s">
        <v>11877</v>
      </c>
      <c r="X327" s="51" t="s">
        <v>5696</v>
      </c>
      <c r="Y327" s="142" t="str">
        <f>_xlfn.XLOOKUP(B327,'Golden Rulebook-CDErule level'!I:I,'Golden Rulebook-CDErule level'!I:I, "not found")</f>
        <v>DQO-1493</v>
      </c>
    </row>
    <row r="328" spans="1:25" ht="42.75">
      <c r="A328" s="51" t="s">
        <v>12655</v>
      </c>
      <c r="B328" s="51" t="s">
        <v>12656</v>
      </c>
      <c r="C328" s="51" t="s">
        <v>12657</v>
      </c>
      <c r="D328" s="51" t="s">
        <v>12658</v>
      </c>
      <c r="E328" s="51" t="s">
        <v>90</v>
      </c>
      <c r="F328" s="51" t="s">
        <v>61</v>
      </c>
      <c r="G328" s="51" t="s">
        <v>738</v>
      </c>
      <c r="H328" s="51" t="s">
        <v>4441</v>
      </c>
      <c r="I328" s="51" t="s">
        <v>4442</v>
      </c>
      <c r="J328" s="51" t="s">
        <v>65</v>
      </c>
      <c r="K328" s="51" t="s">
        <v>11878</v>
      </c>
      <c r="L328" s="51" t="s">
        <v>12652</v>
      </c>
      <c r="M328" s="51" t="s">
        <v>93</v>
      </c>
      <c r="N328" s="52" t="s">
        <v>12659</v>
      </c>
      <c r="O328" s="53">
        <v>0.95</v>
      </c>
      <c r="P328" s="51" t="s">
        <v>68</v>
      </c>
      <c r="Q328" s="51" t="s">
        <v>69</v>
      </c>
      <c r="R328" s="51" t="s">
        <v>70</v>
      </c>
      <c r="S328" s="54" t="s">
        <v>95</v>
      </c>
      <c r="T328" s="51" t="s">
        <v>650</v>
      </c>
      <c r="U328" s="55">
        <v>46244</v>
      </c>
      <c r="V328" s="51" t="s">
        <v>778</v>
      </c>
      <c r="W328" s="51" t="s">
        <v>11877</v>
      </c>
      <c r="X328" s="51" t="s">
        <v>12651</v>
      </c>
      <c r="Y328" s="142" t="str">
        <f>_xlfn.XLOOKUP(B328,'Golden Rulebook-CDErule level'!I:I,'Golden Rulebook-CDErule level'!I:I, "not found")</f>
        <v>DQO-1495</v>
      </c>
    </row>
    <row r="329" spans="1:25" ht="42.75">
      <c r="A329" s="51" t="s">
        <v>12694</v>
      </c>
      <c r="B329" s="51" t="s">
        <v>12695</v>
      </c>
      <c r="C329" s="51" t="s">
        <v>12696</v>
      </c>
      <c r="D329" s="51" t="s">
        <v>12697</v>
      </c>
      <c r="E329" s="51" t="s">
        <v>90</v>
      </c>
      <c r="F329" s="51" t="s">
        <v>61</v>
      </c>
      <c r="G329" s="51" t="s">
        <v>738</v>
      </c>
      <c r="H329" s="51" t="s">
        <v>4441</v>
      </c>
      <c r="I329" s="51" t="s">
        <v>4442</v>
      </c>
      <c r="J329" s="51" t="s">
        <v>65</v>
      </c>
      <c r="K329" s="51" t="s">
        <v>11878</v>
      </c>
      <c r="L329" s="51" t="s">
        <v>12691</v>
      </c>
      <c r="M329" s="51" t="s">
        <v>93</v>
      </c>
      <c r="N329" s="52" t="s">
        <v>12698</v>
      </c>
      <c r="O329" s="53">
        <v>0.95</v>
      </c>
      <c r="P329" s="51" t="s">
        <v>68</v>
      </c>
      <c r="Q329" s="51" t="s">
        <v>69</v>
      </c>
      <c r="R329" s="51" t="s">
        <v>70</v>
      </c>
      <c r="S329" s="54" t="s">
        <v>95</v>
      </c>
      <c r="T329" s="51" t="s">
        <v>650</v>
      </c>
      <c r="U329" s="55">
        <v>46244</v>
      </c>
      <c r="V329" s="51" t="s">
        <v>778</v>
      </c>
      <c r="W329" s="51" t="s">
        <v>11877</v>
      </c>
      <c r="X329" s="51" t="s">
        <v>12690</v>
      </c>
      <c r="Y329" s="142" t="str">
        <f>_xlfn.XLOOKUP(B329,'Golden Rulebook-CDErule level'!I:I,'Golden Rulebook-CDErule level'!I:I, "not found")</f>
        <v>DQO-1496</v>
      </c>
    </row>
    <row r="330" spans="1:25" ht="42.75">
      <c r="A330" s="51" t="s">
        <v>12709</v>
      </c>
      <c r="B330" s="51" t="s">
        <v>12710</v>
      </c>
      <c r="C330" s="51" t="s">
        <v>12711</v>
      </c>
      <c r="D330" s="51" t="s">
        <v>12712</v>
      </c>
      <c r="E330" s="51" t="s">
        <v>90</v>
      </c>
      <c r="F330" s="51" t="s">
        <v>61</v>
      </c>
      <c r="G330" s="51" t="s">
        <v>738</v>
      </c>
      <c r="H330" s="51" t="s">
        <v>4441</v>
      </c>
      <c r="I330" s="51" t="s">
        <v>4442</v>
      </c>
      <c r="J330" s="51" t="s">
        <v>65</v>
      </c>
      <c r="K330" s="51" t="s">
        <v>11878</v>
      </c>
      <c r="L330" s="51" t="s">
        <v>12706</v>
      </c>
      <c r="M330" s="51" t="s">
        <v>93</v>
      </c>
      <c r="N330" s="52" t="s">
        <v>5793</v>
      </c>
      <c r="O330" s="53">
        <v>0.95</v>
      </c>
      <c r="P330" s="51" t="s">
        <v>68</v>
      </c>
      <c r="Q330" s="51" t="s">
        <v>69</v>
      </c>
      <c r="R330" s="51" t="s">
        <v>70</v>
      </c>
      <c r="S330" s="54" t="s">
        <v>95</v>
      </c>
      <c r="T330" s="51" t="s">
        <v>650</v>
      </c>
      <c r="U330" s="55">
        <v>46244</v>
      </c>
      <c r="V330" s="51" t="s">
        <v>778</v>
      </c>
      <c r="W330" s="51" t="s">
        <v>11877</v>
      </c>
      <c r="X330" s="51" t="s">
        <v>5785</v>
      </c>
      <c r="Y330" s="142" t="str">
        <f>_xlfn.XLOOKUP(B330,'Golden Rulebook-CDErule level'!I:I,'Golden Rulebook-CDErule level'!I:I, "not found")</f>
        <v>DQO-1497</v>
      </c>
    </row>
    <row r="331" spans="1:25" ht="42.75">
      <c r="A331" s="51" t="s">
        <v>12850</v>
      </c>
      <c r="B331" s="51" t="s">
        <v>12851</v>
      </c>
      <c r="C331" s="51" t="s">
        <v>12852</v>
      </c>
      <c r="D331" s="51" t="s">
        <v>12853</v>
      </c>
      <c r="E331" s="51" t="s">
        <v>90</v>
      </c>
      <c r="F331" s="51" t="s">
        <v>61</v>
      </c>
      <c r="G331" s="51" t="s">
        <v>738</v>
      </c>
      <c r="H331" s="51" t="s">
        <v>4441</v>
      </c>
      <c r="I331" s="51" t="s">
        <v>4442</v>
      </c>
      <c r="J331" s="51" t="s">
        <v>65</v>
      </c>
      <c r="K331" s="51" t="s">
        <v>11878</v>
      </c>
      <c r="L331" s="51" t="s">
        <v>12847</v>
      </c>
      <c r="M331" s="51" t="s">
        <v>93</v>
      </c>
      <c r="N331" s="52" t="s">
        <v>5888</v>
      </c>
      <c r="O331" s="53">
        <v>0.95</v>
      </c>
      <c r="P331" s="51" t="s">
        <v>68</v>
      </c>
      <c r="Q331" s="51" t="s">
        <v>69</v>
      </c>
      <c r="R331" s="51" t="s">
        <v>70</v>
      </c>
      <c r="S331" s="54" t="s">
        <v>95</v>
      </c>
      <c r="T331" s="51" t="s">
        <v>650</v>
      </c>
      <c r="U331" s="55">
        <v>46244</v>
      </c>
      <c r="V331" s="51" t="s">
        <v>778</v>
      </c>
      <c r="W331" s="51" t="s">
        <v>11877</v>
      </c>
      <c r="X331" s="51" t="s">
        <v>5880</v>
      </c>
      <c r="Y331" s="142" t="str">
        <f>_xlfn.XLOOKUP(B331,'Golden Rulebook-CDErule level'!I:I,'Golden Rulebook-CDErule level'!I:I, "not found")</f>
        <v>DQO-1498</v>
      </c>
    </row>
    <row r="332" spans="1:25" ht="42.75">
      <c r="A332" s="51" t="s">
        <v>12879</v>
      </c>
      <c r="B332" s="51" t="s">
        <v>12880</v>
      </c>
      <c r="C332" s="51" t="s">
        <v>12881</v>
      </c>
      <c r="D332" s="51" t="s">
        <v>12882</v>
      </c>
      <c r="E332" s="51" t="s">
        <v>90</v>
      </c>
      <c r="F332" s="51" t="s">
        <v>61</v>
      </c>
      <c r="G332" s="51" t="s">
        <v>738</v>
      </c>
      <c r="H332" s="51" t="s">
        <v>4441</v>
      </c>
      <c r="I332" s="51" t="s">
        <v>4442</v>
      </c>
      <c r="J332" s="51" t="s">
        <v>65</v>
      </c>
      <c r="K332" s="51" t="s">
        <v>11878</v>
      </c>
      <c r="L332" s="51" t="s">
        <v>12876</v>
      </c>
      <c r="M332" s="51" t="s">
        <v>93</v>
      </c>
      <c r="N332" s="52" t="s">
        <v>12883</v>
      </c>
      <c r="O332" s="53">
        <v>0.95</v>
      </c>
      <c r="P332" s="51" t="s">
        <v>68</v>
      </c>
      <c r="Q332" s="51" t="s">
        <v>69</v>
      </c>
      <c r="R332" s="51" t="s">
        <v>70</v>
      </c>
      <c r="S332" s="54" t="s">
        <v>95</v>
      </c>
      <c r="T332" s="51" t="s">
        <v>650</v>
      </c>
      <c r="U332" s="55">
        <v>46244</v>
      </c>
      <c r="V332" s="51" t="s">
        <v>778</v>
      </c>
      <c r="W332" s="51" t="s">
        <v>11877</v>
      </c>
      <c r="X332" s="51" t="s">
        <v>12875</v>
      </c>
      <c r="Y332" s="142" t="str">
        <f>_xlfn.XLOOKUP(B332,'Golden Rulebook-CDErule level'!I:I,'Golden Rulebook-CDErule level'!I:I, "not found")</f>
        <v>DQO-1499</v>
      </c>
    </row>
    <row r="333" spans="1:25" ht="42.75">
      <c r="A333" s="51" t="s">
        <v>12910</v>
      </c>
      <c r="B333" s="51" t="s">
        <v>12911</v>
      </c>
      <c r="C333" s="51" t="s">
        <v>12912</v>
      </c>
      <c r="D333" s="51" t="s">
        <v>12913</v>
      </c>
      <c r="E333" s="51" t="s">
        <v>90</v>
      </c>
      <c r="F333" s="51" t="s">
        <v>61</v>
      </c>
      <c r="G333" s="51" t="s">
        <v>738</v>
      </c>
      <c r="H333" s="51" t="s">
        <v>4441</v>
      </c>
      <c r="I333" s="51" t="s">
        <v>4442</v>
      </c>
      <c r="J333" s="51" t="s">
        <v>65</v>
      </c>
      <c r="K333" s="51" t="s">
        <v>11878</v>
      </c>
      <c r="L333" s="51" t="s">
        <v>12907</v>
      </c>
      <c r="M333" s="51" t="s">
        <v>93</v>
      </c>
      <c r="N333" s="52" t="s">
        <v>12914</v>
      </c>
      <c r="O333" s="53">
        <v>0.95</v>
      </c>
      <c r="P333" s="51" t="s">
        <v>68</v>
      </c>
      <c r="Q333" s="51" t="s">
        <v>69</v>
      </c>
      <c r="R333" s="51" t="s">
        <v>70</v>
      </c>
      <c r="S333" s="54" t="s">
        <v>95</v>
      </c>
      <c r="T333" s="51" t="s">
        <v>650</v>
      </c>
      <c r="U333" s="55">
        <v>46244</v>
      </c>
      <c r="V333" s="51" t="s">
        <v>778</v>
      </c>
      <c r="W333" s="51" t="s">
        <v>11877</v>
      </c>
      <c r="X333" s="51" t="s">
        <v>12906</v>
      </c>
      <c r="Y333" s="142" t="str">
        <f>_xlfn.XLOOKUP(B333,'Golden Rulebook-CDErule level'!I:I,'Golden Rulebook-CDErule level'!I:I, "not found")</f>
        <v>DQO-1500</v>
      </c>
    </row>
    <row r="334" spans="1:25" ht="42.75">
      <c r="A334" s="51" t="s">
        <v>12926</v>
      </c>
      <c r="B334" s="51" t="s">
        <v>12927</v>
      </c>
      <c r="C334" s="51" t="s">
        <v>12928</v>
      </c>
      <c r="D334" s="51" t="s">
        <v>12929</v>
      </c>
      <c r="E334" s="51" t="s">
        <v>90</v>
      </c>
      <c r="F334" s="51" t="s">
        <v>61</v>
      </c>
      <c r="G334" s="51" t="s">
        <v>738</v>
      </c>
      <c r="H334" s="51" t="s">
        <v>4441</v>
      </c>
      <c r="I334" s="51" t="s">
        <v>4442</v>
      </c>
      <c r="J334" s="51" t="s">
        <v>65</v>
      </c>
      <c r="K334" s="51" t="s">
        <v>11878</v>
      </c>
      <c r="L334" s="51" t="s">
        <v>12923</v>
      </c>
      <c r="M334" s="51" t="s">
        <v>93</v>
      </c>
      <c r="N334" s="52" t="s">
        <v>12930</v>
      </c>
      <c r="O334" s="53">
        <v>0.95</v>
      </c>
      <c r="P334" s="51" t="s">
        <v>68</v>
      </c>
      <c r="Q334" s="51" t="s">
        <v>69</v>
      </c>
      <c r="R334" s="51" t="s">
        <v>70</v>
      </c>
      <c r="S334" s="54" t="s">
        <v>95</v>
      </c>
      <c r="T334" s="51" t="s">
        <v>650</v>
      </c>
      <c r="U334" s="55">
        <v>46244</v>
      </c>
      <c r="V334" s="51" t="s">
        <v>778</v>
      </c>
      <c r="W334" s="51" t="s">
        <v>11877</v>
      </c>
      <c r="X334" s="51" t="s">
        <v>12922</v>
      </c>
      <c r="Y334" s="142" t="str">
        <f>_xlfn.XLOOKUP(B334,'Golden Rulebook-CDErule level'!I:I,'Golden Rulebook-CDErule level'!I:I, "not found")</f>
        <v>DQO-1501</v>
      </c>
    </row>
    <row r="335" spans="1:25" ht="42.75">
      <c r="A335" s="51" t="s">
        <v>13187</v>
      </c>
      <c r="B335" s="51" t="s">
        <v>13188</v>
      </c>
      <c r="C335" s="51" t="s">
        <v>13189</v>
      </c>
      <c r="D335" s="51" t="s">
        <v>13190</v>
      </c>
      <c r="E335" s="51" t="s">
        <v>90</v>
      </c>
      <c r="F335" s="51" t="s">
        <v>61</v>
      </c>
      <c r="G335" s="51" t="s">
        <v>738</v>
      </c>
      <c r="H335" s="51" t="s">
        <v>4441</v>
      </c>
      <c r="I335" s="51" t="s">
        <v>4442</v>
      </c>
      <c r="J335" s="51" t="s">
        <v>65</v>
      </c>
      <c r="K335" s="51" t="s">
        <v>11878</v>
      </c>
      <c r="L335" s="51" t="s">
        <v>13184</v>
      </c>
      <c r="M335" s="51" t="s">
        <v>93</v>
      </c>
      <c r="N335" s="52" t="s">
        <v>13191</v>
      </c>
      <c r="O335" s="53">
        <v>0.95</v>
      </c>
      <c r="P335" s="51" t="s">
        <v>68</v>
      </c>
      <c r="Q335" s="51" t="s">
        <v>69</v>
      </c>
      <c r="R335" s="51" t="s">
        <v>70</v>
      </c>
      <c r="S335" s="54" t="s">
        <v>95</v>
      </c>
      <c r="T335" s="51" t="s">
        <v>650</v>
      </c>
      <c r="U335" s="55">
        <v>46244</v>
      </c>
      <c r="V335" s="51" t="s">
        <v>778</v>
      </c>
      <c r="W335" s="51" t="s">
        <v>11877</v>
      </c>
      <c r="X335" s="51" t="s">
        <v>13183</v>
      </c>
      <c r="Y335" s="142" t="str">
        <f>_xlfn.XLOOKUP(B335,'Golden Rulebook-CDErule level'!I:I,'Golden Rulebook-CDErule level'!I:I, "not found")</f>
        <v>DQO-1502</v>
      </c>
    </row>
    <row r="336" spans="1:25" ht="42.75">
      <c r="A336" s="51" t="s">
        <v>13202</v>
      </c>
      <c r="B336" s="51" t="s">
        <v>13203</v>
      </c>
      <c r="C336" s="51" t="s">
        <v>13204</v>
      </c>
      <c r="D336" s="51" t="s">
        <v>13205</v>
      </c>
      <c r="E336" s="51" t="s">
        <v>90</v>
      </c>
      <c r="F336" s="51" t="s">
        <v>61</v>
      </c>
      <c r="G336" s="51" t="s">
        <v>738</v>
      </c>
      <c r="H336" s="51" t="s">
        <v>4441</v>
      </c>
      <c r="I336" s="51" t="s">
        <v>4442</v>
      </c>
      <c r="J336" s="51" t="s">
        <v>65</v>
      </c>
      <c r="K336" s="51" t="s">
        <v>11878</v>
      </c>
      <c r="L336" s="51" t="s">
        <v>13199</v>
      </c>
      <c r="M336" s="51" t="s">
        <v>93</v>
      </c>
      <c r="N336" s="52" t="s">
        <v>6204</v>
      </c>
      <c r="O336" s="53">
        <v>0.95</v>
      </c>
      <c r="P336" s="51" t="s">
        <v>68</v>
      </c>
      <c r="Q336" s="51" t="s">
        <v>69</v>
      </c>
      <c r="R336" s="51" t="s">
        <v>70</v>
      </c>
      <c r="S336" s="54" t="s">
        <v>95</v>
      </c>
      <c r="T336" s="51" t="s">
        <v>650</v>
      </c>
      <c r="U336" s="55">
        <v>46244</v>
      </c>
      <c r="V336" s="51" t="s">
        <v>778</v>
      </c>
      <c r="W336" s="51" t="s">
        <v>11877</v>
      </c>
      <c r="X336" s="51" t="s">
        <v>6196</v>
      </c>
      <c r="Y336" s="142" t="str">
        <f>_xlfn.XLOOKUP(B336,'Golden Rulebook-CDErule level'!I:I,'Golden Rulebook-CDErule level'!I:I, "not found")</f>
        <v>DQO-1503</v>
      </c>
    </row>
    <row r="337" spans="1:25" ht="42.75">
      <c r="A337" s="51" t="s">
        <v>13296</v>
      </c>
      <c r="B337" s="51" t="s">
        <v>13297</v>
      </c>
      <c r="C337" s="51" t="s">
        <v>13298</v>
      </c>
      <c r="D337" s="51" t="s">
        <v>13299</v>
      </c>
      <c r="E337" s="51" t="s">
        <v>90</v>
      </c>
      <c r="F337" s="51" t="s">
        <v>61</v>
      </c>
      <c r="G337" s="51" t="s">
        <v>738</v>
      </c>
      <c r="H337" s="51" t="s">
        <v>4441</v>
      </c>
      <c r="I337" s="51" t="s">
        <v>4442</v>
      </c>
      <c r="J337" s="51" t="s">
        <v>65</v>
      </c>
      <c r="K337" s="51" t="s">
        <v>11878</v>
      </c>
      <c r="L337" s="51" t="s">
        <v>13293</v>
      </c>
      <c r="M337" s="51" t="s">
        <v>93</v>
      </c>
      <c r="N337" s="52" t="s">
        <v>13300</v>
      </c>
      <c r="O337" s="53">
        <v>0.95</v>
      </c>
      <c r="P337" s="51" t="s">
        <v>68</v>
      </c>
      <c r="Q337" s="51" t="s">
        <v>69</v>
      </c>
      <c r="R337" s="51" t="s">
        <v>70</v>
      </c>
      <c r="S337" s="54" t="s">
        <v>95</v>
      </c>
      <c r="T337" s="51" t="s">
        <v>650</v>
      </c>
      <c r="U337" s="55">
        <v>46244</v>
      </c>
      <c r="V337" s="51" t="s">
        <v>778</v>
      </c>
      <c r="W337" s="51" t="s">
        <v>11877</v>
      </c>
      <c r="X337" s="51" t="s">
        <v>13292</v>
      </c>
      <c r="Y337" s="142" t="str">
        <f>_xlfn.XLOOKUP(B337,'Golden Rulebook-CDErule level'!I:I,'Golden Rulebook-CDErule level'!I:I, "not found")</f>
        <v>DQO-1504</v>
      </c>
    </row>
    <row r="338" spans="1:25" ht="42.75">
      <c r="A338" s="51" t="s">
        <v>14050</v>
      </c>
      <c r="B338" s="51" t="s">
        <v>14051</v>
      </c>
      <c r="C338" s="51" t="s">
        <v>14052</v>
      </c>
      <c r="D338" s="51" t="s">
        <v>14053</v>
      </c>
      <c r="E338" s="51" t="s">
        <v>90</v>
      </c>
      <c r="F338" s="51" t="s">
        <v>61</v>
      </c>
      <c r="G338" s="51" t="s">
        <v>2207</v>
      </c>
      <c r="H338" s="51" t="s">
        <v>4380</v>
      </c>
      <c r="I338" s="51" t="s">
        <v>4381</v>
      </c>
      <c r="J338" s="51" t="s">
        <v>65</v>
      </c>
      <c r="K338" s="51" t="s">
        <v>14046</v>
      </c>
      <c r="L338" s="51" t="s">
        <v>14047</v>
      </c>
      <c r="M338" s="51" t="s">
        <v>93</v>
      </c>
      <c r="N338" s="52" t="s">
        <v>4406</v>
      </c>
      <c r="O338" s="53">
        <v>0.95</v>
      </c>
      <c r="P338" s="51" t="s">
        <v>68</v>
      </c>
      <c r="Q338" s="51" t="s">
        <v>69</v>
      </c>
      <c r="R338" s="51" t="s">
        <v>70</v>
      </c>
      <c r="S338" s="54" t="s">
        <v>95</v>
      </c>
      <c r="T338" s="51" t="s">
        <v>650</v>
      </c>
      <c r="U338" s="55">
        <v>46244</v>
      </c>
      <c r="V338" s="51" t="s">
        <v>778</v>
      </c>
      <c r="W338" s="51" t="s">
        <v>14045</v>
      </c>
      <c r="X338" s="51" t="s">
        <v>4398</v>
      </c>
      <c r="Y338" s="142" t="str">
        <f>_xlfn.XLOOKUP(B338,'Golden Rulebook-CDErule level'!I:I,'Golden Rulebook-CDErule level'!I:I, "not found")</f>
        <v>DQO-1505</v>
      </c>
    </row>
    <row r="339" spans="1:25" ht="28.5">
      <c r="A339" s="51" t="s">
        <v>4704</v>
      </c>
      <c r="B339" s="51" t="s">
        <v>4705</v>
      </c>
      <c r="C339" s="51" t="s">
        <v>4706</v>
      </c>
      <c r="D339" s="51" t="s">
        <v>4707</v>
      </c>
      <c r="E339" s="51" t="s">
        <v>90</v>
      </c>
      <c r="F339" s="51" t="s">
        <v>61</v>
      </c>
      <c r="G339" s="51" t="s">
        <v>3030</v>
      </c>
      <c r="H339" s="51" t="s">
        <v>4625</v>
      </c>
      <c r="I339" s="51" t="s">
        <v>4626</v>
      </c>
      <c r="J339" s="51" t="s">
        <v>65</v>
      </c>
      <c r="K339" s="51" t="s">
        <v>4616</v>
      </c>
      <c r="L339" s="51" t="s">
        <v>4701</v>
      </c>
      <c r="M339" s="51" t="s">
        <v>93</v>
      </c>
      <c r="N339" s="52" t="s">
        <v>4708</v>
      </c>
      <c r="O339" s="53">
        <v>0.95</v>
      </c>
      <c r="P339" s="51" t="s">
        <v>68</v>
      </c>
      <c r="Q339" s="51" t="s">
        <v>69</v>
      </c>
      <c r="R339" s="51" t="s">
        <v>70</v>
      </c>
      <c r="S339" s="54" t="s">
        <v>95</v>
      </c>
      <c r="T339" s="51" t="s">
        <v>650</v>
      </c>
      <c r="U339" s="55">
        <v>46244</v>
      </c>
      <c r="V339" s="51" t="s">
        <v>778</v>
      </c>
      <c r="W339" s="51" t="s">
        <v>4615</v>
      </c>
      <c r="X339" s="51" t="s">
        <v>35729</v>
      </c>
      <c r="Y339" s="142" t="str">
        <f>_xlfn.XLOOKUP(B339,'Golden Rulebook-CDErule level'!I:I,'Golden Rulebook-CDErule level'!I:I, "not found")</f>
        <v>DQO-1506</v>
      </c>
    </row>
    <row r="340" spans="1:25" ht="42.75">
      <c r="A340" s="51" t="s">
        <v>5260</v>
      </c>
      <c r="B340" s="51" t="s">
        <v>5261</v>
      </c>
      <c r="C340" s="51" t="s">
        <v>5262</v>
      </c>
      <c r="D340" s="51" t="s">
        <v>5263</v>
      </c>
      <c r="E340" s="51" t="s">
        <v>90</v>
      </c>
      <c r="F340" s="51" t="s">
        <v>61</v>
      </c>
      <c r="G340" s="51" t="s">
        <v>3030</v>
      </c>
      <c r="H340" s="51" t="s">
        <v>4625</v>
      </c>
      <c r="I340" s="51" t="s">
        <v>4626</v>
      </c>
      <c r="J340" s="51" t="s">
        <v>65</v>
      </c>
      <c r="K340" s="51" t="s">
        <v>4723</v>
      </c>
      <c r="L340" s="51" t="s">
        <v>5257</v>
      </c>
      <c r="M340" s="51" t="s">
        <v>93</v>
      </c>
      <c r="N340" s="52" t="s">
        <v>5264</v>
      </c>
      <c r="O340" s="53">
        <v>0.95</v>
      </c>
      <c r="P340" s="51" t="s">
        <v>68</v>
      </c>
      <c r="Q340" s="51" t="s">
        <v>69</v>
      </c>
      <c r="R340" s="51" t="s">
        <v>70</v>
      </c>
      <c r="S340" s="54" t="s">
        <v>95</v>
      </c>
      <c r="T340" s="51" t="s">
        <v>650</v>
      </c>
      <c r="U340" s="55">
        <v>46244</v>
      </c>
      <c r="V340" s="51" t="s">
        <v>778</v>
      </c>
      <c r="W340" s="51" t="s">
        <v>4722</v>
      </c>
      <c r="X340" s="51" t="s">
        <v>5256</v>
      </c>
      <c r="Y340" s="142" t="str">
        <f>_xlfn.XLOOKUP(B340,'Golden Rulebook-CDErule level'!I:I,'Golden Rulebook-CDErule level'!I:I, "not found")</f>
        <v>DQO-1508</v>
      </c>
    </row>
    <row r="341" spans="1:25" ht="42.75">
      <c r="A341" s="51" t="s">
        <v>5378</v>
      </c>
      <c r="B341" s="51" t="s">
        <v>5379</v>
      </c>
      <c r="C341" s="51" t="s">
        <v>5380</v>
      </c>
      <c r="D341" s="51" t="s">
        <v>5381</v>
      </c>
      <c r="E341" s="51" t="s">
        <v>90</v>
      </c>
      <c r="F341" s="51" t="s">
        <v>61</v>
      </c>
      <c r="G341" s="51" t="s">
        <v>3030</v>
      </c>
      <c r="H341" s="51" t="s">
        <v>4625</v>
      </c>
      <c r="I341" s="51" t="s">
        <v>4626</v>
      </c>
      <c r="J341" s="51" t="s">
        <v>65</v>
      </c>
      <c r="K341" s="51" t="s">
        <v>4723</v>
      </c>
      <c r="L341" s="51" t="s">
        <v>5375</v>
      </c>
      <c r="M341" s="51" t="s">
        <v>93</v>
      </c>
      <c r="N341" s="52" t="s">
        <v>5382</v>
      </c>
      <c r="O341" s="53">
        <v>0.95</v>
      </c>
      <c r="P341" s="51" t="s">
        <v>68</v>
      </c>
      <c r="Q341" s="51" t="s">
        <v>69</v>
      </c>
      <c r="R341" s="51" t="s">
        <v>70</v>
      </c>
      <c r="S341" s="54" t="s">
        <v>95</v>
      </c>
      <c r="T341" s="51" t="s">
        <v>650</v>
      </c>
      <c r="U341" s="55">
        <v>46244</v>
      </c>
      <c r="V341" s="51" t="s">
        <v>778</v>
      </c>
      <c r="W341" s="51" t="s">
        <v>4722</v>
      </c>
      <c r="X341" s="51" t="s">
        <v>5374</v>
      </c>
      <c r="Y341" s="142" t="str">
        <f>_xlfn.XLOOKUP(B341,'Golden Rulebook-CDErule level'!I:I,'Golden Rulebook-CDErule level'!I:I, "not found")</f>
        <v>DQO-1510</v>
      </c>
    </row>
    <row r="342" spans="1:25" ht="28.5">
      <c r="A342" s="51" t="s">
        <v>5475</v>
      </c>
      <c r="B342" s="51" t="s">
        <v>5476</v>
      </c>
      <c r="C342" s="51" t="s">
        <v>5477</v>
      </c>
      <c r="D342" s="51" t="s">
        <v>5478</v>
      </c>
      <c r="E342" s="51" t="s">
        <v>90</v>
      </c>
      <c r="F342" s="51" t="s">
        <v>61</v>
      </c>
      <c r="G342" s="51" t="s">
        <v>3030</v>
      </c>
      <c r="H342" s="51" t="s">
        <v>4625</v>
      </c>
      <c r="I342" s="51" t="s">
        <v>4626</v>
      </c>
      <c r="J342" s="51" t="s">
        <v>65</v>
      </c>
      <c r="K342" s="51" t="s">
        <v>4723</v>
      </c>
      <c r="L342" s="51" t="s">
        <v>5472</v>
      </c>
      <c r="M342" s="51" t="s">
        <v>93</v>
      </c>
      <c r="N342" s="52" t="s">
        <v>5479</v>
      </c>
      <c r="O342" s="53">
        <v>0.95</v>
      </c>
      <c r="P342" s="51" t="s">
        <v>68</v>
      </c>
      <c r="Q342" s="51" t="s">
        <v>69</v>
      </c>
      <c r="R342" s="51" t="s">
        <v>70</v>
      </c>
      <c r="S342" s="54" t="s">
        <v>95</v>
      </c>
      <c r="T342" s="51" t="s">
        <v>650</v>
      </c>
      <c r="U342" s="55">
        <v>46244</v>
      </c>
      <c r="V342" s="51" t="s">
        <v>778</v>
      </c>
      <c r="W342" s="51" t="s">
        <v>4722</v>
      </c>
      <c r="X342" s="51" t="s">
        <v>5471</v>
      </c>
      <c r="Y342" s="142" t="str">
        <f>_xlfn.XLOOKUP(B342,'Golden Rulebook-CDErule level'!I:I,'Golden Rulebook-CDErule level'!I:I, "not found")</f>
        <v>DQO-1511</v>
      </c>
    </row>
    <row r="343" spans="1:25" ht="28.5">
      <c r="A343" s="51" t="s">
        <v>5497</v>
      </c>
      <c r="B343" s="51" t="s">
        <v>5498</v>
      </c>
      <c r="C343" s="51" t="s">
        <v>5499</v>
      </c>
      <c r="D343" s="51" t="s">
        <v>5500</v>
      </c>
      <c r="E343" s="51" t="s">
        <v>90</v>
      </c>
      <c r="F343" s="51" t="s">
        <v>61</v>
      </c>
      <c r="G343" s="51" t="s">
        <v>3030</v>
      </c>
      <c r="H343" s="51" t="s">
        <v>4625</v>
      </c>
      <c r="I343" s="51" t="s">
        <v>4626</v>
      </c>
      <c r="J343" s="51" t="s">
        <v>65</v>
      </c>
      <c r="K343" s="51" t="s">
        <v>4723</v>
      </c>
      <c r="L343" s="51" t="s">
        <v>5494</v>
      </c>
      <c r="M343" s="51" t="s">
        <v>93</v>
      </c>
      <c r="N343" s="52" t="s">
        <v>5501</v>
      </c>
      <c r="O343" s="53">
        <v>0.95</v>
      </c>
      <c r="P343" s="51" t="s">
        <v>68</v>
      </c>
      <c r="Q343" s="51" t="s">
        <v>69</v>
      </c>
      <c r="R343" s="51" t="s">
        <v>70</v>
      </c>
      <c r="S343" s="54" t="s">
        <v>95</v>
      </c>
      <c r="T343" s="51" t="s">
        <v>650</v>
      </c>
      <c r="U343" s="55">
        <v>46244</v>
      </c>
      <c r="V343" s="51" t="s">
        <v>778</v>
      </c>
      <c r="W343" s="51" t="s">
        <v>4722</v>
      </c>
      <c r="X343" s="51" t="s">
        <v>5493</v>
      </c>
      <c r="Y343" s="142" t="str">
        <f>_xlfn.XLOOKUP(B343,'Golden Rulebook-CDErule level'!I:I,'Golden Rulebook-CDErule level'!I:I, "not found")</f>
        <v>DQO-1512</v>
      </c>
    </row>
    <row r="344" spans="1:25" ht="28.5">
      <c r="A344" s="51" t="s">
        <v>5532</v>
      </c>
      <c r="B344" s="51" t="s">
        <v>5533</v>
      </c>
      <c r="C344" s="51" t="s">
        <v>5534</v>
      </c>
      <c r="D344" s="51" t="s">
        <v>5535</v>
      </c>
      <c r="E344" s="51" t="s">
        <v>90</v>
      </c>
      <c r="F344" s="51" t="s">
        <v>61</v>
      </c>
      <c r="G344" s="51" t="s">
        <v>3030</v>
      </c>
      <c r="H344" s="51" t="s">
        <v>4625</v>
      </c>
      <c r="I344" s="51" t="s">
        <v>4626</v>
      </c>
      <c r="J344" s="51" t="s">
        <v>65</v>
      </c>
      <c r="K344" s="51" t="s">
        <v>4723</v>
      </c>
      <c r="L344" s="51" t="s">
        <v>5529</v>
      </c>
      <c r="M344" s="51" t="s">
        <v>93</v>
      </c>
      <c r="N344" s="52" t="s">
        <v>5536</v>
      </c>
      <c r="O344" s="53">
        <v>0.95</v>
      </c>
      <c r="P344" s="51" t="s">
        <v>68</v>
      </c>
      <c r="Q344" s="51" t="s">
        <v>69</v>
      </c>
      <c r="R344" s="51" t="s">
        <v>70</v>
      </c>
      <c r="S344" s="54" t="s">
        <v>95</v>
      </c>
      <c r="T344" s="51" t="s">
        <v>650</v>
      </c>
      <c r="U344" s="55">
        <v>46244</v>
      </c>
      <c r="V344" s="51" t="s">
        <v>778</v>
      </c>
      <c r="W344" s="51" t="s">
        <v>4722</v>
      </c>
      <c r="X344" s="51" t="s">
        <v>5528</v>
      </c>
      <c r="Y344" s="142" t="str">
        <f>_xlfn.XLOOKUP(B344,'Golden Rulebook-CDErule level'!I:I,'Golden Rulebook-CDErule level'!I:I, "not found")</f>
        <v>DQO-1513</v>
      </c>
    </row>
    <row r="345" spans="1:25" ht="28.5">
      <c r="A345" s="51" t="s">
        <v>5700</v>
      </c>
      <c r="B345" s="51" t="s">
        <v>5701</v>
      </c>
      <c r="C345" s="51" t="s">
        <v>5702</v>
      </c>
      <c r="D345" s="51" t="s">
        <v>5703</v>
      </c>
      <c r="E345" s="51" t="s">
        <v>90</v>
      </c>
      <c r="F345" s="51" t="s">
        <v>61</v>
      </c>
      <c r="G345" s="51" t="s">
        <v>3030</v>
      </c>
      <c r="H345" s="51" t="s">
        <v>4625</v>
      </c>
      <c r="I345" s="51" t="s">
        <v>4626</v>
      </c>
      <c r="J345" s="51" t="s">
        <v>65</v>
      </c>
      <c r="K345" s="51" t="s">
        <v>4723</v>
      </c>
      <c r="L345" s="51" t="s">
        <v>5697</v>
      </c>
      <c r="M345" s="51" t="s">
        <v>93</v>
      </c>
      <c r="N345" s="52" t="s">
        <v>5704</v>
      </c>
      <c r="O345" s="53">
        <v>0.95</v>
      </c>
      <c r="P345" s="51" t="s">
        <v>68</v>
      </c>
      <c r="Q345" s="51" t="s">
        <v>69</v>
      </c>
      <c r="R345" s="51" t="s">
        <v>70</v>
      </c>
      <c r="S345" s="54" t="s">
        <v>95</v>
      </c>
      <c r="T345" s="51" t="s">
        <v>650</v>
      </c>
      <c r="U345" s="55">
        <v>46244</v>
      </c>
      <c r="V345" s="51" t="s">
        <v>778</v>
      </c>
      <c r="W345" s="51" t="s">
        <v>4722</v>
      </c>
      <c r="X345" s="51" t="s">
        <v>5696</v>
      </c>
      <c r="Y345" s="142" t="str">
        <f>_xlfn.XLOOKUP(B345,'Golden Rulebook-CDErule level'!I:I,'Golden Rulebook-CDErule level'!I:I, "not found")</f>
        <v>DQO-1514</v>
      </c>
    </row>
    <row r="346" spans="1:25" ht="28.5">
      <c r="A346" s="51" t="s">
        <v>5728</v>
      </c>
      <c r="B346" s="51" t="s">
        <v>5729</v>
      </c>
      <c r="C346" s="51" t="s">
        <v>5730</v>
      </c>
      <c r="D346" s="51" t="s">
        <v>5731</v>
      </c>
      <c r="E346" s="51" t="s">
        <v>90</v>
      </c>
      <c r="F346" s="51" t="s">
        <v>61</v>
      </c>
      <c r="G346" s="51" t="s">
        <v>3030</v>
      </c>
      <c r="H346" s="51" t="s">
        <v>4625</v>
      </c>
      <c r="I346" s="51" t="s">
        <v>4626</v>
      </c>
      <c r="J346" s="51" t="s">
        <v>65</v>
      </c>
      <c r="K346" s="51" t="s">
        <v>4723</v>
      </c>
      <c r="L346" s="51" t="s">
        <v>5725</v>
      </c>
      <c r="M346" s="51" t="s">
        <v>93</v>
      </c>
      <c r="N346" s="52" t="s">
        <v>5732</v>
      </c>
      <c r="O346" s="53">
        <v>0.95</v>
      </c>
      <c r="P346" s="51" t="s">
        <v>68</v>
      </c>
      <c r="Q346" s="51" t="s">
        <v>69</v>
      </c>
      <c r="R346" s="51" t="s">
        <v>70</v>
      </c>
      <c r="S346" s="54" t="s">
        <v>95</v>
      </c>
      <c r="T346" s="51" t="s">
        <v>650</v>
      </c>
      <c r="U346" s="55">
        <v>46244</v>
      </c>
      <c r="V346" s="51" t="s">
        <v>778</v>
      </c>
      <c r="W346" s="51" t="s">
        <v>4722</v>
      </c>
      <c r="X346" s="51" t="s">
        <v>5724</v>
      </c>
      <c r="Y346" s="142" t="str">
        <f>_xlfn.XLOOKUP(B346,'Golden Rulebook-CDErule level'!I:I,'Golden Rulebook-CDErule level'!I:I, "not found")</f>
        <v>DQO-1515</v>
      </c>
    </row>
    <row r="347" spans="1:25" ht="28.5">
      <c r="A347" s="51" t="s">
        <v>5751</v>
      </c>
      <c r="B347" s="51" t="s">
        <v>5752</v>
      </c>
      <c r="C347" s="51" t="s">
        <v>5753</v>
      </c>
      <c r="D347" s="51" t="s">
        <v>5754</v>
      </c>
      <c r="E347" s="51" t="s">
        <v>90</v>
      </c>
      <c r="F347" s="51" t="s">
        <v>61</v>
      </c>
      <c r="G347" s="51" t="s">
        <v>3030</v>
      </c>
      <c r="H347" s="51" t="s">
        <v>4625</v>
      </c>
      <c r="I347" s="51" t="s">
        <v>4626</v>
      </c>
      <c r="J347" s="51" t="s">
        <v>65</v>
      </c>
      <c r="K347" s="51" t="s">
        <v>4723</v>
      </c>
      <c r="L347" s="51" t="s">
        <v>5748</v>
      </c>
      <c r="M347" s="51" t="s">
        <v>93</v>
      </c>
      <c r="N347" s="52" t="s">
        <v>5755</v>
      </c>
      <c r="O347" s="53">
        <v>0.95</v>
      </c>
      <c r="P347" s="51" t="s">
        <v>68</v>
      </c>
      <c r="Q347" s="51" t="s">
        <v>69</v>
      </c>
      <c r="R347" s="51" t="s">
        <v>70</v>
      </c>
      <c r="S347" s="54" t="s">
        <v>95</v>
      </c>
      <c r="T347" s="51" t="s">
        <v>650</v>
      </c>
      <c r="U347" s="55">
        <v>46244</v>
      </c>
      <c r="V347" s="51" t="s">
        <v>778</v>
      </c>
      <c r="W347" s="51" t="s">
        <v>4722</v>
      </c>
      <c r="X347" s="51" t="s">
        <v>5747</v>
      </c>
      <c r="Y347" s="142" t="str">
        <f>_xlfn.XLOOKUP(B347,'Golden Rulebook-CDErule level'!I:I,'Golden Rulebook-CDErule level'!I:I, "not found")</f>
        <v>DQO-1516</v>
      </c>
    </row>
    <row r="348" spans="1:25" ht="28.5">
      <c r="A348" s="51" t="s">
        <v>5789</v>
      </c>
      <c r="B348" s="51" t="s">
        <v>5790</v>
      </c>
      <c r="C348" s="51" t="s">
        <v>5791</v>
      </c>
      <c r="D348" s="51" t="s">
        <v>5792</v>
      </c>
      <c r="E348" s="51" t="s">
        <v>90</v>
      </c>
      <c r="F348" s="51" t="s">
        <v>61</v>
      </c>
      <c r="G348" s="51" t="s">
        <v>3030</v>
      </c>
      <c r="H348" s="51" t="s">
        <v>4625</v>
      </c>
      <c r="I348" s="51" t="s">
        <v>4626</v>
      </c>
      <c r="J348" s="51" t="s">
        <v>65</v>
      </c>
      <c r="K348" s="51" t="s">
        <v>4723</v>
      </c>
      <c r="L348" s="51" t="s">
        <v>5786</v>
      </c>
      <c r="M348" s="51" t="s">
        <v>93</v>
      </c>
      <c r="N348" s="52" t="s">
        <v>5793</v>
      </c>
      <c r="O348" s="53">
        <v>0.95</v>
      </c>
      <c r="P348" s="51" t="s">
        <v>68</v>
      </c>
      <c r="Q348" s="51" t="s">
        <v>69</v>
      </c>
      <c r="R348" s="51" t="s">
        <v>70</v>
      </c>
      <c r="S348" s="54" t="s">
        <v>95</v>
      </c>
      <c r="T348" s="51" t="s">
        <v>650</v>
      </c>
      <c r="U348" s="55">
        <v>46244</v>
      </c>
      <c r="V348" s="51" t="s">
        <v>778</v>
      </c>
      <c r="W348" s="51" t="s">
        <v>4722</v>
      </c>
      <c r="X348" s="51" t="s">
        <v>5785</v>
      </c>
      <c r="Y348" s="142" t="str">
        <f>_xlfn.XLOOKUP(B348,'Golden Rulebook-CDErule level'!I:I,'Golden Rulebook-CDErule level'!I:I, "not found")</f>
        <v>DQO-1517</v>
      </c>
    </row>
    <row r="349" spans="1:25" ht="28.5">
      <c r="A349" s="51" t="s">
        <v>5811</v>
      </c>
      <c r="B349" s="51" t="s">
        <v>5812</v>
      </c>
      <c r="C349" s="51" t="s">
        <v>5813</v>
      </c>
      <c r="D349" s="51" t="s">
        <v>5814</v>
      </c>
      <c r="E349" s="51" t="s">
        <v>90</v>
      </c>
      <c r="F349" s="51" t="s">
        <v>61</v>
      </c>
      <c r="G349" s="51" t="s">
        <v>3030</v>
      </c>
      <c r="H349" s="51" t="s">
        <v>4625</v>
      </c>
      <c r="I349" s="51" t="s">
        <v>4626</v>
      </c>
      <c r="J349" s="51" t="s">
        <v>65</v>
      </c>
      <c r="K349" s="51" t="s">
        <v>4723</v>
      </c>
      <c r="L349" s="51" t="s">
        <v>5808</v>
      </c>
      <c r="M349" s="51" t="s">
        <v>93</v>
      </c>
      <c r="N349" s="52" t="s">
        <v>5815</v>
      </c>
      <c r="O349" s="53">
        <v>0.95</v>
      </c>
      <c r="P349" s="51" t="s">
        <v>68</v>
      </c>
      <c r="Q349" s="51" t="s">
        <v>69</v>
      </c>
      <c r="R349" s="51" t="s">
        <v>70</v>
      </c>
      <c r="S349" s="54" t="s">
        <v>95</v>
      </c>
      <c r="T349" s="51" t="s">
        <v>650</v>
      </c>
      <c r="U349" s="55">
        <v>46244</v>
      </c>
      <c r="V349" s="51" t="s">
        <v>778</v>
      </c>
      <c r="W349" s="51" t="s">
        <v>4722</v>
      </c>
      <c r="X349" s="51" t="s">
        <v>5807</v>
      </c>
      <c r="Y349" s="142" t="str">
        <f>_xlfn.XLOOKUP(B349,'Golden Rulebook-CDErule level'!I:I,'Golden Rulebook-CDErule level'!I:I, "not found")</f>
        <v>DQO-1518</v>
      </c>
    </row>
    <row r="350" spans="1:25" ht="42.75">
      <c r="A350" s="51" t="s">
        <v>5833</v>
      </c>
      <c r="B350" s="51" t="s">
        <v>5834</v>
      </c>
      <c r="C350" s="51" t="s">
        <v>5835</v>
      </c>
      <c r="D350" s="51" t="s">
        <v>5836</v>
      </c>
      <c r="E350" s="51" t="s">
        <v>90</v>
      </c>
      <c r="F350" s="51" t="s">
        <v>61</v>
      </c>
      <c r="G350" s="51" t="s">
        <v>3030</v>
      </c>
      <c r="H350" s="51" t="s">
        <v>4625</v>
      </c>
      <c r="I350" s="51" t="s">
        <v>4626</v>
      </c>
      <c r="J350" s="51" t="s">
        <v>65</v>
      </c>
      <c r="K350" s="51" t="s">
        <v>4723</v>
      </c>
      <c r="L350" s="51" t="s">
        <v>5830</v>
      </c>
      <c r="M350" s="51" t="s">
        <v>93</v>
      </c>
      <c r="N350" s="52" t="s">
        <v>5837</v>
      </c>
      <c r="O350" s="53">
        <v>0.95</v>
      </c>
      <c r="P350" s="51" t="s">
        <v>68</v>
      </c>
      <c r="Q350" s="51" t="s">
        <v>69</v>
      </c>
      <c r="R350" s="51" t="s">
        <v>70</v>
      </c>
      <c r="S350" s="54" t="s">
        <v>95</v>
      </c>
      <c r="T350" s="51" t="s">
        <v>650</v>
      </c>
      <c r="U350" s="55">
        <v>46244</v>
      </c>
      <c r="V350" s="51" t="s">
        <v>778</v>
      </c>
      <c r="W350" s="51" t="s">
        <v>4722</v>
      </c>
      <c r="X350" s="51" t="s">
        <v>5829</v>
      </c>
      <c r="Y350" s="142" t="str">
        <f>_xlfn.XLOOKUP(B350,'Golden Rulebook-CDErule level'!I:I,'Golden Rulebook-CDErule level'!I:I, "not found")</f>
        <v>DQO-1519</v>
      </c>
    </row>
    <row r="351" spans="1:25" ht="42.75">
      <c r="A351" s="51" t="s">
        <v>5862</v>
      </c>
      <c r="B351" s="51" t="s">
        <v>5863</v>
      </c>
      <c r="C351" s="51" t="s">
        <v>5864</v>
      </c>
      <c r="D351" s="51" t="s">
        <v>5865</v>
      </c>
      <c r="E351" s="51" t="s">
        <v>90</v>
      </c>
      <c r="F351" s="51" t="s">
        <v>61</v>
      </c>
      <c r="G351" s="51" t="s">
        <v>3030</v>
      </c>
      <c r="H351" s="51" t="s">
        <v>4625</v>
      </c>
      <c r="I351" s="51" t="s">
        <v>4626</v>
      </c>
      <c r="J351" s="51" t="s">
        <v>65</v>
      </c>
      <c r="K351" s="51" t="s">
        <v>4723</v>
      </c>
      <c r="L351" s="51" t="s">
        <v>5859</v>
      </c>
      <c r="M351" s="51" t="s">
        <v>93</v>
      </c>
      <c r="N351" s="52" t="s">
        <v>5866</v>
      </c>
      <c r="O351" s="53">
        <v>0.95</v>
      </c>
      <c r="P351" s="51" t="s">
        <v>68</v>
      </c>
      <c r="Q351" s="51" t="s">
        <v>69</v>
      </c>
      <c r="R351" s="51" t="s">
        <v>70</v>
      </c>
      <c r="S351" s="54" t="s">
        <v>95</v>
      </c>
      <c r="T351" s="51" t="s">
        <v>650</v>
      </c>
      <c r="U351" s="55">
        <v>46244</v>
      </c>
      <c r="V351" s="51" t="s">
        <v>778</v>
      </c>
      <c r="W351" s="51" t="s">
        <v>4722</v>
      </c>
      <c r="X351" s="51" t="s">
        <v>5858</v>
      </c>
      <c r="Y351" s="142" t="str">
        <f>_xlfn.XLOOKUP(B351,'Golden Rulebook-CDErule level'!I:I,'Golden Rulebook-CDErule level'!I:I, "not found")</f>
        <v>DQO-1520</v>
      </c>
    </row>
    <row r="352" spans="1:25" ht="42.75">
      <c r="A352" s="51" t="s">
        <v>5884</v>
      </c>
      <c r="B352" s="51" t="s">
        <v>5885</v>
      </c>
      <c r="C352" s="51" t="s">
        <v>5886</v>
      </c>
      <c r="D352" s="51" t="s">
        <v>5887</v>
      </c>
      <c r="E352" s="51" t="s">
        <v>90</v>
      </c>
      <c r="F352" s="51" t="s">
        <v>61</v>
      </c>
      <c r="G352" s="51" t="s">
        <v>3030</v>
      </c>
      <c r="H352" s="51" t="s">
        <v>4625</v>
      </c>
      <c r="I352" s="51" t="s">
        <v>4626</v>
      </c>
      <c r="J352" s="51" t="s">
        <v>65</v>
      </c>
      <c r="K352" s="51" t="s">
        <v>4723</v>
      </c>
      <c r="L352" s="51" t="s">
        <v>5881</v>
      </c>
      <c r="M352" s="51" t="s">
        <v>93</v>
      </c>
      <c r="N352" s="52" t="s">
        <v>5888</v>
      </c>
      <c r="O352" s="53">
        <v>0.95</v>
      </c>
      <c r="P352" s="51" t="s">
        <v>68</v>
      </c>
      <c r="Q352" s="51" t="s">
        <v>69</v>
      </c>
      <c r="R352" s="51" t="s">
        <v>70</v>
      </c>
      <c r="S352" s="54" t="s">
        <v>5889</v>
      </c>
      <c r="T352" s="51" t="s">
        <v>650</v>
      </c>
      <c r="U352" s="55">
        <v>46244</v>
      </c>
      <c r="V352" s="51" t="s">
        <v>778</v>
      </c>
      <c r="W352" s="51" t="s">
        <v>4722</v>
      </c>
      <c r="X352" s="51" t="s">
        <v>5880</v>
      </c>
      <c r="Y352" s="142" t="str">
        <f>_xlfn.XLOOKUP(B352,'Golden Rulebook-CDErule level'!I:I,'Golden Rulebook-CDErule level'!I:I, "not found")</f>
        <v>DQO-1521</v>
      </c>
    </row>
    <row r="353" spans="1:25" ht="28.5">
      <c r="A353" s="51" t="s">
        <v>5965</v>
      </c>
      <c r="B353" s="51" t="s">
        <v>5966</v>
      </c>
      <c r="C353" s="51" t="s">
        <v>5967</v>
      </c>
      <c r="D353" s="51" t="s">
        <v>5968</v>
      </c>
      <c r="E353" s="51" t="s">
        <v>90</v>
      </c>
      <c r="F353" s="51" t="s">
        <v>61</v>
      </c>
      <c r="G353" s="51" t="s">
        <v>3030</v>
      </c>
      <c r="H353" s="51" t="s">
        <v>4625</v>
      </c>
      <c r="I353" s="51" t="s">
        <v>4626</v>
      </c>
      <c r="J353" s="51" t="s">
        <v>65</v>
      </c>
      <c r="K353" s="51" t="s">
        <v>4723</v>
      </c>
      <c r="L353" s="51" t="s">
        <v>5962</v>
      </c>
      <c r="M353" s="51" t="s">
        <v>93</v>
      </c>
      <c r="N353" s="52" t="s">
        <v>5969</v>
      </c>
      <c r="O353" s="53">
        <v>0.95</v>
      </c>
      <c r="P353" s="51" t="s">
        <v>68</v>
      </c>
      <c r="Q353" s="51" t="s">
        <v>69</v>
      </c>
      <c r="R353" s="51" t="s">
        <v>70</v>
      </c>
      <c r="S353" s="54" t="s">
        <v>95</v>
      </c>
      <c r="T353" s="51" t="s">
        <v>650</v>
      </c>
      <c r="U353" s="55">
        <v>46244</v>
      </c>
      <c r="V353" s="51" t="s">
        <v>778</v>
      </c>
      <c r="W353" s="51" t="s">
        <v>4722</v>
      </c>
      <c r="X353" s="51" t="s">
        <v>5961</v>
      </c>
      <c r="Y353" s="142" t="str">
        <f>_xlfn.XLOOKUP(B353,'Golden Rulebook-CDErule level'!I:I,'Golden Rulebook-CDErule level'!I:I, "not found")</f>
        <v>DQO-1522</v>
      </c>
    </row>
    <row r="354" spans="1:25" ht="42.75">
      <c r="A354" s="51" t="s">
        <v>6009</v>
      </c>
      <c r="B354" s="51" t="s">
        <v>6010</v>
      </c>
      <c r="C354" s="51" t="s">
        <v>6011</v>
      </c>
      <c r="D354" s="51" t="s">
        <v>6012</v>
      </c>
      <c r="E354" s="51" t="s">
        <v>90</v>
      </c>
      <c r="F354" s="51" t="s">
        <v>61</v>
      </c>
      <c r="G354" s="51" t="s">
        <v>3030</v>
      </c>
      <c r="H354" s="51" t="s">
        <v>4625</v>
      </c>
      <c r="I354" s="51" t="s">
        <v>4626</v>
      </c>
      <c r="J354" s="51" t="s">
        <v>65</v>
      </c>
      <c r="K354" s="51" t="s">
        <v>4723</v>
      </c>
      <c r="L354" s="51" t="s">
        <v>6006</v>
      </c>
      <c r="M354" s="51" t="s">
        <v>93</v>
      </c>
      <c r="N354" s="52" t="s">
        <v>6013</v>
      </c>
      <c r="O354" s="53">
        <v>0.95</v>
      </c>
      <c r="P354" s="51" t="s">
        <v>68</v>
      </c>
      <c r="Q354" s="51" t="s">
        <v>69</v>
      </c>
      <c r="R354" s="51" t="s">
        <v>70</v>
      </c>
      <c r="S354" s="54" t="s">
        <v>95</v>
      </c>
      <c r="T354" s="51" t="s">
        <v>650</v>
      </c>
      <c r="U354" s="55">
        <v>46244</v>
      </c>
      <c r="V354" s="51" t="s">
        <v>778</v>
      </c>
      <c r="W354" s="51" t="s">
        <v>4722</v>
      </c>
      <c r="X354" s="51" t="s">
        <v>6005</v>
      </c>
      <c r="Y354" s="142" t="str">
        <f>_xlfn.XLOOKUP(B354,'Golden Rulebook-CDErule level'!I:I,'Golden Rulebook-CDErule level'!I:I, "not found")</f>
        <v>DQO-1523</v>
      </c>
    </row>
    <row r="355" spans="1:25" ht="28.5">
      <c r="A355" s="51" t="s">
        <v>6118</v>
      </c>
      <c r="B355" s="51" t="s">
        <v>6119</v>
      </c>
      <c r="C355" s="51" t="s">
        <v>6120</v>
      </c>
      <c r="D355" s="51" t="s">
        <v>6121</v>
      </c>
      <c r="E355" s="51" t="s">
        <v>90</v>
      </c>
      <c r="F355" s="51" t="s">
        <v>61</v>
      </c>
      <c r="G355" s="51" t="s">
        <v>3030</v>
      </c>
      <c r="H355" s="51" t="s">
        <v>4625</v>
      </c>
      <c r="I355" s="51" t="s">
        <v>4626</v>
      </c>
      <c r="J355" s="51" t="s">
        <v>65</v>
      </c>
      <c r="K355" s="51" t="s">
        <v>4723</v>
      </c>
      <c r="L355" s="51" t="s">
        <v>6115</v>
      </c>
      <c r="M355" s="51" t="s">
        <v>93</v>
      </c>
      <c r="N355" s="52" t="s">
        <v>6122</v>
      </c>
      <c r="O355" s="53">
        <v>0.95</v>
      </c>
      <c r="P355" s="51" t="s">
        <v>68</v>
      </c>
      <c r="Q355" s="51" t="s">
        <v>69</v>
      </c>
      <c r="R355" s="51" t="s">
        <v>70</v>
      </c>
      <c r="S355" s="54" t="s">
        <v>95</v>
      </c>
      <c r="T355" s="51" t="s">
        <v>650</v>
      </c>
      <c r="U355" s="55">
        <v>46244</v>
      </c>
      <c r="V355" s="51" t="s">
        <v>778</v>
      </c>
      <c r="W355" s="51" t="s">
        <v>4722</v>
      </c>
      <c r="X355" s="51" t="s">
        <v>6114</v>
      </c>
      <c r="Y355" s="142" t="str">
        <f>_xlfn.XLOOKUP(B355,'Golden Rulebook-CDErule level'!I:I,'Golden Rulebook-CDErule level'!I:I, "not found")</f>
        <v>DQO-1525</v>
      </c>
    </row>
    <row r="356" spans="1:25" ht="28.5">
      <c r="A356" s="51" t="s">
        <v>6178</v>
      </c>
      <c r="B356" s="51" t="s">
        <v>6179</v>
      </c>
      <c r="C356" s="51" t="s">
        <v>6180</v>
      </c>
      <c r="D356" s="51" t="s">
        <v>6181</v>
      </c>
      <c r="E356" s="51" t="s">
        <v>90</v>
      </c>
      <c r="F356" s="51" t="s">
        <v>61</v>
      </c>
      <c r="G356" s="51" t="s">
        <v>3030</v>
      </c>
      <c r="H356" s="51" t="s">
        <v>4625</v>
      </c>
      <c r="I356" s="51" t="s">
        <v>4626</v>
      </c>
      <c r="J356" s="51" t="s">
        <v>65</v>
      </c>
      <c r="K356" s="51" t="s">
        <v>6145</v>
      </c>
      <c r="L356" s="51" t="s">
        <v>6175</v>
      </c>
      <c r="M356" s="51" t="s">
        <v>93</v>
      </c>
      <c r="N356" s="52" t="s">
        <v>6182</v>
      </c>
      <c r="O356" s="53">
        <v>0.95</v>
      </c>
      <c r="P356" s="51" t="s">
        <v>68</v>
      </c>
      <c r="Q356" s="51" t="s">
        <v>69</v>
      </c>
      <c r="R356" s="51" t="s">
        <v>70</v>
      </c>
      <c r="S356" s="54" t="s">
        <v>95</v>
      </c>
      <c r="T356" s="51" t="s">
        <v>650</v>
      </c>
      <c r="U356" s="55">
        <v>46244</v>
      </c>
      <c r="V356" s="51" t="s">
        <v>778</v>
      </c>
      <c r="W356" s="51" t="s">
        <v>6144</v>
      </c>
      <c r="X356" s="51" t="s">
        <v>2941</v>
      </c>
      <c r="Y356" s="142" t="str">
        <f>_xlfn.XLOOKUP(B356,'Golden Rulebook-CDErule level'!I:I,'Golden Rulebook-CDErule level'!I:I, "not found")</f>
        <v>DQO-1526</v>
      </c>
    </row>
    <row r="357" spans="1:25" ht="42.75">
      <c r="A357" s="51" t="s">
        <v>6200</v>
      </c>
      <c r="B357" s="51" t="s">
        <v>6201</v>
      </c>
      <c r="C357" s="51" t="s">
        <v>6202</v>
      </c>
      <c r="D357" s="51" t="s">
        <v>6203</v>
      </c>
      <c r="E357" s="51" t="s">
        <v>90</v>
      </c>
      <c r="F357" s="51" t="s">
        <v>61</v>
      </c>
      <c r="G357" s="51" t="s">
        <v>3030</v>
      </c>
      <c r="H357" s="51" t="s">
        <v>4625</v>
      </c>
      <c r="I357" s="51" t="s">
        <v>4626</v>
      </c>
      <c r="J357" s="51" t="s">
        <v>65</v>
      </c>
      <c r="K357" s="51" t="s">
        <v>6145</v>
      </c>
      <c r="L357" s="51" t="s">
        <v>6197</v>
      </c>
      <c r="M357" s="51" t="s">
        <v>93</v>
      </c>
      <c r="N357" s="52" t="s">
        <v>6204</v>
      </c>
      <c r="O357" s="53">
        <v>0.95</v>
      </c>
      <c r="P357" s="51" t="s">
        <v>68</v>
      </c>
      <c r="Q357" s="51" t="s">
        <v>69</v>
      </c>
      <c r="R357" s="51" t="s">
        <v>70</v>
      </c>
      <c r="S357" s="54" t="s">
        <v>95</v>
      </c>
      <c r="T357" s="51" t="s">
        <v>650</v>
      </c>
      <c r="U357" s="55">
        <v>46244</v>
      </c>
      <c r="V357" s="51" t="s">
        <v>778</v>
      </c>
      <c r="W357" s="51" t="s">
        <v>6144</v>
      </c>
      <c r="X357" s="51" t="s">
        <v>6196</v>
      </c>
      <c r="Y357" s="142" t="str">
        <f>_xlfn.XLOOKUP(B357,'Golden Rulebook-CDErule level'!I:I,'Golden Rulebook-CDErule level'!I:I, "not found")</f>
        <v>DQO-1527</v>
      </c>
    </row>
    <row r="358" spans="1:25" ht="28.5">
      <c r="A358" s="51" t="s">
        <v>6241</v>
      </c>
      <c r="B358" s="51" t="s">
        <v>6242</v>
      </c>
      <c r="C358" s="51" t="s">
        <v>6243</v>
      </c>
      <c r="D358" s="51" t="s">
        <v>6244</v>
      </c>
      <c r="E358" s="51" t="s">
        <v>90</v>
      </c>
      <c r="F358" s="51" t="s">
        <v>61</v>
      </c>
      <c r="G358" s="51" t="s">
        <v>3030</v>
      </c>
      <c r="H358" s="51" t="s">
        <v>4625</v>
      </c>
      <c r="I358" s="51" t="s">
        <v>4626</v>
      </c>
      <c r="J358" s="51" t="s">
        <v>65</v>
      </c>
      <c r="K358" s="51" t="s">
        <v>6145</v>
      </c>
      <c r="L358" s="51" t="s">
        <v>6238</v>
      </c>
      <c r="M358" s="51" t="s">
        <v>93</v>
      </c>
      <c r="N358" s="52" t="s">
        <v>4558</v>
      </c>
      <c r="O358" s="53">
        <v>0.95</v>
      </c>
      <c r="P358" s="51" t="s">
        <v>68</v>
      </c>
      <c r="Q358" s="51" t="s">
        <v>69</v>
      </c>
      <c r="R358" s="51" t="s">
        <v>70</v>
      </c>
      <c r="S358" s="54" t="s">
        <v>95</v>
      </c>
      <c r="T358" s="51" t="s">
        <v>650</v>
      </c>
      <c r="U358" s="55">
        <v>46244</v>
      </c>
      <c r="V358" s="51" t="s">
        <v>778</v>
      </c>
      <c r="W358" s="51" t="s">
        <v>6144</v>
      </c>
      <c r="X358" s="51" t="s">
        <v>2977</v>
      </c>
      <c r="Y358" s="142" t="str">
        <f>_xlfn.XLOOKUP(B358,'Golden Rulebook-CDErule level'!I:I,'Golden Rulebook-CDErule level'!I:I, "not found")</f>
        <v>DQO-1528</v>
      </c>
    </row>
    <row r="359" spans="1:25" ht="42.75">
      <c r="A359" s="51" t="s">
        <v>6264</v>
      </c>
      <c r="B359" s="51" t="s">
        <v>6265</v>
      </c>
      <c r="C359" s="51" t="s">
        <v>6266</v>
      </c>
      <c r="D359" s="51" t="s">
        <v>6267</v>
      </c>
      <c r="E359" s="51" t="s">
        <v>90</v>
      </c>
      <c r="F359" s="51" t="s">
        <v>61</v>
      </c>
      <c r="G359" s="51" t="s">
        <v>738</v>
      </c>
      <c r="H359" s="51" t="s">
        <v>4441</v>
      </c>
      <c r="I359" s="51" t="s">
        <v>4442</v>
      </c>
      <c r="J359" s="51" t="s">
        <v>65</v>
      </c>
      <c r="K359" s="51" t="s">
        <v>6259</v>
      </c>
      <c r="L359" s="51" t="s">
        <v>6261</v>
      </c>
      <c r="M359" s="51" t="s">
        <v>93</v>
      </c>
      <c r="N359" s="52" t="s">
        <v>6268</v>
      </c>
      <c r="O359" s="53">
        <v>0.95</v>
      </c>
      <c r="P359" s="51" t="s">
        <v>68</v>
      </c>
      <c r="Q359" s="51" t="s">
        <v>69</v>
      </c>
      <c r="R359" s="51" t="s">
        <v>70</v>
      </c>
      <c r="S359" s="54" t="s">
        <v>95</v>
      </c>
      <c r="T359" s="51" t="s">
        <v>650</v>
      </c>
      <c r="U359" s="55">
        <v>46244</v>
      </c>
      <c r="V359" s="51" t="s">
        <v>778</v>
      </c>
      <c r="W359" s="51" t="s">
        <v>6258</v>
      </c>
      <c r="X359" s="51" t="s">
        <v>6260</v>
      </c>
      <c r="Y359" s="142" t="str">
        <f>_xlfn.XLOOKUP(B359,'Golden Rulebook-CDErule level'!I:I,'Golden Rulebook-CDErule level'!I:I, "not found")</f>
        <v>DQO-1529</v>
      </c>
    </row>
    <row r="360" spans="1:25" ht="28.5">
      <c r="A360" s="51" t="s">
        <v>6725</v>
      </c>
      <c r="B360" s="51" t="s">
        <v>6726</v>
      </c>
      <c r="C360" s="51" t="s">
        <v>6727</v>
      </c>
      <c r="D360" s="51" t="s">
        <v>6728</v>
      </c>
      <c r="E360" s="51" t="s">
        <v>90</v>
      </c>
      <c r="F360" s="51" t="s">
        <v>61</v>
      </c>
      <c r="G360" s="51" t="s">
        <v>3030</v>
      </c>
      <c r="H360" s="51" t="s">
        <v>4625</v>
      </c>
      <c r="I360" s="51" t="s">
        <v>4626</v>
      </c>
      <c r="J360" s="51" t="s">
        <v>65</v>
      </c>
      <c r="K360" s="51" t="s">
        <v>6321</v>
      </c>
      <c r="L360" s="51" t="s">
        <v>6722</v>
      </c>
      <c r="M360" s="51" t="s">
        <v>93</v>
      </c>
      <c r="N360" s="52" t="s">
        <v>6729</v>
      </c>
      <c r="O360" s="53">
        <v>0.95</v>
      </c>
      <c r="P360" s="51" t="s">
        <v>68</v>
      </c>
      <c r="Q360" s="51" t="s">
        <v>69</v>
      </c>
      <c r="R360" s="51" t="s">
        <v>70</v>
      </c>
      <c r="S360" s="54" t="s">
        <v>95</v>
      </c>
      <c r="T360" s="51" t="s">
        <v>650</v>
      </c>
      <c r="U360" s="55">
        <v>46244</v>
      </c>
      <c r="V360" s="51" t="s">
        <v>778</v>
      </c>
      <c r="W360" s="51" t="s">
        <v>6320</v>
      </c>
      <c r="X360" s="51" t="s">
        <v>6721</v>
      </c>
      <c r="Y360" s="142" t="str">
        <f>_xlfn.XLOOKUP(B360,'Golden Rulebook-CDErule level'!I:I,'Golden Rulebook-CDErule level'!I:I, "not found")</f>
        <v>DQO-1532</v>
      </c>
    </row>
    <row r="361" spans="1:25" ht="42.75">
      <c r="A361" s="51" t="s">
        <v>7254</v>
      </c>
      <c r="B361" s="51" t="s">
        <v>7255</v>
      </c>
      <c r="C361" s="51" t="s">
        <v>7256</v>
      </c>
      <c r="D361" s="51" t="s">
        <v>7257</v>
      </c>
      <c r="E361" s="51" t="s">
        <v>90</v>
      </c>
      <c r="F361" s="51" t="s">
        <v>61</v>
      </c>
      <c r="G361" s="51" t="s">
        <v>738</v>
      </c>
      <c r="H361" s="51" t="s">
        <v>4441</v>
      </c>
      <c r="I361" s="51" t="s">
        <v>4442</v>
      </c>
      <c r="J361" s="51" t="s">
        <v>65</v>
      </c>
      <c r="K361" s="51" t="s">
        <v>7233</v>
      </c>
      <c r="L361" s="51" t="s">
        <v>7251</v>
      </c>
      <c r="M361" s="51" t="s">
        <v>93</v>
      </c>
      <c r="N361" s="52" t="s">
        <v>7258</v>
      </c>
      <c r="O361" s="53">
        <v>0.95</v>
      </c>
      <c r="P361" s="51" t="s">
        <v>68</v>
      </c>
      <c r="Q361" s="51" t="s">
        <v>69</v>
      </c>
      <c r="R361" s="51" t="s">
        <v>70</v>
      </c>
      <c r="S361" s="54" t="s">
        <v>95</v>
      </c>
      <c r="T361" s="51" t="s">
        <v>650</v>
      </c>
      <c r="U361" s="55">
        <v>46244</v>
      </c>
      <c r="V361" s="51" t="s">
        <v>778</v>
      </c>
      <c r="W361" s="51" t="s">
        <v>7232</v>
      </c>
      <c r="X361" s="51" t="s">
        <v>7250</v>
      </c>
      <c r="Y361" s="142" t="str">
        <f>_xlfn.XLOOKUP(B361,'Golden Rulebook-CDErule level'!I:I,'Golden Rulebook-CDErule level'!I:I, "not found")</f>
        <v>DQO-1533</v>
      </c>
    </row>
    <row r="362" spans="1:25" ht="42.75">
      <c r="A362" s="51" t="s">
        <v>7283</v>
      </c>
      <c r="B362" s="51" t="s">
        <v>7284</v>
      </c>
      <c r="C362" s="51" t="s">
        <v>7285</v>
      </c>
      <c r="D362" s="51" t="s">
        <v>7286</v>
      </c>
      <c r="E362" s="51" t="s">
        <v>90</v>
      </c>
      <c r="F362" s="51" t="s">
        <v>61</v>
      </c>
      <c r="G362" s="51" t="s">
        <v>738</v>
      </c>
      <c r="H362" s="51" t="s">
        <v>4441</v>
      </c>
      <c r="I362" s="51" t="s">
        <v>4442</v>
      </c>
      <c r="J362" s="51" t="s">
        <v>65</v>
      </c>
      <c r="K362" s="51" t="s">
        <v>7233</v>
      </c>
      <c r="L362" s="51" t="s">
        <v>7280</v>
      </c>
      <c r="M362" s="51" t="s">
        <v>93</v>
      </c>
      <c r="N362" s="52" t="s">
        <v>7287</v>
      </c>
      <c r="O362" s="53">
        <v>0.95</v>
      </c>
      <c r="P362" s="51" t="s">
        <v>68</v>
      </c>
      <c r="Q362" s="51" t="s">
        <v>69</v>
      </c>
      <c r="R362" s="51" t="s">
        <v>70</v>
      </c>
      <c r="S362" s="54" t="s">
        <v>95</v>
      </c>
      <c r="T362" s="51" t="s">
        <v>650</v>
      </c>
      <c r="U362" s="55">
        <v>46244</v>
      </c>
      <c r="V362" s="51" t="s">
        <v>778</v>
      </c>
      <c r="W362" s="51" t="s">
        <v>7232</v>
      </c>
      <c r="X362" s="51" t="s">
        <v>7279</v>
      </c>
      <c r="Y362" s="142" t="str">
        <f>_xlfn.XLOOKUP(B362,'Golden Rulebook-CDErule level'!I:I,'Golden Rulebook-CDErule level'!I:I, "not found")</f>
        <v>DQO-1534</v>
      </c>
    </row>
    <row r="363" spans="1:25" ht="42.75">
      <c r="A363" s="51" t="s">
        <v>7306</v>
      </c>
      <c r="B363" s="51" t="s">
        <v>7307</v>
      </c>
      <c r="C363" s="51" t="s">
        <v>7308</v>
      </c>
      <c r="D363" s="51" t="s">
        <v>7309</v>
      </c>
      <c r="E363" s="51" t="s">
        <v>90</v>
      </c>
      <c r="F363" s="51" t="s">
        <v>61</v>
      </c>
      <c r="G363" s="51" t="s">
        <v>738</v>
      </c>
      <c r="H363" s="51" t="s">
        <v>4441</v>
      </c>
      <c r="I363" s="51" t="s">
        <v>4442</v>
      </c>
      <c r="J363" s="51" t="s">
        <v>65</v>
      </c>
      <c r="K363" s="51" t="s">
        <v>7302</v>
      </c>
      <c r="L363" s="51" t="s">
        <v>7303</v>
      </c>
      <c r="M363" s="51" t="s">
        <v>93</v>
      </c>
      <c r="N363" s="52" t="s">
        <v>7310</v>
      </c>
      <c r="O363" s="53">
        <v>0.95</v>
      </c>
      <c r="P363" s="51" t="s">
        <v>68</v>
      </c>
      <c r="Q363" s="51" t="s">
        <v>69</v>
      </c>
      <c r="R363" s="51" t="s">
        <v>70</v>
      </c>
      <c r="S363" s="54" t="s">
        <v>95</v>
      </c>
      <c r="T363" s="51" t="s">
        <v>650</v>
      </c>
      <c r="U363" s="55">
        <v>46244</v>
      </c>
      <c r="V363" s="51" t="s">
        <v>778</v>
      </c>
      <c r="W363" s="51" t="s">
        <v>7301</v>
      </c>
      <c r="X363" s="51" t="s">
        <v>650</v>
      </c>
      <c r="Y363" s="142" t="str">
        <f>_xlfn.XLOOKUP(B363,'Golden Rulebook-CDErule level'!I:I,'Golden Rulebook-CDErule level'!I:I, "not found")</f>
        <v>DQO-1535</v>
      </c>
    </row>
    <row r="364" spans="1:25" ht="42.75">
      <c r="A364" s="51" t="s">
        <v>7380</v>
      </c>
      <c r="B364" s="51" t="s">
        <v>7381</v>
      </c>
      <c r="C364" s="51" t="s">
        <v>7382</v>
      </c>
      <c r="D364" s="51" t="s">
        <v>7383</v>
      </c>
      <c r="E364" s="51" t="s">
        <v>90</v>
      </c>
      <c r="F364" s="51" t="s">
        <v>61</v>
      </c>
      <c r="G364" s="51" t="s">
        <v>738</v>
      </c>
      <c r="H364" s="51" t="s">
        <v>4441</v>
      </c>
      <c r="I364" s="51" t="s">
        <v>4442</v>
      </c>
      <c r="J364" s="51" t="s">
        <v>65</v>
      </c>
      <c r="K364" s="51" t="s">
        <v>7302</v>
      </c>
      <c r="L364" s="51" t="s">
        <v>7377</v>
      </c>
      <c r="M364" s="51" t="s">
        <v>93</v>
      </c>
      <c r="N364" s="52" t="s">
        <v>7384</v>
      </c>
      <c r="O364" s="53">
        <v>0.95</v>
      </c>
      <c r="P364" s="51" t="s">
        <v>68</v>
      </c>
      <c r="Q364" s="51" t="s">
        <v>69</v>
      </c>
      <c r="R364" s="51" t="s">
        <v>70</v>
      </c>
      <c r="S364" s="54" t="s">
        <v>95</v>
      </c>
      <c r="T364" s="51" t="s">
        <v>650</v>
      </c>
      <c r="U364" s="55">
        <v>46244</v>
      </c>
      <c r="V364" s="51" t="s">
        <v>778</v>
      </c>
      <c r="W364" s="51" t="s">
        <v>7301</v>
      </c>
      <c r="X364" s="51" t="s">
        <v>7376</v>
      </c>
      <c r="Y364" s="142" t="str">
        <f>_xlfn.XLOOKUP(B364,'Golden Rulebook-CDErule level'!I:I,'Golden Rulebook-CDErule level'!I:I, "not found")</f>
        <v>DQO-1536</v>
      </c>
    </row>
    <row r="365" spans="1:25" ht="42.75">
      <c r="A365" s="51" t="s">
        <v>7438</v>
      </c>
      <c r="B365" s="51" t="s">
        <v>7439</v>
      </c>
      <c r="C365" s="51" t="s">
        <v>7440</v>
      </c>
      <c r="D365" s="51" t="s">
        <v>7441</v>
      </c>
      <c r="E365" s="51" t="s">
        <v>90</v>
      </c>
      <c r="F365" s="51" t="s">
        <v>61</v>
      </c>
      <c r="G365" s="51" t="s">
        <v>738</v>
      </c>
      <c r="H365" s="51" t="s">
        <v>4441</v>
      </c>
      <c r="I365" s="51" t="s">
        <v>4442</v>
      </c>
      <c r="J365" s="51" t="s">
        <v>65</v>
      </c>
      <c r="K365" s="51" t="s">
        <v>7302</v>
      </c>
      <c r="L365" s="51" t="s">
        <v>7435</v>
      </c>
      <c r="M365" s="51" t="s">
        <v>93</v>
      </c>
      <c r="N365" s="52" t="s">
        <v>7442</v>
      </c>
      <c r="O365" s="53">
        <v>0.95</v>
      </c>
      <c r="P365" s="51" t="s">
        <v>68</v>
      </c>
      <c r="Q365" s="51" t="s">
        <v>69</v>
      </c>
      <c r="R365" s="51" t="s">
        <v>70</v>
      </c>
      <c r="S365" s="54" t="s">
        <v>95</v>
      </c>
      <c r="T365" s="51" t="s">
        <v>650</v>
      </c>
      <c r="U365" s="55">
        <v>46244</v>
      </c>
      <c r="V365" s="51" t="s">
        <v>778</v>
      </c>
      <c r="W365" s="51" t="s">
        <v>7301</v>
      </c>
      <c r="X365" s="51" t="s">
        <v>7434</v>
      </c>
      <c r="Y365" s="142" t="str">
        <f>_xlfn.XLOOKUP(B365,'Golden Rulebook-CDErule level'!I:I,'Golden Rulebook-CDErule level'!I:I, "not found")</f>
        <v>DQO-1537</v>
      </c>
    </row>
    <row r="366" spans="1:25" ht="42.75">
      <c r="A366" s="51" t="s">
        <v>8692</v>
      </c>
      <c r="B366" s="51" t="s">
        <v>8693</v>
      </c>
      <c r="C366" s="51" t="s">
        <v>8694</v>
      </c>
      <c r="D366" s="51" t="s">
        <v>8695</v>
      </c>
      <c r="E366" s="51" t="s">
        <v>90</v>
      </c>
      <c r="F366" s="51" t="s">
        <v>61</v>
      </c>
      <c r="G366" s="51" t="s">
        <v>643</v>
      </c>
      <c r="H366" s="51" t="s">
        <v>8432</v>
      </c>
      <c r="I366" s="51" t="s">
        <v>8433</v>
      </c>
      <c r="J366" s="51" t="s">
        <v>65</v>
      </c>
      <c r="K366" s="51" t="s">
        <v>8423</v>
      </c>
      <c r="L366" s="51" t="s">
        <v>8689</v>
      </c>
      <c r="M366" s="51" t="s">
        <v>93</v>
      </c>
      <c r="N366" s="52" t="s">
        <v>8696</v>
      </c>
      <c r="O366" s="53">
        <v>0.95</v>
      </c>
      <c r="P366" s="51" t="s">
        <v>68</v>
      </c>
      <c r="Q366" s="51" t="s">
        <v>69</v>
      </c>
      <c r="R366" s="51" t="s">
        <v>70</v>
      </c>
      <c r="S366" s="54" t="s">
        <v>95</v>
      </c>
      <c r="T366" s="51" t="s">
        <v>650</v>
      </c>
      <c r="U366" s="55">
        <v>46244</v>
      </c>
      <c r="V366" s="51" t="s">
        <v>778</v>
      </c>
      <c r="W366" s="51" t="s">
        <v>8422</v>
      </c>
      <c r="X366" s="51" t="s">
        <v>8688</v>
      </c>
      <c r="Y366" s="142" t="str">
        <f>_xlfn.XLOOKUP(B366,'Golden Rulebook-CDErule level'!I:I,'Golden Rulebook-CDErule level'!I:I, "not found")</f>
        <v>DQO-1541</v>
      </c>
    </row>
    <row r="367" spans="1:25" ht="42.75">
      <c r="A367" s="51" t="s">
        <v>8914</v>
      </c>
      <c r="B367" s="51" t="s">
        <v>8915</v>
      </c>
      <c r="C367" s="51" t="s">
        <v>8916</v>
      </c>
      <c r="D367" s="51" t="s">
        <v>8917</v>
      </c>
      <c r="E367" s="51" t="s">
        <v>90</v>
      </c>
      <c r="F367" s="51" t="s">
        <v>61</v>
      </c>
      <c r="G367" s="51" t="s">
        <v>738</v>
      </c>
      <c r="H367" s="51" t="s">
        <v>4441</v>
      </c>
      <c r="I367" s="51" t="s">
        <v>4442</v>
      </c>
      <c r="J367" s="51" t="s">
        <v>65</v>
      </c>
      <c r="K367" s="51" t="s">
        <v>8909</v>
      </c>
      <c r="L367" s="51" t="s">
        <v>8911</v>
      </c>
      <c r="M367" s="51" t="s">
        <v>93</v>
      </c>
      <c r="N367" s="52" t="s">
        <v>8918</v>
      </c>
      <c r="O367" s="53">
        <v>0.95</v>
      </c>
      <c r="P367" s="51" t="s">
        <v>68</v>
      </c>
      <c r="Q367" s="51" t="s">
        <v>69</v>
      </c>
      <c r="R367" s="51" t="s">
        <v>70</v>
      </c>
      <c r="S367" s="54" t="s">
        <v>95</v>
      </c>
      <c r="T367" s="51" t="s">
        <v>650</v>
      </c>
      <c r="U367" s="55">
        <v>46244</v>
      </c>
      <c r="V367" s="51" t="s">
        <v>778</v>
      </c>
      <c r="W367" s="51" t="s">
        <v>8908</v>
      </c>
      <c r="X367" s="51" t="s">
        <v>8910</v>
      </c>
      <c r="Y367" s="142" t="str">
        <f>_xlfn.XLOOKUP(B367,'Golden Rulebook-CDErule level'!I:I,'Golden Rulebook-CDErule level'!I:I, "not found")</f>
        <v>DQO-1542</v>
      </c>
    </row>
    <row r="368" spans="1:25" ht="42.75">
      <c r="A368" s="51" t="s">
        <v>8937</v>
      </c>
      <c r="B368" s="51" t="s">
        <v>8938</v>
      </c>
      <c r="C368" s="51" t="s">
        <v>8939</v>
      </c>
      <c r="D368" s="51" t="s">
        <v>8940</v>
      </c>
      <c r="E368" s="51" t="s">
        <v>90</v>
      </c>
      <c r="F368" s="51" t="s">
        <v>61</v>
      </c>
      <c r="G368" s="51" t="s">
        <v>738</v>
      </c>
      <c r="H368" s="51" t="s">
        <v>4441</v>
      </c>
      <c r="I368" s="51" t="s">
        <v>4442</v>
      </c>
      <c r="J368" s="51" t="s">
        <v>65</v>
      </c>
      <c r="K368" s="51" t="s">
        <v>8909</v>
      </c>
      <c r="L368" s="51" t="s">
        <v>8934</v>
      </c>
      <c r="M368" s="51" t="s">
        <v>93</v>
      </c>
      <c r="N368" s="52" t="s">
        <v>8941</v>
      </c>
      <c r="O368" s="53">
        <v>0.95</v>
      </c>
      <c r="P368" s="51" t="s">
        <v>68</v>
      </c>
      <c r="Q368" s="51" t="s">
        <v>69</v>
      </c>
      <c r="R368" s="51" t="s">
        <v>70</v>
      </c>
      <c r="S368" s="54" t="s">
        <v>95</v>
      </c>
      <c r="T368" s="51" t="s">
        <v>650</v>
      </c>
      <c r="U368" s="55">
        <v>46244</v>
      </c>
      <c r="V368" s="51" t="s">
        <v>778</v>
      </c>
      <c r="W368" s="51" t="s">
        <v>8908</v>
      </c>
      <c r="X368" s="51" t="s">
        <v>8933</v>
      </c>
      <c r="Y368" s="142" t="str">
        <f>_xlfn.XLOOKUP(B368,'Golden Rulebook-CDErule level'!I:I,'Golden Rulebook-CDErule level'!I:I, "not found")</f>
        <v>DQO-1543</v>
      </c>
    </row>
    <row r="369" spans="1:25" ht="42.75">
      <c r="A369" s="51" t="s">
        <v>8966</v>
      </c>
      <c r="B369" s="51" t="s">
        <v>8967</v>
      </c>
      <c r="C369" s="51" t="s">
        <v>8968</v>
      </c>
      <c r="D369" s="51" t="s">
        <v>8969</v>
      </c>
      <c r="E369" s="51" t="s">
        <v>90</v>
      </c>
      <c r="F369" s="51" t="s">
        <v>61</v>
      </c>
      <c r="G369" s="51" t="s">
        <v>738</v>
      </c>
      <c r="H369" s="51" t="s">
        <v>4441</v>
      </c>
      <c r="I369" s="51" t="s">
        <v>4442</v>
      </c>
      <c r="J369" s="51" t="s">
        <v>65</v>
      </c>
      <c r="K369" s="51" t="s">
        <v>8909</v>
      </c>
      <c r="L369" s="51" t="s">
        <v>8963</v>
      </c>
      <c r="M369" s="51" t="s">
        <v>93</v>
      </c>
      <c r="N369" s="52" t="s">
        <v>8970</v>
      </c>
      <c r="O369" s="53">
        <v>0.95</v>
      </c>
      <c r="P369" s="51" t="s">
        <v>68</v>
      </c>
      <c r="Q369" s="51" t="s">
        <v>69</v>
      </c>
      <c r="R369" s="51" t="s">
        <v>70</v>
      </c>
      <c r="S369" s="54" t="s">
        <v>95</v>
      </c>
      <c r="T369" s="51" t="s">
        <v>650</v>
      </c>
      <c r="U369" s="55">
        <v>46244</v>
      </c>
      <c r="V369" s="51" t="s">
        <v>778</v>
      </c>
      <c r="W369" s="51" t="s">
        <v>8908</v>
      </c>
      <c r="X369" s="51" t="s">
        <v>8962</v>
      </c>
      <c r="Y369" s="142" t="str">
        <f>_xlfn.XLOOKUP(B369,'Golden Rulebook-CDErule level'!I:I,'Golden Rulebook-CDErule level'!I:I, "not found")</f>
        <v>DQO-1544</v>
      </c>
    </row>
    <row r="370" spans="1:25" ht="28.5">
      <c r="A370" s="51" t="s">
        <v>9684</v>
      </c>
      <c r="B370" s="51" t="s">
        <v>9685</v>
      </c>
      <c r="C370" s="51" t="s">
        <v>9686</v>
      </c>
      <c r="D370" s="51" t="s">
        <v>9687</v>
      </c>
      <c r="E370" s="51" t="s">
        <v>90</v>
      </c>
      <c r="F370" s="51" t="s">
        <v>61</v>
      </c>
      <c r="G370" s="51" t="s">
        <v>3030</v>
      </c>
      <c r="H370" s="51" t="s">
        <v>4625</v>
      </c>
      <c r="I370" s="51" t="s">
        <v>4626</v>
      </c>
      <c r="J370" s="51" t="s">
        <v>65</v>
      </c>
      <c r="K370" s="51" t="s">
        <v>9600</v>
      </c>
      <c r="L370" s="51" t="s">
        <v>9681</v>
      </c>
      <c r="M370" s="51" t="s">
        <v>93</v>
      </c>
      <c r="N370" s="52" t="s">
        <v>9688</v>
      </c>
      <c r="O370" s="53">
        <v>0.95</v>
      </c>
      <c r="P370" s="51" t="s">
        <v>68</v>
      </c>
      <c r="Q370" s="51" t="s">
        <v>69</v>
      </c>
      <c r="R370" s="51" t="s">
        <v>70</v>
      </c>
      <c r="S370" s="54" t="s">
        <v>95</v>
      </c>
      <c r="T370" s="51" t="s">
        <v>650</v>
      </c>
      <c r="U370" s="55">
        <v>46244</v>
      </c>
      <c r="V370" s="51" t="s">
        <v>778</v>
      </c>
      <c r="W370" s="51" t="s">
        <v>9599</v>
      </c>
      <c r="X370" s="51" t="s">
        <v>9680</v>
      </c>
      <c r="Y370" s="142" t="str">
        <f>_xlfn.XLOOKUP(B370,'Golden Rulebook-CDErule level'!I:I,'Golden Rulebook-CDErule level'!I:I, "not found")</f>
        <v>DQO-1545</v>
      </c>
    </row>
    <row r="371" spans="1:25" ht="42.75">
      <c r="A371" s="51" t="s">
        <v>14504</v>
      </c>
      <c r="B371" s="51" t="s">
        <v>14505</v>
      </c>
      <c r="C371" s="51" t="s">
        <v>14506</v>
      </c>
      <c r="D371" s="51" t="s">
        <v>14507</v>
      </c>
      <c r="E371" s="51" t="s">
        <v>3800</v>
      </c>
      <c r="F371" s="51" t="s">
        <v>3792</v>
      </c>
      <c r="G371" s="51" t="s">
        <v>738</v>
      </c>
      <c r="H371" s="51" t="s">
        <v>4441</v>
      </c>
      <c r="I371" s="51" t="s">
        <v>4442</v>
      </c>
      <c r="J371" s="51" t="s">
        <v>65</v>
      </c>
      <c r="K371" s="51" t="s">
        <v>4605</v>
      </c>
      <c r="L371" s="51" t="s">
        <v>14067</v>
      </c>
      <c r="M371" s="51" t="s">
        <v>14087</v>
      </c>
      <c r="N371" s="52"/>
      <c r="O371" s="53">
        <v>0.9</v>
      </c>
      <c r="P371" s="51" t="s">
        <v>68</v>
      </c>
      <c r="Q371" s="51" t="s">
        <v>69</v>
      </c>
      <c r="R371" s="51" t="s">
        <v>4407</v>
      </c>
      <c r="S371" s="54" t="s">
        <v>778</v>
      </c>
      <c r="T371" s="51" t="s">
        <v>650</v>
      </c>
      <c r="U371" s="55">
        <v>46245</v>
      </c>
      <c r="V371" s="51" t="s">
        <v>778</v>
      </c>
      <c r="W371" s="51" t="s">
        <v>4604</v>
      </c>
      <c r="X371" s="51" t="s">
        <v>35730</v>
      </c>
      <c r="Y371" s="142" t="str">
        <f>_xlfn.XLOOKUP(B371,'Golden Rulebook-CDErule level'!I:I,'Golden Rulebook-CDErule level'!I:I, "not found")</f>
        <v>DQO-1546</v>
      </c>
    </row>
    <row r="372" spans="1:25" ht="42.75">
      <c r="A372" s="51" t="s">
        <v>14510</v>
      </c>
      <c r="B372" s="51" t="s">
        <v>14511</v>
      </c>
      <c r="C372" s="51" t="s">
        <v>14512</v>
      </c>
      <c r="D372" s="51" t="s">
        <v>14513</v>
      </c>
      <c r="E372" s="51" t="s">
        <v>3791</v>
      </c>
      <c r="F372" s="51" t="s">
        <v>3792</v>
      </c>
      <c r="G372" s="51" t="s">
        <v>738</v>
      </c>
      <c r="H372" s="51" t="s">
        <v>4441</v>
      </c>
      <c r="I372" s="51" t="s">
        <v>4442</v>
      </c>
      <c r="J372" s="51" t="s">
        <v>65</v>
      </c>
      <c r="K372" s="51" t="s">
        <v>4605</v>
      </c>
      <c r="L372" s="51" t="s">
        <v>14067</v>
      </c>
      <c r="M372" s="51" t="s">
        <v>14074</v>
      </c>
      <c r="N372" s="52"/>
      <c r="O372" s="53">
        <v>1</v>
      </c>
      <c r="P372" s="51" t="s">
        <v>68</v>
      </c>
      <c r="Q372" s="51" t="s">
        <v>69</v>
      </c>
      <c r="R372" s="51" t="s">
        <v>4407</v>
      </c>
      <c r="S372" s="54" t="s">
        <v>778</v>
      </c>
      <c r="T372" s="51" t="s">
        <v>650</v>
      </c>
      <c r="U372" s="55">
        <v>46245</v>
      </c>
      <c r="V372" s="51" t="s">
        <v>778</v>
      </c>
      <c r="W372" s="51" t="s">
        <v>4604</v>
      </c>
      <c r="X372" s="51" t="s">
        <v>35752</v>
      </c>
      <c r="Y372" s="142" t="str">
        <f>_xlfn.XLOOKUP(B372,'Golden Rulebook-CDErule level'!I:I,'Golden Rulebook-CDErule level'!I:I, "not found")</f>
        <v>DQO-1547</v>
      </c>
    </row>
    <row r="373" spans="1:25" ht="42.75">
      <c r="A373" s="51" t="s">
        <v>13480</v>
      </c>
      <c r="B373" s="51" t="s">
        <v>13481</v>
      </c>
      <c r="C373" s="57" t="s">
        <v>13482</v>
      </c>
      <c r="D373" s="57" t="s">
        <v>13483</v>
      </c>
      <c r="E373" s="57" t="s">
        <v>60</v>
      </c>
      <c r="F373" s="51" t="s">
        <v>61</v>
      </c>
      <c r="G373" s="51" t="s">
        <v>738</v>
      </c>
      <c r="H373" s="51" t="s">
        <v>4441</v>
      </c>
      <c r="I373" s="51" t="s">
        <v>4442</v>
      </c>
      <c r="J373" s="57" t="s">
        <v>65</v>
      </c>
      <c r="K373" s="51" t="s">
        <v>13372</v>
      </c>
      <c r="L373" s="57" t="s">
        <v>13477</v>
      </c>
      <c r="M373" s="57" t="s">
        <v>66</v>
      </c>
      <c r="N373" s="52" t="s">
        <v>13484</v>
      </c>
      <c r="O373" s="53">
        <v>1</v>
      </c>
      <c r="P373" s="51" t="s">
        <v>68</v>
      </c>
      <c r="Q373" s="51" t="s">
        <v>69</v>
      </c>
      <c r="R373" s="51" t="s">
        <v>4407</v>
      </c>
      <c r="S373" s="54" t="s">
        <v>4390</v>
      </c>
      <c r="T373" s="51" t="s">
        <v>650</v>
      </c>
      <c r="U373" s="55">
        <v>46251</v>
      </c>
      <c r="V373" s="57" t="s">
        <v>778</v>
      </c>
      <c r="W373" s="51" t="s">
        <v>13371</v>
      </c>
      <c r="X373" s="51" t="s">
        <v>13476</v>
      </c>
      <c r="Y373" s="142" t="str">
        <f>_xlfn.XLOOKUP(B373,'Golden Rulebook-CDErule level'!I:I,'Golden Rulebook-CDErule level'!I:I, "not found")</f>
        <v>DQO-1548</v>
      </c>
    </row>
    <row r="374" spans="1:25" ht="42.75">
      <c r="A374" s="51" t="s">
        <v>13496</v>
      </c>
      <c r="B374" s="51" t="s">
        <v>13497</v>
      </c>
      <c r="C374" s="57" t="s">
        <v>13498</v>
      </c>
      <c r="D374" s="57" t="s">
        <v>13499</v>
      </c>
      <c r="E374" s="57" t="s">
        <v>60</v>
      </c>
      <c r="F374" s="51" t="s">
        <v>61</v>
      </c>
      <c r="G374" s="51" t="s">
        <v>738</v>
      </c>
      <c r="H374" s="51" t="s">
        <v>4441</v>
      </c>
      <c r="I374" s="51" t="s">
        <v>4442</v>
      </c>
      <c r="J374" s="57" t="s">
        <v>65</v>
      </c>
      <c r="K374" s="51" t="s">
        <v>13372</v>
      </c>
      <c r="L374" s="57" t="s">
        <v>13493</v>
      </c>
      <c r="M374" s="57" t="s">
        <v>66</v>
      </c>
      <c r="N374" s="52" t="s">
        <v>13500</v>
      </c>
      <c r="O374" s="53">
        <v>1</v>
      </c>
      <c r="P374" s="51" t="s">
        <v>68</v>
      </c>
      <c r="Q374" s="51" t="s">
        <v>69</v>
      </c>
      <c r="R374" s="51" t="s">
        <v>4407</v>
      </c>
      <c r="S374" s="54" t="s">
        <v>4390</v>
      </c>
      <c r="T374" s="51" t="s">
        <v>650</v>
      </c>
      <c r="U374" s="55">
        <v>46251</v>
      </c>
      <c r="V374" s="57" t="s">
        <v>778</v>
      </c>
      <c r="W374" s="51" t="s">
        <v>13371</v>
      </c>
      <c r="X374" s="51" t="s">
        <v>13492</v>
      </c>
      <c r="Y374" s="142" t="str">
        <f>_xlfn.XLOOKUP(B374,'Golden Rulebook-CDErule level'!I:I,'Golden Rulebook-CDErule level'!I:I, "not found")</f>
        <v>DQO-1549</v>
      </c>
    </row>
    <row r="375" spans="1:25" ht="42.75">
      <c r="A375" s="51" t="s">
        <v>13511</v>
      </c>
      <c r="B375" s="51" t="s">
        <v>13512</v>
      </c>
      <c r="C375" s="57" t="s">
        <v>13513</v>
      </c>
      <c r="D375" s="57" t="s">
        <v>13514</v>
      </c>
      <c r="E375" s="57" t="s">
        <v>60</v>
      </c>
      <c r="F375" s="51" t="s">
        <v>61</v>
      </c>
      <c r="G375" s="51" t="s">
        <v>738</v>
      </c>
      <c r="H375" s="51" t="s">
        <v>4441</v>
      </c>
      <c r="I375" s="51" t="s">
        <v>4442</v>
      </c>
      <c r="J375" s="57" t="s">
        <v>65</v>
      </c>
      <c r="K375" s="51" t="s">
        <v>13372</v>
      </c>
      <c r="L375" s="57" t="s">
        <v>13508</v>
      </c>
      <c r="M375" s="57" t="s">
        <v>66</v>
      </c>
      <c r="N375" s="52" t="s">
        <v>13515</v>
      </c>
      <c r="O375" s="53">
        <v>1</v>
      </c>
      <c r="P375" s="51" t="s">
        <v>68</v>
      </c>
      <c r="Q375" s="51" t="s">
        <v>69</v>
      </c>
      <c r="R375" s="51" t="s">
        <v>4407</v>
      </c>
      <c r="S375" s="54" t="s">
        <v>4390</v>
      </c>
      <c r="T375" s="51" t="s">
        <v>650</v>
      </c>
      <c r="U375" s="55">
        <v>46251</v>
      </c>
      <c r="V375" s="57" t="s">
        <v>778</v>
      </c>
      <c r="W375" s="51" t="s">
        <v>13371</v>
      </c>
      <c r="X375" s="51" t="s">
        <v>12267</v>
      </c>
      <c r="Y375" s="142" t="str">
        <f>_xlfn.XLOOKUP(B375,'Golden Rulebook-CDErule level'!I:I,'Golden Rulebook-CDErule level'!I:I, "not found")</f>
        <v>DQO-1550</v>
      </c>
    </row>
    <row r="376" spans="1:25" ht="42.75">
      <c r="A376" s="51" t="s">
        <v>13568</v>
      </c>
      <c r="B376" s="51" t="s">
        <v>13569</v>
      </c>
      <c r="C376" s="57" t="s">
        <v>13570</v>
      </c>
      <c r="D376" s="57" t="s">
        <v>13571</v>
      </c>
      <c r="E376" s="57" t="s">
        <v>60</v>
      </c>
      <c r="F376" s="51" t="s">
        <v>61</v>
      </c>
      <c r="G376" s="51" t="s">
        <v>738</v>
      </c>
      <c r="H376" s="51" t="s">
        <v>4441</v>
      </c>
      <c r="I376" s="51" t="s">
        <v>4442</v>
      </c>
      <c r="J376" s="57" t="s">
        <v>65</v>
      </c>
      <c r="K376" s="51" t="s">
        <v>13372</v>
      </c>
      <c r="L376" s="57" t="s">
        <v>13565</v>
      </c>
      <c r="M376" s="57" t="s">
        <v>66</v>
      </c>
      <c r="N376" s="52" t="s">
        <v>13572</v>
      </c>
      <c r="O376" s="53">
        <v>1</v>
      </c>
      <c r="P376" s="51" t="s">
        <v>68</v>
      </c>
      <c r="Q376" s="51" t="s">
        <v>69</v>
      </c>
      <c r="R376" s="51" t="s">
        <v>4407</v>
      </c>
      <c r="S376" s="54" t="s">
        <v>4390</v>
      </c>
      <c r="T376" s="51" t="s">
        <v>650</v>
      </c>
      <c r="U376" s="55">
        <v>46251</v>
      </c>
      <c r="V376" s="57" t="s">
        <v>778</v>
      </c>
      <c r="W376" s="51" t="s">
        <v>13371</v>
      </c>
      <c r="X376" s="51" t="s">
        <v>12375</v>
      </c>
      <c r="Y376" s="142" t="str">
        <f>_xlfn.XLOOKUP(B376,'Golden Rulebook-CDErule level'!I:I,'Golden Rulebook-CDErule level'!I:I, "not found")</f>
        <v>DQO-1551</v>
      </c>
    </row>
    <row r="377" spans="1:25" ht="42.75">
      <c r="A377" s="51" t="s">
        <v>13582</v>
      </c>
      <c r="B377" s="51" t="s">
        <v>13583</v>
      </c>
      <c r="C377" s="57" t="s">
        <v>13584</v>
      </c>
      <c r="D377" s="57" t="s">
        <v>13585</v>
      </c>
      <c r="E377" s="57" t="s">
        <v>60</v>
      </c>
      <c r="F377" s="51" t="s">
        <v>61</v>
      </c>
      <c r="G377" s="51" t="s">
        <v>738</v>
      </c>
      <c r="H377" s="51" t="s">
        <v>4441</v>
      </c>
      <c r="I377" s="51" t="s">
        <v>4442</v>
      </c>
      <c r="J377" s="57" t="s">
        <v>65</v>
      </c>
      <c r="K377" s="51" t="s">
        <v>13372</v>
      </c>
      <c r="L377" s="57" t="s">
        <v>13579</v>
      </c>
      <c r="M377" s="57" t="s">
        <v>66</v>
      </c>
      <c r="N377" s="52" t="s">
        <v>13586</v>
      </c>
      <c r="O377" s="53">
        <v>1</v>
      </c>
      <c r="P377" s="51" t="s">
        <v>68</v>
      </c>
      <c r="Q377" s="51" t="s">
        <v>69</v>
      </c>
      <c r="R377" s="51" t="s">
        <v>4407</v>
      </c>
      <c r="S377" s="54" t="s">
        <v>4390</v>
      </c>
      <c r="T377" s="51" t="s">
        <v>650</v>
      </c>
      <c r="U377" s="55">
        <v>46251</v>
      </c>
      <c r="V377" s="57" t="s">
        <v>778</v>
      </c>
      <c r="W377" s="51" t="s">
        <v>13371</v>
      </c>
      <c r="X377" s="51" t="s">
        <v>12438</v>
      </c>
      <c r="Y377" s="142" t="str">
        <f>_xlfn.XLOOKUP(B377,'Golden Rulebook-CDErule level'!I:I,'Golden Rulebook-CDErule level'!I:I, "not found")</f>
        <v>DQO-1552</v>
      </c>
    </row>
    <row r="378" spans="1:25" ht="42.75">
      <c r="A378" s="51" t="s">
        <v>13596</v>
      </c>
      <c r="B378" s="51" t="s">
        <v>13597</v>
      </c>
      <c r="C378" s="57" t="s">
        <v>13598</v>
      </c>
      <c r="D378" s="57" t="s">
        <v>13599</v>
      </c>
      <c r="E378" s="57" t="s">
        <v>60</v>
      </c>
      <c r="F378" s="51" t="s">
        <v>61</v>
      </c>
      <c r="G378" s="51" t="s">
        <v>738</v>
      </c>
      <c r="H378" s="51" t="s">
        <v>4441</v>
      </c>
      <c r="I378" s="51" t="s">
        <v>4442</v>
      </c>
      <c r="J378" s="57" t="s">
        <v>65</v>
      </c>
      <c r="K378" s="51" t="s">
        <v>13372</v>
      </c>
      <c r="L378" s="57" t="s">
        <v>13593</v>
      </c>
      <c r="M378" s="57" t="s">
        <v>66</v>
      </c>
      <c r="N378" s="52" t="s">
        <v>13600</v>
      </c>
      <c r="O378" s="53">
        <v>1</v>
      </c>
      <c r="P378" s="51" t="s">
        <v>68</v>
      </c>
      <c r="Q378" s="51" t="s">
        <v>69</v>
      </c>
      <c r="R378" s="51" t="s">
        <v>4407</v>
      </c>
      <c r="S378" s="54" t="s">
        <v>4390</v>
      </c>
      <c r="T378" s="51" t="s">
        <v>650</v>
      </c>
      <c r="U378" s="55">
        <v>46251</v>
      </c>
      <c r="V378" s="57" t="s">
        <v>778</v>
      </c>
      <c r="W378" s="51" t="s">
        <v>13371</v>
      </c>
      <c r="X378" s="51" t="s">
        <v>12455</v>
      </c>
      <c r="Y378" s="142" t="str">
        <f>_xlfn.XLOOKUP(B378,'Golden Rulebook-CDErule level'!I:I,'Golden Rulebook-CDErule level'!I:I, "not found")</f>
        <v>DQO-1553</v>
      </c>
    </row>
    <row r="379" spans="1:25" ht="42.75">
      <c r="A379" s="51" t="s">
        <v>13618</v>
      </c>
      <c r="B379" s="51" t="s">
        <v>13619</v>
      </c>
      <c r="C379" s="57" t="s">
        <v>13620</v>
      </c>
      <c r="D379" s="57" t="s">
        <v>13621</v>
      </c>
      <c r="E379" s="57" t="s">
        <v>60</v>
      </c>
      <c r="F379" s="51" t="s">
        <v>61</v>
      </c>
      <c r="G379" s="51" t="s">
        <v>738</v>
      </c>
      <c r="H379" s="51" t="s">
        <v>4441</v>
      </c>
      <c r="I379" s="51" t="s">
        <v>4442</v>
      </c>
      <c r="J379" s="57" t="s">
        <v>65</v>
      </c>
      <c r="K379" s="51" t="s">
        <v>13372</v>
      </c>
      <c r="L379" s="57" t="s">
        <v>13615</v>
      </c>
      <c r="M379" s="57" t="s">
        <v>66</v>
      </c>
      <c r="N379" s="52" t="s">
        <v>13622</v>
      </c>
      <c r="O379" s="53">
        <v>1</v>
      </c>
      <c r="P379" s="51" t="s">
        <v>68</v>
      </c>
      <c r="Q379" s="51" t="s">
        <v>69</v>
      </c>
      <c r="R379" s="51" t="s">
        <v>4407</v>
      </c>
      <c r="S379" s="54" t="s">
        <v>4390</v>
      </c>
      <c r="T379" s="51" t="s">
        <v>650</v>
      </c>
      <c r="U379" s="55">
        <v>46251</v>
      </c>
      <c r="V379" s="57" t="s">
        <v>778</v>
      </c>
      <c r="W379" s="51" t="s">
        <v>13371</v>
      </c>
      <c r="X379" s="51" t="s">
        <v>12480</v>
      </c>
      <c r="Y379" s="142" t="str">
        <f>_xlfn.XLOOKUP(B379,'Golden Rulebook-CDErule level'!I:I,'Golden Rulebook-CDErule level'!I:I, "not found")</f>
        <v>DQO-1554</v>
      </c>
    </row>
    <row r="380" spans="1:25" ht="42.75">
      <c r="A380" s="51" t="s">
        <v>13645</v>
      </c>
      <c r="B380" s="51" t="s">
        <v>13646</v>
      </c>
      <c r="C380" s="57" t="s">
        <v>13647</v>
      </c>
      <c r="D380" s="57" t="s">
        <v>13648</v>
      </c>
      <c r="E380" s="57" t="s">
        <v>60</v>
      </c>
      <c r="F380" s="51" t="s">
        <v>61</v>
      </c>
      <c r="G380" s="51" t="s">
        <v>738</v>
      </c>
      <c r="H380" s="51" t="s">
        <v>4441</v>
      </c>
      <c r="I380" s="51" t="s">
        <v>4442</v>
      </c>
      <c r="J380" s="57" t="s">
        <v>65</v>
      </c>
      <c r="K380" s="51" t="s">
        <v>13372</v>
      </c>
      <c r="L380" s="57" t="s">
        <v>13636</v>
      </c>
      <c r="M380" s="57" t="s">
        <v>66</v>
      </c>
      <c r="N380" s="52" t="s">
        <v>13649</v>
      </c>
      <c r="O380" s="53">
        <v>1</v>
      </c>
      <c r="P380" s="51" t="s">
        <v>68</v>
      </c>
      <c r="Q380" s="51" t="s">
        <v>69</v>
      </c>
      <c r="R380" s="51" t="s">
        <v>4407</v>
      </c>
      <c r="S380" s="54" t="s">
        <v>4390</v>
      </c>
      <c r="T380" s="51" t="s">
        <v>650</v>
      </c>
      <c r="U380" s="55">
        <v>46251</v>
      </c>
      <c r="V380" s="57" t="s">
        <v>778</v>
      </c>
      <c r="W380" s="51" t="s">
        <v>13371</v>
      </c>
      <c r="X380" s="51" t="s">
        <v>5696</v>
      </c>
      <c r="Y380" s="142" t="str">
        <f>_xlfn.XLOOKUP(B380,'Golden Rulebook-CDErule level'!I:I,'Golden Rulebook-CDErule level'!I:I, "not found")</f>
        <v>DQO-1555</v>
      </c>
    </row>
    <row r="381" spans="1:25" ht="42.75">
      <c r="A381" s="51" t="s">
        <v>13660</v>
      </c>
      <c r="B381" s="51" t="s">
        <v>13661</v>
      </c>
      <c r="C381" s="57" t="s">
        <v>13662</v>
      </c>
      <c r="D381" s="57" t="s">
        <v>13663</v>
      </c>
      <c r="E381" s="57" t="s">
        <v>60</v>
      </c>
      <c r="F381" s="51" t="s">
        <v>61</v>
      </c>
      <c r="G381" s="51" t="s">
        <v>738</v>
      </c>
      <c r="H381" s="51" t="s">
        <v>4441</v>
      </c>
      <c r="I381" s="51" t="s">
        <v>4442</v>
      </c>
      <c r="J381" s="57" t="s">
        <v>65</v>
      </c>
      <c r="K381" s="51" t="s">
        <v>13372</v>
      </c>
      <c r="L381" s="57" t="s">
        <v>13657</v>
      </c>
      <c r="M381" s="57" t="s">
        <v>66</v>
      </c>
      <c r="N381" s="52" t="s">
        <v>13664</v>
      </c>
      <c r="O381" s="53">
        <v>1</v>
      </c>
      <c r="P381" s="51" t="s">
        <v>68</v>
      </c>
      <c r="Q381" s="51" t="s">
        <v>69</v>
      </c>
      <c r="R381" s="51" t="s">
        <v>4407</v>
      </c>
      <c r="S381" s="54" t="s">
        <v>4390</v>
      </c>
      <c r="T381" s="51" t="s">
        <v>650</v>
      </c>
      <c r="U381" s="55">
        <v>46251</v>
      </c>
      <c r="V381" s="57" t="s">
        <v>778</v>
      </c>
      <c r="W381" s="51" t="s">
        <v>13371</v>
      </c>
      <c r="X381" s="51" t="s">
        <v>12635</v>
      </c>
      <c r="Y381" s="142" t="str">
        <f>_xlfn.XLOOKUP(B381,'Golden Rulebook-CDErule level'!I:I,'Golden Rulebook-CDErule level'!I:I, "not found")</f>
        <v>DQO-1556</v>
      </c>
    </row>
    <row r="382" spans="1:25" ht="42.75">
      <c r="A382" s="51" t="s">
        <v>13696</v>
      </c>
      <c r="B382" s="51" t="s">
        <v>13697</v>
      </c>
      <c r="C382" s="57" t="s">
        <v>13698</v>
      </c>
      <c r="D382" s="57" t="s">
        <v>13699</v>
      </c>
      <c r="E382" s="57" t="s">
        <v>60</v>
      </c>
      <c r="F382" s="51" t="s">
        <v>61</v>
      </c>
      <c r="G382" s="51" t="s">
        <v>738</v>
      </c>
      <c r="H382" s="51" t="s">
        <v>4441</v>
      </c>
      <c r="I382" s="51" t="s">
        <v>4442</v>
      </c>
      <c r="J382" s="57" t="s">
        <v>65</v>
      </c>
      <c r="K382" s="51" t="s">
        <v>13372</v>
      </c>
      <c r="L382" s="57" t="s">
        <v>13693</v>
      </c>
      <c r="M382" s="57" t="s">
        <v>66</v>
      </c>
      <c r="N382" s="52" t="s">
        <v>13700</v>
      </c>
      <c r="O382" s="53">
        <v>1</v>
      </c>
      <c r="P382" s="51" t="s">
        <v>68</v>
      </c>
      <c r="Q382" s="51" t="s">
        <v>69</v>
      </c>
      <c r="R382" s="51" t="s">
        <v>4407</v>
      </c>
      <c r="S382" s="54" t="s">
        <v>4390</v>
      </c>
      <c r="T382" s="51" t="s">
        <v>650</v>
      </c>
      <c r="U382" s="55">
        <v>46251</v>
      </c>
      <c r="V382" s="57" t="s">
        <v>778</v>
      </c>
      <c r="W382" s="51" t="s">
        <v>13371</v>
      </c>
      <c r="X382" s="51" t="s">
        <v>12690</v>
      </c>
      <c r="Y382" s="142" t="str">
        <f>_xlfn.XLOOKUP(B382,'Golden Rulebook-CDErule level'!I:I,'Golden Rulebook-CDErule level'!I:I, "not found")</f>
        <v>DQO-1557</v>
      </c>
    </row>
    <row r="383" spans="1:25" ht="42.75">
      <c r="A383" s="51" t="s">
        <v>13740</v>
      </c>
      <c r="B383" s="51" t="s">
        <v>13741</v>
      </c>
      <c r="C383" s="57" t="s">
        <v>13742</v>
      </c>
      <c r="D383" s="57" t="s">
        <v>13743</v>
      </c>
      <c r="E383" s="57" t="s">
        <v>60</v>
      </c>
      <c r="F383" s="51" t="s">
        <v>61</v>
      </c>
      <c r="G383" s="51" t="s">
        <v>738</v>
      </c>
      <c r="H383" s="51" t="s">
        <v>4441</v>
      </c>
      <c r="I383" s="51" t="s">
        <v>4442</v>
      </c>
      <c r="J383" s="57" t="s">
        <v>65</v>
      </c>
      <c r="K383" s="51" t="s">
        <v>13372</v>
      </c>
      <c r="L383" s="57" t="s">
        <v>13737</v>
      </c>
      <c r="M383" s="57" t="s">
        <v>66</v>
      </c>
      <c r="N383" s="52" t="s">
        <v>13744</v>
      </c>
      <c r="O383" s="53">
        <v>1</v>
      </c>
      <c r="P383" s="51" t="s">
        <v>68</v>
      </c>
      <c r="Q383" s="51" t="s">
        <v>69</v>
      </c>
      <c r="R383" s="51" t="s">
        <v>4407</v>
      </c>
      <c r="S383" s="54" t="s">
        <v>4390</v>
      </c>
      <c r="T383" s="51" t="s">
        <v>650</v>
      </c>
      <c r="U383" s="55">
        <v>46251</v>
      </c>
      <c r="V383" s="57" t="s">
        <v>778</v>
      </c>
      <c r="W383" s="51" t="s">
        <v>13371</v>
      </c>
      <c r="X383" s="51" t="s">
        <v>5880</v>
      </c>
      <c r="Y383" s="142" t="str">
        <f>_xlfn.XLOOKUP(B383,'Golden Rulebook-CDErule level'!I:I,'Golden Rulebook-CDErule level'!I:I, "not found")</f>
        <v>DQO-1558</v>
      </c>
    </row>
    <row r="384" spans="1:25" ht="42.75">
      <c r="A384" s="51" t="s">
        <v>13754</v>
      </c>
      <c r="B384" s="51" t="s">
        <v>13755</v>
      </c>
      <c r="C384" s="57" t="s">
        <v>13756</v>
      </c>
      <c r="D384" s="57" t="s">
        <v>13757</v>
      </c>
      <c r="E384" s="57" t="s">
        <v>60</v>
      </c>
      <c r="F384" s="51" t="s">
        <v>61</v>
      </c>
      <c r="G384" s="51" t="s">
        <v>738</v>
      </c>
      <c r="H384" s="51" t="s">
        <v>4441</v>
      </c>
      <c r="I384" s="51" t="s">
        <v>4442</v>
      </c>
      <c r="J384" s="57" t="s">
        <v>65</v>
      </c>
      <c r="K384" s="51" t="s">
        <v>13372</v>
      </c>
      <c r="L384" s="57" t="s">
        <v>13751</v>
      </c>
      <c r="M384" s="57" t="s">
        <v>66</v>
      </c>
      <c r="N384" s="52" t="s">
        <v>13758</v>
      </c>
      <c r="O384" s="53">
        <v>1</v>
      </c>
      <c r="P384" s="51" t="s">
        <v>68</v>
      </c>
      <c r="Q384" s="51" t="s">
        <v>69</v>
      </c>
      <c r="R384" s="51" t="s">
        <v>4407</v>
      </c>
      <c r="S384" s="54" t="s">
        <v>4390</v>
      </c>
      <c r="T384" s="51" t="s">
        <v>650</v>
      </c>
      <c r="U384" s="55">
        <v>46251</v>
      </c>
      <c r="V384" s="57" t="s">
        <v>778</v>
      </c>
      <c r="W384" s="51" t="s">
        <v>13371</v>
      </c>
      <c r="X384" s="51" t="s">
        <v>12875</v>
      </c>
      <c r="Y384" s="142" t="str">
        <f>_xlfn.XLOOKUP(B384,'Golden Rulebook-CDErule level'!I:I,'Golden Rulebook-CDErule level'!I:I, "not found")</f>
        <v>DQO-1559</v>
      </c>
    </row>
    <row r="385" spans="1:25" ht="42.75">
      <c r="A385" s="51" t="s">
        <v>13775</v>
      </c>
      <c r="B385" s="51" t="s">
        <v>13776</v>
      </c>
      <c r="C385" s="57" t="s">
        <v>13777</v>
      </c>
      <c r="D385" s="57" t="s">
        <v>13778</v>
      </c>
      <c r="E385" s="57" t="s">
        <v>60</v>
      </c>
      <c r="F385" s="51" t="s">
        <v>61</v>
      </c>
      <c r="G385" s="51" t="s">
        <v>738</v>
      </c>
      <c r="H385" s="51" t="s">
        <v>4441</v>
      </c>
      <c r="I385" s="51" t="s">
        <v>4442</v>
      </c>
      <c r="J385" s="57" t="s">
        <v>65</v>
      </c>
      <c r="K385" s="51" t="s">
        <v>13372</v>
      </c>
      <c r="L385" s="57" t="s">
        <v>13772</v>
      </c>
      <c r="M385" s="57" t="s">
        <v>66</v>
      </c>
      <c r="N385" s="52" t="s">
        <v>13779</v>
      </c>
      <c r="O385" s="53">
        <v>1</v>
      </c>
      <c r="P385" s="51" t="s">
        <v>68</v>
      </c>
      <c r="Q385" s="51" t="s">
        <v>69</v>
      </c>
      <c r="R385" s="51" t="s">
        <v>4407</v>
      </c>
      <c r="S385" s="54" t="s">
        <v>4390</v>
      </c>
      <c r="T385" s="51" t="s">
        <v>650</v>
      </c>
      <c r="U385" s="55">
        <v>46251</v>
      </c>
      <c r="V385" s="57" t="s">
        <v>778</v>
      </c>
      <c r="W385" s="51" t="s">
        <v>13371</v>
      </c>
      <c r="X385" s="51" t="s">
        <v>12906</v>
      </c>
      <c r="Y385" s="142" t="str">
        <f>_xlfn.XLOOKUP(B385,'Golden Rulebook-CDErule level'!I:I,'Golden Rulebook-CDErule level'!I:I, "not found")</f>
        <v>DQO-1560</v>
      </c>
    </row>
    <row r="386" spans="1:25" ht="42.75">
      <c r="A386" s="51" t="s">
        <v>13820</v>
      </c>
      <c r="B386" s="51" t="s">
        <v>13821</v>
      </c>
      <c r="C386" s="57" t="s">
        <v>13822</v>
      </c>
      <c r="D386" s="57" t="s">
        <v>13823</v>
      </c>
      <c r="E386" s="57" t="s">
        <v>60</v>
      </c>
      <c r="F386" s="51" t="s">
        <v>61</v>
      </c>
      <c r="G386" s="51" t="s">
        <v>738</v>
      </c>
      <c r="H386" s="51" t="s">
        <v>4441</v>
      </c>
      <c r="I386" s="51" t="s">
        <v>4442</v>
      </c>
      <c r="J386" s="57" t="s">
        <v>65</v>
      </c>
      <c r="K386" s="51" t="s">
        <v>13372</v>
      </c>
      <c r="L386" s="57" t="s">
        <v>13817</v>
      </c>
      <c r="M386" s="57" t="s">
        <v>66</v>
      </c>
      <c r="N386" s="52" t="s">
        <v>13824</v>
      </c>
      <c r="O386" s="53">
        <v>1</v>
      </c>
      <c r="P386" s="51" t="s">
        <v>68</v>
      </c>
      <c r="Q386" s="51" t="s">
        <v>69</v>
      </c>
      <c r="R386" s="51" t="s">
        <v>4407</v>
      </c>
      <c r="S386" s="54" t="s">
        <v>4390</v>
      </c>
      <c r="T386" s="51" t="s">
        <v>650</v>
      </c>
      <c r="U386" s="55">
        <v>46251</v>
      </c>
      <c r="V386" s="57" t="s">
        <v>778</v>
      </c>
      <c r="W386" s="51" t="s">
        <v>13371</v>
      </c>
      <c r="X386" s="51" t="s">
        <v>13816</v>
      </c>
      <c r="Y386" s="142" t="str">
        <f>_xlfn.XLOOKUP(B386,'Golden Rulebook-CDErule level'!I:I,'Golden Rulebook-CDErule level'!I:I, "not found")</f>
        <v>DQO-1561</v>
      </c>
    </row>
    <row r="387" spans="1:25" ht="42.75">
      <c r="A387" s="51" t="s">
        <v>13836</v>
      </c>
      <c r="B387" s="51" t="s">
        <v>13837</v>
      </c>
      <c r="C387" s="57" t="s">
        <v>13838</v>
      </c>
      <c r="D387" s="57" t="s">
        <v>13839</v>
      </c>
      <c r="E387" s="57" t="s">
        <v>60</v>
      </c>
      <c r="F387" s="51" t="s">
        <v>61</v>
      </c>
      <c r="G387" s="51" t="s">
        <v>738</v>
      </c>
      <c r="H387" s="51" t="s">
        <v>4441</v>
      </c>
      <c r="I387" s="51" t="s">
        <v>4442</v>
      </c>
      <c r="J387" s="57" t="s">
        <v>65</v>
      </c>
      <c r="K387" s="51" t="s">
        <v>13372</v>
      </c>
      <c r="L387" s="57" t="s">
        <v>13833</v>
      </c>
      <c r="M387" s="57" t="s">
        <v>66</v>
      </c>
      <c r="N387" s="52" t="s">
        <v>13840</v>
      </c>
      <c r="O387" s="53">
        <v>1</v>
      </c>
      <c r="P387" s="51" t="s">
        <v>68</v>
      </c>
      <c r="Q387" s="51" t="s">
        <v>69</v>
      </c>
      <c r="R387" s="51" t="s">
        <v>4407</v>
      </c>
      <c r="S387" s="54" t="s">
        <v>4390</v>
      </c>
      <c r="T387" s="51" t="s">
        <v>650</v>
      </c>
      <c r="U387" s="55">
        <v>46251</v>
      </c>
      <c r="V387" s="57" t="s">
        <v>778</v>
      </c>
      <c r="W387" s="51" t="s">
        <v>13371</v>
      </c>
      <c r="X387" s="51" t="s">
        <v>13832</v>
      </c>
      <c r="Y387" s="142" t="str">
        <f>_xlfn.XLOOKUP(B387,'Golden Rulebook-CDErule level'!I:I,'Golden Rulebook-CDErule level'!I:I, "not found")</f>
        <v>DQO-1562</v>
      </c>
    </row>
    <row r="388" spans="1:25" ht="42.75">
      <c r="A388" s="51" t="s">
        <v>13859</v>
      </c>
      <c r="B388" s="51" t="s">
        <v>13860</v>
      </c>
      <c r="C388" s="57" t="s">
        <v>13861</v>
      </c>
      <c r="D388" s="57" t="s">
        <v>13862</v>
      </c>
      <c r="E388" s="57" t="s">
        <v>60</v>
      </c>
      <c r="F388" s="51" t="s">
        <v>61</v>
      </c>
      <c r="G388" s="51" t="s">
        <v>738</v>
      </c>
      <c r="H388" s="51" t="s">
        <v>4441</v>
      </c>
      <c r="I388" s="51" t="s">
        <v>4442</v>
      </c>
      <c r="J388" s="57" t="s">
        <v>65</v>
      </c>
      <c r="K388" s="51" t="s">
        <v>13372</v>
      </c>
      <c r="L388" s="57" t="s">
        <v>13856</v>
      </c>
      <c r="M388" s="57" t="s">
        <v>66</v>
      </c>
      <c r="N388" s="52" t="s">
        <v>13863</v>
      </c>
      <c r="O388" s="53">
        <v>1</v>
      </c>
      <c r="P388" s="51" t="s">
        <v>68</v>
      </c>
      <c r="Q388" s="51" t="s">
        <v>69</v>
      </c>
      <c r="R388" s="51" t="s">
        <v>4407</v>
      </c>
      <c r="S388" s="54" t="s">
        <v>4390</v>
      </c>
      <c r="T388" s="51" t="s">
        <v>650</v>
      </c>
      <c r="U388" s="55">
        <v>46251</v>
      </c>
      <c r="V388" s="57" t="s">
        <v>778</v>
      </c>
      <c r="W388" s="51" t="s">
        <v>13371</v>
      </c>
      <c r="X388" s="51" t="s">
        <v>13855</v>
      </c>
      <c r="Y388" s="142" t="str">
        <f>_xlfn.XLOOKUP(B388,'Golden Rulebook-CDErule level'!I:I,'Golden Rulebook-CDErule level'!I:I, "not found")</f>
        <v>DQO-1563</v>
      </c>
    </row>
    <row r="389" spans="1:25" ht="42.75">
      <c r="A389" s="51" t="s">
        <v>13874</v>
      </c>
      <c r="B389" s="51" t="s">
        <v>13875</v>
      </c>
      <c r="C389" s="57" t="s">
        <v>13876</v>
      </c>
      <c r="D389" s="57" t="s">
        <v>13877</v>
      </c>
      <c r="E389" s="57" t="s">
        <v>60</v>
      </c>
      <c r="F389" s="51" t="s">
        <v>61</v>
      </c>
      <c r="G389" s="51" t="s">
        <v>738</v>
      </c>
      <c r="H389" s="51" t="s">
        <v>4441</v>
      </c>
      <c r="I389" s="51" t="s">
        <v>4442</v>
      </c>
      <c r="J389" s="57" t="s">
        <v>65</v>
      </c>
      <c r="K389" s="51" t="s">
        <v>13372</v>
      </c>
      <c r="L389" s="57" t="s">
        <v>13871</v>
      </c>
      <c r="M389" s="57" t="s">
        <v>66</v>
      </c>
      <c r="N389" s="52" t="s">
        <v>13878</v>
      </c>
      <c r="O389" s="53">
        <v>1</v>
      </c>
      <c r="P389" s="51" t="s">
        <v>68</v>
      </c>
      <c r="Q389" s="51" t="s">
        <v>69</v>
      </c>
      <c r="R389" s="51" t="s">
        <v>4407</v>
      </c>
      <c r="S389" s="54" t="s">
        <v>4390</v>
      </c>
      <c r="T389" s="51" t="s">
        <v>650</v>
      </c>
      <c r="U389" s="55">
        <v>46251</v>
      </c>
      <c r="V389" s="57" t="s">
        <v>778</v>
      </c>
      <c r="W389" s="51" t="s">
        <v>13371</v>
      </c>
      <c r="X389" s="51" t="s">
        <v>6196</v>
      </c>
      <c r="Y389" s="142" t="str">
        <f>_xlfn.XLOOKUP(B389,'Golden Rulebook-CDErule level'!I:I,'Golden Rulebook-CDErule level'!I:I, "not found")</f>
        <v>DQO-1564</v>
      </c>
    </row>
    <row r="390" spans="1:25" ht="42.75">
      <c r="A390" s="51" t="s">
        <v>13881</v>
      </c>
      <c r="B390" s="51" t="s">
        <v>13882</v>
      </c>
      <c r="C390" s="57" t="s">
        <v>13883</v>
      </c>
      <c r="D390" s="57" t="s">
        <v>13884</v>
      </c>
      <c r="E390" s="57" t="s">
        <v>60</v>
      </c>
      <c r="F390" s="51" t="s">
        <v>61</v>
      </c>
      <c r="G390" s="51" t="s">
        <v>738</v>
      </c>
      <c r="H390" s="51" t="s">
        <v>4441</v>
      </c>
      <c r="I390" s="51" t="s">
        <v>4442</v>
      </c>
      <c r="J390" s="57" t="s">
        <v>65</v>
      </c>
      <c r="K390" s="51" t="s">
        <v>13372</v>
      </c>
      <c r="L390" s="57" t="s">
        <v>13871</v>
      </c>
      <c r="M390" s="57" t="s">
        <v>66</v>
      </c>
      <c r="N390" s="52" t="s">
        <v>8243</v>
      </c>
      <c r="O390" s="53">
        <v>1</v>
      </c>
      <c r="P390" s="51" t="s">
        <v>68</v>
      </c>
      <c r="Q390" s="51" t="s">
        <v>69</v>
      </c>
      <c r="R390" s="51" t="s">
        <v>4407</v>
      </c>
      <c r="S390" s="54" t="s">
        <v>4390</v>
      </c>
      <c r="T390" s="51" t="s">
        <v>650</v>
      </c>
      <c r="U390" s="55">
        <v>46251</v>
      </c>
      <c r="V390" s="57" t="s">
        <v>778</v>
      </c>
      <c r="W390" s="51" t="s">
        <v>13371</v>
      </c>
      <c r="X390" s="51" t="s">
        <v>6196</v>
      </c>
      <c r="Y390" s="142" t="str">
        <f>_xlfn.XLOOKUP(B390,'Golden Rulebook-CDErule level'!I:I,'Golden Rulebook-CDErule level'!I:I, "not found")</f>
        <v>DQO-1565</v>
      </c>
    </row>
    <row r="391" spans="1:25" ht="142.5">
      <c r="A391" s="51" t="s">
        <v>14040</v>
      </c>
      <c r="B391" s="51" t="s">
        <v>14041</v>
      </c>
      <c r="C391" s="57" t="s">
        <v>14042</v>
      </c>
      <c r="D391" s="57" t="s">
        <v>14043</v>
      </c>
      <c r="E391" s="57" t="s">
        <v>60</v>
      </c>
      <c r="F391" s="51" t="s">
        <v>61</v>
      </c>
      <c r="G391" s="51" t="s">
        <v>738</v>
      </c>
      <c r="H391" s="51" t="s">
        <v>4565</v>
      </c>
      <c r="I391" s="51" t="s">
        <v>4566</v>
      </c>
      <c r="J391" s="57" t="s">
        <v>65</v>
      </c>
      <c r="K391" s="57" t="s">
        <v>14028</v>
      </c>
      <c r="L391" s="57" t="s">
        <v>14030</v>
      </c>
      <c r="M391" s="57" t="s">
        <v>66</v>
      </c>
      <c r="N391" s="52" t="s">
        <v>14044</v>
      </c>
      <c r="O391" s="53">
        <v>1</v>
      </c>
      <c r="P391" s="51" t="s">
        <v>68</v>
      </c>
      <c r="Q391" s="51" t="s">
        <v>69</v>
      </c>
      <c r="R391" s="51" t="s">
        <v>4407</v>
      </c>
      <c r="S391" s="54" t="s">
        <v>4390</v>
      </c>
      <c r="T391" s="51" t="s">
        <v>650</v>
      </c>
      <c r="U391" s="55">
        <v>46251</v>
      </c>
      <c r="V391" s="57" t="s">
        <v>778</v>
      </c>
      <c r="W391" s="51" t="s">
        <v>14027</v>
      </c>
      <c r="X391" s="51" t="s">
        <v>14029</v>
      </c>
      <c r="Y391" s="142" t="str">
        <f>_xlfn.XLOOKUP(B391,'Golden Rulebook-CDErule level'!I:I,'Golden Rulebook-CDErule level'!I:I, "not found")</f>
        <v>DQO-1566</v>
      </c>
    </row>
    <row r="392" spans="1:25" ht="28.5">
      <c r="A392" s="51" t="s">
        <v>6561</v>
      </c>
      <c r="B392" s="51" t="s">
        <v>6562</v>
      </c>
      <c r="C392" s="57" t="s">
        <v>6563</v>
      </c>
      <c r="D392" s="57" t="s">
        <v>6564</v>
      </c>
      <c r="E392" s="57" t="s">
        <v>60</v>
      </c>
      <c r="F392" s="51" t="s">
        <v>61</v>
      </c>
      <c r="G392" s="51" t="s">
        <v>3030</v>
      </c>
      <c r="H392" s="51" t="s">
        <v>4625</v>
      </c>
      <c r="I392" s="51" t="s">
        <v>4626</v>
      </c>
      <c r="J392" s="57" t="s">
        <v>65</v>
      </c>
      <c r="K392" s="57" t="s">
        <v>6321</v>
      </c>
      <c r="L392" s="57" t="s">
        <v>6558</v>
      </c>
      <c r="M392" s="57" t="s">
        <v>93</v>
      </c>
      <c r="N392" s="52" t="s">
        <v>6565</v>
      </c>
      <c r="O392" s="53">
        <v>1</v>
      </c>
      <c r="P392" s="51" t="s">
        <v>68</v>
      </c>
      <c r="Q392" s="51" t="s">
        <v>69</v>
      </c>
      <c r="R392" s="51" t="s">
        <v>4407</v>
      </c>
      <c r="S392" s="54" t="s">
        <v>5139</v>
      </c>
      <c r="T392" s="51" t="s">
        <v>650</v>
      </c>
      <c r="U392" s="55">
        <v>46251</v>
      </c>
      <c r="V392" s="57" t="s">
        <v>778</v>
      </c>
      <c r="W392" s="51" t="s">
        <v>6320</v>
      </c>
      <c r="X392" s="51" t="s">
        <v>5493</v>
      </c>
      <c r="Y392" s="142" t="str">
        <f>_xlfn.XLOOKUP(B392,'Golden Rulebook-CDErule level'!I:I,'Golden Rulebook-CDErule level'!I:I, "not found")</f>
        <v>DQO-1567</v>
      </c>
    </row>
    <row r="393" spans="1:25" ht="28.5">
      <c r="A393" s="51" t="s">
        <v>6643</v>
      </c>
      <c r="B393" s="51" t="s">
        <v>6644</v>
      </c>
      <c r="C393" s="57" t="s">
        <v>6645</v>
      </c>
      <c r="D393" s="57" t="s">
        <v>6646</v>
      </c>
      <c r="E393" s="57" t="s">
        <v>60</v>
      </c>
      <c r="F393" s="51" t="s">
        <v>61</v>
      </c>
      <c r="G393" s="51" t="s">
        <v>3030</v>
      </c>
      <c r="H393" s="51" t="s">
        <v>4625</v>
      </c>
      <c r="I393" s="51" t="s">
        <v>4626</v>
      </c>
      <c r="J393" s="57" t="s">
        <v>65</v>
      </c>
      <c r="K393" s="57" t="s">
        <v>6321</v>
      </c>
      <c r="L393" s="57" t="s">
        <v>6634</v>
      </c>
      <c r="M393" s="57" t="s">
        <v>93</v>
      </c>
      <c r="N393" s="52" t="s">
        <v>6647</v>
      </c>
      <c r="O393" s="53">
        <v>1</v>
      </c>
      <c r="P393" s="51" t="s">
        <v>68</v>
      </c>
      <c r="Q393" s="51" t="s">
        <v>69</v>
      </c>
      <c r="R393" s="51" t="s">
        <v>4407</v>
      </c>
      <c r="S393" s="54" t="s">
        <v>5139</v>
      </c>
      <c r="T393" s="51" t="s">
        <v>650</v>
      </c>
      <c r="U393" s="55">
        <v>46251</v>
      </c>
      <c r="V393" s="57" t="s">
        <v>778</v>
      </c>
      <c r="W393" s="51" t="s">
        <v>6320</v>
      </c>
      <c r="X393" s="51" t="s">
        <v>5724</v>
      </c>
      <c r="Y393" s="142" t="str">
        <f>_xlfn.XLOOKUP(B393,'Golden Rulebook-CDErule level'!I:I,'Golden Rulebook-CDErule level'!I:I, "not found")</f>
        <v>DQO-1568</v>
      </c>
    </row>
    <row r="394" spans="1:25" ht="28.5">
      <c r="A394" s="51" t="s">
        <v>6664</v>
      </c>
      <c r="B394" s="51" t="s">
        <v>6665</v>
      </c>
      <c r="C394" s="57" t="s">
        <v>6666</v>
      </c>
      <c r="D394" s="57" t="s">
        <v>6667</v>
      </c>
      <c r="E394" s="57" t="s">
        <v>60</v>
      </c>
      <c r="F394" s="51" t="s">
        <v>61</v>
      </c>
      <c r="G394" s="51" t="s">
        <v>3030</v>
      </c>
      <c r="H394" s="51" t="s">
        <v>4625</v>
      </c>
      <c r="I394" s="51" t="s">
        <v>4626</v>
      </c>
      <c r="J394" s="57" t="s">
        <v>65</v>
      </c>
      <c r="K394" s="57" t="s">
        <v>6321</v>
      </c>
      <c r="L394" s="57" t="s">
        <v>6655</v>
      </c>
      <c r="M394" s="57" t="s">
        <v>93</v>
      </c>
      <c r="N394" s="52" t="s">
        <v>6668</v>
      </c>
      <c r="O394" s="53">
        <v>1</v>
      </c>
      <c r="P394" s="51" t="s">
        <v>68</v>
      </c>
      <c r="Q394" s="51" t="s">
        <v>69</v>
      </c>
      <c r="R394" s="51" t="s">
        <v>4407</v>
      </c>
      <c r="S394" s="54" t="s">
        <v>5139</v>
      </c>
      <c r="T394" s="51" t="s">
        <v>650</v>
      </c>
      <c r="U394" s="55">
        <v>46251</v>
      </c>
      <c r="V394" s="57" t="s">
        <v>778</v>
      </c>
      <c r="W394" s="51" t="s">
        <v>6320</v>
      </c>
      <c r="X394" s="51" t="s">
        <v>5747</v>
      </c>
      <c r="Y394" s="142" t="str">
        <f>_xlfn.XLOOKUP(B394,'Golden Rulebook-CDErule level'!I:I,'Golden Rulebook-CDErule level'!I:I, "not found")</f>
        <v>DQO-1569</v>
      </c>
    </row>
    <row r="395" spans="1:25" ht="28.5">
      <c r="A395" s="51" t="s">
        <v>6702</v>
      </c>
      <c r="B395" s="51" t="s">
        <v>6703</v>
      </c>
      <c r="C395" s="57" t="s">
        <v>6704</v>
      </c>
      <c r="D395" s="57" t="s">
        <v>6705</v>
      </c>
      <c r="E395" s="57" t="s">
        <v>60</v>
      </c>
      <c r="F395" s="51" t="s">
        <v>61</v>
      </c>
      <c r="G395" s="51" t="s">
        <v>3030</v>
      </c>
      <c r="H395" s="51" t="s">
        <v>4625</v>
      </c>
      <c r="I395" s="51" t="s">
        <v>4626</v>
      </c>
      <c r="J395" s="57" t="s">
        <v>65</v>
      </c>
      <c r="K395" s="57" t="s">
        <v>6321</v>
      </c>
      <c r="L395" s="57" t="s">
        <v>6692</v>
      </c>
      <c r="M395" s="57" t="s">
        <v>93</v>
      </c>
      <c r="N395" s="52" t="s">
        <v>6706</v>
      </c>
      <c r="O395" s="53">
        <v>1</v>
      </c>
      <c r="P395" s="51" t="s">
        <v>68</v>
      </c>
      <c r="Q395" s="51" t="s">
        <v>69</v>
      </c>
      <c r="R395" s="51" t="s">
        <v>4407</v>
      </c>
      <c r="S395" s="54" t="s">
        <v>5139</v>
      </c>
      <c r="T395" s="51" t="s">
        <v>650</v>
      </c>
      <c r="U395" s="55">
        <v>46251</v>
      </c>
      <c r="V395" s="57" t="s">
        <v>778</v>
      </c>
      <c r="W395" s="51" t="s">
        <v>6320</v>
      </c>
      <c r="X395" s="51" t="s">
        <v>6691</v>
      </c>
      <c r="Y395" s="142" t="str">
        <f>_xlfn.XLOOKUP(B395,'Golden Rulebook-CDErule level'!I:I,'Golden Rulebook-CDErule level'!I:I, "not found")</f>
        <v>DQO-1570</v>
      </c>
    </row>
    <row r="396" spans="1:25" ht="28.5">
      <c r="A396" s="51" t="s">
        <v>6710</v>
      </c>
      <c r="B396" s="51" t="s">
        <v>6711</v>
      </c>
      <c r="C396" s="57" t="s">
        <v>6712</v>
      </c>
      <c r="D396" s="57" t="s">
        <v>6713</v>
      </c>
      <c r="E396" s="57" t="s">
        <v>60</v>
      </c>
      <c r="F396" s="51" t="s">
        <v>61</v>
      </c>
      <c r="G396" s="51" t="s">
        <v>3030</v>
      </c>
      <c r="H396" s="51" t="s">
        <v>4625</v>
      </c>
      <c r="I396" s="51" t="s">
        <v>4626</v>
      </c>
      <c r="J396" s="57" t="s">
        <v>65</v>
      </c>
      <c r="K396" s="57" t="s">
        <v>6321</v>
      </c>
      <c r="L396" s="57" t="s">
        <v>6707</v>
      </c>
      <c r="M396" s="58" t="s">
        <v>93</v>
      </c>
      <c r="N396" s="59" t="s">
        <v>6714</v>
      </c>
      <c r="O396" s="53">
        <v>1</v>
      </c>
      <c r="P396" s="51" t="s">
        <v>68</v>
      </c>
      <c r="Q396" s="51" t="s">
        <v>69</v>
      </c>
      <c r="R396" s="51" t="s">
        <v>4407</v>
      </c>
      <c r="S396" s="54" t="s">
        <v>5139</v>
      </c>
      <c r="T396" s="51" t="s">
        <v>650</v>
      </c>
      <c r="U396" s="55">
        <v>46251</v>
      </c>
      <c r="V396" s="57" t="s">
        <v>778</v>
      </c>
      <c r="W396" s="51" t="s">
        <v>6320</v>
      </c>
      <c r="X396" s="51" t="s">
        <v>35753</v>
      </c>
      <c r="Y396" s="142" t="str">
        <f>_xlfn.XLOOKUP(B396,'Golden Rulebook-CDErule level'!I:I,'Golden Rulebook-CDErule level'!I:I, "not found")</f>
        <v>DQO-1572</v>
      </c>
    </row>
    <row r="397" spans="1:25" ht="28.5">
      <c r="A397" s="51" t="s">
        <v>6752</v>
      </c>
      <c r="B397" s="51" t="s">
        <v>6753</v>
      </c>
      <c r="C397" s="57" t="s">
        <v>6754</v>
      </c>
      <c r="D397" s="57" t="s">
        <v>6755</v>
      </c>
      <c r="E397" s="57" t="s">
        <v>60</v>
      </c>
      <c r="F397" s="51" t="s">
        <v>61</v>
      </c>
      <c r="G397" s="51" t="s">
        <v>3030</v>
      </c>
      <c r="H397" s="51" t="s">
        <v>4625</v>
      </c>
      <c r="I397" s="51" t="s">
        <v>4626</v>
      </c>
      <c r="J397" s="57" t="s">
        <v>65</v>
      </c>
      <c r="K397" s="57" t="s">
        <v>6321</v>
      </c>
      <c r="L397" s="57" t="s">
        <v>6749</v>
      </c>
      <c r="M397" s="57" t="s">
        <v>93</v>
      </c>
      <c r="N397" s="52" t="s">
        <v>6756</v>
      </c>
      <c r="O397" s="53">
        <v>1</v>
      </c>
      <c r="P397" s="51" t="s">
        <v>68</v>
      </c>
      <c r="Q397" s="51" t="s">
        <v>69</v>
      </c>
      <c r="R397" s="51" t="s">
        <v>4407</v>
      </c>
      <c r="S397" s="54" t="s">
        <v>5139</v>
      </c>
      <c r="T397" s="51" t="s">
        <v>650</v>
      </c>
      <c r="U397" s="55">
        <v>46251</v>
      </c>
      <c r="V397" s="57" t="s">
        <v>778</v>
      </c>
      <c r="W397" s="51" t="s">
        <v>6320</v>
      </c>
      <c r="X397" s="51" t="s">
        <v>6114</v>
      </c>
      <c r="Y397" s="142" t="str">
        <f>_xlfn.XLOOKUP(B397,'Golden Rulebook-CDErule level'!I:I,'Golden Rulebook-CDErule level'!I:I, "not found")</f>
        <v>DQO-1573</v>
      </c>
    </row>
    <row r="398" spans="1:25" ht="42.75">
      <c r="A398" s="51" t="s">
        <v>7245</v>
      </c>
      <c r="B398" s="51" t="s">
        <v>7246</v>
      </c>
      <c r="C398" s="57" t="s">
        <v>7247</v>
      </c>
      <c r="D398" s="57" t="s">
        <v>7248</v>
      </c>
      <c r="E398" s="57" t="s">
        <v>60</v>
      </c>
      <c r="F398" s="51" t="s">
        <v>61</v>
      </c>
      <c r="G398" s="51" t="s">
        <v>738</v>
      </c>
      <c r="H398" s="51" t="s">
        <v>4441</v>
      </c>
      <c r="I398" s="51" t="s">
        <v>4442</v>
      </c>
      <c r="J398" s="57" t="s">
        <v>65</v>
      </c>
      <c r="K398" s="57" t="s">
        <v>7233</v>
      </c>
      <c r="L398" s="57" t="s">
        <v>7235</v>
      </c>
      <c r="M398" s="57" t="s">
        <v>93</v>
      </c>
      <c r="N398" s="52" t="s">
        <v>7249</v>
      </c>
      <c r="O398" s="53">
        <v>1</v>
      </c>
      <c r="P398" s="51" t="s">
        <v>68</v>
      </c>
      <c r="Q398" s="51" t="s">
        <v>69</v>
      </c>
      <c r="R398" s="51" t="s">
        <v>4407</v>
      </c>
      <c r="S398" s="54" t="s">
        <v>5139</v>
      </c>
      <c r="T398" s="51" t="s">
        <v>650</v>
      </c>
      <c r="U398" s="55">
        <v>46251</v>
      </c>
      <c r="V398" s="57" t="s">
        <v>778</v>
      </c>
      <c r="W398" s="51" t="s">
        <v>7232</v>
      </c>
      <c r="X398" s="51" t="s">
        <v>7234</v>
      </c>
      <c r="Y398" s="142" t="str">
        <f>_xlfn.XLOOKUP(B398,'Golden Rulebook-CDErule level'!I:I,'Golden Rulebook-CDErule level'!I:I, "not found")</f>
        <v>DQO-1574</v>
      </c>
    </row>
    <row r="399" spans="1:25" ht="42.75">
      <c r="A399" s="51" t="s">
        <v>7364</v>
      </c>
      <c r="B399" s="51" t="s">
        <v>7365</v>
      </c>
      <c r="C399" s="57" t="s">
        <v>7366</v>
      </c>
      <c r="D399" s="57" t="s">
        <v>7367</v>
      </c>
      <c r="E399" s="57" t="s">
        <v>60</v>
      </c>
      <c r="F399" s="51" t="s">
        <v>61</v>
      </c>
      <c r="G399" s="51" t="s">
        <v>738</v>
      </c>
      <c r="H399" s="51" t="s">
        <v>4441</v>
      </c>
      <c r="I399" s="51" t="s">
        <v>4442</v>
      </c>
      <c r="J399" s="57" t="s">
        <v>65</v>
      </c>
      <c r="K399" s="57" t="s">
        <v>7302</v>
      </c>
      <c r="L399" s="57" t="s">
        <v>7354</v>
      </c>
      <c r="M399" s="57" t="s">
        <v>93</v>
      </c>
      <c r="N399" s="52" t="s">
        <v>7368</v>
      </c>
      <c r="O399" s="53">
        <v>1</v>
      </c>
      <c r="P399" s="51" t="s">
        <v>68</v>
      </c>
      <c r="Q399" s="51" t="s">
        <v>69</v>
      </c>
      <c r="R399" s="51" t="s">
        <v>4407</v>
      </c>
      <c r="S399" s="54" t="s">
        <v>5139</v>
      </c>
      <c r="T399" s="51" t="s">
        <v>650</v>
      </c>
      <c r="U399" s="55">
        <v>46251</v>
      </c>
      <c r="V399" s="57" t="s">
        <v>778</v>
      </c>
      <c r="W399" s="51" t="s">
        <v>7301</v>
      </c>
      <c r="X399" s="51" t="s">
        <v>3216</v>
      </c>
      <c r="Y399" s="142" t="str">
        <f>_xlfn.XLOOKUP(B399,'Golden Rulebook-CDErule level'!I:I,'Golden Rulebook-CDErule level'!I:I, "not found")</f>
        <v>DQO-1575</v>
      </c>
    </row>
    <row r="400" spans="1:25" ht="42.75">
      <c r="A400" s="51" t="s">
        <v>7680</v>
      </c>
      <c r="B400" s="51" t="s">
        <v>7681</v>
      </c>
      <c r="C400" s="57" t="s">
        <v>7682</v>
      </c>
      <c r="D400" s="57" t="s">
        <v>7683</v>
      </c>
      <c r="E400" s="57" t="s">
        <v>60</v>
      </c>
      <c r="F400" s="51" t="s">
        <v>61</v>
      </c>
      <c r="G400" s="51" t="s">
        <v>738</v>
      </c>
      <c r="H400" s="51" t="s">
        <v>4441</v>
      </c>
      <c r="I400" s="51" t="s">
        <v>4442</v>
      </c>
      <c r="J400" s="57" t="s">
        <v>65</v>
      </c>
      <c r="K400" s="57" t="s">
        <v>7611</v>
      </c>
      <c r="L400" s="57" t="s">
        <v>7677</v>
      </c>
      <c r="M400" s="57" t="s">
        <v>93</v>
      </c>
      <c r="N400" s="52" t="s">
        <v>6565</v>
      </c>
      <c r="O400" s="53">
        <v>1</v>
      </c>
      <c r="P400" s="51" t="s">
        <v>68</v>
      </c>
      <c r="Q400" s="51" t="s">
        <v>69</v>
      </c>
      <c r="R400" s="51" t="s">
        <v>4407</v>
      </c>
      <c r="S400" s="54" t="s">
        <v>5139</v>
      </c>
      <c r="T400" s="51" t="s">
        <v>650</v>
      </c>
      <c r="U400" s="55">
        <v>46251</v>
      </c>
      <c r="V400" s="57" t="s">
        <v>778</v>
      </c>
      <c r="W400" s="51" t="s">
        <v>7610</v>
      </c>
      <c r="X400" s="51" t="s">
        <v>5493</v>
      </c>
      <c r="Y400" s="142" t="str">
        <f>_xlfn.XLOOKUP(B400,'Golden Rulebook-CDErule level'!I:I,'Golden Rulebook-CDErule level'!I:I, "not found")</f>
        <v>DQO-1576</v>
      </c>
    </row>
    <row r="401" spans="1:25" ht="42.75">
      <c r="A401" s="51" t="s">
        <v>8017</v>
      </c>
      <c r="B401" s="51" t="s">
        <v>8018</v>
      </c>
      <c r="C401" s="57" t="s">
        <v>8019</v>
      </c>
      <c r="D401" s="57" t="s">
        <v>8020</v>
      </c>
      <c r="E401" s="57" t="s">
        <v>60</v>
      </c>
      <c r="F401" s="51" t="s">
        <v>61</v>
      </c>
      <c r="G401" s="51" t="s">
        <v>738</v>
      </c>
      <c r="H401" s="51" t="s">
        <v>4441</v>
      </c>
      <c r="I401" s="51" t="s">
        <v>4442</v>
      </c>
      <c r="J401" s="57" t="s">
        <v>65</v>
      </c>
      <c r="K401" s="57" t="s">
        <v>7611</v>
      </c>
      <c r="L401" s="57" t="s">
        <v>8008</v>
      </c>
      <c r="M401" s="57" t="s">
        <v>93</v>
      </c>
      <c r="N401" s="52" t="s">
        <v>6706</v>
      </c>
      <c r="O401" s="53">
        <v>1</v>
      </c>
      <c r="P401" s="51" t="s">
        <v>68</v>
      </c>
      <c r="Q401" s="51" t="s">
        <v>69</v>
      </c>
      <c r="R401" s="51" t="s">
        <v>4407</v>
      </c>
      <c r="S401" s="54" t="s">
        <v>5139</v>
      </c>
      <c r="T401" s="51" t="s">
        <v>650</v>
      </c>
      <c r="U401" s="55">
        <v>46251</v>
      </c>
      <c r="V401" s="57" t="s">
        <v>778</v>
      </c>
      <c r="W401" s="51" t="s">
        <v>7610</v>
      </c>
      <c r="X401" s="51" t="s">
        <v>6691</v>
      </c>
      <c r="Y401" s="142" t="str">
        <f>_xlfn.XLOOKUP(B401,'Golden Rulebook-CDErule level'!I:I,'Golden Rulebook-CDErule level'!I:I, "not found")</f>
        <v>DQO-1577</v>
      </c>
    </row>
    <row r="402" spans="1:25" ht="42.75">
      <c r="A402" s="51" t="s">
        <v>8024</v>
      </c>
      <c r="B402" s="51" t="s">
        <v>8025</v>
      </c>
      <c r="C402" s="57" t="s">
        <v>8026</v>
      </c>
      <c r="D402" s="57" t="s">
        <v>8027</v>
      </c>
      <c r="E402" s="57" t="s">
        <v>60</v>
      </c>
      <c r="F402" s="51" t="s">
        <v>61</v>
      </c>
      <c r="G402" s="51" t="s">
        <v>738</v>
      </c>
      <c r="H402" s="51" t="s">
        <v>4441</v>
      </c>
      <c r="I402" s="51" t="s">
        <v>4442</v>
      </c>
      <c r="J402" s="57" t="s">
        <v>65</v>
      </c>
      <c r="K402" s="57" t="s">
        <v>7611</v>
      </c>
      <c r="L402" s="57" t="s">
        <v>8021</v>
      </c>
      <c r="M402" s="57" t="s">
        <v>66</v>
      </c>
      <c r="N402" s="52" t="s">
        <v>8028</v>
      </c>
      <c r="O402" s="53">
        <v>1</v>
      </c>
      <c r="P402" s="51" t="s">
        <v>68</v>
      </c>
      <c r="Q402" s="51" t="s">
        <v>69</v>
      </c>
      <c r="R402" s="51" t="s">
        <v>4407</v>
      </c>
      <c r="S402" s="54" t="s">
        <v>4390</v>
      </c>
      <c r="T402" s="51" t="s">
        <v>650</v>
      </c>
      <c r="U402" s="55">
        <v>46251</v>
      </c>
      <c r="V402" s="57" t="s">
        <v>778</v>
      </c>
      <c r="W402" s="51" t="s">
        <v>7610</v>
      </c>
      <c r="X402" s="51" t="s">
        <v>35753</v>
      </c>
      <c r="Y402" s="142" t="str">
        <f>_xlfn.XLOOKUP(B402,'Golden Rulebook-CDErule level'!I:I,'Golden Rulebook-CDErule level'!I:I, "not found")</f>
        <v>DQO-1578</v>
      </c>
    </row>
    <row r="403" spans="1:25" ht="42.75">
      <c r="A403" s="51" t="s">
        <v>8031</v>
      </c>
      <c r="B403" s="51" t="s">
        <v>8032</v>
      </c>
      <c r="C403" s="57" t="s">
        <v>8033</v>
      </c>
      <c r="D403" s="57" t="s">
        <v>8034</v>
      </c>
      <c r="E403" s="57" t="s">
        <v>60</v>
      </c>
      <c r="F403" s="51" t="s">
        <v>61</v>
      </c>
      <c r="G403" s="51" t="s">
        <v>738</v>
      </c>
      <c r="H403" s="51" t="s">
        <v>4441</v>
      </c>
      <c r="I403" s="51" t="s">
        <v>4442</v>
      </c>
      <c r="J403" s="57" t="s">
        <v>65</v>
      </c>
      <c r="K403" s="57" t="s">
        <v>7611</v>
      </c>
      <c r="L403" s="57" t="s">
        <v>8021</v>
      </c>
      <c r="M403" s="58" t="s">
        <v>93</v>
      </c>
      <c r="N403" s="59" t="s">
        <v>8035</v>
      </c>
      <c r="O403" s="53">
        <v>1</v>
      </c>
      <c r="P403" s="51" t="s">
        <v>68</v>
      </c>
      <c r="Q403" s="51" t="s">
        <v>69</v>
      </c>
      <c r="R403" s="51" t="s">
        <v>4407</v>
      </c>
      <c r="S403" s="54" t="s">
        <v>5139</v>
      </c>
      <c r="T403" s="51" t="s">
        <v>650</v>
      </c>
      <c r="U403" s="55">
        <v>46251</v>
      </c>
      <c r="V403" s="57" t="s">
        <v>778</v>
      </c>
      <c r="W403" s="51" t="s">
        <v>7610</v>
      </c>
      <c r="X403" s="51" t="s">
        <v>35753</v>
      </c>
      <c r="Y403" s="142" t="str">
        <f>_xlfn.XLOOKUP(B403,'Golden Rulebook-CDErule level'!I:I,'Golden Rulebook-CDErule level'!I:I, "not found")</f>
        <v>DQO-1579</v>
      </c>
    </row>
    <row r="404" spans="1:25" ht="42.75">
      <c r="A404" s="51" t="s">
        <v>8045</v>
      </c>
      <c r="B404" s="51" t="s">
        <v>8046</v>
      </c>
      <c r="C404" s="57" t="s">
        <v>8047</v>
      </c>
      <c r="D404" s="57" t="s">
        <v>8048</v>
      </c>
      <c r="E404" s="57" t="s">
        <v>60</v>
      </c>
      <c r="F404" s="51" t="s">
        <v>61</v>
      </c>
      <c r="G404" s="51" t="s">
        <v>738</v>
      </c>
      <c r="H404" s="51" t="s">
        <v>4441</v>
      </c>
      <c r="I404" s="51" t="s">
        <v>4442</v>
      </c>
      <c r="J404" s="57" t="s">
        <v>65</v>
      </c>
      <c r="K404" s="57" t="s">
        <v>7611</v>
      </c>
      <c r="L404" s="57" t="s">
        <v>8042</v>
      </c>
      <c r="M404" s="57" t="s">
        <v>66</v>
      </c>
      <c r="N404" s="52" t="s">
        <v>8049</v>
      </c>
      <c r="O404" s="53">
        <v>1</v>
      </c>
      <c r="P404" s="51" t="s">
        <v>68</v>
      </c>
      <c r="Q404" s="51" t="s">
        <v>69</v>
      </c>
      <c r="R404" s="51" t="s">
        <v>4407</v>
      </c>
      <c r="S404" s="54" t="s">
        <v>4390</v>
      </c>
      <c r="T404" s="51" t="s">
        <v>650</v>
      </c>
      <c r="U404" s="55">
        <v>46251</v>
      </c>
      <c r="V404" s="57" t="s">
        <v>778</v>
      </c>
      <c r="W404" s="51" t="s">
        <v>7610</v>
      </c>
      <c r="X404" s="51" t="s">
        <v>6721</v>
      </c>
      <c r="Y404" s="142" t="str">
        <f>_xlfn.XLOOKUP(B404,'Golden Rulebook-CDErule level'!I:I,'Golden Rulebook-CDErule level'!I:I, "not found")</f>
        <v>DQO-1580</v>
      </c>
    </row>
    <row r="405" spans="1:25" ht="42.75">
      <c r="A405" s="51" t="s">
        <v>8052</v>
      </c>
      <c r="B405" s="51" t="s">
        <v>8053</v>
      </c>
      <c r="C405" s="57" t="s">
        <v>8054</v>
      </c>
      <c r="D405" s="57" t="s">
        <v>8055</v>
      </c>
      <c r="E405" s="57" t="s">
        <v>60</v>
      </c>
      <c r="F405" s="57" t="s">
        <v>61</v>
      </c>
      <c r="G405" s="51" t="s">
        <v>738</v>
      </c>
      <c r="H405" s="51" t="s">
        <v>4441</v>
      </c>
      <c r="I405" s="51" t="s">
        <v>4442</v>
      </c>
      <c r="J405" s="57" t="s">
        <v>65</v>
      </c>
      <c r="K405" s="57" t="s">
        <v>7611</v>
      </c>
      <c r="L405" s="57" t="s">
        <v>8042</v>
      </c>
      <c r="M405" s="58" t="s">
        <v>93</v>
      </c>
      <c r="N405" s="59" t="s">
        <v>8056</v>
      </c>
      <c r="O405" s="53">
        <v>1</v>
      </c>
      <c r="P405" s="51" t="s">
        <v>68</v>
      </c>
      <c r="Q405" s="51" t="s">
        <v>69</v>
      </c>
      <c r="R405" s="51" t="s">
        <v>4407</v>
      </c>
      <c r="S405" s="54" t="s">
        <v>5139</v>
      </c>
      <c r="T405" s="51" t="s">
        <v>650</v>
      </c>
      <c r="U405" s="55">
        <v>46251</v>
      </c>
      <c r="V405" s="57" t="s">
        <v>778</v>
      </c>
      <c r="W405" s="51" t="s">
        <v>7610</v>
      </c>
      <c r="X405" s="51" t="s">
        <v>6721</v>
      </c>
      <c r="Y405" s="142" t="str">
        <f>_xlfn.XLOOKUP(B405,'Golden Rulebook-CDErule level'!I:I,'Golden Rulebook-CDErule level'!I:I, "not found")</f>
        <v>DQO-1581</v>
      </c>
    </row>
    <row r="406" spans="1:25" ht="42.75">
      <c r="A406" s="51" t="s">
        <v>8066</v>
      </c>
      <c r="B406" s="51" t="s">
        <v>8067</v>
      </c>
      <c r="C406" s="57" t="s">
        <v>8068</v>
      </c>
      <c r="D406" s="57" t="s">
        <v>8069</v>
      </c>
      <c r="E406" s="57" t="s">
        <v>60</v>
      </c>
      <c r="F406" s="51" t="s">
        <v>61</v>
      </c>
      <c r="G406" s="51" t="s">
        <v>738</v>
      </c>
      <c r="H406" s="51" t="s">
        <v>4441</v>
      </c>
      <c r="I406" s="51" t="s">
        <v>4442</v>
      </c>
      <c r="J406" s="57" t="s">
        <v>65</v>
      </c>
      <c r="K406" s="57" t="s">
        <v>7611</v>
      </c>
      <c r="L406" s="57" t="s">
        <v>8063</v>
      </c>
      <c r="M406" s="57" t="s">
        <v>93</v>
      </c>
      <c r="N406" s="52" t="s">
        <v>6756</v>
      </c>
      <c r="O406" s="53">
        <v>1</v>
      </c>
      <c r="P406" s="51" t="s">
        <v>68</v>
      </c>
      <c r="Q406" s="51" t="s">
        <v>69</v>
      </c>
      <c r="R406" s="51" t="s">
        <v>4407</v>
      </c>
      <c r="S406" s="54" t="s">
        <v>5139</v>
      </c>
      <c r="T406" s="51" t="s">
        <v>650</v>
      </c>
      <c r="U406" s="55">
        <v>46251</v>
      </c>
      <c r="V406" s="57" t="s">
        <v>778</v>
      </c>
      <c r="W406" s="51" t="s">
        <v>7610</v>
      </c>
      <c r="X406" s="51" t="s">
        <v>6114</v>
      </c>
      <c r="Y406" s="142" t="str">
        <f>_xlfn.XLOOKUP(B406,'Golden Rulebook-CDErule level'!I:I,'Golden Rulebook-CDErule level'!I:I, "not found")</f>
        <v>DQO-1582</v>
      </c>
    </row>
    <row r="407" spans="1:25" ht="42.75">
      <c r="A407" s="51" t="s">
        <v>8232</v>
      </c>
      <c r="B407" s="51" t="s">
        <v>8233</v>
      </c>
      <c r="C407" s="57" t="s">
        <v>8234</v>
      </c>
      <c r="D407" s="57" t="s">
        <v>8235</v>
      </c>
      <c r="E407" s="57" t="s">
        <v>60</v>
      </c>
      <c r="F407" s="51" t="s">
        <v>61</v>
      </c>
      <c r="G407" s="51" t="s">
        <v>738</v>
      </c>
      <c r="H407" s="51" t="s">
        <v>4441</v>
      </c>
      <c r="I407" s="51" t="s">
        <v>4442</v>
      </c>
      <c r="J407" s="57" t="s">
        <v>65</v>
      </c>
      <c r="K407" s="57" t="s">
        <v>8151</v>
      </c>
      <c r="L407" s="57" t="s">
        <v>8223</v>
      </c>
      <c r="M407" s="57" t="s">
        <v>66</v>
      </c>
      <c r="N407" s="52" t="s">
        <v>8236</v>
      </c>
      <c r="O407" s="53">
        <v>1</v>
      </c>
      <c r="P407" s="51" t="s">
        <v>68</v>
      </c>
      <c r="Q407" s="51" t="s">
        <v>69</v>
      </c>
      <c r="R407" s="51" t="s">
        <v>4407</v>
      </c>
      <c r="S407" s="54" t="s">
        <v>4390</v>
      </c>
      <c r="T407" s="51" t="s">
        <v>650</v>
      </c>
      <c r="U407" s="55">
        <v>46251</v>
      </c>
      <c r="V407" s="57" t="s">
        <v>778</v>
      </c>
      <c r="W407" s="51" t="s">
        <v>8150</v>
      </c>
      <c r="X407" s="51" t="s">
        <v>6196</v>
      </c>
      <c r="Y407" s="142" t="str">
        <f>_xlfn.XLOOKUP(B407,'Golden Rulebook-CDErule level'!I:I,'Golden Rulebook-CDErule level'!I:I, "not found")</f>
        <v>DQO-1583</v>
      </c>
    </row>
    <row r="408" spans="1:25" ht="42.75">
      <c r="A408" s="51" t="s">
        <v>8239</v>
      </c>
      <c r="B408" s="51" t="s">
        <v>8240</v>
      </c>
      <c r="C408" s="57" t="s">
        <v>8241</v>
      </c>
      <c r="D408" s="57" t="s">
        <v>8242</v>
      </c>
      <c r="E408" s="57" t="s">
        <v>60</v>
      </c>
      <c r="F408" s="51" t="s">
        <v>61</v>
      </c>
      <c r="G408" s="51" t="s">
        <v>738</v>
      </c>
      <c r="H408" s="51" t="s">
        <v>4441</v>
      </c>
      <c r="I408" s="51" t="s">
        <v>4442</v>
      </c>
      <c r="J408" s="57" t="s">
        <v>65</v>
      </c>
      <c r="K408" s="57" t="s">
        <v>8151</v>
      </c>
      <c r="L408" s="57" t="s">
        <v>8223</v>
      </c>
      <c r="M408" s="57" t="s">
        <v>66</v>
      </c>
      <c r="N408" s="52" t="s">
        <v>8243</v>
      </c>
      <c r="O408" s="53">
        <v>1</v>
      </c>
      <c r="P408" s="51" t="s">
        <v>68</v>
      </c>
      <c r="Q408" s="51" t="s">
        <v>69</v>
      </c>
      <c r="R408" s="51" t="s">
        <v>4407</v>
      </c>
      <c r="S408" s="54" t="s">
        <v>4390</v>
      </c>
      <c r="T408" s="51" t="s">
        <v>650</v>
      </c>
      <c r="U408" s="55">
        <v>46251</v>
      </c>
      <c r="V408" s="57" t="s">
        <v>778</v>
      </c>
      <c r="W408" s="51" t="s">
        <v>8150</v>
      </c>
      <c r="X408" s="51" t="s">
        <v>6196</v>
      </c>
      <c r="Y408" s="142" t="str">
        <f>_xlfn.XLOOKUP(B408,'Golden Rulebook-CDErule level'!I:I,'Golden Rulebook-CDErule level'!I:I, "not found")</f>
        <v>DQO-1584</v>
      </c>
    </row>
    <row r="409" spans="1:25" ht="42.75">
      <c r="A409" s="51" t="s">
        <v>8996</v>
      </c>
      <c r="B409" s="51" t="s">
        <v>8997</v>
      </c>
      <c r="C409" s="57" t="s">
        <v>8998</v>
      </c>
      <c r="D409" s="57" t="s">
        <v>8999</v>
      </c>
      <c r="E409" s="57" t="s">
        <v>60</v>
      </c>
      <c r="F409" s="51" t="s">
        <v>61</v>
      </c>
      <c r="G409" s="51" t="s">
        <v>738</v>
      </c>
      <c r="H409" s="51" t="s">
        <v>4441</v>
      </c>
      <c r="I409" s="51" t="s">
        <v>4442</v>
      </c>
      <c r="J409" s="57" t="s">
        <v>65</v>
      </c>
      <c r="K409" s="57" t="s">
        <v>8986</v>
      </c>
      <c r="L409" s="57" t="s">
        <v>8987</v>
      </c>
      <c r="M409" s="57" t="s">
        <v>66</v>
      </c>
      <c r="N409" s="52" t="s">
        <v>9000</v>
      </c>
      <c r="O409" s="53">
        <v>1</v>
      </c>
      <c r="P409" s="51" t="s">
        <v>68</v>
      </c>
      <c r="Q409" s="51" t="s">
        <v>69</v>
      </c>
      <c r="R409" s="51" t="s">
        <v>4407</v>
      </c>
      <c r="S409" s="54" t="s">
        <v>4390</v>
      </c>
      <c r="T409" s="51" t="s">
        <v>650</v>
      </c>
      <c r="U409" s="55">
        <v>46251</v>
      </c>
      <c r="V409" s="57" t="s">
        <v>778</v>
      </c>
      <c r="W409" s="51" t="s">
        <v>8985</v>
      </c>
      <c r="X409" s="51" t="s">
        <v>650</v>
      </c>
      <c r="Y409" s="142" t="str">
        <f>_xlfn.XLOOKUP(B409,'Golden Rulebook-CDErule level'!I:I,'Golden Rulebook-CDErule level'!I:I, "not found")</f>
        <v>DQO-1585</v>
      </c>
    </row>
    <row r="410" spans="1:25" ht="42.75">
      <c r="A410" s="51" t="s">
        <v>9003</v>
      </c>
      <c r="B410" s="51" t="s">
        <v>9004</v>
      </c>
      <c r="C410" s="57" t="s">
        <v>9005</v>
      </c>
      <c r="D410" s="57" t="s">
        <v>9006</v>
      </c>
      <c r="E410" s="57" t="s">
        <v>60</v>
      </c>
      <c r="F410" s="51" t="s">
        <v>61</v>
      </c>
      <c r="G410" s="51" t="s">
        <v>738</v>
      </c>
      <c r="H410" s="51" t="s">
        <v>4441</v>
      </c>
      <c r="I410" s="51" t="s">
        <v>4442</v>
      </c>
      <c r="J410" s="57" t="s">
        <v>65</v>
      </c>
      <c r="K410" s="57" t="s">
        <v>8986</v>
      </c>
      <c r="L410" s="57" t="s">
        <v>8987</v>
      </c>
      <c r="M410" s="58" t="s">
        <v>93</v>
      </c>
      <c r="N410" s="59" t="s">
        <v>9007</v>
      </c>
      <c r="O410" s="53">
        <v>1</v>
      </c>
      <c r="P410" s="51" t="s">
        <v>68</v>
      </c>
      <c r="Q410" s="51" t="s">
        <v>69</v>
      </c>
      <c r="R410" s="51" t="s">
        <v>4407</v>
      </c>
      <c r="S410" s="54" t="s">
        <v>5139</v>
      </c>
      <c r="T410" s="51" t="s">
        <v>650</v>
      </c>
      <c r="U410" s="55">
        <v>46251</v>
      </c>
      <c r="V410" s="57" t="s">
        <v>778</v>
      </c>
      <c r="W410" s="51" t="s">
        <v>8985</v>
      </c>
      <c r="X410" s="51" t="s">
        <v>650</v>
      </c>
      <c r="Y410" s="142" t="str">
        <f>_xlfn.XLOOKUP(B410,'Golden Rulebook-CDErule level'!I:I,'Golden Rulebook-CDErule level'!I:I, "not found")</f>
        <v>DQO-1586</v>
      </c>
    </row>
    <row r="411" spans="1:25" ht="42.75">
      <c r="A411" s="51" t="s">
        <v>9017</v>
      </c>
      <c r="B411" s="51" t="s">
        <v>9018</v>
      </c>
      <c r="C411" s="57" t="s">
        <v>9019</v>
      </c>
      <c r="D411" s="57" t="s">
        <v>9020</v>
      </c>
      <c r="E411" s="57" t="s">
        <v>60</v>
      </c>
      <c r="F411" s="51" t="s">
        <v>61</v>
      </c>
      <c r="G411" s="51" t="s">
        <v>738</v>
      </c>
      <c r="H411" s="51" t="s">
        <v>4441</v>
      </c>
      <c r="I411" s="51" t="s">
        <v>4442</v>
      </c>
      <c r="J411" s="57" t="s">
        <v>65</v>
      </c>
      <c r="K411" s="57" t="s">
        <v>8986</v>
      </c>
      <c r="L411" s="57" t="s">
        <v>9008</v>
      </c>
      <c r="M411" s="57" t="s">
        <v>93</v>
      </c>
      <c r="N411" s="52" t="s">
        <v>7368</v>
      </c>
      <c r="O411" s="53">
        <v>1</v>
      </c>
      <c r="P411" s="51" t="s">
        <v>68</v>
      </c>
      <c r="Q411" s="51" t="s">
        <v>69</v>
      </c>
      <c r="R411" s="51" t="s">
        <v>4407</v>
      </c>
      <c r="S411" s="54" t="s">
        <v>5139</v>
      </c>
      <c r="T411" s="51" t="s">
        <v>650</v>
      </c>
      <c r="U411" s="55">
        <v>46251</v>
      </c>
      <c r="V411" s="57" t="s">
        <v>778</v>
      </c>
      <c r="W411" s="51" t="s">
        <v>8985</v>
      </c>
      <c r="X411" s="51" t="s">
        <v>3216</v>
      </c>
      <c r="Y411" s="142" t="str">
        <f>_xlfn.XLOOKUP(B411,'Golden Rulebook-CDErule level'!I:I,'Golden Rulebook-CDErule level'!I:I, "not found")</f>
        <v>DQO-1587</v>
      </c>
    </row>
    <row r="412" spans="1:25" ht="42.75">
      <c r="A412" s="51" t="s">
        <v>9063</v>
      </c>
      <c r="B412" s="51" t="s">
        <v>9064</v>
      </c>
      <c r="C412" s="57" t="s">
        <v>9065</v>
      </c>
      <c r="D412" s="57" t="s">
        <v>9066</v>
      </c>
      <c r="E412" s="57" t="s">
        <v>60</v>
      </c>
      <c r="F412" s="51" t="s">
        <v>61</v>
      </c>
      <c r="G412" s="51" t="s">
        <v>738</v>
      </c>
      <c r="H412" s="51" t="s">
        <v>4441</v>
      </c>
      <c r="I412" s="51" t="s">
        <v>4442</v>
      </c>
      <c r="J412" s="57" t="s">
        <v>65</v>
      </c>
      <c r="K412" s="57" t="s">
        <v>8986</v>
      </c>
      <c r="L412" s="57" t="s">
        <v>9054</v>
      </c>
      <c r="M412" s="57" t="s">
        <v>66</v>
      </c>
      <c r="N412" s="52" t="s">
        <v>9067</v>
      </c>
      <c r="O412" s="53">
        <v>1</v>
      </c>
      <c r="P412" s="51" t="s">
        <v>68</v>
      </c>
      <c r="Q412" s="51" t="s">
        <v>69</v>
      </c>
      <c r="R412" s="51" t="s">
        <v>4407</v>
      </c>
      <c r="S412" s="54" t="s">
        <v>4390</v>
      </c>
      <c r="T412" s="51" t="s">
        <v>650</v>
      </c>
      <c r="U412" s="55">
        <v>46251</v>
      </c>
      <c r="V412" s="57" t="s">
        <v>778</v>
      </c>
      <c r="W412" s="51" t="s">
        <v>8985</v>
      </c>
      <c r="X412" s="51" t="s">
        <v>7487</v>
      </c>
      <c r="Y412" s="142" t="str">
        <f>_xlfn.XLOOKUP(B412,'Golden Rulebook-CDErule level'!I:I,'Golden Rulebook-CDErule level'!I:I, "not found")</f>
        <v>DQO-1588</v>
      </c>
    </row>
    <row r="413" spans="1:25" ht="42.75">
      <c r="A413" s="51" t="s">
        <v>9070</v>
      </c>
      <c r="B413" s="51" t="s">
        <v>9071</v>
      </c>
      <c r="C413" s="57" t="s">
        <v>9072</v>
      </c>
      <c r="D413" s="57" t="s">
        <v>9073</v>
      </c>
      <c r="E413" s="57" t="s">
        <v>60</v>
      </c>
      <c r="F413" s="51" t="s">
        <v>61</v>
      </c>
      <c r="G413" s="51" t="s">
        <v>738</v>
      </c>
      <c r="H413" s="51" t="s">
        <v>4441</v>
      </c>
      <c r="I413" s="51" t="s">
        <v>4442</v>
      </c>
      <c r="J413" s="57" t="s">
        <v>65</v>
      </c>
      <c r="K413" s="57" t="s">
        <v>8986</v>
      </c>
      <c r="L413" s="57" t="s">
        <v>9054</v>
      </c>
      <c r="M413" s="57" t="s">
        <v>66</v>
      </c>
      <c r="N413" s="52" t="s">
        <v>9074</v>
      </c>
      <c r="O413" s="53">
        <v>1</v>
      </c>
      <c r="P413" s="51" t="s">
        <v>68</v>
      </c>
      <c r="Q413" s="51" t="s">
        <v>69</v>
      </c>
      <c r="R413" s="51" t="s">
        <v>4407</v>
      </c>
      <c r="S413" s="54" t="s">
        <v>4390</v>
      </c>
      <c r="T413" s="51" t="s">
        <v>650</v>
      </c>
      <c r="U413" s="55">
        <v>46251</v>
      </c>
      <c r="V413" s="57" t="s">
        <v>778</v>
      </c>
      <c r="W413" s="51" t="s">
        <v>8985</v>
      </c>
      <c r="X413" s="51" t="s">
        <v>7487</v>
      </c>
      <c r="Y413" s="142" t="str">
        <f>_xlfn.XLOOKUP(B413,'Golden Rulebook-CDErule level'!I:I,'Golden Rulebook-CDErule level'!I:I, "not found")</f>
        <v>DQO-1589</v>
      </c>
    </row>
    <row r="414" spans="1:25" ht="42.75">
      <c r="A414" s="51" t="s">
        <v>9107</v>
      </c>
      <c r="B414" s="51" t="s">
        <v>9108</v>
      </c>
      <c r="C414" s="57" t="s">
        <v>9109</v>
      </c>
      <c r="D414" s="57" t="s">
        <v>9110</v>
      </c>
      <c r="E414" s="57" t="s">
        <v>60</v>
      </c>
      <c r="F414" s="51" t="s">
        <v>61</v>
      </c>
      <c r="G414" s="51" t="s">
        <v>738</v>
      </c>
      <c r="H414" s="51" t="s">
        <v>4441</v>
      </c>
      <c r="I414" s="51" t="s">
        <v>4442</v>
      </c>
      <c r="J414" s="57" t="s">
        <v>65</v>
      </c>
      <c r="K414" s="57" t="s">
        <v>8986</v>
      </c>
      <c r="L414" s="57" t="s">
        <v>9104</v>
      </c>
      <c r="M414" s="57" t="s">
        <v>93</v>
      </c>
      <c r="N414" s="52" t="s">
        <v>9111</v>
      </c>
      <c r="O414" s="53">
        <v>1</v>
      </c>
      <c r="P414" s="51" t="s">
        <v>68</v>
      </c>
      <c r="Q414" s="51" t="s">
        <v>69</v>
      </c>
      <c r="R414" s="51" t="s">
        <v>4407</v>
      </c>
      <c r="S414" s="54" t="s">
        <v>5139</v>
      </c>
      <c r="T414" s="51" t="s">
        <v>650</v>
      </c>
      <c r="U414" s="55">
        <v>46251</v>
      </c>
      <c r="V414" s="57" t="s">
        <v>778</v>
      </c>
      <c r="W414" s="51" t="s">
        <v>8985</v>
      </c>
      <c r="X414" s="51" t="s">
        <v>7548</v>
      </c>
      <c r="Y414" s="142" t="str">
        <f>_xlfn.XLOOKUP(B414,'Golden Rulebook-CDErule level'!I:I,'Golden Rulebook-CDErule level'!I:I, "not found")</f>
        <v>DQO-1590</v>
      </c>
    </row>
    <row r="415" spans="1:25" ht="28.5">
      <c r="A415" s="51" t="s">
        <v>9149</v>
      </c>
      <c r="B415" s="51" t="s">
        <v>9150</v>
      </c>
      <c r="C415" s="57" t="s">
        <v>9151</v>
      </c>
      <c r="D415" s="57" t="s">
        <v>9152</v>
      </c>
      <c r="E415" s="57" t="s">
        <v>60</v>
      </c>
      <c r="F415" s="51" t="s">
        <v>61</v>
      </c>
      <c r="G415" s="51" t="s">
        <v>3030</v>
      </c>
      <c r="H415" s="51" t="s">
        <v>4625</v>
      </c>
      <c r="I415" s="51" t="s">
        <v>4626</v>
      </c>
      <c r="J415" s="57" t="s">
        <v>65</v>
      </c>
      <c r="K415" s="57" t="s">
        <v>9126</v>
      </c>
      <c r="L415" s="57" t="s">
        <v>9140</v>
      </c>
      <c r="M415" s="57" t="s">
        <v>93</v>
      </c>
      <c r="N415" s="52" t="s">
        <v>9153</v>
      </c>
      <c r="O415" s="53">
        <v>1</v>
      </c>
      <c r="P415" s="51" t="s">
        <v>68</v>
      </c>
      <c r="Q415" s="51" t="s">
        <v>69</v>
      </c>
      <c r="R415" s="51" t="s">
        <v>4407</v>
      </c>
      <c r="S415" s="54" t="s">
        <v>5139</v>
      </c>
      <c r="T415" s="51" t="s">
        <v>650</v>
      </c>
      <c r="U415" s="55">
        <v>46251</v>
      </c>
      <c r="V415" s="57" t="s">
        <v>778</v>
      </c>
      <c r="W415" s="51" t="s">
        <v>9125</v>
      </c>
      <c r="X415" s="51" t="s">
        <v>5696</v>
      </c>
      <c r="Y415" s="142" t="str">
        <f>_xlfn.XLOOKUP(B415,'Golden Rulebook-CDErule level'!I:I,'Golden Rulebook-CDErule level'!I:I, "not found")</f>
        <v>DQO-1591</v>
      </c>
    </row>
    <row r="416" spans="1:25" ht="28.5">
      <c r="A416" s="51" t="s">
        <v>9170</v>
      </c>
      <c r="B416" s="51" t="s">
        <v>9171</v>
      </c>
      <c r="C416" s="57" t="s">
        <v>9172</v>
      </c>
      <c r="D416" s="57" t="s">
        <v>9173</v>
      </c>
      <c r="E416" s="57" t="s">
        <v>60</v>
      </c>
      <c r="F416" s="51" t="s">
        <v>61</v>
      </c>
      <c r="G416" s="51" t="s">
        <v>3030</v>
      </c>
      <c r="H416" s="51" t="s">
        <v>4625</v>
      </c>
      <c r="I416" s="51" t="s">
        <v>4626</v>
      </c>
      <c r="J416" s="57" t="s">
        <v>65</v>
      </c>
      <c r="K416" s="57" t="s">
        <v>9126</v>
      </c>
      <c r="L416" s="57" t="s">
        <v>9161</v>
      </c>
      <c r="M416" s="57" t="s">
        <v>93</v>
      </c>
      <c r="N416" s="52" t="s">
        <v>6647</v>
      </c>
      <c r="O416" s="53">
        <v>1</v>
      </c>
      <c r="P416" s="51" t="s">
        <v>68</v>
      </c>
      <c r="Q416" s="51" t="s">
        <v>69</v>
      </c>
      <c r="R416" s="51" t="s">
        <v>4407</v>
      </c>
      <c r="S416" s="54" t="s">
        <v>5139</v>
      </c>
      <c r="T416" s="51" t="s">
        <v>650</v>
      </c>
      <c r="U416" s="55">
        <v>46251</v>
      </c>
      <c r="V416" s="57" t="s">
        <v>778</v>
      </c>
      <c r="W416" s="51" t="s">
        <v>9125</v>
      </c>
      <c r="X416" s="51" t="s">
        <v>5724</v>
      </c>
      <c r="Y416" s="142" t="str">
        <f>_xlfn.XLOOKUP(B416,'Golden Rulebook-CDErule level'!I:I,'Golden Rulebook-CDErule level'!I:I, "not found")</f>
        <v>DQO-1592</v>
      </c>
    </row>
    <row r="417" spans="1:25" ht="28.5">
      <c r="A417" s="51" t="s">
        <v>9189</v>
      </c>
      <c r="B417" s="51" t="s">
        <v>9190</v>
      </c>
      <c r="C417" s="57" t="s">
        <v>9191</v>
      </c>
      <c r="D417" s="57" t="s">
        <v>9192</v>
      </c>
      <c r="E417" s="57" t="s">
        <v>60</v>
      </c>
      <c r="F417" s="51" t="s">
        <v>61</v>
      </c>
      <c r="G417" s="51" t="s">
        <v>3030</v>
      </c>
      <c r="H417" s="51" t="s">
        <v>4625</v>
      </c>
      <c r="I417" s="51" t="s">
        <v>4626</v>
      </c>
      <c r="J417" s="57" t="s">
        <v>65</v>
      </c>
      <c r="K417" s="57" t="s">
        <v>9126</v>
      </c>
      <c r="L417" s="57" t="s">
        <v>9180</v>
      </c>
      <c r="M417" s="57" t="s">
        <v>93</v>
      </c>
      <c r="N417" s="52" t="s">
        <v>6668</v>
      </c>
      <c r="O417" s="53">
        <v>1</v>
      </c>
      <c r="P417" s="51" t="s">
        <v>68</v>
      </c>
      <c r="Q417" s="51" t="s">
        <v>69</v>
      </c>
      <c r="R417" s="51" t="s">
        <v>4407</v>
      </c>
      <c r="S417" s="54" t="s">
        <v>5139</v>
      </c>
      <c r="T417" s="51" t="s">
        <v>650</v>
      </c>
      <c r="U417" s="55">
        <v>46251</v>
      </c>
      <c r="V417" s="57" t="s">
        <v>778</v>
      </c>
      <c r="W417" s="51" t="s">
        <v>9125</v>
      </c>
      <c r="X417" s="51" t="s">
        <v>5747</v>
      </c>
      <c r="Y417" s="142" t="str">
        <f>_xlfn.XLOOKUP(B417,'Golden Rulebook-CDErule level'!I:I,'Golden Rulebook-CDErule level'!I:I, "not found")</f>
        <v>DQO-1593</v>
      </c>
    </row>
    <row r="418" spans="1:25" ht="28.5">
      <c r="A418" s="51" t="s">
        <v>9196</v>
      </c>
      <c r="B418" s="51" t="s">
        <v>9197</v>
      </c>
      <c r="C418" s="57" t="s">
        <v>9198</v>
      </c>
      <c r="D418" s="57" t="s">
        <v>9199</v>
      </c>
      <c r="E418" s="57" t="s">
        <v>60</v>
      </c>
      <c r="F418" s="51" t="s">
        <v>61</v>
      </c>
      <c r="G418" s="51" t="s">
        <v>3030</v>
      </c>
      <c r="H418" s="51" t="s">
        <v>4625</v>
      </c>
      <c r="I418" s="51" t="s">
        <v>4626</v>
      </c>
      <c r="J418" s="57" t="s">
        <v>65</v>
      </c>
      <c r="K418" s="57" t="s">
        <v>9126</v>
      </c>
      <c r="L418" s="57" t="s">
        <v>9193</v>
      </c>
      <c r="M418" s="57" t="s">
        <v>93</v>
      </c>
      <c r="N418" s="52" t="s">
        <v>9200</v>
      </c>
      <c r="O418" s="53">
        <v>1</v>
      </c>
      <c r="P418" s="51" t="s">
        <v>68</v>
      </c>
      <c r="Q418" s="51" t="s">
        <v>69</v>
      </c>
      <c r="R418" s="51" t="s">
        <v>4407</v>
      </c>
      <c r="S418" s="54" t="s">
        <v>5139</v>
      </c>
      <c r="T418" s="51" t="s">
        <v>650</v>
      </c>
      <c r="U418" s="55">
        <v>46251</v>
      </c>
      <c r="V418" s="57" t="s">
        <v>778</v>
      </c>
      <c r="W418" s="51" t="s">
        <v>9125</v>
      </c>
      <c r="X418" s="51" t="s">
        <v>5829</v>
      </c>
      <c r="Y418" s="142" t="str">
        <f>_xlfn.XLOOKUP(B418,'Golden Rulebook-CDErule level'!I:I,'Golden Rulebook-CDErule level'!I:I, "not found")</f>
        <v>DQO-1594</v>
      </c>
    </row>
    <row r="419" spans="1:25" ht="28.5">
      <c r="A419" s="51" t="s">
        <v>9217</v>
      </c>
      <c r="B419" s="51" t="s">
        <v>9218</v>
      </c>
      <c r="C419" s="57" t="s">
        <v>9219</v>
      </c>
      <c r="D419" s="57" t="s">
        <v>9220</v>
      </c>
      <c r="E419" s="57" t="s">
        <v>60</v>
      </c>
      <c r="F419" s="51" t="s">
        <v>61</v>
      </c>
      <c r="G419" s="51" t="s">
        <v>3030</v>
      </c>
      <c r="H419" s="51" t="s">
        <v>4625</v>
      </c>
      <c r="I419" s="51" t="s">
        <v>4626</v>
      </c>
      <c r="J419" s="57" t="s">
        <v>65</v>
      </c>
      <c r="K419" s="57" t="s">
        <v>9126</v>
      </c>
      <c r="L419" s="57" t="s">
        <v>9214</v>
      </c>
      <c r="M419" s="57" t="s">
        <v>93</v>
      </c>
      <c r="N419" s="52" t="s">
        <v>9221</v>
      </c>
      <c r="O419" s="53">
        <v>1</v>
      </c>
      <c r="P419" s="51" t="s">
        <v>68</v>
      </c>
      <c r="Q419" s="51" t="s">
        <v>69</v>
      </c>
      <c r="R419" s="51" t="s">
        <v>4407</v>
      </c>
      <c r="S419" s="54" t="s">
        <v>5139</v>
      </c>
      <c r="T419" s="51" t="s">
        <v>650</v>
      </c>
      <c r="U419" s="55">
        <v>46251</v>
      </c>
      <c r="V419" s="57" t="s">
        <v>778</v>
      </c>
      <c r="W419" s="51" t="s">
        <v>9125</v>
      </c>
      <c r="X419" s="51" t="s">
        <v>5858</v>
      </c>
      <c r="Y419" s="142" t="str">
        <f>_xlfn.XLOOKUP(B419,'Golden Rulebook-CDErule level'!I:I,'Golden Rulebook-CDErule level'!I:I, "not found")</f>
        <v>DQO-1595</v>
      </c>
    </row>
    <row r="420" spans="1:25" ht="28.5">
      <c r="A420" s="51" t="s">
        <v>9237</v>
      </c>
      <c r="B420" s="51" t="s">
        <v>9238</v>
      </c>
      <c r="C420" s="57" t="s">
        <v>9239</v>
      </c>
      <c r="D420" s="57" t="s">
        <v>9240</v>
      </c>
      <c r="E420" s="57" t="s">
        <v>60</v>
      </c>
      <c r="F420" s="51" t="s">
        <v>61</v>
      </c>
      <c r="G420" s="51" t="s">
        <v>3030</v>
      </c>
      <c r="H420" s="51" t="s">
        <v>4625</v>
      </c>
      <c r="I420" s="51" t="s">
        <v>4626</v>
      </c>
      <c r="J420" s="57" t="s">
        <v>65</v>
      </c>
      <c r="K420" s="57" t="s">
        <v>9126</v>
      </c>
      <c r="L420" s="57" t="s">
        <v>9228</v>
      </c>
      <c r="M420" s="57" t="s">
        <v>93</v>
      </c>
      <c r="N420" s="52" t="s">
        <v>6706</v>
      </c>
      <c r="O420" s="53">
        <v>1</v>
      </c>
      <c r="P420" s="51" t="s">
        <v>68</v>
      </c>
      <c r="Q420" s="51" t="s">
        <v>69</v>
      </c>
      <c r="R420" s="51" t="s">
        <v>4407</v>
      </c>
      <c r="S420" s="54" t="s">
        <v>5139</v>
      </c>
      <c r="T420" s="51" t="s">
        <v>650</v>
      </c>
      <c r="U420" s="55">
        <v>46251</v>
      </c>
      <c r="V420" s="57" t="s">
        <v>778</v>
      </c>
      <c r="W420" s="51" t="s">
        <v>9125</v>
      </c>
      <c r="X420" s="51" t="s">
        <v>6691</v>
      </c>
      <c r="Y420" s="142" t="str">
        <f>_xlfn.XLOOKUP(B420,'Golden Rulebook-CDErule level'!I:I,'Golden Rulebook-CDErule level'!I:I, "not found")</f>
        <v>DQO-1596</v>
      </c>
    </row>
    <row r="421" spans="1:25" ht="28.5">
      <c r="A421" s="51" t="s">
        <v>9325</v>
      </c>
      <c r="B421" s="51" t="s">
        <v>9326</v>
      </c>
      <c r="C421" s="57" t="s">
        <v>9327</v>
      </c>
      <c r="D421" s="57" t="s">
        <v>9328</v>
      </c>
      <c r="E421" s="57" t="s">
        <v>60</v>
      </c>
      <c r="F421" s="51" t="s">
        <v>61</v>
      </c>
      <c r="G421" s="51" t="s">
        <v>3030</v>
      </c>
      <c r="H421" s="51" t="s">
        <v>4625</v>
      </c>
      <c r="I421" s="51" t="s">
        <v>4626</v>
      </c>
      <c r="J421" s="57" t="s">
        <v>65</v>
      </c>
      <c r="K421" s="57" t="s">
        <v>9242</v>
      </c>
      <c r="L421" s="57" t="s">
        <v>9316</v>
      </c>
      <c r="M421" s="57" t="s">
        <v>93</v>
      </c>
      <c r="N421" s="52" t="s">
        <v>9329</v>
      </c>
      <c r="O421" s="53">
        <v>1</v>
      </c>
      <c r="P421" s="51" t="s">
        <v>68</v>
      </c>
      <c r="Q421" s="51" t="s">
        <v>69</v>
      </c>
      <c r="R421" s="51" t="s">
        <v>4407</v>
      </c>
      <c r="S421" s="54" t="s">
        <v>5139</v>
      </c>
      <c r="T421" s="51" t="s">
        <v>650</v>
      </c>
      <c r="U421" s="55">
        <v>46251</v>
      </c>
      <c r="V421" s="57" t="s">
        <v>778</v>
      </c>
      <c r="W421" s="51" t="s">
        <v>9241</v>
      </c>
      <c r="X421" s="51" t="s">
        <v>8688</v>
      </c>
      <c r="Y421" s="142" t="str">
        <f>_xlfn.XLOOKUP(B421,'Golden Rulebook-CDErule level'!I:I,'Golden Rulebook-CDErule level'!I:I, "not found")</f>
        <v>DQO-1597</v>
      </c>
    </row>
    <row r="422" spans="1:25" ht="42.75">
      <c r="A422" s="51" t="s">
        <v>9414</v>
      </c>
      <c r="B422" s="51" t="s">
        <v>9415</v>
      </c>
      <c r="C422" s="57" t="s">
        <v>9416</v>
      </c>
      <c r="D422" s="57" t="s">
        <v>9417</v>
      </c>
      <c r="E422" s="57" t="s">
        <v>60</v>
      </c>
      <c r="F422" s="51" t="s">
        <v>61</v>
      </c>
      <c r="G422" s="51" t="s">
        <v>738</v>
      </c>
      <c r="H422" s="51" t="s">
        <v>4441</v>
      </c>
      <c r="I422" s="51" t="s">
        <v>4442</v>
      </c>
      <c r="J422" s="57" t="s">
        <v>65</v>
      </c>
      <c r="K422" s="57" t="s">
        <v>9360</v>
      </c>
      <c r="L422" s="57" t="s">
        <v>9405</v>
      </c>
      <c r="M422" s="57" t="s">
        <v>66</v>
      </c>
      <c r="N422" s="52" t="s">
        <v>9418</v>
      </c>
      <c r="O422" s="53">
        <v>1</v>
      </c>
      <c r="P422" s="51" t="s">
        <v>68</v>
      </c>
      <c r="Q422" s="51" t="s">
        <v>69</v>
      </c>
      <c r="R422" s="51" t="s">
        <v>4407</v>
      </c>
      <c r="S422" s="54" t="s">
        <v>4390</v>
      </c>
      <c r="T422" s="51" t="s">
        <v>650</v>
      </c>
      <c r="U422" s="55">
        <v>46251</v>
      </c>
      <c r="V422" s="57" t="s">
        <v>778</v>
      </c>
      <c r="W422" s="51" t="s">
        <v>9359</v>
      </c>
      <c r="X422" s="51" t="s">
        <v>8910</v>
      </c>
      <c r="Y422" s="142" t="str">
        <f>_xlfn.XLOOKUP(B422,'Golden Rulebook-CDErule level'!I:I,'Golden Rulebook-CDErule level'!I:I, "not found")</f>
        <v>DQO-1598</v>
      </c>
    </row>
    <row r="423" spans="1:25" ht="42.75">
      <c r="A423" s="51" t="s">
        <v>9421</v>
      </c>
      <c r="B423" s="51" t="s">
        <v>9422</v>
      </c>
      <c r="C423" s="57" t="s">
        <v>9423</v>
      </c>
      <c r="D423" s="57" t="s">
        <v>9424</v>
      </c>
      <c r="E423" s="57" t="s">
        <v>60</v>
      </c>
      <c r="F423" s="51" t="s">
        <v>61</v>
      </c>
      <c r="G423" s="51" t="s">
        <v>738</v>
      </c>
      <c r="H423" s="51" t="s">
        <v>4441</v>
      </c>
      <c r="I423" s="51" t="s">
        <v>4442</v>
      </c>
      <c r="J423" s="57" t="s">
        <v>65</v>
      </c>
      <c r="K423" s="57" t="s">
        <v>9360</v>
      </c>
      <c r="L423" s="57" t="s">
        <v>9405</v>
      </c>
      <c r="M423" s="57" t="s">
        <v>66</v>
      </c>
      <c r="N423" s="52" t="s">
        <v>9425</v>
      </c>
      <c r="O423" s="53">
        <v>1</v>
      </c>
      <c r="P423" s="51" t="s">
        <v>68</v>
      </c>
      <c r="Q423" s="51" t="s">
        <v>69</v>
      </c>
      <c r="R423" s="51" t="s">
        <v>4407</v>
      </c>
      <c r="S423" s="54" t="s">
        <v>4390</v>
      </c>
      <c r="T423" s="51" t="s">
        <v>650</v>
      </c>
      <c r="U423" s="55">
        <v>46251</v>
      </c>
      <c r="V423" s="57" t="s">
        <v>778</v>
      </c>
      <c r="W423" s="51" t="s">
        <v>9359</v>
      </c>
      <c r="X423" s="51" t="s">
        <v>8910</v>
      </c>
      <c r="Y423" s="142" t="str">
        <f>_xlfn.XLOOKUP(B423,'Golden Rulebook-CDErule level'!I:I,'Golden Rulebook-CDErule level'!I:I, "not found")</f>
        <v>DQO-1599</v>
      </c>
    </row>
    <row r="424" spans="1:25" ht="42.75">
      <c r="A424" s="51" t="s">
        <v>9465</v>
      </c>
      <c r="B424" s="51" t="s">
        <v>9466</v>
      </c>
      <c r="C424" s="57" t="s">
        <v>9467</v>
      </c>
      <c r="D424" s="57" t="s">
        <v>9468</v>
      </c>
      <c r="E424" s="57" t="s">
        <v>60</v>
      </c>
      <c r="F424" s="51" t="s">
        <v>61</v>
      </c>
      <c r="G424" s="51" t="s">
        <v>738</v>
      </c>
      <c r="H424" s="51" t="s">
        <v>4441</v>
      </c>
      <c r="I424" s="51" t="s">
        <v>4442</v>
      </c>
      <c r="J424" s="57" t="s">
        <v>65</v>
      </c>
      <c r="K424" s="57" t="s">
        <v>9360</v>
      </c>
      <c r="L424" s="57" t="s">
        <v>9456</v>
      </c>
      <c r="M424" s="57" t="s">
        <v>66</v>
      </c>
      <c r="N424" s="52" t="s">
        <v>9469</v>
      </c>
      <c r="O424" s="53">
        <v>1</v>
      </c>
      <c r="P424" s="51" t="s">
        <v>68</v>
      </c>
      <c r="Q424" s="51" t="s">
        <v>69</v>
      </c>
      <c r="R424" s="51" t="s">
        <v>4407</v>
      </c>
      <c r="S424" s="54" t="s">
        <v>4390</v>
      </c>
      <c r="T424" s="51" t="s">
        <v>650</v>
      </c>
      <c r="U424" s="55">
        <v>46251</v>
      </c>
      <c r="V424" s="57" t="s">
        <v>778</v>
      </c>
      <c r="W424" s="51" t="s">
        <v>9359</v>
      </c>
      <c r="X424" s="51" t="s">
        <v>8933</v>
      </c>
      <c r="Y424" s="142" t="str">
        <f>_xlfn.XLOOKUP(B424,'Golden Rulebook-CDErule level'!I:I,'Golden Rulebook-CDErule level'!I:I, "not found")</f>
        <v>DQO-1600</v>
      </c>
    </row>
    <row r="425" spans="1:25" ht="42.75">
      <c r="A425" s="51" t="s">
        <v>9472</v>
      </c>
      <c r="B425" s="51" t="s">
        <v>9473</v>
      </c>
      <c r="C425" s="57" t="s">
        <v>9474</v>
      </c>
      <c r="D425" s="57" t="s">
        <v>9475</v>
      </c>
      <c r="E425" s="57" t="s">
        <v>60</v>
      </c>
      <c r="F425" s="51" t="s">
        <v>61</v>
      </c>
      <c r="G425" s="51" t="s">
        <v>738</v>
      </c>
      <c r="H425" s="51" t="s">
        <v>4441</v>
      </c>
      <c r="I425" s="51" t="s">
        <v>4442</v>
      </c>
      <c r="J425" s="57" t="s">
        <v>65</v>
      </c>
      <c r="K425" s="57" t="s">
        <v>9360</v>
      </c>
      <c r="L425" s="57" t="s">
        <v>9456</v>
      </c>
      <c r="M425" s="57" t="s">
        <v>66</v>
      </c>
      <c r="N425" s="52" t="s">
        <v>9476</v>
      </c>
      <c r="O425" s="53">
        <v>1</v>
      </c>
      <c r="P425" s="51" t="s">
        <v>68</v>
      </c>
      <c r="Q425" s="51" t="s">
        <v>69</v>
      </c>
      <c r="R425" s="51" t="s">
        <v>4407</v>
      </c>
      <c r="S425" s="54" t="s">
        <v>4390</v>
      </c>
      <c r="T425" s="51" t="s">
        <v>650</v>
      </c>
      <c r="U425" s="55">
        <v>46251</v>
      </c>
      <c r="V425" s="57" t="s">
        <v>778</v>
      </c>
      <c r="W425" s="51" t="s">
        <v>9359</v>
      </c>
      <c r="X425" s="51" t="s">
        <v>8933</v>
      </c>
      <c r="Y425" s="142" t="str">
        <f>_xlfn.XLOOKUP(B425,'Golden Rulebook-CDErule level'!I:I,'Golden Rulebook-CDErule level'!I:I, "not found")</f>
        <v>DQO-1601</v>
      </c>
    </row>
    <row r="426" spans="1:25" ht="42.75">
      <c r="A426" s="51" t="s">
        <v>9486</v>
      </c>
      <c r="B426" s="51" t="s">
        <v>9487</v>
      </c>
      <c r="C426" s="57" t="s">
        <v>9488</v>
      </c>
      <c r="D426" s="57" t="s">
        <v>9489</v>
      </c>
      <c r="E426" s="57" t="s">
        <v>60</v>
      </c>
      <c r="F426" s="51" t="s">
        <v>61</v>
      </c>
      <c r="G426" s="51" t="s">
        <v>738</v>
      </c>
      <c r="H426" s="51" t="s">
        <v>4441</v>
      </c>
      <c r="I426" s="51" t="s">
        <v>4442</v>
      </c>
      <c r="J426" s="57" t="s">
        <v>65</v>
      </c>
      <c r="K426" s="57" t="s">
        <v>9360</v>
      </c>
      <c r="L426" s="57" t="s">
        <v>9477</v>
      </c>
      <c r="M426" s="57" t="s">
        <v>93</v>
      </c>
      <c r="N426" s="52" t="s">
        <v>9490</v>
      </c>
      <c r="O426" s="53">
        <v>1</v>
      </c>
      <c r="P426" s="51" t="s">
        <v>68</v>
      </c>
      <c r="Q426" s="51" t="s">
        <v>69</v>
      </c>
      <c r="R426" s="51" t="s">
        <v>4407</v>
      </c>
      <c r="S426" s="54" t="s">
        <v>5139</v>
      </c>
      <c r="T426" s="51" t="s">
        <v>650</v>
      </c>
      <c r="U426" s="55">
        <v>46251</v>
      </c>
      <c r="V426" s="57" t="s">
        <v>778</v>
      </c>
      <c r="W426" s="51" t="s">
        <v>9359</v>
      </c>
      <c r="X426" s="51" t="s">
        <v>7250</v>
      </c>
      <c r="Y426" s="142" t="str">
        <f>_xlfn.XLOOKUP(B426,'Golden Rulebook-CDErule level'!I:I,'Golden Rulebook-CDErule level'!I:I, "not found")</f>
        <v>DQO-1602</v>
      </c>
    </row>
    <row r="427" spans="1:25" ht="42.75">
      <c r="A427" s="51" t="s">
        <v>9507</v>
      </c>
      <c r="B427" s="51" t="s">
        <v>9508</v>
      </c>
      <c r="C427" s="57" t="s">
        <v>9509</v>
      </c>
      <c r="D427" s="57" t="s">
        <v>9510</v>
      </c>
      <c r="E427" s="57" t="s">
        <v>60</v>
      </c>
      <c r="F427" s="51" t="s">
        <v>61</v>
      </c>
      <c r="G427" s="51" t="s">
        <v>738</v>
      </c>
      <c r="H427" s="51" t="s">
        <v>4441</v>
      </c>
      <c r="I427" s="51" t="s">
        <v>4442</v>
      </c>
      <c r="J427" s="57" t="s">
        <v>65</v>
      </c>
      <c r="K427" s="57" t="s">
        <v>9360</v>
      </c>
      <c r="L427" s="57" t="s">
        <v>9498</v>
      </c>
      <c r="M427" s="57" t="s">
        <v>93</v>
      </c>
      <c r="N427" s="52" t="s">
        <v>9511</v>
      </c>
      <c r="O427" s="53">
        <v>1</v>
      </c>
      <c r="P427" s="51" t="s">
        <v>68</v>
      </c>
      <c r="Q427" s="51" t="s">
        <v>69</v>
      </c>
      <c r="R427" s="51" t="s">
        <v>4407</v>
      </c>
      <c r="S427" s="54" t="s">
        <v>5139</v>
      </c>
      <c r="T427" s="51" t="s">
        <v>650</v>
      </c>
      <c r="U427" s="55">
        <v>46251</v>
      </c>
      <c r="V427" s="57" t="s">
        <v>778</v>
      </c>
      <c r="W427" s="51" t="s">
        <v>9359</v>
      </c>
      <c r="X427" s="51" t="s">
        <v>7279</v>
      </c>
      <c r="Y427" s="142" t="str">
        <f>_xlfn.XLOOKUP(B427,'Golden Rulebook-CDErule level'!I:I,'Golden Rulebook-CDErule level'!I:I, "not found")</f>
        <v>DQO-1603</v>
      </c>
    </row>
    <row r="428" spans="1:25" ht="42.75">
      <c r="A428" s="51" t="s">
        <v>9521</v>
      </c>
      <c r="B428" s="51" t="s">
        <v>9522</v>
      </c>
      <c r="C428" s="57" t="s">
        <v>9523</v>
      </c>
      <c r="D428" s="57" t="s">
        <v>9524</v>
      </c>
      <c r="E428" s="57" t="s">
        <v>60</v>
      </c>
      <c r="F428" s="51" t="s">
        <v>61</v>
      </c>
      <c r="G428" s="51" t="s">
        <v>738</v>
      </c>
      <c r="H428" s="51" t="s">
        <v>4441</v>
      </c>
      <c r="I428" s="51" t="s">
        <v>4442</v>
      </c>
      <c r="J428" s="57" t="s">
        <v>65</v>
      </c>
      <c r="K428" s="57" t="s">
        <v>9360</v>
      </c>
      <c r="L428" s="57" t="s">
        <v>9512</v>
      </c>
      <c r="M428" s="57" t="s">
        <v>66</v>
      </c>
      <c r="N428" s="52" t="s">
        <v>9525</v>
      </c>
      <c r="O428" s="53">
        <v>1</v>
      </c>
      <c r="P428" s="51" t="s">
        <v>68</v>
      </c>
      <c r="Q428" s="51" t="s">
        <v>69</v>
      </c>
      <c r="R428" s="51" t="s">
        <v>4407</v>
      </c>
      <c r="S428" s="54" t="s">
        <v>4390</v>
      </c>
      <c r="T428" s="51" t="s">
        <v>650</v>
      </c>
      <c r="U428" s="55">
        <v>46251</v>
      </c>
      <c r="V428" s="57" t="s">
        <v>778</v>
      </c>
      <c r="W428" s="51" t="s">
        <v>9359</v>
      </c>
      <c r="X428" s="51" t="s">
        <v>8962</v>
      </c>
      <c r="Y428" s="142" t="str">
        <f>_xlfn.XLOOKUP(B428,'Golden Rulebook-CDErule level'!I:I,'Golden Rulebook-CDErule level'!I:I, "not found")</f>
        <v>DQO-1604</v>
      </c>
    </row>
    <row r="429" spans="1:25" ht="42.75">
      <c r="A429" s="51" t="s">
        <v>9528</v>
      </c>
      <c r="B429" s="51" t="s">
        <v>9529</v>
      </c>
      <c r="C429" s="57" t="s">
        <v>9530</v>
      </c>
      <c r="D429" s="57" t="s">
        <v>9531</v>
      </c>
      <c r="E429" s="57" t="s">
        <v>60</v>
      </c>
      <c r="F429" s="51" t="s">
        <v>61</v>
      </c>
      <c r="G429" s="51" t="s">
        <v>738</v>
      </c>
      <c r="H429" s="51" t="s">
        <v>4441</v>
      </c>
      <c r="I429" s="51" t="s">
        <v>4442</v>
      </c>
      <c r="J429" s="57" t="s">
        <v>65</v>
      </c>
      <c r="K429" s="57" t="s">
        <v>9360</v>
      </c>
      <c r="L429" s="57" t="s">
        <v>9512</v>
      </c>
      <c r="M429" s="57" t="s">
        <v>66</v>
      </c>
      <c r="N429" s="52" t="s">
        <v>9532</v>
      </c>
      <c r="O429" s="53">
        <v>1</v>
      </c>
      <c r="P429" s="51" t="s">
        <v>68</v>
      </c>
      <c r="Q429" s="51" t="s">
        <v>69</v>
      </c>
      <c r="R429" s="51" t="s">
        <v>4407</v>
      </c>
      <c r="S429" s="54" t="s">
        <v>4390</v>
      </c>
      <c r="T429" s="51" t="s">
        <v>650</v>
      </c>
      <c r="U429" s="55">
        <v>46251</v>
      </c>
      <c r="V429" s="57" t="s">
        <v>778</v>
      </c>
      <c r="W429" s="51" t="s">
        <v>9359</v>
      </c>
      <c r="X429" s="51" t="s">
        <v>8962</v>
      </c>
      <c r="Y429" s="142" t="str">
        <f>_xlfn.XLOOKUP(B429,'Golden Rulebook-CDErule level'!I:I,'Golden Rulebook-CDErule level'!I:I, "not found")</f>
        <v>DQO-1605</v>
      </c>
    </row>
    <row r="430" spans="1:25" ht="42.75">
      <c r="A430" s="51" t="s">
        <v>9544</v>
      </c>
      <c r="B430" s="51" t="s">
        <v>9545</v>
      </c>
      <c r="C430" s="57" t="s">
        <v>9546</v>
      </c>
      <c r="D430" s="57" t="s">
        <v>9547</v>
      </c>
      <c r="E430" s="57" t="s">
        <v>60</v>
      </c>
      <c r="F430" s="51" t="s">
        <v>61</v>
      </c>
      <c r="G430" s="51" t="s">
        <v>738</v>
      </c>
      <c r="H430" s="51" t="s">
        <v>4441</v>
      </c>
      <c r="I430" s="51" t="s">
        <v>4442</v>
      </c>
      <c r="J430" s="57" t="s">
        <v>65</v>
      </c>
      <c r="K430" s="57" t="s">
        <v>9534</v>
      </c>
      <c r="L430" s="57" t="s">
        <v>9535</v>
      </c>
      <c r="M430" s="57" t="s">
        <v>66</v>
      </c>
      <c r="N430" s="52" t="s">
        <v>9548</v>
      </c>
      <c r="O430" s="53">
        <v>1</v>
      </c>
      <c r="P430" s="51" t="s">
        <v>68</v>
      </c>
      <c r="Q430" s="51" t="s">
        <v>69</v>
      </c>
      <c r="R430" s="51" t="s">
        <v>4407</v>
      </c>
      <c r="S430" s="54" t="s">
        <v>4390</v>
      </c>
      <c r="T430" s="51" t="s">
        <v>650</v>
      </c>
      <c r="U430" s="55">
        <v>46251</v>
      </c>
      <c r="V430" s="57" t="s">
        <v>778</v>
      </c>
      <c r="W430" s="51" t="s">
        <v>9533</v>
      </c>
      <c r="X430" s="51" t="s">
        <v>8910</v>
      </c>
      <c r="Y430" s="142" t="str">
        <f>_xlfn.XLOOKUP(B430,'Golden Rulebook-CDErule level'!I:I,'Golden Rulebook-CDErule level'!I:I, "not found")</f>
        <v>DQO-1606</v>
      </c>
    </row>
    <row r="431" spans="1:25" ht="42.75">
      <c r="A431" s="51" t="s">
        <v>9551</v>
      </c>
      <c r="B431" s="51" t="s">
        <v>9552</v>
      </c>
      <c r="C431" s="57" t="s">
        <v>9553</v>
      </c>
      <c r="D431" s="57" t="s">
        <v>9554</v>
      </c>
      <c r="E431" s="57" t="s">
        <v>60</v>
      </c>
      <c r="F431" s="51" t="s">
        <v>61</v>
      </c>
      <c r="G431" s="51" t="s">
        <v>738</v>
      </c>
      <c r="H431" s="51" t="s">
        <v>4441</v>
      </c>
      <c r="I431" s="51" t="s">
        <v>4442</v>
      </c>
      <c r="J431" s="57" t="s">
        <v>65</v>
      </c>
      <c r="K431" s="57" t="s">
        <v>9534</v>
      </c>
      <c r="L431" s="57" t="s">
        <v>9535</v>
      </c>
      <c r="M431" s="57" t="s">
        <v>66</v>
      </c>
      <c r="N431" s="52" t="s">
        <v>9425</v>
      </c>
      <c r="O431" s="53">
        <v>1</v>
      </c>
      <c r="P431" s="51" t="s">
        <v>68</v>
      </c>
      <c r="Q431" s="51" t="s">
        <v>69</v>
      </c>
      <c r="R431" s="51" t="s">
        <v>4407</v>
      </c>
      <c r="S431" s="54" t="s">
        <v>4390</v>
      </c>
      <c r="T431" s="51" t="s">
        <v>650</v>
      </c>
      <c r="U431" s="55">
        <v>46251</v>
      </c>
      <c r="V431" s="57" t="s">
        <v>778</v>
      </c>
      <c r="W431" s="51" t="s">
        <v>9533</v>
      </c>
      <c r="X431" s="51" t="s">
        <v>8910</v>
      </c>
      <c r="Y431" s="142" t="str">
        <f>_xlfn.XLOOKUP(B431,'Golden Rulebook-CDErule level'!I:I,'Golden Rulebook-CDErule level'!I:I, "not found")</f>
        <v>DQO-1607</v>
      </c>
    </row>
    <row r="432" spans="1:25" ht="42.75">
      <c r="A432" s="51" t="s">
        <v>9570</v>
      </c>
      <c r="B432" s="51" t="s">
        <v>9571</v>
      </c>
      <c r="C432" s="57" t="s">
        <v>9572</v>
      </c>
      <c r="D432" s="57" t="s">
        <v>9573</v>
      </c>
      <c r="E432" s="57" t="s">
        <v>60</v>
      </c>
      <c r="F432" s="51" t="s">
        <v>61</v>
      </c>
      <c r="G432" s="51" t="s">
        <v>738</v>
      </c>
      <c r="H432" s="51" t="s">
        <v>4441</v>
      </c>
      <c r="I432" s="51" t="s">
        <v>4442</v>
      </c>
      <c r="J432" s="57" t="s">
        <v>65</v>
      </c>
      <c r="K432" s="57" t="s">
        <v>9534</v>
      </c>
      <c r="L432" s="57" t="s">
        <v>9561</v>
      </c>
      <c r="M432" s="57" t="s">
        <v>66</v>
      </c>
      <c r="N432" s="52" t="s">
        <v>9469</v>
      </c>
      <c r="O432" s="53">
        <v>1</v>
      </c>
      <c r="P432" s="51" t="s">
        <v>68</v>
      </c>
      <c r="Q432" s="51" t="s">
        <v>69</v>
      </c>
      <c r="R432" s="51" t="s">
        <v>4407</v>
      </c>
      <c r="S432" s="54" t="s">
        <v>4390</v>
      </c>
      <c r="T432" s="51" t="s">
        <v>650</v>
      </c>
      <c r="U432" s="55">
        <v>46251</v>
      </c>
      <c r="V432" s="57" t="s">
        <v>778</v>
      </c>
      <c r="W432" s="51" t="s">
        <v>9533</v>
      </c>
      <c r="X432" s="51" t="s">
        <v>8933</v>
      </c>
      <c r="Y432" s="142" t="str">
        <f>_xlfn.XLOOKUP(B432,'Golden Rulebook-CDErule level'!I:I,'Golden Rulebook-CDErule level'!I:I, "not found")</f>
        <v>DQO-1608</v>
      </c>
    </row>
    <row r="433" spans="1:25" ht="42.75">
      <c r="A433" s="51" t="s">
        <v>9576</v>
      </c>
      <c r="B433" s="51" t="s">
        <v>9577</v>
      </c>
      <c r="C433" s="57" t="s">
        <v>9578</v>
      </c>
      <c r="D433" s="57" t="s">
        <v>9579</v>
      </c>
      <c r="E433" s="57" t="s">
        <v>60</v>
      </c>
      <c r="F433" s="51" t="s">
        <v>61</v>
      </c>
      <c r="G433" s="51" t="s">
        <v>738</v>
      </c>
      <c r="H433" s="51" t="s">
        <v>4441</v>
      </c>
      <c r="I433" s="51" t="s">
        <v>4442</v>
      </c>
      <c r="J433" s="57" t="s">
        <v>65</v>
      </c>
      <c r="K433" s="57" t="s">
        <v>9534</v>
      </c>
      <c r="L433" s="57" t="s">
        <v>9561</v>
      </c>
      <c r="M433" s="57" t="s">
        <v>66</v>
      </c>
      <c r="N433" s="52" t="s">
        <v>9476</v>
      </c>
      <c r="O433" s="53">
        <v>1</v>
      </c>
      <c r="P433" s="51" t="s">
        <v>68</v>
      </c>
      <c r="Q433" s="51" t="s">
        <v>69</v>
      </c>
      <c r="R433" s="51" t="s">
        <v>4407</v>
      </c>
      <c r="S433" s="54" t="s">
        <v>4390</v>
      </c>
      <c r="T433" s="51" t="s">
        <v>650</v>
      </c>
      <c r="U433" s="55">
        <v>46251</v>
      </c>
      <c r="V433" s="57" t="s">
        <v>778</v>
      </c>
      <c r="W433" s="51" t="s">
        <v>9533</v>
      </c>
      <c r="X433" s="51" t="s">
        <v>8933</v>
      </c>
      <c r="Y433" s="142" t="str">
        <f>_xlfn.XLOOKUP(B433,'Golden Rulebook-CDErule level'!I:I,'Golden Rulebook-CDErule level'!I:I, "not found")</f>
        <v>DQO-1609</v>
      </c>
    </row>
    <row r="434" spans="1:25" ht="42.75">
      <c r="A434" s="51" t="s">
        <v>9589</v>
      </c>
      <c r="B434" s="51" t="s">
        <v>9590</v>
      </c>
      <c r="C434" s="57" t="s">
        <v>9591</v>
      </c>
      <c r="D434" s="57" t="s">
        <v>9592</v>
      </c>
      <c r="E434" s="57" t="s">
        <v>60</v>
      </c>
      <c r="F434" s="51" t="s">
        <v>61</v>
      </c>
      <c r="G434" s="51" t="s">
        <v>738</v>
      </c>
      <c r="H434" s="51" t="s">
        <v>4441</v>
      </c>
      <c r="I434" s="51" t="s">
        <v>4442</v>
      </c>
      <c r="J434" s="57" t="s">
        <v>65</v>
      </c>
      <c r="K434" s="57" t="s">
        <v>9534</v>
      </c>
      <c r="L434" s="57" t="s">
        <v>9580</v>
      </c>
      <c r="M434" s="57" t="s">
        <v>66</v>
      </c>
      <c r="N434" s="52" t="s">
        <v>9525</v>
      </c>
      <c r="O434" s="53">
        <v>1</v>
      </c>
      <c r="P434" s="51" t="s">
        <v>68</v>
      </c>
      <c r="Q434" s="51" t="s">
        <v>69</v>
      </c>
      <c r="R434" s="51" t="s">
        <v>4407</v>
      </c>
      <c r="S434" s="54" t="s">
        <v>4390</v>
      </c>
      <c r="T434" s="51" t="s">
        <v>650</v>
      </c>
      <c r="U434" s="55">
        <v>46251</v>
      </c>
      <c r="V434" s="57" t="s">
        <v>778</v>
      </c>
      <c r="W434" s="51" t="s">
        <v>9533</v>
      </c>
      <c r="X434" s="51" t="s">
        <v>8962</v>
      </c>
      <c r="Y434" s="142" t="str">
        <f>_xlfn.XLOOKUP(B434,'Golden Rulebook-CDErule level'!I:I,'Golden Rulebook-CDErule level'!I:I, "not found")</f>
        <v>DQO-1610</v>
      </c>
    </row>
    <row r="435" spans="1:25" ht="42.75">
      <c r="A435" s="51" t="s">
        <v>9595</v>
      </c>
      <c r="B435" s="51" t="s">
        <v>9596</v>
      </c>
      <c r="C435" s="57" t="s">
        <v>9597</v>
      </c>
      <c r="D435" s="57" t="s">
        <v>9598</v>
      </c>
      <c r="E435" s="57" t="s">
        <v>60</v>
      </c>
      <c r="F435" s="51" t="s">
        <v>61</v>
      </c>
      <c r="G435" s="51" t="s">
        <v>738</v>
      </c>
      <c r="H435" s="51" t="s">
        <v>4441</v>
      </c>
      <c r="I435" s="51" t="s">
        <v>4442</v>
      </c>
      <c r="J435" s="57" t="s">
        <v>65</v>
      </c>
      <c r="K435" s="57" t="s">
        <v>9534</v>
      </c>
      <c r="L435" s="57" t="s">
        <v>9580</v>
      </c>
      <c r="M435" s="57" t="s">
        <v>66</v>
      </c>
      <c r="N435" s="52" t="s">
        <v>9532</v>
      </c>
      <c r="O435" s="53">
        <v>1</v>
      </c>
      <c r="P435" s="51" t="s">
        <v>68</v>
      </c>
      <c r="Q435" s="51" t="s">
        <v>69</v>
      </c>
      <c r="R435" s="51" t="s">
        <v>4407</v>
      </c>
      <c r="S435" s="54" t="s">
        <v>4390</v>
      </c>
      <c r="T435" s="51" t="s">
        <v>650</v>
      </c>
      <c r="U435" s="55">
        <v>46251</v>
      </c>
      <c r="V435" s="57" t="s">
        <v>778</v>
      </c>
      <c r="W435" s="51" t="s">
        <v>9533</v>
      </c>
      <c r="X435" s="51" t="s">
        <v>8962</v>
      </c>
      <c r="Y435" s="142" t="str">
        <f>_xlfn.XLOOKUP(B435,'Golden Rulebook-CDErule level'!I:I,'Golden Rulebook-CDErule level'!I:I, "not found")</f>
        <v>DQO-1611</v>
      </c>
    </row>
    <row r="436" spans="1:25" ht="28.5">
      <c r="A436" s="51" t="s">
        <v>10273</v>
      </c>
      <c r="B436" s="51" t="s">
        <v>10274</v>
      </c>
      <c r="C436" s="57" t="s">
        <v>10275</v>
      </c>
      <c r="D436" s="57" t="s">
        <v>10276</v>
      </c>
      <c r="E436" s="57" t="s">
        <v>60</v>
      </c>
      <c r="F436" s="51" t="s">
        <v>61</v>
      </c>
      <c r="G436" s="51" t="s">
        <v>3030</v>
      </c>
      <c r="H436" s="51" t="s">
        <v>4625</v>
      </c>
      <c r="I436" s="51" t="s">
        <v>4626</v>
      </c>
      <c r="J436" s="57" t="s">
        <v>65</v>
      </c>
      <c r="K436" s="57" t="s">
        <v>9703</v>
      </c>
      <c r="L436" s="57" t="s">
        <v>10264</v>
      </c>
      <c r="M436" s="57" t="s">
        <v>93</v>
      </c>
      <c r="N436" s="52" t="s">
        <v>6706</v>
      </c>
      <c r="O436" s="53">
        <v>1</v>
      </c>
      <c r="P436" s="51" t="s">
        <v>68</v>
      </c>
      <c r="Q436" s="51" t="s">
        <v>69</v>
      </c>
      <c r="R436" s="51" t="s">
        <v>4407</v>
      </c>
      <c r="S436" s="54" t="s">
        <v>5139</v>
      </c>
      <c r="T436" s="51" t="s">
        <v>650</v>
      </c>
      <c r="U436" s="55">
        <v>46251</v>
      </c>
      <c r="V436" s="57" t="s">
        <v>778</v>
      </c>
      <c r="W436" s="51" t="s">
        <v>9702</v>
      </c>
      <c r="X436" s="51" t="s">
        <v>6691</v>
      </c>
      <c r="Y436" s="142" t="str">
        <f>_xlfn.XLOOKUP(B436,'Golden Rulebook-CDErule level'!I:I,'Golden Rulebook-CDErule level'!I:I, "not found")</f>
        <v>DQO-1612</v>
      </c>
    </row>
    <row r="437" spans="1:25" ht="42.75">
      <c r="A437" s="51" t="s">
        <v>10301</v>
      </c>
      <c r="B437" s="51" t="s">
        <v>10302</v>
      </c>
      <c r="C437" s="57" t="s">
        <v>10303</v>
      </c>
      <c r="D437" s="57" t="s">
        <v>10304</v>
      </c>
      <c r="E437" s="57" t="s">
        <v>60</v>
      </c>
      <c r="F437" s="51" t="s">
        <v>61</v>
      </c>
      <c r="G437" s="51" t="s">
        <v>738</v>
      </c>
      <c r="H437" s="51" t="s">
        <v>4441</v>
      </c>
      <c r="I437" s="51" t="s">
        <v>4442</v>
      </c>
      <c r="J437" s="57" t="s">
        <v>65</v>
      </c>
      <c r="K437" s="57" t="s">
        <v>10291</v>
      </c>
      <c r="L437" s="57" t="s">
        <v>10292</v>
      </c>
      <c r="M437" s="57" t="s">
        <v>66</v>
      </c>
      <c r="N437" s="52" t="s">
        <v>10305</v>
      </c>
      <c r="O437" s="53">
        <v>1</v>
      </c>
      <c r="P437" s="51" t="s">
        <v>68</v>
      </c>
      <c r="Q437" s="51" t="s">
        <v>69</v>
      </c>
      <c r="R437" s="51" t="s">
        <v>4407</v>
      </c>
      <c r="S437" s="54" t="s">
        <v>4390</v>
      </c>
      <c r="T437" s="51" t="s">
        <v>650</v>
      </c>
      <c r="U437" s="55">
        <v>46251</v>
      </c>
      <c r="V437" s="57" t="s">
        <v>778</v>
      </c>
      <c r="W437" s="51" t="s">
        <v>10290</v>
      </c>
      <c r="X437" s="51" t="s">
        <v>650</v>
      </c>
      <c r="Y437" s="142" t="str">
        <f>_xlfn.XLOOKUP(B437,'Golden Rulebook-CDErule level'!I:I,'Golden Rulebook-CDErule level'!I:I, "not found")</f>
        <v>DQO-1613</v>
      </c>
    </row>
    <row r="438" spans="1:25" ht="42.75">
      <c r="A438" s="51" t="s">
        <v>10308</v>
      </c>
      <c r="B438" s="51" t="s">
        <v>10309</v>
      </c>
      <c r="C438" s="57" t="s">
        <v>10310</v>
      </c>
      <c r="D438" s="57" t="s">
        <v>10311</v>
      </c>
      <c r="E438" s="57" t="s">
        <v>60</v>
      </c>
      <c r="F438" s="51" t="s">
        <v>61</v>
      </c>
      <c r="G438" s="51" t="s">
        <v>738</v>
      </c>
      <c r="H438" s="51" t="s">
        <v>4441</v>
      </c>
      <c r="I438" s="51" t="s">
        <v>4442</v>
      </c>
      <c r="J438" s="57" t="s">
        <v>65</v>
      </c>
      <c r="K438" s="57" t="s">
        <v>10291</v>
      </c>
      <c r="L438" s="57" t="s">
        <v>10292</v>
      </c>
      <c r="M438" s="58" t="s">
        <v>93</v>
      </c>
      <c r="N438" s="59" t="s">
        <v>9007</v>
      </c>
      <c r="O438" s="53">
        <v>1</v>
      </c>
      <c r="P438" s="51" t="s">
        <v>68</v>
      </c>
      <c r="Q438" s="51" t="s">
        <v>69</v>
      </c>
      <c r="R438" s="51" t="s">
        <v>4407</v>
      </c>
      <c r="S438" s="54" t="s">
        <v>5139</v>
      </c>
      <c r="T438" s="51" t="s">
        <v>650</v>
      </c>
      <c r="U438" s="55">
        <v>46251</v>
      </c>
      <c r="V438" s="57" t="s">
        <v>778</v>
      </c>
      <c r="W438" s="51" t="s">
        <v>10290</v>
      </c>
      <c r="X438" s="51" t="s">
        <v>650</v>
      </c>
      <c r="Y438" s="142" t="str">
        <f>_xlfn.XLOOKUP(B438,'Golden Rulebook-CDErule level'!I:I,'Golden Rulebook-CDErule level'!I:I, "not found")</f>
        <v>DQO-1614</v>
      </c>
    </row>
    <row r="439" spans="1:25" ht="42.75">
      <c r="A439" s="51" t="s">
        <v>10353</v>
      </c>
      <c r="B439" s="51" t="s">
        <v>10354</v>
      </c>
      <c r="C439" s="57" t="s">
        <v>10355</v>
      </c>
      <c r="D439" s="57" t="s">
        <v>10356</v>
      </c>
      <c r="E439" s="57" t="s">
        <v>60</v>
      </c>
      <c r="F439" s="51" t="s">
        <v>61</v>
      </c>
      <c r="G439" s="51" t="s">
        <v>738</v>
      </c>
      <c r="H439" s="51" t="s">
        <v>4441</v>
      </c>
      <c r="I439" s="51" t="s">
        <v>4442</v>
      </c>
      <c r="J439" s="57" t="s">
        <v>65</v>
      </c>
      <c r="K439" s="57" t="s">
        <v>10291</v>
      </c>
      <c r="L439" s="57" t="s">
        <v>10344</v>
      </c>
      <c r="M439" s="57" t="s">
        <v>66</v>
      </c>
      <c r="N439" s="52" t="s">
        <v>10357</v>
      </c>
      <c r="O439" s="53">
        <v>1</v>
      </c>
      <c r="P439" s="51" t="s">
        <v>68</v>
      </c>
      <c r="Q439" s="51" t="s">
        <v>69</v>
      </c>
      <c r="R439" s="51" t="s">
        <v>4407</v>
      </c>
      <c r="S439" s="54" t="s">
        <v>4390</v>
      </c>
      <c r="T439" s="51" t="s">
        <v>650</v>
      </c>
      <c r="U439" s="55">
        <v>46251</v>
      </c>
      <c r="V439" s="57" t="s">
        <v>778</v>
      </c>
      <c r="W439" s="51" t="s">
        <v>10290</v>
      </c>
      <c r="X439" s="51" t="s">
        <v>3216</v>
      </c>
      <c r="Y439" s="142" t="str">
        <f>_xlfn.XLOOKUP(B439,'Golden Rulebook-CDErule level'!I:I,'Golden Rulebook-CDErule level'!I:I, "not found")</f>
        <v>DQO-1615</v>
      </c>
    </row>
    <row r="440" spans="1:25" ht="42.75">
      <c r="A440" s="51" t="s">
        <v>10612</v>
      </c>
      <c r="B440" s="51" t="s">
        <v>10613</v>
      </c>
      <c r="C440" s="57" t="s">
        <v>10614</v>
      </c>
      <c r="D440" s="57" t="s">
        <v>10615</v>
      </c>
      <c r="E440" s="57" t="s">
        <v>60</v>
      </c>
      <c r="F440" s="51" t="s">
        <v>61</v>
      </c>
      <c r="G440" s="51" t="s">
        <v>738</v>
      </c>
      <c r="H440" s="51" t="s">
        <v>4441</v>
      </c>
      <c r="I440" s="51" t="s">
        <v>4442</v>
      </c>
      <c r="J440" s="57" t="s">
        <v>65</v>
      </c>
      <c r="K440" s="57" t="s">
        <v>10291</v>
      </c>
      <c r="L440" s="57" t="s">
        <v>10603</v>
      </c>
      <c r="M440" s="57" t="s">
        <v>66</v>
      </c>
      <c r="N440" s="52" t="s">
        <v>10616</v>
      </c>
      <c r="O440" s="53">
        <v>1</v>
      </c>
      <c r="P440" s="51" t="s">
        <v>68</v>
      </c>
      <c r="Q440" s="51" t="s">
        <v>69</v>
      </c>
      <c r="R440" s="51" t="s">
        <v>4407</v>
      </c>
      <c r="S440" s="54" t="s">
        <v>4390</v>
      </c>
      <c r="T440" s="51" t="s">
        <v>650</v>
      </c>
      <c r="U440" s="55">
        <v>46251</v>
      </c>
      <c r="V440" s="57" t="s">
        <v>778</v>
      </c>
      <c r="W440" s="51" t="s">
        <v>10290</v>
      </c>
      <c r="X440" s="51" t="s">
        <v>7548</v>
      </c>
      <c r="Y440" s="142" t="str">
        <f>_xlfn.XLOOKUP(B440,'Golden Rulebook-CDErule level'!I:I,'Golden Rulebook-CDErule level'!I:I, "not found")</f>
        <v>DQO-1616</v>
      </c>
    </row>
    <row r="441" spans="1:25" ht="28.5">
      <c r="A441" s="51" t="s">
        <v>10753</v>
      </c>
      <c r="B441" s="51" t="s">
        <v>10754</v>
      </c>
      <c r="C441" s="57" t="s">
        <v>10755</v>
      </c>
      <c r="D441" s="57" t="s">
        <v>10756</v>
      </c>
      <c r="E441" s="57" t="s">
        <v>60</v>
      </c>
      <c r="F441" s="51" t="s">
        <v>61</v>
      </c>
      <c r="G441" s="51" t="s">
        <v>3030</v>
      </c>
      <c r="H441" s="51" t="s">
        <v>4625</v>
      </c>
      <c r="I441" s="51" t="s">
        <v>4626</v>
      </c>
      <c r="J441" s="57" t="s">
        <v>65</v>
      </c>
      <c r="K441" s="57" t="s">
        <v>10675</v>
      </c>
      <c r="L441" s="57" t="s">
        <v>10744</v>
      </c>
      <c r="M441" s="57" t="s">
        <v>93</v>
      </c>
      <c r="N441" s="52" t="s">
        <v>6647</v>
      </c>
      <c r="O441" s="53">
        <v>1</v>
      </c>
      <c r="P441" s="51" t="s">
        <v>68</v>
      </c>
      <c r="Q441" s="51" t="s">
        <v>69</v>
      </c>
      <c r="R441" s="51" t="s">
        <v>4407</v>
      </c>
      <c r="S441" s="54" t="s">
        <v>5139</v>
      </c>
      <c r="T441" s="51" t="s">
        <v>650</v>
      </c>
      <c r="U441" s="55">
        <v>46251</v>
      </c>
      <c r="V441" s="57" t="s">
        <v>778</v>
      </c>
      <c r="W441" s="51" t="s">
        <v>10674</v>
      </c>
      <c r="X441" s="51" t="s">
        <v>5724</v>
      </c>
      <c r="Y441" s="142" t="str">
        <f>_xlfn.XLOOKUP(B441,'Golden Rulebook-CDErule level'!I:I,'Golden Rulebook-CDErule level'!I:I, "not found")</f>
        <v>DQO-1617</v>
      </c>
    </row>
    <row r="442" spans="1:25" ht="28.5">
      <c r="A442" s="51" t="s">
        <v>10772</v>
      </c>
      <c r="B442" s="51" t="s">
        <v>10773</v>
      </c>
      <c r="C442" s="57" t="s">
        <v>10774</v>
      </c>
      <c r="D442" s="57" t="s">
        <v>10775</v>
      </c>
      <c r="E442" s="57" t="s">
        <v>60</v>
      </c>
      <c r="F442" s="51" t="s">
        <v>61</v>
      </c>
      <c r="G442" s="51" t="s">
        <v>3030</v>
      </c>
      <c r="H442" s="51" t="s">
        <v>4625</v>
      </c>
      <c r="I442" s="51" t="s">
        <v>4626</v>
      </c>
      <c r="J442" s="57" t="s">
        <v>65</v>
      </c>
      <c r="K442" s="57" t="s">
        <v>10675</v>
      </c>
      <c r="L442" s="57" t="s">
        <v>10763</v>
      </c>
      <c r="M442" s="57" t="s">
        <v>93</v>
      </c>
      <c r="N442" s="52" t="s">
        <v>6668</v>
      </c>
      <c r="O442" s="53">
        <v>1</v>
      </c>
      <c r="P442" s="51" t="s">
        <v>68</v>
      </c>
      <c r="Q442" s="51" t="s">
        <v>69</v>
      </c>
      <c r="R442" s="51" t="s">
        <v>4407</v>
      </c>
      <c r="S442" s="54" t="s">
        <v>5139</v>
      </c>
      <c r="T442" s="51" t="s">
        <v>650</v>
      </c>
      <c r="U442" s="55">
        <v>46251</v>
      </c>
      <c r="V442" s="57" t="s">
        <v>778</v>
      </c>
      <c r="W442" s="51" t="s">
        <v>10674</v>
      </c>
      <c r="X442" s="51" t="s">
        <v>5747</v>
      </c>
      <c r="Y442" s="142" t="str">
        <f>_xlfn.XLOOKUP(B442,'Golden Rulebook-CDErule level'!I:I,'Golden Rulebook-CDErule level'!I:I, "not found")</f>
        <v>DQO-1618</v>
      </c>
    </row>
    <row r="443" spans="1:25" ht="42.75">
      <c r="A443" s="51" t="s">
        <v>4410</v>
      </c>
      <c r="B443" s="51" t="s">
        <v>4411</v>
      </c>
      <c r="C443" s="51" t="s">
        <v>4412</v>
      </c>
      <c r="D443" s="54" t="s">
        <v>4413</v>
      </c>
      <c r="E443" s="51" t="s">
        <v>1071</v>
      </c>
      <c r="F443" s="51" t="s">
        <v>61</v>
      </c>
      <c r="G443" s="51" t="s">
        <v>2207</v>
      </c>
      <c r="H443" s="51" t="s">
        <v>4380</v>
      </c>
      <c r="I443" s="51" t="s">
        <v>4381</v>
      </c>
      <c r="J443" s="57" t="s">
        <v>65</v>
      </c>
      <c r="K443" s="51" t="s">
        <v>4372</v>
      </c>
      <c r="L443" s="51" t="s">
        <v>4399</v>
      </c>
      <c r="M443" s="57" t="s">
        <v>66</v>
      </c>
      <c r="N443" s="52" t="s">
        <v>4414</v>
      </c>
      <c r="O443" s="53">
        <v>0.95</v>
      </c>
      <c r="P443" s="51" t="s">
        <v>68</v>
      </c>
      <c r="Q443" s="51" t="s">
        <v>69</v>
      </c>
      <c r="R443" s="51" t="s">
        <v>4407</v>
      </c>
      <c r="S443" s="54" t="s">
        <v>4390</v>
      </c>
      <c r="T443" s="51" t="s">
        <v>650</v>
      </c>
      <c r="U443" s="55">
        <v>46251</v>
      </c>
      <c r="V443" s="51" t="s">
        <v>778</v>
      </c>
      <c r="W443" s="51" t="s">
        <v>4371</v>
      </c>
      <c r="X443" s="51" t="s">
        <v>4398</v>
      </c>
      <c r="Y443" s="142" t="str">
        <f>_xlfn.XLOOKUP(B443,'Golden Rulebook-CDErule level'!I:I,'Golden Rulebook-CDErule level'!I:I, "not found")</f>
        <v>DQO-1619</v>
      </c>
    </row>
    <row r="444" spans="1:25" ht="42.75">
      <c r="A444" s="51" t="s">
        <v>4417</v>
      </c>
      <c r="B444" s="51" t="s">
        <v>4418</v>
      </c>
      <c r="C444" s="51" t="s">
        <v>4419</v>
      </c>
      <c r="D444" s="54" t="s">
        <v>4420</v>
      </c>
      <c r="E444" s="51" t="s">
        <v>1071</v>
      </c>
      <c r="F444" s="51" t="s">
        <v>61</v>
      </c>
      <c r="G444" s="51" t="s">
        <v>2207</v>
      </c>
      <c r="H444" s="51" t="s">
        <v>4380</v>
      </c>
      <c r="I444" s="51" t="s">
        <v>4381</v>
      </c>
      <c r="J444" s="57" t="s">
        <v>65</v>
      </c>
      <c r="K444" s="51" t="s">
        <v>4372</v>
      </c>
      <c r="L444" s="51" t="s">
        <v>4399</v>
      </c>
      <c r="M444" s="57" t="s">
        <v>66</v>
      </c>
      <c r="N444" s="52" t="s">
        <v>4421</v>
      </c>
      <c r="O444" s="53">
        <v>0.95</v>
      </c>
      <c r="P444" s="51" t="s">
        <v>68</v>
      </c>
      <c r="Q444" s="51" t="s">
        <v>69</v>
      </c>
      <c r="R444" s="51" t="s">
        <v>4407</v>
      </c>
      <c r="S444" s="54" t="s">
        <v>4390</v>
      </c>
      <c r="T444" s="51" t="s">
        <v>650</v>
      </c>
      <c r="U444" s="55">
        <v>46251</v>
      </c>
      <c r="V444" s="51" t="s">
        <v>778</v>
      </c>
      <c r="W444" s="51" t="s">
        <v>4371</v>
      </c>
      <c r="X444" s="51" t="s">
        <v>4398</v>
      </c>
      <c r="Y444" s="142" t="str">
        <f>_xlfn.XLOOKUP(B444,'Golden Rulebook-CDErule level'!I:I,'Golden Rulebook-CDErule level'!I:I, "not found")</f>
        <v>DQO-1620</v>
      </c>
    </row>
    <row r="445" spans="1:25" ht="42.75">
      <c r="A445" s="51" t="s">
        <v>13428</v>
      </c>
      <c r="B445" s="51" t="s">
        <v>13429</v>
      </c>
      <c r="C445" s="60" t="s">
        <v>13430</v>
      </c>
      <c r="D445" s="54" t="s">
        <v>13431</v>
      </c>
      <c r="E445" s="51" t="s">
        <v>60</v>
      </c>
      <c r="F445" s="51" t="s">
        <v>61</v>
      </c>
      <c r="G445" s="51" t="s">
        <v>738</v>
      </c>
      <c r="H445" s="51" t="s">
        <v>4441</v>
      </c>
      <c r="I445" s="51" t="s">
        <v>4442</v>
      </c>
      <c r="J445" s="57" t="s">
        <v>65</v>
      </c>
      <c r="K445" s="51" t="s">
        <v>13372</v>
      </c>
      <c r="L445" s="51" t="s">
        <v>13425</v>
      </c>
      <c r="M445" s="57" t="s">
        <v>66</v>
      </c>
      <c r="N445" s="52" t="s">
        <v>13432</v>
      </c>
      <c r="O445" s="53">
        <v>0.95</v>
      </c>
      <c r="P445" s="51" t="s">
        <v>68</v>
      </c>
      <c r="Q445" s="51" t="s">
        <v>69</v>
      </c>
      <c r="R445" s="51" t="s">
        <v>4407</v>
      </c>
      <c r="S445" s="54" t="s">
        <v>4390</v>
      </c>
      <c r="T445" s="51" t="s">
        <v>650</v>
      </c>
      <c r="U445" s="55">
        <v>46251</v>
      </c>
      <c r="V445" s="51" t="s">
        <v>778</v>
      </c>
      <c r="W445" s="51" t="s">
        <v>13371</v>
      </c>
      <c r="X445" s="51" t="s">
        <v>11984</v>
      </c>
      <c r="Y445" s="142" t="str">
        <f>_xlfn.XLOOKUP(B445,'Golden Rulebook-CDErule level'!I:I,'Golden Rulebook-CDErule level'!I:I, "not found")</f>
        <v>DQO-1621</v>
      </c>
    </row>
    <row r="446" spans="1:25" ht="42.75">
      <c r="A446" s="51" t="s">
        <v>13603</v>
      </c>
      <c r="B446" s="51" t="s">
        <v>13604</v>
      </c>
      <c r="C446" s="60" t="s">
        <v>13605</v>
      </c>
      <c r="D446" s="54" t="s">
        <v>13606</v>
      </c>
      <c r="E446" s="51" t="s">
        <v>1071</v>
      </c>
      <c r="F446" s="51" t="s">
        <v>61</v>
      </c>
      <c r="G446" s="51" t="s">
        <v>738</v>
      </c>
      <c r="H446" s="51" t="s">
        <v>4441</v>
      </c>
      <c r="I446" s="51" t="s">
        <v>4442</v>
      </c>
      <c r="J446" s="57" t="s">
        <v>65</v>
      </c>
      <c r="K446" s="51" t="s">
        <v>13372</v>
      </c>
      <c r="L446" s="51" t="s">
        <v>13593</v>
      </c>
      <c r="M446" s="57" t="s">
        <v>66</v>
      </c>
      <c r="N446" s="52" t="s">
        <v>13607</v>
      </c>
      <c r="O446" s="53">
        <v>0.95</v>
      </c>
      <c r="P446" s="51" t="s">
        <v>68</v>
      </c>
      <c r="Q446" s="51" t="s">
        <v>69</v>
      </c>
      <c r="R446" s="51" t="s">
        <v>4407</v>
      </c>
      <c r="S446" s="54" t="s">
        <v>13608</v>
      </c>
      <c r="T446" s="51" t="s">
        <v>650</v>
      </c>
      <c r="U446" s="55">
        <v>46251</v>
      </c>
      <c r="V446" s="51" t="s">
        <v>778</v>
      </c>
      <c r="W446" s="51" t="s">
        <v>13371</v>
      </c>
      <c r="X446" s="51" t="s">
        <v>12455</v>
      </c>
      <c r="Y446" s="142" t="str">
        <f>_xlfn.XLOOKUP(B446,'Golden Rulebook-CDErule level'!I:I,'Golden Rulebook-CDErule level'!I:I, "not found")</f>
        <v>DQO-1622</v>
      </c>
    </row>
    <row r="447" spans="1:25" ht="42.75">
      <c r="A447" s="51" t="s">
        <v>13761</v>
      </c>
      <c r="B447" s="51" t="s">
        <v>13762</v>
      </c>
      <c r="C447" s="60" t="s">
        <v>13763</v>
      </c>
      <c r="D447" s="54" t="s">
        <v>13764</v>
      </c>
      <c r="E447" s="51" t="s">
        <v>1071</v>
      </c>
      <c r="F447" s="51" t="s">
        <v>61</v>
      </c>
      <c r="G447" s="51" t="s">
        <v>738</v>
      </c>
      <c r="H447" s="51" t="s">
        <v>4441</v>
      </c>
      <c r="I447" s="51" t="s">
        <v>4442</v>
      </c>
      <c r="J447" s="57" t="s">
        <v>65</v>
      </c>
      <c r="K447" s="51" t="s">
        <v>13372</v>
      </c>
      <c r="L447" s="51" t="s">
        <v>13751</v>
      </c>
      <c r="M447" s="57" t="s">
        <v>66</v>
      </c>
      <c r="N447" s="52" t="s">
        <v>13765</v>
      </c>
      <c r="O447" s="53">
        <v>0.95</v>
      </c>
      <c r="P447" s="51" t="s">
        <v>68</v>
      </c>
      <c r="Q447" s="51" t="s">
        <v>69</v>
      </c>
      <c r="R447" s="51" t="s">
        <v>4407</v>
      </c>
      <c r="S447" s="54" t="s">
        <v>4390</v>
      </c>
      <c r="T447" s="51" t="s">
        <v>650</v>
      </c>
      <c r="U447" s="55">
        <v>46251</v>
      </c>
      <c r="V447" s="51" t="s">
        <v>778</v>
      </c>
      <c r="W447" s="51" t="s">
        <v>13371</v>
      </c>
      <c r="X447" s="51" t="s">
        <v>12875</v>
      </c>
      <c r="Y447" s="142" t="str">
        <f>_xlfn.XLOOKUP(B447,'Golden Rulebook-CDErule level'!I:I,'Golden Rulebook-CDErule level'!I:I, "not found")</f>
        <v>DQO-1623</v>
      </c>
    </row>
    <row r="448" spans="1:25" ht="42.75">
      <c r="A448" s="51" t="s">
        <v>13843</v>
      </c>
      <c r="B448" s="51" t="s">
        <v>13844</v>
      </c>
      <c r="C448" s="60" t="s">
        <v>13845</v>
      </c>
      <c r="D448" s="54" t="s">
        <v>13846</v>
      </c>
      <c r="E448" s="51" t="s">
        <v>1071</v>
      </c>
      <c r="F448" s="51" t="s">
        <v>61</v>
      </c>
      <c r="G448" s="51" t="s">
        <v>738</v>
      </c>
      <c r="H448" s="51" t="s">
        <v>4441</v>
      </c>
      <c r="I448" s="51" t="s">
        <v>4442</v>
      </c>
      <c r="J448" s="57" t="s">
        <v>65</v>
      </c>
      <c r="K448" s="51" t="s">
        <v>13372</v>
      </c>
      <c r="L448" s="51" t="s">
        <v>13833</v>
      </c>
      <c r="M448" s="57" t="s">
        <v>66</v>
      </c>
      <c r="N448" s="52" t="s">
        <v>13847</v>
      </c>
      <c r="O448" s="53">
        <v>0.95</v>
      </c>
      <c r="P448" s="51" t="s">
        <v>68</v>
      </c>
      <c r="Q448" s="51" t="s">
        <v>69</v>
      </c>
      <c r="R448" s="51" t="s">
        <v>4407</v>
      </c>
      <c r="S448" s="54" t="s">
        <v>4390</v>
      </c>
      <c r="T448" s="51" t="s">
        <v>650</v>
      </c>
      <c r="U448" s="55">
        <v>46251</v>
      </c>
      <c r="V448" s="51" t="s">
        <v>778</v>
      </c>
      <c r="W448" s="51" t="s">
        <v>13371</v>
      </c>
      <c r="X448" s="51" t="s">
        <v>13832</v>
      </c>
      <c r="Y448" s="142" t="str">
        <f>_xlfn.XLOOKUP(B448,'Golden Rulebook-CDErule level'!I:I,'Golden Rulebook-CDErule level'!I:I, "not found")</f>
        <v>DQO-1624</v>
      </c>
    </row>
    <row r="449" spans="1:25" ht="42.75">
      <c r="A449" s="51" t="s">
        <v>13990</v>
      </c>
      <c r="B449" s="51" t="s">
        <v>13991</v>
      </c>
      <c r="C449" s="60" t="s">
        <v>13992</v>
      </c>
      <c r="D449" s="54" t="s">
        <v>13993</v>
      </c>
      <c r="E449" s="51" t="s">
        <v>1071</v>
      </c>
      <c r="F449" s="51" t="s">
        <v>61</v>
      </c>
      <c r="G449" s="51" t="s">
        <v>738</v>
      </c>
      <c r="H449" s="51" t="s">
        <v>4441</v>
      </c>
      <c r="I449" s="51" t="s">
        <v>4442</v>
      </c>
      <c r="J449" s="57" t="s">
        <v>65</v>
      </c>
      <c r="K449" s="51" t="s">
        <v>13372</v>
      </c>
      <c r="L449" s="51" t="s">
        <v>13987</v>
      </c>
      <c r="M449" s="57" t="s">
        <v>66</v>
      </c>
      <c r="N449" s="52" t="s">
        <v>13994</v>
      </c>
      <c r="O449" s="53">
        <v>0.95</v>
      </c>
      <c r="P449" s="51" t="s">
        <v>68</v>
      </c>
      <c r="Q449" s="51" t="s">
        <v>69</v>
      </c>
      <c r="R449" s="51" t="s">
        <v>4407</v>
      </c>
      <c r="S449" s="54" t="s">
        <v>4390</v>
      </c>
      <c r="T449" s="51" t="s">
        <v>650</v>
      </c>
      <c r="U449" s="55">
        <v>46251</v>
      </c>
      <c r="V449" s="51" t="s">
        <v>778</v>
      </c>
      <c r="W449" s="51" t="s">
        <v>13371</v>
      </c>
      <c r="X449" s="51" t="s">
        <v>13986</v>
      </c>
      <c r="Y449" s="142" t="str">
        <f>_xlfn.XLOOKUP(B449,'Golden Rulebook-CDErule level'!I:I,'Golden Rulebook-CDErule level'!I:I, "not found")</f>
        <v>DQO-1625</v>
      </c>
    </row>
    <row r="450" spans="1:25" ht="42.75">
      <c r="A450" s="51" t="s">
        <v>13406</v>
      </c>
      <c r="B450" s="51" t="s">
        <v>13407</v>
      </c>
      <c r="C450" s="60" t="s">
        <v>13408</v>
      </c>
      <c r="D450" s="54" t="s">
        <v>13409</v>
      </c>
      <c r="E450" s="51" t="s">
        <v>1071</v>
      </c>
      <c r="F450" s="51" t="s">
        <v>61</v>
      </c>
      <c r="G450" s="51" t="s">
        <v>738</v>
      </c>
      <c r="H450" s="51" t="s">
        <v>4441</v>
      </c>
      <c r="I450" s="51" t="s">
        <v>4442</v>
      </c>
      <c r="J450" s="57" t="s">
        <v>65</v>
      </c>
      <c r="K450" s="51" t="s">
        <v>13372</v>
      </c>
      <c r="L450" s="51" t="s">
        <v>13403</v>
      </c>
      <c r="M450" s="57" t="s">
        <v>66</v>
      </c>
      <c r="N450" s="52" t="s">
        <v>13410</v>
      </c>
      <c r="O450" s="53">
        <v>0.95</v>
      </c>
      <c r="P450" s="51" t="s">
        <v>68</v>
      </c>
      <c r="Q450" s="51" t="s">
        <v>69</v>
      </c>
      <c r="R450" s="51" t="s">
        <v>4407</v>
      </c>
      <c r="S450" s="54" t="s">
        <v>4390</v>
      </c>
      <c r="T450" s="51" t="s">
        <v>650</v>
      </c>
      <c r="U450" s="55">
        <v>46251</v>
      </c>
      <c r="V450" s="51" t="s">
        <v>778</v>
      </c>
      <c r="W450" s="51" t="s">
        <v>13371</v>
      </c>
      <c r="X450" s="51" t="s">
        <v>11936</v>
      </c>
      <c r="Y450" s="142" t="str">
        <f>_xlfn.XLOOKUP(B450,'Golden Rulebook-CDErule level'!I:I,'Golden Rulebook-CDErule level'!I:I, "not found")</f>
        <v>DQO-1626</v>
      </c>
    </row>
    <row r="451" spans="1:25" ht="42.75">
      <c r="A451" s="51" t="s">
        <v>13625</v>
      </c>
      <c r="B451" s="51" t="s">
        <v>13626</v>
      </c>
      <c r="C451" s="60" t="s">
        <v>13627</v>
      </c>
      <c r="D451" s="54" t="s">
        <v>13628</v>
      </c>
      <c r="E451" s="51" t="s">
        <v>1071</v>
      </c>
      <c r="F451" s="51" t="s">
        <v>61</v>
      </c>
      <c r="G451" s="51" t="s">
        <v>738</v>
      </c>
      <c r="H451" s="51" t="s">
        <v>4441</v>
      </c>
      <c r="I451" s="51" t="s">
        <v>4442</v>
      </c>
      <c r="J451" s="57" t="s">
        <v>65</v>
      </c>
      <c r="K451" s="51" t="s">
        <v>13372</v>
      </c>
      <c r="L451" s="51" t="s">
        <v>13615</v>
      </c>
      <c r="M451" s="57" t="s">
        <v>66</v>
      </c>
      <c r="N451" s="52" t="s">
        <v>13629</v>
      </c>
      <c r="O451" s="53">
        <v>0.95</v>
      </c>
      <c r="P451" s="51" t="s">
        <v>68</v>
      </c>
      <c r="Q451" s="51" t="s">
        <v>69</v>
      </c>
      <c r="R451" s="51" t="s">
        <v>4407</v>
      </c>
      <c r="S451" s="54" t="s">
        <v>4390</v>
      </c>
      <c r="T451" s="51" t="s">
        <v>650</v>
      </c>
      <c r="U451" s="55">
        <v>46251</v>
      </c>
      <c r="V451" s="51" t="s">
        <v>778</v>
      </c>
      <c r="W451" s="51" t="s">
        <v>13371</v>
      </c>
      <c r="X451" s="51" t="s">
        <v>12480</v>
      </c>
      <c r="Y451" s="142" t="str">
        <f>_xlfn.XLOOKUP(B451,'Golden Rulebook-CDErule level'!I:I,'Golden Rulebook-CDErule level'!I:I, "not found")</f>
        <v>DQO-1627</v>
      </c>
    </row>
    <row r="452" spans="1:25" ht="42.75">
      <c r="A452" s="51" t="s">
        <v>13652</v>
      </c>
      <c r="B452" s="51" t="s">
        <v>13653</v>
      </c>
      <c r="C452" s="60" t="s">
        <v>13654</v>
      </c>
      <c r="D452" s="54" t="s">
        <v>13655</v>
      </c>
      <c r="E452" s="51" t="s">
        <v>1071</v>
      </c>
      <c r="F452" s="51" t="s">
        <v>61</v>
      </c>
      <c r="G452" s="51" t="s">
        <v>738</v>
      </c>
      <c r="H452" s="51" t="s">
        <v>4441</v>
      </c>
      <c r="I452" s="51" t="s">
        <v>4442</v>
      </c>
      <c r="J452" s="57" t="s">
        <v>65</v>
      </c>
      <c r="K452" s="51" t="s">
        <v>13372</v>
      </c>
      <c r="L452" s="51" t="s">
        <v>13636</v>
      </c>
      <c r="M452" s="57" t="s">
        <v>66</v>
      </c>
      <c r="N452" s="52" t="s">
        <v>13656</v>
      </c>
      <c r="O452" s="53">
        <v>0.95</v>
      </c>
      <c r="P452" s="51" t="s">
        <v>68</v>
      </c>
      <c r="Q452" s="51" t="s">
        <v>69</v>
      </c>
      <c r="R452" s="51" t="s">
        <v>4407</v>
      </c>
      <c r="S452" s="54" t="s">
        <v>4390</v>
      </c>
      <c r="T452" s="51" t="s">
        <v>650</v>
      </c>
      <c r="U452" s="55">
        <v>46251</v>
      </c>
      <c r="V452" s="51" t="s">
        <v>778</v>
      </c>
      <c r="W452" s="51" t="s">
        <v>13371</v>
      </c>
      <c r="X452" s="51" t="s">
        <v>5696</v>
      </c>
      <c r="Y452" s="142" t="str">
        <f>_xlfn.XLOOKUP(B452,'Golden Rulebook-CDErule level'!I:I,'Golden Rulebook-CDErule level'!I:I, "not found")</f>
        <v>DQO-1628</v>
      </c>
    </row>
    <row r="453" spans="1:25" ht="42.75">
      <c r="A453" s="51" t="s">
        <v>13435</v>
      </c>
      <c r="B453" s="51" t="s">
        <v>13436</v>
      </c>
      <c r="C453" s="51" t="s">
        <v>13437</v>
      </c>
      <c r="D453" s="54" t="s">
        <v>13438</v>
      </c>
      <c r="E453" s="51" t="s">
        <v>60</v>
      </c>
      <c r="F453" s="51" t="s">
        <v>61</v>
      </c>
      <c r="G453" s="51" t="s">
        <v>738</v>
      </c>
      <c r="H453" s="51" t="s">
        <v>4441</v>
      </c>
      <c r="I453" s="51" t="s">
        <v>4442</v>
      </c>
      <c r="J453" s="57" t="s">
        <v>65</v>
      </c>
      <c r="K453" s="51" t="s">
        <v>13372</v>
      </c>
      <c r="L453" s="51" t="s">
        <v>13425</v>
      </c>
      <c r="M453" s="57" t="s">
        <v>66</v>
      </c>
      <c r="N453" s="52" t="s">
        <v>13439</v>
      </c>
      <c r="O453" s="53">
        <v>0.9</v>
      </c>
      <c r="P453" s="51" t="s">
        <v>68</v>
      </c>
      <c r="Q453" s="51" t="s">
        <v>69</v>
      </c>
      <c r="R453" s="51" t="s">
        <v>4407</v>
      </c>
      <c r="S453" s="54" t="s">
        <v>4390</v>
      </c>
      <c r="T453" s="51" t="s">
        <v>650</v>
      </c>
      <c r="U453" s="55">
        <v>46251</v>
      </c>
      <c r="V453" s="51" t="s">
        <v>778</v>
      </c>
      <c r="W453" s="51" t="s">
        <v>13371</v>
      </c>
      <c r="X453" s="51" t="s">
        <v>11984</v>
      </c>
      <c r="Y453" s="142" t="str">
        <f>_xlfn.XLOOKUP(B453,'Golden Rulebook-CDErule level'!I:I,'Golden Rulebook-CDErule level'!I:I, "not found")</f>
        <v>DQO-1629</v>
      </c>
    </row>
    <row r="454" spans="1:25" ht="42.75">
      <c r="A454" s="51" t="s">
        <v>9493</v>
      </c>
      <c r="B454" s="51" t="s">
        <v>9494</v>
      </c>
      <c r="C454" s="51" t="s">
        <v>9495</v>
      </c>
      <c r="D454" s="54" t="s">
        <v>9496</v>
      </c>
      <c r="E454" s="51" t="s">
        <v>1071</v>
      </c>
      <c r="F454" s="51" t="s">
        <v>61</v>
      </c>
      <c r="G454" s="51" t="s">
        <v>738</v>
      </c>
      <c r="H454" s="51" t="s">
        <v>4441</v>
      </c>
      <c r="I454" s="51" t="s">
        <v>4442</v>
      </c>
      <c r="J454" s="57" t="s">
        <v>65</v>
      </c>
      <c r="K454" s="51" t="s">
        <v>9360</v>
      </c>
      <c r="L454" s="51" t="s">
        <v>9477</v>
      </c>
      <c r="M454" s="57" t="s">
        <v>66</v>
      </c>
      <c r="N454" s="52" t="s">
        <v>9497</v>
      </c>
      <c r="O454" s="53">
        <v>0.95</v>
      </c>
      <c r="P454" s="51" t="s">
        <v>68</v>
      </c>
      <c r="Q454" s="51" t="s">
        <v>69</v>
      </c>
      <c r="R454" s="51" t="s">
        <v>4407</v>
      </c>
      <c r="S454" s="54" t="s">
        <v>4390</v>
      </c>
      <c r="T454" s="51" t="s">
        <v>650</v>
      </c>
      <c r="U454" s="55">
        <v>46251</v>
      </c>
      <c r="V454" s="51" t="s">
        <v>778</v>
      </c>
      <c r="W454" s="51" t="s">
        <v>9359</v>
      </c>
      <c r="X454" s="51" t="s">
        <v>7250</v>
      </c>
      <c r="Y454" s="142" t="str">
        <f>_xlfn.XLOOKUP(B454,'Golden Rulebook-CDErule level'!I:I,'Golden Rulebook-CDErule level'!I:I, "not found")</f>
        <v>DQO-1631</v>
      </c>
    </row>
    <row r="455" spans="1:25" ht="28.5">
      <c r="A455" s="51" t="s">
        <v>9176</v>
      </c>
      <c r="B455" s="51" t="s">
        <v>9177</v>
      </c>
      <c r="C455" s="60" t="s">
        <v>9178</v>
      </c>
      <c r="D455" s="54" t="s">
        <v>9179</v>
      </c>
      <c r="E455" s="51" t="s">
        <v>1071</v>
      </c>
      <c r="F455" s="51" t="s">
        <v>61</v>
      </c>
      <c r="G455" s="51" t="s">
        <v>3030</v>
      </c>
      <c r="H455" s="51" t="s">
        <v>4625</v>
      </c>
      <c r="I455" s="51" t="s">
        <v>4626</v>
      </c>
      <c r="J455" s="57" t="s">
        <v>65</v>
      </c>
      <c r="K455" s="51" t="s">
        <v>9126</v>
      </c>
      <c r="L455" s="51" t="s">
        <v>9161</v>
      </c>
      <c r="M455" s="57" t="s">
        <v>66</v>
      </c>
      <c r="N455" s="52" t="s">
        <v>6654</v>
      </c>
      <c r="O455" s="53">
        <v>0.95</v>
      </c>
      <c r="P455" s="51" t="s">
        <v>68</v>
      </c>
      <c r="Q455" s="51" t="s">
        <v>69</v>
      </c>
      <c r="R455" s="51" t="s">
        <v>4407</v>
      </c>
      <c r="S455" s="54" t="s">
        <v>4390</v>
      </c>
      <c r="T455" s="51" t="s">
        <v>650</v>
      </c>
      <c r="U455" s="55">
        <v>46251</v>
      </c>
      <c r="V455" s="51" t="s">
        <v>778</v>
      </c>
      <c r="W455" s="51" t="s">
        <v>9125</v>
      </c>
      <c r="X455" s="51" t="s">
        <v>5724</v>
      </c>
      <c r="Y455" s="142" t="str">
        <f>_xlfn.XLOOKUP(B455,'Golden Rulebook-CDErule level'!I:I,'Golden Rulebook-CDErule level'!I:I, "not found")</f>
        <v>DQO-1632</v>
      </c>
    </row>
    <row r="456" spans="1:25" ht="28.5">
      <c r="A456" s="51" t="s">
        <v>9203</v>
      </c>
      <c r="B456" s="51" t="s">
        <v>9204</v>
      </c>
      <c r="C456" s="51" t="s">
        <v>9205</v>
      </c>
      <c r="D456" s="54" t="s">
        <v>9206</v>
      </c>
      <c r="E456" s="51" t="s">
        <v>1071</v>
      </c>
      <c r="F456" s="51" t="s">
        <v>61</v>
      </c>
      <c r="G456" s="51" t="s">
        <v>3030</v>
      </c>
      <c r="H456" s="51" t="s">
        <v>4625</v>
      </c>
      <c r="I456" s="51" t="s">
        <v>4626</v>
      </c>
      <c r="J456" s="57" t="s">
        <v>65</v>
      </c>
      <c r="K456" s="51" t="s">
        <v>9126</v>
      </c>
      <c r="L456" s="51" t="s">
        <v>9193</v>
      </c>
      <c r="M456" s="57" t="s">
        <v>66</v>
      </c>
      <c r="N456" s="52" t="s">
        <v>9207</v>
      </c>
      <c r="O456" s="53">
        <v>0.95</v>
      </c>
      <c r="P456" s="51" t="s">
        <v>68</v>
      </c>
      <c r="Q456" s="51" t="s">
        <v>69</v>
      </c>
      <c r="R456" s="51" t="s">
        <v>4407</v>
      </c>
      <c r="S456" s="54" t="s">
        <v>4390</v>
      </c>
      <c r="T456" s="51" t="s">
        <v>650</v>
      </c>
      <c r="U456" s="55">
        <v>46251</v>
      </c>
      <c r="V456" s="51" t="s">
        <v>778</v>
      </c>
      <c r="W456" s="51" t="s">
        <v>9125</v>
      </c>
      <c r="X456" s="51" t="s">
        <v>5829</v>
      </c>
      <c r="Y456" s="142" t="str">
        <f>_xlfn.XLOOKUP(B456,'Golden Rulebook-CDErule level'!I:I,'Golden Rulebook-CDErule level'!I:I, "not found")</f>
        <v>DQO-1633</v>
      </c>
    </row>
    <row r="457" spans="1:25" ht="28.5">
      <c r="A457" s="51" t="s">
        <v>6650</v>
      </c>
      <c r="B457" s="51" t="s">
        <v>6651</v>
      </c>
      <c r="C457" s="51" t="s">
        <v>6652</v>
      </c>
      <c r="D457" s="54" t="s">
        <v>6653</v>
      </c>
      <c r="E457" s="51" t="s">
        <v>1071</v>
      </c>
      <c r="F457" s="51" t="s">
        <v>61</v>
      </c>
      <c r="G457" s="51" t="s">
        <v>3030</v>
      </c>
      <c r="H457" s="51" t="s">
        <v>4625</v>
      </c>
      <c r="I457" s="51" t="s">
        <v>4626</v>
      </c>
      <c r="J457" s="57" t="s">
        <v>65</v>
      </c>
      <c r="K457" s="51" t="s">
        <v>6321</v>
      </c>
      <c r="L457" s="51" t="s">
        <v>6634</v>
      </c>
      <c r="M457" s="57" t="s">
        <v>66</v>
      </c>
      <c r="N457" s="52" t="s">
        <v>6654</v>
      </c>
      <c r="O457" s="53">
        <v>0.95</v>
      </c>
      <c r="P457" s="51" t="s">
        <v>68</v>
      </c>
      <c r="Q457" s="51" t="s">
        <v>69</v>
      </c>
      <c r="R457" s="51" t="s">
        <v>4407</v>
      </c>
      <c r="S457" s="54" t="s">
        <v>4390</v>
      </c>
      <c r="T457" s="51" t="s">
        <v>650</v>
      </c>
      <c r="U457" s="55">
        <v>46251</v>
      </c>
      <c r="V457" s="51" t="s">
        <v>778</v>
      </c>
      <c r="W457" s="51" t="s">
        <v>6320</v>
      </c>
      <c r="X457" s="51" t="s">
        <v>5724</v>
      </c>
      <c r="Y457" s="142" t="str">
        <f>_xlfn.XLOOKUP(B457,'Golden Rulebook-CDErule level'!I:I,'Golden Rulebook-CDErule level'!I:I, "not found")</f>
        <v>DQO-1634</v>
      </c>
    </row>
    <row r="458" spans="1:25" ht="28.5">
      <c r="A458" s="51" t="s">
        <v>10759</v>
      </c>
      <c r="B458" s="51" t="s">
        <v>10760</v>
      </c>
      <c r="C458" s="51" t="s">
        <v>10761</v>
      </c>
      <c r="D458" s="54" t="s">
        <v>10762</v>
      </c>
      <c r="E458" s="51" t="s">
        <v>1071</v>
      </c>
      <c r="F458" s="51" t="s">
        <v>61</v>
      </c>
      <c r="G458" s="51" t="s">
        <v>3030</v>
      </c>
      <c r="H458" s="51" t="s">
        <v>4625</v>
      </c>
      <c r="I458" s="51" t="s">
        <v>4626</v>
      </c>
      <c r="J458" s="57" t="s">
        <v>65</v>
      </c>
      <c r="K458" s="51" t="s">
        <v>10675</v>
      </c>
      <c r="L458" s="51" t="s">
        <v>10744</v>
      </c>
      <c r="M458" s="57" t="s">
        <v>66</v>
      </c>
      <c r="N458" s="52" t="s">
        <v>6654</v>
      </c>
      <c r="O458" s="53">
        <v>0.95</v>
      </c>
      <c r="P458" s="51" t="s">
        <v>68</v>
      </c>
      <c r="Q458" s="51" t="s">
        <v>69</v>
      </c>
      <c r="R458" s="51" t="s">
        <v>4407</v>
      </c>
      <c r="S458" s="54" t="s">
        <v>4390</v>
      </c>
      <c r="T458" s="51" t="s">
        <v>650</v>
      </c>
      <c r="U458" s="55">
        <v>46251</v>
      </c>
      <c r="V458" s="51" t="s">
        <v>778</v>
      </c>
      <c r="W458" s="51" t="s">
        <v>10674</v>
      </c>
      <c r="X458" s="51" t="s">
        <v>5724</v>
      </c>
      <c r="Y458" s="142" t="str">
        <f>_xlfn.XLOOKUP(B458,'Golden Rulebook-CDErule level'!I:I,'Golden Rulebook-CDErule level'!I:I, "not found")</f>
        <v>DQO-1635</v>
      </c>
    </row>
    <row r="459" spans="1:25" ht="42.75">
      <c r="A459" s="51" t="s">
        <v>9428</v>
      </c>
      <c r="B459" s="51" t="s">
        <v>9429</v>
      </c>
      <c r="C459" s="51" t="s">
        <v>9430</v>
      </c>
      <c r="D459" s="54" t="s">
        <v>9431</v>
      </c>
      <c r="E459" s="51" t="s">
        <v>1071</v>
      </c>
      <c r="F459" s="51" t="s">
        <v>61</v>
      </c>
      <c r="G459" s="51" t="s">
        <v>738</v>
      </c>
      <c r="H459" s="51" t="s">
        <v>4441</v>
      </c>
      <c r="I459" s="51" t="s">
        <v>4442</v>
      </c>
      <c r="J459" s="57" t="s">
        <v>65</v>
      </c>
      <c r="K459" s="51" t="s">
        <v>9360</v>
      </c>
      <c r="L459" s="51" t="s">
        <v>9405</v>
      </c>
      <c r="M459" s="57" t="s">
        <v>66</v>
      </c>
      <c r="N459" s="52" t="s">
        <v>9432</v>
      </c>
      <c r="O459" s="53">
        <v>0.95</v>
      </c>
      <c r="P459" s="51" t="s">
        <v>68</v>
      </c>
      <c r="Q459" s="51" t="s">
        <v>69</v>
      </c>
      <c r="R459" s="51" t="s">
        <v>4407</v>
      </c>
      <c r="S459" s="54" t="s">
        <v>4390</v>
      </c>
      <c r="T459" s="51" t="s">
        <v>650</v>
      </c>
      <c r="U459" s="55">
        <v>46251</v>
      </c>
      <c r="V459" s="51" t="s">
        <v>778</v>
      </c>
      <c r="W459" s="51" t="s">
        <v>9359</v>
      </c>
      <c r="X459" s="51" t="s">
        <v>8910</v>
      </c>
      <c r="Y459" s="142" t="str">
        <f>_xlfn.XLOOKUP(B459,'Golden Rulebook-CDErule level'!I:I,'Golden Rulebook-CDErule level'!I:I, "not found")</f>
        <v>DQO-1636</v>
      </c>
    </row>
    <row r="460" spans="1:25" ht="42.75">
      <c r="A460" s="51" t="s">
        <v>9557</v>
      </c>
      <c r="B460" s="51" t="s">
        <v>9558</v>
      </c>
      <c r="C460" s="51" t="s">
        <v>9559</v>
      </c>
      <c r="D460" s="54" t="s">
        <v>9560</v>
      </c>
      <c r="E460" s="51" t="s">
        <v>1071</v>
      </c>
      <c r="F460" s="51" t="s">
        <v>61</v>
      </c>
      <c r="G460" s="51" t="s">
        <v>738</v>
      </c>
      <c r="H460" s="51" t="s">
        <v>4441</v>
      </c>
      <c r="I460" s="51" t="s">
        <v>4442</v>
      </c>
      <c r="J460" s="57" t="s">
        <v>65</v>
      </c>
      <c r="K460" s="51" t="s">
        <v>9534</v>
      </c>
      <c r="L460" s="51" t="s">
        <v>9535</v>
      </c>
      <c r="M460" s="57" t="s">
        <v>66</v>
      </c>
      <c r="N460" s="52" t="s">
        <v>8961</v>
      </c>
      <c r="O460" s="53">
        <v>0.95</v>
      </c>
      <c r="P460" s="51" t="s">
        <v>68</v>
      </c>
      <c r="Q460" s="51" t="s">
        <v>69</v>
      </c>
      <c r="R460" s="51" t="s">
        <v>4407</v>
      </c>
      <c r="S460" s="54" t="s">
        <v>4390</v>
      </c>
      <c r="T460" s="51" t="s">
        <v>650</v>
      </c>
      <c r="U460" s="55">
        <v>46251</v>
      </c>
      <c r="V460" s="51" t="s">
        <v>778</v>
      </c>
      <c r="W460" s="51" t="s">
        <v>9533</v>
      </c>
      <c r="X460" s="51" t="s">
        <v>8910</v>
      </c>
      <c r="Y460" s="142" t="str">
        <f>_xlfn.XLOOKUP(B460,'Golden Rulebook-CDErule level'!I:I,'Golden Rulebook-CDErule level'!I:I, "not found")</f>
        <v>DQO-1637</v>
      </c>
    </row>
    <row r="461" spans="1:25" ht="42.75">
      <c r="A461" s="51" t="s">
        <v>9023</v>
      </c>
      <c r="B461" s="51" t="s">
        <v>9024</v>
      </c>
      <c r="C461" s="51" t="s">
        <v>9025</v>
      </c>
      <c r="D461" s="54" t="s">
        <v>9026</v>
      </c>
      <c r="E461" s="51" t="s">
        <v>1071</v>
      </c>
      <c r="F461" s="51" t="s">
        <v>61</v>
      </c>
      <c r="G461" s="51" t="s">
        <v>738</v>
      </c>
      <c r="H461" s="51" t="s">
        <v>4441</v>
      </c>
      <c r="I461" s="51" t="s">
        <v>4442</v>
      </c>
      <c r="J461" s="57" t="s">
        <v>65</v>
      </c>
      <c r="K461" s="51" t="s">
        <v>8986</v>
      </c>
      <c r="L461" s="51" t="s">
        <v>9008</v>
      </c>
      <c r="M461" s="57" t="s">
        <v>66</v>
      </c>
      <c r="N461" s="52" t="s">
        <v>9027</v>
      </c>
      <c r="O461" s="53">
        <v>0.95</v>
      </c>
      <c r="P461" s="51" t="s">
        <v>68</v>
      </c>
      <c r="Q461" s="51" t="s">
        <v>69</v>
      </c>
      <c r="R461" s="51" t="s">
        <v>4407</v>
      </c>
      <c r="S461" s="54" t="s">
        <v>4390</v>
      </c>
      <c r="T461" s="51" t="s">
        <v>650</v>
      </c>
      <c r="U461" s="55">
        <v>46251</v>
      </c>
      <c r="V461" s="51" t="s">
        <v>778</v>
      </c>
      <c r="W461" s="51" t="s">
        <v>8985</v>
      </c>
      <c r="X461" s="51" t="s">
        <v>3216</v>
      </c>
      <c r="Y461" s="142" t="str">
        <f>_xlfn.XLOOKUP(B461,'Golden Rulebook-CDErule level'!I:I,'Golden Rulebook-CDErule level'!I:I, "not found")</f>
        <v>DQO-1638</v>
      </c>
    </row>
    <row r="462" spans="1:25" ht="42.75">
      <c r="A462" s="51" t="s">
        <v>8428</v>
      </c>
      <c r="B462" s="51" t="s">
        <v>8429</v>
      </c>
      <c r="C462" s="57" t="s">
        <v>8430</v>
      </c>
      <c r="D462" s="57" t="s">
        <v>8431</v>
      </c>
      <c r="E462" s="57" t="s">
        <v>60</v>
      </c>
      <c r="F462" s="57" t="s">
        <v>61</v>
      </c>
      <c r="G462" s="51" t="s">
        <v>643</v>
      </c>
      <c r="H462" s="51" t="s">
        <v>8432</v>
      </c>
      <c r="I462" s="51" t="s">
        <v>8433</v>
      </c>
      <c r="J462" s="57" t="s">
        <v>65</v>
      </c>
      <c r="K462" s="57" t="s">
        <v>8423</v>
      </c>
      <c r="L462" s="57" t="s">
        <v>8425</v>
      </c>
      <c r="M462" s="57" t="s">
        <v>66</v>
      </c>
      <c r="N462" s="52" t="s">
        <v>8434</v>
      </c>
      <c r="O462" s="53">
        <v>1</v>
      </c>
      <c r="P462" s="51" t="s">
        <v>68</v>
      </c>
      <c r="Q462" s="51" t="s">
        <v>69</v>
      </c>
      <c r="R462" s="51" t="s">
        <v>70</v>
      </c>
      <c r="S462" s="54" t="s">
        <v>4390</v>
      </c>
      <c r="T462" s="51" t="s">
        <v>650</v>
      </c>
      <c r="U462" s="55">
        <v>46251</v>
      </c>
      <c r="V462" s="57" t="s">
        <v>778</v>
      </c>
      <c r="W462" s="57" t="s">
        <v>8422</v>
      </c>
      <c r="X462" s="57" t="s">
        <v>8424</v>
      </c>
      <c r="Y462" s="142" t="str">
        <f>_xlfn.XLOOKUP(B462,'Golden Rulebook-CDErule level'!I:I,'Golden Rulebook-CDErule level'!I:I, "not found")</f>
        <v>DQO-1640</v>
      </c>
    </row>
    <row r="463" spans="1:25" ht="42.75">
      <c r="A463" s="51" t="s">
        <v>8453</v>
      </c>
      <c r="B463" s="51" t="s">
        <v>8454</v>
      </c>
      <c r="C463" s="57" t="s">
        <v>8455</v>
      </c>
      <c r="D463" s="57" t="s">
        <v>8456</v>
      </c>
      <c r="E463" s="57" t="s">
        <v>60</v>
      </c>
      <c r="F463" s="57" t="s">
        <v>61</v>
      </c>
      <c r="G463" s="51" t="s">
        <v>643</v>
      </c>
      <c r="H463" s="51" t="s">
        <v>8432</v>
      </c>
      <c r="I463" s="51" t="s">
        <v>8433</v>
      </c>
      <c r="J463" s="57" t="s">
        <v>65</v>
      </c>
      <c r="K463" s="57" t="s">
        <v>8423</v>
      </c>
      <c r="L463" s="57" t="s">
        <v>8443</v>
      </c>
      <c r="M463" s="57" t="s">
        <v>66</v>
      </c>
      <c r="N463" s="52" t="s">
        <v>8457</v>
      </c>
      <c r="O463" s="53">
        <v>1</v>
      </c>
      <c r="P463" s="51" t="s">
        <v>68</v>
      </c>
      <c r="Q463" s="51" t="s">
        <v>69</v>
      </c>
      <c r="R463" s="51" t="s">
        <v>70</v>
      </c>
      <c r="S463" s="54" t="s">
        <v>4390</v>
      </c>
      <c r="T463" s="51" t="s">
        <v>650</v>
      </c>
      <c r="U463" s="55">
        <v>46251</v>
      </c>
      <c r="V463" s="57" t="s">
        <v>778</v>
      </c>
      <c r="W463" s="57" t="s">
        <v>8422</v>
      </c>
      <c r="X463" s="57" t="s">
        <v>8442</v>
      </c>
      <c r="Y463" s="142" t="str">
        <f>_xlfn.XLOOKUP(B463,'Golden Rulebook-CDErule level'!I:I,'Golden Rulebook-CDErule level'!I:I, "not found")</f>
        <v>DQO-1641</v>
      </c>
    </row>
    <row r="464" spans="1:25" ht="42.75">
      <c r="A464" s="51" t="s">
        <v>8460</v>
      </c>
      <c r="B464" s="51" t="s">
        <v>8461</v>
      </c>
      <c r="C464" s="57" t="s">
        <v>8462</v>
      </c>
      <c r="D464" s="57" t="s">
        <v>8463</v>
      </c>
      <c r="E464" s="57" t="s">
        <v>60</v>
      </c>
      <c r="F464" s="57" t="s">
        <v>61</v>
      </c>
      <c r="G464" s="51" t="s">
        <v>643</v>
      </c>
      <c r="H464" s="51" t="s">
        <v>8432</v>
      </c>
      <c r="I464" s="51" t="s">
        <v>8433</v>
      </c>
      <c r="J464" s="57" t="s">
        <v>65</v>
      </c>
      <c r="K464" s="57" t="s">
        <v>8423</v>
      </c>
      <c r="L464" s="57" t="s">
        <v>8443</v>
      </c>
      <c r="M464" s="57" t="s">
        <v>66</v>
      </c>
      <c r="N464" s="52" t="s">
        <v>8457</v>
      </c>
      <c r="O464" s="53">
        <v>1</v>
      </c>
      <c r="P464" s="51" t="s">
        <v>68</v>
      </c>
      <c r="Q464" s="51" t="s">
        <v>69</v>
      </c>
      <c r="R464" s="51" t="s">
        <v>70</v>
      </c>
      <c r="S464" s="54" t="s">
        <v>4390</v>
      </c>
      <c r="T464" s="51" t="s">
        <v>650</v>
      </c>
      <c r="U464" s="55">
        <v>46251</v>
      </c>
      <c r="V464" s="57" t="s">
        <v>778</v>
      </c>
      <c r="W464" s="57" t="s">
        <v>8422</v>
      </c>
      <c r="X464" s="57" t="s">
        <v>8442</v>
      </c>
      <c r="Y464" s="142" t="str">
        <f>_xlfn.XLOOKUP(B464,'Golden Rulebook-CDErule level'!I:I,'Golden Rulebook-CDErule level'!I:I, "not found")</f>
        <v>DQO-1642</v>
      </c>
    </row>
    <row r="465" spans="1:25" ht="42.75">
      <c r="A465" s="51" t="s">
        <v>8466</v>
      </c>
      <c r="B465" s="51" t="s">
        <v>8467</v>
      </c>
      <c r="C465" s="57" t="s">
        <v>8468</v>
      </c>
      <c r="D465" s="57" t="s">
        <v>8469</v>
      </c>
      <c r="E465" s="57" t="s">
        <v>60</v>
      </c>
      <c r="F465" s="57" t="s">
        <v>61</v>
      </c>
      <c r="G465" s="51" t="s">
        <v>643</v>
      </c>
      <c r="H465" s="51" t="s">
        <v>8432</v>
      </c>
      <c r="I465" s="51" t="s">
        <v>8433</v>
      </c>
      <c r="J465" s="57" t="s">
        <v>65</v>
      </c>
      <c r="K465" s="57" t="s">
        <v>8423</v>
      </c>
      <c r="L465" s="57" t="s">
        <v>8443</v>
      </c>
      <c r="M465" s="57" t="s">
        <v>66</v>
      </c>
      <c r="N465" s="52" t="s">
        <v>8457</v>
      </c>
      <c r="O465" s="53">
        <v>1</v>
      </c>
      <c r="P465" s="51" t="s">
        <v>68</v>
      </c>
      <c r="Q465" s="51" t="s">
        <v>69</v>
      </c>
      <c r="R465" s="51" t="s">
        <v>70</v>
      </c>
      <c r="S465" s="54" t="s">
        <v>4390</v>
      </c>
      <c r="T465" s="51" t="s">
        <v>650</v>
      </c>
      <c r="U465" s="55">
        <v>46251</v>
      </c>
      <c r="V465" s="57" t="s">
        <v>778</v>
      </c>
      <c r="W465" s="57" t="s">
        <v>8422</v>
      </c>
      <c r="X465" s="57" t="s">
        <v>8442</v>
      </c>
      <c r="Y465" s="142" t="str">
        <f>_xlfn.XLOOKUP(B465,'Golden Rulebook-CDErule level'!I:I,'Golden Rulebook-CDErule level'!I:I, "not found")</f>
        <v>DQO-1643</v>
      </c>
    </row>
    <row r="466" spans="1:25" s="143" customFormat="1" ht="42.75">
      <c r="A466" s="61" t="s">
        <v>7313</v>
      </c>
      <c r="B466" s="61" t="s">
        <v>7314</v>
      </c>
      <c r="C466" s="62" t="s">
        <v>7315</v>
      </c>
      <c r="D466" s="62" t="s">
        <v>7316</v>
      </c>
      <c r="E466" s="62" t="s">
        <v>60</v>
      </c>
      <c r="F466" s="62" t="s">
        <v>61</v>
      </c>
      <c r="G466" s="61" t="s">
        <v>738</v>
      </c>
      <c r="H466" s="61" t="s">
        <v>4441</v>
      </c>
      <c r="I466" s="61" t="s">
        <v>4442</v>
      </c>
      <c r="J466" s="62" t="s">
        <v>65</v>
      </c>
      <c r="K466" s="62" t="s">
        <v>7302</v>
      </c>
      <c r="L466" s="62" t="s">
        <v>7303</v>
      </c>
      <c r="M466" s="62" t="s">
        <v>66</v>
      </c>
      <c r="N466" s="63" t="s">
        <v>7317</v>
      </c>
      <c r="O466" s="64">
        <v>1</v>
      </c>
      <c r="P466" s="61" t="s">
        <v>68</v>
      </c>
      <c r="Q466" s="61" t="s">
        <v>69</v>
      </c>
      <c r="R466" s="61" t="s">
        <v>70</v>
      </c>
      <c r="S466" s="65" t="s">
        <v>4390</v>
      </c>
      <c r="T466" s="61" t="s">
        <v>650</v>
      </c>
      <c r="U466" s="66">
        <v>46251</v>
      </c>
      <c r="V466" s="62" t="s">
        <v>778</v>
      </c>
      <c r="W466" s="62" t="s">
        <v>7301</v>
      </c>
      <c r="X466" s="62" t="s">
        <v>650</v>
      </c>
      <c r="Y466" s="142" t="str">
        <f>_xlfn.XLOOKUP(B466,'Golden Rulebook-CDErule level'!I:I,'Golden Rulebook-CDErule level'!I:I, "not found")</f>
        <v>DQO-1644</v>
      </c>
    </row>
    <row r="467" spans="1:25" ht="42.75">
      <c r="A467" s="51" t="s">
        <v>7320</v>
      </c>
      <c r="B467" s="51" t="s">
        <v>7321</v>
      </c>
      <c r="C467" s="57" t="s">
        <v>7322</v>
      </c>
      <c r="D467" s="57" t="s">
        <v>7323</v>
      </c>
      <c r="E467" s="51" t="s">
        <v>60</v>
      </c>
      <c r="F467" s="57" t="s">
        <v>61</v>
      </c>
      <c r="G467" s="51" t="s">
        <v>738</v>
      </c>
      <c r="H467" s="51" t="s">
        <v>4441</v>
      </c>
      <c r="I467" s="51" t="s">
        <v>4442</v>
      </c>
      <c r="J467" s="57" t="s">
        <v>65</v>
      </c>
      <c r="K467" s="57" t="s">
        <v>7302</v>
      </c>
      <c r="L467" s="57" t="s">
        <v>7303</v>
      </c>
      <c r="M467" s="57" t="s">
        <v>66</v>
      </c>
      <c r="N467" s="52" t="s">
        <v>7324</v>
      </c>
      <c r="O467" s="53">
        <v>1</v>
      </c>
      <c r="P467" s="51" t="s">
        <v>68</v>
      </c>
      <c r="Q467" s="51" t="s">
        <v>69</v>
      </c>
      <c r="R467" s="51" t="s">
        <v>70</v>
      </c>
      <c r="S467" s="54" t="s">
        <v>4390</v>
      </c>
      <c r="T467" s="51" t="s">
        <v>650</v>
      </c>
      <c r="U467" s="55">
        <v>46251</v>
      </c>
      <c r="V467" s="57" t="s">
        <v>778</v>
      </c>
      <c r="W467" s="57" t="s">
        <v>7301</v>
      </c>
      <c r="X467" s="57" t="s">
        <v>650</v>
      </c>
      <c r="Y467" s="142" t="str">
        <f>_xlfn.XLOOKUP(B467,'Golden Rulebook-CDErule level'!I:I,'Golden Rulebook-CDErule level'!I:I, "not found")</f>
        <v>DQO-1645</v>
      </c>
    </row>
    <row r="468" spans="1:25" s="143" customFormat="1" ht="42.75">
      <c r="A468" s="61" t="s">
        <v>6769</v>
      </c>
      <c r="B468" s="61" t="s">
        <v>6770</v>
      </c>
      <c r="C468" s="62" t="s">
        <v>6771</v>
      </c>
      <c r="D468" s="62" t="s">
        <v>6772</v>
      </c>
      <c r="E468" s="61" t="s">
        <v>60</v>
      </c>
      <c r="F468" s="62" t="s">
        <v>61</v>
      </c>
      <c r="G468" s="61" t="s">
        <v>738</v>
      </c>
      <c r="H468" s="61" t="s">
        <v>4441</v>
      </c>
      <c r="I468" s="61" t="s">
        <v>4442</v>
      </c>
      <c r="J468" s="62" t="s">
        <v>65</v>
      </c>
      <c r="K468" s="62" t="s">
        <v>6764</v>
      </c>
      <c r="L468" s="62" t="s">
        <v>6766</v>
      </c>
      <c r="M468" s="62" t="s">
        <v>66</v>
      </c>
      <c r="N468" s="63" t="s">
        <v>6773</v>
      </c>
      <c r="O468" s="64">
        <v>1</v>
      </c>
      <c r="P468" s="61" t="s">
        <v>68</v>
      </c>
      <c r="Q468" s="61" t="s">
        <v>69</v>
      </c>
      <c r="R468" s="61" t="s">
        <v>70</v>
      </c>
      <c r="S468" s="65" t="s">
        <v>4390</v>
      </c>
      <c r="T468" s="61" t="s">
        <v>650</v>
      </c>
      <c r="U468" s="66">
        <v>46251</v>
      </c>
      <c r="V468" s="62" t="s">
        <v>778</v>
      </c>
      <c r="W468" s="62" t="s">
        <v>6763</v>
      </c>
      <c r="X468" s="62" t="s">
        <v>6765</v>
      </c>
      <c r="Y468" s="142" t="str">
        <f>_xlfn.XLOOKUP(B468,'Golden Rulebook-CDErule level'!I:I,'Golden Rulebook-CDErule level'!I:I, "not found")</f>
        <v>DQO-1647</v>
      </c>
    </row>
    <row r="469" spans="1:25" ht="42.75">
      <c r="A469" s="51" t="s">
        <v>6776</v>
      </c>
      <c r="B469" s="51" t="s">
        <v>6777</v>
      </c>
      <c r="C469" s="57" t="s">
        <v>6778</v>
      </c>
      <c r="D469" s="57" t="s">
        <v>6779</v>
      </c>
      <c r="E469" s="51" t="s">
        <v>60</v>
      </c>
      <c r="F469" s="57" t="s">
        <v>61</v>
      </c>
      <c r="G469" s="51" t="s">
        <v>738</v>
      </c>
      <c r="H469" s="51" t="s">
        <v>4441</v>
      </c>
      <c r="I469" s="51" t="s">
        <v>4442</v>
      </c>
      <c r="J469" s="57" t="s">
        <v>65</v>
      </c>
      <c r="K469" s="57" t="s">
        <v>6764</v>
      </c>
      <c r="L469" s="57" t="s">
        <v>6766</v>
      </c>
      <c r="M469" s="57" t="s">
        <v>66</v>
      </c>
      <c r="N469" s="52" t="s">
        <v>6780</v>
      </c>
      <c r="O469" s="53">
        <v>1</v>
      </c>
      <c r="P469" s="51" t="s">
        <v>68</v>
      </c>
      <c r="Q469" s="51" t="s">
        <v>69</v>
      </c>
      <c r="R469" s="51" t="s">
        <v>70</v>
      </c>
      <c r="S469" s="54" t="s">
        <v>4390</v>
      </c>
      <c r="T469" s="51" t="s">
        <v>650</v>
      </c>
      <c r="U469" s="55">
        <v>46251</v>
      </c>
      <c r="V469" s="57" t="s">
        <v>778</v>
      </c>
      <c r="W469" s="57" t="s">
        <v>6763</v>
      </c>
      <c r="X469" s="57" t="s">
        <v>6765</v>
      </c>
      <c r="Y469" s="142" t="str">
        <f>_xlfn.XLOOKUP(B469,'Golden Rulebook-CDErule level'!I:I,'Golden Rulebook-CDErule level'!I:I, "not found")</f>
        <v>DQO-1649</v>
      </c>
    </row>
    <row r="470" spans="1:25" ht="42.75">
      <c r="A470" s="51" t="s">
        <v>6805</v>
      </c>
      <c r="B470" s="51" t="s">
        <v>6806</v>
      </c>
      <c r="C470" s="57" t="s">
        <v>6807</v>
      </c>
      <c r="D470" s="57" t="s">
        <v>6808</v>
      </c>
      <c r="E470" s="51" t="s">
        <v>60</v>
      </c>
      <c r="F470" s="57" t="s">
        <v>61</v>
      </c>
      <c r="G470" s="51" t="s">
        <v>738</v>
      </c>
      <c r="H470" s="51" t="s">
        <v>4441</v>
      </c>
      <c r="I470" s="51" t="s">
        <v>4442</v>
      </c>
      <c r="J470" s="57" t="s">
        <v>65</v>
      </c>
      <c r="K470" s="57" t="s">
        <v>6764</v>
      </c>
      <c r="L470" s="57" t="s">
        <v>6795</v>
      </c>
      <c r="M470" s="57" t="s">
        <v>66</v>
      </c>
      <c r="N470" s="52" t="s">
        <v>6809</v>
      </c>
      <c r="O470" s="53">
        <v>1</v>
      </c>
      <c r="P470" s="51" t="s">
        <v>68</v>
      </c>
      <c r="Q470" s="51" t="s">
        <v>69</v>
      </c>
      <c r="R470" s="51" t="s">
        <v>70</v>
      </c>
      <c r="S470" s="54" t="s">
        <v>4390</v>
      </c>
      <c r="T470" s="51" t="s">
        <v>650</v>
      </c>
      <c r="U470" s="55">
        <v>46251</v>
      </c>
      <c r="V470" s="57" t="s">
        <v>778</v>
      </c>
      <c r="W470" s="57" t="s">
        <v>6763</v>
      </c>
      <c r="X470" s="57" t="s">
        <v>2782</v>
      </c>
      <c r="Y470" s="142" t="str">
        <f>_xlfn.XLOOKUP(B470,'Golden Rulebook-CDErule level'!I:I,'Golden Rulebook-CDErule level'!I:I, "not found")</f>
        <v>DQO-1650</v>
      </c>
    </row>
    <row r="471" spans="1:25" ht="42.75">
      <c r="A471" s="51" t="s">
        <v>6812</v>
      </c>
      <c r="B471" s="51" t="s">
        <v>6813</v>
      </c>
      <c r="C471" s="57" t="s">
        <v>6814</v>
      </c>
      <c r="D471" s="57" t="s">
        <v>6815</v>
      </c>
      <c r="E471" s="51" t="s">
        <v>60</v>
      </c>
      <c r="F471" s="57" t="s">
        <v>61</v>
      </c>
      <c r="G471" s="51" t="s">
        <v>738</v>
      </c>
      <c r="H471" s="51" t="s">
        <v>4441</v>
      </c>
      <c r="I471" s="51" t="s">
        <v>4442</v>
      </c>
      <c r="J471" s="57" t="s">
        <v>65</v>
      </c>
      <c r="K471" s="57" t="s">
        <v>6764</v>
      </c>
      <c r="L471" s="57" t="s">
        <v>6795</v>
      </c>
      <c r="M471" s="57" t="s">
        <v>66</v>
      </c>
      <c r="N471" s="52" t="s">
        <v>6809</v>
      </c>
      <c r="O471" s="53">
        <v>1</v>
      </c>
      <c r="P471" s="51" t="s">
        <v>68</v>
      </c>
      <c r="Q471" s="51" t="s">
        <v>69</v>
      </c>
      <c r="R471" s="51" t="s">
        <v>70</v>
      </c>
      <c r="S471" s="54" t="s">
        <v>4390</v>
      </c>
      <c r="T471" s="51" t="s">
        <v>650</v>
      </c>
      <c r="U471" s="55">
        <v>46251</v>
      </c>
      <c r="V471" s="57" t="s">
        <v>778</v>
      </c>
      <c r="W471" s="57" t="s">
        <v>6763</v>
      </c>
      <c r="X471" s="57" t="s">
        <v>2782</v>
      </c>
      <c r="Y471" s="142" t="str">
        <f>_xlfn.XLOOKUP(B471,'Golden Rulebook-CDErule level'!I:I,'Golden Rulebook-CDErule level'!I:I, "not found")</f>
        <v>DQO-1651</v>
      </c>
    </row>
    <row r="472" spans="1:25" ht="42.75">
      <c r="A472" s="51" t="s">
        <v>6818</v>
      </c>
      <c r="B472" s="51" t="s">
        <v>6819</v>
      </c>
      <c r="C472" s="57" t="s">
        <v>6820</v>
      </c>
      <c r="D472" s="57" t="s">
        <v>6821</v>
      </c>
      <c r="E472" s="51" t="s">
        <v>60</v>
      </c>
      <c r="F472" s="57" t="s">
        <v>61</v>
      </c>
      <c r="G472" s="51" t="s">
        <v>738</v>
      </c>
      <c r="H472" s="51" t="s">
        <v>4441</v>
      </c>
      <c r="I472" s="51" t="s">
        <v>4442</v>
      </c>
      <c r="J472" s="57" t="s">
        <v>65</v>
      </c>
      <c r="K472" s="57" t="s">
        <v>6764</v>
      </c>
      <c r="L472" s="57" t="s">
        <v>6795</v>
      </c>
      <c r="M472" s="57" t="s">
        <v>66</v>
      </c>
      <c r="N472" s="52" t="s">
        <v>6809</v>
      </c>
      <c r="O472" s="53">
        <v>1</v>
      </c>
      <c r="P472" s="51" t="s">
        <v>68</v>
      </c>
      <c r="Q472" s="51" t="s">
        <v>69</v>
      </c>
      <c r="R472" s="51" t="s">
        <v>70</v>
      </c>
      <c r="S472" s="54" t="s">
        <v>4390</v>
      </c>
      <c r="T472" s="51" t="s">
        <v>650</v>
      </c>
      <c r="U472" s="55">
        <v>46251</v>
      </c>
      <c r="V472" s="57" t="s">
        <v>778</v>
      </c>
      <c r="W472" s="57" t="s">
        <v>6763</v>
      </c>
      <c r="X472" s="57" t="s">
        <v>2782</v>
      </c>
      <c r="Y472" s="142" t="str">
        <f>_xlfn.XLOOKUP(B472,'Golden Rulebook-CDErule level'!I:I,'Golden Rulebook-CDErule level'!I:I, "not found")</f>
        <v>DQO-1652</v>
      </c>
    </row>
    <row r="473" spans="1:25" ht="42.75">
      <c r="A473" s="51" t="s">
        <v>6840</v>
      </c>
      <c r="B473" s="51" t="s">
        <v>6841</v>
      </c>
      <c r="C473" s="57" t="s">
        <v>6842</v>
      </c>
      <c r="D473" s="57" t="s">
        <v>6843</v>
      </c>
      <c r="E473" s="51" t="s">
        <v>60</v>
      </c>
      <c r="F473" s="57" t="s">
        <v>61</v>
      </c>
      <c r="G473" s="51" t="s">
        <v>738</v>
      </c>
      <c r="H473" s="51" t="s">
        <v>4441</v>
      </c>
      <c r="I473" s="51" t="s">
        <v>4442</v>
      </c>
      <c r="J473" s="57" t="s">
        <v>65</v>
      </c>
      <c r="K473" s="57" t="s">
        <v>6764</v>
      </c>
      <c r="L473" s="57" t="s">
        <v>6830</v>
      </c>
      <c r="M473" s="57" t="s">
        <v>66</v>
      </c>
      <c r="N473" s="52" t="s">
        <v>6844</v>
      </c>
      <c r="O473" s="53">
        <v>1</v>
      </c>
      <c r="P473" s="51" t="s">
        <v>68</v>
      </c>
      <c r="Q473" s="51" t="s">
        <v>69</v>
      </c>
      <c r="R473" s="51" t="s">
        <v>70</v>
      </c>
      <c r="S473" s="54" t="s">
        <v>4390</v>
      </c>
      <c r="T473" s="51" t="s">
        <v>650</v>
      </c>
      <c r="U473" s="55">
        <v>46251</v>
      </c>
      <c r="V473" s="57" t="s">
        <v>778</v>
      </c>
      <c r="W473" s="57" t="s">
        <v>6763</v>
      </c>
      <c r="X473" s="57" t="s">
        <v>6829</v>
      </c>
      <c r="Y473" s="142" t="str">
        <f>_xlfn.XLOOKUP(B473,'Golden Rulebook-CDErule level'!I:I,'Golden Rulebook-CDErule level'!I:I, "not found")</f>
        <v>DQO-1653</v>
      </c>
    </row>
    <row r="474" spans="1:25" ht="42.75">
      <c r="A474" s="51" t="s">
        <v>6847</v>
      </c>
      <c r="B474" s="51" t="s">
        <v>6848</v>
      </c>
      <c r="C474" s="57" t="s">
        <v>6849</v>
      </c>
      <c r="D474" s="57" t="s">
        <v>6850</v>
      </c>
      <c r="E474" s="51" t="s">
        <v>60</v>
      </c>
      <c r="F474" s="57" t="s">
        <v>61</v>
      </c>
      <c r="G474" s="51" t="s">
        <v>738</v>
      </c>
      <c r="H474" s="51" t="s">
        <v>4441</v>
      </c>
      <c r="I474" s="51" t="s">
        <v>4442</v>
      </c>
      <c r="J474" s="57" t="s">
        <v>65</v>
      </c>
      <c r="K474" s="57" t="s">
        <v>6764</v>
      </c>
      <c r="L474" s="57" t="s">
        <v>6830</v>
      </c>
      <c r="M474" s="57" t="s">
        <v>66</v>
      </c>
      <c r="N474" s="52" t="s">
        <v>6851</v>
      </c>
      <c r="O474" s="53">
        <v>1</v>
      </c>
      <c r="P474" s="51" t="s">
        <v>68</v>
      </c>
      <c r="Q474" s="51" t="s">
        <v>69</v>
      </c>
      <c r="R474" s="51" t="s">
        <v>70</v>
      </c>
      <c r="S474" s="54" t="s">
        <v>4390</v>
      </c>
      <c r="T474" s="51" t="s">
        <v>650</v>
      </c>
      <c r="U474" s="55">
        <v>46251</v>
      </c>
      <c r="V474" s="57" t="s">
        <v>778</v>
      </c>
      <c r="W474" s="57" t="s">
        <v>6763</v>
      </c>
      <c r="X474" s="57" t="s">
        <v>6829</v>
      </c>
      <c r="Y474" s="142" t="str">
        <f>_xlfn.XLOOKUP(B474,'Golden Rulebook-CDErule level'!I:I,'Golden Rulebook-CDErule level'!I:I, "not found")</f>
        <v>DQO-1654</v>
      </c>
    </row>
    <row r="475" spans="1:25" ht="42.75">
      <c r="A475" s="51" t="s">
        <v>9365</v>
      </c>
      <c r="B475" s="51" t="s">
        <v>9366</v>
      </c>
      <c r="C475" s="57" t="s">
        <v>9367</v>
      </c>
      <c r="D475" s="57" t="s">
        <v>9368</v>
      </c>
      <c r="E475" s="51" t="s">
        <v>60</v>
      </c>
      <c r="F475" s="57" t="s">
        <v>61</v>
      </c>
      <c r="G475" s="51" t="s">
        <v>738</v>
      </c>
      <c r="H475" s="51" t="s">
        <v>4441</v>
      </c>
      <c r="I475" s="51" t="s">
        <v>4442</v>
      </c>
      <c r="J475" s="57" t="s">
        <v>65</v>
      </c>
      <c r="K475" s="57" t="s">
        <v>9360</v>
      </c>
      <c r="L475" s="57" t="s">
        <v>9362</v>
      </c>
      <c r="M475" s="57" t="s">
        <v>66</v>
      </c>
      <c r="N475" s="52" t="s">
        <v>9369</v>
      </c>
      <c r="O475" s="53">
        <v>1</v>
      </c>
      <c r="P475" s="51" t="s">
        <v>68</v>
      </c>
      <c r="Q475" s="51" t="s">
        <v>69</v>
      </c>
      <c r="R475" s="51" t="s">
        <v>70</v>
      </c>
      <c r="S475" s="54" t="s">
        <v>4390</v>
      </c>
      <c r="T475" s="51" t="s">
        <v>650</v>
      </c>
      <c r="U475" s="55">
        <v>46251</v>
      </c>
      <c r="V475" s="57" t="s">
        <v>778</v>
      </c>
      <c r="W475" s="57" t="s">
        <v>9359</v>
      </c>
      <c r="X475" s="57" t="s">
        <v>9361</v>
      </c>
      <c r="Y475" s="142" t="str">
        <f>_xlfn.XLOOKUP(B475,'Golden Rulebook-CDErule level'!I:I,'Golden Rulebook-CDErule level'!I:I, "not found")</f>
        <v>DQO-1656</v>
      </c>
    </row>
    <row r="476" spans="1:25" ht="28.5">
      <c r="A476" s="51" t="s">
        <v>4728</v>
      </c>
      <c r="B476" s="51" t="s">
        <v>4729</v>
      </c>
      <c r="C476" s="57" t="s">
        <v>4730</v>
      </c>
      <c r="D476" s="57" t="s">
        <v>4731</v>
      </c>
      <c r="E476" s="51" t="s">
        <v>60</v>
      </c>
      <c r="F476" s="57" t="s">
        <v>61</v>
      </c>
      <c r="G476" s="51" t="s">
        <v>3030</v>
      </c>
      <c r="H476" s="51" t="s">
        <v>4625</v>
      </c>
      <c r="I476" s="51" t="s">
        <v>4626</v>
      </c>
      <c r="J476" s="57" t="s">
        <v>65</v>
      </c>
      <c r="K476" s="57" t="s">
        <v>4723</v>
      </c>
      <c r="L476" s="57" t="s">
        <v>4725</v>
      </c>
      <c r="M476" s="57" t="s">
        <v>66</v>
      </c>
      <c r="N476" s="52" t="s">
        <v>4732</v>
      </c>
      <c r="O476" s="53">
        <v>1</v>
      </c>
      <c r="P476" s="51" t="s">
        <v>68</v>
      </c>
      <c r="Q476" s="51" t="s">
        <v>69</v>
      </c>
      <c r="R476" s="51" t="s">
        <v>70</v>
      </c>
      <c r="S476" s="54" t="s">
        <v>4390</v>
      </c>
      <c r="T476" s="51" t="s">
        <v>650</v>
      </c>
      <c r="U476" s="55">
        <v>46251</v>
      </c>
      <c r="V476" s="57" t="s">
        <v>778</v>
      </c>
      <c r="W476" s="57" t="s">
        <v>4722</v>
      </c>
      <c r="X476" s="57" t="s">
        <v>4724</v>
      </c>
      <c r="Y476" s="142" t="str">
        <f>_xlfn.XLOOKUP(B476,'Golden Rulebook-CDErule level'!I:I,'Golden Rulebook-CDErule level'!I:I, "not found")</f>
        <v>DQO-1657</v>
      </c>
    </row>
    <row r="477" spans="1:25" ht="28.5">
      <c r="A477" s="51" t="s">
        <v>4735</v>
      </c>
      <c r="B477" s="51" t="s">
        <v>4736</v>
      </c>
      <c r="C477" s="57" t="s">
        <v>4737</v>
      </c>
      <c r="D477" s="57" t="s">
        <v>4738</v>
      </c>
      <c r="E477" s="51" t="s">
        <v>60</v>
      </c>
      <c r="F477" s="57" t="s">
        <v>61</v>
      </c>
      <c r="G477" s="51" t="s">
        <v>3030</v>
      </c>
      <c r="H477" s="51" t="s">
        <v>4625</v>
      </c>
      <c r="I477" s="51" t="s">
        <v>4626</v>
      </c>
      <c r="J477" s="57" t="s">
        <v>65</v>
      </c>
      <c r="K477" s="57" t="s">
        <v>4723</v>
      </c>
      <c r="L477" s="57" t="s">
        <v>4725</v>
      </c>
      <c r="M477" s="57" t="s">
        <v>66</v>
      </c>
      <c r="N477" s="52" t="s">
        <v>4732</v>
      </c>
      <c r="O477" s="53">
        <v>1</v>
      </c>
      <c r="P477" s="51" t="s">
        <v>68</v>
      </c>
      <c r="Q477" s="51" t="s">
        <v>69</v>
      </c>
      <c r="R477" s="51" t="s">
        <v>70</v>
      </c>
      <c r="S477" s="54" t="s">
        <v>4390</v>
      </c>
      <c r="T477" s="51" t="s">
        <v>650</v>
      </c>
      <c r="U477" s="55">
        <v>46251</v>
      </c>
      <c r="V477" s="57" t="s">
        <v>778</v>
      </c>
      <c r="W477" s="57" t="s">
        <v>4722</v>
      </c>
      <c r="X477" s="57" t="s">
        <v>4724</v>
      </c>
      <c r="Y477" s="142" t="str">
        <f>_xlfn.XLOOKUP(B477,'Golden Rulebook-CDErule level'!I:I,'Golden Rulebook-CDErule level'!I:I, "not found")</f>
        <v>DQO-1658</v>
      </c>
    </row>
    <row r="478" spans="1:25" ht="28.5">
      <c r="A478" s="51" t="s">
        <v>9708</v>
      </c>
      <c r="B478" s="51" t="s">
        <v>9709</v>
      </c>
      <c r="C478" s="57" t="s">
        <v>9710</v>
      </c>
      <c r="D478" s="57" t="s">
        <v>9711</v>
      </c>
      <c r="E478" s="51" t="s">
        <v>60</v>
      </c>
      <c r="F478" s="57" t="s">
        <v>61</v>
      </c>
      <c r="G478" s="51" t="s">
        <v>3030</v>
      </c>
      <c r="H478" s="51" t="s">
        <v>4625</v>
      </c>
      <c r="I478" s="51" t="s">
        <v>4626</v>
      </c>
      <c r="J478" s="57" t="s">
        <v>65</v>
      </c>
      <c r="K478" s="57" t="s">
        <v>9703</v>
      </c>
      <c r="L478" s="57" t="s">
        <v>9705</v>
      </c>
      <c r="M478" s="57" t="s">
        <v>66</v>
      </c>
      <c r="N478" s="52" t="s">
        <v>9712</v>
      </c>
      <c r="O478" s="53">
        <v>1</v>
      </c>
      <c r="P478" s="51" t="s">
        <v>68</v>
      </c>
      <c r="Q478" s="51" t="s">
        <v>69</v>
      </c>
      <c r="R478" s="51" t="s">
        <v>70</v>
      </c>
      <c r="S478" s="54" t="s">
        <v>4390</v>
      </c>
      <c r="T478" s="51" t="s">
        <v>650</v>
      </c>
      <c r="U478" s="55">
        <v>46251</v>
      </c>
      <c r="V478" s="57" t="s">
        <v>778</v>
      </c>
      <c r="W478" s="57" t="s">
        <v>9702</v>
      </c>
      <c r="X478" s="57" t="s">
        <v>9704</v>
      </c>
      <c r="Y478" s="142" t="str">
        <f>_xlfn.XLOOKUP(B478,'Golden Rulebook-CDErule level'!I:I,'Golden Rulebook-CDErule level'!I:I, "not found")</f>
        <v>DQO-1659</v>
      </c>
    </row>
    <row r="479" spans="1:25" ht="28.5">
      <c r="A479" s="51" t="s">
        <v>9715</v>
      </c>
      <c r="B479" s="51" t="s">
        <v>9716</v>
      </c>
      <c r="C479" s="57" t="s">
        <v>9717</v>
      </c>
      <c r="D479" s="57" t="s">
        <v>9718</v>
      </c>
      <c r="E479" s="51" t="s">
        <v>60</v>
      </c>
      <c r="F479" s="57" t="s">
        <v>61</v>
      </c>
      <c r="G479" s="51" t="s">
        <v>3030</v>
      </c>
      <c r="H479" s="51" t="s">
        <v>4625</v>
      </c>
      <c r="I479" s="51" t="s">
        <v>4626</v>
      </c>
      <c r="J479" s="57" t="s">
        <v>65</v>
      </c>
      <c r="K479" s="57" t="s">
        <v>9703</v>
      </c>
      <c r="L479" s="57" t="s">
        <v>9705</v>
      </c>
      <c r="M479" s="57" t="s">
        <v>66</v>
      </c>
      <c r="N479" s="52" t="s">
        <v>9712</v>
      </c>
      <c r="O479" s="53">
        <v>1</v>
      </c>
      <c r="P479" s="51" t="s">
        <v>68</v>
      </c>
      <c r="Q479" s="51" t="s">
        <v>69</v>
      </c>
      <c r="R479" s="51" t="s">
        <v>70</v>
      </c>
      <c r="S479" s="54" t="s">
        <v>4390</v>
      </c>
      <c r="T479" s="51" t="s">
        <v>650</v>
      </c>
      <c r="U479" s="55">
        <v>46251</v>
      </c>
      <c r="V479" s="57" t="s">
        <v>778</v>
      </c>
      <c r="W479" s="57" t="s">
        <v>9702</v>
      </c>
      <c r="X479" s="57" t="s">
        <v>9704</v>
      </c>
      <c r="Y479" s="142" t="str">
        <f>_xlfn.XLOOKUP(B479,'Golden Rulebook-CDErule level'!I:I,'Golden Rulebook-CDErule level'!I:I, "not found")</f>
        <v>DQO-1660</v>
      </c>
    </row>
    <row r="480" spans="1:25" ht="28.5">
      <c r="A480" s="51" t="s">
        <v>4757</v>
      </c>
      <c r="B480" s="51" t="s">
        <v>4758</v>
      </c>
      <c r="C480" s="57" t="s">
        <v>4759</v>
      </c>
      <c r="D480" s="57" t="s">
        <v>4760</v>
      </c>
      <c r="E480" s="51" t="s">
        <v>60</v>
      </c>
      <c r="F480" s="57" t="s">
        <v>61</v>
      </c>
      <c r="G480" s="51" t="s">
        <v>3030</v>
      </c>
      <c r="H480" s="51" t="s">
        <v>4625</v>
      </c>
      <c r="I480" s="51" t="s">
        <v>4626</v>
      </c>
      <c r="J480" s="57" t="s">
        <v>65</v>
      </c>
      <c r="K480" s="57" t="s">
        <v>4723</v>
      </c>
      <c r="L480" s="57" t="s">
        <v>4747</v>
      </c>
      <c r="M480" s="57" t="s">
        <v>66</v>
      </c>
      <c r="N480" s="52" t="s">
        <v>4761</v>
      </c>
      <c r="O480" s="53">
        <v>1</v>
      </c>
      <c r="P480" s="51" t="s">
        <v>68</v>
      </c>
      <c r="Q480" s="51" t="s">
        <v>69</v>
      </c>
      <c r="R480" s="51" t="s">
        <v>70</v>
      </c>
      <c r="S480" s="54" t="s">
        <v>4390</v>
      </c>
      <c r="T480" s="51" t="s">
        <v>650</v>
      </c>
      <c r="U480" s="55">
        <v>46251</v>
      </c>
      <c r="V480" s="57" t="s">
        <v>778</v>
      </c>
      <c r="W480" s="57" t="s">
        <v>4722</v>
      </c>
      <c r="X480" s="57" t="s">
        <v>4746</v>
      </c>
      <c r="Y480" s="142" t="str">
        <f>_xlfn.XLOOKUP(B480,'Golden Rulebook-CDErule level'!I:I,'Golden Rulebook-CDErule level'!I:I, "not found")</f>
        <v>DQO-1661</v>
      </c>
    </row>
    <row r="481" spans="1:25" ht="28.5">
      <c r="A481" s="51" t="s">
        <v>4764</v>
      </c>
      <c r="B481" s="51" t="s">
        <v>4765</v>
      </c>
      <c r="C481" s="57" t="s">
        <v>4766</v>
      </c>
      <c r="D481" s="57" t="s">
        <v>4767</v>
      </c>
      <c r="E481" s="51" t="s">
        <v>60</v>
      </c>
      <c r="F481" s="57" t="s">
        <v>61</v>
      </c>
      <c r="G481" s="51" t="s">
        <v>3030</v>
      </c>
      <c r="H481" s="51" t="s">
        <v>4625</v>
      </c>
      <c r="I481" s="51" t="s">
        <v>4626</v>
      </c>
      <c r="J481" s="57" t="s">
        <v>65</v>
      </c>
      <c r="K481" s="57" t="s">
        <v>4723</v>
      </c>
      <c r="L481" s="57" t="s">
        <v>4747</v>
      </c>
      <c r="M481" s="57" t="s">
        <v>66</v>
      </c>
      <c r="N481" s="52" t="s">
        <v>4768</v>
      </c>
      <c r="O481" s="53">
        <v>1</v>
      </c>
      <c r="P481" s="51" t="s">
        <v>68</v>
      </c>
      <c r="Q481" s="51" t="s">
        <v>69</v>
      </c>
      <c r="R481" s="51" t="s">
        <v>70</v>
      </c>
      <c r="S481" s="54" t="s">
        <v>4390</v>
      </c>
      <c r="T481" s="51" t="s">
        <v>650</v>
      </c>
      <c r="U481" s="55">
        <v>46251</v>
      </c>
      <c r="V481" s="57" t="s">
        <v>778</v>
      </c>
      <c r="W481" s="57" t="s">
        <v>4722</v>
      </c>
      <c r="X481" s="57" t="s">
        <v>4746</v>
      </c>
      <c r="Y481" s="142" t="str">
        <f>_xlfn.XLOOKUP(B481,'Golden Rulebook-CDErule level'!I:I,'Golden Rulebook-CDErule level'!I:I, "not found")</f>
        <v>DQO-1662</v>
      </c>
    </row>
    <row r="482" spans="1:25" ht="28.5">
      <c r="A482" s="51" t="s">
        <v>9612</v>
      </c>
      <c r="B482" s="51" t="s">
        <v>9613</v>
      </c>
      <c r="C482" s="57" t="s">
        <v>9614</v>
      </c>
      <c r="D482" s="57" t="s">
        <v>9615</v>
      </c>
      <c r="E482" s="51" t="s">
        <v>60</v>
      </c>
      <c r="F482" s="57" t="s">
        <v>61</v>
      </c>
      <c r="G482" s="51" t="s">
        <v>3030</v>
      </c>
      <c r="H482" s="51" t="s">
        <v>4625</v>
      </c>
      <c r="I482" s="51" t="s">
        <v>4626</v>
      </c>
      <c r="J482" s="57" t="s">
        <v>65</v>
      </c>
      <c r="K482" s="57" t="s">
        <v>9600</v>
      </c>
      <c r="L482" s="57" t="s">
        <v>9602</v>
      </c>
      <c r="M482" s="57" t="s">
        <v>66</v>
      </c>
      <c r="N482" s="52" t="s">
        <v>9616</v>
      </c>
      <c r="O482" s="53">
        <v>1</v>
      </c>
      <c r="P482" s="51" t="s">
        <v>68</v>
      </c>
      <c r="Q482" s="51" t="s">
        <v>69</v>
      </c>
      <c r="R482" s="51" t="s">
        <v>70</v>
      </c>
      <c r="S482" s="54" t="s">
        <v>4390</v>
      </c>
      <c r="T482" s="51" t="s">
        <v>650</v>
      </c>
      <c r="U482" s="55">
        <v>46251</v>
      </c>
      <c r="V482" s="57" t="s">
        <v>778</v>
      </c>
      <c r="W482" s="57" t="s">
        <v>9599</v>
      </c>
      <c r="X482" s="57" t="s">
        <v>9601</v>
      </c>
      <c r="Y482" s="142" t="str">
        <f>_xlfn.XLOOKUP(B482,'Golden Rulebook-CDErule level'!I:I,'Golden Rulebook-CDErule level'!I:I, "not found")</f>
        <v>DQO-1664</v>
      </c>
    </row>
    <row r="483" spans="1:25" ht="28.5">
      <c r="A483" s="51" t="s">
        <v>9737</v>
      </c>
      <c r="B483" s="51" t="s">
        <v>9738</v>
      </c>
      <c r="C483" s="57" t="s">
        <v>9739</v>
      </c>
      <c r="D483" s="57" t="s">
        <v>9740</v>
      </c>
      <c r="E483" s="51" t="s">
        <v>60</v>
      </c>
      <c r="F483" s="57" t="s">
        <v>61</v>
      </c>
      <c r="G483" s="51" t="s">
        <v>3030</v>
      </c>
      <c r="H483" s="51" t="s">
        <v>4625</v>
      </c>
      <c r="I483" s="51" t="s">
        <v>4626</v>
      </c>
      <c r="J483" s="57" t="s">
        <v>65</v>
      </c>
      <c r="K483" s="57" t="s">
        <v>9703</v>
      </c>
      <c r="L483" s="57" t="s">
        <v>9727</v>
      </c>
      <c r="M483" s="57" t="s">
        <v>66</v>
      </c>
      <c r="N483" s="52" t="s">
        <v>9741</v>
      </c>
      <c r="O483" s="53">
        <v>1</v>
      </c>
      <c r="P483" s="51" t="s">
        <v>68</v>
      </c>
      <c r="Q483" s="51" t="s">
        <v>69</v>
      </c>
      <c r="R483" s="51" t="s">
        <v>70</v>
      </c>
      <c r="S483" s="54" t="s">
        <v>4390</v>
      </c>
      <c r="T483" s="51" t="s">
        <v>650</v>
      </c>
      <c r="U483" s="55">
        <v>46251</v>
      </c>
      <c r="V483" s="57" t="s">
        <v>778</v>
      </c>
      <c r="W483" s="57" t="s">
        <v>9702</v>
      </c>
      <c r="X483" s="57" t="s">
        <v>9726</v>
      </c>
      <c r="Y483" s="142" t="str">
        <f>_xlfn.XLOOKUP(B483,'Golden Rulebook-CDErule level'!I:I,'Golden Rulebook-CDErule level'!I:I, "not found")</f>
        <v>DQO-1665</v>
      </c>
    </row>
    <row r="484" spans="1:25" ht="28.5">
      <c r="A484" s="51" t="s">
        <v>9744</v>
      </c>
      <c r="B484" s="51" t="s">
        <v>9745</v>
      </c>
      <c r="C484" s="57" t="s">
        <v>9746</v>
      </c>
      <c r="D484" s="57" t="s">
        <v>9747</v>
      </c>
      <c r="E484" s="51" t="s">
        <v>60</v>
      </c>
      <c r="F484" s="57" t="s">
        <v>61</v>
      </c>
      <c r="G484" s="51" t="s">
        <v>3030</v>
      </c>
      <c r="H484" s="51" t="s">
        <v>4625</v>
      </c>
      <c r="I484" s="51" t="s">
        <v>4626</v>
      </c>
      <c r="J484" s="57" t="s">
        <v>65</v>
      </c>
      <c r="K484" s="57" t="s">
        <v>9703</v>
      </c>
      <c r="L484" s="57" t="s">
        <v>9727</v>
      </c>
      <c r="M484" s="57" t="s">
        <v>66</v>
      </c>
      <c r="N484" s="52" t="s">
        <v>9741</v>
      </c>
      <c r="O484" s="53">
        <v>1</v>
      </c>
      <c r="P484" s="51" t="s">
        <v>68</v>
      </c>
      <c r="Q484" s="51" t="s">
        <v>69</v>
      </c>
      <c r="R484" s="51" t="s">
        <v>70</v>
      </c>
      <c r="S484" s="54" t="s">
        <v>4390</v>
      </c>
      <c r="T484" s="51" t="s">
        <v>650</v>
      </c>
      <c r="U484" s="55">
        <v>46251</v>
      </c>
      <c r="V484" s="57" t="s">
        <v>778</v>
      </c>
      <c r="W484" s="57" t="s">
        <v>9702</v>
      </c>
      <c r="X484" s="57" t="s">
        <v>9726</v>
      </c>
      <c r="Y484" s="142" t="str">
        <f>_xlfn.XLOOKUP(B484,'Golden Rulebook-CDErule level'!I:I,'Golden Rulebook-CDErule level'!I:I, "not found")</f>
        <v>DQO-1666</v>
      </c>
    </row>
    <row r="485" spans="1:25" ht="28.5">
      <c r="A485" s="51" t="s">
        <v>9752</v>
      </c>
      <c r="B485" s="51" t="s">
        <v>9753</v>
      </c>
      <c r="C485" s="57" t="s">
        <v>9754</v>
      </c>
      <c r="D485" s="57" t="s">
        <v>9755</v>
      </c>
      <c r="E485" s="51" t="s">
        <v>60</v>
      </c>
      <c r="F485" s="57" t="s">
        <v>61</v>
      </c>
      <c r="G485" s="51" t="s">
        <v>3030</v>
      </c>
      <c r="H485" s="51" t="s">
        <v>4625</v>
      </c>
      <c r="I485" s="51" t="s">
        <v>4626</v>
      </c>
      <c r="J485" s="57" t="s">
        <v>65</v>
      </c>
      <c r="K485" s="57" t="s">
        <v>9703</v>
      </c>
      <c r="L485" s="57" t="s">
        <v>9749</v>
      </c>
      <c r="M485" s="57" t="s">
        <v>66</v>
      </c>
      <c r="N485" s="52" t="s">
        <v>9756</v>
      </c>
      <c r="O485" s="53">
        <v>1</v>
      </c>
      <c r="P485" s="51" t="s">
        <v>68</v>
      </c>
      <c r="Q485" s="51" t="s">
        <v>69</v>
      </c>
      <c r="R485" s="51" t="s">
        <v>70</v>
      </c>
      <c r="S485" s="54" t="s">
        <v>4390</v>
      </c>
      <c r="T485" s="51" t="s">
        <v>650</v>
      </c>
      <c r="U485" s="55">
        <v>46251</v>
      </c>
      <c r="V485" s="57" t="s">
        <v>778</v>
      </c>
      <c r="W485" s="57" t="s">
        <v>9702</v>
      </c>
      <c r="X485" s="57" t="s">
        <v>9748</v>
      </c>
      <c r="Y485" s="142" t="str">
        <f>_xlfn.XLOOKUP(B485,'Golden Rulebook-CDErule level'!I:I,'Golden Rulebook-CDErule level'!I:I, "not found")</f>
        <v>DQO-1667</v>
      </c>
    </row>
    <row r="486" spans="1:25" ht="28.5">
      <c r="A486" s="51" t="s">
        <v>9759</v>
      </c>
      <c r="B486" s="51" t="s">
        <v>9760</v>
      </c>
      <c r="C486" s="57" t="s">
        <v>9761</v>
      </c>
      <c r="D486" s="57" t="s">
        <v>9762</v>
      </c>
      <c r="E486" s="51" t="s">
        <v>60</v>
      </c>
      <c r="F486" s="57" t="s">
        <v>61</v>
      </c>
      <c r="G486" s="51" t="s">
        <v>3030</v>
      </c>
      <c r="H486" s="51" t="s">
        <v>4625</v>
      </c>
      <c r="I486" s="51" t="s">
        <v>4626</v>
      </c>
      <c r="J486" s="57" t="s">
        <v>65</v>
      </c>
      <c r="K486" s="57" t="s">
        <v>9703</v>
      </c>
      <c r="L486" s="57" t="s">
        <v>9749</v>
      </c>
      <c r="M486" s="57" t="s">
        <v>66</v>
      </c>
      <c r="N486" s="52" t="s">
        <v>9756</v>
      </c>
      <c r="O486" s="53">
        <v>1</v>
      </c>
      <c r="P486" s="51" t="s">
        <v>68</v>
      </c>
      <c r="Q486" s="51" t="s">
        <v>69</v>
      </c>
      <c r="R486" s="51" t="s">
        <v>70</v>
      </c>
      <c r="S486" s="54" t="s">
        <v>4390</v>
      </c>
      <c r="T486" s="51" t="s">
        <v>650</v>
      </c>
      <c r="U486" s="55">
        <v>46251</v>
      </c>
      <c r="V486" s="57" t="s">
        <v>778</v>
      </c>
      <c r="W486" s="57" t="s">
        <v>9702</v>
      </c>
      <c r="X486" s="57" t="s">
        <v>9748</v>
      </c>
      <c r="Y486" s="142" t="str">
        <f>_xlfn.XLOOKUP(B486,'Golden Rulebook-CDErule level'!I:I,'Golden Rulebook-CDErule level'!I:I, "not found")</f>
        <v>DQO-1668</v>
      </c>
    </row>
    <row r="487" spans="1:25" ht="42.75">
      <c r="A487" s="51" t="s">
        <v>8481</v>
      </c>
      <c r="B487" s="51" t="s">
        <v>8482</v>
      </c>
      <c r="C487" s="57" t="s">
        <v>8483</v>
      </c>
      <c r="D487" s="57" t="s">
        <v>8484</v>
      </c>
      <c r="E487" s="51" t="s">
        <v>60</v>
      </c>
      <c r="F487" s="57" t="s">
        <v>61</v>
      </c>
      <c r="G487" s="51" t="s">
        <v>643</v>
      </c>
      <c r="H487" s="51" t="s">
        <v>8432</v>
      </c>
      <c r="I487" s="51" t="s">
        <v>8433</v>
      </c>
      <c r="J487" s="57" t="s">
        <v>65</v>
      </c>
      <c r="K487" s="57" t="s">
        <v>8423</v>
      </c>
      <c r="L487" s="57" t="s">
        <v>8471</v>
      </c>
      <c r="M487" s="57" t="s">
        <v>66</v>
      </c>
      <c r="N487" s="52" t="s">
        <v>8485</v>
      </c>
      <c r="O487" s="53">
        <v>1</v>
      </c>
      <c r="P487" s="51" t="s">
        <v>68</v>
      </c>
      <c r="Q487" s="51" t="s">
        <v>69</v>
      </c>
      <c r="R487" s="51" t="s">
        <v>70</v>
      </c>
      <c r="S487" s="54" t="s">
        <v>4390</v>
      </c>
      <c r="T487" s="51" t="s">
        <v>650</v>
      </c>
      <c r="U487" s="55">
        <v>46251</v>
      </c>
      <c r="V487" s="57" t="s">
        <v>778</v>
      </c>
      <c r="W487" s="57" t="s">
        <v>8422</v>
      </c>
      <c r="X487" s="57" t="s">
        <v>8470</v>
      </c>
      <c r="Y487" s="142" t="str">
        <f>_xlfn.XLOOKUP(B487,'Golden Rulebook-CDErule level'!I:I,'Golden Rulebook-CDErule level'!I:I, "not found")</f>
        <v>DQO-1669</v>
      </c>
    </row>
    <row r="488" spans="1:25" ht="42.75">
      <c r="A488" s="51" t="s">
        <v>8488</v>
      </c>
      <c r="B488" s="51" t="s">
        <v>8489</v>
      </c>
      <c r="C488" s="57" t="s">
        <v>8490</v>
      </c>
      <c r="D488" s="57" t="s">
        <v>8491</v>
      </c>
      <c r="E488" s="51" t="s">
        <v>60</v>
      </c>
      <c r="F488" s="57" t="s">
        <v>61</v>
      </c>
      <c r="G488" s="51" t="s">
        <v>643</v>
      </c>
      <c r="H488" s="51" t="s">
        <v>8432</v>
      </c>
      <c r="I488" s="51" t="s">
        <v>8433</v>
      </c>
      <c r="J488" s="57" t="s">
        <v>65</v>
      </c>
      <c r="K488" s="57" t="s">
        <v>8423</v>
      </c>
      <c r="L488" s="57" t="s">
        <v>8471</v>
      </c>
      <c r="M488" s="57" t="s">
        <v>66</v>
      </c>
      <c r="N488" s="52" t="s">
        <v>8485</v>
      </c>
      <c r="O488" s="53">
        <v>1</v>
      </c>
      <c r="P488" s="51" t="s">
        <v>68</v>
      </c>
      <c r="Q488" s="51" t="s">
        <v>69</v>
      </c>
      <c r="R488" s="51" t="s">
        <v>70</v>
      </c>
      <c r="S488" s="54" t="s">
        <v>4390</v>
      </c>
      <c r="T488" s="51" t="s">
        <v>650</v>
      </c>
      <c r="U488" s="55">
        <v>46251</v>
      </c>
      <c r="V488" s="57" t="s">
        <v>778</v>
      </c>
      <c r="W488" s="57" t="s">
        <v>8422</v>
      </c>
      <c r="X488" s="57" t="s">
        <v>8470</v>
      </c>
      <c r="Y488" s="142" t="str">
        <f>_xlfn.XLOOKUP(B488,'Golden Rulebook-CDErule level'!I:I,'Golden Rulebook-CDErule level'!I:I, "not found")</f>
        <v>DQO-1670</v>
      </c>
    </row>
    <row r="489" spans="1:25" ht="28.5">
      <c r="A489" s="51" t="s">
        <v>6326</v>
      </c>
      <c r="B489" s="51" t="s">
        <v>6327</v>
      </c>
      <c r="C489" s="57" t="s">
        <v>6328</v>
      </c>
      <c r="D489" s="57" t="s">
        <v>6329</v>
      </c>
      <c r="E489" s="51" t="s">
        <v>60</v>
      </c>
      <c r="F489" s="57" t="s">
        <v>61</v>
      </c>
      <c r="G489" s="51" t="s">
        <v>3030</v>
      </c>
      <c r="H489" s="51" t="s">
        <v>4625</v>
      </c>
      <c r="I489" s="51" t="s">
        <v>4626</v>
      </c>
      <c r="J489" s="57" t="s">
        <v>65</v>
      </c>
      <c r="K489" s="57" t="s">
        <v>6321</v>
      </c>
      <c r="L489" s="57" t="s">
        <v>6323</v>
      </c>
      <c r="M489" s="57" t="s">
        <v>66</v>
      </c>
      <c r="N489" s="52" t="s">
        <v>6330</v>
      </c>
      <c r="O489" s="53">
        <v>1</v>
      </c>
      <c r="P489" s="51" t="s">
        <v>68</v>
      </c>
      <c r="Q489" s="51" t="s">
        <v>69</v>
      </c>
      <c r="R489" s="51" t="s">
        <v>70</v>
      </c>
      <c r="S489" s="54" t="s">
        <v>4390</v>
      </c>
      <c r="T489" s="51" t="s">
        <v>650</v>
      </c>
      <c r="U489" s="55">
        <v>46251</v>
      </c>
      <c r="V489" s="57" t="s">
        <v>778</v>
      </c>
      <c r="W489" s="57" t="s">
        <v>6320</v>
      </c>
      <c r="X489" s="57" t="s">
        <v>6322</v>
      </c>
      <c r="Y489" s="142" t="str">
        <f>_xlfn.XLOOKUP(B489,'Golden Rulebook-CDErule level'!I:I,'Golden Rulebook-CDErule level'!I:I, "not found")</f>
        <v>DQO-1671</v>
      </c>
    </row>
    <row r="490" spans="1:25" ht="28.5">
      <c r="A490" s="51" t="s">
        <v>6333</v>
      </c>
      <c r="B490" s="51" t="s">
        <v>6334</v>
      </c>
      <c r="C490" s="57" t="s">
        <v>6335</v>
      </c>
      <c r="D490" s="57" t="s">
        <v>6336</v>
      </c>
      <c r="E490" s="51" t="s">
        <v>60</v>
      </c>
      <c r="F490" s="57" t="s">
        <v>61</v>
      </c>
      <c r="G490" s="51" t="s">
        <v>3030</v>
      </c>
      <c r="H490" s="51" t="s">
        <v>4625</v>
      </c>
      <c r="I490" s="51" t="s">
        <v>4626</v>
      </c>
      <c r="J490" s="57" t="s">
        <v>65</v>
      </c>
      <c r="K490" s="57" t="s">
        <v>6321</v>
      </c>
      <c r="L490" s="57" t="s">
        <v>6323</v>
      </c>
      <c r="M490" s="57" t="s">
        <v>66</v>
      </c>
      <c r="N490" s="52" t="s">
        <v>6330</v>
      </c>
      <c r="O490" s="53">
        <v>1</v>
      </c>
      <c r="P490" s="51" t="s">
        <v>68</v>
      </c>
      <c r="Q490" s="51" t="s">
        <v>69</v>
      </c>
      <c r="R490" s="51" t="s">
        <v>70</v>
      </c>
      <c r="S490" s="54" t="s">
        <v>4390</v>
      </c>
      <c r="T490" s="51" t="s">
        <v>650</v>
      </c>
      <c r="U490" s="55">
        <v>46251</v>
      </c>
      <c r="V490" s="57" t="s">
        <v>778</v>
      </c>
      <c r="W490" s="57" t="s">
        <v>6320</v>
      </c>
      <c r="X490" s="57" t="s">
        <v>6322</v>
      </c>
      <c r="Y490" s="142" t="str">
        <f>_xlfn.XLOOKUP(B490,'Golden Rulebook-CDErule level'!I:I,'Golden Rulebook-CDErule level'!I:I, "not found")</f>
        <v>DQO-1672</v>
      </c>
    </row>
    <row r="491" spans="1:25" ht="42.75">
      <c r="A491" s="51" t="s">
        <v>6863</v>
      </c>
      <c r="B491" s="51" t="s">
        <v>6864</v>
      </c>
      <c r="C491" s="57" t="s">
        <v>6865</v>
      </c>
      <c r="D491" s="57" t="s">
        <v>6866</v>
      </c>
      <c r="E491" s="51" t="s">
        <v>60</v>
      </c>
      <c r="F491" s="57" t="s">
        <v>61</v>
      </c>
      <c r="G491" s="51" t="s">
        <v>738</v>
      </c>
      <c r="H491" s="51" t="s">
        <v>4441</v>
      </c>
      <c r="I491" s="51" t="s">
        <v>4442</v>
      </c>
      <c r="J491" s="57" t="s">
        <v>65</v>
      </c>
      <c r="K491" s="57" t="s">
        <v>6764</v>
      </c>
      <c r="L491" s="57" t="s">
        <v>6853</v>
      </c>
      <c r="M491" s="57" t="s">
        <v>66</v>
      </c>
      <c r="N491" s="52" t="s">
        <v>6867</v>
      </c>
      <c r="O491" s="53">
        <v>1</v>
      </c>
      <c r="P491" s="51" t="s">
        <v>68</v>
      </c>
      <c r="Q491" s="51" t="s">
        <v>69</v>
      </c>
      <c r="R491" s="51" t="s">
        <v>70</v>
      </c>
      <c r="S491" s="54" t="s">
        <v>4390</v>
      </c>
      <c r="T491" s="51" t="s">
        <v>650</v>
      </c>
      <c r="U491" s="55">
        <v>46251</v>
      </c>
      <c r="V491" s="57" t="s">
        <v>778</v>
      </c>
      <c r="W491" s="57" t="s">
        <v>6763</v>
      </c>
      <c r="X491" s="57" t="s">
        <v>6852</v>
      </c>
      <c r="Y491" s="142" t="str">
        <f>_xlfn.XLOOKUP(B491,'Golden Rulebook-CDErule level'!I:I,'Golden Rulebook-CDErule level'!I:I, "not found")</f>
        <v>DQO-1673</v>
      </c>
    </row>
    <row r="492" spans="1:25" ht="42.75">
      <c r="A492" s="51" t="s">
        <v>6870</v>
      </c>
      <c r="B492" s="51" t="s">
        <v>6871</v>
      </c>
      <c r="C492" s="57" t="s">
        <v>6872</v>
      </c>
      <c r="D492" s="57" t="s">
        <v>6873</v>
      </c>
      <c r="E492" s="51" t="s">
        <v>60</v>
      </c>
      <c r="F492" s="57" t="s">
        <v>61</v>
      </c>
      <c r="G492" s="51" t="s">
        <v>738</v>
      </c>
      <c r="H492" s="51" t="s">
        <v>4441</v>
      </c>
      <c r="I492" s="51" t="s">
        <v>4442</v>
      </c>
      <c r="J492" s="57" t="s">
        <v>65</v>
      </c>
      <c r="K492" s="57" t="s">
        <v>6764</v>
      </c>
      <c r="L492" s="57" t="s">
        <v>6853</v>
      </c>
      <c r="M492" s="57" t="s">
        <v>66</v>
      </c>
      <c r="N492" s="52" t="s">
        <v>6867</v>
      </c>
      <c r="O492" s="53">
        <v>1</v>
      </c>
      <c r="P492" s="51" t="s">
        <v>68</v>
      </c>
      <c r="Q492" s="51" t="s">
        <v>69</v>
      </c>
      <c r="R492" s="51" t="s">
        <v>70</v>
      </c>
      <c r="S492" s="54" t="s">
        <v>4390</v>
      </c>
      <c r="T492" s="51" t="s">
        <v>650</v>
      </c>
      <c r="U492" s="55">
        <v>46251</v>
      </c>
      <c r="V492" s="57" t="s">
        <v>778</v>
      </c>
      <c r="W492" s="57" t="s">
        <v>6763</v>
      </c>
      <c r="X492" s="57" t="s">
        <v>6852</v>
      </c>
      <c r="Y492" s="142" t="str">
        <f>_xlfn.XLOOKUP(B492,'Golden Rulebook-CDErule level'!I:I,'Golden Rulebook-CDErule level'!I:I, "not found")</f>
        <v>DQO-1674</v>
      </c>
    </row>
    <row r="493" spans="1:25" ht="42.75">
      <c r="A493" s="51" t="s">
        <v>6892</v>
      </c>
      <c r="B493" s="51" t="s">
        <v>6893</v>
      </c>
      <c r="C493" s="57" t="s">
        <v>6894</v>
      </c>
      <c r="D493" s="57" t="s">
        <v>6895</v>
      </c>
      <c r="E493" s="51" t="s">
        <v>60</v>
      </c>
      <c r="F493" s="57" t="s">
        <v>61</v>
      </c>
      <c r="G493" s="51" t="s">
        <v>738</v>
      </c>
      <c r="H493" s="51" t="s">
        <v>4441</v>
      </c>
      <c r="I493" s="51" t="s">
        <v>4442</v>
      </c>
      <c r="J493" s="57" t="s">
        <v>65</v>
      </c>
      <c r="K493" s="57" t="s">
        <v>6764</v>
      </c>
      <c r="L493" s="57" t="s">
        <v>6882</v>
      </c>
      <c r="M493" s="57" t="s">
        <v>66</v>
      </c>
      <c r="N493" s="52" t="s">
        <v>6896</v>
      </c>
      <c r="O493" s="53">
        <v>1</v>
      </c>
      <c r="P493" s="51" t="s">
        <v>68</v>
      </c>
      <c r="Q493" s="51" t="s">
        <v>69</v>
      </c>
      <c r="R493" s="51" t="s">
        <v>70</v>
      </c>
      <c r="S493" s="54" t="s">
        <v>4390</v>
      </c>
      <c r="T493" s="51" t="s">
        <v>650</v>
      </c>
      <c r="U493" s="55">
        <v>46251</v>
      </c>
      <c r="V493" s="57" t="s">
        <v>778</v>
      </c>
      <c r="W493" s="57" t="s">
        <v>6763</v>
      </c>
      <c r="X493" s="57" t="s">
        <v>6881</v>
      </c>
      <c r="Y493" s="142" t="str">
        <f>_xlfn.XLOOKUP(B493,'Golden Rulebook-CDErule level'!I:I,'Golden Rulebook-CDErule level'!I:I, "not found")</f>
        <v>DQO-1675</v>
      </c>
    </row>
    <row r="494" spans="1:25" ht="42.75">
      <c r="A494" s="51" t="s">
        <v>6899</v>
      </c>
      <c r="B494" s="51" t="s">
        <v>6900</v>
      </c>
      <c r="C494" s="57" t="s">
        <v>6901</v>
      </c>
      <c r="D494" s="57" t="s">
        <v>6902</v>
      </c>
      <c r="E494" s="51" t="s">
        <v>60</v>
      </c>
      <c r="F494" s="57" t="s">
        <v>61</v>
      </c>
      <c r="G494" s="51" t="s">
        <v>738</v>
      </c>
      <c r="H494" s="51" t="s">
        <v>4441</v>
      </c>
      <c r="I494" s="51" t="s">
        <v>4442</v>
      </c>
      <c r="J494" s="57" t="s">
        <v>65</v>
      </c>
      <c r="K494" s="57" t="s">
        <v>6764</v>
      </c>
      <c r="L494" s="57" t="s">
        <v>6882</v>
      </c>
      <c r="M494" s="57" t="s">
        <v>66</v>
      </c>
      <c r="N494" s="52" t="s">
        <v>6903</v>
      </c>
      <c r="O494" s="53">
        <v>1</v>
      </c>
      <c r="P494" s="51" t="s">
        <v>68</v>
      </c>
      <c r="Q494" s="51" t="s">
        <v>69</v>
      </c>
      <c r="R494" s="51" t="s">
        <v>70</v>
      </c>
      <c r="S494" s="54" t="s">
        <v>4390</v>
      </c>
      <c r="T494" s="51" t="s">
        <v>650</v>
      </c>
      <c r="U494" s="55">
        <v>46251</v>
      </c>
      <c r="V494" s="57" t="s">
        <v>778</v>
      </c>
      <c r="W494" s="57" t="s">
        <v>6763</v>
      </c>
      <c r="X494" s="57" t="s">
        <v>6881</v>
      </c>
      <c r="Y494" s="142" t="str">
        <f>_xlfn.XLOOKUP(B494,'Golden Rulebook-CDErule level'!I:I,'Golden Rulebook-CDErule level'!I:I, "not found")</f>
        <v>DQO-1676</v>
      </c>
    </row>
    <row r="495" spans="1:25" ht="42.75" hidden="1">
      <c r="A495" s="51" t="s">
        <v>35754</v>
      </c>
      <c r="B495" s="51" t="s">
        <v>34749</v>
      </c>
      <c r="C495" s="57" t="s">
        <v>34750</v>
      </c>
      <c r="D495" s="57" t="s">
        <v>34751</v>
      </c>
      <c r="E495" s="51" t="s">
        <v>60</v>
      </c>
      <c r="F495" s="57" t="s">
        <v>61</v>
      </c>
      <c r="G495" s="51" t="s">
        <v>738</v>
      </c>
      <c r="H495" s="51" t="s">
        <v>4441</v>
      </c>
      <c r="I495" s="51" t="s">
        <v>4442</v>
      </c>
      <c r="J495" s="57" t="s">
        <v>65</v>
      </c>
      <c r="K495" s="57" t="s">
        <v>6764</v>
      </c>
      <c r="L495" s="57" t="s">
        <v>6882</v>
      </c>
      <c r="M495" s="57" t="s">
        <v>66</v>
      </c>
      <c r="N495" s="52" t="s">
        <v>6903</v>
      </c>
      <c r="O495" s="53">
        <v>1</v>
      </c>
      <c r="P495" s="51" t="s">
        <v>68</v>
      </c>
      <c r="Q495" s="51" t="s">
        <v>69</v>
      </c>
      <c r="R495" s="51" t="s">
        <v>70</v>
      </c>
      <c r="S495" s="54" t="s">
        <v>4390</v>
      </c>
      <c r="T495" s="51" t="s">
        <v>35755</v>
      </c>
      <c r="U495" s="55">
        <v>46251</v>
      </c>
      <c r="V495" s="57" t="s">
        <v>778</v>
      </c>
      <c r="W495" s="57" t="s">
        <v>6763</v>
      </c>
      <c r="X495" s="57" t="s">
        <v>6881</v>
      </c>
      <c r="Y495" s="142" t="str">
        <f>_xlfn.XLOOKUP(B495,'Golden Rulebook-CDErule level'!I:I,'Golden Rulebook-CDErule level'!I:I, "not found")</f>
        <v>DQO-1677</v>
      </c>
    </row>
    <row r="496" spans="1:25" ht="28.5">
      <c r="A496" s="51" t="s">
        <v>4780</v>
      </c>
      <c r="B496" s="51" t="s">
        <v>4781</v>
      </c>
      <c r="C496" s="57" t="s">
        <v>4782</v>
      </c>
      <c r="D496" s="57" t="s">
        <v>4783</v>
      </c>
      <c r="E496" s="51" t="s">
        <v>60</v>
      </c>
      <c r="F496" s="57" t="s">
        <v>61</v>
      </c>
      <c r="G496" s="51" t="s">
        <v>3030</v>
      </c>
      <c r="H496" s="51" t="s">
        <v>4625</v>
      </c>
      <c r="I496" s="51" t="s">
        <v>4626</v>
      </c>
      <c r="J496" s="57" t="s">
        <v>65</v>
      </c>
      <c r="K496" s="57" t="s">
        <v>4723</v>
      </c>
      <c r="L496" s="57" t="s">
        <v>4770</v>
      </c>
      <c r="M496" s="57" t="s">
        <v>66</v>
      </c>
      <c r="N496" s="52" t="s">
        <v>4784</v>
      </c>
      <c r="O496" s="53">
        <v>1</v>
      </c>
      <c r="P496" s="51" t="s">
        <v>68</v>
      </c>
      <c r="Q496" s="51" t="s">
        <v>69</v>
      </c>
      <c r="R496" s="51" t="s">
        <v>70</v>
      </c>
      <c r="S496" s="54" t="s">
        <v>4390</v>
      </c>
      <c r="T496" s="51" t="s">
        <v>650</v>
      </c>
      <c r="U496" s="55">
        <v>46251</v>
      </c>
      <c r="V496" s="57" t="s">
        <v>778</v>
      </c>
      <c r="W496" s="57" t="s">
        <v>4722</v>
      </c>
      <c r="X496" s="57" t="s">
        <v>4769</v>
      </c>
      <c r="Y496" s="142" t="str">
        <f>_xlfn.XLOOKUP(B496,'Golden Rulebook-CDErule level'!I:I,'Golden Rulebook-CDErule level'!I:I, "not found")</f>
        <v>DQO-1678</v>
      </c>
    </row>
    <row r="497" spans="1:25" ht="28.5">
      <c r="A497" s="51" t="s">
        <v>4787</v>
      </c>
      <c r="B497" s="51" t="s">
        <v>4788</v>
      </c>
      <c r="C497" s="57" t="s">
        <v>4789</v>
      </c>
      <c r="D497" s="57" t="s">
        <v>4790</v>
      </c>
      <c r="E497" s="51" t="s">
        <v>60</v>
      </c>
      <c r="F497" s="57" t="s">
        <v>61</v>
      </c>
      <c r="G497" s="51" t="s">
        <v>3030</v>
      </c>
      <c r="H497" s="51" t="s">
        <v>4625</v>
      </c>
      <c r="I497" s="51" t="s">
        <v>4626</v>
      </c>
      <c r="J497" s="57" t="s">
        <v>65</v>
      </c>
      <c r="K497" s="57" t="s">
        <v>4723</v>
      </c>
      <c r="L497" s="57" t="s">
        <v>4770</v>
      </c>
      <c r="M497" s="57" t="s">
        <v>66</v>
      </c>
      <c r="N497" s="52" t="s">
        <v>4784</v>
      </c>
      <c r="O497" s="53">
        <v>1</v>
      </c>
      <c r="P497" s="51" t="s">
        <v>68</v>
      </c>
      <c r="Q497" s="51" t="s">
        <v>69</v>
      </c>
      <c r="R497" s="51" t="s">
        <v>70</v>
      </c>
      <c r="S497" s="54" t="s">
        <v>4390</v>
      </c>
      <c r="T497" s="51" t="s">
        <v>650</v>
      </c>
      <c r="U497" s="55">
        <v>46251</v>
      </c>
      <c r="V497" s="57" t="s">
        <v>778</v>
      </c>
      <c r="W497" s="57" t="s">
        <v>4722</v>
      </c>
      <c r="X497" s="57" t="s">
        <v>4769</v>
      </c>
      <c r="Y497" s="142" t="str">
        <f>_xlfn.XLOOKUP(B497,'Golden Rulebook-CDErule level'!I:I,'Golden Rulebook-CDErule level'!I:I, "not found")</f>
        <v>DQO-1679</v>
      </c>
    </row>
    <row r="498" spans="1:25" ht="28.5">
      <c r="A498" s="51" t="s">
        <v>4793</v>
      </c>
      <c r="B498" s="51" t="s">
        <v>4794</v>
      </c>
      <c r="C498" s="57" t="s">
        <v>4795</v>
      </c>
      <c r="D498" s="57" t="s">
        <v>4796</v>
      </c>
      <c r="E498" s="51" t="s">
        <v>60</v>
      </c>
      <c r="F498" s="57" t="s">
        <v>61</v>
      </c>
      <c r="G498" s="51" t="s">
        <v>3030</v>
      </c>
      <c r="H498" s="51" t="s">
        <v>4625</v>
      </c>
      <c r="I498" s="51" t="s">
        <v>4626</v>
      </c>
      <c r="J498" s="57" t="s">
        <v>65</v>
      </c>
      <c r="K498" s="57" t="s">
        <v>4723</v>
      </c>
      <c r="L498" s="57" t="s">
        <v>4770</v>
      </c>
      <c r="M498" s="57" t="s">
        <v>66</v>
      </c>
      <c r="N498" s="52" t="s">
        <v>4784</v>
      </c>
      <c r="O498" s="53">
        <v>1</v>
      </c>
      <c r="P498" s="51" t="s">
        <v>68</v>
      </c>
      <c r="Q498" s="51" t="s">
        <v>69</v>
      </c>
      <c r="R498" s="51" t="s">
        <v>70</v>
      </c>
      <c r="S498" s="54" t="s">
        <v>4390</v>
      </c>
      <c r="T498" s="51" t="s">
        <v>650</v>
      </c>
      <c r="U498" s="55">
        <v>46251</v>
      </c>
      <c r="V498" s="57" t="s">
        <v>778</v>
      </c>
      <c r="W498" s="57" t="s">
        <v>4722</v>
      </c>
      <c r="X498" s="57" t="s">
        <v>4769</v>
      </c>
      <c r="Y498" s="142" t="str">
        <f>_xlfn.XLOOKUP(B498,'Golden Rulebook-CDErule level'!I:I,'Golden Rulebook-CDErule level'!I:I, "not found")</f>
        <v>DQO-1680</v>
      </c>
    </row>
    <row r="499" spans="1:25" ht="28.5">
      <c r="A499" s="51" t="s">
        <v>4801</v>
      </c>
      <c r="B499" s="51" t="s">
        <v>4802</v>
      </c>
      <c r="C499" s="57" t="s">
        <v>4803</v>
      </c>
      <c r="D499" s="57" t="s">
        <v>4783</v>
      </c>
      <c r="E499" s="51" t="s">
        <v>60</v>
      </c>
      <c r="F499" s="57" t="s">
        <v>61</v>
      </c>
      <c r="G499" s="51" t="s">
        <v>3030</v>
      </c>
      <c r="H499" s="51" t="s">
        <v>4625</v>
      </c>
      <c r="I499" s="51" t="s">
        <v>4626</v>
      </c>
      <c r="J499" s="57" t="s">
        <v>65</v>
      </c>
      <c r="K499" s="57" t="s">
        <v>4723</v>
      </c>
      <c r="L499" s="57" t="s">
        <v>4798</v>
      </c>
      <c r="M499" s="57" t="s">
        <v>66</v>
      </c>
      <c r="N499" s="52" t="s">
        <v>4804</v>
      </c>
      <c r="O499" s="53">
        <v>1</v>
      </c>
      <c r="P499" s="51" t="s">
        <v>68</v>
      </c>
      <c r="Q499" s="51" t="s">
        <v>69</v>
      </c>
      <c r="R499" s="51" t="s">
        <v>70</v>
      </c>
      <c r="S499" s="54" t="s">
        <v>4390</v>
      </c>
      <c r="T499" s="51" t="s">
        <v>650</v>
      </c>
      <c r="U499" s="55">
        <v>46251</v>
      </c>
      <c r="V499" s="57" t="s">
        <v>778</v>
      </c>
      <c r="W499" s="57" t="s">
        <v>4722</v>
      </c>
      <c r="X499" s="57" t="s">
        <v>4797</v>
      </c>
      <c r="Y499" s="142" t="str">
        <f>_xlfn.XLOOKUP(B499,'Golden Rulebook-CDErule level'!I:I,'Golden Rulebook-CDErule level'!I:I, "not found")</f>
        <v>DQO-1681</v>
      </c>
    </row>
    <row r="500" spans="1:25" ht="28.5">
      <c r="A500" s="51" t="s">
        <v>4808</v>
      </c>
      <c r="B500" s="51" t="s">
        <v>4809</v>
      </c>
      <c r="C500" s="57" t="s">
        <v>4810</v>
      </c>
      <c r="D500" s="57" t="s">
        <v>4811</v>
      </c>
      <c r="E500" s="51" t="s">
        <v>60</v>
      </c>
      <c r="F500" s="57" t="s">
        <v>61</v>
      </c>
      <c r="G500" s="51" t="s">
        <v>3030</v>
      </c>
      <c r="H500" s="51" t="s">
        <v>4625</v>
      </c>
      <c r="I500" s="51" t="s">
        <v>4626</v>
      </c>
      <c r="J500" s="57" t="s">
        <v>65</v>
      </c>
      <c r="K500" s="57" t="s">
        <v>4723</v>
      </c>
      <c r="L500" s="57" t="s">
        <v>4798</v>
      </c>
      <c r="M500" s="57" t="s">
        <v>66</v>
      </c>
      <c r="N500" s="52" t="s">
        <v>4804</v>
      </c>
      <c r="O500" s="53">
        <v>1</v>
      </c>
      <c r="P500" s="51" t="s">
        <v>68</v>
      </c>
      <c r="Q500" s="51" t="s">
        <v>69</v>
      </c>
      <c r="R500" s="51" t="s">
        <v>70</v>
      </c>
      <c r="S500" s="54" t="s">
        <v>4390</v>
      </c>
      <c r="T500" s="51" t="s">
        <v>650</v>
      </c>
      <c r="U500" s="55">
        <v>46251</v>
      </c>
      <c r="V500" s="57" t="s">
        <v>778</v>
      </c>
      <c r="W500" s="57" t="s">
        <v>4722</v>
      </c>
      <c r="X500" s="57" t="s">
        <v>4797</v>
      </c>
      <c r="Y500" s="142" t="str">
        <f>_xlfn.XLOOKUP(B500,'Golden Rulebook-CDErule level'!I:I,'Golden Rulebook-CDErule level'!I:I, "not found")</f>
        <v>DQO-1682</v>
      </c>
    </row>
    <row r="501" spans="1:25" ht="28.5">
      <c r="A501" s="51" t="s">
        <v>4814</v>
      </c>
      <c r="B501" s="51" t="s">
        <v>4815</v>
      </c>
      <c r="C501" s="57" t="s">
        <v>4816</v>
      </c>
      <c r="D501" s="57" t="s">
        <v>4817</v>
      </c>
      <c r="E501" s="51" t="s">
        <v>60</v>
      </c>
      <c r="F501" s="57" t="s">
        <v>61</v>
      </c>
      <c r="G501" s="51" t="s">
        <v>3030</v>
      </c>
      <c r="H501" s="51" t="s">
        <v>4625</v>
      </c>
      <c r="I501" s="51" t="s">
        <v>4626</v>
      </c>
      <c r="J501" s="57" t="s">
        <v>65</v>
      </c>
      <c r="K501" s="57" t="s">
        <v>4723</v>
      </c>
      <c r="L501" s="57" t="s">
        <v>4798</v>
      </c>
      <c r="M501" s="57" t="s">
        <v>66</v>
      </c>
      <c r="N501" s="52" t="s">
        <v>4804</v>
      </c>
      <c r="O501" s="53">
        <v>1</v>
      </c>
      <c r="P501" s="51" t="s">
        <v>68</v>
      </c>
      <c r="Q501" s="51" t="s">
        <v>69</v>
      </c>
      <c r="R501" s="51" t="s">
        <v>70</v>
      </c>
      <c r="S501" s="54" t="s">
        <v>4390</v>
      </c>
      <c r="T501" s="51" t="s">
        <v>650</v>
      </c>
      <c r="U501" s="55">
        <v>46251</v>
      </c>
      <c r="V501" s="57" t="s">
        <v>778</v>
      </c>
      <c r="W501" s="57" t="s">
        <v>4722</v>
      </c>
      <c r="X501" s="57" t="s">
        <v>4797</v>
      </c>
      <c r="Y501" s="142" t="str">
        <f>_xlfn.XLOOKUP(B501,'Golden Rulebook-CDErule level'!I:I,'Golden Rulebook-CDErule level'!I:I, "not found")</f>
        <v>DQO-1683</v>
      </c>
    </row>
    <row r="502" spans="1:25" ht="28.5">
      <c r="A502" s="51" t="s">
        <v>4836</v>
      </c>
      <c r="B502" s="51" t="s">
        <v>4837</v>
      </c>
      <c r="C502" s="57" t="s">
        <v>4838</v>
      </c>
      <c r="D502" s="57" t="s">
        <v>4839</v>
      </c>
      <c r="E502" s="51" t="s">
        <v>60</v>
      </c>
      <c r="F502" s="57" t="s">
        <v>61</v>
      </c>
      <c r="G502" s="51" t="s">
        <v>3030</v>
      </c>
      <c r="H502" s="51" t="s">
        <v>4625</v>
      </c>
      <c r="I502" s="51" t="s">
        <v>4626</v>
      </c>
      <c r="J502" s="57" t="s">
        <v>65</v>
      </c>
      <c r="K502" s="57" t="s">
        <v>4723</v>
      </c>
      <c r="L502" s="57" t="s">
        <v>4826</v>
      </c>
      <c r="M502" s="57" t="s">
        <v>66</v>
      </c>
      <c r="N502" s="52" t="s">
        <v>4840</v>
      </c>
      <c r="O502" s="53">
        <v>1</v>
      </c>
      <c r="P502" s="51" t="s">
        <v>68</v>
      </c>
      <c r="Q502" s="51" t="s">
        <v>69</v>
      </c>
      <c r="R502" s="51" t="s">
        <v>70</v>
      </c>
      <c r="S502" s="54" t="s">
        <v>4390</v>
      </c>
      <c r="T502" s="51" t="s">
        <v>650</v>
      </c>
      <c r="U502" s="55">
        <v>46251</v>
      </c>
      <c r="V502" s="57" t="s">
        <v>778</v>
      </c>
      <c r="W502" s="57" t="s">
        <v>4722</v>
      </c>
      <c r="X502" s="57" t="s">
        <v>4825</v>
      </c>
      <c r="Y502" s="142" t="str">
        <f>_xlfn.XLOOKUP(B502,'Golden Rulebook-CDErule level'!I:I,'Golden Rulebook-CDErule level'!I:I, "not found")</f>
        <v>DQO-1684</v>
      </c>
    </row>
    <row r="503" spans="1:25" ht="28.5">
      <c r="A503" s="51" t="s">
        <v>4843</v>
      </c>
      <c r="B503" s="51" t="s">
        <v>4844</v>
      </c>
      <c r="C503" s="57" t="s">
        <v>4845</v>
      </c>
      <c r="D503" s="57" t="s">
        <v>4846</v>
      </c>
      <c r="E503" s="51" t="s">
        <v>60</v>
      </c>
      <c r="F503" s="57" t="s">
        <v>61</v>
      </c>
      <c r="G503" s="51" t="s">
        <v>3030</v>
      </c>
      <c r="H503" s="51" t="s">
        <v>4625</v>
      </c>
      <c r="I503" s="51" t="s">
        <v>4626</v>
      </c>
      <c r="J503" s="57" t="s">
        <v>65</v>
      </c>
      <c r="K503" s="57" t="s">
        <v>4723</v>
      </c>
      <c r="L503" s="57" t="s">
        <v>4826</v>
      </c>
      <c r="M503" s="57" t="s">
        <v>66</v>
      </c>
      <c r="N503" s="52" t="s">
        <v>4840</v>
      </c>
      <c r="O503" s="53">
        <v>1</v>
      </c>
      <c r="P503" s="51" t="s">
        <v>68</v>
      </c>
      <c r="Q503" s="51" t="s">
        <v>69</v>
      </c>
      <c r="R503" s="51" t="s">
        <v>70</v>
      </c>
      <c r="S503" s="54" t="s">
        <v>4390</v>
      </c>
      <c r="T503" s="51" t="s">
        <v>650</v>
      </c>
      <c r="U503" s="55">
        <v>46251</v>
      </c>
      <c r="V503" s="57" t="s">
        <v>778</v>
      </c>
      <c r="W503" s="57" t="s">
        <v>4722</v>
      </c>
      <c r="X503" s="57" t="s">
        <v>4825</v>
      </c>
      <c r="Y503" s="142" t="str">
        <f>_xlfn.XLOOKUP(B503,'Golden Rulebook-CDErule level'!I:I,'Golden Rulebook-CDErule level'!I:I, "not found")</f>
        <v>DQO-1685</v>
      </c>
    </row>
    <row r="504" spans="1:25" ht="28.5">
      <c r="A504" s="51" t="s">
        <v>4849</v>
      </c>
      <c r="B504" s="51" t="s">
        <v>4850</v>
      </c>
      <c r="C504" s="57" t="s">
        <v>4851</v>
      </c>
      <c r="D504" s="57" t="s">
        <v>4852</v>
      </c>
      <c r="E504" s="51" t="s">
        <v>60</v>
      </c>
      <c r="F504" s="57" t="s">
        <v>61</v>
      </c>
      <c r="G504" s="51" t="s">
        <v>3030</v>
      </c>
      <c r="H504" s="51" t="s">
        <v>4625</v>
      </c>
      <c r="I504" s="51" t="s">
        <v>4626</v>
      </c>
      <c r="J504" s="57" t="s">
        <v>65</v>
      </c>
      <c r="K504" s="57" t="s">
        <v>4723</v>
      </c>
      <c r="L504" s="57" t="s">
        <v>4826</v>
      </c>
      <c r="M504" s="57" t="s">
        <v>66</v>
      </c>
      <c r="N504" s="52" t="s">
        <v>4840</v>
      </c>
      <c r="O504" s="53">
        <v>1</v>
      </c>
      <c r="P504" s="51" t="s">
        <v>68</v>
      </c>
      <c r="Q504" s="51" t="s">
        <v>69</v>
      </c>
      <c r="R504" s="51" t="s">
        <v>70</v>
      </c>
      <c r="S504" s="54" t="s">
        <v>4390</v>
      </c>
      <c r="T504" s="51" t="s">
        <v>650</v>
      </c>
      <c r="U504" s="55">
        <v>46251</v>
      </c>
      <c r="V504" s="57" t="s">
        <v>778</v>
      </c>
      <c r="W504" s="57" t="s">
        <v>4722</v>
      </c>
      <c r="X504" s="57" t="s">
        <v>4825</v>
      </c>
      <c r="Y504" s="142" t="str">
        <f>_xlfn.XLOOKUP(B504,'Golden Rulebook-CDErule level'!I:I,'Golden Rulebook-CDErule level'!I:I, "not found")</f>
        <v>DQO-1686</v>
      </c>
    </row>
    <row r="505" spans="1:25" ht="28.5">
      <c r="A505" s="51" t="s">
        <v>4864</v>
      </c>
      <c r="B505" s="51" t="s">
        <v>4865</v>
      </c>
      <c r="C505" s="57" t="s">
        <v>4866</v>
      </c>
      <c r="D505" s="57" t="s">
        <v>4867</v>
      </c>
      <c r="E505" s="51" t="s">
        <v>60</v>
      </c>
      <c r="F505" s="57" t="s">
        <v>61</v>
      </c>
      <c r="G505" s="51" t="s">
        <v>3030</v>
      </c>
      <c r="H505" s="51" t="s">
        <v>4625</v>
      </c>
      <c r="I505" s="51" t="s">
        <v>4626</v>
      </c>
      <c r="J505" s="57" t="s">
        <v>65</v>
      </c>
      <c r="K505" s="57" t="s">
        <v>4723</v>
      </c>
      <c r="L505" s="57" t="s">
        <v>4854</v>
      </c>
      <c r="M505" s="57" t="s">
        <v>66</v>
      </c>
      <c r="N505" s="52" t="s">
        <v>4868</v>
      </c>
      <c r="O505" s="53">
        <v>1</v>
      </c>
      <c r="P505" s="51" t="s">
        <v>68</v>
      </c>
      <c r="Q505" s="51" t="s">
        <v>69</v>
      </c>
      <c r="R505" s="51" t="s">
        <v>70</v>
      </c>
      <c r="S505" s="54" t="s">
        <v>4390</v>
      </c>
      <c r="T505" s="51" t="s">
        <v>650</v>
      </c>
      <c r="U505" s="55">
        <v>46251</v>
      </c>
      <c r="V505" s="57" t="s">
        <v>778</v>
      </c>
      <c r="W505" s="57" t="s">
        <v>4722</v>
      </c>
      <c r="X505" s="57" t="s">
        <v>4853</v>
      </c>
      <c r="Y505" s="142" t="str">
        <f>_xlfn.XLOOKUP(B505,'Golden Rulebook-CDErule level'!I:I,'Golden Rulebook-CDErule level'!I:I, "not found")</f>
        <v>DQO-1687</v>
      </c>
    </row>
    <row r="506" spans="1:25" ht="28.5">
      <c r="A506" s="51" t="s">
        <v>4871</v>
      </c>
      <c r="B506" s="51" t="s">
        <v>4872</v>
      </c>
      <c r="C506" s="57" t="s">
        <v>4873</v>
      </c>
      <c r="D506" s="57" t="s">
        <v>4874</v>
      </c>
      <c r="E506" s="51" t="s">
        <v>60</v>
      </c>
      <c r="F506" s="57" t="s">
        <v>61</v>
      </c>
      <c r="G506" s="51" t="s">
        <v>3030</v>
      </c>
      <c r="H506" s="51" t="s">
        <v>4625</v>
      </c>
      <c r="I506" s="51" t="s">
        <v>4626</v>
      </c>
      <c r="J506" s="57" t="s">
        <v>65</v>
      </c>
      <c r="K506" s="57" t="s">
        <v>4723</v>
      </c>
      <c r="L506" s="57" t="s">
        <v>4854</v>
      </c>
      <c r="M506" s="57" t="s">
        <v>66</v>
      </c>
      <c r="N506" s="52" t="s">
        <v>4868</v>
      </c>
      <c r="O506" s="53">
        <v>1</v>
      </c>
      <c r="P506" s="51" t="s">
        <v>68</v>
      </c>
      <c r="Q506" s="51" t="s">
        <v>69</v>
      </c>
      <c r="R506" s="51" t="s">
        <v>70</v>
      </c>
      <c r="S506" s="54" t="s">
        <v>4390</v>
      </c>
      <c r="T506" s="51" t="s">
        <v>650</v>
      </c>
      <c r="U506" s="55">
        <v>46251</v>
      </c>
      <c r="V506" s="57" t="s">
        <v>778</v>
      </c>
      <c r="W506" s="57" t="s">
        <v>4722</v>
      </c>
      <c r="X506" s="57" t="s">
        <v>4853</v>
      </c>
      <c r="Y506" s="142" t="str">
        <f>_xlfn.XLOOKUP(B506,'Golden Rulebook-CDErule level'!I:I,'Golden Rulebook-CDErule level'!I:I, "not found")</f>
        <v>DQO-1688</v>
      </c>
    </row>
    <row r="507" spans="1:25" ht="28.5">
      <c r="A507" s="51" t="s">
        <v>4877</v>
      </c>
      <c r="B507" s="51" t="s">
        <v>4878</v>
      </c>
      <c r="C507" s="57" t="s">
        <v>4879</v>
      </c>
      <c r="D507" s="57" t="s">
        <v>4880</v>
      </c>
      <c r="E507" s="51" t="s">
        <v>60</v>
      </c>
      <c r="F507" s="57" t="s">
        <v>61</v>
      </c>
      <c r="G507" s="51" t="s">
        <v>3030</v>
      </c>
      <c r="H507" s="51" t="s">
        <v>4625</v>
      </c>
      <c r="I507" s="51" t="s">
        <v>4626</v>
      </c>
      <c r="J507" s="57" t="s">
        <v>65</v>
      </c>
      <c r="K507" s="57" t="s">
        <v>4723</v>
      </c>
      <c r="L507" s="57" t="s">
        <v>4854</v>
      </c>
      <c r="M507" s="57" t="s">
        <v>66</v>
      </c>
      <c r="N507" s="52" t="s">
        <v>4868</v>
      </c>
      <c r="O507" s="53">
        <v>1</v>
      </c>
      <c r="P507" s="51" t="s">
        <v>68</v>
      </c>
      <c r="Q507" s="51" t="s">
        <v>69</v>
      </c>
      <c r="R507" s="51" t="s">
        <v>70</v>
      </c>
      <c r="S507" s="54" t="s">
        <v>4390</v>
      </c>
      <c r="T507" s="51" t="s">
        <v>650</v>
      </c>
      <c r="U507" s="55">
        <v>46251</v>
      </c>
      <c r="V507" s="57" t="s">
        <v>778</v>
      </c>
      <c r="W507" s="57" t="s">
        <v>4722</v>
      </c>
      <c r="X507" s="57" t="s">
        <v>4853</v>
      </c>
      <c r="Y507" s="142" t="str">
        <f>_xlfn.XLOOKUP(B507,'Golden Rulebook-CDErule level'!I:I,'Golden Rulebook-CDErule level'!I:I, "not found")</f>
        <v>DQO-1689</v>
      </c>
    </row>
    <row r="508" spans="1:25" ht="28.5">
      <c r="A508" s="51" t="s">
        <v>4907</v>
      </c>
      <c r="B508" s="51" t="s">
        <v>4908</v>
      </c>
      <c r="C508" s="57" t="s">
        <v>4909</v>
      </c>
      <c r="D508" s="57" t="s">
        <v>4910</v>
      </c>
      <c r="E508" s="51" t="s">
        <v>60</v>
      </c>
      <c r="F508" s="57" t="s">
        <v>61</v>
      </c>
      <c r="G508" s="51" t="s">
        <v>3030</v>
      </c>
      <c r="H508" s="51" t="s">
        <v>4625</v>
      </c>
      <c r="I508" s="51" t="s">
        <v>4626</v>
      </c>
      <c r="J508" s="57" t="s">
        <v>65</v>
      </c>
      <c r="K508" s="57" t="s">
        <v>4723</v>
      </c>
      <c r="L508" s="57" t="s">
        <v>4897</v>
      </c>
      <c r="M508" s="57" t="s">
        <v>66</v>
      </c>
      <c r="N508" s="52" t="s">
        <v>4911</v>
      </c>
      <c r="O508" s="53">
        <v>1</v>
      </c>
      <c r="P508" s="51" t="s">
        <v>68</v>
      </c>
      <c r="Q508" s="51" t="s">
        <v>69</v>
      </c>
      <c r="R508" s="51" t="s">
        <v>70</v>
      </c>
      <c r="S508" s="54" t="s">
        <v>4390</v>
      </c>
      <c r="T508" s="51" t="s">
        <v>650</v>
      </c>
      <c r="U508" s="55">
        <v>46251</v>
      </c>
      <c r="V508" s="57" t="s">
        <v>778</v>
      </c>
      <c r="W508" s="57" t="s">
        <v>4722</v>
      </c>
      <c r="X508" s="57" t="s">
        <v>4896</v>
      </c>
      <c r="Y508" s="142" t="str">
        <f>_xlfn.XLOOKUP(B508,'Golden Rulebook-CDErule level'!I:I,'Golden Rulebook-CDErule level'!I:I, "not found")</f>
        <v>DQO-1690</v>
      </c>
    </row>
    <row r="509" spans="1:25" ht="28.5">
      <c r="A509" s="51" t="s">
        <v>4914</v>
      </c>
      <c r="B509" s="51" t="s">
        <v>4915</v>
      </c>
      <c r="C509" s="57" t="s">
        <v>4916</v>
      </c>
      <c r="D509" s="57" t="s">
        <v>4917</v>
      </c>
      <c r="E509" s="51" t="s">
        <v>60</v>
      </c>
      <c r="F509" s="57" t="s">
        <v>61</v>
      </c>
      <c r="G509" s="51" t="s">
        <v>3030</v>
      </c>
      <c r="H509" s="51" t="s">
        <v>4625</v>
      </c>
      <c r="I509" s="51" t="s">
        <v>4626</v>
      </c>
      <c r="J509" s="57" t="s">
        <v>65</v>
      </c>
      <c r="K509" s="57" t="s">
        <v>4723</v>
      </c>
      <c r="L509" s="57" t="s">
        <v>4897</v>
      </c>
      <c r="M509" s="57" t="s">
        <v>66</v>
      </c>
      <c r="N509" s="52" t="s">
        <v>4911</v>
      </c>
      <c r="O509" s="53">
        <v>1</v>
      </c>
      <c r="P509" s="51" t="s">
        <v>68</v>
      </c>
      <c r="Q509" s="51" t="s">
        <v>69</v>
      </c>
      <c r="R509" s="51" t="s">
        <v>70</v>
      </c>
      <c r="S509" s="54" t="s">
        <v>4390</v>
      </c>
      <c r="T509" s="51" t="s">
        <v>650</v>
      </c>
      <c r="U509" s="55">
        <v>46251</v>
      </c>
      <c r="V509" s="57" t="s">
        <v>778</v>
      </c>
      <c r="W509" s="57" t="s">
        <v>4722</v>
      </c>
      <c r="X509" s="57" t="s">
        <v>4896</v>
      </c>
      <c r="Y509" s="142" t="str">
        <f>_xlfn.XLOOKUP(B509,'Golden Rulebook-CDErule level'!I:I,'Golden Rulebook-CDErule level'!I:I, "not found")</f>
        <v>DQO-1691</v>
      </c>
    </row>
    <row r="510" spans="1:25" ht="28.5">
      <c r="A510" s="51" t="s">
        <v>4929</v>
      </c>
      <c r="B510" s="51" t="s">
        <v>4930</v>
      </c>
      <c r="C510" s="57" t="s">
        <v>4931</v>
      </c>
      <c r="D510" s="57" t="s">
        <v>4932</v>
      </c>
      <c r="E510" s="51" t="s">
        <v>60</v>
      </c>
      <c r="F510" s="57" t="s">
        <v>61</v>
      </c>
      <c r="G510" s="51" t="s">
        <v>3030</v>
      </c>
      <c r="H510" s="51" t="s">
        <v>4625</v>
      </c>
      <c r="I510" s="51" t="s">
        <v>4626</v>
      </c>
      <c r="J510" s="57" t="s">
        <v>65</v>
      </c>
      <c r="K510" s="57" t="s">
        <v>4723</v>
      </c>
      <c r="L510" s="57" t="s">
        <v>4919</v>
      </c>
      <c r="M510" s="57" t="s">
        <v>66</v>
      </c>
      <c r="N510" s="52" t="s">
        <v>4933</v>
      </c>
      <c r="O510" s="53">
        <v>1</v>
      </c>
      <c r="P510" s="51" t="s">
        <v>68</v>
      </c>
      <c r="Q510" s="51" t="s">
        <v>69</v>
      </c>
      <c r="R510" s="51" t="s">
        <v>70</v>
      </c>
      <c r="S510" s="54" t="s">
        <v>4390</v>
      </c>
      <c r="T510" s="51" t="s">
        <v>650</v>
      </c>
      <c r="U510" s="55">
        <v>46251</v>
      </c>
      <c r="V510" s="57" t="s">
        <v>778</v>
      </c>
      <c r="W510" s="57" t="s">
        <v>4722</v>
      </c>
      <c r="X510" s="57" t="s">
        <v>4918</v>
      </c>
      <c r="Y510" s="142" t="str">
        <f>_xlfn.XLOOKUP(B510,'Golden Rulebook-CDErule level'!I:I,'Golden Rulebook-CDErule level'!I:I, "not found")</f>
        <v>DQO-1692</v>
      </c>
    </row>
    <row r="511" spans="1:25" ht="28.5">
      <c r="A511" s="51" t="s">
        <v>4936</v>
      </c>
      <c r="B511" s="51" t="s">
        <v>4937</v>
      </c>
      <c r="C511" s="57" t="s">
        <v>4938</v>
      </c>
      <c r="D511" s="57" t="s">
        <v>4939</v>
      </c>
      <c r="E511" s="51" t="s">
        <v>60</v>
      </c>
      <c r="F511" s="57" t="s">
        <v>61</v>
      </c>
      <c r="G511" s="51" t="s">
        <v>3030</v>
      </c>
      <c r="H511" s="51" t="s">
        <v>4625</v>
      </c>
      <c r="I511" s="51" t="s">
        <v>4626</v>
      </c>
      <c r="J511" s="57" t="s">
        <v>65</v>
      </c>
      <c r="K511" s="57" t="s">
        <v>4723</v>
      </c>
      <c r="L511" s="57" t="s">
        <v>4919</v>
      </c>
      <c r="M511" s="57" t="s">
        <v>66</v>
      </c>
      <c r="N511" s="52" t="s">
        <v>4933</v>
      </c>
      <c r="O511" s="53">
        <v>1</v>
      </c>
      <c r="P511" s="51" t="s">
        <v>68</v>
      </c>
      <c r="Q511" s="51" t="s">
        <v>69</v>
      </c>
      <c r="R511" s="51" t="s">
        <v>70</v>
      </c>
      <c r="S511" s="54" t="s">
        <v>4390</v>
      </c>
      <c r="T511" s="51" t="s">
        <v>650</v>
      </c>
      <c r="U511" s="55">
        <v>46251</v>
      </c>
      <c r="V511" s="57" t="s">
        <v>778</v>
      </c>
      <c r="W511" s="57" t="s">
        <v>4722</v>
      </c>
      <c r="X511" s="57" t="s">
        <v>4918</v>
      </c>
      <c r="Y511" s="142" t="str">
        <f>_xlfn.XLOOKUP(B511,'Golden Rulebook-CDErule level'!I:I,'Golden Rulebook-CDErule level'!I:I, "not found")</f>
        <v>DQO-1693</v>
      </c>
    </row>
    <row r="512" spans="1:25" ht="28.5">
      <c r="A512" s="51" t="s">
        <v>4958</v>
      </c>
      <c r="B512" s="51" t="s">
        <v>4959</v>
      </c>
      <c r="C512" s="57" t="s">
        <v>4960</v>
      </c>
      <c r="D512" s="57" t="s">
        <v>4961</v>
      </c>
      <c r="E512" s="51" t="s">
        <v>60</v>
      </c>
      <c r="F512" s="57" t="s">
        <v>61</v>
      </c>
      <c r="G512" s="51" t="s">
        <v>3030</v>
      </c>
      <c r="H512" s="51" t="s">
        <v>4625</v>
      </c>
      <c r="I512" s="51" t="s">
        <v>4626</v>
      </c>
      <c r="J512" s="57" t="s">
        <v>65</v>
      </c>
      <c r="K512" s="57" t="s">
        <v>4723</v>
      </c>
      <c r="L512" s="57" t="s">
        <v>4948</v>
      </c>
      <c r="M512" s="57" t="s">
        <v>66</v>
      </c>
      <c r="N512" s="52" t="s">
        <v>4962</v>
      </c>
      <c r="O512" s="53">
        <v>1</v>
      </c>
      <c r="P512" s="51" t="s">
        <v>68</v>
      </c>
      <c r="Q512" s="51" t="s">
        <v>69</v>
      </c>
      <c r="R512" s="51" t="s">
        <v>70</v>
      </c>
      <c r="S512" s="54" t="s">
        <v>4390</v>
      </c>
      <c r="T512" s="51" t="s">
        <v>650</v>
      </c>
      <c r="U512" s="55">
        <v>46251</v>
      </c>
      <c r="V512" s="57" t="s">
        <v>778</v>
      </c>
      <c r="W512" s="57" t="s">
        <v>4722</v>
      </c>
      <c r="X512" s="57" t="s">
        <v>4947</v>
      </c>
      <c r="Y512" s="142" t="str">
        <f>_xlfn.XLOOKUP(B512,'Golden Rulebook-CDErule level'!I:I,'Golden Rulebook-CDErule level'!I:I, "not found")</f>
        <v>DQO-1694</v>
      </c>
    </row>
    <row r="513" spans="1:25" ht="28.5">
      <c r="A513" s="51" t="s">
        <v>4965</v>
      </c>
      <c r="B513" s="51" t="s">
        <v>4966</v>
      </c>
      <c r="C513" s="57" t="s">
        <v>4967</v>
      </c>
      <c r="D513" s="57" t="s">
        <v>4968</v>
      </c>
      <c r="E513" s="51" t="s">
        <v>60</v>
      </c>
      <c r="F513" s="57" t="s">
        <v>61</v>
      </c>
      <c r="G513" s="51" t="s">
        <v>3030</v>
      </c>
      <c r="H513" s="51" t="s">
        <v>4625</v>
      </c>
      <c r="I513" s="51" t="s">
        <v>4626</v>
      </c>
      <c r="J513" s="57" t="s">
        <v>65</v>
      </c>
      <c r="K513" s="57" t="s">
        <v>4723</v>
      </c>
      <c r="L513" s="57" t="s">
        <v>4948</v>
      </c>
      <c r="M513" s="57" t="s">
        <v>66</v>
      </c>
      <c r="N513" s="52" t="s">
        <v>4962</v>
      </c>
      <c r="O513" s="53">
        <v>1</v>
      </c>
      <c r="P513" s="51" t="s">
        <v>68</v>
      </c>
      <c r="Q513" s="51" t="s">
        <v>69</v>
      </c>
      <c r="R513" s="51" t="s">
        <v>70</v>
      </c>
      <c r="S513" s="54" t="s">
        <v>4390</v>
      </c>
      <c r="T513" s="51" t="s">
        <v>650</v>
      </c>
      <c r="U513" s="55">
        <v>46251</v>
      </c>
      <c r="V513" s="57" t="s">
        <v>778</v>
      </c>
      <c r="W513" s="57" t="s">
        <v>4722</v>
      </c>
      <c r="X513" s="57" t="s">
        <v>4947</v>
      </c>
      <c r="Y513" s="142" t="str">
        <f>_xlfn.XLOOKUP(B513,'Golden Rulebook-CDErule level'!I:I,'Golden Rulebook-CDErule level'!I:I, "not found")</f>
        <v>DQO-1695</v>
      </c>
    </row>
    <row r="514" spans="1:25" ht="28.5">
      <c r="A514" s="51" t="s">
        <v>4971</v>
      </c>
      <c r="B514" s="51" t="s">
        <v>4972</v>
      </c>
      <c r="C514" s="57" t="s">
        <v>4973</v>
      </c>
      <c r="D514" s="57" t="s">
        <v>4974</v>
      </c>
      <c r="E514" s="51" t="s">
        <v>60</v>
      </c>
      <c r="F514" s="57" t="s">
        <v>61</v>
      </c>
      <c r="G514" s="51" t="s">
        <v>3030</v>
      </c>
      <c r="H514" s="51" t="s">
        <v>4625</v>
      </c>
      <c r="I514" s="51" t="s">
        <v>4626</v>
      </c>
      <c r="J514" s="57" t="s">
        <v>65</v>
      </c>
      <c r="K514" s="57" t="s">
        <v>4723</v>
      </c>
      <c r="L514" s="57" t="s">
        <v>4948</v>
      </c>
      <c r="M514" s="57" t="s">
        <v>66</v>
      </c>
      <c r="N514" s="52" t="s">
        <v>4962</v>
      </c>
      <c r="O514" s="53">
        <v>1</v>
      </c>
      <c r="P514" s="51" t="s">
        <v>68</v>
      </c>
      <c r="Q514" s="51" t="s">
        <v>69</v>
      </c>
      <c r="R514" s="51" t="s">
        <v>70</v>
      </c>
      <c r="S514" s="54" t="s">
        <v>4390</v>
      </c>
      <c r="T514" s="51" t="s">
        <v>650</v>
      </c>
      <c r="U514" s="55">
        <v>46251</v>
      </c>
      <c r="V514" s="57" t="s">
        <v>778</v>
      </c>
      <c r="W514" s="57" t="s">
        <v>4722</v>
      </c>
      <c r="X514" s="57" t="s">
        <v>4947</v>
      </c>
      <c r="Y514" s="142" t="str">
        <f>_xlfn.XLOOKUP(B514,'Golden Rulebook-CDErule level'!I:I,'Golden Rulebook-CDErule level'!I:I, "not found")</f>
        <v>DQO-1696</v>
      </c>
    </row>
    <row r="515" spans="1:25" ht="28.5">
      <c r="A515" s="51" t="s">
        <v>4986</v>
      </c>
      <c r="B515" s="51" t="s">
        <v>4987</v>
      </c>
      <c r="C515" s="57" t="s">
        <v>4988</v>
      </c>
      <c r="D515" s="57" t="s">
        <v>4989</v>
      </c>
      <c r="E515" s="51" t="s">
        <v>60</v>
      </c>
      <c r="F515" s="57" t="s">
        <v>61</v>
      </c>
      <c r="G515" s="51" t="s">
        <v>3030</v>
      </c>
      <c r="H515" s="51" t="s">
        <v>4625</v>
      </c>
      <c r="I515" s="51" t="s">
        <v>4626</v>
      </c>
      <c r="J515" s="57" t="s">
        <v>65</v>
      </c>
      <c r="K515" s="57" t="s">
        <v>4723</v>
      </c>
      <c r="L515" s="57" t="s">
        <v>4976</v>
      </c>
      <c r="M515" s="57" t="s">
        <v>66</v>
      </c>
      <c r="N515" s="52" t="s">
        <v>4990</v>
      </c>
      <c r="O515" s="53">
        <v>1</v>
      </c>
      <c r="P515" s="51" t="s">
        <v>68</v>
      </c>
      <c r="Q515" s="51" t="s">
        <v>69</v>
      </c>
      <c r="R515" s="51" t="s">
        <v>70</v>
      </c>
      <c r="S515" s="54" t="s">
        <v>4390</v>
      </c>
      <c r="T515" s="51" t="s">
        <v>650</v>
      </c>
      <c r="U515" s="55">
        <v>46251</v>
      </c>
      <c r="V515" s="57" t="s">
        <v>778</v>
      </c>
      <c r="W515" s="57" t="s">
        <v>4722</v>
      </c>
      <c r="X515" s="57" t="s">
        <v>4975</v>
      </c>
      <c r="Y515" s="142" t="str">
        <f>_xlfn.XLOOKUP(B515,'Golden Rulebook-CDErule level'!I:I,'Golden Rulebook-CDErule level'!I:I, "not found")</f>
        <v>DQO-1697</v>
      </c>
    </row>
    <row r="516" spans="1:25" ht="28.5">
      <c r="A516" s="51" t="s">
        <v>4993</v>
      </c>
      <c r="B516" s="51" t="s">
        <v>4994</v>
      </c>
      <c r="C516" s="57" t="s">
        <v>4995</v>
      </c>
      <c r="D516" s="57" t="s">
        <v>4996</v>
      </c>
      <c r="E516" s="51" t="s">
        <v>60</v>
      </c>
      <c r="F516" s="57" t="s">
        <v>61</v>
      </c>
      <c r="G516" s="51" t="s">
        <v>3030</v>
      </c>
      <c r="H516" s="51" t="s">
        <v>4625</v>
      </c>
      <c r="I516" s="51" t="s">
        <v>4626</v>
      </c>
      <c r="J516" s="57" t="s">
        <v>65</v>
      </c>
      <c r="K516" s="57" t="s">
        <v>4723</v>
      </c>
      <c r="L516" s="57" t="s">
        <v>4976</v>
      </c>
      <c r="M516" s="57" t="s">
        <v>66</v>
      </c>
      <c r="N516" s="52" t="s">
        <v>4990</v>
      </c>
      <c r="O516" s="53">
        <v>1</v>
      </c>
      <c r="P516" s="51" t="s">
        <v>68</v>
      </c>
      <c r="Q516" s="51" t="s">
        <v>69</v>
      </c>
      <c r="R516" s="51" t="s">
        <v>70</v>
      </c>
      <c r="S516" s="54" t="s">
        <v>4390</v>
      </c>
      <c r="T516" s="51" t="s">
        <v>650</v>
      </c>
      <c r="U516" s="55">
        <v>46251</v>
      </c>
      <c r="V516" s="57" t="s">
        <v>778</v>
      </c>
      <c r="W516" s="57" t="s">
        <v>4722</v>
      </c>
      <c r="X516" s="57" t="s">
        <v>4975</v>
      </c>
      <c r="Y516" s="142" t="str">
        <f>_xlfn.XLOOKUP(B516,'Golden Rulebook-CDErule level'!I:I,'Golden Rulebook-CDErule level'!I:I, "not found")</f>
        <v>DQO-1698</v>
      </c>
    </row>
    <row r="517" spans="1:25" ht="28.5">
      <c r="A517" s="51" t="s">
        <v>5023</v>
      </c>
      <c r="B517" s="51" t="s">
        <v>5024</v>
      </c>
      <c r="C517" s="57" t="s">
        <v>5025</v>
      </c>
      <c r="D517" s="57" t="s">
        <v>5026</v>
      </c>
      <c r="E517" s="51" t="s">
        <v>60</v>
      </c>
      <c r="F517" s="57" t="s">
        <v>61</v>
      </c>
      <c r="G517" s="51" t="s">
        <v>3030</v>
      </c>
      <c r="H517" s="51" t="s">
        <v>4625</v>
      </c>
      <c r="I517" s="51" t="s">
        <v>4626</v>
      </c>
      <c r="J517" s="57" t="s">
        <v>65</v>
      </c>
      <c r="K517" s="57" t="s">
        <v>4723</v>
      </c>
      <c r="L517" s="57" t="s">
        <v>5012</v>
      </c>
      <c r="M517" s="57" t="s">
        <v>66</v>
      </c>
      <c r="N517" s="52" t="s">
        <v>5027</v>
      </c>
      <c r="O517" s="53">
        <v>1</v>
      </c>
      <c r="P517" s="51" t="s">
        <v>68</v>
      </c>
      <c r="Q517" s="51" t="s">
        <v>69</v>
      </c>
      <c r="R517" s="51" t="s">
        <v>70</v>
      </c>
      <c r="S517" s="54" t="s">
        <v>4390</v>
      </c>
      <c r="T517" s="51" t="s">
        <v>650</v>
      </c>
      <c r="U517" s="55">
        <v>46251</v>
      </c>
      <c r="V517" s="57" t="s">
        <v>778</v>
      </c>
      <c r="W517" s="57" t="s">
        <v>4722</v>
      </c>
      <c r="X517" s="57" t="s">
        <v>5011</v>
      </c>
      <c r="Y517" s="142" t="str">
        <f>_xlfn.XLOOKUP(B517,'Golden Rulebook-CDErule level'!I:I,'Golden Rulebook-CDErule level'!I:I, "not found")</f>
        <v>DQO-1699</v>
      </c>
    </row>
    <row r="518" spans="1:25" ht="28.5">
      <c r="A518" s="51" t="s">
        <v>5030</v>
      </c>
      <c r="B518" s="51" t="s">
        <v>5031</v>
      </c>
      <c r="C518" s="57" t="s">
        <v>5032</v>
      </c>
      <c r="D518" s="57" t="s">
        <v>5033</v>
      </c>
      <c r="E518" s="51" t="s">
        <v>60</v>
      </c>
      <c r="F518" s="57" t="s">
        <v>61</v>
      </c>
      <c r="G518" s="51" t="s">
        <v>3030</v>
      </c>
      <c r="H518" s="51" t="s">
        <v>4625</v>
      </c>
      <c r="I518" s="51" t="s">
        <v>4626</v>
      </c>
      <c r="J518" s="57" t="s">
        <v>65</v>
      </c>
      <c r="K518" s="57" t="s">
        <v>4723</v>
      </c>
      <c r="L518" s="57" t="s">
        <v>5012</v>
      </c>
      <c r="M518" s="57" t="s">
        <v>66</v>
      </c>
      <c r="N518" s="52" t="s">
        <v>5027</v>
      </c>
      <c r="O518" s="53">
        <v>1</v>
      </c>
      <c r="P518" s="51" t="s">
        <v>68</v>
      </c>
      <c r="Q518" s="51" t="s">
        <v>69</v>
      </c>
      <c r="R518" s="51" t="s">
        <v>70</v>
      </c>
      <c r="S518" s="54" t="s">
        <v>4390</v>
      </c>
      <c r="T518" s="51" t="s">
        <v>650</v>
      </c>
      <c r="U518" s="55">
        <v>46251</v>
      </c>
      <c r="V518" s="57" t="s">
        <v>778</v>
      </c>
      <c r="W518" s="57" t="s">
        <v>4722</v>
      </c>
      <c r="X518" s="57" t="s">
        <v>5011</v>
      </c>
      <c r="Y518" s="142" t="str">
        <f>_xlfn.XLOOKUP(B518,'Golden Rulebook-CDErule level'!I:I,'Golden Rulebook-CDErule level'!I:I, "not found")</f>
        <v>DQO-1700</v>
      </c>
    </row>
    <row r="519" spans="1:25" ht="28.5">
      <c r="A519" s="51" t="s">
        <v>5036</v>
      </c>
      <c r="B519" s="51" t="s">
        <v>5037</v>
      </c>
      <c r="C519" s="57" t="s">
        <v>5038</v>
      </c>
      <c r="D519" s="57" t="s">
        <v>5039</v>
      </c>
      <c r="E519" s="51" t="s">
        <v>60</v>
      </c>
      <c r="F519" s="57" t="s">
        <v>61</v>
      </c>
      <c r="G519" s="51" t="s">
        <v>3030</v>
      </c>
      <c r="H519" s="51" t="s">
        <v>4625</v>
      </c>
      <c r="I519" s="51" t="s">
        <v>4626</v>
      </c>
      <c r="J519" s="57" t="s">
        <v>65</v>
      </c>
      <c r="K519" s="57" t="s">
        <v>4723</v>
      </c>
      <c r="L519" s="57" t="s">
        <v>5012</v>
      </c>
      <c r="M519" s="57" t="s">
        <v>66</v>
      </c>
      <c r="N519" s="52" t="s">
        <v>5027</v>
      </c>
      <c r="O519" s="53">
        <v>1</v>
      </c>
      <c r="P519" s="51" t="s">
        <v>68</v>
      </c>
      <c r="Q519" s="51" t="s">
        <v>69</v>
      </c>
      <c r="R519" s="51" t="s">
        <v>70</v>
      </c>
      <c r="S519" s="54" t="s">
        <v>4390</v>
      </c>
      <c r="T519" s="51" t="s">
        <v>650</v>
      </c>
      <c r="U519" s="55">
        <v>46251</v>
      </c>
      <c r="V519" s="57" t="s">
        <v>778</v>
      </c>
      <c r="W519" s="57" t="s">
        <v>4722</v>
      </c>
      <c r="X519" s="57" t="s">
        <v>5011</v>
      </c>
      <c r="Y519" s="142" t="str">
        <f>_xlfn.XLOOKUP(B519,'Golden Rulebook-CDErule level'!I:I,'Golden Rulebook-CDErule level'!I:I, "not found")</f>
        <v>DQO-1701</v>
      </c>
    </row>
    <row r="520" spans="1:25" ht="28.5">
      <c r="A520" s="51" t="s">
        <v>5065</v>
      </c>
      <c r="B520" s="51" t="s">
        <v>5066</v>
      </c>
      <c r="C520" s="57" t="s">
        <v>5067</v>
      </c>
      <c r="D520" s="57" t="s">
        <v>5068</v>
      </c>
      <c r="E520" s="51" t="s">
        <v>60</v>
      </c>
      <c r="F520" s="57" t="s">
        <v>61</v>
      </c>
      <c r="G520" s="51" t="s">
        <v>3030</v>
      </c>
      <c r="H520" s="51" t="s">
        <v>4625</v>
      </c>
      <c r="I520" s="51" t="s">
        <v>4626</v>
      </c>
      <c r="J520" s="57" t="s">
        <v>65</v>
      </c>
      <c r="K520" s="57" t="s">
        <v>4723</v>
      </c>
      <c r="L520" s="57" t="s">
        <v>5055</v>
      </c>
      <c r="M520" s="57" t="s">
        <v>66</v>
      </c>
      <c r="N520" s="52" t="s">
        <v>5069</v>
      </c>
      <c r="O520" s="53">
        <v>1</v>
      </c>
      <c r="P520" s="51" t="s">
        <v>68</v>
      </c>
      <c r="Q520" s="51" t="s">
        <v>69</v>
      </c>
      <c r="R520" s="51" t="s">
        <v>70</v>
      </c>
      <c r="S520" s="54" t="s">
        <v>4390</v>
      </c>
      <c r="T520" s="51" t="s">
        <v>650</v>
      </c>
      <c r="U520" s="55">
        <v>46251</v>
      </c>
      <c r="V520" s="57" t="s">
        <v>778</v>
      </c>
      <c r="W520" s="57" t="s">
        <v>4722</v>
      </c>
      <c r="X520" s="57" t="s">
        <v>5054</v>
      </c>
      <c r="Y520" s="142" t="str">
        <f>_xlfn.XLOOKUP(B520,'Golden Rulebook-CDErule level'!I:I,'Golden Rulebook-CDErule level'!I:I, "not found")</f>
        <v>DQO-1702</v>
      </c>
    </row>
    <row r="521" spans="1:25" ht="28.5">
      <c r="A521" s="51" t="s">
        <v>5072</v>
      </c>
      <c r="B521" s="51" t="s">
        <v>5073</v>
      </c>
      <c r="C521" s="57" t="s">
        <v>5074</v>
      </c>
      <c r="D521" s="57" t="s">
        <v>5075</v>
      </c>
      <c r="E521" s="51" t="s">
        <v>60</v>
      </c>
      <c r="F521" s="57" t="s">
        <v>61</v>
      </c>
      <c r="G521" s="51" t="s">
        <v>3030</v>
      </c>
      <c r="H521" s="51" t="s">
        <v>4625</v>
      </c>
      <c r="I521" s="51" t="s">
        <v>4626</v>
      </c>
      <c r="J521" s="57" t="s">
        <v>65</v>
      </c>
      <c r="K521" s="57" t="s">
        <v>4723</v>
      </c>
      <c r="L521" s="57" t="s">
        <v>5055</v>
      </c>
      <c r="M521" s="57" t="s">
        <v>66</v>
      </c>
      <c r="N521" s="52" t="s">
        <v>5069</v>
      </c>
      <c r="O521" s="53">
        <v>1</v>
      </c>
      <c r="P521" s="51" t="s">
        <v>68</v>
      </c>
      <c r="Q521" s="51" t="s">
        <v>69</v>
      </c>
      <c r="R521" s="51" t="s">
        <v>70</v>
      </c>
      <c r="S521" s="54" t="s">
        <v>4390</v>
      </c>
      <c r="T521" s="51" t="s">
        <v>650</v>
      </c>
      <c r="U521" s="55">
        <v>46251</v>
      </c>
      <c r="V521" s="57" t="s">
        <v>778</v>
      </c>
      <c r="W521" s="57" t="s">
        <v>4722</v>
      </c>
      <c r="X521" s="57" t="s">
        <v>5054</v>
      </c>
      <c r="Y521" s="142" t="str">
        <f>_xlfn.XLOOKUP(B521,'Golden Rulebook-CDErule level'!I:I,'Golden Rulebook-CDErule level'!I:I, "not found")</f>
        <v>DQO-1703</v>
      </c>
    </row>
    <row r="522" spans="1:25" ht="28.5">
      <c r="A522" s="51" t="s">
        <v>5078</v>
      </c>
      <c r="B522" s="51" t="s">
        <v>5079</v>
      </c>
      <c r="C522" s="57" t="s">
        <v>5080</v>
      </c>
      <c r="D522" s="57" t="s">
        <v>5081</v>
      </c>
      <c r="E522" s="51" t="s">
        <v>60</v>
      </c>
      <c r="F522" s="57" t="s">
        <v>61</v>
      </c>
      <c r="G522" s="51" t="s">
        <v>3030</v>
      </c>
      <c r="H522" s="51" t="s">
        <v>4625</v>
      </c>
      <c r="I522" s="51" t="s">
        <v>4626</v>
      </c>
      <c r="J522" s="57" t="s">
        <v>65</v>
      </c>
      <c r="K522" s="57" t="s">
        <v>4723</v>
      </c>
      <c r="L522" s="57" t="s">
        <v>5055</v>
      </c>
      <c r="M522" s="57" t="s">
        <v>66</v>
      </c>
      <c r="N522" s="52" t="s">
        <v>5069</v>
      </c>
      <c r="O522" s="53">
        <v>1</v>
      </c>
      <c r="P522" s="51" t="s">
        <v>68</v>
      </c>
      <c r="Q522" s="51" t="s">
        <v>69</v>
      </c>
      <c r="R522" s="51" t="s">
        <v>70</v>
      </c>
      <c r="S522" s="54" t="s">
        <v>4390</v>
      </c>
      <c r="T522" s="51" t="s">
        <v>650</v>
      </c>
      <c r="U522" s="55">
        <v>46251</v>
      </c>
      <c r="V522" s="57" t="s">
        <v>778</v>
      </c>
      <c r="W522" s="57" t="s">
        <v>4722</v>
      </c>
      <c r="X522" s="57" t="s">
        <v>5054</v>
      </c>
      <c r="Y522" s="142" t="str">
        <f>_xlfn.XLOOKUP(B522,'Golden Rulebook-CDErule level'!I:I,'Golden Rulebook-CDErule level'!I:I, "not found")</f>
        <v>DQO-1704</v>
      </c>
    </row>
    <row r="523" spans="1:25" ht="28.5">
      <c r="A523" s="51" t="s">
        <v>5093</v>
      </c>
      <c r="B523" s="51" t="s">
        <v>5094</v>
      </c>
      <c r="C523" s="57" t="s">
        <v>5095</v>
      </c>
      <c r="D523" s="57" t="s">
        <v>5096</v>
      </c>
      <c r="E523" s="51" t="s">
        <v>60</v>
      </c>
      <c r="F523" s="57" t="s">
        <v>61</v>
      </c>
      <c r="G523" s="51" t="s">
        <v>3030</v>
      </c>
      <c r="H523" s="51" t="s">
        <v>4625</v>
      </c>
      <c r="I523" s="51" t="s">
        <v>4626</v>
      </c>
      <c r="J523" s="57" t="s">
        <v>65</v>
      </c>
      <c r="K523" s="57" t="s">
        <v>4723</v>
      </c>
      <c r="L523" s="57" t="s">
        <v>5083</v>
      </c>
      <c r="M523" s="57" t="s">
        <v>66</v>
      </c>
      <c r="N523" s="52" t="s">
        <v>5097</v>
      </c>
      <c r="O523" s="53">
        <v>1</v>
      </c>
      <c r="P523" s="51" t="s">
        <v>68</v>
      </c>
      <c r="Q523" s="51" t="s">
        <v>69</v>
      </c>
      <c r="R523" s="51" t="s">
        <v>70</v>
      </c>
      <c r="S523" s="54" t="s">
        <v>4390</v>
      </c>
      <c r="T523" s="51" t="s">
        <v>650</v>
      </c>
      <c r="U523" s="55">
        <v>46251</v>
      </c>
      <c r="V523" s="57" t="s">
        <v>778</v>
      </c>
      <c r="W523" s="57" t="s">
        <v>4722</v>
      </c>
      <c r="X523" s="57" t="s">
        <v>5082</v>
      </c>
      <c r="Y523" s="142" t="str">
        <f>_xlfn.XLOOKUP(B523,'Golden Rulebook-CDErule level'!I:I,'Golden Rulebook-CDErule level'!I:I, "not found")</f>
        <v>DQO-1705</v>
      </c>
    </row>
    <row r="524" spans="1:25" ht="28.5">
      <c r="A524" s="51" t="s">
        <v>5100</v>
      </c>
      <c r="B524" s="51" t="s">
        <v>5101</v>
      </c>
      <c r="C524" s="57" t="s">
        <v>5102</v>
      </c>
      <c r="D524" s="57" t="s">
        <v>5103</v>
      </c>
      <c r="E524" s="51" t="s">
        <v>60</v>
      </c>
      <c r="F524" s="57" t="s">
        <v>61</v>
      </c>
      <c r="G524" s="51" t="s">
        <v>3030</v>
      </c>
      <c r="H524" s="51" t="s">
        <v>4625</v>
      </c>
      <c r="I524" s="51" t="s">
        <v>4626</v>
      </c>
      <c r="J524" s="57" t="s">
        <v>65</v>
      </c>
      <c r="K524" s="57" t="s">
        <v>4723</v>
      </c>
      <c r="L524" s="57" t="s">
        <v>5083</v>
      </c>
      <c r="M524" s="57" t="s">
        <v>66</v>
      </c>
      <c r="N524" s="52" t="s">
        <v>5097</v>
      </c>
      <c r="O524" s="53">
        <v>1</v>
      </c>
      <c r="P524" s="51" t="s">
        <v>68</v>
      </c>
      <c r="Q524" s="51" t="s">
        <v>69</v>
      </c>
      <c r="R524" s="51" t="s">
        <v>70</v>
      </c>
      <c r="S524" s="54" t="s">
        <v>4390</v>
      </c>
      <c r="T524" s="51" t="s">
        <v>650</v>
      </c>
      <c r="U524" s="55">
        <v>46251</v>
      </c>
      <c r="V524" s="57" t="s">
        <v>778</v>
      </c>
      <c r="W524" s="57" t="s">
        <v>4722</v>
      </c>
      <c r="X524" s="57" t="s">
        <v>5082</v>
      </c>
      <c r="Y524" s="142" t="str">
        <f>_xlfn.XLOOKUP(B524,'Golden Rulebook-CDErule level'!I:I,'Golden Rulebook-CDErule level'!I:I, "not found")</f>
        <v>DQO-1706</v>
      </c>
    </row>
    <row r="525" spans="1:25" ht="28.5">
      <c r="A525" s="51" t="s">
        <v>5121</v>
      </c>
      <c r="B525" s="51" t="s">
        <v>5122</v>
      </c>
      <c r="C525" s="57" t="s">
        <v>5123</v>
      </c>
      <c r="D525" s="57" t="s">
        <v>5124</v>
      </c>
      <c r="E525" s="51" t="s">
        <v>60</v>
      </c>
      <c r="F525" s="57" t="s">
        <v>61</v>
      </c>
      <c r="G525" s="51" t="s">
        <v>3030</v>
      </c>
      <c r="H525" s="51" t="s">
        <v>4625</v>
      </c>
      <c r="I525" s="51" t="s">
        <v>4626</v>
      </c>
      <c r="J525" s="57" t="s">
        <v>65</v>
      </c>
      <c r="K525" s="57" t="s">
        <v>4723</v>
      </c>
      <c r="L525" s="57" t="s">
        <v>5111</v>
      </c>
      <c r="M525" s="57" t="s">
        <v>66</v>
      </c>
      <c r="N525" s="52" t="s">
        <v>5125</v>
      </c>
      <c r="O525" s="53">
        <v>1</v>
      </c>
      <c r="P525" s="51" t="s">
        <v>68</v>
      </c>
      <c r="Q525" s="51" t="s">
        <v>69</v>
      </c>
      <c r="R525" s="51" t="s">
        <v>70</v>
      </c>
      <c r="S525" s="54" t="s">
        <v>4390</v>
      </c>
      <c r="T525" s="51" t="s">
        <v>650</v>
      </c>
      <c r="U525" s="55">
        <v>46251</v>
      </c>
      <c r="V525" s="57" t="s">
        <v>778</v>
      </c>
      <c r="W525" s="57" t="s">
        <v>4722</v>
      </c>
      <c r="X525" s="57" t="s">
        <v>5110</v>
      </c>
      <c r="Y525" s="142" t="str">
        <f>_xlfn.XLOOKUP(B525,'Golden Rulebook-CDErule level'!I:I,'Golden Rulebook-CDErule level'!I:I, "not found")</f>
        <v>DQO-1707</v>
      </c>
    </row>
    <row r="526" spans="1:25" ht="28.5">
      <c r="A526" s="51" t="s">
        <v>5128</v>
      </c>
      <c r="B526" s="51" t="s">
        <v>5129</v>
      </c>
      <c r="C526" s="57" t="s">
        <v>5130</v>
      </c>
      <c r="D526" s="57" t="s">
        <v>5131</v>
      </c>
      <c r="E526" s="51" t="s">
        <v>60</v>
      </c>
      <c r="F526" s="57" t="s">
        <v>61</v>
      </c>
      <c r="G526" s="51" t="s">
        <v>3030</v>
      </c>
      <c r="H526" s="51" t="s">
        <v>4625</v>
      </c>
      <c r="I526" s="51" t="s">
        <v>4626</v>
      </c>
      <c r="J526" s="57" t="s">
        <v>65</v>
      </c>
      <c r="K526" s="57" t="s">
        <v>4723</v>
      </c>
      <c r="L526" s="57" t="s">
        <v>5111</v>
      </c>
      <c r="M526" s="57" t="s">
        <v>66</v>
      </c>
      <c r="N526" s="52" t="s">
        <v>5125</v>
      </c>
      <c r="O526" s="53">
        <v>1</v>
      </c>
      <c r="P526" s="51" t="s">
        <v>68</v>
      </c>
      <c r="Q526" s="51" t="s">
        <v>69</v>
      </c>
      <c r="R526" s="51" t="s">
        <v>70</v>
      </c>
      <c r="S526" s="54" t="s">
        <v>4390</v>
      </c>
      <c r="T526" s="51" t="s">
        <v>650</v>
      </c>
      <c r="U526" s="55">
        <v>46251</v>
      </c>
      <c r="V526" s="57" t="s">
        <v>778</v>
      </c>
      <c r="W526" s="57" t="s">
        <v>4722</v>
      </c>
      <c r="X526" s="57" t="s">
        <v>5110</v>
      </c>
      <c r="Y526" s="142" t="str">
        <f>_xlfn.XLOOKUP(B526,'Golden Rulebook-CDErule level'!I:I,'Golden Rulebook-CDErule level'!I:I, "not found")</f>
        <v>DQO-1708</v>
      </c>
    </row>
    <row r="527" spans="1:25" ht="28.5">
      <c r="A527" s="51" t="s">
        <v>5151</v>
      </c>
      <c r="B527" s="51" t="s">
        <v>5152</v>
      </c>
      <c r="C527" s="57" t="s">
        <v>5153</v>
      </c>
      <c r="D527" s="57" t="s">
        <v>5154</v>
      </c>
      <c r="E527" s="51" t="s">
        <v>60</v>
      </c>
      <c r="F527" s="57" t="s">
        <v>61</v>
      </c>
      <c r="G527" s="51" t="s">
        <v>3030</v>
      </c>
      <c r="H527" s="51" t="s">
        <v>4625</v>
      </c>
      <c r="I527" s="51" t="s">
        <v>4626</v>
      </c>
      <c r="J527" s="57" t="s">
        <v>65</v>
      </c>
      <c r="K527" s="57" t="s">
        <v>4723</v>
      </c>
      <c r="L527" s="57" t="s">
        <v>5141</v>
      </c>
      <c r="M527" s="57" t="s">
        <v>66</v>
      </c>
      <c r="N527" s="52" t="s">
        <v>5155</v>
      </c>
      <c r="O527" s="53">
        <v>1</v>
      </c>
      <c r="P527" s="51" t="s">
        <v>68</v>
      </c>
      <c r="Q527" s="51" t="s">
        <v>69</v>
      </c>
      <c r="R527" s="51" t="s">
        <v>70</v>
      </c>
      <c r="S527" s="54" t="s">
        <v>4390</v>
      </c>
      <c r="T527" s="51" t="s">
        <v>650</v>
      </c>
      <c r="U527" s="55">
        <v>46251</v>
      </c>
      <c r="V527" s="57" t="s">
        <v>778</v>
      </c>
      <c r="W527" s="57" t="s">
        <v>4722</v>
      </c>
      <c r="X527" s="57" t="s">
        <v>5140</v>
      </c>
      <c r="Y527" s="142" t="str">
        <f>_xlfn.XLOOKUP(B527,'Golden Rulebook-CDErule level'!I:I,'Golden Rulebook-CDErule level'!I:I, "not found")</f>
        <v>DQO-1709</v>
      </c>
    </row>
    <row r="528" spans="1:25" ht="28.5">
      <c r="A528" s="51" t="s">
        <v>5158</v>
      </c>
      <c r="B528" s="51" t="s">
        <v>5159</v>
      </c>
      <c r="C528" s="57" t="s">
        <v>5160</v>
      </c>
      <c r="D528" s="57" t="s">
        <v>5161</v>
      </c>
      <c r="E528" s="51" t="s">
        <v>60</v>
      </c>
      <c r="F528" s="57" t="s">
        <v>61</v>
      </c>
      <c r="G528" s="51" t="s">
        <v>3030</v>
      </c>
      <c r="H528" s="51" t="s">
        <v>4625</v>
      </c>
      <c r="I528" s="51" t="s">
        <v>4626</v>
      </c>
      <c r="J528" s="57" t="s">
        <v>65</v>
      </c>
      <c r="K528" s="57" t="s">
        <v>4723</v>
      </c>
      <c r="L528" s="57" t="s">
        <v>5141</v>
      </c>
      <c r="M528" s="57" t="s">
        <v>66</v>
      </c>
      <c r="N528" s="52" t="s">
        <v>5155</v>
      </c>
      <c r="O528" s="53">
        <v>1</v>
      </c>
      <c r="P528" s="51" t="s">
        <v>68</v>
      </c>
      <c r="Q528" s="51" t="s">
        <v>69</v>
      </c>
      <c r="R528" s="51" t="s">
        <v>70</v>
      </c>
      <c r="S528" s="54" t="s">
        <v>4390</v>
      </c>
      <c r="T528" s="51" t="s">
        <v>650</v>
      </c>
      <c r="U528" s="55">
        <v>46251</v>
      </c>
      <c r="V528" s="57" t="s">
        <v>778</v>
      </c>
      <c r="W528" s="57" t="s">
        <v>4722</v>
      </c>
      <c r="X528" s="57" t="s">
        <v>5140</v>
      </c>
      <c r="Y528" s="142" t="str">
        <f>_xlfn.XLOOKUP(B528,'Golden Rulebook-CDErule level'!I:I,'Golden Rulebook-CDErule level'!I:I, "not found")</f>
        <v>DQO-1710</v>
      </c>
    </row>
    <row r="529" spans="1:25" ht="28.5">
      <c r="A529" s="51" t="s">
        <v>5164</v>
      </c>
      <c r="B529" s="51" t="s">
        <v>5165</v>
      </c>
      <c r="C529" s="57" t="s">
        <v>5166</v>
      </c>
      <c r="D529" s="51" t="s">
        <v>5167</v>
      </c>
      <c r="E529" s="57" t="s">
        <v>60</v>
      </c>
      <c r="F529" s="57" t="s">
        <v>61</v>
      </c>
      <c r="G529" s="51" t="s">
        <v>3030</v>
      </c>
      <c r="H529" s="51" t="s">
        <v>4625</v>
      </c>
      <c r="I529" s="51" t="s">
        <v>4626</v>
      </c>
      <c r="J529" s="57" t="s">
        <v>65</v>
      </c>
      <c r="K529" s="57" t="s">
        <v>4723</v>
      </c>
      <c r="L529" s="57" t="s">
        <v>5141</v>
      </c>
      <c r="M529" s="57" t="s">
        <v>66</v>
      </c>
      <c r="N529" s="52" t="s">
        <v>5155</v>
      </c>
      <c r="O529" s="53">
        <v>1</v>
      </c>
      <c r="P529" s="51" t="s">
        <v>68</v>
      </c>
      <c r="Q529" s="51" t="s">
        <v>69</v>
      </c>
      <c r="R529" s="51" t="s">
        <v>70</v>
      </c>
      <c r="S529" s="54" t="s">
        <v>4390</v>
      </c>
      <c r="T529" s="51" t="s">
        <v>650</v>
      </c>
      <c r="U529" s="55">
        <v>46251</v>
      </c>
      <c r="V529" s="57" t="s">
        <v>778</v>
      </c>
      <c r="W529" s="57" t="s">
        <v>4722</v>
      </c>
      <c r="X529" s="57" t="s">
        <v>5140</v>
      </c>
      <c r="Y529" s="142" t="str">
        <f>_xlfn.XLOOKUP(B529,'Golden Rulebook-CDErule level'!I:I,'Golden Rulebook-CDErule level'!I:I, "not found")</f>
        <v>DQO-1711</v>
      </c>
    </row>
    <row r="530" spans="1:25" ht="28.5">
      <c r="A530" s="51" t="s">
        <v>5172</v>
      </c>
      <c r="B530" s="51" t="s">
        <v>5173</v>
      </c>
      <c r="C530" s="57" t="s">
        <v>5174</v>
      </c>
      <c r="D530" s="51" t="s">
        <v>5175</v>
      </c>
      <c r="E530" s="57" t="s">
        <v>60</v>
      </c>
      <c r="F530" s="57" t="s">
        <v>61</v>
      </c>
      <c r="G530" s="51" t="s">
        <v>3030</v>
      </c>
      <c r="H530" s="51" t="s">
        <v>4625</v>
      </c>
      <c r="I530" s="51" t="s">
        <v>4626</v>
      </c>
      <c r="J530" s="57" t="s">
        <v>65</v>
      </c>
      <c r="K530" s="57" t="s">
        <v>4723</v>
      </c>
      <c r="L530" s="57" t="s">
        <v>5169</v>
      </c>
      <c r="M530" s="57" t="s">
        <v>66</v>
      </c>
      <c r="N530" s="52" t="s">
        <v>5176</v>
      </c>
      <c r="O530" s="53">
        <v>1</v>
      </c>
      <c r="P530" s="51" t="s">
        <v>68</v>
      </c>
      <c r="Q530" s="51" t="s">
        <v>69</v>
      </c>
      <c r="R530" s="51" t="s">
        <v>70</v>
      </c>
      <c r="S530" s="54" t="s">
        <v>4390</v>
      </c>
      <c r="T530" s="51" t="s">
        <v>650</v>
      </c>
      <c r="U530" s="55">
        <v>46251</v>
      </c>
      <c r="V530" s="57" t="s">
        <v>778</v>
      </c>
      <c r="W530" s="57" t="s">
        <v>4722</v>
      </c>
      <c r="X530" s="57" t="s">
        <v>5168</v>
      </c>
      <c r="Y530" s="142" t="str">
        <f>_xlfn.XLOOKUP(B530,'Golden Rulebook-CDErule level'!I:I,'Golden Rulebook-CDErule level'!I:I, "not found")</f>
        <v>DQO-1712</v>
      </c>
    </row>
    <row r="531" spans="1:25" ht="28.5">
      <c r="A531" s="51" t="s">
        <v>5179</v>
      </c>
      <c r="B531" s="51" t="s">
        <v>5180</v>
      </c>
      <c r="C531" s="57" t="s">
        <v>5181</v>
      </c>
      <c r="D531" s="51" t="s">
        <v>5182</v>
      </c>
      <c r="E531" s="57" t="s">
        <v>60</v>
      </c>
      <c r="F531" s="57" t="s">
        <v>61</v>
      </c>
      <c r="G531" s="51" t="s">
        <v>3030</v>
      </c>
      <c r="H531" s="51" t="s">
        <v>4625</v>
      </c>
      <c r="I531" s="51" t="s">
        <v>4626</v>
      </c>
      <c r="J531" s="57" t="s">
        <v>65</v>
      </c>
      <c r="K531" s="57" t="s">
        <v>4723</v>
      </c>
      <c r="L531" s="57" t="s">
        <v>5169</v>
      </c>
      <c r="M531" s="57" t="s">
        <v>66</v>
      </c>
      <c r="N531" s="52" t="s">
        <v>5176</v>
      </c>
      <c r="O531" s="53">
        <v>1</v>
      </c>
      <c r="P531" s="51" t="s">
        <v>68</v>
      </c>
      <c r="Q531" s="51" t="s">
        <v>69</v>
      </c>
      <c r="R531" s="51" t="s">
        <v>70</v>
      </c>
      <c r="S531" s="54" t="s">
        <v>4390</v>
      </c>
      <c r="T531" s="51" t="s">
        <v>650</v>
      </c>
      <c r="U531" s="55">
        <v>46251</v>
      </c>
      <c r="V531" s="57" t="s">
        <v>778</v>
      </c>
      <c r="W531" s="57" t="s">
        <v>4722</v>
      </c>
      <c r="X531" s="57" t="s">
        <v>5168</v>
      </c>
      <c r="Y531" s="142" t="str">
        <f>_xlfn.XLOOKUP(B531,'Golden Rulebook-CDErule level'!I:I,'Golden Rulebook-CDErule level'!I:I, "not found")</f>
        <v>DQO-1713</v>
      </c>
    </row>
    <row r="532" spans="1:25" ht="28.5">
      <c r="A532" s="51" t="s">
        <v>5208</v>
      </c>
      <c r="B532" s="51" t="s">
        <v>5209</v>
      </c>
      <c r="C532" s="57" t="s">
        <v>5210</v>
      </c>
      <c r="D532" s="51" t="s">
        <v>5211</v>
      </c>
      <c r="E532" s="57" t="s">
        <v>60</v>
      </c>
      <c r="F532" s="57" t="s">
        <v>61</v>
      </c>
      <c r="G532" s="51" t="s">
        <v>3030</v>
      </c>
      <c r="H532" s="51" t="s">
        <v>4625</v>
      </c>
      <c r="I532" s="51" t="s">
        <v>4626</v>
      </c>
      <c r="J532" s="57" t="s">
        <v>65</v>
      </c>
      <c r="K532" s="57" t="s">
        <v>4723</v>
      </c>
      <c r="L532" s="57" t="s">
        <v>5205</v>
      </c>
      <c r="M532" s="57" t="s">
        <v>66</v>
      </c>
      <c r="N532" s="52" t="s">
        <v>5212</v>
      </c>
      <c r="O532" s="53">
        <v>1</v>
      </c>
      <c r="P532" s="51" t="s">
        <v>68</v>
      </c>
      <c r="Q532" s="51" t="s">
        <v>69</v>
      </c>
      <c r="R532" s="51" t="s">
        <v>70</v>
      </c>
      <c r="S532" s="54" t="s">
        <v>4390</v>
      </c>
      <c r="T532" s="51" t="s">
        <v>650</v>
      </c>
      <c r="U532" s="55">
        <v>46251</v>
      </c>
      <c r="V532" s="57" t="s">
        <v>778</v>
      </c>
      <c r="W532" s="57" t="s">
        <v>4722</v>
      </c>
      <c r="X532" s="57" t="s">
        <v>5204</v>
      </c>
      <c r="Y532" s="142" t="str">
        <f>_xlfn.XLOOKUP(B532,'Golden Rulebook-CDErule level'!I:I,'Golden Rulebook-CDErule level'!I:I, "not found")</f>
        <v>DQO-1714</v>
      </c>
    </row>
    <row r="533" spans="1:25" ht="28.5">
      <c r="A533" s="51" t="s">
        <v>5215</v>
      </c>
      <c r="B533" s="51" t="s">
        <v>5216</v>
      </c>
      <c r="C533" s="57" t="s">
        <v>5217</v>
      </c>
      <c r="D533" s="51" t="s">
        <v>5218</v>
      </c>
      <c r="E533" s="57" t="s">
        <v>60</v>
      </c>
      <c r="F533" s="57" t="s">
        <v>61</v>
      </c>
      <c r="G533" s="51" t="s">
        <v>3030</v>
      </c>
      <c r="H533" s="51" t="s">
        <v>4625</v>
      </c>
      <c r="I533" s="51" t="s">
        <v>4626</v>
      </c>
      <c r="J533" s="57" t="s">
        <v>65</v>
      </c>
      <c r="K533" s="57" t="s">
        <v>4723</v>
      </c>
      <c r="L533" s="57" t="s">
        <v>5205</v>
      </c>
      <c r="M533" s="57" t="s">
        <v>66</v>
      </c>
      <c r="N533" s="52" t="s">
        <v>5212</v>
      </c>
      <c r="O533" s="53">
        <v>1</v>
      </c>
      <c r="P533" s="51" t="s">
        <v>68</v>
      </c>
      <c r="Q533" s="51" t="s">
        <v>69</v>
      </c>
      <c r="R533" s="51" t="s">
        <v>70</v>
      </c>
      <c r="S533" s="54" t="s">
        <v>4390</v>
      </c>
      <c r="T533" s="51" t="s">
        <v>650</v>
      </c>
      <c r="U533" s="55">
        <v>46251</v>
      </c>
      <c r="V533" s="57" t="s">
        <v>778</v>
      </c>
      <c r="W533" s="57" t="s">
        <v>4722</v>
      </c>
      <c r="X533" s="57" t="s">
        <v>5204</v>
      </c>
      <c r="Y533" s="142" t="str">
        <f>_xlfn.XLOOKUP(B533,'Golden Rulebook-CDErule level'!I:I,'Golden Rulebook-CDErule level'!I:I, "not found")</f>
        <v>DQO-1715</v>
      </c>
    </row>
    <row r="534" spans="1:25" ht="28.5">
      <c r="A534" s="51" t="s">
        <v>6348</v>
      </c>
      <c r="B534" s="51" t="s">
        <v>6349</v>
      </c>
      <c r="C534" s="57" t="s">
        <v>6350</v>
      </c>
      <c r="D534" s="51" t="s">
        <v>6351</v>
      </c>
      <c r="E534" s="57" t="s">
        <v>60</v>
      </c>
      <c r="F534" s="57" t="s">
        <v>61</v>
      </c>
      <c r="G534" s="51" t="s">
        <v>3030</v>
      </c>
      <c r="H534" s="51" t="s">
        <v>4625</v>
      </c>
      <c r="I534" s="51" t="s">
        <v>4626</v>
      </c>
      <c r="J534" s="57" t="s">
        <v>65</v>
      </c>
      <c r="K534" s="57" t="s">
        <v>6321</v>
      </c>
      <c r="L534" s="57" t="s">
        <v>6345</v>
      </c>
      <c r="M534" s="57" t="s">
        <v>66</v>
      </c>
      <c r="N534" s="52" t="s">
        <v>6352</v>
      </c>
      <c r="O534" s="53">
        <v>1</v>
      </c>
      <c r="P534" s="51" t="s">
        <v>68</v>
      </c>
      <c r="Q534" s="51" t="s">
        <v>69</v>
      </c>
      <c r="R534" s="51" t="s">
        <v>70</v>
      </c>
      <c r="S534" s="54" t="s">
        <v>4390</v>
      </c>
      <c r="T534" s="51" t="s">
        <v>650</v>
      </c>
      <c r="U534" s="55">
        <v>46251</v>
      </c>
      <c r="V534" s="57" t="s">
        <v>778</v>
      </c>
      <c r="W534" s="57" t="s">
        <v>6320</v>
      </c>
      <c r="X534" s="57" t="s">
        <v>6344</v>
      </c>
      <c r="Y534" s="142" t="str">
        <f>_xlfn.XLOOKUP(B534,'Golden Rulebook-CDErule level'!I:I,'Golden Rulebook-CDErule level'!I:I, "not found")</f>
        <v>DQO-1716</v>
      </c>
    </row>
    <row r="535" spans="1:25" ht="28.5">
      <c r="A535" s="51" t="s">
        <v>6355</v>
      </c>
      <c r="B535" s="51" t="s">
        <v>6356</v>
      </c>
      <c r="C535" s="57" t="s">
        <v>6357</v>
      </c>
      <c r="D535" s="51" t="s">
        <v>6358</v>
      </c>
      <c r="E535" s="57" t="s">
        <v>60</v>
      </c>
      <c r="F535" s="57" t="s">
        <v>61</v>
      </c>
      <c r="G535" s="51" t="s">
        <v>3030</v>
      </c>
      <c r="H535" s="51" t="s">
        <v>4625</v>
      </c>
      <c r="I535" s="51" t="s">
        <v>4626</v>
      </c>
      <c r="J535" s="57" t="s">
        <v>65</v>
      </c>
      <c r="K535" s="57" t="s">
        <v>6321</v>
      </c>
      <c r="L535" s="57" t="s">
        <v>6345</v>
      </c>
      <c r="M535" s="57" t="s">
        <v>66</v>
      </c>
      <c r="N535" s="52" t="s">
        <v>6352</v>
      </c>
      <c r="O535" s="53">
        <v>1</v>
      </c>
      <c r="P535" s="51" t="s">
        <v>68</v>
      </c>
      <c r="Q535" s="51" t="s">
        <v>69</v>
      </c>
      <c r="R535" s="51" t="s">
        <v>70</v>
      </c>
      <c r="S535" s="54" t="s">
        <v>4390</v>
      </c>
      <c r="T535" s="51" t="s">
        <v>650</v>
      </c>
      <c r="U535" s="55">
        <v>46251</v>
      </c>
      <c r="V535" s="57" t="s">
        <v>778</v>
      </c>
      <c r="W535" s="57" t="s">
        <v>6320</v>
      </c>
      <c r="X535" s="57" t="s">
        <v>6344</v>
      </c>
      <c r="Y535" s="142" t="str">
        <f>_xlfn.XLOOKUP(B535,'Golden Rulebook-CDErule level'!I:I,'Golden Rulebook-CDErule level'!I:I, "not found")</f>
        <v>DQO-1717</v>
      </c>
    </row>
    <row r="536" spans="1:25" ht="28.5">
      <c r="A536" s="51" t="s">
        <v>6377</v>
      </c>
      <c r="B536" s="51" t="s">
        <v>6378</v>
      </c>
      <c r="C536" s="57" t="s">
        <v>6379</v>
      </c>
      <c r="D536" s="51" t="s">
        <v>6380</v>
      </c>
      <c r="E536" s="57" t="s">
        <v>60</v>
      </c>
      <c r="F536" s="57" t="s">
        <v>61</v>
      </c>
      <c r="G536" s="51" t="s">
        <v>3030</v>
      </c>
      <c r="H536" s="51" t="s">
        <v>4625</v>
      </c>
      <c r="I536" s="51" t="s">
        <v>4626</v>
      </c>
      <c r="J536" s="57" t="s">
        <v>65</v>
      </c>
      <c r="K536" s="57" t="s">
        <v>6321</v>
      </c>
      <c r="L536" s="57" t="s">
        <v>6374</v>
      </c>
      <c r="M536" s="57" t="s">
        <v>66</v>
      </c>
      <c r="N536" s="52" t="s">
        <v>6381</v>
      </c>
      <c r="O536" s="53">
        <v>1</v>
      </c>
      <c r="P536" s="51" t="s">
        <v>68</v>
      </c>
      <c r="Q536" s="51" t="s">
        <v>69</v>
      </c>
      <c r="R536" s="51" t="s">
        <v>70</v>
      </c>
      <c r="S536" s="54" t="s">
        <v>4390</v>
      </c>
      <c r="T536" s="51" t="s">
        <v>650</v>
      </c>
      <c r="U536" s="55">
        <v>46251</v>
      </c>
      <c r="V536" s="57" t="s">
        <v>778</v>
      </c>
      <c r="W536" s="57" t="s">
        <v>6320</v>
      </c>
      <c r="X536" s="57" t="s">
        <v>6373</v>
      </c>
      <c r="Y536" s="142" t="str">
        <f>_xlfn.XLOOKUP(B536,'Golden Rulebook-CDErule level'!I:I,'Golden Rulebook-CDErule level'!I:I, "not found")</f>
        <v>DQO-1718</v>
      </c>
    </row>
    <row r="537" spans="1:25" ht="28.5">
      <c r="A537" s="51" t="s">
        <v>6384</v>
      </c>
      <c r="B537" s="51" t="s">
        <v>6385</v>
      </c>
      <c r="C537" s="57" t="s">
        <v>6386</v>
      </c>
      <c r="D537" s="51" t="s">
        <v>6387</v>
      </c>
      <c r="E537" s="57" t="s">
        <v>60</v>
      </c>
      <c r="F537" s="57" t="s">
        <v>61</v>
      </c>
      <c r="G537" s="51" t="s">
        <v>3030</v>
      </c>
      <c r="H537" s="51" t="s">
        <v>4625</v>
      </c>
      <c r="I537" s="51" t="s">
        <v>4626</v>
      </c>
      <c r="J537" s="57" t="s">
        <v>65</v>
      </c>
      <c r="K537" s="57" t="s">
        <v>6321</v>
      </c>
      <c r="L537" s="57" t="s">
        <v>6374</v>
      </c>
      <c r="M537" s="57" t="s">
        <v>66</v>
      </c>
      <c r="N537" s="52" t="s">
        <v>6381</v>
      </c>
      <c r="O537" s="53">
        <v>1</v>
      </c>
      <c r="P537" s="51" t="s">
        <v>68</v>
      </c>
      <c r="Q537" s="51" t="s">
        <v>69</v>
      </c>
      <c r="R537" s="51" t="s">
        <v>70</v>
      </c>
      <c r="S537" s="54" t="s">
        <v>4390</v>
      </c>
      <c r="T537" s="51" t="s">
        <v>650</v>
      </c>
      <c r="U537" s="55">
        <v>46251</v>
      </c>
      <c r="V537" s="57" t="s">
        <v>778</v>
      </c>
      <c r="W537" s="57" t="s">
        <v>6320</v>
      </c>
      <c r="X537" s="57" t="s">
        <v>6373</v>
      </c>
      <c r="Y537" s="142" t="str">
        <f>_xlfn.XLOOKUP(B537,'Golden Rulebook-CDErule level'!I:I,'Golden Rulebook-CDErule level'!I:I, "not found")</f>
        <v>DQO-1719</v>
      </c>
    </row>
    <row r="538" spans="1:25" ht="28.5">
      <c r="A538" s="51" t="s">
        <v>6412</v>
      </c>
      <c r="B538" s="51" t="s">
        <v>6413</v>
      </c>
      <c r="C538" s="57" t="s">
        <v>6414</v>
      </c>
      <c r="D538" s="51" t="s">
        <v>6415</v>
      </c>
      <c r="E538" s="57" t="s">
        <v>60</v>
      </c>
      <c r="F538" s="57" t="s">
        <v>61</v>
      </c>
      <c r="G538" s="51" t="s">
        <v>3030</v>
      </c>
      <c r="H538" s="51" t="s">
        <v>4625</v>
      </c>
      <c r="I538" s="51" t="s">
        <v>4626</v>
      </c>
      <c r="J538" s="57" t="s">
        <v>65</v>
      </c>
      <c r="K538" s="57" t="s">
        <v>6321</v>
      </c>
      <c r="L538" s="57" t="s">
        <v>6402</v>
      </c>
      <c r="M538" s="57" t="s">
        <v>66</v>
      </c>
      <c r="N538" s="52" t="s">
        <v>6416</v>
      </c>
      <c r="O538" s="53">
        <v>1</v>
      </c>
      <c r="P538" s="51" t="s">
        <v>68</v>
      </c>
      <c r="Q538" s="51" t="s">
        <v>69</v>
      </c>
      <c r="R538" s="51" t="s">
        <v>70</v>
      </c>
      <c r="S538" s="54" t="s">
        <v>4390</v>
      </c>
      <c r="T538" s="51" t="s">
        <v>650</v>
      </c>
      <c r="U538" s="55">
        <v>46251</v>
      </c>
      <c r="V538" s="57" t="s">
        <v>778</v>
      </c>
      <c r="W538" s="57" t="s">
        <v>6320</v>
      </c>
      <c r="X538" s="57" t="s">
        <v>6401</v>
      </c>
      <c r="Y538" s="142" t="str">
        <f>_xlfn.XLOOKUP(B538,'Golden Rulebook-CDErule level'!I:I,'Golden Rulebook-CDErule level'!I:I, "not found")</f>
        <v>DQO-1720</v>
      </c>
    </row>
    <row r="539" spans="1:25" ht="28.5">
      <c r="A539" s="51" t="s">
        <v>6419</v>
      </c>
      <c r="B539" s="51" t="s">
        <v>6420</v>
      </c>
      <c r="C539" s="57" t="s">
        <v>6421</v>
      </c>
      <c r="D539" s="51" t="s">
        <v>6422</v>
      </c>
      <c r="E539" s="57" t="s">
        <v>60</v>
      </c>
      <c r="F539" s="57" t="s">
        <v>61</v>
      </c>
      <c r="G539" s="51" t="s">
        <v>3030</v>
      </c>
      <c r="H539" s="51" t="s">
        <v>4625</v>
      </c>
      <c r="I539" s="51" t="s">
        <v>4626</v>
      </c>
      <c r="J539" s="57" t="s">
        <v>65</v>
      </c>
      <c r="K539" s="57" t="s">
        <v>6321</v>
      </c>
      <c r="L539" s="57" t="s">
        <v>6402</v>
      </c>
      <c r="M539" s="57" t="s">
        <v>66</v>
      </c>
      <c r="N539" s="52" t="s">
        <v>6416</v>
      </c>
      <c r="O539" s="53">
        <v>1</v>
      </c>
      <c r="P539" s="51" t="s">
        <v>68</v>
      </c>
      <c r="Q539" s="51" t="s">
        <v>69</v>
      </c>
      <c r="R539" s="51" t="s">
        <v>70</v>
      </c>
      <c r="S539" s="54" t="s">
        <v>4390</v>
      </c>
      <c r="T539" s="51" t="s">
        <v>650</v>
      </c>
      <c r="U539" s="55">
        <v>46251</v>
      </c>
      <c r="V539" s="57" t="s">
        <v>778</v>
      </c>
      <c r="W539" s="57" t="s">
        <v>6320</v>
      </c>
      <c r="X539" s="57" t="s">
        <v>6401</v>
      </c>
      <c r="Y539" s="142" t="str">
        <f>_xlfn.XLOOKUP(B539,'Golden Rulebook-CDErule level'!I:I,'Golden Rulebook-CDErule level'!I:I, "not found")</f>
        <v>DQO-1721</v>
      </c>
    </row>
    <row r="540" spans="1:25" ht="28.5">
      <c r="A540" s="51" t="s">
        <v>6425</v>
      </c>
      <c r="B540" s="51" t="s">
        <v>6426</v>
      </c>
      <c r="C540" s="57" t="s">
        <v>6427</v>
      </c>
      <c r="D540" s="51" t="s">
        <v>6428</v>
      </c>
      <c r="E540" s="57" t="s">
        <v>60</v>
      </c>
      <c r="F540" s="57" t="s">
        <v>61</v>
      </c>
      <c r="G540" s="51" t="s">
        <v>3030</v>
      </c>
      <c r="H540" s="51" t="s">
        <v>4625</v>
      </c>
      <c r="I540" s="51" t="s">
        <v>4626</v>
      </c>
      <c r="J540" s="57" t="s">
        <v>65</v>
      </c>
      <c r="K540" s="57" t="s">
        <v>6321</v>
      </c>
      <c r="L540" s="57" t="s">
        <v>6402</v>
      </c>
      <c r="M540" s="57" t="s">
        <v>66</v>
      </c>
      <c r="N540" s="52" t="s">
        <v>6416</v>
      </c>
      <c r="O540" s="53">
        <v>1</v>
      </c>
      <c r="P540" s="51" t="s">
        <v>68</v>
      </c>
      <c r="Q540" s="51" t="s">
        <v>69</v>
      </c>
      <c r="R540" s="51" t="s">
        <v>70</v>
      </c>
      <c r="S540" s="54" t="s">
        <v>4390</v>
      </c>
      <c r="T540" s="51" t="s">
        <v>650</v>
      </c>
      <c r="U540" s="55">
        <v>46251</v>
      </c>
      <c r="V540" s="57" t="s">
        <v>778</v>
      </c>
      <c r="W540" s="57" t="s">
        <v>6320</v>
      </c>
      <c r="X540" s="57" t="s">
        <v>6401</v>
      </c>
      <c r="Y540" s="142" t="str">
        <f>_xlfn.XLOOKUP(B540,'Golden Rulebook-CDErule level'!I:I,'Golden Rulebook-CDErule level'!I:I, "not found")</f>
        <v>DQO-1722</v>
      </c>
    </row>
    <row r="541" spans="1:25" ht="28.5">
      <c r="A541" s="51" t="s">
        <v>6440</v>
      </c>
      <c r="B541" s="51" t="s">
        <v>6441</v>
      </c>
      <c r="C541" s="57" t="s">
        <v>6442</v>
      </c>
      <c r="D541" s="51" t="s">
        <v>6443</v>
      </c>
      <c r="E541" s="57" t="s">
        <v>60</v>
      </c>
      <c r="F541" s="57" t="s">
        <v>61</v>
      </c>
      <c r="G541" s="51" t="s">
        <v>3030</v>
      </c>
      <c r="H541" s="51" t="s">
        <v>4625</v>
      </c>
      <c r="I541" s="51" t="s">
        <v>4626</v>
      </c>
      <c r="J541" s="57" t="s">
        <v>65</v>
      </c>
      <c r="K541" s="57" t="s">
        <v>6321</v>
      </c>
      <c r="L541" s="57" t="s">
        <v>6430</v>
      </c>
      <c r="M541" s="57" t="s">
        <v>66</v>
      </c>
      <c r="N541" s="52" t="s">
        <v>6444</v>
      </c>
      <c r="O541" s="53">
        <v>1</v>
      </c>
      <c r="P541" s="51" t="s">
        <v>68</v>
      </c>
      <c r="Q541" s="51" t="s">
        <v>69</v>
      </c>
      <c r="R541" s="51" t="s">
        <v>70</v>
      </c>
      <c r="S541" s="54" t="s">
        <v>4390</v>
      </c>
      <c r="T541" s="51" t="s">
        <v>650</v>
      </c>
      <c r="U541" s="55">
        <v>46251</v>
      </c>
      <c r="V541" s="57" t="s">
        <v>778</v>
      </c>
      <c r="W541" s="57" t="s">
        <v>6320</v>
      </c>
      <c r="X541" s="57" t="s">
        <v>6429</v>
      </c>
      <c r="Y541" s="142" t="str">
        <f>_xlfn.XLOOKUP(B541,'Golden Rulebook-CDErule level'!I:I,'Golden Rulebook-CDErule level'!I:I, "not found")</f>
        <v>DQO-1723</v>
      </c>
    </row>
    <row r="542" spans="1:25" ht="28.5">
      <c r="A542" s="51" t="s">
        <v>6447</v>
      </c>
      <c r="B542" s="51" t="s">
        <v>6448</v>
      </c>
      <c r="C542" s="57" t="s">
        <v>6449</v>
      </c>
      <c r="D542" s="51" t="s">
        <v>6450</v>
      </c>
      <c r="E542" s="57" t="s">
        <v>60</v>
      </c>
      <c r="F542" s="57" t="s">
        <v>61</v>
      </c>
      <c r="G542" s="51" t="s">
        <v>3030</v>
      </c>
      <c r="H542" s="51" t="s">
        <v>4625</v>
      </c>
      <c r="I542" s="51" t="s">
        <v>4626</v>
      </c>
      <c r="J542" s="57" t="s">
        <v>65</v>
      </c>
      <c r="K542" s="57" t="s">
        <v>6321</v>
      </c>
      <c r="L542" s="57" t="s">
        <v>6430</v>
      </c>
      <c r="M542" s="57" t="s">
        <v>66</v>
      </c>
      <c r="N542" s="52" t="s">
        <v>6444</v>
      </c>
      <c r="O542" s="53">
        <v>1</v>
      </c>
      <c r="P542" s="51" t="s">
        <v>68</v>
      </c>
      <c r="Q542" s="51" t="s">
        <v>69</v>
      </c>
      <c r="R542" s="51" t="s">
        <v>70</v>
      </c>
      <c r="S542" s="54" t="s">
        <v>4390</v>
      </c>
      <c r="T542" s="51" t="s">
        <v>650</v>
      </c>
      <c r="U542" s="55">
        <v>46251</v>
      </c>
      <c r="V542" s="57" t="s">
        <v>778</v>
      </c>
      <c r="W542" s="57" t="s">
        <v>6320</v>
      </c>
      <c r="X542" s="57" t="s">
        <v>6429</v>
      </c>
      <c r="Y542" s="142" t="str">
        <f>_xlfn.XLOOKUP(B542,'Golden Rulebook-CDErule level'!I:I,'Golden Rulebook-CDErule level'!I:I, "not found")</f>
        <v>DQO-1724</v>
      </c>
    </row>
    <row r="543" spans="1:25" ht="28.5">
      <c r="A543" s="51" t="s">
        <v>6453</v>
      </c>
      <c r="B543" s="51" t="s">
        <v>6454</v>
      </c>
      <c r="C543" s="57" t="s">
        <v>6455</v>
      </c>
      <c r="D543" s="51" t="s">
        <v>6456</v>
      </c>
      <c r="E543" s="57" t="s">
        <v>60</v>
      </c>
      <c r="F543" s="57" t="s">
        <v>61</v>
      </c>
      <c r="G543" s="51" t="s">
        <v>3030</v>
      </c>
      <c r="H543" s="51" t="s">
        <v>4625</v>
      </c>
      <c r="I543" s="51" t="s">
        <v>4626</v>
      </c>
      <c r="J543" s="57" t="s">
        <v>65</v>
      </c>
      <c r="K543" s="57" t="s">
        <v>6321</v>
      </c>
      <c r="L543" s="57" t="s">
        <v>6430</v>
      </c>
      <c r="M543" s="57" t="s">
        <v>66</v>
      </c>
      <c r="N543" s="52" t="s">
        <v>6444</v>
      </c>
      <c r="O543" s="53">
        <v>1</v>
      </c>
      <c r="P543" s="51" t="s">
        <v>68</v>
      </c>
      <c r="Q543" s="51" t="s">
        <v>69</v>
      </c>
      <c r="R543" s="51" t="s">
        <v>70</v>
      </c>
      <c r="S543" s="54" t="s">
        <v>4390</v>
      </c>
      <c r="T543" s="51" t="s">
        <v>650</v>
      </c>
      <c r="U543" s="55">
        <v>46251</v>
      </c>
      <c r="V543" s="57" t="s">
        <v>778</v>
      </c>
      <c r="W543" s="57" t="s">
        <v>6320</v>
      </c>
      <c r="X543" s="57" t="s">
        <v>6429</v>
      </c>
      <c r="Y543" s="142" t="str">
        <f>_xlfn.XLOOKUP(B543,'Golden Rulebook-CDErule level'!I:I,'Golden Rulebook-CDErule level'!I:I, "not found")</f>
        <v>DQO-1725</v>
      </c>
    </row>
    <row r="544" spans="1:25" ht="42.75">
      <c r="A544" s="51" t="s">
        <v>9388</v>
      </c>
      <c r="B544" s="51" t="s">
        <v>9389</v>
      </c>
      <c r="C544" s="57" t="s">
        <v>9390</v>
      </c>
      <c r="D544" s="51" t="s">
        <v>9391</v>
      </c>
      <c r="E544" s="57" t="s">
        <v>60</v>
      </c>
      <c r="F544" s="57" t="s">
        <v>61</v>
      </c>
      <c r="G544" s="51" t="s">
        <v>738</v>
      </c>
      <c r="H544" s="51" t="s">
        <v>4441</v>
      </c>
      <c r="I544" s="51" t="s">
        <v>4442</v>
      </c>
      <c r="J544" s="57" t="s">
        <v>65</v>
      </c>
      <c r="K544" s="57" t="s">
        <v>9360</v>
      </c>
      <c r="L544" s="57" t="s">
        <v>9378</v>
      </c>
      <c r="M544" s="57" t="s">
        <v>66</v>
      </c>
      <c r="N544" s="52" t="s">
        <v>9392</v>
      </c>
      <c r="O544" s="53">
        <v>1</v>
      </c>
      <c r="P544" s="51" t="s">
        <v>68</v>
      </c>
      <c r="Q544" s="51" t="s">
        <v>69</v>
      </c>
      <c r="R544" s="51" t="s">
        <v>70</v>
      </c>
      <c r="S544" s="54" t="s">
        <v>4390</v>
      </c>
      <c r="T544" s="51" t="s">
        <v>650</v>
      </c>
      <c r="U544" s="55">
        <v>46251</v>
      </c>
      <c r="V544" s="57" t="s">
        <v>778</v>
      </c>
      <c r="W544" s="57" t="s">
        <v>9359</v>
      </c>
      <c r="X544" s="57" t="s">
        <v>9377</v>
      </c>
      <c r="Y544" s="142" t="str">
        <f>_xlfn.XLOOKUP(B544,'Golden Rulebook-CDErule level'!I:I,'Golden Rulebook-CDErule level'!I:I, "not found")</f>
        <v>DQO-1726</v>
      </c>
    </row>
    <row r="545" spans="1:25" ht="42.75">
      <c r="A545" s="51" t="s">
        <v>9395</v>
      </c>
      <c r="B545" s="51" t="s">
        <v>9396</v>
      </c>
      <c r="C545" s="57" t="s">
        <v>9397</v>
      </c>
      <c r="D545" s="51" t="s">
        <v>9398</v>
      </c>
      <c r="E545" s="57" t="s">
        <v>60</v>
      </c>
      <c r="F545" s="57" t="s">
        <v>61</v>
      </c>
      <c r="G545" s="51" t="s">
        <v>738</v>
      </c>
      <c r="H545" s="51" t="s">
        <v>4441</v>
      </c>
      <c r="I545" s="51" t="s">
        <v>4442</v>
      </c>
      <c r="J545" s="57" t="s">
        <v>65</v>
      </c>
      <c r="K545" s="57" t="s">
        <v>9360</v>
      </c>
      <c r="L545" s="57" t="s">
        <v>9378</v>
      </c>
      <c r="M545" s="57" t="s">
        <v>66</v>
      </c>
      <c r="N545" s="52" t="s">
        <v>9392</v>
      </c>
      <c r="O545" s="53">
        <v>1</v>
      </c>
      <c r="P545" s="51" t="s">
        <v>68</v>
      </c>
      <c r="Q545" s="51" t="s">
        <v>69</v>
      </c>
      <c r="R545" s="51" t="s">
        <v>70</v>
      </c>
      <c r="S545" s="54" t="s">
        <v>4390</v>
      </c>
      <c r="T545" s="51" t="s">
        <v>650</v>
      </c>
      <c r="U545" s="55">
        <v>46251</v>
      </c>
      <c r="V545" s="57" t="s">
        <v>778</v>
      </c>
      <c r="W545" s="57" t="s">
        <v>9359</v>
      </c>
      <c r="X545" s="57" t="s">
        <v>9377</v>
      </c>
      <c r="Y545" s="142" t="str">
        <f>_xlfn.XLOOKUP(B545,'Golden Rulebook-CDErule level'!I:I,'Golden Rulebook-CDErule level'!I:I, "not found")</f>
        <v>DQO-1727</v>
      </c>
    </row>
    <row r="546" spans="1:25" ht="42.75">
      <c r="A546" s="51" t="s">
        <v>9401</v>
      </c>
      <c r="B546" s="51" t="s">
        <v>9402</v>
      </c>
      <c r="C546" s="57" t="s">
        <v>9403</v>
      </c>
      <c r="D546" s="51" t="s">
        <v>9404</v>
      </c>
      <c r="E546" s="57" t="s">
        <v>60</v>
      </c>
      <c r="F546" s="57" t="s">
        <v>61</v>
      </c>
      <c r="G546" s="51" t="s">
        <v>738</v>
      </c>
      <c r="H546" s="51" t="s">
        <v>4441</v>
      </c>
      <c r="I546" s="51" t="s">
        <v>4442</v>
      </c>
      <c r="J546" s="57" t="s">
        <v>65</v>
      </c>
      <c r="K546" s="57" t="s">
        <v>9360</v>
      </c>
      <c r="L546" s="57" t="s">
        <v>9378</v>
      </c>
      <c r="M546" s="57" t="s">
        <v>66</v>
      </c>
      <c r="N546" s="52" t="s">
        <v>9392</v>
      </c>
      <c r="O546" s="53">
        <v>1</v>
      </c>
      <c r="P546" s="51" t="s">
        <v>68</v>
      </c>
      <c r="Q546" s="51" t="s">
        <v>69</v>
      </c>
      <c r="R546" s="51" t="s">
        <v>70</v>
      </c>
      <c r="S546" s="54" t="s">
        <v>4390</v>
      </c>
      <c r="T546" s="51" t="s">
        <v>650</v>
      </c>
      <c r="U546" s="55">
        <v>46251</v>
      </c>
      <c r="V546" s="57" t="s">
        <v>778</v>
      </c>
      <c r="W546" s="57" t="s">
        <v>9359</v>
      </c>
      <c r="X546" s="57" t="s">
        <v>9377</v>
      </c>
      <c r="Y546" s="142" t="str">
        <f>_xlfn.XLOOKUP(B546,'Golden Rulebook-CDErule level'!I:I,'Golden Rulebook-CDErule level'!I:I, "not found")</f>
        <v>DQO-1728</v>
      </c>
    </row>
    <row r="547" spans="1:25" ht="28.5">
      <c r="A547" s="51" t="s">
        <v>9774</v>
      </c>
      <c r="B547" s="51" t="s">
        <v>9775</v>
      </c>
      <c r="C547" s="57" t="s">
        <v>9776</v>
      </c>
      <c r="D547" s="51" t="s">
        <v>9777</v>
      </c>
      <c r="E547" s="57" t="s">
        <v>60</v>
      </c>
      <c r="F547" s="57" t="s">
        <v>61</v>
      </c>
      <c r="G547" s="51" t="s">
        <v>3030</v>
      </c>
      <c r="H547" s="51" t="s">
        <v>4625</v>
      </c>
      <c r="I547" s="51" t="s">
        <v>4626</v>
      </c>
      <c r="J547" s="57" t="s">
        <v>65</v>
      </c>
      <c r="K547" s="57" t="s">
        <v>9703</v>
      </c>
      <c r="L547" s="57" t="s">
        <v>9771</v>
      </c>
      <c r="M547" s="57" t="s">
        <v>66</v>
      </c>
      <c r="N547" s="52" t="s">
        <v>9778</v>
      </c>
      <c r="O547" s="53">
        <v>1</v>
      </c>
      <c r="P547" s="51" t="s">
        <v>68</v>
      </c>
      <c r="Q547" s="51" t="s">
        <v>69</v>
      </c>
      <c r="R547" s="51" t="s">
        <v>70</v>
      </c>
      <c r="S547" s="54" t="s">
        <v>4390</v>
      </c>
      <c r="T547" s="51" t="s">
        <v>650</v>
      </c>
      <c r="U547" s="55">
        <v>46251</v>
      </c>
      <c r="V547" s="57" t="s">
        <v>778</v>
      </c>
      <c r="W547" s="57" t="s">
        <v>9702</v>
      </c>
      <c r="X547" s="57" t="s">
        <v>9770</v>
      </c>
      <c r="Y547" s="142" t="str">
        <f>_xlfn.XLOOKUP(B547,'Golden Rulebook-CDErule level'!I:I,'Golden Rulebook-CDErule level'!I:I, "not found")</f>
        <v>DQO-1729</v>
      </c>
    </row>
    <row r="548" spans="1:25" ht="28.5">
      <c r="A548" s="51" t="s">
        <v>9781</v>
      </c>
      <c r="B548" s="51" t="s">
        <v>9782</v>
      </c>
      <c r="C548" s="57" t="s">
        <v>9783</v>
      </c>
      <c r="D548" s="51" t="s">
        <v>9784</v>
      </c>
      <c r="E548" s="57" t="s">
        <v>60</v>
      </c>
      <c r="F548" s="57" t="s">
        <v>61</v>
      </c>
      <c r="G548" s="51" t="s">
        <v>3030</v>
      </c>
      <c r="H548" s="51" t="s">
        <v>4625</v>
      </c>
      <c r="I548" s="51" t="s">
        <v>4626</v>
      </c>
      <c r="J548" s="57" t="s">
        <v>65</v>
      </c>
      <c r="K548" s="57" t="s">
        <v>9703</v>
      </c>
      <c r="L548" s="57" t="s">
        <v>9771</v>
      </c>
      <c r="M548" s="57" t="s">
        <v>66</v>
      </c>
      <c r="N548" s="52" t="s">
        <v>9778</v>
      </c>
      <c r="O548" s="53">
        <v>1</v>
      </c>
      <c r="P548" s="51" t="s">
        <v>68</v>
      </c>
      <c r="Q548" s="51" t="s">
        <v>69</v>
      </c>
      <c r="R548" s="51" t="s">
        <v>70</v>
      </c>
      <c r="S548" s="54" t="s">
        <v>4390</v>
      </c>
      <c r="T548" s="51" t="s">
        <v>650</v>
      </c>
      <c r="U548" s="55">
        <v>46251</v>
      </c>
      <c r="V548" s="57" t="s">
        <v>778</v>
      </c>
      <c r="W548" s="57" t="s">
        <v>9702</v>
      </c>
      <c r="X548" s="57" t="s">
        <v>9770</v>
      </c>
      <c r="Y548" s="142" t="str">
        <f>_xlfn.XLOOKUP(B548,'Golden Rulebook-CDErule level'!I:I,'Golden Rulebook-CDErule level'!I:I, "not found")</f>
        <v>DQO-1730</v>
      </c>
    </row>
    <row r="549" spans="1:25" ht="28.5">
      <c r="A549" s="51" t="s">
        <v>9796</v>
      </c>
      <c r="B549" s="51" t="s">
        <v>9797</v>
      </c>
      <c r="C549" s="57" t="s">
        <v>9798</v>
      </c>
      <c r="D549" s="51" t="s">
        <v>9799</v>
      </c>
      <c r="E549" s="57" t="s">
        <v>60</v>
      </c>
      <c r="F549" s="57" t="s">
        <v>61</v>
      </c>
      <c r="G549" s="51" t="s">
        <v>3030</v>
      </c>
      <c r="H549" s="51" t="s">
        <v>4625</v>
      </c>
      <c r="I549" s="51" t="s">
        <v>4626</v>
      </c>
      <c r="J549" s="57" t="s">
        <v>65</v>
      </c>
      <c r="K549" s="57" t="s">
        <v>9703</v>
      </c>
      <c r="L549" s="57" t="s">
        <v>9793</v>
      </c>
      <c r="M549" s="57" t="s">
        <v>66</v>
      </c>
      <c r="N549" s="52" t="s">
        <v>9800</v>
      </c>
      <c r="O549" s="53">
        <v>1</v>
      </c>
      <c r="P549" s="51" t="s">
        <v>68</v>
      </c>
      <c r="Q549" s="51" t="s">
        <v>69</v>
      </c>
      <c r="R549" s="51" t="s">
        <v>70</v>
      </c>
      <c r="S549" s="54" t="s">
        <v>4390</v>
      </c>
      <c r="T549" s="51" t="s">
        <v>650</v>
      </c>
      <c r="U549" s="55">
        <v>46251</v>
      </c>
      <c r="V549" s="57" t="s">
        <v>778</v>
      </c>
      <c r="W549" s="57" t="s">
        <v>9702</v>
      </c>
      <c r="X549" s="57" t="s">
        <v>9792</v>
      </c>
      <c r="Y549" s="142" t="str">
        <f>_xlfn.XLOOKUP(B549,'Golden Rulebook-CDErule level'!I:I,'Golden Rulebook-CDErule level'!I:I, "not found")</f>
        <v>DQO-1731</v>
      </c>
    </row>
    <row r="550" spans="1:25" ht="28.5">
      <c r="A550" s="51" t="s">
        <v>9803</v>
      </c>
      <c r="B550" s="51" t="s">
        <v>9804</v>
      </c>
      <c r="C550" s="57" t="s">
        <v>9805</v>
      </c>
      <c r="D550" s="51" t="s">
        <v>9806</v>
      </c>
      <c r="E550" s="57" t="s">
        <v>60</v>
      </c>
      <c r="F550" s="57" t="s">
        <v>61</v>
      </c>
      <c r="G550" s="51" t="s">
        <v>3030</v>
      </c>
      <c r="H550" s="51" t="s">
        <v>4625</v>
      </c>
      <c r="I550" s="51" t="s">
        <v>4626</v>
      </c>
      <c r="J550" s="57" t="s">
        <v>65</v>
      </c>
      <c r="K550" s="57" t="s">
        <v>9703</v>
      </c>
      <c r="L550" s="57" t="s">
        <v>9793</v>
      </c>
      <c r="M550" s="57" t="s">
        <v>66</v>
      </c>
      <c r="N550" s="52" t="s">
        <v>9800</v>
      </c>
      <c r="O550" s="53">
        <v>1</v>
      </c>
      <c r="P550" s="51" t="s">
        <v>68</v>
      </c>
      <c r="Q550" s="51" t="s">
        <v>69</v>
      </c>
      <c r="R550" s="51" t="s">
        <v>70</v>
      </c>
      <c r="S550" s="54" t="s">
        <v>4390</v>
      </c>
      <c r="T550" s="51" t="s">
        <v>650</v>
      </c>
      <c r="U550" s="55">
        <v>46251</v>
      </c>
      <c r="V550" s="57" t="s">
        <v>778</v>
      </c>
      <c r="W550" s="57" t="s">
        <v>9702</v>
      </c>
      <c r="X550" s="57" t="s">
        <v>9792</v>
      </c>
      <c r="Y550" s="142" t="str">
        <f>_xlfn.XLOOKUP(B550,'Golden Rulebook-CDErule level'!I:I,'Golden Rulebook-CDErule level'!I:I, "not found")</f>
        <v>DQO-1732</v>
      </c>
    </row>
    <row r="551" spans="1:25" ht="42.75">
      <c r="A551" s="51" t="s">
        <v>7329</v>
      </c>
      <c r="B551" s="51" t="s">
        <v>7330</v>
      </c>
      <c r="C551" s="57" t="s">
        <v>7331</v>
      </c>
      <c r="D551" s="51" t="s">
        <v>7332</v>
      </c>
      <c r="E551" s="57" t="s">
        <v>60</v>
      </c>
      <c r="F551" s="57" t="s">
        <v>61</v>
      </c>
      <c r="G551" s="51" t="s">
        <v>738</v>
      </c>
      <c r="H551" s="51" t="s">
        <v>4441</v>
      </c>
      <c r="I551" s="51" t="s">
        <v>4442</v>
      </c>
      <c r="J551" s="57" t="s">
        <v>65</v>
      </c>
      <c r="K551" s="57" t="s">
        <v>7302</v>
      </c>
      <c r="L551" s="57" t="s">
        <v>7326</v>
      </c>
      <c r="M551" s="57" t="s">
        <v>66</v>
      </c>
      <c r="N551" s="52" t="s">
        <v>7333</v>
      </c>
      <c r="O551" s="53">
        <v>1</v>
      </c>
      <c r="P551" s="51" t="s">
        <v>68</v>
      </c>
      <c r="Q551" s="51" t="s">
        <v>69</v>
      </c>
      <c r="R551" s="51" t="s">
        <v>70</v>
      </c>
      <c r="S551" s="54" t="s">
        <v>4390</v>
      </c>
      <c r="T551" s="51" t="s">
        <v>650</v>
      </c>
      <c r="U551" s="55">
        <v>46251</v>
      </c>
      <c r="V551" s="57" t="s">
        <v>778</v>
      </c>
      <c r="W551" s="57" t="s">
        <v>7301</v>
      </c>
      <c r="X551" s="57" t="s">
        <v>7325</v>
      </c>
      <c r="Y551" s="142" t="str">
        <f>_xlfn.XLOOKUP(B551,'Golden Rulebook-CDErule level'!I:I,'Golden Rulebook-CDErule level'!I:I, "not found")</f>
        <v>DQO-1733</v>
      </c>
    </row>
    <row r="552" spans="1:25" ht="42.75">
      <c r="A552" s="51" t="s">
        <v>7336</v>
      </c>
      <c r="B552" s="51" t="s">
        <v>7337</v>
      </c>
      <c r="C552" s="57" t="s">
        <v>7338</v>
      </c>
      <c r="D552" s="51" t="s">
        <v>7339</v>
      </c>
      <c r="E552" s="57" t="s">
        <v>60</v>
      </c>
      <c r="F552" s="57" t="s">
        <v>61</v>
      </c>
      <c r="G552" s="51" t="s">
        <v>738</v>
      </c>
      <c r="H552" s="51" t="s">
        <v>4441</v>
      </c>
      <c r="I552" s="51" t="s">
        <v>4442</v>
      </c>
      <c r="J552" s="57" t="s">
        <v>65</v>
      </c>
      <c r="K552" s="57" t="s">
        <v>7302</v>
      </c>
      <c r="L552" s="57" t="s">
        <v>7326</v>
      </c>
      <c r="M552" s="57" t="s">
        <v>66</v>
      </c>
      <c r="N552" s="52" t="s">
        <v>7333</v>
      </c>
      <c r="O552" s="53">
        <v>1</v>
      </c>
      <c r="P552" s="51" t="s">
        <v>68</v>
      </c>
      <c r="Q552" s="51" t="s">
        <v>69</v>
      </c>
      <c r="R552" s="51" t="s">
        <v>70</v>
      </c>
      <c r="S552" s="54" t="s">
        <v>4390</v>
      </c>
      <c r="T552" s="51" t="s">
        <v>650</v>
      </c>
      <c r="U552" s="55">
        <v>46251</v>
      </c>
      <c r="V552" s="57" t="s">
        <v>778</v>
      </c>
      <c r="W552" s="57" t="s">
        <v>7301</v>
      </c>
      <c r="X552" s="57" t="s">
        <v>7325</v>
      </c>
      <c r="Y552" s="142" t="str">
        <f>_xlfn.XLOOKUP(B552,'Golden Rulebook-CDErule level'!I:I,'Golden Rulebook-CDErule level'!I:I, "not found")</f>
        <v>DQO-1734</v>
      </c>
    </row>
    <row r="553" spans="1:25" ht="28.5">
      <c r="A553" s="51" t="s">
        <v>4630</v>
      </c>
      <c r="B553" s="51" t="s">
        <v>4631</v>
      </c>
      <c r="C553" s="57" t="s">
        <v>4632</v>
      </c>
      <c r="D553" s="51" t="s">
        <v>4633</v>
      </c>
      <c r="E553" s="57" t="s">
        <v>60</v>
      </c>
      <c r="F553" s="57" t="s">
        <v>61</v>
      </c>
      <c r="G553" s="51" t="s">
        <v>3030</v>
      </c>
      <c r="H553" s="51" t="s">
        <v>4625</v>
      </c>
      <c r="I553" s="51" t="s">
        <v>4626</v>
      </c>
      <c r="J553" s="57" t="s">
        <v>65</v>
      </c>
      <c r="K553" s="57" t="s">
        <v>4616</v>
      </c>
      <c r="L553" s="57" t="s">
        <v>4618</v>
      </c>
      <c r="M553" s="57" t="s">
        <v>66</v>
      </c>
      <c r="N553" s="52" t="s">
        <v>4634</v>
      </c>
      <c r="O553" s="53">
        <v>1</v>
      </c>
      <c r="P553" s="51" t="s">
        <v>68</v>
      </c>
      <c r="Q553" s="51" t="s">
        <v>69</v>
      </c>
      <c r="R553" s="51" t="s">
        <v>70</v>
      </c>
      <c r="S553" s="54" t="s">
        <v>4390</v>
      </c>
      <c r="T553" s="51" t="s">
        <v>650</v>
      </c>
      <c r="U553" s="55">
        <v>46251</v>
      </c>
      <c r="V553" s="57" t="s">
        <v>778</v>
      </c>
      <c r="W553" s="57" t="s">
        <v>4615</v>
      </c>
      <c r="X553" s="57" t="s">
        <v>4617</v>
      </c>
      <c r="Y553" s="142" t="str">
        <f>_xlfn.XLOOKUP(B553,'Golden Rulebook-CDErule level'!I:I,'Golden Rulebook-CDErule level'!I:I, "not found")</f>
        <v>DQO-1736</v>
      </c>
    </row>
    <row r="554" spans="1:25" ht="42.75">
      <c r="A554" s="51" t="s">
        <v>8373</v>
      </c>
      <c r="B554" s="51" t="s">
        <v>8374</v>
      </c>
      <c r="C554" s="57" t="s">
        <v>8375</v>
      </c>
      <c r="D554" s="51" t="s">
        <v>8376</v>
      </c>
      <c r="E554" s="57" t="s">
        <v>60</v>
      </c>
      <c r="F554" s="57" t="s">
        <v>61</v>
      </c>
      <c r="G554" s="51" t="s">
        <v>738</v>
      </c>
      <c r="H554" s="51" t="s">
        <v>4441</v>
      </c>
      <c r="I554" s="51" t="s">
        <v>4442</v>
      </c>
      <c r="J554" s="57" t="s">
        <v>65</v>
      </c>
      <c r="K554" s="57" t="s">
        <v>8362</v>
      </c>
      <c r="L554" s="57" t="s">
        <v>8363</v>
      </c>
      <c r="M554" s="57" t="s">
        <v>66</v>
      </c>
      <c r="N554" s="52" t="s">
        <v>8377</v>
      </c>
      <c r="O554" s="53">
        <v>1</v>
      </c>
      <c r="P554" s="51" t="s">
        <v>68</v>
      </c>
      <c r="Q554" s="51" t="s">
        <v>69</v>
      </c>
      <c r="R554" s="51" t="s">
        <v>70</v>
      </c>
      <c r="S554" s="54" t="s">
        <v>4390</v>
      </c>
      <c r="T554" s="51" t="s">
        <v>650</v>
      </c>
      <c r="U554" s="55">
        <v>46251</v>
      </c>
      <c r="V554" s="57" t="s">
        <v>778</v>
      </c>
      <c r="W554" s="57" t="s">
        <v>8361</v>
      </c>
      <c r="X554" s="57" t="s">
        <v>3472</v>
      </c>
      <c r="Y554" s="142" t="str">
        <f>_xlfn.XLOOKUP(B554,'Golden Rulebook-CDErule level'!I:I,'Golden Rulebook-CDErule level'!I:I, "not found")</f>
        <v>DQO-1737</v>
      </c>
    </row>
    <row r="555" spans="1:25" ht="42.75">
      <c r="A555" s="51" t="s">
        <v>8380</v>
      </c>
      <c r="B555" s="51" t="s">
        <v>8381</v>
      </c>
      <c r="C555" s="57" t="s">
        <v>8382</v>
      </c>
      <c r="D555" s="51" t="s">
        <v>8383</v>
      </c>
      <c r="E555" s="57" t="s">
        <v>60</v>
      </c>
      <c r="F555" s="57" t="s">
        <v>61</v>
      </c>
      <c r="G555" s="51" t="s">
        <v>738</v>
      </c>
      <c r="H555" s="51" t="s">
        <v>4441</v>
      </c>
      <c r="I555" s="51" t="s">
        <v>4442</v>
      </c>
      <c r="J555" s="57" t="s">
        <v>65</v>
      </c>
      <c r="K555" s="57" t="s">
        <v>8362</v>
      </c>
      <c r="L555" s="57" t="s">
        <v>8363</v>
      </c>
      <c r="M555" s="57" t="s">
        <v>66</v>
      </c>
      <c r="N555" s="52" t="s">
        <v>8377</v>
      </c>
      <c r="O555" s="53">
        <v>1</v>
      </c>
      <c r="P555" s="51" t="s">
        <v>68</v>
      </c>
      <c r="Q555" s="51" t="s">
        <v>69</v>
      </c>
      <c r="R555" s="51" t="s">
        <v>70</v>
      </c>
      <c r="S555" s="54" t="s">
        <v>4390</v>
      </c>
      <c r="T555" s="51" t="s">
        <v>650</v>
      </c>
      <c r="U555" s="55">
        <v>46251</v>
      </c>
      <c r="V555" s="57" t="s">
        <v>778</v>
      </c>
      <c r="W555" s="57" t="s">
        <v>8361</v>
      </c>
      <c r="X555" s="57" t="s">
        <v>3472</v>
      </c>
      <c r="Y555" s="142" t="str">
        <f>_xlfn.XLOOKUP(B555,'Golden Rulebook-CDErule level'!I:I,'Golden Rulebook-CDErule level'!I:I, "not found")</f>
        <v>DQO-1738</v>
      </c>
    </row>
    <row r="556" spans="1:25" ht="42.75">
      <c r="A556" s="51" t="s">
        <v>10323</v>
      </c>
      <c r="B556" s="51" t="s">
        <v>10324</v>
      </c>
      <c r="C556" s="57" t="s">
        <v>10325</v>
      </c>
      <c r="D556" s="51" t="s">
        <v>10326</v>
      </c>
      <c r="E556" s="57" t="s">
        <v>60</v>
      </c>
      <c r="F556" s="57" t="s">
        <v>61</v>
      </c>
      <c r="G556" s="51" t="s">
        <v>738</v>
      </c>
      <c r="H556" s="51" t="s">
        <v>4441</v>
      </c>
      <c r="I556" s="51" t="s">
        <v>4442</v>
      </c>
      <c r="J556" s="57" t="s">
        <v>65</v>
      </c>
      <c r="K556" s="57" t="s">
        <v>10291</v>
      </c>
      <c r="L556" s="57" t="s">
        <v>10313</v>
      </c>
      <c r="M556" s="57" t="s">
        <v>66</v>
      </c>
      <c r="N556" s="52" t="s">
        <v>10327</v>
      </c>
      <c r="O556" s="53">
        <v>1</v>
      </c>
      <c r="P556" s="51" t="s">
        <v>68</v>
      </c>
      <c r="Q556" s="51" t="s">
        <v>69</v>
      </c>
      <c r="R556" s="51" t="s">
        <v>70</v>
      </c>
      <c r="S556" s="54" t="s">
        <v>4390</v>
      </c>
      <c r="T556" s="51" t="s">
        <v>650</v>
      </c>
      <c r="U556" s="55">
        <v>46251</v>
      </c>
      <c r="V556" s="57" t="s">
        <v>778</v>
      </c>
      <c r="W556" s="57" t="s">
        <v>10290</v>
      </c>
      <c r="X556" s="57" t="s">
        <v>10312</v>
      </c>
      <c r="Y556" s="142" t="str">
        <f>_xlfn.XLOOKUP(B556,'Golden Rulebook-CDErule level'!I:I,'Golden Rulebook-CDErule level'!I:I, "not found")</f>
        <v>DQO-1741</v>
      </c>
    </row>
    <row r="557" spans="1:25" ht="28.5">
      <c r="A557" s="51" t="s">
        <v>5244</v>
      </c>
      <c r="B557" s="51" t="s">
        <v>5245</v>
      </c>
      <c r="C557" s="57" t="s">
        <v>5246</v>
      </c>
      <c r="D557" s="51" t="s">
        <v>5247</v>
      </c>
      <c r="E557" s="57" t="s">
        <v>60</v>
      </c>
      <c r="F557" s="57" t="s">
        <v>61</v>
      </c>
      <c r="G557" s="51" t="s">
        <v>3030</v>
      </c>
      <c r="H557" s="51" t="s">
        <v>4625</v>
      </c>
      <c r="I557" s="51" t="s">
        <v>4626</v>
      </c>
      <c r="J557" s="57" t="s">
        <v>65</v>
      </c>
      <c r="K557" s="57" t="s">
        <v>4723</v>
      </c>
      <c r="L557" s="57" t="s">
        <v>5241</v>
      </c>
      <c r="M557" s="57" t="s">
        <v>66</v>
      </c>
      <c r="N557" s="52" t="s">
        <v>5248</v>
      </c>
      <c r="O557" s="53">
        <v>1</v>
      </c>
      <c r="P557" s="51" t="s">
        <v>68</v>
      </c>
      <c r="Q557" s="51" t="s">
        <v>69</v>
      </c>
      <c r="R557" s="51" t="s">
        <v>70</v>
      </c>
      <c r="S557" s="54" t="s">
        <v>4390</v>
      </c>
      <c r="T557" s="51" t="s">
        <v>650</v>
      </c>
      <c r="U557" s="55">
        <v>46251</v>
      </c>
      <c r="V557" s="57" t="s">
        <v>778</v>
      </c>
      <c r="W557" s="57" t="s">
        <v>4722</v>
      </c>
      <c r="X557" s="57" t="s">
        <v>5240</v>
      </c>
      <c r="Y557" s="142" t="str">
        <f>_xlfn.XLOOKUP(B557,'Golden Rulebook-CDErule level'!I:I,'Golden Rulebook-CDErule level'!I:I, "not found")</f>
        <v>DQO-1743</v>
      </c>
    </row>
    <row r="558" spans="1:25" ht="28.5">
      <c r="A558" s="51" t="s">
        <v>9818</v>
      </c>
      <c r="B558" s="51" t="s">
        <v>9819</v>
      </c>
      <c r="C558" s="57" t="s">
        <v>9820</v>
      </c>
      <c r="D558" s="51" t="s">
        <v>9821</v>
      </c>
      <c r="E558" s="57" t="s">
        <v>60</v>
      </c>
      <c r="F558" s="57" t="s">
        <v>61</v>
      </c>
      <c r="G558" s="51" t="s">
        <v>3030</v>
      </c>
      <c r="H558" s="51" t="s">
        <v>4625</v>
      </c>
      <c r="I558" s="51" t="s">
        <v>4626</v>
      </c>
      <c r="J558" s="57" t="s">
        <v>65</v>
      </c>
      <c r="K558" s="57" t="s">
        <v>9703</v>
      </c>
      <c r="L558" s="57" t="s">
        <v>9815</v>
      </c>
      <c r="M558" s="57" t="s">
        <v>66</v>
      </c>
      <c r="N558" s="52" t="s">
        <v>9822</v>
      </c>
      <c r="O558" s="53">
        <v>1</v>
      </c>
      <c r="P558" s="51" t="s">
        <v>68</v>
      </c>
      <c r="Q558" s="51" t="s">
        <v>69</v>
      </c>
      <c r="R558" s="51" t="s">
        <v>70</v>
      </c>
      <c r="S558" s="54" t="s">
        <v>4390</v>
      </c>
      <c r="T558" s="51" t="s">
        <v>650</v>
      </c>
      <c r="U558" s="55">
        <v>46251</v>
      </c>
      <c r="V558" s="57" t="s">
        <v>778</v>
      </c>
      <c r="W558" s="57" t="s">
        <v>9702</v>
      </c>
      <c r="X558" s="57" t="s">
        <v>9814</v>
      </c>
      <c r="Y558" s="142" t="str">
        <f>_xlfn.XLOOKUP(B558,'Golden Rulebook-CDErule level'!I:I,'Golden Rulebook-CDErule level'!I:I, "not found")</f>
        <v>DQO-1744</v>
      </c>
    </row>
    <row r="559" spans="1:25" ht="28.5">
      <c r="A559" s="51" t="s">
        <v>9825</v>
      </c>
      <c r="B559" s="51" t="s">
        <v>9826</v>
      </c>
      <c r="C559" s="57" t="s">
        <v>9827</v>
      </c>
      <c r="D559" s="51" t="s">
        <v>9828</v>
      </c>
      <c r="E559" s="57" t="s">
        <v>60</v>
      </c>
      <c r="F559" s="57" t="s">
        <v>61</v>
      </c>
      <c r="G559" s="51" t="s">
        <v>3030</v>
      </c>
      <c r="H559" s="51" t="s">
        <v>4625</v>
      </c>
      <c r="I559" s="51" t="s">
        <v>4626</v>
      </c>
      <c r="J559" s="57" t="s">
        <v>65</v>
      </c>
      <c r="K559" s="57" t="s">
        <v>9703</v>
      </c>
      <c r="L559" s="57" t="s">
        <v>9815</v>
      </c>
      <c r="M559" s="57" t="s">
        <v>66</v>
      </c>
      <c r="N559" s="52" t="s">
        <v>9822</v>
      </c>
      <c r="O559" s="53">
        <v>1</v>
      </c>
      <c r="P559" s="51" t="s">
        <v>68</v>
      </c>
      <c r="Q559" s="51" t="s">
        <v>69</v>
      </c>
      <c r="R559" s="51" t="s">
        <v>70</v>
      </c>
      <c r="S559" s="54" t="s">
        <v>4390</v>
      </c>
      <c r="T559" s="51" t="s">
        <v>650</v>
      </c>
      <c r="U559" s="55">
        <v>46251</v>
      </c>
      <c r="V559" s="57" t="s">
        <v>778</v>
      </c>
      <c r="W559" s="57" t="s">
        <v>9702</v>
      </c>
      <c r="X559" s="57" t="s">
        <v>9814</v>
      </c>
      <c r="Y559" s="142" t="str">
        <f>_xlfn.XLOOKUP(B559,'Golden Rulebook-CDErule level'!I:I,'Golden Rulebook-CDErule level'!I:I, "not found")</f>
        <v>DQO-1745</v>
      </c>
    </row>
    <row r="560" spans="1:25" ht="28.5">
      <c r="A560" s="51" t="s">
        <v>9840</v>
      </c>
      <c r="B560" s="51" t="s">
        <v>9841</v>
      </c>
      <c r="C560" s="57" t="s">
        <v>9842</v>
      </c>
      <c r="D560" s="51" t="s">
        <v>9843</v>
      </c>
      <c r="E560" s="57" t="s">
        <v>60</v>
      </c>
      <c r="F560" s="57" t="s">
        <v>61</v>
      </c>
      <c r="G560" s="51" t="s">
        <v>3030</v>
      </c>
      <c r="H560" s="51" t="s">
        <v>4625</v>
      </c>
      <c r="I560" s="51" t="s">
        <v>4626</v>
      </c>
      <c r="J560" s="57" t="s">
        <v>65</v>
      </c>
      <c r="K560" s="57" t="s">
        <v>9703</v>
      </c>
      <c r="L560" s="57" t="s">
        <v>9837</v>
      </c>
      <c r="M560" s="57" t="s">
        <v>66</v>
      </c>
      <c r="N560" s="52" t="s">
        <v>9844</v>
      </c>
      <c r="O560" s="53">
        <v>1</v>
      </c>
      <c r="P560" s="51" t="s">
        <v>68</v>
      </c>
      <c r="Q560" s="51" t="s">
        <v>69</v>
      </c>
      <c r="R560" s="51" t="s">
        <v>70</v>
      </c>
      <c r="S560" s="54" t="s">
        <v>4390</v>
      </c>
      <c r="T560" s="51" t="s">
        <v>650</v>
      </c>
      <c r="U560" s="55">
        <v>46251</v>
      </c>
      <c r="V560" s="57" t="s">
        <v>778</v>
      </c>
      <c r="W560" s="57" t="s">
        <v>9702</v>
      </c>
      <c r="X560" s="57" t="s">
        <v>9836</v>
      </c>
      <c r="Y560" s="142" t="str">
        <f>_xlfn.XLOOKUP(B560,'Golden Rulebook-CDErule level'!I:I,'Golden Rulebook-CDErule level'!I:I, "not found")</f>
        <v>DQO-1746</v>
      </c>
    </row>
    <row r="561" spans="1:25" ht="28.5">
      <c r="A561" s="51" t="s">
        <v>9847</v>
      </c>
      <c r="B561" s="51" t="s">
        <v>9848</v>
      </c>
      <c r="C561" s="57" t="s">
        <v>9849</v>
      </c>
      <c r="D561" s="51" t="s">
        <v>9850</v>
      </c>
      <c r="E561" s="57" t="s">
        <v>60</v>
      </c>
      <c r="F561" s="57" t="s">
        <v>61</v>
      </c>
      <c r="G561" s="51" t="s">
        <v>3030</v>
      </c>
      <c r="H561" s="51" t="s">
        <v>4625</v>
      </c>
      <c r="I561" s="51" t="s">
        <v>4626</v>
      </c>
      <c r="J561" s="57" t="s">
        <v>65</v>
      </c>
      <c r="K561" s="57" t="s">
        <v>9703</v>
      </c>
      <c r="L561" s="57" t="s">
        <v>9837</v>
      </c>
      <c r="M561" s="57" t="s">
        <v>66</v>
      </c>
      <c r="N561" s="52" t="s">
        <v>9844</v>
      </c>
      <c r="O561" s="53">
        <v>1</v>
      </c>
      <c r="P561" s="51" t="s">
        <v>68</v>
      </c>
      <c r="Q561" s="51" t="s">
        <v>69</v>
      </c>
      <c r="R561" s="51" t="s">
        <v>70</v>
      </c>
      <c r="S561" s="54" t="s">
        <v>4390</v>
      </c>
      <c r="T561" s="51" t="s">
        <v>650</v>
      </c>
      <c r="U561" s="55">
        <v>46251</v>
      </c>
      <c r="V561" s="57" t="s">
        <v>778</v>
      </c>
      <c r="W561" s="57" t="s">
        <v>9702</v>
      </c>
      <c r="X561" s="57" t="s">
        <v>9836</v>
      </c>
      <c r="Y561" s="142" t="str">
        <f>_xlfn.XLOOKUP(B561,'Golden Rulebook-CDErule level'!I:I,'Golden Rulebook-CDErule level'!I:I, "not found")</f>
        <v>DQO-1747</v>
      </c>
    </row>
    <row r="562" spans="1:25" ht="42.75">
      <c r="A562" s="51" t="s">
        <v>8257</v>
      </c>
      <c r="B562" s="51" t="s">
        <v>8258</v>
      </c>
      <c r="C562" s="57" t="s">
        <v>8259</v>
      </c>
      <c r="D562" s="51" t="s">
        <v>8260</v>
      </c>
      <c r="E562" s="57" t="s">
        <v>60</v>
      </c>
      <c r="F562" s="57" t="s">
        <v>61</v>
      </c>
      <c r="G562" s="51" t="s">
        <v>738</v>
      </c>
      <c r="H562" s="51" t="s">
        <v>4441</v>
      </c>
      <c r="I562" s="51" t="s">
        <v>4442</v>
      </c>
      <c r="J562" s="57" t="s">
        <v>65</v>
      </c>
      <c r="K562" s="57" t="s">
        <v>8245</v>
      </c>
      <c r="L562" s="57" t="s">
        <v>8247</v>
      </c>
      <c r="M562" s="57" t="s">
        <v>66</v>
      </c>
      <c r="N562" s="52" t="s">
        <v>8261</v>
      </c>
      <c r="O562" s="53">
        <v>1</v>
      </c>
      <c r="P562" s="51" t="s">
        <v>68</v>
      </c>
      <c r="Q562" s="51" t="s">
        <v>69</v>
      </c>
      <c r="R562" s="51" t="s">
        <v>70</v>
      </c>
      <c r="S562" s="54" t="s">
        <v>4390</v>
      </c>
      <c r="T562" s="51" t="s">
        <v>650</v>
      </c>
      <c r="U562" s="55">
        <v>46251</v>
      </c>
      <c r="V562" s="57" t="s">
        <v>778</v>
      </c>
      <c r="W562" s="57" t="s">
        <v>8244</v>
      </c>
      <c r="X562" s="57" t="s">
        <v>8246</v>
      </c>
      <c r="Y562" s="142" t="str">
        <f>_xlfn.XLOOKUP(B562,'Golden Rulebook-CDErule level'!I:I,'Golden Rulebook-CDErule level'!I:I, "not found")</f>
        <v>DQO-1748</v>
      </c>
    </row>
    <row r="563" spans="1:25" ht="42.75">
      <c r="A563" s="51" t="s">
        <v>8264</v>
      </c>
      <c r="B563" s="51" t="s">
        <v>8265</v>
      </c>
      <c r="C563" s="57" t="s">
        <v>8266</v>
      </c>
      <c r="D563" s="51" t="s">
        <v>8267</v>
      </c>
      <c r="E563" s="57" t="s">
        <v>60</v>
      </c>
      <c r="F563" s="57" t="s">
        <v>61</v>
      </c>
      <c r="G563" s="51" t="s">
        <v>738</v>
      </c>
      <c r="H563" s="51" t="s">
        <v>4441</v>
      </c>
      <c r="I563" s="51" t="s">
        <v>4442</v>
      </c>
      <c r="J563" s="57" t="s">
        <v>65</v>
      </c>
      <c r="K563" s="57" t="s">
        <v>8245</v>
      </c>
      <c r="L563" s="57" t="s">
        <v>8247</v>
      </c>
      <c r="M563" s="57" t="s">
        <v>66</v>
      </c>
      <c r="N563" s="52" t="s">
        <v>8261</v>
      </c>
      <c r="O563" s="53">
        <v>1</v>
      </c>
      <c r="P563" s="51" t="s">
        <v>68</v>
      </c>
      <c r="Q563" s="51" t="s">
        <v>69</v>
      </c>
      <c r="R563" s="51" t="s">
        <v>70</v>
      </c>
      <c r="S563" s="54" t="s">
        <v>4390</v>
      </c>
      <c r="T563" s="51" t="s">
        <v>650</v>
      </c>
      <c r="U563" s="55">
        <v>46251</v>
      </c>
      <c r="V563" s="57" t="s">
        <v>778</v>
      </c>
      <c r="W563" s="57" t="s">
        <v>8244</v>
      </c>
      <c r="X563" s="57" t="s">
        <v>8246</v>
      </c>
      <c r="Y563" s="142" t="str">
        <f>_xlfn.XLOOKUP(B563,'Golden Rulebook-CDErule level'!I:I,'Golden Rulebook-CDErule level'!I:I, "not found")</f>
        <v>DQO-1749</v>
      </c>
    </row>
    <row r="564" spans="1:25" ht="28.5">
      <c r="A564" s="51" t="s">
        <v>6475</v>
      </c>
      <c r="B564" s="51" t="s">
        <v>6476</v>
      </c>
      <c r="C564" s="57" t="s">
        <v>6477</v>
      </c>
      <c r="D564" s="51" t="s">
        <v>6478</v>
      </c>
      <c r="E564" s="57" t="s">
        <v>60</v>
      </c>
      <c r="F564" s="57" t="s">
        <v>61</v>
      </c>
      <c r="G564" s="51" t="s">
        <v>3030</v>
      </c>
      <c r="H564" s="51" t="s">
        <v>4625</v>
      </c>
      <c r="I564" s="51" t="s">
        <v>4626</v>
      </c>
      <c r="J564" s="57" t="s">
        <v>65</v>
      </c>
      <c r="K564" s="57" t="s">
        <v>6321</v>
      </c>
      <c r="L564" s="57" t="s">
        <v>6472</v>
      </c>
      <c r="M564" s="57" t="s">
        <v>66</v>
      </c>
      <c r="N564" s="52" t="s">
        <v>5271</v>
      </c>
      <c r="O564" s="53">
        <v>1</v>
      </c>
      <c r="P564" s="51" t="s">
        <v>68</v>
      </c>
      <c r="Q564" s="51" t="s">
        <v>69</v>
      </c>
      <c r="R564" s="51" t="s">
        <v>70</v>
      </c>
      <c r="S564" s="54" t="s">
        <v>4390</v>
      </c>
      <c r="T564" s="51" t="s">
        <v>650</v>
      </c>
      <c r="U564" s="55">
        <v>46251</v>
      </c>
      <c r="V564" s="57" t="s">
        <v>778</v>
      </c>
      <c r="W564" s="57" t="s">
        <v>6320</v>
      </c>
      <c r="X564" s="57" t="s">
        <v>5256</v>
      </c>
      <c r="Y564" s="142" t="str">
        <f>_xlfn.XLOOKUP(B564,'Golden Rulebook-CDErule level'!I:I,'Golden Rulebook-CDErule level'!I:I, "not found")</f>
        <v>DQO-1750</v>
      </c>
    </row>
    <row r="565" spans="1:25" ht="28.5">
      <c r="A565" s="51" t="s">
        <v>6481</v>
      </c>
      <c r="B565" s="51" t="s">
        <v>6482</v>
      </c>
      <c r="C565" s="57" t="s">
        <v>6483</v>
      </c>
      <c r="D565" s="51" t="s">
        <v>6484</v>
      </c>
      <c r="E565" s="57" t="s">
        <v>60</v>
      </c>
      <c r="F565" s="57" t="s">
        <v>61</v>
      </c>
      <c r="G565" s="51" t="s">
        <v>3030</v>
      </c>
      <c r="H565" s="51" t="s">
        <v>4625</v>
      </c>
      <c r="I565" s="51" t="s">
        <v>4626</v>
      </c>
      <c r="J565" s="57" t="s">
        <v>65</v>
      </c>
      <c r="K565" s="57" t="s">
        <v>6321</v>
      </c>
      <c r="L565" s="57" t="s">
        <v>6472</v>
      </c>
      <c r="M565" s="57" t="s">
        <v>66</v>
      </c>
      <c r="N565" s="52" t="s">
        <v>5271</v>
      </c>
      <c r="O565" s="53">
        <v>1</v>
      </c>
      <c r="P565" s="51" t="s">
        <v>68</v>
      </c>
      <c r="Q565" s="51" t="s">
        <v>69</v>
      </c>
      <c r="R565" s="51" t="s">
        <v>70</v>
      </c>
      <c r="S565" s="54" t="s">
        <v>4390</v>
      </c>
      <c r="T565" s="51" t="s">
        <v>650</v>
      </c>
      <c r="U565" s="55">
        <v>46251</v>
      </c>
      <c r="V565" s="57" t="s">
        <v>778</v>
      </c>
      <c r="W565" s="57" t="s">
        <v>6320</v>
      </c>
      <c r="X565" s="57" t="s">
        <v>5256</v>
      </c>
      <c r="Y565" s="142" t="str">
        <f>_xlfn.XLOOKUP(B565,'Golden Rulebook-CDErule level'!I:I,'Golden Rulebook-CDErule level'!I:I, "not found")</f>
        <v>DQO-1751</v>
      </c>
    </row>
    <row r="566" spans="1:25" ht="28.5">
      <c r="A566" s="51" t="s">
        <v>5267</v>
      </c>
      <c r="B566" s="51" t="s">
        <v>5268</v>
      </c>
      <c r="C566" s="57" t="s">
        <v>5269</v>
      </c>
      <c r="D566" s="51" t="s">
        <v>5270</v>
      </c>
      <c r="E566" s="57" t="s">
        <v>60</v>
      </c>
      <c r="F566" s="57" t="s">
        <v>61</v>
      </c>
      <c r="G566" s="51" t="s">
        <v>3030</v>
      </c>
      <c r="H566" s="51" t="s">
        <v>4625</v>
      </c>
      <c r="I566" s="51" t="s">
        <v>4626</v>
      </c>
      <c r="J566" s="57" t="s">
        <v>65</v>
      </c>
      <c r="K566" s="57" t="s">
        <v>4723</v>
      </c>
      <c r="L566" s="57" t="s">
        <v>5257</v>
      </c>
      <c r="M566" s="57" t="s">
        <v>66</v>
      </c>
      <c r="N566" s="52" t="s">
        <v>5271</v>
      </c>
      <c r="O566" s="53">
        <v>1</v>
      </c>
      <c r="P566" s="51" t="s">
        <v>68</v>
      </c>
      <c r="Q566" s="51" t="s">
        <v>69</v>
      </c>
      <c r="R566" s="51" t="s">
        <v>70</v>
      </c>
      <c r="S566" s="54" t="s">
        <v>4390</v>
      </c>
      <c r="T566" s="51" t="s">
        <v>650</v>
      </c>
      <c r="U566" s="55">
        <v>46251</v>
      </c>
      <c r="V566" s="57" t="s">
        <v>778</v>
      </c>
      <c r="W566" s="57" t="s">
        <v>4722</v>
      </c>
      <c r="X566" s="57" t="s">
        <v>5256</v>
      </c>
      <c r="Y566" s="142" t="str">
        <f>_xlfn.XLOOKUP(B566,'Golden Rulebook-CDErule level'!I:I,'Golden Rulebook-CDErule level'!I:I, "not found")</f>
        <v>DQO-1752</v>
      </c>
    </row>
    <row r="567" spans="1:25" ht="28.5">
      <c r="A567" s="51" t="s">
        <v>5274</v>
      </c>
      <c r="B567" s="51" t="s">
        <v>5275</v>
      </c>
      <c r="C567" s="57" t="s">
        <v>5276</v>
      </c>
      <c r="D567" s="51" t="s">
        <v>5277</v>
      </c>
      <c r="E567" s="57" t="s">
        <v>60</v>
      </c>
      <c r="F567" s="57" t="s">
        <v>61</v>
      </c>
      <c r="G567" s="51" t="s">
        <v>3030</v>
      </c>
      <c r="H567" s="51" t="s">
        <v>4625</v>
      </c>
      <c r="I567" s="51" t="s">
        <v>4626</v>
      </c>
      <c r="J567" s="57" t="s">
        <v>65</v>
      </c>
      <c r="K567" s="57" t="s">
        <v>4723</v>
      </c>
      <c r="L567" s="57" t="s">
        <v>5257</v>
      </c>
      <c r="M567" s="57" t="s">
        <v>66</v>
      </c>
      <c r="N567" s="52" t="s">
        <v>5271</v>
      </c>
      <c r="O567" s="53">
        <v>1</v>
      </c>
      <c r="P567" s="51" t="s">
        <v>68</v>
      </c>
      <c r="Q567" s="51" t="s">
        <v>69</v>
      </c>
      <c r="R567" s="51" t="s">
        <v>70</v>
      </c>
      <c r="S567" s="54" t="s">
        <v>4390</v>
      </c>
      <c r="T567" s="51" t="s">
        <v>650</v>
      </c>
      <c r="U567" s="55">
        <v>46251</v>
      </c>
      <c r="V567" s="57" t="s">
        <v>778</v>
      </c>
      <c r="W567" s="57" t="s">
        <v>4722</v>
      </c>
      <c r="X567" s="57" t="s">
        <v>5256</v>
      </c>
      <c r="Y567" s="142" t="str">
        <f>_xlfn.XLOOKUP(B567,'Golden Rulebook-CDErule level'!I:I,'Golden Rulebook-CDErule level'!I:I, "not found")</f>
        <v>DQO-1753</v>
      </c>
    </row>
    <row r="568" spans="1:25" ht="28.5">
      <c r="A568" s="51" t="s">
        <v>5289</v>
      </c>
      <c r="B568" s="51" t="s">
        <v>5290</v>
      </c>
      <c r="C568" s="57" t="s">
        <v>5291</v>
      </c>
      <c r="D568" s="51" t="s">
        <v>5292</v>
      </c>
      <c r="E568" s="57" t="s">
        <v>60</v>
      </c>
      <c r="F568" s="57" t="s">
        <v>61</v>
      </c>
      <c r="G568" s="51" t="s">
        <v>3030</v>
      </c>
      <c r="H568" s="51" t="s">
        <v>4625</v>
      </c>
      <c r="I568" s="51" t="s">
        <v>4626</v>
      </c>
      <c r="J568" s="57" t="s">
        <v>65</v>
      </c>
      <c r="K568" s="57" t="s">
        <v>4723</v>
      </c>
      <c r="L568" s="57" t="s">
        <v>5279</v>
      </c>
      <c r="M568" s="57" t="s">
        <v>66</v>
      </c>
      <c r="N568" s="52" t="s">
        <v>5293</v>
      </c>
      <c r="O568" s="53">
        <v>1</v>
      </c>
      <c r="P568" s="51" t="s">
        <v>68</v>
      </c>
      <c r="Q568" s="51" t="s">
        <v>69</v>
      </c>
      <c r="R568" s="51" t="s">
        <v>70</v>
      </c>
      <c r="S568" s="54" t="s">
        <v>4390</v>
      </c>
      <c r="T568" s="51" t="s">
        <v>650</v>
      </c>
      <c r="U568" s="55">
        <v>46251</v>
      </c>
      <c r="V568" s="57" t="s">
        <v>778</v>
      </c>
      <c r="W568" s="57" t="s">
        <v>4722</v>
      </c>
      <c r="X568" s="57" t="s">
        <v>5278</v>
      </c>
      <c r="Y568" s="142" t="str">
        <f>_xlfn.XLOOKUP(B568,'Golden Rulebook-CDErule level'!I:I,'Golden Rulebook-CDErule level'!I:I, "not found")</f>
        <v>DQO-1754</v>
      </c>
    </row>
    <row r="569" spans="1:25" ht="28.5">
      <c r="A569" s="51" t="s">
        <v>5296</v>
      </c>
      <c r="B569" s="51" t="s">
        <v>5297</v>
      </c>
      <c r="C569" s="57" t="s">
        <v>5298</v>
      </c>
      <c r="D569" s="51" t="s">
        <v>5299</v>
      </c>
      <c r="E569" s="57" t="s">
        <v>60</v>
      </c>
      <c r="F569" s="57" t="s">
        <v>61</v>
      </c>
      <c r="G569" s="51" t="s">
        <v>3030</v>
      </c>
      <c r="H569" s="51" t="s">
        <v>4625</v>
      </c>
      <c r="I569" s="51" t="s">
        <v>4626</v>
      </c>
      <c r="J569" s="57" t="s">
        <v>65</v>
      </c>
      <c r="K569" s="57" t="s">
        <v>4723</v>
      </c>
      <c r="L569" s="57" t="s">
        <v>5279</v>
      </c>
      <c r="M569" s="57" t="s">
        <v>66</v>
      </c>
      <c r="N569" s="52" t="s">
        <v>5293</v>
      </c>
      <c r="O569" s="53">
        <v>1</v>
      </c>
      <c r="P569" s="51" t="s">
        <v>68</v>
      </c>
      <c r="Q569" s="51" t="s">
        <v>69</v>
      </c>
      <c r="R569" s="51" t="s">
        <v>70</v>
      </c>
      <c r="S569" s="54" t="s">
        <v>4390</v>
      </c>
      <c r="T569" s="51" t="s">
        <v>650</v>
      </c>
      <c r="U569" s="55">
        <v>46251</v>
      </c>
      <c r="V569" s="57" t="s">
        <v>778</v>
      </c>
      <c r="W569" s="57" t="s">
        <v>4722</v>
      </c>
      <c r="X569" s="57" t="s">
        <v>5278</v>
      </c>
      <c r="Y569" s="142" t="str">
        <f>_xlfn.XLOOKUP(B569,'Golden Rulebook-CDErule level'!I:I,'Golden Rulebook-CDErule level'!I:I, "not found")</f>
        <v>DQO-1755</v>
      </c>
    </row>
    <row r="570" spans="1:25" ht="28.5">
      <c r="A570" s="51" t="s">
        <v>5318</v>
      </c>
      <c r="B570" s="51" t="s">
        <v>5319</v>
      </c>
      <c r="C570" s="57" t="s">
        <v>5320</v>
      </c>
      <c r="D570" s="51" t="s">
        <v>5321</v>
      </c>
      <c r="E570" s="57" t="s">
        <v>60</v>
      </c>
      <c r="F570" s="57" t="s">
        <v>61</v>
      </c>
      <c r="G570" s="51" t="s">
        <v>3030</v>
      </c>
      <c r="H570" s="51" t="s">
        <v>4625</v>
      </c>
      <c r="I570" s="51" t="s">
        <v>4626</v>
      </c>
      <c r="J570" s="57" t="s">
        <v>65</v>
      </c>
      <c r="K570" s="57" t="s">
        <v>4723</v>
      </c>
      <c r="L570" s="57" t="s">
        <v>5308</v>
      </c>
      <c r="M570" s="57" t="s">
        <v>66</v>
      </c>
      <c r="N570" s="52" t="s">
        <v>5322</v>
      </c>
      <c r="O570" s="53">
        <v>1</v>
      </c>
      <c r="P570" s="51" t="s">
        <v>68</v>
      </c>
      <c r="Q570" s="51" t="s">
        <v>69</v>
      </c>
      <c r="R570" s="51" t="s">
        <v>70</v>
      </c>
      <c r="S570" s="54" t="s">
        <v>4390</v>
      </c>
      <c r="T570" s="51" t="s">
        <v>650</v>
      </c>
      <c r="U570" s="55">
        <v>46251</v>
      </c>
      <c r="V570" s="57" t="s">
        <v>778</v>
      </c>
      <c r="W570" s="57" t="s">
        <v>4722</v>
      </c>
      <c r="X570" s="57" t="s">
        <v>5307</v>
      </c>
      <c r="Y570" s="142" t="str">
        <f>_xlfn.XLOOKUP(B570,'Golden Rulebook-CDErule level'!I:I,'Golden Rulebook-CDErule level'!I:I, "not found")</f>
        <v>DQO-1756</v>
      </c>
    </row>
    <row r="571" spans="1:25" ht="28.5">
      <c r="A571" s="51" t="s">
        <v>5325</v>
      </c>
      <c r="B571" s="51" t="s">
        <v>5326</v>
      </c>
      <c r="C571" s="57" t="s">
        <v>5327</v>
      </c>
      <c r="D571" s="51" t="s">
        <v>5328</v>
      </c>
      <c r="E571" s="57" t="s">
        <v>60</v>
      </c>
      <c r="F571" s="57" t="s">
        <v>61</v>
      </c>
      <c r="G571" s="51" t="s">
        <v>3030</v>
      </c>
      <c r="H571" s="51" t="s">
        <v>4625</v>
      </c>
      <c r="I571" s="51" t="s">
        <v>4626</v>
      </c>
      <c r="J571" s="57" t="s">
        <v>65</v>
      </c>
      <c r="K571" s="57" t="s">
        <v>4723</v>
      </c>
      <c r="L571" s="57" t="s">
        <v>5308</v>
      </c>
      <c r="M571" s="57" t="s">
        <v>66</v>
      </c>
      <c r="N571" s="52" t="s">
        <v>5322</v>
      </c>
      <c r="O571" s="53">
        <v>1</v>
      </c>
      <c r="P571" s="51" t="s">
        <v>68</v>
      </c>
      <c r="Q571" s="51" t="s">
        <v>69</v>
      </c>
      <c r="R571" s="51" t="s">
        <v>70</v>
      </c>
      <c r="S571" s="54" t="s">
        <v>4390</v>
      </c>
      <c r="T571" s="51" t="s">
        <v>650</v>
      </c>
      <c r="U571" s="55">
        <v>46251</v>
      </c>
      <c r="V571" s="57" t="s">
        <v>778</v>
      </c>
      <c r="W571" s="57" t="s">
        <v>4722</v>
      </c>
      <c r="X571" s="57" t="s">
        <v>5307</v>
      </c>
      <c r="Y571" s="142" t="str">
        <f>_xlfn.XLOOKUP(B571,'Golden Rulebook-CDErule level'!I:I,'Golden Rulebook-CDErule level'!I:I, "not found")</f>
        <v>DQO-1757</v>
      </c>
    </row>
    <row r="572" spans="1:25" ht="28.5">
      <c r="A572" s="51" t="s">
        <v>6157</v>
      </c>
      <c r="B572" s="51" t="s">
        <v>6158</v>
      </c>
      <c r="C572" s="57" t="s">
        <v>6159</v>
      </c>
      <c r="D572" s="51" t="s">
        <v>6160</v>
      </c>
      <c r="E572" s="57" t="s">
        <v>60</v>
      </c>
      <c r="F572" s="57" t="s">
        <v>61</v>
      </c>
      <c r="G572" s="51" t="s">
        <v>3030</v>
      </c>
      <c r="H572" s="51" t="s">
        <v>4625</v>
      </c>
      <c r="I572" s="51" t="s">
        <v>4626</v>
      </c>
      <c r="J572" s="57" t="s">
        <v>65</v>
      </c>
      <c r="K572" s="57" t="s">
        <v>6145</v>
      </c>
      <c r="L572" s="57" t="s">
        <v>6147</v>
      </c>
      <c r="M572" s="57" t="s">
        <v>66</v>
      </c>
      <c r="N572" s="52" t="s">
        <v>6161</v>
      </c>
      <c r="O572" s="53">
        <v>1</v>
      </c>
      <c r="P572" s="51" t="s">
        <v>68</v>
      </c>
      <c r="Q572" s="51" t="s">
        <v>69</v>
      </c>
      <c r="R572" s="51" t="s">
        <v>70</v>
      </c>
      <c r="S572" s="54" t="s">
        <v>4390</v>
      </c>
      <c r="T572" s="51" t="s">
        <v>650</v>
      </c>
      <c r="U572" s="55">
        <v>46251</v>
      </c>
      <c r="V572" s="57" t="s">
        <v>778</v>
      </c>
      <c r="W572" s="57" t="s">
        <v>6144</v>
      </c>
      <c r="X572" s="57" t="s">
        <v>6146</v>
      </c>
      <c r="Y572" s="142" t="str">
        <f>_xlfn.XLOOKUP(B572,'Golden Rulebook-CDErule level'!I:I,'Golden Rulebook-CDErule level'!I:I, "not found")</f>
        <v>DQO-1758</v>
      </c>
    </row>
    <row r="573" spans="1:25" ht="28.5">
      <c r="A573" s="51" t="s">
        <v>6164</v>
      </c>
      <c r="B573" s="51" t="s">
        <v>6165</v>
      </c>
      <c r="C573" s="57" t="s">
        <v>6166</v>
      </c>
      <c r="D573" s="51" t="s">
        <v>6167</v>
      </c>
      <c r="E573" s="57" t="s">
        <v>60</v>
      </c>
      <c r="F573" s="57" t="s">
        <v>61</v>
      </c>
      <c r="G573" s="51" t="s">
        <v>3030</v>
      </c>
      <c r="H573" s="51" t="s">
        <v>4625</v>
      </c>
      <c r="I573" s="51" t="s">
        <v>4626</v>
      </c>
      <c r="J573" s="57" t="s">
        <v>65</v>
      </c>
      <c r="K573" s="57" t="s">
        <v>6145</v>
      </c>
      <c r="L573" s="57" t="s">
        <v>6147</v>
      </c>
      <c r="M573" s="57" t="s">
        <v>66</v>
      </c>
      <c r="N573" s="52" t="s">
        <v>6161</v>
      </c>
      <c r="O573" s="53">
        <v>1</v>
      </c>
      <c r="P573" s="51" t="s">
        <v>68</v>
      </c>
      <c r="Q573" s="51" t="s">
        <v>69</v>
      </c>
      <c r="R573" s="51" t="s">
        <v>70</v>
      </c>
      <c r="S573" s="54" t="s">
        <v>4390</v>
      </c>
      <c r="T573" s="51" t="s">
        <v>650</v>
      </c>
      <c r="U573" s="55">
        <v>46251</v>
      </c>
      <c r="V573" s="57" t="s">
        <v>778</v>
      </c>
      <c r="W573" s="57" t="s">
        <v>6144</v>
      </c>
      <c r="X573" s="57" t="s">
        <v>6146</v>
      </c>
      <c r="Y573" s="142" t="str">
        <f>_xlfn.XLOOKUP(B573,'Golden Rulebook-CDErule level'!I:I,'Golden Rulebook-CDErule level'!I:I, "not found")</f>
        <v>DQO-1759</v>
      </c>
    </row>
    <row r="574" spans="1:25" ht="28.5">
      <c r="A574" s="51" t="s">
        <v>9898</v>
      </c>
      <c r="B574" s="51" t="s">
        <v>9899</v>
      </c>
      <c r="C574" s="57" t="s">
        <v>9900</v>
      </c>
      <c r="D574" s="51" t="s">
        <v>9901</v>
      </c>
      <c r="E574" s="57" t="s">
        <v>60</v>
      </c>
      <c r="F574" s="57" t="s">
        <v>61</v>
      </c>
      <c r="G574" s="51" t="s">
        <v>3030</v>
      </c>
      <c r="H574" s="51" t="s">
        <v>4625</v>
      </c>
      <c r="I574" s="51" t="s">
        <v>4626</v>
      </c>
      <c r="J574" s="57" t="s">
        <v>65</v>
      </c>
      <c r="K574" s="57" t="s">
        <v>9703</v>
      </c>
      <c r="L574" s="57" t="s">
        <v>9895</v>
      </c>
      <c r="M574" s="57" t="s">
        <v>66</v>
      </c>
      <c r="N574" s="52" t="s">
        <v>9902</v>
      </c>
      <c r="O574" s="53">
        <v>1</v>
      </c>
      <c r="P574" s="51" t="s">
        <v>68</v>
      </c>
      <c r="Q574" s="51" t="s">
        <v>69</v>
      </c>
      <c r="R574" s="51" t="s">
        <v>70</v>
      </c>
      <c r="S574" s="54" t="s">
        <v>4390</v>
      </c>
      <c r="T574" s="51" t="s">
        <v>650</v>
      </c>
      <c r="U574" s="55">
        <v>46251</v>
      </c>
      <c r="V574" s="57" t="s">
        <v>778</v>
      </c>
      <c r="W574" s="57" t="s">
        <v>9702</v>
      </c>
      <c r="X574" s="57" t="s">
        <v>9894</v>
      </c>
      <c r="Y574" s="142" t="str">
        <f>_xlfn.XLOOKUP(B574,'Golden Rulebook-CDErule level'!I:I,'Golden Rulebook-CDErule level'!I:I, "not found")</f>
        <v>DQO-1760</v>
      </c>
    </row>
    <row r="575" spans="1:25" ht="28.5">
      <c r="A575" s="51" t="s">
        <v>9905</v>
      </c>
      <c r="B575" s="51" t="s">
        <v>9906</v>
      </c>
      <c r="C575" s="57" t="s">
        <v>9907</v>
      </c>
      <c r="D575" s="51" t="s">
        <v>9908</v>
      </c>
      <c r="E575" s="57" t="s">
        <v>60</v>
      </c>
      <c r="F575" s="57" t="s">
        <v>61</v>
      </c>
      <c r="G575" s="51" t="s">
        <v>3030</v>
      </c>
      <c r="H575" s="51" t="s">
        <v>4625</v>
      </c>
      <c r="I575" s="51" t="s">
        <v>4626</v>
      </c>
      <c r="J575" s="57" t="s">
        <v>65</v>
      </c>
      <c r="K575" s="57" t="s">
        <v>9703</v>
      </c>
      <c r="L575" s="57" t="s">
        <v>9895</v>
      </c>
      <c r="M575" s="57" t="s">
        <v>66</v>
      </c>
      <c r="N575" s="52" t="s">
        <v>9902</v>
      </c>
      <c r="O575" s="53">
        <v>1</v>
      </c>
      <c r="P575" s="51" t="s">
        <v>68</v>
      </c>
      <c r="Q575" s="51" t="s">
        <v>69</v>
      </c>
      <c r="R575" s="51" t="s">
        <v>70</v>
      </c>
      <c r="S575" s="54" t="s">
        <v>4390</v>
      </c>
      <c r="T575" s="51" t="s">
        <v>650</v>
      </c>
      <c r="U575" s="55">
        <v>46251</v>
      </c>
      <c r="V575" s="57" t="s">
        <v>778</v>
      </c>
      <c r="W575" s="57" t="s">
        <v>9702</v>
      </c>
      <c r="X575" s="57" t="s">
        <v>9894</v>
      </c>
      <c r="Y575" s="142" t="str">
        <f>_xlfn.XLOOKUP(B575,'Golden Rulebook-CDErule level'!I:I,'Golden Rulebook-CDErule level'!I:I, "not found")</f>
        <v>DQO-1761</v>
      </c>
    </row>
    <row r="576" spans="1:25" ht="28.5">
      <c r="A576" s="51" t="s">
        <v>9927</v>
      </c>
      <c r="B576" s="51" t="s">
        <v>9928</v>
      </c>
      <c r="C576" s="57" t="s">
        <v>9929</v>
      </c>
      <c r="D576" s="51" t="s">
        <v>9930</v>
      </c>
      <c r="E576" s="57" t="s">
        <v>60</v>
      </c>
      <c r="F576" s="57" t="s">
        <v>61</v>
      </c>
      <c r="G576" s="51" t="s">
        <v>3030</v>
      </c>
      <c r="H576" s="51" t="s">
        <v>4625</v>
      </c>
      <c r="I576" s="51" t="s">
        <v>4626</v>
      </c>
      <c r="J576" s="57" t="s">
        <v>65</v>
      </c>
      <c r="K576" s="57" t="s">
        <v>9703</v>
      </c>
      <c r="L576" s="57" t="s">
        <v>9924</v>
      </c>
      <c r="M576" s="57" t="s">
        <v>66</v>
      </c>
      <c r="N576" s="52" t="s">
        <v>9931</v>
      </c>
      <c r="O576" s="53">
        <v>1</v>
      </c>
      <c r="P576" s="51" t="s">
        <v>68</v>
      </c>
      <c r="Q576" s="51" t="s">
        <v>69</v>
      </c>
      <c r="R576" s="51" t="s">
        <v>70</v>
      </c>
      <c r="S576" s="54" t="s">
        <v>4390</v>
      </c>
      <c r="T576" s="51" t="s">
        <v>650</v>
      </c>
      <c r="U576" s="55">
        <v>46251</v>
      </c>
      <c r="V576" s="57" t="s">
        <v>778</v>
      </c>
      <c r="W576" s="57" t="s">
        <v>9702</v>
      </c>
      <c r="X576" s="57" t="s">
        <v>9923</v>
      </c>
      <c r="Y576" s="142" t="str">
        <f>_xlfn.XLOOKUP(B576,'Golden Rulebook-CDErule level'!I:I,'Golden Rulebook-CDErule level'!I:I, "not found")</f>
        <v>DQO-1762</v>
      </c>
    </row>
    <row r="577" spans="1:25" ht="28.5">
      <c r="A577" s="51" t="s">
        <v>9934</v>
      </c>
      <c r="B577" s="51" t="s">
        <v>9935</v>
      </c>
      <c r="C577" s="57" t="s">
        <v>9936</v>
      </c>
      <c r="D577" s="51" t="s">
        <v>9937</v>
      </c>
      <c r="E577" s="57" t="s">
        <v>60</v>
      </c>
      <c r="F577" s="57" t="s">
        <v>61</v>
      </c>
      <c r="G577" s="51" t="s">
        <v>3030</v>
      </c>
      <c r="H577" s="51" t="s">
        <v>4625</v>
      </c>
      <c r="I577" s="51" t="s">
        <v>4626</v>
      </c>
      <c r="J577" s="57" t="s">
        <v>65</v>
      </c>
      <c r="K577" s="57" t="s">
        <v>9703</v>
      </c>
      <c r="L577" s="57" t="s">
        <v>9924</v>
      </c>
      <c r="M577" s="57" t="s">
        <v>66</v>
      </c>
      <c r="N577" s="52" t="s">
        <v>9931</v>
      </c>
      <c r="O577" s="53">
        <v>1</v>
      </c>
      <c r="P577" s="51" t="s">
        <v>68</v>
      </c>
      <c r="Q577" s="51" t="s">
        <v>69</v>
      </c>
      <c r="R577" s="51" t="s">
        <v>70</v>
      </c>
      <c r="S577" s="54" t="s">
        <v>4390</v>
      </c>
      <c r="T577" s="51" t="s">
        <v>650</v>
      </c>
      <c r="U577" s="55">
        <v>46251</v>
      </c>
      <c r="V577" s="57" t="s">
        <v>778</v>
      </c>
      <c r="W577" s="57" t="s">
        <v>9702</v>
      </c>
      <c r="X577" s="57" t="s">
        <v>9923</v>
      </c>
      <c r="Y577" s="142" t="str">
        <f>_xlfn.XLOOKUP(B577,'Golden Rulebook-CDErule level'!I:I,'Golden Rulebook-CDErule level'!I:I, "not found")</f>
        <v>DQO-1763</v>
      </c>
    </row>
    <row r="578" spans="1:25" ht="28.5">
      <c r="A578" s="51" t="s">
        <v>9876</v>
      </c>
      <c r="B578" s="51" t="s">
        <v>9877</v>
      </c>
      <c r="C578" s="57" t="s">
        <v>9878</v>
      </c>
      <c r="D578" s="51" t="s">
        <v>9879</v>
      </c>
      <c r="E578" s="57" t="s">
        <v>60</v>
      </c>
      <c r="F578" s="57" t="s">
        <v>61</v>
      </c>
      <c r="G578" s="51" t="s">
        <v>3030</v>
      </c>
      <c r="H578" s="51" t="s">
        <v>4625</v>
      </c>
      <c r="I578" s="51" t="s">
        <v>4626</v>
      </c>
      <c r="J578" s="57" t="s">
        <v>65</v>
      </c>
      <c r="K578" s="57" t="s">
        <v>9703</v>
      </c>
      <c r="L578" s="57" t="s">
        <v>9873</v>
      </c>
      <c r="M578" s="57" t="s">
        <v>66</v>
      </c>
      <c r="N578" s="52" t="s">
        <v>9880</v>
      </c>
      <c r="O578" s="53">
        <v>1</v>
      </c>
      <c r="P578" s="51" t="s">
        <v>68</v>
      </c>
      <c r="Q578" s="51" t="s">
        <v>69</v>
      </c>
      <c r="R578" s="51" t="s">
        <v>70</v>
      </c>
      <c r="S578" s="54" t="s">
        <v>4390</v>
      </c>
      <c r="T578" s="51" t="s">
        <v>650</v>
      </c>
      <c r="U578" s="55">
        <v>46251</v>
      </c>
      <c r="V578" s="57" t="s">
        <v>778</v>
      </c>
      <c r="W578" s="57" t="s">
        <v>9702</v>
      </c>
      <c r="X578" s="57" t="s">
        <v>9872</v>
      </c>
      <c r="Y578" s="142" t="str">
        <f>_xlfn.XLOOKUP(B578,'Golden Rulebook-CDErule level'!I:I,'Golden Rulebook-CDErule level'!I:I, "not found")</f>
        <v>DQO-1764</v>
      </c>
    </row>
    <row r="579" spans="1:25" ht="28.5">
      <c r="A579" s="51" t="s">
        <v>9883</v>
      </c>
      <c r="B579" s="51" t="s">
        <v>9884</v>
      </c>
      <c r="C579" s="57" t="s">
        <v>9885</v>
      </c>
      <c r="D579" s="51" t="s">
        <v>9886</v>
      </c>
      <c r="E579" s="57" t="s">
        <v>60</v>
      </c>
      <c r="F579" s="57" t="s">
        <v>61</v>
      </c>
      <c r="G579" s="51" t="s">
        <v>3030</v>
      </c>
      <c r="H579" s="51" t="s">
        <v>4625</v>
      </c>
      <c r="I579" s="51" t="s">
        <v>4626</v>
      </c>
      <c r="J579" s="57" t="s">
        <v>65</v>
      </c>
      <c r="K579" s="57" t="s">
        <v>9703</v>
      </c>
      <c r="L579" s="57" t="s">
        <v>9873</v>
      </c>
      <c r="M579" s="57" t="s">
        <v>66</v>
      </c>
      <c r="N579" s="52" t="s">
        <v>9880</v>
      </c>
      <c r="O579" s="53">
        <v>1</v>
      </c>
      <c r="P579" s="51" t="s">
        <v>68</v>
      </c>
      <c r="Q579" s="51" t="s">
        <v>69</v>
      </c>
      <c r="R579" s="51" t="s">
        <v>70</v>
      </c>
      <c r="S579" s="54" t="s">
        <v>4390</v>
      </c>
      <c r="T579" s="51" t="s">
        <v>650</v>
      </c>
      <c r="U579" s="55">
        <v>46251</v>
      </c>
      <c r="V579" s="57" t="s">
        <v>778</v>
      </c>
      <c r="W579" s="57" t="s">
        <v>9702</v>
      </c>
      <c r="X579" s="57" t="s">
        <v>9872</v>
      </c>
      <c r="Y579" s="142" t="str">
        <f>_xlfn.XLOOKUP(B579,'Golden Rulebook-CDErule level'!I:I,'Golden Rulebook-CDErule level'!I:I, "not found")</f>
        <v>DQO-1765</v>
      </c>
    </row>
    <row r="580" spans="1:25" ht="42.75">
      <c r="A580" s="51" t="s">
        <v>6922</v>
      </c>
      <c r="B580" s="51" t="s">
        <v>6923</v>
      </c>
      <c r="C580" s="57" t="s">
        <v>6924</v>
      </c>
      <c r="D580" s="51" t="s">
        <v>6925</v>
      </c>
      <c r="E580" s="57" t="s">
        <v>60</v>
      </c>
      <c r="F580" s="57" t="s">
        <v>61</v>
      </c>
      <c r="G580" s="51" t="s">
        <v>738</v>
      </c>
      <c r="H580" s="51" t="s">
        <v>4441</v>
      </c>
      <c r="I580" s="51" t="s">
        <v>4442</v>
      </c>
      <c r="J580" s="57" t="s">
        <v>65</v>
      </c>
      <c r="K580" s="57" t="s">
        <v>6764</v>
      </c>
      <c r="L580" s="57" t="s">
        <v>6912</v>
      </c>
      <c r="M580" s="57" t="s">
        <v>66</v>
      </c>
      <c r="N580" s="52" t="s">
        <v>6926</v>
      </c>
      <c r="O580" s="53">
        <v>1</v>
      </c>
      <c r="P580" s="51" t="s">
        <v>68</v>
      </c>
      <c r="Q580" s="51" t="s">
        <v>69</v>
      </c>
      <c r="R580" s="51" t="s">
        <v>70</v>
      </c>
      <c r="S580" s="54" t="s">
        <v>4390</v>
      </c>
      <c r="T580" s="51" t="s">
        <v>650</v>
      </c>
      <c r="U580" s="55">
        <v>46251</v>
      </c>
      <c r="V580" s="57" t="s">
        <v>778</v>
      </c>
      <c r="W580" s="57" t="s">
        <v>6763</v>
      </c>
      <c r="X580" s="57" t="s">
        <v>6911</v>
      </c>
      <c r="Y580" s="142" t="str">
        <f>_xlfn.XLOOKUP(B580,'Golden Rulebook-CDErule level'!I:I,'Golden Rulebook-CDErule level'!I:I, "not found")</f>
        <v>DQO-1766</v>
      </c>
    </row>
    <row r="581" spans="1:25" ht="42.75">
      <c r="A581" s="51" t="s">
        <v>6929</v>
      </c>
      <c r="B581" s="51" t="s">
        <v>6930</v>
      </c>
      <c r="C581" s="57" t="s">
        <v>6931</v>
      </c>
      <c r="D581" s="51" t="s">
        <v>6932</v>
      </c>
      <c r="E581" s="57" t="s">
        <v>60</v>
      </c>
      <c r="F581" s="57" t="s">
        <v>61</v>
      </c>
      <c r="G581" s="51" t="s">
        <v>738</v>
      </c>
      <c r="H581" s="51" t="s">
        <v>4441</v>
      </c>
      <c r="I581" s="51" t="s">
        <v>4442</v>
      </c>
      <c r="J581" s="57" t="s">
        <v>65</v>
      </c>
      <c r="K581" s="57" t="s">
        <v>6764</v>
      </c>
      <c r="L581" s="57" t="s">
        <v>6912</v>
      </c>
      <c r="M581" s="57" t="s">
        <v>66</v>
      </c>
      <c r="N581" s="52" t="s">
        <v>6933</v>
      </c>
      <c r="O581" s="53">
        <v>1</v>
      </c>
      <c r="P581" s="51" t="s">
        <v>68</v>
      </c>
      <c r="Q581" s="51" t="s">
        <v>69</v>
      </c>
      <c r="R581" s="51" t="s">
        <v>70</v>
      </c>
      <c r="S581" s="54" t="s">
        <v>4390</v>
      </c>
      <c r="T581" s="51" t="s">
        <v>650</v>
      </c>
      <c r="U581" s="55">
        <v>46251</v>
      </c>
      <c r="V581" s="57" t="s">
        <v>778</v>
      </c>
      <c r="W581" s="57" t="s">
        <v>6763</v>
      </c>
      <c r="X581" s="57" t="s">
        <v>6911</v>
      </c>
      <c r="Y581" s="142" t="str">
        <f>_xlfn.XLOOKUP(B581,'Golden Rulebook-CDErule level'!I:I,'Golden Rulebook-CDErule level'!I:I, "not found")</f>
        <v>DQO-1767</v>
      </c>
    </row>
    <row r="582" spans="1:25" ht="28.5">
      <c r="A582" s="51" t="s">
        <v>9963</v>
      </c>
      <c r="B582" s="51" t="s">
        <v>9964</v>
      </c>
      <c r="C582" s="57" t="s">
        <v>9965</v>
      </c>
      <c r="D582" s="51" t="s">
        <v>9966</v>
      </c>
      <c r="E582" s="57" t="s">
        <v>60</v>
      </c>
      <c r="F582" s="57" t="s">
        <v>61</v>
      </c>
      <c r="G582" s="51" t="s">
        <v>3030</v>
      </c>
      <c r="H582" s="51" t="s">
        <v>4625</v>
      </c>
      <c r="I582" s="51" t="s">
        <v>4626</v>
      </c>
      <c r="J582" s="57" t="s">
        <v>65</v>
      </c>
      <c r="K582" s="57" t="s">
        <v>9703</v>
      </c>
      <c r="L582" s="57" t="s">
        <v>9960</v>
      </c>
      <c r="M582" s="57" t="s">
        <v>66</v>
      </c>
      <c r="N582" s="52" t="s">
        <v>9967</v>
      </c>
      <c r="O582" s="53">
        <v>1</v>
      </c>
      <c r="P582" s="51" t="s">
        <v>68</v>
      </c>
      <c r="Q582" s="51" t="s">
        <v>69</v>
      </c>
      <c r="R582" s="51" t="s">
        <v>70</v>
      </c>
      <c r="S582" s="54" t="s">
        <v>4390</v>
      </c>
      <c r="T582" s="51" t="s">
        <v>650</v>
      </c>
      <c r="U582" s="55">
        <v>46251</v>
      </c>
      <c r="V582" s="57" t="s">
        <v>778</v>
      </c>
      <c r="W582" s="57" t="s">
        <v>9702</v>
      </c>
      <c r="X582" s="57" t="s">
        <v>9959</v>
      </c>
      <c r="Y582" s="142" t="str">
        <f>_xlfn.XLOOKUP(B582,'Golden Rulebook-CDErule level'!I:I,'Golden Rulebook-CDErule level'!I:I, "not found")</f>
        <v>DQO-1768</v>
      </c>
    </row>
    <row r="583" spans="1:25" ht="28.5">
      <c r="A583" s="51" t="s">
        <v>9970</v>
      </c>
      <c r="B583" s="51" t="s">
        <v>9971</v>
      </c>
      <c r="C583" s="57" t="s">
        <v>9972</v>
      </c>
      <c r="D583" s="51" t="s">
        <v>9973</v>
      </c>
      <c r="E583" s="57" t="s">
        <v>60</v>
      </c>
      <c r="F583" s="57" t="s">
        <v>61</v>
      </c>
      <c r="G583" s="51" t="s">
        <v>3030</v>
      </c>
      <c r="H583" s="51" t="s">
        <v>4625</v>
      </c>
      <c r="I583" s="51" t="s">
        <v>4626</v>
      </c>
      <c r="J583" s="57" t="s">
        <v>65</v>
      </c>
      <c r="K583" s="57" t="s">
        <v>9703</v>
      </c>
      <c r="L583" s="57" t="s">
        <v>9960</v>
      </c>
      <c r="M583" s="57" t="s">
        <v>66</v>
      </c>
      <c r="N583" s="52" t="s">
        <v>9967</v>
      </c>
      <c r="O583" s="53">
        <v>1</v>
      </c>
      <c r="P583" s="51" t="s">
        <v>68</v>
      </c>
      <c r="Q583" s="51" t="s">
        <v>69</v>
      </c>
      <c r="R583" s="51" t="s">
        <v>70</v>
      </c>
      <c r="S583" s="54" t="s">
        <v>4390</v>
      </c>
      <c r="T583" s="51" t="s">
        <v>650</v>
      </c>
      <c r="U583" s="55">
        <v>46251</v>
      </c>
      <c r="V583" s="57" t="s">
        <v>778</v>
      </c>
      <c r="W583" s="57" t="s">
        <v>9702</v>
      </c>
      <c r="X583" s="57" t="s">
        <v>9959</v>
      </c>
      <c r="Y583" s="142" t="str">
        <f>_xlfn.XLOOKUP(B583,'Golden Rulebook-CDErule level'!I:I,'Golden Rulebook-CDErule level'!I:I, "not found")</f>
        <v>DQO-1769</v>
      </c>
    </row>
    <row r="584" spans="1:25" ht="28.5">
      <c r="A584" s="51" t="s">
        <v>9985</v>
      </c>
      <c r="B584" s="51" t="s">
        <v>9986</v>
      </c>
      <c r="C584" s="57" t="s">
        <v>9987</v>
      </c>
      <c r="D584" s="51" t="s">
        <v>9988</v>
      </c>
      <c r="E584" s="57" t="s">
        <v>60</v>
      </c>
      <c r="F584" s="57" t="s">
        <v>61</v>
      </c>
      <c r="G584" s="51" t="s">
        <v>3030</v>
      </c>
      <c r="H584" s="51" t="s">
        <v>4625</v>
      </c>
      <c r="I584" s="51" t="s">
        <v>4626</v>
      </c>
      <c r="J584" s="57" t="s">
        <v>65</v>
      </c>
      <c r="K584" s="57" t="s">
        <v>9703</v>
      </c>
      <c r="L584" s="57" t="s">
        <v>9982</v>
      </c>
      <c r="M584" s="57" t="s">
        <v>66</v>
      </c>
      <c r="N584" s="52" t="s">
        <v>9989</v>
      </c>
      <c r="O584" s="53">
        <v>1</v>
      </c>
      <c r="P584" s="51" t="s">
        <v>68</v>
      </c>
      <c r="Q584" s="51" t="s">
        <v>69</v>
      </c>
      <c r="R584" s="51" t="s">
        <v>70</v>
      </c>
      <c r="S584" s="54" t="s">
        <v>4390</v>
      </c>
      <c r="T584" s="51" t="s">
        <v>650</v>
      </c>
      <c r="U584" s="55">
        <v>46251</v>
      </c>
      <c r="V584" s="57" t="s">
        <v>778</v>
      </c>
      <c r="W584" s="57" t="s">
        <v>9702</v>
      </c>
      <c r="X584" s="57" t="s">
        <v>9981</v>
      </c>
      <c r="Y584" s="142" t="str">
        <f>_xlfn.XLOOKUP(B584,'Golden Rulebook-CDErule level'!I:I,'Golden Rulebook-CDErule level'!I:I, "not found")</f>
        <v>DQO-1770</v>
      </c>
    </row>
    <row r="585" spans="1:25" ht="28.5">
      <c r="A585" s="51" t="s">
        <v>9992</v>
      </c>
      <c r="B585" s="51" t="s">
        <v>9993</v>
      </c>
      <c r="C585" s="57" t="s">
        <v>9994</v>
      </c>
      <c r="D585" s="51" t="s">
        <v>9995</v>
      </c>
      <c r="E585" s="57" t="s">
        <v>60</v>
      </c>
      <c r="F585" s="57" t="s">
        <v>61</v>
      </c>
      <c r="G585" s="51" t="s">
        <v>3030</v>
      </c>
      <c r="H585" s="51" t="s">
        <v>4625</v>
      </c>
      <c r="I585" s="51" t="s">
        <v>4626</v>
      </c>
      <c r="J585" s="57" t="s">
        <v>65</v>
      </c>
      <c r="K585" s="57" t="s">
        <v>9703</v>
      </c>
      <c r="L585" s="57" t="s">
        <v>9982</v>
      </c>
      <c r="M585" s="57" t="s">
        <v>66</v>
      </c>
      <c r="N585" s="52" t="s">
        <v>9989</v>
      </c>
      <c r="O585" s="53">
        <v>1</v>
      </c>
      <c r="P585" s="51" t="s">
        <v>68</v>
      </c>
      <c r="Q585" s="51" t="s">
        <v>69</v>
      </c>
      <c r="R585" s="51" t="s">
        <v>70</v>
      </c>
      <c r="S585" s="54" t="s">
        <v>4390</v>
      </c>
      <c r="T585" s="51" t="s">
        <v>650</v>
      </c>
      <c r="U585" s="55">
        <v>46251</v>
      </c>
      <c r="V585" s="57" t="s">
        <v>778</v>
      </c>
      <c r="W585" s="57" t="s">
        <v>9702</v>
      </c>
      <c r="X585" s="57" t="s">
        <v>9981</v>
      </c>
      <c r="Y585" s="142" t="str">
        <f>_xlfn.XLOOKUP(B585,'Golden Rulebook-CDErule level'!I:I,'Golden Rulebook-CDErule level'!I:I, "not found")</f>
        <v>DQO-1771</v>
      </c>
    </row>
    <row r="586" spans="1:25" ht="28.5">
      <c r="A586" s="51" t="s">
        <v>10007</v>
      </c>
      <c r="B586" s="51" t="s">
        <v>10008</v>
      </c>
      <c r="C586" s="57" t="s">
        <v>10009</v>
      </c>
      <c r="D586" s="51" t="s">
        <v>10010</v>
      </c>
      <c r="E586" s="57" t="s">
        <v>60</v>
      </c>
      <c r="F586" s="57" t="s">
        <v>61</v>
      </c>
      <c r="G586" s="51" t="s">
        <v>3030</v>
      </c>
      <c r="H586" s="51" t="s">
        <v>4625</v>
      </c>
      <c r="I586" s="51" t="s">
        <v>4626</v>
      </c>
      <c r="J586" s="57" t="s">
        <v>65</v>
      </c>
      <c r="K586" s="57" t="s">
        <v>9703</v>
      </c>
      <c r="L586" s="57" t="s">
        <v>10004</v>
      </c>
      <c r="M586" s="57" t="s">
        <v>66</v>
      </c>
      <c r="N586" s="52" t="s">
        <v>10011</v>
      </c>
      <c r="O586" s="53">
        <v>1</v>
      </c>
      <c r="P586" s="51" t="s">
        <v>68</v>
      </c>
      <c r="Q586" s="51" t="s">
        <v>69</v>
      </c>
      <c r="R586" s="51" t="s">
        <v>70</v>
      </c>
      <c r="S586" s="54" t="s">
        <v>4390</v>
      </c>
      <c r="T586" s="51" t="s">
        <v>650</v>
      </c>
      <c r="U586" s="55">
        <v>46251</v>
      </c>
      <c r="V586" s="57" t="s">
        <v>778</v>
      </c>
      <c r="W586" s="57" t="s">
        <v>9702</v>
      </c>
      <c r="X586" s="57" t="s">
        <v>10003</v>
      </c>
      <c r="Y586" s="142" t="str">
        <f>_xlfn.XLOOKUP(B586,'Golden Rulebook-CDErule level'!I:I,'Golden Rulebook-CDErule level'!I:I, "not found")</f>
        <v>DQO-1772</v>
      </c>
    </row>
    <row r="587" spans="1:25" ht="28.5">
      <c r="A587" s="51" t="s">
        <v>10014</v>
      </c>
      <c r="B587" s="51" t="s">
        <v>10015</v>
      </c>
      <c r="C587" s="57" t="s">
        <v>10016</v>
      </c>
      <c r="D587" s="51" t="s">
        <v>10017</v>
      </c>
      <c r="E587" s="57" t="s">
        <v>60</v>
      </c>
      <c r="F587" s="57" t="s">
        <v>61</v>
      </c>
      <c r="G587" s="51" t="s">
        <v>3030</v>
      </c>
      <c r="H587" s="51" t="s">
        <v>4625</v>
      </c>
      <c r="I587" s="51" t="s">
        <v>4626</v>
      </c>
      <c r="J587" s="57" t="s">
        <v>65</v>
      </c>
      <c r="K587" s="57" t="s">
        <v>9703</v>
      </c>
      <c r="L587" s="57" t="s">
        <v>10004</v>
      </c>
      <c r="M587" s="57" t="s">
        <v>66</v>
      </c>
      <c r="N587" s="52" t="s">
        <v>10011</v>
      </c>
      <c r="O587" s="53">
        <v>1</v>
      </c>
      <c r="P587" s="51" t="s">
        <v>68</v>
      </c>
      <c r="Q587" s="51" t="s">
        <v>69</v>
      </c>
      <c r="R587" s="51" t="s">
        <v>70</v>
      </c>
      <c r="S587" s="54" t="s">
        <v>4390</v>
      </c>
      <c r="T587" s="51" t="s">
        <v>650</v>
      </c>
      <c r="U587" s="55">
        <v>46251</v>
      </c>
      <c r="V587" s="57" t="s">
        <v>778</v>
      </c>
      <c r="W587" s="57" t="s">
        <v>9702</v>
      </c>
      <c r="X587" s="57" t="s">
        <v>10003</v>
      </c>
      <c r="Y587" s="142" t="str">
        <f>_xlfn.XLOOKUP(B587,'Golden Rulebook-CDErule level'!I:I,'Golden Rulebook-CDErule level'!I:I, "not found")</f>
        <v>DQO-1773</v>
      </c>
    </row>
    <row r="588" spans="1:25" ht="28.5">
      <c r="A588" s="51" t="s">
        <v>10029</v>
      </c>
      <c r="B588" s="51" t="s">
        <v>10030</v>
      </c>
      <c r="C588" s="57" t="s">
        <v>10031</v>
      </c>
      <c r="D588" s="51" t="s">
        <v>10032</v>
      </c>
      <c r="E588" s="57" t="s">
        <v>60</v>
      </c>
      <c r="F588" s="57" t="s">
        <v>61</v>
      </c>
      <c r="G588" s="51" t="s">
        <v>3030</v>
      </c>
      <c r="H588" s="51" t="s">
        <v>4625</v>
      </c>
      <c r="I588" s="51" t="s">
        <v>4626</v>
      </c>
      <c r="J588" s="57" t="s">
        <v>65</v>
      </c>
      <c r="K588" s="57" t="s">
        <v>9703</v>
      </c>
      <c r="L588" s="57" t="s">
        <v>10026</v>
      </c>
      <c r="M588" s="57" t="s">
        <v>66</v>
      </c>
      <c r="N588" s="52" t="s">
        <v>10033</v>
      </c>
      <c r="O588" s="53">
        <v>1</v>
      </c>
      <c r="P588" s="51" t="s">
        <v>68</v>
      </c>
      <c r="Q588" s="51" t="s">
        <v>69</v>
      </c>
      <c r="R588" s="51" t="s">
        <v>70</v>
      </c>
      <c r="S588" s="54" t="s">
        <v>4390</v>
      </c>
      <c r="T588" s="51" t="s">
        <v>650</v>
      </c>
      <c r="U588" s="55">
        <v>46251</v>
      </c>
      <c r="V588" s="57" t="s">
        <v>778</v>
      </c>
      <c r="W588" s="57" t="s">
        <v>9702</v>
      </c>
      <c r="X588" s="57" t="s">
        <v>10025</v>
      </c>
      <c r="Y588" s="142" t="str">
        <f>_xlfn.XLOOKUP(B588,'Golden Rulebook-CDErule level'!I:I,'Golden Rulebook-CDErule level'!I:I, "not found")</f>
        <v>DQO-1774</v>
      </c>
    </row>
    <row r="589" spans="1:25" ht="28.5">
      <c r="A589" s="51" t="s">
        <v>10036</v>
      </c>
      <c r="B589" s="51" t="s">
        <v>10037</v>
      </c>
      <c r="C589" s="57" t="s">
        <v>10038</v>
      </c>
      <c r="D589" s="51" t="s">
        <v>10039</v>
      </c>
      <c r="E589" s="57" t="s">
        <v>60</v>
      </c>
      <c r="F589" s="57" t="s">
        <v>61</v>
      </c>
      <c r="G589" s="51" t="s">
        <v>3030</v>
      </c>
      <c r="H589" s="51" t="s">
        <v>4625</v>
      </c>
      <c r="I589" s="51" t="s">
        <v>4626</v>
      </c>
      <c r="J589" s="57" t="s">
        <v>65</v>
      </c>
      <c r="K589" s="57" t="s">
        <v>9703</v>
      </c>
      <c r="L589" s="57" t="s">
        <v>10026</v>
      </c>
      <c r="M589" s="57" t="s">
        <v>66</v>
      </c>
      <c r="N589" s="52" t="s">
        <v>10033</v>
      </c>
      <c r="O589" s="53">
        <v>1</v>
      </c>
      <c r="P589" s="51" t="s">
        <v>68</v>
      </c>
      <c r="Q589" s="51" t="s">
        <v>69</v>
      </c>
      <c r="R589" s="51" t="s">
        <v>70</v>
      </c>
      <c r="S589" s="54" t="s">
        <v>4390</v>
      </c>
      <c r="T589" s="51" t="s">
        <v>650</v>
      </c>
      <c r="U589" s="55">
        <v>46251</v>
      </c>
      <c r="V589" s="57" t="s">
        <v>778</v>
      </c>
      <c r="W589" s="57" t="s">
        <v>9702</v>
      </c>
      <c r="X589" s="57" t="s">
        <v>10025</v>
      </c>
      <c r="Y589" s="142" t="str">
        <f>_xlfn.XLOOKUP(B589,'Golden Rulebook-CDErule level'!I:I,'Golden Rulebook-CDErule level'!I:I, "not found")</f>
        <v>DQO-1775</v>
      </c>
    </row>
    <row r="590" spans="1:25" ht="42.75">
      <c r="A590" s="51" t="s">
        <v>10339</v>
      </c>
      <c r="B590" s="51" t="s">
        <v>10340</v>
      </c>
      <c r="C590" s="57" t="s">
        <v>10341</v>
      </c>
      <c r="D590" s="51" t="s">
        <v>10342</v>
      </c>
      <c r="E590" s="57" t="s">
        <v>60</v>
      </c>
      <c r="F590" s="57" t="s">
        <v>61</v>
      </c>
      <c r="G590" s="51" t="s">
        <v>738</v>
      </c>
      <c r="H590" s="51" t="s">
        <v>4441</v>
      </c>
      <c r="I590" s="51" t="s">
        <v>4442</v>
      </c>
      <c r="J590" s="57" t="s">
        <v>65</v>
      </c>
      <c r="K590" s="57" t="s">
        <v>10291</v>
      </c>
      <c r="L590" s="57" t="s">
        <v>10329</v>
      </c>
      <c r="M590" s="57" t="s">
        <v>66</v>
      </c>
      <c r="N590" s="52" t="s">
        <v>10343</v>
      </c>
      <c r="O590" s="53">
        <v>1</v>
      </c>
      <c r="P590" s="51" t="s">
        <v>68</v>
      </c>
      <c r="Q590" s="51" t="s">
        <v>69</v>
      </c>
      <c r="R590" s="51" t="s">
        <v>70</v>
      </c>
      <c r="S590" s="54" t="s">
        <v>4390</v>
      </c>
      <c r="T590" s="51" t="s">
        <v>650</v>
      </c>
      <c r="U590" s="55">
        <v>46251</v>
      </c>
      <c r="V590" s="57" t="s">
        <v>778</v>
      </c>
      <c r="W590" s="57" t="s">
        <v>10290</v>
      </c>
      <c r="X590" s="57" t="s">
        <v>10328</v>
      </c>
      <c r="Y590" s="142" t="str">
        <f>_xlfn.XLOOKUP(B590,'Golden Rulebook-CDErule level'!I:I,'Golden Rulebook-CDErule level'!I:I, "not found")</f>
        <v>DQO-1777</v>
      </c>
    </row>
    <row r="591" spans="1:25" s="143" customFormat="1" ht="28.5">
      <c r="A591" s="61" t="s">
        <v>6502</v>
      </c>
      <c r="B591" s="61" t="s">
        <v>6503</v>
      </c>
      <c r="C591" s="62" t="s">
        <v>6504</v>
      </c>
      <c r="D591" s="61" t="s">
        <v>6505</v>
      </c>
      <c r="E591" s="62" t="s">
        <v>60</v>
      </c>
      <c r="F591" s="62" t="s">
        <v>61</v>
      </c>
      <c r="G591" s="61" t="s">
        <v>3030</v>
      </c>
      <c r="H591" s="61" t="s">
        <v>4625</v>
      </c>
      <c r="I591" s="61" t="s">
        <v>4626</v>
      </c>
      <c r="J591" s="62" t="s">
        <v>65</v>
      </c>
      <c r="K591" s="62" t="s">
        <v>6321</v>
      </c>
      <c r="L591" s="62" t="s">
        <v>6492</v>
      </c>
      <c r="M591" s="62" t="s">
        <v>66</v>
      </c>
      <c r="N591" s="63" t="s">
        <v>6506</v>
      </c>
      <c r="O591" s="64">
        <v>1</v>
      </c>
      <c r="P591" s="61" t="s">
        <v>68</v>
      </c>
      <c r="Q591" s="61" t="s">
        <v>69</v>
      </c>
      <c r="R591" s="61" t="s">
        <v>70</v>
      </c>
      <c r="S591" s="65" t="s">
        <v>4390</v>
      </c>
      <c r="T591" s="61" t="s">
        <v>650</v>
      </c>
      <c r="U591" s="66">
        <v>46251</v>
      </c>
      <c r="V591" s="62" t="s">
        <v>778</v>
      </c>
      <c r="W591" s="62" t="s">
        <v>6320</v>
      </c>
      <c r="X591" s="62" t="s">
        <v>6491</v>
      </c>
      <c r="Y591" s="142" t="str">
        <f>_xlfn.XLOOKUP(B591,'Golden Rulebook-CDErule level'!I:I,'Golden Rulebook-CDErule level'!I:I, "not found")</f>
        <v>DQO-1778</v>
      </c>
    </row>
    <row r="592" spans="1:25" ht="28.5">
      <c r="A592" s="51" t="s">
        <v>6509</v>
      </c>
      <c r="B592" s="51" t="s">
        <v>6510</v>
      </c>
      <c r="C592" s="57" t="s">
        <v>6511</v>
      </c>
      <c r="D592" s="51" t="s">
        <v>6512</v>
      </c>
      <c r="E592" s="57" t="s">
        <v>60</v>
      </c>
      <c r="F592" s="57" t="s">
        <v>61</v>
      </c>
      <c r="G592" s="51" t="s">
        <v>3030</v>
      </c>
      <c r="H592" s="51" t="s">
        <v>4625</v>
      </c>
      <c r="I592" s="51" t="s">
        <v>4626</v>
      </c>
      <c r="J592" s="57" t="s">
        <v>65</v>
      </c>
      <c r="K592" s="57" t="s">
        <v>6321</v>
      </c>
      <c r="L592" s="57" t="s">
        <v>6492</v>
      </c>
      <c r="M592" s="57" t="s">
        <v>66</v>
      </c>
      <c r="N592" s="52" t="s">
        <v>6513</v>
      </c>
      <c r="O592" s="53">
        <v>1</v>
      </c>
      <c r="P592" s="51" t="s">
        <v>68</v>
      </c>
      <c r="Q592" s="51" t="s">
        <v>69</v>
      </c>
      <c r="R592" s="51" t="s">
        <v>70</v>
      </c>
      <c r="S592" s="54" t="s">
        <v>4390</v>
      </c>
      <c r="T592" s="51" t="s">
        <v>650</v>
      </c>
      <c r="U592" s="55">
        <v>46251</v>
      </c>
      <c r="V592" s="57" t="s">
        <v>778</v>
      </c>
      <c r="W592" s="57" t="s">
        <v>6320</v>
      </c>
      <c r="X592" s="57" t="s">
        <v>6491</v>
      </c>
      <c r="Y592" s="142" t="str">
        <f>_xlfn.XLOOKUP(B592,'Golden Rulebook-CDErule level'!I:I,'Golden Rulebook-CDErule level'!I:I, "not found")</f>
        <v>DQO-1779</v>
      </c>
    </row>
    <row r="593" spans="1:25" s="143" customFormat="1" ht="28.5">
      <c r="A593" s="61" t="s">
        <v>6516</v>
      </c>
      <c r="B593" s="61" t="s">
        <v>6517</v>
      </c>
      <c r="C593" s="62" t="s">
        <v>6518</v>
      </c>
      <c r="D593" s="61" t="s">
        <v>6519</v>
      </c>
      <c r="E593" s="62" t="s">
        <v>60</v>
      </c>
      <c r="F593" s="62" t="s">
        <v>61</v>
      </c>
      <c r="G593" s="61" t="s">
        <v>3030</v>
      </c>
      <c r="H593" s="61" t="s">
        <v>4625</v>
      </c>
      <c r="I593" s="61" t="s">
        <v>4626</v>
      </c>
      <c r="J593" s="62" t="s">
        <v>65</v>
      </c>
      <c r="K593" s="62" t="s">
        <v>6321</v>
      </c>
      <c r="L593" s="62" t="s">
        <v>6492</v>
      </c>
      <c r="M593" s="62" t="s">
        <v>66</v>
      </c>
      <c r="N593" s="63" t="s">
        <v>6520</v>
      </c>
      <c r="O593" s="64">
        <v>1</v>
      </c>
      <c r="P593" s="61" t="s">
        <v>68</v>
      </c>
      <c r="Q593" s="61" t="s">
        <v>69</v>
      </c>
      <c r="R593" s="61" t="s">
        <v>70</v>
      </c>
      <c r="S593" s="65" t="s">
        <v>4390</v>
      </c>
      <c r="T593" s="61" t="s">
        <v>650</v>
      </c>
      <c r="U593" s="66">
        <v>46251</v>
      </c>
      <c r="V593" s="62" t="s">
        <v>778</v>
      </c>
      <c r="W593" s="62" t="s">
        <v>6320</v>
      </c>
      <c r="X593" s="62" t="s">
        <v>6491</v>
      </c>
      <c r="Y593" s="142" t="str">
        <f>_xlfn.XLOOKUP(B593,'Golden Rulebook-CDErule level'!I:I,'Golden Rulebook-CDErule level'!I:I, "not found")</f>
        <v>DQO-1780</v>
      </c>
    </row>
    <row r="594" spans="1:25" ht="42.75">
      <c r="A594" s="51" t="s">
        <v>7652</v>
      </c>
      <c r="B594" s="51" t="s">
        <v>7653</v>
      </c>
      <c r="C594" s="57" t="s">
        <v>7654</v>
      </c>
      <c r="D594" s="51" t="s">
        <v>7655</v>
      </c>
      <c r="E594" s="57" t="s">
        <v>60</v>
      </c>
      <c r="F594" s="57" t="s">
        <v>61</v>
      </c>
      <c r="G594" s="51" t="s">
        <v>738</v>
      </c>
      <c r="H594" s="51" t="s">
        <v>4441</v>
      </c>
      <c r="I594" s="51" t="s">
        <v>4442</v>
      </c>
      <c r="J594" s="57" t="s">
        <v>65</v>
      </c>
      <c r="K594" s="57" t="s">
        <v>7611</v>
      </c>
      <c r="L594" s="57" t="s">
        <v>7642</v>
      </c>
      <c r="M594" s="57" t="s">
        <v>66</v>
      </c>
      <c r="N594" s="52" t="s">
        <v>7656</v>
      </c>
      <c r="O594" s="53">
        <v>1</v>
      </c>
      <c r="P594" s="51" t="s">
        <v>68</v>
      </c>
      <c r="Q594" s="51" t="s">
        <v>69</v>
      </c>
      <c r="R594" s="51" t="s">
        <v>70</v>
      </c>
      <c r="S594" s="54" t="s">
        <v>4390</v>
      </c>
      <c r="T594" s="51" t="s">
        <v>650</v>
      </c>
      <c r="U594" s="55">
        <v>46251</v>
      </c>
      <c r="V594" s="57" t="s">
        <v>778</v>
      </c>
      <c r="W594" s="57" t="s">
        <v>7610</v>
      </c>
      <c r="X594" s="57" t="s">
        <v>7641</v>
      </c>
      <c r="Y594" s="142" t="str">
        <f>_xlfn.XLOOKUP(B594,'Golden Rulebook-CDErule level'!I:I,'Golden Rulebook-CDErule level'!I:I, "not found")</f>
        <v>DQO-1782</v>
      </c>
    </row>
    <row r="595" spans="1:25" ht="28.5">
      <c r="A595" s="51" t="s">
        <v>5333</v>
      </c>
      <c r="B595" s="51" t="s">
        <v>5334</v>
      </c>
      <c r="C595" s="57" t="s">
        <v>5335</v>
      </c>
      <c r="D595" s="51" t="s">
        <v>5336</v>
      </c>
      <c r="E595" s="57" t="s">
        <v>60</v>
      </c>
      <c r="F595" s="57" t="s">
        <v>61</v>
      </c>
      <c r="G595" s="51" t="s">
        <v>3030</v>
      </c>
      <c r="H595" s="51" t="s">
        <v>4625</v>
      </c>
      <c r="I595" s="51" t="s">
        <v>4626</v>
      </c>
      <c r="J595" s="57" t="s">
        <v>65</v>
      </c>
      <c r="K595" s="57" t="s">
        <v>4723</v>
      </c>
      <c r="L595" s="57" t="s">
        <v>5330</v>
      </c>
      <c r="M595" s="57" t="s">
        <v>66</v>
      </c>
      <c r="N595" s="52" t="s">
        <v>5337</v>
      </c>
      <c r="O595" s="53">
        <v>1</v>
      </c>
      <c r="P595" s="51" t="s">
        <v>68</v>
      </c>
      <c r="Q595" s="51" t="s">
        <v>69</v>
      </c>
      <c r="R595" s="51" t="s">
        <v>70</v>
      </c>
      <c r="S595" s="54" t="s">
        <v>4390</v>
      </c>
      <c r="T595" s="51" t="s">
        <v>650</v>
      </c>
      <c r="U595" s="55">
        <v>46251</v>
      </c>
      <c r="V595" s="57" t="s">
        <v>778</v>
      </c>
      <c r="W595" s="57" t="s">
        <v>4722</v>
      </c>
      <c r="X595" s="57" t="s">
        <v>5329</v>
      </c>
      <c r="Y595" s="142" t="str">
        <f>_xlfn.XLOOKUP(B595,'Golden Rulebook-CDErule level'!I:I,'Golden Rulebook-CDErule level'!I:I, "not found")</f>
        <v>DQO-1785</v>
      </c>
    </row>
    <row r="596" spans="1:25" ht="28.5">
      <c r="A596" s="51" t="s">
        <v>5356</v>
      </c>
      <c r="B596" s="51" t="s">
        <v>5357</v>
      </c>
      <c r="C596" s="57" t="s">
        <v>5358</v>
      </c>
      <c r="D596" s="51" t="s">
        <v>5359</v>
      </c>
      <c r="E596" s="57" t="s">
        <v>60</v>
      </c>
      <c r="F596" s="57" t="s">
        <v>61</v>
      </c>
      <c r="G596" s="51" t="s">
        <v>3030</v>
      </c>
      <c r="H596" s="51" t="s">
        <v>4625</v>
      </c>
      <c r="I596" s="51" t="s">
        <v>4626</v>
      </c>
      <c r="J596" s="57" t="s">
        <v>65</v>
      </c>
      <c r="K596" s="57" t="s">
        <v>4723</v>
      </c>
      <c r="L596" s="57" t="s">
        <v>5346</v>
      </c>
      <c r="M596" s="57" t="s">
        <v>66</v>
      </c>
      <c r="N596" s="52" t="s">
        <v>5360</v>
      </c>
      <c r="O596" s="53">
        <v>1</v>
      </c>
      <c r="P596" s="51" t="s">
        <v>68</v>
      </c>
      <c r="Q596" s="51" t="s">
        <v>69</v>
      </c>
      <c r="R596" s="51" t="s">
        <v>70</v>
      </c>
      <c r="S596" s="54" t="s">
        <v>4390</v>
      </c>
      <c r="T596" s="51" t="s">
        <v>650</v>
      </c>
      <c r="U596" s="55">
        <v>46251</v>
      </c>
      <c r="V596" s="57" t="s">
        <v>778</v>
      </c>
      <c r="W596" s="57" t="s">
        <v>4722</v>
      </c>
      <c r="X596" s="57" t="s">
        <v>5345</v>
      </c>
      <c r="Y596" s="142" t="str">
        <f>_xlfn.XLOOKUP(B596,'Golden Rulebook-CDErule level'!I:I,'Golden Rulebook-CDErule level'!I:I, "not found")</f>
        <v>DQO-1786</v>
      </c>
    </row>
    <row r="597" spans="1:25" ht="28.5">
      <c r="A597" s="51" t="s">
        <v>5363</v>
      </c>
      <c r="B597" s="51" t="s">
        <v>5364</v>
      </c>
      <c r="C597" s="57" t="s">
        <v>5365</v>
      </c>
      <c r="D597" s="51" t="s">
        <v>5366</v>
      </c>
      <c r="E597" s="57" t="s">
        <v>60</v>
      </c>
      <c r="F597" s="57" t="s">
        <v>61</v>
      </c>
      <c r="G597" s="51" t="s">
        <v>3030</v>
      </c>
      <c r="H597" s="51" t="s">
        <v>4625</v>
      </c>
      <c r="I597" s="51" t="s">
        <v>4626</v>
      </c>
      <c r="J597" s="57" t="s">
        <v>65</v>
      </c>
      <c r="K597" s="57" t="s">
        <v>4723</v>
      </c>
      <c r="L597" s="57" t="s">
        <v>5346</v>
      </c>
      <c r="M597" s="57" t="s">
        <v>66</v>
      </c>
      <c r="N597" s="52" t="s">
        <v>5360</v>
      </c>
      <c r="O597" s="53">
        <v>1</v>
      </c>
      <c r="P597" s="51" t="s">
        <v>68</v>
      </c>
      <c r="Q597" s="51" t="s">
        <v>69</v>
      </c>
      <c r="R597" s="51" t="s">
        <v>70</v>
      </c>
      <c r="S597" s="54" t="s">
        <v>4390</v>
      </c>
      <c r="T597" s="51" t="s">
        <v>650</v>
      </c>
      <c r="U597" s="55">
        <v>46251</v>
      </c>
      <c r="V597" s="57" t="s">
        <v>778</v>
      </c>
      <c r="W597" s="57" t="s">
        <v>4722</v>
      </c>
      <c r="X597" s="57" t="s">
        <v>5345</v>
      </c>
      <c r="Y597" s="142" t="str">
        <f>_xlfn.XLOOKUP(B597,'Golden Rulebook-CDErule level'!I:I,'Golden Rulebook-CDErule level'!I:I, "not found")</f>
        <v>DQO-1787</v>
      </c>
    </row>
    <row r="598" spans="1:25" ht="28.5">
      <c r="A598" s="51" t="s">
        <v>10051</v>
      </c>
      <c r="B598" s="51" t="s">
        <v>10052</v>
      </c>
      <c r="C598" s="57" t="s">
        <v>10053</v>
      </c>
      <c r="D598" s="51" t="s">
        <v>10054</v>
      </c>
      <c r="E598" s="57" t="s">
        <v>60</v>
      </c>
      <c r="F598" s="57" t="s">
        <v>61</v>
      </c>
      <c r="G598" s="51" t="s">
        <v>3030</v>
      </c>
      <c r="H598" s="51" t="s">
        <v>4625</v>
      </c>
      <c r="I598" s="51" t="s">
        <v>4626</v>
      </c>
      <c r="J598" s="57" t="s">
        <v>65</v>
      </c>
      <c r="K598" s="57" t="s">
        <v>9703</v>
      </c>
      <c r="L598" s="57" t="s">
        <v>10048</v>
      </c>
      <c r="M598" s="57" t="s">
        <v>66</v>
      </c>
      <c r="N598" s="52" t="s">
        <v>10055</v>
      </c>
      <c r="O598" s="53">
        <v>1</v>
      </c>
      <c r="P598" s="51" t="s">
        <v>68</v>
      </c>
      <c r="Q598" s="51" t="s">
        <v>69</v>
      </c>
      <c r="R598" s="51" t="s">
        <v>70</v>
      </c>
      <c r="S598" s="54" t="s">
        <v>4390</v>
      </c>
      <c r="T598" s="51" t="s">
        <v>650</v>
      </c>
      <c r="U598" s="55">
        <v>46251</v>
      </c>
      <c r="V598" s="57" t="s">
        <v>778</v>
      </c>
      <c r="W598" s="57" t="s">
        <v>9702</v>
      </c>
      <c r="X598" s="57" t="s">
        <v>10047</v>
      </c>
      <c r="Y598" s="142" t="str">
        <f>_xlfn.XLOOKUP(B598,'Golden Rulebook-CDErule level'!I:I,'Golden Rulebook-CDErule level'!I:I, "not found")</f>
        <v>DQO-1788</v>
      </c>
    </row>
    <row r="599" spans="1:25" ht="28.5">
      <c r="A599" s="51" t="s">
        <v>10058</v>
      </c>
      <c r="B599" s="51" t="s">
        <v>10059</v>
      </c>
      <c r="C599" s="57" t="s">
        <v>10060</v>
      </c>
      <c r="D599" s="51" t="s">
        <v>10061</v>
      </c>
      <c r="E599" s="57" t="s">
        <v>60</v>
      </c>
      <c r="F599" s="57" t="s">
        <v>61</v>
      </c>
      <c r="G599" s="51" t="s">
        <v>3030</v>
      </c>
      <c r="H599" s="51" t="s">
        <v>4625</v>
      </c>
      <c r="I599" s="51" t="s">
        <v>4626</v>
      </c>
      <c r="J599" s="57" t="s">
        <v>65</v>
      </c>
      <c r="K599" s="57" t="s">
        <v>9703</v>
      </c>
      <c r="L599" s="57" t="s">
        <v>10048</v>
      </c>
      <c r="M599" s="57" t="s">
        <v>66</v>
      </c>
      <c r="N599" s="52" t="s">
        <v>10055</v>
      </c>
      <c r="O599" s="53">
        <v>1</v>
      </c>
      <c r="P599" s="51" t="s">
        <v>68</v>
      </c>
      <c r="Q599" s="51" t="s">
        <v>69</v>
      </c>
      <c r="R599" s="51" t="s">
        <v>70</v>
      </c>
      <c r="S599" s="54" t="s">
        <v>4390</v>
      </c>
      <c r="T599" s="51" t="s">
        <v>650</v>
      </c>
      <c r="U599" s="55">
        <v>46251</v>
      </c>
      <c r="V599" s="57" t="s">
        <v>778</v>
      </c>
      <c r="W599" s="57" t="s">
        <v>9702</v>
      </c>
      <c r="X599" s="57" t="s">
        <v>10047</v>
      </c>
      <c r="Y599" s="142" t="str">
        <f>_xlfn.XLOOKUP(B599,'Golden Rulebook-CDErule level'!I:I,'Golden Rulebook-CDErule level'!I:I, "not found")</f>
        <v>DQO-1789</v>
      </c>
    </row>
    <row r="600" spans="1:25" ht="28.5">
      <c r="A600" s="51" t="s">
        <v>10073</v>
      </c>
      <c r="B600" s="51" t="s">
        <v>10074</v>
      </c>
      <c r="C600" s="57" t="s">
        <v>10075</v>
      </c>
      <c r="D600" s="51" t="s">
        <v>10076</v>
      </c>
      <c r="E600" s="57" t="s">
        <v>60</v>
      </c>
      <c r="F600" s="57" t="s">
        <v>61</v>
      </c>
      <c r="G600" s="51" t="s">
        <v>3030</v>
      </c>
      <c r="H600" s="51" t="s">
        <v>4625</v>
      </c>
      <c r="I600" s="51" t="s">
        <v>4626</v>
      </c>
      <c r="J600" s="57" t="s">
        <v>65</v>
      </c>
      <c r="K600" s="57" t="s">
        <v>9703</v>
      </c>
      <c r="L600" s="57" t="s">
        <v>10070</v>
      </c>
      <c r="M600" s="57" t="s">
        <v>66</v>
      </c>
      <c r="N600" s="52" t="s">
        <v>10077</v>
      </c>
      <c r="O600" s="53">
        <v>1</v>
      </c>
      <c r="P600" s="51" t="s">
        <v>68</v>
      </c>
      <c r="Q600" s="51" t="s">
        <v>69</v>
      </c>
      <c r="R600" s="51" t="s">
        <v>70</v>
      </c>
      <c r="S600" s="54" t="s">
        <v>4390</v>
      </c>
      <c r="T600" s="51" t="s">
        <v>650</v>
      </c>
      <c r="U600" s="55">
        <v>46251</v>
      </c>
      <c r="V600" s="57" t="s">
        <v>778</v>
      </c>
      <c r="W600" s="57" t="s">
        <v>9702</v>
      </c>
      <c r="X600" s="57" t="s">
        <v>10069</v>
      </c>
      <c r="Y600" s="142" t="str">
        <f>_xlfn.XLOOKUP(B600,'Golden Rulebook-CDErule level'!I:I,'Golden Rulebook-CDErule level'!I:I, "not found")</f>
        <v>DQO-1790</v>
      </c>
    </row>
    <row r="601" spans="1:25" ht="28.5">
      <c r="A601" s="51" t="s">
        <v>10080</v>
      </c>
      <c r="B601" s="51" t="s">
        <v>10081</v>
      </c>
      <c r="C601" s="57" t="s">
        <v>10082</v>
      </c>
      <c r="D601" s="51" t="s">
        <v>10083</v>
      </c>
      <c r="E601" s="57" t="s">
        <v>60</v>
      </c>
      <c r="F601" s="57" t="s">
        <v>61</v>
      </c>
      <c r="G601" s="51" t="s">
        <v>3030</v>
      </c>
      <c r="H601" s="51" t="s">
        <v>4625</v>
      </c>
      <c r="I601" s="51" t="s">
        <v>4626</v>
      </c>
      <c r="J601" s="57" t="s">
        <v>65</v>
      </c>
      <c r="K601" s="57" t="s">
        <v>9703</v>
      </c>
      <c r="L601" s="57" t="s">
        <v>10070</v>
      </c>
      <c r="M601" s="57" t="s">
        <v>66</v>
      </c>
      <c r="N601" s="52" t="s">
        <v>10077</v>
      </c>
      <c r="O601" s="53">
        <v>1</v>
      </c>
      <c r="P601" s="51" t="s">
        <v>68</v>
      </c>
      <c r="Q601" s="51" t="s">
        <v>69</v>
      </c>
      <c r="R601" s="51" t="s">
        <v>70</v>
      </c>
      <c r="S601" s="54" t="s">
        <v>4390</v>
      </c>
      <c r="T601" s="51" t="s">
        <v>650</v>
      </c>
      <c r="U601" s="55">
        <v>46251</v>
      </c>
      <c r="V601" s="57" t="s">
        <v>778</v>
      </c>
      <c r="W601" s="57" t="s">
        <v>9702</v>
      </c>
      <c r="X601" s="57" t="s">
        <v>10069</v>
      </c>
      <c r="Y601" s="142" t="str">
        <f>_xlfn.XLOOKUP(B601,'Golden Rulebook-CDErule level'!I:I,'Golden Rulebook-CDErule level'!I:I, "not found")</f>
        <v>DQO-1791</v>
      </c>
    </row>
    <row r="602" spans="1:25" s="143" customFormat="1" ht="28.5">
      <c r="A602" s="61" t="s">
        <v>8751</v>
      </c>
      <c r="B602" s="61" t="s">
        <v>8752</v>
      </c>
      <c r="C602" s="62" t="s">
        <v>8753</v>
      </c>
      <c r="D602" s="61" t="s">
        <v>8754</v>
      </c>
      <c r="E602" s="62" t="s">
        <v>60</v>
      </c>
      <c r="F602" s="62" t="s">
        <v>61</v>
      </c>
      <c r="G602" s="61" t="s">
        <v>3030</v>
      </c>
      <c r="H602" s="61" t="s">
        <v>4625</v>
      </c>
      <c r="I602" s="61" t="s">
        <v>4626</v>
      </c>
      <c r="J602" s="62" t="s">
        <v>65</v>
      </c>
      <c r="K602" s="62" t="s">
        <v>8746</v>
      </c>
      <c r="L602" s="62" t="s">
        <v>8748</v>
      </c>
      <c r="M602" s="62" t="s">
        <v>66</v>
      </c>
      <c r="N602" s="63" t="s">
        <v>8755</v>
      </c>
      <c r="O602" s="64">
        <v>1</v>
      </c>
      <c r="P602" s="61" t="s">
        <v>68</v>
      </c>
      <c r="Q602" s="61" t="s">
        <v>69</v>
      </c>
      <c r="R602" s="61" t="s">
        <v>70</v>
      </c>
      <c r="S602" s="65" t="s">
        <v>4390</v>
      </c>
      <c r="T602" s="61" t="s">
        <v>650</v>
      </c>
      <c r="U602" s="66">
        <v>46251</v>
      </c>
      <c r="V602" s="62" t="s">
        <v>778</v>
      </c>
      <c r="W602" s="62" t="s">
        <v>8745</v>
      </c>
      <c r="X602" s="62" t="s">
        <v>8747</v>
      </c>
      <c r="Y602" s="142" t="str">
        <f>_xlfn.XLOOKUP(B602,'Golden Rulebook-CDErule level'!I:I,'Golden Rulebook-CDErule level'!I:I, "not found")</f>
        <v>DQO-1792</v>
      </c>
    </row>
    <row r="603" spans="1:25" ht="28.5">
      <c r="A603" s="51" t="s">
        <v>8758</v>
      </c>
      <c r="B603" s="51" t="s">
        <v>8759</v>
      </c>
      <c r="C603" s="57" t="s">
        <v>8760</v>
      </c>
      <c r="D603" s="51" t="s">
        <v>8761</v>
      </c>
      <c r="E603" s="57" t="s">
        <v>60</v>
      </c>
      <c r="F603" s="57" t="s">
        <v>61</v>
      </c>
      <c r="G603" s="51" t="s">
        <v>3030</v>
      </c>
      <c r="H603" s="51" t="s">
        <v>4625</v>
      </c>
      <c r="I603" s="51" t="s">
        <v>4626</v>
      </c>
      <c r="J603" s="57" t="s">
        <v>65</v>
      </c>
      <c r="K603" s="57" t="s">
        <v>8746</v>
      </c>
      <c r="L603" s="57" t="s">
        <v>8748</v>
      </c>
      <c r="M603" s="57" t="s">
        <v>66</v>
      </c>
      <c r="N603" s="52" t="s">
        <v>8762</v>
      </c>
      <c r="O603" s="53">
        <v>1</v>
      </c>
      <c r="P603" s="51" t="s">
        <v>68</v>
      </c>
      <c r="Q603" s="51" t="s">
        <v>69</v>
      </c>
      <c r="R603" s="51" t="s">
        <v>70</v>
      </c>
      <c r="S603" s="54" t="s">
        <v>4390</v>
      </c>
      <c r="T603" s="51" t="s">
        <v>650</v>
      </c>
      <c r="U603" s="55">
        <v>46251</v>
      </c>
      <c r="V603" s="57" t="s">
        <v>778</v>
      </c>
      <c r="W603" s="57" t="s">
        <v>8745</v>
      </c>
      <c r="X603" s="57" t="s">
        <v>8747</v>
      </c>
      <c r="Y603" s="142" t="str">
        <f>_xlfn.XLOOKUP(B603,'Golden Rulebook-CDErule level'!I:I,'Golden Rulebook-CDErule level'!I:I, "not found")</f>
        <v>DQO-1793</v>
      </c>
    </row>
    <row r="604" spans="1:25" ht="28.5">
      <c r="A604" s="51" t="s">
        <v>6185</v>
      </c>
      <c r="B604" s="51" t="s">
        <v>6186</v>
      </c>
      <c r="C604" s="57" t="s">
        <v>6187</v>
      </c>
      <c r="D604" s="51" t="s">
        <v>6188</v>
      </c>
      <c r="E604" s="57" t="s">
        <v>60</v>
      </c>
      <c r="F604" s="57" t="s">
        <v>61</v>
      </c>
      <c r="G604" s="51" t="s">
        <v>3030</v>
      </c>
      <c r="H604" s="51" t="s">
        <v>4625</v>
      </c>
      <c r="I604" s="51" t="s">
        <v>4626</v>
      </c>
      <c r="J604" s="57" t="s">
        <v>65</v>
      </c>
      <c r="K604" s="57" t="s">
        <v>6145</v>
      </c>
      <c r="L604" s="57" t="s">
        <v>6175</v>
      </c>
      <c r="M604" s="57" t="s">
        <v>66</v>
      </c>
      <c r="N604" s="52" t="s">
        <v>6189</v>
      </c>
      <c r="O604" s="53">
        <v>1</v>
      </c>
      <c r="P604" s="51" t="s">
        <v>68</v>
      </c>
      <c r="Q604" s="51" t="s">
        <v>69</v>
      </c>
      <c r="R604" s="51" t="s">
        <v>70</v>
      </c>
      <c r="S604" s="54" t="s">
        <v>4390</v>
      </c>
      <c r="T604" s="51" t="s">
        <v>650</v>
      </c>
      <c r="U604" s="55">
        <v>46251</v>
      </c>
      <c r="V604" s="57" t="s">
        <v>778</v>
      </c>
      <c r="W604" s="57" t="s">
        <v>6144</v>
      </c>
      <c r="X604" s="57" t="s">
        <v>2941</v>
      </c>
      <c r="Y604" s="142" t="str">
        <f>_xlfn.XLOOKUP(B604,'Golden Rulebook-CDErule level'!I:I,'Golden Rulebook-CDErule level'!I:I, "not found")</f>
        <v>DQO-1794</v>
      </c>
    </row>
    <row r="605" spans="1:25" ht="28.5">
      <c r="A605" s="51" t="s">
        <v>6192</v>
      </c>
      <c r="B605" s="51" t="s">
        <v>6193</v>
      </c>
      <c r="C605" s="57" t="s">
        <v>6194</v>
      </c>
      <c r="D605" s="51" t="s">
        <v>6195</v>
      </c>
      <c r="E605" s="57" t="s">
        <v>60</v>
      </c>
      <c r="F605" s="57" t="s">
        <v>61</v>
      </c>
      <c r="G605" s="51" t="s">
        <v>3030</v>
      </c>
      <c r="H605" s="51" t="s">
        <v>4625</v>
      </c>
      <c r="I605" s="51" t="s">
        <v>4626</v>
      </c>
      <c r="J605" s="57" t="s">
        <v>65</v>
      </c>
      <c r="K605" s="57" t="s">
        <v>6145</v>
      </c>
      <c r="L605" s="57" t="s">
        <v>6175</v>
      </c>
      <c r="M605" s="57" t="s">
        <v>66</v>
      </c>
      <c r="N605" s="52" t="s">
        <v>6189</v>
      </c>
      <c r="O605" s="53">
        <v>1</v>
      </c>
      <c r="P605" s="51" t="s">
        <v>68</v>
      </c>
      <c r="Q605" s="51" t="s">
        <v>69</v>
      </c>
      <c r="R605" s="51" t="s">
        <v>70</v>
      </c>
      <c r="S605" s="54" t="s">
        <v>4390</v>
      </c>
      <c r="T605" s="51" t="s">
        <v>650</v>
      </c>
      <c r="U605" s="55">
        <v>46251</v>
      </c>
      <c r="V605" s="57" t="s">
        <v>778</v>
      </c>
      <c r="W605" s="57" t="s">
        <v>6144</v>
      </c>
      <c r="X605" s="57" t="s">
        <v>2941</v>
      </c>
      <c r="Y605" s="142" t="str">
        <f>_xlfn.XLOOKUP(B605,'Golden Rulebook-CDErule level'!I:I,'Golden Rulebook-CDErule level'!I:I, "not found")</f>
        <v>DQO-1795</v>
      </c>
    </row>
    <row r="606" spans="1:25" ht="28.5">
      <c r="A606" s="51" t="s">
        <v>5385</v>
      </c>
      <c r="B606" s="51" t="s">
        <v>5386</v>
      </c>
      <c r="C606" s="57" t="s">
        <v>5387</v>
      </c>
      <c r="D606" s="51" t="s">
        <v>5388</v>
      </c>
      <c r="E606" s="57" t="s">
        <v>60</v>
      </c>
      <c r="F606" s="57" t="s">
        <v>61</v>
      </c>
      <c r="G606" s="51" t="s">
        <v>3030</v>
      </c>
      <c r="H606" s="51" t="s">
        <v>4625</v>
      </c>
      <c r="I606" s="51" t="s">
        <v>4626</v>
      </c>
      <c r="J606" s="57" t="s">
        <v>65</v>
      </c>
      <c r="K606" s="57" t="s">
        <v>4723</v>
      </c>
      <c r="L606" s="57" t="s">
        <v>5375</v>
      </c>
      <c r="M606" s="57" t="s">
        <v>66</v>
      </c>
      <c r="N606" s="52" t="s">
        <v>5389</v>
      </c>
      <c r="O606" s="53">
        <v>1</v>
      </c>
      <c r="P606" s="51" t="s">
        <v>68</v>
      </c>
      <c r="Q606" s="51" t="s">
        <v>69</v>
      </c>
      <c r="R606" s="51" t="s">
        <v>70</v>
      </c>
      <c r="S606" s="54" t="s">
        <v>4390</v>
      </c>
      <c r="T606" s="51" t="s">
        <v>650</v>
      </c>
      <c r="U606" s="55">
        <v>46251</v>
      </c>
      <c r="V606" s="57" t="s">
        <v>778</v>
      </c>
      <c r="W606" s="57" t="s">
        <v>4722</v>
      </c>
      <c r="X606" s="57" t="s">
        <v>5374</v>
      </c>
      <c r="Y606" s="142" t="str">
        <f>_xlfn.XLOOKUP(B606,'Golden Rulebook-CDErule level'!I:I,'Golden Rulebook-CDErule level'!I:I, "not found")</f>
        <v>DQO-1796</v>
      </c>
    </row>
    <row r="607" spans="1:25" ht="28.5">
      <c r="A607" s="51" t="s">
        <v>5392</v>
      </c>
      <c r="B607" s="51" t="s">
        <v>5393</v>
      </c>
      <c r="C607" s="57" t="s">
        <v>5394</v>
      </c>
      <c r="D607" s="51" t="s">
        <v>5395</v>
      </c>
      <c r="E607" s="57" t="s">
        <v>60</v>
      </c>
      <c r="F607" s="57" t="s">
        <v>61</v>
      </c>
      <c r="G607" s="51" t="s">
        <v>3030</v>
      </c>
      <c r="H607" s="51" t="s">
        <v>4625</v>
      </c>
      <c r="I607" s="51" t="s">
        <v>4626</v>
      </c>
      <c r="J607" s="57" t="s">
        <v>65</v>
      </c>
      <c r="K607" s="57" t="s">
        <v>4723</v>
      </c>
      <c r="L607" s="57" t="s">
        <v>5375</v>
      </c>
      <c r="M607" s="57" t="s">
        <v>66</v>
      </c>
      <c r="N607" s="52" t="s">
        <v>5389</v>
      </c>
      <c r="O607" s="53">
        <v>1</v>
      </c>
      <c r="P607" s="51" t="s">
        <v>68</v>
      </c>
      <c r="Q607" s="51" t="s">
        <v>69</v>
      </c>
      <c r="R607" s="51" t="s">
        <v>70</v>
      </c>
      <c r="S607" s="54" t="s">
        <v>4390</v>
      </c>
      <c r="T607" s="51" t="s">
        <v>650</v>
      </c>
      <c r="U607" s="55">
        <v>46251</v>
      </c>
      <c r="V607" s="57" t="s">
        <v>778</v>
      </c>
      <c r="W607" s="57" t="s">
        <v>4722</v>
      </c>
      <c r="X607" s="57" t="s">
        <v>5374</v>
      </c>
      <c r="Y607" s="142" t="str">
        <f>_xlfn.XLOOKUP(B607,'Golden Rulebook-CDErule level'!I:I,'Golden Rulebook-CDErule level'!I:I, "not found")</f>
        <v>DQO-1797</v>
      </c>
    </row>
    <row r="608" spans="1:25" ht="42.75">
      <c r="A608" s="51" t="s">
        <v>8284</v>
      </c>
      <c r="B608" s="51" t="s">
        <v>8285</v>
      </c>
      <c r="C608" s="57" t="s">
        <v>8286</v>
      </c>
      <c r="D608" s="51" t="s">
        <v>8287</v>
      </c>
      <c r="E608" s="57" t="s">
        <v>60</v>
      </c>
      <c r="F608" s="57" t="s">
        <v>61</v>
      </c>
      <c r="G608" s="51" t="s">
        <v>738</v>
      </c>
      <c r="H608" s="51" t="s">
        <v>4441</v>
      </c>
      <c r="I608" s="51" t="s">
        <v>4442</v>
      </c>
      <c r="J608" s="57" t="s">
        <v>65</v>
      </c>
      <c r="K608" s="57" t="s">
        <v>8245</v>
      </c>
      <c r="L608" s="57" t="s">
        <v>8274</v>
      </c>
      <c r="M608" s="57" t="s">
        <v>66</v>
      </c>
      <c r="N608" s="52" t="s">
        <v>8288</v>
      </c>
      <c r="O608" s="53">
        <v>1</v>
      </c>
      <c r="P608" s="51" t="s">
        <v>68</v>
      </c>
      <c r="Q608" s="51" t="s">
        <v>69</v>
      </c>
      <c r="R608" s="51" t="s">
        <v>70</v>
      </c>
      <c r="S608" s="54" t="s">
        <v>4390</v>
      </c>
      <c r="T608" s="51" t="s">
        <v>650</v>
      </c>
      <c r="U608" s="55">
        <v>46251</v>
      </c>
      <c r="V608" s="57" t="s">
        <v>778</v>
      </c>
      <c r="W608" s="57" t="s">
        <v>8244</v>
      </c>
      <c r="X608" s="57" t="s">
        <v>3392</v>
      </c>
      <c r="Y608" s="142" t="str">
        <f>_xlfn.XLOOKUP(B608,'Golden Rulebook-CDErule level'!I:I,'Golden Rulebook-CDErule level'!I:I, "not found")</f>
        <v>DQO-1798</v>
      </c>
    </row>
    <row r="609" spans="1:25" ht="42.75">
      <c r="A609" s="51" t="s">
        <v>8291</v>
      </c>
      <c r="B609" s="51" t="s">
        <v>8292</v>
      </c>
      <c r="C609" s="57" t="s">
        <v>8293</v>
      </c>
      <c r="D609" s="51" t="s">
        <v>8294</v>
      </c>
      <c r="E609" s="57" t="s">
        <v>60</v>
      </c>
      <c r="F609" s="57" t="s">
        <v>61</v>
      </c>
      <c r="G609" s="51" t="s">
        <v>738</v>
      </c>
      <c r="H609" s="51" t="s">
        <v>4441</v>
      </c>
      <c r="I609" s="51" t="s">
        <v>4442</v>
      </c>
      <c r="J609" s="57" t="s">
        <v>65</v>
      </c>
      <c r="K609" s="57" t="s">
        <v>8245</v>
      </c>
      <c r="L609" s="57" t="s">
        <v>8274</v>
      </c>
      <c r="M609" s="57" t="s">
        <v>66</v>
      </c>
      <c r="N609" s="52" t="s">
        <v>8288</v>
      </c>
      <c r="O609" s="53">
        <v>1</v>
      </c>
      <c r="P609" s="51" t="s">
        <v>68</v>
      </c>
      <c r="Q609" s="51" t="s">
        <v>69</v>
      </c>
      <c r="R609" s="51" t="s">
        <v>70</v>
      </c>
      <c r="S609" s="54" t="s">
        <v>4390</v>
      </c>
      <c r="T609" s="51" t="s">
        <v>650</v>
      </c>
      <c r="U609" s="55">
        <v>46251</v>
      </c>
      <c r="V609" s="57" t="s">
        <v>778</v>
      </c>
      <c r="W609" s="57" t="s">
        <v>8244</v>
      </c>
      <c r="X609" s="57" t="s">
        <v>3392</v>
      </c>
      <c r="Y609" s="142" t="str">
        <f>_xlfn.XLOOKUP(B609,'Golden Rulebook-CDErule level'!I:I,'Golden Rulebook-CDErule level'!I:I, "not found")</f>
        <v>DQO-1799</v>
      </c>
    </row>
    <row r="610" spans="1:25" ht="42.75">
      <c r="A610" s="51" t="s">
        <v>8503</v>
      </c>
      <c r="B610" s="51" t="s">
        <v>8504</v>
      </c>
      <c r="C610" s="57" t="s">
        <v>8505</v>
      </c>
      <c r="D610" s="51" t="s">
        <v>8506</v>
      </c>
      <c r="E610" s="57" t="s">
        <v>60</v>
      </c>
      <c r="F610" s="57" t="s">
        <v>61</v>
      </c>
      <c r="G610" s="51" t="s">
        <v>643</v>
      </c>
      <c r="H610" s="51" t="s">
        <v>8432</v>
      </c>
      <c r="I610" s="51" t="s">
        <v>8433</v>
      </c>
      <c r="J610" s="57" t="s">
        <v>65</v>
      </c>
      <c r="K610" s="57" t="s">
        <v>8423</v>
      </c>
      <c r="L610" s="57" t="s">
        <v>8493</v>
      </c>
      <c r="M610" s="57" t="s">
        <v>66</v>
      </c>
      <c r="N610" s="52" t="s">
        <v>8507</v>
      </c>
      <c r="O610" s="53">
        <v>1</v>
      </c>
      <c r="P610" s="51" t="s">
        <v>68</v>
      </c>
      <c r="Q610" s="51" t="s">
        <v>69</v>
      </c>
      <c r="R610" s="51" t="s">
        <v>70</v>
      </c>
      <c r="S610" s="54" t="s">
        <v>4390</v>
      </c>
      <c r="T610" s="51" t="s">
        <v>650</v>
      </c>
      <c r="U610" s="55">
        <v>46251</v>
      </c>
      <c r="V610" s="57" t="s">
        <v>778</v>
      </c>
      <c r="W610" s="57" t="s">
        <v>8422</v>
      </c>
      <c r="X610" s="57" t="s">
        <v>8492</v>
      </c>
      <c r="Y610" s="142" t="str">
        <f>_xlfn.XLOOKUP(B610,'Golden Rulebook-CDErule level'!I:I,'Golden Rulebook-CDErule level'!I:I, "not found")</f>
        <v>DQO-1801</v>
      </c>
    </row>
    <row r="611" spans="1:25" s="143" customFormat="1" ht="42.75">
      <c r="A611" s="61" t="s">
        <v>8510</v>
      </c>
      <c r="B611" s="61" t="s">
        <v>8511</v>
      </c>
      <c r="C611" s="62" t="s">
        <v>8512</v>
      </c>
      <c r="D611" s="61" t="s">
        <v>8513</v>
      </c>
      <c r="E611" s="62" t="s">
        <v>60</v>
      </c>
      <c r="F611" s="62" t="s">
        <v>61</v>
      </c>
      <c r="G611" s="61" t="s">
        <v>643</v>
      </c>
      <c r="H611" s="61" t="s">
        <v>8432</v>
      </c>
      <c r="I611" s="61" t="s">
        <v>8433</v>
      </c>
      <c r="J611" s="62" t="s">
        <v>65</v>
      </c>
      <c r="K611" s="62" t="s">
        <v>8423</v>
      </c>
      <c r="L611" s="62" t="s">
        <v>8493</v>
      </c>
      <c r="M611" s="62" t="s">
        <v>66</v>
      </c>
      <c r="N611" s="63" t="s">
        <v>8514</v>
      </c>
      <c r="O611" s="64">
        <v>1</v>
      </c>
      <c r="P611" s="61" t="s">
        <v>68</v>
      </c>
      <c r="Q611" s="61" t="s">
        <v>69</v>
      </c>
      <c r="R611" s="61" t="s">
        <v>70</v>
      </c>
      <c r="S611" s="65" t="s">
        <v>4390</v>
      </c>
      <c r="T611" s="61" t="s">
        <v>650</v>
      </c>
      <c r="U611" s="66">
        <v>46251</v>
      </c>
      <c r="V611" s="62" t="s">
        <v>778</v>
      </c>
      <c r="W611" s="62" t="s">
        <v>8422</v>
      </c>
      <c r="X611" s="62" t="s">
        <v>8492</v>
      </c>
      <c r="Y611" s="142" t="str">
        <f>_xlfn.XLOOKUP(B611,'Golden Rulebook-CDErule level'!I:I,'Golden Rulebook-CDErule level'!I:I, "not found")</f>
        <v>DQO-1802</v>
      </c>
    </row>
    <row r="612" spans="1:25" ht="42.75">
      <c r="A612" s="51" t="s">
        <v>8533</v>
      </c>
      <c r="B612" s="51" t="s">
        <v>8534</v>
      </c>
      <c r="C612" s="57" t="s">
        <v>8535</v>
      </c>
      <c r="D612" s="51" t="s">
        <v>8536</v>
      </c>
      <c r="E612" s="57" t="s">
        <v>60</v>
      </c>
      <c r="F612" s="57" t="s">
        <v>61</v>
      </c>
      <c r="G612" s="51" t="s">
        <v>643</v>
      </c>
      <c r="H612" s="51" t="s">
        <v>8432</v>
      </c>
      <c r="I612" s="51" t="s">
        <v>8433</v>
      </c>
      <c r="J612" s="57" t="s">
        <v>65</v>
      </c>
      <c r="K612" s="57" t="s">
        <v>8423</v>
      </c>
      <c r="L612" s="57" t="s">
        <v>8530</v>
      </c>
      <c r="M612" s="57" t="s">
        <v>66</v>
      </c>
      <c r="N612" s="52" t="s">
        <v>8537</v>
      </c>
      <c r="O612" s="53">
        <v>1</v>
      </c>
      <c r="P612" s="51" t="s">
        <v>68</v>
      </c>
      <c r="Q612" s="51" t="s">
        <v>69</v>
      </c>
      <c r="R612" s="51" t="s">
        <v>70</v>
      </c>
      <c r="S612" s="54" t="s">
        <v>4390</v>
      </c>
      <c r="T612" s="51" t="s">
        <v>650</v>
      </c>
      <c r="U612" s="55">
        <v>46251</v>
      </c>
      <c r="V612" s="57" t="s">
        <v>778</v>
      </c>
      <c r="W612" s="57" t="s">
        <v>8422</v>
      </c>
      <c r="X612" s="57" t="s">
        <v>8529</v>
      </c>
      <c r="Y612" s="142" t="str">
        <f>_xlfn.XLOOKUP(B612,'Golden Rulebook-CDErule level'!I:I,'Golden Rulebook-CDErule level'!I:I, "not found")</f>
        <v>DQO-1803</v>
      </c>
    </row>
    <row r="613" spans="1:25" ht="42.75">
      <c r="A613" s="51" t="s">
        <v>8540</v>
      </c>
      <c r="B613" s="51" t="s">
        <v>8541</v>
      </c>
      <c r="C613" s="57" t="s">
        <v>8542</v>
      </c>
      <c r="D613" s="51" t="s">
        <v>8543</v>
      </c>
      <c r="E613" s="57" t="s">
        <v>60</v>
      </c>
      <c r="F613" s="57" t="s">
        <v>61</v>
      </c>
      <c r="G613" s="51" t="s">
        <v>643</v>
      </c>
      <c r="H613" s="51" t="s">
        <v>8432</v>
      </c>
      <c r="I613" s="51" t="s">
        <v>8433</v>
      </c>
      <c r="J613" s="57" t="s">
        <v>65</v>
      </c>
      <c r="K613" s="57" t="s">
        <v>8423</v>
      </c>
      <c r="L613" s="57" t="s">
        <v>8530</v>
      </c>
      <c r="M613" s="57" t="s">
        <v>66</v>
      </c>
      <c r="N613" s="52" t="s">
        <v>8537</v>
      </c>
      <c r="O613" s="53">
        <v>1</v>
      </c>
      <c r="P613" s="51" t="s">
        <v>68</v>
      </c>
      <c r="Q613" s="51" t="s">
        <v>69</v>
      </c>
      <c r="R613" s="51" t="s">
        <v>70</v>
      </c>
      <c r="S613" s="54" t="s">
        <v>4390</v>
      </c>
      <c r="T613" s="51" t="s">
        <v>650</v>
      </c>
      <c r="U613" s="55">
        <v>46251</v>
      </c>
      <c r="V613" s="57" t="s">
        <v>778</v>
      </c>
      <c r="W613" s="57" t="s">
        <v>8422</v>
      </c>
      <c r="X613" s="57" t="s">
        <v>8529</v>
      </c>
      <c r="Y613" s="142" t="str">
        <f>_xlfn.XLOOKUP(B613,'Golden Rulebook-CDErule level'!I:I,'Golden Rulebook-CDErule level'!I:I, "not found")</f>
        <v>DQO-1804</v>
      </c>
    </row>
    <row r="614" spans="1:25" ht="42.75">
      <c r="A614" s="51" t="s">
        <v>8562</v>
      </c>
      <c r="B614" s="51" t="s">
        <v>8563</v>
      </c>
      <c r="C614" s="57" t="s">
        <v>8564</v>
      </c>
      <c r="D614" s="51" t="s">
        <v>8565</v>
      </c>
      <c r="E614" s="57" t="s">
        <v>60</v>
      </c>
      <c r="F614" s="57" t="s">
        <v>61</v>
      </c>
      <c r="G614" s="51" t="s">
        <v>643</v>
      </c>
      <c r="H614" s="51" t="s">
        <v>8432</v>
      </c>
      <c r="I614" s="51" t="s">
        <v>8433</v>
      </c>
      <c r="J614" s="57" t="s">
        <v>65</v>
      </c>
      <c r="K614" s="57" t="s">
        <v>8423</v>
      </c>
      <c r="L614" s="57" t="s">
        <v>8552</v>
      </c>
      <c r="M614" s="57" t="s">
        <v>66</v>
      </c>
      <c r="N614" s="52" t="s">
        <v>8566</v>
      </c>
      <c r="O614" s="53">
        <v>1</v>
      </c>
      <c r="P614" s="51" t="s">
        <v>68</v>
      </c>
      <c r="Q614" s="51" t="s">
        <v>69</v>
      </c>
      <c r="R614" s="51" t="s">
        <v>70</v>
      </c>
      <c r="S614" s="54" t="s">
        <v>4390</v>
      </c>
      <c r="T614" s="51" t="s">
        <v>650</v>
      </c>
      <c r="U614" s="55">
        <v>46251</v>
      </c>
      <c r="V614" s="57" t="s">
        <v>778</v>
      </c>
      <c r="W614" s="57" t="s">
        <v>8422</v>
      </c>
      <c r="X614" s="57" t="s">
        <v>8551</v>
      </c>
      <c r="Y614" s="142" t="str">
        <f>_xlfn.XLOOKUP(B614,'Golden Rulebook-CDErule level'!I:I,'Golden Rulebook-CDErule level'!I:I, "not found")</f>
        <v>DQO-1805</v>
      </c>
    </row>
    <row r="615" spans="1:25" ht="42.75">
      <c r="A615" s="51" t="s">
        <v>8569</v>
      </c>
      <c r="B615" s="51" t="s">
        <v>8570</v>
      </c>
      <c r="C615" s="57" t="s">
        <v>8571</v>
      </c>
      <c r="D615" s="51" t="s">
        <v>8572</v>
      </c>
      <c r="E615" s="57" t="s">
        <v>60</v>
      </c>
      <c r="F615" s="57" t="s">
        <v>61</v>
      </c>
      <c r="G615" s="51" t="s">
        <v>643</v>
      </c>
      <c r="H615" s="51" t="s">
        <v>8432</v>
      </c>
      <c r="I615" s="51" t="s">
        <v>8433</v>
      </c>
      <c r="J615" s="57" t="s">
        <v>65</v>
      </c>
      <c r="K615" s="57" t="s">
        <v>8423</v>
      </c>
      <c r="L615" s="57" t="s">
        <v>8552</v>
      </c>
      <c r="M615" s="57" t="s">
        <v>66</v>
      </c>
      <c r="N615" s="52" t="s">
        <v>8566</v>
      </c>
      <c r="O615" s="53">
        <v>1</v>
      </c>
      <c r="P615" s="51" t="s">
        <v>68</v>
      </c>
      <c r="Q615" s="51" t="s">
        <v>69</v>
      </c>
      <c r="R615" s="51" t="s">
        <v>70</v>
      </c>
      <c r="S615" s="54" t="s">
        <v>4390</v>
      </c>
      <c r="T615" s="51" t="s">
        <v>650</v>
      </c>
      <c r="U615" s="55">
        <v>46251</v>
      </c>
      <c r="V615" s="57" t="s">
        <v>778</v>
      </c>
      <c r="W615" s="57" t="s">
        <v>8422</v>
      </c>
      <c r="X615" s="57" t="s">
        <v>8551</v>
      </c>
      <c r="Y615" s="142" t="str">
        <f>_xlfn.XLOOKUP(B615,'Golden Rulebook-CDErule level'!I:I,'Golden Rulebook-CDErule level'!I:I, "not found")</f>
        <v>DQO-1806</v>
      </c>
    </row>
    <row r="616" spans="1:25" ht="42.75">
      <c r="A616" s="51" t="s">
        <v>8584</v>
      </c>
      <c r="B616" s="51" t="s">
        <v>8585</v>
      </c>
      <c r="C616" s="57" t="s">
        <v>8586</v>
      </c>
      <c r="D616" s="51" t="s">
        <v>8587</v>
      </c>
      <c r="E616" s="57" t="s">
        <v>60</v>
      </c>
      <c r="F616" s="57" t="s">
        <v>61</v>
      </c>
      <c r="G616" s="51" t="s">
        <v>643</v>
      </c>
      <c r="H616" s="51" t="s">
        <v>8432</v>
      </c>
      <c r="I616" s="51" t="s">
        <v>8433</v>
      </c>
      <c r="J616" s="57" t="s">
        <v>65</v>
      </c>
      <c r="K616" s="57" t="s">
        <v>8423</v>
      </c>
      <c r="L616" s="57" t="s">
        <v>8581</v>
      </c>
      <c r="M616" s="57" t="s">
        <v>66</v>
      </c>
      <c r="N616" s="52" t="s">
        <v>8588</v>
      </c>
      <c r="O616" s="53">
        <v>1</v>
      </c>
      <c r="P616" s="51" t="s">
        <v>68</v>
      </c>
      <c r="Q616" s="51" t="s">
        <v>69</v>
      </c>
      <c r="R616" s="51" t="s">
        <v>70</v>
      </c>
      <c r="S616" s="54" t="s">
        <v>4390</v>
      </c>
      <c r="T616" s="51" t="s">
        <v>650</v>
      </c>
      <c r="U616" s="55">
        <v>46251</v>
      </c>
      <c r="V616" s="57" t="s">
        <v>778</v>
      </c>
      <c r="W616" s="57" t="s">
        <v>8422</v>
      </c>
      <c r="X616" s="57" t="s">
        <v>8580</v>
      </c>
      <c r="Y616" s="142" t="str">
        <f>_xlfn.XLOOKUP(B616,'Golden Rulebook-CDErule level'!I:I,'Golden Rulebook-CDErule level'!I:I, "not found")</f>
        <v>DQO-1807</v>
      </c>
    </row>
    <row r="617" spans="1:25" ht="42.75">
      <c r="A617" s="51" t="s">
        <v>8591</v>
      </c>
      <c r="B617" s="51" t="s">
        <v>8592</v>
      </c>
      <c r="C617" s="57" t="s">
        <v>8593</v>
      </c>
      <c r="D617" s="51" t="s">
        <v>8594</v>
      </c>
      <c r="E617" s="57" t="s">
        <v>60</v>
      </c>
      <c r="F617" s="57" t="s">
        <v>61</v>
      </c>
      <c r="G617" s="51" t="s">
        <v>643</v>
      </c>
      <c r="H617" s="51" t="s">
        <v>8432</v>
      </c>
      <c r="I617" s="51" t="s">
        <v>8433</v>
      </c>
      <c r="J617" s="57" t="s">
        <v>65</v>
      </c>
      <c r="K617" s="57" t="s">
        <v>8423</v>
      </c>
      <c r="L617" s="57" t="s">
        <v>8581</v>
      </c>
      <c r="M617" s="57" t="s">
        <v>66</v>
      </c>
      <c r="N617" s="52" t="s">
        <v>8588</v>
      </c>
      <c r="O617" s="53">
        <v>1</v>
      </c>
      <c r="P617" s="51" t="s">
        <v>68</v>
      </c>
      <c r="Q617" s="51" t="s">
        <v>69</v>
      </c>
      <c r="R617" s="51" t="s">
        <v>70</v>
      </c>
      <c r="S617" s="54" t="s">
        <v>4390</v>
      </c>
      <c r="T617" s="51" t="s">
        <v>650</v>
      </c>
      <c r="U617" s="55">
        <v>46251</v>
      </c>
      <c r="V617" s="57" t="s">
        <v>778</v>
      </c>
      <c r="W617" s="57" t="s">
        <v>8422</v>
      </c>
      <c r="X617" s="57" t="s">
        <v>8580</v>
      </c>
      <c r="Y617" s="142" t="str">
        <f>_xlfn.XLOOKUP(B617,'Golden Rulebook-CDErule level'!I:I,'Golden Rulebook-CDErule level'!I:I, "not found")</f>
        <v>DQO-1808</v>
      </c>
    </row>
    <row r="618" spans="1:25" ht="42.75">
      <c r="A618" s="51" t="s">
        <v>8597</v>
      </c>
      <c r="B618" s="51" t="s">
        <v>8598</v>
      </c>
      <c r="C618" s="57" t="s">
        <v>8599</v>
      </c>
      <c r="D618" s="51" t="s">
        <v>8600</v>
      </c>
      <c r="E618" s="57" t="s">
        <v>60</v>
      </c>
      <c r="F618" s="57" t="s">
        <v>61</v>
      </c>
      <c r="G618" s="51" t="s">
        <v>643</v>
      </c>
      <c r="H618" s="51" t="s">
        <v>8432</v>
      </c>
      <c r="I618" s="51" t="s">
        <v>8433</v>
      </c>
      <c r="J618" s="57" t="s">
        <v>65</v>
      </c>
      <c r="K618" s="57" t="s">
        <v>8423</v>
      </c>
      <c r="L618" s="57" t="s">
        <v>8581</v>
      </c>
      <c r="M618" s="57" t="s">
        <v>66</v>
      </c>
      <c r="N618" s="52" t="s">
        <v>8588</v>
      </c>
      <c r="O618" s="53">
        <v>1</v>
      </c>
      <c r="P618" s="51" t="s">
        <v>68</v>
      </c>
      <c r="Q618" s="51" t="s">
        <v>69</v>
      </c>
      <c r="R618" s="51" t="s">
        <v>70</v>
      </c>
      <c r="S618" s="54" t="s">
        <v>4390</v>
      </c>
      <c r="T618" s="51" t="s">
        <v>650</v>
      </c>
      <c r="U618" s="55">
        <v>46251</v>
      </c>
      <c r="V618" s="57" t="s">
        <v>778</v>
      </c>
      <c r="W618" s="57" t="s">
        <v>8422</v>
      </c>
      <c r="X618" s="57" t="s">
        <v>8580</v>
      </c>
      <c r="Y618" s="142" t="str">
        <f>_xlfn.XLOOKUP(B618,'Golden Rulebook-CDErule level'!I:I,'Golden Rulebook-CDErule level'!I:I, "not found")</f>
        <v>DQO-1809</v>
      </c>
    </row>
    <row r="619" spans="1:25" ht="42.75">
      <c r="A619" s="51" t="s">
        <v>8626</v>
      </c>
      <c r="B619" s="51" t="s">
        <v>8627</v>
      </c>
      <c r="C619" s="57" t="s">
        <v>8628</v>
      </c>
      <c r="D619" s="51" t="s">
        <v>8629</v>
      </c>
      <c r="E619" s="57" t="s">
        <v>60</v>
      </c>
      <c r="F619" s="57" t="s">
        <v>61</v>
      </c>
      <c r="G619" s="51" t="s">
        <v>643</v>
      </c>
      <c r="H619" s="51" t="s">
        <v>8432</v>
      </c>
      <c r="I619" s="51" t="s">
        <v>8433</v>
      </c>
      <c r="J619" s="57" t="s">
        <v>65</v>
      </c>
      <c r="K619" s="57" t="s">
        <v>8423</v>
      </c>
      <c r="L619" s="57" t="s">
        <v>8616</v>
      </c>
      <c r="M619" s="57" t="s">
        <v>66</v>
      </c>
      <c r="N619" s="52" t="s">
        <v>8630</v>
      </c>
      <c r="O619" s="53">
        <v>1</v>
      </c>
      <c r="P619" s="51" t="s">
        <v>68</v>
      </c>
      <c r="Q619" s="51" t="s">
        <v>69</v>
      </c>
      <c r="R619" s="51" t="s">
        <v>70</v>
      </c>
      <c r="S619" s="54" t="s">
        <v>4390</v>
      </c>
      <c r="T619" s="51" t="s">
        <v>650</v>
      </c>
      <c r="U619" s="55">
        <v>46251</v>
      </c>
      <c r="V619" s="57" t="s">
        <v>778</v>
      </c>
      <c r="W619" s="57" t="s">
        <v>8422</v>
      </c>
      <c r="X619" s="57" t="s">
        <v>8615</v>
      </c>
      <c r="Y619" s="142" t="str">
        <f>_xlfn.XLOOKUP(B619,'Golden Rulebook-CDErule level'!I:I,'Golden Rulebook-CDErule level'!I:I, "not found")</f>
        <v>DQO-1810</v>
      </c>
    </row>
    <row r="620" spans="1:25" ht="42.75">
      <c r="A620" s="51" t="s">
        <v>8633</v>
      </c>
      <c r="B620" s="51" t="s">
        <v>8634</v>
      </c>
      <c r="C620" s="57" t="s">
        <v>8635</v>
      </c>
      <c r="D620" s="51" t="s">
        <v>8636</v>
      </c>
      <c r="E620" s="57" t="s">
        <v>60</v>
      </c>
      <c r="F620" s="57" t="s">
        <v>61</v>
      </c>
      <c r="G620" s="51" t="s">
        <v>643</v>
      </c>
      <c r="H620" s="51" t="s">
        <v>8432</v>
      </c>
      <c r="I620" s="51" t="s">
        <v>8433</v>
      </c>
      <c r="J620" s="57" t="s">
        <v>65</v>
      </c>
      <c r="K620" s="57" t="s">
        <v>8423</v>
      </c>
      <c r="L620" s="57" t="s">
        <v>8616</v>
      </c>
      <c r="M620" s="57" t="s">
        <v>66</v>
      </c>
      <c r="N620" s="52" t="s">
        <v>8630</v>
      </c>
      <c r="O620" s="53">
        <v>1</v>
      </c>
      <c r="P620" s="51" t="s">
        <v>68</v>
      </c>
      <c r="Q620" s="51" t="s">
        <v>69</v>
      </c>
      <c r="R620" s="51" t="s">
        <v>70</v>
      </c>
      <c r="S620" s="54" t="s">
        <v>4390</v>
      </c>
      <c r="T620" s="51" t="s">
        <v>650</v>
      </c>
      <c r="U620" s="55">
        <v>46251</v>
      </c>
      <c r="V620" s="57" t="s">
        <v>778</v>
      </c>
      <c r="W620" s="57" t="s">
        <v>8422</v>
      </c>
      <c r="X620" s="57" t="s">
        <v>8615</v>
      </c>
      <c r="Y620" s="142" t="str">
        <f>_xlfn.XLOOKUP(B620,'Golden Rulebook-CDErule level'!I:I,'Golden Rulebook-CDErule level'!I:I, "not found")</f>
        <v>DQO-1811</v>
      </c>
    </row>
    <row r="621" spans="1:25" s="143" customFormat="1" ht="42.75">
      <c r="A621" s="61" t="s">
        <v>8648</v>
      </c>
      <c r="B621" s="61" t="s">
        <v>8649</v>
      </c>
      <c r="C621" s="62" t="s">
        <v>8650</v>
      </c>
      <c r="D621" s="61" t="s">
        <v>8651</v>
      </c>
      <c r="E621" s="62" t="s">
        <v>60</v>
      </c>
      <c r="F621" s="62" t="s">
        <v>61</v>
      </c>
      <c r="G621" s="61" t="s">
        <v>643</v>
      </c>
      <c r="H621" s="61" t="s">
        <v>8432</v>
      </c>
      <c r="I621" s="61" t="s">
        <v>8433</v>
      </c>
      <c r="J621" s="62" t="s">
        <v>65</v>
      </c>
      <c r="K621" s="62" t="s">
        <v>8423</v>
      </c>
      <c r="L621" s="62" t="s">
        <v>8638</v>
      </c>
      <c r="M621" s="62" t="s">
        <v>66</v>
      </c>
      <c r="N621" s="63" t="s">
        <v>8652</v>
      </c>
      <c r="O621" s="64">
        <v>1</v>
      </c>
      <c r="P621" s="61" t="s">
        <v>68</v>
      </c>
      <c r="Q621" s="61" t="s">
        <v>69</v>
      </c>
      <c r="R621" s="61" t="s">
        <v>70</v>
      </c>
      <c r="S621" s="65" t="s">
        <v>4390</v>
      </c>
      <c r="T621" s="61" t="s">
        <v>650</v>
      </c>
      <c r="U621" s="66">
        <v>46251</v>
      </c>
      <c r="V621" s="62" t="s">
        <v>778</v>
      </c>
      <c r="W621" s="62" t="s">
        <v>8422</v>
      </c>
      <c r="X621" s="62" t="s">
        <v>8637</v>
      </c>
      <c r="Y621" s="142" t="str">
        <f>_xlfn.XLOOKUP(B621,'Golden Rulebook-CDErule level'!I:I,'Golden Rulebook-CDErule level'!I:I, "not found")</f>
        <v>DQO-1812</v>
      </c>
    </row>
    <row r="622" spans="1:25" ht="42.75">
      <c r="A622" s="51" t="s">
        <v>8655</v>
      </c>
      <c r="B622" s="51" t="s">
        <v>8656</v>
      </c>
      <c r="C622" s="57" t="s">
        <v>8657</v>
      </c>
      <c r="D622" s="51" t="s">
        <v>8658</v>
      </c>
      <c r="E622" s="57" t="s">
        <v>60</v>
      </c>
      <c r="F622" s="57" t="s">
        <v>61</v>
      </c>
      <c r="G622" s="51" t="s">
        <v>643</v>
      </c>
      <c r="H622" s="51" t="s">
        <v>8432</v>
      </c>
      <c r="I622" s="51" t="s">
        <v>8433</v>
      </c>
      <c r="J622" s="57" t="s">
        <v>65</v>
      </c>
      <c r="K622" s="57" t="s">
        <v>8423</v>
      </c>
      <c r="L622" s="57" t="s">
        <v>8638</v>
      </c>
      <c r="M622" s="57" t="s">
        <v>66</v>
      </c>
      <c r="N622" s="52" t="s">
        <v>8659</v>
      </c>
      <c r="O622" s="53">
        <v>1</v>
      </c>
      <c r="P622" s="51" t="s">
        <v>68</v>
      </c>
      <c r="Q622" s="51" t="s">
        <v>69</v>
      </c>
      <c r="R622" s="51" t="s">
        <v>70</v>
      </c>
      <c r="S622" s="54" t="s">
        <v>4390</v>
      </c>
      <c r="T622" s="51" t="s">
        <v>650</v>
      </c>
      <c r="U622" s="55">
        <v>46251</v>
      </c>
      <c r="V622" s="57" t="s">
        <v>778</v>
      </c>
      <c r="W622" s="57" t="s">
        <v>8422</v>
      </c>
      <c r="X622" s="57" t="s">
        <v>8637</v>
      </c>
      <c r="Y622" s="142" t="str">
        <f>_xlfn.XLOOKUP(B622,'Golden Rulebook-CDErule level'!I:I,'Golden Rulebook-CDErule level'!I:I, "not found")</f>
        <v>DQO-1813</v>
      </c>
    </row>
    <row r="623" spans="1:25" ht="42.75">
      <c r="A623" s="51" t="s">
        <v>6959</v>
      </c>
      <c r="B623" s="51" t="s">
        <v>6960</v>
      </c>
      <c r="C623" s="57" t="s">
        <v>6961</v>
      </c>
      <c r="D623" s="51" t="s">
        <v>6962</v>
      </c>
      <c r="E623" s="57" t="s">
        <v>60</v>
      </c>
      <c r="F623" s="57" t="s">
        <v>61</v>
      </c>
      <c r="G623" s="51" t="s">
        <v>738</v>
      </c>
      <c r="H623" s="51" t="s">
        <v>4441</v>
      </c>
      <c r="I623" s="51" t="s">
        <v>4442</v>
      </c>
      <c r="J623" s="57" t="s">
        <v>65</v>
      </c>
      <c r="K623" s="57" t="s">
        <v>6764</v>
      </c>
      <c r="L623" s="57" t="s">
        <v>6949</v>
      </c>
      <c r="M623" s="57" t="s">
        <v>66</v>
      </c>
      <c r="N623" s="52" t="s">
        <v>6963</v>
      </c>
      <c r="O623" s="53">
        <v>1</v>
      </c>
      <c r="P623" s="51" t="s">
        <v>68</v>
      </c>
      <c r="Q623" s="51" t="s">
        <v>69</v>
      </c>
      <c r="R623" s="51" t="s">
        <v>70</v>
      </c>
      <c r="S623" s="54" t="s">
        <v>4390</v>
      </c>
      <c r="T623" s="51" t="s">
        <v>650</v>
      </c>
      <c r="U623" s="55">
        <v>46251</v>
      </c>
      <c r="V623" s="57" t="s">
        <v>778</v>
      </c>
      <c r="W623" s="57" t="s">
        <v>6763</v>
      </c>
      <c r="X623" s="57" t="s">
        <v>6948</v>
      </c>
      <c r="Y623" s="142" t="str">
        <f>_xlfn.XLOOKUP(B623,'Golden Rulebook-CDErule level'!I:I,'Golden Rulebook-CDErule level'!I:I, "not found")</f>
        <v>DQO-1814</v>
      </c>
    </row>
    <row r="624" spans="1:25" ht="42.75">
      <c r="A624" s="51" t="s">
        <v>6966</v>
      </c>
      <c r="B624" s="51" t="s">
        <v>6967</v>
      </c>
      <c r="C624" s="57" t="s">
        <v>6968</v>
      </c>
      <c r="D624" s="51" t="s">
        <v>6969</v>
      </c>
      <c r="E624" s="57" t="s">
        <v>60</v>
      </c>
      <c r="F624" s="57" t="s">
        <v>61</v>
      </c>
      <c r="G624" s="51" t="s">
        <v>738</v>
      </c>
      <c r="H624" s="51" t="s">
        <v>4441</v>
      </c>
      <c r="I624" s="51" t="s">
        <v>4442</v>
      </c>
      <c r="J624" s="57" t="s">
        <v>65</v>
      </c>
      <c r="K624" s="57" t="s">
        <v>6764</v>
      </c>
      <c r="L624" s="57" t="s">
        <v>6949</v>
      </c>
      <c r="M624" s="57" t="s">
        <v>66</v>
      </c>
      <c r="N624" s="52" t="s">
        <v>6963</v>
      </c>
      <c r="O624" s="53">
        <v>1</v>
      </c>
      <c r="P624" s="51" t="s">
        <v>68</v>
      </c>
      <c r="Q624" s="51" t="s">
        <v>69</v>
      </c>
      <c r="R624" s="51" t="s">
        <v>70</v>
      </c>
      <c r="S624" s="54" t="s">
        <v>4390</v>
      </c>
      <c r="T624" s="51" t="s">
        <v>650</v>
      </c>
      <c r="U624" s="55">
        <v>46251</v>
      </c>
      <c r="V624" s="57" t="s">
        <v>778</v>
      </c>
      <c r="W624" s="57" t="s">
        <v>6763</v>
      </c>
      <c r="X624" s="57" t="s">
        <v>6948</v>
      </c>
      <c r="Y624" s="142" t="str">
        <f>_xlfn.XLOOKUP(B624,'Golden Rulebook-CDErule level'!I:I,'Golden Rulebook-CDErule level'!I:I, "not found")</f>
        <v>DQO-1815</v>
      </c>
    </row>
    <row r="625" spans="1:25" ht="28.5">
      <c r="A625" s="51" t="s">
        <v>10102</v>
      </c>
      <c r="B625" s="51" t="s">
        <v>10103</v>
      </c>
      <c r="C625" s="57" t="s">
        <v>10104</v>
      </c>
      <c r="D625" s="51" t="s">
        <v>10105</v>
      </c>
      <c r="E625" s="57" t="s">
        <v>60</v>
      </c>
      <c r="F625" s="57" t="s">
        <v>61</v>
      </c>
      <c r="G625" s="51" t="s">
        <v>3030</v>
      </c>
      <c r="H625" s="51" t="s">
        <v>4625</v>
      </c>
      <c r="I625" s="51" t="s">
        <v>4626</v>
      </c>
      <c r="J625" s="57" t="s">
        <v>65</v>
      </c>
      <c r="K625" s="57" t="s">
        <v>9703</v>
      </c>
      <c r="L625" s="57" t="s">
        <v>10099</v>
      </c>
      <c r="M625" s="57" t="s">
        <v>66</v>
      </c>
      <c r="N625" s="52" t="s">
        <v>10106</v>
      </c>
      <c r="O625" s="53">
        <v>1</v>
      </c>
      <c r="P625" s="51" t="s">
        <v>68</v>
      </c>
      <c r="Q625" s="51" t="s">
        <v>69</v>
      </c>
      <c r="R625" s="51" t="s">
        <v>70</v>
      </c>
      <c r="S625" s="54" t="s">
        <v>4390</v>
      </c>
      <c r="T625" s="51" t="s">
        <v>650</v>
      </c>
      <c r="U625" s="55">
        <v>46251</v>
      </c>
      <c r="V625" s="57" t="s">
        <v>778</v>
      </c>
      <c r="W625" s="57" t="s">
        <v>9702</v>
      </c>
      <c r="X625" s="57" t="s">
        <v>10098</v>
      </c>
      <c r="Y625" s="142" t="str">
        <f>_xlfn.XLOOKUP(B625,'Golden Rulebook-CDErule level'!I:I,'Golden Rulebook-CDErule level'!I:I, "not found")</f>
        <v>DQO-1816</v>
      </c>
    </row>
    <row r="626" spans="1:25" ht="28.5">
      <c r="A626" s="51" t="s">
        <v>10109</v>
      </c>
      <c r="B626" s="51" t="s">
        <v>10110</v>
      </c>
      <c r="C626" s="57" t="s">
        <v>10111</v>
      </c>
      <c r="D626" s="51" t="s">
        <v>10112</v>
      </c>
      <c r="E626" s="57" t="s">
        <v>60</v>
      </c>
      <c r="F626" s="57" t="s">
        <v>61</v>
      </c>
      <c r="G626" s="51" t="s">
        <v>3030</v>
      </c>
      <c r="H626" s="51" t="s">
        <v>4625</v>
      </c>
      <c r="I626" s="51" t="s">
        <v>4626</v>
      </c>
      <c r="J626" s="57" t="s">
        <v>65</v>
      </c>
      <c r="K626" s="57" t="s">
        <v>9703</v>
      </c>
      <c r="L626" s="57" t="s">
        <v>10099</v>
      </c>
      <c r="M626" s="57" t="s">
        <v>66</v>
      </c>
      <c r="N626" s="52" t="s">
        <v>10106</v>
      </c>
      <c r="O626" s="53">
        <v>1</v>
      </c>
      <c r="P626" s="51" t="s">
        <v>68</v>
      </c>
      <c r="Q626" s="51" t="s">
        <v>69</v>
      </c>
      <c r="R626" s="51" t="s">
        <v>70</v>
      </c>
      <c r="S626" s="54" t="s">
        <v>4390</v>
      </c>
      <c r="T626" s="51" t="s">
        <v>650</v>
      </c>
      <c r="U626" s="55">
        <v>46251</v>
      </c>
      <c r="V626" s="57" t="s">
        <v>778</v>
      </c>
      <c r="W626" s="57" t="s">
        <v>9702</v>
      </c>
      <c r="X626" s="57" t="s">
        <v>10098</v>
      </c>
      <c r="Y626" s="142" t="str">
        <f>_xlfn.XLOOKUP(B626,'Golden Rulebook-CDErule level'!I:I,'Golden Rulebook-CDErule level'!I:I, "not found")</f>
        <v>DQO-1817</v>
      </c>
    </row>
    <row r="627" spans="1:25" ht="28.5">
      <c r="A627" s="51" t="s">
        <v>4652</v>
      </c>
      <c r="B627" s="51" t="s">
        <v>4653</v>
      </c>
      <c r="C627" s="57" t="s">
        <v>4654</v>
      </c>
      <c r="D627" s="51" t="s">
        <v>4655</v>
      </c>
      <c r="E627" s="57" t="s">
        <v>60</v>
      </c>
      <c r="F627" s="57" t="s">
        <v>61</v>
      </c>
      <c r="G627" s="51" t="s">
        <v>3030</v>
      </c>
      <c r="H627" s="51" t="s">
        <v>4625</v>
      </c>
      <c r="I627" s="51" t="s">
        <v>4626</v>
      </c>
      <c r="J627" s="57" t="s">
        <v>65</v>
      </c>
      <c r="K627" s="57" t="s">
        <v>4616</v>
      </c>
      <c r="L627" s="57" t="s">
        <v>4642</v>
      </c>
      <c r="M627" s="57" t="s">
        <v>66</v>
      </c>
      <c r="N627" s="52" t="s">
        <v>4656</v>
      </c>
      <c r="O627" s="53">
        <v>1</v>
      </c>
      <c r="P627" s="51" t="s">
        <v>68</v>
      </c>
      <c r="Q627" s="51" t="s">
        <v>69</v>
      </c>
      <c r="R627" s="51" t="s">
        <v>70</v>
      </c>
      <c r="S627" s="54" t="s">
        <v>4390</v>
      </c>
      <c r="T627" s="51" t="s">
        <v>650</v>
      </c>
      <c r="U627" s="55">
        <v>46251</v>
      </c>
      <c r="V627" s="57" t="s">
        <v>778</v>
      </c>
      <c r="W627" s="57" t="s">
        <v>4615</v>
      </c>
      <c r="X627" s="57" t="s">
        <v>4641</v>
      </c>
      <c r="Y627" s="142" t="str">
        <f>_xlfn.XLOOKUP(B627,'Golden Rulebook-CDErule level'!I:I,'Golden Rulebook-CDErule level'!I:I, "not found")</f>
        <v>DQO-1819</v>
      </c>
    </row>
    <row r="628" spans="1:25" ht="42.75">
      <c r="A628" s="51" t="s">
        <v>6981</v>
      </c>
      <c r="B628" s="51" t="s">
        <v>6982</v>
      </c>
      <c r="C628" s="57" t="s">
        <v>6983</v>
      </c>
      <c r="D628" s="51" t="s">
        <v>6984</v>
      </c>
      <c r="E628" s="57" t="s">
        <v>60</v>
      </c>
      <c r="F628" s="57" t="s">
        <v>61</v>
      </c>
      <c r="G628" s="51" t="s">
        <v>738</v>
      </c>
      <c r="H628" s="51" t="s">
        <v>4441</v>
      </c>
      <c r="I628" s="51" t="s">
        <v>4442</v>
      </c>
      <c r="J628" s="57" t="s">
        <v>65</v>
      </c>
      <c r="K628" s="57" t="s">
        <v>6764</v>
      </c>
      <c r="L628" s="57" t="s">
        <v>6971</v>
      </c>
      <c r="M628" s="57" t="s">
        <v>66</v>
      </c>
      <c r="N628" s="52" t="s">
        <v>6985</v>
      </c>
      <c r="O628" s="53">
        <v>1</v>
      </c>
      <c r="P628" s="51" t="s">
        <v>68</v>
      </c>
      <c r="Q628" s="51" t="s">
        <v>69</v>
      </c>
      <c r="R628" s="51" t="s">
        <v>70</v>
      </c>
      <c r="S628" s="54" t="s">
        <v>4390</v>
      </c>
      <c r="T628" s="51" t="s">
        <v>650</v>
      </c>
      <c r="U628" s="55">
        <v>46251</v>
      </c>
      <c r="V628" s="57" t="s">
        <v>778</v>
      </c>
      <c r="W628" s="57" t="s">
        <v>6763</v>
      </c>
      <c r="X628" s="57" t="s">
        <v>6970</v>
      </c>
      <c r="Y628" s="142" t="str">
        <f>_xlfn.XLOOKUP(B628,'Golden Rulebook-CDErule level'!I:I,'Golden Rulebook-CDErule level'!I:I, "not found")</f>
        <v>DQO-1820</v>
      </c>
    </row>
    <row r="629" spans="1:25" ht="42.75">
      <c r="A629" s="51" t="s">
        <v>6988</v>
      </c>
      <c r="B629" s="51" t="s">
        <v>6989</v>
      </c>
      <c r="C629" s="57" t="s">
        <v>6990</v>
      </c>
      <c r="D629" s="51" t="s">
        <v>6991</v>
      </c>
      <c r="E629" s="57" t="s">
        <v>60</v>
      </c>
      <c r="F629" s="57" t="s">
        <v>61</v>
      </c>
      <c r="G629" s="51" t="s">
        <v>738</v>
      </c>
      <c r="H629" s="51" t="s">
        <v>4441</v>
      </c>
      <c r="I629" s="51" t="s">
        <v>4442</v>
      </c>
      <c r="J629" s="57" t="s">
        <v>65</v>
      </c>
      <c r="K629" s="57" t="s">
        <v>6764</v>
      </c>
      <c r="L629" s="57" t="s">
        <v>6971</v>
      </c>
      <c r="M629" s="57" t="s">
        <v>66</v>
      </c>
      <c r="N629" s="52" t="s">
        <v>6985</v>
      </c>
      <c r="O629" s="53">
        <v>1</v>
      </c>
      <c r="P629" s="51" t="s">
        <v>68</v>
      </c>
      <c r="Q629" s="51" t="s">
        <v>69</v>
      </c>
      <c r="R629" s="51" t="s">
        <v>70</v>
      </c>
      <c r="S629" s="54" t="s">
        <v>4390</v>
      </c>
      <c r="T629" s="51" t="s">
        <v>650</v>
      </c>
      <c r="U629" s="55">
        <v>46251</v>
      </c>
      <c r="V629" s="57" t="s">
        <v>778</v>
      </c>
      <c r="W629" s="57" t="s">
        <v>6763</v>
      </c>
      <c r="X629" s="57" t="s">
        <v>6970</v>
      </c>
      <c r="Y629" s="142" t="str">
        <f>_xlfn.XLOOKUP(B629,'Golden Rulebook-CDErule level'!I:I,'Golden Rulebook-CDErule level'!I:I, "not found")</f>
        <v>DQO-1821</v>
      </c>
    </row>
    <row r="630" spans="1:25" ht="28.5">
      <c r="A630" s="51" t="s">
        <v>5407</v>
      </c>
      <c r="B630" s="51" t="s">
        <v>5408</v>
      </c>
      <c r="C630" s="57" t="s">
        <v>5409</v>
      </c>
      <c r="D630" s="51" t="s">
        <v>5410</v>
      </c>
      <c r="E630" s="57" t="s">
        <v>60</v>
      </c>
      <c r="F630" s="57" t="s">
        <v>61</v>
      </c>
      <c r="G630" s="51" t="s">
        <v>3030</v>
      </c>
      <c r="H630" s="51" t="s">
        <v>4625</v>
      </c>
      <c r="I630" s="51" t="s">
        <v>4626</v>
      </c>
      <c r="J630" s="57" t="s">
        <v>65</v>
      </c>
      <c r="K630" s="57" t="s">
        <v>4723</v>
      </c>
      <c r="L630" s="57" t="s">
        <v>5397</v>
      </c>
      <c r="M630" s="57" t="s">
        <v>66</v>
      </c>
      <c r="N630" s="52" t="s">
        <v>5411</v>
      </c>
      <c r="O630" s="53">
        <v>1</v>
      </c>
      <c r="P630" s="51" t="s">
        <v>68</v>
      </c>
      <c r="Q630" s="51" t="s">
        <v>69</v>
      </c>
      <c r="R630" s="51" t="s">
        <v>70</v>
      </c>
      <c r="S630" s="54" t="s">
        <v>4390</v>
      </c>
      <c r="T630" s="51" t="s">
        <v>650</v>
      </c>
      <c r="U630" s="55">
        <v>46251</v>
      </c>
      <c r="V630" s="57" t="s">
        <v>778</v>
      </c>
      <c r="W630" s="57" t="s">
        <v>4722</v>
      </c>
      <c r="X630" s="57" t="s">
        <v>5396</v>
      </c>
      <c r="Y630" s="142" t="str">
        <f>_xlfn.XLOOKUP(B630,'Golden Rulebook-CDErule level'!I:I,'Golden Rulebook-CDErule level'!I:I, "not found")</f>
        <v>DQO-1823</v>
      </c>
    </row>
    <row r="631" spans="1:25" s="143" customFormat="1" ht="42.75">
      <c r="A631" s="61" t="s">
        <v>7003</v>
      </c>
      <c r="B631" s="61" t="s">
        <v>7004</v>
      </c>
      <c r="C631" s="62" t="s">
        <v>7005</v>
      </c>
      <c r="D631" s="61" t="s">
        <v>7006</v>
      </c>
      <c r="E631" s="62" t="s">
        <v>60</v>
      </c>
      <c r="F631" s="62" t="s">
        <v>61</v>
      </c>
      <c r="G631" s="61" t="s">
        <v>738</v>
      </c>
      <c r="H631" s="61" t="s">
        <v>4441</v>
      </c>
      <c r="I631" s="61" t="s">
        <v>4442</v>
      </c>
      <c r="J631" s="62" t="s">
        <v>65</v>
      </c>
      <c r="K631" s="62" t="s">
        <v>6764</v>
      </c>
      <c r="L631" s="62" t="s">
        <v>6993</v>
      </c>
      <c r="M631" s="62" t="s">
        <v>66</v>
      </c>
      <c r="N631" s="63" t="s">
        <v>7007</v>
      </c>
      <c r="O631" s="64">
        <v>1</v>
      </c>
      <c r="P631" s="61" t="s">
        <v>68</v>
      </c>
      <c r="Q631" s="61" t="s">
        <v>69</v>
      </c>
      <c r="R631" s="61" t="s">
        <v>70</v>
      </c>
      <c r="S631" s="65" t="s">
        <v>4390</v>
      </c>
      <c r="T631" s="61" t="s">
        <v>650</v>
      </c>
      <c r="U631" s="66">
        <v>46251</v>
      </c>
      <c r="V631" s="62" t="s">
        <v>778</v>
      </c>
      <c r="W631" s="62" t="s">
        <v>6763</v>
      </c>
      <c r="X631" s="62" t="s">
        <v>6992</v>
      </c>
      <c r="Y631" s="142" t="str">
        <f>_xlfn.XLOOKUP(B631,'Golden Rulebook-CDErule level'!I:I,'Golden Rulebook-CDErule level'!I:I, "not found")</f>
        <v>DQO-1824</v>
      </c>
    </row>
    <row r="632" spans="1:25" s="143" customFormat="1" ht="42.75">
      <c r="A632" s="61" t="s">
        <v>7010</v>
      </c>
      <c r="B632" s="61" t="s">
        <v>7011</v>
      </c>
      <c r="C632" s="62" t="s">
        <v>7012</v>
      </c>
      <c r="D632" s="61" t="s">
        <v>7013</v>
      </c>
      <c r="E632" s="62" t="s">
        <v>60</v>
      </c>
      <c r="F632" s="62" t="s">
        <v>61</v>
      </c>
      <c r="G632" s="61" t="s">
        <v>738</v>
      </c>
      <c r="H632" s="61" t="s">
        <v>4441</v>
      </c>
      <c r="I632" s="61" t="s">
        <v>4442</v>
      </c>
      <c r="J632" s="62" t="s">
        <v>65</v>
      </c>
      <c r="K632" s="62" t="s">
        <v>6764</v>
      </c>
      <c r="L632" s="62" t="s">
        <v>6993</v>
      </c>
      <c r="M632" s="62" t="s">
        <v>66</v>
      </c>
      <c r="N632" s="63" t="s">
        <v>7014</v>
      </c>
      <c r="O632" s="64">
        <v>1</v>
      </c>
      <c r="P632" s="61" t="s">
        <v>68</v>
      </c>
      <c r="Q632" s="61" t="s">
        <v>69</v>
      </c>
      <c r="R632" s="61" t="s">
        <v>70</v>
      </c>
      <c r="S632" s="65" t="s">
        <v>4390</v>
      </c>
      <c r="T632" s="61" t="s">
        <v>650</v>
      </c>
      <c r="U632" s="66">
        <v>46251</v>
      </c>
      <c r="V632" s="62" t="s">
        <v>778</v>
      </c>
      <c r="W632" s="62" t="s">
        <v>6763</v>
      </c>
      <c r="X632" s="62" t="s">
        <v>6992</v>
      </c>
      <c r="Y632" s="142" t="str">
        <f>_xlfn.XLOOKUP(B632,'Golden Rulebook-CDErule level'!I:I,'Golden Rulebook-CDErule level'!I:I, "not found")</f>
        <v>DQO-1825</v>
      </c>
    </row>
    <row r="633" spans="1:25" ht="42.75">
      <c r="A633" s="51" t="s">
        <v>7017</v>
      </c>
      <c r="B633" s="51" t="s">
        <v>7018</v>
      </c>
      <c r="C633" s="57" t="s">
        <v>7019</v>
      </c>
      <c r="D633" s="51" t="s">
        <v>7020</v>
      </c>
      <c r="E633" s="57" t="s">
        <v>60</v>
      </c>
      <c r="F633" s="57" t="s">
        <v>61</v>
      </c>
      <c r="G633" s="51" t="s">
        <v>738</v>
      </c>
      <c r="H633" s="51" t="s">
        <v>4441</v>
      </c>
      <c r="I633" s="51" t="s">
        <v>4442</v>
      </c>
      <c r="J633" s="57" t="s">
        <v>65</v>
      </c>
      <c r="K633" s="57" t="s">
        <v>6764</v>
      </c>
      <c r="L633" s="57" t="s">
        <v>6993</v>
      </c>
      <c r="M633" s="57" t="s">
        <v>66</v>
      </c>
      <c r="N633" s="52" t="s">
        <v>7021</v>
      </c>
      <c r="O633" s="53">
        <v>1</v>
      </c>
      <c r="P633" s="51" t="s">
        <v>68</v>
      </c>
      <c r="Q633" s="51" t="s">
        <v>69</v>
      </c>
      <c r="R633" s="51" t="s">
        <v>70</v>
      </c>
      <c r="S633" s="54" t="s">
        <v>4390</v>
      </c>
      <c r="T633" s="51" t="s">
        <v>650</v>
      </c>
      <c r="U633" s="55">
        <v>46251</v>
      </c>
      <c r="V633" s="57" t="s">
        <v>778</v>
      </c>
      <c r="W633" s="57" t="s">
        <v>6763</v>
      </c>
      <c r="X633" s="57" t="s">
        <v>6992</v>
      </c>
      <c r="Y633" s="142" t="str">
        <f>_xlfn.XLOOKUP(B633,'Golden Rulebook-CDErule level'!I:I,'Golden Rulebook-CDErule level'!I:I, "not found")</f>
        <v>DQO-1826</v>
      </c>
    </row>
    <row r="634" spans="1:25" ht="42.75">
      <c r="A634" s="51" t="s">
        <v>10369</v>
      </c>
      <c r="B634" s="51" t="s">
        <v>10370</v>
      </c>
      <c r="C634" s="57" t="s">
        <v>10371</v>
      </c>
      <c r="D634" s="51" t="s">
        <v>10372</v>
      </c>
      <c r="E634" s="57" t="s">
        <v>60</v>
      </c>
      <c r="F634" s="57" t="s">
        <v>61</v>
      </c>
      <c r="G634" s="51" t="s">
        <v>738</v>
      </c>
      <c r="H634" s="51" t="s">
        <v>4441</v>
      </c>
      <c r="I634" s="51" t="s">
        <v>4442</v>
      </c>
      <c r="J634" s="57" t="s">
        <v>65</v>
      </c>
      <c r="K634" s="57" t="s">
        <v>10291</v>
      </c>
      <c r="L634" s="57" t="s">
        <v>10359</v>
      </c>
      <c r="M634" s="57" t="s">
        <v>66</v>
      </c>
      <c r="N634" s="52" t="s">
        <v>10373</v>
      </c>
      <c r="O634" s="53">
        <v>1</v>
      </c>
      <c r="P634" s="51" t="s">
        <v>68</v>
      </c>
      <c r="Q634" s="51" t="s">
        <v>69</v>
      </c>
      <c r="R634" s="51" t="s">
        <v>70</v>
      </c>
      <c r="S634" s="54" t="s">
        <v>4390</v>
      </c>
      <c r="T634" s="51" t="s">
        <v>650</v>
      </c>
      <c r="U634" s="55">
        <v>46251</v>
      </c>
      <c r="V634" s="57" t="s">
        <v>778</v>
      </c>
      <c r="W634" s="57" t="s">
        <v>10290</v>
      </c>
      <c r="X634" s="57" t="s">
        <v>10358</v>
      </c>
      <c r="Y634" s="142" t="str">
        <f>_xlfn.XLOOKUP(B634,'Golden Rulebook-CDErule level'!I:I,'Golden Rulebook-CDErule level'!I:I, "not found")</f>
        <v>DQO-1828</v>
      </c>
    </row>
    <row r="635" spans="1:25" ht="42.75">
      <c r="A635" s="51" t="s">
        <v>10376</v>
      </c>
      <c r="B635" s="51" t="s">
        <v>10377</v>
      </c>
      <c r="C635" s="57" t="s">
        <v>10378</v>
      </c>
      <c r="D635" s="51" t="s">
        <v>10379</v>
      </c>
      <c r="E635" s="57" t="s">
        <v>60</v>
      </c>
      <c r="F635" s="57" t="s">
        <v>61</v>
      </c>
      <c r="G635" s="51" t="s">
        <v>738</v>
      </c>
      <c r="H635" s="51" t="s">
        <v>4441</v>
      </c>
      <c r="I635" s="51" t="s">
        <v>4442</v>
      </c>
      <c r="J635" s="57" t="s">
        <v>65</v>
      </c>
      <c r="K635" s="57" t="s">
        <v>10291</v>
      </c>
      <c r="L635" s="57" t="s">
        <v>10359</v>
      </c>
      <c r="M635" s="57" t="s">
        <v>66</v>
      </c>
      <c r="N635" s="52" t="s">
        <v>10373</v>
      </c>
      <c r="O635" s="53">
        <v>1</v>
      </c>
      <c r="P635" s="51" t="s">
        <v>68</v>
      </c>
      <c r="Q635" s="51" t="s">
        <v>69</v>
      </c>
      <c r="R635" s="51" t="s">
        <v>70</v>
      </c>
      <c r="S635" s="54" t="s">
        <v>4390</v>
      </c>
      <c r="T635" s="51" t="s">
        <v>650</v>
      </c>
      <c r="U635" s="55">
        <v>46251</v>
      </c>
      <c r="V635" s="57" t="s">
        <v>778</v>
      </c>
      <c r="W635" s="57" t="s">
        <v>10290</v>
      </c>
      <c r="X635" s="57" t="s">
        <v>10358</v>
      </c>
      <c r="Y635" s="142" t="str">
        <f>_xlfn.XLOOKUP(B635,'Golden Rulebook-CDErule level'!I:I,'Golden Rulebook-CDErule level'!I:I, "not found")</f>
        <v>DQO-1829</v>
      </c>
    </row>
    <row r="636" spans="1:25" ht="42.75">
      <c r="A636" s="51" t="s">
        <v>10398</v>
      </c>
      <c r="B636" s="51" t="s">
        <v>10399</v>
      </c>
      <c r="C636" s="57" t="s">
        <v>10400</v>
      </c>
      <c r="D636" s="51" t="s">
        <v>10401</v>
      </c>
      <c r="E636" s="57" t="s">
        <v>60</v>
      </c>
      <c r="F636" s="57" t="s">
        <v>61</v>
      </c>
      <c r="G636" s="51" t="s">
        <v>738</v>
      </c>
      <c r="H636" s="51" t="s">
        <v>4441</v>
      </c>
      <c r="I636" s="51" t="s">
        <v>4442</v>
      </c>
      <c r="J636" s="57" t="s">
        <v>65</v>
      </c>
      <c r="K636" s="57" t="s">
        <v>10291</v>
      </c>
      <c r="L636" s="57" t="s">
        <v>10388</v>
      </c>
      <c r="M636" s="57" t="s">
        <v>66</v>
      </c>
      <c r="N636" s="52" t="s">
        <v>10402</v>
      </c>
      <c r="O636" s="53">
        <v>1</v>
      </c>
      <c r="P636" s="51" t="s">
        <v>68</v>
      </c>
      <c r="Q636" s="51" t="s">
        <v>69</v>
      </c>
      <c r="R636" s="51" t="s">
        <v>70</v>
      </c>
      <c r="S636" s="54" t="s">
        <v>4390</v>
      </c>
      <c r="T636" s="51" t="s">
        <v>650</v>
      </c>
      <c r="U636" s="55">
        <v>46251</v>
      </c>
      <c r="V636" s="57" t="s">
        <v>778</v>
      </c>
      <c r="W636" s="57" t="s">
        <v>10290</v>
      </c>
      <c r="X636" s="57" t="s">
        <v>10387</v>
      </c>
      <c r="Y636" s="142" t="str">
        <f>_xlfn.XLOOKUP(B636,'Golden Rulebook-CDErule level'!I:I,'Golden Rulebook-CDErule level'!I:I, "not found")</f>
        <v>DQO-1830</v>
      </c>
    </row>
    <row r="637" spans="1:25" ht="42.75">
      <c r="A637" s="51" t="s">
        <v>10405</v>
      </c>
      <c r="B637" s="51" t="s">
        <v>10406</v>
      </c>
      <c r="C637" s="57" t="s">
        <v>10407</v>
      </c>
      <c r="D637" s="51" t="s">
        <v>10408</v>
      </c>
      <c r="E637" s="57" t="s">
        <v>60</v>
      </c>
      <c r="F637" s="57" t="s">
        <v>61</v>
      </c>
      <c r="G637" s="51" t="s">
        <v>738</v>
      </c>
      <c r="H637" s="51" t="s">
        <v>4441</v>
      </c>
      <c r="I637" s="51" t="s">
        <v>4442</v>
      </c>
      <c r="J637" s="57" t="s">
        <v>65</v>
      </c>
      <c r="K637" s="57" t="s">
        <v>10291</v>
      </c>
      <c r="L637" s="57" t="s">
        <v>10388</v>
      </c>
      <c r="M637" s="57" t="s">
        <v>66</v>
      </c>
      <c r="N637" s="52" t="s">
        <v>10402</v>
      </c>
      <c r="O637" s="53">
        <v>1</v>
      </c>
      <c r="P637" s="51" t="s">
        <v>68</v>
      </c>
      <c r="Q637" s="51" t="s">
        <v>69</v>
      </c>
      <c r="R637" s="51" t="s">
        <v>70</v>
      </c>
      <c r="S637" s="54" t="s">
        <v>4390</v>
      </c>
      <c r="T637" s="51" t="s">
        <v>650</v>
      </c>
      <c r="U637" s="55">
        <v>46251</v>
      </c>
      <c r="V637" s="57" t="s">
        <v>778</v>
      </c>
      <c r="W637" s="57" t="s">
        <v>10290</v>
      </c>
      <c r="X637" s="57" t="s">
        <v>10387</v>
      </c>
      <c r="Y637" s="142" t="str">
        <f>_xlfn.XLOOKUP(B637,'Golden Rulebook-CDErule level'!I:I,'Golden Rulebook-CDErule level'!I:I, "not found")</f>
        <v>DQO-1831</v>
      </c>
    </row>
    <row r="638" spans="1:25" ht="42.75">
      <c r="A638" s="51" t="s">
        <v>10420</v>
      </c>
      <c r="B638" s="51" t="s">
        <v>10421</v>
      </c>
      <c r="C638" s="57" t="s">
        <v>10422</v>
      </c>
      <c r="D638" s="51" t="s">
        <v>10423</v>
      </c>
      <c r="E638" s="57" t="s">
        <v>60</v>
      </c>
      <c r="F638" s="57" t="s">
        <v>61</v>
      </c>
      <c r="G638" s="51" t="s">
        <v>738</v>
      </c>
      <c r="H638" s="51" t="s">
        <v>4441</v>
      </c>
      <c r="I638" s="51" t="s">
        <v>4442</v>
      </c>
      <c r="J638" s="57" t="s">
        <v>65</v>
      </c>
      <c r="K638" s="57" t="s">
        <v>10291</v>
      </c>
      <c r="L638" s="57" t="s">
        <v>10410</v>
      </c>
      <c r="M638" s="57" t="s">
        <v>66</v>
      </c>
      <c r="N638" s="52" t="s">
        <v>10424</v>
      </c>
      <c r="O638" s="53">
        <v>1</v>
      </c>
      <c r="P638" s="51" t="s">
        <v>68</v>
      </c>
      <c r="Q638" s="51" t="s">
        <v>69</v>
      </c>
      <c r="R638" s="51" t="s">
        <v>70</v>
      </c>
      <c r="S638" s="54" t="s">
        <v>4390</v>
      </c>
      <c r="T638" s="51" t="s">
        <v>650</v>
      </c>
      <c r="U638" s="55">
        <v>46251</v>
      </c>
      <c r="V638" s="57" t="s">
        <v>778</v>
      </c>
      <c r="W638" s="57" t="s">
        <v>10290</v>
      </c>
      <c r="X638" s="57" t="s">
        <v>10409</v>
      </c>
      <c r="Y638" s="142" t="str">
        <f>_xlfn.XLOOKUP(B638,'Golden Rulebook-CDErule level'!I:I,'Golden Rulebook-CDErule level'!I:I, "not found")</f>
        <v>DQO-1833</v>
      </c>
    </row>
    <row r="639" spans="1:25" ht="28.5">
      <c r="A639" s="51" t="s">
        <v>5423</v>
      </c>
      <c r="B639" s="51" t="s">
        <v>5424</v>
      </c>
      <c r="C639" s="57" t="s">
        <v>5425</v>
      </c>
      <c r="D639" s="51" t="s">
        <v>5426</v>
      </c>
      <c r="E639" s="57" t="s">
        <v>60</v>
      </c>
      <c r="F639" s="57" t="s">
        <v>61</v>
      </c>
      <c r="G639" s="51" t="s">
        <v>3030</v>
      </c>
      <c r="H639" s="51" t="s">
        <v>4625</v>
      </c>
      <c r="I639" s="51" t="s">
        <v>4626</v>
      </c>
      <c r="J639" s="57" t="s">
        <v>65</v>
      </c>
      <c r="K639" s="57" t="s">
        <v>4723</v>
      </c>
      <c r="L639" s="57" t="s">
        <v>5413</v>
      </c>
      <c r="M639" s="57" t="s">
        <v>66</v>
      </c>
      <c r="N639" s="52" t="s">
        <v>5427</v>
      </c>
      <c r="O639" s="53">
        <v>1</v>
      </c>
      <c r="P639" s="51" t="s">
        <v>68</v>
      </c>
      <c r="Q639" s="51" t="s">
        <v>69</v>
      </c>
      <c r="R639" s="51" t="s">
        <v>70</v>
      </c>
      <c r="S639" s="54" t="s">
        <v>4390</v>
      </c>
      <c r="T639" s="51" t="s">
        <v>650</v>
      </c>
      <c r="U639" s="55">
        <v>46251</v>
      </c>
      <c r="V639" s="57" t="s">
        <v>778</v>
      </c>
      <c r="W639" s="57" t="s">
        <v>4722</v>
      </c>
      <c r="X639" s="57" t="s">
        <v>5412</v>
      </c>
      <c r="Y639" s="142" t="str">
        <f>_xlfn.XLOOKUP(B639,'Golden Rulebook-CDErule level'!I:I,'Golden Rulebook-CDErule level'!I:I, "not found")</f>
        <v>DQO-1834</v>
      </c>
    </row>
    <row r="640" spans="1:25" ht="28.5">
      <c r="A640" s="51" t="s">
        <v>5430</v>
      </c>
      <c r="B640" s="51" t="s">
        <v>5431</v>
      </c>
      <c r="C640" s="57" t="s">
        <v>5432</v>
      </c>
      <c r="D640" s="51" t="s">
        <v>5433</v>
      </c>
      <c r="E640" s="57" t="s">
        <v>60</v>
      </c>
      <c r="F640" s="57" t="s">
        <v>61</v>
      </c>
      <c r="G640" s="51" t="s">
        <v>3030</v>
      </c>
      <c r="H640" s="51" t="s">
        <v>4625</v>
      </c>
      <c r="I640" s="51" t="s">
        <v>4626</v>
      </c>
      <c r="J640" s="57" t="s">
        <v>65</v>
      </c>
      <c r="K640" s="57" t="s">
        <v>4723</v>
      </c>
      <c r="L640" s="57" t="s">
        <v>5413</v>
      </c>
      <c r="M640" s="57" t="s">
        <v>66</v>
      </c>
      <c r="N640" s="52" t="s">
        <v>5427</v>
      </c>
      <c r="O640" s="53">
        <v>1</v>
      </c>
      <c r="P640" s="51" t="s">
        <v>68</v>
      </c>
      <c r="Q640" s="51" t="s">
        <v>69</v>
      </c>
      <c r="R640" s="51" t="s">
        <v>70</v>
      </c>
      <c r="S640" s="54" t="s">
        <v>4390</v>
      </c>
      <c r="T640" s="51" t="s">
        <v>650</v>
      </c>
      <c r="U640" s="55">
        <v>46251</v>
      </c>
      <c r="V640" s="57" t="s">
        <v>778</v>
      </c>
      <c r="W640" s="57" t="s">
        <v>4722</v>
      </c>
      <c r="X640" s="57" t="s">
        <v>5412</v>
      </c>
      <c r="Y640" s="142" t="str">
        <f>_xlfn.XLOOKUP(B640,'Golden Rulebook-CDErule level'!I:I,'Golden Rulebook-CDErule level'!I:I, "not found")</f>
        <v>DQO-1835</v>
      </c>
    </row>
    <row r="641" spans="1:25" ht="28.5">
      <c r="A641" s="51" t="s">
        <v>5453</v>
      </c>
      <c r="B641" s="51" t="s">
        <v>5454</v>
      </c>
      <c r="C641" s="57" t="s">
        <v>5455</v>
      </c>
      <c r="D641" s="51" t="s">
        <v>5456</v>
      </c>
      <c r="E641" s="57" t="s">
        <v>60</v>
      </c>
      <c r="F641" s="57" t="s">
        <v>61</v>
      </c>
      <c r="G641" s="51" t="s">
        <v>3030</v>
      </c>
      <c r="H641" s="51" t="s">
        <v>4625</v>
      </c>
      <c r="I641" s="51" t="s">
        <v>4626</v>
      </c>
      <c r="J641" s="57" t="s">
        <v>65</v>
      </c>
      <c r="K641" s="57" t="s">
        <v>4723</v>
      </c>
      <c r="L641" s="57" t="s">
        <v>5442</v>
      </c>
      <c r="M641" s="57" t="s">
        <v>66</v>
      </c>
      <c r="N641" s="52" t="s">
        <v>5457</v>
      </c>
      <c r="O641" s="53">
        <v>1</v>
      </c>
      <c r="P641" s="51" t="s">
        <v>68</v>
      </c>
      <c r="Q641" s="51" t="s">
        <v>69</v>
      </c>
      <c r="R641" s="51" t="s">
        <v>70</v>
      </c>
      <c r="S641" s="54" t="s">
        <v>4390</v>
      </c>
      <c r="T641" s="51" t="s">
        <v>650</v>
      </c>
      <c r="U641" s="55">
        <v>46251</v>
      </c>
      <c r="V641" s="57" t="s">
        <v>778</v>
      </c>
      <c r="W641" s="57" t="s">
        <v>4722</v>
      </c>
      <c r="X641" s="57" t="s">
        <v>5441</v>
      </c>
      <c r="Y641" s="142" t="str">
        <f>_xlfn.XLOOKUP(B641,'Golden Rulebook-CDErule level'!I:I,'Golden Rulebook-CDErule level'!I:I, "not found")</f>
        <v>DQO-1836</v>
      </c>
    </row>
    <row r="642" spans="1:25" ht="28.5">
      <c r="A642" s="51" t="s">
        <v>5460</v>
      </c>
      <c r="B642" s="51" t="s">
        <v>5461</v>
      </c>
      <c r="C642" s="57" t="s">
        <v>5462</v>
      </c>
      <c r="D642" s="51" t="s">
        <v>5463</v>
      </c>
      <c r="E642" s="57" t="s">
        <v>60</v>
      </c>
      <c r="F642" s="57" t="s">
        <v>61</v>
      </c>
      <c r="G642" s="51" t="s">
        <v>3030</v>
      </c>
      <c r="H642" s="51" t="s">
        <v>4625</v>
      </c>
      <c r="I642" s="51" t="s">
        <v>4626</v>
      </c>
      <c r="J642" s="57" t="s">
        <v>65</v>
      </c>
      <c r="K642" s="57" t="s">
        <v>4723</v>
      </c>
      <c r="L642" s="57" t="s">
        <v>5442</v>
      </c>
      <c r="M642" s="57" t="s">
        <v>66</v>
      </c>
      <c r="N642" s="52" t="s">
        <v>5457</v>
      </c>
      <c r="O642" s="53">
        <v>1</v>
      </c>
      <c r="P642" s="51" t="s">
        <v>68</v>
      </c>
      <c r="Q642" s="51" t="s">
        <v>69</v>
      </c>
      <c r="R642" s="51" t="s">
        <v>70</v>
      </c>
      <c r="S642" s="54" t="s">
        <v>4390</v>
      </c>
      <c r="T642" s="51" t="s">
        <v>650</v>
      </c>
      <c r="U642" s="55">
        <v>46251</v>
      </c>
      <c r="V642" s="57" t="s">
        <v>778</v>
      </c>
      <c r="W642" s="57" t="s">
        <v>4722</v>
      </c>
      <c r="X642" s="57" t="s">
        <v>5441</v>
      </c>
      <c r="Y642" s="142" t="str">
        <f>_xlfn.XLOOKUP(B642,'Golden Rulebook-CDErule level'!I:I,'Golden Rulebook-CDErule level'!I:I, "not found")</f>
        <v>DQO-1837</v>
      </c>
    </row>
    <row r="643" spans="1:25" ht="28.5">
      <c r="A643" s="51" t="s">
        <v>5482</v>
      </c>
      <c r="B643" s="51" t="s">
        <v>5483</v>
      </c>
      <c r="C643" s="57" t="s">
        <v>5484</v>
      </c>
      <c r="D643" s="51" t="s">
        <v>5485</v>
      </c>
      <c r="E643" s="57" t="s">
        <v>60</v>
      </c>
      <c r="F643" s="57" t="s">
        <v>61</v>
      </c>
      <c r="G643" s="51" t="s">
        <v>3030</v>
      </c>
      <c r="H643" s="51" t="s">
        <v>4625</v>
      </c>
      <c r="I643" s="51" t="s">
        <v>4626</v>
      </c>
      <c r="J643" s="57" t="s">
        <v>65</v>
      </c>
      <c r="K643" s="57" t="s">
        <v>4723</v>
      </c>
      <c r="L643" s="57" t="s">
        <v>5472</v>
      </c>
      <c r="M643" s="57" t="s">
        <v>66</v>
      </c>
      <c r="N643" s="52" t="s">
        <v>5486</v>
      </c>
      <c r="O643" s="53">
        <v>1</v>
      </c>
      <c r="P643" s="51" t="s">
        <v>68</v>
      </c>
      <c r="Q643" s="51" t="s">
        <v>69</v>
      </c>
      <c r="R643" s="51" t="s">
        <v>70</v>
      </c>
      <c r="S643" s="54" t="s">
        <v>4390</v>
      </c>
      <c r="T643" s="51" t="s">
        <v>650</v>
      </c>
      <c r="U643" s="55">
        <v>46251</v>
      </c>
      <c r="V643" s="57" t="s">
        <v>778</v>
      </c>
      <c r="W643" s="57" t="s">
        <v>4722</v>
      </c>
      <c r="X643" s="57" t="s">
        <v>5471</v>
      </c>
      <c r="Y643" s="142" t="str">
        <f>_xlfn.XLOOKUP(B643,'Golden Rulebook-CDErule level'!I:I,'Golden Rulebook-CDErule level'!I:I, "not found")</f>
        <v>DQO-1838</v>
      </c>
    </row>
    <row r="644" spans="1:25" ht="28.5">
      <c r="A644" s="51" t="s">
        <v>5489</v>
      </c>
      <c r="B644" s="51" t="s">
        <v>5490</v>
      </c>
      <c r="C644" s="57" t="s">
        <v>5491</v>
      </c>
      <c r="D644" s="51" t="s">
        <v>5492</v>
      </c>
      <c r="E644" s="57" t="s">
        <v>60</v>
      </c>
      <c r="F644" s="57" t="s">
        <v>61</v>
      </c>
      <c r="G644" s="51" t="s">
        <v>3030</v>
      </c>
      <c r="H644" s="51" t="s">
        <v>4625</v>
      </c>
      <c r="I644" s="51" t="s">
        <v>4626</v>
      </c>
      <c r="J644" s="57" t="s">
        <v>65</v>
      </c>
      <c r="K644" s="57" t="s">
        <v>4723</v>
      </c>
      <c r="L644" s="57" t="s">
        <v>5472</v>
      </c>
      <c r="M644" s="57" t="s">
        <v>66</v>
      </c>
      <c r="N644" s="52" t="s">
        <v>5486</v>
      </c>
      <c r="O644" s="53">
        <v>1</v>
      </c>
      <c r="P644" s="51" t="s">
        <v>68</v>
      </c>
      <c r="Q644" s="51" t="s">
        <v>69</v>
      </c>
      <c r="R644" s="51" t="s">
        <v>70</v>
      </c>
      <c r="S644" s="54" t="s">
        <v>4390</v>
      </c>
      <c r="T644" s="51" t="s">
        <v>650</v>
      </c>
      <c r="U644" s="55">
        <v>46251</v>
      </c>
      <c r="V644" s="57" t="s">
        <v>778</v>
      </c>
      <c r="W644" s="57" t="s">
        <v>4722</v>
      </c>
      <c r="X644" s="57" t="s">
        <v>5471</v>
      </c>
      <c r="Y644" s="142" t="str">
        <f>_xlfn.XLOOKUP(B644,'Golden Rulebook-CDErule level'!I:I,'Golden Rulebook-CDErule level'!I:I, "not found")</f>
        <v>DQO-1839</v>
      </c>
    </row>
    <row r="645" spans="1:25" ht="28.5">
      <c r="A645" s="51" t="s">
        <v>5504</v>
      </c>
      <c r="B645" s="51" t="s">
        <v>5505</v>
      </c>
      <c r="C645" s="57" t="s">
        <v>5506</v>
      </c>
      <c r="D645" s="51" t="s">
        <v>5507</v>
      </c>
      <c r="E645" s="57" t="s">
        <v>60</v>
      </c>
      <c r="F645" s="57" t="s">
        <v>61</v>
      </c>
      <c r="G645" s="51" t="s">
        <v>3030</v>
      </c>
      <c r="H645" s="51" t="s">
        <v>4625</v>
      </c>
      <c r="I645" s="51" t="s">
        <v>4626</v>
      </c>
      <c r="J645" s="57" t="s">
        <v>65</v>
      </c>
      <c r="K645" s="57" t="s">
        <v>4723</v>
      </c>
      <c r="L645" s="57" t="s">
        <v>5494</v>
      </c>
      <c r="M645" s="57" t="s">
        <v>66</v>
      </c>
      <c r="N645" s="52" t="s">
        <v>5508</v>
      </c>
      <c r="O645" s="53">
        <v>1</v>
      </c>
      <c r="P645" s="51" t="s">
        <v>68</v>
      </c>
      <c r="Q645" s="51" t="s">
        <v>69</v>
      </c>
      <c r="R645" s="51" t="s">
        <v>70</v>
      </c>
      <c r="S645" s="54" t="s">
        <v>4390</v>
      </c>
      <c r="T645" s="51" t="s">
        <v>650</v>
      </c>
      <c r="U645" s="55">
        <v>46251</v>
      </c>
      <c r="V645" s="57" t="s">
        <v>778</v>
      </c>
      <c r="W645" s="57" t="s">
        <v>4722</v>
      </c>
      <c r="X645" s="57" t="s">
        <v>5493</v>
      </c>
      <c r="Y645" s="142" t="str">
        <f>_xlfn.XLOOKUP(B645,'Golden Rulebook-CDErule level'!I:I,'Golden Rulebook-CDErule level'!I:I, "not found")</f>
        <v>DQO-1840</v>
      </c>
    </row>
    <row r="646" spans="1:25" ht="28.5">
      <c r="A646" s="51" t="s">
        <v>5511</v>
      </c>
      <c r="B646" s="51" t="s">
        <v>5512</v>
      </c>
      <c r="C646" s="57" t="s">
        <v>5513</v>
      </c>
      <c r="D646" s="51" t="s">
        <v>5514</v>
      </c>
      <c r="E646" s="57" t="s">
        <v>60</v>
      </c>
      <c r="F646" s="57" t="s">
        <v>61</v>
      </c>
      <c r="G646" s="51" t="s">
        <v>3030</v>
      </c>
      <c r="H646" s="51" t="s">
        <v>4625</v>
      </c>
      <c r="I646" s="51" t="s">
        <v>4626</v>
      </c>
      <c r="J646" s="57" t="s">
        <v>65</v>
      </c>
      <c r="K646" s="57" t="s">
        <v>4723</v>
      </c>
      <c r="L646" s="57" t="s">
        <v>5494</v>
      </c>
      <c r="M646" s="57" t="s">
        <v>66</v>
      </c>
      <c r="N646" s="52" t="s">
        <v>5515</v>
      </c>
      <c r="O646" s="53">
        <v>1</v>
      </c>
      <c r="P646" s="51" t="s">
        <v>68</v>
      </c>
      <c r="Q646" s="51" t="s">
        <v>69</v>
      </c>
      <c r="R646" s="51" t="s">
        <v>70</v>
      </c>
      <c r="S646" s="54" t="s">
        <v>4390</v>
      </c>
      <c r="T646" s="51" t="s">
        <v>650</v>
      </c>
      <c r="U646" s="55">
        <v>46251</v>
      </c>
      <c r="V646" s="57" t="s">
        <v>778</v>
      </c>
      <c r="W646" s="57" t="s">
        <v>4722</v>
      </c>
      <c r="X646" s="57" t="s">
        <v>5493</v>
      </c>
      <c r="Y646" s="142" t="str">
        <f>_xlfn.XLOOKUP(B646,'Golden Rulebook-CDErule level'!I:I,'Golden Rulebook-CDErule level'!I:I, "not found")</f>
        <v>DQO-1841</v>
      </c>
    </row>
    <row r="647" spans="1:25" ht="28.5">
      <c r="A647" s="51" t="s">
        <v>5518</v>
      </c>
      <c r="B647" s="51" t="s">
        <v>5519</v>
      </c>
      <c r="C647" s="57" t="s">
        <v>5520</v>
      </c>
      <c r="D647" s="51" t="s">
        <v>5521</v>
      </c>
      <c r="E647" s="57" t="s">
        <v>60</v>
      </c>
      <c r="F647" s="57" t="s">
        <v>61</v>
      </c>
      <c r="G647" s="51" t="s">
        <v>3030</v>
      </c>
      <c r="H647" s="51" t="s">
        <v>4625</v>
      </c>
      <c r="I647" s="51" t="s">
        <v>4626</v>
      </c>
      <c r="J647" s="57" t="s">
        <v>65</v>
      </c>
      <c r="K647" s="57" t="s">
        <v>4723</v>
      </c>
      <c r="L647" s="57" t="s">
        <v>5494</v>
      </c>
      <c r="M647" s="57" t="s">
        <v>66</v>
      </c>
      <c r="N647" s="52" t="s">
        <v>5515</v>
      </c>
      <c r="O647" s="53">
        <v>1</v>
      </c>
      <c r="P647" s="51" t="s">
        <v>68</v>
      </c>
      <c r="Q647" s="51" t="s">
        <v>69</v>
      </c>
      <c r="R647" s="51" t="s">
        <v>70</v>
      </c>
      <c r="S647" s="54" t="s">
        <v>4390</v>
      </c>
      <c r="T647" s="51" t="s">
        <v>650</v>
      </c>
      <c r="U647" s="55">
        <v>46251</v>
      </c>
      <c r="V647" s="57" t="s">
        <v>778</v>
      </c>
      <c r="W647" s="57" t="s">
        <v>4722</v>
      </c>
      <c r="X647" s="57" t="s">
        <v>5493</v>
      </c>
      <c r="Y647" s="142" t="str">
        <f>_xlfn.XLOOKUP(B647,'Golden Rulebook-CDErule level'!I:I,'Golden Rulebook-CDErule level'!I:I, "not found")</f>
        <v>DQO-1842</v>
      </c>
    </row>
    <row r="648" spans="1:25" ht="28.5">
      <c r="A648" s="51" t="s">
        <v>5524</v>
      </c>
      <c r="B648" s="51" t="s">
        <v>5525</v>
      </c>
      <c r="C648" s="57" t="s">
        <v>5526</v>
      </c>
      <c r="D648" s="51" t="s">
        <v>5527</v>
      </c>
      <c r="E648" s="57" t="s">
        <v>60</v>
      </c>
      <c r="F648" s="57" t="s">
        <v>61</v>
      </c>
      <c r="G648" s="51" t="s">
        <v>3030</v>
      </c>
      <c r="H648" s="51" t="s">
        <v>4625</v>
      </c>
      <c r="I648" s="51" t="s">
        <v>4626</v>
      </c>
      <c r="J648" s="57" t="s">
        <v>65</v>
      </c>
      <c r="K648" s="57" t="s">
        <v>4723</v>
      </c>
      <c r="L648" s="57" t="s">
        <v>5494</v>
      </c>
      <c r="M648" s="57" t="s">
        <v>66</v>
      </c>
      <c r="N648" s="52" t="s">
        <v>5508</v>
      </c>
      <c r="O648" s="53">
        <v>1</v>
      </c>
      <c r="P648" s="51" t="s">
        <v>68</v>
      </c>
      <c r="Q648" s="51" t="s">
        <v>69</v>
      </c>
      <c r="R648" s="51" t="s">
        <v>70</v>
      </c>
      <c r="S648" s="54" t="s">
        <v>4390</v>
      </c>
      <c r="T648" s="51" t="s">
        <v>650</v>
      </c>
      <c r="U648" s="55">
        <v>46251</v>
      </c>
      <c r="V648" s="57" t="s">
        <v>778</v>
      </c>
      <c r="W648" s="57" t="s">
        <v>4722</v>
      </c>
      <c r="X648" s="57" t="s">
        <v>5493</v>
      </c>
      <c r="Y648" s="142" t="str">
        <f>_xlfn.XLOOKUP(B648,'Golden Rulebook-CDErule level'!I:I,'Golden Rulebook-CDErule level'!I:I, "not found")</f>
        <v>DQO-1843</v>
      </c>
    </row>
    <row r="649" spans="1:25" ht="28.5">
      <c r="A649" s="51" t="s">
        <v>10686</v>
      </c>
      <c r="B649" s="51" t="s">
        <v>10687</v>
      </c>
      <c r="C649" s="57" t="s">
        <v>10688</v>
      </c>
      <c r="D649" s="51" t="s">
        <v>10689</v>
      </c>
      <c r="E649" s="57" t="s">
        <v>60</v>
      </c>
      <c r="F649" s="57" t="s">
        <v>61</v>
      </c>
      <c r="G649" s="51" t="s">
        <v>3030</v>
      </c>
      <c r="H649" s="51" t="s">
        <v>4625</v>
      </c>
      <c r="I649" s="51" t="s">
        <v>4626</v>
      </c>
      <c r="J649" s="57" t="s">
        <v>65</v>
      </c>
      <c r="K649" s="57" t="s">
        <v>10675</v>
      </c>
      <c r="L649" s="57" t="s">
        <v>10676</v>
      </c>
      <c r="M649" s="57" t="s">
        <v>66</v>
      </c>
      <c r="N649" s="52" t="s">
        <v>10690</v>
      </c>
      <c r="O649" s="53">
        <v>1</v>
      </c>
      <c r="P649" s="51" t="s">
        <v>68</v>
      </c>
      <c r="Q649" s="51" t="s">
        <v>69</v>
      </c>
      <c r="R649" s="51" t="s">
        <v>70</v>
      </c>
      <c r="S649" s="54" t="s">
        <v>4390</v>
      </c>
      <c r="T649" s="51" t="s">
        <v>650</v>
      </c>
      <c r="U649" s="55">
        <v>46251</v>
      </c>
      <c r="V649" s="57" t="s">
        <v>778</v>
      </c>
      <c r="W649" s="57" t="s">
        <v>10674</v>
      </c>
      <c r="X649" s="57" t="s">
        <v>52</v>
      </c>
      <c r="Y649" s="142" t="str">
        <f>_xlfn.XLOOKUP(B649,'Golden Rulebook-CDErule level'!I:I,'Golden Rulebook-CDErule level'!I:I, "not found")</f>
        <v>DQO-1844</v>
      </c>
    </row>
    <row r="650" spans="1:25" ht="28.5">
      <c r="A650" s="51" t="s">
        <v>10693</v>
      </c>
      <c r="B650" s="51" t="s">
        <v>10694</v>
      </c>
      <c r="C650" s="57" t="s">
        <v>10695</v>
      </c>
      <c r="D650" s="51" t="s">
        <v>10696</v>
      </c>
      <c r="E650" s="57" t="s">
        <v>60</v>
      </c>
      <c r="F650" s="57" t="s">
        <v>61</v>
      </c>
      <c r="G650" s="51" t="s">
        <v>3030</v>
      </c>
      <c r="H650" s="51" t="s">
        <v>4625</v>
      </c>
      <c r="I650" s="51" t="s">
        <v>4626</v>
      </c>
      <c r="J650" s="57" t="s">
        <v>65</v>
      </c>
      <c r="K650" s="57" t="s">
        <v>10675</v>
      </c>
      <c r="L650" s="57" t="s">
        <v>10676</v>
      </c>
      <c r="M650" s="57" t="s">
        <v>66</v>
      </c>
      <c r="N650" s="52" t="s">
        <v>10690</v>
      </c>
      <c r="O650" s="53">
        <v>1</v>
      </c>
      <c r="P650" s="51" t="s">
        <v>68</v>
      </c>
      <c r="Q650" s="51" t="s">
        <v>69</v>
      </c>
      <c r="R650" s="51" t="s">
        <v>70</v>
      </c>
      <c r="S650" s="54" t="s">
        <v>4390</v>
      </c>
      <c r="T650" s="51" t="s">
        <v>650</v>
      </c>
      <c r="U650" s="55">
        <v>46251</v>
      </c>
      <c r="V650" s="57" t="s">
        <v>778</v>
      </c>
      <c r="W650" s="57" t="s">
        <v>10674</v>
      </c>
      <c r="X650" s="57" t="s">
        <v>52</v>
      </c>
      <c r="Y650" s="142" t="str">
        <f>_xlfn.XLOOKUP(B650,'Golden Rulebook-CDErule level'!I:I,'Golden Rulebook-CDErule level'!I:I, "not found")</f>
        <v>DQO-1845</v>
      </c>
    </row>
    <row r="651" spans="1:25" ht="28.5">
      <c r="A651" s="51" t="s">
        <v>10699</v>
      </c>
      <c r="B651" s="51" t="s">
        <v>10700</v>
      </c>
      <c r="C651" s="57" t="s">
        <v>10701</v>
      </c>
      <c r="D651" s="51" t="s">
        <v>10702</v>
      </c>
      <c r="E651" s="57" t="s">
        <v>60</v>
      </c>
      <c r="F651" s="57" t="s">
        <v>61</v>
      </c>
      <c r="G651" s="51" t="s">
        <v>3030</v>
      </c>
      <c r="H651" s="51" t="s">
        <v>4625</v>
      </c>
      <c r="I651" s="51" t="s">
        <v>4626</v>
      </c>
      <c r="J651" s="57" t="s">
        <v>65</v>
      </c>
      <c r="K651" s="57" t="s">
        <v>10675</v>
      </c>
      <c r="L651" s="57" t="s">
        <v>10676</v>
      </c>
      <c r="M651" s="57" t="s">
        <v>66</v>
      </c>
      <c r="N651" s="52" t="s">
        <v>10690</v>
      </c>
      <c r="O651" s="53">
        <v>1</v>
      </c>
      <c r="P651" s="51" t="s">
        <v>68</v>
      </c>
      <c r="Q651" s="51" t="s">
        <v>69</v>
      </c>
      <c r="R651" s="51" t="s">
        <v>70</v>
      </c>
      <c r="S651" s="54" t="s">
        <v>4390</v>
      </c>
      <c r="T651" s="51" t="s">
        <v>650</v>
      </c>
      <c r="U651" s="55">
        <v>46251</v>
      </c>
      <c r="V651" s="57" t="s">
        <v>778</v>
      </c>
      <c r="W651" s="57" t="s">
        <v>10674</v>
      </c>
      <c r="X651" s="57" t="s">
        <v>52</v>
      </c>
      <c r="Y651" s="142" t="str">
        <f>_xlfn.XLOOKUP(B651,'Golden Rulebook-CDErule level'!I:I,'Golden Rulebook-CDErule level'!I:I, "not found")</f>
        <v>DQO-1846</v>
      </c>
    </row>
    <row r="652" spans="1:25" ht="42.75">
      <c r="A652" s="51" t="s">
        <v>10977</v>
      </c>
      <c r="B652" s="51" t="s">
        <v>10978</v>
      </c>
      <c r="C652" s="57" t="s">
        <v>10979</v>
      </c>
      <c r="D652" s="51" t="s">
        <v>10980</v>
      </c>
      <c r="E652" s="57" t="s">
        <v>60</v>
      </c>
      <c r="F652" s="57" t="s">
        <v>61</v>
      </c>
      <c r="G652" s="51" t="s">
        <v>2207</v>
      </c>
      <c r="H652" s="51" t="s">
        <v>4380</v>
      </c>
      <c r="I652" s="51" t="s">
        <v>4381</v>
      </c>
      <c r="J652" s="57" t="s">
        <v>65</v>
      </c>
      <c r="K652" s="57" t="s">
        <v>10965</v>
      </c>
      <c r="L652" s="57" t="s">
        <v>10967</v>
      </c>
      <c r="M652" s="57" t="s">
        <v>66</v>
      </c>
      <c r="N652" s="52" t="s">
        <v>10981</v>
      </c>
      <c r="O652" s="53">
        <v>1</v>
      </c>
      <c r="P652" s="51" t="s">
        <v>68</v>
      </c>
      <c r="Q652" s="51" t="s">
        <v>69</v>
      </c>
      <c r="R652" s="51" t="s">
        <v>70</v>
      </c>
      <c r="S652" s="54" t="s">
        <v>4390</v>
      </c>
      <c r="T652" s="51" t="s">
        <v>650</v>
      </c>
      <c r="U652" s="55">
        <v>46251</v>
      </c>
      <c r="V652" s="57" t="s">
        <v>778</v>
      </c>
      <c r="W652" s="57" t="s">
        <v>10964</v>
      </c>
      <c r="X652" s="57" t="s">
        <v>10966</v>
      </c>
      <c r="Y652" s="142" t="str">
        <f>_xlfn.XLOOKUP(B652,'Golden Rulebook-CDErule level'!I:I,'Golden Rulebook-CDErule level'!I:I, "not found")</f>
        <v>DQO-1847</v>
      </c>
    </row>
    <row r="653" spans="1:25" ht="42.75">
      <c r="A653" s="51" t="s">
        <v>10984</v>
      </c>
      <c r="B653" s="51" t="s">
        <v>10985</v>
      </c>
      <c r="C653" s="57" t="s">
        <v>10986</v>
      </c>
      <c r="D653" s="51" t="s">
        <v>10987</v>
      </c>
      <c r="E653" s="57" t="s">
        <v>60</v>
      </c>
      <c r="F653" s="57" t="s">
        <v>61</v>
      </c>
      <c r="G653" s="51" t="s">
        <v>2207</v>
      </c>
      <c r="H653" s="51" t="s">
        <v>4380</v>
      </c>
      <c r="I653" s="51" t="s">
        <v>4381</v>
      </c>
      <c r="J653" s="57" t="s">
        <v>65</v>
      </c>
      <c r="K653" s="57" t="s">
        <v>10965</v>
      </c>
      <c r="L653" s="57" t="s">
        <v>10967</v>
      </c>
      <c r="M653" s="57" t="s">
        <v>66</v>
      </c>
      <c r="N653" s="52" t="s">
        <v>10981</v>
      </c>
      <c r="O653" s="53">
        <v>1</v>
      </c>
      <c r="P653" s="51" t="s">
        <v>68</v>
      </c>
      <c r="Q653" s="51" t="s">
        <v>69</v>
      </c>
      <c r="R653" s="51" t="s">
        <v>70</v>
      </c>
      <c r="S653" s="54" t="s">
        <v>4390</v>
      </c>
      <c r="T653" s="51" t="s">
        <v>650</v>
      </c>
      <c r="U653" s="55">
        <v>46251</v>
      </c>
      <c r="V653" s="57" t="s">
        <v>778</v>
      </c>
      <c r="W653" s="57" t="s">
        <v>10964</v>
      </c>
      <c r="X653" s="57" t="s">
        <v>10966</v>
      </c>
      <c r="Y653" s="142" t="str">
        <f>_xlfn.XLOOKUP(B653,'Golden Rulebook-CDErule level'!I:I,'Golden Rulebook-CDErule level'!I:I, "not found")</f>
        <v>DQO-1848</v>
      </c>
    </row>
    <row r="654" spans="1:25" ht="28.5">
      <c r="A654" s="51" t="s">
        <v>5539</v>
      </c>
      <c r="B654" s="51" t="s">
        <v>5540</v>
      </c>
      <c r="C654" s="57" t="s">
        <v>5541</v>
      </c>
      <c r="D654" s="51" t="s">
        <v>5542</v>
      </c>
      <c r="E654" s="57" t="s">
        <v>60</v>
      </c>
      <c r="F654" s="57" t="s">
        <v>61</v>
      </c>
      <c r="G654" s="51" t="s">
        <v>3030</v>
      </c>
      <c r="H654" s="51" t="s">
        <v>4625</v>
      </c>
      <c r="I654" s="51" t="s">
        <v>4626</v>
      </c>
      <c r="J654" s="57" t="s">
        <v>65</v>
      </c>
      <c r="K654" s="57" t="s">
        <v>4723</v>
      </c>
      <c r="L654" s="57" t="s">
        <v>5529</v>
      </c>
      <c r="M654" s="57" t="s">
        <v>66</v>
      </c>
      <c r="N654" s="52" t="s">
        <v>5543</v>
      </c>
      <c r="O654" s="53">
        <v>1</v>
      </c>
      <c r="P654" s="51" t="s">
        <v>68</v>
      </c>
      <c r="Q654" s="51" t="s">
        <v>69</v>
      </c>
      <c r="R654" s="51" t="s">
        <v>70</v>
      </c>
      <c r="S654" s="54" t="s">
        <v>4390</v>
      </c>
      <c r="T654" s="51" t="s">
        <v>650</v>
      </c>
      <c r="U654" s="55">
        <v>46251</v>
      </c>
      <c r="V654" s="57" t="s">
        <v>778</v>
      </c>
      <c r="W654" s="57" t="s">
        <v>4722</v>
      </c>
      <c r="X654" s="57" t="s">
        <v>5528</v>
      </c>
      <c r="Y654" s="142" t="str">
        <f>_xlfn.XLOOKUP(B654,'Golden Rulebook-CDErule level'!I:I,'Golden Rulebook-CDErule level'!I:I, "not found")</f>
        <v>DQO-1849</v>
      </c>
    </row>
    <row r="655" spans="1:25" ht="28.5">
      <c r="A655" s="51" t="s">
        <v>5546</v>
      </c>
      <c r="B655" s="51" t="s">
        <v>5547</v>
      </c>
      <c r="C655" s="57" t="s">
        <v>5548</v>
      </c>
      <c r="D655" s="51" t="s">
        <v>5549</v>
      </c>
      <c r="E655" s="57" t="s">
        <v>60</v>
      </c>
      <c r="F655" s="57" t="s">
        <v>61</v>
      </c>
      <c r="G655" s="51" t="s">
        <v>3030</v>
      </c>
      <c r="H655" s="51" t="s">
        <v>4625</v>
      </c>
      <c r="I655" s="51" t="s">
        <v>4626</v>
      </c>
      <c r="J655" s="57" t="s">
        <v>65</v>
      </c>
      <c r="K655" s="57" t="s">
        <v>4723</v>
      </c>
      <c r="L655" s="57" t="s">
        <v>5529</v>
      </c>
      <c r="M655" s="57" t="s">
        <v>66</v>
      </c>
      <c r="N655" s="52" t="s">
        <v>5543</v>
      </c>
      <c r="O655" s="53">
        <v>1</v>
      </c>
      <c r="P655" s="51" t="s">
        <v>68</v>
      </c>
      <c r="Q655" s="51" t="s">
        <v>69</v>
      </c>
      <c r="R655" s="51" t="s">
        <v>70</v>
      </c>
      <c r="S655" s="54" t="s">
        <v>4390</v>
      </c>
      <c r="T655" s="51" t="s">
        <v>650</v>
      </c>
      <c r="U655" s="55">
        <v>46251</v>
      </c>
      <c r="V655" s="57" t="s">
        <v>778</v>
      </c>
      <c r="W655" s="57" t="s">
        <v>4722</v>
      </c>
      <c r="X655" s="57" t="s">
        <v>5528</v>
      </c>
      <c r="Y655" s="142" t="str">
        <f>_xlfn.XLOOKUP(B655,'Golden Rulebook-CDErule level'!I:I,'Golden Rulebook-CDErule level'!I:I, "not found")</f>
        <v>DQO-1850</v>
      </c>
    </row>
    <row r="656" spans="1:25" ht="28.5">
      <c r="A656" s="51" t="s">
        <v>5561</v>
      </c>
      <c r="B656" s="51" t="s">
        <v>5562</v>
      </c>
      <c r="C656" s="57" t="s">
        <v>5563</v>
      </c>
      <c r="D656" s="51" t="s">
        <v>5564</v>
      </c>
      <c r="E656" s="57" t="s">
        <v>60</v>
      </c>
      <c r="F656" s="57" t="s">
        <v>61</v>
      </c>
      <c r="G656" s="51" t="s">
        <v>3030</v>
      </c>
      <c r="H656" s="51" t="s">
        <v>4625</v>
      </c>
      <c r="I656" s="51" t="s">
        <v>4626</v>
      </c>
      <c r="J656" s="57" t="s">
        <v>65</v>
      </c>
      <c r="K656" s="57" t="s">
        <v>4723</v>
      </c>
      <c r="L656" s="57" t="s">
        <v>5551</v>
      </c>
      <c r="M656" s="57" t="s">
        <v>66</v>
      </c>
      <c r="N656" s="52" t="s">
        <v>5565</v>
      </c>
      <c r="O656" s="53">
        <v>1</v>
      </c>
      <c r="P656" s="51" t="s">
        <v>68</v>
      </c>
      <c r="Q656" s="51" t="s">
        <v>69</v>
      </c>
      <c r="R656" s="51" t="s">
        <v>70</v>
      </c>
      <c r="S656" s="54" t="s">
        <v>4390</v>
      </c>
      <c r="T656" s="51" t="s">
        <v>650</v>
      </c>
      <c r="U656" s="55">
        <v>46251</v>
      </c>
      <c r="V656" s="57" t="s">
        <v>778</v>
      </c>
      <c r="W656" s="57" t="s">
        <v>4722</v>
      </c>
      <c r="X656" s="57" t="s">
        <v>5550</v>
      </c>
      <c r="Y656" s="142" t="str">
        <f>_xlfn.XLOOKUP(B656,'Golden Rulebook-CDErule level'!I:I,'Golden Rulebook-CDErule level'!I:I, "not found")</f>
        <v>DQO-1851</v>
      </c>
    </row>
    <row r="657" spans="1:25" ht="28.5">
      <c r="A657" s="51" t="s">
        <v>5568</v>
      </c>
      <c r="B657" s="51" t="s">
        <v>5569</v>
      </c>
      <c r="C657" s="57" t="s">
        <v>5570</v>
      </c>
      <c r="D657" s="51" t="s">
        <v>5571</v>
      </c>
      <c r="E657" s="57" t="s">
        <v>60</v>
      </c>
      <c r="F657" s="57" t="s">
        <v>61</v>
      </c>
      <c r="G657" s="51" t="s">
        <v>3030</v>
      </c>
      <c r="H657" s="51" t="s">
        <v>4625</v>
      </c>
      <c r="I657" s="51" t="s">
        <v>4626</v>
      </c>
      <c r="J657" s="57" t="s">
        <v>65</v>
      </c>
      <c r="K657" s="57" t="s">
        <v>4723</v>
      </c>
      <c r="L657" s="57" t="s">
        <v>5551</v>
      </c>
      <c r="M657" s="57" t="s">
        <v>66</v>
      </c>
      <c r="N657" s="52" t="s">
        <v>5565</v>
      </c>
      <c r="O657" s="53">
        <v>1</v>
      </c>
      <c r="P657" s="51" t="s">
        <v>68</v>
      </c>
      <c r="Q657" s="51" t="s">
        <v>69</v>
      </c>
      <c r="R657" s="51" t="s">
        <v>70</v>
      </c>
      <c r="S657" s="54" t="s">
        <v>4390</v>
      </c>
      <c r="T657" s="51" t="s">
        <v>650</v>
      </c>
      <c r="U657" s="55">
        <v>46251</v>
      </c>
      <c r="V657" s="57" t="s">
        <v>778</v>
      </c>
      <c r="W657" s="57" t="s">
        <v>4722</v>
      </c>
      <c r="X657" s="57" t="s">
        <v>5550</v>
      </c>
      <c r="Y657" s="142" t="str">
        <f>_xlfn.XLOOKUP(B657,'Golden Rulebook-CDErule level'!I:I,'Golden Rulebook-CDErule level'!I:I, "not found")</f>
        <v>DQO-1852</v>
      </c>
    </row>
    <row r="658" spans="1:25" ht="28.5">
      <c r="A658" s="51" t="s">
        <v>5574</v>
      </c>
      <c r="B658" s="51" t="s">
        <v>5575</v>
      </c>
      <c r="C658" s="57" t="s">
        <v>5576</v>
      </c>
      <c r="D658" s="51" t="s">
        <v>5577</v>
      </c>
      <c r="E658" s="57" t="s">
        <v>60</v>
      </c>
      <c r="F658" s="57" t="s">
        <v>61</v>
      </c>
      <c r="G658" s="51" t="s">
        <v>3030</v>
      </c>
      <c r="H658" s="51" t="s">
        <v>4625</v>
      </c>
      <c r="I658" s="51" t="s">
        <v>4626</v>
      </c>
      <c r="J658" s="57" t="s">
        <v>65</v>
      </c>
      <c r="K658" s="57" t="s">
        <v>4723</v>
      </c>
      <c r="L658" s="57" t="s">
        <v>5551</v>
      </c>
      <c r="M658" s="57" t="s">
        <v>66</v>
      </c>
      <c r="N658" s="52" t="s">
        <v>5565</v>
      </c>
      <c r="O658" s="53">
        <v>1</v>
      </c>
      <c r="P658" s="51" t="s">
        <v>68</v>
      </c>
      <c r="Q658" s="51" t="s">
        <v>69</v>
      </c>
      <c r="R658" s="51" t="s">
        <v>70</v>
      </c>
      <c r="S658" s="54" t="s">
        <v>4390</v>
      </c>
      <c r="T658" s="51" t="s">
        <v>650</v>
      </c>
      <c r="U658" s="55">
        <v>46251</v>
      </c>
      <c r="V658" s="57" t="s">
        <v>778</v>
      </c>
      <c r="W658" s="57" t="s">
        <v>4722</v>
      </c>
      <c r="X658" s="57" t="s">
        <v>5550</v>
      </c>
      <c r="Y658" s="142" t="str">
        <f>_xlfn.XLOOKUP(B658,'Golden Rulebook-CDErule level'!I:I,'Golden Rulebook-CDErule level'!I:I, "not found")</f>
        <v>DQO-1853</v>
      </c>
    </row>
    <row r="659" spans="1:25" ht="28.5">
      <c r="A659" s="51" t="s">
        <v>5589</v>
      </c>
      <c r="B659" s="51" t="s">
        <v>5590</v>
      </c>
      <c r="C659" s="57" t="s">
        <v>5591</v>
      </c>
      <c r="D659" s="51" t="s">
        <v>5592</v>
      </c>
      <c r="E659" s="57" t="s">
        <v>60</v>
      </c>
      <c r="F659" s="57" t="s">
        <v>61</v>
      </c>
      <c r="G659" s="51" t="s">
        <v>3030</v>
      </c>
      <c r="H659" s="51" t="s">
        <v>4625</v>
      </c>
      <c r="I659" s="51" t="s">
        <v>4626</v>
      </c>
      <c r="J659" s="57" t="s">
        <v>65</v>
      </c>
      <c r="K659" s="57" t="s">
        <v>4723</v>
      </c>
      <c r="L659" s="57" t="s">
        <v>5579</v>
      </c>
      <c r="M659" s="57" t="s">
        <v>66</v>
      </c>
      <c r="N659" s="52" t="s">
        <v>5593</v>
      </c>
      <c r="O659" s="53">
        <v>1</v>
      </c>
      <c r="P659" s="51" t="s">
        <v>68</v>
      </c>
      <c r="Q659" s="51" t="s">
        <v>69</v>
      </c>
      <c r="R659" s="51" t="s">
        <v>70</v>
      </c>
      <c r="S659" s="54" t="s">
        <v>4390</v>
      </c>
      <c r="T659" s="51" t="s">
        <v>650</v>
      </c>
      <c r="U659" s="55">
        <v>46251</v>
      </c>
      <c r="V659" s="57" t="s">
        <v>778</v>
      </c>
      <c r="W659" s="57" t="s">
        <v>4722</v>
      </c>
      <c r="X659" s="57" t="s">
        <v>5578</v>
      </c>
      <c r="Y659" s="142" t="str">
        <f>_xlfn.XLOOKUP(B659,'Golden Rulebook-CDErule level'!I:I,'Golden Rulebook-CDErule level'!I:I, "not found")</f>
        <v>DQO-1854</v>
      </c>
    </row>
    <row r="660" spans="1:25" ht="28.5">
      <c r="A660" s="51" t="s">
        <v>5596</v>
      </c>
      <c r="B660" s="51" t="s">
        <v>5597</v>
      </c>
      <c r="C660" s="57" t="s">
        <v>5598</v>
      </c>
      <c r="D660" s="51" t="s">
        <v>5599</v>
      </c>
      <c r="E660" s="57" t="s">
        <v>60</v>
      </c>
      <c r="F660" s="57" t="s">
        <v>61</v>
      </c>
      <c r="G660" s="51" t="s">
        <v>3030</v>
      </c>
      <c r="H660" s="51" t="s">
        <v>4625</v>
      </c>
      <c r="I660" s="51" t="s">
        <v>4626</v>
      </c>
      <c r="J660" s="57" t="s">
        <v>65</v>
      </c>
      <c r="K660" s="57" t="s">
        <v>4723</v>
      </c>
      <c r="L660" s="57" t="s">
        <v>5579</v>
      </c>
      <c r="M660" s="57" t="s">
        <v>66</v>
      </c>
      <c r="N660" s="52" t="s">
        <v>5593</v>
      </c>
      <c r="O660" s="53">
        <v>1</v>
      </c>
      <c r="P660" s="51" t="s">
        <v>68</v>
      </c>
      <c r="Q660" s="51" t="s">
        <v>69</v>
      </c>
      <c r="R660" s="51" t="s">
        <v>70</v>
      </c>
      <c r="S660" s="54" t="s">
        <v>4390</v>
      </c>
      <c r="T660" s="51" t="s">
        <v>650</v>
      </c>
      <c r="U660" s="55">
        <v>46251</v>
      </c>
      <c r="V660" s="57" t="s">
        <v>778</v>
      </c>
      <c r="W660" s="57" t="s">
        <v>4722</v>
      </c>
      <c r="X660" s="57" t="s">
        <v>5578</v>
      </c>
      <c r="Y660" s="142" t="str">
        <f>_xlfn.XLOOKUP(B660,'Golden Rulebook-CDErule level'!I:I,'Golden Rulebook-CDErule level'!I:I, "not found")</f>
        <v>DQO-1855</v>
      </c>
    </row>
    <row r="661" spans="1:25" ht="28.5">
      <c r="A661" s="51" t="s">
        <v>5602</v>
      </c>
      <c r="B661" s="51" t="s">
        <v>5603</v>
      </c>
      <c r="C661" s="57" t="s">
        <v>5604</v>
      </c>
      <c r="D661" s="51" t="s">
        <v>5605</v>
      </c>
      <c r="E661" s="57" t="s">
        <v>60</v>
      </c>
      <c r="F661" s="57" t="s">
        <v>61</v>
      </c>
      <c r="G661" s="51" t="s">
        <v>3030</v>
      </c>
      <c r="H661" s="51" t="s">
        <v>4625</v>
      </c>
      <c r="I661" s="51" t="s">
        <v>4626</v>
      </c>
      <c r="J661" s="57" t="s">
        <v>65</v>
      </c>
      <c r="K661" s="57" t="s">
        <v>4723</v>
      </c>
      <c r="L661" s="57" t="s">
        <v>5579</v>
      </c>
      <c r="M661" s="57" t="s">
        <v>66</v>
      </c>
      <c r="N661" s="52" t="s">
        <v>5593</v>
      </c>
      <c r="O661" s="53">
        <v>1</v>
      </c>
      <c r="P661" s="51" t="s">
        <v>68</v>
      </c>
      <c r="Q661" s="51" t="s">
        <v>69</v>
      </c>
      <c r="R661" s="51" t="s">
        <v>70</v>
      </c>
      <c r="S661" s="54" t="s">
        <v>4390</v>
      </c>
      <c r="T661" s="51" t="s">
        <v>650</v>
      </c>
      <c r="U661" s="55">
        <v>46251</v>
      </c>
      <c r="V661" s="57" t="s">
        <v>778</v>
      </c>
      <c r="W661" s="57" t="s">
        <v>4722</v>
      </c>
      <c r="X661" s="57" t="s">
        <v>5578</v>
      </c>
      <c r="Y661" s="142" t="str">
        <f>_xlfn.XLOOKUP(B661,'Golden Rulebook-CDErule level'!I:I,'Golden Rulebook-CDErule level'!I:I, "not found")</f>
        <v>DQO-1856</v>
      </c>
    </row>
    <row r="662" spans="1:25" ht="28.5">
      <c r="A662" s="51" t="s">
        <v>5617</v>
      </c>
      <c r="B662" s="51" t="s">
        <v>5618</v>
      </c>
      <c r="C662" s="57" t="s">
        <v>5619</v>
      </c>
      <c r="D662" s="51" t="s">
        <v>5620</v>
      </c>
      <c r="E662" s="57" t="s">
        <v>60</v>
      </c>
      <c r="F662" s="57" t="s">
        <v>61</v>
      </c>
      <c r="G662" s="51" t="s">
        <v>3030</v>
      </c>
      <c r="H662" s="51" t="s">
        <v>4625</v>
      </c>
      <c r="I662" s="51" t="s">
        <v>4626</v>
      </c>
      <c r="J662" s="57" t="s">
        <v>65</v>
      </c>
      <c r="K662" s="57" t="s">
        <v>4723</v>
      </c>
      <c r="L662" s="57" t="s">
        <v>5607</v>
      </c>
      <c r="M662" s="57" t="s">
        <v>66</v>
      </c>
      <c r="N662" s="52" t="s">
        <v>5621</v>
      </c>
      <c r="O662" s="53">
        <v>1</v>
      </c>
      <c r="P662" s="51" t="s">
        <v>68</v>
      </c>
      <c r="Q662" s="51" t="s">
        <v>69</v>
      </c>
      <c r="R662" s="51" t="s">
        <v>70</v>
      </c>
      <c r="S662" s="54" t="s">
        <v>4390</v>
      </c>
      <c r="T662" s="51" t="s">
        <v>650</v>
      </c>
      <c r="U662" s="55">
        <v>46251</v>
      </c>
      <c r="V662" s="57" t="s">
        <v>778</v>
      </c>
      <c r="W662" s="57" t="s">
        <v>4722</v>
      </c>
      <c r="X662" s="57" t="s">
        <v>5606</v>
      </c>
      <c r="Y662" s="142" t="str">
        <f>_xlfn.XLOOKUP(B662,'Golden Rulebook-CDErule level'!I:I,'Golden Rulebook-CDErule level'!I:I, "not found")</f>
        <v>DQO-1857</v>
      </c>
    </row>
    <row r="663" spans="1:25" ht="28.5">
      <c r="A663" s="51" t="s">
        <v>5624</v>
      </c>
      <c r="B663" s="51" t="s">
        <v>5625</v>
      </c>
      <c r="C663" s="57" t="s">
        <v>5626</v>
      </c>
      <c r="D663" s="51" t="s">
        <v>5627</v>
      </c>
      <c r="E663" s="57" t="s">
        <v>60</v>
      </c>
      <c r="F663" s="57" t="s">
        <v>61</v>
      </c>
      <c r="G663" s="51" t="s">
        <v>3030</v>
      </c>
      <c r="H663" s="51" t="s">
        <v>4625</v>
      </c>
      <c r="I663" s="51" t="s">
        <v>4626</v>
      </c>
      <c r="J663" s="57" t="s">
        <v>65</v>
      </c>
      <c r="K663" s="57" t="s">
        <v>4723</v>
      </c>
      <c r="L663" s="57" t="s">
        <v>5607</v>
      </c>
      <c r="M663" s="57" t="s">
        <v>66</v>
      </c>
      <c r="N663" s="52" t="s">
        <v>5621</v>
      </c>
      <c r="O663" s="53">
        <v>1</v>
      </c>
      <c r="P663" s="51" t="s">
        <v>68</v>
      </c>
      <c r="Q663" s="51" t="s">
        <v>69</v>
      </c>
      <c r="R663" s="51" t="s">
        <v>70</v>
      </c>
      <c r="S663" s="54" t="s">
        <v>4390</v>
      </c>
      <c r="T663" s="51" t="s">
        <v>650</v>
      </c>
      <c r="U663" s="55">
        <v>46251</v>
      </c>
      <c r="V663" s="57" t="s">
        <v>778</v>
      </c>
      <c r="W663" s="57" t="s">
        <v>4722</v>
      </c>
      <c r="X663" s="57" t="s">
        <v>5606</v>
      </c>
      <c r="Y663" s="142" t="str">
        <f>_xlfn.XLOOKUP(B663,'Golden Rulebook-CDErule level'!I:I,'Golden Rulebook-CDErule level'!I:I, "not found")</f>
        <v>DQO-1858</v>
      </c>
    </row>
    <row r="664" spans="1:25" ht="28.5">
      <c r="A664" s="51" t="s">
        <v>5630</v>
      </c>
      <c r="B664" s="51" t="s">
        <v>5631</v>
      </c>
      <c r="C664" s="57" t="s">
        <v>5632</v>
      </c>
      <c r="D664" s="51" t="s">
        <v>5633</v>
      </c>
      <c r="E664" s="57" t="s">
        <v>60</v>
      </c>
      <c r="F664" s="57" t="s">
        <v>61</v>
      </c>
      <c r="G664" s="51" t="s">
        <v>3030</v>
      </c>
      <c r="H664" s="51" t="s">
        <v>4625</v>
      </c>
      <c r="I664" s="51" t="s">
        <v>4626</v>
      </c>
      <c r="J664" s="57" t="s">
        <v>65</v>
      </c>
      <c r="K664" s="57" t="s">
        <v>4723</v>
      </c>
      <c r="L664" s="57" t="s">
        <v>5607</v>
      </c>
      <c r="M664" s="57" t="s">
        <v>66</v>
      </c>
      <c r="N664" s="52" t="s">
        <v>5621</v>
      </c>
      <c r="O664" s="53">
        <v>1</v>
      </c>
      <c r="P664" s="51" t="s">
        <v>68</v>
      </c>
      <c r="Q664" s="51" t="s">
        <v>69</v>
      </c>
      <c r="R664" s="51" t="s">
        <v>70</v>
      </c>
      <c r="S664" s="54" t="s">
        <v>4390</v>
      </c>
      <c r="T664" s="51" t="s">
        <v>650</v>
      </c>
      <c r="U664" s="55">
        <v>46251</v>
      </c>
      <c r="V664" s="57" t="s">
        <v>778</v>
      </c>
      <c r="W664" s="57" t="s">
        <v>4722</v>
      </c>
      <c r="X664" s="57" t="s">
        <v>5606</v>
      </c>
      <c r="Y664" s="142" t="str">
        <f>_xlfn.XLOOKUP(B664,'Golden Rulebook-CDErule level'!I:I,'Golden Rulebook-CDErule level'!I:I, "not found")</f>
        <v>DQO-1859</v>
      </c>
    </row>
    <row r="665" spans="1:25" ht="28.5">
      <c r="A665" s="51" t="s">
        <v>5651</v>
      </c>
      <c r="B665" s="51" t="s">
        <v>5652</v>
      </c>
      <c r="C665" s="57" t="s">
        <v>5653</v>
      </c>
      <c r="D665" s="51" t="s">
        <v>5654</v>
      </c>
      <c r="E665" s="57" t="s">
        <v>60</v>
      </c>
      <c r="F665" s="57" t="s">
        <v>61</v>
      </c>
      <c r="G665" s="51" t="s">
        <v>3030</v>
      </c>
      <c r="H665" s="51" t="s">
        <v>4625</v>
      </c>
      <c r="I665" s="51" t="s">
        <v>4626</v>
      </c>
      <c r="J665" s="57" t="s">
        <v>65</v>
      </c>
      <c r="K665" s="57" t="s">
        <v>4723</v>
      </c>
      <c r="L665" s="57" t="s">
        <v>5641</v>
      </c>
      <c r="M665" s="57" t="s">
        <v>66</v>
      </c>
      <c r="N665" s="52" t="s">
        <v>5655</v>
      </c>
      <c r="O665" s="53">
        <v>1</v>
      </c>
      <c r="P665" s="51" t="s">
        <v>68</v>
      </c>
      <c r="Q665" s="51" t="s">
        <v>69</v>
      </c>
      <c r="R665" s="51" t="s">
        <v>70</v>
      </c>
      <c r="S665" s="54" t="s">
        <v>4390</v>
      </c>
      <c r="T665" s="51" t="s">
        <v>650</v>
      </c>
      <c r="U665" s="55">
        <v>46251</v>
      </c>
      <c r="V665" s="57" t="s">
        <v>778</v>
      </c>
      <c r="W665" s="57" t="s">
        <v>4722</v>
      </c>
      <c r="X665" s="57" t="s">
        <v>35749</v>
      </c>
      <c r="Y665" s="142" t="str">
        <f>_xlfn.XLOOKUP(B665,'Golden Rulebook-CDErule level'!I:I,'Golden Rulebook-CDErule level'!I:I, "not found")</f>
        <v>DQO-1860</v>
      </c>
    </row>
    <row r="666" spans="1:25" ht="28.5">
      <c r="A666" s="51" t="s">
        <v>5658</v>
      </c>
      <c r="B666" s="51" t="s">
        <v>5659</v>
      </c>
      <c r="C666" s="57" t="s">
        <v>5660</v>
      </c>
      <c r="D666" s="51" t="s">
        <v>5661</v>
      </c>
      <c r="E666" s="57" t="s">
        <v>60</v>
      </c>
      <c r="F666" s="57" t="s">
        <v>61</v>
      </c>
      <c r="G666" s="51" t="s">
        <v>3030</v>
      </c>
      <c r="H666" s="51" t="s">
        <v>4625</v>
      </c>
      <c r="I666" s="51" t="s">
        <v>4626</v>
      </c>
      <c r="J666" s="57" t="s">
        <v>65</v>
      </c>
      <c r="K666" s="57" t="s">
        <v>4723</v>
      </c>
      <c r="L666" s="57" t="s">
        <v>5641</v>
      </c>
      <c r="M666" s="57" t="s">
        <v>66</v>
      </c>
      <c r="N666" s="52" t="s">
        <v>5655</v>
      </c>
      <c r="O666" s="53">
        <v>1</v>
      </c>
      <c r="P666" s="51" t="s">
        <v>68</v>
      </c>
      <c r="Q666" s="51" t="s">
        <v>69</v>
      </c>
      <c r="R666" s="51" t="s">
        <v>70</v>
      </c>
      <c r="S666" s="54" t="s">
        <v>4390</v>
      </c>
      <c r="T666" s="51" t="s">
        <v>650</v>
      </c>
      <c r="U666" s="55">
        <v>46251</v>
      </c>
      <c r="V666" s="57" t="s">
        <v>778</v>
      </c>
      <c r="W666" s="57" t="s">
        <v>4722</v>
      </c>
      <c r="X666" s="57" t="s">
        <v>35749</v>
      </c>
      <c r="Y666" s="142" t="str">
        <f>_xlfn.XLOOKUP(B666,'Golden Rulebook-CDErule level'!I:I,'Golden Rulebook-CDErule level'!I:I, "not found")</f>
        <v>DQO-1861</v>
      </c>
    </row>
    <row r="667" spans="1:25" ht="28.5">
      <c r="A667" s="51" t="s">
        <v>5664</v>
      </c>
      <c r="B667" s="51" t="s">
        <v>5665</v>
      </c>
      <c r="C667" s="57" t="s">
        <v>5666</v>
      </c>
      <c r="D667" s="51" t="s">
        <v>5667</v>
      </c>
      <c r="E667" s="57" t="s">
        <v>60</v>
      </c>
      <c r="F667" s="57" t="s">
        <v>61</v>
      </c>
      <c r="G667" s="51" t="s">
        <v>3030</v>
      </c>
      <c r="H667" s="51" t="s">
        <v>4625</v>
      </c>
      <c r="I667" s="51" t="s">
        <v>4626</v>
      </c>
      <c r="J667" s="57" t="s">
        <v>65</v>
      </c>
      <c r="K667" s="57" t="s">
        <v>4723</v>
      </c>
      <c r="L667" s="57" t="s">
        <v>5641</v>
      </c>
      <c r="M667" s="57" t="s">
        <v>66</v>
      </c>
      <c r="N667" s="52" t="s">
        <v>5655</v>
      </c>
      <c r="O667" s="53">
        <v>1</v>
      </c>
      <c r="P667" s="51" t="s">
        <v>68</v>
      </c>
      <c r="Q667" s="51" t="s">
        <v>69</v>
      </c>
      <c r="R667" s="51" t="s">
        <v>70</v>
      </c>
      <c r="S667" s="54" t="s">
        <v>4390</v>
      </c>
      <c r="T667" s="51" t="s">
        <v>650</v>
      </c>
      <c r="U667" s="55">
        <v>46251</v>
      </c>
      <c r="V667" s="57" t="s">
        <v>778</v>
      </c>
      <c r="W667" s="57" t="s">
        <v>4722</v>
      </c>
      <c r="X667" s="57" t="s">
        <v>35749</v>
      </c>
      <c r="Y667" s="142" t="str">
        <f>_xlfn.XLOOKUP(B667,'Golden Rulebook-CDErule level'!I:I,'Golden Rulebook-CDErule level'!I:I, "not found")</f>
        <v>DQO-1862</v>
      </c>
    </row>
    <row r="668" spans="1:25" ht="28.5">
      <c r="A668" s="51" t="s">
        <v>6589</v>
      </c>
      <c r="B668" s="51" t="s">
        <v>6590</v>
      </c>
      <c r="C668" s="57" t="s">
        <v>6591</v>
      </c>
      <c r="D668" s="51" t="s">
        <v>6592</v>
      </c>
      <c r="E668" s="57" t="s">
        <v>60</v>
      </c>
      <c r="F668" s="57" t="s">
        <v>61</v>
      </c>
      <c r="G668" s="51" t="s">
        <v>3030</v>
      </c>
      <c r="H668" s="51" t="s">
        <v>4625</v>
      </c>
      <c r="I668" s="51" t="s">
        <v>4626</v>
      </c>
      <c r="J668" s="57" t="s">
        <v>65</v>
      </c>
      <c r="K668" s="57" t="s">
        <v>6321</v>
      </c>
      <c r="L668" s="57" t="s">
        <v>6579</v>
      </c>
      <c r="M668" s="57" t="s">
        <v>66</v>
      </c>
      <c r="N668" s="52" t="s">
        <v>6593</v>
      </c>
      <c r="O668" s="53">
        <v>1</v>
      </c>
      <c r="P668" s="51" t="s">
        <v>68</v>
      </c>
      <c r="Q668" s="51" t="s">
        <v>69</v>
      </c>
      <c r="R668" s="51" t="s">
        <v>70</v>
      </c>
      <c r="S668" s="54" t="s">
        <v>4390</v>
      </c>
      <c r="T668" s="51" t="s">
        <v>650</v>
      </c>
      <c r="U668" s="55">
        <v>46251</v>
      </c>
      <c r="V668" s="57" t="s">
        <v>778</v>
      </c>
      <c r="W668" s="57" t="s">
        <v>6320</v>
      </c>
      <c r="X668" s="57" t="s">
        <v>35750</v>
      </c>
      <c r="Y668" s="142" t="str">
        <f>_xlfn.XLOOKUP(B668,'Golden Rulebook-CDErule level'!I:I,'Golden Rulebook-CDErule level'!I:I, "not found")</f>
        <v>DQO-1863</v>
      </c>
    </row>
    <row r="669" spans="1:25" ht="28.5">
      <c r="A669" s="51" t="s">
        <v>6596</v>
      </c>
      <c r="B669" s="51" t="s">
        <v>6597</v>
      </c>
      <c r="C669" s="57" t="s">
        <v>6598</v>
      </c>
      <c r="D669" s="51" t="s">
        <v>6599</v>
      </c>
      <c r="E669" s="57" t="s">
        <v>60</v>
      </c>
      <c r="F669" s="57" t="s">
        <v>61</v>
      </c>
      <c r="G669" s="51" t="s">
        <v>3030</v>
      </c>
      <c r="H669" s="51" t="s">
        <v>4625</v>
      </c>
      <c r="I669" s="51" t="s">
        <v>4626</v>
      </c>
      <c r="J669" s="57" t="s">
        <v>65</v>
      </c>
      <c r="K669" s="57" t="s">
        <v>6321</v>
      </c>
      <c r="L669" s="57" t="s">
        <v>6579</v>
      </c>
      <c r="M669" s="57" t="s">
        <v>66</v>
      </c>
      <c r="N669" s="52" t="s">
        <v>6593</v>
      </c>
      <c r="O669" s="53">
        <v>1</v>
      </c>
      <c r="P669" s="51" t="s">
        <v>68</v>
      </c>
      <c r="Q669" s="51" t="s">
        <v>69</v>
      </c>
      <c r="R669" s="51" t="s">
        <v>70</v>
      </c>
      <c r="S669" s="54" t="s">
        <v>4390</v>
      </c>
      <c r="T669" s="51" t="s">
        <v>650</v>
      </c>
      <c r="U669" s="55">
        <v>46251</v>
      </c>
      <c r="V669" s="57" t="s">
        <v>778</v>
      </c>
      <c r="W669" s="57" t="s">
        <v>6320</v>
      </c>
      <c r="X669" s="57" t="s">
        <v>35750</v>
      </c>
      <c r="Y669" s="142" t="str">
        <f>_xlfn.XLOOKUP(B669,'Golden Rulebook-CDErule level'!I:I,'Golden Rulebook-CDErule level'!I:I, "not found")</f>
        <v>DQO-1864</v>
      </c>
    </row>
    <row r="670" spans="1:25" ht="28.5">
      <c r="A670" s="51" t="s">
        <v>6602</v>
      </c>
      <c r="B670" s="51" t="s">
        <v>6603</v>
      </c>
      <c r="C670" s="57" t="s">
        <v>6604</v>
      </c>
      <c r="D670" s="51" t="s">
        <v>6605</v>
      </c>
      <c r="E670" s="57" t="s">
        <v>60</v>
      </c>
      <c r="F670" s="57" t="s">
        <v>61</v>
      </c>
      <c r="G670" s="51" t="s">
        <v>3030</v>
      </c>
      <c r="H670" s="51" t="s">
        <v>4625</v>
      </c>
      <c r="I670" s="51" t="s">
        <v>4626</v>
      </c>
      <c r="J670" s="57" t="s">
        <v>65</v>
      </c>
      <c r="K670" s="57" t="s">
        <v>6321</v>
      </c>
      <c r="L670" s="57" t="s">
        <v>6579</v>
      </c>
      <c r="M670" s="57" t="s">
        <v>66</v>
      </c>
      <c r="N670" s="52" t="s">
        <v>6593</v>
      </c>
      <c r="O670" s="53">
        <v>1</v>
      </c>
      <c r="P670" s="51" t="s">
        <v>68</v>
      </c>
      <c r="Q670" s="51" t="s">
        <v>69</v>
      </c>
      <c r="R670" s="51" t="s">
        <v>70</v>
      </c>
      <c r="S670" s="54" t="s">
        <v>4390</v>
      </c>
      <c r="T670" s="51" t="s">
        <v>650</v>
      </c>
      <c r="U670" s="55">
        <v>46251</v>
      </c>
      <c r="V670" s="57" t="s">
        <v>778</v>
      </c>
      <c r="W670" s="57" t="s">
        <v>6320</v>
      </c>
      <c r="X670" s="57" t="s">
        <v>35750</v>
      </c>
      <c r="Y670" s="142" t="str">
        <f>_xlfn.XLOOKUP(B670,'Golden Rulebook-CDErule level'!I:I,'Golden Rulebook-CDErule level'!I:I, "not found")</f>
        <v>DQO-1865</v>
      </c>
    </row>
    <row r="671" spans="1:25" ht="28.5">
      <c r="A671" s="51" t="s">
        <v>6617</v>
      </c>
      <c r="B671" s="51" t="s">
        <v>6618</v>
      </c>
      <c r="C671" s="57" t="s">
        <v>6619</v>
      </c>
      <c r="D671" s="51" t="s">
        <v>6620</v>
      </c>
      <c r="E671" s="57" t="s">
        <v>60</v>
      </c>
      <c r="F671" s="57" t="s">
        <v>61</v>
      </c>
      <c r="G671" s="51" t="s">
        <v>3030</v>
      </c>
      <c r="H671" s="51" t="s">
        <v>4625</v>
      </c>
      <c r="I671" s="51" t="s">
        <v>4626</v>
      </c>
      <c r="J671" s="57" t="s">
        <v>65</v>
      </c>
      <c r="K671" s="57" t="s">
        <v>6321</v>
      </c>
      <c r="L671" s="57" t="s">
        <v>6607</v>
      </c>
      <c r="M671" s="57" t="s">
        <v>66</v>
      </c>
      <c r="N671" s="52" t="s">
        <v>6621</v>
      </c>
      <c r="O671" s="53">
        <v>1</v>
      </c>
      <c r="P671" s="51" t="s">
        <v>68</v>
      </c>
      <c r="Q671" s="51" t="s">
        <v>69</v>
      </c>
      <c r="R671" s="51" t="s">
        <v>70</v>
      </c>
      <c r="S671" s="54" t="s">
        <v>4390</v>
      </c>
      <c r="T671" s="51" t="s">
        <v>650</v>
      </c>
      <c r="U671" s="55">
        <v>46251</v>
      </c>
      <c r="V671" s="57" t="s">
        <v>778</v>
      </c>
      <c r="W671" s="57" t="s">
        <v>6320</v>
      </c>
      <c r="X671" s="57" t="s">
        <v>6606</v>
      </c>
      <c r="Y671" s="142" t="str">
        <f>_xlfn.XLOOKUP(B671,'Golden Rulebook-CDErule level'!I:I,'Golden Rulebook-CDErule level'!I:I, "not found")</f>
        <v>DQO-1866</v>
      </c>
    </row>
    <row r="672" spans="1:25" ht="28.5">
      <c r="A672" s="51" t="s">
        <v>6624</v>
      </c>
      <c r="B672" s="51" t="s">
        <v>6625</v>
      </c>
      <c r="C672" s="57" t="s">
        <v>6626</v>
      </c>
      <c r="D672" s="51" t="s">
        <v>6627</v>
      </c>
      <c r="E672" s="57" t="s">
        <v>60</v>
      </c>
      <c r="F672" s="57" t="s">
        <v>61</v>
      </c>
      <c r="G672" s="51" t="s">
        <v>3030</v>
      </c>
      <c r="H672" s="51" t="s">
        <v>4625</v>
      </c>
      <c r="I672" s="51" t="s">
        <v>4626</v>
      </c>
      <c r="J672" s="57" t="s">
        <v>65</v>
      </c>
      <c r="K672" s="57" t="s">
        <v>6321</v>
      </c>
      <c r="L672" s="57" t="s">
        <v>6607</v>
      </c>
      <c r="M672" s="57" t="s">
        <v>66</v>
      </c>
      <c r="N672" s="52" t="s">
        <v>6621</v>
      </c>
      <c r="O672" s="53">
        <v>1</v>
      </c>
      <c r="P672" s="51" t="s">
        <v>68</v>
      </c>
      <c r="Q672" s="51" t="s">
        <v>69</v>
      </c>
      <c r="R672" s="51" t="s">
        <v>70</v>
      </c>
      <c r="S672" s="54" t="s">
        <v>4390</v>
      </c>
      <c r="T672" s="51" t="s">
        <v>650</v>
      </c>
      <c r="U672" s="55">
        <v>46251</v>
      </c>
      <c r="V672" s="57" t="s">
        <v>778</v>
      </c>
      <c r="W672" s="57" t="s">
        <v>6320</v>
      </c>
      <c r="X672" s="57" t="s">
        <v>6606</v>
      </c>
      <c r="Y672" s="142" t="str">
        <f>_xlfn.XLOOKUP(B672,'Golden Rulebook-CDErule level'!I:I,'Golden Rulebook-CDErule level'!I:I, "not found")</f>
        <v>DQO-1867</v>
      </c>
    </row>
    <row r="673" spans="1:25" ht="28.5">
      <c r="A673" s="51" t="s">
        <v>6630</v>
      </c>
      <c r="B673" s="51" t="s">
        <v>6631</v>
      </c>
      <c r="C673" s="57" t="s">
        <v>6632</v>
      </c>
      <c r="D673" s="51" t="s">
        <v>6633</v>
      </c>
      <c r="E673" s="57" t="s">
        <v>60</v>
      </c>
      <c r="F673" s="57" t="s">
        <v>61</v>
      </c>
      <c r="G673" s="51" t="s">
        <v>3030</v>
      </c>
      <c r="H673" s="51" t="s">
        <v>4625</v>
      </c>
      <c r="I673" s="51" t="s">
        <v>4626</v>
      </c>
      <c r="J673" s="57" t="s">
        <v>65</v>
      </c>
      <c r="K673" s="57" t="s">
        <v>6321</v>
      </c>
      <c r="L673" s="57" t="s">
        <v>6607</v>
      </c>
      <c r="M673" s="57" t="s">
        <v>66</v>
      </c>
      <c r="N673" s="52" t="s">
        <v>6621</v>
      </c>
      <c r="O673" s="53">
        <v>1</v>
      </c>
      <c r="P673" s="51" t="s">
        <v>68</v>
      </c>
      <c r="Q673" s="51" t="s">
        <v>69</v>
      </c>
      <c r="R673" s="51" t="s">
        <v>70</v>
      </c>
      <c r="S673" s="54" t="s">
        <v>4390</v>
      </c>
      <c r="T673" s="51" t="s">
        <v>650</v>
      </c>
      <c r="U673" s="55">
        <v>46251</v>
      </c>
      <c r="V673" s="57" t="s">
        <v>778</v>
      </c>
      <c r="W673" s="57" t="s">
        <v>6320</v>
      </c>
      <c r="X673" s="57" t="s">
        <v>6606</v>
      </c>
      <c r="Y673" s="142" t="str">
        <f>_xlfn.XLOOKUP(B673,'Golden Rulebook-CDErule level'!I:I,'Golden Rulebook-CDErule level'!I:I, "not found")</f>
        <v>DQO-1868</v>
      </c>
    </row>
    <row r="674" spans="1:25" ht="28.5">
      <c r="A674" s="51" t="s">
        <v>5679</v>
      </c>
      <c r="B674" s="51" t="s">
        <v>5680</v>
      </c>
      <c r="C674" s="57" t="s">
        <v>5681</v>
      </c>
      <c r="D674" s="51" t="s">
        <v>5682</v>
      </c>
      <c r="E674" s="57" t="s">
        <v>60</v>
      </c>
      <c r="F674" s="57" t="s">
        <v>61</v>
      </c>
      <c r="G674" s="51" t="s">
        <v>3030</v>
      </c>
      <c r="H674" s="51" t="s">
        <v>4625</v>
      </c>
      <c r="I674" s="51" t="s">
        <v>4626</v>
      </c>
      <c r="J674" s="57" t="s">
        <v>65</v>
      </c>
      <c r="K674" s="57" t="s">
        <v>4723</v>
      </c>
      <c r="L674" s="57" t="s">
        <v>5669</v>
      </c>
      <c r="M674" s="57" t="s">
        <v>66</v>
      </c>
      <c r="N674" s="52" t="s">
        <v>5683</v>
      </c>
      <c r="O674" s="53">
        <v>1</v>
      </c>
      <c r="P674" s="51" t="s">
        <v>68</v>
      </c>
      <c r="Q674" s="51" t="s">
        <v>69</v>
      </c>
      <c r="R674" s="51" t="s">
        <v>70</v>
      </c>
      <c r="S674" s="54" t="s">
        <v>4390</v>
      </c>
      <c r="T674" s="51" t="s">
        <v>650</v>
      </c>
      <c r="U674" s="55">
        <v>46251</v>
      </c>
      <c r="V674" s="57" t="s">
        <v>778</v>
      </c>
      <c r="W674" s="57" t="s">
        <v>4722</v>
      </c>
      <c r="X674" s="57" t="s">
        <v>5668</v>
      </c>
      <c r="Y674" s="142" t="str">
        <f>_xlfn.XLOOKUP(B674,'Golden Rulebook-CDErule level'!I:I,'Golden Rulebook-CDErule level'!I:I, "not found")</f>
        <v>DQO-1869</v>
      </c>
    </row>
    <row r="675" spans="1:25" ht="28.5">
      <c r="A675" s="51" t="s">
        <v>5686</v>
      </c>
      <c r="B675" s="51" t="s">
        <v>5687</v>
      </c>
      <c r="C675" s="57" t="s">
        <v>5688</v>
      </c>
      <c r="D675" s="51" t="s">
        <v>5689</v>
      </c>
      <c r="E675" s="57" t="s">
        <v>60</v>
      </c>
      <c r="F675" s="57" t="s">
        <v>61</v>
      </c>
      <c r="G675" s="51" t="s">
        <v>3030</v>
      </c>
      <c r="H675" s="51" t="s">
        <v>4625</v>
      </c>
      <c r="I675" s="51" t="s">
        <v>4626</v>
      </c>
      <c r="J675" s="57" t="s">
        <v>65</v>
      </c>
      <c r="K675" s="57" t="s">
        <v>4723</v>
      </c>
      <c r="L675" s="57" t="s">
        <v>5669</v>
      </c>
      <c r="M675" s="57" t="s">
        <v>66</v>
      </c>
      <c r="N675" s="52" t="s">
        <v>5683</v>
      </c>
      <c r="O675" s="53">
        <v>1</v>
      </c>
      <c r="P675" s="51" t="s">
        <v>68</v>
      </c>
      <c r="Q675" s="51" t="s">
        <v>69</v>
      </c>
      <c r="R675" s="51" t="s">
        <v>70</v>
      </c>
      <c r="S675" s="54" t="s">
        <v>4390</v>
      </c>
      <c r="T675" s="51" t="s">
        <v>650</v>
      </c>
      <c r="U675" s="55">
        <v>46251</v>
      </c>
      <c r="V675" s="57" t="s">
        <v>778</v>
      </c>
      <c r="W675" s="57" t="s">
        <v>4722</v>
      </c>
      <c r="X675" s="57" t="s">
        <v>5668</v>
      </c>
      <c r="Y675" s="142" t="str">
        <f>_xlfn.XLOOKUP(B675,'Golden Rulebook-CDErule level'!I:I,'Golden Rulebook-CDErule level'!I:I, "not found")</f>
        <v>DQO-1870</v>
      </c>
    </row>
    <row r="676" spans="1:25" ht="28.5">
      <c r="A676" s="51" t="s">
        <v>5692</v>
      </c>
      <c r="B676" s="51" t="s">
        <v>5693</v>
      </c>
      <c r="C676" s="57" t="s">
        <v>5694</v>
      </c>
      <c r="D676" s="51" t="s">
        <v>5695</v>
      </c>
      <c r="E676" s="57" t="s">
        <v>60</v>
      </c>
      <c r="F676" s="57" t="s">
        <v>61</v>
      </c>
      <c r="G676" s="51" t="s">
        <v>3030</v>
      </c>
      <c r="H676" s="51" t="s">
        <v>4625</v>
      </c>
      <c r="I676" s="51" t="s">
        <v>4626</v>
      </c>
      <c r="J676" s="57" t="s">
        <v>65</v>
      </c>
      <c r="K676" s="57" t="s">
        <v>4723</v>
      </c>
      <c r="L676" s="57" t="s">
        <v>5669</v>
      </c>
      <c r="M676" s="57" t="s">
        <v>66</v>
      </c>
      <c r="N676" s="52" t="s">
        <v>5683</v>
      </c>
      <c r="O676" s="53">
        <v>1</v>
      </c>
      <c r="P676" s="51" t="s">
        <v>68</v>
      </c>
      <c r="Q676" s="51" t="s">
        <v>69</v>
      </c>
      <c r="R676" s="51" t="s">
        <v>70</v>
      </c>
      <c r="S676" s="54" t="s">
        <v>4390</v>
      </c>
      <c r="T676" s="51" t="s">
        <v>650</v>
      </c>
      <c r="U676" s="55">
        <v>46251</v>
      </c>
      <c r="V676" s="57" t="s">
        <v>778</v>
      </c>
      <c r="W676" s="57" t="s">
        <v>4722</v>
      </c>
      <c r="X676" s="57" t="s">
        <v>5668</v>
      </c>
      <c r="Y676" s="142" t="str">
        <f>_xlfn.XLOOKUP(B676,'Golden Rulebook-CDErule level'!I:I,'Golden Rulebook-CDErule level'!I:I, "not found")</f>
        <v>DQO-1871</v>
      </c>
    </row>
    <row r="677" spans="1:25" ht="42.75">
      <c r="A677" s="51" t="s">
        <v>7715</v>
      </c>
      <c r="B677" s="51" t="s">
        <v>7716</v>
      </c>
      <c r="C677" s="57" t="s">
        <v>7717</v>
      </c>
      <c r="D677" s="51" t="s">
        <v>7718</v>
      </c>
      <c r="E677" s="57" t="s">
        <v>60</v>
      </c>
      <c r="F677" s="57" t="s">
        <v>61</v>
      </c>
      <c r="G677" s="51" t="s">
        <v>738</v>
      </c>
      <c r="H677" s="51" t="s">
        <v>4441</v>
      </c>
      <c r="I677" s="51" t="s">
        <v>4442</v>
      </c>
      <c r="J677" s="57" t="s">
        <v>65</v>
      </c>
      <c r="K677" s="57" t="s">
        <v>7611</v>
      </c>
      <c r="L677" s="57" t="s">
        <v>7705</v>
      </c>
      <c r="M677" s="57" t="s">
        <v>66</v>
      </c>
      <c r="N677" s="52" t="s">
        <v>7719</v>
      </c>
      <c r="O677" s="53">
        <v>1</v>
      </c>
      <c r="P677" s="51" t="s">
        <v>68</v>
      </c>
      <c r="Q677" s="51" t="s">
        <v>69</v>
      </c>
      <c r="R677" s="51" t="s">
        <v>70</v>
      </c>
      <c r="S677" s="54" t="s">
        <v>4390</v>
      </c>
      <c r="T677" s="51" t="s">
        <v>650</v>
      </c>
      <c r="U677" s="55">
        <v>46251</v>
      </c>
      <c r="V677" s="57" t="s">
        <v>778</v>
      </c>
      <c r="W677" s="57" t="s">
        <v>7610</v>
      </c>
      <c r="X677" s="57" t="s">
        <v>35751</v>
      </c>
      <c r="Y677" s="142" t="str">
        <f>_xlfn.XLOOKUP(B677,'Golden Rulebook-CDErule level'!I:I,'Golden Rulebook-CDErule level'!I:I, "not found")</f>
        <v>DQO-1872</v>
      </c>
    </row>
    <row r="678" spans="1:25" ht="42.75">
      <c r="A678" s="51" t="s">
        <v>7722</v>
      </c>
      <c r="B678" s="51" t="s">
        <v>7723</v>
      </c>
      <c r="C678" s="57" t="s">
        <v>7724</v>
      </c>
      <c r="D678" s="51" t="s">
        <v>7725</v>
      </c>
      <c r="E678" s="57" t="s">
        <v>60</v>
      </c>
      <c r="F678" s="57" t="s">
        <v>61</v>
      </c>
      <c r="G678" s="51" t="s">
        <v>738</v>
      </c>
      <c r="H678" s="51" t="s">
        <v>4441</v>
      </c>
      <c r="I678" s="51" t="s">
        <v>4442</v>
      </c>
      <c r="J678" s="57" t="s">
        <v>65</v>
      </c>
      <c r="K678" s="57" t="s">
        <v>7611</v>
      </c>
      <c r="L678" s="57" t="s">
        <v>7705</v>
      </c>
      <c r="M678" s="57" t="s">
        <v>66</v>
      </c>
      <c r="N678" s="52" t="s">
        <v>7719</v>
      </c>
      <c r="O678" s="53">
        <v>1</v>
      </c>
      <c r="P678" s="51" t="s">
        <v>68</v>
      </c>
      <c r="Q678" s="51" t="s">
        <v>69</v>
      </c>
      <c r="R678" s="51" t="s">
        <v>70</v>
      </c>
      <c r="S678" s="54" t="s">
        <v>4390</v>
      </c>
      <c r="T678" s="51" t="s">
        <v>650</v>
      </c>
      <c r="U678" s="55">
        <v>46251</v>
      </c>
      <c r="V678" s="57" t="s">
        <v>778</v>
      </c>
      <c r="W678" s="57" t="s">
        <v>7610</v>
      </c>
      <c r="X678" s="57" t="s">
        <v>35751</v>
      </c>
      <c r="Y678" s="142" t="str">
        <f>_xlfn.XLOOKUP(B678,'Golden Rulebook-CDErule level'!I:I,'Golden Rulebook-CDErule level'!I:I, "not found")</f>
        <v>DQO-1873</v>
      </c>
    </row>
    <row r="679" spans="1:25" ht="42.75">
      <c r="A679" s="51" t="s">
        <v>7728</v>
      </c>
      <c r="B679" s="51" t="s">
        <v>7729</v>
      </c>
      <c r="C679" s="57" t="s">
        <v>7730</v>
      </c>
      <c r="D679" s="51" t="s">
        <v>7731</v>
      </c>
      <c r="E679" s="57" t="s">
        <v>60</v>
      </c>
      <c r="F679" s="57" t="s">
        <v>61</v>
      </c>
      <c r="G679" s="51" t="s">
        <v>738</v>
      </c>
      <c r="H679" s="51" t="s">
        <v>4441</v>
      </c>
      <c r="I679" s="51" t="s">
        <v>4442</v>
      </c>
      <c r="J679" s="57" t="s">
        <v>65</v>
      </c>
      <c r="K679" s="57" t="s">
        <v>7611</v>
      </c>
      <c r="L679" s="57" t="s">
        <v>7705</v>
      </c>
      <c r="M679" s="57" t="s">
        <v>66</v>
      </c>
      <c r="N679" s="52" t="s">
        <v>7719</v>
      </c>
      <c r="O679" s="53">
        <v>1</v>
      </c>
      <c r="P679" s="51" t="s">
        <v>68</v>
      </c>
      <c r="Q679" s="51" t="s">
        <v>69</v>
      </c>
      <c r="R679" s="51" t="s">
        <v>70</v>
      </c>
      <c r="S679" s="54" t="s">
        <v>4390</v>
      </c>
      <c r="T679" s="51" t="s">
        <v>650</v>
      </c>
      <c r="U679" s="55">
        <v>46251</v>
      </c>
      <c r="V679" s="57" t="s">
        <v>778</v>
      </c>
      <c r="W679" s="57" t="s">
        <v>7610</v>
      </c>
      <c r="X679" s="57" t="s">
        <v>35751</v>
      </c>
      <c r="Y679" s="142" t="str">
        <f>_xlfn.XLOOKUP(B679,'Golden Rulebook-CDErule level'!I:I,'Golden Rulebook-CDErule level'!I:I, "not found")</f>
        <v>DQO-1874</v>
      </c>
    </row>
    <row r="680" spans="1:25" ht="42.75">
      <c r="A680" s="51" t="s">
        <v>7743</v>
      </c>
      <c r="B680" s="51" t="s">
        <v>7744</v>
      </c>
      <c r="C680" s="57" t="s">
        <v>7745</v>
      </c>
      <c r="D680" s="51" t="s">
        <v>7746</v>
      </c>
      <c r="E680" s="57" t="s">
        <v>60</v>
      </c>
      <c r="F680" s="57" t="s">
        <v>61</v>
      </c>
      <c r="G680" s="51" t="s">
        <v>738</v>
      </c>
      <c r="H680" s="51" t="s">
        <v>4441</v>
      </c>
      <c r="I680" s="51" t="s">
        <v>4442</v>
      </c>
      <c r="J680" s="57" t="s">
        <v>65</v>
      </c>
      <c r="K680" s="57" t="s">
        <v>7611</v>
      </c>
      <c r="L680" s="57" t="s">
        <v>7733</v>
      </c>
      <c r="M680" s="57" t="s">
        <v>66</v>
      </c>
      <c r="N680" s="52" t="s">
        <v>7747</v>
      </c>
      <c r="O680" s="53">
        <v>1</v>
      </c>
      <c r="P680" s="51" t="s">
        <v>68</v>
      </c>
      <c r="Q680" s="51" t="s">
        <v>69</v>
      </c>
      <c r="R680" s="51" t="s">
        <v>70</v>
      </c>
      <c r="S680" s="54" t="s">
        <v>4390</v>
      </c>
      <c r="T680" s="51" t="s">
        <v>650</v>
      </c>
      <c r="U680" s="55">
        <v>46251</v>
      </c>
      <c r="V680" s="57" t="s">
        <v>778</v>
      </c>
      <c r="W680" s="57" t="s">
        <v>7610</v>
      </c>
      <c r="X680" s="57" t="s">
        <v>7732</v>
      </c>
      <c r="Y680" s="142" t="str">
        <f>_xlfn.XLOOKUP(B680,'Golden Rulebook-CDErule level'!I:I,'Golden Rulebook-CDErule level'!I:I, "not found")</f>
        <v>DQO-1875</v>
      </c>
    </row>
    <row r="681" spans="1:25" ht="42.75">
      <c r="A681" s="51" t="s">
        <v>7750</v>
      </c>
      <c r="B681" s="51" t="s">
        <v>7751</v>
      </c>
      <c r="C681" s="57" t="s">
        <v>7752</v>
      </c>
      <c r="D681" s="51" t="s">
        <v>7753</v>
      </c>
      <c r="E681" s="57" t="s">
        <v>60</v>
      </c>
      <c r="F681" s="57" t="s">
        <v>61</v>
      </c>
      <c r="G681" s="51" t="s">
        <v>738</v>
      </c>
      <c r="H681" s="51" t="s">
        <v>4441</v>
      </c>
      <c r="I681" s="51" t="s">
        <v>4442</v>
      </c>
      <c r="J681" s="57" t="s">
        <v>65</v>
      </c>
      <c r="K681" s="57" t="s">
        <v>7611</v>
      </c>
      <c r="L681" s="57" t="s">
        <v>7733</v>
      </c>
      <c r="M681" s="57" t="s">
        <v>66</v>
      </c>
      <c r="N681" s="52" t="s">
        <v>7747</v>
      </c>
      <c r="O681" s="53">
        <v>1</v>
      </c>
      <c r="P681" s="51" t="s">
        <v>68</v>
      </c>
      <c r="Q681" s="51" t="s">
        <v>69</v>
      </c>
      <c r="R681" s="51" t="s">
        <v>70</v>
      </c>
      <c r="S681" s="54" t="s">
        <v>4390</v>
      </c>
      <c r="T681" s="51" t="s">
        <v>650</v>
      </c>
      <c r="U681" s="55">
        <v>46251</v>
      </c>
      <c r="V681" s="57" t="s">
        <v>778</v>
      </c>
      <c r="W681" s="57" t="s">
        <v>7610</v>
      </c>
      <c r="X681" s="57" t="s">
        <v>7732</v>
      </c>
      <c r="Y681" s="142" t="str">
        <f>_xlfn.XLOOKUP(B681,'Golden Rulebook-CDErule level'!I:I,'Golden Rulebook-CDErule level'!I:I, "not found")</f>
        <v>DQO-1876</v>
      </c>
    </row>
    <row r="682" spans="1:25" ht="42.75">
      <c r="A682" s="51" t="s">
        <v>7756</v>
      </c>
      <c r="B682" s="51" t="s">
        <v>7757</v>
      </c>
      <c r="C682" s="57" t="s">
        <v>7758</v>
      </c>
      <c r="D682" s="51" t="s">
        <v>7759</v>
      </c>
      <c r="E682" s="57" t="s">
        <v>60</v>
      </c>
      <c r="F682" s="57" t="s">
        <v>61</v>
      </c>
      <c r="G682" s="51" t="s">
        <v>738</v>
      </c>
      <c r="H682" s="51" t="s">
        <v>4441</v>
      </c>
      <c r="I682" s="51" t="s">
        <v>4442</v>
      </c>
      <c r="J682" s="57" t="s">
        <v>65</v>
      </c>
      <c r="K682" s="57" t="s">
        <v>7611</v>
      </c>
      <c r="L682" s="57" t="s">
        <v>7733</v>
      </c>
      <c r="M682" s="57" t="s">
        <v>66</v>
      </c>
      <c r="N682" s="52" t="s">
        <v>7747</v>
      </c>
      <c r="O682" s="53">
        <v>1</v>
      </c>
      <c r="P682" s="51" t="s">
        <v>68</v>
      </c>
      <c r="Q682" s="51" t="s">
        <v>69</v>
      </c>
      <c r="R682" s="51" t="s">
        <v>70</v>
      </c>
      <c r="S682" s="54" t="s">
        <v>4390</v>
      </c>
      <c r="T682" s="51" t="s">
        <v>650</v>
      </c>
      <c r="U682" s="55">
        <v>46251</v>
      </c>
      <c r="V682" s="57" t="s">
        <v>778</v>
      </c>
      <c r="W682" s="57" t="s">
        <v>7610</v>
      </c>
      <c r="X682" s="57" t="s">
        <v>7732</v>
      </c>
      <c r="Y682" s="142" t="str">
        <f>_xlfn.XLOOKUP(B682,'Golden Rulebook-CDErule level'!I:I,'Golden Rulebook-CDErule level'!I:I, "not found")</f>
        <v>DQO-1877</v>
      </c>
    </row>
    <row r="683" spans="1:25" ht="28.5">
      <c r="A683" s="51" t="s">
        <v>10727</v>
      </c>
      <c r="B683" s="51" t="s">
        <v>10728</v>
      </c>
      <c r="C683" s="57" t="s">
        <v>10729</v>
      </c>
      <c r="D683" s="51" t="s">
        <v>10730</v>
      </c>
      <c r="E683" s="57" t="s">
        <v>60</v>
      </c>
      <c r="F683" s="57" t="s">
        <v>61</v>
      </c>
      <c r="G683" s="51" t="s">
        <v>3030</v>
      </c>
      <c r="H683" s="51" t="s">
        <v>4625</v>
      </c>
      <c r="I683" s="51" t="s">
        <v>4626</v>
      </c>
      <c r="J683" s="57" t="s">
        <v>65</v>
      </c>
      <c r="K683" s="57" t="s">
        <v>10675</v>
      </c>
      <c r="L683" s="57" t="s">
        <v>10717</v>
      </c>
      <c r="M683" s="57" t="s">
        <v>66</v>
      </c>
      <c r="N683" s="52" t="s">
        <v>10731</v>
      </c>
      <c r="O683" s="53">
        <v>1</v>
      </c>
      <c r="P683" s="51" t="s">
        <v>68</v>
      </c>
      <c r="Q683" s="51" t="s">
        <v>69</v>
      </c>
      <c r="R683" s="51" t="s">
        <v>70</v>
      </c>
      <c r="S683" s="54" t="s">
        <v>4390</v>
      </c>
      <c r="T683" s="51" t="s">
        <v>650</v>
      </c>
      <c r="U683" s="55">
        <v>46251</v>
      </c>
      <c r="V683" s="57" t="s">
        <v>778</v>
      </c>
      <c r="W683" s="57" t="s">
        <v>10674</v>
      </c>
      <c r="X683" s="57" t="s">
        <v>10716</v>
      </c>
      <c r="Y683" s="142" t="str">
        <f>_xlfn.XLOOKUP(B683,'Golden Rulebook-CDErule level'!I:I,'Golden Rulebook-CDErule level'!I:I, "not found")</f>
        <v>DQO-1878</v>
      </c>
    </row>
    <row r="684" spans="1:25" ht="28.5">
      <c r="A684" s="51" t="s">
        <v>10734</v>
      </c>
      <c r="B684" s="51" t="s">
        <v>10735</v>
      </c>
      <c r="C684" s="57" t="s">
        <v>10736</v>
      </c>
      <c r="D684" s="51" t="s">
        <v>10737</v>
      </c>
      <c r="E684" s="57" t="s">
        <v>60</v>
      </c>
      <c r="F684" s="57" t="s">
        <v>61</v>
      </c>
      <c r="G684" s="51" t="s">
        <v>3030</v>
      </c>
      <c r="H684" s="51" t="s">
        <v>4625</v>
      </c>
      <c r="I684" s="51" t="s">
        <v>4626</v>
      </c>
      <c r="J684" s="57" t="s">
        <v>65</v>
      </c>
      <c r="K684" s="57" t="s">
        <v>10675</v>
      </c>
      <c r="L684" s="57" t="s">
        <v>10717</v>
      </c>
      <c r="M684" s="57" t="s">
        <v>66</v>
      </c>
      <c r="N684" s="52" t="s">
        <v>10731</v>
      </c>
      <c r="O684" s="53">
        <v>1</v>
      </c>
      <c r="P684" s="51" t="s">
        <v>68</v>
      </c>
      <c r="Q684" s="51" t="s">
        <v>69</v>
      </c>
      <c r="R684" s="51" t="s">
        <v>70</v>
      </c>
      <c r="S684" s="54" t="s">
        <v>4390</v>
      </c>
      <c r="T684" s="51" t="s">
        <v>650</v>
      </c>
      <c r="U684" s="55">
        <v>46251</v>
      </c>
      <c r="V684" s="57" t="s">
        <v>778</v>
      </c>
      <c r="W684" s="57" t="s">
        <v>10674</v>
      </c>
      <c r="X684" s="57" t="s">
        <v>10716</v>
      </c>
      <c r="Y684" s="142" t="str">
        <f>_xlfn.XLOOKUP(B684,'Golden Rulebook-CDErule level'!I:I,'Golden Rulebook-CDErule level'!I:I, "not found")</f>
        <v>DQO-1879</v>
      </c>
    </row>
    <row r="685" spans="1:25" ht="28.5">
      <c r="A685" s="51" t="s">
        <v>10740</v>
      </c>
      <c r="B685" s="51" t="s">
        <v>10741</v>
      </c>
      <c r="C685" s="57" t="s">
        <v>10742</v>
      </c>
      <c r="D685" s="51" t="s">
        <v>10743</v>
      </c>
      <c r="E685" s="57" t="s">
        <v>60</v>
      </c>
      <c r="F685" s="57" t="s">
        <v>61</v>
      </c>
      <c r="G685" s="51" t="s">
        <v>3030</v>
      </c>
      <c r="H685" s="51" t="s">
        <v>4625</v>
      </c>
      <c r="I685" s="51" t="s">
        <v>4626</v>
      </c>
      <c r="J685" s="57" t="s">
        <v>65</v>
      </c>
      <c r="K685" s="57" t="s">
        <v>10675</v>
      </c>
      <c r="L685" s="57" t="s">
        <v>10717</v>
      </c>
      <c r="M685" s="57" t="s">
        <v>66</v>
      </c>
      <c r="N685" s="52" t="s">
        <v>10731</v>
      </c>
      <c r="O685" s="53">
        <v>1</v>
      </c>
      <c r="P685" s="51" t="s">
        <v>68</v>
      </c>
      <c r="Q685" s="51" t="s">
        <v>69</v>
      </c>
      <c r="R685" s="51" t="s">
        <v>70</v>
      </c>
      <c r="S685" s="54" t="s">
        <v>4390</v>
      </c>
      <c r="T685" s="51" t="s">
        <v>650</v>
      </c>
      <c r="U685" s="55">
        <v>46251</v>
      </c>
      <c r="V685" s="57" t="s">
        <v>778</v>
      </c>
      <c r="W685" s="57" t="s">
        <v>10674</v>
      </c>
      <c r="X685" s="57" t="s">
        <v>10716</v>
      </c>
      <c r="Y685" s="142" t="str">
        <f>_xlfn.XLOOKUP(B685,'Golden Rulebook-CDErule level'!I:I,'Golden Rulebook-CDErule level'!I:I, "not found")</f>
        <v>DQO-1880</v>
      </c>
    </row>
    <row r="686" spans="1:25" ht="28.5">
      <c r="A686" s="51" t="s">
        <v>4668</v>
      </c>
      <c r="B686" s="51" t="s">
        <v>4669</v>
      </c>
      <c r="C686" s="57" t="s">
        <v>4670</v>
      </c>
      <c r="D686" s="51" t="s">
        <v>4671</v>
      </c>
      <c r="E686" s="57" t="s">
        <v>60</v>
      </c>
      <c r="F686" s="57" t="s">
        <v>61</v>
      </c>
      <c r="G686" s="51" t="s">
        <v>3030</v>
      </c>
      <c r="H686" s="51" t="s">
        <v>4625</v>
      </c>
      <c r="I686" s="51" t="s">
        <v>4626</v>
      </c>
      <c r="J686" s="57" t="s">
        <v>65</v>
      </c>
      <c r="K686" s="57" t="s">
        <v>4616</v>
      </c>
      <c r="L686" s="57" t="s">
        <v>4658</v>
      </c>
      <c r="M686" s="57" t="s">
        <v>66</v>
      </c>
      <c r="N686" s="52" t="s">
        <v>4672</v>
      </c>
      <c r="O686" s="53">
        <v>1</v>
      </c>
      <c r="P686" s="51" t="s">
        <v>68</v>
      </c>
      <c r="Q686" s="51" t="s">
        <v>69</v>
      </c>
      <c r="R686" s="51" t="s">
        <v>70</v>
      </c>
      <c r="S686" s="54" t="s">
        <v>4390</v>
      </c>
      <c r="T686" s="51" t="s">
        <v>650</v>
      </c>
      <c r="U686" s="55">
        <v>46251</v>
      </c>
      <c r="V686" s="57" t="s">
        <v>778</v>
      </c>
      <c r="W686" s="57" t="s">
        <v>4615</v>
      </c>
      <c r="X686" s="57" t="s">
        <v>4657</v>
      </c>
      <c r="Y686" s="142" t="str">
        <f>_xlfn.XLOOKUP(B686,'Golden Rulebook-CDErule level'!I:I,'Golden Rulebook-CDErule level'!I:I, "not found")</f>
        <v>DQO-1881</v>
      </c>
    </row>
    <row r="687" spans="1:25" ht="28.5">
      <c r="A687" s="51" t="s">
        <v>4675</v>
      </c>
      <c r="B687" s="51" t="s">
        <v>4676</v>
      </c>
      <c r="C687" s="57" t="s">
        <v>4677</v>
      </c>
      <c r="D687" s="51" t="s">
        <v>4678</v>
      </c>
      <c r="E687" s="57" t="s">
        <v>60</v>
      </c>
      <c r="F687" s="57" t="s">
        <v>61</v>
      </c>
      <c r="G687" s="51" t="s">
        <v>3030</v>
      </c>
      <c r="H687" s="51" t="s">
        <v>4625</v>
      </c>
      <c r="I687" s="51" t="s">
        <v>4626</v>
      </c>
      <c r="J687" s="57" t="s">
        <v>65</v>
      </c>
      <c r="K687" s="57" t="s">
        <v>4616</v>
      </c>
      <c r="L687" s="57" t="s">
        <v>4658</v>
      </c>
      <c r="M687" s="57" t="s">
        <v>66</v>
      </c>
      <c r="N687" s="52" t="s">
        <v>4672</v>
      </c>
      <c r="O687" s="53">
        <v>1</v>
      </c>
      <c r="P687" s="51" t="s">
        <v>68</v>
      </c>
      <c r="Q687" s="51" t="s">
        <v>69</v>
      </c>
      <c r="R687" s="51" t="s">
        <v>70</v>
      </c>
      <c r="S687" s="54" t="s">
        <v>4390</v>
      </c>
      <c r="T687" s="51" t="s">
        <v>650</v>
      </c>
      <c r="U687" s="55">
        <v>46251</v>
      </c>
      <c r="V687" s="57" t="s">
        <v>778</v>
      </c>
      <c r="W687" s="57" t="s">
        <v>4615</v>
      </c>
      <c r="X687" s="57" t="s">
        <v>4657</v>
      </c>
      <c r="Y687" s="142" t="str">
        <f>_xlfn.XLOOKUP(B687,'Golden Rulebook-CDErule level'!I:I,'Golden Rulebook-CDErule level'!I:I, "not found")</f>
        <v>DQO-1882</v>
      </c>
    </row>
    <row r="688" spans="1:25" s="143" customFormat="1" ht="42.75">
      <c r="A688" s="61" t="s">
        <v>8921</v>
      </c>
      <c r="B688" s="61" t="s">
        <v>8922</v>
      </c>
      <c r="C688" s="62" t="s">
        <v>8923</v>
      </c>
      <c r="D688" s="61" t="s">
        <v>8924</v>
      </c>
      <c r="E688" s="62" t="s">
        <v>60</v>
      </c>
      <c r="F688" s="62" t="s">
        <v>61</v>
      </c>
      <c r="G688" s="61" t="s">
        <v>738</v>
      </c>
      <c r="H688" s="61" t="s">
        <v>4441</v>
      </c>
      <c r="I688" s="61" t="s">
        <v>4442</v>
      </c>
      <c r="J688" s="62" t="s">
        <v>65</v>
      </c>
      <c r="K688" s="62" t="s">
        <v>8909</v>
      </c>
      <c r="L688" s="62" t="s">
        <v>8911</v>
      </c>
      <c r="M688" s="62" t="s">
        <v>66</v>
      </c>
      <c r="N688" s="63" t="s">
        <v>8925</v>
      </c>
      <c r="O688" s="64">
        <v>1</v>
      </c>
      <c r="P688" s="61" t="s">
        <v>68</v>
      </c>
      <c r="Q688" s="61" t="s">
        <v>69</v>
      </c>
      <c r="R688" s="61" t="s">
        <v>70</v>
      </c>
      <c r="S688" s="65" t="s">
        <v>4390</v>
      </c>
      <c r="T688" s="61" t="s">
        <v>650</v>
      </c>
      <c r="U688" s="66">
        <v>46251</v>
      </c>
      <c r="V688" s="62" t="s">
        <v>778</v>
      </c>
      <c r="W688" s="62" t="s">
        <v>8908</v>
      </c>
      <c r="X688" s="62" t="s">
        <v>8910</v>
      </c>
      <c r="Y688" s="142" t="str">
        <f>_xlfn.XLOOKUP(B688,'Golden Rulebook-CDErule level'!I:I,'Golden Rulebook-CDErule level'!I:I, "not found")</f>
        <v>DQO-1883</v>
      </c>
    </row>
    <row r="689" spans="1:25" ht="42.75">
      <c r="A689" s="51" t="s">
        <v>8928</v>
      </c>
      <c r="B689" s="51" t="s">
        <v>8929</v>
      </c>
      <c r="C689" s="57" t="s">
        <v>8930</v>
      </c>
      <c r="D689" s="51" t="s">
        <v>8931</v>
      </c>
      <c r="E689" s="57" t="s">
        <v>60</v>
      </c>
      <c r="F689" s="57" t="s">
        <v>61</v>
      </c>
      <c r="G689" s="51" t="s">
        <v>738</v>
      </c>
      <c r="H689" s="51" t="s">
        <v>4441</v>
      </c>
      <c r="I689" s="51" t="s">
        <v>4442</v>
      </c>
      <c r="J689" s="57" t="s">
        <v>65</v>
      </c>
      <c r="K689" s="57" t="s">
        <v>8909</v>
      </c>
      <c r="L689" s="57" t="s">
        <v>8911</v>
      </c>
      <c r="M689" s="57" t="s">
        <v>66</v>
      </c>
      <c r="N689" s="52" t="s">
        <v>8932</v>
      </c>
      <c r="O689" s="53">
        <v>1</v>
      </c>
      <c r="P689" s="51" t="s">
        <v>68</v>
      </c>
      <c r="Q689" s="51" t="s">
        <v>69</v>
      </c>
      <c r="R689" s="51" t="s">
        <v>70</v>
      </c>
      <c r="S689" s="54" t="s">
        <v>4390</v>
      </c>
      <c r="T689" s="51" t="s">
        <v>650</v>
      </c>
      <c r="U689" s="55">
        <v>46251</v>
      </c>
      <c r="V689" s="57" t="s">
        <v>778</v>
      </c>
      <c r="W689" s="57" t="s">
        <v>8908</v>
      </c>
      <c r="X689" s="57" t="s">
        <v>8910</v>
      </c>
      <c r="Y689" s="142" t="str">
        <f>_xlfn.XLOOKUP(B689,'Golden Rulebook-CDErule level'!I:I,'Golden Rulebook-CDErule level'!I:I, "not found")</f>
        <v>DQO-1884</v>
      </c>
    </row>
    <row r="690" spans="1:25" ht="28.5">
      <c r="A690" s="51" t="s">
        <v>9254</v>
      </c>
      <c r="B690" s="51" t="s">
        <v>9255</v>
      </c>
      <c r="C690" s="57" t="s">
        <v>9256</v>
      </c>
      <c r="D690" s="51" t="s">
        <v>9257</v>
      </c>
      <c r="E690" s="57" t="s">
        <v>60</v>
      </c>
      <c r="F690" s="57" t="s">
        <v>61</v>
      </c>
      <c r="G690" s="51" t="s">
        <v>3030</v>
      </c>
      <c r="H690" s="51" t="s">
        <v>4625</v>
      </c>
      <c r="I690" s="51" t="s">
        <v>4626</v>
      </c>
      <c r="J690" s="57" t="s">
        <v>65</v>
      </c>
      <c r="K690" s="57" t="s">
        <v>9242</v>
      </c>
      <c r="L690" s="57" t="s">
        <v>9244</v>
      </c>
      <c r="M690" s="57" t="s">
        <v>66</v>
      </c>
      <c r="N690" s="52" t="s">
        <v>9258</v>
      </c>
      <c r="O690" s="53">
        <v>1</v>
      </c>
      <c r="P690" s="51" t="s">
        <v>68</v>
      </c>
      <c r="Q690" s="51" t="s">
        <v>69</v>
      </c>
      <c r="R690" s="51" t="s">
        <v>70</v>
      </c>
      <c r="S690" s="54" t="s">
        <v>4390</v>
      </c>
      <c r="T690" s="51" t="s">
        <v>650</v>
      </c>
      <c r="U690" s="55">
        <v>46251</v>
      </c>
      <c r="V690" s="57" t="s">
        <v>778</v>
      </c>
      <c r="W690" s="57" t="s">
        <v>9241</v>
      </c>
      <c r="X690" s="57" t="s">
        <v>9243</v>
      </c>
      <c r="Y690" s="142" t="str">
        <f>_xlfn.XLOOKUP(B690,'Golden Rulebook-CDErule level'!I:I,'Golden Rulebook-CDErule level'!I:I, "not found")</f>
        <v>DQO-1885</v>
      </c>
    </row>
    <row r="691" spans="1:25" ht="28.5">
      <c r="A691" s="51" t="s">
        <v>9261</v>
      </c>
      <c r="B691" s="51" t="s">
        <v>9262</v>
      </c>
      <c r="C691" s="57" t="s">
        <v>9263</v>
      </c>
      <c r="D691" s="51" t="s">
        <v>9264</v>
      </c>
      <c r="E691" s="57" t="s">
        <v>60</v>
      </c>
      <c r="F691" s="57" t="s">
        <v>61</v>
      </c>
      <c r="G691" s="51" t="s">
        <v>3030</v>
      </c>
      <c r="H691" s="51" t="s">
        <v>4625</v>
      </c>
      <c r="I691" s="51" t="s">
        <v>4626</v>
      </c>
      <c r="J691" s="57" t="s">
        <v>65</v>
      </c>
      <c r="K691" s="57" t="s">
        <v>9242</v>
      </c>
      <c r="L691" s="57" t="s">
        <v>9244</v>
      </c>
      <c r="M691" s="57" t="s">
        <v>66</v>
      </c>
      <c r="N691" s="52" t="s">
        <v>9258</v>
      </c>
      <c r="O691" s="53">
        <v>1</v>
      </c>
      <c r="P691" s="51" t="s">
        <v>68</v>
      </c>
      <c r="Q691" s="51" t="s">
        <v>69</v>
      </c>
      <c r="R691" s="51" t="s">
        <v>70</v>
      </c>
      <c r="S691" s="54" t="s">
        <v>4390</v>
      </c>
      <c r="T691" s="51" t="s">
        <v>650</v>
      </c>
      <c r="U691" s="55">
        <v>46251</v>
      </c>
      <c r="V691" s="57" t="s">
        <v>778</v>
      </c>
      <c r="W691" s="57" t="s">
        <v>9241</v>
      </c>
      <c r="X691" s="57" t="s">
        <v>9243</v>
      </c>
      <c r="Y691" s="142" t="str">
        <f>_xlfn.XLOOKUP(B691,'Golden Rulebook-CDErule level'!I:I,'Golden Rulebook-CDErule level'!I:I, "not found")</f>
        <v>DQO-1886</v>
      </c>
    </row>
    <row r="692" spans="1:25" ht="28.5">
      <c r="A692" s="51" t="s">
        <v>9297</v>
      </c>
      <c r="B692" s="51" t="s">
        <v>9298</v>
      </c>
      <c r="C692" s="57" t="s">
        <v>9299</v>
      </c>
      <c r="D692" s="51" t="s">
        <v>9300</v>
      </c>
      <c r="E692" s="57" t="s">
        <v>60</v>
      </c>
      <c r="F692" s="57" t="s">
        <v>61</v>
      </c>
      <c r="G692" s="51" t="s">
        <v>3030</v>
      </c>
      <c r="H692" s="51" t="s">
        <v>4625</v>
      </c>
      <c r="I692" s="51" t="s">
        <v>4626</v>
      </c>
      <c r="J692" s="57" t="s">
        <v>65</v>
      </c>
      <c r="K692" s="57" t="s">
        <v>9242</v>
      </c>
      <c r="L692" s="57" t="s">
        <v>9287</v>
      </c>
      <c r="M692" s="57" t="s">
        <v>66</v>
      </c>
      <c r="N692" s="52" t="s">
        <v>9301</v>
      </c>
      <c r="O692" s="53">
        <v>1</v>
      </c>
      <c r="P692" s="51" t="s">
        <v>68</v>
      </c>
      <c r="Q692" s="51" t="s">
        <v>69</v>
      </c>
      <c r="R692" s="51" t="s">
        <v>70</v>
      </c>
      <c r="S692" s="54" t="s">
        <v>4390</v>
      </c>
      <c r="T692" s="51" t="s">
        <v>650</v>
      </c>
      <c r="U692" s="55">
        <v>46251</v>
      </c>
      <c r="V692" s="57" t="s">
        <v>778</v>
      </c>
      <c r="W692" s="57" t="s">
        <v>9241</v>
      </c>
      <c r="X692" s="57" t="s">
        <v>9286</v>
      </c>
      <c r="Y692" s="142" t="str">
        <f>_xlfn.XLOOKUP(B692,'Golden Rulebook-CDErule level'!I:I,'Golden Rulebook-CDErule level'!I:I, "not found")</f>
        <v>DQO-1887</v>
      </c>
    </row>
    <row r="693" spans="1:25" ht="28.5">
      <c r="A693" s="51" t="s">
        <v>9304</v>
      </c>
      <c r="B693" s="51" t="s">
        <v>9305</v>
      </c>
      <c r="C693" s="57" t="s">
        <v>9306</v>
      </c>
      <c r="D693" s="51" t="s">
        <v>9307</v>
      </c>
      <c r="E693" s="57" t="s">
        <v>60</v>
      </c>
      <c r="F693" s="57" t="s">
        <v>61</v>
      </c>
      <c r="G693" s="51" t="s">
        <v>3030</v>
      </c>
      <c r="H693" s="51" t="s">
        <v>4625</v>
      </c>
      <c r="I693" s="51" t="s">
        <v>4626</v>
      </c>
      <c r="J693" s="57" t="s">
        <v>65</v>
      </c>
      <c r="K693" s="57" t="s">
        <v>9242</v>
      </c>
      <c r="L693" s="57" t="s">
        <v>9287</v>
      </c>
      <c r="M693" s="57" t="s">
        <v>66</v>
      </c>
      <c r="N693" s="52" t="s">
        <v>9308</v>
      </c>
      <c r="O693" s="53">
        <v>1</v>
      </c>
      <c r="P693" s="51" t="s">
        <v>68</v>
      </c>
      <c r="Q693" s="51" t="s">
        <v>69</v>
      </c>
      <c r="R693" s="51" t="s">
        <v>70</v>
      </c>
      <c r="S693" s="54" t="s">
        <v>4390</v>
      </c>
      <c r="T693" s="51" t="s">
        <v>650</v>
      </c>
      <c r="U693" s="55">
        <v>46251</v>
      </c>
      <c r="V693" s="57" t="s">
        <v>778</v>
      </c>
      <c r="W693" s="57" t="s">
        <v>9241</v>
      </c>
      <c r="X693" s="57" t="s">
        <v>9286</v>
      </c>
      <c r="Y693" s="142" t="str">
        <f>_xlfn.XLOOKUP(B693,'Golden Rulebook-CDErule level'!I:I,'Golden Rulebook-CDErule level'!I:I, "not found")</f>
        <v>DQO-1888</v>
      </c>
    </row>
    <row r="694" spans="1:25" ht="28.5">
      <c r="A694" s="51" t="s">
        <v>5707</v>
      </c>
      <c r="B694" s="51" t="s">
        <v>5708</v>
      </c>
      <c r="C694" s="57" t="s">
        <v>5709</v>
      </c>
      <c r="D694" s="51" t="s">
        <v>5710</v>
      </c>
      <c r="E694" s="57" t="s">
        <v>60</v>
      </c>
      <c r="F694" s="57" t="s">
        <v>61</v>
      </c>
      <c r="G694" s="51" t="s">
        <v>3030</v>
      </c>
      <c r="H694" s="51" t="s">
        <v>4625</v>
      </c>
      <c r="I694" s="51" t="s">
        <v>4626</v>
      </c>
      <c r="J694" s="57" t="s">
        <v>65</v>
      </c>
      <c r="K694" s="57" t="s">
        <v>4723</v>
      </c>
      <c r="L694" s="57" t="s">
        <v>5697</v>
      </c>
      <c r="M694" s="57" t="s">
        <v>66</v>
      </c>
      <c r="N694" s="52" t="s">
        <v>5711</v>
      </c>
      <c r="O694" s="53">
        <v>1</v>
      </c>
      <c r="P694" s="51" t="s">
        <v>68</v>
      </c>
      <c r="Q694" s="51" t="s">
        <v>69</v>
      </c>
      <c r="R694" s="51" t="s">
        <v>70</v>
      </c>
      <c r="S694" s="54" t="s">
        <v>4390</v>
      </c>
      <c r="T694" s="51" t="s">
        <v>650</v>
      </c>
      <c r="U694" s="55">
        <v>46251</v>
      </c>
      <c r="V694" s="57" t="s">
        <v>778</v>
      </c>
      <c r="W694" s="57" t="s">
        <v>4722</v>
      </c>
      <c r="X694" s="57" t="s">
        <v>5696</v>
      </c>
      <c r="Y694" s="142" t="str">
        <f>_xlfn.XLOOKUP(B694,'Golden Rulebook-CDErule level'!I:I,'Golden Rulebook-CDErule level'!I:I, "not found")</f>
        <v>DQO-1889</v>
      </c>
    </row>
    <row r="695" spans="1:25" ht="28.5">
      <c r="A695" s="51" t="s">
        <v>5714</v>
      </c>
      <c r="B695" s="51" t="s">
        <v>5715</v>
      </c>
      <c r="C695" s="57" t="s">
        <v>5716</v>
      </c>
      <c r="D695" s="51" t="s">
        <v>5717</v>
      </c>
      <c r="E695" s="57" t="s">
        <v>60</v>
      </c>
      <c r="F695" s="57" t="s">
        <v>61</v>
      </c>
      <c r="G695" s="51" t="s">
        <v>3030</v>
      </c>
      <c r="H695" s="51" t="s">
        <v>4625</v>
      </c>
      <c r="I695" s="51" t="s">
        <v>4626</v>
      </c>
      <c r="J695" s="57" t="s">
        <v>65</v>
      </c>
      <c r="K695" s="57" t="s">
        <v>4723</v>
      </c>
      <c r="L695" s="57" t="s">
        <v>5697</v>
      </c>
      <c r="M695" s="57" t="s">
        <v>66</v>
      </c>
      <c r="N695" s="52" t="s">
        <v>5711</v>
      </c>
      <c r="O695" s="53">
        <v>1</v>
      </c>
      <c r="P695" s="51" t="s">
        <v>68</v>
      </c>
      <c r="Q695" s="51" t="s">
        <v>69</v>
      </c>
      <c r="R695" s="51" t="s">
        <v>70</v>
      </c>
      <c r="S695" s="54" t="s">
        <v>4390</v>
      </c>
      <c r="T695" s="51" t="s">
        <v>650</v>
      </c>
      <c r="U695" s="55">
        <v>46251</v>
      </c>
      <c r="V695" s="57" t="s">
        <v>778</v>
      </c>
      <c r="W695" s="57" t="s">
        <v>4722</v>
      </c>
      <c r="X695" s="57" t="s">
        <v>5696</v>
      </c>
      <c r="Y695" s="142" t="str">
        <f>_xlfn.XLOOKUP(B695,'Golden Rulebook-CDErule level'!I:I,'Golden Rulebook-CDErule level'!I:I, "not found")</f>
        <v>DQO-1890</v>
      </c>
    </row>
    <row r="696" spans="1:25" ht="28.5">
      <c r="A696" s="51" t="s">
        <v>5720</v>
      </c>
      <c r="B696" s="51" t="s">
        <v>5721</v>
      </c>
      <c r="C696" s="57" t="s">
        <v>5722</v>
      </c>
      <c r="D696" s="51" t="s">
        <v>5723</v>
      </c>
      <c r="E696" s="57" t="s">
        <v>60</v>
      </c>
      <c r="F696" s="57" t="s">
        <v>61</v>
      </c>
      <c r="G696" s="51" t="s">
        <v>3030</v>
      </c>
      <c r="H696" s="51" t="s">
        <v>4625</v>
      </c>
      <c r="I696" s="51" t="s">
        <v>4626</v>
      </c>
      <c r="J696" s="57" t="s">
        <v>65</v>
      </c>
      <c r="K696" s="57" t="s">
        <v>4723</v>
      </c>
      <c r="L696" s="57" t="s">
        <v>5697</v>
      </c>
      <c r="M696" s="57" t="s">
        <v>66</v>
      </c>
      <c r="N696" s="52" t="s">
        <v>5711</v>
      </c>
      <c r="O696" s="53">
        <v>1</v>
      </c>
      <c r="P696" s="51" t="s">
        <v>68</v>
      </c>
      <c r="Q696" s="51" t="s">
        <v>69</v>
      </c>
      <c r="R696" s="51" t="s">
        <v>70</v>
      </c>
      <c r="S696" s="54" t="s">
        <v>4390</v>
      </c>
      <c r="T696" s="51" t="s">
        <v>650</v>
      </c>
      <c r="U696" s="55">
        <v>46251</v>
      </c>
      <c r="V696" s="57" t="s">
        <v>778</v>
      </c>
      <c r="W696" s="57" t="s">
        <v>4722</v>
      </c>
      <c r="X696" s="57" t="s">
        <v>5696</v>
      </c>
      <c r="Y696" s="142" t="str">
        <f>_xlfn.XLOOKUP(B696,'Golden Rulebook-CDErule level'!I:I,'Golden Rulebook-CDErule level'!I:I, "not found")</f>
        <v>DQO-1891</v>
      </c>
    </row>
    <row r="697" spans="1:25" ht="28.5">
      <c r="A697" s="51" t="s">
        <v>10124</v>
      </c>
      <c r="B697" s="51" t="s">
        <v>10125</v>
      </c>
      <c r="C697" s="57" t="s">
        <v>10126</v>
      </c>
      <c r="D697" s="51" t="s">
        <v>10127</v>
      </c>
      <c r="E697" s="57" t="s">
        <v>60</v>
      </c>
      <c r="F697" s="57" t="s">
        <v>61</v>
      </c>
      <c r="G697" s="51" t="s">
        <v>3030</v>
      </c>
      <c r="H697" s="51" t="s">
        <v>4625</v>
      </c>
      <c r="I697" s="51" t="s">
        <v>4626</v>
      </c>
      <c r="J697" s="57" t="s">
        <v>65</v>
      </c>
      <c r="K697" s="57" t="s">
        <v>9703</v>
      </c>
      <c r="L697" s="57" t="s">
        <v>10121</v>
      </c>
      <c r="M697" s="57" t="s">
        <v>66</v>
      </c>
      <c r="N697" s="52" t="s">
        <v>10128</v>
      </c>
      <c r="O697" s="53">
        <v>1</v>
      </c>
      <c r="P697" s="51" t="s">
        <v>68</v>
      </c>
      <c r="Q697" s="51" t="s">
        <v>69</v>
      </c>
      <c r="R697" s="51" t="s">
        <v>70</v>
      </c>
      <c r="S697" s="54" t="s">
        <v>4390</v>
      </c>
      <c r="T697" s="51" t="s">
        <v>650</v>
      </c>
      <c r="U697" s="55">
        <v>46251</v>
      </c>
      <c r="V697" s="57" t="s">
        <v>778</v>
      </c>
      <c r="W697" s="57" t="s">
        <v>9702</v>
      </c>
      <c r="X697" s="57" t="s">
        <v>10120</v>
      </c>
      <c r="Y697" s="142" t="str">
        <f>_xlfn.XLOOKUP(B697,'Golden Rulebook-CDErule level'!I:I,'Golden Rulebook-CDErule level'!I:I, "not found")</f>
        <v>DQO-1892</v>
      </c>
    </row>
    <row r="698" spans="1:25" ht="28.5">
      <c r="A698" s="51" t="s">
        <v>10131</v>
      </c>
      <c r="B698" s="51" t="s">
        <v>10132</v>
      </c>
      <c r="C698" s="57" t="s">
        <v>10133</v>
      </c>
      <c r="D698" s="51" t="s">
        <v>10134</v>
      </c>
      <c r="E698" s="57" t="s">
        <v>60</v>
      </c>
      <c r="F698" s="57" t="s">
        <v>61</v>
      </c>
      <c r="G698" s="51" t="s">
        <v>3030</v>
      </c>
      <c r="H698" s="51" t="s">
        <v>4625</v>
      </c>
      <c r="I698" s="51" t="s">
        <v>4626</v>
      </c>
      <c r="J698" s="57" t="s">
        <v>65</v>
      </c>
      <c r="K698" s="57" t="s">
        <v>9703</v>
      </c>
      <c r="L698" s="57" t="s">
        <v>10121</v>
      </c>
      <c r="M698" s="57" t="s">
        <v>66</v>
      </c>
      <c r="N698" s="52" t="s">
        <v>10128</v>
      </c>
      <c r="O698" s="53">
        <v>1</v>
      </c>
      <c r="P698" s="51" t="s">
        <v>68</v>
      </c>
      <c r="Q698" s="51" t="s">
        <v>69</v>
      </c>
      <c r="R698" s="51" t="s">
        <v>70</v>
      </c>
      <c r="S698" s="54" t="s">
        <v>4390</v>
      </c>
      <c r="T698" s="51" t="s">
        <v>650</v>
      </c>
      <c r="U698" s="55">
        <v>46251</v>
      </c>
      <c r="V698" s="57" t="s">
        <v>778</v>
      </c>
      <c r="W698" s="57" t="s">
        <v>9702</v>
      </c>
      <c r="X698" s="57" t="s">
        <v>10120</v>
      </c>
      <c r="Y698" s="142" t="str">
        <f>_xlfn.XLOOKUP(B698,'Golden Rulebook-CDErule level'!I:I,'Golden Rulebook-CDErule level'!I:I, "not found")</f>
        <v>DQO-1893</v>
      </c>
    </row>
    <row r="699" spans="1:25" ht="28.5">
      <c r="A699" s="51" t="s">
        <v>10146</v>
      </c>
      <c r="B699" s="51" t="s">
        <v>10147</v>
      </c>
      <c r="C699" s="57" t="s">
        <v>10148</v>
      </c>
      <c r="D699" s="51" t="s">
        <v>10149</v>
      </c>
      <c r="E699" s="57" t="s">
        <v>60</v>
      </c>
      <c r="F699" s="57" t="s">
        <v>61</v>
      </c>
      <c r="G699" s="51" t="s">
        <v>3030</v>
      </c>
      <c r="H699" s="51" t="s">
        <v>4625</v>
      </c>
      <c r="I699" s="51" t="s">
        <v>4626</v>
      </c>
      <c r="J699" s="57" t="s">
        <v>65</v>
      </c>
      <c r="K699" s="57" t="s">
        <v>9703</v>
      </c>
      <c r="L699" s="57" t="s">
        <v>10143</v>
      </c>
      <c r="M699" s="57" t="s">
        <v>66</v>
      </c>
      <c r="N699" s="52" t="s">
        <v>10150</v>
      </c>
      <c r="O699" s="53">
        <v>1</v>
      </c>
      <c r="P699" s="51" t="s">
        <v>68</v>
      </c>
      <c r="Q699" s="51" t="s">
        <v>69</v>
      </c>
      <c r="R699" s="51" t="s">
        <v>70</v>
      </c>
      <c r="S699" s="54" t="s">
        <v>4390</v>
      </c>
      <c r="T699" s="51" t="s">
        <v>650</v>
      </c>
      <c r="U699" s="55">
        <v>46251</v>
      </c>
      <c r="V699" s="57" t="s">
        <v>778</v>
      </c>
      <c r="W699" s="57" t="s">
        <v>9702</v>
      </c>
      <c r="X699" s="57" t="s">
        <v>10142</v>
      </c>
      <c r="Y699" s="142" t="str">
        <f>_xlfn.XLOOKUP(B699,'Golden Rulebook-CDErule level'!I:I,'Golden Rulebook-CDErule level'!I:I, "not found")</f>
        <v>DQO-1894</v>
      </c>
    </row>
    <row r="700" spans="1:25" ht="28.5">
      <c r="A700" s="51" t="s">
        <v>10153</v>
      </c>
      <c r="B700" s="51" t="s">
        <v>10154</v>
      </c>
      <c r="C700" s="57" t="s">
        <v>10155</v>
      </c>
      <c r="D700" s="51" t="s">
        <v>10156</v>
      </c>
      <c r="E700" s="57" t="s">
        <v>60</v>
      </c>
      <c r="F700" s="57" t="s">
        <v>61</v>
      </c>
      <c r="G700" s="51" t="s">
        <v>3030</v>
      </c>
      <c r="H700" s="51" t="s">
        <v>4625</v>
      </c>
      <c r="I700" s="51" t="s">
        <v>4626</v>
      </c>
      <c r="J700" s="57" t="s">
        <v>65</v>
      </c>
      <c r="K700" s="57" t="s">
        <v>9703</v>
      </c>
      <c r="L700" s="57" t="s">
        <v>10143</v>
      </c>
      <c r="M700" s="57" t="s">
        <v>66</v>
      </c>
      <c r="N700" s="52" t="s">
        <v>10150</v>
      </c>
      <c r="O700" s="53">
        <v>1</v>
      </c>
      <c r="P700" s="51" t="s">
        <v>68</v>
      </c>
      <c r="Q700" s="51" t="s">
        <v>69</v>
      </c>
      <c r="R700" s="51" t="s">
        <v>70</v>
      </c>
      <c r="S700" s="54" t="s">
        <v>4390</v>
      </c>
      <c r="T700" s="51" t="s">
        <v>650</v>
      </c>
      <c r="U700" s="55">
        <v>46251</v>
      </c>
      <c r="V700" s="57" t="s">
        <v>778</v>
      </c>
      <c r="W700" s="57" t="s">
        <v>9702</v>
      </c>
      <c r="X700" s="57" t="s">
        <v>10142</v>
      </c>
      <c r="Y700" s="142" t="str">
        <f>_xlfn.XLOOKUP(B700,'Golden Rulebook-CDErule level'!I:I,'Golden Rulebook-CDErule level'!I:I, "not found")</f>
        <v>DQO-1895</v>
      </c>
    </row>
    <row r="701" spans="1:25" ht="42.75">
      <c r="A701" s="51" t="s">
        <v>7033</v>
      </c>
      <c r="B701" s="51" t="s">
        <v>7034</v>
      </c>
      <c r="C701" s="57" t="s">
        <v>7035</v>
      </c>
      <c r="D701" s="51" t="s">
        <v>7036</v>
      </c>
      <c r="E701" s="57" t="s">
        <v>60</v>
      </c>
      <c r="F701" s="57" t="s">
        <v>61</v>
      </c>
      <c r="G701" s="51" t="s">
        <v>738</v>
      </c>
      <c r="H701" s="51" t="s">
        <v>4441</v>
      </c>
      <c r="I701" s="51" t="s">
        <v>4442</v>
      </c>
      <c r="J701" s="57" t="s">
        <v>65</v>
      </c>
      <c r="K701" s="57" t="s">
        <v>6764</v>
      </c>
      <c r="L701" s="57" t="s">
        <v>7023</v>
      </c>
      <c r="M701" s="57" t="s">
        <v>66</v>
      </c>
      <c r="N701" s="52" t="s">
        <v>7037</v>
      </c>
      <c r="O701" s="53">
        <v>1</v>
      </c>
      <c r="P701" s="51" t="s">
        <v>68</v>
      </c>
      <c r="Q701" s="51" t="s">
        <v>69</v>
      </c>
      <c r="R701" s="51" t="s">
        <v>70</v>
      </c>
      <c r="S701" s="54" t="s">
        <v>4390</v>
      </c>
      <c r="T701" s="51" t="s">
        <v>650</v>
      </c>
      <c r="U701" s="55">
        <v>46251</v>
      </c>
      <c r="V701" s="57" t="s">
        <v>778</v>
      </c>
      <c r="W701" s="57" t="s">
        <v>6763</v>
      </c>
      <c r="X701" s="57" t="s">
        <v>7022</v>
      </c>
      <c r="Y701" s="142" t="str">
        <f>_xlfn.XLOOKUP(B701,'Golden Rulebook-CDErule level'!I:I,'Golden Rulebook-CDErule level'!I:I, "not found")</f>
        <v>DQO-1896</v>
      </c>
    </row>
    <row r="702" spans="1:25" ht="42.75">
      <c r="A702" s="51" t="s">
        <v>7040</v>
      </c>
      <c r="B702" s="51" t="s">
        <v>7041</v>
      </c>
      <c r="C702" s="57" t="s">
        <v>7042</v>
      </c>
      <c r="D702" s="51" t="s">
        <v>7043</v>
      </c>
      <c r="E702" s="57" t="s">
        <v>60</v>
      </c>
      <c r="F702" s="57" t="s">
        <v>61</v>
      </c>
      <c r="G702" s="51" t="s">
        <v>738</v>
      </c>
      <c r="H702" s="51" t="s">
        <v>4441</v>
      </c>
      <c r="I702" s="51" t="s">
        <v>4442</v>
      </c>
      <c r="J702" s="57" t="s">
        <v>65</v>
      </c>
      <c r="K702" s="57" t="s">
        <v>6764</v>
      </c>
      <c r="L702" s="57" t="s">
        <v>7023</v>
      </c>
      <c r="M702" s="57" t="s">
        <v>66</v>
      </c>
      <c r="N702" s="52" t="s">
        <v>7037</v>
      </c>
      <c r="O702" s="53">
        <v>1</v>
      </c>
      <c r="P702" s="51" t="s">
        <v>68</v>
      </c>
      <c r="Q702" s="51" t="s">
        <v>69</v>
      </c>
      <c r="R702" s="51" t="s">
        <v>70</v>
      </c>
      <c r="S702" s="54" t="s">
        <v>4390</v>
      </c>
      <c r="T702" s="51" t="s">
        <v>650</v>
      </c>
      <c r="U702" s="55">
        <v>46251</v>
      </c>
      <c r="V702" s="57" t="s">
        <v>778</v>
      </c>
      <c r="W702" s="57" t="s">
        <v>6763</v>
      </c>
      <c r="X702" s="57" t="s">
        <v>7022</v>
      </c>
      <c r="Y702" s="142" t="str">
        <f>_xlfn.XLOOKUP(B702,'Golden Rulebook-CDErule level'!I:I,'Golden Rulebook-CDErule level'!I:I, "not found")</f>
        <v>DQO-1897</v>
      </c>
    </row>
    <row r="703" spans="1:25" ht="42.75">
      <c r="A703" s="51" t="s">
        <v>10436</v>
      </c>
      <c r="B703" s="51" t="s">
        <v>10437</v>
      </c>
      <c r="C703" s="57" t="s">
        <v>10438</v>
      </c>
      <c r="D703" s="51" t="s">
        <v>10439</v>
      </c>
      <c r="E703" s="57" t="s">
        <v>60</v>
      </c>
      <c r="F703" s="57" t="s">
        <v>61</v>
      </c>
      <c r="G703" s="51" t="s">
        <v>738</v>
      </c>
      <c r="H703" s="51" t="s">
        <v>4441</v>
      </c>
      <c r="I703" s="51" t="s">
        <v>4442</v>
      </c>
      <c r="J703" s="57" t="s">
        <v>65</v>
      </c>
      <c r="K703" s="57" t="s">
        <v>10291</v>
      </c>
      <c r="L703" s="57" t="s">
        <v>10426</v>
      </c>
      <c r="M703" s="57" t="s">
        <v>66</v>
      </c>
      <c r="N703" s="52" t="s">
        <v>10440</v>
      </c>
      <c r="O703" s="53">
        <v>1</v>
      </c>
      <c r="P703" s="51" t="s">
        <v>68</v>
      </c>
      <c r="Q703" s="51" t="s">
        <v>69</v>
      </c>
      <c r="R703" s="51" t="s">
        <v>70</v>
      </c>
      <c r="S703" s="54" t="s">
        <v>4390</v>
      </c>
      <c r="T703" s="51" t="s">
        <v>650</v>
      </c>
      <c r="U703" s="55">
        <v>46251</v>
      </c>
      <c r="V703" s="57" t="s">
        <v>778</v>
      </c>
      <c r="W703" s="57" t="s">
        <v>10290</v>
      </c>
      <c r="X703" s="57" t="s">
        <v>10425</v>
      </c>
      <c r="Y703" s="142" t="str">
        <f>_xlfn.XLOOKUP(B703,'Golden Rulebook-CDErule level'!I:I,'Golden Rulebook-CDErule level'!I:I, "not found")</f>
        <v>DQO-1898</v>
      </c>
    </row>
    <row r="704" spans="1:25" ht="42.75">
      <c r="A704" s="51" t="s">
        <v>10443</v>
      </c>
      <c r="B704" s="51" t="s">
        <v>10444</v>
      </c>
      <c r="C704" s="57" t="s">
        <v>10445</v>
      </c>
      <c r="D704" s="51" t="s">
        <v>10446</v>
      </c>
      <c r="E704" s="57" t="s">
        <v>60</v>
      </c>
      <c r="F704" s="57" t="s">
        <v>61</v>
      </c>
      <c r="G704" s="51" t="s">
        <v>738</v>
      </c>
      <c r="H704" s="51" t="s">
        <v>4441</v>
      </c>
      <c r="I704" s="51" t="s">
        <v>4442</v>
      </c>
      <c r="J704" s="57" t="s">
        <v>65</v>
      </c>
      <c r="K704" s="57" t="s">
        <v>10291</v>
      </c>
      <c r="L704" s="57" t="s">
        <v>10426</v>
      </c>
      <c r="M704" s="57" t="s">
        <v>66</v>
      </c>
      <c r="N704" s="52" t="s">
        <v>10440</v>
      </c>
      <c r="O704" s="53">
        <v>1</v>
      </c>
      <c r="P704" s="51" t="s">
        <v>68</v>
      </c>
      <c r="Q704" s="51" t="s">
        <v>69</v>
      </c>
      <c r="R704" s="51" t="s">
        <v>70</v>
      </c>
      <c r="S704" s="54" t="s">
        <v>4390</v>
      </c>
      <c r="T704" s="51" t="s">
        <v>650</v>
      </c>
      <c r="U704" s="55">
        <v>46251</v>
      </c>
      <c r="V704" s="57" t="s">
        <v>778</v>
      </c>
      <c r="W704" s="57" t="s">
        <v>10290</v>
      </c>
      <c r="X704" s="57" t="s">
        <v>10425</v>
      </c>
      <c r="Y704" s="142" t="str">
        <f>_xlfn.XLOOKUP(B704,'Golden Rulebook-CDErule level'!I:I,'Golden Rulebook-CDErule level'!I:I, "not found")</f>
        <v>DQO-1899</v>
      </c>
    </row>
    <row r="705" spans="1:25" ht="42.75">
      <c r="A705" s="51" t="s">
        <v>10458</v>
      </c>
      <c r="B705" s="51" t="s">
        <v>10459</v>
      </c>
      <c r="C705" s="57" t="s">
        <v>10460</v>
      </c>
      <c r="D705" s="51" t="s">
        <v>7006</v>
      </c>
      <c r="E705" s="57" t="s">
        <v>60</v>
      </c>
      <c r="F705" s="57" t="s">
        <v>61</v>
      </c>
      <c r="G705" s="51" t="s">
        <v>738</v>
      </c>
      <c r="H705" s="51" t="s">
        <v>4441</v>
      </c>
      <c r="I705" s="51" t="s">
        <v>4442</v>
      </c>
      <c r="J705" s="57" t="s">
        <v>65</v>
      </c>
      <c r="K705" s="57" t="s">
        <v>10291</v>
      </c>
      <c r="L705" s="57" t="s">
        <v>10448</v>
      </c>
      <c r="M705" s="57" t="s">
        <v>66</v>
      </c>
      <c r="N705" s="52" t="s">
        <v>10461</v>
      </c>
      <c r="O705" s="53">
        <v>1</v>
      </c>
      <c r="P705" s="51" t="s">
        <v>68</v>
      </c>
      <c r="Q705" s="51" t="s">
        <v>69</v>
      </c>
      <c r="R705" s="51" t="s">
        <v>70</v>
      </c>
      <c r="S705" s="54" t="s">
        <v>4390</v>
      </c>
      <c r="T705" s="51" t="s">
        <v>650</v>
      </c>
      <c r="U705" s="55">
        <v>46251</v>
      </c>
      <c r="V705" s="57" t="s">
        <v>778</v>
      </c>
      <c r="W705" s="57" t="s">
        <v>10290</v>
      </c>
      <c r="X705" s="57" t="s">
        <v>10447</v>
      </c>
      <c r="Y705" s="142" t="str">
        <f>_xlfn.XLOOKUP(B705,'Golden Rulebook-CDErule level'!I:I,'Golden Rulebook-CDErule level'!I:I, "not found")</f>
        <v>DQO-1900</v>
      </c>
    </row>
    <row r="706" spans="1:25" ht="42.75">
      <c r="A706" s="51" t="s">
        <v>10464</v>
      </c>
      <c r="B706" s="51" t="s">
        <v>10465</v>
      </c>
      <c r="C706" s="57" t="s">
        <v>10466</v>
      </c>
      <c r="D706" s="51" t="s">
        <v>10467</v>
      </c>
      <c r="E706" s="57" t="s">
        <v>60</v>
      </c>
      <c r="F706" s="57" t="s">
        <v>61</v>
      </c>
      <c r="G706" s="51" t="s">
        <v>738</v>
      </c>
      <c r="H706" s="51" t="s">
        <v>4441</v>
      </c>
      <c r="I706" s="51" t="s">
        <v>4442</v>
      </c>
      <c r="J706" s="57" t="s">
        <v>65</v>
      </c>
      <c r="K706" s="57" t="s">
        <v>10291</v>
      </c>
      <c r="L706" s="57" t="s">
        <v>10448</v>
      </c>
      <c r="M706" s="57" t="s">
        <v>66</v>
      </c>
      <c r="N706" s="52" t="s">
        <v>10461</v>
      </c>
      <c r="O706" s="53">
        <v>1</v>
      </c>
      <c r="P706" s="51" t="s">
        <v>68</v>
      </c>
      <c r="Q706" s="51" t="s">
        <v>69</v>
      </c>
      <c r="R706" s="51" t="s">
        <v>70</v>
      </c>
      <c r="S706" s="54" t="s">
        <v>4390</v>
      </c>
      <c r="T706" s="51" t="s">
        <v>650</v>
      </c>
      <c r="U706" s="55">
        <v>46251</v>
      </c>
      <c r="V706" s="57" t="s">
        <v>778</v>
      </c>
      <c r="W706" s="57" t="s">
        <v>10290</v>
      </c>
      <c r="X706" s="57" t="s">
        <v>10447</v>
      </c>
      <c r="Y706" s="142" t="str">
        <f>_xlfn.XLOOKUP(B706,'Golden Rulebook-CDErule level'!I:I,'Golden Rulebook-CDErule level'!I:I, "not found")</f>
        <v>DQO-1901</v>
      </c>
    </row>
    <row r="707" spans="1:25" ht="42.75">
      <c r="A707" s="51" t="s">
        <v>10470</v>
      </c>
      <c r="B707" s="51" t="s">
        <v>10471</v>
      </c>
      <c r="C707" s="57" t="s">
        <v>10472</v>
      </c>
      <c r="D707" s="51" t="s">
        <v>10473</v>
      </c>
      <c r="E707" s="57" t="s">
        <v>60</v>
      </c>
      <c r="F707" s="57" t="s">
        <v>61</v>
      </c>
      <c r="G707" s="51" t="s">
        <v>738</v>
      </c>
      <c r="H707" s="51" t="s">
        <v>4441</v>
      </c>
      <c r="I707" s="51" t="s">
        <v>4442</v>
      </c>
      <c r="J707" s="57" t="s">
        <v>65</v>
      </c>
      <c r="K707" s="57" t="s">
        <v>10291</v>
      </c>
      <c r="L707" s="57" t="s">
        <v>10448</v>
      </c>
      <c r="M707" s="57" t="s">
        <v>66</v>
      </c>
      <c r="N707" s="52" t="s">
        <v>10461</v>
      </c>
      <c r="O707" s="53">
        <v>1</v>
      </c>
      <c r="P707" s="51" t="s">
        <v>68</v>
      </c>
      <c r="Q707" s="51" t="s">
        <v>69</v>
      </c>
      <c r="R707" s="51" t="s">
        <v>70</v>
      </c>
      <c r="S707" s="54" t="s">
        <v>4390</v>
      </c>
      <c r="T707" s="51" t="s">
        <v>650</v>
      </c>
      <c r="U707" s="55">
        <v>46251</v>
      </c>
      <c r="V707" s="57" t="s">
        <v>778</v>
      </c>
      <c r="W707" s="57" t="s">
        <v>10290</v>
      </c>
      <c r="X707" s="57" t="s">
        <v>10447</v>
      </c>
      <c r="Y707" s="142" t="str">
        <f>_xlfn.XLOOKUP(B707,'Golden Rulebook-CDErule level'!I:I,'Golden Rulebook-CDErule level'!I:I, "not found")</f>
        <v>DQO-1902</v>
      </c>
    </row>
    <row r="708" spans="1:25" ht="42.75">
      <c r="A708" s="51" t="s">
        <v>10476</v>
      </c>
      <c r="B708" s="51" t="s">
        <v>10477</v>
      </c>
      <c r="C708" s="57" t="s">
        <v>10478</v>
      </c>
      <c r="D708" s="51" t="s">
        <v>10479</v>
      </c>
      <c r="E708" s="57" t="s">
        <v>60</v>
      </c>
      <c r="F708" s="57" t="s">
        <v>61</v>
      </c>
      <c r="G708" s="51" t="s">
        <v>738</v>
      </c>
      <c r="H708" s="51" t="s">
        <v>4441</v>
      </c>
      <c r="I708" s="51" t="s">
        <v>4442</v>
      </c>
      <c r="J708" s="57" t="s">
        <v>65</v>
      </c>
      <c r="K708" s="57" t="s">
        <v>10291</v>
      </c>
      <c r="L708" s="57" t="s">
        <v>10448</v>
      </c>
      <c r="M708" s="57" t="s">
        <v>66</v>
      </c>
      <c r="N708" s="52" t="s">
        <v>10461</v>
      </c>
      <c r="O708" s="53">
        <v>1</v>
      </c>
      <c r="P708" s="51" t="s">
        <v>68</v>
      </c>
      <c r="Q708" s="51" t="s">
        <v>69</v>
      </c>
      <c r="R708" s="51" t="s">
        <v>70</v>
      </c>
      <c r="S708" s="54" t="s">
        <v>4390</v>
      </c>
      <c r="T708" s="51" t="s">
        <v>650</v>
      </c>
      <c r="U708" s="55">
        <v>46251</v>
      </c>
      <c r="V708" s="57" t="s">
        <v>778</v>
      </c>
      <c r="W708" s="57" t="s">
        <v>10290</v>
      </c>
      <c r="X708" s="57" t="s">
        <v>10447</v>
      </c>
      <c r="Y708" s="142" t="str">
        <f>_xlfn.XLOOKUP(B708,'Golden Rulebook-CDErule level'!I:I,'Golden Rulebook-CDErule level'!I:I, "not found")</f>
        <v>DQO-1903</v>
      </c>
    </row>
    <row r="709" spans="1:25" ht="42.75">
      <c r="A709" s="51" t="s">
        <v>10498</v>
      </c>
      <c r="B709" s="51" t="s">
        <v>10499</v>
      </c>
      <c r="C709" s="57" t="s">
        <v>10500</v>
      </c>
      <c r="D709" s="51" t="s">
        <v>10501</v>
      </c>
      <c r="E709" s="57" t="s">
        <v>60</v>
      </c>
      <c r="F709" s="57" t="s">
        <v>61</v>
      </c>
      <c r="G709" s="51" t="s">
        <v>738</v>
      </c>
      <c r="H709" s="51" t="s">
        <v>4441</v>
      </c>
      <c r="I709" s="51" t="s">
        <v>4442</v>
      </c>
      <c r="J709" s="57" t="s">
        <v>65</v>
      </c>
      <c r="K709" s="57" t="s">
        <v>10291</v>
      </c>
      <c r="L709" s="57" t="s">
        <v>10488</v>
      </c>
      <c r="M709" s="57" t="s">
        <v>66</v>
      </c>
      <c r="N709" s="52" t="s">
        <v>10502</v>
      </c>
      <c r="O709" s="53">
        <v>1</v>
      </c>
      <c r="P709" s="51" t="s">
        <v>68</v>
      </c>
      <c r="Q709" s="51" t="s">
        <v>69</v>
      </c>
      <c r="R709" s="51" t="s">
        <v>70</v>
      </c>
      <c r="S709" s="54" t="s">
        <v>4390</v>
      </c>
      <c r="T709" s="51" t="s">
        <v>650</v>
      </c>
      <c r="U709" s="55">
        <v>46251</v>
      </c>
      <c r="V709" s="57" t="s">
        <v>778</v>
      </c>
      <c r="W709" s="57" t="s">
        <v>10290</v>
      </c>
      <c r="X709" s="57" t="s">
        <v>10487</v>
      </c>
      <c r="Y709" s="142" t="str">
        <f>_xlfn.XLOOKUP(B709,'Golden Rulebook-CDErule level'!I:I,'Golden Rulebook-CDErule level'!I:I, "not found")</f>
        <v>DQO-1904</v>
      </c>
    </row>
    <row r="710" spans="1:25" ht="42.75">
      <c r="A710" s="51" t="s">
        <v>10505</v>
      </c>
      <c r="B710" s="51" t="s">
        <v>10506</v>
      </c>
      <c r="C710" s="57" t="s">
        <v>10507</v>
      </c>
      <c r="D710" s="51" t="s">
        <v>10508</v>
      </c>
      <c r="E710" s="57" t="s">
        <v>60</v>
      </c>
      <c r="F710" s="57" t="s">
        <v>61</v>
      </c>
      <c r="G710" s="51" t="s">
        <v>738</v>
      </c>
      <c r="H710" s="51" t="s">
        <v>4441</v>
      </c>
      <c r="I710" s="51" t="s">
        <v>4442</v>
      </c>
      <c r="J710" s="57" t="s">
        <v>65</v>
      </c>
      <c r="K710" s="57" t="s">
        <v>10291</v>
      </c>
      <c r="L710" s="57" t="s">
        <v>10488</v>
      </c>
      <c r="M710" s="57" t="s">
        <v>66</v>
      </c>
      <c r="N710" s="52" t="s">
        <v>10502</v>
      </c>
      <c r="O710" s="53">
        <v>1</v>
      </c>
      <c r="P710" s="51" t="s">
        <v>68</v>
      </c>
      <c r="Q710" s="51" t="s">
        <v>69</v>
      </c>
      <c r="R710" s="51" t="s">
        <v>70</v>
      </c>
      <c r="S710" s="54" t="s">
        <v>4390</v>
      </c>
      <c r="T710" s="51" t="s">
        <v>650</v>
      </c>
      <c r="U710" s="55">
        <v>46251</v>
      </c>
      <c r="V710" s="57" t="s">
        <v>778</v>
      </c>
      <c r="W710" s="57" t="s">
        <v>10290</v>
      </c>
      <c r="X710" s="57" t="s">
        <v>10487</v>
      </c>
      <c r="Y710" s="142" t="str">
        <f>_xlfn.XLOOKUP(B710,'Golden Rulebook-CDErule level'!I:I,'Golden Rulebook-CDErule level'!I:I, "not found")</f>
        <v>DQO-1905</v>
      </c>
    </row>
    <row r="711" spans="1:25" ht="42.75">
      <c r="A711" s="51" t="s">
        <v>10520</v>
      </c>
      <c r="B711" s="51" t="s">
        <v>10521</v>
      </c>
      <c r="C711" s="57" t="s">
        <v>10522</v>
      </c>
      <c r="D711" s="51" t="s">
        <v>10523</v>
      </c>
      <c r="E711" s="57" t="s">
        <v>60</v>
      </c>
      <c r="F711" s="57" t="s">
        <v>61</v>
      </c>
      <c r="G711" s="51" t="s">
        <v>738</v>
      </c>
      <c r="H711" s="51" t="s">
        <v>4441</v>
      </c>
      <c r="I711" s="51" t="s">
        <v>4442</v>
      </c>
      <c r="J711" s="57" t="s">
        <v>65</v>
      </c>
      <c r="K711" s="57" t="s">
        <v>10291</v>
      </c>
      <c r="L711" s="57" t="s">
        <v>10510</v>
      </c>
      <c r="M711" s="57" t="s">
        <v>66</v>
      </c>
      <c r="N711" s="52" t="s">
        <v>10524</v>
      </c>
      <c r="O711" s="53">
        <v>1</v>
      </c>
      <c r="P711" s="51" t="s">
        <v>68</v>
      </c>
      <c r="Q711" s="51" t="s">
        <v>69</v>
      </c>
      <c r="R711" s="51" t="s">
        <v>70</v>
      </c>
      <c r="S711" s="54" t="s">
        <v>4390</v>
      </c>
      <c r="T711" s="51" t="s">
        <v>650</v>
      </c>
      <c r="U711" s="55">
        <v>46251</v>
      </c>
      <c r="V711" s="57" t="s">
        <v>778</v>
      </c>
      <c r="W711" s="57" t="s">
        <v>10290</v>
      </c>
      <c r="X711" s="57" t="s">
        <v>10509</v>
      </c>
      <c r="Y711" s="142" t="str">
        <f>_xlfn.XLOOKUP(B711,'Golden Rulebook-CDErule level'!I:I,'Golden Rulebook-CDErule level'!I:I, "not found")</f>
        <v>DQO-1906</v>
      </c>
    </row>
    <row r="712" spans="1:25" ht="42.75">
      <c r="A712" s="51" t="s">
        <v>10527</v>
      </c>
      <c r="B712" s="51" t="s">
        <v>10528</v>
      </c>
      <c r="C712" s="57" t="s">
        <v>10529</v>
      </c>
      <c r="D712" s="51" t="s">
        <v>10530</v>
      </c>
      <c r="E712" s="57" t="s">
        <v>60</v>
      </c>
      <c r="F712" s="57" t="s">
        <v>61</v>
      </c>
      <c r="G712" s="51" t="s">
        <v>738</v>
      </c>
      <c r="H712" s="51" t="s">
        <v>4441</v>
      </c>
      <c r="I712" s="51" t="s">
        <v>4442</v>
      </c>
      <c r="J712" s="57" t="s">
        <v>65</v>
      </c>
      <c r="K712" s="57" t="s">
        <v>10291</v>
      </c>
      <c r="L712" s="57" t="s">
        <v>10510</v>
      </c>
      <c r="M712" s="57" t="s">
        <v>66</v>
      </c>
      <c r="N712" s="52" t="s">
        <v>10524</v>
      </c>
      <c r="O712" s="53">
        <v>1</v>
      </c>
      <c r="P712" s="51" t="s">
        <v>68</v>
      </c>
      <c r="Q712" s="51" t="s">
        <v>69</v>
      </c>
      <c r="R712" s="51" t="s">
        <v>70</v>
      </c>
      <c r="S712" s="54" t="s">
        <v>4390</v>
      </c>
      <c r="T712" s="51" t="s">
        <v>650</v>
      </c>
      <c r="U712" s="55">
        <v>46251</v>
      </c>
      <c r="V712" s="57" t="s">
        <v>778</v>
      </c>
      <c r="W712" s="57" t="s">
        <v>10290</v>
      </c>
      <c r="X712" s="57" t="s">
        <v>10509</v>
      </c>
      <c r="Y712" s="142" t="str">
        <f>_xlfn.XLOOKUP(B712,'Golden Rulebook-CDErule level'!I:I,'Golden Rulebook-CDErule level'!I:I, "not found")</f>
        <v>DQO-1907</v>
      </c>
    </row>
    <row r="713" spans="1:25" ht="42.75">
      <c r="A713" s="51" t="s">
        <v>7771</v>
      </c>
      <c r="B713" s="51" t="s">
        <v>7772</v>
      </c>
      <c r="C713" s="57" t="s">
        <v>7773</v>
      </c>
      <c r="D713" s="51" t="s">
        <v>7774</v>
      </c>
      <c r="E713" s="57" t="s">
        <v>60</v>
      </c>
      <c r="F713" s="57" t="s">
        <v>61</v>
      </c>
      <c r="G713" s="51" t="s">
        <v>738</v>
      </c>
      <c r="H713" s="51" t="s">
        <v>4441</v>
      </c>
      <c r="I713" s="51" t="s">
        <v>4442</v>
      </c>
      <c r="J713" s="57" t="s">
        <v>65</v>
      </c>
      <c r="K713" s="57" t="s">
        <v>7611</v>
      </c>
      <c r="L713" s="57" t="s">
        <v>7761</v>
      </c>
      <c r="M713" s="57" t="s">
        <v>66</v>
      </c>
      <c r="N713" s="52" t="s">
        <v>7775</v>
      </c>
      <c r="O713" s="53">
        <v>1</v>
      </c>
      <c r="P713" s="51" t="s">
        <v>68</v>
      </c>
      <c r="Q713" s="51" t="s">
        <v>69</v>
      </c>
      <c r="R713" s="51" t="s">
        <v>70</v>
      </c>
      <c r="S713" s="54" t="s">
        <v>4390</v>
      </c>
      <c r="T713" s="51" t="s">
        <v>650</v>
      </c>
      <c r="U713" s="55">
        <v>46251</v>
      </c>
      <c r="V713" s="57" t="s">
        <v>778</v>
      </c>
      <c r="W713" s="57" t="s">
        <v>7610</v>
      </c>
      <c r="X713" s="57" t="s">
        <v>7760</v>
      </c>
      <c r="Y713" s="142" t="str">
        <f>_xlfn.XLOOKUP(B713,'Golden Rulebook-CDErule level'!I:I,'Golden Rulebook-CDErule level'!I:I, "not found")</f>
        <v>DQO-1908</v>
      </c>
    </row>
    <row r="714" spans="1:25" ht="42.75">
      <c r="A714" s="51" t="s">
        <v>7778</v>
      </c>
      <c r="B714" s="51" t="s">
        <v>7779</v>
      </c>
      <c r="C714" s="57" t="s">
        <v>7780</v>
      </c>
      <c r="D714" s="51" t="s">
        <v>7781</v>
      </c>
      <c r="E714" s="57" t="s">
        <v>60</v>
      </c>
      <c r="F714" s="57" t="s">
        <v>61</v>
      </c>
      <c r="G714" s="51" t="s">
        <v>738</v>
      </c>
      <c r="H714" s="51" t="s">
        <v>4441</v>
      </c>
      <c r="I714" s="51" t="s">
        <v>4442</v>
      </c>
      <c r="J714" s="57" t="s">
        <v>65</v>
      </c>
      <c r="K714" s="57" t="s">
        <v>7611</v>
      </c>
      <c r="L714" s="57" t="s">
        <v>7761</v>
      </c>
      <c r="M714" s="57" t="s">
        <v>66</v>
      </c>
      <c r="N714" s="52" t="s">
        <v>7775</v>
      </c>
      <c r="O714" s="53">
        <v>1</v>
      </c>
      <c r="P714" s="51" t="s">
        <v>68</v>
      </c>
      <c r="Q714" s="51" t="s">
        <v>69</v>
      </c>
      <c r="R714" s="51" t="s">
        <v>70</v>
      </c>
      <c r="S714" s="54" t="s">
        <v>4390</v>
      </c>
      <c r="T714" s="51" t="s">
        <v>650</v>
      </c>
      <c r="U714" s="55">
        <v>46251</v>
      </c>
      <c r="V714" s="57" t="s">
        <v>778</v>
      </c>
      <c r="W714" s="57" t="s">
        <v>7610</v>
      </c>
      <c r="X714" s="57" t="s">
        <v>7760</v>
      </c>
      <c r="Y714" s="142" t="str">
        <f>_xlfn.XLOOKUP(B714,'Golden Rulebook-CDErule level'!I:I,'Golden Rulebook-CDErule level'!I:I, "not found")</f>
        <v>DQO-1909</v>
      </c>
    </row>
    <row r="715" spans="1:25" ht="42.75">
      <c r="A715" s="51" t="s">
        <v>7784</v>
      </c>
      <c r="B715" s="51" t="s">
        <v>7785</v>
      </c>
      <c r="C715" s="57" t="s">
        <v>7786</v>
      </c>
      <c r="D715" s="51" t="s">
        <v>7787</v>
      </c>
      <c r="E715" s="57" t="s">
        <v>60</v>
      </c>
      <c r="F715" s="57" t="s">
        <v>61</v>
      </c>
      <c r="G715" s="51" t="s">
        <v>738</v>
      </c>
      <c r="H715" s="51" t="s">
        <v>4441</v>
      </c>
      <c r="I715" s="51" t="s">
        <v>4442</v>
      </c>
      <c r="J715" s="57" t="s">
        <v>65</v>
      </c>
      <c r="K715" s="57" t="s">
        <v>7611</v>
      </c>
      <c r="L715" s="57" t="s">
        <v>7761</v>
      </c>
      <c r="M715" s="57" t="s">
        <v>66</v>
      </c>
      <c r="N715" s="52" t="s">
        <v>7775</v>
      </c>
      <c r="O715" s="53">
        <v>1</v>
      </c>
      <c r="P715" s="51" t="s">
        <v>68</v>
      </c>
      <c r="Q715" s="51" t="s">
        <v>69</v>
      </c>
      <c r="R715" s="51" t="s">
        <v>70</v>
      </c>
      <c r="S715" s="54" t="s">
        <v>4390</v>
      </c>
      <c r="T715" s="51" t="s">
        <v>650</v>
      </c>
      <c r="U715" s="55">
        <v>46251</v>
      </c>
      <c r="V715" s="57" t="s">
        <v>778</v>
      </c>
      <c r="W715" s="57" t="s">
        <v>7610</v>
      </c>
      <c r="X715" s="57" t="s">
        <v>7760</v>
      </c>
      <c r="Y715" s="142" t="str">
        <f>_xlfn.XLOOKUP(B715,'Golden Rulebook-CDErule level'!I:I,'Golden Rulebook-CDErule level'!I:I, "not found")</f>
        <v>DQO-1910</v>
      </c>
    </row>
    <row r="716" spans="1:25" ht="42.75">
      <c r="A716" s="51" t="s">
        <v>7806</v>
      </c>
      <c r="B716" s="51" t="s">
        <v>7807</v>
      </c>
      <c r="C716" s="57" t="s">
        <v>7808</v>
      </c>
      <c r="D716" s="51" t="s">
        <v>7809</v>
      </c>
      <c r="E716" s="57" t="s">
        <v>60</v>
      </c>
      <c r="F716" s="57" t="s">
        <v>61</v>
      </c>
      <c r="G716" s="51" t="s">
        <v>738</v>
      </c>
      <c r="H716" s="51" t="s">
        <v>4441</v>
      </c>
      <c r="I716" s="51" t="s">
        <v>4442</v>
      </c>
      <c r="J716" s="57" t="s">
        <v>65</v>
      </c>
      <c r="K716" s="57" t="s">
        <v>7611</v>
      </c>
      <c r="L716" s="57" t="s">
        <v>7796</v>
      </c>
      <c r="M716" s="57" t="s">
        <v>66</v>
      </c>
      <c r="N716" s="52" t="s">
        <v>7810</v>
      </c>
      <c r="O716" s="53">
        <v>1</v>
      </c>
      <c r="P716" s="51" t="s">
        <v>68</v>
      </c>
      <c r="Q716" s="51" t="s">
        <v>69</v>
      </c>
      <c r="R716" s="51" t="s">
        <v>70</v>
      </c>
      <c r="S716" s="54" t="s">
        <v>4390</v>
      </c>
      <c r="T716" s="51" t="s">
        <v>650</v>
      </c>
      <c r="U716" s="55">
        <v>46251</v>
      </c>
      <c r="V716" s="57" t="s">
        <v>778</v>
      </c>
      <c r="W716" s="57" t="s">
        <v>7610</v>
      </c>
      <c r="X716" s="57" t="s">
        <v>7795</v>
      </c>
      <c r="Y716" s="142" t="str">
        <f>_xlfn.XLOOKUP(B716,'Golden Rulebook-CDErule level'!I:I,'Golden Rulebook-CDErule level'!I:I, "not found")</f>
        <v>DQO-1911</v>
      </c>
    </row>
    <row r="717" spans="1:25" ht="42.75">
      <c r="A717" s="51" t="s">
        <v>7813</v>
      </c>
      <c r="B717" s="51" t="s">
        <v>7814</v>
      </c>
      <c r="C717" s="57" t="s">
        <v>7815</v>
      </c>
      <c r="D717" s="51" t="s">
        <v>7816</v>
      </c>
      <c r="E717" s="57" t="s">
        <v>60</v>
      </c>
      <c r="F717" s="57" t="s">
        <v>61</v>
      </c>
      <c r="G717" s="51" t="s">
        <v>738</v>
      </c>
      <c r="H717" s="51" t="s">
        <v>4441</v>
      </c>
      <c r="I717" s="51" t="s">
        <v>4442</v>
      </c>
      <c r="J717" s="57" t="s">
        <v>65</v>
      </c>
      <c r="K717" s="57" t="s">
        <v>7611</v>
      </c>
      <c r="L717" s="57" t="s">
        <v>7796</v>
      </c>
      <c r="M717" s="57" t="s">
        <v>66</v>
      </c>
      <c r="N717" s="52" t="s">
        <v>7810</v>
      </c>
      <c r="O717" s="53">
        <v>1</v>
      </c>
      <c r="P717" s="51" t="s">
        <v>68</v>
      </c>
      <c r="Q717" s="51" t="s">
        <v>69</v>
      </c>
      <c r="R717" s="51" t="s">
        <v>70</v>
      </c>
      <c r="S717" s="54" t="s">
        <v>4390</v>
      </c>
      <c r="T717" s="51" t="s">
        <v>650</v>
      </c>
      <c r="U717" s="55">
        <v>46251</v>
      </c>
      <c r="V717" s="57" t="s">
        <v>778</v>
      </c>
      <c r="W717" s="57" t="s">
        <v>7610</v>
      </c>
      <c r="X717" s="57" t="s">
        <v>7795</v>
      </c>
      <c r="Y717" s="142" t="str">
        <f>_xlfn.XLOOKUP(B717,'Golden Rulebook-CDErule level'!I:I,'Golden Rulebook-CDErule level'!I:I, "not found")</f>
        <v>DQO-1912</v>
      </c>
    </row>
    <row r="718" spans="1:25" ht="42.75">
      <c r="A718" s="51" t="s">
        <v>7828</v>
      </c>
      <c r="B718" s="51" t="s">
        <v>7829</v>
      </c>
      <c r="C718" s="57" t="s">
        <v>7830</v>
      </c>
      <c r="D718" s="51" t="s">
        <v>7831</v>
      </c>
      <c r="E718" s="57" t="s">
        <v>60</v>
      </c>
      <c r="F718" s="57" t="s">
        <v>61</v>
      </c>
      <c r="G718" s="51" t="s">
        <v>738</v>
      </c>
      <c r="H718" s="51" t="s">
        <v>4441</v>
      </c>
      <c r="I718" s="51" t="s">
        <v>4442</v>
      </c>
      <c r="J718" s="57" t="s">
        <v>65</v>
      </c>
      <c r="K718" s="57" t="s">
        <v>7611</v>
      </c>
      <c r="L718" s="57" t="s">
        <v>7818</v>
      </c>
      <c r="M718" s="57" t="s">
        <v>66</v>
      </c>
      <c r="N718" s="52" t="s">
        <v>7832</v>
      </c>
      <c r="O718" s="53">
        <v>1</v>
      </c>
      <c r="P718" s="51" t="s">
        <v>68</v>
      </c>
      <c r="Q718" s="51" t="s">
        <v>69</v>
      </c>
      <c r="R718" s="51" t="s">
        <v>70</v>
      </c>
      <c r="S718" s="54" t="s">
        <v>4390</v>
      </c>
      <c r="T718" s="51" t="s">
        <v>650</v>
      </c>
      <c r="U718" s="55">
        <v>46251</v>
      </c>
      <c r="V718" s="57" t="s">
        <v>778</v>
      </c>
      <c r="W718" s="57" t="s">
        <v>7610</v>
      </c>
      <c r="X718" s="57" t="s">
        <v>7817</v>
      </c>
      <c r="Y718" s="142" t="str">
        <f>_xlfn.XLOOKUP(B718,'Golden Rulebook-CDErule level'!I:I,'Golden Rulebook-CDErule level'!I:I, "not found")</f>
        <v>DQO-1913</v>
      </c>
    </row>
    <row r="719" spans="1:25" ht="42.75">
      <c r="A719" s="51" t="s">
        <v>7835</v>
      </c>
      <c r="B719" s="51" t="s">
        <v>7836</v>
      </c>
      <c r="C719" s="57" t="s">
        <v>7837</v>
      </c>
      <c r="D719" s="51" t="s">
        <v>7838</v>
      </c>
      <c r="E719" s="57" t="s">
        <v>60</v>
      </c>
      <c r="F719" s="57" t="s">
        <v>61</v>
      </c>
      <c r="G719" s="51" t="s">
        <v>738</v>
      </c>
      <c r="H719" s="51" t="s">
        <v>4441</v>
      </c>
      <c r="I719" s="51" t="s">
        <v>4442</v>
      </c>
      <c r="J719" s="57" t="s">
        <v>65</v>
      </c>
      <c r="K719" s="57" t="s">
        <v>7611</v>
      </c>
      <c r="L719" s="57" t="s">
        <v>7818</v>
      </c>
      <c r="M719" s="57" t="s">
        <v>66</v>
      </c>
      <c r="N719" s="52" t="s">
        <v>7832</v>
      </c>
      <c r="O719" s="53">
        <v>1</v>
      </c>
      <c r="P719" s="51" t="s">
        <v>68</v>
      </c>
      <c r="Q719" s="51" t="s">
        <v>69</v>
      </c>
      <c r="R719" s="51" t="s">
        <v>70</v>
      </c>
      <c r="S719" s="54" t="s">
        <v>4390</v>
      </c>
      <c r="T719" s="51" t="s">
        <v>650</v>
      </c>
      <c r="U719" s="55">
        <v>46251</v>
      </c>
      <c r="V719" s="57" t="s">
        <v>778</v>
      </c>
      <c r="W719" s="57" t="s">
        <v>7610</v>
      </c>
      <c r="X719" s="57" t="s">
        <v>7817</v>
      </c>
      <c r="Y719" s="142" t="str">
        <f>_xlfn.XLOOKUP(B719,'Golden Rulebook-CDErule level'!I:I,'Golden Rulebook-CDErule level'!I:I, "not found")</f>
        <v>DQO-1914</v>
      </c>
    </row>
    <row r="720" spans="1:25" ht="42.75">
      <c r="A720" s="51" t="s">
        <v>7857</v>
      </c>
      <c r="B720" s="51" t="s">
        <v>7858</v>
      </c>
      <c r="C720" s="57" t="s">
        <v>7859</v>
      </c>
      <c r="D720" s="51" t="s">
        <v>7860</v>
      </c>
      <c r="E720" s="57" t="s">
        <v>60</v>
      </c>
      <c r="F720" s="57" t="s">
        <v>61</v>
      </c>
      <c r="G720" s="51" t="s">
        <v>738</v>
      </c>
      <c r="H720" s="51" t="s">
        <v>4441</v>
      </c>
      <c r="I720" s="51" t="s">
        <v>4442</v>
      </c>
      <c r="J720" s="57" t="s">
        <v>65</v>
      </c>
      <c r="K720" s="57" t="s">
        <v>7611</v>
      </c>
      <c r="L720" s="57" t="s">
        <v>7847</v>
      </c>
      <c r="M720" s="57" t="s">
        <v>66</v>
      </c>
      <c r="N720" s="52" t="s">
        <v>7861</v>
      </c>
      <c r="O720" s="53">
        <v>1</v>
      </c>
      <c r="P720" s="51" t="s">
        <v>68</v>
      </c>
      <c r="Q720" s="51" t="s">
        <v>69</v>
      </c>
      <c r="R720" s="51" t="s">
        <v>70</v>
      </c>
      <c r="S720" s="54" t="s">
        <v>4390</v>
      </c>
      <c r="T720" s="51" t="s">
        <v>650</v>
      </c>
      <c r="U720" s="55">
        <v>46251</v>
      </c>
      <c r="V720" s="57" t="s">
        <v>778</v>
      </c>
      <c r="W720" s="57" t="s">
        <v>7610</v>
      </c>
      <c r="X720" s="57" t="s">
        <v>7846</v>
      </c>
      <c r="Y720" s="142" t="str">
        <f>_xlfn.XLOOKUP(B720,'Golden Rulebook-CDErule level'!I:I,'Golden Rulebook-CDErule level'!I:I, "not found")</f>
        <v>DQO-1915</v>
      </c>
    </row>
    <row r="721" spans="1:25" ht="42.75">
      <c r="A721" s="51" t="s">
        <v>7864</v>
      </c>
      <c r="B721" s="51" t="s">
        <v>7865</v>
      </c>
      <c r="C721" s="57" t="s">
        <v>7866</v>
      </c>
      <c r="D721" s="51" t="s">
        <v>7867</v>
      </c>
      <c r="E721" s="57" t="s">
        <v>60</v>
      </c>
      <c r="F721" s="57" t="s">
        <v>61</v>
      </c>
      <c r="G721" s="51" t="s">
        <v>738</v>
      </c>
      <c r="H721" s="51" t="s">
        <v>4441</v>
      </c>
      <c r="I721" s="51" t="s">
        <v>4442</v>
      </c>
      <c r="J721" s="57" t="s">
        <v>65</v>
      </c>
      <c r="K721" s="57" t="s">
        <v>7611</v>
      </c>
      <c r="L721" s="57" t="s">
        <v>7847</v>
      </c>
      <c r="M721" s="57" t="s">
        <v>66</v>
      </c>
      <c r="N721" s="52" t="s">
        <v>7861</v>
      </c>
      <c r="O721" s="53">
        <v>1</v>
      </c>
      <c r="P721" s="51" t="s">
        <v>68</v>
      </c>
      <c r="Q721" s="51" t="s">
        <v>69</v>
      </c>
      <c r="R721" s="51" t="s">
        <v>70</v>
      </c>
      <c r="S721" s="54" t="s">
        <v>4390</v>
      </c>
      <c r="T721" s="51" t="s">
        <v>650</v>
      </c>
      <c r="U721" s="55">
        <v>46251</v>
      </c>
      <c r="V721" s="57" t="s">
        <v>778</v>
      </c>
      <c r="W721" s="57" t="s">
        <v>7610</v>
      </c>
      <c r="X721" s="57" t="s">
        <v>7846</v>
      </c>
      <c r="Y721" s="142" t="str">
        <f>_xlfn.XLOOKUP(B721,'Golden Rulebook-CDErule level'!I:I,'Golden Rulebook-CDErule level'!I:I, "not found")</f>
        <v>DQO-1916</v>
      </c>
    </row>
    <row r="722" spans="1:25" ht="42.75">
      <c r="A722" s="51" t="s">
        <v>7879</v>
      </c>
      <c r="B722" s="51" t="s">
        <v>7880</v>
      </c>
      <c r="C722" s="57" t="s">
        <v>7881</v>
      </c>
      <c r="D722" s="51" t="s">
        <v>7882</v>
      </c>
      <c r="E722" s="57" t="s">
        <v>60</v>
      </c>
      <c r="F722" s="57" t="s">
        <v>61</v>
      </c>
      <c r="G722" s="51" t="s">
        <v>738</v>
      </c>
      <c r="H722" s="51" t="s">
        <v>4441</v>
      </c>
      <c r="I722" s="51" t="s">
        <v>4442</v>
      </c>
      <c r="J722" s="57" t="s">
        <v>65</v>
      </c>
      <c r="K722" s="57" t="s">
        <v>7611</v>
      </c>
      <c r="L722" s="57" t="s">
        <v>7869</v>
      </c>
      <c r="M722" s="57" t="s">
        <v>66</v>
      </c>
      <c r="N722" s="52" t="s">
        <v>7883</v>
      </c>
      <c r="O722" s="53">
        <v>1</v>
      </c>
      <c r="P722" s="51" t="s">
        <v>68</v>
      </c>
      <c r="Q722" s="51" t="s">
        <v>69</v>
      </c>
      <c r="R722" s="51" t="s">
        <v>70</v>
      </c>
      <c r="S722" s="54" t="s">
        <v>4390</v>
      </c>
      <c r="T722" s="51" t="s">
        <v>650</v>
      </c>
      <c r="U722" s="55">
        <v>46251</v>
      </c>
      <c r="V722" s="57" t="s">
        <v>778</v>
      </c>
      <c r="W722" s="57" t="s">
        <v>7610</v>
      </c>
      <c r="X722" s="57" t="s">
        <v>7868</v>
      </c>
      <c r="Y722" s="142" t="str">
        <f>_xlfn.XLOOKUP(B722,'Golden Rulebook-CDErule level'!I:I,'Golden Rulebook-CDErule level'!I:I, "not found")</f>
        <v>DQO-1917</v>
      </c>
    </row>
    <row r="723" spans="1:25" ht="42.75">
      <c r="A723" s="51" t="s">
        <v>7886</v>
      </c>
      <c r="B723" s="51" t="s">
        <v>7887</v>
      </c>
      <c r="C723" s="57" t="s">
        <v>7888</v>
      </c>
      <c r="D723" s="51" t="s">
        <v>7889</v>
      </c>
      <c r="E723" s="57" t="s">
        <v>60</v>
      </c>
      <c r="F723" s="57" t="s">
        <v>61</v>
      </c>
      <c r="G723" s="51" t="s">
        <v>738</v>
      </c>
      <c r="H723" s="51" t="s">
        <v>4441</v>
      </c>
      <c r="I723" s="51" t="s">
        <v>4442</v>
      </c>
      <c r="J723" s="57" t="s">
        <v>65</v>
      </c>
      <c r="K723" s="57" t="s">
        <v>7611</v>
      </c>
      <c r="L723" s="57" t="s">
        <v>7869</v>
      </c>
      <c r="M723" s="57" t="s">
        <v>66</v>
      </c>
      <c r="N723" s="52" t="s">
        <v>7883</v>
      </c>
      <c r="O723" s="53">
        <v>1</v>
      </c>
      <c r="P723" s="51" t="s">
        <v>68</v>
      </c>
      <c r="Q723" s="51" t="s">
        <v>69</v>
      </c>
      <c r="R723" s="51" t="s">
        <v>70</v>
      </c>
      <c r="S723" s="54" t="s">
        <v>4390</v>
      </c>
      <c r="T723" s="51" t="s">
        <v>650</v>
      </c>
      <c r="U723" s="55">
        <v>46251</v>
      </c>
      <c r="V723" s="57" t="s">
        <v>778</v>
      </c>
      <c r="W723" s="57" t="s">
        <v>7610</v>
      </c>
      <c r="X723" s="57" t="s">
        <v>7868</v>
      </c>
      <c r="Y723" s="142" t="str">
        <f>_xlfn.XLOOKUP(B723,'Golden Rulebook-CDErule level'!I:I,'Golden Rulebook-CDErule level'!I:I, "not found")</f>
        <v>DQO-1918</v>
      </c>
    </row>
    <row r="724" spans="1:25" ht="42.75">
      <c r="A724" s="51" t="s">
        <v>7907</v>
      </c>
      <c r="B724" s="51" t="s">
        <v>7908</v>
      </c>
      <c r="C724" s="57" t="s">
        <v>7909</v>
      </c>
      <c r="D724" s="51" t="s">
        <v>7910</v>
      </c>
      <c r="E724" s="57" t="s">
        <v>60</v>
      </c>
      <c r="F724" s="57" t="s">
        <v>61</v>
      </c>
      <c r="G724" s="51" t="s">
        <v>738</v>
      </c>
      <c r="H724" s="51" t="s">
        <v>4441</v>
      </c>
      <c r="I724" s="51" t="s">
        <v>4442</v>
      </c>
      <c r="J724" s="57" t="s">
        <v>65</v>
      </c>
      <c r="K724" s="57" t="s">
        <v>7611</v>
      </c>
      <c r="L724" s="57" t="s">
        <v>7897</v>
      </c>
      <c r="M724" s="57" t="s">
        <v>66</v>
      </c>
      <c r="N724" s="52" t="s">
        <v>7911</v>
      </c>
      <c r="O724" s="53">
        <v>1</v>
      </c>
      <c r="P724" s="51" t="s">
        <v>68</v>
      </c>
      <c r="Q724" s="51" t="s">
        <v>69</v>
      </c>
      <c r="R724" s="51" t="s">
        <v>70</v>
      </c>
      <c r="S724" s="54" t="s">
        <v>4390</v>
      </c>
      <c r="T724" s="51" t="s">
        <v>650</v>
      </c>
      <c r="U724" s="55">
        <v>46251</v>
      </c>
      <c r="V724" s="57" t="s">
        <v>778</v>
      </c>
      <c r="W724" s="57" t="s">
        <v>7610</v>
      </c>
      <c r="X724" s="57" t="s">
        <v>7896</v>
      </c>
      <c r="Y724" s="142" t="str">
        <f>_xlfn.XLOOKUP(B724,'Golden Rulebook-CDErule level'!I:I,'Golden Rulebook-CDErule level'!I:I, "not found")</f>
        <v>DQO-1919</v>
      </c>
    </row>
    <row r="725" spans="1:25" ht="42.75">
      <c r="A725" s="51" t="s">
        <v>7914</v>
      </c>
      <c r="B725" s="51" t="s">
        <v>7915</v>
      </c>
      <c r="C725" s="57" t="s">
        <v>7916</v>
      </c>
      <c r="D725" s="51" t="s">
        <v>7917</v>
      </c>
      <c r="E725" s="57" t="s">
        <v>60</v>
      </c>
      <c r="F725" s="57" t="s">
        <v>61</v>
      </c>
      <c r="G725" s="51" t="s">
        <v>738</v>
      </c>
      <c r="H725" s="51" t="s">
        <v>4441</v>
      </c>
      <c r="I725" s="51" t="s">
        <v>4442</v>
      </c>
      <c r="J725" s="57" t="s">
        <v>65</v>
      </c>
      <c r="K725" s="57" t="s">
        <v>7611</v>
      </c>
      <c r="L725" s="57" t="s">
        <v>7897</v>
      </c>
      <c r="M725" s="57" t="s">
        <v>66</v>
      </c>
      <c r="N725" s="52" t="s">
        <v>7911</v>
      </c>
      <c r="O725" s="53">
        <v>1</v>
      </c>
      <c r="P725" s="51" t="s">
        <v>68</v>
      </c>
      <c r="Q725" s="51" t="s">
        <v>69</v>
      </c>
      <c r="R725" s="51" t="s">
        <v>70</v>
      </c>
      <c r="S725" s="54" t="s">
        <v>4390</v>
      </c>
      <c r="T725" s="51" t="s">
        <v>650</v>
      </c>
      <c r="U725" s="55">
        <v>46251</v>
      </c>
      <c r="V725" s="57" t="s">
        <v>778</v>
      </c>
      <c r="W725" s="57" t="s">
        <v>7610</v>
      </c>
      <c r="X725" s="57" t="s">
        <v>7896</v>
      </c>
      <c r="Y725" s="142" t="str">
        <f>_xlfn.XLOOKUP(B725,'Golden Rulebook-CDErule level'!I:I,'Golden Rulebook-CDErule level'!I:I, "not found")</f>
        <v>DQO-1920</v>
      </c>
    </row>
    <row r="726" spans="1:25" ht="42.75">
      <c r="A726" s="51" t="s">
        <v>7920</v>
      </c>
      <c r="B726" s="51" t="s">
        <v>7921</v>
      </c>
      <c r="C726" s="57" t="s">
        <v>7922</v>
      </c>
      <c r="D726" s="51" t="s">
        <v>7923</v>
      </c>
      <c r="E726" s="57" t="s">
        <v>60</v>
      </c>
      <c r="F726" s="57" t="s">
        <v>61</v>
      </c>
      <c r="G726" s="51" t="s">
        <v>738</v>
      </c>
      <c r="H726" s="51" t="s">
        <v>4441</v>
      </c>
      <c r="I726" s="51" t="s">
        <v>4442</v>
      </c>
      <c r="J726" s="57" t="s">
        <v>65</v>
      </c>
      <c r="K726" s="57" t="s">
        <v>7611</v>
      </c>
      <c r="L726" s="57" t="s">
        <v>7897</v>
      </c>
      <c r="M726" s="57" t="s">
        <v>66</v>
      </c>
      <c r="N726" s="52" t="s">
        <v>7911</v>
      </c>
      <c r="O726" s="53">
        <v>1</v>
      </c>
      <c r="P726" s="51" t="s">
        <v>68</v>
      </c>
      <c r="Q726" s="51" t="s">
        <v>69</v>
      </c>
      <c r="R726" s="51" t="s">
        <v>70</v>
      </c>
      <c r="S726" s="54" t="s">
        <v>4390</v>
      </c>
      <c r="T726" s="51" t="s">
        <v>650</v>
      </c>
      <c r="U726" s="55">
        <v>46251</v>
      </c>
      <c r="V726" s="57" t="s">
        <v>778</v>
      </c>
      <c r="W726" s="57" t="s">
        <v>7610</v>
      </c>
      <c r="X726" s="57" t="s">
        <v>7896</v>
      </c>
      <c r="Y726" s="142" t="str">
        <f>_xlfn.XLOOKUP(B726,'Golden Rulebook-CDErule level'!I:I,'Golden Rulebook-CDErule level'!I:I, "not found")</f>
        <v>DQO-1921</v>
      </c>
    </row>
    <row r="727" spans="1:25" ht="42.75">
      <c r="A727" s="51" t="s">
        <v>7935</v>
      </c>
      <c r="B727" s="51" t="s">
        <v>7936</v>
      </c>
      <c r="C727" s="57" t="s">
        <v>7937</v>
      </c>
      <c r="D727" s="51" t="s">
        <v>7938</v>
      </c>
      <c r="E727" s="57" t="s">
        <v>60</v>
      </c>
      <c r="F727" s="57" t="s">
        <v>61</v>
      </c>
      <c r="G727" s="51" t="s">
        <v>738</v>
      </c>
      <c r="H727" s="51" t="s">
        <v>4441</v>
      </c>
      <c r="I727" s="51" t="s">
        <v>4442</v>
      </c>
      <c r="J727" s="57" t="s">
        <v>65</v>
      </c>
      <c r="K727" s="57" t="s">
        <v>7611</v>
      </c>
      <c r="L727" s="57" t="s">
        <v>7925</v>
      </c>
      <c r="M727" s="57" t="s">
        <v>66</v>
      </c>
      <c r="N727" s="52" t="s">
        <v>7939</v>
      </c>
      <c r="O727" s="53">
        <v>1</v>
      </c>
      <c r="P727" s="51" t="s">
        <v>68</v>
      </c>
      <c r="Q727" s="51" t="s">
        <v>69</v>
      </c>
      <c r="R727" s="51" t="s">
        <v>70</v>
      </c>
      <c r="S727" s="54" t="s">
        <v>4390</v>
      </c>
      <c r="T727" s="51" t="s">
        <v>650</v>
      </c>
      <c r="U727" s="55">
        <v>46251</v>
      </c>
      <c r="V727" s="57" t="s">
        <v>778</v>
      </c>
      <c r="W727" s="57" t="s">
        <v>7610</v>
      </c>
      <c r="X727" s="57" t="s">
        <v>7924</v>
      </c>
      <c r="Y727" s="142" t="str">
        <f>_xlfn.XLOOKUP(B727,'Golden Rulebook-CDErule level'!I:I,'Golden Rulebook-CDErule level'!I:I, "not found")</f>
        <v>DQO-1922</v>
      </c>
    </row>
    <row r="728" spans="1:25" ht="42.75">
      <c r="A728" s="51" t="s">
        <v>7942</v>
      </c>
      <c r="B728" s="51" t="s">
        <v>7943</v>
      </c>
      <c r="C728" s="57" t="s">
        <v>7944</v>
      </c>
      <c r="D728" s="51" t="s">
        <v>7945</v>
      </c>
      <c r="E728" s="57" t="s">
        <v>60</v>
      </c>
      <c r="F728" s="57" t="s">
        <v>61</v>
      </c>
      <c r="G728" s="51" t="s">
        <v>738</v>
      </c>
      <c r="H728" s="51" t="s">
        <v>4441</v>
      </c>
      <c r="I728" s="51" t="s">
        <v>4442</v>
      </c>
      <c r="J728" s="57" t="s">
        <v>65</v>
      </c>
      <c r="K728" s="57" t="s">
        <v>7611</v>
      </c>
      <c r="L728" s="57" t="s">
        <v>7925</v>
      </c>
      <c r="M728" s="57" t="s">
        <v>66</v>
      </c>
      <c r="N728" s="52" t="s">
        <v>7939</v>
      </c>
      <c r="O728" s="53">
        <v>1</v>
      </c>
      <c r="P728" s="51" t="s">
        <v>68</v>
      </c>
      <c r="Q728" s="51" t="s">
        <v>69</v>
      </c>
      <c r="R728" s="51" t="s">
        <v>70</v>
      </c>
      <c r="S728" s="54" t="s">
        <v>4390</v>
      </c>
      <c r="T728" s="51" t="s">
        <v>650</v>
      </c>
      <c r="U728" s="55">
        <v>46251</v>
      </c>
      <c r="V728" s="57" t="s">
        <v>778</v>
      </c>
      <c r="W728" s="57" t="s">
        <v>7610</v>
      </c>
      <c r="X728" s="57" t="s">
        <v>7924</v>
      </c>
      <c r="Y728" s="142" t="str">
        <f>_xlfn.XLOOKUP(B728,'Golden Rulebook-CDErule level'!I:I,'Golden Rulebook-CDErule level'!I:I, "not found")</f>
        <v>DQO-1923</v>
      </c>
    </row>
    <row r="729" spans="1:25" ht="42.75">
      <c r="A729" s="51" t="s">
        <v>7948</v>
      </c>
      <c r="B729" s="51" t="s">
        <v>7949</v>
      </c>
      <c r="C729" s="57" t="s">
        <v>7950</v>
      </c>
      <c r="D729" s="51" t="s">
        <v>7951</v>
      </c>
      <c r="E729" s="57" t="s">
        <v>60</v>
      </c>
      <c r="F729" s="57" t="s">
        <v>61</v>
      </c>
      <c r="G729" s="51" t="s">
        <v>738</v>
      </c>
      <c r="H729" s="51" t="s">
        <v>4441</v>
      </c>
      <c r="I729" s="51" t="s">
        <v>4442</v>
      </c>
      <c r="J729" s="57" t="s">
        <v>65</v>
      </c>
      <c r="K729" s="57" t="s">
        <v>7611</v>
      </c>
      <c r="L729" s="57" t="s">
        <v>7925</v>
      </c>
      <c r="M729" s="57" t="s">
        <v>66</v>
      </c>
      <c r="N729" s="52" t="s">
        <v>7939</v>
      </c>
      <c r="O729" s="53">
        <v>1</v>
      </c>
      <c r="P729" s="51" t="s">
        <v>68</v>
      </c>
      <c r="Q729" s="51" t="s">
        <v>69</v>
      </c>
      <c r="R729" s="51" t="s">
        <v>70</v>
      </c>
      <c r="S729" s="54" t="s">
        <v>4390</v>
      </c>
      <c r="T729" s="51" t="s">
        <v>650</v>
      </c>
      <c r="U729" s="55">
        <v>46251</v>
      </c>
      <c r="V729" s="57" t="s">
        <v>778</v>
      </c>
      <c r="W729" s="57" t="s">
        <v>7610</v>
      </c>
      <c r="X729" s="57" t="s">
        <v>7924</v>
      </c>
      <c r="Y729" s="142" t="str">
        <f>_xlfn.XLOOKUP(B729,'Golden Rulebook-CDErule level'!I:I,'Golden Rulebook-CDErule level'!I:I, "not found")</f>
        <v>DQO-1924</v>
      </c>
    </row>
    <row r="730" spans="1:25" ht="42.75">
      <c r="A730" s="51" t="s">
        <v>7062</v>
      </c>
      <c r="B730" s="51" t="s">
        <v>7063</v>
      </c>
      <c r="C730" s="57" t="s">
        <v>7064</v>
      </c>
      <c r="D730" s="51" t="s">
        <v>7065</v>
      </c>
      <c r="E730" s="57" t="s">
        <v>60</v>
      </c>
      <c r="F730" s="57" t="s">
        <v>61</v>
      </c>
      <c r="G730" s="51" t="s">
        <v>738</v>
      </c>
      <c r="H730" s="51" t="s">
        <v>4441</v>
      </c>
      <c r="I730" s="51" t="s">
        <v>4442</v>
      </c>
      <c r="J730" s="57" t="s">
        <v>65</v>
      </c>
      <c r="K730" s="57" t="s">
        <v>6764</v>
      </c>
      <c r="L730" s="57" t="s">
        <v>7052</v>
      </c>
      <c r="M730" s="57" t="s">
        <v>66</v>
      </c>
      <c r="N730" s="52" t="s">
        <v>7066</v>
      </c>
      <c r="O730" s="53">
        <v>1</v>
      </c>
      <c r="P730" s="51" t="s">
        <v>68</v>
      </c>
      <c r="Q730" s="51" t="s">
        <v>69</v>
      </c>
      <c r="R730" s="51" t="s">
        <v>70</v>
      </c>
      <c r="S730" s="54" t="s">
        <v>4390</v>
      </c>
      <c r="T730" s="51" t="s">
        <v>650</v>
      </c>
      <c r="U730" s="55">
        <v>46251</v>
      </c>
      <c r="V730" s="57" t="s">
        <v>778</v>
      </c>
      <c r="W730" s="57" t="s">
        <v>6763</v>
      </c>
      <c r="X730" s="57" t="s">
        <v>7051</v>
      </c>
      <c r="Y730" s="142" t="str">
        <f>_xlfn.XLOOKUP(B730,'Golden Rulebook-CDErule level'!I:I,'Golden Rulebook-CDErule level'!I:I, "not found")</f>
        <v>DQO-1925</v>
      </c>
    </row>
    <row r="731" spans="1:25" ht="42.75">
      <c r="A731" s="51" t="s">
        <v>7069</v>
      </c>
      <c r="B731" s="51" t="s">
        <v>7070</v>
      </c>
      <c r="C731" s="57" t="s">
        <v>7071</v>
      </c>
      <c r="D731" s="51" t="s">
        <v>7072</v>
      </c>
      <c r="E731" s="57" t="s">
        <v>60</v>
      </c>
      <c r="F731" s="57" t="s">
        <v>61</v>
      </c>
      <c r="G731" s="51" t="s">
        <v>738</v>
      </c>
      <c r="H731" s="51" t="s">
        <v>4441</v>
      </c>
      <c r="I731" s="51" t="s">
        <v>4442</v>
      </c>
      <c r="J731" s="57" t="s">
        <v>65</v>
      </c>
      <c r="K731" s="57" t="s">
        <v>6764</v>
      </c>
      <c r="L731" s="57" t="s">
        <v>7052</v>
      </c>
      <c r="M731" s="57" t="s">
        <v>66</v>
      </c>
      <c r="N731" s="52" t="s">
        <v>7066</v>
      </c>
      <c r="O731" s="53">
        <v>1</v>
      </c>
      <c r="P731" s="51" t="s">
        <v>68</v>
      </c>
      <c r="Q731" s="51" t="s">
        <v>69</v>
      </c>
      <c r="R731" s="51" t="s">
        <v>70</v>
      </c>
      <c r="S731" s="54" t="s">
        <v>4390</v>
      </c>
      <c r="T731" s="51" t="s">
        <v>650</v>
      </c>
      <c r="U731" s="55">
        <v>46251</v>
      </c>
      <c r="V731" s="57" t="s">
        <v>778</v>
      </c>
      <c r="W731" s="57" t="s">
        <v>6763</v>
      </c>
      <c r="X731" s="57" t="s">
        <v>7051</v>
      </c>
      <c r="Y731" s="142" t="str">
        <f>_xlfn.XLOOKUP(B731,'Golden Rulebook-CDErule level'!I:I,'Golden Rulebook-CDErule level'!I:I, "not found")</f>
        <v>DQO-1926</v>
      </c>
    </row>
    <row r="732" spans="1:25" ht="42.75">
      <c r="A732" s="51" t="s">
        <v>7075</v>
      </c>
      <c r="B732" s="51" t="s">
        <v>7076</v>
      </c>
      <c r="C732" s="57" t="s">
        <v>7077</v>
      </c>
      <c r="D732" s="51" t="s">
        <v>7078</v>
      </c>
      <c r="E732" s="57" t="s">
        <v>60</v>
      </c>
      <c r="F732" s="57" t="s">
        <v>61</v>
      </c>
      <c r="G732" s="51" t="s">
        <v>738</v>
      </c>
      <c r="H732" s="51" t="s">
        <v>4441</v>
      </c>
      <c r="I732" s="51" t="s">
        <v>4442</v>
      </c>
      <c r="J732" s="57" t="s">
        <v>65</v>
      </c>
      <c r="K732" s="57" t="s">
        <v>6764</v>
      </c>
      <c r="L732" s="57" t="s">
        <v>7052</v>
      </c>
      <c r="M732" s="57" t="s">
        <v>66</v>
      </c>
      <c r="N732" s="52" t="s">
        <v>7066</v>
      </c>
      <c r="O732" s="53">
        <v>1</v>
      </c>
      <c r="P732" s="51" t="s">
        <v>68</v>
      </c>
      <c r="Q732" s="51" t="s">
        <v>69</v>
      </c>
      <c r="R732" s="51" t="s">
        <v>70</v>
      </c>
      <c r="S732" s="54" t="s">
        <v>4390</v>
      </c>
      <c r="T732" s="51" t="s">
        <v>650</v>
      </c>
      <c r="U732" s="55">
        <v>46251</v>
      </c>
      <c r="V732" s="57" t="s">
        <v>778</v>
      </c>
      <c r="W732" s="57" t="s">
        <v>6763</v>
      </c>
      <c r="X732" s="57" t="s">
        <v>7051</v>
      </c>
      <c r="Y732" s="142" t="str">
        <f>_xlfn.XLOOKUP(B732,'Golden Rulebook-CDErule level'!I:I,'Golden Rulebook-CDErule level'!I:I, "not found")</f>
        <v>DQO-1927</v>
      </c>
    </row>
    <row r="733" spans="1:25" ht="42.75">
      <c r="A733" s="51" t="s">
        <v>8163</v>
      </c>
      <c r="B733" s="51" t="s">
        <v>8164</v>
      </c>
      <c r="C733" s="57" t="s">
        <v>8165</v>
      </c>
      <c r="D733" s="51" t="s">
        <v>8166</v>
      </c>
      <c r="E733" s="57" t="s">
        <v>60</v>
      </c>
      <c r="F733" s="57" t="s">
        <v>61</v>
      </c>
      <c r="G733" s="51" t="s">
        <v>738</v>
      </c>
      <c r="H733" s="51" t="s">
        <v>4441</v>
      </c>
      <c r="I733" s="51" t="s">
        <v>4442</v>
      </c>
      <c r="J733" s="57" t="s">
        <v>65</v>
      </c>
      <c r="K733" s="57" t="s">
        <v>8151</v>
      </c>
      <c r="L733" s="57" t="s">
        <v>8153</v>
      </c>
      <c r="M733" s="57" t="s">
        <v>66</v>
      </c>
      <c r="N733" s="52" t="s">
        <v>8167</v>
      </c>
      <c r="O733" s="53">
        <v>1</v>
      </c>
      <c r="P733" s="51" t="s">
        <v>68</v>
      </c>
      <c r="Q733" s="51" t="s">
        <v>69</v>
      </c>
      <c r="R733" s="51" t="s">
        <v>70</v>
      </c>
      <c r="S733" s="54" t="s">
        <v>4390</v>
      </c>
      <c r="T733" s="51" t="s">
        <v>650</v>
      </c>
      <c r="U733" s="55">
        <v>46251</v>
      </c>
      <c r="V733" s="57" t="s">
        <v>778</v>
      </c>
      <c r="W733" s="57" t="s">
        <v>8150</v>
      </c>
      <c r="X733" s="57" t="s">
        <v>8152</v>
      </c>
      <c r="Y733" s="142" t="str">
        <f>_xlfn.XLOOKUP(B733,'Golden Rulebook-CDErule level'!I:I,'Golden Rulebook-CDErule level'!I:I, "not found")</f>
        <v>DQO-1928</v>
      </c>
    </row>
    <row r="734" spans="1:25" ht="42.75">
      <c r="A734" s="51" t="s">
        <v>8170</v>
      </c>
      <c r="B734" s="51" t="s">
        <v>8171</v>
      </c>
      <c r="C734" s="57" t="s">
        <v>8172</v>
      </c>
      <c r="D734" s="51" t="s">
        <v>8173</v>
      </c>
      <c r="E734" s="57" t="s">
        <v>60</v>
      </c>
      <c r="F734" s="57" t="s">
        <v>61</v>
      </c>
      <c r="G734" s="51" t="s">
        <v>738</v>
      </c>
      <c r="H734" s="51" t="s">
        <v>4441</v>
      </c>
      <c r="I734" s="51" t="s">
        <v>4442</v>
      </c>
      <c r="J734" s="57" t="s">
        <v>65</v>
      </c>
      <c r="K734" s="57" t="s">
        <v>8151</v>
      </c>
      <c r="L734" s="57" t="s">
        <v>8153</v>
      </c>
      <c r="M734" s="57" t="s">
        <v>66</v>
      </c>
      <c r="N734" s="52" t="s">
        <v>8167</v>
      </c>
      <c r="O734" s="53">
        <v>1</v>
      </c>
      <c r="P734" s="51" t="s">
        <v>68</v>
      </c>
      <c r="Q734" s="51" t="s">
        <v>69</v>
      </c>
      <c r="R734" s="51" t="s">
        <v>70</v>
      </c>
      <c r="S734" s="54" t="s">
        <v>4390</v>
      </c>
      <c r="T734" s="51" t="s">
        <v>650</v>
      </c>
      <c r="U734" s="55">
        <v>46251</v>
      </c>
      <c r="V734" s="57" t="s">
        <v>778</v>
      </c>
      <c r="W734" s="57" t="s">
        <v>8150</v>
      </c>
      <c r="X734" s="57" t="s">
        <v>8152</v>
      </c>
      <c r="Y734" s="142" t="str">
        <f>_xlfn.XLOOKUP(B734,'Golden Rulebook-CDErule level'!I:I,'Golden Rulebook-CDErule level'!I:I, "not found")</f>
        <v>DQO-1929</v>
      </c>
    </row>
    <row r="735" spans="1:25" ht="42.75">
      <c r="A735" s="51" t="s">
        <v>6271</v>
      </c>
      <c r="B735" s="51" t="s">
        <v>6272</v>
      </c>
      <c r="C735" s="57" t="s">
        <v>6273</v>
      </c>
      <c r="D735" s="51" t="s">
        <v>6274</v>
      </c>
      <c r="E735" s="57" t="s">
        <v>60</v>
      </c>
      <c r="F735" s="57" t="s">
        <v>61</v>
      </c>
      <c r="G735" s="51" t="s">
        <v>738</v>
      </c>
      <c r="H735" s="51" t="s">
        <v>4441</v>
      </c>
      <c r="I735" s="51" t="s">
        <v>4442</v>
      </c>
      <c r="J735" s="57" t="s">
        <v>65</v>
      </c>
      <c r="K735" s="57" t="s">
        <v>6259</v>
      </c>
      <c r="L735" s="57" t="s">
        <v>6261</v>
      </c>
      <c r="M735" s="57" t="s">
        <v>66</v>
      </c>
      <c r="N735" s="52" t="s">
        <v>6275</v>
      </c>
      <c r="O735" s="53">
        <v>1</v>
      </c>
      <c r="P735" s="51" t="s">
        <v>68</v>
      </c>
      <c r="Q735" s="51" t="s">
        <v>69</v>
      </c>
      <c r="R735" s="51" t="s">
        <v>70</v>
      </c>
      <c r="S735" s="54" t="s">
        <v>4390</v>
      </c>
      <c r="T735" s="51" t="s">
        <v>650</v>
      </c>
      <c r="U735" s="55">
        <v>46251</v>
      </c>
      <c r="V735" s="57" t="s">
        <v>778</v>
      </c>
      <c r="W735" s="57" t="s">
        <v>6258</v>
      </c>
      <c r="X735" s="57" t="s">
        <v>6260</v>
      </c>
      <c r="Y735" s="142" t="str">
        <f>_xlfn.XLOOKUP(B735,'Golden Rulebook-CDErule level'!I:I,'Golden Rulebook-CDErule level'!I:I, "not found")</f>
        <v>DQO-1931</v>
      </c>
    </row>
    <row r="736" spans="1:25" ht="28.5">
      <c r="A736" s="51" t="s">
        <v>5735</v>
      </c>
      <c r="B736" s="51" t="s">
        <v>5736</v>
      </c>
      <c r="C736" s="57" t="s">
        <v>5737</v>
      </c>
      <c r="D736" s="51" t="s">
        <v>5738</v>
      </c>
      <c r="E736" s="57" t="s">
        <v>60</v>
      </c>
      <c r="F736" s="57" t="s">
        <v>61</v>
      </c>
      <c r="G736" s="51" t="s">
        <v>3030</v>
      </c>
      <c r="H736" s="51" t="s">
        <v>4625</v>
      </c>
      <c r="I736" s="51" t="s">
        <v>4626</v>
      </c>
      <c r="J736" s="57" t="s">
        <v>65</v>
      </c>
      <c r="K736" s="57" t="s">
        <v>4723</v>
      </c>
      <c r="L736" s="57" t="s">
        <v>5725</v>
      </c>
      <c r="M736" s="57" t="s">
        <v>66</v>
      </c>
      <c r="N736" s="52" t="s">
        <v>5739</v>
      </c>
      <c r="O736" s="53">
        <v>1</v>
      </c>
      <c r="P736" s="51" t="s">
        <v>68</v>
      </c>
      <c r="Q736" s="51" t="s">
        <v>69</v>
      </c>
      <c r="R736" s="51" t="s">
        <v>70</v>
      </c>
      <c r="S736" s="54" t="s">
        <v>4390</v>
      </c>
      <c r="T736" s="51" t="s">
        <v>650</v>
      </c>
      <c r="U736" s="55">
        <v>46251</v>
      </c>
      <c r="V736" s="57" t="s">
        <v>778</v>
      </c>
      <c r="W736" s="57" t="s">
        <v>4722</v>
      </c>
      <c r="X736" s="57" t="s">
        <v>5724</v>
      </c>
      <c r="Y736" s="142" t="str">
        <f>_xlfn.XLOOKUP(B736,'Golden Rulebook-CDErule level'!I:I,'Golden Rulebook-CDErule level'!I:I, "not found")</f>
        <v>DQO-1933</v>
      </c>
    </row>
    <row r="737" spans="1:25" ht="28.5">
      <c r="A737" s="51" t="s">
        <v>5758</v>
      </c>
      <c r="B737" s="51" t="s">
        <v>5759</v>
      </c>
      <c r="C737" s="57" t="s">
        <v>5760</v>
      </c>
      <c r="D737" s="51" t="s">
        <v>5761</v>
      </c>
      <c r="E737" s="57" t="s">
        <v>60</v>
      </c>
      <c r="F737" s="57" t="s">
        <v>61</v>
      </c>
      <c r="G737" s="51" t="s">
        <v>3030</v>
      </c>
      <c r="H737" s="51" t="s">
        <v>4625</v>
      </c>
      <c r="I737" s="51" t="s">
        <v>4626</v>
      </c>
      <c r="J737" s="57" t="s">
        <v>65</v>
      </c>
      <c r="K737" s="57" t="s">
        <v>4723</v>
      </c>
      <c r="L737" s="57" t="s">
        <v>5748</v>
      </c>
      <c r="M737" s="57" t="s">
        <v>66</v>
      </c>
      <c r="N737" s="52" t="s">
        <v>5762</v>
      </c>
      <c r="O737" s="53">
        <v>1</v>
      </c>
      <c r="P737" s="51" t="s">
        <v>68</v>
      </c>
      <c r="Q737" s="51" t="s">
        <v>69</v>
      </c>
      <c r="R737" s="51" t="s">
        <v>70</v>
      </c>
      <c r="S737" s="54" t="s">
        <v>4390</v>
      </c>
      <c r="T737" s="51" t="s">
        <v>650</v>
      </c>
      <c r="U737" s="55">
        <v>46251</v>
      </c>
      <c r="V737" s="57" t="s">
        <v>778</v>
      </c>
      <c r="W737" s="57" t="s">
        <v>4722</v>
      </c>
      <c r="X737" s="57" t="s">
        <v>5747</v>
      </c>
      <c r="Y737" s="142" t="str">
        <f>_xlfn.XLOOKUP(B737,'Golden Rulebook-CDErule level'!I:I,'Golden Rulebook-CDErule level'!I:I, "not found")</f>
        <v>DQO-1935</v>
      </c>
    </row>
    <row r="738" spans="1:25" ht="42.75">
      <c r="A738" s="51" t="s">
        <v>7387</v>
      </c>
      <c r="B738" s="51" t="s">
        <v>7388</v>
      </c>
      <c r="C738" s="57" t="s">
        <v>7389</v>
      </c>
      <c r="D738" s="51" t="s">
        <v>7390</v>
      </c>
      <c r="E738" s="57" t="s">
        <v>60</v>
      </c>
      <c r="F738" s="57" t="s">
        <v>61</v>
      </c>
      <c r="G738" s="51" t="s">
        <v>738</v>
      </c>
      <c r="H738" s="51" t="s">
        <v>4441</v>
      </c>
      <c r="I738" s="51" t="s">
        <v>4442</v>
      </c>
      <c r="J738" s="57" t="s">
        <v>65</v>
      </c>
      <c r="K738" s="57" t="s">
        <v>7302</v>
      </c>
      <c r="L738" s="57" t="s">
        <v>7377</v>
      </c>
      <c r="M738" s="57" t="s">
        <v>66</v>
      </c>
      <c r="N738" s="52" t="s">
        <v>7391</v>
      </c>
      <c r="O738" s="53">
        <v>1</v>
      </c>
      <c r="P738" s="51" t="s">
        <v>68</v>
      </c>
      <c r="Q738" s="51" t="s">
        <v>69</v>
      </c>
      <c r="R738" s="51" t="s">
        <v>70</v>
      </c>
      <c r="S738" s="54" t="s">
        <v>4390</v>
      </c>
      <c r="T738" s="51" t="s">
        <v>650</v>
      </c>
      <c r="U738" s="55">
        <v>46251</v>
      </c>
      <c r="V738" s="57" t="s">
        <v>778</v>
      </c>
      <c r="W738" s="57" t="s">
        <v>7301</v>
      </c>
      <c r="X738" s="57" t="s">
        <v>7376</v>
      </c>
      <c r="Y738" s="142" t="str">
        <f>_xlfn.XLOOKUP(B738,'Golden Rulebook-CDErule level'!I:I,'Golden Rulebook-CDErule level'!I:I, "not found")</f>
        <v>DQO-1936</v>
      </c>
    </row>
    <row r="739" spans="1:25" ht="42.75">
      <c r="A739" s="51" t="s">
        <v>7394</v>
      </c>
      <c r="B739" s="51" t="s">
        <v>7395</v>
      </c>
      <c r="C739" s="57" t="s">
        <v>7396</v>
      </c>
      <c r="D739" s="51" t="s">
        <v>7397</v>
      </c>
      <c r="E739" s="57" t="s">
        <v>60</v>
      </c>
      <c r="F739" s="57" t="s">
        <v>61</v>
      </c>
      <c r="G739" s="51" t="s">
        <v>738</v>
      </c>
      <c r="H739" s="51" t="s">
        <v>4441</v>
      </c>
      <c r="I739" s="51" t="s">
        <v>4442</v>
      </c>
      <c r="J739" s="57" t="s">
        <v>65</v>
      </c>
      <c r="K739" s="57" t="s">
        <v>7302</v>
      </c>
      <c r="L739" s="57" t="s">
        <v>7377</v>
      </c>
      <c r="M739" s="57" t="s">
        <v>66</v>
      </c>
      <c r="N739" s="52" t="s">
        <v>7391</v>
      </c>
      <c r="O739" s="53">
        <v>1</v>
      </c>
      <c r="P739" s="51" t="s">
        <v>68</v>
      </c>
      <c r="Q739" s="51" t="s">
        <v>69</v>
      </c>
      <c r="R739" s="51" t="s">
        <v>70</v>
      </c>
      <c r="S739" s="54" t="s">
        <v>4390</v>
      </c>
      <c r="T739" s="51" t="s">
        <v>650</v>
      </c>
      <c r="U739" s="55">
        <v>46251</v>
      </c>
      <c r="V739" s="57" t="s">
        <v>778</v>
      </c>
      <c r="W739" s="57" t="s">
        <v>7301</v>
      </c>
      <c r="X739" s="57" t="s">
        <v>7376</v>
      </c>
      <c r="Y739" s="142" t="str">
        <f>_xlfn.XLOOKUP(B739,'Golden Rulebook-CDErule level'!I:I,'Golden Rulebook-CDErule level'!I:I, "not found")</f>
        <v>DQO-1937</v>
      </c>
    </row>
    <row r="740" spans="1:25" ht="28.5">
      <c r="A740" s="51" t="s">
        <v>5774</v>
      </c>
      <c r="B740" s="51" t="s">
        <v>5775</v>
      </c>
      <c r="C740" s="57" t="s">
        <v>5776</v>
      </c>
      <c r="D740" s="51" t="s">
        <v>5777</v>
      </c>
      <c r="E740" s="57" t="s">
        <v>60</v>
      </c>
      <c r="F740" s="57" t="s">
        <v>61</v>
      </c>
      <c r="G740" s="51" t="s">
        <v>3030</v>
      </c>
      <c r="H740" s="51" t="s">
        <v>4625</v>
      </c>
      <c r="I740" s="51" t="s">
        <v>4626</v>
      </c>
      <c r="J740" s="57" t="s">
        <v>65</v>
      </c>
      <c r="K740" s="57" t="s">
        <v>4723</v>
      </c>
      <c r="L740" s="57" t="s">
        <v>5764</v>
      </c>
      <c r="M740" s="57" t="s">
        <v>66</v>
      </c>
      <c r="N740" s="52" t="s">
        <v>5778</v>
      </c>
      <c r="O740" s="53">
        <v>1</v>
      </c>
      <c r="P740" s="51" t="s">
        <v>68</v>
      </c>
      <c r="Q740" s="51" t="s">
        <v>69</v>
      </c>
      <c r="R740" s="51" t="s">
        <v>70</v>
      </c>
      <c r="S740" s="54" t="s">
        <v>4390</v>
      </c>
      <c r="T740" s="51" t="s">
        <v>650</v>
      </c>
      <c r="U740" s="55">
        <v>46251</v>
      </c>
      <c r="V740" s="57" t="s">
        <v>778</v>
      </c>
      <c r="W740" s="57" t="s">
        <v>4722</v>
      </c>
      <c r="X740" s="57" t="s">
        <v>5763</v>
      </c>
      <c r="Y740" s="142" t="str">
        <f>_xlfn.XLOOKUP(B740,'Golden Rulebook-CDErule level'!I:I,'Golden Rulebook-CDErule level'!I:I, "not found")</f>
        <v>DQO-1938</v>
      </c>
    </row>
    <row r="741" spans="1:25" ht="28.5">
      <c r="A741" s="51" t="s">
        <v>5781</v>
      </c>
      <c r="B741" s="51" t="s">
        <v>5782</v>
      </c>
      <c r="C741" s="57" t="s">
        <v>5783</v>
      </c>
      <c r="D741" s="51" t="s">
        <v>5784</v>
      </c>
      <c r="E741" s="57" t="s">
        <v>60</v>
      </c>
      <c r="F741" s="57" t="s">
        <v>61</v>
      </c>
      <c r="G741" s="51" t="s">
        <v>3030</v>
      </c>
      <c r="H741" s="51" t="s">
        <v>4625</v>
      </c>
      <c r="I741" s="51" t="s">
        <v>4626</v>
      </c>
      <c r="J741" s="57" t="s">
        <v>65</v>
      </c>
      <c r="K741" s="57" t="s">
        <v>4723</v>
      </c>
      <c r="L741" s="57" t="s">
        <v>5764</v>
      </c>
      <c r="M741" s="57" t="s">
        <v>66</v>
      </c>
      <c r="N741" s="52" t="s">
        <v>5778</v>
      </c>
      <c r="O741" s="53">
        <v>1</v>
      </c>
      <c r="P741" s="51" t="s">
        <v>68</v>
      </c>
      <c r="Q741" s="51" t="s">
        <v>69</v>
      </c>
      <c r="R741" s="51" t="s">
        <v>70</v>
      </c>
      <c r="S741" s="54" t="s">
        <v>4390</v>
      </c>
      <c r="T741" s="51" t="s">
        <v>650</v>
      </c>
      <c r="U741" s="55">
        <v>46251</v>
      </c>
      <c r="V741" s="57" t="s">
        <v>778</v>
      </c>
      <c r="W741" s="57" t="s">
        <v>4722</v>
      </c>
      <c r="X741" s="57" t="s">
        <v>5763</v>
      </c>
      <c r="Y741" s="142" t="str">
        <f>_xlfn.XLOOKUP(B741,'Golden Rulebook-CDErule level'!I:I,'Golden Rulebook-CDErule level'!I:I, "not found")</f>
        <v>DQO-1939</v>
      </c>
    </row>
    <row r="742" spans="1:25" ht="28.5">
      <c r="A742" s="51" t="s">
        <v>5796</v>
      </c>
      <c r="B742" s="51" t="s">
        <v>5797</v>
      </c>
      <c r="C742" s="57" t="s">
        <v>5798</v>
      </c>
      <c r="D742" s="51" t="s">
        <v>5799</v>
      </c>
      <c r="E742" s="57" t="s">
        <v>60</v>
      </c>
      <c r="F742" s="57" t="s">
        <v>61</v>
      </c>
      <c r="G742" s="51" t="s">
        <v>3030</v>
      </c>
      <c r="H742" s="51" t="s">
        <v>4625</v>
      </c>
      <c r="I742" s="51" t="s">
        <v>4626</v>
      </c>
      <c r="J742" s="57" t="s">
        <v>65</v>
      </c>
      <c r="K742" s="57" t="s">
        <v>4723</v>
      </c>
      <c r="L742" s="57" t="s">
        <v>5786</v>
      </c>
      <c r="M742" s="57" t="s">
        <v>66</v>
      </c>
      <c r="N742" s="52" t="s">
        <v>5800</v>
      </c>
      <c r="O742" s="53">
        <v>1</v>
      </c>
      <c r="P742" s="51" t="s">
        <v>68</v>
      </c>
      <c r="Q742" s="51" t="s">
        <v>69</v>
      </c>
      <c r="R742" s="51" t="s">
        <v>70</v>
      </c>
      <c r="S742" s="54" t="s">
        <v>4390</v>
      </c>
      <c r="T742" s="51" t="s">
        <v>650</v>
      </c>
      <c r="U742" s="55">
        <v>46251</v>
      </c>
      <c r="V742" s="57" t="s">
        <v>778</v>
      </c>
      <c r="W742" s="57" t="s">
        <v>4722</v>
      </c>
      <c r="X742" s="57" t="s">
        <v>5785</v>
      </c>
      <c r="Y742" s="142" t="str">
        <f>_xlfn.XLOOKUP(B742,'Golden Rulebook-CDErule level'!I:I,'Golden Rulebook-CDErule level'!I:I, "not found")</f>
        <v>DQO-1940</v>
      </c>
    </row>
    <row r="743" spans="1:25" ht="28.5">
      <c r="A743" s="51" t="s">
        <v>5803</v>
      </c>
      <c r="B743" s="51" t="s">
        <v>5804</v>
      </c>
      <c r="C743" s="57" t="s">
        <v>5805</v>
      </c>
      <c r="D743" s="51" t="s">
        <v>5806</v>
      </c>
      <c r="E743" s="57" t="s">
        <v>60</v>
      </c>
      <c r="F743" s="57" t="s">
        <v>61</v>
      </c>
      <c r="G743" s="51" t="s">
        <v>3030</v>
      </c>
      <c r="H743" s="51" t="s">
        <v>4625</v>
      </c>
      <c r="I743" s="51" t="s">
        <v>4626</v>
      </c>
      <c r="J743" s="57" t="s">
        <v>65</v>
      </c>
      <c r="K743" s="57" t="s">
        <v>4723</v>
      </c>
      <c r="L743" s="57" t="s">
        <v>5786</v>
      </c>
      <c r="M743" s="57" t="s">
        <v>66</v>
      </c>
      <c r="N743" s="52" t="s">
        <v>5800</v>
      </c>
      <c r="O743" s="53">
        <v>1</v>
      </c>
      <c r="P743" s="51" t="s">
        <v>68</v>
      </c>
      <c r="Q743" s="51" t="s">
        <v>69</v>
      </c>
      <c r="R743" s="51" t="s">
        <v>70</v>
      </c>
      <c r="S743" s="54" t="s">
        <v>4390</v>
      </c>
      <c r="T743" s="51" t="s">
        <v>650</v>
      </c>
      <c r="U743" s="55">
        <v>46251</v>
      </c>
      <c r="V743" s="57" t="s">
        <v>778</v>
      </c>
      <c r="W743" s="57" t="s">
        <v>4722</v>
      </c>
      <c r="X743" s="57" t="s">
        <v>5785</v>
      </c>
      <c r="Y743" s="142" t="str">
        <f>_xlfn.XLOOKUP(B743,'Golden Rulebook-CDErule level'!I:I,'Golden Rulebook-CDErule level'!I:I, "not found")</f>
        <v>DQO-1941</v>
      </c>
    </row>
    <row r="744" spans="1:25" ht="42.75">
      <c r="A744" s="51" t="s">
        <v>6287</v>
      </c>
      <c r="B744" s="51" t="s">
        <v>6288</v>
      </c>
      <c r="C744" s="57" t="s">
        <v>6289</v>
      </c>
      <c r="D744" s="51" t="s">
        <v>6290</v>
      </c>
      <c r="E744" s="57" t="s">
        <v>60</v>
      </c>
      <c r="F744" s="57" t="s">
        <v>61</v>
      </c>
      <c r="G744" s="51" t="s">
        <v>738</v>
      </c>
      <c r="H744" s="51" t="s">
        <v>4441</v>
      </c>
      <c r="I744" s="51" t="s">
        <v>4442</v>
      </c>
      <c r="J744" s="57" t="s">
        <v>65</v>
      </c>
      <c r="K744" s="57" t="s">
        <v>6259</v>
      </c>
      <c r="L744" s="57" t="s">
        <v>6277</v>
      </c>
      <c r="M744" s="57" t="s">
        <v>66</v>
      </c>
      <c r="N744" s="52" t="s">
        <v>6291</v>
      </c>
      <c r="O744" s="53">
        <v>1</v>
      </c>
      <c r="P744" s="51" t="s">
        <v>68</v>
      </c>
      <c r="Q744" s="51" t="s">
        <v>69</v>
      </c>
      <c r="R744" s="51" t="s">
        <v>70</v>
      </c>
      <c r="S744" s="54" t="s">
        <v>4390</v>
      </c>
      <c r="T744" s="51" t="s">
        <v>650</v>
      </c>
      <c r="U744" s="55">
        <v>46251</v>
      </c>
      <c r="V744" s="57" t="s">
        <v>778</v>
      </c>
      <c r="W744" s="57" t="s">
        <v>6258</v>
      </c>
      <c r="X744" s="57" t="s">
        <v>6276</v>
      </c>
      <c r="Y744" s="142" t="str">
        <f>_xlfn.XLOOKUP(B744,'Golden Rulebook-CDErule level'!I:I,'Golden Rulebook-CDErule level'!I:I, "not found")</f>
        <v>DQO-1942</v>
      </c>
    </row>
    <row r="745" spans="1:25" ht="42.75">
      <c r="A745" s="51" t="s">
        <v>6294</v>
      </c>
      <c r="B745" s="51" t="s">
        <v>6295</v>
      </c>
      <c r="C745" s="57" t="s">
        <v>6296</v>
      </c>
      <c r="D745" s="51" t="s">
        <v>6297</v>
      </c>
      <c r="E745" s="57" t="s">
        <v>60</v>
      </c>
      <c r="F745" s="57" t="s">
        <v>61</v>
      </c>
      <c r="G745" s="51" t="s">
        <v>738</v>
      </c>
      <c r="H745" s="51" t="s">
        <v>4441</v>
      </c>
      <c r="I745" s="51" t="s">
        <v>4442</v>
      </c>
      <c r="J745" s="57" t="s">
        <v>65</v>
      </c>
      <c r="K745" s="57" t="s">
        <v>6259</v>
      </c>
      <c r="L745" s="57" t="s">
        <v>6277</v>
      </c>
      <c r="M745" s="57" t="s">
        <v>66</v>
      </c>
      <c r="N745" s="52" t="s">
        <v>6298</v>
      </c>
      <c r="O745" s="53">
        <v>1</v>
      </c>
      <c r="P745" s="51" t="s">
        <v>68</v>
      </c>
      <c r="Q745" s="51" t="s">
        <v>69</v>
      </c>
      <c r="R745" s="51" t="s">
        <v>70</v>
      </c>
      <c r="S745" s="54" t="s">
        <v>4390</v>
      </c>
      <c r="T745" s="51" t="s">
        <v>650</v>
      </c>
      <c r="U745" s="55">
        <v>46251</v>
      </c>
      <c r="V745" s="57" t="s">
        <v>778</v>
      </c>
      <c r="W745" s="57" t="s">
        <v>6258</v>
      </c>
      <c r="X745" s="57" t="s">
        <v>6276</v>
      </c>
      <c r="Y745" s="142" t="str">
        <f>_xlfn.XLOOKUP(B745,'Golden Rulebook-CDErule level'!I:I,'Golden Rulebook-CDErule level'!I:I, "not found")</f>
        <v>DQO-1943</v>
      </c>
    </row>
    <row r="746" spans="1:25" ht="28.5">
      <c r="A746" s="51" t="s">
        <v>10168</v>
      </c>
      <c r="B746" s="51" t="s">
        <v>10169</v>
      </c>
      <c r="C746" s="57" t="s">
        <v>10170</v>
      </c>
      <c r="D746" s="51" t="s">
        <v>10171</v>
      </c>
      <c r="E746" s="57" t="s">
        <v>60</v>
      </c>
      <c r="F746" s="57" t="s">
        <v>61</v>
      </c>
      <c r="G746" s="51" t="s">
        <v>3030</v>
      </c>
      <c r="H746" s="51" t="s">
        <v>4625</v>
      </c>
      <c r="I746" s="51" t="s">
        <v>4626</v>
      </c>
      <c r="J746" s="57" t="s">
        <v>65</v>
      </c>
      <c r="K746" s="57" t="s">
        <v>9703</v>
      </c>
      <c r="L746" s="57" t="s">
        <v>10165</v>
      </c>
      <c r="M746" s="57" t="s">
        <v>66</v>
      </c>
      <c r="N746" s="52" t="s">
        <v>10172</v>
      </c>
      <c r="O746" s="53">
        <v>1</v>
      </c>
      <c r="P746" s="51" t="s">
        <v>68</v>
      </c>
      <c r="Q746" s="51" t="s">
        <v>69</v>
      </c>
      <c r="R746" s="51" t="s">
        <v>70</v>
      </c>
      <c r="S746" s="54" t="s">
        <v>4390</v>
      </c>
      <c r="T746" s="51" t="s">
        <v>650</v>
      </c>
      <c r="U746" s="55">
        <v>46251</v>
      </c>
      <c r="V746" s="57" t="s">
        <v>778</v>
      </c>
      <c r="W746" s="57" t="s">
        <v>9702</v>
      </c>
      <c r="X746" s="57" t="s">
        <v>10164</v>
      </c>
      <c r="Y746" s="142" t="str">
        <f>_xlfn.XLOOKUP(B746,'Golden Rulebook-CDErule level'!I:I,'Golden Rulebook-CDErule level'!I:I, "not found")</f>
        <v>DQO-1944</v>
      </c>
    </row>
    <row r="747" spans="1:25" ht="28.5">
      <c r="A747" s="51" t="s">
        <v>10175</v>
      </c>
      <c r="B747" s="51" t="s">
        <v>10176</v>
      </c>
      <c r="C747" s="57" t="s">
        <v>10177</v>
      </c>
      <c r="D747" s="51" t="s">
        <v>10178</v>
      </c>
      <c r="E747" s="57" t="s">
        <v>60</v>
      </c>
      <c r="F747" s="57" t="s">
        <v>61</v>
      </c>
      <c r="G747" s="51" t="s">
        <v>3030</v>
      </c>
      <c r="H747" s="51" t="s">
        <v>4625</v>
      </c>
      <c r="I747" s="51" t="s">
        <v>4626</v>
      </c>
      <c r="J747" s="57" t="s">
        <v>65</v>
      </c>
      <c r="K747" s="57" t="s">
        <v>9703</v>
      </c>
      <c r="L747" s="57" t="s">
        <v>10165</v>
      </c>
      <c r="M747" s="57" t="s">
        <v>66</v>
      </c>
      <c r="N747" s="52" t="s">
        <v>10172</v>
      </c>
      <c r="O747" s="53">
        <v>1</v>
      </c>
      <c r="P747" s="51" t="s">
        <v>68</v>
      </c>
      <c r="Q747" s="51" t="s">
        <v>69</v>
      </c>
      <c r="R747" s="51" t="s">
        <v>70</v>
      </c>
      <c r="S747" s="54" t="s">
        <v>4390</v>
      </c>
      <c r="T747" s="51" t="s">
        <v>650</v>
      </c>
      <c r="U747" s="55">
        <v>46251</v>
      </c>
      <c r="V747" s="57" t="s">
        <v>778</v>
      </c>
      <c r="W747" s="57" t="s">
        <v>9702</v>
      </c>
      <c r="X747" s="57" t="s">
        <v>10164</v>
      </c>
      <c r="Y747" s="142" t="str">
        <f>_xlfn.XLOOKUP(B747,'Golden Rulebook-CDErule level'!I:I,'Golden Rulebook-CDErule level'!I:I, "not found")</f>
        <v>DQO-1945</v>
      </c>
    </row>
    <row r="748" spans="1:25" ht="28.5">
      <c r="A748" s="51" t="s">
        <v>10190</v>
      </c>
      <c r="B748" s="51" t="s">
        <v>10191</v>
      </c>
      <c r="C748" s="57" t="s">
        <v>10192</v>
      </c>
      <c r="D748" s="51" t="s">
        <v>10193</v>
      </c>
      <c r="E748" s="57" t="s">
        <v>60</v>
      </c>
      <c r="F748" s="57" t="s">
        <v>61</v>
      </c>
      <c r="G748" s="51" t="s">
        <v>3030</v>
      </c>
      <c r="H748" s="51" t="s">
        <v>4625</v>
      </c>
      <c r="I748" s="51" t="s">
        <v>4626</v>
      </c>
      <c r="J748" s="57" t="s">
        <v>65</v>
      </c>
      <c r="K748" s="57" t="s">
        <v>9703</v>
      </c>
      <c r="L748" s="57" t="s">
        <v>10187</v>
      </c>
      <c r="M748" s="57" t="s">
        <v>66</v>
      </c>
      <c r="N748" s="52" t="s">
        <v>10194</v>
      </c>
      <c r="O748" s="53">
        <v>1</v>
      </c>
      <c r="P748" s="51" t="s">
        <v>68</v>
      </c>
      <c r="Q748" s="51" t="s">
        <v>69</v>
      </c>
      <c r="R748" s="51" t="s">
        <v>70</v>
      </c>
      <c r="S748" s="54" t="s">
        <v>4390</v>
      </c>
      <c r="T748" s="51" t="s">
        <v>650</v>
      </c>
      <c r="U748" s="55">
        <v>46251</v>
      </c>
      <c r="V748" s="57" t="s">
        <v>778</v>
      </c>
      <c r="W748" s="57" t="s">
        <v>9702</v>
      </c>
      <c r="X748" s="57" t="s">
        <v>10186</v>
      </c>
      <c r="Y748" s="142" t="str">
        <f>_xlfn.XLOOKUP(B748,'Golden Rulebook-CDErule level'!I:I,'Golden Rulebook-CDErule level'!I:I, "not found")</f>
        <v>DQO-1946</v>
      </c>
    </row>
    <row r="749" spans="1:25" ht="28.5">
      <c r="A749" s="51" t="s">
        <v>10197</v>
      </c>
      <c r="B749" s="51" t="s">
        <v>10198</v>
      </c>
      <c r="C749" s="57" t="s">
        <v>10199</v>
      </c>
      <c r="D749" s="51" t="s">
        <v>10200</v>
      </c>
      <c r="E749" s="57" t="s">
        <v>60</v>
      </c>
      <c r="F749" s="57" t="s">
        <v>61</v>
      </c>
      <c r="G749" s="51" t="s">
        <v>3030</v>
      </c>
      <c r="H749" s="51" t="s">
        <v>4625</v>
      </c>
      <c r="I749" s="51" t="s">
        <v>4626</v>
      </c>
      <c r="J749" s="57" t="s">
        <v>65</v>
      </c>
      <c r="K749" s="57" t="s">
        <v>9703</v>
      </c>
      <c r="L749" s="57" t="s">
        <v>10187</v>
      </c>
      <c r="M749" s="57" t="s">
        <v>66</v>
      </c>
      <c r="N749" s="52" t="s">
        <v>10194</v>
      </c>
      <c r="O749" s="53">
        <v>1</v>
      </c>
      <c r="P749" s="51" t="s">
        <v>68</v>
      </c>
      <c r="Q749" s="51" t="s">
        <v>69</v>
      </c>
      <c r="R749" s="51" t="s">
        <v>70</v>
      </c>
      <c r="S749" s="54" t="s">
        <v>4390</v>
      </c>
      <c r="T749" s="51" t="s">
        <v>650</v>
      </c>
      <c r="U749" s="55">
        <v>46251</v>
      </c>
      <c r="V749" s="57" t="s">
        <v>778</v>
      </c>
      <c r="W749" s="57" t="s">
        <v>9702</v>
      </c>
      <c r="X749" s="57" t="s">
        <v>10186</v>
      </c>
      <c r="Y749" s="142" t="str">
        <f>_xlfn.XLOOKUP(B749,'Golden Rulebook-CDErule level'!I:I,'Golden Rulebook-CDErule level'!I:I, "not found")</f>
        <v>DQO-1947</v>
      </c>
    </row>
    <row r="750" spans="1:25" ht="28.5">
      <c r="A750" s="51" t="s">
        <v>10212</v>
      </c>
      <c r="B750" s="51" t="s">
        <v>10213</v>
      </c>
      <c r="C750" s="57" t="s">
        <v>10214</v>
      </c>
      <c r="D750" s="51" t="s">
        <v>6772</v>
      </c>
      <c r="E750" s="57" t="s">
        <v>60</v>
      </c>
      <c r="F750" s="57" t="s">
        <v>61</v>
      </c>
      <c r="G750" s="51" t="s">
        <v>3030</v>
      </c>
      <c r="H750" s="51" t="s">
        <v>4625</v>
      </c>
      <c r="I750" s="51" t="s">
        <v>4626</v>
      </c>
      <c r="J750" s="57" t="s">
        <v>65</v>
      </c>
      <c r="K750" s="57" t="s">
        <v>9703</v>
      </c>
      <c r="L750" s="57" t="s">
        <v>10209</v>
      </c>
      <c r="M750" s="57" t="s">
        <v>66</v>
      </c>
      <c r="N750" s="52" t="s">
        <v>10215</v>
      </c>
      <c r="O750" s="53">
        <v>1</v>
      </c>
      <c r="P750" s="51" t="s">
        <v>68</v>
      </c>
      <c r="Q750" s="51" t="s">
        <v>69</v>
      </c>
      <c r="R750" s="51" t="s">
        <v>70</v>
      </c>
      <c r="S750" s="54" t="s">
        <v>4390</v>
      </c>
      <c r="T750" s="51" t="s">
        <v>650</v>
      </c>
      <c r="U750" s="55">
        <v>46251</v>
      </c>
      <c r="V750" s="57" t="s">
        <v>778</v>
      </c>
      <c r="W750" s="57" t="s">
        <v>9702</v>
      </c>
      <c r="X750" s="57" t="s">
        <v>10208</v>
      </c>
      <c r="Y750" s="142" t="str">
        <f>_xlfn.XLOOKUP(B750,'Golden Rulebook-CDErule level'!I:I,'Golden Rulebook-CDErule level'!I:I, "not found")</f>
        <v>DQO-1948</v>
      </c>
    </row>
    <row r="751" spans="1:25" ht="28.5">
      <c r="A751" s="51" t="s">
        <v>10218</v>
      </c>
      <c r="B751" s="51" t="s">
        <v>10219</v>
      </c>
      <c r="C751" s="57" t="s">
        <v>10220</v>
      </c>
      <c r="D751" s="51" t="s">
        <v>10221</v>
      </c>
      <c r="E751" s="57" t="s">
        <v>60</v>
      </c>
      <c r="F751" s="57" t="s">
        <v>61</v>
      </c>
      <c r="G751" s="51" t="s">
        <v>3030</v>
      </c>
      <c r="H751" s="51" t="s">
        <v>4625</v>
      </c>
      <c r="I751" s="51" t="s">
        <v>4626</v>
      </c>
      <c r="J751" s="57" t="s">
        <v>65</v>
      </c>
      <c r="K751" s="57" t="s">
        <v>9703</v>
      </c>
      <c r="L751" s="57" t="s">
        <v>10209</v>
      </c>
      <c r="M751" s="57" t="s">
        <v>66</v>
      </c>
      <c r="N751" s="52" t="s">
        <v>10215</v>
      </c>
      <c r="O751" s="53">
        <v>1</v>
      </c>
      <c r="P751" s="51" t="s">
        <v>68</v>
      </c>
      <c r="Q751" s="51" t="s">
        <v>69</v>
      </c>
      <c r="R751" s="51" t="s">
        <v>70</v>
      </c>
      <c r="S751" s="54" t="s">
        <v>4390</v>
      </c>
      <c r="T751" s="51" t="s">
        <v>650</v>
      </c>
      <c r="U751" s="55">
        <v>46251</v>
      </c>
      <c r="V751" s="57" t="s">
        <v>778</v>
      </c>
      <c r="W751" s="57" t="s">
        <v>9702</v>
      </c>
      <c r="X751" s="57" t="s">
        <v>10208</v>
      </c>
      <c r="Y751" s="142" t="str">
        <f>_xlfn.XLOOKUP(B751,'Golden Rulebook-CDErule level'!I:I,'Golden Rulebook-CDErule level'!I:I, "not found")</f>
        <v>DQO-1949</v>
      </c>
    </row>
    <row r="752" spans="1:25" ht="28.5">
      <c r="A752" s="51" t="s">
        <v>10224</v>
      </c>
      <c r="B752" s="51" t="s">
        <v>10225</v>
      </c>
      <c r="C752" s="57" t="s">
        <v>10226</v>
      </c>
      <c r="D752" s="51" t="s">
        <v>10227</v>
      </c>
      <c r="E752" s="57" t="s">
        <v>60</v>
      </c>
      <c r="F752" s="57" t="s">
        <v>61</v>
      </c>
      <c r="G752" s="51" t="s">
        <v>3030</v>
      </c>
      <c r="H752" s="51" t="s">
        <v>4625</v>
      </c>
      <c r="I752" s="51" t="s">
        <v>4626</v>
      </c>
      <c r="J752" s="57" t="s">
        <v>65</v>
      </c>
      <c r="K752" s="57" t="s">
        <v>9703</v>
      </c>
      <c r="L752" s="57" t="s">
        <v>10209</v>
      </c>
      <c r="M752" s="57" t="s">
        <v>66</v>
      </c>
      <c r="N752" s="52" t="s">
        <v>10215</v>
      </c>
      <c r="O752" s="53">
        <v>1</v>
      </c>
      <c r="P752" s="51" t="s">
        <v>68</v>
      </c>
      <c r="Q752" s="51" t="s">
        <v>69</v>
      </c>
      <c r="R752" s="51" t="s">
        <v>70</v>
      </c>
      <c r="S752" s="54" t="s">
        <v>4390</v>
      </c>
      <c r="T752" s="51" t="s">
        <v>650</v>
      </c>
      <c r="U752" s="55">
        <v>46251</v>
      </c>
      <c r="V752" s="57" t="s">
        <v>778</v>
      </c>
      <c r="W752" s="57" t="s">
        <v>9702</v>
      </c>
      <c r="X752" s="57" t="s">
        <v>10208</v>
      </c>
      <c r="Y752" s="142" t="str">
        <f>_xlfn.XLOOKUP(B752,'Golden Rulebook-CDErule level'!I:I,'Golden Rulebook-CDErule level'!I:I, "not found")</f>
        <v>DQO-1950</v>
      </c>
    </row>
    <row r="753" spans="1:25" ht="42.75">
      <c r="A753" s="51" t="s">
        <v>8401</v>
      </c>
      <c r="B753" s="51" t="s">
        <v>8402</v>
      </c>
      <c r="C753" s="57" t="s">
        <v>8403</v>
      </c>
      <c r="D753" s="51" t="s">
        <v>8404</v>
      </c>
      <c r="E753" s="57" t="s">
        <v>60</v>
      </c>
      <c r="F753" s="57" t="s">
        <v>61</v>
      </c>
      <c r="G753" s="51" t="s">
        <v>738</v>
      </c>
      <c r="H753" s="51" t="s">
        <v>4441</v>
      </c>
      <c r="I753" s="51" t="s">
        <v>4442</v>
      </c>
      <c r="J753" s="57" t="s">
        <v>65</v>
      </c>
      <c r="K753" s="57" t="s">
        <v>8362</v>
      </c>
      <c r="L753" s="57" t="s">
        <v>8391</v>
      </c>
      <c r="M753" s="57" t="s">
        <v>66</v>
      </c>
      <c r="N753" s="52" t="s">
        <v>8405</v>
      </c>
      <c r="O753" s="53">
        <v>1</v>
      </c>
      <c r="P753" s="51" t="s">
        <v>68</v>
      </c>
      <c r="Q753" s="51" t="s">
        <v>69</v>
      </c>
      <c r="R753" s="51" t="s">
        <v>70</v>
      </c>
      <c r="S753" s="54" t="s">
        <v>4390</v>
      </c>
      <c r="T753" s="51" t="s">
        <v>650</v>
      </c>
      <c r="U753" s="55">
        <v>46251</v>
      </c>
      <c r="V753" s="57" t="s">
        <v>778</v>
      </c>
      <c r="W753" s="57" t="s">
        <v>8361</v>
      </c>
      <c r="X753" s="57" t="s">
        <v>8390</v>
      </c>
      <c r="Y753" s="142" t="str">
        <f>_xlfn.XLOOKUP(B753,'Golden Rulebook-CDErule level'!I:I,'Golden Rulebook-CDErule level'!I:I, "not found")</f>
        <v>DQO-1952</v>
      </c>
    </row>
    <row r="754" spans="1:25" ht="42.75">
      <c r="A754" s="51" t="s">
        <v>10549</v>
      </c>
      <c r="B754" s="51" t="s">
        <v>10550</v>
      </c>
      <c r="C754" s="57" t="s">
        <v>10551</v>
      </c>
      <c r="D754" s="51" t="s">
        <v>10552</v>
      </c>
      <c r="E754" s="57" t="s">
        <v>60</v>
      </c>
      <c r="F754" s="57" t="s">
        <v>61</v>
      </c>
      <c r="G754" s="51" t="s">
        <v>738</v>
      </c>
      <c r="H754" s="51" t="s">
        <v>4441</v>
      </c>
      <c r="I754" s="51" t="s">
        <v>4442</v>
      </c>
      <c r="J754" s="57" t="s">
        <v>65</v>
      </c>
      <c r="K754" s="57" t="s">
        <v>10291</v>
      </c>
      <c r="L754" s="57" t="s">
        <v>10539</v>
      </c>
      <c r="M754" s="57" t="s">
        <v>66</v>
      </c>
      <c r="N754" s="52" t="s">
        <v>10553</v>
      </c>
      <c r="O754" s="53">
        <v>1</v>
      </c>
      <c r="P754" s="51" t="s">
        <v>68</v>
      </c>
      <c r="Q754" s="51" t="s">
        <v>69</v>
      </c>
      <c r="R754" s="51" t="s">
        <v>70</v>
      </c>
      <c r="S754" s="54" t="s">
        <v>4390</v>
      </c>
      <c r="T754" s="51" t="s">
        <v>650</v>
      </c>
      <c r="U754" s="55">
        <v>46251</v>
      </c>
      <c r="V754" s="57" t="s">
        <v>778</v>
      </c>
      <c r="W754" s="57" t="s">
        <v>10290</v>
      </c>
      <c r="X754" s="57" t="s">
        <v>10538</v>
      </c>
      <c r="Y754" s="142" t="str">
        <f>_xlfn.XLOOKUP(B754,'Golden Rulebook-CDErule level'!I:I,'Golden Rulebook-CDErule level'!I:I, "not found")</f>
        <v>DQO-1953</v>
      </c>
    </row>
    <row r="755" spans="1:25" ht="42.75">
      <c r="A755" s="51" t="s">
        <v>10556</v>
      </c>
      <c r="B755" s="51" t="s">
        <v>10557</v>
      </c>
      <c r="C755" s="57" t="s">
        <v>10558</v>
      </c>
      <c r="D755" s="51" t="s">
        <v>10559</v>
      </c>
      <c r="E755" s="57" t="s">
        <v>60</v>
      </c>
      <c r="F755" s="57" t="s">
        <v>61</v>
      </c>
      <c r="G755" s="51" t="s">
        <v>738</v>
      </c>
      <c r="H755" s="51" t="s">
        <v>4441</v>
      </c>
      <c r="I755" s="51" t="s">
        <v>4442</v>
      </c>
      <c r="J755" s="57" t="s">
        <v>65</v>
      </c>
      <c r="K755" s="57" t="s">
        <v>10291</v>
      </c>
      <c r="L755" s="57" t="s">
        <v>10539</v>
      </c>
      <c r="M755" s="57" t="s">
        <v>66</v>
      </c>
      <c r="N755" s="52" t="s">
        <v>10553</v>
      </c>
      <c r="O755" s="53">
        <v>1</v>
      </c>
      <c r="P755" s="51" t="s">
        <v>68</v>
      </c>
      <c r="Q755" s="51" t="s">
        <v>69</v>
      </c>
      <c r="R755" s="51" t="s">
        <v>70</v>
      </c>
      <c r="S755" s="54" t="s">
        <v>4390</v>
      </c>
      <c r="T755" s="51" t="s">
        <v>650</v>
      </c>
      <c r="U755" s="55">
        <v>46251</v>
      </c>
      <c r="V755" s="57" t="s">
        <v>778</v>
      </c>
      <c r="W755" s="57" t="s">
        <v>10290</v>
      </c>
      <c r="X755" s="57" t="s">
        <v>10538</v>
      </c>
      <c r="Y755" s="142" t="str">
        <f>_xlfn.XLOOKUP(B755,'Golden Rulebook-CDErule level'!I:I,'Golden Rulebook-CDErule level'!I:I, "not found")</f>
        <v>DQO-1954</v>
      </c>
    </row>
    <row r="756" spans="1:25" ht="42.75">
      <c r="A756" s="51" t="s">
        <v>7409</v>
      </c>
      <c r="B756" s="51" t="s">
        <v>7410</v>
      </c>
      <c r="C756" s="57" t="s">
        <v>7411</v>
      </c>
      <c r="D756" s="51" t="s">
        <v>7412</v>
      </c>
      <c r="E756" s="57" t="s">
        <v>60</v>
      </c>
      <c r="F756" s="57" t="s">
        <v>61</v>
      </c>
      <c r="G756" s="51" t="s">
        <v>738</v>
      </c>
      <c r="H756" s="51" t="s">
        <v>4441</v>
      </c>
      <c r="I756" s="51" t="s">
        <v>4442</v>
      </c>
      <c r="J756" s="57" t="s">
        <v>65</v>
      </c>
      <c r="K756" s="57" t="s">
        <v>7302</v>
      </c>
      <c r="L756" s="57" t="s">
        <v>7399</v>
      </c>
      <c r="M756" s="57" t="s">
        <v>66</v>
      </c>
      <c r="N756" s="52" t="s">
        <v>7413</v>
      </c>
      <c r="O756" s="53">
        <v>1</v>
      </c>
      <c r="P756" s="51" t="s">
        <v>68</v>
      </c>
      <c r="Q756" s="51" t="s">
        <v>69</v>
      </c>
      <c r="R756" s="51" t="s">
        <v>70</v>
      </c>
      <c r="S756" s="54" t="s">
        <v>4390</v>
      </c>
      <c r="T756" s="51" t="s">
        <v>650</v>
      </c>
      <c r="U756" s="55">
        <v>46251</v>
      </c>
      <c r="V756" s="57" t="s">
        <v>778</v>
      </c>
      <c r="W756" s="57" t="s">
        <v>7301</v>
      </c>
      <c r="X756" s="57" t="s">
        <v>7398</v>
      </c>
      <c r="Y756" s="142" t="str">
        <f>_xlfn.XLOOKUP(B756,'Golden Rulebook-CDErule level'!I:I,'Golden Rulebook-CDErule level'!I:I, "not found")</f>
        <v>DQO-1955</v>
      </c>
    </row>
    <row r="757" spans="1:25" ht="42.75">
      <c r="A757" s="51" t="s">
        <v>7416</v>
      </c>
      <c r="B757" s="51" t="s">
        <v>7417</v>
      </c>
      <c r="C757" s="57" t="s">
        <v>7418</v>
      </c>
      <c r="D757" s="51" t="s">
        <v>7419</v>
      </c>
      <c r="E757" s="57" t="s">
        <v>60</v>
      </c>
      <c r="F757" s="57" t="s">
        <v>61</v>
      </c>
      <c r="G757" s="51" t="s">
        <v>738</v>
      </c>
      <c r="H757" s="51" t="s">
        <v>4441</v>
      </c>
      <c r="I757" s="51" t="s">
        <v>4442</v>
      </c>
      <c r="J757" s="57" t="s">
        <v>65</v>
      </c>
      <c r="K757" s="57" t="s">
        <v>7302</v>
      </c>
      <c r="L757" s="57" t="s">
        <v>7399</v>
      </c>
      <c r="M757" s="57" t="s">
        <v>66</v>
      </c>
      <c r="N757" s="52" t="s">
        <v>7413</v>
      </c>
      <c r="O757" s="53">
        <v>1</v>
      </c>
      <c r="P757" s="51" t="s">
        <v>68</v>
      </c>
      <c r="Q757" s="51" t="s">
        <v>69</v>
      </c>
      <c r="R757" s="51" t="s">
        <v>70</v>
      </c>
      <c r="S757" s="54" t="s">
        <v>4390</v>
      </c>
      <c r="T757" s="51" t="s">
        <v>650</v>
      </c>
      <c r="U757" s="55">
        <v>46251</v>
      </c>
      <c r="V757" s="57" t="s">
        <v>778</v>
      </c>
      <c r="W757" s="57" t="s">
        <v>7301</v>
      </c>
      <c r="X757" s="57" t="s">
        <v>7398</v>
      </c>
      <c r="Y757" s="142" t="str">
        <f>_xlfn.XLOOKUP(B757,'Golden Rulebook-CDErule level'!I:I,'Golden Rulebook-CDErule level'!I:I, "not found")</f>
        <v>DQO-1956</v>
      </c>
    </row>
    <row r="758" spans="1:25" ht="42.75">
      <c r="A758" s="51" t="s">
        <v>10585</v>
      </c>
      <c r="B758" s="51" t="s">
        <v>10586</v>
      </c>
      <c r="C758" s="57" t="s">
        <v>10587</v>
      </c>
      <c r="D758" s="51" t="s">
        <v>10588</v>
      </c>
      <c r="E758" s="57" t="s">
        <v>60</v>
      </c>
      <c r="F758" s="57" t="s">
        <v>61</v>
      </c>
      <c r="G758" s="51" t="s">
        <v>738</v>
      </c>
      <c r="H758" s="51" t="s">
        <v>4441</v>
      </c>
      <c r="I758" s="51" t="s">
        <v>4442</v>
      </c>
      <c r="J758" s="57" t="s">
        <v>65</v>
      </c>
      <c r="K758" s="57" t="s">
        <v>10291</v>
      </c>
      <c r="L758" s="57" t="s">
        <v>10575</v>
      </c>
      <c r="M758" s="57" t="s">
        <v>66</v>
      </c>
      <c r="N758" s="52" t="s">
        <v>10589</v>
      </c>
      <c r="O758" s="53">
        <v>1</v>
      </c>
      <c r="P758" s="51" t="s">
        <v>68</v>
      </c>
      <c r="Q758" s="51" t="s">
        <v>69</v>
      </c>
      <c r="R758" s="51" t="s">
        <v>70</v>
      </c>
      <c r="S758" s="54" t="s">
        <v>4390</v>
      </c>
      <c r="T758" s="51" t="s">
        <v>650</v>
      </c>
      <c r="U758" s="55">
        <v>46251</v>
      </c>
      <c r="V758" s="57" t="s">
        <v>778</v>
      </c>
      <c r="W758" s="57" t="s">
        <v>10290</v>
      </c>
      <c r="X758" s="57" t="s">
        <v>10574</v>
      </c>
      <c r="Y758" s="142" t="str">
        <f>_xlfn.XLOOKUP(B758,'Golden Rulebook-CDErule level'!I:I,'Golden Rulebook-CDErule level'!I:I, "not found")</f>
        <v>DQO-1957</v>
      </c>
    </row>
    <row r="759" spans="1:25" ht="42.75">
      <c r="A759" s="51" t="s">
        <v>10592</v>
      </c>
      <c r="B759" s="51" t="s">
        <v>10593</v>
      </c>
      <c r="C759" s="57" t="s">
        <v>10594</v>
      </c>
      <c r="D759" s="51" t="s">
        <v>10595</v>
      </c>
      <c r="E759" s="57" t="s">
        <v>60</v>
      </c>
      <c r="F759" s="57" t="s">
        <v>61</v>
      </c>
      <c r="G759" s="51" t="s">
        <v>738</v>
      </c>
      <c r="H759" s="51" t="s">
        <v>4441</v>
      </c>
      <c r="I759" s="51" t="s">
        <v>4442</v>
      </c>
      <c r="J759" s="57" t="s">
        <v>65</v>
      </c>
      <c r="K759" s="57" t="s">
        <v>10291</v>
      </c>
      <c r="L759" s="57" t="s">
        <v>10575</v>
      </c>
      <c r="M759" s="57" t="s">
        <v>66</v>
      </c>
      <c r="N759" s="52" t="s">
        <v>10589</v>
      </c>
      <c r="O759" s="53">
        <v>1</v>
      </c>
      <c r="P759" s="51" t="s">
        <v>68</v>
      </c>
      <c r="Q759" s="51" t="s">
        <v>69</v>
      </c>
      <c r="R759" s="51" t="s">
        <v>70</v>
      </c>
      <c r="S759" s="54" t="s">
        <v>4390</v>
      </c>
      <c r="T759" s="51" t="s">
        <v>650</v>
      </c>
      <c r="U759" s="55">
        <v>46251</v>
      </c>
      <c r="V759" s="57" t="s">
        <v>778</v>
      </c>
      <c r="W759" s="57" t="s">
        <v>10290</v>
      </c>
      <c r="X759" s="57" t="s">
        <v>10574</v>
      </c>
      <c r="Y759" s="142" t="str">
        <f>_xlfn.XLOOKUP(B759,'Golden Rulebook-CDErule level'!I:I,'Golden Rulebook-CDErule level'!I:I, "not found")</f>
        <v>DQO-1958</v>
      </c>
    </row>
    <row r="760" spans="1:25" ht="42.75">
      <c r="A760" s="51" t="s">
        <v>7096</v>
      </c>
      <c r="B760" s="51" t="s">
        <v>7097</v>
      </c>
      <c r="C760" s="57" t="s">
        <v>7098</v>
      </c>
      <c r="D760" s="51" t="s">
        <v>7099</v>
      </c>
      <c r="E760" s="57" t="s">
        <v>60</v>
      </c>
      <c r="F760" s="57" t="s">
        <v>61</v>
      </c>
      <c r="G760" s="51" t="s">
        <v>738</v>
      </c>
      <c r="H760" s="51" t="s">
        <v>4441</v>
      </c>
      <c r="I760" s="51" t="s">
        <v>4442</v>
      </c>
      <c r="J760" s="57" t="s">
        <v>65</v>
      </c>
      <c r="K760" s="57" t="s">
        <v>6764</v>
      </c>
      <c r="L760" s="57" t="s">
        <v>7086</v>
      </c>
      <c r="M760" s="57" t="s">
        <v>66</v>
      </c>
      <c r="N760" s="52" t="s">
        <v>7100</v>
      </c>
      <c r="O760" s="53">
        <v>1</v>
      </c>
      <c r="P760" s="51" t="s">
        <v>68</v>
      </c>
      <c r="Q760" s="51" t="s">
        <v>69</v>
      </c>
      <c r="R760" s="51" t="s">
        <v>70</v>
      </c>
      <c r="S760" s="54" t="s">
        <v>4390</v>
      </c>
      <c r="T760" s="51" t="s">
        <v>650</v>
      </c>
      <c r="U760" s="55">
        <v>46251</v>
      </c>
      <c r="V760" s="57" t="s">
        <v>778</v>
      </c>
      <c r="W760" s="57" t="s">
        <v>6763</v>
      </c>
      <c r="X760" s="57" t="s">
        <v>7085</v>
      </c>
      <c r="Y760" s="142" t="str">
        <f>_xlfn.XLOOKUP(B760,'Golden Rulebook-CDErule level'!I:I,'Golden Rulebook-CDErule level'!I:I, "not found")</f>
        <v>DQO-1959</v>
      </c>
    </row>
    <row r="761" spans="1:25" ht="42.75">
      <c r="A761" s="51" t="s">
        <v>7103</v>
      </c>
      <c r="B761" s="51" t="s">
        <v>7104</v>
      </c>
      <c r="C761" s="57" t="s">
        <v>7105</v>
      </c>
      <c r="D761" s="51" t="s">
        <v>7106</v>
      </c>
      <c r="E761" s="57" t="s">
        <v>60</v>
      </c>
      <c r="F761" s="57" t="s">
        <v>61</v>
      </c>
      <c r="G761" s="51" t="s">
        <v>738</v>
      </c>
      <c r="H761" s="51" t="s">
        <v>4441</v>
      </c>
      <c r="I761" s="51" t="s">
        <v>4442</v>
      </c>
      <c r="J761" s="57" t="s">
        <v>65</v>
      </c>
      <c r="K761" s="57" t="s">
        <v>6764</v>
      </c>
      <c r="L761" s="57" t="s">
        <v>7086</v>
      </c>
      <c r="M761" s="57" t="s">
        <v>66</v>
      </c>
      <c r="N761" s="52" t="s">
        <v>7100</v>
      </c>
      <c r="O761" s="53">
        <v>1</v>
      </c>
      <c r="P761" s="51" t="s">
        <v>68</v>
      </c>
      <c r="Q761" s="51" t="s">
        <v>69</v>
      </c>
      <c r="R761" s="51" t="s">
        <v>70</v>
      </c>
      <c r="S761" s="54" t="s">
        <v>4390</v>
      </c>
      <c r="T761" s="51" t="s">
        <v>650</v>
      </c>
      <c r="U761" s="55">
        <v>46251</v>
      </c>
      <c r="V761" s="57" t="s">
        <v>778</v>
      </c>
      <c r="W761" s="57" t="s">
        <v>6763</v>
      </c>
      <c r="X761" s="57" t="s">
        <v>7085</v>
      </c>
      <c r="Y761" s="142" t="str">
        <f>_xlfn.XLOOKUP(B761,'Golden Rulebook-CDErule level'!I:I,'Golden Rulebook-CDErule level'!I:I, "not found")</f>
        <v>DQO-1960</v>
      </c>
    </row>
    <row r="762" spans="1:25" ht="28.5">
      <c r="A762" s="51" t="s">
        <v>4690</v>
      </c>
      <c r="B762" s="51" t="s">
        <v>4691</v>
      </c>
      <c r="C762" s="57" t="s">
        <v>4692</v>
      </c>
      <c r="D762" s="51" t="s">
        <v>4693</v>
      </c>
      <c r="E762" s="57" t="s">
        <v>60</v>
      </c>
      <c r="F762" s="57" t="s">
        <v>61</v>
      </c>
      <c r="G762" s="51" t="s">
        <v>3030</v>
      </c>
      <c r="H762" s="51" t="s">
        <v>4625</v>
      </c>
      <c r="I762" s="51" t="s">
        <v>4626</v>
      </c>
      <c r="J762" s="57" t="s">
        <v>65</v>
      </c>
      <c r="K762" s="57" t="s">
        <v>4616</v>
      </c>
      <c r="L762" s="57" t="s">
        <v>4680</v>
      </c>
      <c r="M762" s="57" t="s">
        <v>66</v>
      </c>
      <c r="N762" s="52" t="s">
        <v>4694</v>
      </c>
      <c r="O762" s="53">
        <v>1</v>
      </c>
      <c r="P762" s="51" t="s">
        <v>68</v>
      </c>
      <c r="Q762" s="51" t="s">
        <v>69</v>
      </c>
      <c r="R762" s="51" t="s">
        <v>70</v>
      </c>
      <c r="S762" s="54" t="s">
        <v>4390</v>
      </c>
      <c r="T762" s="51" t="s">
        <v>650</v>
      </c>
      <c r="U762" s="55">
        <v>46251</v>
      </c>
      <c r="V762" s="57" t="s">
        <v>778</v>
      </c>
      <c r="W762" s="57" t="s">
        <v>4615</v>
      </c>
      <c r="X762" s="57" t="s">
        <v>4679</v>
      </c>
      <c r="Y762" s="142" t="str">
        <f>_xlfn.XLOOKUP(B762,'Golden Rulebook-CDErule level'!I:I,'Golden Rulebook-CDErule level'!I:I, "not found")</f>
        <v>DQO-1961</v>
      </c>
    </row>
    <row r="763" spans="1:25" ht="28.5">
      <c r="A763" s="51" t="s">
        <v>4697</v>
      </c>
      <c r="B763" s="51" t="s">
        <v>4698</v>
      </c>
      <c r="C763" s="57" t="s">
        <v>4699</v>
      </c>
      <c r="D763" s="51" t="s">
        <v>4700</v>
      </c>
      <c r="E763" s="57" t="s">
        <v>60</v>
      </c>
      <c r="F763" s="57" t="s">
        <v>61</v>
      </c>
      <c r="G763" s="51" t="s">
        <v>3030</v>
      </c>
      <c r="H763" s="51" t="s">
        <v>4625</v>
      </c>
      <c r="I763" s="51" t="s">
        <v>4626</v>
      </c>
      <c r="J763" s="57" t="s">
        <v>65</v>
      </c>
      <c r="K763" s="57" t="s">
        <v>4616</v>
      </c>
      <c r="L763" s="57" t="s">
        <v>4680</v>
      </c>
      <c r="M763" s="57" t="s">
        <v>66</v>
      </c>
      <c r="N763" s="52" t="s">
        <v>4694</v>
      </c>
      <c r="O763" s="53">
        <v>1</v>
      </c>
      <c r="P763" s="51" t="s">
        <v>68</v>
      </c>
      <c r="Q763" s="51" t="s">
        <v>69</v>
      </c>
      <c r="R763" s="51" t="s">
        <v>70</v>
      </c>
      <c r="S763" s="54" t="s">
        <v>4390</v>
      </c>
      <c r="T763" s="51" t="s">
        <v>650</v>
      </c>
      <c r="U763" s="55">
        <v>46251</v>
      </c>
      <c r="V763" s="57" t="s">
        <v>778</v>
      </c>
      <c r="W763" s="57" t="s">
        <v>4615</v>
      </c>
      <c r="X763" s="57" t="s">
        <v>4679</v>
      </c>
      <c r="Y763" s="142" t="str">
        <f>_xlfn.XLOOKUP(B763,'Golden Rulebook-CDErule level'!I:I,'Golden Rulebook-CDErule level'!I:I, "not found")</f>
        <v>DQO-1962</v>
      </c>
    </row>
    <row r="764" spans="1:25" ht="42.75">
      <c r="A764" s="51" t="s">
        <v>8410</v>
      </c>
      <c r="B764" s="51" t="s">
        <v>8411</v>
      </c>
      <c r="C764" s="57" t="s">
        <v>8412</v>
      </c>
      <c r="D764" s="51" t="s">
        <v>8413</v>
      </c>
      <c r="E764" s="57" t="s">
        <v>60</v>
      </c>
      <c r="F764" s="57" t="s">
        <v>61</v>
      </c>
      <c r="G764" s="51" t="s">
        <v>738</v>
      </c>
      <c r="H764" s="51" t="s">
        <v>4441</v>
      </c>
      <c r="I764" s="51" t="s">
        <v>4442</v>
      </c>
      <c r="J764" s="57" t="s">
        <v>65</v>
      </c>
      <c r="K764" s="57" t="s">
        <v>8362</v>
      </c>
      <c r="L764" s="57" t="s">
        <v>8407</v>
      </c>
      <c r="M764" s="57" t="s">
        <v>66</v>
      </c>
      <c r="N764" s="52" t="s">
        <v>8414</v>
      </c>
      <c r="O764" s="53">
        <v>1</v>
      </c>
      <c r="P764" s="51" t="s">
        <v>68</v>
      </c>
      <c r="Q764" s="51" t="s">
        <v>69</v>
      </c>
      <c r="R764" s="51" t="s">
        <v>70</v>
      </c>
      <c r="S764" s="54" t="s">
        <v>4390</v>
      </c>
      <c r="T764" s="51" t="s">
        <v>650</v>
      </c>
      <c r="U764" s="55">
        <v>46251</v>
      </c>
      <c r="V764" s="57" t="s">
        <v>778</v>
      </c>
      <c r="W764" s="57" t="s">
        <v>8361</v>
      </c>
      <c r="X764" s="57" t="s">
        <v>8406</v>
      </c>
      <c r="Y764" s="142" t="str">
        <f>_xlfn.XLOOKUP(B764,'Golden Rulebook-CDErule level'!I:I,'Golden Rulebook-CDErule level'!I:I, "not found")</f>
        <v>DQO-1964</v>
      </c>
    </row>
    <row r="765" spans="1:25" ht="28.5">
      <c r="A765" s="51" t="s">
        <v>5818</v>
      </c>
      <c r="B765" s="51" t="s">
        <v>5819</v>
      </c>
      <c r="C765" s="57" t="s">
        <v>5820</v>
      </c>
      <c r="D765" s="51" t="s">
        <v>5821</v>
      </c>
      <c r="E765" s="57" t="s">
        <v>60</v>
      </c>
      <c r="F765" s="57" t="s">
        <v>61</v>
      </c>
      <c r="G765" s="51" t="s">
        <v>3030</v>
      </c>
      <c r="H765" s="51" t="s">
        <v>4625</v>
      </c>
      <c r="I765" s="51" t="s">
        <v>4626</v>
      </c>
      <c r="J765" s="57" t="s">
        <v>65</v>
      </c>
      <c r="K765" s="57" t="s">
        <v>4723</v>
      </c>
      <c r="L765" s="57" t="s">
        <v>5808</v>
      </c>
      <c r="M765" s="57" t="s">
        <v>66</v>
      </c>
      <c r="N765" s="52" t="s">
        <v>5822</v>
      </c>
      <c r="O765" s="53">
        <v>1</v>
      </c>
      <c r="P765" s="51" t="s">
        <v>68</v>
      </c>
      <c r="Q765" s="51" t="s">
        <v>69</v>
      </c>
      <c r="R765" s="51" t="s">
        <v>70</v>
      </c>
      <c r="S765" s="54" t="s">
        <v>4390</v>
      </c>
      <c r="T765" s="51" t="s">
        <v>650</v>
      </c>
      <c r="U765" s="55">
        <v>46251</v>
      </c>
      <c r="V765" s="57" t="s">
        <v>778</v>
      </c>
      <c r="W765" s="57" t="s">
        <v>4722</v>
      </c>
      <c r="X765" s="57" t="s">
        <v>5807</v>
      </c>
      <c r="Y765" s="142" t="str">
        <f>_xlfn.XLOOKUP(B765,'Golden Rulebook-CDErule level'!I:I,'Golden Rulebook-CDErule level'!I:I, "not found")</f>
        <v>DQO-1965</v>
      </c>
    </row>
    <row r="766" spans="1:25" ht="28.5">
      <c r="A766" s="51" t="s">
        <v>5825</v>
      </c>
      <c r="B766" s="51" t="s">
        <v>5826</v>
      </c>
      <c r="C766" s="57" t="s">
        <v>5827</v>
      </c>
      <c r="D766" s="51" t="s">
        <v>5828</v>
      </c>
      <c r="E766" s="57" t="s">
        <v>60</v>
      </c>
      <c r="F766" s="57" t="s">
        <v>61</v>
      </c>
      <c r="G766" s="51" t="s">
        <v>3030</v>
      </c>
      <c r="H766" s="51" t="s">
        <v>4625</v>
      </c>
      <c r="I766" s="51" t="s">
        <v>4626</v>
      </c>
      <c r="J766" s="57" t="s">
        <v>65</v>
      </c>
      <c r="K766" s="57" t="s">
        <v>4723</v>
      </c>
      <c r="L766" s="57" t="s">
        <v>5808</v>
      </c>
      <c r="M766" s="57" t="s">
        <v>66</v>
      </c>
      <c r="N766" s="52" t="s">
        <v>5822</v>
      </c>
      <c r="O766" s="53">
        <v>1</v>
      </c>
      <c r="P766" s="51" t="s">
        <v>68</v>
      </c>
      <c r="Q766" s="51" t="s">
        <v>69</v>
      </c>
      <c r="R766" s="51" t="s">
        <v>70</v>
      </c>
      <c r="S766" s="54" t="s">
        <v>4390</v>
      </c>
      <c r="T766" s="51" t="s">
        <v>650</v>
      </c>
      <c r="U766" s="55">
        <v>46251</v>
      </c>
      <c r="V766" s="57" t="s">
        <v>778</v>
      </c>
      <c r="W766" s="57" t="s">
        <v>4722</v>
      </c>
      <c r="X766" s="57" t="s">
        <v>5807</v>
      </c>
      <c r="Y766" s="142" t="str">
        <f>_xlfn.XLOOKUP(B766,'Golden Rulebook-CDErule level'!I:I,'Golden Rulebook-CDErule level'!I:I, "not found")</f>
        <v>DQO-1966</v>
      </c>
    </row>
    <row r="767" spans="1:25" ht="28.5">
      <c r="A767" s="51" t="s">
        <v>5840</v>
      </c>
      <c r="B767" s="51" t="s">
        <v>5841</v>
      </c>
      <c r="C767" s="57" t="s">
        <v>5842</v>
      </c>
      <c r="D767" s="51" t="s">
        <v>5843</v>
      </c>
      <c r="E767" s="57" t="s">
        <v>60</v>
      </c>
      <c r="F767" s="57" t="s">
        <v>61</v>
      </c>
      <c r="G767" s="51" t="s">
        <v>3030</v>
      </c>
      <c r="H767" s="51" t="s">
        <v>4625</v>
      </c>
      <c r="I767" s="51" t="s">
        <v>4626</v>
      </c>
      <c r="J767" s="57" t="s">
        <v>65</v>
      </c>
      <c r="K767" s="57" t="s">
        <v>4723</v>
      </c>
      <c r="L767" s="57" t="s">
        <v>5830</v>
      </c>
      <c r="M767" s="57" t="s">
        <v>66</v>
      </c>
      <c r="N767" s="52" t="s">
        <v>5844</v>
      </c>
      <c r="O767" s="53">
        <v>1</v>
      </c>
      <c r="P767" s="51" t="s">
        <v>68</v>
      </c>
      <c r="Q767" s="51" t="s">
        <v>69</v>
      </c>
      <c r="R767" s="51" t="s">
        <v>70</v>
      </c>
      <c r="S767" s="54" t="s">
        <v>4390</v>
      </c>
      <c r="T767" s="51" t="s">
        <v>650</v>
      </c>
      <c r="U767" s="55">
        <v>46251</v>
      </c>
      <c r="V767" s="57" t="s">
        <v>778</v>
      </c>
      <c r="W767" s="57" t="s">
        <v>4722</v>
      </c>
      <c r="X767" s="57" t="s">
        <v>5829</v>
      </c>
      <c r="Y767" s="142" t="str">
        <f>_xlfn.XLOOKUP(B767,'Golden Rulebook-CDErule level'!I:I,'Golden Rulebook-CDErule level'!I:I, "not found")</f>
        <v>DQO-1967</v>
      </c>
    </row>
    <row r="768" spans="1:25" ht="28.5">
      <c r="A768" s="51" t="s">
        <v>5847</v>
      </c>
      <c r="B768" s="51" t="s">
        <v>5848</v>
      </c>
      <c r="C768" s="57" t="s">
        <v>5849</v>
      </c>
      <c r="D768" s="51" t="s">
        <v>5850</v>
      </c>
      <c r="E768" s="57" t="s">
        <v>60</v>
      </c>
      <c r="F768" s="57" t="s">
        <v>61</v>
      </c>
      <c r="G768" s="51" t="s">
        <v>3030</v>
      </c>
      <c r="H768" s="51" t="s">
        <v>4625</v>
      </c>
      <c r="I768" s="51" t="s">
        <v>4626</v>
      </c>
      <c r="J768" s="57" t="s">
        <v>65</v>
      </c>
      <c r="K768" s="57" t="s">
        <v>4723</v>
      </c>
      <c r="L768" s="57" t="s">
        <v>5830</v>
      </c>
      <c r="M768" s="57" t="s">
        <v>66</v>
      </c>
      <c r="N768" s="52" t="s">
        <v>5844</v>
      </c>
      <c r="O768" s="53">
        <v>1</v>
      </c>
      <c r="P768" s="51" t="s">
        <v>68</v>
      </c>
      <c r="Q768" s="51" t="s">
        <v>69</v>
      </c>
      <c r="R768" s="51" t="s">
        <v>70</v>
      </c>
      <c r="S768" s="54" t="s">
        <v>4390</v>
      </c>
      <c r="T768" s="51" t="s">
        <v>650</v>
      </c>
      <c r="U768" s="55">
        <v>46251</v>
      </c>
      <c r="V768" s="57" t="s">
        <v>778</v>
      </c>
      <c r="W768" s="57" t="s">
        <v>4722</v>
      </c>
      <c r="X768" s="57" t="s">
        <v>5829</v>
      </c>
      <c r="Y768" s="142" t="str">
        <f>_xlfn.XLOOKUP(B768,'Golden Rulebook-CDErule level'!I:I,'Golden Rulebook-CDErule level'!I:I, "not found")</f>
        <v>DQO-1968</v>
      </c>
    </row>
    <row r="769" spans="1:25" ht="28.5">
      <c r="A769" s="51" t="s">
        <v>5869</v>
      </c>
      <c r="B769" s="51" t="s">
        <v>5870</v>
      </c>
      <c r="C769" s="57" t="s">
        <v>5871</v>
      </c>
      <c r="D769" s="51" t="s">
        <v>5872</v>
      </c>
      <c r="E769" s="57" t="s">
        <v>60</v>
      </c>
      <c r="F769" s="57" t="s">
        <v>61</v>
      </c>
      <c r="G769" s="51" t="s">
        <v>3030</v>
      </c>
      <c r="H769" s="51" t="s">
        <v>4625</v>
      </c>
      <c r="I769" s="51" t="s">
        <v>4626</v>
      </c>
      <c r="J769" s="57" t="s">
        <v>65</v>
      </c>
      <c r="K769" s="57" t="s">
        <v>4723</v>
      </c>
      <c r="L769" s="57" t="s">
        <v>5859</v>
      </c>
      <c r="M769" s="57" t="s">
        <v>66</v>
      </c>
      <c r="N769" s="52" t="s">
        <v>5873</v>
      </c>
      <c r="O769" s="53">
        <v>1</v>
      </c>
      <c r="P769" s="51" t="s">
        <v>68</v>
      </c>
      <c r="Q769" s="51" t="s">
        <v>69</v>
      </c>
      <c r="R769" s="51" t="s">
        <v>70</v>
      </c>
      <c r="S769" s="54" t="s">
        <v>4390</v>
      </c>
      <c r="T769" s="51" t="s">
        <v>650</v>
      </c>
      <c r="U769" s="55">
        <v>46251</v>
      </c>
      <c r="V769" s="57" t="s">
        <v>778</v>
      </c>
      <c r="W769" s="57" t="s">
        <v>4722</v>
      </c>
      <c r="X769" s="57" t="s">
        <v>5858</v>
      </c>
      <c r="Y769" s="142" t="str">
        <f>_xlfn.XLOOKUP(B769,'Golden Rulebook-CDErule level'!I:I,'Golden Rulebook-CDErule level'!I:I, "not found")</f>
        <v>DQO-1969</v>
      </c>
    </row>
    <row r="770" spans="1:25" ht="28.5">
      <c r="A770" s="51" t="s">
        <v>5876</v>
      </c>
      <c r="B770" s="51" t="s">
        <v>5877</v>
      </c>
      <c r="C770" s="57" t="s">
        <v>5878</v>
      </c>
      <c r="D770" s="51" t="s">
        <v>5879</v>
      </c>
      <c r="E770" s="57" t="s">
        <v>60</v>
      </c>
      <c r="F770" s="57" t="s">
        <v>61</v>
      </c>
      <c r="G770" s="51" t="s">
        <v>3030</v>
      </c>
      <c r="H770" s="51" t="s">
        <v>4625</v>
      </c>
      <c r="I770" s="51" t="s">
        <v>4626</v>
      </c>
      <c r="J770" s="57" t="s">
        <v>65</v>
      </c>
      <c r="K770" s="57" t="s">
        <v>4723</v>
      </c>
      <c r="L770" s="57" t="s">
        <v>5859</v>
      </c>
      <c r="M770" s="57" t="s">
        <v>66</v>
      </c>
      <c r="N770" s="52" t="s">
        <v>5873</v>
      </c>
      <c r="O770" s="53">
        <v>1</v>
      </c>
      <c r="P770" s="51" t="s">
        <v>68</v>
      </c>
      <c r="Q770" s="51" t="s">
        <v>69</v>
      </c>
      <c r="R770" s="51" t="s">
        <v>70</v>
      </c>
      <c r="S770" s="54" t="s">
        <v>4390</v>
      </c>
      <c r="T770" s="51" t="s">
        <v>650</v>
      </c>
      <c r="U770" s="55">
        <v>46251</v>
      </c>
      <c r="V770" s="57" t="s">
        <v>778</v>
      </c>
      <c r="W770" s="57" t="s">
        <v>4722</v>
      </c>
      <c r="X770" s="57" t="s">
        <v>5858</v>
      </c>
      <c r="Y770" s="142" t="str">
        <f>_xlfn.XLOOKUP(B770,'Golden Rulebook-CDErule level'!I:I,'Golden Rulebook-CDErule level'!I:I, "not found")</f>
        <v>DQO-1970</v>
      </c>
    </row>
    <row r="771" spans="1:25" ht="42.75">
      <c r="A771" s="51" t="s">
        <v>7445</v>
      </c>
      <c r="B771" s="51" t="s">
        <v>7446</v>
      </c>
      <c r="C771" s="57" t="s">
        <v>7447</v>
      </c>
      <c r="D771" s="51" t="s">
        <v>7448</v>
      </c>
      <c r="E771" s="57" t="s">
        <v>60</v>
      </c>
      <c r="F771" s="57" t="s">
        <v>61</v>
      </c>
      <c r="G771" s="51" t="s">
        <v>738</v>
      </c>
      <c r="H771" s="51" t="s">
        <v>4441</v>
      </c>
      <c r="I771" s="51" t="s">
        <v>4442</v>
      </c>
      <c r="J771" s="57" t="s">
        <v>65</v>
      </c>
      <c r="K771" s="57" t="s">
        <v>7302</v>
      </c>
      <c r="L771" s="57" t="s">
        <v>7435</v>
      </c>
      <c r="M771" s="57" t="s">
        <v>66</v>
      </c>
      <c r="N771" s="52" t="s">
        <v>7449</v>
      </c>
      <c r="O771" s="53">
        <v>1</v>
      </c>
      <c r="P771" s="51" t="s">
        <v>68</v>
      </c>
      <c r="Q771" s="51" t="s">
        <v>69</v>
      </c>
      <c r="R771" s="51" t="s">
        <v>70</v>
      </c>
      <c r="S771" s="54" t="s">
        <v>4390</v>
      </c>
      <c r="T771" s="51" t="s">
        <v>650</v>
      </c>
      <c r="U771" s="55">
        <v>46251</v>
      </c>
      <c r="V771" s="57" t="s">
        <v>778</v>
      </c>
      <c r="W771" s="57" t="s">
        <v>7301</v>
      </c>
      <c r="X771" s="57" t="s">
        <v>7434</v>
      </c>
      <c r="Y771" s="142" t="str">
        <f>_xlfn.XLOOKUP(B771,'Golden Rulebook-CDErule level'!I:I,'Golden Rulebook-CDErule level'!I:I, "not found")</f>
        <v>DQO-1971</v>
      </c>
    </row>
    <row r="772" spans="1:25" ht="42.75">
      <c r="A772" s="51" t="s">
        <v>8306</v>
      </c>
      <c r="B772" s="51" t="s">
        <v>8307</v>
      </c>
      <c r="C772" s="57" t="s">
        <v>8308</v>
      </c>
      <c r="D772" s="51" t="s">
        <v>8309</v>
      </c>
      <c r="E772" s="57" t="s">
        <v>60</v>
      </c>
      <c r="F772" s="57" t="s">
        <v>61</v>
      </c>
      <c r="G772" s="51" t="s">
        <v>738</v>
      </c>
      <c r="H772" s="51" t="s">
        <v>4441</v>
      </c>
      <c r="I772" s="51" t="s">
        <v>4442</v>
      </c>
      <c r="J772" s="57" t="s">
        <v>65</v>
      </c>
      <c r="K772" s="57" t="s">
        <v>8245</v>
      </c>
      <c r="L772" s="57" t="s">
        <v>8296</v>
      </c>
      <c r="M772" s="57" t="s">
        <v>66</v>
      </c>
      <c r="N772" s="52" t="s">
        <v>8310</v>
      </c>
      <c r="O772" s="53">
        <v>1</v>
      </c>
      <c r="P772" s="51" t="s">
        <v>68</v>
      </c>
      <c r="Q772" s="51" t="s">
        <v>69</v>
      </c>
      <c r="R772" s="51" t="s">
        <v>70</v>
      </c>
      <c r="S772" s="54" t="s">
        <v>4390</v>
      </c>
      <c r="T772" s="51" t="s">
        <v>650</v>
      </c>
      <c r="U772" s="55">
        <v>46251</v>
      </c>
      <c r="V772" s="57" t="s">
        <v>778</v>
      </c>
      <c r="W772" s="57" t="s">
        <v>8244</v>
      </c>
      <c r="X772" s="57" t="s">
        <v>8295</v>
      </c>
      <c r="Y772" s="142" t="str">
        <f>_xlfn.XLOOKUP(B772,'Golden Rulebook-CDErule level'!I:I,'Golden Rulebook-CDErule level'!I:I, "not found")</f>
        <v>DQO-1973</v>
      </c>
    </row>
    <row r="773" spans="1:25" ht="42.75">
      <c r="A773" s="51" t="s">
        <v>8313</v>
      </c>
      <c r="B773" s="51" t="s">
        <v>8314</v>
      </c>
      <c r="C773" s="57" t="s">
        <v>8315</v>
      </c>
      <c r="D773" s="51" t="s">
        <v>8316</v>
      </c>
      <c r="E773" s="57" t="s">
        <v>60</v>
      </c>
      <c r="F773" s="57" t="s">
        <v>61</v>
      </c>
      <c r="G773" s="51" t="s">
        <v>738</v>
      </c>
      <c r="H773" s="51" t="s">
        <v>4441</v>
      </c>
      <c r="I773" s="51" t="s">
        <v>4442</v>
      </c>
      <c r="J773" s="57" t="s">
        <v>65</v>
      </c>
      <c r="K773" s="57" t="s">
        <v>8245</v>
      </c>
      <c r="L773" s="57" t="s">
        <v>8296</v>
      </c>
      <c r="M773" s="57" t="s">
        <v>66</v>
      </c>
      <c r="N773" s="52" t="s">
        <v>8310</v>
      </c>
      <c r="O773" s="53">
        <v>1</v>
      </c>
      <c r="P773" s="51" t="s">
        <v>68</v>
      </c>
      <c r="Q773" s="51" t="s">
        <v>69</v>
      </c>
      <c r="R773" s="51" t="s">
        <v>70</v>
      </c>
      <c r="S773" s="54" t="s">
        <v>4390</v>
      </c>
      <c r="T773" s="51" t="s">
        <v>650</v>
      </c>
      <c r="U773" s="55">
        <v>46251</v>
      </c>
      <c r="V773" s="57" t="s">
        <v>778</v>
      </c>
      <c r="W773" s="57" t="s">
        <v>8244</v>
      </c>
      <c r="X773" s="57" t="s">
        <v>8295</v>
      </c>
      <c r="Y773" s="142" t="str">
        <f>_xlfn.XLOOKUP(B773,'Golden Rulebook-CDErule level'!I:I,'Golden Rulebook-CDErule level'!I:I, "not found")</f>
        <v>DQO-1974</v>
      </c>
    </row>
    <row r="774" spans="1:25" ht="28.5">
      <c r="A774" s="51" t="s">
        <v>5892</v>
      </c>
      <c r="B774" s="51" t="s">
        <v>5893</v>
      </c>
      <c r="C774" s="57" t="s">
        <v>5894</v>
      </c>
      <c r="D774" s="51" t="s">
        <v>5895</v>
      </c>
      <c r="E774" s="57" t="s">
        <v>60</v>
      </c>
      <c r="F774" s="57" t="s">
        <v>61</v>
      </c>
      <c r="G774" s="51" t="s">
        <v>3030</v>
      </c>
      <c r="H774" s="51" t="s">
        <v>4625</v>
      </c>
      <c r="I774" s="51" t="s">
        <v>4626</v>
      </c>
      <c r="J774" s="57" t="s">
        <v>65</v>
      </c>
      <c r="K774" s="57" t="s">
        <v>4723</v>
      </c>
      <c r="L774" s="57" t="s">
        <v>5881</v>
      </c>
      <c r="M774" s="57" t="s">
        <v>66</v>
      </c>
      <c r="N774" s="52" t="s">
        <v>5896</v>
      </c>
      <c r="O774" s="53">
        <v>1</v>
      </c>
      <c r="P774" s="51" t="s">
        <v>68</v>
      </c>
      <c r="Q774" s="51" t="s">
        <v>69</v>
      </c>
      <c r="R774" s="51" t="s">
        <v>70</v>
      </c>
      <c r="S774" s="54" t="s">
        <v>4390</v>
      </c>
      <c r="T774" s="51" t="s">
        <v>650</v>
      </c>
      <c r="U774" s="55">
        <v>46251</v>
      </c>
      <c r="V774" s="57" t="s">
        <v>778</v>
      </c>
      <c r="W774" s="57" t="s">
        <v>4722</v>
      </c>
      <c r="X774" s="57" t="s">
        <v>5880</v>
      </c>
      <c r="Y774" s="142" t="str">
        <f>_xlfn.XLOOKUP(B774,'Golden Rulebook-CDErule level'!I:I,'Golden Rulebook-CDErule level'!I:I, "not found")</f>
        <v>DQO-1975</v>
      </c>
    </row>
    <row r="775" spans="1:25" ht="28.5">
      <c r="A775" s="51" t="s">
        <v>5899</v>
      </c>
      <c r="B775" s="51" t="s">
        <v>5900</v>
      </c>
      <c r="C775" s="57" t="s">
        <v>5901</v>
      </c>
      <c r="D775" s="51" t="s">
        <v>5902</v>
      </c>
      <c r="E775" s="57" t="s">
        <v>60</v>
      </c>
      <c r="F775" s="57" t="s">
        <v>61</v>
      </c>
      <c r="G775" s="51" t="s">
        <v>3030</v>
      </c>
      <c r="H775" s="51" t="s">
        <v>4625</v>
      </c>
      <c r="I775" s="51" t="s">
        <v>4626</v>
      </c>
      <c r="J775" s="57" t="s">
        <v>65</v>
      </c>
      <c r="K775" s="57" t="s">
        <v>4723</v>
      </c>
      <c r="L775" s="57" t="s">
        <v>5881</v>
      </c>
      <c r="M775" s="57" t="s">
        <v>66</v>
      </c>
      <c r="N775" s="52" t="s">
        <v>5896</v>
      </c>
      <c r="O775" s="53">
        <v>1</v>
      </c>
      <c r="P775" s="51" t="s">
        <v>68</v>
      </c>
      <c r="Q775" s="51" t="s">
        <v>69</v>
      </c>
      <c r="R775" s="51" t="s">
        <v>70</v>
      </c>
      <c r="S775" s="54" t="s">
        <v>4390</v>
      </c>
      <c r="T775" s="51" t="s">
        <v>650</v>
      </c>
      <c r="U775" s="55">
        <v>46251</v>
      </c>
      <c r="V775" s="57" t="s">
        <v>778</v>
      </c>
      <c r="W775" s="57" t="s">
        <v>4722</v>
      </c>
      <c r="X775" s="57" t="s">
        <v>5880</v>
      </c>
      <c r="Y775" s="142" t="str">
        <f>_xlfn.XLOOKUP(B775,'Golden Rulebook-CDErule level'!I:I,'Golden Rulebook-CDErule level'!I:I, "not found")</f>
        <v>DQO-1976</v>
      </c>
    </row>
    <row r="776" spans="1:25" ht="28.5">
      <c r="A776" s="51" t="s">
        <v>5921</v>
      </c>
      <c r="B776" s="51" t="s">
        <v>5922</v>
      </c>
      <c r="C776" s="57" t="s">
        <v>5923</v>
      </c>
      <c r="D776" s="51" t="s">
        <v>5924</v>
      </c>
      <c r="E776" s="57" t="s">
        <v>60</v>
      </c>
      <c r="F776" s="57" t="s">
        <v>61</v>
      </c>
      <c r="G776" s="51" t="s">
        <v>3030</v>
      </c>
      <c r="H776" s="51" t="s">
        <v>4625</v>
      </c>
      <c r="I776" s="51" t="s">
        <v>4626</v>
      </c>
      <c r="J776" s="57" t="s">
        <v>65</v>
      </c>
      <c r="K776" s="57" t="s">
        <v>4723</v>
      </c>
      <c r="L776" s="57" t="s">
        <v>5911</v>
      </c>
      <c r="M776" s="57" t="s">
        <v>66</v>
      </c>
      <c r="N776" s="52" t="s">
        <v>5925</v>
      </c>
      <c r="O776" s="53">
        <v>1</v>
      </c>
      <c r="P776" s="51" t="s">
        <v>68</v>
      </c>
      <c r="Q776" s="51" t="s">
        <v>69</v>
      </c>
      <c r="R776" s="51" t="s">
        <v>70</v>
      </c>
      <c r="S776" s="54" t="s">
        <v>4390</v>
      </c>
      <c r="T776" s="51" t="s">
        <v>650</v>
      </c>
      <c r="U776" s="55">
        <v>46251</v>
      </c>
      <c r="V776" s="57" t="s">
        <v>778</v>
      </c>
      <c r="W776" s="57" t="s">
        <v>4722</v>
      </c>
      <c r="X776" s="57" t="s">
        <v>5910</v>
      </c>
      <c r="Y776" s="142" t="str">
        <f>_xlfn.XLOOKUP(B776,'Golden Rulebook-CDErule level'!I:I,'Golden Rulebook-CDErule level'!I:I, "not found")</f>
        <v>DQO-1977</v>
      </c>
    </row>
    <row r="777" spans="1:25" ht="28.5">
      <c r="A777" s="51" t="s">
        <v>5928</v>
      </c>
      <c r="B777" s="51" t="s">
        <v>5929</v>
      </c>
      <c r="C777" s="57" t="s">
        <v>5930</v>
      </c>
      <c r="D777" s="51" t="s">
        <v>5931</v>
      </c>
      <c r="E777" s="57" t="s">
        <v>60</v>
      </c>
      <c r="F777" s="57" t="s">
        <v>61</v>
      </c>
      <c r="G777" s="51" t="s">
        <v>3030</v>
      </c>
      <c r="H777" s="51" t="s">
        <v>4625</v>
      </c>
      <c r="I777" s="51" t="s">
        <v>4626</v>
      </c>
      <c r="J777" s="57" t="s">
        <v>65</v>
      </c>
      <c r="K777" s="57" t="s">
        <v>4723</v>
      </c>
      <c r="L777" s="57" t="s">
        <v>5911</v>
      </c>
      <c r="M777" s="57" t="s">
        <v>66</v>
      </c>
      <c r="N777" s="52" t="s">
        <v>5925</v>
      </c>
      <c r="O777" s="53">
        <v>1</v>
      </c>
      <c r="P777" s="51" t="s">
        <v>68</v>
      </c>
      <c r="Q777" s="51" t="s">
        <v>69</v>
      </c>
      <c r="R777" s="51" t="s">
        <v>70</v>
      </c>
      <c r="S777" s="54" t="s">
        <v>4390</v>
      </c>
      <c r="T777" s="51" t="s">
        <v>650</v>
      </c>
      <c r="U777" s="55">
        <v>46251</v>
      </c>
      <c r="V777" s="57" t="s">
        <v>778</v>
      </c>
      <c r="W777" s="57" t="s">
        <v>4722</v>
      </c>
      <c r="X777" s="57" t="s">
        <v>5910</v>
      </c>
      <c r="Y777" s="142" t="str">
        <f>_xlfn.XLOOKUP(B777,'Golden Rulebook-CDErule level'!I:I,'Golden Rulebook-CDErule level'!I:I, "not found")</f>
        <v>DQO-1978</v>
      </c>
    </row>
    <row r="778" spans="1:25" ht="28.5">
      <c r="A778" s="51" t="s">
        <v>5943</v>
      </c>
      <c r="B778" s="51" t="s">
        <v>5944</v>
      </c>
      <c r="C778" s="57" t="s">
        <v>5945</v>
      </c>
      <c r="D778" s="51" t="s">
        <v>5946</v>
      </c>
      <c r="E778" s="57" t="s">
        <v>60</v>
      </c>
      <c r="F778" s="57" t="s">
        <v>61</v>
      </c>
      <c r="G778" s="51" t="s">
        <v>3030</v>
      </c>
      <c r="H778" s="51" t="s">
        <v>4625</v>
      </c>
      <c r="I778" s="51" t="s">
        <v>4626</v>
      </c>
      <c r="J778" s="57" t="s">
        <v>65</v>
      </c>
      <c r="K778" s="57" t="s">
        <v>4723</v>
      </c>
      <c r="L778" s="57" t="s">
        <v>5933</v>
      </c>
      <c r="M778" s="57" t="s">
        <v>66</v>
      </c>
      <c r="N778" s="52" t="s">
        <v>5947</v>
      </c>
      <c r="O778" s="53">
        <v>1</v>
      </c>
      <c r="P778" s="51" t="s">
        <v>68</v>
      </c>
      <c r="Q778" s="51" t="s">
        <v>69</v>
      </c>
      <c r="R778" s="51" t="s">
        <v>70</v>
      </c>
      <c r="S778" s="54" t="s">
        <v>4390</v>
      </c>
      <c r="T778" s="51" t="s">
        <v>650</v>
      </c>
      <c r="U778" s="55">
        <v>46251</v>
      </c>
      <c r="V778" s="57" t="s">
        <v>778</v>
      </c>
      <c r="W778" s="57" t="s">
        <v>4722</v>
      </c>
      <c r="X778" s="57" t="s">
        <v>5932</v>
      </c>
      <c r="Y778" s="142" t="str">
        <f>_xlfn.XLOOKUP(B778,'Golden Rulebook-CDErule level'!I:I,'Golden Rulebook-CDErule level'!I:I, "not found")</f>
        <v>DQO-1979</v>
      </c>
    </row>
    <row r="779" spans="1:25" ht="28.5">
      <c r="A779" s="51" t="s">
        <v>5950</v>
      </c>
      <c r="B779" s="51" t="s">
        <v>5951</v>
      </c>
      <c r="C779" s="57" t="s">
        <v>5952</v>
      </c>
      <c r="D779" s="51" t="s">
        <v>5953</v>
      </c>
      <c r="E779" s="57" t="s">
        <v>60</v>
      </c>
      <c r="F779" s="57" t="s">
        <v>61</v>
      </c>
      <c r="G779" s="51" t="s">
        <v>3030</v>
      </c>
      <c r="H779" s="51" t="s">
        <v>4625</v>
      </c>
      <c r="I779" s="51" t="s">
        <v>4626</v>
      </c>
      <c r="J779" s="57" t="s">
        <v>65</v>
      </c>
      <c r="K779" s="57" t="s">
        <v>4723</v>
      </c>
      <c r="L779" s="57" t="s">
        <v>5933</v>
      </c>
      <c r="M779" s="57" t="s">
        <v>66</v>
      </c>
      <c r="N779" s="52" t="s">
        <v>5947</v>
      </c>
      <c r="O779" s="53">
        <v>1</v>
      </c>
      <c r="P779" s="51" t="s">
        <v>68</v>
      </c>
      <c r="Q779" s="51" t="s">
        <v>69</v>
      </c>
      <c r="R779" s="51" t="s">
        <v>70</v>
      </c>
      <c r="S779" s="54" t="s">
        <v>4390</v>
      </c>
      <c r="T779" s="51" t="s">
        <v>650</v>
      </c>
      <c r="U779" s="55">
        <v>46251</v>
      </c>
      <c r="V779" s="57" t="s">
        <v>778</v>
      </c>
      <c r="W779" s="57" t="s">
        <v>4722</v>
      </c>
      <c r="X779" s="57" t="s">
        <v>5932</v>
      </c>
      <c r="Y779" s="142" t="str">
        <f>_xlfn.XLOOKUP(B779,'Golden Rulebook-CDErule level'!I:I,'Golden Rulebook-CDErule level'!I:I, "not found")</f>
        <v>DQO-1980</v>
      </c>
    </row>
    <row r="780" spans="1:25" ht="42.75">
      <c r="A780" s="51" t="s">
        <v>7976</v>
      </c>
      <c r="B780" s="51" t="s">
        <v>7977</v>
      </c>
      <c r="C780" s="57" t="s">
        <v>7978</v>
      </c>
      <c r="D780" s="51" t="s">
        <v>7979</v>
      </c>
      <c r="E780" s="57" t="s">
        <v>60</v>
      </c>
      <c r="F780" s="57" t="s">
        <v>61</v>
      </c>
      <c r="G780" s="51" t="s">
        <v>738</v>
      </c>
      <c r="H780" s="51" t="s">
        <v>4441</v>
      </c>
      <c r="I780" s="51" t="s">
        <v>4442</v>
      </c>
      <c r="J780" s="57" t="s">
        <v>65</v>
      </c>
      <c r="K780" s="57" t="s">
        <v>7611</v>
      </c>
      <c r="L780" s="57" t="s">
        <v>7966</v>
      </c>
      <c r="M780" s="57" t="s">
        <v>66</v>
      </c>
      <c r="N780" s="52" t="s">
        <v>7980</v>
      </c>
      <c r="O780" s="53">
        <v>1</v>
      </c>
      <c r="P780" s="51" t="s">
        <v>68</v>
      </c>
      <c r="Q780" s="51" t="s">
        <v>69</v>
      </c>
      <c r="R780" s="51" t="s">
        <v>70</v>
      </c>
      <c r="S780" s="54" t="s">
        <v>4390</v>
      </c>
      <c r="T780" s="51" t="s">
        <v>650</v>
      </c>
      <c r="U780" s="55">
        <v>46251</v>
      </c>
      <c r="V780" s="57" t="s">
        <v>778</v>
      </c>
      <c r="W780" s="57" t="s">
        <v>7610</v>
      </c>
      <c r="X780" s="57" t="s">
        <v>7965</v>
      </c>
      <c r="Y780" s="142" t="str">
        <f>_xlfn.XLOOKUP(B780,'Golden Rulebook-CDErule level'!I:I,'Golden Rulebook-CDErule level'!I:I, "not found")</f>
        <v>DQO-1981</v>
      </c>
    </row>
    <row r="781" spans="1:25" ht="42.75">
      <c r="A781" s="51" t="s">
        <v>7983</v>
      </c>
      <c r="B781" s="51" t="s">
        <v>7984</v>
      </c>
      <c r="C781" s="57" t="s">
        <v>7985</v>
      </c>
      <c r="D781" s="51" t="s">
        <v>7986</v>
      </c>
      <c r="E781" s="57" t="s">
        <v>60</v>
      </c>
      <c r="F781" s="57" t="s">
        <v>61</v>
      </c>
      <c r="G781" s="51" t="s">
        <v>738</v>
      </c>
      <c r="H781" s="51" t="s">
        <v>4441</v>
      </c>
      <c r="I781" s="51" t="s">
        <v>4442</v>
      </c>
      <c r="J781" s="57" t="s">
        <v>65</v>
      </c>
      <c r="K781" s="57" t="s">
        <v>7611</v>
      </c>
      <c r="L781" s="57" t="s">
        <v>7966</v>
      </c>
      <c r="M781" s="57" t="s">
        <v>66</v>
      </c>
      <c r="N781" s="52" t="s">
        <v>7980</v>
      </c>
      <c r="O781" s="53">
        <v>1</v>
      </c>
      <c r="P781" s="51" t="s">
        <v>68</v>
      </c>
      <c r="Q781" s="51" t="s">
        <v>69</v>
      </c>
      <c r="R781" s="51" t="s">
        <v>70</v>
      </c>
      <c r="S781" s="54" t="s">
        <v>4390</v>
      </c>
      <c r="T781" s="51" t="s">
        <v>650</v>
      </c>
      <c r="U781" s="55">
        <v>46251</v>
      </c>
      <c r="V781" s="57" t="s">
        <v>778</v>
      </c>
      <c r="W781" s="57" t="s">
        <v>7610</v>
      </c>
      <c r="X781" s="57" t="s">
        <v>7965</v>
      </c>
      <c r="Y781" s="142" t="str">
        <f>_xlfn.XLOOKUP(B781,'Golden Rulebook-CDErule level'!I:I,'Golden Rulebook-CDErule level'!I:I, "not found")</f>
        <v>DQO-1982</v>
      </c>
    </row>
    <row r="782" spans="1:25" ht="42.75">
      <c r="A782" s="51" t="s">
        <v>7989</v>
      </c>
      <c r="B782" s="51" t="s">
        <v>7990</v>
      </c>
      <c r="C782" s="57" t="s">
        <v>7991</v>
      </c>
      <c r="D782" s="51" t="s">
        <v>7992</v>
      </c>
      <c r="E782" s="57" t="s">
        <v>60</v>
      </c>
      <c r="F782" s="57" t="s">
        <v>61</v>
      </c>
      <c r="G782" s="51" t="s">
        <v>738</v>
      </c>
      <c r="H782" s="51" t="s">
        <v>4441</v>
      </c>
      <c r="I782" s="51" t="s">
        <v>4442</v>
      </c>
      <c r="J782" s="57" t="s">
        <v>65</v>
      </c>
      <c r="K782" s="57" t="s">
        <v>7611</v>
      </c>
      <c r="L782" s="57" t="s">
        <v>7966</v>
      </c>
      <c r="M782" s="57" t="s">
        <v>66</v>
      </c>
      <c r="N782" s="52" t="s">
        <v>7980</v>
      </c>
      <c r="O782" s="53">
        <v>1</v>
      </c>
      <c r="P782" s="51" t="s">
        <v>68</v>
      </c>
      <c r="Q782" s="51" t="s">
        <v>69</v>
      </c>
      <c r="R782" s="51" t="s">
        <v>70</v>
      </c>
      <c r="S782" s="54" t="s">
        <v>4390</v>
      </c>
      <c r="T782" s="51" t="s">
        <v>650</v>
      </c>
      <c r="U782" s="55">
        <v>46251</v>
      </c>
      <c r="V782" s="57" t="s">
        <v>778</v>
      </c>
      <c r="W782" s="57" t="s">
        <v>7610</v>
      </c>
      <c r="X782" s="57" t="s">
        <v>7965</v>
      </c>
      <c r="Y782" s="142" t="str">
        <f>_xlfn.XLOOKUP(B782,'Golden Rulebook-CDErule level'!I:I,'Golden Rulebook-CDErule level'!I:I, "not found")</f>
        <v>DQO-1983</v>
      </c>
    </row>
    <row r="783" spans="1:25" ht="28.5">
      <c r="A783" s="51" t="s">
        <v>5972</v>
      </c>
      <c r="B783" s="51" t="s">
        <v>5973</v>
      </c>
      <c r="C783" s="57" t="s">
        <v>5974</v>
      </c>
      <c r="D783" s="51" t="s">
        <v>5975</v>
      </c>
      <c r="E783" s="57" t="s">
        <v>60</v>
      </c>
      <c r="F783" s="57" t="s">
        <v>61</v>
      </c>
      <c r="G783" s="51" t="s">
        <v>3030</v>
      </c>
      <c r="H783" s="51" t="s">
        <v>4625</v>
      </c>
      <c r="I783" s="51" t="s">
        <v>4626</v>
      </c>
      <c r="J783" s="57" t="s">
        <v>65</v>
      </c>
      <c r="K783" s="57" t="s">
        <v>4723</v>
      </c>
      <c r="L783" s="57" t="s">
        <v>5962</v>
      </c>
      <c r="M783" s="57" t="s">
        <v>66</v>
      </c>
      <c r="N783" s="52" t="s">
        <v>5976</v>
      </c>
      <c r="O783" s="53">
        <v>1</v>
      </c>
      <c r="P783" s="51" t="s">
        <v>68</v>
      </c>
      <c r="Q783" s="51" t="s">
        <v>69</v>
      </c>
      <c r="R783" s="51" t="s">
        <v>70</v>
      </c>
      <c r="S783" s="54" t="s">
        <v>4390</v>
      </c>
      <c r="T783" s="51" t="s">
        <v>650</v>
      </c>
      <c r="U783" s="55">
        <v>46251</v>
      </c>
      <c r="V783" s="57" t="s">
        <v>778</v>
      </c>
      <c r="W783" s="57" t="s">
        <v>4722</v>
      </c>
      <c r="X783" s="57" t="s">
        <v>5961</v>
      </c>
      <c r="Y783" s="142" t="str">
        <f>_xlfn.XLOOKUP(B783,'Golden Rulebook-CDErule level'!I:I,'Golden Rulebook-CDErule level'!I:I, "not found")</f>
        <v>DQO-1984</v>
      </c>
    </row>
    <row r="784" spans="1:25" ht="28.5">
      <c r="A784" s="51" t="s">
        <v>5979</v>
      </c>
      <c r="B784" s="51" t="s">
        <v>5980</v>
      </c>
      <c r="C784" s="57" t="s">
        <v>5981</v>
      </c>
      <c r="D784" s="51" t="s">
        <v>5982</v>
      </c>
      <c r="E784" s="57" t="s">
        <v>60</v>
      </c>
      <c r="F784" s="57" t="s">
        <v>61</v>
      </c>
      <c r="G784" s="51" t="s">
        <v>3030</v>
      </c>
      <c r="H784" s="51" t="s">
        <v>4625</v>
      </c>
      <c r="I784" s="51" t="s">
        <v>4626</v>
      </c>
      <c r="J784" s="57" t="s">
        <v>65</v>
      </c>
      <c r="K784" s="57" t="s">
        <v>4723</v>
      </c>
      <c r="L784" s="57" t="s">
        <v>5962</v>
      </c>
      <c r="M784" s="57" t="s">
        <v>66</v>
      </c>
      <c r="N784" s="52" t="s">
        <v>5976</v>
      </c>
      <c r="O784" s="53">
        <v>1</v>
      </c>
      <c r="P784" s="51" t="s">
        <v>68</v>
      </c>
      <c r="Q784" s="51" t="s">
        <v>69</v>
      </c>
      <c r="R784" s="51" t="s">
        <v>70</v>
      </c>
      <c r="S784" s="54" t="s">
        <v>4390</v>
      </c>
      <c r="T784" s="51" t="s">
        <v>650</v>
      </c>
      <c r="U784" s="55">
        <v>46251</v>
      </c>
      <c r="V784" s="57" t="s">
        <v>778</v>
      </c>
      <c r="W784" s="57" t="s">
        <v>4722</v>
      </c>
      <c r="X784" s="57" t="s">
        <v>5961</v>
      </c>
      <c r="Y784" s="142" t="str">
        <f>_xlfn.XLOOKUP(B784,'Golden Rulebook-CDErule level'!I:I,'Golden Rulebook-CDErule level'!I:I, "not found")</f>
        <v>DQO-1985</v>
      </c>
    </row>
    <row r="785" spans="1:25" s="143" customFormat="1" ht="42.75">
      <c r="A785" s="61" t="s">
        <v>7468</v>
      </c>
      <c r="B785" s="61" t="s">
        <v>7469</v>
      </c>
      <c r="C785" s="62" t="s">
        <v>7470</v>
      </c>
      <c r="D785" s="61" t="s">
        <v>7471</v>
      </c>
      <c r="E785" s="62" t="s">
        <v>60</v>
      </c>
      <c r="F785" s="62" t="s">
        <v>61</v>
      </c>
      <c r="G785" s="61" t="s">
        <v>738</v>
      </c>
      <c r="H785" s="61" t="s">
        <v>4441</v>
      </c>
      <c r="I785" s="61" t="s">
        <v>4442</v>
      </c>
      <c r="J785" s="62" t="s">
        <v>65</v>
      </c>
      <c r="K785" s="62" t="s">
        <v>7302</v>
      </c>
      <c r="L785" s="62" t="s">
        <v>7458</v>
      </c>
      <c r="M785" s="62" t="s">
        <v>66</v>
      </c>
      <c r="N785" s="63" t="s">
        <v>7472</v>
      </c>
      <c r="O785" s="64">
        <v>1</v>
      </c>
      <c r="P785" s="61" t="s">
        <v>68</v>
      </c>
      <c r="Q785" s="61" t="s">
        <v>69</v>
      </c>
      <c r="R785" s="61" t="s">
        <v>70</v>
      </c>
      <c r="S785" s="65" t="s">
        <v>4390</v>
      </c>
      <c r="T785" s="61" t="s">
        <v>650</v>
      </c>
      <c r="U785" s="66">
        <v>46251</v>
      </c>
      <c r="V785" s="62" t="s">
        <v>778</v>
      </c>
      <c r="W785" s="62" t="s">
        <v>7301</v>
      </c>
      <c r="X785" s="62" t="s">
        <v>7457</v>
      </c>
      <c r="Y785" s="142" t="str">
        <f>_xlfn.XLOOKUP(B785,'Golden Rulebook-CDErule level'!I:I,'Golden Rulebook-CDErule level'!I:I, "not found")</f>
        <v>DQO-1986</v>
      </c>
    </row>
    <row r="786" spans="1:25" ht="42.75">
      <c r="A786" s="51" t="s">
        <v>7475</v>
      </c>
      <c r="B786" s="51" t="s">
        <v>7476</v>
      </c>
      <c r="C786" s="57" t="s">
        <v>7477</v>
      </c>
      <c r="D786" s="51" t="s">
        <v>7478</v>
      </c>
      <c r="E786" s="57" t="s">
        <v>60</v>
      </c>
      <c r="F786" s="57" t="s">
        <v>61</v>
      </c>
      <c r="G786" s="51" t="s">
        <v>738</v>
      </c>
      <c r="H786" s="51" t="s">
        <v>4441</v>
      </c>
      <c r="I786" s="51" t="s">
        <v>4442</v>
      </c>
      <c r="J786" s="57" t="s">
        <v>65</v>
      </c>
      <c r="K786" s="57" t="s">
        <v>7302</v>
      </c>
      <c r="L786" s="57" t="s">
        <v>7458</v>
      </c>
      <c r="M786" s="57" t="s">
        <v>66</v>
      </c>
      <c r="N786" s="52" t="s">
        <v>7479</v>
      </c>
      <c r="O786" s="53">
        <v>1</v>
      </c>
      <c r="P786" s="51" t="s">
        <v>68</v>
      </c>
      <c r="Q786" s="51" t="s">
        <v>69</v>
      </c>
      <c r="R786" s="51" t="s">
        <v>70</v>
      </c>
      <c r="S786" s="54" t="s">
        <v>4390</v>
      </c>
      <c r="T786" s="51" t="s">
        <v>650</v>
      </c>
      <c r="U786" s="55">
        <v>46251</v>
      </c>
      <c r="V786" s="57" t="s">
        <v>778</v>
      </c>
      <c r="W786" s="57" t="s">
        <v>7301</v>
      </c>
      <c r="X786" s="57" t="s">
        <v>7457</v>
      </c>
      <c r="Y786" s="142" t="str">
        <f>_xlfn.XLOOKUP(B786,'Golden Rulebook-CDErule level'!I:I,'Golden Rulebook-CDErule level'!I:I, "not found")</f>
        <v>DQO-1987</v>
      </c>
    </row>
    <row r="787" spans="1:25" ht="42.75">
      <c r="A787" s="51" t="s">
        <v>7491</v>
      </c>
      <c r="B787" s="51" t="s">
        <v>7492</v>
      </c>
      <c r="C787" s="57" t="s">
        <v>7493</v>
      </c>
      <c r="D787" s="51" t="s">
        <v>7494</v>
      </c>
      <c r="E787" s="57" t="s">
        <v>60</v>
      </c>
      <c r="F787" s="57" t="s">
        <v>61</v>
      </c>
      <c r="G787" s="51" t="s">
        <v>738</v>
      </c>
      <c r="H787" s="51" t="s">
        <v>4441</v>
      </c>
      <c r="I787" s="51" t="s">
        <v>4442</v>
      </c>
      <c r="J787" s="57" t="s">
        <v>65</v>
      </c>
      <c r="K787" s="57" t="s">
        <v>7302</v>
      </c>
      <c r="L787" s="57" t="s">
        <v>7488</v>
      </c>
      <c r="M787" s="57" t="s">
        <v>66</v>
      </c>
      <c r="N787" s="52" t="s">
        <v>7495</v>
      </c>
      <c r="O787" s="53">
        <v>1</v>
      </c>
      <c r="P787" s="51" t="s">
        <v>68</v>
      </c>
      <c r="Q787" s="51" t="s">
        <v>69</v>
      </c>
      <c r="R787" s="51" t="s">
        <v>70</v>
      </c>
      <c r="S787" s="54" t="s">
        <v>4390</v>
      </c>
      <c r="T787" s="51" t="s">
        <v>650</v>
      </c>
      <c r="U787" s="55">
        <v>46251</v>
      </c>
      <c r="V787" s="57" t="s">
        <v>778</v>
      </c>
      <c r="W787" s="57" t="s">
        <v>7301</v>
      </c>
      <c r="X787" s="57" t="s">
        <v>7487</v>
      </c>
      <c r="Y787" s="142" t="str">
        <f>_xlfn.XLOOKUP(B787,'Golden Rulebook-CDErule level'!I:I,'Golden Rulebook-CDErule level'!I:I, "not found")</f>
        <v>DQO-1988</v>
      </c>
    </row>
    <row r="788" spans="1:25" ht="42.75">
      <c r="A788" s="51" t="s">
        <v>7498</v>
      </c>
      <c r="B788" s="51" t="s">
        <v>7499</v>
      </c>
      <c r="C788" s="57" t="s">
        <v>7500</v>
      </c>
      <c r="D788" s="51" t="s">
        <v>7501</v>
      </c>
      <c r="E788" s="57" t="s">
        <v>60</v>
      </c>
      <c r="F788" s="57" t="s">
        <v>61</v>
      </c>
      <c r="G788" s="51" t="s">
        <v>738</v>
      </c>
      <c r="H788" s="51" t="s">
        <v>4441</v>
      </c>
      <c r="I788" s="51" t="s">
        <v>4442</v>
      </c>
      <c r="J788" s="57" t="s">
        <v>65</v>
      </c>
      <c r="K788" s="57" t="s">
        <v>7302</v>
      </c>
      <c r="L788" s="57" t="s">
        <v>7488</v>
      </c>
      <c r="M788" s="57" t="s">
        <v>66</v>
      </c>
      <c r="N788" s="52" t="s">
        <v>7495</v>
      </c>
      <c r="O788" s="53">
        <v>1</v>
      </c>
      <c r="P788" s="51" t="s">
        <v>68</v>
      </c>
      <c r="Q788" s="51" t="s">
        <v>69</v>
      </c>
      <c r="R788" s="51" t="s">
        <v>70</v>
      </c>
      <c r="S788" s="54" t="s">
        <v>4390</v>
      </c>
      <c r="T788" s="51" t="s">
        <v>650</v>
      </c>
      <c r="U788" s="55">
        <v>46251</v>
      </c>
      <c r="V788" s="57" t="s">
        <v>778</v>
      </c>
      <c r="W788" s="57" t="s">
        <v>7301</v>
      </c>
      <c r="X788" s="57" t="s">
        <v>7487</v>
      </c>
      <c r="Y788" s="142" t="str">
        <f>_xlfn.XLOOKUP(B788,'Golden Rulebook-CDErule level'!I:I,'Golden Rulebook-CDErule level'!I:I, "not found")</f>
        <v>DQO-1989</v>
      </c>
    </row>
    <row r="789" spans="1:25" ht="42.75">
      <c r="A789" s="51" t="s">
        <v>8846</v>
      </c>
      <c r="B789" s="51" t="s">
        <v>8847</v>
      </c>
      <c r="C789" s="57" t="s">
        <v>8848</v>
      </c>
      <c r="D789" s="51" t="s">
        <v>8849</v>
      </c>
      <c r="E789" s="57" t="s">
        <v>60</v>
      </c>
      <c r="F789" s="57" t="s">
        <v>61</v>
      </c>
      <c r="G789" s="51" t="s">
        <v>738</v>
      </c>
      <c r="H789" s="51" t="s">
        <v>4441</v>
      </c>
      <c r="I789" s="51" t="s">
        <v>4442</v>
      </c>
      <c r="J789" s="57" t="s">
        <v>65</v>
      </c>
      <c r="K789" s="57" t="s">
        <v>8834</v>
      </c>
      <c r="L789" s="57" t="s">
        <v>8836</v>
      </c>
      <c r="M789" s="57" t="s">
        <v>66</v>
      </c>
      <c r="N789" s="52" t="s">
        <v>8850</v>
      </c>
      <c r="O789" s="53">
        <v>1</v>
      </c>
      <c r="P789" s="51" t="s">
        <v>68</v>
      </c>
      <c r="Q789" s="51" t="s">
        <v>69</v>
      </c>
      <c r="R789" s="51" t="s">
        <v>70</v>
      </c>
      <c r="S789" s="54" t="s">
        <v>4390</v>
      </c>
      <c r="T789" s="51" t="s">
        <v>650</v>
      </c>
      <c r="U789" s="55">
        <v>46251</v>
      </c>
      <c r="V789" s="57" t="s">
        <v>778</v>
      </c>
      <c r="W789" s="57" t="s">
        <v>8833</v>
      </c>
      <c r="X789" s="57" t="s">
        <v>8835</v>
      </c>
      <c r="Y789" s="142" t="str">
        <f>_xlfn.XLOOKUP(B789,'Golden Rulebook-CDErule level'!I:I,'Golden Rulebook-CDErule level'!I:I, "not found")</f>
        <v>DQO-1990</v>
      </c>
    </row>
    <row r="790" spans="1:25" ht="42.75">
      <c r="A790" s="51" t="s">
        <v>8853</v>
      </c>
      <c r="B790" s="51" t="s">
        <v>8854</v>
      </c>
      <c r="C790" s="57" t="s">
        <v>8855</v>
      </c>
      <c r="D790" s="51" t="s">
        <v>8856</v>
      </c>
      <c r="E790" s="57" t="s">
        <v>60</v>
      </c>
      <c r="F790" s="57" t="s">
        <v>61</v>
      </c>
      <c r="G790" s="51" t="s">
        <v>738</v>
      </c>
      <c r="H790" s="51" t="s">
        <v>4441</v>
      </c>
      <c r="I790" s="51" t="s">
        <v>4442</v>
      </c>
      <c r="J790" s="57" t="s">
        <v>65</v>
      </c>
      <c r="K790" s="57" t="s">
        <v>8834</v>
      </c>
      <c r="L790" s="57" t="s">
        <v>8836</v>
      </c>
      <c r="M790" s="57" t="s">
        <v>66</v>
      </c>
      <c r="N790" s="52" t="s">
        <v>8850</v>
      </c>
      <c r="O790" s="53">
        <v>1</v>
      </c>
      <c r="P790" s="51" t="s">
        <v>68</v>
      </c>
      <c r="Q790" s="51" t="s">
        <v>69</v>
      </c>
      <c r="R790" s="51" t="s">
        <v>70</v>
      </c>
      <c r="S790" s="54" t="s">
        <v>4390</v>
      </c>
      <c r="T790" s="51" t="s">
        <v>650</v>
      </c>
      <c r="U790" s="55">
        <v>46251</v>
      </c>
      <c r="V790" s="57" t="s">
        <v>778</v>
      </c>
      <c r="W790" s="57" t="s">
        <v>8833</v>
      </c>
      <c r="X790" s="57" t="s">
        <v>8835</v>
      </c>
      <c r="Y790" s="142" t="str">
        <f>_xlfn.XLOOKUP(B790,'Golden Rulebook-CDErule level'!I:I,'Golden Rulebook-CDErule level'!I:I, "not found")</f>
        <v>DQO-1991</v>
      </c>
    </row>
    <row r="791" spans="1:25" s="143" customFormat="1" ht="42.75">
      <c r="A791" s="61" t="s">
        <v>7118</v>
      </c>
      <c r="B791" s="61" t="s">
        <v>7119</v>
      </c>
      <c r="C791" s="62" t="s">
        <v>7120</v>
      </c>
      <c r="D791" s="61" t="s">
        <v>7121</v>
      </c>
      <c r="E791" s="62" t="s">
        <v>60</v>
      </c>
      <c r="F791" s="62" t="s">
        <v>61</v>
      </c>
      <c r="G791" s="61" t="s">
        <v>738</v>
      </c>
      <c r="H791" s="61" t="s">
        <v>4441</v>
      </c>
      <c r="I791" s="61" t="s">
        <v>4442</v>
      </c>
      <c r="J791" s="62" t="s">
        <v>65</v>
      </c>
      <c r="K791" s="62" t="s">
        <v>6764</v>
      </c>
      <c r="L791" s="62" t="s">
        <v>7115</v>
      </c>
      <c r="M791" s="62" t="s">
        <v>66</v>
      </c>
      <c r="N791" s="63" t="s">
        <v>7122</v>
      </c>
      <c r="O791" s="64">
        <v>1</v>
      </c>
      <c r="P791" s="61" t="s">
        <v>68</v>
      </c>
      <c r="Q791" s="61" t="s">
        <v>69</v>
      </c>
      <c r="R791" s="61" t="s">
        <v>70</v>
      </c>
      <c r="S791" s="65" t="s">
        <v>4390</v>
      </c>
      <c r="T791" s="61" t="s">
        <v>650</v>
      </c>
      <c r="U791" s="66">
        <v>46251</v>
      </c>
      <c r="V791" s="62" t="s">
        <v>778</v>
      </c>
      <c r="W791" s="62" t="s">
        <v>6763</v>
      </c>
      <c r="X791" s="62" t="s">
        <v>7114</v>
      </c>
      <c r="Y791" s="142" t="str">
        <f>_xlfn.XLOOKUP(B791,'Golden Rulebook-CDErule level'!I:I,'Golden Rulebook-CDErule level'!I:I, "not found")</f>
        <v>DQO-1992</v>
      </c>
    </row>
    <row r="792" spans="1:25" ht="42.75">
      <c r="A792" s="51" t="s">
        <v>7125</v>
      </c>
      <c r="B792" s="51" t="s">
        <v>7126</v>
      </c>
      <c r="C792" s="57" t="s">
        <v>7127</v>
      </c>
      <c r="D792" s="51" t="s">
        <v>7128</v>
      </c>
      <c r="E792" s="57" t="s">
        <v>60</v>
      </c>
      <c r="F792" s="57" t="s">
        <v>61</v>
      </c>
      <c r="G792" s="51" t="s">
        <v>738</v>
      </c>
      <c r="H792" s="51" t="s">
        <v>4441</v>
      </c>
      <c r="I792" s="51" t="s">
        <v>4442</v>
      </c>
      <c r="J792" s="57" t="s">
        <v>65</v>
      </c>
      <c r="K792" s="57" t="s">
        <v>6764</v>
      </c>
      <c r="L792" s="57" t="s">
        <v>7115</v>
      </c>
      <c r="M792" s="57" t="s">
        <v>66</v>
      </c>
      <c r="N792" s="52" t="s">
        <v>7129</v>
      </c>
      <c r="O792" s="53">
        <v>1</v>
      </c>
      <c r="P792" s="51" t="s">
        <v>68</v>
      </c>
      <c r="Q792" s="51" t="s">
        <v>69</v>
      </c>
      <c r="R792" s="51" t="s">
        <v>70</v>
      </c>
      <c r="S792" s="54" t="s">
        <v>4390</v>
      </c>
      <c r="T792" s="51" t="s">
        <v>650</v>
      </c>
      <c r="U792" s="55">
        <v>46251</v>
      </c>
      <c r="V792" s="57" t="s">
        <v>778</v>
      </c>
      <c r="W792" s="57" t="s">
        <v>6763</v>
      </c>
      <c r="X792" s="57" t="s">
        <v>7114</v>
      </c>
      <c r="Y792" s="142" t="str">
        <f>_xlfn.XLOOKUP(B792,'Golden Rulebook-CDErule level'!I:I,'Golden Rulebook-CDErule level'!I:I, "not found")</f>
        <v>DQO-1993</v>
      </c>
    </row>
    <row r="793" spans="1:25" ht="42.75">
      <c r="A793" s="51" t="s">
        <v>8328</v>
      </c>
      <c r="B793" s="51" t="s">
        <v>8329</v>
      </c>
      <c r="C793" s="57" t="s">
        <v>8330</v>
      </c>
      <c r="D793" s="51" t="s">
        <v>8331</v>
      </c>
      <c r="E793" s="57" t="s">
        <v>60</v>
      </c>
      <c r="F793" s="57" t="s">
        <v>61</v>
      </c>
      <c r="G793" s="51" t="s">
        <v>738</v>
      </c>
      <c r="H793" s="51" t="s">
        <v>4441</v>
      </c>
      <c r="I793" s="51" t="s">
        <v>4442</v>
      </c>
      <c r="J793" s="57" t="s">
        <v>65</v>
      </c>
      <c r="K793" s="57" t="s">
        <v>8245</v>
      </c>
      <c r="L793" s="57" t="s">
        <v>8318</v>
      </c>
      <c r="M793" s="57" t="s">
        <v>66</v>
      </c>
      <c r="N793" s="52" t="s">
        <v>8332</v>
      </c>
      <c r="O793" s="53">
        <v>1</v>
      </c>
      <c r="P793" s="51" t="s">
        <v>68</v>
      </c>
      <c r="Q793" s="51" t="s">
        <v>69</v>
      </c>
      <c r="R793" s="51" t="s">
        <v>70</v>
      </c>
      <c r="S793" s="54" t="s">
        <v>4390</v>
      </c>
      <c r="T793" s="51" t="s">
        <v>650</v>
      </c>
      <c r="U793" s="55">
        <v>46251</v>
      </c>
      <c r="V793" s="57" t="s">
        <v>778</v>
      </c>
      <c r="W793" s="57" t="s">
        <v>8244</v>
      </c>
      <c r="X793" s="57" t="s">
        <v>8317</v>
      </c>
      <c r="Y793" s="142" t="str">
        <f>_xlfn.XLOOKUP(B793,'Golden Rulebook-CDErule level'!I:I,'Golden Rulebook-CDErule level'!I:I, "not found")</f>
        <v>DQO-1994</v>
      </c>
    </row>
    <row r="794" spans="1:25" ht="42.75">
      <c r="A794" s="51" t="s">
        <v>8335</v>
      </c>
      <c r="B794" s="51" t="s">
        <v>8336</v>
      </c>
      <c r="C794" s="57" t="s">
        <v>8337</v>
      </c>
      <c r="D794" s="51" t="s">
        <v>8338</v>
      </c>
      <c r="E794" s="57" t="s">
        <v>60</v>
      </c>
      <c r="F794" s="57" t="s">
        <v>61</v>
      </c>
      <c r="G794" s="51" t="s">
        <v>738</v>
      </c>
      <c r="H794" s="51" t="s">
        <v>4441</v>
      </c>
      <c r="I794" s="51" t="s">
        <v>4442</v>
      </c>
      <c r="J794" s="57" t="s">
        <v>65</v>
      </c>
      <c r="K794" s="57" t="s">
        <v>8245</v>
      </c>
      <c r="L794" s="57" t="s">
        <v>8318</v>
      </c>
      <c r="M794" s="57" t="s">
        <v>66</v>
      </c>
      <c r="N794" s="52" t="s">
        <v>8332</v>
      </c>
      <c r="O794" s="53">
        <v>1</v>
      </c>
      <c r="P794" s="51" t="s">
        <v>68</v>
      </c>
      <c r="Q794" s="51" t="s">
        <v>69</v>
      </c>
      <c r="R794" s="51" t="s">
        <v>70</v>
      </c>
      <c r="S794" s="54" t="s">
        <v>4390</v>
      </c>
      <c r="T794" s="51" t="s">
        <v>650</v>
      </c>
      <c r="U794" s="55">
        <v>46251</v>
      </c>
      <c r="V794" s="57" t="s">
        <v>778</v>
      </c>
      <c r="W794" s="57" t="s">
        <v>8244</v>
      </c>
      <c r="X794" s="57" t="s">
        <v>8317</v>
      </c>
      <c r="Y794" s="142" t="str">
        <f>_xlfn.XLOOKUP(B794,'Golden Rulebook-CDErule level'!I:I,'Golden Rulebook-CDErule level'!I:I, "not found")</f>
        <v>DQO-1995</v>
      </c>
    </row>
    <row r="795" spans="1:25" ht="42.75">
      <c r="A795" s="51" t="s">
        <v>7170</v>
      </c>
      <c r="B795" s="51" t="s">
        <v>7171</v>
      </c>
      <c r="C795" s="57" t="s">
        <v>7172</v>
      </c>
      <c r="D795" s="51" t="s">
        <v>7173</v>
      </c>
      <c r="E795" s="57" t="s">
        <v>60</v>
      </c>
      <c r="F795" s="57" t="s">
        <v>61</v>
      </c>
      <c r="G795" s="51" t="s">
        <v>738</v>
      </c>
      <c r="H795" s="51" t="s">
        <v>4441</v>
      </c>
      <c r="I795" s="51" t="s">
        <v>4442</v>
      </c>
      <c r="J795" s="57" t="s">
        <v>65</v>
      </c>
      <c r="K795" s="57" t="s">
        <v>6764</v>
      </c>
      <c r="L795" s="57" t="s">
        <v>7160</v>
      </c>
      <c r="M795" s="57" t="s">
        <v>66</v>
      </c>
      <c r="N795" s="52" t="s">
        <v>7174</v>
      </c>
      <c r="O795" s="53">
        <v>1</v>
      </c>
      <c r="P795" s="51" t="s">
        <v>68</v>
      </c>
      <c r="Q795" s="51" t="s">
        <v>69</v>
      </c>
      <c r="R795" s="51" t="s">
        <v>70</v>
      </c>
      <c r="S795" s="54" t="s">
        <v>4390</v>
      </c>
      <c r="T795" s="51" t="s">
        <v>650</v>
      </c>
      <c r="U795" s="55">
        <v>46251</v>
      </c>
      <c r="V795" s="57" t="s">
        <v>778</v>
      </c>
      <c r="W795" s="57" t="s">
        <v>6763</v>
      </c>
      <c r="X795" s="57" t="s">
        <v>7159</v>
      </c>
      <c r="Y795" s="142" t="str">
        <f>_xlfn.XLOOKUP(B795,'Golden Rulebook-CDErule level'!I:I,'Golden Rulebook-CDErule level'!I:I, "not found")</f>
        <v>DQO-1996</v>
      </c>
    </row>
    <row r="796" spans="1:25" ht="42.75">
      <c r="A796" s="51" t="s">
        <v>7177</v>
      </c>
      <c r="B796" s="51" t="s">
        <v>7178</v>
      </c>
      <c r="C796" s="57" t="s">
        <v>7179</v>
      </c>
      <c r="D796" s="51" t="s">
        <v>7180</v>
      </c>
      <c r="E796" s="57" t="s">
        <v>60</v>
      </c>
      <c r="F796" s="57" t="s">
        <v>61</v>
      </c>
      <c r="G796" s="51" t="s">
        <v>738</v>
      </c>
      <c r="H796" s="51" t="s">
        <v>4441</v>
      </c>
      <c r="I796" s="51" t="s">
        <v>4442</v>
      </c>
      <c r="J796" s="57" t="s">
        <v>65</v>
      </c>
      <c r="K796" s="57" t="s">
        <v>6764</v>
      </c>
      <c r="L796" s="57" t="s">
        <v>7160</v>
      </c>
      <c r="M796" s="57" t="s">
        <v>66</v>
      </c>
      <c r="N796" s="52" t="s">
        <v>7174</v>
      </c>
      <c r="O796" s="53">
        <v>1</v>
      </c>
      <c r="P796" s="51" t="s">
        <v>68</v>
      </c>
      <c r="Q796" s="51" t="s">
        <v>69</v>
      </c>
      <c r="R796" s="51" t="s">
        <v>70</v>
      </c>
      <c r="S796" s="54" t="s">
        <v>4390</v>
      </c>
      <c r="T796" s="51" t="s">
        <v>650</v>
      </c>
      <c r="U796" s="55">
        <v>46251</v>
      </c>
      <c r="V796" s="57" t="s">
        <v>778</v>
      </c>
      <c r="W796" s="57" t="s">
        <v>6763</v>
      </c>
      <c r="X796" s="57" t="s">
        <v>7159</v>
      </c>
      <c r="Y796" s="142" t="str">
        <f>_xlfn.XLOOKUP(B796,'Golden Rulebook-CDErule level'!I:I,'Golden Rulebook-CDErule level'!I:I, "not found")</f>
        <v>DQO-1997</v>
      </c>
    </row>
    <row r="797" spans="1:25" ht="42.75">
      <c r="A797" s="51" t="s">
        <v>7199</v>
      </c>
      <c r="B797" s="51" t="s">
        <v>7200</v>
      </c>
      <c r="C797" s="57" t="s">
        <v>7201</v>
      </c>
      <c r="D797" s="51" t="s">
        <v>7202</v>
      </c>
      <c r="E797" s="57" t="s">
        <v>60</v>
      </c>
      <c r="F797" s="57" t="s">
        <v>61</v>
      </c>
      <c r="G797" s="51" t="s">
        <v>738</v>
      </c>
      <c r="H797" s="51" t="s">
        <v>4441</v>
      </c>
      <c r="I797" s="51" t="s">
        <v>4442</v>
      </c>
      <c r="J797" s="57" t="s">
        <v>65</v>
      </c>
      <c r="K797" s="57" t="s">
        <v>6764</v>
      </c>
      <c r="L797" s="57" t="s">
        <v>7189</v>
      </c>
      <c r="M797" s="57" t="s">
        <v>66</v>
      </c>
      <c r="N797" s="52" t="s">
        <v>7203</v>
      </c>
      <c r="O797" s="53">
        <v>1</v>
      </c>
      <c r="P797" s="51" t="s">
        <v>68</v>
      </c>
      <c r="Q797" s="51" t="s">
        <v>69</v>
      </c>
      <c r="R797" s="51" t="s">
        <v>70</v>
      </c>
      <c r="S797" s="54" t="s">
        <v>4390</v>
      </c>
      <c r="T797" s="51" t="s">
        <v>650</v>
      </c>
      <c r="U797" s="55">
        <v>46251</v>
      </c>
      <c r="V797" s="57" t="s">
        <v>778</v>
      </c>
      <c r="W797" s="57" t="s">
        <v>6763</v>
      </c>
      <c r="X797" s="57" t="s">
        <v>7188</v>
      </c>
      <c r="Y797" s="142" t="str">
        <f>_xlfn.XLOOKUP(B797,'Golden Rulebook-CDErule level'!I:I,'Golden Rulebook-CDErule level'!I:I, "not found")</f>
        <v>DQO-1998</v>
      </c>
    </row>
    <row r="798" spans="1:25" ht="42.75">
      <c r="A798" s="51" t="s">
        <v>7206</v>
      </c>
      <c r="B798" s="51" t="s">
        <v>7207</v>
      </c>
      <c r="C798" s="57" t="s">
        <v>7208</v>
      </c>
      <c r="D798" s="51" t="s">
        <v>7209</v>
      </c>
      <c r="E798" s="57" t="s">
        <v>60</v>
      </c>
      <c r="F798" s="57" t="s">
        <v>61</v>
      </c>
      <c r="G798" s="51" t="s">
        <v>738</v>
      </c>
      <c r="H798" s="51" t="s">
        <v>4441</v>
      </c>
      <c r="I798" s="51" t="s">
        <v>4442</v>
      </c>
      <c r="J798" s="57" t="s">
        <v>65</v>
      </c>
      <c r="K798" s="57" t="s">
        <v>6764</v>
      </c>
      <c r="L798" s="57" t="s">
        <v>7189</v>
      </c>
      <c r="M798" s="57" t="s">
        <v>66</v>
      </c>
      <c r="N798" s="52" t="s">
        <v>7203</v>
      </c>
      <c r="O798" s="53">
        <v>1</v>
      </c>
      <c r="P798" s="51" t="s">
        <v>68</v>
      </c>
      <c r="Q798" s="51" t="s">
        <v>69</v>
      </c>
      <c r="R798" s="51" t="s">
        <v>70</v>
      </c>
      <c r="S798" s="54" t="s">
        <v>4390</v>
      </c>
      <c r="T798" s="51" t="s">
        <v>650</v>
      </c>
      <c r="U798" s="55">
        <v>46251</v>
      </c>
      <c r="V798" s="57" t="s">
        <v>778</v>
      </c>
      <c r="W798" s="57" t="s">
        <v>6763</v>
      </c>
      <c r="X798" s="57" t="s">
        <v>7188</v>
      </c>
      <c r="Y798" s="142" t="str">
        <f>_xlfn.XLOOKUP(B798,'Golden Rulebook-CDErule level'!I:I,'Golden Rulebook-CDErule level'!I:I, "not found")</f>
        <v>DQO-1999</v>
      </c>
    </row>
    <row r="799" spans="1:25" ht="42.75">
      <c r="A799" s="51" t="s">
        <v>7148</v>
      </c>
      <c r="B799" s="51" t="s">
        <v>7149</v>
      </c>
      <c r="C799" s="57" t="s">
        <v>7150</v>
      </c>
      <c r="D799" s="51" t="s">
        <v>7151</v>
      </c>
      <c r="E799" s="57" t="s">
        <v>60</v>
      </c>
      <c r="F799" s="57" t="s">
        <v>61</v>
      </c>
      <c r="G799" s="51" t="s">
        <v>738</v>
      </c>
      <c r="H799" s="51" t="s">
        <v>4441</v>
      </c>
      <c r="I799" s="51" t="s">
        <v>4442</v>
      </c>
      <c r="J799" s="57" t="s">
        <v>65</v>
      </c>
      <c r="K799" s="57" t="s">
        <v>6764</v>
      </c>
      <c r="L799" s="57" t="s">
        <v>7138</v>
      </c>
      <c r="M799" s="57" t="s">
        <v>66</v>
      </c>
      <c r="N799" s="52" t="s">
        <v>7152</v>
      </c>
      <c r="O799" s="53">
        <v>1</v>
      </c>
      <c r="P799" s="51" t="s">
        <v>68</v>
      </c>
      <c r="Q799" s="51" t="s">
        <v>69</v>
      </c>
      <c r="R799" s="51" t="s">
        <v>70</v>
      </c>
      <c r="S799" s="54" t="s">
        <v>4390</v>
      </c>
      <c r="T799" s="51" t="s">
        <v>650</v>
      </c>
      <c r="U799" s="55">
        <v>46251</v>
      </c>
      <c r="V799" s="57" t="s">
        <v>778</v>
      </c>
      <c r="W799" s="57" t="s">
        <v>6763</v>
      </c>
      <c r="X799" s="57" t="s">
        <v>7137</v>
      </c>
      <c r="Y799" s="142" t="str">
        <f>_xlfn.XLOOKUP(B799,'Golden Rulebook-CDErule level'!I:I,'Golden Rulebook-CDErule level'!I:I, "not found")</f>
        <v>DQO-2000</v>
      </c>
    </row>
    <row r="800" spans="1:25" ht="42.75">
      <c r="A800" s="51" t="s">
        <v>7155</v>
      </c>
      <c r="B800" s="51" t="s">
        <v>7156</v>
      </c>
      <c r="C800" s="57" t="s">
        <v>7157</v>
      </c>
      <c r="D800" s="51" t="s">
        <v>7158</v>
      </c>
      <c r="E800" s="57" t="s">
        <v>60</v>
      </c>
      <c r="F800" s="57" t="s">
        <v>61</v>
      </c>
      <c r="G800" s="51" t="s">
        <v>738</v>
      </c>
      <c r="H800" s="51" t="s">
        <v>4441</v>
      </c>
      <c r="I800" s="51" t="s">
        <v>4442</v>
      </c>
      <c r="J800" s="57" t="s">
        <v>65</v>
      </c>
      <c r="K800" s="57" t="s">
        <v>6764</v>
      </c>
      <c r="L800" s="57" t="s">
        <v>7138</v>
      </c>
      <c r="M800" s="57" t="s">
        <v>66</v>
      </c>
      <c r="N800" s="52" t="s">
        <v>7152</v>
      </c>
      <c r="O800" s="53">
        <v>1</v>
      </c>
      <c r="P800" s="51" t="s">
        <v>68</v>
      </c>
      <c r="Q800" s="51" t="s">
        <v>69</v>
      </c>
      <c r="R800" s="51" t="s">
        <v>70</v>
      </c>
      <c r="S800" s="54" t="s">
        <v>4390</v>
      </c>
      <c r="T800" s="51" t="s">
        <v>650</v>
      </c>
      <c r="U800" s="55">
        <v>46251</v>
      </c>
      <c r="V800" s="57" t="s">
        <v>778</v>
      </c>
      <c r="W800" s="57" t="s">
        <v>6763</v>
      </c>
      <c r="X800" s="57" t="s">
        <v>7137</v>
      </c>
      <c r="Y800" s="142" t="str">
        <f>_xlfn.XLOOKUP(B800,'Golden Rulebook-CDErule level'!I:I,'Golden Rulebook-CDErule level'!I:I, "not found")</f>
        <v>DQO-2001</v>
      </c>
    </row>
    <row r="801" spans="1:25" ht="42.75">
      <c r="A801" s="51" t="s">
        <v>8350</v>
      </c>
      <c r="B801" s="51" t="s">
        <v>8351</v>
      </c>
      <c r="C801" s="57" t="s">
        <v>8352</v>
      </c>
      <c r="D801" s="51" t="s">
        <v>8353</v>
      </c>
      <c r="E801" s="57" t="s">
        <v>60</v>
      </c>
      <c r="F801" s="57" t="s">
        <v>61</v>
      </c>
      <c r="G801" s="51" t="s">
        <v>738</v>
      </c>
      <c r="H801" s="51" t="s">
        <v>4441</v>
      </c>
      <c r="I801" s="51" t="s">
        <v>4442</v>
      </c>
      <c r="J801" s="57" t="s">
        <v>65</v>
      </c>
      <c r="K801" s="57" t="s">
        <v>8245</v>
      </c>
      <c r="L801" s="57" t="s">
        <v>8340</v>
      </c>
      <c r="M801" s="57" t="s">
        <v>66</v>
      </c>
      <c r="N801" s="52" t="s">
        <v>8354</v>
      </c>
      <c r="O801" s="53">
        <v>1</v>
      </c>
      <c r="P801" s="51" t="s">
        <v>68</v>
      </c>
      <c r="Q801" s="51" t="s">
        <v>69</v>
      </c>
      <c r="R801" s="51" t="s">
        <v>70</v>
      </c>
      <c r="S801" s="54" t="s">
        <v>4390</v>
      </c>
      <c r="T801" s="51" t="s">
        <v>650</v>
      </c>
      <c r="U801" s="55">
        <v>46251</v>
      </c>
      <c r="V801" s="57" t="s">
        <v>778</v>
      </c>
      <c r="W801" s="57" t="s">
        <v>8244</v>
      </c>
      <c r="X801" s="57" t="s">
        <v>8339</v>
      </c>
      <c r="Y801" s="142" t="str">
        <f>_xlfn.XLOOKUP(B801,'Golden Rulebook-CDErule level'!I:I,'Golden Rulebook-CDErule level'!I:I, "not found")</f>
        <v>DQO-2002</v>
      </c>
    </row>
    <row r="802" spans="1:25" ht="42.75">
      <c r="A802" s="51" t="s">
        <v>8357</v>
      </c>
      <c r="B802" s="51" t="s">
        <v>8358</v>
      </c>
      <c r="C802" s="57" t="s">
        <v>8359</v>
      </c>
      <c r="D802" s="51" t="s">
        <v>8360</v>
      </c>
      <c r="E802" s="57" t="s">
        <v>60</v>
      </c>
      <c r="F802" s="57" t="s">
        <v>61</v>
      </c>
      <c r="G802" s="51" t="s">
        <v>738</v>
      </c>
      <c r="H802" s="51" t="s">
        <v>4441</v>
      </c>
      <c r="I802" s="51" t="s">
        <v>4442</v>
      </c>
      <c r="J802" s="57" t="s">
        <v>65</v>
      </c>
      <c r="K802" s="57" t="s">
        <v>8245</v>
      </c>
      <c r="L802" s="57" t="s">
        <v>8340</v>
      </c>
      <c r="M802" s="57" t="s">
        <v>66</v>
      </c>
      <c r="N802" s="52" t="s">
        <v>8354</v>
      </c>
      <c r="O802" s="53">
        <v>1</v>
      </c>
      <c r="P802" s="51" t="s">
        <v>68</v>
      </c>
      <c r="Q802" s="51" t="s">
        <v>69</v>
      </c>
      <c r="R802" s="51" t="s">
        <v>70</v>
      </c>
      <c r="S802" s="54" t="s">
        <v>4390</v>
      </c>
      <c r="T802" s="51" t="s">
        <v>650</v>
      </c>
      <c r="U802" s="55">
        <v>46251</v>
      </c>
      <c r="V802" s="57" t="s">
        <v>778</v>
      </c>
      <c r="W802" s="57" t="s">
        <v>8244</v>
      </c>
      <c r="X802" s="57" t="s">
        <v>8339</v>
      </c>
      <c r="Y802" s="142" t="str">
        <f>_xlfn.XLOOKUP(B802,'Golden Rulebook-CDErule level'!I:I,'Golden Rulebook-CDErule level'!I:I, "not found")</f>
        <v>DQO-2003</v>
      </c>
    </row>
    <row r="803" spans="1:25" ht="28.5">
      <c r="A803" s="51" t="s">
        <v>5994</v>
      </c>
      <c r="B803" s="51" t="s">
        <v>5995</v>
      </c>
      <c r="C803" s="57" t="s">
        <v>5996</v>
      </c>
      <c r="D803" s="51" t="s">
        <v>5997</v>
      </c>
      <c r="E803" s="57" t="s">
        <v>60</v>
      </c>
      <c r="F803" s="57" t="s">
        <v>61</v>
      </c>
      <c r="G803" s="51" t="s">
        <v>3030</v>
      </c>
      <c r="H803" s="51" t="s">
        <v>4625</v>
      </c>
      <c r="I803" s="51" t="s">
        <v>4626</v>
      </c>
      <c r="J803" s="57" t="s">
        <v>65</v>
      </c>
      <c r="K803" s="57" t="s">
        <v>4723</v>
      </c>
      <c r="L803" s="57" t="s">
        <v>5984</v>
      </c>
      <c r="M803" s="57" t="s">
        <v>66</v>
      </c>
      <c r="N803" s="52" t="s">
        <v>5998</v>
      </c>
      <c r="O803" s="53">
        <v>1</v>
      </c>
      <c r="P803" s="51" t="s">
        <v>68</v>
      </c>
      <c r="Q803" s="51" t="s">
        <v>69</v>
      </c>
      <c r="R803" s="51" t="s">
        <v>70</v>
      </c>
      <c r="S803" s="54" t="s">
        <v>4390</v>
      </c>
      <c r="T803" s="51" t="s">
        <v>650</v>
      </c>
      <c r="U803" s="55">
        <v>46251</v>
      </c>
      <c r="V803" s="57" t="s">
        <v>778</v>
      </c>
      <c r="W803" s="57" t="s">
        <v>4722</v>
      </c>
      <c r="X803" s="57" t="s">
        <v>5983</v>
      </c>
      <c r="Y803" s="142" t="str">
        <f>_xlfn.XLOOKUP(B803,'Golden Rulebook-CDErule level'!I:I,'Golden Rulebook-CDErule level'!I:I, "not found")</f>
        <v>DQO-2004</v>
      </c>
    </row>
    <row r="804" spans="1:25" ht="28.5">
      <c r="A804" s="51" t="s">
        <v>6001</v>
      </c>
      <c r="B804" s="51" t="s">
        <v>6002</v>
      </c>
      <c r="C804" s="57" t="s">
        <v>6003</v>
      </c>
      <c r="D804" s="51" t="s">
        <v>6004</v>
      </c>
      <c r="E804" s="57" t="s">
        <v>60</v>
      </c>
      <c r="F804" s="57" t="s">
        <v>61</v>
      </c>
      <c r="G804" s="51" t="s">
        <v>3030</v>
      </c>
      <c r="H804" s="51" t="s">
        <v>4625</v>
      </c>
      <c r="I804" s="51" t="s">
        <v>4626</v>
      </c>
      <c r="J804" s="57" t="s">
        <v>65</v>
      </c>
      <c r="K804" s="57" t="s">
        <v>4723</v>
      </c>
      <c r="L804" s="57" t="s">
        <v>5984</v>
      </c>
      <c r="M804" s="57" t="s">
        <v>66</v>
      </c>
      <c r="N804" s="52" t="s">
        <v>5998</v>
      </c>
      <c r="O804" s="53">
        <v>1</v>
      </c>
      <c r="P804" s="51" t="s">
        <v>68</v>
      </c>
      <c r="Q804" s="51" t="s">
        <v>69</v>
      </c>
      <c r="R804" s="51" t="s">
        <v>70</v>
      </c>
      <c r="S804" s="54" t="s">
        <v>4390</v>
      </c>
      <c r="T804" s="51" t="s">
        <v>650</v>
      </c>
      <c r="U804" s="55">
        <v>46251</v>
      </c>
      <c r="V804" s="57" t="s">
        <v>778</v>
      </c>
      <c r="W804" s="57" t="s">
        <v>4722</v>
      </c>
      <c r="X804" s="57" t="s">
        <v>5983</v>
      </c>
      <c r="Y804" s="142" t="str">
        <f>_xlfn.XLOOKUP(B804,'Golden Rulebook-CDErule level'!I:I,'Golden Rulebook-CDErule level'!I:I, "not found")</f>
        <v>DQO-2005</v>
      </c>
    </row>
    <row r="805" spans="1:25" s="143" customFormat="1" ht="42.75">
      <c r="A805" s="61" t="s">
        <v>9444</v>
      </c>
      <c r="B805" s="61" t="s">
        <v>9445</v>
      </c>
      <c r="C805" s="62" t="s">
        <v>9446</v>
      </c>
      <c r="D805" s="61" t="s">
        <v>9447</v>
      </c>
      <c r="E805" s="62" t="s">
        <v>60</v>
      </c>
      <c r="F805" s="62" t="s">
        <v>61</v>
      </c>
      <c r="G805" s="61" t="s">
        <v>738</v>
      </c>
      <c r="H805" s="61" t="s">
        <v>4441</v>
      </c>
      <c r="I805" s="61" t="s">
        <v>4442</v>
      </c>
      <c r="J805" s="62" t="s">
        <v>65</v>
      </c>
      <c r="K805" s="62" t="s">
        <v>9360</v>
      </c>
      <c r="L805" s="62" t="s">
        <v>9434</v>
      </c>
      <c r="M805" s="62" t="s">
        <v>66</v>
      </c>
      <c r="N805" s="63" t="s">
        <v>9448</v>
      </c>
      <c r="O805" s="64">
        <v>1</v>
      </c>
      <c r="P805" s="61" t="s">
        <v>68</v>
      </c>
      <c r="Q805" s="61" t="s">
        <v>69</v>
      </c>
      <c r="R805" s="61" t="s">
        <v>70</v>
      </c>
      <c r="S805" s="65" t="s">
        <v>4390</v>
      </c>
      <c r="T805" s="61" t="s">
        <v>650</v>
      </c>
      <c r="U805" s="66">
        <v>46251</v>
      </c>
      <c r="V805" s="62" t="s">
        <v>778</v>
      </c>
      <c r="W805" s="62" t="s">
        <v>9359</v>
      </c>
      <c r="X805" s="62" t="s">
        <v>9433</v>
      </c>
      <c r="Y805" s="142" t="str">
        <f>_xlfn.XLOOKUP(B805,'Golden Rulebook-CDErule level'!I:I,'Golden Rulebook-CDErule level'!I:I, "not found")</f>
        <v>DQO-2006</v>
      </c>
    </row>
    <row r="806" spans="1:25" ht="42.75">
      <c r="A806" s="51" t="s">
        <v>9451</v>
      </c>
      <c r="B806" s="51" t="s">
        <v>9452</v>
      </c>
      <c r="C806" s="57" t="s">
        <v>9453</v>
      </c>
      <c r="D806" s="51" t="s">
        <v>9454</v>
      </c>
      <c r="E806" s="57" t="s">
        <v>60</v>
      </c>
      <c r="F806" s="57" t="s">
        <v>61</v>
      </c>
      <c r="G806" s="51" t="s">
        <v>738</v>
      </c>
      <c r="H806" s="51" t="s">
        <v>4441</v>
      </c>
      <c r="I806" s="51" t="s">
        <v>4442</v>
      </c>
      <c r="J806" s="57" t="s">
        <v>65</v>
      </c>
      <c r="K806" s="57" t="s">
        <v>9360</v>
      </c>
      <c r="L806" s="57" t="s">
        <v>9434</v>
      </c>
      <c r="M806" s="57" t="s">
        <v>66</v>
      </c>
      <c r="N806" s="52" t="s">
        <v>9455</v>
      </c>
      <c r="O806" s="53">
        <v>1</v>
      </c>
      <c r="P806" s="51" t="s">
        <v>68</v>
      </c>
      <c r="Q806" s="51" t="s">
        <v>69</v>
      </c>
      <c r="R806" s="51" t="s">
        <v>70</v>
      </c>
      <c r="S806" s="54" t="s">
        <v>4390</v>
      </c>
      <c r="T806" s="51" t="s">
        <v>650</v>
      </c>
      <c r="U806" s="55">
        <v>46251</v>
      </c>
      <c r="V806" s="57" t="s">
        <v>778</v>
      </c>
      <c r="W806" s="57" t="s">
        <v>9359</v>
      </c>
      <c r="X806" s="57" t="s">
        <v>9433</v>
      </c>
      <c r="Y806" s="142" t="str">
        <f>_xlfn.XLOOKUP(B806,'Golden Rulebook-CDErule level'!I:I,'Golden Rulebook-CDErule level'!I:I, "not found")</f>
        <v>DQO-2007</v>
      </c>
    </row>
    <row r="807" spans="1:25" ht="42.75">
      <c r="A807" s="51" t="s">
        <v>9093</v>
      </c>
      <c r="B807" s="51" t="s">
        <v>9094</v>
      </c>
      <c r="C807" s="57" t="s">
        <v>9095</v>
      </c>
      <c r="D807" s="51" t="s">
        <v>9096</v>
      </c>
      <c r="E807" s="57" t="s">
        <v>60</v>
      </c>
      <c r="F807" s="57" t="s">
        <v>61</v>
      </c>
      <c r="G807" s="51" t="s">
        <v>738</v>
      </c>
      <c r="H807" s="51" t="s">
        <v>4441</v>
      </c>
      <c r="I807" s="51" t="s">
        <v>4442</v>
      </c>
      <c r="J807" s="57" t="s">
        <v>65</v>
      </c>
      <c r="K807" s="57" t="s">
        <v>8986</v>
      </c>
      <c r="L807" s="57" t="s">
        <v>9083</v>
      </c>
      <c r="M807" s="57" t="s">
        <v>66</v>
      </c>
      <c r="N807" s="52" t="s">
        <v>9097</v>
      </c>
      <c r="O807" s="53">
        <v>1</v>
      </c>
      <c r="P807" s="51" t="s">
        <v>68</v>
      </c>
      <c r="Q807" s="51" t="s">
        <v>69</v>
      </c>
      <c r="R807" s="51" t="s">
        <v>70</v>
      </c>
      <c r="S807" s="54" t="s">
        <v>4390</v>
      </c>
      <c r="T807" s="51" t="s">
        <v>650</v>
      </c>
      <c r="U807" s="55">
        <v>46251</v>
      </c>
      <c r="V807" s="57" t="s">
        <v>778</v>
      </c>
      <c r="W807" s="57" t="s">
        <v>8985</v>
      </c>
      <c r="X807" s="57" t="s">
        <v>9082</v>
      </c>
      <c r="Y807" s="142" t="str">
        <f>_xlfn.XLOOKUP(B807,'Golden Rulebook-CDErule level'!I:I,'Golden Rulebook-CDErule level'!I:I, "not found")</f>
        <v>DQO-2008</v>
      </c>
    </row>
    <row r="808" spans="1:25" ht="42.75">
      <c r="A808" s="51" t="s">
        <v>9100</v>
      </c>
      <c r="B808" s="51" t="s">
        <v>9101</v>
      </c>
      <c r="C808" s="57" t="s">
        <v>9102</v>
      </c>
      <c r="D808" s="51" t="s">
        <v>9103</v>
      </c>
      <c r="E808" s="57" t="s">
        <v>60</v>
      </c>
      <c r="F808" s="57" t="s">
        <v>61</v>
      </c>
      <c r="G808" s="51" t="s">
        <v>738</v>
      </c>
      <c r="H808" s="51" t="s">
        <v>4441</v>
      </c>
      <c r="I808" s="51" t="s">
        <v>4442</v>
      </c>
      <c r="J808" s="57" t="s">
        <v>65</v>
      </c>
      <c r="K808" s="57" t="s">
        <v>8986</v>
      </c>
      <c r="L808" s="57" t="s">
        <v>9083</v>
      </c>
      <c r="M808" s="57" t="s">
        <v>66</v>
      </c>
      <c r="N808" s="52" t="s">
        <v>9097</v>
      </c>
      <c r="O808" s="53">
        <v>1</v>
      </c>
      <c r="P808" s="51" t="s">
        <v>68</v>
      </c>
      <c r="Q808" s="51" t="s">
        <v>69</v>
      </c>
      <c r="R808" s="51" t="s">
        <v>70</v>
      </c>
      <c r="S808" s="54" t="s">
        <v>4390</v>
      </c>
      <c r="T808" s="51" t="s">
        <v>650</v>
      </c>
      <c r="U808" s="55">
        <v>46251</v>
      </c>
      <c r="V808" s="57" t="s">
        <v>778</v>
      </c>
      <c r="W808" s="57" t="s">
        <v>8985</v>
      </c>
      <c r="X808" s="57" t="s">
        <v>9082</v>
      </c>
      <c r="Y808" s="142" t="str">
        <f>_xlfn.XLOOKUP(B808,'Golden Rulebook-CDErule level'!I:I,'Golden Rulebook-CDErule level'!I:I, "not found")</f>
        <v>DQO-2009</v>
      </c>
    </row>
    <row r="809" spans="1:25" ht="42.75">
      <c r="A809" s="51" t="s">
        <v>8868</v>
      </c>
      <c r="B809" s="51" t="s">
        <v>8869</v>
      </c>
      <c r="C809" s="57" t="s">
        <v>8870</v>
      </c>
      <c r="D809" s="51" t="s">
        <v>8871</v>
      </c>
      <c r="E809" s="57" t="s">
        <v>60</v>
      </c>
      <c r="F809" s="57" t="s">
        <v>61</v>
      </c>
      <c r="G809" s="51" t="s">
        <v>738</v>
      </c>
      <c r="H809" s="51" t="s">
        <v>4441</v>
      </c>
      <c r="I809" s="51" t="s">
        <v>4442</v>
      </c>
      <c r="J809" s="57" t="s">
        <v>65</v>
      </c>
      <c r="K809" s="57" t="s">
        <v>8834</v>
      </c>
      <c r="L809" s="57" t="s">
        <v>8865</v>
      </c>
      <c r="M809" s="57" t="s">
        <v>66</v>
      </c>
      <c r="N809" s="52" t="s">
        <v>8872</v>
      </c>
      <c r="O809" s="53">
        <v>1</v>
      </c>
      <c r="P809" s="51" t="s">
        <v>68</v>
      </c>
      <c r="Q809" s="51" t="s">
        <v>69</v>
      </c>
      <c r="R809" s="51" t="s">
        <v>70</v>
      </c>
      <c r="S809" s="54" t="s">
        <v>4390</v>
      </c>
      <c r="T809" s="51" t="s">
        <v>650</v>
      </c>
      <c r="U809" s="55">
        <v>46251</v>
      </c>
      <c r="V809" s="57" t="s">
        <v>778</v>
      </c>
      <c r="W809" s="57" t="s">
        <v>8833</v>
      </c>
      <c r="X809" s="57" t="s">
        <v>8864</v>
      </c>
      <c r="Y809" s="142" t="str">
        <f>_xlfn.XLOOKUP(B809,'Golden Rulebook-CDErule level'!I:I,'Golden Rulebook-CDErule level'!I:I, "not found")</f>
        <v>DQO-2010</v>
      </c>
    </row>
    <row r="810" spans="1:25" ht="42.75">
      <c r="A810" s="51" t="s">
        <v>8875</v>
      </c>
      <c r="B810" s="51" t="s">
        <v>8876</v>
      </c>
      <c r="C810" s="57" t="s">
        <v>8877</v>
      </c>
      <c r="D810" s="51" t="s">
        <v>8878</v>
      </c>
      <c r="E810" s="57" t="s">
        <v>60</v>
      </c>
      <c r="F810" s="57" t="s">
        <v>61</v>
      </c>
      <c r="G810" s="51" t="s">
        <v>738</v>
      </c>
      <c r="H810" s="51" t="s">
        <v>4441</v>
      </c>
      <c r="I810" s="51" t="s">
        <v>4442</v>
      </c>
      <c r="J810" s="57" t="s">
        <v>65</v>
      </c>
      <c r="K810" s="57" t="s">
        <v>8834</v>
      </c>
      <c r="L810" s="57" t="s">
        <v>8865</v>
      </c>
      <c r="M810" s="57" t="s">
        <v>66</v>
      </c>
      <c r="N810" s="52" t="s">
        <v>8872</v>
      </c>
      <c r="O810" s="53">
        <v>1</v>
      </c>
      <c r="P810" s="51" t="s">
        <v>68</v>
      </c>
      <c r="Q810" s="51" t="s">
        <v>69</v>
      </c>
      <c r="R810" s="51" t="s">
        <v>70</v>
      </c>
      <c r="S810" s="54" t="s">
        <v>4390</v>
      </c>
      <c r="T810" s="51" t="s">
        <v>650</v>
      </c>
      <c r="U810" s="55">
        <v>46251</v>
      </c>
      <c r="V810" s="57" t="s">
        <v>778</v>
      </c>
      <c r="W810" s="57" t="s">
        <v>8833</v>
      </c>
      <c r="X810" s="57" t="s">
        <v>8864</v>
      </c>
      <c r="Y810" s="142" t="str">
        <f>_xlfn.XLOOKUP(B810,'Golden Rulebook-CDErule level'!I:I,'Golden Rulebook-CDErule level'!I:I, "not found")</f>
        <v>DQO-2011</v>
      </c>
    </row>
    <row r="811" spans="1:25" ht="42.75">
      <c r="A811" s="51" t="s">
        <v>8897</v>
      </c>
      <c r="B811" s="51" t="s">
        <v>8898</v>
      </c>
      <c r="C811" s="57" t="s">
        <v>8899</v>
      </c>
      <c r="D811" s="51" t="s">
        <v>8900</v>
      </c>
      <c r="E811" s="57" t="s">
        <v>60</v>
      </c>
      <c r="F811" s="57" t="s">
        <v>61</v>
      </c>
      <c r="G811" s="51" t="s">
        <v>738</v>
      </c>
      <c r="H811" s="51" t="s">
        <v>4441</v>
      </c>
      <c r="I811" s="51" t="s">
        <v>4442</v>
      </c>
      <c r="J811" s="57" t="s">
        <v>65</v>
      </c>
      <c r="K811" s="57" t="s">
        <v>8834</v>
      </c>
      <c r="L811" s="57" t="s">
        <v>8887</v>
      </c>
      <c r="M811" s="57" t="s">
        <v>66</v>
      </c>
      <c r="N811" s="52" t="s">
        <v>8901</v>
      </c>
      <c r="O811" s="53">
        <v>1</v>
      </c>
      <c r="P811" s="51" t="s">
        <v>68</v>
      </c>
      <c r="Q811" s="51" t="s">
        <v>69</v>
      </c>
      <c r="R811" s="51" t="s">
        <v>70</v>
      </c>
      <c r="S811" s="54" t="s">
        <v>4390</v>
      </c>
      <c r="T811" s="51" t="s">
        <v>650</v>
      </c>
      <c r="U811" s="55">
        <v>46251</v>
      </c>
      <c r="V811" s="57" t="s">
        <v>778</v>
      </c>
      <c r="W811" s="57" t="s">
        <v>8833</v>
      </c>
      <c r="X811" s="57" t="s">
        <v>8886</v>
      </c>
      <c r="Y811" s="142" t="str">
        <f>_xlfn.XLOOKUP(B811,'Golden Rulebook-CDErule level'!I:I,'Golden Rulebook-CDErule level'!I:I, "not found")</f>
        <v>DQO-2012</v>
      </c>
    </row>
    <row r="812" spans="1:25" ht="42.75">
      <c r="A812" s="51" t="s">
        <v>8904</v>
      </c>
      <c r="B812" s="51" t="s">
        <v>8905</v>
      </c>
      <c r="C812" s="57" t="s">
        <v>8906</v>
      </c>
      <c r="D812" s="51" t="s">
        <v>8907</v>
      </c>
      <c r="E812" s="57" t="s">
        <v>60</v>
      </c>
      <c r="F812" s="57" t="s">
        <v>61</v>
      </c>
      <c r="G812" s="51" t="s">
        <v>738</v>
      </c>
      <c r="H812" s="51" t="s">
        <v>4441</v>
      </c>
      <c r="I812" s="51" t="s">
        <v>4442</v>
      </c>
      <c r="J812" s="57" t="s">
        <v>65</v>
      </c>
      <c r="K812" s="57" t="s">
        <v>8834</v>
      </c>
      <c r="L812" s="57" t="s">
        <v>8887</v>
      </c>
      <c r="M812" s="57" t="s">
        <v>66</v>
      </c>
      <c r="N812" s="52" t="s">
        <v>8901</v>
      </c>
      <c r="O812" s="53">
        <v>1</v>
      </c>
      <c r="P812" s="51" t="s">
        <v>68</v>
      </c>
      <c r="Q812" s="51" t="s">
        <v>69</v>
      </c>
      <c r="R812" s="51" t="s">
        <v>70</v>
      </c>
      <c r="S812" s="54" t="s">
        <v>4390</v>
      </c>
      <c r="T812" s="51" t="s">
        <v>650</v>
      </c>
      <c r="U812" s="55">
        <v>46251</v>
      </c>
      <c r="V812" s="57" t="s">
        <v>778</v>
      </c>
      <c r="W812" s="57" t="s">
        <v>8833</v>
      </c>
      <c r="X812" s="57" t="s">
        <v>8886</v>
      </c>
      <c r="Y812" s="142" t="str">
        <f>_xlfn.XLOOKUP(B812,'Golden Rulebook-CDErule level'!I:I,'Golden Rulebook-CDErule level'!I:I, "not found")</f>
        <v>DQO-2013</v>
      </c>
    </row>
    <row r="813" spans="1:25" ht="28.5">
      <c r="A813" s="51" t="s">
        <v>10239</v>
      </c>
      <c r="B813" s="51" t="s">
        <v>10240</v>
      </c>
      <c r="C813" s="57" t="s">
        <v>10241</v>
      </c>
      <c r="D813" s="51" t="s">
        <v>10242</v>
      </c>
      <c r="E813" s="57" t="s">
        <v>60</v>
      </c>
      <c r="F813" s="57" t="s">
        <v>61</v>
      </c>
      <c r="G813" s="51" t="s">
        <v>3030</v>
      </c>
      <c r="H813" s="51" t="s">
        <v>4625</v>
      </c>
      <c r="I813" s="51" t="s">
        <v>4626</v>
      </c>
      <c r="J813" s="57" t="s">
        <v>65</v>
      </c>
      <c r="K813" s="57" t="s">
        <v>9703</v>
      </c>
      <c r="L813" s="57" t="s">
        <v>10236</v>
      </c>
      <c r="M813" s="57" t="s">
        <v>66</v>
      </c>
      <c r="N813" s="52" t="s">
        <v>10243</v>
      </c>
      <c r="O813" s="53">
        <v>1</v>
      </c>
      <c r="P813" s="51" t="s">
        <v>68</v>
      </c>
      <c r="Q813" s="51" t="s">
        <v>69</v>
      </c>
      <c r="R813" s="51" t="s">
        <v>70</v>
      </c>
      <c r="S813" s="54" t="s">
        <v>4390</v>
      </c>
      <c r="T813" s="51" t="s">
        <v>650</v>
      </c>
      <c r="U813" s="55">
        <v>46251</v>
      </c>
      <c r="V813" s="57" t="s">
        <v>778</v>
      </c>
      <c r="W813" s="57" t="s">
        <v>9702</v>
      </c>
      <c r="X813" s="57" t="s">
        <v>10235</v>
      </c>
      <c r="Y813" s="142" t="str">
        <f>_xlfn.XLOOKUP(B813,'Golden Rulebook-CDErule level'!I:I,'Golden Rulebook-CDErule level'!I:I, "not found")</f>
        <v>DQO-2014</v>
      </c>
    </row>
    <row r="814" spans="1:25" ht="28.5">
      <c r="A814" s="51" t="s">
        <v>10246</v>
      </c>
      <c r="B814" s="51" t="s">
        <v>10247</v>
      </c>
      <c r="C814" s="57" t="s">
        <v>10248</v>
      </c>
      <c r="D814" s="51" t="s">
        <v>10249</v>
      </c>
      <c r="E814" s="57" t="s">
        <v>60</v>
      </c>
      <c r="F814" s="57" t="s">
        <v>61</v>
      </c>
      <c r="G814" s="51" t="s">
        <v>3030</v>
      </c>
      <c r="H814" s="51" t="s">
        <v>4625</v>
      </c>
      <c r="I814" s="51" t="s">
        <v>4626</v>
      </c>
      <c r="J814" s="57" t="s">
        <v>65</v>
      </c>
      <c r="K814" s="57" t="s">
        <v>9703</v>
      </c>
      <c r="L814" s="57" t="s">
        <v>10236</v>
      </c>
      <c r="M814" s="57" t="s">
        <v>66</v>
      </c>
      <c r="N814" s="52" t="s">
        <v>10243</v>
      </c>
      <c r="O814" s="53">
        <v>1</v>
      </c>
      <c r="P814" s="51" t="s">
        <v>68</v>
      </c>
      <c r="Q814" s="51" t="s">
        <v>69</v>
      </c>
      <c r="R814" s="51" t="s">
        <v>70</v>
      </c>
      <c r="S814" s="54" t="s">
        <v>4390</v>
      </c>
      <c r="T814" s="51" t="s">
        <v>650</v>
      </c>
      <c r="U814" s="55">
        <v>46251</v>
      </c>
      <c r="V814" s="57" t="s">
        <v>778</v>
      </c>
      <c r="W814" s="57" t="s">
        <v>9702</v>
      </c>
      <c r="X814" s="57" t="s">
        <v>10235</v>
      </c>
      <c r="Y814" s="142" t="str">
        <f>_xlfn.XLOOKUP(B814,'Golden Rulebook-CDErule level'!I:I,'Golden Rulebook-CDErule level'!I:I, "not found")</f>
        <v>DQO-2015</v>
      </c>
    </row>
    <row r="815" spans="1:25" ht="42.75">
      <c r="A815" s="51" t="s">
        <v>8206</v>
      </c>
      <c r="B815" s="51" t="s">
        <v>8207</v>
      </c>
      <c r="C815" s="57" t="s">
        <v>8208</v>
      </c>
      <c r="D815" s="51" t="s">
        <v>8209</v>
      </c>
      <c r="E815" s="57" t="s">
        <v>60</v>
      </c>
      <c r="F815" s="57" t="s">
        <v>61</v>
      </c>
      <c r="G815" s="51" t="s">
        <v>738</v>
      </c>
      <c r="H815" s="51" t="s">
        <v>4441</v>
      </c>
      <c r="I815" s="51" t="s">
        <v>4442</v>
      </c>
      <c r="J815" s="57" t="s">
        <v>65</v>
      </c>
      <c r="K815" s="57" t="s">
        <v>8151</v>
      </c>
      <c r="L815" s="57" t="s">
        <v>8196</v>
      </c>
      <c r="M815" s="57" t="s">
        <v>66</v>
      </c>
      <c r="N815" s="52" t="s">
        <v>8210</v>
      </c>
      <c r="O815" s="53">
        <v>1</v>
      </c>
      <c r="P815" s="51" t="s">
        <v>68</v>
      </c>
      <c r="Q815" s="51" t="s">
        <v>69</v>
      </c>
      <c r="R815" s="51" t="s">
        <v>70</v>
      </c>
      <c r="S815" s="54" t="s">
        <v>4390</v>
      </c>
      <c r="T815" s="51" t="s">
        <v>650</v>
      </c>
      <c r="U815" s="55">
        <v>46251</v>
      </c>
      <c r="V815" s="57" t="s">
        <v>778</v>
      </c>
      <c r="W815" s="57" t="s">
        <v>8150</v>
      </c>
      <c r="X815" s="57" t="s">
        <v>8195</v>
      </c>
      <c r="Y815" s="142" t="str">
        <f>_xlfn.XLOOKUP(B815,'Golden Rulebook-CDErule level'!I:I,'Golden Rulebook-CDErule level'!I:I, "not found")</f>
        <v>DQO-2016</v>
      </c>
    </row>
    <row r="816" spans="1:25" ht="42.75">
      <c r="A816" s="51" t="s">
        <v>8213</v>
      </c>
      <c r="B816" s="51" t="s">
        <v>8214</v>
      </c>
      <c r="C816" s="57" t="s">
        <v>8215</v>
      </c>
      <c r="D816" s="51" t="s">
        <v>8216</v>
      </c>
      <c r="E816" s="57" t="s">
        <v>60</v>
      </c>
      <c r="F816" s="57" t="s">
        <v>61</v>
      </c>
      <c r="G816" s="51" t="s">
        <v>738</v>
      </c>
      <c r="H816" s="51" t="s">
        <v>4441</v>
      </c>
      <c r="I816" s="51" t="s">
        <v>4442</v>
      </c>
      <c r="J816" s="57" t="s">
        <v>65</v>
      </c>
      <c r="K816" s="57" t="s">
        <v>8151</v>
      </c>
      <c r="L816" s="57" t="s">
        <v>8196</v>
      </c>
      <c r="M816" s="57" t="s">
        <v>66</v>
      </c>
      <c r="N816" s="52" t="s">
        <v>8210</v>
      </c>
      <c r="O816" s="53">
        <v>1</v>
      </c>
      <c r="P816" s="51" t="s">
        <v>68</v>
      </c>
      <c r="Q816" s="51" t="s">
        <v>69</v>
      </c>
      <c r="R816" s="51" t="s">
        <v>70</v>
      </c>
      <c r="S816" s="54" t="s">
        <v>4390</v>
      </c>
      <c r="T816" s="51" t="s">
        <v>650</v>
      </c>
      <c r="U816" s="55">
        <v>46251</v>
      </c>
      <c r="V816" s="57" t="s">
        <v>778</v>
      </c>
      <c r="W816" s="57" t="s">
        <v>8150</v>
      </c>
      <c r="X816" s="57" t="s">
        <v>8195</v>
      </c>
      <c r="Y816" s="142" t="str">
        <f>_xlfn.XLOOKUP(B816,'Golden Rulebook-CDErule level'!I:I,'Golden Rulebook-CDErule level'!I:I, "not found")</f>
        <v>DQO-2017</v>
      </c>
    </row>
    <row r="817" spans="1:25" ht="42.75">
      <c r="A817" s="51" t="s">
        <v>8219</v>
      </c>
      <c r="B817" s="51" t="s">
        <v>8220</v>
      </c>
      <c r="C817" s="57" t="s">
        <v>8221</v>
      </c>
      <c r="D817" s="51" t="s">
        <v>8222</v>
      </c>
      <c r="E817" s="57" t="s">
        <v>60</v>
      </c>
      <c r="F817" s="57" t="s">
        <v>61</v>
      </c>
      <c r="G817" s="51" t="s">
        <v>738</v>
      </c>
      <c r="H817" s="51" t="s">
        <v>4441</v>
      </c>
      <c r="I817" s="51" t="s">
        <v>4442</v>
      </c>
      <c r="J817" s="57" t="s">
        <v>65</v>
      </c>
      <c r="K817" s="57" t="s">
        <v>8151</v>
      </c>
      <c r="L817" s="57" t="s">
        <v>8196</v>
      </c>
      <c r="M817" s="57" t="s">
        <v>66</v>
      </c>
      <c r="N817" s="52" t="s">
        <v>8210</v>
      </c>
      <c r="O817" s="53">
        <v>1</v>
      </c>
      <c r="P817" s="51" t="s">
        <v>68</v>
      </c>
      <c r="Q817" s="51" t="s">
        <v>69</v>
      </c>
      <c r="R817" s="51" t="s">
        <v>70</v>
      </c>
      <c r="S817" s="54" t="s">
        <v>4390</v>
      </c>
      <c r="T817" s="51" t="s">
        <v>650</v>
      </c>
      <c r="U817" s="55">
        <v>46251</v>
      </c>
      <c r="V817" s="57" t="s">
        <v>778</v>
      </c>
      <c r="W817" s="57" t="s">
        <v>8150</v>
      </c>
      <c r="X817" s="57" t="s">
        <v>8195</v>
      </c>
      <c r="Y817" s="142" t="str">
        <f>_xlfn.XLOOKUP(B817,'Golden Rulebook-CDErule level'!I:I,'Golden Rulebook-CDErule level'!I:I, "not found")</f>
        <v>DQO-2018</v>
      </c>
    </row>
    <row r="818" spans="1:25" ht="28.5">
      <c r="A818" s="51" t="s">
        <v>6016</v>
      </c>
      <c r="B818" s="51" t="s">
        <v>6017</v>
      </c>
      <c r="C818" s="57" t="s">
        <v>6018</v>
      </c>
      <c r="D818" s="51" t="s">
        <v>6019</v>
      </c>
      <c r="E818" s="57" t="s">
        <v>60</v>
      </c>
      <c r="F818" s="57" t="s">
        <v>61</v>
      </c>
      <c r="G818" s="51" t="s">
        <v>3030</v>
      </c>
      <c r="H818" s="51" t="s">
        <v>4625</v>
      </c>
      <c r="I818" s="51" t="s">
        <v>4626</v>
      </c>
      <c r="J818" s="57" t="s">
        <v>65</v>
      </c>
      <c r="K818" s="57" t="s">
        <v>4723</v>
      </c>
      <c r="L818" s="57" t="s">
        <v>6006</v>
      </c>
      <c r="M818" s="57" t="s">
        <v>66</v>
      </c>
      <c r="N818" s="52" t="s">
        <v>6020</v>
      </c>
      <c r="O818" s="53">
        <v>1</v>
      </c>
      <c r="P818" s="51" t="s">
        <v>68</v>
      </c>
      <c r="Q818" s="51" t="s">
        <v>69</v>
      </c>
      <c r="R818" s="51" t="s">
        <v>70</v>
      </c>
      <c r="S818" s="54" t="s">
        <v>4390</v>
      </c>
      <c r="T818" s="51" t="s">
        <v>650</v>
      </c>
      <c r="U818" s="55">
        <v>46251</v>
      </c>
      <c r="V818" s="57" t="s">
        <v>778</v>
      </c>
      <c r="W818" s="57" t="s">
        <v>4722</v>
      </c>
      <c r="X818" s="57" t="s">
        <v>6005</v>
      </c>
      <c r="Y818" s="142" t="str">
        <f>_xlfn.XLOOKUP(B818,'Golden Rulebook-CDErule level'!I:I,'Golden Rulebook-CDErule level'!I:I, "not found")</f>
        <v>DQO-2019</v>
      </c>
    </row>
    <row r="819" spans="1:25" ht="28.5">
      <c r="A819" s="51" t="s">
        <v>6023</v>
      </c>
      <c r="B819" s="51" t="s">
        <v>6024</v>
      </c>
      <c r="C819" s="57" t="s">
        <v>6025</v>
      </c>
      <c r="D819" s="51" t="s">
        <v>6026</v>
      </c>
      <c r="E819" s="57" t="s">
        <v>60</v>
      </c>
      <c r="F819" s="57" t="s">
        <v>61</v>
      </c>
      <c r="G819" s="51" t="s">
        <v>3030</v>
      </c>
      <c r="H819" s="51" t="s">
        <v>4625</v>
      </c>
      <c r="I819" s="51" t="s">
        <v>4626</v>
      </c>
      <c r="J819" s="57" t="s">
        <v>65</v>
      </c>
      <c r="K819" s="57" t="s">
        <v>4723</v>
      </c>
      <c r="L819" s="57" t="s">
        <v>6006</v>
      </c>
      <c r="M819" s="57" t="s">
        <v>66</v>
      </c>
      <c r="N819" s="52" t="s">
        <v>6020</v>
      </c>
      <c r="O819" s="53">
        <v>1</v>
      </c>
      <c r="P819" s="51" t="s">
        <v>68</v>
      </c>
      <c r="Q819" s="51" t="s">
        <v>69</v>
      </c>
      <c r="R819" s="51" t="s">
        <v>70</v>
      </c>
      <c r="S819" s="54" t="s">
        <v>4390</v>
      </c>
      <c r="T819" s="51" t="s">
        <v>650</v>
      </c>
      <c r="U819" s="55">
        <v>46251</v>
      </c>
      <c r="V819" s="57" t="s">
        <v>778</v>
      </c>
      <c r="W819" s="57" t="s">
        <v>4722</v>
      </c>
      <c r="X819" s="57" t="s">
        <v>6005</v>
      </c>
      <c r="Y819" s="142" t="str">
        <f>_xlfn.XLOOKUP(B819,'Golden Rulebook-CDErule level'!I:I,'Golden Rulebook-CDErule level'!I:I, "not found")</f>
        <v>DQO-2020</v>
      </c>
    </row>
    <row r="820" spans="1:25" s="143" customFormat="1" ht="42.75">
      <c r="A820" s="61" t="s">
        <v>7520</v>
      </c>
      <c r="B820" s="61" t="s">
        <v>7521</v>
      </c>
      <c r="C820" s="62" t="s">
        <v>7522</v>
      </c>
      <c r="D820" s="61" t="s">
        <v>7523</v>
      </c>
      <c r="E820" s="62" t="s">
        <v>60</v>
      </c>
      <c r="F820" s="62" t="s">
        <v>61</v>
      </c>
      <c r="G820" s="61" t="s">
        <v>738</v>
      </c>
      <c r="H820" s="61" t="s">
        <v>4441</v>
      </c>
      <c r="I820" s="61" t="s">
        <v>4442</v>
      </c>
      <c r="J820" s="62" t="s">
        <v>65</v>
      </c>
      <c r="K820" s="62" t="s">
        <v>7302</v>
      </c>
      <c r="L820" s="62" t="s">
        <v>7510</v>
      </c>
      <c r="M820" s="62" t="s">
        <v>66</v>
      </c>
      <c r="N820" s="63" t="s">
        <v>7524</v>
      </c>
      <c r="O820" s="64">
        <v>1</v>
      </c>
      <c r="P820" s="61" t="s">
        <v>68</v>
      </c>
      <c r="Q820" s="61" t="s">
        <v>69</v>
      </c>
      <c r="R820" s="61" t="s">
        <v>70</v>
      </c>
      <c r="S820" s="65" t="s">
        <v>4390</v>
      </c>
      <c r="T820" s="61" t="s">
        <v>650</v>
      </c>
      <c r="U820" s="66">
        <v>46251</v>
      </c>
      <c r="V820" s="62" t="s">
        <v>778</v>
      </c>
      <c r="W820" s="62" t="s">
        <v>7301</v>
      </c>
      <c r="X820" s="62" t="s">
        <v>7509</v>
      </c>
      <c r="Y820" s="142" t="str">
        <f>_xlfn.XLOOKUP(B820,'Golden Rulebook-CDErule level'!I:I,'Golden Rulebook-CDErule level'!I:I, "not found")</f>
        <v>DQO-2021</v>
      </c>
    </row>
    <row r="821" spans="1:25" ht="42.75">
      <c r="A821" s="51" t="s">
        <v>7527</v>
      </c>
      <c r="B821" s="51" t="s">
        <v>7528</v>
      </c>
      <c r="C821" s="57" t="s">
        <v>7529</v>
      </c>
      <c r="D821" s="51" t="s">
        <v>7530</v>
      </c>
      <c r="E821" s="57" t="s">
        <v>60</v>
      </c>
      <c r="F821" s="57" t="s">
        <v>61</v>
      </c>
      <c r="G821" s="51" t="s">
        <v>738</v>
      </c>
      <c r="H821" s="51" t="s">
        <v>4441</v>
      </c>
      <c r="I821" s="51" t="s">
        <v>4442</v>
      </c>
      <c r="J821" s="57" t="s">
        <v>65</v>
      </c>
      <c r="K821" s="57" t="s">
        <v>7302</v>
      </c>
      <c r="L821" s="57" t="s">
        <v>7510</v>
      </c>
      <c r="M821" s="57" t="s">
        <v>66</v>
      </c>
      <c r="N821" s="52" t="s">
        <v>7531</v>
      </c>
      <c r="O821" s="53">
        <v>1</v>
      </c>
      <c r="P821" s="51" t="s">
        <v>68</v>
      </c>
      <c r="Q821" s="51" t="s">
        <v>69</v>
      </c>
      <c r="R821" s="51" t="s">
        <v>70</v>
      </c>
      <c r="S821" s="54" t="s">
        <v>4390</v>
      </c>
      <c r="T821" s="51" t="s">
        <v>650</v>
      </c>
      <c r="U821" s="55">
        <v>46251</v>
      </c>
      <c r="V821" s="57" t="s">
        <v>778</v>
      </c>
      <c r="W821" s="57" t="s">
        <v>7301</v>
      </c>
      <c r="X821" s="57" t="s">
        <v>7509</v>
      </c>
      <c r="Y821" s="142" t="str">
        <f>_xlfn.XLOOKUP(B821,'Golden Rulebook-CDErule level'!I:I,'Golden Rulebook-CDErule level'!I:I, "not found")</f>
        <v>DQO-2022</v>
      </c>
    </row>
    <row r="822" spans="1:25" ht="42.75">
      <c r="A822" s="51" t="s">
        <v>7536</v>
      </c>
      <c r="B822" s="51" t="s">
        <v>7537</v>
      </c>
      <c r="C822" s="57" t="s">
        <v>7538</v>
      </c>
      <c r="D822" s="51" t="s">
        <v>7539</v>
      </c>
      <c r="E822" s="57" t="s">
        <v>60</v>
      </c>
      <c r="F822" s="57" t="s">
        <v>61</v>
      </c>
      <c r="G822" s="51" t="s">
        <v>738</v>
      </c>
      <c r="H822" s="51" t="s">
        <v>4441</v>
      </c>
      <c r="I822" s="51" t="s">
        <v>4442</v>
      </c>
      <c r="J822" s="57" t="s">
        <v>65</v>
      </c>
      <c r="K822" s="57" t="s">
        <v>7302</v>
      </c>
      <c r="L822" s="57" t="s">
        <v>7533</v>
      </c>
      <c r="M822" s="57" t="s">
        <v>66</v>
      </c>
      <c r="N822" s="52" t="s">
        <v>7540</v>
      </c>
      <c r="O822" s="53">
        <v>1</v>
      </c>
      <c r="P822" s="51" t="s">
        <v>68</v>
      </c>
      <c r="Q822" s="51" t="s">
        <v>69</v>
      </c>
      <c r="R822" s="51" t="s">
        <v>70</v>
      </c>
      <c r="S822" s="54" t="s">
        <v>4390</v>
      </c>
      <c r="T822" s="51" t="s">
        <v>650</v>
      </c>
      <c r="U822" s="55">
        <v>46251</v>
      </c>
      <c r="V822" s="57" t="s">
        <v>778</v>
      </c>
      <c r="W822" s="57" t="s">
        <v>7301</v>
      </c>
      <c r="X822" s="57" t="s">
        <v>7532</v>
      </c>
      <c r="Y822" s="142" t="str">
        <f>_xlfn.XLOOKUP(B822,'Golden Rulebook-CDErule level'!I:I,'Golden Rulebook-CDErule level'!I:I, "not found")</f>
        <v>DQO-2025</v>
      </c>
    </row>
    <row r="823" spans="1:25" ht="42.75">
      <c r="A823" s="51" t="s">
        <v>7552</v>
      </c>
      <c r="B823" s="51" t="s">
        <v>7553</v>
      </c>
      <c r="C823" s="57" t="s">
        <v>7554</v>
      </c>
      <c r="D823" s="51" t="s">
        <v>7006</v>
      </c>
      <c r="E823" s="57" t="s">
        <v>60</v>
      </c>
      <c r="F823" s="57" t="s">
        <v>61</v>
      </c>
      <c r="G823" s="51" t="s">
        <v>738</v>
      </c>
      <c r="H823" s="51" t="s">
        <v>4441</v>
      </c>
      <c r="I823" s="51" t="s">
        <v>4442</v>
      </c>
      <c r="J823" s="57" t="s">
        <v>65</v>
      </c>
      <c r="K823" s="57" t="s">
        <v>7302</v>
      </c>
      <c r="L823" s="57" t="s">
        <v>7549</v>
      </c>
      <c r="M823" s="57" t="s">
        <v>66</v>
      </c>
      <c r="N823" s="52" t="s">
        <v>7555</v>
      </c>
      <c r="O823" s="53">
        <v>1</v>
      </c>
      <c r="P823" s="51" t="s">
        <v>68</v>
      </c>
      <c r="Q823" s="51" t="s">
        <v>69</v>
      </c>
      <c r="R823" s="51" t="s">
        <v>70</v>
      </c>
      <c r="S823" s="54" t="s">
        <v>4390</v>
      </c>
      <c r="T823" s="51" t="s">
        <v>650</v>
      </c>
      <c r="U823" s="55">
        <v>46251</v>
      </c>
      <c r="V823" s="57" t="s">
        <v>778</v>
      </c>
      <c r="W823" s="57" t="s">
        <v>7301</v>
      </c>
      <c r="X823" s="57" t="s">
        <v>7548</v>
      </c>
      <c r="Y823" s="142" t="str">
        <f>_xlfn.XLOOKUP(B823,'Golden Rulebook-CDErule level'!I:I,'Golden Rulebook-CDErule level'!I:I, "not found")</f>
        <v>DQO-2026</v>
      </c>
    </row>
    <row r="824" spans="1:25" ht="42.75">
      <c r="A824" s="51" t="s">
        <v>7558</v>
      </c>
      <c r="B824" s="51" t="s">
        <v>7559</v>
      </c>
      <c r="C824" s="57" t="s">
        <v>7560</v>
      </c>
      <c r="D824" s="51" t="s">
        <v>7561</v>
      </c>
      <c r="E824" s="57" t="s">
        <v>60</v>
      </c>
      <c r="F824" s="57" t="s">
        <v>61</v>
      </c>
      <c r="G824" s="51" t="s">
        <v>738</v>
      </c>
      <c r="H824" s="51" t="s">
        <v>4441</v>
      </c>
      <c r="I824" s="51" t="s">
        <v>4442</v>
      </c>
      <c r="J824" s="57" t="s">
        <v>65</v>
      </c>
      <c r="K824" s="57" t="s">
        <v>7302</v>
      </c>
      <c r="L824" s="57" t="s">
        <v>7549</v>
      </c>
      <c r="M824" s="57" t="s">
        <v>66</v>
      </c>
      <c r="N824" s="52" t="s">
        <v>7555</v>
      </c>
      <c r="O824" s="53">
        <v>1</v>
      </c>
      <c r="P824" s="51" t="s">
        <v>68</v>
      </c>
      <c r="Q824" s="51" t="s">
        <v>69</v>
      </c>
      <c r="R824" s="51" t="s">
        <v>70</v>
      </c>
      <c r="S824" s="54" t="s">
        <v>4390</v>
      </c>
      <c r="T824" s="51" t="s">
        <v>650</v>
      </c>
      <c r="U824" s="55">
        <v>46251</v>
      </c>
      <c r="V824" s="57" t="s">
        <v>778</v>
      </c>
      <c r="W824" s="57" t="s">
        <v>7301</v>
      </c>
      <c r="X824" s="57" t="s">
        <v>7548</v>
      </c>
      <c r="Y824" s="142" t="str">
        <f>_xlfn.XLOOKUP(B824,'Golden Rulebook-CDErule level'!I:I,'Golden Rulebook-CDErule level'!I:I, "not found")</f>
        <v>DQO-2027</v>
      </c>
    </row>
    <row r="825" spans="1:25" ht="42.75">
      <c r="A825" s="51" t="s">
        <v>7564</v>
      </c>
      <c r="B825" s="51" t="s">
        <v>7565</v>
      </c>
      <c r="C825" s="57" t="s">
        <v>7566</v>
      </c>
      <c r="D825" s="51" t="s">
        <v>7567</v>
      </c>
      <c r="E825" s="57" t="s">
        <v>60</v>
      </c>
      <c r="F825" s="57" t="s">
        <v>61</v>
      </c>
      <c r="G825" s="51" t="s">
        <v>738</v>
      </c>
      <c r="H825" s="51" t="s">
        <v>4441</v>
      </c>
      <c r="I825" s="51" t="s">
        <v>4442</v>
      </c>
      <c r="J825" s="57" t="s">
        <v>65</v>
      </c>
      <c r="K825" s="57" t="s">
        <v>7302</v>
      </c>
      <c r="L825" s="57" t="s">
        <v>7549</v>
      </c>
      <c r="M825" s="57" t="s">
        <v>66</v>
      </c>
      <c r="N825" s="52" t="s">
        <v>7555</v>
      </c>
      <c r="O825" s="53">
        <v>1</v>
      </c>
      <c r="P825" s="51" t="s">
        <v>68</v>
      </c>
      <c r="Q825" s="51" t="s">
        <v>69</v>
      </c>
      <c r="R825" s="51" t="s">
        <v>70</v>
      </c>
      <c r="S825" s="54" t="s">
        <v>4390</v>
      </c>
      <c r="T825" s="51" t="s">
        <v>650</v>
      </c>
      <c r="U825" s="55">
        <v>46251</v>
      </c>
      <c r="V825" s="57" t="s">
        <v>778</v>
      </c>
      <c r="W825" s="57" t="s">
        <v>7301</v>
      </c>
      <c r="X825" s="57" t="s">
        <v>7548</v>
      </c>
      <c r="Y825" s="142" t="str">
        <f>_xlfn.XLOOKUP(B825,'Golden Rulebook-CDErule level'!I:I,'Golden Rulebook-CDErule level'!I:I, "not found")</f>
        <v>DQO-2028</v>
      </c>
    </row>
    <row r="826" spans="1:25" ht="42.75">
      <c r="A826" s="51" t="s">
        <v>7570</v>
      </c>
      <c r="B826" s="51" t="s">
        <v>7571</v>
      </c>
      <c r="C826" s="57" t="s">
        <v>7572</v>
      </c>
      <c r="D826" s="51" t="s">
        <v>7573</v>
      </c>
      <c r="E826" s="57" t="s">
        <v>60</v>
      </c>
      <c r="F826" s="57" t="s">
        <v>61</v>
      </c>
      <c r="G826" s="51" t="s">
        <v>738</v>
      </c>
      <c r="H826" s="51" t="s">
        <v>4441</v>
      </c>
      <c r="I826" s="51" t="s">
        <v>4442</v>
      </c>
      <c r="J826" s="57" t="s">
        <v>65</v>
      </c>
      <c r="K826" s="57" t="s">
        <v>7302</v>
      </c>
      <c r="L826" s="57" t="s">
        <v>7549</v>
      </c>
      <c r="M826" s="57" t="s">
        <v>66</v>
      </c>
      <c r="N826" s="52" t="s">
        <v>7555</v>
      </c>
      <c r="O826" s="53">
        <v>1</v>
      </c>
      <c r="P826" s="51" t="s">
        <v>68</v>
      </c>
      <c r="Q826" s="51" t="s">
        <v>69</v>
      </c>
      <c r="R826" s="51" t="s">
        <v>70</v>
      </c>
      <c r="S826" s="54" t="s">
        <v>4390</v>
      </c>
      <c r="T826" s="51" t="s">
        <v>650</v>
      </c>
      <c r="U826" s="55">
        <v>46251</v>
      </c>
      <c r="V826" s="57" t="s">
        <v>778</v>
      </c>
      <c r="W826" s="57" t="s">
        <v>7301</v>
      </c>
      <c r="X826" s="57" t="s">
        <v>7548</v>
      </c>
      <c r="Y826" s="142" t="str">
        <f>_xlfn.XLOOKUP(B826,'Golden Rulebook-CDErule level'!I:I,'Golden Rulebook-CDErule level'!I:I, "not found")</f>
        <v>DQO-2029</v>
      </c>
    </row>
    <row r="827" spans="1:25" ht="28.5">
      <c r="A827" s="51" t="s">
        <v>6038</v>
      </c>
      <c r="B827" s="51" t="s">
        <v>6039</v>
      </c>
      <c r="C827" s="57" t="s">
        <v>6040</v>
      </c>
      <c r="D827" s="51" t="s">
        <v>6041</v>
      </c>
      <c r="E827" s="57" t="s">
        <v>60</v>
      </c>
      <c r="F827" s="57" t="s">
        <v>61</v>
      </c>
      <c r="G827" s="51" t="s">
        <v>3030</v>
      </c>
      <c r="H827" s="51" t="s">
        <v>4625</v>
      </c>
      <c r="I827" s="51" t="s">
        <v>4626</v>
      </c>
      <c r="J827" s="57" t="s">
        <v>65</v>
      </c>
      <c r="K827" s="57" t="s">
        <v>4723</v>
      </c>
      <c r="L827" s="57" t="s">
        <v>6028</v>
      </c>
      <c r="M827" s="57" t="s">
        <v>66</v>
      </c>
      <c r="N827" s="52" t="s">
        <v>6042</v>
      </c>
      <c r="O827" s="53">
        <v>1</v>
      </c>
      <c r="P827" s="51" t="s">
        <v>68</v>
      </c>
      <c r="Q827" s="51" t="s">
        <v>69</v>
      </c>
      <c r="R827" s="51" t="s">
        <v>70</v>
      </c>
      <c r="S827" s="54" t="s">
        <v>4390</v>
      </c>
      <c r="T827" s="51" t="s">
        <v>650</v>
      </c>
      <c r="U827" s="55">
        <v>46251</v>
      </c>
      <c r="V827" s="57" t="s">
        <v>778</v>
      </c>
      <c r="W827" s="57" t="s">
        <v>4722</v>
      </c>
      <c r="X827" s="57" t="s">
        <v>6027</v>
      </c>
      <c r="Y827" s="142" t="str">
        <f>_xlfn.XLOOKUP(B827,'Golden Rulebook-CDErule level'!I:I,'Golden Rulebook-CDErule level'!I:I, "not found")</f>
        <v>DQO-2030</v>
      </c>
    </row>
    <row r="828" spans="1:25" ht="28.5">
      <c r="A828" s="51" t="s">
        <v>6045</v>
      </c>
      <c r="B828" s="51" t="s">
        <v>6046</v>
      </c>
      <c r="C828" s="57" t="s">
        <v>6047</v>
      </c>
      <c r="D828" s="51" t="s">
        <v>6048</v>
      </c>
      <c r="E828" s="57" t="s">
        <v>60</v>
      </c>
      <c r="F828" s="57" t="s">
        <v>61</v>
      </c>
      <c r="G828" s="51" t="s">
        <v>3030</v>
      </c>
      <c r="H828" s="51" t="s">
        <v>4625</v>
      </c>
      <c r="I828" s="51" t="s">
        <v>4626</v>
      </c>
      <c r="J828" s="57" t="s">
        <v>65</v>
      </c>
      <c r="K828" s="57" t="s">
        <v>4723</v>
      </c>
      <c r="L828" s="57" t="s">
        <v>6028</v>
      </c>
      <c r="M828" s="57" t="s">
        <v>66</v>
      </c>
      <c r="N828" s="52" t="s">
        <v>6042</v>
      </c>
      <c r="O828" s="53">
        <v>1</v>
      </c>
      <c r="P828" s="51" t="s">
        <v>68</v>
      </c>
      <c r="Q828" s="51" t="s">
        <v>69</v>
      </c>
      <c r="R828" s="51" t="s">
        <v>70</v>
      </c>
      <c r="S828" s="54" t="s">
        <v>4390</v>
      </c>
      <c r="T828" s="51" t="s">
        <v>650</v>
      </c>
      <c r="U828" s="55">
        <v>46251</v>
      </c>
      <c r="V828" s="57" t="s">
        <v>778</v>
      </c>
      <c r="W828" s="57" t="s">
        <v>4722</v>
      </c>
      <c r="X828" s="57" t="s">
        <v>6027</v>
      </c>
      <c r="Y828" s="142" t="str">
        <f>_xlfn.XLOOKUP(B828,'Golden Rulebook-CDErule level'!I:I,'Golden Rulebook-CDErule level'!I:I, "not found")</f>
        <v>DQO-2031</v>
      </c>
    </row>
    <row r="829" spans="1:25" ht="28.5">
      <c r="A829" s="51" t="s">
        <v>6207</v>
      </c>
      <c r="B829" s="51" t="s">
        <v>6208</v>
      </c>
      <c r="C829" s="57" t="s">
        <v>6209</v>
      </c>
      <c r="D829" s="51" t="s">
        <v>6210</v>
      </c>
      <c r="E829" s="57" t="s">
        <v>60</v>
      </c>
      <c r="F829" s="57" t="s">
        <v>61</v>
      </c>
      <c r="G829" s="51" t="s">
        <v>3030</v>
      </c>
      <c r="H829" s="51" t="s">
        <v>4625</v>
      </c>
      <c r="I829" s="51" t="s">
        <v>4626</v>
      </c>
      <c r="J829" s="57" t="s">
        <v>65</v>
      </c>
      <c r="K829" s="57" t="s">
        <v>6145</v>
      </c>
      <c r="L829" s="57" t="s">
        <v>6197</v>
      </c>
      <c r="M829" s="57" t="s">
        <v>66</v>
      </c>
      <c r="N829" s="52" t="s">
        <v>6211</v>
      </c>
      <c r="O829" s="53">
        <v>1</v>
      </c>
      <c r="P829" s="51" t="s">
        <v>68</v>
      </c>
      <c r="Q829" s="51" t="s">
        <v>69</v>
      </c>
      <c r="R829" s="51" t="s">
        <v>70</v>
      </c>
      <c r="S829" s="54" t="s">
        <v>4390</v>
      </c>
      <c r="T829" s="51" t="s">
        <v>650</v>
      </c>
      <c r="U829" s="55">
        <v>46251</v>
      </c>
      <c r="V829" s="57" t="s">
        <v>778</v>
      </c>
      <c r="W829" s="57" t="s">
        <v>6144</v>
      </c>
      <c r="X829" s="57" t="s">
        <v>6196</v>
      </c>
      <c r="Y829" s="142" t="str">
        <f>_xlfn.XLOOKUP(B829,'Golden Rulebook-CDErule level'!I:I,'Golden Rulebook-CDErule level'!I:I, "not found")</f>
        <v>DQO-2032</v>
      </c>
    </row>
    <row r="830" spans="1:25" ht="28.5">
      <c r="A830" s="51" t="s">
        <v>6214</v>
      </c>
      <c r="B830" s="51" t="s">
        <v>6215</v>
      </c>
      <c r="C830" s="57" t="s">
        <v>6216</v>
      </c>
      <c r="D830" s="51" t="s">
        <v>6217</v>
      </c>
      <c r="E830" s="57" t="s">
        <v>60</v>
      </c>
      <c r="F830" s="57" t="s">
        <v>61</v>
      </c>
      <c r="G830" s="51" t="s">
        <v>3030</v>
      </c>
      <c r="H830" s="51" t="s">
        <v>4625</v>
      </c>
      <c r="I830" s="51" t="s">
        <v>4626</v>
      </c>
      <c r="J830" s="57" t="s">
        <v>65</v>
      </c>
      <c r="K830" s="57" t="s">
        <v>6145</v>
      </c>
      <c r="L830" s="57" t="s">
        <v>6197</v>
      </c>
      <c r="M830" s="57" t="s">
        <v>66</v>
      </c>
      <c r="N830" s="52" t="s">
        <v>6211</v>
      </c>
      <c r="O830" s="53">
        <v>1</v>
      </c>
      <c r="P830" s="51" t="s">
        <v>68</v>
      </c>
      <c r="Q830" s="51" t="s">
        <v>69</v>
      </c>
      <c r="R830" s="51" t="s">
        <v>70</v>
      </c>
      <c r="S830" s="54" t="s">
        <v>4390</v>
      </c>
      <c r="T830" s="51" t="s">
        <v>650</v>
      </c>
      <c r="U830" s="55">
        <v>46251</v>
      </c>
      <c r="V830" s="57" t="s">
        <v>778</v>
      </c>
      <c r="W830" s="57" t="s">
        <v>6144</v>
      </c>
      <c r="X830" s="57" t="s">
        <v>6196</v>
      </c>
      <c r="Y830" s="142" t="str">
        <f>_xlfn.XLOOKUP(B830,'Golden Rulebook-CDErule level'!I:I,'Golden Rulebook-CDErule level'!I:I, "not found")</f>
        <v>DQO-2033</v>
      </c>
    </row>
    <row r="831" spans="1:25" ht="28.5">
      <c r="A831" s="51" t="s">
        <v>6060</v>
      </c>
      <c r="B831" s="51" t="s">
        <v>6061</v>
      </c>
      <c r="C831" s="57" t="s">
        <v>6062</v>
      </c>
      <c r="D831" s="51" t="s">
        <v>6063</v>
      </c>
      <c r="E831" s="57" t="s">
        <v>60</v>
      </c>
      <c r="F831" s="57" t="s">
        <v>61</v>
      </c>
      <c r="G831" s="51" t="s">
        <v>3030</v>
      </c>
      <c r="H831" s="51" t="s">
        <v>4625</v>
      </c>
      <c r="I831" s="51" t="s">
        <v>4626</v>
      </c>
      <c r="J831" s="57" t="s">
        <v>65</v>
      </c>
      <c r="K831" s="57" t="s">
        <v>4723</v>
      </c>
      <c r="L831" s="57" t="s">
        <v>6050</v>
      </c>
      <c r="M831" s="57" t="s">
        <v>66</v>
      </c>
      <c r="N831" s="52" t="s">
        <v>6064</v>
      </c>
      <c r="O831" s="53">
        <v>1</v>
      </c>
      <c r="P831" s="51" t="s">
        <v>68</v>
      </c>
      <c r="Q831" s="51" t="s">
        <v>69</v>
      </c>
      <c r="R831" s="51" t="s">
        <v>70</v>
      </c>
      <c r="S831" s="54" t="s">
        <v>4390</v>
      </c>
      <c r="T831" s="51" t="s">
        <v>650</v>
      </c>
      <c r="U831" s="55">
        <v>46251</v>
      </c>
      <c r="V831" s="57" t="s">
        <v>778</v>
      </c>
      <c r="W831" s="57" t="s">
        <v>4722</v>
      </c>
      <c r="X831" s="57" t="s">
        <v>6049</v>
      </c>
      <c r="Y831" s="142" t="str">
        <f>_xlfn.XLOOKUP(B831,'Golden Rulebook-CDErule level'!I:I,'Golden Rulebook-CDErule level'!I:I, "not found")</f>
        <v>DQO-2034</v>
      </c>
    </row>
    <row r="832" spans="1:25" ht="28.5">
      <c r="A832" s="51" t="s">
        <v>6067</v>
      </c>
      <c r="B832" s="51" t="s">
        <v>6068</v>
      </c>
      <c r="C832" s="57" t="s">
        <v>6069</v>
      </c>
      <c r="D832" s="51" t="s">
        <v>6070</v>
      </c>
      <c r="E832" s="57" t="s">
        <v>60</v>
      </c>
      <c r="F832" s="57" t="s">
        <v>61</v>
      </c>
      <c r="G832" s="51" t="s">
        <v>3030</v>
      </c>
      <c r="H832" s="51" t="s">
        <v>4625</v>
      </c>
      <c r="I832" s="51" t="s">
        <v>4626</v>
      </c>
      <c r="J832" s="57" t="s">
        <v>65</v>
      </c>
      <c r="K832" s="57" t="s">
        <v>4723</v>
      </c>
      <c r="L832" s="57" t="s">
        <v>6050</v>
      </c>
      <c r="M832" s="57" t="s">
        <v>66</v>
      </c>
      <c r="N832" s="52" t="s">
        <v>6064</v>
      </c>
      <c r="O832" s="53">
        <v>1</v>
      </c>
      <c r="P832" s="51" t="s">
        <v>68</v>
      </c>
      <c r="Q832" s="51" t="s">
        <v>69</v>
      </c>
      <c r="R832" s="51" t="s">
        <v>70</v>
      </c>
      <c r="S832" s="54" t="s">
        <v>4390</v>
      </c>
      <c r="T832" s="51" t="s">
        <v>650</v>
      </c>
      <c r="U832" s="55">
        <v>46251</v>
      </c>
      <c r="V832" s="57" t="s">
        <v>778</v>
      </c>
      <c r="W832" s="57" t="s">
        <v>4722</v>
      </c>
      <c r="X832" s="57" t="s">
        <v>6049</v>
      </c>
      <c r="Y832" s="142" t="str">
        <f>_xlfn.XLOOKUP(B832,'Golden Rulebook-CDErule level'!I:I,'Golden Rulebook-CDErule level'!I:I, "not found")</f>
        <v>DQO-2035</v>
      </c>
    </row>
    <row r="833" spans="1:25" ht="28.5">
      <c r="A833" s="51" t="s">
        <v>4711</v>
      </c>
      <c r="B833" s="51" t="s">
        <v>4712</v>
      </c>
      <c r="C833" s="57" t="s">
        <v>4713</v>
      </c>
      <c r="D833" s="51" t="s">
        <v>4714</v>
      </c>
      <c r="E833" s="57" t="s">
        <v>60</v>
      </c>
      <c r="F833" s="57" t="s">
        <v>61</v>
      </c>
      <c r="G833" s="51" t="s">
        <v>3030</v>
      </c>
      <c r="H833" s="51" t="s">
        <v>4625</v>
      </c>
      <c r="I833" s="51" t="s">
        <v>4626</v>
      </c>
      <c r="J833" s="57" t="s">
        <v>65</v>
      </c>
      <c r="K833" s="57" t="s">
        <v>4616</v>
      </c>
      <c r="L833" s="57" t="s">
        <v>4701</v>
      </c>
      <c r="M833" s="57" t="s">
        <v>66</v>
      </c>
      <c r="N833" s="52" t="s">
        <v>4715</v>
      </c>
      <c r="O833" s="53">
        <v>1</v>
      </c>
      <c r="P833" s="51" t="s">
        <v>68</v>
      </c>
      <c r="Q833" s="51" t="s">
        <v>69</v>
      </c>
      <c r="R833" s="51" t="s">
        <v>70</v>
      </c>
      <c r="S833" s="54" t="s">
        <v>4390</v>
      </c>
      <c r="T833" s="51" t="s">
        <v>650</v>
      </c>
      <c r="U833" s="55">
        <v>46251</v>
      </c>
      <c r="V833" s="57" t="s">
        <v>778</v>
      </c>
      <c r="W833" s="57" t="s">
        <v>4615</v>
      </c>
      <c r="X833" s="57" t="s">
        <v>35729</v>
      </c>
      <c r="Y833" s="142" t="str">
        <f>_xlfn.XLOOKUP(B833,'Golden Rulebook-CDErule level'!I:I,'Golden Rulebook-CDErule level'!I:I, "not found")</f>
        <v>DQO-2036</v>
      </c>
    </row>
    <row r="834" spans="1:25" ht="28.5">
      <c r="A834" s="51" t="s">
        <v>4718</v>
      </c>
      <c r="B834" s="51" t="s">
        <v>4719</v>
      </c>
      <c r="C834" s="57" t="s">
        <v>4720</v>
      </c>
      <c r="D834" s="51" t="s">
        <v>4721</v>
      </c>
      <c r="E834" s="57" t="s">
        <v>60</v>
      </c>
      <c r="F834" s="57" t="s">
        <v>61</v>
      </c>
      <c r="G834" s="51" t="s">
        <v>3030</v>
      </c>
      <c r="H834" s="51" t="s">
        <v>4625</v>
      </c>
      <c r="I834" s="51" t="s">
        <v>4626</v>
      </c>
      <c r="J834" s="57" t="s">
        <v>65</v>
      </c>
      <c r="K834" s="57" t="s">
        <v>4616</v>
      </c>
      <c r="L834" s="57" t="s">
        <v>4701</v>
      </c>
      <c r="M834" s="57" t="s">
        <v>66</v>
      </c>
      <c r="N834" s="52" t="s">
        <v>4715</v>
      </c>
      <c r="O834" s="53">
        <v>1</v>
      </c>
      <c r="P834" s="51" t="s">
        <v>68</v>
      </c>
      <c r="Q834" s="51" t="s">
        <v>69</v>
      </c>
      <c r="R834" s="51" t="s">
        <v>70</v>
      </c>
      <c r="S834" s="54" t="s">
        <v>4390</v>
      </c>
      <c r="T834" s="51" t="s">
        <v>650</v>
      </c>
      <c r="U834" s="55">
        <v>46251</v>
      </c>
      <c r="V834" s="57" t="s">
        <v>778</v>
      </c>
      <c r="W834" s="57" t="s">
        <v>4615</v>
      </c>
      <c r="X834" s="57" t="s">
        <v>35729</v>
      </c>
      <c r="Y834" s="142" t="str">
        <f>_xlfn.XLOOKUP(B834,'Golden Rulebook-CDErule level'!I:I,'Golden Rulebook-CDErule level'!I:I, "not found")</f>
        <v>DQO-2037</v>
      </c>
    </row>
    <row r="835" spans="1:25" ht="42.75">
      <c r="A835" s="51" t="s">
        <v>10628</v>
      </c>
      <c r="B835" s="51" t="s">
        <v>10629</v>
      </c>
      <c r="C835" s="57" t="s">
        <v>10630</v>
      </c>
      <c r="D835" s="51" t="s">
        <v>10631</v>
      </c>
      <c r="E835" s="57" t="s">
        <v>60</v>
      </c>
      <c r="F835" s="57" t="s">
        <v>61</v>
      </c>
      <c r="G835" s="51" t="s">
        <v>738</v>
      </c>
      <c r="H835" s="51" t="s">
        <v>4441</v>
      </c>
      <c r="I835" s="51" t="s">
        <v>4442</v>
      </c>
      <c r="J835" s="57" t="s">
        <v>65</v>
      </c>
      <c r="K835" s="57" t="s">
        <v>10291</v>
      </c>
      <c r="L835" s="57" t="s">
        <v>10618</v>
      </c>
      <c r="M835" s="57" t="s">
        <v>66</v>
      </c>
      <c r="N835" s="52" t="s">
        <v>10632</v>
      </c>
      <c r="O835" s="53">
        <v>1</v>
      </c>
      <c r="P835" s="51" t="s">
        <v>68</v>
      </c>
      <c r="Q835" s="51" t="s">
        <v>69</v>
      </c>
      <c r="R835" s="51" t="s">
        <v>70</v>
      </c>
      <c r="S835" s="54" t="s">
        <v>4390</v>
      </c>
      <c r="T835" s="51" t="s">
        <v>650</v>
      </c>
      <c r="U835" s="55">
        <v>46251</v>
      </c>
      <c r="V835" s="57" t="s">
        <v>778</v>
      </c>
      <c r="W835" s="57" t="s">
        <v>10290</v>
      </c>
      <c r="X835" s="57" t="s">
        <v>10617</v>
      </c>
      <c r="Y835" s="142" t="str">
        <f>_xlfn.XLOOKUP(B835,'Golden Rulebook-CDErule level'!I:I,'Golden Rulebook-CDErule level'!I:I, "not found")</f>
        <v>DQO-2038</v>
      </c>
    </row>
    <row r="836" spans="1:25" ht="42.75">
      <c r="A836" s="51" t="s">
        <v>10635</v>
      </c>
      <c r="B836" s="51" t="s">
        <v>10636</v>
      </c>
      <c r="C836" s="57" t="s">
        <v>10637</v>
      </c>
      <c r="D836" s="51" t="s">
        <v>10638</v>
      </c>
      <c r="E836" s="57" t="s">
        <v>60</v>
      </c>
      <c r="F836" s="57" t="s">
        <v>61</v>
      </c>
      <c r="G836" s="51" t="s">
        <v>738</v>
      </c>
      <c r="H836" s="51" t="s">
        <v>4441</v>
      </c>
      <c r="I836" s="51" t="s">
        <v>4442</v>
      </c>
      <c r="J836" s="57" t="s">
        <v>65</v>
      </c>
      <c r="K836" s="57" t="s">
        <v>10291</v>
      </c>
      <c r="L836" s="57" t="s">
        <v>10618</v>
      </c>
      <c r="M836" s="57" t="s">
        <v>66</v>
      </c>
      <c r="N836" s="52" t="s">
        <v>10632</v>
      </c>
      <c r="O836" s="53">
        <v>1</v>
      </c>
      <c r="P836" s="51" t="s">
        <v>68</v>
      </c>
      <c r="Q836" s="51" t="s">
        <v>69</v>
      </c>
      <c r="R836" s="51" t="s">
        <v>70</v>
      </c>
      <c r="S836" s="54" t="s">
        <v>4390</v>
      </c>
      <c r="T836" s="51" t="s">
        <v>650</v>
      </c>
      <c r="U836" s="55">
        <v>46251</v>
      </c>
      <c r="V836" s="57" t="s">
        <v>778</v>
      </c>
      <c r="W836" s="57" t="s">
        <v>10290</v>
      </c>
      <c r="X836" s="57" t="s">
        <v>10617</v>
      </c>
      <c r="Y836" s="142" t="str">
        <f>_xlfn.XLOOKUP(B836,'Golden Rulebook-CDErule level'!I:I,'Golden Rulebook-CDErule level'!I:I, "not found")</f>
        <v>DQO-2039</v>
      </c>
    </row>
    <row r="837" spans="1:25" ht="42.75">
      <c r="A837" s="51" t="s">
        <v>10650</v>
      </c>
      <c r="B837" s="51" t="s">
        <v>10651</v>
      </c>
      <c r="C837" s="57" t="s">
        <v>10652</v>
      </c>
      <c r="D837" s="51" t="s">
        <v>10653</v>
      </c>
      <c r="E837" s="57" t="s">
        <v>60</v>
      </c>
      <c r="F837" s="57" t="s">
        <v>61</v>
      </c>
      <c r="G837" s="51" t="s">
        <v>738</v>
      </c>
      <c r="H837" s="51" t="s">
        <v>4441</v>
      </c>
      <c r="I837" s="51" t="s">
        <v>4442</v>
      </c>
      <c r="J837" s="57" t="s">
        <v>65</v>
      </c>
      <c r="K837" s="57" t="s">
        <v>10291</v>
      </c>
      <c r="L837" s="57" t="s">
        <v>10640</v>
      </c>
      <c r="M837" s="57" t="s">
        <v>66</v>
      </c>
      <c r="N837" s="52" t="s">
        <v>10654</v>
      </c>
      <c r="O837" s="53">
        <v>1</v>
      </c>
      <c r="P837" s="51" t="s">
        <v>68</v>
      </c>
      <c r="Q837" s="51" t="s">
        <v>69</v>
      </c>
      <c r="R837" s="51" t="s">
        <v>70</v>
      </c>
      <c r="S837" s="54" t="s">
        <v>4390</v>
      </c>
      <c r="T837" s="51" t="s">
        <v>650</v>
      </c>
      <c r="U837" s="55">
        <v>46251</v>
      </c>
      <c r="V837" s="57" t="s">
        <v>778</v>
      </c>
      <c r="W837" s="57" t="s">
        <v>10290</v>
      </c>
      <c r="X837" s="57" t="s">
        <v>10639</v>
      </c>
      <c r="Y837" s="142" t="str">
        <f>_xlfn.XLOOKUP(B837,'Golden Rulebook-CDErule level'!I:I,'Golden Rulebook-CDErule level'!I:I, "not found")</f>
        <v>DQO-2040</v>
      </c>
    </row>
    <row r="838" spans="1:25" ht="42.75">
      <c r="A838" s="51" t="s">
        <v>10657</v>
      </c>
      <c r="B838" s="51" t="s">
        <v>10658</v>
      </c>
      <c r="C838" s="57" t="s">
        <v>10659</v>
      </c>
      <c r="D838" s="51" t="s">
        <v>10660</v>
      </c>
      <c r="E838" s="57" t="s">
        <v>60</v>
      </c>
      <c r="F838" s="57" t="s">
        <v>61</v>
      </c>
      <c r="G838" s="51" t="s">
        <v>738</v>
      </c>
      <c r="H838" s="51" t="s">
        <v>4441</v>
      </c>
      <c r="I838" s="51" t="s">
        <v>4442</v>
      </c>
      <c r="J838" s="57" t="s">
        <v>65</v>
      </c>
      <c r="K838" s="57" t="s">
        <v>10291</v>
      </c>
      <c r="L838" s="57" t="s">
        <v>10640</v>
      </c>
      <c r="M838" s="57" t="s">
        <v>66</v>
      </c>
      <c r="N838" s="52" t="s">
        <v>10654</v>
      </c>
      <c r="O838" s="53">
        <v>1</v>
      </c>
      <c r="P838" s="51" t="s">
        <v>68</v>
      </c>
      <c r="Q838" s="51" t="s">
        <v>69</v>
      </c>
      <c r="R838" s="51" t="s">
        <v>70</v>
      </c>
      <c r="S838" s="54" t="s">
        <v>4390</v>
      </c>
      <c r="T838" s="51" t="s">
        <v>650</v>
      </c>
      <c r="U838" s="55">
        <v>46251</v>
      </c>
      <c r="V838" s="57" t="s">
        <v>778</v>
      </c>
      <c r="W838" s="57" t="s">
        <v>10290</v>
      </c>
      <c r="X838" s="57" t="s">
        <v>10639</v>
      </c>
      <c r="Y838" s="142" t="str">
        <f>_xlfn.XLOOKUP(B838,'Golden Rulebook-CDErule level'!I:I,'Golden Rulebook-CDErule level'!I:I, "not found")</f>
        <v>DQO-2041</v>
      </c>
    </row>
    <row r="839" spans="1:25" ht="28.5">
      <c r="A839" s="51" t="s">
        <v>9648</v>
      </c>
      <c r="B839" s="51" t="s">
        <v>9649</v>
      </c>
      <c r="C839" s="57" t="s">
        <v>9650</v>
      </c>
      <c r="D839" s="51" t="s">
        <v>9651</v>
      </c>
      <c r="E839" s="57" t="s">
        <v>60</v>
      </c>
      <c r="F839" s="57" t="s">
        <v>61</v>
      </c>
      <c r="G839" s="51" t="s">
        <v>3030</v>
      </c>
      <c r="H839" s="51" t="s">
        <v>4625</v>
      </c>
      <c r="I839" s="51" t="s">
        <v>4626</v>
      </c>
      <c r="J839" s="57" t="s">
        <v>65</v>
      </c>
      <c r="K839" s="57" t="s">
        <v>9600</v>
      </c>
      <c r="L839" s="57" t="s">
        <v>9645</v>
      </c>
      <c r="M839" s="57" t="s">
        <v>66</v>
      </c>
      <c r="N839" s="52" t="s">
        <v>9652</v>
      </c>
      <c r="O839" s="53">
        <v>1</v>
      </c>
      <c r="P839" s="51" t="s">
        <v>68</v>
      </c>
      <c r="Q839" s="51" t="s">
        <v>69</v>
      </c>
      <c r="R839" s="51" t="s">
        <v>70</v>
      </c>
      <c r="S839" s="54" t="s">
        <v>4390</v>
      </c>
      <c r="T839" s="51" t="s">
        <v>650</v>
      </c>
      <c r="U839" s="55">
        <v>46251</v>
      </c>
      <c r="V839" s="57" t="s">
        <v>778</v>
      </c>
      <c r="W839" s="57" t="s">
        <v>9599</v>
      </c>
      <c r="X839" s="57" t="s">
        <v>9644</v>
      </c>
      <c r="Y839" s="142" t="str">
        <f>_xlfn.XLOOKUP(B839,'Golden Rulebook-CDErule level'!I:I,'Golden Rulebook-CDErule level'!I:I, "not found")</f>
        <v>DQO-2042</v>
      </c>
    </row>
    <row r="840" spans="1:25" ht="28.5">
      <c r="A840" s="51" t="s">
        <v>9655</v>
      </c>
      <c r="B840" s="51" t="s">
        <v>9656</v>
      </c>
      <c r="C840" s="57" t="s">
        <v>9657</v>
      </c>
      <c r="D840" s="51" t="s">
        <v>9658</v>
      </c>
      <c r="E840" s="57" t="s">
        <v>60</v>
      </c>
      <c r="F840" s="57" t="s">
        <v>61</v>
      </c>
      <c r="G840" s="51" t="s">
        <v>3030</v>
      </c>
      <c r="H840" s="51" t="s">
        <v>4625</v>
      </c>
      <c r="I840" s="51" t="s">
        <v>4626</v>
      </c>
      <c r="J840" s="57" t="s">
        <v>65</v>
      </c>
      <c r="K840" s="57" t="s">
        <v>9600</v>
      </c>
      <c r="L840" s="57" t="s">
        <v>9645</v>
      </c>
      <c r="M840" s="57" t="s">
        <v>66</v>
      </c>
      <c r="N840" s="52" t="s">
        <v>9652</v>
      </c>
      <c r="O840" s="53">
        <v>1</v>
      </c>
      <c r="P840" s="51" t="s">
        <v>68</v>
      </c>
      <c r="Q840" s="51" t="s">
        <v>69</v>
      </c>
      <c r="R840" s="51" t="s">
        <v>70</v>
      </c>
      <c r="S840" s="54" t="s">
        <v>4390</v>
      </c>
      <c r="T840" s="51" t="s">
        <v>650</v>
      </c>
      <c r="U840" s="55">
        <v>46251</v>
      </c>
      <c r="V840" s="57" t="s">
        <v>778</v>
      </c>
      <c r="W840" s="57" t="s">
        <v>9599</v>
      </c>
      <c r="X840" s="57" t="s">
        <v>9644</v>
      </c>
      <c r="Y840" s="142" t="str">
        <f>_xlfn.XLOOKUP(B840,'Golden Rulebook-CDErule level'!I:I,'Golden Rulebook-CDErule level'!I:I, "not found")</f>
        <v>DQO-2043</v>
      </c>
    </row>
    <row r="841" spans="1:25" ht="28.5">
      <c r="A841" s="51" t="s">
        <v>8815</v>
      </c>
      <c r="B841" s="51" t="s">
        <v>8816</v>
      </c>
      <c r="C841" s="57" t="s">
        <v>8817</v>
      </c>
      <c r="D841" s="51" t="s">
        <v>8818</v>
      </c>
      <c r="E841" s="57" t="s">
        <v>60</v>
      </c>
      <c r="F841" s="57" t="s">
        <v>61</v>
      </c>
      <c r="G841" s="51" t="s">
        <v>3030</v>
      </c>
      <c r="H841" s="51" t="s">
        <v>4625</v>
      </c>
      <c r="I841" s="51" t="s">
        <v>4626</v>
      </c>
      <c r="J841" s="57" t="s">
        <v>65</v>
      </c>
      <c r="K841" s="57" t="s">
        <v>8746</v>
      </c>
      <c r="L841" s="57" t="s">
        <v>8805</v>
      </c>
      <c r="M841" s="57" t="s">
        <v>66</v>
      </c>
      <c r="N841" s="52" t="s">
        <v>8819</v>
      </c>
      <c r="O841" s="53">
        <v>1</v>
      </c>
      <c r="P841" s="51" t="s">
        <v>68</v>
      </c>
      <c r="Q841" s="51" t="s">
        <v>69</v>
      </c>
      <c r="R841" s="51" t="s">
        <v>70</v>
      </c>
      <c r="S841" s="54" t="s">
        <v>4390</v>
      </c>
      <c r="T841" s="51" t="s">
        <v>650</v>
      </c>
      <c r="U841" s="55">
        <v>46251</v>
      </c>
      <c r="V841" s="57" t="s">
        <v>778</v>
      </c>
      <c r="W841" s="57" t="s">
        <v>8745</v>
      </c>
      <c r="X841" s="57" t="s">
        <v>8804</v>
      </c>
      <c r="Y841" s="142" t="str">
        <f>_xlfn.XLOOKUP(B841,'Golden Rulebook-CDErule level'!I:I,'Golden Rulebook-CDErule level'!I:I, "not found")</f>
        <v>DQO-2044</v>
      </c>
    </row>
    <row r="842" spans="1:25" ht="28.5">
      <c r="A842" s="51" t="s">
        <v>8822</v>
      </c>
      <c r="B842" s="51" t="s">
        <v>8823</v>
      </c>
      <c r="C842" s="57" t="s">
        <v>8824</v>
      </c>
      <c r="D842" s="51" t="s">
        <v>8825</v>
      </c>
      <c r="E842" s="57" t="s">
        <v>60</v>
      </c>
      <c r="F842" s="57" t="s">
        <v>61</v>
      </c>
      <c r="G842" s="51" t="s">
        <v>3030</v>
      </c>
      <c r="H842" s="51" t="s">
        <v>4625</v>
      </c>
      <c r="I842" s="51" t="s">
        <v>4626</v>
      </c>
      <c r="J842" s="57" t="s">
        <v>65</v>
      </c>
      <c r="K842" s="57" t="s">
        <v>8746</v>
      </c>
      <c r="L842" s="57" t="s">
        <v>8805</v>
      </c>
      <c r="M842" s="57" t="s">
        <v>66</v>
      </c>
      <c r="N842" s="52" t="s">
        <v>8819</v>
      </c>
      <c r="O842" s="53">
        <v>1</v>
      </c>
      <c r="P842" s="51" t="s">
        <v>68</v>
      </c>
      <c r="Q842" s="51" t="s">
        <v>69</v>
      </c>
      <c r="R842" s="51" t="s">
        <v>70</v>
      </c>
      <c r="S842" s="54" t="s">
        <v>4390</v>
      </c>
      <c r="T842" s="51" t="s">
        <v>650</v>
      </c>
      <c r="U842" s="55">
        <v>46251</v>
      </c>
      <c r="V842" s="57" t="s">
        <v>778</v>
      </c>
      <c r="W842" s="57" t="s">
        <v>8745</v>
      </c>
      <c r="X842" s="57" t="s">
        <v>8804</v>
      </c>
      <c r="Y842" s="142" t="str">
        <f>_xlfn.XLOOKUP(B842,'Golden Rulebook-CDErule level'!I:I,'Golden Rulebook-CDErule level'!I:I, "not found")</f>
        <v>DQO-2045</v>
      </c>
    </row>
    <row r="843" spans="1:25" ht="28.5">
      <c r="A843" s="51" t="s">
        <v>6247</v>
      </c>
      <c r="B843" s="51" t="s">
        <v>6248</v>
      </c>
      <c r="C843" s="57" t="s">
        <v>6249</v>
      </c>
      <c r="D843" s="51" t="s">
        <v>6250</v>
      </c>
      <c r="E843" s="57" t="s">
        <v>60</v>
      </c>
      <c r="F843" s="57" t="s">
        <v>61</v>
      </c>
      <c r="G843" s="51" t="s">
        <v>3030</v>
      </c>
      <c r="H843" s="51" t="s">
        <v>4625</v>
      </c>
      <c r="I843" s="51" t="s">
        <v>4626</v>
      </c>
      <c r="J843" s="57" t="s">
        <v>65</v>
      </c>
      <c r="K843" s="57" t="s">
        <v>6145</v>
      </c>
      <c r="L843" s="57" t="s">
        <v>6238</v>
      </c>
      <c r="M843" s="57" t="s">
        <v>66</v>
      </c>
      <c r="N843" s="52" t="s">
        <v>3265</v>
      </c>
      <c r="O843" s="53">
        <v>1</v>
      </c>
      <c r="P843" s="51" t="s">
        <v>68</v>
      </c>
      <c r="Q843" s="51" t="s">
        <v>69</v>
      </c>
      <c r="R843" s="51" t="s">
        <v>70</v>
      </c>
      <c r="S843" s="54" t="s">
        <v>4390</v>
      </c>
      <c r="T843" s="51" t="s">
        <v>650</v>
      </c>
      <c r="U843" s="55">
        <v>46251</v>
      </c>
      <c r="V843" s="57" t="s">
        <v>778</v>
      </c>
      <c r="W843" s="57" t="s">
        <v>6144</v>
      </c>
      <c r="X843" s="57" t="s">
        <v>2977</v>
      </c>
      <c r="Y843" s="142" t="str">
        <f>_xlfn.XLOOKUP(B843,'Golden Rulebook-CDErule level'!I:I,'Golden Rulebook-CDErule level'!I:I, "not found")</f>
        <v>DQO-2047</v>
      </c>
    </row>
    <row r="844" spans="1:25" ht="42.75">
      <c r="A844" s="51" t="s">
        <v>8944</v>
      </c>
      <c r="B844" s="51" t="s">
        <v>8945</v>
      </c>
      <c r="C844" s="57" t="s">
        <v>8946</v>
      </c>
      <c r="D844" s="51" t="s">
        <v>8947</v>
      </c>
      <c r="E844" s="57" t="s">
        <v>60</v>
      </c>
      <c r="F844" s="57" t="s">
        <v>61</v>
      </c>
      <c r="G844" s="51" t="s">
        <v>738</v>
      </c>
      <c r="H844" s="51" t="s">
        <v>4441</v>
      </c>
      <c r="I844" s="51" t="s">
        <v>4442</v>
      </c>
      <c r="J844" s="57" t="s">
        <v>65</v>
      </c>
      <c r="K844" s="57" t="s">
        <v>8909</v>
      </c>
      <c r="L844" s="57" t="s">
        <v>8934</v>
      </c>
      <c r="M844" s="57" t="s">
        <v>66</v>
      </c>
      <c r="N844" s="52" t="s">
        <v>8948</v>
      </c>
      <c r="O844" s="53">
        <v>1</v>
      </c>
      <c r="P844" s="51" t="s">
        <v>68</v>
      </c>
      <c r="Q844" s="51" t="s">
        <v>69</v>
      </c>
      <c r="R844" s="51" t="s">
        <v>70</v>
      </c>
      <c r="S844" s="54" t="s">
        <v>4390</v>
      </c>
      <c r="T844" s="51" t="s">
        <v>650</v>
      </c>
      <c r="U844" s="55">
        <v>46251</v>
      </c>
      <c r="V844" s="57" t="s">
        <v>778</v>
      </c>
      <c r="W844" s="57" t="s">
        <v>8908</v>
      </c>
      <c r="X844" s="57" t="s">
        <v>8933</v>
      </c>
      <c r="Y844" s="142" t="str">
        <f>_xlfn.XLOOKUP(B844,'Golden Rulebook-CDErule level'!I:I,'Golden Rulebook-CDErule level'!I:I, "not found")</f>
        <v>DQO-2048</v>
      </c>
    </row>
    <row r="845" spans="1:25" ht="42.75">
      <c r="A845" s="51" t="s">
        <v>8951</v>
      </c>
      <c r="B845" s="51" t="s">
        <v>8952</v>
      </c>
      <c r="C845" s="57" t="s">
        <v>8953</v>
      </c>
      <c r="D845" s="51" t="s">
        <v>8954</v>
      </c>
      <c r="E845" s="57" t="s">
        <v>60</v>
      </c>
      <c r="F845" s="57" t="s">
        <v>61</v>
      </c>
      <c r="G845" s="51" t="s">
        <v>738</v>
      </c>
      <c r="H845" s="51" t="s">
        <v>4441</v>
      </c>
      <c r="I845" s="51" t="s">
        <v>4442</v>
      </c>
      <c r="J845" s="57" t="s">
        <v>65</v>
      </c>
      <c r="K845" s="57" t="s">
        <v>8909</v>
      </c>
      <c r="L845" s="57" t="s">
        <v>8934</v>
      </c>
      <c r="M845" s="57" t="s">
        <v>66</v>
      </c>
      <c r="N845" s="52" t="s">
        <v>8948</v>
      </c>
      <c r="O845" s="53">
        <v>1</v>
      </c>
      <c r="P845" s="51" t="s">
        <v>68</v>
      </c>
      <c r="Q845" s="51" t="s">
        <v>69</v>
      </c>
      <c r="R845" s="51" t="s">
        <v>70</v>
      </c>
      <c r="S845" s="54" t="s">
        <v>4390</v>
      </c>
      <c r="T845" s="51" t="s">
        <v>650</v>
      </c>
      <c r="U845" s="55">
        <v>46251</v>
      </c>
      <c r="V845" s="57" t="s">
        <v>778</v>
      </c>
      <c r="W845" s="57" t="s">
        <v>8908</v>
      </c>
      <c r="X845" s="57" t="s">
        <v>8933</v>
      </c>
      <c r="Y845" s="142" t="str">
        <f>_xlfn.XLOOKUP(B845,'Golden Rulebook-CDErule level'!I:I,'Golden Rulebook-CDErule level'!I:I, "not found")</f>
        <v>DQO-2049</v>
      </c>
    </row>
    <row r="846" spans="1:25" ht="28.5">
      <c r="A846" s="51" t="s">
        <v>10787</v>
      </c>
      <c r="B846" s="51" t="s">
        <v>10788</v>
      </c>
      <c r="C846" s="57" t="s">
        <v>10789</v>
      </c>
      <c r="D846" s="51" t="s">
        <v>10790</v>
      </c>
      <c r="E846" s="57" t="s">
        <v>60</v>
      </c>
      <c r="F846" s="57" t="s">
        <v>61</v>
      </c>
      <c r="G846" s="51" t="s">
        <v>3030</v>
      </c>
      <c r="H846" s="51" t="s">
        <v>4625</v>
      </c>
      <c r="I846" s="51" t="s">
        <v>4626</v>
      </c>
      <c r="J846" s="57" t="s">
        <v>65</v>
      </c>
      <c r="K846" s="57" t="s">
        <v>10675</v>
      </c>
      <c r="L846" s="57" t="s">
        <v>10777</v>
      </c>
      <c r="M846" s="57" t="s">
        <v>66</v>
      </c>
      <c r="N846" s="52" t="s">
        <v>10791</v>
      </c>
      <c r="O846" s="53">
        <v>1</v>
      </c>
      <c r="P846" s="51" t="s">
        <v>68</v>
      </c>
      <c r="Q846" s="51" t="s">
        <v>69</v>
      </c>
      <c r="R846" s="51" t="s">
        <v>70</v>
      </c>
      <c r="S846" s="54" t="s">
        <v>4390</v>
      </c>
      <c r="T846" s="51" t="s">
        <v>650</v>
      </c>
      <c r="U846" s="55">
        <v>46251</v>
      </c>
      <c r="V846" s="57" t="s">
        <v>778</v>
      </c>
      <c r="W846" s="57" t="s">
        <v>10674</v>
      </c>
      <c r="X846" s="57" t="s">
        <v>10776</v>
      </c>
      <c r="Y846" s="142" t="str">
        <f>_xlfn.XLOOKUP(B846,'Golden Rulebook-CDErule level'!I:I,'Golden Rulebook-CDErule level'!I:I, "not found")</f>
        <v>DQO-2050</v>
      </c>
    </row>
    <row r="847" spans="1:25" ht="28.5">
      <c r="A847" s="51" t="s">
        <v>10794</v>
      </c>
      <c r="B847" s="51" t="s">
        <v>10795</v>
      </c>
      <c r="C847" s="57" t="s">
        <v>10796</v>
      </c>
      <c r="D847" s="51" t="s">
        <v>10797</v>
      </c>
      <c r="E847" s="57" t="s">
        <v>60</v>
      </c>
      <c r="F847" s="57" t="s">
        <v>61</v>
      </c>
      <c r="G847" s="51" t="s">
        <v>3030</v>
      </c>
      <c r="H847" s="51" t="s">
        <v>4625</v>
      </c>
      <c r="I847" s="51" t="s">
        <v>4626</v>
      </c>
      <c r="J847" s="57" t="s">
        <v>65</v>
      </c>
      <c r="K847" s="57" t="s">
        <v>10675</v>
      </c>
      <c r="L847" s="57" t="s">
        <v>10777</v>
      </c>
      <c r="M847" s="57" t="s">
        <v>66</v>
      </c>
      <c r="N847" s="52" t="s">
        <v>10791</v>
      </c>
      <c r="O847" s="53">
        <v>1</v>
      </c>
      <c r="P847" s="51" t="s">
        <v>68</v>
      </c>
      <c r="Q847" s="51" t="s">
        <v>69</v>
      </c>
      <c r="R847" s="51" t="s">
        <v>70</v>
      </c>
      <c r="S847" s="54" t="s">
        <v>4390</v>
      </c>
      <c r="T847" s="51" t="s">
        <v>650</v>
      </c>
      <c r="U847" s="55">
        <v>46251</v>
      </c>
      <c r="V847" s="57" t="s">
        <v>778</v>
      </c>
      <c r="W847" s="57" t="s">
        <v>10674</v>
      </c>
      <c r="X847" s="57" t="s">
        <v>10776</v>
      </c>
      <c r="Y847" s="142" t="str">
        <f>_xlfn.XLOOKUP(B847,'Golden Rulebook-CDErule level'!I:I,'Golden Rulebook-CDErule level'!I:I, "not found")</f>
        <v>DQO-2051</v>
      </c>
    </row>
    <row r="848" spans="1:25" ht="42.75">
      <c r="A848" s="51" t="s">
        <v>7261</v>
      </c>
      <c r="B848" s="51" t="s">
        <v>7262</v>
      </c>
      <c r="C848" s="57" t="s">
        <v>7263</v>
      </c>
      <c r="D848" s="51" t="s">
        <v>7264</v>
      </c>
      <c r="E848" s="57" t="s">
        <v>60</v>
      </c>
      <c r="F848" s="57" t="s">
        <v>61</v>
      </c>
      <c r="G848" s="51" t="s">
        <v>738</v>
      </c>
      <c r="H848" s="51" t="s">
        <v>4441</v>
      </c>
      <c r="I848" s="51" t="s">
        <v>4442</v>
      </c>
      <c r="J848" s="57" t="s">
        <v>65</v>
      </c>
      <c r="K848" s="57" t="s">
        <v>7233</v>
      </c>
      <c r="L848" s="57" t="s">
        <v>7251</v>
      </c>
      <c r="M848" s="57" t="s">
        <v>66</v>
      </c>
      <c r="N848" s="52" t="s">
        <v>7265</v>
      </c>
      <c r="O848" s="53">
        <v>1</v>
      </c>
      <c r="P848" s="51" t="s">
        <v>68</v>
      </c>
      <c r="Q848" s="51" t="s">
        <v>69</v>
      </c>
      <c r="R848" s="51" t="s">
        <v>70</v>
      </c>
      <c r="S848" s="54" t="s">
        <v>4390</v>
      </c>
      <c r="T848" s="51" t="s">
        <v>650</v>
      </c>
      <c r="U848" s="55">
        <v>46251</v>
      </c>
      <c r="V848" s="57" t="s">
        <v>778</v>
      </c>
      <c r="W848" s="57" t="s">
        <v>7232</v>
      </c>
      <c r="X848" s="57" t="s">
        <v>7250</v>
      </c>
      <c r="Y848" s="142" t="str">
        <f>_xlfn.XLOOKUP(B848,'Golden Rulebook-CDErule level'!I:I,'Golden Rulebook-CDErule level'!I:I, "not found")</f>
        <v>DQO-2052</v>
      </c>
    </row>
    <row r="849" spans="1:25" ht="42.75">
      <c r="A849" s="51" t="s">
        <v>7268</v>
      </c>
      <c r="B849" s="51" t="s">
        <v>7269</v>
      </c>
      <c r="C849" s="57" t="s">
        <v>7270</v>
      </c>
      <c r="D849" s="51" t="s">
        <v>7271</v>
      </c>
      <c r="E849" s="57" t="s">
        <v>60</v>
      </c>
      <c r="F849" s="57" t="s">
        <v>61</v>
      </c>
      <c r="G849" s="51" t="s">
        <v>738</v>
      </c>
      <c r="H849" s="51" t="s">
        <v>4441</v>
      </c>
      <c r="I849" s="51" t="s">
        <v>4442</v>
      </c>
      <c r="J849" s="57" t="s">
        <v>65</v>
      </c>
      <c r="K849" s="57" t="s">
        <v>7233</v>
      </c>
      <c r="L849" s="57" t="s">
        <v>7251</v>
      </c>
      <c r="M849" s="57" t="s">
        <v>66</v>
      </c>
      <c r="N849" s="52" t="s">
        <v>7265</v>
      </c>
      <c r="O849" s="53">
        <v>1</v>
      </c>
      <c r="P849" s="51" t="s">
        <v>68</v>
      </c>
      <c r="Q849" s="51" t="s">
        <v>69</v>
      </c>
      <c r="R849" s="51" t="s">
        <v>70</v>
      </c>
      <c r="S849" s="54" t="s">
        <v>4390</v>
      </c>
      <c r="T849" s="51" t="s">
        <v>650</v>
      </c>
      <c r="U849" s="55">
        <v>46251</v>
      </c>
      <c r="V849" s="57" t="s">
        <v>778</v>
      </c>
      <c r="W849" s="57" t="s">
        <v>7232</v>
      </c>
      <c r="X849" s="57" t="s">
        <v>7250</v>
      </c>
      <c r="Y849" s="142" t="str">
        <f>_xlfn.XLOOKUP(B849,'Golden Rulebook-CDErule level'!I:I,'Golden Rulebook-CDErule level'!I:I, "not found")</f>
        <v>DQO-2053</v>
      </c>
    </row>
    <row r="850" spans="1:25" ht="42.75">
      <c r="A850" s="51" t="s">
        <v>7290</v>
      </c>
      <c r="B850" s="51" t="s">
        <v>7291</v>
      </c>
      <c r="C850" s="57" t="s">
        <v>7292</v>
      </c>
      <c r="D850" s="51" t="s">
        <v>7293</v>
      </c>
      <c r="E850" s="57" t="s">
        <v>60</v>
      </c>
      <c r="F850" s="57" t="s">
        <v>61</v>
      </c>
      <c r="G850" s="51" t="s">
        <v>738</v>
      </c>
      <c r="H850" s="51" t="s">
        <v>4441</v>
      </c>
      <c r="I850" s="51" t="s">
        <v>4442</v>
      </c>
      <c r="J850" s="57" t="s">
        <v>65</v>
      </c>
      <c r="K850" s="57" t="s">
        <v>7233</v>
      </c>
      <c r="L850" s="57" t="s">
        <v>7280</v>
      </c>
      <c r="M850" s="57" t="s">
        <v>66</v>
      </c>
      <c r="N850" s="52" t="s">
        <v>7294</v>
      </c>
      <c r="O850" s="53">
        <v>1</v>
      </c>
      <c r="P850" s="51" t="s">
        <v>68</v>
      </c>
      <c r="Q850" s="51" t="s">
        <v>69</v>
      </c>
      <c r="R850" s="51" t="s">
        <v>70</v>
      </c>
      <c r="S850" s="54" t="s">
        <v>4390</v>
      </c>
      <c r="T850" s="51" t="s">
        <v>650</v>
      </c>
      <c r="U850" s="55">
        <v>46251</v>
      </c>
      <c r="V850" s="57" t="s">
        <v>778</v>
      </c>
      <c r="W850" s="57" t="s">
        <v>7232</v>
      </c>
      <c r="X850" s="57" t="s">
        <v>7279</v>
      </c>
      <c r="Y850" s="142" t="str">
        <f>_xlfn.XLOOKUP(B850,'Golden Rulebook-CDErule level'!I:I,'Golden Rulebook-CDErule level'!I:I, "not found")</f>
        <v>DQO-2054</v>
      </c>
    </row>
    <row r="851" spans="1:25" ht="42.75">
      <c r="A851" s="51" t="s">
        <v>7297</v>
      </c>
      <c r="B851" s="51" t="s">
        <v>7298</v>
      </c>
      <c r="C851" s="57" t="s">
        <v>7299</v>
      </c>
      <c r="D851" s="51" t="s">
        <v>7300</v>
      </c>
      <c r="E851" s="57" t="s">
        <v>60</v>
      </c>
      <c r="F851" s="57" t="s">
        <v>61</v>
      </c>
      <c r="G851" s="51" t="s">
        <v>738</v>
      </c>
      <c r="H851" s="51" t="s">
        <v>4441</v>
      </c>
      <c r="I851" s="51" t="s">
        <v>4442</v>
      </c>
      <c r="J851" s="57" t="s">
        <v>65</v>
      </c>
      <c r="K851" s="57" t="s">
        <v>7233</v>
      </c>
      <c r="L851" s="57" t="s">
        <v>7280</v>
      </c>
      <c r="M851" s="57" t="s">
        <v>66</v>
      </c>
      <c r="N851" s="52" t="s">
        <v>7294</v>
      </c>
      <c r="O851" s="53">
        <v>1</v>
      </c>
      <c r="P851" s="51" t="s">
        <v>68</v>
      </c>
      <c r="Q851" s="51" t="s">
        <v>69</v>
      </c>
      <c r="R851" s="51" t="s">
        <v>70</v>
      </c>
      <c r="S851" s="54" t="s">
        <v>4390</v>
      </c>
      <c r="T851" s="51" t="s">
        <v>650</v>
      </c>
      <c r="U851" s="55">
        <v>46251</v>
      </c>
      <c r="V851" s="57" t="s">
        <v>778</v>
      </c>
      <c r="W851" s="57" t="s">
        <v>7232</v>
      </c>
      <c r="X851" s="57" t="s">
        <v>7279</v>
      </c>
      <c r="Y851" s="142" t="str">
        <f>_xlfn.XLOOKUP(B851,'Golden Rulebook-CDErule level'!I:I,'Golden Rulebook-CDErule level'!I:I, "not found")</f>
        <v>DQO-2055</v>
      </c>
    </row>
    <row r="852" spans="1:25" ht="42.75">
      <c r="A852" s="51" t="s">
        <v>8103</v>
      </c>
      <c r="B852" s="51" t="s">
        <v>8104</v>
      </c>
      <c r="C852" s="57" t="s">
        <v>8105</v>
      </c>
      <c r="D852" s="51" t="s">
        <v>8106</v>
      </c>
      <c r="E852" s="57" t="s">
        <v>60</v>
      </c>
      <c r="F852" s="57" t="s">
        <v>61</v>
      </c>
      <c r="G852" s="51" t="s">
        <v>738</v>
      </c>
      <c r="H852" s="51" t="s">
        <v>4441</v>
      </c>
      <c r="I852" s="51" t="s">
        <v>4442</v>
      </c>
      <c r="J852" s="57" t="s">
        <v>65</v>
      </c>
      <c r="K852" s="57" t="s">
        <v>8077</v>
      </c>
      <c r="L852" s="57" t="s">
        <v>8093</v>
      </c>
      <c r="M852" s="57" t="s">
        <v>66</v>
      </c>
      <c r="N852" s="52" t="s">
        <v>8107</v>
      </c>
      <c r="O852" s="53">
        <v>1</v>
      </c>
      <c r="P852" s="51" t="s">
        <v>68</v>
      </c>
      <c r="Q852" s="51" t="s">
        <v>69</v>
      </c>
      <c r="R852" s="51" t="s">
        <v>70</v>
      </c>
      <c r="S852" s="54" t="s">
        <v>4390</v>
      </c>
      <c r="T852" s="51" t="s">
        <v>650</v>
      </c>
      <c r="U852" s="55">
        <v>46251</v>
      </c>
      <c r="V852" s="57" t="s">
        <v>778</v>
      </c>
      <c r="W852" s="57" t="s">
        <v>8076</v>
      </c>
      <c r="X852" s="57" t="s">
        <v>8092</v>
      </c>
      <c r="Y852" s="142" t="str">
        <f>_xlfn.XLOOKUP(B852,'Golden Rulebook-CDErule level'!I:I,'Golden Rulebook-CDErule level'!I:I, "not found")</f>
        <v>DQO-2056</v>
      </c>
    </row>
    <row r="853" spans="1:25" ht="42.75">
      <c r="A853" s="51" t="s">
        <v>8110</v>
      </c>
      <c r="B853" s="51" t="s">
        <v>8111</v>
      </c>
      <c r="C853" s="57" t="s">
        <v>8112</v>
      </c>
      <c r="D853" s="51" t="s">
        <v>8113</v>
      </c>
      <c r="E853" s="57" t="s">
        <v>60</v>
      </c>
      <c r="F853" s="57" t="s">
        <v>61</v>
      </c>
      <c r="G853" s="51" t="s">
        <v>738</v>
      </c>
      <c r="H853" s="51" t="s">
        <v>4441</v>
      </c>
      <c r="I853" s="51" t="s">
        <v>4442</v>
      </c>
      <c r="J853" s="57" t="s">
        <v>65</v>
      </c>
      <c r="K853" s="57" t="s">
        <v>8077</v>
      </c>
      <c r="L853" s="57" t="s">
        <v>8093</v>
      </c>
      <c r="M853" s="57" t="s">
        <v>66</v>
      </c>
      <c r="N853" s="52" t="s">
        <v>8107</v>
      </c>
      <c r="O853" s="53">
        <v>1</v>
      </c>
      <c r="P853" s="51" t="s">
        <v>68</v>
      </c>
      <c r="Q853" s="51" t="s">
        <v>69</v>
      </c>
      <c r="R853" s="51" t="s">
        <v>70</v>
      </c>
      <c r="S853" s="54" t="s">
        <v>4390</v>
      </c>
      <c r="T853" s="51" t="s">
        <v>650</v>
      </c>
      <c r="U853" s="55">
        <v>46251</v>
      </c>
      <c r="V853" s="57" t="s">
        <v>778</v>
      </c>
      <c r="W853" s="57" t="s">
        <v>8076</v>
      </c>
      <c r="X853" s="57" t="s">
        <v>8092</v>
      </c>
      <c r="Y853" s="142" t="str">
        <f>_xlfn.XLOOKUP(B853,'Golden Rulebook-CDErule level'!I:I,'Golden Rulebook-CDErule level'!I:I, "not found")</f>
        <v>DQO-2057</v>
      </c>
    </row>
    <row r="854" spans="1:25" ht="42.75">
      <c r="A854" s="51" t="s">
        <v>8699</v>
      </c>
      <c r="B854" s="51" t="s">
        <v>8700</v>
      </c>
      <c r="C854" s="57" t="s">
        <v>8701</v>
      </c>
      <c r="D854" s="51" t="s">
        <v>8702</v>
      </c>
      <c r="E854" s="57" t="s">
        <v>60</v>
      </c>
      <c r="F854" s="57" t="s">
        <v>61</v>
      </c>
      <c r="G854" s="51" t="s">
        <v>643</v>
      </c>
      <c r="H854" s="51" t="s">
        <v>8432</v>
      </c>
      <c r="I854" s="51" t="s">
        <v>8433</v>
      </c>
      <c r="J854" s="57" t="s">
        <v>65</v>
      </c>
      <c r="K854" s="57" t="s">
        <v>8423</v>
      </c>
      <c r="L854" s="57" t="s">
        <v>8689</v>
      </c>
      <c r="M854" s="57" t="s">
        <v>66</v>
      </c>
      <c r="N854" s="52" t="s">
        <v>8703</v>
      </c>
      <c r="O854" s="53">
        <v>1</v>
      </c>
      <c r="P854" s="51" t="s">
        <v>68</v>
      </c>
      <c r="Q854" s="51" t="s">
        <v>69</v>
      </c>
      <c r="R854" s="51" t="s">
        <v>70</v>
      </c>
      <c r="S854" s="54" t="s">
        <v>4390</v>
      </c>
      <c r="T854" s="51" t="s">
        <v>650</v>
      </c>
      <c r="U854" s="55">
        <v>46251</v>
      </c>
      <c r="V854" s="57" t="s">
        <v>778</v>
      </c>
      <c r="W854" s="57" t="s">
        <v>8422</v>
      </c>
      <c r="X854" s="57" t="s">
        <v>8688</v>
      </c>
      <c r="Y854" s="142" t="str">
        <f>_xlfn.XLOOKUP(B854,'Golden Rulebook-CDErule level'!I:I,'Golden Rulebook-CDErule level'!I:I, "not found")</f>
        <v>DQO-2058</v>
      </c>
    </row>
    <row r="855" spans="1:25" ht="42.75">
      <c r="A855" s="51" t="s">
        <v>8706</v>
      </c>
      <c r="B855" s="51" t="s">
        <v>8707</v>
      </c>
      <c r="C855" s="57" t="s">
        <v>8708</v>
      </c>
      <c r="D855" s="51" t="s">
        <v>8709</v>
      </c>
      <c r="E855" s="57" t="s">
        <v>60</v>
      </c>
      <c r="F855" s="57" t="s">
        <v>61</v>
      </c>
      <c r="G855" s="51" t="s">
        <v>643</v>
      </c>
      <c r="H855" s="51" t="s">
        <v>8432</v>
      </c>
      <c r="I855" s="51" t="s">
        <v>8433</v>
      </c>
      <c r="J855" s="57" t="s">
        <v>65</v>
      </c>
      <c r="K855" s="57" t="s">
        <v>8423</v>
      </c>
      <c r="L855" s="57" t="s">
        <v>8689</v>
      </c>
      <c r="M855" s="57" t="s">
        <v>66</v>
      </c>
      <c r="N855" s="52" t="s">
        <v>8703</v>
      </c>
      <c r="O855" s="53">
        <v>1</v>
      </c>
      <c r="P855" s="51" t="s">
        <v>68</v>
      </c>
      <c r="Q855" s="51" t="s">
        <v>69</v>
      </c>
      <c r="R855" s="51" t="s">
        <v>70</v>
      </c>
      <c r="S855" s="54" t="s">
        <v>4390</v>
      </c>
      <c r="T855" s="51" t="s">
        <v>650</v>
      </c>
      <c r="U855" s="55">
        <v>46251</v>
      </c>
      <c r="V855" s="57" t="s">
        <v>778</v>
      </c>
      <c r="W855" s="57" t="s">
        <v>8422</v>
      </c>
      <c r="X855" s="57" t="s">
        <v>8688</v>
      </c>
      <c r="Y855" s="142" t="str">
        <f>_xlfn.XLOOKUP(B855,'Golden Rulebook-CDErule level'!I:I,'Golden Rulebook-CDErule level'!I:I, "not found")</f>
        <v>DQO-2059</v>
      </c>
    </row>
    <row r="856" spans="1:25" ht="42.75">
      <c r="A856" s="51" t="s">
        <v>8712</v>
      </c>
      <c r="B856" s="51" t="s">
        <v>8713</v>
      </c>
      <c r="C856" s="57" t="s">
        <v>8714</v>
      </c>
      <c r="D856" s="51" t="s">
        <v>8715</v>
      </c>
      <c r="E856" s="57" t="s">
        <v>60</v>
      </c>
      <c r="F856" s="57" t="s">
        <v>61</v>
      </c>
      <c r="G856" s="51" t="s">
        <v>643</v>
      </c>
      <c r="H856" s="51" t="s">
        <v>8432</v>
      </c>
      <c r="I856" s="51" t="s">
        <v>8433</v>
      </c>
      <c r="J856" s="57" t="s">
        <v>65</v>
      </c>
      <c r="K856" s="57" t="s">
        <v>8423</v>
      </c>
      <c r="L856" s="57" t="s">
        <v>8689</v>
      </c>
      <c r="M856" s="57" t="s">
        <v>66</v>
      </c>
      <c r="N856" s="52" t="s">
        <v>8703</v>
      </c>
      <c r="O856" s="53">
        <v>1</v>
      </c>
      <c r="P856" s="51" t="s">
        <v>68</v>
      </c>
      <c r="Q856" s="51" t="s">
        <v>69</v>
      </c>
      <c r="R856" s="51" t="s">
        <v>70</v>
      </c>
      <c r="S856" s="54" t="s">
        <v>4390</v>
      </c>
      <c r="T856" s="51" t="s">
        <v>650</v>
      </c>
      <c r="U856" s="55">
        <v>46251</v>
      </c>
      <c r="V856" s="57" t="s">
        <v>778</v>
      </c>
      <c r="W856" s="57" t="s">
        <v>8422</v>
      </c>
      <c r="X856" s="57" t="s">
        <v>8688</v>
      </c>
      <c r="Y856" s="142" t="str">
        <f>_xlfn.XLOOKUP(B856,'Golden Rulebook-CDErule level'!I:I,'Golden Rulebook-CDErule level'!I:I, "not found")</f>
        <v>DQO-2060</v>
      </c>
    </row>
    <row r="857" spans="1:25" ht="42.75">
      <c r="A857" s="51" t="s">
        <v>8132</v>
      </c>
      <c r="B857" s="51" t="s">
        <v>8133</v>
      </c>
      <c r="C857" s="57" t="s">
        <v>8134</v>
      </c>
      <c r="D857" s="51" t="s">
        <v>8135</v>
      </c>
      <c r="E857" s="57" t="s">
        <v>60</v>
      </c>
      <c r="F857" s="57" t="s">
        <v>61</v>
      </c>
      <c r="G857" s="51" t="s">
        <v>738</v>
      </c>
      <c r="H857" s="51" t="s">
        <v>4441</v>
      </c>
      <c r="I857" s="51" t="s">
        <v>4442</v>
      </c>
      <c r="J857" s="57" t="s">
        <v>65</v>
      </c>
      <c r="K857" s="57" t="s">
        <v>8077</v>
      </c>
      <c r="L857" s="57" t="s">
        <v>8122</v>
      </c>
      <c r="M857" s="57" t="s">
        <v>66</v>
      </c>
      <c r="N857" s="52" t="s">
        <v>8136</v>
      </c>
      <c r="O857" s="53">
        <v>1</v>
      </c>
      <c r="P857" s="51" t="s">
        <v>68</v>
      </c>
      <c r="Q857" s="51" t="s">
        <v>69</v>
      </c>
      <c r="R857" s="51" t="s">
        <v>70</v>
      </c>
      <c r="S857" s="54" t="s">
        <v>4390</v>
      </c>
      <c r="T857" s="51" t="s">
        <v>650</v>
      </c>
      <c r="U857" s="55">
        <v>46251</v>
      </c>
      <c r="V857" s="57" t="s">
        <v>778</v>
      </c>
      <c r="W857" s="57" t="s">
        <v>8076</v>
      </c>
      <c r="X857" s="57" t="s">
        <v>8121</v>
      </c>
      <c r="Y857" s="142" t="str">
        <f>_xlfn.XLOOKUP(B857,'Golden Rulebook-CDErule level'!I:I,'Golden Rulebook-CDErule level'!I:I, "not found")</f>
        <v>DQO-2061</v>
      </c>
    </row>
    <row r="858" spans="1:25" ht="42.75">
      <c r="A858" s="51" t="s">
        <v>8139</v>
      </c>
      <c r="B858" s="51" t="s">
        <v>8140</v>
      </c>
      <c r="C858" s="57" t="s">
        <v>8141</v>
      </c>
      <c r="D858" s="51" t="s">
        <v>8142</v>
      </c>
      <c r="E858" s="57" t="s">
        <v>60</v>
      </c>
      <c r="F858" s="57" t="s">
        <v>61</v>
      </c>
      <c r="G858" s="51" t="s">
        <v>738</v>
      </c>
      <c r="H858" s="51" t="s">
        <v>4441</v>
      </c>
      <c r="I858" s="51" t="s">
        <v>4442</v>
      </c>
      <c r="J858" s="57" t="s">
        <v>65</v>
      </c>
      <c r="K858" s="57" t="s">
        <v>8077</v>
      </c>
      <c r="L858" s="57" t="s">
        <v>8122</v>
      </c>
      <c r="M858" s="57" t="s">
        <v>66</v>
      </c>
      <c r="N858" s="52" t="s">
        <v>8136</v>
      </c>
      <c r="O858" s="53">
        <v>1</v>
      </c>
      <c r="P858" s="51" t="s">
        <v>68</v>
      </c>
      <c r="Q858" s="51" t="s">
        <v>69</v>
      </c>
      <c r="R858" s="51" t="s">
        <v>70</v>
      </c>
      <c r="S858" s="54" t="s">
        <v>4390</v>
      </c>
      <c r="T858" s="51" t="s">
        <v>650</v>
      </c>
      <c r="U858" s="55">
        <v>46251</v>
      </c>
      <c r="V858" s="57" t="s">
        <v>778</v>
      </c>
      <c r="W858" s="57" t="s">
        <v>8076</v>
      </c>
      <c r="X858" s="57" t="s">
        <v>8121</v>
      </c>
      <c r="Y858" s="142" t="str">
        <f>_xlfn.XLOOKUP(B858,'Golden Rulebook-CDErule level'!I:I,'Golden Rulebook-CDErule level'!I:I, "not found")</f>
        <v>DQO-2062</v>
      </c>
    </row>
    <row r="859" spans="1:25" ht="28.5">
      <c r="A859" s="51" t="s">
        <v>6082</v>
      </c>
      <c r="B859" s="51" t="s">
        <v>6083</v>
      </c>
      <c r="C859" s="57" t="s">
        <v>6084</v>
      </c>
      <c r="D859" s="51" t="s">
        <v>6085</v>
      </c>
      <c r="E859" s="57" t="s">
        <v>60</v>
      </c>
      <c r="F859" s="57" t="s">
        <v>61</v>
      </c>
      <c r="G859" s="51" t="s">
        <v>3030</v>
      </c>
      <c r="H859" s="51" t="s">
        <v>4625</v>
      </c>
      <c r="I859" s="51" t="s">
        <v>4626</v>
      </c>
      <c r="J859" s="57" t="s">
        <v>65</v>
      </c>
      <c r="K859" s="57" t="s">
        <v>4723</v>
      </c>
      <c r="L859" s="57" t="s">
        <v>6072</v>
      </c>
      <c r="M859" s="57" t="s">
        <v>66</v>
      </c>
      <c r="N859" s="52" t="s">
        <v>6086</v>
      </c>
      <c r="O859" s="53">
        <v>1</v>
      </c>
      <c r="P859" s="51" t="s">
        <v>68</v>
      </c>
      <c r="Q859" s="51" t="s">
        <v>69</v>
      </c>
      <c r="R859" s="51" t="s">
        <v>70</v>
      </c>
      <c r="S859" s="54" t="s">
        <v>4390</v>
      </c>
      <c r="T859" s="51" t="s">
        <v>650</v>
      </c>
      <c r="U859" s="55">
        <v>46251</v>
      </c>
      <c r="V859" s="57" t="s">
        <v>778</v>
      </c>
      <c r="W859" s="57" t="s">
        <v>4722</v>
      </c>
      <c r="X859" s="57" t="s">
        <v>6071</v>
      </c>
      <c r="Y859" s="142" t="str">
        <f>_xlfn.XLOOKUP(B859,'Golden Rulebook-CDErule level'!I:I,'Golden Rulebook-CDErule level'!I:I, "not found")</f>
        <v>DQO-2063</v>
      </c>
    </row>
    <row r="860" spans="1:25" ht="28.5">
      <c r="A860" s="51" t="s">
        <v>6089</v>
      </c>
      <c r="B860" s="51" t="s">
        <v>6090</v>
      </c>
      <c r="C860" s="57" t="s">
        <v>6091</v>
      </c>
      <c r="D860" s="51" t="s">
        <v>6092</v>
      </c>
      <c r="E860" s="57" t="s">
        <v>60</v>
      </c>
      <c r="F860" s="57" t="s">
        <v>61</v>
      </c>
      <c r="G860" s="51" t="s">
        <v>3030</v>
      </c>
      <c r="H860" s="51" t="s">
        <v>4625</v>
      </c>
      <c r="I860" s="51" t="s">
        <v>4626</v>
      </c>
      <c r="J860" s="57" t="s">
        <v>65</v>
      </c>
      <c r="K860" s="57" t="s">
        <v>4723</v>
      </c>
      <c r="L860" s="57" t="s">
        <v>6072</v>
      </c>
      <c r="M860" s="57" t="s">
        <v>66</v>
      </c>
      <c r="N860" s="52" t="s">
        <v>6086</v>
      </c>
      <c r="O860" s="53">
        <v>1</v>
      </c>
      <c r="P860" s="51" t="s">
        <v>68</v>
      </c>
      <c r="Q860" s="51" t="s">
        <v>69</v>
      </c>
      <c r="R860" s="51" t="s">
        <v>70</v>
      </c>
      <c r="S860" s="54" t="s">
        <v>4390</v>
      </c>
      <c r="T860" s="51" t="s">
        <v>650</v>
      </c>
      <c r="U860" s="55">
        <v>46251</v>
      </c>
      <c r="V860" s="57" t="s">
        <v>778</v>
      </c>
      <c r="W860" s="57" t="s">
        <v>4722</v>
      </c>
      <c r="X860" s="57" t="s">
        <v>6071</v>
      </c>
      <c r="Y860" s="142" t="str">
        <f>_xlfn.XLOOKUP(B860,'Golden Rulebook-CDErule level'!I:I,'Golden Rulebook-CDErule level'!I:I, "not found")</f>
        <v>DQO-2064</v>
      </c>
    </row>
    <row r="861" spans="1:25" ht="42.75">
      <c r="A861" s="51" t="s">
        <v>8734</v>
      </c>
      <c r="B861" s="51" t="s">
        <v>8735</v>
      </c>
      <c r="C861" s="57" t="s">
        <v>8736</v>
      </c>
      <c r="D861" s="51" t="s">
        <v>8737</v>
      </c>
      <c r="E861" s="57" t="s">
        <v>60</v>
      </c>
      <c r="F861" s="57" t="s">
        <v>61</v>
      </c>
      <c r="G861" s="51" t="s">
        <v>643</v>
      </c>
      <c r="H861" s="51" t="s">
        <v>8432</v>
      </c>
      <c r="I861" s="51" t="s">
        <v>8433</v>
      </c>
      <c r="J861" s="57" t="s">
        <v>65</v>
      </c>
      <c r="K861" s="57" t="s">
        <v>8423</v>
      </c>
      <c r="L861" s="57" t="s">
        <v>8724</v>
      </c>
      <c r="M861" s="57" t="s">
        <v>66</v>
      </c>
      <c r="N861" s="52" t="s">
        <v>8738</v>
      </c>
      <c r="O861" s="53">
        <v>1</v>
      </c>
      <c r="P861" s="51" t="s">
        <v>68</v>
      </c>
      <c r="Q861" s="51" t="s">
        <v>69</v>
      </c>
      <c r="R861" s="51" t="s">
        <v>70</v>
      </c>
      <c r="S861" s="54" t="s">
        <v>4390</v>
      </c>
      <c r="T861" s="51" t="s">
        <v>650</v>
      </c>
      <c r="U861" s="55">
        <v>46251</v>
      </c>
      <c r="V861" s="57" t="s">
        <v>778</v>
      </c>
      <c r="W861" s="57" t="s">
        <v>8422</v>
      </c>
      <c r="X861" s="57" t="s">
        <v>8723</v>
      </c>
      <c r="Y861" s="142" t="str">
        <f>_xlfn.XLOOKUP(B861,'Golden Rulebook-CDErule level'!I:I,'Golden Rulebook-CDErule level'!I:I, "not found")</f>
        <v>DQO-2066</v>
      </c>
    </row>
    <row r="862" spans="1:25" s="143" customFormat="1" ht="42.75">
      <c r="A862" s="61" t="s">
        <v>7592</v>
      </c>
      <c r="B862" s="61" t="s">
        <v>7593</v>
      </c>
      <c r="C862" s="62" t="s">
        <v>7594</v>
      </c>
      <c r="D862" s="61" t="s">
        <v>7065</v>
      </c>
      <c r="E862" s="62" t="s">
        <v>60</v>
      </c>
      <c r="F862" s="62" t="s">
        <v>61</v>
      </c>
      <c r="G862" s="61" t="s">
        <v>738</v>
      </c>
      <c r="H862" s="61" t="s">
        <v>4441</v>
      </c>
      <c r="I862" s="61" t="s">
        <v>4442</v>
      </c>
      <c r="J862" s="62" t="s">
        <v>65</v>
      </c>
      <c r="K862" s="62" t="s">
        <v>7302</v>
      </c>
      <c r="L862" s="62" t="s">
        <v>7589</v>
      </c>
      <c r="M862" s="62" t="s">
        <v>66</v>
      </c>
      <c r="N862" s="67" t="s">
        <v>7595</v>
      </c>
      <c r="O862" s="64">
        <v>1</v>
      </c>
      <c r="P862" s="61" t="s">
        <v>68</v>
      </c>
      <c r="Q862" s="61" t="s">
        <v>69</v>
      </c>
      <c r="R862" s="61" t="s">
        <v>70</v>
      </c>
      <c r="S862" s="65" t="s">
        <v>4390</v>
      </c>
      <c r="T862" s="61" t="s">
        <v>650</v>
      </c>
      <c r="U862" s="66">
        <v>46251</v>
      </c>
      <c r="V862" s="62" t="s">
        <v>778</v>
      </c>
      <c r="W862" s="62" t="s">
        <v>7301</v>
      </c>
      <c r="X862" s="62" t="s">
        <v>7588</v>
      </c>
      <c r="Y862" s="142" t="str">
        <f>_xlfn.XLOOKUP(B862,'Golden Rulebook-CDErule level'!I:I,'Golden Rulebook-CDErule level'!I:I, "not found")</f>
        <v>DQO-2067</v>
      </c>
    </row>
    <row r="863" spans="1:25" ht="57">
      <c r="A863" s="51" t="s">
        <v>7598</v>
      </c>
      <c r="B863" s="51" t="s">
        <v>7599</v>
      </c>
      <c r="C863" s="57" t="s">
        <v>7600</v>
      </c>
      <c r="D863" s="51" t="s">
        <v>7601</v>
      </c>
      <c r="E863" s="57" t="s">
        <v>60</v>
      </c>
      <c r="F863" s="57" t="s">
        <v>61</v>
      </c>
      <c r="G863" s="51" t="s">
        <v>738</v>
      </c>
      <c r="H863" s="51" t="s">
        <v>4441</v>
      </c>
      <c r="I863" s="51" t="s">
        <v>4442</v>
      </c>
      <c r="J863" s="57" t="s">
        <v>65</v>
      </c>
      <c r="K863" s="57" t="s">
        <v>7302</v>
      </c>
      <c r="L863" s="57" t="s">
        <v>7589</v>
      </c>
      <c r="M863" s="57" t="s">
        <v>66</v>
      </c>
      <c r="N863" s="52" t="s">
        <v>7602</v>
      </c>
      <c r="O863" s="53">
        <v>1</v>
      </c>
      <c r="P863" s="51" t="s">
        <v>68</v>
      </c>
      <c r="Q863" s="51" t="s">
        <v>69</v>
      </c>
      <c r="R863" s="51" t="s">
        <v>70</v>
      </c>
      <c r="S863" s="54" t="s">
        <v>4390</v>
      </c>
      <c r="T863" s="51" t="s">
        <v>650</v>
      </c>
      <c r="U863" s="55">
        <v>46251</v>
      </c>
      <c r="V863" s="57" t="s">
        <v>778</v>
      </c>
      <c r="W863" s="57" t="s">
        <v>7301</v>
      </c>
      <c r="X863" s="57" t="s">
        <v>7588</v>
      </c>
      <c r="Y863" s="142" t="str">
        <f>_xlfn.XLOOKUP(B863,'Golden Rulebook-CDErule level'!I:I,'Golden Rulebook-CDErule level'!I:I, "not found")</f>
        <v>DQO-2069</v>
      </c>
    </row>
    <row r="864" spans="1:25" ht="57">
      <c r="A864" s="51" t="s">
        <v>7221</v>
      </c>
      <c r="B864" s="51" t="s">
        <v>7222</v>
      </c>
      <c r="C864" s="57" t="s">
        <v>7223</v>
      </c>
      <c r="D864" s="51" t="s">
        <v>7224</v>
      </c>
      <c r="E864" s="57" t="s">
        <v>60</v>
      </c>
      <c r="F864" s="57" t="s">
        <v>61</v>
      </c>
      <c r="G864" s="51" t="s">
        <v>738</v>
      </c>
      <c r="H864" s="51" t="s">
        <v>4441</v>
      </c>
      <c r="I864" s="51" t="s">
        <v>4442</v>
      </c>
      <c r="J864" s="57" t="s">
        <v>65</v>
      </c>
      <c r="K864" s="57" t="s">
        <v>6764</v>
      </c>
      <c r="L864" s="57" t="s">
        <v>7211</v>
      </c>
      <c r="M864" s="57" t="s">
        <v>66</v>
      </c>
      <c r="N864" s="52" t="s">
        <v>7225</v>
      </c>
      <c r="O864" s="53">
        <v>1</v>
      </c>
      <c r="P864" s="51" t="s">
        <v>68</v>
      </c>
      <c r="Q864" s="51" t="s">
        <v>69</v>
      </c>
      <c r="R864" s="51" t="s">
        <v>70</v>
      </c>
      <c r="S864" s="54" t="s">
        <v>4390</v>
      </c>
      <c r="T864" s="51" t="s">
        <v>650</v>
      </c>
      <c r="U864" s="55">
        <v>46251</v>
      </c>
      <c r="V864" s="57" t="s">
        <v>778</v>
      </c>
      <c r="W864" s="57" t="s">
        <v>6763</v>
      </c>
      <c r="X864" s="57" t="s">
        <v>7210</v>
      </c>
      <c r="Y864" s="142" t="str">
        <f>_xlfn.XLOOKUP(B864,'Golden Rulebook-CDErule level'!I:I,'Golden Rulebook-CDErule level'!I:I, "not found")</f>
        <v>DQO-2070</v>
      </c>
    </row>
    <row r="865" spans="1:25" ht="57">
      <c r="A865" s="51" t="s">
        <v>7228</v>
      </c>
      <c r="B865" s="51" t="s">
        <v>7229</v>
      </c>
      <c r="C865" s="57" t="s">
        <v>7230</v>
      </c>
      <c r="D865" s="51" t="s">
        <v>7231</v>
      </c>
      <c r="E865" s="57" t="s">
        <v>60</v>
      </c>
      <c r="F865" s="57" t="s">
        <v>61</v>
      </c>
      <c r="G865" s="51" t="s">
        <v>738</v>
      </c>
      <c r="H865" s="51" t="s">
        <v>4441</v>
      </c>
      <c r="I865" s="51" t="s">
        <v>4442</v>
      </c>
      <c r="J865" s="57" t="s">
        <v>65</v>
      </c>
      <c r="K865" s="57" t="s">
        <v>6764</v>
      </c>
      <c r="L865" s="57" t="s">
        <v>7211</v>
      </c>
      <c r="M865" s="57" t="s">
        <v>66</v>
      </c>
      <c r="N865" s="52" t="s">
        <v>7225</v>
      </c>
      <c r="O865" s="53">
        <v>1</v>
      </c>
      <c r="P865" s="51" t="s">
        <v>68</v>
      </c>
      <c r="Q865" s="51" t="s">
        <v>69</v>
      </c>
      <c r="R865" s="51" t="s">
        <v>70</v>
      </c>
      <c r="S865" s="54" t="s">
        <v>4390</v>
      </c>
      <c r="T865" s="51" t="s">
        <v>650</v>
      </c>
      <c r="U865" s="55">
        <v>46251</v>
      </c>
      <c r="V865" s="57" t="s">
        <v>778</v>
      </c>
      <c r="W865" s="57" t="s">
        <v>6763</v>
      </c>
      <c r="X865" s="57" t="s">
        <v>7210</v>
      </c>
      <c r="Y865" s="142" t="str">
        <f>_xlfn.XLOOKUP(B865,'Golden Rulebook-CDErule level'!I:I,'Golden Rulebook-CDErule level'!I:I, "not found")</f>
        <v>DQO-2071</v>
      </c>
    </row>
    <row r="866" spans="1:25" ht="57">
      <c r="A866" s="51" t="s">
        <v>10999</v>
      </c>
      <c r="B866" s="51" t="s">
        <v>11000</v>
      </c>
      <c r="C866" s="57" t="s">
        <v>11001</v>
      </c>
      <c r="D866" s="51" t="s">
        <v>11002</v>
      </c>
      <c r="E866" s="57" t="s">
        <v>60</v>
      </c>
      <c r="F866" s="57" t="s">
        <v>61</v>
      </c>
      <c r="G866" s="51" t="s">
        <v>2207</v>
      </c>
      <c r="H866" s="51" t="s">
        <v>4380</v>
      </c>
      <c r="I866" s="51" t="s">
        <v>4381</v>
      </c>
      <c r="J866" s="57" t="s">
        <v>65</v>
      </c>
      <c r="K866" s="57" t="s">
        <v>10965</v>
      </c>
      <c r="L866" s="57" t="s">
        <v>10989</v>
      </c>
      <c r="M866" s="57" t="s">
        <v>66</v>
      </c>
      <c r="N866" s="52" t="s">
        <v>11003</v>
      </c>
      <c r="O866" s="53">
        <v>1</v>
      </c>
      <c r="P866" s="51" t="s">
        <v>68</v>
      </c>
      <c r="Q866" s="51" t="s">
        <v>69</v>
      </c>
      <c r="R866" s="51" t="s">
        <v>70</v>
      </c>
      <c r="S866" s="54" t="s">
        <v>4390</v>
      </c>
      <c r="T866" s="51" t="s">
        <v>650</v>
      </c>
      <c r="U866" s="55">
        <v>46251</v>
      </c>
      <c r="V866" s="57" t="s">
        <v>778</v>
      </c>
      <c r="W866" s="57" t="s">
        <v>10964</v>
      </c>
      <c r="X866" s="57" t="s">
        <v>10988</v>
      </c>
      <c r="Y866" s="142" t="str">
        <f>_xlfn.XLOOKUP(B866,'Golden Rulebook-CDErule level'!I:I,'Golden Rulebook-CDErule level'!I:I, "not found")</f>
        <v>DQO-2072</v>
      </c>
    </row>
    <row r="867" spans="1:25" ht="57">
      <c r="A867" s="51" t="s">
        <v>11006</v>
      </c>
      <c r="B867" s="51" t="s">
        <v>11007</v>
      </c>
      <c r="C867" s="57" t="s">
        <v>11008</v>
      </c>
      <c r="D867" s="51" t="s">
        <v>11009</v>
      </c>
      <c r="E867" s="57" t="s">
        <v>60</v>
      </c>
      <c r="F867" s="57" t="s">
        <v>61</v>
      </c>
      <c r="G867" s="51" t="s">
        <v>2207</v>
      </c>
      <c r="H867" s="51" t="s">
        <v>4380</v>
      </c>
      <c r="I867" s="51" t="s">
        <v>4381</v>
      </c>
      <c r="J867" s="57" t="s">
        <v>65</v>
      </c>
      <c r="K867" s="57" t="s">
        <v>10965</v>
      </c>
      <c r="L867" s="57" t="s">
        <v>10989</v>
      </c>
      <c r="M867" s="57" t="s">
        <v>66</v>
      </c>
      <c r="N867" s="52" t="s">
        <v>11003</v>
      </c>
      <c r="O867" s="53">
        <v>1</v>
      </c>
      <c r="P867" s="51" t="s">
        <v>68</v>
      </c>
      <c r="Q867" s="51" t="s">
        <v>69</v>
      </c>
      <c r="R867" s="51" t="s">
        <v>70</v>
      </c>
      <c r="S867" s="54" t="s">
        <v>4390</v>
      </c>
      <c r="T867" s="51" t="s">
        <v>650</v>
      </c>
      <c r="U867" s="55">
        <v>46251</v>
      </c>
      <c r="V867" s="57" t="s">
        <v>778</v>
      </c>
      <c r="W867" s="57" t="s">
        <v>10964</v>
      </c>
      <c r="X867" s="57" t="s">
        <v>10988</v>
      </c>
      <c r="Y867" s="142" t="str">
        <f>_xlfn.XLOOKUP(B867,'Golden Rulebook-CDErule level'!I:I,'Golden Rulebook-CDErule level'!I:I, "not found")</f>
        <v>DQO-2073</v>
      </c>
    </row>
    <row r="868" spans="1:25" ht="42.75">
      <c r="A868" s="51" t="s">
        <v>9348</v>
      </c>
      <c r="B868" s="51" t="s">
        <v>9349</v>
      </c>
      <c r="C868" s="57" t="s">
        <v>9350</v>
      </c>
      <c r="D868" s="51" t="s">
        <v>9351</v>
      </c>
      <c r="E868" s="57" t="s">
        <v>60</v>
      </c>
      <c r="F868" s="57" t="s">
        <v>61</v>
      </c>
      <c r="G868" s="51" t="s">
        <v>3030</v>
      </c>
      <c r="H868" s="51" t="s">
        <v>4625</v>
      </c>
      <c r="I868" s="51" t="s">
        <v>4626</v>
      </c>
      <c r="J868" s="57" t="s">
        <v>65</v>
      </c>
      <c r="K868" s="57" t="s">
        <v>9242</v>
      </c>
      <c r="L868" s="57" t="s">
        <v>9338</v>
      </c>
      <c r="M868" s="57" t="s">
        <v>66</v>
      </c>
      <c r="N868" s="52" t="s">
        <v>9352</v>
      </c>
      <c r="O868" s="53">
        <v>1</v>
      </c>
      <c r="P868" s="51" t="s">
        <v>68</v>
      </c>
      <c r="Q868" s="51" t="s">
        <v>69</v>
      </c>
      <c r="R868" s="51" t="s">
        <v>70</v>
      </c>
      <c r="S868" s="54" t="s">
        <v>4390</v>
      </c>
      <c r="T868" s="51" t="s">
        <v>650</v>
      </c>
      <c r="U868" s="55">
        <v>46251</v>
      </c>
      <c r="V868" s="57" t="s">
        <v>778</v>
      </c>
      <c r="W868" s="57" t="s">
        <v>9241</v>
      </c>
      <c r="X868" s="57" t="s">
        <v>9337</v>
      </c>
      <c r="Y868" s="142" t="str">
        <f>_xlfn.XLOOKUP(B868,'Golden Rulebook-CDErule level'!I:I,'Golden Rulebook-CDErule level'!I:I, "not found")</f>
        <v>DQO-2074</v>
      </c>
    </row>
    <row r="869" spans="1:25" ht="42.75">
      <c r="A869" s="51" t="s">
        <v>9355</v>
      </c>
      <c r="B869" s="51" t="s">
        <v>9356</v>
      </c>
      <c r="C869" s="57" t="s">
        <v>9357</v>
      </c>
      <c r="D869" s="51" t="s">
        <v>9358</v>
      </c>
      <c r="E869" s="57" t="s">
        <v>60</v>
      </c>
      <c r="F869" s="57" t="s">
        <v>61</v>
      </c>
      <c r="G869" s="51" t="s">
        <v>3030</v>
      </c>
      <c r="H869" s="51" t="s">
        <v>4625</v>
      </c>
      <c r="I869" s="51" t="s">
        <v>4626</v>
      </c>
      <c r="J869" s="57" t="s">
        <v>65</v>
      </c>
      <c r="K869" s="57" t="s">
        <v>9242</v>
      </c>
      <c r="L869" s="57" t="s">
        <v>9338</v>
      </c>
      <c r="M869" s="57" t="s">
        <v>66</v>
      </c>
      <c r="N869" s="52" t="s">
        <v>9352</v>
      </c>
      <c r="O869" s="53">
        <v>1</v>
      </c>
      <c r="P869" s="51" t="s">
        <v>68</v>
      </c>
      <c r="Q869" s="51" t="s">
        <v>69</v>
      </c>
      <c r="R869" s="51" t="s">
        <v>70</v>
      </c>
      <c r="S869" s="54" t="s">
        <v>4390</v>
      </c>
      <c r="T869" s="51" t="s">
        <v>650</v>
      </c>
      <c r="U869" s="55">
        <v>46251</v>
      </c>
      <c r="V869" s="57" t="s">
        <v>778</v>
      </c>
      <c r="W869" s="57" t="s">
        <v>9241</v>
      </c>
      <c r="X869" s="57" t="s">
        <v>9337</v>
      </c>
      <c r="Y869" s="142" t="str">
        <f>_xlfn.XLOOKUP(B869,'Golden Rulebook-CDErule level'!I:I,'Golden Rulebook-CDErule level'!I:I, "not found")</f>
        <v>DQO-2075</v>
      </c>
    </row>
    <row r="870" spans="1:25" ht="42.75">
      <c r="A870" s="51" t="s">
        <v>6096</v>
      </c>
      <c r="B870" s="51" t="s">
        <v>6097</v>
      </c>
      <c r="C870" s="57" t="s">
        <v>6098</v>
      </c>
      <c r="D870" s="51" t="s">
        <v>6099</v>
      </c>
      <c r="E870" s="57" t="s">
        <v>60</v>
      </c>
      <c r="F870" s="57" t="s">
        <v>61</v>
      </c>
      <c r="G870" s="51" t="s">
        <v>3030</v>
      </c>
      <c r="H870" s="51" t="s">
        <v>4625</v>
      </c>
      <c r="I870" s="51" t="s">
        <v>4626</v>
      </c>
      <c r="J870" s="57" t="s">
        <v>65</v>
      </c>
      <c r="K870" s="57" t="s">
        <v>4723</v>
      </c>
      <c r="L870" s="57" t="s">
        <v>6093</v>
      </c>
      <c r="M870" s="57" t="s">
        <v>66</v>
      </c>
      <c r="N870" s="52" t="s">
        <v>6100</v>
      </c>
      <c r="O870" s="53">
        <v>1</v>
      </c>
      <c r="P870" s="51" t="s">
        <v>68</v>
      </c>
      <c r="Q870" s="51" t="s">
        <v>69</v>
      </c>
      <c r="R870" s="51" t="s">
        <v>70</v>
      </c>
      <c r="S870" s="54" t="s">
        <v>4390</v>
      </c>
      <c r="T870" s="51" t="s">
        <v>650</v>
      </c>
      <c r="U870" s="55">
        <v>46251</v>
      </c>
      <c r="V870" s="57" t="s">
        <v>778</v>
      </c>
      <c r="W870" s="57" t="s">
        <v>4722</v>
      </c>
      <c r="X870" s="57" t="s">
        <v>35753</v>
      </c>
      <c r="Y870" s="142" t="str">
        <f>_xlfn.XLOOKUP(B870,'Golden Rulebook-CDErule level'!I:I,'Golden Rulebook-CDErule level'!I:I, "not found")</f>
        <v>DQO-2077</v>
      </c>
    </row>
    <row r="871" spans="1:25" ht="42.75">
      <c r="A871" s="51" t="s">
        <v>6103</v>
      </c>
      <c r="B871" s="51" t="s">
        <v>6104</v>
      </c>
      <c r="C871" s="57" t="s">
        <v>6105</v>
      </c>
      <c r="D871" s="51" t="s">
        <v>6106</v>
      </c>
      <c r="E871" s="57" t="s">
        <v>60</v>
      </c>
      <c r="F871" s="57" t="s">
        <v>61</v>
      </c>
      <c r="G871" s="51" t="s">
        <v>3030</v>
      </c>
      <c r="H871" s="51" t="s">
        <v>4625</v>
      </c>
      <c r="I871" s="51" t="s">
        <v>4626</v>
      </c>
      <c r="J871" s="57" t="s">
        <v>65</v>
      </c>
      <c r="K871" s="57" t="s">
        <v>4723</v>
      </c>
      <c r="L871" s="57" t="s">
        <v>6093</v>
      </c>
      <c r="M871" s="57" t="s">
        <v>66</v>
      </c>
      <c r="N871" s="52" t="s">
        <v>6100</v>
      </c>
      <c r="O871" s="53">
        <v>1</v>
      </c>
      <c r="P871" s="51" t="s">
        <v>68</v>
      </c>
      <c r="Q871" s="51" t="s">
        <v>69</v>
      </c>
      <c r="R871" s="51" t="s">
        <v>70</v>
      </c>
      <c r="S871" s="54" t="s">
        <v>4390</v>
      </c>
      <c r="T871" s="51" t="s">
        <v>650</v>
      </c>
      <c r="U871" s="55">
        <v>46251</v>
      </c>
      <c r="V871" s="57" t="s">
        <v>778</v>
      </c>
      <c r="W871" s="57" t="s">
        <v>4722</v>
      </c>
      <c r="X871" s="57" t="s">
        <v>35753</v>
      </c>
      <c r="Y871" s="142" t="str">
        <f>_xlfn.XLOOKUP(B871,'Golden Rulebook-CDErule level'!I:I,'Golden Rulebook-CDErule level'!I:I, "not found")</f>
        <v>DQO-2078</v>
      </c>
    </row>
    <row r="872" spans="1:25" ht="42.75">
      <c r="A872" s="51" t="s">
        <v>6732</v>
      </c>
      <c r="B872" s="51" t="s">
        <v>6733</v>
      </c>
      <c r="C872" s="57" t="s">
        <v>6734</v>
      </c>
      <c r="D872" s="51" t="s">
        <v>6735</v>
      </c>
      <c r="E872" s="57" t="s">
        <v>60</v>
      </c>
      <c r="F872" s="57" t="s">
        <v>61</v>
      </c>
      <c r="G872" s="51" t="s">
        <v>3030</v>
      </c>
      <c r="H872" s="51" t="s">
        <v>4625</v>
      </c>
      <c r="I872" s="51" t="s">
        <v>4626</v>
      </c>
      <c r="J872" s="57" t="s">
        <v>65</v>
      </c>
      <c r="K872" s="57" t="s">
        <v>6321</v>
      </c>
      <c r="L872" s="57" t="s">
        <v>6722</v>
      </c>
      <c r="M872" s="57" t="s">
        <v>66</v>
      </c>
      <c r="N872" s="52" t="s">
        <v>6736</v>
      </c>
      <c r="O872" s="53">
        <v>1</v>
      </c>
      <c r="P872" s="51" t="s">
        <v>68</v>
      </c>
      <c r="Q872" s="51" t="s">
        <v>69</v>
      </c>
      <c r="R872" s="51" t="s">
        <v>70</v>
      </c>
      <c r="S872" s="54" t="s">
        <v>4390</v>
      </c>
      <c r="T872" s="51" t="s">
        <v>650</v>
      </c>
      <c r="U872" s="55">
        <v>46251</v>
      </c>
      <c r="V872" s="57" t="s">
        <v>778</v>
      </c>
      <c r="W872" s="57" t="s">
        <v>6320</v>
      </c>
      <c r="X872" s="57" t="s">
        <v>6721</v>
      </c>
      <c r="Y872" s="142" t="str">
        <f>_xlfn.XLOOKUP(B872,'Golden Rulebook-CDErule level'!I:I,'Golden Rulebook-CDErule level'!I:I, "not found")</f>
        <v>DQO-2079</v>
      </c>
    </row>
    <row r="873" spans="1:25" ht="42.75">
      <c r="A873" s="51" t="s">
        <v>6739</v>
      </c>
      <c r="B873" s="51" t="s">
        <v>6740</v>
      </c>
      <c r="C873" s="57" t="s">
        <v>6741</v>
      </c>
      <c r="D873" s="51" t="s">
        <v>6742</v>
      </c>
      <c r="E873" s="57" t="s">
        <v>60</v>
      </c>
      <c r="F873" s="57" t="s">
        <v>61</v>
      </c>
      <c r="G873" s="51" t="s">
        <v>3030</v>
      </c>
      <c r="H873" s="51" t="s">
        <v>4625</v>
      </c>
      <c r="I873" s="51" t="s">
        <v>4626</v>
      </c>
      <c r="J873" s="57" t="s">
        <v>65</v>
      </c>
      <c r="K873" s="57" t="s">
        <v>6321</v>
      </c>
      <c r="L873" s="57" t="s">
        <v>6722</v>
      </c>
      <c r="M873" s="57" t="s">
        <v>66</v>
      </c>
      <c r="N873" s="52" t="s">
        <v>6736</v>
      </c>
      <c r="O873" s="53">
        <v>1</v>
      </c>
      <c r="P873" s="51" t="s">
        <v>68</v>
      </c>
      <c r="Q873" s="51" t="s">
        <v>69</v>
      </c>
      <c r="R873" s="51" t="s">
        <v>70</v>
      </c>
      <c r="S873" s="54" t="s">
        <v>4390</v>
      </c>
      <c r="T873" s="51" t="s">
        <v>650</v>
      </c>
      <c r="U873" s="55">
        <v>46251</v>
      </c>
      <c r="V873" s="57" t="s">
        <v>778</v>
      </c>
      <c r="W873" s="57" t="s">
        <v>6320</v>
      </c>
      <c r="X873" s="57" t="s">
        <v>6721</v>
      </c>
      <c r="Y873" s="142" t="str">
        <f>_xlfn.XLOOKUP(B873,'Golden Rulebook-CDErule level'!I:I,'Golden Rulebook-CDErule level'!I:I, "not found")</f>
        <v>DQO-2080</v>
      </c>
    </row>
    <row r="874" spans="1:25" ht="42.75">
      <c r="A874" s="51" t="s">
        <v>6745</v>
      </c>
      <c r="B874" s="51" t="s">
        <v>6746</v>
      </c>
      <c r="C874" s="57" t="s">
        <v>6747</v>
      </c>
      <c r="D874" s="51" t="s">
        <v>6748</v>
      </c>
      <c r="E874" s="57" t="s">
        <v>60</v>
      </c>
      <c r="F874" s="57" t="s">
        <v>61</v>
      </c>
      <c r="G874" s="51" t="s">
        <v>3030</v>
      </c>
      <c r="H874" s="51" t="s">
        <v>4625</v>
      </c>
      <c r="I874" s="51" t="s">
        <v>4626</v>
      </c>
      <c r="J874" s="57" t="s">
        <v>65</v>
      </c>
      <c r="K874" s="57" t="s">
        <v>6321</v>
      </c>
      <c r="L874" s="57" t="s">
        <v>6722</v>
      </c>
      <c r="M874" s="57" t="s">
        <v>66</v>
      </c>
      <c r="N874" s="52" t="s">
        <v>6736</v>
      </c>
      <c r="O874" s="53">
        <v>1</v>
      </c>
      <c r="P874" s="51" t="s">
        <v>68</v>
      </c>
      <c r="Q874" s="51" t="s">
        <v>69</v>
      </c>
      <c r="R874" s="51" t="s">
        <v>70</v>
      </c>
      <c r="S874" s="54" t="s">
        <v>4390</v>
      </c>
      <c r="T874" s="51" t="s">
        <v>650</v>
      </c>
      <c r="U874" s="55">
        <v>46251</v>
      </c>
      <c r="V874" s="57" t="s">
        <v>778</v>
      </c>
      <c r="W874" s="57" t="s">
        <v>6320</v>
      </c>
      <c r="X874" s="57" t="s">
        <v>6721</v>
      </c>
      <c r="Y874" s="142" t="str">
        <f>_xlfn.XLOOKUP(B874,'Golden Rulebook-CDErule level'!I:I,'Golden Rulebook-CDErule level'!I:I, "not found")</f>
        <v>DQO-2081</v>
      </c>
    </row>
    <row r="875" spans="1:25" ht="57">
      <c r="A875" s="51" t="s">
        <v>10818</v>
      </c>
      <c r="B875" s="51" t="s">
        <v>10819</v>
      </c>
      <c r="C875" s="57" t="s">
        <v>10820</v>
      </c>
      <c r="D875" s="51" t="s">
        <v>10821</v>
      </c>
      <c r="E875" s="57" t="s">
        <v>60</v>
      </c>
      <c r="F875" s="57" t="s">
        <v>61</v>
      </c>
      <c r="G875" s="51" t="s">
        <v>738</v>
      </c>
      <c r="H875" s="51" t="s">
        <v>4441</v>
      </c>
      <c r="I875" s="51" t="s">
        <v>4442</v>
      </c>
      <c r="J875" s="57" t="s">
        <v>65</v>
      </c>
      <c r="K875" s="57" t="s">
        <v>10806</v>
      </c>
      <c r="L875" s="57" t="s">
        <v>10808</v>
      </c>
      <c r="M875" s="57" t="s">
        <v>66</v>
      </c>
      <c r="N875" s="52" t="s">
        <v>10822</v>
      </c>
      <c r="O875" s="53">
        <v>1</v>
      </c>
      <c r="P875" s="51" t="s">
        <v>68</v>
      </c>
      <c r="Q875" s="51" t="s">
        <v>69</v>
      </c>
      <c r="R875" s="51" t="s">
        <v>70</v>
      </c>
      <c r="S875" s="54" t="s">
        <v>4390</v>
      </c>
      <c r="T875" s="51" t="s">
        <v>650</v>
      </c>
      <c r="U875" s="55">
        <v>46251</v>
      </c>
      <c r="V875" s="57" t="s">
        <v>778</v>
      </c>
      <c r="W875" s="57" t="s">
        <v>10805</v>
      </c>
      <c r="X875" s="57" t="s">
        <v>10807</v>
      </c>
      <c r="Y875" s="142" t="str">
        <f>_xlfn.XLOOKUP(B875,'Golden Rulebook-CDErule level'!I:I,'Golden Rulebook-CDErule level'!I:I, "not found")</f>
        <v>DQO-2082</v>
      </c>
    </row>
    <row r="876" spans="1:25" ht="57">
      <c r="A876" s="51" t="s">
        <v>10825</v>
      </c>
      <c r="B876" s="51" t="s">
        <v>10826</v>
      </c>
      <c r="C876" s="57" t="s">
        <v>10827</v>
      </c>
      <c r="D876" s="51" t="s">
        <v>10828</v>
      </c>
      <c r="E876" s="57" t="s">
        <v>60</v>
      </c>
      <c r="F876" s="57" t="s">
        <v>61</v>
      </c>
      <c r="G876" s="51" t="s">
        <v>738</v>
      </c>
      <c r="H876" s="51" t="s">
        <v>4441</v>
      </c>
      <c r="I876" s="51" t="s">
        <v>4442</v>
      </c>
      <c r="J876" s="57" t="s">
        <v>65</v>
      </c>
      <c r="K876" s="57" t="s">
        <v>10806</v>
      </c>
      <c r="L876" s="57" t="s">
        <v>10808</v>
      </c>
      <c r="M876" s="57" t="s">
        <v>66</v>
      </c>
      <c r="N876" s="52" t="s">
        <v>10822</v>
      </c>
      <c r="O876" s="53">
        <v>1</v>
      </c>
      <c r="P876" s="51" t="s">
        <v>68</v>
      </c>
      <c r="Q876" s="51" t="s">
        <v>69</v>
      </c>
      <c r="R876" s="51" t="s">
        <v>70</v>
      </c>
      <c r="S876" s="54" t="s">
        <v>4390</v>
      </c>
      <c r="T876" s="51" t="s">
        <v>650</v>
      </c>
      <c r="U876" s="55">
        <v>46251</v>
      </c>
      <c r="V876" s="57" t="s">
        <v>778</v>
      </c>
      <c r="W876" s="57" t="s">
        <v>10805</v>
      </c>
      <c r="X876" s="57" t="s">
        <v>10807</v>
      </c>
      <c r="Y876" s="142" t="str">
        <f>_xlfn.XLOOKUP(B876,'Golden Rulebook-CDErule level'!I:I,'Golden Rulebook-CDErule level'!I:I, "not found")</f>
        <v>DQO-2083</v>
      </c>
    </row>
    <row r="877" spans="1:25" ht="57">
      <c r="A877" s="51" t="s">
        <v>10847</v>
      </c>
      <c r="B877" s="51" t="s">
        <v>10848</v>
      </c>
      <c r="C877" s="57" t="s">
        <v>10849</v>
      </c>
      <c r="D877" s="51" t="s">
        <v>10850</v>
      </c>
      <c r="E877" s="57" t="s">
        <v>60</v>
      </c>
      <c r="F877" s="57" t="s">
        <v>61</v>
      </c>
      <c r="G877" s="51" t="s">
        <v>738</v>
      </c>
      <c r="H877" s="51" t="s">
        <v>4441</v>
      </c>
      <c r="I877" s="51" t="s">
        <v>4442</v>
      </c>
      <c r="J877" s="57" t="s">
        <v>65</v>
      </c>
      <c r="K877" s="57" t="s">
        <v>10806</v>
      </c>
      <c r="L877" s="57" t="s">
        <v>10837</v>
      </c>
      <c r="M877" s="57" t="s">
        <v>66</v>
      </c>
      <c r="N877" s="52" t="s">
        <v>10851</v>
      </c>
      <c r="O877" s="53">
        <v>1</v>
      </c>
      <c r="P877" s="51" t="s">
        <v>68</v>
      </c>
      <c r="Q877" s="51" t="s">
        <v>69</v>
      </c>
      <c r="R877" s="51" t="s">
        <v>70</v>
      </c>
      <c r="S877" s="54" t="s">
        <v>4390</v>
      </c>
      <c r="T877" s="51" t="s">
        <v>650</v>
      </c>
      <c r="U877" s="55">
        <v>46251</v>
      </c>
      <c r="V877" s="57" t="s">
        <v>778</v>
      </c>
      <c r="W877" s="57" t="s">
        <v>10805</v>
      </c>
      <c r="X877" s="57" t="s">
        <v>10836</v>
      </c>
      <c r="Y877" s="142" t="str">
        <f>_xlfn.XLOOKUP(B877,'Golden Rulebook-CDErule level'!I:I,'Golden Rulebook-CDErule level'!I:I, "not found")</f>
        <v>DQO-2084</v>
      </c>
    </row>
    <row r="878" spans="1:25" ht="57">
      <c r="A878" s="51" t="s">
        <v>10854</v>
      </c>
      <c r="B878" s="51" t="s">
        <v>10855</v>
      </c>
      <c r="C878" s="57" t="s">
        <v>10856</v>
      </c>
      <c r="D878" s="51" t="s">
        <v>10857</v>
      </c>
      <c r="E878" s="57" t="s">
        <v>60</v>
      </c>
      <c r="F878" s="57" t="s">
        <v>61</v>
      </c>
      <c r="G878" s="51" t="s">
        <v>738</v>
      </c>
      <c r="H878" s="51" t="s">
        <v>4441</v>
      </c>
      <c r="I878" s="51" t="s">
        <v>4442</v>
      </c>
      <c r="J878" s="57" t="s">
        <v>65</v>
      </c>
      <c r="K878" s="57" t="s">
        <v>10806</v>
      </c>
      <c r="L878" s="57" t="s">
        <v>10837</v>
      </c>
      <c r="M878" s="57" t="s">
        <v>66</v>
      </c>
      <c r="N878" s="52" t="s">
        <v>10851</v>
      </c>
      <c r="O878" s="53">
        <v>1</v>
      </c>
      <c r="P878" s="51" t="s">
        <v>68</v>
      </c>
      <c r="Q878" s="51" t="s">
        <v>69</v>
      </c>
      <c r="R878" s="51" t="s">
        <v>70</v>
      </c>
      <c r="S878" s="54" t="s">
        <v>4390</v>
      </c>
      <c r="T878" s="51" t="s">
        <v>650</v>
      </c>
      <c r="U878" s="55">
        <v>46251</v>
      </c>
      <c r="V878" s="57" t="s">
        <v>778</v>
      </c>
      <c r="W878" s="57" t="s">
        <v>10805</v>
      </c>
      <c r="X878" s="57" t="s">
        <v>10836</v>
      </c>
      <c r="Y878" s="142" t="str">
        <f>_xlfn.XLOOKUP(B878,'Golden Rulebook-CDErule level'!I:I,'Golden Rulebook-CDErule level'!I:I, "not found")</f>
        <v>DQO-2085</v>
      </c>
    </row>
    <row r="879" spans="1:25" s="143" customFormat="1" ht="57">
      <c r="A879" s="61" t="s">
        <v>10869</v>
      </c>
      <c r="B879" s="61" t="s">
        <v>10870</v>
      </c>
      <c r="C879" s="62" t="s">
        <v>10871</v>
      </c>
      <c r="D879" s="61" t="s">
        <v>10872</v>
      </c>
      <c r="E879" s="62" t="s">
        <v>60</v>
      </c>
      <c r="F879" s="62" t="s">
        <v>61</v>
      </c>
      <c r="G879" s="61" t="s">
        <v>738</v>
      </c>
      <c r="H879" s="61" t="s">
        <v>4441</v>
      </c>
      <c r="I879" s="61" t="s">
        <v>4442</v>
      </c>
      <c r="J879" s="62" t="s">
        <v>65</v>
      </c>
      <c r="K879" s="62" t="s">
        <v>10806</v>
      </c>
      <c r="L879" s="62" t="s">
        <v>10859</v>
      </c>
      <c r="M879" s="62" t="s">
        <v>66</v>
      </c>
      <c r="N879" s="63" t="s">
        <v>10873</v>
      </c>
      <c r="O879" s="64">
        <v>1</v>
      </c>
      <c r="P879" s="61" t="s">
        <v>68</v>
      </c>
      <c r="Q879" s="61" t="s">
        <v>69</v>
      </c>
      <c r="R879" s="61" t="s">
        <v>70</v>
      </c>
      <c r="S879" s="65" t="s">
        <v>4390</v>
      </c>
      <c r="T879" s="61" t="s">
        <v>650</v>
      </c>
      <c r="U879" s="66">
        <v>46251</v>
      </c>
      <c r="V879" s="62" t="s">
        <v>778</v>
      </c>
      <c r="W879" s="62" t="s">
        <v>10805</v>
      </c>
      <c r="X879" s="62" t="s">
        <v>10858</v>
      </c>
      <c r="Y879" s="142" t="str">
        <f>_xlfn.XLOOKUP(B879,'Golden Rulebook-CDErule level'!I:I,'Golden Rulebook-CDErule level'!I:I, "not found")</f>
        <v>DQO-2086</v>
      </c>
    </row>
    <row r="880" spans="1:25" ht="57">
      <c r="A880" s="51" t="s">
        <v>10876</v>
      </c>
      <c r="B880" s="51" t="s">
        <v>10877</v>
      </c>
      <c r="C880" s="57" t="s">
        <v>10878</v>
      </c>
      <c r="D880" s="51" t="s">
        <v>10879</v>
      </c>
      <c r="E880" s="57" t="s">
        <v>60</v>
      </c>
      <c r="F880" s="57" t="s">
        <v>61</v>
      </c>
      <c r="G880" s="51" t="s">
        <v>738</v>
      </c>
      <c r="H880" s="51" t="s">
        <v>4441</v>
      </c>
      <c r="I880" s="51" t="s">
        <v>4442</v>
      </c>
      <c r="J880" s="57" t="s">
        <v>65</v>
      </c>
      <c r="K880" s="57" t="s">
        <v>10806</v>
      </c>
      <c r="L880" s="57" t="s">
        <v>10859</v>
      </c>
      <c r="M880" s="57" t="s">
        <v>66</v>
      </c>
      <c r="N880" s="52" t="s">
        <v>10880</v>
      </c>
      <c r="O880" s="53">
        <v>1</v>
      </c>
      <c r="P880" s="51" t="s">
        <v>68</v>
      </c>
      <c r="Q880" s="51" t="s">
        <v>69</v>
      </c>
      <c r="R880" s="51" t="s">
        <v>70</v>
      </c>
      <c r="S880" s="54" t="s">
        <v>4390</v>
      </c>
      <c r="T880" s="51" t="s">
        <v>650</v>
      </c>
      <c r="U880" s="55">
        <v>46251</v>
      </c>
      <c r="V880" s="57" t="s">
        <v>778</v>
      </c>
      <c r="W880" s="57" t="s">
        <v>10805</v>
      </c>
      <c r="X880" s="57" t="s">
        <v>10858</v>
      </c>
      <c r="Y880" s="142" t="str">
        <f>_xlfn.XLOOKUP(B880,'Golden Rulebook-CDErule level'!I:I,'Golden Rulebook-CDErule level'!I:I, "not found")</f>
        <v>DQO-2087</v>
      </c>
    </row>
    <row r="881" spans="1:25" ht="57">
      <c r="A881" s="51" t="s">
        <v>10885</v>
      </c>
      <c r="B881" s="51" t="s">
        <v>10886</v>
      </c>
      <c r="C881" s="57" t="s">
        <v>10887</v>
      </c>
      <c r="D881" s="51" t="s">
        <v>10888</v>
      </c>
      <c r="E881" s="57" t="s">
        <v>60</v>
      </c>
      <c r="F881" s="57" t="s">
        <v>61</v>
      </c>
      <c r="G881" s="51" t="s">
        <v>738</v>
      </c>
      <c r="H881" s="51" t="s">
        <v>4441</v>
      </c>
      <c r="I881" s="51" t="s">
        <v>4442</v>
      </c>
      <c r="J881" s="57" t="s">
        <v>65</v>
      </c>
      <c r="K881" s="57" t="s">
        <v>10806</v>
      </c>
      <c r="L881" s="57" t="s">
        <v>10882</v>
      </c>
      <c r="M881" s="57" t="s">
        <v>66</v>
      </c>
      <c r="N881" s="52" t="s">
        <v>10889</v>
      </c>
      <c r="O881" s="53">
        <v>1</v>
      </c>
      <c r="P881" s="51" t="s">
        <v>68</v>
      </c>
      <c r="Q881" s="51" t="s">
        <v>69</v>
      </c>
      <c r="R881" s="51" t="s">
        <v>70</v>
      </c>
      <c r="S881" s="54" t="s">
        <v>4390</v>
      </c>
      <c r="T881" s="51" t="s">
        <v>650</v>
      </c>
      <c r="U881" s="55">
        <v>46251</v>
      </c>
      <c r="V881" s="57" t="s">
        <v>778</v>
      </c>
      <c r="W881" s="57" t="s">
        <v>10805</v>
      </c>
      <c r="X881" s="57" t="s">
        <v>10881</v>
      </c>
      <c r="Y881" s="142" t="str">
        <f>_xlfn.XLOOKUP(B881,'Golden Rulebook-CDErule level'!I:I,'Golden Rulebook-CDErule level'!I:I, "not found")</f>
        <v>DQO-2088</v>
      </c>
    </row>
    <row r="882" spans="1:25" ht="57">
      <c r="A882" s="51" t="s">
        <v>10892</v>
      </c>
      <c r="B882" s="51" t="s">
        <v>10893</v>
      </c>
      <c r="C882" s="57" t="s">
        <v>10894</v>
      </c>
      <c r="D882" s="51" t="s">
        <v>10895</v>
      </c>
      <c r="E882" s="57" t="s">
        <v>60</v>
      </c>
      <c r="F882" s="57" t="s">
        <v>61</v>
      </c>
      <c r="G882" s="51" t="s">
        <v>738</v>
      </c>
      <c r="H882" s="51" t="s">
        <v>4441</v>
      </c>
      <c r="I882" s="51" t="s">
        <v>4442</v>
      </c>
      <c r="J882" s="57" t="s">
        <v>65</v>
      </c>
      <c r="K882" s="57" t="s">
        <v>10806</v>
      </c>
      <c r="L882" s="57" t="s">
        <v>10882</v>
      </c>
      <c r="M882" s="57" t="s">
        <v>66</v>
      </c>
      <c r="N882" s="52" t="s">
        <v>10889</v>
      </c>
      <c r="O882" s="53">
        <v>1</v>
      </c>
      <c r="P882" s="51" t="s">
        <v>68</v>
      </c>
      <c r="Q882" s="51" t="s">
        <v>69</v>
      </c>
      <c r="R882" s="51" t="s">
        <v>70</v>
      </c>
      <c r="S882" s="54" t="s">
        <v>4390</v>
      </c>
      <c r="T882" s="51" t="s">
        <v>650</v>
      </c>
      <c r="U882" s="55">
        <v>46251</v>
      </c>
      <c r="V882" s="57" t="s">
        <v>778</v>
      </c>
      <c r="W882" s="57" t="s">
        <v>10805</v>
      </c>
      <c r="X882" s="57" t="s">
        <v>10881</v>
      </c>
      <c r="Y882" s="142" t="str">
        <f>_xlfn.XLOOKUP(B882,'Golden Rulebook-CDErule level'!I:I,'Golden Rulebook-CDErule level'!I:I, "not found")</f>
        <v>DQO-2089</v>
      </c>
    </row>
    <row r="883" spans="1:25" ht="57">
      <c r="A883" s="51" t="s">
        <v>10937</v>
      </c>
      <c r="B883" s="51" t="s">
        <v>10938</v>
      </c>
      <c r="C883" s="57" t="s">
        <v>10939</v>
      </c>
      <c r="D883" s="51" t="s">
        <v>10940</v>
      </c>
      <c r="E883" s="57" t="s">
        <v>60</v>
      </c>
      <c r="F883" s="57" t="s">
        <v>61</v>
      </c>
      <c r="G883" s="51" t="s">
        <v>738</v>
      </c>
      <c r="H883" s="51" t="s">
        <v>4441</v>
      </c>
      <c r="I883" s="51" t="s">
        <v>4442</v>
      </c>
      <c r="J883" s="57" t="s">
        <v>65</v>
      </c>
      <c r="K883" s="57" t="s">
        <v>10806</v>
      </c>
      <c r="L883" s="57" t="s">
        <v>10927</v>
      </c>
      <c r="M883" s="57" t="s">
        <v>66</v>
      </c>
      <c r="N883" s="52" t="s">
        <v>10941</v>
      </c>
      <c r="O883" s="53">
        <v>1</v>
      </c>
      <c r="P883" s="51" t="s">
        <v>68</v>
      </c>
      <c r="Q883" s="51" t="s">
        <v>69</v>
      </c>
      <c r="R883" s="51" t="s">
        <v>70</v>
      </c>
      <c r="S883" s="54" t="s">
        <v>4390</v>
      </c>
      <c r="T883" s="51" t="s">
        <v>650</v>
      </c>
      <c r="U883" s="55">
        <v>46251</v>
      </c>
      <c r="V883" s="57" t="s">
        <v>778</v>
      </c>
      <c r="W883" s="57" t="s">
        <v>10805</v>
      </c>
      <c r="X883" s="57" t="s">
        <v>10926</v>
      </c>
      <c r="Y883" s="142" t="str">
        <f>_xlfn.XLOOKUP(B883,'Golden Rulebook-CDErule level'!I:I,'Golden Rulebook-CDErule level'!I:I, "not found")</f>
        <v>DQO-2090</v>
      </c>
    </row>
    <row r="884" spans="1:25" ht="57">
      <c r="A884" s="51" t="s">
        <v>10944</v>
      </c>
      <c r="B884" s="51" t="s">
        <v>10945</v>
      </c>
      <c r="C884" s="57" t="s">
        <v>10946</v>
      </c>
      <c r="D884" s="51" t="s">
        <v>10947</v>
      </c>
      <c r="E884" s="57" t="s">
        <v>60</v>
      </c>
      <c r="F884" s="57" t="s">
        <v>61</v>
      </c>
      <c r="G884" s="51" t="s">
        <v>738</v>
      </c>
      <c r="H884" s="51" t="s">
        <v>4441</v>
      </c>
      <c r="I884" s="51" t="s">
        <v>4442</v>
      </c>
      <c r="J884" s="57" t="s">
        <v>65</v>
      </c>
      <c r="K884" s="57" t="s">
        <v>10806</v>
      </c>
      <c r="L884" s="57" t="s">
        <v>10927</v>
      </c>
      <c r="M884" s="57" t="s">
        <v>66</v>
      </c>
      <c r="N884" s="52" t="s">
        <v>10941</v>
      </c>
      <c r="O884" s="53">
        <v>1</v>
      </c>
      <c r="P884" s="51" t="s">
        <v>68</v>
      </c>
      <c r="Q884" s="51" t="s">
        <v>69</v>
      </c>
      <c r="R884" s="51" t="s">
        <v>70</v>
      </c>
      <c r="S884" s="54" t="s">
        <v>4390</v>
      </c>
      <c r="T884" s="51" t="s">
        <v>650</v>
      </c>
      <c r="U884" s="55">
        <v>46251</v>
      </c>
      <c r="V884" s="57" t="s">
        <v>778</v>
      </c>
      <c r="W884" s="57" t="s">
        <v>10805</v>
      </c>
      <c r="X884" s="57" t="s">
        <v>10926</v>
      </c>
      <c r="Y884" s="142" t="str">
        <f>_xlfn.XLOOKUP(B884,'Golden Rulebook-CDErule level'!I:I,'Golden Rulebook-CDErule level'!I:I, "not found")</f>
        <v>DQO-2091</v>
      </c>
    </row>
    <row r="885" spans="1:25" ht="57">
      <c r="A885" s="51" t="s">
        <v>10959</v>
      </c>
      <c r="B885" s="51" t="s">
        <v>10960</v>
      </c>
      <c r="C885" s="57" t="s">
        <v>10961</v>
      </c>
      <c r="D885" s="51" t="s">
        <v>10962</v>
      </c>
      <c r="E885" s="57" t="s">
        <v>60</v>
      </c>
      <c r="F885" s="57" t="s">
        <v>61</v>
      </c>
      <c r="G885" s="51" t="s">
        <v>738</v>
      </c>
      <c r="H885" s="51" t="s">
        <v>4441</v>
      </c>
      <c r="I885" s="51" t="s">
        <v>4442</v>
      </c>
      <c r="J885" s="57" t="s">
        <v>65</v>
      </c>
      <c r="K885" s="57" t="s">
        <v>10806</v>
      </c>
      <c r="L885" s="57" t="s">
        <v>10949</v>
      </c>
      <c r="M885" s="57" t="s">
        <v>66</v>
      </c>
      <c r="N885" s="52" t="s">
        <v>10963</v>
      </c>
      <c r="O885" s="53">
        <v>1</v>
      </c>
      <c r="P885" s="51" t="s">
        <v>68</v>
      </c>
      <c r="Q885" s="51" t="s">
        <v>69</v>
      </c>
      <c r="R885" s="51" t="s">
        <v>70</v>
      </c>
      <c r="S885" s="54" t="s">
        <v>4390</v>
      </c>
      <c r="T885" s="51" t="s">
        <v>650</v>
      </c>
      <c r="U885" s="55">
        <v>46251</v>
      </c>
      <c r="V885" s="57" t="s">
        <v>778</v>
      </c>
      <c r="W885" s="57" t="s">
        <v>10805</v>
      </c>
      <c r="X885" s="57" t="s">
        <v>10948</v>
      </c>
      <c r="Y885" s="142" t="str">
        <f>_xlfn.XLOOKUP(B885,'Golden Rulebook-CDErule level'!I:I,'Golden Rulebook-CDErule level'!I:I, "not found")</f>
        <v>DQO-2093</v>
      </c>
    </row>
    <row r="886" spans="1:25" s="143" customFormat="1" ht="57">
      <c r="A886" s="61" t="s">
        <v>10914</v>
      </c>
      <c r="B886" s="61" t="s">
        <v>10915</v>
      </c>
      <c r="C886" s="62" t="s">
        <v>10916</v>
      </c>
      <c r="D886" s="61" t="s">
        <v>10917</v>
      </c>
      <c r="E886" s="62" t="s">
        <v>60</v>
      </c>
      <c r="F886" s="62" t="s">
        <v>61</v>
      </c>
      <c r="G886" s="61" t="s">
        <v>738</v>
      </c>
      <c r="H886" s="61" t="s">
        <v>4441</v>
      </c>
      <c r="I886" s="61" t="s">
        <v>4442</v>
      </c>
      <c r="J886" s="62" t="s">
        <v>65</v>
      </c>
      <c r="K886" s="62" t="s">
        <v>10806</v>
      </c>
      <c r="L886" s="62" t="s">
        <v>10904</v>
      </c>
      <c r="M886" s="62" t="s">
        <v>66</v>
      </c>
      <c r="N886" s="63" t="s">
        <v>10918</v>
      </c>
      <c r="O886" s="64">
        <v>1</v>
      </c>
      <c r="P886" s="61" t="s">
        <v>68</v>
      </c>
      <c r="Q886" s="61" t="s">
        <v>69</v>
      </c>
      <c r="R886" s="61" t="s">
        <v>70</v>
      </c>
      <c r="S886" s="65" t="s">
        <v>4390</v>
      </c>
      <c r="T886" s="61" t="s">
        <v>650</v>
      </c>
      <c r="U886" s="66">
        <v>46251</v>
      </c>
      <c r="V886" s="62" t="s">
        <v>778</v>
      </c>
      <c r="W886" s="62" t="s">
        <v>10805</v>
      </c>
      <c r="X886" s="62" t="s">
        <v>10903</v>
      </c>
      <c r="Y886" s="142" t="str">
        <f>_xlfn.XLOOKUP(B886,'Golden Rulebook-CDErule level'!I:I,'Golden Rulebook-CDErule level'!I:I, "not found")</f>
        <v>DQO-2094</v>
      </c>
    </row>
    <row r="887" spans="1:25" ht="57">
      <c r="A887" s="51" t="s">
        <v>10921</v>
      </c>
      <c r="B887" s="51" t="s">
        <v>10922</v>
      </c>
      <c r="C887" s="57" t="s">
        <v>10923</v>
      </c>
      <c r="D887" s="51" t="s">
        <v>10924</v>
      </c>
      <c r="E887" s="57" t="s">
        <v>60</v>
      </c>
      <c r="F887" s="57" t="s">
        <v>61</v>
      </c>
      <c r="G887" s="51" t="s">
        <v>738</v>
      </c>
      <c r="H887" s="51" t="s">
        <v>4441</v>
      </c>
      <c r="I887" s="51" t="s">
        <v>4442</v>
      </c>
      <c r="J887" s="57" t="s">
        <v>65</v>
      </c>
      <c r="K887" s="57" t="s">
        <v>10806</v>
      </c>
      <c r="L887" s="57" t="s">
        <v>10904</v>
      </c>
      <c r="M887" s="57" t="s">
        <v>66</v>
      </c>
      <c r="N887" s="52" t="s">
        <v>10925</v>
      </c>
      <c r="O887" s="53">
        <v>1</v>
      </c>
      <c r="P887" s="51" t="s">
        <v>68</v>
      </c>
      <c r="Q887" s="51" t="s">
        <v>69</v>
      </c>
      <c r="R887" s="51" t="s">
        <v>70</v>
      </c>
      <c r="S887" s="54" t="s">
        <v>4390</v>
      </c>
      <c r="T887" s="51" t="s">
        <v>650</v>
      </c>
      <c r="U887" s="55">
        <v>46251</v>
      </c>
      <c r="V887" s="57" t="s">
        <v>778</v>
      </c>
      <c r="W887" s="57" t="s">
        <v>10805</v>
      </c>
      <c r="X887" s="57" t="s">
        <v>10903</v>
      </c>
      <c r="Y887" s="142" t="str">
        <f>_xlfn.XLOOKUP(B887,'Golden Rulebook-CDErule level'!I:I,'Golden Rulebook-CDErule level'!I:I, "not found")</f>
        <v>DQO-2095</v>
      </c>
    </row>
    <row r="888" spans="1:25" s="143" customFormat="1" ht="42.75">
      <c r="A888" s="61" t="s">
        <v>6125</v>
      </c>
      <c r="B888" s="61" t="s">
        <v>6126</v>
      </c>
      <c r="C888" s="62" t="s">
        <v>6127</v>
      </c>
      <c r="D888" s="61" t="s">
        <v>6128</v>
      </c>
      <c r="E888" s="62" t="s">
        <v>60</v>
      </c>
      <c r="F888" s="62" t="s">
        <v>61</v>
      </c>
      <c r="G888" s="61" t="s">
        <v>3030</v>
      </c>
      <c r="H888" s="61" t="s">
        <v>4625</v>
      </c>
      <c r="I888" s="61" t="s">
        <v>4626</v>
      </c>
      <c r="J888" s="62" t="s">
        <v>65</v>
      </c>
      <c r="K888" s="62" t="s">
        <v>4723</v>
      </c>
      <c r="L888" s="62" t="s">
        <v>6115</v>
      </c>
      <c r="M888" s="62" t="s">
        <v>66</v>
      </c>
      <c r="N888" s="63" t="s">
        <v>6129</v>
      </c>
      <c r="O888" s="64">
        <v>1</v>
      </c>
      <c r="P888" s="61" t="s">
        <v>68</v>
      </c>
      <c r="Q888" s="61" t="s">
        <v>69</v>
      </c>
      <c r="R888" s="61" t="s">
        <v>70</v>
      </c>
      <c r="S888" s="65" t="s">
        <v>4390</v>
      </c>
      <c r="T888" s="61" t="s">
        <v>650</v>
      </c>
      <c r="U888" s="66">
        <v>46251</v>
      </c>
      <c r="V888" s="62" t="s">
        <v>778</v>
      </c>
      <c r="W888" s="62" t="s">
        <v>4722</v>
      </c>
      <c r="X888" s="62" t="s">
        <v>6114</v>
      </c>
      <c r="Y888" s="142" t="str">
        <f>_xlfn.XLOOKUP(B888,'Golden Rulebook-CDErule level'!I:I,'Golden Rulebook-CDErule level'!I:I, "not found")</f>
        <v>DQO-2096</v>
      </c>
    </row>
    <row r="889" spans="1:25" ht="42.75">
      <c r="A889" s="51" t="s">
        <v>6132</v>
      </c>
      <c r="B889" s="51" t="s">
        <v>6133</v>
      </c>
      <c r="C889" s="57" t="s">
        <v>6134</v>
      </c>
      <c r="D889" s="51" t="s">
        <v>6135</v>
      </c>
      <c r="E889" s="57" t="s">
        <v>60</v>
      </c>
      <c r="F889" s="57" t="s">
        <v>61</v>
      </c>
      <c r="G889" s="51" t="s">
        <v>3030</v>
      </c>
      <c r="H889" s="51" t="s">
        <v>4625</v>
      </c>
      <c r="I889" s="51" t="s">
        <v>4626</v>
      </c>
      <c r="J889" s="57" t="s">
        <v>65</v>
      </c>
      <c r="K889" s="57" t="s">
        <v>4723</v>
      </c>
      <c r="L889" s="57" t="s">
        <v>6115</v>
      </c>
      <c r="M889" s="57" t="s">
        <v>66</v>
      </c>
      <c r="N889" s="52" t="s">
        <v>6136</v>
      </c>
      <c r="O889" s="53">
        <v>1</v>
      </c>
      <c r="P889" s="51" t="s">
        <v>68</v>
      </c>
      <c r="Q889" s="51" t="s">
        <v>69</v>
      </c>
      <c r="R889" s="51" t="s">
        <v>70</v>
      </c>
      <c r="S889" s="54" t="s">
        <v>4390</v>
      </c>
      <c r="T889" s="51" t="s">
        <v>650</v>
      </c>
      <c r="U889" s="55">
        <v>46251</v>
      </c>
      <c r="V889" s="57" t="s">
        <v>778</v>
      </c>
      <c r="W889" s="57" t="s">
        <v>4722</v>
      </c>
      <c r="X889" s="57" t="s">
        <v>6114</v>
      </c>
      <c r="Y889" s="142" t="str">
        <f>_xlfn.XLOOKUP(B889,'Golden Rulebook-CDErule level'!I:I,'Golden Rulebook-CDErule level'!I:I, "not found")</f>
        <v>DQO-2097</v>
      </c>
    </row>
    <row r="890" spans="1:25" s="143" customFormat="1" ht="42.75">
      <c r="A890" s="61" t="s">
        <v>6139</v>
      </c>
      <c r="B890" s="61" t="s">
        <v>6140</v>
      </c>
      <c r="C890" s="62" t="s">
        <v>6141</v>
      </c>
      <c r="D890" s="61" t="s">
        <v>6142</v>
      </c>
      <c r="E890" s="62" t="s">
        <v>60</v>
      </c>
      <c r="F890" s="62" t="s">
        <v>61</v>
      </c>
      <c r="G890" s="61" t="s">
        <v>3030</v>
      </c>
      <c r="H890" s="61" t="s">
        <v>4625</v>
      </c>
      <c r="I890" s="61" t="s">
        <v>4626</v>
      </c>
      <c r="J890" s="62" t="s">
        <v>65</v>
      </c>
      <c r="K890" s="62" t="s">
        <v>4723</v>
      </c>
      <c r="L890" s="62" t="s">
        <v>6115</v>
      </c>
      <c r="M890" s="62" t="s">
        <v>66</v>
      </c>
      <c r="N890" s="63" t="s">
        <v>6143</v>
      </c>
      <c r="O890" s="64">
        <v>1</v>
      </c>
      <c r="P890" s="61" t="s">
        <v>68</v>
      </c>
      <c r="Q890" s="61" t="s">
        <v>69</v>
      </c>
      <c r="R890" s="61" t="s">
        <v>70</v>
      </c>
      <c r="S890" s="65" t="s">
        <v>4390</v>
      </c>
      <c r="T890" s="61" t="s">
        <v>650</v>
      </c>
      <c r="U890" s="66">
        <v>46251</v>
      </c>
      <c r="V890" s="62" t="s">
        <v>778</v>
      </c>
      <c r="W890" s="62" t="s">
        <v>4722</v>
      </c>
      <c r="X890" s="62" t="s">
        <v>6114</v>
      </c>
      <c r="Y890" s="142" t="str">
        <f>_xlfn.XLOOKUP(B890,'Golden Rulebook-CDErule level'!I:I,'Golden Rulebook-CDErule level'!I:I, "not found")</f>
        <v>DQO-2098</v>
      </c>
    </row>
    <row r="891" spans="1:25" ht="42.75">
      <c r="A891" s="51" t="s">
        <v>9691</v>
      </c>
      <c r="B891" s="51" t="s">
        <v>9692</v>
      </c>
      <c r="C891" s="57" t="s">
        <v>9693</v>
      </c>
      <c r="D891" s="51" t="s">
        <v>9694</v>
      </c>
      <c r="E891" s="57" t="s">
        <v>60</v>
      </c>
      <c r="F891" s="57" t="s">
        <v>61</v>
      </c>
      <c r="G891" s="51" t="s">
        <v>3030</v>
      </c>
      <c r="H891" s="51" t="s">
        <v>4625</v>
      </c>
      <c r="I891" s="51" t="s">
        <v>4626</v>
      </c>
      <c r="J891" s="57" t="s">
        <v>65</v>
      </c>
      <c r="K891" s="57" t="s">
        <v>9600</v>
      </c>
      <c r="L891" s="57" t="s">
        <v>9681</v>
      </c>
      <c r="M891" s="57" t="s">
        <v>66</v>
      </c>
      <c r="N891" s="52" t="s">
        <v>9695</v>
      </c>
      <c r="O891" s="53">
        <v>1</v>
      </c>
      <c r="P891" s="51" t="s">
        <v>68</v>
      </c>
      <c r="Q891" s="51" t="s">
        <v>69</v>
      </c>
      <c r="R891" s="51" t="s">
        <v>70</v>
      </c>
      <c r="S891" s="54" t="s">
        <v>4390</v>
      </c>
      <c r="T891" s="51" t="s">
        <v>650</v>
      </c>
      <c r="U891" s="55">
        <v>46251</v>
      </c>
      <c r="V891" s="57" t="s">
        <v>778</v>
      </c>
      <c r="W891" s="57" t="s">
        <v>9599</v>
      </c>
      <c r="X891" s="57" t="s">
        <v>9680</v>
      </c>
      <c r="Y891" s="142" t="str">
        <f>_xlfn.XLOOKUP(B891,'Golden Rulebook-CDErule level'!I:I,'Golden Rulebook-CDErule level'!I:I, "not found")</f>
        <v>DQO-2099</v>
      </c>
    </row>
    <row r="892" spans="1:25" ht="42.75">
      <c r="A892" s="51" t="s">
        <v>9698</v>
      </c>
      <c r="B892" s="51" t="s">
        <v>9699</v>
      </c>
      <c r="C892" s="57" t="s">
        <v>9700</v>
      </c>
      <c r="D892" s="51" t="s">
        <v>9701</v>
      </c>
      <c r="E892" s="57" t="s">
        <v>60</v>
      </c>
      <c r="F892" s="57" t="s">
        <v>61</v>
      </c>
      <c r="G892" s="51" t="s">
        <v>3030</v>
      </c>
      <c r="H892" s="51" t="s">
        <v>4625</v>
      </c>
      <c r="I892" s="51" t="s">
        <v>4626</v>
      </c>
      <c r="J892" s="57" t="s">
        <v>65</v>
      </c>
      <c r="K892" s="57" t="s">
        <v>9600</v>
      </c>
      <c r="L892" s="57" t="s">
        <v>9681</v>
      </c>
      <c r="M892" s="57" t="s">
        <v>66</v>
      </c>
      <c r="N892" s="52" t="s">
        <v>9695</v>
      </c>
      <c r="O892" s="53">
        <v>1</v>
      </c>
      <c r="P892" s="51" t="s">
        <v>68</v>
      </c>
      <c r="Q892" s="51" t="s">
        <v>69</v>
      </c>
      <c r="R892" s="51" t="s">
        <v>70</v>
      </c>
      <c r="S892" s="54" t="s">
        <v>4390</v>
      </c>
      <c r="T892" s="51" t="s">
        <v>650</v>
      </c>
      <c r="U892" s="55">
        <v>46251</v>
      </c>
      <c r="V892" s="57" t="s">
        <v>778</v>
      </c>
      <c r="W892" s="57" t="s">
        <v>9599</v>
      </c>
      <c r="X892" s="57" t="s">
        <v>9680</v>
      </c>
      <c r="Y892" s="142" t="str">
        <f>_xlfn.XLOOKUP(B892,'Golden Rulebook-CDErule level'!I:I,'Golden Rulebook-CDErule level'!I:I, "not found")</f>
        <v>DQO-2100</v>
      </c>
    </row>
    <row r="893" spans="1:25" s="143" customFormat="1" ht="57">
      <c r="A893" s="61" t="s">
        <v>8973</v>
      </c>
      <c r="B893" s="61" t="s">
        <v>8974</v>
      </c>
      <c r="C893" s="62" t="s">
        <v>8975</v>
      </c>
      <c r="D893" s="61" t="s">
        <v>8976</v>
      </c>
      <c r="E893" s="62" t="s">
        <v>60</v>
      </c>
      <c r="F893" s="62" t="s">
        <v>61</v>
      </c>
      <c r="G893" s="61" t="s">
        <v>738</v>
      </c>
      <c r="H893" s="61" t="s">
        <v>4441</v>
      </c>
      <c r="I893" s="61" t="s">
        <v>4442</v>
      </c>
      <c r="J893" s="62" t="s">
        <v>65</v>
      </c>
      <c r="K893" s="62" t="s">
        <v>8909</v>
      </c>
      <c r="L893" s="62" t="s">
        <v>8963</v>
      </c>
      <c r="M893" s="62" t="s">
        <v>66</v>
      </c>
      <c r="N893" s="63" t="s">
        <v>8977</v>
      </c>
      <c r="O893" s="64">
        <v>1</v>
      </c>
      <c r="P893" s="61" t="s">
        <v>68</v>
      </c>
      <c r="Q893" s="61" t="s">
        <v>69</v>
      </c>
      <c r="R893" s="61" t="s">
        <v>70</v>
      </c>
      <c r="S893" s="65" t="s">
        <v>4390</v>
      </c>
      <c r="T893" s="61" t="s">
        <v>650</v>
      </c>
      <c r="U893" s="66">
        <v>46251</v>
      </c>
      <c r="V893" s="62" t="s">
        <v>778</v>
      </c>
      <c r="W893" s="62" t="s">
        <v>8908</v>
      </c>
      <c r="X893" s="62" t="s">
        <v>8962</v>
      </c>
      <c r="Y893" s="142" t="str">
        <f>_xlfn.XLOOKUP(B893,'Golden Rulebook-CDErule level'!I:I,'Golden Rulebook-CDErule level'!I:I, "not found")</f>
        <v>DQO-2101</v>
      </c>
    </row>
    <row r="894" spans="1:25" ht="57">
      <c r="A894" s="51" t="s">
        <v>8980</v>
      </c>
      <c r="B894" s="51" t="s">
        <v>8981</v>
      </c>
      <c r="C894" s="57" t="s">
        <v>8982</v>
      </c>
      <c r="D894" s="51" t="s">
        <v>8983</v>
      </c>
      <c r="E894" s="57" t="s">
        <v>60</v>
      </c>
      <c r="F894" s="57" t="s">
        <v>61</v>
      </c>
      <c r="G894" s="51" t="s">
        <v>738</v>
      </c>
      <c r="H894" s="51" t="s">
        <v>4441</v>
      </c>
      <c r="I894" s="51" t="s">
        <v>4442</v>
      </c>
      <c r="J894" s="57" t="s">
        <v>65</v>
      </c>
      <c r="K894" s="57" t="s">
        <v>8909</v>
      </c>
      <c r="L894" s="57" t="s">
        <v>8963</v>
      </c>
      <c r="M894" s="57" t="s">
        <v>66</v>
      </c>
      <c r="N894" s="52" t="s">
        <v>8984</v>
      </c>
      <c r="O894" s="53">
        <v>1</v>
      </c>
      <c r="P894" s="51" t="s">
        <v>68</v>
      </c>
      <c r="Q894" s="51" t="s">
        <v>69</v>
      </c>
      <c r="R894" s="51" t="s">
        <v>70</v>
      </c>
      <c r="S894" s="54" t="s">
        <v>4390</v>
      </c>
      <c r="T894" s="51" t="s">
        <v>650</v>
      </c>
      <c r="U894" s="55">
        <v>46251</v>
      </c>
      <c r="V894" s="57" t="s">
        <v>778</v>
      </c>
      <c r="W894" s="57" t="s">
        <v>8908</v>
      </c>
      <c r="X894" s="57" t="s">
        <v>8962</v>
      </c>
      <c r="Y894" s="142" t="str">
        <f>_xlfn.XLOOKUP(B894,'Golden Rulebook-CDErule level'!I:I,'Golden Rulebook-CDErule level'!I:I, "not found")</f>
        <v>DQO-2102</v>
      </c>
    </row>
    <row r="895" spans="1:25" ht="57">
      <c r="A895" s="51" t="s">
        <v>11455</v>
      </c>
      <c r="B895" s="51" t="s">
        <v>11456</v>
      </c>
      <c r="C895" s="57" t="s">
        <v>11457</v>
      </c>
      <c r="D895" s="51" t="s">
        <v>11458</v>
      </c>
      <c r="E895" s="57" t="s">
        <v>60</v>
      </c>
      <c r="F895" s="57" t="s">
        <v>61</v>
      </c>
      <c r="G895" s="51" t="s">
        <v>738</v>
      </c>
      <c r="H895" s="51" t="s">
        <v>4441</v>
      </c>
      <c r="I895" s="51" t="s">
        <v>4442</v>
      </c>
      <c r="J895" s="57" t="s">
        <v>65</v>
      </c>
      <c r="K895" s="57" t="s">
        <v>11011</v>
      </c>
      <c r="L895" s="57" t="s">
        <v>11445</v>
      </c>
      <c r="M895" s="57" t="s">
        <v>66</v>
      </c>
      <c r="N895" s="52" t="s">
        <v>11459</v>
      </c>
      <c r="O895" s="53">
        <v>1</v>
      </c>
      <c r="P895" s="51" t="s">
        <v>68</v>
      </c>
      <c r="Q895" s="51" t="s">
        <v>69</v>
      </c>
      <c r="R895" s="51" t="s">
        <v>70</v>
      </c>
      <c r="S895" s="54" t="s">
        <v>4390</v>
      </c>
      <c r="T895" s="51" t="s">
        <v>650</v>
      </c>
      <c r="U895" s="55">
        <v>46251</v>
      </c>
      <c r="V895" s="57" t="s">
        <v>778</v>
      </c>
      <c r="W895" s="57" t="s">
        <v>11010</v>
      </c>
      <c r="X895" s="57" t="s">
        <v>11444</v>
      </c>
      <c r="Y895" s="142" t="str">
        <f>_xlfn.XLOOKUP(B895,'Golden Rulebook-CDErule level'!I:I,'Golden Rulebook-CDErule level'!I:I, "not found")</f>
        <v>DQO-2103</v>
      </c>
    </row>
    <row r="896" spans="1:25" ht="57">
      <c r="A896" s="51" t="s">
        <v>11295</v>
      </c>
      <c r="B896" s="51" t="s">
        <v>11296</v>
      </c>
      <c r="C896" s="57" t="s">
        <v>11297</v>
      </c>
      <c r="D896" s="51" t="s">
        <v>11298</v>
      </c>
      <c r="E896" s="57" t="s">
        <v>60</v>
      </c>
      <c r="F896" s="57" t="s">
        <v>61</v>
      </c>
      <c r="G896" s="51" t="s">
        <v>738</v>
      </c>
      <c r="H896" s="51" t="s">
        <v>4441</v>
      </c>
      <c r="I896" s="51" t="s">
        <v>4442</v>
      </c>
      <c r="J896" s="57" t="s">
        <v>65</v>
      </c>
      <c r="K896" s="57" t="s">
        <v>11011</v>
      </c>
      <c r="L896" s="57" t="s">
        <v>11285</v>
      </c>
      <c r="M896" s="57" t="s">
        <v>66</v>
      </c>
      <c r="N896" s="52" t="s">
        <v>11299</v>
      </c>
      <c r="O896" s="53">
        <v>1</v>
      </c>
      <c r="P896" s="51" t="s">
        <v>68</v>
      </c>
      <c r="Q896" s="51" t="s">
        <v>69</v>
      </c>
      <c r="R896" s="51" t="s">
        <v>70</v>
      </c>
      <c r="S896" s="54" t="s">
        <v>4390</v>
      </c>
      <c r="T896" s="51" t="s">
        <v>650</v>
      </c>
      <c r="U896" s="55">
        <v>46251</v>
      </c>
      <c r="V896" s="57" t="s">
        <v>778</v>
      </c>
      <c r="W896" s="57" t="s">
        <v>11010</v>
      </c>
      <c r="X896" s="57" t="s">
        <v>11284</v>
      </c>
      <c r="Y896" s="142" t="str">
        <f>_xlfn.XLOOKUP(B896,'Golden Rulebook-CDErule level'!I:I,'Golden Rulebook-CDErule level'!I:I, "not found")</f>
        <v>DQO-2104</v>
      </c>
    </row>
    <row r="897" spans="1:25" ht="57">
      <c r="A897" s="51" t="s">
        <v>11739</v>
      </c>
      <c r="B897" s="51" t="s">
        <v>11740</v>
      </c>
      <c r="C897" s="57" t="s">
        <v>11741</v>
      </c>
      <c r="D897" s="51" t="s">
        <v>11742</v>
      </c>
      <c r="E897" s="57" t="s">
        <v>60</v>
      </c>
      <c r="F897" s="57" t="s">
        <v>61</v>
      </c>
      <c r="G897" s="51" t="s">
        <v>738</v>
      </c>
      <c r="H897" s="51" t="s">
        <v>4441</v>
      </c>
      <c r="I897" s="51" t="s">
        <v>4442</v>
      </c>
      <c r="J897" s="57" t="s">
        <v>65</v>
      </c>
      <c r="K897" s="57" t="s">
        <v>11011</v>
      </c>
      <c r="L897" s="57" t="s">
        <v>11729</v>
      </c>
      <c r="M897" s="57" t="s">
        <v>66</v>
      </c>
      <c r="N897" s="52" t="s">
        <v>11743</v>
      </c>
      <c r="O897" s="53">
        <v>1</v>
      </c>
      <c r="P897" s="51" t="s">
        <v>68</v>
      </c>
      <c r="Q897" s="51" t="s">
        <v>69</v>
      </c>
      <c r="R897" s="51" t="s">
        <v>70</v>
      </c>
      <c r="S897" s="54" t="s">
        <v>4390</v>
      </c>
      <c r="T897" s="51" t="s">
        <v>650</v>
      </c>
      <c r="U897" s="55">
        <v>46251</v>
      </c>
      <c r="V897" s="57" t="s">
        <v>778</v>
      </c>
      <c r="W897" s="57" t="s">
        <v>11010</v>
      </c>
      <c r="X897" s="57" t="s">
        <v>11728</v>
      </c>
      <c r="Y897" s="142" t="str">
        <f>_xlfn.XLOOKUP(B897,'Golden Rulebook-CDErule level'!I:I,'Golden Rulebook-CDErule level'!I:I, "not found")</f>
        <v>DQO-2105</v>
      </c>
    </row>
    <row r="898" spans="1:25" ht="57">
      <c r="A898" s="51" t="s">
        <v>11391</v>
      </c>
      <c r="B898" s="51" t="s">
        <v>11392</v>
      </c>
      <c r="C898" s="57" t="s">
        <v>11393</v>
      </c>
      <c r="D898" s="51" t="s">
        <v>11394</v>
      </c>
      <c r="E898" s="57" t="s">
        <v>60</v>
      </c>
      <c r="F898" s="57" t="s">
        <v>61</v>
      </c>
      <c r="G898" s="51" t="s">
        <v>738</v>
      </c>
      <c r="H898" s="51" t="s">
        <v>4441</v>
      </c>
      <c r="I898" s="51" t="s">
        <v>4442</v>
      </c>
      <c r="J898" s="57" t="s">
        <v>65</v>
      </c>
      <c r="K898" s="57" t="s">
        <v>11011</v>
      </c>
      <c r="L898" s="57" t="s">
        <v>11381</v>
      </c>
      <c r="M898" s="57" t="s">
        <v>66</v>
      </c>
      <c r="N898" s="52" t="s">
        <v>11395</v>
      </c>
      <c r="O898" s="53">
        <v>1</v>
      </c>
      <c r="P898" s="51" t="s">
        <v>68</v>
      </c>
      <c r="Q898" s="51" t="s">
        <v>69</v>
      </c>
      <c r="R898" s="51" t="s">
        <v>70</v>
      </c>
      <c r="S898" s="54" t="s">
        <v>4390</v>
      </c>
      <c r="T898" s="51" t="s">
        <v>650</v>
      </c>
      <c r="U898" s="55">
        <v>46251</v>
      </c>
      <c r="V898" s="57" t="s">
        <v>778</v>
      </c>
      <c r="W898" s="57" t="s">
        <v>11010</v>
      </c>
      <c r="X898" s="57" t="s">
        <v>11380</v>
      </c>
      <c r="Y898" s="142" t="str">
        <f>_xlfn.XLOOKUP(B898,'Golden Rulebook-CDErule level'!I:I,'Golden Rulebook-CDErule level'!I:I, "not found")</f>
        <v>DQO-2106</v>
      </c>
    </row>
    <row r="899" spans="1:25" ht="57">
      <c r="A899" s="51" t="s">
        <v>11613</v>
      </c>
      <c r="B899" s="51" t="s">
        <v>11614</v>
      </c>
      <c r="C899" s="57" t="s">
        <v>11615</v>
      </c>
      <c r="D899" s="51" t="s">
        <v>11616</v>
      </c>
      <c r="E899" s="57" t="s">
        <v>60</v>
      </c>
      <c r="F899" s="57" t="s">
        <v>61</v>
      </c>
      <c r="G899" s="51" t="s">
        <v>738</v>
      </c>
      <c r="H899" s="51" t="s">
        <v>4441</v>
      </c>
      <c r="I899" s="51" t="s">
        <v>4442</v>
      </c>
      <c r="J899" s="57" t="s">
        <v>65</v>
      </c>
      <c r="K899" s="57" t="s">
        <v>11011</v>
      </c>
      <c r="L899" s="57" t="s">
        <v>11603</v>
      </c>
      <c r="M899" s="57" t="s">
        <v>66</v>
      </c>
      <c r="N899" s="52" t="s">
        <v>11617</v>
      </c>
      <c r="O899" s="53">
        <v>1</v>
      </c>
      <c r="P899" s="51" t="s">
        <v>68</v>
      </c>
      <c r="Q899" s="51" t="s">
        <v>69</v>
      </c>
      <c r="R899" s="51" t="s">
        <v>70</v>
      </c>
      <c r="S899" s="54" t="s">
        <v>4390</v>
      </c>
      <c r="T899" s="51" t="s">
        <v>650</v>
      </c>
      <c r="U899" s="55">
        <v>46251</v>
      </c>
      <c r="V899" s="57" t="s">
        <v>778</v>
      </c>
      <c r="W899" s="57" t="s">
        <v>11010</v>
      </c>
      <c r="X899" s="57" t="s">
        <v>11602</v>
      </c>
      <c r="Y899" s="142" t="str">
        <f>_xlfn.XLOOKUP(B899,'Golden Rulebook-CDErule level'!I:I,'Golden Rulebook-CDErule level'!I:I, "not found")</f>
        <v>DQO-2107</v>
      </c>
    </row>
    <row r="900" spans="1:25" ht="57">
      <c r="A900" s="51" t="s">
        <v>11771</v>
      </c>
      <c r="B900" s="51" t="s">
        <v>11772</v>
      </c>
      <c r="C900" s="57" t="s">
        <v>11773</v>
      </c>
      <c r="D900" s="51" t="s">
        <v>11774</v>
      </c>
      <c r="E900" s="57" t="s">
        <v>60</v>
      </c>
      <c r="F900" s="57" t="s">
        <v>61</v>
      </c>
      <c r="G900" s="51" t="s">
        <v>738</v>
      </c>
      <c r="H900" s="51" t="s">
        <v>4441</v>
      </c>
      <c r="I900" s="51" t="s">
        <v>4442</v>
      </c>
      <c r="J900" s="57" t="s">
        <v>65</v>
      </c>
      <c r="K900" s="57" t="s">
        <v>11011</v>
      </c>
      <c r="L900" s="57" t="s">
        <v>11761</v>
      </c>
      <c r="M900" s="57" t="s">
        <v>66</v>
      </c>
      <c r="N900" s="52" t="s">
        <v>11775</v>
      </c>
      <c r="O900" s="53">
        <v>1</v>
      </c>
      <c r="P900" s="51" t="s">
        <v>68</v>
      </c>
      <c r="Q900" s="51" t="s">
        <v>69</v>
      </c>
      <c r="R900" s="51" t="s">
        <v>70</v>
      </c>
      <c r="S900" s="54" t="s">
        <v>4390</v>
      </c>
      <c r="T900" s="51" t="s">
        <v>650</v>
      </c>
      <c r="U900" s="55">
        <v>46251</v>
      </c>
      <c r="V900" s="57" t="s">
        <v>778</v>
      </c>
      <c r="W900" s="57" t="s">
        <v>11010</v>
      </c>
      <c r="X900" s="57" t="s">
        <v>11760</v>
      </c>
      <c r="Y900" s="142" t="str">
        <f>_xlfn.XLOOKUP(B900,'Golden Rulebook-CDErule level'!I:I,'Golden Rulebook-CDErule level'!I:I, "not found")</f>
        <v>DQO-2108</v>
      </c>
    </row>
    <row r="901" spans="1:25" ht="57">
      <c r="A901" s="51" t="s">
        <v>11471</v>
      </c>
      <c r="B901" s="51" t="s">
        <v>11472</v>
      </c>
      <c r="C901" s="57" t="s">
        <v>11473</v>
      </c>
      <c r="D901" s="51" t="s">
        <v>11474</v>
      </c>
      <c r="E901" s="57" t="s">
        <v>60</v>
      </c>
      <c r="F901" s="57" t="s">
        <v>61</v>
      </c>
      <c r="G901" s="51" t="s">
        <v>738</v>
      </c>
      <c r="H901" s="51" t="s">
        <v>4441</v>
      </c>
      <c r="I901" s="51" t="s">
        <v>4442</v>
      </c>
      <c r="J901" s="57" t="s">
        <v>65</v>
      </c>
      <c r="K901" s="57" t="s">
        <v>11011</v>
      </c>
      <c r="L901" s="57" t="s">
        <v>11461</v>
      </c>
      <c r="M901" s="57" t="s">
        <v>66</v>
      </c>
      <c r="N901" s="52" t="s">
        <v>11475</v>
      </c>
      <c r="O901" s="53">
        <v>1</v>
      </c>
      <c r="P901" s="51" t="s">
        <v>68</v>
      </c>
      <c r="Q901" s="51" t="s">
        <v>69</v>
      </c>
      <c r="R901" s="51" t="s">
        <v>70</v>
      </c>
      <c r="S901" s="54" t="s">
        <v>4390</v>
      </c>
      <c r="T901" s="51" t="s">
        <v>650</v>
      </c>
      <c r="U901" s="55">
        <v>46251</v>
      </c>
      <c r="V901" s="57" t="s">
        <v>778</v>
      </c>
      <c r="W901" s="57" t="s">
        <v>11010</v>
      </c>
      <c r="X901" s="57" t="s">
        <v>11460</v>
      </c>
      <c r="Y901" s="142" t="str">
        <f>_xlfn.XLOOKUP(B901,'Golden Rulebook-CDErule level'!I:I,'Golden Rulebook-CDErule level'!I:I, "not found")</f>
        <v>DQO-2109</v>
      </c>
    </row>
    <row r="902" spans="1:25" ht="57">
      <c r="A902" s="51" t="s">
        <v>11423</v>
      </c>
      <c r="B902" s="51" t="s">
        <v>11424</v>
      </c>
      <c r="C902" s="57" t="s">
        <v>11425</v>
      </c>
      <c r="D902" s="51" t="s">
        <v>11426</v>
      </c>
      <c r="E902" s="57" t="s">
        <v>60</v>
      </c>
      <c r="F902" s="57" t="s">
        <v>61</v>
      </c>
      <c r="G902" s="51" t="s">
        <v>738</v>
      </c>
      <c r="H902" s="51" t="s">
        <v>4441</v>
      </c>
      <c r="I902" s="51" t="s">
        <v>4442</v>
      </c>
      <c r="J902" s="57" t="s">
        <v>65</v>
      </c>
      <c r="K902" s="57" t="s">
        <v>11011</v>
      </c>
      <c r="L902" s="57" t="s">
        <v>11413</v>
      </c>
      <c r="M902" s="57" t="s">
        <v>66</v>
      </c>
      <c r="N902" s="52" t="s">
        <v>11427</v>
      </c>
      <c r="O902" s="53">
        <v>1</v>
      </c>
      <c r="P902" s="51" t="s">
        <v>68</v>
      </c>
      <c r="Q902" s="51" t="s">
        <v>69</v>
      </c>
      <c r="R902" s="51" t="s">
        <v>70</v>
      </c>
      <c r="S902" s="54" t="s">
        <v>4390</v>
      </c>
      <c r="T902" s="51" t="s">
        <v>650</v>
      </c>
      <c r="U902" s="55">
        <v>46251</v>
      </c>
      <c r="V902" s="57" t="s">
        <v>778</v>
      </c>
      <c r="W902" s="57" t="s">
        <v>11010</v>
      </c>
      <c r="X902" s="57" t="s">
        <v>11412</v>
      </c>
      <c r="Y902" s="142" t="str">
        <f>_xlfn.XLOOKUP(B902,'Golden Rulebook-CDErule level'!I:I,'Golden Rulebook-CDErule level'!I:I, "not found")</f>
        <v>DQO-2110</v>
      </c>
    </row>
    <row r="903" spans="1:25" ht="57">
      <c r="A903" s="51" t="s">
        <v>11071</v>
      </c>
      <c r="B903" s="51" t="s">
        <v>11072</v>
      </c>
      <c r="C903" s="57" t="s">
        <v>11073</v>
      </c>
      <c r="D903" s="51" t="s">
        <v>11074</v>
      </c>
      <c r="E903" s="57" t="s">
        <v>60</v>
      </c>
      <c r="F903" s="57" t="s">
        <v>61</v>
      </c>
      <c r="G903" s="51" t="s">
        <v>738</v>
      </c>
      <c r="H903" s="51" t="s">
        <v>4441</v>
      </c>
      <c r="I903" s="51" t="s">
        <v>4442</v>
      </c>
      <c r="J903" s="57" t="s">
        <v>65</v>
      </c>
      <c r="K903" s="57" t="s">
        <v>11011</v>
      </c>
      <c r="L903" s="57" t="s">
        <v>11061</v>
      </c>
      <c r="M903" s="57" t="s">
        <v>66</v>
      </c>
      <c r="N903" s="52" t="s">
        <v>11075</v>
      </c>
      <c r="O903" s="53">
        <v>1</v>
      </c>
      <c r="P903" s="51" t="s">
        <v>68</v>
      </c>
      <c r="Q903" s="51" t="s">
        <v>69</v>
      </c>
      <c r="R903" s="51" t="s">
        <v>70</v>
      </c>
      <c r="S903" s="54" t="s">
        <v>4390</v>
      </c>
      <c r="T903" s="51" t="s">
        <v>650</v>
      </c>
      <c r="U903" s="55">
        <v>46251</v>
      </c>
      <c r="V903" s="57" t="s">
        <v>778</v>
      </c>
      <c r="W903" s="57" t="s">
        <v>11010</v>
      </c>
      <c r="X903" s="57" t="s">
        <v>11060</v>
      </c>
      <c r="Y903" s="142" t="str">
        <f>_xlfn.XLOOKUP(B903,'Golden Rulebook-CDErule level'!I:I,'Golden Rulebook-CDErule level'!I:I, "not found")</f>
        <v>DQO-2111</v>
      </c>
    </row>
    <row r="904" spans="1:25" ht="57">
      <c r="A904" s="51" t="s">
        <v>11311</v>
      </c>
      <c r="B904" s="51" t="s">
        <v>11312</v>
      </c>
      <c r="C904" s="57" t="s">
        <v>11313</v>
      </c>
      <c r="D904" s="51" t="s">
        <v>11314</v>
      </c>
      <c r="E904" s="57" t="s">
        <v>60</v>
      </c>
      <c r="F904" s="57" t="s">
        <v>61</v>
      </c>
      <c r="G904" s="51" t="s">
        <v>738</v>
      </c>
      <c r="H904" s="51" t="s">
        <v>4441</v>
      </c>
      <c r="I904" s="51" t="s">
        <v>4442</v>
      </c>
      <c r="J904" s="57" t="s">
        <v>65</v>
      </c>
      <c r="K904" s="57" t="s">
        <v>11011</v>
      </c>
      <c r="L904" s="57" t="s">
        <v>11301</v>
      </c>
      <c r="M904" s="57" t="s">
        <v>66</v>
      </c>
      <c r="N904" s="52" t="s">
        <v>11315</v>
      </c>
      <c r="O904" s="53">
        <v>1</v>
      </c>
      <c r="P904" s="51" t="s">
        <v>68</v>
      </c>
      <c r="Q904" s="51" t="s">
        <v>69</v>
      </c>
      <c r="R904" s="51" t="s">
        <v>70</v>
      </c>
      <c r="S904" s="54" t="s">
        <v>4390</v>
      </c>
      <c r="T904" s="51" t="s">
        <v>650</v>
      </c>
      <c r="U904" s="55">
        <v>46251</v>
      </c>
      <c r="V904" s="57" t="s">
        <v>778</v>
      </c>
      <c r="W904" s="57" t="s">
        <v>11010</v>
      </c>
      <c r="X904" s="57" t="s">
        <v>11300</v>
      </c>
      <c r="Y904" s="142" t="str">
        <f>_xlfn.XLOOKUP(B904,'Golden Rulebook-CDErule level'!I:I,'Golden Rulebook-CDErule level'!I:I, "not found")</f>
        <v>DQO-2112</v>
      </c>
    </row>
    <row r="905" spans="1:25" ht="57">
      <c r="A905" s="51" t="s">
        <v>11622</v>
      </c>
      <c r="B905" s="51" t="s">
        <v>11623</v>
      </c>
      <c r="C905" s="57" t="s">
        <v>11624</v>
      </c>
      <c r="D905" s="51" t="s">
        <v>11625</v>
      </c>
      <c r="E905" s="57" t="s">
        <v>60</v>
      </c>
      <c r="F905" s="57" t="s">
        <v>61</v>
      </c>
      <c r="G905" s="51" t="s">
        <v>738</v>
      </c>
      <c r="H905" s="51" t="s">
        <v>4441</v>
      </c>
      <c r="I905" s="51" t="s">
        <v>4442</v>
      </c>
      <c r="J905" s="57" t="s">
        <v>65</v>
      </c>
      <c r="K905" s="57" t="s">
        <v>11011</v>
      </c>
      <c r="L905" s="57" t="s">
        <v>11619</v>
      </c>
      <c r="M905" s="57" t="s">
        <v>66</v>
      </c>
      <c r="N905" s="52" t="s">
        <v>11626</v>
      </c>
      <c r="O905" s="53">
        <v>1</v>
      </c>
      <c r="P905" s="51" t="s">
        <v>68</v>
      </c>
      <c r="Q905" s="51" t="s">
        <v>69</v>
      </c>
      <c r="R905" s="51" t="s">
        <v>70</v>
      </c>
      <c r="S905" s="54" t="s">
        <v>4390</v>
      </c>
      <c r="T905" s="51" t="s">
        <v>650</v>
      </c>
      <c r="U905" s="55">
        <v>46251</v>
      </c>
      <c r="V905" s="57" t="s">
        <v>778</v>
      </c>
      <c r="W905" s="57" t="s">
        <v>11010</v>
      </c>
      <c r="X905" s="57" t="s">
        <v>11618</v>
      </c>
      <c r="Y905" s="142" t="str">
        <f>_xlfn.XLOOKUP(B905,'Golden Rulebook-CDErule level'!I:I,'Golden Rulebook-CDErule level'!I:I, "not found")</f>
        <v>DQO-2113</v>
      </c>
    </row>
    <row r="906" spans="1:25" ht="57">
      <c r="A906" s="51" t="s">
        <v>11723</v>
      </c>
      <c r="B906" s="51" t="s">
        <v>11724</v>
      </c>
      <c r="C906" s="57" t="s">
        <v>11725</v>
      </c>
      <c r="D906" s="51" t="s">
        <v>11726</v>
      </c>
      <c r="E906" s="57" t="s">
        <v>60</v>
      </c>
      <c r="F906" s="57" t="s">
        <v>61</v>
      </c>
      <c r="G906" s="51" t="s">
        <v>738</v>
      </c>
      <c r="H906" s="51" t="s">
        <v>4441</v>
      </c>
      <c r="I906" s="51" t="s">
        <v>4442</v>
      </c>
      <c r="J906" s="57" t="s">
        <v>65</v>
      </c>
      <c r="K906" s="57" t="s">
        <v>11011</v>
      </c>
      <c r="L906" s="57" t="s">
        <v>11713</v>
      </c>
      <c r="M906" s="57" t="s">
        <v>66</v>
      </c>
      <c r="N906" s="52" t="s">
        <v>11727</v>
      </c>
      <c r="O906" s="53">
        <v>1</v>
      </c>
      <c r="P906" s="51" t="s">
        <v>68</v>
      </c>
      <c r="Q906" s="51" t="s">
        <v>69</v>
      </c>
      <c r="R906" s="51" t="s">
        <v>70</v>
      </c>
      <c r="S906" s="54" t="s">
        <v>4390</v>
      </c>
      <c r="T906" s="51" t="s">
        <v>650</v>
      </c>
      <c r="U906" s="55">
        <v>46251</v>
      </c>
      <c r="V906" s="57" t="s">
        <v>778</v>
      </c>
      <c r="W906" s="57" t="s">
        <v>11010</v>
      </c>
      <c r="X906" s="57" t="s">
        <v>11712</v>
      </c>
      <c r="Y906" s="142" t="str">
        <f>_xlfn.XLOOKUP(B906,'Golden Rulebook-CDErule level'!I:I,'Golden Rulebook-CDErule level'!I:I, "not found")</f>
        <v>DQO-2114</v>
      </c>
    </row>
    <row r="907" spans="1:25" ht="57">
      <c r="A907" s="51" t="s">
        <v>11487</v>
      </c>
      <c r="B907" s="51" t="s">
        <v>11488</v>
      </c>
      <c r="C907" s="57" t="s">
        <v>11489</v>
      </c>
      <c r="D907" s="51" t="s">
        <v>11490</v>
      </c>
      <c r="E907" s="57" t="s">
        <v>60</v>
      </c>
      <c r="F907" s="57" t="s">
        <v>61</v>
      </c>
      <c r="G907" s="51" t="s">
        <v>738</v>
      </c>
      <c r="H907" s="51" t="s">
        <v>4441</v>
      </c>
      <c r="I907" s="51" t="s">
        <v>4442</v>
      </c>
      <c r="J907" s="57" t="s">
        <v>65</v>
      </c>
      <c r="K907" s="57" t="s">
        <v>11011</v>
      </c>
      <c r="L907" s="57" t="s">
        <v>11477</v>
      </c>
      <c r="M907" s="57" t="s">
        <v>66</v>
      </c>
      <c r="N907" s="52" t="s">
        <v>11491</v>
      </c>
      <c r="O907" s="53">
        <v>1</v>
      </c>
      <c r="P907" s="51" t="s">
        <v>68</v>
      </c>
      <c r="Q907" s="51" t="s">
        <v>69</v>
      </c>
      <c r="R907" s="51" t="s">
        <v>70</v>
      </c>
      <c r="S907" s="54" t="s">
        <v>4390</v>
      </c>
      <c r="T907" s="51" t="s">
        <v>650</v>
      </c>
      <c r="U907" s="55">
        <v>46251</v>
      </c>
      <c r="V907" s="57" t="s">
        <v>778</v>
      </c>
      <c r="W907" s="57" t="s">
        <v>11010</v>
      </c>
      <c r="X907" s="57" t="s">
        <v>11476</v>
      </c>
      <c r="Y907" s="142" t="str">
        <f>_xlfn.XLOOKUP(B907,'Golden Rulebook-CDErule level'!I:I,'Golden Rulebook-CDErule level'!I:I, "not found")</f>
        <v>DQO-2115</v>
      </c>
    </row>
    <row r="908" spans="1:25" ht="57">
      <c r="A908" s="51" t="s">
        <v>11503</v>
      </c>
      <c r="B908" s="51" t="s">
        <v>11504</v>
      </c>
      <c r="C908" s="57" t="s">
        <v>11505</v>
      </c>
      <c r="D908" s="51" t="s">
        <v>11506</v>
      </c>
      <c r="E908" s="57" t="s">
        <v>60</v>
      </c>
      <c r="F908" s="57" t="s">
        <v>61</v>
      </c>
      <c r="G908" s="51" t="s">
        <v>738</v>
      </c>
      <c r="H908" s="51" t="s">
        <v>4441</v>
      </c>
      <c r="I908" s="51" t="s">
        <v>4442</v>
      </c>
      <c r="J908" s="57" t="s">
        <v>65</v>
      </c>
      <c r="K908" s="57" t="s">
        <v>11011</v>
      </c>
      <c r="L908" s="57" t="s">
        <v>11493</v>
      </c>
      <c r="M908" s="57" t="s">
        <v>66</v>
      </c>
      <c r="N908" s="52" t="s">
        <v>11507</v>
      </c>
      <c r="O908" s="53">
        <v>1</v>
      </c>
      <c r="P908" s="51" t="s">
        <v>68</v>
      </c>
      <c r="Q908" s="51" t="s">
        <v>69</v>
      </c>
      <c r="R908" s="51" t="s">
        <v>70</v>
      </c>
      <c r="S908" s="54" t="s">
        <v>4390</v>
      </c>
      <c r="T908" s="51" t="s">
        <v>650</v>
      </c>
      <c r="U908" s="55">
        <v>46251</v>
      </c>
      <c r="V908" s="57" t="s">
        <v>778</v>
      </c>
      <c r="W908" s="57" t="s">
        <v>11010</v>
      </c>
      <c r="X908" s="57" t="s">
        <v>11492</v>
      </c>
      <c r="Y908" s="142" t="str">
        <f>_xlfn.XLOOKUP(B908,'Golden Rulebook-CDErule level'!I:I,'Golden Rulebook-CDErule level'!I:I, "not found")</f>
        <v>DQO-2116</v>
      </c>
    </row>
    <row r="909" spans="1:25" ht="57">
      <c r="A909" s="51" t="s">
        <v>11149</v>
      </c>
      <c r="B909" s="51" t="s">
        <v>11150</v>
      </c>
      <c r="C909" s="57" t="s">
        <v>11151</v>
      </c>
      <c r="D909" s="51" t="s">
        <v>11152</v>
      </c>
      <c r="E909" s="57" t="s">
        <v>60</v>
      </c>
      <c r="F909" s="57" t="s">
        <v>61</v>
      </c>
      <c r="G909" s="51" t="s">
        <v>738</v>
      </c>
      <c r="H909" s="51" t="s">
        <v>4441</v>
      </c>
      <c r="I909" s="51" t="s">
        <v>4442</v>
      </c>
      <c r="J909" s="57" t="s">
        <v>65</v>
      </c>
      <c r="K909" s="57" t="s">
        <v>11011</v>
      </c>
      <c r="L909" s="57" t="s">
        <v>11139</v>
      </c>
      <c r="M909" s="57" t="s">
        <v>66</v>
      </c>
      <c r="N909" s="52" t="s">
        <v>11153</v>
      </c>
      <c r="O909" s="53">
        <v>1</v>
      </c>
      <c r="P909" s="51" t="s">
        <v>68</v>
      </c>
      <c r="Q909" s="51" t="s">
        <v>69</v>
      </c>
      <c r="R909" s="51" t="s">
        <v>70</v>
      </c>
      <c r="S909" s="54" t="s">
        <v>4390</v>
      </c>
      <c r="T909" s="51" t="s">
        <v>650</v>
      </c>
      <c r="U909" s="55">
        <v>46251</v>
      </c>
      <c r="V909" s="57" t="s">
        <v>778</v>
      </c>
      <c r="W909" s="57" t="s">
        <v>11010</v>
      </c>
      <c r="X909" s="57" t="s">
        <v>11138</v>
      </c>
      <c r="Y909" s="142" t="str">
        <f>_xlfn.XLOOKUP(B909,'Golden Rulebook-CDErule level'!I:I,'Golden Rulebook-CDErule level'!I:I, "not found")</f>
        <v>DQO-2117</v>
      </c>
    </row>
    <row r="910" spans="1:25" ht="57">
      <c r="A910" s="51" t="s">
        <v>11755</v>
      </c>
      <c r="B910" s="51" t="s">
        <v>11756</v>
      </c>
      <c r="C910" s="57" t="s">
        <v>11757</v>
      </c>
      <c r="D910" s="51" t="s">
        <v>11758</v>
      </c>
      <c r="E910" s="57" t="s">
        <v>60</v>
      </c>
      <c r="F910" s="57" t="s">
        <v>61</v>
      </c>
      <c r="G910" s="51" t="s">
        <v>738</v>
      </c>
      <c r="H910" s="51" t="s">
        <v>4441</v>
      </c>
      <c r="I910" s="51" t="s">
        <v>4442</v>
      </c>
      <c r="J910" s="57" t="s">
        <v>65</v>
      </c>
      <c r="K910" s="57" t="s">
        <v>11011</v>
      </c>
      <c r="L910" s="57" t="s">
        <v>11745</v>
      </c>
      <c r="M910" s="57" t="s">
        <v>66</v>
      </c>
      <c r="N910" s="52" t="s">
        <v>11759</v>
      </c>
      <c r="O910" s="53">
        <v>1</v>
      </c>
      <c r="P910" s="51" t="s">
        <v>68</v>
      </c>
      <c r="Q910" s="51" t="s">
        <v>69</v>
      </c>
      <c r="R910" s="51" t="s">
        <v>70</v>
      </c>
      <c r="S910" s="54" t="s">
        <v>4390</v>
      </c>
      <c r="T910" s="51" t="s">
        <v>650</v>
      </c>
      <c r="U910" s="55">
        <v>46251</v>
      </c>
      <c r="V910" s="57" t="s">
        <v>778</v>
      </c>
      <c r="W910" s="57" t="s">
        <v>11010</v>
      </c>
      <c r="X910" s="57" t="s">
        <v>11744</v>
      </c>
      <c r="Y910" s="142" t="str">
        <f>_xlfn.XLOOKUP(B910,'Golden Rulebook-CDErule level'!I:I,'Golden Rulebook-CDErule level'!I:I, "not found")</f>
        <v>DQO-2118</v>
      </c>
    </row>
    <row r="911" spans="1:25" ht="57">
      <c r="A911" s="51" t="s">
        <v>13942</v>
      </c>
      <c r="B911" s="51" t="s">
        <v>13943</v>
      </c>
      <c r="C911" s="57" t="s">
        <v>13944</v>
      </c>
      <c r="D911" s="51" t="s">
        <v>13945</v>
      </c>
      <c r="E911" s="57" t="s">
        <v>60</v>
      </c>
      <c r="F911" s="57" t="s">
        <v>61</v>
      </c>
      <c r="G911" s="51" t="s">
        <v>738</v>
      </c>
      <c r="H911" s="51" t="s">
        <v>4441</v>
      </c>
      <c r="I911" s="51" t="s">
        <v>4442</v>
      </c>
      <c r="J911" s="57" t="s">
        <v>65</v>
      </c>
      <c r="K911" s="57" t="s">
        <v>11011</v>
      </c>
      <c r="L911" s="57" t="s">
        <v>13932</v>
      </c>
      <c r="M911" s="57" t="s">
        <v>66</v>
      </c>
      <c r="N911" s="52" t="s">
        <v>13946</v>
      </c>
      <c r="O911" s="53">
        <v>1</v>
      </c>
      <c r="P911" s="51" t="s">
        <v>68</v>
      </c>
      <c r="Q911" s="51" t="s">
        <v>69</v>
      </c>
      <c r="R911" s="51" t="s">
        <v>70</v>
      </c>
      <c r="S911" s="54" t="s">
        <v>4390</v>
      </c>
      <c r="T911" s="51" t="s">
        <v>650</v>
      </c>
      <c r="U911" s="55">
        <v>46251</v>
      </c>
      <c r="V911" s="57" t="s">
        <v>778</v>
      </c>
      <c r="W911" s="57" t="s">
        <v>11010</v>
      </c>
      <c r="X911" s="57" t="s">
        <v>13931</v>
      </c>
      <c r="Y911" s="142" t="str">
        <f>_xlfn.XLOOKUP(B911,'Golden Rulebook-CDErule level'!I:I,'Golden Rulebook-CDErule level'!I:I, "not found")</f>
        <v>DQO-2119</v>
      </c>
    </row>
    <row r="912" spans="1:25" ht="57">
      <c r="A912" s="51" t="s">
        <v>11590</v>
      </c>
      <c r="B912" s="51" t="s">
        <v>11591</v>
      </c>
      <c r="C912" s="57" t="s">
        <v>11592</v>
      </c>
      <c r="D912" s="51" t="s">
        <v>11593</v>
      </c>
      <c r="E912" s="57" t="s">
        <v>60</v>
      </c>
      <c r="F912" s="57" t="s">
        <v>61</v>
      </c>
      <c r="G912" s="51" t="s">
        <v>738</v>
      </c>
      <c r="H912" s="51" t="s">
        <v>4441</v>
      </c>
      <c r="I912" s="51" t="s">
        <v>4442</v>
      </c>
      <c r="J912" s="57" t="s">
        <v>65</v>
      </c>
      <c r="K912" s="57" t="s">
        <v>11011</v>
      </c>
      <c r="L912" s="57" t="s">
        <v>11580</v>
      </c>
      <c r="M912" s="57" t="s">
        <v>66</v>
      </c>
      <c r="N912" s="52" t="s">
        <v>11594</v>
      </c>
      <c r="O912" s="53">
        <v>1</v>
      </c>
      <c r="P912" s="51" t="s">
        <v>68</v>
      </c>
      <c r="Q912" s="51" t="s">
        <v>69</v>
      </c>
      <c r="R912" s="51" t="s">
        <v>70</v>
      </c>
      <c r="S912" s="54" t="s">
        <v>4390</v>
      </c>
      <c r="T912" s="51" t="s">
        <v>650</v>
      </c>
      <c r="U912" s="55">
        <v>46251</v>
      </c>
      <c r="V912" s="57" t="s">
        <v>778</v>
      </c>
      <c r="W912" s="57" t="s">
        <v>11010</v>
      </c>
      <c r="X912" s="57" t="s">
        <v>11579</v>
      </c>
      <c r="Y912" s="142" t="str">
        <f>_xlfn.XLOOKUP(B912,'Golden Rulebook-CDErule level'!I:I,'Golden Rulebook-CDErule level'!I:I, "not found")</f>
        <v>DQO-2120</v>
      </c>
    </row>
    <row r="913" spans="1:25" ht="57">
      <c r="A913" s="51" t="s">
        <v>11327</v>
      </c>
      <c r="B913" s="51" t="s">
        <v>11328</v>
      </c>
      <c r="C913" s="57" t="s">
        <v>11329</v>
      </c>
      <c r="D913" s="51" t="s">
        <v>11330</v>
      </c>
      <c r="E913" s="57" t="s">
        <v>60</v>
      </c>
      <c r="F913" s="57" t="s">
        <v>61</v>
      </c>
      <c r="G913" s="51" t="s">
        <v>738</v>
      </c>
      <c r="H913" s="51" t="s">
        <v>4441</v>
      </c>
      <c r="I913" s="51" t="s">
        <v>4442</v>
      </c>
      <c r="J913" s="57" t="s">
        <v>65</v>
      </c>
      <c r="K913" s="57" t="s">
        <v>11011</v>
      </c>
      <c r="L913" s="57" t="s">
        <v>11317</v>
      </c>
      <c r="M913" s="57" t="s">
        <v>66</v>
      </c>
      <c r="N913" s="52" t="s">
        <v>11331</v>
      </c>
      <c r="O913" s="53">
        <v>1</v>
      </c>
      <c r="P913" s="51" t="s">
        <v>68</v>
      </c>
      <c r="Q913" s="51" t="s">
        <v>69</v>
      </c>
      <c r="R913" s="51" t="s">
        <v>70</v>
      </c>
      <c r="S913" s="54" t="s">
        <v>4390</v>
      </c>
      <c r="T913" s="51" t="s">
        <v>650</v>
      </c>
      <c r="U913" s="55">
        <v>46251</v>
      </c>
      <c r="V913" s="57" t="s">
        <v>778</v>
      </c>
      <c r="W913" s="57" t="s">
        <v>11010</v>
      </c>
      <c r="X913" s="57" t="s">
        <v>11316</v>
      </c>
      <c r="Y913" s="142" t="str">
        <f>_xlfn.XLOOKUP(B913,'Golden Rulebook-CDErule level'!I:I,'Golden Rulebook-CDErule level'!I:I, "not found")</f>
        <v>DQO-2121</v>
      </c>
    </row>
    <row r="914" spans="1:25" ht="57">
      <c r="A914" s="51" t="s">
        <v>11519</v>
      </c>
      <c r="B914" s="51" t="s">
        <v>11520</v>
      </c>
      <c r="C914" s="57" t="s">
        <v>11521</v>
      </c>
      <c r="D914" s="51" t="s">
        <v>11522</v>
      </c>
      <c r="E914" s="57" t="s">
        <v>60</v>
      </c>
      <c r="F914" s="57" t="s">
        <v>61</v>
      </c>
      <c r="G914" s="51" t="s">
        <v>738</v>
      </c>
      <c r="H914" s="51" t="s">
        <v>4441</v>
      </c>
      <c r="I914" s="51" t="s">
        <v>4442</v>
      </c>
      <c r="J914" s="57" t="s">
        <v>65</v>
      </c>
      <c r="K914" s="57" t="s">
        <v>11011</v>
      </c>
      <c r="L914" s="57" t="s">
        <v>11509</v>
      </c>
      <c r="M914" s="57" t="s">
        <v>66</v>
      </c>
      <c r="N914" s="52" t="s">
        <v>11523</v>
      </c>
      <c r="O914" s="53">
        <v>1</v>
      </c>
      <c r="P914" s="51" t="s">
        <v>68</v>
      </c>
      <c r="Q914" s="51" t="s">
        <v>69</v>
      </c>
      <c r="R914" s="51" t="s">
        <v>70</v>
      </c>
      <c r="S914" s="54" t="s">
        <v>4390</v>
      </c>
      <c r="T914" s="51" t="s">
        <v>650</v>
      </c>
      <c r="U914" s="55">
        <v>46251</v>
      </c>
      <c r="V914" s="57" t="s">
        <v>778</v>
      </c>
      <c r="W914" s="57" t="s">
        <v>11010</v>
      </c>
      <c r="X914" s="57" t="s">
        <v>11508</v>
      </c>
      <c r="Y914" s="142" t="str">
        <f>_xlfn.XLOOKUP(B914,'Golden Rulebook-CDErule level'!I:I,'Golden Rulebook-CDErule level'!I:I, "not found")</f>
        <v>DQO-2122</v>
      </c>
    </row>
    <row r="915" spans="1:25" ht="57">
      <c r="A915" s="51" t="s">
        <v>11343</v>
      </c>
      <c r="B915" s="51" t="s">
        <v>11344</v>
      </c>
      <c r="C915" s="57" t="s">
        <v>11345</v>
      </c>
      <c r="D915" s="51" t="s">
        <v>11346</v>
      </c>
      <c r="E915" s="57" t="s">
        <v>60</v>
      </c>
      <c r="F915" s="57" t="s">
        <v>61</v>
      </c>
      <c r="G915" s="51" t="s">
        <v>738</v>
      </c>
      <c r="H915" s="51" t="s">
        <v>4441</v>
      </c>
      <c r="I915" s="51" t="s">
        <v>4442</v>
      </c>
      <c r="J915" s="57" t="s">
        <v>65</v>
      </c>
      <c r="K915" s="57" t="s">
        <v>11011</v>
      </c>
      <c r="L915" s="57" t="s">
        <v>11333</v>
      </c>
      <c r="M915" s="57" t="s">
        <v>66</v>
      </c>
      <c r="N915" s="52" t="s">
        <v>11347</v>
      </c>
      <c r="O915" s="53">
        <v>1</v>
      </c>
      <c r="P915" s="51" t="s">
        <v>68</v>
      </c>
      <c r="Q915" s="51" t="s">
        <v>69</v>
      </c>
      <c r="R915" s="51" t="s">
        <v>70</v>
      </c>
      <c r="S915" s="54" t="s">
        <v>4390</v>
      </c>
      <c r="T915" s="51" t="s">
        <v>650</v>
      </c>
      <c r="U915" s="55">
        <v>46251</v>
      </c>
      <c r="V915" s="57" t="s">
        <v>778</v>
      </c>
      <c r="W915" s="57" t="s">
        <v>11010</v>
      </c>
      <c r="X915" s="57" t="s">
        <v>11332</v>
      </c>
      <c r="Y915" s="142" t="str">
        <f>_xlfn.XLOOKUP(B915,'Golden Rulebook-CDErule level'!I:I,'Golden Rulebook-CDErule level'!I:I, "not found")</f>
        <v>DQO-2123</v>
      </c>
    </row>
    <row r="916" spans="1:25" ht="57">
      <c r="A916" s="51" t="s">
        <v>11359</v>
      </c>
      <c r="B916" s="51" t="s">
        <v>11360</v>
      </c>
      <c r="C916" s="57" t="s">
        <v>11361</v>
      </c>
      <c r="D916" s="51" t="s">
        <v>11362</v>
      </c>
      <c r="E916" s="57" t="s">
        <v>60</v>
      </c>
      <c r="F916" s="57" t="s">
        <v>61</v>
      </c>
      <c r="G916" s="51" t="s">
        <v>738</v>
      </c>
      <c r="H916" s="51" t="s">
        <v>4441</v>
      </c>
      <c r="I916" s="51" t="s">
        <v>4442</v>
      </c>
      <c r="J916" s="57" t="s">
        <v>65</v>
      </c>
      <c r="K916" s="57" t="s">
        <v>11011</v>
      </c>
      <c r="L916" s="57" t="s">
        <v>11349</v>
      </c>
      <c r="M916" s="57" t="s">
        <v>66</v>
      </c>
      <c r="N916" s="52" t="s">
        <v>11363</v>
      </c>
      <c r="O916" s="53">
        <v>1</v>
      </c>
      <c r="P916" s="51" t="s">
        <v>68</v>
      </c>
      <c r="Q916" s="51" t="s">
        <v>69</v>
      </c>
      <c r="R916" s="51" t="s">
        <v>70</v>
      </c>
      <c r="S916" s="54" t="s">
        <v>4390</v>
      </c>
      <c r="T916" s="51" t="s">
        <v>650</v>
      </c>
      <c r="U916" s="55">
        <v>46251</v>
      </c>
      <c r="V916" s="57" t="s">
        <v>778</v>
      </c>
      <c r="W916" s="57" t="s">
        <v>11010</v>
      </c>
      <c r="X916" s="57" t="s">
        <v>11348</v>
      </c>
      <c r="Y916" s="142" t="str">
        <f>_xlfn.XLOOKUP(B916,'Golden Rulebook-CDErule level'!I:I,'Golden Rulebook-CDErule level'!I:I, "not found")</f>
        <v>DQO-2124</v>
      </c>
    </row>
    <row r="917" spans="1:25" ht="57">
      <c r="A917" s="51" t="s">
        <v>11574</v>
      </c>
      <c r="B917" s="51" t="s">
        <v>11575</v>
      </c>
      <c r="C917" s="57" t="s">
        <v>11576</v>
      </c>
      <c r="D917" s="51" t="s">
        <v>11577</v>
      </c>
      <c r="E917" s="57" t="s">
        <v>60</v>
      </c>
      <c r="F917" s="57" t="s">
        <v>61</v>
      </c>
      <c r="G917" s="51" t="s">
        <v>738</v>
      </c>
      <c r="H917" s="51" t="s">
        <v>4441</v>
      </c>
      <c r="I917" s="51" t="s">
        <v>4442</v>
      </c>
      <c r="J917" s="57" t="s">
        <v>65</v>
      </c>
      <c r="K917" s="57" t="s">
        <v>11011</v>
      </c>
      <c r="L917" s="57" t="s">
        <v>11564</v>
      </c>
      <c r="M917" s="57" t="s">
        <v>66</v>
      </c>
      <c r="N917" s="52" t="s">
        <v>11578</v>
      </c>
      <c r="O917" s="53">
        <v>1</v>
      </c>
      <c r="P917" s="51" t="s">
        <v>68</v>
      </c>
      <c r="Q917" s="51" t="s">
        <v>69</v>
      </c>
      <c r="R917" s="51" t="s">
        <v>70</v>
      </c>
      <c r="S917" s="54" t="s">
        <v>4390</v>
      </c>
      <c r="T917" s="51" t="s">
        <v>650</v>
      </c>
      <c r="U917" s="55">
        <v>46251</v>
      </c>
      <c r="V917" s="57" t="s">
        <v>778</v>
      </c>
      <c r="W917" s="57" t="s">
        <v>11010</v>
      </c>
      <c r="X917" s="57" t="s">
        <v>11563</v>
      </c>
      <c r="Y917" s="142" t="str">
        <f>_xlfn.XLOOKUP(B917,'Golden Rulebook-CDErule level'!I:I,'Golden Rulebook-CDErule level'!I:I, "not found")</f>
        <v>DQO-2125</v>
      </c>
    </row>
    <row r="918" spans="1:25" ht="57">
      <c r="A918" s="51" t="s">
        <v>11856</v>
      </c>
      <c r="B918" s="51" t="s">
        <v>11857</v>
      </c>
      <c r="C918" s="57" t="s">
        <v>11858</v>
      </c>
      <c r="D918" s="51" t="s">
        <v>11859</v>
      </c>
      <c r="E918" s="57" t="s">
        <v>60</v>
      </c>
      <c r="F918" s="57" t="s">
        <v>61</v>
      </c>
      <c r="G918" s="51" t="s">
        <v>738</v>
      </c>
      <c r="H918" s="51" t="s">
        <v>4441</v>
      </c>
      <c r="I918" s="51" t="s">
        <v>4442</v>
      </c>
      <c r="J918" s="57" t="s">
        <v>65</v>
      </c>
      <c r="K918" s="57" t="s">
        <v>11011</v>
      </c>
      <c r="L918" s="57" t="s">
        <v>11846</v>
      </c>
      <c r="M918" s="57" t="s">
        <v>66</v>
      </c>
      <c r="N918" s="52" t="s">
        <v>11860</v>
      </c>
      <c r="O918" s="53">
        <v>1</v>
      </c>
      <c r="P918" s="51" t="s">
        <v>68</v>
      </c>
      <c r="Q918" s="51" t="s">
        <v>69</v>
      </c>
      <c r="R918" s="51" t="s">
        <v>70</v>
      </c>
      <c r="S918" s="54" t="s">
        <v>4390</v>
      </c>
      <c r="T918" s="51" t="s">
        <v>650</v>
      </c>
      <c r="U918" s="55">
        <v>46251</v>
      </c>
      <c r="V918" s="57" t="s">
        <v>778</v>
      </c>
      <c r="W918" s="57" t="s">
        <v>11010</v>
      </c>
      <c r="X918" s="57" t="s">
        <v>11845</v>
      </c>
      <c r="Y918" s="142" t="str">
        <f>_xlfn.XLOOKUP(B918,'Golden Rulebook-CDErule level'!I:I,'Golden Rulebook-CDErule level'!I:I, "not found")</f>
        <v>DQO-2126</v>
      </c>
    </row>
    <row r="919" spans="1:25" ht="57">
      <c r="A919" s="51" t="s">
        <v>11535</v>
      </c>
      <c r="B919" s="51" t="s">
        <v>11536</v>
      </c>
      <c r="C919" s="57" t="s">
        <v>11537</v>
      </c>
      <c r="D919" s="51" t="s">
        <v>11538</v>
      </c>
      <c r="E919" s="57" t="s">
        <v>60</v>
      </c>
      <c r="F919" s="57" t="s">
        <v>61</v>
      </c>
      <c r="G919" s="51" t="s">
        <v>738</v>
      </c>
      <c r="H919" s="51" t="s">
        <v>4441</v>
      </c>
      <c r="I919" s="51" t="s">
        <v>4442</v>
      </c>
      <c r="J919" s="57" t="s">
        <v>65</v>
      </c>
      <c r="K919" s="57" t="s">
        <v>11011</v>
      </c>
      <c r="L919" s="57" t="s">
        <v>11525</v>
      </c>
      <c r="M919" s="57" t="s">
        <v>66</v>
      </c>
      <c r="N919" s="52" t="s">
        <v>11539</v>
      </c>
      <c r="O919" s="53">
        <v>1</v>
      </c>
      <c r="P919" s="51" t="s">
        <v>68</v>
      </c>
      <c r="Q919" s="51" t="s">
        <v>69</v>
      </c>
      <c r="R919" s="51" t="s">
        <v>70</v>
      </c>
      <c r="S919" s="54" t="s">
        <v>4390</v>
      </c>
      <c r="T919" s="51" t="s">
        <v>650</v>
      </c>
      <c r="U919" s="55">
        <v>46251</v>
      </c>
      <c r="V919" s="57" t="s">
        <v>778</v>
      </c>
      <c r="W919" s="57" t="s">
        <v>11010</v>
      </c>
      <c r="X919" s="57" t="s">
        <v>11524</v>
      </c>
      <c r="Y919" s="142" t="str">
        <f>_xlfn.XLOOKUP(B919,'Golden Rulebook-CDErule level'!I:I,'Golden Rulebook-CDErule level'!I:I, "not found")</f>
        <v>DQO-2127</v>
      </c>
    </row>
    <row r="920" spans="1:25" ht="57">
      <c r="A920" s="51" t="s">
        <v>11872</v>
      </c>
      <c r="B920" s="51" t="s">
        <v>11873</v>
      </c>
      <c r="C920" s="57" t="s">
        <v>11874</v>
      </c>
      <c r="D920" s="51" t="s">
        <v>11875</v>
      </c>
      <c r="E920" s="57" t="s">
        <v>60</v>
      </c>
      <c r="F920" s="57" t="s">
        <v>61</v>
      </c>
      <c r="G920" s="51" t="s">
        <v>738</v>
      </c>
      <c r="H920" s="51" t="s">
        <v>4441</v>
      </c>
      <c r="I920" s="51" t="s">
        <v>4442</v>
      </c>
      <c r="J920" s="57" t="s">
        <v>65</v>
      </c>
      <c r="K920" s="57" t="s">
        <v>11011</v>
      </c>
      <c r="L920" s="57" t="s">
        <v>11862</v>
      </c>
      <c r="M920" s="57" t="s">
        <v>66</v>
      </c>
      <c r="N920" s="52" t="s">
        <v>11876</v>
      </c>
      <c r="O920" s="53">
        <v>1</v>
      </c>
      <c r="P920" s="51" t="s">
        <v>68</v>
      </c>
      <c r="Q920" s="51" t="s">
        <v>69</v>
      </c>
      <c r="R920" s="51" t="s">
        <v>70</v>
      </c>
      <c r="S920" s="54" t="s">
        <v>4390</v>
      </c>
      <c r="T920" s="51" t="s">
        <v>650</v>
      </c>
      <c r="U920" s="55">
        <v>46251</v>
      </c>
      <c r="V920" s="57" t="s">
        <v>778</v>
      </c>
      <c r="W920" s="57" t="s">
        <v>11010</v>
      </c>
      <c r="X920" s="57" t="s">
        <v>11861</v>
      </c>
      <c r="Y920" s="142" t="str">
        <f>_xlfn.XLOOKUP(B920,'Golden Rulebook-CDErule level'!I:I,'Golden Rulebook-CDErule level'!I:I, "not found")</f>
        <v>DQO-2128</v>
      </c>
    </row>
    <row r="921" spans="1:25" ht="57">
      <c r="A921" s="51" t="s">
        <v>11204</v>
      </c>
      <c r="B921" s="51" t="s">
        <v>11205</v>
      </c>
      <c r="C921" s="57" t="s">
        <v>11206</v>
      </c>
      <c r="D921" s="51" t="s">
        <v>11207</v>
      </c>
      <c r="E921" s="57" t="s">
        <v>60</v>
      </c>
      <c r="F921" s="57" t="s">
        <v>61</v>
      </c>
      <c r="G921" s="51" t="s">
        <v>738</v>
      </c>
      <c r="H921" s="51" t="s">
        <v>4441</v>
      </c>
      <c r="I921" s="51" t="s">
        <v>4442</v>
      </c>
      <c r="J921" s="57" t="s">
        <v>65</v>
      </c>
      <c r="K921" s="57" t="s">
        <v>11011</v>
      </c>
      <c r="L921" s="57" t="s">
        <v>11194</v>
      </c>
      <c r="M921" s="57" t="s">
        <v>66</v>
      </c>
      <c r="N921" s="52" t="s">
        <v>11208</v>
      </c>
      <c r="O921" s="53">
        <v>1</v>
      </c>
      <c r="P921" s="51" t="s">
        <v>68</v>
      </c>
      <c r="Q921" s="51" t="s">
        <v>69</v>
      </c>
      <c r="R921" s="51" t="s">
        <v>70</v>
      </c>
      <c r="S921" s="54" t="s">
        <v>4390</v>
      </c>
      <c r="T921" s="51" t="s">
        <v>650</v>
      </c>
      <c r="U921" s="55">
        <v>46251</v>
      </c>
      <c r="V921" s="57" t="s">
        <v>778</v>
      </c>
      <c r="W921" s="57" t="s">
        <v>11010</v>
      </c>
      <c r="X921" s="57" t="s">
        <v>11193</v>
      </c>
      <c r="Y921" s="142" t="str">
        <f>_xlfn.XLOOKUP(B921,'Golden Rulebook-CDErule level'!I:I,'Golden Rulebook-CDErule level'!I:I, "not found")</f>
        <v>DQO-2129</v>
      </c>
    </row>
    <row r="922" spans="1:25" ht="57">
      <c r="A922" s="51" t="s">
        <v>11220</v>
      </c>
      <c r="B922" s="51" t="s">
        <v>11221</v>
      </c>
      <c r="C922" s="57" t="s">
        <v>11222</v>
      </c>
      <c r="D922" s="51" t="s">
        <v>11223</v>
      </c>
      <c r="E922" s="57" t="s">
        <v>60</v>
      </c>
      <c r="F922" s="57" t="s">
        <v>61</v>
      </c>
      <c r="G922" s="51" t="s">
        <v>738</v>
      </c>
      <c r="H922" s="51" t="s">
        <v>4441</v>
      </c>
      <c r="I922" s="51" t="s">
        <v>4442</v>
      </c>
      <c r="J922" s="57" t="s">
        <v>65</v>
      </c>
      <c r="K922" s="57" t="s">
        <v>11011</v>
      </c>
      <c r="L922" s="57" t="s">
        <v>11210</v>
      </c>
      <c r="M922" s="57" t="s">
        <v>66</v>
      </c>
      <c r="N922" s="52" t="s">
        <v>11224</v>
      </c>
      <c r="O922" s="53">
        <v>1</v>
      </c>
      <c r="P922" s="51" t="s">
        <v>68</v>
      </c>
      <c r="Q922" s="51" t="s">
        <v>69</v>
      </c>
      <c r="R922" s="51" t="s">
        <v>70</v>
      </c>
      <c r="S922" s="54" t="s">
        <v>4390</v>
      </c>
      <c r="T922" s="51" t="s">
        <v>650</v>
      </c>
      <c r="U922" s="55">
        <v>46251</v>
      </c>
      <c r="V922" s="57" t="s">
        <v>778</v>
      </c>
      <c r="W922" s="57" t="s">
        <v>11010</v>
      </c>
      <c r="X922" s="57" t="s">
        <v>11209</v>
      </c>
      <c r="Y922" s="142" t="str">
        <f>_xlfn.XLOOKUP(B922,'Golden Rulebook-CDErule level'!I:I,'Golden Rulebook-CDErule level'!I:I, "not found")</f>
        <v>DQO-2130</v>
      </c>
    </row>
    <row r="923" spans="1:25" ht="57">
      <c r="A923" s="51" t="s">
        <v>11172</v>
      </c>
      <c r="B923" s="51" t="s">
        <v>11173</v>
      </c>
      <c r="C923" s="57" t="s">
        <v>11174</v>
      </c>
      <c r="D923" s="51" t="s">
        <v>11175</v>
      </c>
      <c r="E923" s="57" t="s">
        <v>60</v>
      </c>
      <c r="F923" s="57" t="s">
        <v>61</v>
      </c>
      <c r="G923" s="51" t="s">
        <v>738</v>
      </c>
      <c r="H923" s="51" t="s">
        <v>4441</v>
      </c>
      <c r="I923" s="51" t="s">
        <v>4442</v>
      </c>
      <c r="J923" s="57" t="s">
        <v>65</v>
      </c>
      <c r="K923" s="57" t="s">
        <v>11011</v>
      </c>
      <c r="L923" s="57" t="s">
        <v>11162</v>
      </c>
      <c r="M923" s="57" t="s">
        <v>66</v>
      </c>
      <c r="N923" s="52" t="s">
        <v>11176</v>
      </c>
      <c r="O923" s="53">
        <v>1</v>
      </c>
      <c r="P923" s="51" t="s">
        <v>68</v>
      </c>
      <c r="Q923" s="51" t="s">
        <v>69</v>
      </c>
      <c r="R923" s="51" t="s">
        <v>70</v>
      </c>
      <c r="S923" s="54" t="s">
        <v>4390</v>
      </c>
      <c r="T923" s="51" t="s">
        <v>650</v>
      </c>
      <c r="U923" s="55">
        <v>46251</v>
      </c>
      <c r="V923" s="57" t="s">
        <v>778</v>
      </c>
      <c r="W923" s="57" t="s">
        <v>11010</v>
      </c>
      <c r="X923" s="57" t="s">
        <v>11161</v>
      </c>
      <c r="Y923" s="142" t="str">
        <f>_xlfn.XLOOKUP(B923,'Golden Rulebook-CDErule level'!I:I,'Golden Rulebook-CDErule level'!I:I, "not found")</f>
        <v>DQO-2131</v>
      </c>
    </row>
    <row r="924" spans="1:25" ht="57">
      <c r="A924" s="51" t="s">
        <v>11801</v>
      </c>
      <c r="B924" s="51" t="s">
        <v>11802</v>
      </c>
      <c r="C924" s="57" t="s">
        <v>11803</v>
      </c>
      <c r="D924" s="51" t="s">
        <v>11804</v>
      </c>
      <c r="E924" s="57" t="s">
        <v>60</v>
      </c>
      <c r="F924" s="57" t="s">
        <v>61</v>
      </c>
      <c r="G924" s="51" t="s">
        <v>738</v>
      </c>
      <c r="H924" s="51" t="s">
        <v>4441</v>
      </c>
      <c r="I924" s="51" t="s">
        <v>4442</v>
      </c>
      <c r="J924" s="57" t="s">
        <v>65</v>
      </c>
      <c r="K924" s="57" t="s">
        <v>11011</v>
      </c>
      <c r="L924" s="57" t="s">
        <v>11791</v>
      </c>
      <c r="M924" s="57" t="s">
        <v>66</v>
      </c>
      <c r="N924" s="52" t="s">
        <v>11805</v>
      </c>
      <c r="O924" s="53">
        <v>1</v>
      </c>
      <c r="P924" s="51" t="s">
        <v>68</v>
      </c>
      <c r="Q924" s="51" t="s">
        <v>69</v>
      </c>
      <c r="R924" s="51" t="s">
        <v>70</v>
      </c>
      <c r="S924" s="54" t="s">
        <v>4390</v>
      </c>
      <c r="T924" s="51" t="s">
        <v>650</v>
      </c>
      <c r="U924" s="55">
        <v>46251</v>
      </c>
      <c r="V924" s="57" t="s">
        <v>778</v>
      </c>
      <c r="W924" s="57" t="s">
        <v>11010</v>
      </c>
      <c r="X924" s="57" t="s">
        <v>11790</v>
      </c>
      <c r="Y924" s="142" t="str">
        <f>_xlfn.XLOOKUP(B924,'Golden Rulebook-CDErule level'!I:I,'Golden Rulebook-CDErule level'!I:I, "not found")</f>
        <v>DQO-2132</v>
      </c>
    </row>
    <row r="925" spans="1:25" ht="57">
      <c r="A925" s="51" t="s">
        <v>11375</v>
      </c>
      <c r="B925" s="51" t="s">
        <v>11376</v>
      </c>
      <c r="C925" s="57" t="s">
        <v>11377</v>
      </c>
      <c r="D925" s="51" t="s">
        <v>11378</v>
      </c>
      <c r="E925" s="57" t="s">
        <v>60</v>
      </c>
      <c r="F925" s="57" t="s">
        <v>61</v>
      </c>
      <c r="G925" s="51" t="s">
        <v>738</v>
      </c>
      <c r="H925" s="51" t="s">
        <v>4441</v>
      </c>
      <c r="I925" s="51" t="s">
        <v>4442</v>
      </c>
      <c r="J925" s="57" t="s">
        <v>65</v>
      </c>
      <c r="K925" s="57" t="s">
        <v>11011</v>
      </c>
      <c r="L925" s="57" t="s">
        <v>11365</v>
      </c>
      <c r="M925" s="57" t="s">
        <v>66</v>
      </c>
      <c r="N925" s="52" t="s">
        <v>11379</v>
      </c>
      <c r="O925" s="53">
        <v>1</v>
      </c>
      <c r="P925" s="51" t="s">
        <v>68</v>
      </c>
      <c r="Q925" s="51" t="s">
        <v>69</v>
      </c>
      <c r="R925" s="51" t="s">
        <v>70</v>
      </c>
      <c r="S925" s="54" t="s">
        <v>4390</v>
      </c>
      <c r="T925" s="51" t="s">
        <v>650</v>
      </c>
      <c r="U925" s="55">
        <v>46251</v>
      </c>
      <c r="V925" s="57" t="s">
        <v>778</v>
      </c>
      <c r="W925" s="57" t="s">
        <v>11010</v>
      </c>
      <c r="X925" s="57" t="s">
        <v>11364</v>
      </c>
      <c r="Y925" s="142" t="str">
        <f>_xlfn.XLOOKUP(B925,'Golden Rulebook-CDErule level'!I:I,'Golden Rulebook-CDErule level'!I:I, "not found")</f>
        <v>DQO-2133</v>
      </c>
    </row>
    <row r="926" spans="1:25" ht="57">
      <c r="A926" s="51" t="s">
        <v>11133</v>
      </c>
      <c r="B926" s="51" t="s">
        <v>11134</v>
      </c>
      <c r="C926" s="57" t="s">
        <v>11135</v>
      </c>
      <c r="D926" s="51" t="s">
        <v>11136</v>
      </c>
      <c r="E926" s="57" t="s">
        <v>60</v>
      </c>
      <c r="F926" s="57" t="s">
        <v>61</v>
      </c>
      <c r="G926" s="51" t="s">
        <v>738</v>
      </c>
      <c r="H926" s="51" t="s">
        <v>4441</v>
      </c>
      <c r="I926" s="51" t="s">
        <v>4442</v>
      </c>
      <c r="J926" s="57" t="s">
        <v>65</v>
      </c>
      <c r="K926" s="57" t="s">
        <v>11011</v>
      </c>
      <c r="L926" s="57" t="s">
        <v>11123</v>
      </c>
      <c r="M926" s="57" t="s">
        <v>66</v>
      </c>
      <c r="N926" s="52" t="s">
        <v>11137</v>
      </c>
      <c r="O926" s="53">
        <v>1</v>
      </c>
      <c r="P926" s="51" t="s">
        <v>68</v>
      </c>
      <c r="Q926" s="51" t="s">
        <v>69</v>
      </c>
      <c r="R926" s="51" t="s">
        <v>70</v>
      </c>
      <c r="S926" s="54" t="s">
        <v>4390</v>
      </c>
      <c r="T926" s="51" t="s">
        <v>650</v>
      </c>
      <c r="U926" s="55">
        <v>46251</v>
      </c>
      <c r="V926" s="57" t="s">
        <v>778</v>
      </c>
      <c r="W926" s="57" t="s">
        <v>11010</v>
      </c>
      <c r="X926" s="57" t="s">
        <v>11122</v>
      </c>
      <c r="Y926" s="142" t="str">
        <f>_xlfn.XLOOKUP(B926,'Golden Rulebook-CDErule level'!I:I,'Golden Rulebook-CDErule level'!I:I, "not found")</f>
        <v>DQO-2134</v>
      </c>
    </row>
    <row r="927" spans="1:25" ht="57">
      <c r="A927" s="51" t="s">
        <v>11439</v>
      </c>
      <c r="B927" s="51" t="s">
        <v>11440</v>
      </c>
      <c r="C927" s="57" t="s">
        <v>11441</v>
      </c>
      <c r="D927" s="51" t="s">
        <v>11442</v>
      </c>
      <c r="E927" s="57" t="s">
        <v>60</v>
      </c>
      <c r="F927" s="57" t="s">
        <v>61</v>
      </c>
      <c r="G927" s="51" t="s">
        <v>738</v>
      </c>
      <c r="H927" s="51" t="s">
        <v>4441</v>
      </c>
      <c r="I927" s="51" t="s">
        <v>4442</v>
      </c>
      <c r="J927" s="57" t="s">
        <v>65</v>
      </c>
      <c r="K927" s="57" t="s">
        <v>11011</v>
      </c>
      <c r="L927" s="57" t="s">
        <v>11429</v>
      </c>
      <c r="M927" s="57" t="s">
        <v>66</v>
      </c>
      <c r="N927" s="52" t="s">
        <v>11443</v>
      </c>
      <c r="O927" s="53">
        <v>1</v>
      </c>
      <c r="P927" s="51" t="s">
        <v>68</v>
      </c>
      <c r="Q927" s="51" t="s">
        <v>69</v>
      </c>
      <c r="R927" s="51" t="s">
        <v>70</v>
      </c>
      <c r="S927" s="54" t="s">
        <v>4390</v>
      </c>
      <c r="T927" s="51" t="s">
        <v>650</v>
      </c>
      <c r="U927" s="55">
        <v>46251</v>
      </c>
      <c r="V927" s="57" t="s">
        <v>778</v>
      </c>
      <c r="W927" s="57" t="s">
        <v>11010</v>
      </c>
      <c r="X927" s="57" t="s">
        <v>11428</v>
      </c>
      <c r="Y927" s="142" t="str">
        <f>_xlfn.XLOOKUP(B927,'Golden Rulebook-CDErule level'!I:I,'Golden Rulebook-CDErule level'!I:I, "not found")</f>
        <v>DQO-2135</v>
      </c>
    </row>
    <row r="928" spans="1:25" ht="57">
      <c r="A928" s="51" t="s">
        <v>11645</v>
      </c>
      <c r="B928" s="51" t="s">
        <v>11646</v>
      </c>
      <c r="C928" s="57" t="s">
        <v>11647</v>
      </c>
      <c r="D928" s="51" t="s">
        <v>11648</v>
      </c>
      <c r="E928" s="57" t="s">
        <v>60</v>
      </c>
      <c r="F928" s="57" t="s">
        <v>61</v>
      </c>
      <c r="G928" s="51" t="s">
        <v>738</v>
      </c>
      <c r="H928" s="51" t="s">
        <v>4441</v>
      </c>
      <c r="I928" s="51" t="s">
        <v>4442</v>
      </c>
      <c r="J928" s="57" t="s">
        <v>65</v>
      </c>
      <c r="K928" s="57" t="s">
        <v>11011</v>
      </c>
      <c r="L928" s="57" t="s">
        <v>11635</v>
      </c>
      <c r="M928" s="57" t="s">
        <v>66</v>
      </c>
      <c r="N928" s="52" t="s">
        <v>11649</v>
      </c>
      <c r="O928" s="53">
        <v>1</v>
      </c>
      <c r="P928" s="51" t="s">
        <v>68</v>
      </c>
      <c r="Q928" s="51" t="s">
        <v>69</v>
      </c>
      <c r="R928" s="51" t="s">
        <v>70</v>
      </c>
      <c r="S928" s="54" t="s">
        <v>4390</v>
      </c>
      <c r="T928" s="51" t="s">
        <v>650</v>
      </c>
      <c r="U928" s="55">
        <v>46251</v>
      </c>
      <c r="V928" s="57" t="s">
        <v>778</v>
      </c>
      <c r="W928" s="57" t="s">
        <v>11010</v>
      </c>
      <c r="X928" s="57" t="s">
        <v>11634</v>
      </c>
      <c r="Y928" s="142" t="str">
        <f>_xlfn.XLOOKUP(B928,'Golden Rulebook-CDErule level'!I:I,'Golden Rulebook-CDErule level'!I:I, "not found")</f>
        <v>DQO-2136</v>
      </c>
    </row>
    <row r="929" spans="1:25" ht="57">
      <c r="A929" s="51" t="s">
        <v>11023</v>
      </c>
      <c r="B929" s="51" t="s">
        <v>11024</v>
      </c>
      <c r="C929" s="57" t="s">
        <v>11025</v>
      </c>
      <c r="D929" s="51" t="s">
        <v>11026</v>
      </c>
      <c r="E929" s="57" t="s">
        <v>60</v>
      </c>
      <c r="F929" s="57" t="s">
        <v>61</v>
      </c>
      <c r="G929" s="51" t="s">
        <v>738</v>
      </c>
      <c r="H929" s="51" t="s">
        <v>4441</v>
      </c>
      <c r="I929" s="51" t="s">
        <v>4442</v>
      </c>
      <c r="J929" s="57" t="s">
        <v>65</v>
      </c>
      <c r="K929" s="57" t="s">
        <v>11011</v>
      </c>
      <c r="L929" s="57" t="s">
        <v>11013</v>
      </c>
      <c r="M929" s="57" t="s">
        <v>66</v>
      </c>
      <c r="N929" s="52" t="s">
        <v>11027</v>
      </c>
      <c r="O929" s="53">
        <v>1</v>
      </c>
      <c r="P929" s="51" t="s">
        <v>68</v>
      </c>
      <c r="Q929" s="51" t="s">
        <v>69</v>
      </c>
      <c r="R929" s="51" t="s">
        <v>70</v>
      </c>
      <c r="S929" s="54" t="s">
        <v>4390</v>
      </c>
      <c r="T929" s="51" t="s">
        <v>650</v>
      </c>
      <c r="U929" s="55">
        <v>46251</v>
      </c>
      <c r="V929" s="57" t="s">
        <v>778</v>
      </c>
      <c r="W929" s="57" t="s">
        <v>11010</v>
      </c>
      <c r="X929" s="57" t="s">
        <v>11012</v>
      </c>
      <c r="Y929" s="142" t="str">
        <f>_xlfn.XLOOKUP(B929,'Golden Rulebook-CDErule level'!I:I,'Golden Rulebook-CDErule level'!I:I, "not found")</f>
        <v>DQO-2137</v>
      </c>
    </row>
    <row r="930" spans="1:25" ht="57">
      <c r="A930" s="51" t="s">
        <v>11039</v>
      </c>
      <c r="B930" s="51" t="s">
        <v>11040</v>
      </c>
      <c r="C930" s="57" t="s">
        <v>11041</v>
      </c>
      <c r="D930" s="51" t="s">
        <v>11042</v>
      </c>
      <c r="E930" s="57" t="s">
        <v>60</v>
      </c>
      <c r="F930" s="57" t="s">
        <v>61</v>
      </c>
      <c r="G930" s="51" t="s">
        <v>738</v>
      </c>
      <c r="H930" s="51" t="s">
        <v>4441</v>
      </c>
      <c r="I930" s="51" t="s">
        <v>4442</v>
      </c>
      <c r="J930" s="57" t="s">
        <v>65</v>
      </c>
      <c r="K930" s="57" t="s">
        <v>11011</v>
      </c>
      <c r="L930" s="57" t="s">
        <v>11029</v>
      </c>
      <c r="M930" s="57" t="s">
        <v>66</v>
      </c>
      <c r="N930" s="52" t="s">
        <v>11043</v>
      </c>
      <c r="O930" s="53">
        <v>1</v>
      </c>
      <c r="P930" s="51" t="s">
        <v>68</v>
      </c>
      <c r="Q930" s="51" t="s">
        <v>69</v>
      </c>
      <c r="R930" s="51" t="s">
        <v>70</v>
      </c>
      <c r="S930" s="54" t="s">
        <v>4390</v>
      </c>
      <c r="T930" s="51" t="s">
        <v>650</v>
      </c>
      <c r="U930" s="55">
        <v>46251</v>
      </c>
      <c r="V930" s="57" t="s">
        <v>778</v>
      </c>
      <c r="W930" s="57" t="s">
        <v>11010</v>
      </c>
      <c r="X930" s="57" t="s">
        <v>11028</v>
      </c>
      <c r="Y930" s="142" t="str">
        <f>_xlfn.XLOOKUP(B930,'Golden Rulebook-CDErule level'!I:I,'Golden Rulebook-CDErule level'!I:I, "not found")</f>
        <v>DQO-2138</v>
      </c>
    </row>
    <row r="931" spans="1:25" ht="57">
      <c r="A931" s="51" t="s">
        <v>11817</v>
      </c>
      <c r="B931" s="51" t="s">
        <v>11818</v>
      </c>
      <c r="C931" s="57" t="s">
        <v>11819</v>
      </c>
      <c r="D931" s="51" t="s">
        <v>11820</v>
      </c>
      <c r="E931" s="57" t="s">
        <v>60</v>
      </c>
      <c r="F931" s="57" t="s">
        <v>61</v>
      </c>
      <c r="G931" s="51" t="s">
        <v>738</v>
      </c>
      <c r="H931" s="51" t="s">
        <v>4441</v>
      </c>
      <c r="I931" s="51" t="s">
        <v>4442</v>
      </c>
      <c r="J931" s="57" t="s">
        <v>65</v>
      </c>
      <c r="K931" s="57" t="s">
        <v>11011</v>
      </c>
      <c r="L931" s="57" t="s">
        <v>11807</v>
      </c>
      <c r="M931" s="57" t="s">
        <v>66</v>
      </c>
      <c r="N931" s="52" t="s">
        <v>11821</v>
      </c>
      <c r="O931" s="53">
        <v>1</v>
      </c>
      <c r="P931" s="51" t="s">
        <v>68</v>
      </c>
      <c r="Q931" s="51" t="s">
        <v>69</v>
      </c>
      <c r="R931" s="51" t="s">
        <v>70</v>
      </c>
      <c r="S931" s="54" t="s">
        <v>4390</v>
      </c>
      <c r="T931" s="51" t="s">
        <v>650</v>
      </c>
      <c r="U931" s="55">
        <v>46251</v>
      </c>
      <c r="V931" s="57" t="s">
        <v>778</v>
      </c>
      <c r="W931" s="57" t="s">
        <v>11010</v>
      </c>
      <c r="X931" s="57" t="s">
        <v>11806</v>
      </c>
      <c r="Y931" s="142" t="str">
        <f>_xlfn.XLOOKUP(B931,'Golden Rulebook-CDErule level'!I:I,'Golden Rulebook-CDErule level'!I:I, "not found")</f>
        <v>DQO-2139</v>
      </c>
    </row>
    <row r="932" spans="1:25" ht="57">
      <c r="A932" s="51" t="s">
        <v>11188</v>
      </c>
      <c r="B932" s="51" t="s">
        <v>11189</v>
      </c>
      <c r="C932" s="57" t="s">
        <v>11190</v>
      </c>
      <c r="D932" s="51" t="s">
        <v>11191</v>
      </c>
      <c r="E932" s="57" t="s">
        <v>60</v>
      </c>
      <c r="F932" s="57" t="s">
        <v>61</v>
      </c>
      <c r="G932" s="51" t="s">
        <v>738</v>
      </c>
      <c r="H932" s="51" t="s">
        <v>4441</v>
      </c>
      <c r="I932" s="51" t="s">
        <v>4442</v>
      </c>
      <c r="J932" s="57" t="s">
        <v>65</v>
      </c>
      <c r="K932" s="57" t="s">
        <v>11011</v>
      </c>
      <c r="L932" s="57" t="s">
        <v>11178</v>
      </c>
      <c r="M932" s="57" t="s">
        <v>66</v>
      </c>
      <c r="N932" s="52" t="s">
        <v>11192</v>
      </c>
      <c r="O932" s="53">
        <v>1</v>
      </c>
      <c r="P932" s="51" t="s">
        <v>68</v>
      </c>
      <c r="Q932" s="51" t="s">
        <v>69</v>
      </c>
      <c r="R932" s="51" t="s">
        <v>70</v>
      </c>
      <c r="S932" s="54" t="s">
        <v>4390</v>
      </c>
      <c r="T932" s="51" t="s">
        <v>650</v>
      </c>
      <c r="U932" s="55">
        <v>46251</v>
      </c>
      <c r="V932" s="57" t="s">
        <v>778</v>
      </c>
      <c r="W932" s="57" t="s">
        <v>11010</v>
      </c>
      <c r="X932" s="57" t="s">
        <v>11177</v>
      </c>
      <c r="Y932" s="142" t="str">
        <f>_xlfn.XLOOKUP(B932,'Golden Rulebook-CDErule level'!I:I,'Golden Rulebook-CDErule level'!I:I, "not found")</f>
        <v>DQO-2140</v>
      </c>
    </row>
    <row r="933" spans="1:25" ht="57">
      <c r="A933" s="51" t="s">
        <v>11055</v>
      </c>
      <c r="B933" s="51" t="s">
        <v>11056</v>
      </c>
      <c r="C933" s="57" t="s">
        <v>11057</v>
      </c>
      <c r="D933" s="51" t="s">
        <v>11058</v>
      </c>
      <c r="E933" s="57" t="s">
        <v>60</v>
      </c>
      <c r="F933" s="57" t="s">
        <v>61</v>
      </c>
      <c r="G933" s="51" t="s">
        <v>738</v>
      </c>
      <c r="H933" s="51" t="s">
        <v>4441</v>
      </c>
      <c r="I933" s="51" t="s">
        <v>4442</v>
      </c>
      <c r="J933" s="57" t="s">
        <v>65</v>
      </c>
      <c r="K933" s="57" t="s">
        <v>11011</v>
      </c>
      <c r="L933" s="57" t="s">
        <v>11045</v>
      </c>
      <c r="M933" s="57" t="s">
        <v>66</v>
      </c>
      <c r="N933" s="52" t="s">
        <v>11059</v>
      </c>
      <c r="O933" s="53">
        <v>1</v>
      </c>
      <c r="P933" s="51" t="s">
        <v>68</v>
      </c>
      <c r="Q933" s="51" t="s">
        <v>69</v>
      </c>
      <c r="R933" s="51" t="s">
        <v>70</v>
      </c>
      <c r="S933" s="54" t="s">
        <v>4390</v>
      </c>
      <c r="T933" s="51" t="s">
        <v>650</v>
      </c>
      <c r="U933" s="55">
        <v>46251</v>
      </c>
      <c r="V933" s="57" t="s">
        <v>778</v>
      </c>
      <c r="W933" s="57" t="s">
        <v>11010</v>
      </c>
      <c r="X933" s="57" t="s">
        <v>11044</v>
      </c>
      <c r="Y933" s="142" t="str">
        <f>_xlfn.XLOOKUP(B933,'Golden Rulebook-CDErule level'!I:I,'Golden Rulebook-CDErule level'!I:I, "not found")</f>
        <v>DQO-2141</v>
      </c>
    </row>
    <row r="934" spans="1:25" ht="57">
      <c r="A934" s="51" t="s">
        <v>11661</v>
      </c>
      <c r="B934" s="51" t="s">
        <v>11662</v>
      </c>
      <c r="C934" s="57" t="s">
        <v>11663</v>
      </c>
      <c r="D934" s="51" t="s">
        <v>11664</v>
      </c>
      <c r="E934" s="57" t="s">
        <v>60</v>
      </c>
      <c r="F934" s="57" t="s">
        <v>61</v>
      </c>
      <c r="G934" s="51" t="s">
        <v>738</v>
      </c>
      <c r="H934" s="51" t="s">
        <v>4441</v>
      </c>
      <c r="I934" s="51" t="s">
        <v>4442</v>
      </c>
      <c r="J934" s="57" t="s">
        <v>65</v>
      </c>
      <c r="K934" s="57" t="s">
        <v>11011</v>
      </c>
      <c r="L934" s="57" t="s">
        <v>11651</v>
      </c>
      <c r="M934" s="57" t="s">
        <v>66</v>
      </c>
      <c r="N934" s="52" t="s">
        <v>11665</v>
      </c>
      <c r="O934" s="53">
        <v>1</v>
      </c>
      <c r="P934" s="51" t="s">
        <v>68</v>
      </c>
      <c r="Q934" s="51" t="s">
        <v>69</v>
      </c>
      <c r="R934" s="51" t="s">
        <v>70</v>
      </c>
      <c r="S934" s="54" t="s">
        <v>4390</v>
      </c>
      <c r="T934" s="51" t="s">
        <v>650</v>
      </c>
      <c r="U934" s="55">
        <v>46251</v>
      </c>
      <c r="V934" s="57" t="s">
        <v>778</v>
      </c>
      <c r="W934" s="57" t="s">
        <v>11010</v>
      </c>
      <c r="X934" s="57" t="s">
        <v>11650</v>
      </c>
      <c r="Y934" s="142" t="str">
        <f>_xlfn.XLOOKUP(B934,'Golden Rulebook-CDErule level'!I:I,'Golden Rulebook-CDErule level'!I:I, "not found")</f>
        <v>DQO-2142</v>
      </c>
    </row>
    <row r="935" spans="1:25" ht="57">
      <c r="A935" s="51" t="s">
        <v>11677</v>
      </c>
      <c r="B935" s="51" t="s">
        <v>11678</v>
      </c>
      <c r="C935" s="57" t="s">
        <v>11679</v>
      </c>
      <c r="D935" s="51" t="s">
        <v>11680</v>
      </c>
      <c r="E935" s="57" t="s">
        <v>60</v>
      </c>
      <c r="F935" s="57" t="s">
        <v>61</v>
      </c>
      <c r="G935" s="51" t="s">
        <v>738</v>
      </c>
      <c r="H935" s="51" t="s">
        <v>4441</v>
      </c>
      <c r="I935" s="51" t="s">
        <v>4442</v>
      </c>
      <c r="J935" s="57" t="s">
        <v>65</v>
      </c>
      <c r="K935" s="57" t="s">
        <v>11011</v>
      </c>
      <c r="L935" s="57" t="s">
        <v>11667</v>
      </c>
      <c r="M935" s="57" t="s">
        <v>66</v>
      </c>
      <c r="N935" s="52" t="s">
        <v>11681</v>
      </c>
      <c r="O935" s="53">
        <v>1</v>
      </c>
      <c r="P935" s="51" t="s">
        <v>68</v>
      </c>
      <c r="Q935" s="51" t="s">
        <v>69</v>
      </c>
      <c r="R935" s="51" t="s">
        <v>70</v>
      </c>
      <c r="S935" s="54" t="s">
        <v>4390</v>
      </c>
      <c r="T935" s="51" t="s">
        <v>650</v>
      </c>
      <c r="U935" s="55">
        <v>46251</v>
      </c>
      <c r="V935" s="57" t="s">
        <v>778</v>
      </c>
      <c r="W935" s="57" t="s">
        <v>11010</v>
      </c>
      <c r="X935" s="57" t="s">
        <v>11666</v>
      </c>
      <c r="Y935" s="142" t="str">
        <f>_xlfn.XLOOKUP(B935,'Golden Rulebook-CDErule level'!I:I,'Golden Rulebook-CDErule level'!I:I, "not found")</f>
        <v>DQO-2143</v>
      </c>
    </row>
    <row r="936" spans="1:25" ht="57">
      <c r="A936" s="51" t="s">
        <v>11693</v>
      </c>
      <c r="B936" s="51" t="s">
        <v>11694</v>
      </c>
      <c r="C936" s="57" t="s">
        <v>11695</v>
      </c>
      <c r="D936" s="51" t="s">
        <v>11696</v>
      </c>
      <c r="E936" s="57" t="s">
        <v>60</v>
      </c>
      <c r="F936" s="57" t="s">
        <v>61</v>
      </c>
      <c r="G936" s="51" t="s">
        <v>738</v>
      </c>
      <c r="H936" s="51" t="s">
        <v>4441</v>
      </c>
      <c r="I936" s="51" t="s">
        <v>4442</v>
      </c>
      <c r="J936" s="57" t="s">
        <v>65</v>
      </c>
      <c r="K936" s="57" t="s">
        <v>11011</v>
      </c>
      <c r="L936" s="57" t="s">
        <v>11690</v>
      </c>
      <c r="M936" s="57" t="s">
        <v>66</v>
      </c>
      <c r="N936" s="52" t="s">
        <v>11697</v>
      </c>
      <c r="O936" s="53">
        <v>1</v>
      </c>
      <c r="P936" s="51" t="s">
        <v>68</v>
      </c>
      <c r="Q936" s="51" t="s">
        <v>69</v>
      </c>
      <c r="R936" s="51" t="s">
        <v>70</v>
      </c>
      <c r="S936" s="54" t="s">
        <v>4390</v>
      </c>
      <c r="T936" s="51" t="s">
        <v>650</v>
      </c>
      <c r="U936" s="55">
        <v>46251</v>
      </c>
      <c r="V936" s="57" t="s">
        <v>778</v>
      </c>
      <c r="W936" s="57" t="s">
        <v>11010</v>
      </c>
      <c r="X936" s="57" t="s">
        <v>11689</v>
      </c>
      <c r="Y936" s="142" t="str">
        <f>_xlfn.XLOOKUP(B936,'Golden Rulebook-CDErule level'!I:I,'Golden Rulebook-CDErule level'!I:I, "not found")</f>
        <v>DQO-2144</v>
      </c>
    </row>
    <row r="937" spans="1:25" ht="57">
      <c r="A937" s="51" t="s">
        <v>11826</v>
      </c>
      <c r="B937" s="51" t="s">
        <v>11827</v>
      </c>
      <c r="C937" s="57" t="s">
        <v>11828</v>
      </c>
      <c r="D937" s="51" t="s">
        <v>11829</v>
      </c>
      <c r="E937" s="57" t="s">
        <v>60</v>
      </c>
      <c r="F937" s="57" t="s">
        <v>61</v>
      </c>
      <c r="G937" s="51" t="s">
        <v>738</v>
      </c>
      <c r="H937" s="51" t="s">
        <v>4441</v>
      </c>
      <c r="I937" s="51" t="s">
        <v>4442</v>
      </c>
      <c r="J937" s="57" t="s">
        <v>65</v>
      </c>
      <c r="K937" s="57" t="s">
        <v>11011</v>
      </c>
      <c r="L937" s="57" t="s">
        <v>11823</v>
      </c>
      <c r="M937" s="57" t="s">
        <v>66</v>
      </c>
      <c r="N937" s="52" t="s">
        <v>11830</v>
      </c>
      <c r="O937" s="53">
        <v>1</v>
      </c>
      <c r="P937" s="51" t="s">
        <v>68</v>
      </c>
      <c r="Q937" s="51" t="s">
        <v>69</v>
      </c>
      <c r="R937" s="51" t="s">
        <v>70</v>
      </c>
      <c r="S937" s="54" t="s">
        <v>4390</v>
      </c>
      <c r="T937" s="51" t="s">
        <v>650</v>
      </c>
      <c r="U937" s="55">
        <v>46251</v>
      </c>
      <c r="V937" s="57" t="s">
        <v>778</v>
      </c>
      <c r="W937" s="57" t="s">
        <v>11010</v>
      </c>
      <c r="X937" s="57" t="s">
        <v>11822</v>
      </c>
      <c r="Y937" s="142" t="str">
        <f>_xlfn.XLOOKUP(B937,'Golden Rulebook-CDErule level'!I:I,'Golden Rulebook-CDErule level'!I:I, "not found")</f>
        <v>DQO-2145</v>
      </c>
    </row>
    <row r="938" spans="1:25" ht="57">
      <c r="A938" s="51" t="s">
        <v>11551</v>
      </c>
      <c r="B938" s="51" t="s">
        <v>11552</v>
      </c>
      <c r="C938" s="57" t="s">
        <v>11553</v>
      </c>
      <c r="D938" s="51" t="s">
        <v>11554</v>
      </c>
      <c r="E938" s="57" t="s">
        <v>60</v>
      </c>
      <c r="F938" s="57" t="s">
        <v>61</v>
      </c>
      <c r="G938" s="51" t="s">
        <v>738</v>
      </c>
      <c r="H938" s="51" t="s">
        <v>4441</v>
      </c>
      <c r="I938" s="51" t="s">
        <v>4442</v>
      </c>
      <c r="J938" s="57" t="s">
        <v>65</v>
      </c>
      <c r="K938" s="57" t="s">
        <v>11011</v>
      </c>
      <c r="L938" s="57" t="s">
        <v>11541</v>
      </c>
      <c r="M938" s="57" t="s">
        <v>66</v>
      </c>
      <c r="N938" s="52" t="s">
        <v>11555</v>
      </c>
      <c r="O938" s="53">
        <v>1</v>
      </c>
      <c r="P938" s="51" t="s">
        <v>68</v>
      </c>
      <c r="Q938" s="51" t="s">
        <v>69</v>
      </c>
      <c r="R938" s="51" t="s">
        <v>70</v>
      </c>
      <c r="S938" s="54" t="s">
        <v>4390</v>
      </c>
      <c r="T938" s="51" t="s">
        <v>650</v>
      </c>
      <c r="U938" s="55">
        <v>46251</v>
      </c>
      <c r="V938" s="57" t="s">
        <v>778</v>
      </c>
      <c r="W938" s="57" t="s">
        <v>11010</v>
      </c>
      <c r="X938" s="57" t="s">
        <v>11540</v>
      </c>
      <c r="Y938" s="142" t="str">
        <f>_xlfn.XLOOKUP(B938,'Golden Rulebook-CDErule level'!I:I,'Golden Rulebook-CDErule level'!I:I, "not found")</f>
        <v>DQO-2146</v>
      </c>
    </row>
    <row r="939" spans="1:25" ht="57">
      <c r="A939" s="51" t="s">
        <v>11236</v>
      </c>
      <c r="B939" s="51" t="s">
        <v>11237</v>
      </c>
      <c r="C939" s="57" t="s">
        <v>11238</v>
      </c>
      <c r="D939" s="51" t="s">
        <v>11239</v>
      </c>
      <c r="E939" s="57" t="s">
        <v>60</v>
      </c>
      <c r="F939" s="57" t="s">
        <v>61</v>
      </c>
      <c r="G939" s="51" t="s">
        <v>738</v>
      </c>
      <c r="H939" s="51" t="s">
        <v>4441</v>
      </c>
      <c r="I939" s="51" t="s">
        <v>4442</v>
      </c>
      <c r="J939" s="57" t="s">
        <v>65</v>
      </c>
      <c r="K939" s="57" t="s">
        <v>11011</v>
      </c>
      <c r="L939" s="57" t="s">
        <v>11233</v>
      </c>
      <c r="M939" s="57" t="s">
        <v>66</v>
      </c>
      <c r="N939" s="52" t="s">
        <v>11240</v>
      </c>
      <c r="O939" s="53">
        <v>1</v>
      </c>
      <c r="P939" s="51" t="s">
        <v>68</v>
      </c>
      <c r="Q939" s="51" t="s">
        <v>69</v>
      </c>
      <c r="R939" s="51" t="s">
        <v>70</v>
      </c>
      <c r="S939" s="54" t="s">
        <v>4390</v>
      </c>
      <c r="T939" s="51" t="s">
        <v>650</v>
      </c>
      <c r="U939" s="55">
        <v>46251</v>
      </c>
      <c r="V939" s="57" t="s">
        <v>778</v>
      </c>
      <c r="W939" s="57" t="s">
        <v>11010</v>
      </c>
      <c r="X939" s="57" t="s">
        <v>11232</v>
      </c>
      <c r="Y939" s="142" t="str">
        <f>_xlfn.XLOOKUP(B939,'Golden Rulebook-CDErule level'!I:I,'Golden Rulebook-CDErule level'!I:I, "not found")</f>
        <v>DQO-2147</v>
      </c>
    </row>
    <row r="940" spans="1:25" ht="57">
      <c r="A940" s="51" t="s">
        <v>11273</v>
      </c>
      <c r="B940" s="51" t="s">
        <v>11274</v>
      </c>
      <c r="C940" s="57" t="s">
        <v>11275</v>
      </c>
      <c r="D940" s="51" t="s">
        <v>11276</v>
      </c>
      <c r="E940" s="57" t="s">
        <v>60</v>
      </c>
      <c r="F940" s="57" t="s">
        <v>61</v>
      </c>
      <c r="G940" s="51" t="s">
        <v>738</v>
      </c>
      <c r="H940" s="51" t="s">
        <v>4441</v>
      </c>
      <c r="I940" s="51" t="s">
        <v>4442</v>
      </c>
      <c r="J940" s="57" t="s">
        <v>65</v>
      </c>
      <c r="K940" s="57" t="s">
        <v>11011</v>
      </c>
      <c r="L940" s="57" t="s">
        <v>11263</v>
      </c>
      <c r="M940" s="57" t="s">
        <v>66</v>
      </c>
      <c r="N940" s="52" t="s">
        <v>11277</v>
      </c>
      <c r="O940" s="53">
        <v>1</v>
      </c>
      <c r="P940" s="51" t="s">
        <v>68</v>
      </c>
      <c r="Q940" s="51" t="s">
        <v>69</v>
      </c>
      <c r="R940" s="51" t="s">
        <v>70</v>
      </c>
      <c r="S940" s="54" t="s">
        <v>4390</v>
      </c>
      <c r="T940" s="51" t="s">
        <v>650</v>
      </c>
      <c r="U940" s="55">
        <v>46251</v>
      </c>
      <c r="V940" s="57" t="s">
        <v>778</v>
      </c>
      <c r="W940" s="57" t="s">
        <v>11010</v>
      </c>
      <c r="X940" s="57" t="s">
        <v>11262</v>
      </c>
      <c r="Y940" s="142" t="str">
        <f>_xlfn.XLOOKUP(B940,'Golden Rulebook-CDErule level'!I:I,'Golden Rulebook-CDErule level'!I:I, "not found")</f>
        <v>DQO-2148</v>
      </c>
    </row>
    <row r="941" spans="1:25" ht="57">
      <c r="A941" s="51" t="s">
        <v>11280</v>
      </c>
      <c r="B941" s="51" t="s">
        <v>11281</v>
      </c>
      <c r="C941" s="57" t="s">
        <v>11282</v>
      </c>
      <c r="D941" s="51" t="s">
        <v>11283</v>
      </c>
      <c r="E941" s="57" t="s">
        <v>60</v>
      </c>
      <c r="F941" s="57" t="s">
        <v>61</v>
      </c>
      <c r="G941" s="51" t="s">
        <v>738</v>
      </c>
      <c r="H941" s="51" t="s">
        <v>4441</v>
      </c>
      <c r="I941" s="51" t="s">
        <v>4442</v>
      </c>
      <c r="J941" s="57" t="s">
        <v>65</v>
      </c>
      <c r="K941" s="57" t="s">
        <v>11011</v>
      </c>
      <c r="L941" s="57" t="s">
        <v>11263</v>
      </c>
      <c r="M941" s="57" t="s">
        <v>66</v>
      </c>
      <c r="N941" s="52" t="s">
        <v>11277</v>
      </c>
      <c r="O941" s="53">
        <v>1</v>
      </c>
      <c r="P941" s="51" t="s">
        <v>68</v>
      </c>
      <c r="Q941" s="51" t="s">
        <v>69</v>
      </c>
      <c r="R941" s="51" t="s">
        <v>70</v>
      </c>
      <c r="S941" s="54" t="s">
        <v>4390</v>
      </c>
      <c r="T941" s="51" t="s">
        <v>650</v>
      </c>
      <c r="U941" s="55">
        <v>46251</v>
      </c>
      <c r="V941" s="57" t="s">
        <v>778</v>
      </c>
      <c r="W941" s="57" t="s">
        <v>11010</v>
      </c>
      <c r="X941" s="57" t="s">
        <v>11262</v>
      </c>
      <c r="Y941" s="142" t="str">
        <f>_xlfn.XLOOKUP(B941,'Golden Rulebook-CDErule level'!I:I,'Golden Rulebook-CDErule level'!I:I, "not found")</f>
        <v>DQO-2149</v>
      </c>
    </row>
    <row r="942" spans="1:25" ht="57">
      <c r="A942" s="51" t="s">
        <v>11117</v>
      </c>
      <c r="B942" s="51" t="s">
        <v>11118</v>
      </c>
      <c r="C942" s="57" t="s">
        <v>11119</v>
      </c>
      <c r="D942" s="51" t="s">
        <v>11120</v>
      </c>
      <c r="E942" s="57" t="s">
        <v>60</v>
      </c>
      <c r="F942" s="57" t="s">
        <v>61</v>
      </c>
      <c r="G942" s="51" t="s">
        <v>738</v>
      </c>
      <c r="H942" s="51" t="s">
        <v>4441</v>
      </c>
      <c r="I942" s="51" t="s">
        <v>4442</v>
      </c>
      <c r="J942" s="57" t="s">
        <v>65</v>
      </c>
      <c r="K942" s="57" t="s">
        <v>11011</v>
      </c>
      <c r="L942" s="57" t="s">
        <v>11107</v>
      </c>
      <c r="M942" s="57" t="s">
        <v>66</v>
      </c>
      <c r="N942" s="52" t="s">
        <v>11121</v>
      </c>
      <c r="O942" s="53">
        <v>1</v>
      </c>
      <c r="P942" s="51" t="s">
        <v>68</v>
      </c>
      <c r="Q942" s="51" t="s">
        <v>69</v>
      </c>
      <c r="R942" s="51" t="s">
        <v>70</v>
      </c>
      <c r="S942" s="54" t="s">
        <v>4390</v>
      </c>
      <c r="T942" s="51" t="s">
        <v>650</v>
      </c>
      <c r="U942" s="55">
        <v>46251</v>
      </c>
      <c r="V942" s="57" t="s">
        <v>778</v>
      </c>
      <c r="W942" s="57" t="s">
        <v>11010</v>
      </c>
      <c r="X942" s="57" t="s">
        <v>11106</v>
      </c>
      <c r="Y942" s="142" t="str">
        <f>_xlfn.XLOOKUP(B942,'Golden Rulebook-CDErule level'!I:I,'Golden Rulebook-CDErule level'!I:I, "not found")</f>
        <v>DQO-2150</v>
      </c>
    </row>
    <row r="943" spans="1:25" ht="57">
      <c r="A943" s="51" t="s">
        <v>11407</v>
      </c>
      <c r="B943" s="51" t="s">
        <v>11408</v>
      </c>
      <c r="C943" s="57" t="s">
        <v>11409</v>
      </c>
      <c r="D943" s="51" t="s">
        <v>11410</v>
      </c>
      <c r="E943" s="57" t="s">
        <v>60</v>
      </c>
      <c r="F943" s="57" t="s">
        <v>61</v>
      </c>
      <c r="G943" s="51" t="s">
        <v>738</v>
      </c>
      <c r="H943" s="51" t="s">
        <v>4441</v>
      </c>
      <c r="I943" s="51" t="s">
        <v>4442</v>
      </c>
      <c r="J943" s="57" t="s">
        <v>65</v>
      </c>
      <c r="K943" s="57" t="s">
        <v>11011</v>
      </c>
      <c r="L943" s="57" t="s">
        <v>11397</v>
      </c>
      <c r="M943" s="57" t="s">
        <v>66</v>
      </c>
      <c r="N943" s="52" t="s">
        <v>11411</v>
      </c>
      <c r="O943" s="53">
        <v>1</v>
      </c>
      <c r="P943" s="51" t="s">
        <v>68</v>
      </c>
      <c r="Q943" s="51" t="s">
        <v>69</v>
      </c>
      <c r="R943" s="51" t="s">
        <v>70</v>
      </c>
      <c r="S943" s="54" t="s">
        <v>4390</v>
      </c>
      <c r="T943" s="51" t="s">
        <v>650</v>
      </c>
      <c r="U943" s="55">
        <v>46251</v>
      </c>
      <c r="V943" s="57" t="s">
        <v>778</v>
      </c>
      <c r="W943" s="57" t="s">
        <v>11010</v>
      </c>
      <c r="X943" s="57" t="s">
        <v>11396</v>
      </c>
      <c r="Y943" s="142" t="str">
        <f>_xlfn.XLOOKUP(B943,'Golden Rulebook-CDErule level'!I:I,'Golden Rulebook-CDErule level'!I:I, "not found")</f>
        <v>DQO-2151</v>
      </c>
    </row>
    <row r="944" spans="1:25" ht="57">
      <c r="A944" s="51" t="s">
        <v>11101</v>
      </c>
      <c r="B944" s="51" t="s">
        <v>11102</v>
      </c>
      <c r="C944" s="57" t="s">
        <v>11103</v>
      </c>
      <c r="D944" s="51" t="s">
        <v>11104</v>
      </c>
      <c r="E944" s="57" t="s">
        <v>60</v>
      </c>
      <c r="F944" s="57" t="s">
        <v>61</v>
      </c>
      <c r="G944" s="51" t="s">
        <v>738</v>
      </c>
      <c r="H944" s="51" t="s">
        <v>4441</v>
      </c>
      <c r="I944" s="51" t="s">
        <v>4442</v>
      </c>
      <c r="J944" s="57" t="s">
        <v>65</v>
      </c>
      <c r="K944" s="57" t="s">
        <v>11011</v>
      </c>
      <c r="L944" s="57" t="s">
        <v>11091</v>
      </c>
      <c r="M944" s="57" t="s">
        <v>66</v>
      </c>
      <c r="N944" s="52" t="s">
        <v>11105</v>
      </c>
      <c r="O944" s="53">
        <v>1</v>
      </c>
      <c r="P944" s="51" t="s">
        <v>68</v>
      </c>
      <c r="Q944" s="51" t="s">
        <v>69</v>
      </c>
      <c r="R944" s="51" t="s">
        <v>70</v>
      </c>
      <c r="S944" s="54" t="s">
        <v>4390</v>
      </c>
      <c r="T944" s="51" t="s">
        <v>650</v>
      </c>
      <c r="U944" s="55">
        <v>46251</v>
      </c>
      <c r="V944" s="57" t="s">
        <v>778</v>
      </c>
      <c r="W944" s="57" t="s">
        <v>11010</v>
      </c>
      <c r="X944" s="57" t="s">
        <v>11090</v>
      </c>
      <c r="Y944" s="142" t="str">
        <f>_xlfn.XLOOKUP(B944,'Golden Rulebook-CDErule level'!I:I,'Golden Rulebook-CDErule level'!I:I, "not found")</f>
        <v>DQO-2152</v>
      </c>
    </row>
    <row r="945" spans="1:25" ht="57">
      <c r="A945" s="51" t="s">
        <v>11883</v>
      </c>
      <c r="B945" s="51" t="s">
        <v>11884</v>
      </c>
      <c r="C945" s="57" t="s">
        <v>11885</v>
      </c>
      <c r="D945" s="51" t="s">
        <v>11886</v>
      </c>
      <c r="E945" s="57" t="s">
        <v>60</v>
      </c>
      <c r="F945" s="57" t="s">
        <v>61</v>
      </c>
      <c r="G945" s="51" t="s">
        <v>738</v>
      </c>
      <c r="H945" s="51" t="s">
        <v>4441</v>
      </c>
      <c r="I945" s="51" t="s">
        <v>4442</v>
      </c>
      <c r="J945" s="57" t="s">
        <v>65</v>
      </c>
      <c r="K945" s="51" t="s">
        <v>11878</v>
      </c>
      <c r="L945" s="51" t="s">
        <v>11880</v>
      </c>
      <c r="M945" s="57" t="s">
        <v>66</v>
      </c>
      <c r="N945" s="52" t="s">
        <v>11887</v>
      </c>
      <c r="O945" s="53">
        <v>1</v>
      </c>
      <c r="P945" s="51" t="s">
        <v>68</v>
      </c>
      <c r="Q945" s="51" t="s">
        <v>69</v>
      </c>
      <c r="R945" s="51" t="s">
        <v>70</v>
      </c>
      <c r="S945" s="54" t="s">
        <v>4390</v>
      </c>
      <c r="T945" s="51" t="s">
        <v>650</v>
      </c>
      <c r="U945" s="55">
        <v>46251</v>
      </c>
      <c r="V945" s="57" t="s">
        <v>778</v>
      </c>
      <c r="W945" s="57" t="s">
        <v>11877</v>
      </c>
      <c r="X945" s="57" t="s">
        <v>11879</v>
      </c>
      <c r="Y945" s="142" t="str">
        <f>_xlfn.XLOOKUP(B945,'Golden Rulebook-CDErule level'!I:I,'Golden Rulebook-CDErule level'!I:I, "not found")</f>
        <v>DQO-2153</v>
      </c>
    </row>
    <row r="946" spans="1:25" ht="57">
      <c r="A946" s="51" t="s">
        <v>11915</v>
      </c>
      <c r="B946" s="51" t="s">
        <v>11916</v>
      </c>
      <c r="C946" s="57" t="s">
        <v>11917</v>
      </c>
      <c r="D946" s="51" t="s">
        <v>11918</v>
      </c>
      <c r="E946" s="57" t="s">
        <v>60</v>
      </c>
      <c r="F946" s="57" t="s">
        <v>61</v>
      </c>
      <c r="G946" s="51" t="s">
        <v>738</v>
      </c>
      <c r="H946" s="51" t="s">
        <v>4441</v>
      </c>
      <c r="I946" s="51" t="s">
        <v>4442</v>
      </c>
      <c r="J946" s="57" t="s">
        <v>65</v>
      </c>
      <c r="K946" s="57" t="s">
        <v>11878</v>
      </c>
      <c r="L946" s="57" t="s">
        <v>11905</v>
      </c>
      <c r="M946" s="57" t="s">
        <v>66</v>
      </c>
      <c r="N946" s="52" t="s">
        <v>11919</v>
      </c>
      <c r="O946" s="53">
        <v>1</v>
      </c>
      <c r="P946" s="51" t="s">
        <v>68</v>
      </c>
      <c r="Q946" s="51" t="s">
        <v>69</v>
      </c>
      <c r="R946" s="51" t="s">
        <v>70</v>
      </c>
      <c r="S946" s="54" t="s">
        <v>4390</v>
      </c>
      <c r="T946" s="51" t="s">
        <v>650</v>
      </c>
      <c r="U946" s="55">
        <v>46251</v>
      </c>
      <c r="V946" s="57" t="s">
        <v>778</v>
      </c>
      <c r="W946" s="57" t="s">
        <v>11877</v>
      </c>
      <c r="X946" s="57" t="s">
        <v>11904</v>
      </c>
      <c r="Y946" s="142" t="str">
        <f>_xlfn.XLOOKUP(B946,'Golden Rulebook-CDErule level'!I:I,'Golden Rulebook-CDErule level'!I:I, "not found")</f>
        <v>DQO-2154</v>
      </c>
    </row>
    <row r="947" spans="1:25" ht="57">
      <c r="A947" s="51" t="s">
        <v>11924</v>
      </c>
      <c r="B947" s="51" t="s">
        <v>11925</v>
      </c>
      <c r="C947" s="57" t="s">
        <v>11926</v>
      </c>
      <c r="D947" s="51" t="s">
        <v>11927</v>
      </c>
      <c r="E947" s="57" t="s">
        <v>60</v>
      </c>
      <c r="F947" s="57" t="s">
        <v>61</v>
      </c>
      <c r="G947" s="51" t="s">
        <v>738</v>
      </c>
      <c r="H947" s="51" t="s">
        <v>4441</v>
      </c>
      <c r="I947" s="51" t="s">
        <v>4442</v>
      </c>
      <c r="J947" s="57" t="s">
        <v>65</v>
      </c>
      <c r="K947" s="57" t="s">
        <v>11878</v>
      </c>
      <c r="L947" s="57" t="s">
        <v>11921</v>
      </c>
      <c r="M947" s="57" t="s">
        <v>66</v>
      </c>
      <c r="N947" s="52" t="s">
        <v>11928</v>
      </c>
      <c r="O947" s="53">
        <v>1</v>
      </c>
      <c r="P947" s="51" t="s">
        <v>68</v>
      </c>
      <c r="Q947" s="51" t="s">
        <v>69</v>
      </c>
      <c r="R947" s="51" t="s">
        <v>70</v>
      </c>
      <c r="S947" s="54" t="s">
        <v>4390</v>
      </c>
      <c r="T947" s="51" t="s">
        <v>650</v>
      </c>
      <c r="U947" s="55">
        <v>46251</v>
      </c>
      <c r="V947" s="57" t="s">
        <v>778</v>
      </c>
      <c r="W947" s="57" t="s">
        <v>11877</v>
      </c>
      <c r="X947" s="57" t="s">
        <v>11920</v>
      </c>
      <c r="Y947" s="142" t="str">
        <f>_xlfn.XLOOKUP(B947,'Golden Rulebook-CDErule level'!I:I,'Golden Rulebook-CDErule level'!I:I, "not found")</f>
        <v>DQO-2155</v>
      </c>
    </row>
    <row r="948" spans="1:25" ht="57">
      <c r="A948" s="51" t="s">
        <v>11940</v>
      </c>
      <c r="B948" s="51" t="s">
        <v>11941</v>
      </c>
      <c r="C948" s="57" t="s">
        <v>11942</v>
      </c>
      <c r="D948" s="51" t="s">
        <v>11943</v>
      </c>
      <c r="E948" s="57" t="s">
        <v>60</v>
      </c>
      <c r="F948" s="57" t="s">
        <v>61</v>
      </c>
      <c r="G948" s="51" t="s">
        <v>738</v>
      </c>
      <c r="H948" s="51" t="s">
        <v>4441</v>
      </c>
      <c r="I948" s="51" t="s">
        <v>4442</v>
      </c>
      <c r="J948" s="57" t="s">
        <v>65</v>
      </c>
      <c r="K948" s="57" t="s">
        <v>11878</v>
      </c>
      <c r="L948" s="57" t="s">
        <v>11937</v>
      </c>
      <c r="M948" s="57" t="s">
        <v>66</v>
      </c>
      <c r="N948" s="52" t="s">
        <v>11944</v>
      </c>
      <c r="O948" s="53">
        <v>1</v>
      </c>
      <c r="P948" s="51" t="s">
        <v>68</v>
      </c>
      <c r="Q948" s="51" t="s">
        <v>69</v>
      </c>
      <c r="R948" s="51" t="s">
        <v>70</v>
      </c>
      <c r="S948" s="54" t="s">
        <v>4390</v>
      </c>
      <c r="T948" s="51" t="s">
        <v>650</v>
      </c>
      <c r="U948" s="55">
        <v>46251</v>
      </c>
      <c r="V948" s="57" t="s">
        <v>778</v>
      </c>
      <c r="W948" s="57" t="s">
        <v>11877</v>
      </c>
      <c r="X948" s="57" t="s">
        <v>11936</v>
      </c>
      <c r="Y948" s="142" t="str">
        <f>_xlfn.XLOOKUP(B948,'Golden Rulebook-CDErule level'!I:I,'Golden Rulebook-CDErule level'!I:I, "not found")</f>
        <v>DQO-2156</v>
      </c>
    </row>
    <row r="949" spans="1:25" ht="57">
      <c r="A949" s="51" t="s">
        <v>11956</v>
      </c>
      <c r="B949" s="51" t="s">
        <v>11957</v>
      </c>
      <c r="C949" s="57" t="s">
        <v>11958</v>
      </c>
      <c r="D949" s="51" t="s">
        <v>11959</v>
      </c>
      <c r="E949" s="57" t="s">
        <v>60</v>
      </c>
      <c r="F949" s="57" t="s">
        <v>61</v>
      </c>
      <c r="G949" s="51" t="s">
        <v>738</v>
      </c>
      <c r="H949" s="51" t="s">
        <v>4441</v>
      </c>
      <c r="I949" s="51" t="s">
        <v>4442</v>
      </c>
      <c r="J949" s="57" t="s">
        <v>65</v>
      </c>
      <c r="K949" s="57" t="s">
        <v>11878</v>
      </c>
      <c r="L949" s="57" t="s">
        <v>11953</v>
      </c>
      <c r="M949" s="57" t="s">
        <v>66</v>
      </c>
      <c r="N949" s="52" t="s">
        <v>11960</v>
      </c>
      <c r="O949" s="53">
        <v>1</v>
      </c>
      <c r="P949" s="51" t="s">
        <v>68</v>
      </c>
      <c r="Q949" s="51" t="s">
        <v>69</v>
      </c>
      <c r="R949" s="51" t="s">
        <v>70</v>
      </c>
      <c r="S949" s="54" t="s">
        <v>4390</v>
      </c>
      <c r="T949" s="51" t="s">
        <v>650</v>
      </c>
      <c r="U949" s="55">
        <v>46251</v>
      </c>
      <c r="V949" s="57" t="s">
        <v>778</v>
      </c>
      <c r="W949" s="57" t="s">
        <v>11877</v>
      </c>
      <c r="X949" s="57" t="s">
        <v>11952</v>
      </c>
      <c r="Y949" s="142" t="str">
        <f>_xlfn.XLOOKUP(B949,'Golden Rulebook-CDErule level'!I:I,'Golden Rulebook-CDErule level'!I:I, "not found")</f>
        <v>DQO-2157</v>
      </c>
    </row>
    <row r="950" spans="1:25" ht="57">
      <c r="A950" s="51" t="s">
        <v>11972</v>
      </c>
      <c r="B950" s="51" t="s">
        <v>11973</v>
      </c>
      <c r="C950" s="57" t="s">
        <v>11974</v>
      </c>
      <c r="D950" s="51" t="s">
        <v>11975</v>
      </c>
      <c r="E950" s="57" t="s">
        <v>60</v>
      </c>
      <c r="F950" s="57" t="s">
        <v>61</v>
      </c>
      <c r="G950" s="51" t="s">
        <v>738</v>
      </c>
      <c r="H950" s="51" t="s">
        <v>4441</v>
      </c>
      <c r="I950" s="51" t="s">
        <v>4442</v>
      </c>
      <c r="J950" s="57" t="s">
        <v>65</v>
      </c>
      <c r="K950" s="57" t="s">
        <v>11878</v>
      </c>
      <c r="L950" s="57" t="s">
        <v>11969</v>
      </c>
      <c r="M950" s="57" t="s">
        <v>66</v>
      </c>
      <c r="N950" s="52" t="s">
        <v>11976</v>
      </c>
      <c r="O950" s="53">
        <v>1</v>
      </c>
      <c r="P950" s="51" t="s">
        <v>68</v>
      </c>
      <c r="Q950" s="51" t="s">
        <v>69</v>
      </c>
      <c r="R950" s="51" t="s">
        <v>70</v>
      </c>
      <c r="S950" s="54" t="s">
        <v>4390</v>
      </c>
      <c r="T950" s="51" t="s">
        <v>650</v>
      </c>
      <c r="U950" s="55">
        <v>46251</v>
      </c>
      <c r="V950" s="57" t="s">
        <v>778</v>
      </c>
      <c r="W950" s="57" t="s">
        <v>11877</v>
      </c>
      <c r="X950" s="57" t="s">
        <v>11968</v>
      </c>
      <c r="Y950" s="142" t="str">
        <f>_xlfn.XLOOKUP(B950,'Golden Rulebook-CDErule level'!I:I,'Golden Rulebook-CDErule level'!I:I, "not found")</f>
        <v>DQO-2158</v>
      </c>
    </row>
    <row r="951" spans="1:25" ht="57">
      <c r="A951" s="51" t="s">
        <v>13965</v>
      </c>
      <c r="B951" s="51" t="s">
        <v>13966</v>
      </c>
      <c r="C951" s="57" t="s">
        <v>13967</v>
      </c>
      <c r="D951" s="51" t="s">
        <v>13968</v>
      </c>
      <c r="E951" s="57" t="s">
        <v>60</v>
      </c>
      <c r="F951" s="57" t="s">
        <v>61</v>
      </c>
      <c r="G951" s="51" t="s">
        <v>738</v>
      </c>
      <c r="H951" s="51" t="s">
        <v>4441</v>
      </c>
      <c r="I951" s="51" t="s">
        <v>4442</v>
      </c>
      <c r="J951" s="57" t="s">
        <v>65</v>
      </c>
      <c r="K951" s="57" t="s">
        <v>11878</v>
      </c>
      <c r="L951" s="57" t="s">
        <v>13955</v>
      </c>
      <c r="M951" s="57" t="s">
        <v>66</v>
      </c>
      <c r="N951" s="52" t="s">
        <v>13969</v>
      </c>
      <c r="O951" s="53">
        <v>1</v>
      </c>
      <c r="P951" s="51" t="s">
        <v>68</v>
      </c>
      <c r="Q951" s="51" t="s">
        <v>69</v>
      </c>
      <c r="R951" s="51" t="s">
        <v>70</v>
      </c>
      <c r="S951" s="54" t="s">
        <v>4390</v>
      </c>
      <c r="T951" s="51" t="s">
        <v>650</v>
      </c>
      <c r="U951" s="55">
        <v>46251</v>
      </c>
      <c r="V951" s="57" t="s">
        <v>778</v>
      </c>
      <c r="W951" s="57" t="s">
        <v>11877</v>
      </c>
      <c r="X951" s="57" t="s">
        <v>13954</v>
      </c>
      <c r="Y951" s="142" t="str">
        <f>_xlfn.XLOOKUP(B951,'Golden Rulebook-CDErule level'!I:I,'Golden Rulebook-CDErule level'!I:I, "not found")</f>
        <v>DQO-2159</v>
      </c>
    </row>
    <row r="952" spans="1:25" ht="57">
      <c r="A952" s="51" t="s">
        <v>13981</v>
      </c>
      <c r="B952" s="51" t="s">
        <v>13982</v>
      </c>
      <c r="C952" s="57" t="s">
        <v>13983</v>
      </c>
      <c r="D952" s="51" t="s">
        <v>13984</v>
      </c>
      <c r="E952" s="57" t="s">
        <v>60</v>
      </c>
      <c r="F952" s="57" t="s">
        <v>61</v>
      </c>
      <c r="G952" s="51" t="s">
        <v>738</v>
      </c>
      <c r="H952" s="51" t="s">
        <v>4441</v>
      </c>
      <c r="I952" s="51" t="s">
        <v>4442</v>
      </c>
      <c r="J952" s="57" t="s">
        <v>65</v>
      </c>
      <c r="K952" s="57" t="s">
        <v>11878</v>
      </c>
      <c r="L952" s="57" t="s">
        <v>13971</v>
      </c>
      <c r="M952" s="57" t="s">
        <v>66</v>
      </c>
      <c r="N952" s="52" t="s">
        <v>13985</v>
      </c>
      <c r="O952" s="53">
        <v>1</v>
      </c>
      <c r="P952" s="51" t="s">
        <v>68</v>
      </c>
      <c r="Q952" s="51" t="s">
        <v>69</v>
      </c>
      <c r="R952" s="51" t="s">
        <v>70</v>
      </c>
      <c r="S952" s="54" t="s">
        <v>4390</v>
      </c>
      <c r="T952" s="51" t="s">
        <v>650</v>
      </c>
      <c r="U952" s="55">
        <v>46251</v>
      </c>
      <c r="V952" s="57" t="s">
        <v>778</v>
      </c>
      <c r="W952" s="57" t="s">
        <v>11877</v>
      </c>
      <c r="X952" s="57" t="s">
        <v>13970</v>
      </c>
      <c r="Y952" s="142" t="str">
        <f>_xlfn.XLOOKUP(B952,'Golden Rulebook-CDErule level'!I:I,'Golden Rulebook-CDErule level'!I:I, "not found")</f>
        <v>DQO-2160</v>
      </c>
    </row>
    <row r="953" spans="1:25" ht="57">
      <c r="A953" s="51" t="s">
        <v>11995</v>
      </c>
      <c r="B953" s="51" t="s">
        <v>11996</v>
      </c>
      <c r="C953" s="57" t="s">
        <v>11997</v>
      </c>
      <c r="D953" s="51" t="s">
        <v>11998</v>
      </c>
      <c r="E953" s="57" t="s">
        <v>60</v>
      </c>
      <c r="F953" s="57" t="s">
        <v>61</v>
      </c>
      <c r="G953" s="51" t="s">
        <v>738</v>
      </c>
      <c r="H953" s="51" t="s">
        <v>4441</v>
      </c>
      <c r="I953" s="51" t="s">
        <v>4442</v>
      </c>
      <c r="J953" s="57" t="s">
        <v>65</v>
      </c>
      <c r="K953" s="57" t="s">
        <v>11878</v>
      </c>
      <c r="L953" s="57" t="s">
        <v>11985</v>
      </c>
      <c r="M953" s="57" t="s">
        <v>66</v>
      </c>
      <c r="N953" s="52" t="s">
        <v>11999</v>
      </c>
      <c r="O953" s="53">
        <v>1</v>
      </c>
      <c r="P953" s="51" t="s">
        <v>68</v>
      </c>
      <c r="Q953" s="51" t="s">
        <v>69</v>
      </c>
      <c r="R953" s="51" t="s">
        <v>70</v>
      </c>
      <c r="S953" s="54" t="s">
        <v>4390</v>
      </c>
      <c r="T953" s="51" t="s">
        <v>650</v>
      </c>
      <c r="U953" s="55">
        <v>46251</v>
      </c>
      <c r="V953" s="57" t="s">
        <v>778</v>
      </c>
      <c r="W953" s="57" t="s">
        <v>11877</v>
      </c>
      <c r="X953" s="57" t="s">
        <v>11984</v>
      </c>
      <c r="Y953" s="142" t="str">
        <f>_xlfn.XLOOKUP(B953,'Golden Rulebook-CDErule level'!I:I,'Golden Rulebook-CDErule level'!I:I, "not found")</f>
        <v>DQO-2161</v>
      </c>
    </row>
    <row r="954" spans="1:25" ht="57">
      <c r="A954" s="51" t="s">
        <v>12019</v>
      </c>
      <c r="B954" s="51" t="s">
        <v>12020</v>
      </c>
      <c r="C954" s="57" t="s">
        <v>12021</v>
      </c>
      <c r="D954" s="51" t="s">
        <v>12022</v>
      </c>
      <c r="E954" s="57" t="s">
        <v>60</v>
      </c>
      <c r="F954" s="57" t="s">
        <v>61</v>
      </c>
      <c r="G954" s="51" t="s">
        <v>738</v>
      </c>
      <c r="H954" s="51" t="s">
        <v>4441</v>
      </c>
      <c r="I954" s="51" t="s">
        <v>4442</v>
      </c>
      <c r="J954" s="57" t="s">
        <v>65</v>
      </c>
      <c r="K954" s="57" t="s">
        <v>11878</v>
      </c>
      <c r="L954" s="57" t="s">
        <v>12016</v>
      </c>
      <c r="M954" s="57" t="s">
        <v>66</v>
      </c>
      <c r="N954" s="52" t="s">
        <v>12023</v>
      </c>
      <c r="O954" s="53">
        <v>1</v>
      </c>
      <c r="P954" s="51" t="s">
        <v>68</v>
      </c>
      <c r="Q954" s="51" t="s">
        <v>69</v>
      </c>
      <c r="R954" s="51" t="s">
        <v>70</v>
      </c>
      <c r="S954" s="54" t="s">
        <v>4390</v>
      </c>
      <c r="T954" s="51" t="s">
        <v>650</v>
      </c>
      <c r="U954" s="55">
        <v>46251</v>
      </c>
      <c r="V954" s="57" t="s">
        <v>778</v>
      </c>
      <c r="W954" s="57" t="s">
        <v>11877</v>
      </c>
      <c r="X954" s="57" t="s">
        <v>12015</v>
      </c>
      <c r="Y954" s="142" t="str">
        <f>_xlfn.XLOOKUP(B954,'Golden Rulebook-CDErule level'!I:I,'Golden Rulebook-CDErule level'!I:I, "not found")</f>
        <v>DQO-2162</v>
      </c>
    </row>
    <row r="955" spans="1:25" ht="57">
      <c r="A955" s="51" t="s">
        <v>12035</v>
      </c>
      <c r="B955" s="51" t="s">
        <v>12036</v>
      </c>
      <c r="C955" s="57" t="s">
        <v>12037</v>
      </c>
      <c r="D955" s="51" t="s">
        <v>12038</v>
      </c>
      <c r="E955" s="57" t="s">
        <v>60</v>
      </c>
      <c r="F955" s="57" t="s">
        <v>61</v>
      </c>
      <c r="G955" s="51" t="s">
        <v>738</v>
      </c>
      <c r="H955" s="51" t="s">
        <v>4441</v>
      </c>
      <c r="I955" s="51" t="s">
        <v>4442</v>
      </c>
      <c r="J955" s="57" t="s">
        <v>65</v>
      </c>
      <c r="K955" s="57" t="s">
        <v>11878</v>
      </c>
      <c r="L955" s="57" t="s">
        <v>12032</v>
      </c>
      <c r="M955" s="57" t="s">
        <v>66</v>
      </c>
      <c r="N955" s="52" t="s">
        <v>12039</v>
      </c>
      <c r="O955" s="53">
        <v>1</v>
      </c>
      <c r="P955" s="51" t="s">
        <v>68</v>
      </c>
      <c r="Q955" s="51" t="s">
        <v>69</v>
      </c>
      <c r="R955" s="51" t="s">
        <v>70</v>
      </c>
      <c r="S955" s="54" t="s">
        <v>4390</v>
      </c>
      <c r="T955" s="51" t="s">
        <v>650</v>
      </c>
      <c r="U955" s="55">
        <v>46251</v>
      </c>
      <c r="V955" s="57" t="s">
        <v>778</v>
      </c>
      <c r="W955" s="57" t="s">
        <v>11877</v>
      </c>
      <c r="X955" s="57" t="s">
        <v>12031</v>
      </c>
      <c r="Y955" s="142" t="str">
        <f>_xlfn.XLOOKUP(B955,'Golden Rulebook-CDErule level'!I:I,'Golden Rulebook-CDErule level'!I:I, "not found")</f>
        <v>DQO-2163</v>
      </c>
    </row>
    <row r="956" spans="1:25" ht="57">
      <c r="A956" s="51" t="s">
        <v>12051</v>
      </c>
      <c r="B956" s="51" t="s">
        <v>12052</v>
      </c>
      <c r="C956" s="57" t="s">
        <v>12053</v>
      </c>
      <c r="D956" s="51" t="s">
        <v>12054</v>
      </c>
      <c r="E956" s="57" t="s">
        <v>60</v>
      </c>
      <c r="F956" s="57" t="s">
        <v>61</v>
      </c>
      <c r="G956" s="51" t="s">
        <v>738</v>
      </c>
      <c r="H956" s="51" t="s">
        <v>4441</v>
      </c>
      <c r="I956" s="51" t="s">
        <v>4442</v>
      </c>
      <c r="J956" s="57" t="s">
        <v>65</v>
      </c>
      <c r="K956" s="57" t="s">
        <v>11878</v>
      </c>
      <c r="L956" s="57" t="s">
        <v>12048</v>
      </c>
      <c r="M956" s="57" t="s">
        <v>66</v>
      </c>
      <c r="N956" s="52" t="s">
        <v>12055</v>
      </c>
      <c r="O956" s="53">
        <v>1</v>
      </c>
      <c r="P956" s="51" t="s">
        <v>68</v>
      </c>
      <c r="Q956" s="51" t="s">
        <v>69</v>
      </c>
      <c r="R956" s="51" t="s">
        <v>70</v>
      </c>
      <c r="S956" s="54" t="s">
        <v>4390</v>
      </c>
      <c r="T956" s="51" t="s">
        <v>650</v>
      </c>
      <c r="U956" s="55">
        <v>46251</v>
      </c>
      <c r="V956" s="57" t="s">
        <v>778</v>
      </c>
      <c r="W956" s="57" t="s">
        <v>11877</v>
      </c>
      <c r="X956" s="57" t="s">
        <v>12047</v>
      </c>
      <c r="Y956" s="142" t="str">
        <f>_xlfn.XLOOKUP(B956,'Golden Rulebook-CDErule level'!I:I,'Golden Rulebook-CDErule level'!I:I, "not found")</f>
        <v>DQO-2164</v>
      </c>
    </row>
    <row r="957" spans="1:25" ht="57">
      <c r="A957" s="51" t="s">
        <v>12072</v>
      </c>
      <c r="B957" s="51" t="s">
        <v>12073</v>
      </c>
      <c r="C957" s="57" t="s">
        <v>12074</v>
      </c>
      <c r="D957" s="51" t="s">
        <v>12075</v>
      </c>
      <c r="E957" s="57" t="s">
        <v>60</v>
      </c>
      <c r="F957" s="57" t="s">
        <v>61</v>
      </c>
      <c r="G957" s="51" t="s">
        <v>738</v>
      </c>
      <c r="H957" s="51" t="s">
        <v>4441</v>
      </c>
      <c r="I957" s="51" t="s">
        <v>4442</v>
      </c>
      <c r="J957" s="57" t="s">
        <v>65</v>
      </c>
      <c r="K957" s="57" t="s">
        <v>11878</v>
      </c>
      <c r="L957" s="57" t="s">
        <v>12063</v>
      </c>
      <c r="M957" s="57" t="s">
        <v>66</v>
      </c>
      <c r="N957" s="52" t="s">
        <v>5248</v>
      </c>
      <c r="O957" s="53">
        <v>1</v>
      </c>
      <c r="P957" s="51" t="s">
        <v>68</v>
      </c>
      <c r="Q957" s="51" t="s">
        <v>69</v>
      </c>
      <c r="R957" s="51" t="s">
        <v>70</v>
      </c>
      <c r="S957" s="54" t="s">
        <v>4390</v>
      </c>
      <c r="T957" s="51" t="s">
        <v>650</v>
      </c>
      <c r="U957" s="55">
        <v>46251</v>
      </c>
      <c r="V957" s="57" t="s">
        <v>778</v>
      </c>
      <c r="W957" s="57" t="s">
        <v>11877</v>
      </c>
      <c r="X957" s="57" t="s">
        <v>5240</v>
      </c>
      <c r="Y957" s="142" t="str">
        <f>_xlfn.XLOOKUP(B957,'Golden Rulebook-CDErule level'!I:I,'Golden Rulebook-CDErule level'!I:I, "not found")</f>
        <v>DQO-2165</v>
      </c>
    </row>
    <row r="958" spans="1:25" ht="57">
      <c r="A958" s="51" t="s">
        <v>12080</v>
      </c>
      <c r="B958" s="51" t="s">
        <v>12081</v>
      </c>
      <c r="C958" s="57" t="s">
        <v>12082</v>
      </c>
      <c r="D958" s="51" t="s">
        <v>12083</v>
      </c>
      <c r="E958" s="57" t="s">
        <v>60</v>
      </c>
      <c r="F958" s="57" t="s">
        <v>61</v>
      </c>
      <c r="G958" s="51" t="s">
        <v>738</v>
      </c>
      <c r="H958" s="51" t="s">
        <v>4441</v>
      </c>
      <c r="I958" s="51" t="s">
        <v>4442</v>
      </c>
      <c r="J958" s="57" t="s">
        <v>65</v>
      </c>
      <c r="K958" s="57" t="s">
        <v>11878</v>
      </c>
      <c r="L958" s="57" t="s">
        <v>12077</v>
      </c>
      <c r="M958" s="57" t="s">
        <v>66</v>
      </c>
      <c r="N958" s="52" t="s">
        <v>12084</v>
      </c>
      <c r="O958" s="53">
        <v>1</v>
      </c>
      <c r="P958" s="51" t="s">
        <v>68</v>
      </c>
      <c r="Q958" s="51" t="s">
        <v>69</v>
      </c>
      <c r="R958" s="51" t="s">
        <v>70</v>
      </c>
      <c r="S958" s="54" t="s">
        <v>4390</v>
      </c>
      <c r="T958" s="51" t="s">
        <v>650</v>
      </c>
      <c r="U958" s="55">
        <v>46251</v>
      </c>
      <c r="V958" s="57" t="s">
        <v>778</v>
      </c>
      <c r="W958" s="57" t="s">
        <v>11877</v>
      </c>
      <c r="X958" s="57" t="s">
        <v>12076</v>
      </c>
      <c r="Y958" s="142" t="str">
        <f>_xlfn.XLOOKUP(B958,'Golden Rulebook-CDErule level'!I:I,'Golden Rulebook-CDErule level'!I:I, "not found")</f>
        <v>DQO-2166</v>
      </c>
    </row>
    <row r="959" spans="1:25" ht="57">
      <c r="A959" s="51" t="s">
        <v>12103</v>
      </c>
      <c r="B959" s="51" t="s">
        <v>12104</v>
      </c>
      <c r="C959" s="57" t="s">
        <v>12105</v>
      </c>
      <c r="D959" s="51" t="s">
        <v>12106</v>
      </c>
      <c r="E959" s="57" t="s">
        <v>60</v>
      </c>
      <c r="F959" s="57" t="s">
        <v>61</v>
      </c>
      <c r="G959" s="51" t="s">
        <v>738</v>
      </c>
      <c r="H959" s="51" t="s">
        <v>4441</v>
      </c>
      <c r="I959" s="51" t="s">
        <v>4442</v>
      </c>
      <c r="J959" s="57" t="s">
        <v>65</v>
      </c>
      <c r="K959" s="57" t="s">
        <v>11878</v>
      </c>
      <c r="L959" s="57" t="s">
        <v>12093</v>
      </c>
      <c r="M959" s="57" t="s">
        <v>66</v>
      </c>
      <c r="N959" s="52" t="s">
        <v>12107</v>
      </c>
      <c r="O959" s="53">
        <v>1</v>
      </c>
      <c r="P959" s="51" t="s">
        <v>68</v>
      </c>
      <c r="Q959" s="51" t="s">
        <v>69</v>
      </c>
      <c r="R959" s="51" t="s">
        <v>70</v>
      </c>
      <c r="S959" s="54" t="s">
        <v>4390</v>
      </c>
      <c r="T959" s="51" t="s">
        <v>650</v>
      </c>
      <c r="U959" s="55">
        <v>46251</v>
      </c>
      <c r="V959" s="57" t="s">
        <v>778</v>
      </c>
      <c r="W959" s="57" t="s">
        <v>11877</v>
      </c>
      <c r="X959" s="57" t="s">
        <v>12092</v>
      </c>
      <c r="Y959" s="142" t="str">
        <f>_xlfn.XLOOKUP(B959,'Golden Rulebook-CDErule level'!I:I,'Golden Rulebook-CDErule level'!I:I, "not found")</f>
        <v>DQO-2167</v>
      </c>
    </row>
    <row r="960" spans="1:25" ht="57">
      <c r="A960" s="51" t="s">
        <v>12112</v>
      </c>
      <c r="B960" s="51" t="s">
        <v>12113</v>
      </c>
      <c r="C960" s="57" t="s">
        <v>12114</v>
      </c>
      <c r="D960" s="51" t="s">
        <v>12115</v>
      </c>
      <c r="E960" s="57" t="s">
        <v>60</v>
      </c>
      <c r="F960" s="57" t="s">
        <v>61</v>
      </c>
      <c r="G960" s="51" t="s">
        <v>738</v>
      </c>
      <c r="H960" s="51" t="s">
        <v>4441</v>
      </c>
      <c r="I960" s="51" t="s">
        <v>4442</v>
      </c>
      <c r="J960" s="57" t="s">
        <v>65</v>
      </c>
      <c r="K960" s="57" t="s">
        <v>11878</v>
      </c>
      <c r="L960" s="57" t="s">
        <v>12109</v>
      </c>
      <c r="M960" s="57" t="s">
        <v>66</v>
      </c>
      <c r="N960" s="52" t="s">
        <v>12116</v>
      </c>
      <c r="O960" s="53">
        <v>1</v>
      </c>
      <c r="P960" s="51" t="s">
        <v>68</v>
      </c>
      <c r="Q960" s="51" t="s">
        <v>69</v>
      </c>
      <c r="R960" s="51" t="s">
        <v>70</v>
      </c>
      <c r="S960" s="54" t="s">
        <v>4390</v>
      </c>
      <c r="T960" s="51" t="s">
        <v>650</v>
      </c>
      <c r="U960" s="55">
        <v>46251</v>
      </c>
      <c r="V960" s="57" t="s">
        <v>778</v>
      </c>
      <c r="W960" s="57" t="s">
        <v>11877</v>
      </c>
      <c r="X960" s="57" t="s">
        <v>12108</v>
      </c>
      <c r="Y960" s="142" t="str">
        <f>_xlfn.XLOOKUP(B960,'Golden Rulebook-CDErule level'!I:I,'Golden Rulebook-CDErule level'!I:I, "not found")</f>
        <v>DQO-2168</v>
      </c>
    </row>
    <row r="961" spans="1:25" ht="57">
      <c r="A961" s="51" t="s">
        <v>12142</v>
      </c>
      <c r="B961" s="51" t="s">
        <v>12143</v>
      </c>
      <c r="C961" s="57" t="s">
        <v>12144</v>
      </c>
      <c r="D961" s="51" t="s">
        <v>12145</v>
      </c>
      <c r="E961" s="57" t="s">
        <v>60</v>
      </c>
      <c r="F961" s="57" t="s">
        <v>61</v>
      </c>
      <c r="G961" s="51" t="s">
        <v>738</v>
      </c>
      <c r="H961" s="51" t="s">
        <v>4441</v>
      </c>
      <c r="I961" s="51" t="s">
        <v>4442</v>
      </c>
      <c r="J961" s="57" t="s">
        <v>65</v>
      </c>
      <c r="K961" s="57" t="s">
        <v>11878</v>
      </c>
      <c r="L961" s="57" t="s">
        <v>12132</v>
      </c>
      <c r="M961" s="57" t="s">
        <v>66</v>
      </c>
      <c r="N961" s="52" t="s">
        <v>12146</v>
      </c>
      <c r="O961" s="53">
        <v>1</v>
      </c>
      <c r="P961" s="51" t="s">
        <v>68</v>
      </c>
      <c r="Q961" s="51" t="s">
        <v>69</v>
      </c>
      <c r="R961" s="51" t="s">
        <v>70</v>
      </c>
      <c r="S961" s="54" t="s">
        <v>4390</v>
      </c>
      <c r="T961" s="51" t="s">
        <v>650</v>
      </c>
      <c r="U961" s="55">
        <v>46251</v>
      </c>
      <c r="V961" s="57" t="s">
        <v>778</v>
      </c>
      <c r="W961" s="57" t="s">
        <v>11877</v>
      </c>
      <c r="X961" s="57" t="s">
        <v>12131</v>
      </c>
      <c r="Y961" s="142" t="str">
        <f>_xlfn.XLOOKUP(B961,'Golden Rulebook-CDErule level'!I:I,'Golden Rulebook-CDErule level'!I:I, "not found")</f>
        <v>DQO-2169</v>
      </c>
    </row>
    <row r="962" spans="1:25" ht="57">
      <c r="A962" s="51" t="s">
        <v>12164</v>
      </c>
      <c r="B962" s="51" t="s">
        <v>12165</v>
      </c>
      <c r="C962" s="57" t="s">
        <v>12166</v>
      </c>
      <c r="D962" s="51" t="s">
        <v>12167</v>
      </c>
      <c r="E962" s="57" t="s">
        <v>60</v>
      </c>
      <c r="F962" s="57" t="s">
        <v>61</v>
      </c>
      <c r="G962" s="51" t="s">
        <v>738</v>
      </c>
      <c r="H962" s="51" t="s">
        <v>4441</v>
      </c>
      <c r="I962" s="51" t="s">
        <v>4442</v>
      </c>
      <c r="J962" s="57" t="s">
        <v>65</v>
      </c>
      <c r="K962" s="57" t="s">
        <v>11878</v>
      </c>
      <c r="L962" s="57" t="s">
        <v>12154</v>
      </c>
      <c r="M962" s="57" t="s">
        <v>66</v>
      </c>
      <c r="N962" s="52" t="s">
        <v>12168</v>
      </c>
      <c r="O962" s="53">
        <v>1</v>
      </c>
      <c r="P962" s="51" t="s">
        <v>68</v>
      </c>
      <c r="Q962" s="51" t="s">
        <v>69</v>
      </c>
      <c r="R962" s="51" t="s">
        <v>70</v>
      </c>
      <c r="S962" s="54" t="s">
        <v>4390</v>
      </c>
      <c r="T962" s="51" t="s">
        <v>650</v>
      </c>
      <c r="U962" s="55">
        <v>46251</v>
      </c>
      <c r="V962" s="57" t="s">
        <v>778</v>
      </c>
      <c r="W962" s="57" t="s">
        <v>11877</v>
      </c>
      <c r="X962" s="57" t="s">
        <v>12153</v>
      </c>
      <c r="Y962" s="142" t="str">
        <f>_xlfn.XLOOKUP(B962,'Golden Rulebook-CDErule level'!I:I,'Golden Rulebook-CDErule level'!I:I, "not found")</f>
        <v>DQO-2170</v>
      </c>
    </row>
    <row r="963" spans="1:25" ht="57">
      <c r="A963" s="51" t="s">
        <v>12186</v>
      </c>
      <c r="B963" s="51" t="s">
        <v>12187</v>
      </c>
      <c r="C963" s="57" t="s">
        <v>12188</v>
      </c>
      <c r="D963" s="51" t="s">
        <v>12189</v>
      </c>
      <c r="E963" s="57" t="s">
        <v>60</v>
      </c>
      <c r="F963" s="57" t="s">
        <v>61</v>
      </c>
      <c r="G963" s="51" t="s">
        <v>738</v>
      </c>
      <c r="H963" s="51" t="s">
        <v>4441</v>
      </c>
      <c r="I963" s="51" t="s">
        <v>4442</v>
      </c>
      <c r="J963" s="57" t="s">
        <v>65</v>
      </c>
      <c r="K963" s="57" t="s">
        <v>11878</v>
      </c>
      <c r="L963" s="57" t="s">
        <v>12183</v>
      </c>
      <c r="M963" s="57" t="s">
        <v>66</v>
      </c>
      <c r="N963" s="52" t="s">
        <v>5337</v>
      </c>
      <c r="O963" s="53">
        <v>1</v>
      </c>
      <c r="P963" s="51" t="s">
        <v>68</v>
      </c>
      <c r="Q963" s="51" t="s">
        <v>69</v>
      </c>
      <c r="R963" s="51" t="s">
        <v>70</v>
      </c>
      <c r="S963" s="54" t="s">
        <v>4390</v>
      </c>
      <c r="T963" s="51" t="s">
        <v>650</v>
      </c>
      <c r="U963" s="55">
        <v>46251</v>
      </c>
      <c r="V963" s="57" t="s">
        <v>778</v>
      </c>
      <c r="W963" s="57" t="s">
        <v>11877</v>
      </c>
      <c r="X963" s="57" t="s">
        <v>5329</v>
      </c>
      <c r="Y963" s="142" t="str">
        <f>_xlfn.XLOOKUP(B963,'Golden Rulebook-CDErule level'!I:I,'Golden Rulebook-CDErule level'!I:I, "not found")</f>
        <v>DQO-2171</v>
      </c>
    </row>
    <row r="964" spans="1:25" ht="57">
      <c r="A964" s="51" t="s">
        <v>12207</v>
      </c>
      <c r="B964" s="51" t="s">
        <v>12208</v>
      </c>
      <c r="C964" s="57" t="s">
        <v>12209</v>
      </c>
      <c r="D964" s="51" t="s">
        <v>12210</v>
      </c>
      <c r="E964" s="57" t="s">
        <v>60</v>
      </c>
      <c r="F964" s="57" t="s">
        <v>61</v>
      </c>
      <c r="G964" s="51" t="s">
        <v>738</v>
      </c>
      <c r="H964" s="51" t="s">
        <v>4441</v>
      </c>
      <c r="I964" s="51" t="s">
        <v>4442</v>
      </c>
      <c r="J964" s="57" t="s">
        <v>65</v>
      </c>
      <c r="K964" s="57" t="s">
        <v>11878</v>
      </c>
      <c r="L964" s="57" t="s">
        <v>12197</v>
      </c>
      <c r="M964" s="57" t="s">
        <v>66</v>
      </c>
      <c r="N964" s="52" t="s">
        <v>12211</v>
      </c>
      <c r="O964" s="53">
        <v>1</v>
      </c>
      <c r="P964" s="51" t="s">
        <v>68</v>
      </c>
      <c r="Q964" s="51" t="s">
        <v>69</v>
      </c>
      <c r="R964" s="51" t="s">
        <v>70</v>
      </c>
      <c r="S964" s="54" t="s">
        <v>4390</v>
      </c>
      <c r="T964" s="51" t="s">
        <v>650</v>
      </c>
      <c r="U964" s="55">
        <v>46251</v>
      </c>
      <c r="V964" s="57" t="s">
        <v>778</v>
      </c>
      <c r="W964" s="57" t="s">
        <v>11877</v>
      </c>
      <c r="X964" s="57" t="s">
        <v>12196</v>
      </c>
      <c r="Y964" s="142" t="str">
        <f>_xlfn.XLOOKUP(B964,'Golden Rulebook-CDErule level'!I:I,'Golden Rulebook-CDErule level'!I:I, "not found")</f>
        <v>DQO-2172</v>
      </c>
    </row>
    <row r="965" spans="1:25" ht="57">
      <c r="A965" s="51" t="s">
        <v>12223</v>
      </c>
      <c r="B965" s="51" t="s">
        <v>12224</v>
      </c>
      <c r="C965" s="57" t="s">
        <v>12225</v>
      </c>
      <c r="D965" s="51" t="s">
        <v>12226</v>
      </c>
      <c r="E965" s="57" t="s">
        <v>60</v>
      </c>
      <c r="F965" s="57" t="s">
        <v>61</v>
      </c>
      <c r="G965" s="51" t="s">
        <v>738</v>
      </c>
      <c r="H965" s="51" t="s">
        <v>4441</v>
      </c>
      <c r="I965" s="51" t="s">
        <v>4442</v>
      </c>
      <c r="J965" s="57" t="s">
        <v>65</v>
      </c>
      <c r="K965" s="57" t="s">
        <v>11878</v>
      </c>
      <c r="L965" s="57" t="s">
        <v>12220</v>
      </c>
      <c r="M965" s="57" t="s">
        <v>66</v>
      </c>
      <c r="N965" s="52" t="s">
        <v>12227</v>
      </c>
      <c r="O965" s="53">
        <v>1</v>
      </c>
      <c r="P965" s="51" t="s">
        <v>68</v>
      </c>
      <c r="Q965" s="51" t="s">
        <v>69</v>
      </c>
      <c r="R965" s="51" t="s">
        <v>70</v>
      </c>
      <c r="S965" s="54" t="s">
        <v>4390</v>
      </c>
      <c r="T965" s="51" t="s">
        <v>650</v>
      </c>
      <c r="U965" s="55">
        <v>46251</v>
      </c>
      <c r="V965" s="57" t="s">
        <v>778</v>
      </c>
      <c r="W965" s="57" t="s">
        <v>11877</v>
      </c>
      <c r="X965" s="57" t="s">
        <v>12219</v>
      </c>
      <c r="Y965" s="142" t="str">
        <f>_xlfn.XLOOKUP(B965,'Golden Rulebook-CDErule level'!I:I,'Golden Rulebook-CDErule level'!I:I, "not found")</f>
        <v>DQO-2173</v>
      </c>
    </row>
    <row r="966" spans="1:25" ht="57">
      <c r="A966" s="51" t="s">
        <v>12239</v>
      </c>
      <c r="B966" s="51" t="s">
        <v>12240</v>
      </c>
      <c r="C966" s="57" t="s">
        <v>12241</v>
      </c>
      <c r="D966" s="51" t="s">
        <v>12242</v>
      </c>
      <c r="E966" s="57" t="s">
        <v>60</v>
      </c>
      <c r="F966" s="57" t="s">
        <v>61</v>
      </c>
      <c r="G966" s="51" t="s">
        <v>738</v>
      </c>
      <c r="H966" s="51" t="s">
        <v>4441</v>
      </c>
      <c r="I966" s="51" t="s">
        <v>4442</v>
      </c>
      <c r="J966" s="57" t="s">
        <v>65</v>
      </c>
      <c r="K966" s="57" t="s">
        <v>11878</v>
      </c>
      <c r="L966" s="57" t="s">
        <v>12236</v>
      </c>
      <c r="M966" s="57" t="s">
        <v>66</v>
      </c>
      <c r="N966" s="52" t="s">
        <v>12243</v>
      </c>
      <c r="O966" s="53">
        <v>1</v>
      </c>
      <c r="P966" s="51" t="s">
        <v>68</v>
      </c>
      <c r="Q966" s="51" t="s">
        <v>69</v>
      </c>
      <c r="R966" s="51" t="s">
        <v>70</v>
      </c>
      <c r="S966" s="54" t="s">
        <v>4390</v>
      </c>
      <c r="T966" s="51" t="s">
        <v>650</v>
      </c>
      <c r="U966" s="55">
        <v>46251</v>
      </c>
      <c r="V966" s="57" t="s">
        <v>778</v>
      </c>
      <c r="W966" s="57" t="s">
        <v>11877</v>
      </c>
      <c r="X966" s="57" t="s">
        <v>12235</v>
      </c>
      <c r="Y966" s="142" t="str">
        <f>_xlfn.XLOOKUP(B966,'Golden Rulebook-CDErule level'!I:I,'Golden Rulebook-CDErule level'!I:I, "not found")</f>
        <v>DQO-2174</v>
      </c>
    </row>
    <row r="967" spans="1:25" ht="57">
      <c r="A967" s="51" t="s">
        <v>12255</v>
      </c>
      <c r="B967" s="51" t="s">
        <v>12256</v>
      </c>
      <c r="C967" s="57" t="s">
        <v>12257</v>
      </c>
      <c r="D967" s="51" t="s">
        <v>12258</v>
      </c>
      <c r="E967" s="57" t="s">
        <v>60</v>
      </c>
      <c r="F967" s="57" t="s">
        <v>61</v>
      </c>
      <c r="G967" s="51" t="s">
        <v>738</v>
      </c>
      <c r="H967" s="51" t="s">
        <v>4441</v>
      </c>
      <c r="I967" s="51" t="s">
        <v>4442</v>
      </c>
      <c r="J967" s="57" t="s">
        <v>65</v>
      </c>
      <c r="K967" s="57" t="s">
        <v>11878</v>
      </c>
      <c r="L967" s="57" t="s">
        <v>12252</v>
      </c>
      <c r="M967" s="57" t="s">
        <v>66</v>
      </c>
      <c r="N967" s="52" t="s">
        <v>12259</v>
      </c>
      <c r="O967" s="53">
        <v>1</v>
      </c>
      <c r="P967" s="51" t="s">
        <v>68</v>
      </c>
      <c r="Q967" s="51" t="s">
        <v>69</v>
      </c>
      <c r="R967" s="51" t="s">
        <v>70</v>
      </c>
      <c r="S967" s="54" t="s">
        <v>4390</v>
      </c>
      <c r="T967" s="51" t="s">
        <v>650</v>
      </c>
      <c r="U967" s="55">
        <v>46251</v>
      </c>
      <c r="V967" s="57" t="s">
        <v>778</v>
      </c>
      <c r="W967" s="57" t="s">
        <v>11877</v>
      </c>
      <c r="X967" s="57" t="s">
        <v>12251</v>
      </c>
      <c r="Y967" s="142" t="str">
        <f>_xlfn.XLOOKUP(B967,'Golden Rulebook-CDErule level'!I:I,'Golden Rulebook-CDErule level'!I:I, "not found")</f>
        <v>DQO-2175</v>
      </c>
    </row>
    <row r="968" spans="1:25" ht="57">
      <c r="A968" s="51" t="s">
        <v>12271</v>
      </c>
      <c r="B968" s="51" t="s">
        <v>12272</v>
      </c>
      <c r="C968" s="57" t="s">
        <v>12273</v>
      </c>
      <c r="D968" s="51" t="s">
        <v>12274</v>
      </c>
      <c r="E968" s="57" t="s">
        <v>60</v>
      </c>
      <c r="F968" s="57" t="s">
        <v>61</v>
      </c>
      <c r="G968" s="51" t="s">
        <v>738</v>
      </c>
      <c r="H968" s="51" t="s">
        <v>4441</v>
      </c>
      <c r="I968" s="51" t="s">
        <v>4442</v>
      </c>
      <c r="J968" s="57" t="s">
        <v>65</v>
      </c>
      <c r="K968" s="57" t="s">
        <v>11878</v>
      </c>
      <c r="L968" s="57" t="s">
        <v>12268</v>
      </c>
      <c r="M968" s="57" t="s">
        <v>66</v>
      </c>
      <c r="N968" s="52" t="s">
        <v>12275</v>
      </c>
      <c r="O968" s="53">
        <v>1</v>
      </c>
      <c r="P968" s="51" t="s">
        <v>68</v>
      </c>
      <c r="Q968" s="51" t="s">
        <v>69</v>
      </c>
      <c r="R968" s="51" t="s">
        <v>70</v>
      </c>
      <c r="S968" s="54" t="s">
        <v>4390</v>
      </c>
      <c r="T968" s="51" t="s">
        <v>650</v>
      </c>
      <c r="U968" s="55">
        <v>46251</v>
      </c>
      <c r="V968" s="57" t="s">
        <v>778</v>
      </c>
      <c r="W968" s="57" t="s">
        <v>11877</v>
      </c>
      <c r="X968" s="57" t="s">
        <v>12267</v>
      </c>
      <c r="Y968" s="142" t="str">
        <f>_xlfn.XLOOKUP(B968,'Golden Rulebook-CDErule level'!I:I,'Golden Rulebook-CDErule level'!I:I, "not found")</f>
        <v>DQO-2176</v>
      </c>
    </row>
    <row r="969" spans="1:25" ht="57">
      <c r="A969" s="51" t="s">
        <v>12295</v>
      </c>
      <c r="B969" s="51" t="s">
        <v>12296</v>
      </c>
      <c r="C969" s="57" t="s">
        <v>12297</v>
      </c>
      <c r="D969" s="51" t="s">
        <v>12298</v>
      </c>
      <c r="E969" s="57" t="s">
        <v>60</v>
      </c>
      <c r="F969" s="57" t="s">
        <v>61</v>
      </c>
      <c r="G969" s="51" t="s">
        <v>738</v>
      </c>
      <c r="H969" s="51" t="s">
        <v>4441</v>
      </c>
      <c r="I969" s="51" t="s">
        <v>4442</v>
      </c>
      <c r="J969" s="57" t="s">
        <v>65</v>
      </c>
      <c r="K969" s="57" t="s">
        <v>11878</v>
      </c>
      <c r="L969" s="57" t="s">
        <v>12285</v>
      </c>
      <c r="M969" s="57" t="s">
        <v>66</v>
      </c>
      <c r="N969" s="52" t="s">
        <v>12299</v>
      </c>
      <c r="O969" s="53">
        <v>1</v>
      </c>
      <c r="P969" s="51" t="s">
        <v>68</v>
      </c>
      <c r="Q969" s="51" t="s">
        <v>69</v>
      </c>
      <c r="R969" s="51" t="s">
        <v>70</v>
      </c>
      <c r="S969" s="54" t="s">
        <v>4390</v>
      </c>
      <c r="T969" s="51" t="s">
        <v>650</v>
      </c>
      <c r="U969" s="55">
        <v>46251</v>
      </c>
      <c r="V969" s="57" t="s">
        <v>778</v>
      </c>
      <c r="W969" s="57" t="s">
        <v>11877</v>
      </c>
      <c r="X969" s="57" t="s">
        <v>12284</v>
      </c>
      <c r="Y969" s="142" t="str">
        <f>_xlfn.XLOOKUP(B969,'Golden Rulebook-CDErule level'!I:I,'Golden Rulebook-CDErule level'!I:I, "not found")</f>
        <v>DQO-2177</v>
      </c>
    </row>
    <row r="970" spans="1:25" ht="57">
      <c r="A970" s="51" t="s">
        <v>12304</v>
      </c>
      <c r="B970" s="51" t="s">
        <v>12305</v>
      </c>
      <c r="C970" s="57" t="s">
        <v>12306</v>
      </c>
      <c r="D970" s="51" t="s">
        <v>12307</v>
      </c>
      <c r="E970" s="57" t="s">
        <v>60</v>
      </c>
      <c r="F970" s="57" t="s">
        <v>61</v>
      </c>
      <c r="G970" s="51" t="s">
        <v>738</v>
      </c>
      <c r="H970" s="51" t="s">
        <v>4441</v>
      </c>
      <c r="I970" s="51" t="s">
        <v>4442</v>
      </c>
      <c r="J970" s="57" t="s">
        <v>65</v>
      </c>
      <c r="K970" s="57" t="s">
        <v>11878</v>
      </c>
      <c r="L970" s="57" t="s">
        <v>12301</v>
      </c>
      <c r="M970" s="57" t="s">
        <v>66</v>
      </c>
      <c r="N970" s="52" t="s">
        <v>12308</v>
      </c>
      <c r="O970" s="53">
        <v>1</v>
      </c>
      <c r="P970" s="51" t="s">
        <v>68</v>
      </c>
      <c r="Q970" s="51" t="s">
        <v>69</v>
      </c>
      <c r="R970" s="51" t="s">
        <v>70</v>
      </c>
      <c r="S970" s="54" t="s">
        <v>4390</v>
      </c>
      <c r="T970" s="51" t="s">
        <v>650</v>
      </c>
      <c r="U970" s="55">
        <v>46251</v>
      </c>
      <c r="V970" s="57" t="s">
        <v>778</v>
      </c>
      <c r="W970" s="57" t="s">
        <v>11877</v>
      </c>
      <c r="X970" s="57" t="s">
        <v>12300</v>
      </c>
      <c r="Y970" s="142" t="str">
        <f>_xlfn.XLOOKUP(B970,'Golden Rulebook-CDErule level'!I:I,'Golden Rulebook-CDErule level'!I:I, "not found")</f>
        <v>DQO-2178</v>
      </c>
    </row>
    <row r="971" spans="1:25" ht="57">
      <c r="A971" s="51" t="s">
        <v>12320</v>
      </c>
      <c r="B971" s="51" t="s">
        <v>12321</v>
      </c>
      <c r="C971" s="57" t="s">
        <v>12322</v>
      </c>
      <c r="D971" s="51" t="s">
        <v>12323</v>
      </c>
      <c r="E971" s="57" t="s">
        <v>60</v>
      </c>
      <c r="F971" s="57" t="s">
        <v>61</v>
      </c>
      <c r="G971" s="51" t="s">
        <v>738</v>
      </c>
      <c r="H971" s="51" t="s">
        <v>4441</v>
      </c>
      <c r="I971" s="51" t="s">
        <v>4442</v>
      </c>
      <c r="J971" s="57" t="s">
        <v>65</v>
      </c>
      <c r="K971" s="57" t="s">
        <v>11878</v>
      </c>
      <c r="L971" s="57" t="s">
        <v>12317</v>
      </c>
      <c r="M971" s="57" t="s">
        <v>66</v>
      </c>
      <c r="N971" s="52" t="s">
        <v>12324</v>
      </c>
      <c r="O971" s="53">
        <v>1</v>
      </c>
      <c r="P971" s="51" t="s">
        <v>68</v>
      </c>
      <c r="Q971" s="51" t="s">
        <v>69</v>
      </c>
      <c r="R971" s="51" t="s">
        <v>70</v>
      </c>
      <c r="S971" s="54" t="s">
        <v>4390</v>
      </c>
      <c r="T971" s="51" t="s">
        <v>650</v>
      </c>
      <c r="U971" s="55">
        <v>46251</v>
      </c>
      <c r="V971" s="57" t="s">
        <v>778</v>
      </c>
      <c r="W971" s="57" t="s">
        <v>11877</v>
      </c>
      <c r="X971" s="57" t="s">
        <v>12316</v>
      </c>
      <c r="Y971" s="142" t="str">
        <f>_xlfn.XLOOKUP(B971,'Golden Rulebook-CDErule level'!I:I,'Golden Rulebook-CDErule level'!I:I, "not found")</f>
        <v>DQO-2179</v>
      </c>
    </row>
    <row r="972" spans="1:25" ht="57">
      <c r="A972" s="51" t="s">
        <v>12343</v>
      </c>
      <c r="B972" s="51" t="s">
        <v>12344</v>
      </c>
      <c r="C972" s="57" t="s">
        <v>12345</v>
      </c>
      <c r="D972" s="51" t="s">
        <v>12346</v>
      </c>
      <c r="E972" s="57" t="s">
        <v>60</v>
      </c>
      <c r="F972" s="57" t="s">
        <v>61</v>
      </c>
      <c r="G972" s="51" t="s">
        <v>738</v>
      </c>
      <c r="H972" s="51" t="s">
        <v>4441</v>
      </c>
      <c r="I972" s="51" t="s">
        <v>4442</v>
      </c>
      <c r="J972" s="57" t="s">
        <v>65</v>
      </c>
      <c r="K972" s="57" t="s">
        <v>11878</v>
      </c>
      <c r="L972" s="57" t="s">
        <v>12333</v>
      </c>
      <c r="M972" s="57" t="s">
        <v>66</v>
      </c>
      <c r="N972" s="52" t="s">
        <v>12347</v>
      </c>
      <c r="O972" s="53">
        <v>1</v>
      </c>
      <c r="P972" s="51" t="s">
        <v>68</v>
      </c>
      <c r="Q972" s="51" t="s">
        <v>69</v>
      </c>
      <c r="R972" s="51" t="s">
        <v>70</v>
      </c>
      <c r="S972" s="54" t="s">
        <v>4390</v>
      </c>
      <c r="T972" s="51" t="s">
        <v>650</v>
      </c>
      <c r="U972" s="55">
        <v>46251</v>
      </c>
      <c r="V972" s="57" t="s">
        <v>778</v>
      </c>
      <c r="W972" s="57" t="s">
        <v>11877</v>
      </c>
      <c r="X972" s="57" t="s">
        <v>12332</v>
      </c>
      <c r="Y972" s="142" t="str">
        <f>_xlfn.XLOOKUP(B972,'Golden Rulebook-CDErule level'!I:I,'Golden Rulebook-CDErule level'!I:I, "not found")</f>
        <v>DQO-2180</v>
      </c>
    </row>
    <row r="973" spans="1:25" ht="57">
      <c r="A973" s="51" t="s">
        <v>12442</v>
      </c>
      <c r="B973" s="51" t="s">
        <v>12443</v>
      </c>
      <c r="C973" s="57" t="s">
        <v>12444</v>
      </c>
      <c r="D973" s="51" t="s">
        <v>12445</v>
      </c>
      <c r="E973" s="57" t="s">
        <v>60</v>
      </c>
      <c r="F973" s="57" t="s">
        <v>61</v>
      </c>
      <c r="G973" s="51" t="s">
        <v>738</v>
      </c>
      <c r="H973" s="51" t="s">
        <v>4441</v>
      </c>
      <c r="I973" s="51" t="s">
        <v>4442</v>
      </c>
      <c r="J973" s="57" t="s">
        <v>65</v>
      </c>
      <c r="K973" s="57" t="s">
        <v>11878</v>
      </c>
      <c r="L973" s="57" t="s">
        <v>12439</v>
      </c>
      <c r="M973" s="57" t="s">
        <v>66</v>
      </c>
      <c r="N973" s="52" t="s">
        <v>12446</v>
      </c>
      <c r="O973" s="53">
        <v>1</v>
      </c>
      <c r="P973" s="51" t="s">
        <v>68</v>
      </c>
      <c r="Q973" s="51" t="s">
        <v>69</v>
      </c>
      <c r="R973" s="51" t="s">
        <v>70</v>
      </c>
      <c r="S973" s="54" t="s">
        <v>4390</v>
      </c>
      <c r="T973" s="51" t="s">
        <v>650</v>
      </c>
      <c r="U973" s="55">
        <v>46251</v>
      </c>
      <c r="V973" s="57" t="s">
        <v>778</v>
      </c>
      <c r="W973" s="57" t="s">
        <v>11877</v>
      </c>
      <c r="X973" s="57" t="s">
        <v>12438</v>
      </c>
      <c r="Y973" s="142" t="str">
        <f>_xlfn.XLOOKUP(B973,'Golden Rulebook-CDErule level'!I:I,'Golden Rulebook-CDErule level'!I:I, "not found")</f>
        <v>DQO-2181</v>
      </c>
    </row>
    <row r="974" spans="1:25" ht="57">
      <c r="A974" s="51" t="s">
        <v>12459</v>
      </c>
      <c r="B974" s="51" t="s">
        <v>12460</v>
      </c>
      <c r="C974" s="57" t="s">
        <v>12461</v>
      </c>
      <c r="D974" s="51" t="s">
        <v>12462</v>
      </c>
      <c r="E974" s="57" t="s">
        <v>60</v>
      </c>
      <c r="F974" s="57" t="s">
        <v>61</v>
      </c>
      <c r="G974" s="51" t="s">
        <v>738</v>
      </c>
      <c r="H974" s="51" t="s">
        <v>4441</v>
      </c>
      <c r="I974" s="51" t="s">
        <v>4442</v>
      </c>
      <c r="J974" s="57" t="s">
        <v>65</v>
      </c>
      <c r="K974" s="57" t="s">
        <v>11878</v>
      </c>
      <c r="L974" s="57" t="s">
        <v>12456</v>
      </c>
      <c r="M974" s="57" t="s">
        <v>66</v>
      </c>
      <c r="N974" s="52" t="s">
        <v>12463</v>
      </c>
      <c r="O974" s="53">
        <v>1</v>
      </c>
      <c r="P974" s="51" t="s">
        <v>68</v>
      </c>
      <c r="Q974" s="51" t="s">
        <v>69</v>
      </c>
      <c r="R974" s="51" t="s">
        <v>70</v>
      </c>
      <c r="S974" s="54" t="s">
        <v>4390</v>
      </c>
      <c r="T974" s="51" t="s">
        <v>650</v>
      </c>
      <c r="U974" s="55">
        <v>46251</v>
      </c>
      <c r="V974" s="57" t="s">
        <v>778</v>
      </c>
      <c r="W974" s="57" t="s">
        <v>11877</v>
      </c>
      <c r="X974" s="57" t="s">
        <v>12455</v>
      </c>
      <c r="Y974" s="142" t="str">
        <f>_xlfn.XLOOKUP(B974,'Golden Rulebook-CDErule level'!I:I,'Golden Rulebook-CDErule level'!I:I, "not found")</f>
        <v>DQO-2182</v>
      </c>
    </row>
    <row r="975" spans="1:25" ht="57">
      <c r="A975" s="51" t="s">
        <v>12386</v>
      </c>
      <c r="B975" s="51" t="s">
        <v>12387</v>
      </c>
      <c r="C975" s="57" t="s">
        <v>12388</v>
      </c>
      <c r="D975" s="51" t="s">
        <v>12389</v>
      </c>
      <c r="E975" s="57" t="s">
        <v>60</v>
      </c>
      <c r="F975" s="57" t="s">
        <v>61</v>
      </c>
      <c r="G975" s="51" t="s">
        <v>738</v>
      </c>
      <c r="H975" s="51" t="s">
        <v>4441</v>
      </c>
      <c r="I975" s="51" t="s">
        <v>4442</v>
      </c>
      <c r="J975" s="57" t="s">
        <v>65</v>
      </c>
      <c r="K975" s="57" t="s">
        <v>11878</v>
      </c>
      <c r="L975" s="57" t="s">
        <v>12376</v>
      </c>
      <c r="M975" s="57" t="s">
        <v>66</v>
      </c>
      <c r="N975" s="52" t="s">
        <v>12390</v>
      </c>
      <c r="O975" s="53">
        <v>1</v>
      </c>
      <c r="P975" s="51" t="s">
        <v>68</v>
      </c>
      <c r="Q975" s="51" t="s">
        <v>69</v>
      </c>
      <c r="R975" s="51" t="s">
        <v>70</v>
      </c>
      <c r="S975" s="54" t="s">
        <v>4390</v>
      </c>
      <c r="T975" s="51" t="s">
        <v>650</v>
      </c>
      <c r="U975" s="55">
        <v>46251</v>
      </c>
      <c r="V975" s="57" t="s">
        <v>778</v>
      </c>
      <c r="W975" s="57" t="s">
        <v>11877</v>
      </c>
      <c r="X975" s="57" t="s">
        <v>12375</v>
      </c>
      <c r="Y975" s="142" t="str">
        <f>_xlfn.XLOOKUP(B975,'Golden Rulebook-CDErule level'!I:I,'Golden Rulebook-CDErule level'!I:I, "not found")</f>
        <v>DQO-2183</v>
      </c>
    </row>
    <row r="976" spans="1:25" ht="57">
      <c r="A976" s="51" t="s">
        <v>12402</v>
      </c>
      <c r="B976" s="51" t="s">
        <v>12403</v>
      </c>
      <c r="C976" s="57" t="s">
        <v>12404</v>
      </c>
      <c r="D976" s="51" t="s">
        <v>12405</v>
      </c>
      <c r="E976" s="57" t="s">
        <v>60</v>
      </c>
      <c r="F976" s="57" t="s">
        <v>61</v>
      </c>
      <c r="G976" s="51" t="s">
        <v>738</v>
      </c>
      <c r="H976" s="51" t="s">
        <v>4441</v>
      </c>
      <c r="I976" s="51" t="s">
        <v>4442</v>
      </c>
      <c r="J976" s="57" t="s">
        <v>65</v>
      </c>
      <c r="K976" s="57" t="s">
        <v>11878</v>
      </c>
      <c r="L976" s="57" t="s">
        <v>12392</v>
      </c>
      <c r="M976" s="57" t="s">
        <v>66</v>
      </c>
      <c r="N976" s="52" t="s">
        <v>12406</v>
      </c>
      <c r="O976" s="53">
        <v>1</v>
      </c>
      <c r="P976" s="51" t="s">
        <v>68</v>
      </c>
      <c r="Q976" s="51" t="s">
        <v>69</v>
      </c>
      <c r="R976" s="51" t="s">
        <v>70</v>
      </c>
      <c r="S976" s="54" t="s">
        <v>4390</v>
      </c>
      <c r="T976" s="51" t="s">
        <v>650</v>
      </c>
      <c r="U976" s="55">
        <v>46251</v>
      </c>
      <c r="V976" s="57" t="s">
        <v>778</v>
      </c>
      <c r="W976" s="57" t="s">
        <v>11877</v>
      </c>
      <c r="X976" s="57" t="s">
        <v>12391</v>
      </c>
      <c r="Y976" s="142" t="str">
        <f>_xlfn.XLOOKUP(B976,'Golden Rulebook-CDErule level'!I:I,'Golden Rulebook-CDErule level'!I:I, "not found")</f>
        <v>DQO-2184</v>
      </c>
    </row>
    <row r="977" spans="1:25" ht="57">
      <c r="A977" s="51" t="s">
        <v>12418</v>
      </c>
      <c r="B977" s="51" t="s">
        <v>12419</v>
      </c>
      <c r="C977" s="57" t="s">
        <v>12420</v>
      </c>
      <c r="D977" s="51" t="s">
        <v>12421</v>
      </c>
      <c r="E977" s="57" t="s">
        <v>60</v>
      </c>
      <c r="F977" s="57" t="s">
        <v>61</v>
      </c>
      <c r="G977" s="51" t="s">
        <v>738</v>
      </c>
      <c r="H977" s="51" t="s">
        <v>4441</v>
      </c>
      <c r="I977" s="51" t="s">
        <v>4442</v>
      </c>
      <c r="J977" s="57" t="s">
        <v>65</v>
      </c>
      <c r="K977" s="57" t="s">
        <v>11878</v>
      </c>
      <c r="L977" s="57" t="s">
        <v>12415</v>
      </c>
      <c r="M977" s="57" t="s">
        <v>66</v>
      </c>
      <c r="N977" s="52" t="s">
        <v>12422</v>
      </c>
      <c r="O977" s="53">
        <v>1</v>
      </c>
      <c r="P977" s="51" t="s">
        <v>68</v>
      </c>
      <c r="Q977" s="51" t="s">
        <v>69</v>
      </c>
      <c r="R977" s="51" t="s">
        <v>70</v>
      </c>
      <c r="S977" s="54" t="s">
        <v>4390</v>
      </c>
      <c r="T977" s="51" t="s">
        <v>650</v>
      </c>
      <c r="U977" s="55">
        <v>46251</v>
      </c>
      <c r="V977" s="57" t="s">
        <v>778</v>
      </c>
      <c r="W977" s="57" t="s">
        <v>11877</v>
      </c>
      <c r="X977" s="57" t="s">
        <v>12414</v>
      </c>
      <c r="Y977" s="142" t="str">
        <f>_xlfn.XLOOKUP(B977,'Golden Rulebook-CDErule level'!I:I,'Golden Rulebook-CDErule level'!I:I, "not found")</f>
        <v>DQO-2185</v>
      </c>
    </row>
    <row r="978" spans="1:25" ht="57">
      <c r="A978" s="51" t="s">
        <v>12484</v>
      </c>
      <c r="B978" s="51" t="s">
        <v>12485</v>
      </c>
      <c r="C978" s="57" t="s">
        <v>12486</v>
      </c>
      <c r="D978" s="51" t="s">
        <v>12487</v>
      </c>
      <c r="E978" s="57" t="s">
        <v>60</v>
      </c>
      <c r="F978" s="57" t="s">
        <v>61</v>
      </c>
      <c r="G978" s="51" t="s">
        <v>738</v>
      </c>
      <c r="H978" s="51" t="s">
        <v>4441</v>
      </c>
      <c r="I978" s="51" t="s">
        <v>4442</v>
      </c>
      <c r="J978" s="57" t="s">
        <v>65</v>
      </c>
      <c r="K978" s="57" t="s">
        <v>11878</v>
      </c>
      <c r="L978" s="57" t="s">
        <v>12481</v>
      </c>
      <c r="M978" s="57" t="s">
        <v>66</v>
      </c>
      <c r="N978" s="52" t="s">
        <v>12488</v>
      </c>
      <c r="O978" s="53">
        <v>1</v>
      </c>
      <c r="P978" s="51" t="s">
        <v>68</v>
      </c>
      <c r="Q978" s="51" t="s">
        <v>69</v>
      </c>
      <c r="R978" s="51" t="s">
        <v>70</v>
      </c>
      <c r="S978" s="54" t="s">
        <v>4390</v>
      </c>
      <c r="T978" s="51" t="s">
        <v>650</v>
      </c>
      <c r="U978" s="55">
        <v>46251</v>
      </c>
      <c r="V978" s="57" t="s">
        <v>778</v>
      </c>
      <c r="W978" s="57" t="s">
        <v>11877</v>
      </c>
      <c r="X978" s="57" t="s">
        <v>12480</v>
      </c>
      <c r="Y978" s="142" t="str">
        <f>_xlfn.XLOOKUP(B978,'Golden Rulebook-CDErule level'!I:I,'Golden Rulebook-CDErule level'!I:I, "not found")</f>
        <v>DQO-2186</v>
      </c>
    </row>
    <row r="979" spans="1:25" ht="57">
      <c r="A979" s="51" t="s">
        <v>12507</v>
      </c>
      <c r="B979" s="51" t="s">
        <v>12508</v>
      </c>
      <c r="C979" s="57" t="s">
        <v>12509</v>
      </c>
      <c r="D979" s="51" t="s">
        <v>12510</v>
      </c>
      <c r="E979" s="57" t="s">
        <v>60</v>
      </c>
      <c r="F979" s="57" t="s">
        <v>61</v>
      </c>
      <c r="G979" s="51" t="s">
        <v>738</v>
      </c>
      <c r="H979" s="51" t="s">
        <v>4441</v>
      </c>
      <c r="I979" s="51" t="s">
        <v>4442</v>
      </c>
      <c r="J979" s="57" t="s">
        <v>65</v>
      </c>
      <c r="K979" s="57" t="s">
        <v>11878</v>
      </c>
      <c r="L979" s="57" t="s">
        <v>12504</v>
      </c>
      <c r="M979" s="57" t="s">
        <v>66</v>
      </c>
      <c r="N979" s="52" t="s">
        <v>12511</v>
      </c>
      <c r="O979" s="53">
        <v>1</v>
      </c>
      <c r="P979" s="51" t="s">
        <v>68</v>
      </c>
      <c r="Q979" s="51" t="s">
        <v>69</v>
      </c>
      <c r="R979" s="51" t="s">
        <v>70</v>
      </c>
      <c r="S979" s="54" t="s">
        <v>4390</v>
      </c>
      <c r="T979" s="51" t="s">
        <v>650</v>
      </c>
      <c r="U979" s="55">
        <v>46251</v>
      </c>
      <c r="V979" s="57" t="s">
        <v>778</v>
      </c>
      <c r="W979" s="57" t="s">
        <v>11877</v>
      </c>
      <c r="X979" s="57" t="s">
        <v>12503</v>
      </c>
      <c r="Y979" s="142" t="str">
        <f>_xlfn.XLOOKUP(B979,'Golden Rulebook-CDErule level'!I:I,'Golden Rulebook-CDErule level'!I:I, "not found")</f>
        <v>DQO-2187</v>
      </c>
    </row>
    <row r="980" spans="1:25" ht="57">
      <c r="A980" s="51" t="s">
        <v>12522</v>
      </c>
      <c r="B980" s="51" t="s">
        <v>12523</v>
      </c>
      <c r="C980" s="57" t="s">
        <v>12524</v>
      </c>
      <c r="D980" s="51" t="s">
        <v>12525</v>
      </c>
      <c r="E980" s="57" t="s">
        <v>60</v>
      </c>
      <c r="F980" s="57" t="s">
        <v>61</v>
      </c>
      <c r="G980" s="51" t="s">
        <v>738</v>
      </c>
      <c r="H980" s="51" t="s">
        <v>4441</v>
      </c>
      <c r="I980" s="51" t="s">
        <v>4442</v>
      </c>
      <c r="J980" s="57" t="s">
        <v>65</v>
      </c>
      <c r="K980" s="57" t="s">
        <v>11878</v>
      </c>
      <c r="L980" s="57" t="s">
        <v>12519</v>
      </c>
      <c r="M980" s="57" t="s">
        <v>66</v>
      </c>
      <c r="N980" s="52" t="s">
        <v>12526</v>
      </c>
      <c r="O980" s="53">
        <v>1</v>
      </c>
      <c r="P980" s="51" t="s">
        <v>68</v>
      </c>
      <c r="Q980" s="51" t="s">
        <v>69</v>
      </c>
      <c r="R980" s="51" t="s">
        <v>70</v>
      </c>
      <c r="S980" s="54" t="s">
        <v>4390</v>
      </c>
      <c r="T980" s="51" t="s">
        <v>650</v>
      </c>
      <c r="U980" s="55">
        <v>46251</v>
      </c>
      <c r="V980" s="57" t="s">
        <v>778</v>
      </c>
      <c r="W980" s="57" t="s">
        <v>11877</v>
      </c>
      <c r="X980" s="57" t="s">
        <v>35756</v>
      </c>
      <c r="Y980" s="142" t="str">
        <f>_xlfn.XLOOKUP(B980,'Golden Rulebook-CDErule level'!I:I,'Golden Rulebook-CDErule level'!I:I, "not found")</f>
        <v>DQO-2188</v>
      </c>
    </row>
    <row r="981" spans="1:25" ht="57">
      <c r="A981" s="51" t="s">
        <v>12538</v>
      </c>
      <c r="B981" s="51" t="s">
        <v>12539</v>
      </c>
      <c r="C981" s="57" t="s">
        <v>12540</v>
      </c>
      <c r="D981" s="51" t="s">
        <v>12541</v>
      </c>
      <c r="E981" s="57" t="s">
        <v>60</v>
      </c>
      <c r="F981" s="57" t="s">
        <v>61</v>
      </c>
      <c r="G981" s="51" t="s">
        <v>738</v>
      </c>
      <c r="H981" s="51" t="s">
        <v>4441</v>
      </c>
      <c r="I981" s="51" t="s">
        <v>4442</v>
      </c>
      <c r="J981" s="57" t="s">
        <v>65</v>
      </c>
      <c r="K981" s="57" t="s">
        <v>11878</v>
      </c>
      <c r="L981" s="57" t="s">
        <v>12535</v>
      </c>
      <c r="M981" s="57" t="s">
        <v>66</v>
      </c>
      <c r="N981" s="52" t="s">
        <v>12542</v>
      </c>
      <c r="O981" s="53">
        <v>1</v>
      </c>
      <c r="P981" s="51" t="s">
        <v>68</v>
      </c>
      <c r="Q981" s="51" t="s">
        <v>69</v>
      </c>
      <c r="R981" s="51" t="s">
        <v>70</v>
      </c>
      <c r="S981" s="54" t="s">
        <v>4390</v>
      </c>
      <c r="T981" s="51" t="s">
        <v>650</v>
      </c>
      <c r="U981" s="55">
        <v>46251</v>
      </c>
      <c r="V981" s="57" t="s">
        <v>778</v>
      </c>
      <c r="W981" s="57" t="s">
        <v>11877</v>
      </c>
      <c r="X981" s="57" t="s">
        <v>12534</v>
      </c>
      <c r="Y981" s="142" t="str">
        <f>_xlfn.XLOOKUP(B981,'Golden Rulebook-CDErule level'!I:I,'Golden Rulebook-CDErule level'!I:I, "not found")</f>
        <v>DQO-2189</v>
      </c>
    </row>
    <row r="982" spans="1:25" ht="57">
      <c r="A982" s="51" t="s">
        <v>12554</v>
      </c>
      <c r="B982" s="51" t="s">
        <v>12555</v>
      </c>
      <c r="C982" s="57" t="s">
        <v>12556</v>
      </c>
      <c r="D982" s="51" t="s">
        <v>12557</v>
      </c>
      <c r="E982" s="57" t="s">
        <v>60</v>
      </c>
      <c r="F982" s="57" t="s">
        <v>61</v>
      </c>
      <c r="G982" s="51" t="s">
        <v>738</v>
      </c>
      <c r="H982" s="51" t="s">
        <v>4441</v>
      </c>
      <c r="I982" s="51" t="s">
        <v>4442</v>
      </c>
      <c r="J982" s="57" t="s">
        <v>65</v>
      </c>
      <c r="K982" s="57" t="s">
        <v>11878</v>
      </c>
      <c r="L982" s="57" t="s">
        <v>12551</v>
      </c>
      <c r="M982" s="57" t="s">
        <v>66</v>
      </c>
      <c r="N982" s="52" t="s">
        <v>12558</v>
      </c>
      <c r="O982" s="53">
        <v>1</v>
      </c>
      <c r="P982" s="51" t="s">
        <v>68</v>
      </c>
      <c r="Q982" s="51" t="s">
        <v>69</v>
      </c>
      <c r="R982" s="51" t="s">
        <v>70</v>
      </c>
      <c r="S982" s="54" t="s">
        <v>4390</v>
      </c>
      <c r="T982" s="51" t="s">
        <v>650</v>
      </c>
      <c r="U982" s="55">
        <v>46251</v>
      </c>
      <c r="V982" s="57" t="s">
        <v>778</v>
      </c>
      <c r="W982" s="57" t="s">
        <v>11877</v>
      </c>
      <c r="X982" s="57" t="s">
        <v>12550</v>
      </c>
      <c r="Y982" s="142" t="str">
        <f>_xlfn.XLOOKUP(B982,'Golden Rulebook-CDErule level'!I:I,'Golden Rulebook-CDErule level'!I:I, "not found")</f>
        <v>DQO-2190</v>
      </c>
    </row>
    <row r="983" spans="1:25" ht="57">
      <c r="A983" s="51" t="s">
        <v>12570</v>
      </c>
      <c r="B983" s="51" t="s">
        <v>12571</v>
      </c>
      <c r="C983" s="57" t="s">
        <v>12572</v>
      </c>
      <c r="D983" s="51" t="s">
        <v>12573</v>
      </c>
      <c r="E983" s="57" t="s">
        <v>60</v>
      </c>
      <c r="F983" s="57" t="s">
        <v>61</v>
      </c>
      <c r="G983" s="51" t="s">
        <v>738</v>
      </c>
      <c r="H983" s="51" t="s">
        <v>4441</v>
      </c>
      <c r="I983" s="51" t="s">
        <v>4442</v>
      </c>
      <c r="J983" s="57" t="s">
        <v>65</v>
      </c>
      <c r="K983" s="57" t="s">
        <v>11878</v>
      </c>
      <c r="L983" s="57" t="s">
        <v>12567</v>
      </c>
      <c r="M983" s="57" t="s">
        <v>66</v>
      </c>
      <c r="N983" s="52" t="s">
        <v>12574</v>
      </c>
      <c r="O983" s="53">
        <v>1</v>
      </c>
      <c r="P983" s="51" t="s">
        <v>68</v>
      </c>
      <c r="Q983" s="51" t="s">
        <v>69</v>
      </c>
      <c r="R983" s="51" t="s">
        <v>70</v>
      </c>
      <c r="S983" s="54" t="s">
        <v>4390</v>
      </c>
      <c r="T983" s="51" t="s">
        <v>650</v>
      </c>
      <c r="U983" s="55">
        <v>46251</v>
      </c>
      <c r="V983" s="57" t="s">
        <v>778</v>
      </c>
      <c r="W983" s="57" t="s">
        <v>11877</v>
      </c>
      <c r="X983" s="57" t="s">
        <v>12566</v>
      </c>
      <c r="Y983" s="142" t="str">
        <f>_xlfn.XLOOKUP(B983,'Golden Rulebook-CDErule level'!I:I,'Golden Rulebook-CDErule level'!I:I, "not found")</f>
        <v>DQO-2191</v>
      </c>
    </row>
    <row r="984" spans="1:25" ht="57">
      <c r="A984" s="51" t="s">
        <v>12586</v>
      </c>
      <c r="B984" s="51" t="s">
        <v>12587</v>
      </c>
      <c r="C984" s="57" t="s">
        <v>12588</v>
      </c>
      <c r="D984" s="51" t="s">
        <v>12589</v>
      </c>
      <c r="E984" s="57" t="s">
        <v>60</v>
      </c>
      <c r="F984" s="57" t="s">
        <v>61</v>
      </c>
      <c r="G984" s="51" t="s">
        <v>738</v>
      </c>
      <c r="H984" s="51" t="s">
        <v>4441</v>
      </c>
      <c r="I984" s="51" t="s">
        <v>4442</v>
      </c>
      <c r="J984" s="57" t="s">
        <v>65</v>
      </c>
      <c r="K984" s="57" t="s">
        <v>11878</v>
      </c>
      <c r="L984" s="57" t="s">
        <v>12583</v>
      </c>
      <c r="M984" s="57" t="s">
        <v>66</v>
      </c>
      <c r="N984" s="52" t="s">
        <v>12590</v>
      </c>
      <c r="O984" s="53">
        <v>1</v>
      </c>
      <c r="P984" s="51" t="s">
        <v>68</v>
      </c>
      <c r="Q984" s="51" t="s">
        <v>69</v>
      </c>
      <c r="R984" s="51" t="s">
        <v>70</v>
      </c>
      <c r="S984" s="54" t="s">
        <v>4390</v>
      </c>
      <c r="T984" s="51" t="s">
        <v>650</v>
      </c>
      <c r="U984" s="55">
        <v>46251</v>
      </c>
      <c r="V984" s="57" t="s">
        <v>778</v>
      </c>
      <c r="W984" s="57" t="s">
        <v>11877</v>
      </c>
      <c r="X984" s="57" t="s">
        <v>12582</v>
      </c>
      <c r="Y984" s="142" t="str">
        <f>_xlfn.XLOOKUP(B984,'Golden Rulebook-CDErule level'!I:I,'Golden Rulebook-CDErule level'!I:I, "not found")</f>
        <v>DQO-2192</v>
      </c>
    </row>
    <row r="985" spans="1:25" ht="57">
      <c r="A985" s="51" t="s">
        <v>12603</v>
      </c>
      <c r="B985" s="51" t="s">
        <v>12604</v>
      </c>
      <c r="C985" s="57" t="s">
        <v>12605</v>
      </c>
      <c r="D985" s="51" t="s">
        <v>12606</v>
      </c>
      <c r="E985" s="57" t="s">
        <v>60</v>
      </c>
      <c r="F985" s="57" t="s">
        <v>61</v>
      </c>
      <c r="G985" s="51" t="s">
        <v>738</v>
      </c>
      <c r="H985" s="51" t="s">
        <v>4441</v>
      </c>
      <c r="I985" s="51" t="s">
        <v>4442</v>
      </c>
      <c r="J985" s="57" t="s">
        <v>65</v>
      </c>
      <c r="K985" s="57" t="s">
        <v>11878</v>
      </c>
      <c r="L985" s="57" t="s">
        <v>12600</v>
      </c>
      <c r="M985" s="57" t="s">
        <v>66</v>
      </c>
      <c r="N985" s="52" t="s">
        <v>12607</v>
      </c>
      <c r="O985" s="53">
        <v>1</v>
      </c>
      <c r="P985" s="51" t="s">
        <v>68</v>
      </c>
      <c r="Q985" s="51" t="s">
        <v>69</v>
      </c>
      <c r="R985" s="51" t="s">
        <v>70</v>
      </c>
      <c r="S985" s="54" t="s">
        <v>4390</v>
      </c>
      <c r="T985" s="51" t="s">
        <v>650</v>
      </c>
      <c r="U985" s="55">
        <v>46251</v>
      </c>
      <c r="V985" s="57" t="s">
        <v>778</v>
      </c>
      <c r="W985" s="57" t="s">
        <v>11877</v>
      </c>
      <c r="X985" s="57" t="s">
        <v>12599</v>
      </c>
      <c r="Y985" s="142" t="str">
        <f>_xlfn.XLOOKUP(B985,'Golden Rulebook-CDErule level'!I:I,'Golden Rulebook-CDErule level'!I:I, "not found")</f>
        <v>DQO-2193</v>
      </c>
    </row>
    <row r="986" spans="1:25" ht="57">
      <c r="A986" s="51" t="s">
        <v>12624</v>
      </c>
      <c r="B986" s="51" t="s">
        <v>12625</v>
      </c>
      <c r="C986" s="57" t="s">
        <v>12626</v>
      </c>
      <c r="D986" s="51" t="s">
        <v>12627</v>
      </c>
      <c r="E986" s="57" t="s">
        <v>60</v>
      </c>
      <c r="F986" s="57" t="s">
        <v>61</v>
      </c>
      <c r="G986" s="51" t="s">
        <v>738</v>
      </c>
      <c r="H986" s="51" t="s">
        <v>4441</v>
      </c>
      <c r="I986" s="51" t="s">
        <v>4442</v>
      </c>
      <c r="J986" s="57" t="s">
        <v>65</v>
      </c>
      <c r="K986" s="57" t="s">
        <v>11878</v>
      </c>
      <c r="L986" s="57" t="s">
        <v>12615</v>
      </c>
      <c r="M986" s="57" t="s">
        <v>66</v>
      </c>
      <c r="N986" s="52" t="s">
        <v>5711</v>
      </c>
      <c r="O986" s="53">
        <v>1</v>
      </c>
      <c r="P986" s="51" t="s">
        <v>68</v>
      </c>
      <c r="Q986" s="51" t="s">
        <v>69</v>
      </c>
      <c r="R986" s="51" t="s">
        <v>70</v>
      </c>
      <c r="S986" s="54" t="s">
        <v>4390</v>
      </c>
      <c r="T986" s="51" t="s">
        <v>650</v>
      </c>
      <c r="U986" s="55">
        <v>46251</v>
      </c>
      <c r="V986" s="57" t="s">
        <v>778</v>
      </c>
      <c r="W986" s="57" t="s">
        <v>11877</v>
      </c>
      <c r="X986" s="57" t="s">
        <v>5696</v>
      </c>
      <c r="Y986" s="142" t="str">
        <f>_xlfn.XLOOKUP(B986,'Golden Rulebook-CDErule level'!I:I,'Golden Rulebook-CDErule level'!I:I, "not found")</f>
        <v>DQO-2194</v>
      </c>
    </row>
    <row r="987" spans="1:25" ht="57">
      <c r="A987" s="51" t="s">
        <v>12639</v>
      </c>
      <c r="B987" s="51" t="s">
        <v>12640</v>
      </c>
      <c r="C987" s="57" t="s">
        <v>12641</v>
      </c>
      <c r="D987" s="51" t="s">
        <v>12642</v>
      </c>
      <c r="E987" s="57" t="s">
        <v>60</v>
      </c>
      <c r="F987" s="57" t="s">
        <v>61</v>
      </c>
      <c r="G987" s="51" t="s">
        <v>738</v>
      </c>
      <c r="H987" s="51" t="s">
        <v>4441</v>
      </c>
      <c r="I987" s="51" t="s">
        <v>4442</v>
      </c>
      <c r="J987" s="57" t="s">
        <v>65</v>
      </c>
      <c r="K987" s="57" t="s">
        <v>11878</v>
      </c>
      <c r="L987" s="57" t="s">
        <v>12636</v>
      </c>
      <c r="M987" s="57" t="s">
        <v>66</v>
      </c>
      <c r="N987" s="52" t="s">
        <v>12643</v>
      </c>
      <c r="O987" s="53">
        <v>1</v>
      </c>
      <c r="P987" s="51" t="s">
        <v>68</v>
      </c>
      <c r="Q987" s="51" t="s">
        <v>69</v>
      </c>
      <c r="R987" s="51" t="s">
        <v>70</v>
      </c>
      <c r="S987" s="54" t="s">
        <v>4390</v>
      </c>
      <c r="T987" s="51" t="s">
        <v>650</v>
      </c>
      <c r="U987" s="55">
        <v>46251</v>
      </c>
      <c r="V987" s="57" t="s">
        <v>778</v>
      </c>
      <c r="W987" s="57" t="s">
        <v>11877</v>
      </c>
      <c r="X987" s="57" t="s">
        <v>12635</v>
      </c>
      <c r="Y987" s="142" t="str">
        <f>_xlfn.XLOOKUP(B987,'Golden Rulebook-CDErule level'!I:I,'Golden Rulebook-CDErule level'!I:I, "not found")</f>
        <v>DQO-2195</v>
      </c>
    </row>
    <row r="988" spans="1:25" ht="57">
      <c r="A988" s="51" t="s">
        <v>12701</v>
      </c>
      <c r="B988" s="51" t="s">
        <v>12702</v>
      </c>
      <c r="C988" s="57" t="s">
        <v>12703</v>
      </c>
      <c r="D988" s="51" t="s">
        <v>12704</v>
      </c>
      <c r="E988" s="57" t="s">
        <v>60</v>
      </c>
      <c r="F988" s="57" t="s">
        <v>61</v>
      </c>
      <c r="G988" s="51" t="s">
        <v>738</v>
      </c>
      <c r="H988" s="51" t="s">
        <v>4441</v>
      </c>
      <c r="I988" s="51" t="s">
        <v>4442</v>
      </c>
      <c r="J988" s="57" t="s">
        <v>65</v>
      </c>
      <c r="K988" s="57" t="s">
        <v>11878</v>
      </c>
      <c r="L988" s="57" t="s">
        <v>12691</v>
      </c>
      <c r="M988" s="57" t="s">
        <v>66</v>
      </c>
      <c r="N988" s="52" t="s">
        <v>12705</v>
      </c>
      <c r="O988" s="53">
        <v>1</v>
      </c>
      <c r="P988" s="51" t="s">
        <v>68</v>
      </c>
      <c r="Q988" s="51" t="s">
        <v>69</v>
      </c>
      <c r="R988" s="51" t="s">
        <v>70</v>
      </c>
      <c r="S988" s="54" t="s">
        <v>4390</v>
      </c>
      <c r="T988" s="51" t="s">
        <v>650</v>
      </c>
      <c r="U988" s="55">
        <v>46251</v>
      </c>
      <c r="V988" s="57" t="s">
        <v>778</v>
      </c>
      <c r="W988" s="57" t="s">
        <v>11877</v>
      </c>
      <c r="X988" s="57" t="s">
        <v>12690</v>
      </c>
      <c r="Y988" s="142" t="str">
        <f>_xlfn.XLOOKUP(B988,'Golden Rulebook-CDErule level'!I:I,'Golden Rulebook-CDErule level'!I:I, "not found")</f>
        <v>DQO-2196</v>
      </c>
    </row>
    <row r="989" spans="1:25" ht="57">
      <c r="A989" s="51" t="s">
        <v>12662</v>
      </c>
      <c r="B989" s="51" t="s">
        <v>12663</v>
      </c>
      <c r="C989" s="57" t="s">
        <v>12664</v>
      </c>
      <c r="D989" s="51" t="s">
        <v>12665</v>
      </c>
      <c r="E989" s="57" t="s">
        <v>60</v>
      </c>
      <c r="F989" s="57" t="s">
        <v>61</v>
      </c>
      <c r="G989" s="51" t="s">
        <v>738</v>
      </c>
      <c r="H989" s="51" t="s">
        <v>4441</v>
      </c>
      <c r="I989" s="51" t="s">
        <v>4442</v>
      </c>
      <c r="J989" s="57" t="s">
        <v>65</v>
      </c>
      <c r="K989" s="57" t="s">
        <v>11878</v>
      </c>
      <c r="L989" s="57" t="s">
        <v>12652</v>
      </c>
      <c r="M989" s="57" t="s">
        <v>66</v>
      </c>
      <c r="N989" s="52" t="s">
        <v>12666</v>
      </c>
      <c r="O989" s="53">
        <v>1</v>
      </c>
      <c r="P989" s="51" t="s">
        <v>68</v>
      </c>
      <c r="Q989" s="51" t="s">
        <v>69</v>
      </c>
      <c r="R989" s="51" t="s">
        <v>70</v>
      </c>
      <c r="S989" s="54" t="s">
        <v>4390</v>
      </c>
      <c r="T989" s="51" t="s">
        <v>650</v>
      </c>
      <c r="U989" s="55">
        <v>46251</v>
      </c>
      <c r="V989" s="57" t="s">
        <v>778</v>
      </c>
      <c r="W989" s="57" t="s">
        <v>11877</v>
      </c>
      <c r="X989" s="57" t="s">
        <v>12651</v>
      </c>
      <c r="Y989" s="142" t="str">
        <f>_xlfn.XLOOKUP(B989,'Golden Rulebook-CDErule level'!I:I,'Golden Rulebook-CDErule level'!I:I, "not found")</f>
        <v>DQO-2197</v>
      </c>
    </row>
    <row r="990" spans="1:25" ht="57">
      <c r="A990" s="51" t="s">
        <v>12671</v>
      </c>
      <c r="B990" s="51" t="s">
        <v>12672</v>
      </c>
      <c r="C990" s="57" t="s">
        <v>12673</v>
      </c>
      <c r="D990" s="51" t="s">
        <v>12674</v>
      </c>
      <c r="E990" s="57" t="s">
        <v>60</v>
      </c>
      <c r="F990" s="57" t="s">
        <v>61</v>
      </c>
      <c r="G990" s="51" t="s">
        <v>738</v>
      </c>
      <c r="H990" s="51" t="s">
        <v>4441</v>
      </c>
      <c r="I990" s="51" t="s">
        <v>4442</v>
      </c>
      <c r="J990" s="57" t="s">
        <v>65</v>
      </c>
      <c r="K990" s="57" t="s">
        <v>11878</v>
      </c>
      <c r="L990" s="57" t="s">
        <v>12668</v>
      </c>
      <c r="M990" s="57" t="s">
        <v>66</v>
      </c>
      <c r="N990" s="52" t="s">
        <v>12675</v>
      </c>
      <c r="O990" s="53">
        <v>1</v>
      </c>
      <c r="P990" s="51" t="s">
        <v>68</v>
      </c>
      <c r="Q990" s="51" t="s">
        <v>69</v>
      </c>
      <c r="R990" s="51" t="s">
        <v>70</v>
      </c>
      <c r="S990" s="54" t="s">
        <v>4390</v>
      </c>
      <c r="T990" s="51" t="s">
        <v>650</v>
      </c>
      <c r="U990" s="55">
        <v>46251</v>
      </c>
      <c r="V990" s="57" t="s">
        <v>778</v>
      </c>
      <c r="W990" s="57" t="s">
        <v>11877</v>
      </c>
      <c r="X990" s="57" t="s">
        <v>12667</v>
      </c>
      <c r="Y990" s="142" t="str">
        <f>_xlfn.XLOOKUP(B990,'Golden Rulebook-CDErule level'!I:I,'Golden Rulebook-CDErule level'!I:I, "not found")</f>
        <v>DQO-2198</v>
      </c>
    </row>
    <row r="991" spans="1:25" ht="57">
      <c r="A991" s="51" t="s">
        <v>12715</v>
      </c>
      <c r="B991" s="51" t="s">
        <v>12716</v>
      </c>
      <c r="C991" s="57" t="s">
        <v>12717</v>
      </c>
      <c r="D991" s="51" t="s">
        <v>12718</v>
      </c>
      <c r="E991" s="57" t="s">
        <v>60</v>
      </c>
      <c r="F991" s="57" t="s">
        <v>61</v>
      </c>
      <c r="G991" s="51" t="s">
        <v>738</v>
      </c>
      <c r="H991" s="51" t="s">
        <v>4441</v>
      </c>
      <c r="I991" s="51" t="s">
        <v>4442</v>
      </c>
      <c r="J991" s="57" t="s">
        <v>65</v>
      </c>
      <c r="K991" s="57" t="s">
        <v>11878</v>
      </c>
      <c r="L991" s="57" t="s">
        <v>12706</v>
      </c>
      <c r="M991" s="57" t="s">
        <v>66</v>
      </c>
      <c r="N991" s="52" t="s">
        <v>5800</v>
      </c>
      <c r="O991" s="53">
        <v>1</v>
      </c>
      <c r="P991" s="51" t="s">
        <v>68</v>
      </c>
      <c r="Q991" s="51" t="s">
        <v>69</v>
      </c>
      <c r="R991" s="51" t="s">
        <v>70</v>
      </c>
      <c r="S991" s="54" t="s">
        <v>4390</v>
      </c>
      <c r="T991" s="51" t="s">
        <v>650</v>
      </c>
      <c r="U991" s="55">
        <v>46251</v>
      </c>
      <c r="V991" s="57" t="s">
        <v>778</v>
      </c>
      <c r="W991" s="57" t="s">
        <v>11877</v>
      </c>
      <c r="X991" s="57" t="s">
        <v>5785</v>
      </c>
      <c r="Y991" s="142" t="str">
        <f>_xlfn.XLOOKUP(B991,'Golden Rulebook-CDErule level'!I:I,'Golden Rulebook-CDErule level'!I:I, "not found")</f>
        <v>DQO-2199</v>
      </c>
    </row>
    <row r="992" spans="1:25" ht="57">
      <c r="A992" s="51" t="s">
        <v>12723</v>
      </c>
      <c r="B992" s="51" t="s">
        <v>12724</v>
      </c>
      <c r="C992" s="57" t="s">
        <v>12725</v>
      </c>
      <c r="D992" s="51" t="s">
        <v>12726</v>
      </c>
      <c r="E992" s="57" t="s">
        <v>60</v>
      </c>
      <c r="F992" s="57" t="s">
        <v>61</v>
      </c>
      <c r="G992" s="51" t="s">
        <v>738</v>
      </c>
      <c r="H992" s="51" t="s">
        <v>4441</v>
      </c>
      <c r="I992" s="51" t="s">
        <v>4442</v>
      </c>
      <c r="J992" s="57" t="s">
        <v>65</v>
      </c>
      <c r="K992" s="57" t="s">
        <v>11878</v>
      </c>
      <c r="L992" s="57" t="s">
        <v>12720</v>
      </c>
      <c r="M992" s="57" t="s">
        <v>66</v>
      </c>
      <c r="N992" s="52" t="s">
        <v>12727</v>
      </c>
      <c r="O992" s="53">
        <v>1</v>
      </c>
      <c r="P992" s="51" t="s">
        <v>68</v>
      </c>
      <c r="Q992" s="51" t="s">
        <v>69</v>
      </c>
      <c r="R992" s="51" t="s">
        <v>70</v>
      </c>
      <c r="S992" s="54" t="s">
        <v>4390</v>
      </c>
      <c r="T992" s="51" t="s">
        <v>650</v>
      </c>
      <c r="U992" s="55">
        <v>46251</v>
      </c>
      <c r="V992" s="57" t="s">
        <v>778</v>
      </c>
      <c r="W992" s="57" t="s">
        <v>11877</v>
      </c>
      <c r="X992" s="57" t="s">
        <v>12719</v>
      </c>
      <c r="Y992" s="142" t="str">
        <f>_xlfn.XLOOKUP(B992,'Golden Rulebook-CDErule level'!I:I,'Golden Rulebook-CDErule level'!I:I, "not found")</f>
        <v>DQO-2200</v>
      </c>
    </row>
    <row r="993" spans="1:25" ht="57">
      <c r="A993" s="51" t="s">
        <v>12746</v>
      </c>
      <c r="B993" s="51" t="s">
        <v>12747</v>
      </c>
      <c r="C993" s="57" t="s">
        <v>12748</v>
      </c>
      <c r="D993" s="51" t="s">
        <v>12749</v>
      </c>
      <c r="E993" s="57" t="s">
        <v>60</v>
      </c>
      <c r="F993" s="57" t="s">
        <v>61</v>
      </c>
      <c r="G993" s="51" t="s">
        <v>738</v>
      </c>
      <c r="H993" s="51" t="s">
        <v>4441</v>
      </c>
      <c r="I993" s="51" t="s">
        <v>4442</v>
      </c>
      <c r="J993" s="57" t="s">
        <v>65</v>
      </c>
      <c r="K993" s="57" t="s">
        <v>11878</v>
      </c>
      <c r="L993" s="57" t="s">
        <v>12743</v>
      </c>
      <c r="M993" s="57" t="s">
        <v>66</v>
      </c>
      <c r="N993" s="52" t="s">
        <v>12750</v>
      </c>
      <c r="O993" s="53">
        <v>1</v>
      </c>
      <c r="P993" s="51" t="s">
        <v>68</v>
      </c>
      <c r="Q993" s="51" t="s">
        <v>69</v>
      </c>
      <c r="R993" s="51" t="s">
        <v>70</v>
      </c>
      <c r="S993" s="54" t="s">
        <v>4390</v>
      </c>
      <c r="T993" s="51" t="s">
        <v>650</v>
      </c>
      <c r="U993" s="55">
        <v>46251</v>
      </c>
      <c r="V993" s="57" t="s">
        <v>778</v>
      </c>
      <c r="W993" s="57" t="s">
        <v>11877</v>
      </c>
      <c r="X993" s="57" t="s">
        <v>12742</v>
      </c>
      <c r="Y993" s="142" t="str">
        <f>_xlfn.XLOOKUP(B993,'Golden Rulebook-CDErule level'!I:I,'Golden Rulebook-CDErule level'!I:I, "not found")</f>
        <v>DQO-2201</v>
      </c>
    </row>
    <row r="994" spans="1:25" ht="57">
      <c r="A994" s="51" t="s">
        <v>12762</v>
      </c>
      <c r="B994" s="51" t="s">
        <v>12763</v>
      </c>
      <c r="C994" s="57" t="s">
        <v>12764</v>
      </c>
      <c r="D994" s="51" t="s">
        <v>12765</v>
      </c>
      <c r="E994" s="57" t="s">
        <v>60</v>
      </c>
      <c r="F994" s="57" t="s">
        <v>61</v>
      </c>
      <c r="G994" s="51" t="s">
        <v>738</v>
      </c>
      <c r="H994" s="51" t="s">
        <v>4441</v>
      </c>
      <c r="I994" s="51" t="s">
        <v>4442</v>
      </c>
      <c r="J994" s="57" t="s">
        <v>65</v>
      </c>
      <c r="K994" s="57" t="s">
        <v>11878</v>
      </c>
      <c r="L994" s="57" t="s">
        <v>12759</v>
      </c>
      <c r="M994" s="57" t="s">
        <v>66</v>
      </c>
      <c r="N994" s="52" t="s">
        <v>12766</v>
      </c>
      <c r="O994" s="53">
        <v>1</v>
      </c>
      <c r="P994" s="51" t="s">
        <v>68</v>
      </c>
      <c r="Q994" s="51" t="s">
        <v>69</v>
      </c>
      <c r="R994" s="51" t="s">
        <v>70</v>
      </c>
      <c r="S994" s="54" t="s">
        <v>4390</v>
      </c>
      <c r="T994" s="51" t="s">
        <v>650</v>
      </c>
      <c r="U994" s="55">
        <v>46251</v>
      </c>
      <c r="V994" s="57" t="s">
        <v>778</v>
      </c>
      <c r="W994" s="57" t="s">
        <v>11877</v>
      </c>
      <c r="X994" s="57" t="s">
        <v>12758</v>
      </c>
      <c r="Y994" s="142" t="str">
        <f>_xlfn.XLOOKUP(B994,'Golden Rulebook-CDErule level'!I:I,'Golden Rulebook-CDErule level'!I:I, "not found")</f>
        <v>DQO-2202</v>
      </c>
    </row>
    <row r="995" spans="1:25" ht="57">
      <c r="A995" s="51" t="s">
        <v>12778</v>
      </c>
      <c r="B995" s="51" t="s">
        <v>12779</v>
      </c>
      <c r="C995" s="57" t="s">
        <v>12780</v>
      </c>
      <c r="D995" s="51" t="s">
        <v>12781</v>
      </c>
      <c r="E995" s="57" t="s">
        <v>60</v>
      </c>
      <c r="F995" s="57" t="s">
        <v>61</v>
      </c>
      <c r="G995" s="51" t="s">
        <v>738</v>
      </c>
      <c r="H995" s="51" t="s">
        <v>4441</v>
      </c>
      <c r="I995" s="51" t="s">
        <v>4442</v>
      </c>
      <c r="J995" s="57" t="s">
        <v>65</v>
      </c>
      <c r="K995" s="57" t="s">
        <v>11878</v>
      </c>
      <c r="L995" s="57" t="s">
        <v>12775</v>
      </c>
      <c r="M995" s="57" t="s">
        <v>66</v>
      </c>
      <c r="N995" s="52" t="s">
        <v>12782</v>
      </c>
      <c r="O995" s="53">
        <v>1</v>
      </c>
      <c r="P995" s="51" t="s">
        <v>68</v>
      </c>
      <c r="Q995" s="51" t="s">
        <v>69</v>
      </c>
      <c r="R995" s="51" t="s">
        <v>70</v>
      </c>
      <c r="S995" s="54" t="s">
        <v>4390</v>
      </c>
      <c r="T995" s="51" t="s">
        <v>650</v>
      </c>
      <c r="U995" s="55">
        <v>46251</v>
      </c>
      <c r="V995" s="57" t="s">
        <v>778</v>
      </c>
      <c r="W995" s="57" t="s">
        <v>11877</v>
      </c>
      <c r="X995" s="57" t="s">
        <v>12774</v>
      </c>
      <c r="Y995" s="142" t="str">
        <f>_xlfn.XLOOKUP(B995,'Golden Rulebook-CDErule level'!I:I,'Golden Rulebook-CDErule level'!I:I, "not found")</f>
        <v>DQO-2203</v>
      </c>
    </row>
    <row r="996" spans="1:25" ht="57">
      <c r="A996" s="51" t="s">
        <v>12826</v>
      </c>
      <c r="B996" s="51" t="s">
        <v>12827</v>
      </c>
      <c r="C996" s="57" t="s">
        <v>12828</v>
      </c>
      <c r="D996" s="51" t="s">
        <v>12829</v>
      </c>
      <c r="E996" s="57" t="s">
        <v>60</v>
      </c>
      <c r="F996" s="57" t="s">
        <v>61</v>
      </c>
      <c r="G996" s="51" t="s">
        <v>738</v>
      </c>
      <c r="H996" s="51" t="s">
        <v>4441</v>
      </c>
      <c r="I996" s="51" t="s">
        <v>4442</v>
      </c>
      <c r="J996" s="57" t="s">
        <v>65</v>
      </c>
      <c r="K996" s="57" t="s">
        <v>11878</v>
      </c>
      <c r="L996" s="57" t="s">
        <v>12823</v>
      </c>
      <c r="M996" s="57" t="s">
        <v>66</v>
      </c>
      <c r="N996" s="52" t="s">
        <v>12830</v>
      </c>
      <c r="O996" s="53">
        <v>1</v>
      </c>
      <c r="P996" s="51" t="s">
        <v>68</v>
      </c>
      <c r="Q996" s="51" t="s">
        <v>69</v>
      </c>
      <c r="R996" s="51" t="s">
        <v>70</v>
      </c>
      <c r="S996" s="54" t="s">
        <v>4390</v>
      </c>
      <c r="T996" s="51" t="s">
        <v>650</v>
      </c>
      <c r="U996" s="55">
        <v>46251</v>
      </c>
      <c r="V996" s="57" t="s">
        <v>778</v>
      </c>
      <c r="W996" s="57" t="s">
        <v>11877</v>
      </c>
      <c r="X996" s="57" t="s">
        <v>12822</v>
      </c>
      <c r="Y996" s="142" t="str">
        <f>_xlfn.XLOOKUP(B996,'Golden Rulebook-CDErule level'!I:I,'Golden Rulebook-CDErule level'!I:I, "not found")</f>
        <v>DQO-2204</v>
      </c>
    </row>
    <row r="997" spans="1:25" ht="57">
      <c r="A997" s="51" t="s">
        <v>12856</v>
      </c>
      <c r="B997" s="51" t="s">
        <v>12857</v>
      </c>
      <c r="C997" s="57" t="s">
        <v>12858</v>
      </c>
      <c r="D997" s="51" t="s">
        <v>12859</v>
      </c>
      <c r="E997" s="57" t="s">
        <v>60</v>
      </c>
      <c r="F997" s="57" t="s">
        <v>61</v>
      </c>
      <c r="G997" s="51" t="s">
        <v>738</v>
      </c>
      <c r="H997" s="51" t="s">
        <v>4441</v>
      </c>
      <c r="I997" s="51" t="s">
        <v>4442</v>
      </c>
      <c r="J997" s="57" t="s">
        <v>65</v>
      </c>
      <c r="K997" s="57" t="s">
        <v>11878</v>
      </c>
      <c r="L997" s="57" t="s">
        <v>12847</v>
      </c>
      <c r="M997" s="57" t="s">
        <v>66</v>
      </c>
      <c r="N997" s="52" t="s">
        <v>5896</v>
      </c>
      <c r="O997" s="53">
        <v>1</v>
      </c>
      <c r="P997" s="51" t="s">
        <v>68</v>
      </c>
      <c r="Q997" s="51" t="s">
        <v>69</v>
      </c>
      <c r="R997" s="51" t="s">
        <v>70</v>
      </c>
      <c r="S997" s="54" t="s">
        <v>4390</v>
      </c>
      <c r="T997" s="51" t="s">
        <v>650</v>
      </c>
      <c r="U997" s="55">
        <v>46251</v>
      </c>
      <c r="V997" s="57" t="s">
        <v>778</v>
      </c>
      <c r="W997" s="57" t="s">
        <v>11877</v>
      </c>
      <c r="X997" s="57" t="s">
        <v>5880</v>
      </c>
      <c r="Y997" s="142" t="str">
        <f>_xlfn.XLOOKUP(B997,'Golden Rulebook-CDErule level'!I:I,'Golden Rulebook-CDErule level'!I:I, "not found")</f>
        <v>DQO-2205</v>
      </c>
    </row>
    <row r="998" spans="1:25" ht="57">
      <c r="A998" s="51" t="s">
        <v>12886</v>
      </c>
      <c r="B998" s="51" t="s">
        <v>12887</v>
      </c>
      <c r="C998" s="57" t="s">
        <v>12888</v>
      </c>
      <c r="D998" s="51" t="s">
        <v>12889</v>
      </c>
      <c r="E998" s="57" t="s">
        <v>60</v>
      </c>
      <c r="F998" s="57" t="s">
        <v>61</v>
      </c>
      <c r="G998" s="51" t="s">
        <v>738</v>
      </c>
      <c r="H998" s="51" t="s">
        <v>4441</v>
      </c>
      <c r="I998" s="51" t="s">
        <v>4442</v>
      </c>
      <c r="J998" s="57" t="s">
        <v>65</v>
      </c>
      <c r="K998" s="57" t="s">
        <v>11878</v>
      </c>
      <c r="L998" s="57" t="s">
        <v>12876</v>
      </c>
      <c r="M998" s="57" t="s">
        <v>66</v>
      </c>
      <c r="N998" s="52" t="s">
        <v>12890</v>
      </c>
      <c r="O998" s="53">
        <v>1</v>
      </c>
      <c r="P998" s="51" t="s">
        <v>68</v>
      </c>
      <c r="Q998" s="51" t="s">
        <v>69</v>
      </c>
      <c r="R998" s="51" t="s">
        <v>70</v>
      </c>
      <c r="S998" s="54" t="s">
        <v>4390</v>
      </c>
      <c r="T998" s="51" t="s">
        <v>650</v>
      </c>
      <c r="U998" s="55">
        <v>46251</v>
      </c>
      <c r="V998" s="57" t="s">
        <v>778</v>
      </c>
      <c r="W998" s="57" t="s">
        <v>11877</v>
      </c>
      <c r="X998" s="57" t="s">
        <v>12875</v>
      </c>
      <c r="Y998" s="142" t="str">
        <f>_xlfn.XLOOKUP(B998,'Golden Rulebook-CDErule level'!I:I,'Golden Rulebook-CDErule level'!I:I, "not found")</f>
        <v>DQO-2206</v>
      </c>
    </row>
    <row r="999" spans="1:25" ht="57">
      <c r="A999" s="51" t="s">
        <v>12917</v>
      </c>
      <c r="B999" s="51" t="s">
        <v>12918</v>
      </c>
      <c r="C999" s="57" t="s">
        <v>12919</v>
      </c>
      <c r="D999" s="51" t="s">
        <v>12920</v>
      </c>
      <c r="E999" s="57" t="s">
        <v>60</v>
      </c>
      <c r="F999" s="57" t="s">
        <v>61</v>
      </c>
      <c r="G999" s="51" t="s">
        <v>738</v>
      </c>
      <c r="H999" s="51" t="s">
        <v>4441</v>
      </c>
      <c r="I999" s="51" t="s">
        <v>4442</v>
      </c>
      <c r="J999" s="57" t="s">
        <v>65</v>
      </c>
      <c r="K999" s="57" t="s">
        <v>11878</v>
      </c>
      <c r="L999" s="57" t="s">
        <v>12907</v>
      </c>
      <c r="M999" s="57" t="s">
        <v>66</v>
      </c>
      <c r="N999" s="52" t="s">
        <v>12921</v>
      </c>
      <c r="O999" s="53">
        <v>1</v>
      </c>
      <c r="P999" s="51" t="s">
        <v>68</v>
      </c>
      <c r="Q999" s="51" t="s">
        <v>69</v>
      </c>
      <c r="R999" s="51" t="s">
        <v>70</v>
      </c>
      <c r="S999" s="54" t="s">
        <v>4390</v>
      </c>
      <c r="T999" s="51" t="s">
        <v>650</v>
      </c>
      <c r="U999" s="55">
        <v>46251</v>
      </c>
      <c r="V999" s="57" t="s">
        <v>778</v>
      </c>
      <c r="W999" s="57" t="s">
        <v>11877</v>
      </c>
      <c r="X999" s="57" t="s">
        <v>12906</v>
      </c>
      <c r="Y999" s="142" t="str">
        <f>_xlfn.XLOOKUP(B999,'Golden Rulebook-CDErule level'!I:I,'Golden Rulebook-CDErule level'!I:I, "not found")</f>
        <v>DQO-2207</v>
      </c>
    </row>
    <row r="1000" spans="1:25" ht="57">
      <c r="A1000" s="51" t="s">
        <v>12933</v>
      </c>
      <c r="B1000" s="51" t="s">
        <v>12934</v>
      </c>
      <c r="C1000" s="57" t="s">
        <v>12935</v>
      </c>
      <c r="D1000" s="51" t="s">
        <v>12936</v>
      </c>
      <c r="E1000" s="57" t="s">
        <v>60</v>
      </c>
      <c r="F1000" s="57" t="s">
        <v>61</v>
      </c>
      <c r="G1000" s="51" t="s">
        <v>738</v>
      </c>
      <c r="H1000" s="51" t="s">
        <v>4441</v>
      </c>
      <c r="I1000" s="51" t="s">
        <v>4442</v>
      </c>
      <c r="J1000" s="57" t="s">
        <v>65</v>
      </c>
      <c r="K1000" s="57" t="s">
        <v>11878</v>
      </c>
      <c r="L1000" s="57" t="s">
        <v>12923</v>
      </c>
      <c r="M1000" s="57" t="s">
        <v>66</v>
      </c>
      <c r="N1000" s="52" t="s">
        <v>12937</v>
      </c>
      <c r="O1000" s="53">
        <v>1</v>
      </c>
      <c r="P1000" s="51" t="s">
        <v>68</v>
      </c>
      <c r="Q1000" s="51" t="s">
        <v>69</v>
      </c>
      <c r="R1000" s="51" t="s">
        <v>70</v>
      </c>
      <c r="S1000" s="54" t="s">
        <v>4390</v>
      </c>
      <c r="T1000" s="51" t="s">
        <v>650</v>
      </c>
      <c r="U1000" s="55">
        <v>46251</v>
      </c>
      <c r="V1000" s="57" t="s">
        <v>778</v>
      </c>
      <c r="W1000" s="57" t="s">
        <v>11877</v>
      </c>
      <c r="X1000" s="57" t="s">
        <v>12922</v>
      </c>
      <c r="Y1000" s="142" t="str">
        <f>_xlfn.XLOOKUP(B1000,'Golden Rulebook-CDErule level'!I:I,'Golden Rulebook-CDErule level'!I:I, "not found")</f>
        <v>DQO-2208</v>
      </c>
    </row>
    <row r="1001" spans="1:25" ht="57">
      <c r="A1001" s="51" t="s">
        <v>12964</v>
      </c>
      <c r="B1001" s="51" t="s">
        <v>12965</v>
      </c>
      <c r="C1001" s="57" t="s">
        <v>12966</v>
      </c>
      <c r="D1001" s="51" t="s">
        <v>12967</v>
      </c>
      <c r="E1001" s="57" t="s">
        <v>60</v>
      </c>
      <c r="F1001" s="57" t="s">
        <v>61</v>
      </c>
      <c r="G1001" s="51" t="s">
        <v>738</v>
      </c>
      <c r="H1001" s="51" t="s">
        <v>4441</v>
      </c>
      <c r="I1001" s="51" t="s">
        <v>4442</v>
      </c>
      <c r="J1001" s="57" t="s">
        <v>65</v>
      </c>
      <c r="K1001" s="57" t="s">
        <v>11878</v>
      </c>
      <c r="L1001" s="57" t="s">
        <v>12954</v>
      </c>
      <c r="M1001" s="57" t="s">
        <v>66</v>
      </c>
      <c r="N1001" s="52" t="s">
        <v>12968</v>
      </c>
      <c r="O1001" s="53">
        <v>1</v>
      </c>
      <c r="P1001" s="51" t="s">
        <v>68</v>
      </c>
      <c r="Q1001" s="51" t="s">
        <v>69</v>
      </c>
      <c r="R1001" s="51" t="s">
        <v>70</v>
      </c>
      <c r="S1001" s="54" t="s">
        <v>4390</v>
      </c>
      <c r="T1001" s="51" t="s">
        <v>650</v>
      </c>
      <c r="U1001" s="55">
        <v>46251</v>
      </c>
      <c r="V1001" s="57" t="s">
        <v>778</v>
      </c>
      <c r="W1001" s="57" t="s">
        <v>11877</v>
      </c>
      <c r="X1001" s="57" t="s">
        <v>12953</v>
      </c>
      <c r="Y1001" s="142" t="str">
        <f>_xlfn.XLOOKUP(B1001,'Golden Rulebook-CDErule level'!I:I,'Golden Rulebook-CDErule level'!I:I, "not found")</f>
        <v>DQO-2209</v>
      </c>
    </row>
    <row r="1002" spans="1:25" ht="57">
      <c r="A1002" s="51" t="s">
        <v>13003</v>
      </c>
      <c r="B1002" s="51" t="s">
        <v>13004</v>
      </c>
      <c r="C1002" s="57" t="s">
        <v>13005</v>
      </c>
      <c r="D1002" s="51" t="s">
        <v>13006</v>
      </c>
      <c r="E1002" s="57" t="s">
        <v>60</v>
      </c>
      <c r="F1002" s="57" t="s">
        <v>61</v>
      </c>
      <c r="G1002" s="51" t="s">
        <v>738</v>
      </c>
      <c r="H1002" s="51" t="s">
        <v>4441</v>
      </c>
      <c r="I1002" s="51" t="s">
        <v>4442</v>
      </c>
      <c r="J1002" s="57" t="s">
        <v>65</v>
      </c>
      <c r="K1002" s="57" t="s">
        <v>11878</v>
      </c>
      <c r="L1002" s="57" t="s">
        <v>12993</v>
      </c>
      <c r="M1002" s="57" t="s">
        <v>66</v>
      </c>
      <c r="N1002" s="52" t="s">
        <v>13007</v>
      </c>
      <c r="O1002" s="53">
        <v>1</v>
      </c>
      <c r="P1002" s="51" t="s">
        <v>68</v>
      </c>
      <c r="Q1002" s="51" t="s">
        <v>69</v>
      </c>
      <c r="R1002" s="51" t="s">
        <v>70</v>
      </c>
      <c r="S1002" s="54" t="s">
        <v>4390</v>
      </c>
      <c r="T1002" s="51" t="s">
        <v>650</v>
      </c>
      <c r="U1002" s="55">
        <v>46251</v>
      </c>
      <c r="V1002" s="57" t="s">
        <v>778</v>
      </c>
      <c r="W1002" s="57" t="s">
        <v>11877</v>
      </c>
      <c r="X1002" s="57" t="s">
        <v>12992</v>
      </c>
      <c r="Y1002" s="142" t="str">
        <f>_xlfn.XLOOKUP(B1002,'Golden Rulebook-CDErule level'!I:I,'Golden Rulebook-CDErule level'!I:I, "not found")</f>
        <v>DQO-2210</v>
      </c>
    </row>
    <row r="1003" spans="1:25" ht="57">
      <c r="A1003" s="51" t="s">
        <v>13012</v>
      </c>
      <c r="B1003" s="51" t="s">
        <v>13013</v>
      </c>
      <c r="C1003" s="57" t="s">
        <v>13014</v>
      </c>
      <c r="D1003" s="51" t="s">
        <v>13015</v>
      </c>
      <c r="E1003" s="57" t="s">
        <v>60</v>
      </c>
      <c r="F1003" s="57" t="s">
        <v>61</v>
      </c>
      <c r="G1003" s="51" t="s">
        <v>738</v>
      </c>
      <c r="H1003" s="51" t="s">
        <v>4441</v>
      </c>
      <c r="I1003" s="51" t="s">
        <v>4442</v>
      </c>
      <c r="J1003" s="57" t="s">
        <v>65</v>
      </c>
      <c r="K1003" s="57" t="s">
        <v>11878</v>
      </c>
      <c r="L1003" s="57" t="s">
        <v>13009</v>
      </c>
      <c r="M1003" s="57" t="s">
        <v>66</v>
      </c>
      <c r="N1003" s="52" t="s">
        <v>13016</v>
      </c>
      <c r="O1003" s="53">
        <v>1</v>
      </c>
      <c r="P1003" s="51" t="s">
        <v>68</v>
      </c>
      <c r="Q1003" s="51" t="s">
        <v>69</v>
      </c>
      <c r="R1003" s="51" t="s">
        <v>70</v>
      </c>
      <c r="S1003" s="54" t="s">
        <v>4390</v>
      </c>
      <c r="T1003" s="51" t="s">
        <v>650</v>
      </c>
      <c r="U1003" s="55">
        <v>46251</v>
      </c>
      <c r="V1003" s="57" t="s">
        <v>778</v>
      </c>
      <c r="W1003" s="57" t="s">
        <v>11877</v>
      </c>
      <c r="X1003" s="57" t="s">
        <v>13008</v>
      </c>
      <c r="Y1003" s="142" t="str">
        <f>_xlfn.XLOOKUP(B1003,'Golden Rulebook-CDErule level'!I:I,'Golden Rulebook-CDErule level'!I:I, "not found")</f>
        <v>DQO-2211</v>
      </c>
    </row>
    <row r="1004" spans="1:25" ht="57">
      <c r="A1004" s="51" t="s">
        <v>12987</v>
      </c>
      <c r="B1004" s="51" t="s">
        <v>12988</v>
      </c>
      <c r="C1004" s="57" t="s">
        <v>12989</v>
      </c>
      <c r="D1004" s="51" t="s">
        <v>12990</v>
      </c>
      <c r="E1004" s="57" t="s">
        <v>60</v>
      </c>
      <c r="F1004" s="57" t="s">
        <v>61</v>
      </c>
      <c r="G1004" s="51" t="s">
        <v>738</v>
      </c>
      <c r="H1004" s="51" t="s">
        <v>4441</v>
      </c>
      <c r="I1004" s="51" t="s">
        <v>4442</v>
      </c>
      <c r="J1004" s="57" t="s">
        <v>65</v>
      </c>
      <c r="K1004" s="57" t="s">
        <v>11878</v>
      </c>
      <c r="L1004" s="57" t="s">
        <v>12977</v>
      </c>
      <c r="M1004" s="57" t="s">
        <v>66</v>
      </c>
      <c r="N1004" s="52" t="s">
        <v>12991</v>
      </c>
      <c r="O1004" s="53">
        <v>1</v>
      </c>
      <c r="P1004" s="51" t="s">
        <v>68</v>
      </c>
      <c r="Q1004" s="51" t="s">
        <v>69</v>
      </c>
      <c r="R1004" s="51" t="s">
        <v>70</v>
      </c>
      <c r="S1004" s="54" t="s">
        <v>4390</v>
      </c>
      <c r="T1004" s="51" t="s">
        <v>650</v>
      </c>
      <c r="U1004" s="55">
        <v>46251</v>
      </c>
      <c r="V1004" s="57" t="s">
        <v>778</v>
      </c>
      <c r="W1004" s="57" t="s">
        <v>11877</v>
      </c>
      <c r="X1004" s="57" t="s">
        <v>12976</v>
      </c>
      <c r="Y1004" s="142" t="str">
        <f>_xlfn.XLOOKUP(B1004,'Golden Rulebook-CDErule level'!I:I,'Golden Rulebook-CDErule level'!I:I, "not found")</f>
        <v>DQO-2212</v>
      </c>
    </row>
    <row r="1005" spans="1:25" ht="57">
      <c r="A1005" s="51" t="s">
        <v>13035</v>
      </c>
      <c r="B1005" s="51" t="s">
        <v>13036</v>
      </c>
      <c r="C1005" s="57" t="s">
        <v>13037</v>
      </c>
      <c r="D1005" s="51" t="s">
        <v>13038</v>
      </c>
      <c r="E1005" s="57" t="s">
        <v>60</v>
      </c>
      <c r="F1005" s="57" t="s">
        <v>61</v>
      </c>
      <c r="G1005" s="51" t="s">
        <v>738</v>
      </c>
      <c r="H1005" s="51" t="s">
        <v>4441</v>
      </c>
      <c r="I1005" s="51" t="s">
        <v>4442</v>
      </c>
      <c r="J1005" s="57" t="s">
        <v>65</v>
      </c>
      <c r="K1005" s="57" t="s">
        <v>11878</v>
      </c>
      <c r="L1005" s="57" t="s">
        <v>13025</v>
      </c>
      <c r="M1005" s="57" t="s">
        <v>66</v>
      </c>
      <c r="N1005" s="52" t="s">
        <v>13039</v>
      </c>
      <c r="O1005" s="53">
        <v>1</v>
      </c>
      <c r="P1005" s="51" t="s">
        <v>68</v>
      </c>
      <c r="Q1005" s="51" t="s">
        <v>69</v>
      </c>
      <c r="R1005" s="51" t="s">
        <v>70</v>
      </c>
      <c r="S1005" s="54" t="s">
        <v>4390</v>
      </c>
      <c r="T1005" s="51" t="s">
        <v>650</v>
      </c>
      <c r="U1005" s="55">
        <v>46251</v>
      </c>
      <c r="V1005" s="57" t="s">
        <v>778</v>
      </c>
      <c r="W1005" s="57" t="s">
        <v>11877</v>
      </c>
      <c r="X1005" s="57" t="s">
        <v>13024</v>
      </c>
      <c r="Y1005" s="142" t="str">
        <f>_xlfn.XLOOKUP(B1005,'Golden Rulebook-CDErule level'!I:I,'Golden Rulebook-CDErule level'!I:I, "not found")</f>
        <v>DQO-2213</v>
      </c>
    </row>
    <row r="1006" spans="1:25" ht="57">
      <c r="A1006" s="51" t="s">
        <v>12794</v>
      </c>
      <c r="B1006" s="51" t="s">
        <v>12795</v>
      </c>
      <c r="C1006" s="57" t="s">
        <v>12796</v>
      </c>
      <c r="D1006" s="51" t="s">
        <v>12797</v>
      </c>
      <c r="E1006" s="57" t="s">
        <v>60</v>
      </c>
      <c r="F1006" s="57" t="s">
        <v>61</v>
      </c>
      <c r="G1006" s="51" t="s">
        <v>738</v>
      </c>
      <c r="H1006" s="51" t="s">
        <v>4441</v>
      </c>
      <c r="I1006" s="51" t="s">
        <v>4442</v>
      </c>
      <c r="J1006" s="57" t="s">
        <v>65</v>
      </c>
      <c r="K1006" s="57" t="s">
        <v>11878</v>
      </c>
      <c r="L1006" s="57" t="s">
        <v>12791</v>
      </c>
      <c r="M1006" s="57" t="s">
        <v>66</v>
      </c>
      <c r="N1006" s="52" t="s">
        <v>12798</v>
      </c>
      <c r="O1006" s="53">
        <v>1</v>
      </c>
      <c r="P1006" s="51" t="s">
        <v>68</v>
      </c>
      <c r="Q1006" s="51" t="s">
        <v>69</v>
      </c>
      <c r="R1006" s="51" t="s">
        <v>70</v>
      </c>
      <c r="S1006" s="54" t="s">
        <v>4390</v>
      </c>
      <c r="T1006" s="51" t="s">
        <v>650</v>
      </c>
      <c r="U1006" s="55">
        <v>46251</v>
      </c>
      <c r="V1006" s="57" t="s">
        <v>778</v>
      </c>
      <c r="W1006" s="57" t="s">
        <v>11877</v>
      </c>
      <c r="X1006" s="57" t="s">
        <v>12790</v>
      </c>
      <c r="Y1006" s="142" t="str">
        <f>_xlfn.XLOOKUP(B1006,'Golden Rulebook-CDErule level'!I:I,'Golden Rulebook-CDErule level'!I:I, "not found")</f>
        <v>DQO-2214</v>
      </c>
    </row>
    <row r="1007" spans="1:25" ht="57">
      <c r="A1007" s="51" t="s">
        <v>12810</v>
      </c>
      <c r="B1007" s="51" t="s">
        <v>12811</v>
      </c>
      <c r="C1007" s="57" t="s">
        <v>12812</v>
      </c>
      <c r="D1007" s="51" t="s">
        <v>12813</v>
      </c>
      <c r="E1007" s="57" t="s">
        <v>60</v>
      </c>
      <c r="F1007" s="57" t="s">
        <v>61</v>
      </c>
      <c r="G1007" s="51" t="s">
        <v>738</v>
      </c>
      <c r="H1007" s="51" t="s">
        <v>4441</v>
      </c>
      <c r="I1007" s="51" t="s">
        <v>4442</v>
      </c>
      <c r="J1007" s="57" t="s">
        <v>65</v>
      </c>
      <c r="K1007" s="57" t="s">
        <v>11878</v>
      </c>
      <c r="L1007" s="57" t="s">
        <v>12807</v>
      </c>
      <c r="M1007" s="57" t="s">
        <v>66</v>
      </c>
      <c r="N1007" s="52" t="s">
        <v>12814</v>
      </c>
      <c r="O1007" s="53">
        <v>1</v>
      </c>
      <c r="P1007" s="51" t="s">
        <v>68</v>
      </c>
      <c r="Q1007" s="51" t="s">
        <v>69</v>
      </c>
      <c r="R1007" s="51" t="s">
        <v>70</v>
      </c>
      <c r="S1007" s="54" t="s">
        <v>4390</v>
      </c>
      <c r="T1007" s="51" t="s">
        <v>650</v>
      </c>
      <c r="U1007" s="55">
        <v>46251</v>
      </c>
      <c r="V1007" s="57" t="s">
        <v>778</v>
      </c>
      <c r="W1007" s="57" t="s">
        <v>11877</v>
      </c>
      <c r="X1007" s="57" t="s">
        <v>12806</v>
      </c>
      <c r="Y1007" s="142" t="str">
        <f>_xlfn.XLOOKUP(B1007,'Golden Rulebook-CDErule level'!I:I,'Golden Rulebook-CDErule level'!I:I, "not found")</f>
        <v>DQO-2215</v>
      </c>
    </row>
    <row r="1008" spans="1:25" ht="57">
      <c r="A1008" s="51" t="s">
        <v>13061</v>
      </c>
      <c r="B1008" s="51" t="s">
        <v>13062</v>
      </c>
      <c r="C1008" s="57" t="s">
        <v>13063</v>
      </c>
      <c r="D1008" s="51" t="s">
        <v>13064</v>
      </c>
      <c r="E1008" s="57" t="s">
        <v>60</v>
      </c>
      <c r="F1008" s="57" t="s">
        <v>61</v>
      </c>
      <c r="G1008" s="51" t="s">
        <v>738</v>
      </c>
      <c r="H1008" s="51" t="s">
        <v>4441</v>
      </c>
      <c r="I1008" s="51" t="s">
        <v>4442</v>
      </c>
      <c r="J1008" s="57" t="s">
        <v>65</v>
      </c>
      <c r="K1008" s="57" t="s">
        <v>11878</v>
      </c>
      <c r="L1008" s="57" t="s">
        <v>13058</v>
      </c>
      <c r="M1008" s="57" t="s">
        <v>66</v>
      </c>
      <c r="N1008" s="52" t="s">
        <v>13065</v>
      </c>
      <c r="O1008" s="53">
        <v>1</v>
      </c>
      <c r="P1008" s="51" t="s">
        <v>68</v>
      </c>
      <c r="Q1008" s="51" t="s">
        <v>69</v>
      </c>
      <c r="R1008" s="51" t="s">
        <v>70</v>
      </c>
      <c r="S1008" s="54" t="s">
        <v>4390</v>
      </c>
      <c r="T1008" s="51" t="s">
        <v>650</v>
      </c>
      <c r="U1008" s="55">
        <v>46251</v>
      </c>
      <c r="V1008" s="57" t="s">
        <v>778</v>
      </c>
      <c r="W1008" s="57" t="s">
        <v>11877</v>
      </c>
      <c r="X1008" s="57" t="s">
        <v>13057</v>
      </c>
      <c r="Y1008" s="142" t="str">
        <f>_xlfn.XLOOKUP(B1008,'Golden Rulebook-CDErule level'!I:I,'Golden Rulebook-CDErule level'!I:I, "not found")</f>
        <v>DQO-2216</v>
      </c>
    </row>
    <row r="1009" spans="1:25" ht="57">
      <c r="A1009" s="51" t="s">
        <v>13091</v>
      </c>
      <c r="B1009" s="51" t="s">
        <v>13092</v>
      </c>
      <c r="C1009" s="57" t="s">
        <v>13093</v>
      </c>
      <c r="D1009" s="51" t="s">
        <v>13094</v>
      </c>
      <c r="E1009" s="57" t="s">
        <v>60</v>
      </c>
      <c r="F1009" s="57" t="s">
        <v>61</v>
      </c>
      <c r="G1009" s="51" t="s">
        <v>738</v>
      </c>
      <c r="H1009" s="51" t="s">
        <v>4441</v>
      </c>
      <c r="I1009" s="51" t="s">
        <v>4442</v>
      </c>
      <c r="J1009" s="57" t="s">
        <v>65</v>
      </c>
      <c r="K1009" s="57" t="s">
        <v>11878</v>
      </c>
      <c r="L1009" s="57" t="s">
        <v>13081</v>
      </c>
      <c r="M1009" s="57" t="s">
        <v>66</v>
      </c>
      <c r="N1009" s="52" t="s">
        <v>13095</v>
      </c>
      <c r="O1009" s="53">
        <v>1</v>
      </c>
      <c r="P1009" s="51" t="s">
        <v>68</v>
      </c>
      <c r="Q1009" s="51" t="s">
        <v>69</v>
      </c>
      <c r="R1009" s="51" t="s">
        <v>70</v>
      </c>
      <c r="S1009" s="54" t="s">
        <v>4390</v>
      </c>
      <c r="T1009" s="51" t="s">
        <v>650</v>
      </c>
      <c r="U1009" s="55">
        <v>46251</v>
      </c>
      <c r="V1009" s="57" t="s">
        <v>778</v>
      </c>
      <c r="W1009" s="57" t="s">
        <v>11877</v>
      </c>
      <c r="X1009" s="57" t="s">
        <v>13080</v>
      </c>
      <c r="Y1009" s="142" t="str">
        <f>_xlfn.XLOOKUP(B1009,'Golden Rulebook-CDErule level'!I:I,'Golden Rulebook-CDErule level'!I:I, "not found")</f>
        <v>DQO-2217</v>
      </c>
    </row>
    <row r="1010" spans="1:25" ht="57">
      <c r="A1010" s="51" t="s">
        <v>13114</v>
      </c>
      <c r="B1010" s="51" t="s">
        <v>13115</v>
      </c>
      <c r="C1010" s="57" t="s">
        <v>13116</v>
      </c>
      <c r="D1010" s="51" t="s">
        <v>13117</v>
      </c>
      <c r="E1010" s="57" t="s">
        <v>60</v>
      </c>
      <c r="F1010" s="57" t="s">
        <v>61</v>
      </c>
      <c r="G1010" s="51" t="s">
        <v>738</v>
      </c>
      <c r="H1010" s="51" t="s">
        <v>4441</v>
      </c>
      <c r="I1010" s="51" t="s">
        <v>4442</v>
      </c>
      <c r="J1010" s="57" t="s">
        <v>65</v>
      </c>
      <c r="K1010" s="57" t="s">
        <v>11878</v>
      </c>
      <c r="L1010" s="57" t="s">
        <v>13104</v>
      </c>
      <c r="M1010" s="57" t="s">
        <v>66</v>
      </c>
      <c r="N1010" s="52" t="s">
        <v>13118</v>
      </c>
      <c r="O1010" s="53">
        <v>1</v>
      </c>
      <c r="P1010" s="51" t="s">
        <v>68</v>
      </c>
      <c r="Q1010" s="51" t="s">
        <v>69</v>
      </c>
      <c r="R1010" s="51" t="s">
        <v>70</v>
      </c>
      <c r="S1010" s="54" t="s">
        <v>4390</v>
      </c>
      <c r="T1010" s="51" t="s">
        <v>650</v>
      </c>
      <c r="U1010" s="55">
        <v>46251</v>
      </c>
      <c r="V1010" s="57" t="s">
        <v>778</v>
      </c>
      <c r="W1010" s="57" t="s">
        <v>11877</v>
      </c>
      <c r="X1010" s="57" t="s">
        <v>13103</v>
      </c>
      <c r="Y1010" s="142" t="str">
        <f>_xlfn.XLOOKUP(B1010,'Golden Rulebook-CDErule level'!I:I,'Golden Rulebook-CDErule level'!I:I, "not found")</f>
        <v>DQO-2218</v>
      </c>
    </row>
    <row r="1011" spans="1:25" ht="57">
      <c r="A1011" s="51" t="s">
        <v>13123</v>
      </c>
      <c r="B1011" s="51" t="s">
        <v>13124</v>
      </c>
      <c r="C1011" s="57" t="s">
        <v>13125</v>
      </c>
      <c r="D1011" s="51" t="s">
        <v>13126</v>
      </c>
      <c r="E1011" s="57" t="s">
        <v>60</v>
      </c>
      <c r="F1011" s="57" t="s">
        <v>61</v>
      </c>
      <c r="G1011" s="51" t="s">
        <v>738</v>
      </c>
      <c r="H1011" s="51" t="s">
        <v>4441</v>
      </c>
      <c r="I1011" s="51" t="s">
        <v>4442</v>
      </c>
      <c r="J1011" s="57" t="s">
        <v>65</v>
      </c>
      <c r="K1011" s="57" t="s">
        <v>11878</v>
      </c>
      <c r="L1011" s="57" t="s">
        <v>13120</v>
      </c>
      <c r="M1011" s="57" t="s">
        <v>66</v>
      </c>
      <c r="N1011" s="52" t="s">
        <v>13127</v>
      </c>
      <c r="O1011" s="53">
        <v>1</v>
      </c>
      <c r="P1011" s="51" t="s">
        <v>68</v>
      </c>
      <c r="Q1011" s="51" t="s">
        <v>69</v>
      </c>
      <c r="R1011" s="51" t="s">
        <v>70</v>
      </c>
      <c r="S1011" s="54" t="s">
        <v>4390</v>
      </c>
      <c r="T1011" s="51" t="s">
        <v>650</v>
      </c>
      <c r="U1011" s="55">
        <v>46251</v>
      </c>
      <c r="V1011" s="57" t="s">
        <v>778</v>
      </c>
      <c r="W1011" s="57" t="s">
        <v>11877</v>
      </c>
      <c r="X1011" s="57" t="s">
        <v>13119</v>
      </c>
      <c r="Y1011" s="142" t="str">
        <f>_xlfn.XLOOKUP(B1011,'Golden Rulebook-CDErule level'!I:I,'Golden Rulebook-CDErule level'!I:I, "not found")</f>
        <v>DQO-2219</v>
      </c>
    </row>
    <row r="1012" spans="1:25" ht="57">
      <c r="A1012" s="51" t="s">
        <v>13139</v>
      </c>
      <c r="B1012" s="51" t="s">
        <v>13140</v>
      </c>
      <c r="C1012" s="57" t="s">
        <v>13141</v>
      </c>
      <c r="D1012" s="51" t="s">
        <v>13142</v>
      </c>
      <c r="E1012" s="57" t="s">
        <v>60</v>
      </c>
      <c r="F1012" s="57" t="s">
        <v>61</v>
      </c>
      <c r="G1012" s="51" t="s">
        <v>738</v>
      </c>
      <c r="H1012" s="51" t="s">
        <v>4441</v>
      </c>
      <c r="I1012" s="51" t="s">
        <v>4442</v>
      </c>
      <c r="J1012" s="57" t="s">
        <v>65</v>
      </c>
      <c r="K1012" s="57" t="s">
        <v>11878</v>
      </c>
      <c r="L1012" s="57" t="s">
        <v>13136</v>
      </c>
      <c r="M1012" s="57" t="s">
        <v>66</v>
      </c>
      <c r="N1012" s="52" t="s">
        <v>13143</v>
      </c>
      <c r="O1012" s="53">
        <v>1</v>
      </c>
      <c r="P1012" s="51" t="s">
        <v>68</v>
      </c>
      <c r="Q1012" s="51" t="s">
        <v>69</v>
      </c>
      <c r="R1012" s="51" t="s">
        <v>70</v>
      </c>
      <c r="S1012" s="54" t="s">
        <v>4390</v>
      </c>
      <c r="T1012" s="51" t="s">
        <v>650</v>
      </c>
      <c r="U1012" s="55">
        <v>46251</v>
      </c>
      <c r="V1012" s="57" t="s">
        <v>778</v>
      </c>
      <c r="W1012" s="57" t="s">
        <v>11877</v>
      </c>
      <c r="X1012" s="57" t="s">
        <v>13135</v>
      </c>
      <c r="Y1012" s="142" t="str">
        <f>_xlfn.XLOOKUP(B1012,'Golden Rulebook-CDErule level'!I:I,'Golden Rulebook-CDErule level'!I:I, "not found")</f>
        <v>DQO-2220</v>
      </c>
    </row>
    <row r="1013" spans="1:25" ht="57">
      <c r="A1013" s="51" t="s">
        <v>13155</v>
      </c>
      <c r="B1013" s="51" t="s">
        <v>13156</v>
      </c>
      <c r="C1013" s="57" t="s">
        <v>13157</v>
      </c>
      <c r="D1013" s="51" t="s">
        <v>13158</v>
      </c>
      <c r="E1013" s="57" t="s">
        <v>60</v>
      </c>
      <c r="F1013" s="57" t="s">
        <v>61</v>
      </c>
      <c r="G1013" s="51" t="s">
        <v>738</v>
      </c>
      <c r="H1013" s="51" t="s">
        <v>4441</v>
      </c>
      <c r="I1013" s="51" t="s">
        <v>4442</v>
      </c>
      <c r="J1013" s="57" t="s">
        <v>65</v>
      </c>
      <c r="K1013" s="57" t="s">
        <v>11878</v>
      </c>
      <c r="L1013" s="57" t="s">
        <v>13152</v>
      </c>
      <c r="M1013" s="57" t="s">
        <v>66</v>
      </c>
      <c r="N1013" s="52" t="s">
        <v>13159</v>
      </c>
      <c r="O1013" s="53">
        <v>1</v>
      </c>
      <c r="P1013" s="51" t="s">
        <v>68</v>
      </c>
      <c r="Q1013" s="51" t="s">
        <v>69</v>
      </c>
      <c r="R1013" s="51" t="s">
        <v>70</v>
      </c>
      <c r="S1013" s="54" t="s">
        <v>4390</v>
      </c>
      <c r="T1013" s="51" t="s">
        <v>650</v>
      </c>
      <c r="U1013" s="55">
        <v>46251</v>
      </c>
      <c r="V1013" s="57" t="s">
        <v>778</v>
      </c>
      <c r="W1013" s="57" t="s">
        <v>11877</v>
      </c>
      <c r="X1013" s="57" t="s">
        <v>13151</v>
      </c>
      <c r="Y1013" s="142" t="str">
        <f>_xlfn.XLOOKUP(B1013,'Golden Rulebook-CDErule level'!I:I,'Golden Rulebook-CDErule level'!I:I, "not found")</f>
        <v>DQO-2221</v>
      </c>
    </row>
    <row r="1014" spans="1:25" ht="57">
      <c r="A1014" s="51" t="s">
        <v>13171</v>
      </c>
      <c r="B1014" s="51" t="s">
        <v>13172</v>
      </c>
      <c r="C1014" s="57" t="s">
        <v>13173</v>
      </c>
      <c r="D1014" s="51" t="s">
        <v>13174</v>
      </c>
      <c r="E1014" s="57" t="s">
        <v>60</v>
      </c>
      <c r="F1014" s="57" t="s">
        <v>61</v>
      </c>
      <c r="G1014" s="51" t="s">
        <v>738</v>
      </c>
      <c r="H1014" s="51" t="s">
        <v>4441</v>
      </c>
      <c r="I1014" s="51" t="s">
        <v>4442</v>
      </c>
      <c r="J1014" s="57" t="s">
        <v>65</v>
      </c>
      <c r="K1014" s="57" t="s">
        <v>11878</v>
      </c>
      <c r="L1014" s="57" t="s">
        <v>13168</v>
      </c>
      <c r="M1014" s="57" t="s">
        <v>66</v>
      </c>
      <c r="N1014" s="52" t="s">
        <v>13175</v>
      </c>
      <c r="O1014" s="53">
        <v>1</v>
      </c>
      <c r="P1014" s="51" t="s">
        <v>68</v>
      </c>
      <c r="Q1014" s="51" t="s">
        <v>69</v>
      </c>
      <c r="R1014" s="51" t="s">
        <v>70</v>
      </c>
      <c r="S1014" s="54" t="s">
        <v>4390</v>
      </c>
      <c r="T1014" s="51" t="s">
        <v>650</v>
      </c>
      <c r="U1014" s="55">
        <v>46251</v>
      </c>
      <c r="V1014" s="57" t="s">
        <v>778</v>
      </c>
      <c r="W1014" s="57" t="s">
        <v>11877</v>
      </c>
      <c r="X1014" s="57" t="s">
        <v>13167</v>
      </c>
      <c r="Y1014" s="142" t="str">
        <f>_xlfn.XLOOKUP(B1014,'Golden Rulebook-CDErule level'!I:I,'Golden Rulebook-CDErule level'!I:I, "not found")</f>
        <v>DQO-2222</v>
      </c>
    </row>
    <row r="1015" spans="1:25" ht="57">
      <c r="A1015" s="51" t="s">
        <v>13194</v>
      </c>
      <c r="B1015" s="51" t="s">
        <v>13195</v>
      </c>
      <c r="C1015" s="57" t="s">
        <v>13196</v>
      </c>
      <c r="D1015" s="51" t="s">
        <v>13197</v>
      </c>
      <c r="E1015" s="57" t="s">
        <v>60</v>
      </c>
      <c r="F1015" s="57" t="s">
        <v>61</v>
      </c>
      <c r="G1015" s="51" t="s">
        <v>738</v>
      </c>
      <c r="H1015" s="51" t="s">
        <v>4441</v>
      </c>
      <c r="I1015" s="51" t="s">
        <v>4442</v>
      </c>
      <c r="J1015" s="57" t="s">
        <v>65</v>
      </c>
      <c r="K1015" s="57" t="s">
        <v>11878</v>
      </c>
      <c r="L1015" s="57" t="s">
        <v>13184</v>
      </c>
      <c r="M1015" s="57" t="s">
        <v>66</v>
      </c>
      <c r="N1015" s="52" t="s">
        <v>13198</v>
      </c>
      <c r="O1015" s="53">
        <v>1</v>
      </c>
      <c r="P1015" s="51" t="s">
        <v>68</v>
      </c>
      <c r="Q1015" s="51" t="s">
        <v>69</v>
      </c>
      <c r="R1015" s="51" t="s">
        <v>70</v>
      </c>
      <c r="S1015" s="54" t="s">
        <v>4390</v>
      </c>
      <c r="T1015" s="51" t="s">
        <v>650</v>
      </c>
      <c r="U1015" s="55">
        <v>46251</v>
      </c>
      <c r="V1015" s="57" t="s">
        <v>778</v>
      </c>
      <c r="W1015" s="57" t="s">
        <v>11877</v>
      </c>
      <c r="X1015" s="57" t="s">
        <v>13183</v>
      </c>
      <c r="Y1015" s="142" t="str">
        <f>_xlfn.XLOOKUP(B1015,'Golden Rulebook-CDErule level'!I:I,'Golden Rulebook-CDErule level'!I:I, "not found")</f>
        <v>DQO-2223</v>
      </c>
    </row>
    <row r="1016" spans="1:25" ht="57">
      <c r="A1016" s="51" t="s">
        <v>13208</v>
      </c>
      <c r="B1016" s="51" t="s">
        <v>13209</v>
      </c>
      <c r="C1016" s="57" t="s">
        <v>13210</v>
      </c>
      <c r="D1016" s="51" t="s">
        <v>13211</v>
      </c>
      <c r="E1016" s="57" t="s">
        <v>60</v>
      </c>
      <c r="F1016" s="57" t="s">
        <v>61</v>
      </c>
      <c r="G1016" s="51" t="s">
        <v>738</v>
      </c>
      <c r="H1016" s="51" t="s">
        <v>4441</v>
      </c>
      <c r="I1016" s="51" t="s">
        <v>4442</v>
      </c>
      <c r="J1016" s="57" t="s">
        <v>65</v>
      </c>
      <c r="K1016" s="57" t="s">
        <v>11878</v>
      </c>
      <c r="L1016" s="57" t="s">
        <v>13199</v>
      </c>
      <c r="M1016" s="57" t="s">
        <v>66</v>
      </c>
      <c r="N1016" s="52" t="s">
        <v>6211</v>
      </c>
      <c r="O1016" s="53">
        <v>1</v>
      </c>
      <c r="P1016" s="51" t="s">
        <v>68</v>
      </c>
      <c r="Q1016" s="51" t="s">
        <v>69</v>
      </c>
      <c r="R1016" s="51" t="s">
        <v>70</v>
      </c>
      <c r="S1016" s="54" t="s">
        <v>4390</v>
      </c>
      <c r="T1016" s="51" t="s">
        <v>650</v>
      </c>
      <c r="U1016" s="55">
        <v>46251</v>
      </c>
      <c r="V1016" s="57" t="s">
        <v>778</v>
      </c>
      <c r="W1016" s="57" t="s">
        <v>11877</v>
      </c>
      <c r="X1016" s="57" t="s">
        <v>6196</v>
      </c>
      <c r="Y1016" s="142" t="str">
        <f>_xlfn.XLOOKUP(B1016,'Golden Rulebook-CDErule level'!I:I,'Golden Rulebook-CDErule level'!I:I, "not found")</f>
        <v>DQO-2224</v>
      </c>
    </row>
    <row r="1017" spans="1:25" ht="57">
      <c r="A1017" s="51" t="s">
        <v>13216</v>
      </c>
      <c r="B1017" s="51" t="s">
        <v>13217</v>
      </c>
      <c r="C1017" s="57" t="s">
        <v>13218</v>
      </c>
      <c r="D1017" s="51" t="s">
        <v>13219</v>
      </c>
      <c r="E1017" s="57" t="s">
        <v>60</v>
      </c>
      <c r="F1017" s="57" t="s">
        <v>61</v>
      </c>
      <c r="G1017" s="51" t="s">
        <v>738</v>
      </c>
      <c r="H1017" s="51" t="s">
        <v>4441</v>
      </c>
      <c r="I1017" s="51" t="s">
        <v>4442</v>
      </c>
      <c r="J1017" s="57" t="s">
        <v>65</v>
      </c>
      <c r="K1017" s="57" t="s">
        <v>11878</v>
      </c>
      <c r="L1017" s="57" t="s">
        <v>13213</v>
      </c>
      <c r="M1017" s="57" t="s">
        <v>66</v>
      </c>
      <c r="N1017" s="52" t="s">
        <v>13220</v>
      </c>
      <c r="O1017" s="53">
        <v>1</v>
      </c>
      <c r="P1017" s="51" t="s">
        <v>68</v>
      </c>
      <c r="Q1017" s="51" t="s">
        <v>69</v>
      </c>
      <c r="R1017" s="51" t="s">
        <v>70</v>
      </c>
      <c r="S1017" s="54" t="s">
        <v>4390</v>
      </c>
      <c r="T1017" s="51" t="s">
        <v>650</v>
      </c>
      <c r="U1017" s="55">
        <v>46251</v>
      </c>
      <c r="V1017" s="57" t="s">
        <v>778</v>
      </c>
      <c r="W1017" s="57" t="s">
        <v>11877</v>
      </c>
      <c r="X1017" s="57" t="s">
        <v>13212</v>
      </c>
      <c r="Y1017" s="142" t="str">
        <f>_xlfn.XLOOKUP(B1017,'Golden Rulebook-CDErule level'!I:I,'Golden Rulebook-CDErule level'!I:I, "not found")</f>
        <v>DQO-2225</v>
      </c>
    </row>
    <row r="1018" spans="1:25" ht="57">
      <c r="A1018" s="51" t="s">
        <v>13232</v>
      </c>
      <c r="B1018" s="51" t="s">
        <v>13233</v>
      </c>
      <c r="C1018" s="57" t="s">
        <v>13234</v>
      </c>
      <c r="D1018" s="51" t="s">
        <v>13235</v>
      </c>
      <c r="E1018" s="57" t="s">
        <v>60</v>
      </c>
      <c r="F1018" s="57" t="s">
        <v>61</v>
      </c>
      <c r="G1018" s="51" t="s">
        <v>738</v>
      </c>
      <c r="H1018" s="51" t="s">
        <v>4441</v>
      </c>
      <c r="I1018" s="51" t="s">
        <v>4442</v>
      </c>
      <c r="J1018" s="57" t="s">
        <v>65</v>
      </c>
      <c r="K1018" s="57" t="s">
        <v>11878</v>
      </c>
      <c r="L1018" s="57" t="s">
        <v>13229</v>
      </c>
      <c r="M1018" s="57" t="s">
        <v>66</v>
      </c>
      <c r="N1018" s="52" t="s">
        <v>13236</v>
      </c>
      <c r="O1018" s="53">
        <v>1</v>
      </c>
      <c r="P1018" s="51" t="s">
        <v>68</v>
      </c>
      <c r="Q1018" s="51" t="s">
        <v>69</v>
      </c>
      <c r="R1018" s="51" t="s">
        <v>70</v>
      </c>
      <c r="S1018" s="54" t="s">
        <v>4390</v>
      </c>
      <c r="T1018" s="51" t="s">
        <v>650</v>
      </c>
      <c r="U1018" s="55">
        <v>46251</v>
      </c>
      <c r="V1018" s="57" t="s">
        <v>778</v>
      </c>
      <c r="W1018" s="57" t="s">
        <v>11877</v>
      </c>
      <c r="X1018" s="57" t="s">
        <v>13228</v>
      </c>
      <c r="Y1018" s="142" t="str">
        <f>_xlfn.XLOOKUP(B1018,'Golden Rulebook-CDErule level'!I:I,'Golden Rulebook-CDErule level'!I:I, "not found")</f>
        <v>DQO-2226</v>
      </c>
    </row>
    <row r="1019" spans="1:25" ht="57">
      <c r="A1019" s="51" t="s">
        <v>13248</v>
      </c>
      <c r="B1019" s="51" t="s">
        <v>13249</v>
      </c>
      <c r="C1019" s="57" t="s">
        <v>13250</v>
      </c>
      <c r="D1019" s="51" t="s">
        <v>13251</v>
      </c>
      <c r="E1019" s="57" t="s">
        <v>60</v>
      </c>
      <c r="F1019" s="57" t="s">
        <v>61</v>
      </c>
      <c r="G1019" s="51" t="s">
        <v>738</v>
      </c>
      <c r="H1019" s="51" t="s">
        <v>4441</v>
      </c>
      <c r="I1019" s="51" t="s">
        <v>4442</v>
      </c>
      <c r="J1019" s="57" t="s">
        <v>65</v>
      </c>
      <c r="K1019" s="57" t="s">
        <v>11878</v>
      </c>
      <c r="L1019" s="57" t="s">
        <v>13245</v>
      </c>
      <c r="M1019" s="57" t="s">
        <v>66</v>
      </c>
      <c r="N1019" s="52" t="s">
        <v>13252</v>
      </c>
      <c r="O1019" s="53">
        <v>1</v>
      </c>
      <c r="P1019" s="51" t="s">
        <v>68</v>
      </c>
      <c r="Q1019" s="51" t="s">
        <v>69</v>
      </c>
      <c r="R1019" s="51" t="s">
        <v>70</v>
      </c>
      <c r="S1019" s="54" t="s">
        <v>4390</v>
      </c>
      <c r="T1019" s="51" t="s">
        <v>650</v>
      </c>
      <c r="U1019" s="55">
        <v>46251</v>
      </c>
      <c r="V1019" s="57" t="s">
        <v>778</v>
      </c>
      <c r="W1019" s="57" t="s">
        <v>11877</v>
      </c>
      <c r="X1019" s="57" t="s">
        <v>13244</v>
      </c>
      <c r="Y1019" s="142" t="str">
        <f>_xlfn.XLOOKUP(B1019,'Golden Rulebook-CDErule level'!I:I,'Golden Rulebook-CDErule level'!I:I, "not found")</f>
        <v>DQO-2227</v>
      </c>
    </row>
    <row r="1020" spans="1:25" ht="57">
      <c r="A1020" s="51" t="s">
        <v>13264</v>
      </c>
      <c r="B1020" s="51" t="s">
        <v>13265</v>
      </c>
      <c r="C1020" s="57" t="s">
        <v>13266</v>
      </c>
      <c r="D1020" s="51" t="s">
        <v>13267</v>
      </c>
      <c r="E1020" s="57" t="s">
        <v>60</v>
      </c>
      <c r="F1020" s="57" t="s">
        <v>61</v>
      </c>
      <c r="G1020" s="51" t="s">
        <v>738</v>
      </c>
      <c r="H1020" s="51" t="s">
        <v>4441</v>
      </c>
      <c r="I1020" s="51" t="s">
        <v>4442</v>
      </c>
      <c r="J1020" s="57" t="s">
        <v>65</v>
      </c>
      <c r="K1020" s="57" t="s">
        <v>11878</v>
      </c>
      <c r="L1020" s="57" t="s">
        <v>13261</v>
      </c>
      <c r="M1020" s="57" t="s">
        <v>66</v>
      </c>
      <c r="N1020" s="52" t="s">
        <v>13268</v>
      </c>
      <c r="O1020" s="53">
        <v>1</v>
      </c>
      <c r="P1020" s="51" t="s">
        <v>68</v>
      </c>
      <c r="Q1020" s="51" t="s">
        <v>69</v>
      </c>
      <c r="R1020" s="51" t="s">
        <v>70</v>
      </c>
      <c r="S1020" s="54" t="s">
        <v>4390</v>
      </c>
      <c r="T1020" s="51" t="s">
        <v>650</v>
      </c>
      <c r="U1020" s="55">
        <v>46251</v>
      </c>
      <c r="V1020" s="57" t="s">
        <v>778</v>
      </c>
      <c r="W1020" s="57" t="s">
        <v>11877</v>
      </c>
      <c r="X1020" s="57" t="s">
        <v>13260</v>
      </c>
      <c r="Y1020" s="142" t="str">
        <f>_xlfn.XLOOKUP(B1020,'Golden Rulebook-CDErule level'!I:I,'Golden Rulebook-CDErule level'!I:I, "not found")</f>
        <v>DQO-2228</v>
      </c>
    </row>
    <row r="1021" spans="1:25" ht="57">
      <c r="A1021" s="51" t="s">
        <v>13280</v>
      </c>
      <c r="B1021" s="51" t="s">
        <v>13281</v>
      </c>
      <c r="C1021" s="57" t="s">
        <v>13282</v>
      </c>
      <c r="D1021" s="51" t="s">
        <v>13283</v>
      </c>
      <c r="E1021" s="57" t="s">
        <v>60</v>
      </c>
      <c r="F1021" s="57" t="s">
        <v>61</v>
      </c>
      <c r="G1021" s="51" t="s">
        <v>738</v>
      </c>
      <c r="H1021" s="51" t="s">
        <v>4441</v>
      </c>
      <c r="I1021" s="51" t="s">
        <v>4442</v>
      </c>
      <c r="J1021" s="57" t="s">
        <v>65</v>
      </c>
      <c r="K1021" s="57" t="s">
        <v>11878</v>
      </c>
      <c r="L1021" s="57" t="s">
        <v>13277</v>
      </c>
      <c r="M1021" s="57" t="s">
        <v>66</v>
      </c>
      <c r="N1021" s="52" t="s">
        <v>13284</v>
      </c>
      <c r="O1021" s="53">
        <v>1</v>
      </c>
      <c r="P1021" s="51" t="s">
        <v>68</v>
      </c>
      <c r="Q1021" s="51" t="s">
        <v>69</v>
      </c>
      <c r="R1021" s="51" t="s">
        <v>70</v>
      </c>
      <c r="S1021" s="54" t="s">
        <v>4390</v>
      </c>
      <c r="T1021" s="51" t="s">
        <v>650</v>
      </c>
      <c r="U1021" s="55">
        <v>46251</v>
      </c>
      <c r="V1021" s="57" t="s">
        <v>778</v>
      </c>
      <c r="W1021" s="57" t="s">
        <v>11877</v>
      </c>
      <c r="X1021" s="57" t="s">
        <v>13276</v>
      </c>
      <c r="Y1021" s="142" t="str">
        <f>_xlfn.XLOOKUP(B1021,'Golden Rulebook-CDErule level'!I:I,'Golden Rulebook-CDErule level'!I:I, "not found")</f>
        <v>DQO-2229</v>
      </c>
    </row>
    <row r="1022" spans="1:25" ht="57">
      <c r="A1022" s="51" t="s">
        <v>13303</v>
      </c>
      <c r="B1022" s="51" t="s">
        <v>13304</v>
      </c>
      <c r="C1022" s="57" t="s">
        <v>13305</v>
      </c>
      <c r="D1022" s="51" t="s">
        <v>13306</v>
      </c>
      <c r="E1022" s="57" t="s">
        <v>60</v>
      </c>
      <c r="F1022" s="57" t="s">
        <v>61</v>
      </c>
      <c r="G1022" s="51" t="s">
        <v>738</v>
      </c>
      <c r="H1022" s="51" t="s">
        <v>4441</v>
      </c>
      <c r="I1022" s="51" t="s">
        <v>4442</v>
      </c>
      <c r="J1022" s="57" t="s">
        <v>65</v>
      </c>
      <c r="K1022" s="57" t="s">
        <v>11878</v>
      </c>
      <c r="L1022" s="57" t="s">
        <v>13293</v>
      </c>
      <c r="M1022" s="57" t="s">
        <v>66</v>
      </c>
      <c r="N1022" s="52" t="s">
        <v>13307</v>
      </c>
      <c r="O1022" s="53">
        <v>1</v>
      </c>
      <c r="P1022" s="51" t="s">
        <v>68</v>
      </c>
      <c r="Q1022" s="51" t="s">
        <v>69</v>
      </c>
      <c r="R1022" s="51" t="s">
        <v>70</v>
      </c>
      <c r="S1022" s="54" t="s">
        <v>4390</v>
      </c>
      <c r="T1022" s="51" t="s">
        <v>650</v>
      </c>
      <c r="U1022" s="55">
        <v>46251</v>
      </c>
      <c r="V1022" s="57" t="s">
        <v>778</v>
      </c>
      <c r="W1022" s="57" t="s">
        <v>11877</v>
      </c>
      <c r="X1022" s="57" t="s">
        <v>13292</v>
      </c>
      <c r="Y1022" s="142" t="str">
        <f>_xlfn.XLOOKUP(B1022,'Golden Rulebook-CDErule level'!I:I,'Golden Rulebook-CDErule level'!I:I, "not found")</f>
        <v>DQO-2230</v>
      </c>
    </row>
    <row r="1023" spans="1:25" ht="57">
      <c r="A1023" s="51" t="s">
        <v>13327</v>
      </c>
      <c r="B1023" s="51" t="s">
        <v>13328</v>
      </c>
      <c r="C1023" s="57" t="s">
        <v>13329</v>
      </c>
      <c r="D1023" s="51" t="s">
        <v>13330</v>
      </c>
      <c r="E1023" s="57" t="s">
        <v>60</v>
      </c>
      <c r="F1023" s="57" t="s">
        <v>61</v>
      </c>
      <c r="G1023" s="51" t="s">
        <v>738</v>
      </c>
      <c r="H1023" s="51" t="s">
        <v>4441</v>
      </c>
      <c r="I1023" s="51" t="s">
        <v>4442</v>
      </c>
      <c r="J1023" s="57" t="s">
        <v>65</v>
      </c>
      <c r="K1023" s="57" t="s">
        <v>11878</v>
      </c>
      <c r="L1023" s="57" t="s">
        <v>13324</v>
      </c>
      <c r="M1023" s="57" t="s">
        <v>66</v>
      </c>
      <c r="N1023" s="52" t="s">
        <v>13331</v>
      </c>
      <c r="O1023" s="53">
        <v>1</v>
      </c>
      <c r="P1023" s="51" t="s">
        <v>68</v>
      </c>
      <c r="Q1023" s="51" t="s">
        <v>69</v>
      </c>
      <c r="R1023" s="51" t="s">
        <v>70</v>
      </c>
      <c r="S1023" s="54" t="s">
        <v>4390</v>
      </c>
      <c r="T1023" s="51" t="s">
        <v>650</v>
      </c>
      <c r="U1023" s="55">
        <v>46251</v>
      </c>
      <c r="V1023" s="57" t="s">
        <v>778</v>
      </c>
      <c r="W1023" s="57" t="s">
        <v>11877</v>
      </c>
      <c r="X1023" s="57" t="s">
        <v>3486</v>
      </c>
      <c r="Y1023" s="142" t="str">
        <f>_xlfn.XLOOKUP(B1023,'Golden Rulebook-CDErule level'!I:I,'Golden Rulebook-CDErule level'!I:I, "not found")</f>
        <v>DQO-2232</v>
      </c>
    </row>
    <row r="1024" spans="1:25" ht="57">
      <c r="A1024" s="51" t="s">
        <v>13343</v>
      </c>
      <c r="B1024" s="51" t="s">
        <v>13344</v>
      </c>
      <c r="C1024" s="57" t="s">
        <v>13345</v>
      </c>
      <c r="D1024" s="51" t="s">
        <v>13346</v>
      </c>
      <c r="E1024" s="57" t="s">
        <v>60</v>
      </c>
      <c r="F1024" s="57" t="s">
        <v>61</v>
      </c>
      <c r="G1024" s="51" t="s">
        <v>738</v>
      </c>
      <c r="H1024" s="51" t="s">
        <v>4441</v>
      </c>
      <c r="I1024" s="51" t="s">
        <v>4442</v>
      </c>
      <c r="J1024" s="57" t="s">
        <v>65</v>
      </c>
      <c r="K1024" s="57" t="s">
        <v>11878</v>
      </c>
      <c r="L1024" s="57" t="s">
        <v>13340</v>
      </c>
      <c r="M1024" s="57" t="s">
        <v>66</v>
      </c>
      <c r="N1024" s="52" t="s">
        <v>13347</v>
      </c>
      <c r="O1024" s="53">
        <v>1</v>
      </c>
      <c r="P1024" s="51" t="s">
        <v>68</v>
      </c>
      <c r="Q1024" s="51" t="s">
        <v>69</v>
      </c>
      <c r="R1024" s="51" t="s">
        <v>70</v>
      </c>
      <c r="S1024" s="54" t="s">
        <v>4390</v>
      </c>
      <c r="T1024" s="51" t="s">
        <v>650</v>
      </c>
      <c r="U1024" s="55">
        <v>46251</v>
      </c>
      <c r="V1024" s="57" t="s">
        <v>778</v>
      </c>
      <c r="W1024" s="57" t="s">
        <v>11877</v>
      </c>
      <c r="X1024" s="57" t="s">
        <v>13339</v>
      </c>
      <c r="Y1024" s="142" t="str">
        <f>_xlfn.XLOOKUP(B1024,'Golden Rulebook-CDErule level'!I:I,'Golden Rulebook-CDErule level'!I:I, "not found")</f>
        <v>DQO-2233</v>
      </c>
    </row>
    <row r="1025" spans="1:25" ht="57">
      <c r="A1025" s="51" t="s">
        <v>13359</v>
      </c>
      <c r="B1025" s="51" t="s">
        <v>13360</v>
      </c>
      <c r="C1025" s="57" t="s">
        <v>13361</v>
      </c>
      <c r="D1025" s="51" t="s">
        <v>13362</v>
      </c>
      <c r="E1025" s="57" t="s">
        <v>60</v>
      </c>
      <c r="F1025" s="57" t="s">
        <v>61</v>
      </c>
      <c r="G1025" s="51" t="s">
        <v>738</v>
      </c>
      <c r="H1025" s="51" t="s">
        <v>4441</v>
      </c>
      <c r="I1025" s="51" t="s">
        <v>4442</v>
      </c>
      <c r="J1025" s="57" t="s">
        <v>65</v>
      </c>
      <c r="K1025" s="57" t="s">
        <v>11878</v>
      </c>
      <c r="L1025" s="57" t="s">
        <v>13356</v>
      </c>
      <c r="M1025" s="57" t="s">
        <v>66</v>
      </c>
      <c r="N1025" s="52" t="s">
        <v>13363</v>
      </c>
      <c r="O1025" s="53">
        <v>1</v>
      </c>
      <c r="P1025" s="51" t="s">
        <v>68</v>
      </c>
      <c r="Q1025" s="51" t="s">
        <v>69</v>
      </c>
      <c r="R1025" s="51" t="s">
        <v>70</v>
      </c>
      <c r="S1025" s="54" t="s">
        <v>4390</v>
      </c>
      <c r="T1025" s="51" t="s">
        <v>650</v>
      </c>
      <c r="U1025" s="55">
        <v>46251</v>
      </c>
      <c r="V1025" s="57" t="s">
        <v>778</v>
      </c>
      <c r="W1025" s="57" t="s">
        <v>11877</v>
      </c>
      <c r="X1025" s="57" t="s">
        <v>13355</v>
      </c>
      <c r="Y1025" s="142" t="str">
        <f>_xlfn.XLOOKUP(B1025,'Golden Rulebook-CDErule level'!I:I,'Golden Rulebook-CDErule level'!I:I, "not found")</f>
        <v>DQO-2234</v>
      </c>
    </row>
    <row r="1026" spans="1:25" ht="57">
      <c r="A1026" s="51" t="s">
        <v>14056</v>
      </c>
      <c r="B1026" s="51" t="s">
        <v>14057</v>
      </c>
      <c r="C1026" s="57" t="s">
        <v>14058</v>
      </c>
      <c r="D1026" s="51" t="s">
        <v>14059</v>
      </c>
      <c r="E1026" s="57" t="s">
        <v>60</v>
      </c>
      <c r="F1026" s="57" t="s">
        <v>61</v>
      </c>
      <c r="G1026" s="51" t="s">
        <v>2207</v>
      </c>
      <c r="H1026" s="51" t="s">
        <v>4380</v>
      </c>
      <c r="I1026" s="51" t="s">
        <v>4381</v>
      </c>
      <c r="J1026" s="57" t="s">
        <v>65</v>
      </c>
      <c r="K1026" s="57" t="s">
        <v>14046</v>
      </c>
      <c r="L1026" s="57" t="s">
        <v>14047</v>
      </c>
      <c r="M1026" s="57" t="s">
        <v>66</v>
      </c>
      <c r="N1026" s="52" t="s">
        <v>14060</v>
      </c>
      <c r="O1026" s="53">
        <v>1</v>
      </c>
      <c r="P1026" s="51" t="s">
        <v>68</v>
      </c>
      <c r="Q1026" s="51" t="s">
        <v>69</v>
      </c>
      <c r="R1026" s="51" t="s">
        <v>70</v>
      </c>
      <c r="S1026" s="54" t="s">
        <v>4390</v>
      </c>
      <c r="T1026" s="51" t="s">
        <v>650</v>
      </c>
      <c r="U1026" s="55">
        <v>46251</v>
      </c>
      <c r="V1026" s="57" t="s">
        <v>778</v>
      </c>
      <c r="W1026" s="57" t="s">
        <v>14045</v>
      </c>
      <c r="X1026" s="57" t="s">
        <v>35757</v>
      </c>
      <c r="Y1026" s="142" t="str">
        <f>_xlfn.XLOOKUP(B1026,'Golden Rulebook-CDErule level'!I:I,'Golden Rulebook-CDErule level'!I:I, "not found")</f>
        <v>DQO-2235</v>
      </c>
    </row>
    <row r="1027" spans="1:25" ht="57">
      <c r="A1027" s="51" t="s">
        <v>14063</v>
      </c>
      <c r="B1027" s="51" t="s">
        <v>14064</v>
      </c>
      <c r="C1027" s="57" t="s">
        <v>14065</v>
      </c>
      <c r="D1027" s="51" t="s">
        <v>14066</v>
      </c>
      <c r="E1027" s="57" t="s">
        <v>60</v>
      </c>
      <c r="F1027" s="57" t="s">
        <v>61</v>
      </c>
      <c r="G1027" s="51" t="s">
        <v>2207</v>
      </c>
      <c r="H1027" s="51" t="s">
        <v>4380</v>
      </c>
      <c r="I1027" s="51" t="s">
        <v>4381</v>
      </c>
      <c r="J1027" s="57" t="s">
        <v>65</v>
      </c>
      <c r="K1027" s="57" t="s">
        <v>14046</v>
      </c>
      <c r="L1027" s="57" t="s">
        <v>14047</v>
      </c>
      <c r="M1027" s="57" t="s">
        <v>66</v>
      </c>
      <c r="N1027" s="52" t="s">
        <v>14060</v>
      </c>
      <c r="O1027" s="53">
        <v>1</v>
      </c>
      <c r="P1027" s="51" t="s">
        <v>68</v>
      </c>
      <c r="Q1027" s="51" t="s">
        <v>69</v>
      </c>
      <c r="R1027" s="51" t="s">
        <v>70</v>
      </c>
      <c r="S1027" s="54" t="s">
        <v>4390</v>
      </c>
      <c r="T1027" s="51" t="s">
        <v>650</v>
      </c>
      <c r="U1027" s="55">
        <v>46251</v>
      </c>
      <c r="V1027" s="57" t="s">
        <v>778</v>
      </c>
      <c r="W1027" s="57" t="s">
        <v>14045</v>
      </c>
      <c r="X1027" s="57" t="s">
        <v>35757</v>
      </c>
      <c r="Y1027" s="142" t="str">
        <f>_xlfn.XLOOKUP(B1027,'Golden Rulebook-CDErule level'!I:I,'Golden Rulebook-CDErule level'!I:I, "not found")</f>
        <v>DQO-2236</v>
      </c>
    </row>
    <row r="1028" spans="1:25" ht="57">
      <c r="A1028" s="51" t="s">
        <v>4385</v>
      </c>
      <c r="B1028" s="51" t="s">
        <v>4386</v>
      </c>
      <c r="C1028" s="57" t="s">
        <v>4387</v>
      </c>
      <c r="D1028" s="51" t="s">
        <v>4388</v>
      </c>
      <c r="E1028" s="57" t="s">
        <v>60</v>
      </c>
      <c r="F1028" s="57" t="s">
        <v>61</v>
      </c>
      <c r="G1028" s="51" t="s">
        <v>2207</v>
      </c>
      <c r="H1028" s="51" t="s">
        <v>4380</v>
      </c>
      <c r="I1028" s="51" t="s">
        <v>4381</v>
      </c>
      <c r="J1028" s="57" t="s">
        <v>65</v>
      </c>
      <c r="K1028" s="57" t="s">
        <v>4372</v>
      </c>
      <c r="L1028" s="57" t="s">
        <v>4373</v>
      </c>
      <c r="M1028" s="57" t="s">
        <v>66</v>
      </c>
      <c r="N1028" s="52" t="s">
        <v>4389</v>
      </c>
      <c r="O1028" s="53">
        <v>1</v>
      </c>
      <c r="P1028" s="51" t="s">
        <v>68</v>
      </c>
      <c r="Q1028" s="51" t="s">
        <v>69</v>
      </c>
      <c r="R1028" s="51" t="s">
        <v>70</v>
      </c>
      <c r="S1028" s="54" t="s">
        <v>4390</v>
      </c>
      <c r="T1028" s="51" t="s">
        <v>650</v>
      </c>
      <c r="U1028" s="55">
        <v>46251</v>
      </c>
      <c r="V1028" s="57" t="s">
        <v>778</v>
      </c>
      <c r="W1028" s="57" t="s">
        <v>4371</v>
      </c>
      <c r="X1028" s="57" t="s">
        <v>35758</v>
      </c>
      <c r="Y1028" s="142" t="str">
        <f>_xlfn.XLOOKUP(B1028,'Golden Rulebook-CDErule level'!I:I,'Golden Rulebook-CDErule level'!I:I, "not found")</f>
        <v>DQO-2237</v>
      </c>
    </row>
    <row r="1029" spans="1:25" ht="142.5">
      <c r="A1029" s="51" t="s">
        <v>4561</v>
      </c>
      <c r="B1029" s="51" t="s">
        <v>4562</v>
      </c>
      <c r="C1029" s="57" t="s">
        <v>4563</v>
      </c>
      <c r="D1029" s="51" t="s">
        <v>4564</v>
      </c>
      <c r="E1029" s="57" t="s">
        <v>60</v>
      </c>
      <c r="F1029" s="57" t="s">
        <v>61</v>
      </c>
      <c r="G1029" s="51" t="s">
        <v>738</v>
      </c>
      <c r="H1029" s="51" t="s">
        <v>4565</v>
      </c>
      <c r="I1029" s="51" t="s">
        <v>4566</v>
      </c>
      <c r="J1029" s="57" t="s">
        <v>65</v>
      </c>
      <c r="K1029" s="57" t="s">
        <v>4550</v>
      </c>
      <c r="L1029" s="57" t="s">
        <v>4551</v>
      </c>
      <c r="M1029" s="57" t="s">
        <v>66</v>
      </c>
      <c r="N1029" s="52" t="s">
        <v>3265</v>
      </c>
      <c r="O1029" s="53">
        <v>1</v>
      </c>
      <c r="P1029" s="51" t="s">
        <v>68</v>
      </c>
      <c r="Q1029" s="51" t="s">
        <v>69</v>
      </c>
      <c r="R1029" s="51" t="s">
        <v>70</v>
      </c>
      <c r="S1029" s="54" t="s">
        <v>4390</v>
      </c>
      <c r="T1029" s="51" t="s">
        <v>650</v>
      </c>
      <c r="U1029" s="55">
        <v>46251</v>
      </c>
      <c r="V1029" s="57" t="s">
        <v>778</v>
      </c>
      <c r="W1029" s="57" t="s">
        <v>4549</v>
      </c>
      <c r="X1029" s="57" t="s">
        <v>749</v>
      </c>
      <c r="Y1029" s="142" t="str">
        <f>_xlfn.XLOOKUP(B1029,'Golden Rulebook-CDErule level'!I:I,'Golden Rulebook-CDErule level'!I:I, "not found")</f>
        <v>DQO-2238</v>
      </c>
    </row>
    <row r="1030" spans="1:25" ht="142.5">
      <c r="A1030" s="51" t="s">
        <v>4569</v>
      </c>
      <c r="B1030" s="51" t="s">
        <v>4570</v>
      </c>
      <c r="C1030" s="68" t="s">
        <v>4571</v>
      </c>
      <c r="D1030" s="69" t="s">
        <v>4572</v>
      </c>
      <c r="E1030" s="68" t="s">
        <v>60</v>
      </c>
      <c r="F1030" s="68" t="s">
        <v>61</v>
      </c>
      <c r="G1030" s="51" t="s">
        <v>738</v>
      </c>
      <c r="H1030" s="51" t="s">
        <v>4565</v>
      </c>
      <c r="I1030" s="51" t="s">
        <v>4566</v>
      </c>
      <c r="J1030" s="51" t="s">
        <v>65</v>
      </c>
      <c r="K1030" s="68" t="s">
        <v>4550</v>
      </c>
      <c r="L1030" s="60" t="s">
        <v>4551</v>
      </c>
      <c r="M1030" s="68" t="s">
        <v>66</v>
      </c>
      <c r="N1030" s="52" t="s">
        <v>4573</v>
      </c>
      <c r="O1030" s="70">
        <v>1</v>
      </c>
      <c r="P1030" s="51" t="s">
        <v>68</v>
      </c>
      <c r="Q1030" s="51" t="s">
        <v>69</v>
      </c>
      <c r="R1030" s="51" t="s">
        <v>70</v>
      </c>
      <c r="S1030" s="54" t="s">
        <v>4390</v>
      </c>
      <c r="T1030" s="51" t="s">
        <v>650</v>
      </c>
      <c r="U1030" s="71">
        <v>46261</v>
      </c>
      <c r="V1030" s="68"/>
      <c r="W1030" s="68" t="s">
        <v>4549</v>
      </c>
      <c r="X1030" s="68" t="s">
        <v>749</v>
      </c>
      <c r="Y1030" s="142" t="str">
        <f>_xlfn.XLOOKUP(B1030,'Golden Rulebook-CDErule level'!I:I,'Golden Rulebook-CDErule level'!I:I, "not found")</f>
        <v>DQO-2239</v>
      </c>
    </row>
    <row r="1031" spans="1:25" ht="142.5">
      <c r="A1031" s="51" t="s">
        <v>4592</v>
      </c>
      <c r="B1031" s="51" t="s">
        <v>4593</v>
      </c>
      <c r="C1031" s="57" t="s">
        <v>4594</v>
      </c>
      <c r="D1031" s="51" t="s">
        <v>4595</v>
      </c>
      <c r="E1031" s="57" t="s">
        <v>60</v>
      </c>
      <c r="F1031" s="57" t="s">
        <v>61</v>
      </c>
      <c r="G1031" s="51" t="s">
        <v>738</v>
      </c>
      <c r="H1031" s="51" t="s">
        <v>4565</v>
      </c>
      <c r="I1031" s="51" t="s">
        <v>4566</v>
      </c>
      <c r="J1031" s="57" t="s">
        <v>65</v>
      </c>
      <c r="K1031" s="57" t="s">
        <v>4550</v>
      </c>
      <c r="L1031" s="57" t="s">
        <v>4582</v>
      </c>
      <c r="M1031" s="57" t="s">
        <v>66</v>
      </c>
      <c r="N1031" s="52" t="s">
        <v>4596</v>
      </c>
      <c r="O1031" s="53">
        <v>1</v>
      </c>
      <c r="P1031" s="51" t="s">
        <v>68</v>
      </c>
      <c r="Q1031" s="51" t="s">
        <v>69</v>
      </c>
      <c r="R1031" s="51" t="s">
        <v>70</v>
      </c>
      <c r="S1031" s="54" t="s">
        <v>4390</v>
      </c>
      <c r="T1031" s="51" t="s">
        <v>650</v>
      </c>
      <c r="U1031" s="55">
        <v>46251</v>
      </c>
      <c r="V1031" s="57" t="s">
        <v>778</v>
      </c>
      <c r="W1031" s="57" t="s">
        <v>4549</v>
      </c>
      <c r="X1031" s="57" t="s">
        <v>4581</v>
      </c>
      <c r="Y1031" s="142" t="str">
        <f>_xlfn.XLOOKUP(B1031,'Golden Rulebook-CDErule level'!I:I,'Golden Rulebook-CDErule level'!I:I, "not found")</f>
        <v>DQO-2240</v>
      </c>
    </row>
    <row r="1032" spans="1:25" ht="57">
      <c r="A1032" s="51" t="s">
        <v>4491</v>
      </c>
      <c r="B1032" s="51" t="s">
        <v>4492</v>
      </c>
      <c r="C1032" s="57" t="s">
        <v>4493</v>
      </c>
      <c r="D1032" s="51" t="s">
        <v>4494</v>
      </c>
      <c r="E1032" s="57" t="s">
        <v>60</v>
      </c>
      <c r="F1032" s="57" t="s">
        <v>61</v>
      </c>
      <c r="G1032" s="51" t="s">
        <v>738</v>
      </c>
      <c r="H1032" s="51" t="s">
        <v>4441</v>
      </c>
      <c r="I1032" s="51" t="s">
        <v>4442</v>
      </c>
      <c r="J1032" s="57" t="s">
        <v>65</v>
      </c>
      <c r="K1032" s="57" t="s">
        <v>4432</v>
      </c>
      <c r="L1032" s="57" t="s">
        <v>4481</v>
      </c>
      <c r="M1032" s="57" t="s">
        <v>66</v>
      </c>
      <c r="N1032" s="52" t="s">
        <v>4495</v>
      </c>
      <c r="O1032" s="53">
        <v>1</v>
      </c>
      <c r="P1032" s="51" t="s">
        <v>68</v>
      </c>
      <c r="Q1032" s="51" t="s">
        <v>69</v>
      </c>
      <c r="R1032" s="51" t="s">
        <v>70</v>
      </c>
      <c r="S1032" s="54" t="s">
        <v>4390</v>
      </c>
      <c r="T1032" s="51" t="s">
        <v>650</v>
      </c>
      <c r="U1032" s="55">
        <v>46251</v>
      </c>
      <c r="V1032" s="57" t="s">
        <v>778</v>
      </c>
      <c r="W1032" s="57" t="s">
        <v>4431</v>
      </c>
      <c r="X1032" s="57" t="s">
        <v>4480</v>
      </c>
      <c r="Y1032" s="142" t="str">
        <f>_xlfn.XLOOKUP(B1032,'Golden Rulebook-CDErule level'!I:I,'Golden Rulebook-CDErule level'!I:I, "not found")</f>
        <v>DQO-2241</v>
      </c>
    </row>
    <row r="1033" spans="1:25" ht="57">
      <c r="A1033" s="51" t="s">
        <v>4462</v>
      </c>
      <c r="B1033" s="51" t="s">
        <v>4463</v>
      </c>
      <c r="C1033" s="57" t="s">
        <v>4464</v>
      </c>
      <c r="D1033" s="51" t="s">
        <v>4465</v>
      </c>
      <c r="E1033" s="57" t="s">
        <v>60</v>
      </c>
      <c r="F1033" s="57" t="s">
        <v>61</v>
      </c>
      <c r="G1033" s="51" t="s">
        <v>738</v>
      </c>
      <c r="H1033" s="51" t="s">
        <v>4441</v>
      </c>
      <c r="I1033" s="51" t="s">
        <v>4442</v>
      </c>
      <c r="J1033" s="57" t="s">
        <v>65</v>
      </c>
      <c r="K1033" s="57" t="s">
        <v>4432</v>
      </c>
      <c r="L1033" s="57" t="s">
        <v>4452</v>
      </c>
      <c r="M1033" s="57" t="s">
        <v>66</v>
      </c>
      <c r="N1033" s="52" t="s">
        <v>4466</v>
      </c>
      <c r="O1033" s="53">
        <v>1</v>
      </c>
      <c r="P1033" s="51" t="s">
        <v>68</v>
      </c>
      <c r="Q1033" s="51" t="s">
        <v>69</v>
      </c>
      <c r="R1033" s="51" t="s">
        <v>70</v>
      </c>
      <c r="S1033" s="54" t="s">
        <v>4390</v>
      </c>
      <c r="T1033" s="51" t="s">
        <v>650</v>
      </c>
      <c r="U1033" s="55">
        <v>46251</v>
      </c>
      <c r="V1033" s="57" t="s">
        <v>778</v>
      </c>
      <c r="W1033" s="57" t="s">
        <v>4431</v>
      </c>
      <c r="X1033" s="57" t="s">
        <v>4451</v>
      </c>
      <c r="Y1033" s="142" t="str">
        <f>_xlfn.XLOOKUP(B1033,'Golden Rulebook-CDErule level'!I:I,'Golden Rulebook-CDErule level'!I:I, "not found")</f>
        <v>DQO-2242</v>
      </c>
    </row>
    <row r="1034" spans="1:25" ht="57">
      <c r="A1034" s="51" t="s">
        <v>4446</v>
      </c>
      <c r="B1034" s="51" t="s">
        <v>4447</v>
      </c>
      <c r="C1034" s="57" t="s">
        <v>4448</v>
      </c>
      <c r="D1034" s="51" t="s">
        <v>4449</v>
      </c>
      <c r="E1034" s="57" t="s">
        <v>60</v>
      </c>
      <c r="F1034" s="57" t="s">
        <v>61</v>
      </c>
      <c r="G1034" s="51" t="s">
        <v>738</v>
      </c>
      <c r="H1034" s="51" t="s">
        <v>4441</v>
      </c>
      <c r="I1034" s="51" t="s">
        <v>4442</v>
      </c>
      <c r="J1034" s="57" t="s">
        <v>65</v>
      </c>
      <c r="K1034" s="57" t="s">
        <v>4432</v>
      </c>
      <c r="L1034" s="57" t="s">
        <v>4434</v>
      </c>
      <c r="M1034" s="57" t="s">
        <v>66</v>
      </c>
      <c r="N1034" s="52" t="s">
        <v>4450</v>
      </c>
      <c r="O1034" s="53">
        <v>1</v>
      </c>
      <c r="P1034" s="51" t="s">
        <v>68</v>
      </c>
      <c r="Q1034" s="51" t="s">
        <v>69</v>
      </c>
      <c r="R1034" s="51" t="s">
        <v>70</v>
      </c>
      <c r="S1034" s="54" t="s">
        <v>4390</v>
      </c>
      <c r="T1034" s="51" t="s">
        <v>650</v>
      </c>
      <c r="U1034" s="55">
        <v>46251</v>
      </c>
      <c r="V1034" s="57" t="s">
        <v>778</v>
      </c>
      <c r="W1034" s="57" t="s">
        <v>4431</v>
      </c>
      <c r="X1034" s="57" t="s">
        <v>4433</v>
      </c>
      <c r="Y1034" s="142" t="str">
        <f>_xlfn.XLOOKUP(B1034,'Golden Rulebook-CDErule level'!I:I,'Golden Rulebook-CDErule level'!I:I, "not found")</f>
        <v>DQO-2243</v>
      </c>
    </row>
    <row r="1035" spans="1:25" ht="57">
      <c r="A1035" s="51" t="s">
        <v>4544</v>
      </c>
      <c r="B1035" s="51" t="s">
        <v>4545</v>
      </c>
      <c r="C1035" s="57" t="s">
        <v>4546</v>
      </c>
      <c r="D1035" s="51" t="s">
        <v>4547</v>
      </c>
      <c r="E1035" s="57" t="s">
        <v>60</v>
      </c>
      <c r="F1035" s="57" t="s">
        <v>61</v>
      </c>
      <c r="G1035" s="51" t="s">
        <v>738</v>
      </c>
      <c r="H1035" s="51" t="s">
        <v>4441</v>
      </c>
      <c r="I1035" s="51" t="s">
        <v>4442</v>
      </c>
      <c r="J1035" s="57" t="s">
        <v>65</v>
      </c>
      <c r="K1035" s="57" t="s">
        <v>4432</v>
      </c>
      <c r="L1035" s="57" t="s">
        <v>4534</v>
      </c>
      <c r="M1035" s="57" t="s">
        <v>66</v>
      </c>
      <c r="N1035" s="52" t="s">
        <v>4548</v>
      </c>
      <c r="O1035" s="53">
        <v>1</v>
      </c>
      <c r="P1035" s="51" t="s">
        <v>68</v>
      </c>
      <c r="Q1035" s="51" t="s">
        <v>69</v>
      </c>
      <c r="R1035" s="51" t="s">
        <v>70</v>
      </c>
      <c r="S1035" s="54" t="s">
        <v>4390</v>
      </c>
      <c r="T1035" s="51" t="s">
        <v>650</v>
      </c>
      <c r="U1035" s="55">
        <v>46251</v>
      </c>
      <c r="V1035" s="57" t="s">
        <v>778</v>
      </c>
      <c r="W1035" s="57" t="s">
        <v>4431</v>
      </c>
      <c r="X1035" s="57" t="s">
        <v>4533</v>
      </c>
      <c r="Y1035" s="142" t="str">
        <f>_xlfn.XLOOKUP(B1035,'Golden Rulebook-CDErule level'!I:I,'Golden Rulebook-CDErule level'!I:I, "not found")</f>
        <v>DQO-2244</v>
      </c>
    </row>
    <row r="1036" spans="1:25" ht="57">
      <c r="A1036" s="51" t="s">
        <v>4528</v>
      </c>
      <c r="B1036" s="51" t="s">
        <v>4529</v>
      </c>
      <c r="C1036" s="57" t="s">
        <v>4530</v>
      </c>
      <c r="D1036" s="51" t="s">
        <v>4531</v>
      </c>
      <c r="E1036" s="57" t="s">
        <v>60</v>
      </c>
      <c r="F1036" s="57" t="s">
        <v>61</v>
      </c>
      <c r="G1036" s="51" t="s">
        <v>738</v>
      </c>
      <c r="H1036" s="51" t="s">
        <v>4441</v>
      </c>
      <c r="I1036" s="51" t="s">
        <v>4442</v>
      </c>
      <c r="J1036" s="57" t="s">
        <v>65</v>
      </c>
      <c r="K1036" s="57" t="s">
        <v>4432</v>
      </c>
      <c r="L1036" s="57" t="s">
        <v>4518</v>
      </c>
      <c r="M1036" s="57" t="s">
        <v>66</v>
      </c>
      <c r="N1036" s="52" t="s">
        <v>4532</v>
      </c>
      <c r="O1036" s="53">
        <v>1</v>
      </c>
      <c r="P1036" s="51" t="s">
        <v>68</v>
      </c>
      <c r="Q1036" s="51" t="s">
        <v>69</v>
      </c>
      <c r="R1036" s="51" t="s">
        <v>70</v>
      </c>
      <c r="S1036" s="54" t="s">
        <v>4390</v>
      </c>
      <c r="T1036" s="51" t="s">
        <v>650</v>
      </c>
      <c r="U1036" s="55">
        <v>46251</v>
      </c>
      <c r="V1036" s="57" t="s">
        <v>778</v>
      </c>
      <c r="W1036" s="57" t="s">
        <v>4431</v>
      </c>
      <c r="X1036" s="57" t="s">
        <v>4517</v>
      </c>
      <c r="Y1036" s="142" t="str">
        <f>_xlfn.XLOOKUP(B1036,'Golden Rulebook-CDErule level'!I:I,'Golden Rulebook-CDErule level'!I:I, "not found")</f>
        <v>DQO-2245</v>
      </c>
    </row>
    <row r="1037" spans="1:25" ht="57">
      <c r="A1037" s="51" t="s">
        <v>12678</v>
      </c>
      <c r="B1037" s="51" t="s">
        <v>12679</v>
      </c>
      <c r="C1037" s="57" t="s">
        <v>12680</v>
      </c>
      <c r="D1037" s="57" t="s">
        <v>12681</v>
      </c>
      <c r="E1037" s="57" t="s">
        <v>60</v>
      </c>
      <c r="F1037" s="51" t="s">
        <v>61</v>
      </c>
      <c r="G1037" s="51" t="s">
        <v>738</v>
      </c>
      <c r="H1037" s="51" t="s">
        <v>4441</v>
      </c>
      <c r="I1037" s="51" t="s">
        <v>4442</v>
      </c>
      <c r="J1037" s="57" t="s">
        <v>65</v>
      </c>
      <c r="K1037" s="57" t="s">
        <v>11878</v>
      </c>
      <c r="L1037" s="57" t="s">
        <v>12668</v>
      </c>
      <c r="M1037" s="57" t="s">
        <v>93</v>
      </c>
      <c r="N1037" s="52" t="s">
        <v>12682</v>
      </c>
      <c r="O1037" s="53">
        <v>1</v>
      </c>
      <c r="P1037" s="51" t="s">
        <v>68</v>
      </c>
      <c r="Q1037" s="51" t="s">
        <v>69</v>
      </c>
      <c r="R1037" s="51" t="s">
        <v>70</v>
      </c>
      <c r="S1037" s="54" t="s">
        <v>95</v>
      </c>
      <c r="T1037" s="51" t="s">
        <v>650</v>
      </c>
      <c r="U1037" s="55">
        <v>46252</v>
      </c>
      <c r="V1037" s="57" t="s">
        <v>778</v>
      </c>
      <c r="W1037" s="54" t="s">
        <v>11877</v>
      </c>
      <c r="X1037" s="57" t="s">
        <v>12667</v>
      </c>
      <c r="Y1037" s="142" t="str">
        <f>_xlfn.XLOOKUP(B1037,'Golden Rulebook-CDErule level'!I:I,'Golden Rulebook-CDErule level'!I:I, "not found")</f>
        <v>DQO-2246</v>
      </c>
    </row>
    <row r="1038" spans="1:25" ht="57">
      <c r="A1038" s="51" t="s">
        <v>11597</v>
      </c>
      <c r="B1038" s="51" t="s">
        <v>11598</v>
      </c>
      <c r="C1038" s="57" t="s">
        <v>11599</v>
      </c>
      <c r="D1038" s="57" t="s">
        <v>11600</v>
      </c>
      <c r="E1038" s="57" t="s">
        <v>60</v>
      </c>
      <c r="F1038" s="51" t="s">
        <v>61</v>
      </c>
      <c r="G1038" s="51" t="s">
        <v>738</v>
      </c>
      <c r="H1038" s="51" t="s">
        <v>4441</v>
      </c>
      <c r="I1038" s="51" t="s">
        <v>4442</v>
      </c>
      <c r="J1038" s="57" t="s">
        <v>65</v>
      </c>
      <c r="K1038" s="57" t="s">
        <v>11011</v>
      </c>
      <c r="L1038" s="57" t="s">
        <v>11580</v>
      </c>
      <c r="M1038" s="57" t="s">
        <v>93</v>
      </c>
      <c r="N1038" s="52" t="s">
        <v>11601</v>
      </c>
      <c r="O1038" s="53">
        <v>1</v>
      </c>
      <c r="P1038" s="51" t="s">
        <v>68</v>
      </c>
      <c r="Q1038" s="51" t="s">
        <v>69</v>
      </c>
      <c r="R1038" s="51" t="s">
        <v>70</v>
      </c>
      <c r="S1038" s="54" t="s">
        <v>95</v>
      </c>
      <c r="T1038" s="51" t="s">
        <v>650</v>
      </c>
      <c r="U1038" s="55">
        <v>46252</v>
      </c>
      <c r="V1038" s="57" t="s">
        <v>778</v>
      </c>
      <c r="W1038" s="54" t="s">
        <v>11010</v>
      </c>
      <c r="X1038" s="57" t="s">
        <v>11579</v>
      </c>
      <c r="Y1038" s="142" t="str">
        <f>_xlfn.XLOOKUP(B1038,'Golden Rulebook-CDErule level'!I:I,'Golden Rulebook-CDErule level'!I:I, "not found")</f>
        <v>DQO-2247</v>
      </c>
    </row>
    <row r="1039" spans="1:25" ht="42.75">
      <c r="A1039" s="51" t="s">
        <v>4999</v>
      </c>
      <c r="B1039" s="51" t="s">
        <v>5000</v>
      </c>
      <c r="C1039" s="57" t="s">
        <v>5001</v>
      </c>
      <c r="D1039" s="57" t="s">
        <v>5002</v>
      </c>
      <c r="E1039" s="57" t="s">
        <v>60</v>
      </c>
      <c r="F1039" s="51" t="s">
        <v>61</v>
      </c>
      <c r="G1039" s="51" t="s">
        <v>3030</v>
      </c>
      <c r="H1039" s="51" t="s">
        <v>4625</v>
      </c>
      <c r="I1039" s="51" t="s">
        <v>4626</v>
      </c>
      <c r="J1039" s="57" t="s">
        <v>65</v>
      </c>
      <c r="K1039" s="57" t="s">
        <v>4723</v>
      </c>
      <c r="L1039" s="57" t="s">
        <v>4976</v>
      </c>
      <c r="M1039" s="57" t="s">
        <v>93</v>
      </c>
      <c r="N1039" s="52" t="s">
        <v>5003</v>
      </c>
      <c r="O1039" s="53">
        <v>1</v>
      </c>
      <c r="P1039" s="51" t="s">
        <v>68</v>
      </c>
      <c r="Q1039" s="51" t="s">
        <v>69</v>
      </c>
      <c r="R1039" s="51" t="s">
        <v>70</v>
      </c>
      <c r="S1039" s="54" t="s">
        <v>95</v>
      </c>
      <c r="T1039" s="51" t="s">
        <v>650</v>
      </c>
      <c r="U1039" s="55">
        <v>46252</v>
      </c>
      <c r="V1039" s="57" t="s">
        <v>778</v>
      </c>
      <c r="W1039" s="54" t="s">
        <v>4722</v>
      </c>
      <c r="X1039" s="57" t="s">
        <v>4975</v>
      </c>
      <c r="Y1039" s="142" t="str">
        <f>_xlfn.XLOOKUP(B1039,'Golden Rulebook-CDErule level'!I:I,'Golden Rulebook-CDErule level'!I:I, "not found")</f>
        <v>DQO-2248</v>
      </c>
    </row>
    <row r="1040" spans="1:25" ht="42.75">
      <c r="A1040" s="51" t="s">
        <v>5185</v>
      </c>
      <c r="B1040" s="51" t="s">
        <v>5186</v>
      </c>
      <c r="C1040" s="57" t="s">
        <v>5187</v>
      </c>
      <c r="D1040" s="57" t="s">
        <v>5188</v>
      </c>
      <c r="E1040" s="57" t="s">
        <v>60</v>
      </c>
      <c r="F1040" s="51" t="s">
        <v>61</v>
      </c>
      <c r="G1040" s="51" t="s">
        <v>3030</v>
      </c>
      <c r="H1040" s="51" t="s">
        <v>4625</v>
      </c>
      <c r="I1040" s="51" t="s">
        <v>4626</v>
      </c>
      <c r="J1040" s="57" t="s">
        <v>65</v>
      </c>
      <c r="K1040" s="57" t="s">
        <v>4723</v>
      </c>
      <c r="L1040" s="57" t="s">
        <v>5169</v>
      </c>
      <c r="M1040" s="57" t="s">
        <v>93</v>
      </c>
      <c r="N1040" s="52" t="s">
        <v>5189</v>
      </c>
      <c r="O1040" s="53">
        <v>1</v>
      </c>
      <c r="P1040" s="51" t="s">
        <v>68</v>
      </c>
      <c r="Q1040" s="51" t="s">
        <v>69</v>
      </c>
      <c r="R1040" s="51" t="s">
        <v>70</v>
      </c>
      <c r="S1040" s="54" t="s">
        <v>95</v>
      </c>
      <c r="T1040" s="51" t="s">
        <v>650</v>
      </c>
      <c r="U1040" s="55">
        <v>46252</v>
      </c>
      <c r="V1040" s="57" t="s">
        <v>778</v>
      </c>
      <c r="W1040" s="54" t="s">
        <v>4722</v>
      </c>
      <c r="X1040" s="57" t="s">
        <v>5168</v>
      </c>
      <c r="Y1040" s="142" t="str">
        <f>_xlfn.XLOOKUP(B1040,'Golden Rulebook-CDErule level'!I:I,'Golden Rulebook-CDErule level'!I:I, "not found")</f>
        <v>DQO-2249</v>
      </c>
    </row>
    <row r="1041" spans="1:25" ht="42.75">
      <c r="A1041" s="51" t="s">
        <v>9940</v>
      </c>
      <c r="B1041" s="51" t="s">
        <v>9941</v>
      </c>
      <c r="C1041" s="57" t="s">
        <v>9942</v>
      </c>
      <c r="D1041" s="57" t="s">
        <v>9943</v>
      </c>
      <c r="E1041" s="57" t="s">
        <v>60</v>
      </c>
      <c r="F1041" s="51" t="s">
        <v>61</v>
      </c>
      <c r="G1041" s="51" t="s">
        <v>3030</v>
      </c>
      <c r="H1041" s="51" t="s">
        <v>4625</v>
      </c>
      <c r="I1041" s="51" t="s">
        <v>4626</v>
      </c>
      <c r="J1041" s="57" t="s">
        <v>65</v>
      </c>
      <c r="K1041" s="57" t="s">
        <v>9703</v>
      </c>
      <c r="L1041" s="57" t="s">
        <v>9924</v>
      </c>
      <c r="M1041" s="57" t="s">
        <v>93</v>
      </c>
      <c r="N1041" s="52" t="s">
        <v>9944</v>
      </c>
      <c r="O1041" s="53">
        <v>1</v>
      </c>
      <c r="P1041" s="51" t="s">
        <v>68</v>
      </c>
      <c r="Q1041" s="51" t="s">
        <v>69</v>
      </c>
      <c r="R1041" s="51" t="s">
        <v>70</v>
      </c>
      <c r="S1041" s="54" t="s">
        <v>95</v>
      </c>
      <c r="T1041" s="51" t="s">
        <v>650</v>
      </c>
      <c r="U1041" s="55">
        <v>46252</v>
      </c>
      <c r="V1041" s="57" t="s">
        <v>778</v>
      </c>
      <c r="W1041" s="54" t="s">
        <v>9702</v>
      </c>
      <c r="X1041" s="57" t="s">
        <v>9923</v>
      </c>
      <c r="Y1041" s="142" t="str">
        <f>_xlfn.XLOOKUP(B1041,'Golden Rulebook-CDErule level'!I:I,'Golden Rulebook-CDErule level'!I:I, "not found")</f>
        <v>DQO-2250</v>
      </c>
    </row>
    <row r="1042" spans="1:25" ht="42.75">
      <c r="A1042" s="51" t="s">
        <v>8517</v>
      </c>
      <c r="B1042" s="51" t="s">
        <v>8518</v>
      </c>
      <c r="C1042" s="57" t="s">
        <v>8519</v>
      </c>
      <c r="D1042" s="57" t="s">
        <v>8520</v>
      </c>
      <c r="E1042" s="57" t="s">
        <v>60</v>
      </c>
      <c r="F1042" s="51" t="s">
        <v>61</v>
      </c>
      <c r="G1042" s="51" t="s">
        <v>643</v>
      </c>
      <c r="H1042" s="51" t="s">
        <v>8432</v>
      </c>
      <c r="I1042" s="51" t="s">
        <v>8433</v>
      </c>
      <c r="J1042" s="57" t="s">
        <v>65</v>
      </c>
      <c r="K1042" s="57" t="s">
        <v>8423</v>
      </c>
      <c r="L1042" s="57" t="s">
        <v>8493</v>
      </c>
      <c r="M1042" s="57" t="s">
        <v>93</v>
      </c>
      <c r="N1042" s="52" t="s">
        <v>8521</v>
      </c>
      <c r="O1042" s="53">
        <v>1</v>
      </c>
      <c r="P1042" s="51" t="s">
        <v>68</v>
      </c>
      <c r="Q1042" s="51" t="s">
        <v>69</v>
      </c>
      <c r="R1042" s="51" t="s">
        <v>70</v>
      </c>
      <c r="S1042" s="54" t="s">
        <v>95</v>
      </c>
      <c r="T1042" s="51" t="s">
        <v>650</v>
      </c>
      <c r="U1042" s="55">
        <v>46252</v>
      </c>
      <c r="V1042" s="57" t="s">
        <v>778</v>
      </c>
      <c r="W1042" s="54" t="s">
        <v>8422</v>
      </c>
      <c r="X1042" s="57" t="s">
        <v>8492</v>
      </c>
      <c r="Y1042" s="142" t="str">
        <f>_xlfn.XLOOKUP(B1042,'Golden Rulebook-CDErule level'!I:I,'Golden Rulebook-CDErule level'!I:I, "not found")</f>
        <v>DQO-2251</v>
      </c>
    </row>
    <row r="1043" spans="1:25" ht="42.75">
      <c r="A1043" s="51" t="s">
        <v>8575</v>
      </c>
      <c r="B1043" s="51" t="s">
        <v>8576</v>
      </c>
      <c r="C1043" s="57" t="s">
        <v>8577</v>
      </c>
      <c r="D1043" s="57" t="s">
        <v>8578</v>
      </c>
      <c r="E1043" s="57" t="s">
        <v>60</v>
      </c>
      <c r="F1043" s="51" t="s">
        <v>61</v>
      </c>
      <c r="G1043" s="51" t="s">
        <v>643</v>
      </c>
      <c r="H1043" s="51" t="s">
        <v>8432</v>
      </c>
      <c r="I1043" s="51" t="s">
        <v>8433</v>
      </c>
      <c r="J1043" s="57" t="s">
        <v>65</v>
      </c>
      <c r="K1043" s="57" t="s">
        <v>8423</v>
      </c>
      <c r="L1043" s="57" t="s">
        <v>8552</v>
      </c>
      <c r="M1043" s="57" t="s">
        <v>93</v>
      </c>
      <c r="N1043" s="52" t="s">
        <v>8579</v>
      </c>
      <c r="O1043" s="53">
        <v>1</v>
      </c>
      <c r="P1043" s="51" t="s">
        <v>68</v>
      </c>
      <c r="Q1043" s="51" t="s">
        <v>69</v>
      </c>
      <c r="R1043" s="51" t="s">
        <v>70</v>
      </c>
      <c r="S1043" s="54" t="s">
        <v>95</v>
      </c>
      <c r="T1043" s="51" t="s">
        <v>650</v>
      </c>
      <c r="U1043" s="55">
        <v>46252</v>
      </c>
      <c r="V1043" s="57" t="s">
        <v>778</v>
      </c>
      <c r="W1043" s="54" t="s">
        <v>8422</v>
      </c>
      <c r="X1043" s="57" t="s">
        <v>8551</v>
      </c>
      <c r="Y1043" s="142" t="str">
        <f>_xlfn.XLOOKUP(B1043,'Golden Rulebook-CDErule level'!I:I,'Golden Rulebook-CDErule level'!I:I, "not found")</f>
        <v>DQO-2252</v>
      </c>
    </row>
    <row r="1044" spans="1:25" ht="42.75">
      <c r="A1044" s="51" t="s">
        <v>8603</v>
      </c>
      <c r="B1044" s="51" t="s">
        <v>8604</v>
      </c>
      <c r="C1044" s="57" t="s">
        <v>8605</v>
      </c>
      <c r="D1044" s="57" t="s">
        <v>8606</v>
      </c>
      <c r="E1044" s="57" t="s">
        <v>60</v>
      </c>
      <c r="F1044" s="51" t="s">
        <v>61</v>
      </c>
      <c r="G1044" s="51" t="s">
        <v>643</v>
      </c>
      <c r="H1044" s="51" t="s">
        <v>8432</v>
      </c>
      <c r="I1044" s="51" t="s">
        <v>8433</v>
      </c>
      <c r="J1044" s="57" t="s">
        <v>65</v>
      </c>
      <c r="K1044" s="57" t="s">
        <v>8423</v>
      </c>
      <c r="L1044" s="57" t="s">
        <v>8581</v>
      </c>
      <c r="M1044" s="57" t="s">
        <v>93</v>
      </c>
      <c r="N1044" s="52" t="s">
        <v>8607</v>
      </c>
      <c r="O1044" s="53">
        <v>1</v>
      </c>
      <c r="P1044" s="51" t="s">
        <v>68</v>
      </c>
      <c r="Q1044" s="51" t="s">
        <v>69</v>
      </c>
      <c r="R1044" s="51" t="s">
        <v>70</v>
      </c>
      <c r="S1044" s="54" t="s">
        <v>95</v>
      </c>
      <c r="T1044" s="51" t="s">
        <v>650</v>
      </c>
      <c r="U1044" s="55">
        <v>46252</v>
      </c>
      <c r="V1044" s="57" t="s">
        <v>778</v>
      </c>
      <c r="W1044" s="54" t="s">
        <v>8422</v>
      </c>
      <c r="X1044" s="57" t="s">
        <v>8580</v>
      </c>
      <c r="Y1044" s="142" t="str">
        <f>_xlfn.XLOOKUP(B1044,'Golden Rulebook-CDErule level'!I:I,'Golden Rulebook-CDErule level'!I:I, "not found")</f>
        <v>DQO-2253</v>
      </c>
    </row>
    <row r="1045" spans="1:25" ht="57">
      <c r="A1045" s="51" t="s">
        <v>12730</v>
      </c>
      <c r="B1045" s="51" t="s">
        <v>12731</v>
      </c>
      <c r="C1045" s="57" t="s">
        <v>12732</v>
      </c>
      <c r="D1045" s="57" t="s">
        <v>12733</v>
      </c>
      <c r="E1045" s="57" t="s">
        <v>60</v>
      </c>
      <c r="F1045" s="51" t="s">
        <v>61</v>
      </c>
      <c r="G1045" s="51" t="s">
        <v>738</v>
      </c>
      <c r="H1045" s="51" t="s">
        <v>4441</v>
      </c>
      <c r="I1045" s="51" t="s">
        <v>4442</v>
      </c>
      <c r="J1045" s="57" t="s">
        <v>65</v>
      </c>
      <c r="K1045" s="57" t="s">
        <v>11878</v>
      </c>
      <c r="L1045" s="57" t="s">
        <v>12720</v>
      </c>
      <c r="M1045" s="57" t="s">
        <v>93</v>
      </c>
      <c r="N1045" s="52" t="s">
        <v>12734</v>
      </c>
      <c r="O1045" s="53">
        <v>1</v>
      </c>
      <c r="P1045" s="51" t="s">
        <v>68</v>
      </c>
      <c r="Q1045" s="51" t="s">
        <v>69</v>
      </c>
      <c r="R1045" s="51" t="s">
        <v>70</v>
      </c>
      <c r="S1045" s="54" t="s">
        <v>95</v>
      </c>
      <c r="T1045" s="51" t="s">
        <v>650</v>
      </c>
      <c r="U1045" s="55">
        <v>46252</v>
      </c>
      <c r="V1045" s="57" t="s">
        <v>778</v>
      </c>
      <c r="W1045" s="54" t="s">
        <v>11877</v>
      </c>
      <c r="X1045" s="57" t="s">
        <v>12719</v>
      </c>
      <c r="Y1045" s="142" t="str">
        <f>_xlfn.XLOOKUP(B1045,'Golden Rulebook-CDErule level'!I:I,'Golden Rulebook-CDErule level'!I:I, "not found")</f>
        <v>DQO-2254</v>
      </c>
    </row>
    <row r="1046" spans="1:25" ht="42.75">
      <c r="A1046" s="51" t="s">
        <v>4942</v>
      </c>
      <c r="B1046" s="51" t="s">
        <v>4943</v>
      </c>
      <c r="C1046" s="57" t="s">
        <v>4944</v>
      </c>
      <c r="D1046" s="57" t="s">
        <v>4945</v>
      </c>
      <c r="E1046" s="57" t="s">
        <v>1071</v>
      </c>
      <c r="F1046" s="51" t="s">
        <v>61</v>
      </c>
      <c r="G1046" s="51" t="s">
        <v>3030</v>
      </c>
      <c r="H1046" s="51" t="s">
        <v>4625</v>
      </c>
      <c r="I1046" s="51" t="s">
        <v>4626</v>
      </c>
      <c r="J1046" s="57" t="s">
        <v>65</v>
      </c>
      <c r="K1046" s="57" t="s">
        <v>4723</v>
      </c>
      <c r="L1046" s="57" t="s">
        <v>4919</v>
      </c>
      <c r="M1046" s="57" t="s">
        <v>93</v>
      </c>
      <c r="N1046" s="52" t="s">
        <v>4946</v>
      </c>
      <c r="O1046" s="53">
        <v>0.95</v>
      </c>
      <c r="P1046" s="51" t="s">
        <v>68</v>
      </c>
      <c r="Q1046" s="51" t="s">
        <v>69</v>
      </c>
      <c r="R1046" s="51" t="s">
        <v>70</v>
      </c>
      <c r="S1046" s="54" t="s">
        <v>95</v>
      </c>
      <c r="T1046" s="51" t="s">
        <v>650</v>
      </c>
      <c r="U1046" s="55">
        <v>46252</v>
      </c>
      <c r="V1046" s="57" t="s">
        <v>778</v>
      </c>
      <c r="W1046" s="54" t="s">
        <v>4722</v>
      </c>
      <c r="X1046" s="57" t="s">
        <v>4918</v>
      </c>
      <c r="Y1046" s="142" t="str">
        <f>_xlfn.XLOOKUP(B1046,'Golden Rulebook-CDErule level'!I:I,'Golden Rulebook-CDErule level'!I:I, "not found")</f>
        <v>DQO-2255</v>
      </c>
    </row>
    <row r="1047" spans="1:25" ht="42.75">
      <c r="A1047" s="51" t="s">
        <v>8765</v>
      </c>
      <c r="B1047" s="51" t="s">
        <v>8766</v>
      </c>
      <c r="C1047" s="57" t="s">
        <v>8767</v>
      </c>
      <c r="D1047" s="57" t="s">
        <v>8768</v>
      </c>
      <c r="E1047" s="57" t="s">
        <v>1071</v>
      </c>
      <c r="F1047" s="51" t="s">
        <v>61</v>
      </c>
      <c r="G1047" s="51" t="s">
        <v>3030</v>
      </c>
      <c r="H1047" s="51" t="s">
        <v>4625</v>
      </c>
      <c r="I1047" s="51" t="s">
        <v>4626</v>
      </c>
      <c r="J1047" s="57" t="s">
        <v>65</v>
      </c>
      <c r="K1047" s="57" t="s">
        <v>8746</v>
      </c>
      <c r="L1047" s="57" t="s">
        <v>8748</v>
      </c>
      <c r="M1047" s="57" t="s">
        <v>93</v>
      </c>
      <c r="N1047" s="52" t="s">
        <v>8769</v>
      </c>
      <c r="O1047" s="53">
        <v>0.95</v>
      </c>
      <c r="P1047" s="51" t="s">
        <v>68</v>
      </c>
      <c r="Q1047" s="51" t="s">
        <v>69</v>
      </c>
      <c r="R1047" s="51" t="s">
        <v>70</v>
      </c>
      <c r="S1047" s="54" t="s">
        <v>95</v>
      </c>
      <c r="T1047" s="51" t="s">
        <v>650</v>
      </c>
      <c r="U1047" s="55">
        <v>46252</v>
      </c>
      <c r="V1047" s="57" t="s">
        <v>778</v>
      </c>
      <c r="W1047" s="54" t="s">
        <v>8745</v>
      </c>
      <c r="X1047" s="57" t="s">
        <v>8747</v>
      </c>
      <c r="Y1047" s="142" t="str">
        <f>_xlfn.XLOOKUP(B1047,'Golden Rulebook-CDErule level'!I:I,'Golden Rulebook-CDErule level'!I:I, "not found")</f>
        <v>DQO-2257</v>
      </c>
    </row>
    <row r="1048" spans="1:25" ht="42.75">
      <c r="A1048" s="51" t="s">
        <v>5436</v>
      </c>
      <c r="B1048" s="51" t="s">
        <v>5437</v>
      </c>
      <c r="C1048" s="57" t="s">
        <v>5438</v>
      </c>
      <c r="D1048" s="57" t="s">
        <v>5439</v>
      </c>
      <c r="E1048" s="57" t="s">
        <v>1071</v>
      </c>
      <c r="F1048" s="51" t="s">
        <v>61</v>
      </c>
      <c r="G1048" s="51" t="s">
        <v>3030</v>
      </c>
      <c r="H1048" s="51" t="s">
        <v>4625</v>
      </c>
      <c r="I1048" s="51" t="s">
        <v>4626</v>
      </c>
      <c r="J1048" s="57" t="s">
        <v>65</v>
      </c>
      <c r="K1048" s="57" t="s">
        <v>4723</v>
      </c>
      <c r="L1048" s="57" t="s">
        <v>5413</v>
      </c>
      <c r="M1048" s="57" t="s">
        <v>93</v>
      </c>
      <c r="N1048" s="52" t="s">
        <v>5440</v>
      </c>
      <c r="O1048" s="53">
        <v>0.95</v>
      </c>
      <c r="P1048" s="51" t="s">
        <v>68</v>
      </c>
      <c r="Q1048" s="51" t="s">
        <v>69</v>
      </c>
      <c r="R1048" s="51" t="s">
        <v>70</v>
      </c>
      <c r="S1048" s="54" t="s">
        <v>95</v>
      </c>
      <c r="T1048" s="51" t="s">
        <v>650</v>
      </c>
      <c r="U1048" s="55">
        <v>46252</v>
      </c>
      <c r="V1048" s="57" t="s">
        <v>778</v>
      </c>
      <c r="W1048" s="54" t="s">
        <v>4722</v>
      </c>
      <c r="X1048" s="57" t="s">
        <v>5412</v>
      </c>
      <c r="Y1048" s="142" t="str">
        <f>_xlfn.XLOOKUP(B1048,'Golden Rulebook-CDErule level'!I:I,'Golden Rulebook-CDErule level'!I:I, "not found")</f>
        <v>DQO-2259</v>
      </c>
    </row>
    <row r="1049" spans="1:25" ht="42.75">
      <c r="A1049" s="51" t="s">
        <v>5466</v>
      </c>
      <c r="B1049" s="51" t="s">
        <v>5467</v>
      </c>
      <c r="C1049" s="57" t="s">
        <v>5468</v>
      </c>
      <c r="D1049" s="57" t="s">
        <v>5469</v>
      </c>
      <c r="E1049" s="57" t="s">
        <v>1071</v>
      </c>
      <c r="F1049" s="51" t="s">
        <v>61</v>
      </c>
      <c r="G1049" s="51" t="s">
        <v>3030</v>
      </c>
      <c r="H1049" s="51" t="s">
        <v>4625</v>
      </c>
      <c r="I1049" s="51" t="s">
        <v>4626</v>
      </c>
      <c r="J1049" s="57" t="s">
        <v>65</v>
      </c>
      <c r="K1049" s="57" t="s">
        <v>4723</v>
      </c>
      <c r="L1049" s="57" t="s">
        <v>5442</v>
      </c>
      <c r="M1049" s="57" t="s">
        <v>93</v>
      </c>
      <c r="N1049" s="52" t="s">
        <v>5470</v>
      </c>
      <c r="O1049" s="53">
        <v>0.95</v>
      </c>
      <c r="P1049" s="51" t="s">
        <v>68</v>
      </c>
      <c r="Q1049" s="51" t="s">
        <v>69</v>
      </c>
      <c r="R1049" s="51" t="s">
        <v>70</v>
      </c>
      <c r="S1049" s="54" t="s">
        <v>95</v>
      </c>
      <c r="T1049" s="51" t="s">
        <v>650</v>
      </c>
      <c r="U1049" s="55">
        <v>46252</v>
      </c>
      <c r="V1049" s="57" t="s">
        <v>778</v>
      </c>
      <c r="W1049" s="54" t="s">
        <v>4722</v>
      </c>
      <c r="X1049" s="57" t="s">
        <v>5441</v>
      </c>
      <c r="Y1049" s="142" t="str">
        <f>_xlfn.XLOOKUP(B1049,'Golden Rulebook-CDErule level'!I:I,'Golden Rulebook-CDErule level'!I:I, "not found")</f>
        <v>DQO-2260</v>
      </c>
    </row>
    <row r="1050" spans="1:25" ht="42.75">
      <c r="A1050" s="51" t="s">
        <v>5905</v>
      </c>
      <c r="B1050" s="51" t="s">
        <v>5906</v>
      </c>
      <c r="C1050" s="57" t="s">
        <v>5907</v>
      </c>
      <c r="D1050" s="57" t="s">
        <v>5908</v>
      </c>
      <c r="E1050" s="57" t="s">
        <v>1071</v>
      </c>
      <c r="F1050" s="51" t="s">
        <v>61</v>
      </c>
      <c r="G1050" s="51" t="s">
        <v>3030</v>
      </c>
      <c r="H1050" s="51" t="s">
        <v>4625</v>
      </c>
      <c r="I1050" s="51" t="s">
        <v>4626</v>
      </c>
      <c r="J1050" s="57" t="s">
        <v>65</v>
      </c>
      <c r="K1050" s="57" t="s">
        <v>4723</v>
      </c>
      <c r="L1050" s="57" t="s">
        <v>5881</v>
      </c>
      <c r="M1050" s="57" t="s">
        <v>93</v>
      </c>
      <c r="N1050" s="52" t="s">
        <v>5909</v>
      </c>
      <c r="O1050" s="53">
        <v>0.95</v>
      </c>
      <c r="P1050" s="51" t="s">
        <v>68</v>
      </c>
      <c r="Q1050" s="51" t="s">
        <v>69</v>
      </c>
      <c r="R1050" s="51" t="s">
        <v>70</v>
      </c>
      <c r="S1050" s="54" t="s">
        <v>95</v>
      </c>
      <c r="T1050" s="51" t="s">
        <v>650</v>
      </c>
      <c r="U1050" s="55">
        <v>46252</v>
      </c>
      <c r="V1050" s="57" t="s">
        <v>778</v>
      </c>
      <c r="W1050" s="54" t="s">
        <v>4722</v>
      </c>
      <c r="X1050" s="57" t="s">
        <v>5880</v>
      </c>
      <c r="Y1050" s="142" t="str">
        <f>_xlfn.XLOOKUP(B1050,'Golden Rulebook-CDErule level'!I:I,'Golden Rulebook-CDErule level'!I:I, "not found")</f>
        <v>DQO-2261</v>
      </c>
    </row>
    <row r="1051" spans="1:25" ht="42.75">
      <c r="A1051" s="51" t="s">
        <v>5956</v>
      </c>
      <c r="B1051" s="51" t="s">
        <v>5957</v>
      </c>
      <c r="C1051" s="57" t="s">
        <v>5958</v>
      </c>
      <c r="D1051" s="57" t="s">
        <v>5959</v>
      </c>
      <c r="E1051" s="57" t="s">
        <v>1071</v>
      </c>
      <c r="F1051" s="51" t="s">
        <v>61</v>
      </c>
      <c r="G1051" s="51" t="s">
        <v>3030</v>
      </c>
      <c r="H1051" s="51" t="s">
        <v>4625</v>
      </c>
      <c r="I1051" s="51" t="s">
        <v>4626</v>
      </c>
      <c r="J1051" s="57" t="s">
        <v>65</v>
      </c>
      <c r="K1051" s="57" t="s">
        <v>4723</v>
      </c>
      <c r="L1051" s="57" t="s">
        <v>5933</v>
      </c>
      <c r="M1051" s="57" t="s">
        <v>93</v>
      </c>
      <c r="N1051" s="52" t="s">
        <v>5960</v>
      </c>
      <c r="O1051" s="53">
        <v>0.95</v>
      </c>
      <c r="P1051" s="51" t="s">
        <v>68</v>
      </c>
      <c r="Q1051" s="51" t="s">
        <v>69</v>
      </c>
      <c r="R1051" s="51" t="s">
        <v>70</v>
      </c>
      <c r="S1051" s="54" t="s">
        <v>95</v>
      </c>
      <c r="T1051" s="51" t="s">
        <v>650</v>
      </c>
      <c r="U1051" s="55">
        <v>46252</v>
      </c>
      <c r="V1051" s="57" t="s">
        <v>778</v>
      </c>
      <c r="W1051" s="54" t="s">
        <v>4722</v>
      </c>
      <c r="X1051" s="57" t="s">
        <v>5932</v>
      </c>
      <c r="Y1051" s="142" t="str">
        <f>_xlfn.XLOOKUP(B1051,'Golden Rulebook-CDErule level'!I:I,'Golden Rulebook-CDErule level'!I:I, "not found")</f>
        <v>DQO-2262</v>
      </c>
    </row>
    <row r="1052" spans="1:25" ht="42.75">
      <c r="A1052" s="51" t="s">
        <v>8828</v>
      </c>
      <c r="B1052" s="51" t="s">
        <v>8829</v>
      </c>
      <c r="C1052" s="57" t="s">
        <v>8830</v>
      </c>
      <c r="D1052" s="57" t="s">
        <v>8831</v>
      </c>
      <c r="E1052" s="57" t="s">
        <v>1071</v>
      </c>
      <c r="F1052" s="51" t="s">
        <v>61</v>
      </c>
      <c r="G1052" s="51" t="s">
        <v>3030</v>
      </c>
      <c r="H1052" s="51" t="s">
        <v>4625</v>
      </c>
      <c r="I1052" s="51" t="s">
        <v>4626</v>
      </c>
      <c r="J1052" s="57" t="s">
        <v>65</v>
      </c>
      <c r="K1052" s="57" t="s">
        <v>8746</v>
      </c>
      <c r="L1052" s="57" t="s">
        <v>8805</v>
      </c>
      <c r="M1052" s="57" t="s">
        <v>93</v>
      </c>
      <c r="N1052" s="52" t="s">
        <v>8832</v>
      </c>
      <c r="O1052" s="53">
        <v>0.95</v>
      </c>
      <c r="P1052" s="51" t="s">
        <v>68</v>
      </c>
      <c r="Q1052" s="51" t="s">
        <v>69</v>
      </c>
      <c r="R1052" s="51" t="s">
        <v>70</v>
      </c>
      <c r="S1052" s="54" t="s">
        <v>95</v>
      </c>
      <c r="T1052" s="51" t="s">
        <v>650</v>
      </c>
      <c r="U1052" s="55">
        <v>46252</v>
      </c>
      <c r="V1052" s="57" t="s">
        <v>778</v>
      </c>
      <c r="W1052" s="54" t="s">
        <v>8745</v>
      </c>
      <c r="X1052" s="57" t="s">
        <v>8804</v>
      </c>
      <c r="Y1052" s="142" t="str">
        <f>_xlfn.XLOOKUP(B1052,'Golden Rulebook-CDErule level'!I:I,'Golden Rulebook-CDErule level'!I:I, "not found")</f>
        <v>DQO-2263</v>
      </c>
    </row>
    <row r="1053" spans="1:25" ht="57">
      <c r="A1053" s="51" t="s">
        <v>11700</v>
      </c>
      <c r="B1053" s="51" t="s">
        <v>11701</v>
      </c>
      <c r="C1053" s="57" t="s">
        <v>11702</v>
      </c>
      <c r="D1053" s="57" t="s">
        <v>11703</v>
      </c>
      <c r="E1053" s="57" t="s">
        <v>1071</v>
      </c>
      <c r="F1053" s="51" t="s">
        <v>61</v>
      </c>
      <c r="G1053" s="51" t="s">
        <v>738</v>
      </c>
      <c r="H1053" s="51" t="s">
        <v>4441</v>
      </c>
      <c r="I1053" s="51" t="s">
        <v>4442</v>
      </c>
      <c r="J1053" s="57" t="s">
        <v>65</v>
      </c>
      <c r="K1053" s="57" t="s">
        <v>11011</v>
      </c>
      <c r="L1053" s="57" t="s">
        <v>11690</v>
      </c>
      <c r="M1053" s="57" t="s">
        <v>93</v>
      </c>
      <c r="N1053" s="52" t="s">
        <v>11704</v>
      </c>
      <c r="O1053" s="53">
        <v>0.95</v>
      </c>
      <c r="P1053" s="51" t="s">
        <v>68</v>
      </c>
      <c r="Q1053" s="51" t="s">
        <v>69</v>
      </c>
      <c r="R1053" s="51" t="s">
        <v>70</v>
      </c>
      <c r="S1053" s="54" t="s">
        <v>95</v>
      </c>
      <c r="T1053" s="51" t="s">
        <v>650</v>
      </c>
      <c r="U1053" s="55">
        <v>46252</v>
      </c>
      <c r="V1053" s="57" t="s">
        <v>778</v>
      </c>
      <c r="W1053" s="54" t="s">
        <v>11010</v>
      </c>
      <c r="X1053" s="57" t="s">
        <v>11689</v>
      </c>
      <c r="Y1053" s="142" t="str">
        <f>_xlfn.XLOOKUP(B1053,'Golden Rulebook-CDErule level'!I:I,'Golden Rulebook-CDErule level'!I:I, "not found")</f>
        <v>DQO-2264</v>
      </c>
    </row>
    <row r="1054" spans="1:25" ht="57">
      <c r="A1054" s="51" t="s">
        <v>11833</v>
      </c>
      <c r="B1054" s="51" t="s">
        <v>11834</v>
      </c>
      <c r="C1054" s="57" t="s">
        <v>11835</v>
      </c>
      <c r="D1054" s="57" t="s">
        <v>11836</v>
      </c>
      <c r="E1054" s="57" t="s">
        <v>1071</v>
      </c>
      <c r="F1054" s="51" t="s">
        <v>61</v>
      </c>
      <c r="G1054" s="51" t="s">
        <v>738</v>
      </c>
      <c r="H1054" s="51" t="s">
        <v>4441</v>
      </c>
      <c r="I1054" s="51" t="s">
        <v>4442</v>
      </c>
      <c r="J1054" s="57" t="s">
        <v>65</v>
      </c>
      <c r="K1054" s="57" t="s">
        <v>11011</v>
      </c>
      <c r="L1054" s="57" t="s">
        <v>11823</v>
      </c>
      <c r="M1054" s="57" t="s">
        <v>93</v>
      </c>
      <c r="N1054" s="52" t="s">
        <v>11837</v>
      </c>
      <c r="O1054" s="53">
        <v>0.95</v>
      </c>
      <c r="P1054" s="51" t="s">
        <v>68</v>
      </c>
      <c r="Q1054" s="51" t="s">
        <v>69</v>
      </c>
      <c r="R1054" s="51" t="s">
        <v>70</v>
      </c>
      <c r="S1054" s="54" t="s">
        <v>95</v>
      </c>
      <c r="T1054" s="51" t="s">
        <v>650</v>
      </c>
      <c r="U1054" s="55">
        <v>46252</v>
      </c>
      <c r="V1054" s="57" t="s">
        <v>778</v>
      </c>
      <c r="W1054" s="54" t="s">
        <v>11010</v>
      </c>
      <c r="X1054" s="57" t="s">
        <v>11822</v>
      </c>
      <c r="Y1054" s="142" t="str">
        <f>_xlfn.XLOOKUP(B1054,'Golden Rulebook-CDErule level'!I:I,'Golden Rulebook-CDErule level'!I:I, "not found")</f>
        <v>DQO-2265</v>
      </c>
    </row>
    <row r="1055" spans="1:25" ht="57">
      <c r="A1055" s="51" t="s">
        <v>11243</v>
      </c>
      <c r="B1055" s="51" t="s">
        <v>11244</v>
      </c>
      <c r="C1055" s="57" t="s">
        <v>11245</v>
      </c>
      <c r="D1055" s="57" t="s">
        <v>11246</v>
      </c>
      <c r="E1055" s="57" t="s">
        <v>1071</v>
      </c>
      <c r="F1055" s="51" t="s">
        <v>61</v>
      </c>
      <c r="G1055" s="51" t="s">
        <v>738</v>
      </c>
      <c r="H1055" s="51" t="s">
        <v>4441</v>
      </c>
      <c r="I1055" s="51" t="s">
        <v>4442</v>
      </c>
      <c r="J1055" s="57" t="s">
        <v>65</v>
      </c>
      <c r="K1055" s="57" t="s">
        <v>11011</v>
      </c>
      <c r="L1055" s="57" t="s">
        <v>11233</v>
      </c>
      <c r="M1055" s="57" t="s">
        <v>93</v>
      </c>
      <c r="N1055" s="52" t="s">
        <v>11247</v>
      </c>
      <c r="O1055" s="53">
        <v>0.95</v>
      </c>
      <c r="P1055" s="51" t="s">
        <v>68</v>
      </c>
      <c r="Q1055" s="51" t="s">
        <v>69</v>
      </c>
      <c r="R1055" s="51" t="s">
        <v>70</v>
      </c>
      <c r="S1055" s="54" t="s">
        <v>95</v>
      </c>
      <c r="T1055" s="51" t="s">
        <v>650</v>
      </c>
      <c r="U1055" s="55">
        <v>46252</v>
      </c>
      <c r="V1055" s="57" t="s">
        <v>778</v>
      </c>
      <c r="W1055" s="54" t="s">
        <v>11010</v>
      </c>
      <c r="X1055" s="57" t="s">
        <v>11232</v>
      </c>
      <c r="Y1055" s="142" t="str">
        <f>_xlfn.XLOOKUP(B1055,'Golden Rulebook-CDErule level'!I:I,'Golden Rulebook-CDErule level'!I:I, "not found")</f>
        <v>DQO-2266</v>
      </c>
    </row>
    <row r="1056" spans="1:25" ht="57">
      <c r="A1056" s="51" t="s">
        <v>12002</v>
      </c>
      <c r="B1056" s="51" t="s">
        <v>12003</v>
      </c>
      <c r="C1056" s="57" t="s">
        <v>12004</v>
      </c>
      <c r="D1056" s="57" t="s">
        <v>12005</v>
      </c>
      <c r="E1056" s="51" t="s">
        <v>60</v>
      </c>
      <c r="F1056" s="57" t="s">
        <v>61</v>
      </c>
      <c r="G1056" s="51" t="s">
        <v>738</v>
      </c>
      <c r="H1056" s="51" t="s">
        <v>4441</v>
      </c>
      <c r="I1056" s="51" t="s">
        <v>4442</v>
      </c>
      <c r="J1056" s="57" t="s">
        <v>65</v>
      </c>
      <c r="K1056" s="57" t="s">
        <v>11878</v>
      </c>
      <c r="L1056" s="57" t="s">
        <v>11985</v>
      </c>
      <c r="M1056" s="57" t="s">
        <v>66</v>
      </c>
      <c r="N1056" s="52" t="s">
        <v>12006</v>
      </c>
      <c r="O1056" s="53">
        <v>1</v>
      </c>
      <c r="P1056" s="51" t="s">
        <v>68</v>
      </c>
      <c r="Q1056" s="51" t="s">
        <v>69</v>
      </c>
      <c r="R1056" s="51" t="s">
        <v>70</v>
      </c>
      <c r="S1056" s="54" t="s">
        <v>4390</v>
      </c>
      <c r="T1056" s="51" t="s">
        <v>650</v>
      </c>
      <c r="U1056" s="55">
        <v>46252</v>
      </c>
      <c r="V1056" s="57" t="s">
        <v>778</v>
      </c>
      <c r="W1056" s="54" t="s">
        <v>11877</v>
      </c>
      <c r="X1056" s="57" t="s">
        <v>11984</v>
      </c>
      <c r="Y1056" s="142" t="str">
        <f>_xlfn.XLOOKUP(B1056,'Golden Rulebook-CDErule level'!I:I,'Golden Rulebook-CDErule level'!I:I, "not found")</f>
        <v>DQO-2267</v>
      </c>
    </row>
    <row r="1057" spans="1:25" ht="57">
      <c r="A1057" s="51" t="s">
        <v>12409</v>
      </c>
      <c r="B1057" s="51" t="s">
        <v>12410</v>
      </c>
      <c r="C1057" s="57" t="s">
        <v>12411</v>
      </c>
      <c r="D1057" s="57" t="s">
        <v>12412</v>
      </c>
      <c r="E1057" s="57" t="s">
        <v>1071</v>
      </c>
      <c r="F1057" s="51" t="s">
        <v>61</v>
      </c>
      <c r="G1057" s="51" t="s">
        <v>738</v>
      </c>
      <c r="H1057" s="51" t="s">
        <v>4441</v>
      </c>
      <c r="I1057" s="51" t="s">
        <v>4442</v>
      </c>
      <c r="J1057" s="57" t="s">
        <v>65</v>
      </c>
      <c r="K1057" s="57" t="s">
        <v>11878</v>
      </c>
      <c r="L1057" s="57" t="s">
        <v>12392</v>
      </c>
      <c r="M1057" s="57" t="s">
        <v>93</v>
      </c>
      <c r="N1057" s="52" t="s">
        <v>12413</v>
      </c>
      <c r="O1057" s="53">
        <v>0.95</v>
      </c>
      <c r="P1057" s="51" t="s">
        <v>68</v>
      </c>
      <c r="Q1057" s="51" t="s">
        <v>69</v>
      </c>
      <c r="R1057" s="51" t="s">
        <v>70</v>
      </c>
      <c r="S1057" s="54" t="s">
        <v>95</v>
      </c>
      <c r="T1057" s="51" t="s">
        <v>650</v>
      </c>
      <c r="U1057" s="55">
        <v>46252</v>
      </c>
      <c r="V1057" s="57" t="s">
        <v>778</v>
      </c>
      <c r="W1057" s="54" t="s">
        <v>11877</v>
      </c>
      <c r="X1057" s="57" t="s">
        <v>12391</v>
      </c>
      <c r="Y1057" s="142" t="str">
        <f>_xlfn.XLOOKUP(B1057,'Golden Rulebook-CDErule level'!I:I,'Golden Rulebook-CDErule level'!I:I, "not found")</f>
        <v>DQO-2268</v>
      </c>
    </row>
    <row r="1058" spans="1:25" ht="57">
      <c r="A1058" s="51" t="s">
        <v>12425</v>
      </c>
      <c r="B1058" s="51" t="s">
        <v>12426</v>
      </c>
      <c r="C1058" s="57" t="s">
        <v>12427</v>
      </c>
      <c r="D1058" s="57" t="s">
        <v>12428</v>
      </c>
      <c r="E1058" s="57" t="s">
        <v>1071</v>
      </c>
      <c r="F1058" s="51" t="s">
        <v>61</v>
      </c>
      <c r="G1058" s="51" t="s">
        <v>738</v>
      </c>
      <c r="H1058" s="51" t="s">
        <v>4441</v>
      </c>
      <c r="I1058" s="51" t="s">
        <v>4442</v>
      </c>
      <c r="J1058" s="57" t="s">
        <v>65</v>
      </c>
      <c r="K1058" s="57" t="s">
        <v>11878</v>
      </c>
      <c r="L1058" s="57" t="s">
        <v>12415</v>
      </c>
      <c r="M1058" s="57" t="s">
        <v>93</v>
      </c>
      <c r="N1058" s="52" t="s">
        <v>12429</v>
      </c>
      <c r="O1058" s="53">
        <v>0.95</v>
      </c>
      <c r="P1058" s="51" t="s">
        <v>68</v>
      </c>
      <c r="Q1058" s="51" t="s">
        <v>69</v>
      </c>
      <c r="R1058" s="51" t="s">
        <v>70</v>
      </c>
      <c r="S1058" s="54" t="s">
        <v>95</v>
      </c>
      <c r="T1058" s="51" t="s">
        <v>650</v>
      </c>
      <c r="U1058" s="55">
        <v>46252</v>
      </c>
      <c r="V1058" s="57" t="s">
        <v>778</v>
      </c>
      <c r="W1058" s="54" t="s">
        <v>11877</v>
      </c>
      <c r="X1058" s="57" t="s">
        <v>12414</v>
      </c>
      <c r="Y1058" s="142" t="str">
        <f>_xlfn.XLOOKUP(B1058,'Golden Rulebook-CDErule level'!I:I,'Golden Rulebook-CDErule level'!I:I, "not found")</f>
        <v>DQO-2269</v>
      </c>
    </row>
    <row r="1059" spans="1:25" ht="57">
      <c r="A1059" s="51" t="s">
        <v>12862</v>
      </c>
      <c r="B1059" s="51" t="s">
        <v>12863</v>
      </c>
      <c r="C1059" s="57" t="s">
        <v>12864</v>
      </c>
      <c r="D1059" s="57" t="s">
        <v>12865</v>
      </c>
      <c r="E1059" s="57" t="s">
        <v>1071</v>
      </c>
      <c r="F1059" s="51" t="s">
        <v>61</v>
      </c>
      <c r="G1059" s="51" t="s">
        <v>738</v>
      </c>
      <c r="H1059" s="51" t="s">
        <v>4441</v>
      </c>
      <c r="I1059" s="51" t="s">
        <v>4442</v>
      </c>
      <c r="J1059" s="57" t="s">
        <v>65</v>
      </c>
      <c r="K1059" s="57" t="s">
        <v>11878</v>
      </c>
      <c r="L1059" s="57" t="s">
        <v>12847</v>
      </c>
      <c r="M1059" s="57" t="s">
        <v>93</v>
      </c>
      <c r="N1059" s="52" t="s">
        <v>12866</v>
      </c>
      <c r="O1059" s="53">
        <v>0.95</v>
      </c>
      <c r="P1059" s="51" t="s">
        <v>68</v>
      </c>
      <c r="Q1059" s="51" t="s">
        <v>69</v>
      </c>
      <c r="R1059" s="51" t="s">
        <v>70</v>
      </c>
      <c r="S1059" s="54" t="s">
        <v>95</v>
      </c>
      <c r="T1059" s="51" t="s">
        <v>650</v>
      </c>
      <c r="U1059" s="55">
        <v>46252</v>
      </c>
      <c r="V1059" s="57" t="s">
        <v>778</v>
      </c>
      <c r="W1059" s="54" t="s">
        <v>11877</v>
      </c>
      <c r="X1059" s="57" t="s">
        <v>5880</v>
      </c>
      <c r="Y1059" s="142" t="str">
        <f>_xlfn.XLOOKUP(B1059,'Golden Rulebook-CDErule level'!I:I,'Golden Rulebook-CDErule level'!I:I, "not found")</f>
        <v>DQO-2270</v>
      </c>
    </row>
    <row r="1060" spans="1:25" ht="57">
      <c r="A1060" s="51" t="s">
        <v>12893</v>
      </c>
      <c r="B1060" s="51" t="s">
        <v>12894</v>
      </c>
      <c r="C1060" s="57" t="s">
        <v>12895</v>
      </c>
      <c r="D1060" s="57" t="s">
        <v>12896</v>
      </c>
      <c r="E1060" s="57" t="s">
        <v>1071</v>
      </c>
      <c r="F1060" s="51" t="s">
        <v>61</v>
      </c>
      <c r="G1060" s="51" t="s">
        <v>738</v>
      </c>
      <c r="H1060" s="51" t="s">
        <v>4441</v>
      </c>
      <c r="I1060" s="51" t="s">
        <v>4442</v>
      </c>
      <c r="J1060" s="57" t="s">
        <v>65</v>
      </c>
      <c r="K1060" s="57" t="s">
        <v>11878</v>
      </c>
      <c r="L1060" s="57" t="s">
        <v>12876</v>
      </c>
      <c r="M1060" s="57" t="s">
        <v>93</v>
      </c>
      <c r="N1060" s="52" t="s">
        <v>12897</v>
      </c>
      <c r="O1060" s="53">
        <v>0.95</v>
      </c>
      <c r="P1060" s="51" t="s">
        <v>68</v>
      </c>
      <c r="Q1060" s="51" t="s">
        <v>69</v>
      </c>
      <c r="R1060" s="51" t="s">
        <v>70</v>
      </c>
      <c r="S1060" s="54" t="s">
        <v>95</v>
      </c>
      <c r="T1060" s="51" t="s">
        <v>650</v>
      </c>
      <c r="U1060" s="55">
        <v>46252</v>
      </c>
      <c r="V1060" s="57" t="s">
        <v>778</v>
      </c>
      <c r="W1060" s="54" t="s">
        <v>11877</v>
      </c>
      <c r="X1060" s="57" t="s">
        <v>12875</v>
      </c>
      <c r="Y1060" s="142" t="str">
        <f>_xlfn.XLOOKUP(B1060,'Golden Rulebook-CDErule level'!I:I,'Golden Rulebook-CDErule level'!I:I, "not found")</f>
        <v>DQO-2271</v>
      </c>
    </row>
    <row r="1061" spans="1:25" ht="57">
      <c r="A1061" s="51" t="s">
        <v>13068</v>
      </c>
      <c r="B1061" s="51" t="s">
        <v>13069</v>
      </c>
      <c r="C1061" s="57" t="s">
        <v>13070</v>
      </c>
      <c r="D1061" s="57" t="s">
        <v>13071</v>
      </c>
      <c r="E1061" s="57" t="s">
        <v>1071</v>
      </c>
      <c r="F1061" s="51" t="s">
        <v>61</v>
      </c>
      <c r="G1061" s="51" t="s">
        <v>738</v>
      </c>
      <c r="H1061" s="51" t="s">
        <v>4441</v>
      </c>
      <c r="I1061" s="51" t="s">
        <v>4442</v>
      </c>
      <c r="J1061" s="57" t="s">
        <v>65</v>
      </c>
      <c r="K1061" s="57" t="s">
        <v>11878</v>
      </c>
      <c r="L1061" s="57" t="s">
        <v>13058</v>
      </c>
      <c r="M1061" s="57" t="s">
        <v>93</v>
      </c>
      <c r="N1061" s="52" t="s">
        <v>13072</v>
      </c>
      <c r="O1061" s="53">
        <v>0.95</v>
      </c>
      <c r="P1061" s="51" t="s">
        <v>68</v>
      </c>
      <c r="Q1061" s="51" t="s">
        <v>69</v>
      </c>
      <c r="R1061" s="51" t="s">
        <v>70</v>
      </c>
      <c r="S1061" s="54" t="s">
        <v>95</v>
      </c>
      <c r="T1061" s="51" t="s">
        <v>650</v>
      </c>
      <c r="U1061" s="55">
        <v>46252</v>
      </c>
      <c r="V1061" s="57" t="s">
        <v>778</v>
      </c>
      <c r="W1061" s="54" t="s">
        <v>11877</v>
      </c>
      <c r="X1061" s="57" t="s">
        <v>13057</v>
      </c>
      <c r="Y1061" s="142" t="str">
        <f>_xlfn.XLOOKUP(B1061,'Golden Rulebook-CDErule level'!I:I,'Golden Rulebook-CDErule level'!I:I, "not found")</f>
        <v>DQO-2272</v>
      </c>
    </row>
    <row r="1062" spans="1:25" ht="57">
      <c r="A1062" s="51" t="s">
        <v>13098</v>
      </c>
      <c r="B1062" s="51" t="s">
        <v>13099</v>
      </c>
      <c r="C1062" s="57" t="s">
        <v>13100</v>
      </c>
      <c r="D1062" s="57" t="s">
        <v>13101</v>
      </c>
      <c r="E1062" s="57" t="s">
        <v>1071</v>
      </c>
      <c r="F1062" s="51" t="s">
        <v>61</v>
      </c>
      <c r="G1062" s="51" t="s">
        <v>738</v>
      </c>
      <c r="H1062" s="51" t="s">
        <v>4441</v>
      </c>
      <c r="I1062" s="51" t="s">
        <v>4442</v>
      </c>
      <c r="J1062" s="57" t="s">
        <v>65</v>
      </c>
      <c r="K1062" s="57" t="s">
        <v>11878</v>
      </c>
      <c r="L1062" s="57" t="s">
        <v>13081</v>
      </c>
      <c r="M1062" s="57" t="s">
        <v>93</v>
      </c>
      <c r="N1062" s="52" t="s">
        <v>13102</v>
      </c>
      <c r="O1062" s="53">
        <v>0.95</v>
      </c>
      <c r="P1062" s="51" t="s">
        <v>68</v>
      </c>
      <c r="Q1062" s="51" t="s">
        <v>69</v>
      </c>
      <c r="R1062" s="51" t="s">
        <v>70</v>
      </c>
      <c r="S1062" s="54" t="s">
        <v>95</v>
      </c>
      <c r="T1062" s="51" t="s">
        <v>650</v>
      </c>
      <c r="U1062" s="55">
        <v>46252</v>
      </c>
      <c r="V1062" s="57" t="s">
        <v>778</v>
      </c>
      <c r="W1062" s="54" t="s">
        <v>11877</v>
      </c>
      <c r="X1062" s="57" t="s">
        <v>13080</v>
      </c>
      <c r="Y1062" s="142" t="str">
        <f>_xlfn.XLOOKUP(B1062,'Golden Rulebook-CDErule level'!I:I,'Golden Rulebook-CDErule level'!I:I, "not found")</f>
        <v>DQO-2273</v>
      </c>
    </row>
    <row r="1063" spans="1:25" ht="57">
      <c r="A1063" s="51" t="s">
        <v>10562</v>
      </c>
      <c r="B1063" s="51" t="s">
        <v>10563</v>
      </c>
      <c r="C1063" s="57" t="s">
        <v>10564</v>
      </c>
      <c r="D1063" s="57" t="s">
        <v>10565</v>
      </c>
      <c r="E1063" s="57" t="s">
        <v>60</v>
      </c>
      <c r="F1063" s="57" t="s">
        <v>61</v>
      </c>
      <c r="G1063" s="51" t="s">
        <v>738</v>
      </c>
      <c r="H1063" s="51" t="s">
        <v>4441</v>
      </c>
      <c r="I1063" s="51" t="s">
        <v>4442</v>
      </c>
      <c r="J1063" s="57" t="s">
        <v>65</v>
      </c>
      <c r="K1063" s="57" t="s">
        <v>10291</v>
      </c>
      <c r="L1063" s="57" t="s">
        <v>10539</v>
      </c>
      <c r="M1063" s="57" t="s">
        <v>93</v>
      </c>
      <c r="N1063" s="52" t="s">
        <v>10566</v>
      </c>
      <c r="O1063" s="53">
        <v>1</v>
      </c>
      <c r="P1063" s="51" t="s">
        <v>68</v>
      </c>
      <c r="Q1063" s="51" t="s">
        <v>69</v>
      </c>
      <c r="R1063" s="51" t="s">
        <v>70</v>
      </c>
      <c r="S1063" s="54" t="s">
        <v>95</v>
      </c>
      <c r="T1063" s="51" t="s">
        <v>650</v>
      </c>
      <c r="U1063" s="55">
        <v>46252</v>
      </c>
      <c r="V1063" s="57" t="s">
        <v>778</v>
      </c>
      <c r="W1063" s="54" t="s">
        <v>10290</v>
      </c>
      <c r="X1063" s="57" t="s">
        <v>10538</v>
      </c>
      <c r="Y1063" s="142" t="str">
        <f>_xlfn.XLOOKUP(B1063,'Golden Rulebook-CDErule level'!I:I,'Golden Rulebook-CDErule level'!I:I, "not found")</f>
        <v>DQO-2274</v>
      </c>
    </row>
    <row r="1064" spans="1:25" ht="57">
      <c r="A1064" s="51" t="s">
        <v>7422</v>
      </c>
      <c r="B1064" s="51" t="s">
        <v>7423</v>
      </c>
      <c r="C1064" s="57" t="s">
        <v>7424</v>
      </c>
      <c r="D1064" s="57" t="s">
        <v>7425</v>
      </c>
      <c r="E1064" s="57" t="s">
        <v>60</v>
      </c>
      <c r="F1064" s="51" t="s">
        <v>61</v>
      </c>
      <c r="G1064" s="51" t="s">
        <v>738</v>
      </c>
      <c r="H1064" s="51" t="s">
        <v>4441</v>
      </c>
      <c r="I1064" s="51" t="s">
        <v>4442</v>
      </c>
      <c r="J1064" s="57" t="s">
        <v>65</v>
      </c>
      <c r="K1064" s="57" t="s">
        <v>7302</v>
      </c>
      <c r="L1064" s="57" t="s">
        <v>7399</v>
      </c>
      <c r="M1064" s="57" t="s">
        <v>93</v>
      </c>
      <c r="N1064" s="52" t="s">
        <v>7426</v>
      </c>
      <c r="O1064" s="53">
        <v>1</v>
      </c>
      <c r="P1064" s="51" t="s">
        <v>68</v>
      </c>
      <c r="Q1064" s="51" t="s">
        <v>69</v>
      </c>
      <c r="R1064" s="51" t="s">
        <v>70</v>
      </c>
      <c r="S1064" s="54" t="s">
        <v>95</v>
      </c>
      <c r="T1064" s="51" t="s">
        <v>650</v>
      </c>
      <c r="U1064" s="55">
        <v>46252</v>
      </c>
      <c r="V1064" s="57" t="s">
        <v>778</v>
      </c>
      <c r="W1064" s="54" t="s">
        <v>7301</v>
      </c>
      <c r="X1064" s="57" t="s">
        <v>7398</v>
      </c>
      <c r="Y1064" s="142" t="str">
        <f>_xlfn.XLOOKUP(B1064,'Golden Rulebook-CDErule level'!I:I,'Golden Rulebook-CDErule level'!I:I, "not found")</f>
        <v>DQO-2275</v>
      </c>
    </row>
    <row r="1065" spans="1:25" ht="57">
      <c r="A1065" s="51" t="s">
        <v>10598</v>
      </c>
      <c r="B1065" s="51" t="s">
        <v>10599</v>
      </c>
      <c r="C1065" s="57" t="s">
        <v>10600</v>
      </c>
      <c r="D1065" s="57" t="s">
        <v>10601</v>
      </c>
      <c r="E1065" s="57" t="s">
        <v>60</v>
      </c>
      <c r="F1065" s="51" t="s">
        <v>61</v>
      </c>
      <c r="G1065" s="51" t="s">
        <v>738</v>
      </c>
      <c r="H1065" s="51" t="s">
        <v>4441</v>
      </c>
      <c r="I1065" s="51" t="s">
        <v>4442</v>
      </c>
      <c r="J1065" s="57" t="s">
        <v>65</v>
      </c>
      <c r="K1065" s="57" t="s">
        <v>10291</v>
      </c>
      <c r="L1065" s="57" t="s">
        <v>10575</v>
      </c>
      <c r="M1065" s="57" t="s">
        <v>93</v>
      </c>
      <c r="N1065" s="52" t="s">
        <v>10602</v>
      </c>
      <c r="O1065" s="53">
        <v>1</v>
      </c>
      <c r="P1065" s="51" t="s">
        <v>68</v>
      </c>
      <c r="Q1065" s="51" t="s">
        <v>69</v>
      </c>
      <c r="R1065" s="51" t="s">
        <v>70</v>
      </c>
      <c r="S1065" s="54" t="s">
        <v>95</v>
      </c>
      <c r="T1065" s="51" t="s">
        <v>650</v>
      </c>
      <c r="U1065" s="55">
        <v>46252</v>
      </c>
      <c r="V1065" s="57" t="s">
        <v>778</v>
      </c>
      <c r="W1065" s="54" t="s">
        <v>10290</v>
      </c>
      <c r="X1065" s="57" t="s">
        <v>10574</v>
      </c>
      <c r="Y1065" s="142" t="str">
        <f>_xlfn.XLOOKUP(B1065,'Golden Rulebook-CDErule level'!I:I,'Golden Rulebook-CDErule level'!I:I, "not found")</f>
        <v>DQO-2276</v>
      </c>
    </row>
    <row r="1066" spans="1:25" ht="57">
      <c r="A1066" s="51" t="s">
        <v>7109</v>
      </c>
      <c r="B1066" s="51" t="s">
        <v>7110</v>
      </c>
      <c r="C1066" s="57" t="s">
        <v>7111</v>
      </c>
      <c r="D1066" s="57" t="s">
        <v>7112</v>
      </c>
      <c r="E1066" s="57" t="s">
        <v>60</v>
      </c>
      <c r="F1066" s="51" t="s">
        <v>61</v>
      </c>
      <c r="G1066" s="51" t="s">
        <v>738</v>
      </c>
      <c r="H1066" s="51" t="s">
        <v>4441</v>
      </c>
      <c r="I1066" s="51" t="s">
        <v>4442</v>
      </c>
      <c r="J1066" s="57" t="s">
        <v>65</v>
      </c>
      <c r="K1066" s="57" t="s">
        <v>6764</v>
      </c>
      <c r="L1066" s="57" t="s">
        <v>7086</v>
      </c>
      <c r="M1066" s="57" t="s">
        <v>93</v>
      </c>
      <c r="N1066" s="52" t="s">
        <v>7113</v>
      </c>
      <c r="O1066" s="53">
        <v>1</v>
      </c>
      <c r="P1066" s="51" t="s">
        <v>68</v>
      </c>
      <c r="Q1066" s="51" t="s">
        <v>69</v>
      </c>
      <c r="R1066" s="51" t="s">
        <v>70</v>
      </c>
      <c r="S1066" s="54" t="s">
        <v>95</v>
      </c>
      <c r="T1066" s="51" t="s">
        <v>650</v>
      </c>
      <c r="U1066" s="55">
        <v>46252</v>
      </c>
      <c r="V1066" s="57" t="s">
        <v>778</v>
      </c>
      <c r="W1066" s="54" t="s">
        <v>6763</v>
      </c>
      <c r="X1066" s="57" t="s">
        <v>7085</v>
      </c>
      <c r="Y1066" s="142" t="str">
        <f>_xlfn.XLOOKUP(B1066,'Golden Rulebook-CDErule level'!I:I,'Golden Rulebook-CDErule level'!I:I, "not found")</f>
        <v>DQO-2277</v>
      </c>
    </row>
    <row r="1067" spans="1:25" ht="57">
      <c r="A1067" s="51" t="s">
        <v>12172</v>
      </c>
      <c r="B1067" s="51" t="s">
        <v>12173</v>
      </c>
      <c r="C1067" s="57" t="s">
        <v>12174</v>
      </c>
      <c r="D1067" s="51" t="s">
        <v>12175</v>
      </c>
      <c r="E1067" s="57" t="s">
        <v>60</v>
      </c>
      <c r="F1067" s="57" t="s">
        <v>61</v>
      </c>
      <c r="G1067" s="51" t="s">
        <v>738</v>
      </c>
      <c r="H1067" s="51" t="s">
        <v>4441</v>
      </c>
      <c r="I1067" s="51" t="s">
        <v>4442</v>
      </c>
      <c r="J1067" s="57" t="s">
        <v>65</v>
      </c>
      <c r="K1067" s="59" t="s">
        <v>11878</v>
      </c>
      <c r="L1067" s="59" t="s">
        <v>12169</v>
      </c>
      <c r="M1067" s="57" t="s">
        <v>66</v>
      </c>
      <c r="N1067" s="52" t="s">
        <v>12176</v>
      </c>
      <c r="O1067" s="53">
        <v>1</v>
      </c>
      <c r="P1067" s="51" t="s">
        <v>68</v>
      </c>
      <c r="Q1067" s="51" t="s">
        <v>69</v>
      </c>
      <c r="R1067" s="51" t="s">
        <v>70</v>
      </c>
      <c r="S1067" s="54" t="s">
        <v>4390</v>
      </c>
      <c r="T1067" s="51" t="s">
        <v>650</v>
      </c>
      <c r="U1067" s="55">
        <v>46251</v>
      </c>
      <c r="V1067" s="57" t="s">
        <v>778</v>
      </c>
      <c r="W1067" s="57" t="s">
        <v>11877</v>
      </c>
      <c r="X1067" s="57" t="s">
        <v>7641</v>
      </c>
      <c r="Y1067" s="142" t="str">
        <f>_xlfn.XLOOKUP(B1067,'Golden Rulebook-CDErule level'!I:I,'Golden Rulebook-CDErule level'!I:I, "not found")</f>
        <v>DQO-2279</v>
      </c>
    </row>
    <row r="1068" spans="1:25" ht="42.75">
      <c r="A1068" s="51" t="s">
        <v>5134</v>
      </c>
      <c r="B1068" s="51" t="s">
        <v>5135</v>
      </c>
      <c r="C1068" s="68" t="s">
        <v>5136</v>
      </c>
      <c r="D1068" s="69" t="s">
        <v>5137</v>
      </c>
      <c r="E1068" s="68" t="s">
        <v>60</v>
      </c>
      <c r="F1068" s="68" t="s">
        <v>61</v>
      </c>
      <c r="G1068" s="51" t="s">
        <v>3030</v>
      </c>
      <c r="H1068" s="51" t="s">
        <v>4625</v>
      </c>
      <c r="I1068" s="51" t="s">
        <v>4626</v>
      </c>
      <c r="J1068" s="51" t="s">
        <v>65</v>
      </c>
      <c r="K1068" s="68" t="s">
        <v>4723</v>
      </c>
      <c r="L1068" s="68" t="s">
        <v>5111</v>
      </c>
      <c r="M1068" s="68" t="s">
        <v>93</v>
      </c>
      <c r="N1068" s="52" t="s">
        <v>5138</v>
      </c>
      <c r="O1068" s="53">
        <v>1</v>
      </c>
      <c r="P1068" s="51" t="s">
        <v>68</v>
      </c>
      <c r="Q1068" s="51" t="s">
        <v>69</v>
      </c>
      <c r="R1068" s="51" t="s">
        <v>70</v>
      </c>
      <c r="S1068" s="54" t="s">
        <v>5139</v>
      </c>
      <c r="T1068" s="51" t="s">
        <v>650</v>
      </c>
      <c r="U1068" s="71">
        <v>46254</v>
      </c>
      <c r="V1068" s="68"/>
      <c r="W1068" s="68" t="s">
        <v>4722</v>
      </c>
      <c r="X1068" s="68" t="s">
        <v>5110</v>
      </c>
      <c r="Y1068" s="142" t="str">
        <f>_xlfn.XLOOKUP(B1068,'Golden Rulebook-CDErule level'!I:I,'Golden Rulebook-CDErule level'!I:I, "not found")</f>
        <v>DQO-2280</v>
      </c>
    </row>
    <row r="1069" spans="1:25" ht="42.75">
      <c r="A1069" s="51" t="s">
        <v>6523</v>
      </c>
      <c r="B1069" s="51" t="s">
        <v>6524</v>
      </c>
      <c r="C1069" s="68" t="s">
        <v>6525</v>
      </c>
      <c r="D1069" s="69" t="s">
        <v>6526</v>
      </c>
      <c r="E1069" s="68" t="s">
        <v>1071</v>
      </c>
      <c r="F1069" s="68" t="s">
        <v>61</v>
      </c>
      <c r="G1069" s="51" t="s">
        <v>3030</v>
      </c>
      <c r="H1069" s="51" t="s">
        <v>4625</v>
      </c>
      <c r="I1069" s="51" t="s">
        <v>4626</v>
      </c>
      <c r="J1069" s="51" t="s">
        <v>65</v>
      </c>
      <c r="K1069" s="68" t="s">
        <v>6321</v>
      </c>
      <c r="L1069" s="68" t="s">
        <v>6492</v>
      </c>
      <c r="M1069" s="68" t="s">
        <v>66</v>
      </c>
      <c r="N1069" s="52" t="s">
        <v>6527</v>
      </c>
      <c r="O1069" s="70">
        <v>0.95</v>
      </c>
      <c r="P1069" s="51" t="s">
        <v>68</v>
      </c>
      <c r="Q1069" s="51" t="s">
        <v>69</v>
      </c>
      <c r="R1069" s="51" t="s">
        <v>70</v>
      </c>
      <c r="S1069" s="54" t="s">
        <v>4390</v>
      </c>
      <c r="T1069" s="51" t="s">
        <v>650</v>
      </c>
      <c r="U1069" s="71">
        <v>46254</v>
      </c>
      <c r="V1069" s="68"/>
      <c r="W1069" s="68" t="s">
        <v>6320</v>
      </c>
      <c r="X1069" s="68" t="s">
        <v>35759</v>
      </c>
      <c r="Y1069" s="142" t="str">
        <f>_xlfn.XLOOKUP(B1069,'Golden Rulebook-CDErule level'!I:I,'Golden Rulebook-CDErule level'!I:I, "not found")</f>
        <v>DQO-2284</v>
      </c>
    </row>
    <row r="1070" spans="1:25" ht="57">
      <c r="A1070" s="51" t="s">
        <v>8957</v>
      </c>
      <c r="B1070" s="51" t="s">
        <v>8958</v>
      </c>
      <c r="C1070" s="68" t="s">
        <v>8959</v>
      </c>
      <c r="D1070" s="69" t="s">
        <v>8960</v>
      </c>
      <c r="E1070" s="68" t="s">
        <v>1071</v>
      </c>
      <c r="F1070" s="68" t="s">
        <v>61</v>
      </c>
      <c r="G1070" s="51" t="s">
        <v>738</v>
      </c>
      <c r="H1070" s="51" t="s">
        <v>4441</v>
      </c>
      <c r="I1070" s="51" t="s">
        <v>4442</v>
      </c>
      <c r="J1070" s="51" t="s">
        <v>65</v>
      </c>
      <c r="K1070" s="68" t="s">
        <v>8909</v>
      </c>
      <c r="L1070" s="68" t="s">
        <v>8934</v>
      </c>
      <c r="M1070" s="57" t="s">
        <v>66</v>
      </c>
      <c r="N1070" s="52" t="s">
        <v>8961</v>
      </c>
      <c r="O1070" s="70">
        <v>0.95</v>
      </c>
      <c r="P1070" s="51" t="s">
        <v>68</v>
      </c>
      <c r="Q1070" s="51" t="s">
        <v>69</v>
      </c>
      <c r="R1070" s="51" t="s">
        <v>70</v>
      </c>
      <c r="S1070" s="54" t="s">
        <v>4390</v>
      </c>
      <c r="T1070" s="51" t="s">
        <v>650</v>
      </c>
      <c r="U1070" s="71">
        <v>46254</v>
      </c>
      <c r="V1070" s="68"/>
      <c r="W1070" s="68" t="s">
        <v>8908</v>
      </c>
      <c r="X1070" s="68" t="s">
        <v>35760</v>
      </c>
      <c r="Y1070" s="142" t="str">
        <f>_xlfn.XLOOKUP(B1070,'Golden Rulebook-CDErule level'!I:I,'Golden Rulebook-CDErule level'!I:I, "not found")</f>
        <v>DQO-2289</v>
      </c>
    </row>
    <row r="1071" spans="1:25" ht="57">
      <c r="A1071" s="51" t="s">
        <v>7790</v>
      </c>
      <c r="B1071" s="51" t="s">
        <v>7791</v>
      </c>
      <c r="C1071" s="60" t="s">
        <v>7792</v>
      </c>
      <c r="D1071" s="69" t="s">
        <v>7793</v>
      </c>
      <c r="E1071" s="68" t="s">
        <v>1071</v>
      </c>
      <c r="F1071" s="68" t="s">
        <v>61</v>
      </c>
      <c r="G1071" s="51" t="s">
        <v>738</v>
      </c>
      <c r="H1071" s="51" t="s">
        <v>4441</v>
      </c>
      <c r="I1071" s="51" t="s">
        <v>4442</v>
      </c>
      <c r="J1071" s="51" t="s">
        <v>65</v>
      </c>
      <c r="K1071" s="68" t="s">
        <v>7611</v>
      </c>
      <c r="L1071" s="68" t="s">
        <v>7761</v>
      </c>
      <c r="M1071" s="68" t="s">
        <v>66</v>
      </c>
      <c r="N1071" s="52" t="s">
        <v>7794</v>
      </c>
      <c r="O1071" s="70">
        <v>0.95</v>
      </c>
      <c r="P1071" s="51" t="s">
        <v>68</v>
      </c>
      <c r="Q1071" s="51" t="s">
        <v>69</v>
      </c>
      <c r="R1071" s="51" t="s">
        <v>70</v>
      </c>
      <c r="S1071" s="54" t="s">
        <v>4390</v>
      </c>
      <c r="T1071" s="51" t="s">
        <v>650</v>
      </c>
      <c r="U1071" s="71">
        <v>46254</v>
      </c>
      <c r="V1071" s="68"/>
      <c r="W1071" s="68" t="s">
        <v>7610</v>
      </c>
      <c r="X1071" s="68" t="s">
        <v>35761</v>
      </c>
      <c r="Y1071" s="142" t="str">
        <f>_xlfn.XLOOKUP(B1071,'Golden Rulebook-CDErule level'!I:I,'Golden Rulebook-CDErule level'!I:I, "not found")</f>
        <v>DQO-2290</v>
      </c>
    </row>
    <row r="1072" spans="1:25" ht="57">
      <c r="A1072" s="51" t="s">
        <v>7841</v>
      </c>
      <c r="B1072" s="51" t="s">
        <v>7842</v>
      </c>
      <c r="C1072" s="68" t="s">
        <v>7843</v>
      </c>
      <c r="D1072" s="69" t="s">
        <v>7844</v>
      </c>
      <c r="E1072" s="68" t="s">
        <v>1071</v>
      </c>
      <c r="F1072" s="68" t="s">
        <v>61</v>
      </c>
      <c r="G1072" s="51" t="s">
        <v>738</v>
      </c>
      <c r="H1072" s="51" t="s">
        <v>4441</v>
      </c>
      <c r="I1072" s="51" t="s">
        <v>4442</v>
      </c>
      <c r="J1072" s="51" t="s">
        <v>65</v>
      </c>
      <c r="K1072" s="68" t="s">
        <v>7611</v>
      </c>
      <c r="L1072" s="68" t="s">
        <v>7818</v>
      </c>
      <c r="M1072" s="68" t="s">
        <v>66</v>
      </c>
      <c r="N1072" s="52" t="s">
        <v>7845</v>
      </c>
      <c r="O1072" s="70">
        <v>0.95</v>
      </c>
      <c r="P1072" s="51" t="s">
        <v>68</v>
      </c>
      <c r="Q1072" s="51" t="s">
        <v>69</v>
      </c>
      <c r="R1072" s="51" t="s">
        <v>70</v>
      </c>
      <c r="S1072" s="54" t="s">
        <v>4390</v>
      </c>
      <c r="T1072" s="51" t="s">
        <v>650</v>
      </c>
      <c r="U1072" s="71">
        <v>46254</v>
      </c>
      <c r="V1072" s="68"/>
      <c r="W1072" s="68" t="s">
        <v>7610</v>
      </c>
      <c r="X1072" s="68" t="s">
        <v>35762</v>
      </c>
      <c r="Y1072" s="142" t="str">
        <f>_xlfn.XLOOKUP(B1072,'Golden Rulebook-CDErule level'!I:I,'Golden Rulebook-CDErule level'!I:I, "not found")</f>
        <v>DQO-2291</v>
      </c>
    </row>
    <row r="1073" spans="1:25" ht="42.75">
      <c r="A1073" s="51" t="s">
        <v>5742</v>
      </c>
      <c r="B1073" s="51" t="s">
        <v>5743</v>
      </c>
      <c r="C1073" s="68" t="s">
        <v>5744</v>
      </c>
      <c r="D1073" s="69" t="s">
        <v>5745</v>
      </c>
      <c r="E1073" s="68" t="s">
        <v>1071</v>
      </c>
      <c r="F1073" s="68" t="s">
        <v>61</v>
      </c>
      <c r="G1073" s="51" t="s">
        <v>3030</v>
      </c>
      <c r="H1073" s="51" t="s">
        <v>4625</v>
      </c>
      <c r="I1073" s="51" t="s">
        <v>4626</v>
      </c>
      <c r="J1073" s="51" t="s">
        <v>65</v>
      </c>
      <c r="K1073" s="68" t="s">
        <v>4723</v>
      </c>
      <c r="L1073" s="68" t="s">
        <v>5725</v>
      </c>
      <c r="M1073" s="68" t="s">
        <v>66</v>
      </c>
      <c r="N1073" s="52" t="s">
        <v>5746</v>
      </c>
      <c r="O1073" s="70">
        <v>0.95</v>
      </c>
      <c r="P1073" s="51" t="s">
        <v>68</v>
      </c>
      <c r="Q1073" s="51" t="s">
        <v>69</v>
      </c>
      <c r="R1073" s="51" t="s">
        <v>70</v>
      </c>
      <c r="S1073" s="54" t="s">
        <v>4390</v>
      </c>
      <c r="T1073" s="51" t="s">
        <v>650</v>
      </c>
      <c r="U1073" s="71">
        <v>46254</v>
      </c>
      <c r="V1073" s="68"/>
      <c r="W1073" s="68" t="s">
        <v>4722</v>
      </c>
      <c r="X1073" s="68" t="s">
        <v>35763</v>
      </c>
      <c r="Y1073" s="142" t="str">
        <f>_xlfn.XLOOKUP(B1073,'Golden Rulebook-CDErule level'!I:I,'Golden Rulebook-CDErule level'!I:I, "not found")</f>
        <v>DQO-2292</v>
      </c>
    </row>
    <row r="1074" spans="1:25" ht="42.75">
      <c r="A1074" s="51" t="s">
        <v>5853</v>
      </c>
      <c r="B1074" s="51" t="s">
        <v>5854</v>
      </c>
      <c r="C1074" s="68" t="s">
        <v>5855</v>
      </c>
      <c r="D1074" s="69" t="s">
        <v>5856</v>
      </c>
      <c r="E1074" s="68" t="s">
        <v>1071</v>
      </c>
      <c r="F1074" s="68" t="s">
        <v>61</v>
      </c>
      <c r="G1074" s="51" t="s">
        <v>3030</v>
      </c>
      <c r="H1074" s="51" t="s">
        <v>4625</v>
      </c>
      <c r="I1074" s="51" t="s">
        <v>4626</v>
      </c>
      <c r="J1074" s="51" t="s">
        <v>65</v>
      </c>
      <c r="K1074" s="68" t="s">
        <v>4723</v>
      </c>
      <c r="L1074" s="68" t="s">
        <v>5830</v>
      </c>
      <c r="M1074" s="68" t="s">
        <v>66</v>
      </c>
      <c r="N1074" s="52" t="s">
        <v>5857</v>
      </c>
      <c r="O1074" s="70">
        <v>0.95</v>
      </c>
      <c r="P1074" s="51" t="s">
        <v>68</v>
      </c>
      <c r="Q1074" s="51" t="s">
        <v>69</v>
      </c>
      <c r="R1074" s="51" t="s">
        <v>70</v>
      </c>
      <c r="S1074" s="54" t="s">
        <v>4390</v>
      </c>
      <c r="T1074" s="51" t="s">
        <v>650</v>
      </c>
      <c r="U1074" s="71">
        <v>46254</v>
      </c>
      <c r="V1074" s="68"/>
      <c r="W1074" s="68" t="s">
        <v>4722</v>
      </c>
      <c r="X1074" s="68" t="s">
        <v>35764</v>
      </c>
      <c r="Y1074" s="142" t="str">
        <f>_xlfn.XLOOKUP(B1074,'Golden Rulebook-CDErule level'!I:I,'Golden Rulebook-CDErule level'!I:I, "not found")</f>
        <v>DQO-2293</v>
      </c>
    </row>
    <row r="1075" spans="1:25" ht="57">
      <c r="A1075" s="51" t="s">
        <v>7274</v>
      </c>
      <c r="B1075" s="51" t="s">
        <v>7275</v>
      </c>
      <c r="C1075" s="68" t="s">
        <v>7276</v>
      </c>
      <c r="D1075" s="69" t="s">
        <v>7277</v>
      </c>
      <c r="E1075" s="68" t="s">
        <v>1071</v>
      </c>
      <c r="F1075" s="68" t="s">
        <v>61</v>
      </c>
      <c r="G1075" s="51" t="s">
        <v>738</v>
      </c>
      <c r="H1075" s="51" t="s">
        <v>4441</v>
      </c>
      <c r="I1075" s="51" t="s">
        <v>4442</v>
      </c>
      <c r="J1075" s="51" t="s">
        <v>65</v>
      </c>
      <c r="K1075" s="68" t="s">
        <v>7233</v>
      </c>
      <c r="L1075" s="68" t="s">
        <v>7251</v>
      </c>
      <c r="M1075" s="68" t="s">
        <v>66</v>
      </c>
      <c r="N1075" s="52" t="s">
        <v>7278</v>
      </c>
      <c r="O1075" s="70">
        <v>0.95</v>
      </c>
      <c r="P1075" s="51" t="s">
        <v>68</v>
      </c>
      <c r="Q1075" s="51" t="s">
        <v>69</v>
      </c>
      <c r="R1075" s="51" t="s">
        <v>70</v>
      </c>
      <c r="S1075" s="54" t="s">
        <v>4390</v>
      </c>
      <c r="T1075" s="51" t="s">
        <v>650</v>
      </c>
      <c r="U1075" s="71">
        <v>46254</v>
      </c>
      <c r="V1075" s="68"/>
      <c r="W1075" s="68" t="s">
        <v>7232</v>
      </c>
      <c r="X1075" s="68" t="s">
        <v>35765</v>
      </c>
      <c r="Y1075" s="142" t="str">
        <f>_xlfn.XLOOKUP(B1075,'Golden Rulebook-CDErule level'!I:I,'Golden Rulebook-CDErule level'!I:I, "not found")</f>
        <v>DQO-2294</v>
      </c>
    </row>
    <row r="1076" spans="1:25" ht="57">
      <c r="A1076" s="51" t="s">
        <v>12214</v>
      </c>
      <c r="B1076" s="51" t="s">
        <v>12215</v>
      </c>
      <c r="C1076" s="68" t="s">
        <v>12216</v>
      </c>
      <c r="D1076" s="69" t="s">
        <v>12217</v>
      </c>
      <c r="E1076" s="68" t="s">
        <v>1071</v>
      </c>
      <c r="F1076" s="68" t="s">
        <v>61</v>
      </c>
      <c r="G1076" s="51" t="s">
        <v>738</v>
      </c>
      <c r="H1076" s="51" t="s">
        <v>4441</v>
      </c>
      <c r="I1076" s="51" t="s">
        <v>4442</v>
      </c>
      <c r="J1076" s="51" t="s">
        <v>65</v>
      </c>
      <c r="K1076" s="68" t="s">
        <v>11878</v>
      </c>
      <c r="L1076" s="68" t="s">
        <v>12197</v>
      </c>
      <c r="M1076" s="68" t="s">
        <v>93</v>
      </c>
      <c r="N1076" s="52" t="s">
        <v>12218</v>
      </c>
      <c r="O1076" s="70">
        <v>0.95</v>
      </c>
      <c r="P1076" s="51" t="s">
        <v>68</v>
      </c>
      <c r="Q1076" s="51" t="s">
        <v>69</v>
      </c>
      <c r="R1076" s="51" t="s">
        <v>70</v>
      </c>
      <c r="S1076" s="54" t="s">
        <v>5139</v>
      </c>
      <c r="T1076" s="51" t="s">
        <v>650</v>
      </c>
      <c r="U1076" s="71">
        <v>46254</v>
      </c>
      <c r="V1076" s="68"/>
      <c r="W1076" s="68" t="s">
        <v>11877</v>
      </c>
      <c r="X1076" s="68" t="s">
        <v>35766</v>
      </c>
      <c r="Y1076" s="142" t="str">
        <f>_xlfn.XLOOKUP(B1076,'Golden Rulebook-CDErule level'!I:I,'Golden Rulebook-CDErule level'!I:I, "not found")</f>
        <v>DQO-2295</v>
      </c>
    </row>
    <row r="1077" spans="1:25" ht="57">
      <c r="A1077" s="51" t="s">
        <v>12491</v>
      </c>
      <c r="B1077" s="51" t="s">
        <v>12492</v>
      </c>
      <c r="C1077" s="68" t="s">
        <v>12493</v>
      </c>
      <c r="D1077" s="69" t="s">
        <v>12494</v>
      </c>
      <c r="E1077" s="68" t="s">
        <v>1071</v>
      </c>
      <c r="F1077" s="68" t="s">
        <v>61</v>
      </c>
      <c r="G1077" s="51" t="s">
        <v>738</v>
      </c>
      <c r="H1077" s="51" t="s">
        <v>4441</v>
      </c>
      <c r="I1077" s="51" t="s">
        <v>4442</v>
      </c>
      <c r="J1077" s="51" t="s">
        <v>65</v>
      </c>
      <c r="K1077" s="68" t="s">
        <v>11878</v>
      </c>
      <c r="L1077" s="68" t="s">
        <v>12481</v>
      </c>
      <c r="M1077" s="68" t="s">
        <v>93</v>
      </c>
      <c r="N1077" s="52" t="s">
        <v>12495</v>
      </c>
      <c r="O1077" s="70">
        <v>0.95</v>
      </c>
      <c r="P1077" s="51" t="s">
        <v>68</v>
      </c>
      <c r="Q1077" s="51" t="s">
        <v>69</v>
      </c>
      <c r="R1077" s="51" t="s">
        <v>70</v>
      </c>
      <c r="S1077" s="54" t="s">
        <v>5139</v>
      </c>
      <c r="T1077" s="51" t="s">
        <v>650</v>
      </c>
      <c r="U1077" s="71">
        <v>46254</v>
      </c>
      <c r="V1077" s="68"/>
      <c r="W1077" s="68" t="s">
        <v>11877</v>
      </c>
      <c r="X1077" s="68" t="s">
        <v>35767</v>
      </c>
      <c r="Y1077" s="142" t="str">
        <f>_xlfn.XLOOKUP(B1077,'Golden Rulebook-CDErule level'!I:I,'Golden Rulebook-CDErule level'!I:I, "not found")</f>
        <v>DQO-2296</v>
      </c>
    </row>
    <row r="1078" spans="1:25" ht="57">
      <c r="A1078" s="51" t="s">
        <v>12630</v>
      </c>
      <c r="B1078" s="51" t="s">
        <v>12631</v>
      </c>
      <c r="C1078" s="68" t="s">
        <v>12632</v>
      </c>
      <c r="D1078" s="69" t="s">
        <v>12633</v>
      </c>
      <c r="E1078" s="68" t="s">
        <v>1071</v>
      </c>
      <c r="F1078" s="68" t="s">
        <v>61</v>
      </c>
      <c r="G1078" s="51" t="s">
        <v>738</v>
      </c>
      <c r="H1078" s="51" t="s">
        <v>4441</v>
      </c>
      <c r="I1078" s="51" t="s">
        <v>4442</v>
      </c>
      <c r="J1078" s="51" t="s">
        <v>65</v>
      </c>
      <c r="K1078" s="68" t="s">
        <v>11878</v>
      </c>
      <c r="L1078" s="68" t="s">
        <v>12615</v>
      </c>
      <c r="M1078" s="68" t="s">
        <v>66</v>
      </c>
      <c r="N1078" s="52" t="s">
        <v>12634</v>
      </c>
      <c r="O1078" s="70">
        <v>0.95</v>
      </c>
      <c r="P1078" s="51" t="s">
        <v>68</v>
      </c>
      <c r="Q1078" s="51" t="s">
        <v>69</v>
      </c>
      <c r="R1078" s="51" t="s">
        <v>70</v>
      </c>
      <c r="S1078" s="54" t="s">
        <v>4390</v>
      </c>
      <c r="T1078" s="51" t="s">
        <v>650</v>
      </c>
      <c r="U1078" s="71">
        <v>46254</v>
      </c>
      <c r="V1078" s="68"/>
      <c r="W1078" s="68" t="s">
        <v>11877</v>
      </c>
      <c r="X1078" s="68" t="s">
        <v>35768</v>
      </c>
      <c r="Y1078" s="142" t="str">
        <f>_xlfn.XLOOKUP(B1078,'Golden Rulebook-CDErule level'!I:I,'Golden Rulebook-CDErule level'!I:I, "not found")</f>
        <v>DQO-2297</v>
      </c>
    </row>
    <row r="1079" spans="1:25" ht="142.5">
      <c r="A1079" s="51" t="s">
        <v>4599</v>
      </c>
      <c r="B1079" s="51" t="s">
        <v>4600</v>
      </c>
      <c r="C1079" s="68" t="s">
        <v>4601</v>
      </c>
      <c r="D1079" s="69" t="s">
        <v>4602</v>
      </c>
      <c r="E1079" s="68" t="s">
        <v>1071</v>
      </c>
      <c r="F1079" s="68" t="s">
        <v>61</v>
      </c>
      <c r="G1079" s="51" t="s">
        <v>738</v>
      </c>
      <c r="H1079" s="51" t="s">
        <v>4565</v>
      </c>
      <c r="I1079" s="51" t="s">
        <v>4566</v>
      </c>
      <c r="J1079" s="51" t="s">
        <v>65</v>
      </c>
      <c r="K1079" s="68" t="s">
        <v>4550</v>
      </c>
      <c r="L1079" s="68" t="s">
        <v>4582</v>
      </c>
      <c r="M1079" s="68" t="s">
        <v>66</v>
      </c>
      <c r="N1079" s="52" t="s">
        <v>4603</v>
      </c>
      <c r="O1079" s="70">
        <v>0.95</v>
      </c>
      <c r="P1079" s="51" t="s">
        <v>68</v>
      </c>
      <c r="Q1079" s="51" t="s">
        <v>69</v>
      </c>
      <c r="R1079" s="51" t="s">
        <v>70</v>
      </c>
      <c r="S1079" s="54" t="s">
        <v>4390</v>
      </c>
      <c r="T1079" s="51" t="s">
        <v>650</v>
      </c>
      <c r="U1079" s="71">
        <v>46254</v>
      </c>
      <c r="V1079" s="68"/>
      <c r="W1079" s="68" t="s">
        <v>4549</v>
      </c>
      <c r="X1079" s="68" t="s">
        <v>35769</v>
      </c>
      <c r="Y1079" s="142" t="str">
        <f>_xlfn.XLOOKUP(B1079,'Golden Rulebook-CDErule level'!I:I,'Golden Rulebook-CDErule level'!I:I, "not found")</f>
        <v>DQO-2298</v>
      </c>
    </row>
    <row r="1080" spans="1:25" ht="142.5">
      <c r="A1080" s="51" t="s">
        <v>4576</v>
      </c>
      <c r="B1080" s="51" t="s">
        <v>4577</v>
      </c>
      <c r="C1080" s="68" t="s">
        <v>4578</v>
      </c>
      <c r="D1080" s="69" t="s">
        <v>4579</v>
      </c>
      <c r="E1080" s="68" t="s">
        <v>1071</v>
      </c>
      <c r="F1080" s="68" t="s">
        <v>61</v>
      </c>
      <c r="G1080" s="51" t="s">
        <v>738</v>
      </c>
      <c r="H1080" s="51" t="s">
        <v>4565</v>
      </c>
      <c r="I1080" s="51" t="s">
        <v>4566</v>
      </c>
      <c r="J1080" s="51" t="s">
        <v>65</v>
      </c>
      <c r="K1080" s="68" t="s">
        <v>4550</v>
      </c>
      <c r="L1080" s="68" t="s">
        <v>4551</v>
      </c>
      <c r="M1080" s="68" t="s">
        <v>66</v>
      </c>
      <c r="N1080" s="52" t="s">
        <v>4580</v>
      </c>
      <c r="O1080" s="70">
        <v>0.95</v>
      </c>
      <c r="P1080" s="51" t="s">
        <v>68</v>
      </c>
      <c r="Q1080" s="51" t="s">
        <v>69</v>
      </c>
      <c r="R1080" s="51" t="s">
        <v>70</v>
      </c>
      <c r="S1080" s="54" t="s">
        <v>4390</v>
      </c>
      <c r="T1080" s="51" t="s">
        <v>650</v>
      </c>
      <c r="U1080" s="71">
        <v>46254</v>
      </c>
      <c r="V1080" s="68"/>
      <c r="W1080" s="68" t="s">
        <v>4549</v>
      </c>
      <c r="X1080" s="68" t="s">
        <v>35770</v>
      </c>
      <c r="Y1080" s="142" t="str">
        <f>_xlfn.XLOOKUP(B1080,'Golden Rulebook-CDErule level'!I:I,'Golden Rulebook-CDErule level'!I:I, "not found")</f>
        <v>DQO-2299</v>
      </c>
    </row>
    <row r="1081" spans="1:25" ht="57">
      <c r="A1081" s="51" t="s">
        <v>4498</v>
      </c>
      <c r="B1081" s="51" t="s">
        <v>4499</v>
      </c>
      <c r="C1081" s="68" t="s">
        <v>4500</v>
      </c>
      <c r="D1081" s="69" t="s">
        <v>4501</v>
      </c>
      <c r="E1081" s="68" t="s">
        <v>1071</v>
      </c>
      <c r="F1081" s="68" t="s">
        <v>61</v>
      </c>
      <c r="G1081" s="51" t="s">
        <v>738</v>
      </c>
      <c r="H1081" s="51" t="s">
        <v>4441</v>
      </c>
      <c r="I1081" s="51" t="s">
        <v>4442</v>
      </c>
      <c r="J1081" s="51" t="s">
        <v>65</v>
      </c>
      <c r="K1081" s="68" t="s">
        <v>4432</v>
      </c>
      <c r="L1081" s="68" t="s">
        <v>4481</v>
      </c>
      <c r="M1081" s="68" t="s">
        <v>66</v>
      </c>
      <c r="N1081" s="52" t="s">
        <v>4502</v>
      </c>
      <c r="O1081" s="70">
        <v>0.95</v>
      </c>
      <c r="P1081" s="51" t="s">
        <v>68</v>
      </c>
      <c r="Q1081" s="51" t="s">
        <v>69</v>
      </c>
      <c r="R1081" s="51" t="s">
        <v>70</v>
      </c>
      <c r="S1081" s="54" t="s">
        <v>4390</v>
      </c>
      <c r="T1081" s="51" t="s">
        <v>650</v>
      </c>
      <c r="U1081" s="71">
        <v>46254</v>
      </c>
      <c r="V1081" s="68"/>
      <c r="W1081" s="68" t="s">
        <v>4431</v>
      </c>
      <c r="X1081" s="68" t="s">
        <v>35771</v>
      </c>
      <c r="Y1081" s="142" t="str">
        <f>_xlfn.XLOOKUP(B1081,'Golden Rulebook-CDErule level'!I:I,'Golden Rulebook-CDErule level'!I:I, "not found")</f>
        <v>DQO-2300</v>
      </c>
    </row>
    <row r="1082" spans="1:25" ht="57">
      <c r="A1082" s="51" t="s">
        <v>4505</v>
      </c>
      <c r="B1082" s="51" t="s">
        <v>4506</v>
      </c>
      <c r="C1082" s="68" t="s">
        <v>4507</v>
      </c>
      <c r="D1082" s="69" t="s">
        <v>4508</v>
      </c>
      <c r="E1082" s="68" t="s">
        <v>1071</v>
      </c>
      <c r="F1082" s="68" t="s">
        <v>61</v>
      </c>
      <c r="G1082" s="51" t="s">
        <v>738</v>
      </c>
      <c r="H1082" s="51" t="s">
        <v>4441</v>
      </c>
      <c r="I1082" s="51" t="s">
        <v>4442</v>
      </c>
      <c r="J1082" s="51" t="s">
        <v>65</v>
      </c>
      <c r="K1082" s="68" t="s">
        <v>4432</v>
      </c>
      <c r="L1082" s="68" t="s">
        <v>4481</v>
      </c>
      <c r="M1082" s="68" t="s">
        <v>66</v>
      </c>
      <c r="N1082" s="52" t="s">
        <v>4509</v>
      </c>
      <c r="O1082" s="70">
        <v>0.95</v>
      </c>
      <c r="P1082" s="51" t="s">
        <v>68</v>
      </c>
      <c r="Q1082" s="51" t="s">
        <v>69</v>
      </c>
      <c r="R1082" s="51" t="s">
        <v>70</v>
      </c>
      <c r="S1082" s="54" t="s">
        <v>4390</v>
      </c>
      <c r="T1082" s="51" t="s">
        <v>650</v>
      </c>
      <c r="U1082" s="71">
        <v>46254</v>
      </c>
      <c r="V1082" s="68"/>
      <c r="W1082" s="68" t="s">
        <v>4431</v>
      </c>
      <c r="X1082" s="68" t="s">
        <v>35772</v>
      </c>
      <c r="Y1082" s="142" t="str">
        <f>_xlfn.XLOOKUP(B1082,'Golden Rulebook-CDErule level'!I:I,'Golden Rulebook-CDErule level'!I:I, "not found")</f>
        <v>DQO-2301</v>
      </c>
    </row>
    <row r="1083" spans="1:25" ht="57">
      <c r="A1083" s="51" t="s">
        <v>4512</v>
      </c>
      <c r="B1083" s="51" t="s">
        <v>4513</v>
      </c>
      <c r="C1083" s="68" t="s">
        <v>4514</v>
      </c>
      <c r="D1083" s="69" t="s">
        <v>4515</v>
      </c>
      <c r="E1083" s="68" t="s">
        <v>1071</v>
      </c>
      <c r="F1083" s="68" t="s">
        <v>61</v>
      </c>
      <c r="G1083" s="51" t="s">
        <v>738</v>
      </c>
      <c r="H1083" s="51" t="s">
        <v>4441</v>
      </c>
      <c r="I1083" s="51" t="s">
        <v>4442</v>
      </c>
      <c r="J1083" s="51" t="s">
        <v>65</v>
      </c>
      <c r="K1083" s="68" t="s">
        <v>4432</v>
      </c>
      <c r="L1083" s="68" t="s">
        <v>4481</v>
      </c>
      <c r="M1083" s="68" t="s">
        <v>66</v>
      </c>
      <c r="N1083" s="52" t="s">
        <v>4516</v>
      </c>
      <c r="O1083" s="70">
        <v>0.95</v>
      </c>
      <c r="P1083" s="51" t="s">
        <v>68</v>
      </c>
      <c r="Q1083" s="51" t="s">
        <v>69</v>
      </c>
      <c r="R1083" s="51" t="s">
        <v>70</v>
      </c>
      <c r="S1083" s="54" t="s">
        <v>4390</v>
      </c>
      <c r="T1083" s="51" t="s">
        <v>650</v>
      </c>
      <c r="U1083" s="71">
        <v>46254</v>
      </c>
      <c r="V1083" s="68"/>
      <c r="W1083" s="68" t="s">
        <v>4431</v>
      </c>
      <c r="X1083" s="68" t="s">
        <v>35773</v>
      </c>
      <c r="Y1083" s="142" t="str">
        <f>_xlfn.XLOOKUP(B1083,'Golden Rulebook-CDErule level'!I:I,'Golden Rulebook-CDErule level'!I:I, "not found")</f>
        <v>DQO-2302</v>
      </c>
    </row>
    <row r="1084" spans="1:25" ht="57">
      <c r="A1084" s="51" t="s">
        <v>4469</v>
      </c>
      <c r="B1084" s="51" t="s">
        <v>4470</v>
      </c>
      <c r="C1084" s="68" t="s">
        <v>4471</v>
      </c>
      <c r="D1084" s="69" t="s">
        <v>4472</v>
      </c>
      <c r="E1084" s="68" t="s">
        <v>1071</v>
      </c>
      <c r="F1084" s="68" t="s">
        <v>61</v>
      </c>
      <c r="G1084" s="51" t="s">
        <v>738</v>
      </c>
      <c r="H1084" s="51" t="s">
        <v>4441</v>
      </c>
      <c r="I1084" s="51" t="s">
        <v>4442</v>
      </c>
      <c r="J1084" s="51" t="s">
        <v>65</v>
      </c>
      <c r="K1084" s="60" t="s">
        <v>4432</v>
      </c>
      <c r="L1084" s="60" t="s">
        <v>4452</v>
      </c>
      <c r="M1084" s="68" t="s">
        <v>66</v>
      </c>
      <c r="N1084" s="52" t="s">
        <v>4473</v>
      </c>
      <c r="O1084" s="53">
        <v>0.95</v>
      </c>
      <c r="P1084" s="51" t="s">
        <v>68</v>
      </c>
      <c r="Q1084" s="51" t="s">
        <v>69</v>
      </c>
      <c r="R1084" s="51" t="s">
        <v>70</v>
      </c>
      <c r="S1084" s="54" t="s">
        <v>4390</v>
      </c>
      <c r="T1084" s="51" t="s">
        <v>650</v>
      </c>
      <c r="U1084" s="71">
        <v>46254</v>
      </c>
      <c r="V1084" s="68"/>
      <c r="W1084" s="68" t="s">
        <v>4431</v>
      </c>
      <c r="X1084" s="60" t="s">
        <v>35774</v>
      </c>
      <c r="Y1084" s="142" t="str">
        <f>_xlfn.XLOOKUP(B1084,'Golden Rulebook-CDErule level'!I:I,'Golden Rulebook-CDErule level'!I:I, "not found")</f>
        <v>DQO-2303</v>
      </c>
    </row>
    <row r="1085" spans="1:25" ht="57">
      <c r="A1085" s="51" t="s">
        <v>6301</v>
      </c>
      <c r="B1085" s="51" t="s">
        <v>6302</v>
      </c>
      <c r="C1085" s="72" t="s">
        <v>6303</v>
      </c>
      <c r="D1085" s="73" t="s">
        <v>6304</v>
      </c>
      <c r="E1085" s="60" t="s">
        <v>1071</v>
      </c>
      <c r="F1085" s="68" t="s">
        <v>61</v>
      </c>
      <c r="G1085" s="60" t="s">
        <v>738</v>
      </c>
      <c r="H1085" s="51" t="s">
        <v>4441</v>
      </c>
      <c r="I1085" s="51" t="s">
        <v>4442</v>
      </c>
      <c r="J1085" s="51" t="s">
        <v>65</v>
      </c>
      <c r="K1085" s="60" t="s">
        <v>6259</v>
      </c>
      <c r="L1085" s="60" t="s">
        <v>6277</v>
      </c>
      <c r="M1085" s="60" t="s">
        <v>66</v>
      </c>
      <c r="N1085" s="52" t="s">
        <v>6305</v>
      </c>
      <c r="O1085" s="53">
        <v>0.95</v>
      </c>
      <c r="P1085" s="51" t="s">
        <v>68</v>
      </c>
      <c r="Q1085" s="51" t="s">
        <v>69</v>
      </c>
      <c r="R1085" s="51" t="s">
        <v>4407</v>
      </c>
      <c r="S1085" s="54" t="s">
        <v>4390</v>
      </c>
      <c r="T1085" s="51" t="s">
        <v>650</v>
      </c>
      <c r="U1085" s="74">
        <v>46258</v>
      </c>
      <c r="V1085" s="60"/>
      <c r="W1085" s="60" t="s">
        <v>6258</v>
      </c>
      <c r="X1085" s="60" t="s">
        <v>6276</v>
      </c>
      <c r="Y1085" s="142" t="str">
        <f>_xlfn.XLOOKUP(B1085,'Golden Rulebook-CDErule level'!I:I,'Golden Rulebook-CDErule level'!I:I, "not found")</f>
        <v>DQO-2304</v>
      </c>
    </row>
    <row r="1086" spans="1:25" ht="57">
      <c r="A1086" s="51" t="s">
        <v>6315</v>
      </c>
      <c r="B1086" s="51" t="s">
        <v>6316</v>
      </c>
      <c r="C1086" s="72" t="s">
        <v>6317</v>
      </c>
      <c r="D1086" s="73" t="s">
        <v>6318</v>
      </c>
      <c r="E1086" s="60" t="s">
        <v>1071</v>
      </c>
      <c r="F1086" s="68" t="s">
        <v>61</v>
      </c>
      <c r="G1086" s="60" t="s">
        <v>738</v>
      </c>
      <c r="H1086" s="51" t="s">
        <v>4441</v>
      </c>
      <c r="I1086" s="51" t="s">
        <v>4442</v>
      </c>
      <c r="J1086" s="51" t="s">
        <v>65</v>
      </c>
      <c r="K1086" s="60" t="s">
        <v>6259</v>
      </c>
      <c r="L1086" s="60" t="s">
        <v>6306</v>
      </c>
      <c r="M1086" s="60" t="s">
        <v>66</v>
      </c>
      <c r="N1086" s="52" t="s">
        <v>6319</v>
      </c>
      <c r="O1086" s="53">
        <v>0.95</v>
      </c>
      <c r="P1086" s="51" t="s">
        <v>68</v>
      </c>
      <c r="Q1086" s="51" t="s">
        <v>69</v>
      </c>
      <c r="R1086" s="51" t="s">
        <v>4407</v>
      </c>
      <c r="S1086" s="54" t="s">
        <v>4390</v>
      </c>
      <c r="T1086" s="51" t="s">
        <v>650</v>
      </c>
      <c r="U1086" s="74">
        <v>46258</v>
      </c>
      <c r="V1086" s="60"/>
      <c r="W1086" s="60" t="s">
        <v>6258</v>
      </c>
      <c r="X1086" s="60" t="s">
        <v>2977</v>
      </c>
      <c r="Y1086" s="142" t="str">
        <f>_xlfn.XLOOKUP(B1086,'Golden Rulebook-CDErule level'!I:I,'Golden Rulebook-CDErule level'!I:I, "not found")</f>
        <v>DQO-2305</v>
      </c>
    </row>
    <row r="1087" spans="1:25" ht="57">
      <c r="A1087" s="51" t="s">
        <v>7371</v>
      </c>
      <c r="B1087" s="51" t="s">
        <v>7372</v>
      </c>
      <c r="C1087" s="72" t="s">
        <v>7373</v>
      </c>
      <c r="D1087" s="73" t="s">
        <v>7374</v>
      </c>
      <c r="E1087" s="60" t="s">
        <v>1071</v>
      </c>
      <c r="F1087" s="68" t="s">
        <v>61</v>
      </c>
      <c r="G1087" s="60" t="s">
        <v>738</v>
      </c>
      <c r="H1087" s="51" t="s">
        <v>4441</v>
      </c>
      <c r="I1087" s="51" t="s">
        <v>4442</v>
      </c>
      <c r="J1087" s="51" t="s">
        <v>65</v>
      </c>
      <c r="K1087" s="60" t="s">
        <v>7302</v>
      </c>
      <c r="L1087" s="60" t="s">
        <v>7354</v>
      </c>
      <c r="M1087" s="60" t="s">
        <v>66</v>
      </c>
      <c r="N1087" s="52" t="s">
        <v>7375</v>
      </c>
      <c r="O1087" s="53">
        <v>0.95</v>
      </c>
      <c r="P1087" s="51" t="s">
        <v>68</v>
      </c>
      <c r="Q1087" s="51" t="s">
        <v>69</v>
      </c>
      <c r="R1087" s="51" t="s">
        <v>4407</v>
      </c>
      <c r="S1087" s="54" t="s">
        <v>4390</v>
      </c>
      <c r="T1087" s="51" t="s">
        <v>650</v>
      </c>
      <c r="U1087" s="74">
        <v>46258</v>
      </c>
      <c r="V1087" s="60"/>
      <c r="W1087" s="60" t="s">
        <v>7301</v>
      </c>
      <c r="X1087" s="60" t="s">
        <v>3216</v>
      </c>
      <c r="Y1087" s="142" t="str">
        <f>_xlfn.XLOOKUP(B1087,'Golden Rulebook-CDErule level'!I:I,'Golden Rulebook-CDErule level'!I:I, "not found")</f>
        <v>DQO-2306</v>
      </c>
    </row>
    <row r="1088" spans="1:25" ht="57">
      <c r="A1088" s="51" t="s">
        <v>7482</v>
      </c>
      <c r="B1088" s="51" t="s">
        <v>7483</v>
      </c>
      <c r="C1088" s="72" t="s">
        <v>7484</v>
      </c>
      <c r="D1088" s="73" t="s">
        <v>7485</v>
      </c>
      <c r="E1088" s="60" t="s">
        <v>1071</v>
      </c>
      <c r="F1088" s="68" t="s">
        <v>61</v>
      </c>
      <c r="G1088" s="60" t="s">
        <v>738</v>
      </c>
      <c r="H1088" s="51" t="s">
        <v>4441</v>
      </c>
      <c r="I1088" s="51" t="s">
        <v>4442</v>
      </c>
      <c r="J1088" s="51" t="s">
        <v>65</v>
      </c>
      <c r="K1088" s="60" t="s">
        <v>7302</v>
      </c>
      <c r="L1088" s="60" t="s">
        <v>7458</v>
      </c>
      <c r="M1088" s="60" t="s">
        <v>66</v>
      </c>
      <c r="N1088" s="52" t="s">
        <v>7486</v>
      </c>
      <c r="O1088" s="53">
        <v>0.95</v>
      </c>
      <c r="P1088" s="51" t="s">
        <v>68</v>
      </c>
      <c r="Q1088" s="51" t="s">
        <v>69</v>
      </c>
      <c r="R1088" s="51" t="s">
        <v>4407</v>
      </c>
      <c r="S1088" s="54" t="s">
        <v>4390</v>
      </c>
      <c r="T1088" s="51" t="s">
        <v>650</v>
      </c>
      <c r="U1088" s="74">
        <v>46258</v>
      </c>
      <c r="V1088" s="60"/>
      <c r="W1088" s="60" t="s">
        <v>7301</v>
      </c>
      <c r="X1088" s="60" t="s">
        <v>7457</v>
      </c>
      <c r="Y1088" s="142" t="str">
        <f>_xlfn.XLOOKUP(B1088,'Golden Rulebook-CDErule level'!I:I,'Golden Rulebook-CDErule level'!I:I, "not found")</f>
        <v>DQO-2308</v>
      </c>
    </row>
    <row r="1089" spans="1:25" ht="57">
      <c r="A1089" s="51" t="s">
        <v>7452</v>
      </c>
      <c r="B1089" s="51" t="s">
        <v>7453</v>
      </c>
      <c r="C1089" s="72" t="s">
        <v>7454</v>
      </c>
      <c r="D1089" s="73" t="s">
        <v>7455</v>
      </c>
      <c r="E1089" s="60" t="s">
        <v>1071</v>
      </c>
      <c r="F1089" s="68" t="s">
        <v>61</v>
      </c>
      <c r="G1089" s="60" t="s">
        <v>738</v>
      </c>
      <c r="H1089" s="51" t="s">
        <v>4441</v>
      </c>
      <c r="I1089" s="51" t="s">
        <v>4442</v>
      </c>
      <c r="J1089" s="51" t="s">
        <v>65</v>
      </c>
      <c r="K1089" s="60" t="s">
        <v>7302</v>
      </c>
      <c r="L1089" s="60" t="s">
        <v>7435</v>
      </c>
      <c r="M1089" s="60" t="s">
        <v>66</v>
      </c>
      <c r="N1089" s="52" t="s">
        <v>7456</v>
      </c>
      <c r="O1089" s="53">
        <v>0.95</v>
      </c>
      <c r="P1089" s="51" t="s">
        <v>68</v>
      </c>
      <c r="Q1089" s="51" t="s">
        <v>69</v>
      </c>
      <c r="R1089" s="51" t="s">
        <v>4407</v>
      </c>
      <c r="S1089" s="54" t="s">
        <v>4390</v>
      </c>
      <c r="T1089" s="51" t="s">
        <v>650</v>
      </c>
      <c r="U1089" s="74">
        <v>46258</v>
      </c>
      <c r="V1089" s="60"/>
      <c r="W1089" s="60" t="s">
        <v>7301</v>
      </c>
      <c r="X1089" s="60" t="s">
        <v>7434</v>
      </c>
      <c r="Y1089" s="142" t="str">
        <f>_xlfn.XLOOKUP(B1089,'Golden Rulebook-CDErule level'!I:I,'Golden Rulebook-CDErule level'!I:I, "not found")</f>
        <v>DQO-2309</v>
      </c>
    </row>
    <row r="1090" spans="1:25" ht="57">
      <c r="A1090" s="51" t="s">
        <v>6824</v>
      </c>
      <c r="B1090" s="51" t="s">
        <v>6825</v>
      </c>
      <c r="C1090" s="72" t="s">
        <v>6826</v>
      </c>
      <c r="D1090" s="73" t="s">
        <v>6827</v>
      </c>
      <c r="E1090" s="60" t="s">
        <v>60</v>
      </c>
      <c r="F1090" s="68" t="s">
        <v>61</v>
      </c>
      <c r="G1090" s="60" t="s">
        <v>738</v>
      </c>
      <c r="H1090" s="51" t="s">
        <v>4441</v>
      </c>
      <c r="I1090" s="51" t="s">
        <v>4442</v>
      </c>
      <c r="J1090" s="51" t="s">
        <v>65</v>
      </c>
      <c r="K1090" s="60" t="s">
        <v>6764</v>
      </c>
      <c r="L1090" s="60" t="s">
        <v>6795</v>
      </c>
      <c r="M1090" s="60" t="s">
        <v>66</v>
      </c>
      <c r="N1090" s="52" t="s">
        <v>6828</v>
      </c>
      <c r="O1090" s="53">
        <v>0.95</v>
      </c>
      <c r="P1090" s="51" t="s">
        <v>68</v>
      </c>
      <c r="Q1090" s="51" t="s">
        <v>69</v>
      </c>
      <c r="R1090" s="51" t="s">
        <v>4407</v>
      </c>
      <c r="S1090" s="54" t="s">
        <v>4390</v>
      </c>
      <c r="T1090" s="51" t="s">
        <v>650</v>
      </c>
      <c r="U1090" s="74">
        <v>46258</v>
      </c>
      <c r="V1090" s="60"/>
      <c r="W1090" s="60" t="s">
        <v>6763</v>
      </c>
      <c r="X1090" s="60" t="s">
        <v>2782</v>
      </c>
      <c r="Y1090" s="142" t="str">
        <f>_xlfn.XLOOKUP(B1090,'Golden Rulebook-CDErule level'!I:I,'Golden Rulebook-CDErule level'!I:I, "not found")</f>
        <v>DQO-2310</v>
      </c>
    </row>
    <row r="1091" spans="1:25" ht="57">
      <c r="A1091" s="51" t="s">
        <v>6783</v>
      </c>
      <c r="B1091" s="51" t="s">
        <v>6784</v>
      </c>
      <c r="C1091" s="72" t="s">
        <v>6785</v>
      </c>
      <c r="D1091" s="73" t="s">
        <v>6786</v>
      </c>
      <c r="E1091" s="60" t="s">
        <v>1071</v>
      </c>
      <c r="F1091" s="68" t="s">
        <v>61</v>
      </c>
      <c r="G1091" s="60" t="s">
        <v>738</v>
      </c>
      <c r="H1091" s="51" t="s">
        <v>4441</v>
      </c>
      <c r="I1091" s="51" t="s">
        <v>4442</v>
      </c>
      <c r="J1091" s="51" t="s">
        <v>65</v>
      </c>
      <c r="K1091" s="60" t="s">
        <v>6764</v>
      </c>
      <c r="L1091" s="60" t="s">
        <v>6766</v>
      </c>
      <c r="M1091" s="60" t="s">
        <v>66</v>
      </c>
      <c r="N1091" s="52" t="s">
        <v>6787</v>
      </c>
      <c r="O1091" s="53">
        <v>0.95</v>
      </c>
      <c r="P1091" s="51" t="s">
        <v>68</v>
      </c>
      <c r="Q1091" s="51" t="s">
        <v>69</v>
      </c>
      <c r="R1091" s="51" t="s">
        <v>4407</v>
      </c>
      <c r="S1091" s="54" t="s">
        <v>4390</v>
      </c>
      <c r="T1091" s="51" t="s">
        <v>650</v>
      </c>
      <c r="U1091" s="74">
        <v>46258</v>
      </c>
      <c r="V1091" s="60"/>
      <c r="W1091" s="60" t="s">
        <v>6763</v>
      </c>
      <c r="X1091" s="60" t="s">
        <v>6765</v>
      </c>
      <c r="Y1091" s="142" t="str">
        <f>_xlfn.XLOOKUP(B1091,'Golden Rulebook-CDErule level'!I:I,'Golden Rulebook-CDErule level'!I:I, "not found")</f>
        <v>DQO-2311</v>
      </c>
    </row>
    <row r="1092" spans="1:25" ht="57">
      <c r="A1092" s="51" t="s">
        <v>6876</v>
      </c>
      <c r="B1092" s="51" t="s">
        <v>6877</v>
      </c>
      <c r="C1092" s="72" t="s">
        <v>6878</v>
      </c>
      <c r="D1092" s="73" t="s">
        <v>6879</v>
      </c>
      <c r="E1092" s="60" t="s">
        <v>1071</v>
      </c>
      <c r="F1092" s="68" t="s">
        <v>61</v>
      </c>
      <c r="G1092" s="60" t="s">
        <v>738</v>
      </c>
      <c r="H1092" s="51" t="s">
        <v>4441</v>
      </c>
      <c r="I1092" s="51" t="s">
        <v>4442</v>
      </c>
      <c r="J1092" s="51" t="s">
        <v>65</v>
      </c>
      <c r="K1092" s="60" t="s">
        <v>6764</v>
      </c>
      <c r="L1092" s="60" t="s">
        <v>6853</v>
      </c>
      <c r="M1092" s="60" t="s">
        <v>66</v>
      </c>
      <c r="N1092" s="75" t="s">
        <v>6880</v>
      </c>
      <c r="O1092" s="53">
        <v>0.95</v>
      </c>
      <c r="P1092" s="51" t="s">
        <v>68</v>
      </c>
      <c r="Q1092" s="51" t="s">
        <v>69</v>
      </c>
      <c r="R1092" s="51" t="s">
        <v>4407</v>
      </c>
      <c r="S1092" s="54" t="s">
        <v>4390</v>
      </c>
      <c r="T1092" s="51" t="s">
        <v>650</v>
      </c>
      <c r="U1092" s="74">
        <v>46258</v>
      </c>
      <c r="V1092" s="60"/>
      <c r="W1092" s="60" t="s">
        <v>6763</v>
      </c>
      <c r="X1092" s="60" t="s">
        <v>6852</v>
      </c>
      <c r="Y1092" s="142" t="str">
        <f>_xlfn.XLOOKUP(B1092,'Golden Rulebook-CDErule level'!I:I,'Golden Rulebook-CDErule level'!I:I, "not found")</f>
        <v>DQO-2312</v>
      </c>
    </row>
    <row r="1093" spans="1:25" ht="57">
      <c r="A1093" s="51" t="s">
        <v>6936</v>
      </c>
      <c r="B1093" s="51" t="s">
        <v>6937</v>
      </c>
      <c r="C1093" s="72" t="s">
        <v>6938</v>
      </c>
      <c r="D1093" s="73" t="s">
        <v>6939</v>
      </c>
      <c r="E1093" s="60" t="s">
        <v>1071</v>
      </c>
      <c r="F1093" s="68" t="s">
        <v>61</v>
      </c>
      <c r="G1093" s="60" t="s">
        <v>738</v>
      </c>
      <c r="H1093" s="51" t="s">
        <v>4441</v>
      </c>
      <c r="I1093" s="51" t="s">
        <v>4442</v>
      </c>
      <c r="J1093" s="51" t="s">
        <v>65</v>
      </c>
      <c r="K1093" s="60" t="s">
        <v>6764</v>
      </c>
      <c r="L1093" s="60" t="s">
        <v>6912</v>
      </c>
      <c r="M1093" s="60" t="s">
        <v>66</v>
      </c>
      <c r="N1093" s="52" t="s">
        <v>6940</v>
      </c>
      <c r="O1093" s="53">
        <v>0.95</v>
      </c>
      <c r="P1093" s="51" t="s">
        <v>68</v>
      </c>
      <c r="Q1093" s="51" t="s">
        <v>69</v>
      </c>
      <c r="R1093" s="51" t="s">
        <v>4407</v>
      </c>
      <c r="S1093" s="54" t="s">
        <v>4390</v>
      </c>
      <c r="T1093" s="51" t="s">
        <v>650</v>
      </c>
      <c r="U1093" s="74">
        <v>46258</v>
      </c>
      <c r="V1093" s="60"/>
      <c r="W1093" s="60" t="s">
        <v>6763</v>
      </c>
      <c r="X1093" s="60" t="s">
        <v>6911</v>
      </c>
      <c r="Y1093" s="142" t="str">
        <f>_xlfn.XLOOKUP(B1093,'Golden Rulebook-CDErule level'!I:I,'Golden Rulebook-CDErule level'!I:I, "not found")</f>
        <v>DQO-2313</v>
      </c>
    </row>
    <row r="1094" spans="1:25" ht="57">
      <c r="A1094" s="51" t="s">
        <v>7046</v>
      </c>
      <c r="B1094" s="51" t="s">
        <v>7047</v>
      </c>
      <c r="C1094" s="72" t="s">
        <v>7048</v>
      </c>
      <c r="D1094" s="73" t="s">
        <v>7049</v>
      </c>
      <c r="E1094" s="60" t="s">
        <v>1071</v>
      </c>
      <c r="F1094" s="68" t="s">
        <v>61</v>
      </c>
      <c r="G1094" s="60" t="s">
        <v>738</v>
      </c>
      <c r="H1094" s="51" t="s">
        <v>4441</v>
      </c>
      <c r="I1094" s="51" t="s">
        <v>4442</v>
      </c>
      <c r="J1094" s="51" t="s">
        <v>65</v>
      </c>
      <c r="K1094" s="60" t="s">
        <v>6764</v>
      </c>
      <c r="L1094" s="60" t="s">
        <v>7023</v>
      </c>
      <c r="M1094" s="60" t="s">
        <v>66</v>
      </c>
      <c r="N1094" s="52" t="s">
        <v>7050</v>
      </c>
      <c r="O1094" s="53">
        <v>0.95</v>
      </c>
      <c r="P1094" s="51" t="s">
        <v>68</v>
      </c>
      <c r="Q1094" s="51" t="s">
        <v>69</v>
      </c>
      <c r="R1094" s="51" t="s">
        <v>4407</v>
      </c>
      <c r="S1094" s="54" t="s">
        <v>4390</v>
      </c>
      <c r="T1094" s="51" t="s">
        <v>650</v>
      </c>
      <c r="U1094" s="74">
        <v>46258</v>
      </c>
      <c r="V1094" s="60"/>
      <c r="W1094" s="60" t="s">
        <v>6763</v>
      </c>
      <c r="X1094" s="60" t="s">
        <v>7022</v>
      </c>
      <c r="Y1094" s="142" t="str">
        <f>_xlfn.XLOOKUP(B1094,'Golden Rulebook-CDErule level'!I:I,'Golden Rulebook-CDErule level'!I:I, "not found")</f>
        <v>DQO-2314</v>
      </c>
    </row>
    <row r="1095" spans="1:25" ht="57">
      <c r="A1095" s="51" t="s">
        <v>9030</v>
      </c>
      <c r="B1095" s="51" t="s">
        <v>9031</v>
      </c>
      <c r="C1095" s="72" t="s">
        <v>9032</v>
      </c>
      <c r="D1095" s="73" t="s">
        <v>9033</v>
      </c>
      <c r="E1095" s="60" t="s">
        <v>1071</v>
      </c>
      <c r="F1095" s="68" t="s">
        <v>61</v>
      </c>
      <c r="G1095" s="60" t="s">
        <v>738</v>
      </c>
      <c r="H1095" s="51" t="s">
        <v>4441</v>
      </c>
      <c r="I1095" s="51" t="s">
        <v>4442</v>
      </c>
      <c r="J1095" s="51" t="s">
        <v>65</v>
      </c>
      <c r="K1095" s="60" t="s">
        <v>8986</v>
      </c>
      <c r="L1095" s="60" t="s">
        <v>9008</v>
      </c>
      <c r="M1095" s="60" t="s">
        <v>66</v>
      </c>
      <c r="N1095" s="52" t="s">
        <v>7375</v>
      </c>
      <c r="O1095" s="53">
        <v>0.95</v>
      </c>
      <c r="P1095" s="51" t="s">
        <v>68</v>
      </c>
      <c r="Q1095" s="51" t="s">
        <v>69</v>
      </c>
      <c r="R1095" s="51" t="s">
        <v>4407</v>
      </c>
      <c r="S1095" s="54" t="s">
        <v>4390</v>
      </c>
      <c r="T1095" s="51" t="s">
        <v>650</v>
      </c>
      <c r="U1095" s="74">
        <v>46258</v>
      </c>
      <c r="V1095" s="60"/>
      <c r="W1095" s="60" t="s">
        <v>8985</v>
      </c>
      <c r="X1095" s="60" t="s">
        <v>3216</v>
      </c>
      <c r="Y1095" s="142" t="str">
        <f>_xlfn.XLOOKUP(B1095,'Golden Rulebook-CDErule level'!I:I,'Golden Rulebook-CDErule level'!I:I, "not found")</f>
        <v>DQO-2315</v>
      </c>
    </row>
    <row r="1096" spans="1:25" ht="57">
      <c r="A1096" s="51" t="s">
        <v>9077</v>
      </c>
      <c r="B1096" s="51" t="s">
        <v>9078</v>
      </c>
      <c r="C1096" s="72" t="s">
        <v>9079</v>
      </c>
      <c r="D1096" s="73" t="s">
        <v>9080</v>
      </c>
      <c r="E1096" s="60" t="s">
        <v>1071</v>
      </c>
      <c r="F1096" s="68" t="s">
        <v>61</v>
      </c>
      <c r="G1096" s="60" t="s">
        <v>738</v>
      </c>
      <c r="H1096" s="51" t="s">
        <v>4441</v>
      </c>
      <c r="I1096" s="51" t="s">
        <v>4442</v>
      </c>
      <c r="J1096" s="51" t="s">
        <v>65</v>
      </c>
      <c r="K1096" s="60" t="s">
        <v>8986</v>
      </c>
      <c r="L1096" s="60" t="s">
        <v>9054</v>
      </c>
      <c r="M1096" s="60" t="s">
        <v>66</v>
      </c>
      <c r="N1096" s="52" t="s">
        <v>9081</v>
      </c>
      <c r="O1096" s="53">
        <v>0.95</v>
      </c>
      <c r="P1096" s="51" t="s">
        <v>68</v>
      </c>
      <c r="Q1096" s="51" t="s">
        <v>69</v>
      </c>
      <c r="R1096" s="51" t="s">
        <v>4407</v>
      </c>
      <c r="S1096" s="54" t="s">
        <v>4390</v>
      </c>
      <c r="T1096" s="51" t="s">
        <v>650</v>
      </c>
      <c r="U1096" s="74">
        <v>46258</v>
      </c>
      <c r="V1096" s="60"/>
      <c r="W1096" s="60" t="s">
        <v>8985</v>
      </c>
      <c r="X1096" s="60" t="s">
        <v>7487</v>
      </c>
      <c r="Y1096" s="142" t="str">
        <f>_xlfn.XLOOKUP(B1096,'Golden Rulebook-CDErule level'!I:I,'Golden Rulebook-CDErule level'!I:I, "not found")</f>
        <v>DQO-2316</v>
      </c>
    </row>
    <row r="1097" spans="1:25" ht="57">
      <c r="A1097" s="51" t="s">
        <v>10533</v>
      </c>
      <c r="B1097" s="51" t="s">
        <v>10534</v>
      </c>
      <c r="C1097" s="72" t="s">
        <v>10535</v>
      </c>
      <c r="D1097" s="73" t="s">
        <v>10536</v>
      </c>
      <c r="E1097" s="60" t="s">
        <v>1071</v>
      </c>
      <c r="F1097" s="68" t="s">
        <v>61</v>
      </c>
      <c r="G1097" s="60" t="s">
        <v>738</v>
      </c>
      <c r="H1097" s="51" t="s">
        <v>4441</v>
      </c>
      <c r="I1097" s="51" t="s">
        <v>4442</v>
      </c>
      <c r="J1097" s="51" t="s">
        <v>65</v>
      </c>
      <c r="K1097" s="60" t="s">
        <v>10291</v>
      </c>
      <c r="L1097" s="60" t="s">
        <v>10510</v>
      </c>
      <c r="M1097" s="60" t="s">
        <v>66</v>
      </c>
      <c r="N1097" s="52" t="s">
        <v>10537</v>
      </c>
      <c r="O1097" s="53">
        <v>0.95</v>
      </c>
      <c r="P1097" s="51" t="s">
        <v>68</v>
      </c>
      <c r="Q1097" s="51" t="s">
        <v>69</v>
      </c>
      <c r="R1097" s="51" t="s">
        <v>4407</v>
      </c>
      <c r="S1097" s="54" t="s">
        <v>4390</v>
      </c>
      <c r="T1097" s="51" t="s">
        <v>650</v>
      </c>
      <c r="U1097" s="74">
        <v>46258</v>
      </c>
      <c r="V1097" s="60"/>
      <c r="W1097" s="60" t="s">
        <v>10290</v>
      </c>
      <c r="X1097" s="60" t="s">
        <v>10509</v>
      </c>
      <c r="Y1097" s="142" t="str">
        <f>_xlfn.XLOOKUP(B1097,'Golden Rulebook-CDErule level'!I:I,'Golden Rulebook-CDErule level'!I:I, "not found")</f>
        <v>DQO-2317</v>
      </c>
    </row>
    <row r="1098" spans="1:25" ht="57">
      <c r="A1098" s="51" t="s">
        <v>13667</v>
      </c>
      <c r="B1098" s="51" t="s">
        <v>13668</v>
      </c>
      <c r="C1098" s="72" t="s">
        <v>13669</v>
      </c>
      <c r="D1098" s="73" t="s">
        <v>13670</v>
      </c>
      <c r="E1098" s="60" t="s">
        <v>1071</v>
      </c>
      <c r="F1098" s="68" t="s">
        <v>61</v>
      </c>
      <c r="G1098" s="60" t="s">
        <v>738</v>
      </c>
      <c r="H1098" s="51" t="s">
        <v>4441</v>
      </c>
      <c r="I1098" s="60" t="s">
        <v>4442</v>
      </c>
      <c r="J1098" s="51" t="s">
        <v>65</v>
      </c>
      <c r="K1098" s="60" t="s">
        <v>13372</v>
      </c>
      <c r="L1098" s="60" t="s">
        <v>13657</v>
      </c>
      <c r="M1098" s="60" t="s">
        <v>66</v>
      </c>
      <c r="N1098" s="52" t="s">
        <v>13671</v>
      </c>
      <c r="O1098" s="53">
        <v>0.95</v>
      </c>
      <c r="P1098" s="51" t="s">
        <v>68</v>
      </c>
      <c r="Q1098" s="51" t="s">
        <v>69</v>
      </c>
      <c r="R1098" s="51" t="s">
        <v>4407</v>
      </c>
      <c r="S1098" s="54" t="s">
        <v>4390</v>
      </c>
      <c r="T1098" s="51" t="s">
        <v>650</v>
      </c>
      <c r="U1098" s="74">
        <v>46258</v>
      </c>
      <c r="V1098" s="60"/>
      <c r="W1098" s="60" t="s">
        <v>13371</v>
      </c>
      <c r="X1098" s="60" t="s">
        <v>12635</v>
      </c>
      <c r="Y1098" s="142" t="str">
        <f>_xlfn.XLOOKUP(B1098,'Golden Rulebook-CDErule level'!I:I,'Golden Rulebook-CDErule level'!I:I, "not found")</f>
        <v>DQO-2320</v>
      </c>
    </row>
    <row r="1099" spans="1:25" ht="57">
      <c r="A1099" s="76" t="s">
        <v>8116</v>
      </c>
      <c r="B1099" s="76" t="s">
        <v>8117</v>
      </c>
      <c r="C1099" s="72" t="s">
        <v>8118</v>
      </c>
      <c r="D1099" s="73" t="s">
        <v>8119</v>
      </c>
      <c r="E1099" s="60" t="s">
        <v>1071</v>
      </c>
      <c r="F1099" s="68" t="s">
        <v>61</v>
      </c>
      <c r="G1099" s="60" t="s">
        <v>738</v>
      </c>
      <c r="H1099" s="51" t="s">
        <v>4441</v>
      </c>
      <c r="I1099" s="51" t="s">
        <v>4442</v>
      </c>
      <c r="J1099" s="51" t="s">
        <v>65</v>
      </c>
      <c r="K1099" s="60" t="s">
        <v>8077</v>
      </c>
      <c r="L1099" s="60" t="s">
        <v>8093</v>
      </c>
      <c r="M1099" s="60" t="s">
        <v>66</v>
      </c>
      <c r="N1099" s="52" t="s">
        <v>8120</v>
      </c>
      <c r="O1099" s="53">
        <v>0.95</v>
      </c>
      <c r="P1099" s="51" t="s">
        <v>68</v>
      </c>
      <c r="Q1099" s="51" t="s">
        <v>69</v>
      </c>
      <c r="R1099" s="51" t="s">
        <v>4407</v>
      </c>
      <c r="S1099" s="54" t="s">
        <v>4390</v>
      </c>
      <c r="T1099" s="51" t="s">
        <v>650</v>
      </c>
      <c r="U1099" s="74">
        <v>46258</v>
      </c>
      <c r="V1099" s="60"/>
      <c r="W1099" s="60" t="s">
        <v>8076</v>
      </c>
      <c r="X1099" s="60" t="s">
        <v>8092</v>
      </c>
      <c r="Y1099" s="142" t="str">
        <f>_xlfn.XLOOKUP(B1099,'Golden Rulebook-CDErule level'!I:I,'Golden Rulebook-CDErule level'!I:I, "not found")</f>
        <v>DQO-2321</v>
      </c>
    </row>
    <row r="1100" spans="1:25" ht="57">
      <c r="A1100" s="76" t="s">
        <v>8087</v>
      </c>
      <c r="B1100" s="76" t="s">
        <v>8088</v>
      </c>
      <c r="C1100" s="72" t="s">
        <v>8089</v>
      </c>
      <c r="D1100" s="73" t="s">
        <v>8090</v>
      </c>
      <c r="E1100" s="60" t="s">
        <v>1071</v>
      </c>
      <c r="F1100" s="68" t="s">
        <v>61</v>
      </c>
      <c r="G1100" s="60" t="s">
        <v>738</v>
      </c>
      <c r="H1100" s="51" t="s">
        <v>4441</v>
      </c>
      <c r="I1100" s="51" t="s">
        <v>4442</v>
      </c>
      <c r="J1100" s="51" t="s">
        <v>65</v>
      </c>
      <c r="K1100" s="60" t="s">
        <v>8077</v>
      </c>
      <c r="L1100" s="60" t="s">
        <v>8078</v>
      </c>
      <c r="M1100" s="60" t="s">
        <v>66</v>
      </c>
      <c r="N1100" s="52" t="s">
        <v>8091</v>
      </c>
      <c r="O1100" s="53">
        <v>0.95</v>
      </c>
      <c r="P1100" s="51" t="s">
        <v>68</v>
      </c>
      <c r="Q1100" s="51" t="s">
        <v>69</v>
      </c>
      <c r="R1100" s="51" t="s">
        <v>4407</v>
      </c>
      <c r="S1100" s="54" t="s">
        <v>4390</v>
      </c>
      <c r="T1100" s="51" t="s">
        <v>650</v>
      </c>
      <c r="U1100" s="74">
        <v>46258</v>
      </c>
      <c r="V1100" s="60"/>
      <c r="W1100" s="60" t="s">
        <v>8076</v>
      </c>
      <c r="X1100" s="60" t="s">
        <v>2977</v>
      </c>
      <c r="Y1100" s="142" t="str">
        <f>_xlfn.XLOOKUP(B1100,'Golden Rulebook-CDErule level'!I:I,'Golden Rulebook-CDErule level'!I:I, "not found")</f>
        <v>DQO-2322</v>
      </c>
    </row>
    <row r="1101" spans="1:25" ht="57">
      <c r="A1101" s="76" t="s">
        <v>8176</v>
      </c>
      <c r="B1101" s="76" t="s">
        <v>8177</v>
      </c>
      <c r="C1101" s="72" t="s">
        <v>8178</v>
      </c>
      <c r="D1101" s="73" t="s">
        <v>8179</v>
      </c>
      <c r="E1101" s="60" t="s">
        <v>1071</v>
      </c>
      <c r="F1101" s="68" t="s">
        <v>61</v>
      </c>
      <c r="G1101" s="60" t="s">
        <v>738</v>
      </c>
      <c r="H1101" s="51" t="s">
        <v>4441</v>
      </c>
      <c r="I1101" s="51" t="s">
        <v>4442</v>
      </c>
      <c r="J1101" s="51" t="s">
        <v>65</v>
      </c>
      <c r="K1101" s="60" t="s">
        <v>8151</v>
      </c>
      <c r="L1101" s="60" t="s">
        <v>8153</v>
      </c>
      <c r="M1101" s="60" t="s">
        <v>66</v>
      </c>
      <c r="N1101" s="52" t="s">
        <v>8180</v>
      </c>
      <c r="O1101" s="53">
        <v>0.95</v>
      </c>
      <c r="P1101" s="51" t="s">
        <v>68</v>
      </c>
      <c r="Q1101" s="51" t="s">
        <v>69</v>
      </c>
      <c r="R1101" s="51" t="s">
        <v>4407</v>
      </c>
      <c r="S1101" s="54" t="s">
        <v>4390</v>
      </c>
      <c r="T1101" s="51" t="s">
        <v>650</v>
      </c>
      <c r="U1101" s="74">
        <v>46258</v>
      </c>
      <c r="V1101" s="60"/>
      <c r="W1101" s="60" t="s">
        <v>8150</v>
      </c>
      <c r="X1101" s="60" t="s">
        <v>8152</v>
      </c>
      <c r="Y1101" s="142" t="str">
        <f>_xlfn.XLOOKUP(B1101,'Golden Rulebook-CDErule level'!I:I,'Golden Rulebook-CDErule level'!I:I, "not found")</f>
        <v>DQO-2323</v>
      </c>
    </row>
    <row r="1102" spans="1:25" ht="42.75">
      <c r="A1102" s="76" t="s">
        <v>8662</v>
      </c>
      <c r="B1102" s="76" t="s">
        <v>8663</v>
      </c>
      <c r="C1102" s="72" t="s">
        <v>8664</v>
      </c>
      <c r="D1102" s="73" t="s">
        <v>8665</v>
      </c>
      <c r="E1102" s="60" t="s">
        <v>1071</v>
      </c>
      <c r="F1102" s="68" t="s">
        <v>61</v>
      </c>
      <c r="G1102" s="60" t="s">
        <v>643</v>
      </c>
      <c r="H1102" s="51" t="s">
        <v>8432</v>
      </c>
      <c r="I1102" s="51" t="s">
        <v>8433</v>
      </c>
      <c r="J1102" s="51" t="s">
        <v>65</v>
      </c>
      <c r="K1102" s="60" t="s">
        <v>8423</v>
      </c>
      <c r="L1102" s="60" t="s">
        <v>8638</v>
      </c>
      <c r="M1102" s="60" t="s">
        <v>66</v>
      </c>
      <c r="N1102" s="52" t="s">
        <v>8666</v>
      </c>
      <c r="O1102" s="53">
        <v>0.95</v>
      </c>
      <c r="P1102" s="51" t="s">
        <v>68</v>
      </c>
      <c r="Q1102" s="51" t="s">
        <v>69</v>
      </c>
      <c r="R1102" s="51" t="s">
        <v>4407</v>
      </c>
      <c r="S1102" s="54" t="s">
        <v>4390</v>
      </c>
      <c r="T1102" s="51" t="s">
        <v>650</v>
      </c>
      <c r="U1102" s="74">
        <v>46258</v>
      </c>
      <c r="V1102" s="60"/>
      <c r="W1102" s="60" t="s">
        <v>8422</v>
      </c>
      <c r="X1102" s="60" t="s">
        <v>8637</v>
      </c>
      <c r="Y1102" s="142" t="str">
        <f>_xlfn.XLOOKUP(B1102,'Golden Rulebook-CDErule level'!I:I,'Golden Rulebook-CDErule level'!I:I, "not found")</f>
        <v>DQO-2324</v>
      </c>
    </row>
    <row r="1103" spans="1:25" ht="42.75">
      <c r="A1103" s="76" t="s">
        <v>8524</v>
      </c>
      <c r="B1103" s="76" t="s">
        <v>8525</v>
      </c>
      <c r="C1103" s="72" t="s">
        <v>8526</v>
      </c>
      <c r="D1103" s="73" t="s">
        <v>8527</v>
      </c>
      <c r="E1103" s="60" t="s">
        <v>1071</v>
      </c>
      <c r="F1103" s="68" t="s">
        <v>61</v>
      </c>
      <c r="G1103" s="60" t="s">
        <v>643</v>
      </c>
      <c r="H1103" s="51" t="s">
        <v>8432</v>
      </c>
      <c r="I1103" s="51" t="s">
        <v>8433</v>
      </c>
      <c r="J1103" s="51" t="s">
        <v>65</v>
      </c>
      <c r="K1103" s="60" t="s">
        <v>8423</v>
      </c>
      <c r="L1103" s="60" t="s">
        <v>8493</v>
      </c>
      <c r="M1103" s="60" t="s">
        <v>66</v>
      </c>
      <c r="N1103" s="52" t="s">
        <v>8528</v>
      </c>
      <c r="O1103" s="53">
        <v>0.95</v>
      </c>
      <c r="P1103" s="51" t="s">
        <v>68</v>
      </c>
      <c r="Q1103" s="51" t="s">
        <v>69</v>
      </c>
      <c r="R1103" s="51" t="s">
        <v>4407</v>
      </c>
      <c r="S1103" s="54" t="s">
        <v>4390</v>
      </c>
      <c r="T1103" s="51" t="s">
        <v>650</v>
      </c>
      <c r="U1103" s="74">
        <v>46258</v>
      </c>
      <c r="V1103" s="60"/>
      <c r="W1103" s="60" t="s">
        <v>8422</v>
      </c>
      <c r="X1103" s="60" t="s">
        <v>8492</v>
      </c>
      <c r="Y1103" s="142" t="str">
        <f>_xlfn.XLOOKUP(B1103,'Golden Rulebook-CDErule level'!I:I,'Golden Rulebook-CDErule level'!I:I, "not found")</f>
        <v>DQO-2325</v>
      </c>
    </row>
    <row r="1104" spans="1:25" ht="57">
      <c r="A1104" s="76" t="s">
        <v>8859</v>
      </c>
      <c r="B1104" s="76" t="s">
        <v>8860</v>
      </c>
      <c r="C1104" s="72" t="s">
        <v>8861</v>
      </c>
      <c r="D1104" s="73" t="s">
        <v>8862</v>
      </c>
      <c r="E1104" s="60" t="s">
        <v>1071</v>
      </c>
      <c r="F1104" s="68" t="s">
        <v>61</v>
      </c>
      <c r="G1104" s="60" t="s">
        <v>738</v>
      </c>
      <c r="H1104" s="51" t="s">
        <v>4441</v>
      </c>
      <c r="I1104" s="51" t="s">
        <v>4442</v>
      </c>
      <c r="J1104" s="51" t="s">
        <v>65</v>
      </c>
      <c r="K1104" s="60" t="s">
        <v>8834</v>
      </c>
      <c r="L1104" s="60" t="s">
        <v>8836</v>
      </c>
      <c r="M1104" s="60" t="s">
        <v>66</v>
      </c>
      <c r="N1104" s="52" t="s">
        <v>8863</v>
      </c>
      <c r="O1104" s="53">
        <v>0.95</v>
      </c>
      <c r="P1104" s="51" t="s">
        <v>68</v>
      </c>
      <c r="Q1104" s="51" t="s">
        <v>69</v>
      </c>
      <c r="R1104" s="51" t="s">
        <v>4407</v>
      </c>
      <c r="S1104" s="54" t="s">
        <v>4390</v>
      </c>
      <c r="T1104" s="51" t="s">
        <v>650</v>
      </c>
      <c r="U1104" s="74">
        <v>46258</v>
      </c>
      <c r="V1104" s="60"/>
      <c r="W1104" s="60" t="s">
        <v>8833</v>
      </c>
      <c r="X1104" s="60" t="s">
        <v>8835</v>
      </c>
      <c r="Y1104" s="142" t="str">
        <f>_xlfn.XLOOKUP(B1104,'Golden Rulebook-CDErule level'!I:I,'Golden Rulebook-CDErule level'!I:I, "not found")</f>
        <v>DQO-2326</v>
      </c>
    </row>
    <row r="1105" spans="1:25" ht="42.75">
      <c r="A1105" s="76" t="s">
        <v>5042</v>
      </c>
      <c r="B1105" s="76" t="s">
        <v>5043</v>
      </c>
      <c r="C1105" s="72" t="s">
        <v>5044</v>
      </c>
      <c r="D1105" s="73" t="s">
        <v>5045</v>
      </c>
      <c r="E1105" s="60" t="s">
        <v>1071</v>
      </c>
      <c r="F1105" s="68" t="s">
        <v>61</v>
      </c>
      <c r="G1105" s="60" t="s">
        <v>3030</v>
      </c>
      <c r="H1105" s="51" t="s">
        <v>4625</v>
      </c>
      <c r="I1105" s="51" t="s">
        <v>4626</v>
      </c>
      <c r="J1105" s="51" t="s">
        <v>65</v>
      </c>
      <c r="K1105" s="60" t="s">
        <v>4723</v>
      </c>
      <c r="L1105" s="60" t="s">
        <v>5012</v>
      </c>
      <c r="M1105" s="60" t="s">
        <v>66</v>
      </c>
      <c r="N1105" s="52" t="s">
        <v>5046</v>
      </c>
      <c r="O1105" s="53">
        <v>0.95</v>
      </c>
      <c r="P1105" s="51" t="s">
        <v>68</v>
      </c>
      <c r="Q1105" s="51" t="s">
        <v>69</v>
      </c>
      <c r="R1105" s="51" t="s">
        <v>4407</v>
      </c>
      <c r="S1105" s="54" t="s">
        <v>4390</v>
      </c>
      <c r="T1105" s="51" t="s">
        <v>650</v>
      </c>
      <c r="U1105" s="74">
        <v>46258</v>
      </c>
      <c r="V1105" s="60"/>
      <c r="W1105" s="60" t="s">
        <v>4722</v>
      </c>
      <c r="X1105" s="60" t="s">
        <v>5011</v>
      </c>
      <c r="Y1105" s="142" t="str">
        <f>_xlfn.XLOOKUP(B1105,'Golden Rulebook-CDErule level'!I:I,'Golden Rulebook-CDErule level'!I:I, "not found")</f>
        <v>DQO-2327</v>
      </c>
    </row>
    <row r="1106" spans="1:25" s="143" customFormat="1" ht="42.75">
      <c r="A1106" s="77" t="s">
        <v>5049</v>
      </c>
      <c r="B1106" s="77" t="s">
        <v>5050</v>
      </c>
      <c r="C1106" s="78" t="s">
        <v>5051</v>
      </c>
      <c r="D1106" s="79" t="s">
        <v>5052</v>
      </c>
      <c r="E1106" s="80" t="s">
        <v>1071</v>
      </c>
      <c r="F1106" s="81" t="s">
        <v>61</v>
      </c>
      <c r="G1106" s="80" t="s">
        <v>3030</v>
      </c>
      <c r="H1106" s="61" t="s">
        <v>4625</v>
      </c>
      <c r="I1106" s="61" t="s">
        <v>4626</v>
      </c>
      <c r="J1106" s="61" t="s">
        <v>65</v>
      </c>
      <c r="K1106" s="80" t="s">
        <v>4723</v>
      </c>
      <c r="L1106" s="80" t="s">
        <v>5012</v>
      </c>
      <c r="M1106" s="80" t="s">
        <v>66</v>
      </c>
      <c r="N1106" s="63" t="s">
        <v>5053</v>
      </c>
      <c r="O1106" s="64">
        <v>0.95</v>
      </c>
      <c r="P1106" s="61" t="s">
        <v>68</v>
      </c>
      <c r="Q1106" s="61" t="s">
        <v>69</v>
      </c>
      <c r="R1106" s="61" t="s">
        <v>4407</v>
      </c>
      <c r="S1106" s="65" t="s">
        <v>4390</v>
      </c>
      <c r="T1106" s="61" t="s">
        <v>650</v>
      </c>
      <c r="U1106" s="82">
        <v>46258</v>
      </c>
      <c r="V1106" s="80"/>
      <c r="W1106" s="80" t="s">
        <v>4722</v>
      </c>
      <c r="X1106" s="80" t="s">
        <v>5011</v>
      </c>
      <c r="Y1106" s="142" t="str">
        <f>_xlfn.XLOOKUP(B1106,'Golden Rulebook-CDErule level'!I:I,'Golden Rulebook-CDErule level'!I:I, "not found")</f>
        <v>DQO-2328</v>
      </c>
    </row>
    <row r="1107" spans="1:25" ht="42.75">
      <c r="A1107" s="76" t="s">
        <v>5636</v>
      </c>
      <c r="B1107" s="76" t="s">
        <v>5637</v>
      </c>
      <c r="C1107" s="72" t="s">
        <v>5638</v>
      </c>
      <c r="D1107" s="73" t="s">
        <v>5639</v>
      </c>
      <c r="E1107" s="60" t="s">
        <v>1071</v>
      </c>
      <c r="F1107" s="68" t="s">
        <v>61</v>
      </c>
      <c r="G1107" s="60" t="s">
        <v>3030</v>
      </c>
      <c r="H1107" s="51" t="s">
        <v>4625</v>
      </c>
      <c r="I1107" s="51" t="s">
        <v>4626</v>
      </c>
      <c r="J1107" s="51" t="s">
        <v>65</v>
      </c>
      <c r="K1107" s="60" t="s">
        <v>4723</v>
      </c>
      <c r="L1107" s="60" t="s">
        <v>5607</v>
      </c>
      <c r="M1107" s="60" t="s">
        <v>66</v>
      </c>
      <c r="N1107" s="52" t="s">
        <v>5640</v>
      </c>
      <c r="O1107" s="53">
        <v>0.95</v>
      </c>
      <c r="P1107" s="51" t="s">
        <v>68</v>
      </c>
      <c r="Q1107" s="51" t="s">
        <v>69</v>
      </c>
      <c r="R1107" s="51" t="s">
        <v>4407</v>
      </c>
      <c r="S1107" s="54" t="s">
        <v>4390</v>
      </c>
      <c r="T1107" s="51" t="s">
        <v>650</v>
      </c>
      <c r="U1107" s="74">
        <v>46258</v>
      </c>
      <c r="V1107" s="60"/>
      <c r="W1107" s="60" t="s">
        <v>4722</v>
      </c>
      <c r="X1107" s="60" t="s">
        <v>5606</v>
      </c>
      <c r="Y1107" s="142" t="str">
        <f>_xlfn.XLOOKUP(B1107,'Golden Rulebook-CDErule level'!I:I,'Golden Rulebook-CDErule level'!I:I, "not found")</f>
        <v>DQO-2329</v>
      </c>
    </row>
    <row r="1108" spans="1:25" ht="42.75">
      <c r="A1108" s="76" t="s">
        <v>5192</v>
      </c>
      <c r="B1108" s="76" t="s">
        <v>5193</v>
      </c>
      <c r="C1108" s="72" t="s">
        <v>5194</v>
      </c>
      <c r="D1108" s="73" t="s">
        <v>5195</v>
      </c>
      <c r="E1108" s="60" t="s">
        <v>1071</v>
      </c>
      <c r="F1108" s="68" t="s">
        <v>61</v>
      </c>
      <c r="G1108" s="60" t="s">
        <v>3030</v>
      </c>
      <c r="H1108" s="51" t="s">
        <v>4625</v>
      </c>
      <c r="I1108" s="51" t="s">
        <v>4626</v>
      </c>
      <c r="J1108" s="51" t="s">
        <v>65</v>
      </c>
      <c r="K1108" s="60" t="s">
        <v>4723</v>
      </c>
      <c r="L1108" s="60" t="s">
        <v>5169</v>
      </c>
      <c r="M1108" s="60" t="s">
        <v>66</v>
      </c>
      <c r="N1108" s="52" t="s">
        <v>5196</v>
      </c>
      <c r="O1108" s="53">
        <v>0.95</v>
      </c>
      <c r="P1108" s="51" t="s">
        <v>68</v>
      </c>
      <c r="Q1108" s="51" t="s">
        <v>69</v>
      </c>
      <c r="R1108" s="51" t="s">
        <v>4407</v>
      </c>
      <c r="S1108" s="54" t="s">
        <v>4390</v>
      </c>
      <c r="T1108" s="51" t="s">
        <v>650</v>
      </c>
      <c r="U1108" s="74">
        <v>46258</v>
      </c>
      <c r="V1108" s="60"/>
      <c r="W1108" s="60" t="s">
        <v>4722</v>
      </c>
      <c r="X1108" s="60" t="s">
        <v>5168</v>
      </c>
      <c r="Y1108" s="142" t="str">
        <f>_xlfn.XLOOKUP(B1108,'Golden Rulebook-CDErule level'!I:I,'Golden Rulebook-CDErule level'!I:I, "not found")</f>
        <v>DQO-2330</v>
      </c>
    </row>
    <row r="1109" spans="1:25" ht="42.75">
      <c r="A1109" s="76" t="s">
        <v>10800</v>
      </c>
      <c r="B1109" s="76" t="s">
        <v>10801</v>
      </c>
      <c r="C1109" s="72" t="s">
        <v>10802</v>
      </c>
      <c r="D1109" s="73" t="s">
        <v>10803</v>
      </c>
      <c r="E1109" s="60" t="s">
        <v>1071</v>
      </c>
      <c r="F1109" s="68" t="s">
        <v>61</v>
      </c>
      <c r="G1109" s="60" t="s">
        <v>3030</v>
      </c>
      <c r="H1109" s="51" t="s">
        <v>4625</v>
      </c>
      <c r="I1109" s="51" t="s">
        <v>4626</v>
      </c>
      <c r="J1109" s="51" t="s">
        <v>65</v>
      </c>
      <c r="K1109" s="60" t="s">
        <v>10675</v>
      </c>
      <c r="L1109" s="60" t="s">
        <v>10777</v>
      </c>
      <c r="M1109" s="60" t="s">
        <v>66</v>
      </c>
      <c r="N1109" s="52" t="s">
        <v>10804</v>
      </c>
      <c r="O1109" s="53">
        <v>0.95</v>
      </c>
      <c r="P1109" s="51" t="s">
        <v>68</v>
      </c>
      <c r="Q1109" s="51" t="s">
        <v>69</v>
      </c>
      <c r="R1109" s="51" t="s">
        <v>4407</v>
      </c>
      <c r="S1109" s="54" t="s">
        <v>4390</v>
      </c>
      <c r="T1109" s="51" t="s">
        <v>650</v>
      </c>
      <c r="U1109" s="74">
        <v>46258</v>
      </c>
      <c r="V1109" s="60"/>
      <c r="W1109" s="60" t="s">
        <v>10674</v>
      </c>
      <c r="X1109" s="60" t="s">
        <v>10776</v>
      </c>
      <c r="Y1109" s="142" t="str">
        <f>_xlfn.XLOOKUP(B1109,'Golden Rulebook-CDErule level'!I:I,'Golden Rulebook-CDErule level'!I:I, "not found")</f>
        <v>DQO-2331</v>
      </c>
    </row>
    <row r="1110" spans="1:25" ht="57">
      <c r="A1110" s="76" t="s">
        <v>6906</v>
      </c>
      <c r="B1110" s="76" t="s">
        <v>6907</v>
      </c>
      <c r="C1110" s="72" t="s">
        <v>6908</v>
      </c>
      <c r="D1110" s="73" t="s">
        <v>6909</v>
      </c>
      <c r="E1110" s="60" t="s">
        <v>1071</v>
      </c>
      <c r="F1110" s="60" t="s">
        <v>61</v>
      </c>
      <c r="G1110" s="83" t="s">
        <v>738</v>
      </c>
      <c r="H1110" s="84" t="s">
        <v>4441</v>
      </c>
      <c r="I1110" s="84" t="s">
        <v>4442</v>
      </c>
      <c r="J1110" s="60" t="s">
        <v>65</v>
      </c>
      <c r="K1110" s="60" t="s">
        <v>6764</v>
      </c>
      <c r="L1110" s="60" t="s">
        <v>6882</v>
      </c>
      <c r="M1110" s="68" t="s">
        <v>66</v>
      </c>
      <c r="N1110" s="52" t="s">
        <v>6910</v>
      </c>
      <c r="O1110" s="85">
        <v>0.95</v>
      </c>
      <c r="P1110" s="60" t="s">
        <v>68</v>
      </c>
      <c r="Q1110" s="60" t="s">
        <v>69</v>
      </c>
      <c r="R1110" s="51" t="s">
        <v>70</v>
      </c>
      <c r="S1110" s="54" t="s">
        <v>4390</v>
      </c>
      <c r="T1110" s="60" t="s">
        <v>650</v>
      </c>
      <c r="U1110" s="86">
        <v>46258</v>
      </c>
      <c r="V1110" s="60"/>
      <c r="W1110" s="60" t="s">
        <v>35328</v>
      </c>
      <c r="X1110" s="60" t="s">
        <v>6881</v>
      </c>
      <c r="Y1110" s="142" t="str">
        <f>_xlfn.XLOOKUP(B1110,'Golden Rulebook-CDErule level'!I:I,'Golden Rulebook-CDErule level'!I:I, "not found")</f>
        <v>DQO-2332</v>
      </c>
    </row>
    <row r="1111" spans="1:25" ht="57">
      <c r="A1111" s="76" t="s">
        <v>10382</v>
      </c>
      <c r="B1111" s="76" t="s">
        <v>10383</v>
      </c>
      <c r="C1111" s="72" t="s">
        <v>10384</v>
      </c>
      <c r="D1111" s="73" t="s">
        <v>10385</v>
      </c>
      <c r="E1111" s="60" t="s">
        <v>1071</v>
      </c>
      <c r="F1111" s="60" t="s">
        <v>61</v>
      </c>
      <c r="G1111" s="83" t="s">
        <v>738</v>
      </c>
      <c r="H1111" s="84" t="s">
        <v>4441</v>
      </c>
      <c r="I1111" s="84" t="s">
        <v>4442</v>
      </c>
      <c r="J1111" s="60" t="s">
        <v>65</v>
      </c>
      <c r="K1111" s="60" t="s">
        <v>10291</v>
      </c>
      <c r="L1111" s="60" t="s">
        <v>10359</v>
      </c>
      <c r="M1111" s="68" t="s">
        <v>66</v>
      </c>
      <c r="N1111" s="52" t="s">
        <v>10386</v>
      </c>
      <c r="O1111" s="85">
        <v>0.95</v>
      </c>
      <c r="P1111" s="60" t="s">
        <v>68</v>
      </c>
      <c r="Q1111" s="60" t="s">
        <v>69</v>
      </c>
      <c r="R1111" s="51" t="s">
        <v>70</v>
      </c>
      <c r="S1111" s="54" t="s">
        <v>4390</v>
      </c>
      <c r="T1111" s="60" t="s">
        <v>650</v>
      </c>
      <c r="U1111" s="86">
        <v>46258</v>
      </c>
      <c r="V1111" s="60"/>
      <c r="W1111" s="60" t="s">
        <v>35330</v>
      </c>
      <c r="X1111" s="60" t="s">
        <v>10358</v>
      </c>
      <c r="Y1111" s="142" t="str">
        <f>_xlfn.XLOOKUP(B1111,'Golden Rulebook-CDErule level'!I:I,'Golden Rulebook-CDErule level'!I:I, "not found")</f>
        <v>DQO-2333</v>
      </c>
    </row>
    <row r="1112" spans="1:25" ht="57">
      <c r="A1112" s="76" t="s">
        <v>10482</v>
      </c>
      <c r="B1112" s="76" t="s">
        <v>10483</v>
      </c>
      <c r="C1112" s="72" t="s">
        <v>10484</v>
      </c>
      <c r="D1112" s="73" t="s">
        <v>10485</v>
      </c>
      <c r="E1112" s="60" t="s">
        <v>1071</v>
      </c>
      <c r="F1112" s="60" t="s">
        <v>61</v>
      </c>
      <c r="G1112" s="83" t="s">
        <v>738</v>
      </c>
      <c r="H1112" s="84" t="s">
        <v>4441</v>
      </c>
      <c r="I1112" s="84" t="s">
        <v>4442</v>
      </c>
      <c r="J1112" s="60" t="s">
        <v>65</v>
      </c>
      <c r="K1112" s="60" t="s">
        <v>10291</v>
      </c>
      <c r="L1112" s="60" t="s">
        <v>10448</v>
      </c>
      <c r="M1112" s="68" t="s">
        <v>66</v>
      </c>
      <c r="N1112" s="52" t="s">
        <v>10486</v>
      </c>
      <c r="O1112" s="85">
        <v>0.95</v>
      </c>
      <c r="P1112" s="60" t="s">
        <v>68</v>
      </c>
      <c r="Q1112" s="60" t="s">
        <v>69</v>
      </c>
      <c r="R1112" s="51" t="s">
        <v>70</v>
      </c>
      <c r="S1112" s="54" t="s">
        <v>4390</v>
      </c>
      <c r="T1112" s="60" t="s">
        <v>650</v>
      </c>
      <c r="U1112" s="86">
        <v>46258</v>
      </c>
      <c r="V1112" s="60"/>
      <c r="W1112" s="60" t="s">
        <v>35330</v>
      </c>
      <c r="X1112" s="60" t="s">
        <v>10447</v>
      </c>
      <c r="Y1112" s="142" t="str">
        <f>_xlfn.XLOOKUP(B1112,'Golden Rulebook-CDErule level'!I:I,'Golden Rulebook-CDErule level'!I:I, "not found")</f>
        <v>DQO-2334</v>
      </c>
    </row>
    <row r="1113" spans="1:25" ht="57">
      <c r="A1113" s="76" t="s">
        <v>7429</v>
      </c>
      <c r="B1113" s="76" t="s">
        <v>7430</v>
      </c>
      <c r="C1113" s="72" t="s">
        <v>7431</v>
      </c>
      <c r="D1113" s="73" t="s">
        <v>7432</v>
      </c>
      <c r="E1113" s="60" t="s">
        <v>60</v>
      </c>
      <c r="F1113" s="60" t="s">
        <v>61</v>
      </c>
      <c r="G1113" s="83" t="s">
        <v>738</v>
      </c>
      <c r="H1113" s="84" t="s">
        <v>4441</v>
      </c>
      <c r="I1113" s="84" t="s">
        <v>4442</v>
      </c>
      <c r="J1113" s="60" t="s">
        <v>65</v>
      </c>
      <c r="K1113" s="60" t="s">
        <v>7302</v>
      </c>
      <c r="L1113" s="60" t="s">
        <v>7399</v>
      </c>
      <c r="M1113" s="68" t="s">
        <v>66</v>
      </c>
      <c r="N1113" s="52" t="s">
        <v>7433</v>
      </c>
      <c r="O1113" s="85">
        <v>0.95</v>
      </c>
      <c r="P1113" s="60" t="s">
        <v>68</v>
      </c>
      <c r="Q1113" s="60" t="s">
        <v>69</v>
      </c>
      <c r="R1113" s="51" t="s">
        <v>70</v>
      </c>
      <c r="S1113" s="54" t="s">
        <v>4390</v>
      </c>
      <c r="T1113" s="60" t="s">
        <v>650</v>
      </c>
      <c r="U1113" s="86">
        <v>46258</v>
      </c>
      <c r="V1113" s="60"/>
      <c r="W1113" s="60" t="s">
        <v>35327</v>
      </c>
      <c r="X1113" s="68" t="s">
        <v>7398</v>
      </c>
      <c r="Y1113" s="142" t="str">
        <f>_xlfn.XLOOKUP(B1113,'Golden Rulebook-CDErule level'!I:I,'Golden Rulebook-CDErule level'!I:I, "not found")</f>
        <v>DQO-2335</v>
      </c>
    </row>
    <row r="1114" spans="1:25" ht="57">
      <c r="A1114" s="76" t="s">
        <v>7183</v>
      </c>
      <c r="B1114" s="76" t="s">
        <v>7184</v>
      </c>
      <c r="C1114" s="72" t="s">
        <v>7185</v>
      </c>
      <c r="D1114" s="73" t="s">
        <v>7186</v>
      </c>
      <c r="E1114" s="60" t="s">
        <v>1071</v>
      </c>
      <c r="F1114" s="60" t="s">
        <v>61</v>
      </c>
      <c r="G1114" s="83" t="s">
        <v>738</v>
      </c>
      <c r="H1114" s="84" t="s">
        <v>4441</v>
      </c>
      <c r="I1114" s="84" t="s">
        <v>4442</v>
      </c>
      <c r="J1114" s="60" t="s">
        <v>65</v>
      </c>
      <c r="K1114" s="60" t="s">
        <v>6764</v>
      </c>
      <c r="L1114" s="60" t="s">
        <v>7160</v>
      </c>
      <c r="M1114" s="68" t="s">
        <v>66</v>
      </c>
      <c r="N1114" s="52" t="s">
        <v>7187</v>
      </c>
      <c r="O1114" s="85">
        <v>0.95</v>
      </c>
      <c r="P1114" s="60" t="s">
        <v>68</v>
      </c>
      <c r="Q1114" s="60" t="s">
        <v>69</v>
      </c>
      <c r="R1114" s="51" t="s">
        <v>70</v>
      </c>
      <c r="S1114" s="54" t="s">
        <v>4390</v>
      </c>
      <c r="T1114" s="60" t="s">
        <v>650</v>
      </c>
      <c r="U1114" s="86">
        <v>46258</v>
      </c>
      <c r="V1114" s="60"/>
      <c r="W1114" s="60" t="s">
        <v>35328</v>
      </c>
      <c r="X1114" s="68" t="s">
        <v>7159</v>
      </c>
      <c r="Y1114" s="142" t="str">
        <f>_xlfn.XLOOKUP(B1114,'Golden Rulebook-CDErule level'!I:I,'Golden Rulebook-CDErule level'!I:I, "not found")</f>
        <v>DQO-2336</v>
      </c>
    </row>
    <row r="1115" spans="1:25" ht="57">
      <c r="A1115" s="76" t="s">
        <v>8145</v>
      </c>
      <c r="B1115" s="76" t="s">
        <v>8146</v>
      </c>
      <c r="C1115" s="72" t="s">
        <v>8147</v>
      </c>
      <c r="D1115" s="73" t="s">
        <v>8148</v>
      </c>
      <c r="E1115" s="60" t="s">
        <v>1071</v>
      </c>
      <c r="F1115" s="60" t="s">
        <v>61</v>
      </c>
      <c r="G1115" s="83" t="s">
        <v>738</v>
      </c>
      <c r="H1115" s="84" t="s">
        <v>4441</v>
      </c>
      <c r="I1115" s="84" t="s">
        <v>4442</v>
      </c>
      <c r="J1115" s="60" t="s">
        <v>65</v>
      </c>
      <c r="K1115" s="60" t="s">
        <v>8077</v>
      </c>
      <c r="L1115" s="60" t="s">
        <v>8122</v>
      </c>
      <c r="M1115" s="68" t="s">
        <v>66</v>
      </c>
      <c r="N1115" s="52" t="s">
        <v>8149</v>
      </c>
      <c r="O1115" s="85">
        <v>0.95</v>
      </c>
      <c r="P1115" s="60" t="s">
        <v>68</v>
      </c>
      <c r="Q1115" s="60" t="s">
        <v>69</v>
      </c>
      <c r="R1115" s="51" t="s">
        <v>70</v>
      </c>
      <c r="S1115" s="54" t="s">
        <v>4390</v>
      </c>
      <c r="T1115" s="60" t="s">
        <v>650</v>
      </c>
      <c r="U1115" s="86">
        <v>46258</v>
      </c>
      <c r="V1115" s="60"/>
      <c r="W1115" s="60" t="s">
        <v>35338</v>
      </c>
      <c r="X1115" s="68" t="s">
        <v>8121</v>
      </c>
      <c r="Y1115" s="142" t="str">
        <f>_xlfn.XLOOKUP(B1115,'Golden Rulebook-CDErule level'!I:I,'Golden Rulebook-CDErule level'!I:I, "not found")</f>
        <v>DQO-2337</v>
      </c>
    </row>
    <row r="1116" spans="1:25" ht="57">
      <c r="A1116" s="76" t="s">
        <v>10831</v>
      </c>
      <c r="B1116" s="76" t="s">
        <v>10832</v>
      </c>
      <c r="C1116" s="72" t="s">
        <v>10833</v>
      </c>
      <c r="D1116" s="73" t="s">
        <v>10834</v>
      </c>
      <c r="E1116" s="60" t="s">
        <v>1071</v>
      </c>
      <c r="F1116" s="60" t="s">
        <v>61</v>
      </c>
      <c r="G1116" s="83" t="s">
        <v>738</v>
      </c>
      <c r="H1116" s="84" t="s">
        <v>4441</v>
      </c>
      <c r="I1116" s="84" t="s">
        <v>4442</v>
      </c>
      <c r="J1116" s="60" t="s">
        <v>65</v>
      </c>
      <c r="K1116" s="60" t="s">
        <v>10806</v>
      </c>
      <c r="L1116" s="60" t="s">
        <v>10808</v>
      </c>
      <c r="M1116" s="68" t="s">
        <v>66</v>
      </c>
      <c r="N1116" s="52" t="s">
        <v>10835</v>
      </c>
      <c r="O1116" s="85">
        <v>0.95</v>
      </c>
      <c r="P1116" s="60" t="s">
        <v>68</v>
      </c>
      <c r="Q1116" s="60" t="s">
        <v>69</v>
      </c>
      <c r="R1116" s="51" t="s">
        <v>70</v>
      </c>
      <c r="S1116" s="54" t="s">
        <v>4390</v>
      </c>
      <c r="T1116" s="60" t="s">
        <v>650</v>
      </c>
      <c r="U1116" s="86">
        <v>46258</v>
      </c>
      <c r="V1116" s="60"/>
      <c r="W1116" s="60" t="s">
        <v>35357</v>
      </c>
      <c r="X1116" s="68" t="s">
        <v>10807</v>
      </c>
      <c r="Y1116" s="142" t="str">
        <f>_xlfn.XLOOKUP(B1116,'Golden Rulebook-CDErule level'!I:I,'Golden Rulebook-CDErule level'!I:I, "not found")</f>
        <v>DQO-2338</v>
      </c>
    </row>
    <row r="1117" spans="1:25" ht="57">
      <c r="A1117" s="76" t="s">
        <v>11156</v>
      </c>
      <c r="B1117" s="76" t="s">
        <v>11157</v>
      </c>
      <c r="C1117" s="72" t="s">
        <v>11158</v>
      </c>
      <c r="D1117" s="73" t="s">
        <v>11159</v>
      </c>
      <c r="E1117" s="60" t="s">
        <v>1071</v>
      </c>
      <c r="F1117" s="60" t="s">
        <v>61</v>
      </c>
      <c r="G1117" s="83" t="s">
        <v>738</v>
      </c>
      <c r="H1117" s="84" t="s">
        <v>4441</v>
      </c>
      <c r="I1117" s="84" t="s">
        <v>4442</v>
      </c>
      <c r="J1117" s="60" t="s">
        <v>65</v>
      </c>
      <c r="K1117" s="60" t="s">
        <v>11011</v>
      </c>
      <c r="L1117" s="60" t="s">
        <v>11139</v>
      </c>
      <c r="M1117" s="68" t="s">
        <v>66</v>
      </c>
      <c r="N1117" s="52" t="s">
        <v>11160</v>
      </c>
      <c r="O1117" s="85">
        <v>0.95</v>
      </c>
      <c r="P1117" s="60" t="s">
        <v>68</v>
      </c>
      <c r="Q1117" s="60" t="s">
        <v>69</v>
      </c>
      <c r="R1117" s="51" t="s">
        <v>70</v>
      </c>
      <c r="S1117" s="54" t="s">
        <v>4390</v>
      </c>
      <c r="T1117" s="60" t="s">
        <v>650</v>
      </c>
      <c r="U1117" s="86">
        <v>46258</v>
      </c>
      <c r="V1117" s="60"/>
      <c r="W1117" s="60" t="s">
        <v>35775</v>
      </c>
      <c r="X1117" s="60" t="s">
        <v>11138</v>
      </c>
      <c r="Y1117" s="142" t="str">
        <f>_xlfn.XLOOKUP(B1117,'Golden Rulebook-CDErule level'!I:I,'Golden Rulebook-CDErule level'!I:I, "not found")</f>
        <v>DQO-2339</v>
      </c>
    </row>
    <row r="1118" spans="1:25" ht="57">
      <c r="A1118" s="76" t="s">
        <v>4393</v>
      </c>
      <c r="B1118" s="76" t="s">
        <v>4394</v>
      </c>
      <c r="C1118" s="72" t="s">
        <v>4395</v>
      </c>
      <c r="D1118" s="73" t="s">
        <v>4396</v>
      </c>
      <c r="E1118" s="60" t="s">
        <v>1071</v>
      </c>
      <c r="F1118" s="60" t="s">
        <v>61</v>
      </c>
      <c r="G1118" s="83" t="s">
        <v>2207</v>
      </c>
      <c r="H1118" s="84" t="s">
        <v>4380</v>
      </c>
      <c r="I1118" s="84" t="s">
        <v>4381</v>
      </c>
      <c r="J1118" s="60" t="s">
        <v>65</v>
      </c>
      <c r="K1118" s="60" t="s">
        <v>4372</v>
      </c>
      <c r="L1118" s="60" t="s">
        <v>4373</v>
      </c>
      <c r="M1118" s="68" t="s">
        <v>66</v>
      </c>
      <c r="N1118" s="52" t="s">
        <v>4397</v>
      </c>
      <c r="O1118" s="85">
        <v>0.95</v>
      </c>
      <c r="P1118" s="60" t="s">
        <v>68</v>
      </c>
      <c r="Q1118" s="60" t="s">
        <v>69</v>
      </c>
      <c r="R1118" s="51" t="s">
        <v>70</v>
      </c>
      <c r="S1118" s="54" t="s">
        <v>4390</v>
      </c>
      <c r="T1118" s="60" t="s">
        <v>650</v>
      </c>
      <c r="U1118" s="86">
        <v>46258</v>
      </c>
      <c r="V1118" s="60"/>
      <c r="W1118" s="60" t="s">
        <v>35776</v>
      </c>
      <c r="X1118" s="68" t="s">
        <v>35777</v>
      </c>
      <c r="Y1118" s="142" t="str">
        <f>_xlfn.XLOOKUP(B1118,'Golden Rulebook-CDErule level'!I:I,'Golden Rulebook-CDErule level'!I:I, "not found")</f>
        <v>DQO-2340</v>
      </c>
    </row>
    <row r="1119" spans="1:25" ht="42.75">
      <c r="A1119" s="76" t="s">
        <v>4883</v>
      </c>
      <c r="B1119" s="76" t="s">
        <v>4884</v>
      </c>
      <c r="C1119" s="60" t="s">
        <v>4885</v>
      </c>
      <c r="D1119" s="60" t="s">
        <v>4886</v>
      </c>
      <c r="E1119" s="60" t="s">
        <v>1071</v>
      </c>
      <c r="F1119" s="60" t="s">
        <v>61</v>
      </c>
      <c r="G1119" s="60" t="s">
        <v>3030</v>
      </c>
      <c r="H1119" s="51" t="s">
        <v>4625</v>
      </c>
      <c r="I1119" s="51" t="s">
        <v>4626</v>
      </c>
      <c r="J1119" s="60" t="s">
        <v>65</v>
      </c>
      <c r="K1119" s="60" t="s">
        <v>4723</v>
      </c>
      <c r="L1119" s="60" t="s">
        <v>4854</v>
      </c>
      <c r="M1119" s="60" t="s">
        <v>66</v>
      </c>
      <c r="N1119" s="52" t="s">
        <v>4887</v>
      </c>
      <c r="O1119" s="85">
        <v>0.95</v>
      </c>
      <c r="P1119" s="60" t="s">
        <v>68</v>
      </c>
      <c r="Q1119" s="60" t="s">
        <v>69</v>
      </c>
      <c r="R1119" s="51" t="s">
        <v>70</v>
      </c>
      <c r="S1119" s="60" t="s">
        <v>4390</v>
      </c>
      <c r="T1119" s="60" t="s">
        <v>650</v>
      </c>
      <c r="U1119" s="86">
        <v>46259</v>
      </c>
      <c r="V1119" s="60"/>
      <c r="W1119" s="60" t="s">
        <v>4722</v>
      </c>
      <c r="X1119" s="60" t="s">
        <v>4853</v>
      </c>
      <c r="Y1119" s="142" t="str">
        <f>_xlfn.XLOOKUP(B1119,'Golden Rulebook-CDErule level'!I:I,'Golden Rulebook-CDErule level'!I:I, "not found")</f>
        <v>DQO-2341</v>
      </c>
    </row>
    <row r="1120" spans="1:25" ht="42.75">
      <c r="A1120" s="76" t="s">
        <v>5006</v>
      </c>
      <c r="B1120" s="76" t="s">
        <v>5007</v>
      </c>
      <c r="C1120" s="60" t="s">
        <v>5008</v>
      </c>
      <c r="D1120" s="60" t="s">
        <v>5009</v>
      </c>
      <c r="E1120" s="60" t="s">
        <v>1071</v>
      </c>
      <c r="F1120" s="60" t="s">
        <v>61</v>
      </c>
      <c r="G1120" s="60" t="s">
        <v>3030</v>
      </c>
      <c r="H1120" s="51" t="s">
        <v>4625</v>
      </c>
      <c r="I1120" s="51" t="s">
        <v>4626</v>
      </c>
      <c r="J1120" s="60" t="s">
        <v>65</v>
      </c>
      <c r="K1120" s="60" t="s">
        <v>4723</v>
      </c>
      <c r="L1120" s="60" t="s">
        <v>4976</v>
      </c>
      <c r="M1120" s="60" t="s">
        <v>66</v>
      </c>
      <c r="N1120" s="52" t="s">
        <v>5010</v>
      </c>
      <c r="O1120" s="85">
        <v>0.95</v>
      </c>
      <c r="P1120" s="60" t="s">
        <v>68</v>
      </c>
      <c r="Q1120" s="60" t="s">
        <v>69</v>
      </c>
      <c r="R1120" s="51" t="s">
        <v>70</v>
      </c>
      <c r="S1120" s="60" t="s">
        <v>4390</v>
      </c>
      <c r="T1120" s="60" t="s">
        <v>650</v>
      </c>
      <c r="U1120" s="86">
        <v>46259</v>
      </c>
      <c r="V1120" s="60"/>
      <c r="W1120" s="60" t="s">
        <v>4722</v>
      </c>
      <c r="X1120" s="60" t="s">
        <v>4975</v>
      </c>
      <c r="Y1120" s="142" t="str">
        <f>_xlfn.XLOOKUP(B1120,'Golden Rulebook-CDErule level'!I:I,'Golden Rulebook-CDErule level'!I:I, "not found")</f>
        <v>DQO-2342</v>
      </c>
    </row>
    <row r="1121" spans="1:25" ht="42.75">
      <c r="A1121" s="76" t="s">
        <v>5221</v>
      </c>
      <c r="B1121" s="76" t="s">
        <v>5222</v>
      </c>
      <c r="C1121" s="60" t="s">
        <v>5223</v>
      </c>
      <c r="D1121" s="60" t="s">
        <v>5224</v>
      </c>
      <c r="E1121" s="60" t="s">
        <v>1071</v>
      </c>
      <c r="F1121" s="60" t="s">
        <v>61</v>
      </c>
      <c r="G1121" s="60" t="s">
        <v>3030</v>
      </c>
      <c r="H1121" s="51" t="s">
        <v>4625</v>
      </c>
      <c r="I1121" s="51" t="s">
        <v>4626</v>
      </c>
      <c r="J1121" s="60" t="s">
        <v>65</v>
      </c>
      <c r="K1121" s="60" t="s">
        <v>4723</v>
      </c>
      <c r="L1121" s="60" t="s">
        <v>5205</v>
      </c>
      <c r="M1121" s="60" t="s">
        <v>66</v>
      </c>
      <c r="N1121" s="52" t="s">
        <v>5225</v>
      </c>
      <c r="O1121" s="85">
        <v>0.95</v>
      </c>
      <c r="P1121" s="60" t="s">
        <v>68</v>
      </c>
      <c r="Q1121" s="60" t="s">
        <v>69</v>
      </c>
      <c r="R1121" s="51" t="s">
        <v>70</v>
      </c>
      <c r="S1121" s="60" t="s">
        <v>4390</v>
      </c>
      <c r="T1121" s="60" t="s">
        <v>650</v>
      </c>
      <c r="U1121" s="86">
        <v>46259</v>
      </c>
      <c r="V1121" s="60"/>
      <c r="W1121" s="60" t="s">
        <v>4722</v>
      </c>
      <c r="X1121" s="60" t="s">
        <v>5204</v>
      </c>
      <c r="Y1121" s="142" t="str">
        <f>_xlfn.XLOOKUP(B1121,'Golden Rulebook-CDErule level'!I:I,'Golden Rulebook-CDErule level'!I:I, "not found")</f>
        <v>DQO-2343</v>
      </c>
    </row>
    <row r="1122" spans="1:25" ht="42.75">
      <c r="A1122" s="76" t="s">
        <v>5302</v>
      </c>
      <c r="B1122" s="76" t="s">
        <v>5303</v>
      </c>
      <c r="C1122" s="60" t="s">
        <v>5304</v>
      </c>
      <c r="D1122" s="60" t="s">
        <v>5305</v>
      </c>
      <c r="E1122" s="60" t="s">
        <v>1071</v>
      </c>
      <c r="F1122" s="60" t="s">
        <v>61</v>
      </c>
      <c r="G1122" s="60" t="s">
        <v>3030</v>
      </c>
      <c r="H1122" s="51" t="s">
        <v>4625</v>
      </c>
      <c r="I1122" s="51" t="s">
        <v>4626</v>
      </c>
      <c r="J1122" s="60" t="s">
        <v>65</v>
      </c>
      <c r="K1122" s="60" t="s">
        <v>4723</v>
      </c>
      <c r="L1122" s="60" t="s">
        <v>5279</v>
      </c>
      <c r="M1122" s="60" t="s">
        <v>66</v>
      </c>
      <c r="N1122" s="52" t="s">
        <v>5306</v>
      </c>
      <c r="O1122" s="85">
        <v>0.95</v>
      </c>
      <c r="P1122" s="60" t="s">
        <v>68</v>
      </c>
      <c r="Q1122" s="60" t="s">
        <v>69</v>
      </c>
      <c r="R1122" s="51" t="s">
        <v>70</v>
      </c>
      <c r="S1122" s="60" t="s">
        <v>4390</v>
      </c>
      <c r="T1122" s="60" t="s">
        <v>650</v>
      </c>
      <c r="U1122" s="86">
        <v>46259</v>
      </c>
      <c r="V1122" s="60"/>
      <c r="W1122" s="60" t="s">
        <v>4722</v>
      </c>
      <c r="X1122" s="60" t="s">
        <v>5278</v>
      </c>
      <c r="Y1122" s="142" t="str">
        <f>_xlfn.XLOOKUP(B1122,'Golden Rulebook-CDErule level'!I:I,'Golden Rulebook-CDErule level'!I:I, "not found")</f>
        <v>DQO-2344</v>
      </c>
    </row>
    <row r="1123" spans="1:25" ht="42.75">
      <c r="A1123" s="76" t="s">
        <v>6220</v>
      </c>
      <c r="B1123" s="76" t="s">
        <v>6221</v>
      </c>
      <c r="C1123" s="60" t="s">
        <v>6222</v>
      </c>
      <c r="D1123" s="60" t="s">
        <v>6223</v>
      </c>
      <c r="E1123" s="60" t="s">
        <v>1071</v>
      </c>
      <c r="F1123" s="60" t="s">
        <v>61</v>
      </c>
      <c r="G1123" s="60" t="s">
        <v>3030</v>
      </c>
      <c r="H1123" s="51" t="s">
        <v>4625</v>
      </c>
      <c r="I1123" s="51" t="s">
        <v>4626</v>
      </c>
      <c r="J1123" s="60" t="s">
        <v>65</v>
      </c>
      <c r="K1123" s="60" t="s">
        <v>6145</v>
      </c>
      <c r="L1123" s="60" t="s">
        <v>6197</v>
      </c>
      <c r="M1123" s="60" t="s">
        <v>66</v>
      </c>
      <c r="N1123" s="52" t="s">
        <v>6224</v>
      </c>
      <c r="O1123" s="85">
        <v>0.95</v>
      </c>
      <c r="P1123" s="60" t="s">
        <v>68</v>
      </c>
      <c r="Q1123" s="60" t="s">
        <v>69</v>
      </c>
      <c r="R1123" s="51" t="s">
        <v>70</v>
      </c>
      <c r="S1123" s="60" t="s">
        <v>4390</v>
      </c>
      <c r="T1123" s="60" t="s">
        <v>650</v>
      </c>
      <c r="U1123" s="86">
        <v>46259</v>
      </c>
      <c r="V1123" s="60"/>
      <c r="W1123" s="60" t="s">
        <v>6144</v>
      </c>
      <c r="X1123" s="60" t="s">
        <v>6196</v>
      </c>
      <c r="Y1123" s="142" t="str">
        <f>_xlfn.XLOOKUP(B1123,'Golden Rulebook-CDErule level'!I:I,'Golden Rulebook-CDErule level'!I:I, "not found")</f>
        <v>DQO-2345</v>
      </c>
    </row>
    <row r="1124" spans="1:25" ht="42.75">
      <c r="A1124" s="76" t="s">
        <v>6170</v>
      </c>
      <c r="B1124" s="76" t="s">
        <v>6171</v>
      </c>
      <c r="C1124" s="60" t="s">
        <v>6172</v>
      </c>
      <c r="D1124" s="60" t="s">
        <v>6173</v>
      </c>
      <c r="E1124" s="60" t="s">
        <v>1071</v>
      </c>
      <c r="F1124" s="60" t="s">
        <v>61</v>
      </c>
      <c r="G1124" s="60" t="s">
        <v>3030</v>
      </c>
      <c r="H1124" s="51" t="s">
        <v>4625</v>
      </c>
      <c r="I1124" s="51" t="s">
        <v>4626</v>
      </c>
      <c r="J1124" s="60" t="s">
        <v>65</v>
      </c>
      <c r="K1124" s="60" t="s">
        <v>6145</v>
      </c>
      <c r="L1124" s="60" t="s">
        <v>6147</v>
      </c>
      <c r="M1124" s="60" t="s">
        <v>66</v>
      </c>
      <c r="N1124" s="52" t="s">
        <v>6174</v>
      </c>
      <c r="O1124" s="85">
        <v>0.95</v>
      </c>
      <c r="P1124" s="60" t="s">
        <v>68</v>
      </c>
      <c r="Q1124" s="60" t="s">
        <v>69</v>
      </c>
      <c r="R1124" s="51" t="s">
        <v>70</v>
      </c>
      <c r="S1124" s="60" t="s">
        <v>4390</v>
      </c>
      <c r="T1124" s="60" t="s">
        <v>650</v>
      </c>
      <c r="U1124" s="86">
        <v>46259</v>
      </c>
      <c r="V1124" s="60"/>
      <c r="W1124" s="60" t="s">
        <v>6144</v>
      </c>
      <c r="X1124" s="60" t="s">
        <v>6146</v>
      </c>
      <c r="Y1124" s="142" t="str">
        <f>_xlfn.XLOOKUP(B1124,'Golden Rulebook-CDErule level'!I:I,'Golden Rulebook-CDErule level'!I:I, "not found")</f>
        <v>DQO-2346</v>
      </c>
    </row>
    <row r="1125" spans="1:25" ht="42.75">
      <c r="A1125" s="76" t="s">
        <v>6253</v>
      </c>
      <c r="B1125" s="76" t="s">
        <v>6254</v>
      </c>
      <c r="C1125" s="60" t="s">
        <v>6255</v>
      </c>
      <c r="D1125" s="60" t="s">
        <v>6256</v>
      </c>
      <c r="E1125" s="60" t="s">
        <v>1071</v>
      </c>
      <c r="F1125" s="60" t="s">
        <v>61</v>
      </c>
      <c r="G1125" s="60" t="s">
        <v>3030</v>
      </c>
      <c r="H1125" s="51" t="s">
        <v>4625</v>
      </c>
      <c r="I1125" s="51" t="s">
        <v>4626</v>
      </c>
      <c r="J1125" s="60" t="s">
        <v>65</v>
      </c>
      <c r="K1125" s="60" t="s">
        <v>6145</v>
      </c>
      <c r="L1125" s="60" t="s">
        <v>6238</v>
      </c>
      <c r="M1125" s="60" t="s">
        <v>66</v>
      </c>
      <c r="N1125" s="52" t="s">
        <v>6257</v>
      </c>
      <c r="O1125" s="85">
        <v>0.95</v>
      </c>
      <c r="P1125" s="60" t="s">
        <v>68</v>
      </c>
      <c r="Q1125" s="60" t="s">
        <v>69</v>
      </c>
      <c r="R1125" s="51" t="s">
        <v>70</v>
      </c>
      <c r="S1125" s="60" t="s">
        <v>4390</v>
      </c>
      <c r="T1125" s="60" t="s">
        <v>650</v>
      </c>
      <c r="U1125" s="86">
        <v>46259</v>
      </c>
      <c r="V1125" s="60"/>
      <c r="W1125" s="60" t="s">
        <v>6144</v>
      </c>
      <c r="X1125" s="60" t="s">
        <v>2977</v>
      </c>
      <c r="Y1125" s="142" t="str">
        <f>_xlfn.XLOOKUP(B1125,'Golden Rulebook-CDErule level'!I:I,'Golden Rulebook-CDErule level'!I:I, "not found")</f>
        <v>DQO-2347</v>
      </c>
    </row>
    <row r="1126" spans="1:25" ht="42.75">
      <c r="A1126" s="76" t="s">
        <v>9156</v>
      </c>
      <c r="B1126" s="76" t="s">
        <v>9157</v>
      </c>
      <c r="C1126" s="60" t="s">
        <v>9158</v>
      </c>
      <c r="D1126" s="60" t="s">
        <v>9159</v>
      </c>
      <c r="E1126" s="60" t="s">
        <v>1071</v>
      </c>
      <c r="F1126" s="60" t="s">
        <v>61</v>
      </c>
      <c r="G1126" s="60" t="s">
        <v>3030</v>
      </c>
      <c r="H1126" s="51" t="s">
        <v>4625</v>
      </c>
      <c r="I1126" s="51" t="s">
        <v>4626</v>
      </c>
      <c r="J1126" s="60" t="s">
        <v>65</v>
      </c>
      <c r="K1126" s="60" t="s">
        <v>9126</v>
      </c>
      <c r="L1126" s="60" t="s">
        <v>9140</v>
      </c>
      <c r="M1126" s="60" t="s">
        <v>66</v>
      </c>
      <c r="N1126" s="52" t="s">
        <v>9160</v>
      </c>
      <c r="O1126" s="85">
        <v>0.95</v>
      </c>
      <c r="P1126" s="60" t="s">
        <v>68</v>
      </c>
      <c r="Q1126" s="60" t="s">
        <v>69</v>
      </c>
      <c r="R1126" s="51" t="s">
        <v>70</v>
      </c>
      <c r="S1126" s="60" t="s">
        <v>4390</v>
      </c>
      <c r="T1126" s="60" t="s">
        <v>650</v>
      </c>
      <c r="U1126" s="86">
        <v>46259</v>
      </c>
      <c r="V1126" s="60"/>
      <c r="W1126" s="60" t="s">
        <v>9125</v>
      </c>
      <c r="X1126" s="60" t="s">
        <v>5696</v>
      </c>
      <c r="Y1126" s="142" t="str">
        <f>_xlfn.XLOOKUP(B1126,'Golden Rulebook-CDErule level'!I:I,'Golden Rulebook-CDErule level'!I:I, "not found")</f>
        <v>DQO-2348</v>
      </c>
    </row>
    <row r="1127" spans="1:25" ht="42.75">
      <c r="A1127" s="76" t="s">
        <v>8786</v>
      </c>
      <c r="B1127" s="76" t="s">
        <v>8787</v>
      </c>
      <c r="C1127" s="60" t="s">
        <v>8788</v>
      </c>
      <c r="D1127" s="60" t="s">
        <v>8789</v>
      </c>
      <c r="E1127" s="60" t="s">
        <v>1071</v>
      </c>
      <c r="F1127" s="60" t="s">
        <v>61</v>
      </c>
      <c r="G1127" s="60" t="s">
        <v>3030</v>
      </c>
      <c r="H1127" s="51" t="s">
        <v>4625</v>
      </c>
      <c r="I1127" s="51" t="s">
        <v>4626</v>
      </c>
      <c r="J1127" s="60" t="s">
        <v>65</v>
      </c>
      <c r="K1127" s="60" t="s">
        <v>8746</v>
      </c>
      <c r="L1127" s="60" t="s">
        <v>8777</v>
      </c>
      <c r="M1127" s="60" t="s">
        <v>66</v>
      </c>
      <c r="N1127" s="52" t="s">
        <v>8790</v>
      </c>
      <c r="O1127" s="85">
        <v>0.95</v>
      </c>
      <c r="P1127" s="60" t="s">
        <v>68</v>
      </c>
      <c r="Q1127" s="60" t="s">
        <v>69</v>
      </c>
      <c r="R1127" s="51" t="s">
        <v>70</v>
      </c>
      <c r="S1127" s="60" t="s">
        <v>4390</v>
      </c>
      <c r="T1127" s="60" t="s">
        <v>650</v>
      </c>
      <c r="U1127" s="86">
        <v>46259</v>
      </c>
      <c r="V1127" s="60"/>
      <c r="W1127" s="60" t="s">
        <v>8745</v>
      </c>
      <c r="X1127" s="60" t="s">
        <v>2941</v>
      </c>
      <c r="Y1127" s="142" t="str">
        <f>_xlfn.XLOOKUP(B1127,'Golden Rulebook-CDErule level'!I:I,'Golden Rulebook-CDErule level'!I:I, "not found")</f>
        <v>DQO-2349</v>
      </c>
    </row>
    <row r="1128" spans="1:25" ht="42.75">
      <c r="A1128" s="76" t="s">
        <v>31974</v>
      </c>
      <c r="B1128" s="76" t="s">
        <v>31975</v>
      </c>
      <c r="C1128" s="60" t="s">
        <v>31976</v>
      </c>
      <c r="D1128" s="60" t="s">
        <v>31977</v>
      </c>
      <c r="E1128" s="60" t="s">
        <v>1071</v>
      </c>
      <c r="F1128" s="60" t="s">
        <v>61</v>
      </c>
      <c r="G1128" s="60" t="s">
        <v>3030</v>
      </c>
      <c r="H1128" s="51" t="s">
        <v>4625</v>
      </c>
      <c r="I1128" s="51" t="s">
        <v>4626</v>
      </c>
      <c r="J1128" s="60" t="s">
        <v>65</v>
      </c>
      <c r="K1128" s="60" t="s">
        <v>4616</v>
      </c>
      <c r="L1128" s="60" t="s">
        <v>4701</v>
      </c>
      <c r="M1128" s="60" t="s">
        <v>66</v>
      </c>
      <c r="N1128" s="52" t="s">
        <v>31978</v>
      </c>
      <c r="O1128" s="85">
        <v>0.95</v>
      </c>
      <c r="P1128" s="60" t="s">
        <v>68</v>
      </c>
      <c r="Q1128" s="60" t="s">
        <v>69</v>
      </c>
      <c r="R1128" s="51" t="s">
        <v>70</v>
      </c>
      <c r="S1128" s="60" t="s">
        <v>4390</v>
      </c>
      <c r="T1128" s="60" t="s">
        <v>71</v>
      </c>
      <c r="U1128" s="86">
        <v>46259</v>
      </c>
      <c r="V1128" s="60"/>
      <c r="W1128" s="60" t="s">
        <v>4615</v>
      </c>
      <c r="X1128" s="60" t="s">
        <v>35729</v>
      </c>
      <c r="Y1128" s="142" t="str">
        <f>_xlfn.XLOOKUP(B1128,'Golden Rulebook-CDErule level'!I:I,'Golden Rulebook-CDErule level'!I:I, "not found")</f>
        <v>DQO-2350</v>
      </c>
    </row>
    <row r="1129" spans="1:25" ht="42.75">
      <c r="A1129" s="76" t="s">
        <v>9619</v>
      </c>
      <c r="B1129" s="76" t="s">
        <v>9620</v>
      </c>
      <c r="C1129" s="60" t="s">
        <v>9621</v>
      </c>
      <c r="D1129" s="60" t="s">
        <v>9622</v>
      </c>
      <c r="E1129" s="60" t="s">
        <v>1071</v>
      </c>
      <c r="F1129" s="60" t="s">
        <v>61</v>
      </c>
      <c r="G1129" s="60" t="s">
        <v>3030</v>
      </c>
      <c r="H1129" s="51" t="s">
        <v>4625</v>
      </c>
      <c r="I1129" s="51" t="s">
        <v>4626</v>
      </c>
      <c r="J1129" s="60" t="s">
        <v>65</v>
      </c>
      <c r="K1129" s="60" t="s">
        <v>9600</v>
      </c>
      <c r="L1129" s="60" t="s">
        <v>9602</v>
      </c>
      <c r="M1129" s="60" t="s">
        <v>66</v>
      </c>
      <c r="N1129" s="52" t="s">
        <v>9623</v>
      </c>
      <c r="O1129" s="85">
        <v>0.95</v>
      </c>
      <c r="P1129" s="60" t="s">
        <v>68</v>
      </c>
      <c r="Q1129" s="60" t="s">
        <v>69</v>
      </c>
      <c r="R1129" s="51" t="s">
        <v>70</v>
      </c>
      <c r="S1129" s="60" t="s">
        <v>4390</v>
      </c>
      <c r="T1129" s="60" t="s">
        <v>650</v>
      </c>
      <c r="U1129" s="86">
        <v>46259</v>
      </c>
      <c r="V1129" s="60"/>
      <c r="W1129" s="60" t="s">
        <v>9599</v>
      </c>
      <c r="X1129" s="60" t="s">
        <v>9601</v>
      </c>
      <c r="Y1129" s="142" t="str">
        <f>_xlfn.XLOOKUP(B1129,'Golden Rulebook-CDErule level'!I:I,'Golden Rulebook-CDErule level'!I:I, "not found")</f>
        <v>DQO-2351</v>
      </c>
    </row>
    <row r="1130" spans="1:25" ht="42.75">
      <c r="A1130" s="76" t="s">
        <v>9661</v>
      </c>
      <c r="B1130" s="76" t="s">
        <v>9662</v>
      </c>
      <c r="C1130" s="60" t="s">
        <v>9663</v>
      </c>
      <c r="D1130" s="60" t="s">
        <v>9664</v>
      </c>
      <c r="E1130" s="60" t="s">
        <v>1071</v>
      </c>
      <c r="F1130" s="60" t="s">
        <v>61</v>
      </c>
      <c r="G1130" s="60" t="s">
        <v>3030</v>
      </c>
      <c r="H1130" s="51" t="s">
        <v>4625</v>
      </c>
      <c r="I1130" s="51" t="s">
        <v>4626</v>
      </c>
      <c r="J1130" s="60" t="s">
        <v>65</v>
      </c>
      <c r="K1130" s="60" t="s">
        <v>9600</v>
      </c>
      <c r="L1130" s="60" t="s">
        <v>9645</v>
      </c>
      <c r="M1130" s="60" t="s">
        <v>66</v>
      </c>
      <c r="N1130" s="52" t="s">
        <v>9665</v>
      </c>
      <c r="O1130" s="85">
        <v>0.95</v>
      </c>
      <c r="P1130" s="60" t="s">
        <v>68</v>
      </c>
      <c r="Q1130" s="60" t="s">
        <v>69</v>
      </c>
      <c r="R1130" s="51" t="s">
        <v>70</v>
      </c>
      <c r="S1130" s="60" t="s">
        <v>4390</v>
      </c>
      <c r="T1130" s="60" t="s">
        <v>650</v>
      </c>
      <c r="U1130" s="86">
        <v>46259</v>
      </c>
      <c r="V1130" s="60"/>
      <c r="W1130" s="60" t="s">
        <v>9599</v>
      </c>
      <c r="X1130" s="60" t="s">
        <v>9644</v>
      </c>
      <c r="Y1130" s="142" t="str">
        <f>_xlfn.XLOOKUP(B1130,'Golden Rulebook-CDErule level'!I:I,'Golden Rulebook-CDErule level'!I:I, "not found")</f>
        <v>DQO-2352</v>
      </c>
    </row>
    <row r="1131" spans="1:25" ht="42.75">
      <c r="A1131" s="76" t="s">
        <v>9853</v>
      </c>
      <c r="B1131" s="76" t="s">
        <v>9854</v>
      </c>
      <c r="C1131" s="60" t="s">
        <v>9855</v>
      </c>
      <c r="D1131" s="60" t="s">
        <v>9856</v>
      </c>
      <c r="E1131" s="60" t="s">
        <v>1071</v>
      </c>
      <c r="F1131" s="60" t="s">
        <v>61</v>
      </c>
      <c r="G1131" s="60" t="s">
        <v>3030</v>
      </c>
      <c r="H1131" s="51" t="s">
        <v>4625</v>
      </c>
      <c r="I1131" s="51" t="s">
        <v>4626</v>
      </c>
      <c r="J1131" s="60" t="s">
        <v>65</v>
      </c>
      <c r="K1131" s="60" t="s">
        <v>9703</v>
      </c>
      <c r="L1131" s="60" t="s">
        <v>9837</v>
      </c>
      <c r="M1131" s="60" t="s">
        <v>66</v>
      </c>
      <c r="N1131" s="52" t="s">
        <v>9857</v>
      </c>
      <c r="O1131" s="85">
        <v>0.95</v>
      </c>
      <c r="P1131" s="60" t="s">
        <v>68</v>
      </c>
      <c r="Q1131" s="60" t="s">
        <v>69</v>
      </c>
      <c r="R1131" s="51" t="s">
        <v>70</v>
      </c>
      <c r="S1131" s="60" t="s">
        <v>4390</v>
      </c>
      <c r="T1131" s="60" t="s">
        <v>650</v>
      </c>
      <c r="U1131" s="86">
        <v>46259</v>
      </c>
      <c r="V1131" s="60"/>
      <c r="W1131" s="60" t="s">
        <v>9702</v>
      </c>
      <c r="X1131" s="60" t="s">
        <v>9836</v>
      </c>
      <c r="Y1131" s="142" t="str">
        <f>_xlfn.XLOOKUP(B1131,'Golden Rulebook-CDErule level'!I:I,'Golden Rulebook-CDErule level'!I:I, "not found")</f>
        <v>DQO-2353</v>
      </c>
    </row>
    <row r="1132" spans="1:25" ht="42.75">
      <c r="A1132" s="76" t="s">
        <v>9860</v>
      </c>
      <c r="B1132" s="76" t="s">
        <v>9861</v>
      </c>
      <c r="C1132" s="60" t="s">
        <v>9862</v>
      </c>
      <c r="D1132" s="60" t="s">
        <v>9863</v>
      </c>
      <c r="E1132" s="60" t="s">
        <v>1071</v>
      </c>
      <c r="F1132" s="60" t="s">
        <v>61</v>
      </c>
      <c r="G1132" s="60" t="s">
        <v>3030</v>
      </c>
      <c r="H1132" s="51" t="s">
        <v>4625</v>
      </c>
      <c r="I1132" s="51" t="s">
        <v>4626</v>
      </c>
      <c r="J1132" s="60" t="s">
        <v>65</v>
      </c>
      <c r="K1132" s="60" t="s">
        <v>9703</v>
      </c>
      <c r="L1132" s="60" t="s">
        <v>9837</v>
      </c>
      <c r="M1132" s="60" t="s">
        <v>66</v>
      </c>
      <c r="N1132" s="52" t="s">
        <v>9864</v>
      </c>
      <c r="O1132" s="85">
        <v>0.95</v>
      </c>
      <c r="P1132" s="60" t="s">
        <v>68</v>
      </c>
      <c r="Q1132" s="60" t="s">
        <v>69</v>
      </c>
      <c r="R1132" s="51" t="s">
        <v>70</v>
      </c>
      <c r="S1132" s="60" t="s">
        <v>4390</v>
      </c>
      <c r="T1132" s="60" t="s">
        <v>650</v>
      </c>
      <c r="U1132" s="86">
        <v>46259</v>
      </c>
      <c r="V1132" s="60"/>
      <c r="W1132" s="60" t="s">
        <v>9702</v>
      </c>
      <c r="X1132" s="60" t="s">
        <v>9836</v>
      </c>
      <c r="Y1132" s="142" t="str">
        <f>_xlfn.XLOOKUP(B1132,'Golden Rulebook-CDErule level'!I:I,'Golden Rulebook-CDErule level'!I:I, "not found")</f>
        <v>DQO-2354</v>
      </c>
    </row>
    <row r="1133" spans="1:25" ht="42.75">
      <c r="A1133" s="76" t="s">
        <v>10086</v>
      </c>
      <c r="B1133" s="76" t="s">
        <v>10087</v>
      </c>
      <c r="C1133" s="60" t="s">
        <v>10088</v>
      </c>
      <c r="D1133" s="60" t="s">
        <v>10089</v>
      </c>
      <c r="E1133" s="60" t="s">
        <v>1071</v>
      </c>
      <c r="F1133" s="60" t="s">
        <v>61</v>
      </c>
      <c r="G1133" s="60" t="s">
        <v>3030</v>
      </c>
      <c r="H1133" s="51" t="s">
        <v>4625</v>
      </c>
      <c r="I1133" s="51" t="s">
        <v>4626</v>
      </c>
      <c r="J1133" s="60" t="s">
        <v>65</v>
      </c>
      <c r="K1133" s="60" t="s">
        <v>9703</v>
      </c>
      <c r="L1133" s="60" t="s">
        <v>10070</v>
      </c>
      <c r="M1133" s="60" t="s">
        <v>66</v>
      </c>
      <c r="N1133" s="52" t="s">
        <v>10090</v>
      </c>
      <c r="O1133" s="85">
        <v>0.95</v>
      </c>
      <c r="P1133" s="60" t="s">
        <v>68</v>
      </c>
      <c r="Q1133" s="60" t="s">
        <v>69</v>
      </c>
      <c r="R1133" s="51" t="s">
        <v>70</v>
      </c>
      <c r="S1133" s="60" t="s">
        <v>4390</v>
      </c>
      <c r="T1133" s="60" t="s">
        <v>650</v>
      </c>
      <c r="U1133" s="86">
        <v>46259</v>
      </c>
      <c r="V1133" s="60"/>
      <c r="W1133" s="60" t="s">
        <v>9702</v>
      </c>
      <c r="X1133" s="60" t="s">
        <v>10069</v>
      </c>
      <c r="Y1133" s="142" t="str">
        <f>_xlfn.XLOOKUP(B1133,'Golden Rulebook-CDErule level'!I:I,'Golden Rulebook-CDErule level'!I:I, "not found")</f>
        <v>DQO-2355</v>
      </c>
    </row>
    <row r="1134" spans="1:25" ht="42.75">
      <c r="A1134" s="76" t="s">
        <v>9911</v>
      </c>
      <c r="B1134" s="76" t="s">
        <v>9912</v>
      </c>
      <c r="C1134" s="60" t="s">
        <v>9913</v>
      </c>
      <c r="D1134" s="60" t="s">
        <v>9914</v>
      </c>
      <c r="E1134" s="60" t="s">
        <v>1071</v>
      </c>
      <c r="F1134" s="60" t="s">
        <v>61</v>
      </c>
      <c r="G1134" s="60" t="s">
        <v>3030</v>
      </c>
      <c r="H1134" s="51" t="s">
        <v>4625</v>
      </c>
      <c r="I1134" s="51" t="s">
        <v>4626</v>
      </c>
      <c r="J1134" s="60" t="s">
        <v>65</v>
      </c>
      <c r="K1134" s="60" t="s">
        <v>9703</v>
      </c>
      <c r="L1134" s="60" t="s">
        <v>9895</v>
      </c>
      <c r="M1134" s="60" t="s">
        <v>66</v>
      </c>
      <c r="N1134" s="52" t="s">
        <v>9915</v>
      </c>
      <c r="O1134" s="85">
        <v>0.95</v>
      </c>
      <c r="P1134" s="60" t="s">
        <v>68</v>
      </c>
      <c r="Q1134" s="60" t="s">
        <v>69</v>
      </c>
      <c r="R1134" s="51" t="s">
        <v>70</v>
      </c>
      <c r="S1134" s="60" t="s">
        <v>4390</v>
      </c>
      <c r="T1134" s="60" t="s">
        <v>650</v>
      </c>
      <c r="U1134" s="86">
        <v>46259</v>
      </c>
      <c r="V1134" s="60"/>
      <c r="W1134" s="60" t="s">
        <v>9702</v>
      </c>
      <c r="X1134" s="60" t="s">
        <v>9894</v>
      </c>
      <c r="Y1134" s="142" t="str">
        <f>_xlfn.XLOOKUP(B1134,'Golden Rulebook-CDErule level'!I:I,'Golden Rulebook-CDErule level'!I:I, "not found")</f>
        <v>DQO-2356</v>
      </c>
    </row>
    <row r="1135" spans="1:25" ht="42.75">
      <c r="A1135" s="76" t="s">
        <v>10252</v>
      </c>
      <c r="B1135" s="76" t="s">
        <v>10253</v>
      </c>
      <c r="C1135" s="60" t="s">
        <v>10254</v>
      </c>
      <c r="D1135" s="60" t="s">
        <v>10255</v>
      </c>
      <c r="E1135" s="60" t="s">
        <v>1071</v>
      </c>
      <c r="F1135" s="60" t="s">
        <v>61</v>
      </c>
      <c r="G1135" s="60" t="s">
        <v>3030</v>
      </c>
      <c r="H1135" s="51" t="s">
        <v>4625</v>
      </c>
      <c r="I1135" s="51" t="s">
        <v>4626</v>
      </c>
      <c r="J1135" s="60" t="s">
        <v>65</v>
      </c>
      <c r="K1135" s="60" t="s">
        <v>9703</v>
      </c>
      <c r="L1135" s="60" t="s">
        <v>10236</v>
      </c>
      <c r="M1135" s="60" t="s">
        <v>66</v>
      </c>
      <c r="N1135" s="52" t="s">
        <v>10256</v>
      </c>
      <c r="O1135" s="85">
        <v>0.95</v>
      </c>
      <c r="P1135" s="60" t="s">
        <v>68</v>
      </c>
      <c r="Q1135" s="60" t="s">
        <v>69</v>
      </c>
      <c r="R1135" s="51" t="s">
        <v>70</v>
      </c>
      <c r="S1135" s="60" t="s">
        <v>4390</v>
      </c>
      <c r="T1135" s="60" t="s">
        <v>650</v>
      </c>
      <c r="U1135" s="86">
        <v>46259</v>
      </c>
      <c r="V1135" s="60"/>
      <c r="W1135" s="60" t="s">
        <v>9702</v>
      </c>
      <c r="X1135" s="60" t="s">
        <v>10235</v>
      </c>
      <c r="Y1135" s="142" t="str">
        <f>_xlfn.XLOOKUP(B1135,'Golden Rulebook-CDErule level'!I:I,'Golden Rulebook-CDErule level'!I:I, "not found")</f>
        <v>DQO-2357</v>
      </c>
    </row>
    <row r="1136" spans="1:25" ht="42.75">
      <c r="A1136" s="76" t="s">
        <v>9947</v>
      </c>
      <c r="B1136" s="76" t="s">
        <v>9948</v>
      </c>
      <c r="C1136" s="60" t="s">
        <v>9949</v>
      </c>
      <c r="D1136" s="60" t="s">
        <v>9950</v>
      </c>
      <c r="E1136" s="60" t="s">
        <v>1071</v>
      </c>
      <c r="F1136" s="60" t="s">
        <v>61</v>
      </c>
      <c r="G1136" s="60" t="s">
        <v>3030</v>
      </c>
      <c r="H1136" s="51" t="s">
        <v>4625</v>
      </c>
      <c r="I1136" s="51" t="s">
        <v>4626</v>
      </c>
      <c r="J1136" s="60" t="s">
        <v>65</v>
      </c>
      <c r="K1136" s="60" t="s">
        <v>9703</v>
      </c>
      <c r="L1136" s="60" t="s">
        <v>9924</v>
      </c>
      <c r="M1136" s="60" t="s">
        <v>66</v>
      </c>
      <c r="N1136" s="52" t="s">
        <v>9951</v>
      </c>
      <c r="O1136" s="85">
        <v>0.95</v>
      </c>
      <c r="P1136" s="60" t="s">
        <v>68</v>
      </c>
      <c r="Q1136" s="60" t="s">
        <v>69</v>
      </c>
      <c r="R1136" s="51" t="s">
        <v>70</v>
      </c>
      <c r="S1136" s="60" t="s">
        <v>4390</v>
      </c>
      <c r="T1136" s="60" t="s">
        <v>650</v>
      </c>
      <c r="U1136" s="86">
        <v>46259</v>
      </c>
      <c r="V1136" s="60"/>
      <c r="W1136" s="60" t="s">
        <v>9702</v>
      </c>
      <c r="X1136" s="60" t="s">
        <v>9923</v>
      </c>
      <c r="Y1136" s="142" t="str">
        <f>_xlfn.XLOOKUP(B1136,'Golden Rulebook-CDErule level'!I:I,'Golden Rulebook-CDErule level'!I:I, "not found")</f>
        <v>DQO-2358</v>
      </c>
    </row>
    <row r="1137" spans="1:25" ht="42.75">
      <c r="A1137" s="76" t="s">
        <v>9332</v>
      </c>
      <c r="B1137" s="76" t="s">
        <v>9333</v>
      </c>
      <c r="C1137" s="60" t="s">
        <v>9334</v>
      </c>
      <c r="D1137" s="60" t="s">
        <v>9335</v>
      </c>
      <c r="E1137" s="60" t="s">
        <v>1071</v>
      </c>
      <c r="F1137" s="60" t="s">
        <v>61</v>
      </c>
      <c r="G1137" s="60" t="s">
        <v>3030</v>
      </c>
      <c r="H1137" s="51" t="s">
        <v>4625</v>
      </c>
      <c r="I1137" s="51" t="s">
        <v>4626</v>
      </c>
      <c r="J1137" s="60" t="s">
        <v>65</v>
      </c>
      <c r="K1137" s="60" t="s">
        <v>9242</v>
      </c>
      <c r="L1137" s="60" t="s">
        <v>9316</v>
      </c>
      <c r="M1137" s="60" t="s">
        <v>66</v>
      </c>
      <c r="N1137" s="52" t="s">
        <v>9336</v>
      </c>
      <c r="O1137" s="85">
        <v>0.95</v>
      </c>
      <c r="P1137" s="60" t="s">
        <v>68</v>
      </c>
      <c r="Q1137" s="60" t="s">
        <v>69</v>
      </c>
      <c r="R1137" s="51" t="s">
        <v>70</v>
      </c>
      <c r="S1137" s="60" t="s">
        <v>4390</v>
      </c>
      <c r="T1137" s="60" t="s">
        <v>650</v>
      </c>
      <c r="U1137" s="86">
        <v>46259</v>
      </c>
      <c r="V1137" s="60"/>
      <c r="W1137" s="60" t="s">
        <v>9241</v>
      </c>
      <c r="X1137" s="60" t="s">
        <v>8688</v>
      </c>
      <c r="Y1137" s="142" t="str">
        <f>_xlfn.XLOOKUP(B1137,'Golden Rulebook-CDErule level'!I:I,'Golden Rulebook-CDErule level'!I:I, "not found")</f>
        <v>DQO-2359</v>
      </c>
    </row>
    <row r="1138" spans="1:25" ht="42.75">
      <c r="A1138" s="76" t="s">
        <v>9267</v>
      </c>
      <c r="B1138" s="76" t="s">
        <v>9268</v>
      </c>
      <c r="C1138" s="60" t="s">
        <v>9269</v>
      </c>
      <c r="D1138" s="60" t="s">
        <v>9270</v>
      </c>
      <c r="E1138" s="60" t="s">
        <v>1071</v>
      </c>
      <c r="F1138" s="60" t="s">
        <v>61</v>
      </c>
      <c r="G1138" s="60" t="s">
        <v>3030</v>
      </c>
      <c r="H1138" s="51" t="s">
        <v>4625</v>
      </c>
      <c r="I1138" s="51" t="s">
        <v>4626</v>
      </c>
      <c r="J1138" s="60" t="s">
        <v>65</v>
      </c>
      <c r="K1138" s="60" t="s">
        <v>9242</v>
      </c>
      <c r="L1138" s="60" t="s">
        <v>9244</v>
      </c>
      <c r="M1138" s="60" t="s">
        <v>66</v>
      </c>
      <c r="N1138" s="52" t="s">
        <v>9271</v>
      </c>
      <c r="O1138" s="85">
        <v>0.95</v>
      </c>
      <c r="P1138" s="60" t="s">
        <v>68</v>
      </c>
      <c r="Q1138" s="60" t="s">
        <v>69</v>
      </c>
      <c r="R1138" s="51" t="s">
        <v>70</v>
      </c>
      <c r="S1138" s="60" t="s">
        <v>4390</v>
      </c>
      <c r="T1138" s="60" t="s">
        <v>650</v>
      </c>
      <c r="U1138" s="86">
        <v>46259</v>
      </c>
      <c r="V1138" s="60"/>
      <c r="W1138" s="60" t="s">
        <v>9241</v>
      </c>
      <c r="X1138" s="60" t="s">
        <v>9243</v>
      </c>
      <c r="Y1138" s="142" t="str">
        <f>_xlfn.XLOOKUP(B1138,'Golden Rulebook-CDErule level'!I:I,'Golden Rulebook-CDErule level'!I:I, "not found")</f>
        <v>DQO-2360</v>
      </c>
    </row>
    <row r="1139" spans="1:25" ht="42.75">
      <c r="A1139" s="76" t="s">
        <v>6361</v>
      </c>
      <c r="B1139" s="76" t="s">
        <v>6362</v>
      </c>
      <c r="C1139" s="87" t="s">
        <v>6363</v>
      </c>
      <c r="D1139" s="60" t="s">
        <v>6364</v>
      </c>
      <c r="E1139" s="60" t="s">
        <v>60</v>
      </c>
      <c r="F1139" s="60" t="s">
        <v>61</v>
      </c>
      <c r="G1139" s="88" t="s">
        <v>3030</v>
      </c>
      <c r="H1139" s="51" t="s">
        <v>4625</v>
      </c>
      <c r="I1139" s="51" t="s">
        <v>4626</v>
      </c>
      <c r="J1139" s="60" t="s">
        <v>65</v>
      </c>
      <c r="K1139" s="60" t="s">
        <v>6321</v>
      </c>
      <c r="L1139" s="60" t="s">
        <v>6345</v>
      </c>
      <c r="M1139" s="60" t="s">
        <v>66</v>
      </c>
      <c r="N1139" s="52" t="s">
        <v>6365</v>
      </c>
      <c r="O1139" s="85">
        <v>1</v>
      </c>
      <c r="P1139" s="60" t="s">
        <v>68</v>
      </c>
      <c r="Q1139" s="60" t="s">
        <v>69</v>
      </c>
      <c r="R1139" s="51" t="s">
        <v>70</v>
      </c>
      <c r="S1139" s="60" t="s">
        <v>4390</v>
      </c>
      <c r="T1139" s="60" t="s">
        <v>650</v>
      </c>
      <c r="U1139" s="86">
        <v>46259</v>
      </c>
      <c r="V1139" s="60"/>
      <c r="W1139" s="87" t="s">
        <v>35350</v>
      </c>
      <c r="X1139" s="60" t="s">
        <v>6344</v>
      </c>
      <c r="Y1139" s="142" t="str">
        <f>_xlfn.XLOOKUP(B1139,'Golden Rulebook-CDErule level'!I:I,'Golden Rulebook-CDErule level'!I:I, "not found")</f>
        <v>DQO-2361</v>
      </c>
    </row>
    <row r="1140" spans="1:25" ht="57">
      <c r="A1140" s="76" t="s">
        <v>11778</v>
      </c>
      <c r="B1140" s="76" t="s">
        <v>11779</v>
      </c>
      <c r="C1140" s="87" t="s">
        <v>11780</v>
      </c>
      <c r="D1140" s="60" t="s">
        <v>11781</v>
      </c>
      <c r="E1140" s="60" t="s">
        <v>60</v>
      </c>
      <c r="F1140" s="60" t="s">
        <v>61</v>
      </c>
      <c r="G1140" s="83" t="s">
        <v>738</v>
      </c>
      <c r="H1140" s="84" t="s">
        <v>4441</v>
      </c>
      <c r="I1140" s="84" t="s">
        <v>4442</v>
      </c>
      <c r="J1140" s="60" t="s">
        <v>65</v>
      </c>
      <c r="K1140" s="60" t="s">
        <v>11011</v>
      </c>
      <c r="L1140" s="60" t="s">
        <v>11761</v>
      </c>
      <c r="M1140" s="60" t="s">
        <v>66</v>
      </c>
      <c r="N1140" s="52" t="s">
        <v>11782</v>
      </c>
      <c r="O1140" s="85">
        <v>1</v>
      </c>
      <c r="P1140" s="60" t="s">
        <v>68</v>
      </c>
      <c r="Q1140" s="60" t="s">
        <v>69</v>
      </c>
      <c r="R1140" s="51" t="s">
        <v>70</v>
      </c>
      <c r="S1140" s="60" t="s">
        <v>4390</v>
      </c>
      <c r="T1140" s="60" t="s">
        <v>650</v>
      </c>
      <c r="U1140" s="86">
        <v>46259</v>
      </c>
      <c r="V1140" s="60"/>
      <c r="W1140" s="60" t="s">
        <v>35323</v>
      </c>
      <c r="X1140" s="60" t="s">
        <v>11760</v>
      </c>
      <c r="Y1140" s="142" t="str">
        <f>_xlfn.XLOOKUP(B1140,'Golden Rulebook-CDErule level'!I:I,'Golden Rulebook-CDErule level'!I:I, "not found")</f>
        <v>DQO-2362</v>
      </c>
    </row>
    <row r="1141" spans="1:25" ht="57">
      <c r="A1141" s="76" t="s">
        <v>11078</v>
      </c>
      <c r="B1141" s="76" t="s">
        <v>11079</v>
      </c>
      <c r="C1141" s="87" t="s">
        <v>11080</v>
      </c>
      <c r="D1141" s="60" t="s">
        <v>11081</v>
      </c>
      <c r="E1141" s="60" t="s">
        <v>60</v>
      </c>
      <c r="F1141" s="60" t="s">
        <v>61</v>
      </c>
      <c r="G1141" s="83" t="s">
        <v>738</v>
      </c>
      <c r="H1141" s="84" t="s">
        <v>4441</v>
      </c>
      <c r="I1141" s="84" t="s">
        <v>4442</v>
      </c>
      <c r="J1141" s="60" t="s">
        <v>65</v>
      </c>
      <c r="K1141" s="60" t="s">
        <v>11011</v>
      </c>
      <c r="L1141" s="60" t="s">
        <v>11061</v>
      </c>
      <c r="M1141" s="60" t="s">
        <v>66</v>
      </c>
      <c r="N1141" s="52" t="s">
        <v>11082</v>
      </c>
      <c r="O1141" s="85">
        <v>1</v>
      </c>
      <c r="P1141" s="60" t="s">
        <v>68</v>
      </c>
      <c r="Q1141" s="60" t="s">
        <v>69</v>
      </c>
      <c r="R1141" s="51" t="s">
        <v>70</v>
      </c>
      <c r="S1141" s="60" t="s">
        <v>4390</v>
      </c>
      <c r="T1141" s="60" t="s">
        <v>650</v>
      </c>
      <c r="U1141" s="86">
        <v>46259</v>
      </c>
      <c r="V1141" s="60"/>
      <c r="W1141" s="60" t="s">
        <v>35323</v>
      </c>
      <c r="X1141" s="60" t="s">
        <v>11060</v>
      </c>
      <c r="Y1141" s="142" t="str">
        <f>_xlfn.XLOOKUP(B1141,'Golden Rulebook-CDErule level'!I:I,'Golden Rulebook-CDErule level'!I:I, "not found")</f>
        <v>DQO-2363</v>
      </c>
    </row>
    <row r="1142" spans="1:25" ht="57">
      <c r="A1142" s="76" t="s">
        <v>11227</v>
      </c>
      <c r="B1142" s="76" t="s">
        <v>11228</v>
      </c>
      <c r="C1142" s="87" t="s">
        <v>11229</v>
      </c>
      <c r="D1142" s="60" t="s">
        <v>11230</v>
      </c>
      <c r="E1142" s="60" t="s">
        <v>60</v>
      </c>
      <c r="F1142" s="60" t="s">
        <v>61</v>
      </c>
      <c r="G1142" s="83" t="s">
        <v>738</v>
      </c>
      <c r="H1142" s="84" t="s">
        <v>4441</v>
      </c>
      <c r="I1142" s="84" t="s">
        <v>4442</v>
      </c>
      <c r="J1142" s="60" t="s">
        <v>65</v>
      </c>
      <c r="K1142" s="60" t="s">
        <v>11011</v>
      </c>
      <c r="L1142" s="60" t="s">
        <v>11210</v>
      </c>
      <c r="M1142" s="60" t="s">
        <v>66</v>
      </c>
      <c r="N1142" s="52" t="s">
        <v>11231</v>
      </c>
      <c r="O1142" s="85">
        <v>1</v>
      </c>
      <c r="P1142" s="60" t="s">
        <v>68</v>
      </c>
      <c r="Q1142" s="60" t="s">
        <v>69</v>
      </c>
      <c r="R1142" s="51" t="s">
        <v>70</v>
      </c>
      <c r="S1142" s="60" t="s">
        <v>4390</v>
      </c>
      <c r="T1142" s="60" t="s">
        <v>650</v>
      </c>
      <c r="U1142" s="86">
        <v>46259</v>
      </c>
      <c r="V1142" s="60"/>
      <c r="W1142" s="60" t="s">
        <v>35323</v>
      </c>
      <c r="X1142" s="60" t="s">
        <v>11209</v>
      </c>
      <c r="Y1142" s="142" t="str">
        <f>_xlfn.XLOOKUP(B1142,'Golden Rulebook-CDErule level'!I:I,'Golden Rulebook-CDErule level'!I:I, "not found")</f>
        <v>DQO-2364</v>
      </c>
    </row>
    <row r="1143" spans="1:25" ht="42.75">
      <c r="A1143" s="76" t="s">
        <v>9626</v>
      </c>
      <c r="B1143" s="76" t="s">
        <v>9627</v>
      </c>
      <c r="C1143" s="87" t="s">
        <v>9628</v>
      </c>
      <c r="D1143" s="60" t="s">
        <v>9629</v>
      </c>
      <c r="E1143" s="60" t="s">
        <v>60</v>
      </c>
      <c r="F1143" s="60" t="s">
        <v>61</v>
      </c>
      <c r="G1143" s="88" t="s">
        <v>3030</v>
      </c>
      <c r="H1143" s="51" t="s">
        <v>4625</v>
      </c>
      <c r="I1143" s="51" t="s">
        <v>4626</v>
      </c>
      <c r="J1143" s="60" t="s">
        <v>65</v>
      </c>
      <c r="K1143" s="60" t="s">
        <v>9600</v>
      </c>
      <c r="L1143" s="60" t="s">
        <v>9602</v>
      </c>
      <c r="M1143" s="60" t="s">
        <v>66</v>
      </c>
      <c r="N1143" s="52" t="s">
        <v>9630</v>
      </c>
      <c r="O1143" s="85">
        <v>1</v>
      </c>
      <c r="P1143" s="60" t="s">
        <v>68</v>
      </c>
      <c r="Q1143" s="60" t="s">
        <v>69</v>
      </c>
      <c r="R1143" s="51" t="s">
        <v>70</v>
      </c>
      <c r="S1143" s="60" t="s">
        <v>4390</v>
      </c>
      <c r="T1143" s="60" t="s">
        <v>650</v>
      </c>
      <c r="U1143" s="86">
        <v>46259</v>
      </c>
      <c r="V1143" s="60"/>
      <c r="W1143" s="87" t="s">
        <v>35353</v>
      </c>
      <c r="X1143" s="60" t="s">
        <v>9601</v>
      </c>
      <c r="Y1143" s="142" t="str">
        <f>_xlfn.XLOOKUP(B1143,'Golden Rulebook-CDErule level'!I:I,'Golden Rulebook-CDErule level'!I:I, "not found")</f>
        <v>DQO-2365</v>
      </c>
    </row>
    <row r="1144" spans="1:25" ht="42.75">
      <c r="A1144" s="76" t="s">
        <v>5228</v>
      </c>
      <c r="B1144" s="76" t="s">
        <v>5229</v>
      </c>
      <c r="C1144" s="89" t="s">
        <v>5230</v>
      </c>
      <c r="D1144" s="60" t="s">
        <v>5231</v>
      </c>
      <c r="E1144" s="60" t="s">
        <v>60</v>
      </c>
      <c r="F1144" s="60" t="s">
        <v>61</v>
      </c>
      <c r="G1144" s="88" t="s">
        <v>3030</v>
      </c>
      <c r="H1144" s="51" t="s">
        <v>4625</v>
      </c>
      <c r="I1144" s="51" t="s">
        <v>4626</v>
      </c>
      <c r="J1144" s="60" t="s">
        <v>65</v>
      </c>
      <c r="K1144" s="60" t="s">
        <v>4723</v>
      </c>
      <c r="L1144" s="60" t="s">
        <v>5205</v>
      </c>
      <c r="M1144" s="60" t="s">
        <v>66</v>
      </c>
      <c r="N1144" s="52" t="s">
        <v>5232</v>
      </c>
      <c r="O1144" s="85">
        <v>1</v>
      </c>
      <c r="P1144" s="60" t="s">
        <v>68</v>
      </c>
      <c r="Q1144" s="60" t="s">
        <v>69</v>
      </c>
      <c r="R1144" s="51" t="s">
        <v>70</v>
      </c>
      <c r="S1144" s="60" t="s">
        <v>4390</v>
      </c>
      <c r="T1144" s="60" t="s">
        <v>650</v>
      </c>
      <c r="U1144" s="86">
        <v>46259</v>
      </c>
      <c r="V1144" s="60"/>
      <c r="W1144" s="89" t="s">
        <v>35347</v>
      </c>
      <c r="X1144" s="60" t="s">
        <v>5204</v>
      </c>
      <c r="Y1144" s="142" t="str">
        <f>_xlfn.XLOOKUP(B1144,'Golden Rulebook-CDErule level'!I:I,'Golden Rulebook-CDErule level'!I:I, "not found")</f>
        <v>DQO-2366</v>
      </c>
    </row>
    <row r="1145" spans="1:25" ht="57">
      <c r="A1145" s="76" t="s">
        <v>7342</v>
      </c>
      <c r="B1145" s="76" t="s">
        <v>7343</v>
      </c>
      <c r="C1145" s="87" t="s">
        <v>7344</v>
      </c>
      <c r="D1145" s="60" t="s">
        <v>7345</v>
      </c>
      <c r="E1145" s="60" t="s">
        <v>60</v>
      </c>
      <c r="F1145" s="60" t="s">
        <v>61</v>
      </c>
      <c r="G1145" s="83" t="s">
        <v>738</v>
      </c>
      <c r="H1145" s="84" t="s">
        <v>4441</v>
      </c>
      <c r="I1145" s="84" t="s">
        <v>4442</v>
      </c>
      <c r="J1145" s="60" t="s">
        <v>65</v>
      </c>
      <c r="K1145" s="60" t="s">
        <v>7302</v>
      </c>
      <c r="L1145" s="60" t="s">
        <v>7326</v>
      </c>
      <c r="M1145" s="60" t="s">
        <v>66</v>
      </c>
      <c r="N1145" s="52" t="s">
        <v>7346</v>
      </c>
      <c r="O1145" s="85">
        <v>1</v>
      </c>
      <c r="P1145" s="60" t="s">
        <v>68</v>
      </c>
      <c r="Q1145" s="60" t="s">
        <v>69</v>
      </c>
      <c r="R1145" s="51" t="s">
        <v>70</v>
      </c>
      <c r="S1145" s="60" t="s">
        <v>4390</v>
      </c>
      <c r="T1145" s="60" t="s">
        <v>650</v>
      </c>
      <c r="U1145" s="86">
        <v>46259</v>
      </c>
      <c r="V1145" s="60"/>
      <c r="W1145" s="87" t="s">
        <v>35327</v>
      </c>
      <c r="X1145" s="60" t="s">
        <v>7325</v>
      </c>
      <c r="Y1145" s="142" t="str">
        <f>_xlfn.XLOOKUP(B1145,'Golden Rulebook-CDErule level'!I:I,'Golden Rulebook-CDErule level'!I:I, "not found")</f>
        <v>DQO-2367</v>
      </c>
    </row>
    <row r="1146" spans="1:25" ht="57">
      <c r="A1146" s="76" t="s">
        <v>6943</v>
      </c>
      <c r="B1146" s="76" t="s">
        <v>6944</v>
      </c>
      <c r="C1146" s="89" t="s">
        <v>6945</v>
      </c>
      <c r="D1146" s="60" t="s">
        <v>6946</v>
      </c>
      <c r="E1146" s="60" t="s">
        <v>60</v>
      </c>
      <c r="F1146" s="60" t="s">
        <v>61</v>
      </c>
      <c r="G1146" s="83" t="s">
        <v>738</v>
      </c>
      <c r="H1146" s="84" t="s">
        <v>4441</v>
      </c>
      <c r="I1146" s="84" t="s">
        <v>4442</v>
      </c>
      <c r="J1146" s="60" t="s">
        <v>65</v>
      </c>
      <c r="K1146" s="60" t="s">
        <v>6764</v>
      </c>
      <c r="L1146" s="60" t="s">
        <v>6912</v>
      </c>
      <c r="M1146" s="60" t="s">
        <v>66</v>
      </c>
      <c r="N1146" s="52" t="s">
        <v>6947</v>
      </c>
      <c r="O1146" s="85">
        <v>1</v>
      </c>
      <c r="P1146" s="60" t="s">
        <v>68</v>
      </c>
      <c r="Q1146" s="60" t="s">
        <v>69</v>
      </c>
      <c r="R1146" s="51" t="s">
        <v>70</v>
      </c>
      <c r="S1146" s="60" t="s">
        <v>4390</v>
      </c>
      <c r="T1146" s="60" t="s">
        <v>650</v>
      </c>
      <c r="U1146" s="86">
        <v>46259</v>
      </c>
      <c r="V1146" s="60"/>
      <c r="W1146" s="89" t="s">
        <v>35328</v>
      </c>
      <c r="X1146" s="60" t="s">
        <v>6911</v>
      </c>
      <c r="Y1146" s="142" t="str">
        <f>_xlfn.XLOOKUP(B1146,'Golden Rulebook-CDErule level'!I:I,'Golden Rulebook-CDErule level'!I:I, "not found")</f>
        <v>DQO-2368</v>
      </c>
    </row>
    <row r="1147" spans="1:25" ht="42.75">
      <c r="A1147" s="76" t="s">
        <v>8669</v>
      </c>
      <c r="B1147" s="76" t="s">
        <v>8670</v>
      </c>
      <c r="C1147" s="87" t="s">
        <v>8671</v>
      </c>
      <c r="D1147" s="60" t="s">
        <v>8672</v>
      </c>
      <c r="E1147" s="60" t="s">
        <v>60</v>
      </c>
      <c r="F1147" s="60" t="s">
        <v>61</v>
      </c>
      <c r="G1147" s="88" t="s">
        <v>643</v>
      </c>
      <c r="H1147" s="51" t="s">
        <v>8432</v>
      </c>
      <c r="I1147" s="51" t="s">
        <v>8433</v>
      </c>
      <c r="J1147" s="60" t="s">
        <v>65</v>
      </c>
      <c r="K1147" s="60" t="s">
        <v>8423</v>
      </c>
      <c r="L1147" s="60" t="s">
        <v>8638</v>
      </c>
      <c r="M1147" s="60" t="s">
        <v>66</v>
      </c>
      <c r="N1147" s="52" t="s">
        <v>8673</v>
      </c>
      <c r="O1147" s="85">
        <v>1</v>
      </c>
      <c r="P1147" s="60" t="s">
        <v>68</v>
      </c>
      <c r="Q1147" s="60" t="s">
        <v>69</v>
      </c>
      <c r="R1147" s="51" t="s">
        <v>70</v>
      </c>
      <c r="S1147" s="60" t="s">
        <v>4390</v>
      </c>
      <c r="T1147" s="60" t="s">
        <v>650</v>
      </c>
      <c r="U1147" s="86">
        <v>46259</v>
      </c>
      <c r="V1147" s="60"/>
      <c r="W1147" s="87" t="s">
        <v>35342</v>
      </c>
      <c r="X1147" s="60" t="s">
        <v>8637</v>
      </c>
      <c r="Y1147" s="142" t="str">
        <f>_xlfn.XLOOKUP(B1147,'Golden Rulebook-CDErule level'!I:I,'Golden Rulebook-CDErule level'!I:I, "not found")</f>
        <v>DQO-2369</v>
      </c>
    </row>
    <row r="1148" spans="1:25" ht="57">
      <c r="A1148" s="76" t="s">
        <v>8183</v>
      </c>
      <c r="B1148" s="76" t="s">
        <v>8184</v>
      </c>
      <c r="C1148" s="87" t="s">
        <v>8185</v>
      </c>
      <c r="D1148" s="60" t="s">
        <v>8186</v>
      </c>
      <c r="E1148" s="60" t="s">
        <v>60</v>
      </c>
      <c r="F1148" s="60" t="s">
        <v>61</v>
      </c>
      <c r="G1148" s="83" t="s">
        <v>738</v>
      </c>
      <c r="H1148" s="84" t="s">
        <v>4441</v>
      </c>
      <c r="I1148" s="84" t="s">
        <v>4442</v>
      </c>
      <c r="J1148" s="60" t="s">
        <v>65</v>
      </c>
      <c r="K1148" s="60" t="s">
        <v>8151</v>
      </c>
      <c r="L1148" s="60" t="s">
        <v>8153</v>
      </c>
      <c r="M1148" s="60" t="s">
        <v>66</v>
      </c>
      <c r="N1148" s="52" t="s">
        <v>8187</v>
      </c>
      <c r="O1148" s="85">
        <v>1</v>
      </c>
      <c r="P1148" s="60" t="s">
        <v>68</v>
      </c>
      <c r="Q1148" s="60" t="s">
        <v>69</v>
      </c>
      <c r="R1148" s="51" t="s">
        <v>70</v>
      </c>
      <c r="S1148" s="60" t="s">
        <v>4390</v>
      </c>
      <c r="T1148" s="60" t="s">
        <v>650</v>
      </c>
      <c r="U1148" s="86">
        <v>46259</v>
      </c>
      <c r="V1148" s="60"/>
      <c r="W1148" s="87" t="s">
        <v>35339</v>
      </c>
      <c r="X1148" s="60" t="s">
        <v>8152</v>
      </c>
      <c r="Y1148" s="142" t="str">
        <f>_xlfn.XLOOKUP(B1148,'Golden Rulebook-CDErule level'!I:I,'Golden Rulebook-CDErule level'!I:I, "not found")</f>
        <v>DQO-2370</v>
      </c>
    </row>
    <row r="1149" spans="1:25" ht="57">
      <c r="A1149" s="76" t="s">
        <v>10569</v>
      </c>
      <c r="B1149" s="76" t="s">
        <v>10570</v>
      </c>
      <c r="C1149" s="87" t="s">
        <v>10571</v>
      </c>
      <c r="D1149" s="60" t="s">
        <v>10572</v>
      </c>
      <c r="E1149" s="60" t="s">
        <v>60</v>
      </c>
      <c r="F1149" s="60" t="s">
        <v>61</v>
      </c>
      <c r="G1149" s="83" t="s">
        <v>738</v>
      </c>
      <c r="H1149" s="84" t="s">
        <v>4441</v>
      </c>
      <c r="I1149" s="84" t="s">
        <v>4442</v>
      </c>
      <c r="J1149" s="60" t="s">
        <v>65</v>
      </c>
      <c r="K1149" s="60" t="s">
        <v>10291</v>
      </c>
      <c r="L1149" s="60" t="s">
        <v>10539</v>
      </c>
      <c r="M1149" s="60" t="s">
        <v>66</v>
      </c>
      <c r="N1149" s="52" t="s">
        <v>10573</v>
      </c>
      <c r="O1149" s="85">
        <v>1</v>
      </c>
      <c r="P1149" s="60" t="s">
        <v>68</v>
      </c>
      <c r="Q1149" s="60" t="s">
        <v>69</v>
      </c>
      <c r="R1149" s="51" t="s">
        <v>70</v>
      </c>
      <c r="S1149" s="60" t="s">
        <v>4390</v>
      </c>
      <c r="T1149" s="60" t="s">
        <v>650</v>
      </c>
      <c r="U1149" s="86">
        <v>46259</v>
      </c>
      <c r="V1149" s="60"/>
      <c r="W1149" s="87" t="s">
        <v>35330</v>
      </c>
      <c r="X1149" s="60" t="s">
        <v>10538</v>
      </c>
      <c r="Y1149" s="142" t="str">
        <f>_xlfn.XLOOKUP(B1149,'Golden Rulebook-CDErule level'!I:I,'Golden Rulebook-CDErule level'!I:I, "not found")</f>
        <v>DQO-2371</v>
      </c>
    </row>
    <row r="1150" spans="1:25" ht="42.75">
      <c r="A1150" s="76" t="s">
        <v>9668</v>
      </c>
      <c r="B1150" s="76" t="s">
        <v>9669</v>
      </c>
      <c r="C1150" s="87" t="s">
        <v>9670</v>
      </c>
      <c r="D1150" s="60" t="s">
        <v>9671</v>
      </c>
      <c r="E1150" s="60" t="s">
        <v>60</v>
      </c>
      <c r="F1150" s="60" t="s">
        <v>61</v>
      </c>
      <c r="G1150" s="88" t="s">
        <v>3030</v>
      </c>
      <c r="H1150" s="51" t="s">
        <v>4625</v>
      </c>
      <c r="I1150" s="51" t="s">
        <v>4626</v>
      </c>
      <c r="J1150" s="60" t="s">
        <v>65</v>
      </c>
      <c r="K1150" s="60" t="s">
        <v>9600</v>
      </c>
      <c r="L1150" s="60" t="s">
        <v>9645</v>
      </c>
      <c r="M1150" s="60" t="s">
        <v>66</v>
      </c>
      <c r="N1150" s="52" t="s">
        <v>9672</v>
      </c>
      <c r="O1150" s="85">
        <v>1</v>
      </c>
      <c r="P1150" s="60" t="s">
        <v>68</v>
      </c>
      <c r="Q1150" s="60" t="s">
        <v>69</v>
      </c>
      <c r="R1150" s="51" t="s">
        <v>70</v>
      </c>
      <c r="S1150" s="60" t="s">
        <v>4390</v>
      </c>
      <c r="T1150" s="60" t="s">
        <v>650</v>
      </c>
      <c r="U1150" s="86">
        <v>46259</v>
      </c>
      <c r="V1150" s="60"/>
      <c r="W1150" s="87" t="s">
        <v>35353</v>
      </c>
      <c r="X1150" s="60" t="s">
        <v>9644</v>
      </c>
      <c r="Y1150" s="142" t="str">
        <f>_xlfn.XLOOKUP(B1150,'Golden Rulebook-CDErule level'!I:I,'Golden Rulebook-CDErule level'!I:I, "not found")</f>
        <v>DQO-2372</v>
      </c>
    </row>
    <row r="1151" spans="1:25" ht="57">
      <c r="A1151" s="76" t="s">
        <v>12119</v>
      </c>
      <c r="B1151" s="76" t="s">
        <v>12120</v>
      </c>
      <c r="C1151" s="87" t="s">
        <v>12121</v>
      </c>
      <c r="D1151" s="60" t="s">
        <v>12122</v>
      </c>
      <c r="E1151" s="60" t="s">
        <v>60</v>
      </c>
      <c r="F1151" s="60" t="s">
        <v>61</v>
      </c>
      <c r="G1151" s="83" t="s">
        <v>738</v>
      </c>
      <c r="H1151" s="84" t="s">
        <v>4441</v>
      </c>
      <c r="I1151" s="84" t="s">
        <v>4442</v>
      </c>
      <c r="J1151" s="60" t="s">
        <v>65</v>
      </c>
      <c r="K1151" s="60" t="s">
        <v>11878</v>
      </c>
      <c r="L1151" s="60" t="s">
        <v>12109</v>
      </c>
      <c r="M1151" s="60" t="s">
        <v>66</v>
      </c>
      <c r="N1151" s="52" t="s">
        <v>12123</v>
      </c>
      <c r="O1151" s="85">
        <v>1</v>
      </c>
      <c r="P1151" s="60" t="s">
        <v>68</v>
      </c>
      <c r="Q1151" s="60" t="s">
        <v>69</v>
      </c>
      <c r="R1151" s="51" t="s">
        <v>70</v>
      </c>
      <c r="S1151" s="60" t="s">
        <v>5139</v>
      </c>
      <c r="T1151" s="60" t="s">
        <v>650</v>
      </c>
      <c r="U1151" s="86">
        <v>46259</v>
      </c>
      <c r="V1151" s="60"/>
      <c r="W1151" s="87" t="s">
        <v>35333</v>
      </c>
      <c r="X1151" s="60" t="s">
        <v>12108</v>
      </c>
      <c r="Y1151" s="142" t="str">
        <f>_xlfn.XLOOKUP(B1151,'Golden Rulebook-CDErule level'!I:I,'Golden Rulebook-CDErule level'!I:I, "not found")</f>
        <v>DQO-2373</v>
      </c>
    </row>
    <row r="1152" spans="1:25" ht="57">
      <c r="A1152" s="76" t="s">
        <v>12971</v>
      </c>
      <c r="B1152" s="76" t="s">
        <v>12972</v>
      </c>
      <c r="C1152" s="87" t="s">
        <v>12973</v>
      </c>
      <c r="D1152" s="60" t="s">
        <v>12974</v>
      </c>
      <c r="E1152" s="60" t="s">
        <v>60</v>
      </c>
      <c r="F1152" s="60" t="s">
        <v>61</v>
      </c>
      <c r="G1152" s="83" t="s">
        <v>738</v>
      </c>
      <c r="H1152" s="84" t="s">
        <v>4441</v>
      </c>
      <c r="I1152" s="84" t="s">
        <v>4442</v>
      </c>
      <c r="J1152" s="60" t="s">
        <v>65</v>
      </c>
      <c r="K1152" s="60" t="s">
        <v>11878</v>
      </c>
      <c r="L1152" s="60" t="s">
        <v>12954</v>
      </c>
      <c r="M1152" s="60" t="s">
        <v>66</v>
      </c>
      <c r="N1152" s="52" t="s">
        <v>12975</v>
      </c>
      <c r="O1152" s="85">
        <v>1</v>
      </c>
      <c r="P1152" s="60" t="s">
        <v>68</v>
      </c>
      <c r="Q1152" s="60" t="s">
        <v>69</v>
      </c>
      <c r="R1152" s="51" t="s">
        <v>70</v>
      </c>
      <c r="S1152" s="60" t="s">
        <v>5139</v>
      </c>
      <c r="T1152" s="60" t="s">
        <v>650</v>
      </c>
      <c r="U1152" s="86">
        <v>46259</v>
      </c>
      <c r="V1152" s="60"/>
      <c r="W1152" s="87" t="s">
        <v>35333</v>
      </c>
      <c r="X1152" s="60" t="s">
        <v>12953</v>
      </c>
      <c r="Y1152" s="142" t="str">
        <f>_xlfn.XLOOKUP(B1152,'Golden Rulebook-CDErule level'!I:I,'Golden Rulebook-CDErule level'!I:I, "not found")</f>
        <v>DQO-2374</v>
      </c>
    </row>
    <row r="1153" spans="1:25" ht="15" customHeight="1">
      <c r="A1153" s="76" t="s">
        <v>4890</v>
      </c>
      <c r="B1153" s="76" t="s">
        <v>4891</v>
      </c>
      <c r="C1153" s="60" t="s">
        <v>4892</v>
      </c>
      <c r="D1153" s="60" t="s">
        <v>4893</v>
      </c>
      <c r="E1153" s="60" t="s">
        <v>4894</v>
      </c>
      <c r="F1153" s="60" t="s">
        <v>61</v>
      </c>
      <c r="G1153" s="60" t="s">
        <v>3030</v>
      </c>
      <c r="H1153" s="60" t="s">
        <v>4625</v>
      </c>
      <c r="I1153" s="60" t="s">
        <v>4626</v>
      </c>
      <c r="J1153" s="60" t="s">
        <v>65</v>
      </c>
      <c r="K1153" s="60" t="s">
        <v>4723</v>
      </c>
      <c r="L1153" s="60" t="s">
        <v>4854</v>
      </c>
      <c r="M1153" s="60" t="s">
        <v>66</v>
      </c>
      <c r="N1153" s="52" t="s">
        <v>4895</v>
      </c>
      <c r="O1153" s="85">
        <v>0.95</v>
      </c>
      <c r="P1153" s="60" t="s">
        <v>68</v>
      </c>
      <c r="Q1153" s="60" t="s">
        <v>69</v>
      </c>
      <c r="R1153" s="51" t="s">
        <v>70</v>
      </c>
      <c r="S1153" s="60" t="s">
        <v>4390</v>
      </c>
      <c r="T1153" s="60" t="s">
        <v>650</v>
      </c>
      <c r="U1153" s="86">
        <v>46260</v>
      </c>
      <c r="V1153" s="60"/>
      <c r="W1153" s="60" t="s">
        <v>35347</v>
      </c>
      <c r="X1153" s="60" t="s">
        <v>4853</v>
      </c>
      <c r="Y1153" s="142" t="str">
        <f>_xlfn.XLOOKUP(B1153,'Golden Rulebook-CDErule level'!I:I,'Golden Rulebook-CDErule level'!I:I, "not found")</f>
        <v>DQO-2376</v>
      </c>
    </row>
    <row r="1154" spans="1:25" ht="15" customHeight="1">
      <c r="A1154" s="76" t="s">
        <v>5369</v>
      </c>
      <c r="B1154" s="76" t="s">
        <v>5370</v>
      </c>
      <c r="C1154" s="60" t="s">
        <v>5371</v>
      </c>
      <c r="D1154" s="60" t="s">
        <v>5372</v>
      </c>
      <c r="E1154" s="60" t="s">
        <v>4894</v>
      </c>
      <c r="F1154" s="60" t="s">
        <v>61</v>
      </c>
      <c r="G1154" s="60" t="s">
        <v>3030</v>
      </c>
      <c r="H1154" s="60" t="s">
        <v>4625</v>
      </c>
      <c r="I1154" s="60" t="s">
        <v>4626</v>
      </c>
      <c r="J1154" s="60" t="s">
        <v>65</v>
      </c>
      <c r="K1154" s="60" t="s">
        <v>4723</v>
      </c>
      <c r="L1154" s="60" t="s">
        <v>5346</v>
      </c>
      <c r="M1154" s="60" t="s">
        <v>66</v>
      </c>
      <c r="N1154" s="52" t="s">
        <v>5373</v>
      </c>
      <c r="O1154" s="85">
        <v>0.95</v>
      </c>
      <c r="P1154" s="60" t="s">
        <v>68</v>
      </c>
      <c r="Q1154" s="60" t="s">
        <v>69</v>
      </c>
      <c r="R1154" s="51" t="s">
        <v>70</v>
      </c>
      <c r="S1154" s="60" t="s">
        <v>4390</v>
      </c>
      <c r="T1154" s="60" t="s">
        <v>650</v>
      </c>
      <c r="U1154" s="86">
        <v>46260</v>
      </c>
      <c r="V1154" s="60"/>
      <c r="W1154" s="60" t="s">
        <v>35347</v>
      </c>
      <c r="X1154" s="60" t="s">
        <v>5345</v>
      </c>
      <c r="Y1154" s="142" t="str">
        <f>_xlfn.XLOOKUP(B1154,'Golden Rulebook-CDErule level'!I:I,'Golden Rulebook-CDErule level'!I:I, "not found")</f>
        <v>DQO-2378</v>
      </c>
    </row>
    <row r="1155" spans="1:25" ht="15" customHeight="1">
      <c r="A1155" s="76" t="s">
        <v>8718</v>
      </c>
      <c r="B1155" s="76" t="s">
        <v>8719</v>
      </c>
      <c r="C1155" s="60" t="s">
        <v>8720</v>
      </c>
      <c r="D1155" s="60" t="s">
        <v>8721</v>
      </c>
      <c r="E1155" s="60" t="s">
        <v>4894</v>
      </c>
      <c r="F1155" s="60" t="s">
        <v>61</v>
      </c>
      <c r="G1155" s="60" t="s">
        <v>643</v>
      </c>
      <c r="H1155" s="60" t="s">
        <v>8432</v>
      </c>
      <c r="I1155" s="60" t="s">
        <v>8433</v>
      </c>
      <c r="J1155" s="60" t="s">
        <v>65</v>
      </c>
      <c r="K1155" s="60" t="s">
        <v>8423</v>
      </c>
      <c r="L1155" s="60" t="s">
        <v>8689</v>
      </c>
      <c r="M1155" s="60" t="s">
        <v>66</v>
      </c>
      <c r="N1155" s="52" t="s">
        <v>8722</v>
      </c>
      <c r="O1155" s="85">
        <v>0.95</v>
      </c>
      <c r="P1155" s="60" t="s">
        <v>68</v>
      </c>
      <c r="Q1155" s="60" t="s">
        <v>69</v>
      </c>
      <c r="R1155" s="51" t="s">
        <v>70</v>
      </c>
      <c r="S1155" s="60" t="s">
        <v>4390</v>
      </c>
      <c r="T1155" s="60" t="s">
        <v>650</v>
      </c>
      <c r="U1155" s="86">
        <v>46260</v>
      </c>
      <c r="V1155" s="60"/>
      <c r="W1155" s="60" t="s">
        <v>35342</v>
      </c>
      <c r="X1155" s="60" t="s">
        <v>8688</v>
      </c>
      <c r="Y1155" s="142" t="str">
        <f>_xlfn.XLOOKUP(B1155,'Golden Rulebook-CDErule level'!I:I,'Golden Rulebook-CDErule level'!I:I, "not found")</f>
        <v>DQO-2379</v>
      </c>
    </row>
    <row r="1156" spans="1:25" ht="15" customHeight="1">
      <c r="A1156" s="76" t="s">
        <v>8683</v>
      </c>
      <c r="B1156" s="76" t="s">
        <v>8684</v>
      </c>
      <c r="C1156" s="60" t="s">
        <v>8685</v>
      </c>
      <c r="D1156" s="60" t="s">
        <v>8686</v>
      </c>
      <c r="E1156" s="60" t="s">
        <v>4894</v>
      </c>
      <c r="F1156" s="60" t="s">
        <v>61</v>
      </c>
      <c r="G1156" s="60" t="s">
        <v>643</v>
      </c>
      <c r="H1156" s="60" t="s">
        <v>8432</v>
      </c>
      <c r="I1156" s="60" t="s">
        <v>8433</v>
      </c>
      <c r="J1156" s="60" t="s">
        <v>65</v>
      </c>
      <c r="K1156" s="60" t="s">
        <v>8423</v>
      </c>
      <c r="L1156" s="60" t="s">
        <v>8674</v>
      </c>
      <c r="M1156" s="60" t="s">
        <v>66</v>
      </c>
      <c r="N1156" s="52" t="s">
        <v>8687</v>
      </c>
      <c r="O1156" s="85">
        <v>0.95</v>
      </c>
      <c r="P1156" s="60" t="s">
        <v>68</v>
      </c>
      <c r="Q1156" s="60" t="s">
        <v>69</v>
      </c>
      <c r="R1156" s="51" t="s">
        <v>4407</v>
      </c>
      <c r="S1156" s="60" t="s">
        <v>4390</v>
      </c>
      <c r="T1156" s="60" t="s">
        <v>650</v>
      </c>
      <c r="U1156" s="86">
        <v>46260</v>
      </c>
      <c r="V1156" s="60"/>
      <c r="W1156" s="60" t="s">
        <v>35342</v>
      </c>
      <c r="X1156" s="60" t="s">
        <v>2977</v>
      </c>
      <c r="Y1156" s="142" t="str">
        <f>_xlfn.XLOOKUP(B1156,'Golden Rulebook-CDErule level'!I:I,'Golden Rulebook-CDErule level'!I:I, "not found")</f>
        <v>DQO-2380</v>
      </c>
    </row>
    <row r="1157" spans="1:25" ht="15" customHeight="1">
      <c r="A1157" s="76" t="s">
        <v>9274</v>
      </c>
      <c r="B1157" s="76" t="s">
        <v>9275</v>
      </c>
      <c r="C1157" s="60" t="s">
        <v>9276</v>
      </c>
      <c r="D1157" s="60" t="s">
        <v>9277</v>
      </c>
      <c r="E1157" s="60" t="s">
        <v>9278</v>
      </c>
      <c r="F1157" s="60" t="s">
        <v>61</v>
      </c>
      <c r="G1157" s="60" t="s">
        <v>3030</v>
      </c>
      <c r="H1157" s="60" t="s">
        <v>4625</v>
      </c>
      <c r="I1157" s="60" t="s">
        <v>4626</v>
      </c>
      <c r="J1157" s="60" t="s">
        <v>65</v>
      </c>
      <c r="K1157" s="60" t="s">
        <v>9242</v>
      </c>
      <c r="L1157" s="60" t="s">
        <v>9244</v>
      </c>
      <c r="M1157" s="60" t="s">
        <v>66</v>
      </c>
      <c r="N1157" s="52" t="s">
        <v>9279</v>
      </c>
      <c r="O1157" s="85">
        <v>1</v>
      </c>
      <c r="P1157" s="60" t="s">
        <v>68</v>
      </c>
      <c r="Q1157" s="60" t="s">
        <v>69</v>
      </c>
      <c r="R1157" s="51" t="s">
        <v>70</v>
      </c>
      <c r="S1157" s="60" t="s">
        <v>4390</v>
      </c>
      <c r="T1157" s="60" t="s">
        <v>650</v>
      </c>
      <c r="U1157" s="86">
        <v>46260</v>
      </c>
      <c r="V1157" s="60"/>
      <c r="W1157" s="60" t="s">
        <v>9241</v>
      </c>
      <c r="X1157" s="90" t="s">
        <v>9243</v>
      </c>
      <c r="Y1157" s="142" t="str">
        <f>_xlfn.XLOOKUP(B1157,'Golden Rulebook-CDErule level'!I:I,'Golden Rulebook-CDErule level'!I:I, "not found")</f>
        <v>DQO-2381</v>
      </c>
    </row>
    <row r="1158" spans="1:25" ht="15" customHeight="1">
      <c r="A1158" s="76" t="s">
        <v>9311</v>
      </c>
      <c r="B1158" s="76" t="s">
        <v>9312</v>
      </c>
      <c r="C1158" s="60" t="s">
        <v>9313</v>
      </c>
      <c r="D1158" s="60" t="s">
        <v>9314</v>
      </c>
      <c r="E1158" s="60" t="s">
        <v>9278</v>
      </c>
      <c r="F1158" s="60" t="s">
        <v>61</v>
      </c>
      <c r="G1158" s="60" t="s">
        <v>3030</v>
      </c>
      <c r="H1158" s="60" t="s">
        <v>4625</v>
      </c>
      <c r="I1158" s="60" t="s">
        <v>4626</v>
      </c>
      <c r="J1158" s="60" t="s">
        <v>65</v>
      </c>
      <c r="K1158" s="60" t="s">
        <v>9242</v>
      </c>
      <c r="L1158" s="60" t="s">
        <v>9287</v>
      </c>
      <c r="M1158" s="60" t="s">
        <v>66</v>
      </c>
      <c r="N1158" s="52" t="s">
        <v>9315</v>
      </c>
      <c r="O1158" s="85">
        <v>1</v>
      </c>
      <c r="P1158" s="60" t="s">
        <v>68</v>
      </c>
      <c r="Q1158" s="60" t="s">
        <v>69</v>
      </c>
      <c r="R1158" s="51" t="s">
        <v>70</v>
      </c>
      <c r="S1158" s="60" t="s">
        <v>4390</v>
      </c>
      <c r="T1158" s="60" t="s">
        <v>650</v>
      </c>
      <c r="U1158" s="86">
        <v>46260</v>
      </c>
      <c r="V1158" s="60"/>
      <c r="W1158" s="60" t="s">
        <v>9241</v>
      </c>
      <c r="X1158" s="60" t="s">
        <v>9286</v>
      </c>
      <c r="Y1158" s="142" t="str">
        <f>_xlfn.XLOOKUP(B1158,'Golden Rulebook-CDErule level'!I:I,'Golden Rulebook-CDErule level'!I:I, "not found")</f>
        <v>DQO-2382</v>
      </c>
    </row>
    <row r="1159" spans="1:25" ht="15" customHeight="1">
      <c r="A1159" s="76" t="s">
        <v>11085</v>
      </c>
      <c r="B1159" s="76" t="s">
        <v>11086</v>
      </c>
      <c r="C1159" s="60" t="s">
        <v>11087</v>
      </c>
      <c r="D1159" s="60" t="s">
        <v>11088</v>
      </c>
      <c r="E1159" s="60" t="s">
        <v>4894</v>
      </c>
      <c r="F1159" s="60" t="s">
        <v>61</v>
      </c>
      <c r="G1159" s="60" t="s">
        <v>738</v>
      </c>
      <c r="H1159" s="60" t="s">
        <v>4441</v>
      </c>
      <c r="I1159" s="60" t="s">
        <v>4442</v>
      </c>
      <c r="J1159" s="60" t="s">
        <v>65</v>
      </c>
      <c r="K1159" s="60" t="s">
        <v>11011</v>
      </c>
      <c r="L1159" s="60" t="s">
        <v>11061</v>
      </c>
      <c r="M1159" s="60" t="s">
        <v>66</v>
      </c>
      <c r="N1159" s="52" t="s">
        <v>11089</v>
      </c>
      <c r="O1159" s="85">
        <v>0.95</v>
      </c>
      <c r="P1159" s="60" t="s">
        <v>68</v>
      </c>
      <c r="Q1159" s="60" t="s">
        <v>69</v>
      </c>
      <c r="R1159" s="51" t="s">
        <v>70</v>
      </c>
      <c r="S1159" s="60" t="s">
        <v>4390</v>
      </c>
      <c r="T1159" s="60" t="s">
        <v>650</v>
      </c>
      <c r="U1159" s="86">
        <v>46260</v>
      </c>
      <c r="V1159" s="60"/>
      <c r="W1159" s="60" t="s">
        <v>35323</v>
      </c>
      <c r="X1159" s="60" t="s">
        <v>11060</v>
      </c>
      <c r="Y1159" s="142" t="str">
        <f>_xlfn.XLOOKUP(B1159,'Golden Rulebook-CDErule level'!I:I,'Golden Rulebook-CDErule level'!I:I, "not found")</f>
        <v>DQO-2383</v>
      </c>
    </row>
    <row r="1160" spans="1:25" ht="15" customHeight="1">
      <c r="A1160" s="76" t="s">
        <v>11785</v>
      </c>
      <c r="B1160" s="76" t="s">
        <v>11786</v>
      </c>
      <c r="C1160" s="60" t="s">
        <v>11787</v>
      </c>
      <c r="D1160" s="60" t="s">
        <v>11788</v>
      </c>
      <c r="E1160" s="60" t="s">
        <v>4894</v>
      </c>
      <c r="F1160" s="60" t="s">
        <v>61</v>
      </c>
      <c r="G1160" s="60" t="s">
        <v>738</v>
      </c>
      <c r="H1160" s="60" t="s">
        <v>4441</v>
      </c>
      <c r="I1160" s="60" t="s">
        <v>4442</v>
      </c>
      <c r="J1160" s="60" t="s">
        <v>65</v>
      </c>
      <c r="K1160" s="60" t="s">
        <v>11011</v>
      </c>
      <c r="L1160" s="60" t="s">
        <v>11761</v>
      </c>
      <c r="M1160" s="60" t="s">
        <v>66</v>
      </c>
      <c r="N1160" s="52" t="s">
        <v>11789</v>
      </c>
      <c r="O1160" s="85">
        <v>0.95</v>
      </c>
      <c r="P1160" s="60" t="s">
        <v>68</v>
      </c>
      <c r="Q1160" s="60" t="s">
        <v>69</v>
      </c>
      <c r="R1160" s="51" t="s">
        <v>70</v>
      </c>
      <c r="S1160" s="60" t="s">
        <v>4390</v>
      </c>
      <c r="T1160" s="60" t="s">
        <v>650</v>
      </c>
      <c r="U1160" s="86">
        <v>46260</v>
      </c>
      <c r="V1160" s="60"/>
      <c r="W1160" s="60" t="s">
        <v>35323</v>
      </c>
      <c r="X1160" s="60" t="s">
        <v>11760</v>
      </c>
      <c r="Y1160" s="142" t="str">
        <f>_xlfn.XLOOKUP(B1160,'Golden Rulebook-CDErule level'!I:I,'Golden Rulebook-CDErule level'!I:I, "not found")</f>
        <v>DQO-2384</v>
      </c>
    </row>
    <row r="1161" spans="1:25" ht="15" customHeight="1">
      <c r="A1161" s="76" t="s">
        <v>11684</v>
      </c>
      <c r="B1161" s="76" t="s">
        <v>11685</v>
      </c>
      <c r="C1161" s="60" t="s">
        <v>11686</v>
      </c>
      <c r="D1161" s="60" t="s">
        <v>11687</v>
      </c>
      <c r="E1161" s="60" t="s">
        <v>4894</v>
      </c>
      <c r="F1161" s="60" t="s">
        <v>61</v>
      </c>
      <c r="G1161" s="60" t="s">
        <v>738</v>
      </c>
      <c r="H1161" s="60" t="s">
        <v>4441</v>
      </c>
      <c r="I1161" s="60" t="s">
        <v>4442</v>
      </c>
      <c r="J1161" s="60" t="s">
        <v>65</v>
      </c>
      <c r="K1161" s="60" t="s">
        <v>11011</v>
      </c>
      <c r="L1161" s="60" t="s">
        <v>11667</v>
      </c>
      <c r="M1161" s="60" t="s">
        <v>66</v>
      </c>
      <c r="N1161" s="52" t="s">
        <v>11688</v>
      </c>
      <c r="O1161" s="85">
        <v>0.95</v>
      </c>
      <c r="P1161" s="60" t="s">
        <v>68</v>
      </c>
      <c r="Q1161" s="60" t="s">
        <v>69</v>
      </c>
      <c r="R1161" s="51" t="s">
        <v>70</v>
      </c>
      <c r="S1161" s="60" t="s">
        <v>4390</v>
      </c>
      <c r="T1161" s="60" t="s">
        <v>650</v>
      </c>
      <c r="U1161" s="86">
        <v>46260</v>
      </c>
      <c r="V1161" s="60"/>
      <c r="W1161" s="60" t="s">
        <v>35323</v>
      </c>
      <c r="X1161" s="68" t="s">
        <v>11666</v>
      </c>
      <c r="Y1161" s="142" t="str">
        <f>_xlfn.XLOOKUP(B1161,'Golden Rulebook-CDErule level'!I:I,'Golden Rulebook-CDErule level'!I:I, "not found")</f>
        <v>DQO-2385</v>
      </c>
    </row>
    <row r="1162" spans="1:25" ht="15" customHeight="1">
      <c r="A1162" s="76" t="s">
        <v>11250</v>
      </c>
      <c r="B1162" s="76" t="s">
        <v>11251</v>
      </c>
      <c r="C1162" s="60" t="s">
        <v>11252</v>
      </c>
      <c r="D1162" s="60" t="s">
        <v>11253</v>
      </c>
      <c r="E1162" s="60" t="s">
        <v>4894</v>
      </c>
      <c r="F1162" s="60" t="s">
        <v>61</v>
      </c>
      <c r="G1162" s="60" t="s">
        <v>738</v>
      </c>
      <c r="H1162" s="60" t="s">
        <v>4441</v>
      </c>
      <c r="I1162" s="60" t="s">
        <v>4442</v>
      </c>
      <c r="J1162" s="60" t="s">
        <v>65</v>
      </c>
      <c r="K1162" s="60" t="s">
        <v>11011</v>
      </c>
      <c r="L1162" s="60" t="s">
        <v>11233</v>
      </c>
      <c r="M1162" s="60" t="s">
        <v>66</v>
      </c>
      <c r="N1162" s="52" t="s">
        <v>11254</v>
      </c>
      <c r="O1162" s="85">
        <v>0.95</v>
      </c>
      <c r="P1162" s="60" t="s">
        <v>68</v>
      </c>
      <c r="Q1162" s="60" t="s">
        <v>69</v>
      </c>
      <c r="R1162" s="51" t="s">
        <v>70</v>
      </c>
      <c r="S1162" s="60" t="s">
        <v>4390</v>
      </c>
      <c r="T1162" s="60" t="s">
        <v>650</v>
      </c>
      <c r="U1162" s="86">
        <v>46260</v>
      </c>
      <c r="V1162" s="60"/>
      <c r="W1162" s="60" t="s">
        <v>35323</v>
      </c>
      <c r="X1162" s="68" t="s">
        <v>11232</v>
      </c>
      <c r="Y1162" s="142" t="str">
        <f>_xlfn.XLOOKUP(B1162,'Golden Rulebook-CDErule level'!I:I,'Golden Rulebook-CDErule level'!I:I, "not found")</f>
        <v>DQO-2386</v>
      </c>
    </row>
    <row r="1163" spans="1:25" ht="57">
      <c r="A1163" s="76" t="s">
        <v>11558</v>
      </c>
      <c r="B1163" s="76" t="s">
        <v>11559</v>
      </c>
      <c r="C1163" s="72" t="s">
        <v>11560</v>
      </c>
      <c r="D1163" s="73" t="s">
        <v>11561</v>
      </c>
      <c r="E1163" s="60" t="s">
        <v>60</v>
      </c>
      <c r="F1163" s="60" t="s">
        <v>61</v>
      </c>
      <c r="G1163" s="60" t="s">
        <v>738</v>
      </c>
      <c r="H1163" s="51" t="s">
        <v>4441</v>
      </c>
      <c r="I1163" s="60" t="s">
        <v>4442</v>
      </c>
      <c r="J1163" s="91" t="s">
        <v>65</v>
      </c>
      <c r="K1163" s="60" t="s">
        <v>11011</v>
      </c>
      <c r="L1163" s="60" t="s">
        <v>11541</v>
      </c>
      <c r="M1163" s="60" t="s">
        <v>66</v>
      </c>
      <c r="N1163" s="52" t="s">
        <v>11562</v>
      </c>
      <c r="O1163" s="85">
        <v>1</v>
      </c>
      <c r="P1163" s="60" t="s">
        <v>68</v>
      </c>
      <c r="Q1163" s="60" t="s">
        <v>69</v>
      </c>
      <c r="R1163" s="51" t="s">
        <v>70</v>
      </c>
      <c r="S1163" s="60"/>
      <c r="T1163" s="60" t="s">
        <v>650</v>
      </c>
      <c r="U1163" s="74">
        <v>46266</v>
      </c>
      <c r="V1163" s="60"/>
      <c r="W1163" s="60" t="s">
        <v>35323</v>
      </c>
      <c r="X1163" s="68" t="s">
        <v>11540</v>
      </c>
      <c r="Y1163" s="142" t="str">
        <f>_xlfn.XLOOKUP(B1163,'Golden Rulebook-CDErule level'!I:I,'Golden Rulebook-CDErule level'!I:I, "not found")</f>
        <v>DQO-2412</v>
      </c>
    </row>
    <row r="1164" spans="1:25" ht="15" customHeight="1">
      <c r="A1164" s="76" t="s">
        <v>4476</v>
      </c>
      <c r="B1164" s="76" t="s">
        <v>4477</v>
      </c>
      <c r="C1164" s="72" t="s">
        <v>4478</v>
      </c>
      <c r="D1164" s="73" t="s">
        <v>4479</v>
      </c>
      <c r="E1164" s="60" t="s">
        <v>60</v>
      </c>
      <c r="F1164" s="60" t="s">
        <v>61</v>
      </c>
      <c r="G1164" s="60" t="s">
        <v>738</v>
      </c>
      <c r="H1164" s="60" t="s">
        <v>4441</v>
      </c>
      <c r="I1164" s="60" t="s">
        <v>4442</v>
      </c>
      <c r="J1164" s="91" t="s">
        <v>65</v>
      </c>
      <c r="K1164" s="60" t="s">
        <v>4432</v>
      </c>
      <c r="L1164" s="60" t="s">
        <v>4452</v>
      </c>
      <c r="M1164" s="60" t="s">
        <v>777</v>
      </c>
      <c r="N1164" s="52"/>
      <c r="O1164" s="85">
        <v>0.9</v>
      </c>
      <c r="P1164" s="60" t="s">
        <v>68</v>
      </c>
      <c r="Q1164" s="60" t="s">
        <v>69</v>
      </c>
      <c r="R1164" s="51" t="s">
        <v>70</v>
      </c>
      <c r="S1164" s="60"/>
      <c r="T1164" s="60" t="s">
        <v>650</v>
      </c>
      <c r="U1164" s="74">
        <v>46268</v>
      </c>
      <c r="V1164" s="60"/>
      <c r="W1164" s="60" t="s">
        <v>4431</v>
      </c>
      <c r="X1164" s="60" t="s">
        <v>35778</v>
      </c>
      <c r="Y1164" s="142" t="str">
        <f>_xlfn.XLOOKUP(B1164,'Golden Rulebook-CDErule level'!I:I,'Golden Rulebook-CDErule level'!I:I, "not found")</f>
        <v>DQO-2413</v>
      </c>
    </row>
    <row r="1165" spans="1:25" ht="15" customHeight="1">
      <c r="A1165" s="76" t="s">
        <v>4637</v>
      </c>
      <c r="B1165" s="76" t="s">
        <v>4638</v>
      </c>
      <c r="C1165" s="72" t="s">
        <v>4639</v>
      </c>
      <c r="D1165" s="73" t="s">
        <v>4640</v>
      </c>
      <c r="E1165" s="60" t="s">
        <v>60</v>
      </c>
      <c r="F1165" s="60" t="s">
        <v>61</v>
      </c>
      <c r="G1165" s="60" t="s">
        <v>3030</v>
      </c>
      <c r="H1165" s="60" t="s">
        <v>4625</v>
      </c>
      <c r="I1165" s="60" t="s">
        <v>4626</v>
      </c>
      <c r="J1165" s="91" t="s">
        <v>65</v>
      </c>
      <c r="K1165" s="60" t="s">
        <v>4616</v>
      </c>
      <c r="L1165" s="60" t="s">
        <v>4618</v>
      </c>
      <c r="M1165" s="60" t="s">
        <v>777</v>
      </c>
      <c r="N1165" s="52"/>
      <c r="O1165" s="85">
        <v>0.9</v>
      </c>
      <c r="P1165" s="60" t="s">
        <v>68</v>
      </c>
      <c r="Q1165" s="60" t="s">
        <v>69</v>
      </c>
      <c r="R1165" s="51" t="s">
        <v>70</v>
      </c>
      <c r="S1165" s="60"/>
      <c r="T1165" s="60" t="s">
        <v>650</v>
      </c>
      <c r="U1165" s="74">
        <v>46268</v>
      </c>
      <c r="V1165" s="60"/>
      <c r="W1165" s="60" t="s">
        <v>4615</v>
      </c>
      <c r="X1165" s="60" t="s">
        <v>4617</v>
      </c>
      <c r="Y1165" s="142" t="str">
        <f>_xlfn.XLOOKUP(B1165,'Golden Rulebook-CDErule level'!I:I,'Golden Rulebook-CDErule level'!I:I, "not found")</f>
        <v>DQO-2414</v>
      </c>
    </row>
    <row r="1166" spans="1:25" ht="15" customHeight="1">
      <c r="A1166" s="76" t="s">
        <v>5106</v>
      </c>
      <c r="B1166" s="76" t="s">
        <v>5107</v>
      </c>
      <c r="C1166" s="72" t="s">
        <v>5108</v>
      </c>
      <c r="D1166" s="73" t="s">
        <v>5109</v>
      </c>
      <c r="E1166" s="60" t="s">
        <v>60</v>
      </c>
      <c r="F1166" s="60" t="s">
        <v>61</v>
      </c>
      <c r="G1166" s="60" t="s">
        <v>3030</v>
      </c>
      <c r="H1166" s="60" t="s">
        <v>4625</v>
      </c>
      <c r="I1166" s="60" t="s">
        <v>4626</v>
      </c>
      <c r="J1166" s="91" t="s">
        <v>65</v>
      </c>
      <c r="K1166" s="60" t="s">
        <v>4723</v>
      </c>
      <c r="L1166" s="60" t="s">
        <v>5083</v>
      </c>
      <c r="M1166" s="60" t="s">
        <v>777</v>
      </c>
      <c r="N1166" s="52"/>
      <c r="O1166" s="85">
        <v>0.9</v>
      </c>
      <c r="P1166" s="60" t="s">
        <v>68</v>
      </c>
      <c r="Q1166" s="60" t="s">
        <v>69</v>
      </c>
      <c r="R1166" s="51" t="s">
        <v>70</v>
      </c>
      <c r="S1166" s="60"/>
      <c r="T1166" s="60" t="s">
        <v>650</v>
      </c>
      <c r="U1166" s="74">
        <v>46268</v>
      </c>
      <c r="V1166" s="60"/>
      <c r="W1166" s="60" t="s">
        <v>4722</v>
      </c>
      <c r="X1166" s="60" t="s">
        <v>5082</v>
      </c>
      <c r="Y1166" s="142" t="str">
        <f>_xlfn.XLOOKUP(B1166,'Golden Rulebook-CDErule level'!I:I,'Golden Rulebook-CDErule level'!I:I, "not found")</f>
        <v>DQO-2415</v>
      </c>
    </row>
    <row r="1167" spans="1:25" ht="15" customHeight="1">
      <c r="A1167" s="76" t="s">
        <v>6234</v>
      </c>
      <c r="B1167" s="76" t="s">
        <v>6235</v>
      </c>
      <c r="C1167" s="72" t="s">
        <v>6236</v>
      </c>
      <c r="D1167" s="73" t="s">
        <v>6237</v>
      </c>
      <c r="E1167" s="60" t="s">
        <v>60</v>
      </c>
      <c r="F1167" s="60" t="s">
        <v>61</v>
      </c>
      <c r="G1167" s="60" t="s">
        <v>3030</v>
      </c>
      <c r="H1167" s="60" t="s">
        <v>4625</v>
      </c>
      <c r="I1167" s="60" t="s">
        <v>4626</v>
      </c>
      <c r="J1167" s="91" t="s">
        <v>65</v>
      </c>
      <c r="K1167" s="60" t="s">
        <v>6145</v>
      </c>
      <c r="L1167" s="60" t="s">
        <v>6225</v>
      </c>
      <c r="M1167" s="60" t="s">
        <v>777</v>
      </c>
      <c r="N1167" s="52"/>
      <c r="O1167" s="85">
        <v>0.9</v>
      </c>
      <c r="P1167" s="60" t="s">
        <v>68</v>
      </c>
      <c r="Q1167" s="60" t="s">
        <v>69</v>
      </c>
      <c r="R1167" s="51" t="s">
        <v>4407</v>
      </c>
      <c r="S1167" s="60"/>
      <c r="T1167" s="60" t="s">
        <v>650</v>
      </c>
      <c r="U1167" s="74">
        <v>46268</v>
      </c>
      <c r="V1167" s="60"/>
      <c r="W1167" s="60" t="s">
        <v>6144</v>
      </c>
      <c r="X1167" s="60" t="s">
        <v>35779</v>
      </c>
      <c r="Y1167" s="142" t="str">
        <f>_xlfn.XLOOKUP(B1167,'Golden Rulebook-CDErule level'!I:I,'Golden Rulebook-CDErule level'!I:I, "not found")</f>
        <v>DQO-2416</v>
      </c>
    </row>
    <row r="1168" spans="1:25" ht="15" customHeight="1">
      <c r="A1168" s="76" t="s">
        <v>6390</v>
      </c>
      <c r="B1168" s="76" t="s">
        <v>6391</v>
      </c>
      <c r="C1168" s="72" t="s">
        <v>6392</v>
      </c>
      <c r="D1168" s="73" t="s">
        <v>6393</v>
      </c>
      <c r="E1168" s="60" t="s">
        <v>60</v>
      </c>
      <c r="F1168" s="60" t="s">
        <v>61</v>
      </c>
      <c r="G1168" s="60" t="s">
        <v>3030</v>
      </c>
      <c r="H1168" s="60" t="s">
        <v>4625</v>
      </c>
      <c r="I1168" s="60" t="s">
        <v>4626</v>
      </c>
      <c r="J1168" s="91" t="s">
        <v>65</v>
      </c>
      <c r="K1168" s="60" t="s">
        <v>6321</v>
      </c>
      <c r="L1168" s="60" t="s">
        <v>6374</v>
      </c>
      <c r="M1168" s="60" t="s">
        <v>777</v>
      </c>
      <c r="N1168" s="52"/>
      <c r="O1168" s="85">
        <v>0.9</v>
      </c>
      <c r="P1168" s="60" t="s">
        <v>68</v>
      </c>
      <c r="Q1168" s="60" t="s">
        <v>69</v>
      </c>
      <c r="R1168" s="51" t="s">
        <v>70</v>
      </c>
      <c r="S1168" s="60"/>
      <c r="T1168" s="60" t="s">
        <v>650</v>
      </c>
      <c r="U1168" s="74">
        <v>46268</v>
      </c>
      <c r="V1168" s="60"/>
      <c r="W1168" s="60" t="s">
        <v>6320</v>
      </c>
      <c r="X1168" s="60" t="s">
        <v>6373</v>
      </c>
      <c r="Y1168" s="142" t="str">
        <f>_xlfn.XLOOKUP(B1168,'Golden Rulebook-CDErule level'!I:I,'Golden Rulebook-CDErule level'!I:I, "not found")</f>
        <v>DQO-2417</v>
      </c>
    </row>
    <row r="1169" spans="1:25" ht="15" customHeight="1">
      <c r="A1169" s="76" t="s">
        <v>7081</v>
      </c>
      <c r="B1169" s="76" t="s">
        <v>7082</v>
      </c>
      <c r="C1169" s="72" t="s">
        <v>7083</v>
      </c>
      <c r="D1169" s="73" t="s">
        <v>7084</v>
      </c>
      <c r="E1169" s="60" t="s">
        <v>60</v>
      </c>
      <c r="F1169" s="60" t="s">
        <v>61</v>
      </c>
      <c r="G1169" s="60" t="s">
        <v>738</v>
      </c>
      <c r="H1169" s="60" t="s">
        <v>4441</v>
      </c>
      <c r="I1169" s="84" t="s">
        <v>4442</v>
      </c>
      <c r="J1169" s="91" t="s">
        <v>65</v>
      </c>
      <c r="K1169" s="60" t="s">
        <v>6764</v>
      </c>
      <c r="L1169" s="60" t="s">
        <v>7052</v>
      </c>
      <c r="M1169" s="60" t="s">
        <v>777</v>
      </c>
      <c r="N1169" s="52"/>
      <c r="O1169" s="85">
        <v>0.9</v>
      </c>
      <c r="P1169" s="60" t="s">
        <v>68</v>
      </c>
      <c r="Q1169" s="60" t="s">
        <v>69</v>
      </c>
      <c r="R1169" s="51" t="s">
        <v>70</v>
      </c>
      <c r="S1169" s="60"/>
      <c r="T1169" s="60" t="s">
        <v>650</v>
      </c>
      <c r="U1169" s="74">
        <v>46268</v>
      </c>
      <c r="V1169" s="60"/>
      <c r="W1169" s="60" t="s">
        <v>6763</v>
      </c>
      <c r="X1169" s="60" t="s">
        <v>35780</v>
      </c>
      <c r="Y1169" s="142" t="str">
        <f>_xlfn.XLOOKUP(B1169,'Golden Rulebook-CDErule level'!I:I,'Golden Rulebook-CDErule level'!I:I, "not found")</f>
        <v>DQO-2418</v>
      </c>
    </row>
    <row r="1170" spans="1:25" ht="15" customHeight="1">
      <c r="A1170" s="76" t="s">
        <v>7892</v>
      </c>
      <c r="B1170" s="76" t="s">
        <v>7893</v>
      </c>
      <c r="C1170" s="72" t="s">
        <v>7894</v>
      </c>
      <c r="D1170" s="73" t="s">
        <v>7895</v>
      </c>
      <c r="E1170" s="60" t="s">
        <v>60</v>
      </c>
      <c r="F1170" s="60" t="s">
        <v>61</v>
      </c>
      <c r="G1170" s="60" t="s">
        <v>3030</v>
      </c>
      <c r="H1170" s="60" t="s">
        <v>4625</v>
      </c>
      <c r="I1170" s="60" t="s">
        <v>4626</v>
      </c>
      <c r="J1170" s="91" t="s">
        <v>65</v>
      </c>
      <c r="K1170" s="60" t="s">
        <v>7611</v>
      </c>
      <c r="L1170" s="60" t="s">
        <v>7869</v>
      </c>
      <c r="M1170" s="60" t="s">
        <v>777</v>
      </c>
      <c r="N1170" s="52"/>
      <c r="O1170" s="85">
        <v>0.9</v>
      </c>
      <c r="P1170" s="60" t="s">
        <v>68</v>
      </c>
      <c r="Q1170" s="60" t="s">
        <v>69</v>
      </c>
      <c r="R1170" s="51" t="s">
        <v>70</v>
      </c>
      <c r="S1170" s="60"/>
      <c r="T1170" s="60" t="s">
        <v>650</v>
      </c>
      <c r="U1170" s="74">
        <v>46268</v>
      </c>
      <c r="V1170" s="60"/>
      <c r="W1170" s="60" t="s">
        <v>7610</v>
      </c>
      <c r="X1170" s="60" t="s">
        <v>7868</v>
      </c>
      <c r="Y1170" s="142" t="str">
        <f>_xlfn.XLOOKUP(B1170,'Golden Rulebook-CDErule level'!I:I,'Golden Rulebook-CDErule level'!I:I, "not found")</f>
        <v>DQO-2419</v>
      </c>
    </row>
    <row r="1171" spans="1:25" ht="15" customHeight="1">
      <c r="A1171" s="76" t="s">
        <v>8270</v>
      </c>
      <c r="B1171" s="76" t="s">
        <v>8271</v>
      </c>
      <c r="C1171" s="72" t="s">
        <v>8272</v>
      </c>
      <c r="D1171" s="73" t="s">
        <v>8273</v>
      </c>
      <c r="E1171" s="60" t="s">
        <v>60</v>
      </c>
      <c r="F1171" s="60" t="s">
        <v>61</v>
      </c>
      <c r="G1171" s="60" t="s">
        <v>738</v>
      </c>
      <c r="H1171" s="60" t="s">
        <v>4441</v>
      </c>
      <c r="I1171" s="60" t="s">
        <v>4442</v>
      </c>
      <c r="J1171" s="91" t="s">
        <v>65</v>
      </c>
      <c r="K1171" s="60" t="s">
        <v>8245</v>
      </c>
      <c r="L1171" s="60" t="s">
        <v>8247</v>
      </c>
      <c r="M1171" s="60" t="s">
        <v>777</v>
      </c>
      <c r="N1171" s="52"/>
      <c r="O1171" s="85">
        <v>0.9</v>
      </c>
      <c r="P1171" s="60" t="s">
        <v>68</v>
      </c>
      <c r="Q1171" s="60" t="s">
        <v>69</v>
      </c>
      <c r="R1171" s="51" t="s">
        <v>70</v>
      </c>
      <c r="S1171" s="60"/>
      <c r="T1171" s="60" t="s">
        <v>650</v>
      </c>
      <c r="U1171" s="74">
        <v>46268</v>
      </c>
      <c r="V1171" s="60"/>
      <c r="W1171" s="60" t="s">
        <v>8244</v>
      </c>
      <c r="X1171" s="60" t="s">
        <v>8246</v>
      </c>
      <c r="Y1171" s="142" t="str">
        <f>_xlfn.XLOOKUP(B1171,'Golden Rulebook-CDErule level'!I:I,'Golden Rulebook-CDErule level'!I:I, "not found")</f>
        <v>DQO-2420</v>
      </c>
    </row>
    <row r="1172" spans="1:25" ht="15" customHeight="1">
      <c r="A1172" s="76" t="s">
        <v>8741</v>
      </c>
      <c r="B1172" s="76" t="s">
        <v>8742</v>
      </c>
      <c r="C1172" s="72" t="s">
        <v>8743</v>
      </c>
      <c r="D1172" s="73" t="s">
        <v>8744</v>
      </c>
      <c r="E1172" s="60" t="s">
        <v>60</v>
      </c>
      <c r="F1172" s="60" t="s">
        <v>61</v>
      </c>
      <c r="G1172" s="60" t="s">
        <v>643</v>
      </c>
      <c r="H1172" s="51" t="s">
        <v>8432</v>
      </c>
      <c r="I1172" s="51" t="s">
        <v>8433</v>
      </c>
      <c r="J1172" s="91" t="s">
        <v>65</v>
      </c>
      <c r="K1172" s="60" t="s">
        <v>8423</v>
      </c>
      <c r="L1172" s="60" t="s">
        <v>8724</v>
      </c>
      <c r="M1172" s="60" t="s">
        <v>777</v>
      </c>
      <c r="N1172" s="52"/>
      <c r="O1172" s="85">
        <v>0.9</v>
      </c>
      <c r="P1172" s="60" t="s">
        <v>68</v>
      </c>
      <c r="Q1172" s="60" t="s">
        <v>69</v>
      </c>
      <c r="R1172" s="51" t="s">
        <v>70</v>
      </c>
      <c r="S1172" s="60"/>
      <c r="T1172" s="60" t="s">
        <v>650</v>
      </c>
      <c r="U1172" s="74">
        <v>46268</v>
      </c>
      <c r="V1172" s="60"/>
      <c r="W1172" s="60" t="s">
        <v>8422</v>
      </c>
      <c r="X1172" s="60" t="s">
        <v>35781</v>
      </c>
      <c r="Y1172" s="142" t="str">
        <f>_xlfn.XLOOKUP(B1172,'Golden Rulebook-CDErule level'!I:I,'Golden Rulebook-CDErule level'!I:I, "not found")</f>
        <v>DQO-2421</v>
      </c>
    </row>
    <row r="1173" spans="1:25" ht="15" customHeight="1">
      <c r="A1173" s="76" t="s">
        <v>8800</v>
      </c>
      <c r="B1173" s="76" t="s">
        <v>8801</v>
      </c>
      <c r="C1173" s="72" t="s">
        <v>8802</v>
      </c>
      <c r="D1173" s="73" t="s">
        <v>8803</v>
      </c>
      <c r="E1173" s="60" t="s">
        <v>60</v>
      </c>
      <c r="F1173" s="60" t="s">
        <v>61</v>
      </c>
      <c r="G1173" s="60" t="s">
        <v>3030</v>
      </c>
      <c r="H1173" s="60" t="s">
        <v>4625</v>
      </c>
      <c r="I1173" s="60" t="s">
        <v>4626</v>
      </c>
      <c r="J1173" s="91" t="s">
        <v>65</v>
      </c>
      <c r="K1173" s="60" t="s">
        <v>8746</v>
      </c>
      <c r="L1173" s="60" t="s">
        <v>8791</v>
      </c>
      <c r="M1173" s="60" t="s">
        <v>777</v>
      </c>
      <c r="N1173" s="52"/>
      <c r="O1173" s="85">
        <v>0.9</v>
      </c>
      <c r="P1173" s="60" t="s">
        <v>68</v>
      </c>
      <c r="Q1173" s="60" t="s">
        <v>69</v>
      </c>
      <c r="R1173" s="51" t="s">
        <v>4407</v>
      </c>
      <c r="S1173" s="60"/>
      <c r="T1173" s="60" t="s">
        <v>650</v>
      </c>
      <c r="U1173" s="74">
        <v>46268</v>
      </c>
      <c r="V1173" s="60"/>
      <c r="W1173" s="60" t="s">
        <v>8745</v>
      </c>
      <c r="X1173" s="60" t="s">
        <v>35779</v>
      </c>
      <c r="Y1173" s="142" t="str">
        <f>_xlfn.XLOOKUP(B1173,'Golden Rulebook-CDErule level'!I:I,'Golden Rulebook-CDErule level'!I:I, "not found")</f>
        <v>DQO-2422</v>
      </c>
    </row>
    <row r="1174" spans="1:25" ht="15" customHeight="1">
      <c r="A1174" s="76" t="s">
        <v>9050</v>
      </c>
      <c r="B1174" s="76" t="s">
        <v>9051</v>
      </c>
      <c r="C1174" s="72" t="s">
        <v>9052</v>
      </c>
      <c r="D1174" s="73" t="s">
        <v>9053</v>
      </c>
      <c r="E1174" s="60" t="s">
        <v>60</v>
      </c>
      <c r="F1174" s="60" t="s">
        <v>61</v>
      </c>
      <c r="G1174" s="60" t="s">
        <v>738</v>
      </c>
      <c r="H1174" s="60" t="s">
        <v>4441</v>
      </c>
      <c r="I1174" s="60" t="s">
        <v>4442</v>
      </c>
      <c r="J1174" s="91" t="s">
        <v>65</v>
      </c>
      <c r="K1174" s="60" t="s">
        <v>8986</v>
      </c>
      <c r="L1174" s="60" t="s">
        <v>9041</v>
      </c>
      <c r="M1174" s="60" t="s">
        <v>777</v>
      </c>
      <c r="N1174" s="52"/>
      <c r="O1174" s="85">
        <v>0.9</v>
      </c>
      <c r="P1174" s="60" t="s">
        <v>68</v>
      </c>
      <c r="Q1174" s="60" t="s">
        <v>69</v>
      </c>
      <c r="R1174" s="51" t="s">
        <v>4407</v>
      </c>
      <c r="S1174" s="60"/>
      <c r="T1174" s="60" t="s">
        <v>650</v>
      </c>
      <c r="U1174" s="74">
        <v>46268</v>
      </c>
      <c r="V1174" s="60"/>
      <c r="W1174" s="60" t="s">
        <v>8985</v>
      </c>
      <c r="X1174" s="60" t="s">
        <v>35782</v>
      </c>
      <c r="Y1174" s="142" t="str">
        <f>_xlfn.XLOOKUP(B1174,'Golden Rulebook-CDErule level'!I:I,'Golden Rulebook-CDErule level'!I:I, "not found")</f>
        <v>DQO-2423</v>
      </c>
    </row>
    <row r="1175" spans="1:25" ht="15" customHeight="1">
      <c r="A1175" s="76" t="s">
        <v>9136</v>
      </c>
      <c r="B1175" s="76" t="s">
        <v>9137</v>
      </c>
      <c r="C1175" s="72" t="s">
        <v>9138</v>
      </c>
      <c r="D1175" s="73" t="s">
        <v>9139</v>
      </c>
      <c r="E1175" s="60" t="s">
        <v>60</v>
      </c>
      <c r="F1175" s="60" t="s">
        <v>61</v>
      </c>
      <c r="G1175" s="60" t="s">
        <v>3030</v>
      </c>
      <c r="H1175" s="60" t="s">
        <v>4625</v>
      </c>
      <c r="I1175" s="60" t="s">
        <v>4626</v>
      </c>
      <c r="J1175" s="91" t="s">
        <v>65</v>
      </c>
      <c r="K1175" s="60" t="s">
        <v>9126</v>
      </c>
      <c r="L1175" s="60" t="s">
        <v>9127</v>
      </c>
      <c r="M1175" s="60" t="s">
        <v>777</v>
      </c>
      <c r="N1175" s="52"/>
      <c r="O1175" s="85">
        <v>0.9</v>
      </c>
      <c r="P1175" s="60" t="s">
        <v>68</v>
      </c>
      <c r="Q1175" s="60" t="s">
        <v>69</v>
      </c>
      <c r="R1175" s="51" t="s">
        <v>4407</v>
      </c>
      <c r="S1175" s="60"/>
      <c r="T1175" s="60" t="s">
        <v>650</v>
      </c>
      <c r="U1175" s="74">
        <v>46268</v>
      </c>
      <c r="V1175" s="60"/>
      <c r="W1175" s="60" t="s">
        <v>9125</v>
      </c>
      <c r="X1175" s="60" t="s">
        <v>35783</v>
      </c>
      <c r="Y1175" s="142" t="str">
        <f>_xlfn.XLOOKUP(B1175,'Golden Rulebook-CDErule level'!I:I,'Golden Rulebook-CDErule level'!I:I, "not found")</f>
        <v>DQO-2424</v>
      </c>
    </row>
    <row r="1176" spans="1:25" ht="15" customHeight="1">
      <c r="A1176" s="76" t="s">
        <v>9282</v>
      </c>
      <c r="B1176" s="76" t="s">
        <v>9283</v>
      </c>
      <c r="C1176" s="72" t="s">
        <v>9284</v>
      </c>
      <c r="D1176" s="73" t="s">
        <v>9285</v>
      </c>
      <c r="E1176" s="60" t="s">
        <v>60</v>
      </c>
      <c r="F1176" s="60" t="s">
        <v>61</v>
      </c>
      <c r="G1176" s="60" t="s">
        <v>3030</v>
      </c>
      <c r="H1176" s="60" t="s">
        <v>4625</v>
      </c>
      <c r="I1176" s="60" t="s">
        <v>4626</v>
      </c>
      <c r="J1176" s="91" t="s">
        <v>65</v>
      </c>
      <c r="K1176" s="60" t="s">
        <v>9242</v>
      </c>
      <c r="L1176" s="60" t="s">
        <v>9244</v>
      </c>
      <c r="M1176" s="60" t="s">
        <v>777</v>
      </c>
      <c r="N1176" s="52"/>
      <c r="O1176" s="85">
        <v>0.9</v>
      </c>
      <c r="P1176" s="60" t="s">
        <v>68</v>
      </c>
      <c r="Q1176" s="60" t="s">
        <v>69</v>
      </c>
      <c r="R1176" s="51" t="s">
        <v>70</v>
      </c>
      <c r="S1176" s="60"/>
      <c r="T1176" s="60" t="s">
        <v>650</v>
      </c>
      <c r="U1176" s="74">
        <v>46268</v>
      </c>
      <c r="V1176" s="60"/>
      <c r="W1176" s="60" t="s">
        <v>9241</v>
      </c>
      <c r="X1176" s="60" t="s">
        <v>35784</v>
      </c>
      <c r="Y1176" s="142" t="str">
        <f>_xlfn.XLOOKUP(B1176,'Golden Rulebook-CDErule level'!I:I,'Golden Rulebook-CDErule level'!I:I, "not found")</f>
        <v>DQO-2425</v>
      </c>
    </row>
    <row r="1177" spans="1:25" ht="15" customHeight="1">
      <c r="A1177" s="76" t="s">
        <v>9640</v>
      </c>
      <c r="B1177" s="76" t="s">
        <v>9641</v>
      </c>
      <c r="C1177" s="72" t="s">
        <v>9642</v>
      </c>
      <c r="D1177" s="73" t="s">
        <v>9643</v>
      </c>
      <c r="E1177" s="60" t="s">
        <v>60</v>
      </c>
      <c r="F1177" s="60" t="s">
        <v>61</v>
      </c>
      <c r="G1177" s="60" t="s">
        <v>3030</v>
      </c>
      <c r="H1177" s="60" t="s">
        <v>4625</v>
      </c>
      <c r="I1177" s="60" t="s">
        <v>4626</v>
      </c>
      <c r="J1177" s="91" t="s">
        <v>65</v>
      </c>
      <c r="K1177" s="60" t="s">
        <v>9600</v>
      </c>
      <c r="L1177" s="60" t="s">
        <v>9631</v>
      </c>
      <c r="M1177" s="60" t="s">
        <v>777</v>
      </c>
      <c r="N1177" s="52"/>
      <c r="O1177" s="85">
        <v>0.9</v>
      </c>
      <c r="P1177" s="60" t="s">
        <v>68</v>
      </c>
      <c r="Q1177" s="60" t="s">
        <v>69</v>
      </c>
      <c r="R1177" s="51" t="s">
        <v>4407</v>
      </c>
      <c r="S1177" s="60"/>
      <c r="T1177" s="60" t="s">
        <v>650</v>
      </c>
      <c r="U1177" s="74">
        <v>46268</v>
      </c>
      <c r="V1177" s="60"/>
      <c r="W1177" s="60" t="s">
        <v>9599</v>
      </c>
      <c r="X1177" s="60" t="s">
        <v>35779</v>
      </c>
      <c r="Y1177" s="142" t="str">
        <f>_xlfn.XLOOKUP(B1177,'Golden Rulebook-CDErule level'!I:I,'Golden Rulebook-CDErule level'!I:I, "not found")</f>
        <v>DQO-2426</v>
      </c>
    </row>
    <row r="1178" spans="1:25" ht="15" customHeight="1">
      <c r="A1178" s="76" t="s">
        <v>10286</v>
      </c>
      <c r="B1178" s="76" t="s">
        <v>10287</v>
      </c>
      <c r="C1178" s="72" t="s">
        <v>10288</v>
      </c>
      <c r="D1178" s="73" t="s">
        <v>10289</v>
      </c>
      <c r="E1178" s="60" t="s">
        <v>60</v>
      </c>
      <c r="F1178" s="60" t="s">
        <v>61</v>
      </c>
      <c r="G1178" s="60" t="s">
        <v>3030</v>
      </c>
      <c r="H1178" s="60" t="s">
        <v>4625</v>
      </c>
      <c r="I1178" s="60" t="s">
        <v>4626</v>
      </c>
      <c r="J1178" s="91" t="s">
        <v>65</v>
      </c>
      <c r="K1178" s="60" t="s">
        <v>9703</v>
      </c>
      <c r="L1178" s="60" t="s">
        <v>10277</v>
      </c>
      <c r="M1178" s="60" t="s">
        <v>777</v>
      </c>
      <c r="N1178" s="52"/>
      <c r="O1178" s="85">
        <v>0.9</v>
      </c>
      <c r="P1178" s="60" t="s">
        <v>68</v>
      </c>
      <c r="Q1178" s="60" t="s">
        <v>69</v>
      </c>
      <c r="R1178" s="51" t="s">
        <v>4407</v>
      </c>
      <c r="S1178" s="60"/>
      <c r="T1178" s="60" t="s">
        <v>650</v>
      </c>
      <c r="U1178" s="74">
        <v>46268</v>
      </c>
      <c r="V1178" s="60"/>
      <c r="W1178" s="60" t="s">
        <v>9702</v>
      </c>
      <c r="X1178" s="60" t="s">
        <v>9680</v>
      </c>
      <c r="Y1178" s="142" t="str">
        <f>_xlfn.XLOOKUP(B1178,'Golden Rulebook-CDErule level'!I:I,'Golden Rulebook-CDErule level'!I:I, "not found")</f>
        <v>DQO-2427</v>
      </c>
    </row>
    <row r="1179" spans="1:25" ht="15" customHeight="1">
      <c r="A1179" s="76" t="s">
        <v>10670</v>
      </c>
      <c r="B1179" s="76" t="s">
        <v>10671</v>
      </c>
      <c r="C1179" s="72" t="s">
        <v>10672</v>
      </c>
      <c r="D1179" s="73" t="s">
        <v>10673</v>
      </c>
      <c r="E1179" s="60" t="s">
        <v>60</v>
      </c>
      <c r="F1179" s="60" t="s">
        <v>61</v>
      </c>
      <c r="G1179" s="60" t="s">
        <v>738</v>
      </c>
      <c r="H1179" s="60" t="s">
        <v>4441</v>
      </c>
      <c r="I1179" s="60" t="s">
        <v>4442</v>
      </c>
      <c r="J1179" s="91" t="s">
        <v>65</v>
      </c>
      <c r="K1179" s="60" t="s">
        <v>10291</v>
      </c>
      <c r="L1179" s="60" t="s">
        <v>10661</v>
      </c>
      <c r="M1179" s="60" t="s">
        <v>777</v>
      </c>
      <c r="N1179" s="52"/>
      <c r="O1179" s="85">
        <v>0.9</v>
      </c>
      <c r="P1179" s="60" t="s">
        <v>68</v>
      </c>
      <c r="Q1179" s="60" t="s">
        <v>69</v>
      </c>
      <c r="R1179" s="51" t="s">
        <v>4407</v>
      </c>
      <c r="S1179" s="60"/>
      <c r="T1179" s="60" t="s">
        <v>650</v>
      </c>
      <c r="U1179" s="74">
        <v>46268</v>
      </c>
      <c r="V1179" s="60"/>
      <c r="W1179" s="60" t="s">
        <v>10290</v>
      </c>
      <c r="X1179" s="60" t="s">
        <v>35785</v>
      </c>
      <c r="Y1179" s="142" t="str">
        <f>_xlfn.XLOOKUP(B1179,'Golden Rulebook-CDErule level'!I:I,'Golden Rulebook-CDErule level'!I:I, "not found")</f>
        <v>DQO-2428</v>
      </c>
    </row>
    <row r="1180" spans="1:25" ht="15" customHeight="1">
      <c r="A1180" s="76" t="s">
        <v>10706</v>
      </c>
      <c r="B1180" s="76" t="s">
        <v>10707</v>
      </c>
      <c r="C1180" s="72" t="s">
        <v>10708</v>
      </c>
      <c r="D1180" s="73" t="s">
        <v>10709</v>
      </c>
      <c r="E1180" s="60" t="s">
        <v>60</v>
      </c>
      <c r="F1180" s="60" t="s">
        <v>61</v>
      </c>
      <c r="G1180" s="60" t="s">
        <v>3030</v>
      </c>
      <c r="H1180" s="60" t="s">
        <v>4625</v>
      </c>
      <c r="I1180" s="60" t="s">
        <v>4626</v>
      </c>
      <c r="J1180" s="91" t="s">
        <v>65</v>
      </c>
      <c r="K1180" s="60" t="s">
        <v>10675</v>
      </c>
      <c r="L1180" s="60" t="s">
        <v>10703</v>
      </c>
      <c r="M1180" s="60" t="s">
        <v>777</v>
      </c>
      <c r="N1180" s="52"/>
      <c r="O1180" s="85">
        <v>0.9</v>
      </c>
      <c r="P1180" s="60" t="s">
        <v>68</v>
      </c>
      <c r="Q1180" s="60" t="s">
        <v>69</v>
      </c>
      <c r="R1180" s="51" t="s">
        <v>4407</v>
      </c>
      <c r="S1180" s="60"/>
      <c r="T1180" s="60" t="s">
        <v>650</v>
      </c>
      <c r="U1180" s="74">
        <v>46268</v>
      </c>
      <c r="V1180" s="60"/>
      <c r="W1180" s="60" t="s">
        <v>10674</v>
      </c>
      <c r="X1180" s="60" t="s">
        <v>5528</v>
      </c>
      <c r="Y1180" s="142" t="str">
        <f>_xlfn.XLOOKUP(B1180,'Golden Rulebook-CDErule level'!I:I,'Golden Rulebook-CDErule level'!I:I, "not found")</f>
        <v>DQO-2429</v>
      </c>
    </row>
    <row r="1181" spans="1:25" ht="15" customHeight="1">
      <c r="A1181" s="76" t="s">
        <v>12149</v>
      </c>
      <c r="B1181" s="76" t="s">
        <v>12150</v>
      </c>
      <c r="C1181" s="72" t="s">
        <v>12151</v>
      </c>
      <c r="D1181" s="73" t="s">
        <v>12152</v>
      </c>
      <c r="E1181" s="60" t="s">
        <v>60</v>
      </c>
      <c r="F1181" s="60" t="s">
        <v>61</v>
      </c>
      <c r="G1181" s="60" t="s">
        <v>738</v>
      </c>
      <c r="H1181" s="60" t="s">
        <v>4441</v>
      </c>
      <c r="I1181" s="60" t="s">
        <v>4442</v>
      </c>
      <c r="J1181" s="91" t="s">
        <v>65</v>
      </c>
      <c r="K1181" s="60" t="s">
        <v>11878</v>
      </c>
      <c r="L1181" s="60" t="s">
        <v>12132</v>
      </c>
      <c r="M1181" s="60" t="s">
        <v>777</v>
      </c>
      <c r="N1181" s="52"/>
      <c r="O1181" s="85">
        <v>0.9</v>
      </c>
      <c r="P1181" s="60" t="s">
        <v>68</v>
      </c>
      <c r="Q1181" s="60" t="s">
        <v>69</v>
      </c>
      <c r="R1181" s="51" t="s">
        <v>70</v>
      </c>
      <c r="S1181" s="60"/>
      <c r="T1181" s="60" t="s">
        <v>650</v>
      </c>
      <c r="U1181" s="74">
        <v>46268</v>
      </c>
      <c r="V1181" s="60"/>
      <c r="W1181" s="60" t="s">
        <v>11877</v>
      </c>
      <c r="X1181" s="60" t="s">
        <v>12131</v>
      </c>
      <c r="Y1181" s="142" t="str">
        <f>_xlfn.XLOOKUP(B1181,'Golden Rulebook-CDErule level'!I:I,'Golden Rulebook-CDErule level'!I:I, "not found")</f>
        <v>DQO-2430</v>
      </c>
    </row>
    <row r="1182" spans="1:25" ht="15" customHeight="1">
      <c r="A1182" s="76" t="s">
        <v>8386</v>
      </c>
      <c r="B1182" s="76" t="s">
        <v>8387</v>
      </c>
      <c r="C1182" s="72" t="s">
        <v>8388</v>
      </c>
      <c r="D1182" s="73" t="s">
        <v>8389</v>
      </c>
      <c r="E1182" s="60" t="s">
        <v>60</v>
      </c>
      <c r="F1182" s="60" t="s">
        <v>61</v>
      </c>
      <c r="G1182" s="60" t="s">
        <v>738</v>
      </c>
      <c r="H1182" s="60" t="s">
        <v>4441</v>
      </c>
      <c r="I1182" s="60" t="s">
        <v>4442</v>
      </c>
      <c r="J1182" s="91" t="s">
        <v>65</v>
      </c>
      <c r="K1182" s="60" t="s">
        <v>8362</v>
      </c>
      <c r="L1182" s="60" t="s">
        <v>8363</v>
      </c>
      <c r="M1182" s="60" t="s">
        <v>777</v>
      </c>
      <c r="N1182" s="52"/>
      <c r="O1182" s="85">
        <v>0.9</v>
      </c>
      <c r="P1182" s="60" t="s">
        <v>68</v>
      </c>
      <c r="Q1182" s="60" t="s">
        <v>69</v>
      </c>
      <c r="R1182" s="51" t="s">
        <v>4407</v>
      </c>
      <c r="S1182" s="60"/>
      <c r="T1182" s="60" t="s">
        <v>650</v>
      </c>
      <c r="U1182" s="74">
        <v>46268</v>
      </c>
      <c r="V1182" s="60"/>
      <c r="W1182" s="60" t="s">
        <v>8361</v>
      </c>
      <c r="X1182" s="60" t="s">
        <v>3472</v>
      </c>
      <c r="Y1182" s="142" t="str">
        <f>_xlfn.XLOOKUP(B1182,'Golden Rulebook-CDErule level'!I:I,'Golden Rulebook-CDErule level'!I:I, "not found")</f>
        <v>DQO-2432</v>
      </c>
    </row>
    <row r="1183" spans="1:25" ht="15" customHeight="1">
      <c r="A1183" s="76" t="s">
        <v>12009</v>
      </c>
      <c r="B1183" s="76" t="s">
        <v>12010</v>
      </c>
      <c r="C1183" s="72" t="s">
        <v>12011</v>
      </c>
      <c r="D1183" s="73" t="s">
        <v>12012</v>
      </c>
      <c r="E1183" s="60" t="s">
        <v>60</v>
      </c>
      <c r="F1183" s="60" t="s">
        <v>61</v>
      </c>
      <c r="G1183" s="60" t="s">
        <v>738</v>
      </c>
      <c r="H1183" s="60" t="s">
        <v>4441</v>
      </c>
      <c r="I1183" s="60" t="s">
        <v>4442</v>
      </c>
      <c r="J1183" s="91" t="s">
        <v>65</v>
      </c>
      <c r="K1183" s="60" t="s">
        <v>11878</v>
      </c>
      <c r="L1183" s="60" t="s">
        <v>11985</v>
      </c>
      <c r="M1183" s="60" t="s">
        <v>66</v>
      </c>
      <c r="N1183" s="52" t="s">
        <v>12013</v>
      </c>
      <c r="O1183" s="85">
        <v>1</v>
      </c>
      <c r="P1183" s="60" t="s">
        <v>68</v>
      </c>
      <c r="Q1183" s="60" t="s">
        <v>69</v>
      </c>
      <c r="R1183" s="51" t="s">
        <v>4407</v>
      </c>
      <c r="S1183" s="60" t="s">
        <v>12014</v>
      </c>
      <c r="T1183" s="60" t="s">
        <v>650</v>
      </c>
      <c r="U1183" s="74">
        <v>46268</v>
      </c>
      <c r="V1183" s="60"/>
      <c r="W1183" s="60" t="s">
        <v>11877</v>
      </c>
      <c r="X1183" s="60" t="s">
        <v>11984</v>
      </c>
      <c r="Y1183" s="142" t="str">
        <f>_xlfn.XLOOKUP(B1183,'Golden Rulebook-CDErule level'!I:I,'Golden Rulebook-CDErule level'!I:I, "not found")</f>
        <v>DQO-2433</v>
      </c>
    </row>
    <row r="1184" spans="1:25" ht="14.25">
      <c r="A1184" s="76" t="s">
        <v>12869</v>
      </c>
      <c r="B1184" s="76" t="s">
        <v>12870</v>
      </c>
      <c r="C1184" s="72" t="s">
        <v>12871</v>
      </c>
      <c r="D1184" s="73" t="s">
        <v>12872</v>
      </c>
      <c r="E1184" s="60" t="s">
        <v>60</v>
      </c>
      <c r="F1184" s="60" t="s">
        <v>61</v>
      </c>
      <c r="G1184" s="60" t="s">
        <v>738</v>
      </c>
      <c r="H1184" s="60" t="s">
        <v>4441</v>
      </c>
      <c r="I1184" s="60" t="s">
        <v>4442</v>
      </c>
      <c r="J1184" s="91" t="s">
        <v>65</v>
      </c>
      <c r="K1184" s="60" t="s">
        <v>11878</v>
      </c>
      <c r="L1184" s="60" t="s">
        <v>12847</v>
      </c>
      <c r="M1184" s="60" t="s">
        <v>66</v>
      </c>
      <c r="N1184" s="52" t="s">
        <v>12873</v>
      </c>
      <c r="O1184" s="85">
        <v>1</v>
      </c>
      <c r="P1184" s="60" t="s">
        <v>68</v>
      </c>
      <c r="Q1184" s="60" t="s">
        <v>69</v>
      </c>
      <c r="R1184" s="51" t="s">
        <v>4407</v>
      </c>
      <c r="S1184" s="60" t="s">
        <v>12874</v>
      </c>
      <c r="T1184" s="60" t="s">
        <v>650</v>
      </c>
      <c r="U1184" s="74">
        <v>46268</v>
      </c>
      <c r="V1184" s="60"/>
      <c r="W1184" s="60" t="s">
        <v>11877</v>
      </c>
      <c r="X1184" s="60" t="s">
        <v>5880</v>
      </c>
      <c r="Y1184" s="142" t="str">
        <f>_xlfn.XLOOKUP(B1184,'Golden Rulebook-CDErule level'!I:I,'Golden Rulebook-CDErule level'!I:I, "not found")</f>
        <v>DQO-2434</v>
      </c>
    </row>
    <row r="1185" spans="1:25" ht="14.25">
      <c r="A1185" s="76" t="s">
        <v>12900</v>
      </c>
      <c r="B1185" s="76" t="s">
        <v>12901</v>
      </c>
      <c r="C1185" s="72" t="s">
        <v>12902</v>
      </c>
      <c r="D1185" s="73" t="s">
        <v>12903</v>
      </c>
      <c r="E1185" s="60" t="s">
        <v>60</v>
      </c>
      <c r="F1185" s="60" t="s">
        <v>61</v>
      </c>
      <c r="G1185" s="60" t="s">
        <v>738</v>
      </c>
      <c r="H1185" s="60" t="s">
        <v>4441</v>
      </c>
      <c r="I1185" s="60" t="s">
        <v>4442</v>
      </c>
      <c r="J1185" s="91" t="s">
        <v>65</v>
      </c>
      <c r="K1185" s="60" t="s">
        <v>11878</v>
      </c>
      <c r="L1185" s="60" t="s">
        <v>12876</v>
      </c>
      <c r="M1185" s="60" t="s">
        <v>66</v>
      </c>
      <c r="N1185" s="52" t="s">
        <v>12904</v>
      </c>
      <c r="O1185" s="85">
        <v>1</v>
      </c>
      <c r="P1185" s="60" t="s">
        <v>68</v>
      </c>
      <c r="Q1185" s="60" t="s">
        <v>69</v>
      </c>
      <c r="R1185" s="51" t="s">
        <v>4407</v>
      </c>
      <c r="S1185" s="60" t="s">
        <v>12905</v>
      </c>
      <c r="T1185" s="60" t="s">
        <v>650</v>
      </c>
      <c r="U1185" s="74">
        <v>46268</v>
      </c>
      <c r="V1185" s="60"/>
      <c r="W1185" s="60" t="s">
        <v>11877</v>
      </c>
      <c r="X1185" s="60" t="s">
        <v>12875</v>
      </c>
      <c r="Y1185" s="142" t="str">
        <f>_xlfn.XLOOKUP(B1185,'Golden Rulebook-CDErule level'!I:I,'Golden Rulebook-CDErule level'!I:I, "not found")</f>
        <v>DQO-2435</v>
      </c>
    </row>
    <row r="1186" spans="1:25" ht="14.25">
      <c r="A1186" s="60" t="s">
        <v>11890</v>
      </c>
      <c r="B1186" s="60" t="s">
        <v>11891</v>
      </c>
      <c r="C1186" s="72" t="s">
        <v>11892</v>
      </c>
      <c r="D1186" s="73" t="s">
        <v>11893</v>
      </c>
      <c r="E1186" s="60" t="s">
        <v>60</v>
      </c>
      <c r="F1186" s="60" t="s">
        <v>61</v>
      </c>
      <c r="G1186" s="60" t="s">
        <v>738</v>
      </c>
      <c r="H1186" s="60" t="s">
        <v>4441</v>
      </c>
      <c r="I1186" s="60" t="s">
        <v>4442</v>
      </c>
      <c r="J1186" s="91" t="s">
        <v>65</v>
      </c>
      <c r="K1186" s="60" t="s">
        <v>11878</v>
      </c>
      <c r="L1186" s="60" t="s">
        <v>11880</v>
      </c>
      <c r="M1186" s="60" t="s">
        <v>66</v>
      </c>
      <c r="N1186" s="52" t="s">
        <v>11894</v>
      </c>
      <c r="O1186" s="85">
        <v>1</v>
      </c>
      <c r="P1186" s="60" t="s">
        <v>68</v>
      </c>
      <c r="Q1186" s="60" t="s">
        <v>69</v>
      </c>
      <c r="R1186" s="51" t="s">
        <v>70</v>
      </c>
      <c r="S1186" t="s">
        <v>11895</v>
      </c>
      <c r="T1186" s="60" t="s">
        <v>650</v>
      </c>
      <c r="U1186" s="74">
        <v>46268</v>
      </c>
      <c r="V1186" s="60"/>
      <c r="W1186" s="60" t="s">
        <v>11877</v>
      </c>
      <c r="X1186" s="60" t="s">
        <v>11879</v>
      </c>
      <c r="Y1186" s="142" t="str">
        <f>_xlfn.XLOOKUP(B1186,'Golden Rulebook-CDErule level'!I:I,'Golden Rulebook-CDErule level'!I:I, "not found")</f>
        <v>DQO-2436</v>
      </c>
    </row>
    <row r="1187" spans="1:25" ht="15" customHeight="1">
      <c r="A1187" s="60" t="s">
        <v>12466</v>
      </c>
      <c r="B1187" s="60" t="s">
        <v>12467</v>
      </c>
      <c r="C1187" s="72" t="s">
        <v>12468</v>
      </c>
      <c r="D1187" s="73" t="s">
        <v>12469</v>
      </c>
      <c r="E1187" s="60" t="s">
        <v>1071</v>
      </c>
      <c r="F1187" s="60" t="s">
        <v>61</v>
      </c>
      <c r="G1187" s="60" t="s">
        <v>738</v>
      </c>
      <c r="H1187" s="60" t="s">
        <v>4441</v>
      </c>
      <c r="I1187" s="60" t="s">
        <v>4442</v>
      </c>
      <c r="J1187" s="91" t="s">
        <v>65</v>
      </c>
      <c r="K1187" s="60" t="s">
        <v>11878</v>
      </c>
      <c r="L1187" s="60" t="s">
        <v>12456</v>
      </c>
      <c r="M1187" s="60" t="s">
        <v>66</v>
      </c>
      <c r="N1187" s="52" t="s">
        <v>12470</v>
      </c>
      <c r="O1187" s="85">
        <v>0.95</v>
      </c>
      <c r="P1187" s="60" t="s">
        <v>68</v>
      </c>
      <c r="Q1187" s="60" t="s">
        <v>69</v>
      </c>
      <c r="R1187" s="51" t="s">
        <v>70</v>
      </c>
      <c r="S1187" t="s">
        <v>12471</v>
      </c>
      <c r="T1187" s="60" t="s">
        <v>650</v>
      </c>
      <c r="U1187" s="74">
        <v>46268</v>
      </c>
      <c r="V1187" s="60"/>
      <c r="W1187" s="60" t="s">
        <v>11877</v>
      </c>
      <c r="X1187" s="60" t="s">
        <v>12455</v>
      </c>
      <c r="Y1187" s="142" t="str">
        <f>_xlfn.XLOOKUP(B1187,'Golden Rulebook-CDErule level'!I:I,'Golden Rulebook-CDErule level'!I:I, "not found")</f>
        <v>DQO-2437</v>
      </c>
    </row>
    <row r="1188" spans="1:25" ht="28.5">
      <c r="A1188" s="60" t="s">
        <v>13887</v>
      </c>
      <c r="B1188" s="60" t="s">
        <v>13888</v>
      </c>
      <c r="C1188" s="72" t="s">
        <v>13889</v>
      </c>
      <c r="D1188" s="73" t="s">
        <v>13890</v>
      </c>
      <c r="E1188" s="60" t="s">
        <v>60</v>
      </c>
      <c r="F1188" s="60" t="s">
        <v>61</v>
      </c>
      <c r="G1188" s="60" t="s">
        <v>738</v>
      </c>
      <c r="H1188" s="60" t="s">
        <v>4441</v>
      </c>
      <c r="I1188" s="60" t="s">
        <v>4442</v>
      </c>
      <c r="J1188" s="91" t="s">
        <v>65</v>
      </c>
      <c r="K1188" s="60" t="s">
        <v>13372</v>
      </c>
      <c r="L1188" s="60" t="s">
        <v>13871</v>
      </c>
      <c r="M1188" s="60" t="s">
        <v>66</v>
      </c>
      <c r="N1188" s="52" t="s">
        <v>13891</v>
      </c>
      <c r="O1188" s="85">
        <v>1</v>
      </c>
      <c r="P1188" s="60" t="s">
        <v>68</v>
      </c>
      <c r="Q1188" s="60" t="s">
        <v>69</v>
      </c>
      <c r="R1188" s="51" t="s">
        <v>4407</v>
      </c>
      <c r="S1188" s="60"/>
      <c r="T1188" s="60" t="s">
        <v>650</v>
      </c>
      <c r="U1188" s="74">
        <v>46268</v>
      </c>
      <c r="V1188" s="60"/>
      <c r="W1188" s="60" t="s">
        <v>13371</v>
      </c>
      <c r="X1188" s="60" t="s">
        <v>6196</v>
      </c>
      <c r="Y1188" s="142" t="str">
        <f>_xlfn.XLOOKUP(B1188,'Golden Rulebook-CDErule level'!I:I,'Golden Rulebook-CDErule level'!I:I, "not found")</f>
        <v>DQO-2438</v>
      </c>
    </row>
    <row r="1189" spans="1:25" ht="15" customHeight="1">
      <c r="A1189" s="18" t="s">
        <v>13376</v>
      </c>
      <c r="B1189" s="92" t="s">
        <v>13377</v>
      </c>
      <c r="C1189" s="18" t="s">
        <v>13378</v>
      </c>
      <c r="D1189" s="18" t="s">
        <v>13379</v>
      </c>
      <c r="E1189" s="18" t="s">
        <v>90</v>
      </c>
      <c r="F1189" s="18" t="s">
        <v>61</v>
      </c>
      <c r="G1189" s="18" t="s">
        <v>738</v>
      </c>
      <c r="H1189" s="18" t="s">
        <v>4441</v>
      </c>
      <c r="I1189" s="18" t="s">
        <v>4442</v>
      </c>
      <c r="J1189" s="18" t="s">
        <v>65</v>
      </c>
      <c r="K1189" s="18" t="s">
        <v>13372</v>
      </c>
      <c r="L1189" s="18" t="s">
        <v>13373</v>
      </c>
      <c r="M1189" s="18" t="s">
        <v>93</v>
      </c>
      <c r="N1189" s="18" t="s">
        <v>11902</v>
      </c>
      <c r="O1189" s="18">
        <v>0.95</v>
      </c>
      <c r="P1189" s="18" t="s">
        <v>68</v>
      </c>
      <c r="Q1189" s="18" t="s">
        <v>69</v>
      </c>
      <c r="R1189" s="18" t="s">
        <v>4407</v>
      </c>
      <c r="S1189" s="18" t="s">
        <v>95</v>
      </c>
      <c r="T1189" s="60" t="s">
        <v>650</v>
      </c>
      <c r="U1189" s="93">
        <v>46063</v>
      </c>
      <c r="V1189" s="18" t="s">
        <v>647</v>
      </c>
      <c r="W1189" s="18" t="s">
        <v>13371</v>
      </c>
      <c r="X1189" s="18" t="s">
        <v>11879</v>
      </c>
      <c r="Y1189" s="142" t="str">
        <f>_xlfn.XLOOKUP(B1189,'Golden Rulebook-CDErule level'!I:I,'Golden Rulebook-CDErule level'!I:I, "not found")</f>
        <v>DQO-1019</v>
      </c>
    </row>
    <row r="1190" spans="1:25" ht="15" customHeight="1">
      <c r="A1190" s="18" t="s">
        <v>13901</v>
      </c>
      <c r="B1190" s="92" t="s">
        <v>13902</v>
      </c>
      <c r="C1190" s="18" t="s">
        <v>13903</v>
      </c>
      <c r="D1190" s="18" t="s">
        <v>13904</v>
      </c>
      <c r="E1190" s="18" t="s">
        <v>90</v>
      </c>
      <c r="F1190" s="18" t="s">
        <v>61</v>
      </c>
      <c r="G1190" s="18" t="s">
        <v>738</v>
      </c>
      <c r="H1190" s="18" t="s">
        <v>4441</v>
      </c>
      <c r="I1190" s="18" t="s">
        <v>4442</v>
      </c>
      <c r="J1190" s="18" t="s">
        <v>65</v>
      </c>
      <c r="K1190" s="18" t="s">
        <v>13372</v>
      </c>
      <c r="L1190" s="18" t="s">
        <v>13898</v>
      </c>
      <c r="M1190" s="18" t="s">
        <v>93</v>
      </c>
      <c r="N1190" s="18" t="s">
        <v>13300</v>
      </c>
      <c r="O1190" s="18">
        <v>0.95</v>
      </c>
      <c r="P1190" s="18" t="s">
        <v>68</v>
      </c>
      <c r="Q1190" s="18" t="s">
        <v>69</v>
      </c>
      <c r="R1190" s="18" t="s">
        <v>4407</v>
      </c>
      <c r="S1190" s="18" t="s">
        <v>95</v>
      </c>
      <c r="T1190" s="60" t="s">
        <v>650</v>
      </c>
      <c r="U1190" s="93">
        <v>46063</v>
      </c>
      <c r="V1190" s="18" t="s">
        <v>647</v>
      </c>
      <c r="W1190" s="18" t="s">
        <v>13371</v>
      </c>
      <c r="X1190" s="18" t="s">
        <v>13292</v>
      </c>
      <c r="Y1190" s="142" t="str">
        <f>_xlfn.XLOOKUP(B1190,'Golden Rulebook-CDErule level'!I:I,'Golden Rulebook-CDErule level'!I:I, "not found")</f>
        <v>DQO-1022</v>
      </c>
    </row>
    <row r="1191" spans="1:25" ht="15" customHeight="1">
      <c r="A1191" s="18" t="s">
        <v>13894</v>
      </c>
      <c r="B1191" s="92" t="s">
        <v>13895</v>
      </c>
      <c r="C1191" s="18" t="s">
        <v>13896</v>
      </c>
      <c r="D1191" s="18" t="s">
        <v>13897</v>
      </c>
      <c r="E1191" s="18" t="s">
        <v>90</v>
      </c>
      <c r="F1191" s="18" t="s">
        <v>61</v>
      </c>
      <c r="G1191" s="18" t="s">
        <v>738</v>
      </c>
      <c r="H1191" s="18" t="s">
        <v>4441</v>
      </c>
      <c r="I1191" s="18" t="s">
        <v>4442</v>
      </c>
      <c r="J1191" s="18" t="s">
        <v>65</v>
      </c>
      <c r="K1191" s="18" t="s">
        <v>13372</v>
      </c>
      <c r="L1191" s="18" t="s">
        <v>13871</v>
      </c>
      <c r="M1191" s="18" t="s">
        <v>93</v>
      </c>
      <c r="N1191" s="18" t="s">
        <v>6204</v>
      </c>
      <c r="O1191" s="18">
        <v>0.95</v>
      </c>
      <c r="P1191" s="18" t="s">
        <v>68</v>
      </c>
      <c r="Q1191" s="18" t="s">
        <v>69</v>
      </c>
      <c r="R1191" s="18" t="s">
        <v>4407</v>
      </c>
      <c r="S1191" s="18" t="s">
        <v>95</v>
      </c>
      <c r="T1191" s="60" t="s">
        <v>650</v>
      </c>
      <c r="U1191" s="93">
        <v>46063</v>
      </c>
      <c r="V1191" s="18" t="s">
        <v>647</v>
      </c>
      <c r="W1191" s="18" t="s">
        <v>13371</v>
      </c>
      <c r="X1191" s="18" t="s">
        <v>6196</v>
      </c>
      <c r="Y1191" s="142" t="str">
        <f>_xlfn.XLOOKUP(B1191,'Golden Rulebook-CDErule level'!I:I,'Golden Rulebook-CDErule level'!I:I, "not found")</f>
        <v>DQO-1023</v>
      </c>
    </row>
    <row r="1192" spans="1:25" ht="15" customHeight="1">
      <c r="A1192" s="18" t="s">
        <v>13044</v>
      </c>
      <c r="B1192" s="92" t="s">
        <v>13045</v>
      </c>
      <c r="C1192" s="18" t="s">
        <v>13046</v>
      </c>
      <c r="D1192" s="18" t="s">
        <v>13047</v>
      </c>
      <c r="E1192" s="18" t="s">
        <v>90</v>
      </c>
      <c r="F1192" s="18" t="s">
        <v>61</v>
      </c>
      <c r="G1192" s="18" t="s">
        <v>738</v>
      </c>
      <c r="H1192" s="18" t="s">
        <v>4441</v>
      </c>
      <c r="I1192" s="18" t="s">
        <v>4442</v>
      </c>
      <c r="J1192" s="18" t="s">
        <v>65</v>
      </c>
      <c r="K1192" s="18" t="s">
        <v>11878</v>
      </c>
      <c r="L1192" s="18" t="s">
        <v>13041</v>
      </c>
      <c r="M1192" s="18" t="s">
        <v>93</v>
      </c>
      <c r="N1192" s="18" t="s">
        <v>13048</v>
      </c>
      <c r="O1192" s="18">
        <v>0.95</v>
      </c>
      <c r="P1192" s="18" t="s">
        <v>68</v>
      </c>
      <c r="Q1192" s="18" t="s">
        <v>69</v>
      </c>
      <c r="R1192" s="18" t="s">
        <v>4407</v>
      </c>
      <c r="S1192" s="18" t="s">
        <v>95</v>
      </c>
      <c r="T1192" s="60" t="s">
        <v>650</v>
      </c>
      <c r="U1192" s="93">
        <v>46063</v>
      </c>
      <c r="V1192" s="18" t="s">
        <v>647</v>
      </c>
      <c r="W1192" s="18" t="s">
        <v>11877</v>
      </c>
      <c r="X1192" s="18" t="s">
        <v>13040</v>
      </c>
      <c r="Y1192" s="142" t="str">
        <f>_xlfn.XLOOKUP(B1192,'Golden Rulebook-CDErule level'!I:I,'Golden Rulebook-CDErule level'!I:I, "not found")</f>
        <v>DQO-1024</v>
      </c>
    </row>
    <row r="1193" spans="1:25" ht="15" customHeight="1">
      <c r="A1193" s="18" t="s">
        <v>12432</v>
      </c>
      <c r="B1193" s="92" t="s">
        <v>12433</v>
      </c>
      <c r="C1193" s="18" t="s">
        <v>12434</v>
      </c>
      <c r="D1193" s="18" t="s">
        <v>12435</v>
      </c>
      <c r="E1193" s="18" t="s">
        <v>90</v>
      </c>
      <c r="F1193" s="18" t="s">
        <v>61</v>
      </c>
      <c r="G1193" s="18" t="s">
        <v>738</v>
      </c>
      <c r="H1193" s="18" t="s">
        <v>4441</v>
      </c>
      <c r="I1193" s="18" t="s">
        <v>4442</v>
      </c>
      <c r="J1193" s="18" t="s">
        <v>65</v>
      </c>
      <c r="K1193" s="18" t="s">
        <v>11878</v>
      </c>
      <c r="L1193" s="18" t="s">
        <v>12415</v>
      </c>
      <c r="M1193" s="18" t="s">
        <v>93</v>
      </c>
      <c r="N1193" s="18" t="s">
        <v>12436</v>
      </c>
      <c r="O1193" s="18">
        <v>0.95</v>
      </c>
      <c r="P1193" s="18" t="s">
        <v>68</v>
      </c>
      <c r="Q1193" s="18" t="s">
        <v>69</v>
      </c>
      <c r="R1193" s="18" t="s">
        <v>70</v>
      </c>
      <c r="S1193" s="18" t="s">
        <v>12437</v>
      </c>
      <c r="T1193" s="60" t="s">
        <v>650</v>
      </c>
      <c r="U1193" s="93">
        <v>46063</v>
      </c>
      <c r="V1193" s="18" t="s">
        <v>647</v>
      </c>
      <c r="W1193" s="18" t="s">
        <v>11877</v>
      </c>
      <c r="X1193" s="18" t="s">
        <v>12414</v>
      </c>
      <c r="Y1193" s="142" t="str">
        <f>_xlfn.XLOOKUP(B1193,'Golden Rulebook-CDErule level'!I:I,'Golden Rulebook-CDErule level'!I:I, "not found")</f>
        <v>DQO-1025</v>
      </c>
    </row>
    <row r="1194" spans="1:25" ht="15" customHeight="1">
      <c r="A1194" s="18" t="s">
        <v>6460</v>
      </c>
      <c r="B1194" s="92" t="s">
        <v>6461</v>
      </c>
      <c r="C1194" s="18" t="s">
        <v>6462</v>
      </c>
      <c r="D1194" s="18" t="s">
        <v>6463</v>
      </c>
      <c r="E1194" s="18" t="s">
        <v>90</v>
      </c>
      <c r="F1194" s="18" t="s">
        <v>61</v>
      </c>
      <c r="G1194" s="18" t="s">
        <v>3030</v>
      </c>
      <c r="H1194" s="18" t="s">
        <v>4625</v>
      </c>
      <c r="I1194" s="18" t="s">
        <v>4626</v>
      </c>
      <c r="J1194" s="18" t="s">
        <v>65</v>
      </c>
      <c r="K1194" s="18" t="s">
        <v>6321</v>
      </c>
      <c r="L1194" s="18" t="s">
        <v>6457</v>
      </c>
      <c r="M1194" s="18" t="s">
        <v>93</v>
      </c>
      <c r="N1194" s="18" t="s">
        <v>5255</v>
      </c>
      <c r="O1194" s="18">
        <v>0.95</v>
      </c>
      <c r="P1194" s="18" t="s">
        <v>68</v>
      </c>
      <c r="Q1194" s="18" t="s">
        <v>69</v>
      </c>
      <c r="R1194" s="18" t="s">
        <v>4407</v>
      </c>
      <c r="S1194" s="18" t="s">
        <v>95</v>
      </c>
      <c r="T1194" s="60" t="s">
        <v>650</v>
      </c>
      <c r="U1194" s="93">
        <v>46063</v>
      </c>
      <c r="V1194" s="18" t="s">
        <v>647</v>
      </c>
      <c r="W1194" s="18" t="s">
        <v>6320</v>
      </c>
      <c r="X1194" s="18" t="s">
        <v>5240</v>
      </c>
      <c r="Y1194" s="142" t="str">
        <f>_xlfn.XLOOKUP(B1194,'Golden Rulebook-CDErule level'!I:I,'Golden Rulebook-CDErule level'!I:I, "not found")</f>
        <v>DQO-1026</v>
      </c>
    </row>
    <row r="1195" spans="1:25" ht="15" customHeight="1">
      <c r="A1195" s="18" t="s">
        <v>6531</v>
      </c>
      <c r="B1195" s="92" t="s">
        <v>6532</v>
      </c>
      <c r="C1195" s="18" t="s">
        <v>6533</v>
      </c>
      <c r="D1195" s="18" t="s">
        <v>6534</v>
      </c>
      <c r="E1195" s="18" t="s">
        <v>90</v>
      </c>
      <c r="F1195" s="18" t="s">
        <v>61</v>
      </c>
      <c r="G1195" s="18" t="s">
        <v>3030</v>
      </c>
      <c r="H1195" s="18" t="s">
        <v>4625</v>
      </c>
      <c r="I1195" s="18" t="s">
        <v>4626</v>
      </c>
      <c r="J1195" s="18" t="s">
        <v>65</v>
      </c>
      <c r="K1195" s="18" t="s">
        <v>6321</v>
      </c>
      <c r="L1195" s="18" t="s">
        <v>6528</v>
      </c>
      <c r="M1195" s="18" t="s">
        <v>93</v>
      </c>
      <c r="N1195" s="18" t="s">
        <v>5344</v>
      </c>
      <c r="O1195" s="18">
        <v>0.95</v>
      </c>
      <c r="P1195" s="18" t="s">
        <v>68</v>
      </c>
      <c r="Q1195" s="18" t="s">
        <v>69</v>
      </c>
      <c r="R1195" s="18" t="s">
        <v>4407</v>
      </c>
      <c r="S1195" s="18" t="s">
        <v>95</v>
      </c>
      <c r="T1195" s="60" t="s">
        <v>650</v>
      </c>
      <c r="U1195" s="93">
        <v>46063</v>
      </c>
      <c r="V1195" s="18" t="s">
        <v>647</v>
      </c>
      <c r="W1195" s="18" t="s">
        <v>6320</v>
      </c>
      <c r="X1195" s="18" t="s">
        <v>5329</v>
      </c>
      <c r="Y1195" s="142" t="str">
        <f>_xlfn.XLOOKUP(B1195,'Golden Rulebook-CDErule level'!I:I,'Golden Rulebook-CDErule level'!I:I, "not found")</f>
        <v>DQO-1027</v>
      </c>
    </row>
    <row r="1196" spans="1:25" ht="15" customHeight="1">
      <c r="A1196" s="18" t="s">
        <v>13413</v>
      </c>
      <c r="B1196" s="92" t="s">
        <v>13414</v>
      </c>
      <c r="C1196" s="18" t="s">
        <v>13415</v>
      </c>
      <c r="D1196" s="18" t="s">
        <v>13416</v>
      </c>
      <c r="E1196" s="18" t="s">
        <v>90</v>
      </c>
      <c r="F1196" s="18" t="s">
        <v>61</v>
      </c>
      <c r="G1196" s="18" t="s">
        <v>738</v>
      </c>
      <c r="H1196" s="18" t="s">
        <v>4441</v>
      </c>
      <c r="I1196" s="18" t="s">
        <v>4442</v>
      </c>
      <c r="J1196" s="18" t="s">
        <v>65</v>
      </c>
      <c r="K1196" s="18" t="s">
        <v>13372</v>
      </c>
      <c r="L1196" s="18" t="s">
        <v>13403</v>
      </c>
      <c r="M1196" s="18" t="s">
        <v>93</v>
      </c>
      <c r="N1196" s="18" t="s">
        <v>11951</v>
      </c>
      <c r="O1196" s="18">
        <v>0.95</v>
      </c>
      <c r="P1196" s="18" t="s">
        <v>68</v>
      </c>
      <c r="Q1196" s="18" t="s">
        <v>69</v>
      </c>
      <c r="R1196" s="18" t="s">
        <v>4407</v>
      </c>
      <c r="S1196" s="18" t="s">
        <v>95</v>
      </c>
      <c r="T1196" s="60" t="s">
        <v>650</v>
      </c>
      <c r="U1196" s="93">
        <v>46063</v>
      </c>
      <c r="V1196" s="18" t="s">
        <v>647</v>
      </c>
      <c r="W1196" s="18" t="s">
        <v>13371</v>
      </c>
      <c r="X1196" s="18" t="s">
        <v>11936</v>
      </c>
      <c r="Y1196" s="142" t="str">
        <f>_xlfn.XLOOKUP(B1196,'Golden Rulebook-CDErule level'!I:I,'Golden Rulebook-CDErule level'!I:I, "not found")</f>
        <v>DQO-1028</v>
      </c>
    </row>
    <row r="1197" spans="1:25" ht="15" customHeight="1">
      <c r="A1197" s="18" t="s">
        <v>7576</v>
      </c>
      <c r="B1197" s="92" t="s">
        <v>7577</v>
      </c>
      <c r="C1197" s="18" t="s">
        <v>7578</v>
      </c>
      <c r="D1197" s="18" t="s">
        <v>7579</v>
      </c>
      <c r="E1197" s="18" t="s">
        <v>90</v>
      </c>
      <c r="F1197" s="18" t="s">
        <v>61</v>
      </c>
      <c r="G1197" s="18" t="s">
        <v>738</v>
      </c>
      <c r="H1197" s="18" t="s">
        <v>4441</v>
      </c>
      <c r="I1197" s="18" t="s">
        <v>4442</v>
      </c>
      <c r="J1197" s="18" t="s">
        <v>65</v>
      </c>
      <c r="K1197" s="18" t="s">
        <v>7302</v>
      </c>
      <c r="L1197" s="18" t="s">
        <v>7549</v>
      </c>
      <c r="M1197" s="18" t="s">
        <v>93</v>
      </c>
      <c r="N1197" s="18" t="s">
        <v>7580</v>
      </c>
      <c r="O1197" s="18">
        <v>0.95</v>
      </c>
      <c r="P1197" s="18" t="s">
        <v>68</v>
      </c>
      <c r="Q1197" s="18" t="s">
        <v>69</v>
      </c>
      <c r="R1197" s="18" t="s">
        <v>70</v>
      </c>
      <c r="S1197" s="18" t="s">
        <v>95</v>
      </c>
      <c r="T1197" s="60" t="s">
        <v>650</v>
      </c>
      <c r="U1197" s="93">
        <v>46063</v>
      </c>
      <c r="V1197" s="18" t="s">
        <v>647</v>
      </c>
      <c r="W1197" s="18" t="s">
        <v>7301</v>
      </c>
      <c r="X1197" s="18" t="s">
        <v>7548</v>
      </c>
      <c r="Y1197" s="142" t="str">
        <f>_xlfn.XLOOKUP(B1197,'Golden Rulebook-CDErule level'!I:I,'Golden Rulebook-CDErule level'!I:I, "not found")</f>
        <v>DQO-1029</v>
      </c>
    </row>
    <row r="1198" spans="1:25" ht="15" customHeight="1">
      <c r="A1198" s="18" t="s">
        <v>11840</v>
      </c>
      <c r="B1198" s="92" t="s">
        <v>11841</v>
      </c>
      <c r="C1198" s="18" t="s">
        <v>11842</v>
      </c>
      <c r="D1198" s="18" t="s">
        <v>11843</v>
      </c>
      <c r="E1198" s="18" t="s">
        <v>90</v>
      </c>
      <c r="F1198" s="18" t="s">
        <v>61</v>
      </c>
      <c r="G1198" s="18" t="s">
        <v>738</v>
      </c>
      <c r="H1198" s="18" t="s">
        <v>4441</v>
      </c>
      <c r="I1198" s="18" t="s">
        <v>4442</v>
      </c>
      <c r="J1198" s="18" t="s">
        <v>65</v>
      </c>
      <c r="K1198" s="18" t="s">
        <v>11011</v>
      </c>
      <c r="L1198" s="18" t="s">
        <v>11823</v>
      </c>
      <c r="M1198" s="18" t="s">
        <v>93</v>
      </c>
      <c r="N1198" s="18" t="s">
        <v>11844</v>
      </c>
      <c r="O1198" s="18">
        <v>0.95</v>
      </c>
      <c r="P1198" s="18" t="s">
        <v>68</v>
      </c>
      <c r="Q1198" s="18" t="s">
        <v>69</v>
      </c>
      <c r="R1198" s="18" t="s">
        <v>70</v>
      </c>
      <c r="S1198" s="18" t="s">
        <v>95</v>
      </c>
      <c r="T1198" s="60" t="s">
        <v>650</v>
      </c>
      <c r="U1198" s="93">
        <v>46063</v>
      </c>
      <c r="V1198" s="18" t="s">
        <v>647</v>
      </c>
      <c r="W1198" s="18" t="s">
        <v>11010</v>
      </c>
      <c r="X1198" s="18" t="s">
        <v>11822</v>
      </c>
      <c r="Y1198" s="142" t="str">
        <f>_xlfn.XLOOKUP(B1198,'Golden Rulebook-CDErule level'!I:I,'Golden Rulebook-CDErule level'!I:I, "not found")</f>
        <v>DQO-1030</v>
      </c>
    </row>
    <row r="1199" spans="1:25" ht="15" customHeight="1">
      <c r="A1199" s="18" t="s">
        <v>13442</v>
      </c>
      <c r="B1199" s="92" t="s">
        <v>13443</v>
      </c>
      <c r="C1199" s="18" t="s">
        <v>13444</v>
      </c>
      <c r="D1199" s="18" t="s">
        <v>13445</v>
      </c>
      <c r="E1199" s="18" t="s">
        <v>90</v>
      </c>
      <c r="F1199" s="18" t="s">
        <v>61</v>
      </c>
      <c r="G1199" s="18" t="s">
        <v>738</v>
      </c>
      <c r="H1199" s="18" t="s">
        <v>4441</v>
      </c>
      <c r="I1199" s="18" t="s">
        <v>4442</v>
      </c>
      <c r="J1199" s="18" t="s">
        <v>65</v>
      </c>
      <c r="K1199" s="18" t="s">
        <v>13372</v>
      </c>
      <c r="L1199" s="18" t="s">
        <v>13425</v>
      </c>
      <c r="M1199" s="18" t="s">
        <v>93</v>
      </c>
      <c r="N1199" s="18" t="s">
        <v>11992</v>
      </c>
      <c r="O1199" s="18">
        <v>0.95</v>
      </c>
      <c r="P1199" s="18" t="s">
        <v>68</v>
      </c>
      <c r="Q1199" s="18" t="s">
        <v>69</v>
      </c>
      <c r="R1199" s="18" t="s">
        <v>4407</v>
      </c>
      <c r="S1199" s="18" t="s">
        <v>95</v>
      </c>
      <c r="T1199" s="60" t="s">
        <v>650</v>
      </c>
      <c r="U1199" s="93">
        <v>46063</v>
      </c>
      <c r="V1199" s="18" t="s">
        <v>647</v>
      </c>
      <c r="W1199" s="18" t="s">
        <v>13371</v>
      </c>
      <c r="X1199" s="18" t="s">
        <v>11984</v>
      </c>
      <c r="Y1199" s="142" t="str">
        <f>_xlfn.XLOOKUP(B1199,'Golden Rulebook-CDErule level'!I:I,'Golden Rulebook-CDErule level'!I:I, "not found")</f>
        <v>DQO-1032</v>
      </c>
    </row>
    <row r="1200" spans="1:25" ht="15" customHeight="1">
      <c r="A1200" s="18" t="s">
        <v>13449</v>
      </c>
      <c r="B1200" s="92" t="s">
        <v>13450</v>
      </c>
      <c r="C1200" s="18" t="s">
        <v>13451</v>
      </c>
      <c r="D1200" s="18" t="s">
        <v>13452</v>
      </c>
      <c r="E1200" s="18" t="s">
        <v>90</v>
      </c>
      <c r="F1200" s="18" t="s">
        <v>61</v>
      </c>
      <c r="G1200" s="18" t="s">
        <v>738</v>
      </c>
      <c r="H1200" s="18" t="s">
        <v>4441</v>
      </c>
      <c r="I1200" s="18" t="s">
        <v>4442</v>
      </c>
      <c r="J1200" s="18" t="s">
        <v>65</v>
      </c>
      <c r="K1200" s="18" t="s">
        <v>13372</v>
      </c>
      <c r="L1200" s="18" t="s">
        <v>13446</v>
      </c>
      <c r="M1200" s="18" t="s">
        <v>93</v>
      </c>
      <c r="N1200" s="18" t="s">
        <v>12100</v>
      </c>
      <c r="O1200" s="18">
        <v>0.95</v>
      </c>
      <c r="P1200" s="18" t="s">
        <v>68</v>
      </c>
      <c r="Q1200" s="18" t="s">
        <v>69</v>
      </c>
      <c r="R1200" s="18" t="s">
        <v>4407</v>
      </c>
      <c r="S1200" s="18" t="s">
        <v>95</v>
      </c>
      <c r="T1200" s="60" t="s">
        <v>650</v>
      </c>
      <c r="U1200" s="93">
        <v>46063</v>
      </c>
      <c r="V1200" s="18" t="s">
        <v>647</v>
      </c>
      <c r="W1200" s="18" t="s">
        <v>13371</v>
      </c>
      <c r="X1200" s="18" t="s">
        <v>12092</v>
      </c>
      <c r="Y1200" s="142" t="str">
        <f>_xlfn.XLOOKUP(B1200,'Golden Rulebook-CDErule level'!I:I,'Golden Rulebook-CDErule level'!I:I, "not found")</f>
        <v>DQO-1033</v>
      </c>
    </row>
    <row r="1201" spans="1:25" ht="15" customHeight="1">
      <c r="A1201" s="18" t="s">
        <v>6339</v>
      </c>
      <c r="B1201" s="92" t="s">
        <v>6340</v>
      </c>
      <c r="C1201" s="18" t="s">
        <v>6341</v>
      </c>
      <c r="D1201" s="18" t="s">
        <v>6342</v>
      </c>
      <c r="E1201" s="18" t="s">
        <v>90</v>
      </c>
      <c r="F1201" s="18" t="s">
        <v>61</v>
      </c>
      <c r="G1201" s="18" t="s">
        <v>3030</v>
      </c>
      <c r="H1201" s="18" t="s">
        <v>4625</v>
      </c>
      <c r="I1201" s="18" t="s">
        <v>4626</v>
      </c>
      <c r="J1201" s="18" t="s">
        <v>65</v>
      </c>
      <c r="K1201" s="18" t="s">
        <v>6321</v>
      </c>
      <c r="L1201" s="18" t="s">
        <v>6323</v>
      </c>
      <c r="M1201" s="18" t="s">
        <v>93</v>
      </c>
      <c r="N1201" s="18" t="s">
        <v>6343</v>
      </c>
      <c r="O1201" s="18">
        <v>0.95</v>
      </c>
      <c r="P1201" s="18" t="s">
        <v>68</v>
      </c>
      <c r="Q1201" s="18" t="s">
        <v>69</v>
      </c>
      <c r="R1201" s="18" t="s">
        <v>70</v>
      </c>
      <c r="S1201" s="18" t="s">
        <v>95</v>
      </c>
      <c r="T1201" s="60" t="s">
        <v>650</v>
      </c>
      <c r="U1201" s="93">
        <v>46063</v>
      </c>
      <c r="V1201" s="18" t="s">
        <v>647</v>
      </c>
      <c r="W1201" s="18" t="s">
        <v>6320</v>
      </c>
      <c r="X1201" s="18" t="s">
        <v>6322</v>
      </c>
      <c r="Y1201" s="142" t="str">
        <f>_xlfn.XLOOKUP(B1201,'Golden Rulebook-CDErule level'!I:I,'Golden Rulebook-CDErule level'!I:I, "not found")</f>
        <v>DQO-1034</v>
      </c>
    </row>
    <row r="1202" spans="1:25" ht="15" customHeight="1">
      <c r="A1202" s="18" t="s">
        <v>13487</v>
      </c>
      <c r="B1202" s="92" t="s">
        <v>13488</v>
      </c>
      <c r="C1202" s="18" t="s">
        <v>13489</v>
      </c>
      <c r="D1202" s="18" t="s">
        <v>13490</v>
      </c>
      <c r="E1202" s="18" t="s">
        <v>90</v>
      </c>
      <c r="F1202" s="18" t="s">
        <v>61</v>
      </c>
      <c r="G1202" s="18" t="s">
        <v>738</v>
      </c>
      <c r="H1202" s="18" t="s">
        <v>4441</v>
      </c>
      <c r="I1202" s="18" t="s">
        <v>4442</v>
      </c>
      <c r="J1202" s="18" t="s">
        <v>65</v>
      </c>
      <c r="K1202" s="18" t="s">
        <v>13372</v>
      </c>
      <c r="L1202" s="18" t="s">
        <v>13477</v>
      </c>
      <c r="M1202" s="18" t="s">
        <v>93</v>
      </c>
      <c r="N1202" s="18" t="s">
        <v>13491</v>
      </c>
      <c r="O1202" s="18">
        <v>0.95</v>
      </c>
      <c r="P1202" s="18" t="s">
        <v>68</v>
      </c>
      <c r="Q1202" s="18" t="s">
        <v>69</v>
      </c>
      <c r="R1202" s="18" t="s">
        <v>4407</v>
      </c>
      <c r="S1202" s="18" t="s">
        <v>95</v>
      </c>
      <c r="T1202" s="60" t="s">
        <v>650</v>
      </c>
      <c r="U1202" s="93">
        <v>46063</v>
      </c>
      <c r="V1202" s="18" t="s">
        <v>647</v>
      </c>
      <c r="W1202" s="18" t="s">
        <v>13371</v>
      </c>
      <c r="X1202" s="18" t="s">
        <v>13476</v>
      </c>
      <c r="Y1202" s="142" t="str">
        <f>_xlfn.XLOOKUP(B1202,'Golden Rulebook-CDErule level'!I:I,'Golden Rulebook-CDErule level'!I:I, "not found")</f>
        <v>DQO-1035</v>
      </c>
    </row>
    <row r="1203" spans="1:25" ht="15" customHeight="1">
      <c r="A1203" s="18" t="s">
        <v>13503</v>
      </c>
      <c r="B1203" s="92" t="s">
        <v>13504</v>
      </c>
      <c r="C1203" s="18" t="s">
        <v>13505</v>
      </c>
      <c r="D1203" s="18" t="s">
        <v>13506</v>
      </c>
      <c r="E1203" s="18" t="s">
        <v>90</v>
      </c>
      <c r="F1203" s="18" t="s">
        <v>61</v>
      </c>
      <c r="G1203" s="18" t="s">
        <v>738</v>
      </c>
      <c r="H1203" s="18" t="s">
        <v>4441</v>
      </c>
      <c r="I1203" s="18" t="s">
        <v>4442</v>
      </c>
      <c r="J1203" s="18" t="s">
        <v>65</v>
      </c>
      <c r="K1203" s="18" t="s">
        <v>13372</v>
      </c>
      <c r="L1203" s="18" t="s">
        <v>13493</v>
      </c>
      <c r="M1203" s="18" t="s">
        <v>93</v>
      </c>
      <c r="N1203" s="18" t="s">
        <v>13507</v>
      </c>
      <c r="O1203" s="18">
        <v>0.95</v>
      </c>
      <c r="P1203" s="18" t="s">
        <v>68</v>
      </c>
      <c r="Q1203" s="18" t="s">
        <v>69</v>
      </c>
      <c r="R1203" s="18" t="s">
        <v>4407</v>
      </c>
      <c r="S1203" s="18" t="s">
        <v>95</v>
      </c>
      <c r="T1203" s="60" t="s">
        <v>650</v>
      </c>
      <c r="U1203" s="93">
        <v>46063</v>
      </c>
      <c r="V1203" s="18" t="s">
        <v>647</v>
      </c>
      <c r="W1203" s="18" t="s">
        <v>13371</v>
      </c>
      <c r="X1203" s="18" t="s">
        <v>13492</v>
      </c>
      <c r="Y1203" s="142" t="str">
        <f>_xlfn.XLOOKUP(B1203,'Golden Rulebook-CDErule level'!I:I,'Golden Rulebook-CDErule level'!I:I, "not found")</f>
        <v>DQO-1036</v>
      </c>
    </row>
    <row r="1204" spans="1:25" ht="15" customHeight="1">
      <c r="A1204" s="18" t="s">
        <v>13518</v>
      </c>
      <c r="B1204" s="92" t="s">
        <v>13519</v>
      </c>
      <c r="C1204" s="18" t="s">
        <v>13520</v>
      </c>
      <c r="D1204" s="18" t="s">
        <v>13521</v>
      </c>
      <c r="E1204" s="18" t="s">
        <v>90</v>
      </c>
      <c r="F1204" s="18" t="s">
        <v>61</v>
      </c>
      <c r="G1204" s="18" t="s">
        <v>738</v>
      </c>
      <c r="H1204" s="18" t="s">
        <v>4441</v>
      </c>
      <c r="I1204" s="18" t="s">
        <v>4442</v>
      </c>
      <c r="J1204" s="18" t="s">
        <v>65</v>
      </c>
      <c r="K1204" s="18" t="s">
        <v>13372</v>
      </c>
      <c r="L1204" s="18" t="s">
        <v>13508</v>
      </c>
      <c r="M1204" s="18" t="s">
        <v>93</v>
      </c>
      <c r="N1204" s="18" t="s">
        <v>12282</v>
      </c>
      <c r="O1204" s="18">
        <v>0.95</v>
      </c>
      <c r="P1204" s="18" t="s">
        <v>68</v>
      </c>
      <c r="Q1204" s="18" t="s">
        <v>69</v>
      </c>
      <c r="R1204" s="18" t="s">
        <v>4407</v>
      </c>
      <c r="S1204" s="18" t="s">
        <v>95</v>
      </c>
      <c r="T1204" s="60" t="s">
        <v>650</v>
      </c>
      <c r="U1204" s="93">
        <v>46063</v>
      </c>
      <c r="V1204" s="18" t="s">
        <v>647</v>
      </c>
      <c r="W1204" s="18" t="s">
        <v>13371</v>
      </c>
      <c r="X1204" s="18" t="s">
        <v>12267</v>
      </c>
      <c r="Y1204" s="142" t="str">
        <f>_xlfn.XLOOKUP(B1204,'Golden Rulebook-CDErule level'!I:I,'Golden Rulebook-CDErule level'!I:I, "not found")</f>
        <v>DQO-1037</v>
      </c>
    </row>
    <row r="1205" spans="1:25" ht="15" customHeight="1">
      <c r="A1205" s="18" t="s">
        <v>6790</v>
      </c>
      <c r="B1205" s="92" t="s">
        <v>6791</v>
      </c>
      <c r="C1205" s="18" t="s">
        <v>6792</v>
      </c>
      <c r="D1205" s="18" t="s">
        <v>6793</v>
      </c>
      <c r="E1205" s="18" t="s">
        <v>90</v>
      </c>
      <c r="F1205" s="18" t="s">
        <v>61</v>
      </c>
      <c r="G1205" s="18" t="s">
        <v>738</v>
      </c>
      <c r="H1205" s="18" t="s">
        <v>4441</v>
      </c>
      <c r="I1205" s="18" t="s">
        <v>4442</v>
      </c>
      <c r="J1205" s="18" t="s">
        <v>65</v>
      </c>
      <c r="K1205" s="18" t="s">
        <v>6764</v>
      </c>
      <c r="L1205" s="18" t="s">
        <v>6766</v>
      </c>
      <c r="M1205" s="18" t="s">
        <v>93</v>
      </c>
      <c r="N1205" s="18" t="s">
        <v>6794</v>
      </c>
      <c r="O1205" s="18">
        <v>0.95</v>
      </c>
      <c r="P1205" s="18" t="s">
        <v>68</v>
      </c>
      <c r="Q1205" s="18" t="s">
        <v>69</v>
      </c>
      <c r="R1205" s="18" t="s">
        <v>70</v>
      </c>
      <c r="S1205" s="18" t="s">
        <v>95</v>
      </c>
      <c r="T1205" s="60" t="s">
        <v>650</v>
      </c>
      <c r="U1205" s="93">
        <v>46063</v>
      </c>
      <c r="V1205" s="18" t="s">
        <v>647</v>
      </c>
      <c r="W1205" s="18" t="s">
        <v>6763</v>
      </c>
      <c r="X1205" s="18" t="s">
        <v>6765</v>
      </c>
      <c r="Y1205" s="142" t="str">
        <f>_xlfn.XLOOKUP(B1205,'Golden Rulebook-CDErule level'!I:I,'Golden Rulebook-CDErule level'!I:I, "not found")</f>
        <v>DQO-1038</v>
      </c>
    </row>
    <row r="1206" spans="1:25" ht="15" customHeight="1">
      <c r="A1206" s="18" t="s">
        <v>6368</v>
      </c>
      <c r="B1206" s="92" t="s">
        <v>6369</v>
      </c>
      <c r="C1206" s="18" t="s">
        <v>6370</v>
      </c>
      <c r="D1206" s="18" t="s">
        <v>6371</v>
      </c>
      <c r="E1206" s="18" t="s">
        <v>90</v>
      </c>
      <c r="F1206" s="18" t="s">
        <v>61</v>
      </c>
      <c r="G1206" s="18" t="s">
        <v>3030</v>
      </c>
      <c r="H1206" s="18" t="s">
        <v>4625</v>
      </c>
      <c r="I1206" s="18" t="s">
        <v>4626</v>
      </c>
      <c r="J1206" s="18" t="s">
        <v>65</v>
      </c>
      <c r="K1206" s="18" t="s">
        <v>6321</v>
      </c>
      <c r="L1206" s="18" t="s">
        <v>6345</v>
      </c>
      <c r="M1206" s="18" t="s">
        <v>93</v>
      </c>
      <c r="N1206" s="18" t="s">
        <v>6372</v>
      </c>
      <c r="O1206" s="18">
        <v>0.95</v>
      </c>
      <c r="P1206" s="18" t="s">
        <v>68</v>
      </c>
      <c r="Q1206" s="18" t="s">
        <v>69</v>
      </c>
      <c r="R1206" s="18" t="s">
        <v>70</v>
      </c>
      <c r="S1206" s="18" t="s">
        <v>95</v>
      </c>
      <c r="T1206" s="60" t="s">
        <v>650</v>
      </c>
      <c r="U1206" s="93">
        <v>46063</v>
      </c>
      <c r="V1206" s="18" t="s">
        <v>647</v>
      </c>
      <c r="W1206" s="18" t="s">
        <v>6320</v>
      </c>
      <c r="X1206" s="18" t="s">
        <v>6344</v>
      </c>
      <c r="Y1206" s="142" t="str">
        <f>_xlfn.XLOOKUP(B1206,'Golden Rulebook-CDErule level'!I:I,'Golden Rulebook-CDErule level'!I:I, "not found")</f>
        <v>DQO-1039</v>
      </c>
    </row>
    <row r="1207" spans="1:25" ht="15" customHeight="1">
      <c r="A1207" s="18" t="s">
        <v>6759</v>
      </c>
      <c r="B1207" s="92" t="s">
        <v>6760</v>
      </c>
      <c r="C1207" s="18" t="s">
        <v>6761</v>
      </c>
      <c r="D1207" s="18" t="s">
        <v>6762</v>
      </c>
      <c r="E1207" s="18" t="s">
        <v>90</v>
      </c>
      <c r="F1207" s="18" t="s">
        <v>61</v>
      </c>
      <c r="G1207" s="18" t="s">
        <v>3030</v>
      </c>
      <c r="H1207" s="18" t="s">
        <v>4625</v>
      </c>
      <c r="I1207" s="18" t="s">
        <v>4626</v>
      </c>
      <c r="J1207" s="18" t="s">
        <v>65</v>
      </c>
      <c r="K1207" s="18" t="s">
        <v>6321</v>
      </c>
      <c r="L1207" s="18" t="s">
        <v>6749</v>
      </c>
      <c r="M1207" s="18" t="s">
        <v>93</v>
      </c>
      <c r="N1207" s="18" t="s">
        <v>6122</v>
      </c>
      <c r="O1207" s="18">
        <v>0.95</v>
      </c>
      <c r="P1207" s="18" t="s">
        <v>68</v>
      </c>
      <c r="Q1207" s="18" t="s">
        <v>69</v>
      </c>
      <c r="R1207" s="18" t="s">
        <v>4407</v>
      </c>
      <c r="S1207" s="18" t="s">
        <v>95</v>
      </c>
      <c r="T1207" s="60" t="s">
        <v>650</v>
      </c>
      <c r="U1207" s="93">
        <v>46063</v>
      </c>
      <c r="V1207" s="18" t="s">
        <v>647</v>
      </c>
      <c r="W1207" s="18" t="s">
        <v>6320</v>
      </c>
      <c r="X1207" s="18" t="s">
        <v>6114</v>
      </c>
      <c r="Y1207" s="142" t="str">
        <f>_xlfn.XLOOKUP(B1207,'Golden Rulebook-CDErule level'!I:I,'Golden Rulebook-CDErule level'!I:I, "not found")</f>
        <v>DQO-1040</v>
      </c>
    </row>
    <row r="1208" spans="1:25" ht="15" customHeight="1">
      <c r="A1208" s="18" t="s">
        <v>6546</v>
      </c>
      <c r="B1208" s="92" t="s">
        <v>6547</v>
      </c>
      <c r="C1208" s="18" t="s">
        <v>6548</v>
      </c>
      <c r="D1208" s="18" t="s">
        <v>6549</v>
      </c>
      <c r="E1208" s="18" t="s">
        <v>90</v>
      </c>
      <c r="F1208" s="18" t="s">
        <v>61</v>
      </c>
      <c r="G1208" s="18" t="s">
        <v>3030</v>
      </c>
      <c r="H1208" s="18" t="s">
        <v>4625</v>
      </c>
      <c r="I1208" s="18" t="s">
        <v>4626</v>
      </c>
      <c r="J1208" s="18" t="s">
        <v>65</v>
      </c>
      <c r="K1208" s="18" t="s">
        <v>6321</v>
      </c>
      <c r="L1208" s="18" t="s">
        <v>6543</v>
      </c>
      <c r="M1208" s="18" t="s">
        <v>93</v>
      </c>
      <c r="N1208" s="18" t="s">
        <v>5479</v>
      </c>
      <c r="O1208" s="18">
        <v>0.95</v>
      </c>
      <c r="P1208" s="18" t="s">
        <v>68</v>
      </c>
      <c r="Q1208" s="18" t="s">
        <v>69</v>
      </c>
      <c r="R1208" s="18" t="s">
        <v>4407</v>
      </c>
      <c r="S1208" s="18" t="s">
        <v>95</v>
      </c>
      <c r="T1208" s="60" t="s">
        <v>650</v>
      </c>
      <c r="U1208" s="93">
        <v>46063</v>
      </c>
      <c r="V1208" s="18" t="s">
        <v>647</v>
      </c>
      <c r="W1208" s="18" t="s">
        <v>6320</v>
      </c>
      <c r="X1208" s="18" t="s">
        <v>5471</v>
      </c>
      <c r="Y1208" s="142" t="str">
        <f>_xlfn.XLOOKUP(B1208,'Golden Rulebook-CDErule level'!I:I,'Golden Rulebook-CDErule level'!I:I, "not found")</f>
        <v>DQO-1041</v>
      </c>
    </row>
    <row r="1209" spans="1:25" ht="15" customHeight="1">
      <c r="A1209" s="18" t="s">
        <v>13525</v>
      </c>
      <c r="B1209" s="92" t="s">
        <v>13526</v>
      </c>
      <c r="C1209" s="18" t="s">
        <v>13527</v>
      </c>
      <c r="D1209" s="18" t="s">
        <v>13528</v>
      </c>
      <c r="E1209" s="18" t="s">
        <v>90</v>
      </c>
      <c r="F1209" s="18" t="s">
        <v>61</v>
      </c>
      <c r="G1209" s="18" t="s">
        <v>738</v>
      </c>
      <c r="H1209" s="18" t="s">
        <v>4441</v>
      </c>
      <c r="I1209" s="18" t="s">
        <v>4442</v>
      </c>
      <c r="J1209" s="18" t="s">
        <v>65</v>
      </c>
      <c r="K1209" s="18" t="s">
        <v>13372</v>
      </c>
      <c r="L1209" s="18" t="s">
        <v>13522</v>
      </c>
      <c r="M1209" s="18" t="s">
        <v>93</v>
      </c>
      <c r="N1209" s="18" t="s">
        <v>12292</v>
      </c>
      <c r="O1209" s="18">
        <v>0.95</v>
      </c>
      <c r="P1209" s="18" t="s">
        <v>68</v>
      </c>
      <c r="Q1209" s="18" t="s">
        <v>69</v>
      </c>
      <c r="R1209" s="18" t="s">
        <v>4407</v>
      </c>
      <c r="S1209" s="18" t="s">
        <v>95</v>
      </c>
      <c r="T1209" s="60" t="s">
        <v>650</v>
      </c>
      <c r="U1209" s="93">
        <v>46063</v>
      </c>
      <c r="V1209" s="18" t="s">
        <v>647</v>
      </c>
      <c r="W1209" s="18" t="s">
        <v>13371</v>
      </c>
      <c r="X1209" s="18" t="s">
        <v>12284</v>
      </c>
      <c r="Y1209" s="142" t="str">
        <f>_xlfn.XLOOKUP(B1209,'Golden Rulebook-CDErule level'!I:I,'Golden Rulebook-CDErule level'!I:I, "not found")</f>
        <v>DQO-1043</v>
      </c>
    </row>
    <row r="1210" spans="1:25" ht="15" customHeight="1">
      <c r="A1210" s="18" t="s">
        <v>6717</v>
      </c>
      <c r="B1210" s="92" t="s">
        <v>6718</v>
      </c>
      <c r="C1210" s="18" t="s">
        <v>6719</v>
      </c>
      <c r="D1210" s="18" t="s">
        <v>6720</v>
      </c>
      <c r="E1210" s="18" t="s">
        <v>90</v>
      </c>
      <c r="F1210" s="18" t="s">
        <v>61</v>
      </c>
      <c r="G1210" s="18" t="s">
        <v>3030</v>
      </c>
      <c r="H1210" s="18" t="s">
        <v>4625</v>
      </c>
      <c r="I1210" s="18" t="s">
        <v>4626</v>
      </c>
      <c r="J1210" s="18" t="s">
        <v>65</v>
      </c>
      <c r="K1210" s="18" t="s">
        <v>6321</v>
      </c>
      <c r="L1210" s="18" t="s">
        <v>6707</v>
      </c>
      <c r="M1210" s="18" t="s">
        <v>93</v>
      </c>
      <c r="N1210" s="18" t="s">
        <v>6113</v>
      </c>
      <c r="O1210" s="18">
        <v>0.95</v>
      </c>
      <c r="P1210" s="18" t="s">
        <v>68</v>
      </c>
      <c r="Q1210" s="18" t="s">
        <v>69</v>
      </c>
      <c r="R1210" s="18" t="s">
        <v>4407</v>
      </c>
      <c r="S1210" s="18" t="s">
        <v>95</v>
      </c>
      <c r="T1210" s="60" t="s">
        <v>650</v>
      </c>
      <c r="U1210" s="93">
        <v>46063</v>
      </c>
      <c r="V1210" s="18" t="s">
        <v>647</v>
      </c>
      <c r="W1210" s="18" t="s">
        <v>6320</v>
      </c>
      <c r="X1210" s="18" t="s">
        <v>35753</v>
      </c>
      <c r="Y1210" s="142" t="str">
        <f>_xlfn.XLOOKUP(B1210,'Golden Rulebook-CDErule level'!I:I,'Golden Rulebook-CDErule level'!I:I, "not found")</f>
        <v>DQO-1044</v>
      </c>
    </row>
    <row r="1211" spans="1:25" ht="15" customHeight="1">
      <c r="A1211" s="18" t="s">
        <v>6396</v>
      </c>
      <c r="B1211" s="92" t="s">
        <v>6397</v>
      </c>
      <c r="C1211" s="18" t="s">
        <v>6398</v>
      </c>
      <c r="D1211" s="18" t="s">
        <v>6399</v>
      </c>
      <c r="E1211" s="18" t="s">
        <v>90</v>
      </c>
      <c r="F1211" s="18" t="s">
        <v>61</v>
      </c>
      <c r="G1211" s="18" t="s">
        <v>3030</v>
      </c>
      <c r="H1211" s="18" t="s">
        <v>4625</v>
      </c>
      <c r="I1211" s="18" t="s">
        <v>4626</v>
      </c>
      <c r="J1211" s="18" t="s">
        <v>65</v>
      </c>
      <c r="K1211" s="18" t="s">
        <v>6321</v>
      </c>
      <c r="L1211" s="18" t="s">
        <v>6374</v>
      </c>
      <c r="M1211" s="18" t="s">
        <v>93</v>
      </c>
      <c r="N1211" s="18" t="s">
        <v>6400</v>
      </c>
      <c r="O1211" s="18">
        <v>0.95</v>
      </c>
      <c r="P1211" s="18" t="s">
        <v>68</v>
      </c>
      <c r="Q1211" s="18" t="s">
        <v>69</v>
      </c>
      <c r="R1211" s="18" t="s">
        <v>70</v>
      </c>
      <c r="S1211" s="18" t="s">
        <v>95</v>
      </c>
      <c r="T1211" s="60" t="s">
        <v>650</v>
      </c>
      <c r="U1211" s="93">
        <v>46063</v>
      </c>
      <c r="V1211" s="18" t="s">
        <v>647</v>
      </c>
      <c r="W1211" s="18" t="s">
        <v>6320</v>
      </c>
      <c r="X1211" s="18" t="s">
        <v>6373</v>
      </c>
      <c r="Y1211" s="142" t="str">
        <f>_xlfn.XLOOKUP(B1211,'Golden Rulebook-CDErule level'!I:I,'Golden Rulebook-CDErule level'!I:I, "not found")</f>
        <v>DQO-1045</v>
      </c>
    </row>
    <row r="1212" spans="1:25" ht="15" customHeight="1">
      <c r="A1212" s="18" t="s">
        <v>12593</v>
      </c>
      <c r="B1212" s="92" t="s">
        <v>12594</v>
      </c>
      <c r="C1212" s="18" t="s">
        <v>12595</v>
      </c>
      <c r="D1212" s="18" t="s">
        <v>12596</v>
      </c>
      <c r="E1212" s="18" t="s">
        <v>90</v>
      </c>
      <c r="F1212" s="18" t="s">
        <v>61</v>
      </c>
      <c r="G1212" s="18" t="s">
        <v>738</v>
      </c>
      <c r="H1212" s="18" t="s">
        <v>4441</v>
      </c>
      <c r="I1212" s="18" t="s">
        <v>4442</v>
      </c>
      <c r="J1212" s="18" t="s">
        <v>65</v>
      </c>
      <c r="K1212" s="18" t="s">
        <v>11878</v>
      </c>
      <c r="L1212" s="18" t="s">
        <v>12583</v>
      </c>
      <c r="M1212" s="18" t="s">
        <v>93</v>
      </c>
      <c r="N1212" s="18" t="s">
        <v>12597</v>
      </c>
      <c r="O1212" s="18">
        <v>0.95</v>
      </c>
      <c r="P1212" s="18" t="s">
        <v>68</v>
      </c>
      <c r="Q1212" s="18" t="s">
        <v>69</v>
      </c>
      <c r="R1212" s="18" t="s">
        <v>70</v>
      </c>
      <c r="S1212" s="18" t="s">
        <v>12598</v>
      </c>
      <c r="T1212" s="60" t="s">
        <v>650</v>
      </c>
      <c r="U1212" s="93">
        <v>46063</v>
      </c>
      <c r="V1212" s="18" t="s">
        <v>647</v>
      </c>
      <c r="W1212" s="18" t="s">
        <v>11877</v>
      </c>
      <c r="X1212" s="18" t="s">
        <v>12582</v>
      </c>
      <c r="Y1212" s="142" t="str">
        <f>_xlfn.XLOOKUP(B1212,'Golden Rulebook-CDErule level'!I:I,'Golden Rulebook-CDErule level'!I:I, "not found")</f>
        <v>DQO-1046</v>
      </c>
    </row>
    <row r="1213" spans="1:25" ht="15" customHeight="1">
      <c r="A1213" s="18" t="s">
        <v>13540</v>
      </c>
      <c r="B1213" s="92" t="s">
        <v>13541</v>
      </c>
      <c r="C1213" s="18" t="s">
        <v>13542</v>
      </c>
      <c r="D1213" s="18" t="s">
        <v>13543</v>
      </c>
      <c r="E1213" s="18" t="s">
        <v>90</v>
      </c>
      <c r="F1213" s="18" t="s">
        <v>61</v>
      </c>
      <c r="G1213" s="18" t="s">
        <v>738</v>
      </c>
      <c r="H1213" s="18" t="s">
        <v>4441</v>
      </c>
      <c r="I1213" s="18" t="s">
        <v>4442</v>
      </c>
      <c r="J1213" s="18" t="s">
        <v>65</v>
      </c>
      <c r="K1213" s="18" t="s">
        <v>13372</v>
      </c>
      <c r="L1213" s="18" t="s">
        <v>13537</v>
      </c>
      <c r="M1213" s="18" t="s">
        <v>93</v>
      </c>
      <c r="N1213" s="18" t="s">
        <v>12356</v>
      </c>
      <c r="O1213" s="18">
        <v>0.95</v>
      </c>
      <c r="P1213" s="18" t="s">
        <v>68</v>
      </c>
      <c r="Q1213" s="18" t="s">
        <v>69</v>
      </c>
      <c r="R1213" s="18" t="s">
        <v>4407</v>
      </c>
      <c r="S1213" s="18" t="s">
        <v>95</v>
      </c>
      <c r="T1213" s="60" t="s">
        <v>650</v>
      </c>
      <c r="U1213" s="93">
        <v>46063</v>
      </c>
      <c r="V1213" s="18" t="s">
        <v>647</v>
      </c>
      <c r="W1213" s="18" t="s">
        <v>13371</v>
      </c>
      <c r="X1213" s="18" t="s">
        <v>12348</v>
      </c>
      <c r="Y1213" s="142" t="str">
        <f>_xlfn.XLOOKUP(B1213,'Golden Rulebook-CDErule level'!I:I,'Golden Rulebook-CDErule level'!I:I, "not found")</f>
        <v>DQO-1047</v>
      </c>
    </row>
    <row r="1214" spans="1:25" ht="15" customHeight="1">
      <c r="A1214" s="18" t="s">
        <v>7349</v>
      </c>
      <c r="B1214" s="92" t="s">
        <v>7350</v>
      </c>
      <c r="C1214" s="18" t="s">
        <v>7351</v>
      </c>
      <c r="D1214" s="18" t="s">
        <v>7352</v>
      </c>
      <c r="E1214" s="18" t="s">
        <v>90</v>
      </c>
      <c r="F1214" s="18" t="s">
        <v>61</v>
      </c>
      <c r="G1214" s="18" t="s">
        <v>738</v>
      </c>
      <c r="H1214" s="18" t="s">
        <v>4441</v>
      </c>
      <c r="I1214" s="18" t="s">
        <v>4442</v>
      </c>
      <c r="J1214" s="18" t="s">
        <v>65</v>
      </c>
      <c r="K1214" s="18" t="s">
        <v>7302</v>
      </c>
      <c r="L1214" s="18" t="s">
        <v>7326</v>
      </c>
      <c r="M1214" s="18" t="s">
        <v>93</v>
      </c>
      <c r="N1214" s="18" t="s">
        <v>7353</v>
      </c>
      <c r="O1214" s="18">
        <v>0.95</v>
      </c>
      <c r="P1214" s="18" t="s">
        <v>68</v>
      </c>
      <c r="Q1214" s="18" t="s">
        <v>69</v>
      </c>
      <c r="R1214" s="18" t="s">
        <v>70</v>
      </c>
      <c r="S1214" s="18" t="s">
        <v>95</v>
      </c>
      <c r="T1214" s="60" t="s">
        <v>650</v>
      </c>
      <c r="U1214" s="93">
        <v>46063</v>
      </c>
      <c r="V1214" s="18" t="s">
        <v>647</v>
      </c>
      <c r="W1214" s="18" t="s">
        <v>7301</v>
      </c>
      <c r="X1214" s="18" t="s">
        <v>7325</v>
      </c>
      <c r="Y1214" s="142" t="str">
        <f>_xlfn.XLOOKUP(B1214,'Golden Rulebook-CDErule level'!I:I,'Golden Rulebook-CDErule level'!I:I, "not found")</f>
        <v>DQO-1048</v>
      </c>
    </row>
    <row r="1215" spans="1:25" ht="15" customHeight="1">
      <c r="A1215" s="18" t="s">
        <v>7132</v>
      </c>
      <c r="B1215" s="92" t="s">
        <v>7133</v>
      </c>
      <c r="C1215" s="18" t="s">
        <v>7134</v>
      </c>
      <c r="D1215" s="18" t="s">
        <v>7135</v>
      </c>
      <c r="E1215" s="18" t="s">
        <v>90</v>
      </c>
      <c r="F1215" s="18" t="s">
        <v>61</v>
      </c>
      <c r="G1215" s="18" t="s">
        <v>738</v>
      </c>
      <c r="H1215" s="18" t="s">
        <v>4441</v>
      </c>
      <c r="I1215" s="18" t="s">
        <v>4442</v>
      </c>
      <c r="J1215" s="18" t="s">
        <v>65</v>
      </c>
      <c r="K1215" s="18" t="s">
        <v>6764</v>
      </c>
      <c r="L1215" s="18" t="s">
        <v>7115</v>
      </c>
      <c r="M1215" s="18" t="s">
        <v>93</v>
      </c>
      <c r="N1215" s="18" t="s">
        <v>7136</v>
      </c>
      <c r="O1215" s="18">
        <v>0.95</v>
      </c>
      <c r="P1215" s="18" t="s">
        <v>68</v>
      </c>
      <c r="Q1215" s="18" t="s">
        <v>69</v>
      </c>
      <c r="R1215" s="18" t="s">
        <v>70</v>
      </c>
      <c r="S1215" s="18" t="s">
        <v>95</v>
      </c>
      <c r="T1215" s="60" t="s">
        <v>650</v>
      </c>
      <c r="U1215" s="93">
        <v>46063</v>
      </c>
      <c r="V1215" s="18" t="s">
        <v>647</v>
      </c>
      <c r="W1215" s="18" t="s">
        <v>6763</v>
      </c>
      <c r="X1215" s="18" t="s">
        <v>7114</v>
      </c>
      <c r="Y1215" s="142" t="str">
        <f>_xlfn.XLOOKUP(B1215,'Golden Rulebook-CDErule level'!I:I,'Golden Rulebook-CDErule level'!I:I, "not found")</f>
        <v>DQO-1049</v>
      </c>
    </row>
    <row r="1216" spans="1:25" ht="15" customHeight="1">
      <c r="A1216" s="18" t="s">
        <v>7605</v>
      </c>
      <c r="B1216" s="92" t="s">
        <v>7606</v>
      </c>
      <c r="C1216" s="18" t="s">
        <v>7607</v>
      </c>
      <c r="D1216" s="18" t="s">
        <v>7608</v>
      </c>
      <c r="E1216" s="18" t="s">
        <v>90</v>
      </c>
      <c r="F1216" s="18" t="s">
        <v>61</v>
      </c>
      <c r="G1216" s="18" t="s">
        <v>738</v>
      </c>
      <c r="H1216" s="18" t="s">
        <v>4441</v>
      </c>
      <c r="I1216" s="18" t="s">
        <v>4442</v>
      </c>
      <c r="J1216" s="18" t="s">
        <v>65</v>
      </c>
      <c r="K1216" s="18" t="s">
        <v>7302</v>
      </c>
      <c r="L1216" s="18" t="s">
        <v>7589</v>
      </c>
      <c r="M1216" s="18" t="s">
        <v>93</v>
      </c>
      <c r="N1216" s="18" t="s">
        <v>7609</v>
      </c>
      <c r="O1216" s="18">
        <v>0.95</v>
      </c>
      <c r="P1216" s="18" t="s">
        <v>68</v>
      </c>
      <c r="Q1216" s="18" t="s">
        <v>69</v>
      </c>
      <c r="R1216" s="18" t="s">
        <v>70</v>
      </c>
      <c r="S1216" s="18" t="s">
        <v>95</v>
      </c>
      <c r="T1216" s="60" t="s">
        <v>650</v>
      </c>
      <c r="U1216" s="93">
        <v>46063</v>
      </c>
      <c r="V1216" s="18" t="s">
        <v>647</v>
      </c>
      <c r="W1216" s="18" t="s">
        <v>7301</v>
      </c>
      <c r="X1216" s="18" t="s">
        <v>7588</v>
      </c>
      <c r="Y1216" s="142" t="str">
        <f>_xlfn.XLOOKUP(B1216,'Golden Rulebook-CDErule level'!I:I,'Golden Rulebook-CDErule level'!I:I, "not found")</f>
        <v>DQO-1050</v>
      </c>
    </row>
    <row r="1217" spans="1:25" ht="15" customHeight="1">
      <c r="A1217" s="18" t="s">
        <v>13553</v>
      </c>
      <c r="B1217" s="92" t="s">
        <v>13554</v>
      </c>
      <c r="C1217" s="18" t="s">
        <v>13555</v>
      </c>
      <c r="D1217" s="18" t="s">
        <v>13556</v>
      </c>
      <c r="E1217" s="18" t="s">
        <v>90</v>
      </c>
      <c r="F1217" s="18" t="s">
        <v>61</v>
      </c>
      <c r="G1217" s="18" t="s">
        <v>738</v>
      </c>
      <c r="H1217" s="18" t="s">
        <v>4441</v>
      </c>
      <c r="I1217" s="18" t="s">
        <v>4442</v>
      </c>
      <c r="J1217" s="18" t="s">
        <v>65</v>
      </c>
      <c r="K1217" s="18" t="s">
        <v>13372</v>
      </c>
      <c r="L1217" s="18" t="s">
        <v>13550</v>
      </c>
      <c r="M1217" s="18" t="s">
        <v>93</v>
      </c>
      <c r="N1217" s="18" t="s">
        <v>12374</v>
      </c>
      <c r="O1217" s="18">
        <v>0.95</v>
      </c>
      <c r="P1217" s="18" t="s">
        <v>68</v>
      </c>
      <c r="Q1217" s="18" t="s">
        <v>69</v>
      </c>
      <c r="R1217" s="18" t="s">
        <v>4407</v>
      </c>
      <c r="S1217" s="18" t="s">
        <v>95</v>
      </c>
      <c r="T1217" s="60" t="s">
        <v>650</v>
      </c>
      <c r="U1217" s="93">
        <v>46063</v>
      </c>
      <c r="V1217" s="18" t="s">
        <v>647</v>
      </c>
      <c r="W1217" s="18" t="s">
        <v>13371</v>
      </c>
      <c r="X1217" s="18" t="s">
        <v>12366</v>
      </c>
      <c r="Y1217" s="142" t="str">
        <f>_xlfn.XLOOKUP(B1217,'Golden Rulebook-CDErule level'!I:I,'Golden Rulebook-CDErule level'!I:I, "not found")</f>
        <v>DQO-1051</v>
      </c>
    </row>
    <row r="1218" spans="1:25" ht="15" customHeight="1">
      <c r="A1218" s="18" t="s">
        <v>7504</v>
      </c>
      <c r="B1218" s="92" t="s">
        <v>7505</v>
      </c>
      <c r="C1218" s="18" t="s">
        <v>7506</v>
      </c>
      <c r="D1218" s="18" t="s">
        <v>7507</v>
      </c>
      <c r="E1218" s="18" t="s">
        <v>90</v>
      </c>
      <c r="F1218" s="18" t="s">
        <v>61</v>
      </c>
      <c r="G1218" s="18" t="s">
        <v>738</v>
      </c>
      <c r="H1218" s="18" t="s">
        <v>4441</v>
      </c>
      <c r="I1218" s="18" t="s">
        <v>4442</v>
      </c>
      <c r="J1218" s="18" t="s">
        <v>65</v>
      </c>
      <c r="K1218" s="18" t="s">
        <v>7302</v>
      </c>
      <c r="L1218" s="18" t="s">
        <v>7488</v>
      </c>
      <c r="M1218" s="18" t="s">
        <v>93</v>
      </c>
      <c r="N1218" s="18" t="s">
        <v>7508</v>
      </c>
      <c r="O1218" s="18">
        <v>0.95</v>
      </c>
      <c r="P1218" s="18" t="s">
        <v>68</v>
      </c>
      <c r="Q1218" s="18" t="s">
        <v>69</v>
      </c>
      <c r="R1218" s="18" t="s">
        <v>70</v>
      </c>
      <c r="S1218" s="18" t="s">
        <v>95</v>
      </c>
      <c r="T1218" s="60" t="s">
        <v>650</v>
      </c>
      <c r="U1218" s="93">
        <v>46063</v>
      </c>
      <c r="V1218" s="18" t="s">
        <v>647</v>
      </c>
      <c r="W1218" s="18" t="s">
        <v>7301</v>
      </c>
      <c r="X1218" s="18" t="s">
        <v>7487</v>
      </c>
      <c r="Y1218" s="142" t="str">
        <f>_xlfn.XLOOKUP(B1218,'Golden Rulebook-CDErule level'!I:I,'Golden Rulebook-CDErule level'!I:I, "not found")</f>
        <v>DQO-1052</v>
      </c>
    </row>
    <row r="1219" spans="1:25" ht="15" customHeight="1">
      <c r="A1219" s="18" t="s">
        <v>6568</v>
      </c>
      <c r="B1219" s="92" t="s">
        <v>6569</v>
      </c>
      <c r="C1219" s="18" t="s">
        <v>6570</v>
      </c>
      <c r="D1219" s="18" t="s">
        <v>6571</v>
      </c>
      <c r="E1219" s="18" t="s">
        <v>90</v>
      </c>
      <c r="F1219" s="18" t="s">
        <v>61</v>
      </c>
      <c r="G1219" s="18" t="s">
        <v>3030</v>
      </c>
      <c r="H1219" s="18" t="s">
        <v>4625</v>
      </c>
      <c r="I1219" s="18" t="s">
        <v>4626</v>
      </c>
      <c r="J1219" s="18" t="s">
        <v>65</v>
      </c>
      <c r="K1219" s="18" t="s">
        <v>6321</v>
      </c>
      <c r="L1219" s="18" t="s">
        <v>6558</v>
      </c>
      <c r="M1219" s="18" t="s">
        <v>93</v>
      </c>
      <c r="N1219" s="18" t="s">
        <v>5501</v>
      </c>
      <c r="O1219" s="18">
        <v>0.95</v>
      </c>
      <c r="P1219" s="18" t="s">
        <v>68</v>
      </c>
      <c r="Q1219" s="18" t="s">
        <v>69</v>
      </c>
      <c r="R1219" s="18" t="s">
        <v>4407</v>
      </c>
      <c r="S1219" s="18" t="s">
        <v>95</v>
      </c>
      <c r="T1219" s="60" t="s">
        <v>650</v>
      </c>
      <c r="U1219" s="93">
        <v>46063</v>
      </c>
      <c r="V1219" s="18" t="s">
        <v>647</v>
      </c>
      <c r="W1219" s="18" t="s">
        <v>6320</v>
      </c>
      <c r="X1219" s="18" t="s">
        <v>5493</v>
      </c>
      <c r="Y1219" s="142" t="str">
        <f>_xlfn.XLOOKUP(B1219,'Golden Rulebook-CDErule level'!I:I,'Golden Rulebook-CDErule level'!I:I, "not found")</f>
        <v>DQO-1053</v>
      </c>
    </row>
    <row r="1220" spans="1:25" ht="15" customHeight="1">
      <c r="A1220" s="18" t="s">
        <v>6575</v>
      </c>
      <c r="B1220" s="92" t="s">
        <v>6576</v>
      </c>
      <c r="C1220" s="18" t="s">
        <v>6577</v>
      </c>
      <c r="D1220" s="18" t="s">
        <v>6578</v>
      </c>
      <c r="E1220" s="18" t="s">
        <v>90</v>
      </c>
      <c r="F1220" s="18" t="s">
        <v>61</v>
      </c>
      <c r="G1220" s="18" t="s">
        <v>3030</v>
      </c>
      <c r="H1220" s="18" t="s">
        <v>4625</v>
      </c>
      <c r="I1220" s="18" t="s">
        <v>4626</v>
      </c>
      <c r="J1220" s="18" t="s">
        <v>65</v>
      </c>
      <c r="K1220" s="18" t="s">
        <v>6321</v>
      </c>
      <c r="L1220" s="18" t="s">
        <v>6572</v>
      </c>
      <c r="M1220" s="18" t="s">
        <v>93</v>
      </c>
      <c r="N1220" s="18" t="s">
        <v>5536</v>
      </c>
      <c r="O1220" s="18">
        <v>0.95</v>
      </c>
      <c r="P1220" s="18" t="s">
        <v>68</v>
      </c>
      <c r="Q1220" s="18" t="s">
        <v>69</v>
      </c>
      <c r="R1220" s="18" t="s">
        <v>4407</v>
      </c>
      <c r="S1220" s="18" t="s">
        <v>95</v>
      </c>
      <c r="T1220" s="60" t="s">
        <v>650</v>
      </c>
      <c r="U1220" s="93">
        <v>46063</v>
      </c>
      <c r="V1220" s="18" t="s">
        <v>647</v>
      </c>
      <c r="W1220" s="18" t="s">
        <v>6320</v>
      </c>
      <c r="X1220" s="18" t="s">
        <v>5528</v>
      </c>
      <c r="Y1220" s="142" t="str">
        <f>_xlfn.XLOOKUP(B1220,'Golden Rulebook-CDErule level'!I:I,'Golden Rulebook-CDErule level'!I:I, "not found")</f>
        <v>DQO-1054</v>
      </c>
    </row>
    <row r="1221" spans="1:25" ht="15" customHeight="1">
      <c r="A1221" s="18" t="s">
        <v>6679</v>
      </c>
      <c r="B1221" s="92" t="s">
        <v>6680</v>
      </c>
      <c r="C1221" s="18" t="s">
        <v>6681</v>
      </c>
      <c r="D1221" s="18" t="s">
        <v>6682</v>
      </c>
      <c r="E1221" s="18" t="s">
        <v>90</v>
      </c>
      <c r="F1221" s="18" t="s">
        <v>61</v>
      </c>
      <c r="G1221" s="18" t="s">
        <v>3030</v>
      </c>
      <c r="H1221" s="18" t="s">
        <v>4625</v>
      </c>
      <c r="I1221" s="18" t="s">
        <v>4626</v>
      </c>
      <c r="J1221" s="18" t="s">
        <v>65</v>
      </c>
      <c r="K1221" s="18" t="s">
        <v>6321</v>
      </c>
      <c r="L1221" s="18" t="s">
        <v>6676</v>
      </c>
      <c r="M1221" s="18" t="s">
        <v>93</v>
      </c>
      <c r="N1221" s="18" t="s">
        <v>5815</v>
      </c>
      <c r="O1221" s="18">
        <v>0.95</v>
      </c>
      <c r="P1221" s="18" t="s">
        <v>68</v>
      </c>
      <c r="Q1221" s="18" t="s">
        <v>69</v>
      </c>
      <c r="R1221" s="18" t="s">
        <v>4407</v>
      </c>
      <c r="S1221" s="18" t="s">
        <v>95</v>
      </c>
      <c r="T1221" s="60" t="s">
        <v>650</v>
      </c>
      <c r="U1221" s="93">
        <v>46063</v>
      </c>
      <c r="V1221" s="18" t="s">
        <v>647</v>
      </c>
      <c r="W1221" s="18" t="s">
        <v>6320</v>
      </c>
      <c r="X1221" s="18" t="s">
        <v>5807</v>
      </c>
      <c r="Y1221" s="142" t="str">
        <f>_xlfn.XLOOKUP(B1221,'Golden Rulebook-CDErule level'!I:I,'Golden Rulebook-CDErule level'!I:I, "not found")</f>
        <v>DQO-1055</v>
      </c>
    </row>
    <row r="1222" spans="1:25" ht="15" customHeight="1">
      <c r="A1222" s="18" t="s">
        <v>7543</v>
      </c>
      <c r="B1222" s="92" t="s">
        <v>7544</v>
      </c>
      <c r="C1222" s="18" t="s">
        <v>7545</v>
      </c>
      <c r="D1222" s="18" t="s">
        <v>7546</v>
      </c>
      <c r="E1222" s="18" t="s">
        <v>90</v>
      </c>
      <c r="F1222" s="18" t="s">
        <v>61</v>
      </c>
      <c r="G1222" s="18" t="s">
        <v>738</v>
      </c>
      <c r="H1222" s="18" t="s">
        <v>4441</v>
      </c>
      <c r="I1222" s="18" t="s">
        <v>4442</v>
      </c>
      <c r="J1222" s="18" t="s">
        <v>65</v>
      </c>
      <c r="K1222" s="18" t="s">
        <v>7302</v>
      </c>
      <c r="L1222" s="18" t="s">
        <v>7533</v>
      </c>
      <c r="M1222" s="18" t="s">
        <v>93</v>
      </c>
      <c r="N1222" s="18" t="s">
        <v>7547</v>
      </c>
      <c r="O1222" s="18">
        <v>0.95</v>
      </c>
      <c r="P1222" s="18" t="s">
        <v>68</v>
      </c>
      <c r="Q1222" s="18" t="s">
        <v>69</v>
      </c>
      <c r="R1222" s="18" t="s">
        <v>70</v>
      </c>
      <c r="S1222" s="18" t="s">
        <v>95</v>
      </c>
      <c r="T1222" s="60" t="s">
        <v>650</v>
      </c>
      <c r="U1222" s="93">
        <v>46063</v>
      </c>
      <c r="V1222" s="18" t="s">
        <v>647</v>
      </c>
      <c r="W1222" s="18" t="s">
        <v>7301</v>
      </c>
      <c r="X1222" s="18" t="s">
        <v>7532</v>
      </c>
      <c r="Y1222" s="142" t="str">
        <f>_xlfn.XLOOKUP(B1222,'Golden Rulebook-CDErule level'!I:I,'Golden Rulebook-CDErule level'!I:I, "not found")</f>
        <v>DQO-1056</v>
      </c>
    </row>
    <row r="1223" spans="1:25" ht="15" customHeight="1">
      <c r="A1223" s="18" t="s">
        <v>6487</v>
      </c>
      <c r="B1223" s="92" t="s">
        <v>6488</v>
      </c>
      <c r="C1223" s="18" t="s">
        <v>6489</v>
      </c>
      <c r="D1223" s="18" t="s">
        <v>6490</v>
      </c>
      <c r="E1223" s="18" t="s">
        <v>90</v>
      </c>
      <c r="F1223" s="18" t="s">
        <v>61</v>
      </c>
      <c r="G1223" s="18" t="s">
        <v>3030</v>
      </c>
      <c r="H1223" s="18" t="s">
        <v>4625</v>
      </c>
      <c r="I1223" s="18" t="s">
        <v>4626</v>
      </c>
      <c r="J1223" s="18" t="s">
        <v>65</v>
      </c>
      <c r="K1223" s="18" t="s">
        <v>6321</v>
      </c>
      <c r="L1223" s="18" t="s">
        <v>6472</v>
      </c>
      <c r="M1223" s="18" t="s">
        <v>93</v>
      </c>
      <c r="N1223" s="18" t="s">
        <v>5264</v>
      </c>
      <c r="O1223" s="18">
        <v>0.95</v>
      </c>
      <c r="P1223" s="18" t="s">
        <v>68</v>
      </c>
      <c r="Q1223" s="18" t="s">
        <v>69</v>
      </c>
      <c r="R1223" s="18" t="s">
        <v>70</v>
      </c>
      <c r="S1223" s="18" t="s">
        <v>95</v>
      </c>
      <c r="T1223" s="60" t="s">
        <v>650</v>
      </c>
      <c r="U1223" s="93">
        <v>46063</v>
      </c>
      <c r="V1223" s="18" t="s">
        <v>647</v>
      </c>
      <c r="W1223" s="18" t="s">
        <v>6320</v>
      </c>
      <c r="X1223" s="18" t="s">
        <v>5256</v>
      </c>
      <c r="Y1223" s="142" t="str">
        <f>_xlfn.XLOOKUP(B1223,'Golden Rulebook-CDErule level'!I:I,'Golden Rulebook-CDErule level'!I:I, "not found")</f>
        <v>DQO-1057</v>
      </c>
    </row>
    <row r="1224" spans="1:25" ht="15" customHeight="1">
      <c r="A1224" s="18" t="s">
        <v>13611</v>
      </c>
      <c r="B1224" s="92" t="s">
        <v>13612</v>
      </c>
      <c r="C1224" s="18" t="s">
        <v>13613</v>
      </c>
      <c r="D1224" s="18" t="s">
        <v>13614</v>
      </c>
      <c r="E1224" s="18" t="s">
        <v>90</v>
      </c>
      <c r="F1224" s="18" t="s">
        <v>61</v>
      </c>
      <c r="G1224" s="18" t="s">
        <v>738</v>
      </c>
      <c r="H1224" s="18" t="s">
        <v>4441</v>
      </c>
      <c r="I1224" s="18" t="s">
        <v>4442</v>
      </c>
      <c r="J1224" s="18" t="s">
        <v>65</v>
      </c>
      <c r="K1224" s="18" t="s">
        <v>13372</v>
      </c>
      <c r="L1224" s="18" t="s">
        <v>13593</v>
      </c>
      <c r="M1224" s="18" t="s">
        <v>93</v>
      </c>
      <c r="N1224" s="18" t="s">
        <v>12478</v>
      </c>
      <c r="O1224" s="18">
        <v>0.95</v>
      </c>
      <c r="P1224" s="18" t="s">
        <v>68</v>
      </c>
      <c r="Q1224" s="18" t="s">
        <v>69</v>
      </c>
      <c r="R1224" s="18" t="s">
        <v>4407</v>
      </c>
      <c r="S1224" s="18" t="s">
        <v>95</v>
      </c>
      <c r="T1224" s="60" t="s">
        <v>650</v>
      </c>
      <c r="U1224" s="93">
        <v>46063</v>
      </c>
      <c r="V1224" s="18" t="s">
        <v>647</v>
      </c>
      <c r="W1224" s="18" t="s">
        <v>13371</v>
      </c>
      <c r="X1224" s="18" t="s">
        <v>12455</v>
      </c>
      <c r="Y1224" s="142" t="str">
        <f>_xlfn.XLOOKUP(B1224,'Golden Rulebook-CDErule level'!I:I,'Golden Rulebook-CDErule level'!I:I, "not found")</f>
        <v>DQO-1062</v>
      </c>
    </row>
    <row r="1225" spans="1:25" ht="15" customHeight="1">
      <c r="A1225" s="18" t="s">
        <v>13674</v>
      </c>
      <c r="B1225" s="92" t="s">
        <v>13675</v>
      </c>
      <c r="C1225" s="18" t="s">
        <v>13676</v>
      </c>
      <c r="D1225" s="18" t="s">
        <v>13677</v>
      </c>
      <c r="E1225" s="18" t="s">
        <v>90</v>
      </c>
      <c r="F1225" s="18" t="s">
        <v>61</v>
      </c>
      <c r="G1225" s="18" t="s">
        <v>738</v>
      </c>
      <c r="H1225" s="18" t="s">
        <v>4441</v>
      </c>
      <c r="I1225" s="18" t="s">
        <v>4442</v>
      </c>
      <c r="J1225" s="18" t="s">
        <v>65</v>
      </c>
      <c r="K1225" s="18" t="s">
        <v>13372</v>
      </c>
      <c r="L1225" s="18" t="s">
        <v>13657</v>
      </c>
      <c r="M1225" s="18" t="s">
        <v>93</v>
      </c>
      <c r="N1225" s="18" t="s">
        <v>12650</v>
      </c>
      <c r="O1225" s="18">
        <v>0.95</v>
      </c>
      <c r="P1225" s="18" t="s">
        <v>68</v>
      </c>
      <c r="Q1225" s="18" t="s">
        <v>69</v>
      </c>
      <c r="R1225" s="18" t="s">
        <v>4407</v>
      </c>
      <c r="S1225" s="18" t="s">
        <v>95</v>
      </c>
      <c r="T1225" s="60" t="s">
        <v>650</v>
      </c>
      <c r="U1225" s="93">
        <v>46063</v>
      </c>
      <c r="V1225" s="18" t="s">
        <v>647</v>
      </c>
      <c r="W1225" s="18" t="s">
        <v>13371</v>
      </c>
      <c r="X1225" s="18" t="s">
        <v>12635</v>
      </c>
      <c r="Y1225" s="142" t="str">
        <f>_xlfn.XLOOKUP(B1225,'Golden Rulebook-CDErule level'!I:I,'Golden Rulebook-CDErule level'!I:I, "not found")</f>
        <v>DQO-1063</v>
      </c>
    </row>
    <row r="1226" spans="1:25" ht="15" customHeight="1">
      <c r="A1226" s="18" t="s">
        <v>13681</v>
      </c>
      <c r="B1226" s="92" t="s">
        <v>13682</v>
      </c>
      <c r="C1226" s="18" t="s">
        <v>13683</v>
      </c>
      <c r="D1226" s="18" t="s">
        <v>13684</v>
      </c>
      <c r="E1226" s="18" t="s">
        <v>90</v>
      </c>
      <c r="F1226" s="18" t="s">
        <v>61</v>
      </c>
      <c r="G1226" s="18" t="s">
        <v>738</v>
      </c>
      <c r="H1226" s="18" t="s">
        <v>4441</v>
      </c>
      <c r="I1226" s="18" t="s">
        <v>4442</v>
      </c>
      <c r="J1226" s="18" t="s">
        <v>65</v>
      </c>
      <c r="K1226" s="18" t="s">
        <v>13372</v>
      </c>
      <c r="L1226" s="18" t="s">
        <v>13678</v>
      </c>
      <c r="M1226" s="18" t="s">
        <v>93</v>
      </c>
      <c r="N1226" s="18" t="s">
        <v>12659</v>
      </c>
      <c r="O1226" s="18">
        <v>0.95</v>
      </c>
      <c r="P1226" s="18" t="s">
        <v>68</v>
      </c>
      <c r="Q1226" s="18" t="s">
        <v>69</v>
      </c>
      <c r="R1226" s="18" t="s">
        <v>4407</v>
      </c>
      <c r="S1226" s="18" t="s">
        <v>95</v>
      </c>
      <c r="T1226" s="60" t="s">
        <v>650</v>
      </c>
      <c r="U1226" s="93">
        <v>46063</v>
      </c>
      <c r="V1226" s="18" t="s">
        <v>647</v>
      </c>
      <c r="W1226" s="18" t="s">
        <v>13371</v>
      </c>
      <c r="X1226" s="18" t="s">
        <v>12651</v>
      </c>
      <c r="Y1226" s="142" t="str">
        <f>_xlfn.XLOOKUP(B1226,'Golden Rulebook-CDErule level'!I:I,'Golden Rulebook-CDErule level'!I:I, "not found")</f>
        <v>DQO-1064</v>
      </c>
    </row>
    <row r="1227" spans="1:25" ht="15" customHeight="1">
      <c r="A1227" s="18" t="s">
        <v>13703</v>
      </c>
      <c r="B1227" s="92" t="s">
        <v>13704</v>
      </c>
      <c r="C1227" s="18" t="s">
        <v>13705</v>
      </c>
      <c r="D1227" s="18" t="s">
        <v>13706</v>
      </c>
      <c r="E1227" s="18" t="s">
        <v>90</v>
      </c>
      <c r="F1227" s="18" t="s">
        <v>61</v>
      </c>
      <c r="G1227" s="18" t="s">
        <v>738</v>
      </c>
      <c r="H1227" s="18" t="s">
        <v>4441</v>
      </c>
      <c r="I1227" s="18" t="s">
        <v>4442</v>
      </c>
      <c r="J1227" s="18" t="s">
        <v>65</v>
      </c>
      <c r="K1227" s="18" t="s">
        <v>13372</v>
      </c>
      <c r="L1227" s="18" t="s">
        <v>13693</v>
      </c>
      <c r="M1227" s="18" t="s">
        <v>93</v>
      </c>
      <c r="N1227" s="18" t="s">
        <v>12698</v>
      </c>
      <c r="O1227" s="18">
        <v>0.95</v>
      </c>
      <c r="P1227" s="18" t="s">
        <v>68</v>
      </c>
      <c r="Q1227" s="18" t="s">
        <v>69</v>
      </c>
      <c r="R1227" s="18" t="s">
        <v>4407</v>
      </c>
      <c r="S1227" s="18" t="s">
        <v>95</v>
      </c>
      <c r="T1227" s="60" t="s">
        <v>650</v>
      </c>
      <c r="U1227" s="93">
        <v>46063</v>
      </c>
      <c r="V1227" s="18" t="s">
        <v>647</v>
      </c>
      <c r="W1227" s="18" t="s">
        <v>13371</v>
      </c>
      <c r="X1227" s="18" t="s">
        <v>12690</v>
      </c>
      <c r="Y1227" s="142" t="str">
        <f>_xlfn.XLOOKUP(B1227,'Golden Rulebook-CDErule level'!I:I,'Golden Rulebook-CDErule level'!I:I, "not found")</f>
        <v>DQO-1065</v>
      </c>
    </row>
    <row r="1228" spans="1:25" ht="15" customHeight="1">
      <c r="A1228" s="18" t="s">
        <v>9224</v>
      </c>
      <c r="B1228" s="92" t="s">
        <v>9225</v>
      </c>
      <c r="C1228" s="18" t="s">
        <v>9226</v>
      </c>
      <c r="D1228" s="18" t="s">
        <v>9227</v>
      </c>
      <c r="E1228" s="18" t="s">
        <v>90</v>
      </c>
      <c r="F1228" s="18" t="s">
        <v>61</v>
      </c>
      <c r="G1228" s="18" t="s">
        <v>3030</v>
      </c>
      <c r="H1228" s="18" t="s">
        <v>4625</v>
      </c>
      <c r="I1228" s="18" t="s">
        <v>4626</v>
      </c>
      <c r="J1228" s="18" t="s">
        <v>65</v>
      </c>
      <c r="K1228" s="18" t="s">
        <v>9126</v>
      </c>
      <c r="L1228" s="18" t="s">
        <v>9214</v>
      </c>
      <c r="M1228" s="18" t="s">
        <v>93</v>
      </c>
      <c r="N1228" s="18" t="s">
        <v>5866</v>
      </c>
      <c r="O1228" s="18">
        <v>0.95</v>
      </c>
      <c r="P1228" s="18" t="s">
        <v>68</v>
      </c>
      <c r="Q1228" s="18" t="s">
        <v>69</v>
      </c>
      <c r="R1228" s="18" t="s">
        <v>4407</v>
      </c>
      <c r="S1228" s="18" t="s">
        <v>95</v>
      </c>
      <c r="T1228" s="60" t="s">
        <v>650</v>
      </c>
      <c r="U1228" s="93">
        <v>46063</v>
      </c>
      <c r="V1228" s="18" t="s">
        <v>647</v>
      </c>
      <c r="W1228" s="18" t="s">
        <v>9125</v>
      </c>
      <c r="X1228" s="18" t="s">
        <v>5858</v>
      </c>
      <c r="Y1228" s="142" t="str">
        <f>_xlfn.XLOOKUP(B1228,'Golden Rulebook-CDErule level'!I:I,'Golden Rulebook-CDErule level'!I:I, "not found")</f>
        <v>DQO-1066</v>
      </c>
    </row>
    <row r="1229" spans="1:25" ht="15" customHeight="1">
      <c r="A1229" s="18" t="s">
        <v>13710</v>
      </c>
      <c r="B1229" s="92" t="s">
        <v>13711</v>
      </c>
      <c r="C1229" s="18" t="s">
        <v>13712</v>
      </c>
      <c r="D1229" s="18" t="s">
        <v>13713</v>
      </c>
      <c r="E1229" s="18" t="s">
        <v>90</v>
      </c>
      <c r="F1229" s="18" t="s">
        <v>61</v>
      </c>
      <c r="G1229" s="18" t="s">
        <v>738</v>
      </c>
      <c r="H1229" s="18" t="s">
        <v>4441</v>
      </c>
      <c r="I1229" s="18" t="s">
        <v>4442</v>
      </c>
      <c r="J1229" s="18" t="s">
        <v>65</v>
      </c>
      <c r="K1229" s="18" t="s">
        <v>13372</v>
      </c>
      <c r="L1229" s="18" t="s">
        <v>13707</v>
      </c>
      <c r="M1229" s="18" t="s">
        <v>93</v>
      </c>
      <c r="N1229" s="18" t="s">
        <v>5793</v>
      </c>
      <c r="O1229" s="18">
        <v>0.95</v>
      </c>
      <c r="P1229" s="18" t="s">
        <v>68</v>
      </c>
      <c r="Q1229" s="18" t="s">
        <v>69</v>
      </c>
      <c r="R1229" s="18" t="s">
        <v>4407</v>
      </c>
      <c r="S1229" s="18" t="s">
        <v>95</v>
      </c>
      <c r="T1229" s="60" t="s">
        <v>650</v>
      </c>
      <c r="U1229" s="93">
        <v>46063</v>
      </c>
      <c r="V1229" s="18" t="s">
        <v>647</v>
      </c>
      <c r="W1229" s="18" t="s">
        <v>13371</v>
      </c>
      <c r="X1229" s="18" t="s">
        <v>5785</v>
      </c>
      <c r="Y1229" s="142" t="str">
        <f>_xlfn.XLOOKUP(B1229,'Golden Rulebook-CDErule level'!I:I,'Golden Rulebook-CDErule level'!I:I, "not found")</f>
        <v>DQO-1070</v>
      </c>
    </row>
    <row r="1230" spans="1:25" ht="15" customHeight="1">
      <c r="A1230" s="18" t="s">
        <v>13725</v>
      </c>
      <c r="B1230" s="92" t="s">
        <v>13726</v>
      </c>
      <c r="C1230" s="18" t="s">
        <v>13727</v>
      </c>
      <c r="D1230" s="18" t="s">
        <v>13728</v>
      </c>
      <c r="E1230" s="18" t="s">
        <v>90</v>
      </c>
      <c r="F1230" s="18" t="s">
        <v>61</v>
      </c>
      <c r="G1230" s="18" t="s">
        <v>738</v>
      </c>
      <c r="H1230" s="18" t="s">
        <v>4441</v>
      </c>
      <c r="I1230" s="18" t="s">
        <v>4442</v>
      </c>
      <c r="J1230" s="18" t="s">
        <v>65</v>
      </c>
      <c r="K1230" s="18" t="s">
        <v>13372</v>
      </c>
      <c r="L1230" s="18" t="s">
        <v>13722</v>
      </c>
      <c r="M1230" s="18" t="s">
        <v>93</v>
      </c>
      <c r="N1230" s="18" t="s">
        <v>12846</v>
      </c>
      <c r="O1230" s="18">
        <v>0.95</v>
      </c>
      <c r="P1230" s="18" t="s">
        <v>68</v>
      </c>
      <c r="Q1230" s="18" t="s">
        <v>69</v>
      </c>
      <c r="R1230" s="18" t="s">
        <v>4407</v>
      </c>
      <c r="S1230" s="18" t="s">
        <v>95</v>
      </c>
      <c r="T1230" s="60" t="s">
        <v>650</v>
      </c>
      <c r="U1230" s="93">
        <v>46063</v>
      </c>
      <c r="V1230" s="18" t="s">
        <v>647</v>
      </c>
      <c r="W1230" s="18" t="s">
        <v>13371</v>
      </c>
      <c r="X1230" s="18" t="s">
        <v>12838</v>
      </c>
      <c r="Y1230" s="142" t="str">
        <f>_xlfn.XLOOKUP(B1230,'Golden Rulebook-CDErule level'!I:I,'Golden Rulebook-CDErule level'!I:I, "not found")</f>
        <v>DQO-1072</v>
      </c>
    </row>
    <row r="1231" spans="1:25" ht="15" customHeight="1">
      <c r="A1231" s="18" t="s">
        <v>9765</v>
      </c>
      <c r="B1231" s="92" t="s">
        <v>9766</v>
      </c>
      <c r="C1231" s="18" t="s">
        <v>9767</v>
      </c>
      <c r="D1231" s="18" t="s">
        <v>9768</v>
      </c>
      <c r="E1231" s="18" t="s">
        <v>90</v>
      </c>
      <c r="F1231" s="18" t="s">
        <v>61</v>
      </c>
      <c r="G1231" s="18" t="s">
        <v>3030</v>
      </c>
      <c r="H1231" s="18" t="s">
        <v>4625</v>
      </c>
      <c r="I1231" s="18" t="s">
        <v>4626</v>
      </c>
      <c r="J1231" s="18" t="s">
        <v>65</v>
      </c>
      <c r="K1231" s="18" t="s">
        <v>9703</v>
      </c>
      <c r="L1231" s="18" t="s">
        <v>9749</v>
      </c>
      <c r="M1231" s="18" t="s">
        <v>93</v>
      </c>
      <c r="N1231" s="18" t="s">
        <v>9769</v>
      </c>
      <c r="O1231" s="18">
        <v>0.95</v>
      </c>
      <c r="P1231" s="18" t="s">
        <v>68</v>
      </c>
      <c r="Q1231" s="18" t="s">
        <v>69</v>
      </c>
      <c r="R1231" s="18" t="s">
        <v>70</v>
      </c>
      <c r="S1231" s="18" t="s">
        <v>95</v>
      </c>
      <c r="T1231" s="60" t="s">
        <v>650</v>
      </c>
      <c r="U1231" s="93">
        <v>46063</v>
      </c>
      <c r="V1231" s="18" t="s">
        <v>647</v>
      </c>
      <c r="W1231" s="18" t="s">
        <v>9702</v>
      </c>
      <c r="X1231" s="18" t="s">
        <v>9748</v>
      </c>
      <c r="Y1231" s="142" t="str">
        <f>_xlfn.XLOOKUP(B1231,'Golden Rulebook-CDErule level'!I:I,'Golden Rulebook-CDErule level'!I:I, "not found")</f>
        <v>DQO-1073</v>
      </c>
    </row>
    <row r="1232" spans="1:25" ht="15" customHeight="1">
      <c r="A1232" s="18" t="s">
        <v>10137</v>
      </c>
      <c r="B1232" s="92" t="s">
        <v>10138</v>
      </c>
      <c r="C1232" s="18" t="s">
        <v>10139</v>
      </c>
      <c r="D1232" s="18" t="s">
        <v>10140</v>
      </c>
      <c r="E1232" s="18" t="s">
        <v>90</v>
      </c>
      <c r="F1232" s="18" t="s">
        <v>61</v>
      </c>
      <c r="G1232" s="18" t="s">
        <v>3030</v>
      </c>
      <c r="H1232" s="18" t="s">
        <v>4625</v>
      </c>
      <c r="I1232" s="18" t="s">
        <v>4626</v>
      </c>
      <c r="J1232" s="18" t="s">
        <v>65</v>
      </c>
      <c r="K1232" s="18" t="s">
        <v>9703</v>
      </c>
      <c r="L1232" s="18" t="s">
        <v>10121</v>
      </c>
      <c r="M1232" s="18" t="s">
        <v>93</v>
      </c>
      <c r="N1232" s="18" t="s">
        <v>10141</v>
      </c>
      <c r="O1232" s="18">
        <v>0.95</v>
      </c>
      <c r="P1232" s="18" t="s">
        <v>68</v>
      </c>
      <c r="Q1232" s="18" t="s">
        <v>69</v>
      </c>
      <c r="R1232" s="18" t="s">
        <v>70</v>
      </c>
      <c r="S1232" s="18" t="s">
        <v>95</v>
      </c>
      <c r="T1232" s="60" t="s">
        <v>650</v>
      </c>
      <c r="U1232" s="93">
        <v>46063</v>
      </c>
      <c r="V1232" s="18" t="s">
        <v>647</v>
      </c>
      <c r="W1232" s="18" t="s">
        <v>9702</v>
      </c>
      <c r="X1232" s="18" t="s">
        <v>10120</v>
      </c>
      <c r="Y1232" s="142" t="str">
        <f>_xlfn.XLOOKUP(B1232,'Golden Rulebook-CDErule level'!I:I,'Golden Rulebook-CDErule level'!I:I, "not found")</f>
        <v>DQO-1077</v>
      </c>
    </row>
    <row r="1233" spans="1:25" ht="15" customHeight="1">
      <c r="A1233" s="18" t="s">
        <v>10093</v>
      </c>
      <c r="B1233" s="92" t="s">
        <v>10094</v>
      </c>
      <c r="C1233" s="18" t="s">
        <v>10095</v>
      </c>
      <c r="D1233" s="18" t="s">
        <v>10096</v>
      </c>
      <c r="E1233" s="18" t="s">
        <v>90</v>
      </c>
      <c r="F1233" s="18" t="s">
        <v>61</v>
      </c>
      <c r="G1233" s="18" t="s">
        <v>3030</v>
      </c>
      <c r="H1233" s="18" t="s">
        <v>4625</v>
      </c>
      <c r="I1233" s="18" t="s">
        <v>4626</v>
      </c>
      <c r="J1233" s="18" t="s">
        <v>65</v>
      </c>
      <c r="K1233" s="18" t="s">
        <v>9703</v>
      </c>
      <c r="L1233" s="18" t="s">
        <v>10070</v>
      </c>
      <c r="M1233" s="18" t="s">
        <v>93</v>
      </c>
      <c r="N1233" s="18" t="s">
        <v>10097</v>
      </c>
      <c r="O1233" s="18">
        <v>0.95</v>
      </c>
      <c r="P1233" s="18" t="s">
        <v>68</v>
      </c>
      <c r="Q1233" s="18" t="s">
        <v>69</v>
      </c>
      <c r="R1233" s="18" t="s">
        <v>70</v>
      </c>
      <c r="S1233" s="18" t="s">
        <v>95</v>
      </c>
      <c r="T1233" s="60" t="s">
        <v>650</v>
      </c>
      <c r="U1233" s="93">
        <v>46063</v>
      </c>
      <c r="V1233" s="18" t="s">
        <v>647</v>
      </c>
      <c r="W1233" s="18" t="s">
        <v>9702</v>
      </c>
      <c r="X1233" s="18" t="s">
        <v>10069</v>
      </c>
      <c r="Y1233" s="142" t="str">
        <f>_xlfn.XLOOKUP(B1233,'Golden Rulebook-CDErule level'!I:I,'Golden Rulebook-CDErule level'!I:I, "not found")</f>
        <v>DQO-1081</v>
      </c>
    </row>
    <row r="1234" spans="1:25" ht="15" customHeight="1">
      <c r="A1234" s="18" t="s">
        <v>10064</v>
      </c>
      <c r="B1234" s="92" t="s">
        <v>10065</v>
      </c>
      <c r="C1234" s="18" t="s">
        <v>10066</v>
      </c>
      <c r="D1234" s="18" t="s">
        <v>10067</v>
      </c>
      <c r="E1234" s="18" t="s">
        <v>90</v>
      </c>
      <c r="F1234" s="18" t="s">
        <v>61</v>
      </c>
      <c r="G1234" s="18" t="s">
        <v>3030</v>
      </c>
      <c r="H1234" s="18" t="s">
        <v>4625</v>
      </c>
      <c r="I1234" s="18" t="s">
        <v>4626</v>
      </c>
      <c r="J1234" s="18" t="s">
        <v>65</v>
      </c>
      <c r="K1234" s="18" t="s">
        <v>9703</v>
      </c>
      <c r="L1234" s="18" t="s">
        <v>10048</v>
      </c>
      <c r="M1234" s="18" t="s">
        <v>93</v>
      </c>
      <c r="N1234" s="18" t="s">
        <v>10068</v>
      </c>
      <c r="O1234" s="18">
        <v>0.95</v>
      </c>
      <c r="P1234" s="18" t="s">
        <v>68</v>
      </c>
      <c r="Q1234" s="18" t="s">
        <v>69</v>
      </c>
      <c r="R1234" s="18" t="s">
        <v>70</v>
      </c>
      <c r="S1234" s="18" t="s">
        <v>95</v>
      </c>
      <c r="T1234" s="60" t="s">
        <v>650</v>
      </c>
      <c r="U1234" s="93">
        <v>46063</v>
      </c>
      <c r="V1234" s="18" t="s">
        <v>647</v>
      </c>
      <c r="W1234" s="18" t="s">
        <v>9702</v>
      </c>
      <c r="X1234" s="18" t="s">
        <v>10047</v>
      </c>
      <c r="Y1234" s="142" t="str">
        <f>_xlfn.XLOOKUP(B1234,'Golden Rulebook-CDErule level'!I:I,'Golden Rulebook-CDErule level'!I:I, "not found")</f>
        <v>DQO-1082</v>
      </c>
    </row>
    <row r="1235" spans="1:25" ht="15" customHeight="1">
      <c r="A1235" s="18" t="s">
        <v>12278</v>
      </c>
      <c r="B1235" s="92" t="s">
        <v>12279</v>
      </c>
      <c r="C1235" s="18" t="s">
        <v>12280</v>
      </c>
      <c r="D1235" s="18" t="s">
        <v>12281</v>
      </c>
      <c r="E1235" s="18" t="s">
        <v>90</v>
      </c>
      <c r="F1235" s="18" t="s">
        <v>61</v>
      </c>
      <c r="G1235" s="18" t="s">
        <v>738</v>
      </c>
      <c r="H1235" s="18" t="s">
        <v>4441</v>
      </c>
      <c r="I1235" s="18" t="s">
        <v>4442</v>
      </c>
      <c r="J1235" s="18" t="s">
        <v>65</v>
      </c>
      <c r="K1235" s="18" t="s">
        <v>11878</v>
      </c>
      <c r="L1235" s="18" t="s">
        <v>12268</v>
      </c>
      <c r="M1235" s="18" t="s">
        <v>93</v>
      </c>
      <c r="N1235" s="18" t="s">
        <v>12282</v>
      </c>
      <c r="O1235" s="18">
        <v>0.95</v>
      </c>
      <c r="P1235" s="18" t="s">
        <v>68</v>
      </c>
      <c r="Q1235" s="18" t="s">
        <v>69</v>
      </c>
      <c r="R1235" s="18" t="s">
        <v>70</v>
      </c>
      <c r="S1235" s="18" t="s">
        <v>12283</v>
      </c>
      <c r="T1235" s="60" t="s">
        <v>650</v>
      </c>
      <c r="U1235" s="93">
        <v>46063</v>
      </c>
      <c r="V1235" s="18" t="s">
        <v>647</v>
      </c>
      <c r="W1235" s="18" t="s">
        <v>11877</v>
      </c>
      <c r="X1235" s="18" t="s">
        <v>12267</v>
      </c>
      <c r="Y1235" s="142" t="str">
        <f>_xlfn.XLOOKUP(B1235,'Golden Rulebook-CDErule level'!I:I,'Golden Rulebook-CDErule level'!I:I, "not found")</f>
        <v>DQO-1083</v>
      </c>
    </row>
    <row r="1236" spans="1:25" ht="15" customHeight="1">
      <c r="A1236" s="18" t="s">
        <v>10115</v>
      </c>
      <c r="B1236" s="92" t="s">
        <v>10116</v>
      </c>
      <c r="C1236" s="18" t="s">
        <v>10117</v>
      </c>
      <c r="D1236" s="18" t="s">
        <v>10118</v>
      </c>
      <c r="E1236" s="18" t="s">
        <v>90</v>
      </c>
      <c r="F1236" s="18" t="s">
        <v>61</v>
      </c>
      <c r="G1236" s="18" t="s">
        <v>3030</v>
      </c>
      <c r="H1236" s="18" t="s">
        <v>4625</v>
      </c>
      <c r="I1236" s="18" t="s">
        <v>4626</v>
      </c>
      <c r="J1236" s="18" t="s">
        <v>65</v>
      </c>
      <c r="K1236" s="18" t="s">
        <v>9703</v>
      </c>
      <c r="L1236" s="18" t="s">
        <v>10099</v>
      </c>
      <c r="M1236" s="18" t="s">
        <v>93</v>
      </c>
      <c r="N1236" s="18" t="s">
        <v>10119</v>
      </c>
      <c r="O1236" s="18">
        <v>0.95</v>
      </c>
      <c r="P1236" s="18" t="s">
        <v>68</v>
      </c>
      <c r="Q1236" s="18" t="s">
        <v>69</v>
      </c>
      <c r="R1236" s="18" t="s">
        <v>70</v>
      </c>
      <c r="S1236" s="18" t="s">
        <v>95</v>
      </c>
      <c r="T1236" s="60" t="s">
        <v>650</v>
      </c>
      <c r="U1236" s="93">
        <v>46063</v>
      </c>
      <c r="V1236" s="18" t="s">
        <v>647</v>
      </c>
      <c r="W1236" s="18" t="s">
        <v>9702</v>
      </c>
      <c r="X1236" s="18" t="s">
        <v>10098</v>
      </c>
      <c r="Y1236" s="142" t="str">
        <f>_xlfn.XLOOKUP(B1236,'Golden Rulebook-CDErule level'!I:I,'Golden Rulebook-CDErule level'!I:I, "not found")</f>
        <v>DQO-1084</v>
      </c>
    </row>
    <row r="1237" spans="1:25" ht="15" customHeight="1">
      <c r="A1237" s="18" t="s">
        <v>12449</v>
      </c>
      <c r="B1237" s="92" t="s">
        <v>12450</v>
      </c>
      <c r="C1237" s="18" t="s">
        <v>12451</v>
      </c>
      <c r="D1237" s="18" t="s">
        <v>12452</v>
      </c>
      <c r="E1237" s="18" t="s">
        <v>90</v>
      </c>
      <c r="F1237" s="18" t="s">
        <v>61</v>
      </c>
      <c r="G1237" s="18" t="s">
        <v>738</v>
      </c>
      <c r="H1237" s="18" t="s">
        <v>4441</v>
      </c>
      <c r="I1237" s="18" t="s">
        <v>4442</v>
      </c>
      <c r="J1237" s="18" t="s">
        <v>65</v>
      </c>
      <c r="K1237" s="18" t="s">
        <v>11878</v>
      </c>
      <c r="L1237" s="18" t="s">
        <v>12439</v>
      </c>
      <c r="M1237" s="18" t="s">
        <v>93</v>
      </c>
      <c r="N1237" s="18" t="s">
        <v>12453</v>
      </c>
      <c r="O1237" s="18">
        <v>0.95</v>
      </c>
      <c r="P1237" s="18" t="s">
        <v>68</v>
      </c>
      <c r="Q1237" s="18" t="s">
        <v>69</v>
      </c>
      <c r="R1237" s="18" t="s">
        <v>70</v>
      </c>
      <c r="S1237" s="18" t="s">
        <v>12454</v>
      </c>
      <c r="T1237" s="60" t="s">
        <v>650</v>
      </c>
      <c r="U1237" s="93">
        <v>46063</v>
      </c>
      <c r="V1237" s="18" t="s">
        <v>647</v>
      </c>
      <c r="W1237" s="18" t="s">
        <v>11877</v>
      </c>
      <c r="X1237" s="18" t="s">
        <v>12438</v>
      </c>
      <c r="Y1237" s="142" t="str">
        <f>_xlfn.XLOOKUP(B1237,'Golden Rulebook-CDErule level'!I:I,'Golden Rulebook-CDErule level'!I:I, "not found")</f>
        <v>DQO-1085</v>
      </c>
    </row>
    <row r="1238" spans="1:25" ht="15" customHeight="1">
      <c r="A1238" s="18" t="s">
        <v>10020</v>
      </c>
      <c r="B1238" s="92" t="s">
        <v>10021</v>
      </c>
      <c r="C1238" s="18" t="s">
        <v>10022</v>
      </c>
      <c r="D1238" s="18" t="s">
        <v>10023</v>
      </c>
      <c r="E1238" s="18" t="s">
        <v>90</v>
      </c>
      <c r="F1238" s="18" t="s">
        <v>61</v>
      </c>
      <c r="G1238" s="18" t="s">
        <v>3030</v>
      </c>
      <c r="H1238" s="18" t="s">
        <v>4625</v>
      </c>
      <c r="I1238" s="18" t="s">
        <v>4626</v>
      </c>
      <c r="J1238" s="18" t="s">
        <v>65</v>
      </c>
      <c r="K1238" s="18" t="s">
        <v>9703</v>
      </c>
      <c r="L1238" s="18" t="s">
        <v>10004</v>
      </c>
      <c r="M1238" s="18" t="s">
        <v>93</v>
      </c>
      <c r="N1238" s="18" t="s">
        <v>10024</v>
      </c>
      <c r="O1238" s="18">
        <v>0.95</v>
      </c>
      <c r="P1238" s="18" t="s">
        <v>68</v>
      </c>
      <c r="Q1238" s="18" t="s">
        <v>69</v>
      </c>
      <c r="R1238" s="18" t="s">
        <v>70</v>
      </c>
      <c r="S1238" s="18" t="s">
        <v>95</v>
      </c>
      <c r="T1238" s="60" t="s">
        <v>650</v>
      </c>
      <c r="U1238" s="93">
        <v>46063</v>
      </c>
      <c r="V1238" s="18" t="s">
        <v>647</v>
      </c>
      <c r="W1238" s="18" t="s">
        <v>9702</v>
      </c>
      <c r="X1238" s="18" t="s">
        <v>10003</v>
      </c>
      <c r="Y1238" s="142" t="str">
        <f>_xlfn.XLOOKUP(B1238,'Golden Rulebook-CDErule level'!I:I,'Golden Rulebook-CDErule level'!I:I, "not found")</f>
        <v>DQO-1087</v>
      </c>
    </row>
    <row r="1239" spans="1:25" ht="15" customHeight="1">
      <c r="A1239" s="18" t="s">
        <v>12474</v>
      </c>
      <c r="B1239" s="92" t="s">
        <v>12475</v>
      </c>
      <c r="C1239" s="18" t="s">
        <v>12476</v>
      </c>
      <c r="D1239" s="18" t="s">
        <v>12477</v>
      </c>
      <c r="E1239" s="18" t="s">
        <v>90</v>
      </c>
      <c r="F1239" s="18" t="s">
        <v>61</v>
      </c>
      <c r="G1239" s="18" t="s">
        <v>738</v>
      </c>
      <c r="H1239" s="18" t="s">
        <v>4441</v>
      </c>
      <c r="I1239" s="18" t="s">
        <v>4442</v>
      </c>
      <c r="J1239" s="18" t="s">
        <v>65</v>
      </c>
      <c r="K1239" s="18" t="s">
        <v>11878</v>
      </c>
      <c r="L1239" s="18" t="s">
        <v>12456</v>
      </c>
      <c r="M1239" s="18" t="s">
        <v>93</v>
      </c>
      <c r="N1239" s="18" t="s">
        <v>12478</v>
      </c>
      <c r="O1239" s="18">
        <v>0.95</v>
      </c>
      <c r="P1239" s="18" t="s">
        <v>68</v>
      </c>
      <c r="Q1239" s="18" t="s">
        <v>69</v>
      </c>
      <c r="R1239" s="18" t="s">
        <v>70</v>
      </c>
      <c r="S1239" s="18" t="s">
        <v>12479</v>
      </c>
      <c r="T1239" s="60" t="s">
        <v>650</v>
      </c>
      <c r="U1239" s="93">
        <v>46063</v>
      </c>
      <c r="V1239" s="18" t="s">
        <v>647</v>
      </c>
      <c r="W1239" s="18" t="s">
        <v>11877</v>
      </c>
      <c r="X1239" s="18" t="s">
        <v>12455</v>
      </c>
      <c r="Y1239" s="142" t="str">
        <f>_xlfn.XLOOKUP(B1239,'Golden Rulebook-CDErule level'!I:I,'Golden Rulebook-CDErule level'!I:I, "not found")</f>
        <v>DQO-1088</v>
      </c>
    </row>
    <row r="1240" spans="1:25" ht="15" customHeight="1">
      <c r="A1240" s="18" t="s">
        <v>10042</v>
      </c>
      <c r="B1240" s="92" t="s">
        <v>10043</v>
      </c>
      <c r="C1240" s="18" t="s">
        <v>10044</v>
      </c>
      <c r="D1240" s="18" t="s">
        <v>10045</v>
      </c>
      <c r="E1240" s="18" t="s">
        <v>90</v>
      </c>
      <c r="F1240" s="18" t="s">
        <v>61</v>
      </c>
      <c r="G1240" s="18" t="s">
        <v>3030</v>
      </c>
      <c r="H1240" s="18" t="s">
        <v>4625</v>
      </c>
      <c r="I1240" s="18" t="s">
        <v>4626</v>
      </c>
      <c r="J1240" s="18" t="s">
        <v>65</v>
      </c>
      <c r="K1240" s="18" t="s">
        <v>9703</v>
      </c>
      <c r="L1240" s="18" t="s">
        <v>10026</v>
      </c>
      <c r="M1240" s="18" t="s">
        <v>93</v>
      </c>
      <c r="N1240" s="18" t="s">
        <v>10046</v>
      </c>
      <c r="O1240" s="18">
        <v>0.95</v>
      </c>
      <c r="P1240" s="18" t="s">
        <v>68</v>
      </c>
      <c r="Q1240" s="18" t="s">
        <v>69</v>
      </c>
      <c r="R1240" s="18" t="s">
        <v>70</v>
      </c>
      <c r="S1240" s="18" t="s">
        <v>95</v>
      </c>
      <c r="T1240" s="60" t="s">
        <v>650</v>
      </c>
      <c r="U1240" s="93">
        <v>46063</v>
      </c>
      <c r="V1240" s="18" t="s">
        <v>647</v>
      </c>
      <c r="W1240" s="18" t="s">
        <v>9702</v>
      </c>
      <c r="X1240" s="18" t="s">
        <v>10025</v>
      </c>
      <c r="Y1240" s="142" t="str">
        <f>_xlfn.XLOOKUP(B1240,'Golden Rulebook-CDErule level'!I:I,'Golden Rulebook-CDErule level'!I:I, "not found")</f>
        <v>DQO-1089</v>
      </c>
    </row>
    <row r="1241" spans="1:25" ht="15" customHeight="1">
      <c r="A1241" s="18" t="s">
        <v>4820</v>
      </c>
      <c r="B1241" s="92" t="s">
        <v>4821</v>
      </c>
      <c r="C1241" s="18" t="s">
        <v>4822</v>
      </c>
      <c r="D1241" s="18" t="s">
        <v>4823</v>
      </c>
      <c r="E1241" s="18" t="s">
        <v>90</v>
      </c>
      <c r="F1241" s="18" t="s">
        <v>61</v>
      </c>
      <c r="G1241" s="18" t="s">
        <v>3030</v>
      </c>
      <c r="H1241" s="18" t="s">
        <v>4625</v>
      </c>
      <c r="I1241" s="18" t="s">
        <v>4626</v>
      </c>
      <c r="J1241" s="18" t="s">
        <v>65</v>
      </c>
      <c r="K1241" s="18" t="s">
        <v>4723</v>
      </c>
      <c r="L1241" s="18" t="s">
        <v>4798</v>
      </c>
      <c r="M1241" s="18" t="s">
        <v>93</v>
      </c>
      <c r="N1241" s="18" t="s">
        <v>4824</v>
      </c>
      <c r="O1241" s="18">
        <v>0.95</v>
      </c>
      <c r="P1241" s="18" t="s">
        <v>68</v>
      </c>
      <c r="Q1241" s="18" t="s">
        <v>69</v>
      </c>
      <c r="R1241" s="18" t="s">
        <v>70</v>
      </c>
      <c r="S1241" s="18" t="s">
        <v>95</v>
      </c>
      <c r="T1241" s="60" t="s">
        <v>650</v>
      </c>
      <c r="U1241" s="93">
        <v>46063</v>
      </c>
      <c r="V1241" s="18" t="s">
        <v>647</v>
      </c>
      <c r="W1241" s="18" t="s">
        <v>4722</v>
      </c>
      <c r="X1241" s="18" t="s">
        <v>4797</v>
      </c>
      <c r="Y1241" s="142" t="str">
        <f>_xlfn.XLOOKUP(B1241,'Golden Rulebook-CDErule level'!I:I,'Golden Rulebook-CDErule level'!I:I, "not found")</f>
        <v>DQO-1101</v>
      </c>
    </row>
    <row r="1242" spans="1:25" ht="15" customHeight="1">
      <c r="A1242" s="18" t="s">
        <v>9675</v>
      </c>
      <c r="B1242" s="92" t="s">
        <v>9676</v>
      </c>
      <c r="C1242" s="18" t="s">
        <v>9677</v>
      </c>
      <c r="D1242" s="18" t="s">
        <v>9678</v>
      </c>
      <c r="E1242" s="18" t="s">
        <v>90</v>
      </c>
      <c r="F1242" s="18" t="s">
        <v>61</v>
      </c>
      <c r="G1242" s="18" t="s">
        <v>3030</v>
      </c>
      <c r="H1242" s="18" t="s">
        <v>4625</v>
      </c>
      <c r="I1242" s="18" t="s">
        <v>4626</v>
      </c>
      <c r="J1242" s="18" t="s">
        <v>65</v>
      </c>
      <c r="K1242" s="18" t="s">
        <v>9600</v>
      </c>
      <c r="L1242" s="18" t="s">
        <v>9645</v>
      </c>
      <c r="M1242" s="18" t="s">
        <v>93</v>
      </c>
      <c r="N1242" s="18" t="s">
        <v>9679</v>
      </c>
      <c r="O1242" s="18">
        <v>0.95</v>
      </c>
      <c r="P1242" s="18" t="s">
        <v>68</v>
      </c>
      <c r="Q1242" s="18" t="s">
        <v>69</v>
      </c>
      <c r="R1242" s="18" t="s">
        <v>70</v>
      </c>
      <c r="S1242" s="18" t="s">
        <v>95</v>
      </c>
      <c r="T1242" s="60" t="s">
        <v>650</v>
      </c>
      <c r="U1242" s="93">
        <v>46063</v>
      </c>
      <c r="V1242" s="18" t="s">
        <v>647</v>
      </c>
      <c r="W1242" s="18" t="s">
        <v>9599</v>
      </c>
      <c r="X1242" s="18" t="s">
        <v>9644</v>
      </c>
      <c r="Y1242" s="142" t="str">
        <f>_xlfn.XLOOKUP(B1242,'Golden Rulebook-CDErule level'!I:I,'Golden Rulebook-CDErule level'!I:I, "not found")</f>
        <v>DQO-1107</v>
      </c>
    </row>
    <row r="1243" spans="1:25" ht="15" customHeight="1">
      <c r="A1243" s="18" t="s">
        <v>9210</v>
      </c>
      <c r="B1243" s="92" t="s">
        <v>9211</v>
      </c>
      <c r="C1243" s="18" t="s">
        <v>9212</v>
      </c>
      <c r="D1243" s="18" t="s">
        <v>9213</v>
      </c>
      <c r="E1243" s="18" t="s">
        <v>90</v>
      </c>
      <c r="F1243" s="18" t="s">
        <v>61</v>
      </c>
      <c r="G1243" s="18" t="s">
        <v>3030</v>
      </c>
      <c r="H1243" s="18" t="s">
        <v>4625</v>
      </c>
      <c r="I1243" s="18" t="s">
        <v>4626</v>
      </c>
      <c r="J1243" s="18" t="s">
        <v>65</v>
      </c>
      <c r="K1243" s="18" t="s">
        <v>9126</v>
      </c>
      <c r="L1243" s="18" t="s">
        <v>9193</v>
      </c>
      <c r="M1243" s="18" t="s">
        <v>93</v>
      </c>
      <c r="N1243" s="18" t="s">
        <v>5837</v>
      </c>
      <c r="O1243" s="18">
        <v>0.95</v>
      </c>
      <c r="P1243" s="18" t="s">
        <v>68</v>
      </c>
      <c r="Q1243" s="18" t="s">
        <v>69</v>
      </c>
      <c r="R1243" s="18" t="s">
        <v>4407</v>
      </c>
      <c r="S1243" s="18" t="s">
        <v>95</v>
      </c>
      <c r="T1243" s="60" t="s">
        <v>650</v>
      </c>
      <c r="U1243" s="93">
        <v>46063</v>
      </c>
      <c r="V1243" s="18" t="s">
        <v>647</v>
      </c>
      <c r="W1243" s="18" t="s">
        <v>9125</v>
      </c>
      <c r="X1243" s="18" t="s">
        <v>5829</v>
      </c>
      <c r="Y1243" s="142" t="str">
        <f>_xlfn.XLOOKUP(B1243,'Golden Rulebook-CDErule level'!I:I,'Golden Rulebook-CDErule level'!I:I, "not found")</f>
        <v>DQO-1108</v>
      </c>
    </row>
    <row r="1244" spans="1:25" ht="15" customHeight="1">
      <c r="A1244" s="18" t="s">
        <v>13997</v>
      </c>
      <c r="B1244" s="92" t="s">
        <v>13998</v>
      </c>
      <c r="C1244" s="18" t="s">
        <v>13999</v>
      </c>
      <c r="D1244" s="18" t="s">
        <v>14000</v>
      </c>
      <c r="E1244" s="18" t="s">
        <v>90</v>
      </c>
      <c r="F1244" s="18" t="s">
        <v>61</v>
      </c>
      <c r="G1244" s="18" t="s">
        <v>738</v>
      </c>
      <c r="H1244" s="18" t="s">
        <v>4441</v>
      </c>
      <c r="I1244" s="18" t="s">
        <v>4442</v>
      </c>
      <c r="J1244" s="18" t="s">
        <v>65</v>
      </c>
      <c r="K1244" s="18" t="s">
        <v>13372</v>
      </c>
      <c r="L1244" s="18" t="s">
        <v>13987</v>
      </c>
      <c r="M1244" s="18" t="s">
        <v>93</v>
      </c>
      <c r="N1244" s="18" t="s">
        <v>14001</v>
      </c>
      <c r="O1244" s="18">
        <v>0.95</v>
      </c>
      <c r="P1244" s="18" t="s">
        <v>68</v>
      </c>
      <c r="Q1244" s="18" t="s">
        <v>69</v>
      </c>
      <c r="R1244" s="18" t="s">
        <v>4407</v>
      </c>
      <c r="S1244" s="18" t="s">
        <v>95</v>
      </c>
      <c r="T1244" s="60" t="s">
        <v>650</v>
      </c>
      <c r="U1244" s="93">
        <v>46063</v>
      </c>
      <c r="V1244" s="18" t="s">
        <v>647</v>
      </c>
      <c r="W1244" s="18" t="s">
        <v>13371</v>
      </c>
      <c r="X1244" s="18" t="s">
        <v>13986</v>
      </c>
      <c r="Y1244" s="142" t="str">
        <f>_xlfn.XLOOKUP(B1244,'Golden Rulebook-CDErule level'!I:I,'Golden Rulebook-CDErule level'!I:I, "not found")</f>
        <v>DQO-1126</v>
      </c>
    </row>
    <row r="1245" spans="1:25" ht="15" customHeight="1">
      <c r="A1245" s="18" t="s">
        <v>10898</v>
      </c>
      <c r="B1245" s="92" t="s">
        <v>10899</v>
      </c>
      <c r="C1245" s="18" t="s">
        <v>10900</v>
      </c>
      <c r="D1245" s="18" t="s">
        <v>10901</v>
      </c>
      <c r="E1245" s="18" t="s">
        <v>90</v>
      </c>
      <c r="F1245" s="18" t="s">
        <v>61</v>
      </c>
      <c r="G1245" s="18" t="s">
        <v>738</v>
      </c>
      <c r="H1245" s="18" t="s">
        <v>4441</v>
      </c>
      <c r="I1245" s="18" t="s">
        <v>4442</v>
      </c>
      <c r="J1245" s="18" t="s">
        <v>65</v>
      </c>
      <c r="K1245" s="18" t="s">
        <v>10806</v>
      </c>
      <c r="L1245" s="18" t="s">
        <v>10882</v>
      </c>
      <c r="M1245" s="18" t="s">
        <v>93</v>
      </c>
      <c r="N1245" s="18" t="s">
        <v>10902</v>
      </c>
      <c r="O1245" s="18">
        <v>0.95</v>
      </c>
      <c r="P1245" s="18" t="s">
        <v>68</v>
      </c>
      <c r="Q1245" s="18" t="s">
        <v>69</v>
      </c>
      <c r="R1245" s="18" t="s">
        <v>70</v>
      </c>
      <c r="S1245" s="18" t="s">
        <v>95</v>
      </c>
      <c r="T1245" s="60" t="s">
        <v>650</v>
      </c>
      <c r="U1245" s="93">
        <v>46063</v>
      </c>
      <c r="V1245" s="18" t="s">
        <v>647</v>
      </c>
      <c r="W1245" s="18" t="s">
        <v>10805</v>
      </c>
      <c r="X1245" s="18" t="s">
        <v>10881</v>
      </c>
      <c r="Y1245" s="142" t="str">
        <f>_xlfn.XLOOKUP(B1245,'Golden Rulebook-CDErule level'!I:I,'Golden Rulebook-CDErule level'!I:I, "not found")</f>
        <v>DQO-1214</v>
      </c>
    </row>
    <row r="1246" spans="1:25" ht="15" customHeight="1">
      <c r="A1246" s="18" t="s">
        <v>9372</v>
      </c>
      <c r="B1246" s="92" t="s">
        <v>9373</v>
      </c>
      <c r="C1246" s="18" t="s">
        <v>9374</v>
      </c>
      <c r="D1246" s="18" t="s">
        <v>9375</v>
      </c>
      <c r="E1246" s="18" t="s">
        <v>90</v>
      </c>
      <c r="F1246" s="18" t="s">
        <v>61</v>
      </c>
      <c r="G1246" s="18" t="s">
        <v>738</v>
      </c>
      <c r="H1246" s="18" t="s">
        <v>4441</v>
      </c>
      <c r="I1246" s="18" t="s">
        <v>4442</v>
      </c>
      <c r="J1246" s="18" t="s">
        <v>65</v>
      </c>
      <c r="K1246" s="18" t="s">
        <v>9360</v>
      </c>
      <c r="L1246" s="18" t="s">
        <v>9362</v>
      </c>
      <c r="M1246" s="18" t="s">
        <v>93</v>
      </c>
      <c r="N1246" s="18" t="s">
        <v>9376</v>
      </c>
      <c r="O1246" s="18">
        <v>0.95</v>
      </c>
      <c r="P1246" s="18" t="s">
        <v>68</v>
      </c>
      <c r="Q1246" s="18" t="s">
        <v>69</v>
      </c>
      <c r="R1246" s="18" t="s">
        <v>70</v>
      </c>
      <c r="S1246" s="18" t="s">
        <v>95</v>
      </c>
      <c r="T1246" s="60" t="s">
        <v>650</v>
      </c>
      <c r="U1246" s="93">
        <v>46063</v>
      </c>
      <c r="V1246" s="18" t="s">
        <v>647</v>
      </c>
      <c r="W1246" s="18" t="s">
        <v>9359</v>
      </c>
      <c r="X1246" s="18" t="s">
        <v>9361</v>
      </c>
      <c r="Y1246" s="142" t="str">
        <f>_xlfn.XLOOKUP(B1246,'Golden Rulebook-CDErule level'!I:I,'Golden Rulebook-CDErule level'!I:I, "not found")</f>
        <v>DQO-1217</v>
      </c>
    </row>
    <row r="1247" spans="1:25" ht="15" customHeight="1">
      <c r="A1247" s="18" t="s">
        <v>12179</v>
      </c>
      <c r="B1247" s="92" t="s">
        <v>12180</v>
      </c>
      <c r="C1247" s="18" t="s">
        <v>12181</v>
      </c>
      <c r="D1247" s="18" t="s">
        <v>12182</v>
      </c>
      <c r="E1247" s="18" t="s">
        <v>90</v>
      </c>
      <c r="F1247" s="18" t="s">
        <v>61</v>
      </c>
      <c r="G1247" s="18" t="s">
        <v>738</v>
      </c>
      <c r="H1247" s="18" t="s">
        <v>4441</v>
      </c>
      <c r="I1247" s="18" t="s">
        <v>4442</v>
      </c>
      <c r="J1247" s="18" t="s">
        <v>65</v>
      </c>
      <c r="K1247" s="18" t="s">
        <v>11878</v>
      </c>
      <c r="L1247" s="18" t="s">
        <v>12169</v>
      </c>
      <c r="M1247" s="18" t="s">
        <v>93</v>
      </c>
      <c r="N1247" s="18" t="s">
        <v>7649</v>
      </c>
      <c r="O1247" s="18">
        <v>0.95</v>
      </c>
      <c r="P1247" s="18" t="s">
        <v>68</v>
      </c>
      <c r="Q1247" s="18" t="s">
        <v>69</v>
      </c>
      <c r="R1247" s="18" t="s">
        <v>70</v>
      </c>
      <c r="S1247" s="18" t="s">
        <v>95</v>
      </c>
      <c r="T1247" s="60" t="s">
        <v>650</v>
      </c>
      <c r="U1247" s="93">
        <v>46063</v>
      </c>
      <c r="V1247" s="18" t="s">
        <v>647</v>
      </c>
      <c r="W1247" s="18" t="s">
        <v>11877</v>
      </c>
      <c r="X1247" s="18" t="s">
        <v>7641</v>
      </c>
      <c r="Y1247" s="142" t="str">
        <f>_xlfn.XLOOKUP(B1247,'Golden Rulebook-CDErule level'!I:I,'Golden Rulebook-CDErule level'!I:I, "not found")</f>
        <v>DQO-1229</v>
      </c>
    </row>
    <row r="1248" spans="1:25" ht="15" customHeight="1">
      <c r="A1248" s="18" t="s">
        <v>8772</v>
      </c>
      <c r="B1248" s="92" t="s">
        <v>8773</v>
      </c>
      <c r="C1248" s="18" t="s">
        <v>8774</v>
      </c>
      <c r="D1248" s="18" t="s">
        <v>8775</v>
      </c>
      <c r="E1248" s="18" t="s">
        <v>90</v>
      </c>
      <c r="F1248" s="18" t="s">
        <v>61</v>
      </c>
      <c r="G1248" s="18" t="s">
        <v>3030</v>
      </c>
      <c r="H1248" s="18" t="s">
        <v>4625</v>
      </c>
      <c r="I1248" s="18" t="s">
        <v>4626</v>
      </c>
      <c r="J1248" s="18" t="s">
        <v>65</v>
      </c>
      <c r="K1248" s="18" t="s">
        <v>8746</v>
      </c>
      <c r="L1248" s="18" t="s">
        <v>8748</v>
      </c>
      <c r="M1248" s="18" t="s">
        <v>93</v>
      </c>
      <c r="N1248" s="18" t="s">
        <v>8776</v>
      </c>
      <c r="O1248" s="18">
        <v>0.95</v>
      </c>
      <c r="P1248" s="18" t="s">
        <v>68</v>
      </c>
      <c r="Q1248" s="18" t="s">
        <v>69</v>
      </c>
      <c r="R1248" s="18" t="s">
        <v>70</v>
      </c>
      <c r="S1248" s="18" t="s">
        <v>95</v>
      </c>
      <c r="T1248" s="60" t="s">
        <v>650</v>
      </c>
      <c r="U1248" s="93">
        <v>46063</v>
      </c>
      <c r="V1248" s="18" t="s">
        <v>647</v>
      </c>
      <c r="W1248" s="18" t="s">
        <v>8745</v>
      </c>
      <c r="X1248" s="18" t="s">
        <v>8747</v>
      </c>
      <c r="Y1248" s="142" t="str">
        <f>_xlfn.XLOOKUP(B1248,'Golden Rulebook-CDErule level'!I:I,'Golden Rulebook-CDErule level'!I:I, "not found")</f>
        <v>DQO-1230</v>
      </c>
    </row>
    <row r="1249" spans="1:25" ht="15" customHeight="1">
      <c r="A1249" s="18" t="s">
        <v>9787</v>
      </c>
      <c r="B1249" s="92" t="s">
        <v>9788</v>
      </c>
      <c r="C1249" s="18" t="s">
        <v>9789</v>
      </c>
      <c r="D1249" s="18" t="s">
        <v>9790</v>
      </c>
      <c r="E1249" s="18" t="s">
        <v>90</v>
      </c>
      <c r="F1249" s="18" t="s">
        <v>61</v>
      </c>
      <c r="G1249" s="18" t="s">
        <v>3030</v>
      </c>
      <c r="H1249" s="18" t="s">
        <v>4625</v>
      </c>
      <c r="I1249" s="18" t="s">
        <v>4626</v>
      </c>
      <c r="J1249" s="18" t="s">
        <v>65</v>
      </c>
      <c r="K1249" s="18" t="s">
        <v>9703</v>
      </c>
      <c r="L1249" s="18" t="s">
        <v>9771</v>
      </c>
      <c r="M1249" s="18" t="s">
        <v>93</v>
      </c>
      <c r="N1249" s="18" t="s">
        <v>9791</v>
      </c>
      <c r="O1249" s="18">
        <v>0.95</v>
      </c>
      <c r="P1249" s="18" t="s">
        <v>68</v>
      </c>
      <c r="Q1249" s="18" t="s">
        <v>69</v>
      </c>
      <c r="R1249" s="18" t="s">
        <v>70</v>
      </c>
      <c r="S1249" s="18" t="s">
        <v>95</v>
      </c>
      <c r="T1249" s="60" t="s">
        <v>650</v>
      </c>
      <c r="U1249" s="93">
        <v>46063</v>
      </c>
      <c r="V1249" s="18" t="s">
        <v>647</v>
      </c>
      <c r="W1249" s="18" t="s">
        <v>9702</v>
      </c>
      <c r="X1249" s="18" t="s">
        <v>9770</v>
      </c>
      <c r="Y1249" s="142" t="str">
        <f>_xlfn.XLOOKUP(B1249,'Golden Rulebook-CDErule level'!I:I,'Golden Rulebook-CDErule level'!I:I, "not found")</f>
        <v>DQO-1251</v>
      </c>
    </row>
    <row r="1250" spans="1:25" ht="15" customHeight="1">
      <c r="A1250" s="18" t="s">
        <v>9809</v>
      </c>
      <c r="B1250" s="92" t="s">
        <v>9810</v>
      </c>
      <c r="C1250" s="18" t="s">
        <v>9811</v>
      </c>
      <c r="D1250" s="18" t="s">
        <v>9812</v>
      </c>
      <c r="E1250" s="18" t="s">
        <v>90</v>
      </c>
      <c r="F1250" s="18" t="s">
        <v>61</v>
      </c>
      <c r="G1250" s="18" t="s">
        <v>3030</v>
      </c>
      <c r="H1250" s="18" t="s">
        <v>4625</v>
      </c>
      <c r="I1250" s="18" t="s">
        <v>4626</v>
      </c>
      <c r="J1250" s="18" t="s">
        <v>65</v>
      </c>
      <c r="K1250" s="18" t="s">
        <v>9703</v>
      </c>
      <c r="L1250" s="18" t="s">
        <v>9793</v>
      </c>
      <c r="M1250" s="18" t="s">
        <v>93</v>
      </c>
      <c r="N1250" s="18" t="s">
        <v>9813</v>
      </c>
      <c r="O1250" s="18">
        <v>0.95</v>
      </c>
      <c r="P1250" s="18" t="s">
        <v>68</v>
      </c>
      <c r="Q1250" s="18" t="s">
        <v>69</v>
      </c>
      <c r="R1250" s="18" t="s">
        <v>70</v>
      </c>
      <c r="S1250" s="18" t="s">
        <v>95</v>
      </c>
      <c r="T1250" s="60" t="s">
        <v>650</v>
      </c>
      <c r="U1250" s="93">
        <v>46063</v>
      </c>
      <c r="V1250" s="18" t="s">
        <v>647</v>
      </c>
      <c r="W1250" s="18" t="s">
        <v>9702</v>
      </c>
      <c r="X1250" s="18" t="s">
        <v>9792</v>
      </c>
      <c r="Y1250" s="142" t="str">
        <f>_xlfn.XLOOKUP(B1250,'Golden Rulebook-CDErule level'!I:I,'Golden Rulebook-CDErule level'!I:I, "not found")</f>
        <v>DQO-1252</v>
      </c>
    </row>
    <row r="1251" spans="1:25" ht="15" customHeight="1">
      <c r="A1251" s="18" t="s">
        <v>9831</v>
      </c>
      <c r="B1251" s="92" t="s">
        <v>9832</v>
      </c>
      <c r="C1251" s="18" t="s">
        <v>9833</v>
      </c>
      <c r="D1251" s="18" t="s">
        <v>9834</v>
      </c>
      <c r="E1251" s="18" t="s">
        <v>90</v>
      </c>
      <c r="F1251" s="18" t="s">
        <v>61</v>
      </c>
      <c r="G1251" s="18" t="s">
        <v>3030</v>
      </c>
      <c r="H1251" s="18" t="s">
        <v>4625</v>
      </c>
      <c r="I1251" s="18" t="s">
        <v>4626</v>
      </c>
      <c r="J1251" s="18" t="s">
        <v>65</v>
      </c>
      <c r="K1251" s="18" t="s">
        <v>9703</v>
      </c>
      <c r="L1251" s="18" t="s">
        <v>9815</v>
      </c>
      <c r="M1251" s="18" t="s">
        <v>93</v>
      </c>
      <c r="N1251" s="18" t="s">
        <v>9835</v>
      </c>
      <c r="O1251" s="18">
        <v>0.95</v>
      </c>
      <c r="P1251" s="18" t="s">
        <v>68</v>
      </c>
      <c r="Q1251" s="18" t="s">
        <v>69</v>
      </c>
      <c r="R1251" s="18" t="s">
        <v>70</v>
      </c>
      <c r="S1251" s="18" t="s">
        <v>95</v>
      </c>
      <c r="T1251" s="60" t="s">
        <v>650</v>
      </c>
      <c r="U1251" s="93">
        <v>46063</v>
      </c>
      <c r="V1251" s="18" t="s">
        <v>647</v>
      </c>
      <c r="W1251" s="18" t="s">
        <v>9702</v>
      </c>
      <c r="X1251" s="18" t="s">
        <v>9814</v>
      </c>
      <c r="Y1251" s="142" t="str">
        <f>_xlfn.XLOOKUP(B1251,'Golden Rulebook-CDErule level'!I:I,'Golden Rulebook-CDErule level'!I:I, "not found")</f>
        <v>DQO-1258</v>
      </c>
    </row>
    <row r="1252" spans="1:25" ht="15" customHeight="1">
      <c r="A1252" s="18" t="s">
        <v>9867</v>
      </c>
      <c r="B1252" s="92" t="s">
        <v>9868</v>
      </c>
      <c r="C1252" s="18" t="s">
        <v>9869</v>
      </c>
      <c r="D1252" s="18" t="s">
        <v>9870</v>
      </c>
      <c r="E1252" s="18" t="s">
        <v>90</v>
      </c>
      <c r="F1252" s="18" t="s">
        <v>61</v>
      </c>
      <c r="G1252" s="18" t="s">
        <v>3030</v>
      </c>
      <c r="H1252" s="18" t="s">
        <v>4625</v>
      </c>
      <c r="I1252" s="18" t="s">
        <v>4626</v>
      </c>
      <c r="J1252" s="18" t="s">
        <v>65</v>
      </c>
      <c r="K1252" s="18" t="s">
        <v>9703</v>
      </c>
      <c r="L1252" s="18" t="s">
        <v>9837</v>
      </c>
      <c r="M1252" s="18" t="s">
        <v>93</v>
      </c>
      <c r="N1252" s="18" t="s">
        <v>9871</v>
      </c>
      <c r="O1252" s="18">
        <v>0.95</v>
      </c>
      <c r="P1252" s="18" t="s">
        <v>68</v>
      </c>
      <c r="Q1252" s="18" t="s">
        <v>69</v>
      </c>
      <c r="R1252" s="18" t="s">
        <v>70</v>
      </c>
      <c r="S1252" s="18" t="s">
        <v>95</v>
      </c>
      <c r="T1252" s="60" t="s">
        <v>650</v>
      </c>
      <c r="U1252" s="93">
        <v>46063</v>
      </c>
      <c r="V1252" s="18" t="s">
        <v>647</v>
      </c>
      <c r="W1252" s="18" t="s">
        <v>9702</v>
      </c>
      <c r="X1252" s="18" t="s">
        <v>9836</v>
      </c>
      <c r="Y1252" s="142" t="str">
        <f>_xlfn.XLOOKUP(B1252,'Golden Rulebook-CDErule level'!I:I,'Golden Rulebook-CDErule level'!I:I, "not found")</f>
        <v>DQO-1270</v>
      </c>
    </row>
    <row r="1253" spans="1:25" ht="15" customHeight="1">
      <c r="A1253" s="18" t="s">
        <v>9976</v>
      </c>
      <c r="B1253" s="92" t="s">
        <v>9977</v>
      </c>
      <c r="C1253" s="18" t="s">
        <v>9978</v>
      </c>
      <c r="D1253" s="18" t="s">
        <v>9979</v>
      </c>
      <c r="E1253" s="18" t="s">
        <v>90</v>
      </c>
      <c r="F1253" s="18" t="s">
        <v>61</v>
      </c>
      <c r="G1253" s="18" t="s">
        <v>3030</v>
      </c>
      <c r="H1253" s="18" t="s">
        <v>4625</v>
      </c>
      <c r="I1253" s="18" t="s">
        <v>4626</v>
      </c>
      <c r="J1253" s="18" t="s">
        <v>65</v>
      </c>
      <c r="K1253" s="18" t="s">
        <v>9703</v>
      </c>
      <c r="L1253" s="18" t="s">
        <v>9960</v>
      </c>
      <c r="M1253" s="18" t="s">
        <v>93</v>
      </c>
      <c r="N1253" s="18" t="s">
        <v>9980</v>
      </c>
      <c r="O1253" s="18">
        <v>0.95</v>
      </c>
      <c r="P1253" s="18" t="s">
        <v>68</v>
      </c>
      <c r="Q1253" s="18" t="s">
        <v>69</v>
      </c>
      <c r="R1253" s="18" t="s">
        <v>70</v>
      </c>
      <c r="S1253" s="18" t="s">
        <v>95</v>
      </c>
      <c r="T1253" s="60" t="s">
        <v>650</v>
      </c>
      <c r="U1253" s="93">
        <v>46063</v>
      </c>
      <c r="V1253" s="18" t="s">
        <v>647</v>
      </c>
      <c r="W1253" s="18" t="s">
        <v>9702</v>
      </c>
      <c r="X1253" s="18" t="s">
        <v>9959</v>
      </c>
      <c r="Y1253" s="142" t="str">
        <f>_xlfn.XLOOKUP(B1253,'Golden Rulebook-CDErule level'!I:I,'Golden Rulebook-CDErule level'!I:I, "not found")</f>
        <v>DQO-1275</v>
      </c>
    </row>
    <row r="1254" spans="1:25" ht="15" customHeight="1">
      <c r="A1254" s="18" t="s">
        <v>9918</v>
      </c>
      <c r="B1254" s="92" t="s">
        <v>9919</v>
      </c>
      <c r="C1254" s="18" t="s">
        <v>9920</v>
      </c>
      <c r="D1254" s="18" t="s">
        <v>9921</v>
      </c>
      <c r="E1254" s="18" t="s">
        <v>90</v>
      </c>
      <c r="F1254" s="18" t="s">
        <v>61</v>
      </c>
      <c r="G1254" s="18" t="s">
        <v>3030</v>
      </c>
      <c r="H1254" s="18" t="s">
        <v>4625</v>
      </c>
      <c r="I1254" s="18" t="s">
        <v>4626</v>
      </c>
      <c r="J1254" s="18" t="s">
        <v>65</v>
      </c>
      <c r="K1254" s="18" t="s">
        <v>9703</v>
      </c>
      <c r="L1254" s="18" t="s">
        <v>9895</v>
      </c>
      <c r="M1254" s="18" t="s">
        <v>93</v>
      </c>
      <c r="N1254" s="18" t="s">
        <v>9922</v>
      </c>
      <c r="O1254" s="18">
        <v>0.95</v>
      </c>
      <c r="P1254" s="18" t="s">
        <v>68</v>
      </c>
      <c r="Q1254" s="18" t="s">
        <v>69</v>
      </c>
      <c r="R1254" s="18" t="s">
        <v>70</v>
      </c>
      <c r="S1254" s="18" t="s">
        <v>95</v>
      </c>
      <c r="T1254" s="60" t="s">
        <v>650</v>
      </c>
      <c r="U1254" s="93">
        <v>46063</v>
      </c>
      <c r="V1254" s="18" t="s">
        <v>647</v>
      </c>
      <c r="W1254" s="18" t="s">
        <v>9702</v>
      </c>
      <c r="X1254" s="18" t="s">
        <v>9894</v>
      </c>
      <c r="Y1254" s="142" t="str">
        <f>_xlfn.XLOOKUP(B1254,'Golden Rulebook-CDErule level'!I:I,'Golden Rulebook-CDErule level'!I:I, "not found")</f>
        <v>DQO-1279</v>
      </c>
    </row>
    <row r="1255" spans="1:25" ht="15" customHeight="1">
      <c r="A1255" s="18" t="s">
        <v>10159</v>
      </c>
      <c r="B1255" s="92" t="s">
        <v>10160</v>
      </c>
      <c r="C1255" s="18" t="s">
        <v>10161</v>
      </c>
      <c r="D1255" s="18" t="s">
        <v>10162</v>
      </c>
      <c r="E1255" s="18" t="s">
        <v>90</v>
      </c>
      <c r="F1255" s="18" t="s">
        <v>61</v>
      </c>
      <c r="G1255" s="18" t="s">
        <v>3030</v>
      </c>
      <c r="H1255" s="18" t="s">
        <v>4625</v>
      </c>
      <c r="I1255" s="18" t="s">
        <v>4626</v>
      </c>
      <c r="J1255" s="18" t="s">
        <v>65</v>
      </c>
      <c r="K1255" s="18" t="s">
        <v>9703</v>
      </c>
      <c r="L1255" s="18" t="s">
        <v>10143</v>
      </c>
      <c r="M1255" s="18" t="s">
        <v>93</v>
      </c>
      <c r="N1255" s="18" t="s">
        <v>10163</v>
      </c>
      <c r="O1255" s="18">
        <v>0.95</v>
      </c>
      <c r="P1255" s="18" t="s">
        <v>68</v>
      </c>
      <c r="Q1255" s="18" t="s">
        <v>69</v>
      </c>
      <c r="R1255" s="18" t="s">
        <v>70</v>
      </c>
      <c r="S1255" s="18" t="s">
        <v>95</v>
      </c>
      <c r="T1255" s="60" t="s">
        <v>650</v>
      </c>
      <c r="U1255" s="93">
        <v>46063</v>
      </c>
      <c r="V1255" s="18" t="s">
        <v>647</v>
      </c>
      <c r="W1255" s="18" t="s">
        <v>9702</v>
      </c>
      <c r="X1255" s="18" t="s">
        <v>10142</v>
      </c>
      <c r="Y1255" s="142" t="str">
        <f>_xlfn.XLOOKUP(B1255,'Golden Rulebook-CDErule level'!I:I,'Golden Rulebook-CDErule level'!I:I, "not found")</f>
        <v>DQO-1302</v>
      </c>
    </row>
    <row r="1256" spans="1:25" ht="15" customHeight="1">
      <c r="A1256" s="18" t="s">
        <v>10181</v>
      </c>
      <c r="B1256" s="92" t="s">
        <v>10182</v>
      </c>
      <c r="C1256" s="18" t="s">
        <v>10183</v>
      </c>
      <c r="D1256" s="18" t="s">
        <v>10184</v>
      </c>
      <c r="E1256" s="18" t="s">
        <v>90</v>
      </c>
      <c r="F1256" s="18" t="s">
        <v>61</v>
      </c>
      <c r="G1256" s="18" t="s">
        <v>3030</v>
      </c>
      <c r="H1256" s="18" t="s">
        <v>4625</v>
      </c>
      <c r="I1256" s="18" t="s">
        <v>4626</v>
      </c>
      <c r="J1256" s="18" t="s">
        <v>65</v>
      </c>
      <c r="K1256" s="18" t="s">
        <v>9703</v>
      </c>
      <c r="L1256" s="18" t="s">
        <v>10165</v>
      </c>
      <c r="M1256" s="18" t="s">
        <v>93</v>
      </c>
      <c r="N1256" s="18" t="s">
        <v>10185</v>
      </c>
      <c r="O1256" s="18">
        <v>0.95</v>
      </c>
      <c r="P1256" s="18" t="s">
        <v>68</v>
      </c>
      <c r="Q1256" s="18" t="s">
        <v>69</v>
      </c>
      <c r="R1256" s="18" t="s">
        <v>70</v>
      </c>
      <c r="S1256" s="18" t="s">
        <v>95</v>
      </c>
      <c r="T1256" s="60" t="s">
        <v>650</v>
      </c>
      <c r="U1256" s="93">
        <v>46063</v>
      </c>
      <c r="V1256" s="18" t="s">
        <v>647</v>
      </c>
      <c r="W1256" s="18" t="s">
        <v>9702</v>
      </c>
      <c r="X1256" s="18" t="s">
        <v>10164</v>
      </c>
      <c r="Y1256" s="142" t="str">
        <f>_xlfn.XLOOKUP(B1256,'Golden Rulebook-CDErule level'!I:I,'Golden Rulebook-CDErule level'!I:I, "not found")</f>
        <v>DQO-1303</v>
      </c>
    </row>
    <row r="1257" spans="1:25" ht="15" customHeight="1">
      <c r="A1257" s="18" t="s">
        <v>10230</v>
      </c>
      <c r="B1257" s="92" t="s">
        <v>10231</v>
      </c>
      <c r="C1257" s="18" t="s">
        <v>10232</v>
      </c>
      <c r="D1257" s="18" t="s">
        <v>10233</v>
      </c>
      <c r="E1257" s="18" t="s">
        <v>90</v>
      </c>
      <c r="F1257" s="18" t="s">
        <v>61</v>
      </c>
      <c r="G1257" s="18" t="s">
        <v>3030</v>
      </c>
      <c r="H1257" s="18" t="s">
        <v>4625</v>
      </c>
      <c r="I1257" s="18" t="s">
        <v>4626</v>
      </c>
      <c r="J1257" s="18" t="s">
        <v>65</v>
      </c>
      <c r="K1257" s="18" t="s">
        <v>9703</v>
      </c>
      <c r="L1257" s="18" t="s">
        <v>10209</v>
      </c>
      <c r="M1257" s="18" t="s">
        <v>93</v>
      </c>
      <c r="N1257" s="18" t="s">
        <v>10234</v>
      </c>
      <c r="O1257" s="18">
        <v>0.95</v>
      </c>
      <c r="P1257" s="18" t="s">
        <v>68</v>
      </c>
      <c r="Q1257" s="18" t="s">
        <v>69</v>
      </c>
      <c r="R1257" s="18" t="s">
        <v>70</v>
      </c>
      <c r="S1257" s="18" t="s">
        <v>95</v>
      </c>
      <c r="T1257" s="60" t="s">
        <v>650</v>
      </c>
      <c r="U1257" s="93">
        <v>46063</v>
      </c>
      <c r="V1257" s="18" t="s">
        <v>647</v>
      </c>
      <c r="W1257" s="18" t="s">
        <v>9702</v>
      </c>
      <c r="X1257" s="18" t="s">
        <v>10208</v>
      </c>
      <c r="Y1257" s="142" t="str">
        <f>_xlfn.XLOOKUP(B1257,'Golden Rulebook-CDErule level'!I:I,'Golden Rulebook-CDErule level'!I:I, "not found")</f>
        <v>DQO-1307</v>
      </c>
    </row>
    <row r="1258" spans="1:25" ht="15" customHeight="1">
      <c r="A1258" s="18" t="s">
        <v>10203</v>
      </c>
      <c r="B1258" s="92" t="s">
        <v>10204</v>
      </c>
      <c r="C1258" s="18" t="s">
        <v>10205</v>
      </c>
      <c r="D1258" s="18" t="s">
        <v>10206</v>
      </c>
      <c r="E1258" s="18" t="s">
        <v>90</v>
      </c>
      <c r="F1258" s="18" t="s">
        <v>61</v>
      </c>
      <c r="G1258" s="18" t="s">
        <v>3030</v>
      </c>
      <c r="H1258" s="18" t="s">
        <v>4625</v>
      </c>
      <c r="I1258" s="18" t="s">
        <v>4626</v>
      </c>
      <c r="J1258" s="18" t="s">
        <v>65</v>
      </c>
      <c r="K1258" s="18" t="s">
        <v>9703</v>
      </c>
      <c r="L1258" s="18" t="s">
        <v>10187</v>
      </c>
      <c r="M1258" s="18" t="s">
        <v>93</v>
      </c>
      <c r="N1258" s="18" t="s">
        <v>10207</v>
      </c>
      <c r="O1258" s="18">
        <v>0.95</v>
      </c>
      <c r="P1258" s="18" t="s">
        <v>68</v>
      </c>
      <c r="Q1258" s="18" t="s">
        <v>69</v>
      </c>
      <c r="R1258" s="18" t="s">
        <v>70</v>
      </c>
      <c r="S1258" s="18" t="s">
        <v>95</v>
      </c>
      <c r="T1258" s="60" t="s">
        <v>650</v>
      </c>
      <c r="U1258" s="93">
        <v>46063</v>
      </c>
      <c r="V1258" s="18" t="s">
        <v>647</v>
      </c>
      <c r="W1258" s="18" t="s">
        <v>9702</v>
      </c>
      <c r="X1258" s="18" t="s">
        <v>10186</v>
      </c>
      <c r="Y1258" s="142" t="str">
        <f>_xlfn.XLOOKUP(B1258,'Golden Rulebook-CDErule level'!I:I,'Golden Rulebook-CDErule level'!I:I, "not found")</f>
        <v>DQO-1309</v>
      </c>
    </row>
    <row r="1259" spans="1:25" ht="15" customHeight="1">
      <c r="A1259" s="18" t="s">
        <v>10259</v>
      </c>
      <c r="B1259" s="92" t="s">
        <v>10260</v>
      </c>
      <c r="C1259" s="18" t="s">
        <v>10261</v>
      </c>
      <c r="D1259" s="18" t="s">
        <v>10262</v>
      </c>
      <c r="E1259" s="18" t="s">
        <v>90</v>
      </c>
      <c r="F1259" s="18" t="s">
        <v>61</v>
      </c>
      <c r="G1259" s="18" t="s">
        <v>3030</v>
      </c>
      <c r="H1259" s="18" t="s">
        <v>4625</v>
      </c>
      <c r="I1259" s="18" t="s">
        <v>4626</v>
      </c>
      <c r="J1259" s="18" t="s">
        <v>65</v>
      </c>
      <c r="K1259" s="18" t="s">
        <v>9703</v>
      </c>
      <c r="L1259" s="18" t="s">
        <v>10236</v>
      </c>
      <c r="M1259" s="18" t="s">
        <v>93</v>
      </c>
      <c r="N1259" s="18" t="s">
        <v>10263</v>
      </c>
      <c r="O1259" s="18">
        <v>0.95</v>
      </c>
      <c r="P1259" s="18" t="s">
        <v>68</v>
      </c>
      <c r="Q1259" s="18" t="s">
        <v>69</v>
      </c>
      <c r="R1259" s="18" t="s">
        <v>70</v>
      </c>
      <c r="S1259" s="18" t="s">
        <v>95</v>
      </c>
      <c r="T1259" s="60" t="s">
        <v>650</v>
      </c>
      <c r="U1259" s="93">
        <v>46063</v>
      </c>
      <c r="V1259" s="18" t="s">
        <v>647</v>
      </c>
      <c r="W1259" s="18" t="s">
        <v>9702</v>
      </c>
      <c r="X1259" s="18" t="s">
        <v>10235</v>
      </c>
      <c r="Y1259" s="142" t="str">
        <f>_xlfn.XLOOKUP(B1259,'Golden Rulebook-CDErule level'!I:I,'Golden Rulebook-CDErule level'!I:I, "not found")</f>
        <v>DQO-1313</v>
      </c>
    </row>
    <row r="1260" spans="1:25" ht="15" customHeight="1">
      <c r="A1260" s="18" t="s">
        <v>4741</v>
      </c>
      <c r="B1260" s="92" t="s">
        <v>4742</v>
      </c>
      <c r="C1260" s="18" t="s">
        <v>4743</v>
      </c>
      <c r="D1260" s="18" t="s">
        <v>4744</v>
      </c>
      <c r="E1260" s="18" t="s">
        <v>90</v>
      </c>
      <c r="F1260" s="18" t="s">
        <v>61</v>
      </c>
      <c r="G1260" s="18" t="s">
        <v>3030</v>
      </c>
      <c r="H1260" s="18" t="s">
        <v>4625</v>
      </c>
      <c r="I1260" s="18" t="s">
        <v>4626</v>
      </c>
      <c r="J1260" s="18" t="s">
        <v>65</v>
      </c>
      <c r="K1260" s="18" t="s">
        <v>4723</v>
      </c>
      <c r="L1260" s="18" t="s">
        <v>4725</v>
      </c>
      <c r="M1260" s="18" t="s">
        <v>93</v>
      </c>
      <c r="N1260" s="18" t="s">
        <v>4745</v>
      </c>
      <c r="O1260" s="18">
        <v>0.95</v>
      </c>
      <c r="P1260" s="18" t="s">
        <v>68</v>
      </c>
      <c r="Q1260" s="18" t="s">
        <v>69</v>
      </c>
      <c r="R1260" s="18" t="s">
        <v>70</v>
      </c>
      <c r="S1260" s="18" t="s">
        <v>95</v>
      </c>
      <c r="T1260" s="60" t="s">
        <v>650</v>
      </c>
      <c r="U1260" s="93">
        <v>46063</v>
      </c>
      <c r="V1260" s="18" t="s">
        <v>647</v>
      </c>
      <c r="W1260" s="18" t="s">
        <v>4722</v>
      </c>
      <c r="X1260" s="18" t="s">
        <v>4724</v>
      </c>
      <c r="Y1260" s="142" t="str">
        <f>_xlfn.XLOOKUP(B1260,'Golden Rulebook-CDErule level'!I:I,'Golden Rulebook-CDErule level'!I:I, "not found")</f>
        <v>DQO-1316</v>
      </c>
    </row>
    <row r="1261" spans="1:25" ht="15" customHeight="1">
      <c r="A1261" s="18" t="s">
        <v>11898</v>
      </c>
      <c r="B1261" s="92" t="s">
        <v>11899</v>
      </c>
      <c r="C1261" s="18" t="s">
        <v>11900</v>
      </c>
      <c r="D1261" s="18" t="s">
        <v>11901</v>
      </c>
      <c r="E1261" s="18" t="s">
        <v>90</v>
      </c>
      <c r="F1261" s="18" t="s">
        <v>61</v>
      </c>
      <c r="G1261" s="18" t="s">
        <v>738</v>
      </c>
      <c r="H1261" s="18" t="s">
        <v>4441</v>
      </c>
      <c r="I1261" s="18" t="s">
        <v>4442</v>
      </c>
      <c r="J1261" s="18" t="s">
        <v>65</v>
      </c>
      <c r="K1261" s="18" t="s">
        <v>11878</v>
      </c>
      <c r="L1261" s="18" t="s">
        <v>11880</v>
      </c>
      <c r="M1261" s="18" t="s">
        <v>93</v>
      </c>
      <c r="N1261" s="18" t="s">
        <v>11902</v>
      </c>
      <c r="O1261" s="18">
        <v>0.95</v>
      </c>
      <c r="P1261" s="18" t="s">
        <v>68</v>
      </c>
      <c r="Q1261" s="18" t="s">
        <v>69</v>
      </c>
      <c r="R1261" s="18" t="s">
        <v>70</v>
      </c>
      <c r="S1261" s="18" t="s">
        <v>11903</v>
      </c>
      <c r="T1261" s="60" t="s">
        <v>650</v>
      </c>
      <c r="U1261" s="93">
        <v>46063</v>
      </c>
      <c r="V1261" s="18" t="s">
        <v>647</v>
      </c>
      <c r="W1261" s="18" t="s">
        <v>11877</v>
      </c>
      <c r="X1261" s="18" t="s">
        <v>11879</v>
      </c>
      <c r="Y1261" s="142" t="str">
        <f>_xlfn.XLOOKUP(B1261,'Golden Rulebook-CDErule level'!I:I,'Golden Rulebook-CDErule level'!I:I, "not found")</f>
        <v>DQO-1322</v>
      </c>
    </row>
    <row r="1262" spans="1:25" ht="15" customHeight="1">
      <c r="A1262" s="18" t="s">
        <v>13747</v>
      </c>
      <c r="B1262" s="92" t="s">
        <v>13748</v>
      </c>
      <c r="C1262" s="18" t="s">
        <v>13749</v>
      </c>
      <c r="D1262" s="18" t="s">
        <v>13750</v>
      </c>
      <c r="E1262" s="18" t="s">
        <v>90</v>
      </c>
      <c r="F1262" s="18" t="s">
        <v>61</v>
      </c>
      <c r="G1262" s="18" t="s">
        <v>738</v>
      </c>
      <c r="H1262" s="18" t="s">
        <v>4441</v>
      </c>
      <c r="I1262" s="18" t="s">
        <v>4442</v>
      </c>
      <c r="J1262" s="18" t="s">
        <v>65</v>
      </c>
      <c r="K1262" s="18" t="s">
        <v>13372</v>
      </c>
      <c r="L1262" s="18" t="s">
        <v>13737</v>
      </c>
      <c r="M1262" s="18" t="s">
        <v>93</v>
      </c>
      <c r="N1262" s="18" t="s">
        <v>5888</v>
      </c>
      <c r="O1262" s="18">
        <v>0.95</v>
      </c>
      <c r="P1262" s="18" t="s">
        <v>68</v>
      </c>
      <c r="Q1262" s="18" t="s">
        <v>69</v>
      </c>
      <c r="R1262" s="18" t="s">
        <v>4407</v>
      </c>
      <c r="S1262" s="18" t="s">
        <v>95</v>
      </c>
      <c r="T1262" s="60" t="s">
        <v>650</v>
      </c>
      <c r="U1262" s="93">
        <v>46063</v>
      </c>
      <c r="V1262" s="18" t="s">
        <v>647</v>
      </c>
      <c r="W1262" s="18" t="s">
        <v>13371</v>
      </c>
      <c r="X1262" s="18" t="s">
        <v>5880</v>
      </c>
      <c r="Y1262" s="142" t="str">
        <f>_xlfn.XLOOKUP(B1262,'Golden Rulebook-CDErule level'!I:I,'Golden Rulebook-CDErule level'!I:I, "not found")</f>
        <v>DQO-1326</v>
      </c>
    </row>
    <row r="1263" spans="1:25" ht="15" customHeight="1">
      <c r="A1263" s="18" t="s">
        <v>5235</v>
      </c>
      <c r="B1263" s="92" t="s">
        <v>5236</v>
      </c>
      <c r="C1263" s="18" t="s">
        <v>5237</v>
      </c>
      <c r="D1263" s="18" t="s">
        <v>5238</v>
      </c>
      <c r="E1263" s="18" t="s">
        <v>90</v>
      </c>
      <c r="F1263" s="18" t="s">
        <v>61</v>
      </c>
      <c r="G1263" s="18" t="s">
        <v>3030</v>
      </c>
      <c r="H1263" s="18" t="s">
        <v>4625</v>
      </c>
      <c r="I1263" s="18" t="s">
        <v>4626</v>
      </c>
      <c r="J1263" s="18" t="s">
        <v>65</v>
      </c>
      <c r="K1263" s="18" t="s">
        <v>4723</v>
      </c>
      <c r="L1263" s="18" t="s">
        <v>5205</v>
      </c>
      <c r="M1263" s="18" t="s">
        <v>93</v>
      </c>
      <c r="N1263" s="18" t="s">
        <v>5239</v>
      </c>
      <c r="O1263" s="18">
        <v>0.95</v>
      </c>
      <c r="P1263" s="18" t="s">
        <v>68</v>
      </c>
      <c r="Q1263" s="18" t="s">
        <v>69</v>
      </c>
      <c r="R1263" s="18" t="s">
        <v>70</v>
      </c>
      <c r="S1263" s="18" t="s">
        <v>95</v>
      </c>
      <c r="T1263" s="60" t="s">
        <v>650</v>
      </c>
      <c r="U1263" s="93">
        <v>46063</v>
      </c>
      <c r="V1263" s="18" t="s">
        <v>647</v>
      </c>
      <c r="W1263" s="18" t="s">
        <v>4722</v>
      </c>
      <c r="X1263" s="18" t="s">
        <v>5204</v>
      </c>
      <c r="Y1263" s="142" t="str">
        <f>_xlfn.XLOOKUP(B1263,'Golden Rulebook-CDErule level'!I:I,'Golden Rulebook-CDErule level'!I:I, "not found")</f>
        <v>DQO-1327</v>
      </c>
    </row>
    <row r="1264" spans="1:25" ht="15" customHeight="1">
      <c r="A1264" s="18" t="s">
        <v>6109</v>
      </c>
      <c r="B1264" s="92" t="s">
        <v>6110</v>
      </c>
      <c r="C1264" s="18" t="s">
        <v>6111</v>
      </c>
      <c r="D1264" s="18" t="s">
        <v>6112</v>
      </c>
      <c r="E1264" s="18" t="s">
        <v>90</v>
      </c>
      <c r="F1264" s="18" t="s">
        <v>61</v>
      </c>
      <c r="G1264" s="18" t="s">
        <v>3030</v>
      </c>
      <c r="H1264" s="18" t="s">
        <v>4625</v>
      </c>
      <c r="I1264" s="18" t="s">
        <v>4626</v>
      </c>
      <c r="J1264" s="18" t="s">
        <v>65</v>
      </c>
      <c r="K1264" s="18" t="s">
        <v>4723</v>
      </c>
      <c r="L1264" s="18" t="s">
        <v>6093</v>
      </c>
      <c r="M1264" s="18" t="s">
        <v>93</v>
      </c>
      <c r="N1264" s="18" t="s">
        <v>6113</v>
      </c>
      <c r="O1264" s="18">
        <v>0.95</v>
      </c>
      <c r="P1264" s="18" t="s">
        <v>68</v>
      </c>
      <c r="Q1264" s="18" t="s">
        <v>69</v>
      </c>
      <c r="R1264" s="18" t="s">
        <v>70</v>
      </c>
      <c r="S1264" s="18" t="s">
        <v>95</v>
      </c>
      <c r="T1264" s="60" t="s">
        <v>650</v>
      </c>
      <c r="U1264" s="93">
        <v>46063</v>
      </c>
      <c r="V1264" s="18" t="s">
        <v>647</v>
      </c>
      <c r="W1264" s="18" t="s">
        <v>4722</v>
      </c>
      <c r="X1264" s="18" t="s">
        <v>35753</v>
      </c>
      <c r="Y1264" s="142" t="str">
        <f>_xlfn.XLOOKUP(B1264,'Golden Rulebook-CDErule level'!I:I,'Golden Rulebook-CDErule level'!I:I, "not found")</f>
        <v>DQO-1329</v>
      </c>
    </row>
    <row r="1265" spans="1:25" ht="15" customHeight="1">
      <c r="A1265" s="18" t="s">
        <v>8610</v>
      </c>
      <c r="B1265" s="92" t="s">
        <v>8611</v>
      </c>
      <c r="C1265" s="18" t="s">
        <v>8612</v>
      </c>
      <c r="D1265" s="18" t="s">
        <v>8613</v>
      </c>
      <c r="E1265" s="18" t="s">
        <v>90</v>
      </c>
      <c r="F1265" s="18" t="s">
        <v>61</v>
      </c>
      <c r="G1265" s="18" t="s">
        <v>643</v>
      </c>
      <c r="H1265" s="18" t="s">
        <v>8432</v>
      </c>
      <c r="I1265" s="18" t="s">
        <v>8433</v>
      </c>
      <c r="J1265" s="18" t="s">
        <v>65</v>
      </c>
      <c r="K1265" s="18" t="s">
        <v>8423</v>
      </c>
      <c r="L1265" s="18" t="s">
        <v>8581</v>
      </c>
      <c r="M1265" s="18" t="s">
        <v>93</v>
      </c>
      <c r="N1265" s="18" t="s">
        <v>8614</v>
      </c>
      <c r="O1265" s="18">
        <v>0.95</v>
      </c>
      <c r="P1265" s="18" t="s">
        <v>68</v>
      </c>
      <c r="Q1265" s="18" t="s">
        <v>69</v>
      </c>
      <c r="R1265" s="18" t="s">
        <v>70</v>
      </c>
      <c r="S1265" s="18" t="s">
        <v>95</v>
      </c>
      <c r="T1265" s="60" t="s">
        <v>650</v>
      </c>
      <c r="U1265" s="93">
        <v>46063</v>
      </c>
      <c r="V1265" s="18" t="s">
        <v>647</v>
      </c>
      <c r="W1265" s="18" t="s">
        <v>8422</v>
      </c>
      <c r="X1265" s="18" t="s">
        <v>8580</v>
      </c>
      <c r="Y1265" s="142" t="str">
        <f>_xlfn.XLOOKUP(B1265,'Golden Rulebook-CDErule level'!I:I,'Golden Rulebook-CDErule level'!I:I, "not found")</f>
        <v>DQO-1330</v>
      </c>
    </row>
    <row r="1266" spans="1:25" ht="15" customHeight="1">
      <c r="A1266" s="18" t="s">
        <v>8417</v>
      </c>
      <c r="B1266" s="92" t="s">
        <v>8418</v>
      </c>
      <c r="C1266" s="18" t="s">
        <v>8419</v>
      </c>
      <c r="D1266" s="18" t="s">
        <v>8420</v>
      </c>
      <c r="E1266" s="18" t="s">
        <v>90</v>
      </c>
      <c r="F1266" s="18" t="s">
        <v>61</v>
      </c>
      <c r="G1266" s="18" t="s">
        <v>738</v>
      </c>
      <c r="H1266" s="18" t="s">
        <v>4441</v>
      </c>
      <c r="I1266" s="18" t="s">
        <v>4442</v>
      </c>
      <c r="J1266" s="18" t="s">
        <v>65</v>
      </c>
      <c r="K1266" s="18" t="s">
        <v>8362</v>
      </c>
      <c r="L1266" s="18" t="s">
        <v>8407</v>
      </c>
      <c r="M1266" s="18" t="s">
        <v>93</v>
      </c>
      <c r="N1266" s="18" t="s">
        <v>8421</v>
      </c>
      <c r="O1266" s="18">
        <v>0.95</v>
      </c>
      <c r="P1266" s="18" t="s">
        <v>68</v>
      </c>
      <c r="Q1266" s="18" t="s">
        <v>69</v>
      </c>
      <c r="R1266" s="18" t="s">
        <v>70</v>
      </c>
      <c r="S1266" s="18" t="s">
        <v>95</v>
      </c>
      <c r="T1266" s="60" t="s">
        <v>650</v>
      </c>
      <c r="U1266" s="93">
        <v>46063</v>
      </c>
      <c r="V1266" s="18" t="s">
        <v>647</v>
      </c>
      <c r="W1266" s="18" t="s">
        <v>8361</v>
      </c>
      <c r="X1266" s="18" t="s">
        <v>8406</v>
      </c>
      <c r="Y1266" s="142" t="str">
        <f>_xlfn.XLOOKUP(B1266,'Golden Rulebook-CDErule level'!I:I,'Golden Rulebook-CDErule level'!I:I, "not found")</f>
        <v>DQO-1331</v>
      </c>
    </row>
    <row r="1267" spans="1:25" ht="15" customHeight="1">
      <c r="A1267" s="18" t="s">
        <v>8437</v>
      </c>
      <c r="B1267" s="92" t="s">
        <v>8438</v>
      </c>
      <c r="C1267" s="18" t="s">
        <v>8439</v>
      </c>
      <c r="D1267" s="18" t="s">
        <v>8440</v>
      </c>
      <c r="E1267" s="18" t="s">
        <v>90</v>
      </c>
      <c r="F1267" s="18" t="s">
        <v>61</v>
      </c>
      <c r="G1267" s="18" t="s">
        <v>643</v>
      </c>
      <c r="H1267" s="18" t="s">
        <v>8432</v>
      </c>
      <c r="I1267" s="18" t="s">
        <v>8433</v>
      </c>
      <c r="J1267" s="18" t="s">
        <v>65</v>
      </c>
      <c r="K1267" s="18" t="s">
        <v>8423</v>
      </c>
      <c r="L1267" s="18" t="s">
        <v>8425</v>
      </c>
      <c r="M1267" s="18" t="s">
        <v>93</v>
      </c>
      <c r="N1267" s="18" t="s">
        <v>8441</v>
      </c>
      <c r="O1267" s="18">
        <v>0.95</v>
      </c>
      <c r="P1267" s="18" t="s">
        <v>68</v>
      </c>
      <c r="Q1267" s="18" t="s">
        <v>69</v>
      </c>
      <c r="R1267" s="18" t="s">
        <v>70</v>
      </c>
      <c r="S1267" s="18" t="s">
        <v>95</v>
      </c>
      <c r="T1267" s="60" t="s">
        <v>650</v>
      </c>
      <c r="U1267" s="93">
        <v>46063</v>
      </c>
      <c r="V1267" s="18" t="s">
        <v>647</v>
      </c>
      <c r="W1267" s="18" t="s">
        <v>8422</v>
      </c>
      <c r="X1267" s="18" t="s">
        <v>8424</v>
      </c>
      <c r="Y1267" s="142" t="str">
        <f>_xlfn.XLOOKUP(B1267,'Golden Rulebook-CDErule level'!I:I,'Golden Rulebook-CDErule level'!I:I, "not found")</f>
        <v>DQO-1332</v>
      </c>
    </row>
    <row r="1268" spans="1:25" ht="15" customHeight="1">
      <c r="A1268" s="18" t="s">
        <v>8546</v>
      </c>
      <c r="B1268" s="92" t="s">
        <v>8547</v>
      </c>
      <c r="C1268" s="18" t="s">
        <v>8548</v>
      </c>
      <c r="D1268" s="18" t="s">
        <v>8549</v>
      </c>
      <c r="E1268" s="18" t="s">
        <v>90</v>
      </c>
      <c r="F1268" s="18" t="s">
        <v>61</v>
      </c>
      <c r="G1268" s="18" t="s">
        <v>643</v>
      </c>
      <c r="H1268" s="18" t="s">
        <v>8432</v>
      </c>
      <c r="I1268" s="18" t="s">
        <v>8433</v>
      </c>
      <c r="J1268" s="18" t="s">
        <v>65</v>
      </c>
      <c r="K1268" s="18" t="s">
        <v>8423</v>
      </c>
      <c r="L1268" s="18" t="s">
        <v>8530</v>
      </c>
      <c r="M1268" s="18" t="s">
        <v>93</v>
      </c>
      <c r="N1268" s="18" t="s">
        <v>8550</v>
      </c>
      <c r="O1268" s="18">
        <v>0.95</v>
      </c>
      <c r="P1268" s="18" t="s">
        <v>68</v>
      </c>
      <c r="Q1268" s="18" t="s">
        <v>69</v>
      </c>
      <c r="R1268" s="18" t="s">
        <v>70</v>
      </c>
      <c r="S1268" s="18" t="s">
        <v>95</v>
      </c>
      <c r="T1268" s="60" t="s">
        <v>650</v>
      </c>
      <c r="U1268" s="93">
        <v>46063</v>
      </c>
      <c r="V1268" s="18" t="s">
        <v>647</v>
      </c>
      <c r="W1268" s="18" t="s">
        <v>8422</v>
      </c>
      <c r="X1268" s="18" t="s">
        <v>8529</v>
      </c>
      <c r="Y1268" s="142" t="str">
        <f>_xlfn.XLOOKUP(B1268,'Golden Rulebook-CDErule level'!I:I,'Golden Rulebook-CDErule level'!I:I, "not found")</f>
        <v>DQO-1333</v>
      </c>
    </row>
    <row r="1269" spans="1:25" ht="15" customHeight="1">
      <c r="A1269" s="18" t="s">
        <v>7615</v>
      </c>
      <c r="B1269" s="92" t="s">
        <v>7616</v>
      </c>
      <c r="C1269" s="18" t="s">
        <v>7617</v>
      </c>
      <c r="D1269" s="18" t="s">
        <v>7618</v>
      </c>
      <c r="E1269" s="18" t="s">
        <v>90</v>
      </c>
      <c r="F1269" s="18" t="s">
        <v>61</v>
      </c>
      <c r="G1269" s="18" t="s">
        <v>738</v>
      </c>
      <c r="H1269" s="18" t="s">
        <v>4441</v>
      </c>
      <c r="I1269" s="18" t="s">
        <v>4442</v>
      </c>
      <c r="J1269" s="18" t="s">
        <v>65</v>
      </c>
      <c r="K1269" s="18" t="s">
        <v>7611</v>
      </c>
      <c r="L1269" s="18" t="s">
        <v>7612</v>
      </c>
      <c r="M1269" s="18" t="s">
        <v>93</v>
      </c>
      <c r="N1269" s="18" t="s">
        <v>6343</v>
      </c>
      <c r="O1269" s="18">
        <v>0.95</v>
      </c>
      <c r="P1269" s="18" t="s">
        <v>68</v>
      </c>
      <c r="Q1269" s="18" t="s">
        <v>69</v>
      </c>
      <c r="R1269" s="18" t="s">
        <v>4407</v>
      </c>
      <c r="S1269" s="18" t="s">
        <v>95</v>
      </c>
      <c r="T1269" s="60" t="s">
        <v>650</v>
      </c>
      <c r="U1269" s="93">
        <v>46063</v>
      </c>
      <c r="V1269" s="18" t="s">
        <v>647</v>
      </c>
      <c r="W1269" s="18" t="s">
        <v>7610</v>
      </c>
      <c r="X1269" s="18" t="s">
        <v>6322</v>
      </c>
      <c r="Y1269" s="142" t="str">
        <f>_xlfn.XLOOKUP(B1269,'Golden Rulebook-CDErule level'!I:I,'Golden Rulebook-CDErule level'!I:I, "not found")</f>
        <v>DQO-1334</v>
      </c>
    </row>
    <row r="1270" spans="1:25" ht="15" customHeight="1">
      <c r="A1270" s="18" t="s">
        <v>7693</v>
      </c>
      <c r="B1270" s="92" t="s">
        <v>7694</v>
      </c>
      <c r="C1270" s="18" t="s">
        <v>7695</v>
      </c>
      <c r="D1270" s="18" t="s">
        <v>7696</v>
      </c>
      <c r="E1270" s="18" t="s">
        <v>90</v>
      </c>
      <c r="F1270" s="18" t="s">
        <v>61</v>
      </c>
      <c r="G1270" s="18" t="s">
        <v>738</v>
      </c>
      <c r="H1270" s="18" t="s">
        <v>4441</v>
      </c>
      <c r="I1270" s="18" t="s">
        <v>4442</v>
      </c>
      <c r="J1270" s="18" t="s">
        <v>65</v>
      </c>
      <c r="K1270" s="18" t="s">
        <v>7611</v>
      </c>
      <c r="L1270" s="18" t="s">
        <v>7690</v>
      </c>
      <c r="M1270" s="18" t="s">
        <v>93</v>
      </c>
      <c r="N1270" s="18" t="s">
        <v>5536</v>
      </c>
      <c r="O1270" s="18">
        <v>0.95</v>
      </c>
      <c r="P1270" s="18" t="s">
        <v>68</v>
      </c>
      <c r="Q1270" s="18" t="s">
        <v>69</v>
      </c>
      <c r="R1270" s="18" t="s">
        <v>4407</v>
      </c>
      <c r="S1270" s="18" t="s">
        <v>95</v>
      </c>
      <c r="T1270" s="60" t="s">
        <v>650</v>
      </c>
      <c r="U1270" s="93">
        <v>46063</v>
      </c>
      <c r="V1270" s="18" t="s">
        <v>647</v>
      </c>
      <c r="W1270" s="18" t="s">
        <v>7610</v>
      </c>
      <c r="X1270" s="18" t="s">
        <v>5528</v>
      </c>
      <c r="Y1270" s="142" t="str">
        <f>_xlfn.XLOOKUP(B1270,'Golden Rulebook-CDErule level'!I:I,'Golden Rulebook-CDErule level'!I:I, "not found")</f>
        <v>DQO-1335</v>
      </c>
    </row>
    <row r="1271" spans="1:25" ht="15" customHeight="1">
      <c r="A1271" s="18" t="s">
        <v>8059</v>
      </c>
      <c r="B1271" s="92" t="s">
        <v>8060</v>
      </c>
      <c r="C1271" s="18" t="s">
        <v>8061</v>
      </c>
      <c r="D1271" s="18" t="s">
        <v>8062</v>
      </c>
      <c r="E1271" s="18" t="s">
        <v>90</v>
      </c>
      <c r="F1271" s="18" t="s">
        <v>61</v>
      </c>
      <c r="G1271" s="18" t="s">
        <v>738</v>
      </c>
      <c r="H1271" s="18" t="s">
        <v>4441</v>
      </c>
      <c r="I1271" s="18" t="s">
        <v>4442</v>
      </c>
      <c r="J1271" s="18" t="s">
        <v>65</v>
      </c>
      <c r="K1271" s="18" t="s">
        <v>7611</v>
      </c>
      <c r="L1271" s="18" t="s">
        <v>8042</v>
      </c>
      <c r="M1271" s="18" t="s">
        <v>93</v>
      </c>
      <c r="N1271" s="18" t="s">
        <v>6729</v>
      </c>
      <c r="O1271" s="18">
        <v>0.95</v>
      </c>
      <c r="P1271" s="18" t="s">
        <v>68</v>
      </c>
      <c r="Q1271" s="18" t="s">
        <v>69</v>
      </c>
      <c r="R1271" s="18" t="s">
        <v>4407</v>
      </c>
      <c r="S1271" s="18" t="s">
        <v>95</v>
      </c>
      <c r="T1271" s="60" t="s">
        <v>650</v>
      </c>
      <c r="U1271" s="93">
        <v>46063</v>
      </c>
      <c r="V1271" s="18" t="s">
        <v>647</v>
      </c>
      <c r="W1271" s="18" t="s">
        <v>7610</v>
      </c>
      <c r="X1271" s="18" t="s">
        <v>6721</v>
      </c>
      <c r="Y1271" s="142" t="str">
        <f>_xlfn.XLOOKUP(B1271,'Golden Rulebook-CDErule level'!I:I,'Golden Rulebook-CDErule level'!I:I, "not found")</f>
        <v>DQO-1336</v>
      </c>
    </row>
    <row r="1272" spans="1:25" ht="15" customHeight="1">
      <c r="A1272" s="18" t="s">
        <v>7667</v>
      </c>
      <c r="B1272" s="92" t="s">
        <v>7668</v>
      </c>
      <c r="C1272" s="18" t="s">
        <v>7669</v>
      </c>
      <c r="D1272" s="18" t="s">
        <v>7670</v>
      </c>
      <c r="E1272" s="18" t="s">
        <v>90</v>
      </c>
      <c r="F1272" s="18" t="s">
        <v>61</v>
      </c>
      <c r="G1272" s="18" t="s">
        <v>738</v>
      </c>
      <c r="H1272" s="18" t="s">
        <v>4441</v>
      </c>
      <c r="I1272" s="18" t="s">
        <v>4442</v>
      </c>
      <c r="J1272" s="18" t="s">
        <v>65</v>
      </c>
      <c r="K1272" s="18" t="s">
        <v>7611</v>
      </c>
      <c r="L1272" s="18" t="s">
        <v>7664</v>
      </c>
      <c r="M1272" s="18" t="s">
        <v>93</v>
      </c>
      <c r="N1272" s="18" t="s">
        <v>5479</v>
      </c>
      <c r="O1272" s="18">
        <v>0.95</v>
      </c>
      <c r="P1272" s="18" t="s">
        <v>68</v>
      </c>
      <c r="Q1272" s="18" t="s">
        <v>69</v>
      </c>
      <c r="R1272" s="18" t="s">
        <v>4407</v>
      </c>
      <c r="S1272" s="18" t="s">
        <v>95</v>
      </c>
      <c r="T1272" s="60" t="s">
        <v>650</v>
      </c>
      <c r="U1272" s="93">
        <v>46063</v>
      </c>
      <c r="V1272" s="18" t="s">
        <v>647</v>
      </c>
      <c r="W1272" s="18" t="s">
        <v>7610</v>
      </c>
      <c r="X1272" s="18" t="s">
        <v>5471</v>
      </c>
      <c r="Y1272" s="142" t="str">
        <f>_xlfn.XLOOKUP(B1272,'Golden Rulebook-CDErule level'!I:I,'Golden Rulebook-CDErule level'!I:I, "not found")</f>
        <v>DQO-1337</v>
      </c>
    </row>
    <row r="1273" spans="1:25" ht="15" customHeight="1">
      <c r="A1273" s="18" t="s">
        <v>5251</v>
      </c>
      <c r="B1273" s="92" t="s">
        <v>5252</v>
      </c>
      <c r="C1273" s="18" t="s">
        <v>5253</v>
      </c>
      <c r="D1273" s="18" t="s">
        <v>5254</v>
      </c>
      <c r="E1273" s="18" t="s">
        <v>90</v>
      </c>
      <c r="F1273" s="18" t="s">
        <v>61</v>
      </c>
      <c r="G1273" s="18" t="s">
        <v>3030</v>
      </c>
      <c r="H1273" s="18" t="s">
        <v>4625</v>
      </c>
      <c r="I1273" s="18" t="s">
        <v>4626</v>
      </c>
      <c r="J1273" s="18" t="s">
        <v>65</v>
      </c>
      <c r="K1273" s="18" t="s">
        <v>4723</v>
      </c>
      <c r="L1273" s="18" t="s">
        <v>5241</v>
      </c>
      <c r="M1273" s="18" t="s">
        <v>93</v>
      </c>
      <c r="N1273" s="18" t="s">
        <v>5255</v>
      </c>
      <c r="O1273" s="18">
        <v>0.95</v>
      </c>
      <c r="P1273" s="18" t="s">
        <v>68</v>
      </c>
      <c r="Q1273" s="18" t="s">
        <v>69</v>
      </c>
      <c r="R1273" s="18" t="s">
        <v>70</v>
      </c>
      <c r="S1273" s="18" t="s">
        <v>95</v>
      </c>
      <c r="T1273" s="60" t="s">
        <v>650</v>
      </c>
      <c r="U1273" s="93">
        <v>46063</v>
      </c>
      <c r="V1273" s="18" t="s">
        <v>647</v>
      </c>
      <c r="W1273" s="18" t="s">
        <v>4722</v>
      </c>
      <c r="X1273" s="18" t="s">
        <v>5240</v>
      </c>
      <c r="Y1273" s="142" t="str">
        <f>_xlfn.XLOOKUP(B1273,'Golden Rulebook-CDErule level'!I:I,'Golden Rulebook-CDErule level'!I:I, "not found")</f>
        <v>DQO-1338</v>
      </c>
    </row>
    <row r="1274" spans="1:25" ht="15" customHeight="1">
      <c r="A1274" s="18" t="s">
        <v>5199</v>
      </c>
      <c r="B1274" s="92" t="s">
        <v>5200</v>
      </c>
      <c r="C1274" s="18" t="s">
        <v>5201</v>
      </c>
      <c r="D1274" s="18" t="s">
        <v>5202</v>
      </c>
      <c r="E1274" s="18" t="s">
        <v>90</v>
      </c>
      <c r="F1274" s="18" t="s">
        <v>61</v>
      </c>
      <c r="G1274" s="18" t="s">
        <v>3030</v>
      </c>
      <c r="H1274" s="18" t="s">
        <v>4625</v>
      </c>
      <c r="I1274" s="18" t="s">
        <v>4626</v>
      </c>
      <c r="J1274" s="18" t="s">
        <v>65</v>
      </c>
      <c r="K1274" s="18" t="s">
        <v>4723</v>
      </c>
      <c r="L1274" s="18" t="s">
        <v>5169</v>
      </c>
      <c r="M1274" s="18" t="s">
        <v>93</v>
      </c>
      <c r="N1274" s="18" t="s">
        <v>5203</v>
      </c>
      <c r="O1274" s="18">
        <v>0.95</v>
      </c>
      <c r="P1274" s="18" t="s">
        <v>68</v>
      </c>
      <c r="Q1274" s="18" t="s">
        <v>69</v>
      </c>
      <c r="R1274" s="18" t="s">
        <v>70</v>
      </c>
      <c r="S1274" s="18" t="s">
        <v>95</v>
      </c>
      <c r="T1274" s="60" t="s">
        <v>650</v>
      </c>
      <c r="U1274" s="93">
        <v>46063</v>
      </c>
      <c r="V1274" s="18" t="s">
        <v>647</v>
      </c>
      <c r="W1274" s="18" t="s">
        <v>4722</v>
      </c>
      <c r="X1274" s="18" t="s">
        <v>5168</v>
      </c>
      <c r="Y1274" s="142" t="str">
        <f>_xlfn.XLOOKUP(B1274,'Golden Rulebook-CDErule level'!I:I,'Golden Rulebook-CDErule level'!I:I, "not found")</f>
        <v>DQO-1339</v>
      </c>
    </row>
    <row r="1275" spans="1:25" ht="15" customHeight="1">
      <c r="A1275" s="18" t="s">
        <v>13768</v>
      </c>
      <c r="B1275" s="92" t="s">
        <v>13769</v>
      </c>
      <c r="C1275" s="18" t="s">
        <v>13770</v>
      </c>
      <c r="D1275" s="18" t="s">
        <v>13771</v>
      </c>
      <c r="E1275" s="18" t="s">
        <v>90</v>
      </c>
      <c r="F1275" s="18" t="s">
        <v>61</v>
      </c>
      <c r="G1275" s="18" t="s">
        <v>738</v>
      </c>
      <c r="H1275" s="18" t="s">
        <v>4441</v>
      </c>
      <c r="I1275" s="18" t="s">
        <v>4442</v>
      </c>
      <c r="J1275" s="18" t="s">
        <v>65</v>
      </c>
      <c r="K1275" s="18" t="s">
        <v>13372</v>
      </c>
      <c r="L1275" s="18" t="s">
        <v>13751</v>
      </c>
      <c r="M1275" s="18" t="s">
        <v>93</v>
      </c>
      <c r="N1275" s="18" t="s">
        <v>12883</v>
      </c>
      <c r="O1275" s="18">
        <v>0.95</v>
      </c>
      <c r="P1275" s="18" t="s">
        <v>68</v>
      </c>
      <c r="Q1275" s="18" t="s">
        <v>69</v>
      </c>
      <c r="R1275" s="18" t="s">
        <v>4407</v>
      </c>
      <c r="S1275" s="18" t="s">
        <v>95</v>
      </c>
      <c r="T1275" s="60" t="s">
        <v>650</v>
      </c>
      <c r="U1275" s="93">
        <v>46063</v>
      </c>
      <c r="V1275" s="18" t="s">
        <v>647</v>
      </c>
      <c r="W1275" s="18" t="s">
        <v>13371</v>
      </c>
      <c r="X1275" s="18" t="s">
        <v>12875</v>
      </c>
      <c r="Y1275" s="142" t="str">
        <f>_xlfn.XLOOKUP(B1275,'Golden Rulebook-CDErule level'!I:I,'Golden Rulebook-CDErule level'!I:I, "not found")</f>
        <v>DQO-1340</v>
      </c>
    </row>
    <row r="1276" spans="1:25" ht="15" customHeight="1">
      <c r="A1276" s="18" t="s">
        <v>8072</v>
      </c>
      <c r="B1276" s="92" t="s">
        <v>8073</v>
      </c>
      <c r="C1276" s="18" t="s">
        <v>8074</v>
      </c>
      <c r="D1276" s="18" t="s">
        <v>8075</v>
      </c>
      <c r="E1276" s="18" t="s">
        <v>90</v>
      </c>
      <c r="F1276" s="18" t="s">
        <v>61</v>
      </c>
      <c r="G1276" s="18" t="s">
        <v>738</v>
      </c>
      <c r="H1276" s="18" t="s">
        <v>4441</v>
      </c>
      <c r="I1276" s="18" t="s">
        <v>4442</v>
      </c>
      <c r="J1276" s="18" t="s">
        <v>65</v>
      </c>
      <c r="K1276" s="18" t="s">
        <v>7611</v>
      </c>
      <c r="L1276" s="18" t="s">
        <v>8063</v>
      </c>
      <c r="M1276" s="18" t="s">
        <v>93</v>
      </c>
      <c r="N1276" s="18" t="s">
        <v>6122</v>
      </c>
      <c r="O1276" s="18">
        <v>0.95</v>
      </c>
      <c r="P1276" s="18" t="s">
        <v>68</v>
      </c>
      <c r="Q1276" s="18" t="s">
        <v>69</v>
      </c>
      <c r="R1276" s="18" t="s">
        <v>4407</v>
      </c>
      <c r="S1276" s="18" t="s">
        <v>95</v>
      </c>
      <c r="T1276" s="60" t="s">
        <v>650</v>
      </c>
      <c r="U1276" s="93">
        <v>46063</v>
      </c>
      <c r="V1276" s="18" t="s">
        <v>647</v>
      </c>
      <c r="W1276" s="18" t="s">
        <v>7610</v>
      </c>
      <c r="X1276" s="18" t="s">
        <v>6114</v>
      </c>
      <c r="Y1276" s="142" t="str">
        <f>_xlfn.XLOOKUP(B1276,'Golden Rulebook-CDErule level'!I:I,'Golden Rulebook-CDErule level'!I:I, "not found")</f>
        <v>DQO-1341</v>
      </c>
    </row>
    <row r="1277" spans="1:25" ht="15" customHeight="1">
      <c r="A1277" s="18" t="s">
        <v>12352</v>
      </c>
      <c r="B1277" s="92" t="s">
        <v>12353</v>
      </c>
      <c r="C1277" s="18" t="s">
        <v>12354</v>
      </c>
      <c r="D1277" s="18" t="s">
        <v>12355</v>
      </c>
      <c r="E1277" s="18" t="s">
        <v>90</v>
      </c>
      <c r="F1277" s="18" t="s">
        <v>61</v>
      </c>
      <c r="G1277" s="18" t="s">
        <v>738</v>
      </c>
      <c r="H1277" s="18" t="s">
        <v>4441</v>
      </c>
      <c r="I1277" s="18" t="s">
        <v>4442</v>
      </c>
      <c r="J1277" s="18" t="s">
        <v>65</v>
      </c>
      <c r="K1277" s="18" t="s">
        <v>11878</v>
      </c>
      <c r="L1277" s="18" t="s">
        <v>12349</v>
      </c>
      <c r="M1277" s="18" t="s">
        <v>93</v>
      </c>
      <c r="N1277" s="18" t="s">
        <v>12356</v>
      </c>
      <c r="O1277" s="18">
        <v>0.95</v>
      </c>
      <c r="P1277" s="18" t="s">
        <v>68</v>
      </c>
      <c r="Q1277" s="18" t="s">
        <v>69</v>
      </c>
      <c r="R1277" s="18" t="s">
        <v>4407</v>
      </c>
      <c r="S1277" s="18" t="s">
        <v>12357</v>
      </c>
      <c r="T1277" s="60" t="s">
        <v>650</v>
      </c>
      <c r="U1277" s="93">
        <v>46063</v>
      </c>
      <c r="V1277" s="18" t="s">
        <v>647</v>
      </c>
      <c r="W1277" s="18" t="s">
        <v>11877</v>
      </c>
      <c r="X1277" s="18" t="s">
        <v>12348</v>
      </c>
      <c r="Y1277" s="142" t="str">
        <f>_xlfn.XLOOKUP(B1277,'Golden Rulebook-CDErule level'!I:I,'Golden Rulebook-CDErule level'!I:I, "not found")</f>
        <v>DQO-1342</v>
      </c>
    </row>
    <row r="1278" spans="1:25" ht="15" customHeight="1">
      <c r="A1278" s="18" t="s">
        <v>5340</v>
      </c>
      <c r="B1278" s="92" t="s">
        <v>5341</v>
      </c>
      <c r="C1278" s="18" t="s">
        <v>5342</v>
      </c>
      <c r="D1278" s="18" t="s">
        <v>5343</v>
      </c>
      <c r="E1278" s="18" t="s">
        <v>90</v>
      </c>
      <c r="F1278" s="18" t="s">
        <v>61</v>
      </c>
      <c r="G1278" s="18" t="s">
        <v>3030</v>
      </c>
      <c r="H1278" s="18" t="s">
        <v>4625</v>
      </c>
      <c r="I1278" s="18" t="s">
        <v>4626</v>
      </c>
      <c r="J1278" s="18" t="s">
        <v>65</v>
      </c>
      <c r="K1278" s="18" t="s">
        <v>4723</v>
      </c>
      <c r="L1278" s="18" t="s">
        <v>5330</v>
      </c>
      <c r="M1278" s="18" t="s">
        <v>93</v>
      </c>
      <c r="N1278" s="18" t="s">
        <v>5344</v>
      </c>
      <c r="O1278" s="18">
        <v>0.95</v>
      </c>
      <c r="P1278" s="18" t="s">
        <v>68</v>
      </c>
      <c r="Q1278" s="18" t="s">
        <v>69</v>
      </c>
      <c r="R1278" s="18" t="s">
        <v>70</v>
      </c>
      <c r="S1278" s="18" t="s">
        <v>95</v>
      </c>
      <c r="T1278" s="60" t="s">
        <v>650</v>
      </c>
      <c r="U1278" s="93">
        <v>46063</v>
      </c>
      <c r="V1278" s="18" t="s">
        <v>647</v>
      </c>
      <c r="W1278" s="18" t="s">
        <v>4722</v>
      </c>
      <c r="X1278" s="18" t="s">
        <v>5329</v>
      </c>
      <c r="Y1278" s="142" t="str">
        <f>_xlfn.XLOOKUP(B1278,'Golden Rulebook-CDErule level'!I:I,'Golden Rulebook-CDErule level'!I:I, "not found")</f>
        <v>DQO-1343</v>
      </c>
    </row>
    <row r="1279" spans="1:25" ht="15" customHeight="1">
      <c r="A1279" s="18" t="s">
        <v>7955</v>
      </c>
      <c r="B1279" s="92" t="s">
        <v>7956</v>
      </c>
      <c r="C1279" s="18" t="s">
        <v>7957</v>
      </c>
      <c r="D1279" s="18" t="s">
        <v>7958</v>
      </c>
      <c r="E1279" s="18" t="s">
        <v>90</v>
      </c>
      <c r="F1279" s="18" t="s">
        <v>61</v>
      </c>
      <c r="G1279" s="18" t="s">
        <v>738</v>
      </c>
      <c r="H1279" s="18" t="s">
        <v>4441</v>
      </c>
      <c r="I1279" s="18" t="s">
        <v>4442</v>
      </c>
      <c r="J1279" s="18" t="s">
        <v>65</v>
      </c>
      <c r="K1279" s="18" t="s">
        <v>7611</v>
      </c>
      <c r="L1279" s="18" t="s">
        <v>7952</v>
      </c>
      <c r="M1279" s="18" t="s">
        <v>93</v>
      </c>
      <c r="N1279" s="18" t="s">
        <v>5815</v>
      </c>
      <c r="O1279" s="18">
        <v>0.95</v>
      </c>
      <c r="P1279" s="18" t="s">
        <v>68</v>
      </c>
      <c r="Q1279" s="18" t="s">
        <v>69</v>
      </c>
      <c r="R1279" s="18" t="s">
        <v>4407</v>
      </c>
      <c r="S1279" s="18" t="s">
        <v>95</v>
      </c>
      <c r="T1279" s="60" t="s">
        <v>650</v>
      </c>
      <c r="U1279" s="93">
        <v>46063</v>
      </c>
      <c r="V1279" s="18" t="s">
        <v>647</v>
      </c>
      <c r="W1279" s="18" t="s">
        <v>7610</v>
      </c>
      <c r="X1279" s="18" t="s">
        <v>5807</v>
      </c>
      <c r="Y1279" s="142" t="str">
        <f>_xlfn.XLOOKUP(B1279,'Golden Rulebook-CDErule level'!I:I,'Golden Rulebook-CDErule level'!I:I, "not found")</f>
        <v>DQO-1344</v>
      </c>
    </row>
    <row r="1280" spans="1:25" ht="15" customHeight="1">
      <c r="A1280" s="18" t="s">
        <v>7996</v>
      </c>
      <c r="B1280" s="92" t="s">
        <v>7997</v>
      </c>
      <c r="C1280" s="18" t="s">
        <v>7998</v>
      </c>
      <c r="D1280" s="18" t="s">
        <v>7999</v>
      </c>
      <c r="E1280" s="18" t="s">
        <v>90</v>
      </c>
      <c r="F1280" s="18" t="s">
        <v>61</v>
      </c>
      <c r="G1280" s="18" t="s">
        <v>738</v>
      </c>
      <c r="H1280" s="18" t="s">
        <v>4441</v>
      </c>
      <c r="I1280" s="18" t="s">
        <v>4442</v>
      </c>
      <c r="J1280" s="18" t="s">
        <v>65</v>
      </c>
      <c r="K1280" s="18" t="s">
        <v>7611</v>
      </c>
      <c r="L1280" s="18" t="s">
        <v>7993</v>
      </c>
      <c r="M1280" s="18" t="s">
        <v>93</v>
      </c>
      <c r="N1280" s="18" t="s">
        <v>6013</v>
      </c>
      <c r="O1280" s="18">
        <v>0.95</v>
      </c>
      <c r="P1280" s="18" t="s">
        <v>68</v>
      </c>
      <c r="Q1280" s="18" t="s">
        <v>69</v>
      </c>
      <c r="R1280" s="18" t="s">
        <v>4407</v>
      </c>
      <c r="S1280" s="18" t="s">
        <v>95</v>
      </c>
      <c r="T1280" s="60" t="s">
        <v>650</v>
      </c>
      <c r="U1280" s="93">
        <v>46063</v>
      </c>
      <c r="V1280" s="18" t="s">
        <v>647</v>
      </c>
      <c r="W1280" s="18" t="s">
        <v>7610</v>
      </c>
      <c r="X1280" s="18" t="s">
        <v>6005</v>
      </c>
      <c r="Y1280" s="142" t="str">
        <f>_xlfn.XLOOKUP(B1280,'Golden Rulebook-CDErule level'!I:I,'Golden Rulebook-CDErule level'!I:I, "not found")</f>
        <v>DQO-1345</v>
      </c>
    </row>
    <row r="1281" spans="1:25" ht="15" customHeight="1">
      <c r="A1281" s="18" t="s">
        <v>13782</v>
      </c>
      <c r="B1281" s="92" t="s">
        <v>13783</v>
      </c>
      <c r="C1281" s="18" t="s">
        <v>13784</v>
      </c>
      <c r="D1281" s="18" t="s">
        <v>13785</v>
      </c>
      <c r="E1281" s="18" t="s">
        <v>90</v>
      </c>
      <c r="F1281" s="18" t="s">
        <v>61</v>
      </c>
      <c r="G1281" s="18" t="s">
        <v>738</v>
      </c>
      <c r="H1281" s="18" t="s">
        <v>4441</v>
      </c>
      <c r="I1281" s="18" t="s">
        <v>4442</v>
      </c>
      <c r="J1281" s="18" t="s">
        <v>65</v>
      </c>
      <c r="K1281" s="18" t="s">
        <v>13372</v>
      </c>
      <c r="L1281" s="18" t="s">
        <v>13772</v>
      </c>
      <c r="M1281" s="18" t="s">
        <v>93</v>
      </c>
      <c r="N1281" s="18" t="s">
        <v>12914</v>
      </c>
      <c r="O1281" s="18">
        <v>0.95</v>
      </c>
      <c r="P1281" s="18" t="s">
        <v>68</v>
      </c>
      <c r="Q1281" s="18" t="s">
        <v>69</v>
      </c>
      <c r="R1281" s="18" t="s">
        <v>4407</v>
      </c>
      <c r="S1281" s="18" t="s">
        <v>95</v>
      </c>
      <c r="T1281" s="60" t="s">
        <v>650</v>
      </c>
      <c r="U1281" s="93">
        <v>46063</v>
      </c>
      <c r="V1281" s="18" t="s">
        <v>647</v>
      </c>
      <c r="W1281" s="18" t="s">
        <v>13371</v>
      </c>
      <c r="X1281" s="18" t="s">
        <v>12906</v>
      </c>
      <c r="Y1281" s="142" t="str">
        <f>_xlfn.XLOOKUP(B1281,'Golden Rulebook-CDErule level'!I:I,'Golden Rulebook-CDErule level'!I:I, "not found")</f>
        <v>DQO-1346</v>
      </c>
    </row>
    <row r="1282" spans="1:25" ht="15" customHeight="1">
      <c r="A1282" s="18" t="s">
        <v>13789</v>
      </c>
      <c r="B1282" s="92" t="s">
        <v>13790</v>
      </c>
      <c r="C1282" s="18" t="s">
        <v>13791</v>
      </c>
      <c r="D1282" s="18" t="s">
        <v>13792</v>
      </c>
      <c r="E1282" s="18" t="s">
        <v>90</v>
      </c>
      <c r="F1282" s="18" t="s">
        <v>61</v>
      </c>
      <c r="G1282" s="18" t="s">
        <v>738</v>
      </c>
      <c r="H1282" s="18" t="s">
        <v>4441</v>
      </c>
      <c r="I1282" s="18" t="s">
        <v>4442</v>
      </c>
      <c r="J1282" s="18" t="s">
        <v>65</v>
      </c>
      <c r="K1282" s="18" t="s">
        <v>13372</v>
      </c>
      <c r="L1282" s="18" t="s">
        <v>13786</v>
      </c>
      <c r="M1282" s="18" t="s">
        <v>93</v>
      </c>
      <c r="N1282" s="18" t="s">
        <v>12930</v>
      </c>
      <c r="O1282" s="18">
        <v>0.95</v>
      </c>
      <c r="P1282" s="18" t="s">
        <v>68</v>
      </c>
      <c r="Q1282" s="18" t="s">
        <v>69</v>
      </c>
      <c r="R1282" s="18" t="s">
        <v>4407</v>
      </c>
      <c r="S1282" s="18" t="s">
        <v>95</v>
      </c>
      <c r="T1282" s="60" t="s">
        <v>650</v>
      </c>
      <c r="U1282" s="93">
        <v>46063</v>
      </c>
      <c r="V1282" s="18" t="s">
        <v>647</v>
      </c>
      <c r="W1282" s="18" t="s">
        <v>13371</v>
      </c>
      <c r="X1282" s="18" t="s">
        <v>12922</v>
      </c>
      <c r="Y1282" s="142" t="str">
        <f>_xlfn.XLOOKUP(B1282,'Golden Rulebook-CDErule level'!I:I,'Golden Rulebook-CDErule level'!I:I, "not found")</f>
        <v>DQO-1347</v>
      </c>
    </row>
    <row r="1283" spans="1:25" ht="15" customHeight="1">
      <c r="A1283" s="18" t="s">
        <v>8038</v>
      </c>
      <c r="B1283" s="92" t="s">
        <v>8039</v>
      </c>
      <c r="C1283" s="18" t="s">
        <v>8040</v>
      </c>
      <c r="D1283" s="18" t="s">
        <v>8041</v>
      </c>
      <c r="E1283" s="18" t="s">
        <v>90</v>
      </c>
      <c r="F1283" s="18" t="s">
        <v>61</v>
      </c>
      <c r="G1283" s="18" t="s">
        <v>738</v>
      </c>
      <c r="H1283" s="18" t="s">
        <v>4441</v>
      </c>
      <c r="I1283" s="18" t="s">
        <v>4442</v>
      </c>
      <c r="J1283" s="18" t="s">
        <v>65</v>
      </c>
      <c r="K1283" s="18" t="s">
        <v>7611</v>
      </c>
      <c r="L1283" s="18" t="s">
        <v>8021</v>
      </c>
      <c r="M1283" s="18" t="s">
        <v>93</v>
      </c>
      <c r="N1283" s="18" t="s">
        <v>6113</v>
      </c>
      <c r="O1283" s="18">
        <v>0.95</v>
      </c>
      <c r="P1283" s="18" t="s">
        <v>68</v>
      </c>
      <c r="Q1283" s="18" t="s">
        <v>69</v>
      </c>
      <c r="R1283" s="18" t="s">
        <v>4407</v>
      </c>
      <c r="S1283" s="18" t="s">
        <v>95</v>
      </c>
      <c r="T1283" s="60" t="s">
        <v>650</v>
      </c>
      <c r="U1283" s="93">
        <v>46063</v>
      </c>
      <c r="V1283" s="18" t="s">
        <v>647</v>
      </c>
      <c r="W1283" s="18" t="s">
        <v>7610</v>
      </c>
      <c r="X1283" s="18" t="s">
        <v>35753</v>
      </c>
      <c r="Y1283" s="142" t="str">
        <f>_xlfn.XLOOKUP(B1283,'Golden Rulebook-CDErule level'!I:I,'Golden Rulebook-CDErule level'!I:I, "not found")</f>
        <v>DQO-1348</v>
      </c>
    </row>
    <row r="1284" spans="1:25" ht="15" customHeight="1">
      <c r="A1284" s="18" t="s">
        <v>7686</v>
      </c>
      <c r="B1284" s="92" t="s">
        <v>7687</v>
      </c>
      <c r="C1284" s="18" t="s">
        <v>7688</v>
      </c>
      <c r="D1284" s="18" t="s">
        <v>7689</v>
      </c>
      <c r="E1284" s="18" t="s">
        <v>90</v>
      </c>
      <c r="F1284" s="18" t="s">
        <v>61</v>
      </c>
      <c r="G1284" s="18" t="s">
        <v>738</v>
      </c>
      <c r="H1284" s="18" t="s">
        <v>4441</v>
      </c>
      <c r="I1284" s="18" t="s">
        <v>4442</v>
      </c>
      <c r="J1284" s="18" t="s">
        <v>65</v>
      </c>
      <c r="K1284" s="18" t="s">
        <v>7611</v>
      </c>
      <c r="L1284" s="18" t="s">
        <v>7677</v>
      </c>
      <c r="M1284" s="18" t="s">
        <v>93</v>
      </c>
      <c r="N1284" s="18" t="s">
        <v>5501</v>
      </c>
      <c r="O1284" s="18">
        <v>0.95</v>
      </c>
      <c r="P1284" s="18" t="s">
        <v>68</v>
      </c>
      <c r="Q1284" s="18" t="s">
        <v>69</v>
      </c>
      <c r="R1284" s="18" t="s">
        <v>4407</v>
      </c>
      <c r="S1284" s="18" t="s">
        <v>95</v>
      </c>
      <c r="T1284" s="60" t="s">
        <v>650</v>
      </c>
      <c r="U1284" s="93">
        <v>46063</v>
      </c>
      <c r="V1284" s="18" t="s">
        <v>647</v>
      </c>
      <c r="W1284" s="18" t="s">
        <v>7610</v>
      </c>
      <c r="X1284" s="18" t="s">
        <v>5493</v>
      </c>
      <c r="Y1284" s="142" t="str">
        <f>_xlfn.XLOOKUP(B1284,'Golden Rulebook-CDErule level'!I:I,'Golden Rulebook-CDErule level'!I:I, "not found")</f>
        <v>DQO-1349</v>
      </c>
    </row>
    <row r="1285" spans="1:25" ht="15" customHeight="1">
      <c r="A1285" s="18" t="s">
        <v>12941</v>
      </c>
      <c r="B1285" s="92" t="s">
        <v>12942</v>
      </c>
      <c r="C1285" s="18" t="s">
        <v>12943</v>
      </c>
      <c r="D1285" s="18" t="s">
        <v>12944</v>
      </c>
      <c r="E1285" s="18" t="s">
        <v>90</v>
      </c>
      <c r="F1285" s="18" t="s">
        <v>61</v>
      </c>
      <c r="G1285" s="18" t="s">
        <v>738</v>
      </c>
      <c r="H1285" s="18" t="s">
        <v>4441</v>
      </c>
      <c r="I1285" s="18" t="s">
        <v>4442</v>
      </c>
      <c r="J1285" s="18" t="s">
        <v>65</v>
      </c>
      <c r="K1285" s="18" t="s">
        <v>11878</v>
      </c>
      <c r="L1285" s="18" t="s">
        <v>12938</v>
      </c>
      <c r="M1285" s="18" t="s">
        <v>93</v>
      </c>
      <c r="N1285" s="18" t="s">
        <v>5969</v>
      </c>
      <c r="O1285" s="18">
        <v>0.95</v>
      </c>
      <c r="P1285" s="18" t="s">
        <v>68</v>
      </c>
      <c r="Q1285" s="18" t="s">
        <v>69</v>
      </c>
      <c r="R1285" s="18" t="s">
        <v>4407</v>
      </c>
      <c r="S1285" s="18" t="s">
        <v>95</v>
      </c>
      <c r="T1285" s="60" t="s">
        <v>650</v>
      </c>
      <c r="U1285" s="93">
        <v>46063</v>
      </c>
      <c r="V1285" s="18" t="s">
        <v>647</v>
      </c>
      <c r="W1285" s="18" t="s">
        <v>11877</v>
      </c>
      <c r="X1285" s="18" t="s">
        <v>5961</v>
      </c>
      <c r="Y1285" s="142" t="str">
        <f>_xlfn.XLOOKUP(B1285,'Golden Rulebook-CDErule level'!I:I,'Golden Rulebook-CDErule level'!I:I, "not found")</f>
        <v>DQO-1369</v>
      </c>
    </row>
    <row r="1286" spans="1:25" ht="15" customHeight="1">
      <c r="A1286" s="18" t="s">
        <v>13827</v>
      </c>
      <c r="B1286" s="92" t="s">
        <v>13828</v>
      </c>
      <c r="C1286" s="18" t="s">
        <v>13829</v>
      </c>
      <c r="D1286" s="18" t="s">
        <v>13830</v>
      </c>
      <c r="E1286" s="18" t="s">
        <v>90</v>
      </c>
      <c r="F1286" s="18" t="s">
        <v>61</v>
      </c>
      <c r="G1286" s="18" t="s">
        <v>738</v>
      </c>
      <c r="H1286" s="18" t="s">
        <v>4441</v>
      </c>
      <c r="I1286" s="18" t="s">
        <v>4442</v>
      </c>
      <c r="J1286" s="18" t="s">
        <v>65</v>
      </c>
      <c r="K1286" s="18" t="s">
        <v>13372</v>
      </c>
      <c r="L1286" s="18" t="s">
        <v>13817</v>
      </c>
      <c r="M1286" s="18" t="s">
        <v>93</v>
      </c>
      <c r="N1286" s="18" t="s">
        <v>13831</v>
      </c>
      <c r="O1286" s="18">
        <v>0.95</v>
      </c>
      <c r="P1286" s="18" t="s">
        <v>68</v>
      </c>
      <c r="Q1286" s="18" t="s">
        <v>69</v>
      </c>
      <c r="R1286" s="18" t="s">
        <v>4407</v>
      </c>
      <c r="S1286" s="18" t="s">
        <v>95</v>
      </c>
      <c r="T1286" s="60" t="s">
        <v>650</v>
      </c>
      <c r="U1286" s="93">
        <v>46063</v>
      </c>
      <c r="V1286" s="18" t="s">
        <v>647</v>
      </c>
      <c r="W1286" s="18" t="s">
        <v>13371</v>
      </c>
      <c r="X1286" s="18" t="s">
        <v>13816</v>
      </c>
      <c r="Y1286" s="142" t="str">
        <f>_xlfn.XLOOKUP(B1286,'Golden Rulebook-CDErule level'!I:I,'Golden Rulebook-CDErule level'!I:I, "not found")</f>
        <v>DQO-1387</v>
      </c>
    </row>
    <row r="1287" spans="1:25" ht="15" customHeight="1">
      <c r="A1287" s="18" t="s">
        <v>13804</v>
      </c>
      <c r="B1287" s="92" t="s">
        <v>13805</v>
      </c>
      <c r="C1287" s="18" t="s">
        <v>13806</v>
      </c>
      <c r="D1287" s="18" t="s">
        <v>13807</v>
      </c>
      <c r="E1287" s="18" t="s">
        <v>90</v>
      </c>
      <c r="F1287" s="18" t="s">
        <v>61</v>
      </c>
      <c r="G1287" s="18" t="s">
        <v>738</v>
      </c>
      <c r="H1287" s="18" t="s">
        <v>4441</v>
      </c>
      <c r="I1287" s="18" t="s">
        <v>4442</v>
      </c>
      <c r="J1287" s="18" t="s">
        <v>65</v>
      </c>
      <c r="K1287" s="18" t="s">
        <v>13372</v>
      </c>
      <c r="L1287" s="18" t="s">
        <v>13801</v>
      </c>
      <c r="M1287" s="18" t="s">
        <v>93</v>
      </c>
      <c r="N1287" s="18" t="s">
        <v>13191</v>
      </c>
      <c r="O1287" s="18">
        <v>0.95</v>
      </c>
      <c r="P1287" s="18" t="s">
        <v>68</v>
      </c>
      <c r="Q1287" s="18" t="s">
        <v>69</v>
      </c>
      <c r="R1287" s="18" t="s">
        <v>4407</v>
      </c>
      <c r="S1287" s="18" t="s">
        <v>95</v>
      </c>
      <c r="T1287" s="60" t="s">
        <v>650</v>
      </c>
      <c r="U1287" s="93">
        <v>46063</v>
      </c>
      <c r="V1287" s="18" t="s">
        <v>647</v>
      </c>
      <c r="W1287" s="18" t="s">
        <v>13371</v>
      </c>
      <c r="X1287" s="18" t="s">
        <v>13183</v>
      </c>
      <c r="Y1287" s="142" t="str">
        <f>_xlfn.XLOOKUP(B1287,'Golden Rulebook-CDErule level'!I:I,'Golden Rulebook-CDErule level'!I:I, "not found")</f>
        <v>DQO-1410</v>
      </c>
    </row>
    <row r="1288" spans="1:25" ht="15" customHeight="1">
      <c r="A1288" s="18" t="s">
        <v>13850</v>
      </c>
      <c r="B1288" s="92" t="s">
        <v>13851</v>
      </c>
      <c r="C1288" s="18" t="s">
        <v>13852</v>
      </c>
      <c r="D1288" s="18" t="s">
        <v>13853</v>
      </c>
      <c r="E1288" s="18" t="s">
        <v>90</v>
      </c>
      <c r="F1288" s="18" t="s">
        <v>61</v>
      </c>
      <c r="G1288" s="18" t="s">
        <v>738</v>
      </c>
      <c r="H1288" s="18" t="s">
        <v>4441</v>
      </c>
      <c r="I1288" s="18" t="s">
        <v>4442</v>
      </c>
      <c r="J1288" s="18" t="s">
        <v>65</v>
      </c>
      <c r="K1288" s="18" t="s">
        <v>13372</v>
      </c>
      <c r="L1288" s="18" t="s">
        <v>13833</v>
      </c>
      <c r="M1288" s="18" t="s">
        <v>93</v>
      </c>
      <c r="N1288" s="18" t="s">
        <v>13854</v>
      </c>
      <c r="O1288" s="18">
        <v>0.95</v>
      </c>
      <c r="P1288" s="18" t="s">
        <v>68</v>
      </c>
      <c r="Q1288" s="18" t="s">
        <v>69</v>
      </c>
      <c r="R1288" s="18" t="s">
        <v>4407</v>
      </c>
      <c r="S1288" s="18" t="s">
        <v>95</v>
      </c>
      <c r="T1288" s="60" t="s">
        <v>650</v>
      </c>
      <c r="U1288" s="93">
        <v>46063</v>
      </c>
      <c r="V1288" s="18" t="s">
        <v>647</v>
      </c>
      <c r="W1288" s="18" t="s">
        <v>13371</v>
      </c>
      <c r="X1288" s="18" t="s">
        <v>13832</v>
      </c>
      <c r="Y1288" s="142" t="str">
        <f>_xlfn.XLOOKUP(B1288,'Golden Rulebook-CDErule level'!I:I,'Golden Rulebook-CDErule level'!I:I, "not found")</f>
        <v>DQO-1414</v>
      </c>
    </row>
    <row r="1289" spans="1:25" ht="15" customHeight="1">
      <c r="A1289" s="18" t="s">
        <v>13866</v>
      </c>
      <c r="B1289" s="92" t="s">
        <v>13867</v>
      </c>
      <c r="C1289" s="18" t="s">
        <v>13868</v>
      </c>
      <c r="D1289" s="18" t="s">
        <v>13869</v>
      </c>
      <c r="E1289" s="18" t="s">
        <v>90</v>
      </c>
      <c r="F1289" s="18" t="s">
        <v>61</v>
      </c>
      <c r="G1289" s="18" t="s">
        <v>738</v>
      </c>
      <c r="H1289" s="18" t="s">
        <v>4441</v>
      </c>
      <c r="I1289" s="18" t="s">
        <v>4442</v>
      </c>
      <c r="J1289" s="18" t="s">
        <v>65</v>
      </c>
      <c r="K1289" s="18" t="s">
        <v>13372</v>
      </c>
      <c r="L1289" s="18" t="s">
        <v>13856</v>
      </c>
      <c r="M1289" s="18" t="s">
        <v>93</v>
      </c>
      <c r="N1289" s="18" t="s">
        <v>13870</v>
      </c>
      <c r="O1289" s="18">
        <v>0.95</v>
      </c>
      <c r="P1289" s="18" t="s">
        <v>68</v>
      </c>
      <c r="Q1289" s="18" t="s">
        <v>69</v>
      </c>
      <c r="R1289" s="18" t="s">
        <v>4407</v>
      </c>
      <c r="S1289" s="18" t="s">
        <v>95</v>
      </c>
      <c r="T1289" s="60" t="s">
        <v>650</v>
      </c>
      <c r="U1289" s="93">
        <v>46063</v>
      </c>
      <c r="V1289" s="18" t="s">
        <v>647</v>
      </c>
      <c r="W1289" s="18" t="s">
        <v>13371</v>
      </c>
      <c r="X1289" s="18" t="s">
        <v>13855</v>
      </c>
      <c r="Y1289" s="142" t="str">
        <f>_xlfn.XLOOKUP(B1289,'Golden Rulebook-CDErule level'!I:I,'Golden Rulebook-CDErule level'!I:I, "not found")</f>
        <v>DQO-1421</v>
      </c>
    </row>
    <row r="1290" spans="1:25" ht="15" customHeight="1">
      <c r="A1290" s="18" t="s">
        <v>13391</v>
      </c>
      <c r="B1290" s="92" t="s">
        <v>13392</v>
      </c>
      <c r="C1290" s="18" t="s">
        <v>13393</v>
      </c>
      <c r="D1290" s="18" t="s">
        <v>13394</v>
      </c>
      <c r="E1290" s="18" t="s">
        <v>90</v>
      </c>
      <c r="F1290" s="18" t="s">
        <v>61</v>
      </c>
      <c r="G1290" s="18" t="s">
        <v>738</v>
      </c>
      <c r="H1290" s="18" t="s">
        <v>4441</v>
      </c>
      <c r="I1290" s="18" t="s">
        <v>4442</v>
      </c>
      <c r="J1290" s="18" t="s">
        <v>65</v>
      </c>
      <c r="K1290" s="18" t="s">
        <v>13372</v>
      </c>
      <c r="L1290" s="18" t="s">
        <v>13388</v>
      </c>
      <c r="M1290" s="18" t="s">
        <v>93</v>
      </c>
      <c r="N1290" s="18" t="s">
        <v>11912</v>
      </c>
      <c r="O1290" s="18">
        <v>0.95</v>
      </c>
      <c r="P1290" s="18" t="s">
        <v>68</v>
      </c>
      <c r="Q1290" s="18" t="s">
        <v>69</v>
      </c>
      <c r="R1290" s="18" t="s">
        <v>4407</v>
      </c>
      <c r="S1290" s="18" t="s">
        <v>95</v>
      </c>
      <c r="T1290" s="60" t="s">
        <v>650</v>
      </c>
      <c r="U1290" s="93">
        <v>46063</v>
      </c>
      <c r="V1290" s="18" t="s">
        <v>647</v>
      </c>
      <c r="W1290" s="18" t="s">
        <v>13371</v>
      </c>
      <c r="X1290" s="18" t="s">
        <v>11904</v>
      </c>
      <c r="Y1290" s="142" t="str">
        <f>_xlfn.XLOOKUP(B1290,'Golden Rulebook-CDErule level'!I:I,'Golden Rulebook-CDErule level'!I:I, "not found")</f>
        <v>DQO-1443</v>
      </c>
    </row>
    <row r="1291" spans="1:25" ht="15" customHeight="1">
      <c r="A1291" s="18" t="s">
        <v>9114</v>
      </c>
      <c r="B1291" s="92" t="s">
        <v>9115</v>
      </c>
      <c r="C1291" s="18" t="s">
        <v>9116</v>
      </c>
      <c r="D1291" s="18" t="s">
        <v>9117</v>
      </c>
      <c r="E1291" s="18" t="s">
        <v>90</v>
      </c>
      <c r="F1291" s="18" t="s">
        <v>61</v>
      </c>
      <c r="G1291" s="18" t="s">
        <v>738</v>
      </c>
      <c r="H1291" s="18" t="s">
        <v>4441</v>
      </c>
      <c r="I1291" s="18" t="s">
        <v>4442</v>
      </c>
      <c r="J1291" s="18" t="s">
        <v>65</v>
      </c>
      <c r="K1291" s="18" t="s">
        <v>8986</v>
      </c>
      <c r="L1291" s="18" t="s">
        <v>9104</v>
      </c>
      <c r="M1291" s="18" t="s">
        <v>93</v>
      </c>
      <c r="N1291" s="18" t="s">
        <v>7580</v>
      </c>
      <c r="O1291" s="18">
        <v>0.95</v>
      </c>
      <c r="P1291" s="18" t="s">
        <v>68</v>
      </c>
      <c r="Q1291" s="18" t="s">
        <v>69</v>
      </c>
      <c r="R1291" s="18" t="s">
        <v>4407</v>
      </c>
      <c r="S1291" s="18" t="s">
        <v>95</v>
      </c>
      <c r="T1291" s="60" t="s">
        <v>650</v>
      </c>
      <c r="U1291" s="93">
        <v>46063</v>
      </c>
      <c r="V1291" s="18" t="s">
        <v>647</v>
      </c>
      <c r="W1291" s="18" t="s">
        <v>8985</v>
      </c>
      <c r="X1291" s="18" t="s">
        <v>7548</v>
      </c>
      <c r="Y1291" s="142" t="str">
        <f>_xlfn.XLOOKUP(B1291,'Golden Rulebook-CDErule level'!I:I,'Golden Rulebook-CDErule level'!I:I, "not found")</f>
        <v>DQO-1449</v>
      </c>
    </row>
    <row r="1292" spans="1:25" ht="15" customHeight="1">
      <c r="A1292" s="18" t="s">
        <v>11257</v>
      </c>
      <c r="B1292" s="92" t="s">
        <v>11258</v>
      </c>
      <c r="C1292" s="18" t="s">
        <v>11259</v>
      </c>
      <c r="D1292" s="18" t="s">
        <v>11260</v>
      </c>
      <c r="E1292" s="18" t="s">
        <v>90</v>
      </c>
      <c r="F1292" s="18" t="s">
        <v>61</v>
      </c>
      <c r="G1292" s="18" t="s">
        <v>738</v>
      </c>
      <c r="H1292" s="18" t="s">
        <v>4441</v>
      </c>
      <c r="I1292" s="18" t="s">
        <v>4442</v>
      </c>
      <c r="J1292" s="18" t="s">
        <v>65</v>
      </c>
      <c r="K1292" s="18" t="s">
        <v>11011</v>
      </c>
      <c r="L1292" s="18" t="s">
        <v>11233</v>
      </c>
      <c r="M1292" s="18" t="s">
        <v>93</v>
      </c>
      <c r="N1292" s="18" t="s">
        <v>11261</v>
      </c>
      <c r="O1292" s="18">
        <v>0.95</v>
      </c>
      <c r="P1292" s="18" t="s">
        <v>68</v>
      </c>
      <c r="Q1292" s="18" t="s">
        <v>69</v>
      </c>
      <c r="R1292" s="18" t="s">
        <v>70</v>
      </c>
      <c r="S1292" s="18" t="s">
        <v>95</v>
      </c>
      <c r="T1292" s="60" t="s">
        <v>650</v>
      </c>
      <c r="U1292" s="93">
        <v>46063</v>
      </c>
      <c r="V1292" s="18" t="s">
        <v>647</v>
      </c>
      <c r="W1292" s="18" t="s">
        <v>11010</v>
      </c>
      <c r="X1292" s="18" t="s">
        <v>11232</v>
      </c>
      <c r="Y1292" s="142" t="str">
        <f>_xlfn.XLOOKUP(B1292,'Golden Rulebook-CDErule level'!I:I,'Golden Rulebook-CDErule level'!I:I, "not found")</f>
        <v>DQO-1487</v>
      </c>
    </row>
    <row r="1293" spans="1:25" ht="15" customHeight="1">
      <c r="A1293" s="18" t="s">
        <v>11707</v>
      </c>
      <c r="B1293" s="92" t="s">
        <v>11708</v>
      </c>
      <c r="C1293" s="18" t="s">
        <v>11709</v>
      </c>
      <c r="D1293" s="18" t="s">
        <v>11710</v>
      </c>
      <c r="E1293" s="18" t="s">
        <v>90</v>
      </c>
      <c r="F1293" s="18" t="s">
        <v>61</v>
      </c>
      <c r="G1293" s="18" t="s">
        <v>738</v>
      </c>
      <c r="H1293" s="18" t="s">
        <v>4441</v>
      </c>
      <c r="I1293" s="18" t="s">
        <v>4442</v>
      </c>
      <c r="J1293" s="18" t="s">
        <v>65</v>
      </c>
      <c r="K1293" s="18" t="s">
        <v>11011</v>
      </c>
      <c r="L1293" s="18" t="s">
        <v>11690</v>
      </c>
      <c r="M1293" s="18" t="s">
        <v>93</v>
      </c>
      <c r="N1293" s="18" t="s">
        <v>11711</v>
      </c>
      <c r="O1293" s="18">
        <v>0.95</v>
      </c>
      <c r="P1293" s="18" t="s">
        <v>68</v>
      </c>
      <c r="Q1293" s="18" t="s">
        <v>69</v>
      </c>
      <c r="R1293" s="18" t="s">
        <v>70</v>
      </c>
      <c r="S1293" s="18" t="s">
        <v>95</v>
      </c>
      <c r="T1293" s="60" t="s">
        <v>650</v>
      </c>
      <c r="U1293" s="93">
        <v>46063</v>
      </c>
      <c r="V1293" s="18" t="s">
        <v>647</v>
      </c>
      <c r="W1293" s="18" t="s">
        <v>11010</v>
      </c>
      <c r="X1293" s="18" t="s">
        <v>11689</v>
      </c>
      <c r="Y1293" s="142" t="str">
        <f>_xlfn.XLOOKUP(B1293,'Golden Rulebook-CDErule level'!I:I,'Golden Rulebook-CDErule level'!I:I, "not found")</f>
        <v>DQO-1490</v>
      </c>
    </row>
    <row r="1294" spans="1:25" ht="15" customHeight="1">
      <c r="A1294" s="18" t="s">
        <v>11629</v>
      </c>
      <c r="B1294" s="92" t="s">
        <v>11630</v>
      </c>
      <c r="C1294" s="18" t="s">
        <v>11631</v>
      </c>
      <c r="D1294" s="18" t="s">
        <v>11632</v>
      </c>
      <c r="E1294" s="18" t="s">
        <v>90</v>
      </c>
      <c r="F1294" s="18" t="s">
        <v>61</v>
      </c>
      <c r="G1294" s="18" t="s">
        <v>738</v>
      </c>
      <c r="H1294" s="18" t="s">
        <v>4441</v>
      </c>
      <c r="I1294" s="18" t="s">
        <v>4442</v>
      </c>
      <c r="J1294" s="18" t="s">
        <v>65</v>
      </c>
      <c r="K1294" s="18" t="s">
        <v>11011</v>
      </c>
      <c r="L1294" s="18" t="s">
        <v>11619</v>
      </c>
      <c r="M1294" s="18" t="s">
        <v>93</v>
      </c>
      <c r="N1294" s="18" t="s">
        <v>11633</v>
      </c>
      <c r="O1294" s="18">
        <v>0.95</v>
      </c>
      <c r="P1294" s="18" t="s">
        <v>68</v>
      </c>
      <c r="Q1294" s="18" t="s">
        <v>69</v>
      </c>
      <c r="R1294" s="18" t="s">
        <v>70</v>
      </c>
      <c r="S1294" s="18" t="s">
        <v>95</v>
      </c>
      <c r="T1294" s="60" t="s">
        <v>650</v>
      </c>
      <c r="U1294" s="93">
        <v>46063</v>
      </c>
      <c r="V1294" s="18" t="s">
        <v>647</v>
      </c>
      <c r="W1294" s="18" t="s">
        <v>11010</v>
      </c>
      <c r="X1294" s="18" t="s">
        <v>11618</v>
      </c>
      <c r="Y1294" s="142" t="str">
        <f>_xlfn.XLOOKUP(B1294,'Golden Rulebook-CDErule level'!I:I,'Golden Rulebook-CDErule level'!I:I, "not found")</f>
        <v>DQO-1491</v>
      </c>
    </row>
    <row r="1295" spans="1:25" ht="15" customHeight="1">
      <c r="A1295" s="18" t="s">
        <v>10712</v>
      </c>
      <c r="B1295" s="92" t="s">
        <v>10713</v>
      </c>
      <c r="C1295" s="18" t="s">
        <v>10714</v>
      </c>
      <c r="D1295" s="18" t="s">
        <v>10715</v>
      </c>
      <c r="E1295" s="18" t="s">
        <v>90</v>
      </c>
      <c r="F1295" s="18" t="s">
        <v>61</v>
      </c>
      <c r="G1295" s="18" t="s">
        <v>3030</v>
      </c>
      <c r="H1295" s="18" t="s">
        <v>4625</v>
      </c>
      <c r="I1295" s="18" t="s">
        <v>4626</v>
      </c>
      <c r="J1295" s="18" t="s">
        <v>65</v>
      </c>
      <c r="K1295" s="18" t="s">
        <v>10675</v>
      </c>
      <c r="L1295" s="18" t="s">
        <v>10703</v>
      </c>
      <c r="M1295" s="18" t="s">
        <v>93</v>
      </c>
      <c r="N1295" s="18" t="s">
        <v>5536</v>
      </c>
      <c r="O1295" s="18">
        <v>0.95</v>
      </c>
      <c r="P1295" s="18" t="s">
        <v>68</v>
      </c>
      <c r="Q1295" s="18" t="s">
        <v>69</v>
      </c>
      <c r="R1295" s="18" t="s">
        <v>4407</v>
      </c>
      <c r="S1295" s="18" t="s">
        <v>95</v>
      </c>
      <c r="T1295" s="60" t="s">
        <v>650</v>
      </c>
      <c r="U1295" s="93">
        <v>46063</v>
      </c>
      <c r="V1295" s="18" t="s">
        <v>647</v>
      </c>
      <c r="W1295" s="18" t="s">
        <v>10674</v>
      </c>
      <c r="X1295" s="18" t="s">
        <v>5528</v>
      </c>
      <c r="Y1295" s="142" t="str">
        <f>_xlfn.XLOOKUP(B1295,'Golden Rulebook-CDErule level'!I:I,'Golden Rulebook-CDErule level'!I:I, "not found")</f>
        <v>DQO-1507</v>
      </c>
    </row>
    <row r="1296" spans="1:25" ht="15" customHeight="1">
      <c r="A1296" s="18" t="s">
        <v>9721</v>
      </c>
      <c r="B1296" s="92" t="s">
        <v>9722</v>
      </c>
      <c r="C1296" s="18" t="s">
        <v>9723</v>
      </c>
      <c r="D1296" s="18" t="s">
        <v>9724</v>
      </c>
      <c r="E1296" s="18" t="s">
        <v>90</v>
      </c>
      <c r="F1296" s="18" t="s">
        <v>61</v>
      </c>
      <c r="G1296" s="18" t="s">
        <v>3030</v>
      </c>
      <c r="H1296" s="18" t="s">
        <v>4625</v>
      </c>
      <c r="I1296" s="18" t="s">
        <v>4626</v>
      </c>
      <c r="J1296" s="18" t="s">
        <v>65</v>
      </c>
      <c r="K1296" s="18" t="s">
        <v>9703</v>
      </c>
      <c r="L1296" s="18" t="s">
        <v>9705</v>
      </c>
      <c r="M1296" s="18" t="s">
        <v>93</v>
      </c>
      <c r="N1296" s="18" t="s">
        <v>9725</v>
      </c>
      <c r="O1296" s="18">
        <v>0.95</v>
      </c>
      <c r="P1296" s="18" t="s">
        <v>68</v>
      </c>
      <c r="Q1296" s="18" t="s">
        <v>69</v>
      </c>
      <c r="R1296" s="18" t="s">
        <v>70</v>
      </c>
      <c r="S1296" s="18" t="s">
        <v>95</v>
      </c>
      <c r="T1296" s="60" t="s">
        <v>650</v>
      </c>
      <c r="U1296" s="93">
        <v>46063</v>
      </c>
      <c r="V1296" s="18" t="s">
        <v>647</v>
      </c>
      <c r="W1296" s="18" t="s">
        <v>9702</v>
      </c>
      <c r="X1296" s="18" t="s">
        <v>9704</v>
      </c>
      <c r="Y1296" s="142" t="str">
        <f>_xlfn.XLOOKUP(B1296,'Golden Rulebook-CDErule level'!I:I,'Golden Rulebook-CDErule level'!I:I, "not found")</f>
        <v>DQO-1509</v>
      </c>
    </row>
    <row r="1297" spans="1:25" ht="15" customHeight="1">
      <c r="A1297" s="18" t="s">
        <v>13575</v>
      </c>
      <c r="B1297" s="92" t="s">
        <v>13576</v>
      </c>
      <c r="C1297" s="18" t="s">
        <v>13577</v>
      </c>
      <c r="D1297" s="18" t="s">
        <v>13578</v>
      </c>
      <c r="E1297" s="18" t="s">
        <v>90</v>
      </c>
      <c r="F1297" s="18" t="s">
        <v>61</v>
      </c>
      <c r="G1297" s="18" t="s">
        <v>738</v>
      </c>
      <c r="H1297" s="18" t="s">
        <v>4441</v>
      </c>
      <c r="I1297" s="18" t="s">
        <v>4442</v>
      </c>
      <c r="J1297" s="18" t="s">
        <v>65</v>
      </c>
      <c r="K1297" s="18" t="s">
        <v>13372</v>
      </c>
      <c r="L1297" s="18" t="s">
        <v>13565</v>
      </c>
      <c r="M1297" s="18" t="s">
        <v>93</v>
      </c>
      <c r="N1297" s="18" t="s">
        <v>12383</v>
      </c>
      <c r="O1297" s="18">
        <v>0.95</v>
      </c>
      <c r="P1297" s="18" t="s">
        <v>68</v>
      </c>
      <c r="Q1297" s="18" t="s">
        <v>69</v>
      </c>
      <c r="R1297" s="18" t="s">
        <v>4407</v>
      </c>
      <c r="S1297" s="18" t="s">
        <v>95</v>
      </c>
      <c r="T1297" s="60" t="s">
        <v>650</v>
      </c>
      <c r="U1297" s="93">
        <v>46063</v>
      </c>
      <c r="V1297" s="18" t="s">
        <v>647</v>
      </c>
      <c r="W1297" s="18" t="s">
        <v>13371</v>
      </c>
      <c r="X1297" s="18" t="s">
        <v>12375</v>
      </c>
      <c r="Y1297" s="142" t="str">
        <f>_xlfn.XLOOKUP(B1297,'Golden Rulebook-CDErule level'!I:I,'Golden Rulebook-CDErule level'!I:I, "not found")</f>
        <v>DQO-1524</v>
      </c>
    </row>
    <row r="1298" spans="1:25" ht="15" customHeight="1">
      <c r="A1298" s="18" t="s">
        <v>13589</v>
      </c>
      <c r="B1298" s="92" t="s">
        <v>13590</v>
      </c>
      <c r="C1298" s="18" t="s">
        <v>13591</v>
      </c>
      <c r="D1298" s="18" t="s">
        <v>13592</v>
      </c>
      <c r="E1298" s="18" t="s">
        <v>90</v>
      </c>
      <c r="F1298" s="18" t="s">
        <v>61</v>
      </c>
      <c r="G1298" s="18" t="s">
        <v>738</v>
      </c>
      <c r="H1298" s="18" t="s">
        <v>4441</v>
      </c>
      <c r="I1298" s="18" t="s">
        <v>4442</v>
      </c>
      <c r="J1298" s="18" t="s">
        <v>65</v>
      </c>
      <c r="K1298" s="18" t="s">
        <v>13372</v>
      </c>
      <c r="L1298" s="18" t="s">
        <v>13579</v>
      </c>
      <c r="M1298" s="18" t="s">
        <v>93</v>
      </c>
      <c r="N1298" s="18" t="s">
        <v>12453</v>
      </c>
      <c r="O1298" s="18">
        <v>0.95</v>
      </c>
      <c r="P1298" s="18" t="s">
        <v>68</v>
      </c>
      <c r="Q1298" s="18" t="s">
        <v>69</v>
      </c>
      <c r="R1298" s="18" t="s">
        <v>4407</v>
      </c>
      <c r="S1298" s="18" t="s">
        <v>95</v>
      </c>
      <c r="T1298" s="60" t="s">
        <v>650</v>
      </c>
      <c r="U1298" s="93">
        <v>46063</v>
      </c>
      <c r="V1298" s="18" t="s">
        <v>647</v>
      </c>
      <c r="W1298" s="18" t="s">
        <v>13371</v>
      </c>
      <c r="X1298" s="18" t="s">
        <v>12438</v>
      </c>
      <c r="Y1298" s="142" t="str">
        <f>_xlfn.XLOOKUP(B1298,'Golden Rulebook-CDErule level'!I:I,'Golden Rulebook-CDErule level'!I:I, "not found")</f>
        <v>DQO-1530</v>
      </c>
    </row>
    <row r="1299" spans="1:25" ht="15" customHeight="1">
      <c r="A1299" s="18" t="s">
        <v>13632</v>
      </c>
      <c r="B1299" s="92" t="s">
        <v>13633</v>
      </c>
      <c r="C1299" s="18" t="s">
        <v>13634</v>
      </c>
      <c r="D1299" s="18" t="s">
        <v>13635</v>
      </c>
      <c r="E1299" s="18" t="s">
        <v>90</v>
      </c>
      <c r="F1299" s="18" t="s">
        <v>61</v>
      </c>
      <c r="G1299" s="18" t="s">
        <v>738</v>
      </c>
      <c r="H1299" s="18" t="s">
        <v>4441</v>
      </c>
      <c r="I1299" s="18" t="s">
        <v>4442</v>
      </c>
      <c r="J1299" s="18" t="s">
        <v>65</v>
      </c>
      <c r="K1299" s="18" t="s">
        <v>13372</v>
      </c>
      <c r="L1299" s="18" t="s">
        <v>13615</v>
      </c>
      <c r="M1299" s="18" t="s">
        <v>93</v>
      </c>
      <c r="N1299" s="18" t="s">
        <v>12502</v>
      </c>
      <c r="O1299" s="18">
        <v>0.95</v>
      </c>
      <c r="P1299" s="18" t="s">
        <v>68</v>
      </c>
      <c r="Q1299" s="18" t="s">
        <v>69</v>
      </c>
      <c r="R1299" s="18" t="s">
        <v>4407</v>
      </c>
      <c r="S1299" s="18" t="s">
        <v>95</v>
      </c>
      <c r="T1299" s="60" t="s">
        <v>650</v>
      </c>
      <c r="U1299" s="93">
        <v>46063</v>
      </c>
      <c r="V1299" s="18" t="s">
        <v>647</v>
      </c>
      <c r="W1299" s="18" t="s">
        <v>13371</v>
      </c>
      <c r="X1299" s="18" t="s">
        <v>12480</v>
      </c>
      <c r="Y1299" s="142" t="str">
        <f>_xlfn.XLOOKUP(B1299,'Golden Rulebook-CDErule level'!I:I,'Golden Rulebook-CDErule level'!I:I, "not found")</f>
        <v>DQO-1531</v>
      </c>
    </row>
    <row r="1300" spans="1:25" ht="15" customHeight="1">
      <c r="A1300" s="18" t="s">
        <v>9998</v>
      </c>
      <c r="B1300" s="92" t="s">
        <v>9999</v>
      </c>
      <c r="C1300" s="18" t="s">
        <v>10000</v>
      </c>
      <c r="D1300" s="18" t="s">
        <v>10001</v>
      </c>
      <c r="E1300" s="18" t="s">
        <v>90</v>
      </c>
      <c r="F1300" s="18" t="s">
        <v>61</v>
      </c>
      <c r="G1300" s="18" t="s">
        <v>3030</v>
      </c>
      <c r="H1300" s="18" t="s">
        <v>4625</v>
      </c>
      <c r="I1300" s="18" t="s">
        <v>4626</v>
      </c>
      <c r="J1300" s="18" t="s">
        <v>65</v>
      </c>
      <c r="K1300" s="18" t="s">
        <v>9703</v>
      </c>
      <c r="L1300" s="18" t="s">
        <v>9982</v>
      </c>
      <c r="M1300" s="18" t="s">
        <v>93</v>
      </c>
      <c r="N1300" s="18" t="s">
        <v>10002</v>
      </c>
      <c r="O1300" s="18">
        <v>0.95</v>
      </c>
      <c r="P1300" s="18" t="s">
        <v>68</v>
      </c>
      <c r="Q1300" s="18" t="s">
        <v>69</v>
      </c>
      <c r="R1300" s="18" t="s">
        <v>70</v>
      </c>
      <c r="S1300" s="18" t="s">
        <v>95</v>
      </c>
      <c r="T1300" s="60" t="s">
        <v>650</v>
      </c>
      <c r="U1300" s="93">
        <v>46063</v>
      </c>
      <c r="V1300" s="18" t="s">
        <v>647</v>
      </c>
      <c r="W1300" s="18" t="s">
        <v>9702</v>
      </c>
      <c r="X1300" s="18" t="s">
        <v>9981</v>
      </c>
      <c r="Y1300" s="142" t="str">
        <f>_xlfn.XLOOKUP(B1300,'Golden Rulebook-CDErule level'!I:I,'Golden Rulebook-CDErule level'!I:I, "not found")</f>
        <v>DQO-1538</v>
      </c>
    </row>
    <row r="1301" spans="1:25" ht="15" customHeight="1">
      <c r="A1301" s="18" t="s">
        <v>9889</v>
      </c>
      <c r="B1301" s="92" t="s">
        <v>9890</v>
      </c>
      <c r="C1301" s="18" t="s">
        <v>9891</v>
      </c>
      <c r="D1301" s="18" t="s">
        <v>9892</v>
      </c>
      <c r="E1301" s="18" t="s">
        <v>90</v>
      </c>
      <c r="F1301" s="18" t="s">
        <v>61</v>
      </c>
      <c r="G1301" s="18" t="s">
        <v>3030</v>
      </c>
      <c r="H1301" s="18" t="s">
        <v>4625</v>
      </c>
      <c r="I1301" s="18" t="s">
        <v>4626</v>
      </c>
      <c r="J1301" s="18" t="s">
        <v>65</v>
      </c>
      <c r="K1301" s="18" t="s">
        <v>9703</v>
      </c>
      <c r="L1301" s="18" t="s">
        <v>9873</v>
      </c>
      <c r="M1301" s="18" t="s">
        <v>93</v>
      </c>
      <c r="N1301" s="18" t="s">
        <v>9893</v>
      </c>
      <c r="O1301" s="18">
        <v>0.95</v>
      </c>
      <c r="P1301" s="18" t="s">
        <v>68</v>
      </c>
      <c r="Q1301" s="18" t="s">
        <v>69</v>
      </c>
      <c r="R1301" s="18" t="s">
        <v>70</v>
      </c>
      <c r="S1301" s="18" t="s">
        <v>95</v>
      </c>
      <c r="T1301" s="60" t="s">
        <v>650</v>
      </c>
      <c r="U1301" s="93">
        <v>46063</v>
      </c>
      <c r="V1301" s="18" t="s">
        <v>647</v>
      </c>
      <c r="W1301" s="18" t="s">
        <v>9702</v>
      </c>
      <c r="X1301" s="18" t="s">
        <v>9872</v>
      </c>
      <c r="Y1301" s="142" t="str">
        <f>_xlfn.XLOOKUP(B1301,'Golden Rulebook-CDErule level'!I:I,'Golden Rulebook-CDErule level'!I:I, "not found")</f>
        <v>DQO-1539</v>
      </c>
    </row>
    <row r="1302" spans="1:25" ht="15" customHeight="1">
      <c r="A1302" s="18" t="s">
        <v>9954</v>
      </c>
      <c r="B1302" s="92" t="s">
        <v>9955</v>
      </c>
      <c r="C1302" s="18" t="s">
        <v>9956</v>
      </c>
      <c r="D1302" s="18" t="s">
        <v>9957</v>
      </c>
      <c r="E1302" s="18" t="s">
        <v>90</v>
      </c>
      <c r="F1302" s="18" t="s">
        <v>61</v>
      </c>
      <c r="G1302" s="18" t="s">
        <v>3030</v>
      </c>
      <c r="H1302" s="18" t="s">
        <v>4625</v>
      </c>
      <c r="I1302" s="18" t="s">
        <v>4626</v>
      </c>
      <c r="J1302" s="18" t="s">
        <v>65</v>
      </c>
      <c r="K1302" s="18" t="s">
        <v>9703</v>
      </c>
      <c r="L1302" s="18" t="s">
        <v>9924</v>
      </c>
      <c r="M1302" s="18" t="s">
        <v>93</v>
      </c>
      <c r="N1302" s="18" t="s">
        <v>9958</v>
      </c>
      <c r="O1302" s="18">
        <v>0.95</v>
      </c>
      <c r="P1302" s="18" t="s">
        <v>68</v>
      </c>
      <c r="Q1302" s="18" t="s">
        <v>69</v>
      </c>
      <c r="R1302" s="18" t="s">
        <v>70</v>
      </c>
      <c r="S1302" s="18" t="s">
        <v>95</v>
      </c>
      <c r="T1302" s="60" t="s">
        <v>650</v>
      </c>
      <c r="U1302" s="93">
        <v>46063</v>
      </c>
      <c r="V1302" s="18" t="s">
        <v>647</v>
      </c>
      <c r="W1302" s="18" t="s">
        <v>9702</v>
      </c>
      <c r="X1302" s="18" t="s">
        <v>9923</v>
      </c>
      <c r="Y1302" s="142" t="str">
        <f>_xlfn.XLOOKUP(B1302,'Golden Rulebook-CDErule level'!I:I,'Golden Rulebook-CDErule level'!I:I, "not found")</f>
        <v>DQO-1540</v>
      </c>
    </row>
    <row r="1303" spans="1:25" ht="15" customHeight="1">
      <c r="A1303" s="18" t="s">
        <v>12360</v>
      </c>
      <c r="B1303" s="92" t="s">
        <v>12361</v>
      </c>
      <c r="C1303" s="18" t="s">
        <v>12362</v>
      </c>
      <c r="D1303" s="18" t="s">
        <v>12363</v>
      </c>
      <c r="E1303" s="18" t="s">
        <v>60</v>
      </c>
      <c r="F1303" s="18" t="s">
        <v>61</v>
      </c>
      <c r="G1303" s="18" t="s">
        <v>738</v>
      </c>
      <c r="H1303" s="18" t="s">
        <v>4441</v>
      </c>
      <c r="I1303" s="18" t="s">
        <v>4442</v>
      </c>
      <c r="J1303" s="18" t="s">
        <v>65</v>
      </c>
      <c r="K1303" s="18" t="s">
        <v>11878</v>
      </c>
      <c r="L1303" s="18" t="s">
        <v>12349</v>
      </c>
      <c r="M1303" s="18" t="s">
        <v>903</v>
      </c>
      <c r="N1303" s="18" t="s">
        <v>12364</v>
      </c>
      <c r="O1303" s="18">
        <v>1</v>
      </c>
      <c r="P1303" s="18" t="s">
        <v>68</v>
      </c>
      <c r="Q1303" s="18" t="s">
        <v>69</v>
      </c>
      <c r="R1303" s="18" t="s">
        <v>4407</v>
      </c>
      <c r="S1303" s="18" t="s">
        <v>12365</v>
      </c>
      <c r="T1303" s="60" t="s">
        <v>650</v>
      </c>
      <c r="U1303" s="93">
        <v>46063</v>
      </c>
      <c r="V1303" s="18" t="s">
        <v>647</v>
      </c>
      <c r="W1303" s="18" t="s">
        <v>11877</v>
      </c>
      <c r="X1303" s="18" t="s">
        <v>12348</v>
      </c>
      <c r="Y1303" s="142" t="str">
        <f>_xlfn.XLOOKUP(B1303,'Golden Rulebook-CDErule level'!I:I,'Golden Rulebook-CDErule level'!I:I, "not found")</f>
        <v>DQO-2231</v>
      </c>
    </row>
    <row r="1304" spans="1:25" ht="15" customHeight="1">
      <c r="A1304" s="18" t="s">
        <v>8881</v>
      </c>
      <c r="B1304" s="92" t="s">
        <v>8882</v>
      </c>
      <c r="C1304" s="18" t="s">
        <v>8883</v>
      </c>
      <c r="D1304" s="18" t="s">
        <v>8884</v>
      </c>
      <c r="E1304" s="18" t="s">
        <v>90</v>
      </c>
      <c r="F1304" s="18" t="s">
        <v>61</v>
      </c>
      <c r="G1304" s="18" t="s">
        <v>738</v>
      </c>
      <c r="H1304" s="18" t="s">
        <v>4441</v>
      </c>
      <c r="I1304" s="18" t="s">
        <v>4442</v>
      </c>
      <c r="J1304" s="18" t="s">
        <v>65</v>
      </c>
      <c r="K1304" s="18" t="s">
        <v>8834</v>
      </c>
      <c r="L1304" s="18" t="s">
        <v>8865</v>
      </c>
      <c r="M1304" s="18" t="s">
        <v>93</v>
      </c>
      <c r="N1304" s="18" t="s">
        <v>8885</v>
      </c>
      <c r="O1304" s="18">
        <v>0.95</v>
      </c>
      <c r="P1304" s="18" t="s">
        <v>68</v>
      </c>
      <c r="Q1304" s="18" t="s">
        <v>69</v>
      </c>
      <c r="R1304" s="18" t="s">
        <v>70</v>
      </c>
      <c r="S1304" s="18" t="s">
        <v>95</v>
      </c>
      <c r="T1304" s="60" t="s">
        <v>650</v>
      </c>
      <c r="U1304" s="93">
        <v>46063</v>
      </c>
      <c r="V1304" s="18" t="s">
        <v>647</v>
      </c>
      <c r="W1304" s="18" t="s">
        <v>8833</v>
      </c>
      <c r="X1304" s="18" t="s">
        <v>8864</v>
      </c>
      <c r="Y1304" s="142" t="str">
        <f>_xlfn.XLOOKUP(B1304,'Golden Rulebook-CDErule level'!I:I,'Golden Rulebook-CDErule level'!I:I, "not found")</f>
        <v>DQO-2278</v>
      </c>
    </row>
    <row r="1305" spans="1:25" ht="15" customHeight="1">
      <c r="A1305" s="18" t="s">
        <v>14014</v>
      </c>
      <c r="B1305" s="92" t="s">
        <v>14015</v>
      </c>
      <c r="C1305" s="18" t="s">
        <v>14016</v>
      </c>
      <c r="D1305" s="18" t="s">
        <v>14017</v>
      </c>
      <c r="E1305" s="18" t="s">
        <v>90</v>
      </c>
      <c r="F1305" s="18" t="s">
        <v>61</v>
      </c>
      <c r="G1305" s="18" t="s">
        <v>738</v>
      </c>
      <c r="H1305" s="18" t="s">
        <v>4441</v>
      </c>
      <c r="I1305" s="18" t="s">
        <v>4442</v>
      </c>
      <c r="J1305" s="18" t="s">
        <v>65</v>
      </c>
      <c r="K1305" s="18" t="s">
        <v>13372</v>
      </c>
      <c r="L1305" s="18" t="s">
        <v>14011</v>
      </c>
      <c r="M1305" s="18" t="s">
        <v>93</v>
      </c>
      <c r="N1305" s="18" t="s">
        <v>14018</v>
      </c>
      <c r="O1305" s="18">
        <v>0.95</v>
      </c>
      <c r="P1305" s="18" t="s">
        <v>68</v>
      </c>
      <c r="Q1305" s="18" t="s">
        <v>69</v>
      </c>
      <c r="R1305" s="18" t="s">
        <v>4407</v>
      </c>
      <c r="S1305" s="18" t="s">
        <v>95</v>
      </c>
      <c r="T1305" s="60" t="s">
        <v>650</v>
      </c>
      <c r="U1305" s="93">
        <v>46063</v>
      </c>
      <c r="V1305" s="18" t="s">
        <v>647</v>
      </c>
      <c r="W1305" s="18" t="s">
        <v>13371</v>
      </c>
      <c r="X1305" s="18" t="s">
        <v>14010</v>
      </c>
      <c r="Y1305" s="142" t="str">
        <f>_xlfn.XLOOKUP(B1305,'Golden Rulebook-CDErule level'!I:I,'Golden Rulebook-CDErule level'!I:I, "not found")</f>
        <v>DQO-2411</v>
      </c>
    </row>
    <row r="1306" spans="1:25" ht="15" customHeight="1">
      <c r="A1306" s="18" t="s">
        <v>13464</v>
      </c>
      <c r="B1306" s="92" t="s">
        <v>13465</v>
      </c>
      <c r="C1306" s="18" t="s">
        <v>13466</v>
      </c>
      <c r="D1306" s="18" t="s">
        <v>13467</v>
      </c>
      <c r="E1306" s="18" t="s">
        <v>90</v>
      </c>
      <c r="F1306" s="18" t="s">
        <v>61</v>
      </c>
      <c r="G1306" s="18" t="s">
        <v>738</v>
      </c>
      <c r="H1306" s="18" t="s">
        <v>4441</v>
      </c>
      <c r="I1306" s="18" t="s">
        <v>4442</v>
      </c>
      <c r="J1306" s="18" t="s">
        <v>65</v>
      </c>
      <c r="K1306" s="18" t="s">
        <v>13372</v>
      </c>
      <c r="L1306" s="18" t="s">
        <v>13461</v>
      </c>
      <c r="M1306" s="18" t="s">
        <v>93</v>
      </c>
      <c r="N1306" s="18" t="s">
        <v>12130</v>
      </c>
      <c r="O1306" s="18">
        <v>0.95</v>
      </c>
      <c r="P1306" s="18" t="s">
        <v>68</v>
      </c>
      <c r="Q1306" s="18" t="s">
        <v>69</v>
      </c>
      <c r="R1306" s="18" t="s">
        <v>4407</v>
      </c>
      <c r="S1306" s="18" t="s">
        <v>95</v>
      </c>
      <c r="T1306" s="60" t="s">
        <v>650</v>
      </c>
      <c r="U1306" s="93">
        <v>46063</v>
      </c>
      <c r="V1306" s="18" t="s">
        <v>647</v>
      </c>
      <c r="W1306" s="18" t="s">
        <v>13371</v>
      </c>
      <c r="X1306" s="18" t="s">
        <v>12108</v>
      </c>
      <c r="Y1306" s="142" t="str">
        <f>_xlfn.XLOOKUP(B1306,'Golden Rulebook-CDErule level'!I:I,'Golden Rulebook-CDErule level'!I:I, "not found")</f>
        <v>DQO-8001</v>
      </c>
    </row>
    <row r="1307" spans="1:25" ht="15" customHeight="1">
      <c r="A1307" s="18" t="s">
        <v>11931</v>
      </c>
      <c r="B1307" s="92" t="s">
        <v>11932</v>
      </c>
      <c r="C1307" s="18" t="s">
        <v>11933</v>
      </c>
      <c r="D1307" s="18" t="s">
        <v>11934</v>
      </c>
      <c r="E1307" s="18" t="s">
        <v>90</v>
      </c>
      <c r="F1307" s="18" t="s">
        <v>61</v>
      </c>
      <c r="G1307" s="18" t="s">
        <v>738</v>
      </c>
      <c r="H1307" s="18" t="s">
        <v>4441</v>
      </c>
      <c r="I1307" s="18" t="s">
        <v>4442</v>
      </c>
      <c r="J1307" s="18" t="s">
        <v>65</v>
      </c>
      <c r="K1307" s="18" t="s">
        <v>11878</v>
      </c>
      <c r="L1307" s="18" t="s">
        <v>11921</v>
      </c>
      <c r="M1307" s="18" t="s">
        <v>93</v>
      </c>
      <c r="N1307" s="18" t="s">
        <v>11935</v>
      </c>
      <c r="O1307" s="18">
        <v>0.95</v>
      </c>
      <c r="P1307" s="18" t="s">
        <v>68</v>
      </c>
      <c r="Q1307" s="18" t="s">
        <v>69</v>
      </c>
      <c r="R1307" s="18" t="s">
        <v>70</v>
      </c>
      <c r="S1307" s="18" t="s">
        <v>95</v>
      </c>
      <c r="T1307" s="60" t="s">
        <v>650</v>
      </c>
      <c r="U1307" s="93">
        <v>46063</v>
      </c>
      <c r="V1307" s="18" t="s">
        <v>647</v>
      </c>
      <c r="W1307" s="18" t="s">
        <v>11877</v>
      </c>
      <c r="X1307" s="18" t="s">
        <v>11920</v>
      </c>
      <c r="Y1307" s="142" t="str">
        <f>_xlfn.XLOOKUP(B1307,'Golden Rulebook-CDErule level'!I:I,'Golden Rulebook-CDErule level'!I:I, "not found")</f>
        <v>DQO-8002</v>
      </c>
    </row>
    <row r="1308" spans="1:25" ht="15" customHeight="1">
      <c r="A1308" s="18" t="s">
        <v>11979</v>
      </c>
      <c r="B1308" s="92" t="s">
        <v>11980</v>
      </c>
      <c r="C1308" s="18" t="s">
        <v>11981</v>
      </c>
      <c r="D1308" s="18" t="s">
        <v>11982</v>
      </c>
      <c r="E1308" s="18" t="s">
        <v>90</v>
      </c>
      <c r="F1308" s="18" t="s">
        <v>61</v>
      </c>
      <c r="G1308" s="18" t="s">
        <v>738</v>
      </c>
      <c r="H1308" s="18" t="s">
        <v>4441</v>
      </c>
      <c r="I1308" s="18" t="s">
        <v>4442</v>
      </c>
      <c r="J1308" s="18" t="s">
        <v>65</v>
      </c>
      <c r="K1308" s="18" t="s">
        <v>11878</v>
      </c>
      <c r="L1308" s="18" t="s">
        <v>11969</v>
      </c>
      <c r="M1308" s="18" t="s">
        <v>93</v>
      </c>
      <c r="N1308" s="18" t="s">
        <v>11983</v>
      </c>
      <c r="O1308" s="18">
        <v>0.95</v>
      </c>
      <c r="P1308" s="18" t="s">
        <v>68</v>
      </c>
      <c r="Q1308" s="18" t="s">
        <v>69</v>
      </c>
      <c r="R1308" s="18" t="s">
        <v>70</v>
      </c>
      <c r="S1308" s="18" t="s">
        <v>95</v>
      </c>
      <c r="T1308" s="60" t="s">
        <v>650</v>
      </c>
      <c r="U1308" s="93">
        <v>46063</v>
      </c>
      <c r="V1308" s="18" t="s">
        <v>647</v>
      </c>
      <c r="W1308" s="18" t="s">
        <v>11877</v>
      </c>
      <c r="X1308" s="18" t="s">
        <v>11968</v>
      </c>
      <c r="Y1308" s="142" t="str">
        <f>_xlfn.XLOOKUP(B1308,'Golden Rulebook-CDErule level'!I:I,'Golden Rulebook-CDErule level'!I:I, "not found")</f>
        <v>DQO-8003</v>
      </c>
    </row>
    <row r="1309" spans="1:25" ht="15" customHeight="1">
      <c r="A1309" s="18" t="s">
        <v>11963</v>
      </c>
      <c r="B1309" s="92" t="s">
        <v>11964</v>
      </c>
      <c r="C1309" s="18" t="s">
        <v>11965</v>
      </c>
      <c r="D1309" s="18" t="s">
        <v>11966</v>
      </c>
      <c r="E1309" s="18" t="s">
        <v>90</v>
      </c>
      <c r="F1309" s="18" t="s">
        <v>61</v>
      </c>
      <c r="G1309" s="18" t="s">
        <v>738</v>
      </c>
      <c r="H1309" s="18" t="s">
        <v>4441</v>
      </c>
      <c r="I1309" s="18" t="s">
        <v>4442</v>
      </c>
      <c r="J1309" s="18" t="s">
        <v>65</v>
      </c>
      <c r="K1309" s="18" t="s">
        <v>11878</v>
      </c>
      <c r="L1309" s="18" t="s">
        <v>11953</v>
      </c>
      <c r="M1309" s="18" t="s">
        <v>93</v>
      </c>
      <c r="N1309" s="18" t="s">
        <v>11967</v>
      </c>
      <c r="O1309" s="18">
        <v>0.95</v>
      </c>
      <c r="P1309" s="18" t="s">
        <v>68</v>
      </c>
      <c r="Q1309" s="18" t="s">
        <v>69</v>
      </c>
      <c r="R1309" s="18" t="s">
        <v>70</v>
      </c>
      <c r="S1309" s="18" t="s">
        <v>95</v>
      </c>
      <c r="T1309" s="60" t="s">
        <v>650</v>
      </c>
      <c r="U1309" s="93">
        <v>46063</v>
      </c>
      <c r="V1309" s="18" t="s">
        <v>647</v>
      </c>
      <c r="W1309" s="18" t="s">
        <v>11877</v>
      </c>
      <c r="X1309" s="18" t="s">
        <v>11952</v>
      </c>
      <c r="Y1309" s="142" t="str">
        <f>_xlfn.XLOOKUP(B1309,'Golden Rulebook-CDErule level'!I:I,'Golden Rulebook-CDErule level'!I:I, "not found")</f>
        <v>DQO-8004</v>
      </c>
    </row>
    <row r="1310" spans="1:25" ht="15" customHeight="1">
      <c r="A1310" s="18" t="s">
        <v>12026</v>
      </c>
      <c r="B1310" s="92" t="s">
        <v>12027</v>
      </c>
      <c r="C1310" s="18" t="s">
        <v>12028</v>
      </c>
      <c r="D1310" s="18" t="s">
        <v>12029</v>
      </c>
      <c r="E1310" s="18" t="s">
        <v>90</v>
      </c>
      <c r="F1310" s="18" t="s">
        <v>61</v>
      </c>
      <c r="G1310" s="18" t="s">
        <v>738</v>
      </c>
      <c r="H1310" s="18" t="s">
        <v>4441</v>
      </c>
      <c r="I1310" s="18" t="s">
        <v>4442</v>
      </c>
      <c r="J1310" s="18" t="s">
        <v>65</v>
      </c>
      <c r="K1310" s="18" t="s">
        <v>11878</v>
      </c>
      <c r="L1310" s="18" t="s">
        <v>12016</v>
      </c>
      <c r="M1310" s="18" t="s">
        <v>93</v>
      </c>
      <c r="N1310" s="18" t="s">
        <v>12030</v>
      </c>
      <c r="O1310" s="18">
        <v>0.95</v>
      </c>
      <c r="P1310" s="18" t="s">
        <v>68</v>
      </c>
      <c r="Q1310" s="18" t="s">
        <v>69</v>
      </c>
      <c r="R1310" s="18" t="s">
        <v>70</v>
      </c>
      <c r="S1310" s="18" t="s">
        <v>95</v>
      </c>
      <c r="T1310" s="60" t="s">
        <v>650</v>
      </c>
      <c r="U1310" s="93">
        <v>46063</v>
      </c>
      <c r="V1310" s="18" t="s">
        <v>647</v>
      </c>
      <c r="W1310" s="18" t="s">
        <v>11877</v>
      </c>
      <c r="X1310" s="18" t="s">
        <v>12015</v>
      </c>
      <c r="Y1310" s="142" t="str">
        <f>_xlfn.XLOOKUP(B1310,'Golden Rulebook-CDErule level'!I:I,'Golden Rulebook-CDErule level'!I:I, "not found")</f>
        <v>DQO-8005</v>
      </c>
    </row>
    <row r="1311" spans="1:25" ht="15" customHeight="1">
      <c r="A1311" s="18" t="s">
        <v>12042</v>
      </c>
      <c r="B1311" s="92" t="s">
        <v>12043</v>
      </c>
      <c r="C1311" s="18" t="s">
        <v>12044</v>
      </c>
      <c r="D1311" s="18" t="s">
        <v>12045</v>
      </c>
      <c r="E1311" s="18" t="s">
        <v>90</v>
      </c>
      <c r="F1311" s="18" t="s">
        <v>61</v>
      </c>
      <c r="G1311" s="18" t="s">
        <v>738</v>
      </c>
      <c r="H1311" s="18" t="s">
        <v>4441</v>
      </c>
      <c r="I1311" s="18" t="s">
        <v>4442</v>
      </c>
      <c r="J1311" s="18" t="s">
        <v>65</v>
      </c>
      <c r="K1311" s="18" t="s">
        <v>11878</v>
      </c>
      <c r="L1311" s="18" t="s">
        <v>12032</v>
      </c>
      <c r="M1311" s="18" t="s">
        <v>93</v>
      </c>
      <c r="N1311" s="18" t="s">
        <v>12046</v>
      </c>
      <c r="O1311" s="18">
        <v>0.95</v>
      </c>
      <c r="P1311" s="18" t="s">
        <v>68</v>
      </c>
      <c r="Q1311" s="18" t="s">
        <v>69</v>
      </c>
      <c r="R1311" s="18" t="s">
        <v>70</v>
      </c>
      <c r="S1311" s="18" t="s">
        <v>95</v>
      </c>
      <c r="T1311" s="60" t="s">
        <v>650</v>
      </c>
      <c r="U1311" s="93">
        <v>46063</v>
      </c>
      <c r="V1311" s="18" t="s">
        <v>647</v>
      </c>
      <c r="W1311" s="18" t="s">
        <v>11877</v>
      </c>
      <c r="X1311" s="18" t="s">
        <v>12031</v>
      </c>
      <c r="Y1311" s="142" t="str">
        <f>_xlfn.XLOOKUP(B1311,'Golden Rulebook-CDErule level'!I:I,'Golden Rulebook-CDErule level'!I:I, "not found")</f>
        <v>DQO-8006</v>
      </c>
    </row>
    <row r="1312" spans="1:25" ht="15" customHeight="1">
      <c r="A1312" s="18" t="s">
        <v>12058</v>
      </c>
      <c r="B1312" s="92" t="s">
        <v>12059</v>
      </c>
      <c r="C1312" s="18" t="s">
        <v>12060</v>
      </c>
      <c r="D1312" s="18" t="s">
        <v>12061</v>
      </c>
      <c r="E1312" s="18" t="s">
        <v>90</v>
      </c>
      <c r="F1312" s="18" t="s">
        <v>61</v>
      </c>
      <c r="G1312" s="18" t="s">
        <v>738</v>
      </c>
      <c r="H1312" s="18" t="s">
        <v>4441</v>
      </c>
      <c r="I1312" s="18" t="s">
        <v>4442</v>
      </c>
      <c r="J1312" s="18" t="s">
        <v>65</v>
      </c>
      <c r="K1312" s="18" t="s">
        <v>11878</v>
      </c>
      <c r="L1312" s="18" t="s">
        <v>12048</v>
      </c>
      <c r="M1312" s="18" t="s">
        <v>93</v>
      </c>
      <c r="N1312" s="18" t="s">
        <v>12062</v>
      </c>
      <c r="O1312" s="18">
        <v>0.95</v>
      </c>
      <c r="P1312" s="18" t="s">
        <v>68</v>
      </c>
      <c r="Q1312" s="18" t="s">
        <v>69</v>
      </c>
      <c r="R1312" s="18" t="s">
        <v>70</v>
      </c>
      <c r="S1312" s="18" t="s">
        <v>95</v>
      </c>
      <c r="T1312" s="60" t="s">
        <v>650</v>
      </c>
      <c r="U1312" s="93">
        <v>46063</v>
      </c>
      <c r="V1312" s="18" t="s">
        <v>647</v>
      </c>
      <c r="W1312" s="18" t="s">
        <v>11877</v>
      </c>
      <c r="X1312" s="18" t="s">
        <v>12047</v>
      </c>
      <c r="Y1312" s="142" t="str">
        <f>_xlfn.XLOOKUP(B1312,'Golden Rulebook-CDErule level'!I:I,'Golden Rulebook-CDErule level'!I:I, "not found")</f>
        <v>DQO-8007</v>
      </c>
    </row>
    <row r="1313" spans="1:25" ht="15" customHeight="1">
      <c r="A1313" s="18" t="s">
        <v>12087</v>
      </c>
      <c r="B1313" s="92" t="s">
        <v>12088</v>
      </c>
      <c r="C1313" s="18" t="s">
        <v>12089</v>
      </c>
      <c r="D1313" s="18" t="s">
        <v>12090</v>
      </c>
      <c r="E1313" s="18" t="s">
        <v>90</v>
      </c>
      <c r="F1313" s="18" t="s">
        <v>61</v>
      </c>
      <c r="G1313" s="18" t="s">
        <v>738</v>
      </c>
      <c r="H1313" s="18" t="s">
        <v>4441</v>
      </c>
      <c r="I1313" s="18" t="s">
        <v>4442</v>
      </c>
      <c r="J1313" s="18" t="s">
        <v>65</v>
      </c>
      <c r="K1313" s="18" t="s">
        <v>11878</v>
      </c>
      <c r="L1313" s="18" t="s">
        <v>12077</v>
      </c>
      <c r="M1313" s="18" t="s">
        <v>93</v>
      </c>
      <c r="N1313" s="18" t="s">
        <v>12091</v>
      </c>
      <c r="O1313" s="18">
        <v>0.95</v>
      </c>
      <c r="P1313" s="18" t="s">
        <v>68</v>
      </c>
      <c r="Q1313" s="18" t="s">
        <v>69</v>
      </c>
      <c r="R1313" s="18" t="s">
        <v>70</v>
      </c>
      <c r="S1313" s="18" t="s">
        <v>95</v>
      </c>
      <c r="T1313" s="60" t="s">
        <v>650</v>
      </c>
      <c r="U1313" s="93">
        <v>46063</v>
      </c>
      <c r="V1313" s="18" t="s">
        <v>647</v>
      </c>
      <c r="W1313" s="18" t="s">
        <v>11877</v>
      </c>
      <c r="X1313" s="18" t="s">
        <v>12076</v>
      </c>
      <c r="Y1313" s="142" t="str">
        <f>_xlfn.XLOOKUP(B1313,'Golden Rulebook-CDErule level'!I:I,'Golden Rulebook-CDErule level'!I:I, "not found")</f>
        <v>DQO-8008</v>
      </c>
    </row>
    <row r="1314" spans="1:25" ht="15" customHeight="1">
      <c r="A1314" s="18" t="s">
        <v>12230</v>
      </c>
      <c r="B1314" s="92" t="s">
        <v>12231</v>
      </c>
      <c r="C1314" s="18" t="s">
        <v>12232</v>
      </c>
      <c r="D1314" s="18" t="s">
        <v>12233</v>
      </c>
      <c r="E1314" s="18" t="s">
        <v>90</v>
      </c>
      <c r="F1314" s="18" t="s">
        <v>61</v>
      </c>
      <c r="G1314" s="18" t="s">
        <v>738</v>
      </c>
      <c r="H1314" s="18" t="s">
        <v>4441</v>
      </c>
      <c r="I1314" s="18" t="s">
        <v>4442</v>
      </c>
      <c r="J1314" s="18" t="s">
        <v>65</v>
      </c>
      <c r="K1314" s="18" t="s">
        <v>11878</v>
      </c>
      <c r="L1314" s="18" t="s">
        <v>12220</v>
      </c>
      <c r="M1314" s="18" t="s">
        <v>93</v>
      </c>
      <c r="N1314" s="18" t="s">
        <v>12234</v>
      </c>
      <c r="O1314" s="18">
        <v>0.95</v>
      </c>
      <c r="P1314" s="18" t="s">
        <v>68</v>
      </c>
      <c r="Q1314" s="18" t="s">
        <v>69</v>
      </c>
      <c r="R1314" s="18" t="s">
        <v>70</v>
      </c>
      <c r="S1314" s="18" t="s">
        <v>95</v>
      </c>
      <c r="T1314" s="60" t="s">
        <v>650</v>
      </c>
      <c r="U1314" s="93">
        <v>46063</v>
      </c>
      <c r="V1314" s="18" t="s">
        <v>647</v>
      </c>
      <c r="W1314" s="18" t="s">
        <v>11877</v>
      </c>
      <c r="X1314" s="18" t="s">
        <v>12219</v>
      </c>
      <c r="Y1314" s="142" t="str">
        <f>_xlfn.XLOOKUP(B1314,'Golden Rulebook-CDErule level'!I:I,'Golden Rulebook-CDErule level'!I:I, "not found")</f>
        <v>DQO-8009</v>
      </c>
    </row>
    <row r="1315" spans="1:25" ht="15" customHeight="1">
      <c r="A1315" s="18" t="s">
        <v>12246</v>
      </c>
      <c r="B1315" s="92" t="s">
        <v>12247</v>
      </c>
      <c r="C1315" s="18" t="s">
        <v>12248</v>
      </c>
      <c r="D1315" s="18" t="s">
        <v>12249</v>
      </c>
      <c r="E1315" s="18" t="s">
        <v>90</v>
      </c>
      <c r="F1315" s="18" t="s">
        <v>61</v>
      </c>
      <c r="G1315" s="18" t="s">
        <v>738</v>
      </c>
      <c r="H1315" s="18" t="s">
        <v>4441</v>
      </c>
      <c r="I1315" s="18" t="s">
        <v>4442</v>
      </c>
      <c r="J1315" s="18" t="s">
        <v>65</v>
      </c>
      <c r="K1315" s="18" t="s">
        <v>11878</v>
      </c>
      <c r="L1315" s="18" t="s">
        <v>12236</v>
      </c>
      <c r="M1315" s="18" t="s">
        <v>93</v>
      </c>
      <c r="N1315" s="18" t="s">
        <v>12250</v>
      </c>
      <c r="O1315" s="18">
        <v>0.95</v>
      </c>
      <c r="P1315" s="18" t="s">
        <v>68</v>
      </c>
      <c r="Q1315" s="18" t="s">
        <v>69</v>
      </c>
      <c r="R1315" s="18" t="s">
        <v>70</v>
      </c>
      <c r="S1315" s="18" t="s">
        <v>95</v>
      </c>
      <c r="T1315" s="60" t="s">
        <v>650</v>
      </c>
      <c r="U1315" s="93">
        <v>46063</v>
      </c>
      <c r="V1315" s="18" t="s">
        <v>647</v>
      </c>
      <c r="W1315" s="18" t="s">
        <v>11877</v>
      </c>
      <c r="X1315" s="18" t="s">
        <v>12235</v>
      </c>
      <c r="Y1315" s="142" t="str">
        <f>_xlfn.XLOOKUP(B1315,'Golden Rulebook-CDErule level'!I:I,'Golden Rulebook-CDErule level'!I:I, "not found")</f>
        <v>DQO-8010</v>
      </c>
    </row>
    <row r="1316" spans="1:25" ht="15" customHeight="1">
      <c r="A1316" s="18" t="s">
        <v>12262</v>
      </c>
      <c r="B1316" s="92" t="s">
        <v>12263</v>
      </c>
      <c r="C1316" s="18" t="s">
        <v>12264</v>
      </c>
      <c r="D1316" s="18" t="s">
        <v>12265</v>
      </c>
      <c r="E1316" s="18" t="s">
        <v>90</v>
      </c>
      <c r="F1316" s="18" t="s">
        <v>61</v>
      </c>
      <c r="G1316" s="18" t="s">
        <v>738</v>
      </c>
      <c r="H1316" s="18" t="s">
        <v>4441</v>
      </c>
      <c r="I1316" s="18" t="s">
        <v>4442</v>
      </c>
      <c r="J1316" s="18" t="s">
        <v>65</v>
      </c>
      <c r="K1316" s="18" t="s">
        <v>11878</v>
      </c>
      <c r="L1316" s="18" t="s">
        <v>12252</v>
      </c>
      <c r="M1316" s="18" t="s">
        <v>93</v>
      </c>
      <c r="N1316" s="18" t="s">
        <v>12266</v>
      </c>
      <c r="O1316" s="18">
        <v>0.95</v>
      </c>
      <c r="P1316" s="18" t="s">
        <v>68</v>
      </c>
      <c r="Q1316" s="18" t="s">
        <v>69</v>
      </c>
      <c r="R1316" s="18" t="s">
        <v>70</v>
      </c>
      <c r="S1316" s="18" t="s">
        <v>95</v>
      </c>
      <c r="T1316" s="60" t="s">
        <v>650</v>
      </c>
      <c r="U1316" s="93">
        <v>46063</v>
      </c>
      <c r="V1316" s="18" t="s">
        <v>647</v>
      </c>
      <c r="W1316" s="18" t="s">
        <v>11877</v>
      </c>
      <c r="X1316" s="18" t="s">
        <v>12251</v>
      </c>
      <c r="Y1316" s="142" t="str">
        <f>_xlfn.XLOOKUP(B1316,'Golden Rulebook-CDErule level'!I:I,'Golden Rulebook-CDErule level'!I:I, "not found")</f>
        <v>DQO-8011</v>
      </c>
    </row>
    <row r="1317" spans="1:25" ht="15" customHeight="1">
      <c r="A1317" s="18" t="s">
        <v>12311</v>
      </c>
      <c r="B1317" s="92" t="s">
        <v>12312</v>
      </c>
      <c r="C1317" s="18" t="s">
        <v>12313</v>
      </c>
      <c r="D1317" s="18" t="s">
        <v>12314</v>
      </c>
      <c r="E1317" s="18" t="s">
        <v>90</v>
      </c>
      <c r="F1317" s="18" t="s">
        <v>61</v>
      </c>
      <c r="G1317" s="18" t="s">
        <v>738</v>
      </c>
      <c r="H1317" s="18" t="s">
        <v>4441</v>
      </c>
      <c r="I1317" s="18" t="s">
        <v>4442</v>
      </c>
      <c r="J1317" s="18" t="s">
        <v>65</v>
      </c>
      <c r="K1317" s="18" t="s">
        <v>11878</v>
      </c>
      <c r="L1317" s="18" t="s">
        <v>12301</v>
      </c>
      <c r="M1317" s="18" t="s">
        <v>93</v>
      </c>
      <c r="N1317" s="18" t="s">
        <v>12315</v>
      </c>
      <c r="O1317" s="18">
        <v>0.95</v>
      </c>
      <c r="P1317" s="18" t="s">
        <v>68</v>
      </c>
      <c r="Q1317" s="18" t="s">
        <v>69</v>
      </c>
      <c r="R1317" s="18" t="s">
        <v>70</v>
      </c>
      <c r="S1317" s="18" t="s">
        <v>95</v>
      </c>
      <c r="T1317" s="60" t="s">
        <v>650</v>
      </c>
      <c r="U1317" s="93">
        <v>46063</v>
      </c>
      <c r="V1317" s="18" t="s">
        <v>647</v>
      </c>
      <c r="W1317" s="18" t="s">
        <v>11877</v>
      </c>
      <c r="X1317" s="18" t="s">
        <v>12300</v>
      </c>
      <c r="Y1317" s="142" t="str">
        <f>_xlfn.XLOOKUP(B1317,'Golden Rulebook-CDErule level'!I:I,'Golden Rulebook-CDErule level'!I:I, "not found")</f>
        <v>DQO-8012</v>
      </c>
    </row>
    <row r="1318" spans="1:25" ht="15" customHeight="1">
      <c r="A1318" s="18" t="s">
        <v>12327</v>
      </c>
      <c r="B1318" s="92" t="s">
        <v>12328</v>
      </c>
      <c r="C1318" s="18" t="s">
        <v>12329</v>
      </c>
      <c r="D1318" s="18" t="s">
        <v>12330</v>
      </c>
      <c r="E1318" s="18" t="s">
        <v>90</v>
      </c>
      <c r="F1318" s="18" t="s">
        <v>61</v>
      </c>
      <c r="G1318" s="18" t="s">
        <v>738</v>
      </c>
      <c r="H1318" s="18" t="s">
        <v>4441</v>
      </c>
      <c r="I1318" s="18" t="s">
        <v>4442</v>
      </c>
      <c r="J1318" s="18" t="s">
        <v>65</v>
      </c>
      <c r="K1318" s="18" t="s">
        <v>11878</v>
      </c>
      <c r="L1318" s="18" t="s">
        <v>12317</v>
      </c>
      <c r="M1318" s="18" t="s">
        <v>93</v>
      </c>
      <c r="N1318" s="18" t="s">
        <v>12331</v>
      </c>
      <c r="O1318" s="18">
        <v>0.95</v>
      </c>
      <c r="P1318" s="18" t="s">
        <v>68</v>
      </c>
      <c r="Q1318" s="18" t="s">
        <v>69</v>
      </c>
      <c r="R1318" s="18" t="s">
        <v>70</v>
      </c>
      <c r="S1318" s="18" t="s">
        <v>95</v>
      </c>
      <c r="T1318" s="60" t="s">
        <v>650</v>
      </c>
      <c r="U1318" s="93">
        <v>46063</v>
      </c>
      <c r="V1318" s="18" t="s">
        <v>647</v>
      </c>
      <c r="W1318" s="18" t="s">
        <v>11877</v>
      </c>
      <c r="X1318" s="18" t="s">
        <v>12316</v>
      </c>
      <c r="Y1318" s="142" t="str">
        <f>_xlfn.XLOOKUP(B1318,'Golden Rulebook-CDErule level'!I:I,'Golden Rulebook-CDErule level'!I:I, "not found")</f>
        <v>DQO-8013</v>
      </c>
    </row>
    <row r="1319" spans="1:25" ht="15" customHeight="1">
      <c r="A1319" s="18" t="s">
        <v>12529</v>
      </c>
      <c r="B1319" s="92" t="s">
        <v>12530</v>
      </c>
      <c r="C1319" s="18" t="s">
        <v>12531</v>
      </c>
      <c r="D1319" s="18" t="s">
        <v>12532</v>
      </c>
      <c r="E1319" s="18" t="s">
        <v>90</v>
      </c>
      <c r="F1319" s="18" t="s">
        <v>61</v>
      </c>
      <c r="G1319" s="18" t="s">
        <v>738</v>
      </c>
      <c r="H1319" s="18" t="s">
        <v>4441</v>
      </c>
      <c r="I1319" s="18" t="s">
        <v>4442</v>
      </c>
      <c r="J1319" s="18" t="s">
        <v>65</v>
      </c>
      <c r="K1319" s="18" t="s">
        <v>11878</v>
      </c>
      <c r="L1319" s="18" t="s">
        <v>12519</v>
      </c>
      <c r="M1319" s="18" t="s">
        <v>93</v>
      </c>
      <c r="N1319" s="18" t="s">
        <v>12533</v>
      </c>
      <c r="O1319" s="18">
        <v>0.95</v>
      </c>
      <c r="P1319" s="18" t="s">
        <v>68</v>
      </c>
      <c r="Q1319" s="18" t="s">
        <v>69</v>
      </c>
      <c r="R1319" s="18" t="s">
        <v>70</v>
      </c>
      <c r="S1319" s="18" t="s">
        <v>95</v>
      </c>
      <c r="T1319" s="60" t="s">
        <v>650</v>
      </c>
      <c r="U1319" s="93">
        <v>46063</v>
      </c>
      <c r="V1319" s="18" t="s">
        <v>647</v>
      </c>
      <c r="W1319" s="18" t="s">
        <v>11877</v>
      </c>
      <c r="X1319" s="18" t="s">
        <v>35756</v>
      </c>
      <c r="Y1319" s="142" t="str">
        <f>_xlfn.XLOOKUP(B1319,'Golden Rulebook-CDErule level'!I:I,'Golden Rulebook-CDErule level'!I:I, "not found")</f>
        <v>DQO-8014</v>
      </c>
    </row>
    <row r="1320" spans="1:25" ht="15" customHeight="1">
      <c r="A1320" s="18" t="s">
        <v>12545</v>
      </c>
      <c r="B1320" s="92" t="s">
        <v>12546</v>
      </c>
      <c r="C1320" s="18" t="s">
        <v>12547</v>
      </c>
      <c r="D1320" s="18" t="s">
        <v>12548</v>
      </c>
      <c r="E1320" s="18" t="s">
        <v>90</v>
      </c>
      <c r="F1320" s="18" t="s">
        <v>61</v>
      </c>
      <c r="G1320" s="18" t="s">
        <v>738</v>
      </c>
      <c r="H1320" s="18" t="s">
        <v>4441</v>
      </c>
      <c r="I1320" s="18" t="s">
        <v>4442</v>
      </c>
      <c r="J1320" s="18" t="s">
        <v>65</v>
      </c>
      <c r="K1320" s="18" t="s">
        <v>11878</v>
      </c>
      <c r="L1320" s="18" t="s">
        <v>12535</v>
      </c>
      <c r="M1320" s="18" t="s">
        <v>93</v>
      </c>
      <c r="N1320" s="18" t="s">
        <v>12549</v>
      </c>
      <c r="O1320" s="18">
        <v>0.95</v>
      </c>
      <c r="P1320" s="18" t="s">
        <v>68</v>
      </c>
      <c r="Q1320" s="18" t="s">
        <v>69</v>
      </c>
      <c r="R1320" s="18" t="s">
        <v>70</v>
      </c>
      <c r="S1320" s="18" t="s">
        <v>95</v>
      </c>
      <c r="T1320" s="60" t="s">
        <v>650</v>
      </c>
      <c r="U1320" s="93">
        <v>46063</v>
      </c>
      <c r="V1320" s="18" t="s">
        <v>647</v>
      </c>
      <c r="W1320" s="18" t="s">
        <v>11877</v>
      </c>
      <c r="X1320" s="18" t="s">
        <v>12534</v>
      </c>
      <c r="Y1320" s="142" t="str">
        <f>_xlfn.XLOOKUP(B1320,'Golden Rulebook-CDErule level'!I:I,'Golden Rulebook-CDErule level'!I:I, "not found")</f>
        <v>DQO-8015</v>
      </c>
    </row>
    <row r="1321" spans="1:25" ht="15" customHeight="1">
      <c r="A1321" s="18" t="s">
        <v>12514</v>
      </c>
      <c r="B1321" s="92" t="s">
        <v>12515</v>
      </c>
      <c r="C1321" s="18" t="s">
        <v>12516</v>
      </c>
      <c r="D1321" s="18" t="s">
        <v>12517</v>
      </c>
      <c r="E1321" s="18" t="s">
        <v>90</v>
      </c>
      <c r="F1321" s="18" t="s">
        <v>61</v>
      </c>
      <c r="G1321" s="18" t="s">
        <v>738</v>
      </c>
      <c r="H1321" s="18" t="s">
        <v>4441</v>
      </c>
      <c r="I1321" s="18" t="s">
        <v>4442</v>
      </c>
      <c r="J1321" s="18" t="s">
        <v>65</v>
      </c>
      <c r="K1321" s="18" t="s">
        <v>11878</v>
      </c>
      <c r="L1321" s="18" t="s">
        <v>12504</v>
      </c>
      <c r="M1321" s="18" t="s">
        <v>93</v>
      </c>
      <c r="N1321" s="18" t="s">
        <v>12518</v>
      </c>
      <c r="O1321" s="18">
        <v>0.95</v>
      </c>
      <c r="P1321" s="18" t="s">
        <v>68</v>
      </c>
      <c r="Q1321" s="18" t="s">
        <v>69</v>
      </c>
      <c r="R1321" s="18" t="s">
        <v>70</v>
      </c>
      <c r="S1321" s="18" t="s">
        <v>95</v>
      </c>
      <c r="T1321" s="60" t="s">
        <v>650</v>
      </c>
      <c r="U1321" s="93">
        <v>46063</v>
      </c>
      <c r="V1321" s="18" t="s">
        <v>647</v>
      </c>
      <c r="W1321" s="18" t="s">
        <v>11877</v>
      </c>
      <c r="X1321" s="18" t="s">
        <v>12503</v>
      </c>
      <c r="Y1321" s="142" t="str">
        <f>_xlfn.XLOOKUP(B1321,'Golden Rulebook-CDErule level'!I:I,'Golden Rulebook-CDErule level'!I:I, "not found")</f>
        <v>DQO-8016</v>
      </c>
    </row>
    <row r="1322" spans="1:25" ht="15" customHeight="1">
      <c r="A1322" s="18" t="s">
        <v>12561</v>
      </c>
      <c r="B1322" s="92" t="s">
        <v>12562</v>
      </c>
      <c r="C1322" s="18" t="s">
        <v>12563</v>
      </c>
      <c r="D1322" s="18" t="s">
        <v>12564</v>
      </c>
      <c r="E1322" s="18" t="s">
        <v>90</v>
      </c>
      <c r="F1322" s="18" t="s">
        <v>61</v>
      </c>
      <c r="G1322" s="18" t="s">
        <v>738</v>
      </c>
      <c r="H1322" s="18" t="s">
        <v>4441</v>
      </c>
      <c r="I1322" s="18" t="s">
        <v>4442</v>
      </c>
      <c r="J1322" s="18" t="s">
        <v>65</v>
      </c>
      <c r="K1322" s="18" t="s">
        <v>11878</v>
      </c>
      <c r="L1322" s="18" t="s">
        <v>12551</v>
      </c>
      <c r="M1322" s="18" t="s">
        <v>93</v>
      </c>
      <c r="N1322" s="18" t="s">
        <v>12565</v>
      </c>
      <c r="O1322" s="18">
        <v>0.95</v>
      </c>
      <c r="P1322" s="18" t="s">
        <v>68</v>
      </c>
      <c r="Q1322" s="18" t="s">
        <v>69</v>
      </c>
      <c r="R1322" s="18" t="s">
        <v>70</v>
      </c>
      <c r="S1322" s="18" t="s">
        <v>95</v>
      </c>
      <c r="T1322" s="60" t="s">
        <v>650</v>
      </c>
      <c r="U1322" s="93">
        <v>46063</v>
      </c>
      <c r="V1322" s="18" t="s">
        <v>647</v>
      </c>
      <c r="W1322" s="18" t="s">
        <v>11877</v>
      </c>
      <c r="X1322" s="18" t="s">
        <v>12550</v>
      </c>
      <c r="Y1322" s="142" t="str">
        <f>_xlfn.XLOOKUP(B1322,'Golden Rulebook-CDErule level'!I:I,'Golden Rulebook-CDErule level'!I:I, "not found")</f>
        <v>DQO-8017</v>
      </c>
    </row>
    <row r="1323" spans="1:25" ht="15" customHeight="1">
      <c r="A1323" s="18" t="s">
        <v>12577</v>
      </c>
      <c r="B1323" s="92" t="s">
        <v>12578</v>
      </c>
      <c r="C1323" s="18" t="s">
        <v>12579</v>
      </c>
      <c r="D1323" s="18" t="s">
        <v>12580</v>
      </c>
      <c r="E1323" s="18" t="s">
        <v>90</v>
      </c>
      <c r="F1323" s="18" t="s">
        <v>61</v>
      </c>
      <c r="G1323" s="18" t="s">
        <v>738</v>
      </c>
      <c r="H1323" s="18" t="s">
        <v>4441</v>
      </c>
      <c r="I1323" s="18" t="s">
        <v>4442</v>
      </c>
      <c r="J1323" s="18" t="s">
        <v>65</v>
      </c>
      <c r="K1323" s="18" t="s">
        <v>11878</v>
      </c>
      <c r="L1323" s="18" t="s">
        <v>12567</v>
      </c>
      <c r="M1323" s="18" t="s">
        <v>93</v>
      </c>
      <c r="N1323" s="18" t="s">
        <v>12581</v>
      </c>
      <c r="O1323" s="18">
        <v>0.95</v>
      </c>
      <c r="P1323" s="18" t="s">
        <v>68</v>
      </c>
      <c r="Q1323" s="18" t="s">
        <v>69</v>
      </c>
      <c r="R1323" s="18" t="s">
        <v>70</v>
      </c>
      <c r="S1323" s="18" t="s">
        <v>95</v>
      </c>
      <c r="T1323" s="60" t="s">
        <v>650</v>
      </c>
      <c r="U1323" s="93">
        <v>46063</v>
      </c>
      <c r="V1323" s="18" t="s">
        <v>647</v>
      </c>
      <c r="W1323" s="18" t="s">
        <v>11877</v>
      </c>
      <c r="X1323" s="18" t="s">
        <v>12566</v>
      </c>
      <c r="Y1323" s="142" t="str">
        <f>_xlfn.XLOOKUP(B1323,'Golden Rulebook-CDErule level'!I:I,'Golden Rulebook-CDErule level'!I:I, "not found")</f>
        <v>DQO-8018</v>
      </c>
    </row>
    <row r="1324" spans="1:25" ht="15" customHeight="1">
      <c r="A1324" s="18" t="s">
        <v>12610</v>
      </c>
      <c r="B1324" s="92" t="s">
        <v>12611</v>
      </c>
      <c r="C1324" s="18" t="s">
        <v>12612</v>
      </c>
      <c r="D1324" s="18" t="s">
        <v>12613</v>
      </c>
      <c r="E1324" s="18" t="s">
        <v>90</v>
      </c>
      <c r="F1324" s="18" t="s">
        <v>61</v>
      </c>
      <c r="G1324" s="18" t="s">
        <v>738</v>
      </c>
      <c r="H1324" s="18" t="s">
        <v>4441</v>
      </c>
      <c r="I1324" s="18" t="s">
        <v>4442</v>
      </c>
      <c r="J1324" s="18" t="s">
        <v>65</v>
      </c>
      <c r="K1324" s="18" t="s">
        <v>11878</v>
      </c>
      <c r="L1324" s="18" t="s">
        <v>12600</v>
      </c>
      <c r="M1324" s="18" t="s">
        <v>93</v>
      </c>
      <c r="N1324" s="18" t="s">
        <v>12614</v>
      </c>
      <c r="O1324" s="18">
        <v>0.95</v>
      </c>
      <c r="P1324" s="18" t="s">
        <v>68</v>
      </c>
      <c r="Q1324" s="18" t="s">
        <v>69</v>
      </c>
      <c r="R1324" s="18" t="s">
        <v>70</v>
      </c>
      <c r="S1324" s="18" t="s">
        <v>95</v>
      </c>
      <c r="T1324" s="60" t="s">
        <v>650</v>
      </c>
      <c r="U1324" s="93">
        <v>46063</v>
      </c>
      <c r="V1324" s="18" t="s">
        <v>647</v>
      </c>
      <c r="W1324" s="18" t="s">
        <v>11877</v>
      </c>
      <c r="X1324" s="18" t="s">
        <v>12599</v>
      </c>
      <c r="Y1324" s="142" t="str">
        <f>_xlfn.XLOOKUP(B1324,'Golden Rulebook-CDErule level'!I:I,'Golden Rulebook-CDErule level'!I:I, "not found")</f>
        <v>DQO-8019</v>
      </c>
    </row>
    <row r="1325" spans="1:25" ht="15" customHeight="1">
      <c r="A1325" s="18" t="s">
        <v>12685</v>
      </c>
      <c r="B1325" s="92" t="s">
        <v>12686</v>
      </c>
      <c r="C1325" s="18" t="s">
        <v>12687</v>
      </c>
      <c r="D1325" s="18" t="s">
        <v>12688</v>
      </c>
      <c r="E1325" s="18" t="s">
        <v>90</v>
      </c>
      <c r="F1325" s="18" t="s">
        <v>61</v>
      </c>
      <c r="G1325" s="18" t="s">
        <v>738</v>
      </c>
      <c r="H1325" s="18" t="s">
        <v>4441</v>
      </c>
      <c r="I1325" s="18" t="s">
        <v>4442</v>
      </c>
      <c r="J1325" s="18" t="s">
        <v>65</v>
      </c>
      <c r="K1325" s="18" t="s">
        <v>11878</v>
      </c>
      <c r="L1325" s="18" t="s">
        <v>12668</v>
      </c>
      <c r="M1325" s="18" t="s">
        <v>93</v>
      </c>
      <c r="N1325" s="18" t="s">
        <v>12689</v>
      </c>
      <c r="O1325" s="18">
        <v>0.95</v>
      </c>
      <c r="P1325" s="18" t="s">
        <v>68</v>
      </c>
      <c r="Q1325" s="18" t="s">
        <v>69</v>
      </c>
      <c r="R1325" s="18" t="s">
        <v>70</v>
      </c>
      <c r="S1325" s="18" t="s">
        <v>95</v>
      </c>
      <c r="T1325" s="60" t="s">
        <v>650</v>
      </c>
      <c r="U1325" s="93">
        <v>46063</v>
      </c>
      <c r="V1325" s="18" t="s">
        <v>647</v>
      </c>
      <c r="W1325" s="18" t="s">
        <v>11877</v>
      </c>
      <c r="X1325" s="18" t="s">
        <v>12667</v>
      </c>
      <c r="Y1325" s="142" t="str">
        <f>_xlfn.XLOOKUP(B1325,'Golden Rulebook-CDErule level'!I:I,'Golden Rulebook-CDErule level'!I:I, "not found")</f>
        <v>DQO-8020</v>
      </c>
    </row>
    <row r="1326" spans="1:25" ht="15" customHeight="1">
      <c r="A1326" s="18" t="s">
        <v>12737</v>
      </c>
      <c r="B1326" s="92" t="s">
        <v>12738</v>
      </c>
      <c r="C1326" s="18" t="s">
        <v>12739</v>
      </c>
      <c r="D1326" s="18" t="s">
        <v>12740</v>
      </c>
      <c r="E1326" s="18" t="s">
        <v>90</v>
      </c>
      <c r="F1326" s="18" t="s">
        <v>61</v>
      </c>
      <c r="G1326" s="18" t="s">
        <v>738</v>
      </c>
      <c r="H1326" s="18" t="s">
        <v>4441</v>
      </c>
      <c r="I1326" s="18" t="s">
        <v>4442</v>
      </c>
      <c r="J1326" s="18" t="s">
        <v>65</v>
      </c>
      <c r="K1326" s="18" t="s">
        <v>11878</v>
      </c>
      <c r="L1326" s="18" t="s">
        <v>12720</v>
      </c>
      <c r="M1326" s="18" t="s">
        <v>93</v>
      </c>
      <c r="N1326" s="18" t="s">
        <v>12741</v>
      </c>
      <c r="O1326" s="18">
        <v>0.95</v>
      </c>
      <c r="P1326" s="18" t="s">
        <v>68</v>
      </c>
      <c r="Q1326" s="18" t="s">
        <v>69</v>
      </c>
      <c r="R1326" s="18" t="s">
        <v>70</v>
      </c>
      <c r="S1326" s="18" t="s">
        <v>95</v>
      </c>
      <c r="T1326" s="60" t="s">
        <v>650</v>
      </c>
      <c r="U1326" s="93">
        <v>46063</v>
      </c>
      <c r="V1326" s="18" t="s">
        <v>647</v>
      </c>
      <c r="W1326" s="18" t="s">
        <v>11877</v>
      </c>
      <c r="X1326" s="18" t="s">
        <v>12719</v>
      </c>
      <c r="Y1326" s="142" t="str">
        <f>_xlfn.XLOOKUP(B1326,'Golden Rulebook-CDErule level'!I:I,'Golden Rulebook-CDErule level'!I:I, "not found")</f>
        <v>DQO-8021</v>
      </c>
    </row>
    <row r="1327" spans="1:25" ht="15" customHeight="1">
      <c r="A1327" s="18" t="s">
        <v>12753</v>
      </c>
      <c r="B1327" s="92" t="s">
        <v>12754</v>
      </c>
      <c r="C1327" s="18" t="s">
        <v>12755</v>
      </c>
      <c r="D1327" s="18" t="s">
        <v>12756</v>
      </c>
      <c r="E1327" s="18" t="s">
        <v>90</v>
      </c>
      <c r="F1327" s="18" t="s">
        <v>61</v>
      </c>
      <c r="G1327" s="18" t="s">
        <v>738</v>
      </c>
      <c r="H1327" s="18" t="s">
        <v>4441</v>
      </c>
      <c r="I1327" s="18" t="s">
        <v>4442</v>
      </c>
      <c r="J1327" s="18" t="s">
        <v>65</v>
      </c>
      <c r="K1327" s="18" t="s">
        <v>11878</v>
      </c>
      <c r="L1327" s="18" t="s">
        <v>12743</v>
      </c>
      <c r="M1327" s="18" t="s">
        <v>93</v>
      </c>
      <c r="N1327" s="18" t="s">
        <v>12757</v>
      </c>
      <c r="O1327" s="18">
        <v>0.95</v>
      </c>
      <c r="P1327" s="18" t="s">
        <v>68</v>
      </c>
      <c r="Q1327" s="18" t="s">
        <v>69</v>
      </c>
      <c r="R1327" s="18" t="s">
        <v>70</v>
      </c>
      <c r="S1327" s="18" t="s">
        <v>95</v>
      </c>
      <c r="T1327" s="60" t="s">
        <v>650</v>
      </c>
      <c r="U1327" s="93">
        <v>46063</v>
      </c>
      <c r="V1327" s="18" t="s">
        <v>647</v>
      </c>
      <c r="W1327" s="18" t="s">
        <v>11877</v>
      </c>
      <c r="X1327" s="18" t="s">
        <v>12742</v>
      </c>
      <c r="Y1327" s="142" t="str">
        <f>_xlfn.XLOOKUP(B1327,'Golden Rulebook-CDErule level'!I:I,'Golden Rulebook-CDErule level'!I:I, "not found")</f>
        <v>DQO-8022</v>
      </c>
    </row>
    <row r="1328" spans="1:25" ht="15" customHeight="1">
      <c r="A1328" s="18" t="s">
        <v>12769</v>
      </c>
      <c r="B1328" s="92" t="s">
        <v>12770</v>
      </c>
      <c r="C1328" s="18" t="s">
        <v>12771</v>
      </c>
      <c r="D1328" s="18" t="s">
        <v>12772</v>
      </c>
      <c r="E1328" s="18" t="s">
        <v>90</v>
      </c>
      <c r="F1328" s="18" t="s">
        <v>61</v>
      </c>
      <c r="G1328" s="18" t="s">
        <v>738</v>
      </c>
      <c r="H1328" s="18" t="s">
        <v>4441</v>
      </c>
      <c r="I1328" s="18" t="s">
        <v>4442</v>
      </c>
      <c r="J1328" s="18" t="s">
        <v>65</v>
      </c>
      <c r="K1328" s="18" t="s">
        <v>11878</v>
      </c>
      <c r="L1328" s="18" t="s">
        <v>12759</v>
      </c>
      <c r="M1328" s="18" t="s">
        <v>93</v>
      </c>
      <c r="N1328" s="18" t="s">
        <v>12773</v>
      </c>
      <c r="O1328" s="18">
        <v>0.95</v>
      </c>
      <c r="P1328" s="18" t="s">
        <v>68</v>
      </c>
      <c r="Q1328" s="18" t="s">
        <v>69</v>
      </c>
      <c r="R1328" s="18" t="s">
        <v>70</v>
      </c>
      <c r="S1328" s="18" t="s">
        <v>95</v>
      </c>
      <c r="T1328" s="60" t="s">
        <v>650</v>
      </c>
      <c r="U1328" s="93">
        <v>46063</v>
      </c>
      <c r="V1328" s="18" t="s">
        <v>647</v>
      </c>
      <c r="W1328" s="18" t="s">
        <v>11877</v>
      </c>
      <c r="X1328" s="18" t="s">
        <v>12758</v>
      </c>
      <c r="Y1328" s="142" t="str">
        <f>_xlfn.XLOOKUP(B1328,'Golden Rulebook-CDErule level'!I:I,'Golden Rulebook-CDErule level'!I:I, "not found")</f>
        <v>DQO-8023</v>
      </c>
    </row>
    <row r="1329" spans="1:25" ht="15" customHeight="1">
      <c r="A1329" s="18" t="s">
        <v>12785</v>
      </c>
      <c r="B1329" s="92" t="s">
        <v>12786</v>
      </c>
      <c r="C1329" s="18" t="s">
        <v>12787</v>
      </c>
      <c r="D1329" s="18" t="s">
        <v>12788</v>
      </c>
      <c r="E1329" s="18" t="s">
        <v>90</v>
      </c>
      <c r="F1329" s="18" t="s">
        <v>61</v>
      </c>
      <c r="G1329" s="18" t="s">
        <v>738</v>
      </c>
      <c r="H1329" s="18" t="s">
        <v>4441</v>
      </c>
      <c r="I1329" s="18" t="s">
        <v>4442</v>
      </c>
      <c r="J1329" s="18" t="s">
        <v>65</v>
      </c>
      <c r="K1329" s="18" t="s">
        <v>11878</v>
      </c>
      <c r="L1329" s="18" t="s">
        <v>12775</v>
      </c>
      <c r="M1329" s="18" t="s">
        <v>93</v>
      </c>
      <c r="N1329" s="18" t="s">
        <v>12789</v>
      </c>
      <c r="O1329" s="18">
        <v>0.95</v>
      </c>
      <c r="P1329" s="18" t="s">
        <v>68</v>
      </c>
      <c r="Q1329" s="18" t="s">
        <v>69</v>
      </c>
      <c r="R1329" s="18" t="s">
        <v>70</v>
      </c>
      <c r="S1329" s="18" t="s">
        <v>95</v>
      </c>
      <c r="T1329" s="60" t="s">
        <v>650</v>
      </c>
      <c r="U1329" s="93">
        <v>46063</v>
      </c>
      <c r="V1329" s="18" t="s">
        <v>647</v>
      </c>
      <c r="W1329" s="18" t="s">
        <v>11877</v>
      </c>
      <c r="X1329" s="18" t="s">
        <v>12774</v>
      </c>
      <c r="Y1329" s="142" t="str">
        <f>_xlfn.XLOOKUP(B1329,'Golden Rulebook-CDErule level'!I:I,'Golden Rulebook-CDErule level'!I:I, "not found")</f>
        <v>DQO-8024</v>
      </c>
    </row>
    <row r="1330" spans="1:25" ht="15" customHeight="1">
      <c r="A1330" s="18" t="s">
        <v>12801</v>
      </c>
      <c r="B1330" s="92" t="s">
        <v>12802</v>
      </c>
      <c r="C1330" s="18" t="s">
        <v>12803</v>
      </c>
      <c r="D1330" s="18" t="s">
        <v>12804</v>
      </c>
      <c r="E1330" s="18" t="s">
        <v>90</v>
      </c>
      <c r="F1330" s="18" t="s">
        <v>61</v>
      </c>
      <c r="G1330" s="18" t="s">
        <v>738</v>
      </c>
      <c r="H1330" s="18" t="s">
        <v>4441</v>
      </c>
      <c r="I1330" s="18" t="s">
        <v>4442</v>
      </c>
      <c r="J1330" s="18" t="s">
        <v>65</v>
      </c>
      <c r="K1330" s="18" t="s">
        <v>11878</v>
      </c>
      <c r="L1330" s="18" t="s">
        <v>12791</v>
      </c>
      <c r="M1330" s="18" t="s">
        <v>93</v>
      </c>
      <c r="N1330" s="18" t="s">
        <v>12805</v>
      </c>
      <c r="O1330" s="18">
        <v>0.95</v>
      </c>
      <c r="P1330" s="18" t="s">
        <v>68</v>
      </c>
      <c r="Q1330" s="18" t="s">
        <v>69</v>
      </c>
      <c r="R1330" s="18" t="s">
        <v>70</v>
      </c>
      <c r="S1330" s="18" t="s">
        <v>95</v>
      </c>
      <c r="T1330" s="60" t="s">
        <v>650</v>
      </c>
      <c r="U1330" s="93">
        <v>46063</v>
      </c>
      <c r="V1330" s="18" t="s">
        <v>647</v>
      </c>
      <c r="W1330" s="18" t="s">
        <v>11877</v>
      </c>
      <c r="X1330" s="18" t="s">
        <v>12790</v>
      </c>
      <c r="Y1330" s="142" t="str">
        <f>_xlfn.XLOOKUP(B1330,'Golden Rulebook-CDErule level'!I:I,'Golden Rulebook-CDErule level'!I:I, "not found")</f>
        <v>DQO-8025</v>
      </c>
    </row>
    <row r="1331" spans="1:25" ht="15" customHeight="1">
      <c r="A1331" s="18" t="s">
        <v>12817</v>
      </c>
      <c r="B1331" s="92" t="s">
        <v>12818</v>
      </c>
      <c r="C1331" s="18" t="s">
        <v>12819</v>
      </c>
      <c r="D1331" s="18" t="s">
        <v>12820</v>
      </c>
      <c r="E1331" s="18" t="s">
        <v>90</v>
      </c>
      <c r="F1331" s="18" t="s">
        <v>61</v>
      </c>
      <c r="G1331" s="18" t="s">
        <v>738</v>
      </c>
      <c r="H1331" s="18" t="s">
        <v>4441</v>
      </c>
      <c r="I1331" s="18" t="s">
        <v>4442</v>
      </c>
      <c r="J1331" s="18" t="s">
        <v>65</v>
      </c>
      <c r="K1331" s="18" t="s">
        <v>11878</v>
      </c>
      <c r="L1331" s="18" t="s">
        <v>12807</v>
      </c>
      <c r="M1331" s="18" t="s">
        <v>93</v>
      </c>
      <c r="N1331" s="18" t="s">
        <v>12821</v>
      </c>
      <c r="O1331" s="18">
        <v>0.95</v>
      </c>
      <c r="P1331" s="18" t="s">
        <v>68</v>
      </c>
      <c r="Q1331" s="18" t="s">
        <v>69</v>
      </c>
      <c r="R1331" s="18" t="s">
        <v>70</v>
      </c>
      <c r="S1331" s="18" t="s">
        <v>95</v>
      </c>
      <c r="T1331" s="60" t="s">
        <v>650</v>
      </c>
      <c r="U1331" s="93">
        <v>46063</v>
      </c>
      <c r="V1331" s="18" t="s">
        <v>647</v>
      </c>
      <c r="W1331" s="18" t="s">
        <v>11877</v>
      </c>
      <c r="X1331" s="18" t="s">
        <v>12806</v>
      </c>
      <c r="Y1331" s="142" t="str">
        <f>_xlfn.XLOOKUP(B1331,'Golden Rulebook-CDErule level'!I:I,'Golden Rulebook-CDErule level'!I:I, "not found")</f>
        <v>DQO-8026</v>
      </c>
    </row>
    <row r="1332" spans="1:25" ht="15" customHeight="1">
      <c r="A1332" s="18" t="s">
        <v>12833</v>
      </c>
      <c r="B1332" s="92" t="s">
        <v>12834</v>
      </c>
      <c r="C1332" s="18" t="s">
        <v>12835</v>
      </c>
      <c r="D1332" s="18" t="s">
        <v>12836</v>
      </c>
      <c r="E1332" s="18" t="s">
        <v>90</v>
      </c>
      <c r="F1332" s="18" t="s">
        <v>61</v>
      </c>
      <c r="G1332" s="18" t="s">
        <v>738</v>
      </c>
      <c r="H1332" s="18" t="s">
        <v>4441</v>
      </c>
      <c r="I1332" s="18" t="s">
        <v>4442</v>
      </c>
      <c r="J1332" s="18" t="s">
        <v>65</v>
      </c>
      <c r="K1332" s="18" t="s">
        <v>11878</v>
      </c>
      <c r="L1332" s="18" t="s">
        <v>12823</v>
      </c>
      <c r="M1332" s="18" t="s">
        <v>93</v>
      </c>
      <c r="N1332" s="18" t="s">
        <v>12837</v>
      </c>
      <c r="O1332" s="18">
        <v>0.95</v>
      </c>
      <c r="P1332" s="18" t="s">
        <v>68</v>
      </c>
      <c r="Q1332" s="18" t="s">
        <v>69</v>
      </c>
      <c r="R1332" s="18" t="s">
        <v>70</v>
      </c>
      <c r="S1332" s="18" t="s">
        <v>95</v>
      </c>
      <c r="T1332" s="60" t="s">
        <v>650</v>
      </c>
      <c r="U1332" s="93">
        <v>46063</v>
      </c>
      <c r="V1332" s="18" t="s">
        <v>647</v>
      </c>
      <c r="W1332" s="18" t="s">
        <v>11877</v>
      </c>
      <c r="X1332" s="18" t="s">
        <v>12822</v>
      </c>
      <c r="Y1332" s="142" t="str">
        <f>_xlfn.XLOOKUP(B1332,'Golden Rulebook-CDErule level'!I:I,'Golden Rulebook-CDErule level'!I:I, "not found")</f>
        <v>DQO-8027</v>
      </c>
    </row>
    <row r="1333" spans="1:25" ht="15" customHeight="1">
      <c r="A1333" s="18" t="s">
        <v>13019</v>
      </c>
      <c r="B1333" s="92" t="s">
        <v>13020</v>
      </c>
      <c r="C1333" s="18" t="s">
        <v>13021</v>
      </c>
      <c r="D1333" s="18" t="s">
        <v>13022</v>
      </c>
      <c r="E1333" s="18" t="s">
        <v>90</v>
      </c>
      <c r="F1333" s="18" t="s">
        <v>61</v>
      </c>
      <c r="G1333" s="18" t="s">
        <v>738</v>
      </c>
      <c r="H1333" s="18" t="s">
        <v>4441</v>
      </c>
      <c r="I1333" s="18" t="s">
        <v>4442</v>
      </c>
      <c r="J1333" s="18" t="s">
        <v>65</v>
      </c>
      <c r="K1333" s="18" t="s">
        <v>11878</v>
      </c>
      <c r="L1333" s="18" t="s">
        <v>13009</v>
      </c>
      <c r="M1333" s="18" t="s">
        <v>93</v>
      </c>
      <c r="N1333" s="18" t="s">
        <v>13023</v>
      </c>
      <c r="O1333" s="18">
        <v>0.95</v>
      </c>
      <c r="P1333" s="18" t="s">
        <v>68</v>
      </c>
      <c r="Q1333" s="18" t="s">
        <v>69</v>
      </c>
      <c r="R1333" s="18" t="s">
        <v>70</v>
      </c>
      <c r="S1333" s="18" t="s">
        <v>95</v>
      </c>
      <c r="T1333" s="60" t="s">
        <v>650</v>
      </c>
      <c r="U1333" s="93">
        <v>46063</v>
      </c>
      <c r="V1333" s="18" t="s">
        <v>647</v>
      </c>
      <c r="W1333" s="18" t="s">
        <v>11877</v>
      </c>
      <c r="X1333" s="18" t="s">
        <v>13008</v>
      </c>
      <c r="Y1333" s="142" t="str">
        <f>_xlfn.XLOOKUP(B1333,'Golden Rulebook-CDErule level'!I:I,'Golden Rulebook-CDErule level'!I:I, "not found")</f>
        <v>DQO-8028</v>
      </c>
    </row>
    <row r="1334" spans="1:25" ht="15" customHeight="1">
      <c r="A1334" s="18" t="s">
        <v>13075</v>
      </c>
      <c r="B1334" s="92" t="s">
        <v>13076</v>
      </c>
      <c r="C1334" s="18" t="s">
        <v>13077</v>
      </c>
      <c r="D1334" s="18" t="s">
        <v>13078</v>
      </c>
      <c r="E1334" s="18" t="s">
        <v>90</v>
      </c>
      <c r="F1334" s="18" t="s">
        <v>61</v>
      </c>
      <c r="G1334" s="18" t="s">
        <v>738</v>
      </c>
      <c r="H1334" s="18" t="s">
        <v>4441</v>
      </c>
      <c r="I1334" s="18" t="s">
        <v>4442</v>
      </c>
      <c r="J1334" s="18" t="s">
        <v>65</v>
      </c>
      <c r="K1334" s="18" t="s">
        <v>11878</v>
      </c>
      <c r="L1334" s="18" t="s">
        <v>13058</v>
      </c>
      <c r="M1334" s="18" t="s">
        <v>93</v>
      </c>
      <c r="N1334" s="18" t="s">
        <v>13079</v>
      </c>
      <c r="O1334" s="18">
        <v>0.95</v>
      </c>
      <c r="P1334" s="18" t="s">
        <v>68</v>
      </c>
      <c r="Q1334" s="18" t="s">
        <v>69</v>
      </c>
      <c r="R1334" s="18" t="s">
        <v>70</v>
      </c>
      <c r="S1334" s="18" t="s">
        <v>95</v>
      </c>
      <c r="T1334" s="60" t="s">
        <v>650</v>
      </c>
      <c r="U1334" s="93">
        <v>46063</v>
      </c>
      <c r="V1334" s="18" t="s">
        <v>647</v>
      </c>
      <c r="W1334" s="18" t="s">
        <v>11877</v>
      </c>
      <c r="X1334" s="18" t="s">
        <v>13057</v>
      </c>
      <c r="Y1334" s="142" t="str">
        <f>_xlfn.XLOOKUP(B1334,'Golden Rulebook-CDErule level'!I:I,'Golden Rulebook-CDErule level'!I:I, "not found")</f>
        <v>DQO-8029</v>
      </c>
    </row>
    <row r="1335" spans="1:25" ht="15" customHeight="1">
      <c r="A1335" s="18" t="s">
        <v>13130</v>
      </c>
      <c r="B1335" s="92" t="s">
        <v>13131</v>
      </c>
      <c r="C1335" s="18" t="s">
        <v>13132</v>
      </c>
      <c r="D1335" s="18" t="s">
        <v>13133</v>
      </c>
      <c r="E1335" s="18" t="s">
        <v>90</v>
      </c>
      <c r="F1335" s="18" t="s">
        <v>61</v>
      </c>
      <c r="G1335" s="18" t="s">
        <v>738</v>
      </c>
      <c r="H1335" s="18" t="s">
        <v>4441</v>
      </c>
      <c r="I1335" s="18" t="s">
        <v>4442</v>
      </c>
      <c r="J1335" s="18" t="s">
        <v>65</v>
      </c>
      <c r="K1335" s="18" t="s">
        <v>11878</v>
      </c>
      <c r="L1335" s="18" t="s">
        <v>13120</v>
      </c>
      <c r="M1335" s="18" t="s">
        <v>93</v>
      </c>
      <c r="N1335" s="18" t="s">
        <v>13134</v>
      </c>
      <c r="O1335" s="18">
        <v>0.95</v>
      </c>
      <c r="P1335" s="18" t="s">
        <v>68</v>
      </c>
      <c r="Q1335" s="18" t="s">
        <v>69</v>
      </c>
      <c r="R1335" s="18" t="s">
        <v>70</v>
      </c>
      <c r="S1335" s="18" t="s">
        <v>95</v>
      </c>
      <c r="T1335" s="60" t="s">
        <v>650</v>
      </c>
      <c r="U1335" s="93">
        <v>46063</v>
      </c>
      <c r="V1335" s="18" t="s">
        <v>647</v>
      </c>
      <c r="W1335" s="18" t="s">
        <v>11877</v>
      </c>
      <c r="X1335" s="18" t="s">
        <v>13119</v>
      </c>
      <c r="Y1335" s="142" t="str">
        <f>_xlfn.XLOOKUP(B1335,'Golden Rulebook-CDErule level'!I:I,'Golden Rulebook-CDErule level'!I:I, "not found")</f>
        <v>DQO-8030</v>
      </c>
    </row>
    <row r="1336" spans="1:25" ht="15" customHeight="1">
      <c r="A1336" s="18" t="s">
        <v>13146</v>
      </c>
      <c r="B1336" s="92" t="s">
        <v>13147</v>
      </c>
      <c r="C1336" s="18" t="s">
        <v>13148</v>
      </c>
      <c r="D1336" s="18" t="s">
        <v>13149</v>
      </c>
      <c r="E1336" s="18" t="s">
        <v>90</v>
      </c>
      <c r="F1336" s="18" t="s">
        <v>61</v>
      </c>
      <c r="G1336" s="18" t="s">
        <v>738</v>
      </c>
      <c r="H1336" s="18" t="s">
        <v>4441</v>
      </c>
      <c r="I1336" s="18" t="s">
        <v>4442</v>
      </c>
      <c r="J1336" s="18" t="s">
        <v>65</v>
      </c>
      <c r="K1336" s="18" t="s">
        <v>11878</v>
      </c>
      <c r="L1336" s="18" t="s">
        <v>13136</v>
      </c>
      <c r="M1336" s="18" t="s">
        <v>93</v>
      </c>
      <c r="N1336" s="18" t="s">
        <v>13150</v>
      </c>
      <c r="O1336" s="18">
        <v>0.95</v>
      </c>
      <c r="P1336" s="18" t="s">
        <v>68</v>
      </c>
      <c r="Q1336" s="18" t="s">
        <v>69</v>
      </c>
      <c r="R1336" s="18" t="s">
        <v>70</v>
      </c>
      <c r="S1336" s="18" t="s">
        <v>95</v>
      </c>
      <c r="T1336" s="60" t="s">
        <v>650</v>
      </c>
      <c r="U1336" s="93">
        <v>46063</v>
      </c>
      <c r="V1336" s="18" t="s">
        <v>647</v>
      </c>
      <c r="W1336" s="18" t="s">
        <v>11877</v>
      </c>
      <c r="X1336" s="18" t="s">
        <v>13135</v>
      </c>
      <c r="Y1336" s="142" t="str">
        <f>_xlfn.XLOOKUP(B1336,'Golden Rulebook-CDErule level'!I:I,'Golden Rulebook-CDErule level'!I:I, "not found")</f>
        <v>DQO-8031</v>
      </c>
    </row>
    <row r="1337" spans="1:25" ht="15" customHeight="1">
      <c r="A1337" s="18" t="s">
        <v>13162</v>
      </c>
      <c r="B1337" s="92" t="s">
        <v>13163</v>
      </c>
      <c r="C1337" s="18" t="s">
        <v>13164</v>
      </c>
      <c r="D1337" s="18" t="s">
        <v>13165</v>
      </c>
      <c r="E1337" s="18" t="s">
        <v>90</v>
      </c>
      <c r="F1337" s="18" t="s">
        <v>61</v>
      </c>
      <c r="G1337" s="18" t="s">
        <v>738</v>
      </c>
      <c r="H1337" s="18" t="s">
        <v>4441</v>
      </c>
      <c r="I1337" s="18" t="s">
        <v>4442</v>
      </c>
      <c r="J1337" s="18" t="s">
        <v>65</v>
      </c>
      <c r="K1337" s="18" t="s">
        <v>11878</v>
      </c>
      <c r="L1337" s="18" t="s">
        <v>13152</v>
      </c>
      <c r="M1337" s="18" t="s">
        <v>93</v>
      </c>
      <c r="N1337" s="18" t="s">
        <v>13166</v>
      </c>
      <c r="O1337" s="18">
        <v>0.95</v>
      </c>
      <c r="P1337" s="18" t="s">
        <v>68</v>
      </c>
      <c r="Q1337" s="18" t="s">
        <v>69</v>
      </c>
      <c r="R1337" s="18" t="s">
        <v>70</v>
      </c>
      <c r="S1337" s="18" t="s">
        <v>95</v>
      </c>
      <c r="T1337" s="60" t="s">
        <v>650</v>
      </c>
      <c r="U1337" s="93">
        <v>46063</v>
      </c>
      <c r="V1337" s="18" t="s">
        <v>647</v>
      </c>
      <c r="W1337" s="18" t="s">
        <v>11877</v>
      </c>
      <c r="X1337" s="18" t="s">
        <v>13151</v>
      </c>
      <c r="Y1337" s="142" t="str">
        <f>_xlfn.XLOOKUP(B1337,'Golden Rulebook-CDErule level'!I:I,'Golden Rulebook-CDErule level'!I:I, "not found")</f>
        <v>DQO-8032</v>
      </c>
    </row>
    <row r="1338" spans="1:25" ht="15" customHeight="1">
      <c r="A1338" s="18" t="s">
        <v>13178</v>
      </c>
      <c r="B1338" s="92" t="s">
        <v>13179</v>
      </c>
      <c r="C1338" s="18" t="s">
        <v>13180</v>
      </c>
      <c r="D1338" s="18" t="s">
        <v>13181</v>
      </c>
      <c r="E1338" s="18" t="s">
        <v>90</v>
      </c>
      <c r="F1338" s="18" t="s">
        <v>61</v>
      </c>
      <c r="G1338" s="18" t="s">
        <v>738</v>
      </c>
      <c r="H1338" s="18" t="s">
        <v>4441</v>
      </c>
      <c r="I1338" s="18" t="s">
        <v>4442</v>
      </c>
      <c r="J1338" s="18" t="s">
        <v>65</v>
      </c>
      <c r="K1338" s="18" t="s">
        <v>11878</v>
      </c>
      <c r="L1338" s="18" t="s">
        <v>13168</v>
      </c>
      <c r="M1338" s="18" t="s">
        <v>93</v>
      </c>
      <c r="N1338" s="18" t="s">
        <v>13182</v>
      </c>
      <c r="O1338" s="18">
        <v>0.95</v>
      </c>
      <c r="P1338" s="18" t="s">
        <v>68</v>
      </c>
      <c r="Q1338" s="18" t="s">
        <v>69</v>
      </c>
      <c r="R1338" s="18" t="s">
        <v>70</v>
      </c>
      <c r="S1338" s="18" t="s">
        <v>95</v>
      </c>
      <c r="T1338" s="60" t="s">
        <v>650</v>
      </c>
      <c r="U1338" s="93">
        <v>46063</v>
      </c>
      <c r="V1338" s="18" t="s">
        <v>647</v>
      </c>
      <c r="W1338" s="18" t="s">
        <v>11877</v>
      </c>
      <c r="X1338" s="18" t="s">
        <v>13167</v>
      </c>
      <c r="Y1338" s="142" t="str">
        <f>_xlfn.XLOOKUP(B1338,'Golden Rulebook-CDErule level'!I:I,'Golden Rulebook-CDErule level'!I:I, "not found")</f>
        <v>DQO-8033</v>
      </c>
    </row>
    <row r="1339" spans="1:25" ht="15" customHeight="1">
      <c r="A1339" s="18" t="s">
        <v>13223</v>
      </c>
      <c r="B1339" s="92" t="s">
        <v>13224</v>
      </c>
      <c r="C1339" s="18" t="s">
        <v>13225</v>
      </c>
      <c r="D1339" s="18" t="s">
        <v>13226</v>
      </c>
      <c r="E1339" s="18" t="s">
        <v>90</v>
      </c>
      <c r="F1339" s="18" t="s">
        <v>61</v>
      </c>
      <c r="G1339" s="18" t="s">
        <v>738</v>
      </c>
      <c r="H1339" s="18" t="s">
        <v>4441</v>
      </c>
      <c r="I1339" s="18" t="s">
        <v>4442</v>
      </c>
      <c r="J1339" s="18" t="s">
        <v>65</v>
      </c>
      <c r="K1339" s="18" t="s">
        <v>11878</v>
      </c>
      <c r="L1339" s="18" t="s">
        <v>13213</v>
      </c>
      <c r="M1339" s="18" t="s">
        <v>93</v>
      </c>
      <c r="N1339" s="18" t="s">
        <v>13227</v>
      </c>
      <c r="O1339" s="18">
        <v>0.95</v>
      </c>
      <c r="P1339" s="18" t="s">
        <v>68</v>
      </c>
      <c r="Q1339" s="18" t="s">
        <v>69</v>
      </c>
      <c r="R1339" s="18" t="s">
        <v>70</v>
      </c>
      <c r="S1339" s="18" t="s">
        <v>95</v>
      </c>
      <c r="T1339" s="60" t="s">
        <v>650</v>
      </c>
      <c r="U1339" s="93">
        <v>46063</v>
      </c>
      <c r="V1339" s="18" t="s">
        <v>647</v>
      </c>
      <c r="W1339" s="18" t="s">
        <v>11877</v>
      </c>
      <c r="X1339" s="18" t="s">
        <v>13212</v>
      </c>
      <c r="Y1339" s="142" t="str">
        <f>_xlfn.XLOOKUP(B1339,'Golden Rulebook-CDErule level'!I:I,'Golden Rulebook-CDErule level'!I:I, "not found")</f>
        <v>DQO-8034</v>
      </c>
    </row>
    <row r="1340" spans="1:25" ht="15" customHeight="1">
      <c r="A1340" s="18" t="s">
        <v>13239</v>
      </c>
      <c r="B1340" s="92" t="s">
        <v>13240</v>
      </c>
      <c r="C1340" s="18" t="s">
        <v>13241</v>
      </c>
      <c r="D1340" s="18" t="s">
        <v>13242</v>
      </c>
      <c r="E1340" s="18" t="s">
        <v>90</v>
      </c>
      <c r="F1340" s="18" t="s">
        <v>61</v>
      </c>
      <c r="G1340" s="18" t="s">
        <v>738</v>
      </c>
      <c r="H1340" s="18" t="s">
        <v>4441</v>
      </c>
      <c r="I1340" s="18" t="s">
        <v>4442</v>
      </c>
      <c r="J1340" s="18" t="s">
        <v>65</v>
      </c>
      <c r="K1340" s="18" t="s">
        <v>11878</v>
      </c>
      <c r="L1340" s="18" t="s">
        <v>13229</v>
      </c>
      <c r="M1340" s="18" t="s">
        <v>93</v>
      </c>
      <c r="N1340" s="18" t="s">
        <v>13243</v>
      </c>
      <c r="O1340" s="18">
        <v>0.95</v>
      </c>
      <c r="P1340" s="18" t="s">
        <v>68</v>
      </c>
      <c r="Q1340" s="18" t="s">
        <v>69</v>
      </c>
      <c r="R1340" s="18" t="s">
        <v>70</v>
      </c>
      <c r="S1340" s="18" t="s">
        <v>95</v>
      </c>
      <c r="T1340" s="60" t="s">
        <v>650</v>
      </c>
      <c r="U1340" s="93">
        <v>46063</v>
      </c>
      <c r="V1340" s="18" t="s">
        <v>647</v>
      </c>
      <c r="W1340" s="18" t="s">
        <v>11877</v>
      </c>
      <c r="X1340" s="18" t="s">
        <v>13228</v>
      </c>
      <c r="Y1340" s="142" t="str">
        <f>_xlfn.XLOOKUP(B1340,'Golden Rulebook-CDErule level'!I:I,'Golden Rulebook-CDErule level'!I:I, "not found")</f>
        <v>DQO-8035</v>
      </c>
    </row>
    <row r="1341" spans="1:25" ht="15" customHeight="1">
      <c r="A1341" s="18" t="s">
        <v>13255</v>
      </c>
      <c r="B1341" s="92" t="s">
        <v>13256</v>
      </c>
      <c r="C1341" s="18" t="s">
        <v>13257</v>
      </c>
      <c r="D1341" s="18" t="s">
        <v>13258</v>
      </c>
      <c r="E1341" s="18" t="s">
        <v>90</v>
      </c>
      <c r="F1341" s="18" t="s">
        <v>61</v>
      </c>
      <c r="G1341" s="18" t="s">
        <v>738</v>
      </c>
      <c r="H1341" s="18" t="s">
        <v>4441</v>
      </c>
      <c r="I1341" s="18" t="s">
        <v>4442</v>
      </c>
      <c r="J1341" s="18" t="s">
        <v>65</v>
      </c>
      <c r="K1341" s="18" t="s">
        <v>11878</v>
      </c>
      <c r="L1341" s="18" t="s">
        <v>13245</v>
      </c>
      <c r="M1341" s="18" t="s">
        <v>93</v>
      </c>
      <c r="N1341" s="18" t="s">
        <v>13259</v>
      </c>
      <c r="O1341" s="18">
        <v>0.95</v>
      </c>
      <c r="P1341" s="18" t="s">
        <v>68</v>
      </c>
      <c r="Q1341" s="18" t="s">
        <v>69</v>
      </c>
      <c r="R1341" s="18" t="s">
        <v>70</v>
      </c>
      <c r="S1341" s="18" t="s">
        <v>95</v>
      </c>
      <c r="T1341" s="60" t="s">
        <v>650</v>
      </c>
      <c r="U1341" s="93">
        <v>46063</v>
      </c>
      <c r="V1341" s="18" t="s">
        <v>647</v>
      </c>
      <c r="W1341" s="18" t="s">
        <v>11877</v>
      </c>
      <c r="X1341" s="18" t="s">
        <v>13244</v>
      </c>
      <c r="Y1341" s="142" t="str">
        <f>_xlfn.XLOOKUP(B1341,'Golden Rulebook-CDErule level'!I:I,'Golden Rulebook-CDErule level'!I:I, "not found")</f>
        <v>DQO-8036</v>
      </c>
    </row>
    <row r="1342" spans="1:25" ht="15" customHeight="1">
      <c r="A1342" s="18" t="s">
        <v>13271</v>
      </c>
      <c r="B1342" s="92" t="s">
        <v>13272</v>
      </c>
      <c r="C1342" s="18" t="s">
        <v>13273</v>
      </c>
      <c r="D1342" s="18" t="s">
        <v>13274</v>
      </c>
      <c r="E1342" s="18" t="s">
        <v>90</v>
      </c>
      <c r="F1342" s="18" t="s">
        <v>61</v>
      </c>
      <c r="G1342" s="18" t="s">
        <v>738</v>
      </c>
      <c r="H1342" s="18" t="s">
        <v>4441</v>
      </c>
      <c r="I1342" s="18" t="s">
        <v>4442</v>
      </c>
      <c r="J1342" s="18" t="s">
        <v>65</v>
      </c>
      <c r="K1342" s="18" t="s">
        <v>11878</v>
      </c>
      <c r="L1342" s="18" t="s">
        <v>13261</v>
      </c>
      <c r="M1342" s="18" t="s">
        <v>93</v>
      </c>
      <c r="N1342" s="18" t="s">
        <v>13275</v>
      </c>
      <c r="O1342" s="18">
        <v>0.95</v>
      </c>
      <c r="P1342" s="18" t="s">
        <v>68</v>
      </c>
      <c r="Q1342" s="18" t="s">
        <v>69</v>
      </c>
      <c r="R1342" s="18" t="s">
        <v>70</v>
      </c>
      <c r="S1342" s="18" t="s">
        <v>95</v>
      </c>
      <c r="T1342" s="60" t="s">
        <v>650</v>
      </c>
      <c r="U1342" s="93">
        <v>46063</v>
      </c>
      <c r="V1342" s="18" t="s">
        <v>647</v>
      </c>
      <c r="W1342" s="18" t="s">
        <v>11877</v>
      </c>
      <c r="X1342" s="18" t="s">
        <v>13260</v>
      </c>
      <c r="Y1342" s="142" t="str">
        <f>_xlfn.XLOOKUP(B1342,'Golden Rulebook-CDErule level'!I:I,'Golden Rulebook-CDErule level'!I:I, "not found")</f>
        <v>DQO-8037</v>
      </c>
    </row>
    <row r="1343" spans="1:25" ht="15" customHeight="1">
      <c r="A1343" s="18" t="s">
        <v>13287</v>
      </c>
      <c r="B1343" s="92" t="s">
        <v>13288</v>
      </c>
      <c r="C1343" s="18" t="s">
        <v>13289</v>
      </c>
      <c r="D1343" s="18" t="s">
        <v>13290</v>
      </c>
      <c r="E1343" s="18" t="s">
        <v>90</v>
      </c>
      <c r="F1343" s="18" t="s">
        <v>61</v>
      </c>
      <c r="G1343" s="18" t="s">
        <v>738</v>
      </c>
      <c r="H1343" s="18" t="s">
        <v>4441</v>
      </c>
      <c r="I1343" s="18" t="s">
        <v>4442</v>
      </c>
      <c r="J1343" s="18" t="s">
        <v>65</v>
      </c>
      <c r="K1343" s="18" t="s">
        <v>11878</v>
      </c>
      <c r="L1343" s="18" t="s">
        <v>13277</v>
      </c>
      <c r="M1343" s="18" t="s">
        <v>93</v>
      </c>
      <c r="N1343" s="18" t="s">
        <v>13291</v>
      </c>
      <c r="O1343" s="18">
        <v>0.95</v>
      </c>
      <c r="P1343" s="18" t="s">
        <v>68</v>
      </c>
      <c r="Q1343" s="18" t="s">
        <v>69</v>
      </c>
      <c r="R1343" s="18" t="s">
        <v>70</v>
      </c>
      <c r="S1343" s="18" t="s">
        <v>95</v>
      </c>
      <c r="T1343" s="60" t="s">
        <v>650</v>
      </c>
      <c r="U1343" s="93">
        <v>46063</v>
      </c>
      <c r="V1343" s="18" t="s">
        <v>647</v>
      </c>
      <c r="W1343" s="18" t="s">
        <v>11877</v>
      </c>
      <c r="X1343" s="18" t="s">
        <v>13276</v>
      </c>
      <c r="Y1343" s="142" t="str">
        <f>_xlfn.XLOOKUP(B1343,'Golden Rulebook-CDErule level'!I:I,'Golden Rulebook-CDErule level'!I:I, "not found")</f>
        <v>DQO-8038</v>
      </c>
    </row>
    <row r="1344" spans="1:25" ht="15" customHeight="1">
      <c r="A1344" s="18" t="s">
        <v>13312</v>
      </c>
      <c r="B1344" s="92" t="s">
        <v>13313</v>
      </c>
      <c r="C1344" s="18" t="s">
        <v>13314</v>
      </c>
      <c r="D1344" s="18" t="s">
        <v>13315</v>
      </c>
      <c r="E1344" s="18" t="s">
        <v>90</v>
      </c>
      <c r="F1344" s="18" t="s">
        <v>61</v>
      </c>
      <c r="G1344" s="18" t="s">
        <v>738</v>
      </c>
      <c r="H1344" s="18" t="s">
        <v>4441</v>
      </c>
      <c r="I1344" s="18" t="s">
        <v>4442</v>
      </c>
      <c r="J1344" s="18" t="s">
        <v>65</v>
      </c>
      <c r="K1344" s="18" t="s">
        <v>11878</v>
      </c>
      <c r="L1344" s="18" t="s">
        <v>13309</v>
      </c>
      <c r="M1344" s="18" t="s">
        <v>93</v>
      </c>
      <c r="N1344" s="18" t="s">
        <v>13316</v>
      </c>
      <c r="O1344" s="18">
        <v>0.95</v>
      </c>
      <c r="P1344" s="18" t="s">
        <v>68</v>
      </c>
      <c r="Q1344" s="18" t="s">
        <v>69</v>
      </c>
      <c r="R1344" s="18" t="s">
        <v>70</v>
      </c>
      <c r="S1344" s="18" t="s">
        <v>95</v>
      </c>
      <c r="T1344" s="60" t="s">
        <v>650</v>
      </c>
      <c r="U1344" s="93">
        <v>46063</v>
      </c>
      <c r="V1344" s="18" t="s">
        <v>647</v>
      </c>
      <c r="W1344" s="18" t="s">
        <v>11877</v>
      </c>
      <c r="X1344" s="18" t="s">
        <v>13308</v>
      </c>
      <c r="Y1344" s="142" t="str">
        <f>_xlfn.XLOOKUP(B1344,'Golden Rulebook-CDErule level'!I:I,'Golden Rulebook-CDErule level'!I:I, "not found")</f>
        <v>DQO-8039</v>
      </c>
    </row>
    <row r="1345" spans="1:25" ht="15" customHeight="1">
      <c r="A1345" s="18" t="s">
        <v>13334</v>
      </c>
      <c r="B1345" s="92" t="s">
        <v>13335</v>
      </c>
      <c r="C1345" s="18" t="s">
        <v>13336</v>
      </c>
      <c r="D1345" s="18" t="s">
        <v>13337</v>
      </c>
      <c r="E1345" s="18" t="s">
        <v>90</v>
      </c>
      <c r="F1345" s="18" t="s">
        <v>61</v>
      </c>
      <c r="G1345" s="18" t="s">
        <v>738</v>
      </c>
      <c r="H1345" s="18" t="s">
        <v>4441</v>
      </c>
      <c r="I1345" s="18" t="s">
        <v>4442</v>
      </c>
      <c r="J1345" s="18" t="s">
        <v>65</v>
      </c>
      <c r="K1345" s="18" t="s">
        <v>11878</v>
      </c>
      <c r="L1345" s="18" t="s">
        <v>13324</v>
      </c>
      <c r="M1345" s="18" t="s">
        <v>93</v>
      </c>
      <c r="N1345" s="18" t="s">
        <v>13338</v>
      </c>
      <c r="O1345" s="18">
        <v>0.95</v>
      </c>
      <c r="P1345" s="18" t="s">
        <v>68</v>
      </c>
      <c r="Q1345" s="18" t="s">
        <v>69</v>
      </c>
      <c r="R1345" s="18" t="s">
        <v>70</v>
      </c>
      <c r="S1345" s="18" t="s">
        <v>95</v>
      </c>
      <c r="T1345" s="60" t="s">
        <v>650</v>
      </c>
      <c r="U1345" s="93">
        <v>46063</v>
      </c>
      <c r="V1345" s="18" t="s">
        <v>647</v>
      </c>
      <c r="W1345" s="18" t="s">
        <v>11877</v>
      </c>
      <c r="X1345" s="18" t="s">
        <v>3486</v>
      </c>
      <c r="Y1345" s="142" t="str">
        <f>_xlfn.XLOOKUP(B1345,'Golden Rulebook-CDErule level'!I:I,'Golden Rulebook-CDErule level'!I:I, "not found")</f>
        <v>DQO-8040</v>
      </c>
    </row>
    <row r="1346" spans="1:25" ht="15" customHeight="1">
      <c r="A1346" s="18" t="s">
        <v>13350</v>
      </c>
      <c r="B1346" s="92" t="s">
        <v>13351</v>
      </c>
      <c r="C1346" s="18" t="s">
        <v>13352</v>
      </c>
      <c r="D1346" s="18" t="s">
        <v>13353</v>
      </c>
      <c r="E1346" s="18" t="s">
        <v>90</v>
      </c>
      <c r="F1346" s="18" t="s">
        <v>61</v>
      </c>
      <c r="G1346" s="18" t="s">
        <v>738</v>
      </c>
      <c r="H1346" s="18" t="s">
        <v>4441</v>
      </c>
      <c r="I1346" s="18" t="s">
        <v>4442</v>
      </c>
      <c r="J1346" s="18" t="s">
        <v>65</v>
      </c>
      <c r="K1346" s="18" t="s">
        <v>11878</v>
      </c>
      <c r="L1346" s="18" t="s">
        <v>13340</v>
      </c>
      <c r="M1346" s="18" t="s">
        <v>93</v>
      </c>
      <c r="N1346" s="18" t="s">
        <v>13354</v>
      </c>
      <c r="O1346" s="18">
        <v>0.95</v>
      </c>
      <c r="P1346" s="18" t="s">
        <v>68</v>
      </c>
      <c r="Q1346" s="18" t="s">
        <v>69</v>
      </c>
      <c r="R1346" s="18" t="s">
        <v>70</v>
      </c>
      <c r="S1346" s="18" t="s">
        <v>95</v>
      </c>
      <c r="T1346" s="60" t="s">
        <v>650</v>
      </c>
      <c r="U1346" s="93">
        <v>46063</v>
      </c>
      <c r="V1346" s="18" t="s">
        <v>647</v>
      </c>
      <c r="W1346" s="18" t="s">
        <v>11877</v>
      </c>
      <c r="X1346" s="18" t="s">
        <v>13339</v>
      </c>
      <c r="Y1346" s="142" t="str">
        <f>_xlfn.XLOOKUP(B1346,'Golden Rulebook-CDErule level'!I:I,'Golden Rulebook-CDErule level'!I:I, "not found")</f>
        <v>DQO-8041</v>
      </c>
    </row>
    <row r="1347" spans="1:25" ht="15" customHeight="1">
      <c r="A1347" s="18" t="s">
        <v>13366</v>
      </c>
      <c r="B1347" s="92" t="s">
        <v>13367</v>
      </c>
      <c r="C1347" s="18" t="s">
        <v>13368</v>
      </c>
      <c r="D1347" s="18" t="s">
        <v>13369</v>
      </c>
      <c r="E1347" s="18" t="s">
        <v>90</v>
      </c>
      <c r="F1347" s="18" t="s">
        <v>61</v>
      </c>
      <c r="G1347" s="18" t="s">
        <v>738</v>
      </c>
      <c r="H1347" s="18" t="s">
        <v>4441</v>
      </c>
      <c r="I1347" s="18" t="s">
        <v>4442</v>
      </c>
      <c r="J1347" s="18" t="s">
        <v>65</v>
      </c>
      <c r="K1347" s="18" t="s">
        <v>11878</v>
      </c>
      <c r="L1347" s="18" t="s">
        <v>13356</v>
      </c>
      <c r="M1347" s="18" t="s">
        <v>93</v>
      </c>
      <c r="N1347" s="18" t="s">
        <v>13370</v>
      </c>
      <c r="O1347" s="18">
        <v>0.95</v>
      </c>
      <c r="P1347" s="18" t="s">
        <v>68</v>
      </c>
      <c r="Q1347" s="18" t="s">
        <v>69</v>
      </c>
      <c r="R1347" s="18" t="s">
        <v>70</v>
      </c>
      <c r="S1347" s="18" t="s">
        <v>95</v>
      </c>
      <c r="T1347" s="60" t="s">
        <v>650</v>
      </c>
      <c r="U1347" s="93">
        <v>46063</v>
      </c>
      <c r="V1347" s="18" t="s">
        <v>647</v>
      </c>
      <c r="W1347" s="18" t="s">
        <v>11877</v>
      </c>
      <c r="X1347" s="18" t="s">
        <v>13355</v>
      </c>
      <c r="Y1347" s="142" t="str">
        <f>_xlfn.XLOOKUP(B1347,'Golden Rulebook-CDErule level'!I:I,'Golden Rulebook-CDErule level'!I:I, "not found")</f>
        <v>DQO-8042</v>
      </c>
    </row>
    <row r="1348" spans="1:25" ht="15" customHeight="1">
      <c r="A1348" s="18" t="s">
        <v>11947</v>
      </c>
      <c r="B1348" s="92" t="s">
        <v>11948</v>
      </c>
      <c r="C1348" s="18" t="s">
        <v>11949</v>
      </c>
      <c r="D1348" s="18" t="s">
        <v>11950</v>
      </c>
      <c r="E1348" s="18" t="s">
        <v>90</v>
      </c>
      <c r="F1348" s="18" t="s">
        <v>61</v>
      </c>
      <c r="G1348" s="18" t="s">
        <v>738</v>
      </c>
      <c r="H1348" s="18" t="s">
        <v>4441</v>
      </c>
      <c r="I1348" s="18" t="s">
        <v>4442</v>
      </c>
      <c r="J1348" s="18" t="s">
        <v>65</v>
      </c>
      <c r="K1348" s="18" t="s">
        <v>11878</v>
      </c>
      <c r="L1348" s="18" t="s">
        <v>11937</v>
      </c>
      <c r="M1348" s="18" t="s">
        <v>93</v>
      </c>
      <c r="N1348" s="18" t="s">
        <v>11951</v>
      </c>
      <c r="O1348" s="18">
        <v>0.95</v>
      </c>
      <c r="P1348" s="18" t="s">
        <v>68</v>
      </c>
      <c r="Q1348" s="18" t="s">
        <v>69</v>
      </c>
      <c r="R1348" s="18" t="s">
        <v>70</v>
      </c>
      <c r="S1348" s="18" t="s">
        <v>95</v>
      </c>
      <c r="T1348" s="60" t="s">
        <v>650</v>
      </c>
      <c r="U1348" s="93">
        <v>46063</v>
      </c>
      <c r="V1348" s="18" t="s">
        <v>647</v>
      </c>
      <c r="W1348" s="18" t="s">
        <v>11877</v>
      </c>
      <c r="X1348" s="18" t="s">
        <v>11936</v>
      </c>
      <c r="Y1348" s="142" t="str">
        <f>_xlfn.XLOOKUP(B1348,'Golden Rulebook-CDErule level'!I:I,'Golden Rulebook-CDErule level'!I:I, "not found")</f>
        <v>DQO-8043</v>
      </c>
    </row>
    <row r="1349" spans="1:25" ht="15" customHeight="1">
      <c r="A1349" s="18" t="s">
        <v>12126</v>
      </c>
      <c r="B1349" s="92" t="s">
        <v>12127</v>
      </c>
      <c r="C1349" s="18" t="s">
        <v>12128</v>
      </c>
      <c r="D1349" s="18" t="s">
        <v>12129</v>
      </c>
      <c r="E1349" s="18" t="s">
        <v>90</v>
      </c>
      <c r="F1349" s="18" t="s">
        <v>61</v>
      </c>
      <c r="G1349" s="18" t="s">
        <v>738</v>
      </c>
      <c r="H1349" s="18" t="s">
        <v>4441</v>
      </c>
      <c r="I1349" s="18" t="s">
        <v>4442</v>
      </c>
      <c r="J1349" s="18" t="s">
        <v>65</v>
      </c>
      <c r="K1349" s="18" t="s">
        <v>11878</v>
      </c>
      <c r="L1349" s="18" t="s">
        <v>12109</v>
      </c>
      <c r="M1349" s="18" t="s">
        <v>93</v>
      </c>
      <c r="N1349" s="18" t="s">
        <v>12130</v>
      </c>
      <c r="O1349" s="18">
        <v>0.95</v>
      </c>
      <c r="P1349" s="18" t="s">
        <v>68</v>
      </c>
      <c r="Q1349" s="18" t="s">
        <v>69</v>
      </c>
      <c r="R1349" s="18" t="s">
        <v>70</v>
      </c>
      <c r="S1349" s="18" t="s">
        <v>95</v>
      </c>
      <c r="T1349" s="60" t="s">
        <v>650</v>
      </c>
      <c r="U1349" s="93">
        <v>46063</v>
      </c>
      <c r="V1349" s="18" t="s">
        <v>647</v>
      </c>
      <c r="W1349" s="18" t="s">
        <v>11877</v>
      </c>
      <c r="X1349" s="18" t="s">
        <v>12108</v>
      </c>
      <c r="Y1349" s="142" t="str">
        <f>_xlfn.XLOOKUP(B1349,'Golden Rulebook-CDErule level'!I:I,'Golden Rulebook-CDErule level'!I:I, "not found")</f>
        <v>DQO-8044</v>
      </c>
    </row>
    <row r="1350" spans="1:25" ht="15" customHeight="1">
      <c r="A1350" s="18" t="s">
        <v>12192</v>
      </c>
      <c r="B1350" s="92" t="s">
        <v>12193</v>
      </c>
      <c r="C1350" s="18" t="s">
        <v>12194</v>
      </c>
      <c r="D1350" s="18" t="s">
        <v>12195</v>
      </c>
      <c r="E1350" s="18" t="s">
        <v>90</v>
      </c>
      <c r="F1350" s="18" t="s">
        <v>61</v>
      </c>
      <c r="G1350" s="18" t="s">
        <v>738</v>
      </c>
      <c r="H1350" s="18" t="s">
        <v>4441</v>
      </c>
      <c r="I1350" s="18" t="s">
        <v>4442</v>
      </c>
      <c r="J1350" s="18" t="s">
        <v>65</v>
      </c>
      <c r="K1350" s="18" t="s">
        <v>11878</v>
      </c>
      <c r="L1350" s="18" t="s">
        <v>12183</v>
      </c>
      <c r="M1350" s="18" t="s">
        <v>93</v>
      </c>
      <c r="N1350" s="18" t="s">
        <v>5344</v>
      </c>
      <c r="O1350" s="18">
        <v>0.95</v>
      </c>
      <c r="P1350" s="18" t="s">
        <v>68</v>
      </c>
      <c r="Q1350" s="18" t="s">
        <v>69</v>
      </c>
      <c r="R1350" s="18" t="s">
        <v>70</v>
      </c>
      <c r="S1350" s="18" t="s">
        <v>95</v>
      </c>
      <c r="T1350" s="60" t="s">
        <v>650</v>
      </c>
      <c r="U1350" s="93">
        <v>46063</v>
      </c>
      <c r="V1350" s="18" t="s">
        <v>647</v>
      </c>
      <c r="W1350" s="18" t="s">
        <v>11877</v>
      </c>
      <c r="X1350" s="18" t="s">
        <v>5329</v>
      </c>
      <c r="Y1350" s="142" t="str">
        <f>_xlfn.XLOOKUP(B1350,'Golden Rulebook-CDErule level'!I:I,'Golden Rulebook-CDErule level'!I:I, "not found")</f>
        <v>DQO-8045</v>
      </c>
    </row>
    <row r="1351" spans="1:25" ht="15" customHeight="1">
      <c r="A1351" s="18" t="s">
        <v>12498</v>
      </c>
      <c r="B1351" s="92" t="s">
        <v>12499</v>
      </c>
      <c r="C1351" s="18" t="s">
        <v>12500</v>
      </c>
      <c r="D1351" s="18" t="s">
        <v>12501</v>
      </c>
      <c r="E1351" s="18" t="s">
        <v>90</v>
      </c>
      <c r="F1351" s="18" t="s">
        <v>61</v>
      </c>
      <c r="G1351" s="18" t="s">
        <v>738</v>
      </c>
      <c r="H1351" s="18" t="s">
        <v>4441</v>
      </c>
      <c r="I1351" s="18" t="s">
        <v>4442</v>
      </c>
      <c r="J1351" s="18" t="s">
        <v>65</v>
      </c>
      <c r="K1351" s="18" t="s">
        <v>11878</v>
      </c>
      <c r="L1351" s="18" t="s">
        <v>12481</v>
      </c>
      <c r="M1351" s="18" t="s">
        <v>93</v>
      </c>
      <c r="N1351" s="18" t="s">
        <v>12502</v>
      </c>
      <c r="O1351" s="18">
        <v>0.95</v>
      </c>
      <c r="P1351" s="18" t="s">
        <v>68</v>
      </c>
      <c r="Q1351" s="18" t="s">
        <v>69</v>
      </c>
      <c r="R1351" s="18" t="s">
        <v>70</v>
      </c>
      <c r="S1351" s="18" t="s">
        <v>95</v>
      </c>
      <c r="T1351" s="60" t="s">
        <v>650</v>
      </c>
      <c r="U1351" s="93">
        <v>46063</v>
      </c>
      <c r="V1351" s="18" t="s">
        <v>647</v>
      </c>
      <c r="W1351" s="18" t="s">
        <v>11877</v>
      </c>
      <c r="X1351" s="18" t="s">
        <v>12480</v>
      </c>
      <c r="Y1351" s="142" t="str">
        <f>_xlfn.XLOOKUP(B1351,'Golden Rulebook-CDErule level'!I:I,'Golden Rulebook-CDErule level'!I:I, "not found")</f>
        <v>DQO-8046</v>
      </c>
    </row>
    <row r="1352" spans="1:25" ht="15" customHeight="1">
      <c r="A1352" s="18" t="s">
        <v>12646</v>
      </c>
      <c r="B1352" s="92" t="s">
        <v>12647</v>
      </c>
      <c r="C1352" s="18" t="s">
        <v>12648</v>
      </c>
      <c r="D1352" s="18" t="s">
        <v>12649</v>
      </c>
      <c r="E1352" s="18" t="s">
        <v>90</v>
      </c>
      <c r="F1352" s="18" t="s">
        <v>61</v>
      </c>
      <c r="G1352" s="18" t="s">
        <v>738</v>
      </c>
      <c r="H1352" s="18" t="s">
        <v>4441</v>
      </c>
      <c r="I1352" s="18" t="s">
        <v>4442</v>
      </c>
      <c r="J1352" s="18" t="s">
        <v>65</v>
      </c>
      <c r="K1352" s="18" t="s">
        <v>11878</v>
      </c>
      <c r="L1352" s="18" t="s">
        <v>12636</v>
      </c>
      <c r="M1352" s="18" t="s">
        <v>93</v>
      </c>
      <c r="N1352" s="18" t="s">
        <v>12650</v>
      </c>
      <c r="O1352" s="18">
        <v>0.95</v>
      </c>
      <c r="P1352" s="18" t="s">
        <v>68</v>
      </c>
      <c r="Q1352" s="18" t="s">
        <v>69</v>
      </c>
      <c r="R1352" s="18" t="s">
        <v>70</v>
      </c>
      <c r="S1352" s="18" t="s">
        <v>95</v>
      </c>
      <c r="T1352" s="60" t="s">
        <v>650</v>
      </c>
      <c r="U1352" s="93">
        <v>46063</v>
      </c>
      <c r="V1352" s="18" t="s">
        <v>647</v>
      </c>
      <c r="W1352" s="18" t="s">
        <v>11877</v>
      </c>
      <c r="X1352" s="18" t="s">
        <v>12635</v>
      </c>
      <c r="Y1352" s="142" t="str">
        <f>_xlfn.XLOOKUP(B1352,'Golden Rulebook-CDErule level'!I:I,'Golden Rulebook-CDErule level'!I:I, "not found")</f>
        <v>DQO-8047</v>
      </c>
    </row>
    <row r="1353" spans="1:25" ht="15" customHeight="1">
      <c r="A1353" s="18" t="s">
        <v>35786</v>
      </c>
      <c r="B1353" s="92" t="s">
        <v>35787</v>
      </c>
      <c r="C1353" s="18" t="s">
        <v>13030</v>
      </c>
      <c r="D1353" s="18" t="s">
        <v>13031</v>
      </c>
      <c r="E1353" s="18" t="s">
        <v>90</v>
      </c>
      <c r="F1353" s="18" t="s">
        <v>61</v>
      </c>
      <c r="G1353" s="18" t="s">
        <v>738</v>
      </c>
      <c r="H1353" s="18" t="s">
        <v>4441</v>
      </c>
      <c r="I1353" s="18" t="s">
        <v>4442</v>
      </c>
      <c r="J1353" s="18" t="s">
        <v>65</v>
      </c>
      <c r="K1353" s="18" t="s">
        <v>11878</v>
      </c>
      <c r="L1353" s="18" t="s">
        <v>13025</v>
      </c>
      <c r="M1353" s="18" t="s">
        <v>93</v>
      </c>
      <c r="N1353" s="18" t="s">
        <v>13032</v>
      </c>
      <c r="O1353" s="18">
        <v>0.95</v>
      </c>
      <c r="P1353" s="18" t="s">
        <v>68</v>
      </c>
      <c r="Q1353" s="18" t="s">
        <v>69</v>
      </c>
      <c r="R1353" s="18" t="s">
        <v>70</v>
      </c>
      <c r="S1353" s="18" t="s">
        <v>95</v>
      </c>
      <c r="T1353" s="60" t="s">
        <v>650</v>
      </c>
      <c r="U1353" s="93">
        <v>46063</v>
      </c>
      <c r="V1353" s="18" t="s">
        <v>647</v>
      </c>
      <c r="W1353" s="18" t="s">
        <v>11877</v>
      </c>
      <c r="X1353" s="18" t="s">
        <v>13024</v>
      </c>
      <c r="Y1353" s="142" t="str">
        <f>_xlfn.XLOOKUP(B1353,'Golden Rulebook-CDErule level'!I:I,'Golden Rulebook-CDErule level'!I:I, "not found")</f>
        <v>not found</v>
      </c>
    </row>
    <row r="1354" spans="1:25" ht="15" customHeight="1">
      <c r="A1354" s="18" t="s">
        <v>13949</v>
      </c>
      <c r="B1354" s="92" t="s">
        <v>13950</v>
      </c>
      <c r="C1354" s="18" t="s">
        <v>13951</v>
      </c>
      <c r="D1354" s="18" t="s">
        <v>13952</v>
      </c>
      <c r="E1354" s="18" t="s">
        <v>90</v>
      </c>
      <c r="F1354" s="18" t="s">
        <v>61</v>
      </c>
      <c r="G1354" s="18" t="s">
        <v>738</v>
      </c>
      <c r="H1354" s="18" t="s">
        <v>4441</v>
      </c>
      <c r="I1354" s="18" t="s">
        <v>4442</v>
      </c>
      <c r="J1354" s="18" t="s">
        <v>65</v>
      </c>
      <c r="K1354" s="18" t="s">
        <v>11011</v>
      </c>
      <c r="L1354" s="18" t="s">
        <v>13932</v>
      </c>
      <c r="M1354" s="18" t="s">
        <v>93</v>
      </c>
      <c r="N1354" s="18" t="s">
        <v>13953</v>
      </c>
      <c r="O1354" s="18">
        <v>0.95</v>
      </c>
      <c r="P1354" s="18" t="s">
        <v>68</v>
      </c>
      <c r="Q1354" s="18" t="s">
        <v>69</v>
      </c>
      <c r="R1354" s="18" t="s">
        <v>70</v>
      </c>
      <c r="S1354" s="18" t="s">
        <v>95</v>
      </c>
      <c r="T1354" s="60" t="s">
        <v>650</v>
      </c>
      <c r="U1354" s="93">
        <v>46063</v>
      </c>
      <c r="V1354" s="18" t="s">
        <v>647</v>
      </c>
      <c r="W1354" s="18" t="s">
        <v>11010</v>
      </c>
      <c r="X1354" s="18" t="s">
        <v>13931</v>
      </c>
      <c r="Y1354" s="142" t="str">
        <f>_xlfn.XLOOKUP(B1354,'Golden Rulebook-CDErule level'!I:I,'Golden Rulebook-CDErule level'!I:I, "not found")</f>
        <v>DQO-8049</v>
      </c>
    </row>
    <row r="1355" spans="1:25" ht="15" customHeight="1">
      <c r="A1355" s="18" t="s">
        <v>13318</v>
      </c>
      <c r="B1355" s="92" t="s">
        <v>13319</v>
      </c>
      <c r="C1355" s="18" t="s">
        <v>13320</v>
      </c>
      <c r="D1355" s="18" t="s">
        <v>13321</v>
      </c>
      <c r="E1355" s="18" t="s">
        <v>60</v>
      </c>
      <c r="F1355" s="18" t="s">
        <v>61</v>
      </c>
      <c r="G1355" s="18" t="s">
        <v>738</v>
      </c>
      <c r="H1355" s="18" t="s">
        <v>4441</v>
      </c>
      <c r="I1355" s="18" t="s">
        <v>4442</v>
      </c>
      <c r="J1355" s="18" t="s">
        <v>65</v>
      </c>
      <c r="K1355" s="18" t="s">
        <v>11878</v>
      </c>
      <c r="L1355" s="18" t="s">
        <v>13309</v>
      </c>
      <c r="M1355" s="18" t="s">
        <v>903</v>
      </c>
      <c r="N1355" s="18" t="s">
        <v>13322</v>
      </c>
      <c r="O1355" s="18">
        <v>1</v>
      </c>
      <c r="P1355" s="18" t="s">
        <v>68</v>
      </c>
      <c r="Q1355" s="18" t="s">
        <v>69</v>
      </c>
      <c r="R1355" s="18" t="s">
        <v>70</v>
      </c>
      <c r="S1355" s="18" t="s">
        <v>13323</v>
      </c>
      <c r="T1355" s="60" t="s">
        <v>650</v>
      </c>
      <c r="U1355" s="93">
        <v>46063</v>
      </c>
      <c r="V1355" s="18" t="s">
        <v>647</v>
      </c>
      <c r="W1355" s="18" t="s">
        <v>11877</v>
      </c>
      <c r="X1355" s="18" t="s">
        <v>13308</v>
      </c>
      <c r="Y1355" s="142" t="str">
        <f>_xlfn.XLOOKUP(B1355,'Golden Rulebook-CDErule level'!I:I,'Golden Rulebook-CDErule level'!I:I, "not found")</f>
        <v>DQO-8050</v>
      </c>
    </row>
    <row r="1356" spans="1:25" ht="15" customHeight="1">
      <c r="A1356" s="18" t="s">
        <v>13419</v>
      </c>
      <c r="B1356" s="92" t="s">
        <v>13420</v>
      </c>
      <c r="C1356" s="18" t="s">
        <v>13421</v>
      </c>
      <c r="D1356" s="18" t="s">
        <v>13422</v>
      </c>
      <c r="E1356" s="18" t="s">
        <v>60</v>
      </c>
      <c r="F1356" s="18" t="s">
        <v>61</v>
      </c>
      <c r="G1356" s="18" t="s">
        <v>738</v>
      </c>
      <c r="H1356" s="18" t="s">
        <v>4441</v>
      </c>
      <c r="I1356" s="18" t="s">
        <v>4442</v>
      </c>
      <c r="J1356" s="18" t="s">
        <v>65</v>
      </c>
      <c r="K1356" s="18" t="s">
        <v>13372</v>
      </c>
      <c r="L1356" s="18" t="s">
        <v>13403</v>
      </c>
      <c r="M1356" s="18" t="s">
        <v>903</v>
      </c>
      <c r="N1356" s="18" t="s">
        <v>13423</v>
      </c>
      <c r="O1356" s="18">
        <v>1</v>
      </c>
      <c r="P1356" s="18" t="s">
        <v>68</v>
      </c>
      <c r="Q1356" s="18" t="s">
        <v>69</v>
      </c>
      <c r="R1356" s="18" t="s">
        <v>4407</v>
      </c>
      <c r="S1356" s="18" t="s">
        <v>13424</v>
      </c>
      <c r="T1356" s="60" t="s">
        <v>650</v>
      </c>
      <c r="U1356" s="93">
        <v>46063</v>
      </c>
      <c r="V1356" s="18" t="s">
        <v>647</v>
      </c>
      <c r="W1356" s="18" t="s">
        <v>13371</v>
      </c>
      <c r="X1356" s="18" t="s">
        <v>11936</v>
      </c>
      <c r="Y1356" s="142" t="str">
        <f>_xlfn.XLOOKUP(B1356,'Golden Rulebook-CDErule level'!I:I,'Golden Rulebook-CDErule level'!I:I, "not found")</f>
        <v>DQO-8051</v>
      </c>
    </row>
    <row r="1357" spans="1:25" ht="15" customHeight="1">
      <c r="A1357" s="18" t="s">
        <v>13470</v>
      </c>
      <c r="B1357" s="92" t="s">
        <v>13471</v>
      </c>
      <c r="C1357" s="18" t="s">
        <v>13472</v>
      </c>
      <c r="D1357" s="18" t="s">
        <v>13473</v>
      </c>
      <c r="E1357" s="18" t="s">
        <v>60</v>
      </c>
      <c r="F1357" s="18" t="s">
        <v>61</v>
      </c>
      <c r="G1357" s="18" t="s">
        <v>738</v>
      </c>
      <c r="H1357" s="18" t="s">
        <v>4441</v>
      </c>
      <c r="I1357" s="18" t="s">
        <v>4442</v>
      </c>
      <c r="J1357" s="18" t="s">
        <v>65</v>
      </c>
      <c r="K1357" s="18" t="s">
        <v>13372</v>
      </c>
      <c r="L1357" s="18" t="s">
        <v>13461</v>
      </c>
      <c r="M1357" s="18" t="s">
        <v>903</v>
      </c>
      <c r="N1357" s="18" t="s">
        <v>13474</v>
      </c>
      <c r="O1357" s="18">
        <v>1</v>
      </c>
      <c r="P1357" s="18" t="s">
        <v>68</v>
      </c>
      <c r="Q1357" s="18" t="s">
        <v>69</v>
      </c>
      <c r="R1357" s="18" t="s">
        <v>4407</v>
      </c>
      <c r="S1357" s="18" t="s">
        <v>13475</v>
      </c>
      <c r="T1357" s="60" t="s">
        <v>650</v>
      </c>
      <c r="U1357" s="93">
        <v>46063</v>
      </c>
      <c r="V1357" s="18" t="s">
        <v>647</v>
      </c>
      <c r="W1357" s="18" t="s">
        <v>13371</v>
      </c>
      <c r="X1357" s="18" t="s">
        <v>12108</v>
      </c>
      <c r="Y1357" s="142" t="str">
        <f>_xlfn.XLOOKUP(B1357,'Golden Rulebook-CDErule level'!I:I,'Golden Rulebook-CDErule level'!I:I, "not found")</f>
        <v>DQO-8052</v>
      </c>
    </row>
    <row r="1358" spans="1:25" ht="15" customHeight="1">
      <c r="A1358" s="18" t="s">
        <v>13531</v>
      </c>
      <c r="B1358" s="92" t="s">
        <v>13532</v>
      </c>
      <c r="C1358" s="18" t="s">
        <v>13533</v>
      </c>
      <c r="D1358" s="18" t="s">
        <v>13534</v>
      </c>
      <c r="E1358" s="18" t="s">
        <v>60</v>
      </c>
      <c r="F1358" s="18" t="s">
        <v>61</v>
      </c>
      <c r="G1358" s="18" t="s">
        <v>738</v>
      </c>
      <c r="H1358" s="18" t="s">
        <v>4441</v>
      </c>
      <c r="I1358" s="18" t="s">
        <v>4442</v>
      </c>
      <c r="J1358" s="18" t="s">
        <v>65</v>
      </c>
      <c r="K1358" s="18" t="s">
        <v>13372</v>
      </c>
      <c r="L1358" s="18" t="s">
        <v>13522</v>
      </c>
      <c r="M1358" s="18" t="s">
        <v>903</v>
      </c>
      <c r="N1358" s="18" t="s">
        <v>13535</v>
      </c>
      <c r="O1358" s="18">
        <v>1</v>
      </c>
      <c r="P1358" s="18" t="s">
        <v>68</v>
      </c>
      <c r="Q1358" s="18" t="s">
        <v>69</v>
      </c>
      <c r="R1358" s="18" t="s">
        <v>4407</v>
      </c>
      <c r="S1358" s="18" t="s">
        <v>13536</v>
      </c>
      <c r="T1358" s="60" t="s">
        <v>650</v>
      </c>
      <c r="U1358" s="93">
        <v>46063</v>
      </c>
      <c r="V1358" s="18" t="s">
        <v>647</v>
      </c>
      <c r="W1358" s="18" t="s">
        <v>13371</v>
      </c>
      <c r="X1358" s="18" t="s">
        <v>12284</v>
      </c>
      <c r="Y1358" s="142" t="str">
        <f>_xlfn.XLOOKUP(B1358,'Golden Rulebook-CDErule level'!I:I,'Golden Rulebook-CDErule level'!I:I, "not found")</f>
        <v>DQO-8053</v>
      </c>
    </row>
    <row r="1359" spans="1:25" ht="15" customHeight="1">
      <c r="A1359" s="18" t="s">
        <v>13546</v>
      </c>
      <c r="B1359" s="92" t="s">
        <v>13547</v>
      </c>
      <c r="C1359" s="18" t="s">
        <v>13548</v>
      </c>
      <c r="D1359" s="18" t="s">
        <v>13549</v>
      </c>
      <c r="E1359" s="18" t="s">
        <v>60</v>
      </c>
      <c r="F1359" s="18" t="s">
        <v>61</v>
      </c>
      <c r="G1359" s="18" t="s">
        <v>738</v>
      </c>
      <c r="H1359" s="18" t="s">
        <v>4441</v>
      </c>
      <c r="I1359" s="18" t="s">
        <v>4442</v>
      </c>
      <c r="J1359" s="18" t="s">
        <v>65</v>
      </c>
      <c r="K1359" s="18" t="s">
        <v>13372</v>
      </c>
      <c r="L1359" s="18" t="s">
        <v>13537</v>
      </c>
      <c r="M1359" s="18" t="s">
        <v>903</v>
      </c>
      <c r="N1359" s="18" t="s">
        <v>12364</v>
      </c>
      <c r="O1359" s="18">
        <v>1</v>
      </c>
      <c r="P1359" s="18" t="s">
        <v>68</v>
      </c>
      <c r="Q1359" s="18" t="s">
        <v>69</v>
      </c>
      <c r="R1359" s="18" t="s">
        <v>4407</v>
      </c>
      <c r="S1359" s="18" t="s">
        <v>12365</v>
      </c>
      <c r="T1359" s="60" t="s">
        <v>650</v>
      </c>
      <c r="U1359" s="93">
        <v>46063</v>
      </c>
      <c r="V1359" s="18" t="s">
        <v>647</v>
      </c>
      <c r="W1359" s="18" t="s">
        <v>13371</v>
      </c>
      <c r="X1359" s="18" t="s">
        <v>12348</v>
      </c>
      <c r="Y1359" s="142" t="str">
        <f>_xlfn.XLOOKUP(B1359,'Golden Rulebook-CDErule level'!I:I,'Golden Rulebook-CDErule level'!I:I, "not found")</f>
        <v>DQO-8054</v>
      </c>
    </row>
    <row r="1360" spans="1:25" ht="15" customHeight="1">
      <c r="A1360" s="18" t="s">
        <v>13559</v>
      </c>
      <c r="B1360" s="92" t="s">
        <v>13560</v>
      </c>
      <c r="C1360" s="18" t="s">
        <v>13561</v>
      </c>
      <c r="D1360" s="18" t="s">
        <v>13562</v>
      </c>
      <c r="E1360" s="18" t="s">
        <v>60</v>
      </c>
      <c r="F1360" s="18" t="s">
        <v>61</v>
      </c>
      <c r="G1360" s="18" t="s">
        <v>738</v>
      </c>
      <c r="H1360" s="18" t="s">
        <v>4441</v>
      </c>
      <c r="I1360" s="18" t="s">
        <v>4442</v>
      </c>
      <c r="J1360" s="18" t="s">
        <v>65</v>
      </c>
      <c r="K1360" s="18" t="s">
        <v>13372</v>
      </c>
      <c r="L1360" s="18" t="s">
        <v>13550</v>
      </c>
      <c r="M1360" s="18" t="s">
        <v>903</v>
      </c>
      <c r="N1360" s="18" t="s">
        <v>13563</v>
      </c>
      <c r="O1360" s="18">
        <v>1</v>
      </c>
      <c r="P1360" s="18" t="s">
        <v>68</v>
      </c>
      <c r="Q1360" s="18" t="s">
        <v>69</v>
      </c>
      <c r="R1360" s="18" t="s">
        <v>4407</v>
      </c>
      <c r="S1360" s="18" t="s">
        <v>13564</v>
      </c>
      <c r="T1360" s="60" t="s">
        <v>650</v>
      </c>
      <c r="U1360" s="93">
        <v>46063</v>
      </c>
      <c r="V1360" s="18" t="s">
        <v>647</v>
      </c>
      <c r="W1360" s="18" t="s">
        <v>13371</v>
      </c>
      <c r="X1360" s="18" t="s">
        <v>12366</v>
      </c>
      <c r="Y1360" s="142" t="str">
        <f>_xlfn.XLOOKUP(B1360,'Golden Rulebook-CDErule level'!I:I,'Golden Rulebook-CDErule level'!I:I, "not found")</f>
        <v>DQO-8055</v>
      </c>
    </row>
    <row r="1361" spans="1:25" ht="15" customHeight="1">
      <c r="A1361" s="18" t="s">
        <v>13731</v>
      </c>
      <c r="B1361" s="92" t="s">
        <v>13732</v>
      </c>
      <c r="C1361" s="18" t="s">
        <v>13733</v>
      </c>
      <c r="D1361" s="18" t="s">
        <v>13734</v>
      </c>
      <c r="E1361" s="18" t="s">
        <v>60</v>
      </c>
      <c r="F1361" s="18" t="s">
        <v>61</v>
      </c>
      <c r="G1361" s="18" t="s">
        <v>738</v>
      </c>
      <c r="H1361" s="18" t="s">
        <v>4441</v>
      </c>
      <c r="I1361" s="18" t="s">
        <v>4442</v>
      </c>
      <c r="J1361" s="18" t="s">
        <v>65</v>
      </c>
      <c r="K1361" s="18" t="s">
        <v>13372</v>
      </c>
      <c r="L1361" s="18" t="s">
        <v>13722</v>
      </c>
      <c r="M1361" s="18" t="s">
        <v>903</v>
      </c>
      <c r="N1361" s="18" t="s">
        <v>13735</v>
      </c>
      <c r="O1361" s="18">
        <v>1</v>
      </c>
      <c r="P1361" s="18" t="s">
        <v>68</v>
      </c>
      <c r="Q1361" s="18" t="s">
        <v>69</v>
      </c>
      <c r="R1361" s="18" t="s">
        <v>4407</v>
      </c>
      <c r="S1361" s="18" t="s">
        <v>13736</v>
      </c>
      <c r="T1361" s="60" t="s">
        <v>650</v>
      </c>
      <c r="U1361" s="93">
        <v>46063</v>
      </c>
      <c r="V1361" s="18" t="s">
        <v>647</v>
      </c>
      <c r="W1361" s="18" t="s">
        <v>13371</v>
      </c>
      <c r="X1361" s="18" t="s">
        <v>12838</v>
      </c>
      <c r="Y1361" s="142" t="str">
        <f>_xlfn.XLOOKUP(B1361,'Golden Rulebook-CDErule level'!I:I,'Golden Rulebook-CDErule level'!I:I, "not found")</f>
        <v>DQO-8056</v>
      </c>
    </row>
    <row r="1362" spans="1:25" ht="15" customHeight="1">
      <c r="A1362" s="18" t="s">
        <v>13795</v>
      </c>
      <c r="B1362" s="92" t="s">
        <v>13796</v>
      </c>
      <c r="C1362" s="18" t="s">
        <v>13797</v>
      </c>
      <c r="D1362" s="18" t="s">
        <v>13798</v>
      </c>
      <c r="E1362" s="18" t="s">
        <v>60</v>
      </c>
      <c r="F1362" s="18" t="s">
        <v>61</v>
      </c>
      <c r="G1362" s="18" t="s">
        <v>738</v>
      </c>
      <c r="H1362" s="18" t="s">
        <v>4441</v>
      </c>
      <c r="I1362" s="18" t="s">
        <v>4442</v>
      </c>
      <c r="J1362" s="18" t="s">
        <v>65</v>
      </c>
      <c r="K1362" s="18" t="s">
        <v>13372</v>
      </c>
      <c r="L1362" s="18" t="s">
        <v>13786</v>
      </c>
      <c r="M1362" s="18" t="s">
        <v>903</v>
      </c>
      <c r="N1362" s="18" t="s">
        <v>13799</v>
      </c>
      <c r="O1362" s="18">
        <v>1</v>
      </c>
      <c r="P1362" s="18" t="s">
        <v>68</v>
      </c>
      <c r="Q1362" s="18" t="s">
        <v>69</v>
      </c>
      <c r="R1362" s="18" t="s">
        <v>4407</v>
      </c>
      <c r="S1362" s="18" t="s">
        <v>13800</v>
      </c>
      <c r="T1362" s="60" t="s">
        <v>650</v>
      </c>
      <c r="U1362" s="93">
        <v>46063</v>
      </c>
      <c r="V1362" s="18" t="s">
        <v>647</v>
      </c>
      <c r="W1362" s="18" t="s">
        <v>13371</v>
      </c>
      <c r="X1362" s="18" t="s">
        <v>12922</v>
      </c>
      <c r="Y1362" s="142" t="str">
        <f>_xlfn.XLOOKUP(B1362,'Golden Rulebook-CDErule level'!I:I,'Golden Rulebook-CDErule level'!I:I, "not found")</f>
        <v>DQO-8057</v>
      </c>
    </row>
    <row r="1363" spans="1:25" ht="15" customHeight="1">
      <c r="A1363" s="18" t="s">
        <v>6466</v>
      </c>
      <c r="B1363" s="92" t="s">
        <v>6467</v>
      </c>
      <c r="C1363" s="18" t="s">
        <v>6468</v>
      </c>
      <c r="D1363" s="18" t="s">
        <v>6469</v>
      </c>
      <c r="E1363" s="18" t="s">
        <v>60</v>
      </c>
      <c r="F1363" s="18" t="s">
        <v>61</v>
      </c>
      <c r="G1363" s="18" t="s">
        <v>3030</v>
      </c>
      <c r="H1363" s="18" t="s">
        <v>4625</v>
      </c>
      <c r="I1363" s="18" t="s">
        <v>4626</v>
      </c>
      <c r="J1363" s="18" t="s">
        <v>65</v>
      </c>
      <c r="K1363" s="18" t="s">
        <v>6321</v>
      </c>
      <c r="L1363" s="18" t="s">
        <v>6457</v>
      </c>
      <c r="M1363" s="18" t="s">
        <v>903</v>
      </c>
      <c r="N1363" s="18" t="s">
        <v>6470</v>
      </c>
      <c r="O1363" s="18">
        <v>1</v>
      </c>
      <c r="P1363" s="18" t="s">
        <v>68</v>
      </c>
      <c r="Q1363" s="18" t="s">
        <v>69</v>
      </c>
      <c r="R1363" s="18" t="s">
        <v>4407</v>
      </c>
      <c r="S1363" s="18" t="s">
        <v>6471</v>
      </c>
      <c r="T1363" s="60" t="s">
        <v>650</v>
      </c>
      <c r="U1363" s="93">
        <v>46063</v>
      </c>
      <c r="V1363" s="18" t="s">
        <v>647</v>
      </c>
      <c r="W1363" s="18" t="s">
        <v>6320</v>
      </c>
      <c r="X1363" s="18" t="s">
        <v>5240</v>
      </c>
      <c r="Y1363" s="142" t="str">
        <f>_xlfn.XLOOKUP(B1363,'Golden Rulebook-CDErule level'!I:I,'Golden Rulebook-CDErule level'!I:I, "not found")</f>
        <v>DQO-8058</v>
      </c>
    </row>
    <row r="1364" spans="1:25" ht="15" customHeight="1">
      <c r="A1364" s="18" t="s">
        <v>6537</v>
      </c>
      <c r="B1364" s="92" t="s">
        <v>6538</v>
      </c>
      <c r="C1364" s="18" t="s">
        <v>6539</v>
      </c>
      <c r="D1364" s="18" t="s">
        <v>6540</v>
      </c>
      <c r="E1364" s="18" t="s">
        <v>60</v>
      </c>
      <c r="F1364" s="18" t="s">
        <v>61</v>
      </c>
      <c r="G1364" s="18" t="s">
        <v>3030</v>
      </c>
      <c r="H1364" s="18" t="s">
        <v>4625</v>
      </c>
      <c r="I1364" s="18" t="s">
        <v>4626</v>
      </c>
      <c r="J1364" s="18" t="s">
        <v>65</v>
      </c>
      <c r="K1364" s="18" t="s">
        <v>6321</v>
      </c>
      <c r="L1364" s="18" t="s">
        <v>6528</v>
      </c>
      <c r="M1364" s="18" t="s">
        <v>903</v>
      </c>
      <c r="N1364" s="18" t="s">
        <v>6541</v>
      </c>
      <c r="O1364" s="18">
        <v>1</v>
      </c>
      <c r="P1364" s="18" t="s">
        <v>68</v>
      </c>
      <c r="Q1364" s="18" t="s">
        <v>69</v>
      </c>
      <c r="R1364" s="18" t="s">
        <v>4407</v>
      </c>
      <c r="S1364" s="18" t="s">
        <v>6542</v>
      </c>
      <c r="T1364" s="60" t="s">
        <v>650</v>
      </c>
      <c r="U1364" s="93">
        <v>46063</v>
      </c>
      <c r="V1364" s="18" t="s">
        <v>647</v>
      </c>
      <c r="W1364" s="18" t="s">
        <v>6320</v>
      </c>
      <c r="X1364" s="18" t="s">
        <v>5329</v>
      </c>
      <c r="Y1364" s="142" t="str">
        <f>_xlfn.XLOOKUP(B1364,'Golden Rulebook-CDErule level'!I:I,'Golden Rulebook-CDErule level'!I:I, "not found")</f>
        <v>DQO-8059</v>
      </c>
    </row>
    <row r="1365" spans="1:25" ht="15" customHeight="1">
      <c r="A1365" s="18" t="s">
        <v>6552</v>
      </c>
      <c r="B1365" s="92" t="s">
        <v>6553</v>
      </c>
      <c r="C1365" s="18" t="s">
        <v>6554</v>
      </c>
      <c r="D1365" s="18" t="s">
        <v>6555</v>
      </c>
      <c r="E1365" s="18" t="s">
        <v>60</v>
      </c>
      <c r="F1365" s="18" t="s">
        <v>61</v>
      </c>
      <c r="G1365" s="18" t="s">
        <v>3030</v>
      </c>
      <c r="H1365" s="18" t="s">
        <v>4625</v>
      </c>
      <c r="I1365" s="18" t="s">
        <v>4626</v>
      </c>
      <c r="J1365" s="18" t="s">
        <v>65</v>
      </c>
      <c r="K1365" s="18" t="s">
        <v>6321</v>
      </c>
      <c r="L1365" s="18" t="s">
        <v>6543</v>
      </c>
      <c r="M1365" s="18" t="s">
        <v>903</v>
      </c>
      <c r="N1365" s="18" t="s">
        <v>6556</v>
      </c>
      <c r="O1365" s="18">
        <v>1</v>
      </c>
      <c r="P1365" s="18" t="s">
        <v>68</v>
      </c>
      <c r="Q1365" s="18" t="s">
        <v>69</v>
      </c>
      <c r="R1365" s="18" t="s">
        <v>4407</v>
      </c>
      <c r="S1365" s="18" t="s">
        <v>6557</v>
      </c>
      <c r="T1365" s="60" t="s">
        <v>650</v>
      </c>
      <c r="U1365" s="93">
        <v>46063</v>
      </c>
      <c r="V1365" s="18" t="s">
        <v>647</v>
      </c>
      <c r="W1365" s="18" t="s">
        <v>6320</v>
      </c>
      <c r="X1365" s="18" t="s">
        <v>5471</v>
      </c>
      <c r="Y1365" s="142" t="str">
        <f>_xlfn.XLOOKUP(B1365,'Golden Rulebook-CDErule level'!I:I,'Golden Rulebook-CDErule level'!I:I, "not found")</f>
        <v>DQO-8060</v>
      </c>
    </row>
    <row r="1366" spans="1:25" ht="15" customHeight="1">
      <c r="A1366" s="18" t="s">
        <v>6685</v>
      </c>
      <c r="B1366" s="92" t="s">
        <v>6686</v>
      </c>
      <c r="C1366" s="18" t="s">
        <v>6687</v>
      </c>
      <c r="D1366" s="18" t="s">
        <v>6688</v>
      </c>
      <c r="E1366" s="18" t="s">
        <v>60</v>
      </c>
      <c r="F1366" s="18" t="s">
        <v>61</v>
      </c>
      <c r="G1366" s="18" t="s">
        <v>3030</v>
      </c>
      <c r="H1366" s="18" t="s">
        <v>4625</v>
      </c>
      <c r="I1366" s="18" t="s">
        <v>4626</v>
      </c>
      <c r="J1366" s="18" t="s">
        <v>65</v>
      </c>
      <c r="K1366" s="18" t="s">
        <v>6321</v>
      </c>
      <c r="L1366" s="18" t="s">
        <v>6676</v>
      </c>
      <c r="M1366" s="18" t="s">
        <v>903</v>
      </c>
      <c r="N1366" s="18" t="s">
        <v>6689</v>
      </c>
      <c r="O1366" s="18">
        <v>1</v>
      </c>
      <c r="P1366" s="18" t="s">
        <v>68</v>
      </c>
      <c r="Q1366" s="18" t="s">
        <v>69</v>
      </c>
      <c r="R1366" s="18" t="s">
        <v>4407</v>
      </c>
      <c r="S1366" s="18" t="s">
        <v>6690</v>
      </c>
      <c r="T1366" s="60" t="s">
        <v>650</v>
      </c>
      <c r="U1366" s="93">
        <v>46063</v>
      </c>
      <c r="V1366" s="18" t="s">
        <v>647</v>
      </c>
      <c r="W1366" s="18" t="s">
        <v>6320</v>
      </c>
      <c r="X1366" s="18" t="s">
        <v>5807</v>
      </c>
      <c r="Y1366" s="142" t="str">
        <f>_xlfn.XLOOKUP(B1366,'Golden Rulebook-CDErule level'!I:I,'Golden Rulebook-CDErule level'!I:I, "not found")</f>
        <v>DQO-8061</v>
      </c>
    </row>
    <row r="1367" spans="1:25" ht="15" customHeight="1">
      <c r="A1367" s="18" t="s">
        <v>13051</v>
      </c>
      <c r="B1367" s="92" t="s">
        <v>13052</v>
      </c>
      <c r="C1367" s="18" t="s">
        <v>13053</v>
      </c>
      <c r="D1367" s="18" t="s">
        <v>13054</v>
      </c>
      <c r="E1367" s="18" t="s">
        <v>60</v>
      </c>
      <c r="F1367" s="18" t="s">
        <v>61</v>
      </c>
      <c r="G1367" s="18" t="s">
        <v>738</v>
      </c>
      <c r="H1367" s="18" t="s">
        <v>4441</v>
      </c>
      <c r="I1367" s="18" t="s">
        <v>4442</v>
      </c>
      <c r="J1367" s="18" t="s">
        <v>65</v>
      </c>
      <c r="K1367" s="18" t="s">
        <v>11878</v>
      </c>
      <c r="L1367" s="18" t="s">
        <v>13041</v>
      </c>
      <c r="M1367" s="18" t="s">
        <v>903</v>
      </c>
      <c r="N1367" s="18" t="s">
        <v>13055</v>
      </c>
      <c r="O1367" s="18">
        <v>1</v>
      </c>
      <c r="P1367" s="18" t="s">
        <v>68</v>
      </c>
      <c r="Q1367" s="18" t="s">
        <v>69</v>
      </c>
      <c r="R1367" s="18" t="s">
        <v>4407</v>
      </c>
      <c r="S1367" s="18" t="s">
        <v>13056</v>
      </c>
      <c r="T1367" s="60" t="s">
        <v>650</v>
      </c>
      <c r="U1367" s="93">
        <v>46063</v>
      </c>
      <c r="V1367" s="18" t="s">
        <v>647</v>
      </c>
      <c r="W1367" s="18" t="s">
        <v>11877</v>
      </c>
      <c r="X1367" s="18" t="s">
        <v>13040</v>
      </c>
      <c r="Y1367" s="142" t="str">
        <f>_xlfn.XLOOKUP(B1367,'Golden Rulebook-CDErule level'!I:I,'Golden Rulebook-CDErule level'!I:I, "not found")</f>
        <v>DQO-8062</v>
      </c>
    </row>
    <row r="1368" spans="1:25" ht="15" customHeight="1">
      <c r="A1368" s="18" t="s">
        <v>35788</v>
      </c>
      <c r="B1368" s="92" t="s">
        <v>35027</v>
      </c>
      <c r="C1368" s="18" t="s">
        <v>35789</v>
      </c>
      <c r="D1368" s="18" t="s">
        <v>35790</v>
      </c>
      <c r="E1368" s="18" t="s">
        <v>60</v>
      </c>
      <c r="F1368" s="18" t="s">
        <v>61</v>
      </c>
      <c r="G1368" s="18" t="s">
        <v>738</v>
      </c>
      <c r="H1368" s="18" t="s">
        <v>4441</v>
      </c>
      <c r="I1368" s="18" t="s">
        <v>4442</v>
      </c>
      <c r="J1368" s="18" t="s">
        <v>65</v>
      </c>
      <c r="K1368" s="18" t="s">
        <v>11878</v>
      </c>
      <c r="L1368" s="18" t="s">
        <v>13309</v>
      </c>
      <c r="M1368" s="18" t="s">
        <v>903</v>
      </c>
      <c r="N1368" s="18" t="s">
        <v>13322</v>
      </c>
      <c r="O1368" s="18">
        <v>1</v>
      </c>
      <c r="P1368" s="18" t="s">
        <v>68</v>
      </c>
      <c r="Q1368" s="18" t="s">
        <v>69</v>
      </c>
      <c r="R1368" s="18" t="s">
        <v>70</v>
      </c>
      <c r="S1368" s="18" t="s">
        <v>13323</v>
      </c>
      <c r="T1368" s="60" t="s">
        <v>650</v>
      </c>
      <c r="U1368" s="93">
        <v>46063</v>
      </c>
      <c r="V1368" s="18" t="s">
        <v>647</v>
      </c>
      <c r="W1368" s="18" t="s">
        <v>11877</v>
      </c>
      <c r="X1368" s="18" t="s">
        <v>13308</v>
      </c>
      <c r="Y1368" s="142" t="str">
        <f>_xlfn.XLOOKUP(B1368,'Golden Rulebook-CDErule level'!I:I,'Golden Rulebook-CDErule level'!I:I, "not found")</f>
        <v>not found</v>
      </c>
    </row>
    <row r="1369" spans="1:25" ht="15" customHeight="1">
      <c r="A1369" s="18" t="s">
        <v>12947</v>
      </c>
      <c r="B1369" s="92" t="s">
        <v>12948</v>
      </c>
      <c r="C1369" s="18" t="s">
        <v>12949</v>
      </c>
      <c r="D1369" s="18" t="s">
        <v>12950</v>
      </c>
      <c r="E1369" s="18" t="s">
        <v>60</v>
      </c>
      <c r="F1369" s="18" t="s">
        <v>61</v>
      </c>
      <c r="G1369" s="18" t="s">
        <v>738</v>
      </c>
      <c r="H1369" s="18" t="s">
        <v>4441</v>
      </c>
      <c r="I1369" s="18" t="s">
        <v>4442</v>
      </c>
      <c r="J1369" s="18" t="s">
        <v>65</v>
      </c>
      <c r="K1369" s="18" t="s">
        <v>11878</v>
      </c>
      <c r="L1369" s="18" t="s">
        <v>12938</v>
      </c>
      <c r="M1369" s="18" t="s">
        <v>903</v>
      </c>
      <c r="N1369" s="18" t="s">
        <v>12951</v>
      </c>
      <c r="O1369" s="18">
        <v>1</v>
      </c>
      <c r="P1369" s="18" t="s">
        <v>68</v>
      </c>
      <c r="Q1369" s="18" t="s">
        <v>69</v>
      </c>
      <c r="R1369" s="18" t="s">
        <v>4407</v>
      </c>
      <c r="S1369" s="18" t="s">
        <v>12952</v>
      </c>
      <c r="T1369" s="60" t="s">
        <v>650</v>
      </c>
      <c r="U1369" s="93">
        <v>46063</v>
      </c>
      <c r="V1369" s="18" t="s">
        <v>647</v>
      </c>
      <c r="W1369" s="18" t="s">
        <v>11877</v>
      </c>
      <c r="X1369" s="18" t="s">
        <v>5961</v>
      </c>
      <c r="Y1369" s="142" t="str">
        <f>_xlfn.XLOOKUP(B1369,'Golden Rulebook-CDErule level'!I:I,'Golden Rulebook-CDErule level'!I:I, "not found")</f>
        <v>DQO-8064</v>
      </c>
    </row>
    <row r="1370" spans="1:25" ht="15" customHeight="1">
      <c r="A1370" s="18" t="s">
        <v>13455</v>
      </c>
      <c r="B1370" s="92" t="s">
        <v>13456</v>
      </c>
      <c r="C1370" s="18" t="s">
        <v>13457</v>
      </c>
      <c r="D1370" s="18" t="s">
        <v>13458</v>
      </c>
      <c r="E1370" s="18" t="s">
        <v>60</v>
      </c>
      <c r="F1370" s="18" t="s">
        <v>61</v>
      </c>
      <c r="G1370" s="18" t="s">
        <v>738</v>
      </c>
      <c r="H1370" s="18" t="s">
        <v>4441</v>
      </c>
      <c r="I1370" s="18" t="s">
        <v>4442</v>
      </c>
      <c r="J1370" s="18" t="s">
        <v>65</v>
      </c>
      <c r="K1370" s="18" t="s">
        <v>13372</v>
      </c>
      <c r="L1370" s="18" t="s">
        <v>13446</v>
      </c>
      <c r="M1370" s="18" t="s">
        <v>903</v>
      </c>
      <c r="N1370" s="18" t="s">
        <v>13459</v>
      </c>
      <c r="O1370" s="18">
        <v>1</v>
      </c>
      <c r="P1370" s="18" t="s">
        <v>68</v>
      </c>
      <c r="Q1370" s="18" t="s">
        <v>69</v>
      </c>
      <c r="R1370" s="18" t="s">
        <v>4407</v>
      </c>
      <c r="S1370" s="18" t="s">
        <v>13460</v>
      </c>
      <c r="T1370" s="60" t="s">
        <v>650</v>
      </c>
      <c r="U1370" s="93">
        <v>46063</v>
      </c>
      <c r="V1370" s="18" t="s">
        <v>647</v>
      </c>
      <c r="W1370" s="18" t="s">
        <v>13371</v>
      </c>
      <c r="X1370" s="18" t="s">
        <v>12092</v>
      </c>
      <c r="Y1370" s="142" t="str">
        <f>_xlfn.XLOOKUP(B1370,'Golden Rulebook-CDErule level'!I:I,'Golden Rulebook-CDErule level'!I:I, "not found")</f>
        <v>DQO-8065</v>
      </c>
    </row>
    <row r="1371" spans="1:25" ht="15" customHeight="1">
      <c r="A1371" s="18" t="s">
        <v>13382</v>
      </c>
      <c r="B1371" s="92" t="s">
        <v>13383</v>
      </c>
      <c r="C1371" s="18" t="s">
        <v>13384</v>
      </c>
      <c r="D1371" s="18" t="s">
        <v>13385</v>
      </c>
      <c r="E1371" s="18" t="s">
        <v>60</v>
      </c>
      <c r="F1371" s="18" t="s">
        <v>61</v>
      </c>
      <c r="G1371" s="18" t="s">
        <v>738</v>
      </c>
      <c r="H1371" s="18" t="s">
        <v>4441</v>
      </c>
      <c r="I1371" s="18" t="s">
        <v>4442</v>
      </c>
      <c r="J1371" s="18" t="s">
        <v>65</v>
      </c>
      <c r="K1371" s="18" t="s">
        <v>13372</v>
      </c>
      <c r="L1371" s="18" t="s">
        <v>13373</v>
      </c>
      <c r="M1371" s="18" t="s">
        <v>903</v>
      </c>
      <c r="N1371" s="18" t="s">
        <v>13386</v>
      </c>
      <c r="O1371" s="18">
        <v>1</v>
      </c>
      <c r="P1371" s="18" t="s">
        <v>68</v>
      </c>
      <c r="Q1371" s="18" t="s">
        <v>69</v>
      </c>
      <c r="R1371" s="18" t="s">
        <v>4407</v>
      </c>
      <c r="S1371" s="18" t="s">
        <v>13387</v>
      </c>
      <c r="T1371" s="60" t="s">
        <v>650</v>
      </c>
      <c r="U1371" s="93">
        <v>46063</v>
      </c>
      <c r="V1371" s="18" t="s">
        <v>647</v>
      </c>
      <c r="W1371" s="18" t="s">
        <v>13371</v>
      </c>
      <c r="X1371" s="18" t="s">
        <v>11879</v>
      </c>
      <c r="Y1371" s="142" t="str">
        <f>_xlfn.XLOOKUP(B1371,'Golden Rulebook-CDErule level'!I:I,'Golden Rulebook-CDErule level'!I:I, "not found")</f>
        <v>DQO-8066</v>
      </c>
    </row>
    <row r="1372" spans="1:25" ht="15" customHeight="1">
      <c r="A1372" s="18" t="s">
        <v>13397</v>
      </c>
      <c r="B1372" s="92" t="s">
        <v>13398</v>
      </c>
      <c r="C1372" s="18" t="s">
        <v>13399</v>
      </c>
      <c r="D1372" s="18" t="s">
        <v>13400</v>
      </c>
      <c r="E1372" s="18" t="s">
        <v>60</v>
      </c>
      <c r="F1372" s="18" t="s">
        <v>61</v>
      </c>
      <c r="G1372" s="18" t="s">
        <v>738</v>
      </c>
      <c r="H1372" s="18" t="s">
        <v>4441</v>
      </c>
      <c r="I1372" s="18" t="s">
        <v>4442</v>
      </c>
      <c r="J1372" s="18" t="s">
        <v>65</v>
      </c>
      <c r="K1372" s="18" t="s">
        <v>13372</v>
      </c>
      <c r="L1372" s="18" t="s">
        <v>13388</v>
      </c>
      <c r="M1372" s="18" t="s">
        <v>903</v>
      </c>
      <c r="N1372" s="18" t="s">
        <v>13401</v>
      </c>
      <c r="O1372" s="18">
        <v>1</v>
      </c>
      <c r="P1372" s="18" t="s">
        <v>68</v>
      </c>
      <c r="Q1372" s="18" t="s">
        <v>69</v>
      </c>
      <c r="R1372" s="18" t="s">
        <v>4407</v>
      </c>
      <c r="S1372" s="18" t="s">
        <v>13402</v>
      </c>
      <c r="T1372" s="60" t="s">
        <v>650</v>
      </c>
      <c r="U1372" s="93">
        <v>46063</v>
      </c>
      <c r="V1372" s="18" t="s">
        <v>647</v>
      </c>
      <c r="W1372" s="18" t="s">
        <v>13371</v>
      </c>
      <c r="X1372" s="18" t="s">
        <v>11904</v>
      </c>
      <c r="Y1372" s="142" t="str">
        <f>_xlfn.XLOOKUP(B1372,'Golden Rulebook-CDErule level'!I:I,'Golden Rulebook-CDErule level'!I:I, "not found")</f>
        <v>DQO-8067</v>
      </c>
    </row>
    <row r="1373" spans="1:25" ht="15" customHeight="1">
      <c r="A1373" s="18" t="s">
        <v>13687</v>
      </c>
      <c r="B1373" s="92" t="s">
        <v>13688</v>
      </c>
      <c r="C1373" s="18" t="s">
        <v>13689</v>
      </c>
      <c r="D1373" s="18" t="s">
        <v>13690</v>
      </c>
      <c r="E1373" s="18" t="s">
        <v>60</v>
      </c>
      <c r="F1373" s="18" t="s">
        <v>61</v>
      </c>
      <c r="G1373" s="18" t="s">
        <v>738</v>
      </c>
      <c r="H1373" s="18" t="s">
        <v>4441</v>
      </c>
      <c r="I1373" s="18" t="s">
        <v>4442</v>
      </c>
      <c r="J1373" s="18" t="s">
        <v>65</v>
      </c>
      <c r="K1373" s="18" t="s">
        <v>13372</v>
      </c>
      <c r="L1373" s="18" t="s">
        <v>13678</v>
      </c>
      <c r="M1373" s="18" t="s">
        <v>903</v>
      </c>
      <c r="N1373" s="18" t="s">
        <v>13691</v>
      </c>
      <c r="O1373" s="18">
        <v>1</v>
      </c>
      <c r="P1373" s="18" t="s">
        <v>68</v>
      </c>
      <c r="Q1373" s="18" t="s">
        <v>69</v>
      </c>
      <c r="R1373" s="18" t="s">
        <v>4407</v>
      </c>
      <c r="S1373" s="18" t="s">
        <v>13692</v>
      </c>
      <c r="T1373" s="60" t="s">
        <v>650</v>
      </c>
      <c r="U1373" s="93">
        <v>46063</v>
      </c>
      <c r="V1373" s="18" t="s">
        <v>647</v>
      </c>
      <c r="W1373" s="18" t="s">
        <v>13371</v>
      </c>
      <c r="X1373" s="18" t="s">
        <v>12651</v>
      </c>
      <c r="Y1373" s="142" t="str">
        <f>_xlfn.XLOOKUP(B1373,'Golden Rulebook-CDErule level'!I:I,'Golden Rulebook-CDErule level'!I:I, "not found")</f>
        <v>DQO-8068</v>
      </c>
    </row>
    <row r="1374" spans="1:25" ht="15" customHeight="1">
      <c r="A1374" s="18" t="s">
        <v>13907</v>
      </c>
      <c r="B1374" s="92" t="s">
        <v>13908</v>
      </c>
      <c r="C1374" s="18" t="s">
        <v>13909</v>
      </c>
      <c r="D1374" s="18" t="s">
        <v>13910</v>
      </c>
      <c r="E1374" s="18" t="s">
        <v>60</v>
      </c>
      <c r="F1374" s="18" t="s">
        <v>61</v>
      </c>
      <c r="G1374" s="18" t="s">
        <v>738</v>
      </c>
      <c r="H1374" s="18" t="s">
        <v>4441</v>
      </c>
      <c r="I1374" s="18" t="s">
        <v>4442</v>
      </c>
      <c r="J1374" s="18" t="s">
        <v>65</v>
      </c>
      <c r="K1374" s="18" t="s">
        <v>13372</v>
      </c>
      <c r="L1374" s="18" t="s">
        <v>13898</v>
      </c>
      <c r="M1374" s="18" t="s">
        <v>903</v>
      </c>
      <c r="N1374" s="18" t="s">
        <v>13911</v>
      </c>
      <c r="O1374" s="18">
        <v>1</v>
      </c>
      <c r="P1374" s="18" t="s">
        <v>68</v>
      </c>
      <c r="Q1374" s="18" t="s">
        <v>69</v>
      </c>
      <c r="R1374" s="18" t="s">
        <v>4407</v>
      </c>
      <c r="S1374" s="18" t="s">
        <v>13912</v>
      </c>
      <c r="T1374" s="60" t="s">
        <v>650</v>
      </c>
      <c r="U1374" s="93">
        <v>46063</v>
      </c>
      <c r="V1374" s="18" t="s">
        <v>647</v>
      </c>
      <c r="W1374" s="18" t="s">
        <v>13371</v>
      </c>
      <c r="X1374" s="18" t="s">
        <v>13292</v>
      </c>
      <c r="Y1374" s="142" t="str">
        <f>_xlfn.XLOOKUP(B1374,'Golden Rulebook-CDErule level'!I:I,'Golden Rulebook-CDErule level'!I:I, "not found")</f>
        <v>DQO-8069</v>
      </c>
    </row>
    <row r="1375" spans="1:25" ht="15" customHeight="1">
      <c r="A1375" s="18" t="s">
        <v>13810</v>
      </c>
      <c r="B1375" s="92" t="s">
        <v>13811</v>
      </c>
      <c r="C1375" s="18" t="s">
        <v>13812</v>
      </c>
      <c r="D1375" s="18" t="s">
        <v>13813</v>
      </c>
      <c r="E1375" s="18" t="s">
        <v>60</v>
      </c>
      <c r="F1375" s="18" t="s">
        <v>61</v>
      </c>
      <c r="G1375" s="18" t="s">
        <v>738</v>
      </c>
      <c r="H1375" s="18" t="s">
        <v>4441</v>
      </c>
      <c r="I1375" s="18" t="s">
        <v>4442</v>
      </c>
      <c r="J1375" s="18" t="s">
        <v>65</v>
      </c>
      <c r="K1375" s="18" t="s">
        <v>13372</v>
      </c>
      <c r="L1375" s="18" t="s">
        <v>13801</v>
      </c>
      <c r="M1375" s="18" t="s">
        <v>903</v>
      </c>
      <c r="N1375" s="18" t="s">
        <v>13814</v>
      </c>
      <c r="O1375" s="18">
        <v>1</v>
      </c>
      <c r="P1375" s="18" t="s">
        <v>68</v>
      </c>
      <c r="Q1375" s="18" t="s">
        <v>69</v>
      </c>
      <c r="R1375" s="18" t="s">
        <v>4407</v>
      </c>
      <c r="S1375" s="18" t="s">
        <v>13815</v>
      </c>
      <c r="T1375" s="60" t="s">
        <v>650</v>
      </c>
      <c r="U1375" s="93">
        <v>46063</v>
      </c>
      <c r="V1375" s="18" t="s">
        <v>647</v>
      </c>
      <c r="W1375" s="18" t="s">
        <v>13371</v>
      </c>
      <c r="X1375" s="18" t="s">
        <v>13183</v>
      </c>
      <c r="Y1375" s="142" t="str">
        <f>_xlfn.XLOOKUP(B1375,'Golden Rulebook-CDErule level'!I:I,'Golden Rulebook-CDErule level'!I:I, "not found")</f>
        <v>DQO-8070</v>
      </c>
    </row>
    <row r="1376" spans="1:25" ht="15" customHeight="1">
      <c r="A1376" s="18" t="s">
        <v>7673</v>
      </c>
      <c r="B1376" s="92" t="s">
        <v>7674</v>
      </c>
      <c r="C1376" s="18" t="s">
        <v>7675</v>
      </c>
      <c r="D1376" s="18" t="s">
        <v>7676</v>
      </c>
      <c r="E1376" s="18" t="s">
        <v>60</v>
      </c>
      <c r="F1376" s="18" t="s">
        <v>61</v>
      </c>
      <c r="G1376" s="18" t="s">
        <v>738</v>
      </c>
      <c r="H1376" s="18" t="s">
        <v>4441</v>
      </c>
      <c r="I1376" s="18" t="s">
        <v>4442</v>
      </c>
      <c r="J1376" s="18" t="s">
        <v>65</v>
      </c>
      <c r="K1376" s="18" t="s">
        <v>7611</v>
      </c>
      <c r="L1376" s="18" t="s">
        <v>7664</v>
      </c>
      <c r="M1376" s="18" t="s">
        <v>903</v>
      </c>
      <c r="N1376" s="18" t="s">
        <v>6556</v>
      </c>
      <c r="O1376" s="18">
        <v>1</v>
      </c>
      <c r="P1376" s="18" t="s">
        <v>68</v>
      </c>
      <c r="Q1376" s="18" t="s">
        <v>69</v>
      </c>
      <c r="R1376" s="18" t="s">
        <v>4407</v>
      </c>
      <c r="S1376" s="18" t="s">
        <v>6557</v>
      </c>
      <c r="T1376" s="60" t="s">
        <v>650</v>
      </c>
      <c r="U1376" s="93">
        <v>46063</v>
      </c>
      <c r="V1376" s="18" t="s">
        <v>647</v>
      </c>
      <c r="W1376" s="18" t="s">
        <v>7610</v>
      </c>
      <c r="X1376" s="18" t="s">
        <v>5471</v>
      </c>
      <c r="Y1376" s="142" t="str">
        <f>_xlfn.XLOOKUP(B1376,'Golden Rulebook-CDErule level'!I:I,'Golden Rulebook-CDErule level'!I:I, "not found")</f>
        <v>DQO-8071</v>
      </c>
    </row>
    <row r="1377" spans="1:25" ht="15" customHeight="1">
      <c r="A1377" s="18" t="s">
        <v>7961</v>
      </c>
      <c r="B1377" s="92" t="s">
        <v>7962</v>
      </c>
      <c r="C1377" s="18" t="s">
        <v>7963</v>
      </c>
      <c r="D1377" s="18" t="s">
        <v>7964</v>
      </c>
      <c r="E1377" s="18" t="s">
        <v>60</v>
      </c>
      <c r="F1377" s="18" t="s">
        <v>61</v>
      </c>
      <c r="G1377" s="18" t="s">
        <v>738</v>
      </c>
      <c r="H1377" s="18" t="s">
        <v>4441</v>
      </c>
      <c r="I1377" s="18" t="s">
        <v>4442</v>
      </c>
      <c r="J1377" s="18" t="s">
        <v>65</v>
      </c>
      <c r="K1377" s="18" t="s">
        <v>7611</v>
      </c>
      <c r="L1377" s="18" t="s">
        <v>7952</v>
      </c>
      <c r="M1377" s="18" t="s">
        <v>903</v>
      </c>
      <c r="N1377" s="18" t="s">
        <v>6689</v>
      </c>
      <c r="O1377" s="18">
        <v>1</v>
      </c>
      <c r="P1377" s="18" t="s">
        <v>68</v>
      </c>
      <c r="Q1377" s="18" t="s">
        <v>69</v>
      </c>
      <c r="R1377" s="18" t="s">
        <v>4407</v>
      </c>
      <c r="S1377" s="18" t="s">
        <v>6690</v>
      </c>
      <c r="T1377" s="60" t="s">
        <v>650</v>
      </c>
      <c r="U1377" s="93">
        <v>46063</v>
      </c>
      <c r="V1377" s="18" t="s">
        <v>647</v>
      </c>
      <c r="W1377" s="18" t="s">
        <v>7610</v>
      </c>
      <c r="X1377" s="18" t="s">
        <v>5807</v>
      </c>
      <c r="Y1377" s="142" t="str">
        <f>_xlfn.XLOOKUP(B1377,'Golden Rulebook-CDErule level'!I:I,'Golden Rulebook-CDErule level'!I:I, "not found")</f>
        <v>DQO-8072</v>
      </c>
    </row>
    <row r="1378" spans="1:25" ht="15" customHeight="1">
      <c r="A1378" s="18" t="s">
        <v>7621</v>
      </c>
      <c r="B1378" s="92" t="s">
        <v>7622</v>
      </c>
      <c r="C1378" s="18" t="s">
        <v>7623</v>
      </c>
      <c r="D1378" s="18" t="s">
        <v>7624</v>
      </c>
      <c r="E1378" s="18" t="s">
        <v>60</v>
      </c>
      <c r="F1378" s="18" t="s">
        <v>61</v>
      </c>
      <c r="G1378" s="18" t="s">
        <v>738</v>
      </c>
      <c r="H1378" s="18" t="s">
        <v>4441</v>
      </c>
      <c r="I1378" s="18" t="s">
        <v>4442</v>
      </c>
      <c r="J1378" s="18" t="s">
        <v>65</v>
      </c>
      <c r="K1378" s="18" t="s">
        <v>7611</v>
      </c>
      <c r="L1378" s="18" t="s">
        <v>7612</v>
      </c>
      <c r="M1378" s="18" t="s">
        <v>903</v>
      </c>
      <c r="N1378" s="18" t="s">
        <v>7625</v>
      </c>
      <c r="O1378" s="18">
        <v>1</v>
      </c>
      <c r="P1378" s="18" t="s">
        <v>68</v>
      </c>
      <c r="Q1378" s="18" t="s">
        <v>69</v>
      </c>
      <c r="R1378" s="18" t="s">
        <v>4407</v>
      </c>
      <c r="S1378" s="18" t="s">
        <v>7626</v>
      </c>
      <c r="T1378" s="60" t="s">
        <v>650</v>
      </c>
      <c r="U1378" s="93">
        <v>46063</v>
      </c>
      <c r="V1378" s="18" t="s">
        <v>647</v>
      </c>
      <c r="W1378" s="18" t="s">
        <v>7610</v>
      </c>
      <c r="X1378" s="18" t="s">
        <v>6322</v>
      </c>
      <c r="Y1378" s="142" t="str">
        <f>_xlfn.XLOOKUP(B1378,'Golden Rulebook-CDErule level'!I:I,'Golden Rulebook-CDErule level'!I:I, "not found")</f>
        <v>DQO-8073</v>
      </c>
    </row>
    <row r="1379" spans="1:25" ht="15" customHeight="1">
      <c r="A1379" s="18" t="s">
        <v>14004</v>
      </c>
      <c r="B1379" s="92" t="s">
        <v>14005</v>
      </c>
      <c r="C1379" s="18" t="s">
        <v>14006</v>
      </c>
      <c r="D1379" s="18" t="s">
        <v>14007</v>
      </c>
      <c r="E1379" s="18" t="s">
        <v>60</v>
      </c>
      <c r="F1379" s="18" t="s">
        <v>61</v>
      </c>
      <c r="G1379" s="18" t="s">
        <v>738</v>
      </c>
      <c r="H1379" s="18" t="s">
        <v>4441</v>
      </c>
      <c r="I1379" s="18" t="s">
        <v>4442</v>
      </c>
      <c r="J1379" s="18" t="s">
        <v>65</v>
      </c>
      <c r="K1379" s="18" t="s">
        <v>13372</v>
      </c>
      <c r="L1379" s="18" t="s">
        <v>13987</v>
      </c>
      <c r="M1379" s="18" t="s">
        <v>903</v>
      </c>
      <c r="N1379" s="18" t="s">
        <v>14008</v>
      </c>
      <c r="O1379" s="18">
        <v>1</v>
      </c>
      <c r="P1379" s="18" t="s">
        <v>68</v>
      </c>
      <c r="Q1379" s="18" t="s">
        <v>69</v>
      </c>
      <c r="R1379" s="18" t="s">
        <v>4407</v>
      </c>
      <c r="S1379" s="18" t="s">
        <v>14009</v>
      </c>
      <c r="T1379" s="60" t="s">
        <v>650</v>
      </c>
      <c r="U1379" s="93">
        <v>46063</v>
      </c>
      <c r="V1379" s="18" t="s">
        <v>647</v>
      </c>
      <c r="W1379" s="18" t="s">
        <v>13371</v>
      </c>
      <c r="X1379" s="18" t="s">
        <v>13986</v>
      </c>
      <c r="Y1379" s="142" t="str">
        <f>_xlfn.XLOOKUP(B1379,'Golden Rulebook-CDErule level'!I:I,'Golden Rulebook-CDErule level'!I:I, "not found")</f>
        <v>DQO-8074</v>
      </c>
    </row>
    <row r="1380" spans="1:25" ht="15" customHeight="1">
      <c r="A1380" s="18" t="s">
        <v>14021</v>
      </c>
      <c r="B1380" s="92" t="s">
        <v>14022</v>
      </c>
      <c r="C1380" s="18" t="s">
        <v>14023</v>
      </c>
      <c r="D1380" s="18" t="s">
        <v>14024</v>
      </c>
      <c r="E1380" s="18" t="s">
        <v>60</v>
      </c>
      <c r="F1380" s="18" t="s">
        <v>61</v>
      </c>
      <c r="G1380" s="18" t="s">
        <v>738</v>
      </c>
      <c r="H1380" s="18" t="s">
        <v>4441</v>
      </c>
      <c r="I1380" s="18" t="s">
        <v>4442</v>
      </c>
      <c r="J1380" s="18" t="s">
        <v>65</v>
      </c>
      <c r="K1380" s="18" t="s">
        <v>13372</v>
      </c>
      <c r="L1380" s="18" t="s">
        <v>14011</v>
      </c>
      <c r="M1380" s="18" t="s">
        <v>903</v>
      </c>
      <c r="N1380" s="18" t="s">
        <v>14025</v>
      </c>
      <c r="O1380" s="18">
        <v>1</v>
      </c>
      <c r="P1380" s="18" t="s">
        <v>68</v>
      </c>
      <c r="Q1380" s="18" t="s">
        <v>69</v>
      </c>
      <c r="R1380" s="18" t="s">
        <v>4407</v>
      </c>
      <c r="S1380" s="18" t="s">
        <v>14026</v>
      </c>
      <c r="T1380" s="60" t="s">
        <v>650</v>
      </c>
      <c r="U1380" s="93">
        <v>46063</v>
      </c>
      <c r="V1380" s="18" t="s">
        <v>647</v>
      </c>
      <c r="W1380" s="18" t="s">
        <v>13371</v>
      </c>
      <c r="X1380" s="18" t="s">
        <v>14010</v>
      </c>
      <c r="Y1380" s="142" t="str">
        <f>_xlfn.XLOOKUP(B1380,'Golden Rulebook-CDErule level'!I:I,'Golden Rulebook-CDErule level'!I:I, "not found")</f>
        <v>DQO-8075</v>
      </c>
    </row>
    <row r="1381" spans="1:25" ht="15" customHeight="1">
      <c r="A1381" s="18" t="s">
        <v>13716</v>
      </c>
      <c r="B1381" s="92" t="s">
        <v>13717</v>
      </c>
      <c r="C1381" s="18" t="s">
        <v>13718</v>
      </c>
      <c r="D1381" s="18" t="s">
        <v>13719</v>
      </c>
      <c r="E1381" s="18" t="s">
        <v>60</v>
      </c>
      <c r="F1381" s="18" t="s">
        <v>61</v>
      </c>
      <c r="G1381" s="18" t="s">
        <v>738</v>
      </c>
      <c r="H1381" s="18" t="s">
        <v>4441</v>
      </c>
      <c r="I1381" s="18" t="s">
        <v>4442</v>
      </c>
      <c r="J1381" s="18" t="s">
        <v>65</v>
      </c>
      <c r="K1381" s="18" t="s">
        <v>13372</v>
      </c>
      <c r="L1381" s="18" t="s">
        <v>13707</v>
      </c>
      <c r="M1381" s="18" t="s">
        <v>903</v>
      </c>
      <c r="N1381" s="18" t="s">
        <v>13720</v>
      </c>
      <c r="O1381" s="18">
        <v>1</v>
      </c>
      <c r="P1381" s="18" t="s">
        <v>68</v>
      </c>
      <c r="Q1381" s="18" t="s">
        <v>69</v>
      </c>
      <c r="R1381" s="18" t="s">
        <v>4407</v>
      </c>
      <c r="S1381" s="18" t="s">
        <v>13721</v>
      </c>
      <c r="T1381" s="60" t="s">
        <v>650</v>
      </c>
      <c r="U1381" s="93">
        <v>46063</v>
      </c>
      <c r="V1381" s="18" t="s">
        <v>647</v>
      </c>
      <c r="W1381" s="18" t="s">
        <v>13371</v>
      </c>
      <c r="X1381" s="18" t="s">
        <v>5785</v>
      </c>
      <c r="Y1381" s="142" t="str">
        <f>_xlfn.XLOOKUP(B1381,'Golden Rulebook-CDErule level'!I:I,'Golden Rulebook-CDErule level'!I:I, "not found")</f>
        <v>DQO-8076</v>
      </c>
    </row>
    <row r="1382" spans="1:25" ht="15" customHeight="1">
      <c r="A1382" s="18" t="s">
        <v>7699</v>
      </c>
      <c r="B1382" s="92" t="s">
        <v>7700</v>
      </c>
      <c r="C1382" s="18" t="s">
        <v>7701</v>
      </c>
      <c r="D1382" s="18" t="s">
        <v>7702</v>
      </c>
      <c r="E1382" s="18" t="s">
        <v>60</v>
      </c>
      <c r="F1382" s="18" t="s">
        <v>61</v>
      </c>
      <c r="G1382" s="18" t="s">
        <v>738</v>
      </c>
      <c r="H1382" s="18" t="s">
        <v>4441</v>
      </c>
      <c r="I1382" s="18" t="s">
        <v>4442</v>
      </c>
      <c r="J1382" s="18" t="s">
        <v>65</v>
      </c>
      <c r="K1382" s="18" t="s">
        <v>7611</v>
      </c>
      <c r="L1382" s="18" t="s">
        <v>7690</v>
      </c>
      <c r="M1382" s="18" t="s">
        <v>903</v>
      </c>
      <c r="N1382" s="18" t="s">
        <v>7703</v>
      </c>
      <c r="O1382" s="18">
        <v>1</v>
      </c>
      <c r="P1382" s="18" t="s">
        <v>68</v>
      </c>
      <c r="Q1382" s="18" t="s">
        <v>69</v>
      </c>
      <c r="R1382" s="18" t="s">
        <v>4407</v>
      </c>
      <c r="S1382" s="18" t="s">
        <v>7704</v>
      </c>
      <c r="T1382" s="60" t="s">
        <v>650</v>
      </c>
      <c r="U1382" s="93">
        <v>46063</v>
      </c>
      <c r="V1382" s="18" t="s">
        <v>647</v>
      </c>
      <c r="W1382" s="18" t="s">
        <v>7610</v>
      </c>
      <c r="X1382" s="18" t="s">
        <v>5528</v>
      </c>
      <c r="Y1382" s="142" t="str">
        <f>_xlfn.XLOOKUP(B1382,'Golden Rulebook-CDErule level'!I:I,'Golden Rulebook-CDErule level'!I:I, "not found")</f>
        <v>DQO-8077</v>
      </c>
    </row>
    <row r="1383" spans="1:25" ht="15" customHeight="1">
      <c r="A1383" s="18" t="s">
        <v>8002</v>
      </c>
      <c r="B1383" s="92" t="s">
        <v>8003</v>
      </c>
      <c r="C1383" s="18" t="s">
        <v>8004</v>
      </c>
      <c r="D1383" s="18" t="s">
        <v>8005</v>
      </c>
      <c r="E1383" s="18" t="s">
        <v>60</v>
      </c>
      <c r="F1383" s="18" t="s">
        <v>61</v>
      </c>
      <c r="G1383" s="18" t="s">
        <v>738</v>
      </c>
      <c r="H1383" s="18" t="s">
        <v>4441</v>
      </c>
      <c r="I1383" s="18" t="s">
        <v>4442</v>
      </c>
      <c r="J1383" s="18" t="s">
        <v>65</v>
      </c>
      <c r="K1383" s="18" t="s">
        <v>7611</v>
      </c>
      <c r="L1383" s="18" t="s">
        <v>7993</v>
      </c>
      <c r="M1383" s="18" t="s">
        <v>903</v>
      </c>
      <c r="N1383" s="18" t="s">
        <v>8006</v>
      </c>
      <c r="O1383" s="18">
        <v>1</v>
      </c>
      <c r="P1383" s="18" t="s">
        <v>68</v>
      </c>
      <c r="Q1383" s="18" t="s">
        <v>69</v>
      </c>
      <c r="R1383" s="18" t="s">
        <v>4407</v>
      </c>
      <c r="S1383" s="18" t="s">
        <v>8007</v>
      </c>
      <c r="T1383" s="60" t="s">
        <v>650</v>
      </c>
      <c r="U1383" s="93">
        <v>46063</v>
      </c>
      <c r="V1383" s="18" t="s">
        <v>647</v>
      </c>
      <c r="W1383" s="18" t="s">
        <v>7610</v>
      </c>
      <c r="X1383" s="18" t="s">
        <v>6005</v>
      </c>
      <c r="Y1383" s="142" t="str">
        <f>_xlfn.XLOOKUP(B1383,'Golden Rulebook-CDErule level'!I:I,'Golden Rulebook-CDErule level'!I:I, "not found")</f>
        <v>DQO-8078</v>
      </c>
    </row>
    <row r="1384" spans="1:25" ht="15" customHeight="1">
      <c r="A1384" s="26"/>
      <c r="B1384" s="26" t="s">
        <v>30416</v>
      </c>
      <c r="C1384" s="26" t="s">
        <v>30417</v>
      </c>
      <c r="D1384" s="26" t="s">
        <v>30418</v>
      </c>
      <c r="E1384" s="26" t="s">
        <v>90</v>
      </c>
      <c r="F1384" s="26" t="s">
        <v>61</v>
      </c>
      <c r="G1384" s="26" t="s">
        <v>738</v>
      </c>
      <c r="H1384" s="26" t="s">
        <v>91</v>
      </c>
      <c r="I1384" s="26" t="s">
        <v>92</v>
      </c>
      <c r="J1384" s="26" t="s">
        <v>65</v>
      </c>
      <c r="K1384" s="26" t="s">
        <v>11878</v>
      </c>
      <c r="L1384" s="26" t="s">
        <v>30413</v>
      </c>
      <c r="M1384" s="26" t="s">
        <v>93</v>
      </c>
      <c r="N1384" s="26" t="s">
        <v>13507</v>
      </c>
      <c r="O1384" s="26">
        <v>0.95</v>
      </c>
      <c r="P1384" s="26" t="s">
        <v>68</v>
      </c>
      <c r="Q1384" s="26" t="s">
        <v>69</v>
      </c>
      <c r="R1384" s="26" t="s">
        <v>70</v>
      </c>
      <c r="S1384" s="26"/>
      <c r="T1384" s="26" t="s">
        <v>71</v>
      </c>
      <c r="U1384" s="110">
        <v>46304</v>
      </c>
      <c r="V1384" s="26"/>
      <c r="W1384" s="26" t="s">
        <v>35791</v>
      </c>
      <c r="X1384" s="26" t="s">
        <v>13492</v>
      </c>
      <c r="Y1384" s="142" t="str">
        <f>_xlfn.XLOOKUP(B1384,'Golden Rulebook-CDErule level'!I:I,'Golden Rulebook-CDErule level'!I:I, "not found")</f>
        <v>DQO-7035</v>
      </c>
    </row>
    <row r="1385" spans="1:25" ht="15" customHeight="1">
      <c r="A1385" s="26"/>
      <c r="B1385" s="26" t="s">
        <v>30422</v>
      </c>
      <c r="C1385" s="26" t="s">
        <v>30423</v>
      </c>
      <c r="D1385" s="26" t="s">
        <v>30424</v>
      </c>
      <c r="E1385" s="26" t="s">
        <v>90</v>
      </c>
      <c r="F1385" s="26" t="s">
        <v>61</v>
      </c>
      <c r="G1385" s="26" t="s">
        <v>738</v>
      </c>
      <c r="H1385" s="26" t="s">
        <v>91</v>
      </c>
      <c r="I1385" s="26" t="s">
        <v>92</v>
      </c>
      <c r="J1385" s="26" t="s">
        <v>65</v>
      </c>
      <c r="K1385" s="26" t="s">
        <v>11878</v>
      </c>
      <c r="L1385" s="26" t="s">
        <v>30419</v>
      </c>
      <c r="M1385" s="26" t="s">
        <v>93</v>
      </c>
      <c r="N1385" s="26" t="s">
        <v>5404</v>
      </c>
      <c r="O1385" s="26">
        <v>0.95</v>
      </c>
      <c r="P1385" s="26" t="s">
        <v>68</v>
      </c>
      <c r="Q1385" s="26" t="s">
        <v>69</v>
      </c>
      <c r="R1385" s="26" t="s">
        <v>70</v>
      </c>
      <c r="S1385" s="26"/>
      <c r="T1385" s="26" t="s">
        <v>71</v>
      </c>
      <c r="U1385" s="110">
        <v>46304</v>
      </c>
      <c r="V1385" s="26"/>
      <c r="W1385" s="26" t="s">
        <v>35791</v>
      </c>
      <c r="X1385" s="26" t="s">
        <v>5396</v>
      </c>
      <c r="Y1385" s="142" t="str">
        <f>_xlfn.XLOOKUP(B1385,'Golden Rulebook-CDErule level'!I:I,'Golden Rulebook-CDErule level'!I:I, "not found")</f>
        <v>DQO-7036</v>
      </c>
    </row>
    <row r="1386" spans="1:25" ht="15" customHeight="1">
      <c r="A1386" s="26"/>
      <c r="B1386" s="26" t="s">
        <v>30428</v>
      </c>
      <c r="C1386" s="26" t="s">
        <v>30429</v>
      </c>
      <c r="D1386" s="26" t="s">
        <v>30430</v>
      </c>
      <c r="E1386" s="26" t="s">
        <v>90</v>
      </c>
      <c r="F1386" s="26" t="s">
        <v>61</v>
      </c>
      <c r="G1386" s="26" t="s">
        <v>738</v>
      </c>
      <c r="H1386" s="26" t="s">
        <v>91</v>
      </c>
      <c r="I1386" s="26" t="s">
        <v>92</v>
      </c>
      <c r="J1386" s="26" t="s">
        <v>65</v>
      </c>
      <c r="K1386" s="26" t="s">
        <v>13372</v>
      </c>
      <c r="L1386" s="26" t="s">
        <v>30425</v>
      </c>
      <c r="M1386" s="26" t="s">
        <v>93</v>
      </c>
      <c r="N1386" s="26" t="s">
        <v>12139</v>
      </c>
      <c r="O1386" s="26">
        <v>0.95</v>
      </c>
      <c r="P1386" s="26" t="s">
        <v>68</v>
      </c>
      <c r="Q1386" s="26" t="s">
        <v>69</v>
      </c>
      <c r="R1386" s="26" t="s">
        <v>70</v>
      </c>
      <c r="S1386" s="26"/>
      <c r="T1386" s="26" t="s">
        <v>71</v>
      </c>
      <c r="U1386" s="110">
        <v>46304</v>
      </c>
      <c r="V1386" s="26"/>
      <c r="W1386" s="26" t="s">
        <v>35792</v>
      </c>
      <c r="X1386" s="26" t="s">
        <v>12131</v>
      </c>
      <c r="Y1386" s="142" t="str">
        <f>_xlfn.XLOOKUP(B1386,'Golden Rulebook-CDErule level'!I:I,'Golden Rulebook-CDErule level'!I:I, "not found")</f>
        <v>DQO-7052</v>
      </c>
    </row>
    <row r="1387" spans="1:25" ht="15" customHeight="1">
      <c r="A1387" s="26"/>
      <c r="B1387" s="26" t="s">
        <v>30434</v>
      </c>
      <c r="C1387" s="26" t="s">
        <v>30435</v>
      </c>
      <c r="D1387" s="26" t="s">
        <v>30436</v>
      </c>
      <c r="E1387" s="26" t="s">
        <v>90</v>
      </c>
      <c r="F1387" s="26" t="s">
        <v>61</v>
      </c>
      <c r="G1387" s="26" t="s">
        <v>738</v>
      </c>
      <c r="H1387" s="26" t="s">
        <v>91</v>
      </c>
      <c r="I1387" s="26" t="s">
        <v>92</v>
      </c>
      <c r="J1387" s="26" t="s">
        <v>65</v>
      </c>
      <c r="K1387" s="26" t="s">
        <v>13372</v>
      </c>
      <c r="L1387" s="26" t="s">
        <v>30431</v>
      </c>
      <c r="M1387" s="26" t="s">
        <v>93</v>
      </c>
      <c r="N1387" s="26" t="s">
        <v>5344</v>
      </c>
      <c r="O1387" s="26">
        <v>0.95</v>
      </c>
      <c r="P1387" s="26" t="s">
        <v>68</v>
      </c>
      <c r="Q1387" s="26" t="s">
        <v>69</v>
      </c>
      <c r="R1387" s="26" t="s">
        <v>70</v>
      </c>
      <c r="S1387" s="26"/>
      <c r="T1387" s="26" t="s">
        <v>71</v>
      </c>
      <c r="U1387" s="110">
        <v>46304</v>
      </c>
      <c r="V1387" s="26"/>
      <c r="W1387" s="26" t="s">
        <v>35792</v>
      </c>
      <c r="X1387" s="26" t="s">
        <v>5329</v>
      </c>
      <c r="Y1387" s="142" t="str">
        <f>_xlfn.XLOOKUP(B1387,'Golden Rulebook-CDErule level'!I:I,'Golden Rulebook-CDErule level'!I:I, "not found")</f>
        <v>DQO-7053</v>
      </c>
    </row>
    <row r="1388" spans="1:25" ht="15" customHeight="1">
      <c r="A1388" s="26"/>
      <c r="B1388" s="26" t="s">
        <v>30440</v>
      </c>
      <c r="C1388" s="26" t="s">
        <v>30441</v>
      </c>
      <c r="D1388" s="26" t="s">
        <v>30442</v>
      </c>
      <c r="E1388" s="26" t="s">
        <v>90</v>
      </c>
      <c r="F1388" s="26" t="s">
        <v>61</v>
      </c>
      <c r="G1388" s="26" t="s">
        <v>738</v>
      </c>
      <c r="H1388" s="26" t="s">
        <v>91</v>
      </c>
      <c r="I1388" s="26" t="s">
        <v>92</v>
      </c>
      <c r="J1388" s="26" t="s">
        <v>65</v>
      </c>
      <c r="K1388" s="26" t="s">
        <v>13372</v>
      </c>
      <c r="L1388" s="26" t="s">
        <v>30437</v>
      </c>
      <c r="M1388" s="26" t="s">
        <v>93</v>
      </c>
      <c r="N1388" s="26" t="s">
        <v>12234</v>
      </c>
      <c r="O1388" s="26">
        <v>0.95</v>
      </c>
      <c r="P1388" s="26" t="s">
        <v>68</v>
      </c>
      <c r="Q1388" s="26" t="s">
        <v>69</v>
      </c>
      <c r="R1388" s="26" t="s">
        <v>70</v>
      </c>
      <c r="S1388" s="26"/>
      <c r="T1388" s="26" t="s">
        <v>71</v>
      </c>
      <c r="U1388" s="110">
        <v>46304</v>
      </c>
      <c r="V1388" s="26"/>
      <c r="W1388" s="26" t="s">
        <v>35792</v>
      </c>
      <c r="X1388" s="26" t="s">
        <v>12219</v>
      </c>
      <c r="Y1388" s="142" t="str">
        <f>_xlfn.XLOOKUP(B1388,'Golden Rulebook-CDErule level'!I:I,'Golden Rulebook-CDErule level'!I:I, "not found")</f>
        <v>DQO-7054</v>
      </c>
    </row>
    <row r="1389" spans="1:25" ht="15" customHeight="1">
      <c r="A1389" s="26"/>
      <c r="B1389" s="26" t="s">
        <v>30446</v>
      </c>
      <c r="C1389" s="26" t="s">
        <v>30447</v>
      </c>
      <c r="D1389" s="26" t="s">
        <v>30448</v>
      </c>
      <c r="E1389" s="26" t="s">
        <v>90</v>
      </c>
      <c r="F1389" s="26" t="s">
        <v>61</v>
      </c>
      <c r="G1389" s="26" t="s">
        <v>738</v>
      </c>
      <c r="H1389" s="26" t="s">
        <v>91</v>
      </c>
      <c r="I1389" s="26" t="s">
        <v>92</v>
      </c>
      <c r="J1389" s="26" t="s">
        <v>65</v>
      </c>
      <c r="K1389" s="26" t="s">
        <v>13372</v>
      </c>
      <c r="L1389" s="26" t="s">
        <v>30443</v>
      </c>
      <c r="M1389" s="26" t="s">
        <v>93</v>
      </c>
      <c r="N1389" s="26" t="s">
        <v>12340</v>
      </c>
      <c r="O1389" s="26">
        <v>0.95</v>
      </c>
      <c r="P1389" s="26" t="s">
        <v>68</v>
      </c>
      <c r="Q1389" s="26" t="s">
        <v>69</v>
      </c>
      <c r="R1389" s="26" t="s">
        <v>70</v>
      </c>
      <c r="S1389" s="26"/>
      <c r="T1389" s="26" t="s">
        <v>71</v>
      </c>
      <c r="U1389" s="110">
        <v>46304</v>
      </c>
      <c r="V1389" s="26"/>
      <c r="W1389" s="26" t="s">
        <v>35792</v>
      </c>
      <c r="X1389" s="26" t="s">
        <v>12332</v>
      </c>
      <c r="Y1389" s="142" t="str">
        <f>_xlfn.XLOOKUP(B1389,'Golden Rulebook-CDErule level'!I:I,'Golden Rulebook-CDErule level'!I:I, "not found")</f>
        <v>DQO-7055</v>
      </c>
    </row>
    <row r="1390" spans="1:25" ht="15" customHeight="1">
      <c r="A1390" s="26"/>
      <c r="B1390" s="26" t="s">
        <v>30452</v>
      </c>
      <c r="C1390" s="26" t="s">
        <v>30453</v>
      </c>
      <c r="D1390" s="26" t="s">
        <v>30454</v>
      </c>
      <c r="E1390" s="26" t="s">
        <v>90</v>
      </c>
      <c r="F1390" s="26" t="s">
        <v>61</v>
      </c>
      <c r="G1390" s="26" t="s">
        <v>738</v>
      </c>
      <c r="H1390" s="26" t="s">
        <v>91</v>
      </c>
      <c r="I1390" s="26" t="s">
        <v>92</v>
      </c>
      <c r="J1390" s="26" t="s">
        <v>65</v>
      </c>
      <c r="K1390" s="26" t="s">
        <v>13372</v>
      </c>
      <c r="L1390" s="26" t="s">
        <v>30449</v>
      </c>
      <c r="M1390" s="26" t="s">
        <v>93</v>
      </c>
      <c r="N1390" s="26" t="s">
        <v>5404</v>
      </c>
      <c r="O1390" s="26">
        <v>0.95</v>
      </c>
      <c r="P1390" s="26" t="s">
        <v>68</v>
      </c>
      <c r="Q1390" s="26" t="s">
        <v>69</v>
      </c>
      <c r="R1390" s="26" t="s">
        <v>70</v>
      </c>
      <c r="S1390" s="26"/>
      <c r="T1390" s="26" t="s">
        <v>71</v>
      </c>
      <c r="U1390" s="110">
        <v>46304</v>
      </c>
      <c r="V1390" s="26"/>
      <c r="W1390" s="26" t="s">
        <v>35792</v>
      </c>
      <c r="X1390" s="26" t="s">
        <v>5396</v>
      </c>
      <c r="Y1390" s="142" t="str">
        <f>_xlfn.XLOOKUP(B1390,'Golden Rulebook-CDErule level'!I:I,'Golden Rulebook-CDErule level'!I:I, "not found")</f>
        <v>DQO-7056</v>
      </c>
    </row>
    <row r="1391" spans="1:25" ht="15" customHeight="1">
      <c r="A1391" s="26"/>
      <c r="B1391" s="26" t="s">
        <v>30458</v>
      </c>
      <c r="C1391" s="26" t="s">
        <v>30459</v>
      </c>
      <c r="D1391" s="26" t="s">
        <v>30460</v>
      </c>
      <c r="E1391" s="26" t="s">
        <v>90</v>
      </c>
      <c r="F1391" s="26" t="s">
        <v>61</v>
      </c>
      <c r="G1391" s="26" t="s">
        <v>738</v>
      </c>
      <c r="H1391" s="26" t="s">
        <v>91</v>
      </c>
      <c r="I1391" s="26" t="s">
        <v>92</v>
      </c>
      <c r="J1391" s="26" t="s">
        <v>65</v>
      </c>
      <c r="K1391" s="26" t="s">
        <v>13372</v>
      </c>
      <c r="L1391" s="26" t="s">
        <v>30455</v>
      </c>
      <c r="M1391" s="26" t="s">
        <v>93</v>
      </c>
      <c r="N1391" s="26" t="s">
        <v>12581</v>
      </c>
      <c r="O1391" s="26">
        <v>0.95</v>
      </c>
      <c r="P1391" s="26" t="s">
        <v>68</v>
      </c>
      <c r="Q1391" s="26" t="s">
        <v>69</v>
      </c>
      <c r="R1391" s="26" t="s">
        <v>70</v>
      </c>
      <c r="S1391" s="26"/>
      <c r="T1391" s="26" t="s">
        <v>71</v>
      </c>
      <c r="U1391" s="110">
        <v>46304</v>
      </c>
      <c r="V1391" s="26"/>
      <c r="W1391" s="26" t="s">
        <v>35792</v>
      </c>
      <c r="X1391" s="26" t="s">
        <v>12566</v>
      </c>
      <c r="Y1391" s="142" t="str">
        <f>_xlfn.XLOOKUP(B1391,'Golden Rulebook-CDErule level'!I:I,'Golden Rulebook-CDErule level'!I:I, "not found")</f>
        <v>DQO-7057</v>
      </c>
    </row>
    <row r="1392" spans="1:25" ht="15" customHeight="1">
      <c r="A1392" s="26"/>
      <c r="B1392" s="26" t="s">
        <v>30465</v>
      </c>
      <c r="C1392" s="26" t="s">
        <v>30466</v>
      </c>
      <c r="D1392" s="26" t="s">
        <v>30467</v>
      </c>
      <c r="E1392" s="26" t="s">
        <v>90</v>
      </c>
      <c r="F1392" s="26" t="s">
        <v>61</v>
      </c>
      <c r="G1392" s="26" t="s">
        <v>738</v>
      </c>
      <c r="H1392" s="26" t="s">
        <v>91</v>
      </c>
      <c r="I1392" s="26" t="s">
        <v>92</v>
      </c>
      <c r="J1392" s="26" t="s">
        <v>65</v>
      </c>
      <c r="K1392" s="26" t="s">
        <v>13372</v>
      </c>
      <c r="L1392" s="26" t="s">
        <v>30462</v>
      </c>
      <c r="M1392" s="26" t="s">
        <v>93</v>
      </c>
      <c r="N1392" s="26" t="s">
        <v>30468</v>
      </c>
      <c r="O1392" s="26">
        <v>0.95</v>
      </c>
      <c r="P1392" s="26" t="s">
        <v>68</v>
      </c>
      <c r="Q1392" s="26" t="s">
        <v>69</v>
      </c>
      <c r="R1392" s="26" t="s">
        <v>70</v>
      </c>
      <c r="S1392" s="26"/>
      <c r="T1392" s="26" t="s">
        <v>71</v>
      </c>
      <c r="U1392" s="110">
        <v>46304</v>
      </c>
      <c r="V1392" s="26"/>
      <c r="W1392" s="26" t="s">
        <v>35792</v>
      </c>
      <c r="X1392" s="26" t="s">
        <v>30461</v>
      </c>
      <c r="Y1392" s="142" t="str">
        <f>_xlfn.XLOOKUP(B1392,'Golden Rulebook-CDErule level'!I:I,'Golden Rulebook-CDErule level'!I:I, "not found")</f>
        <v>DQO-7058</v>
      </c>
    </row>
    <row r="1393" spans="1:25" ht="15" customHeight="1">
      <c r="A1393" s="26"/>
      <c r="B1393" s="26" t="s">
        <v>30473</v>
      </c>
      <c r="C1393" s="26" t="s">
        <v>30474</v>
      </c>
      <c r="D1393" s="26" t="s">
        <v>30475</v>
      </c>
      <c r="E1393" s="26" t="s">
        <v>90</v>
      </c>
      <c r="F1393" s="26" t="s">
        <v>61</v>
      </c>
      <c r="G1393" s="26" t="s">
        <v>738</v>
      </c>
      <c r="H1393" s="26" t="s">
        <v>91</v>
      </c>
      <c r="I1393" s="26" t="s">
        <v>92</v>
      </c>
      <c r="J1393" s="26" t="s">
        <v>65</v>
      </c>
      <c r="K1393" s="26" t="s">
        <v>4550</v>
      </c>
      <c r="L1393" s="26" t="s">
        <v>30470</v>
      </c>
      <c r="M1393" s="26" t="s">
        <v>93</v>
      </c>
      <c r="N1393" s="26" t="s">
        <v>30476</v>
      </c>
      <c r="O1393" s="26">
        <v>0.95</v>
      </c>
      <c r="P1393" s="26" t="s">
        <v>68</v>
      </c>
      <c r="Q1393" s="26" t="s">
        <v>69</v>
      </c>
      <c r="R1393" s="26" t="s">
        <v>70</v>
      </c>
      <c r="S1393" s="26"/>
      <c r="T1393" s="26" t="s">
        <v>71</v>
      </c>
      <c r="U1393" s="110">
        <v>46304</v>
      </c>
      <c r="V1393" s="26"/>
      <c r="W1393" s="26" t="s">
        <v>4549</v>
      </c>
      <c r="X1393" s="26" t="s">
        <v>30469</v>
      </c>
      <c r="Y1393" s="142" t="str">
        <f>_xlfn.XLOOKUP(B1393,'Golden Rulebook-CDErule level'!I:I,'Golden Rulebook-CDErule level'!I:I, "not found")</f>
        <v>DQO-7087</v>
      </c>
    </row>
    <row r="1394" spans="1:25" ht="15" customHeight="1">
      <c r="A1394" s="26"/>
      <c r="B1394" s="26" t="s">
        <v>30480</v>
      </c>
      <c r="C1394" s="26" t="s">
        <v>30481</v>
      </c>
      <c r="D1394" s="26" t="s">
        <v>30482</v>
      </c>
      <c r="E1394" s="26" t="s">
        <v>90</v>
      </c>
      <c r="F1394" s="26" t="s">
        <v>61</v>
      </c>
      <c r="G1394" s="26" t="s">
        <v>3030</v>
      </c>
      <c r="H1394" s="26" t="s">
        <v>30483</v>
      </c>
      <c r="I1394" s="26" t="s">
        <v>30484</v>
      </c>
      <c r="J1394" s="26" t="s">
        <v>65</v>
      </c>
      <c r="K1394" s="26" t="s">
        <v>4723</v>
      </c>
      <c r="L1394" s="26" t="s">
        <v>30477</v>
      </c>
      <c r="M1394" s="26" t="s">
        <v>93</v>
      </c>
      <c r="N1394" s="26" t="s">
        <v>22386</v>
      </c>
      <c r="O1394" s="26">
        <v>0.95</v>
      </c>
      <c r="P1394" s="26" t="s">
        <v>68</v>
      </c>
      <c r="Q1394" s="26" t="s">
        <v>69</v>
      </c>
      <c r="R1394" s="26" t="s">
        <v>70</v>
      </c>
      <c r="S1394" s="26"/>
      <c r="T1394" s="26" t="s">
        <v>71</v>
      </c>
      <c r="U1394" s="110">
        <v>46304</v>
      </c>
      <c r="V1394" s="26"/>
      <c r="W1394" s="26" t="s">
        <v>4722</v>
      </c>
      <c r="X1394" s="26" t="s">
        <v>22378</v>
      </c>
      <c r="Y1394" s="142" t="str">
        <f>_xlfn.XLOOKUP(B1394,'Golden Rulebook-CDErule level'!I:I,'Golden Rulebook-CDErule level'!I:I, "not found")</f>
        <v>DQO-7090</v>
      </c>
    </row>
    <row r="1395" spans="1:25" ht="15" customHeight="1">
      <c r="A1395" s="26"/>
      <c r="B1395" s="26" t="s">
        <v>30488</v>
      </c>
      <c r="C1395" s="26" t="s">
        <v>30489</v>
      </c>
      <c r="D1395" s="26" t="s">
        <v>30490</v>
      </c>
      <c r="E1395" s="26" t="s">
        <v>90</v>
      </c>
      <c r="F1395" s="26" t="s">
        <v>61</v>
      </c>
      <c r="G1395" s="26" t="s">
        <v>738</v>
      </c>
      <c r="H1395" s="26" t="s">
        <v>91</v>
      </c>
      <c r="I1395" s="26" t="s">
        <v>92</v>
      </c>
      <c r="J1395" s="26" t="s">
        <v>65</v>
      </c>
      <c r="K1395" s="26" t="s">
        <v>6259</v>
      </c>
      <c r="L1395" s="26" t="s">
        <v>30485</v>
      </c>
      <c r="M1395" s="26" t="s">
        <v>93</v>
      </c>
      <c r="N1395" s="26" t="s">
        <v>30491</v>
      </c>
      <c r="O1395" s="26">
        <v>0.95</v>
      </c>
      <c r="P1395" s="26" t="s">
        <v>68</v>
      </c>
      <c r="Q1395" s="26" t="s">
        <v>69</v>
      </c>
      <c r="R1395" s="26" t="s">
        <v>70</v>
      </c>
      <c r="S1395" s="26"/>
      <c r="T1395" s="26" t="s">
        <v>71</v>
      </c>
      <c r="U1395" s="110">
        <v>46304</v>
      </c>
      <c r="V1395" s="26"/>
      <c r="W1395" s="26" t="s">
        <v>35793</v>
      </c>
      <c r="X1395" s="26" t="s">
        <v>3586</v>
      </c>
      <c r="Y1395" s="142" t="str">
        <f>_xlfn.XLOOKUP(B1395,'Golden Rulebook-CDErule level'!I:I,'Golden Rulebook-CDErule level'!I:I, "not found")</f>
        <v>DQO-7091</v>
      </c>
    </row>
    <row r="1396" spans="1:25" ht="15" customHeight="1">
      <c r="A1396" s="26"/>
      <c r="B1396" s="26" t="s">
        <v>30495</v>
      </c>
      <c r="C1396" s="26" t="s">
        <v>30496</v>
      </c>
      <c r="D1396" s="26" t="s">
        <v>30497</v>
      </c>
      <c r="E1396" s="26" t="s">
        <v>90</v>
      </c>
      <c r="F1396" s="26" t="s">
        <v>61</v>
      </c>
      <c r="G1396" s="26" t="s">
        <v>738</v>
      </c>
      <c r="H1396" s="26" t="s">
        <v>91</v>
      </c>
      <c r="I1396" s="26" t="s">
        <v>92</v>
      </c>
      <c r="J1396" s="26" t="s">
        <v>65</v>
      </c>
      <c r="K1396" s="26" t="s">
        <v>6259</v>
      </c>
      <c r="L1396" s="26" t="s">
        <v>30492</v>
      </c>
      <c r="M1396" s="26" t="s">
        <v>93</v>
      </c>
      <c r="N1396" s="26" t="s">
        <v>30498</v>
      </c>
      <c r="O1396" s="26">
        <v>0.95</v>
      </c>
      <c r="P1396" s="26" t="s">
        <v>68</v>
      </c>
      <c r="Q1396" s="26" t="s">
        <v>69</v>
      </c>
      <c r="R1396" s="26" t="s">
        <v>70</v>
      </c>
      <c r="S1396" s="26"/>
      <c r="T1396" s="26" t="s">
        <v>71</v>
      </c>
      <c r="U1396" s="110">
        <v>46304</v>
      </c>
      <c r="V1396" s="26"/>
      <c r="W1396" s="26" t="s">
        <v>35793</v>
      </c>
      <c r="X1396" s="26" t="s">
        <v>29444</v>
      </c>
      <c r="Y1396" s="142" t="str">
        <f>_xlfn.XLOOKUP(B1396,'Golden Rulebook-CDErule level'!I:I,'Golden Rulebook-CDErule level'!I:I, "not found")</f>
        <v>DQO-7092</v>
      </c>
    </row>
    <row r="1397" spans="1:25" ht="15" customHeight="1">
      <c r="A1397" s="26"/>
      <c r="B1397" s="26" t="s">
        <v>30503</v>
      </c>
      <c r="C1397" s="26" t="s">
        <v>30504</v>
      </c>
      <c r="D1397" s="26" t="s">
        <v>30505</v>
      </c>
      <c r="E1397" s="26" t="s">
        <v>90</v>
      </c>
      <c r="F1397" s="26" t="s">
        <v>61</v>
      </c>
      <c r="G1397" s="26" t="s">
        <v>30506</v>
      </c>
      <c r="H1397" s="26" t="s">
        <v>63</v>
      </c>
      <c r="I1397" s="26" t="s">
        <v>64</v>
      </c>
      <c r="J1397" s="26" t="s">
        <v>65</v>
      </c>
      <c r="K1397" s="26" t="s">
        <v>10806</v>
      </c>
      <c r="L1397" s="26" t="s">
        <v>30500</v>
      </c>
      <c r="M1397" s="26" t="s">
        <v>93</v>
      </c>
      <c r="N1397" s="26" t="s">
        <v>30507</v>
      </c>
      <c r="O1397" s="26">
        <v>0.95</v>
      </c>
      <c r="P1397" s="26" t="s">
        <v>68</v>
      </c>
      <c r="Q1397" s="26" t="s">
        <v>69</v>
      </c>
      <c r="R1397" s="26" t="s">
        <v>70</v>
      </c>
      <c r="S1397" s="26"/>
      <c r="T1397" s="26" t="s">
        <v>71</v>
      </c>
      <c r="U1397" s="110">
        <v>46304</v>
      </c>
      <c r="V1397" s="26"/>
      <c r="W1397" s="26" t="s">
        <v>10805</v>
      </c>
      <c r="X1397" s="26" t="s">
        <v>30499</v>
      </c>
      <c r="Y1397" s="142" t="str">
        <f>_xlfn.XLOOKUP(B1397,'Golden Rulebook-CDErule level'!I:I,'Golden Rulebook-CDErule level'!I:I, "not found")</f>
        <v>DQO-7095</v>
      </c>
    </row>
    <row r="1398" spans="1:25" ht="15" customHeight="1">
      <c r="A1398" s="26"/>
      <c r="B1398" s="26" t="s">
        <v>30512</v>
      </c>
      <c r="C1398" s="26" t="s">
        <v>30513</v>
      </c>
      <c r="D1398" s="26" t="s">
        <v>30514</v>
      </c>
      <c r="E1398" s="26" t="s">
        <v>90</v>
      </c>
      <c r="F1398" s="26" t="s">
        <v>61</v>
      </c>
      <c r="G1398" s="26" t="s">
        <v>30506</v>
      </c>
      <c r="H1398" s="26" t="s">
        <v>63</v>
      </c>
      <c r="I1398" s="26" t="s">
        <v>64</v>
      </c>
      <c r="J1398" s="26" t="s">
        <v>65</v>
      </c>
      <c r="K1398" s="26" t="s">
        <v>10806</v>
      </c>
      <c r="L1398" s="26" t="s">
        <v>30509</v>
      </c>
      <c r="M1398" s="26" t="s">
        <v>93</v>
      </c>
      <c r="N1398" s="26" t="s">
        <v>30515</v>
      </c>
      <c r="O1398" s="26">
        <v>0.95</v>
      </c>
      <c r="P1398" s="26" t="s">
        <v>68</v>
      </c>
      <c r="Q1398" s="26" t="s">
        <v>69</v>
      </c>
      <c r="R1398" s="26" t="s">
        <v>70</v>
      </c>
      <c r="S1398" s="26"/>
      <c r="T1398" s="26" t="s">
        <v>71</v>
      </c>
      <c r="U1398" s="110">
        <v>46304</v>
      </c>
      <c r="V1398" s="26"/>
      <c r="W1398" s="26" t="s">
        <v>10805</v>
      </c>
      <c r="X1398" s="26" t="s">
        <v>30508</v>
      </c>
      <c r="Y1398" s="142" t="str">
        <f>_xlfn.XLOOKUP(B1398,'Golden Rulebook-CDErule level'!I:I,'Golden Rulebook-CDErule level'!I:I, "not found")</f>
        <v>DQO-7096</v>
      </c>
    </row>
    <row r="1399" spans="1:25" ht="15" customHeight="1">
      <c r="A1399" s="26"/>
      <c r="B1399" s="26" t="s">
        <v>30518</v>
      </c>
      <c r="C1399" s="26" t="s">
        <v>30519</v>
      </c>
      <c r="D1399" s="26" t="s">
        <v>30520</v>
      </c>
      <c r="E1399" s="26" t="s">
        <v>60</v>
      </c>
      <c r="F1399" s="26" t="s">
        <v>61</v>
      </c>
      <c r="G1399" s="26" t="s">
        <v>738</v>
      </c>
      <c r="H1399" s="26" t="s">
        <v>91</v>
      </c>
      <c r="I1399" s="26" t="s">
        <v>92</v>
      </c>
      <c r="J1399" s="26" t="s">
        <v>65</v>
      </c>
      <c r="K1399" s="26" t="s">
        <v>11878</v>
      </c>
      <c r="L1399" s="26" t="s">
        <v>30413</v>
      </c>
      <c r="M1399" s="26" t="s">
        <v>66</v>
      </c>
      <c r="N1399" s="26" t="s">
        <v>30521</v>
      </c>
      <c r="O1399" s="26">
        <v>1</v>
      </c>
      <c r="P1399" s="26" t="s">
        <v>68</v>
      </c>
      <c r="Q1399" s="26" t="s">
        <v>69</v>
      </c>
      <c r="R1399" s="26" t="s">
        <v>70</v>
      </c>
      <c r="S1399" s="26"/>
      <c r="T1399" s="26" t="s">
        <v>71</v>
      </c>
      <c r="U1399" s="110">
        <v>46304</v>
      </c>
      <c r="V1399" s="26"/>
      <c r="W1399" s="26" t="s">
        <v>35791</v>
      </c>
      <c r="X1399" s="26" t="s">
        <v>13492</v>
      </c>
      <c r="Y1399" s="142" t="str">
        <f>_xlfn.XLOOKUP(B1399,'Golden Rulebook-CDErule level'!I:I,'Golden Rulebook-CDErule level'!I:I, "not found")</f>
        <v>DQO-7131</v>
      </c>
    </row>
    <row r="1400" spans="1:25" ht="15" customHeight="1">
      <c r="A1400" s="26"/>
      <c r="B1400" s="26" t="s">
        <v>30524</v>
      </c>
      <c r="C1400" s="26" t="s">
        <v>30525</v>
      </c>
      <c r="D1400" s="26" t="s">
        <v>30526</v>
      </c>
      <c r="E1400" s="26" t="s">
        <v>60</v>
      </c>
      <c r="F1400" s="26" t="s">
        <v>61</v>
      </c>
      <c r="G1400" s="26" t="s">
        <v>738</v>
      </c>
      <c r="H1400" s="26" t="s">
        <v>91</v>
      </c>
      <c r="I1400" s="26" t="s">
        <v>92</v>
      </c>
      <c r="J1400" s="26" t="s">
        <v>65</v>
      </c>
      <c r="K1400" s="26" t="s">
        <v>11878</v>
      </c>
      <c r="L1400" s="26" t="s">
        <v>30419</v>
      </c>
      <c r="M1400" s="26" t="s">
        <v>66</v>
      </c>
      <c r="N1400" s="26" t="s">
        <v>30527</v>
      </c>
      <c r="O1400" s="26">
        <v>1</v>
      </c>
      <c r="P1400" s="26" t="s">
        <v>68</v>
      </c>
      <c r="Q1400" s="26" t="s">
        <v>69</v>
      </c>
      <c r="R1400" s="26" t="s">
        <v>70</v>
      </c>
      <c r="S1400" s="26"/>
      <c r="T1400" s="26" t="s">
        <v>71</v>
      </c>
      <c r="U1400" s="110">
        <v>46304</v>
      </c>
      <c r="V1400" s="26"/>
      <c r="W1400" s="26" t="s">
        <v>35791</v>
      </c>
      <c r="X1400" s="26" t="s">
        <v>5396</v>
      </c>
      <c r="Y1400" s="142" t="str">
        <f>_xlfn.XLOOKUP(B1400,'Golden Rulebook-CDErule level'!I:I,'Golden Rulebook-CDErule level'!I:I, "not found")</f>
        <v>DQO-7132</v>
      </c>
    </row>
    <row r="1401" spans="1:25" ht="15" customHeight="1">
      <c r="A1401" s="26"/>
      <c r="B1401" s="26" t="s">
        <v>30530</v>
      </c>
      <c r="C1401" s="26" t="s">
        <v>30531</v>
      </c>
      <c r="D1401" s="26" t="s">
        <v>30532</v>
      </c>
      <c r="E1401" s="26" t="s">
        <v>60</v>
      </c>
      <c r="F1401" s="26" t="s">
        <v>61</v>
      </c>
      <c r="G1401" s="26" t="s">
        <v>738</v>
      </c>
      <c r="H1401" s="26" t="s">
        <v>91</v>
      </c>
      <c r="I1401" s="26" t="s">
        <v>92</v>
      </c>
      <c r="J1401" s="26" t="s">
        <v>65</v>
      </c>
      <c r="K1401" s="26" t="s">
        <v>13372</v>
      </c>
      <c r="L1401" s="26" t="s">
        <v>30425</v>
      </c>
      <c r="M1401" s="26" t="s">
        <v>66</v>
      </c>
      <c r="N1401" s="26" t="s">
        <v>30533</v>
      </c>
      <c r="O1401" s="26">
        <v>1</v>
      </c>
      <c r="P1401" s="26" t="s">
        <v>68</v>
      </c>
      <c r="Q1401" s="26" t="s">
        <v>69</v>
      </c>
      <c r="R1401" s="26" t="s">
        <v>70</v>
      </c>
      <c r="S1401" s="26"/>
      <c r="T1401" s="26" t="s">
        <v>71</v>
      </c>
      <c r="U1401" s="110">
        <v>46304</v>
      </c>
      <c r="V1401" s="26"/>
      <c r="W1401" s="26" t="s">
        <v>35792</v>
      </c>
      <c r="X1401" s="26" t="s">
        <v>12131</v>
      </c>
      <c r="Y1401" s="142" t="str">
        <f>_xlfn.XLOOKUP(B1401,'Golden Rulebook-CDErule level'!I:I,'Golden Rulebook-CDErule level'!I:I, "not found")</f>
        <v>DQO-7148</v>
      </c>
    </row>
    <row r="1402" spans="1:25" ht="15" customHeight="1">
      <c r="A1402" s="26"/>
      <c r="B1402" s="26" t="s">
        <v>30536</v>
      </c>
      <c r="C1402" s="26" t="s">
        <v>30537</v>
      </c>
      <c r="D1402" s="26" t="s">
        <v>30538</v>
      </c>
      <c r="E1402" s="26" t="s">
        <v>60</v>
      </c>
      <c r="F1402" s="26" t="s">
        <v>61</v>
      </c>
      <c r="G1402" s="26" t="s">
        <v>738</v>
      </c>
      <c r="H1402" s="26" t="s">
        <v>91</v>
      </c>
      <c r="I1402" s="26" t="s">
        <v>92</v>
      </c>
      <c r="J1402" s="26" t="s">
        <v>65</v>
      </c>
      <c r="K1402" s="26" t="s">
        <v>13372</v>
      </c>
      <c r="L1402" s="26" t="s">
        <v>30431</v>
      </c>
      <c r="M1402" s="26" t="s">
        <v>66</v>
      </c>
      <c r="N1402" s="26" t="s">
        <v>30539</v>
      </c>
      <c r="O1402" s="26">
        <v>1</v>
      </c>
      <c r="P1402" s="26" t="s">
        <v>68</v>
      </c>
      <c r="Q1402" s="26" t="s">
        <v>69</v>
      </c>
      <c r="R1402" s="26" t="s">
        <v>70</v>
      </c>
      <c r="S1402" s="26"/>
      <c r="T1402" s="26" t="s">
        <v>71</v>
      </c>
      <c r="U1402" s="110">
        <v>46304</v>
      </c>
      <c r="V1402" s="26"/>
      <c r="W1402" s="26" t="s">
        <v>35792</v>
      </c>
      <c r="X1402" s="26" t="s">
        <v>5329</v>
      </c>
      <c r="Y1402" s="142" t="str">
        <f>_xlfn.XLOOKUP(B1402,'Golden Rulebook-CDErule level'!I:I,'Golden Rulebook-CDErule level'!I:I, "not found")</f>
        <v>DQO-7149</v>
      </c>
    </row>
    <row r="1403" spans="1:25" ht="15" customHeight="1">
      <c r="A1403" s="26"/>
      <c r="B1403" s="26" t="s">
        <v>30542</v>
      </c>
      <c r="C1403" s="26" t="s">
        <v>30543</v>
      </c>
      <c r="D1403" s="26" t="s">
        <v>30544</v>
      </c>
      <c r="E1403" s="26" t="s">
        <v>60</v>
      </c>
      <c r="F1403" s="26" t="s">
        <v>61</v>
      </c>
      <c r="G1403" s="26" t="s">
        <v>738</v>
      </c>
      <c r="H1403" s="26" t="s">
        <v>91</v>
      </c>
      <c r="I1403" s="26" t="s">
        <v>92</v>
      </c>
      <c r="J1403" s="26" t="s">
        <v>65</v>
      </c>
      <c r="K1403" s="26" t="s">
        <v>13372</v>
      </c>
      <c r="L1403" s="26" t="s">
        <v>30437</v>
      </c>
      <c r="M1403" s="26" t="s">
        <v>66</v>
      </c>
      <c r="N1403" s="26" t="s">
        <v>30545</v>
      </c>
      <c r="O1403" s="26">
        <v>1</v>
      </c>
      <c r="P1403" s="26" t="s">
        <v>68</v>
      </c>
      <c r="Q1403" s="26" t="s">
        <v>69</v>
      </c>
      <c r="R1403" s="26" t="s">
        <v>70</v>
      </c>
      <c r="S1403" s="26"/>
      <c r="T1403" s="26" t="s">
        <v>71</v>
      </c>
      <c r="U1403" s="110">
        <v>46304</v>
      </c>
      <c r="V1403" s="26"/>
      <c r="W1403" s="26" t="s">
        <v>35792</v>
      </c>
      <c r="X1403" s="26" t="s">
        <v>12219</v>
      </c>
      <c r="Y1403" s="142" t="str">
        <f>_xlfn.XLOOKUP(B1403,'Golden Rulebook-CDErule level'!I:I,'Golden Rulebook-CDErule level'!I:I, "not found")</f>
        <v>DQO-7150</v>
      </c>
    </row>
    <row r="1404" spans="1:25" ht="15" customHeight="1">
      <c r="A1404" s="26"/>
      <c r="B1404" s="26" t="s">
        <v>30548</v>
      </c>
      <c r="C1404" s="26" t="s">
        <v>30549</v>
      </c>
      <c r="D1404" s="26" t="s">
        <v>30550</v>
      </c>
      <c r="E1404" s="26" t="s">
        <v>60</v>
      </c>
      <c r="F1404" s="26" t="s">
        <v>61</v>
      </c>
      <c r="G1404" s="26" t="s">
        <v>738</v>
      </c>
      <c r="H1404" s="26" t="s">
        <v>91</v>
      </c>
      <c r="I1404" s="26" t="s">
        <v>92</v>
      </c>
      <c r="J1404" s="26" t="s">
        <v>65</v>
      </c>
      <c r="K1404" s="26" t="s">
        <v>13372</v>
      </c>
      <c r="L1404" s="26" t="s">
        <v>30443</v>
      </c>
      <c r="M1404" s="26" t="s">
        <v>66</v>
      </c>
      <c r="N1404" s="26" t="s">
        <v>30551</v>
      </c>
      <c r="O1404" s="26">
        <v>1</v>
      </c>
      <c r="P1404" s="26" t="s">
        <v>68</v>
      </c>
      <c r="Q1404" s="26" t="s">
        <v>69</v>
      </c>
      <c r="R1404" s="26" t="s">
        <v>70</v>
      </c>
      <c r="S1404" s="26"/>
      <c r="T1404" s="26" t="s">
        <v>71</v>
      </c>
      <c r="U1404" s="110">
        <v>46304</v>
      </c>
      <c r="V1404" s="26"/>
      <c r="W1404" s="26" t="s">
        <v>35792</v>
      </c>
      <c r="X1404" s="26" t="s">
        <v>12332</v>
      </c>
      <c r="Y1404" s="142" t="str">
        <f>_xlfn.XLOOKUP(B1404,'Golden Rulebook-CDErule level'!I:I,'Golden Rulebook-CDErule level'!I:I, "not found")</f>
        <v>DQO-7151</v>
      </c>
    </row>
    <row r="1405" spans="1:25" ht="15" customHeight="1">
      <c r="A1405" s="26"/>
      <c r="B1405" s="26" t="s">
        <v>30554</v>
      </c>
      <c r="C1405" s="26" t="s">
        <v>30555</v>
      </c>
      <c r="D1405" s="26" t="s">
        <v>30556</v>
      </c>
      <c r="E1405" s="26" t="s">
        <v>60</v>
      </c>
      <c r="F1405" s="26" t="s">
        <v>61</v>
      </c>
      <c r="G1405" s="26" t="s">
        <v>738</v>
      </c>
      <c r="H1405" s="26" t="s">
        <v>91</v>
      </c>
      <c r="I1405" s="26" t="s">
        <v>92</v>
      </c>
      <c r="J1405" s="26" t="s">
        <v>65</v>
      </c>
      <c r="K1405" s="26" t="s">
        <v>13372</v>
      </c>
      <c r="L1405" s="26" t="s">
        <v>30449</v>
      </c>
      <c r="M1405" s="26" t="s">
        <v>66</v>
      </c>
      <c r="N1405" s="26" t="s">
        <v>30527</v>
      </c>
      <c r="O1405" s="26">
        <v>1</v>
      </c>
      <c r="P1405" s="26" t="s">
        <v>68</v>
      </c>
      <c r="Q1405" s="26" t="s">
        <v>69</v>
      </c>
      <c r="R1405" s="26" t="s">
        <v>70</v>
      </c>
      <c r="S1405" s="26"/>
      <c r="T1405" s="26" t="s">
        <v>71</v>
      </c>
      <c r="U1405" s="110">
        <v>46304</v>
      </c>
      <c r="V1405" s="26"/>
      <c r="W1405" s="26" t="s">
        <v>35792</v>
      </c>
      <c r="X1405" s="26" t="s">
        <v>5396</v>
      </c>
      <c r="Y1405" s="142" t="str">
        <f>_xlfn.XLOOKUP(B1405,'Golden Rulebook-CDErule level'!I:I,'Golden Rulebook-CDErule level'!I:I, "not found")</f>
        <v>DQO-7152</v>
      </c>
    </row>
    <row r="1406" spans="1:25" ht="15" customHeight="1">
      <c r="A1406" s="26"/>
      <c r="B1406" s="26" t="s">
        <v>30559</v>
      </c>
      <c r="C1406" s="26" t="s">
        <v>30560</v>
      </c>
      <c r="D1406" s="26" t="s">
        <v>30561</v>
      </c>
      <c r="E1406" s="26" t="s">
        <v>60</v>
      </c>
      <c r="F1406" s="26" t="s">
        <v>61</v>
      </c>
      <c r="G1406" s="26" t="s">
        <v>738</v>
      </c>
      <c r="H1406" s="26" t="s">
        <v>91</v>
      </c>
      <c r="I1406" s="26" t="s">
        <v>92</v>
      </c>
      <c r="J1406" s="26" t="s">
        <v>65</v>
      </c>
      <c r="K1406" s="26" t="s">
        <v>13372</v>
      </c>
      <c r="L1406" s="26" t="s">
        <v>30455</v>
      </c>
      <c r="M1406" s="26" t="s">
        <v>66</v>
      </c>
      <c r="N1406" s="26" t="s">
        <v>30562</v>
      </c>
      <c r="O1406" s="26">
        <v>1</v>
      </c>
      <c r="P1406" s="26" t="s">
        <v>68</v>
      </c>
      <c r="Q1406" s="26" t="s">
        <v>69</v>
      </c>
      <c r="R1406" s="26" t="s">
        <v>70</v>
      </c>
      <c r="S1406" s="26"/>
      <c r="T1406" s="26" t="s">
        <v>71</v>
      </c>
      <c r="U1406" s="110">
        <v>46304</v>
      </c>
      <c r="V1406" s="26"/>
      <c r="W1406" s="26" t="s">
        <v>35792</v>
      </c>
      <c r="X1406" s="26" t="s">
        <v>12566</v>
      </c>
      <c r="Y1406" s="142" t="str">
        <f>_xlfn.XLOOKUP(B1406,'Golden Rulebook-CDErule level'!I:I,'Golden Rulebook-CDErule level'!I:I, "not found")</f>
        <v>DQO-7153</v>
      </c>
    </row>
    <row r="1407" spans="1:25" ht="15" customHeight="1">
      <c r="A1407" s="26"/>
      <c r="B1407" s="26" t="s">
        <v>30565</v>
      </c>
      <c r="C1407" s="26" t="s">
        <v>30566</v>
      </c>
      <c r="D1407" s="26" t="s">
        <v>30567</v>
      </c>
      <c r="E1407" s="26" t="s">
        <v>60</v>
      </c>
      <c r="F1407" s="26" t="s">
        <v>61</v>
      </c>
      <c r="G1407" s="26" t="s">
        <v>738</v>
      </c>
      <c r="H1407" s="26" t="s">
        <v>91</v>
      </c>
      <c r="I1407" s="26" t="s">
        <v>92</v>
      </c>
      <c r="J1407" s="26" t="s">
        <v>65</v>
      </c>
      <c r="K1407" s="26" t="s">
        <v>13372</v>
      </c>
      <c r="L1407" s="26" t="s">
        <v>30462</v>
      </c>
      <c r="M1407" s="26" t="s">
        <v>66</v>
      </c>
      <c r="N1407" s="26" t="s">
        <v>30568</v>
      </c>
      <c r="O1407" s="26">
        <v>1</v>
      </c>
      <c r="P1407" s="26" t="s">
        <v>68</v>
      </c>
      <c r="Q1407" s="26" t="s">
        <v>69</v>
      </c>
      <c r="R1407" s="26" t="s">
        <v>70</v>
      </c>
      <c r="S1407" s="26"/>
      <c r="T1407" s="26" t="s">
        <v>71</v>
      </c>
      <c r="U1407" s="110">
        <v>46304</v>
      </c>
      <c r="V1407" s="26"/>
      <c r="W1407" s="26" t="s">
        <v>35792</v>
      </c>
      <c r="X1407" s="26" t="s">
        <v>30461</v>
      </c>
      <c r="Y1407" s="142" t="str">
        <f>_xlfn.XLOOKUP(B1407,'Golden Rulebook-CDErule level'!I:I,'Golden Rulebook-CDErule level'!I:I, "not found")</f>
        <v>DQO-7154</v>
      </c>
    </row>
    <row r="1408" spans="1:25" ht="15" customHeight="1">
      <c r="A1408" s="26"/>
      <c r="B1408" s="26" t="s">
        <v>30571</v>
      </c>
      <c r="C1408" s="26" t="s">
        <v>30572</v>
      </c>
      <c r="D1408" s="26" t="s">
        <v>30573</v>
      </c>
      <c r="E1408" s="26" t="s">
        <v>60</v>
      </c>
      <c r="F1408" s="26" t="s">
        <v>61</v>
      </c>
      <c r="G1408" s="26" t="s">
        <v>738</v>
      </c>
      <c r="H1408" s="26" t="s">
        <v>91</v>
      </c>
      <c r="I1408" s="26" t="s">
        <v>92</v>
      </c>
      <c r="J1408" s="26" t="s">
        <v>65</v>
      </c>
      <c r="K1408" s="26" t="s">
        <v>4550</v>
      </c>
      <c r="L1408" s="26" t="s">
        <v>30470</v>
      </c>
      <c r="M1408" s="26" t="s">
        <v>66</v>
      </c>
      <c r="N1408" s="26" t="s">
        <v>30574</v>
      </c>
      <c r="O1408" s="26">
        <v>1</v>
      </c>
      <c r="P1408" s="26" t="s">
        <v>68</v>
      </c>
      <c r="Q1408" s="26" t="s">
        <v>69</v>
      </c>
      <c r="R1408" s="26" t="s">
        <v>70</v>
      </c>
      <c r="S1408" s="26"/>
      <c r="T1408" s="26" t="s">
        <v>71</v>
      </c>
      <c r="U1408" s="110">
        <v>46304</v>
      </c>
      <c r="V1408" s="26"/>
      <c r="W1408" s="26" t="s">
        <v>4549</v>
      </c>
      <c r="X1408" s="26" t="s">
        <v>30469</v>
      </c>
      <c r="Y1408" s="142" t="str">
        <f>_xlfn.XLOOKUP(B1408,'Golden Rulebook-CDErule level'!I:I,'Golden Rulebook-CDErule level'!I:I, "not found")</f>
        <v>DQO-7183</v>
      </c>
    </row>
    <row r="1409" spans="1:25" ht="15" customHeight="1">
      <c r="A1409" s="26"/>
      <c r="B1409" s="26" t="s">
        <v>30577</v>
      </c>
      <c r="C1409" s="26" t="s">
        <v>30578</v>
      </c>
      <c r="D1409" s="26" t="s">
        <v>30579</v>
      </c>
      <c r="E1409" s="26" t="s">
        <v>60</v>
      </c>
      <c r="F1409" s="26" t="s">
        <v>61</v>
      </c>
      <c r="G1409" s="26" t="s">
        <v>3030</v>
      </c>
      <c r="H1409" s="26" t="s">
        <v>30483</v>
      </c>
      <c r="I1409" s="26" t="s">
        <v>30484</v>
      </c>
      <c r="J1409" s="26" t="s">
        <v>65</v>
      </c>
      <c r="K1409" s="26" t="s">
        <v>4723</v>
      </c>
      <c r="L1409" s="26" t="s">
        <v>30477</v>
      </c>
      <c r="M1409" s="26" t="s">
        <v>66</v>
      </c>
      <c r="N1409" s="26" t="s">
        <v>30580</v>
      </c>
      <c r="O1409" s="26">
        <v>1</v>
      </c>
      <c r="P1409" s="26" t="s">
        <v>68</v>
      </c>
      <c r="Q1409" s="26" t="s">
        <v>69</v>
      </c>
      <c r="R1409" s="26" t="s">
        <v>70</v>
      </c>
      <c r="S1409" s="26"/>
      <c r="T1409" s="26" t="s">
        <v>71</v>
      </c>
      <c r="U1409" s="110">
        <v>46304</v>
      </c>
      <c r="V1409" s="26"/>
      <c r="W1409" s="26" t="s">
        <v>4722</v>
      </c>
      <c r="X1409" s="26" t="s">
        <v>22378</v>
      </c>
      <c r="Y1409" s="142" t="str">
        <f>_xlfn.XLOOKUP(B1409,'Golden Rulebook-CDErule level'!I:I,'Golden Rulebook-CDErule level'!I:I, "not found")</f>
        <v>DQO-7186</v>
      </c>
    </row>
    <row r="1410" spans="1:25" ht="15" customHeight="1">
      <c r="A1410" s="26"/>
      <c r="B1410" s="26" t="s">
        <v>30583</v>
      </c>
      <c r="C1410" s="26" t="s">
        <v>30584</v>
      </c>
      <c r="D1410" s="26" t="s">
        <v>30585</v>
      </c>
      <c r="E1410" s="26" t="s">
        <v>60</v>
      </c>
      <c r="F1410" s="26" t="s">
        <v>61</v>
      </c>
      <c r="G1410" s="26" t="s">
        <v>738</v>
      </c>
      <c r="H1410" s="26" t="s">
        <v>91</v>
      </c>
      <c r="I1410" s="26" t="s">
        <v>92</v>
      </c>
      <c r="J1410" s="26" t="s">
        <v>65</v>
      </c>
      <c r="K1410" s="26" t="s">
        <v>6259</v>
      </c>
      <c r="L1410" s="26" t="s">
        <v>30485</v>
      </c>
      <c r="M1410" s="26" t="s">
        <v>66</v>
      </c>
      <c r="N1410" s="26" t="s">
        <v>30586</v>
      </c>
      <c r="O1410" s="26">
        <v>1</v>
      </c>
      <c r="P1410" s="26" t="s">
        <v>68</v>
      </c>
      <c r="Q1410" s="26" t="s">
        <v>69</v>
      </c>
      <c r="R1410" s="26" t="s">
        <v>70</v>
      </c>
      <c r="S1410" s="26"/>
      <c r="T1410" s="26" t="s">
        <v>71</v>
      </c>
      <c r="U1410" s="110">
        <v>46304</v>
      </c>
      <c r="V1410" s="26"/>
      <c r="W1410" s="26" t="s">
        <v>35793</v>
      </c>
      <c r="X1410" s="26" t="s">
        <v>3586</v>
      </c>
      <c r="Y1410" s="142" t="str">
        <f>_xlfn.XLOOKUP(B1410,'Golden Rulebook-CDErule level'!I:I,'Golden Rulebook-CDErule level'!I:I, "not found")</f>
        <v>DQO-7187</v>
      </c>
    </row>
    <row r="1411" spans="1:25" ht="15" customHeight="1">
      <c r="A1411" s="26"/>
      <c r="B1411" s="26" t="s">
        <v>30589</v>
      </c>
      <c r="C1411" s="26" t="s">
        <v>30590</v>
      </c>
      <c r="D1411" s="26" t="s">
        <v>30591</v>
      </c>
      <c r="E1411" s="26" t="s">
        <v>60</v>
      </c>
      <c r="F1411" s="26" t="s">
        <v>61</v>
      </c>
      <c r="G1411" s="26" t="s">
        <v>738</v>
      </c>
      <c r="H1411" s="26" t="s">
        <v>91</v>
      </c>
      <c r="I1411" s="26" t="s">
        <v>92</v>
      </c>
      <c r="J1411" s="26" t="s">
        <v>65</v>
      </c>
      <c r="K1411" s="26" t="s">
        <v>6259</v>
      </c>
      <c r="L1411" s="26" t="s">
        <v>30492</v>
      </c>
      <c r="M1411" s="26" t="s">
        <v>66</v>
      </c>
      <c r="N1411" s="26" t="s">
        <v>30007</v>
      </c>
      <c r="O1411" s="26">
        <v>1</v>
      </c>
      <c r="P1411" s="26" t="s">
        <v>68</v>
      </c>
      <c r="Q1411" s="26" t="s">
        <v>69</v>
      </c>
      <c r="R1411" s="26" t="s">
        <v>70</v>
      </c>
      <c r="S1411" s="26"/>
      <c r="T1411" s="26" t="s">
        <v>71</v>
      </c>
      <c r="U1411" s="110">
        <v>46304</v>
      </c>
      <c r="V1411" s="26"/>
      <c r="W1411" s="26" t="s">
        <v>35793</v>
      </c>
      <c r="X1411" s="26" t="s">
        <v>29444</v>
      </c>
      <c r="Y1411" s="142" t="str">
        <f>_xlfn.XLOOKUP(B1411,'Golden Rulebook-CDErule level'!I:I,'Golden Rulebook-CDErule level'!I:I, "not found")</f>
        <v>DQO-7188</v>
      </c>
    </row>
    <row r="1412" spans="1:25" ht="15" customHeight="1">
      <c r="A1412" s="26"/>
      <c r="B1412" s="26" t="s">
        <v>30594</v>
      </c>
      <c r="C1412" s="26" t="s">
        <v>30595</v>
      </c>
      <c r="D1412" s="26" t="s">
        <v>30596</v>
      </c>
      <c r="E1412" s="26" t="s">
        <v>60</v>
      </c>
      <c r="F1412" s="26" t="s">
        <v>61</v>
      </c>
      <c r="G1412" s="26" t="s">
        <v>30506</v>
      </c>
      <c r="H1412" s="26" t="s">
        <v>63</v>
      </c>
      <c r="I1412" s="26" t="s">
        <v>64</v>
      </c>
      <c r="J1412" s="26" t="s">
        <v>65</v>
      </c>
      <c r="K1412" s="26" t="s">
        <v>10806</v>
      </c>
      <c r="L1412" s="26" t="s">
        <v>30500</v>
      </c>
      <c r="M1412" s="26" t="s">
        <v>66</v>
      </c>
      <c r="N1412" s="26" t="s">
        <v>30597</v>
      </c>
      <c r="O1412" s="26">
        <v>1</v>
      </c>
      <c r="P1412" s="26" t="s">
        <v>68</v>
      </c>
      <c r="Q1412" s="26" t="s">
        <v>69</v>
      </c>
      <c r="R1412" s="26" t="s">
        <v>70</v>
      </c>
      <c r="S1412" s="26"/>
      <c r="T1412" s="26" t="s">
        <v>71</v>
      </c>
      <c r="U1412" s="110">
        <v>46304</v>
      </c>
      <c r="V1412" s="26"/>
      <c r="W1412" s="26" t="s">
        <v>10805</v>
      </c>
      <c r="X1412" s="26" t="s">
        <v>30499</v>
      </c>
      <c r="Y1412" s="142" t="str">
        <f>_xlfn.XLOOKUP(B1412,'Golden Rulebook-CDErule level'!I:I,'Golden Rulebook-CDErule level'!I:I, "not found")</f>
        <v>DQO-7191</v>
      </c>
    </row>
    <row r="1413" spans="1:25" ht="15" customHeight="1">
      <c r="A1413" s="26"/>
      <c r="B1413" s="26" t="s">
        <v>30600</v>
      </c>
      <c r="C1413" s="26" t="s">
        <v>30601</v>
      </c>
      <c r="D1413" s="26" t="s">
        <v>30602</v>
      </c>
      <c r="E1413" s="26" t="s">
        <v>60</v>
      </c>
      <c r="F1413" s="26" t="s">
        <v>61</v>
      </c>
      <c r="G1413" s="26" t="s">
        <v>30506</v>
      </c>
      <c r="H1413" s="26" t="s">
        <v>63</v>
      </c>
      <c r="I1413" s="26" t="s">
        <v>64</v>
      </c>
      <c r="J1413" s="26" t="s">
        <v>65</v>
      </c>
      <c r="K1413" s="26" t="s">
        <v>10806</v>
      </c>
      <c r="L1413" s="26" t="s">
        <v>30509</v>
      </c>
      <c r="M1413" s="26" t="s">
        <v>66</v>
      </c>
      <c r="N1413" s="26" t="s">
        <v>30603</v>
      </c>
      <c r="O1413" s="26">
        <v>1</v>
      </c>
      <c r="P1413" s="26" t="s">
        <v>68</v>
      </c>
      <c r="Q1413" s="26" t="s">
        <v>69</v>
      </c>
      <c r="R1413" s="26" t="s">
        <v>70</v>
      </c>
      <c r="S1413" s="26"/>
      <c r="T1413" s="26" t="s">
        <v>71</v>
      </c>
      <c r="U1413" s="110">
        <v>46304</v>
      </c>
      <c r="V1413" s="26"/>
      <c r="W1413" s="26" t="s">
        <v>10805</v>
      </c>
      <c r="X1413" s="26" t="s">
        <v>30508</v>
      </c>
      <c r="Y1413" s="142" t="str">
        <f>_xlfn.XLOOKUP(B1413,'Golden Rulebook-CDErule level'!I:I,'Golden Rulebook-CDErule level'!I:I, "not found")</f>
        <v>DQO-7192</v>
      </c>
    </row>
    <row r="1414" spans="1:25" ht="15" customHeight="1">
      <c r="A1414" s="26"/>
      <c r="B1414" s="26" t="s">
        <v>30606</v>
      </c>
      <c r="C1414" s="26" t="s">
        <v>30607</v>
      </c>
      <c r="D1414" s="26" t="s">
        <v>30608</v>
      </c>
      <c r="E1414" s="26" t="s">
        <v>60</v>
      </c>
      <c r="F1414" s="26" t="s">
        <v>61</v>
      </c>
      <c r="G1414" s="26" t="s">
        <v>738</v>
      </c>
      <c r="H1414" s="26" t="s">
        <v>91</v>
      </c>
      <c r="I1414" s="26" t="s">
        <v>92</v>
      </c>
      <c r="J1414" s="26" t="s">
        <v>65</v>
      </c>
      <c r="K1414" s="26" t="s">
        <v>11878</v>
      </c>
      <c r="L1414" s="26" t="s">
        <v>30419</v>
      </c>
      <c r="M1414" s="26" t="s">
        <v>66</v>
      </c>
      <c r="N1414" s="26" t="s">
        <v>30609</v>
      </c>
      <c r="O1414" s="26">
        <v>1</v>
      </c>
      <c r="P1414" s="26" t="s">
        <v>68</v>
      </c>
      <c r="Q1414" s="26" t="s">
        <v>69</v>
      </c>
      <c r="R1414" s="26" t="s">
        <v>70</v>
      </c>
      <c r="S1414" s="26"/>
      <c r="T1414" s="26" t="s">
        <v>71</v>
      </c>
      <c r="U1414" s="110">
        <v>46304</v>
      </c>
      <c r="V1414" s="26"/>
      <c r="W1414" s="26" t="s">
        <v>35791</v>
      </c>
      <c r="X1414" s="26" t="s">
        <v>5396</v>
      </c>
      <c r="Y1414" s="142" t="str">
        <f>_xlfn.XLOOKUP(B1414,'Golden Rulebook-CDErule level'!I:I,'Golden Rulebook-CDErule level'!I:I, "not found")</f>
        <v>DQO-7193</v>
      </c>
    </row>
    <row r="1415" spans="1:25" ht="15" customHeight="1">
      <c r="A1415" s="26"/>
      <c r="B1415" s="26" t="s">
        <v>30612</v>
      </c>
      <c r="C1415" s="26" t="s">
        <v>30613</v>
      </c>
      <c r="D1415" s="26" t="s">
        <v>30614</v>
      </c>
      <c r="E1415" s="26" t="s">
        <v>60</v>
      </c>
      <c r="F1415" s="26" t="s">
        <v>61</v>
      </c>
      <c r="G1415" s="26" t="s">
        <v>738</v>
      </c>
      <c r="H1415" s="26" t="s">
        <v>91</v>
      </c>
      <c r="I1415" s="26" t="s">
        <v>92</v>
      </c>
      <c r="J1415" s="26" t="s">
        <v>65</v>
      </c>
      <c r="K1415" s="26" t="s">
        <v>13372</v>
      </c>
      <c r="L1415" s="26" t="s">
        <v>30425</v>
      </c>
      <c r="M1415" s="26" t="s">
        <v>66</v>
      </c>
      <c r="N1415" s="26" t="s">
        <v>30615</v>
      </c>
      <c r="O1415" s="26">
        <v>1</v>
      </c>
      <c r="P1415" s="26" t="s">
        <v>68</v>
      </c>
      <c r="Q1415" s="26" t="s">
        <v>69</v>
      </c>
      <c r="R1415" s="26" t="s">
        <v>70</v>
      </c>
      <c r="S1415" s="26"/>
      <c r="T1415" s="26" t="s">
        <v>71</v>
      </c>
      <c r="U1415" s="110">
        <v>46304</v>
      </c>
      <c r="V1415" s="26"/>
      <c r="W1415" s="26" t="s">
        <v>35792</v>
      </c>
      <c r="X1415" s="26" t="s">
        <v>12131</v>
      </c>
      <c r="Y1415" s="142" t="str">
        <f>_xlfn.XLOOKUP(B1415,'Golden Rulebook-CDErule level'!I:I,'Golden Rulebook-CDErule level'!I:I, "not found")</f>
        <v>DQO-7194</v>
      </c>
    </row>
    <row r="1416" spans="1:25" ht="15" customHeight="1">
      <c r="A1416" s="26"/>
      <c r="B1416" s="26" t="s">
        <v>30618</v>
      </c>
      <c r="C1416" s="26" t="s">
        <v>30619</v>
      </c>
      <c r="D1416" s="26" t="s">
        <v>30150</v>
      </c>
      <c r="E1416" s="26" t="s">
        <v>60</v>
      </c>
      <c r="F1416" s="26" t="s">
        <v>61</v>
      </c>
      <c r="G1416" s="26" t="s">
        <v>738</v>
      </c>
      <c r="H1416" s="26" t="s">
        <v>91</v>
      </c>
      <c r="I1416" s="26" t="s">
        <v>92</v>
      </c>
      <c r="J1416" s="26" t="s">
        <v>65</v>
      </c>
      <c r="K1416" s="26" t="s">
        <v>13372</v>
      </c>
      <c r="L1416" s="26" t="s">
        <v>30431</v>
      </c>
      <c r="M1416" s="26" t="s">
        <v>66</v>
      </c>
      <c r="N1416" s="26" t="s">
        <v>30620</v>
      </c>
      <c r="O1416" s="26">
        <v>1</v>
      </c>
      <c r="P1416" s="26" t="s">
        <v>68</v>
      </c>
      <c r="Q1416" s="26" t="s">
        <v>69</v>
      </c>
      <c r="R1416" s="26" t="s">
        <v>70</v>
      </c>
      <c r="S1416" s="26"/>
      <c r="T1416" s="26" t="s">
        <v>71</v>
      </c>
      <c r="U1416" s="110">
        <v>46304</v>
      </c>
      <c r="V1416" s="26"/>
      <c r="W1416" s="26" t="s">
        <v>35792</v>
      </c>
      <c r="X1416" s="26" t="s">
        <v>5329</v>
      </c>
      <c r="Y1416" s="142" t="str">
        <f>_xlfn.XLOOKUP(B1416,'Golden Rulebook-CDErule level'!I:I,'Golden Rulebook-CDErule level'!I:I, "not found")</f>
        <v>DQO-7195</v>
      </c>
    </row>
    <row r="1417" spans="1:25" ht="15" customHeight="1">
      <c r="A1417" s="26"/>
      <c r="B1417" s="26" t="s">
        <v>30623</v>
      </c>
      <c r="C1417" s="26" t="s">
        <v>30624</v>
      </c>
      <c r="D1417" s="26" t="s">
        <v>30608</v>
      </c>
      <c r="E1417" s="26" t="s">
        <v>60</v>
      </c>
      <c r="F1417" s="26" t="s">
        <v>61</v>
      </c>
      <c r="G1417" s="26" t="s">
        <v>738</v>
      </c>
      <c r="H1417" s="26" t="s">
        <v>91</v>
      </c>
      <c r="I1417" s="26" t="s">
        <v>92</v>
      </c>
      <c r="J1417" s="26" t="s">
        <v>65</v>
      </c>
      <c r="K1417" s="26" t="s">
        <v>13372</v>
      </c>
      <c r="L1417" s="26" t="s">
        <v>30449</v>
      </c>
      <c r="M1417" s="26" t="s">
        <v>66</v>
      </c>
      <c r="N1417" s="26" t="s">
        <v>30609</v>
      </c>
      <c r="O1417" s="26">
        <v>1</v>
      </c>
      <c r="P1417" s="26" t="s">
        <v>68</v>
      </c>
      <c r="Q1417" s="26" t="s">
        <v>69</v>
      </c>
      <c r="R1417" s="26" t="s">
        <v>70</v>
      </c>
      <c r="S1417" s="26"/>
      <c r="T1417" s="26" t="s">
        <v>71</v>
      </c>
      <c r="U1417" s="110">
        <v>46304</v>
      </c>
      <c r="V1417" s="26"/>
      <c r="W1417" s="26" t="s">
        <v>35792</v>
      </c>
      <c r="X1417" s="26" t="s">
        <v>5396</v>
      </c>
      <c r="Y1417" s="142" t="str">
        <f>_xlfn.XLOOKUP(B1417,'Golden Rulebook-CDErule level'!I:I,'Golden Rulebook-CDErule level'!I:I, "not found")</f>
        <v>DQO-7196</v>
      </c>
    </row>
    <row r="1418" spans="1:25" ht="15" customHeight="1">
      <c r="A1418" s="26"/>
      <c r="B1418" s="26" t="s">
        <v>30627</v>
      </c>
      <c r="C1418" s="26" t="s">
        <v>30628</v>
      </c>
      <c r="D1418" s="26" t="s">
        <v>30629</v>
      </c>
      <c r="E1418" s="26" t="s">
        <v>60</v>
      </c>
      <c r="F1418" s="26" t="s">
        <v>61</v>
      </c>
      <c r="G1418" s="26" t="s">
        <v>738</v>
      </c>
      <c r="H1418" s="26" t="s">
        <v>91</v>
      </c>
      <c r="I1418" s="26" t="s">
        <v>92</v>
      </c>
      <c r="J1418" s="26" t="s">
        <v>65</v>
      </c>
      <c r="K1418" s="26" t="s">
        <v>13372</v>
      </c>
      <c r="L1418" s="26" t="s">
        <v>30455</v>
      </c>
      <c r="M1418" s="26" t="s">
        <v>66</v>
      </c>
      <c r="N1418" s="26" t="s">
        <v>30630</v>
      </c>
      <c r="O1418" s="26">
        <v>1</v>
      </c>
      <c r="P1418" s="26" t="s">
        <v>68</v>
      </c>
      <c r="Q1418" s="26" t="s">
        <v>69</v>
      </c>
      <c r="R1418" s="26" t="s">
        <v>70</v>
      </c>
      <c r="S1418" s="26"/>
      <c r="T1418" s="26" t="s">
        <v>71</v>
      </c>
      <c r="U1418" s="110">
        <v>46304</v>
      </c>
      <c r="V1418" s="26"/>
      <c r="W1418" s="26" t="s">
        <v>35792</v>
      </c>
      <c r="X1418" s="26" t="s">
        <v>12566</v>
      </c>
      <c r="Y1418" s="142" t="str">
        <f>_xlfn.XLOOKUP(B1418,'Golden Rulebook-CDErule level'!I:I,'Golden Rulebook-CDErule level'!I:I, "not found")</f>
        <v>DQO-7197</v>
      </c>
    </row>
    <row r="1419" spans="1:25" ht="15" customHeight="1">
      <c r="A1419" s="26"/>
      <c r="B1419" s="26" t="s">
        <v>30633</v>
      </c>
      <c r="C1419" s="26" t="s">
        <v>30634</v>
      </c>
      <c r="D1419" s="26" t="s">
        <v>30635</v>
      </c>
      <c r="E1419" s="26" t="s">
        <v>60</v>
      </c>
      <c r="F1419" s="26" t="s">
        <v>61</v>
      </c>
      <c r="G1419" s="26" t="s">
        <v>738</v>
      </c>
      <c r="H1419" s="26" t="s">
        <v>91</v>
      </c>
      <c r="I1419" s="26" t="s">
        <v>92</v>
      </c>
      <c r="J1419" s="26" t="s">
        <v>65</v>
      </c>
      <c r="K1419" s="26" t="s">
        <v>4550</v>
      </c>
      <c r="L1419" s="26" t="s">
        <v>30470</v>
      </c>
      <c r="M1419" s="26" t="s">
        <v>66</v>
      </c>
      <c r="N1419" s="26" t="s">
        <v>30636</v>
      </c>
      <c r="O1419" s="26">
        <v>1</v>
      </c>
      <c r="P1419" s="26" t="s">
        <v>68</v>
      </c>
      <c r="Q1419" s="26" t="s">
        <v>69</v>
      </c>
      <c r="R1419" s="26" t="s">
        <v>70</v>
      </c>
      <c r="S1419" s="26"/>
      <c r="T1419" s="26" t="s">
        <v>71</v>
      </c>
      <c r="U1419" s="110">
        <v>46304</v>
      </c>
      <c r="V1419" s="26"/>
      <c r="W1419" s="26" t="s">
        <v>4549</v>
      </c>
      <c r="X1419" s="26" t="s">
        <v>30469</v>
      </c>
      <c r="Y1419" s="142" t="str">
        <f>_xlfn.XLOOKUP(B1419,'Golden Rulebook-CDErule level'!I:I,'Golden Rulebook-CDErule level'!I:I, "not found")</f>
        <v>DQO-7198</v>
      </c>
    </row>
    <row r="1420" spans="1:25" ht="15" customHeight="1">
      <c r="A1420" s="26"/>
      <c r="B1420" s="26" t="s">
        <v>30639</v>
      </c>
      <c r="C1420" s="26" t="s">
        <v>30640</v>
      </c>
      <c r="D1420" s="26" t="s">
        <v>30641</v>
      </c>
      <c r="E1420" s="26" t="s">
        <v>60</v>
      </c>
      <c r="F1420" s="26" t="s">
        <v>61</v>
      </c>
      <c r="G1420" s="26" t="s">
        <v>738</v>
      </c>
      <c r="H1420" s="26" t="s">
        <v>91</v>
      </c>
      <c r="I1420" s="26" t="s">
        <v>92</v>
      </c>
      <c r="J1420" s="26" t="s">
        <v>65</v>
      </c>
      <c r="K1420" s="26" t="s">
        <v>6259</v>
      </c>
      <c r="L1420" s="26" t="s">
        <v>30485</v>
      </c>
      <c r="M1420" s="26" t="s">
        <v>66</v>
      </c>
      <c r="N1420" s="26" t="s">
        <v>30642</v>
      </c>
      <c r="O1420" s="26">
        <v>1</v>
      </c>
      <c r="P1420" s="26" t="s">
        <v>68</v>
      </c>
      <c r="Q1420" s="26" t="s">
        <v>69</v>
      </c>
      <c r="R1420" s="26" t="s">
        <v>70</v>
      </c>
      <c r="S1420" s="26"/>
      <c r="T1420" s="26" t="s">
        <v>71</v>
      </c>
      <c r="U1420" s="110">
        <v>46304</v>
      </c>
      <c r="V1420" s="26"/>
      <c r="W1420" s="26" t="s">
        <v>35793</v>
      </c>
      <c r="X1420" s="26" t="s">
        <v>3586</v>
      </c>
      <c r="Y1420" s="142" t="str">
        <f>_xlfn.XLOOKUP(B1420,'Golden Rulebook-CDErule level'!I:I,'Golden Rulebook-CDErule level'!I:I, "not found")</f>
        <v>DQO-7199</v>
      </c>
    </row>
    <row r="1421" spans="1:25" ht="15" customHeight="1">
      <c r="A1421" s="26"/>
      <c r="B1421" s="26" t="s">
        <v>30645</v>
      </c>
      <c r="C1421" s="26" t="s">
        <v>30646</v>
      </c>
      <c r="D1421" s="26" t="s">
        <v>30647</v>
      </c>
      <c r="E1421" s="26" t="s">
        <v>60</v>
      </c>
      <c r="F1421" s="26" t="s">
        <v>61</v>
      </c>
      <c r="G1421" s="26" t="s">
        <v>738</v>
      </c>
      <c r="H1421" s="26" t="s">
        <v>91</v>
      </c>
      <c r="I1421" s="26" t="s">
        <v>92</v>
      </c>
      <c r="J1421" s="26" t="s">
        <v>65</v>
      </c>
      <c r="K1421" s="26" t="s">
        <v>6259</v>
      </c>
      <c r="L1421" s="26" t="s">
        <v>30492</v>
      </c>
      <c r="M1421" s="26" t="s">
        <v>66</v>
      </c>
      <c r="N1421" s="26" t="s">
        <v>30648</v>
      </c>
      <c r="O1421" s="26">
        <v>1</v>
      </c>
      <c r="P1421" s="26" t="s">
        <v>68</v>
      </c>
      <c r="Q1421" s="26" t="s">
        <v>69</v>
      </c>
      <c r="R1421" s="26" t="s">
        <v>70</v>
      </c>
      <c r="S1421" s="26"/>
      <c r="T1421" s="26" t="s">
        <v>71</v>
      </c>
      <c r="U1421" s="110">
        <v>46304</v>
      </c>
      <c r="V1421" s="26"/>
      <c r="W1421" s="26" t="s">
        <v>35793</v>
      </c>
      <c r="X1421" s="26" t="s">
        <v>29444</v>
      </c>
      <c r="Y1421" s="142" t="str">
        <f>_xlfn.XLOOKUP(B1421,'Golden Rulebook-CDErule level'!I:I,'Golden Rulebook-CDErule level'!I:I, "not found")</f>
        <v>DQO-7200</v>
      </c>
    </row>
    <row r="1422" spans="1:25" ht="15" customHeight="1">
      <c r="A1422" s="26"/>
      <c r="B1422" s="26" t="s">
        <v>30651</v>
      </c>
      <c r="C1422" s="26" t="s">
        <v>30652</v>
      </c>
      <c r="D1422" s="26" t="s">
        <v>30653</v>
      </c>
      <c r="E1422" s="26" t="s">
        <v>60</v>
      </c>
      <c r="F1422" s="26" t="s">
        <v>61</v>
      </c>
      <c r="G1422" s="26" t="s">
        <v>30506</v>
      </c>
      <c r="H1422" s="26" t="s">
        <v>63</v>
      </c>
      <c r="I1422" s="26" t="s">
        <v>64</v>
      </c>
      <c r="J1422" s="26" t="s">
        <v>65</v>
      </c>
      <c r="K1422" s="26" t="s">
        <v>10806</v>
      </c>
      <c r="L1422" s="26" t="s">
        <v>30500</v>
      </c>
      <c r="M1422" s="26" t="s">
        <v>66</v>
      </c>
      <c r="N1422" s="26" t="s">
        <v>30654</v>
      </c>
      <c r="O1422" s="26">
        <v>1</v>
      </c>
      <c r="P1422" s="26" t="s">
        <v>68</v>
      </c>
      <c r="Q1422" s="26" t="s">
        <v>69</v>
      </c>
      <c r="R1422" s="26" t="s">
        <v>70</v>
      </c>
      <c r="S1422" s="26"/>
      <c r="T1422" s="26" t="s">
        <v>71</v>
      </c>
      <c r="U1422" s="110">
        <v>46304</v>
      </c>
      <c r="V1422" s="26"/>
      <c r="W1422" s="26" t="s">
        <v>10805</v>
      </c>
      <c r="X1422" s="26" t="s">
        <v>30499</v>
      </c>
      <c r="Y1422" s="142" t="str">
        <f>_xlfn.XLOOKUP(B1422,'Golden Rulebook-CDErule level'!I:I,'Golden Rulebook-CDErule level'!I:I, "not found")</f>
        <v>DQO-7201</v>
      </c>
    </row>
    <row r="1423" spans="1:25" ht="15" customHeight="1">
      <c r="A1423" s="26"/>
      <c r="B1423" s="26" t="s">
        <v>30657</v>
      </c>
      <c r="C1423" s="26" t="s">
        <v>30658</v>
      </c>
      <c r="D1423" s="26" t="s">
        <v>30659</v>
      </c>
      <c r="E1423" s="26" t="s">
        <v>60</v>
      </c>
      <c r="F1423" s="26" t="s">
        <v>61</v>
      </c>
      <c r="G1423" s="26" t="s">
        <v>30506</v>
      </c>
      <c r="H1423" s="26" t="s">
        <v>63</v>
      </c>
      <c r="I1423" s="26" t="s">
        <v>64</v>
      </c>
      <c r="J1423" s="26" t="s">
        <v>65</v>
      </c>
      <c r="K1423" s="26" t="s">
        <v>10806</v>
      </c>
      <c r="L1423" s="26" t="s">
        <v>30509</v>
      </c>
      <c r="M1423" s="26" t="s">
        <v>66</v>
      </c>
      <c r="N1423" s="26" t="s">
        <v>30660</v>
      </c>
      <c r="O1423" s="26">
        <v>1</v>
      </c>
      <c r="P1423" s="26" t="s">
        <v>68</v>
      </c>
      <c r="Q1423" s="26" t="s">
        <v>69</v>
      </c>
      <c r="R1423" s="26" t="s">
        <v>70</v>
      </c>
      <c r="S1423" s="26"/>
      <c r="T1423" s="26" t="s">
        <v>71</v>
      </c>
      <c r="U1423" s="110">
        <v>46304</v>
      </c>
      <c r="V1423" s="26"/>
      <c r="W1423" s="26" t="s">
        <v>10805</v>
      </c>
      <c r="X1423" s="26" t="s">
        <v>30508</v>
      </c>
      <c r="Y1423" s="142" t="str">
        <f>_xlfn.XLOOKUP(B1423,'Golden Rulebook-CDErule level'!I:I,'Golden Rulebook-CDErule level'!I:I, "not found")</f>
        <v>DQO-7202</v>
      </c>
    </row>
    <row r="1424" spans="1:25" ht="15" customHeight="1">
      <c r="A1424" s="33" t="s">
        <v>31167</v>
      </c>
      <c r="B1424" s="33" t="s">
        <v>31168</v>
      </c>
      <c r="C1424" s="120" t="s">
        <v>31169</v>
      </c>
      <c r="D1424" s="120" t="s">
        <v>31170</v>
      </c>
      <c r="E1424" s="33" t="s">
        <v>776</v>
      </c>
      <c r="F1424" s="33" t="s">
        <v>61</v>
      </c>
      <c r="G1424" s="33" t="s">
        <v>30978</v>
      </c>
      <c r="H1424" s="33" t="s">
        <v>30979</v>
      </c>
      <c r="I1424" s="33" t="s">
        <v>30980</v>
      </c>
      <c r="J1424" s="33" t="s">
        <v>65</v>
      </c>
      <c r="K1424" s="120" t="s">
        <v>4550</v>
      </c>
      <c r="L1424" s="120" t="s">
        <v>4551</v>
      </c>
      <c r="M1424" s="121" t="s">
        <v>66</v>
      </c>
      <c r="N1424" s="122" t="s">
        <v>31171</v>
      </c>
      <c r="O1424" s="123">
        <v>0.9</v>
      </c>
      <c r="P1424" s="121" t="s">
        <v>68</v>
      </c>
      <c r="Q1424" s="121" t="s">
        <v>69</v>
      </c>
      <c r="R1424" s="33" t="s">
        <v>4407</v>
      </c>
      <c r="S1424" s="33"/>
      <c r="T1424" s="33" t="s">
        <v>650</v>
      </c>
      <c r="U1424" s="124">
        <v>46303</v>
      </c>
      <c r="V1424" s="33"/>
      <c r="W1424" s="142"/>
      <c r="X1424" s="142"/>
      <c r="Y1424" s="142" t="str">
        <f>_xlfn.XLOOKUP(B1424,'Golden Rulebook-CDErule level'!I:I,'Golden Rulebook-CDErule level'!I:I, "not found")</f>
        <v>DQO-6006</v>
      </c>
    </row>
    <row r="1425" spans="1:25" ht="15" customHeight="1">
      <c r="A1425" s="33" t="s">
        <v>31174</v>
      </c>
      <c r="B1425" s="33" t="s">
        <v>31175</v>
      </c>
      <c r="C1425" s="120" t="s">
        <v>31176</v>
      </c>
      <c r="D1425" s="120" t="s">
        <v>31177</v>
      </c>
      <c r="E1425" s="33" t="s">
        <v>776</v>
      </c>
      <c r="F1425" s="33" t="s">
        <v>61</v>
      </c>
      <c r="G1425" s="33" t="s">
        <v>30978</v>
      </c>
      <c r="H1425" s="33" t="s">
        <v>30979</v>
      </c>
      <c r="I1425" s="33" t="s">
        <v>30980</v>
      </c>
      <c r="J1425" s="33" t="s">
        <v>65</v>
      </c>
      <c r="K1425" s="120" t="s">
        <v>4550</v>
      </c>
      <c r="L1425" s="120" t="s">
        <v>4582</v>
      </c>
      <c r="M1425" s="121" t="s">
        <v>66</v>
      </c>
      <c r="N1425" s="122" t="s">
        <v>31178</v>
      </c>
      <c r="O1425" s="123">
        <v>0.9</v>
      </c>
      <c r="P1425" s="121" t="s">
        <v>68</v>
      </c>
      <c r="Q1425" s="121" t="s">
        <v>69</v>
      </c>
      <c r="R1425" s="33" t="s">
        <v>4407</v>
      </c>
      <c r="S1425" s="33"/>
      <c r="T1425" s="33" t="s">
        <v>650</v>
      </c>
      <c r="U1425" s="124">
        <v>46303</v>
      </c>
      <c r="V1425" s="33"/>
      <c r="Y1425" s="142" t="str">
        <f>_xlfn.XLOOKUP(B1425,'Golden Rulebook-CDErule level'!I:I,'Golden Rulebook-CDErule level'!I:I, "not found")</f>
        <v>DQO-6007</v>
      </c>
    </row>
    <row r="1426" spans="1:25" ht="15" customHeight="1">
      <c r="A1426" s="33" t="s">
        <v>31181</v>
      </c>
      <c r="B1426" s="33" t="s">
        <v>31182</v>
      </c>
      <c r="C1426" s="120" t="s">
        <v>31183</v>
      </c>
      <c r="D1426" s="120" t="s">
        <v>31184</v>
      </c>
      <c r="E1426" s="33" t="s">
        <v>60</v>
      </c>
      <c r="F1426" s="33" t="s">
        <v>61</v>
      </c>
      <c r="G1426" s="33" t="s">
        <v>30978</v>
      </c>
      <c r="H1426" s="33" t="s">
        <v>30979</v>
      </c>
      <c r="I1426" s="33" t="s">
        <v>30980</v>
      </c>
      <c r="J1426" s="33" t="s">
        <v>65</v>
      </c>
      <c r="K1426" s="120" t="s">
        <v>7302</v>
      </c>
      <c r="L1426" s="120" t="s">
        <v>7354</v>
      </c>
      <c r="M1426" s="121" t="s">
        <v>66</v>
      </c>
      <c r="N1426" s="122" t="s">
        <v>31185</v>
      </c>
      <c r="O1426" s="125">
        <v>1</v>
      </c>
      <c r="P1426" s="121" t="s">
        <v>68</v>
      </c>
      <c r="Q1426" s="121" t="s">
        <v>69</v>
      </c>
      <c r="R1426" s="33" t="s">
        <v>4407</v>
      </c>
      <c r="S1426" s="33"/>
      <c r="T1426" s="33" t="s">
        <v>650</v>
      </c>
      <c r="U1426" s="124">
        <v>46303</v>
      </c>
      <c r="V1426" s="33"/>
      <c r="Y1426" s="142" t="str">
        <f>_xlfn.XLOOKUP(B1426,'Golden Rulebook-CDErule level'!I:I,'Golden Rulebook-CDErule level'!I:I, "not found")</f>
        <v>DQO-6012</v>
      </c>
    </row>
    <row r="1427" spans="1:25" ht="15" customHeight="1">
      <c r="A1427" s="33" t="s">
        <v>31188</v>
      </c>
      <c r="B1427" s="33" t="s">
        <v>31189</v>
      </c>
      <c r="C1427" s="120" t="s">
        <v>31190</v>
      </c>
      <c r="D1427" s="120" t="s">
        <v>31191</v>
      </c>
      <c r="E1427" s="33" t="s">
        <v>60</v>
      </c>
      <c r="F1427" s="33" t="s">
        <v>61</v>
      </c>
      <c r="G1427" s="33" t="s">
        <v>30978</v>
      </c>
      <c r="H1427" s="33" t="s">
        <v>30979</v>
      </c>
      <c r="I1427" s="33" t="s">
        <v>30980</v>
      </c>
      <c r="J1427" s="33" t="s">
        <v>65</v>
      </c>
      <c r="K1427" s="120" t="s">
        <v>7302</v>
      </c>
      <c r="L1427" s="120" t="s">
        <v>7589</v>
      </c>
      <c r="M1427" s="121" t="s">
        <v>66</v>
      </c>
      <c r="N1427" s="122" t="s">
        <v>31192</v>
      </c>
      <c r="O1427" s="125">
        <v>1</v>
      </c>
      <c r="P1427" s="121" t="s">
        <v>68</v>
      </c>
      <c r="Q1427" s="121" t="s">
        <v>69</v>
      </c>
      <c r="R1427" s="33" t="s">
        <v>4407</v>
      </c>
      <c r="S1427" s="33"/>
      <c r="T1427" s="33" t="s">
        <v>650</v>
      </c>
      <c r="U1427" s="124">
        <v>46303</v>
      </c>
      <c r="V1427" s="33"/>
      <c r="Y1427" s="142" t="str">
        <f>_xlfn.XLOOKUP(B1427,'Golden Rulebook-CDErule level'!I:I,'Golden Rulebook-CDErule level'!I:I, "not found")</f>
        <v>DQO-6013</v>
      </c>
    </row>
    <row r="1428" spans="1:25" ht="15" customHeight="1">
      <c r="A1428" s="33" t="s">
        <v>31195</v>
      </c>
      <c r="B1428" s="33" t="s">
        <v>31196</v>
      </c>
      <c r="C1428" s="120" t="s">
        <v>31197</v>
      </c>
      <c r="D1428" s="120" t="s">
        <v>31198</v>
      </c>
      <c r="E1428" s="33" t="s">
        <v>60</v>
      </c>
      <c r="F1428" s="33" t="s">
        <v>61</v>
      </c>
      <c r="G1428" s="33" t="s">
        <v>30978</v>
      </c>
      <c r="H1428" s="33" t="s">
        <v>30979</v>
      </c>
      <c r="I1428" s="33" t="s">
        <v>30980</v>
      </c>
      <c r="J1428" s="33" t="s">
        <v>65</v>
      </c>
      <c r="K1428" s="120" t="s">
        <v>6764</v>
      </c>
      <c r="L1428" s="120" t="s">
        <v>6795</v>
      </c>
      <c r="M1428" s="121" t="s">
        <v>66</v>
      </c>
      <c r="N1428" s="122" t="s">
        <v>31199</v>
      </c>
      <c r="O1428" s="125">
        <v>1</v>
      </c>
      <c r="P1428" s="121" t="s">
        <v>68</v>
      </c>
      <c r="Q1428" s="121" t="s">
        <v>69</v>
      </c>
      <c r="R1428" s="33" t="s">
        <v>4407</v>
      </c>
      <c r="S1428" s="33"/>
      <c r="T1428" s="33" t="s">
        <v>650</v>
      </c>
      <c r="U1428" s="124">
        <v>46303</v>
      </c>
      <c r="V1428" s="33"/>
      <c r="Y1428" s="142" t="str">
        <f>_xlfn.XLOOKUP(B1428,'Golden Rulebook-CDErule level'!I:I,'Golden Rulebook-CDErule level'!I:I, "not found")</f>
        <v>DQO-6014</v>
      </c>
    </row>
    <row r="1429" spans="1:25" ht="15" customHeight="1">
      <c r="A1429" s="33" t="s">
        <v>31202</v>
      </c>
      <c r="B1429" s="33" t="s">
        <v>31203</v>
      </c>
      <c r="C1429" s="120" t="s">
        <v>31204</v>
      </c>
      <c r="D1429" s="120" t="s">
        <v>31205</v>
      </c>
      <c r="E1429" s="33" t="s">
        <v>60</v>
      </c>
      <c r="F1429" s="33" t="s">
        <v>61</v>
      </c>
      <c r="G1429" s="33" t="s">
        <v>30978</v>
      </c>
      <c r="H1429" s="33" t="s">
        <v>30979</v>
      </c>
      <c r="I1429" s="33" t="s">
        <v>30980</v>
      </c>
      <c r="J1429" s="33" t="s">
        <v>65</v>
      </c>
      <c r="K1429" s="120" t="s">
        <v>8986</v>
      </c>
      <c r="L1429" s="120" t="s">
        <v>9008</v>
      </c>
      <c r="M1429" s="121" t="s">
        <v>66</v>
      </c>
      <c r="N1429" s="122" t="s">
        <v>31206</v>
      </c>
      <c r="O1429" s="125">
        <v>1</v>
      </c>
      <c r="P1429" s="121" t="s">
        <v>68</v>
      </c>
      <c r="Q1429" s="121" t="s">
        <v>69</v>
      </c>
      <c r="R1429" s="33" t="s">
        <v>4407</v>
      </c>
      <c r="S1429" s="33"/>
      <c r="T1429" s="33" t="s">
        <v>650</v>
      </c>
      <c r="U1429" s="124">
        <v>46303</v>
      </c>
      <c r="V1429" s="33"/>
      <c r="Y1429" s="142" t="str">
        <f>_xlfn.XLOOKUP(B1429,'Golden Rulebook-CDErule level'!I:I,'Golden Rulebook-CDErule level'!I:I, "not found")</f>
        <v>DQO-6015</v>
      </c>
    </row>
    <row r="1430" spans="1:25" ht="15" customHeight="1">
      <c r="A1430" s="33" t="s">
        <v>31209</v>
      </c>
      <c r="B1430" s="33" t="s">
        <v>31210</v>
      </c>
      <c r="C1430" s="120" t="s">
        <v>31211</v>
      </c>
      <c r="D1430" s="120" t="s">
        <v>31212</v>
      </c>
      <c r="E1430" s="33" t="s">
        <v>60</v>
      </c>
      <c r="F1430" s="33" t="s">
        <v>61</v>
      </c>
      <c r="G1430" s="33" t="s">
        <v>30978</v>
      </c>
      <c r="H1430" s="33" t="s">
        <v>30979</v>
      </c>
      <c r="I1430" s="33" t="s">
        <v>30980</v>
      </c>
      <c r="J1430" s="33" t="s">
        <v>65</v>
      </c>
      <c r="K1430" s="120" t="s">
        <v>10291</v>
      </c>
      <c r="L1430" s="120" t="s">
        <v>10344</v>
      </c>
      <c r="M1430" s="121" t="s">
        <v>66</v>
      </c>
      <c r="N1430" s="122" t="s">
        <v>31213</v>
      </c>
      <c r="O1430" s="125">
        <v>1</v>
      </c>
      <c r="P1430" s="121" t="s">
        <v>68</v>
      </c>
      <c r="Q1430" s="121" t="s">
        <v>69</v>
      </c>
      <c r="R1430" s="33" t="s">
        <v>4407</v>
      </c>
      <c r="S1430" s="33"/>
      <c r="T1430" s="33" t="s">
        <v>650</v>
      </c>
      <c r="U1430" s="124">
        <v>46303</v>
      </c>
      <c r="V1430" s="33"/>
      <c r="Y1430" s="142" t="str">
        <f>_xlfn.XLOOKUP(B1430,'Golden Rulebook-CDErule level'!I:I,'Golden Rulebook-CDErule level'!I:I, "not found")</f>
        <v>DQO-6016</v>
      </c>
    </row>
    <row r="1431" spans="1:25" ht="15" customHeight="1">
      <c r="A1431" s="33" t="s">
        <v>31216</v>
      </c>
      <c r="B1431" s="33" t="s">
        <v>31217</v>
      </c>
      <c r="C1431" s="120" t="s">
        <v>31218</v>
      </c>
      <c r="D1431" s="120" t="s">
        <v>31219</v>
      </c>
      <c r="E1431" s="33" t="s">
        <v>60</v>
      </c>
      <c r="F1431" s="33" t="s">
        <v>61</v>
      </c>
      <c r="G1431" s="33" t="s">
        <v>30978</v>
      </c>
      <c r="H1431" s="33" t="s">
        <v>30979</v>
      </c>
      <c r="I1431" s="33" t="s">
        <v>30980</v>
      </c>
      <c r="J1431" s="33" t="s">
        <v>65</v>
      </c>
      <c r="K1431" s="120" t="s">
        <v>10291</v>
      </c>
      <c r="L1431" s="120" t="s">
        <v>10448</v>
      </c>
      <c r="M1431" s="121" t="s">
        <v>66</v>
      </c>
      <c r="N1431" s="122" t="s">
        <v>31220</v>
      </c>
      <c r="O1431" s="125">
        <v>1</v>
      </c>
      <c r="P1431" s="121" t="s">
        <v>68</v>
      </c>
      <c r="Q1431" s="121" t="s">
        <v>69</v>
      </c>
      <c r="R1431" s="33" t="s">
        <v>4407</v>
      </c>
      <c r="S1431" s="33"/>
      <c r="T1431" s="33" t="s">
        <v>650</v>
      </c>
      <c r="U1431" s="124">
        <v>46303</v>
      </c>
      <c r="V1431" s="33"/>
      <c r="Y1431" s="142" t="str">
        <f>_xlfn.XLOOKUP(B1431,'Golden Rulebook-CDErule level'!I:I,'Golden Rulebook-CDErule level'!I:I, "not found")</f>
        <v>DQO-6017</v>
      </c>
    </row>
    <row r="1432" spans="1:25" ht="15" customHeight="1">
      <c r="A1432" s="33" t="s">
        <v>31223</v>
      </c>
      <c r="B1432" s="33" t="s">
        <v>31224</v>
      </c>
      <c r="C1432" s="120" t="s">
        <v>31225</v>
      </c>
      <c r="D1432" s="120" t="s">
        <v>31226</v>
      </c>
      <c r="E1432" s="33" t="s">
        <v>1071</v>
      </c>
      <c r="F1432" s="33" t="s">
        <v>61</v>
      </c>
      <c r="G1432" s="33" t="s">
        <v>31227</v>
      </c>
      <c r="H1432" s="33" t="s">
        <v>31228</v>
      </c>
      <c r="I1432" s="33" t="s">
        <v>31229</v>
      </c>
      <c r="J1432" s="33" t="s">
        <v>65</v>
      </c>
      <c r="K1432" s="120" t="s">
        <v>14046</v>
      </c>
      <c r="L1432" s="120" t="s">
        <v>14047</v>
      </c>
      <c r="M1432" s="121" t="s">
        <v>66</v>
      </c>
      <c r="N1432" s="122" t="s">
        <v>31230</v>
      </c>
      <c r="O1432" s="125">
        <v>0.95</v>
      </c>
      <c r="P1432" s="121" t="s">
        <v>68</v>
      </c>
      <c r="Q1432" s="121" t="s">
        <v>69</v>
      </c>
      <c r="R1432" s="33" t="s">
        <v>4407</v>
      </c>
      <c r="S1432" s="33"/>
      <c r="T1432" s="33" t="s">
        <v>650</v>
      </c>
      <c r="U1432" s="124">
        <v>46303</v>
      </c>
      <c r="V1432" s="33"/>
      <c r="Y1432" s="142" t="str">
        <f>_xlfn.XLOOKUP(B1432,'Golden Rulebook-CDErule level'!I:I,'Golden Rulebook-CDErule level'!I:I, "not found")</f>
        <v>DQO-6020</v>
      </c>
    </row>
    <row r="1433" spans="1:25" ht="15" customHeight="1">
      <c r="A1433" s="33" t="s">
        <v>31233</v>
      </c>
      <c r="B1433" s="33" t="s">
        <v>31234</v>
      </c>
      <c r="C1433" s="120" t="s">
        <v>31235</v>
      </c>
      <c r="D1433" s="120" t="s">
        <v>31236</v>
      </c>
      <c r="E1433" s="33" t="s">
        <v>776</v>
      </c>
      <c r="F1433" s="33" t="s">
        <v>61</v>
      </c>
      <c r="G1433" s="33" t="s">
        <v>30978</v>
      </c>
      <c r="H1433" s="33" t="s">
        <v>30979</v>
      </c>
      <c r="I1433" s="33" t="s">
        <v>30980</v>
      </c>
      <c r="J1433" s="33" t="s">
        <v>65</v>
      </c>
      <c r="K1433" s="120" t="s">
        <v>7233</v>
      </c>
      <c r="L1433" s="120" t="s">
        <v>7251</v>
      </c>
      <c r="M1433" s="121" t="s">
        <v>66</v>
      </c>
      <c r="N1433" s="122" t="s">
        <v>31237</v>
      </c>
      <c r="O1433" s="123">
        <v>0.9</v>
      </c>
      <c r="P1433" s="121" t="s">
        <v>68</v>
      </c>
      <c r="Q1433" s="121" t="s">
        <v>69</v>
      </c>
      <c r="R1433" s="33" t="s">
        <v>4407</v>
      </c>
      <c r="S1433" s="33"/>
      <c r="T1433" s="33" t="s">
        <v>650</v>
      </c>
      <c r="U1433" s="124">
        <v>46303</v>
      </c>
      <c r="V1433" s="33"/>
      <c r="Y1433" s="142" t="str">
        <f>_xlfn.XLOOKUP(B1433,'Golden Rulebook-CDErule level'!I:I,'Golden Rulebook-CDErule level'!I:I, "not found")</f>
        <v>DQO-6027</v>
      </c>
    </row>
    <row r="1434" spans="1:25" ht="15" customHeight="1">
      <c r="A1434" s="33" t="s">
        <v>31240</v>
      </c>
      <c r="B1434" s="33" t="s">
        <v>31241</v>
      </c>
      <c r="C1434" s="120" t="s">
        <v>31242</v>
      </c>
      <c r="D1434" s="120" t="s">
        <v>31243</v>
      </c>
      <c r="E1434" s="33" t="s">
        <v>60</v>
      </c>
      <c r="F1434" s="33" t="s">
        <v>61</v>
      </c>
      <c r="G1434" s="33" t="s">
        <v>31244</v>
      </c>
      <c r="H1434" s="33" t="s">
        <v>31245</v>
      </c>
      <c r="I1434" s="33" t="s">
        <v>31246</v>
      </c>
      <c r="J1434" s="33" t="s">
        <v>65</v>
      </c>
      <c r="K1434" s="120" t="s">
        <v>7611</v>
      </c>
      <c r="L1434" s="120" t="s">
        <v>7634</v>
      </c>
      <c r="M1434" s="121" t="s">
        <v>66</v>
      </c>
      <c r="N1434" s="122" t="s">
        <v>31247</v>
      </c>
      <c r="O1434" s="125">
        <v>1</v>
      </c>
      <c r="P1434" s="121" t="s">
        <v>68</v>
      </c>
      <c r="Q1434" s="121" t="s">
        <v>69</v>
      </c>
      <c r="R1434" s="33" t="s">
        <v>4407</v>
      </c>
      <c r="S1434" s="33"/>
      <c r="T1434" s="33" t="s">
        <v>650</v>
      </c>
      <c r="U1434" s="124">
        <v>46303</v>
      </c>
      <c r="V1434" s="33"/>
      <c r="Y1434" s="142" t="str">
        <f>_xlfn.XLOOKUP(B1434,'Golden Rulebook-CDErule level'!I:I,'Golden Rulebook-CDErule level'!I:I, "not found")</f>
        <v>DQO-6028</v>
      </c>
    </row>
    <row r="1435" spans="1:25" ht="15" customHeight="1">
      <c r="A1435" s="33" t="s">
        <v>31250</v>
      </c>
      <c r="B1435" s="33" t="s">
        <v>31251</v>
      </c>
      <c r="C1435" s="120" t="s">
        <v>31252</v>
      </c>
      <c r="D1435" s="120" t="s">
        <v>31253</v>
      </c>
      <c r="E1435" s="33" t="s">
        <v>60</v>
      </c>
      <c r="F1435" s="33" t="s">
        <v>61</v>
      </c>
      <c r="G1435" s="33" t="s">
        <v>31244</v>
      </c>
      <c r="H1435" s="33" t="s">
        <v>31245</v>
      </c>
      <c r="I1435" s="33" t="s">
        <v>31246</v>
      </c>
      <c r="J1435" s="33" t="s">
        <v>65</v>
      </c>
      <c r="K1435" s="120" t="s">
        <v>7611</v>
      </c>
      <c r="L1435" s="120" t="s">
        <v>7690</v>
      </c>
      <c r="M1435" s="121" t="s">
        <v>66</v>
      </c>
      <c r="N1435" s="122" t="s">
        <v>31254</v>
      </c>
      <c r="O1435" s="125">
        <v>1</v>
      </c>
      <c r="P1435" s="121" t="s">
        <v>68</v>
      </c>
      <c r="Q1435" s="121" t="s">
        <v>69</v>
      </c>
      <c r="R1435" s="33" t="s">
        <v>4407</v>
      </c>
      <c r="S1435" s="33"/>
      <c r="T1435" s="33" t="s">
        <v>650</v>
      </c>
      <c r="U1435" s="124">
        <v>46303</v>
      </c>
      <c r="V1435" s="33"/>
      <c r="Y1435" s="142" t="str">
        <f>_xlfn.XLOOKUP(B1435,'Golden Rulebook-CDErule level'!I:I,'Golden Rulebook-CDErule level'!I:I, "not found")</f>
        <v>DQO-6029</v>
      </c>
    </row>
    <row r="1436" spans="1:25" ht="15" hidden="1" customHeight="1">
      <c r="A1436" s="33" t="s">
        <v>31257</v>
      </c>
      <c r="B1436" s="33" t="s">
        <v>31258</v>
      </c>
      <c r="C1436" s="120" t="s">
        <v>31259</v>
      </c>
      <c r="D1436" s="120" t="s">
        <v>35794</v>
      </c>
      <c r="E1436" s="33" t="s">
        <v>60</v>
      </c>
      <c r="F1436" s="33" t="s">
        <v>61</v>
      </c>
      <c r="G1436" s="33" t="s">
        <v>31244</v>
      </c>
      <c r="H1436" s="33" t="s">
        <v>31245</v>
      </c>
      <c r="I1436" s="33" t="s">
        <v>31246</v>
      </c>
      <c r="J1436" s="33" t="s">
        <v>65</v>
      </c>
      <c r="K1436" s="120" t="s">
        <v>7611</v>
      </c>
      <c r="L1436" s="120" t="s">
        <v>7796</v>
      </c>
      <c r="M1436" s="121" t="s">
        <v>66</v>
      </c>
      <c r="N1436" s="122" t="s">
        <v>35795</v>
      </c>
      <c r="O1436" s="125">
        <v>1</v>
      </c>
      <c r="P1436" s="121" t="s">
        <v>68</v>
      </c>
      <c r="Q1436" s="121" t="s">
        <v>69</v>
      </c>
      <c r="R1436" s="33" t="s">
        <v>4407</v>
      </c>
      <c r="S1436" s="33"/>
      <c r="T1436" s="33" t="s">
        <v>779</v>
      </c>
      <c r="U1436" s="124">
        <v>46303</v>
      </c>
      <c r="V1436" s="33"/>
      <c r="Y1436" s="142" t="str">
        <f>_xlfn.XLOOKUP(B1436,'Golden Rulebook-CDErule level'!I:I,'Golden Rulebook-CDErule level'!I:I, "not found")</f>
        <v>DQO-6030</v>
      </c>
    </row>
    <row r="1437" spans="1:25" ht="15" customHeight="1">
      <c r="A1437" s="33" t="s">
        <v>31262</v>
      </c>
      <c r="B1437" s="33" t="s">
        <v>31263</v>
      </c>
      <c r="C1437" s="120" t="s">
        <v>31264</v>
      </c>
      <c r="D1437" s="120" t="s">
        <v>31265</v>
      </c>
      <c r="E1437" s="33" t="s">
        <v>60</v>
      </c>
      <c r="F1437" s="33" t="s">
        <v>61</v>
      </c>
      <c r="G1437" s="33" t="s">
        <v>31075</v>
      </c>
      <c r="H1437" s="33" t="s">
        <v>31076</v>
      </c>
      <c r="I1437" s="33" t="s">
        <v>31077</v>
      </c>
      <c r="J1437" s="33" t="s">
        <v>65</v>
      </c>
      <c r="K1437" s="120" t="s">
        <v>4723</v>
      </c>
      <c r="L1437" s="120" t="s">
        <v>4919</v>
      </c>
      <c r="M1437" s="121" t="s">
        <v>66</v>
      </c>
      <c r="N1437" s="122" t="s">
        <v>31266</v>
      </c>
      <c r="O1437" s="125">
        <v>1</v>
      </c>
      <c r="P1437" s="121" t="s">
        <v>68</v>
      </c>
      <c r="Q1437" s="121" t="s">
        <v>69</v>
      </c>
      <c r="R1437" s="33" t="s">
        <v>4407</v>
      </c>
      <c r="S1437" s="33"/>
      <c r="T1437" s="33" t="s">
        <v>650</v>
      </c>
      <c r="U1437" s="124">
        <v>46303</v>
      </c>
      <c r="V1437" s="33"/>
      <c r="Y1437" s="142" t="str">
        <f>_xlfn.XLOOKUP(B1437,'Golden Rulebook-CDErule level'!I:I,'Golden Rulebook-CDErule level'!I:I, "not found")</f>
        <v>DQO-6032</v>
      </c>
    </row>
    <row r="1438" spans="1:25" ht="15" customHeight="1">
      <c r="A1438" s="33" t="s">
        <v>31269</v>
      </c>
      <c r="B1438" s="33" t="s">
        <v>31270</v>
      </c>
      <c r="C1438" s="120" t="s">
        <v>31271</v>
      </c>
      <c r="D1438" s="120" t="s">
        <v>31272</v>
      </c>
      <c r="E1438" s="33" t="s">
        <v>60</v>
      </c>
      <c r="F1438" s="33" t="s">
        <v>61</v>
      </c>
      <c r="G1438" s="33" t="s">
        <v>31075</v>
      </c>
      <c r="H1438" s="33" t="s">
        <v>31076</v>
      </c>
      <c r="I1438" s="33" t="s">
        <v>31077</v>
      </c>
      <c r="J1438" s="33" t="s">
        <v>65</v>
      </c>
      <c r="K1438" s="120" t="s">
        <v>4723</v>
      </c>
      <c r="L1438" s="120" t="s">
        <v>5257</v>
      </c>
      <c r="M1438" s="121" t="s">
        <v>66</v>
      </c>
      <c r="N1438" s="122" t="s">
        <v>31273</v>
      </c>
      <c r="O1438" s="125">
        <v>1</v>
      </c>
      <c r="P1438" s="121" t="s">
        <v>68</v>
      </c>
      <c r="Q1438" s="121" t="s">
        <v>69</v>
      </c>
      <c r="R1438" s="33" t="s">
        <v>4407</v>
      </c>
      <c r="S1438" s="33"/>
      <c r="T1438" s="33" t="s">
        <v>650</v>
      </c>
      <c r="U1438" s="124">
        <v>46303</v>
      </c>
      <c r="V1438" s="33"/>
      <c r="Y1438" s="142" t="str">
        <f>_xlfn.XLOOKUP(B1438,'Golden Rulebook-CDErule level'!I:I,'Golden Rulebook-CDErule level'!I:I, "not found")</f>
        <v>DQO-6033</v>
      </c>
    </row>
    <row r="1439" spans="1:25" ht="15" hidden="1" customHeight="1">
      <c r="A1439" s="33" t="s">
        <v>31276</v>
      </c>
      <c r="B1439" s="33" t="s">
        <v>31277</v>
      </c>
      <c r="C1439" s="120" t="s">
        <v>35796</v>
      </c>
      <c r="D1439" s="120" t="s">
        <v>35797</v>
      </c>
      <c r="E1439" s="33" t="s">
        <v>60</v>
      </c>
      <c r="F1439" s="33" t="s">
        <v>61</v>
      </c>
      <c r="G1439" s="33" t="s">
        <v>31075</v>
      </c>
      <c r="H1439" s="33" t="s">
        <v>31076</v>
      </c>
      <c r="I1439" s="33" t="s">
        <v>31077</v>
      </c>
      <c r="J1439" s="33" t="s">
        <v>65</v>
      </c>
      <c r="K1439" s="120" t="s">
        <v>4723</v>
      </c>
      <c r="L1439" s="120" t="s">
        <v>5375</v>
      </c>
      <c r="M1439" s="121" t="s">
        <v>66</v>
      </c>
      <c r="N1439" s="122" t="s">
        <v>35798</v>
      </c>
      <c r="O1439" s="125">
        <v>1</v>
      </c>
      <c r="P1439" s="121" t="s">
        <v>68</v>
      </c>
      <c r="Q1439" s="121" t="s">
        <v>69</v>
      </c>
      <c r="R1439" s="33" t="s">
        <v>4407</v>
      </c>
      <c r="S1439" s="33"/>
      <c r="T1439" s="33" t="s">
        <v>779</v>
      </c>
      <c r="U1439" s="124">
        <v>46303</v>
      </c>
      <c r="V1439" s="33"/>
      <c r="Y1439" s="142" t="str">
        <f>_xlfn.XLOOKUP(B1439,'Golden Rulebook-CDErule level'!I:I,'Golden Rulebook-CDErule level'!I:I, "not found")</f>
        <v>DQO-6034</v>
      </c>
    </row>
    <row r="1440" spans="1:25" ht="15" customHeight="1">
      <c r="A1440" s="33" t="s">
        <v>31280</v>
      </c>
      <c r="B1440" s="33" t="s">
        <v>31281</v>
      </c>
      <c r="C1440" s="120" t="s">
        <v>31282</v>
      </c>
      <c r="D1440" s="120" t="s">
        <v>31283</v>
      </c>
      <c r="E1440" s="33" t="s">
        <v>60</v>
      </c>
      <c r="F1440" s="33" t="s">
        <v>61</v>
      </c>
      <c r="G1440" s="33" t="s">
        <v>31075</v>
      </c>
      <c r="H1440" s="33" t="s">
        <v>31076</v>
      </c>
      <c r="I1440" s="33" t="s">
        <v>31077</v>
      </c>
      <c r="J1440" s="33" t="s">
        <v>65</v>
      </c>
      <c r="K1440" s="120" t="s">
        <v>4723</v>
      </c>
      <c r="L1440" s="120" t="s">
        <v>5529</v>
      </c>
      <c r="M1440" s="121" t="s">
        <v>66</v>
      </c>
      <c r="N1440" s="122" t="s">
        <v>31284</v>
      </c>
      <c r="O1440" s="125">
        <v>1</v>
      </c>
      <c r="P1440" s="121" t="s">
        <v>68</v>
      </c>
      <c r="Q1440" s="121" t="s">
        <v>69</v>
      </c>
      <c r="R1440" s="33" t="s">
        <v>4407</v>
      </c>
      <c r="S1440" s="33"/>
      <c r="T1440" s="33" t="s">
        <v>650</v>
      </c>
      <c r="U1440" s="124">
        <v>46303</v>
      </c>
      <c r="V1440" s="33"/>
      <c r="Y1440" s="142" t="str">
        <f>_xlfn.XLOOKUP(B1440,'Golden Rulebook-CDErule level'!I:I,'Golden Rulebook-CDErule level'!I:I, "not found")</f>
        <v>DQO-6035</v>
      </c>
    </row>
    <row r="1441" spans="1:25" ht="15" customHeight="1">
      <c r="A1441" s="33" t="s">
        <v>31287</v>
      </c>
      <c r="B1441" s="33" t="s">
        <v>31288</v>
      </c>
      <c r="C1441" s="120" t="s">
        <v>31289</v>
      </c>
      <c r="D1441" s="120" t="s">
        <v>31290</v>
      </c>
      <c r="E1441" s="33" t="s">
        <v>60</v>
      </c>
      <c r="F1441" s="33" t="s">
        <v>61</v>
      </c>
      <c r="G1441" s="33" t="s">
        <v>31075</v>
      </c>
      <c r="H1441" s="33" t="s">
        <v>31076</v>
      </c>
      <c r="I1441" s="33" t="s">
        <v>31077</v>
      </c>
      <c r="J1441" s="33" t="s">
        <v>65</v>
      </c>
      <c r="K1441" s="120" t="s">
        <v>4723</v>
      </c>
      <c r="L1441" s="120" t="s">
        <v>5859</v>
      </c>
      <c r="M1441" s="121" t="s">
        <v>66</v>
      </c>
      <c r="N1441" s="122" t="s">
        <v>31291</v>
      </c>
      <c r="O1441" s="125">
        <v>1</v>
      </c>
      <c r="P1441" s="121" t="s">
        <v>68</v>
      </c>
      <c r="Q1441" s="121" t="s">
        <v>69</v>
      </c>
      <c r="R1441" s="33" t="s">
        <v>4407</v>
      </c>
      <c r="S1441" s="33"/>
      <c r="T1441" s="33" t="s">
        <v>650</v>
      </c>
      <c r="U1441" s="124">
        <v>46303</v>
      </c>
      <c r="V1441" s="33"/>
      <c r="Y1441" s="142" t="str">
        <f>_xlfn.XLOOKUP(B1441,'Golden Rulebook-CDErule level'!I:I,'Golden Rulebook-CDErule level'!I:I, "not found")</f>
        <v>DQO-6036</v>
      </c>
    </row>
    <row r="1442" spans="1:25" ht="15" customHeight="1">
      <c r="A1442" s="33" t="s">
        <v>31294</v>
      </c>
      <c r="B1442" s="33" t="s">
        <v>31295</v>
      </c>
      <c r="C1442" s="120" t="s">
        <v>31296</v>
      </c>
      <c r="D1442" s="120" t="s">
        <v>31297</v>
      </c>
      <c r="E1442" s="33" t="s">
        <v>60</v>
      </c>
      <c r="F1442" s="33" t="s">
        <v>61</v>
      </c>
      <c r="G1442" s="33" t="s">
        <v>31075</v>
      </c>
      <c r="H1442" s="33" t="s">
        <v>31076</v>
      </c>
      <c r="I1442" s="33" t="s">
        <v>31077</v>
      </c>
      <c r="J1442" s="33" t="s">
        <v>65</v>
      </c>
      <c r="K1442" s="120" t="s">
        <v>4723</v>
      </c>
      <c r="L1442" s="120" t="s">
        <v>5911</v>
      </c>
      <c r="M1442" s="121" t="s">
        <v>66</v>
      </c>
      <c r="N1442" s="122" t="s">
        <v>31298</v>
      </c>
      <c r="O1442" s="125">
        <v>1</v>
      </c>
      <c r="P1442" s="121" t="s">
        <v>68</v>
      </c>
      <c r="Q1442" s="121" t="s">
        <v>69</v>
      </c>
      <c r="R1442" s="33" t="s">
        <v>4407</v>
      </c>
      <c r="S1442" s="33"/>
      <c r="T1442" s="33" t="s">
        <v>650</v>
      </c>
      <c r="U1442" s="124">
        <v>46303</v>
      </c>
      <c r="V1442" s="33"/>
      <c r="Y1442" s="142" t="str">
        <f>_xlfn.XLOOKUP(B1442,'Golden Rulebook-CDErule level'!I:I,'Golden Rulebook-CDErule level'!I:I, "not found")</f>
        <v>DQO-6037</v>
      </c>
    </row>
    <row r="1443" spans="1:25" ht="15" customHeight="1">
      <c r="A1443" s="33" t="s">
        <v>31301</v>
      </c>
      <c r="B1443" s="33" t="s">
        <v>31302</v>
      </c>
      <c r="C1443" s="120" t="s">
        <v>31303</v>
      </c>
      <c r="D1443" s="120" t="s">
        <v>31304</v>
      </c>
      <c r="E1443" s="33" t="s">
        <v>60</v>
      </c>
      <c r="F1443" s="33" t="s">
        <v>61</v>
      </c>
      <c r="G1443" s="33" t="s">
        <v>31075</v>
      </c>
      <c r="H1443" s="33" t="s">
        <v>31076</v>
      </c>
      <c r="I1443" s="33" t="s">
        <v>31077</v>
      </c>
      <c r="J1443" s="33" t="s">
        <v>65</v>
      </c>
      <c r="K1443" s="120" t="s">
        <v>6321</v>
      </c>
      <c r="L1443" s="120" t="s">
        <v>6572</v>
      </c>
      <c r="M1443" s="121" t="s">
        <v>66</v>
      </c>
      <c r="N1443" s="122" t="s">
        <v>31305</v>
      </c>
      <c r="O1443" s="125">
        <v>1</v>
      </c>
      <c r="P1443" s="121" t="s">
        <v>68</v>
      </c>
      <c r="Q1443" s="121" t="s">
        <v>69</v>
      </c>
      <c r="R1443" s="33" t="s">
        <v>4407</v>
      </c>
      <c r="S1443" s="33"/>
      <c r="T1443" s="33" t="s">
        <v>650</v>
      </c>
      <c r="U1443" s="124">
        <v>46303</v>
      </c>
      <c r="V1443" s="33"/>
      <c r="Y1443" s="142" t="str">
        <f>_xlfn.XLOOKUP(B1443,'Golden Rulebook-CDErule level'!I:I,'Golden Rulebook-CDErule level'!I:I, "not found")</f>
        <v>DQO-6038</v>
      </c>
    </row>
    <row r="1444" spans="1:25" ht="15" customHeight="1">
      <c r="A1444" s="33" t="s">
        <v>31308</v>
      </c>
      <c r="B1444" s="33" t="s">
        <v>31309</v>
      </c>
      <c r="C1444" s="120" t="s">
        <v>31310</v>
      </c>
      <c r="D1444" s="120" t="s">
        <v>31311</v>
      </c>
      <c r="E1444" s="33" t="s">
        <v>60</v>
      </c>
      <c r="F1444" s="33" t="s">
        <v>61</v>
      </c>
      <c r="G1444" s="33" t="s">
        <v>31075</v>
      </c>
      <c r="H1444" s="33" t="s">
        <v>31076</v>
      </c>
      <c r="I1444" s="33" t="s">
        <v>31077</v>
      </c>
      <c r="J1444" s="33" t="s">
        <v>65</v>
      </c>
      <c r="K1444" s="120" t="s">
        <v>4616</v>
      </c>
      <c r="L1444" s="120" t="s">
        <v>4701</v>
      </c>
      <c r="M1444" s="121" t="s">
        <v>66</v>
      </c>
      <c r="N1444" s="122" t="s">
        <v>31312</v>
      </c>
      <c r="O1444" s="125">
        <v>1</v>
      </c>
      <c r="P1444" s="121" t="s">
        <v>68</v>
      </c>
      <c r="Q1444" s="121" t="s">
        <v>69</v>
      </c>
      <c r="R1444" s="33" t="s">
        <v>4407</v>
      </c>
      <c r="S1444" s="33"/>
      <c r="T1444" s="33" t="s">
        <v>650</v>
      </c>
      <c r="U1444" s="124">
        <v>46303</v>
      </c>
      <c r="V1444" s="33"/>
      <c r="Y1444" s="142" t="str">
        <f>_xlfn.XLOOKUP(B1444,'Golden Rulebook-CDErule level'!I:I,'Golden Rulebook-CDErule level'!I:I, "not found")</f>
        <v>DQO-6039</v>
      </c>
    </row>
    <row r="1445" spans="1:25" ht="15" customHeight="1">
      <c r="A1445" s="33" t="s">
        <v>31315</v>
      </c>
      <c r="B1445" s="33" t="s">
        <v>31316</v>
      </c>
      <c r="C1445" s="120" t="s">
        <v>31317</v>
      </c>
      <c r="D1445" s="120" t="s">
        <v>31318</v>
      </c>
      <c r="E1445" s="33" t="s">
        <v>1071</v>
      </c>
      <c r="F1445" s="33" t="s">
        <v>61</v>
      </c>
      <c r="G1445" s="33" t="s">
        <v>30978</v>
      </c>
      <c r="H1445" s="33" t="s">
        <v>30979</v>
      </c>
      <c r="I1445" s="33" t="s">
        <v>30980</v>
      </c>
      <c r="J1445" s="33" t="s">
        <v>65</v>
      </c>
      <c r="K1445" s="120" t="s">
        <v>6764</v>
      </c>
      <c r="L1445" s="120" t="s">
        <v>6795</v>
      </c>
      <c r="M1445" s="121" t="s">
        <v>66</v>
      </c>
      <c r="N1445" s="120" t="s">
        <v>31319</v>
      </c>
      <c r="O1445" s="125">
        <v>0.95</v>
      </c>
      <c r="P1445" s="121" t="s">
        <v>68</v>
      </c>
      <c r="Q1445" s="121" t="s">
        <v>69</v>
      </c>
      <c r="R1445" s="33" t="s">
        <v>4407</v>
      </c>
      <c r="S1445" s="33"/>
      <c r="T1445" s="33" t="s">
        <v>650</v>
      </c>
      <c r="U1445" s="124">
        <v>46303</v>
      </c>
      <c r="V1445" s="33"/>
      <c r="Y1445" s="142" t="str">
        <f>_xlfn.XLOOKUP(B1445,'Golden Rulebook-CDErule level'!I:I,'Golden Rulebook-CDErule level'!I:I, "not found")</f>
        <v>DQO-6084</v>
      </c>
    </row>
    <row r="1446" spans="1:25" ht="15" customHeight="1">
      <c r="A1446" s="33" t="s">
        <v>31322</v>
      </c>
      <c r="B1446" s="33" t="s">
        <v>31323</v>
      </c>
      <c r="C1446" s="120" t="s">
        <v>31324</v>
      </c>
      <c r="D1446" s="120" t="s">
        <v>31325</v>
      </c>
      <c r="E1446" s="33" t="s">
        <v>1071</v>
      </c>
      <c r="F1446" s="33" t="s">
        <v>61</v>
      </c>
      <c r="G1446" s="33" t="s">
        <v>30978</v>
      </c>
      <c r="H1446" s="33" t="s">
        <v>30979</v>
      </c>
      <c r="I1446" s="33" t="s">
        <v>30980</v>
      </c>
      <c r="J1446" s="33" t="s">
        <v>65</v>
      </c>
      <c r="K1446" s="120" t="s">
        <v>6764</v>
      </c>
      <c r="L1446" s="120" t="s">
        <v>7189</v>
      </c>
      <c r="M1446" s="121" t="s">
        <v>66</v>
      </c>
      <c r="N1446" s="120" t="s">
        <v>31326</v>
      </c>
      <c r="O1446" s="125">
        <v>0.95</v>
      </c>
      <c r="P1446" s="121" t="s">
        <v>68</v>
      </c>
      <c r="Q1446" s="121" t="s">
        <v>69</v>
      </c>
      <c r="R1446" s="33" t="s">
        <v>4407</v>
      </c>
      <c r="S1446" s="33"/>
      <c r="T1446" s="33" t="s">
        <v>650</v>
      </c>
      <c r="U1446" s="124">
        <v>46303</v>
      </c>
      <c r="V1446" s="33"/>
      <c r="Y1446" s="142" t="str">
        <f>_xlfn.XLOOKUP(B1446,'Golden Rulebook-CDErule level'!I:I,'Golden Rulebook-CDErule level'!I:I, "not found")</f>
        <v>DQO-6085</v>
      </c>
    </row>
    <row r="1447" spans="1:25" ht="15" customHeight="1">
      <c r="A1447" s="33" t="s">
        <v>31329</v>
      </c>
      <c r="B1447" s="33" t="s">
        <v>31330</v>
      </c>
      <c r="C1447" s="120" t="s">
        <v>31331</v>
      </c>
      <c r="D1447" s="120" t="s">
        <v>31332</v>
      </c>
      <c r="E1447" s="33" t="s">
        <v>1071</v>
      </c>
      <c r="F1447" s="33" t="s">
        <v>61</v>
      </c>
      <c r="G1447" s="33" t="s">
        <v>30978</v>
      </c>
      <c r="H1447" s="33" t="s">
        <v>30979</v>
      </c>
      <c r="I1447" s="33" t="s">
        <v>30980</v>
      </c>
      <c r="J1447" s="33" t="s">
        <v>65</v>
      </c>
      <c r="K1447" s="120" t="s">
        <v>10291</v>
      </c>
      <c r="L1447" s="120" t="s">
        <v>10388</v>
      </c>
      <c r="M1447" s="121" t="s">
        <v>66</v>
      </c>
      <c r="N1447" s="120" t="s">
        <v>31333</v>
      </c>
      <c r="O1447" s="125">
        <v>0.95</v>
      </c>
      <c r="P1447" s="121" t="s">
        <v>68</v>
      </c>
      <c r="Q1447" s="121" t="s">
        <v>69</v>
      </c>
      <c r="R1447" s="33" t="s">
        <v>4407</v>
      </c>
      <c r="S1447" s="33"/>
      <c r="T1447" s="33" t="s">
        <v>650</v>
      </c>
      <c r="U1447" s="124">
        <v>46303</v>
      </c>
      <c r="V1447" s="33"/>
      <c r="Y1447" s="142" t="str">
        <f>_xlfn.XLOOKUP(B1447,'Golden Rulebook-CDErule level'!I:I,'Golden Rulebook-CDErule level'!I:I, "not found")</f>
        <v>DQO-6086</v>
      </c>
    </row>
    <row r="1448" spans="1:25" ht="15" customHeight="1">
      <c r="A1448" s="33" t="s">
        <v>31336</v>
      </c>
      <c r="B1448" s="33" t="s">
        <v>31337</v>
      </c>
      <c r="C1448" s="120" t="s">
        <v>31338</v>
      </c>
      <c r="D1448" s="120" t="s">
        <v>31339</v>
      </c>
      <c r="E1448" s="33" t="s">
        <v>1071</v>
      </c>
      <c r="F1448" s="33" t="s">
        <v>61</v>
      </c>
      <c r="G1448" s="33" t="s">
        <v>30978</v>
      </c>
      <c r="H1448" s="33" t="s">
        <v>30979</v>
      </c>
      <c r="I1448" s="33" t="s">
        <v>30980</v>
      </c>
      <c r="J1448" s="33" t="s">
        <v>65</v>
      </c>
      <c r="K1448" s="120" t="s">
        <v>11878</v>
      </c>
      <c r="L1448" s="120" t="s">
        <v>11969</v>
      </c>
      <c r="M1448" s="121" t="s">
        <v>66</v>
      </c>
      <c r="N1448" s="120" t="s">
        <v>31340</v>
      </c>
      <c r="O1448" s="125">
        <v>0.95</v>
      </c>
      <c r="P1448" s="121" t="s">
        <v>68</v>
      </c>
      <c r="Q1448" s="121" t="s">
        <v>69</v>
      </c>
      <c r="R1448" s="33" t="s">
        <v>4407</v>
      </c>
      <c r="S1448" s="33"/>
      <c r="T1448" s="33" t="s">
        <v>650</v>
      </c>
      <c r="U1448" s="124">
        <v>46303</v>
      </c>
      <c r="V1448" s="33"/>
      <c r="Y1448" s="142" t="str">
        <f>_xlfn.XLOOKUP(B1448,'Golden Rulebook-CDErule level'!I:I,'Golden Rulebook-CDErule level'!I:I, "not found")</f>
        <v>DQO-6089</v>
      </c>
    </row>
    <row r="1449" spans="1:25" ht="15" customHeight="1">
      <c r="A1449" s="33" t="s">
        <v>31343</v>
      </c>
      <c r="B1449" s="33" t="s">
        <v>31344</v>
      </c>
      <c r="C1449" s="120" t="s">
        <v>31345</v>
      </c>
      <c r="D1449" s="120" t="s">
        <v>31346</v>
      </c>
      <c r="E1449" s="33" t="s">
        <v>1071</v>
      </c>
      <c r="F1449" s="33" t="s">
        <v>61</v>
      </c>
      <c r="G1449" s="33" t="s">
        <v>30978</v>
      </c>
      <c r="H1449" s="33" t="s">
        <v>30979</v>
      </c>
      <c r="I1449" s="33" t="s">
        <v>30980</v>
      </c>
      <c r="J1449" s="33" t="s">
        <v>65</v>
      </c>
      <c r="K1449" s="120" t="s">
        <v>11878</v>
      </c>
      <c r="L1449" s="120" t="s">
        <v>11985</v>
      </c>
      <c r="M1449" s="121" t="s">
        <v>66</v>
      </c>
      <c r="N1449" s="120" t="s">
        <v>31347</v>
      </c>
      <c r="O1449" s="125">
        <v>0.95</v>
      </c>
      <c r="P1449" s="121" t="s">
        <v>68</v>
      </c>
      <c r="Q1449" s="121" t="s">
        <v>69</v>
      </c>
      <c r="R1449" s="33" t="s">
        <v>4407</v>
      </c>
      <c r="S1449" s="33"/>
      <c r="T1449" s="33" t="s">
        <v>650</v>
      </c>
      <c r="U1449" s="124">
        <v>46303</v>
      </c>
      <c r="V1449" s="33"/>
      <c r="Y1449" s="142" t="str">
        <f>_xlfn.XLOOKUP(B1449,'Golden Rulebook-CDErule level'!I:I,'Golden Rulebook-CDErule level'!I:I, "not found")</f>
        <v>DQO-6090</v>
      </c>
    </row>
    <row r="1450" spans="1:25" ht="15" customHeight="1">
      <c r="A1450" s="33" t="s">
        <v>31350</v>
      </c>
      <c r="B1450" s="33" t="s">
        <v>31351</v>
      </c>
      <c r="C1450" s="120" t="s">
        <v>31352</v>
      </c>
      <c r="D1450" s="120" t="s">
        <v>31353</v>
      </c>
      <c r="E1450" s="33" t="s">
        <v>1071</v>
      </c>
      <c r="F1450" s="33" t="s">
        <v>61</v>
      </c>
      <c r="G1450" s="33" t="s">
        <v>30978</v>
      </c>
      <c r="H1450" s="33" t="s">
        <v>30979</v>
      </c>
      <c r="I1450" s="33" t="s">
        <v>30980</v>
      </c>
      <c r="J1450" s="33" t="s">
        <v>65</v>
      </c>
      <c r="K1450" s="120" t="s">
        <v>11878</v>
      </c>
      <c r="L1450" s="120" t="s">
        <v>12032</v>
      </c>
      <c r="M1450" s="121" t="s">
        <v>66</v>
      </c>
      <c r="N1450" s="120" t="s">
        <v>31354</v>
      </c>
      <c r="O1450" s="125">
        <v>0.95</v>
      </c>
      <c r="P1450" s="121" t="s">
        <v>68</v>
      </c>
      <c r="Q1450" s="121" t="s">
        <v>69</v>
      </c>
      <c r="R1450" s="33" t="s">
        <v>4407</v>
      </c>
      <c r="S1450" s="33"/>
      <c r="T1450" s="33" t="s">
        <v>650</v>
      </c>
      <c r="U1450" s="124">
        <v>46303</v>
      </c>
      <c r="V1450" s="33"/>
      <c r="Y1450" s="142" t="str">
        <f>_xlfn.XLOOKUP(B1450,'Golden Rulebook-CDErule level'!I:I,'Golden Rulebook-CDErule level'!I:I, "not found")</f>
        <v>DQO-6091</v>
      </c>
    </row>
    <row r="1451" spans="1:25" ht="15" customHeight="1">
      <c r="A1451" s="33" t="s">
        <v>31357</v>
      </c>
      <c r="B1451" s="33" t="s">
        <v>31358</v>
      </c>
      <c r="C1451" s="120" t="s">
        <v>31359</v>
      </c>
      <c r="D1451" s="120" t="s">
        <v>31360</v>
      </c>
      <c r="E1451" s="33" t="s">
        <v>1071</v>
      </c>
      <c r="F1451" s="33" t="s">
        <v>61</v>
      </c>
      <c r="G1451" s="33" t="s">
        <v>30978</v>
      </c>
      <c r="H1451" s="33" t="s">
        <v>30979</v>
      </c>
      <c r="I1451" s="33" t="s">
        <v>30980</v>
      </c>
      <c r="J1451" s="33" t="s">
        <v>65</v>
      </c>
      <c r="K1451" s="120" t="s">
        <v>11878</v>
      </c>
      <c r="L1451" s="120" t="s">
        <v>12439</v>
      </c>
      <c r="M1451" s="121" t="s">
        <v>66</v>
      </c>
      <c r="N1451" s="120" t="s">
        <v>31361</v>
      </c>
      <c r="O1451" s="125">
        <v>0.95</v>
      </c>
      <c r="P1451" s="121" t="s">
        <v>68</v>
      </c>
      <c r="Q1451" s="121" t="s">
        <v>69</v>
      </c>
      <c r="R1451" s="33" t="s">
        <v>4407</v>
      </c>
      <c r="S1451" s="33"/>
      <c r="T1451" s="33" t="s">
        <v>650</v>
      </c>
      <c r="U1451" s="124">
        <v>46303</v>
      </c>
      <c r="V1451" s="33"/>
      <c r="Y1451" s="142" t="str">
        <f>_xlfn.XLOOKUP(B1451,'Golden Rulebook-CDErule level'!I:I,'Golden Rulebook-CDErule level'!I:I, "not found")</f>
        <v>DQO-6092</v>
      </c>
    </row>
    <row r="1452" spans="1:25" ht="15" customHeight="1">
      <c r="A1452" s="33" t="s">
        <v>31364</v>
      </c>
      <c r="B1452" s="33" t="s">
        <v>31365</v>
      </c>
      <c r="C1452" s="120" t="s">
        <v>31366</v>
      </c>
      <c r="D1452" s="120" t="s">
        <v>31367</v>
      </c>
      <c r="E1452" s="33" t="s">
        <v>1071</v>
      </c>
      <c r="F1452" s="33" t="s">
        <v>61</v>
      </c>
      <c r="G1452" s="33" t="s">
        <v>30978</v>
      </c>
      <c r="H1452" s="33" t="s">
        <v>30979</v>
      </c>
      <c r="I1452" s="33" t="s">
        <v>30980</v>
      </c>
      <c r="J1452" s="33" t="s">
        <v>65</v>
      </c>
      <c r="K1452" s="120" t="s">
        <v>11878</v>
      </c>
      <c r="L1452" s="120" t="s">
        <v>12583</v>
      </c>
      <c r="M1452" s="121" t="s">
        <v>66</v>
      </c>
      <c r="N1452" s="120" t="s">
        <v>31368</v>
      </c>
      <c r="O1452" s="125">
        <v>0.95</v>
      </c>
      <c r="P1452" s="121" t="s">
        <v>68</v>
      </c>
      <c r="Q1452" s="121" t="s">
        <v>69</v>
      </c>
      <c r="R1452" s="33" t="s">
        <v>4407</v>
      </c>
      <c r="S1452" s="33"/>
      <c r="T1452" s="33" t="s">
        <v>650</v>
      </c>
      <c r="U1452" s="124">
        <v>46303</v>
      </c>
      <c r="V1452" s="33"/>
      <c r="Y1452" s="142" t="str">
        <f>_xlfn.XLOOKUP(B1452,'Golden Rulebook-CDErule level'!I:I,'Golden Rulebook-CDErule level'!I:I, "not found")</f>
        <v>DQO-6093</v>
      </c>
    </row>
    <row r="1453" spans="1:25" ht="15" customHeight="1">
      <c r="A1453" s="33" t="s">
        <v>31371</v>
      </c>
      <c r="B1453" s="33" t="s">
        <v>31372</v>
      </c>
      <c r="C1453" s="120" t="s">
        <v>31373</v>
      </c>
      <c r="D1453" s="120" t="s">
        <v>31374</v>
      </c>
      <c r="E1453" s="33" t="s">
        <v>1071</v>
      </c>
      <c r="F1453" s="33" t="s">
        <v>61</v>
      </c>
      <c r="G1453" s="33" t="s">
        <v>30978</v>
      </c>
      <c r="H1453" s="33" t="s">
        <v>30979</v>
      </c>
      <c r="I1453" s="33" t="s">
        <v>30980</v>
      </c>
      <c r="J1453" s="33" t="s">
        <v>65</v>
      </c>
      <c r="K1453" s="120" t="s">
        <v>11878</v>
      </c>
      <c r="L1453" s="120" t="s">
        <v>12600</v>
      </c>
      <c r="M1453" s="121" t="s">
        <v>66</v>
      </c>
      <c r="N1453" s="120" t="s">
        <v>31375</v>
      </c>
      <c r="O1453" s="125">
        <v>0.95</v>
      </c>
      <c r="P1453" s="121" t="s">
        <v>68</v>
      </c>
      <c r="Q1453" s="121" t="s">
        <v>69</v>
      </c>
      <c r="R1453" s="33" t="s">
        <v>4407</v>
      </c>
      <c r="S1453" s="33"/>
      <c r="T1453" s="33" t="s">
        <v>650</v>
      </c>
      <c r="U1453" s="124">
        <v>46303</v>
      </c>
      <c r="V1453" s="33"/>
      <c r="Y1453" s="142" t="str">
        <f>_xlfn.XLOOKUP(B1453,'Golden Rulebook-CDErule level'!I:I,'Golden Rulebook-CDErule level'!I:I, "not found")</f>
        <v>DQO-6094</v>
      </c>
    </row>
    <row r="1454" spans="1:25" ht="15" customHeight="1">
      <c r="A1454" s="33" t="s">
        <v>31378</v>
      </c>
      <c r="B1454" s="33" t="s">
        <v>31379</v>
      </c>
      <c r="C1454" s="120" t="s">
        <v>31380</v>
      </c>
      <c r="D1454" s="120" t="s">
        <v>31381</v>
      </c>
      <c r="E1454" s="33" t="s">
        <v>1071</v>
      </c>
      <c r="F1454" s="33" t="s">
        <v>61</v>
      </c>
      <c r="G1454" s="33" t="s">
        <v>30978</v>
      </c>
      <c r="H1454" s="33" t="s">
        <v>30979</v>
      </c>
      <c r="I1454" s="33" t="s">
        <v>30980</v>
      </c>
      <c r="J1454" s="33" t="s">
        <v>65</v>
      </c>
      <c r="K1454" s="120" t="s">
        <v>11878</v>
      </c>
      <c r="L1454" s="120" t="s">
        <v>12993</v>
      </c>
      <c r="M1454" s="121" t="s">
        <v>66</v>
      </c>
      <c r="N1454" s="120" t="s">
        <v>31382</v>
      </c>
      <c r="O1454" s="125">
        <v>0.95</v>
      </c>
      <c r="P1454" s="121" t="s">
        <v>68</v>
      </c>
      <c r="Q1454" s="121" t="s">
        <v>69</v>
      </c>
      <c r="R1454" s="33" t="s">
        <v>4407</v>
      </c>
      <c r="S1454" s="33"/>
      <c r="T1454" s="33" t="s">
        <v>650</v>
      </c>
      <c r="U1454" s="124">
        <v>46303</v>
      </c>
      <c r="V1454" s="33"/>
      <c r="Y1454" s="142" t="str">
        <f>_xlfn.XLOOKUP(B1454,'Golden Rulebook-CDErule level'!I:I,'Golden Rulebook-CDErule level'!I:I, "not found")</f>
        <v>DQO-6095</v>
      </c>
    </row>
    <row r="1455" spans="1:25" ht="15" customHeight="1">
      <c r="A1455" s="33" t="s">
        <v>31385</v>
      </c>
      <c r="B1455" s="33" t="s">
        <v>31386</v>
      </c>
      <c r="C1455" s="120" t="s">
        <v>31387</v>
      </c>
      <c r="D1455" s="120" t="s">
        <v>31388</v>
      </c>
      <c r="E1455" s="33" t="s">
        <v>1071</v>
      </c>
      <c r="F1455" s="33" t="s">
        <v>61</v>
      </c>
      <c r="G1455" s="33" t="s">
        <v>30978</v>
      </c>
      <c r="H1455" s="33" t="s">
        <v>30979</v>
      </c>
      <c r="I1455" s="33" t="s">
        <v>30980</v>
      </c>
      <c r="J1455" s="33" t="s">
        <v>65</v>
      </c>
      <c r="K1455" s="120" t="s">
        <v>11878</v>
      </c>
      <c r="L1455" s="120" t="s">
        <v>13009</v>
      </c>
      <c r="M1455" s="121" t="s">
        <v>66</v>
      </c>
      <c r="N1455" s="120" t="s">
        <v>31389</v>
      </c>
      <c r="O1455" s="125">
        <v>0.95</v>
      </c>
      <c r="P1455" s="121" t="s">
        <v>68</v>
      </c>
      <c r="Q1455" s="121" t="s">
        <v>69</v>
      </c>
      <c r="R1455" s="33" t="s">
        <v>4407</v>
      </c>
      <c r="S1455" s="33"/>
      <c r="T1455" s="33" t="s">
        <v>650</v>
      </c>
      <c r="U1455" s="124">
        <v>46303</v>
      </c>
      <c r="V1455" s="33"/>
      <c r="Y1455" s="142" t="str">
        <f>_xlfn.XLOOKUP(B1455,'Golden Rulebook-CDErule level'!I:I,'Golden Rulebook-CDErule level'!I:I, "not found")</f>
        <v>DQO-6096</v>
      </c>
    </row>
    <row r="1456" spans="1:25" ht="15" customHeight="1">
      <c r="A1456" s="33" t="s">
        <v>31392</v>
      </c>
      <c r="B1456" s="33" t="s">
        <v>31393</v>
      </c>
      <c r="C1456" s="120" t="s">
        <v>31394</v>
      </c>
      <c r="D1456" s="120" t="s">
        <v>31395</v>
      </c>
      <c r="E1456" s="33" t="s">
        <v>1071</v>
      </c>
      <c r="F1456" s="33" t="s">
        <v>61</v>
      </c>
      <c r="G1456" s="33" t="s">
        <v>30978</v>
      </c>
      <c r="H1456" s="33" t="s">
        <v>30979</v>
      </c>
      <c r="I1456" s="33" t="s">
        <v>30980</v>
      </c>
      <c r="J1456" s="33" t="s">
        <v>65</v>
      </c>
      <c r="K1456" s="120" t="s">
        <v>11878</v>
      </c>
      <c r="L1456" s="120" t="s">
        <v>13120</v>
      </c>
      <c r="M1456" s="121" t="s">
        <v>66</v>
      </c>
      <c r="N1456" s="120" t="s">
        <v>31396</v>
      </c>
      <c r="O1456" s="125">
        <v>0.95</v>
      </c>
      <c r="P1456" s="121" t="s">
        <v>68</v>
      </c>
      <c r="Q1456" s="121" t="s">
        <v>69</v>
      </c>
      <c r="R1456" s="33" t="s">
        <v>4407</v>
      </c>
      <c r="S1456" s="33"/>
      <c r="T1456" s="33" t="s">
        <v>650</v>
      </c>
      <c r="U1456" s="124">
        <v>46303</v>
      </c>
      <c r="V1456" s="33"/>
      <c r="Y1456" s="142" t="str">
        <f>_xlfn.XLOOKUP(B1456,'Golden Rulebook-CDErule level'!I:I,'Golden Rulebook-CDErule level'!I:I, "not found")</f>
        <v>DQO-6097</v>
      </c>
    </row>
    <row r="1457" spans="1:25" ht="15" customHeight="1">
      <c r="A1457" s="33" t="s">
        <v>31399</v>
      </c>
      <c r="B1457" s="33" t="s">
        <v>31400</v>
      </c>
      <c r="C1457" s="120" t="s">
        <v>31401</v>
      </c>
      <c r="D1457" s="120" t="s">
        <v>31402</v>
      </c>
      <c r="E1457" s="33" t="s">
        <v>1071</v>
      </c>
      <c r="F1457" s="33" t="s">
        <v>61</v>
      </c>
      <c r="G1457" s="33" t="s">
        <v>30978</v>
      </c>
      <c r="H1457" s="33" t="s">
        <v>30979</v>
      </c>
      <c r="I1457" s="33" t="s">
        <v>30980</v>
      </c>
      <c r="J1457" s="33" t="s">
        <v>65</v>
      </c>
      <c r="K1457" s="120" t="s">
        <v>11878</v>
      </c>
      <c r="L1457" s="120" t="s">
        <v>13136</v>
      </c>
      <c r="M1457" s="121" t="s">
        <v>66</v>
      </c>
      <c r="N1457" s="120" t="s">
        <v>31403</v>
      </c>
      <c r="O1457" s="125">
        <v>0.95</v>
      </c>
      <c r="P1457" s="121" t="s">
        <v>68</v>
      </c>
      <c r="Q1457" s="121" t="s">
        <v>69</v>
      </c>
      <c r="R1457" s="33" t="s">
        <v>4407</v>
      </c>
      <c r="S1457" s="33"/>
      <c r="T1457" s="33" t="s">
        <v>650</v>
      </c>
      <c r="U1457" s="124">
        <v>46303</v>
      </c>
      <c r="V1457" s="33"/>
      <c r="Y1457" s="142" t="str">
        <f>_xlfn.XLOOKUP(B1457,'Golden Rulebook-CDErule level'!I:I,'Golden Rulebook-CDErule level'!I:I, "not found")</f>
        <v>DQO-6098</v>
      </c>
    </row>
    <row r="1458" spans="1:25" ht="15" customHeight="1">
      <c r="A1458" s="33" t="s">
        <v>31406</v>
      </c>
      <c r="B1458" s="33" t="s">
        <v>31407</v>
      </c>
      <c r="C1458" s="120" t="s">
        <v>31408</v>
      </c>
      <c r="D1458" s="120" t="s">
        <v>31409</v>
      </c>
      <c r="E1458" s="33" t="s">
        <v>1071</v>
      </c>
      <c r="F1458" s="33" t="s">
        <v>61</v>
      </c>
      <c r="G1458" s="33" t="s">
        <v>30978</v>
      </c>
      <c r="H1458" s="33" t="s">
        <v>30979</v>
      </c>
      <c r="I1458" s="33" t="s">
        <v>30980</v>
      </c>
      <c r="J1458" s="33" t="s">
        <v>65</v>
      </c>
      <c r="K1458" s="120" t="s">
        <v>11878</v>
      </c>
      <c r="L1458" s="120" t="s">
        <v>13277</v>
      </c>
      <c r="M1458" s="121" t="s">
        <v>66</v>
      </c>
      <c r="N1458" s="120" t="s">
        <v>31410</v>
      </c>
      <c r="O1458" s="125">
        <v>0.95</v>
      </c>
      <c r="P1458" s="121" t="s">
        <v>68</v>
      </c>
      <c r="Q1458" s="121" t="s">
        <v>69</v>
      </c>
      <c r="R1458" s="33" t="s">
        <v>4407</v>
      </c>
      <c r="S1458" s="33"/>
      <c r="T1458" s="33" t="s">
        <v>650</v>
      </c>
      <c r="U1458" s="124">
        <v>46303</v>
      </c>
      <c r="V1458" s="33"/>
      <c r="Y1458" s="142" t="str">
        <f>_xlfn.XLOOKUP(B1458,'Golden Rulebook-CDErule level'!I:I,'Golden Rulebook-CDErule level'!I:I, "not found")</f>
        <v>DQO-6099</v>
      </c>
    </row>
    <row r="1459" spans="1:25" ht="15" customHeight="1">
      <c r="A1459" s="33" t="s">
        <v>31413</v>
      </c>
      <c r="B1459" s="33" t="s">
        <v>31414</v>
      </c>
      <c r="C1459" s="120" t="s">
        <v>31415</v>
      </c>
      <c r="D1459" s="120" t="s">
        <v>31416</v>
      </c>
      <c r="E1459" s="33" t="s">
        <v>1071</v>
      </c>
      <c r="F1459" s="33" t="s">
        <v>61</v>
      </c>
      <c r="G1459" s="33" t="s">
        <v>30978</v>
      </c>
      <c r="H1459" s="33" t="s">
        <v>30979</v>
      </c>
      <c r="I1459" s="33" t="s">
        <v>30980</v>
      </c>
      <c r="J1459" s="33" t="s">
        <v>65</v>
      </c>
      <c r="K1459" s="120" t="s">
        <v>13372</v>
      </c>
      <c r="L1459" s="120" t="s">
        <v>13579</v>
      </c>
      <c r="M1459" s="121" t="s">
        <v>66</v>
      </c>
      <c r="N1459" s="120" t="s">
        <v>31417</v>
      </c>
      <c r="O1459" s="125">
        <v>0.95</v>
      </c>
      <c r="P1459" s="121" t="s">
        <v>68</v>
      </c>
      <c r="Q1459" s="121" t="s">
        <v>69</v>
      </c>
      <c r="R1459" s="33" t="s">
        <v>4407</v>
      </c>
      <c r="S1459" s="33"/>
      <c r="T1459" s="33" t="s">
        <v>650</v>
      </c>
      <c r="U1459" s="124">
        <v>46303</v>
      </c>
      <c r="V1459" s="33"/>
      <c r="Y1459" s="142" t="str">
        <f>_xlfn.XLOOKUP(B1459,'Golden Rulebook-CDErule level'!I:I,'Golden Rulebook-CDErule level'!I:I, "not found")</f>
        <v>DQO-6100</v>
      </c>
    </row>
    <row r="1460" spans="1:25" ht="15" customHeight="1">
      <c r="A1460" s="33" t="s">
        <v>31420</v>
      </c>
      <c r="B1460" s="33" t="s">
        <v>31421</v>
      </c>
      <c r="C1460" s="120" t="s">
        <v>31422</v>
      </c>
      <c r="D1460" s="120" t="s">
        <v>31423</v>
      </c>
      <c r="E1460" s="33" t="s">
        <v>1071</v>
      </c>
      <c r="F1460" s="33" t="s">
        <v>61</v>
      </c>
      <c r="G1460" s="33" t="s">
        <v>30978</v>
      </c>
      <c r="H1460" s="33" t="s">
        <v>30979</v>
      </c>
      <c r="I1460" s="33" t="s">
        <v>30980</v>
      </c>
      <c r="J1460" s="33" t="s">
        <v>65</v>
      </c>
      <c r="K1460" s="120" t="s">
        <v>13372</v>
      </c>
      <c r="L1460" s="120" t="s">
        <v>13737</v>
      </c>
      <c r="M1460" s="121" t="s">
        <v>66</v>
      </c>
      <c r="N1460" s="120" t="s">
        <v>31424</v>
      </c>
      <c r="O1460" s="125">
        <v>0.95</v>
      </c>
      <c r="P1460" s="121" t="s">
        <v>68</v>
      </c>
      <c r="Q1460" s="121" t="s">
        <v>69</v>
      </c>
      <c r="R1460" s="33" t="s">
        <v>4407</v>
      </c>
      <c r="S1460" s="33"/>
      <c r="T1460" s="33" t="s">
        <v>650</v>
      </c>
      <c r="U1460" s="124">
        <v>46303</v>
      </c>
      <c r="V1460" s="33"/>
      <c r="Y1460" s="142" t="str">
        <f>_xlfn.XLOOKUP(B1460,'Golden Rulebook-CDErule level'!I:I,'Golden Rulebook-CDErule level'!I:I, "not found")</f>
        <v>DQO-6101</v>
      </c>
    </row>
    <row r="1461" spans="1:25" ht="15" customHeight="1">
      <c r="A1461" s="33" t="s">
        <v>31427</v>
      </c>
      <c r="B1461" s="33" t="s">
        <v>31428</v>
      </c>
      <c r="C1461" s="120" t="s">
        <v>31429</v>
      </c>
      <c r="D1461" s="120" t="s">
        <v>31430</v>
      </c>
      <c r="E1461" s="33" t="s">
        <v>1071</v>
      </c>
      <c r="F1461" s="33" t="s">
        <v>61</v>
      </c>
      <c r="G1461" s="33" t="s">
        <v>30978</v>
      </c>
      <c r="H1461" s="33" t="s">
        <v>30979</v>
      </c>
      <c r="I1461" s="33" t="s">
        <v>30980</v>
      </c>
      <c r="J1461" s="33" t="s">
        <v>65</v>
      </c>
      <c r="K1461" s="120" t="s">
        <v>13372</v>
      </c>
      <c r="L1461" s="120" t="s">
        <v>13817</v>
      </c>
      <c r="M1461" s="121" t="s">
        <v>66</v>
      </c>
      <c r="N1461" s="120" t="s">
        <v>31431</v>
      </c>
      <c r="O1461" s="125">
        <v>0.95</v>
      </c>
      <c r="P1461" s="121" t="s">
        <v>68</v>
      </c>
      <c r="Q1461" s="121" t="s">
        <v>69</v>
      </c>
      <c r="R1461" s="33" t="s">
        <v>4407</v>
      </c>
      <c r="S1461" s="33"/>
      <c r="T1461" s="33" t="s">
        <v>650</v>
      </c>
      <c r="U1461" s="124">
        <v>46303</v>
      </c>
      <c r="V1461" s="33"/>
      <c r="Y1461" s="142" t="str">
        <f>_xlfn.XLOOKUP(B1461,'Golden Rulebook-CDErule level'!I:I,'Golden Rulebook-CDErule level'!I:I, "not found")</f>
        <v>DQO-6102</v>
      </c>
    </row>
    <row r="1462" spans="1:25" ht="15" customHeight="1">
      <c r="A1462" s="33" t="s">
        <v>31434</v>
      </c>
      <c r="B1462" s="33" t="s">
        <v>31435</v>
      </c>
      <c r="C1462" s="120" t="s">
        <v>31436</v>
      </c>
      <c r="D1462" s="120" t="s">
        <v>31437</v>
      </c>
      <c r="E1462" s="33" t="s">
        <v>1071</v>
      </c>
      <c r="F1462" s="33" t="s">
        <v>61</v>
      </c>
      <c r="G1462" s="33" t="s">
        <v>30978</v>
      </c>
      <c r="H1462" s="33" t="s">
        <v>30979</v>
      </c>
      <c r="I1462" s="33" t="s">
        <v>30980</v>
      </c>
      <c r="J1462" s="33" t="s">
        <v>65</v>
      </c>
      <c r="K1462" s="120" t="s">
        <v>7233</v>
      </c>
      <c r="L1462" s="120" t="s">
        <v>7280</v>
      </c>
      <c r="M1462" s="121" t="s">
        <v>66</v>
      </c>
      <c r="N1462" s="120" t="s">
        <v>31438</v>
      </c>
      <c r="O1462" s="125">
        <v>0.95</v>
      </c>
      <c r="P1462" s="121" t="s">
        <v>68</v>
      </c>
      <c r="Q1462" s="121" t="s">
        <v>69</v>
      </c>
      <c r="R1462" s="33" t="s">
        <v>4407</v>
      </c>
      <c r="S1462" s="33"/>
      <c r="T1462" s="33" t="s">
        <v>650</v>
      </c>
      <c r="U1462" s="124">
        <v>46303</v>
      </c>
      <c r="V1462" s="33"/>
      <c r="Y1462" s="142" t="str">
        <f>_xlfn.XLOOKUP(B1462,'Golden Rulebook-CDErule level'!I:I,'Golden Rulebook-CDErule level'!I:I, "not found")</f>
        <v>DQO-6106</v>
      </c>
    </row>
    <row r="1463" spans="1:25" ht="15" customHeight="1">
      <c r="A1463" s="33" t="s">
        <v>31441</v>
      </c>
      <c r="B1463" s="33" t="s">
        <v>31442</v>
      </c>
      <c r="C1463" s="120" t="s">
        <v>31443</v>
      </c>
      <c r="D1463" s="120" t="s">
        <v>31444</v>
      </c>
      <c r="E1463" s="33" t="s">
        <v>1071</v>
      </c>
      <c r="F1463" s="33" t="s">
        <v>61</v>
      </c>
      <c r="G1463" s="33" t="s">
        <v>31244</v>
      </c>
      <c r="H1463" s="33" t="s">
        <v>31245</v>
      </c>
      <c r="I1463" s="33" t="s">
        <v>31246</v>
      </c>
      <c r="J1463" s="33" t="s">
        <v>65</v>
      </c>
      <c r="K1463" s="120" t="s">
        <v>7611</v>
      </c>
      <c r="L1463" s="120" t="s">
        <v>7634</v>
      </c>
      <c r="M1463" s="121" t="s">
        <v>66</v>
      </c>
      <c r="N1463" s="120" t="s">
        <v>31445</v>
      </c>
      <c r="O1463" s="125">
        <v>0.95</v>
      </c>
      <c r="P1463" s="121" t="s">
        <v>68</v>
      </c>
      <c r="Q1463" s="121" t="s">
        <v>69</v>
      </c>
      <c r="R1463" s="33" t="s">
        <v>4407</v>
      </c>
      <c r="S1463" s="33"/>
      <c r="T1463" s="33" t="s">
        <v>650</v>
      </c>
      <c r="U1463" s="124">
        <v>46303</v>
      </c>
      <c r="V1463" s="33"/>
      <c r="Y1463" s="142" t="str">
        <f>_xlfn.XLOOKUP(B1463,'Golden Rulebook-CDErule level'!I:I,'Golden Rulebook-CDErule level'!I:I, "not found")</f>
        <v>DQO-6107</v>
      </c>
    </row>
    <row r="1464" spans="1:25" ht="15" customHeight="1">
      <c r="A1464" s="33" t="s">
        <v>31981</v>
      </c>
      <c r="B1464" s="33" t="s">
        <v>31982</v>
      </c>
      <c r="C1464" s="120" t="s">
        <v>31983</v>
      </c>
      <c r="D1464" s="120" t="s">
        <v>31984</v>
      </c>
      <c r="E1464" s="33" t="s">
        <v>1071</v>
      </c>
      <c r="F1464" s="33" t="s">
        <v>61</v>
      </c>
      <c r="G1464" s="33" t="s">
        <v>31244</v>
      </c>
      <c r="H1464" s="33" t="s">
        <v>31245</v>
      </c>
      <c r="I1464" s="33" t="s">
        <v>31246</v>
      </c>
      <c r="J1464" s="33" t="s">
        <v>65</v>
      </c>
      <c r="K1464" s="120" t="s">
        <v>7611</v>
      </c>
      <c r="L1464" s="120" t="s">
        <v>7705</v>
      </c>
      <c r="M1464" s="121" t="s">
        <v>66</v>
      </c>
      <c r="N1464" s="120" t="s">
        <v>31985</v>
      </c>
      <c r="O1464" s="125">
        <v>0.95</v>
      </c>
      <c r="P1464" s="121" t="s">
        <v>68</v>
      </c>
      <c r="Q1464" s="121" t="s">
        <v>69</v>
      </c>
      <c r="R1464" s="33" t="s">
        <v>4407</v>
      </c>
      <c r="S1464" s="33"/>
      <c r="T1464" s="60" t="s">
        <v>71</v>
      </c>
      <c r="U1464" s="124">
        <v>46303</v>
      </c>
      <c r="V1464" s="33"/>
      <c r="Y1464" s="142" t="str">
        <f>_xlfn.XLOOKUP(B1464,'Golden Rulebook-CDErule level'!I:I,'Golden Rulebook-CDErule level'!I:I, "not found")</f>
        <v>DQO-6108</v>
      </c>
    </row>
    <row r="1465" spans="1:25" ht="15" customHeight="1">
      <c r="A1465" s="33" t="s">
        <v>31448</v>
      </c>
      <c r="B1465" s="33" t="s">
        <v>31449</v>
      </c>
      <c r="C1465" s="120" t="s">
        <v>31450</v>
      </c>
      <c r="D1465" s="120" t="s">
        <v>31451</v>
      </c>
      <c r="E1465" s="33" t="s">
        <v>1071</v>
      </c>
      <c r="F1465" s="33" t="s">
        <v>61</v>
      </c>
      <c r="G1465" s="33" t="s">
        <v>31244</v>
      </c>
      <c r="H1465" s="33" t="s">
        <v>31245</v>
      </c>
      <c r="I1465" s="33" t="s">
        <v>31246</v>
      </c>
      <c r="J1465" s="33" t="s">
        <v>65</v>
      </c>
      <c r="K1465" s="120" t="s">
        <v>7611</v>
      </c>
      <c r="L1465" s="120" t="s">
        <v>7847</v>
      </c>
      <c r="M1465" s="121" t="s">
        <v>66</v>
      </c>
      <c r="N1465" s="120" t="s">
        <v>31452</v>
      </c>
      <c r="O1465" s="125">
        <v>0.95</v>
      </c>
      <c r="P1465" s="121" t="s">
        <v>68</v>
      </c>
      <c r="Q1465" s="121" t="s">
        <v>69</v>
      </c>
      <c r="R1465" s="33" t="s">
        <v>4407</v>
      </c>
      <c r="S1465" s="33"/>
      <c r="T1465" s="33" t="s">
        <v>650</v>
      </c>
      <c r="U1465" s="124">
        <v>46303</v>
      </c>
      <c r="V1465" s="33"/>
      <c r="Y1465" s="142" t="str">
        <f>_xlfn.XLOOKUP(B1465,'Golden Rulebook-CDErule level'!I:I,'Golden Rulebook-CDErule level'!I:I, "not found")</f>
        <v>DQO-6109</v>
      </c>
    </row>
    <row r="1466" spans="1:25" ht="15" customHeight="1">
      <c r="A1466" s="33" t="s">
        <v>31455</v>
      </c>
      <c r="B1466" s="33" t="s">
        <v>31456</v>
      </c>
      <c r="C1466" s="120" t="s">
        <v>31457</v>
      </c>
      <c r="D1466" s="120" t="s">
        <v>31458</v>
      </c>
      <c r="E1466" s="33" t="s">
        <v>1071</v>
      </c>
      <c r="F1466" s="33" t="s">
        <v>61</v>
      </c>
      <c r="G1466" s="33" t="s">
        <v>30978</v>
      </c>
      <c r="H1466" s="33" t="s">
        <v>30979</v>
      </c>
      <c r="I1466" s="33" t="s">
        <v>30980</v>
      </c>
      <c r="J1466" s="33" t="s">
        <v>65</v>
      </c>
      <c r="K1466" s="120" t="s">
        <v>8151</v>
      </c>
      <c r="L1466" s="120" t="s">
        <v>8223</v>
      </c>
      <c r="M1466" s="121" t="s">
        <v>66</v>
      </c>
      <c r="N1466" s="120" t="s">
        <v>31459</v>
      </c>
      <c r="O1466" s="125">
        <v>0.95</v>
      </c>
      <c r="P1466" s="121" t="s">
        <v>68</v>
      </c>
      <c r="Q1466" s="121" t="s">
        <v>69</v>
      </c>
      <c r="R1466" s="33" t="s">
        <v>4407</v>
      </c>
      <c r="S1466" s="33"/>
      <c r="T1466" s="33" t="s">
        <v>650</v>
      </c>
      <c r="U1466" s="124">
        <v>46303</v>
      </c>
      <c r="V1466" s="33"/>
      <c r="Y1466" s="142" t="str">
        <f>_xlfn.XLOOKUP(B1466,'Golden Rulebook-CDErule level'!I:I,'Golden Rulebook-CDErule level'!I:I, "not found")</f>
        <v>DQO-6111</v>
      </c>
    </row>
    <row r="1467" spans="1:25" ht="15" customHeight="1">
      <c r="A1467" s="33" t="s">
        <v>31462</v>
      </c>
      <c r="B1467" s="33" t="s">
        <v>31463</v>
      </c>
      <c r="C1467" s="120" t="s">
        <v>31464</v>
      </c>
      <c r="D1467" s="120" t="s">
        <v>31465</v>
      </c>
      <c r="E1467" s="33" t="s">
        <v>1071</v>
      </c>
      <c r="F1467" s="33" t="s">
        <v>61</v>
      </c>
      <c r="G1467" s="33" t="s">
        <v>31466</v>
      </c>
      <c r="H1467" s="33" t="s">
        <v>30979</v>
      </c>
      <c r="I1467" s="33" t="s">
        <v>30980</v>
      </c>
      <c r="J1467" s="33" t="s">
        <v>65</v>
      </c>
      <c r="K1467" s="120" t="s">
        <v>9360</v>
      </c>
      <c r="L1467" s="120" t="s">
        <v>9498</v>
      </c>
      <c r="M1467" s="121" t="s">
        <v>66</v>
      </c>
      <c r="N1467" s="120" t="s">
        <v>31467</v>
      </c>
      <c r="O1467" s="125">
        <v>0.95</v>
      </c>
      <c r="P1467" s="121" t="s">
        <v>68</v>
      </c>
      <c r="Q1467" s="121" t="s">
        <v>69</v>
      </c>
      <c r="R1467" s="33" t="s">
        <v>4407</v>
      </c>
      <c r="S1467" s="33"/>
      <c r="T1467" s="33" t="s">
        <v>650</v>
      </c>
      <c r="U1467" s="124">
        <v>46303</v>
      </c>
      <c r="V1467" s="33"/>
      <c r="Y1467" s="142" t="str">
        <f>_xlfn.XLOOKUP(B1467,'Golden Rulebook-CDErule level'!I:I,'Golden Rulebook-CDErule level'!I:I, "not found")</f>
        <v>DQO-6113</v>
      </c>
    </row>
    <row r="1468" spans="1:25" ht="15" customHeight="1">
      <c r="A1468" s="33" t="s">
        <v>31470</v>
      </c>
      <c r="B1468" s="33" t="s">
        <v>31471</v>
      </c>
      <c r="C1468" s="120" t="s">
        <v>31472</v>
      </c>
      <c r="D1468" s="120" t="s">
        <v>31473</v>
      </c>
      <c r="E1468" s="33" t="s">
        <v>1071</v>
      </c>
      <c r="F1468" s="33" t="s">
        <v>61</v>
      </c>
      <c r="G1468" s="33" t="s">
        <v>31075</v>
      </c>
      <c r="H1468" s="33" t="s">
        <v>31076</v>
      </c>
      <c r="I1468" s="33" t="s">
        <v>31077</v>
      </c>
      <c r="J1468" s="33" t="s">
        <v>65</v>
      </c>
      <c r="K1468" s="120" t="s">
        <v>4723</v>
      </c>
      <c r="L1468" s="120" t="s">
        <v>4770</v>
      </c>
      <c r="M1468" s="121" t="s">
        <v>66</v>
      </c>
      <c r="N1468" s="120" t="s">
        <v>31474</v>
      </c>
      <c r="O1468" s="125">
        <v>0.95</v>
      </c>
      <c r="P1468" s="121" t="s">
        <v>68</v>
      </c>
      <c r="Q1468" s="121" t="s">
        <v>69</v>
      </c>
      <c r="R1468" s="33" t="s">
        <v>4407</v>
      </c>
      <c r="S1468" s="33"/>
      <c r="T1468" s="33" t="s">
        <v>650</v>
      </c>
      <c r="U1468" s="124">
        <v>46303</v>
      </c>
      <c r="V1468" s="33"/>
      <c r="Y1468" s="142" t="str">
        <f>_xlfn.XLOOKUP(B1468,'Golden Rulebook-CDErule level'!I:I,'Golden Rulebook-CDErule level'!I:I, "not found")</f>
        <v>DQO-6118</v>
      </c>
    </row>
    <row r="1469" spans="1:25" ht="15" customHeight="1">
      <c r="A1469" s="33" t="s">
        <v>31477</v>
      </c>
      <c r="B1469" s="33" t="s">
        <v>31478</v>
      </c>
      <c r="C1469" s="120" t="s">
        <v>31479</v>
      </c>
      <c r="D1469" s="120" t="s">
        <v>31480</v>
      </c>
      <c r="E1469" s="33" t="s">
        <v>1071</v>
      </c>
      <c r="F1469" s="33" t="s">
        <v>61</v>
      </c>
      <c r="G1469" s="33" t="s">
        <v>31075</v>
      </c>
      <c r="H1469" s="33" t="s">
        <v>31076</v>
      </c>
      <c r="I1469" s="33" t="s">
        <v>31077</v>
      </c>
      <c r="J1469" s="33" t="s">
        <v>65</v>
      </c>
      <c r="K1469" s="120" t="s">
        <v>4723</v>
      </c>
      <c r="L1469" s="120" t="s">
        <v>4798</v>
      </c>
      <c r="M1469" s="121" t="s">
        <v>66</v>
      </c>
      <c r="N1469" s="120" t="s">
        <v>31481</v>
      </c>
      <c r="O1469" s="125">
        <v>0.95</v>
      </c>
      <c r="P1469" s="121" t="s">
        <v>68</v>
      </c>
      <c r="Q1469" s="121" t="s">
        <v>69</v>
      </c>
      <c r="R1469" s="33" t="s">
        <v>4407</v>
      </c>
      <c r="S1469" s="33"/>
      <c r="T1469" s="33" t="s">
        <v>650</v>
      </c>
      <c r="U1469" s="124">
        <v>46303</v>
      </c>
      <c r="V1469" s="33"/>
      <c r="Y1469" s="142" t="str">
        <f>_xlfn.XLOOKUP(B1469,'Golden Rulebook-CDErule level'!I:I,'Golden Rulebook-CDErule level'!I:I, "not found")</f>
        <v>DQO-6119</v>
      </c>
    </row>
    <row r="1470" spans="1:25" ht="15" customHeight="1">
      <c r="A1470" s="33" t="s">
        <v>31484</v>
      </c>
      <c r="B1470" s="33" t="s">
        <v>31485</v>
      </c>
      <c r="C1470" s="120" t="s">
        <v>31486</v>
      </c>
      <c r="D1470" s="120" t="s">
        <v>31487</v>
      </c>
      <c r="E1470" s="33" t="s">
        <v>1071</v>
      </c>
      <c r="F1470" s="33" t="s">
        <v>61</v>
      </c>
      <c r="G1470" s="33" t="s">
        <v>31075</v>
      </c>
      <c r="H1470" s="33" t="s">
        <v>31076</v>
      </c>
      <c r="I1470" s="33" t="s">
        <v>31077</v>
      </c>
      <c r="J1470" s="33" t="s">
        <v>65</v>
      </c>
      <c r="K1470" s="120" t="s">
        <v>4723</v>
      </c>
      <c r="L1470" s="120" t="s">
        <v>5257</v>
      </c>
      <c r="M1470" s="121" t="s">
        <v>66</v>
      </c>
      <c r="N1470" s="120" t="s">
        <v>31488</v>
      </c>
      <c r="O1470" s="125">
        <v>0.95</v>
      </c>
      <c r="P1470" s="121" t="s">
        <v>68</v>
      </c>
      <c r="Q1470" s="121" t="s">
        <v>69</v>
      </c>
      <c r="R1470" s="33" t="s">
        <v>4407</v>
      </c>
      <c r="S1470" s="33"/>
      <c r="T1470" s="33" t="s">
        <v>650</v>
      </c>
      <c r="U1470" s="124">
        <v>46303</v>
      </c>
      <c r="V1470" s="33"/>
      <c r="Y1470" s="142" t="str">
        <f>_xlfn.XLOOKUP(B1470,'Golden Rulebook-CDErule level'!I:I,'Golden Rulebook-CDErule level'!I:I, "not found")</f>
        <v>DQO-6120</v>
      </c>
    </row>
    <row r="1471" spans="1:25" ht="15" customHeight="1">
      <c r="A1471" s="33" t="s">
        <v>31491</v>
      </c>
      <c r="B1471" s="33" t="s">
        <v>31492</v>
      </c>
      <c r="C1471" s="120" t="s">
        <v>31493</v>
      </c>
      <c r="D1471" s="120" t="s">
        <v>31494</v>
      </c>
      <c r="E1471" s="33" t="s">
        <v>1071</v>
      </c>
      <c r="F1471" s="33" t="s">
        <v>61</v>
      </c>
      <c r="G1471" s="33" t="s">
        <v>31075</v>
      </c>
      <c r="H1471" s="33" t="s">
        <v>31076</v>
      </c>
      <c r="I1471" s="33" t="s">
        <v>31077</v>
      </c>
      <c r="J1471" s="33" t="s">
        <v>65</v>
      </c>
      <c r="K1471" s="120" t="s">
        <v>4723</v>
      </c>
      <c r="L1471" s="120" t="s">
        <v>5308</v>
      </c>
      <c r="M1471" s="121" t="s">
        <v>66</v>
      </c>
      <c r="N1471" s="120" t="s">
        <v>31495</v>
      </c>
      <c r="O1471" s="125">
        <v>0.95</v>
      </c>
      <c r="P1471" s="121" t="s">
        <v>68</v>
      </c>
      <c r="Q1471" s="121" t="s">
        <v>69</v>
      </c>
      <c r="R1471" s="33" t="s">
        <v>4407</v>
      </c>
      <c r="S1471" s="33"/>
      <c r="T1471" s="33" t="s">
        <v>650</v>
      </c>
      <c r="U1471" s="124">
        <v>46303</v>
      </c>
      <c r="V1471" s="33"/>
      <c r="Y1471" s="142" t="str">
        <f>_xlfn.XLOOKUP(B1471,'Golden Rulebook-CDErule level'!I:I,'Golden Rulebook-CDErule level'!I:I, "not found")</f>
        <v>DQO-6121</v>
      </c>
    </row>
    <row r="1472" spans="1:25" ht="15" customHeight="1">
      <c r="A1472" s="33" t="s">
        <v>31498</v>
      </c>
      <c r="B1472" s="33" t="s">
        <v>31499</v>
      </c>
      <c r="C1472" s="120" t="s">
        <v>31500</v>
      </c>
      <c r="D1472" s="120" t="s">
        <v>31501</v>
      </c>
      <c r="E1472" s="33" t="s">
        <v>1071</v>
      </c>
      <c r="F1472" s="33" t="s">
        <v>61</v>
      </c>
      <c r="G1472" s="33" t="s">
        <v>31075</v>
      </c>
      <c r="H1472" s="33" t="s">
        <v>31076</v>
      </c>
      <c r="I1472" s="33" t="s">
        <v>31077</v>
      </c>
      <c r="J1472" s="33" t="s">
        <v>65</v>
      </c>
      <c r="K1472" s="120" t="s">
        <v>4723</v>
      </c>
      <c r="L1472" s="120" t="s">
        <v>5397</v>
      </c>
      <c r="M1472" s="121" t="s">
        <v>66</v>
      </c>
      <c r="N1472" s="120" t="s">
        <v>31502</v>
      </c>
      <c r="O1472" s="125">
        <v>0.95</v>
      </c>
      <c r="P1472" s="121" t="s">
        <v>68</v>
      </c>
      <c r="Q1472" s="121" t="s">
        <v>69</v>
      </c>
      <c r="R1472" s="33" t="s">
        <v>4407</v>
      </c>
      <c r="S1472" s="33"/>
      <c r="T1472" s="33" t="s">
        <v>650</v>
      </c>
      <c r="U1472" s="124">
        <v>46303</v>
      </c>
      <c r="V1472" s="33"/>
      <c r="Y1472" s="142" t="str">
        <f>_xlfn.XLOOKUP(B1472,'Golden Rulebook-CDErule level'!I:I,'Golden Rulebook-CDErule level'!I:I, "not found")</f>
        <v>DQO-6122</v>
      </c>
    </row>
    <row r="1473" spans="1:25" ht="15" customHeight="1">
      <c r="A1473" s="33" t="s">
        <v>31505</v>
      </c>
      <c r="B1473" s="33" t="s">
        <v>31506</v>
      </c>
      <c r="C1473" s="120" t="s">
        <v>31507</v>
      </c>
      <c r="D1473" s="120" t="s">
        <v>31508</v>
      </c>
      <c r="E1473" s="33" t="s">
        <v>1071</v>
      </c>
      <c r="F1473" s="33" t="s">
        <v>61</v>
      </c>
      <c r="G1473" s="33" t="s">
        <v>31075</v>
      </c>
      <c r="H1473" s="33" t="s">
        <v>31076</v>
      </c>
      <c r="I1473" s="33" t="s">
        <v>31077</v>
      </c>
      <c r="J1473" s="33" t="s">
        <v>65</v>
      </c>
      <c r="K1473" s="120" t="s">
        <v>4723</v>
      </c>
      <c r="L1473" s="120" t="s">
        <v>5551</v>
      </c>
      <c r="M1473" s="121" t="s">
        <v>66</v>
      </c>
      <c r="N1473" s="120" t="s">
        <v>31509</v>
      </c>
      <c r="O1473" s="125">
        <v>0.95</v>
      </c>
      <c r="P1473" s="121" t="s">
        <v>68</v>
      </c>
      <c r="Q1473" s="121" t="s">
        <v>69</v>
      </c>
      <c r="R1473" s="33" t="s">
        <v>4407</v>
      </c>
      <c r="S1473" s="33"/>
      <c r="T1473" s="33" t="s">
        <v>650</v>
      </c>
      <c r="U1473" s="124">
        <v>46303</v>
      </c>
      <c r="V1473" s="33"/>
      <c r="Y1473" s="142" t="str">
        <f>_xlfn.XLOOKUP(B1473,'Golden Rulebook-CDErule level'!I:I,'Golden Rulebook-CDErule level'!I:I, "not found")</f>
        <v>DQO-6123</v>
      </c>
    </row>
    <row r="1474" spans="1:25" ht="15" customHeight="1">
      <c r="A1474" s="33" t="s">
        <v>31988</v>
      </c>
      <c r="B1474" s="33" t="s">
        <v>31989</v>
      </c>
      <c r="C1474" s="120" t="s">
        <v>31990</v>
      </c>
      <c r="D1474" s="120" t="s">
        <v>31991</v>
      </c>
      <c r="E1474" s="33" t="s">
        <v>1071</v>
      </c>
      <c r="F1474" s="33" t="s">
        <v>61</v>
      </c>
      <c r="G1474" s="33" t="s">
        <v>31075</v>
      </c>
      <c r="H1474" s="33" t="s">
        <v>31076</v>
      </c>
      <c r="I1474" s="33" t="s">
        <v>31077</v>
      </c>
      <c r="J1474" s="33" t="s">
        <v>65</v>
      </c>
      <c r="K1474" s="120" t="s">
        <v>4723</v>
      </c>
      <c r="L1474" s="120" t="s">
        <v>5641</v>
      </c>
      <c r="M1474" s="121" t="s">
        <v>66</v>
      </c>
      <c r="N1474" s="120" t="s">
        <v>31992</v>
      </c>
      <c r="O1474" s="125">
        <v>0.95</v>
      </c>
      <c r="P1474" s="121" t="s">
        <v>68</v>
      </c>
      <c r="Q1474" s="121" t="s">
        <v>69</v>
      </c>
      <c r="R1474" s="33" t="s">
        <v>4407</v>
      </c>
      <c r="S1474" s="33"/>
      <c r="T1474" s="60" t="s">
        <v>71</v>
      </c>
      <c r="U1474" s="124">
        <v>46303</v>
      </c>
      <c r="V1474" s="33"/>
      <c r="Y1474" s="142" t="str">
        <f>_xlfn.XLOOKUP(B1474,'Golden Rulebook-CDErule level'!I:I,'Golden Rulebook-CDErule level'!I:I, "not found")</f>
        <v>DQO-6124</v>
      </c>
    </row>
    <row r="1475" spans="1:25" ht="15" customHeight="1">
      <c r="A1475" s="33" t="s">
        <v>31512</v>
      </c>
      <c r="B1475" s="33" t="s">
        <v>31513</v>
      </c>
      <c r="C1475" s="120" t="s">
        <v>31514</v>
      </c>
      <c r="D1475" s="120" t="s">
        <v>31515</v>
      </c>
      <c r="E1475" s="33" t="s">
        <v>1071</v>
      </c>
      <c r="F1475" s="33" t="s">
        <v>61</v>
      </c>
      <c r="G1475" s="33" t="s">
        <v>31075</v>
      </c>
      <c r="H1475" s="33" t="s">
        <v>31076</v>
      </c>
      <c r="I1475" s="33" t="s">
        <v>31077</v>
      </c>
      <c r="J1475" s="33" t="s">
        <v>65</v>
      </c>
      <c r="K1475" s="120" t="s">
        <v>4723</v>
      </c>
      <c r="L1475" s="120" t="s">
        <v>5748</v>
      </c>
      <c r="M1475" s="121" t="s">
        <v>66</v>
      </c>
      <c r="N1475" s="120" t="s">
        <v>31516</v>
      </c>
      <c r="O1475" s="125">
        <v>0.95</v>
      </c>
      <c r="P1475" s="121" t="s">
        <v>68</v>
      </c>
      <c r="Q1475" s="121" t="s">
        <v>69</v>
      </c>
      <c r="R1475" s="33" t="s">
        <v>4407</v>
      </c>
      <c r="S1475" s="33"/>
      <c r="T1475" s="33" t="s">
        <v>650</v>
      </c>
      <c r="U1475" s="124">
        <v>46303</v>
      </c>
      <c r="V1475" s="33"/>
      <c r="Y1475" s="142" t="str">
        <f>_xlfn.XLOOKUP(B1475,'Golden Rulebook-CDErule level'!I:I,'Golden Rulebook-CDErule level'!I:I, "not found")</f>
        <v>DQO-6125</v>
      </c>
    </row>
    <row r="1476" spans="1:25" ht="15" customHeight="1">
      <c r="A1476" s="33" t="s">
        <v>31519</v>
      </c>
      <c r="B1476" s="33" t="s">
        <v>31520</v>
      </c>
      <c r="C1476" s="120" t="s">
        <v>31521</v>
      </c>
      <c r="D1476" s="120" t="s">
        <v>31522</v>
      </c>
      <c r="E1476" s="33" t="s">
        <v>1071</v>
      </c>
      <c r="F1476" s="33" t="s">
        <v>61</v>
      </c>
      <c r="G1476" s="33" t="s">
        <v>31075</v>
      </c>
      <c r="H1476" s="33" t="s">
        <v>31076</v>
      </c>
      <c r="I1476" s="33" t="s">
        <v>31077</v>
      </c>
      <c r="J1476" s="33" t="s">
        <v>65</v>
      </c>
      <c r="K1476" s="120" t="s">
        <v>4723</v>
      </c>
      <c r="L1476" s="120" t="s">
        <v>5859</v>
      </c>
      <c r="M1476" s="121" t="s">
        <v>66</v>
      </c>
      <c r="N1476" s="120" t="s">
        <v>31523</v>
      </c>
      <c r="O1476" s="125">
        <v>0.95</v>
      </c>
      <c r="P1476" s="121" t="s">
        <v>68</v>
      </c>
      <c r="Q1476" s="121" t="s">
        <v>69</v>
      </c>
      <c r="R1476" s="33" t="s">
        <v>4407</v>
      </c>
      <c r="S1476" s="33"/>
      <c r="T1476" s="33" t="s">
        <v>650</v>
      </c>
      <c r="U1476" s="124">
        <v>46303</v>
      </c>
      <c r="V1476" s="33"/>
      <c r="Y1476" s="142" t="str">
        <f>_xlfn.XLOOKUP(B1476,'Golden Rulebook-CDErule level'!I:I,'Golden Rulebook-CDErule level'!I:I, "not found")</f>
        <v>DQO-6126</v>
      </c>
    </row>
    <row r="1477" spans="1:25" ht="15" customHeight="1">
      <c r="A1477" s="33" t="s">
        <v>31526</v>
      </c>
      <c r="B1477" s="33" t="s">
        <v>31527</v>
      </c>
      <c r="C1477" s="120" t="s">
        <v>31528</v>
      </c>
      <c r="D1477" s="120" t="s">
        <v>31529</v>
      </c>
      <c r="E1477" s="33" t="s">
        <v>1071</v>
      </c>
      <c r="F1477" s="33" t="s">
        <v>61</v>
      </c>
      <c r="G1477" s="33" t="s">
        <v>31075</v>
      </c>
      <c r="H1477" s="33" t="s">
        <v>31076</v>
      </c>
      <c r="I1477" s="33" t="s">
        <v>31077</v>
      </c>
      <c r="J1477" s="33" t="s">
        <v>65</v>
      </c>
      <c r="K1477" s="120" t="s">
        <v>9126</v>
      </c>
      <c r="L1477" s="120" t="s">
        <v>9180</v>
      </c>
      <c r="M1477" s="121" t="s">
        <v>66</v>
      </c>
      <c r="N1477" s="120" t="s">
        <v>31530</v>
      </c>
      <c r="O1477" s="125">
        <v>0.95</v>
      </c>
      <c r="P1477" s="121" t="s">
        <v>68</v>
      </c>
      <c r="Q1477" s="121" t="s">
        <v>69</v>
      </c>
      <c r="R1477" s="33" t="s">
        <v>4407</v>
      </c>
      <c r="S1477" s="33"/>
      <c r="T1477" s="33" t="s">
        <v>650</v>
      </c>
      <c r="U1477" s="124">
        <v>46303</v>
      </c>
      <c r="V1477" s="33"/>
      <c r="Y1477" s="142" t="str">
        <f>_xlfn.XLOOKUP(B1477,'Golden Rulebook-CDErule level'!I:I,'Golden Rulebook-CDErule level'!I:I, "not found")</f>
        <v>DQO-6127</v>
      </c>
    </row>
    <row r="1478" spans="1:25" ht="15" customHeight="1">
      <c r="A1478" s="33" t="s">
        <v>31533</v>
      </c>
      <c r="B1478" s="33" t="s">
        <v>31534</v>
      </c>
      <c r="C1478" s="120" t="s">
        <v>31535</v>
      </c>
      <c r="D1478" s="120" t="s">
        <v>31536</v>
      </c>
      <c r="E1478" s="33" t="s">
        <v>1071</v>
      </c>
      <c r="F1478" s="33" t="s">
        <v>61</v>
      </c>
      <c r="G1478" s="33" t="s">
        <v>31075</v>
      </c>
      <c r="H1478" s="33" t="s">
        <v>31076</v>
      </c>
      <c r="I1478" s="33" t="s">
        <v>31077</v>
      </c>
      <c r="J1478" s="33" t="s">
        <v>65</v>
      </c>
      <c r="K1478" s="120" t="s">
        <v>9126</v>
      </c>
      <c r="L1478" s="120" t="s">
        <v>9214</v>
      </c>
      <c r="M1478" s="121" t="s">
        <v>66</v>
      </c>
      <c r="N1478" s="120" t="s">
        <v>31537</v>
      </c>
      <c r="O1478" s="125">
        <v>0.95</v>
      </c>
      <c r="P1478" s="121" t="s">
        <v>68</v>
      </c>
      <c r="Q1478" s="121" t="s">
        <v>69</v>
      </c>
      <c r="R1478" s="33" t="s">
        <v>4407</v>
      </c>
      <c r="S1478" s="33"/>
      <c r="T1478" s="33" t="s">
        <v>650</v>
      </c>
      <c r="U1478" s="124">
        <v>46303</v>
      </c>
      <c r="V1478" s="33"/>
      <c r="Y1478" s="142" t="str">
        <f>_xlfn.XLOOKUP(B1478,'Golden Rulebook-CDErule level'!I:I,'Golden Rulebook-CDErule level'!I:I, "not found")</f>
        <v>DQO-6128</v>
      </c>
    </row>
    <row r="1479" spans="1:25" ht="15" customHeight="1">
      <c r="A1479" s="33" t="s">
        <v>31540</v>
      </c>
      <c r="B1479" s="33" t="s">
        <v>31541</v>
      </c>
      <c r="C1479" s="120" t="s">
        <v>31542</v>
      </c>
      <c r="D1479" s="120" t="s">
        <v>31543</v>
      </c>
      <c r="E1479" s="33" t="s">
        <v>1071</v>
      </c>
      <c r="F1479" s="33" t="s">
        <v>61</v>
      </c>
      <c r="G1479" s="33" t="s">
        <v>31075</v>
      </c>
      <c r="H1479" s="33" t="s">
        <v>31076</v>
      </c>
      <c r="I1479" s="33" t="s">
        <v>31077</v>
      </c>
      <c r="J1479" s="33" t="s">
        <v>65</v>
      </c>
      <c r="K1479" s="120" t="s">
        <v>6321</v>
      </c>
      <c r="L1479" s="120" t="s">
        <v>6655</v>
      </c>
      <c r="M1479" s="121" t="s">
        <v>66</v>
      </c>
      <c r="N1479" s="120" t="s">
        <v>31544</v>
      </c>
      <c r="O1479" s="125">
        <v>0.95</v>
      </c>
      <c r="P1479" s="121" t="s">
        <v>68</v>
      </c>
      <c r="Q1479" s="121" t="s">
        <v>69</v>
      </c>
      <c r="R1479" s="33" t="s">
        <v>4407</v>
      </c>
      <c r="S1479" s="33"/>
      <c r="T1479" s="33" t="s">
        <v>650</v>
      </c>
      <c r="U1479" s="124">
        <v>46303</v>
      </c>
      <c r="V1479" s="33"/>
      <c r="Y1479" s="142" t="str">
        <f>_xlfn.XLOOKUP(B1479,'Golden Rulebook-CDErule level'!I:I,'Golden Rulebook-CDErule level'!I:I, "not found")</f>
        <v>DQO-6129</v>
      </c>
    </row>
    <row r="1480" spans="1:25" ht="15" customHeight="1">
      <c r="A1480" s="33" t="s">
        <v>31547</v>
      </c>
      <c r="B1480" s="33" t="s">
        <v>31548</v>
      </c>
      <c r="C1480" s="120" t="s">
        <v>31549</v>
      </c>
      <c r="D1480" s="120" t="s">
        <v>31550</v>
      </c>
      <c r="E1480" s="33" t="s">
        <v>1071</v>
      </c>
      <c r="F1480" s="33" t="s">
        <v>61</v>
      </c>
      <c r="G1480" s="33" t="s">
        <v>31075</v>
      </c>
      <c r="H1480" s="33" t="s">
        <v>31076</v>
      </c>
      <c r="I1480" s="33" t="s">
        <v>31077</v>
      </c>
      <c r="J1480" s="33" t="s">
        <v>65</v>
      </c>
      <c r="K1480" s="120" t="s">
        <v>6321</v>
      </c>
      <c r="L1480" s="120" t="s">
        <v>6722</v>
      </c>
      <c r="M1480" s="121" t="s">
        <v>66</v>
      </c>
      <c r="N1480" s="120" t="s">
        <v>31551</v>
      </c>
      <c r="O1480" s="125">
        <v>0.95</v>
      </c>
      <c r="P1480" s="121" t="s">
        <v>68</v>
      </c>
      <c r="Q1480" s="121" t="s">
        <v>69</v>
      </c>
      <c r="R1480" s="33" t="s">
        <v>4407</v>
      </c>
      <c r="S1480" s="33"/>
      <c r="T1480" s="33" t="s">
        <v>650</v>
      </c>
      <c r="U1480" s="124">
        <v>46303</v>
      </c>
      <c r="V1480" s="33"/>
      <c r="Y1480" s="142" t="str">
        <f>_xlfn.XLOOKUP(B1480,'Golden Rulebook-CDErule level'!I:I,'Golden Rulebook-CDErule level'!I:I, "not found")</f>
        <v>DQO-6130</v>
      </c>
    </row>
    <row r="1481" spans="1:25" ht="15" customHeight="1">
      <c r="A1481" s="33" t="s">
        <v>31554</v>
      </c>
      <c r="B1481" s="33" t="s">
        <v>31555</v>
      </c>
      <c r="C1481" s="120" t="s">
        <v>31556</v>
      </c>
      <c r="D1481" s="120" t="s">
        <v>31557</v>
      </c>
      <c r="E1481" s="33" t="s">
        <v>1071</v>
      </c>
      <c r="F1481" s="33" t="s">
        <v>61</v>
      </c>
      <c r="G1481" s="33" t="s">
        <v>31075</v>
      </c>
      <c r="H1481" s="33" t="s">
        <v>31076</v>
      </c>
      <c r="I1481" s="33" t="s">
        <v>31077</v>
      </c>
      <c r="J1481" s="33" t="s">
        <v>65</v>
      </c>
      <c r="K1481" s="120" t="s">
        <v>9242</v>
      </c>
      <c r="L1481" s="120" t="s">
        <v>9287</v>
      </c>
      <c r="M1481" s="121" t="s">
        <v>66</v>
      </c>
      <c r="N1481" s="120" t="s">
        <v>31558</v>
      </c>
      <c r="O1481" s="125">
        <v>0.95</v>
      </c>
      <c r="P1481" s="121" t="s">
        <v>68</v>
      </c>
      <c r="Q1481" s="121" t="s">
        <v>69</v>
      </c>
      <c r="R1481" s="33" t="s">
        <v>4407</v>
      </c>
      <c r="S1481" s="33"/>
      <c r="T1481" s="33" t="s">
        <v>650</v>
      </c>
      <c r="U1481" s="124">
        <v>46303</v>
      </c>
      <c r="V1481" s="33"/>
      <c r="Y1481" s="142" t="str">
        <f>_xlfn.XLOOKUP(B1481,'Golden Rulebook-CDErule level'!I:I,'Golden Rulebook-CDErule level'!I:I, "not found")</f>
        <v>DQO-6131</v>
      </c>
    </row>
    <row r="1482" spans="1:25" ht="15" customHeight="1">
      <c r="A1482" s="60" t="s">
        <v>1643</v>
      </c>
      <c r="B1482" s="60" t="s">
        <v>32755</v>
      </c>
      <c r="C1482" s="173" t="s">
        <v>32756</v>
      </c>
      <c r="D1482" s="120" t="s">
        <v>32757</v>
      </c>
      <c r="E1482" s="33" t="s">
        <v>1071</v>
      </c>
      <c r="F1482" s="33" t="s">
        <v>61</v>
      </c>
      <c r="G1482" s="33" t="s">
        <v>738</v>
      </c>
      <c r="H1482" s="119" t="s">
        <v>91</v>
      </c>
      <c r="I1482" s="119" t="s">
        <v>92</v>
      </c>
      <c r="J1482" s="33" t="s">
        <v>65</v>
      </c>
      <c r="K1482" s="173" t="s">
        <v>4432</v>
      </c>
      <c r="L1482" s="173" t="s">
        <v>4534</v>
      </c>
      <c r="M1482" s="178" t="s">
        <v>93</v>
      </c>
      <c r="N1482" s="174" t="s">
        <v>32758</v>
      </c>
      <c r="O1482" s="179">
        <v>0.95</v>
      </c>
      <c r="P1482" s="178" t="s">
        <v>68</v>
      </c>
      <c r="Q1482" s="178" t="s">
        <v>69</v>
      </c>
      <c r="R1482" s="33" t="s">
        <v>4407</v>
      </c>
      <c r="S1482" s="33" t="s">
        <v>32201</v>
      </c>
      <c r="T1482" s="33" t="s">
        <v>71</v>
      </c>
      <c r="U1482" s="95">
        <v>46307</v>
      </c>
      <c r="V1482" s="33"/>
      <c r="W1482" t="s">
        <v>4370</v>
      </c>
    </row>
    <row r="1483" spans="1:25" ht="15" customHeight="1">
      <c r="A1483" s="60" t="s">
        <v>1592</v>
      </c>
      <c r="B1483" s="60" t="s">
        <v>32866</v>
      </c>
      <c r="C1483" s="173" t="s">
        <v>32867</v>
      </c>
      <c r="D1483" s="120" t="s">
        <v>32868</v>
      </c>
      <c r="E1483" s="33" t="s">
        <v>1071</v>
      </c>
      <c r="F1483" s="33" t="s">
        <v>61</v>
      </c>
      <c r="G1483" s="33" t="s">
        <v>3030</v>
      </c>
      <c r="H1483" s="48" t="s">
        <v>22800</v>
      </c>
      <c r="I1483" s="48" t="s">
        <v>22801</v>
      </c>
      <c r="J1483" s="33" t="s">
        <v>65</v>
      </c>
      <c r="K1483" s="173" t="s">
        <v>4616</v>
      </c>
      <c r="L1483" s="173" t="s">
        <v>4618</v>
      </c>
      <c r="M1483" s="178" t="s">
        <v>93</v>
      </c>
      <c r="N1483" s="174" t="s">
        <v>32869</v>
      </c>
      <c r="O1483" s="179">
        <v>0.95</v>
      </c>
      <c r="P1483" s="178" t="s">
        <v>68</v>
      </c>
      <c r="Q1483" s="178" t="s">
        <v>69</v>
      </c>
      <c r="R1483" s="33" t="s">
        <v>4407</v>
      </c>
      <c r="S1483" s="33" t="s">
        <v>32201</v>
      </c>
      <c r="T1483" s="33" t="s">
        <v>71</v>
      </c>
      <c r="U1483" s="95">
        <v>46307</v>
      </c>
      <c r="V1483" s="33"/>
      <c r="W1483" t="s">
        <v>4370</v>
      </c>
    </row>
    <row r="1484" spans="1:25" ht="15" customHeight="1">
      <c r="A1484" s="60" t="s">
        <v>1599</v>
      </c>
      <c r="B1484" s="60" t="s">
        <v>32872</v>
      </c>
      <c r="C1484" s="173" t="s">
        <v>32873</v>
      </c>
      <c r="D1484" s="120" t="s">
        <v>32874</v>
      </c>
      <c r="E1484" s="33" t="s">
        <v>1071</v>
      </c>
      <c r="F1484" s="33" t="s">
        <v>61</v>
      </c>
      <c r="G1484" s="33" t="s">
        <v>3030</v>
      </c>
      <c r="H1484" s="48" t="s">
        <v>22800</v>
      </c>
      <c r="I1484" s="48" t="s">
        <v>22801</v>
      </c>
      <c r="J1484" s="33" t="s">
        <v>65</v>
      </c>
      <c r="K1484" s="173" t="s">
        <v>4616</v>
      </c>
      <c r="L1484" s="173" t="s">
        <v>4658</v>
      </c>
      <c r="M1484" s="178" t="s">
        <v>93</v>
      </c>
      <c r="N1484" s="174" t="s">
        <v>32875</v>
      </c>
      <c r="O1484" s="179">
        <v>0.95</v>
      </c>
      <c r="P1484" s="178" t="s">
        <v>68</v>
      </c>
      <c r="Q1484" s="178" t="s">
        <v>69</v>
      </c>
      <c r="R1484" s="33" t="s">
        <v>4407</v>
      </c>
      <c r="S1484" s="33" t="s">
        <v>32201</v>
      </c>
      <c r="T1484" s="33" t="s">
        <v>71</v>
      </c>
      <c r="U1484" s="95">
        <v>46307</v>
      </c>
      <c r="V1484" s="33"/>
      <c r="W1484" t="s">
        <v>4370</v>
      </c>
    </row>
    <row r="1485" spans="1:25" ht="15" customHeight="1">
      <c r="A1485" s="60" t="s">
        <v>1612</v>
      </c>
      <c r="B1485" s="60" t="s">
        <v>32878</v>
      </c>
      <c r="C1485" s="173" t="s">
        <v>32879</v>
      </c>
      <c r="D1485" s="120" t="s">
        <v>32880</v>
      </c>
      <c r="E1485" s="33" t="s">
        <v>1071</v>
      </c>
      <c r="F1485" s="33" t="s">
        <v>61</v>
      </c>
      <c r="G1485" s="33" t="s">
        <v>3030</v>
      </c>
      <c r="H1485" s="33" t="s">
        <v>22800</v>
      </c>
      <c r="I1485" s="33" t="s">
        <v>22801</v>
      </c>
      <c r="J1485" s="33" t="s">
        <v>65</v>
      </c>
      <c r="K1485" s="173" t="s">
        <v>4616</v>
      </c>
      <c r="L1485" s="173" t="s">
        <v>4680</v>
      </c>
      <c r="M1485" s="178" t="s">
        <v>93</v>
      </c>
      <c r="N1485" s="174" t="s">
        <v>32881</v>
      </c>
      <c r="O1485" s="179">
        <v>0.95</v>
      </c>
      <c r="P1485" s="178" t="s">
        <v>68</v>
      </c>
      <c r="Q1485" s="178" t="s">
        <v>69</v>
      </c>
      <c r="R1485" s="33" t="s">
        <v>4407</v>
      </c>
      <c r="S1485" s="33" t="s">
        <v>32201</v>
      </c>
      <c r="T1485" s="33" t="s">
        <v>71</v>
      </c>
      <c r="U1485" s="95">
        <v>46307</v>
      </c>
      <c r="V1485" s="33"/>
      <c r="W1485" t="s">
        <v>4370</v>
      </c>
    </row>
    <row r="1486" spans="1:25" ht="15" customHeight="1">
      <c r="A1486" s="60" t="s">
        <v>1605</v>
      </c>
      <c r="B1486" s="60" t="s">
        <v>32898</v>
      </c>
      <c r="C1486" s="173" t="s">
        <v>32899</v>
      </c>
      <c r="D1486" s="120" t="s">
        <v>32900</v>
      </c>
      <c r="E1486" s="33" t="s">
        <v>1071</v>
      </c>
      <c r="F1486" s="33" t="s">
        <v>61</v>
      </c>
      <c r="G1486" s="33" t="s">
        <v>3030</v>
      </c>
      <c r="H1486" s="33" t="s">
        <v>22800</v>
      </c>
      <c r="I1486" s="33" t="s">
        <v>22801</v>
      </c>
      <c r="J1486" s="33" t="s">
        <v>65</v>
      </c>
      <c r="K1486" s="173" t="s">
        <v>4723</v>
      </c>
      <c r="L1486" s="173" t="s">
        <v>4725</v>
      </c>
      <c r="M1486" s="178" t="s">
        <v>93</v>
      </c>
      <c r="N1486" s="174" t="s">
        <v>32901</v>
      </c>
      <c r="O1486" s="179">
        <v>0.95</v>
      </c>
      <c r="P1486" s="178" t="s">
        <v>68</v>
      </c>
      <c r="Q1486" s="178" t="s">
        <v>69</v>
      </c>
      <c r="R1486" s="33" t="s">
        <v>4407</v>
      </c>
      <c r="S1486" s="33" t="s">
        <v>32201</v>
      </c>
      <c r="T1486" s="33" t="s">
        <v>71</v>
      </c>
      <c r="U1486" s="95">
        <v>46307</v>
      </c>
      <c r="V1486" s="33"/>
      <c r="W1486" t="s">
        <v>4370</v>
      </c>
    </row>
    <row r="1487" spans="1:25" ht="15" customHeight="1">
      <c r="A1487" s="60" t="s">
        <v>1435</v>
      </c>
      <c r="B1487" s="60" t="s">
        <v>32904</v>
      </c>
      <c r="C1487" s="173" t="s">
        <v>32905</v>
      </c>
      <c r="D1487" s="120" t="s">
        <v>32906</v>
      </c>
      <c r="E1487" s="33" t="s">
        <v>1071</v>
      </c>
      <c r="F1487" s="33" t="s">
        <v>61</v>
      </c>
      <c r="G1487" s="33" t="s">
        <v>3030</v>
      </c>
      <c r="H1487" s="33" t="s">
        <v>22800</v>
      </c>
      <c r="I1487" s="33" t="s">
        <v>22801</v>
      </c>
      <c r="J1487" s="33" t="s">
        <v>65</v>
      </c>
      <c r="K1487" s="173" t="s">
        <v>4723</v>
      </c>
      <c r="L1487" s="173" t="s">
        <v>5141</v>
      </c>
      <c r="M1487" s="178" t="s">
        <v>93</v>
      </c>
      <c r="N1487" s="174" t="s">
        <v>32907</v>
      </c>
      <c r="O1487" s="179">
        <v>0.95</v>
      </c>
      <c r="P1487" s="178" t="s">
        <v>68</v>
      </c>
      <c r="Q1487" s="178" t="s">
        <v>69</v>
      </c>
      <c r="R1487" s="33" t="s">
        <v>4407</v>
      </c>
      <c r="S1487" s="33" t="s">
        <v>32201</v>
      </c>
      <c r="T1487" s="33" t="s">
        <v>71</v>
      </c>
      <c r="U1487" s="95">
        <v>46307</v>
      </c>
      <c r="V1487" s="33"/>
      <c r="W1487" t="s">
        <v>4370</v>
      </c>
    </row>
    <row r="1488" spans="1:25" ht="15" customHeight="1">
      <c r="A1488" s="60" t="s">
        <v>1441</v>
      </c>
      <c r="B1488" s="60" t="s">
        <v>32910</v>
      </c>
      <c r="C1488" s="173" t="s">
        <v>32911</v>
      </c>
      <c r="D1488" s="120" t="s">
        <v>32912</v>
      </c>
      <c r="E1488" s="33" t="s">
        <v>1071</v>
      </c>
      <c r="F1488" s="33" t="s">
        <v>61</v>
      </c>
      <c r="G1488" s="33" t="s">
        <v>3030</v>
      </c>
      <c r="H1488" s="33" t="s">
        <v>22800</v>
      </c>
      <c r="I1488" s="33" t="s">
        <v>22801</v>
      </c>
      <c r="J1488" s="33" t="s">
        <v>65</v>
      </c>
      <c r="K1488" s="173" t="s">
        <v>4723</v>
      </c>
      <c r="L1488" s="173" t="s">
        <v>5241</v>
      </c>
      <c r="M1488" s="178" t="s">
        <v>93</v>
      </c>
      <c r="N1488" s="174" t="s">
        <v>32913</v>
      </c>
      <c r="O1488" s="179">
        <v>0.95</v>
      </c>
      <c r="P1488" s="178" t="s">
        <v>68</v>
      </c>
      <c r="Q1488" s="178" t="s">
        <v>69</v>
      </c>
      <c r="R1488" s="33" t="s">
        <v>4407</v>
      </c>
      <c r="S1488" s="33" t="s">
        <v>32201</v>
      </c>
      <c r="T1488" s="33" t="s">
        <v>71</v>
      </c>
      <c r="U1488" s="95">
        <v>46307</v>
      </c>
      <c r="V1488" s="33"/>
      <c r="W1488" t="s">
        <v>4370</v>
      </c>
    </row>
    <row r="1489" spans="1:23" ht="15" customHeight="1">
      <c r="A1489" s="60" t="s">
        <v>1447</v>
      </c>
      <c r="B1489" s="60" t="s">
        <v>32916</v>
      </c>
      <c r="C1489" s="173" t="s">
        <v>32917</v>
      </c>
      <c r="D1489" s="120" t="s">
        <v>32918</v>
      </c>
      <c r="E1489" s="33" t="s">
        <v>1071</v>
      </c>
      <c r="F1489" s="33" t="s">
        <v>61</v>
      </c>
      <c r="G1489" s="33" t="s">
        <v>3030</v>
      </c>
      <c r="H1489" s="33" t="s">
        <v>22800</v>
      </c>
      <c r="I1489" s="33" t="s">
        <v>22801</v>
      </c>
      <c r="J1489" s="33" t="s">
        <v>65</v>
      </c>
      <c r="K1489" s="173" t="s">
        <v>4723</v>
      </c>
      <c r="L1489" s="173" t="s">
        <v>5764</v>
      </c>
      <c r="M1489" s="178" t="s">
        <v>93</v>
      </c>
      <c r="N1489" s="174" t="s">
        <v>32919</v>
      </c>
      <c r="O1489" s="179">
        <v>0.95</v>
      </c>
      <c r="P1489" s="178" t="s">
        <v>68</v>
      </c>
      <c r="Q1489" s="178" t="s">
        <v>69</v>
      </c>
      <c r="R1489" s="33" t="s">
        <v>4407</v>
      </c>
      <c r="S1489" s="33" t="s">
        <v>32201</v>
      </c>
      <c r="T1489" s="33" t="s">
        <v>71</v>
      </c>
      <c r="U1489" s="95">
        <v>46307</v>
      </c>
      <c r="V1489" s="33"/>
      <c r="W1489" t="s">
        <v>4370</v>
      </c>
    </row>
    <row r="1490" spans="1:23" ht="15" customHeight="1">
      <c r="A1490" s="60" t="s">
        <v>1461</v>
      </c>
      <c r="B1490" s="60" t="s">
        <v>32922</v>
      </c>
      <c r="C1490" s="173" t="s">
        <v>32923</v>
      </c>
      <c r="D1490" s="120" t="s">
        <v>32924</v>
      </c>
      <c r="E1490" s="33" t="s">
        <v>1071</v>
      </c>
      <c r="F1490" s="33" t="s">
        <v>61</v>
      </c>
      <c r="G1490" s="33" t="s">
        <v>3030</v>
      </c>
      <c r="H1490" s="33" t="s">
        <v>22800</v>
      </c>
      <c r="I1490" s="33" t="s">
        <v>22801</v>
      </c>
      <c r="J1490" s="33" t="s">
        <v>65</v>
      </c>
      <c r="K1490" s="173" t="s">
        <v>4723</v>
      </c>
      <c r="L1490" s="173" t="s">
        <v>5911</v>
      </c>
      <c r="M1490" s="178" t="s">
        <v>93</v>
      </c>
      <c r="N1490" s="174" t="s">
        <v>32925</v>
      </c>
      <c r="O1490" s="179">
        <v>0.95</v>
      </c>
      <c r="P1490" s="178" t="s">
        <v>68</v>
      </c>
      <c r="Q1490" s="178" t="s">
        <v>69</v>
      </c>
      <c r="R1490" s="33" t="s">
        <v>4407</v>
      </c>
      <c r="S1490" s="33" t="s">
        <v>32201</v>
      </c>
      <c r="T1490" s="33" t="s">
        <v>71</v>
      </c>
      <c r="U1490" s="95">
        <v>46307</v>
      </c>
      <c r="V1490" s="33"/>
      <c r="W1490" t="s">
        <v>4370</v>
      </c>
    </row>
    <row r="1491" spans="1:23" ht="15" customHeight="1">
      <c r="A1491" s="60" t="s">
        <v>1467</v>
      </c>
      <c r="B1491" s="60" t="s">
        <v>32928</v>
      </c>
      <c r="C1491" s="173" t="s">
        <v>32929</v>
      </c>
      <c r="D1491" s="120" t="s">
        <v>32930</v>
      </c>
      <c r="E1491" s="33" t="s">
        <v>1071</v>
      </c>
      <c r="F1491" s="33" t="s">
        <v>61</v>
      </c>
      <c r="G1491" s="33" t="s">
        <v>3030</v>
      </c>
      <c r="H1491" s="33" t="s">
        <v>22800</v>
      </c>
      <c r="I1491" s="33" t="s">
        <v>22801</v>
      </c>
      <c r="J1491" s="33" t="s">
        <v>65</v>
      </c>
      <c r="K1491" s="173" t="s">
        <v>4723</v>
      </c>
      <c r="L1491" s="173" t="s">
        <v>6028</v>
      </c>
      <c r="M1491" s="178" t="s">
        <v>93</v>
      </c>
      <c r="N1491" s="174" t="s">
        <v>32931</v>
      </c>
      <c r="O1491" s="179">
        <v>0.95</v>
      </c>
      <c r="P1491" s="178" t="s">
        <v>68</v>
      </c>
      <c r="Q1491" s="178" t="s">
        <v>69</v>
      </c>
      <c r="R1491" s="33" t="s">
        <v>4407</v>
      </c>
      <c r="S1491" s="33" t="s">
        <v>32201</v>
      </c>
      <c r="T1491" s="33" t="s">
        <v>71</v>
      </c>
      <c r="U1491" s="95">
        <v>46307</v>
      </c>
      <c r="V1491" s="33"/>
      <c r="W1491" t="s">
        <v>4370</v>
      </c>
    </row>
    <row r="1492" spans="1:23" ht="15" customHeight="1">
      <c r="A1492" s="60" t="s">
        <v>4125</v>
      </c>
      <c r="B1492" s="60" t="s">
        <v>32934</v>
      </c>
      <c r="C1492" s="173" t="s">
        <v>32935</v>
      </c>
      <c r="D1492" s="120" t="s">
        <v>32936</v>
      </c>
      <c r="E1492" s="33" t="s">
        <v>1071</v>
      </c>
      <c r="F1492" s="33" t="s">
        <v>61</v>
      </c>
      <c r="G1492" s="33" t="s">
        <v>3030</v>
      </c>
      <c r="H1492" s="33" t="s">
        <v>22800</v>
      </c>
      <c r="I1492" s="33" t="s">
        <v>22801</v>
      </c>
      <c r="J1492" s="33" t="s">
        <v>65</v>
      </c>
      <c r="K1492" s="173" t="s">
        <v>4723</v>
      </c>
      <c r="L1492" s="173" t="s">
        <v>6072</v>
      </c>
      <c r="M1492" s="178" t="s">
        <v>93</v>
      </c>
      <c r="N1492" s="174" t="s">
        <v>32937</v>
      </c>
      <c r="O1492" s="179">
        <v>0.95</v>
      </c>
      <c r="P1492" s="178" t="s">
        <v>68</v>
      </c>
      <c r="Q1492" s="178" t="s">
        <v>69</v>
      </c>
      <c r="R1492" s="33" t="s">
        <v>4407</v>
      </c>
      <c r="S1492" s="33" t="s">
        <v>32201</v>
      </c>
      <c r="T1492" s="33" t="s">
        <v>71</v>
      </c>
      <c r="U1492" s="95">
        <v>46307</v>
      </c>
      <c r="V1492" s="33"/>
      <c r="W1492" t="s">
        <v>4370</v>
      </c>
    </row>
    <row r="1493" spans="1:23" ht="15" customHeight="1">
      <c r="A1493" s="60" t="s">
        <v>4131</v>
      </c>
      <c r="B1493" s="60" t="s">
        <v>32940</v>
      </c>
      <c r="C1493" s="173" t="s">
        <v>32941</v>
      </c>
      <c r="D1493" s="120" t="s">
        <v>32942</v>
      </c>
      <c r="E1493" s="33" t="s">
        <v>1071</v>
      </c>
      <c r="F1493" s="33" t="s">
        <v>61</v>
      </c>
      <c r="G1493" s="33" t="s">
        <v>738</v>
      </c>
      <c r="H1493" s="119" t="s">
        <v>91</v>
      </c>
      <c r="I1493" s="119" t="s">
        <v>92</v>
      </c>
      <c r="J1493" s="33" t="s">
        <v>65</v>
      </c>
      <c r="K1493" s="173" t="s">
        <v>6259</v>
      </c>
      <c r="L1493" s="173" t="s">
        <v>30485</v>
      </c>
      <c r="M1493" s="178" t="s">
        <v>93</v>
      </c>
      <c r="N1493" s="174" t="s">
        <v>32943</v>
      </c>
      <c r="O1493" s="179">
        <v>0.95</v>
      </c>
      <c r="P1493" s="178" t="s">
        <v>68</v>
      </c>
      <c r="Q1493" s="178" t="s">
        <v>69</v>
      </c>
      <c r="R1493" s="33" t="s">
        <v>4407</v>
      </c>
      <c r="S1493" s="33" t="s">
        <v>32201</v>
      </c>
      <c r="T1493" s="33" t="s">
        <v>71</v>
      </c>
      <c r="U1493" s="95">
        <v>46307</v>
      </c>
      <c r="V1493" s="33"/>
      <c r="W1493" t="s">
        <v>4370</v>
      </c>
    </row>
    <row r="1494" spans="1:23" ht="15" customHeight="1">
      <c r="A1494" s="60" t="s">
        <v>1454</v>
      </c>
      <c r="B1494" s="60" t="s">
        <v>32946</v>
      </c>
      <c r="C1494" s="173" t="s">
        <v>32947</v>
      </c>
      <c r="D1494" s="120" t="s">
        <v>32948</v>
      </c>
      <c r="E1494" s="33" t="s">
        <v>1071</v>
      </c>
      <c r="F1494" s="33" t="s">
        <v>61</v>
      </c>
      <c r="G1494" s="33" t="s">
        <v>738</v>
      </c>
      <c r="H1494" s="119" t="s">
        <v>91</v>
      </c>
      <c r="I1494" s="119" t="s">
        <v>92</v>
      </c>
      <c r="J1494" s="33" t="s">
        <v>65</v>
      </c>
      <c r="K1494" s="173" t="s">
        <v>6259</v>
      </c>
      <c r="L1494" s="173" t="s">
        <v>30492</v>
      </c>
      <c r="M1494" s="178" t="s">
        <v>93</v>
      </c>
      <c r="N1494" s="174" t="s">
        <v>32949</v>
      </c>
      <c r="O1494" s="179">
        <v>0.95</v>
      </c>
      <c r="P1494" s="178" t="s">
        <v>68</v>
      </c>
      <c r="Q1494" s="178" t="s">
        <v>69</v>
      </c>
      <c r="R1494" s="33" t="s">
        <v>4407</v>
      </c>
      <c r="S1494" s="33" t="s">
        <v>32201</v>
      </c>
      <c r="T1494" s="33" t="s">
        <v>71</v>
      </c>
      <c r="U1494" s="95">
        <v>46307</v>
      </c>
      <c r="V1494" s="33"/>
      <c r="W1494" t="s">
        <v>4370</v>
      </c>
    </row>
    <row r="1495" spans="1:23" ht="15" customHeight="1">
      <c r="A1495" s="60" t="s">
        <v>1241</v>
      </c>
      <c r="B1495" s="60" t="s">
        <v>32992</v>
      </c>
      <c r="C1495" s="173" t="s">
        <v>32993</v>
      </c>
      <c r="D1495" s="120" t="s">
        <v>32994</v>
      </c>
      <c r="E1495" s="33" t="s">
        <v>1071</v>
      </c>
      <c r="F1495" s="33" t="s">
        <v>61</v>
      </c>
      <c r="G1495" s="33" t="s">
        <v>3030</v>
      </c>
      <c r="H1495" s="33" t="s">
        <v>22800</v>
      </c>
      <c r="I1495" s="33" t="s">
        <v>22801</v>
      </c>
      <c r="J1495" s="33" t="s">
        <v>65</v>
      </c>
      <c r="K1495" s="173" t="s">
        <v>6321</v>
      </c>
      <c r="L1495" s="173" t="s">
        <v>6323</v>
      </c>
      <c r="M1495" s="178" t="s">
        <v>93</v>
      </c>
      <c r="N1495" s="174" t="s">
        <v>32995</v>
      </c>
      <c r="O1495" s="179">
        <v>0.95</v>
      </c>
      <c r="P1495" s="178" t="s">
        <v>68</v>
      </c>
      <c r="Q1495" s="178" t="s">
        <v>69</v>
      </c>
      <c r="R1495" s="33" t="s">
        <v>4407</v>
      </c>
      <c r="S1495" s="33" t="s">
        <v>32201</v>
      </c>
      <c r="T1495" s="33" t="s">
        <v>71</v>
      </c>
      <c r="U1495" s="95">
        <v>46307</v>
      </c>
      <c r="V1495" s="33"/>
      <c r="W1495" t="s">
        <v>4370</v>
      </c>
    </row>
    <row r="1496" spans="1:23" ht="15" customHeight="1">
      <c r="A1496" s="60" t="s">
        <v>1274</v>
      </c>
      <c r="B1496" s="60" t="s">
        <v>32998</v>
      </c>
      <c r="C1496" s="173" t="s">
        <v>32999</v>
      </c>
      <c r="D1496" s="120" t="s">
        <v>33000</v>
      </c>
      <c r="E1496" s="33" t="s">
        <v>1071</v>
      </c>
      <c r="F1496" s="33" t="s">
        <v>61</v>
      </c>
      <c r="G1496" s="33" t="s">
        <v>3030</v>
      </c>
      <c r="H1496" s="33" t="s">
        <v>22800</v>
      </c>
      <c r="I1496" s="33" t="s">
        <v>22801</v>
      </c>
      <c r="J1496" s="33" t="s">
        <v>65</v>
      </c>
      <c r="K1496" s="173" t="s">
        <v>6321</v>
      </c>
      <c r="L1496" s="173" t="s">
        <v>6374</v>
      </c>
      <c r="M1496" s="178" t="s">
        <v>93</v>
      </c>
      <c r="N1496" s="174" t="s">
        <v>33001</v>
      </c>
      <c r="O1496" s="179">
        <v>0.95</v>
      </c>
      <c r="P1496" s="178" t="s">
        <v>68</v>
      </c>
      <c r="Q1496" s="178" t="s">
        <v>69</v>
      </c>
      <c r="R1496" s="33" t="s">
        <v>4407</v>
      </c>
      <c r="S1496" s="33" t="s">
        <v>32201</v>
      </c>
      <c r="T1496" s="33" t="s">
        <v>71</v>
      </c>
      <c r="U1496" s="95">
        <v>46307</v>
      </c>
      <c r="V1496" s="33"/>
      <c r="W1496" t="s">
        <v>4370</v>
      </c>
    </row>
    <row r="1497" spans="1:23" ht="15" customHeight="1">
      <c r="A1497" s="60" t="s">
        <v>1280</v>
      </c>
      <c r="B1497" s="60" t="s">
        <v>33004</v>
      </c>
      <c r="C1497" s="173" t="s">
        <v>33005</v>
      </c>
      <c r="D1497" s="120" t="s">
        <v>33006</v>
      </c>
      <c r="E1497" s="33" t="s">
        <v>1071</v>
      </c>
      <c r="F1497" s="33" t="s">
        <v>61</v>
      </c>
      <c r="G1497" s="33" t="s">
        <v>3030</v>
      </c>
      <c r="H1497" s="33" t="s">
        <v>22800</v>
      </c>
      <c r="I1497" s="33" t="s">
        <v>22801</v>
      </c>
      <c r="J1497" s="33" t="s">
        <v>65</v>
      </c>
      <c r="K1497" s="173" t="s">
        <v>6321</v>
      </c>
      <c r="L1497" s="173" t="s">
        <v>6402</v>
      </c>
      <c r="M1497" s="178" t="s">
        <v>93</v>
      </c>
      <c r="N1497" s="174" t="s">
        <v>33007</v>
      </c>
      <c r="O1497" s="179">
        <v>0.95</v>
      </c>
      <c r="P1497" s="178" t="s">
        <v>68</v>
      </c>
      <c r="Q1497" s="178" t="s">
        <v>69</v>
      </c>
      <c r="R1497" s="33" t="s">
        <v>4407</v>
      </c>
      <c r="S1497" s="33" t="s">
        <v>32201</v>
      </c>
      <c r="T1497" s="33" t="s">
        <v>71</v>
      </c>
      <c r="U1497" s="95">
        <v>46307</v>
      </c>
      <c r="V1497" s="33"/>
      <c r="W1497" t="s">
        <v>4370</v>
      </c>
    </row>
    <row r="1498" spans="1:23" ht="15" customHeight="1">
      <c r="A1498" s="60" t="s">
        <v>1202</v>
      </c>
      <c r="B1498" s="60" t="s">
        <v>33010</v>
      </c>
      <c r="C1498" s="173" t="s">
        <v>33011</v>
      </c>
      <c r="D1498" s="120" t="s">
        <v>33012</v>
      </c>
      <c r="E1498" s="33" t="s">
        <v>1071</v>
      </c>
      <c r="F1498" s="33" t="s">
        <v>61</v>
      </c>
      <c r="G1498" s="33" t="s">
        <v>3030</v>
      </c>
      <c r="H1498" s="33" t="s">
        <v>22800</v>
      </c>
      <c r="I1498" s="33" t="s">
        <v>22801</v>
      </c>
      <c r="J1498" s="33" t="s">
        <v>65</v>
      </c>
      <c r="K1498" s="173" t="s">
        <v>6321</v>
      </c>
      <c r="L1498" s="173" t="s">
        <v>6430</v>
      </c>
      <c r="M1498" s="178" t="s">
        <v>93</v>
      </c>
      <c r="N1498" s="174" t="s">
        <v>33013</v>
      </c>
      <c r="O1498" s="179">
        <v>0.95</v>
      </c>
      <c r="P1498" s="178" t="s">
        <v>68</v>
      </c>
      <c r="Q1498" s="178" t="s">
        <v>69</v>
      </c>
      <c r="R1498" s="33" t="s">
        <v>4407</v>
      </c>
      <c r="S1498" s="33" t="s">
        <v>32201</v>
      </c>
      <c r="T1498" s="33" t="s">
        <v>71</v>
      </c>
      <c r="U1498" s="95">
        <v>46307</v>
      </c>
      <c r="V1498" s="33"/>
      <c r="W1498" t="s">
        <v>4370</v>
      </c>
    </row>
    <row r="1499" spans="1:23" ht="15" customHeight="1">
      <c r="A1499" s="60" t="s">
        <v>1208</v>
      </c>
      <c r="B1499" s="60" t="s">
        <v>33016</v>
      </c>
      <c r="C1499" s="173" t="s">
        <v>33017</v>
      </c>
      <c r="D1499" s="120" t="s">
        <v>33018</v>
      </c>
      <c r="E1499" s="33" t="s">
        <v>1071</v>
      </c>
      <c r="F1499" s="33" t="s">
        <v>61</v>
      </c>
      <c r="G1499" s="33" t="s">
        <v>3030</v>
      </c>
      <c r="H1499" s="33" t="s">
        <v>22800</v>
      </c>
      <c r="I1499" s="33" t="s">
        <v>22801</v>
      </c>
      <c r="J1499" s="33" t="s">
        <v>65</v>
      </c>
      <c r="K1499" s="173" t="s">
        <v>6321</v>
      </c>
      <c r="L1499" s="173" t="s">
        <v>6457</v>
      </c>
      <c r="M1499" s="178" t="s">
        <v>93</v>
      </c>
      <c r="N1499" s="174" t="s">
        <v>33019</v>
      </c>
      <c r="O1499" s="179">
        <v>0.95</v>
      </c>
      <c r="P1499" s="178" t="s">
        <v>68</v>
      </c>
      <c r="Q1499" s="178" t="s">
        <v>69</v>
      </c>
      <c r="R1499" s="33" t="s">
        <v>4407</v>
      </c>
      <c r="S1499" s="33" t="s">
        <v>32201</v>
      </c>
      <c r="T1499" s="33" t="s">
        <v>71</v>
      </c>
      <c r="U1499" s="95">
        <v>46307</v>
      </c>
      <c r="V1499" s="33"/>
      <c r="W1499" t="s">
        <v>4370</v>
      </c>
    </row>
    <row r="1500" spans="1:23" ht="15" customHeight="1">
      <c r="A1500" s="60" t="s">
        <v>1286</v>
      </c>
      <c r="B1500" s="60" t="s">
        <v>33022</v>
      </c>
      <c r="C1500" s="173" t="s">
        <v>33023</v>
      </c>
      <c r="D1500" s="120" t="s">
        <v>33024</v>
      </c>
      <c r="E1500" s="33" t="s">
        <v>1071</v>
      </c>
      <c r="F1500" s="33" t="s">
        <v>61</v>
      </c>
      <c r="G1500" s="33" t="s">
        <v>3030</v>
      </c>
      <c r="H1500" s="33" t="s">
        <v>22800</v>
      </c>
      <c r="I1500" s="33" t="s">
        <v>22801</v>
      </c>
      <c r="J1500" s="33" t="s">
        <v>65</v>
      </c>
      <c r="K1500" s="173" t="s">
        <v>6321</v>
      </c>
      <c r="L1500" s="173" t="s">
        <v>6607</v>
      </c>
      <c r="M1500" s="178" t="s">
        <v>93</v>
      </c>
      <c r="N1500" s="174" t="s">
        <v>33025</v>
      </c>
      <c r="O1500" s="179">
        <v>0.95</v>
      </c>
      <c r="P1500" s="178" t="s">
        <v>68</v>
      </c>
      <c r="Q1500" s="178" t="s">
        <v>69</v>
      </c>
      <c r="R1500" s="33" t="s">
        <v>4407</v>
      </c>
      <c r="S1500" s="33" t="s">
        <v>32201</v>
      </c>
      <c r="T1500" s="33" t="s">
        <v>71</v>
      </c>
      <c r="U1500" s="95">
        <v>46307</v>
      </c>
      <c r="V1500" s="33"/>
      <c r="W1500" t="s">
        <v>4370</v>
      </c>
    </row>
    <row r="1501" spans="1:23" ht="15" customHeight="1">
      <c r="A1501" s="60" t="s">
        <v>1355</v>
      </c>
      <c r="B1501" s="60" t="s">
        <v>33070</v>
      </c>
      <c r="C1501" s="173" t="s">
        <v>33071</v>
      </c>
      <c r="D1501" s="120" t="s">
        <v>33072</v>
      </c>
      <c r="E1501" s="33" t="s">
        <v>1071</v>
      </c>
      <c r="F1501" s="33" t="s">
        <v>61</v>
      </c>
      <c r="G1501" s="33" t="s">
        <v>738</v>
      </c>
      <c r="H1501" s="119" t="s">
        <v>91</v>
      </c>
      <c r="I1501" s="119" t="s">
        <v>92</v>
      </c>
      <c r="J1501" s="33" t="s">
        <v>65</v>
      </c>
      <c r="K1501" s="173" t="s">
        <v>6764</v>
      </c>
      <c r="L1501" s="173" t="s">
        <v>6830</v>
      </c>
      <c r="M1501" s="178" t="s">
        <v>93</v>
      </c>
      <c r="N1501" s="174" t="s">
        <v>33073</v>
      </c>
      <c r="O1501" s="179">
        <v>0.95</v>
      </c>
      <c r="P1501" s="178" t="s">
        <v>68</v>
      </c>
      <c r="Q1501" s="178" t="s">
        <v>69</v>
      </c>
      <c r="R1501" s="33" t="s">
        <v>4407</v>
      </c>
      <c r="S1501" s="33" t="s">
        <v>32201</v>
      </c>
      <c r="T1501" s="33" t="s">
        <v>71</v>
      </c>
      <c r="U1501" s="95">
        <v>46307</v>
      </c>
      <c r="V1501" s="33"/>
      <c r="W1501" t="s">
        <v>4370</v>
      </c>
    </row>
    <row r="1502" spans="1:23" ht="15" customHeight="1">
      <c r="A1502" s="60" t="s">
        <v>1362</v>
      </c>
      <c r="B1502" s="60" t="s">
        <v>33076</v>
      </c>
      <c r="C1502" s="173" t="s">
        <v>33077</v>
      </c>
      <c r="D1502" s="120" t="s">
        <v>33078</v>
      </c>
      <c r="E1502" s="33" t="s">
        <v>1071</v>
      </c>
      <c r="F1502" s="33" t="s">
        <v>61</v>
      </c>
      <c r="G1502" s="33" t="s">
        <v>738</v>
      </c>
      <c r="H1502" s="119" t="s">
        <v>91</v>
      </c>
      <c r="I1502" s="119" t="s">
        <v>92</v>
      </c>
      <c r="J1502" s="33" t="s">
        <v>65</v>
      </c>
      <c r="K1502" s="173" t="s">
        <v>6764</v>
      </c>
      <c r="L1502" s="173" t="s">
        <v>6949</v>
      </c>
      <c r="M1502" s="178" t="s">
        <v>93</v>
      </c>
      <c r="N1502" s="174" t="s">
        <v>33079</v>
      </c>
      <c r="O1502" s="179">
        <v>0.95</v>
      </c>
      <c r="P1502" s="178" t="s">
        <v>68</v>
      </c>
      <c r="Q1502" s="178" t="s">
        <v>69</v>
      </c>
      <c r="R1502" s="33" t="s">
        <v>4407</v>
      </c>
      <c r="S1502" s="33" t="s">
        <v>32201</v>
      </c>
      <c r="T1502" s="33" t="s">
        <v>71</v>
      </c>
      <c r="U1502" s="95">
        <v>46307</v>
      </c>
      <c r="V1502" s="33"/>
      <c r="W1502" t="s">
        <v>4370</v>
      </c>
    </row>
    <row r="1503" spans="1:23" ht="15" customHeight="1">
      <c r="A1503" s="60" t="s">
        <v>4149</v>
      </c>
      <c r="B1503" s="60" t="s">
        <v>33082</v>
      </c>
      <c r="C1503" s="173" t="s">
        <v>33083</v>
      </c>
      <c r="D1503" s="120" t="s">
        <v>33084</v>
      </c>
      <c r="E1503" s="33" t="s">
        <v>1071</v>
      </c>
      <c r="F1503" s="33" t="s">
        <v>61</v>
      </c>
      <c r="G1503" s="33" t="s">
        <v>738</v>
      </c>
      <c r="H1503" s="119" t="s">
        <v>91</v>
      </c>
      <c r="I1503" s="119" t="s">
        <v>92</v>
      </c>
      <c r="J1503" s="33" t="s">
        <v>65</v>
      </c>
      <c r="K1503" s="173" t="s">
        <v>6764</v>
      </c>
      <c r="L1503" s="173" t="s">
        <v>6971</v>
      </c>
      <c r="M1503" s="178" t="s">
        <v>93</v>
      </c>
      <c r="N1503" s="174" t="s">
        <v>33085</v>
      </c>
      <c r="O1503" s="179">
        <v>0.95</v>
      </c>
      <c r="P1503" s="178" t="s">
        <v>68</v>
      </c>
      <c r="Q1503" s="178" t="s">
        <v>69</v>
      </c>
      <c r="R1503" s="33" t="s">
        <v>4407</v>
      </c>
      <c r="S1503" s="33" t="s">
        <v>32201</v>
      </c>
      <c r="T1503" s="33" t="s">
        <v>71</v>
      </c>
      <c r="U1503" s="95">
        <v>46307</v>
      </c>
      <c r="V1503" s="33"/>
      <c r="W1503" t="s">
        <v>4370</v>
      </c>
    </row>
    <row r="1504" spans="1:23" ht="15" customHeight="1">
      <c r="A1504" s="60" t="s">
        <v>4155</v>
      </c>
      <c r="B1504" s="60" t="s">
        <v>33088</v>
      </c>
      <c r="C1504" s="173" t="s">
        <v>33089</v>
      </c>
      <c r="D1504" s="120" t="s">
        <v>33090</v>
      </c>
      <c r="E1504" s="33" t="s">
        <v>1071</v>
      </c>
      <c r="F1504" s="33" t="s">
        <v>61</v>
      </c>
      <c r="G1504" s="33" t="s">
        <v>738</v>
      </c>
      <c r="H1504" s="119" t="s">
        <v>91</v>
      </c>
      <c r="I1504" s="119" t="s">
        <v>92</v>
      </c>
      <c r="J1504" s="33" t="s">
        <v>65</v>
      </c>
      <c r="K1504" s="173" t="s">
        <v>6764</v>
      </c>
      <c r="L1504" s="173" t="s">
        <v>7023</v>
      </c>
      <c r="M1504" s="178" t="s">
        <v>93</v>
      </c>
      <c r="N1504" s="174" t="s">
        <v>33091</v>
      </c>
      <c r="O1504" s="179">
        <v>0.95</v>
      </c>
      <c r="P1504" s="178" t="s">
        <v>68</v>
      </c>
      <c r="Q1504" s="178" t="s">
        <v>69</v>
      </c>
      <c r="R1504" s="33" t="s">
        <v>4407</v>
      </c>
      <c r="S1504" s="33" t="s">
        <v>32201</v>
      </c>
      <c r="T1504" s="33" t="s">
        <v>71</v>
      </c>
      <c r="U1504" s="95">
        <v>46307</v>
      </c>
      <c r="V1504" s="33"/>
      <c r="W1504" t="s">
        <v>4370</v>
      </c>
    </row>
    <row r="1505" spans="1:23" ht="15" customHeight="1">
      <c r="A1505" s="60" t="s">
        <v>1333</v>
      </c>
      <c r="B1505" s="60" t="s">
        <v>33094</v>
      </c>
      <c r="C1505" s="173" t="s">
        <v>33095</v>
      </c>
      <c r="D1505" s="120" t="s">
        <v>33096</v>
      </c>
      <c r="E1505" s="33" t="s">
        <v>1071</v>
      </c>
      <c r="F1505" s="33" t="s">
        <v>61</v>
      </c>
      <c r="G1505" s="33" t="s">
        <v>738</v>
      </c>
      <c r="H1505" s="119" t="s">
        <v>91</v>
      </c>
      <c r="I1505" s="119" t="s">
        <v>92</v>
      </c>
      <c r="J1505" s="33" t="s">
        <v>65</v>
      </c>
      <c r="K1505" s="173" t="s">
        <v>6764</v>
      </c>
      <c r="L1505" s="173" t="s">
        <v>6830</v>
      </c>
      <c r="M1505" s="178" t="s">
        <v>93</v>
      </c>
      <c r="N1505" s="174" t="s">
        <v>33097</v>
      </c>
      <c r="O1505" s="179">
        <v>0.95</v>
      </c>
      <c r="P1505" s="178" t="s">
        <v>68</v>
      </c>
      <c r="Q1505" s="178" t="s">
        <v>69</v>
      </c>
      <c r="R1505" s="33" t="s">
        <v>4407</v>
      </c>
      <c r="S1505" s="33" t="s">
        <v>32201</v>
      </c>
      <c r="T1505" s="33" t="s">
        <v>71</v>
      </c>
      <c r="U1505" s="95">
        <v>46307</v>
      </c>
      <c r="V1505" s="33"/>
      <c r="W1505" t="s">
        <v>4370</v>
      </c>
    </row>
    <row r="1506" spans="1:23" ht="15" customHeight="1">
      <c r="A1506" s="60" t="s">
        <v>1310</v>
      </c>
      <c r="B1506" s="60" t="s">
        <v>33142</v>
      </c>
      <c r="C1506" s="173" t="s">
        <v>33143</v>
      </c>
      <c r="D1506" s="120" t="s">
        <v>33144</v>
      </c>
      <c r="E1506" s="33" t="s">
        <v>1071</v>
      </c>
      <c r="F1506" s="33" t="s">
        <v>61</v>
      </c>
      <c r="G1506" s="33" t="s">
        <v>738</v>
      </c>
      <c r="H1506" s="119" t="s">
        <v>91</v>
      </c>
      <c r="I1506" s="119" t="s">
        <v>92</v>
      </c>
      <c r="J1506" s="33" t="s">
        <v>65</v>
      </c>
      <c r="K1506" s="173" t="s">
        <v>7302</v>
      </c>
      <c r="L1506" s="173" t="s">
        <v>7377</v>
      </c>
      <c r="M1506" s="178" t="s">
        <v>93</v>
      </c>
      <c r="N1506" s="174" t="s">
        <v>33145</v>
      </c>
      <c r="O1506" s="179">
        <v>0.95</v>
      </c>
      <c r="P1506" s="178" t="s">
        <v>68</v>
      </c>
      <c r="Q1506" s="178" t="s">
        <v>69</v>
      </c>
      <c r="R1506" s="33" t="s">
        <v>4407</v>
      </c>
      <c r="S1506" s="33" t="s">
        <v>32201</v>
      </c>
      <c r="T1506" s="33" t="s">
        <v>71</v>
      </c>
      <c r="U1506" s="95">
        <v>46307</v>
      </c>
      <c r="V1506" s="33"/>
      <c r="W1506" t="s">
        <v>4370</v>
      </c>
    </row>
    <row r="1507" spans="1:23" ht="15" customHeight="1">
      <c r="A1507" s="60" t="s">
        <v>1477</v>
      </c>
      <c r="B1507" s="60" t="s">
        <v>33148</v>
      </c>
      <c r="C1507" s="173" t="s">
        <v>33149</v>
      </c>
      <c r="D1507" s="120" t="s">
        <v>33150</v>
      </c>
      <c r="E1507" s="33" t="s">
        <v>1071</v>
      </c>
      <c r="F1507" s="33" t="s">
        <v>61</v>
      </c>
      <c r="G1507" s="33" t="s">
        <v>738</v>
      </c>
      <c r="H1507" s="119" t="s">
        <v>91</v>
      </c>
      <c r="I1507" s="119" t="s">
        <v>92</v>
      </c>
      <c r="J1507" s="33" t="s">
        <v>65</v>
      </c>
      <c r="K1507" s="173" t="s">
        <v>7302</v>
      </c>
      <c r="L1507" s="173" t="s">
        <v>7399</v>
      </c>
      <c r="M1507" s="178" t="s">
        <v>93</v>
      </c>
      <c r="N1507" s="174" t="s">
        <v>33151</v>
      </c>
      <c r="O1507" s="179">
        <v>0.95</v>
      </c>
      <c r="P1507" s="178" t="s">
        <v>68</v>
      </c>
      <c r="Q1507" s="178" t="s">
        <v>69</v>
      </c>
      <c r="R1507" s="33" t="s">
        <v>4407</v>
      </c>
      <c r="S1507" s="33" t="s">
        <v>32201</v>
      </c>
      <c r="T1507" s="33" t="s">
        <v>71</v>
      </c>
      <c r="U1507" s="95">
        <v>46307</v>
      </c>
      <c r="V1507" s="33"/>
      <c r="W1507" t="s">
        <v>4370</v>
      </c>
    </row>
    <row r="1508" spans="1:23" ht="15" customHeight="1">
      <c r="A1508" s="60" t="s">
        <v>1483</v>
      </c>
      <c r="B1508" s="60" t="s">
        <v>33154</v>
      </c>
      <c r="C1508" s="173" t="s">
        <v>33155</v>
      </c>
      <c r="D1508" s="120" t="s">
        <v>33156</v>
      </c>
      <c r="E1508" s="33" t="s">
        <v>1071</v>
      </c>
      <c r="F1508" s="33" t="s">
        <v>61</v>
      </c>
      <c r="G1508" s="33" t="s">
        <v>738</v>
      </c>
      <c r="H1508" s="119" t="s">
        <v>91</v>
      </c>
      <c r="I1508" s="119" t="s">
        <v>92</v>
      </c>
      <c r="J1508" s="33" t="s">
        <v>65</v>
      </c>
      <c r="K1508" s="173" t="s">
        <v>7302</v>
      </c>
      <c r="L1508" s="173" t="s">
        <v>7589</v>
      </c>
      <c r="M1508" s="178" t="s">
        <v>93</v>
      </c>
      <c r="N1508" s="174" t="s">
        <v>33157</v>
      </c>
      <c r="O1508" s="179">
        <v>0.95</v>
      </c>
      <c r="P1508" s="178" t="s">
        <v>68</v>
      </c>
      <c r="Q1508" s="178" t="s">
        <v>69</v>
      </c>
      <c r="R1508" s="33" t="s">
        <v>4407</v>
      </c>
      <c r="S1508" s="33" t="s">
        <v>32201</v>
      </c>
      <c r="T1508" s="33" t="s">
        <v>71</v>
      </c>
      <c r="U1508" s="95">
        <v>46307</v>
      </c>
      <c r="V1508" s="33"/>
      <c r="W1508" t="s">
        <v>4370</v>
      </c>
    </row>
    <row r="1509" spans="1:23" ht="15" customHeight="1">
      <c r="A1509" s="60" t="s">
        <v>1489</v>
      </c>
      <c r="B1509" s="60" t="s">
        <v>33160</v>
      </c>
      <c r="C1509" s="173" t="s">
        <v>33161</v>
      </c>
      <c r="D1509" s="120" t="s">
        <v>33162</v>
      </c>
      <c r="E1509" s="33" t="s">
        <v>1071</v>
      </c>
      <c r="F1509" s="33" t="s">
        <v>61</v>
      </c>
      <c r="G1509" s="33" t="s">
        <v>738</v>
      </c>
      <c r="H1509" s="119" t="s">
        <v>91</v>
      </c>
      <c r="I1509" s="119" t="s">
        <v>92</v>
      </c>
      <c r="J1509" s="33" t="s">
        <v>65</v>
      </c>
      <c r="K1509" s="173" t="s">
        <v>7611</v>
      </c>
      <c r="L1509" s="173" t="s">
        <v>7612</v>
      </c>
      <c r="M1509" s="178" t="s">
        <v>93</v>
      </c>
      <c r="N1509" s="174" t="s">
        <v>32995</v>
      </c>
      <c r="O1509" s="179">
        <v>0.95</v>
      </c>
      <c r="P1509" s="178" t="s">
        <v>68</v>
      </c>
      <c r="Q1509" s="178" t="s">
        <v>69</v>
      </c>
      <c r="R1509" s="33" t="s">
        <v>4407</v>
      </c>
      <c r="S1509" s="33" t="s">
        <v>33163</v>
      </c>
      <c r="T1509" s="33" t="s">
        <v>71</v>
      </c>
      <c r="U1509" s="95">
        <v>46307</v>
      </c>
      <c r="V1509" s="33"/>
      <c r="W1509" t="s">
        <v>4370</v>
      </c>
    </row>
    <row r="1510" spans="1:23" ht="15" customHeight="1">
      <c r="A1510" s="60" t="s">
        <v>1497</v>
      </c>
      <c r="B1510" s="60" t="s">
        <v>33166</v>
      </c>
      <c r="C1510" s="173" t="s">
        <v>33167</v>
      </c>
      <c r="D1510" s="120" t="s">
        <v>33168</v>
      </c>
      <c r="E1510" s="33" t="s">
        <v>1071</v>
      </c>
      <c r="F1510" s="33" t="s">
        <v>61</v>
      </c>
      <c r="G1510" s="33" t="s">
        <v>738</v>
      </c>
      <c r="H1510" s="119" t="s">
        <v>91</v>
      </c>
      <c r="I1510" s="119" t="s">
        <v>92</v>
      </c>
      <c r="J1510" s="33" t="s">
        <v>65</v>
      </c>
      <c r="K1510" s="173" t="s">
        <v>7611</v>
      </c>
      <c r="L1510" s="173" t="s">
        <v>7627</v>
      </c>
      <c r="M1510" s="178" t="s">
        <v>93</v>
      </c>
      <c r="N1510" s="174" t="s">
        <v>33019</v>
      </c>
      <c r="O1510" s="179">
        <v>0.95</v>
      </c>
      <c r="P1510" s="178" t="s">
        <v>68</v>
      </c>
      <c r="Q1510" s="178" t="s">
        <v>69</v>
      </c>
      <c r="R1510" s="33" t="s">
        <v>4407</v>
      </c>
      <c r="S1510" s="33" t="s">
        <v>33163</v>
      </c>
      <c r="T1510" s="33" t="s">
        <v>71</v>
      </c>
      <c r="U1510" s="95">
        <v>46307</v>
      </c>
      <c r="V1510" s="33"/>
      <c r="W1510" t="s">
        <v>4370</v>
      </c>
    </row>
    <row r="1511" spans="1:23" ht="15" customHeight="1">
      <c r="A1511" s="60" t="s">
        <v>1503</v>
      </c>
      <c r="B1511" s="60" t="s">
        <v>33171</v>
      </c>
      <c r="C1511" s="173" t="s">
        <v>33172</v>
      </c>
      <c r="D1511" s="120" t="s">
        <v>33173</v>
      </c>
      <c r="E1511" s="33" t="s">
        <v>1071</v>
      </c>
      <c r="F1511" s="33" t="s">
        <v>61</v>
      </c>
      <c r="G1511" s="33" t="s">
        <v>738</v>
      </c>
      <c r="H1511" s="119" t="s">
        <v>91</v>
      </c>
      <c r="I1511" s="119" t="s">
        <v>92</v>
      </c>
      <c r="J1511" s="33" t="s">
        <v>65</v>
      </c>
      <c r="K1511" s="173" t="s">
        <v>7611</v>
      </c>
      <c r="L1511" s="173" t="s">
        <v>7733</v>
      </c>
      <c r="M1511" s="178" t="s">
        <v>93</v>
      </c>
      <c r="N1511" s="174" t="s">
        <v>33174</v>
      </c>
      <c r="O1511" s="179">
        <v>0.95</v>
      </c>
      <c r="P1511" s="178" t="s">
        <v>68</v>
      </c>
      <c r="Q1511" s="178" t="s">
        <v>69</v>
      </c>
      <c r="R1511" s="33" t="s">
        <v>4407</v>
      </c>
      <c r="S1511" s="33" t="s">
        <v>33163</v>
      </c>
      <c r="T1511" s="33" t="s">
        <v>71</v>
      </c>
      <c r="U1511" s="95">
        <v>46307</v>
      </c>
      <c r="V1511" s="33"/>
      <c r="W1511" t="s">
        <v>4370</v>
      </c>
    </row>
    <row r="1512" spans="1:23" ht="15" customHeight="1">
      <c r="A1512" s="60" t="s">
        <v>1509</v>
      </c>
      <c r="B1512" s="60" t="s">
        <v>33177</v>
      </c>
      <c r="C1512" s="173" t="s">
        <v>33178</v>
      </c>
      <c r="D1512" s="120" t="s">
        <v>33179</v>
      </c>
      <c r="E1512" s="33" t="s">
        <v>1071</v>
      </c>
      <c r="F1512" s="33" t="s">
        <v>61</v>
      </c>
      <c r="G1512" s="33" t="s">
        <v>738</v>
      </c>
      <c r="H1512" s="119" t="s">
        <v>91</v>
      </c>
      <c r="I1512" s="119" t="s">
        <v>92</v>
      </c>
      <c r="J1512" s="33" t="s">
        <v>65</v>
      </c>
      <c r="K1512" s="173" t="s">
        <v>7611</v>
      </c>
      <c r="L1512" s="173" t="s">
        <v>7796</v>
      </c>
      <c r="M1512" s="178" t="s">
        <v>93</v>
      </c>
      <c r="N1512" s="174" t="s">
        <v>33180</v>
      </c>
      <c r="O1512" s="179">
        <v>0.95</v>
      </c>
      <c r="P1512" s="178" t="s">
        <v>68</v>
      </c>
      <c r="Q1512" s="178" t="s">
        <v>69</v>
      </c>
      <c r="R1512" s="33" t="s">
        <v>4407</v>
      </c>
      <c r="S1512" s="33" t="s">
        <v>33163</v>
      </c>
      <c r="T1512" s="33" t="s">
        <v>71</v>
      </c>
      <c r="U1512" s="95">
        <v>46307</v>
      </c>
      <c r="V1512" s="33"/>
      <c r="W1512" t="s">
        <v>4370</v>
      </c>
    </row>
    <row r="1513" spans="1:23" ht="15" customHeight="1">
      <c r="A1513" s="60" t="s">
        <v>1523</v>
      </c>
      <c r="B1513" s="60" t="s">
        <v>33183</v>
      </c>
      <c r="C1513" s="173" t="s">
        <v>33184</v>
      </c>
      <c r="D1513" s="120" t="s">
        <v>33185</v>
      </c>
      <c r="E1513" s="33" t="s">
        <v>1071</v>
      </c>
      <c r="F1513" s="33" t="s">
        <v>61</v>
      </c>
      <c r="G1513" s="33" t="s">
        <v>738</v>
      </c>
      <c r="H1513" s="119" t="s">
        <v>91</v>
      </c>
      <c r="I1513" s="119" t="s">
        <v>92</v>
      </c>
      <c r="J1513" s="33" t="s">
        <v>65</v>
      </c>
      <c r="K1513" s="173" t="s">
        <v>7611</v>
      </c>
      <c r="L1513" s="173" t="s">
        <v>7869</v>
      </c>
      <c r="M1513" s="178" t="s">
        <v>93</v>
      </c>
      <c r="N1513" s="174" t="s">
        <v>33186</v>
      </c>
      <c r="O1513" s="179">
        <v>0.95</v>
      </c>
      <c r="P1513" s="178" t="s">
        <v>68</v>
      </c>
      <c r="Q1513" s="178" t="s">
        <v>69</v>
      </c>
      <c r="R1513" s="33" t="s">
        <v>4407</v>
      </c>
      <c r="S1513" s="33" t="s">
        <v>33163</v>
      </c>
      <c r="T1513" s="33" t="s">
        <v>71</v>
      </c>
      <c r="U1513" s="95">
        <v>46307</v>
      </c>
      <c r="V1513" s="33"/>
      <c r="W1513" t="s">
        <v>4370</v>
      </c>
    </row>
    <row r="1514" spans="1:23" ht="15" customHeight="1">
      <c r="A1514" s="60" t="s">
        <v>1529</v>
      </c>
      <c r="B1514" s="60" t="s">
        <v>33189</v>
      </c>
      <c r="C1514" s="173" t="s">
        <v>33190</v>
      </c>
      <c r="D1514" s="120" t="s">
        <v>33191</v>
      </c>
      <c r="E1514" s="33" t="s">
        <v>1071</v>
      </c>
      <c r="F1514" s="33" t="s">
        <v>61</v>
      </c>
      <c r="G1514" s="33" t="s">
        <v>738</v>
      </c>
      <c r="H1514" s="119" t="s">
        <v>91</v>
      </c>
      <c r="I1514" s="119" t="s">
        <v>92</v>
      </c>
      <c r="J1514" s="33" t="s">
        <v>65</v>
      </c>
      <c r="K1514" s="173" t="s">
        <v>7611</v>
      </c>
      <c r="L1514" s="173" t="s">
        <v>7897</v>
      </c>
      <c r="M1514" s="178" t="s">
        <v>93</v>
      </c>
      <c r="N1514" s="174" t="s">
        <v>33192</v>
      </c>
      <c r="O1514" s="179">
        <v>0.95</v>
      </c>
      <c r="P1514" s="178" t="s">
        <v>68</v>
      </c>
      <c r="Q1514" s="178" t="s">
        <v>69</v>
      </c>
      <c r="R1514" s="33" t="s">
        <v>4407</v>
      </c>
      <c r="S1514" s="33" t="s">
        <v>33163</v>
      </c>
      <c r="T1514" s="33" t="s">
        <v>71</v>
      </c>
      <c r="U1514" s="95">
        <v>46307</v>
      </c>
      <c r="V1514" s="33"/>
      <c r="W1514" t="s">
        <v>4370</v>
      </c>
    </row>
    <row r="1515" spans="1:23" ht="15" customHeight="1">
      <c r="A1515" s="60" t="s">
        <v>4161</v>
      </c>
      <c r="B1515" s="60" t="s">
        <v>33195</v>
      </c>
      <c r="C1515" s="173" t="s">
        <v>33196</v>
      </c>
      <c r="D1515" s="120" t="s">
        <v>33197</v>
      </c>
      <c r="E1515" s="33" t="s">
        <v>1071</v>
      </c>
      <c r="F1515" s="33" t="s">
        <v>61</v>
      </c>
      <c r="G1515" s="33" t="s">
        <v>738</v>
      </c>
      <c r="H1515" s="119" t="s">
        <v>91</v>
      </c>
      <c r="I1515" s="119" t="s">
        <v>92</v>
      </c>
      <c r="J1515" s="33" t="s">
        <v>65</v>
      </c>
      <c r="K1515" s="173" t="s">
        <v>7611</v>
      </c>
      <c r="L1515" s="173" t="s">
        <v>7925</v>
      </c>
      <c r="M1515" s="178" t="s">
        <v>93</v>
      </c>
      <c r="N1515" s="174" t="s">
        <v>33198</v>
      </c>
      <c r="O1515" s="179">
        <v>0.95</v>
      </c>
      <c r="P1515" s="178" t="s">
        <v>68</v>
      </c>
      <c r="Q1515" s="178" t="s">
        <v>69</v>
      </c>
      <c r="R1515" s="33" t="s">
        <v>4407</v>
      </c>
      <c r="S1515" s="33" t="s">
        <v>33163</v>
      </c>
      <c r="T1515" s="33" t="s">
        <v>71</v>
      </c>
      <c r="U1515" s="95">
        <v>46307</v>
      </c>
      <c r="V1515" s="33"/>
      <c r="W1515" t="s">
        <v>4370</v>
      </c>
    </row>
    <row r="1516" spans="1:23" ht="15" customHeight="1">
      <c r="A1516" s="60" t="s">
        <v>4167</v>
      </c>
      <c r="B1516" s="60" t="s">
        <v>33201</v>
      </c>
      <c r="C1516" s="173" t="s">
        <v>33202</v>
      </c>
      <c r="D1516" s="120" t="s">
        <v>33203</v>
      </c>
      <c r="E1516" s="33" t="s">
        <v>1071</v>
      </c>
      <c r="F1516" s="33" t="s">
        <v>61</v>
      </c>
      <c r="G1516" s="33" t="s">
        <v>738</v>
      </c>
      <c r="H1516" s="119" t="s">
        <v>91</v>
      </c>
      <c r="I1516" s="119" t="s">
        <v>92</v>
      </c>
      <c r="J1516" s="33" t="s">
        <v>65</v>
      </c>
      <c r="K1516" s="173" t="s">
        <v>8245</v>
      </c>
      <c r="L1516" s="173" t="s">
        <v>8247</v>
      </c>
      <c r="M1516" s="178" t="s">
        <v>93</v>
      </c>
      <c r="N1516" s="174" t="s">
        <v>33204</v>
      </c>
      <c r="O1516" s="179">
        <v>0.95</v>
      </c>
      <c r="P1516" s="178" t="s">
        <v>68</v>
      </c>
      <c r="Q1516" s="178" t="s">
        <v>69</v>
      </c>
      <c r="R1516" s="33" t="s">
        <v>4407</v>
      </c>
      <c r="S1516" s="33" t="s">
        <v>32201</v>
      </c>
      <c r="T1516" s="33" t="s">
        <v>71</v>
      </c>
      <c r="U1516" s="95">
        <v>46307</v>
      </c>
      <c r="V1516" s="33"/>
      <c r="W1516" t="s">
        <v>4370</v>
      </c>
    </row>
    <row r="1517" spans="1:23" ht="15" customHeight="1">
      <c r="A1517" s="60" t="s">
        <v>1516</v>
      </c>
      <c r="B1517" s="60" t="s">
        <v>33207</v>
      </c>
      <c r="C1517" s="173" t="s">
        <v>33208</v>
      </c>
      <c r="D1517" s="120" t="s">
        <v>33209</v>
      </c>
      <c r="E1517" s="33" t="s">
        <v>1071</v>
      </c>
      <c r="F1517" s="33" t="s">
        <v>61</v>
      </c>
      <c r="G1517" s="33" t="s">
        <v>738</v>
      </c>
      <c r="H1517" s="119" t="s">
        <v>91</v>
      </c>
      <c r="I1517" s="119" t="s">
        <v>92</v>
      </c>
      <c r="J1517" s="33" t="s">
        <v>65</v>
      </c>
      <c r="K1517" s="173" t="s">
        <v>8245</v>
      </c>
      <c r="L1517" s="173" t="s">
        <v>8296</v>
      </c>
      <c r="M1517" s="178" t="s">
        <v>93</v>
      </c>
      <c r="N1517" s="174" t="s">
        <v>33210</v>
      </c>
      <c r="O1517" s="179">
        <v>0.95</v>
      </c>
      <c r="P1517" s="178" t="s">
        <v>68</v>
      </c>
      <c r="Q1517" s="178" t="s">
        <v>69</v>
      </c>
      <c r="R1517" s="33" t="s">
        <v>4407</v>
      </c>
      <c r="S1517" s="33" t="s">
        <v>32201</v>
      </c>
      <c r="T1517" s="33" t="s">
        <v>71</v>
      </c>
      <c r="U1517" s="95">
        <v>46307</v>
      </c>
      <c r="V1517" s="33"/>
      <c r="W1517" t="s">
        <v>4370</v>
      </c>
    </row>
    <row r="1518" spans="1:23" ht="15" customHeight="1">
      <c r="A1518" s="60" t="s">
        <v>1545</v>
      </c>
      <c r="B1518" s="60" t="s">
        <v>33213</v>
      </c>
      <c r="C1518" s="173" t="s">
        <v>33214</v>
      </c>
      <c r="D1518" s="120" t="s">
        <v>33215</v>
      </c>
      <c r="E1518" s="33" t="s">
        <v>1071</v>
      </c>
      <c r="F1518" s="33" t="s">
        <v>61</v>
      </c>
      <c r="G1518" s="33" t="s">
        <v>738</v>
      </c>
      <c r="H1518" s="119" t="s">
        <v>91</v>
      </c>
      <c r="I1518" s="119" t="s">
        <v>92</v>
      </c>
      <c r="J1518" s="33" t="s">
        <v>65</v>
      </c>
      <c r="K1518" s="173" t="s">
        <v>8245</v>
      </c>
      <c r="L1518" s="173" t="s">
        <v>8318</v>
      </c>
      <c r="M1518" s="178" t="s">
        <v>93</v>
      </c>
      <c r="N1518" s="174" t="s">
        <v>33216</v>
      </c>
      <c r="O1518" s="179">
        <v>0.95</v>
      </c>
      <c r="P1518" s="178" t="s">
        <v>68</v>
      </c>
      <c r="Q1518" s="178" t="s">
        <v>69</v>
      </c>
      <c r="R1518" s="33" t="s">
        <v>4407</v>
      </c>
      <c r="S1518" s="33" t="s">
        <v>32201</v>
      </c>
      <c r="T1518" s="33" t="s">
        <v>71</v>
      </c>
      <c r="U1518" s="95">
        <v>46307</v>
      </c>
      <c r="V1518" s="33"/>
      <c r="W1518" t="s">
        <v>4370</v>
      </c>
    </row>
    <row r="1519" spans="1:23" ht="15" customHeight="1">
      <c r="A1519" s="60" t="s">
        <v>1551</v>
      </c>
      <c r="B1519" s="60" t="s">
        <v>33219</v>
      </c>
      <c r="C1519" s="173" t="s">
        <v>33220</v>
      </c>
      <c r="D1519" s="120" t="s">
        <v>33221</v>
      </c>
      <c r="E1519" s="33" t="s">
        <v>1071</v>
      </c>
      <c r="F1519" s="33" t="s">
        <v>61</v>
      </c>
      <c r="G1519" s="33" t="s">
        <v>738</v>
      </c>
      <c r="H1519" s="119" t="s">
        <v>91</v>
      </c>
      <c r="I1519" s="119" t="s">
        <v>92</v>
      </c>
      <c r="J1519" s="33" t="s">
        <v>65</v>
      </c>
      <c r="K1519" s="173" t="s">
        <v>8245</v>
      </c>
      <c r="L1519" s="173" t="s">
        <v>8340</v>
      </c>
      <c r="M1519" s="178" t="s">
        <v>93</v>
      </c>
      <c r="N1519" s="174" t="s">
        <v>33222</v>
      </c>
      <c r="O1519" s="179">
        <v>0.95</v>
      </c>
      <c r="P1519" s="178" t="s">
        <v>68</v>
      </c>
      <c r="Q1519" s="178" t="s">
        <v>69</v>
      </c>
      <c r="R1519" s="33" t="s">
        <v>4407</v>
      </c>
      <c r="S1519" s="33" t="s">
        <v>32201</v>
      </c>
      <c r="T1519" s="33" t="s">
        <v>71</v>
      </c>
      <c r="U1519" s="95">
        <v>46307</v>
      </c>
      <c r="V1519" s="33"/>
      <c r="W1519" t="s">
        <v>4370</v>
      </c>
    </row>
    <row r="1520" spans="1:23" ht="15" customHeight="1">
      <c r="A1520" s="60" t="s">
        <v>1557</v>
      </c>
      <c r="B1520" s="60" t="s">
        <v>33225</v>
      </c>
      <c r="C1520" s="173" t="s">
        <v>33226</v>
      </c>
      <c r="D1520" s="120" t="s">
        <v>33227</v>
      </c>
      <c r="E1520" s="33" t="s">
        <v>1071</v>
      </c>
      <c r="F1520" s="33" t="s">
        <v>61</v>
      </c>
      <c r="G1520" s="33" t="s">
        <v>738</v>
      </c>
      <c r="H1520" s="119" t="s">
        <v>91</v>
      </c>
      <c r="I1520" s="119" t="s">
        <v>92</v>
      </c>
      <c r="J1520" s="33" t="s">
        <v>65</v>
      </c>
      <c r="K1520" s="173" t="s">
        <v>8362</v>
      </c>
      <c r="L1520" s="173" t="s">
        <v>8363</v>
      </c>
      <c r="M1520" s="178" t="s">
        <v>93</v>
      </c>
      <c r="N1520" s="174" t="s">
        <v>33228</v>
      </c>
      <c r="O1520" s="179">
        <v>0.95</v>
      </c>
      <c r="P1520" s="178" t="s">
        <v>68</v>
      </c>
      <c r="Q1520" s="178" t="s">
        <v>69</v>
      </c>
      <c r="R1520" s="33" t="s">
        <v>4407</v>
      </c>
      <c r="S1520" s="33" t="s">
        <v>32201</v>
      </c>
      <c r="T1520" s="33" t="s">
        <v>71</v>
      </c>
      <c r="U1520" s="95">
        <v>46307</v>
      </c>
      <c r="V1520" s="33"/>
      <c r="W1520" t="s">
        <v>4370</v>
      </c>
    </row>
    <row r="1521" spans="1:23" ht="15" customHeight="1">
      <c r="A1521" s="60" t="s">
        <v>1570</v>
      </c>
      <c r="B1521" s="60" t="s">
        <v>33231</v>
      </c>
      <c r="C1521" s="173" t="s">
        <v>33232</v>
      </c>
      <c r="D1521" s="120" t="s">
        <v>33233</v>
      </c>
      <c r="E1521" s="33" t="s">
        <v>1071</v>
      </c>
      <c r="F1521" s="33" t="s">
        <v>61</v>
      </c>
      <c r="G1521" s="33" t="s">
        <v>738</v>
      </c>
      <c r="H1521" s="119" t="s">
        <v>91</v>
      </c>
      <c r="I1521" s="119" t="s">
        <v>92</v>
      </c>
      <c r="J1521" s="33" t="s">
        <v>65</v>
      </c>
      <c r="K1521" s="173" t="s">
        <v>8362</v>
      </c>
      <c r="L1521" s="173" t="s">
        <v>8391</v>
      </c>
      <c r="M1521" s="178" t="s">
        <v>93</v>
      </c>
      <c r="N1521" s="174" t="s">
        <v>33234</v>
      </c>
      <c r="O1521" s="179">
        <v>0.95</v>
      </c>
      <c r="P1521" s="178" t="s">
        <v>68</v>
      </c>
      <c r="Q1521" s="178" t="s">
        <v>69</v>
      </c>
      <c r="R1521" s="33" t="s">
        <v>4407</v>
      </c>
      <c r="S1521" s="33" t="s">
        <v>32201</v>
      </c>
      <c r="T1521" s="33" t="s">
        <v>71</v>
      </c>
      <c r="U1521" s="95">
        <v>46307</v>
      </c>
      <c r="V1521" s="33"/>
      <c r="W1521" t="s">
        <v>4370</v>
      </c>
    </row>
    <row r="1522" spans="1:23" ht="15" customHeight="1">
      <c r="A1522" s="60" t="s">
        <v>4173</v>
      </c>
      <c r="B1522" s="60" t="s">
        <v>33237</v>
      </c>
      <c r="C1522" s="173" t="s">
        <v>33238</v>
      </c>
      <c r="D1522" s="120" t="s">
        <v>33239</v>
      </c>
      <c r="E1522" s="33" t="s">
        <v>1071</v>
      </c>
      <c r="F1522" s="33" t="s">
        <v>61</v>
      </c>
      <c r="G1522" s="33" t="s">
        <v>738</v>
      </c>
      <c r="H1522" s="119" t="s">
        <v>91</v>
      </c>
      <c r="I1522" s="119" t="s">
        <v>92</v>
      </c>
      <c r="J1522" s="33" t="s">
        <v>65</v>
      </c>
      <c r="K1522" s="173" t="s">
        <v>8362</v>
      </c>
      <c r="L1522" s="173" t="s">
        <v>8407</v>
      </c>
      <c r="M1522" s="178" t="s">
        <v>93</v>
      </c>
      <c r="N1522" s="174" t="s">
        <v>33240</v>
      </c>
      <c r="O1522" s="179">
        <v>0.95</v>
      </c>
      <c r="P1522" s="178" t="s">
        <v>68</v>
      </c>
      <c r="Q1522" s="178" t="s">
        <v>69</v>
      </c>
      <c r="R1522" s="33" t="s">
        <v>4407</v>
      </c>
      <c r="S1522" s="33" t="s">
        <v>32201</v>
      </c>
      <c r="T1522" s="33" t="s">
        <v>71</v>
      </c>
      <c r="U1522" s="95">
        <v>46307</v>
      </c>
      <c r="V1522" s="33"/>
      <c r="W1522" t="s">
        <v>4370</v>
      </c>
    </row>
    <row r="1523" spans="1:23" ht="15" customHeight="1">
      <c r="A1523" s="60" t="s">
        <v>4179</v>
      </c>
      <c r="B1523" s="60" t="s">
        <v>33243</v>
      </c>
      <c r="C1523" s="173" t="s">
        <v>33244</v>
      </c>
      <c r="D1523" s="120" t="s">
        <v>33245</v>
      </c>
      <c r="E1523" s="33" t="s">
        <v>1071</v>
      </c>
      <c r="F1523" s="33" t="s">
        <v>61</v>
      </c>
      <c r="G1523" s="33" t="s">
        <v>643</v>
      </c>
      <c r="H1523" s="33" t="s">
        <v>18857</v>
      </c>
      <c r="I1523" s="33" t="s">
        <v>18858</v>
      </c>
      <c r="J1523" s="33" t="s">
        <v>65</v>
      </c>
      <c r="K1523" s="173" t="s">
        <v>8423</v>
      </c>
      <c r="L1523" s="173" t="s">
        <v>8425</v>
      </c>
      <c r="M1523" s="178" t="s">
        <v>93</v>
      </c>
      <c r="N1523" s="174" t="s">
        <v>33246</v>
      </c>
      <c r="O1523" s="179">
        <v>0.95</v>
      </c>
      <c r="P1523" s="178" t="s">
        <v>68</v>
      </c>
      <c r="Q1523" s="178" t="s">
        <v>69</v>
      </c>
      <c r="R1523" s="33" t="s">
        <v>4407</v>
      </c>
      <c r="S1523" s="33" t="s">
        <v>32201</v>
      </c>
      <c r="T1523" s="33" t="s">
        <v>71</v>
      </c>
      <c r="U1523" s="95">
        <v>46307</v>
      </c>
      <c r="V1523" s="33"/>
      <c r="W1523" t="s">
        <v>4370</v>
      </c>
    </row>
    <row r="1524" spans="1:23" ht="15" customHeight="1">
      <c r="A1524" s="60" t="s">
        <v>1563</v>
      </c>
      <c r="B1524" s="60" t="s">
        <v>33249</v>
      </c>
      <c r="C1524" s="173" t="s">
        <v>33250</v>
      </c>
      <c r="D1524" s="120" t="s">
        <v>33251</v>
      </c>
      <c r="E1524" s="33" t="s">
        <v>1071</v>
      </c>
      <c r="F1524" s="33" t="s">
        <v>61</v>
      </c>
      <c r="G1524" s="33" t="s">
        <v>643</v>
      </c>
      <c r="H1524" s="33" t="s">
        <v>18857</v>
      </c>
      <c r="I1524" s="33" t="s">
        <v>18858</v>
      </c>
      <c r="J1524" s="33" t="s">
        <v>65</v>
      </c>
      <c r="K1524" s="173" t="s">
        <v>8423</v>
      </c>
      <c r="L1524" s="173" t="s">
        <v>8443</v>
      </c>
      <c r="M1524" s="178" t="s">
        <v>93</v>
      </c>
      <c r="N1524" s="174" t="s">
        <v>33252</v>
      </c>
      <c r="O1524" s="179">
        <v>0.95</v>
      </c>
      <c r="P1524" s="178" t="s">
        <v>68</v>
      </c>
      <c r="Q1524" s="178" t="s">
        <v>69</v>
      </c>
      <c r="R1524" s="33" t="s">
        <v>4407</v>
      </c>
      <c r="S1524" s="33" t="s">
        <v>32201</v>
      </c>
      <c r="T1524" s="33" t="s">
        <v>71</v>
      </c>
      <c r="U1524" s="95">
        <v>46307</v>
      </c>
      <c r="V1524" s="33"/>
      <c r="W1524" t="s">
        <v>4370</v>
      </c>
    </row>
    <row r="1525" spans="1:23" ht="15" customHeight="1">
      <c r="A1525" s="60" t="s">
        <v>1379</v>
      </c>
      <c r="B1525" s="60" t="s">
        <v>33255</v>
      </c>
      <c r="C1525" s="173" t="s">
        <v>33256</v>
      </c>
      <c r="D1525" s="120" t="s">
        <v>33257</v>
      </c>
      <c r="E1525" s="33" t="s">
        <v>1071</v>
      </c>
      <c r="F1525" s="33" t="s">
        <v>61</v>
      </c>
      <c r="G1525" s="33" t="s">
        <v>643</v>
      </c>
      <c r="H1525" s="33" t="s">
        <v>18857</v>
      </c>
      <c r="I1525" s="33" t="s">
        <v>18858</v>
      </c>
      <c r="J1525" s="33" t="s">
        <v>65</v>
      </c>
      <c r="K1525" s="173" t="s">
        <v>8423</v>
      </c>
      <c r="L1525" s="173" t="s">
        <v>8471</v>
      </c>
      <c r="M1525" s="178" t="s">
        <v>93</v>
      </c>
      <c r="N1525" s="174" t="s">
        <v>33258</v>
      </c>
      <c r="O1525" s="179">
        <v>0.95</v>
      </c>
      <c r="P1525" s="178" t="s">
        <v>68</v>
      </c>
      <c r="Q1525" s="178" t="s">
        <v>69</v>
      </c>
      <c r="R1525" s="33" t="s">
        <v>4407</v>
      </c>
      <c r="S1525" s="33" t="s">
        <v>32201</v>
      </c>
      <c r="T1525" s="33" t="s">
        <v>71</v>
      </c>
      <c r="U1525" s="95">
        <v>46307</v>
      </c>
      <c r="V1525" s="33"/>
      <c r="W1525" t="s">
        <v>4370</v>
      </c>
    </row>
    <row r="1526" spans="1:23" ht="15" customHeight="1">
      <c r="A1526" s="60" t="s">
        <v>4185</v>
      </c>
      <c r="B1526" s="60" t="s">
        <v>33261</v>
      </c>
      <c r="C1526" s="173" t="s">
        <v>33262</v>
      </c>
      <c r="D1526" s="120" t="s">
        <v>33263</v>
      </c>
      <c r="E1526" s="33" t="s">
        <v>1071</v>
      </c>
      <c r="F1526" s="33" t="s">
        <v>61</v>
      </c>
      <c r="G1526" s="33" t="s">
        <v>643</v>
      </c>
      <c r="H1526" s="33" t="s">
        <v>18857</v>
      </c>
      <c r="I1526" s="33" t="s">
        <v>18858</v>
      </c>
      <c r="J1526" s="33" t="s">
        <v>65</v>
      </c>
      <c r="K1526" s="173" t="s">
        <v>8423</v>
      </c>
      <c r="L1526" s="173" t="s">
        <v>8530</v>
      </c>
      <c r="M1526" s="178" t="s">
        <v>93</v>
      </c>
      <c r="N1526" s="174" t="s">
        <v>33264</v>
      </c>
      <c r="O1526" s="179">
        <v>0.95</v>
      </c>
      <c r="P1526" s="178" t="s">
        <v>68</v>
      </c>
      <c r="Q1526" s="178" t="s">
        <v>69</v>
      </c>
      <c r="R1526" s="33" t="s">
        <v>4407</v>
      </c>
      <c r="S1526" s="33" t="s">
        <v>32201</v>
      </c>
      <c r="T1526" s="33" t="s">
        <v>71</v>
      </c>
      <c r="U1526" s="95">
        <v>46307</v>
      </c>
      <c r="V1526" s="33"/>
      <c r="W1526" t="s">
        <v>4370</v>
      </c>
    </row>
    <row r="1527" spans="1:23" ht="15" customHeight="1">
      <c r="A1527" s="60" t="s">
        <v>4191</v>
      </c>
      <c r="B1527" s="60" t="s">
        <v>33267</v>
      </c>
      <c r="C1527" s="173" t="s">
        <v>33268</v>
      </c>
      <c r="D1527" s="120" t="s">
        <v>33269</v>
      </c>
      <c r="E1527" s="33" t="s">
        <v>1071</v>
      </c>
      <c r="F1527" s="33" t="s">
        <v>61</v>
      </c>
      <c r="G1527" s="33" t="s">
        <v>643</v>
      </c>
      <c r="H1527" s="33" t="s">
        <v>18857</v>
      </c>
      <c r="I1527" s="33" t="s">
        <v>18858</v>
      </c>
      <c r="J1527" s="33" t="s">
        <v>65</v>
      </c>
      <c r="K1527" s="173" t="s">
        <v>8423</v>
      </c>
      <c r="L1527" s="173" t="s">
        <v>8581</v>
      </c>
      <c r="M1527" s="178" t="s">
        <v>93</v>
      </c>
      <c r="N1527" s="174" t="s">
        <v>33270</v>
      </c>
      <c r="O1527" s="179">
        <v>0.95</v>
      </c>
      <c r="P1527" s="178" t="s">
        <v>68</v>
      </c>
      <c r="Q1527" s="178" t="s">
        <v>69</v>
      </c>
      <c r="R1527" s="33" t="s">
        <v>4407</v>
      </c>
      <c r="S1527" s="33" t="s">
        <v>32201</v>
      </c>
      <c r="T1527" s="33" t="s">
        <v>71</v>
      </c>
      <c r="U1527" s="95">
        <v>46307</v>
      </c>
      <c r="V1527" s="33"/>
      <c r="W1527" t="s">
        <v>4370</v>
      </c>
    </row>
    <row r="1528" spans="1:23" ht="15" customHeight="1">
      <c r="A1528" s="60" t="s">
        <v>1386</v>
      </c>
      <c r="B1528" s="60" t="s">
        <v>33273</v>
      </c>
      <c r="C1528" s="173" t="s">
        <v>33274</v>
      </c>
      <c r="D1528" s="120" t="s">
        <v>33275</v>
      </c>
      <c r="E1528" s="33" t="s">
        <v>1071</v>
      </c>
      <c r="F1528" s="33" t="s">
        <v>61</v>
      </c>
      <c r="G1528" s="33" t="s">
        <v>738</v>
      </c>
      <c r="H1528" s="119" t="s">
        <v>91</v>
      </c>
      <c r="I1528" s="119" t="s">
        <v>92</v>
      </c>
      <c r="J1528" s="33" t="s">
        <v>65</v>
      </c>
      <c r="K1528" s="173" t="s">
        <v>8834</v>
      </c>
      <c r="L1528" s="173" t="s">
        <v>8865</v>
      </c>
      <c r="M1528" s="178" t="s">
        <v>93</v>
      </c>
      <c r="N1528" s="174" t="s">
        <v>33276</v>
      </c>
      <c r="O1528" s="179">
        <v>0.95</v>
      </c>
      <c r="P1528" s="178" t="s">
        <v>68</v>
      </c>
      <c r="Q1528" s="178" t="s">
        <v>69</v>
      </c>
      <c r="R1528" s="33" t="s">
        <v>4407</v>
      </c>
      <c r="S1528" s="33" t="s">
        <v>32201</v>
      </c>
      <c r="T1528" s="33" t="s">
        <v>71</v>
      </c>
      <c r="U1528" s="95">
        <v>46307</v>
      </c>
      <c r="V1528" s="33"/>
      <c r="W1528" t="s">
        <v>4370</v>
      </c>
    </row>
    <row r="1529" spans="1:23" ht="15" customHeight="1">
      <c r="A1529" s="60" t="s">
        <v>1392</v>
      </c>
      <c r="B1529" s="60" t="s">
        <v>33279</v>
      </c>
      <c r="C1529" s="173" t="s">
        <v>33280</v>
      </c>
      <c r="D1529" s="120" t="s">
        <v>33281</v>
      </c>
      <c r="E1529" s="33" t="s">
        <v>1071</v>
      </c>
      <c r="F1529" s="33" t="s">
        <v>61</v>
      </c>
      <c r="G1529" s="33" t="s">
        <v>738</v>
      </c>
      <c r="H1529" s="119" t="s">
        <v>91</v>
      </c>
      <c r="I1529" s="119" t="s">
        <v>92</v>
      </c>
      <c r="J1529" s="33" t="s">
        <v>65</v>
      </c>
      <c r="K1529" s="173" t="s">
        <v>8834</v>
      </c>
      <c r="L1529" s="173" t="s">
        <v>8887</v>
      </c>
      <c r="M1529" s="178" t="s">
        <v>93</v>
      </c>
      <c r="N1529" s="174" t="s">
        <v>33282</v>
      </c>
      <c r="O1529" s="179">
        <v>0.95</v>
      </c>
      <c r="P1529" s="178" t="s">
        <v>68</v>
      </c>
      <c r="Q1529" s="178" t="s">
        <v>69</v>
      </c>
      <c r="R1529" s="33" t="s">
        <v>4407</v>
      </c>
      <c r="S1529" s="33" t="s">
        <v>32201</v>
      </c>
      <c r="T1529" s="33" t="s">
        <v>71</v>
      </c>
      <c r="U1529" s="95">
        <v>46307</v>
      </c>
      <c r="V1529" s="33"/>
      <c r="W1529" t="s">
        <v>4370</v>
      </c>
    </row>
    <row r="1530" spans="1:23" ht="15" customHeight="1">
      <c r="A1530" s="60" t="s">
        <v>1398</v>
      </c>
      <c r="B1530" s="60" t="s">
        <v>33285</v>
      </c>
      <c r="C1530" s="173" t="s">
        <v>33286</v>
      </c>
      <c r="D1530" s="120" t="s">
        <v>33287</v>
      </c>
      <c r="E1530" s="33" t="s">
        <v>1071</v>
      </c>
      <c r="F1530" s="33" t="s">
        <v>61</v>
      </c>
      <c r="G1530" s="33" t="s">
        <v>738</v>
      </c>
      <c r="H1530" s="119" t="s">
        <v>91</v>
      </c>
      <c r="I1530" s="119" t="s">
        <v>92</v>
      </c>
      <c r="J1530" s="33" t="s">
        <v>65</v>
      </c>
      <c r="K1530" s="173" t="s">
        <v>8986</v>
      </c>
      <c r="L1530" s="173" t="s">
        <v>9034</v>
      </c>
      <c r="M1530" s="178" t="s">
        <v>93</v>
      </c>
      <c r="N1530" s="174" t="s">
        <v>33145</v>
      </c>
      <c r="O1530" s="179">
        <v>0.95</v>
      </c>
      <c r="P1530" s="178" t="s">
        <v>68</v>
      </c>
      <c r="Q1530" s="178" t="s">
        <v>69</v>
      </c>
      <c r="R1530" s="33" t="s">
        <v>4407</v>
      </c>
      <c r="S1530" s="33" t="s">
        <v>32201</v>
      </c>
      <c r="T1530" s="33" t="s">
        <v>71</v>
      </c>
      <c r="U1530" s="95">
        <v>46307</v>
      </c>
      <c r="V1530" s="33"/>
      <c r="W1530" t="s">
        <v>4370</v>
      </c>
    </row>
    <row r="1531" spans="1:23" ht="15" customHeight="1">
      <c r="A1531" s="60" t="s">
        <v>4197</v>
      </c>
      <c r="B1531" s="60" t="s">
        <v>33290</v>
      </c>
      <c r="C1531" s="173" t="s">
        <v>33291</v>
      </c>
      <c r="D1531" s="120" t="s">
        <v>33292</v>
      </c>
      <c r="E1531" s="33" t="s">
        <v>1071</v>
      </c>
      <c r="F1531" s="33" t="s">
        <v>61</v>
      </c>
      <c r="G1531" s="33" t="s">
        <v>738</v>
      </c>
      <c r="H1531" s="119" t="s">
        <v>91</v>
      </c>
      <c r="I1531" s="119" t="s">
        <v>92</v>
      </c>
      <c r="J1531" s="33" t="s">
        <v>65</v>
      </c>
      <c r="K1531" s="173" t="s">
        <v>8986</v>
      </c>
      <c r="L1531" s="173" t="s">
        <v>9041</v>
      </c>
      <c r="M1531" s="178" t="s">
        <v>93</v>
      </c>
      <c r="N1531" s="174" t="s">
        <v>33293</v>
      </c>
      <c r="O1531" s="179">
        <v>0.95</v>
      </c>
      <c r="P1531" s="178" t="s">
        <v>68</v>
      </c>
      <c r="Q1531" s="178" t="s">
        <v>69</v>
      </c>
      <c r="R1531" s="33" t="s">
        <v>4407</v>
      </c>
      <c r="S1531" s="33" t="s">
        <v>32201</v>
      </c>
      <c r="T1531" s="33" t="s">
        <v>71</v>
      </c>
      <c r="U1531" s="95">
        <v>46307</v>
      </c>
      <c r="V1531" s="33"/>
      <c r="W1531" t="s">
        <v>4370</v>
      </c>
    </row>
    <row r="1532" spans="1:23" ht="15" customHeight="1">
      <c r="A1532" s="60" t="s">
        <v>4203</v>
      </c>
      <c r="B1532" s="60" t="s">
        <v>33296</v>
      </c>
      <c r="C1532" s="173" t="s">
        <v>33297</v>
      </c>
      <c r="D1532" s="120" t="s">
        <v>33298</v>
      </c>
      <c r="E1532" s="33" t="s">
        <v>1071</v>
      </c>
      <c r="F1532" s="33" t="s">
        <v>61</v>
      </c>
      <c r="G1532" s="33" t="s">
        <v>738</v>
      </c>
      <c r="H1532" s="119" t="s">
        <v>91</v>
      </c>
      <c r="I1532" s="119" t="s">
        <v>92</v>
      </c>
      <c r="J1532" s="33" t="s">
        <v>65</v>
      </c>
      <c r="K1532" s="173" t="s">
        <v>8986</v>
      </c>
      <c r="L1532" s="173" t="s">
        <v>9083</v>
      </c>
      <c r="M1532" s="178" t="s">
        <v>93</v>
      </c>
      <c r="N1532" s="174" t="s">
        <v>33299</v>
      </c>
      <c r="O1532" s="179">
        <v>0.95</v>
      </c>
      <c r="P1532" s="178" t="s">
        <v>68</v>
      </c>
      <c r="Q1532" s="178" t="s">
        <v>69</v>
      </c>
      <c r="R1532" s="33" t="s">
        <v>4407</v>
      </c>
      <c r="S1532" s="33" t="s">
        <v>32201</v>
      </c>
      <c r="T1532" s="33" t="s">
        <v>71</v>
      </c>
      <c r="U1532" s="95">
        <v>46307</v>
      </c>
      <c r="V1532" s="33"/>
      <c r="W1532" t="s">
        <v>4370</v>
      </c>
    </row>
    <row r="1533" spans="1:23" ht="15" customHeight="1">
      <c r="A1533" s="60" t="s">
        <v>1407</v>
      </c>
      <c r="B1533" s="60" t="s">
        <v>33302</v>
      </c>
      <c r="C1533" s="173" t="s">
        <v>33303</v>
      </c>
      <c r="D1533" s="120" t="s">
        <v>33304</v>
      </c>
      <c r="E1533" s="33" t="s">
        <v>1071</v>
      </c>
      <c r="F1533" s="33" t="s">
        <v>61</v>
      </c>
      <c r="G1533" s="33" t="s">
        <v>738</v>
      </c>
      <c r="H1533" s="119" t="s">
        <v>91</v>
      </c>
      <c r="I1533" s="119" t="s">
        <v>92</v>
      </c>
      <c r="J1533" s="33" t="s">
        <v>65</v>
      </c>
      <c r="K1533" s="173" t="s">
        <v>9360</v>
      </c>
      <c r="L1533" s="173" t="s">
        <v>9362</v>
      </c>
      <c r="M1533" s="178" t="s">
        <v>93</v>
      </c>
      <c r="N1533" s="174" t="s">
        <v>33305</v>
      </c>
      <c r="O1533" s="179">
        <v>0.95</v>
      </c>
      <c r="P1533" s="178" t="s">
        <v>68</v>
      </c>
      <c r="Q1533" s="178" t="s">
        <v>69</v>
      </c>
      <c r="R1533" s="33" t="s">
        <v>4407</v>
      </c>
      <c r="S1533" s="33" t="s">
        <v>32201</v>
      </c>
      <c r="T1533" s="33" t="s">
        <v>71</v>
      </c>
      <c r="U1533" s="95">
        <v>46307</v>
      </c>
      <c r="V1533" s="33"/>
      <c r="W1533" t="s">
        <v>4370</v>
      </c>
    </row>
    <row r="1534" spans="1:23" ht="15" customHeight="1">
      <c r="A1534" s="60" t="s">
        <v>1413</v>
      </c>
      <c r="B1534" s="60" t="s">
        <v>33308</v>
      </c>
      <c r="C1534" s="173" t="s">
        <v>33309</v>
      </c>
      <c r="D1534" s="120" t="s">
        <v>33310</v>
      </c>
      <c r="E1534" s="33" t="s">
        <v>1071</v>
      </c>
      <c r="F1534" s="33" t="s">
        <v>61</v>
      </c>
      <c r="G1534" s="33" t="s">
        <v>3030</v>
      </c>
      <c r="H1534" s="33" t="s">
        <v>22800</v>
      </c>
      <c r="I1534" s="33" t="s">
        <v>22801</v>
      </c>
      <c r="J1534" s="33" t="s">
        <v>65</v>
      </c>
      <c r="K1534" s="173" t="s">
        <v>9703</v>
      </c>
      <c r="L1534" s="173" t="s">
        <v>9705</v>
      </c>
      <c r="M1534" s="178" t="s">
        <v>93</v>
      </c>
      <c r="N1534" s="174" t="s">
        <v>33311</v>
      </c>
      <c r="O1534" s="179">
        <v>0.95</v>
      </c>
      <c r="P1534" s="178" t="s">
        <v>68</v>
      </c>
      <c r="Q1534" s="178" t="s">
        <v>69</v>
      </c>
      <c r="R1534" s="33" t="s">
        <v>4407</v>
      </c>
      <c r="S1534" s="33" t="s">
        <v>32201</v>
      </c>
      <c r="T1534" s="33" t="s">
        <v>71</v>
      </c>
      <c r="U1534" s="95">
        <v>46307</v>
      </c>
      <c r="V1534" s="33"/>
      <c r="W1534" t="s">
        <v>4370</v>
      </c>
    </row>
    <row r="1535" spans="1:23" ht="15" customHeight="1">
      <c r="A1535" s="60" t="s">
        <v>1419</v>
      </c>
      <c r="B1535" s="60" t="s">
        <v>33314</v>
      </c>
      <c r="C1535" s="173" t="s">
        <v>33315</v>
      </c>
      <c r="D1535" s="120" t="s">
        <v>33316</v>
      </c>
      <c r="E1535" s="33" t="s">
        <v>1071</v>
      </c>
      <c r="F1535" s="33" t="s">
        <v>61</v>
      </c>
      <c r="G1535" s="33" t="s">
        <v>3030</v>
      </c>
      <c r="H1535" s="33" t="s">
        <v>22800</v>
      </c>
      <c r="I1535" s="33" t="s">
        <v>22801</v>
      </c>
      <c r="J1535" s="33" t="s">
        <v>65</v>
      </c>
      <c r="K1535" s="173" t="s">
        <v>9703</v>
      </c>
      <c r="L1535" s="173" t="s">
        <v>9727</v>
      </c>
      <c r="M1535" s="178" t="s">
        <v>93</v>
      </c>
      <c r="N1535" s="174" t="s">
        <v>33317</v>
      </c>
      <c r="O1535" s="179">
        <v>0.95</v>
      </c>
      <c r="P1535" s="178" t="s">
        <v>68</v>
      </c>
      <c r="Q1535" s="178" t="s">
        <v>69</v>
      </c>
      <c r="R1535" s="33" t="s">
        <v>4407</v>
      </c>
      <c r="S1535" s="33" t="s">
        <v>32201</v>
      </c>
      <c r="T1535" s="33" t="s">
        <v>71</v>
      </c>
      <c r="U1535" s="95">
        <v>46307</v>
      </c>
      <c r="V1535" s="33"/>
      <c r="W1535" t="s">
        <v>4370</v>
      </c>
    </row>
    <row r="1536" spans="1:23" ht="15" customHeight="1">
      <c r="A1536" s="60" t="s">
        <v>1426</v>
      </c>
      <c r="B1536" s="60" t="s">
        <v>33320</v>
      </c>
      <c r="C1536" s="173" t="s">
        <v>33321</v>
      </c>
      <c r="D1536" s="120" t="s">
        <v>33322</v>
      </c>
      <c r="E1536" s="33" t="s">
        <v>1071</v>
      </c>
      <c r="F1536" s="33" t="s">
        <v>61</v>
      </c>
      <c r="G1536" s="33" t="s">
        <v>3030</v>
      </c>
      <c r="H1536" s="33" t="s">
        <v>22800</v>
      </c>
      <c r="I1536" s="33" t="s">
        <v>22801</v>
      </c>
      <c r="J1536" s="33" t="s">
        <v>65</v>
      </c>
      <c r="K1536" s="173" t="s">
        <v>9703</v>
      </c>
      <c r="L1536" s="173" t="s">
        <v>9815</v>
      </c>
      <c r="M1536" s="178" t="s">
        <v>93</v>
      </c>
      <c r="N1536" s="174" t="s">
        <v>33323</v>
      </c>
      <c r="O1536" s="179">
        <v>0.95</v>
      </c>
      <c r="P1536" s="178" t="s">
        <v>68</v>
      </c>
      <c r="Q1536" s="178" t="s">
        <v>69</v>
      </c>
      <c r="R1536" s="33" t="s">
        <v>4407</v>
      </c>
      <c r="S1536" s="33" t="s">
        <v>32201</v>
      </c>
      <c r="T1536" s="33" t="s">
        <v>71</v>
      </c>
      <c r="U1536" s="95">
        <v>46307</v>
      </c>
      <c r="V1536" s="33"/>
      <c r="W1536" t="s">
        <v>4370</v>
      </c>
    </row>
    <row r="1537" spans="1:23" ht="15" customHeight="1">
      <c r="A1537" s="60" t="s">
        <v>2039</v>
      </c>
      <c r="B1537" s="60" t="s">
        <v>33326</v>
      </c>
      <c r="C1537" s="173" t="s">
        <v>33327</v>
      </c>
      <c r="D1537" s="120" t="s">
        <v>33328</v>
      </c>
      <c r="E1537" s="33" t="s">
        <v>1071</v>
      </c>
      <c r="F1537" s="33" t="s">
        <v>61</v>
      </c>
      <c r="G1537" s="33" t="s">
        <v>3030</v>
      </c>
      <c r="H1537" s="33" t="s">
        <v>22800</v>
      </c>
      <c r="I1537" s="33" t="s">
        <v>22801</v>
      </c>
      <c r="J1537" s="33" t="s">
        <v>65</v>
      </c>
      <c r="K1537" s="173" t="s">
        <v>9703</v>
      </c>
      <c r="L1537" s="173" t="s">
        <v>9873</v>
      </c>
      <c r="M1537" s="178" t="s">
        <v>93</v>
      </c>
      <c r="N1537" s="174" t="s">
        <v>33329</v>
      </c>
      <c r="O1537" s="179">
        <v>0.95</v>
      </c>
      <c r="P1537" s="178" t="s">
        <v>68</v>
      </c>
      <c r="Q1537" s="178" t="s">
        <v>69</v>
      </c>
      <c r="R1537" s="33" t="s">
        <v>4407</v>
      </c>
      <c r="S1537" s="33" t="s">
        <v>32201</v>
      </c>
      <c r="T1537" s="33" t="s">
        <v>71</v>
      </c>
      <c r="U1537" s="95">
        <v>46307</v>
      </c>
      <c r="V1537" s="33"/>
      <c r="W1537" t="s">
        <v>4370</v>
      </c>
    </row>
    <row r="1538" spans="1:23" ht="15" customHeight="1">
      <c r="A1538" s="60" t="s">
        <v>2045</v>
      </c>
      <c r="B1538" s="60" t="s">
        <v>33332</v>
      </c>
      <c r="C1538" s="173" t="s">
        <v>33333</v>
      </c>
      <c r="D1538" s="120" t="s">
        <v>33334</v>
      </c>
      <c r="E1538" s="33" t="s">
        <v>1071</v>
      </c>
      <c r="F1538" s="33" t="s">
        <v>61</v>
      </c>
      <c r="G1538" s="33" t="s">
        <v>3030</v>
      </c>
      <c r="H1538" s="33" t="s">
        <v>22800</v>
      </c>
      <c r="I1538" s="33" t="s">
        <v>22801</v>
      </c>
      <c r="J1538" s="33" t="s">
        <v>65</v>
      </c>
      <c r="K1538" s="173" t="s">
        <v>9703</v>
      </c>
      <c r="L1538" s="173" t="s">
        <v>9960</v>
      </c>
      <c r="M1538" s="178" t="s">
        <v>93</v>
      </c>
      <c r="N1538" s="174" t="s">
        <v>33335</v>
      </c>
      <c r="O1538" s="179">
        <v>0.95</v>
      </c>
      <c r="P1538" s="178" t="s">
        <v>68</v>
      </c>
      <c r="Q1538" s="178" t="s">
        <v>69</v>
      </c>
      <c r="R1538" s="33" t="s">
        <v>4407</v>
      </c>
      <c r="S1538" s="33" t="s">
        <v>32201</v>
      </c>
      <c r="T1538" s="33" t="s">
        <v>71</v>
      </c>
      <c r="U1538" s="95">
        <v>46307</v>
      </c>
      <c r="V1538" s="33"/>
      <c r="W1538" t="s">
        <v>4370</v>
      </c>
    </row>
    <row r="1539" spans="1:23" ht="15" customHeight="1">
      <c r="A1539" s="60" t="s">
        <v>2051</v>
      </c>
      <c r="B1539" s="60" t="s">
        <v>33338</v>
      </c>
      <c r="C1539" s="173" t="s">
        <v>33339</v>
      </c>
      <c r="D1539" s="120" t="s">
        <v>33340</v>
      </c>
      <c r="E1539" s="33" t="s">
        <v>1071</v>
      </c>
      <c r="F1539" s="33" t="s">
        <v>61</v>
      </c>
      <c r="G1539" s="33" t="s">
        <v>3030</v>
      </c>
      <c r="H1539" s="33" t="s">
        <v>22800</v>
      </c>
      <c r="I1539" s="33" t="s">
        <v>22801</v>
      </c>
      <c r="J1539" s="33" t="s">
        <v>65</v>
      </c>
      <c r="K1539" s="173" t="s">
        <v>9703</v>
      </c>
      <c r="L1539" s="173" t="s">
        <v>10048</v>
      </c>
      <c r="M1539" s="178" t="s">
        <v>93</v>
      </c>
      <c r="N1539" s="174" t="s">
        <v>33341</v>
      </c>
      <c r="O1539" s="179">
        <v>0.95</v>
      </c>
      <c r="P1539" s="178" t="s">
        <v>68</v>
      </c>
      <c r="Q1539" s="178" t="s">
        <v>69</v>
      </c>
      <c r="R1539" s="33" t="s">
        <v>4407</v>
      </c>
      <c r="S1539" s="33" t="s">
        <v>32201</v>
      </c>
      <c r="T1539" s="33" t="s">
        <v>71</v>
      </c>
      <c r="U1539" s="95">
        <v>46307</v>
      </c>
      <c r="V1539" s="33"/>
      <c r="W1539" t="s">
        <v>4370</v>
      </c>
    </row>
    <row r="1540" spans="1:23" ht="15" customHeight="1">
      <c r="A1540" s="60" t="s">
        <v>2065</v>
      </c>
      <c r="B1540" s="60" t="s">
        <v>33344</v>
      </c>
      <c r="C1540" s="173" t="s">
        <v>33345</v>
      </c>
      <c r="D1540" s="120" t="s">
        <v>33346</v>
      </c>
      <c r="E1540" s="33" t="s">
        <v>1071</v>
      </c>
      <c r="F1540" s="33" t="s">
        <v>61</v>
      </c>
      <c r="G1540" s="33" t="s">
        <v>3030</v>
      </c>
      <c r="H1540" s="33" t="s">
        <v>22800</v>
      </c>
      <c r="I1540" s="33" t="s">
        <v>22801</v>
      </c>
      <c r="J1540" s="33" t="s">
        <v>65</v>
      </c>
      <c r="K1540" s="173" t="s">
        <v>9703</v>
      </c>
      <c r="L1540" s="173" t="s">
        <v>10165</v>
      </c>
      <c r="M1540" s="178" t="s">
        <v>93</v>
      </c>
      <c r="N1540" s="174" t="s">
        <v>33347</v>
      </c>
      <c r="O1540" s="179">
        <v>0.95</v>
      </c>
      <c r="P1540" s="178" t="s">
        <v>68</v>
      </c>
      <c r="Q1540" s="178" t="s">
        <v>69</v>
      </c>
      <c r="R1540" s="33" t="s">
        <v>4407</v>
      </c>
      <c r="S1540" s="33" t="s">
        <v>32201</v>
      </c>
      <c r="T1540" s="33" t="s">
        <v>71</v>
      </c>
      <c r="U1540" s="95">
        <v>46307</v>
      </c>
      <c r="V1540" s="33"/>
      <c r="W1540" t="s">
        <v>4370</v>
      </c>
    </row>
    <row r="1541" spans="1:23" ht="15" customHeight="1">
      <c r="A1541" s="60" t="s">
        <v>2071</v>
      </c>
      <c r="B1541" s="60" t="s">
        <v>33350</v>
      </c>
      <c r="C1541" s="173" t="s">
        <v>33351</v>
      </c>
      <c r="D1541" s="120" t="s">
        <v>33352</v>
      </c>
      <c r="E1541" s="33" t="s">
        <v>1071</v>
      </c>
      <c r="F1541" s="33" t="s">
        <v>61</v>
      </c>
      <c r="G1541" s="33" t="s">
        <v>738</v>
      </c>
      <c r="H1541" s="119" t="s">
        <v>91</v>
      </c>
      <c r="I1541" s="119" t="s">
        <v>92</v>
      </c>
      <c r="J1541" s="33" t="s">
        <v>65</v>
      </c>
      <c r="K1541" s="173" t="s">
        <v>10291</v>
      </c>
      <c r="L1541" s="173" t="s">
        <v>10313</v>
      </c>
      <c r="M1541" s="178" t="s">
        <v>93</v>
      </c>
      <c r="N1541" s="174" t="s">
        <v>33353</v>
      </c>
      <c r="O1541" s="179">
        <v>0.95</v>
      </c>
      <c r="P1541" s="178" t="s">
        <v>68</v>
      </c>
      <c r="Q1541" s="178" t="s">
        <v>69</v>
      </c>
      <c r="R1541" s="33" t="s">
        <v>4407</v>
      </c>
      <c r="S1541" s="33" t="s">
        <v>32201</v>
      </c>
      <c r="T1541" s="33" t="s">
        <v>71</v>
      </c>
      <c r="U1541" s="95">
        <v>46307</v>
      </c>
      <c r="V1541" s="33"/>
      <c r="W1541" t="s">
        <v>4370</v>
      </c>
    </row>
    <row r="1542" spans="1:23" ht="15" customHeight="1">
      <c r="A1542" s="60" t="s">
        <v>2086</v>
      </c>
      <c r="B1542" s="60" t="s">
        <v>33356</v>
      </c>
      <c r="C1542" s="173" t="s">
        <v>33357</v>
      </c>
      <c r="D1542" s="120" t="s">
        <v>33358</v>
      </c>
      <c r="E1542" s="33" t="s">
        <v>1071</v>
      </c>
      <c r="F1542" s="33" t="s">
        <v>61</v>
      </c>
      <c r="G1542" s="33" t="s">
        <v>738</v>
      </c>
      <c r="H1542" s="119" t="s">
        <v>91</v>
      </c>
      <c r="I1542" s="119" t="s">
        <v>92</v>
      </c>
      <c r="J1542" s="33" t="s">
        <v>65</v>
      </c>
      <c r="K1542" s="173" t="s">
        <v>10291</v>
      </c>
      <c r="L1542" s="173" t="s">
        <v>10344</v>
      </c>
      <c r="M1542" s="178" t="s">
        <v>93</v>
      </c>
      <c r="N1542" s="174" t="s">
        <v>33359</v>
      </c>
      <c r="O1542" s="179">
        <v>0.95</v>
      </c>
      <c r="P1542" s="178" t="s">
        <v>68</v>
      </c>
      <c r="Q1542" s="178" t="s">
        <v>69</v>
      </c>
      <c r="R1542" s="33" t="s">
        <v>4407</v>
      </c>
      <c r="S1542" s="33" t="s">
        <v>32201</v>
      </c>
      <c r="T1542" s="33" t="s">
        <v>71</v>
      </c>
      <c r="U1542" s="95">
        <v>46307</v>
      </c>
      <c r="V1542" s="33"/>
      <c r="W1542" t="s">
        <v>4370</v>
      </c>
    </row>
    <row r="1543" spans="1:23" ht="15" customHeight="1">
      <c r="A1543" s="60" t="s">
        <v>2092</v>
      </c>
      <c r="B1543" s="60" t="s">
        <v>33362</v>
      </c>
      <c r="C1543" s="173" t="s">
        <v>33363</v>
      </c>
      <c r="D1543" s="120" t="s">
        <v>33364</v>
      </c>
      <c r="E1543" s="33" t="s">
        <v>1071</v>
      </c>
      <c r="F1543" s="33" t="s">
        <v>61</v>
      </c>
      <c r="G1543" s="33" t="s">
        <v>738</v>
      </c>
      <c r="H1543" s="119" t="s">
        <v>91</v>
      </c>
      <c r="I1543" s="119" t="s">
        <v>92</v>
      </c>
      <c r="J1543" s="33" t="s">
        <v>65</v>
      </c>
      <c r="K1543" s="173" t="s">
        <v>10291</v>
      </c>
      <c r="L1543" s="173" t="s">
        <v>10488</v>
      </c>
      <c r="M1543" s="178" t="s">
        <v>93</v>
      </c>
      <c r="N1543" s="174" t="s">
        <v>33365</v>
      </c>
      <c r="O1543" s="179">
        <v>0.95</v>
      </c>
      <c r="P1543" s="178" t="s">
        <v>68</v>
      </c>
      <c r="Q1543" s="178" t="s">
        <v>69</v>
      </c>
      <c r="R1543" s="33" t="s">
        <v>4407</v>
      </c>
      <c r="S1543" s="33" t="s">
        <v>32201</v>
      </c>
      <c r="T1543" s="33" t="s">
        <v>71</v>
      </c>
      <c r="U1543" s="95">
        <v>46307</v>
      </c>
      <c r="V1543" s="33"/>
      <c r="W1543" t="s">
        <v>4370</v>
      </c>
    </row>
    <row r="1544" spans="1:23" ht="15" customHeight="1">
      <c r="A1544" s="60" t="s">
        <v>2098</v>
      </c>
      <c r="B1544" s="60" t="s">
        <v>33368</v>
      </c>
      <c r="C1544" s="173" t="s">
        <v>33369</v>
      </c>
      <c r="D1544" s="120" t="s">
        <v>33370</v>
      </c>
      <c r="E1544" s="33" t="s">
        <v>1071</v>
      </c>
      <c r="F1544" s="33" t="s">
        <v>61</v>
      </c>
      <c r="G1544" s="33" t="s">
        <v>738</v>
      </c>
      <c r="H1544" s="119" t="s">
        <v>91</v>
      </c>
      <c r="I1544" s="119" t="s">
        <v>92</v>
      </c>
      <c r="J1544" s="33" t="s">
        <v>65</v>
      </c>
      <c r="K1544" s="173" t="s">
        <v>10291</v>
      </c>
      <c r="L1544" s="173" t="s">
        <v>10575</v>
      </c>
      <c r="M1544" s="178" t="s">
        <v>93</v>
      </c>
      <c r="N1544" s="174" t="s">
        <v>33371</v>
      </c>
      <c r="O1544" s="179">
        <v>0.95</v>
      </c>
      <c r="P1544" s="178" t="s">
        <v>68</v>
      </c>
      <c r="Q1544" s="178" t="s">
        <v>69</v>
      </c>
      <c r="R1544" s="33" t="s">
        <v>4407</v>
      </c>
      <c r="S1544" s="33" t="s">
        <v>32201</v>
      </c>
      <c r="T1544" s="33" t="s">
        <v>71</v>
      </c>
      <c r="U1544" s="95">
        <v>46307</v>
      </c>
      <c r="V1544" s="33"/>
      <c r="W1544" t="s">
        <v>4370</v>
      </c>
    </row>
    <row r="1545" spans="1:23" ht="15" customHeight="1">
      <c r="A1545" s="60" t="s">
        <v>2114</v>
      </c>
      <c r="B1545" s="60" t="s">
        <v>33374</v>
      </c>
      <c r="C1545" s="173" t="s">
        <v>33375</v>
      </c>
      <c r="D1545" s="120" t="s">
        <v>33376</v>
      </c>
      <c r="E1545" s="33" t="s">
        <v>1071</v>
      </c>
      <c r="F1545" s="33" t="s">
        <v>61</v>
      </c>
      <c r="G1545" s="33" t="s">
        <v>738</v>
      </c>
      <c r="H1545" s="119" t="s">
        <v>91</v>
      </c>
      <c r="I1545" s="119" t="s">
        <v>92</v>
      </c>
      <c r="J1545" s="33" t="s">
        <v>65</v>
      </c>
      <c r="K1545" s="173" t="s">
        <v>10291</v>
      </c>
      <c r="L1545" s="173" t="s">
        <v>10618</v>
      </c>
      <c r="M1545" s="178" t="s">
        <v>93</v>
      </c>
      <c r="N1545" s="174" t="s">
        <v>33377</v>
      </c>
      <c r="O1545" s="179">
        <v>0.95</v>
      </c>
      <c r="P1545" s="178" t="s">
        <v>68</v>
      </c>
      <c r="Q1545" s="178" t="s">
        <v>69</v>
      </c>
      <c r="R1545" s="33" t="s">
        <v>4407</v>
      </c>
      <c r="S1545" s="33" t="s">
        <v>32201</v>
      </c>
      <c r="T1545" s="33" t="s">
        <v>71</v>
      </c>
      <c r="U1545" s="95">
        <v>46307</v>
      </c>
      <c r="V1545" s="33"/>
      <c r="W1545" t="s">
        <v>4370</v>
      </c>
    </row>
    <row r="1546" spans="1:23" ht="15" customHeight="1">
      <c r="A1546" s="60" t="s">
        <v>2120</v>
      </c>
      <c r="B1546" s="60" t="s">
        <v>33380</v>
      </c>
      <c r="C1546" s="173" t="s">
        <v>33381</v>
      </c>
      <c r="D1546" s="120" t="s">
        <v>33382</v>
      </c>
      <c r="E1546" s="33" t="s">
        <v>1071</v>
      </c>
      <c r="F1546" s="33" t="s">
        <v>61</v>
      </c>
      <c r="G1546" s="33" t="s">
        <v>738</v>
      </c>
      <c r="H1546" s="119" t="s">
        <v>91</v>
      </c>
      <c r="I1546" s="119" t="s">
        <v>92</v>
      </c>
      <c r="J1546" s="33" t="s">
        <v>65</v>
      </c>
      <c r="K1546" s="173" t="s">
        <v>10291</v>
      </c>
      <c r="L1546" s="173" t="s">
        <v>10661</v>
      </c>
      <c r="M1546" s="178" t="s">
        <v>93</v>
      </c>
      <c r="N1546" s="174" t="s">
        <v>33383</v>
      </c>
      <c r="O1546" s="179">
        <v>0.95</v>
      </c>
      <c r="P1546" s="178" t="s">
        <v>68</v>
      </c>
      <c r="Q1546" s="178" t="s">
        <v>69</v>
      </c>
      <c r="R1546" s="33" t="s">
        <v>4407</v>
      </c>
      <c r="S1546" s="33" t="s">
        <v>32201</v>
      </c>
      <c r="T1546" s="33" t="s">
        <v>71</v>
      </c>
      <c r="U1546" s="95">
        <v>46307</v>
      </c>
      <c r="V1546" s="33"/>
      <c r="W1546" t="s">
        <v>4370</v>
      </c>
    </row>
    <row r="1547" spans="1:23" ht="15" customHeight="1">
      <c r="A1547" s="60" t="s">
        <v>4209</v>
      </c>
      <c r="B1547" s="60" t="s">
        <v>33386</v>
      </c>
      <c r="C1547" s="173" t="s">
        <v>33387</v>
      </c>
      <c r="D1547" s="120" t="s">
        <v>33388</v>
      </c>
      <c r="E1547" s="33" t="s">
        <v>1071</v>
      </c>
      <c r="F1547" s="33" t="s">
        <v>61</v>
      </c>
      <c r="G1547" s="33" t="s">
        <v>3030</v>
      </c>
      <c r="H1547" s="48" t="s">
        <v>22800</v>
      </c>
      <c r="I1547" s="48" t="s">
        <v>22801</v>
      </c>
      <c r="J1547" s="33" t="s">
        <v>65</v>
      </c>
      <c r="K1547" s="173" t="s">
        <v>10675</v>
      </c>
      <c r="L1547" s="173" t="s">
        <v>10676</v>
      </c>
      <c r="M1547" s="178" t="s">
        <v>93</v>
      </c>
      <c r="N1547" s="174" t="s">
        <v>33389</v>
      </c>
      <c r="O1547" s="179">
        <v>0.95</v>
      </c>
      <c r="P1547" s="178" t="s">
        <v>68</v>
      </c>
      <c r="Q1547" s="178" t="s">
        <v>69</v>
      </c>
      <c r="R1547" s="33" t="s">
        <v>4407</v>
      </c>
      <c r="S1547" s="33" t="s">
        <v>32201</v>
      </c>
      <c r="T1547" s="33" t="s">
        <v>71</v>
      </c>
      <c r="U1547" s="95">
        <v>46307</v>
      </c>
      <c r="V1547" s="33"/>
      <c r="W1547" t="s">
        <v>4370</v>
      </c>
    </row>
    <row r="1548" spans="1:23" ht="15" customHeight="1">
      <c r="A1548" s="60" t="s">
        <v>4215</v>
      </c>
      <c r="B1548" s="60" t="s">
        <v>33392</v>
      </c>
      <c r="C1548" s="173" t="s">
        <v>33393</v>
      </c>
      <c r="D1548" s="120" t="s">
        <v>33394</v>
      </c>
      <c r="E1548" s="33" t="s">
        <v>1071</v>
      </c>
      <c r="F1548" s="33" t="s">
        <v>61</v>
      </c>
      <c r="G1548" s="33" t="s">
        <v>738</v>
      </c>
      <c r="H1548" s="119" t="s">
        <v>91</v>
      </c>
      <c r="I1548" s="119" t="s">
        <v>92</v>
      </c>
      <c r="J1548" s="33" t="s">
        <v>65</v>
      </c>
      <c r="K1548" s="173" t="s">
        <v>10806</v>
      </c>
      <c r="L1548" s="173" t="s">
        <v>10837</v>
      </c>
      <c r="M1548" s="178" t="s">
        <v>93</v>
      </c>
      <c r="N1548" s="174" t="s">
        <v>33395</v>
      </c>
      <c r="O1548" s="179">
        <v>0.95</v>
      </c>
      <c r="P1548" s="178" t="s">
        <v>68</v>
      </c>
      <c r="Q1548" s="178" t="s">
        <v>69</v>
      </c>
      <c r="R1548" s="33" t="s">
        <v>4407</v>
      </c>
      <c r="S1548" s="33" t="s">
        <v>32201</v>
      </c>
      <c r="T1548" s="33" t="s">
        <v>71</v>
      </c>
      <c r="U1548" s="95">
        <v>46307</v>
      </c>
      <c r="V1548" s="33"/>
      <c r="W1548" t="s">
        <v>4370</v>
      </c>
    </row>
    <row r="1549" spans="1:23" ht="15" customHeight="1">
      <c r="A1549" s="60" t="s">
        <v>2057</v>
      </c>
      <c r="B1549" s="60" t="s">
        <v>33398</v>
      </c>
      <c r="C1549" s="173" t="s">
        <v>33399</v>
      </c>
      <c r="D1549" s="120" t="s">
        <v>33400</v>
      </c>
      <c r="E1549" s="33" t="s">
        <v>1071</v>
      </c>
      <c r="F1549" s="33" t="s">
        <v>61</v>
      </c>
      <c r="G1549" s="33" t="s">
        <v>738</v>
      </c>
      <c r="H1549" s="119" t="s">
        <v>91</v>
      </c>
      <c r="I1549" s="119" t="s">
        <v>92</v>
      </c>
      <c r="J1549" s="33" t="s">
        <v>65</v>
      </c>
      <c r="K1549" s="173" t="s">
        <v>10806</v>
      </c>
      <c r="L1549" s="173" t="s">
        <v>30509</v>
      </c>
      <c r="M1549" s="178" t="s">
        <v>93</v>
      </c>
      <c r="N1549" s="174" t="s">
        <v>33401</v>
      </c>
      <c r="O1549" s="179">
        <v>0.95</v>
      </c>
      <c r="P1549" s="178" t="s">
        <v>68</v>
      </c>
      <c r="Q1549" s="178" t="s">
        <v>69</v>
      </c>
      <c r="R1549" s="33" t="s">
        <v>4407</v>
      </c>
      <c r="S1549" s="33" t="s">
        <v>32201</v>
      </c>
      <c r="T1549" s="33" t="s">
        <v>71</v>
      </c>
      <c r="U1549" s="95">
        <v>46307</v>
      </c>
      <c r="V1549" s="33"/>
      <c r="W1549" t="s">
        <v>4370</v>
      </c>
    </row>
    <row r="1550" spans="1:23" ht="15" customHeight="1">
      <c r="A1550" s="60" t="s">
        <v>2105</v>
      </c>
      <c r="B1550" s="60" t="s">
        <v>33404</v>
      </c>
      <c r="C1550" s="173" t="s">
        <v>33405</v>
      </c>
      <c r="D1550" s="120" t="s">
        <v>33406</v>
      </c>
      <c r="E1550" s="33" t="s">
        <v>1071</v>
      </c>
      <c r="F1550" s="33" t="s">
        <v>61</v>
      </c>
      <c r="G1550" s="33" t="s">
        <v>738</v>
      </c>
      <c r="H1550" s="119" t="s">
        <v>91</v>
      </c>
      <c r="I1550" s="119" t="s">
        <v>92</v>
      </c>
      <c r="J1550" s="33" t="s">
        <v>65</v>
      </c>
      <c r="K1550" s="173" t="s">
        <v>10806</v>
      </c>
      <c r="L1550" s="173" t="s">
        <v>10904</v>
      </c>
      <c r="M1550" s="178" t="s">
        <v>93</v>
      </c>
      <c r="N1550" s="174" t="s">
        <v>33407</v>
      </c>
      <c r="O1550" s="179">
        <v>0.95</v>
      </c>
      <c r="P1550" s="178" t="s">
        <v>68</v>
      </c>
      <c r="Q1550" s="178" t="s">
        <v>69</v>
      </c>
      <c r="R1550" s="33" t="s">
        <v>4407</v>
      </c>
      <c r="S1550" s="33" t="s">
        <v>32201</v>
      </c>
      <c r="T1550" s="33" t="s">
        <v>71</v>
      </c>
      <c r="U1550" s="95">
        <v>46307</v>
      </c>
      <c r="V1550" s="33"/>
      <c r="W1550" t="s">
        <v>4370</v>
      </c>
    </row>
    <row r="1551" spans="1:23" ht="15" customHeight="1">
      <c r="A1551" s="60" t="s">
        <v>2077</v>
      </c>
      <c r="B1551" s="60" t="s">
        <v>33410</v>
      </c>
      <c r="C1551" s="173" t="s">
        <v>33411</v>
      </c>
      <c r="D1551" s="120" t="s">
        <v>33412</v>
      </c>
      <c r="E1551" s="33" t="s">
        <v>1071</v>
      </c>
      <c r="F1551" s="33" t="s">
        <v>61</v>
      </c>
      <c r="G1551" s="33" t="s">
        <v>738</v>
      </c>
      <c r="H1551" s="119" t="s">
        <v>91</v>
      </c>
      <c r="I1551" s="119" t="s">
        <v>92</v>
      </c>
      <c r="J1551" s="33" t="s">
        <v>65</v>
      </c>
      <c r="K1551" s="173" t="s">
        <v>10806</v>
      </c>
      <c r="L1551" s="173" t="s">
        <v>10927</v>
      </c>
      <c r="M1551" s="178" t="s">
        <v>93</v>
      </c>
      <c r="N1551" s="174" t="s">
        <v>33413</v>
      </c>
      <c r="O1551" s="179">
        <v>0.95</v>
      </c>
      <c r="P1551" s="178" t="s">
        <v>68</v>
      </c>
      <c r="Q1551" s="178" t="s">
        <v>69</v>
      </c>
      <c r="R1551" s="33" t="s">
        <v>4407</v>
      </c>
      <c r="S1551" s="33" t="s">
        <v>32201</v>
      </c>
      <c r="T1551" s="33" t="s">
        <v>71</v>
      </c>
      <c r="U1551" s="95">
        <v>46307</v>
      </c>
      <c r="V1551" s="33"/>
      <c r="W1551" t="s">
        <v>4370</v>
      </c>
    </row>
    <row r="1552" spans="1:23" ht="15" customHeight="1">
      <c r="A1552" s="60" t="s">
        <v>2159</v>
      </c>
      <c r="B1552" s="60" t="s">
        <v>33416</v>
      </c>
      <c r="C1552" s="173" t="s">
        <v>33417</v>
      </c>
      <c r="D1552" s="120" t="s">
        <v>33418</v>
      </c>
      <c r="E1552" s="33" t="s">
        <v>1071</v>
      </c>
      <c r="F1552" s="33" t="s">
        <v>61</v>
      </c>
      <c r="G1552" s="33" t="s">
        <v>738</v>
      </c>
      <c r="H1552" s="119" t="s">
        <v>91</v>
      </c>
      <c r="I1552" s="119" t="s">
        <v>92</v>
      </c>
      <c r="J1552" s="33" t="s">
        <v>65</v>
      </c>
      <c r="K1552" s="173" t="s">
        <v>10806</v>
      </c>
      <c r="L1552" s="173" t="s">
        <v>10949</v>
      </c>
      <c r="M1552" s="178" t="s">
        <v>93</v>
      </c>
      <c r="N1552" s="174" t="s">
        <v>33419</v>
      </c>
      <c r="O1552" s="179">
        <v>0.95</v>
      </c>
      <c r="P1552" s="178" t="s">
        <v>68</v>
      </c>
      <c r="Q1552" s="178" t="s">
        <v>69</v>
      </c>
      <c r="R1552" s="33" t="s">
        <v>4407</v>
      </c>
      <c r="S1552" s="33" t="s">
        <v>32201</v>
      </c>
      <c r="T1552" s="33" t="s">
        <v>71</v>
      </c>
      <c r="U1552" s="95">
        <v>46307</v>
      </c>
      <c r="V1552" s="33"/>
      <c r="W1552" t="s">
        <v>4370</v>
      </c>
    </row>
    <row r="1553" spans="1:23" ht="15" customHeight="1">
      <c r="A1553" s="60" t="s">
        <v>2165</v>
      </c>
      <c r="B1553" s="60" t="s">
        <v>33422</v>
      </c>
      <c r="C1553" s="173" t="s">
        <v>33423</v>
      </c>
      <c r="D1553" s="120" t="s">
        <v>33424</v>
      </c>
      <c r="E1553" s="33" t="s">
        <v>1071</v>
      </c>
      <c r="F1553" s="33" t="s">
        <v>61</v>
      </c>
      <c r="G1553" s="33" t="s">
        <v>2207</v>
      </c>
      <c r="H1553" s="33" t="s">
        <v>29203</v>
      </c>
      <c r="I1553" s="33" t="s">
        <v>29204</v>
      </c>
      <c r="J1553" s="33" t="s">
        <v>65</v>
      </c>
      <c r="K1553" s="173" t="s">
        <v>10965</v>
      </c>
      <c r="L1553" s="173" t="s">
        <v>10967</v>
      </c>
      <c r="M1553" s="178" t="s">
        <v>93</v>
      </c>
      <c r="N1553" s="174" t="s">
        <v>33425</v>
      </c>
      <c r="O1553" s="179">
        <v>0.95</v>
      </c>
      <c r="P1553" s="178" t="s">
        <v>68</v>
      </c>
      <c r="Q1553" s="178" t="s">
        <v>69</v>
      </c>
      <c r="R1553" s="33" t="s">
        <v>4407</v>
      </c>
      <c r="S1553" s="33" t="s">
        <v>32201</v>
      </c>
      <c r="T1553" s="33" t="s">
        <v>71</v>
      </c>
      <c r="U1553" s="95">
        <v>46307</v>
      </c>
      <c r="V1553" s="33"/>
      <c r="W1553" t="s">
        <v>4370</v>
      </c>
    </row>
    <row r="1554" spans="1:23" ht="15" customHeight="1">
      <c r="A1554" s="60" t="s">
        <v>2186</v>
      </c>
      <c r="B1554" s="60" t="s">
        <v>33428</v>
      </c>
      <c r="C1554" s="173" t="s">
        <v>33429</v>
      </c>
      <c r="D1554" s="120" t="s">
        <v>33430</v>
      </c>
      <c r="E1554" s="33" t="s">
        <v>1071</v>
      </c>
      <c r="F1554" s="33" t="s">
        <v>61</v>
      </c>
      <c r="G1554" s="33" t="s">
        <v>2207</v>
      </c>
      <c r="H1554" s="33" t="s">
        <v>29203</v>
      </c>
      <c r="I1554" s="33" t="s">
        <v>29204</v>
      </c>
      <c r="J1554" s="33" t="s">
        <v>65</v>
      </c>
      <c r="K1554" s="173" t="s">
        <v>10965</v>
      </c>
      <c r="L1554" s="173" t="s">
        <v>10989</v>
      </c>
      <c r="M1554" s="178" t="s">
        <v>93</v>
      </c>
      <c r="N1554" s="174" t="s">
        <v>33431</v>
      </c>
      <c r="O1554" s="179">
        <v>0.95</v>
      </c>
      <c r="P1554" s="178" t="s">
        <v>68</v>
      </c>
      <c r="Q1554" s="178" t="s">
        <v>69</v>
      </c>
      <c r="R1554" s="33" t="s">
        <v>4407</v>
      </c>
      <c r="S1554" s="33" t="s">
        <v>32201</v>
      </c>
      <c r="T1554" s="33" t="s">
        <v>71</v>
      </c>
      <c r="U1554" s="95">
        <v>46307</v>
      </c>
      <c r="V1554" s="33"/>
      <c r="W1554" t="s">
        <v>4370</v>
      </c>
    </row>
    <row r="1555" spans="1:23" ht="15" customHeight="1">
      <c r="A1555" s="60" t="s">
        <v>2192</v>
      </c>
      <c r="B1555" s="60" t="s">
        <v>33434</v>
      </c>
      <c r="C1555" s="173" t="s">
        <v>33435</v>
      </c>
      <c r="D1555" s="120" t="s">
        <v>33436</v>
      </c>
      <c r="E1555" s="33" t="s">
        <v>1071</v>
      </c>
      <c r="F1555" s="33" t="s">
        <v>61</v>
      </c>
      <c r="G1555" s="33" t="s">
        <v>738</v>
      </c>
      <c r="H1555" s="119" t="s">
        <v>91</v>
      </c>
      <c r="I1555" s="119" t="s">
        <v>92</v>
      </c>
      <c r="J1555" s="33" t="s">
        <v>65</v>
      </c>
      <c r="K1555" s="173" t="s">
        <v>11011</v>
      </c>
      <c r="L1555" s="173" t="s">
        <v>11123</v>
      </c>
      <c r="M1555" s="178" t="s">
        <v>93</v>
      </c>
      <c r="N1555" s="174" t="s">
        <v>33437</v>
      </c>
      <c r="O1555" s="179">
        <v>0.95</v>
      </c>
      <c r="P1555" s="178" t="s">
        <v>68</v>
      </c>
      <c r="Q1555" s="178" t="s">
        <v>69</v>
      </c>
      <c r="R1555" s="33" t="s">
        <v>4407</v>
      </c>
      <c r="S1555" s="33" t="s">
        <v>32201</v>
      </c>
      <c r="T1555" s="33" t="s">
        <v>71</v>
      </c>
      <c r="U1555" s="95">
        <v>46307</v>
      </c>
      <c r="V1555" s="33"/>
      <c r="W1555" t="s">
        <v>4370</v>
      </c>
    </row>
    <row r="1556" spans="1:23" ht="15" customHeight="1">
      <c r="A1556" s="60" t="s">
        <v>4221</v>
      </c>
      <c r="B1556" s="60" t="s">
        <v>33440</v>
      </c>
      <c r="C1556" s="173" t="s">
        <v>33441</v>
      </c>
      <c r="D1556" s="120" t="s">
        <v>33442</v>
      </c>
      <c r="E1556" s="33" t="s">
        <v>1071</v>
      </c>
      <c r="F1556" s="33" t="s">
        <v>61</v>
      </c>
      <c r="G1556" s="33" t="s">
        <v>738</v>
      </c>
      <c r="H1556" s="119" t="s">
        <v>91</v>
      </c>
      <c r="I1556" s="119" t="s">
        <v>92</v>
      </c>
      <c r="J1556" s="33" t="s">
        <v>65</v>
      </c>
      <c r="K1556" s="173" t="s">
        <v>11011</v>
      </c>
      <c r="L1556" s="173" t="s">
        <v>11178</v>
      </c>
      <c r="M1556" s="178" t="s">
        <v>93</v>
      </c>
      <c r="N1556" s="174" t="s">
        <v>33443</v>
      </c>
      <c r="O1556" s="179">
        <v>0.95</v>
      </c>
      <c r="P1556" s="178" t="s">
        <v>68</v>
      </c>
      <c r="Q1556" s="178" t="s">
        <v>69</v>
      </c>
      <c r="R1556" s="33" t="s">
        <v>4407</v>
      </c>
      <c r="S1556" s="33" t="s">
        <v>32201</v>
      </c>
      <c r="T1556" s="33" t="s">
        <v>71</v>
      </c>
      <c r="U1556" s="95">
        <v>46307</v>
      </c>
      <c r="V1556" s="33"/>
      <c r="W1556" t="s">
        <v>4370</v>
      </c>
    </row>
    <row r="1557" spans="1:23" ht="15" customHeight="1">
      <c r="A1557" s="60" t="s">
        <v>4227</v>
      </c>
      <c r="B1557" s="60" t="s">
        <v>33446</v>
      </c>
      <c r="C1557" s="173" t="s">
        <v>33447</v>
      </c>
      <c r="D1557" s="120" t="s">
        <v>33448</v>
      </c>
      <c r="E1557" s="33" t="s">
        <v>1071</v>
      </c>
      <c r="F1557" s="33" t="s">
        <v>61</v>
      </c>
      <c r="G1557" s="33" t="s">
        <v>738</v>
      </c>
      <c r="H1557" s="119" t="s">
        <v>91</v>
      </c>
      <c r="I1557" s="119" t="s">
        <v>92</v>
      </c>
      <c r="J1557" s="33" t="s">
        <v>65</v>
      </c>
      <c r="K1557" s="173" t="s">
        <v>11011</v>
      </c>
      <c r="L1557" s="173" t="s">
        <v>11263</v>
      </c>
      <c r="M1557" s="178" t="s">
        <v>93</v>
      </c>
      <c r="N1557" s="174" t="s">
        <v>33449</v>
      </c>
      <c r="O1557" s="179">
        <v>0.95</v>
      </c>
      <c r="P1557" s="178" t="s">
        <v>68</v>
      </c>
      <c r="Q1557" s="178" t="s">
        <v>69</v>
      </c>
      <c r="R1557" s="33" t="s">
        <v>4407</v>
      </c>
      <c r="S1557" s="33" t="s">
        <v>32201</v>
      </c>
      <c r="T1557" s="33" t="s">
        <v>71</v>
      </c>
      <c r="U1557" s="95">
        <v>46307</v>
      </c>
      <c r="V1557" s="33"/>
      <c r="W1557" t="s">
        <v>4370</v>
      </c>
    </row>
    <row r="1558" spans="1:23" ht="15" customHeight="1">
      <c r="A1558" s="60" t="s">
        <v>2171</v>
      </c>
      <c r="B1558" s="60" t="s">
        <v>33452</v>
      </c>
      <c r="C1558" s="173" t="s">
        <v>33453</v>
      </c>
      <c r="D1558" s="120" t="s">
        <v>33454</v>
      </c>
      <c r="E1558" s="33" t="s">
        <v>1071</v>
      </c>
      <c r="F1558" s="33" t="s">
        <v>61</v>
      </c>
      <c r="G1558" s="33" t="s">
        <v>738</v>
      </c>
      <c r="H1558" s="119" t="s">
        <v>91</v>
      </c>
      <c r="I1558" s="119" t="s">
        <v>92</v>
      </c>
      <c r="J1558" s="33" t="s">
        <v>65</v>
      </c>
      <c r="K1558" s="173" t="s">
        <v>11011</v>
      </c>
      <c r="L1558" s="173" t="s">
        <v>11301</v>
      </c>
      <c r="M1558" s="178" t="s">
        <v>93</v>
      </c>
      <c r="N1558" s="174" t="s">
        <v>33455</v>
      </c>
      <c r="O1558" s="179">
        <v>0.95</v>
      </c>
      <c r="P1558" s="178" t="s">
        <v>68</v>
      </c>
      <c r="Q1558" s="178" t="s">
        <v>69</v>
      </c>
      <c r="R1558" s="33" t="s">
        <v>4407</v>
      </c>
      <c r="S1558" s="33" t="s">
        <v>32201</v>
      </c>
      <c r="T1558" s="33" t="s">
        <v>71</v>
      </c>
      <c r="U1558" s="95">
        <v>46307</v>
      </c>
      <c r="V1558" s="33"/>
      <c r="W1558" t="s">
        <v>4370</v>
      </c>
    </row>
    <row r="1559" spans="1:23" ht="15" customHeight="1">
      <c r="A1559" s="60" t="s">
        <v>2177</v>
      </c>
      <c r="B1559" s="60" t="s">
        <v>33458</v>
      </c>
      <c r="C1559" s="173" t="s">
        <v>33459</v>
      </c>
      <c r="D1559" s="120" t="s">
        <v>33460</v>
      </c>
      <c r="E1559" s="33" t="s">
        <v>1071</v>
      </c>
      <c r="F1559" s="33" t="s">
        <v>61</v>
      </c>
      <c r="G1559" s="33" t="s">
        <v>738</v>
      </c>
      <c r="H1559" s="119" t="s">
        <v>91</v>
      </c>
      <c r="I1559" s="119" t="s">
        <v>92</v>
      </c>
      <c r="J1559" s="33" t="s">
        <v>65</v>
      </c>
      <c r="K1559" s="173" t="s">
        <v>11011</v>
      </c>
      <c r="L1559" s="173" t="s">
        <v>11333</v>
      </c>
      <c r="M1559" s="178" t="s">
        <v>93</v>
      </c>
      <c r="N1559" s="174" t="s">
        <v>33461</v>
      </c>
      <c r="O1559" s="179">
        <v>0.95</v>
      </c>
      <c r="P1559" s="178" t="s">
        <v>68</v>
      </c>
      <c r="Q1559" s="178" t="s">
        <v>69</v>
      </c>
      <c r="R1559" s="33" t="s">
        <v>4407</v>
      </c>
      <c r="S1559" s="33" t="s">
        <v>32201</v>
      </c>
      <c r="T1559" s="33" t="s">
        <v>71</v>
      </c>
      <c r="U1559" s="95">
        <v>46307</v>
      </c>
      <c r="V1559" s="33"/>
      <c r="W1559" t="s">
        <v>4370</v>
      </c>
    </row>
    <row r="1560" spans="1:23" ht="15" customHeight="1">
      <c r="A1560" s="60" t="s">
        <v>2317</v>
      </c>
      <c r="B1560" s="60" t="s">
        <v>33464</v>
      </c>
      <c r="C1560" s="173" t="s">
        <v>33465</v>
      </c>
      <c r="D1560" s="120" t="s">
        <v>33466</v>
      </c>
      <c r="E1560" s="33" t="s">
        <v>1071</v>
      </c>
      <c r="F1560" s="33" t="s">
        <v>61</v>
      </c>
      <c r="G1560" s="33" t="s">
        <v>738</v>
      </c>
      <c r="H1560" s="119" t="s">
        <v>91</v>
      </c>
      <c r="I1560" s="119" t="s">
        <v>92</v>
      </c>
      <c r="J1560" s="33" t="s">
        <v>65</v>
      </c>
      <c r="K1560" s="173" t="s">
        <v>11011</v>
      </c>
      <c r="L1560" s="173" t="s">
        <v>11349</v>
      </c>
      <c r="M1560" s="178" t="s">
        <v>93</v>
      </c>
      <c r="N1560" s="174" t="s">
        <v>33467</v>
      </c>
      <c r="O1560" s="179">
        <v>0.95</v>
      </c>
      <c r="P1560" s="178" t="s">
        <v>68</v>
      </c>
      <c r="Q1560" s="178" t="s">
        <v>69</v>
      </c>
      <c r="R1560" s="33" t="s">
        <v>4407</v>
      </c>
      <c r="S1560" s="33" t="s">
        <v>32201</v>
      </c>
      <c r="T1560" s="33" t="s">
        <v>71</v>
      </c>
      <c r="U1560" s="95">
        <v>46307</v>
      </c>
      <c r="V1560" s="33"/>
      <c r="W1560" t="s">
        <v>4370</v>
      </c>
    </row>
    <row r="1561" spans="1:23" ht="15" customHeight="1">
      <c r="A1561" s="60" t="s">
        <v>2324</v>
      </c>
      <c r="B1561" s="60" t="s">
        <v>33470</v>
      </c>
      <c r="C1561" s="173" t="s">
        <v>33471</v>
      </c>
      <c r="D1561" s="120" t="s">
        <v>33472</v>
      </c>
      <c r="E1561" s="33" t="s">
        <v>1071</v>
      </c>
      <c r="F1561" s="33" t="s">
        <v>61</v>
      </c>
      <c r="G1561" s="33" t="s">
        <v>738</v>
      </c>
      <c r="H1561" s="119" t="s">
        <v>91</v>
      </c>
      <c r="I1561" s="119" t="s">
        <v>92</v>
      </c>
      <c r="J1561" s="33" t="s">
        <v>65</v>
      </c>
      <c r="K1561" s="173" t="s">
        <v>11011</v>
      </c>
      <c r="L1561" s="173" t="s">
        <v>11397</v>
      </c>
      <c r="M1561" s="178" t="s">
        <v>93</v>
      </c>
      <c r="N1561" s="174" t="s">
        <v>33473</v>
      </c>
      <c r="O1561" s="179">
        <v>0.95</v>
      </c>
      <c r="P1561" s="178" t="s">
        <v>68</v>
      </c>
      <c r="Q1561" s="178" t="s">
        <v>69</v>
      </c>
      <c r="R1561" s="33" t="s">
        <v>4407</v>
      </c>
      <c r="S1561" s="33" t="s">
        <v>32201</v>
      </c>
      <c r="T1561" s="33" t="s">
        <v>71</v>
      </c>
      <c r="U1561" s="95">
        <v>46307</v>
      </c>
      <c r="V1561" s="33"/>
      <c r="W1561" t="s">
        <v>4370</v>
      </c>
    </row>
    <row r="1562" spans="1:23" ht="15" customHeight="1">
      <c r="A1562" s="60" t="s">
        <v>2337</v>
      </c>
      <c r="B1562" s="60" t="s">
        <v>33476</v>
      </c>
      <c r="C1562" s="173" t="s">
        <v>33477</v>
      </c>
      <c r="D1562" s="120" t="s">
        <v>33478</v>
      </c>
      <c r="E1562" s="33" t="s">
        <v>1071</v>
      </c>
      <c r="F1562" s="33" t="s">
        <v>61</v>
      </c>
      <c r="G1562" s="33" t="s">
        <v>738</v>
      </c>
      <c r="H1562" s="119" t="s">
        <v>91</v>
      </c>
      <c r="I1562" s="119" t="s">
        <v>92</v>
      </c>
      <c r="J1562" s="33" t="s">
        <v>65</v>
      </c>
      <c r="K1562" s="173" t="s">
        <v>11011</v>
      </c>
      <c r="L1562" s="173" t="s">
        <v>11525</v>
      </c>
      <c r="M1562" s="178" t="s">
        <v>93</v>
      </c>
      <c r="N1562" s="174" t="s">
        <v>33479</v>
      </c>
      <c r="O1562" s="179">
        <v>0.95</v>
      </c>
      <c r="P1562" s="178" t="s">
        <v>68</v>
      </c>
      <c r="Q1562" s="178" t="s">
        <v>69</v>
      </c>
      <c r="R1562" s="33" t="s">
        <v>4407</v>
      </c>
      <c r="S1562" s="33" t="s">
        <v>32201</v>
      </c>
      <c r="T1562" s="33" t="s">
        <v>71</v>
      </c>
      <c r="U1562" s="95">
        <v>46307</v>
      </c>
      <c r="V1562" s="33"/>
      <c r="W1562" t="s">
        <v>4370</v>
      </c>
    </row>
    <row r="1563" spans="1:23" ht="15" customHeight="1">
      <c r="A1563" s="60" t="s">
        <v>4233</v>
      </c>
      <c r="B1563" s="60" t="s">
        <v>33482</v>
      </c>
      <c r="C1563" s="173" t="s">
        <v>33483</v>
      </c>
      <c r="D1563" s="120" t="s">
        <v>33484</v>
      </c>
      <c r="E1563" s="33" t="s">
        <v>1071</v>
      </c>
      <c r="F1563" s="33" t="s">
        <v>61</v>
      </c>
      <c r="G1563" s="33" t="s">
        <v>738</v>
      </c>
      <c r="H1563" s="119" t="s">
        <v>91</v>
      </c>
      <c r="I1563" s="119" t="s">
        <v>92</v>
      </c>
      <c r="J1563" s="33" t="s">
        <v>65</v>
      </c>
      <c r="K1563" s="173" t="s">
        <v>11011</v>
      </c>
      <c r="L1563" s="173" t="s">
        <v>11651</v>
      </c>
      <c r="M1563" s="178" t="s">
        <v>93</v>
      </c>
      <c r="N1563" s="174" t="s">
        <v>33485</v>
      </c>
      <c r="O1563" s="179">
        <v>0.95</v>
      </c>
      <c r="P1563" s="178" t="s">
        <v>68</v>
      </c>
      <c r="Q1563" s="178" t="s">
        <v>69</v>
      </c>
      <c r="R1563" s="33" t="s">
        <v>4407</v>
      </c>
      <c r="S1563" s="33" t="s">
        <v>32201</v>
      </c>
      <c r="T1563" s="33" t="s">
        <v>71</v>
      </c>
      <c r="U1563" s="95">
        <v>46307</v>
      </c>
      <c r="V1563" s="33"/>
      <c r="W1563" t="s">
        <v>4370</v>
      </c>
    </row>
    <row r="1564" spans="1:23" ht="15" customHeight="1">
      <c r="A1564" s="60" t="s">
        <v>4239</v>
      </c>
      <c r="B1564" s="60" t="s">
        <v>33488</v>
      </c>
      <c r="C1564" s="173" t="s">
        <v>33489</v>
      </c>
      <c r="D1564" s="120" t="s">
        <v>33490</v>
      </c>
      <c r="E1564" s="33" t="s">
        <v>1071</v>
      </c>
      <c r="F1564" s="33" t="s">
        <v>61</v>
      </c>
      <c r="G1564" s="33" t="s">
        <v>738</v>
      </c>
      <c r="H1564" s="119" t="s">
        <v>91</v>
      </c>
      <c r="I1564" s="119" t="s">
        <v>92</v>
      </c>
      <c r="J1564" s="33" t="s">
        <v>65</v>
      </c>
      <c r="K1564" s="173" t="s">
        <v>11011</v>
      </c>
      <c r="L1564" s="173" t="s">
        <v>11791</v>
      </c>
      <c r="M1564" s="178" t="s">
        <v>93</v>
      </c>
      <c r="N1564" s="174" t="s">
        <v>33491</v>
      </c>
      <c r="O1564" s="179">
        <v>0.95</v>
      </c>
      <c r="P1564" s="178" t="s">
        <v>68</v>
      </c>
      <c r="Q1564" s="178" t="s">
        <v>69</v>
      </c>
      <c r="R1564" s="33" t="s">
        <v>4407</v>
      </c>
      <c r="S1564" s="33" t="s">
        <v>32201</v>
      </c>
      <c r="T1564" s="33" t="s">
        <v>71</v>
      </c>
      <c r="U1564" s="95">
        <v>46307</v>
      </c>
      <c r="V1564" s="33"/>
      <c r="W1564" t="s">
        <v>4370</v>
      </c>
    </row>
    <row r="1565" spans="1:23" ht="15" customHeight="1">
      <c r="A1565" s="60" t="s">
        <v>2343</v>
      </c>
      <c r="B1565" s="60" t="s">
        <v>33494</v>
      </c>
      <c r="C1565" s="173" t="s">
        <v>33495</v>
      </c>
      <c r="D1565" s="120" t="s">
        <v>33496</v>
      </c>
      <c r="E1565" s="33" t="s">
        <v>1071</v>
      </c>
      <c r="F1565" s="33" t="s">
        <v>61</v>
      </c>
      <c r="G1565" s="33" t="s">
        <v>738</v>
      </c>
      <c r="H1565" s="119" t="s">
        <v>91</v>
      </c>
      <c r="I1565" s="119" t="s">
        <v>92</v>
      </c>
      <c r="J1565" s="33" t="s">
        <v>65</v>
      </c>
      <c r="K1565" s="173" t="s">
        <v>11011</v>
      </c>
      <c r="L1565" s="173" t="s">
        <v>11862</v>
      </c>
      <c r="M1565" s="178" t="s">
        <v>93</v>
      </c>
      <c r="N1565" s="174" t="s">
        <v>33497</v>
      </c>
      <c r="O1565" s="179">
        <v>0.95</v>
      </c>
      <c r="P1565" s="178" t="s">
        <v>68</v>
      </c>
      <c r="Q1565" s="178" t="s">
        <v>69</v>
      </c>
      <c r="R1565" s="33" t="s">
        <v>4407</v>
      </c>
      <c r="S1565" s="33" t="s">
        <v>32201</v>
      </c>
      <c r="T1565" s="33" t="s">
        <v>71</v>
      </c>
      <c r="U1565" s="95">
        <v>46307</v>
      </c>
      <c r="V1565" s="33"/>
      <c r="W1565" t="s">
        <v>4370</v>
      </c>
    </row>
    <row r="1566" spans="1:23" ht="15" customHeight="1">
      <c r="A1566" s="60" t="s">
        <v>2330</v>
      </c>
      <c r="B1566" s="60" t="s">
        <v>33500</v>
      </c>
      <c r="C1566" s="173" t="s">
        <v>33501</v>
      </c>
      <c r="D1566" s="120" t="s">
        <v>33502</v>
      </c>
      <c r="E1566" s="33" t="s">
        <v>1071</v>
      </c>
      <c r="F1566" s="33" t="s">
        <v>61</v>
      </c>
      <c r="G1566" s="33" t="s">
        <v>738</v>
      </c>
      <c r="H1566" s="119" t="s">
        <v>91</v>
      </c>
      <c r="I1566" s="119" t="s">
        <v>92</v>
      </c>
      <c r="J1566" s="33" t="s">
        <v>65</v>
      </c>
      <c r="K1566" s="173" t="s">
        <v>11011</v>
      </c>
      <c r="L1566" s="173" t="s">
        <v>13914</v>
      </c>
      <c r="M1566" s="178" t="s">
        <v>93</v>
      </c>
      <c r="N1566" s="174" t="s">
        <v>33503</v>
      </c>
      <c r="O1566" s="179">
        <v>0.95</v>
      </c>
      <c r="P1566" s="178" t="s">
        <v>68</v>
      </c>
      <c r="Q1566" s="178" t="s">
        <v>69</v>
      </c>
      <c r="R1566" s="33" t="s">
        <v>4407</v>
      </c>
      <c r="S1566" s="33" t="s">
        <v>32201</v>
      </c>
      <c r="T1566" s="33" t="s">
        <v>71</v>
      </c>
      <c r="U1566" s="95">
        <v>46307</v>
      </c>
      <c r="V1566" s="33"/>
      <c r="W1566" t="s">
        <v>4370</v>
      </c>
    </row>
    <row r="1567" spans="1:23" ht="15" customHeight="1">
      <c r="A1567" s="60" t="s">
        <v>2203</v>
      </c>
      <c r="B1567" s="60" t="s">
        <v>33506</v>
      </c>
      <c r="C1567" s="173" t="s">
        <v>33507</v>
      </c>
      <c r="D1567" s="120" t="s">
        <v>33508</v>
      </c>
      <c r="E1567" s="33" t="s">
        <v>1071</v>
      </c>
      <c r="F1567" s="33" t="s">
        <v>61</v>
      </c>
      <c r="G1567" s="33" t="s">
        <v>738</v>
      </c>
      <c r="H1567" s="119" t="s">
        <v>91</v>
      </c>
      <c r="I1567" s="119" t="s">
        <v>92</v>
      </c>
      <c r="J1567" s="33" t="s">
        <v>65</v>
      </c>
      <c r="K1567" s="173" t="s">
        <v>11011</v>
      </c>
      <c r="L1567" s="173" t="s">
        <v>13923</v>
      </c>
      <c r="M1567" s="178" t="s">
        <v>93</v>
      </c>
      <c r="N1567" s="174" t="s">
        <v>33509</v>
      </c>
      <c r="O1567" s="179">
        <v>0.95</v>
      </c>
      <c r="P1567" s="178" t="s">
        <v>68</v>
      </c>
      <c r="Q1567" s="178" t="s">
        <v>69</v>
      </c>
      <c r="R1567" s="33" t="s">
        <v>4407</v>
      </c>
      <c r="S1567" s="33" t="s">
        <v>32201</v>
      </c>
      <c r="T1567" s="33" t="s">
        <v>71</v>
      </c>
      <c r="U1567" s="95">
        <v>46307</v>
      </c>
      <c r="V1567" s="33"/>
      <c r="W1567" t="s">
        <v>4370</v>
      </c>
    </row>
    <row r="1568" spans="1:23" ht="15" customHeight="1">
      <c r="A1568" s="60" t="s">
        <v>2212</v>
      </c>
      <c r="B1568" s="60" t="s">
        <v>33512</v>
      </c>
      <c r="C1568" s="173" t="s">
        <v>33513</v>
      </c>
      <c r="D1568" s="120" t="s">
        <v>33514</v>
      </c>
      <c r="E1568" s="33" t="s">
        <v>1071</v>
      </c>
      <c r="F1568" s="33" t="s">
        <v>61</v>
      </c>
      <c r="G1568" s="33" t="s">
        <v>738</v>
      </c>
      <c r="H1568" s="119" t="s">
        <v>91</v>
      </c>
      <c r="I1568" s="119" t="s">
        <v>92</v>
      </c>
      <c r="J1568" s="33" t="s">
        <v>65</v>
      </c>
      <c r="K1568" s="173" t="s">
        <v>11878</v>
      </c>
      <c r="L1568" s="173" t="s">
        <v>11880</v>
      </c>
      <c r="M1568" s="178" t="s">
        <v>93</v>
      </c>
      <c r="N1568" s="174" t="s">
        <v>33515</v>
      </c>
      <c r="O1568" s="179">
        <v>0.95</v>
      </c>
      <c r="P1568" s="178" t="s">
        <v>68</v>
      </c>
      <c r="Q1568" s="178" t="s">
        <v>69</v>
      </c>
      <c r="R1568" s="33" t="s">
        <v>4407</v>
      </c>
      <c r="S1568" s="33" t="s">
        <v>32201</v>
      </c>
      <c r="T1568" s="33" t="s">
        <v>71</v>
      </c>
      <c r="U1568" s="95">
        <v>46307</v>
      </c>
      <c r="V1568" s="33"/>
      <c r="W1568" t="s">
        <v>4370</v>
      </c>
    </row>
    <row r="1569" spans="1:23" ht="15" customHeight="1">
      <c r="A1569" s="60" t="s">
        <v>2221</v>
      </c>
      <c r="B1569" s="60" t="s">
        <v>33518</v>
      </c>
      <c r="C1569" s="173" t="s">
        <v>33519</v>
      </c>
      <c r="D1569" s="120" t="s">
        <v>33520</v>
      </c>
      <c r="E1569" s="33" t="s">
        <v>1071</v>
      </c>
      <c r="F1569" s="33" t="s">
        <v>61</v>
      </c>
      <c r="G1569" s="33" t="s">
        <v>738</v>
      </c>
      <c r="H1569" s="119" t="s">
        <v>91</v>
      </c>
      <c r="I1569" s="119" t="s">
        <v>92</v>
      </c>
      <c r="J1569" s="33" t="s">
        <v>65</v>
      </c>
      <c r="K1569" s="173" t="s">
        <v>11878</v>
      </c>
      <c r="L1569" s="173" t="s">
        <v>11921</v>
      </c>
      <c r="M1569" s="178" t="s">
        <v>93</v>
      </c>
      <c r="N1569" s="174" t="s">
        <v>33521</v>
      </c>
      <c r="O1569" s="179">
        <v>0.95</v>
      </c>
      <c r="P1569" s="178" t="s">
        <v>68</v>
      </c>
      <c r="Q1569" s="178" t="s">
        <v>69</v>
      </c>
      <c r="R1569" s="33" t="s">
        <v>4407</v>
      </c>
      <c r="S1569" s="33" t="s">
        <v>32201</v>
      </c>
      <c r="T1569" s="33" t="s">
        <v>71</v>
      </c>
      <c r="U1569" s="95">
        <v>46307</v>
      </c>
      <c r="V1569" s="33"/>
      <c r="W1569" t="s">
        <v>4370</v>
      </c>
    </row>
    <row r="1570" spans="1:23" ht="15" customHeight="1">
      <c r="A1570" s="60" t="s">
        <v>2227</v>
      </c>
      <c r="B1570" s="60" t="s">
        <v>33524</v>
      </c>
      <c r="C1570" s="173" t="s">
        <v>33525</v>
      </c>
      <c r="D1570" s="120" t="s">
        <v>33526</v>
      </c>
      <c r="E1570" s="33" t="s">
        <v>1071</v>
      </c>
      <c r="F1570" s="33" t="s">
        <v>61</v>
      </c>
      <c r="G1570" s="33" t="s">
        <v>738</v>
      </c>
      <c r="H1570" s="119" t="s">
        <v>91</v>
      </c>
      <c r="I1570" s="119" t="s">
        <v>92</v>
      </c>
      <c r="J1570" s="33" t="s">
        <v>65</v>
      </c>
      <c r="K1570" s="173" t="s">
        <v>11878</v>
      </c>
      <c r="L1570" s="173" t="s">
        <v>12048</v>
      </c>
      <c r="M1570" s="178" t="s">
        <v>93</v>
      </c>
      <c r="N1570" s="174" t="s">
        <v>33527</v>
      </c>
      <c r="O1570" s="179">
        <v>0.95</v>
      </c>
      <c r="P1570" s="178" t="s">
        <v>68</v>
      </c>
      <c r="Q1570" s="178" t="s">
        <v>69</v>
      </c>
      <c r="R1570" s="33" t="s">
        <v>4407</v>
      </c>
      <c r="S1570" s="33" t="s">
        <v>32201</v>
      </c>
      <c r="T1570" s="33" t="s">
        <v>71</v>
      </c>
      <c r="U1570" s="95">
        <v>46307</v>
      </c>
      <c r="V1570" s="33"/>
      <c r="W1570" t="s">
        <v>4370</v>
      </c>
    </row>
    <row r="1571" spans="1:23" ht="15" customHeight="1">
      <c r="A1571" s="60" t="s">
        <v>2236</v>
      </c>
      <c r="B1571" s="60" t="s">
        <v>33530</v>
      </c>
      <c r="C1571" s="173" t="s">
        <v>33531</v>
      </c>
      <c r="D1571" s="120" t="s">
        <v>33532</v>
      </c>
      <c r="E1571" s="33" t="s">
        <v>1071</v>
      </c>
      <c r="F1571" s="33" t="s">
        <v>61</v>
      </c>
      <c r="G1571" s="33" t="s">
        <v>738</v>
      </c>
      <c r="H1571" s="119" t="s">
        <v>91</v>
      </c>
      <c r="I1571" s="119" t="s">
        <v>92</v>
      </c>
      <c r="J1571" s="33" t="s">
        <v>65</v>
      </c>
      <c r="K1571" s="173" t="s">
        <v>11878</v>
      </c>
      <c r="L1571" s="173" t="s">
        <v>12063</v>
      </c>
      <c r="M1571" s="178" t="s">
        <v>93</v>
      </c>
      <c r="N1571" s="174" t="s">
        <v>33533</v>
      </c>
      <c r="O1571" s="179">
        <v>0.95</v>
      </c>
      <c r="P1571" s="178" t="s">
        <v>68</v>
      </c>
      <c r="Q1571" s="178" t="s">
        <v>69</v>
      </c>
      <c r="R1571" s="33" t="s">
        <v>4407</v>
      </c>
      <c r="S1571" s="33" t="s">
        <v>32201</v>
      </c>
      <c r="T1571" s="33" t="s">
        <v>71</v>
      </c>
      <c r="U1571" s="95">
        <v>46307</v>
      </c>
      <c r="V1571" s="33"/>
      <c r="W1571" t="s">
        <v>4370</v>
      </c>
    </row>
    <row r="1572" spans="1:23" ht="15" customHeight="1">
      <c r="A1572" s="60" t="s">
        <v>2242</v>
      </c>
      <c r="B1572" s="60" t="s">
        <v>33536</v>
      </c>
      <c r="C1572" s="173" t="s">
        <v>33537</v>
      </c>
      <c r="D1572" s="120" t="s">
        <v>33538</v>
      </c>
      <c r="E1572" s="33" t="s">
        <v>1071</v>
      </c>
      <c r="F1572" s="33" t="s">
        <v>61</v>
      </c>
      <c r="G1572" s="33" t="s">
        <v>738</v>
      </c>
      <c r="H1572" s="119" t="s">
        <v>91</v>
      </c>
      <c r="I1572" s="119" t="s">
        <v>92</v>
      </c>
      <c r="J1572" s="33" t="s">
        <v>65</v>
      </c>
      <c r="K1572" s="173" t="s">
        <v>11878</v>
      </c>
      <c r="L1572" s="173" t="s">
        <v>12132</v>
      </c>
      <c r="M1572" s="178" t="s">
        <v>93</v>
      </c>
      <c r="N1572" s="174" t="s">
        <v>33539</v>
      </c>
      <c r="O1572" s="179">
        <v>0.95</v>
      </c>
      <c r="P1572" s="178" t="s">
        <v>68</v>
      </c>
      <c r="Q1572" s="178" t="s">
        <v>69</v>
      </c>
      <c r="R1572" s="33" t="s">
        <v>4407</v>
      </c>
      <c r="S1572" s="33" t="s">
        <v>32201</v>
      </c>
      <c r="T1572" s="33" t="s">
        <v>71</v>
      </c>
      <c r="U1572" s="95">
        <v>46307</v>
      </c>
      <c r="V1572" s="33"/>
      <c r="W1572" t="s">
        <v>4370</v>
      </c>
    </row>
    <row r="1573" spans="1:23" ht="15" customHeight="1">
      <c r="A1573" s="60" t="s">
        <v>2251</v>
      </c>
      <c r="B1573" s="60" t="s">
        <v>33542</v>
      </c>
      <c r="C1573" s="173" t="s">
        <v>33543</v>
      </c>
      <c r="D1573" s="120" t="s">
        <v>33544</v>
      </c>
      <c r="E1573" s="33" t="s">
        <v>1071</v>
      </c>
      <c r="F1573" s="33" t="s">
        <v>61</v>
      </c>
      <c r="G1573" s="33" t="s">
        <v>738</v>
      </c>
      <c r="H1573" s="119" t="s">
        <v>91</v>
      </c>
      <c r="I1573" s="119" t="s">
        <v>92</v>
      </c>
      <c r="J1573" s="33" t="s">
        <v>65</v>
      </c>
      <c r="K1573" s="173" t="s">
        <v>11878</v>
      </c>
      <c r="L1573" s="173" t="s">
        <v>12197</v>
      </c>
      <c r="M1573" s="178" t="s">
        <v>93</v>
      </c>
      <c r="N1573" s="174" t="s">
        <v>33545</v>
      </c>
      <c r="O1573" s="179">
        <v>0.95</v>
      </c>
      <c r="P1573" s="178" t="s">
        <v>68</v>
      </c>
      <c r="Q1573" s="178" t="s">
        <v>69</v>
      </c>
      <c r="R1573" s="33" t="s">
        <v>4407</v>
      </c>
      <c r="S1573" s="33" t="s">
        <v>32201</v>
      </c>
      <c r="T1573" s="33" t="s">
        <v>71</v>
      </c>
      <c r="U1573" s="95">
        <v>46307</v>
      </c>
      <c r="V1573" s="33"/>
      <c r="W1573" t="s">
        <v>4370</v>
      </c>
    </row>
    <row r="1574" spans="1:23" ht="15" customHeight="1">
      <c r="A1574" s="60" t="s">
        <v>2266</v>
      </c>
      <c r="B1574" s="60" t="s">
        <v>33548</v>
      </c>
      <c r="C1574" s="173" t="s">
        <v>33549</v>
      </c>
      <c r="D1574" s="120" t="s">
        <v>33550</v>
      </c>
      <c r="E1574" s="33" t="s">
        <v>1071</v>
      </c>
      <c r="F1574" s="33" t="s">
        <v>61</v>
      </c>
      <c r="G1574" s="33" t="s">
        <v>738</v>
      </c>
      <c r="H1574" s="119" t="s">
        <v>91</v>
      </c>
      <c r="I1574" s="119" t="s">
        <v>92</v>
      </c>
      <c r="J1574" s="33" t="s">
        <v>65</v>
      </c>
      <c r="K1574" s="173" t="s">
        <v>11878</v>
      </c>
      <c r="L1574" s="173" t="s">
        <v>12285</v>
      </c>
      <c r="M1574" s="178" t="s">
        <v>93</v>
      </c>
      <c r="N1574" s="174" t="s">
        <v>33551</v>
      </c>
      <c r="O1574" s="179">
        <v>0.95</v>
      </c>
      <c r="P1574" s="178" t="s">
        <v>68</v>
      </c>
      <c r="Q1574" s="178" t="s">
        <v>69</v>
      </c>
      <c r="R1574" s="33" t="s">
        <v>4407</v>
      </c>
      <c r="S1574" s="33" t="s">
        <v>32201</v>
      </c>
      <c r="T1574" s="33" t="s">
        <v>71</v>
      </c>
      <c r="U1574" s="95">
        <v>46307</v>
      </c>
      <c r="V1574" s="33"/>
      <c r="W1574" t="s">
        <v>4370</v>
      </c>
    </row>
    <row r="1575" spans="1:23" ht="15" customHeight="1">
      <c r="A1575" s="60" t="s">
        <v>2272</v>
      </c>
      <c r="B1575" s="60" t="s">
        <v>33554</v>
      </c>
      <c r="C1575" s="173" t="s">
        <v>33555</v>
      </c>
      <c r="D1575" s="120" t="s">
        <v>33556</v>
      </c>
      <c r="E1575" s="33" t="s">
        <v>1071</v>
      </c>
      <c r="F1575" s="33" t="s">
        <v>61</v>
      </c>
      <c r="G1575" s="33" t="s">
        <v>738</v>
      </c>
      <c r="H1575" s="119" t="s">
        <v>91</v>
      </c>
      <c r="I1575" s="119" t="s">
        <v>92</v>
      </c>
      <c r="J1575" s="33" t="s">
        <v>65</v>
      </c>
      <c r="K1575" s="173" t="s">
        <v>11878</v>
      </c>
      <c r="L1575" s="173" t="s">
        <v>12301</v>
      </c>
      <c r="M1575" s="178" t="s">
        <v>93</v>
      </c>
      <c r="N1575" s="174" t="s">
        <v>33557</v>
      </c>
      <c r="O1575" s="179">
        <v>0.95</v>
      </c>
      <c r="P1575" s="178" t="s">
        <v>68</v>
      </c>
      <c r="Q1575" s="178" t="s">
        <v>69</v>
      </c>
      <c r="R1575" s="33" t="s">
        <v>4407</v>
      </c>
      <c r="S1575" s="33" t="s">
        <v>32201</v>
      </c>
      <c r="T1575" s="33" t="s">
        <v>71</v>
      </c>
      <c r="U1575" s="95">
        <v>46307</v>
      </c>
      <c r="V1575" s="33"/>
      <c r="W1575" t="s">
        <v>4370</v>
      </c>
    </row>
    <row r="1576" spans="1:23" ht="15" customHeight="1">
      <c r="A1576" s="60" t="s">
        <v>2257</v>
      </c>
      <c r="B1576" s="60" t="s">
        <v>33560</v>
      </c>
      <c r="C1576" s="173" t="s">
        <v>33561</v>
      </c>
      <c r="D1576" s="120" t="s">
        <v>33562</v>
      </c>
      <c r="E1576" s="33" t="s">
        <v>1071</v>
      </c>
      <c r="F1576" s="33" t="s">
        <v>61</v>
      </c>
      <c r="G1576" s="33" t="s">
        <v>738</v>
      </c>
      <c r="H1576" s="119" t="s">
        <v>91</v>
      </c>
      <c r="I1576" s="119" t="s">
        <v>92</v>
      </c>
      <c r="J1576" s="33" t="s">
        <v>65</v>
      </c>
      <c r="K1576" s="173" t="s">
        <v>11878</v>
      </c>
      <c r="L1576" s="173" t="s">
        <v>12317</v>
      </c>
      <c r="M1576" s="178" t="s">
        <v>93</v>
      </c>
      <c r="N1576" s="174" t="s">
        <v>33563</v>
      </c>
      <c r="O1576" s="179">
        <v>0.95</v>
      </c>
      <c r="P1576" s="178" t="s">
        <v>68</v>
      </c>
      <c r="Q1576" s="178" t="s">
        <v>69</v>
      </c>
      <c r="R1576" s="33" t="s">
        <v>4407</v>
      </c>
      <c r="S1576" s="33" t="s">
        <v>32201</v>
      </c>
      <c r="T1576" s="33" t="s">
        <v>71</v>
      </c>
      <c r="U1576" s="95">
        <v>46307</v>
      </c>
      <c r="V1576" s="33"/>
      <c r="W1576" t="s">
        <v>4370</v>
      </c>
    </row>
    <row r="1577" spans="1:23" ht="15" customHeight="1">
      <c r="A1577" s="60" t="s">
        <v>4245</v>
      </c>
      <c r="B1577" s="60" t="s">
        <v>33566</v>
      </c>
      <c r="C1577" s="173" t="s">
        <v>33567</v>
      </c>
      <c r="D1577" s="120" t="s">
        <v>33568</v>
      </c>
      <c r="E1577" s="33" t="s">
        <v>1071</v>
      </c>
      <c r="F1577" s="33" t="s">
        <v>61</v>
      </c>
      <c r="G1577" s="33" t="s">
        <v>738</v>
      </c>
      <c r="H1577" s="119" t="s">
        <v>91</v>
      </c>
      <c r="I1577" s="119" t="s">
        <v>92</v>
      </c>
      <c r="J1577" s="33" t="s">
        <v>65</v>
      </c>
      <c r="K1577" s="173" t="s">
        <v>11878</v>
      </c>
      <c r="L1577" s="173" t="s">
        <v>30419</v>
      </c>
      <c r="M1577" s="178" t="s">
        <v>93</v>
      </c>
      <c r="N1577" s="174" t="s">
        <v>33569</v>
      </c>
      <c r="O1577" s="179">
        <v>0.95</v>
      </c>
      <c r="P1577" s="178" t="s">
        <v>68</v>
      </c>
      <c r="Q1577" s="178" t="s">
        <v>69</v>
      </c>
      <c r="R1577" s="33" t="s">
        <v>4407</v>
      </c>
      <c r="S1577" s="33" t="s">
        <v>32201</v>
      </c>
      <c r="T1577" s="33" t="s">
        <v>71</v>
      </c>
      <c r="U1577" s="95">
        <v>46307</v>
      </c>
      <c r="V1577" s="33"/>
      <c r="W1577" t="s">
        <v>4370</v>
      </c>
    </row>
    <row r="1578" spans="1:23" ht="15" customHeight="1">
      <c r="A1578" s="60" t="s">
        <v>4251</v>
      </c>
      <c r="B1578" s="60" t="s">
        <v>33572</v>
      </c>
      <c r="C1578" s="173" t="s">
        <v>33573</v>
      </c>
      <c r="D1578" s="120" t="s">
        <v>33574</v>
      </c>
      <c r="E1578" s="33" t="s">
        <v>1071</v>
      </c>
      <c r="F1578" s="33" t="s">
        <v>61</v>
      </c>
      <c r="G1578" s="33" t="s">
        <v>738</v>
      </c>
      <c r="H1578" s="119" t="s">
        <v>91</v>
      </c>
      <c r="I1578" s="119" t="s">
        <v>92</v>
      </c>
      <c r="J1578" s="33" t="s">
        <v>65</v>
      </c>
      <c r="K1578" s="173" t="s">
        <v>11878</v>
      </c>
      <c r="L1578" s="173" t="s">
        <v>12367</v>
      </c>
      <c r="M1578" s="178" t="s">
        <v>93</v>
      </c>
      <c r="N1578" s="174" t="s">
        <v>33575</v>
      </c>
      <c r="O1578" s="179">
        <v>0.95</v>
      </c>
      <c r="P1578" s="178" t="s">
        <v>68</v>
      </c>
      <c r="Q1578" s="178" t="s">
        <v>69</v>
      </c>
      <c r="R1578" s="33" t="s">
        <v>4407</v>
      </c>
      <c r="S1578" s="33" t="s">
        <v>32201</v>
      </c>
      <c r="T1578" s="33" t="s">
        <v>71</v>
      </c>
      <c r="U1578" s="95">
        <v>46307</v>
      </c>
      <c r="V1578" s="33"/>
      <c r="W1578" t="s">
        <v>4370</v>
      </c>
    </row>
    <row r="1579" spans="1:23" ht="15" customHeight="1">
      <c r="A1579" s="60" t="s">
        <v>2283</v>
      </c>
      <c r="B1579" s="60" t="s">
        <v>33578</v>
      </c>
      <c r="C1579" s="173" t="s">
        <v>33579</v>
      </c>
      <c r="D1579" s="120" t="s">
        <v>33580</v>
      </c>
      <c r="E1579" s="33" t="s">
        <v>1071</v>
      </c>
      <c r="F1579" s="33" t="s">
        <v>61</v>
      </c>
      <c r="G1579" s="33" t="s">
        <v>738</v>
      </c>
      <c r="H1579" s="119" t="s">
        <v>91</v>
      </c>
      <c r="I1579" s="119" t="s">
        <v>92</v>
      </c>
      <c r="J1579" s="33" t="s">
        <v>65</v>
      </c>
      <c r="K1579" s="173" t="s">
        <v>11878</v>
      </c>
      <c r="L1579" s="173" t="s">
        <v>12567</v>
      </c>
      <c r="M1579" s="178" t="s">
        <v>93</v>
      </c>
      <c r="N1579" s="174" t="s">
        <v>33581</v>
      </c>
      <c r="O1579" s="179">
        <v>0.95</v>
      </c>
      <c r="P1579" s="178" t="s">
        <v>68</v>
      </c>
      <c r="Q1579" s="178" t="s">
        <v>69</v>
      </c>
      <c r="R1579" s="33" t="s">
        <v>4407</v>
      </c>
      <c r="S1579" s="33" t="s">
        <v>32201</v>
      </c>
      <c r="T1579" s="33" t="s">
        <v>71</v>
      </c>
      <c r="U1579" s="95">
        <v>46307</v>
      </c>
      <c r="V1579" s="33"/>
      <c r="W1579" t="s">
        <v>4370</v>
      </c>
    </row>
    <row r="1580" spans="1:23" ht="15" customHeight="1">
      <c r="A1580" s="60" t="s">
        <v>2289</v>
      </c>
      <c r="B1580" s="60" t="s">
        <v>33584</v>
      </c>
      <c r="C1580" s="173" t="s">
        <v>33585</v>
      </c>
      <c r="D1580" s="120" t="s">
        <v>33586</v>
      </c>
      <c r="E1580" s="33" t="s">
        <v>1071</v>
      </c>
      <c r="F1580" s="33" t="s">
        <v>61</v>
      </c>
      <c r="G1580" s="33" t="s">
        <v>738</v>
      </c>
      <c r="H1580" s="119" t="s">
        <v>91</v>
      </c>
      <c r="I1580" s="119" t="s">
        <v>92</v>
      </c>
      <c r="J1580" s="33" t="s">
        <v>65</v>
      </c>
      <c r="K1580" s="173" t="s">
        <v>11878</v>
      </c>
      <c r="L1580" s="173" t="s">
        <v>12636</v>
      </c>
      <c r="M1580" s="178" t="s">
        <v>93</v>
      </c>
      <c r="N1580" s="174" t="s">
        <v>33587</v>
      </c>
      <c r="O1580" s="179">
        <v>0.95</v>
      </c>
      <c r="P1580" s="178" t="s">
        <v>68</v>
      </c>
      <c r="Q1580" s="178" t="s">
        <v>69</v>
      </c>
      <c r="R1580" s="33" t="s">
        <v>4407</v>
      </c>
      <c r="S1580" s="33" t="s">
        <v>32201</v>
      </c>
      <c r="T1580" s="33" t="s">
        <v>71</v>
      </c>
      <c r="U1580" s="95">
        <v>46307</v>
      </c>
      <c r="V1580" s="33"/>
      <c r="W1580" t="s">
        <v>4370</v>
      </c>
    </row>
    <row r="1581" spans="1:23" ht="15" customHeight="1">
      <c r="A1581" s="60" t="s">
        <v>4257</v>
      </c>
      <c r="B1581" s="60" t="s">
        <v>33590</v>
      </c>
      <c r="C1581" s="173" t="s">
        <v>33591</v>
      </c>
      <c r="D1581" s="120" t="s">
        <v>33592</v>
      </c>
      <c r="E1581" s="33" t="s">
        <v>1071</v>
      </c>
      <c r="F1581" s="33" t="s">
        <v>61</v>
      </c>
      <c r="G1581" s="33" t="s">
        <v>738</v>
      </c>
      <c r="H1581" s="119" t="s">
        <v>91</v>
      </c>
      <c r="I1581" s="119" t="s">
        <v>92</v>
      </c>
      <c r="J1581" s="33" t="s">
        <v>65</v>
      </c>
      <c r="K1581" s="173" t="s">
        <v>11878</v>
      </c>
      <c r="L1581" s="173" t="s">
        <v>12720</v>
      </c>
      <c r="M1581" s="178" t="s">
        <v>93</v>
      </c>
      <c r="N1581" s="174" t="s">
        <v>33593</v>
      </c>
      <c r="O1581" s="179">
        <v>0.95</v>
      </c>
      <c r="P1581" s="178" t="s">
        <v>68</v>
      </c>
      <c r="Q1581" s="178" t="s">
        <v>69</v>
      </c>
      <c r="R1581" s="33" t="s">
        <v>4407</v>
      </c>
      <c r="S1581" s="33" t="s">
        <v>32201</v>
      </c>
      <c r="T1581" s="33" t="s">
        <v>71</v>
      </c>
      <c r="U1581" s="95">
        <v>46307</v>
      </c>
      <c r="V1581" s="33"/>
      <c r="W1581" t="s">
        <v>4370</v>
      </c>
    </row>
    <row r="1582" spans="1:23" ht="15" customHeight="1">
      <c r="A1582" s="60" t="s">
        <v>4263</v>
      </c>
      <c r="B1582" s="60" t="s">
        <v>33596</v>
      </c>
      <c r="C1582" s="173" t="s">
        <v>33597</v>
      </c>
      <c r="D1582" s="120" t="s">
        <v>33598</v>
      </c>
      <c r="E1582" s="33" t="s">
        <v>1071</v>
      </c>
      <c r="F1582" s="33" t="s">
        <v>61</v>
      </c>
      <c r="G1582" s="33" t="s">
        <v>738</v>
      </c>
      <c r="H1582" s="119" t="s">
        <v>91</v>
      </c>
      <c r="I1582" s="119" t="s">
        <v>92</v>
      </c>
      <c r="J1582" s="33" t="s">
        <v>65</v>
      </c>
      <c r="K1582" s="173" t="s">
        <v>11878</v>
      </c>
      <c r="L1582" s="173" t="s">
        <v>12759</v>
      </c>
      <c r="M1582" s="178" t="s">
        <v>93</v>
      </c>
      <c r="N1582" s="174" t="s">
        <v>33599</v>
      </c>
      <c r="O1582" s="179">
        <v>0.95</v>
      </c>
      <c r="P1582" s="178" t="s">
        <v>68</v>
      </c>
      <c r="Q1582" s="178" t="s">
        <v>69</v>
      </c>
      <c r="R1582" s="33" t="s">
        <v>4407</v>
      </c>
      <c r="S1582" s="33" t="s">
        <v>32201</v>
      </c>
      <c r="T1582" s="33" t="s">
        <v>71</v>
      </c>
      <c r="U1582" s="95">
        <v>46307</v>
      </c>
      <c r="V1582" s="33"/>
      <c r="W1582" t="s">
        <v>4370</v>
      </c>
    </row>
    <row r="1583" spans="1:23" ht="15" customHeight="1">
      <c r="A1583" s="60" t="s">
        <v>2298</v>
      </c>
      <c r="B1583" s="60" t="s">
        <v>33602</v>
      </c>
      <c r="C1583" s="173" t="s">
        <v>33603</v>
      </c>
      <c r="D1583" s="120" t="s">
        <v>33604</v>
      </c>
      <c r="E1583" s="33" t="s">
        <v>1071</v>
      </c>
      <c r="F1583" s="33" t="s">
        <v>61</v>
      </c>
      <c r="G1583" s="33" t="s">
        <v>738</v>
      </c>
      <c r="H1583" s="119" t="s">
        <v>91</v>
      </c>
      <c r="I1583" s="119" t="s">
        <v>92</v>
      </c>
      <c r="J1583" s="33" t="s">
        <v>65</v>
      </c>
      <c r="K1583" s="173" t="s">
        <v>11878</v>
      </c>
      <c r="L1583" s="173" t="s">
        <v>12839</v>
      </c>
      <c r="M1583" s="178" t="s">
        <v>93</v>
      </c>
      <c r="N1583" s="174" t="s">
        <v>33605</v>
      </c>
      <c r="O1583" s="179">
        <v>0.95</v>
      </c>
      <c r="P1583" s="178" t="s">
        <v>68</v>
      </c>
      <c r="Q1583" s="178" t="s">
        <v>69</v>
      </c>
      <c r="R1583" s="33" t="s">
        <v>4407</v>
      </c>
      <c r="S1583" s="33" t="s">
        <v>32201</v>
      </c>
      <c r="T1583" s="33" t="s">
        <v>71</v>
      </c>
      <c r="U1583" s="95">
        <v>46307</v>
      </c>
      <c r="V1583" s="33"/>
      <c r="W1583" t="s">
        <v>4370</v>
      </c>
    </row>
    <row r="1584" spans="1:23" ht="15" customHeight="1">
      <c r="A1584" s="60" t="s">
        <v>2307</v>
      </c>
      <c r="B1584" s="60" t="s">
        <v>33608</v>
      </c>
      <c r="C1584" s="173" t="s">
        <v>33609</v>
      </c>
      <c r="D1584" s="120" t="s">
        <v>33610</v>
      </c>
      <c r="E1584" s="33" t="s">
        <v>1071</v>
      </c>
      <c r="F1584" s="33" t="s">
        <v>61</v>
      </c>
      <c r="G1584" s="33" t="s">
        <v>738</v>
      </c>
      <c r="H1584" s="119" t="s">
        <v>91</v>
      </c>
      <c r="I1584" s="119" t="s">
        <v>92</v>
      </c>
      <c r="J1584" s="33" t="s">
        <v>65</v>
      </c>
      <c r="K1584" s="173" t="s">
        <v>11878</v>
      </c>
      <c r="L1584" s="173" t="s">
        <v>12907</v>
      </c>
      <c r="M1584" s="178" t="s">
        <v>93</v>
      </c>
      <c r="N1584" s="174" t="s">
        <v>33611</v>
      </c>
      <c r="O1584" s="179">
        <v>0.95</v>
      </c>
      <c r="P1584" s="178" t="s">
        <v>68</v>
      </c>
      <c r="Q1584" s="178" t="s">
        <v>69</v>
      </c>
      <c r="R1584" s="33" t="s">
        <v>4407</v>
      </c>
      <c r="S1584" s="33" t="s">
        <v>32201</v>
      </c>
      <c r="T1584" s="33" t="s">
        <v>71</v>
      </c>
      <c r="U1584" s="95">
        <v>46307</v>
      </c>
      <c r="V1584" s="33"/>
      <c r="W1584" t="s">
        <v>4370</v>
      </c>
    </row>
    <row r="1585" spans="1:23" ht="15" customHeight="1">
      <c r="A1585" s="60" t="s">
        <v>1880</v>
      </c>
      <c r="B1585" s="60" t="s">
        <v>33614</v>
      </c>
      <c r="C1585" s="173" t="s">
        <v>33615</v>
      </c>
      <c r="D1585" s="120" t="s">
        <v>33616</v>
      </c>
      <c r="E1585" s="33" t="s">
        <v>1071</v>
      </c>
      <c r="F1585" s="33" t="s">
        <v>61</v>
      </c>
      <c r="G1585" s="33" t="s">
        <v>738</v>
      </c>
      <c r="H1585" s="119" t="s">
        <v>91</v>
      </c>
      <c r="I1585" s="119" t="s">
        <v>92</v>
      </c>
      <c r="J1585" s="33" t="s">
        <v>65</v>
      </c>
      <c r="K1585" s="173" t="s">
        <v>11878</v>
      </c>
      <c r="L1585" s="173" t="s">
        <v>12923</v>
      </c>
      <c r="M1585" s="178" t="s">
        <v>93</v>
      </c>
      <c r="N1585" s="174" t="s">
        <v>33617</v>
      </c>
      <c r="O1585" s="179">
        <v>0.95</v>
      </c>
      <c r="P1585" s="178" t="s">
        <v>68</v>
      </c>
      <c r="Q1585" s="178" t="s">
        <v>69</v>
      </c>
      <c r="R1585" s="33" t="s">
        <v>4407</v>
      </c>
      <c r="S1585" s="33" t="s">
        <v>32201</v>
      </c>
      <c r="T1585" s="33" t="s">
        <v>71</v>
      </c>
      <c r="U1585" s="95">
        <v>46307</v>
      </c>
      <c r="V1585" s="33"/>
      <c r="W1585" t="s">
        <v>4370</v>
      </c>
    </row>
    <row r="1586" spans="1:23" ht="15" customHeight="1">
      <c r="A1586" s="60" t="s">
        <v>1886</v>
      </c>
      <c r="B1586" s="60" t="s">
        <v>33620</v>
      </c>
      <c r="C1586" s="173" t="s">
        <v>33621</v>
      </c>
      <c r="D1586" s="120" t="s">
        <v>33622</v>
      </c>
      <c r="E1586" s="33" t="s">
        <v>1071</v>
      </c>
      <c r="F1586" s="33" t="s">
        <v>61</v>
      </c>
      <c r="G1586" s="33" t="s">
        <v>738</v>
      </c>
      <c r="H1586" s="119" t="s">
        <v>91</v>
      </c>
      <c r="I1586" s="119" t="s">
        <v>92</v>
      </c>
      <c r="J1586" s="33" t="s">
        <v>65</v>
      </c>
      <c r="K1586" s="173" t="s">
        <v>11878</v>
      </c>
      <c r="L1586" s="173" t="s">
        <v>12938</v>
      </c>
      <c r="M1586" s="178" t="s">
        <v>93</v>
      </c>
      <c r="N1586" s="174" t="s">
        <v>33623</v>
      </c>
      <c r="O1586" s="179">
        <v>0.95</v>
      </c>
      <c r="P1586" s="178" t="s">
        <v>68</v>
      </c>
      <c r="Q1586" s="178" t="s">
        <v>69</v>
      </c>
      <c r="R1586" s="33" t="s">
        <v>4407</v>
      </c>
      <c r="S1586" s="33" t="s">
        <v>32201</v>
      </c>
      <c r="T1586" s="33" t="s">
        <v>71</v>
      </c>
      <c r="U1586" s="95">
        <v>46307</v>
      </c>
      <c r="V1586" s="33"/>
      <c r="W1586" t="s">
        <v>4370</v>
      </c>
    </row>
    <row r="1587" spans="1:23" ht="15" customHeight="1">
      <c r="A1587" s="60" t="s">
        <v>1892</v>
      </c>
      <c r="B1587" s="60" t="s">
        <v>33626</v>
      </c>
      <c r="C1587" s="173" t="s">
        <v>33627</v>
      </c>
      <c r="D1587" s="120" t="s">
        <v>33628</v>
      </c>
      <c r="E1587" s="33" t="s">
        <v>1071</v>
      </c>
      <c r="F1587" s="33" t="s">
        <v>61</v>
      </c>
      <c r="G1587" s="33" t="s">
        <v>738</v>
      </c>
      <c r="H1587" s="119" t="s">
        <v>91</v>
      </c>
      <c r="I1587" s="119" t="s">
        <v>92</v>
      </c>
      <c r="J1587" s="33" t="s">
        <v>65</v>
      </c>
      <c r="K1587" s="173" t="s">
        <v>11878</v>
      </c>
      <c r="L1587" s="173" t="s">
        <v>13104</v>
      </c>
      <c r="M1587" s="178" t="s">
        <v>93</v>
      </c>
      <c r="N1587" s="174" t="s">
        <v>33629</v>
      </c>
      <c r="O1587" s="179">
        <v>0.95</v>
      </c>
      <c r="P1587" s="178" t="s">
        <v>68</v>
      </c>
      <c r="Q1587" s="178" t="s">
        <v>69</v>
      </c>
      <c r="R1587" s="33" t="s">
        <v>4407</v>
      </c>
      <c r="S1587" s="33" t="s">
        <v>32201</v>
      </c>
      <c r="T1587" s="33" t="s">
        <v>71</v>
      </c>
      <c r="U1587" s="95">
        <v>46307</v>
      </c>
      <c r="V1587" s="33"/>
      <c r="W1587" t="s">
        <v>4370</v>
      </c>
    </row>
    <row r="1588" spans="1:23" ht="15" customHeight="1">
      <c r="A1588" s="60" t="s">
        <v>1900</v>
      </c>
      <c r="B1588" s="60" t="s">
        <v>33632</v>
      </c>
      <c r="C1588" s="173" t="s">
        <v>33633</v>
      </c>
      <c r="D1588" s="120" t="s">
        <v>33634</v>
      </c>
      <c r="E1588" s="33" t="s">
        <v>1071</v>
      </c>
      <c r="F1588" s="33" t="s">
        <v>61</v>
      </c>
      <c r="G1588" s="33" t="s">
        <v>738</v>
      </c>
      <c r="H1588" s="119" t="s">
        <v>91</v>
      </c>
      <c r="I1588" s="119" t="s">
        <v>92</v>
      </c>
      <c r="J1588" s="33" t="s">
        <v>65</v>
      </c>
      <c r="K1588" s="173" t="s">
        <v>11878</v>
      </c>
      <c r="L1588" s="173" t="s">
        <v>13168</v>
      </c>
      <c r="M1588" s="178" t="s">
        <v>93</v>
      </c>
      <c r="N1588" s="174" t="s">
        <v>33635</v>
      </c>
      <c r="O1588" s="179">
        <v>0.95</v>
      </c>
      <c r="P1588" s="178" t="s">
        <v>68</v>
      </c>
      <c r="Q1588" s="178" t="s">
        <v>69</v>
      </c>
      <c r="R1588" s="33" t="s">
        <v>4407</v>
      </c>
      <c r="S1588" s="33" t="s">
        <v>32201</v>
      </c>
      <c r="T1588" s="33" t="s">
        <v>71</v>
      </c>
      <c r="U1588" s="95">
        <v>46307</v>
      </c>
      <c r="V1588" s="33"/>
      <c r="W1588" t="s">
        <v>4370</v>
      </c>
    </row>
    <row r="1589" spans="1:23" ht="15" customHeight="1">
      <c r="A1589" s="60" t="s">
        <v>1906</v>
      </c>
      <c r="B1589" s="60" t="s">
        <v>33638</v>
      </c>
      <c r="C1589" s="173" t="s">
        <v>33639</v>
      </c>
      <c r="D1589" s="120" t="s">
        <v>33640</v>
      </c>
      <c r="E1589" s="33" t="s">
        <v>1071</v>
      </c>
      <c r="F1589" s="33" t="s">
        <v>61</v>
      </c>
      <c r="G1589" s="33" t="s">
        <v>738</v>
      </c>
      <c r="H1589" s="119" t="s">
        <v>91</v>
      </c>
      <c r="I1589" s="119" t="s">
        <v>92</v>
      </c>
      <c r="J1589" s="33" t="s">
        <v>65</v>
      </c>
      <c r="K1589" s="173" t="s">
        <v>11878</v>
      </c>
      <c r="L1589" s="173" t="s">
        <v>13184</v>
      </c>
      <c r="M1589" s="178" t="s">
        <v>93</v>
      </c>
      <c r="N1589" s="174" t="s">
        <v>33641</v>
      </c>
      <c r="O1589" s="179">
        <v>0.95</v>
      </c>
      <c r="P1589" s="178" t="s">
        <v>68</v>
      </c>
      <c r="Q1589" s="178" t="s">
        <v>69</v>
      </c>
      <c r="R1589" s="33" t="s">
        <v>4407</v>
      </c>
      <c r="S1589" s="33" t="s">
        <v>32201</v>
      </c>
      <c r="T1589" s="33" t="s">
        <v>71</v>
      </c>
      <c r="U1589" s="95">
        <v>46307</v>
      </c>
      <c r="V1589" s="33"/>
      <c r="W1589" t="s">
        <v>4370</v>
      </c>
    </row>
    <row r="1590" spans="1:23" ht="15" customHeight="1">
      <c r="A1590" s="60" t="s">
        <v>1912</v>
      </c>
      <c r="B1590" s="60" t="s">
        <v>33644</v>
      </c>
      <c r="C1590" s="173" t="s">
        <v>33645</v>
      </c>
      <c r="D1590" s="120" t="s">
        <v>33646</v>
      </c>
      <c r="E1590" s="33" t="s">
        <v>1071</v>
      </c>
      <c r="F1590" s="33" t="s">
        <v>61</v>
      </c>
      <c r="G1590" s="33" t="s">
        <v>738</v>
      </c>
      <c r="H1590" s="119" t="s">
        <v>91</v>
      </c>
      <c r="I1590" s="119" t="s">
        <v>92</v>
      </c>
      <c r="J1590" s="33" t="s">
        <v>65</v>
      </c>
      <c r="K1590" s="173" t="s">
        <v>11878</v>
      </c>
      <c r="L1590" s="173" t="s">
        <v>13199</v>
      </c>
      <c r="M1590" s="178" t="s">
        <v>93</v>
      </c>
      <c r="N1590" s="174" t="s">
        <v>33647</v>
      </c>
      <c r="O1590" s="179">
        <v>0.95</v>
      </c>
      <c r="P1590" s="178" t="s">
        <v>68</v>
      </c>
      <c r="Q1590" s="178" t="s">
        <v>69</v>
      </c>
      <c r="R1590" s="33" t="s">
        <v>4407</v>
      </c>
      <c r="S1590" s="33" t="s">
        <v>32201</v>
      </c>
      <c r="T1590" s="33" t="s">
        <v>71</v>
      </c>
      <c r="U1590" s="95">
        <v>46307</v>
      </c>
      <c r="V1590" s="33"/>
      <c r="W1590" t="s">
        <v>4370</v>
      </c>
    </row>
    <row r="1591" spans="1:23" ht="15" customHeight="1">
      <c r="A1591" s="60" t="s">
        <v>1919</v>
      </c>
      <c r="B1591" s="60" t="s">
        <v>33650</v>
      </c>
      <c r="C1591" s="173" t="s">
        <v>33651</v>
      </c>
      <c r="D1591" s="120" t="s">
        <v>33652</v>
      </c>
      <c r="E1591" s="33" t="s">
        <v>1071</v>
      </c>
      <c r="F1591" s="33" t="s">
        <v>61</v>
      </c>
      <c r="G1591" s="33" t="s">
        <v>738</v>
      </c>
      <c r="H1591" s="119" t="s">
        <v>91</v>
      </c>
      <c r="I1591" s="119" t="s">
        <v>92</v>
      </c>
      <c r="J1591" s="33" t="s">
        <v>65</v>
      </c>
      <c r="K1591" s="173" t="s">
        <v>11878</v>
      </c>
      <c r="L1591" s="173" t="s">
        <v>13229</v>
      </c>
      <c r="M1591" s="178" t="s">
        <v>93</v>
      </c>
      <c r="N1591" s="174" t="s">
        <v>33653</v>
      </c>
      <c r="O1591" s="179">
        <v>0.95</v>
      </c>
      <c r="P1591" s="178" t="s">
        <v>68</v>
      </c>
      <c r="Q1591" s="178" t="s">
        <v>69</v>
      </c>
      <c r="R1591" s="33" t="s">
        <v>4407</v>
      </c>
      <c r="S1591" s="33" t="s">
        <v>32201</v>
      </c>
      <c r="T1591" s="33" t="s">
        <v>71</v>
      </c>
      <c r="U1591" s="95">
        <v>46307</v>
      </c>
      <c r="V1591" s="33"/>
      <c r="W1591" t="s">
        <v>4370</v>
      </c>
    </row>
    <row r="1592" spans="1:23" ht="15" customHeight="1">
      <c r="A1592" s="60" t="s">
        <v>1927</v>
      </c>
      <c r="B1592" s="60" t="s">
        <v>33656</v>
      </c>
      <c r="C1592" s="173" t="s">
        <v>33657</v>
      </c>
      <c r="D1592" s="120" t="s">
        <v>33658</v>
      </c>
      <c r="E1592" s="33" t="s">
        <v>1071</v>
      </c>
      <c r="F1592" s="33" t="s">
        <v>61</v>
      </c>
      <c r="G1592" s="33" t="s">
        <v>738</v>
      </c>
      <c r="H1592" s="119" t="s">
        <v>91</v>
      </c>
      <c r="I1592" s="119" t="s">
        <v>92</v>
      </c>
      <c r="J1592" s="33" t="s">
        <v>65</v>
      </c>
      <c r="K1592" s="173" t="s">
        <v>11878</v>
      </c>
      <c r="L1592" s="173" t="s">
        <v>13356</v>
      </c>
      <c r="M1592" s="178" t="s">
        <v>93</v>
      </c>
      <c r="N1592" s="174" t="s">
        <v>33659</v>
      </c>
      <c r="O1592" s="179">
        <v>0.95</v>
      </c>
      <c r="P1592" s="178" t="s">
        <v>68</v>
      </c>
      <c r="Q1592" s="178" t="s">
        <v>69</v>
      </c>
      <c r="R1592" s="33" t="s">
        <v>4407</v>
      </c>
      <c r="S1592" s="33" t="s">
        <v>32201</v>
      </c>
      <c r="T1592" s="33" t="s">
        <v>71</v>
      </c>
      <c r="U1592" s="95">
        <v>46307</v>
      </c>
      <c r="V1592" s="33"/>
      <c r="W1592" t="s">
        <v>4370</v>
      </c>
    </row>
    <row r="1593" spans="1:23" ht="15" customHeight="1">
      <c r="A1593" s="60" t="s">
        <v>1952</v>
      </c>
      <c r="B1593" s="60" t="s">
        <v>33662</v>
      </c>
      <c r="C1593" s="173" t="s">
        <v>33663</v>
      </c>
      <c r="D1593" s="120" t="s">
        <v>33664</v>
      </c>
      <c r="E1593" s="33" t="s">
        <v>1071</v>
      </c>
      <c r="F1593" s="33" t="s">
        <v>61</v>
      </c>
      <c r="G1593" s="33" t="s">
        <v>738</v>
      </c>
      <c r="H1593" s="119" t="s">
        <v>91</v>
      </c>
      <c r="I1593" s="119" t="s">
        <v>92</v>
      </c>
      <c r="J1593" s="33" t="s">
        <v>65</v>
      </c>
      <c r="K1593" s="173" t="s">
        <v>11878</v>
      </c>
      <c r="L1593" s="173" t="s">
        <v>13971</v>
      </c>
      <c r="M1593" s="178" t="s">
        <v>93</v>
      </c>
      <c r="N1593" s="174" t="s">
        <v>32222</v>
      </c>
      <c r="O1593" s="179">
        <v>0.95</v>
      </c>
      <c r="P1593" s="178" t="s">
        <v>68</v>
      </c>
      <c r="Q1593" s="178" t="s">
        <v>69</v>
      </c>
      <c r="R1593" s="33" t="s">
        <v>4407</v>
      </c>
      <c r="S1593" s="33" t="s">
        <v>32201</v>
      </c>
      <c r="T1593" s="33" t="s">
        <v>71</v>
      </c>
      <c r="U1593" s="95">
        <v>46307</v>
      </c>
      <c r="V1593" s="33"/>
      <c r="W1593" t="s">
        <v>4370</v>
      </c>
    </row>
    <row r="1594" spans="1:23" ht="15" customHeight="1">
      <c r="A1594" s="60" t="s">
        <v>1958</v>
      </c>
      <c r="B1594" s="60" t="s">
        <v>33667</v>
      </c>
      <c r="C1594" s="173" t="s">
        <v>33668</v>
      </c>
      <c r="D1594" s="120" t="s">
        <v>33669</v>
      </c>
      <c r="E1594" s="33" t="s">
        <v>1071</v>
      </c>
      <c r="F1594" s="33" t="s">
        <v>61</v>
      </c>
      <c r="G1594" s="33" t="s">
        <v>738</v>
      </c>
      <c r="H1594" s="119" t="s">
        <v>91</v>
      </c>
      <c r="I1594" s="119" t="s">
        <v>92</v>
      </c>
      <c r="J1594" s="33" t="s">
        <v>65</v>
      </c>
      <c r="K1594" s="173" t="s">
        <v>13372</v>
      </c>
      <c r="L1594" s="173" t="s">
        <v>13373</v>
      </c>
      <c r="M1594" s="178" t="s">
        <v>93</v>
      </c>
      <c r="N1594" s="174" t="s">
        <v>33515</v>
      </c>
      <c r="O1594" s="179">
        <v>0.95</v>
      </c>
      <c r="P1594" s="178" t="s">
        <v>68</v>
      </c>
      <c r="Q1594" s="178" t="s">
        <v>69</v>
      </c>
      <c r="R1594" s="33" t="s">
        <v>4407</v>
      </c>
      <c r="S1594" s="33" t="s">
        <v>33670</v>
      </c>
      <c r="T1594" s="33" t="s">
        <v>71</v>
      </c>
      <c r="U1594" s="95">
        <v>46307</v>
      </c>
      <c r="V1594" s="33"/>
      <c r="W1594" t="s">
        <v>4370</v>
      </c>
    </row>
    <row r="1595" spans="1:23" ht="15" customHeight="1">
      <c r="A1595" s="60" t="s">
        <v>1973</v>
      </c>
      <c r="B1595" s="60" t="s">
        <v>33673</v>
      </c>
      <c r="C1595" s="173" t="s">
        <v>33674</v>
      </c>
      <c r="D1595" s="120" t="s">
        <v>33675</v>
      </c>
      <c r="E1595" s="33" t="s">
        <v>1071</v>
      </c>
      <c r="F1595" s="33" t="s">
        <v>61</v>
      </c>
      <c r="G1595" s="33" t="s">
        <v>738</v>
      </c>
      <c r="H1595" s="119" t="s">
        <v>91</v>
      </c>
      <c r="I1595" s="119" t="s">
        <v>92</v>
      </c>
      <c r="J1595" s="33" t="s">
        <v>65</v>
      </c>
      <c r="K1595" s="173" t="s">
        <v>13372</v>
      </c>
      <c r="L1595" s="173" t="s">
        <v>13425</v>
      </c>
      <c r="M1595" s="178" t="s">
        <v>93</v>
      </c>
      <c r="N1595" s="174" t="s">
        <v>33676</v>
      </c>
      <c r="O1595" s="179">
        <v>0.95</v>
      </c>
      <c r="P1595" s="178" t="s">
        <v>68</v>
      </c>
      <c r="Q1595" s="178" t="s">
        <v>69</v>
      </c>
      <c r="R1595" s="33" t="s">
        <v>4407</v>
      </c>
      <c r="S1595" s="33" t="s">
        <v>33670</v>
      </c>
      <c r="T1595" s="33" t="s">
        <v>71</v>
      </c>
      <c r="U1595" s="95">
        <v>46307</v>
      </c>
      <c r="V1595" s="33"/>
      <c r="W1595" t="s">
        <v>4370</v>
      </c>
    </row>
    <row r="1596" spans="1:23" ht="15" customHeight="1">
      <c r="A1596" s="60" t="s">
        <v>1979</v>
      </c>
      <c r="B1596" s="60" t="s">
        <v>33679</v>
      </c>
      <c r="C1596" s="173" t="s">
        <v>33680</v>
      </c>
      <c r="D1596" s="120" t="s">
        <v>33681</v>
      </c>
      <c r="E1596" s="33" t="s">
        <v>1071</v>
      </c>
      <c r="F1596" s="33" t="s">
        <v>61</v>
      </c>
      <c r="G1596" s="33" t="s">
        <v>738</v>
      </c>
      <c r="H1596" s="119" t="s">
        <v>91</v>
      </c>
      <c r="I1596" s="119" t="s">
        <v>92</v>
      </c>
      <c r="J1596" s="33" t="s">
        <v>65</v>
      </c>
      <c r="K1596" s="173" t="s">
        <v>13372</v>
      </c>
      <c r="L1596" s="173" t="s">
        <v>13446</v>
      </c>
      <c r="M1596" s="178" t="s">
        <v>93</v>
      </c>
      <c r="N1596" s="174" t="s">
        <v>33682</v>
      </c>
      <c r="O1596" s="179">
        <v>0.95</v>
      </c>
      <c r="P1596" s="178" t="s">
        <v>68</v>
      </c>
      <c r="Q1596" s="178" t="s">
        <v>69</v>
      </c>
      <c r="R1596" s="33" t="s">
        <v>4407</v>
      </c>
      <c r="S1596" s="33" t="s">
        <v>33670</v>
      </c>
      <c r="T1596" s="33" t="s">
        <v>71</v>
      </c>
      <c r="U1596" s="95">
        <v>46307</v>
      </c>
      <c r="V1596" s="33"/>
      <c r="W1596" t="s">
        <v>4370</v>
      </c>
    </row>
    <row r="1597" spans="1:23" ht="15" customHeight="1">
      <c r="A1597" s="60" t="s">
        <v>1994</v>
      </c>
      <c r="B1597" s="60" t="s">
        <v>33685</v>
      </c>
      <c r="C1597" s="173" t="s">
        <v>33686</v>
      </c>
      <c r="D1597" s="120" t="s">
        <v>33687</v>
      </c>
      <c r="E1597" s="33" t="s">
        <v>1071</v>
      </c>
      <c r="F1597" s="33" t="s">
        <v>61</v>
      </c>
      <c r="G1597" s="33" t="s">
        <v>738</v>
      </c>
      <c r="H1597" s="119" t="s">
        <v>91</v>
      </c>
      <c r="I1597" s="119" t="s">
        <v>92</v>
      </c>
      <c r="J1597" s="33" t="s">
        <v>65</v>
      </c>
      <c r="K1597" s="173" t="s">
        <v>13372</v>
      </c>
      <c r="L1597" s="173" t="s">
        <v>13565</v>
      </c>
      <c r="M1597" s="178" t="s">
        <v>93</v>
      </c>
      <c r="N1597" s="174" t="s">
        <v>33688</v>
      </c>
      <c r="O1597" s="179">
        <v>0.95</v>
      </c>
      <c r="P1597" s="178" t="s">
        <v>68</v>
      </c>
      <c r="Q1597" s="178" t="s">
        <v>69</v>
      </c>
      <c r="R1597" s="33" t="s">
        <v>4407</v>
      </c>
      <c r="S1597" s="33" t="s">
        <v>33670</v>
      </c>
      <c r="T1597" s="33" t="s">
        <v>71</v>
      </c>
      <c r="U1597" s="95">
        <v>46307</v>
      </c>
      <c r="V1597" s="33"/>
      <c r="W1597" t="s">
        <v>4370</v>
      </c>
    </row>
    <row r="1598" spans="1:23" ht="15" customHeight="1">
      <c r="A1598" s="60" t="s">
        <v>2000</v>
      </c>
      <c r="B1598" s="60" t="s">
        <v>33691</v>
      </c>
      <c r="C1598" s="173" t="s">
        <v>33692</v>
      </c>
      <c r="D1598" s="120" t="s">
        <v>33693</v>
      </c>
      <c r="E1598" s="33" t="s">
        <v>1071</v>
      </c>
      <c r="F1598" s="33" t="s">
        <v>61</v>
      </c>
      <c r="G1598" s="33" t="s">
        <v>738</v>
      </c>
      <c r="H1598" s="119" t="s">
        <v>91</v>
      </c>
      <c r="I1598" s="119" t="s">
        <v>92</v>
      </c>
      <c r="J1598" s="33" t="s">
        <v>65</v>
      </c>
      <c r="K1598" s="173" t="s">
        <v>13372</v>
      </c>
      <c r="L1598" s="173" t="s">
        <v>13707</v>
      </c>
      <c r="M1598" s="178" t="s">
        <v>93</v>
      </c>
      <c r="N1598" s="174" t="s">
        <v>33694</v>
      </c>
      <c r="O1598" s="179">
        <v>0.95</v>
      </c>
      <c r="P1598" s="178" t="s">
        <v>68</v>
      </c>
      <c r="Q1598" s="178" t="s">
        <v>69</v>
      </c>
      <c r="R1598" s="33" t="s">
        <v>4407</v>
      </c>
      <c r="S1598" s="33" t="s">
        <v>33670</v>
      </c>
      <c r="T1598" s="33" t="s">
        <v>71</v>
      </c>
      <c r="U1598" s="95">
        <v>46307</v>
      </c>
      <c r="V1598" s="33"/>
      <c r="W1598" t="s">
        <v>4370</v>
      </c>
    </row>
    <row r="1599" spans="1:23" ht="15" customHeight="1">
      <c r="A1599" s="60" t="s">
        <v>4269</v>
      </c>
      <c r="B1599" s="60" t="s">
        <v>33697</v>
      </c>
      <c r="C1599" s="173" t="s">
        <v>33698</v>
      </c>
      <c r="D1599" s="120" t="s">
        <v>33699</v>
      </c>
      <c r="E1599" s="33" t="s">
        <v>1071</v>
      </c>
      <c r="F1599" s="33" t="s">
        <v>61</v>
      </c>
      <c r="G1599" s="33" t="s">
        <v>738</v>
      </c>
      <c r="H1599" s="119" t="s">
        <v>91</v>
      </c>
      <c r="I1599" s="119" t="s">
        <v>92</v>
      </c>
      <c r="J1599" s="33" t="s">
        <v>65</v>
      </c>
      <c r="K1599" s="173" t="s">
        <v>13372</v>
      </c>
      <c r="L1599" s="173" t="s">
        <v>13722</v>
      </c>
      <c r="M1599" s="178" t="s">
        <v>93</v>
      </c>
      <c r="N1599" s="174" t="s">
        <v>33700</v>
      </c>
      <c r="O1599" s="179">
        <v>0.95</v>
      </c>
      <c r="P1599" s="178" t="s">
        <v>68</v>
      </c>
      <c r="Q1599" s="178" t="s">
        <v>69</v>
      </c>
      <c r="R1599" s="33" t="s">
        <v>4407</v>
      </c>
      <c r="S1599" s="33" t="s">
        <v>33670</v>
      </c>
      <c r="T1599" s="33" t="s">
        <v>71</v>
      </c>
      <c r="U1599" s="95">
        <v>46307</v>
      </c>
      <c r="V1599" s="33"/>
      <c r="W1599" t="s">
        <v>4370</v>
      </c>
    </row>
    <row r="1600" spans="1:23" ht="15" customHeight="1">
      <c r="A1600" s="60" t="s">
        <v>4275</v>
      </c>
      <c r="B1600" s="60" t="s">
        <v>33703</v>
      </c>
      <c r="C1600" s="173" t="s">
        <v>33704</v>
      </c>
      <c r="D1600" s="120" t="s">
        <v>33705</v>
      </c>
      <c r="E1600" s="33" t="s">
        <v>1071</v>
      </c>
      <c r="F1600" s="33" t="s">
        <v>61</v>
      </c>
      <c r="G1600" s="33" t="s">
        <v>738</v>
      </c>
      <c r="H1600" s="119" t="s">
        <v>91</v>
      </c>
      <c r="I1600" s="119" t="s">
        <v>92</v>
      </c>
      <c r="J1600" s="33" t="s">
        <v>65</v>
      </c>
      <c r="K1600" s="173" t="s">
        <v>13372</v>
      </c>
      <c r="L1600" s="173" t="s">
        <v>13786</v>
      </c>
      <c r="M1600" s="178" t="s">
        <v>93</v>
      </c>
      <c r="N1600" s="174" t="s">
        <v>33617</v>
      </c>
      <c r="O1600" s="179">
        <v>0.95</v>
      </c>
      <c r="P1600" s="178" t="s">
        <v>68</v>
      </c>
      <c r="Q1600" s="178" t="s">
        <v>69</v>
      </c>
      <c r="R1600" s="33" t="s">
        <v>4407</v>
      </c>
      <c r="S1600" s="33" t="s">
        <v>33670</v>
      </c>
      <c r="T1600" s="33" t="s">
        <v>71</v>
      </c>
      <c r="U1600" s="95">
        <v>46307</v>
      </c>
      <c r="V1600" s="33"/>
      <c r="W1600" t="s">
        <v>4370</v>
      </c>
    </row>
    <row r="1601" spans="1:23" ht="15" customHeight="1">
      <c r="A1601" s="60" t="s">
        <v>1985</v>
      </c>
      <c r="B1601" s="60" t="s">
        <v>33708</v>
      </c>
      <c r="C1601" s="173" t="s">
        <v>33709</v>
      </c>
      <c r="D1601" s="120" t="s">
        <v>33710</v>
      </c>
      <c r="E1601" s="33" t="s">
        <v>1071</v>
      </c>
      <c r="F1601" s="180" t="s">
        <v>61</v>
      </c>
      <c r="G1601" s="181" t="s">
        <v>738</v>
      </c>
      <c r="H1601" s="84" t="s">
        <v>91</v>
      </c>
      <c r="I1601" s="84" t="s">
        <v>92</v>
      </c>
      <c r="J1601" s="182" t="s">
        <v>65</v>
      </c>
      <c r="K1601" s="173" t="s">
        <v>13372</v>
      </c>
      <c r="L1601" s="173" t="s">
        <v>13856</v>
      </c>
      <c r="M1601" s="178" t="s">
        <v>93</v>
      </c>
      <c r="N1601" s="174" t="s">
        <v>33711</v>
      </c>
      <c r="O1601" s="179">
        <v>0.95</v>
      </c>
      <c r="P1601" s="178" t="s">
        <v>68</v>
      </c>
      <c r="Q1601" s="178" t="s">
        <v>69</v>
      </c>
      <c r="R1601" s="33" t="s">
        <v>4407</v>
      </c>
      <c r="S1601" s="33" t="s">
        <v>33670</v>
      </c>
      <c r="T1601" s="33" t="s">
        <v>71</v>
      </c>
      <c r="U1601" s="95">
        <v>46307</v>
      </c>
      <c r="V1601" s="33"/>
      <c r="W1601" t="s">
        <v>4370</v>
      </c>
    </row>
  </sheetData>
  <autoFilter ref="A1:Y1601" xr:uid="{366E544A-E71D-48AD-996C-7872138F720B}">
    <filterColumn colId="19">
      <filters>
        <filter val="active"/>
      </filters>
    </filterColumn>
  </autoFilter>
  <pageMargins left="0.7" right="0.7" top="0.75" bottom="0.75" header="0.3" footer="0.3"/>
  <pageSetup paperSize="9" orientation="portrait" horizontalDpi="0" verticalDpi="0"/>
  <headerFooter>
    <oddHeader>&amp;C&amp;"Aptos"&amp;10&amp;KFF0000 Confidential | مقيد&amp;1#_x000D_</oddHead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7F27F-C47A-48F8-B4EB-E5784CC06E43}">
  <sheetPr filterMode="1">
    <tabColor theme="4"/>
  </sheetPr>
  <dimension ref="A1:O4365"/>
  <sheetViews>
    <sheetView topLeftCell="D1" zoomScale="95" zoomScaleNormal="70" workbookViewId="0">
      <selection activeCell="F4231" sqref="F4231"/>
    </sheetView>
  </sheetViews>
  <sheetFormatPr defaultColWidth="8.6640625" defaultRowHeight="14.25"/>
  <cols>
    <col min="1" max="1" width="6.46484375" style="148" customWidth="1"/>
    <col min="2" max="2" width="20.33203125" style="148" customWidth="1"/>
    <col min="3" max="3" width="35.46484375" style="148" customWidth="1"/>
    <col min="4" max="4" width="21.33203125" style="148" customWidth="1"/>
    <col min="5" max="5" width="30.6640625" style="148" customWidth="1"/>
    <col min="6" max="6" width="47.6640625" style="148" customWidth="1"/>
    <col min="7" max="7" width="11" style="148" customWidth="1"/>
    <col min="8" max="8" width="11.46484375" style="148" customWidth="1"/>
    <col min="9" max="9" width="16.6640625" style="148" customWidth="1"/>
    <col min="10" max="10" width="13.46484375" style="148" customWidth="1"/>
    <col min="11" max="11" width="12.86328125" style="148" customWidth="1"/>
    <col min="12" max="13" width="14.6640625" style="162" customWidth="1"/>
    <col min="14" max="14" width="38.86328125" style="162" customWidth="1"/>
    <col min="15" max="15" width="15.33203125" style="148" customWidth="1"/>
    <col min="16" max="16384" width="8.6640625" style="148"/>
  </cols>
  <sheetData>
    <row r="1" spans="1:15">
      <c r="A1" s="161"/>
      <c r="B1" s="161" t="s">
        <v>35029</v>
      </c>
      <c r="C1" s="161" t="s">
        <v>35799</v>
      </c>
      <c r="D1" s="161" t="s">
        <v>35267</v>
      </c>
      <c r="E1" s="161" t="s">
        <v>35800</v>
      </c>
    </row>
    <row r="2" spans="1:15">
      <c r="A2" s="135"/>
      <c r="B2" s="135">
        <f>COUNTA('In-scope Tables'!B5:B142)</f>
        <v>138</v>
      </c>
      <c r="C2" s="135">
        <f>COUNTA(B8:B4365)</f>
        <v>4358</v>
      </c>
      <c r="D2" s="135">
        <f>COUNTIF(G8:G4365,"Y")</f>
        <v>1199</v>
      </c>
      <c r="E2" s="166">
        <f>D2/C2</f>
        <v>0.27512620468104637</v>
      </c>
    </row>
    <row r="3" spans="1:15">
      <c r="A3" s="135"/>
      <c r="B3" s="135">
        <v>49</v>
      </c>
      <c r="C3" s="135">
        <f>COUNTIF($H$8:$H$4365,F3)</f>
        <v>1814</v>
      </c>
      <c r="D3" s="135">
        <f>COUNTIFS($H$8:$H$4365,F3,$G$8:$G$4365,"Y")</f>
        <v>230</v>
      </c>
      <c r="E3" s="166">
        <f>D3/C3</f>
        <v>0.12679162072767364</v>
      </c>
      <c r="F3" s="148" t="s">
        <v>632</v>
      </c>
      <c r="G3" s="165"/>
    </row>
    <row r="4" spans="1:15">
      <c r="A4" s="135"/>
      <c r="B4" s="135">
        <v>37</v>
      </c>
      <c r="C4" s="135">
        <f>COUNTIF($H$8:$H$4365,F4)</f>
        <v>1366</v>
      </c>
      <c r="D4" s="135">
        <f>COUNTIFS($H$8:$H$4365,F4,$G$8:$G$4365,"Y")</f>
        <v>464</v>
      </c>
      <c r="E4" s="166">
        <f>D4/C4</f>
        <v>0.3396778916544656</v>
      </c>
      <c r="F4" s="148" t="s">
        <v>4370</v>
      </c>
      <c r="G4" s="165"/>
    </row>
    <row r="5" spans="1:15">
      <c r="A5" s="135"/>
      <c r="B5" s="135">
        <v>52</v>
      </c>
      <c r="C5" s="135">
        <f>COUNTIF($H$8:$H$4365,F5)</f>
        <v>1178</v>
      </c>
      <c r="D5" s="135">
        <f>COUNTIFS($H$8:$H$4365,F5,$G$8:$G$4365,"Y")</f>
        <v>505</v>
      </c>
      <c r="E5" s="166">
        <f>D5/C5</f>
        <v>0.42869269949066213</v>
      </c>
      <c r="F5" s="148" t="s">
        <v>49</v>
      </c>
      <c r="G5" s="165"/>
    </row>
    <row r="6" spans="1:15">
      <c r="D6" s="165"/>
      <c r="L6" s="164"/>
      <c r="M6" s="164"/>
      <c r="N6" s="164"/>
    </row>
    <row r="7" spans="1:15" ht="42.75">
      <c r="A7" s="161" t="s">
        <v>35031</v>
      </c>
      <c r="B7" s="161" t="s">
        <v>35254</v>
      </c>
      <c r="C7" s="161" t="s">
        <v>35255</v>
      </c>
      <c r="D7" s="161" t="s">
        <v>35032</v>
      </c>
      <c r="E7" s="161" t="s">
        <v>35033</v>
      </c>
      <c r="F7" s="161" t="s">
        <v>35801</v>
      </c>
      <c r="G7" s="161" t="s">
        <v>35388</v>
      </c>
      <c r="H7" s="161" t="s">
        <v>35802</v>
      </c>
      <c r="I7" s="161" t="s">
        <v>35803</v>
      </c>
      <c r="J7" s="161" t="s">
        <v>35040</v>
      </c>
      <c r="K7" s="161" t="s">
        <v>35804</v>
      </c>
      <c r="L7" s="161" t="s">
        <v>35041</v>
      </c>
      <c r="M7" s="161" t="s">
        <v>35042</v>
      </c>
      <c r="N7" s="161" t="s">
        <v>35805</v>
      </c>
      <c r="O7" s="161" t="s">
        <v>35806</v>
      </c>
    </row>
    <row r="8" spans="1:15" hidden="1">
      <c r="A8" s="135">
        <v>1</v>
      </c>
      <c r="B8" s="135" t="s">
        <v>35669</v>
      </c>
      <c r="C8" s="135" t="s">
        <v>781</v>
      </c>
      <c r="D8" s="135" t="s">
        <v>634</v>
      </c>
      <c r="E8" s="135" t="s">
        <v>633</v>
      </c>
      <c r="F8" s="135" t="s">
        <v>35807</v>
      </c>
      <c r="G8" s="135" t="s">
        <v>35808</v>
      </c>
      <c r="H8" s="135" t="s">
        <v>632</v>
      </c>
      <c r="I8" s="135"/>
      <c r="J8" s="135" t="s">
        <v>35049</v>
      </c>
      <c r="K8" s="135" t="s">
        <v>35809</v>
      </c>
      <c r="L8" s="163"/>
      <c r="M8" s="163"/>
      <c r="N8" s="163"/>
      <c r="O8" s="135" t="s">
        <v>647</v>
      </c>
    </row>
    <row r="9" spans="1:15" hidden="1">
      <c r="A9" s="135">
        <v>2</v>
      </c>
      <c r="B9" s="135" t="s">
        <v>35810</v>
      </c>
      <c r="C9" s="135" t="s">
        <v>904</v>
      </c>
      <c r="D9" s="135" t="s">
        <v>634</v>
      </c>
      <c r="E9" s="135" t="s">
        <v>633</v>
      </c>
      <c r="F9" s="135" t="s">
        <v>35811</v>
      </c>
      <c r="G9" s="135" t="s">
        <v>35808</v>
      </c>
      <c r="H9" s="135" t="s">
        <v>632</v>
      </c>
      <c r="I9" s="135"/>
      <c r="J9" s="135" t="s">
        <v>35049</v>
      </c>
      <c r="K9" s="135" t="s">
        <v>35809</v>
      </c>
      <c r="L9" s="163"/>
      <c r="M9" s="163"/>
      <c r="N9" s="163"/>
      <c r="O9" s="135" t="s">
        <v>647</v>
      </c>
    </row>
    <row r="10" spans="1:15" hidden="1">
      <c r="A10" s="135">
        <v>3</v>
      </c>
      <c r="B10" s="135" t="s">
        <v>35649</v>
      </c>
      <c r="C10" s="135" t="s">
        <v>35812</v>
      </c>
      <c r="D10" s="135" t="s">
        <v>634</v>
      </c>
      <c r="E10" s="135" t="s">
        <v>633</v>
      </c>
      <c r="F10" s="135" t="s">
        <v>35813</v>
      </c>
      <c r="G10" s="135" t="s">
        <v>35808</v>
      </c>
      <c r="H10" s="135" t="s">
        <v>632</v>
      </c>
      <c r="I10" s="135"/>
      <c r="J10" s="135" t="s">
        <v>35049</v>
      </c>
      <c r="K10" s="135" t="s">
        <v>35809</v>
      </c>
      <c r="L10" s="163"/>
      <c r="M10" s="163"/>
      <c r="N10" s="163"/>
      <c r="O10" s="135" t="s">
        <v>647</v>
      </c>
    </row>
    <row r="11" spans="1:15" hidden="1">
      <c r="A11" s="135">
        <v>4</v>
      </c>
      <c r="B11" s="135" t="s">
        <v>35814</v>
      </c>
      <c r="C11" s="135" t="s">
        <v>918</v>
      </c>
      <c r="D11" s="135" t="s">
        <v>1876</v>
      </c>
      <c r="E11" s="135" t="s">
        <v>633</v>
      </c>
      <c r="F11" s="135" t="s">
        <v>35815</v>
      </c>
      <c r="G11" s="135" t="s">
        <v>35808</v>
      </c>
      <c r="H11" s="135" t="s">
        <v>632</v>
      </c>
      <c r="I11" s="135"/>
      <c r="J11" s="135" t="s">
        <v>35049</v>
      </c>
      <c r="K11" s="135" t="s">
        <v>35809</v>
      </c>
      <c r="L11" s="163"/>
      <c r="M11" s="163"/>
      <c r="N11" s="163"/>
      <c r="O11" s="135" t="s">
        <v>647</v>
      </c>
    </row>
    <row r="12" spans="1:15" hidden="1">
      <c r="A12" s="135">
        <v>5</v>
      </c>
      <c r="B12" s="135" t="s">
        <v>35816</v>
      </c>
      <c r="C12" s="135" t="s">
        <v>932</v>
      </c>
      <c r="D12" s="135" t="s">
        <v>634</v>
      </c>
      <c r="E12" s="135" t="s">
        <v>633</v>
      </c>
      <c r="F12" s="135" t="s">
        <v>35817</v>
      </c>
      <c r="G12" s="135" t="s">
        <v>35808</v>
      </c>
      <c r="H12" s="135" t="s">
        <v>632</v>
      </c>
      <c r="I12" s="135"/>
      <c r="J12" s="135" t="s">
        <v>35049</v>
      </c>
      <c r="K12" s="135" t="s">
        <v>35809</v>
      </c>
      <c r="L12" s="163"/>
      <c r="M12" s="163"/>
      <c r="N12" s="163"/>
      <c r="O12" s="135" t="s">
        <v>647</v>
      </c>
    </row>
    <row r="13" spans="1:15">
      <c r="A13" s="135">
        <v>6</v>
      </c>
      <c r="B13" s="135" t="s">
        <v>636</v>
      </c>
      <c r="C13" s="135" t="s">
        <v>635</v>
      </c>
      <c r="D13" s="135" t="s">
        <v>634</v>
      </c>
      <c r="E13" s="135" t="s">
        <v>633</v>
      </c>
      <c r="F13" s="135" t="s">
        <v>35818</v>
      </c>
      <c r="G13" s="135" t="s">
        <v>35819</v>
      </c>
      <c r="H13" s="135" t="s">
        <v>632</v>
      </c>
      <c r="I13" s="135"/>
      <c r="J13" s="135" t="s">
        <v>35049</v>
      </c>
      <c r="K13" s="135" t="s">
        <v>35809</v>
      </c>
      <c r="L13" s="163"/>
      <c r="M13" s="163"/>
      <c r="N13" s="163"/>
      <c r="O13" s="135" t="s">
        <v>647</v>
      </c>
    </row>
    <row r="14" spans="1:15">
      <c r="A14" s="135">
        <v>7</v>
      </c>
      <c r="B14" s="135" t="s">
        <v>666</v>
      </c>
      <c r="C14" s="135" t="s">
        <v>665</v>
      </c>
      <c r="D14" s="135" t="s">
        <v>634</v>
      </c>
      <c r="E14" s="135" t="s">
        <v>633</v>
      </c>
      <c r="F14" s="135" t="s">
        <v>35820</v>
      </c>
      <c r="G14" s="135" t="s">
        <v>35819</v>
      </c>
      <c r="H14" s="135" t="s">
        <v>632</v>
      </c>
      <c r="I14" s="135"/>
      <c r="J14" s="135" t="s">
        <v>35049</v>
      </c>
      <c r="K14" s="135" t="s">
        <v>35809</v>
      </c>
      <c r="L14" s="163"/>
      <c r="M14" s="163"/>
      <c r="N14" s="163"/>
      <c r="O14" s="135" t="s">
        <v>647</v>
      </c>
    </row>
    <row r="15" spans="1:15">
      <c r="A15" s="135">
        <v>8</v>
      </c>
      <c r="B15" s="135" t="s">
        <v>687</v>
      </c>
      <c r="C15" s="135" t="s">
        <v>686</v>
      </c>
      <c r="D15" s="135" t="s">
        <v>634</v>
      </c>
      <c r="E15" s="135" t="s">
        <v>633</v>
      </c>
      <c r="F15" s="135" t="s">
        <v>35821</v>
      </c>
      <c r="G15" s="135" t="s">
        <v>35819</v>
      </c>
      <c r="H15" s="135" t="s">
        <v>632</v>
      </c>
      <c r="I15" s="135"/>
      <c r="J15" s="135" t="s">
        <v>35049</v>
      </c>
      <c r="K15" s="135" t="s">
        <v>35809</v>
      </c>
      <c r="L15" s="163"/>
      <c r="M15" s="163"/>
      <c r="N15" s="163"/>
      <c r="O15" s="135" t="s">
        <v>647</v>
      </c>
    </row>
    <row r="16" spans="1:15">
      <c r="A16" s="135">
        <v>9</v>
      </c>
      <c r="B16" s="135" t="s">
        <v>28815</v>
      </c>
      <c r="C16" s="135" t="s">
        <v>2082</v>
      </c>
      <c r="D16" s="135" t="s">
        <v>634</v>
      </c>
      <c r="E16" s="135" t="s">
        <v>633</v>
      </c>
      <c r="F16" s="135" t="s">
        <v>35822</v>
      </c>
      <c r="G16" s="135" t="s">
        <v>35819</v>
      </c>
      <c r="H16" s="135" t="s">
        <v>632</v>
      </c>
      <c r="I16" s="135"/>
      <c r="J16" s="135" t="s">
        <v>35049</v>
      </c>
      <c r="K16" s="135" t="s">
        <v>35823</v>
      </c>
      <c r="L16" s="163" t="s">
        <v>35050</v>
      </c>
      <c r="M16" s="163" t="s">
        <v>35051</v>
      </c>
      <c r="N16" s="163" t="s">
        <v>35824</v>
      </c>
      <c r="O16" s="135" t="s">
        <v>35825</v>
      </c>
    </row>
    <row r="17" spans="1:15" hidden="1">
      <c r="A17" s="135">
        <v>10</v>
      </c>
      <c r="B17" s="135" t="s">
        <v>35826</v>
      </c>
      <c r="C17" s="135" t="s">
        <v>35827</v>
      </c>
      <c r="D17" s="135" t="s">
        <v>634</v>
      </c>
      <c r="E17" s="135" t="s">
        <v>633</v>
      </c>
      <c r="F17" s="135" t="s">
        <v>35828</v>
      </c>
      <c r="G17" s="135" t="s">
        <v>35808</v>
      </c>
      <c r="H17" s="135" t="s">
        <v>632</v>
      </c>
      <c r="I17" s="135"/>
      <c r="J17" s="135" t="s">
        <v>35049</v>
      </c>
      <c r="K17" s="135" t="s">
        <v>35809</v>
      </c>
      <c r="L17" s="163"/>
      <c r="M17" s="163"/>
      <c r="N17" s="163"/>
      <c r="O17" s="135" t="s">
        <v>647</v>
      </c>
    </row>
    <row r="18" spans="1:15">
      <c r="A18" s="135">
        <v>11</v>
      </c>
      <c r="B18" s="135" t="s">
        <v>708</v>
      </c>
      <c r="C18" s="135" t="s">
        <v>707</v>
      </c>
      <c r="D18" s="135" t="s">
        <v>634</v>
      </c>
      <c r="E18" s="135" t="s">
        <v>633</v>
      </c>
      <c r="F18" s="135" t="s">
        <v>35829</v>
      </c>
      <c r="G18" s="135" t="s">
        <v>35819</v>
      </c>
      <c r="H18" s="135" t="s">
        <v>632</v>
      </c>
      <c r="I18" s="135"/>
      <c r="J18" s="135" t="s">
        <v>35049</v>
      </c>
      <c r="K18" s="135" t="s">
        <v>35809</v>
      </c>
      <c r="L18" s="163"/>
      <c r="M18" s="163"/>
      <c r="N18" s="163"/>
      <c r="O18" s="135" t="s">
        <v>647</v>
      </c>
    </row>
    <row r="19" spans="1:15" hidden="1">
      <c r="A19" s="135">
        <v>12</v>
      </c>
      <c r="B19" s="135" t="s">
        <v>35830</v>
      </c>
      <c r="C19" s="135" t="s">
        <v>1923</v>
      </c>
      <c r="D19" s="135" t="s">
        <v>634</v>
      </c>
      <c r="E19" s="135" t="s">
        <v>633</v>
      </c>
      <c r="F19" s="135" t="s">
        <v>35831</v>
      </c>
      <c r="G19" s="135" t="s">
        <v>35808</v>
      </c>
      <c r="H19" s="135" t="s">
        <v>632</v>
      </c>
      <c r="I19" s="135"/>
      <c r="J19" s="135" t="s">
        <v>35049</v>
      </c>
      <c r="K19" s="135" t="s">
        <v>35823</v>
      </c>
      <c r="L19" s="163" t="s">
        <v>35050</v>
      </c>
      <c r="M19" s="163" t="s">
        <v>35051</v>
      </c>
      <c r="N19" s="163" t="s">
        <v>35832</v>
      </c>
      <c r="O19" s="135" t="s">
        <v>647</v>
      </c>
    </row>
    <row r="20" spans="1:15" hidden="1">
      <c r="A20" s="135">
        <v>13</v>
      </c>
      <c r="B20" s="135" t="s">
        <v>35833</v>
      </c>
      <c r="C20" s="135" t="s">
        <v>35834</v>
      </c>
      <c r="D20" s="135" t="s">
        <v>634</v>
      </c>
      <c r="E20" s="135" t="s">
        <v>633</v>
      </c>
      <c r="F20" s="135" t="s">
        <v>35835</v>
      </c>
      <c r="G20" s="135" t="s">
        <v>35808</v>
      </c>
      <c r="H20" s="135" t="s">
        <v>632</v>
      </c>
      <c r="I20" s="135"/>
      <c r="J20" s="135" t="s">
        <v>35049</v>
      </c>
      <c r="K20" s="135" t="s">
        <v>35823</v>
      </c>
      <c r="L20" s="163" t="s">
        <v>35050</v>
      </c>
      <c r="M20" s="163" t="s">
        <v>35051</v>
      </c>
      <c r="N20" s="163" t="s">
        <v>35836</v>
      </c>
      <c r="O20" s="135" t="s">
        <v>647</v>
      </c>
    </row>
    <row r="21" spans="1:15" hidden="1">
      <c r="A21" s="135">
        <v>14</v>
      </c>
      <c r="B21" s="135" t="s">
        <v>35837</v>
      </c>
      <c r="C21" s="135" t="s">
        <v>35838</v>
      </c>
      <c r="D21" s="135" t="s">
        <v>634</v>
      </c>
      <c r="E21" s="135" t="s">
        <v>633</v>
      </c>
      <c r="F21" s="135" t="s">
        <v>35839</v>
      </c>
      <c r="G21" s="135" t="s">
        <v>35808</v>
      </c>
      <c r="H21" s="135" t="s">
        <v>632</v>
      </c>
      <c r="I21" s="135"/>
      <c r="J21" s="135" t="s">
        <v>35049</v>
      </c>
      <c r="K21" s="135" t="s">
        <v>35809</v>
      </c>
      <c r="L21" s="163"/>
      <c r="M21" s="163"/>
      <c r="N21" s="163"/>
      <c r="O21" s="135" t="s">
        <v>647</v>
      </c>
    </row>
    <row r="22" spans="1:15" hidden="1">
      <c r="A22" s="135">
        <v>15</v>
      </c>
      <c r="B22" s="135" t="s">
        <v>35840</v>
      </c>
      <c r="C22" s="135" t="s">
        <v>35841</v>
      </c>
      <c r="D22" s="135" t="s">
        <v>634</v>
      </c>
      <c r="E22" s="135" t="s">
        <v>633</v>
      </c>
      <c r="F22" s="135" t="s">
        <v>35842</v>
      </c>
      <c r="G22" s="135" t="s">
        <v>35808</v>
      </c>
      <c r="H22" s="135" t="s">
        <v>632</v>
      </c>
      <c r="I22" s="135"/>
      <c r="J22" s="135" t="s">
        <v>35049</v>
      </c>
      <c r="K22" s="135" t="s">
        <v>35809</v>
      </c>
      <c r="L22" s="163"/>
      <c r="M22" s="163"/>
      <c r="N22" s="163"/>
      <c r="O22" s="135" t="s">
        <v>647</v>
      </c>
    </row>
    <row r="23" spans="1:15">
      <c r="A23" s="135">
        <v>16</v>
      </c>
      <c r="B23" s="135" t="s">
        <v>731</v>
      </c>
      <c r="C23" s="135" t="s">
        <v>730</v>
      </c>
      <c r="D23" s="135" t="s">
        <v>729</v>
      </c>
      <c r="E23" s="135" t="s">
        <v>728</v>
      </c>
      <c r="F23" s="135" t="s">
        <v>35843</v>
      </c>
      <c r="G23" s="135" t="s">
        <v>35819</v>
      </c>
      <c r="H23" s="135" t="s">
        <v>632</v>
      </c>
      <c r="I23" s="135"/>
      <c r="J23" s="135" t="s">
        <v>35049</v>
      </c>
      <c r="K23" s="135" t="s">
        <v>35809</v>
      </c>
      <c r="L23" s="163"/>
      <c r="M23" s="163"/>
      <c r="N23" s="163"/>
      <c r="O23" s="135" t="s">
        <v>647</v>
      </c>
    </row>
    <row r="24" spans="1:15">
      <c r="A24" s="135">
        <v>17</v>
      </c>
      <c r="B24" s="135" t="s">
        <v>750</v>
      </c>
      <c r="C24" s="135" t="s">
        <v>749</v>
      </c>
      <c r="D24" s="135" t="s">
        <v>729</v>
      </c>
      <c r="E24" s="135" t="s">
        <v>728</v>
      </c>
      <c r="F24" s="135" t="s">
        <v>35844</v>
      </c>
      <c r="G24" s="135" t="s">
        <v>35819</v>
      </c>
      <c r="H24" s="135" t="s">
        <v>632</v>
      </c>
      <c r="I24" s="135"/>
      <c r="J24" s="135" t="s">
        <v>35049</v>
      </c>
      <c r="K24" s="135" t="s">
        <v>35809</v>
      </c>
      <c r="L24" s="163"/>
      <c r="M24" s="163"/>
      <c r="N24" s="163"/>
      <c r="O24" s="135" t="s">
        <v>647</v>
      </c>
    </row>
    <row r="25" spans="1:15" hidden="1">
      <c r="A25" s="135">
        <v>18</v>
      </c>
      <c r="B25" s="135" t="s">
        <v>35845</v>
      </c>
      <c r="C25" s="135" t="s">
        <v>35841</v>
      </c>
      <c r="D25" s="135" t="s">
        <v>729</v>
      </c>
      <c r="E25" s="135" t="s">
        <v>728</v>
      </c>
      <c r="F25" s="135" t="s">
        <v>35846</v>
      </c>
      <c r="G25" s="135" t="s">
        <v>35808</v>
      </c>
      <c r="H25" s="135" t="s">
        <v>632</v>
      </c>
      <c r="I25" s="135"/>
      <c r="J25" s="135" t="s">
        <v>35049</v>
      </c>
      <c r="K25" s="135" t="s">
        <v>35809</v>
      </c>
      <c r="L25" s="163"/>
      <c r="M25" s="163"/>
      <c r="N25" s="163"/>
      <c r="O25" s="135" t="s">
        <v>647</v>
      </c>
    </row>
    <row r="26" spans="1:15">
      <c r="A26" s="135">
        <v>19</v>
      </c>
      <c r="B26" s="135" t="s">
        <v>782</v>
      </c>
      <c r="C26" s="135" t="s">
        <v>781</v>
      </c>
      <c r="D26" s="135" t="s">
        <v>729</v>
      </c>
      <c r="E26" s="135" t="s">
        <v>728</v>
      </c>
      <c r="F26" s="135" t="s">
        <v>35847</v>
      </c>
      <c r="G26" s="135" t="s">
        <v>35819</v>
      </c>
      <c r="H26" s="135" t="s">
        <v>632</v>
      </c>
      <c r="I26" s="135"/>
      <c r="J26" s="135" t="s">
        <v>35049</v>
      </c>
      <c r="K26" s="135" t="s">
        <v>35809</v>
      </c>
      <c r="L26" s="163"/>
      <c r="M26" s="163"/>
      <c r="N26" s="163"/>
      <c r="O26" s="135" t="s">
        <v>647</v>
      </c>
    </row>
    <row r="27" spans="1:15" hidden="1">
      <c r="A27" s="135">
        <v>20</v>
      </c>
      <c r="B27" s="135" t="s">
        <v>35848</v>
      </c>
      <c r="C27" s="135" t="s">
        <v>810</v>
      </c>
      <c r="D27" s="135" t="s">
        <v>729</v>
      </c>
      <c r="E27" s="135" t="s">
        <v>728</v>
      </c>
      <c r="F27" s="135" t="s">
        <v>35849</v>
      </c>
      <c r="G27" s="135" t="s">
        <v>35808</v>
      </c>
      <c r="H27" s="135" t="s">
        <v>632</v>
      </c>
      <c r="I27" s="135"/>
      <c r="J27" s="135" t="s">
        <v>35049</v>
      </c>
      <c r="K27" s="135" t="s">
        <v>35809</v>
      </c>
      <c r="L27" s="163"/>
      <c r="M27" s="163"/>
      <c r="N27" s="163"/>
      <c r="O27" s="135" t="s">
        <v>647</v>
      </c>
    </row>
    <row r="28" spans="1:15" hidden="1">
      <c r="A28" s="135">
        <v>21</v>
      </c>
      <c r="B28" s="135" t="s">
        <v>35850</v>
      </c>
      <c r="C28" s="135" t="s">
        <v>781</v>
      </c>
      <c r="D28" s="135" t="s">
        <v>809</v>
      </c>
      <c r="E28" s="135" t="s">
        <v>808</v>
      </c>
      <c r="F28" s="135" t="s">
        <v>35851</v>
      </c>
      <c r="G28" s="135" t="s">
        <v>35808</v>
      </c>
      <c r="H28" s="135" t="s">
        <v>632</v>
      </c>
      <c r="I28" s="135"/>
      <c r="J28" s="135" t="s">
        <v>35049</v>
      </c>
      <c r="K28" s="135" t="s">
        <v>35809</v>
      </c>
      <c r="L28" s="163"/>
      <c r="M28" s="163"/>
      <c r="N28" s="163"/>
      <c r="O28" s="135" t="s">
        <v>647</v>
      </c>
    </row>
    <row r="29" spans="1:15">
      <c r="A29" s="135">
        <v>22</v>
      </c>
      <c r="B29" s="135" t="s">
        <v>811</v>
      </c>
      <c r="C29" s="135" t="s">
        <v>810</v>
      </c>
      <c r="D29" s="135" t="s">
        <v>809</v>
      </c>
      <c r="E29" s="135" t="s">
        <v>808</v>
      </c>
      <c r="F29" s="135" t="s">
        <v>35852</v>
      </c>
      <c r="G29" s="135" t="s">
        <v>35819</v>
      </c>
      <c r="H29" s="135" t="s">
        <v>632</v>
      </c>
      <c r="I29" s="135"/>
      <c r="J29" s="135" t="s">
        <v>35049</v>
      </c>
      <c r="K29" s="135" t="s">
        <v>35809</v>
      </c>
      <c r="L29" s="163"/>
      <c r="M29" s="163"/>
      <c r="N29" s="163"/>
      <c r="O29" s="135" t="s">
        <v>647</v>
      </c>
    </row>
    <row r="30" spans="1:15">
      <c r="A30" s="135">
        <v>23</v>
      </c>
      <c r="B30" s="135" t="s">
        <v>839</v>
      </c>
      <c r="C30" s="135" t="s">
        <v>838</v>
      </c>
      <c r="D30" s="135" t="s">
        <v>809</v>
      </c>
      <c r="E30" s="135" t="s">
        <v>808</v>
      </c>
      <c r="F30" s="135" t="s">
        <v>35853</v>
      </c>
      <c r="G30" s="135" t="s">
        <v>35819</v>
      </c>
      <c r="H30" s="135" t="s">
        <v>632</v>
      </c>
      <c r="I30" s="135"/>
      <c r="J30" s="135" t="s">
        <v>35049</v>
      </c>
      <c r="K30" s="135" t="s">
        <v>35809</v>
      </c>
      <c r="L30" s="163"/>
      <c r="M30" s="163"/>
      <c r="N30" s="163"/>
      <c r="O30" s="135" t="s">
        <v>647</v>
      </c>
    </row>
    <row r="31" spans="1:15">
      <c r="A31" s="135">
        <v>24</v>
      </c>
      <c r="B31" s="135" t="s">
        <v>868</v>
      </c>
      <c r="C31" s="135" t="s">
        <v>749</v>
      </c>
      <c r="D31" s="135" t="s">
        <v>809</v>
      </c>
      <c r="E31" s="135" t="s">
        <v>808</v>
      </c>
      <c r="F31" s="135" t="s">
        <v>35854</v>
      </c>
      <c r="G31" s="135" t="s">
        <v>35819</v>
      </c>
      <c r="H31" s="135" t="s">
        <v>632</v>
      </c>
      <c r="I31" s="135"/>
      <c r="J31" s="135" t="s">
        <v>35049</v>
      </c>
      <c r="K31" s="135" t="s">
        <v>35809</v>
      </c>
      <c r="L31" s="163"/>
      <c r="M31" s="163"/>
      <c r="N31" s="163"/>
      <c r="O31" s="135" t="s">
        <v>647</v>
      </c>
    </row>
    <row r="32" spans="1:15" hidden="1">
      <c r="A32" s="135">
        <v>25</v>
      </c>
      <c r="B32" s="135" t="s">
        <v>35855</v>
      </c>
      <c r="C32" s="135" t="s">
        <v>35841</v>
      </c>
      <c r="D32" s="135" t="s">
        <v>809</v>
      </c>
      <c r="E32" s="135" t="s">
        <v>808</v>
      </c>
      <c r="F32" s="135" t="s">
        <v>35856</v>
      </c>
      <c r="G32" s="135" t="s">
        <v>35808</v>
      </c>
      <c r="H32" s="135" t="s">
        <v>632</v>
      </c>
      <c r="I32" s="135"/>
      <c r="J32" s="135" t="s">
        <v>35049</v>
      </c>
      <c r="K32" s="135" t="s">
        <v>35809</v>
      </c>
      <c r="L32" s="163"/>
      <c r="M32" s="163"/>
      <c r="N32" s="163"/>
      <c r="O32" s="135" t="s">
        <v>647</v>
      </c>
    </row>
    <row r="33" spans="1:15">
      <c r="A33" s="135">
        <v>26</v>
      </c>
      <c r="B33" s="135" t="s">
        <v>890</v>
      </c>
      <c r="C33" s="135" t="s">
        <v>781</v>
      </c>
      <c r="D33" s="135" t="s">
        <v>889</v>
      </c>
      <c r="E33" s="135" t="s">
        <v>888</v>
      </c>
      <c r="F33" s="135" t="s">
        <v>35857</v>
      </c>
      <c r="G33" s="135" t="s">
        <v>35819</v>
      </c>
      <c r="H33" s="135" t="s">
        <v>632</v>
      </c>
      <c r="I33" s="135"/>
      <c r="J33" s="135" t="s">
        <v>35049</v>
      </c>
      <c r="K33" s="135" t="s">
        <v>35809</v>
      </c>
      <c r="L33" s="163"/>
      <c r="M33" s="163"/>
      <c r="N33" s="163"/>
      <c r="O33" s="135" t="s">
        <v>647</v>
      </c>
    </row>
    <row r="34" spans="1:15">
      <c r="A34" s="135">
        <v>27</v>
      </c>
      <c r="B34" s="135" t="s">
        <v>905</v>
      </c>
      <c r="C34" s="135" t="s">
        <v>904</v>
      </c>
      <c r="D34" s="135" t="s">
        <v>889</v>
      </c>
      <c r="E34" s="135" t="s">
        <v>888</v>
      </c>
      <c r="F34" s="135" t="s">
        <v>35858</v>
      </c>
      <c r="G34" s="135" t="s">
        <v>35819</v>
      </c>
      <c r="H34" s="135" t="s">
        <v>632</v>
      </c>
      <c r="I34" s="135"/>
      <c r="J34" s="135" t="s">
        <v>35049</v>
      </c>
      <c r="K34" s="135" t="s">
        <v>35809</v>
      </c>
      <c r="L34" s="163"/>
      <c r="M34" s="163"/>
      <c r="N34" s="163"/>
      <c r="O34" s="135" t="s">
        <v>647</v>
      </c>
    </row>
    <row r="35" spans="1:15">
      <c r="A35" s="135">
        <v>28</v>
      </c>
      <c r="B35" s="135" t="s">
        <v>919</v>
      </c>
      <c r="C35" s="135" t="s">
        <v>918</v>
      </c>
      <c r="D35" s="135" t="s">
        <v>889</v>
      </c>
      <c r="E35" s="135" t="s">
        <v>888</v>
      </c>
      <c r="F35" s="135" t="s">
        <v>35859</v>
      </c>
      <c r="G35" s="135" t="s">
        <v>35819</v>
      </c>
      <c r="H35" s="135" t="s">
        <v>632</v>
      </c>
      <c r="I35" s="135"/>
      <c r="J35" s="135" t="s">
        <v>35049</v>
      </c>
      <c r="K35" s="135" t="s">
        <v>35809</v>
      </c>
      <c r="L35" s="163"/>
      <c r="M35" s="163"/>
      <c r="N35" s="163"/>
      <c r="O35" s="135" t="s">
        <v>647</v>
      </c>
    </row>
    <row r="36" spans="1:15">
      <c r="A36" s="135">
        <v>29</v>
      </c>
      <c r="B36" s="135" t="s">
        <v>933</v>
      </c>
      <c r="C36" s="135" t="s">
        <v>932</v>
      </c>
      <c r="D36" s="135" t="s">
        <v>889</v>
      </c>
      <c r="E36" s="135" t="s">
        <v>888</v>
      </c>
      <c r="F36" s="135" t="s">
        <v>35860</v>
      </c>
      <c r="G36" s="135" t="s">
        <v>35819</v>
      </c>
      <c r="H36" s="135" t="s">
        <v>632</v>
      </c>
      <c r="I36" s="135"/>
      <c r="J36" s="135" t="s">
        <v>35049</v>
      </c>
      <c r="K36" s="135" t="s">
        <v>35809</v>
      </c>
      <c r="L36" s="163"/>
      <c r="M36" s="163"/>
      <c r="N36" s="163"/>
      <c r="O36" s="135" t="s">
        <v>647</v>
      </c>
    </row>
    <row r="37" spans="1:15">
      <c r="A37" s="135">
        <v>30</v>
      </c>
      <c r="B37" s="135" t="s">
        <v>947</v>
      </c>
      <c r="C37" s="135" t="s">
        <v>946</v>
      </c>
      <c r="D37" s="135" t="s">
        <v>889</v>
      </c>
      <c r="E37" s="135" t="s">
        <v>888</v>
      </c>
      <c r="F37" s="135" t="s">
        <v>35861</v>
      </c>
      <c r="G37" s="135" t="s">
        <v>35819</v>
      </c>
      <c r="H37" s="135" t="s">
        <v>632</v>
      </c>
      <c r="I37" s="135"/>
      <c r="J37" s="135" t="s">
        <v>35049</v>
      </c>
      <c r="K37" s="135" t="s">
        <v>35823</v>
      </c>
      <c r="L37" s="163" t="s">
        <v>35050</v>
      </c>
      <c r="M37" s="163" t="s">
        <v>35057</v>
      </c>
      <c r="N37" s="163" t="s">
        <v>35862</v>
      </c>
      <c r="O37" s="135" t="s">
        <v>647</v>
      </c>
    </row>
    <row r="38" spans="1:15" hidden="1">
      <c r="A38" s="135">
        <v>31</v>
      </c>
      <c r="B38" s="135" t="s">
        <v>35863</v>
      </c>
      <c r="C38" s="135" t="s">
        <v>35864</v>
      </c>
      <c r="D38" s="135" t="s">
        <v>889</v>
      </c>
      <c r="E38" s="135" t="s">
        <v>888</v>
      </c>
      <c r="F38" s="135" t="s">
        <v>35865</v>
      </c>
      <c r="G38" s="135" t="s">
        <v>35808</v>
      </c>
      <c r="H38" s="135" t="s">
        <v>632</v>
      </c>
      <c r="I38" s="135"/>
      <c r="J38" s="135" t="s">
        <v>35049</v>
      </c>
      <c r="K38" s="135" t="s">
        <v>35823</v>
      </c>
      <c r="L38" s="163" t="s">
        <v>35050</v>
      </c>
      <c r="M38" s="163" t="s">
        <v>35057</v>
      </c>
      <c r="N38" s="163" t="s">
        <v>35781</v>
      </c>
      <c r="O38" s="135" t="s">
        <v>647</v>
      </c>
    </row>
    <row r="39" spans="1:15" hidden="1">
      <c r="A39" s="135">
        <v>32</v>
      </c>
      <c r="B39" s="135" t="s">
        <v>35866</v>
      </c>
      <c r="C39" s="135" t="s">
        <v>35867</v>
      </c>
      <c r="D39" s="135" t="s">
        <v>889</v>
      </c>
      <c r="E39" s="135" t="s">
        <v>888</v>
      </c>
      <c r="F39" s="135" t="s">
        <v>35868</v>
      </c>
      <c r="G39" s="135" t="s">
        <v>35808</v>
      </c>
      <c r="H39" s="135" t="s">
        <v>632</v>
      </c>
      <c r="I39" s="135"/>
      <c r="J39" s="135" t="s">
        <v>35049</v>
      </c>
      <c r="K39" s="135" t="s">
        <v>35823</v>
      </c>
      <c r="L39" s="163" t="s">
        <v>35050</v>
      </c>
      <c r="M39" s="163" t="s">
        <v>35057</v>
      </c>
      <c r="N39" s="163" t="s">
        <v>35869</v>
      </c>
      <c r="O39" s="135" t="s">
        <v>647</v>
      </c>
    </row>
    <row r="40" spans="1:15">
      <c r="A40" s="135">
        <v>33</v>
      </c>
      <c r="B40" s="135" t="s">
        <v>968</v>
      </c>
      <c r="C40" s="135" t="s">
        <v>967</v>
      </c>
      <c r="D40" s="135" t="s">
        <v>889</v>
      </c>
      <c r="E40" s="135" t="s">
        <v>888</v>
      </c>
      <c r="F40" s="135" t="s">
        <v>35870</v>
      </c>
      <c r="G40" s="135" t="s">
        <v>35819</v>
      </c>
      <c r="H40" s="135" t="s">
        <v>632</v>
      </c>
      <c r="I40" s="135"/>
      <c r="J40" s="135" t="s">
        <v>35049</v>
      </c>
      <c r="K40" s="135" t="s">
        <v>35823</v>
      </c>
      <c r="L40" s="163" t="s">
        <v>35050</v>
      </c>
      <c r="M40" s="163" t="s">
        <v>35057</v>
      </c>
      <c r="N40" s="163" t="s">
        <v>35359</v>
      </c>
      <c r="O40" s="135" t="s">
        <v>647</v>
      </c>
    </row>
    <row r="41" spans="1:15">
      <c r="A41" s="135">
        <v>34</v>
      </c>
      <c r="B41" s="135" t="s">
        <v>988</v>
      </c>
      <c r="C41" s="135" t="s">
        <v>987</v>
      </c>
      <c r="D41" s="135" t="s">
        <v>889</v>
      </c>
      <c r="E41" s="135" t="s">
        <v>888</v>
      </c>
      <c r="F41" s="135" t="s">
        <v>35871</v>
      </c>
      <c r="G41" s="135" t="s">
        <v>35819</v>
      </c>
      <c r="H41" s="135" t="s">
        <v>632</v>
      </c>
      <c r="I41" s="135"/>
      <c r="J41" s="135" t="s">
        <v>35049</v>
      </c>
      <c r="K41" s="135" t="s">
        <v>35823</v>
      </c>
      <c r="L41" s="163" t="s">
        <v>35050</v>
      </c>
      <c r="M41" s="163" t="s">
        <v>35057</v>
      </c>
      <c r="N41" s="163" t="s">
        <v>35872</v>
      </c>
      <c r="O41" s="135"/>
    </row>
    <row r="42" spans="1:15" hidden="1">
      <c r="A42" s="135">
        <v>35</v>
      </c>
      <c r="B42" s="135" t="s">
        <v>35873</v>
      </c>
      <c r="C42" s="135" t="s">
        <v>35841</v>
      </c>
      <c r="D42" s="135" t="s">
        <v>889</v>
      </c>
      <c r="E42" s="135" t="s">
        <v>888</v>
      </c>
      <c r="F42" s="135" t="s">
        <v>35874</v>
      </c>
      <c r="G42" s="135" t="s">
        <v>35808</v>
      </c>
      <c r="H42" s="135" t="s">
        <v>632</v>
      </c>
      <c r="I42" s="135"/>
      <c r="J42" s="135" t="s">
        <v>35049</v>
      </c>
      <c r="K42" s="135" t="s">
        <v>35809</v>
      </c>
      <c r="L42" s="163"/>
      <c r="M42" s="163"/>
      <c r="N42" s="163"/>
      <c r="O42" s="135" t="s">
        <v>647</v>
      </c>
    </row>
    <row r="43" spans="1:15">
      <c r="A43" s="135">
        <v>36</v>
      </c>
      <c r="B43" s="135" t="s">
        <v>1002</v>
      </c>
      <c r="C43" s="135" t="s">
        <v>1001</v>
      </c>
      <c r="D43" s="135" t="s">
        <v>889</v>
      </c>
      <c r="E43" s="135" t="s">
        <v>888</v>
      </c>
      <c r="F43" s="135" t="s">
        <v>35875</v>
      </c>
      <c r="G43" s="135" t="s">
        <v>35819</v>
      </c>
      <c r="H43" s="135" t="s">
        <v>632</v>
      </c>
      <c r="I43" s="135"/>
      <c r="J43" s="135" t="s">
        <v>35049</v>
      </c>
      <c r="K43" s="135" t="s">
        <v>35809</v>
      </c>
      <c r="L43" s="163"/>
      <c r="M43" s="163"/>
      <c r="N43" s="163"/>
      <c r="O43" s="135" t="s">
        <v>647</v>
      </c>
    </row>
    <row r="44" spans="1:15" hidden="1">
      <c r="A44" s="135">
        <v>37</v>
      </c>
      <c r="B44" s="135" t="s">
        <v>35876</v>
      </c>
      <c r="C44" s="135" t="s">
        <v>781</v>
      </c>
      <c r="D44" s="135" t="s">
        <v>1016</v>
      </c>
      <c r="E44" s="135" t="s">
        <v>1015</v>
      </c>
      <c r="F44" s="135" t="s">
        <v>35877</v>
      </c>
      <c r="G44" s="135" t="s">
        <v>35808</v>
      </c>
      <c r="H44" s="135" t="s">
        <v>632</v>
      </c>
      <c r="I44" s="135"/>
      <c r="J44" s="135" t="s">
        <v>35049</v>
      </c>
      <c r="K44" s="135" t="s">
        <v>35809</v>
      </c>
      <c r="L44" s="163"/>
      <c r="M44" s="163"/>
      <c r="N44" s="163"/>
      <c r="O44" s="135" t="s">
        <v>647</v>
      </c>
    </row>
    <row r="45" spans="1:15" hidden="1">
      <c r="A45" s="135">
        <v>38</v>
      </c>
      <c r="B45" s="135" t="s">
        <v>35878</v>
      </c>
      <c r="C45" s="135" t="s">
        <v>904</v>
      </c>
      <c r="D45" s="135" t="s">
        <v>1016</v>
      </c>
      <c r="E45" s="135" t="s">
        <v>1015</v>
      </c>
      <c r="F45" s="135" t="s">
        <v>35879</v>
      </c>
      <c r="G45" s="135" t="s">
        <v>35808</v>
      </c>
      <c r="H45" s="135" t="s">
        <v>632</v>
      </c>
      <c r="I45" s="135"/>
      <c r="J45" s="135" t="s">
        <v>35049</v>
      </c>
      <c r="K45" s="135" t="s">
        <v>35809</v>
      </c>
      <c r="L45" s="163"/>
      <c r="M45" s="163"/>
      <c r="N45" s="163"/>
      <c r="O45" s="135" t="s">
        <v>647</v>
      </c>
    </row>
    <row r="46" spans="1:15" hidden="1">
      <c r="A46" s="135">
        <v>39</v>
      </c>
      <c r="B46" s="135" t="s">
        <v>35880</v>
      </c>
      <c r="C46" s="135" t="s">
        <v>918</v>
      </c>
      <c r="D46" s="135" t="s">
        <v>1016</v>
      </c>
      <c r="E46" s="135" t="s">
        <v>1015</v>
      </c>
      <c r="F46" s="135" t="s">
        <v>35881</v>
      </c>
      <c r="G46" s="135" t="s">
        <v>35808</v>
      </c>
      <c r="H46" s="135" t="s">
        <v>632</v>
      </c>
      <c r="I46" s="135"/>
      <c r="J46" s="135" t="s">
        <v>35049</v>
      </c>
      <c r="K46" s="135" t="s">
        <v>35809</v>
      </c>
      <c r="L46" s="163"/>
      <c r="M46" s="163"/>
      <c r="N46" s="163"/>
      <c r="O46" s="135" t="s">
        <v>647</v>
      </c>
    </row>
    <row r="47" spans="1:15" hidden="1">
      <c r="A47" s="135">
        <v>40</v>
      </c>
      <c r="B47" s="135" t="s">
        <v>35882</v>
      </c>
      <c r="C47" s="135" t="s">
        <v>932</v>
      </c>
      <c r="D47" s="135" t="s">
        <v>1016</v>
      </c>
      <c r="E47" s="135" t="s">
        <v>1015</v>
      </c>
      <c r="F47" s="135" t="s">
        <v>35883</v>
      </c>
      <c r="G47" s="135" t="s">
        <v>35808</v>
      </c>
      <c r="H47" s="135" t="s">
        <v>632</v>
      </c>
      <c r="I47" s="135"/>
      <c r="J47" s="135" t="s">
        <v>35049</v>
      </c>
      <c r="K47" s="135" t="s">
        <v>35809</v>
      </c>
      <c r="L47" s="163"/>
      <c r="M47" s="163"/>
      <c r="N47" s="163"/>
      <c r="O47" s="135" t="s">
        <v>647</v>
      </c>
    </row>
    <row r="48" spans="1:15">
      <c r="A48" s="135">
        <v>41</v>
      </c>
      <c r="B48" s="135" t="s">
        <v>28831</v>
      </c>
      <c r="C48" s="135" t="s">
        <v>28830</v>
      </c>
      <c r="D48" s="135" t="s">
        <v>1016</v>
      </c>
      <c r="E48" s="135" t="s">
        <v>1015</v>
      </c>
      <c r="F48" s="135" t="s">
        <v>35884</v>
      </c>
      <c r="G48" s="135" t="s">
        <v>35819</v>
      </c>
      <c r="H48" s="135" t="s">
        <v>632</v>
      </c>
      <c r="I48" s="135"/>
      <c r="J48" s="135" t="s">
        <v>35049</v>
      </c>
      <c r="K48" s="135" t="s">
        <v>35809</v>
      </c>
      <c r="L48" s="163"/>
      <c r="M48" s="163"/>
      <c r="N48" s="163"/>
      <c r="O48" s="135" t="s">
        <v>35825</v>
      </c>
    </row>
    <row r="49" spans="1:15">
      <c r="A49" s="135">
        <v>42</v>
      </c>
      <c r="B49" s="135" t="s">
        <v>1018</v>
      </c>
      <c r="C49" s="135" t="s">
        <v>1017</v>
      </c>
      <c r="D49" s="135" t="s">
        <v>1016</v>
      </c>
      <c r="E49" s="135" t="s">
        <v>1015</v>
      </c>
      <c r="F49" s="135" t="s">
        <v>35885</v>
      </c>
      <c r="G49" s="135" t="s">
        <v>35819</v>
      </c>
      <c r="H49" s="135" t="s">
        <v>632</v>
      </c>
      <c r="I49" s="135"/>
      <c r="J49" s="135" t="s">
        <v>35049</v>
      </c>
      <c r="K49" s="135" t="s">
        <v>35823</v>
      </c>
      <c r="L49" s="163" t="s">
        <v>35050</v>
      </c>
      <c r="M49" s="163" t="s">
        <v>35059</v>
      </c>
      <c r="N49" s="163" t="s">
        <v>35886</v>
      </c>
      <c r="O49" s="135" t="s">
        <v>647</v>
      </c>
    </row>
    <row r="50" spans="1:15" hidden="1">
      <c r="A50" s="135">
        <v>43</v>
      </c>
      <c r="B50" s="135" t="s">
        <v>35887</v>
      </c>
      <c r="C50" s="135" t="s">
        <v>35841</v>
      </c>
      <c r="D50" s="135" t="s">
        <v>1016</v>
      </c>
      <c r="E50" s="135" t="s">
        <v>1015</v>
      </c>
      <c r="F50" s="135" t="s">
        <v>35888</v>
      </c>
      <c r="G50" s="135" t="s">
        <v>35808</v>
      </c>
      <c r="H50" s="135" t="s">
        <v>632</v>
      </c>
      <c r="I50" s="135"/>
      <c r="J50" s="135" t="s">
        <v>35049</v>
      </c>
      <c r="K50" s="135" t="s">
        <v>35809</v>
      </c>
      <c r="L50" s="163"/>
      <c r="M50" s="163"/>
      <c r="N50" s="163"/>
      <c r="O50" s="135" t="s">
        <v>647</v>
      </c>
    </row>
    <row r="51" spans="1:15" hidden="1">
      <c r="A51" s="135">
        <v>44</v>
      </c>
      <c r="B51" s="135" t="s">
        <v>35889</v>
      </c>
      <c r="C51" s="135" t="s">
        <v>781</v>
      </c>
      <c r="D51" s="135" t="s">
        <v>1041</v>
      </c>
      <c r="E51" s="135" t="s">
        <v>1040</v>
      </c>
      <c r="F51" s="135" t="s">
        <v>35890</v>
      </c>
      <c r="G51" s="135" t="s">
        <v>35808</v>
      </c>
      <c r="H51" s="135" t="s">
        <v>632</v>
      </c>
      <c r="I51" s="135"/>
      <c r="J51" s="135" t="s">
        <v>35049</v>
      </c>
      <c r="K51" s="135" t="s">
        <v>35809</v>
      </c>
      <c r="L51" s="163"/>
      <c r="M51" s="163"/>
      <c r="N51" s="163"/>
      <c r="O51" s="135" t="s">
        <v>647</v>
      </c>
    </row>
    <row r="52" spans="1:15" hidden="1">
      <c r="A52" s="135">
        <v>45</v>
      </c>
      <c r="B52" s="135" t="s">
        <v>35891</v>
      </c>
      <c r="C52" s="135" t="s">
        <v>904</v>
      </c>
      <c r="D52" s="135" t="s">
        <v>1041</v>
      </c>
      <c r="E52" s="135" t="s">
        <v>1040</v>
      </c>
      <c r="F52" s="135" t="s">
        <v>35892</v>
      </c>
      <c r="G52" s="135" t="s">
        <v>35808</v>
      </c>
      <c r="H52" s="135" t="s">
        <v>632</v>
      </c>
      <c r="I52" s="135"/>
      <c r="J52" s="135" t="s">
        <v>35049</v>
      </c>
      <c r="K52" s="135" t="s">
        <v>35809</v>
      </c>
      <c r="L52" s="163"/>
      <c r="M52" s="163"/>
      <c r="N52" s="163"/>
      <c r="O52" s="135" t="s">
        <v>647</v>
      </c>
    </row>
    <row r="53" spans="1:15" hidden="1">
      <c r="A53" s="135">
        <v>46</v>
      </c>
      <c r="B53" s="135" t="s">
        <v>35893</v>
      </c>
      <c r="C53" s="135" t="s">
        <v>918</v>
      </c>
      <c r="D53" s="135" t="s">
        <v>1041</v>
      </c>
      <c r="E53" s="135" t="s">
        <v>1040</v>
      </c>
      <c r="F53" s="135" t="s">
        <v>35894</v>
      </c>
      <c r="G53" s="135" t="s">
        <v>35808</v>
      </c>
      <c r="H53" s="135" t="s">
        <v>632</v>
      </c>
      <c r="I53" s="135"/>
      <c r="J53" s="135" t="s">
        <v>35049</v>
      </c>
      <c r="K53" s="135" t="s">
        <v>35809</v>
      </c>
      <c r="L53" s="163"/>
      <c r="M53" s="163"/>
      <c r="N53" s="163"/>
      <c r="O53" s="135" t="s">
        <v>647</v>
      </c>
    </row>
    <row r="54" spans="1:15" hidden="1">
      <c r="A54" s="135">
        <v>47</v>
      </c>
      <c r="B54" s="135" t="s">
        <v>35895</v>
      </c>
      <c r="C54" s="135" t="s">
        <v>932</v>
      </c>
      <c r="D54" s="135" t="s">
        <v>1041</v>
      </c>
      <c r="E54" s="135" t="s">
        <v>1040</v>
      </c>
      <c r="F54" s="135" t="s">
        <v>35896</v>
      </c>
      <c r="G54" s="135" t="s">
        <v>35808</v>
      </c>
      <c r="H54" s="135" t="s">
        <v>632</v>
      </c>
      <c r="I54" s="135"/>
      <c r="J54" s="135" t="s">
        <v>35049</v>
      </c>
      <c r="K54" s="135" t="s">
        <v>35809</v>
      </c>
      <c r="L54" s="163"/>
      <c r="M54" s="163"/>
      <c r="N54" s="163"/>
      <c r="O54" s="135" t="s">
        <v>647</v>
      </c>
    </row>
    <row r="55" spans="1:15">
      <c r="A55" s="135">
        <v>48</v>
      </c>
      <c r="B55" s="135" t="s">
        <v>1043</v>
      </c>
      <c r="C55" s="135" t="s">
        <v>1042</v>
      </c>
      <c r="D55" s="135" t="s">
        <v>1041</v>
      </c>
      <c r="E55" s="135" t="s">
        <v>1040</v>
      </c>
      <c r="F55" s="135" t="s">
        <v>35897</v>
      </c>
      <c r="G55" s="135" t="s">
        <v>35819</v>
      </c>
      <c r="H55" s="135" t="s">
        <v>632</v>
      </c>
      <c r="I55" s="135"/>
      <c r="J55" s="135" t="s">
        <v>35049</v>
      </c>
      <c r="K55" s="135" t="s">
        <v>35809</v>
      </c>
      <c r="L55" s="163"/>
      <c r="M55" s="163"/>
      <c r="N55" s="163"/>
      <c r="O55" s="135" t="s">
        <v>647</v>
      </c>
    </row>
    <row r="56" spans="1:15">
      <c r="A56" s="135">
        <v>49</v>
      </c>
      <c r="B56" s="135" t="s">
        <v>1074</v>
      </c>
      <c r="C56" s="135" t="s">
        <v>1073</v>
      </c>
      <c r="D56" s="135" t="s">
        <v>1041</v>
      </c>
      <c r="E56" s="135" t="s">
        <v>1040</v>
      </c>
      <c r="F56" s="135" t="s">
        <v>35898</v>
      </c>
      <c r="G56" s="135" t="s">
        <v>35819</v>
      </c>
      <c r="H56" s="135" t="s">
        <v>632</v>
      </c>
      <c r="I56" s="135"/>
      <c r="J56" s="135" t="s">
        <v>35049</v>
      </c>
      <c r="K56" s="135" t="s">
        <v>35809</v>
      </c>
      <c r="L56" s="163"/>
      <c r="M56" s="163"/>
      <c r="N56" s="163"/>
      <c r="O56" s="135" t="s">
        <v>647</v>
      </c>
    </row>
    <row r="57" spans="1:15">
      <c r="A57" s="135">
        <v>50</v>
      </c>
      <c r="B57" s="135" t="s">
        <v>1089</v>
      </c>
      <c r="C57" s="135" t="s">
        <v>1088</v>
      </c>
      <c r="D57" s="135" t="s">
        <v>1041</v>
      </c>
      <c r="E57" s="135" t="s">
        <v>1040</v>
      </c>
      <c r="F57" s="135" t="s">
        <v>35899</v>
      </c>
      <c r="G57" s="135" t="s">
        <v>35819</v>
      </c>
      <c r="H57" s="135" t="s">
        <v>632</v>
      </c>
      <c r="I57" s="135"/>
      <c r="J57" s="135" t="s">
        <v>35049</v>
      </c>
      <c r="K57" s="135" t="s">
        <v>35809</v>
      </c>
      <c r="L57" s="163"/>
      <c r="M57" s="163"/>
      <c r="N57" s="163"/>
      <c r="O57" s="135" t="s">
        <v>647</v>
      </c>
    </row>
    <row r="58" spans="1:15" hidden="1">
      <c r="A58" s="135">
        <v>51</v>
      </c>
      <c r="B58" s="135" t="s">
        <v>35900</v>
      </c>
      <c r="C58" s="135" t="s">
        <v>35841</v>
      </c>
      <c r="D58" s="135" t="s">
        <v>1041</v>
      </c>
      <c r="E58" s="135" t="s">
        <v>1040</v>
      </c>
      <c r="F58" s="135" t="s">
        <v>35901</v>
      </c>
      <c r="G58" s="135" t="s">
        <v>35808</v>
      </c>
      <c r="H58" s="135" t="s">
        <v>632</v>
      </c>
      <c r="I58" s="135"/>
      <c r="J58" s="135" t="s">
        <v>35049</v>
      </c>
      <c r="K58" s="135" t="s">
        <v>35809</v>
      </c>
      <c r="L58" s="163"/>
      <c r="M58" s="163"/>
      <c r="N58" s="163"/>
      <c r="O58" s="135" t="s">
        <v>647</v>
      </c>
    </row>
    <row r="59" spans="1:15">
      <c r="A59" s="135">
        <v>52</v>
      </c>
      <c r="B59" s="135" t="s">
        <v>1097</v>
      </c>
      <c r="C59" s="135" t="s">
        <v>1096</v>
      </c>
      <c r="D59" s="135" t="s">
        <v>1041</v>
      </c>
      <c r="E59" s="135" t="s">
        <v>1040</v>
      </c>
      <c r="F59" s="135" t="s">
        <v>35902</v>
      </c>
      <c r="G59" s="135" t="s">
        <v>35819</v>
      </c>
      <c r="H59" s="135" t="s">
        <v>632</v>
      </c>
      <c r="I59" s="135"/>
      <c r="J59" s="135" t="s">
        <v>35049</v>
      </c>
      <c r="K59" s="135" t="s">
        <v>35823</v>
      </c>
      <c r="L59" s="163" t="s">
        <v>35050</v>
      </c>
      <c r="M59" s="163" t="s">
        <v>35061</v>
      </c>
      <c r="N59" s="163" t="s">
        <v>35903</v>
      </c>
      <c r="O59" s="135" t="s">
        <v>647</v>
      </c>
    </row>
    <row r="60" spans="1:15" hidden="1">
      <c r="A60" s="135">
        <v>53</v>
      </c>
      <c r="B60" s="135" t="s">
        <v>35904</v>
      </c>
      <c r="C60" s="135" t="s">
        <v>781</v>
      </c>
      <c r="D60" s="135" t="s">
        <v>1110</v>
      </c>
      <c r="E60" s="135" t="s">
        <v>1109</v>
      </c>
      <c r="F60" s="135" t="s">
        <v>35905</v>
      </c>
      <c r="G60" s="135" t="s">
        <v>35808</v>
      </c>
      <c r="H60" s="135" t="s">
        <v>632</v>
      </c>
      <c r="I60" s="135"/>
      <c r="J60" s="135" t="s">
        <v>35049</v>
      </c>
      <c r="K60" s="135" t="s">
        <v>35809</v>
      </c>
      <c r="L60" s="163"/>
      <c r="M60" s="163"/>
      <c r="N60" s="163"/>
      <c r="O60" s="135" t="s">
        <v>647</v>
      </c>
    </row>
    <row r="61" spans="1:15" hidden="1">
      <c r="A61" s="135">
        <v>54</v>
      </c>
      <c r="B61" s="135" t="s">
        <v>35906</v>
      </c>
      <c r="C61" s="135" t="s">
        <v>904</v>
      </c>
      <c r="D61" s="135" t="s">
        <v>1110</v>
      </c>
      <c r="E61" s="135" t="s">
        <v>1109</v>
      </c>
      <c r="F61" s="135" t="s">
        <v>35907</v>
      </c>
      <c r="G61" s="135" t="s">
        <v>35808</v>
      </c>
      <c r="H61" s="135" t="s">
        <v>632</v>
      </c>
      <c r="I61" s="135"/>
      <c r="J61" s="135" t="s">
        <v>35049</v>
      </c>
      <c r="K61" s="135" t="s">
        <v>35809</v>
      </c>
      <c r="L61" s="163"/>
      <c r="M61" s="163"/>
      <c r="N61" s="163"/>
      <c r="O61" s="135" t="s">
        <v>647</v>
      </c>
    </row>
    <row r="62" spans="1:15" hidden="1">
      <c r="A62" s="135">
        <v>55</v>
      </c>
      <c r="B62" s="135" t="s">
        <v>35908</v>
      </c>
      <c r="C62" s="135" t="s">
        <v>918</v>
      </c>
      <c r="D62" s="135" t="s">
        <v>1110</v>
      </c>
      <c r="E62" s="135" t="s">
        <v>1109</v>
      </c>
      <c r="F62" s="135" t="s">
        <v>35909</v>
      </c>
      <c r="G62" s="135" t="s">
        <v>35808</v>
      </c>
      <c r="H62" s="135" t="s">
        <v>632</v>
      </c>
      <c r="I62" s="135"/>
      <c r="J62" s="135" t="s">
        <v>35049</v>
      </c>
      <c r="K62" s="135" t="s">
        <v>35809</v>
      </c>
      <c r="L62" s="163"/>
      <c r="M62" s="163"/>
      <c r="N62" s="163"/>
      <c r="O62" s="135" t="s">
        <v>647</v>
      </c>
    </row>
    <row r="63" spans="1:15" hidden="1">
      <c r="A63" s="135">
        <v>56</v>
      </c>
      <c r="B63" s="135" t="s">
        <v>35910</v>
      </c>
      <c r="C63" s="135" t="s">
        <v>932</v>
      </c>
      <c r="D63" s="135" t="s">
        <v>1110</v>
      </c>
      <c r="E63" s="135" t="s">
        <v>1109</v>
      </c>
      <c r="F63" s="135" t="s">
        <v>35911</v>
      </c>
      <c r="G63" s="135" t="s">
        <v>35808</v>
      </c>
      <c r="H63" s="135" t="s">
        <v>632</v>
      </c>
      <c r="I63" s="135"/>
      <c r="J63" s="135" t="s">
        <v>35049</v>
      </c>
      <c r="K63" s="135" t="s">
        <v>35809</v>
      </c>
      <c r="L63" s="163"/>
      <c r="M63" s="163"/>
      <c r="N63" s="163"/>
      <c r="O63" s="135" t="s">
        <v>647</v>
      </c>
    </row>
    <row r="64" spans="1:15">
      <c r="A64" s="135">
        <v>57</v>
      </c>
      <c r="B64" s="135" t="s">
        <v>1111</v>
      </c>
      <c r="C64" s="135" t="s">
        <v>1042</v>
      </c>
      <c r="D64" s="135" t="s">
        <v>1110</v>
      </c>
      <c r="E64" s="135" t="s">
        <v>1109</v>
      </c>
      <c r="F64" s="135" t="s">
        <v>35912</v>
      </c>
      <c r="G64" s="135" t="s">
        <v>35819</v>
      </c>
      <c r="H64" s="135" t="s">
        <v>632</v>
      </c>
      <c r="I64" s="135"/>
      <c r="J64" s="135" t="s">
        <v>35049</v>
      </c>
      <c r="K64" s="135" t="s">
        <v>35809</v>
      </c>
      <c r="L64" s="163"/>
      <c r="M64" s="163"/>
      <c r="N64" s="163"/>
      <c r="O64" s="135" t="s">
        <v>647</v>
      </c>
    </row>
    <row r="65" spans="1:15">
      <c r="A65" s="135">
        <v>58</v>
      </c>
      <c r="B65" s="135" t="s">
        <v>1133</v>
      </c>
      <c r="C65" s="135" t="s">
        <v>1132</v>
      </c>
      <c r="D65" s="135" t="s">
        <v>1110</v>
      </c>
      <c r="E65" s="135" t="s">
        <v>1109</v>
      </c>
      <c r="F65" s="135" t="s">
        <v>35913</v>
      </c>
      <c r="G65" s="135" t="s">
        <v>35819</v>
      </c>
      <c r="H65" s="135" t="s">
        <v>632</v>
      </c>
      <c r="I65" s="135"/>
      <c r="J65" s="135" t="s">
        <v>35049</v>
      </c>
      <c r="K65" s="135" t="s">
        <v>35809</v>
      </c>
      <c r="L65" s="163"/>
      <c r="M65" s="163"/>
      <c r="N65" s="163"/>
      <c r="O65" s="135" t="s">
        <v>647</v>
      </c>
    </row>
    <row r="66" spans="1:15" hidden="1">
      <c r="A66" s="135">
        <v>59</v>
      </c>
      <c r="B66" s="135" t="s">
        <v>35914</v>
      </c>
      <c r="C66" s="135" t="s">
        <v>35841</v>
      </c>
      <c r="D66" s="135" t="s">
        <v>1110</v>
      </c>
      <c r="E66" s="135" t="s">
        <v>1109</v>
      </c>
      <c r="F66" s="135" t="s">
        <v>35915</v>
      </c>
      <c r="G66" s="135" t="s">
        <v>35808</v>
      </c>
      <c r="H66" s="135" t="s">
        <v>632</v>
      </c>
      <c r="I66" s="135"/>
      <c r="J66" s="135" t="s">
        <v>35049</v>
      </c>
      <c r="K66" s="135" t="s">
        <v>35809</v>
      </c>
      <c r="L66" s="163"/>
      <c r="M66" s="163"/>
      <c r="N66" s="163"/>
      <c r="O66" s="135" t="s">
        <v>647</v>
      </c>
    </row>
    <row r="67" spans="1:15" hidden="1">
      <c r="A67" s="135">
        <v>60</v>
      </c>
      <c r="B67" s="135" t="s">
        <v>35916</v>
      </c>
      <c r="C67" s="135" t="s">
        <v>781</v>
      </c>
      <c r="D67" s="135" t="s">
        <v>1146</v>
      </c>
      <c r="E67" s="135" t="s">
        <v>1145</v>
      </c>
      <c r="F67" s="135" t="s">
        <v>35917</v>
      </c>
      <c r="G67" s="135" t="s">
        <v>35808</v>
      </c>
      <c r="H67" s="135" t="s">
        <v>632</v>
      </c>
      <c r="I67" s="135"/>
      <c r="J67" s="135" t="s">
        <v>35049</v>
      </c>
      <c r="K67" s="135" t="s">
        <v>35809</v>
      </c>
      <c r="L67" s="163"/>
      <c r="M67" s="163"/>
      <c r="N67" s="163"/>
      <c r="O67" s="135" t="s">
        <v>647</v>
      </c>
    </row>
    <row r="68" spans="1:15" hidden="1">
      <c r="A68" s="135">
        <v>61</v>
      </c>
      <c r="B68" s="135" t="s">
        <v>35918</v>
      </c>
      <c r="C68" s="135" t="s">
        <v>904</v>
      </c>
      <c r="D68" s="135" t="s">
        <v>1146</v>
      </c>
      <c r="E68" s="135" t="s">
        <v>1145</v>
      </c>
      <c r="F68" s="135" t="s">
        <v>35919</v>
      </c>
      <c r="G68" s="135" t="s">
        <v>35808</v>
      </c>
      <c r="H68" s="135" t="s">
        <v>632</v>
      </c>
      <c r="I68" s="135"/>
      <c r="J68" s="135" t="s">
        <v>35049</v>
      </c>
      <c r="K68" s="135" t="s">
        <v>35809</v>
      </c>
      <c r="L68" s="163"/>
      <c r="M68" s="163"/>
      <c r="N68" s="163"/>
      <c r="O68" s="135" t="s">
        <v>647</v>
      </c>
    </row>
    <row r="69" spans="1:15" hidden="1">
      <c r="A69" s="135">
        <v>62</v>
      </c>
      <c r="B69" s="135" t="s">
        <v>35920</v>
      </c>
      <c r="C69" s="135" t="s">
        <v>918</v>
      </c>
      <c r="D69" s="135" t="s">
        <v>1146</v>
      </c>
      <c r="E69" s="135" t="s">
        <v>1145</v>
      </c>
      <c r="F69" s="135" t="s">
        <v>35921</v>
      </c>
      <c r="G69" s="135" t="s">
        <v>35808</v>
      </c>
      <c r="H69" s="135" t="s">
        <v>632</v>
      </c>
      <c r="I69" s="135"/>
      <c r="J69" s="135" t="s">
        <v>35049</v>
      </c>
      <c r="K69" s="135" t="s">
        <v>35809</v>
      </c>
      <c r="L69" s="163"/>
      <c r="M69" s="163"/>
      <c r="N69" s="163"/>
      <c r="O69" s="135" t="s">
        <v>647</v>
      </c>
    </row>
    <row r="70" spans="1:15" hidden="1">
      <c r="A70" s="135">
        <v>63</v>
      </c>
      <c r="B70" s="135" t="s">
        <v>35922</v>
      </c>
      <c r="C70" s="135" t="s">
        <v>932</v>
      </c>
      <c r="D70" s="135" t="s">
        <v>1146</v>
      </c>
      <c r="E70" s="135" t="s">
        <v>1145</v>
      </c>
      <c r="F70" s="135" t="s">
        <v>35923</v>
      </c>
      <c r="G70" s="135" t="s">
        <v>35808</v>
      </c>
      <c r="H70" s="135" t="s">
        <v>632</v>
      </c>
      <c r="I70" s="135"/>
      <c r="J70" s="135" t="s">
        <v>35049</v>
      </c>
      <c r="K70" s="135" t="s">
        <v>35809</v>
      </c>
      <c r="L70" s="163"/>
      <c r="M70" s="163"/>
      <c r="N70" s="163"/>
      <c r="O70" s="135" t="s">
        <v>647</v>
      </c>
    </row>
    <row r="71" spans="1:15">
      <c r="A71" s="135">
        <v>64</v>
      </c>
      <c r="B71" s="135" t="s">
        <v>1148</v>
      </c>
      <c r="C71" s="135" t="s">
        <v>1147</v>
      </c>
      <c r="D71" s="135" t="s">
        <v>1146</v>
      </c>
      <c r="E71" s="135" t="s">
        <v>1145</v>
      </c>
      <c r="F71" s="135" t="s">
        <v>35924</v>
      </c>
      <c r="G71" s="135" t="s">
        <v>35819</v>
      </c>
      <c r="H71" s="135" t="s">
        <v>632</v>
      </c>
      <c r="I71" s="135"/>
      <c r="J71" s="135" t="s">
        <v>35049</v>
      </c>
      <c r="K71" s="135" t="s">
        <v>35823</v>
      </c>
      <c r="L71" s="163" t="s">
        <v>35050</v>
      </c>
      <c r="M71" s="163" t="s">
        <v>35065</v>
      </c>
      <c r="N71" s="163" t="s">
        <v>35925</v>
      </c>
      <c r="O71" s="135" t="s">
        <v>647</v>
      </c>
    </row>
    <row r="72" spans="1:15">
      <c r="A72" s="135">
        <v>65</v>
      </c>
      <c r="B72" s="135" t="s">
        <v>1171</v>
      </c>
      <c r="C72" s="135" t="s">
        <v>1170</v>
      </c>
      <c r="D72" s="135" t="s">
        <v>1146</v>
      </c>
      <c r="E72" s="135" t="s">
        <v>1145</v>
      </c>
      <c r="F72" s="135" t="s">
        <v>35926</v>
      </c>
      <c r="G72" s="135" t="s">
        <v>35819</v>
      </c>
      <c r="H72" s="135" t="s">
        <v>632</v>
      </c>
      <c r="I72" s="135"/>
      <c r="J72" s="135" t="s">
        <v>35049</v>
      </c>
      <c r="K72" s="135" t="s">
        <v>35823</v>
      </c>
      <c r="L72" s="163" t="s">
        <v>35050</v>
      </c>
      <c r="M72" s="163" t="s">
        <v>35065</v>
      </c>
      <c r="N72" s="163" t="s">
        <v>35781</v>
      </c>
      <c r="O72" s="135" t="s">
        <v>647</v>
      </c>
    </row>
    <row r="73" spans="1:15">
      <c r="A73" s="135">
        <v>66</v>
      </c>
      <c r="B73" s="135" t="s">
        <v>1199</v>
      </c>
      <c r="C73" s="135" t="s">
        <v>1198</v>
      </c>
      <c r="D73" s="135" t="s">
        <v>1146</v>
      </c>
      <c r="E73" s="135" t="s">
        <v>1145</v>
      </c>
      <c r="F73" s="135" t="s">
        <v>35927</v>
      </c>
      <c r="G73" s="135" t="s">
        <v>35819</v>
      </c>
      <c r="H73" s="135" t="s">
        <v>632</v>
      </c>
      <c r="I73" s="135"/>
      <c r="J73" s="135" t="s">
        <v>35049</v>
      </c>
      <c r="K73" s="135" t="s">
        <v>35823</v>
      </c>
      <c r="L73" s="163" t="s">
        <v>35050</v>
      </c>
      <c r="M73" s="163" t="s">
        <v>35065</v>
      </c>
      <c r="N73" s="163" t="s">
        <v>35928</v>
      </c>
      <c r="O73" s="135" t="s">
        <v>647</v>
      </c>
    </row>
    <row r="74" spans="1:15" hidden="1">
      <c r="A74" s="135">
        <v>67</v>
      </c>
      <c r="B74" s="135" t="s">
        <v>35929</v>
      </c>
      <c r="C74" s="135" t="s">
        <v>35930</v>
      </c>
      <c r="D74" s="135" t="s">
        <v>1146</v>
      </c>
      <c r="E74" s="135" t="s">
        <v>1145</v>
      </c>
      <c r="F74" s="135" t="s">
        <v>35931</v>
      </c>
      <c r="G74" s="135" t="s">
        <v>35808</v>
      </c>
      <c r="H74" s="135" t="s">
        <v>632</v>
      </c>
      <c r="I74" s="135"/>
      <c r="J74" s="135" t="s">
        <v>35049</v>
      </c>
      <c r="K74" s="135" t="s">
        <v>35823</v>
      </c>
      <c r="L74" s="163" t="s">
        <v>35050</v>
      </c>
      <c r="M74" s="163" t="s">
        <v>35065</v>
      </c>
      <c r="N74" s="163" t="s">
        <v>35932</v>
      </c>
      <c r="O74" s="135" t="s">
        <v>647</v>
      </c>
    </row>
    <row r="75" spans="1:15">
      <c r="A75" s="135">
        <v>68</v>
      </c>
      <c r="B75" s="135" t="s">
        <v>1214</v>
      </c>
      <c r="C75" s="135" t="s">
        <v>1213</v>
      </c>
      <c r="D75" s="135" t="s">
        <v>1146</v>
      </c>
      <c r="E75" s="135" t="s">
        <v>1145</v>
      </c>
      <c r="F75" s="135" t="s">
        <v>35933</v>
      </c>
      <c r="G75" s="135" t="s">
        <v>35819</v>
      </c>
      <c r="H75" s="135" t="s">
        <v>632</v>
      </c>
      <c r="I75" s="135"/>
      <c r="J75" s="135" t="s">
        <v>35049</v>
      </c>
      <c r="K75" s="135" t="s">
        <v>35823</v>
      </c>
      <c r="L75" s="163" t="s">
        <v>35050</v>
      </c>
      <c r="M75" s="163" t="s">
        <v>35065</v>
      </c>
      <c r="N75" s="163" t="s">
        <v>35934</v>
      </c>
      <c r="O75" s="135" t="s">
        <v>647</v>
      </c>
    </row>
    <row r="76" spans="1:15">
      <c r="A76" s="135">
        <v>69</v>
      </c>
      <c r="B76" s="135" t="s">
        <v>29047</v>
      </c>
      <c r="C76" s="135" t="s">
        <v>29046</v>
      </c>
      <c r="D76" s="135" t="s">
        <v>1146</v>
      </c>
      <c r="E76" s="135" t="s">
        <v>1145</v>
      </c>
      <c r="F76" s="135" t="s">
        <v>35935</v>
      </c>
      <c r="G76" s="135" t="s">
        <v>35819</v>
      </c>
      <c r="H76" s="135" t="s">
        <v>632</v>
      </c>
      <c r="I76" s="135"/>
      <c r="J76" s="135" t="s">
        <v>35049</v>
      </c>
      <c r="K76" s="135" t="s">
        <v>35823</v>
      </c>
      <c r="L76" s="163" t="s">
        <v>35050</v>
      </c>
      <c r="M76" s="163" t="s">
        <v>35065</v>
      </c>
      <c r="N76" s="163" t="s">
        <v>35936</v>
      </c>
      <c r="O76" s="135" t="s">
        <v>35825</v>
      </c>
    </row>
    <row r="77" spans="1:15">
      <c r="A77" s="135">
        <v>70</v>
      </c>
      <c r="B77" s="135" t="s">
        <v>1229</v>
      </c>
      <c r="C77" s="135" t="s">
        <v>1228</v>
      </c>
      <c r="D77" s="135" t="s">
        <v>1146</v>
      </c>
      <c r="E77" s="135" t="s">
        <v>1145</v>
      </c>
      <c r="F77" s="135" t="s">
        <v>35937</v>
      </c>
      <c r="G77" s="135" t="s">
        <v>35819</v>
      </c>
      <c r="H77" s="135" t="s">
        <v>632</v>
      </c>
      <c r="I77" s="135"/>
      <c r="J77" s="135" t="s">
        <v>35049</v>
      </c>
      <c r="K77" s="135" t="s">
        <v>35823</v>
      </c>
      <c r="L77" s="163" t="s">
        <v>35050</v>
      </c>
      <c r="M77" s="163" t="s">
        <v>35065</v>
      </c>
      <c r="N77" s="163" t="s">
        <v>35938</v>
      </c>
      <c r="O77" s="135" t="s">
        <v>647</v>
      </c>
    </row>
    <row r="78" spans="1:15">
      <c r="A78" s="135">
        <v>71</v>
      </c>
      <c r="B78" s="135" t="s">
        <v>1238</v>
      </c>
      <c r="C78" s="135" t="s">
        <v>1237</v>
      </c>
      <c r="D78" s="135" t="s">
        <v>1146</v>
      </c>
      <c r="E78" s="135" t="s">
        <v>1145</v>
      </c>
      <c r="F78" s="135" t="s">
        <v>35939</v>
      </c>
      <c r="G78" s="135" t="s">
        <v>35819</v>
      </c>
      <c r="H78" s="135" t="s">
        <v>632</v>
      </c>
      <c r="I78" s="135"/>
      <c r="J78" s="135" t="s">
        <v>35049</v>
      </c>
      <c r="K78" s="135" t="s">
        <v>35823</v>
      </c>
      <c r="L78" s="163" t="s">
        <v>35050</v>
      </c>
      <c r="M78" s="163" t="s">
        <v>35065</v>
      </c>
      <c r="N78" s="163" t="s">
        <v>35061</v>
      </c>
      <c r="O78" s="135" t="s">
        <v>647</v>
      </c>
    </row>
    <row r="79" spans="1:15" hidden="1">
      <c r="A79" s="135">
        <v>72</v>
      </c>
      <c r="B79" s="135" t="s">
        <v>35940</v>
      </c>
      <c r="C79" s="135" t="s">
        <v>35941</v>
      </c>
      <c r="D79" s="135" t="s">
        <v>1146</v>
      </c>
      <c r="E79" s="135" t="s">
        <v>1145</v>
      </c>
      <c r="F79" s="135" t="s">
        <v>35942</v>
      </c>
      <c r="G79" s="135" t="s">
        <v>35808</v>
      </c>
      <c r="H79" s="135" t="s">
        <v>632</v>
      </c>
      <c r="I79" s="135"/>
      <c r="J79" s="135" t="s">
        <v>35049</v>
      </c>
      <c r="K79" s="135" t="s">
        <v>35823</v>
      </c>
      <c r="L79" s="163" t="s">
        <v>35050</v>
      </c>
      <c r="M79" s="163" t="s">
        <v>35065</v>
      </c>
      <c r="N79" s="163" t="s">
        <v>35943</v>
      </c>
      <c r="O79" s="135" t="s">
        <v>647</v>
      </c>
    </row>
    <row r="80" spans="1:15">
      <c r="A80" s="135">
        <v>73</v>
      </c>
      <c r="B80" s="135" t="s">
        <v>1247</v>
      </c>
      <c r="C80" s="135" t="s">
        <v>1246</v>
      </c>
      <c r="D80" s="135" t="s">
        <v>1146</v>
      </c>
      <c r="E80" s="135" t="s">
        <v>1145</v>
      </c>
      <c r="F80" s="135" t="s">
        <v>35944</v>
      </c>
      <c r="G80" s="135" t="s">
        <v>35819</v>
      </c>
      <c r="H80" s="135" t="s">
        <v>632</v>
      </c>
      <c r="I80" s="135"/>
      <c r="J80" s="135" t="s">
        <v>35049</v>
      </c>
      <c r="K80" s="135" t="s">
        <v>35823</v>
      </c>
      <c r="L80" s="163" t="s">
        <v>35050</v>
      </c>
      <c r="M80" s="163" t="s">
        <v>35065</v>
      </c>
      <c r="N80" s="163" t="s">
        <v>35945</v>
      </c>
      <c r="O80" s="135" t="s">
        <v>647</v>
      </c>
    </row>
    <row r="81" spans="1:15" hidden="1">
      <c r="A81" s="135">
        <v>74</v>
      </c>
      <c r="B81" s="135" t="s">
        <v>35946</v>
      </c>
      <c r="C81" s="135" t="s">
        <v>35947</v>
      </c>
      <c r="D81" s="135" t="s">
        <v>1146</v>
      </c>
      <c r="E81" s="135" t="s">
        <v>1145</v>
      </c>
      <c r="F81" s="135" t="s">
        <v>35948</v>
      </c>
      <c r="G81" s="135" t="s">
        <v>35808</v>
      </c>
      <c r="H81" s="135" t="s">
        <v>632</v>
      </c>
      <c r="I81" s="135"/>
      <c r="J81" s="135" t="s">
        <v>35049</v>
      </c>
      <c r="K81" s="135" t="s">
        <v>35823</v>
      </c>
      <c r="L81" s="163" t="s">
        <v>35050</v>
      </c>
      <c r="M81" s="163" t="s">
        <v>35065</v>
      </c>
      <c r="N81" s="163" t="s">
        <v>35949</v>
      </c>
      <c r="O81" s="135" t="s">
        <v>647</v>
      </c>
    </row>
    <row r="82" spans="1:15" hidden="1">
      <c r="A82" s="135">
        <v>75</v>
      </c>
      <c r="B82" s="135" t="s">
        <v>35950</v>
      </c>
      <c r="C82" s="135" t="s">
        <v>35951</v>
      </c>
      <c r="D82" s="135" t="s">
        <v>1146</v>
      </c>
      <c r="E82" s="135" t="s">
        <v>1145</v>
      </c>
      <c r="F82" s="135" t="s">
        <v>35952</v>
      </c>
      <c r="G82" s="135" t="s">
        <v>35808</v>
      </c>
      <c r="H82" s="135" t="s">
        <v>632</v>
      </c>
      <c r="I82" s="135"/>
      <c r="J82" s="135" t="s">
        <v>35049</v>
      </c>
      <c r="K82" s="135" t="s">
        <v>35823</v>
      </c>
      <c r="L82" s="163" t="s">
        <v>35050</v>
      </c>
      <c r="M82" s="163" t="s">
        <v>35065</v>
      </c>
      <c r="N82" s="163" t="s">
        <v>35953</v>
      </c>
      <c r="O82" s="135" t="s">
        <v>647</v>
      </c>
    </row>
    <row r="83" spans="1:15" hidden="1">
      <c r="A83" s="135">
        <v>76</v>
      </c>
      <c r="B83" s="135" t="s">
        <v>35954</v>
      </c>
      <c r="C83" s="135" t="s">
        <v>35955</v>
      </c>
      <c r="D83" s="135" t="s">
        <v>1146</v>
      </c>
      <c r="E83" s="135" t="s">
        <v>1145</v>
      </c>
      <c r="F83" s="135" t="s">
        <v>35956</v>
      </c>
      <c r="G83" s="135" t="s">
        <v>35808</v>
      </c>
      <c r="H83" s="135" t="s">
        <v>632</v>
      </c>
      <c r="I83" s="135"/>
      <c r="J83" s="135" t="s">
        <v>35049</v>
      </c>
      <c r="K83" s="135" t="s">
        <v>35823</v>
      </c>
      <c r="L83" s="163" t="s">
        <v>35050</v>
      </c>
      <c r="M83" s="163" t="s">
        <v>35065</v>
      </c>
      <c r="N83" s="163" t="s">
        <v>35957</v>
      </c>
      <c r="O83" s="135" t="s">
        <v>647</v>
      </c>
    </row>
    <row r="84" spans="1:15" hidden="1">
      <c r="A84" s="135">
        <v>77</v>
      </c>
      <c r="B84" s="135" t="s">
        <v>35958</v>
      </c>
      <c r="C84" s="135" t="s">
        <v>35959</v>
      </c>
      <c r="D84" s="135" t="s">
        <v>1146</v>
      </c>
      <c r="E84" s="135" t="s">
        <v>1145</v>
      </c>
      <c r="F84" s="135" t="s">
        <v>35960</v>
      </c>
      <c r="G84" s="135" t="s">
        <v>35808</v>
      </c>
      <c r="H84" s="135" t="s">
        <v>632</v>
      </c>
      <c r="I84" s="135"/>
      <c r="J84" s="135" t="s">
        <v>35049</v>
      </c>
      <c r="K84" s="135" t="s">
        <v>35823</v>
      </c>
      <c r="L84" s="163" t="s">
        <v>35050</v>
      </c>
      <c r="M84" s="163" t="s">
        <v>35065</v>
      </c>
      <c r="N84" s="163" t="s">
        <v>35961</v>
      </c>
      <c r="O84" s="135" t="s">
        <v>647</v>
      </c>
    </row>
    <row r="85" spans="1:15">
      <c r="A85" s="135">
        <v>78</v>
      </c>
      <c r="B85" s="135" t="s">
        <v>1262</v>
      </c>
      <c r="C85" s="135" t="s">
        <v>1261</v>
      </c>
      <c r="D85" s="135" t="s">
        <v>1146</v>
      </c>
      <c r="E85" s="135" t="s">
        <v>1145</v>
      </c>
      <c r="F85" s="135" t="s">
        <v>35962</v>
      </c>
      <c r="G85" s="135" t="s">
        <v>35819</v>
      </c>
      <c r="H85" s="135" t="s">
        <v>632</v>
      </c>
      <c r="I85" s="135"/>
      <c r="J85" s="135" t="s">
        <v>35049</v>
      </c>
      <c r="K85" s="135" t="s">
        <v>35823</v>
      </c>
      <c r="L85" s="163" t="s">
        <v>35050</v>
      </c>
      <c r="M85" s="163" t="s">
        <v>35065</v>
      </c>
      <c r="N85" s="163" t="s">
        <v>35963</v>
      </c>
      <c r="O85" s="135" t="s">
        <v>647</v>
      </c>
    </row>
    <row r="86" spans="1:15" hidden="1">
      <c r="A86" s="135">
        <v>79</v>
      </c>
      <c r="B86" s="135" t="s">
        <v>35964</v>
      </c>
      <c r="C86" s="135" t="s">
        <v>35841</v>
      </c>
      <c r="D86" s="135" t="s">
        <v>1146</v>
      </c>
      <c r="E86" s="135" t="s">
        <v>1145</v>
      </c>
      <c r="F86" s="135" t="s">
        <v>35965</v>
      </c>
      <c r="G86" s="135" t="s">
        <v>35808</v>
      </c>
      <c r="H86" s="135" t="s">
        <v>632</v>
      </c>
      <c r="I86" s="135"/>
      <c r="J86" s="135" t="s">
        <v>35049</v>
      </c>
      <c r="K86" s="135" t="s">
        <v>35809</v>
      </c>
      <c r="L86" s="163"/>
      <c r="M86" s="163"/>
      <c r="N86" s="163"/>
      <c r="O86" s="135" t="s">
        <v>647</v>
      </c>
    </row>
    <row r="87" spans="1:15">
      <c r="A87" s="135">
        <v>80</v>
      </c>
      <c r="B87" s="135" t="s">
        <v>1271</v>
      </c>
      <c r="C87" s="135" t="s">
        <v>1270</v>
      </c>
      <c r="D87" s="135" t="s">
        <v>1146</v>
      </c>
      <c r="E87" s="135" t="s">
        <v>1145</v>
      </c>
      <c r="F87" s="135" t="s">
        <v>35966</v>
      </c>
      <c r="G87" s="135" t="s">
        <v>35819</v>
      </c>
      <c r="H87" s="135" t="s">
        <v>632</v>
      </c>
      <c r="I87" s="135"/>
      <c r="J87" s="135" t="s">
        <v>35049</v>
      </c>
      <c r="K87" s="135" t="s">
        <v>35823</v>
      </c>
      <c r="L87" s="163" t="s">
        <v>35050</v>
      </c>
      <c r="M87" s="163" t="s">
        <v>35065</v>
      </c>
      <c r="N87" s="163" t="s">
        <v>35967</v>
      </c>
      <c r="O87" s="135" t="s">
        <v>647</v>
      </c>
    </row>
    <row r="88" spans="1:15" hidden="1">
      <c r="A88" s="135">
        <v>81</v>
      </c>
      <c r="B88" s="135" t="s">
        <v>35968</v>
      </c>
      <c r="C88" s="135" t="s">
        <v>781</v>
      </c>
      <c r="D88" s="135" t="s">
        <v>1298</v>
      </c>
      <c r="E88" s="135" t="s">
        <v>1297</v>
      </c>
      <c r="F88" s="135" t="s">
        <v>35969</v>
      </c>
      <c r="G88" s="135" t="s">
        <v>35808</v>
      </c>
      <c r="H88" s="135" t="s">
        <v>632</v>
      </c>
      <c r="I88" s="135"/>
      <c r="J88" s="135" t="s">
        <v>35049</v>
      </c>
      <c r="K88" s="135" t="s">
        <v>35809</v>
      </c>
      <c r="L88" s="163"/>
      <c r="M88" s="163"/>
      <c r="N88" s="163"/>
      <c r="O88" s="135" t="s">
        <v>647</v>
      </c>
    </row>
    <row r="89" spans="1:15" hidden="1">
      <c r="A89" s="135">
        <v>82</v>
      </c>
      <c r="B89" s="135" t="s">
        <v>35970</v>
      </c>
      <c r="C89" s="135" t="s">
        <v>904</v>
      </c>
      <c r="D89" s="135" t="s">
        <v>1298</v>
      </c>
      <c r="E89" s="135" t="s">
        <v>1297</v>
      </c>
      <c r="F89" s="135" t="s">
        <v>35971</v>
      </c>
      <c r="G89" s="135" t="s">
        <v>35808</v>
      </c>
      <c r="H89" s="135" t="s">
        <v>632</v>
      </c>
      <c r="I89" s="135"/>
      <c r="J89" s="135" t="s">
        <v>35049</v>
      </c>
      <c r="K89" s="135" t="s">
        <v>35809</v>
      </c>
      <c r="L89" s="163"/>
      <c r="M89" s="163"/>
      <c r="N89" s="163"/>
      <c r="O89" s="135" t="s">
        <v>647</v>
      </c>
    </row>
    <row r="90" spans="1:15" hidden="1">
      <c r="A90" s="135">
        <v>83</v>
      </c>
      <c r="B90" s="135" t="s">
        <v>35972</v>
      </c>
      <c r="C90" s="135" t="s">
        <v>918</v>
      </c>
      <c r="D90" s="135" t="s">
        <v>1298</v>
      </c>
      <c r="E90" s="135" t="s">
        <v>1297</v>
      </c>
      <c r="F90" s="135" t="s">
        <v>35973</v>
      </c>
      <c r="G90" s="135" t="s">
        <v>35808</v>
      </c>
      <c r="H90" s="135" t="s">
        <v>632</v>
      </c>
      <c r="I90" s="135"/>
      <c r="J90" s="135" t="s">
        <v>35049</v>
      </c>
      <c r="K90" s="135" t="s">
        <v>35809</v>
      </c>
      <c r="L90" s="163"/>
      <c r="M90" s="163"/>
      <c r="N90" s="163"/>
      <c r="O90" s="135" t="s">
        <v>647</v>
      </c>
    </row>
    <row r="91" spans="1:15" hidden="1">
      <c r="A91" s="135">
        <v>84</v>
      </c>
      <c r="B91" s="135" t="s">
        <v>35974</v>
      </c>
      <c r="C91" s="135" t="s">
        <v>932</v>
      </c>
      <c r="D91" s="135" t="s">
        <v>1298</v>
      </c>
      <c r="E91" s="135" t="s">
        <v>1297</v>
      </c>
      <c r="F91" s="135" t="s">
        <v>35975</v>
      </c>
      <c r="G91" s="135" t="s">
        <v>35808</v>
      </c>
      <c r="H91" s="135" t="s">
        <v>632</v>
      </c>
      <c r="I91" s="135"/>
      <c r="J91" s="135" t="s">
        <v>35049</v>
      </c>
      <c r="K91" s="135" t="s">
        <v>35809</v>
      </c>
      <c r="L91" s="163"/>
      <c r="M91" s="163"/>
      <c r="N91" s="163"/>
      <c r="O91" s="135" t="s">
        <v>647</v>
      </c>
    </row>
    <row r="92" spans="1:15">
      <c r="A92" s="135">
        <v>85</v>
      </c>
      <c r="B92" s="135" t="s">
        <v>1300</v>
      </c>
      <c r="C92" s="135" t="s">
        <v>1299</v>
      </c>
      <c r="D92" s="135" t="s">
        <v>1298</v>
      </c>
      <c r="E92" s="135" t="s">
        <v>1297</v>
      </c>
      <c r="F92" s="135" t="s">
        <v>35976</v>
      </c>
      <c r="G92" s="135" t="s">
        <v>35819</v>
      </c>
      <c r="H92" s="135" t="s">
        <v>632</v>
      </c>
      <c r="I92" s="135"/>
      <c r="J92" s="135" t="s">
        <v>35049</v>
      </c>
      <c r="K92" s="135" t="s">
        <v>35823</v>
      </c>
      <c r="L92" s="163" t="s">
        <v>35050</v>
      </c>
      <c r="M92" s="163" t="s">
        <v>35068</v>
      </c>
      <c r="N92" s="163" t="s">
        <v>35977</v>
      </c>
      <c r="O92" s="135" t="s">
        <v>647</v>
      </c>
    </row>
    <row r="93" spans="1:15" hidden="1">
      <c r="A93" s="135">
        <v>86</v>
      </c>
      <c r="B93" s="135" t="s">
        <v>35978</v>
      </c>
      <c r="C93" s="135" t="s">
        <v>35979</v>
      </c>
      <c r="D93" s="135" t="s">
        <v>1298</v>
      </c>
      <c r="E93" s="135" t="s">
        <v>1297</v>
      </c>
      <c r="F93" s="135" t="s">
        <v>35980</v>
      </c>
      <c r="G93" s="135" t="s">
        <v>35808</v>
      </c>
      <c r="H93" s="135" t="s">
        <v>632</v>
      </c>
      <c r="I93" s="135"/>
      <c r="J93" s="135" t="s">
        <v>35049</v>
      </c>
      <c r="K93" s="135" t="s">
        <v>35809</v>
      </c>
      <c r="L93" s="163"/>
      <c r="M93" s="163"/>
      <c r="N93" s="163"/>
      <c r="O93" s="135" t="s">
        <v>647</v>
      </c>
    </row>
    <row r="94" spans="1:15">
      <c r="A94" s="135">
        <v>87</v>
      </c>
      <c r="B94" s="135" t="s">
        <v>1315</v>
      </c>
      <c r="C94" s="135" t="s">
        <v>1314</v>
      </c>
      <c r="D94" s="135" t="s">
        <v>1298</v>
      </c>
      <c r="E94" s="135" t="s">
        <v>1297</v>
      </c>
      <c r="F94" s="135" t="s">
        <v>35981</v>
      </c>
      <c r="G94" s="135" t="s">
        <v>35819</v>
      </c>
      <c r="H94" s="135" t="s">
        <v>632</v>
      </c>
      <c r="I94" s="135"/>
      <c r="J94" s="135" t="s">
        <v>35049</v>
      </c>
      <c r="K94" s="135" t="s">
        <v>35823</v>
      </c>
      <c r="L94" s="163" t="s">
        <v>35050</v>
      </c>
      <c r="M94" s="163" t="s">
        <v>35068</v>
      </c>
      <c r="N94" s="163" t="s">
        <v>35982</v>
      </c>
      <c r="O94" s="135" t="s">
        <v>647</v>
      </c>
    </row>
    <row r="95" spans="1:15">
      <c r="A95" s="135">
        <v>88</v>
      </c>
      <c r="B95" s="135" t="s">
        <v>1330</v>
      </c>
      <c r="C95" s="135" t="s">
        <v>1329</v>
      </c>
      <c r="D95" s="135" t="s">
        <v>1298</v>
      </c>
      <c r="E95" s="135" t="s">
        <v>1297</v>
      </c>
      <c r="F95" s="135" t="s">
        <v>35983</v>
      </c>
      <c r="G95" s="135" t="s">
        <v>35819</v>
      </c>
      <c r="H95" s="135" t="s">
        <v>632</v>
      </c>
      <c r="I95" s="135"/>
      <c r="J95" s="135" t="s">
        <v>35049</v>
      </c>
      <c r="K95" s="135" t="s">
        <v>35823</v>
      </c>
      <c r="L95" s="163" t="s">
        <v>35050</v>
      </c>
      <c r="M95" s="163" t="s">
        <v>35068</v>
      </c>
      <c r="N95" s="163" t="s">
        <v>35984</v>
      </c>
      <c r="O95" s="135" t="s">
        <v>647</v>
      </c>
    </row>
    <row r="96" spans="1:15" hidden="1">
      <c r="A96" s="135">
        <v>89</v>
      </c>
      <c r="B96" s="135" t="s">
        <v>35985</v>
      </c>
      <c r="C96" s="135" t="s">
        <v>35986</v>
      </c>
      <c r="D96" s="135" t="s">
        <v>1298</v>
      </c>
      <c r="E96" s="135" t="s">
        <v>1297</v>
      </c>
      <c r="F96" s="135" t="s">
        <v>35987</v>
      </c>
      <c r="G96" s="135" t="s">
        <v>35808</v>
      </c>
      <c r="H96" s="135" t="s">
        <v>632</v>
      </c>
      <c r="I96" s="135"/>
      <c r="J96" s="135" t="s">
        <v>35049</v>
      </c>
      <c r="K96" s="135" t="s">
        <v>35809</v>
      </c>
      <c r="L96" s="163"/>
      <c r="M96" s="163"/>
      <c r="N96" s="163"/>
      <c r="O96" s="135" t="s">
        <v>647</v>
      </c>
    </row>
    <row r="97" spans="1:15">
      <c r="A97" s="135">
        <v>90</v>
      </c>
      <c r="B97" s="135" t="s">
        <v>1352</v>
      </c>
      <c r="C97" s="135" t="s">
        <v>1351</v>
      </c>
      <c r="D97" s="135" t="s">
        <v>1298</v>
      </c>
      <c r="E97" s="135" t="s">
        <v>1297</v>
      </c>
      <c r="F97" s="135" t="s">
        <v>35988</v>
      </c>
      <c r="G97" s="135" t="s">
        <v>35819</v>
      </c>
      <c r="H97" s="135" t="s">
        <v>632</v>
      </c>
      <c r="I97" s="135"/>
      <c r="J97" s="135" t="s">
        <v>35049</v>
      </c>
      <c r="K97" s="135" t="s">
        <v>35823</v>
      </c>
      <c r="L97" s="163" t="s">
        <v>35050</v>
      </c>
      <c r="M97" s="163" t="s">
        <v>35068</v>
      </c>
      <c r="N97" s="163" t="s">
        <v>35989</v>
      </c>
      <c r="O97" s="135" t="s">
        <v>647</v>
      </c>
    </row>
    <row r="98" spans="1:15" hidden="1">
      <c r="A98" s="135">
        <v>91</v>
      </c>
      <c r="B98" s="135" t="s">
        <v>35990</v>
      </c>
      <c r="C98" s="135" t="s">
        <v>781</v>
      </c>
      <c r="D98" s="135" t="s">
        <v>1374</v>
      </c>
      <c r="E98" s="135" t="s">
        <v>1373</v>
      </c>
      <c r="F98" s="135" t="s">
        <v>35991</v>
      </c>
      <c r="G98" s="135" t="s">
        <v>35808</v>
      </c>
      <c r="H98" s="135" t="s">
        <v>632</v>
      </c>
      <c r="I98" s="135"/>
      <c r="J98" s="135" t="s">
        <v>35049</v>
      </c>
      <c r="K98" s="135" t="s">
        <v>35809</v>
      </c>
      <c r="L98" s="163"/>
      <c r="M98" s="163"/>
      <c r="N98" s="163"/>
      <c r="O98" s="135" t="s">
        <v>647</v>
      </c>
    </row>
    <row r="99" spans="1:15" hidden="1">
      <c r="A99" s="135">
        <v>92</v>
      </c>
      <c r="B99" s="135" t="s">
        <v>35992</v>
      </c>
      <c r="C99" s="135" t="s">
        <v>904</v>
      </c>
      <c r="D99" s="135" t="s">
        <v>1374</v>
      </c>
      <c r="E99" s="135" t="s">
        <v>1373</v>
      </c>
      <c r="F99" s="135" t="s">
        <v>35993</v>
      </c>
      <c r="G99" s="135" t="s">
        <v>35808</v>
      </c>
      <c r="H99" s="135" t="s">
        <v>632</v>
      </c>
      <c r="I99" s="135"/>
      <c r="J99" s="135" t="s">
        <v>35049</v>
      </c>
      <c r="K99" s="135" t="s">
        <v>35809</v>
      </c>
      <c r="L99" s="163"/>
      <c r="M99" s="163"/>
      <c r="N99" s="163"/>
      <c r="O99" s="135" t="s">
        <v>647</v>
      </c>
    </row>
    <row r="100" spans="1:15" hidden="1">
      <c r="A100" s="135">
        <v>93</v>
      </c>
      <c r="B100" s="135" t="s">
        <v>35994</v>
      </c>
      <c r="C100" s="135" t="s">
        <v>918</v>
      </c>
      <c r="D100" s="135" t="s">
        <v>1374</v>
      </c>
      <c r="E100" s="135" t="s">
        <v>1373</v>
      </c>
      <c r="F100" s="135" t="s">
        <v>35995</v>
      </c>
      <c r="G100" s="135" t="s">
        <v>35808</v>
      </c>
      <c r="H100" s="135" t="s">
        <v>632</v>
      </c>
      <c r="I100" s="135"/>
      <c r="J100" s="135" t="s">
        <v>35049</v>
      </c>
      <c r="K100" s="135" t="s">
        <v>35809</v>
      </c>
      <c r="L100" s="163"/>
      <c r="M100" s="163"/>
      <c r="N100" s="163"/>
      <c r="O100" s="135" t="s">
        <v>647</v>
      </c>
    </row>
    <row r="101" spans="1:15" hidden="1">
      <c r="A101" s="135">
        <v>94</v>
      </c>
      <c r="B101" s="135" t="s">
        <v>35996</v>
      </c>
      <c r="C101" s="135" t="s">
        <v>932</v>
      </c>
      <c r="D101" s="135" t="s">
        <v>1374</v>
      </c>
      <c r="E101" s="135" t="s">
        <v>1373</v>
      </c>
      <c r="F101" s="135" t="s">
        <v>35997</v>
      </c>
      <c r="G101" s="135" t="s">
        <v>35808</v>
      </c>
      <c r="H101" s="135" t="s">
        <v>632</v>
      </c>
      <c r="I101" s="135"/>
      <c r="J101" s="135" t="s">
        <v>35049</v>
      </c>
      <c r="K101" s="135" t="s">
        <v>35809</v>
      </c>
      <c r="L101" s="163"/>
      <c r="M101" s="163"/>
      <c r="N101" s="163"/>
      <c r="O101" s="135" t="s">
        <v>647</v>
      </c>
    </row>
    <row r="102" spans="1:15">
      <c r="A102" s="135">
        <v>95</v>
      </c>
      <c r="B102" s="135" t="s">
        <v>1376</v>
      </c>
      <c r="C102" s="135" t="s">
        <v>1375</v>
      </c>
      <c r="D102" s="135" t="s">
        <v>1374</v>
      </c>
      <c r="E102" s="135" t="s">
        <v>1373</v>
      </c>
      <c r="F102" s="135" t="s">
        <v>35998</v>
      </c>
      <c r="G102" s="135" t="s">
        <v>35819</v>
      </c>
      <c r="H102" s="135" t="s">
        <v>632</v>
      </c>
      <c r="I102" s="135"/>
      <c r="J102" s="135" t="s">
        <v>35049</v>
      </c>
      <c r="K102" s="135" t="s">
        <v>35809</v>
      </c>
      <c r="L102" s="163"/>
      <c r="M102" s="163"/>
      <c r="N102" s="163"/>
      <c r="O102" s="135" t="s">
        <v>647</v>
      </c>
    </row>
    <row r="103" spans="1:15" hidden="1">
      <c r="A103" s="135">
        <v>96</v>
      </c>
      <c r="B103" s="135" t="s">
        <v>35999</v>
      </c>
      <c r="C103" s="135" t="s">
        <v>29118</v>
      </c>
      <c r="D103" s="135" t="s">
        <v>1374</v>
      </c>
      <c r="E103" s="135" t="s">
        <v>1373</v>
      </c>
      <c r="F103" s="135" t="s">
        <v>36000</v>
      </c>
      <c r="G103" s="135" t="s">
        <v>35808</v>
      </c>
      <c r="H103" s="135" t="s">
        <v>632</v>
      </c>
      <c r="I103" s="135"/>
      <c r="J103" s="135" t="s">
        <v>35049</v>
      </c>
      <c r="K103" s="135" t="s">
        <v>35809</v>
      </c>
      <c r="L103" s="163"/>
      <c r="M103" s="163"/>
      <c r="N103" s="163"/>
      <c r="O103" s="135"/>
    </row>
    <row r="104" spans="1:15" hidden="1">
      <c r="A104" s="135">
        <v>97</v>
      </c>
      <c r="B104" s="135" t="s">
        <v>36001</v>
      </c>
      <c r="C104" s="135" t="s">
        <v>29126</v>
      </c>
      <c r="D104" s="135" t="s">
        <v>1374</v>
      </c>
      <c r="E104" s="135" t="s">
        <v>1373</v>
      </c>
      <c r="F104" s="135" t="s">
        <v>36002</v>
      </c>
      <c r="G104" s="135" t="s">
        <v>35808</v>
      </c>
      <c r="H104" s="135" t="s">
        <v>632</v>
      </c>
      <c r="I104" s="135"/>
      <c r="J104" s="135" t="s">
        <v>35049</v>
      </c>
      <c r="K104" s="135" t="s">
        <v>35809</v>
      </c>
      <c r="L104" s="163"/>
      <c r="M104" s="163"/>
      <c r="N104" s="163"/>
      <c r="O104" s="135"/>
    </row>
    <row r="105" spans="1:15">
      <c r="A105" s="135">
        <v>98</v>
      </c>
      <c r="B105" s="135" t="s">
        <v>29087</v>
      </c>
      <c r="C105" s="135" t="s">
        <v>29086</v>
      </c>
      <c r="D105" s="135" t="s">
        <v>1374</v>
      </c>
      <c r="E105" s="135" t="s">
        <v>1373</v>
      </c>
      <c r="F105" s="135" t="s">
        <v>36003</v>
      </c>
      <c r="G105" s="135" t="s">
        <v>35819</v>
      </c>
      <c r="H105" s="135" t="s">
        <v>632</v>
      </c>
      <c r="I105" s="135"/>
      <c r="J105" s="135" t="s">
        <v>35049</v>
      </c>
      <c r="K105" s="135" t="s">
        <v>35809</v>
      </c>
      <c r="L105" s="163"/>
      <c r="M105" s="163"/>
      <c r="N105" s="163"/>
      <c r="O105" s="135" t="s">
        <v>35825</v>
      </c>
    </row>
    <row r="106" spans="1:15">
      <c r="A106" s="135">
        <v>99</v>
      </c>
      <c r="B106" s="135" t="s">
        <v>29095</v>
      </c>
      <c r="C106" s="135" t="s">
        <v>29094</v>
      </c>
      <c r="D106" s="135" t="s">
        <v>1374</v>
      </c>
      <c r="E106" s="135" t="s">
        <v>1373</v>
      </c>
      <c r="F106" s="135" t="s">
        <v>36004</v>
      </c>
      <c r="G106" s="135" t="s">
        <v>35819</v>
      </c>
      <c r="H106" s="135" t="s">
        <v>632</v>
      </c>
      <c r="I106" s="135"/>
      <c r="J106" s="135" t="s">
        <v>35049</v>
      </c>
      <c r="K106" s="135" t="s">
        <v>35823</v>
      </c>
      <c r="L106" s="163" t="s">
        <v>35050</v>
      </c>
      <c r="M106" s="163" t="s">
        <v>35070</v>
      </c>
      <c r="N106" s="163" t="s">
        <v>30</v>
      </c>
      <c r="O106" s="135" t="s">
        <v>35825</v>
      </c>
    </row>
    <row r="107" spans="1:15">
      <c r="A107" s="135">
        <v>100</v>
      </c>
      <c r="B107" s="135" t="s">
        <v>29103</v>
      </c>
      <c r="C107" s="135" t="s">
        <v>29102</v>
      </c>
      <c r="D107" s="135" t="s">
        <v>1374</v>
      </c>
      <c r="E107" s="135" t="s">
        <v>1373</v>
      </c>
      <c r="F107" s="135" t="s">
        <v>36005</v>
      </c>
      <c r="G107" s="135" t="s">
        <v>35819</v>
      </c>
      <c r="H107" s="135" t="s">
        <v>632</v>
      </c>
      <c r="I107" s="135"/>
      <c r="J107" s="135" t="s">
        <v>35049</v>
      </c>
      <c r="K107" s="135" t="s">
        <v>35809</v>
      </c>
      <c r="L107" s="163"/>
      <c r="M107" s="163"/>
      <c r="N107" s="163"/>
      <c r="O107" s="135" t="s">
        <v>35825</v>
      </c>
    </row>
    <row r="108" spans="1:15" hidden="1">
      <c r="A108" s="135">
        <v>101</v>
      </c>
      <c r="B108" s="135" t="s">
        <v>36006</v>
      </c>
      <c r="C108" s="135" t="s">
        <v>35841</v>
      </c>
      <c r="D108" s="135" t="s">
        <v>1374</v>
      </c>
      <c r="E108" s="135" t="s">
        <v>1373</v>
      </c>
      <c r="F108" s="135" t="s">
        <v>36007</v>
      </c>
      <c r="G108" s="135" t="s">
        <v>35808</v>
      </c>
      <c r="H108" s="135" t="s">
        <v>632</v>
      </c>
      <c r="I108" s="135"/>
      <c r="J108" s="135" t="s">
        <v>35049</v>
      </c>
      <c r="K108" s="135" t="s">
        <v>35809</v>
      </c>
      <c r="L108" s="163"/>
      <c r="M108" s="163"/>
      <c r="N108" s="163"/>
      <c r="O108" s="135" t="s">
        <v>647</v>
      </c>
    </row>
    <row r="109" spans="1:15" hidden="1">
      <c r="A109" s="135">
        <v>102</v>
      </c>
      <c r="B109" s="135" t="s">
        <v>36008</v>
      </c>
      <c r="C109" s="135" t="s">
        <v>36009</v>
      </c>
      <c r="D109" s="135" t="s">
        <v>1374</v>
      </c>
      <c r="E109" s="135" t="s">
        <v>1373</v>
      </c>
      <c r="F109" s="135" t="s">
        <v>36010</v>
      </c>
      <c r="G109" s="135" t="s">
        <v>35808</v>
      </c>
      <c r="H109" s="135" t="s">
        <v>632</v>
      </c>
      <c r="I109" s="135"/>
      <c r="J109" s="135" t="s">
        <v>35049</v>
      </c>
      <c r="K109" s="135" t="s">
        <v>35809</v>
      </c>
      <c r="L109" s="163"/>
      <c r="M109" s="163"/>
      <c r="N109" s="163"/>
      <c r="O109" s="135" t="s">
        <v>647</v>
      </c>
    </row>
    <row r="110" spans="1:15" hidden="1">
      <c r="A110" s="135">
        <v>103</v>
      </c>
      <c r="B110" s="135" t="s">
        <v>36011</v>
      </c>
      <c r="C110" s="135" t="s">
        <v>810</v>
      </c>
      <c r="D110" s="135" t="s">
        <v>1374</v>
      </c>
      <c r="E110" s="135" t="s">
        <v>1373</v>
      </c>
      <c r="F110" s="135" t="s">
        <v>36012</v>
      </c>
      <c r="G110" s="135" t="s">
        <v>35808</v>
      </c>
      <c r="H110" s="135" t="s">
        <v>632</v>
      </c>
      <c r="I110" s="135"/>
      <c r="J110" s="135" t="s">
        <v>35049</v>
      </c>
      <c r="K110" s="135" t="s">
        <v>35809</v>
      </c>
      <c r="L110" s="163"/>
      <c r="M110" s="163"/>
      <c r="N110" s="163"/>
      <c r="O110" s="135" t="s">
        <v>647</v>
      </c>
    </row>
    <row r="111" spans="1:15" hidden="1">
      <c r="A111" s="135">
        <v>104</v>
      </c>
      <c r="B111" s="135" t="s">
        <v>36013</v>
      </c>
      <c r="C111" s="135" t="s">
        <v>781</v>
      </c>
      <c r="D111" s="135" t="s">
        <v>1403</v>
      </c>
      <c r="E111" s="135" t="s">
        <v>1402</v>
      </c>
      <c r="F111" s="135" t="s">
        <v>36014</v>
      </c>
      <c r="G111" s="135" t="s">
        <v>35808</v>
      </c>
      <c r="H111" s="135" t="s">
        <v>632</v>
      </c>
      <c r="I111" s="135"/>
      <c r="J111" s="135" t="s">
        <v>35049</v>
      </c>
      <c r="K111" s="135" t="s">
        <v>35809</v>
      </c>
      <c r="L111" s="163"/>
      <c r="M111" s="163"/>
      <c r="N111" s="163"/>
      <c r="O111" s="135" t="s">
        <v>647</v>
      </c>
    </row>
    <row r="112" spans="1:15">
      <c r="A112" s="135">
        <v>105</v>
      </c>
      <c r="B112" s="135" t="s">
        <v>1404</v>
      </c>
      <c r="C112" s="135" t="s">
        <v>1375</v>
      </c>
      <c r="D112" s="135" t="s">
        <v>1403</v>
      </c>
      <c r="E112" s="135" t="s">
        <v>1402</v>
      </c>
      <c r="F112" s="135" t="s">
        <v>36015</v>
      </c>
      <c r="G112" s="135" t="s">
        <v>35819</v>
      </c>
      <c r="H112" s="135" t="s">
        <v>632</v>
      </c>
      <c r="I112" s="135"/>
      <c r="J112" s="135" t="s">
        <v>35049</v>
      </c>
      <c r="K112" s="135" t="s">
        <v>35809</v>
      </c>
      <c r="L112" s="163"/>
      <c r="M112" s="163"/>
      <c r="N112" s="163"/>
      <c r="O112" s="135" t="s">
        <v>647</v>
      </c>
    </row>
    <row r="113" spans="1:15" hidden="1">
      <c r="A113" s="135">
        <v>106</v>
      </c>
      <c r="B113" s="135" t="s">
        <v>36016</v>
      </c>
      <c r="C113" s="135" t="s">
        <v>904</v>
      </c>
      <c r="D113" s="135" t="s">
        <v>1403</v>
      </c>
      <c r="E113" s="135" t="s">
        <v>1402</v>
      </c>
      <c r="F113" s="135" t="s">
        <v>36017</v>
      </c>
      <c r="G113" s="135" t="s">
        <v>35808</v>
      </c>
      <c r="H113" s="135" t="s">
        <v>632</v>
      </c>
      <c r="I113" s="135"/>
      <c r="J113" s="135" t="s">
        <v>35049</v>
      </c>
      <c r="K113" s="135" t="s">
        <v>35809</v>
      </c>
      <c r="L113" s="163"/>
      <c r="M113" s="163"/>
      <c r="N113" s="163"/>
      <c r="O113" s="135" t="s">
        <v>647</v>
      </c>
    </row>
    <row r="114" spans="1:15" hidden="1">
      <c r="A114" s="135">
        <v>107</v>
      </c>
      <c r="B114" s="135" t="s">
        <v>36018</v>
      </c>
      <c r="C114" s="135" t="s">
        <v>918</v>
      </c>
      <c r="D114" s="135" t="s">
        <v>1403</v>
      </c>
      <c r="E114" s="135" t="s">
        <v>1402</v>
      </c>
      <c r="F114" s="135" t="s">
        <v>36019</v>
      </c>
      <c r="G114" s="135" t="s">
        <v>35808</v>
      </c>
      <c r="H114" s="135" t="s">
        <v>632</v>
      </c>
      <c r="I114" s="135"/>
      <c r="J114" s="135" t="s">
        <v>35049</v>
      </c>
      <c r="K114" s="135" t="s">
        <v>35809</v>
      </c>
      <c r="L114" s="163"/>
      <c r="M114" s="163"/>
      <c r="N114" s="163"/>
      <c r="O114" s="135" t="s">
        <v>647</v>
      </c>
    </row>
    <row r="115" spans="1:15" hidden="1">
      <c r="A115" s="135">
        <v>108</v>
      </c>
      <c r="B115" s="135" t="s">
        <v>36020</v>
      </c>
      <c r="C115" s="135" t="s">
        <v>932</v>
      </c>
      <c r="D115" s="135" t="s">
        <v>1403</v>
      </c>
      <c r="E115" s="135" t="s">
        <v>1402</v>
      </c>
      <c r="F115" s="135" t="s">
        <v>36021</v>
      </c>
      <c r="G115" s="135" t="s">
        <v>35808</v>
      </c>
      <c r="H115" s="135" t="s">
        <v>632</v>
      </c>
      <c r="I115" s="135"/>
      <c r="J115" s="135" t="s">
        <v>35049</v>
      </c>
      <c r="K115" s="135" t="s">
        <v>35809</v>
      </c>
      <c r="L115" s="163"/>
      <c r="M115" s="163"/>
      <c r="N115" s="163"/>
      <c r="O115" s="135" t="s">
        <v>647</v>
      </c>
    </row>
    <row r="116" spans="1:15" hidden="1">
      <c r="A116" s="135">
        <v>109</v>
      </c>
      <c r="B116" s="135" t="s">
        <v>36022</v>
      </c>
      <c r="C116" s="135" t="s">
        <v>35841</v>
      </c>
      <c r="D116" s="135" t="s">
        <v>1403</v>
      </c>
      <c r="E116" s="135" t="s">
        <v>1402</v>
      </c>
      <c r="F116" s="135" t="s">
        <v>36023</v>
      </c>
      <c r="G116" s="135" t="s">
        <v>35808</v>
      </c>
      <c r="H116" s="135" t="s">
        <v>632</v>
      </c>
      <c r="I116" s="135"/>
      <c r="J116" s="135" t="s">
        <v>35049</v>
      </c>
      <c r="K116" s="135" t="s">
        <v>35809</v>
      </c>
      <c r="L116" s="163"/>
      <c r="M116" s="163"/>
      <c r="N116" s="163"/>
      <c r="O116" s="135" t="s">
        <v>647</v>
      </c>
    </row>
    <row r="117" spans="1:15" hidden="1">
      <c r="A117" s="135">
        <v>110</v>
      </c>
      <c r="B117" s="135" t="s">
        <v>36024</v>
      </c>
      <c r="C117" s="135" t="s">
        <v>810</v>
      </c>
      <c r="D117" s="135" t="s">
        <v>1403</v>
      </c>
      <c r="E117" s="135" t="s">
        <v>1402</v>
      </c>
      <c r="F117" s="135" t="s">
        <v>36025</v>
      </c>
      <c r="G117" s="135" t="s">
        <v>35808</v>
      </c>
      <c r="H117" s="135" t="s">
        <v>632</v>
      </c>
      <c r="I117" s="135"/>
      <c r="J117" s="135" t="s">
        <v>35049</v>
      </c>
      <c r="K117" s="135" t="s">
        <v>35809</v>
      </c>
      <c r="L117" s="163"/>
      <c r="M117" s="163"/>
      <c r="N117" s="163"/>
      <c r="O117" s="135" t="s">
        <v>647</v>
      </c>
    </row>
    <row r="118" spans="1:15" hidden="1">
      <c r="A118" s="135">
        <v>111</v>
      </c>
      <c r="B118" s="135" t="s">
        <v>36026</v>
      </c>
      <c r="C118" s="135" t="s">
        <v>781</v>
      </c>
      <c r="D118" s="135" t="s">
        <v>1431</v>
      </c>
      <c r="E118" s="135" t="s">
        <v>1430</v>
      </c>
      <c r="F118" s="135" t="s">
        <v>36027</v>
      </c>
      <c r="G118" s="135" t="s">
        <v>35808</v>
      </c>
      <c r="H118" s="135" t="s">
        <v>632</v>
      </c>
      <c r="I118" s="135"/>
      <c r="J118" s="135" t="s">
        <v>35049</v>
      </c>
      <c r="K118" s="135" t="s">
        <v>35809</v>
      </c>
      <c r="L118" s="163"/>
      <c r="M118" s="163"/>
      <c r="N118" s="163"/>
      <c r="O118" s="135" t="s">
        <v>647</v>
      </c>
    </row>
    <row r="119" spans="1:15">
      <c r="A119" s="135">
        <v>112</v>
      </c>
      <c r="B119" s="135" t="s">
        <v>1432</v>
      </c>
      <c r="C119" s="135" t="s">
        <v>810</v>
      </c>
      <c r="D119" s="135" t="s">
        <v>1431</v>
      </c>
      <c r="E119" s="135" t="s">
        <v>1430</v>
      </c>
      <c r="F119" s="135" t="s">
        <v>36028</v>
      </c>
      <c r="G119" s="135" t="s">
        <v>35819</v>
      </c>
      <c r="H119" s="135" t="s">
        <v>632</v>
      </c>
      <c r="I119" s="135"/>
      <c r="J119" s="135" t="s">
        <v>35049</v>
      </c>
      <c r="K119" s="135" t="s">
        <v>35809</v>
      </c>
      <c r="L119" s="163"/>
      <c r="M119" s="163"/>
      <c r="N119" s="163"/>
      <c r="O119" s="135" t="s">
        <v>647</v>
      </c>
    </row>
    <row r="120" spans="1:15">
      <c r="A120" s="135">
        <v>113</v>
      </c>
      <c r="B120" s="135" t="s">
        <v>1458</v>
      </c>
      <c r="C120" s="135" t="s">
        <v>838</v>
      </c>
      <c r="D120" s="135" t="s">
        <v>1431</v>
      </c>
      <c r="E120" s="135" t="s">
        <v>1430</v>
      </c>
      <c r="F120" s="135" t="s">
        <v>36029</v>
      </c>
      <c r="G120" s="135" t="s">
        <v>35819</v>
      </c>
      <c r="H120" s="135" t="s">
        <v>632</v>
      </c>
      <c r="I120" s="135"/>
      <c r="J120" s="135" t="s">
        <v>35049</v>
      </c>
      <c r="K120" s="135" t="s">
        <v>35809</v>
      </c>
      <c r="L120" s="163"/>
      <c r="M120" s="163"/>
      <c r="N120" s="163"/>
      <c r="O120" s="135" t="s">
        <v>647</v>
      </c>
    </row>
    <row r="121" spans="1:15">
      <c r="A121" s="135">
        <v>114</v>
      </c>
      <c r="B121" s="135" t="s">
        <v>29111</v>
      </c>
      <c r="C121" s="135" t="s">
        <v>29110</v>
      </c>
      <c r="D121" s="135" t="s">
        <v>1431</v>
      </c>
      <c r="E121" s="135" t="s">
        <v>1430</v>
      </c>
      <c r="F121" s="135" t="s">
        <v>36030</v>
      </c>
      <c r="G121" s="135" t="s">
        <v>35819</v>
      </c>
      <c r="H121" s="135" t="s">
        <v>632</v>
      </c>
      <c r="I121" s="135"/>
      <c r="J121" s="135" t="s">
        <v>35049</v>
      </c>
      <c r="K121" s="135" t="s">
        <v>35809</v>
      </c>
      <c r="L121" s="163"/>
      <c r="M121" s="163"/>
      <c r="N121" s="163"/>
      <c r="O121" s="135" t="s">
        <v>35825</v>
      </c>
    </row>
    <row r="122" spans="1:15" hidden="1">
      <c r="A122" s="135">
        <v>115</v>
      </c>
      <c r="B122" s="135" t="s">
        <v>36031</v>
      </c>
      <c r="C122" s="135" t="s">
        <v>35841</v>
      </c>
      <c r="D122" s="135" t="s">
        <v>1431</v>
      </c>
      <c r="E122" s="135" t="s">
        <v>1430</v>
      </c>
      <c r="F122" s="135" t="s">
        <v>36032</v>
      </c>
      <c r="G122" s="135" t="s">
        <v>35808</v>
      </c>
      <c r="H122" s="135" t="s">
        <v>632</v>
      </c>
      <c r="I122" s="135"/>
      <c r="J122" s="135" t="s">
        <v>35049</v>
      </c>
      <c r="K122" s="135" t="s">
        <v>35809</v>
      </c>
      <c r="L122" s="163"/>
      <c r="M122" s="163"/>
      <c r="N122" s="163"/>
      <c r="O122" s="135" t="s">
        <v>647</v>
      </c>
    </row>
    <row r="123" spans="1:15" hidden="1">
      <c r="A123" s="135">
        <v>116</v>
      </c>
      <c r="B123" s="135" t="s">
        <v>36033</v>
      </c>
      <c r="C123" s="135" t="s">
        <v>781</v>
      </c>
      <c r="D123" s="135" t="s">
        <v>1473</v>
      </c>
      <c r="E123" s="135" t="s">
        <v>1472</v>
      </c>
      <c r="F123" s="135" t="s">
        <v>36034</v>
      </c>
      <c r="G123" s="135" t="s">
        <v>35808</v>
      </c>
      <c r="H123" s="135" t="s">
        <v>632</v>
      </c>
      <c r="I123" s="135"/>
      <c r="J123" s="135" t="s">
        <v>35049</v>
      </c>
      <c r="K123" s="135" t="s">
        <v>35809</v>
      </c>
      <c r="L123" s="163"/>
      <c r="M123" s="163"/>
      <c r="N123" s="163"/>
      <c r="O123" s="135" t="s">
        <v>647</v>
      </c>
    </row>
    <row r="124" spans="1:15">
      <c r="A124" s="135">
        <v>117</v>
      </c>
      <c r="B124" s="135" t="s">
        <v>1474</v>
      </c>
      <c r="C124" s="135" t="s">
        <v>1375</v>
      </c>
      <c r="D124" s="135" t="s">
        <v>1473</v>
      </c>
      <c r="E124" s="135" t="s">
        <v>1472</v>
      </c>
      <c r="F124" s="135" t="s">
        <v>36035</v>
      </c>
      <c r="G124" s="135" t="s">
        <v>35819</v>
      </c>
      <c r="H124" s="135" t="s">
        <v>632</v>
      </c>
      <c r="I124" s="135"/>
      <c r="J124" s="135" t="s">
        <v>35049</v>
      </c>
      <c r="K124" s="135" t="s">
        <v>35809</v>
      </c>
      <c r="L124" s="163"/>
      <c r="M124" s="163"/>
      <c r="N124" s="163"/>
      <c r="O124" s="135" t="s">
        <v>647</v>
      </c>
    </row>
    <row r="125" spans="1:15">
      <c r="A125" s="135">
        <v>118</v>
      </c>
      <c r="B125" s="135" t="s">
        <v>1494</v>
      </c>
      <c r="C125" s="135" t="s">
        <v>1493</v>
      </c>
      <c r="D125" s="135" t="s">
        <v>1473</v>
      </c>
      <c r="E125" s="135" t="s">
        <v>1472</v>
      </c>
      <c r="F125" s="135" t="s">
        <v>36036</v>
      </c>
      <c r="G125" s="135" t="s">
        <v>35819</v>
      </c>
      <c r="H125" s="135" t="s">
        <v>632</v>
      </c>
      <c r="I125" s="135"/>
      <c r="J125" s="135" t="s">
        <v>35049</v>
      </c>
      <c r="K125" s="135" t="s">
        <v>35809</v>
      </c>
      <c r="L125" s="163"/>
      <c r="M125" s="163"/>
      <c r="N125" s="163"/>
      <c r="O125" s="135" t="s">
        <v>647</v>
      </c>
    </row>
    <row r="126" spans="1:15">
      <c r="A126" s="135">
        <v>119</v>
      </c>
      <c r="B126" s="135" t="s">
        <v>29119</v>
      </c>
      <c r="C126" s="135" t="s">
        <v>29118</v>
      </c>
      <c r="D126" s="135" t="s">
        <v>1473</v>
      </c>
      <c r="E126" s="135" t="s">
        <v>1472</v>
      </c>
      <c r="F126" s="135" t="s">
        <v>36037</v>
      </c>
      <c r="G126" s="135" t="s">
        <v>35819</v>
      </c>
      <c r="H126" s="135" t="s">
        <v>632</v>
      </c>
      <c r="I126" s="135"/>
      <c r="J126" s="135" t="s">
        <v>35049</v>
      </c>
      <c r="K126" s="135" t="s">
        <v>35809</v>
      </c>
      <c r="L126" s="163"/>
      <c r="M126" s="163"/>
      <c r="N126" s="163"/>
      <c r="O126" s="135" t="s">
        <v>35825</v>
      </c>
    </row>
    <row r="127" spans="1:15">
      <c r="A127" s="135">
        <v>120</v>
      </c>
      <c r="B127" s="135" t="s">
        <v>29127</v>
      </c>
      <c r="C127" s="135" t="s">
        <v>29126</v>
      </c>
      <c r="D127" s="135" t="s">
        <v>1473</v>
      </c>
      <c r="E127" s="135" t="s">
        <v>1472</v>
      </c>
      <c r="F127" s="135" t="s">
        <v>36038</v>
      </c>
      <c r="G127" s="135" t="s">
        <v>35819</v>
      </c>
      <c r="H127" s="135" t="s">
        <v>632</v>
      </c>
      <c r="I127" s="135"/>
      <c r="J127" s="135" t="s">
        <v>35049</v>
      </c>
      <c r="K127" s="135" t="s">
        <v>35809</v>
      </c>
      <c r="L127" s="163"/>
      <c r="M127" s="163"/>
      <c r="N127" s="163"/>
      <c r="O127" s="135" t="s">
        <v>35825</v>
      </c>
    </row>
    <row r="128" spans="1:15">
      <c r="A128" s="135">
        <v>121</v>
      </c>
      <c r="B128" s="135" t="s">
        <v>29134</v>
      </c>
      <c r="C128" s="135" t="s">
        <v>29086</v>
      </c>
      <c r="D128" s="135" t="s">
        <v>1473</v>
      </c>
      <c r="E128" s="135" t="s">
        <v>1472</v>
      </c>
      <c r="F128" s="135" t="s">
        <v>36039</v>
      </c>
      <c r="G128" s="135" t="s">
        <v>35819</v>
      </c>
      <c r="H128" s="135" t="s">
        <v>632</v>
      </c>
      <c r="I128" s="135"/>
      <c r="J128" s="135" t="s">
        <v>35049</v>
      </c>
      <c r="K128" s="135" t="s">
        <v>35809</v>
      </c>
      <c r="L128" s="163"/>
      <c r="M128" s="163"/>
      <c r="N128" s="163"/>
      <c r="O128" s="135" t="s">
        <v>35825</v>
      </c>
    </row>
    <row r="129" spans="1:15" ht="28.5">
      <c r="A129" s="135">
        <v>122</v>
      </c>
      <c r="B129" s="135" t="s">
        <v>29141</v>
      </c>
      <c r="C129" s="135" t="s">
        <v>29094</v>
      </c>
      <c r="D129" s="135" t="s">
        <v>1473</v>
      </c>
      <c r="E129" s="135" t="s">
        <v>1472</v>
      </c>
      <c r="F129" s="135" t="s">
        <v>36040</v>
      </c>
      <c r="G129" s="135" t="s">
        <v>35819</v>
      </c>
      <c r="H129" s="135" t="s">
        <v>632</v>
      </c>
      <c r="I129" s="135"/>
      <c r="J129" s="135" t="s">
        <v>35049</v>
      </c>
      <c r="K129" s="135" t="s">
        <v>35823</v>
      </c>
      <c r="L129" s="163" t="s">
        <v>35050</v>
      </c>
      <c r="M129" s="163" t="s">
        <v>35074</v>
      </c>
      <c r="N129" s="163" t="s">
        <v>30</v>
      </c>
      <c r="O129" s="135" t="s">
        <v>35825</v>
      </c>
    </row>
    <row r="130" spans="1:15">
      <c r="A130" s="135">
        <v>123</v>
      </c>
      <c r="B130" s="135" t="s">
        <v>29148</v>
      </c>
      <c r="C130" s="135" t="s">
        <v>29102</v>
      </c>
      <c r="D130" s="135" t="s">
        <v>1473</v>
      </c>
      <c r="E130" s="135" t="s">
        <v>1472</v>
      </c>
      <c r="F130" s="135" t="s">
        <v>36041</v>
      </c>
      <c r="G130" s="135" t="s">
        <v>35819</v>
      </c>
      <c r="H130" s="135" t="s">
        <v>632</v>
      </c>
      <c r="I130" s="135"/>
      <c r="J130" s="135" t="s">
        <v>35049</v>
      </c>
      <c r="K130" s="135" t="s">
        <v>35809</v>
      </c>
      <c r="L130" s="163"/>
      <c r="M130" s="163"/>
      <c r="N130" s="163"/>
      <c r="O130" s="135" t="s">
        <v>35825</v>
      </c>
    </row>
    <row r="131" spans="1:15" ht="28.5" hidden="1">
      <c r="A131" s="135">
        <v>124</v>
      </c>
      <c r="B131" s="135" t="s">
        <v>36042</v>
      </c>
      <c r="C131" s="135" t="s">
        <v>36043</v>
      </c>
      <c r="D131" s="135" t="s">
        <v>1473</v>
      </c>
      <c r="E131" s="135" t="s">
        <v>1472</v>
      </c>
      <c r="F131" s="135" t="s">
        <v>36044</v>
      </c>
      <c r="G131" s="135" t="s">
        <v>35808</v>
      </c>
      <c r="H131" s="135" t="s">
        <v>632</v>
      </c>
      <c r="I131" s="135"/>
      <c r="J131" s="135" t="s">
        <v>35049</v>
      </c>
      <c r="K131" s="135" t="s">
        <v>35823</v>
      </c>
      <c r="L131" s="163" t="s">
        <v>35050</v>
      </c>
      <c r="M131" s="163" t="s">
        <v>35074</v>
      </c>
      <c r="N131" s="163" t="s">
        <v>36045</v>
      </c>
      <c r="O131" s="135" t="s">
        <v>647</v>
      </c>
    </row>
    <row r="132" spans="1:15" hidden="1">
      <c r="A132" s="135">
        <v>125</v>
      </c>
      <c r="B132" s="135" t="s">
        <v>36046</v>
      </c>
      <c r="C132" s="135" t="s">
        <v>36047</v>
      </c>
      <c r="D132" s="135" t="s">
        <v>1473</v>
      </c>
      <c r="E132" s="135" t="s">
        <v>1472</v>
      </c>
      <c r="F132" s="135" t="s">
        <v>36048</v>
      </c>
      <c r="G132" s="135" t="s">
        <v>35808</v>
      </c>
      <c r="H132" s="135" t="s">
        <v>632</v>
      </c>
      <c r="I132" s="135"/>
      <c r="J132" s="135" t="s">
        <v>35049</v>
      </c>
      <c r="K132" s="135" t="s">
        <v>35809</v>
      </c>
      <c r="L132" s="163"/>
      <c r="M132" s="163"/>
      <c r="N132" s="163"/>
      <c r="O132" s="135" t="s">
        <v>647</v>
      </c>
    </row>
    <row r="133" spans="1:15" hidden="1">
      <c r="A133" s="135">
        <v>126</v>
      </c>
      <c r="B133" s="135" t="s">
        <v>36049</v>
      </c>
      <c r="C133" s="135" t="s">
        <v>36009</v>
      </c>
      <c r="D133" s="135" t="s">
        <v>1473</v>
      </c>
      <c r="E133" s="135" t="s">
        <v>1472</v>
      </c>
      <c r="F133" s="135" t="s">
        <v>36050</v>
      </c>
      <c r="G133" s="135" t="s">
        <v>35808</v>
      </c>
      <c r="H133" s="135" t="s">
        <v>632</v>
      </c>
      <c r="I133" s="135"/>
      <c r="J133" s="135" t="s">
        <v>35049</v>
      </c>
      <c r="K133" s="135" t="s">
        <v>35809</v>
      </c>
      <c r="L133" s="163"/>
      <c r="M133" s="163"/>
      <c r="N133" s="163"/>
      <c r="O133" s="135" t="s">
        <v>647</v>
      </c>
    </row>
    <row r="134" spans="1:15" hidden="1">
      <c r="A134" s="135">
        <v>127</v>
      </c>
      <c r="B134" s="135" t="s">
        <v>36051</v>
      </c>
      <c r="C134" s="135" t="s">
        <v>36052</v>
      </c>
      <c r="D134" s="135" t="s">
        <v>1473</v>
      </c>
      <c r="E134" s="135" t="s">
        <v>1472</v>
      </c>
      <c r="F134" s="135" t="s">
        <v>36053</v>
      </c>
      <c r="G134" s="135" t="s">
        <v>35808</v>
      </c>
      <c r="H134" s="135" t="s">
        <v>632</v>
      </c>
      <c r="I134" s="135"/>
      <c r="J134" s="135" t="s">
        <v>35049</v>
      </c>
      <c r="K134" s="135" t="s">
        <v>35809</v>
      </c>
      <c r="L134" s="163"/>
      <c r="M134" s="163"/>
      <c r="N134" s="163"/>
      <c r="O134" s="135" t="s">
        <v>647</v>
      </c>
    </row>
    <row r="135" spans="1:15">
      <c r="A135" s="135">
        <v>128</v>
      </c>
      <c r="B135" s="135" t="s">
        <v>1520</v>
      </c>
      <c r="C135" s="135" t="s">
        <v>838</v>
      </c>
      <c r="D135" s="135" t="s">
        <v>1473</v>
      </c>
      <c r="E135" s="135" t="s">
        <v>1472</v>
      </c>
      <c r="F135" s="135" t="s">
        <v>36054</v>
      </c>
      <c r="G135" s="135" t="s">
        <v>35819</v>
      </c>
      <c r="H135" s="135" t="s">
        <v>632</v>
      </c>
      <c r="I135" s="135"/>
      <c r="J135" s="135" t="s">
        <v>35049</v>
      </c>
      <c r="K135" s="135" t="s">
        <v>35809</v>
      </c>
      <c r="L135" s="163"/>
      <c r="M135" s="163"/>
      <c r="N135" s="163"/>
      <c r="O135" s="135" t="s">
        <v>647</v>
      </c>
    </row>
    <row r="136" spans="1:15" hidden="1">
      <c r="A136" s="135">
        <v>129</v>
      </c>
      <c r="B136" s="135" t="s">
        <v>36055</v>
      </c>
      <c r="C136" s="135" t="s">
        <v>781</v>
      </c>
      <c r="D136" s="135" t="s">
        <v>1541</v>
      </c>
      <c r="E136" s="135" t="s">
        <v>1540</v>
      </c>
      <c r="F136" s="135" t="s">
        <v>36056</v>
      </c>
      <c r="G136" s="135" t="s">
        <v>35808</v>
      </c>
      <c r="H136" s="135" t="s">
        <v>632</v>
      </c>
      <c r="I136" s="135"/>
      <c r="J136" s="135" t="s">
        <v>35049</v>
      </c>
      <c r="K136" s="135" t="s">
        <v>35809</v>
      </c>
      <c r="L136" s="163"/>
      <c r="M136" s="163"/>
      <c r="N136" s="163"/>
      <c r="O136" s="135" t="s">
        <v>647</v>
      </c>
    </row>
    <row r="137" spans="1:15">
      <c r="A137" s="135">
        <v>130</v>
      </c>
      <c r="B137" s="135" t="s">
        <v>1542</v>
      </c>
      <c r="C137" s="135" t="s">
        <v>1493</v>
      </c>
      <c r="D137" s="135" t="s">
        <v>1541</v>
      </c>
      <c r="E137" s="135" t="s">
        <v>1540</v>
      </c>
      <c r="F137" s="135" t="s">
        <v>36057</v>
      </c>
      <c r="G137" s="135" t="s">
        <v>35819</v>
      </c>
      <c r="H137" s="135" t="s">
        <v>632</v>
      </c>
      <c r="I137" s="135"/>
      <c r="J137" s="135" t="s">
        <v>35049</v>
      </c>
      <c r="K137" s="135" t="s">
        <v>35809</v>
      </c>
      <c r="L137" s="163"/>
      <c r="M137" s="163"/>
      <c r="N137" s="163"/>
      <c r="O137" s="135" t="s">
        <v>647</v>
      </c>
    </row>
    <row r="138" spans="1:15" hidden="1">
      <c r="A138" s="135">
        <v>131</v>
      </c>
      <c r="B138" s="135" t="s">
        <v>36058</v>
      </c>
      <c r="C138" s="135" t="s">
        <v>35841</v>
      </c>
      <c r="D138" s="135" t="s">
        <v>1541</v>
      </c>
      <c r="E138" s="135" t="s">
        <v>1540</v>
      </c>
      <c r="F138" s="135" t="s">
        <v>36059</v>
      </c>
      <c r="G138" s="135" t="s">
        <v>35808</v>
      </c>
      <c r="H138" s="135" t="s">
        <v>632</v>
      </c>
      <c r="I138" s="135"/>
      <c r="J138" s="135" t="s">
        <v>35049</v>
      </c>
      <c r="K138" s="135" t="s">
        <v>35809</v>
      </c>
      <c r="L138" s="163"/>
      <c r="M138" s="163"/>
      <c r="N138" s="163"/>
      <c r="O138" s="135" t="s">
        <v>647</v>
      </c>
    </row>
    <row r="139" spans="1:15">
      <c r="A139" s="135">
        <v>132</v>
      </c>
      <c r="B139" s="135" t="s">
        <v>1567</v>
      </c>
      <c r="C139" s="135" t="s">
        <v>838</v>
      </c>
      <c r="D139" s="135" t="s">
        <v>1541</v>
      </c>
      <c r="E139" s="135" t="s">
        <v>1540</v>
      </c>
      <c r="F139" s="135" t="s">
        <v>36060</v>
      </c>
      <c r="G139" s="135" t="s">
        <v>35819</v>
      </c>
      <c r="H139" s="135" t="s">
        <v>632</v>
      </c>
      <c r="I139" s="135"/>
      <c r="J139" s="135" t="s">
        <v>35049</v>
      </c>
      <c r="K139" s="135" t="s">
        <v>35809</v>
      </c>
      <c r="L139" s="163"/>
      <c r="M139" s="163"/>
      <c r="N139" s="163"/>
      <c r="O139" s="135" t="s">
        <v>647</v>
      </c>
    </row>
    <row r="140" spans="1:15" hidden="1">
      <c r="A140" s="135">
        <v>133</v>
      </c>
      <c r="B140" s="135" t="s">
        <v>36061</v>
      </c>
      <c r="C140" s="135" t="s">
        <v>781</v>
      </c>
      <c r="D140" s="135" t="s">
        <v>1582</v>
      </c>
      <c r="E140" s="135" t="s">
        <v>1581</v>
      </c>
      <c r="F140" s="135" t="s">
        <v>36062</v>
      </c>
      <c r="G140" s="135" t="s">
        <v>35808</v>
      </c>
      <c r="H140" s="135" t="s">
        <v>632</v>
      </c>
      <c r="I140" s="135"/>
      <c r="J140" s="135" t="s">
        <v>35049</v>
      </c>
      <c r="K140" s="135" t="s">
        <v>35809</v>
      </c>
      <c r="L140" s="163"/>
      <c r="M140" s="163"/>
      <c r="N140" s="163"/>
      <c r="O140" s="135" t="s">
        <v>647</v>
      </c>
    </row>
    <row r="141" spans="1:15">
      <c r="A141" s="135">
        <v>134</v>
      </c>
      <c r="B141" s="135" t="s">
        <v>1583</v>
      </c>
      <c r="C141" s="135" t="s">
        <v>810</v>
      </c>
      <c r="D141" s="135" t="s">
        <v>1582</v>
      </c>
      <c r="E141" s="135" t="s">
        <v>1581</v>
      </c>
      <c r="F141" s="135" t="s">
        <v>36063</v>
      </c>
      <c r="G141" s="135" t="s">
        <v>35819</v>
      </c>
      <c r="H141" s="135" t="s">
        <v>632</v>
      </c>
      <c r="I141" s="135"/>
      <c r="J141" s="135" t="s">
        <v>35049</v>
      </c>
      <c r="K141" s="135" t="s">
        <v>35809</v>
      </c>
      <c r="L141" s="163"/>
      <c r="M141" s="163"/>
      <c r="N141" s="163"/>
      <c r="O141" s="135" t="s">
        <v>647</v>
      </c>
    </row>
    <row r="142" spans="1:15">
      <c r="A142" s="135">
        <v>135</v>
      </c>
      <c r="B142" s="135" t="s">
        <v>1609</v>
      </c>
      <c r="C142" s="135" t="s">
        <v>838</v>
      </c>
      <c r="D142" s="135" t="s">
        <v>1582</v>
      </c>
      <c r="E142" s="135" t="s">
        <v>1581</v>
      </c>
      <c r="F142" s="135" t="s">
        <v>36064</v>
      </c>
      <c r="G142" s="135" t="s">
        <v>35819</v>
      </c>
      <c r="H142" s="135" t="s">
        <v>632</v>
      </c>
      <c r="I142" s="135"/>
      <c r="J142" s="135" t="s">
        <v>35049</v>
      </c>
      <c r="K142" s="135" t="s">
        <v>35809</v>
      </c>
      <c r="L142" s="163"/>
      <c r="M142" s="163"/>
      <c r="N142" s="163"/>
      <c r="O142" s="135" t="s">
        <v>647</v>
      </c>
    </row>
    <row r="143" spans="1:15" hidden="1">
      <c r="A143" s="135">
        <v>136</v>
      </c>
      <c r="B143" s="135" t="s">
        <v>36065</v>
      </c>
      <c r="C143" s="135" t="s">
        <v>29118</v>
      </c>
      <c r="D143" s="135" t="s">
        <v>1582</v>
      </c>
      <c r="E143" s="135" t="s">
        <v>1581</v>
      </c>
      <c r="F143" s="135" t="s">
        <v>36066</v>
      </c>
      <c r="G143" s="135" t="s">
        <v>35808</v>
      </c>
      <c r="H143" s="135" t="s">
        <v>632</v>
      </c>
      <c r="I143" s="135"/>
      <c r="J143" s="135" t="s">
        <v>35049</v>
      </c>
      <c r="K143" s="135" t="s">
        <v>35809</v>
      </c>
      <c r="L143" s="163"/>
      <c r="M143" s="163"/>
      <c r="N143" s="163"/>
      <c r="O143" s="135"/>
    </row>
    <row r="144" spans="1:15" hidden="1">
      <c r="A144" s="135">
        <v>137</v>
      </c>
      <c r="B144" s="135" t="s">
        <v>36067</v>
      </c>
      <c r="C144" s="135" t="s">
        <v>35841</v>
      </c>
      <c r="D144" s="135" t="s">
        <v>1582</v>
      </c>
      <c r="E144" s="135" t="s">
        <v>1581</v>
      </c>
      <c r="F144" s="135" t="s">
        <v>36068</v>
      </c>
      <c r="G144" s="135" t="s">
        <v>35808</v>
      </c>
      <c r="H144" s="135" t="s">
        <v>632</v>
      </c>
      <c r="I144" s="135"/>
      <c r="J144" s="135" t="s">
        <v>35049</v>
      </c>
      <c r="K144" s="135" t="s">
        <v>35809</v>
      </c>
      <c r="L144" s="163"/>
      <c r="M144" s="163"/>
      <c r="N144" s="163"/>
      <c r="O144" s="135" t="s">
        <v>647</v>
      </c>
    </row>
    <row r="145" spans="1:15" hidden="1">
      <c r="A145" s="135">
        <v>138</v>
      </c>
      <c r="B145" s="135" t="s">
        <v>36069</v>
      </c>
      <c r="C145" s="135" t="s">
        <v>781</v>
      </c>
      <c r="D145" s="135" t="s">
        <v>1624</v>
      </c>
      <c r="E145" s="135" t="s">
        <v>1623</v>
      </c>
      <c r="F145" s="135" t="s">
        <v>36070</v>
      </c>
      <c r="G145" s="135" t="s">
        <v>35808</v>
      </c>
      <c r="H145" s="135" t="s">
        <v>632</v>
      </c>
      <c r="I145" s="135"/>
      <c r="J145" s="135" t="s">
        <v>35049</v>
      </c>
      <c r="K145" s="135" t="s">
        <v>35809</v>
      </c>
      <c r="L145" s="163"/>
      <c r="M145" s="163"/>
      <c r="N145" s="163"/>
      <c r="O145" s="135" t="s">
        <v>647</v>
      </c>
    </row>
    <row r="146" spans="1:15" hidden="1">
      <c r="A146" s="135">
        <v>150</v>
      </c>
      <c r="B146" s="135" t="s">
        <v>36071</v>
      </c>
      <c r="C146" s="135" t="s">
        <v>904</v>
      </c>
      <c r="D146" s="135" t="s">
        <v>1624</v>
      </c>
      <c r="E146" s="135" t="s">
        <v>1623</v>
      </c>
      <c r="F146" s="135" t="s">
        <v>36072</v>
      </c>
      <c r="G146" s="135" t="s">
        <v>35808</v>
      </c>
      <c r="H146" s="135" t="s">
        <v>632</v>
      </c>
      <c r="I146" s="135"/>
      <c r="J146" s="135" t="s">
        <v>35049</v>
      </c>
      <c r="K146" s="135" t="s">
        <v>35809</v>
      </c>
      <c r="L146" s="163"/>
      <c r="M146" s="163"/>
      <c r="N146" s="163"/>
      <c r="O146" s="135" t="s">
        <v>647</v>
      </c>
    </row>
    <row r="147" spans="1:15" hidden="1">
      <c r="A147" s="135">
        <v>151</v>
      </c>
      <c r="B147" s="135" t="s">
        <v>36073</v>
      </c>
      <c r="C147" s="135" t="s">
        <v>918</v>
      </c>
      <c r="D147" s="135" t="s">
        <v>1624</v>
      </c>
      <c r="E147" s="135" t="s">
        <v>1623</v>
      </c>
      <c r="F147" s="135" t="s">
        <v>36074</v>
      </c>
      <c r="G147" s="135" t="s">
        <v>35808</v>
      </c>
      <c r="H147" s="135" t="s">
        <v>632</v>
      </c>
      <c r="I147" s="135"/>
      <c r="J147" s="135" t="s">
        <v>35049</v>
      </c>
      <c r="K147" s="135" t="s">
        <v>35809</v>
      </c>
      <c r="L147" s="163"/>
      <c r="M147" s="163"/>
      <c r="N147" s="163"/>
      <c r="O147" s="135" t="s">
        <v>647</v>
      </c>
    </row>
    <row r="148" spans="1:15" hidden="1">
      <c r="A148" s="135">
        <v>152</v>
      </c>
      <c r="B148" s="135" t="s">
        <v>36075</v>
      </c>
      <c r="C148" s="135" t="s">
        <v>932</v>
      </c>
      <c r="D148" s="135" t="s">
        <v>1624</v>
      </c>
      <c r="E148" s="135" t="s">
        <v>1623</v>
      </c>
      <c r="F148" s="135" t="s">
        <v>36076</v>
      </c>
      <c r="G148" s="135" t="s">
        <v>35808</v>
      </c>
      <c r="H148" s="135" t="s">
        <v>632</v>
      </c>
      <c r="I148" s="135"/>
      <c r="J148" s="135" t="s">
        <v>35049</v>
      </c>
      <c r="K148" s="135" t="s">
        <v>35809</v>
      </c>
      <c r="L148" s="163"/>
      <c r="M148" s="163"/>
      <c r="N148" s="163"/>
      <c r="O148" s="135" t="s">
        <v>647</v>
      </c>
    </row>
    <row r="149" spans="1:15" hidden="1">
      <c r="A149" s="135">
        <v>153</v>
      </c>
      <c r="B149" s="135" t="s">
        <v>36077</v>
      </c>
      <c r="C149" s="135" t="s">
        <v>36078</v>
      </c>
      <c r="D149" s="135" t="s">
        <v>1624</v>
      </c>
      <c r="E149" s="135" t="s">
        <v>1623</v>
      </c>
      <c r="F149" s="135" t="s">
        <v>36079</v>
      </c>
      <c r="G149" s="135" t="s">
        <v>35808</v>
      </c>
      <c r="H149" s="135" t="s">
        <v>632</v>
      </c>
      <c r="I149" s="135"/>
      <c r="J149" s="135" t="s">
        <v>35049</v>
      </c>
      <c r="K149" s="135" t="s">
        <v>35823</v>
      </c>
      <c r="L149" s="163" t="s">
        <v>35050</v>
      </c>
      <c r="M149" s="163" t="s">
        <v>35057</v>
      </c>
      <c r="N149" s="163" t="s">
        <v>36080</v>
      </c>
      <c r="O149" s="135" t="s">
        <v>647</v>
      </c>
    </row>
    <row r="150" spans="1:15" hidden="1">
      <c r="A150" s="135">
        <v>154</v>
      </c>
      <c r="B150" s="135" t="s">
        <v>36081</v>
      </c>
      <c r="C150" s="135" t="s">
        <v>35841</v>
      </c>
      <c r="D150" s="135" t="s">
        <v>1624</v>
      </c>
      <c r="E150" s="135" t="s">
        <v>1623</v>
      </c>
      <c r="F150" s="135" t="s">
        <v>36082</v>
      </c>
      <c r="G150" s="135" t="s">
        <v>35808</v>
      </c>
      <c r="H150" s="135" t="s">
        <v>632</v>
      </c>
      <c r="I150" s="135"/>
      <c r="J150" s="135" t="s">
        <v>35049</v>
      </c>
      <c r="K150" s="135" t="s">
        <v>35809</v>
      </c>
      <c r="L150" s="163"/>
      <c r="M150" s="163"/>
      <c r="N150" s="163"/>
      <c r="O150" s="135" t="s">
        <v>647</v>
      </c>
    </row>
    <row r="151" spans="1:15" hidden="1">
      <c r="A151" s="135">
        <v>155</v>
      </c>
      <c r="B151" s="135" t="s">
        <v>36083</v>
      </c>
      <c r="C151" s="135" t="s">
        <v>35827</v>
      </c>
      <c r="D151" s="135" t="s">
        <v>1624</v>
      </c>
      <c r="E151" s="135" t="s">
        <v>1623</v>
      </c>
      <c r="F151" s="135" t="s">
        <v>36084</v>
      </c>
      <c r="G151" s="135" t="s">
        <v>35808</v>
      </c>
      <c r="H151" s="135" t="s">
        <v>632</v>
      </c>
      <c r="I151" s="135"/>
      <c r="J151" s="135" t="s">
        <v>35049</v>
      </c>
      <c r="K151" s="135" t="s">
        <v>35809</v>
      </c>
      <c r="L151" s="163"/>
      <c r="M151" s="163"/>
      <c r="N151" s="163"/>
      <c r="O151" s="135" t="s">
        <v>647</v>
      </c>
    </row>
    <row r="152" spans="1:15">
      <c r="A152" s="135">
        <v>156</v>
      </c>
      <c r="B152" s="135" t="s">
        <v>1626</v>
      </c>
      <c r="C152" s="135" t="s">
        <v>1625</v>
      </c>
      <c r="D152" s="135" t="s">
        <v>1624</v>
      </c>
      <c r="E152" s="135" t="s">
        <v>1623</v>
      </c>
      <c r="F152" s="135" t="s">
        <v>36085</v>
      </c>
      <c r="G152" s="135" t="s">
        <v>35819</v>
      </c>
      <c r="H152" s="135" t="s">
        <v>632</v>
      </c>
      <c r="I152" s="135"/>
      <c r="J152" s="135" t="s">
        <v>35049</v>
      </c>
      <c r="K152" s="135" t="s">
        <v>35823</v>
      </c>
      <c r="L152" s="163" t="s">
        <v>35050</v>
      </c>
      <c r="M152" s="163" t="s">
        <v>35057</v>
      </c>
      <c r="N152" s="163" t="s">
        <v>36086</v>
      </c>
      <c r="O152" s="135" t="s">
        <v>647</v>
      </c>
    </row>
    <row r="153" spans="1:15">
      <c r="A153" s="135">
        <v>157</v>
      </c>
      <c r="B153" s="135" t="s">
        <v>1662</v>
      </c>
      <c r="C153" s="135" t="s">
        <v>1661</v>
      </c>
      <c r="D153" s="135" t="s">
        <v>1624</v>
      </c>
      <c r="E153" s="135" t="s">
        <v>1623</v>
      </c>
      <c r="F153" s="135" t="s">
        <v>36087</v>
      </c>
      <c r="G153" s="135" t="s">
        <v>35819</v>
      </c>
      <c r="H153" s="135" t="s">
        <v>632</v>
      </c>
      <c r="I153" s="135"/>
      <c r="J153" s="135" t="s">
        <v>35049</v>
      </c>
      <c r="K153" s="135" t="s">
        <v>35809</v>
      </c>
      <c r="L153" s="163"/>
      <c r="M153" s="163"/>
      <c r="N153" s="163"/>
      <c r="O153" s="135" t="s">
        <v>647</v>
      </c>
    </row>
    <row r="154" spans="1:15" hidden="1">
      <c r="A154" s="135">
        <v>158</v>
      </c>
      <c r="B154" s="135" t="s">
        <v>36088</v>
      </c>
      <c r="C154" s="135" t="s">
        <v>781</v>
      </c>
      <c r="D154" s="135" t="s">
        <v>1697</v>
      </c>
      <c r="E154" s="135" t="s">
        <v>1696</v>
      </c>
      <c r="F154" s="135" t="s">
        <v>36089</v>
      </c>
      <c r="G154" s="135" t="s">
        <v>35808</v>
      </c>
      <c r="H154" s="135" t="s">
        <v>632</v>
      </c>
      <c r="I154" s="135"/>
      <c r="J154" s="135" t="s">
        <v>35049</v>
      </c>
      <c r="K154" s="135" t="s">
        <v>35809</v>
      </c>
      <c r="L154" s="163"/>
      <c r="M154" s="163"/>
      <c r="N154" s="163"/>
      <c r="O154" s="135" t="s">
        <v>647</v>
      </c>
    </row>
    <row r="155" spans="1:15" hidden="1">
      <c r="A155" s="135">
        <v>178</v>
      </c>
      <c r="B155" s="135" t="s">
        <v>36090</v>
      </c>
      <c r="C155" s="135" t="s">
        <v>904</v>
      </c>
      <c r="D155" s="135" t="s">
        <v>1697</v>
      </c>
      <c r="E155" s="135" t="s">
        <v>1696</v>
      </c>
      <c r="F155" s="135" t="s">
        <v>36091</v>
      </c>
      <c r="G155" s="135" t="s">
        <v>35808</v>
      </c>
      <c r="H155" s="135" t="s">
        <v>632</v>
      </c>
      <c r="I155" s="135"/>
      <c r="J155" s="135" t="s">
        <v>35049</v>
      </c>
      <c r="K155" s="135" t="s">
        <v>35809</v>
      </c>
      <c r="L155" s="163"/>
      <c r="M155" s="163"/>
      <c r="N155" s="163"/>
      <c r="O155" s="135" t="s">
        <v>647</v>
      </c>
    </row>
    <row r="156" spans="1:15" hidden="1">
      <c r="A156" s="135">
        <v>179</v>
      </c>
      <c r="B156" s="135" t="s">
        <v>36092</v>
      </c>
      <c r="C156" s="135" t="s">
        <v>918</v>
      </c>
      <c r="D156" s="135" t="s">
        <v>1697</v>
      </c>
      <c r="E156" s="135" t="s">
        <v>1696</v>
      </c>
      <c r="F156" s="135" t="s">
        <v>36093</v>
      </c>
      <c r="G156" s="135" t="s">
        <v>35808</v>
      </c>
      <c r="H156" s="135" t="s">
        <v>632</v>
      </c>
      <c r="I156" s="135"/>
      <c r="J156" s="135" t="s">
        <v>35049</v>
      </c>
      <c r="K156" s="135" t="s">
        <v>35809</v>
      </c>
      <c r="L156" s="163"/>
      <c r="M156" s="163"/>
      <c r="N156" s="163"/>
      <c r="O156" s="135" t="s">
        <v>647</v>
      </c>
    </row>
    <row r="157" spans="1:15" hidden="1">
      <c r="A157" s="135">
        <v>180</v>
      </c>
      <c r="B157" s="135" t="s">
        <v>36094</v>
      </c>
      <c r="C157" s="135" t="s">
        <v>932</v>
      </c>
      <c r="D157" s="135" t="s">
        <v>1697</v>
      </c>
      <c r="E157" s="135" t="s">
        <v>1696</v>
      </c>
      <c r="F157" s="135" t="s">
        <v>36095</v>
      </c>
      <c r="G157" s="135" t="s">
        <v>35808</v>
      </c>
      <c r="H157" s="135" t="s">
        <v>632</v>
      </c>
      <c r="I157" s="135"/>
      <c r="J157" s="135" t="s">
        <v>35049</v>
      </c>
      <c r="K157" s="135" t="s">
        <v>35809</v>
      </c>
      <c r="L157" s="163"/>
      <c r="M157" s="163"/>
      <c r="N157" s="163"/>
      <c r="O157" s="135" t="s">
        <v>647</v>
      </c>
    </row>
    <row r="158" spans="1:15">
      <c r="A158" s="135">
        <v>181</v>
      </c>
      <c r="B158" s="135" t="s">
        <v>1698</v>
      </c>
      <c r="C158" s="135" t="s">
        <v>707</v>
      </c>
      <c r="D158" s="135" t="s">
        <v>1697</v>
      </c>
      <c r="E158" s="135" t="s">
        <v>1696</v>
      </c>
      <c r="F158" s="135" t="s">
        <v>36096</v>
      </c>
      <c r="G158" s="135" t="s">
        <v>35819</v>
      </c>
      <c r="H158" s="135" t="s">
        <v>632</v>
      </c>
      <c r="I158" s="135"/>
      <c r="J158" s="135" t="s">
        <v>35049</v>
      </c>
      <c r="K158" s="135" t="s">
        <v>35809</v>
      </c>
      <c r="L158" s="163"/>
      <c r="M158" s="163"/>
      <c r="N158" s="163"/>
      <c r="O158" s="135" t="s">
        <v>647</v>
      </c>
    </row>
    <row r="159" spans="1:15" hidden="1">
      <c r="A159" s="135">
        <v>182</v>
      </c>
      <c r="B159" s="135" t="s">
        <v>36097</v>
      </c>
      <c r="C159" s="135" t="s">
        <v>36098</v>
      </c>
      <c r="D159" s="135" t="s">
        <v>1697</v>
      </c>
      <c r="E159" s="135" t="s">
        <v>1696</v>
      </c>
      <c r="F159" s="135" t="s">
        <v>36099</v>
      </c>
      <c r="G159" s="135" t="s">
        <v>35808</v>
      </c>
      <c r="H159" s="135" t="s">
        <v>632</v>
      </c>
      <c r="I159" s="135"/>
      <c r="J159" s="135" t="s">
        <v>35049</v>
      </c>
      <c r="K159" s="135" t="s">
        <v>35809</v>
      </c>
      <c r="L159" s="163"/>
      <c r="M159" s="163"/>
      <c r="N159" s="163"/>
      <c r="O159" s="135" t="s">
        <v>647</v>
      </c>
    </row>
    <row r="160" spans="1:15" hidden="1">
      <c r="A160" s="135">
        <v>183</v>
      </c>
      <c r="B160" s="135" t="s">
        <v>36100</v>
      </c>
      <c r="C160" s="135" t="s">
        <v>36101</v>
      </c>
      <c r="D160" s="135" t="s">
        <v>1697</v>
      </c>
      <c r="E160" s="135" t="s">
        <v>1696</v>
      </c>
      <c r="F160" s="135" t="s">
        <v>36102</v>
      </c>
      <c r="G160" s="135" t="s">
        <v>35808</v>
      </c>
      <c r="H160" s="135" t="s">
        <v>632</v>
      </c>
      <c r="I160" s="135"/>
      <c r="J160" s="135" t="s">
        <v>35049</v>
      </c>
      <c r="K160" s="135" t="s">
        <v>35823</v>
      </c>
      <c r="L160" s="163" t="s">
        <v>35050</v>
      </c>
      <c r="M160" s="163" t="s">
        <v>35082</v>
      </c>
      <c r="N160" s="163" t="s">
        <v>36103</v>
      </c>
      <c r="O160" s="135" t="s">
        <v>647</v>
      </c>
    </row>
    <row r="161" spans="1:15" hidden="1">
      <c r="A161" s="135">
        <v>184</v>
      </c>
      <c r="B161" s="135" t="s">
        <v>36104</v>
      </c>
      <c r="C161" s="135" t="s">
        <v>36105</v>
      </c>
      <c r="D161" s="135" t="s">
        <v>1697</v>
      </c>
      <c r="E161" s="135" t="s">
        <v>1696</v>
      </c>
      <c r="F161" s="135" t="s">
        <v>36106</v>
      </c>
      <c r="G161" s="135" t="s">
        <v>35808</v>
      </c>
      <c r="H161" s="135" t="s">
        <v>632</v>
      </c>
      <c r="I161" s="135"/>
      <c r="J161" s="135" t="s">
        <v>35049</v>
      </c>
      <c r="K161" s="135" t="s">
        <v>35809</v>
      </c>
      <c r="L161" s="163"/>
      <c r="M161" s="163"/>
      <c r="N161" s="163"/>
      <c r="O161" s="135" t="s">
        <v>647</v>
      </c>
    </row>
    <row r="162" spans="1:15">
      <c r="A162" s="135">
        <v>185</v>
      </c>
      <c r="B162" s="135" t="s">
        <v>1725</v>
      </c>
      <c r="C162" s="135" t="s">
        <v>1724</v>
      </c>
      <c r="D162" s="135" t="s">
        <v>1697</v>
      </c>
      <c r="E162" s="135" t="s">
        <v>1696</v>
      </c>
      <c r="F162" s="135" t="s">
        <v>36107</v>
      </c>
      <c r="G162" s="135" t="s">
        <v>35819</v>
      </c>
      <c r="H162" s="135" t="s">
        <v>632</v>
      </c>
      <c r="I162" s="135"/>
      <c r="J162" s="135" t="s">
        <v>35049</v>
      </c>
      <c r="K162" s="135" t="s">
        <v>35823</v>
      </c>
      <c r="L162" s="163" t="s">
        <v>35050</v>
      </c>
      <c r="M162" s="163" t="s">
        <v>35082</v>
      </c>
      <c r="N162" s="163" t="s">
        <v>36108</v>
      </c>
      <c r="O162" s="135" t="s">
        <v>647</v>
      </c>
    </row>
    <row r="163" spans="1:15" hidden="1">
      <c r="A163" s="135">
        <v>186</v>
      </c>
      <c r="B163" s="135" t="s">
        <v>36109</v>
      </c>
      <c r="C163" s="135" t="s">
        <v>1790</v>
      </c>
      <c r="D163" s="135" t="s">
        <v>1697</v>
      </c>
      <c r="E163" s="135" t="s">
        <v>1696</v>
      </c>
      <c r="F163" s="135" t="s">
        <v>36110</v>
      </c>
      <c r="G163" s="135" t="s">
        <v>35808</v>
      </c>
      <c r="H163" s="135" t="s">
        <v>632</v>
      </c>
      <c r="I163" s="135"/>
      <c r="J163" s="135" t="s">
        <v>35049</v>
      </c>
      <c r="K163" s="135" t="s">
        <v>35823</v>
      </c>
      <c r="L163" s="163" t="s">
        <v>35050</v>
      </c>
      <c r="M163" s="163" t="s">
        <v>35082</v>
      </c>
      <c r="N163" s="163" t="s">
        <v>36111</v>
      </c>
      <c r="O163" s="135" t="s">
        <v>647</v>
      </c>
    </row>
    <row r="164" spans="1:15" hidden="1">
      <c r="A164" s="135">
        <v>187</v>
      </c>
      <c r="B164" s="135" t="s">
        <v>36112</v>
      </c>
      <c r="C164" s="135" t="s">
        <v>36113</v>
      </c>
      <c r="D164" s="135" t="s">
        <v>1697</v>
      </c>
      <c r="E164" s="135" t="s">
        <v>1696</v>
      </c>
      <c r="F164" s="135" t="s">
        <v>36114</v>
      </c>
      <c r="G164" s="135" t="s">
        <v>35808</v>
      </c>
      <c r="H164" s="135" t="s">
        <v>632</v>
      </c>
      <c r="I164" s="135"/>
      <c r="J164" s="135" t="s">
        <v>35049</v>
      </c>
      <c r="K164" s="135" t="s">
        <v>35809</v>
      </c>
      <c r="L164" s="163"/>
      <c r="M164" s="163"/>
      <c r="N164" s="163"/>
      <c r="O164" s="135" t="s">
        <v>647</v>
      </c>
    </row>
    <row r="165" spans="1:15" hidden="1">
      <c r="A165" s="135">
        <v>188</v>
      </c>
      <c r="B165" s="135" t="s">
        <v>36115</v>
      </c>
      <c r="C165" s="135" t="s">
        <v>36116</v>
      </c>
      <c r="D165" s="135" t="s">
        <v>1697</v>
      </c>
      <c r="E165" s="135" t="s">
        <v>1696</v>
      </c>
      <c r="F165" s="135" t="s">
        <v>36117</v>
      </c>
      <c r="G165" s="135" t="s">
        <v>35808</v>
      </c>
      <c r="H165" s="135" t="s">
        <v>632</v>
      </c>
      <c r="I165" s="135"/>
      <c r="J165" s="135" t="s">
        <v>35049</v>
      </c>
      <c r="K165" s="135" t="s">
        <v>35809</v>
      </c>
      <c r="L165" s="163"/>
      <c r="M165" s="163"/>
      <c r="N165" s="163"/>
      <c r="O165" s="135" t="s">
        <v>647</v>
      </c>
    </row>
    <row r="166" spans="1:15" hidden="1">
      <c r="A166" s="135">
        <v>189</v>
      </c>
      <c r="B166" s="135" t="s">
        <v>36118</v>
      </c>
      <c r="C166" s="135" t="s">
        <v>36119</v>
      </c>
      <c r="D166" s="135" t="s">
        <v>1697</v>
      </c>
      <c r="E166" s="135" t="s">
        <v>1696</v>
      </c>
      <c r="F166" s="135" t="s">
        <v>36120</v>
      </c>
      <c r="G166" s="135" t="s">
        <v>35808</v>
      </c>
      <c r="H166" s="135" t="s">
        <v>632</v>
      </c>
      <c r="I166" s="135"/>
      <c r="J166" s="135" t="s">
        <v>35049</v>
      </c>
      <c r="K166" s="135" t="s">
        <v>35823</v>
      </c>
      <c r="L166" s="163" t="s">
        <v>35050</v>
      </c>
      <c r="M166" s="163" t="s">
        <v>35082</v>
      </c>
      <c r="N166" s="163" t="s">
        <v>30</v>
      </c>
      <c r="O166" s="135" t="s">
        <v>647</v>
      </c>
    </row>
    <row r="167" spans="1:15" hidden="1">
      <c r="A167" s="135">
        <v>190</v>
      </c>
      <c r="B167" s="135" t="s">
        <v>36121</v>
      </c>
      <c r="C167" s="135" t="s">
        <v>35841</v>
      </c>
      <c r="D167" s="135" t="s">
        <v>1697</v>
      </c>
      <c r="E167" s="135" t="s">
        <v>1696</v>
      </c>
      <c r="F167" s="135" t="s">
        <v>36122</v>
      </c>
      <c r="G167" s="135" t="s">
        <v>35808</v>
      </c>
      <c r="H167" s="135" t="s">
        <v>632</v>
      </c>
      <c r="I167" s="135"/>
      <c r="J167" s="135" t="s">
        <v>35049</v>
      </c>
      <c r="K167" s="135" t="s">
        <v>35809</v>
      </c>
      <c r="L167" s="163"/>
      <c r="M167" s="163"/>
      <c r="N167" s="163"/>
      <c r="O167" s="135" t="s">
        <v>647</v>
      </c>
    </row>
    <row r="168" spans="1:15" hidden="1">
      <c r="A168" s="135">
        <v>191</v>
      </c>
      <c r="B168" s="135" t="s">
        <v>36123</v>
      </c>
      <c r="C168" s="135" t="s">
        <v>36124</v>
      </c>
      <c r="D168" s="135" t="s">
        <v>1697</v>
      </c>
      <c r="E168" s="135" t="s">
        <v>1696</v>
      </c>
      <c r="F168" s="135" t="s">
        <v>36125</v>
      </c>
      <c r="G168" s="135" t="s">
        <v>35808</v>
      </c>
      <c r="H168" s="135" t="s">
        <v>632</v>
      </c>
      <c r="I168" s="135"/>
      <c r="J168" s="135" t="s">
        <v>35049</v>
      </c>
      <c r="K168" s="135" t="s">
        <v>35809</v>
      </c>
      <c r="L168" s="163"/>
      <c r="M168" s="163"/>
      <c r="N168" s="163"/>
      <c r="O168" s="135" t="s">
        <v>647</v>
      </c>
    </row>
    <row r="169" spans="1:15" hidden="1">
      <c r="A169" s="135">
        <v>192</v>
      </c>
      <c r="B169" s="135" t="s">
        <v>36126</v>
      </c>
      <c r="C169" s="135" t="s">
        <v>36127</v>
      </c>
      <c r="D169" s="135" t="s">
        <v>1697</v>
      </c>
      <c r="E169" s="135" t="s">
        <v>1696</v>
      </c>
      <c r="F169" s="135" t="s">
        <v>36128</v>
      </c>
      <c r="G169" s="135" t="s">
        <v>35808</v>
      </c>
      <c r="H169" s="135" t="s">
        <v>632</v>
      </c>
      <c r="I169" s="135"/>
      <c r="J169" s="135" t="s">
        <v>35049</v>
      </c>
      <c r="K169" s="135" t="s">
        <v>35809</v>
      </c>
      <c r="L169" s="163"/>
      <c r="M169" s="163"/>
      <c r="N169" s="163"/>
      <c r="O169" s="135" t="s">
        <v>647</v>
      </c>
    </row>
    <row r="170" spans="1:15" hidden="1">
      <c r="A170" s="135">
        <v>193</v>
      </c>
      <c r="B170" s="135" t="s">
        <v>36129</v>
      </c>
      <c r="C170" s="135" t="s">
        <v>36130</v>
      </c>
      <c r="D170" s="135" t="s">
        <v>1697</v>
      </c>
      <c r="E170" s="135" t="s">
        <v>1696</v>
      </c>
      <c r="F170" s="135" t="s">
        <v>36131</v>
      </c>
      <c r="G170" s="135" t="s">
        <v>35808</v>
      </c>
      <c r="H170" s="135" t="s">
        <v>632</v>
      </c>
      <c r="I170" s="135"/>
      <c r="J170" s="135" t="s">
        <v>35049</v>
      </c>
      <c r="K170" s="135" t="s">
        <v>35823</v>
      </c>
      <c r="L170" s="163" t="s">
        <v>35050</v>
      </c>
      <c r="M170" s="163" t="s">
        <v>35079</v>
      </c>
      <c r="N170" s="163" t="s">
        <v>36132</v>
      </c>
      <c r="O170" s="135" t="s">
        <v>647</v>
      </c>
    </row>
    <row r="171" spans="1:15" hidden="1">
      <c r="A171" s="135">
        <v>194</v>
      </c>
      <c r="B171" s="135" t="s">
        <v>36133</v>
      </c>
      <c r="C171" s="135" t="s">
        <v>36134</v>
      </c>
      <c r="D171" s="135" t="s">
        <v>1697</v>
      </c>
      <c r="E171" s="135" t="s">
        <v>1696</v>
      </c>
      <c r="F171" s="135" t="s">
        <v>36135</v>
      </c>
      <c r="G171" s="135" t="s">
        <v>35808</v>
      </c>
      <c r="H171" s="135" t="s">
        <v>632</v>
      </c>
      <c r="I171" s="135"/>
      <c r="J171" s="135" t="s">
        <v>35049</v>
      </c>
      <c r="K171" s="135" t="s">
        <v>35809</v>
      </c>
      <c r="L171" s="163"/>
      <c r="M171" s="163"/>
      <c r="N171" s="163"/>
      <c r="O171" s="135" t="s">
        <v>647</v>
      </c>
    </row>
    <row r="172" spans="1:15" hidden="1">
      <c r="A172" s="135">
        <v>195</v>
      </c>
      <c r="B172" s="135" t="s">
        <v>36136</v>
      </c>
      <c r="C172" s="135" t="s">
        <v>781</v>
      </c>
      <c r="D172" s="135" t="s">
        <v>1750</v>
      </c>
      <c r="E172" s="135" t="s">
        <v>1749</v>
      </c>
      <c r="F172" s="135" t="s">
        <v>36137</v>
      </c>
      <c r="G172" s="135" t="s">
        <v>35808</v>
      </c>
      <c r="H172" s="135" t="s">
        <v>632</v>
      </c>
      <c r="I172" s="135"/>
      <c r="J172" s="135" t="s">
        <v>35049</v>
      </c>
      <c r="K172" s="135" t="s">
        <v>35809</v>
      </c>
      <c r="L172" s="163"/>
      <c r="M172" s="163"/>
      <c r="N172" s="163"/>
      <c r="O172" s="135" t="s">
        <v>647</v>
      </c>
    </row>
    <row r="173" spans="1:15" hidden="1">
      <c r="A173" s="135">
        <v>196</v>
      </c>
      <c r="B173" s="135" t="s">
        <v>36138</v>
      </c>
      <c r="C173" s="135" t="s">
        <v>36139</v>
      </c>
      <c r="D173" s="135" t="s">
        <v>1750</v>
      </c>
      <c r="E173" s="135" t="s">
        <v>1749</v>
      </c>
      <c r="F173" s="135" t="s">
        <v>36140</v>
      </c>
      <c r="G173" s="135" t="s">
        <v>35808</v>
      </c>
      <c r="H173" s="135" t="s">
        <v>632</v>
      </c>
      <c r="I173" s="135"/>
      <c r="J173" s="135" t="s">
        <v>35049</v>
      </c>
      <c r="K173" s="135" t="s">
        <v>35809</v>
      </c>
      <c r="L173" s="163"/>
      <c r="M173" s="163"/>
      <c r="N173" s="163"/>
      <c r="O173" s="135" t="s">
        <v>647</v>
      </c>
    </row>
    <row r="174" spans="1:15" hidden="1">
      <c r="A174" s="135">
        <v>197</v>
      </c>
      <c r="B174" s="135" t="s">
        <v>36141</v>
      </c>
      <c r="C174" s="135" t="s">
        <v>904</v>
      </c>
      <c r="D174" s="135" t="s">
        <v>1750</v>
      </c>
      <c r="E174" s="135" t="s">
        <v>1749</v>
      </c>
      <c r="F174" s="135" t="s">
        <v>36142</v>
      </c>
      <c r="G174" s="135" t="s">
        <v>35808</v>
      </c>
      <c r="H174" s="135" t="s">
        <v>632</v>
      </c>
      <c r="I174" s="135"/>
      <c r="J174" s="135" t="s">
        <v>35049</v>
      </c>
      <c r="K174" s="135" t="s">
        <v>35809</v>
      </c>
      <c r="L174" s="163"/>
      <c r="M174" s="163"/>
      <c r="N174" s="163"/>
      <c r="O174" s="135" t="s">
        <v>647</v>
      </c>
    </row>
    <row r="175" spans="1:15" hidden="1">
      <c r="A175" s="135">
        <v>198</v>
      </c>
      <c r="B175" s="135" t="s">
        <v>36143</v>
      </c>
      <c r="C175" s="135" t="s">
        <v>918</v>
      </c>
      <c r="D175" s="135" t="s">
        <v>1750</v>
      </c>
      <c r="E175" s="135" t="s">
        <v>1749</v>
      </c>
      <c r="F175" s="135" t="s">
        <v>36144</v>
      </c>
      <c r="G175" s="135" t="s">
        <v>35808</v>
      </c>
      <c r="H175" s="135" t="s">
        <v>632</v>
      </c>
      <c r="I175" s="135"/>
      <c r="J175" s="135" t="s">
        <v>35049</v>
      </c>
      <c r="K175" s="135" t="s">
        <v>35809</v>
      </c>
      <c r="L175" s="163"/>
      <c r="M175" s="163"/>
      <c r="N175" s="163"/>
      <c r="O175" s="135" t="s">
        <v>647</v>
      </c>
    </row>
    <row r="176" spans="1:15" hidden="1">
      <c r="A176" s="135">
        <v>199</v>
      </c>
      <c r="B176" s="135" t="s">
        <v>36145</v>
      </c>
      <c r="C176" s="135" t="s">
        <v>932</v>
      </c>
      <c r="D176" s="135" t="s">
        <v>1750</v>
      </c>
      <c r="E176" s="135" t="s">
        <v>1749</v>
      </c>
      <c r="F176" s="135" t="s">
        <v>36146</v>
      </c>
      <c r="G176" s="135" t="s">
        <v>35808</v>
      </c>
      <c r="H176" s="135" t="s">
        <v>632</v>
      </c>
      <c r="I176" s="135"/>
      <c r="J176" s="135" t="s">
        <v>35049</v>
      </c>
      <c r="K176" s="135" t="s">
        <v>35809</v>
      </c>
      <c r="L176" s="163"/>
      <c r="M176" s="163"/>
      <c r="N176" s="163"/>
      <c r="O176" s="135" t="s">
        <v>647</v>
      </c>
    </row>
    <row r="177" spans="1:15">
      <c r="A177" s="135">
        <v>200</v>
      </c>
      <c r="B177" s="135" t="s">
        <v>1751</v>
      </c>
      <c r="C177" s="135" t="s">
        <v>707</v>
      </c>
      <c r="D177" s="135" t="s">
        <v>1750</v>
      </c>
      <c r="E177" s="135" t="s">
        <v>1749</v>
      </c>
      <c r="F177" s="135" t="s">
        <v>36147</v>
      </c>
      <c r="G177" s="135" t="s">
        <v>35819</v>
      </c>
      <c r="H177" s="135" t="s">
        <v>632</v>
      </c>
      <c r="I177" s="135"/>
      <c r="J177" s="135" t="s">
        <v>35049</v>
      </c>
      <c r="K177" s="135" t="s">
        <v>35809</v>
      </c>
      <c r="L177" s="163"/>
      <c r="M177" s="163"/>
      <c r="N177" s="163"/>
      <c r="O177" s="135" t="s">
        <v>647</v>
      </c>
    </row>
    <row r="178" spans="1:15" hidden="1">
      <c r="A178" s="135">
        <v>201</v>
      </c>
      <c r="B178" s="135" t="s">
        <v>36148</v>
      </c>
      <c r="C178" s="135" t="s">
        <v>36149</v>
      </c>
      <c r="D178" s="135" t="s">
        <v>1750</v>
      </c>
      <c r="E178" s="135" t="s">
        <v>1749</v>
      </c>
      <c r="F178" s="135" t="s">
        <v>36150</v>
      </c>
      <c r="G178" s="135" t="s">
        <v>35808</v>
      </c>
      <c r="H178" s="135" t="s">
        <v>632</v>
      </c>
      <c r="I178" s="135"/>
      <c r="J178" s="135" t="s">
        <v>35049</v>
      </c>
      <c r="K178" s="135" t="s">
        <v>35809</v>
      </c>
      <c r="L178" s="163"/>
      <c r="M178" s="163"/>
      <c r="N178" s="163"/>
      <c r="O178" s="135" t="s">
        <v>647</v>
      </c>
    </row>
    <row r="179" spans="1:15" hidden="1">
      <c r="A179" s="135">
        <v>202</v>
      </c>
      <c r="B179" s="135" t="s">
        <v>36151</v>
      </c>
      <c r="C179" s="135" t="s">
        <v>36152</v>
      </c>
      <c r="D179" s="135" t="s">
        <v>1750</v>
      </c>
      <c r="E179" s="135" t="s">
        <v>1749</v>
      </c>
      <c r="F179" s="135" t="s">
        <v>36153</v>
      </c>
      <c r="G179" s="135" t="s">
        <v>35808</v>
      </c>
      <c r="H179" s="135" t="s">
        <v>632</v>
      </c>
      <c r="I179" s="135"/>
      <c r="J179" s="135" t="s">
        <v>35049</v>
      </c>
      <c r="K179" s="135" t="s">
        <v>35809</v>
      </c>
      <c r="L179" s="163"/>
      <c r="M179" s="163"/>
      <c r="N179" s="163"/>
      <c r="O179" s="135" t="s">
        <v>647</v>
      </c>
    </row>
    <row r="180" spans="1:15" hidden="1">
      <c r="A180" s="135">
        <v>203</v>
      </c>
      <c r="B180" s="135" t="s">
        <v>36154</v>
      </c>
      <c r="C180" s="135" t="s">
        <v>36155</v>
      </c>
      <c r="D180" s="135" t="s">
        <v>1750</v>
      </c>
      <c r="E180" s="135" t="s">
        <v>1749</v>
      </c>
      <c r="F180" s="135" t="s">
        <v>36156</v>
      </c>
      <c r="G180" s="135" t="s">
        <v>35808</v>
      </c>
      <c r="H180" s="135" t="s">
        <v>632</v>
      </c>
      <c r="I180" s="135"/>
      <c r="J180" s="135" t="s">
        <v>35049</v>
      </c>
      <c r="K180" s="135" t="s">
        <v>35809</v>
      </c>
      <c r="L180" s="163"/>
      <c r="M180" s="163"/>
      <c r="N180" s="163"/>
      <c r="O180" s="135" t="s">
        <v>647</v>
      </c>
    </row>
    <row r="181" spans="1:15" hidden="1">
      <c r="A181" s="135">
        <v>204</v>
      </c>
      <c r="B181" s="135" t="s">
        <v>36157</v>
      </c>
      <c r="C181" s="135" t="s">
        <v>36158</v>
      </c>
      <c r="D181" s="135" t="s">
        <v>1750</v>
      </c>
      <c r="E181" s="135" t="s">
        <v>1749</v>
      </c>
      <c r="F181" s="135" t="s">
        <v>36159</v>
      </c>
      <c r="G181" s="135" t="s">
        <v>35808</v>
      </c>
      <c r="H181" s="135" t="s">
        <v>632</v>
      </c>
      <c r="I181" s="135"/>
      <c r="J181" s="135" t="s">
        <v>35049</v>
      </c>
      <c r="K181" s="135" t="s">
        <v>35809</v>
      </c>
      <c r="L181" s="163"/>
      <c r="M181" s="163"/>
      <c r="N181" s="163"/>
      <c r="O181" s="135" t="s">
        <v>647</v>
      </c>
    </row>
    <row r="182" spans="1:15" hidden="1">
      <c r="A182" s="135">
        <v>205</v>
      </c>
      <c r="B182" s="135" t="s">
        <v>36160</v>
      </c>
      <c r="C182" s="135" t="s">
        <v>36101</v>
      </c>
      <c r="D182" s="135" t="s">
        <v>1750</v>
      </c>
      <c r="E182" s="135" t="s">
        <v>1749</v>
      </c>
      <c r="F182" s="135" t="s">
        <v>36161</v>
      </c>
      <c r="G182" s="135" t="s">
        <v>35808</v>
      </c>
      <c r="H182" s="135" t="s">
        <v>632</v>
      </c>
      <c r="I182" s="135"/>
      <c r="J182" s="135" t="s">
        <v>35049</v>
      </c>
      <c r="K182" s="135" t="s">
        <v>35809</v>
      </c>
      <c r="L182" s="163"/>
      <c r="M182" s="163"/>
      <c r="N182" s="163"/>
      <c r="O182" s="135" t="s">
        <v>647</v>
      </c>
    </row>
    <row r="183" spans="1:15">
      <c r="A183" s="135">
        <v>206</v>
      </c>
      <c r="B183" s="135" t="s">
        <v>1770</v>
      </c>
      <c r="C183" s="135" t="s">
        <v>1724</v>
      </c>
      <c r="D183" s="135" t="s">
        <v>1750</v>
      </c>
      <c r="E183" s="135" t="s">
        <v>1749</v>
      </c>
      <c r="F183" s="135" t="s">
        <v>36162</v>
      </c>
      <c r="G183" s="135" t="s">
        <v>35819</v>
      </c>
      <c r="H183" s="135" t="s">
        <v>632</v>
      </c>
      <c r="I183" s="135"/>
      <c r="J183" s="135" t="s">
        <v>35049</v>
      </c>
      <c r="K183" s="135" t="s">
        <v>35809</v>
      </c>
      <c r="L183" s="163"/>
      <c r="M183" s="163"/>
      <c r="N183" s="163"/>
      <c r="O183" s="135" t="s">
        <v>647</v>
      </c>
    </row>
    <row r="184" spans="1:15">
      <c r="A184" s="135">
        <v>207</v>
      </c>
      <c r="B184" s="135" t="s">
        <v>1791</v>
      </c>
      <c r="C184" s="135" t="s">
        <v>1790</v>
      </c>
      <c r="D184" s="135" t="s">
        <v>1750</v>
      </c>
      <c r="E184" s="135" t="s">
        <v>1749</v>
      </c>
      <c r="F184" s="135" t="s">
        <v>36163</v>
      </c>
      <c r="G184" s="135" t="s">
        <v>35819</v>
      </c>
      <c r="H184" s="135" t="s">
        <v>632</v>
      </c>
      <c r="I184" s="135"/>
      <c r="J184" s="135" t="s">
        <v>35049</v>
      </c>
      <c r="K184" s="135" t="s">
        <v>35809</v>
      </c>
      <c r="L184" s="163"/>
      <c r="M184" s="163"/>
      <c r="N184" s="163"/>
      <c r="O184" s="135" t="s">
        <v>647</v>
      </c>
    </row>
    <row r="185" spans="1:15" hidden="1">
      <c r="A185" s="135">
        <v>208</v>
      </c>
      <c r="B185" s="135" t="s">
        <v>36164</v>
      </c>
      <c r="C185" s="135" t="s">
        <v>36113</v>
      </c>
      <c r="D185" s="135" t="s">
        <v>1750</v>
      </c>
      <c r="E185" s="135" t="s">
        <v>1749</v>
      </c>
      <c r="F185" s="135" t="s">
        <v>36165</v>
      </c>
      <c r="G185" s="135" t="s">
        <v>35808</v>
      </c>
      <c r="H185" s="135" t="s">
        <v>632</v>
      </c>
      <c r="I185" s="135"/>
      <c r="J185" s="135" t="s">
        <v>35049</v>
      </c>
      <c r="K185" s="135" t="s">
        <v>35809</v>
      </c>
      <c r="L185" s="163"/>
      <c r="M185" s="163"/>
      <c r="N185" s="163"/>
      <c r="O185" s="135" t="s">
        <v>647</v>
      </c>
    </row>
    <row r="186" spans="1:15" hidden="1">
      <c r="A186" s="135">
        <v>209</v>
      </c>
      <c r="B186" s="135" t="s">
        <v>36166</v>
      </c>
      <c r="C186" s="135" t="s">
        <v>36119</v>
      </c>
      <c r="D186" s="135" t="s">
        <v>1750</v>
      </c>
      <c r="E186" s="135" t="s">
        <v>1749</v>
      </c>
      <c r="F186" s="135" t="s">
        <v>36167</v>
      </c>
      <c r="G186" s="135" t="s">
        <v>35808</v>
      </c>
      <c r="H186" s="135" t="s">
        <v>632</v>
      </c>
      <c r="I186" s="135"/>
      <c r="J186" s="135" t="s">
        <v>35049</v>
      </c>
      <c r="K186" s="135" t="s">
        <v>35809</v>
      </c>
      <c r="L186" s="163"/>
      <c r="M186" s="163"/>
      <c r="N186" s="163"/>
      <c r="O186" s="135" t="s">
        <v>647</v>
      </c>
    </row>
    <row r="187" spans="1:15" hidden="1">
      <c r="A187" s="135">
        <v>210</v>
      </c>
      <c r="B187" s="135" t="s">
        <v>36168</v>
      </c>
      <c r="C187" s="135" t="s">
        <v>35841</v>
      </c>
      <c r="D187" s="135" t="s">
        <v>1750</v>
      </c>
      <c r="E187" s="135" t="s">
        <v>1749</v>
      </c>
      <c r="F187" s="135" t="s">
        <v>36169</v>
      </c>
      <c r="G187" s="135" t="s">
        <v>35808</v>
      </c>
      <c r="H187" s="135" t="s">
        <v>632</v>
      </c>
      <c r="I187" s="135"/>
      <c r="J187" s="135" t="s">
        <v>35049</v>
      </c>
      <c r="K187" s="135" t="s">
        <v>35809</v>
      </c>
      <c r="L187" s="163"/>
      <c r="M187" s="163"/>
      <c r="N187" s="163"/>
      <c r="O187" s="135" t="s">
        <v>647</v>
      </c>
    </row>
    <row r="188" spans="1:15" hidden="1">
      <c r="A188" s="135">
        <v>211</v>
      </c>
      <c r="B188" s="135" t="s">
        <v>36170</v>
      </c>
      <c r="C188" s="135" t="s">
        <v>36124</v>
      </c>
      <c r="D188" s="135" t="s">
        <v>1750</v>
      </c>
      <c r="E188" s="135" t="s">
        <v>1749</v>
      </c>
      <c r="F188" s="135" t="s">
        <v>36171</v>
      </c>
      <c r="G188" s="135" t="s">
        <v>35808</v>
      </c>
      <c r="H188" s="135" t="s">
        <v>632</v>
      </c>
      <c r="I188" s="135"/>
      <c r="J188" s="135" t="s">
        <v>35049</v>
      </c>
      <c r="K188" s="135" t="s">
        <v>35809</v>
      </c>
      <c r="L188" s="163"/>
      <c r="M188" s="163"/>
      <c r="N188" s="163"/>
      <c r="O188" s="135" t="s">
        <v>647</v>
      </c>
    </row>
    <row r="189" spans="1:15" hidden="1">
      <c r="A189" s="135">
        <v>212</v>
      </c>
      <c r="B189" s="135" t="s">
        <v>36172</v>
      </c>
      <c r="C189" s="135" t="s">
        <v>36173</v>
      </c>
      <c r="D189" s="135" t="s">
        <v>1750</v>
      </c>
      <c r="E189" s="135" t="s">
        <v>1749</v>
      </c>
      <c r="F189" s="135" t="s">
        <v>36174</v>
      </c>
      <c r="G189" s="135" t="s">
        <v>35808</v>
      </c>
      <c r="H189" s="135" t="s">
        <v>632</v>
      </c>
      <c r="I189" s="135"/>
      <c r="J189" s="135" t="s">
        <v>35049</v>
      </c>
      <c r="K189" s="135" t="s">
        <v>35809</v>
      </c>
      <c r="L189" s="163"/>
      <c r="M189" s="163"/>
      <c r="N189" s="163"/>
      <c r="O189" s="135" t="s">
        <v>647</v>
      </c>
    </row>
    <row r="190" spans="1:15" hidden="1">
      <c r="A190" s="135">
        <v>213</v>
      </c>
      <c r="B190" s="135" t="s">
        <v>36175</v>
      </c>
      <c r="C190" s="135" t="s">
        <v>36130</v>
      </c>
      <c r="D190" s="135" t="s">
        <v>1750</v>
      </c>
      <c r="E190" s="135" t="s">
        <v>1749</v>
      </c>
      <c r="F190" s="135" t="s">
        <v>36176</v>
      </c>
      <c r="G190" s="135" t="s">
        <v>35808</v>
      </c>
      <c r="H190" s="135" t="s">
        <v>632</v>
      </c>
      <c r="I190" s="135"/>
      <c r="J190" s="135" t="s">
        <v>35049</v>
      </c>
      <c r="K190" s="135" t="s">
        <v>35809</v>
      </c>
      <c r="L190" s="163"/>
      <c r="M190" s="163"/>
      <c r="N190" s="163"/>
      <c r="O190" s="135" t="s">
        <v>647</v>
      </c>
    </row>
    <row r="191" spans="1:15" hidden="1">
      <c r="A191" s="135">
        <v>214</v>
      </c>
      <c r="B191" s="135" t="s">
        <v>36177</v>
      </c>
      <c r="C191" s="135" t="s">
        <v>781</v>
      </c>
      <c r="D191" s="135" t="s">
        <v>1812</v>
      </c>
      <c r="E191" s="135" t="s">
        <v>1811</v>
      </c>
      <c r="F191" s="135" t="s">
        <v>36178</v>
      </c>
      <c r="G191" s="135" t="s">
        <v>35808</v>
      </c>
      <c r="H191" s="135" t="s">
        <v>632</v>
      </c>
      <c r="I191" s="135"/>
      <c r="J191" s="135" t="s">
        <v>35049</v>
      </c>
      <c r="K191" s="135" t="s">
        <v>35809</v>
      </c>
      <c r="L191" s="163"/>
      <c r="M191" s="163"/>
      <c r="N191" s="163"/>
      <c r="O191" s="135" t="s">
        <v>647</v>
      </c>
    </row>
    <row r="192" spans="1:15">
      <c r="A192" s="135">
        <v>215</v>
      </c>
      <c r="B192" s="135" t="s">
        <v>1813</v>
      </c>
      <c r="C192" s="135" t="s">
        <v>635</v>
      </c>
      <c r="D192" s="135" t="s">
        <v>1812</v>
      </c>
      <c r="E192" s="135" t="s">
        <v>1811</v>
      </c>
      <c r="F192" s="135" t="s">
        <v>36179</v>
      </c>
      <c r="G192" s="135" t="s">
        <v>35819</v>
      </c>
      <c r="H192" s="135" t="s">
        <v>632</v>
      </c>
      <c r="I192" s="135"/>
      <c r="J192" s="135" t="s">
        <v>35049</v>
      </c>
      <c r="K192" s="135" t="s">
        <v>35823</v>
      </c>
      <c r="L192" s="163" t="s">
        <v>35050</v>
      </c>
      <c r="M192" s="163" t="s">
        <v>35082</v>
      </c>
      <c r="N192" s="163" t="s">
        <v>36180</v>
      </c>
      <c r="O192" s="135" t="s">
        <v>647</v>
      </c>
    </row>
    <row r="193" spans="1:15" hidden="1">
      <c r="A193" s="135">
        <v>216</v>
      </c>
      <c r="B193" s="135" t="s">
        <v>36181</v>
      </c>
      <c r="C193" s="135" t="s">
        <v>36182</v>
      </c>
      <c r="D193" s="135" t="s">
        <v>1812</v>
      </c>
      <c r="E193" s="135" t="s">
        <v>1811</v>
      </c>
      <c r="F193" s="135" t="s">
        <v>36183</v>
      </c>
      <c r="G193" s="135" t="s">
        <v>35808</v>
      </c>
      <c r="H193" s="135" t="s">
        <v>632</v>
      </c>
      <c r="I193" s="135"/>
      <c r="J193" s="135" t="s">
        <v>35049</v>
      </c>
      <c r="K193" s="135" t="s">
        <v>35809</v>
      </c>
      <c r="L193" s="163"/>
      <c r="M193" s="163"/>
      <c r="N193" s="163"/>
      <c r="O193" s="135" t="s">
        <v>647</v>
      </c>
    </row>
    <row r="194" spans="1:15" hidden="1">
      <c r="A194" s="135">
        <v>217</v>
      </c>
      <c r="B194" s="135" t="s">
        <v>36184</v>
      </c>
      <c r="C194" s="135" t="s">
        <v>36185</v>
      </c>
      <c r="D194" s="135" t="s">
        <v>1812</v>
      </c>
      <c r="E194" s="135" t="s">
        <v>1811</v>
      </c>
      <c r="F194" s="135" t="s">
        <v>36186</v>
      </c>
      <c r="G194" s="135" t="s">
        <v>35808</v>
      </c>
      <c r="H194" s="135" t="s">
        <v>632</v>
      </c>
      <c r="I194" s="135"/>
      <c r="J194" s="135" t="s">
        <v>35049</v>
      </c>
      <c r="K194" s="135" t="s">
        <v>35809</v>
      </c>
      <c r="L194" s="163"/>
      <c r="M194" s="163"/>
      <c r="N194" s="163"/>
      <c r="O194" s="135" t="s">
        <v>647</v>
      </c>
    </row>
    <row r="195" spans="1:15">
      <c r="A195" s="135">
        <v>218</v>
      </c>
      <c r="B195" s="135" t="s">
        <v>1834</v>
      </c>
      <c r="C195" s="135" t="s">
        <v>1833</v>
      </c>
      <c r="D195" s="135" t="s">
        <v>1812</v>
      </c>
      <c r="E195" s="135" t="s">
        <v>1811</v>
      </c>
      <c r="F195" s="135" t="s">
        <v>36187</v>
      </c>
      <c r="G195" s="135" t="s">
        <v>35819</v>
      </c>
      <c r="H195" s="135" t="s">
        <v>632</v>
      </c>
      <c r="I195" s="135"/>
      <c r="J195" s="135" t="s">
        <v>35049</v>
      </c>
      <c r="K195" s="135" t="s">
        <v>35809</v>
      </c>
      <c r="L195" s="163"/>
      <c r="M195" s="163"/>
      <c r="N195" s="163"/>
      <c r="O195" s="135" t="s">
        <v>647</v>
      </c>
    </row>
    <row r="196" spans="1:15">
      <c r="A196" s="135">
        <v>219</v>
      </c>
      <c r="B196" s="135" t="s">
        <v>1855</v>
      </c>
      <c r="C196" s="135" t="s">
        <v>1854</v>
      </c>
      <c r="D196" s="135" t="s">
        <v>1812</v>
      </c>
      <c r="E196" s="135" t="s">
        <v>1811</v>
      </c>
      <c r="F196" s="135" t="s">
        <v>36188</v>
      </c>
      <c r="G196" s="135" t="s">
        <v>35819</v>
      </c>
      <c r="H196" s="135" t="s">
        <v>632</v>
      </c>
      <c r="I196" s="135"/>
      <c r="J196" s="135" t="s">
        <v>35049</v>
      </c>
      <c r="K196" s="135" t="s">
        <v>35809</v>
      </c>
      <c r="L196" s="163"/>
      <c r="M196" s="163"/>
      <c r="N196" s="163"/>
      <c r="O196" s="135" t="s">
        <v>647</v>
      </c>
    </row>
    <row r="197" spans="1:15" hidden="1">
      <c r="A197" s="135">
        <v>220</v>
      </c>
      <c r="B197" s="135" t="s">
        <v>36189</v>
      </c>
      <c r="C197" s="135" t="s">
        <v>36190</v>
      </c>
      <c r="D197" s="135" t="s">
        <v>1812</v>
      </c>
      <c r="E197" s="135" t="s">
        <v>1811</v>
      </c>
      <c r="F197" s="135" t="s">
        <v>36191</v>
      </c>
      <c r="G197" s="135" t="s">
        <v>35808</v>
      </c>
      <c r="H197" s="135" t="s">
        <v>632</v>
      </c>
      <c r="I197" s="135"/>
      <c r="J197" s="135" t="s">
        <v>35049</v>
      </c>
      <c r="K197" s="135" t="s">
        <v>35809</v>
      </c>
      <c r="L197" s="163"/>
      <c r="M197" s="163"/>
      <c r="N197" s="163"/>
      <c r="O197" s="135" t="s">
        <v>647</v>
      </c>
    </row>
    <row r="198" spans="1:15" hidden="1">
      <c r="A198" s="135">
        <v>221</v>
      </c>
      <c r="B198" s="135" t="s">
        <v>36192</v>
      </c>
      <c r="C198" s="135" t="s">
        <v>36193</v>
      </c>
      <c r="D198" s="135" t="s">
        <v>1812</v>
      </c>
      <c r="E198" s="135" t="s">
        <v>1811</v>
      </c>
      <c r="F198" s="135" t="s">
        <v>36194</v>
      </c>
      <c r="G198" s="135" t="s">
        <v>35808</v>
      </c>
      <c r="H198" s="135" t="s">
        <v>632</v>
      </c>
      <c r="I198" s="135"/>
      <c r="J198" s="135" t="s">
        <v>35049</v>
      </c>
      <c r="K198" s="135" t="s">
        <v>35809</v>
      </c>
      <c r="L198" s="163"/>
      <c r="M198" s="163"/>
      <c r="N198" s="163"/>
      <c r="O198" s="135" t="s">
        <v>647</v>
      </c>
    </row>
    <row r="199" spans="1:15" hidden="1">
      <c r="A199" s="135">
        <v>222</v>
      </c>
      <c r="B199" s="135" t="s">
        <v>36195</v>
      </c>
      <c r="C199" s="135" t="s">
        <v>35841</v>
      </c>
      <c r="D199" s="135" t="s">
        <v>1812</v>
      </c>
      <c r="E199" s="135" t="s">
        <v>1811</v>
      </c>
      <c r="F199" s="135" t="s">
        <v>36196</v>
      </c>
      <c r="G199" s="135" t="s">
        <v>35808</v>
      </c>
      <c r="H199" s="135" t="s">
        <v>632</v>
      </c>
      <c r="I199" s="135"/>
      <c r="J199" s="135" t="s">
        <v>35049</v>
      </c>
      <c r="K199" s="135" t="s">
        <v>35809</v>
      </c>
      <c r="L199" s="163"/>
      <c r="M199" s="163"/>
      <c r="N199" s="163"/>
      <c r="O199" s="135" t="s">
        <v>647</v>
      </c>
    </row>
    <row r="200" spans="1:15" hidden="1">
      <c r="A200" s="135">
        <v>223</v>
      </c>
      <c r="B200" s="135" t="s">
        <v>36197</v>
      </c>
      <c r="C200" s="135" t="s">
        <v>36198</v>
      </c>
      <c r="D200" s="135" t="s">
        <v>1812</v>
      </c>
      <c r="E200" s="135" t="s">
        <v>1811</v>
      </c>
      <c r="F200" s="135" t="s">
        <v>36199</v>
      </c>
      <c r="G200" s="135" t="s">
        <v>35808</v>
      </c>
      <c r="H200" s="135" t="s">
        <v>632</v>
      </c>
      <c r="I200" s="135"/>
      <c r="J200" s="135" t="s">
        <v>35049</v>
      </c>
      <c r="K200" s="135" t="s">
        <v>35809</v>
      </c>
      <c r="L200" s="163"/>
      <c r="M200" s="163"/>
      <c r="N200" s="163"/>
      <c r="O200" s="135" t="s">
        <v>647</v>
      </c>
    </row>
    <row r="201" spans="1:15" hidden="1">
      <c r="A201" s="135">
        <v>224</v>
      </c>
      <c r="B201" s="135" t="s">
        <v>36200</v>
      </c>
      <c r="C201" s="135" t="s">
        <v>781</v>
      </c>
      <c r="D201" s="135" t="s">
        <v>1876</v>
      </c>
      <c r="E201" s="135" t="s">
        <v>1875</v>
      </c>
      <c r="F201" s="135" t="s">
        <v>36201</v>
      </c>
      <c r="G201" s="135" t="s">
        <v>35808</v>
      </c>
      <c r="H201" s="135" t="s">
        <v>632</v>
      </c>
      <c r="I201" s="135"/>
      <c r="J201" s="135" t="s">
        <v>35049</v>
      </c>
      <c r="K201" s="135" t="s">
        <v>35809</v>
      </c>
      <c r="L201" s="163"/>
      <c r="M201" s="163"/>
      <c r="N201" s="163"/>
      <c r="O201" s="135" t="s">
        <v>647</v>
      </c>
    </row>
    <row r="202" spans="1:15" hidden="1">
      <c r="A202" s="135">
        <v>225</v>
      </c>
      <c r="B202" s="135" t="s">
        <v>36202</v>
      </c>
      <c r="C202" s="135" t="s">
        <v>904</v>
      </c>
      <c r="D202" s="135" t="s">
        <v>1876</v>
      </c>
      <c r="E202" s="135" t="s">
        <v>1875</v>
      </c>
      <c r="F202" s="135" t="s">
        <v>36203</v>
      </c>
      <c r="G202" s="135" t="s">
        <v>35808</v>
      </c>
      <c r="H202" s="135" t="s">
        <v>632</v>
      </c>
      <c r="I202" s="135"/>
      <c r="J202" s="135" t="s">
        <v>35049</v>
      </c>
      <c r="K202" s="135" t="s">
        <v>35809</v>
      </c>
      <c r="L202" s="163"/>
      <c r="M202" s="163"/>
      <c r="N202" s="163"/>
      <c r="O202" s="135" t="s">
        <v>647</v>
      </c>
    </row>
    <row r="203" spans="1:15" hidden="1">
      <c r="A203" s="135">
        <v>226</v>
      </c>
      <c r="B203" s="135" t="s">
        <v>36204</v>
      </c>
      <c r="C203" s="135" t="s">
        <v>918</v>
      </c>
      <c r="D203" s="135" t="s">
        <v>1876</v>
      </c>
      <c r="E203" s="135" t="s">
        <v>1875</v>
      </c>
      <c r="F203" s="135" t="s">
        <v>36205</v>
      </c>
      <c r="G203" s="135" t="s">
        <v>35808</v>
      </c>
      <c r="H203" s="135" t="s">
        <v>632</v>
      </c>
      <c r="I203" s="135"/>
      <c r="J203" s="135" t="s">
        <v>35049</v>
      </c>
      <c r="K203" s="135" t="s">
        <v>35809</v>
      </c>
      <c r="L203" s="163"/>
      <c r="M203" s="163"/>
      <c r="N203" s="163"/>
      <c r="O203" s="135" t="s">
        <v>647</v>
      </c>
    </row>
    <row r="204" spans="1:15" hidden="1">
      <c r="A204" s="135">
        <v>227</v>
      </c>
      <c r="B204" s="135" t="s">
        <v>36206</v>
      </c>
      <c r="C204" s="135" t="s">
        <v>932</v>
      </c>
      <c r="D204" s="135" t="s">
        <v>1876</v>
      </c>
      <c r="E204" s="135" t="s">
        <v>1875</v>
      </c>
      <c r="F204" s="135" t="s">
        <v>36207</v>
      </c>
      <c r="G204" s="135" t="s">
        <v>35808</v>
      </c>
      <c r="H204" s="135" t="s">
        <v>632</v>
      </c>
      <c r="I204" s="135"/>
      <c r="J204" s="135" t="s">
        <v>35049</v>
      </c>
      <c r="K204" s="135" t="s">
        <v>35809</v>
      </c>
      <c r="L204" s="163"/>
      <c r="M204" s="163"/>
      <c r="N204" s="163"/>
      <c r="O204" s="135" t="s">
        <v>647</v>
      </c>
    </row>
    <row r="205" spans="1:15">
      <c r="A205" s="135">
        <v>228</v>
      </c>
      <c r="B205" s="135" t="s">
        <v>1877</v>
      </c>
      <c r="C205" s="135" t="s">
        <v>686</v>
      </c>
      <c r="D205" s="135" t="s">
        <v>1876</v>
      </c>
      <c r="E205" s="135" t="s">
        <v>1875</v>
      </c>
      <c r="F205" s="135" t="s">
        <v>36208</v>
      </c>
      <c r="G205" s="135" t="s">
        <v>35819</v>
      </c>
      <c r="H205" s="135" t="s">
        <v>632</v>
      </c>
      <c r="I205" s="135"/>
      <c r="J205" s="135" t="s">
        <v>35049</v>
      </c>
      <c r="K205" s="135" t="s">
        <v>35809</v>
      </c>
      <c r="L205" s="163"/>
      <c r="M205" s="163"/>
      <c r="N205" s="163"/>
      <c r="O205" s="135" t="s">
        <v>647</v>
      </c>
    </row>
    <row r="206" spans="1:15">
      <c r="A206" s="135">
        <v>229</v>
      </c>
      <c r="B206" s="135" t="s">
        <v>1897</v>
      </c>
      <c r="C206" s="135" t="s">
        <v>665</v>
      </c>
      <c r="D206" s="135" t="s">
        <v>1876</v>
      </c>
      <c r="E206" s="135" t="s">
        <v>1875</v>
      </c>
      <c r="F206" s="135" t="s">
        <v>36209</v>
      </c>
      <c r="G206" s="135" t="s">
        <v>35819</v>
      </c>
      <c r="H206" s="135" t="s">
        <v>632</v>
      </c>
      <c r="I206" s="135"/>
      <c r="J206" s="135" t="s">
        <v>35049</v>
      </c>
      <c r="K206" s="135" t="s">
        <v>35809</v>
      </c>
      <c r="L206" s="163"/>
      <c r="M206" s="163"/>
      <c r="N206" s="163"/>
      <c r="O206" s="135" t="s">
        <v>647</v>
      </c>
    </row>
    <row r="207" spans="1:15">
      <c r="A207" s="135">
        <v>230</v>
      </c>
      <c r="B207" s="135" t="s">
        <v>1924</v>
      </c>
      <c r="C207" s="135" t="s">
        <v>1923</v>
      </c>
      <c r="D207" s="135" t="s">
        <v>1876</v>
      </c>
      <c r="E207" s="135" t="s">
        <v>1875</v>
      </c>
      <c r="F207" s="135" t="s">
        <v>36210</v>
      </c>
      <c r="G207" s="135" t="s">
        <v>35819</v>
      </c>
      <c r="H207" s="135" t="s">
        <v>632</v>
      </c>
      <c r="I207" s="135"/>
      <c r="J207" s="135" t="s">
        <v>35049</v>
      </c>
      <c r="K207" s="135" t="s">
        <v>35823</v>
      </c>
      <c r="L207" s="163" t="s">
        <v>35050</v>
      </c>
      <c r="M207" s="163" t="s">
        <v>35051</v>
      </c>
      <c r="N207" s="163" t="s">
        <v>35832</v>
      </c>
      <c r="O207" s="135" t="s">
        <v>647</v>
      </c>
    </row>
    <row r="208" spans="1:15">
      <c r="A208" s="135">
        <v>231</v>
      </c>
      <c r="B208" s="135" t="s">
        <v>1949</v>
      </c>
      <c r="C208" s="135" t="s">
        <v>1948</v>
      </c>
      <c r="D208" s="135" t="s">
        <v>1876</v>
      </c>
      <c r="E208" s="135" t="s">
        <v>1875</v>
      </c>
      <c r="F208" s="135" t="s">
        <v>36211</v>
      </c>
      <c r="G208" s="135" t="s">
        <v>35819</v>
      </c>
      <c r="H208" s="135" t="s">
        <v>632</v>
      </c>
      <c r="I208" s="135"/>
      <c r="J208" s="135" t="s">
        <v>35049</v>
      </c>
      <c r="K208" s="135" t="s">
        <v>35809</v>
      </c>
      <c r="L208" s="163"/>
      <c r="M208" s="163"/>
      <c r="N208" s="163"/>
      <c r="O208" s="135" t="s">
        <v>647</v>
      </c>
    </row>
    <row r="209" spans="1:15" ht="28.5">
      <c r="A209" s="135">
        <v>232</v>
      </c>
      <c r="B209" s="135" t="s">
        <v>1970</v>
      </c>
      <c r="C209" s="135" t="s">
        <v>1969</v>
      </c>
      <c r="D209" s="135" t="s">
        <v>1876</v>
      </c>
      <c r="E209" s="135" t="s">
        <v>1875</v>
      </c>
      <c r="F209" s="135" t="s">
        <v>36212</v>
      </c>
      <c r="G209" s="135" t="s">
        <v>35819</v>
      </c>
      <c r="H209" s="135" t="s">
        <v>632</v>
      </c>
      <c r="I209" s="135"/>
      <c r="J209" s="135" t="s">
        <v>35049</v>
      </c>
      <c r="K209" s="135" t="s">
        <v>35823</v>
      </c>
      <c r="L209" s="163" t="s">
        <v>35050</v>
      </c>
      <c r="M209" s="163" t="s">
        <v>35084</v>
      </c>
      <c r="N209" s="163" t="s">
        <v>35824</v>
      </c>
      <c r="O209" s="135" t="s">
        <v>647</v>
      </c>
    </row>
    <row r="210" spans="1:15">
      <c r="A210" s="135">
        <v>233</v>
      </c>
      <c r="B210" s="135" t="s">
        <v>29156</v>
      </c>
      <c r="C210" s="135" t="s">
        <v>29155</v>
      </c>
      <c r="D210" s="135" t="s">
        <v>1876</v>
      </c>
      <c r="E210" s="135" t="s">
        <v>1875</v>
      </c>
      <c r="F210" s="135" t="s">
        <v>36213</v>
      </c>
      <c r="G210" s="135" t="s">
        <v>35819</v>
      </c>
      <c r="H210" s="135" t="s">
        <v>632</v>
      </c>
      <c r="I210" s="135"/>
      <c r="J210" s="135" t="s">
        <v>35049</v>
      </c>
      <c r="K210" s="135" t="s">
        <v>35809</v>
      </c>
      <c r="L210" s="163"/>
      <c r="M210" s="163"/>
      <c r="N210" s="163"/>
      <c r="O210" s="135" t="s">
        <v>35825</v>
      </c>
    </row>
    <row r="211" spans="1:15">
      <c r="A211" s="135">
        <v>234</v>
      </c>
      <c r="B211" s="135" t="s">
        <v>1991</v>
      </c>
      <c r="C211" s="135" t="s">
        <v>1990</v>
      </c>
      <c r="D211" s="135" t="s">
        <v>1876</v>
      </c>
      <c r="E211" s="135" t="s">
        <v>1875</v>
      </c>
      <c r="F211" s="135" t="s">
        <v>36214</v>
      </c>
      <c r="G211" s="135" t="s">
        <v>35819</v>
      </c>
      <c r="H211" s="135" t="s">
        <v>632</v>
      </c>
      <c r="I211" s="135"/>
      <c r="J211" s="135" t="s">
        <v>35049</v>
      </c>
      <c r="K211" s="135" t="s">
        <v>35809</v>
      </c>
      <c r="L211" s="163"/>
      <c r="M211" s="163"/>
      <c r="N211" s="163"/>
      <c r="O211" s="135" t="s">
        <v>647</v>
      </c>
    </row>
    <row r="212" spans="1:15" hidden="1">
      <c r="A212" s="135">
        <v>235</v>
      </c>
      <c r="B212" s="135" t="s">
        <v>36215</v>
      </c>
      <c r="C212" s="135" t="s">
        <v>35841</v>
      </c>
      <c r="D212" s="135" t="s">
        <v>1876</v>
      </c>
      <c r="E212" s="135" t="s">
        <v>1875</v>
      </c>
      <c r="F212" s="135" t="s">
        <v>36216</v>
      </c>
      <c r="G212" s="135" t="s">
        <v>35808</v>
      </c>
      <c r="H212" s="135" t="s">
        <v>632</v>
      </c>
      <c r="I212" s="135"/>
      <c r="J212" s="135" t="s">
        <v>35049</v>
      </c>
      <c r="K212" s="135" t="s">
        <v>35809</v>
      </c>
      <c r="L212" s="163"/>
      <c r="M212" s="163"/>
      <c r="N212" s="163"/>
      <c r="O212" s="135" t="s">
        <v>647</v>
      </c>
    </row>
    <row r="213" spans="1:15" hidden="1">
      <c r="A213" s="135">
        <v>236</v>
      </c>
      <c r="B213" s="135" t="s">
        <v>36217</v>
      </c>
      <c r="C213" s="135" t="s">
        <v>36127</v>
      </c>
      <c r="D213" s="135" t="s">
        <v>1876</v>
      </c>
      <c r="E213" s="135" t="s">
        <v>1875</v>
      </c>
      <c r="F213" s="135" t="s">
        <v>36218</v>
      </c>
      <c r="G213" s="135" t="s">
        <v>35808</v>
      </c>
      <c r="H213" s="135" t="s">
        <v>632</v>
      </c>
      <c r="I213" s="135"/>
      <c r="J213" s="135" t="s">
        <v>35049</v>
      </c>
      <c r="K213" s="135" t="s">
        <v>35809</v>
      </c>
      <c r="L213" s="163"/>
      <c r="M213" s="163"/>
      <c r="N213" s="163"/>
      <c r="O213" s="135" t="s">
        <v>647</v>
      </c>
    </row>
    <row r="214" spans="1:15">
      <c r="A214" s="135">
        <v>237</v>
      </c>
      <c r="B214" s="135" t="s">
        <v>2005</v>
      </c>
      <c r="C214" s="135" t="s">
        <v>2004</v>
      </c>
      <c r="D214" s="135" t="s">
        <v>1876</v>
      </c>
      <c r="E214" s="135" t="s">
        <v>1875</v>
      </c>
      <c r="F214" s="135" t="s">
        <v>36219</v>
      </c>
      <c r="G214" s="135" t="s">
        <v>35819</v>
      </c>
      <c r="H214" s="135" t="s">
        <v>632</v>
      </c>
      <c r="I214" s="135"/>
      <c r="J214" s="135" t="s">
        <v>35049</v>
      </c>
      <c r="K214" s="135" t="s">
        <v>35809</v>
      </c>
      <c r="L214" s="163"/>
      <c r="M214" s="163"/>
      <c r="N214" s="163"/>
      <c r="O214" s="135" t="s">
        <v>647</v>
      </c>
    </row>
    <row r="215" spans="1:15">
      <c r="A215" s="135">
        <v>238</v>
      </c>
      <c r="B215" s="135" t="s">
        <v>2020</v>
      </c>
      <c r="C215" s="135" t="s">
        <v>2019</v>
      </c>
      <c r="D215" s="135" t="s">
        <v>1876</v>
      </c>
      <c r="E215" s="135" t="s">
        <v>1875</v>
      </c>
      <c r="F215" s="135" t="s">
        <v>36220</v>
      </c>
      <c r="G215" s="135" t="s">
        <v>35819</v>
      </c>
      <c r="H215" s="135" t="s">
        <v>632</v>
      </c>
      <c r="I215" s="135"/>
      <c r="J215" s="135" t="s">
        <v>35049</v>
      </c>
      <c r="K215" s="135" t="s">
        <v>35809</v>
      </c>
      <c r="L215" s="163"/>
      <c r="M215" s="163"/>
      <c r="N215" s="163"/>
      <c r="O215" s="135" t="s">
        <v>647</v>
      </c>
    </row>
    <row r="216" spans="1:15" hidden="1">
      <c r="A216" s="135">
        <v>239</v>
      </c>
      <c r="B216" s="135" t="s">
        <v>36221</v>
      </c>
      <c r="C216" s="135" t="s">
        <v>36222</v>
      </c>
      <c r="D216" s="135" t="s">
        <v>1876</v>
      </c>
      <c r="E216" s="135" t="s">
        <v>1875</v>
      </c>
      <c r="F216" s="135" t="s">
        <v>36223</v>
      </c>
      <c r="G216" s="135" t="s">
        <v>35808</v>
      </c>
      <c r="H216" s="135" t="s">
        <v>632</v>
      </c>
      <c r="I216" s="135"/>
      <c r="J216" s="135" t="s">
        <v>35049</v>
      </c>
      <c r="K216" s="135" t="s">
        <v>35809</v>
      </c>
      <c r="L216" s="163"/>
      <c r="M216" s="163"/>
      <c r="N216" s="163"/>
      <c r="O216" s="135" t="s">
        <v>647</v>
      </c>
    </row>
    <row r="217" spans="1:15" hidden="1">
      <c r="A217" s="135">
        <v>240</v>
      </c>
      <c r="B217" s="135" t="s">
        <v>36224</v>
      </c>
      <c r="C217" s="135" t="s">
        <v>36225</v>
      </c>
      <c r="D217" s="135" t="s">
        <v>1876</v>
      </c>
      <c r="E217" s="135" t="s">
        <v>1875</v>
      </c>
      <c r="F217" s="135" t="s">
        <v>36226</v>
      </c>
      <c r="G217" s="135" t="s">
        <v>35808</v>
      </c>
      <c r="H217" s="135" t="s">
        <v>632</v>
      </c>
      <c r="I217" s="135"/>
      <c r="J217" s="135" t="s">
        <v>35049</v>
      </c>
      <c r="K217" s="135" t="s">
        <v>35809</v>
      </c>
      <c r="L217" s="163"/>
      <c r="M217" s="163"/>
      <c r="N217" s="163"/>
      <c r="O217" s="135" t="s">
        <v>647</v>
      </c>
    </row>
    <row r="218" spans="1:15" hidden="1">
      <c r="A218" s="135">
        <v>241</v>
      </c>
      <c r="B218" s="135" t="s">
        <v>36227</v>
      </c>
      <c r="C218" s="135" t="s">
        <v>781</v>
      </c>
      <c r="D218" s="135" t="s">
        <v>2035</v>
      </c>
      <c r="E218" s="135" t="s">
        <v>2034</v>
      </c>
      <c r="F218" s="135" t="s">
        <v>36228</v>
      </c>
      <c r="G218" s="135" t="s">
        <v>35808</v>
      </c>
      <c r="H218" s="135" t="s">
        <v>632</v>
      </c>
      <c r="I218" s="135"/>
      <c r="J218" s="135" t="s">
        <v>35049</v>
      </c>
      <c r="K218" s="135" t="s">
        <v>35809</v>
      </c>
      <c r="L218" s="163"/>
      <c r="M218" s="163"/>
      <c r="N218" s="163"/>
      <c r="O218" s="135" t="s">
        <v>647</v>
      </c>
    </row>
    <row r="219" spans="1:15">
      <c r="A219" s="135">
        <v>242</v>
      </c>
      <c r="B219" s="135" t="s">
        <v>2036</v>
      </c>
      <c r="C219" s="135" t="s">
        <v>665</v>
      </c>
      <c r="D219" s="135" t="s">
        <v>2035</v>
      </c>
      <c r="E219" s="135" t="s">
        <v>2034</v>
      </c>
      <c r="F219" s="135" t="s">
        <v>36229</v>
      </c>
      <c r="G219" s="135" t="s">
        <v>35819</v>
      </c>
      <c r="H219" s="135" t="s">
        <v>632</v>
      </c>
      <c r="I219" s="135"/>
      <c r="J219" s="135" t="s">
        <v>35049</v>
      </c>
      <c r="K219" s="135" t="s">
        <v>35809</v>
      </c>
      <c r="L219" s="163"/>
      <c r="M219" s="163"/>
      <c r="N219" s="163"/>
      <c r="O219" s="135" t="s">
        <v>647</v>
      </c>
    </row>
    <row r="220" spans="1:15">
      <c r="A220" s="135">
        <v>243</v>
      </c>
      <c r="B220" s="135" t="s">
        <v>2062</v>
      </c>
      <c r="C220" s="135" t="s">
        <v>2061</v>
      </c>
      <c r="D220" s="135" t="s">
        <v>2035</v>
      </c>
      <c r="E220" s="135" t="s">
        <v>2034</v>
      </c>
      <c r="F220" s="135" t="s">
        <v>36230</v>
      </c>
      <c r="G220" s="135" t="s">
        <v>35819</v>
      </c>
      <c r="H220" s="135" t="s">
        <v>632</v>
      </c>
      <c r="I220" s="135"/>
      <c r="J220" s="135" t="s">
        <v>35049</v>
      </c>
      <c r="K220" s="135" t="s">
        <v>35809</v>
      </c>
      <c r="L220" s="163"/>
      <c r="M220" s="163"/>
      <c r="N220" s="163"/>
      <c r="O220" s="135" t="s">
        <v>647</v>
      </c>
    </row>
    <row r="221" spans="1:15" hidden="1">
      <c r="A221" s="135">
        <v>244</v>
      </c>
      <c r="B221" s="135" t="s">
        <v>36231</v>
      </c>
      <c r="C221" s="135" t="s">
        <v>35838</v>
      </c>
      <c r="D221" s="135" t="s">
        <v>2035</v>
      </c>
      <c r="E221" s="135" t="s">
        <v>2034</v>
      </c>
      <c r="F221" s="135" t="s">
        <v>36232</v>
      </c>
      <c r="G221" s="135" t="s">
        <v>35808</v>
      </c>
      <c r="H221" s="135" t="s">
        <v>632</v>
      </c>
      <c r="I221" s="135"/>
      <c r="J221" s="135" t="s">
        <v>35049</v>
      </c>
      <c r="K221" s="135" t="s">
        <v>35809</v>
      </c>
      <c r="L221" s="163"/>
      <c r="M221" s="163"/>
      <c r="N221" s="163"/>
      <c r="O221" s="135" t="s">
        <v>647</v>
      </c>
    </row>
    <row r="222" spans="1:15">
      <c r="A222" s="135">
        <v>245</v>
      </c>
      <c r="B222" s="135" t="s">
        <v>2083</v>
      </c>
      <c r="C222" s="135" t="s">
        <v>2082</v>
      </c>
      <c r="D222" s="135" t="s">
        <v>2035</v>
      </c>
      <c r="E222" s="135" t="s">
        <v>2034</v>
      </c>
      <c r="F222" s="135" t="s">
        <v>36233</v>
      </c>
      <c r="G222" s="135" t="s">
        <v>35819</v>
      </c>
      <c r="H222" s="135" t="s">
        <v>632</v>
      </c>
      <c r="I222" s="135"/>
      <c r="J222" s="135" t="s">
        <v>35049</v>
      </c>
      <c r="K222" s="135" t="s">
        <v>35809</v>
      </c>
      <c r="L222" s="163"/>
      <c r="M222" s="163"/>
      <c r="N222" s="163"/>
      <c r="O222" s="135"/>
    </row>
    <row r="223" spans="1:15" hidden="1">
      <c r="A223" s="135">
        <v>246</v>
      </c>
      <c r="B223" s="135" t="s">
        <v>36234</v>
      </c>
      <c r="C223" s="135" t="s">
        <v>36235</v>
      </c>
      <c r="D223" s="135" t="s">
        <v>2035</v>
      </c>
      <c r="E223" s="135" t="s">
        <v>2034</v>
      </c>
      <c r="F223" s="135" t="s">
        <v>36236</v>
      </c>
      <c r="G223" s="135" t="s">
        <v>35808</v>
      </c>
      <c r="H223" s="135" t="s">
        <v>632</v>
      </c>
      <c r="I223" s="135"/>
      <c r="J223" s="135" t="s">
        <v>35049</v>
      </c>
      <c r="K223" s="135" t="s">
        <v>35809</v>
      </c>
      <c r="L223" s="163"/>
      <c r="M223" s="163"/>
      <c r="N223" s="163"/>
      <c r="O223" s="135" t="s">
        <v>647</v>
      </c>
    </row>
    <row r="224" spans="1:15" hidden="1">
      <c r="A224" s="135">
        <v>247</v>
      </c>
      <c r="B224" s="135" t="s">
        <v>36237</v>
      </c>
      <c r="C224" s="135" t="s">
        <v>36238</v>
      </c>
      <c r="D224" s="135" t="s">
        <v>2035</v>
      </c>
      <c r="E224" s="135" t="s">
        <v>2034</v>
      </c>
      <c r="F224" s="135" t="s">
        <v>36239</v>
      </c>
      <c r="G224" s="135" t="s">
        <v>35808</v>
      </c>
      <c r="H224" s="135" t="s">
        <v>632</v>
      </c>
      <c r="I224" s="135"/>
      <c r="J224" s="135" t="s">
        <v>35049</v>
      </c>
      <c r="K224" s="135" t="s">
        <v>35809</v>
      </c>
      <c r="L224" s="163"/>
      <c r="M224" s="163"/>
      <c r="N224" s="163"/>
      <c r="O224" s="135" t="s">
        <v>647</v>
      </c>
    </row>
    <row r="225" spans="1:15" hidden="1">
      <c r="A225" s="135">
        <v>248</v>
      </c>
      <c r="B225" s="135" t="s">
        <v>36240</v>
      </c>
      <c r="C225" s="135" t="s">
        <v>36241</v>
      </c>
      <c r="D225" s="135" t="s">
        <v>2035</v>
      </c>
      <c r="E225" s="135" t="s">
        <v>2034</v>
      </c>
      <c r="F225" s="135" t="s">
        <v>36242</v>
      </c>
      <c r="G225" s="135" t="s">
        <v>35808</v>
      </c>
      <c r="H225" s="135" t="s">
        <v>632</v>
      </c>
      <c r="I225" s="135"/>
      <c r="J225" s="135" t="s">
        <v>35049</v>
      </c>
      <c r="K225" s="135" t="s">
        <v>35809</v>
      </c>
      <c r="L225" s="163"/>
      <c r="M225" s="163"/>
      <c r="N225" s="163"/>
      <c r="O225" s="135" t="s">
        <v>647</v>
      </c>
    </row>
    <row r="226" spans="1:15" ht="28.5">
      <c r="A226" s="135">
        <v>249</v>
      </c>
      <c r="B226" s="135" t="s">
        <v>2111</v>
      </c>
      <c r="C226" s="135" t="s">
        <v>2110</v>
      </c>
      <c r="D226" s="135" t="s">
        <v>2035</v>
      </c>
      <c r="E226" s="135" t="s">
        <v>2034</v>
      </c>
      <c r="F226" s="135" t="s">
        <v>36243</v>
      </c>
      <c r="G226" s="135" t="s">
        <v>35819</v>
      </c>
      <c r="H226" s="135" t="s">
        <v>632</v>
      </c>
      <c r="I226" s="135"/>
      <c r="J226" s="135" t="s">
        <v>35049</v>
      </c>
      <c r="K226" s="135" t="s">
        <v>35823</v>
      </c>
      <c r="L226" s="163" t="s">
        <v>35050</v>
      </c>
      <c r="M226" s="163" t="s">
        <v>35084</v>
      </c>
      <c r="N226" s="163" t="s">
        <v>36244</v>
      </c>
      <c r="O226" s="135" t="s">
        <v>647</v>
      </c>
    </row>
    <row r="227" spans="1:15">
      <c r="A227" s="135">
        <v>250</v>
      </c>
      <c r="B227" s="135" t="s">
        <v>2124</v>
      </c>
      <c r="C227" s="135" t="s">
        <v>2004</v>
      </c>
      <c r="D227" s="135" t="s">
        <v>2035</v>
      </c>
      <c r="E227" s="135" t="s">
        <v>2034</v>
      </c>
      <c r="F227" s="135" t="s">
        <v>36245</v>
      </c>
      <c r="G227" s="135" t="s">
        <v>35819</v>
      </c>
      <c r="H227" s="135" t="s">
        <v>632</v>
      </c>
      <c r="I227" s="135"/>
      <c r="J227" s="135" t="s">
        <v>35049</v>
      </c>
      <c r="K227" s="135" t="s">
        <v>35809</v>
      </c>
      <c r="L227" s="163"/>
      <c r="M227" s="163"/>
      <c r="N227" s="163"/>
      <c r="O227" s="135" t="s">
        <v>647</v>
      </c>
    </row>
    <row r="228" spans="1:15">
      <c r="A228" s="135">
        <v>251</v>
      </c>
      <c r="B228" s="135" t="s">
        <v>2139</v>
      </c>
      <c r="C228" s="135" t="s">
        <v>2019</v>
      </c>
      <c r="D228" s="135" t="s">
        <v>2035</v>
      </c>
      <c r="E228" s="135" t="s">
        <v>2034</v>
      </c>
      <c r="F228" s="135" t="s">
        <v>36246</v>
      </c>
      <c r="G228" s="135" t="s">
        <v>35819</v>
      </c>
      <c r="H228" s="135" t="s">
        <v>632</v>
      </c>
      <c r="I228" s="135"/>
      <c r="J228" s="135" t="s">
        <v>35049</v>
      </c>
      <c r="K228" s="135" t="s">
        <v>35809</v>
      </c>
      <c r="L228" s="163"/>
      <c r="M228" s="163"/>
      <c r="N228" s="163"/>
      <c r="O228" s="135" t="s">
        <v>647</v>
      </c>
    </row>
    <row r="229" spans="1:15" hidden="1">
      <c r="A229" s="135">
        <v>252</v>
      </c>
      <c r="B229" s="135" t="s">
        <v>36247</v>
      </c>
      <c r="C229" s="135" t="s">
        <v>781</v>
      </c>
      <c r="D229" s="135" t="s">
        <v>2155</v>
      </c>
      <c r="E229" s="135" t="s">
        <v>2154</v>
      </c>
      <c r="F229" s="135" t="s">
        <v>36248</v>
      </c>
      <c r="G229" s="135" t="s">
        <v>35808</v>
      </c>
      <c r="H229" s="135" t="s">
        <v>632</v>
      </c>
      <c r="I229" s="135"/>
      <c r="J229" s="135" t="s">
        <v>35049</v>
      </c>
      <c r="K229" s="135" t="s">
        <v>35809</v>
      </c>
      <c r="L229" s="163"/>
      <c r="M229" s="163"/>
      <c r="N229" s="163"/>
      <c r="O229" s="135" t="s">
        <v>647</v>
      </c>
    </row>
    <row r="230" spans="1:15" ht="28.5">
      <c r="A230" s="135">
        <v>253</v>
      </c>
      <c r="B230" s="135" t="s">
        <v>2156</v>
      </c>
      <c r="C230" s="135" t="s">
        <v>1270</v>
      </c>
      <c r="D230" s="135" t="s">
        <v>2155</v>
      </c>
      <c r="E230" s="135" t="s">
        <v>2154</v>
      </c>
      <c r="F230" s="135" t="s">
        <v>36249</v>
      </c>
      <c r="G230" s="135" t="s">
        <v>35819</v>
      </c>
      <c r="H230" s="135" t="s">
        <v>632</v>
      </c>
      <c r="I230" s="135"/>
      <c r="J230" s="135" t="s">
        <v>35049</v>
      </c>
      <c r="K230" s="135" t="s">
        <v>35823</v>
      </c>
      <c r="L230" s="163" t="s">
        <v>35050</v>
      </c>
      <c r="M230" s="163" t="s">
        <v>35087</v>
      </c>
      <c r="N230" s="163" t="s">
        <v>35967</v>
      </c>
      <c r="O230" s="135" t="s">
        <v>647</v>
      </c>
    </row>
    <row r="231" spans="1:15" ht="28.5">
      <c r="A231" s="135">
        <v>254</v>
      </c>
      <c r="B231" s="135" t="s">
        <v>2183</v>
      </c>
      <c r="C231" s="135" t="s">
        <v>2182</v>
      </c>
      <c r="D231" s="135" t="s">
        <v>2155</v>
      </c>
      <c r="E231" s="135" t="s">
        <v>2154</v>
      </c>
      <c r="F231" s="135" t="s">
        <v>36250</v>
      </c>
      <c r="G231" s="135" t="s">
        <v>35819</v>
      </c>
      <c r="H231" s="135" t="s">
        <v>632</v>
      </c>
      <c r="I231" s="135"/>
      <c r="J231" s="135" t="s">
        <v>35049</v>
      </c>
      <c r="K231" s="135" t="s">
        <v>35823</v>
      </c>
      <c r="L231" s="163" t="s">
        <v>35050</v>
      </c>
      <c r="M231" s="163" t="s">
        <v>35087</v>
      </c>
      <c r="N231" s="163" t="s">
        <v>35781</v>
      </c>
      <c r="O231" s="135" t="s">
        <v>647</v>
      </c>
    </row>
    <row r="232" spans="1:15" ht="28.5" hidden="1">
      <c r="A232" s="135">
        <v>255</v>
      </c>
      <c r="B232" s="135" t="s">
        <v>36251</v>
      </c>
      <c r="C232" s="135" t="s">
        <v>36252</v>
      </c>
      <c r="D232" s="135" t="s">
        <v>2155</v>
      </c>
      <c r="E232" s="135" t="s">
        <v>2154</v>
      </c>
      <c r="F232" s="135" t="s">
        <v>36253</v>
      </c>
      <c r="G232" s="135" t="s">
        <v>35808</v>
      </c>
      <c r="H232" s="135" t="s">
        <v>632</v>
      </c>
      <c r="I232" s="135"/>
      <c r="J232" s="135" t="s">
        <v>35049</v>
      </c>
      <c r="K232" s="135" t="s">
        <v>35823</v>
      </c>
      <c r="L232" s="163" t="s">
        <v>35050</v>
      </c>
      <c r="M232" s="163" t="s">
        <v>35087</v>
      </c>
      <c r="N232" s="163" t="s">
        <v>35928</v>
      </c>
      <c r="O232" s="135" t="s">
        <v>647</v>
      </c>
    </row>
    <row r="233" spans="1:15" ht="28.5" hidden="1">
      <c r="A233" s="135">
        <v>256</v>
      </c>
      <c r="B233" s="135" t="s">
        <v>36254</v>
      </c>
      <c r="C233" s="135" t="s">
        <v>36255</v>
      </c>
      <c r="D233" s="135" t="s">
        <v>2155</v>
      </c>
      <c r="E233" s="135" t="s">
        <v>2154</v>
      </c>
      <c r="F233" s="135" t="s">
        <v>36256</v>
      </c>
      <c r="G233" s="135" t="s">
        <v>35808</v>
      </c>
      <c r="H233" s="135" t="s">
        <v>632</v>
      </c>
      <c r="I233" s="135"/>
      <c r="J233" s="135" t="s">
        <v>35049</v>
      </c>
      <c r="K233" s="135" t="s">
        <v>35823</v>
      </c>
      <c r="L233" s="163" t="s">
        <v>35050</v>
      </c>
      <c r="M233" s="163" t="s">
        <v>35087</v>
      </c>
      <c r="N233" s="163" t="s">
        <v>36257</v>
      </c>
      <c r="O233" s="135" t="s">
        <v>647</v>
      </c>
    </row>
    <row r="234" spans="1:15" ht="28.5" hidden="1">
      <c r="A234" s="135">
        <v>257</v>
      </c>
      <c r="B234" s="135" t="s">
        <v>36258</v>
      </c>
      <c r="C234" s="135" t="s">
        <v>36259</v>
      </c>
      <c r="D234" s="135" t="s">
        <v>2155</v>
      </c>
      <c r="E234" s="135" t="s">
        <v>2154</v>
      </c>
      <c r="F234" s="135" t="s">
        <v>36260</v>
      </c>
      <c r="G234" s="135" t="s">
        <v>35808</v>
      </c>
      <c r="H234" s="135" t="s">
        <v>632</v>
      </c>
      <c r="I234" s="135"/>
      <c r="J234" s="135" t="s">
        <v>35049</v>
      </c>
      <c r="K234" s="135" t="s">
        <v>35823</v>
      </c>
      <c r="L234" s="163" t="s">
        <v>35050</v>
      </c>
      <c r="M234" s="163" t="s">
        <v>35087</v>
      </c>
      <c r="N234" s="163" t="s">
        <v>35934</v>
      </c>
      <c r="O234" s="135" t="s">
        <v>647</v>
      </c>
    </row>
    <row r="235" spans="1:15" ht="28.5" hidden="1">
      <c r="A235" s="135">
        <v>258</v>
      </c>
      <c r="B235" s="135" t="s">
        <v>36261</v>
      </c>
      <c r="C235" s="135" t="s">
        <v>36262</v>
      </c>
      <c r="D235" s="135" t="s">
        <v>2155</v>
      </c>
      <c r="E235" s="135" t="s">
        <v>2154</v>
      </c>
      <c r="F235" s="135" t="s">
        <v>36263</v>
      </c>
      <c r="G235" s="135" t="s">
        <v>35808</v>
      </c>
      <c r="H235" s="135" t="s">
        <v>632</v>
      </c>
      <c r="I235" s="135"/>
      <c r="J235" s="135" t="s">
        <v>35049</v>
      </c>
      <c r="K235" s="135" t="s">
        <v>35823</v>
      </c>
      <c r="L235" s="163" t="s">
        <v>35050</v>
      </c>
      <c r="M235" s="163" t="s">
        <v>35087</v>
      </c>
      <c r="N235" s="163" t="s">
        <v>36264</v>
      </c>
      <c r="O235" s="135" t="s">
        <v>647</v>
      </c>
    </row>
    <row r="236" spans="1:15" ht="28.5" hidden="1">
      <c r="A236" s="135">
        <v>259</v>
      </c>
      <c r="B236" s="135" t="s">
        <v>36265</v>
      </c>
      <c r="C236" s="135" t="s">
        <v>36266</v>
      </c>
      <c r="D236" s="135" t="s">
        <v>2155</v>
      </c>
      <c r="E236" s="135" t="s">
        <v>2154</v>
      </c>
      <c r="F236" s="135" t="s">
        <v>36267</v>
      </c>
      <c r="G236" s="135" t="s">
        <v>35808</v>
      </c>
      <c r="H236" s="135" t="s">
        <v>632</v>
      </c>
      <c r="I236" s="135"/>
      <c r="J236" s="135" t="s">
        <v>35049</v>
      </c>
      <c r="K236" s="135" t="s">
        <v>35823</v>
      </c>
      <c r="L236" s="163" t="s">
        <v>35050</v>
      </c>
      <c r="M236" s="163" t="s">
        <v>35087</v>
      </c>
      <c r="N236" s="163" t="s">
        <v>35938</v>
      </c>
      <c r="O236" s="135" t="s">
        <v>647</v>
      </c>
    </row>
    <row r="237" spans="1:15" ht="28.5" hidden="1">
      <c r="A237" s="135">
        <v>260</v>
      </c>
      <c r="B237" s="135" t="s">
        <v>36268</v>
      </c>
      <c r="C237" s="135" t="s">
        <v>36269</v>
      </c>
      <c r="D237" s="135" t="s">
        <v>2155</v>
      </c>
      <c r="E237" s="135" t="s">
        <v>2154</v>
      </c>
      <c r="F237" s="135" t="s">
        <v>36270</v>
      </c>
      <c r="G237" s="135" t="s">
        <v>35808</v>
      </c>
      <c r="H237" s="135" t="s">
        <v>632</v>
      </c>
      <c r="I237" s="135"/>
      <c r="J237" s="135" t="s">
        <v>35049</v>
      </c>
      <c r="K237" s="135" t="s">
        <v>35823</v>
      </c>
      <c r="L237" s="163" t="s">
        <v>35050</v>
      </c>
      <c r="M237" s="163" t="s">
        <v>35087</v>
      </c>
      <c r="N237" s="163" t="s">
        <v>35061</v>
      </c>
      <c r="O237" s="135" t="s">
        <v>647</v>
      </c>
    </row>
    <row r="238" spans="1:15" ht="28.5" hidden="1">
      <c r="A238" s="135">
        <v>261</v>
      </c>
      <c r="B238" s="135" t="s">
        <v>36271</v>
      </c>
      <c r="C238" s="135" t="s">
        <v>36272</v>
      </c>
      <c r="D238" s="135" t="s">
        <v>2155</v>
      </c>
      <c r="E238" s="135" t="s">
        <v>2154</v>
      </c>
      <c r="F238" s="135" t="s">
        <v>36273</v>
      </c>
      <c r="G238" s="135" t="s">
        <v>35808</v>
      </c>
      <c r="H238" s="135" t="s">
        <v>632</v>
      </c>
      <c r="I238" s="135"/>
      <c r="J238" s="135" t="s">
        <v>35049</v>
      </c>
      <c r="K238" s="135" t="s">
        <v>35823</v>
      </c>
      <c r="L238" s="163" t="s">
        <v>35050</v>
      </c>
      <c r="M238" s="163" t="s">
        <v>35087</v>
      </c>
      <c r="N238" s="163" t="s">
        <v>35943</v>
      </c>
      <c r="O238" s="135" t="s">
        <v>647</v>
      </c>
    </row>
    <row r="239" spans="1:15" ht="28.5" hidden="1">
      <c r="A239" s="135">
        <v>262</v>
      </c>
      <c r="B239" s="135" t="s">
        <v>36274</v>
      </c>
      <c r="C239" s="135" t="s">
        <v>36275</v>
      </c>
      <c r="D239" s="135" t="s">
        <v>2155</v>
      </c>
      <c r="E239" s="135" t="s">
        <v>2154</v>
      </c>
      <c r="F239" s="135" t="s">
        <v>36276</v>
      </c>
      <c r="G239" s="135" t="s">
        <v>35808</v>
      </c>
      <c r="H239" s="135" t="s">
        <v>632</v>
      </c>
      <c r="I239" s="135"/>
      <c r="J239" s="135" t="s">
        <v>35049</v>
      </c>
      <c r="K239" s="135" t="s">
        <v>35823</v>
      </c>
      <c r="L239" s="163" t="s">
        <v>35050</v>
      </c>
      <c r="M239" s="163" t="s">
        <v>35087</v>
      </c>
      <c r="N239" s="163" t="s">
        <v>35945</v>
      </c>
      <c r="O239" s="135" t="s">
        <v>647</v>
      </c>
    </row>
    <row r="240" spans="1:15" ht="28.5" hidden="1">
      <c r="A240" s="135">
        <v>263</v>
      </c>
      <c r="B240" s="135" t="s">
        <v>36277</v>
      </c>
      <c r="C240" s="135" t="s">
        <v>36278</v>
      </c>
      <c r="D240" s="135" t="s">
        <v>2155</v>
      </c>
      <c r="E240" s="135" t="s">
        <v>2154</v>
      </c>
      <c r="F240" s="135" t="s">
        <v>36279</v>
      </c>
      <c r="G240" s="135" t="s">
        <v>35808</v>
      </c>
      <c r="H240" s="135" t="s">
        <v>632</v>
      </c>
      <c r="I240" s="135"/>
      <c r="J240" s="135" t="s">
        <v>35049</v>
      </c>
      <c r="K240" s="135" t="s">
        <v>35823</v>
      </c>
      <c r="L240" s="163" t="s">
        <v>35050</v>
      </c>
      <c r="M240" s="163" t="s">
        <v>35087</v>
      </c>
      <c r="N240" s="163" t="s">
        <v>35949</v>
      </c>
      <c r="O240" s="135" t="s">
        <v>647</v>
      </c>
    </row>
    <row r="241" spans="1:15" ht="28.5" hidden="1">
      <c r="A241" s="135">
        <v>264</v>
      </c>
      <c r="B241" s="135" t="s">
        <v>36280</v>
      </c>
      <c r="C241" s="135" t="s">
        <v>36281</v>
      </c>
      <c r="D241" s="135" t="s">
        <v>2155</v>
      </c>
      <c r="E241" s="135" t="s">
        <v>2154</v>
      </c>
      <c r="F241" s="135" t="s">
        <v>36282</v>
      </c>
      <c r="G241" s="135" t="s">
        <v>35808</v>
      </c>
      <c r="H241" s="135" t="s">
        <v>632</v>
      </c>
      <c r="I241" s="135"/>
      <c r="J241" s="135" t="s">
        <v>35049</v>
      </c>
      <c r="K241" s="135" t="s">
        <v>35823</v>
      </c>
      <c r="L241" s="163" t="s">
        <v>35050</v>
      </c>
      <c r="M241" s="163" t="s">
        <v>35087</v>
      </c>
      <c r="N241" s="163" t="s">
        <v>36283</v>
      </c>
      <c r="O241" s="135" t="s">
        <v>647</v>
      </c>
    </row>
    <row r="242" spans="1:15" ht="28.5" hidden="1">
      <c r="A242" s="135">
        <v>265</v>
      </c>
      <c r="B242" s="135" t="s">
        <v>36284</v>
      </c>
      <c r="C242" s="135" t="s">
        <v>36285</v>
      </c>
      <c r="D242" s="135" t="s">
        <v>2155</v>
      </c>
      <c r="E242" s="135" t="s">
        <v>2154</v>
      </c>
      <c r="F242" s="135" t="s">
        <v>36286</v>
      </c>
      <c r="G242" s="135" t="s">
        <v>35808</v>
      </c>
      <c r="H242" s="135" t="s">
        <v>632</v>
      </c>
      <c r="I242" s="135"/>
      <c r="J242" s="135" t="s">
        <v>35049</v>
      </c>
      <c r="K242" s="135" t="s">
        <v>35823</v>
      </c>
      <c r="L242" s="163" t="s">
        <v>35050</v>
      </c>
      <c r="M242" s="163" t="s">
        <v>35087</v>
      </c>
      <c r="N242" s="163" t="s">
        <v>36287</v>
      </c>
      <c r="O242" s="135" t="s">
        <v>647</v>
      </c>
    </row>
    <row r="243" spans="1:15" ht="28.5" hidden="1">
      <c r="A243" s="135">
        <v>266</v>
      </c>
      <c r="B243" s="135" t="s">
        <v>36288</v>
      </c>
      <c r="C243" s="135" t="s">
        <v>36289</v>
      </c>
      <c r="D243" s="135" t="s">
        <v>2155</v>
      </c>
      <c r="E243" s="135" t="s">
        <v>2154</v>
      </c>
      <c r="F243" s="135" t="s">
        <v>36290</v>
      </c>
      <c r="G243" s="135" t="s">
        <v>35808</v>
      </c>
      <c r="H243" s="135" t="s">
        <v>632</v>
      </c>
      <c r="I243" s="135"/>
      <c r="J243" s="135" t="s">
        <v>35049</v>
      </c>
      <c r="K243" s="135" t="s">
        <v>35823</v>
      </c>
      <c r="L243" s="163" t="s">
        <v>35050</v>
      </c>
      <c r="M243" s="163" t="s">
        <v>35087</v>
      </c>
      <c r="N243" s="163" t="s">
        <v>36291</v>
      </c>
      <c r="O243" s="135" t="s">
        <v>647</v>
      </c>
    </row>
    <row r="244" spans="1:15" hidden="1">
      <c r="A244" s="135">
        <v>267</v>
      </c>
      <c r="B244" s="135" t="s">
        <v>36292</v>
      </c>
      <c r="C244" s="135" t="s">
        <v>35841</v>
      </c>
      <c r="D244" s="135" t="s">
        <v>2155</v>
      </c>
      <c r="E244" s="135" t="s">
        <v>2154</v>
      </c>
      <c r="F244" s="135" t="s">
        <v>36293</v>
      </c>
      <c r="G244" s="135" t="s">
        <v>35808</v>
      </c>
      <c r="H244" s="135" t="s">
        <v>632</v>
      </c>
      <c r="I244" s="135"/>
      <c r="J244" s="135" t="s">
        <v>35049</v>
      </c>
      <c r="K244" s="135" t="s">
        <v>35809</v>
      </c>
      <c r="L244" s="163"/>
      <c r="M244" s="163"/>
      <c r="N244" s="163"/>
      <c r="O244" s="135" t="s">
        <v>647</v>
      </c>
    </row>
    <row r="245" spans="1:15" hidden="1">
      <c r="A245" s="135">
        <v>268</v>
      </c>
      <c r="B245" s="135" t="s">
        <v>36294</v>
      </c>
      <c r="C245" s="135" t="s">
        <v>36295</v>
      </c>
      <c r="D245" s="135" t="s">
        <v>2155</v>
      </c>
      <c r="E245" s="135" t="s">
        <v>2154</v>
      </c>
      <c r="F245" s="135" t="s">
        <v>36296</v>
      </c>
      <c r="G245" s="135" t="s">
        <v>35808</v>
      </c>
      <c r="H245" s="135" t="s">
        <v>632</v>
      </c>
      <c r="I245" s="135"/>
      <c r="J245" s="135" t="s">
        <v>35049</v>
      </c>
      <c r="K245" s="135" t="s">
        <v>35809</v>
      </c>
      <c r="L245" s="163"/>
      <c r="M245" s="163"/>
      <c r="N245" s="163"/>
      <c r="O245" s="135" t="s">
        <v>647</v>
      </c>
    </row>
    <row r="246" spans="1:15" ht="28.5" hidden="1">
      <c r="A246" s="135">
        <v>269</v>
      </c>
      <c r="B246" s="135" t="s">
        <v>36297</v>
      </c>
      <c r="C246" s="135" t="s">
        <v>36298</v>
      </c>
      <c r="D246" s="135" t="s">
        <v>2155</v>
      </c>
      <c r="E246" s="135" t="s">
        <v>2154</v>
      </c>
      <c r="F246" s="135" t="s">
        <v>36299</v>
      </c>
      <c r="G246" s="135" t="s">
        <v>35808</v>
      </c>
      <c r="H246" s="135" t="s">
        <v>632</v>
      </c>
      <c r="I246" s="135"/>
      <c r="J246" s="135" t="s">
        <v>35049</v>
      </c>
      <c r="K246" s="135" t="s">
        <v>35823</v>
      </c>
      <c r="L246" s="163" t="s">
        <v>35050</v>
      </c>
      <c r="M246" s="163" t="s">
        <v>35087</v>
      </c>
      <c r="N246" s="163" t="s">
        <v>35177</v>
      </c>
      <c r="O246" s="135" t="s">
        <v>647</v>
      </c>
    </row>
    <row r="247" spans="1:15" ht="28.5" hidden="1">
      <c r="A247" s="135">
        <v>270</v>
      </c>
      <c r="B247" s="135" t="s">
        <v>36300</v>
      </c>
      <c r="C247" s="135" t="s">
        <v>36301</v>
      </c>
      <c r="D247" s="135" t="s">
        <v>2155</v>
      </c>
      <c r="E247" s="135" t="s">
        <v>2154</v>
      </c>
      <c r="F247" s="135" t="s">
        <v>36302</v>
      </c>
      <c r="G247" s="135" t="s">
        <v>35808</v>
      </c>
      <c r="H247" s="135" t="s">
        <v>632</v>
      </c>
      <c r="I247" s="135"/>
      <c r="J247" s="135" t="s">
        <v>35049</v>
      </c>
      <c r="K247" s="135" t="s">
        <v>35823</v>
      </c>
      <c r="L247" s="163" t="s">
        <v>35050</v>
      </c>
      <c r="M247" s="163" t="s">
        <v>35087</v>
      </c>
      <c r="N247" s="163" t="s">
        <v>36303</v>
      </c>
      <c r="O247" s="135" t="s">
        <v>647</v>
      </c>
    </row>
    <row r="248" spans="1:15" hidden="1">
      <c r="A248" s="135">
        <v>271</v>
      </c>
      <c r="B248" s="135" t="s">
        <v>36304</v>
      </c>
      <c r="C248" s="135" t="s">
        <v>36305</v>
      </c>
      <c r="D248" s="135" t="s">
        <v>2155</v>
      </c>
      <c r="E248" s="135" t="s">
        <v>2154</v>
      </c>
      <c r="F248" s="135" t="s">
        <v>36306</v>
      </c>
      <c r="G248" s="135" t="s">
        <v>35808</v>
      </c>
      <c r="H248" s="135" t="s">
        <v>632</v>
      </c>
      <c r="I248" s="135"/>
      <c r="J248" s="135" t="s">
        <v>35049</v>
      </c>
      <c r="K248" s="135" t="s">
        <v>35809</v>
      </c>
      <c r="L248" s="163"/>
      <c r="M248" s="163"/>
      <c r="N248" s="163"/>
      <c r="O248" s="135" t="s">
        <v>647</v>
      </c>
    </row>
    <row r="249" spans="1:15" hidden="1">
      <c r="A249" s="135">
        <v>272</v>
      </c>
      <c r="B249" s="135" t="s">
        <v>36307</v>
      </c>
      <c r="C249" s="135" t="s">
        <v>781</v>
      </c>
      <c r="D249" s="135" t="s">
        <v>2198</v>
      </c>
      <c r="E249" s="135" t="s">
        <v>2197</v>
      </c>
      <c r="F249" s="135" t="s">
        <v>36308</v>
      </c>
      <c r="G249" s="135" t="s">
        <v>35808</v>
      </c>
      <c r="H249" s="135" t="s">
        <v>632</v>
      </c>
      <c r="I249" s="135"/>
      <c r="J249" s="135" t="s">
        <v>35049</v>
      </c>
      <c r="K249" s="135" t="s">
        <v>35809</v>
      </c>
      <c r="L249" s="163"/>
      <c r="M249" s="163"/>
      <c r="N249" s="163"/>
      <c r="O249" s="135" t="s">
        <v>647</v>
      </c>
    </row>
    <row r="250" spans="1:15" hidden="1">
      <c r="A250" s="135">
        <v>273</v>
      </c>
      <c r="B250" s="135" t="s">
        <v>36309</v>
      </c>
      <c r="C250" s="135" t="s">
        <v>904</v>
      </c>
      <c r="D250" s="135" t="s">
        <v>2198</v>
      </c>
      <c r="E250" s="135" t="s">
        <v>2197</v>
      </c>
      <c r="F250" s="135" t="s">
        <v>36310</v>
      </c>
      <c r="G250" s="135" t="s">
        <v>35808</v>
      </c>
      <c r="H250" s="135" t="s">
        <v>632</v>
      </c>
      <c r="I250" s="135"/>
      <c r="J250" s="135" t="s">
        <v>35049</v>
      </c>
      <c r="K250" s="135" t="s">
        <v>35809</v>
      </c>
      <c r="L250" s="163"/>
      <c r="M250" s="163"/>
      <c r="N250" s="163"/>
      <c r="O250" s="135" t="s">
        <v>647</v>
      </c>
    </row>
    <row r="251" spans="1:15" hidden="1">
      <c r="A251" s="135">
        <v>274</v>
      </c>
      <c r="B251" s="135" t="s">
        <v>36311</v>
      </c>
      <c r="C251" s="135" t="s">
        <v>918</v>
      </c>
      <c r="D251" s="135" t="s">
        <v>2198</v>
      </c>
      <c r="E251" s="135" t="s">
        <v>2197</v>
      </c>
      <c r="F251" s="135" t="s">
        <v>36312</v>
      </c>
      <c r="G251" s="135" t="s">
        <v>35808</v>
      </c>
      <c r="H251" s="135" t="s">
        <v>632</v>
      </c>
      <c r="I251" s="135"/>
      <c r="J251" s="135" t="s">
        <v>35049</v>
      </c>
      <c r="K251" s="135" t="s">
        <v>35809</v>
      </c>
      <c r="L251" s="163"/>
      <c r="M251" s="163"/>
      <c r="N251" s="163"/>
      <c r="O251" s="135" t="s">
        <v>647</v>
      </c>
    </row>
    <row r="252" spans="1:15" hidden="1">
      <c r="A252" s="135">
        <v>275</v>
      </c>
      <c r="B252" s="135" t="s">
        <v>36313</v>
      </c>
      <c r="C252" s="135" t="s">
        <v>932</v>
      </c>
      <c r="D252" s="135" t="s">
        <v>2198</v>
      </c>
      <c r="E252" s="135" t="s">
        <v>2197</v>
      </c>
      <c r="F252" s="135" t="s">
        <v>36314</v>
      </c>
      <c r="G252" s="135" t="s">
        <v>35808</v>
      </c>
      <c r="H252" s="135" t="s">
        <v>632</v>
      </c>
      <c r="I252" s="135"/>
      <c r="J252" s="135" t="s">
        <v>35049</v>
      </c>
      <c r="K252" s="135" t="s">
        <v>35809</v>
      </c>
      <c r="L252" s="163"/>
      <c r="M252" s="163"/>
      <c r="N252" s="163"/>
      <c r="O252" s="135" t="s">
        <v>647</v>
      </c>
    </row>
    <row r="253" spans="1:15" hidden="1">
      <c r="A253" s="135">
        <v>276</v>
      </c>
      <c r="B253" s="135" t="s">
        <v>36315</v>
      </c>
      <c r="C253" s="135" t="s">
        <v>36009</v>
      </c>
      <c r="D253" s="135" t="s">
        <v>2198</v>
      </c>
      <c r="E253" s="135" t="s">
        <v>2197</v>
      </c>
      <c r="F253" s="135" t="s">
        <v>36316</v>
      </c>
      <c r="G253" s="135" t="s">
        <v>35808</v>
      </c>
      <c r="H253" s="135" t="s">
        <v>632</v>
      </c>
      <c r="I253" s="135"/>
      <c r="J253" s="135" t="s">
        <v>35049</v>
      </c>
      <c r="K253" s="135" t="s">
        <v>35809</v>
      </c>
      <c r="L253" s="163"/>
      <c r="M253" s="163"/>
      <c r="N253" s="163"/>
      <c r="O253" s="135" t="s">
        <v>647</v>
      </c>
    </row>
    <row r="254" spans="1:15">
      <c r="A254" s="135">
        <v>277</v>
      </c>
      <c r="B254" s="135" t="s">
        <v>2200</v>
      </c>
      <c r="C254" s="135" t="s">
        <v>2199</v>
      </c>
      <c r="D254" s="135" t="s">
        <v>2198</v>
      </c>
      <c r="E254" s="135" t="s">
        <v>2197</v>
      </c>
      <c r="F254" s="135" t="s">
        <v>36317</v>
      </c>
      <c r="G254" s="135" t="s">
        <v>35819</v>
      </c>
      <c r="H254" s="135" t="s">
        <v>632</v>
      </c>
      <c r="I254" s="135"/>
      <c r="J254" s="135" t="s">
        <v>35049</v>
      </c>
      <c r="K254" s="135" t="s">
        <v>35809</v>
      </c>
      <c r="L254" s="163"/>
      <c r="M254" s="163"/>
      <c r="N254" s="163"/>
      <c r="O254" s="135" t="s">
        <v>647</v>
      </c>
    </row>
    <row r="255" spans="1:15">
      <c r="A255" s="135">
        <v>278</v>
      </c>
      <c r="B255" s="135" t="s">
        <v>2218</v>
      </c>
      <c r="C255" s="135" t="s">
        <v>2217</v>
      </c>
      <c r="D255" s="135" t="s">
        <v>2198</v>
      </c>
      <c r="E255" s="135" t="s">
        <v>2197</v>
      </c>
      <c r="F255" s="135" t="s">
        <v>36318</v>
      </c>
      <c r="G255" s="135" t="s">
        <v>35819</v>
      </c>
      <c r="H255" s="135" t="s">
        <v>632</v>
      </c>
      <c r="I255" s="135"/>
      <c r="J255" s="135" t="s">
        <v>35049</v>
      </c>
      <c r="K255" s="135" t="s">
        <v>35809</v>
      </c>
      <c r="L255" s="163"/>
      <c r="M255" s="163"/>
      <c r="N255" s="163"/>
      <c r="O255" s="135" t="s">
        <v>647</v>
      </c>
    </row>
    <row r="256" spans="1:15">
      <c r="A256" s="135">
        <v>279</v>
      </c>
      <c r="B256" s="135" t="s">
        <v>2233</v>
      </c>
      <c r="C256" s="135" t="s">
        <v>2232</v>
      </c>
      <c r="D256" s="135" t="s">
        <v>2198</v>
      </c>
      <c r="E256" s="135" t="s">
        <v>2197</v>
      </c>
      <c r="F256" s="135" t="s">
        <v>36319</v>
      </c>
      <c r="G256" s="135" t="s">
        <v>35819</v>
      </c>
      <c r="H256" s="135" t="s">
        <v>632</v>
      </c>
      <c r="I256" s="135"/>
      <c r="J256" s="135" t="s">
        <v>35049</v>
      </c>
      <c r="K256" s="135" t="s">
        <v>35809</v>
      </c>
      <c r="L256" s="163"/>
      <c r="M256" s="163"/>
      <c r="N256" s="163"/>
      <c r="O256" s="135" t="s">
        <v>647</v>
      </c>
    </row>
    <row r="257" spans="1:15">
      <c r="A257" s="135">
        <v>280</v>
      </c>
      <c r="B257" s="135" t="s">
        <v>2248</v>
      </c>
      <c r="C257" s="135" t="s">
        <v>2247</v>
      </c>
      <c r="D257" s="135" t="s">
        <v>2198</v>
      </c>
      <c r="E257" s="135" t="s">
        <v>2197</v>
      </c>
      <c r="F257" s="135" t="s">
        <v>36320</v>
      </c>
      <c r="G257" s="135" t="s">
        <v>35819</v>
      </c>
      <c r="H257" s="135" t="s">
        <v>632</v>
      </c>
      <c r="I257" s="135"/>
      <c r="J257" s="135" t="s">
        <v>35049</v>
      </c>
      <c r="K257" s="135" t="s">
        <v>35809</v>
      </c>
      <c r="L257" s="163"/>
      <c r="M257" s="163"/>
      <c r="N257" s="163"/>
      <c r="O257" s="135" t="s">
        <v>647</v>
      </c>
    </row>
    <row r="258" spans="1:15">
      <c r="A258" s="135">
        <v>281</v>
      </c>
      <c r="B258" s="135" t="s">
        <v>2263</v>
      </c>
      <c r="C258" s="135" t="s">
        <v>2262</v>
      </c>
      <c r="D258" s="135" t="s">
        <v>2198</v>
      </c>
      <c r="E258" s="135" t="s">
        <v>2197</v>
      </c>
      <c r="F258" s="135" t="s">
        <v>36321</v>
      </c>
      <c r="G258" s="135" t="s">
        <v>35819</v>
      </c>
      <c r="H258" s="135" t="s">
        <v>632</v>
      </c>
      <c r="I258" s="135"/>
      <c r="J258" s="135" t="s">
        <v>35049</v>
      </c>
      <c r="K258" s="135" t="s">
        <v>35809</v>
      </c>
      <c r="L258" s="163"/>
      <c r="M258" s="163"/>
      <c r="N258" s="163"/>
      <c r="O258" s="135" t="s">
        <v>647</v>
      </c>
    </row>
    <row r="259" spans="1:15" hidden="1">
      <c r="A259" s="135">
        <v>282</v>
      </c>
      <c r="B259" s="135" t="s">
        <v>36322</v>
      </c>
      <c r="C259" s="135" t="s">
        <v>36323</v>
      </c>
      <c r="D259" s="135" t="s">
        <v>2198</v>
      </c>
      <c r="E259" s="135" t="s">
        <v>2197</v>
      </c>
      <c r="F259" s="135" t="s">
        <v>36324</v>
      </c>
      <c r="G259" s="135" t="s">
        <v>35808</v>
      </c>
      <c r="H259" s="135" t="s">
        <v>632</v>
      </c>
      <c r="I259" s="135"/>
      <c r="J259" s="135" t="s">
        <v>35049</v>
      </c>
      <c r="K259" s="135" t="s">
        <v>35809</v>
      </c>
      <c r="L259" s="163"/>
      <c r="M259" s="163"/>
      <c r="N259" s="163"/>
      <c r="O259" s="135" t="s">
        <v>647</v>
      </c>
    </row>
    <row r="260" spans="1:15" hidden="1">
      <c r="A260" s="135">
        <v>283</v>
      </c>
      <c r="B260" s="135" t="s">
        <v>36325</v>
      </c>
      <c r="C260" s="135" t="s">
        <v>36326</v>
      </c>
      <c r="D260" s="135" t="s">
        <v>2198</v>
      </c>
      <c r="E260" s="135" t="s">
        <v>2197</v>
      </c>
      <c r="F260" s="135" t="s">
        <v>36327</v>
      </c>
      <c r="G260" s="135" t="s">
        <v>35808</v>
      </c>
      <c r="H260" s="135" t="s">
        <v>632</v>
      </c>
      <c r="I260" s="135"/>
      <c r="J260" s="135" t="s">
        <v>35049</v>
      </c>
      <c r="K260" s="135" t="s">
        <v>35809</v>
      </c>
      <c r="L260" s="163"/>
      <c r="M260" s="163"/>
      <c r="N260" s="163"/>
      <c r="O260" s="135" t="s">
        <v>647</v>
      </c>
    </row>
    <row r="261" spans="1:15">
      <c r="A261" s="135">
        <v>284</v>
      </c>
      <c r="B261" s="135" t="s">
        <v>29196</v>
      </c>
      <c r="C261" s="135" t="s">
        <v>29195</v>
      </c>
      <c r="D261" s="135" t="s">
        <v>2198</v>
      </c>
      <c r="E261" s="135" t="s">
        <v>2197</v>
      </c>
      <c r="F261" s="135" t="s">
        <v>36328</v>
      </c>
      <c r="G261" s="135" t="s">
        <v>35819</v>
      </c>
      <c r="H261" s="135" t="s">
        <v>632</v>
      </c>
      <c r="I261" s="135"/>
      <c r="J261" s="135" t="s">
        <v>35049</v>
      </c>
      <c r="K261" s="135" t="s">
        <v>35809</v>
      </c>
      <c r="L261" s="163"/>
      <c r="M261" s="163"/>
      <c r="N261" s="163"/>
      <c r="O261" s="135" t="s">
        <v>35825</v>
      </c>
    </row>
    <row r="262" spans="1:15" hidden="1">
      <c r="A262" s="135">
        <v>285</v>
      </c>
      <c r="B262" s="135" t="s">
        <v>36329</v>
      </c>
      <c r="C262" s="135" t="s">
        <v>36330</v>
      </c>
      <c r="D262" s="135" t="s">
        <v>2198</v>
      </c>
      <c r="E262" s="135" t="s">
        <v>2197</v>
      </c>
      <c r="F262" s="135" t="s">
        <v>36331</v>
      </c>
      <c r="G262" s="135" t="s">
        <v>35808</v>
      </c>
      <c r="H262" s="135" t="s">
        <v>632</v>
      </c>
      <c r="I262" s="135"/>
      <c r="J262" s="135" t="s">
        <v>35049</v>
      </c>
      <c r="K262" s="135" t="s">
        <v>35823</v>
      </c>
      <c r="L262" s="163" t="s">
        <v>35050</v>
      </c>
      <c r="M262" s="163" t="s">
        <v>35089</v>
      </c>
      <c r="N262" s="163" t="s">
        <v>30</v>
      </c>
      <c r="O262" s="135" t="s">
        <v>647</v>
      </c>
    </row>
    <row r="263" spans="1:15">
      <c r="A263" s="135">
        <v>286</v>
      </c>
      <c r="B263" s="135" t="s">
        <v>29206</v>
      </c>
      <c r="C263" s="135" t="s">
        <v>29205</v>
      </c>
      <c r="D263" s="135" t="s">
        <v>2198</v>
      </c>
      <c r="E263" s="135" t="s">
        <v>2197</v>
      </c>
      <c r="F263" s="135" t="s">
        <v>36332</v>
      </c>
      <c r="G263" s="135" t="s">
        <v>35819</v>
      </c>
      <c r="H263" s="135" t="s">
        <v>632</v>
      </c>
      <c r="I263" s="135"/>
      <c r="J263" s="135" t="s">
        <v>35049</v>
      </c>
      <c r="K263" s="135" t="s">
        <v>35823</v>
      </c>
      <c r="L263" s="163" t="s">
        <v>35050</v>
      </c>
      <c r="M263" s="163" t="s">
        <v>35089</v>
      </c>
      <c r="N263" s="163" t="s">
        <v>36333</v>
      </c>
      <c r="O263" s="135" t="s">
        <v>35825</v>
      </c>
    </row>
    <row r="264" spans="1:15" hidden="1">
      <c r="A264" s="135">
        <v>287</v>
      </c>
      <c r="B264" s="135" t="s">
        <v>36334</v>
      </c>
      <c r="C264" s="135" t="s">
        <v>35841</v>
      </c>
      <c r="D264" s="135" t="s">
        <v>2198</v>
      </c>
      <c r="E264" s="135" t="s">
        <v>2197</v>
      </c>
      <c r="F264" s="135" t="s">
        <v>36335</v>
      </c>
      <c r="G264" s="135" t="s">
        <v>35808</v>
      </c>
      <c r="H264" s="135" t="s">
        <v>632</v>
      </c>
      <c r="I264" s="135"/>
      <c r="J264" s="135" t="s">
        <v>35049</v>
      </c>
      <c r="K264" s="135" t="s">
        <v>35809</v>
      </c>
      <c r="L264" s="163"/>
      <c r="M264" s="163"/>
      <c r="N264" s="163"/>
      <c r="O264" s="135" t="s">
        <v>647</v>
      </c>
    </row>
    <row r="265" spans="1:15" hidden="1">
      <c r="A265" s="135">
        <v>288</v>
      </c>
      <c r="B265" s="135" t="s">
        <v>36336</v>
      </c>
      <c r="C265" s="135" t="s">
        <v>36337</v>
      </c>
      <c r="D265" s="135" t="s">
        <v>2198</v>
      </c>
      <c r="E265" s="135" t="s">
        <v>2197</v>
      </c>
      <c r="F265" s="135" t="s">
        <v>36338</v>
      </c>
      <c r="G265" s="135" t="s">
        <v>35808</v>
      </c>
      <c r="H265" s="135" t="s">
        <v>632</v>
      </c>
      <c r="I265" s="135"/>
      <c r="J265" s="135" t="s">
        <v>35049</v>
      </c>
      <c r="K265" s="135" t="s">
        <v>35809</v>
      </c>
      <c r="L265" s="163"/>
      <c r="M265" s="163"/>
      <c r="N265" s="163"/>
      <c r="O265" s="135" t="s">
        <v>647</v>
      </c>
    </row>
    <row r="266" spans="1:15" hidden="1">
      <c r="A266" s="135">
        <v>289</v>
      </c>
      <c r="B266" s="135" t="s">
        <v>36339</v>
      </c>
      <c r="C266" s="135" t="s">
        <v>781</v>
      </c>
      <c r="D266" s="135" t="s">
        <v>2278</v>
      </c>
      <c r="E266" s="135" t="s">
        <v>2277</v>
      </c>
      <c r="F266" s="135" t="s">
        <v>36340</v>
      </c>
      <c r="G266" s="135" t="s">
        <v>35808</v>
      </c>
      <c r="H266" s="135" t="s">
        <v>632</v>
      </c>
      <c r="I266" s="135"/>
      <c r="J266" s="135" t="s">
        <v>35049</v>
      </c>
      <c r="K266" s="135" t="s">
        <v>35809</v>
      </c>
      <c r="L266" s="163"/>
      <c r="M266" s="163"/>
      <c r="N266" s="163"/>
      <c r="O266" s="135" t="s">
        <v>647</v>
      </c>
    </row>
    <row r="267" spans="1:15" hidden="1">
      <c r="A267" s="135">
        <v>290</v>
      </c>
      <c r="B267" s="135" t="s">
        <v>36341</v>
      </c>
      <c r="C267" s="135" t="s">
        <v>904</v>
      </c>
      <c r="D267" s="135" t="s">
        <v>2278</v>
      </c>
      <c r="E267" s="135" t="s">
        <v>2277</v>
      </c>
      <c r="F267" s="135" t="s">
        <v>36342</v>
      </c>
      <c r="G267" s="135" t="s">
        <v>35808</v>
      </c>
      <c r="H267" s="135" t="s">
        <v>632</v>
      </c>
      <c r="I267" s="135"/>
      <c r="J267" s="135" t="s">
        <v>35049</v>
      </c>
      <c r="K267" s="135" t="s">
        <v>35809</v>
      </c>
      <c r="L267" s="163"/>
      <c r="M267" s="163"/>
      <c r="N267" s="163"/>
      <c r="O267" s="135" t="s">
        <v>647</v>
      </c>
    </row>
    <row r="268" spans="1:15" hidden="1">
      <c r="A268" s="135">
        <v>291</v>
      </c>
      <c r="B268" s="135" t="s">
        <v>36343</v>
      </c>
      <c r="C268" s="135" t="s">
        <v>918</v>
      </c>
      <c r="D268" s="135" t="s">
        <v>2278</v>
      </c>
      <c r="E268" s="135" t="s">
        <v>2277</v>
      </c>
      <c r="F268" s="135" t="s">
        <v>36344</v>
      </c>
      <c r="G268" s="135" t="s">
        <v>35808</v>
      </c>
      <c r="H268" s="135" t="s">
        <v>632</v>
      </c>
      <c r="I268" s="135"/>
      <c r="J268" s="135" t="s">
        <v>35049</v>
      </c>
      <c r="K268" s="135" t="s">
        <v>35809</v>
      </c>
      <c r="L268" s="163"/>
      <c r="M268" s="163"/>
      <c r="N268" s="163"/>
      <c r="O268" s="135" t="s">
        <v>647</v>
      </c>
    </row>
    <row r="269" spans="1:15" hidden="1">
      <c r="A269" s="135">
        <v>292</v>
      </c>
      <c r="B269" s="135" t="s">
        <v>36345</v>
      </c>
      <c r="C269" s="135" t="s">
        <v>932</v>
      </c>
      <c r="D269" s="135" t="s">
        <v>2278</v>
      </c>
      <c r="E269" s="135" t="s">
        <v>2277</v>
      </c>
      <c r="F269" s="135" t="s">
        <v>36346</v>
      </c>
      <c r="G269" s="135" t="s">
        <v>35808</v>
      </c>
      <c r="H269" s="135" t="s">
        <v>632</v>
      </c>
      <c r="I269" s="135"/>
      <c r="J269" s="135" t="s">
        <v>35049</v>
      </c>
      <c r="K269" s="135" t="s">
        <v>35809</v>
      </c>
      <c r="L269" s="163"/>
      <c r="M269" s="163"/>
      <c r="N269" s="163"/>
      <c r="O269" s="135" t="s">
        <v>647</v>
      </c>
    </row>
    <row r="270" spans="1:15">
      <c r="A270" s="135">
        <v>293</v>
      </c>
      <c r="B270" s="135" t="s">
        <v>29398</v>
      </c>
      <c r="C270" s="135" t="s">
        <v>29397</v>
      </c>
      <c r="D270" s="135" t="s">
        <v>2278</v>
      </c>
      <c r="E270" s="135" t="s">
        <v>2277</v>
      </c>
      <c r="F270" s="135" t="s">
        <v>36347</v>
      </c>
      <c r="G270" s="135" t="s">
        <v>35819</v>
      </c>
      <c r="H270" s="135" t="s">
        <v>632</v>
      </c>
      <c r="I270" s="135"/>
      <c r="J270" s="135" t="s">
        <v>35049</v>
      </c>
      <c r="K270" s="135" t="s">
        <v>35809</v>
      </c>
      <c r="L270" s="163"/>
      <c r="M270" s="163"/>
      <c r="N270" s="163"/>
      <c r="O270" s="135" t="s">
        <v>35825</v>
      </c>
    </row>
    <row r="271" spans="1:15">
      <c r="A271" s="135">
        <v>294</v>
      </c>
      <c r="B271" s="135" t="s">
        <v>2280</v>
      </c>
      <c r="C271" s="135" t="s">
        <v>2279</v>
      </c>
      <c r="D271" s="135" t="s">
        <v>2278</v>
      </c>
      <c r="E271" s="135" t="s">
        <v>2277</v>
      </c>
      <c r="F271" s="135" t="s">
        <v>36348</v>
      </c>
      <c r="G271" s="135" t="s">
        <v>35819</v>
      </c>
      <c r="H271" s="135" t="s">
        <v>632</v>
      </c>
      <c r="I271" s="135"/>
      <c r="J271" s="135" t="s">
        <v>35049</v>
      </c>
      <c r="K271" s="135" t="s">
        <v>35809</v>
      </c>
      <c r="L271" s="163"/>
      <c r="M271" s="163"/>
      <c r="N271" s="163"/>
      <c r="O271" s="135" t="s">
        <v>647</v>
      </c>
    </row>
    <row r="272" spans="1:15">
      <c r="A272" s="135">
        <v>295</v>
      </c>
      <c r="B272" s="135" t="s">
        <v>29334</v>
      </c>
      <c r="C272" s="135" t="s">
        <v>29333</v>
      </c>
      <c r="D272" s="135" t="s">
        <v>2278</v>
      </c>
      <c r="E272" s="135" t="s">
        <v>2277</v>
      </c>
      <c r="F272" s="135" t="s">
        <v>36349</v>
      </c>
      <c r="G272" s="135" t="s">
        <v>35819</v>
      </c>
      <c r="H272" s="135" t="s">
        <v>632</v>
      </c>
      <c r="I272" s="135"/>
      <c r="J272" s="135" t="s">
        <v>35049</v>
      </c>
      <c r="K272" s="135" t="s">
        <v>35809</v>
      </c>
      <c r="L272" s="163"/>
      <c r="M272" s="163"/>
      <c r="N272" s="163"/>
      <c r="O272" s="135" t="s">
        <v>35825</v>
      </c>
    </row>
    <row r="273" spans="1:15">
      <c r="A273" s="135">
        <v>296</v>
      </c>
      <c r="B273" s="135" t="s">
        <v>29318</v>
      </c>
      <c r="C273" s="135" t="s">
        <v>29317</v>
      </c>
      <c r="D273" s="135" t="s">
        <v>2278</v>
      </c>
      <c r="E273" s="135" t="s">
        <v>2277</v>
      </c>
      <c r="F273" s="135" t="s">
        <v>36350</v>
      </c>
      <c r="G273" s="135" t="s">
        <v>35819</v>
      </c>
      <c r="H273" s="135" t="s">
        <v>632</v>
      </c>
      <c r="I273" s="135"/>
      <c r="J273" s="135" t="s">
        <v>35049</v>
      </c>
      <c r="K273" s="135" t="s">
        <v>35823</v>
      </c>
      <c r="L273" s="163" t="s">
        <v>35050</v>
      </c>
      <c r="M273" s="163" t="s">
        <v>2277</v>
      </c>
      <c r="N273" s="163" t="s">
        <v>36351</v>
      </c>
      <c r="O273" s="135" t="s">
        <v>35825</v>
      </c>
    </row>
    <row r="274" spans="1:15" hidden="1">
      <c r="A274" s="135">
        <v>297</v>
      </c>
      <c r="B274" s="135" t="s">
        <v>36352</v>
      </c>
      <c r="C274" s="135" t="s">
        <v>36353</v>
      </c>
      <c r="D274" s="135" t="s">
        <v>2278</v>
      </c>
      <c r="E274" s="135" t="s">
        <v>2277</v>
      </c>
      <c r="F274" s="135" t="s">
        <v>36354</v>
      </c>
      <c r="G274" s="135" t="s">
        <v>35808</v>
      </c>
      <c r="H274" s="135" t="s">
        <v>632</v>
      </c>
      <c r="I274" s="135"/>
      <c r="J274" s="135" t="s">
        <v>35049</v>
      </c>
      <c r="K274" s="135" t="s">
        <v>35809</v>
      </c>
      <c r="L274" s="163"/>
      <c r="M274" s="163"/>
      <c r="N274" s="163"/>
      <c r="O274" s="135" t="s">
        <v>647</v>
      </c>
    </row>
    <row r="275" spans="1:15" hidden="1">
      <c r="A275" s="135">
        <v>298</v>
      </c>
      <c r="B275" s="135" t="s">
        <v>36355</v>
      </c>
      <c r="C275" s="135" t="s">
        <v>36356</v>
      </c>
      <c r="D275" s="135" t="s">
        <v>2278</v>
      </c>
      <c r="E275" s="135" t="s">
        <v>2277</v>
      </c>
      <c r="F275" s="135" t="s">
        <v>36357</v>
      </c>
      <c r="G275" s="135" t="s">
        <v>35808</v>
      </c>
      <c r="H275" s="135" t="s">
        <v>632</v>
      </c>
      <c r="I275" s="135"/>
      <c r="J275" s="135" t="s">
        <v>35049</v>
      </c>
      <c r="K275" s="135" t="s">
        <v>35809</v>
      </c>
      <c r="L275" s="163"/>
      <c r="M275" s="163"/>
      <c r="N275" s="163"/>
      <c r="O275" s="135" t="s">
        <v>647</v>
      </c>
    </row>
    <row r="276" spans="1:15">
      <c r="A276" s="135">
        <v>299</v>
      </c>
      <c r="B276" s="135" t="s">
        <v>2295</v>
      </c>
      <c r="C276" s="135" t="s">
        <v>2294</v>
      </c>
      <c r="D276" s="135" t="s">
        <v>2278</v>
      </c>
      <c r="E276" s="135" t="s">
        <v>2277</v>
      </c>
      <c r="F276" s="135" t="s">
        <v>36358</v>
      </c>
      <c r="G276" s="135" t="s">
        <v>35819</v>
      </c>
      <c r="H276" s="135" t="s">
        <v>632</v>
      </c>
      <c r="I276" s="135"/>
      <c r="J276" s="135" t="s">
        <v>35049</v>
      </c>
      <c r="K276" s="135" t="s">
        <v>35809</v>
      </c>
      <c r="L276" s="163"/>
      <c r="M276" s="163"/>
      <c r="N276" s="163"/>
      <c r="O276" s="135" t="s">
        <v>647</v>
      </c>
    </row>
    <row r="277" spans="1:15">
      <c r="A277" s="135">
        <v>300</v>
      </c>
      <c r="B277" s="135" t="s">
        <v>2304</v>
      </c>
      <c r="C277" s="135" t="s">
        <v>2303</v>
      </c>
      <c r="D277" s="135" t="s">
        <v>2278</v>
      </c>
      <c r="E277" s="135" t="s">
        <v>2277</v>
      </c>
      <c r="F277" s="135" t="s">
        <v>36359</v>
      </c>
      <c r="G277" s="135" t="s">
        <v>35819</v>
      </c>
      <c r="H277" s="135" t="s">
        <v>632</v>
      </c>
      <c r="I277" s="135"/>
      <c r="J277" s="135" t="s">
        <v>35049</v>
      </c>
      <c r="K277" s="135" t="s">
        <v>35809</v>
      </c>
      <c r="L277" s="163"/>
      <c r="M277" s="163"/>
      <c r="N277" s="163"/>
      <c r="O277" s="135" t="s">
        <v>647</v>
      </c>
    </row>
    <row r="278" spans="1:15">
      <c r="A278" s="135">
        <v>301</v>
      </c>
      <c r="B278" s="135" t="s">
        <v>29254</v>
      </c>
      <c r="C278" s="135" t="s">
        <v>29253</v>
      </c>
      <c r="D278" s="135" t="s">
        <v>2278</v>
      </c>
      <c r="E278" s="135" t="s">
        <v>2277</v>
      </c>
      <c r="F278" s="135" t="s">
        <v>36360</v>
      </c>
      <c r="G278" s="135" t="s">
        <v>35819</v>
      </c>
      <c r="H278" s="135" t="s">
        <v>632</v>
      </c>
      <c r="I278" s="135"/>
      <c r="J278" s="135" t="s">
        <v>35049</v>
      </c>
      <c r="K278" s="135" t="s">
        <v>35809</v>
      </c>
      <c r="L278" s="163"/>
      <c r="M278" s="163"/>
      <c r="N278" s="163"/>
      <c r="O278" s="135" t="s">
        <v>35825</v>
      </c>
    </row>
    <row r="279" spans="1:15" hidden="1">
      <c r="A279" s="135">
        <v>302</v>
      </c>
      <c r="B279" s="135" t="s">
        <v>36361</v>
      </c>
      <c r="C279" s="135" t="s">
        <v>35841</v>
      </c>
      <c r="D279" s="135" t="s">
        <v>2278</v>
      </c>
      <c r="E279" s="135" t="s">
        <v>2277</v>
      </c>
      <c r="F279" s="135" t="s">
        <v>36362</v>
      </c>
      <c r="G279" s="135" t="s">
        <v>35808</v>
      </c>
      <c r="H279" s="135" t="s">
        <v>632</v>
      </c>
      <c r="I279" s="135"/>
      <c r="J279" s="135" t="s">
        <v>35049</v>
      </c>
      <c r="K279" s="135" t="s">
        <v>35809</v>
      </c>
      <c r="L279" s="163"/>
      <c r="M279" s="163"/>
      <c r="N279" s="163"/>
      <c r="O279" s="135" t="s">
        <v>647</v>
      </c>
    </row>
    <row r="280" spans="1:15" hidden="1">
      <c r="A280" s="135">
        <v>303</v>
      </c>
      <c r="B280" s="135" t="s">
        <v>36363</v>
      </c>
      <c r="C280" s="135" t="s">
        <v>36364</v>
      </c>
      <c r="D280" s="135" t="s">
        <v>2278</v>
      </c>
      <c r="E280" s="135" t="s">
        <v>2277</v>
      </c>
      <c r="F280" s="135" t="s">
        <v>36365</v>
      </c>
      <c r="G280" s="135" t="s">
        <v>35808</v>
      </c>
      <c r="H280" s="135" t="s">
        <v>632</v>
      </c>
      <c r="I280" s="135"/>
      <c r="J280" s="135" t="s">
        <v>35049</v>
      </c>
      <c r="K280" s="135" t="s">
        <v>35809</v>
      </c>
      <c r="L280" s="163"/>
      <c r="M280" s="163"/>
      <c r="N280" s="163"/>
      <c r="O280" s="135" t="s">
        <v>647</v>
      </c>
    </row>
    <row r="281" spans="1:15">
      <c r="A281" s="135">
        <v>304</v>
      </c>
      <c r="B281" s="135" t="s">
        <v>29278</v>
      </c>
      <c r="C281" s="135" t="s">
        <v>29277</v>
      </c>
      <c r="D281" s="135" t="s">
        <v>2278</v>
      </c>
      <c r="E281" s="135" t="s">
        <v>2277</v>
      </c>
      <c r="F281" s="135" t="s">
        <v>36366</v>
      </c>
      <c r="G281" s="135" t="s">
        <v>35819</v>
      </c>
      <c r="H281" s="135" t="s">
        <v>632</v>
      </c>
      <c r="I281" s="135"/>
      <c r="J281" s="135" t="s">
        <v>35049</v>
      </c>
      <c r="K281" s="135" t="s">
        <v>35809</v>
      </c>
      <c r="L281" s="163"/>
      <c r="M281" s="163"/>
      <c r="N281" s="163"/>
      <c r="O281" s="135" t="s">
        <v>35825</v>
      </c>
    </row>
    <row r="282" spans="1:15" hidden="1">
      <c r="A282" s="135">
        <v>305</v>
      </c>
      <c r="B282" s="135" t="s">
        <v>36367</v>
      </c>
      <c r="C282" s="135" t="s">
        <v>781</v>
      </c>
      <c r="D282" s="135" t="s">
        <v>2313</v>
      </c>
      <c r="E282" s="135" t="s">
        <v>2312</v>
      </c>
      <c r="F282" s="135" t="s">
        <v>36368</v>
      </c>
      <c r="G282" s="135" t="s">
        <v>35808</v>
      </c>
      <c r="H282" s="135" t="s">
        <v>632</v>
      </c>
      <c r="I282" s="135"/>
      <c r="J282" s="135" t="s">
        <v>35049</v>
      </c>
      <c r="K282" s="135" t="s">
        <v>35809</v>
      </c>
      <c r="L282" s="163"/>
      <c r="M282" s="163"/>
      <c r="N282" s="163"/>
      <c r="O282" s="135" t="s">
        <v>647</v>
      </c>
    </row>
    <row r="283" spans="1:15">
      <c r="A283" s="135">
        <v>306</v>
      </c>
      <c r="B283" s="135" t="s">
        <v>2314</v>
      </c>
      <c r="C283" s="135" t="s">
        <v>810</v>
      </c>
      <c r="D283" s="135" t="s">
        <v>2313</v>
      </c>
      <c r="E283" s="135" t="s">
        <v>2312</v>
      </c>
      <c r="F283" s="135" t="s">
        <v>36369</v>
      </c>
      <c r="G283" s="135" t="s">
        <v>35819</v>
      </c>
      <c r="H283" s="135" t="s">
        <v>632</v>
      </c>
      <c r="I283" s="135"/>
      <c r="J283" s="135" t="s">
        <v>35049</v>
      </c>
      <c r="K283" s="135" t="s">
        <v>35809</v>
      </c>
      <c r="L283" s="163"/>
      <c r="M283" s="163"/>
      <c r="N283" s="163"/>
      <c r="O283" s="135" t="s">
        <v>647</v>
      </c>
    </row>
    <row r="284" spans="1:15">
      <c r="A284" s="135">
        <v>307</v>
      </c>
      <c r="B284" s="135" t="s">
        <v>2334</v>
      </c>
      <c r="C284" s="135" t="s">
        <v>838</v>
      </c>
      <c r="D284" s="135" t="s">
        <v>2313</v>
      </c>
      <c r="E284" s="135" t="s">
        <v>2312</v>
      </c>
      <c r="F284" s="135" t="s">
        <v>36370</v>
      </c>
      <c r="G284" s="135" t="s">
        <v>35819</v>
      </c>
      <c r="H284" s="135" t="s">
        <v>632</v>
      </c>
      <c r="I284" s="135"/>
      <c r="J284" s="135" t="s">
        <v>35049</v>
      </c>
      <c r="K284" s="135" t="s">
        <v>35809</v>
      </c>
      <c r="L284" s="163"/>
      <c r="M284" s="163"/>
      <c r="N284" s="163"/>
      <c r="O284" s="135" t="s">
        <v>647</v>
      </c>
    </row>
    <row r="285" spans="1:15" hidden="1">
      <c r="A285" s="135">
        <v>308</v>
      </c>
      <c r="B285" s="135" t="s">
        <v>36371</v>
      </c>
      <c r="C285" s="135" t="s">
        <v>35841</v>
      </c>
      <c r="D285" s="135" t="s">
        <v>2313</v>
      </c>
      <c r="E285" s="135" t="s">
        <v>2312</v>
      </c>
      <c r="F285" s="135" t="s">
        <v>36372</v>
      </c>
      <c r="G285" s="135" t="s">
        <v>35808</v>
      </c>
      <c r="H285" s="135" t="s">
        <v>632</v>
      </c>
      <c r="I285" s="135"/>
      <c r="J285" s="135" t="s">
        <v>35049</v>
      </c>
      <c r="K285" s="135" t="s">
        <v>35809</v>
      </c>
      <c r="L285" s="163"/>
      <c r="M285" s="163"/>
      <c r="N285" s="163"/>
      <c r="O285" s="135" t="s">
        <v>647</v>
      </c>
    </row>
    <row r="286" spans="1:15" hidden="1">
      <c r="A286" s="135">
        <v>309</v>
      </c>
      <c r="B286" s="135" t="s">
        <v>36373</v>
      </c>
      <c r="C286" s="135" t="s">
        <v>2279</v>
      </c>
      <c r="D286" s="135" t="s">
        <v>2313</v>
      </c>
      <c r="E286" s="135" t="s">
        <v>2312</v>
      </c>
      <c r="F286" s="135" t="s">
        <v>36374</v>
      </c>
      <c r="G286" s="135" t="s">
        <v>35808</v>
      </c>
      <c r="H286" s="135" t="s">
        <v>632</v>
      </c>
      <c r="I286" s="135"/>
      <c r="J286" s="135" t="s">
        <v>35049</v>
      </c>
      <c r="K286" s="135" t="s">
        <v>35809</v>
      </c>
      <c r="L286" s="163"/>
      <c r="M286" s="163"/>
      <c r="N286" s="163"/>
      <c r="O286" s="135" t="s">
        <v>647</v>
      </c>
    </row>
    <row r="287" spans="1:15" hidden="1">
      <c r="A287" s="135">
        <v>310</v>
      </c>
      <c r="B287" s="135" t="s">
        <v>36375</v>
      </c>
      <c r="C287" s="135" t="s">
        <v>29317</v>
      </c>
      <c r="D287" s="135" t="s">
        <v>2313</v>
      </c>
      <c r="E287" s="135" t="s">
        <v>2312</v>
      </c>
      <c r="F287" s="135" t="s">
        <v>36376</v>
      </c>
      <c r="G287" s="135" t="s">
        <v>35808</v>
      </c>
      <c r="H287" s="135" t="s">
        <v>632</v>
      </c>
      <c r="I287" s="135"/>
      <c r="J287" s="135" t="s">
        <v>35049</v>
      </c>
      <c r="K287" s="135" t="s">
        <v>35823</v>
      </c>
      <c r="L287" s="163" t="s">
        <v>35050</v>
      </c>
      <c r="M287" s="163" t="s">
        <v>2277</v>
      </c>
      <c r="N287" s="163" t="s">
        <v>36377</v>
      </c>
      <c r="O287" s="135"/>
    </row>
    <row r="288" spans="1:15">
      <c r="A288" s="135">
        <v>311</v>
      </c>
      <c r="B288" s="135" t="s">
        <v>2349</v>
      </c>
      <c r="C288" s="135" t="s">
        <v>1096</v>
      </c>
      <c r="D288" s="135" t="s">
        <v>2348</v>
      </c>
      <c r="E288" s="135" t="s">
        <v>2347</v>
      </c>
      <c r="F288" s="135" t="s">
        <v>36378</v>
      </c>
      <c r="G288" s="135" t="s">
        <v>35819</v>
      </c>
      <c r="H288" s="135" t="s">
        <v>632</v>
      </c>
      <c r="I288" s="135"/>
      <c r="J288" s="135" t="s">
        <v>35049</v>
      </c>
      <c r="K288" s="135" t="s">
        <v>35823</v>
      </c>
      <c r="L288" s="163" t="s">
        <v>35050</v>
      </c>
      <c r="M288" s="163" t="s">
        <v>35093</v>
      </c>
      <c r="N288" s="163" t="s">
        <v>35903</v>
      </c>
      <c r="O288" s="135" t="s">
        <v>647</v>
      </c>
    </row>
    <row r="289" spans="1:15" hidden="1">
      <c r="A289" s="135">
        <v>312</v>
      </c>
      <c r="B289" s="135" t="s">
        <v>36379</v>
      </c>
      <c r="C289" s="135" t="s">
        <v>36380</v>
      </c>
      <c r="D289" s="135" t="s">
        <v>2348</v>
      </c>
      <c r="E289" s="135" t="s">
        <v>2347</v>
      </c>
      <c r="F289" s="135" t="s">
        <v>36381</v>
      </c>
      <c r="G289" s="135" t="s">
        <v>35808</v>
      </c>
      <c r="H289" s="135" t="s">
        <v>632</v>
      </c>
      <c r="I289" s="135"/>
      <c r="J289" s="135" t="s">
        <v>35049</v>
      </c>
      <c r="K289" s="135" t="s">
        <v>35809</v>
      </c>
      <c r="L289" s="163"/>
      <c r="M289" s="163"/>
      <c r="N289" s="163"/>
      <c r="O289" s="135" t="s">
        <v>647</v>
      </c>
    </row>
    <row r="290" spans="1:15">
      <c r="A290" s="135">
        <v>313</v>
      </c>
      <c r="B290" s="135" t="s">
        <v>2378</v>
      </c>
      <c r="C290" s="135" t="s">
        <v>2377</v>
      </c>
      <c r="D290" s="135" t="s">
        <v>2348</v>
      </c>
      <c r="E290" s="135" t="s">
        <v>2347</v>
      </c>
      <c r="F290" s="135" t="s">
        <v>36382</v>
      </c>
      <c r="G290" s="135" t="s">
        <v>35819</v>
      </c>
      <c r="H290" s="135" t="s">
        <v>632</v>
      </c>
      <c r="I290" s="135"/>
      <c r="J290" s="135" t="s">
        <v>35049</v>
      </c>
      <c r="K290" s="135" t="s">
        <v>35809</v>
      </c>
      <c r="L290" s="163"/>
      <c r="M290" s="163"/>
      <c r="N290" s="163"/>
      <c r="O290" s="135" t="s">
        <v>647</v>
      </c>
    </row>
    <row r="291" spans="1:15">
      <c r="A291" s="135">
        <v>314</v>
      </c>
      <c r="B291" s="135" t="s">
        <v>2393</v>
      </c>
      <c r="C291" s="135" t="s">
        <v>2392</v>
      </c>
      <c r="D291" s="135" t="s">
        <v>2348</v>
      </c>
      <c r="E291" s="135" t="s">
        <v>2347</v>
      </c>
      <c r="F291" s="135" t="s">
        <v>36383</v>
      </c>
      <c r="G291" s="135" t="s">
        <v>35819</v>
      </c>
      <c r="H291" s="135" t="s">
        <v>632</v>
      </c>
      <c r="I291" s="135"/>
      <c r="J291" s="135" t="s">
        <v>35049</v>
      </c>
      <c r="K291" s="135" t="s">
        <v>35809</v>
      </c>
      <c r="L291" s="163"/>
      <c r="M291" s="163"/>
      <c r="N291" s="163"/>
      <c r="O291" s="135" t="s">
        <v>647</v>
      </c>
    </row>
    <row r="292" spans="1:15" hidden="1">
      <c r="A292" s="135">
        <v>315</v>
      </c>
      <c r="B292" s="135" t="s">
        <v>36384</v>
      </c>
      <c r="C292" s="135" t="s">
        <v>35841</v>
      </c>
      <c r="D292" s="135" t="s">
        <v>2348</v>
      </c>
      <c r="E292" s="135" t="s">
        <v>2347</v>
      </c>
      <c r="F292" s="135" t="s">
        <v>36385</v>
      </c>
      <c r="G292" s="135" t="s">
        <v>35808</v>
      </c>
      <c r="H292" s="135" t="s">
        <v>632</v>
      </c>
      <c r="I292" s="135"/>
      <c r="J292" s="135" t="s">
        <v>35049</v>
      </c>
      <c r="K292" s="135" t="s">
        <v>35809</v>
      </c>
      <c r="L292" s="163"/>
      <c r="M292" s="163"/>
      <c r="N292" s="163"/>
      <c r="O292" s="135" t="s">
        <v>647</v>
      </c>
    </row>
    <row r="293" spans="1:15" hidden="1">
      <c r="A293" s="135">
        <v>316</v>
      </c>
      <c r="B293" s="135" t="s">
        <v>36386</v>
      </c>
      <c r="C293" s="135" t="s">
        <v>781</v>
      </c>
      <c r="D293" s="135" t="s">
        <v>2401</v>
      </c>
      <c r="E293" s="135" t="s">
        <v>2400</v>
      </c>
      <c r="F293" s="135" t="s">
        <v>36387</v>
      </c>
      <c r="G293" s="135" t="s">
        <v>35808</v>
      </c>
      <c r="H293" s="135" t="s">
        <v>632</v>
      </c>
      <c r="I293" s="135"/>
      <c r="J293" s="135" t="s">
        <v>35049</v>
      </c>
      <c r="K293" s="135" t="s">
        <v>35809</v>
      </c>
      <c r="L293" s="163"/>
      <c r="M293" s="163"/>
      <c r="N293" s="163"/>
      <c r="O293" s="135" t="s">
        <v>647</v>
      </c>
    </row>
    <row r="294" spans="1:15" hidden="1">
      <c r="A294" s="135">
        <v>317</v>
      </c>
      <c r="B294" s="135" t="s">
        <v>36388</v>
      </c>
      <c r="C294" s="135" t="s">
        <v>36380</v>
      </c>
      <c r="D294" s="135" t="s">
        <v>2401</v>
      </c>
      <c r="E294" s="135" t="s">
        <v>2400</v>
      </c>
      <c r="F294" s="135" t="s">
        <v>36389</v>
      </c>
      <c r="G294" s="135" t="s">
        <v>35808</v>
      </c>
      <c r="H294" s="135" t="s">
        <v>632</v>
      </c>
      <c r="I294" s="135"/>
      <c r="J294" s="135" t="s">
        <v>35049</v>
      </c>
      <c r="K294" s="135" t="s">
        <v>35809</v>
      </c>
      <c r="L294" s="163"/>
      <c r="M294" s="163"/>
      <c r="N294" s="163"/>
      <c r="O294" s="135" t="s">
        <v>647</v>
      </c>
    </row>
    <row r="295" spans="1:15">
      <c r="A295" s="135">
        <v>318</v>
      </c>
      <c r="B295" s="135" t="s">
        <v>2402</v>
      </c>
      <c r="C295" s="135" t="s">
        <v>1096</v>
      </c>
      <c r="D295" s="135" t="s">
        <v>2401</v>
      </c>
      <c r="E295" s="135" t="s">
        <v>2400</v>
      </c>
      <c r="F295" s="135" t="s">
        <v>36390</v>
      </c>
      <c r="G295" s="135" t="s">
        <v>35819</v>
      </c>
      <c r="H295" s="135" t="s">
        <v>632</v>
      </c>
      <c r="I295" s="135"/>
      <c r="J295" s="135" t="s">
        <v>35049</v>
      </c>
      <c r="K295" s="135" t="s">
        <v>35809</v>
      </c>
      <c r="L295" s="163"/>
      <c r="M295" s="163"/>
      <c r="N295" s="163"/>
      <c r="O295" s="135" t="s">
        <v>647</v>
      </c>
    </row>
    <row r="296" spans="1:15" ht="28.5">
      <c r="A296" s="135">
        <v>319</v>
      </c>
      <c r="B296" s="135" t="s">
        <v>2429</v>
      </c>
      <c r="C296" s="135" t="s">
        <v>2428</v>
      </c>
      <c r="D296" s="135" t="s">
        <v>2401</v>
      </c>
      <c r="E296" s="135" t="s">
        <v>2400</v>
      </c>
      <c r="F296" s="135" t="s">
        <v>36391</v>
      </c>
      <c r="G296" s="135" t="s">
        <v>35819</v>
      </c>
      <c r="H296" s="135" t="s">
        <v>632</v>
      </c>
      <c r="I296" s="135"/>
      <c r="J296" s="135" t="s">
        <v>35049</v>
      </c>
      <c r="K296" s="135" t="s">
        <v>35823</v>
      </c>
      <c r="L296" s="163" t="s">
        <v>35050</v>
      </c>
      <c r="M296" s="163" t="s">
        <v>35095</v>
      </c>
      <c r="N296" s="163" t="s">
        <v>36392</v>
      </c>
      <c r="O296" s="135" t="s">
        <v>647</v>
      </c>
    </row>
    <row r="297" spans="1:15" hidden="1">
      <c r="A297" s="135">
        <v>320</v>
      </c>
      <c r="B297" s="135" t="s">
        <v>36393</v>
      </c>
      <c r="C297" s="135" t="s">
        <v>35841</v>
      </c>
      <c r="D297" s="135" t="s">
        <v>2401</v>
      </c>
      <c r="E297" s="135" t="s">
        <v>2400</v>
      </c>
      <c r="F297" s="135" t="s">
        <v>36394</v>
      </c>
      <c r="G297" s="135" t="s">
        <v>35808</v>
      </c>
      <c r="H297" s="135" t="s">
        <v>632</v>
      </c>
      <c r="I297" s="135"/>
      <c r="J297" s="135" t="s">
        <v>35049</v>
      </c>
      <c r="K297" s="135" t="s">
        <v>35809</v>
      </c>
      <c r="L297" s="163"/>
      <c r="M297" s="163"/>
      <c r="N297" s="163"/>
      <c r="O297" s="135" t="s">
        <v>647</v>
      </c>
    </row>
    <row r="298" spans="1:15" hidden="1">
      <c r="A298" s="135">
        <v>321</v>
      </c>
      <c r="B298" s="135" t="s">
        <v>36395</v>
      </c>
      <c r="C298" s="135" t="s">
        <v>781</v>
      </c>
      <c r="D298" s="135" t="s">
        <v>2443</v>
      </c>
      <c r="E298" s="135" t="s">
        <v>2442</v>
      </c>
      <c r="F298" s="135" t="s">
        <v>36396</v>
      </c>
      <c r="G298" s="135" t="s">
        <v>35808</v>
      </c>
      <c r="H298" s="135" t="s">
        <v>632</v>
      </c>
      <c r="I298" s="135"/>
      <c r="J298" s="135" t="s">
        <v>35049</v>
      </c>
      <c r="K298" s="135" t="s">
        <v>35809</v>
      </c>
      <c r="L298" s="163"/>
      <c r="M298" s="163"/>
      <c r="N298" s="163"/>
      <c r="O298" s="135" t="s">
        <v>647</v>
      </c>
    </row>
    <row r="299" spans="1:15" hidden="1">
      <c r="A299" s="135">
        <v>331</v>
      </c>
      <c r="B299" s="135" t="s">
        <v>36397</v>
      </c>
      <c r="C299" s="135" t="s">
        <v>810</v>
      </c>
      <c r="D299" s="135" t="s">
        <v>2443</v>
      </c>
      <c r="E299" s="135" t="s">
        <v>2442</v>
      </c>
      <c r="F299" s="135" t="s">
        <v>36398</v>
      </c>
      <c r="G299" s="135" t="s">
        <v>35808</v>
      </c>
      <c r="H299" s="135" t="s">
        <v>632</v>
      </c>
      <c r="I299" s="135"/>
      <c r="J299" s="135" t="s">
        <v>35049</v>
      </c>
      <c r="K299" s="135" t="s">
        <v>35809</v>
      </c>
      <c r="L299" s="163"/>
      <c r="M299" s="163"/>
      <c r="N299" s="163"/>
      <c r="O299" s="135" t="s">
        <v>647</v>
      </c>
    </row>
    <row r="300" spans="1:15" hidden="1">
      <c r="A300" s="135">
        <v>332</v>
      </c>
      <c r="B300" s="135" t="s">
        <v>36399</v>
      </c>
      <c r="C300" s="135" t="s">
        <v>838</v>
      </c>
      <c r="D300" s="135" t="s">
        <v>2443</v>
      </c>
      <c r="E300" s="135" t="s">
        <v>2442</v>
      </c>
      <c r="F300" s="135" t="s">
        <v>36400</v>
      </c>
      <c r="G300" s="135" t="s">
        <v>35808</v>
      </c>
      <c r="H300" s="135" t="s">
        <v>632</v>
      </c>
      <c r="I300" s="135"/>
      <c r="J300" s="135" t="s">
        <v>35049</v>
      </c>
      <c r="K300" s="135" t="s">
        <v>35809</v>
      </c>
      <c r="L300" s="163"/>
      <c r="M300" s="163"/>
      <c r="N300" s="163"/>
      <c r="O300" s="135" t="s">
        <v>647</v>
      </c>
    </row>
    <row r="301" spans="1:15">
      <c r="A301" s="135">
        <v>333</v>
      </c>
      <c r="B301" s="135" t="s">
        <v>2445</v>
      </c>
      <c r="C301" s="135" t="s">
        <v>2444</v>
      </c>
      <c r="D301" s="135" t="s">
        <v>2443</v>
      </c>
      <c r="E301" s="135" t="s">
        <v>2442</v>
      </c>
      <c r="F301" s="135" t="s">
        <v>36401</v>
      </c>
      <c r="G301" s="135" t="s">
        <v>35819</v>
      </c>
      <c r="H301" s="135" t="s">
        <v>632</v>
      </c>
      <c r="I301" s="135"/>
      <c r="J301" s="135" t="s">
        <v>35049</v>
      </c>
      <c r="K301" s="135" t="s">
        <v>35809</v>
      </c>
      <c r="L301" s="163"/>
      <c r="M301" s="163"/>
      <c r="N301" s="163"/>
      <c r="O301" s="135" t="s">
        <v>647</v>
      </c>
    </row>
    <row r="302" spans="1:15">
      <c r="A302" s="135">
        <v>334</v>
      </c>
      <c r="B302" s="135" t="s">
        <v>2480</v>
      </c>
      <c r="C302" s="135" t="s">
        <v>2479</v>
      </c>
      <c r="D302" s="135" t="s">
        <v>2443</v>
      </c>
      <c r="E302" s="135" t="s">
        <v>2442</v>
      </c>
      <c r="F302" s="135" t="s">
        <v>36402</v>
      </c>
      <c r="G302" s="135" t="s">
        <v>35819</v>
      </c>
      <c r="H302" s="135" t="s">
        <v>632</v>
      </c>
      <c r="I302" s="135"/>
      <c r="J302" s="135" t="s">
        <v>35049</v>
      </c>
      <c r="K302" s="135" t="s">
        <v>35809</v>
      </c>
      <c r="L302" s="163"/>
      <c r="M302" s="163"/>
      <c r="N302" s="163"/>
      <c r="O302" s="135" t="s">
        <v>647</v>
      </c>
    </row>
    <row r="303" spans="1:15">
      <c r="A303" s="135">
        <v>335</v>
      </c>
      <c r="B303" s="135" t="s">
        <v>2515</v>
      </c>
      <c r="C303" s="135" t="s">
        <v>2514</v>
      </c>
      <c r="D303" s="135" t="s">
        <v>2443</v>
      </c>
      <c r="E303" s="135" t="s">
        <v>2442</v>
      </c>
      <c r="F303" s="135" t="s">
        <v>36403</v>
      </c>
      <c r="G303" s="135" t="s">
        <v>35819</v>
      </c>
      <c r="H303" s="135" t="s">
        <v>632</v>
      </c>
      <c r="I303" s="135"/>
      <c r="J303" s="135" t="s">
        <v>35049</v>
      </c>
      <c r="K303" s="135" t="s">
        <v>35809</v>
      </c>
      <c r="L303" s="163"/>
      <c r="M303" s="163"/>
      <c r="N303" s="163"/>
      <c r="O303" s="135" t="s">
        <v>647</v>
      </c>
    </row>
    <row r="304" spans="1:15" hidden="1">
      <c r="A304" s="135">
        <v>336</v>
      </c>
      <c r="B304" s="135" t="s">
        <v>36404</v>
      </c>
      <c r="C304" s="135" t="s">
        <v>35841</v>
      </c>
      <c r="D304" s="135" t="s">
        <v>2443</v>
      </c>
      <c r="E304" s="135" t="s">
        <v>2442</v>
      </c>
      <c r="F304" s="135" t="s">
        <v>36405</v>
      </c>
      <c r="G304" s="135" t="s">
        <v>35808</v>
      </c>
      <c r="H304" s="135" t="s">
        <v>632</v>
      </c>
      <c r="I304" s="135"/>
      <c r="J304" s="135" t="s">
        <v>35049</v>
      </c>
      <c r="K304" s="135" t="s">
        <v>35809</v>
      </c>
      <c r="L304" s="163"/>
      <c r="M304" s="163"/>
      <c r="N304" s="163"/>
      <c r="O304" s="135" t="s">
        <v>647</v>
      </c>
    </row>
    <row r="305" spans="1:15" hidden="1">
      <c r="A305" s="135">
        <v>355</v>
      </c>
      <c r="B305" s="135" t="s">
        <v>36406</v>
      </c>
      <c r="C305" s="135" t="s">
        <v>781</v>
      </c>
      <c r="D305" s="135" t="s">
        <v>2550</v>
      </c>
      <c r="E305" s="135" t="s">
        <v>2549</v>
      </c>
      <c r="F305" s="135" t="s">
        <v>36407</v>
      </c>
      <c r="G305" s="135" t="s">
        <v>35808</v>
      </c>
      <c r="H305" s="135" t="s">
        <v>632</v>
      </c>
      <c r="I305" s="135"/>
      <c r="J305" s="135" t="s">
        <v>35049</v>
      </c>
      <c r="K305" s="135" t="s">
        <v>35809</v>
      </c>
      <c r="L305" s="163"/>
      <c r="M305" s="163"/>
      <c r="N305" s="163"/>
      <c r="O305" s="135" t="s">
        <v>647</v>
      </c>
    </row>
    <row r="306" spans="1:15">
      <c r="A306" s="135">
        <v>356</v>
      </c>
      <c r="B306" s="135" t="s">
        <v>2552</v>
      </c>
      <c r="C306" s="135" t="s">
        <v>2551</v>
      </c>
      <c r="D306" s="135" t="s">
        <v>2550</v>
      </c>
      <c r="E306" s="135" t="s">
        <v>2549</v>
      </c>
      <c r="F306" s="135" t="s">
        <v>36408</v>
      </c>
      <c r="G306" s="135" t="s">
        <v>35819</v>
      </c>
      <c r="H306" s="135" t="s">
        <v>632</v>
      </c>
      <c r="I306" s="135"/>
      <c r="J306" s="135" t="s">
        <v>35049</v>
      </c>
      <c r="K306" s="135" t="s">
        <v>35823</v>
      </c>
      <c r="L306" s="163" t="s">
        <v>35050</v>
      </c>
      <c r="M306" s="163" t="s">
        <v>35098</v>
      </c>
      <c r="N306" s="163" t="s">
        <v>36409</v>
      </c>
      <c r="O306" s="135" t="s">
        <v>647</v>
      </c>
    </row>
    <row r="307" spans="1:15" hidden="1">
      <c r="A307" s="135">
        <v>357</v>
      </c>
      <c r="B307" s="135" t="s">
        <v>36410</v>
      </c>
      <c r="C307" s="135" t="s">
        <v>36411</v>
      </c>
      <c r="D307" s="135" t="s">
        <v>2550</v>
      </c>
      <c r="E307" s="135" t="s">
        <v>2549</v>
      </c>
      <c r="F307" s="135" t="s">
        <v>36412</v>
      </c>
      <c r="G307" s="135" t="s">
        <v>35808</v>
      </c>
      <c r="H307" s="135" t="s">
        <v>632</v>
      </c>
      <c r="I307" s="135"/>
      <c r="J307" s="135" t="s">
        <v>35049</v>
      </c>
      <c r="K307" s="135" t="s">
        <v>35823</v>
      </c>
      <c r="L307" s="163" t="s">
        <v>35050</v>
      </c>
      <c r="M307" s="163" t="s">
        <v>35098</v>
      </c>
      <c r="N307" s="163" t="s">
        <v>36413</v>
      </c>
      <c r="O307" s="135" t="s">
        <v>647</v>
      </c>
    </row>
    <row r="308" spans="1:15">
      <c r="A308" s="135">
        <v>358</v>
      </c>
      <c r="B308" s="135" t="s">
        <v>2589</v>
      </c>
      <c r="C308" s="135" t="s">
        <v>2588</v>
      </c>
      <c r="D308" s="135" t="s">
        <v>2550</v>
      </c>
      <c r="E308" s="135" t="s">
        <v>2549</v>
      </c>
      <c r="F308" s="135" t="s">
        <v>36414</v>
      </c>
      <c r="G308" s="135" t="s">
        <v>35819</v>
      </c>
      <c r="H308" s="135" t="s">
        <v>632</v>
      </c>
      <c r="I308" s="135"/>
      <c r="J308" s="135" t="s">
        <v>35049</v>
      </c>
      <c r="K308" s="135" t="s">
        <v>35809</v>
      </c>
      <c r="L308" s="163"/>
      <c r="M308" s="163"/>
      <c r="N308" s="163"/>
      <c r="O308" s="135" t="s">
        <v>647</v>
      </c>
    </row>
    <row r="309" spans="1:15" hidden="1">
      <c r="A309" s="135">
        <v>359</v>
      </c>
      <c r="B309" s="135" t="s">
        <v>36415</v>
      </c>
      <c r="C309" s="135" t="s">
        <v>36416</v>
      </c>
      <c r="D309" s="135" t="s">
        <v>2550</v>
      </c>
      <c r="E309" s="135" t="s">
        <v>2549</v>
      </c>
      <c r="F309" s="135" t="s">
        <v>36417</v>
      </c>
      <c r="G309" s="135" t="s">
        <v>35808</v>
      </c>
      <c r="H309" s="135" t="s">
        <v>632</v>
      </c>
      <c r="I309" s="135"/>
      <c r="J309" s="135" t="s">
        <v>35049</v>
      </c>
      <c r="K309" s="135" t="s">
        <v>35809</v>
      </c>
      <c r="L309" s="163"/>
      <c r="M309" s="163"/>
      <c r="N309" s="163"/>
      <c r="O309" s="135" t="s">
        <v>647</v>
      </c>
    </row>
    <row r="310" spans="1:15" hidden="1">
      <c r="A310" s="135">
        <v>360</v>
      </c>
      <c r="B310" s="135" t="s">
        <v>36418</v>
      </c>
      <c r="C310" s="135" t="s">
        <v>36419</v>
      </c>
      <c r="D310" s="135" t="s">
        <v>2550</v>
      </c>
      <c r="E310" s="135" t="s">
        <v>2549</v>
      </c>
      <c r="F310" s="135" t="s">
        <v>36420</v>
      </c>
      <c r="G310" s="135" t="s">
        <v>35808</v>
      </c>
      <c r="H310" s="135" t="s">
        <v>632</v>
      </c>
      <c r="I310" s="135"/>
      <c r="J310" s="135" t="s">
        <v>35049</v>
      </c>
      <c r="K310" s="135" t="s">
        <v>35809</v>
      </c>
      <c r="L310" s="163"/>
      <c r="M310" s="163"/>
      <c r="N310" s="163"/>
      <c r="O310" s="135" t="s">
        <v>647</v>
      </c>
    </row>
    <row r="311" spans="1:15" hidden="1">
      <c r="A311" s="135">
        <v>361</v>
      </c>
      <c r="B311" s="135" t="s">
        <v>36421</v>
      </c>
      <c r="C311" s="135" t="s">
        <v>35841</v>
      </c>
      <c r="D311" s="135" t="s">
        <v>2550</v>
      </c>
      <c r="E311" s="135" t="s">
        <v>2549</v>
      </c>
      <c r="F311" s="135" t="s">
        <v>36422</v>
      </c>
      <c r="G311" s="135" t="s">
        <v>35808</v>
      </c>
      <c r="H311" s="135" t="s">
        <v>632</v>
      </c>
      <c r="I311" s="135"/>
      <c r="J311" s="135" t="s">
        <v>35049</v>
      </c>
      <c r="K311" s="135" t="s">
        <v>35809</v>
      </c>
      <c r="L311" s="163"/>
      <c r="M311" s="163"/>
      <c r="N311" s="163"/>
      <c r="O311" s="135" t="s">
        <v>647</v>
      </c>
    </row>
    <row r="312" spans="1:15" hidden="1">
      <c r="A312" s="135">
        <v>362</v>
      </c>
      <c r="B312" s="135" t="s">
        <v>36423</v>
      </c>
      <c r="C312" s="135" t="s">
        <v>36130</v>
      </c>
      <c r="D312" s="135" t="s">
        <v>2550</v>
      </c>
      <c r="E312" s="135" t="s">
        <v>2549</v>
      </c>
      <c r="F312" s="135" t="s">
        <v>36424</v>
      </c>
      <c r="G312" s="135" t="s">
        <v>35808</v>
      </c>
      <c r="H312" s="135" t="s">
        <v>632</v>
      </c>
      <c r="I312" s="135"/>
      <c r="J312" s="135" t="s">
        <v>35049</v>
      </c>
      <c r="K312" s="135" t="s">
        <v>35823</v>
      </c>
      <c r="L312" s="163" t="s">
        <v>35050</v>
      </c>
      <c r="M312" s="163" t="s">
        <v>35098</v>
      </c>
      <c r="N312" s="163" t="s">
        <v>36425</v>
      </c>
      <c r="O312" s="135" t="s">
        <v>647</v>
      </c>
    </row>
    <row r="313" spans="1:15" hidden="1">
      <c r="A313" s="135">
        <v>363</v>
      </c>
      <c r="B313" s="135" t="s">
        <v>36426</v>
      </c>
      <c r="C313" s="135" t="s">
        <v>36173</v>
      </c>
      <c r="D313" s="135" t="s">
        <v>2550</v>
      </c>
      <c r="E313" s="135" t="s">
        <v>2549</v>
      </c>
      <c r="F313" s="135" t="s">
        <v>36427</v>
      </c>
      <c r="G313" s="135" t="s">
        <v>35808</v>
      </c>
      <c r="H313" s="135" t="s">
        <v>632</v>
      </c>
      <c r="I313" s="135"/>
      <c r="J313" s="135" t="s">
        <v>35049</v>
      </c>
      <c r="K313" s="135" t="s">
        <v>35823</v>
      </c>
      <c r="L313" s="163" t="s">
        <v>35050</v>
      </c>
      <c r="M313" s="163" t="s">
        <v>35098</v>
      </c>
      <c r="N313" s="163" t="s">
        <v>36428</v>
      </c>
      <c r="O313" s="135" t="s">
        <v>647</v>
      </c>
    </row>
    <row r="314" spans="1:15" hidden="1">
      <c r="A314" s="135">
        <v>364</v>
      </c>
      <c r="B314" s="135" t="s">
        <v>36429</v>
      </c>
      <c r="C314" s="135" t="s">
        <v>810</v>
      </c>
      <c r="D314" s="135" t="s">
        <v>2550</v>
      </c>
      <c r="E314" s="135" t="s">
        <v>2549</v>
      </c>
      <c r="F314" s="135" t="s">
        <v>36430</v>
      </c>
      <c r="G314" s="135" t="s">
        <v>35808</v>
      </c>
      <c r="H314" s="135" t="s">
        <v>632</v>
      </c>
      <c r="I314" s="135"/>
      <c r="J314" s="135" t="s">
        <v>35049</v>
      </c>
      <c r="K314" s="135" t="s">
        <v>35809</v>
      </c>
      <c r="L314" s="163"/>
      <c r="M314" s="163"/>
      <c r="N314" s="163"/>
      <c r="O314" s="135" t="s">
        <v>647</v>
      </c>
    </row>
    <row r="315" spans="1:15" hidden="1">
      <c r="A315" s="135">
        <v>365</v>
      </c>
      <c r="B315" s="135" t="s">
        <v>36431</v>
      </c>
      <c r="C315" s="135" t="s">
        <v>781</v>
      </c>
      <c r="D315" s="135" t="s">
        <v>2618</v>
      </c>
      <c r="E315" s="135" t="s">
        <v>2617</v>
      </c>
      <c r="F315" s="135" t="s">
        <v>36432</v>
      </c>
      <c r="G315" s="135" t="s">
        <v>35808</v>
      </c>
      <c r="H315" s="135" t="s">
        <v>632</v>
      </c>
      <c r="I315" s="135"/>
      <c r="J315" s="135" t="s">
        <v>35049</v>
      </c>
      <c r="K315" s="135" t="s">
        <v>35809</v>
      </c>
      <c r="L315" s="163"/>
      <c r="M315" s="163"/>
      <c r="N315" s="163"/>
      <c r="O315" s="135" t="s">
        <v>647</v>
      </c>
    </row>
    <row r="316" spans="1:15" hidden="1">
      <c r="A316" s="135">
        <v>366</v>
      </c>
      <c r="B316" s="135" t="s">
        <v>36433</v>
      </c>
      <c r="C316" s="135" t="s">
        <v>36337</v>
      </c>
      <c r="D316" s="135" t="s">
        <v>2618</v>
      </c>
      <c r="E316" s="135" t="s">
        <v>2617</v>
      </c>
      <c r="F316" s="135" t="s">
        <v>36434</v>
      </c>
      <c r="G316" s="135" t="s">
        <v>35808</v>
      </c>
      <c r="H316" s="135" t="s">
        <v>632</v>
      </c>
      <c r="I316" s="135"/>
      <c r="J316" s="135" t="s">
        <v>35049</v>
      </c>
      <c r="K316" s="135" t="s">
        <v>35809</v>
      </c>
      <c r="L316" s="163"/>
      <c r="M316" s="163"/>
      <c r="N316" s="163"/>
      <c r="O316" s="135" t="s">
        <v>647</v>
      </c>
    </row>
    <row r="317" spans="1:15">
      <c r="A317" s="135">
        <v>367</v>
      </c>
      <c r="B317" s="135" t="s">
        <v>2620</v>
      </c>
      <c r="C317" s="135" t="s">
        <v>2619</v>
      </c>
      <c r="D317" s="135" t="s">
        <v>2618</v>
      </c>
      <c r="E317" s="135" t="s">
        <v>2617</v>
      </c>
      <c r="F317" s="135" t="s">
        <v>36435</v>
      </c>
      <c r="G317" s="135" t="s">
        <v>35819</v>
      </c>
      <c r="H317" s="135" t="s">
        <v>632</v>
      </c>
      <c r="I317" s="135"/>
      <c r="J317" s="135" t="s">
        <v>35049</v>
      </c>
      <c r="K317" s="135" t="s">
        <v>35823</v>
      </c>
      <c r="L317" s="163" t="s">
        <v>35050</v>
      </c>
      <c r="M317" s="163" t="s">
        <v>35100</v>
      </c>
      <c r="N317" s="163" t="s">
        <v>36436</v>
      </c>
      <c r="O317" s="135" t="s">
        <v>647</v>
      </c>
    </row>
    <row r="318" spans="1:15" hidden="1">
      <c r="A318" s="135">
        <v>368</v>
      </c>
      <c r="B318" s="135" t="s">
        <v>36437</v>
      </c>
      <c r="C318" s="135" t="s">
        <v>35841</v>
      </c>
      <c r="D318" s="135" t="s">
        <v>2618</v>
      </c>
      <c r="E318" s="135" t="s">
        <v>2617</v>
      </c>
      <c r="F318" s="135" t="s">
        <v>36438</v>
      </c>
      <c r="G318" s="135" t="s">
        <v>35808</v>
      </c>
      <c r="H318" s="135" t="s">
        <v>632</v>
      </c>
      <c r="I318" s="135"/>
      <c r="J318" s="135" t="s">
        <v>35049</v>
      </c>
      <c r="K318" s="135" t="s">
        <v>35809</v>
      </c>
      <c r="L318" s="163"/>
      <c r="M318" s="163"/>
      <c r="N318" s="163"/>
      <c r="O318" s="135" t="s">
        <v>647</v>
      </c>
    </row>
    <row r="319" spans="1:15">
      <c r="A319" s="135">
        <v>369</v>
      </c>
      <c r="B319" s="135" t="s">
        <v>2654</v>
      </c>
      <c r="C319" s="135" t="s">
        <v>2653</v>
      </c>
      <c r="D319" s="135" t="s">
        <v>2618</v>
      </c>
      <c r="E319" s="135" t="s">
        <v>2617</v>
      </c>
      <c r="F319" s="135" t="s">
        <v>36439</v>
      </c>
      <c r="G319" s="135" t="s">
        <v>35819</v>
      </c>
      <c r="H319" s="135" t="s">
        <v>632</v>
      </c>
      <c r="I319" s="135"/>
      <c r="J319" s="135" t="s">
        <v>35049</v>
      </c>
      <c r="K319" s="135" t="s">
        <v>35823</v>
      </c>
      <c r="L319" s="163" t="s">
        <v>35050</v>
      </c>
      <c r="M319" s="163" t="s">
        <v>35100</v>
      </c>
      <c r="N319" s="163" t="s">
        <v>36440</v>
      </c>
      <c r="O319" s="135" t="s">
        <v>647</v>
      </c>
    </row>
    <row r="320" spans="1:15" hidden="1">
      <c r="A320" s="135">
        <v>370</v>
      </c>
      <c r="B320" s="135" t="s">
        <v>36441</v>
      </c>
      <c r="C320" s="135" t="s">
        <v>810</v>
      </c>
      <c r="D320" s="135" t="s">
        <v>2618</v>
      </c>
      <c r="E320" s="135" t="s">
        <v>2617</v>
      </c>
      <c r="F320" s="135" t="s">
        <v>36442</v>
      </c>
      <c r="G320" s="135" t="s">
        <v>35808</v>
      </c>
      <c r="H320" s="135" t="s">
        <v>632</v>
      </c>
      <c r="I320" s="135"/>
      <c r="J320" s="135" t="s">
        <v>35049</v>
      </c>
      <c r="K320" s="135" t="s">
        <v>35809</v>
      </c>
      <c r="L320" s="163"/>
      <c r="M320" s="163"/>
      <c r="N320" s="163"/>
      <c r="O320" s="135" t="s">
        <v>647</v>
      </c>
    </row>
    <row r="321" spans="1:15" hidden="1">
      <c r="A321" s="135">
        <v>371</v>
      </c>
      <c r="B321" s="135" t="s">
        <v>36443</v>
      </c>
      <c r="C321" s="135" t="s">
        <v>781</v>
      </c>
      <c r="D321" s="135" t="s">
        <v>2682</v>
      </c>
      <c r="E321" s="135" t="s">
        <v>2681</v>
      </c>
      <c r="F321" s="135" t="s">
        <v>36444</v>
      </c>
      <c r="G321" s="135" t="s">
        <v>35808</v>
      </c>
      <c r="H321" s="135" t="s">
        <v>632</v>
      </c>
      <c r="I321" s="135"/>
      <c r="J321" s="135" t="s">
        <v>35049</v>
      </c>
      <c r="K321" s="135" t="s">
        <v>35809</v>
      </c>
      <c r="L321" s="163"/>
      <c r="M321" s="163"/>
      <c r="N321" s="163"/>
      <c r="O321" s="135" t="s">
        <v>647</v>
      </c>
    </row>
    <row r="322" spans="1:15" hidden="1">
      <c r="A322" s="135">
        <v>372</v>
      </c>
      <c r="B322" s="135" t="s">
        <v>36445</v>
      </c>
      <c r="C322" s="135" t="s">
        <v>810</v>
      </c>
      <c r="D322" s="135" t="s">
        <v>2682</v>
      </c>
      <c r="E322" s="135" t="s">
        <v>2681</v>
      </c>
      <c r="F322" s="135" t="s">
        <v>36446</v>
      </c>
      <c r="G322" s="135" t="s">
        <v>35808</v>
      </c>
      <c r="H322" s="135" t="s">
        <v>632</v>
      </c>
      <c r="I322" s="135"/>
      <c r="J322" s="135" t="s">
        <v>35049</v>
      </c>
      <c r="K322" s="135" t="s">
        <v>35809</v>
      </c>
      <c r="L322" s="163"/>
      <c r="M322" s="163"/>
      <c r="N322" s="163"/>
      <c r="O322" s="135" t="s">
        <v>647</v>
      </c>
    </row>
    <row r="323" spans="1:15" hidden="1">
      <c r="A323" s="135">
        <v>373</v>
      </c>
      <c r="B323" s="135" t="s">
        <v>36447</v>
      </c>
      <c r="C323" s="135" t="s">
        <v>838</v>
      </c>
      <c r="D323" s="135" t="s">
        <v>2682</v>
      </c>
      <c r="E323" s="135" t="s">
        <v>2681</v>
      </c>
      <c r="F323" s="135" t="s">
        <v>36448</v>
      </c>
      <c r="G323" s="135" t="s">
        <v>35808</v>
      </c>
      <c r="H323" s="135" t="s">
        <v>632</v>
      </c>
      <c r="I323" s="135"/>
      <c r="J323" s="135" t="s">
        <v>35049</v>
      </c>
      <c r="K323" s="135" t="s">
        <v>35809</v>
      </c>
      <c r="L323" s="163"/>
      <c r="M323" s="163"/>
      <c r="N323" s="163"/>
      <c r="O323" s="135" t="s">
        <v>647</v>
      </c>
    </row>
    <row r="324" spans="1:15">
      <c r="A324" s="135">
        <v>374</v>
      </c>
      <c r="B324" s="135" t="s">
        <v>2683</v>
      </c>
      <c r="C324" s="135" t="s">
        <v>2619</v>
      </c>
      <c r="D324" s="135" t="s">
        <v>2682</v>
      </c>
      <c r="E324" s="135" t="s">
        <v>2681</v>
      </c>
      <c r="F324" s="135" t="s">
        <v>36449</v>
      </c>
      <c r="G324" s="135" t="s">
        <v>35819</v>
      </c>
      <c r="H324" s="135" t="s">
        <v>632</v>
      </c>
      <c r="I324" s="135"/>
      <c r="J324" s="135" t="s">
        <v>35049</v>
      </c>
      <c r="K324" s="135" t="s">
        <v>35823</v>
      </c>
      <c r="L324" s="163" t="s">
        <v>35050</v>
      </c>
      <c r="M324" s="163" t="s">
        <v>35100</v>
      </c>
      <c r="N324" s="163" t="s">
        <v>36450</v>
      </c>
      <c r="O324" s="135" t="s">
        <v>647</v>
      </c>
    </row>
    <row r="325" spans="1:15" hidden="1">
      <c r="A325" s="135">
        <v>375</v>
      </c>
      <c r="B325" s="135" t="s">
        <v>36451</v>
      </c>
      <c r="C325" s="135" t="s">
        <v>36452</v>
      </c>
      <c r="D325" s="135" t="s">
        <v>2682</v>
      </c>
      <c r="E325" s="135" t="s">
        <v>2681</v>
      </c>
      <c r="F325" s="135" t="s">
        <v>36453</v>
      </c>
      <c r="G325" s="135" t="s">
        <v>35808</v>
      </c>
      <c r="H325" s="135" t="s">
        <v>632</v>
      </c>
      <c r="I325" s="135"/>
      <c r="J325" s="135" t="s">
        <v>35049</v>
      </c>
      <c r="K325" s="135" t="s">
        <v>35809</v>
      </c>
      <c r="L325" s="163"/>
      <c r="M325" s="163"/>
      <c r="N325" s="163"/>
      <c r="O325" s="135" t="s">
        <v>647</v>
      </c>
    </row>
    <row r="326" spans="1:15" hidden="1">
      <c r="A326" s="135">
        <v>376</v>
      </c>
      <c r="B326" s="135" t="s">
        <v>36454</v>
      </c>
      <c r="C326" s="135" t="s">
        <v>35841</v>
      </c>
      <c r="D326" s="135" t="s">
        <v>2682</v>
      </c>
      <c r="E326" s="135" t="s">
        <v>2681</v>
      </c>
      <c r="F326" s="135" t="s">
        <v>36455</v>
      </c>
      <c r="G326" s="135" t="s">
        <v>35808</v>
      </c>
      <c r="H326" s="135" t="s">
        <v>632</v>
      </c>
      <c r="I326" s="135"/>
      <c r="J326" s="135" t="s">
        <v>35049</v>
      </c>
      <c r="K326" s="135" t="s">
        <v>35809</v>
      </c>
      <c r="L326" s="163"/>
      <c r="M326" s="163"/>
      <c r="N326" s="163"/>
      <c r="O326" s="135" t="s">
        <v>647</v>
      </c>
    </row>
    <row r="327" spans="1:15" hidden="1">
      <c r="A327" s="135">
        <v>377</v>
      </c>
      <c r="B327" s="135" t="s">
        <v>36456</v>
      </c>
      <c r="C327" s="135" t="s">
        <v>36457</v>
      </c>
      <c r="D327" s="135" t="s">
        <v>2682</v>
      </c>
      <c r="E327" s="135" t="s">
        <v>2681</v>
      </c>
      <c r="F327" s="135" t="s">
        <v>36458</v>
      </c>
      <c r="G327" s="135" t="s">
        <v>35808</v>
      </c>
      <c r="H327" s="135" t="s">
        <v>632</v>
      </c>
      <c r="I327" s="135"/>
      <c r="J327" s="135" t="s">
        <v>35049</v>
      </c>
      <c r="K327" s="135" t="s">
        <v>35809</v>
      </c>
      <c r="L327" s="163"/>
      <c r="M327" s="163"/>
      <c r="N327" s="163"/>
      <c r="O327" s="135" t="s">
        <v>647</v>
      </c>
    </row>
    <row r="328" spans="1:15" hidden="1">
      <c r="A328" s="135">
        <v>378</v>
      </c>
      <c r="B328" s="135" t="s">
        <v>36459</v>
      </c>
      <c r="C328" s="135" t="s">
        <v>781</v>
      </c>
      <c r="D328" s="135" t="s">
        <v>4372</v>
      </c>
      <c r="E328" s="135" t="s">
        <v>4371</v>
      </c>
      <c r="F328" s="135" t="s">
        <v>36460</v>
      </c>
      <c r="G328" s="135" t="s">
        <v>35808</v>
      </c>
      <c r="H328" s="135" t="s">
        <v>4370</v>
      </c>
      <c r="I328" s="135" t="s">
        <v>36461</v>
      </c>
      <c r="J328" s="135" t="s">
        <v>35049</v>
      </c>
      <c r="K328" s="135" t="s">
        <v>35809</v>
      </c>
      <c r="L328" s="163"/>
      <c r="M328" s="163"/>
      <c r="N328" s="163"/>
      <c r="O328" s="135" t="s">
        <v>647</v>
      </c>
    </row>
    <row r="329" spans="1:15">
      <c r="A329" s="135">
        <v>379</v>
      </c>
      <c r="B329" s="135" t="s">
        <v>4373</v>
      </c>
      <c r="C329" s="135" t="s">
        <v>2653</v>
      </c>
      <c r="D329" s="135" t="s">
        <v>4372</v>
      </c>
      <c r="E329" s="135" t="s">
        <v>4371</v>
      </c>
      <c r="F329" s="135" t="s">
        <v>36462</v>
      </c>
      <c r="G329" s="135" t="s">
        <v>35819</v>
      </c>
      <c r="H329" s="135" t="s">
        <v>4370</v>
      </c>
      <c r="I329" s="135"/>
      <c r="J329" s="135" t="s">
        <v>35049</v>
      </c>
      <c r="K329" s="135" t="s">
        <v>35823</v>
      </c>
      <c r="L329" s="163" t="s">
        <v>35050</v>
      </c>
      <c r="M329" s="163" t="s">
        <v>35089</v>
      </c>
      <c r="N329" s="163" t="s">
        <v>36463</v>
      </c>
      <c r="O329" s="135" t="s">
        <v>647</v>
      </c>
    </row>
    <row r="330" spans="1:15">
      <c r="A330" s="135">
        <v>380</v>
      </c>
      <c r="B330" s="135" t="s">
        <v>4399</v>
      </c>
      <c r="C330" s="135" t="s">
        <v>4398</v>
      </c>
      <c r="D330" s="135" t="s">
        <v>4372</v>
      </c>
      <c r="E330" s="135" t="s">
        <v>4371</v>
      </c>
      <c r="F330" s="135" t="s">
        <v>36464</v>
      </c>
      <c r="G330" s="135" t="s">
        <v>35819</v>
      </c>
      <c r="H330" s="135" t="s">
        <v>4370</v>
      </c>
      <c r="I330" s="135"/>
      <c r="J330" s="135" t="s">
        <v>35049</v>
      </c>
      <c r="K330" s="135" t="s">
        <v>35823</v>
      </c>
      <c r="L330" s="163" t="s">
        <v>35050</v>
      </c>
      <c r="M330" s="163" t="s">
        <v>35089</v>
      </c>
      <c r="N330" s="163" t="s">
        <v>36465</v>
      </c>
      <c r="O330" s="135" t="s">
        <v>647</v>
      </c>
    </row>
    <row r="331" spans="1:15" hidden="1">
      <c r="A331" s="135">
        <v>381</v>
      </c>
      <c r="B331" s="135" t="s">
        <v>36466</v>
      </c>
      <c r="C331" s="135" t="s">
        <v>35841</v>
      </c>
      <c r="D331" s="135" t="s">
        <v>4372</v>
      </c>
      <c r="E331" s="135" t="s">
        <v>4371</v>
      </c>
      <c r="F331" s="135" t="s">
        <v>36467</v>
      </c>
      <c r="G331" s="135" t="s">
        <v>35808</v>
      </c>
      <c r="H331" s="135" t="s">
        <v>4370</v>
      </c>
      <c r="I331" s="135" t="s">
        <v>36461</v>
      </c>
      <c r="J331" s="135" t="s">
        <v>35049</v>
      </c>
      <c r="K331" s="135" t="s">
        <v>35809</v>
      </c>
      <c r="L331" s="163"/>
      <c r="M331" s="163"/>
      <c r="N331" s="163"/>
      <c r="O331" s="135" t="s">
        <v>647</v>
      </c>
    </row>
    <row r="332" spans="1:15" hidden="1">
      <c r="A332" s="135">
        <v>382</v>
      </c>
      <c r="B332" s="135" t="s">
        <v>36468</v>
      </c>
      <c r="C332" s="135" t="s">
        <v>810</v>
      </c>
      <c r="D332" s="135" t="s">
        <v>4372</v>
      </c>
      <c r="E332" s="135" t="s">
        <v>4371</v>
      </c>
      <c r="F332" s="135" t="s">
        <v>36469</v>
      </c>
      <c r="G332" s="135" t="s">
        <v>35808</v>
      </c>
      <c r="H332" s="135" t="s">
        <v>4370</v>
      </c>
      <c r="I332" s="135" t="s">
        <v>36461</v>
      </c>
      <c r="J332" s="135" t="s">
        <v>35049</v>
      </c>
      <c r="K332" s="135" t="s">
        <v>35809</v>
      </c>
      <c r="L332" s="163"/>
      <c r="M332" s="163"/>
      <c r="N332" s="163"/>
      <c r="O332" s="135" t="s">
        <v>647</v>
      </c>
    </row>
    <row r="333" spans="1:15">
      <c r="A333" s="135">
        <v>383</v>
      </c>
      <c r="B333" s="135" t="s">
        <v>4423</v>
      </c>
      <c r="C333" s="135" t="s">
        <v>4422</v>
      </c>
      <c r="D333" s="135" t="s">
        <v>4372</v>
      </c>
      <c r="E333" s="135" t="s">
        <v>4371</v>
      </c>
      <c r="F333" s="135" t="s">
        <v>36470</v>
      </c>
      <c r="G333" s="135" t="s">
        <v>35819</v>
      </c>
      <c r="H333" s="135" t="s">
        <v>4370</v>
      </c>
      <c r="I333" s="135"/>
      <c r="J333" s="135" t="s">
        <v>35049</v>
      </c>
      <c r="K333" s="135" t="s">
        <v>35823</v>
      </c>
      <c r="L333" s="163" t="s">
        <v>35050</v>
      </c>
      <c r="M333" s="163" t="s">
        <v>35089</v>
      </c>
      <c r="N333" s="163" t="s">
        <v>36471</v>
      </c>
      <c r="O333" s="135" t="s">
        <v>647</v>
      </c>
    </row>
    <row r="334" spans="1:15" hidden="1">
      <c r="A334" s="135">
        <v>384</v>
      </c>
      <c r="B334" s="135" t="s">
        <v>36472</v>
      </c>
      <c r="C334" s="135" t="s">
        <v>781</v>
      </c>
      <c r="D334" s="135" t="s">
        <v>14046</v>
      </c>
      <c r="E334" s="135" t="s">
        <v>14045</v>
      </c>
      <c r="F334" s="135" t="s">
        <v>36473</v>
      </c>
      <c r="G334" s="135" t="s">
        <v>35808</v>
      </c>
      <c r="H334" s="135" t="s">
        <v>4370</v>
      </c>
      <c r="I334" s="135" t="s">
        <v>36461</v>
      </c>
      <c r="J334" s="135" t="s">
        <v>35049</v>
      </c>
      <c r="K334" s="135" t="s">
        <v>35809</v>
      </c>
      <c r="L334" s="163"/>
      <c r="M334" s="163"/>
      <c r="N334" s="163"/>
      <c r="O334" s="135" t="s">
        <v>647</v>
      </c>
    </row>
    <row r="335" spans="1:15" hidden="1">
      <c r="A335" s="135">
        <v>385</v>
      </c>
      <c r="B335" s="135" t="s">
        <v>36474</v>
      </c>
      <c r="C335" s="135" t="s">
        <v>810</v>
      </c>
      <c r="D335" s="135" t="s">
        <v>14046</v>
      </c>
      <c r="E335" s="135" t="s">
        <v>14045</v>
      </c>
      <c r="F335" s="135" t="s">
        <v>36475</v>
      </c>
      <c r="G335" s="135" t="s">
        <v>35808</v>
      </c>
      <c r="H335" s="135" t="s">
        <v>4370</v>
      </c>
      <c r="I335" s="135" t="s">
        <v>36461</v>
      </c>
      <c r="J335" s="135" t="s">
        <v>35049</v>
      </c>
      <c r="K335" s="135" t="s">
        <v>35809</v>
      </c>
      <c r="L335" s="163"/>
      <c r="M335" s="163"/>
      <c r="N335" s="163"/>
      <c r="O335" s="135" t="s">
        <v>647</v>
      </c>
    </row>
    <row r="336" spans="1:15" hidden="1">
      <c r="A336" s="135">
        <v>386</v>
      </c>
      <c r="B336" s="135" t="s">
        <v>36476</v>
      </c>
      <c r="C336" s="135" t="s">
        <v>838</v>
      </c>
      <c r="D336" s="135" t="s">
        <v>14046</v>
      </c>
      <c r="E336" s="135" t="s">
        <v>14045</v>
      </c>
      <c r="F336" s="135" t="s">
        <v>36477</v>
      </c>
      <c r="G336" s="135" t="s">
        <v>35808</v>
      </c>
      <c r="H336" s="135" t="s">
        <v>4370</v>
      </c>
      <c r="I336" s="135" t="s">
        <v>36461</v>
      </c>
      <c r="J336" s="135" t="s">
        <v>35049</v>
      </c>
      <c r="K336" s="135" t="s">
        <v>35809</v>
      </c>
      <c r="L336" s="163"/>
      <c r="M336" s="163"/>
      <c r="N336" s="163"/>
      <c r="O336" s="135" t="s">
        <v>647</v>
      </c>
    </row>
    <row r="337" spans="1:15" hidden="1">
      <c r="A337" s="135">
        <v>387</v>
      </c>
      <c r="B337" s="135" t="s">
        <v>36478</v>
      </c>
      <c r="C337" s="135" t="s">
        <v>35841</v>
      </c>
      <c r="D337" s="135" t="s">
        <v>14046</v>
      </c>
      <c r="E337" s="135" t="s">
        <v>14045</v>
      </c>
      <c r="F337" s="135" t="s">
        <v>36479</v>
      </c>
      <c r="G337" s="135" t="s">
        <v>35808</v>
      </c>
      <c r="H337" s="135" t="s">
        <v>4370</v>
      </c>
      <c r="I337" s="135" t="s">
        <v>36461</v>
      </c>
      <c r="J337" s="135" t="s">
        <v>35049</v>
      </c>
      <c r="K337" s="135" t="s">
        <v>35809</v>
      </c>
      <c r="L337" s="163"/>
      <c r="M337" s="163"/>
      <c r="N337" s="163"/>
      <c r="O337" s="135" t="s">
        <v>647</v>
      </c>
    </row>
    <row r="338" spans="1:15" hidden="1">
      <c r="A338" s="135">
        <v>388</v>
      </c>
      <c r="B338" s="135" t="s">
        <v>36480</v>
      </c>
      <c r="C338" s="135" t="s">
        <v>35986</v>
      </c>
      <c r="D338" s="135" t="s">
        <v>4432</v>
      </c>
      <c r="E338" s="135" t="s">
        <v>4431</v>
      </c>
      <c r="F338" s="135" t="s">
        <v>36481</v>
      </c>
      <c r="G338" s="135" t="s">
        <v>35808</v>
      </c>
      <c r="H338" s="135" t="s">
        <v>4370</v>
      </c>
      <c r="I338" s="135"/>
      <c r="J338" s="135" t="s">
        <v>35049</v>
      </c>
      <c r="K338" s="135" t="s">
        <v>35809</v>
      </c>
      <c r="L338" s="163"/>
      <c r="M338" s="163"/>
      <c r="N338" s="163"/>
      <c r="O338" s="135" t="s">
        <v>647</v>
      </c>
    </row>
    <row r="339" spans="1:15" hidden="1">
      <c r="A339" s="135">
        <v>389</v>
      </c>
      <c r="B339" s="135" t="s">
        <v>36482</v>
      </c>
      <c r="C339" s="135" t="s">
        <v>781</v>
      </c>
      <c r="D339" s="135" t="s">
        <v>4432</v>
      </c>
      <c r="E339" s="135" t="s">
        <v>4431</v>
      </c>
      <c r="F339" s="135" t="s">
        <v>36483</v>
      </c>
      <c r="G339" s="135" t="s">
        <v>35808</v>
      </c>
      <c r="H339" s="135" t="s">
        <v>4370</v>
      </c>
      <c r="I339" s="135" t="s">
        <v>36461</v>
      </c>
      <c r="J339" s="135" t="s">
        <v>35049</v>
      </c>
      <c r="K339" s="135" t="s">
        <v>35809</v>
      </c>
      <c r="L339" s="163"/>
      <c r="M339" s="163"/>
      <c r="N339" s="163"/>
      <c r="O339" s="135" t="s">
        <v>647</v>
      </c>
    </row>
    <row r="340" spans="1:15" ht="28.5">
      <c r="A340" s="135">
        <v>390</v>
      </c>
      <c r="B340" s="135" t="s">
        <v>4434</v>
      </c>
      <c r="C340" s="135" t="s">
        <v>4433</v>
      </c>
      <c r="D340" s="135" t="s">
        <v>4432</v>
      </c>
      <c r="E340" s="135" t="s">
        <v>4431</v>
      </c>
      <c r="F340" s="135" t="s">
        <v>36484</v>
      </c>
      <c r="G340" s="135" t="s">
        <v>35819</v>
      </c>
      <c r="H340" s="135" t="s">
        <v>4370</v>
      </c>
      <c r="I340" s="135"/>
      <c r="J340" s="135" t="s">
        <v>35049</v>
      </c>
      <c r="K340" s="135" t="s">
        <v>35823</v>
      </c>
      <c r="L340" s="163" t="s">
        <v>35068</v>
      </c>
      <c r="M340" s="163" t="s">
        <v>35107</v>
      </c>
      <c r="N340" s="163" t="s">
        <v>36485</v>
      </c>
      <c r="O340" s="135" t="s">
        <v>647</v>
      </c>
    </row>
    <row r="341" spans="1:15" ht="28.5">
      <c r="A341" s="135">
        <v>391</v>
      </c>
      <c r="B341" s="135" t="s">
        <v>4452</v>
      </c>
      <c r="C341" s="135" t="s">
        <v>4451</v>
      </c>
      <c r="D341" s="135" t="s">
        <v>4432</v>
      </c>
      <c r="E341" s="135" t="s">
        <v>4431</v>
      </c>
      <c r="F341" s="135" t="s">
        <v>36486</v>
      </c>
      <c r="G341" s="135" t="s">
        <v>35819</v>
      </c>
      <c r="H341" s="135" t="s">
        <v>4370</v>
      </c>
      <c r="I341" s="135"/>
      <c r="J341" s="135" t="s">
        <v>35049</v>
      </c>
      <c r="K341" s="135" t="s">
        <v>35823</v>
      </c>
      <c r="L341" s="163" t="s">
        <v>35068</v>
      </c>
      <c r="M341" s="163" t="s">
        <v>35107</v>
      </c>
      <c r="N341" s="163" t="s">
        <v>35982</v>
      </c>
      <c r="O341" s="135" t="s">
        <v>647</v>
      </c>
    </row>
    <row r="342" spans="1:15" ht="28.5">
      <c r="A342" s="135">
        <v>392</v>
      </c>
      <c r="B342" s="135" t="s">
        <v>4481</v>
      </c>
      <c r="C342" s="135" t="s">
        <v>4480</v>
      </c>
      <c r="D342" s="135" t="s">
        <v>4432</v>
      </c>
      <c r="E342" s="135" t="s">
        <v>4431</v>
      </c>
      <c r="F342" s="135" t="s">
        <v>36487</v>
      </c>
      <c r="G342" s="135" t="s">
        <v>35819</v>
      </c>
      <c r="H342" s="135" t="s">
        <v>4370</v>
      </c>
      <c r="I342" s="135"/>
      <c r="J342" s="135" t="s">
        <v>35049</v>
      </c>
      <c r="K342" s="135" t="s">
        <v>35823</v>
      </c>
      <c r="L342" s="163" t="s">
        <v>35068</v>
      </c>
      <c r="M342" s="163" t="s">
        <v>35107</v>
      </c>
      <c r="N342" s="163" t="s">
        <v>35977</v>
      </c>
      <c r="O342" s="135" t="s">
        <v>647</v>
      </c>
    </row>
    <row r="343" spans="1:15" ht="28.5">
      <c r="A343" s="135">
        <v>393</v>
      </c>
      <c r="B343" s="135" t="s">
        <v>4518</v>
      </c>
      <c r="C343" s="135" t="s">
        <v>4517</v>
      </c>
      <c r="D343" s="135" t="s">
        <v>4432</v>
      </c>
      <c r="E343" s="135" t="s">
        <v>4431</v>
      </c>
      <c r="F343" s="135" t="s">
        <v>36488</v>
      </c>
      <c r="G343" s="135" t="s">
        <v>35819</v>
      </c>
      <c r="H343" s="135" t="s">
        <v>4370</v>
      </c>
      <c r="I343" s="135"/>
      <c r="J343" s="135" t="s">
        <v>35049</v>
      </c>
      <c r="K343" s="135" t="s">
        <v>35823</v>
      </c>
      <c r="L343" s="163" t="s">
        <v>35068</v>
      </c>
      <c r="M343" s="163" t="s">
        <v>35107</v>
      </c>
      <c r="N343" s="163" t="s">
        <v>36489</v>
      </c>
      <c r="O343" s="135" t="s">
        <v>647</v>
      </c>
    </row>
    <row r="344" spans="1:15" ht="28.5">
      <c r="A344" s="135">
        <v>394</v>
      </c>
      <c r="B344" s="135" t="s">
        <v>4534</v>
      </c>
      <c r="C344" s="135" t="s">
        <v>4533</v>
      </c>
      <c r="D344" s="135" t="s">
        <v>4432</v>
      </c>
      <c r="E344" s="135" t="s">
        <v>4431</v>
      </c>
      <c r="F344" s="135" t="s">
        <v>36490</v>
      </c>
      <c r="G344" s="135" t="s">
        <v>35819</v>
      </c>
      <c r="H344" s="135" t="s">
        <v>4370</v>
      </c>
      <c r="I344" s="135"/>
      <c r="J344" s="135" t="s">
        <v>35049</v>
      </c>
      <c r="K344" s="135" t="s">
        <v>35823</v>
      </c>
      <c r="L344" s="163" t="s">
        <v>35068</v>
      </c>
      <c r="M344" s="163" t="s">
        <v>35107</v>
      </c>
      <c r="N344" s="163" t="s">
        <v>36491</v>
      </c>
      <c r="O344" s="135" t="s">
        <v>647</v>
      </c>
    </row>
    <row r="345" spans="1:15" hidden="1">
      <c r="A345" s="135">
        <v>395</v>
      </c>
      <c r="B345" s="135" t="s">
        <v>36492</v>
      </c>
      <c r="C345" s="135" t="s">
        <v>781</v>
      </c>
      <c r="D345" s="135" t="s">
        <v>4550</v>
      </c>
      <c r="E345" s="135" t="s">
        <v>4549</v>
      </c>
      <c r="F345" s="135" t="s">
        <v>36493</v>
      </c>
      <c r="G345" s="135" t="s">
        <v>35808</v>
      </c>
      <c r="H345" s="135" t="s">
        <v>4370</v>
      </c>
      <c r="I345" s="135" t="s">
        <v>36461</v>
      </c>
      <c r="J345" s="135" t="s">
        <v>35049</v>
      </c>
      <c r="K345" s="135" t="s">
        <v>35809</v>
      </c>
      <c r="L345" s="163"/>
      <c r="M345" s="163"/>
      <c r="N345" s="163"/>
      <c r="O345" s="135" t="s">
        <v>647</v>
      </c>
    </row>
    <row r="346" spans="1:15" hidden="1">
      <c r="A346" s="135">
        <v>396</v>
      </c>
      <c r="B346" s="135" t="s">
        <v>36494</v>
      </c>
      <c r="C346" s="135" t="s">
        <v>904</v>
      </c>
      <c r="D346" s="135" t="s">
        <v>4550</v>
      </c>
      <c r="E346" s="135" t="s">
        <v>4549</v>
      </c>
      <c r="F346" s="135" t="s">
        <v>36495</v>
      </c>
      <c r="G346" s="135" t="s">
        <v>35808</v>
      </c>
      <c r="H346" s="135" t="s">
        <v>4370</v>
      </c>
      <c r="I346" s="135" t="s">
        <v>36461</v>
      </c>
      <c r="J346" s="135" t="s">
        <v>35049</v>
      </c>
      <c r="K346" s="135" t="s">
        <v>35809</v>
      </c>
      <c r="L346" s="163"/>
      <c r="M346" s="163"/>
      <c r="N346" s="163"/>
      <c r="O346" s="135" t="s">
        <v>647</v>
      </c>
    </row>
    <row r="347" spans="1:15" hidden="1">
      <c r="A347" s="135">
        <v>397</v>
      </c>
      <c r="B347" s="135" t="s">
        <v>36496</v>
      </c>
      <c r="C347" s="135" t="s">
        <v>918</v>
      </c>
      <c r="D347" s="135" t="s">
        <v>4550</v>
      </c>
      <c r="E347" s="135" t="s">
        <v>4549</v>
      </c>
      <c r="F347" s="135" t="s">
        <v>36497</v>
      </c>
      <c r="G347" s="135" t="s">
        <v>35808</v>
      </c>
      <c r="H347" s="135" t="s">
        <v>4370</v>
      </c>
      <c r="I347" s="135" t="s">
        <v>36461</v>
      </c>
      <c r="J347" s="135" t="s">
        <v>35049</v>
      </c>
      <c r="K347" s="135" t="s">
        <v>35809</v>
      </c>
      <c r="L347" s="163"/>
      <c r="M347" s="163"/>
      <c r="N347" s="163"/>
      <c r="O347" s="135" t="s">
        <v>647</v>
      </c>
    </row>
    <row r="348" spans="1:15" hidden="1">
      <c r="A348" s="135">
        <v>425</v>
      </c>
      <c r="B348" s="135" t="s">
        <v>36498</v>
      </c>
      <c r="C348" s="135" t="s">
        <v>932</v>
      </c>
      <c r="D348" s="135" t="s">
        <v>4550</v>
      </c>
      <c r="E348" s="135" t="s">
        <v>4549</v>
      </c>
      <c r="F348" s="135" t="s">
        <v>36499</v>
      </c>
      <c r="G348" s="135" t="s">
        <v>35808</v>
      </c>
      <c r="H348" s="135" t="s">
        <v>4370</v>
      </c>
      <c r="I348" s="135" t="s">
        <v>36461</v>
      </c>
      <c r="J348" s="135" t="s">
        <v>35049</v>
      </c>
      <c r="K348" s="135" t="s">
        <v>35809</v>
      </c>
      <c r="L348" s="163"/>
      <c r="M348" s="163"/>
      <c r="N348" s="163"/>
      <c r="O348" s="135" t="s">
        <v>647</v>
      </c>
    </row>
    <row r="349" spans="1:15" hidden="1">
      <c r="A349" s="135">
        <v>426</v>
      </c>
      <c r="B349" s="135" t="s">
        <v>36500</v>
      </c>
      <c r="C349" s="135" t="s">
        <v>36501</v>
      </c>
      <c r="D349" s="135" t="s">
        <v>4550</v>
      </c>
      <c r="E349" s="135" t="s">
        <v>4549</v>
      </c>
      <c r="F349" s="135" t="s">
        <v>36502</v>
      </c>
      <c r="G349" s="135" t="s">
        <v>35808</v>
      </c>
      <c r="H349" s="135" t="s">
        <v>4370</v>
      </c>
      <c r="I349" s="135"/>
      <c r="J349" s="135" t="s">
        <v>35049</v>
      </c>
      <c r="K349" s="135" t="s">
        <v>35823</v>
      </c>
      <c r="L349" s="163" t="s">
        <v>35068</v>
      </c>
      <c r="M349" s="163" t="s">
        <v>35109</v>
      </c>
      <c r="N349" s="163" t="s">
        <v>36503</v>
      </c>
      <c r="O349" s="135" t="s">
        <v>647</v>
      </c>
    </row>
    <row r="350" spans="1:15">
      <c r="A350" s="135">
        <v>427</v>
      </c>
      <c r="B350" s="135" t="s">
        <v>30470</v>
      </c>
      <c r="C350" s="135" t="s">
        <v>30469</v>
      </c>
      <c r="D350" s="135" t="s">
        <v>4550</v>
      </c>
      <c r="E350" s="135" t="s">
        <v>4549</v>
      </c>
      <c r="F350" s="135" t="s">
        <v>36504</v>
      </c>
      <c r="G350" s="135" t="s">
        <v>35819</v>
      </c>
      <c r="H350" s="135" t="s">
        <v>4370</v>
      </c>
      <c r="I350" s="135"/>
      <c r="J350" s="135" t="s">
        <v>35049</v>
      </c>
      <c r="K350" s="135" t="s">
        <v>35823</v>
      </c>
      <c r="L350" s="163" t="s">
        <v>35068</v>
      </c>
      <c r="M350" s="163" t="s">
        <v>35109</v>
      </c>
      <c r="N350" s="163" t="s">
        <v>35781</v>
      </c>
      <c r="O350" s="135" t="s">
        <v>35825</v>
      </c>
    </row>
    <row r="351" spans="1:15">
      <c r="A351" s="135">
        <v>428</v>
      </c>
      <c r="B351" s="135" t="s">
        <v>4551</v>
      </c>
      <c r="C351" s="135" t="s">
        <v>749</v>
      </c>
      <c r="D351" s="135" t="s">
        <v>4550</v>
      </c>
      <c r="E351" s="135" t="s">
        <v>4549</v>
      </c>
      <c r="F351" s="135" t="s">
        <v>36505</v>
      </c>
      <c r="G351" s="135" t="s">
        <v>35819</v>
      </c>
      <c r="H351" s="135" t="s">
        <v>4370</v>
      </c>
      <c r="I351" s="135"/>
      <c r="J351" s="135" t="s">
        <v>35049</v>
      </c>
      <c r="K351" s="135" t="s">
        <v>35823</v>
      </c>
      <c r="L351" s="163" t="s">
        <v>35068</v>
      </c>
      <c r="M351" s="163" t="s">
        <v>35109</v>
      </c>
      <c r="N351" s="163" t="s">
        <v>30</v>
      </c>
      <c r="O351" s="135" t="s">
        <v>647</v>
      </c>
    </row>
    <row r="352" spans="1:15">
      <c r="A352" s="135">
        <v>429</v>
      </c>
      <c r="B352" s="135" t="s">
        <v>4582</v>
      </c>
      <c r="C352" s="135" t="s">
        <v>4581</v>
      </c>
      <c r="D352" s="135" t="s">
        <v>4550</v>
      </c>
      <c r="E352" s="135" t="s">
        <v>4549</v>
      </c>
      <c r="F352" s="135" t="s">
        <v>36506</v>
      </c>
      <c r="G352" s="135" t="s">
        <v>35819</v>
      </c>
      <c r="H352" s="135" t="s">
        <v>4370</v>
      </c>
      <c r="I352" s="135"/>
      <c r="J352" s="135" t="s">
        <v>35049</v>
      </c>
      <c r="K352" s="135" t="s">
        <v>35823</v>
      </c>
      <c r="L352" s="163" t="s">
        <v>35068</v>
      </c>
      <c r="M352" s="163" t="s">
        <v>35109</v>
      </c>
      <c r="N352" s="163" t="s">
        <v>36507</v>
      </c>
      <c r="O352" s="135" t="s">
        <v>647</v>
      </c>
    </row>
    <row r="353" spans="1:15" hidden="1">
      <c r="A353" s="135">
        <v>430</v>
      </c>
      <c r="B353" s="135" t="s">
        <v>36508</v>
      </c>
      <c r="C353" s="135" t="s">
        <v>35841</v>
      </c>
      <c r="D353" s="135" t="s">
        <v>4550</v>
      </c>
      <c r="E353" s="135" t="s">
        <v>4549</v>
      </c>
      <c r="F353" s="135" t="s">
        <v>36509</v>
      </c>
      <c r="G353" s="135" t="s">
        <v>35808</v>
      </c>
      <c r="H353" s="135" t="s">
        <v>4370</v>
      </c>
      <c r="I353" s="135" t="s">
        <v>36461</v>
      </c>
      <c r="J353" s="135" t="s">
        <v>35049</v>
      </c>
      <c r="K353" s="135" t="s">
        <v>35809</v>
      </c>
      <c r="L353" s="163"/>
      <c r="M353" s="163"/>
      <c r="N353" s="163"/>
      <c r="O353" s="135" t="s">
        <v>647</v>
      </c>
    </row>
    <row r="354" spans="1:15">
      <c r="A354" s="135">
        <v>432</v>
      </c>
      <c r="B354" s="135" t="s">
        <v>4607</v>
      </c>
      <c r="C354" s="135" t="s">
        <v>4606</v>
      </c>
      <c r="D354" s="135" t="s">
        <v>4605</v>
      </c>
      <c r="E354" s="135" t="s">
        <v>4604</v>
      </c>
      <c r="F354" s="135" t="s">
        <v>36510</v>
      </c>
      <c r="G354" s="135" t="s">
        <v>35819</v>
      </c>
      <c r="H354" s="135" t="s">
        <v>4370</v>
      </c>
      <c r="I354" s="135"/>
      <c r="J354" s="135" t="s">
        <v>35049</v>
      </c>
      <c r="K354" s="135" t="s">
        <v>35809</v>
      </c>
      <c r="L354" s="163"/>
      <c r="M354" s="163"/>
      <c r="N354" s="163"/>
      <c r="O354" s="135" t="s">
        <v>647</v>
      </c>
    </row>
    <row r="355" spans="1:15" hidden="1">
      <c r="A355" s="135">
        <v>433</v>
      </c>
      <c r="B355" s="135" t="s">
        <v>36511</v>
      </c>
      <c r="C355" s="135" t="s">
        <v>36512</v>
      </c>
      <c r="D355" s="135" t="s">
        <v>4605</v>
      </c>
      <c r="E355" s="135" t="s">
        <v>4604</v>
      </c>
      <c r="F355" s="135" t="s">
        <v>36513</v>
      </c>
      <c r="G355" s="135" t="s">
        <v>35808</v>
      </c>
      <c r="H355" s="135" t="s">
        <v>4370</v>
      </c>
      <c r="I355" s="135" t="s">
        <v>36461</v>
      </c>
      <c r="J355" s="135" t="s">
        <v>35049</v>
      </c>
      <c r="K355" s="135" t="s">
        <v>35809</v>
      </c>
      <c r="L355" s="163"/>
      <c r="M355" s="163"/>
      <c r="N355" s="163"/>
      <c r="O355" s="135" t="s">
        <v>647</v>
      </c>
    </row>
    <row r="356" spans="1:15" hidden="1">
      <c r="A356" s="135">
        <v>434</v>
      </c>
      <c r="B356" s="135" t="s">
        <v>36514</v>
      </c>
      <c r="C356" s="135" t="s">
        <v>36515</v>
      </c>
      <c r="D356" s="135" t="s">
        <v>4605</v>
      </c>
      <c r="E356" s="135" t="s">
        <v>4604</v>
      </c>
      <c r="F356" s="135" t="s">
        <v>36516</v>
      </c>
      <c r="G356" s="135" t="s">
        <v>35808</v>
      </c>
      <c r="H356" s="135" t="s">
        <v>4370</v>
      </c>
      <c r="I356" s="135" t="s">
        <v>36461</v>
      </c>
      <c r="J356" s="135" t="s">
        <v>35049</v>
      </c>
      <c r="K356" s="135" t="s">
        <v>35809</v>
      </c>
      <c r="L356" s="163"/>
      <c r="M356" s="163"/>
      <c r="N356" s="163"/>
      <c r="O356" s="135" t="s">
        <v>647</v>
      </c>
    </row>
    <row r="357" spans="1:15" hidden="1">
      <c r="A357" s="135">
        <v>435</v>
      </c>
      <c r="B357" s="135" t="s">
        <v>36517</v>
      </c>
      <c r="C357" s="135" t="s">
        <v>36518</v>
      </c>
      <c r="D357" s="135" t="s">
        <v>4605</v>
      </c>
      <c r="E357" s="135" t="s">
        <v>4604</v>
      </c>
      <c r="F357" s="135" t="s">
        <v>36519</v>
      </c>
      <c r="G357" s="135" t="s">
        <v>35808</v>
      </c>
      <c r="H357" s="135" t="s">
        <v>4370</v>
      </c>
      <c r="I357" s="135" t="s">
        <v>36461</v>
      </c>
      <c r="J357" s="135" t="s">
        <v>35049</v>
      </c>
      <c r="K357" s="135" t="s">
        <v>35809</v>
      </c>
      <c r="L357" s="163"/>
      <c r="M357" s="163"/>
      <c r="N357" s="163"/>
      <c r="O357" s="135" t="s">
        <v>647</v>
      </c>
    </row>
    <row r="358" spans="1:15" hidden="1">
      <c r="A358" s="135">
        <v>447</v>
      </c>
      <c r="B358" s="135" t="s">
        <v>36520</v>
      </c>
      <c r="C358" s="135" t="s">
        <v>36521</v>
      </c>
      <c r="D358" s="135" t="s">
        <v>4605</v>
      </c>
      <c r="E358" s="135" t="s">
        <v>4604</v>
      </c>
      <c r="F358" s="135" t="s">
        <v>36522</v>
      </c>
      <c r="G358" s="135" t="s">
        <v>35808</v>
      </c>
      <c r="H358" s="135" t="s">
        <v>4370</v>
      </c>
      <c r="I358" s="135"/>
      <c r="J358" s="135" t="s">
        <v>35049</v>
      </c>
      <c r="K358" s="135" t="s">
        <v>35809</v>
      </c>
      <c r="L358" s="163"/>
      <c r="M358" s="163"/>
      <c r="N358" s="163"/>
      <c r="O358" s="135" t="s">
        <v>647</v>
      </c>
    </row>
    <row r="359" spans="1:15" hidden="1">
      <c r="A359" s="135">
        <v>449</v>
      </c>
      <c r="B359" s="135" t="s">
        <v>36523</v>
      </c>
      <c r="C359" s="135" t="s">
        <v>36524</v>
      </c>
      <c r="D359" s="135" t="s">
        <v>4605</v>
      </c>
      <c r="E359" s="135" t="s">
        <v>4604</v>
      </c>
      <c r="F359" s="135" t="s">
        <v>36525</v>
      </c>
      <c r="G359" s="135" t="s">
        <v>35808</v>
      </c>
      <c r="H359" s="135" t="s">
        <v>4370</v>
      </c>
      <c r="I359" s="135" t="s">
        <v>36461</v>
      </c>
      <c r="J359" s="135" t="s">
        <v>35049</v>
      </c>
      <c r="K359" s="135" t="s">
        <v>35809</v>
      </c>
      <c r="L359" s="163"/>
      <c r="M359" s="163"/>
      <c r="N359" s="163"/>
      <c r="O359" s="135" t="s">
        <v>647</v>
      </c>
    </row>
    <row r="360" spans="1:15" hidden="1">
      <c r="A360" s="135">
        <v>450</v>
      </c>
      <c r="B360" s="135" t="s">
        <v>36526</v>
      </c>
      <c r="C360" s="135" t="s">
        <v>34577</v>
      </c>
      <c r="D360" s="135" t="s">
        <v>2715</v>
      </c>
      <c r="E360" s="135" t="s">
        <v>2714</v>
      </c>
      <c r="F360" s="135" t="s">
        <v>36527</v>
      </c>
      <c r="G360" s="135" t="s">
        <v>35808</v>
      </c>
      <c r="H360" s="135" t="s">
        <v>632</v>
      </c>
      <c r="I360" s="135"/>
      <c r="J360" s="135" t="s">
        <v>35053</v>
      </c>
      <c r="K360" s="135" t="s">
        <v>35809</v>
      </c>
      <c r="L360" s="163"/>
      <c r="M360" s="163"/>
      <c r="N360" s="163"/>
      <c r="O360" s="135" t="s">
        <v>647</v>
      </c>
    </row>
    <row r="361" spans="1:15" hidden="1">
      <c r="A361" s="135">
        <v>451</v>
      </c>
      <c r="B361" s="135" t="s">
        <v>36528</v>
      </c>
      <c r="C361" s="135" t="s">
        <v>36529</v>
      </c>
      <c r="D361" s="135" t="s">
        <v>2715</v>
      </c>
      <c r="E361" s="135" t="s">
        <v>2714</v>
      </c>
      <c r="F361" s="135" t="s">
        <v>36530</v>
      </c>
      <c r="G361" s="135" t="s">
        <v>35808</v>
      </c>
      <c r="H361" s="135" t="s">
        <v>632</v>
      </c>
      <c r="I361" s="135"/>
      <c r="J361" s="135" t="s">
        <v>35053</v>
      </c>
      <c r="K361" s="135" t="s">
        <v>35809</v>
      </c>
      <c r="L361" s="163"/>
      <c r="M361" s="163"/>
      <c r="N361" s="163"/>
      <c r="O361" s="135" t="s">
        <v>647</v>
      </c>
    </row>
    <row r="362" spans="1:15" hidden="1">
      <c r="A362" s="135">
        <v>452</v>
      </c>
      <c r="B362" s="135" t="s">
        <v>36531</v>
      </c>
      <c r="C362" s="135" t="s">
        <v>36532</v>
      </c>
      <c r="D362" s="135" t="s">
        <v>2715</v>
      </c>
      <c r="E362" s="135" t="s">
        <v>2714</v>
      </c>
      <c r="F362" s="135" t="s">
        <v>36533</v>
      </c>
      <c r="G362" s="135" t="s">
        <v>35808</v>
      </c>
      <c r="H362" s="135" t="s">
        <v>632</v>
      </c>
      <c r="I362" s="135"/>
      <c r="J362" s="135" t="s">
        <v>35053</v>
      </c>
      <c r="K362" s="135" t="s">
        <v>35809</v>
      </c>
      <c r="L362" s="163"/>
      <c r="M362" s="163"/>
      <c r="N362" s="163"/>
      <c r="O362" s="135" t="s">
        <v>647</v>
      </c>
    </row>
    <row r="363" spans="1:15" hidden="1">
      <c r="A363" s="135">
        <v>453</v>
      </c>
      <c r="B363" s="135" t="s">
        <v>36534</v>
      </c>
      <c r="C363" s="135" t="s">
        <v>36535</v>
      </c>
      <c r="D363" s="135" t="s">
        <v>2715</v>
      </c>
      <c r="E363" s="135" t="s">
        <v>2714</v>
      </c>
      <c r="F363" s="135" t="s">
        <v>36536</v>
      </c>
      <c r="G363" s="135" t="s">
        <v>35808</v>
      </c>
      <c r="H363" s="135" t="s">
        <v>632</v>
      </c>
      <c r="I363" s="135"/>
      <c r="J363" s="135" t="s">
        <v>35053</v>
      </c>
      <c r="K363" s="135" t="s">
        <v>35809</v>
      </c>
      <c r="L363" s="163"/>
      <c r="M363" s="163"/>
      <c r="N363" s="163"/>
      <c r="O363" s="135" t="s">
        <v>647</v>
      </c>
    </row>
    <row r="364" spans="1:15" hidden="1">
      <c r="A364" s="135">
        <v>454</v>
      </c>
      <c r="B364" s="135" t="s">
        <v>36537</v>
      </c>
      <c r="C364" s="135" t="s">
        <v>36538</v>
      </c>
      <c r="D364" s="135" t="s">
        <v>2715</v>
      </c>
      <c r="E364" s="135" t="s">
        <v>2714</v>
      </c>
      <c r="F364" s="135" t="s">
        <v>36539</v>
      </c>
      <c r="G364" s="135" t="s">
        <v>35808</v>
      </c>
      <c r="H364" s="135" t="s">
        <v>632</v>
      </c>
      <c r="I364" s="135"/>
      <c r="J364" s="135" t="s">
        <v>35053</v>
      </c>
      <c r="K364" s="135" t="s">
        <v>35809</v>
      </c>
      <c r="L364" s="163"/>
      <c r="M364" s="163"/>
      <c r="N364" s="163"/>
      <c r="O364" s="135" t="s">
        <v>647</v>
      </c>
    </row>
    <row r="365" spans="1:15">
      <c r="A365" s="135">
        <v>456</v>
      </c>
      <c r="B365" s="135" t="s">
        <v>2717</v>
      </c>
      <c r="C365" s="135" t="s">
        <v>2716</v>
      </c>
      <c r="D365" s="135" t="s">
        <v>2715</v>
      </c>
      <c r="E365" s="135" t="s">
        <v>2714</v>
      </c>
      <c r="F365" s="135" t="s">
        <v>36540</v>
      </c>
      <c r="G365" s="135" t="s">
        <v>35819</v>
      </c>
      <c r="H365" s="135" t="s">
        <v>632</v>
      </c>
      <c r="I365" s="135"/>
      <c r="J365" s="135" t="s">
        <v>35053</v>
      </c>
      <c r="K365" s="135" t="s">
        <v>35823</v>
      </c>
      <c r="L365" s="163" t="s">
        <v>35112</v>
      </c>
      <c r="M365" s="163" t="s">
        <v>35113</v>
      </c>
      <c r="N365" s="163" t="s">
        <v>36541</v>
      </c>
      <c r="O365" s="135" t="s">
        <v>647</v>
      </c>
    </row>
    <row r="366" spans="1:15">
      <c r="A366" s="135">
        <v>457</v>
      </c>
      <c r="B366" s="135" t="s">
        <v>2739</v>
      </c>
      <c r="C366" s="135" t="s">
        <v>2738</v>
      </c>
      <c r="D366" s="135" t="s">
        <v>2715</v>
      </c>
      <c r="E366" s="135" t="s">
        <v>2714</v>
      </c>
      <c r="F366" s="135" t="s">
        <v>36542</v>
      </c>
      <c r="G366" s="135" t="s">
        <v>35819</v>
      </c>
      <c r="H366" s="135" t="s">
        <v>632</v>
      </c>
      <c r="I366" s="135"/>
      <c r="J366" s="135" t="s">
        <v>35053</v>
      </c>
      <c r="K366" s="135" t="s">
        <v>35823</v>
      </c>
      <c r="L366" s="163" t="s">
        <v>35112</v>
      </c>
      <c r="M366" s="163" t="s">
        <v>35113</v>
      </c>
      <c r="N366" s="163" t="s">
        <v>36543</v>
      </c>
      <c r="O366" s="135" t="s">
        <v>647</v>
      </c>
    </row>
    <row r="367" spans="1:15">
      <c r="A367" s="135">
        <v>458</v>
      </c>
      <c r="B367" s="135" t="s">
        <v>2761</v>
      </c>
      <c r="C367" s="135" t="s">
        <v>2760</v>
      </c>
      <c r="D367" s="135" t="s">
        <v>2715</v>
      </c>
      <c r="E367" s="135" t="s">
        <v>2714</v>
      </c>
      <c r="F367" s="135" t="s">
        <v>36544</v>
      </c>
      <c r="G367" s="135" t="s">
        <v>35819</v>
      </c>
      <c r="H367" s="135" t="s">
        <v>632</v>
      </c>
      <c r="I367" s="135"/>
      <c r="J367" s="135" t="s">
        <v>35053</v>
      </c>
      <c r="K367" s="135" t="s">
        <v>35823</v>
      </c>
      <c r="L367" s="163" t="s">
        <v>35112</v>
      </c>
      <c r="M367" s="163" t="s">
        <v>35113</v>
      </c>
      <c r="N367" s="163" t="s">
        <v>36545</v>
      </c>
      <c r="O367" s="135" t="s">
        <v>647</v>
      </c>
    </row>
    <row r="368" spans="1:15">
      <c r="A368" s="135">
        <v>459</v>
      </c>
      <c r="B368" s="135" t="s">
        <v>2783</v>
      </c>
      <c r="C368" s="135" t="s">
        <v>2782</v>
      </c>
      <c r="D368" s="135" t="s">
        <v>2715</v>
      </c>
      <c r="E368" s="135" t="s">
        <v>2714</v>
      </c>
      <c r="F368" s="135" t="s">
        <v>36546</v>
      </c>
      <c r="G368" s="135" t="s">
        <v>35819</v>
      </c>
      <c r="H368" s="135" t="s">
        <v>632</v>
      </c>
      <c r="I368" s="135"/>
      <c r="J368" s="135" t="s">
        <v>35053</v>
      </c>
      <c r="K368" s="135" t="s">
        <v>35823</v>
      </c>
      <c r="L368" s="163" t="s">
        <v>35112</v>
      </c>
      <c r="M368" s="163" t="s">
        <v>35113</v>
      </c>
      <c r="N368" s="163" t="s">
        <v>36547</v>
      </c>
      <c r="O368" s="135" t="s">
        <v>647</v>
      </c>
    </row>
    <row r="369" spans="1:15">
      <c r="A369" s="135">
        <v>460</v>
      </c>
      <c r="B369" s="135" t="s">
        <v>2804</v>
      </c>
      <c r="C369" s="135" t="s">
        <v>2803</v>
      </c>
      <c r="D369" s="135" t="s">
        <v>2715</v>
      </c>
      <c r="E369" s="135" t="s">
        <v>2714</v>
      </c>
      <c r="F369" s="135" t="s">
        <v>36548</v>
      </c>
      <c r="G369" s="135" t="s">
        <v>35819</v>
      </c>
      <c r="H369" s="135" t="s">
        <v>632</v>
      </c>
      <c r="I369" s="135"/>
      <c r="J369" s="135" t="s">
        <v>35053</v>
      </c>
      <c r="K369" s="135" t="s">
        <v>35823</v>
      </c>
      <c r="L369" s="163" t="s">
        <v>35112</v>
      </c>
      <c r="M369" s="163" t="s">
        <v>35113</v>
      </c>
      <c r="N369" s="163" t="s">
        <v>36549</v>
      </c>
      <c r="O369" s="135" t="s">
        <v>647</v>
      </c>
    </row>
    <row r="370" spans="1:15">
      <c r="A370" s="135">
        <v>461</v>
      </c>
      <c r="B370" s="135" t="s">
        <v>2826</v>
      </c>
      <c r="C370" s="135" t="s">
        <v>2825</v>
      </c>
      <c r="D370" s="135" t="s">
        <v>2715</v>
      </c>
      <c r="E370" s="135" t="s">
        <v>2714</v>
      </c>
      <c r="F370" s="135" t="s">
        <v>36550</v>
      </c>
      <c r="G370" s="135" t="s">
        <v>35819</v>
      </c>
      <c r="H370" s="135" t="s">
        <v>632</v>
      </c>
      <c r="I370" s="135"/>
      <c r="J370" s="135" t="s">
        <v>35053</v>
      </c>
      <c r="K370" s="135" t="s">
        <v>35823</v>
      </c>
      <c r="L370" s="163" t="s">
        <v>35112</v>
      </c>
      <c r="M370" s="163" t="s">
        <v>35113</v>
      </c>
      <c r="N370" s="163" t="s">
        <v>36551</v>
      </c>
      <c r="O370" s="135" t="s">
        <v>647</v>
      </c>
    </row>
    <row r="371" spans="1:15">
      <c r="A371" s="135">
        <v>462</v>
      </c>
      <c r="B371" s="135" t="s">
        <v>2848</v>
      </c>
      <c r="C371" s="135" t="s">
        <v>2847</v>
      </c>
      <c r="D371" s="135" t="s">
        <v>2715</v>
      </c>
      <c r="E371" s="135" t="s">
        <v>2714</v>
      </c>
      <c r="F371" s="135" t="s">
        <v>36552</v>
      </c>
      <c r="G371" s="135" t="s">
        <v>35819</v>
      </c>
      <c r="H371" s="135" t="s">
        <v>632</v>
      </c>
      <c r="I371" s="135"/>
      <c r="J371" s="135" t="s">
        <v>35053</v>
      </c>
      <c r="K371" s="135" t="s">
        <v>35823</v>
      </c>
      <c r="L371" s="163" t="s">
        <v>35112</v>
      </c>
      <c r="M371" s="163" t="s">
        <v>35113</v>
      </c>
      <c r="N371" s="163" t="s">
        <v>36553</v>
      </c>
      <c r="O371" s="135" t="s">
        <v>647</v>
      </c>
    </row>
    <row r="372" spans="1:15" hidden="1">
      <c r="A372" s="135">
        <v>463</v>
      </c>
      <c r="B372" s="135" t="s">
        <v>36554</v>
      </c>
      <c r="C372" s="135" t="s">
        <v>36555</v>
      </c>
      <c r="D372" s="135" t="s">
        <v>2715</v>
      </c>
      <c r="E372" s="135" t="s">
        <v>2714</v>
      </c>
      <c r="F372" s="135" t="s">
        <v>36556</v>
      </c>
      <c r="G372" s="135" t="s">
        <v>35808</v>
      </c>
      <c r="H372" s="135" t="s">
        <v>632</v>
      </c>
      <c r="I372" s="135"/>
      <c r="J372" s="135" t="s">
        <v>35053</v>
      </c>
      <c r="K372" s="135" t="s">
        <v>35809</v>
      </c>
      <c r="L372" s="163"/>
      <c r="M372" s="163"/>
      <c r="N372" s="163"/>
      <c r="O372" s="135" t="s">
        <v>647</v>
      </c>
    </row>
    <row r="373" spans="1:15" hidden="1">
      <c r="A373" s="135">
        <v>464</v>
      </c>
      <c r="B373" s="135" t="s">
        <v>36557</v>
      </c>
      <c r="C373" s="135" t="s">
        <v>36558</v>
      </c>
      <c r="D373" s="135" t="s">
        <v>2715</v>
      </c>
      <c r="E373" s="135" t="s">
        <v>2714</v>
      </c>
      <c r="F373" s="135" t="s">
        <v>36559</v>
      </c>
      <c r="G373" s="135" t="s">
        <v>35808</v>
      </c>
      <c r="H373" s="135" t="s">
        <v>632</v>
      </c>
      <c r="I373" s="135"/>
      <c r="J373" s="135" t="s">
        <v>35053</v>
      </c>
      <c r="K373" s="135" t="s">
        <v>35809</v>
      </c>
      <c r="L373" s="163"/>
      <c r="M373" s="163"/>
      <c r="N373" s="163"/>
      <c r="O373" s="135" t="s">
        <v>647</v>
      </c>
    </row>
    <row r="374" spans="1:15" hidden="1">
      <c r="A374" s="135">
        <v>465</v>
      </c>
      <c r="B374" s="135" t="s">
        <v>36560</v>
      </c>
      <c r="C374" s="135" t="s">
        <v>34577</v>
      </c>
      <c r="D374" s="135" t="s">
        <v>2870</v>
      </c>
      <c r="E374" s="135" t="s">
        <v>2869</v>
      </c>
      <c r="F374" s="135" t="s">
        <v>36561</v>
      </c>
      <c r="G374" s="135" t="s">
        <v>35808</v>
      </c>
      <c r="H374" s="135" t="s">
        <v>632</v>
      </c>
      <c r="I374" s="135"/>
      <c r="J374" s="135" t="s">
        <v>35053</v>
      </c>
      <c r="K374" s="135" t="s">
        <v>35809</v>
      </c>
      <c r="L374" s="163"/>
      <c r="M374" s="163"/>
      <c r="N374" s="163"/>
      <c r="O374" s="135" t="s">
        <v>647</v>
      </c>
    </row>
    <row r="375" spans="1:15" hidden="1">
      <c r="A375" s="135">
        <v>466</v>
      </c>
      <c r="B375" s="135" t="s">
        <v>36562</v>
      </c>
      <c r="C375" s="135" t="s">
        <v>36529</v>
      </c>
      <c r="D375" s="135" t="s">
        <v>2870</v>
      </c>
      <c r="E375" s="135" t="s">
        <v>2869</v>
      </c>
      <c r="F375" s="135" t="s">
        <v>36563</v>
      </c>
      <c r="G375" s="135" t="s">
        <v>35808</v>
      </c>
      <c r="H375" s="135" t="s">
        <v>632</v>
      </c>
      <c r="I375" s="135"/>
      <c r="J375" s="135" t="s">
        <v>35053</v>
      </c>
      <c r="K375" s="135" t="s">
        <v>35809</v>
      </c>
      <c r="L375" s="163"/>
      <c r="M375" s="163"/>
      <c r="N375" s="163"/>
      <c r="O375" s="135" t="s">
        <v>647</v>
      </c>
    </row>
    <row r="376" spans="1:15" hidden="1">
      <c r="A376" s="135">
        <v>467</v>
      </c>
      <c r="B376" s="135" t="s">
        <v>36564</v>
      </c>
      <c r="C376" s="135" t="s">
        <v>36532</v>
      </c>
      <c r="D376" s="135" t="s">
        <v>2870</v>
      </c>
      <c r="E376" s="135" t="s">
        <v>2869</v>
      </c>
      <c r="F376" s="135" t="s">
        <v>36565</v>
      </c>
      <c r="G376" s="135" t="s">
        <v>35808</v>
      </c>
      <c r="H376" s="135" t="s">
        <v>632</v>
      </c>
      <c r="I376" s="135"/>
      <c r="J376" s="135" t="s">
        <v>35053</v>
      </c>
      <c r="K376" s="135" t="s">
        <v>35809</v>
      </c>
      <c r="L376" s="163"/>
      <c r="M376" s="163"/>
      <c r="N376" s="163"/>
      <c r="O376" s="135" t="s">
        <v>647</v>
      </c>
    </row>
    <row r="377" spans="1:15" hidden="1">
      <c r="A377" s="135">
        <v>468</v>
      </c>
      <c r="B377" s="135" t="s">
        <v>36566</v>
      </c>
      <c r="C377" s="135" t="s">
        <v>36535</v>
      </c>
      <c r="D377" s="135" t="s">
        <v>2870</v>
      </c>
      <c r="E377" s="135" t="s">
        <v>2869</v>
      </c>
      <c r="F377" s="135" t="s">
        <v>36567</v>
      </c>
      <c r="G377" s="135" t="s">
        <v>35808</v>
      </c>
      <c r="H377" s="135" t="s">
        <v>632</v>
      </c>
      <c r="I377" s="135"/>
      <c r="J377" s="135" t="s">
        <v>35053</v>
      </c>
      <c r="K377" s="135" t="s">
        <v>35809</v>
      </c>
      <c r="L377" s="163"/>
      <c r="M377" s="163"/>
      <c r="N377" s="163"/>
      <c r="O377" s="135" t="s">
        <v>647</v>
      </c>
    </row>
    <row r="378" spans="1:15" hidden="1">
      <c r="A378" s="135">
        <v>469</v>
      </c>
      <c r="B378" s="135" t="s">
        <v>36568</v>
      </c>
      <c r="C378" s="135" t="s">
        <v>36538</v>
      </c>
      <c r="D378" s="135" t="s">
        <v>2870</v>
      </c>
      <c r="E378" s="135" t="s">
        <v>2869</v>
      </c>
      <c r="F378" s="135" t="s">
        <v>36569</v>
      </c>
      <c r="G378" s="135" t="s">
        <v>35808</v>
      </c>
      <c r="H378" s="135" t="s">
        <v>632</v>
      </c>
      <c r="I378" s="135"/>
      <c r="J378" s="135" t="s">
        <v>35053</v>
      </c>
      <c r="K378" s="135" t="s">
        <v>35809</v>
      </c>
      <c r="L378" s="163"/>
      <c r="M378" s="163"/>
      <c r="N378" s="163"/>
      <c r="O378" s="135" t="s">
        <v>647</v>
      </c>
    </row>
    <row r="379" spans="1:15">
      <c r="A379" s="135">
        <v>470</v>
      </c>
      <c r="B379" s="135" t="s">
        <v>2872</v>
      </c>
      <c r="C379" s="135" t="s">
        <v>2871</v>
      </c>
      <c r="D379" s="135" t="s">
        <v>2870</v>
      </c>
      <c r="E379" s="135" t="s">
        <v>2869</v>
      </c>
      <c r="F379" s="135" t="s">
        <v>36570</v>
      </c>
      <c r="G379" s="135" t="s">
        <v>35819</v>
      </c>
      <c r="H379" s="135" t="s">
        <v>632</v>
      </c>
      <c r="I379" s="135"/>
      <c r="J379" s="135" t="s">
        <v>35053</v>
      </c>
      <c r="K379" s="135" t="s">
        <v>35823</v>
      </c>
      <c r="L379" s="163" t="s">
        <v>35116</v>
      </c>
      <c r="M379" s="163" t="s">
        <v>31466</v>
      </c>
      <c r="N379" s="163" t="s">
        <v>36571</v>
      </c>
      <c r="O379" s="135" t="s">
        <v>647</v>
      </c>
    </row>
    <row r="380" spans="1:15" hidden="1">
      <c r="A380" s="135">
        <v>471</v>
      </c>
      <c r="B380" s="135" t="s">
        <v>36572</v>
      </c>
      <c r="C380" s="135" t="s">
        <v>36573</v>
      </c>
      <c r="D380" s="135" t="s">
        <v>2870</v>
      </c>
      <c r="E380" s="135" t="s">
        <v>2869</v>
      </c>
      <c r="F380" s="135" t="s">
        <v>36574</v>
      </c>
      <c r="G380" s="135" t="s">
        <v>35808</v>
      </c>
      <c r="H380" s="135" t="s">
        <v>632</v>
      </c>
      <c r="I380" s="135"/>
      <c r="J380" s="135" t="s">
        <v>35053</v>
      </c>
      <c r="K380" s="135" t="s">
        <v>35823</v>
      </c>
      <c r="L380" s="163" t="s">
        <v>35116</v>
      </c>
      <c r="M380" s="163" t="s">
        <v>31466</v>
      </c>
      <c r="N380" s="163" t="s">
        <v>36575</v>
      </c>
      <c r="O380" s="135" t="s">
        <v>647</v>
      </c>
    </row>
    <row r="381" spans="1:15" hidden="1">
      <c r="A381" s="135">
        <v>472</v>
      </c>
      <c r="B381" s="135" t="s">
        <v>36576</v>
      </c>
      <c r="C381" s="135" t="s">
        <v>14660</v>
      </c>
      <c r="D381" s="135" t="s">
        <v>2870</v>
      </c>
      <c r="E381" s="135" t="s">
        <v>2869</v>
      </c>
      <c r="F381" s="135" t="s">
        <v>36577</v>
      </c>
      <c r="G381" s="135" t="s">
        <v>35808</v>
      </c>
      <c r="H381" s="135" t="s">
        <v>632</v>
      </c>
      <c r="I381" s="135"/>
      <c r="J381" s="135" t="s">
        <v>35053</v>
      </c>
      <c r="K381" s="135" t="s">
        <v>35823</v>
      </c>
      <c r="L381" s="163" t="s">
        <v>35116</v>
      </c>
      <c r="M381" s="163" t="s">
        <v>31466</v>
      </c>
      <c r="N381" s="163" t="s">
        <v>36578</v>
      </c>
      <c r="O381" s="135" t="s">
        <v>647</v>
      </c>
    </row>
    <row r="382" spans="1:15" hidden="1">
      <c r="A382" s="135">
        <v>473</v>
      </c>
      <c r="B382" s="135" t="s">
        <v>36579</v>
      </c>
      <c r="C382" s="135" t="s">
        <v>36580</v>
      </c>
      <c r="D382" s="135" t="s">
        <v>2870</v>
      </c>
      <c r="E382" s="135" t="s">
        <v>2869</v>
      </c>
      <c r="F382" s="135" t="s">
        <v>36581</v>
      </c>
      <c r="G382" s="135" t="s">
        <v>35808</v>
      </c>
      <c r="H382" s="135" t="s">
        <v>632</v>
      </c>
      <c r="I382" s="135"/>
      <c r="J382" s="135" t="s">
        <v>35053</v>
      </c>
      <c r="K382" s="135" t="s">
        <v>35823</v>
      </c>
      <c r="L382" s="163" t="s">
        <v>35116</v>
      </c>
      <c r="M382" s="163" t="s">
        <v>31466</v>
      </c>
      <c r="N382" s="163" t="s">
        <v>36132</v>
      </c>
      <c r="O382" s="135" t="s">
        <v>647</v>
      </c>
    </row>
    <row r="383" spans="1:15">
      <c r="A383" s="135">
        <v>474</v>
      </c>
      <c r="B383" s="135" t="s">
        <v>2886</v>
      </c>
      <c r="C383" s="135" t="s">
        <v>2885</v>
      </c>
      <c r="D383" s="135" t="s">
        <v>2870</v>
      </c>
      <c r="E383" s="135" t="s">
        <v>2869</v>
      </c>
      <c r="F383" s="135" t="s">
        <v>36582</v>
      </c>
      <c r="G383" s="135" t="s">
        <v>35819</v>
      </c>
      <c r="H383" s="135" t="s">
        <v>632</v>
      </c>
      <c r="I383" s="135"/>
      <c r="J383" s="135" t="s">
        <v>35053</v>
      </c>
      <c r="K383" s="135" t="s">
        <v>35823</v>
      </c>
      <c r="L383" s="163" t="s">
        <v>35116</v>
      </c>
      <c r="M383" s="163" t="s">
        <v>31466</v>
      </c>
      <c r="N383" s="163" t="s">
        <v>36583</v>
      </c>
      <c r="O383" s="135" t="s">
        <v>647</v>
      </c>
    </row>
    <row r="384" spans="1:15" hidden="1">
      <c r="A384" s="135">
        <v>475</v>
      </c>
      <c r="B384" s="135" t="s">
        <v>36584</v>
      </c>
      <c r="C384" s="135" t="s">
        <v>36555</v>
      </c>
      <c r="D384" s="135" t="s">
        <v>2870</v>
      </c>
      <c r="E384" s="135" t="s">
        <v>2869</v>
      </c>
      <c r="F384" s="135" t="s">
        <v>36585</v>
      </c>
      <c r="G384" s="135" t="s">
        <v>35808</v>
      </c>
      <c r="H384" s="135" t="s">
        <v>632</v>
      </c>
      <c r="I384" s="135"/>
      <c r="J384" s="135" t="s">
        <v>35053</v>
      </c>
      <c r="K384" s="135" t="s">
        <v>35809</v>
      </c>
      <c r="L384" s="163"/>
      <c r="M384" s="163"/>
      <c r="N384" s="163"/>
      <c r="O384" s="135" t="s">
        <v>647</v>
      </c>
    </row>
    <row r="385" spans="1:15" hidden="1">
      <c r="A385" s="135">
        <v>476</v>
      </c>
      <c r="B385" s="135" t="s">
        <v>36586</v>
      </c>
      <c r="C385" s="135" t="s">
        <v>36587</v>
      </c>
      <c r="D385" s="135" t="s">
        <v>2870</v>
      </c>
      <c r="E385" s="135" t="s">
        <v>2869</v>
      </c>
      <c r="F385" s="135" t="s">
        <v>36588</v>
      </c>
      <c r="G385" s="135" t="s">
        <v>35808</v>
      </c>
      <c r="H385" s="135" t="s">
        <v>632</v>
      </c>
      <c r="I385" s="135"/>
      <c r="J385" s="135" t="s">
        <v>35053</v>
      </c>
      <c r="K385" s="135" t="s">
        <v>35809</v>
      </c>
      <c r="L385" s="163"/>
      <c r="M385" s="163"/>
      <c r="N385" s="163"/>
      <c r="O385" s="135" t="s">
        <v>647</v>
      </c>
    </row>
    <row r="386" spans="1:15" hidden="1">
      <c r="A386" s="135">
        <v>477</v>
      </c>
      <c r="B386" s="135" t="s">
        <v>36589</v>
      </c>
      <c r="C386" s="135" t="s">
        <v>36558</v>
      </c>
      <c r="D386" s="135" t="s">
        <v>2870</v>
      </c>
      <c r="E386" s="135" t="s">
        <v>2869</v>
      </c>
      <c r="F386" s="135" t="s">
        <v>36590</v>
      </c>
      <c r="G386" s="135" t="s">
        <v>35808</v>
      </c>
      <c r="H386" s="135" t="s">
        <v>632</v>
      </c>
      <c r="I386" s="135"/>
      <c r="J386" s="135" t="s">
        <v>35053</v>
      </c>
      <c r="K386" s="135" t="s">
        <v>35809</v>
      </c>
      <c r="L386" s="163"/>
      <c r="M386" s="163"/>
      <c r="N386" s="163"/>
      <c r="O386" s="135" t="s">
        <v>647</v>
      </c>
    </row>
    <row r="387" spans="1:15" hidden="1">
      <c r="A387" s="135">
        <v>478</v>
      </c>
      <c r="B387" s="135" t="s">
        <v>36591</v>
      </c>
      <c r="C387" s="135" t="s">
        <v>34577</v>
      </c>
      <c r="D387" s="135" t="s">
        <v>2900</v>
      </c>
      <c r="E387" s="135" t="s">
        <v>2899</v>
      </c>
      <c r="F387" s="135" t="s">
        <v>36592</v>
      </c>
      <c r="G387" s="135" t="s">
        <v>35808</v>
      </c>
      <c r="H387" s="135" t="s">
        <v>632</v>
      </c>
      <c r="I387" s="135"/>
      <c r="J387" s="135" t="s">
        <v>35053</v>
      </c>
      <c r="K387" s="135" t="s">
        <v>35809</v>
      </c>
      <c r="L387" s="163"/>
      <c r="M387" s="163"/>
      <c r="N387" s="163"/>
      <c r="O387" s="135" t="s">
        <v>647</v>
      </c>
    </row>
    <row r="388" spans="1:15" hidden="1">
      <c r="A388" s="135">
        <v>479</v>
      </c>
      <c r="B388" s="135" t="s">
        <v>36593</v>
      </c>
      <c r="C388" s="135" t="s">
        <v>36529</v>
      </c>
      <c r="D388" s="135" t="s">
        <v>2900</v>
      </c>
      <c r="E388" s="135" t="s">
        <v>2899</v>
      </c>
      <c r="F388" s="135" t="s">
        <v>36594</v>
      </c>
      <c r="G388" s="135" t="s">
        <v>35808</v>
      </c>
      <c r="H388" s="135" t="s">
        <v>632</v>
      </c>
      <c r="I388" s="135"/>
      <c r="J388" s="135" t="s">
        <v>35053</v>
      </c>
      <c r="K388" s="135" t="s">
        <v>35809</v>
      </c>
      <c r="L388" s="163"/>
      <c r="M388" s="163"/>
      <c r="N388" s="163"/>
      <c r="O388" s="135" t="s">
        <v>647</v>
      </c>
    </row>
    <row r="389" spans="1:15" hidden="1">
      <c r="A389" s="135">
        <v>480</v>
      </c>
      <c r="B389" s="135" t="s">
        <v>36595</v>
      </c>
      <c r="C389" s="135" t="s">
        <v>36532</v>
      </c>
      <c r="D389" s="135" t="s">
        <v>2900</v>
      </c>
      <c r="E389" s="135" t="s">
        <v>2899</v>
      </c>
      <c r="F389" s="135" t="s">
        <v>36596</v>
      </c>
      <c r="G389" s="135" t="s">
        <v>35808</v>
      </c>
      <c r="H389" s="135" t="s">
        <v>632</v>
      </c>
      <c r="I389" s="135"/>
      <c r="J389" s="135" t="s">
        <v>35053</v>
      </c>
      <c r="K389" s="135" t="s">
        <v>35809</v>
      </c>
      <c r="L389" s="163"/>
      <c r="M389" s="163"/>
      <c r="N389" s="163"/>
      <c r="O389" s="135" t="s">
        <v>647</v>
      </c>
    </row>
    <row r="390" spans="1:15" hidden="1">
      <c r="A390" s="135">
        <v>481</v>
      </c>
      <c r="B390" s="135" t="s">
        <v>36597</v>
      </c>
      <c r="C390" s="135" t="s">
        <v>36535</v>
      </c>
      <c r="D390" s="135" t="s">
        <v>2900</v>
      </c>
      <c r="E390" s="135" t="s">
        <v>2899</v>
      </c>
      <c r="F390" s="135" t="s">
        <v>36598</v>
      </c>
      <c r="G390" s="135" t="s">
        <v>35808</v>
      </c>
      <c r="H390" s="135" t="s">
        <v>632</v>
      </c>
      <c r="I390" s="135"/>
      <c r="J390" s="135" t="s">
        <v>35053</v>
      </c>
      <c r="K390" s="135" t="s">
        <v>35809</v>
      </c>
      <c r="L390" s="163"/>
      <c r="M390" s="163"/>
      <c r="N390" s="163"/>
      <c r="O390" s="135" t="s">
        <v>647</v>
      </c>
    </row>
    <row r="391" spans="1:15" hidden="1">
      <c r="A391" s="135">
        <v>482</v>
      </c>
      <c r="B391" s="135" t="s">
        <v>36599</v>
      </c>
      <c r="C391" s="135" t="s">
        <v>36538</v>
      </c>
      <c r="D391" s="135" t="s">
        <v>2900</v>
      </c>
      <c r="E391" s="135" t="s">
        <v>2899</v>
      </c>
      <c r="F391" s="135" t="s">
        <v>36600</v>
      </c>
      <c r="G391" s="135" t="s">
        <v>35808</v>
      </c>
      <c r="H391" s="135" t="s">
        <v>632</v>
      </c>
      <c r="I391" s="135"/>
      <c r="J391" s="135" t="s">
        <v>35053</v>
      </c>
      <c r="K391" s="135" t="s">
        <v>35809</v>
      </c>
      <c r="L391" s="163"/>
      <c r="M391" s="163"/>
      <c r="N391" s="163"/>
      <c r="O391" s="135" t="s">
        <v>647</v>
      </c>
    </row>
    <row r="392" spans="1:15">
      <c r="A392" s="135">
        <v>484</v>
      </c>
      <c r="B392" s="135" t="s">
        <v>2902</v>
      </c>
      <c r="C392" s="135" t="s">
        <v>2901</v>
      </c>
      <c r="D392" s="135" t="s">
        <v>2900</v>
      </c>
      <c r="E392" s="135" t="s">
        <v>2899</v>
      </c>
      <c r="F392" s="135" t="s">
        <v>36601</v>
      </c>
      <c r="G392" s="135" t="s">
        <v>35819</v>
      </c>
      <c r="H392" s="135" t="s">
        <v>632</v>
      </c>
      <c r="I392" s="135"/>
      <c r="J392" s="135" t="s">
        <v>35053</v>
      </c>
      <c r="K392" s="135" t="s">
        <v>35823</v>
      </c>
      <c r="L392" s="163" t="s">
        <v>35068</v>
      </c>
      <c r="M392" s="163" t="s">
        <v>35118</v>
      </c>
      <c r="N392" s="163" t="s">
        <v>36602</v>
      </c>
      <c r="O392" s="135" t="s">
        <v>647</v>
      </c>
    </row>
    <row r="393" spans="1:15" hidden="1">
      <c r="A393" s="135">
        <v>485</v>
      </c>
      <c r="B393" s="135" t="s">
        <v>36603</v>
      </c>
      <c r="C393" s="135" t="s">
        <v>36604</v>
      </c>
      <c r="D393" s="135" t="s">
        <v>2900</v>
      </c>
      <c r="E393" s="135" t="s">
        <v>2899</v>
      </c>
      <c r="F393" s="135" t="s">
        <v>36605</v>
      </c>
      <c r="G393" s="135" t="s">
        <v>35808</v>
      </c>
      <c r="H393" s="135" t="s">
        <v>632</v>
      </c>
      <c r="I393" s="135"/>
      <c r="J393" s="135" t="s">
        <v>35053</v>
      </c>
      <c r="K393" s="135" t="s">
        <v>35823</v>
      </c>
      <c r="L393" s="163" t="s">
        <v>35068</v>
      </c>
      <c r="M393" s="163" t="s">
        <v>35118</v>
      </c>
      <c r="N393" s="163" t="s">
        <v>36606</v>
      </c>
      <c r="O393" s="135" t="s">
        <v>647</v>
      </c>
    </row>
    <row r="394" spans="1:15">
      <c r="A394" s="135">
        <v>486</v>
      </c>
      <c r="B394" s="135" t="s">
        <v>29422</v>
      </c>
      <c r="C394" s="135" t="s">
        <v>29421</v>
      </c>
      <c r="D394" s="135" t="s">
        <v>2900</v>
      </c>
      <c r="E394" s="135" t="s">
        <v>2899</v>
      </c>
      <c r="F394" s="135" t="s">
        <v>36607</v>
      </c>
      <c r="G394" s="135" t="s">
        <v>35819</v>
      </c>
      <c r="H394" s="135" t="s">
        <v>632</v>
      </c>
      <c r="I394" s="135"/>
      <c r="J394" s="135" t="s">
        <v>35053</v>
      </c>
      <c r="K394" s="135" t="s">
        <v>35823</v>
      </c>
      <c r="L394" s="163" t="s">
        <v>35068</v>
      </c>
      <c r="M394" s="163" t="s">
        <v>35118</v>
      </c>
      <c r="N394" s="163" t="s">
        <v>36608</v>
      </c>
      <c r="O394" s="135" t="s">
        <v>35825</v>
      </c>
    </row>
    <row r="395" spans="1:15" hidden="1">
      <c r="A395" s="135">
        <v>487</v>
      </c>
      <c r="B395" s="135" t="s">
        <v>36609</v>
      </c>
      <c r="C395" s="135" t="s">
        <v>36555</v>
      </c>
      <c r="D395" s="135" t="s">
        <v>2900</v>
      </c>
      <c r="E395" s="135" t="s">
        <v>2899</v>
      </c>
      <c r="F395" s="135" t="s">
        <v>36610</v>
      </c>
      <c r="G395" s="135" t="s">
        <v>35808</v>
      </c>
      <c r="H395" s="135" t="s">
        <v>632</v>
      </c>
      <c r="I395" s="135"/>
      <c r="J395" s="135" t="s">
        <v>35053</v>
      </c>
      <c r="K395" s="135" t="s">
        <v>35809</v>
      </c>
      <c r="L395" s="163"/>
      <c r="M395" s="163"/>
      <c r="N395" s="163"/>
      <c r="O395" s="135" t="s">
        <v>647</v>
      </c>
    </row>
    <row r="396" spans="1:15" hidden="1">
      <c r="A396" s="135">
        <v>488</v>
      </c>
      <c r="B396" s="135" t="s">
        <v>36611</v>
      </c>
      <c r="C396" s="135" t="s">
        <v>36587</v>
      </c>
      <c r="D396" s="135" t="s">
        <v>2900</v>
      </c>
      <c r="E396" s="135" t="s">
        <v>2899</v>
      </c>
      <c r="F396" s="135" t="s">
        <v>36612</v>
      </c>
      <c r="G396" s="135" t="s">
        <v>35808</v>
      </c>
      <c r="H396" s="135" t="s">
        <v>632</v>
      </c>
      <c r="I396" s="135"/>
      <c r="J396" s="135" t="s">
        <v>35053</v>
      </c>
      <c r="K396" s="135" t="s">
        <v>35809</v>
      </c>
      <c r="L396" s="163"/>
      <c r="M396" s="163"/>
      <c r="N396" s="163"/>
      <c r="O396" s="135" t="s">
        <v>647</v>
      </c>
    </row>
    <row r="397" spans="1:15" hidden="1">
      <c r="A397" s="135">
        <v>489</v>
      </c>
      <c r="B397" s="135" t="s">
        <v>36613</v>
      </c>
      <c r="C397" s="135" t="s">
        <v>36558</v>
      </c>
      <c r="D397" s="135" t="s">
        <v>2900</v>
      </c>
      <c r="E397" s="135" t="s">
        <v>2899</v>
      </c>
      <c r="F397" s="135" t="s">
        <v>36614</v>
      </c>
      <c r="G397" s="135" t="s">
        <v>35808</v>
      </c>
      <c r="H397" s="135" t="s">
        <v>632</v>
      </c>
      <c r="I397" s="135"/>
      <c r="J397" s="135" t="s">
        <v>35053</v>
      </c>
      <c r="K397" s="135" t="s">
        <v>35809</v>
      </c>
      <c r="L397" s="163"/>
      <c r="M397" s="163"/>
      <c r="N397" s="163"/>
      <c r="O397" s="135" t="s">
        <v>647</v>
      </c>
    </row>
    <row r="398" spans="1:15" hidden="1">
      <c r="A398" s="135">
        <v>490</v>
      </c>
      <c r="B398" s="135" t="s">
        <v>36615</v>
      </c>
      <c r="C398" s="135" t="s">
        <v>34577</v>
      </c>
      <c r="D398" s="135" t="s">
        <v>2910</v>
      </c>
      <c r="E398" s="135" t="s">
        <v>2909</v>
      </c>
      <c r="F398" s="135" t="s">
        <v>36616</v>
      </c>
      <c r="G398" s="135" t="s">
        <v>35808</v>
      </c>
      <c r="H398" s="135" t="s">
        <v>632</v>
      </c>
      <c r="I398" s="135"/>
      <c r="J398" s="135" t="s">
        <v>35053</v>
      </c>
      <c r="K398" s="135" t="s">
        <v>35809</v>
      </c>
      <c r="L398" s="163"/>
      <c r="M398" s="163"/>
      <c r="N398" s="163"/>
      <c r="O398" s="135" t="s">
        <v>647</v>
      </c>
    </row>
    <row r="399" spans="1:15" hidden="1">
      <c r="A399" s="135">
        <v>491</v>
      </c>
      <c r="B399" s="135" t="s">
        <v>36617</v>
      </c>
      <c r="C399" s="135" t="s">
        <v>36529</v>
      </c>
      <c r="D399" s="135" t="s">
        <v>2910</v>
      </c>
      <c r="E399" s="135" t="s">
        <v>2909</v>
      </c>
      <c r="F399" s="135" t="s">
        <v>36618</v>
      </c>
      <c r="G399" s="135" t="s">
        <v>35808</v>
      </c>
      <c r="H399" s="135" t="s">
        <v>632</v>
      </c>
      <c r="I399" s="135"/>
      <c r="J399" s="135" t="s">
        <v>35053</v>
      </c>
      <c r="K399" s="135" t="s">
        <v>35809</v>
      </c>
      <c r="L399" s="163"/>
      <c r="M399" s="163"/>
      <c r="N399" s="163"/>
      <c r="O399" s="135" t="s">
        <v>647</v>
      </c>
    </row>
    <row r="400" spans="1:15" hidden="1">
      <c r="A400" s="135">
        <v>492</v>
      </c>
      <c r="B400" s="135" t="s">
        <v>36619</v>
      </c>
      <c r="C400" s="135" t="s">
        <v>36532</v>
      </c>
      <c r="D400" s="135" t="s">
        <v>2910</v>
      </c>
      <c r="E400" s="135" t="s">
        <v>2909</v>
      </c>
      <c r="F400" s="135" t="s">
        <v>36620</v>
      </c>
      <c r="G400" s="135" t="s">
        <v>35808</v>
      </c>
      <c r="H400" s="135" t="s">
        <v>632</v>
      </c>
      <c r="I400" s="135"/>
      <c r="J400" s="135" t="s">
        <v>35053</v>
      </c>
      <c r="K400" s="135" t="s">
        <v>35809</v>
      </c>
      <c r="L400" s="163"/>
      <c r="M400" s="163"/>
      <c r="N400" s="163"/>
      <c r="O400" s="135" t="s">
        <v>647</v>
      </c>
    </row>
    <row r="401" spans="1:15" hidden="1">
      <c r="A401" s="135">
        <v>493</v>
      </c>
      <c r="B401" s="135" t="s">
        <v>36621</v>
      </c>
      <c r="C401" s="135" t="s">
        <v>36535</v>
      </c>
      <c r="D401" s="135" t="s">
        <v>2910</v>
      </c>
      <c r="E401" s="135" t="s">
        <v>2909</v>
      </c>
      <c r="F401" s="135" t="s">
        <v>36622</v>
      </c>
      <c r="G401" s="135" t="s">
        <v>35808</v>
      </c>
      <c r="H401" s="135" t="s">
        <v>632</v>
      </c>
      <c r="I401" s="135"/>
      <c r="J401" s="135" t="s">
        <v>35053</v>
      </c>
      <c r="K401" s="135" t="s">
        <v>35809</v>
      </c>
      <c r="L401" s="163"/>
      <c r="M401" s="163"/>
      <c r="N401" s="163"/>
      <c r="O401" s="135" t="s">
        <v>647</v>
      </c>
    </row>
    <row r="402" spans="1:15" hidden="1">
      <c r="A402" s="135">
        <v>494</v>
      </c>
      <c r="B402" s="135" t="s">
        <v>36623</v>
      </c>
      <c r="C402" s="135" t="s">
        <v>36538</v>
      </c>
      <c r="D402" s="135" t="s">
        <v>2910</v>
      </c>
      <c r="E402" s="135" t="s">
        <v>2909</v>
      </c>
      <c r="F402" s="135" t="s">
        <v>36624</v>
      </c>
      <c r="G402" s="135" t="s">
        <v>35808</v>
      </c>
      <c r="H402" s="135" t="s">
        <v>632</v>
      </c>
      <c r="I402" s="135"/>
      <c r="J402" s="135" t="s">
        <v>35053</v>
      </c>
      <c r="K402" s="135" t="s">
        <v>35809</v>
      </c>
      <c r="L402" s="163"/>
      <c r="M402" s="163"/>
      <c r="N402" s="163"/>
      <c r="O402" s="135" t="s">
        <v>647</v>
      </c>
    </row>
    <row r="403" spans="1:15" hidden="1">
      <c r="A403" s="135">
        <v>495</v>
      </c>
      <c r="B403" s="135" t="s">
        <v>36625</v>
      </c>
      <c r="C403" s="135" t="s">
        <v>8442</v>
      </c>
      <c r="D403" s="135" t="s">
        <v>2910</v>
      </c>
      <c r="E403" s="135" t="s">
        <v>2909</v>
      </c>
      <c r="F403" s="135" t="s">
        <v>36626</v>
      </c>
      <c r="G403" s="135" t="s">
        <v>35808</v>
      </c>
      <c r="H403" s="135" t="s">
        <v>632</v>
      </c>
      <c r="I403" s="135"/>
      <c r="J403" s="135" t="s">
        <v>35053</v>
      </c>
      <c r="K403" s="135" t="s">
        <v>35823</v>
      </c>
      <c r="L403" s="163" t="s">
        <v>35068</v>
      </c>
      <c r="M403" s="163" t="s">
        <v>35113</v>
      </c>
      <c r="N403" s="163" t="s">
        <v>36627</v>
      </c>
      <c r="O403" s="135" t="s">
        <v>647</v>
      </c>
    </row>
    <row r="404" spans="1:15">
      <c r="A404" s="135">
        <v>496</v>
      </c>
      <c r="B404" s="135" t="s">
        <v>2912</v>
      </c>
      <c r="C404" s="135" t="s">
        <v>2911</v>
      </c>
      <c r="D404" s="135" t="s">
        <v>2910</v>
      </c>
      <c r="E404" s="135" t="s">
        <v>2909</v>
      </c>
      <c r="F404" s="135" t="s">
        <v>36628</v>
      </c>
      <c r="G404" s="135" t="s">
        <v>35819</v>
      </c>
      <c r="H404" s="135" t="s">
        <v>632</v>
      </c>
      <c r="I404" s="135"/>
      <c r="J404" s="135" t="s">
        <v>35053</v>
      </c>
      <c r="K404" s="135" t="s">
        <v>35823</v>
      </c>
      <c r="L404" s="163" t="s">
        <v>35068</v>
      </c>
      <c r="M404" s="163" t="s">
        <v>35113</v>
      </c>
      <c r="N404" s="163" t="s">
        <v>36629</v>
      </c>
      <c r="O404" s="135" t="s">
        <v>647</v>
      </c>
    </row>
    <row r="405" spans="1:15" hidden="1">
      <c r="A405" s="135">
        <v>497</v>
      </c>
      <c r="B405" s="135" t="s">
        <v>35461</v>
      </c>
      <c r="C405" s="135" t="s">
        <v>19289</v>
      </c>
      <c r="D405" s="135" t="s">
        <v>2910</v>
      </c>
      <c r="E405" s="135" t="s">
        <v>2909</v>
      </c>
      <c r="F405" s="135" t="s">
        <v>36630</v>
      </c>
      <c r="G405" s="135" t="s">
        <v>35808</v>
      </c>
      <c r="H405" s="135" t="s">
        <v>632</v>
      </c>
      <c r="I405" s="135"/>
      <c r="J405" s="135" t="s">
        <v>35053</v>
      </c>
      <c r="K405" s="135" t="s">
        <v>35823</v>
      </c>
      <c r="L405" s="163" t="s">
        <v>35068</v>
      </c>
      <c r="M405" s="163" t="s">
        <v>35113</v>
      </c>
      <c r="N405" s="163" t="s">
        <v>36631</v>
      </c>
      <c r="O405" s="135" t="s">
        <v>647</v>
      </c>
    </row>
    <row r="406" spans="1:15" hidden="1">
      <c r="A406" s="135">
        <v>498</v>
      </c>
      <c r="B406" s="135" t="s">
        <v>36632</v>
      </c>
      <c r="C406" s="135" t="s">
        <v>36633</v>
      </c>
      <c r="D406" s="135" t="s">
        <v>2910</v>
      </c>
      <c r="E406" s="135" t="s">
        <v>2909</v>
      </c>
      <c r="F406" s="135" t="s">
        <v>36634</v>
      </c>
      <c r="G406" s="135" t="s">
        <v>35808</v>
      </c>
      <c r="H406" s="135" t="s">
        <v>632</v>
      </c>
      <c r="I406" s="135"/>
      <c r="J406" s="135" t="s">
        <v>35053</v>
      </c>
      <c r="K406" s="135" t="s">
        <v>35823</v>
      </c>
      <c r="L406" s="163" t="s">
        <v>35068</v>
      </c>
      <c r="M406" s="163" t="s">
        <v>35113</v>
      </c>
      <c r="N406" s="163" t="s">
        <v>36635</v>
      </c>
      <c r="O406" s="135" t="s">
        <v>647</v>
      </c>
    </row>
    <row r="407" spans="1:15" hidden="1">
      <c r="A407" s="135">
        <v>499</v>
      </c>
      <c r="B407" s="135" t="s">
        <v>35471</v>
      </c>
      <c r="C407" s="135" t="s">
        <v>36636</v>
      </c>
      <c r="D407" s="135" t="s">
        <v>2910</v>
      </c>
      <c r="E407" s="135" t="s">
        <v>2909</v>
      </c>
      <c r="F407" s="135" t="s">
        <v>36637</v>
      </c>
      <c r="G407" s="135" t="s">
        <v>35808</v>
      </c>
      <c r="H407" s="135" t="s">
        <v>632</v>
      </c>
      <c r="I407" s="135"/>
      <c r="J407" s="135" t="s">
        <v>35053</v>
      </c>
      <c r="K407" s="135" t="s">
        <v>35823</v>
      </c>
      <c r="L407" s="163" t="s">
        <v>35068</v>
      </c>
      <c r="M407" s="163" t="s">
        <v>35113</v>
      </c>
      <c r="N407" s="163" t="s">
        <v>36638</v>
      </c>
      <c r="O407" s="135" t="s">
        <v>647</v>
      </c>
    </row>
    <row r="408" spans="1:15" hidden="1">
      <c r="A408" s="135">
        <v>500</v>
      </c>
      <c r="B408" s="135" t="s">
        <v>35476</v>
      </c>
      <c r="C408" s="135" t="s">
        <v>36639</v>
      </c>
      <c r="D408" s="135" t="s">
        <v>2910</v>
      </c>
      <c r="E408" s="135" t="s">
        <v>2909</v>
      </c>
      <c r="F408" s="135" t="s">
        <v>36640</v>
      </c>
      <c r="G408" s="135" t="s">
        <v>35808</v>
      </c>
      <c r="H408" s="135" t="s">
        <v>632</v>
      </c>
      <c r="I408" s="135"/>
      <c r="J408" s="135" t="s">
        <v>35053</v>
      </c>
      <c r="K408" s="135" t="s">
        <v>35823</v>
      </c>
      <c r="L408" s="163" t="s">
        <v>35068</v>
      </c>
      <c r="M408" s="163" t="s">
        <v>35113</v>
      </c>
      <c r="N408" s="163" t="s">
        <v>36641</v>
      </c>
      <c r="O408" s="135" t="s">
        <v>647</v>
      </c>
    </row>
    <row r="409" spans="1:15" hidden="1">
      <c r="A409" s="135">
        <v>501</v>
      </c>
      <c r="B409" s="135" t="s">
        <v>36642</v>
      </c>
      <c r="C409" s="135" t="s">
        <v>36643</v>
      </c>
      <c r="D409" s="135" t="s">
        <v>2910</v>
      </c>
      <c r="E409" s="135" t="s">
        <v>2909</v>
      </c>
      <c r="F409" s="135" t="s">
        <v>36644</v>
      </c>
      <c r="G409" s="135" t="s">
        <v>35808</v>
      </c>
      <c r="H409" s="135" t="s">
        <v>632</v>
      </c>
      <c r="I409" s="135"/>
      <c r="J409" s="135" t="s">
        <v>35053</v>
      </c>
      <c r="K409" s="135" t="s">
        <v>35823</v>
      </c>
      <c r="L409" s="163" t="s">
        <v>35068</v>
      </c>
      <c r="M409" s="163" t="s">
        <v>35113</v>
      </c>
      <c r="N409" s="163" t="s">
        <v>36645</v>
      </c>
      <c r="O409" s="135" t="s">
        <v>647</v>
      </c>
    </row>
    <row r="410" spans="1:15" hidden="1">
      <c r="A410" s="135">
        <v>502</v>
      </c>
      <c r="B410" s="135" t="s">
        <v>36646</v>
      </c>
      <c r="C410" s="135" t="s">
        <v>35297</v>
      </c>
      <c r="D410" s="135" t="s">
        <v>2910</v>
      </c>
      <c r="E410" s="135" t="s">
        <v>2909</v>
      </c>
      <c r="F410" s="135" t="s">
        <v>36647</v>
      </c>
      <c r="G410" s="135" t="s">
        <v>35808</v>
      </c>
      <c r="H410" s="135" t="s">
        <v>632</v>
      </c>
      <c r="I410" s="135"/>
      <c r="J410" s="135" t="s">
        <v>35053</v>
      </c>
      <c r="K410" s="135" t="s">
        <v>35823</v>
      </c>
      <c r="L410" s="163" t="s">
        <v>35068</v>
      </c>
      <c r="M410" s="163" t="s">
        <v>35113</v>
      </c>
      <c r="N410" s="163" t="s">
        <v>36648</v>
      </c>
      <c r="O410" s="135" t="s">
        <v>647</v>
      </c>
    </row>
    <row r="411" spans="1:15" hidden="1">
      <c r="A411" s="135">
        <v>503</v>
      </c>
      <c r="B411" s="135" t="s">
        <v>35513</v>
      </c>
      <c r="C411" s="135" t="s">
        <v>36649</v>
      </c>
      <c r="D411" s="135" t="s">
        <v>2910</v>
      </c>
      <c r="E411" s="135" t="s">
        <v>2909</v>
      </c>
      <c r="F411" s="135" t="s">
        <v>36650</v>
      </c>
      <c r="G411" s="135" t="s">
        <v>35808</v>
      </c>
      <c r="H411" s="135" t="s">
        <v>632</v>
      </c>
      <c r="I411" s="135"/>
      <c r="J411" s="135" t="s">
        <v>35053</v>
      </c>
      <c r="K411" s="135" t="s">
        <v>35823</v>
      </c>
      <c r="L411" s="163" t="s">
        <v>35068</v>
      </c>
      <c r="M411" s="163" t="s">
        <v>35113</v>
      </c>
      <c r="N411" s="163" t="s">
        <v>36651</v>
      </c>
      <c r="O411" s="135" t="s">
        <v>647</v>
      </c>
    </row>
    <row r="412" spans="1:15">
      <c r="A412" s="135">
        <v>504</v>
      </c>
      <c r="B412" s="135" t="s">
        <v>2927</v>
      </c>
      <c r="C412" s="135" t="s">
        <v>2926</v>
      </c>
      <c r="D412" s="135" t="s">
        <v>2910</v>
      </c>
      <c r="E412" s="135" t="s">
        <v>2909</v>
      </c>
      <c r="F412" s="135" t="s">
        <v>36652</v>
      </c>
      <c r="G412" s="135" t="s">
        <v>35819</v>
      </c>
      <c r="H412" s="135" t="s">
        <v>632</v>
      </c>
      <c r="I412" s="135"/>
      <c r="J412" s="135" t="s">
        <v>35053</v>
      </c>
      <c r="K412" s="135" t="s">
        <v>35823</v>
      </c>
      <c r="L412" s="163" t="s">
        <v>35068</v>
      </c>
      <c r="M412" s="163" t="s">
        <v>35113</v>
      </c>
      <c r="N412" s="163" t="s">
        <v>36653</v>
      </c>
      <c r="O412" s="135" t="s">
        <v>647</v>
      </c>
    </row>
    <row r="413" spans="1:15">
      <c r="A413" s="135">
        <v>505</v>
      </c>
      <c r="B413" s="135" t="s">
        <v>2942</v>
      </c>
      <c r="C413" s="135" t="s">
        <v>2941</v>
      </c>
      <c r="D413" s="135" t="s">
        <v>2910</v>
      </c>
      <c r="E413" s="135" t="s">
        <v>2909</v>
      </c>
      <c r="F413" s="135" t="s">
        <v>36654</v>
      </c>
      <c r="G413" s="135" t="s">
        <v>35819</v>
      </c>
      <c r="H413" s="135" t="s">
        <v>632</v>
      </c>
      <c r="I413" s="135"/>
      <c r="J413" s="135" t="s">
        <v>35053</v>
      </c>
      <c r="K413" s="135" t="s">
        <v>35823</v>
      </c>
      <c r="L413" s="163" t="s">
        <v>35068</v>
      </c>
      <c r="M413" s="163" t="s">
        <v>35113</v>
      </c>
      <c r="N413" s="163" t="s">
        <v>36655</v>
      </c>
      <c r="O413" s="135" t="s">
        <v>647</v>
      </c>
    </row>
    <row r="414" spans="1:15">
      <c r="A414" s="135">
        <v>506</v>
      </c>
      <c r="B414" s="135" t="s">
        <v>2957</v>
      </c>
      <c r="C414" s="135" t="s">
        <v>2956</v>
      </c>
      <c r="D414" s="135" t="s">
        <v>2910</v>
      </c>
      <c r="E414" s="135" t="s">
        <v>2909</v>
      </c>
      <c r="F414" s="135" t="s">
        <v>36656</v>
      </c>
      <c r="G414" s="135" t="s">
        <v>35819</v>
      </c>
      <c r="H414" s="135" t="s">
        <v>632</v>
      </c>
      <c r="I414" s="135"/>
      <c r="J414" s="135" t="s">
        <v>35053</v>
      </c>
      <c r="K414" s="135" t="s">
        <v>35823</v>
      </c>
      <c r="L414" s="163" t="s">
        <v>35068</v>
      </c>
      <c r="M414" s="163" t="s">
        <v>35113</v>
      </c>
      <c r="N414" s="163" t="s">
        <v>36657</v>
      </c>
      <c r="O414" s="135" t="s">
        <v>647</v>
      </c>
    </row>
    <row r="415" spans="1:15" hidden="1">
      <c r="A415" s="135">
        <v>507</v>
      </c>
      <c r="B415" s="135" t="s">
        <v>35485</v>
      </c>
      <c r="C415" s="135" t="s">
        <v>36658</v>
      </c>
      <c r="D415" s="135" t="s">
        <v>2910</v>
      </c>
      <c r="E415" s="135" t="s">
        <v>2909</v>
      </c>
      <c r="F415" s="135" t="s">
        <v>36659</v>
      </c>
      <c r="G415" s="135" t="s">
        <v>35808</v>
      </c>
      <c r="H415" s="135" t="s">
        <v>632</v>
      </c>
      <c r="I415" s="135"/>
      <c r="J415" s="135" t="s">
        <v>35053</v>
      </c>
      <c r="K415" s="135" t="s">
        <v>35823</v>
      </c>
      <c r="L415" s="163" t="s">
        <v>35068</v>
      </c>
      <c r="M415" s="163" t="s">
        <v>35113</v>
      </c>
      <c r="N415" s="163" t="s">
        <v>36660</v>
      </c>
      <c r="O415" s="135" t="s">
        <v>647</v>
      </c>
    </row>
    <row r="416" spans="1:15" hidden="1">
      <c r="A416" s="135">
        <v>508</v>
      </c>
      <c r="B416" s="135" t="s">
        <v>35494</v>
      </c>
      <c r="C416" s="135" t="s">
        <v>36661</v>
      </c>
      <c r="D416" s="135" t="s">
        <v>2910</v>
      </c>
      <c r="E416" s="135" t="s">
        <v>2909</v>
      </c>
      <c r="F416" s="135" t="s">
        <v>36662</v>
      </c>
      <c r="G416" s="135" t="s">
        <v>35808</v>
      </c>
      <c r="H416" s="135" t="s">
        <v>632</v>
      </c>
      <c r="I416" s="135"/>
      <c r="J416" s="135" t="s">
        <v>35053</v>
      </c>
      <c r="K416" s="135" t="s">
        <v>35809</v>
      </c>
      <c r="L416" s="163"/>
      <c r="M416" s="163"/>
      <c r="N416" s="163"/>
      <c r="O416" s="135" t="s">
        <v>647</v>
      </c>
    </row>
    <row r="417" spans="1:15" hidden="1">
      <c r="A417" s="135">
        <v>509</v>
      </c>
      <c r="B417" s="135" t="s">
        <v>35499</v>
      </c>
      <c r="C417" s="135" t="s">
        <v>24470</v>
      </c>
      <c r="D417" s="135" t="s">
        <v>2910</v>
      </c>
      <c r="E417" s="135" t="s">
        <v>2909</v>
      </c>
      <c r="F417" s="135" t="s">
        <v>36663</v>
      </c>
      <c r="G417" s="135" t="s">
        <v>35808</v>
      </c>
      <c r="H417" s="135" t="s">
        <v>632</v>
      </c>
      <c r="I417" s="135"/>
      <c r="J417" s="135" t="s">
        <v>35053</v>
      </c>
      <c r="K417" s="135" t="s">
        <v>35823</v>
      </c>
      <c r="L417" s="163" t="s">
        <v>35068</v>
      </c>
      <c r="M417" s="163" t="s">
        <v>35113</v>
      </c>
      <c r="N417" s="163" t="s">
        <v>36664</v>
      </c>
      <c r="O417" s="135" t="s">
        <v>647</v>
      </c>
    </row>
    <row r="418" spans="1:15" hidden="1">
      <c r="A418" s="135">
        <v>510</v>
      </c>
      <c r="B418" s="135" t="s">
        <v>35508</v>
      </c>
      <c r="C418" s="135" t="s">
        <v>24520</v>
      </c>
      <c r="D418" s="135" t="s">
        <v>2910</v>
      </c>
      <c r="E418" s="135" t="s">
        <v>2909</v>
      </c>
      <c r="F418" s="135" t="s">
        <v>36665</v>
      </c>
      <c r="G418" s="135" t="s">
        <v>35808</v>
      </c>
      <c r="H418" s="135" t="s">
        <v>632</v>
      </c>
      <c r="I418" s="135"/>
      <c r="J418" s="135" t="s">
        <v>35053</v>
      </c>
      <c r="K418" s="135" t="s">
        <v>35823</v>
      </c>
      <c r="L418" s="163" t="s">
        <v>35068</v>
      </c>
      <c r="M418" s="163" t="s">
        <v>35113</v>
      </c>
      <c r="N418" s="163" t="s">
        <v>36666</v>
      </c>
      <c r="O418" s="135" t="s">
        <v>647</v>
      </c>
    </row>
    <row r="419" spans="1:15">
      <c r="A419" s="135">
        <v>511</v>
      </c>
      <c r="B419" s="135" t="s">
        <v>2978</v>
      </c>
      <c r="C419" s="135" t="s">
        <v>2977</v>
      </c>
      <c r="D419" s="135" t="s">
        <v>2910</v>
      </c>
      <c r="E419" s="135" t="s">
        <v>2909</v>
      </c>
      <c r="F419" s="135" t="s">
        <v>36667</v>
      </c>
      <c r="G419" s="135" t="s">
        <v>35819</v>
      </c>
      <c r="H419" s="135" t="s">
        <v>632</v>
      </c>
      <c r="I419" s="135"/>
      <c r="J419" s="135" t="s">
        <v>35053</v>
      </c>
      <c r="K419" s="135" t="s">
        <v>35823</v>
      </c>
      <c r="L419" s="163" t="s">
        <v>35068</v>
      </c>
      <c r="M419" s="163" t="s">
        <v>35113</v>
      </c>
      <c r="N419" s="163" t="s">
        <v>30</v>
      </c>
      <c r="O419" s="135" t="s">
        <v>647</v>
      </c>
    </row>
    <row r="420" spans="1:15">
      <c r="A420" s="135">
        <v>512</v>
      </c>
      <c r="B420" s="135" t="s">
        <v>29430</v>
      </c>
      <c r="C420" s="135" t="s">
        <v>29429</v>
      </c>
      <c r="D420" s="135" t="s">
        <v>2910</v>
      </c>
      <c r="E420" s="135" t="s">
        <v>2909</v>
      </c>
      <c r="F420" s="135" t="s">
        <v>36668</v>
      </c>
      <c r="G420" s="135" t="s">
        <v>35819</v>
      </c>
      <c r="H420" s="135" t="s">
        <v>632</v>
      </c>
      <c r="I420" s="135"/>
      <c r="J420" s="135" t="s">
        <v>35053</v>
      </c>
      <c r="K420" s="135" t="s">
        <v>35809</v>
      </c>
      <c r="L420" s="163"/>
      <c r="M420" s="163"/>
      <c r="N420" s="163"/>
      <c r="O420" s="135" t="s">
        <v>35825</v>
      </c>
    </row>
    <row r="421" spans="1:15" hidden="1">
      <c r="A421" s="135">
        <v>513</v>
      </c>
      <c r="B421" s="135" t="s">
        <v>36669</v>
      </c>
      <c r="C421" s="135" t="s">
        <v>36558</v>
      </c>
      <c r="D421" s="135" t="s">
        <v>2910</v>
      </c>
      <c r="E421" s="135" t="s">
        <v>2909</v>
      </c>
      <c r="F421" s="135" t="s">
        <v>36670</v>
      </c>
      <c r="G421" s="135" t="s">
        <v>35808</v>
      </c>
      <c r="H421" s="135" t="s">
        <v>632</v>
      </c>
      <c r="I421" s="135"/>
      <c r="J421" s="135" t="s">
        <v>35053</v>
      </c>
      <c r="K421" s="135" t="s">
        <v>35809</v>
      </c>
      <c r="L421" s="163"/>
      <c r="M421" s="163"/>
      <c r="N421" s="163"/>
      <c r="O421" s="135" t="s">
        <v>647</v>
      </c>
    </row>
    <row r="422" spans="1:15" hidden="1">
      <c r="A422" s="135">
        <v>514</v>
      </c>
      <c r="B422" s="135" t="s">
        <v>36671</v>
      </c>
      <c r="C422" s="135" t="s">
        <v>34577</v>
      </c>
      <c r="D422" s="135" t="s">
        <v>4616</v>
      </c>
      <c r="E422" s="135" t="s">
        <v>4615</v>
      </c>
      <c r="F422" s="135" t="s">
        <v>36672</v>
      </c>
      <c r="G422" s="135" t="s">
        <v>35808</v>
      </c>
      <c r="H422" s="135" t="s">
        <v>4370</v>
      </c>
      <c r="I422" s="135" t="s">
        <v>36461</v>
      </c>
      <c r="J422" s="135" t="s">
        <v>35053</v>
      </c>
      <c r="K422" s="135" t="s">
        <v>35809</v>
      </c>
      <c r="L422" s="163"/>
      <c r="M422" s="163"/>
      <c r="N422" s="163"/>
      <c r="O422" s="135" t="s">
        <v>647</v>
      </c>
    </row>
    <row r="423" spans="1:15" hidden="1">
      <c r="A423" s="135">
        <v>515</v>
      </c>
      <c r="B423" s="135" t="s">
        <v>36673</v>
      </c>
      <c r="C423" s="135" t="s">
        <v>36529</v>
      </c>
      <c r="D423" s="135" t="s">
        <v>4616</v>
      </c>
      <c r="E423" s="135" t="s">
        <v>4615</v>
      </c>
      <c r="F423" s="135" t="s">
        <v>36674</v>
      </c>
      <c r="G423" s="135" t="s">
        <v>35808</v>
      </c>
      <c r="H423" s="135" t="s">
        <v>4370</v>
      </c>
      <c r="I423" s="135" t="s">
        <v>36461</v>
      </c>
      <c r="J423" s="135" t="s">
        <v>35053</v>
      </c>
      <c r="K423" s="135" t="s">
        <v>35809</v>
      </c>
      <c r="L423" s="163"/>
      <c r="M423" s="163"/>
      <c r="N423" s="163"/>
      <c r="O423" s="135" t="s">
        <v>647</v>
      </c>
    </row>
    <row r="424" spans="1:15" hidden="1">
      <c r="A424" s="135">
        <v>516</v>
      </c>
      <c r="B424" s="135" t="s">
        <v>36675</v>
      </c>
      <c r="C424" s="135" t="s">
        <v>36532</v>
      </c>
      <c r="D424" s="135" t="s">
        <v>4616</v>
      </c>
      <c r="E424" s="135" t="s">
        <v>4615</v>
      </c>
      <c r="F424" s="135" t="s">
        <v>36676</v>
      </c>
      <c r="G424" s="135" t="s">
        <v>35808</v>
      </c>
      <c r="H424" s="135" t="s">
        <v>4370</v>
      </c>
      <c r="I424" s="135" t="s">
        <v>36461</v>
      </c>
      <c r="J424" s="135" t="s">
        <v>35053</v>
      </c>
      <c r="K424" s="135" t="s">
        <v>35809</v>
      </c>
      <c r="L424" s="163"/>
      <c r="M424" s="163"/>
      <c r="N424" s="163"/>
      <c r="O424" s="135" t="s">
        <v>647</v>
      </c>
    </row>
    <row r="425" spans="1:15" hidden="1">
      <c r="A425" s="135">
        <v>517</v>
      </c>
      <c r="B425" s="135" t="s">
        <v>36677</v>
      </c>
      <c r="C425" s="135" t="s">
        <v>36535</v>
      </c>
      <c r="D425" s="135" t="s">
        <v>4616</v>
      </c>
      <c r="E425" s="135" t="s">
        <v>4615</v>
      </c>
      <c r="F425" s="135" t="s">
        <v>36678</v>
      </c>
      <c r="G425" s="135" t="s">
        <v>35808</v>
      </c>
      <c r="H425" s="135" t="s">
        <v>4370</v>
      </c>
      <c r="I425" s="135" t="s">
        <v>36461</v>
      </c>
      <c r="J425" s="135" t="s">
        <v>35053</v>
      </c>
      <c r="K425" s="135" t="s">
        <v>35809</v>
      </c>
      <c r="L425" s="163"/>
      <c r="M425" s="163"/>
      <c r="N425" s="163"/>
      <c r="O425" s="135" t="s">
        <v>647</v>
      </c>
    </row>
    <row r="426" spans="1:15" hidden="1">
      <c r="A426" s="135">
        <v>518</v>
      </c>
      <c r="B426" s="135" t="s">
        <v>36679</v>
      </c>
      <c r="C426" s="135" t="s">
        <v>36538</v>
      </c>
      <c r="D426" s="135" t="s">
        <v>4616</v>
      </c>
      <c r="E426" s="135" t="s">
        <v>4615</v>
      </c>
      <c r="F426" s="135" t="s">
        <v>36680</v>
      </c>
      <c r="G426" s="135" t="s">
        <v>35808</v>
      </c>
      <c r="H426" s="135" t="s">
        <v>4370</v>
      </c>
      <c r="I426" s="135"/>
      <c r="J426" s="135" t="s">
        <v>35053</v>
      </c>
      <c r="K426" s="135" t="s">
        <v>35809</v>
      </c>
      <c r="L426" s="163"/>
      <c r="M426" s="163"/>
      <c r="N426" s="163"/>
      <c r="O426" s="135" t="s">
        <v>647</v>
      </c>
    </row>
    <row r="427" spans="1:15" hidden="1">
      <c r="A427" s="135">
        <v>520</v>
      </c>
      <c r="B427" s="135" t="s">
        <v>36681</v>
      </c>
      <c r="C427" s="135" t="s">
        <v>3043</v>
      </c>
      <c r="D427" s="135" t="s">
        <v>4616</v>
      </c>
      <c r="E427" s="135" t="s">
        <v>4615</v>
      </c>
      <c r="F427" s="135" t="s">
        <v>36682</v>
      </c>
      <c r="G427" s="135" t="s">
        <v>35808</v>
      </c>
      <c r="H427" s="135" t="s">
        <v>4370</v>
      </c>
      <c r="I427" s="135" t="s">
        <v>36461</v>
      </c>
      <c r="J427" s="135" t="s">
        <v>35053</v>
      </c>
      <c r="K427" s="135" t="s">
        <v>35809</v>
      </c>
      <c r="L427" s="163"/>
      <c r="M427" s="163"/>
      <c r="N427" s="163"/>
      <c r="O427" s="135" t="s">
        <v>647</v>
      </c>
    </row>
    <row r="428" spans="1:15">
      <c r="A428" s="135">
        <v>521</v>
      </c>
      <c r="B428" s="135" t="s">
        <v>4618</v>
      </c>
      <c r="C428" s="135" t="s">
        <v>4617</v>
      </c>
      <c r="D428" s="135" t="s">
        <v>4616</v>
      </c>
      <c r="E428" s="135" t="s">
        <v>4615</v>
      </c>
      <c r="F428" s="135" t="s">
        <v>36683</v>
      </c>
      <c r="G428" s="135" t="s">
        <v>35819</v>
      </c>
      <c r="H428" s="135" t="s">
        <v>4370</v>
      </c>
      <c r="I428" s="135"/>
      <c r="J428" s="135" t="s">
        <v>35053</v>
      </c>
      <c r="K428" s="135" t="s">
        <v>35823</v>
      </c>
      <c r="L428" s="163" t="s">
        <v>35121</v>
      </c>
      <c r="M428" s="163" t="s">
        <v>35118</v>
      </c>
      <c r="N428" s="163" t="s">
        <v>35359</v>
      </c>
      <c r="O428" s="135" t="s">
        <v>647</v>
      </c>
    </row>
    <row r="429" spans="1:15">
      <c r="A429" s="135">
        <v>522</v>
      </c>
      <c r="B429" s="135" t="s">
        <v>4642</v>
      </c>
      <c r="C429" s="135" t="s">
        <v>4641</v>
      </c>
      <c r="D429" s="135" t="s">
        <v>4616</v>
      </c>
      <c r="E429" s="135" t="s">
        <v>4615</v>
      </c>
      <c r="F429" s="135" t="s">
        <v>36684</v>
      </c>
      <c r="G429" s="135" t="s">
        <v>35819</v>
      </c>
      <c r="H429" s="135" t="s">
        <v>4370</v>
      </c>
      <c r="I429" s="135"/>
      <c r="J429" s="135" t="s">
        <v>35053</v>
      </c>
      <c r="K429" s="135" t="s">
        <v>35823</v>
      </c>
      <c r="L429" s="163" t="s">
        <v>35121</v>
      </c>
      <c r="M429" s="163" t="s">
        <v>35118</v>
      </c>
      <c r="N429" s="163" t="s">
        <v>36685</v>
      </c>
      <c r="O429" s="135" t="s">
        <v>647</v>
      </c>
    </row>
    <row r="430" spans="1:15">
      <c r="A430" s="135">
        <v>523</v>
      </c>
      <c r="B430" s="135" t="s">
        <v>4658</v>
      </c>
      <c r="C430" s="135" t="s">
        <v>4657</v>
      </c>
      <c r="D430" s="135" t="s">
        <v>4616</v>
      </c>
      <c r="E430" s="135" t="s">
        <v>4615</v>
      </c>
      <c r="F430" s="135" t="s">
        <v>36686</v>
      </c>
      <c r="G430" s="135" t="s">
        <v>35819</v>
      </c>
      <c r="H430" s="135" t="s">
        <v>4370</v>
      </c>
      <c r="I430" s="135"/>
      <c r="J430" s="135" t="s">
        <v>35053</v>
      </c>
      <c r="K430" s="135" t="s">
        <v>35823</v>
      </c>
      <c r="L430" s="163" t="s">
        <v>35121</v>
      </c>
      <c r="M430" s="163" t="s">
        <v>35118</v>
      </c>
      <c r="N430" s="163" t="s">
        <v>36687</v>
      </c>
      <c r="O430" s="135" t="s">
        <v>647</v>
      </c>
    </row>
    <row r="431" spans="1:15" hidden="1">
      <c r="A431" s="135">
        <v>524</v>
      </c>
      <c r="B431" s="135" t="s">
        <v>36688</v>
      </c>
      <c r="C431" s="135" t="s">
        <v>36689</v>
      </c>
      <c r="D431" s="135" t="s">
        <v>4616</v>
      </c>
      <c r="E431" s="135" t="s">
        <v>4615</v>
      </c>
      <c r="F431" s="135" t="s">
        <v>36690</v>
      </c>
      <c r="G431" s="135" t="s">
        <v>35808</v>
      </c>
      <c r="H431" s="135" t="s">
        <v>4370</v>
      </c>
      <c r="I431" s="135"/>
      <c r="J431" s="135" t="s">
        <v>35053</v>
      </c>
      <c r="K431" s="135" t="s">
        <v>35809</v>
      </c>
      <c r="L431" s="163"/>
      <c r="M431" s="163"/>
      <c r="N431" s="163"/>
      <c r="O431" s="135" t="s">
        <v>647</v>
      </c>
    </row>
    <row r="432" spans="1:15">
      <c r="A432" s="135">
        <v>525</v>
      </c>
      <c r="B432" s="135" t="s">
        <v>4680</v>
      </c>
      <c r="C432" s="135" t="s">
        <v>4679</v>
      </c>
      <c r="D432" s="135" t="s">
        <v>4616</v>
      </c>
      <c r="E432" s="135" t="s">
        <v>4615</v>
      </c>
      <c r="F432" s="135" t="s">
        <v>36691</v>
      </c>
      <c r="G432" s="135" t="s">
        <v>35819</v>
      </c>
      <c r="H432" s="135" t="s">
        <v>4370</v>
      </c>
      <c r="I432" s="135"/>
      <c r="J432" s="135" t="s">
        <v>35053</v>
      </c>
      <c r="K432" s="135" t="s">
        <v>35823</v>
      </c>
      <c r="L432" s="163" t="s">
        <v>35121</v>
      </c>
      <c r="M432" s="163" t="s">
        <v>35118</v>
      </c>
      <c r="N432" s="163" t="s">
        <v>36692</v>
      </c>
      <c r="O432" s="135" t="s">
        <v>647</v>
      </c>
    </row>
    <row r="433" spans="1:15" hidden="1">
      <c r="A433" s="135">
        <v>526</v>
      </c>
      <c r="B433" s="135" t="s">
        <v>36693</v>
      </c>
      <c r="C433" s="135" t="s">
        <v>36694</v>
      </c>
      <c r="D433" s="135" t="s">
        <v>4616</v>
      </c>
      <c r="E433" s="135" t="s">
        <v>4615</v>
      </c>
      <c r="F433" s="135" t="s">
        <v>36695</v>
      </c>
      <c r="G433" s="135" t="s">
        <v>35808</v>
      </c>
      <c r="H433" s="135" t="s">
        <v>4370</v>
      </c>
      <c r="I433" s="135"/>
      <c r="J433" s="135" t="s">
        <v>35053</v>
      </c>
      <c r="K433" s="135" t="s">
        <v>35823</v>
      </c>
      <c r="L433" s="163" t="s">
        <v>35121</v>
      </c>
      <c r="M433" s="163" t="s">
        <v>35118</v>
      </c>
      <c r="N433" s="163" t="s">
        <v>36696</v>
      </c>
      <c r="O433" s="135" t="s">
        <v>647</v>
      </c>
    </row>
    <row r="434" spans="1:15" hidden="1">
      <c r="A434" s="135">
        <v>528</v>
      </c>
      <c r="B434" s="135" t="s">
        <v>36697</v>
      </c>
      <c r="C434" s="135" t="s">
        <v>3199</v>
      </c>
      <c r="D434" s="135" t="s">
        <v>4616</v>
      </c>
      <c r="E434" s="135" t="s">
        <v>4615</v>
      </c>
      <c r="F434" s="135" t="s">
        <v>36698</v>
      </c>
      <c r="G434" s="135" t="s">
        <v>35808</v>
      </c>
      <c r="H434" s="135" t="s">
        <v>4370</v>
      </c>
      <c r="I434" s="135" t="s">
        <v>36461</v>
      </c>
      <c r="J434" s="135" t="s">
        <v>35053</v>
      </c>
      <c r="K434" s="135" t="s">
        <v>35809</v>
      </c>
      <c r="L434" s="163"/>
      <c r="M434" s="163"/>
      <c r="N434" s="163"/>
      <c r="O434" s="135" t="s">
        <v>647</v>
      </c>
    </row>
    <row r="435" spans="1:15" hidden="1">
      <c r="A435" s="135">
        <v>529</v>
      </c>
      <c r="B435" s="135" t="s">
        <v>36699</v>
      </c>
      <c r="C435" s="135" t="s">
        <v>36555</v>
      </c>
      <c r="D435" s="135" t="s">
        <v>4616</v>
      </c>
      <c r="E435" s="135" t="s">
        <v>4615</v>
      </c>
      <c r="F435" s="135" t="s">
        <v>36700</v>
      </c>
      <c r="G435" s="135" t="s">
        <v>35808</v>
      </c>
      <c r="H435" s="135" t="s">
        <v>4370</v>
      </c>
      <c r="I435" s="135"/>
      <c r="J435" s="135" t="s">
        <v>35053</v>
      </c>
      <c r="K435" s="135" t="s">
        <v>35809</v>
      </c>
      <c r="L435" s="163"/>
      <c r="M435" s="163"/>
      <c r="N435" s="163"/>
      <c r="O435" s="135" t="s">
        <v>647</v>
      </c>
    </row>
    <row r="436" spans="1:15" hidden="1">
      <c r="A436" s="135">
        <v>530</v>
      </c>
      <c r="B436" s="135" t="s">
        <v>36701</v>
      </c>
      <c r="C436" s="135" t="s">
        <v>36558</v>
      </c>
      <c r="D436" s="135" t="s">
        <v>4616</v>
      </c>
      <c r="E436" s="135" t="s">
        <v>4615</v>
      </c>
      <c r="F436" s="135" t="s">
        <v>36702</v>
      </c>
      <c r="G436" s="135" t="s">
        <v>35808</v>
      </c>
      <c r="H436" s="135" t="s">
        <v>4370</v>
      </c>
      <c r="I436" s="135" t="s">
        <v>36461</v>
      </c>
      <c r="J436" s="135" t="s">
        <v>35053</v>
      </c>
      <c r="K436" s="135" t="s">
        <v>35809</v>
      </c>
      <c r="L436" s="163"/>
      <c r="M436" s="163"/>
      <c r="N436" s="163"/>
      <c r="O436" s="135" t="s">
        <v>647</v>
      </c>
    </row>
    <row r="437" spans="1:15" hidden="1">
      <c r="A437" s="135">
        <v>531</v>
      </c>
      <c r="B437" s="135" t="s">
        <v>36703</v>
      </c>
      <c r="C437" s="135" t="s">
        <v>34577</v>
      </c>
      <c r="D437" s="135" t="s">
        <v>2993</v>
      </c>
      <c r="E437" s="135" t="s">
        <v>2992</v>
      </c>
      <c r="F437" s="135" t="s">
        <v>36704</v>
      </c>
      <c r="G437" s="135" t="s">
        <v>35808</v>
      </c>
      <c r="H437" s="135" t="s">
        <v>632</v>
      </c>
      <c r="I437" s="135"/>
      <c r="J437" s="135" t="s">
        <v>35053</v>
      </c>
      <c r="K437" s="135" t="s">
        <v>35809</v>
      </c>
      <c r="L437" s="163"/>
      <c r="M437" s="163"/>
      <c r="N437" s="163"/>
      <c r="O437" s="135" t="s">
        <v>647</v>
      </c>
    </row>
    <row r="438" spans="1:15" hidden="1">
      <c r="A438" s="135">
        <v>532</v>
      </c>
      <c r="B438" s="135" t="s">
        <v>36705</v>
      </c>
      <c r="C438" s="135" t="s">
        <v>36529</v>
      </c>
      <c r="D438" s="135" t="s">
        <v>2993</v>
      </c>
      <c r="E438" s="135" t="s">
        <v>2992</v>
      </c>
      <c r="F438" s="135" t="s">
        <v>36706</v>
      </c>
      <c r="G438" s="135" t="s">
        <v>35808</v>
      </c>
      <c r="H438" s="135" t="s">
        <v>632</v>
      </c>
      <c r="I438" s="135"/>
      <c r="J438" s="135" t="s">
        <v>35053</v>
      </c>
      <c r="K438" s="135" t="s">
        <v>35809</v>
      </c>
      <c r="L438" s="163"/>
      <c r="M438" s="163"/>
      <c r="N438" s="163"/>
      <c r="O438" s="135" t="s">
        <v>647</v>
      </c>
    </row>
    <row r="439" spans="1:15" hidden="1">
      <c r="A439" s="135">
        <v>533</v>
      </c>
      <c r="B439" s="135" t="s">
        <v>36707</v>
      </c>
      <c r="C439" s="135" t="s">
        <v>36532</v>
      </c>
      <c r="D439" s="135" t="s">
        <v>2993</v>
      </c>
      <c r="E439" s="135" t="s">
        <v>2992</v>
      </c>
      <c r="F439" s="135" t="s">
        <v>36708</v>
      </c>
      <c r="G439" s="135" t="s">
        <v>35808</v>
      </c>
      <c r="H439" s="135" t="s">
        <v>632</v>
      </c>
      <c r="I439" s="135"/>
      <c r="J439" s="135" t="s">
        <v>35053</v>
      </c>
      <c r="K439" s="135" t="s">
        <v>35809</v>
      </c>
      <c r="L439" s="163"/>
      <c r="M439" s="163"/>
      <c r="N439" s="163"/>
      <c r="O439" s="135" t="s">
        <v>647</v>
      </c>
    </row>
    <row r="440" spans="1:15" hidden="1">
      <c r="A440" s="135">
        <v>534</v>
      </c>
      <c r="B440" s="135" t="s">
        <v>36709</v>
      </c>
      <c r="C440" s="135" t="s">
        <v>36535</v>
      </c>
      <c r="D440" s="135" t="s">
        <v>2993</v>
      </c>
      <c r="E440" s="135" t="s">
        <v>2992</v>
      </c>
      <c r="F440" s="135" t="s">
        <v>36710</v>
      </c>
      <c r="G440" s="135" t="s">
        <v>35808</v>
      </c>
      <c r="H440" s="135" t="s">
        <v>632</v>
      </c>
      <c r="I440" s="135"/>
      <c r="J440" s="135" t="s">
        <v>35053</v>
      </c>
      <c r="K440" s="135" t="s">
        <v>35809</v>
      </c>
      <c r="L440" s="163"/>
      <c r="M440" s="163"/>
      <c r="N440" s="163"/>
      <c r="O440" s="135" t="s">
        <v>647</v>
      </c>
    </row>
    <row r="441" spans="1:15" hidden="1">
      <c r="A441" s="135">
        <v>535</v>
      </c>
      <c r="B441" s="135" t="s">
        <v>36711</v>
      </c>
      <c r="C441" s="135" t="s">
        <v>36538</v>
      </c>
      <c r="D441" s="135" t="s">
        <v>2993</v>
      </c>
      <c r="E441" s="135" t="s">
        <v>2992</v>
      </c>
      <c r="F441" s="135" t="s">
        <v>36712</v>
      </c>
      <c r="G441" s="135" t="s">
        <v>35808</v>
      </c>
      <c r="H441" s="135" t="s">
        <v>632</v>
      </c>
      <c r="I441" s="135"/>
      <c r="J441" s="135" t="s">
        <v>35053</v>
      </c>
      <c r="K441" s="135" t="s">
        <v>35809</v>
      </c>
      <c r="L441" s="163"/>
      <c r="M441" s="163"/>
      <c r="N441" s="163"/>
      <c r="O441" s="135" t="s">
        <v>647</v>
      </c>
    </row>
    <row r="442" spans="1:15">
      <c r="A442" s="135">
        <v>536</v>
      </c>
      <c r="B442" s="135" t="s">
        <v>2995</v>
      </c>
      <c r="C442" s="135" t="s">
        <v>2994</v>
      </c>
      <c r="D442" s="135" t="s">
        <v>2993</v>
      </c>
      <c r="E442" s="135" t="s">
        <v>2992</v>
      </c>
      <c r="F442" s="135" t="s">
        <v>36713</v>
      </c>
      <c r="G442" s="135" t="s">
        <v>35819</v>
      </c>
      <c r="H442" s="135" t="s">
        <v>632</v>
      </c>
      <c r="I442" s="135"/>
      <c r="J442" s="135" t="s">
        <v>35053</v>
      </c>
      <c r="K442" s="135" t="s">
        <v>35823</v>
      </c>
      <c r="L442" s="163" t="s">
        <v>35116</v>
      </c>
      <c r="M442" s="163" t="s">
        <v>31466</v>
      </c>
      <c r="N442" s="163" t="s">
        <v>36714</v>
      </c>
      <c r="O442" s="135" t="s">
        <v>647</v>
      </c>
    </row>
    <row r="443" spans="1:15" hidden="1">
      <c r="A443" s="135">
        <v>537</v>
      </c>
      <c r="B443" s="135" t="s">
        <v>36715</v>
      </c>
      <c r="C443" s="135" t="s">
        <v>36716</v>
      </c>
      <c r="D443" s="135" t="s">
        <v>2993</v>
      </c>
      <c r="E443" s="135" t="s">
        <v>2992</v>
      </c>
      <c r="F443" s="135" t="s">
        <v>36717</v>
      </c>
      <c r="G443" s="135" t="s">
        <v>35808</v>
      </c>
      <c r="H443" s="135" t="s">
        <v>632</v>
      </c>
      <c r="I443" s="135"/>
      <c r="J443" s="135" t="s">
        <v>35053</v>
      </c>
      <c r="K443" s="135" t="s">
        <v>35823</v>
      </c>
      <c r="L443" s="163" t="s">
        <v>35116</v>
      </c>
      <c r="M443" s="163" t="s">
        <v>31466</v>
      </c>
      <c r="N443" s="163" t="s">
        <v>36718</v>
      </c>
      <c r="O443" s="135" t="s">
        <v>647</v>
      </c>
    </row>
    <row r="444" spans="1:15" hidden="1">
      <c r="A444" s="135">
        <v>538</v>
      </c>
      <c r="B444" s="135" t="s">
        <v>36719</v>
      </c>
      <c r="C444" s="135" t="s">
        <v>36720</v>
      </c>
      <c r="D444" s="135" t="s">
        <v>2993</v>
      </c>
      <c r="E444" s="135" t="s">
        <v>2992</v>
      </c>
      <c r="F444" s="135" t="s">
        <v>36721</v>
      </c>
      <c r="G444" s="135" t="s">
        <v>35808</v>
      </c>
      <c r="H444" s="135" t="s">
        <v>632</v>
      </c>
      <c r="I444" s="135"/>
      <c r="J444" s="135" t="s">
        <v>35053</v>
      </c>
      <c r="K444" s="135" t="s">
        <v>35823</v>
      </c>
      <c r="L444" s="163" t="s">
        <v>35116</v>
      </c>
      <c r="M444" s="163" t="s">
        <v>31466</v>
      </c>
      <c r="N444" s="163" t="s">
        <v>36722</v>
      </c>
      <c r="O444" s="135" t="s">
        <v>647</v>
      </c>
    </row>
    <row r="445" spans="1:15" hidden="1">
      <c r="A445" s="135">
        <v>539</v>
      </c>
      <c r="B445" s="135" t="s">
        <v>36723</v>
      </c>
      <c r="C445" s="135" t="s">
        <v>36724</v>
      </c>
      <c r="D445" s="135" t="s">
        <v>2993</v>
      </c>
      <c r="E445" s="135" t="s">
        <v>2992</v>
      </c>
      <c r="F445" s="135" t="s">
        <v>36725</v>
      </c>
      <c r="G445" s="135" t="s">
        <v>35808</v>
      </c>
      <c r="H445" s="135" t="s">
        <v>632</v>
      </c>
      <c r="I445" s="135"/>
      <c r="J445" s="135" t="s">
        <v>35053</v>
      </c>
      <c r="K445" s="135" t="s">
        <v>35823</v>
      </c>
      <c r="L445" s="163" t="s">
        <v>35116</v>
      </c>
      <c r="M445" s="163" t="s">
        <v>31466</v>
      </c>
      <c r="N445" s="163" t="s">
        <v>35803</v>
      </c>
      <c r="O445" s="135" t="s">
        <v>647</v>
      </c>
    </row>
    <row r="446" spans="1:15">
      <c r="A446" s="135">
        <v>540</v>
      </c>
      <c r="B446" s="135" t="s">
        <v>3009</v>
      </c>
      <c r="C446" s="135" t="s">
        <v>2885</v>
      </c>
      <c r="D446" s="135" t="s">
        <v>2993</v>
      </c>
      <c r="E446" s="135" t="s">
        <v>2992</v>
      </c>
      <c r="F446" s="135" t="s">
        <v>36726</v>
      </c>
      <c r="G446" s="135" t="s">
        <v>35819</v>
      </c>
      <c r="H446" s="135" t="s">
        <v>632</v>
      </c>
      <c r="I446" s="135"/>
      <c r="J446" s="135" t="s">
        <v>35053</v>
      </c>
      <c r="K446" s="135" t="s">
        <v>35823</v>
      </c>
      <c r="L446" s="163" t="s">
        <v>35116</v>
      </c>
      <c r="M446" s="163" t="s">
        <v>31466</v>
      </c>
      <c r="N446" s="163" t="s">
        <v>36583</v>
      </c>
      <c r="O446" s="135" t="s">
        <v>647</v>
      </c>
    </row>
    <row r="447" spans="1:15" hidden="1">
      <c r="A447" s="135">
        <v>541</v>
      </c>
      <c r="B447" s="135" t="s">
        <v>36727</v>
      </c>
      <c r="C447" s="135" t="s">
        <v>36555</v>
      </c>
      <c r="D447" s="135" t="s">
        <v>2993</v>
      </c>
      <c r="E447" s="135" t="s">
        <v>2992</v>
      </c>
      <c r="F447" s="135" t="s">
        <v>36728</v>
      </c>
      <c r="G447" s="135" t="s">
        <v>35808</v>
      </c>
      <c r="H447" s="135" t="s">
        <v>632</v>
      </c>
      <c r="I447" s="135"/>
      <c r="J447" s="135" t="s">
        <v>35053</v>
      </c>
      <c r="K447" s="135" t="s">
        <v>35809</v>
      </c>
      <c r="L447" s="163"/>
      <c r="M447" s="163"/>
      <c r="N447" s="163"/>
      <c r="O447" s="135" t="s">
        <v>647</v>
      </c>
    </row>
    <row r="448" spans="1:15" hidden="1">
      <c r="A448" s="135">
        <v>542</v>
      </c>
      <c r="B448" s="135" t="s">
        <v>36729</v>
      </c>
      <c r="C448" s="135" t="s">
        <v>36558</v>
      </c>
      <c r="D448" s="135" t="s">
        <v>2993</v>
      </c>
      <c r="E448" s="135" t="s">
        <v>2992</v>
      </c>
      <c r="F448" s="135" t="s">
        <v>36730</v>
      </c>
      <c r="G448" s="135" t="s">
        <v>35808</v>
      </c>
      <c r="H448" s="135" t="s">
        <v>632</v>
      </c>
      <c r="I448" s="135"/>
      <c r="J448" s="135" t="s">
        <v>35053</v>
      </c>
      <c r="K448" s="135" t="s">
        <v>35809</v>
      </c>
      <c r="L448" s="163"/>
      <c r="M448" s="163"/>
      <c r="N448" s="163"/>
      <c r="O448" s="135" t="s">
        <v>647</v>
      </c>
    </row>
    <row r="449" spans="1:15" hidden="1">
      <c r="A449" s="135">
        <v>543</v>
      </c>
      <c r="B449" s="135" t="s">
        <v>36731</v>
      </c>
      <c r="C449" s="135" t="s">
        <v>34577</v>
      </c>
      <c r="D449" s="135" t="s">
        <v>3021</v>
      </c>
      <c r="E449" s="135" t="s">
        <v>3020</v>
      </c>
      <c r="F449" s="135" t="s">
        <v>36732</v>
      </c>
      <c r="G449" s="135" t="s">
        <v>35808</v>
      </c>
      <c r="H449" s="135" t="s">
        <v>632</v>
      </c>
      <c r="I449" s="135"/>
      <c r="J449" s="135" t="s">
        <v>35053</v>
      </c>
      <c r="K449" s="135" t="s">
        <v>35809</v>
      </c>
      <c r="L449" s="163"/>
      <c r="M449" s="163"/>
      <c r="N449" s="163"/>
      <c r="O449" s="135" t="s">
        <v>647</v>
      </c>
    </row>
    <row r="450" spans="1:15" hidden="1">
      <c r="A450" s="135">
        <v>544</v>
      </c>
      <c r="B450" s="135" t="s">
        <v>36733</v>
      </c>
      <c r="C450" s="135" t="s">
        <v>36529</v>
      </c>
      <c r="D450" s="135" t="s">
        <v>3021</v>
      </c>
      <c r="E450" s="135" t="s">
        <v>3020</v>
      </c>
      <c r="F450" s="135" t="s">
        <v>36734</v>
      </c>
      <c r="G450" s="135" t="s">
        <v>35808</v>
      </c>
      <c r="H450" s="135" t="s">
        <v>632</v>
      </c>
      <c r="I450" s="135"/>
      <c r="J450" s="135" t="s">
        <v>35053</v>
      </c>
      <c r="K450" s="135" t="s">
        <v>35809</v>
      </c>
      <c r="L450" s="163"/>
      <c r="M450" s="163"/>
      <c r="N450" s="163"/>
      <c r="O450" s="135" t="s">
        <v>647</v>
      </c>
    </row>
    <row r="451" spans="1:15" hidden="1">
      <c r="A451" s="135">
        <v>545</v>
      </c>
      <c r="B451" s="135" t="s">
        <v>36735</v>
      </c>
      <c r="C451" s="135" t="s">
        <v>36532</v>
      </c>
      <c r="D451" s="135" t="s">
        <v>3021</v>
      </c>
      <c r="E451" s="135" t="s">
        <v>3020</v>
      </c>
      <c r="F451" s="135" t="s">
        <v>36736</v>
      </c>
      <c r="G451" s="135" t="s">
        <v>35808</v>
      </c>
      <c r="H451" s="135" t="s">
        <v>632</v>
      </c>
      <c r="I451" s="135"/>
      <c r="J451" s="135" t="s">
        <v>35053</v>
      </c>
      <c r="K451" s="135" t="s">
        <v>35809</v>
      </c>
      <c r="L451" s="163"/>
      <c r="M451" s="163"/>
      <c r="N451" s="163"/>
      <c r="O451" s="135" t="s">
        <v>647</v>
      </c>
    </row>
    <row r="452" spans="1:15" hidden="1">
      <c r="A452" s="135">
        <v>546</v>
      </c>
      <c r="B452" s="135" t="s">
        <v>36737</v>
      </c>
      <c r="C452" s="135" t="s">
        <v>36535</v>
      </c>
      <c r="D452" s="135" t="s">
        <v>3021</v>
      </c>
      <c r="E452" s="135" t="s">
        <v>3020</v>
      </c>
      <c r="F452" s="135" t="s">
        <v>36738</v>
      </c>
      <c r="G452" s="135" t="s">
        <v>35808</v>
      </c>
      <c r="H452" s="135" t="s">
        <v>632</v>
      </c>
      <c r="I452" s="135"/>
      <c r="J452" s="135" t="s">
        <v>35053</v>
      </c>
      <c r="K452" s="135" t="s">
        <v>35809</v>
      </c>
      <c r="L452" s="163"/>
      <c r="M452" s="163"/>
      <c r="N452" s="163"/>
      <c r="O452" s="135" t="s">
        <v>647</v>
      </c>
    </row>
    <row r="453" spans="1:15" hidden="1">
      <c r="A453" s="135">
        <v>547</v>
      </c>
      <c r="B453" s="135" t="s">
        <v>36739</v>
      </c>
      <c r="C453" s="135" t="s">
        <v>36538</v>
      </c>
      <c r="D453" s="135" t="s">
        <v>3021</v>
      </c>
      <c r="E453" s="135" t="s">
        <v>3020</v>
      </c>
      <c r="F453" s="135" t="s">
        <v>36740</v>
      </c>
      <c r="G453" s="135" t="s">
        <v>35808</v>
      </c>
      <c r="H453" s="135" t="s">
        <v>632</v>
      </c>
      <c r="I453" s="135"/>
      <c r="J453" s="135" t="s">
        <v>35053</v>
      </c>
      <c r="K453" s="135" t="s">
        <v>35809</v>
      </c>
      <c r="L453" s="163"/>
      <c r="M453" s="163"/>
      <c r="N453" s="163"/>
      <c r="O453" s="135" t="s">
        <v>647</v>
      </c>
    </row>
    <row r="454" spans="1:15" ht="28.5">
      <c r="A454" s="135">
        <v>549</v>
      </c>
      <c r="B454" s="135" t="s">
        <v>3023</v>
      </c>
      <c r="C454" s="135" t="s">
        <v>3022</v>
      </c>
      <c r="D454" s="135" t="s">
        <v>3021</v>
      </c>
      <c r="E454" s="135" t="s">
        <v>3020</v>
      </c>
      <c r="F454" s="135" t="s">
        <v>36741</v>
      </c>
      <c r="G454" s="135" t="s">
        <v>35819</v>
      </c>
      <c r="H454" s="135" t="s">
        <v>632</v>
      </c>
      <c r="I454" s="135"/>
      <c r="J454" s="135" t="s">
        <v>35053</v>
      </c>
      <c r="K454" s="135" t="s">
        <v>35823</v>
      </c>
      <c r="L454" s="163" t="s">
        <v>35068</v>
      </c>
      <c r="M454" s="163" t="s">
        <v>35124</v>
      </c>
      <c r="N454" s="163" t="s">
        <v>36742</v>
      </c>
      <c r="O454" s="135" t="s">
        <v>647</v>
      </c>
    </row>
    <row r="455" spans="1:15">
      <c r="A455" s="135">
        <v>551</v>
      </c>
      <c r="B455" s="135" t="s">
        <v>3044</v>
      </c>
      <c r="C455" s="135" t="s">
        <v>3043</v>
      </c>
      <c r="D455" s="135" t="s">
        <v>3021</v>
      </c>
      <c r="E455" s="135" t="s">
        <v>3020</v>
      </c>
      <c r="F455" s="135" t="s">
        <v>36743</v>
      </c>
      <c r="G455" s="135" t="s">
        <v>35819</v>
      </c>
      <c r="H455" s="135" t="s">
        <v>632</v>
      </c>
      <c r="I455" s="135"/>
      <c r="J455" s="135" t="s">
        <v>35053</v>
      </c>
      <c r="K455" s="135" t="s">
        <v>35809</v>
      </c>
      <c r="L455" s="163"/>
      <c r="M455" s="163"/>
      <c r="N455" s="163"/>
      <c r="O455" s="135" t="s">
        <v>647</v>
      </c>
    </row>
    <row r="456" spans="1:15" ht="28.5" hidden="1">
      <c r="A456" s="135">
        <v>554</v>
      </c>
      <c r="B456" s="135" t="s">
        <v>36744</v>
      </c>
      <c r="C456" s="135" t="s">
        <v>36745</v>
      </c>
      <c r="D456" s="135" t="s">
        <v>3021</v>
      </c>
      <c r="E456" s="135" t="s">
        <v>3020</v>
      </c>
      <c r="F456" s="135" t="s">
        <v>36746</v>
      </c>
      <c r="G456" s="135" t="s">
        <v>35808</v>
      </c>
      <c r="H456" s="135" t="s">
        <v>632</v>
      </c>
      <c r="I456" s="135"/>
      <c r="J456" s="135" t="s">
        <v>35053</v>
      </c>
      <c r="K456" s="135" t="s">
        <v>35823</v>
      </c>
      <c r="L456" s="163" t="s">
        <v>35068</v>
      </c>
      <c r="M456" s="163" t="s">
        <v>35124</v>
      </c>
      <c r="N456" s="163" t="s">
        <v>36747</v>
      </c>
      <c r="O456" s="135" t="s">
        <v>647</v>
      </c>
    </row>
    <row r="457" spans="1:15" ht="28.5">
      <c r="A457" s="135">
        <v>555</v>
      </c>
      <c r="B457" s="135" t="s">
        <v>3084</v>
      </c>
      <c r="C457" s="135" t="s">
        <v>3083</v>
      </c>
      <c r="D457" s="135" t="s">
        <v>3021</v>
      </c>
      <c r="E457" s="135" t="s">
        <v>3020</v>
      </c>
      <c r="F457" s="135" t="s">
        <v>36748</v>
      </c>
      <c r="G457" s="135" t="s">
        <v>35819</v>
      </c>
      <c r="H457" s="135" t="s">
        <v>632</v>
      </c>
      <c r="I457" s="135"/>
      <c r="J457" s="135" t="s">
        <v>35053</v>
      </c>
      <c r="K457" s="135" t="s">
        <v>35823</v>
      </c>
      <c r="L457" s="163" t="s">
        <v>35068</v>
      </c>
      <c r="M457" s="163" t="s">
        <v>35124</v>
      </c>
      <c r="N457" s="163" t="s">
        <v>36749</v>
      </c>
      <c r="O457" s="135" t="s">
        <v>647</v>
      </c>
    </row>
    <row r="458" spans="1:15" ht="28.5">
      <c r="A458" s="135">
        <v>556</v>
      </c>
      <c r="B458" s="135" t="s">
        <v>3099</v>
      </c>
      <c r="C458" s="135" t="s">
        <v>3098</v>
      </c>
      <c r="D458" s="135" t="s">
        <v>3021</v>
      </c>
      <c r="E458" s="135" t="s">
        <v>3020</v>
      </c>
      <c r="F458" s="135" t="s">
        <v>36750</v>
      </c>
      <c r="G458" s="135" t="s">
        <v>35819</v>
      </c>
      <c r="H458" s="135" t="s">
        <v>632</v>
      </c>
      <c r="I458" s="135"/>
      <c r="J458" s="135" t="s">
        <v>35053</v>
      </c>
      <c r="K458" s="135" t="s">
        <v>35823</v>
      </c>
      <c r="L458" s="163" t="s">
        <v>35068</v>
      </c>
      <c r="M458" s="163" t="s">
        <v>35124</v>
      </c>
      <c r="N458" s="163" t="s">
        <v>36751</v>
      </c>
      <c r="O458" s="135" t="s">
        <v>647</v>
      </c>
    </row>
    <row r="459" spans="1:15" ht="28.5">
      <c r="A459" s="135">
        <v>557</v>
      </c>
      <c r="B459" s="135" t="s">
        <v>3113</v>
      </c>
      <c r="C459" s="135" t="s">
        <v>3112</v>
      </c>
      <c r="D459" s="135" t="s">
        <v>3021</v>
      </c>
      <c r="E459" s="135" t="s">
        <v>3020</v>
      </c>
      <c r="F459" s="135" t="s">
        <v>36752</v>
      </c>
      <c r="G459" s="135" t="s">
        <v>35819</v>
      </c>
      <c r="H459" s="135" t="s">
        <v>632</v>
      </c>
      <c r="I459" s="135"/>
      <c r="J459" s="135" t="s">
        <v>35053</v>
      </c>
      <c r="K459" s="135" t="s">
        <v>35823</v>
      </c>
      <c r="L459" s="163" t="s">
        <v>35068</v>
      </c>
      <c r="M459" s="163" t="s">
        <v>35124</v>
      </c>
      <c r="N459" s="163" t="s">
        <v>36753</v>
      </c>
      <c r="O459" s="135" t="s">
        <v>647</v>
      </c>
    </row>
    <row r="460" spans="1:15" ht="28.5">
      <c r="A460" s="135">
        <v>558</v>
      </c>
      <c r="B460" s="135" t="s">
        <v>3128</v>
      </c>
      <c r="C460" s="135" t="s">
        <v>3127</v>
      </c>
      <c r="D460" s="135" t="s">
        <v>3021</v>
      </c>
      <c r="E460" s="135" t="s">
        <v>3020</v>
      </c>
      <c r="F460" s="135" t="s">
        <v>36754</v>
      </c>
      <c r="G460" s="135" t="s">
        <v>35819</v>
      </c>
      <c r="H460" s="135" t="s">
        <v>632</v>
      </c>
      <c r="I460" s="135"/>
      <c r="J460" s="135" t="s">
        <v>35053</v>
      </c>
      <c r="K460" s="135" t="s">
        <v>35823</v>
      </c>
      <c r="L460" s="163" t="s">
        <v>35068</v>
      </c>
      <c r="M460" s="163" t="s">
        <v>35124</v>
      </c>
      <c r="N460" s="163" t="s">
        <v>36755</v>
      </c>
      <c r="O460" s="135" t="s">
        <v>647</v>
      </c>
    </row>
    <row r="461" spans="1:15" ht="28.5">
      <c r="A461" s="135">
        <v>559</v>
      </c>
      <c r="B461" s="135" t="s">
        <v>3142</v>
      </c>
      <c r="C461" s="135" t="s">
        <v>3141</v>
      </c>
      <c r="D461" s="135" t="s">
        <v>3021</v>
      </c>
      <c r="E461" s="135" t="s">
        <v>3020</v>
      </c>
      <c r="F461" s="135" t="s">
        <v>36756</v>
      </c>
      <c r="G461" s="135" t="s">
        <v>35819</v>
      </c>
      <c r="H461" s="135" t="s">
        <v>632</v>
      </c>
      <c r="I461" s="135"/>
      <c r="J461" s="135" t="s">
        <v>35053</v>
      </c>
      <c r="K461" s="135" t="s">
        <v>35823</v>
      </c>
      <c r="L461" s="163" t="s">
        <v>35068</v>
      </c>
      <c r="M461" s="163" t="s">
        <v>35124</v>
      </c>
      <c r="N461" s="163" t="s">
        <v>36757</v>
      </c>
      <c r="O461" s="135" t="s">
        <v>647</v>
      </c>
    </row>
    <row r="462" spans="1:15" hidden="1">
      <c r="A462" s="135">
        <v>560</v>
      </c>
      <c r="B462" s="135" t="s">
        <v>36758</v>
      </c>
      <c r="C462" s="135" t="s">
        <v>36689</v>
      </c>
      <c r="D462" s="135" t="s">
        <v>3021</v>
      </c>
      <c r="E462" s="135" t="s">
        <v>3020</v>
      </c>
      <c r="F462" s="135" t="s">
        <v>36759</v>
      </c>
      <c r="G462" s="135" t="s">
        <v>35808</v>
      </c>
      <c r="H462" s="135" t="s">
        <v>632</v>
      </c>
      <c r="I462" s="135"/>
      <c r="J462" s="135" t="s">
        <v>35053</v>
      </c>
      <c r="K462" s="135" t="s">
        <v>35809</v>
      </c>
      <c r="L462" s="163"/>
      <c r="M462" s="163"/>
      <c r="N462" s="163"/>
      <c r="O462" s="135" t="s">
        <v>647</v>
      </c>
    </row>
    <row r="463" spans="1:15" ht="28.5">
      <c r="A463" s="135">
        <v>563</v>
      </c>
      <c r="B463" s="135" t="s">
        <v>3171</v>
      </c>
      <c r="C463" s="135" t="s">
        <v>3170</v>
      </c>
      <c r="D463" s="135" t="s">
        <v>3021</v>
      </c>
      <c r="E463" s="135" t="s">
        <v>3020</v>
      </c>
      <c r="F463" s="135" t="s">
        <v>36760</v>
      </c>
      <c r="G463" s="135" t="s">
        <v>35819</v>
      </c>
      <c r="H463" s="135" t="s">
        <v>632</v>
      </c>
      <c r="I463" s="135"/>
      <c r="J463" s="135" t="s">
        <v>35053</v>
      </c>
      <c r="K463" s="135" t="s">
        <v>35823</v>
      </c>
      <c r="L463" s="163" t="s">
        <v>35068</v>
      </c>
      <c r="M463" s="163" t="s">
        <v>35124</v>
      </c>
      <c r="N463" s="163" t="s">
        <v>36761</v>
      </c>
      <c r="O463" s="135" t="s">
        <v>647</v>
      </c>
    </row>
    <row r="464" spans="1:15" ht="28.5" hidden="1">
      <c r="A464" s="135">
        <v>564</v>
      </c>
      <c r="B464" s="135" t="s">
        <v>36762</v>
      </c>
      <c r="C464" s="135" t="s">
        <v>36694</v>
      </c>
      <c r="D464" s="135" t="s">
        <v>3021</v>
      </c>
      <c r="E464" s="135" t="s">
        <v>3020</v>
      </c>
      <c r="F464" s="135" t="s">
        <v>36763</v>
      </c>
      <c r="G464" s="135" t="s">
        <v>35808</v>
      </c>
      <c r="H464" s="135" t="s">
        <v>632</v>
      </c>
      <c r="I464" s="135"/>
      <c r="J464" s="135" t="s">
        <v>35053</v>
      </c>
      <c r="K464" s="135" t="s">
        <v>35823</v>
      </c>
      <c r="L464" s="163" t="s">
        <v>35068</v>
      </c>
      <c r="M464" s="163" t="s">
        <v>35124</v>
      </c>
      <c r="N464" s="163" t="s">
        <v>36696</v>
      </c>
      <c r="O464" s="135" t="s">
        <v>647</v>
      </c>
    </row>
    <row r="465" spans="1:15">
      <c r="A465" s="135">
        <v>566</v>
      </c>
      <c r="B465" s="135" t="s">
        <v>3200</v>
      </c>
      <c r="C465" s="135" t="s">
        <v>3199</v>
      </c>
      <c r="D465" s="135" t="s">
        <v>3021</v>
      </c>
      <c r="E465" s="135" t="s">
        <v>3020</v>
      </c>
      <c r="F465" s="135" t="s">
        <v>36764</v>
      </c>
      <c r="G465" s="135" t="s">
        <v>35819</v>
      </c>
      <c r="H465" s="135" t="s">
        <v>632</v>
      </c>
      <c r="I465" s="135"/>
      <c r="J465" s="135" t="s">
        <v>35053</v>
      </c>
      <c r="K465" s="135" t="s">
        <v>35809</v>
      </c>
      <c r="L465" s="163"/>
      <c r="M465" s="163"/>
      <c r="N465" s="163"/>
      <c r="O465" s="135" t="s">
        <v>647</v>
      </c>
    </row>
    <row r="466" spans="1:15" hidden="1">
      <c r="A466" s="135">
        <v>567</v>
      </c>
      <c r="B466" s="135" t="s">
        <v>36765</v>
      </c>
      <c r="C466" s="135" t="s">
        <v>36555</v>
      </c>
      <c r="D466" s="135" t="s">
        <v>3021</v>
      </c>
      <c r="E466" s="135" t="s">
        <v>3020</v>
      </c>
      <c r="F466" s="135" t="s">
        <v>36766</v>
      </c>
      <c r="G466" s="135" t="s">
        <v>35808</v>
      </c>
      <c r="H466" s="135" t="s">
        <v>632</v>
      </c>
      <c r="I466" s="135"/>
      <c r="J466" s="135" t="s">
        <v>35053</v>
      </c>
      <c r="K466" s="135" t="s">
        <v>35809</v>
      </c>
      <c r="L466" s="163"/>
      <c r="M466" s="163"/>
      <c r="N466" s="163"/>
      <c r="O466" s="135" t="s">
        <v>647</v>
      </c>
    </row>
    <row r="467" spans="1:15" hidden="1">
      <c r="A467" s="135">
        <v>568</v>
      </c>
      <c r="B467" s="135" t="s">
        <v>36767</v>
      </c>
      <c r="C467" s="135" t="s">
        <v>36558</v>
      </c>
      <c r="D467" s="135" t="s">
        <v>3021</v>
      </c>
      <c r="E467" s="135" t="s">
        <v>3020</v>
      </c>
      <c r="F467" s="135" t="s">
        <v>36768</v>
      </c>
      <c r="G467" s="135" t="s">
        <v>35808</v>
      </c>
      <c r="H467" s="135" t="s">
        <v>632</v>
      </c>
      <c r="I467" s="135"/>
      <c r="J467" s="135" t="s">
        <v>35053</v>
      </c>
      <c r="K467" s="135" t="s">
        <v>35809</v>
      </c>
      <c r="L467" s="163"/>
      <c r="M467" s="163"/>
      <c r="N467" s="163"/>
      <c r="O467" s="135" t="s">
        <v>647</v>
      </c>
    </row>
    <row r="468" spans="1:15" hidden="1">
      <c r="A468" s="135">
        <v>569</v>
      </c>
      <c r="B468" s="135" t="s">
        <v>36769</v>
      </c>
      <c r="C468" s="135" t="s">
        <v>34577</v>
      </c>
      <c r="D468" s="135" t="s">
        <v>4723</v>
      </c>
      <c r="E468" s="135" t="s">
        <v>4722</v>
      </c>
      <c r="F468" s="135" t="s">
        <v>36770</v>
      </c>
      <c r="G468" s="135" t="s">
        <v>35808</v>
      </c>
      <c r="H468" s="135" t="s">
        <v>4370</v>
      </c>
      <c r="I468" s="135" t="s">
        <v>36461</v>
      </c>
      <c r="J468" s="135" t="s">
        <v>35053</v>
      </c>
      <c r="K468" s="135" t="s">
        <v>35809</v>
      </c>
      <c r="L468" s="163"/>
      <c r="M468" s="163"/>
      <c r="N468" s="163"/>
      <c r="O468" s="135" t="s">
        <v>647</v>
      </c>
    </row>
    <row r="469" spans="1:15" hidden="1">
      <c r="A469" s="135">
        <v>570</v>
      </c>
      <c r="B469" s="135" t="s">
        <v>36771</v>
      </c>
      <c r="C469" s="135" t="s">
        <v>36529</v>
      </c>
      <c r="D469" s="135" t="s">
        <v>4723</v>
      </c>
      <c r="E469" s="135" t="s">
        <v>4722</v>
      </c>
      <c r="F469" s="135" t="s">
        <v>36772</v>
      </c>
      <c r="G469" s="135" t="s">
        <v>35808</v>
      </c>
      <c r="H469" s="135" t="s">
        <v>4370</v>
      </c>
      <c r="I469" s="135" t="s">
        <v>36461</v>
      </c>
      <c r="J469" s="135" t="s">
        <v>35053</v>
      </c>
      <c r="K469" s="135" t="s">
        <v>35809</v>
      </c>
      <c r="L469" s="163"/>
      <c r="M469" s="163"/>
      <c r="N469" s="163"/>
      <c r="O469" s="135" t="s">
        <v>647</v>
      </c>
    </row>
    <row r="470" spans="1:15" hidden="1">
      <c r="A470" s="135">
        <v>571</v>
      </c>
      <c r="B470" s="135" t="s">
        <v>36773</v>
      </c>
      <c r="C470" s="135" t="s">
        <v>36532</v>
      </c>
      <c r="D470" s="135" t="s">
        <v>4723</v>
      </c>
      <c r="E470" s="135" t="s">
        <v>4722</v>
      </c>
      <c r="F470" s="135" t="s">
        <v>36774</v>
      </c>
      <c r="G470" s="135" t="s">
        <v>35808</v>
      </c>
      <c r="H470" s="135" t="s">
        <v>4370</v>
      </c>
      <c r="I470" s="135" t="s">
        <v>36461</v>
      </c>
      <c r="J470" s="135" t="s">
        <v>35053</v>
      </c>
      <c r="K470" s="135" t="s">
        <v>35809</v>
      </c>
      <c r="L470" s="163"/>
      <c r="M470" s="163"/>
      <c r="N470" s="163"/>
      <c r="O470" s="135" t="s">
        <v>647</v>
      </c>
    </row>
    <row r="471" spans="1:15" hidden="1">
      <c r="A471" s="135">
        <v>572</v>
      </c>
      <c r="B471" s="135" t="s">
        <v>36775</v>
      </c>
      <c r="C471" s="135" t="s">
        <v>36535</v>
      </c>
      <c r="D471" s="135" t="s">
        <v>4723</v>
      </c>
      <c r="E471" s="135" t="s">
        <v>4722</v>
      </c>
      <c r="F471" s="135" t="s">
        <v>36776</v>
      </c>
      <c r="G471" s="135" t="s">
        <v>35808</v>
      </c>
      <c r="H471" s="135" t="s">
        <v>4370</v>
      </c>
      <c r="I471" s="135" t="s">
        <v>36461</v>
      </c>
      <c r="J471" s="135" t="s">
        <v>35053</v>
      </c>
      <c r="K471" s="135" t="s">
        <v>35809</v>
      </c>
      <c r="L471" s="163"/>
      <c r="M471" s="163"/>
      <c r="N471" s="163"/>
      <c r="O471" s="135" t="s">
        <v>647</v>
      </c>
    </row>
    <row r="472" spans="1:15" hidden="1">
      <c r="A472" s="135">
        <v>573</v>
      </c>
      <c r="B472" s="135" t="s">
        <v>36777</v>
      </c>
      <c r="C472" s="135" t="s">
        <v>36538</v>
      </c>
      <c r="D472" s="135" t="s">
        <v>4723</v>
      </c>
      <c r="E472" s="135" t="s">
        <v>4722</v>
      </c>
      <c r="F472" s="135" t="s">
        <v>36778</v>
      </c>
      <c r="G472" s="135" t="s">
        <v>35808</v>
      </c>
      <c r="H472" s="135" t="s">
        <v>4370</v>
      </c>
      <c r="I472" s="135"/>
      <c r="J472" s="135" t="s">
        <v>35053</v>
      </c>
      <c r="K472" s="135" t="s">
        <v>35809</v>
      </c>
      <c r="L472" s="163"/>
      <c r="M472" s="163"/>
      <c r="N472" s="163"/>
      <c r="O472" s="135" t="s">
        <v>647</v>
      </c>
    </row>
    <row r="473" spans="1:15">
      <c r="A473" s="135">
        <v>575</v>
      </c>
      <c r="B473" s="135" t="s">
        <v>4725</v>
      </c>
      <c r="C473" s="135" t="s">
        <v>4724</v>
      </c>
      <c r="D473" s="135" t="s">
        <v>4723</v>
      </c>
      <c r="E473" s="135" t="s">
        <v>4722</v>
      </c>
      <c r="F473" s="135" t="s">
        <v>36779</v>
      </c>
      <c r="G473" s="135" t="s">
        <v>35819</v>
      </c>
      <c r="H473" s="135" t="s">
        <v>4370</v>
      </c>
      <c r="I473" s="135"/>
      <c r="J473" s="135" t="s">
        <v>35053</v>
      </c>
      <c r="K473" s="135" t="s">
        <v>35823</v>
      </c>
      <c r="L473" s="163" t="s">
        <v>35121</v>
      </c>
      <c r="M473" s="163" t="s">
        <v>35118</v>
      </c>
      <c r="N473" s="163" t="s">
        <v>36780</v>
      </c>
      <c r="O473" s="135" t="s">
        <v>647</v>
      </c>
    </row>
    <row r="474" spans="1:15">
      <c r="A474" s="135">
        <v>576</v>
      </c>
      <c r="B474" s="135" t="s">
        <v>4747</v>
      </c>
      <c r="C474" s="135" t="s">
        <v>4746</v>
      </c>
      <c r="D474" s="135" t="s">
        <v>4723</v>
      </c>
      <c r="E474" s="135" t="s">
        <v>4722</v>
      </c>
      <c r="F474" s="135" t="s">
        <v>36781</v>
      </c>
      <c r="G474" s="135" t="s">
        <v>35819</v>
      </c>
      <c r="H474" s="135" t="s">
        <v>4370</v>
      </c>
      <c r="I474" s="135"/>
      <c r="J474" s="135" t="s">
        <v>35053</v>
      </c>
      <c r="K474" s="135" t="s">
        <v>35823</v>
      </c>
      <c r="L474" s="163" t="s">
        <v>35121</v>
      </c>
      <c r="M474" s="163" t="s">
        <v>35118</v>
      </c>
      <c r="N474" s="163" t="s">
        <v>36782</v>
      </c>
      <c r="O474" s="135" t="s">
        <v>647</v>
      </c>
    </row>
    <row r="475" spans="1:15" hidden="1">
      <c r="A475" s="135">
        <v>577</v>
      </c>
      <c r="B475" s="135" t="s">
        <v>36783</v>
      </c>
      <c r="C475" s="135" t="s">
        <v>6322</v>
      </c>
      <c r="D475" s="135" t="s">
        <v>4723</v>
      </c>
      <c r="E475" s="135" t="s">
        <v>4722</v>
      </c>
      <c r="F475" s="135" t="s">
        <v>36784</v>
      </c>
      <c r="G475" s="135" t="s">
        <v>35808</v>
      </c>
      <c r="H475" s="135" t="s">
        <v>4370</v>
      </c>
      <c r="I475" s="135"/>
      <c r="J475" s="135" t="s">
        <v>35053</v>
      </c>
      <c r="K475" s="135" t="s">
        <v>35823</v>
      </c>
      <c r="L475" s="163" t="s">
        <v>35121</v>
      </c>
      <c r="M475" s="163" t="s">
        <v>35118</v>
      </c>
      <c r="N475" s="163" t="s">
        <v>36785</v>
      </c>
      <c r="O475" s="135" t="s">
        <v>647</v>
      </c>
    </row>
    <row r="476" spans="1:15">
      <c r="A476" s="135">
        <v>578</v>
      </c>
      <c r="B476" s="135" t="s">
        <v>4770</v>
      </c>
      <c r="C476" s="135" t="s">
        <v>4769</v>
      </c>
      <c r="D476" s="135" t="s">
        <v>4723</v>
      </c>
      <c r="E476" s="135" t="s">
        <v>4722</v>
      </c>
      <c r="F476" s="135" t="s">
        <v>36786</v>
      </c>
      <c r="G476" s="135" t="s">
        <v>35819</v>
      </c>
      <c r="H476" s="135" t="s">
        <v>4370</v>
      </c>
      <c r="I476" s="135"/>
      <c r="J476" s="135" t="s">
        <v>35053</v>
      </c>
      <c r="K476" s="135" t="s">
        <v>35823</v>
      </c>
      <c r="L476" s="163" t="s">
        <v>35121</v>
      </c>
      <c r="M476" s="163" t="s">
        <v>35118</v>
      </c>
      <c r="N476" s="163" t="s">
        <v>36787</v>
      </c>
      <c r="O476" s="135" t="s">
        <v>647</v>
      </c>
    </row>
    <row r="477" spans="1:15">
      <c r="A477" s="135">
        <v>579</v>
      </c>
      <c r="B477" s="135" t="s">
        <v>4798</v>
      </c>
      <c r="C477" s="135" t="s">
        <v>4797</v>
      </c>
      <c r="D477" s="135" t="s">
        <v>4723</v>
      </c>
      <c r="E477" s="135" t="s">
        <v>4722</v>
      </c>
      <c r="F477" s="135" t="s">
        <v>36788</v>
      </c>
      <c r="G477" s="135" t="s">
        <v>35819</v>
      </c>
      <c r="H477" s="135" t="s">
        <v>4370</v>
      </c>
      <c r="I477" s="135"/>
      <c r="J477" s="135" t="s">
        <v>35053</v>
      </c>
      <c r="K477" s="135" t="s">
        <v>35823</v>
      </c>
      <c r="L477" s="163" t="s">
        <v>35121</v>
      </c>
      <c r="M477" s="163" t="s">
        <v>35118</v>
      </c>
      <c r="N477" s="163" t="s">
        <v>36789</v>
      </c>
      <c r="O477" s="135" t="s">
        <v>647</v>
      </c>
    </row>
    <row r="478" spans="1:15">
      <c r="A478" s="135">
        <v>580</v>
      </c>
      <c r="B478" s="135" t="s">
        <v>4826</v>
      </c>
      <c r="C478" s="135" t="s">
        <v>4825</v>
      </c>
      <c r="D478" s="135" t="s">
        <v>4723</v>
      </c>
      <c r="E478" s="135" t="s">
        <v>4722</v>
      </c>
      <c r="F478" s="135" t="s">
        <v>36790</v>
      </c>
      <c r="G478" s="135" t="s">
        <v>35819</v>
      </c>
      <c r="H478" s="135" t="s">
        <v>4370</v>
      </c>
      <c r="I478" s="135"/>
      <c r="J478" s="135" t="s">
        <v>35053</v>
      </c>
      <c r="K478" s="135" t="s">
        <v>35823</v>
      </c>
      <c r="L478" s="163" t="s">
        <v>35121</v>
      </c>
      <c r="M478" s="163" t="s">
        <v>35118</v>
      </c>
      <c r="N478" s="163" t="s">
        <v>36791</v>
      </c>
      <c r="O478" s="135" t="s">
        <v>647</v>
      </c>
    </row>
    <row r="479" spans="1:15">
      <c r="A479" s="135">
        <v>581</v>
      </c>
      <c r="B479" s="135" t="s">
        <v>4854</v>
      </c>
      <c r="C479" s="135" t="s">
        <v>4853</v>
      </c>
      <c r="D479" s="135" t="s">
        <v>4723</v>
      </c>
      <c r="E479" s="135" t="s">
        <v>4722</v>
      </c>
      <c r="F479" s="135" t="s">
        <v>36792</v>
      </c>
      <c r="G479" s="135" t="s">
        <v>35819</v>
      </c>
      <c r="H479" s="135" t="s">
        <v>4370</v>
      </c>
      <c r="I479" s="135"/>
      <c r="J479" s="135" t="s">
        <v>35053</v>
      </c>
      <c r="K479" s="135" t="s">
        <v>35823</v>
      </c>
      <c r="L479" s="163" t="s">
        <v>35121</v>
      </c>
      <c r="M479" s="163" t="s">
        <v>35118</v>
      </c>
      <c r="N479" s="163" t="s">
        <v>36793</v>
      </c>
      <c r="O479" s="135" t="s">
        <v>647</v>
      </c>
    </row>
    <row r="480" spans="1:15">
      <c r="A480" s="135">
        <v>582</v>
      </c>
      <c r="B480" s="135" t="s">
        <v>4897</v>
      </c>
      <c r="C480" s="135" t="s">
        <v>4896</v>
      </c>
      <c r="D480" s="135" t="s">
        <v>4723</v>
      </c>
      <c r="E480" s="135" t="s">
        <v>4722</v>
      </c>
      <c r="F480" s="135" t="s">
        <v>36794</v>
      </c>
      <c r="G480" s="135" t="s">
        <v>35819</v>
      </c>
      <c r="H480" s="135" t="s">
        <v>4370</v>
      </c>
      <c r="I480" s="135"/>
      <c r="J480" s="135" t="s">
        <v>35053</v>
      </c>
      <c r="K480" s="135" t="s">
        <v>35823</v>
      </c>
      <c r="L480" s="163" t="s">
        <v>35121</v>
      </c>
      <c r="M480" s="163" t="s">
        <v>35118</v>
      </c>
      <c r="N480" s="163" t="s">
        <v>36795</v>
      </c>
      <c r="O480" s="135" t="s">
        <v>647</v>
      </c>
    </row>
    <row r="481" spans="1:15">
      <c r="A481" s="135">
        <v>583</v>
      </c>
      <c r="B481" s="135" t="s">
        <v>4919</v>
      </c>
      <c r="C481" s="135" t="s">
        <v>4918</v>
      </c>
      <c r="D481" s="135" t="s">
        <v>4723</v>
      </c>
      <c r="E481" s="135" t="s">
        <v>4722</v>
      </c>
      <c r="F481" s="135" t="s">
        <v>36796</v>
      </c>
      <c r="G481" s="135" t="s">
        <v>35819</v>
      </c>
      <c r="H481" s="135" t="s">
        <v>4370</v>
      </c>
      <c r="I481" s="135"/>
      <c r="J481" s="135" t="s">
        <v>35053</v>
      </c>
      <c r="K481" s="135" t="s">
        <v>35823</v>
      </c>
      <c r="L481" s="163" t="s">
        <v>35121</v>
      </c>
      <c r="M481" s="163" t="s">
        <v>35118</v>
      </c>
      <c r="N481" s="163" t="s">
        <v>36797</v>
      </c>
      <c r="O481" s="135" t="s">
        <v>647</v>
      </c>
    </row>
    <row r="482" spans="1:15">
      <c r="A482" s="135">
        <v>584</v>
      </c>
      <c r="B482" s="135" t="s">
        <v>4948</v>
      </c>
      <c r="C482" s="135" t="s">
        <v>4947</v>
      </c>
      <c r="D482" s="135" t="s">
        <v>4723</v>
      </c>
      <c r="E482" s="135" t="s">
        <v>4722</v>
      </c>
      <c r="F482" s="135" t="s">
        <v>36798</v>
      </c>
      <c r="G482" s="135" t="s">
        <v>35819</v>
      </c>
      <c r="H482" s="135" t="s">
        <v>4370</v>
      </c>
      <c r="I482" s="135"/>
      <c r="J482" s="135" t="s">
        <v>35053</v>
      </c>
      <c r="K482" s="135" t="s">
        <v>35823</v>
      </c>
      <c r="L482" s="163" t="s">
        <v>35121</v>
      </c>
      <c r="M482" s="163" t="s">
        <v>35118</v>
      </c>
      <c r="N482" s="163" t="s">
        <v>36799</v>
      </c>
      <c r="O482" s="135" t="s">
        <v>647</v>
      </c>
    </row>
    <row r="483" spans="1:15">
      <c r="A483" s="135">
        <v>585</v>
      </c>
      <c r="B483" s="135" t="s">
        <v>4976</v>
      </c>
      <c r="C483" s="135" t="s">
        <v>4975</v>
      </c>
      <c r="D483" s="135" t="s">
        <v>4723</v>
      </c>
      <c r="E483" s="135" t="s">
        <v>4722</v>
      </c>
      <c r="F483" s="135" t="s">
        <v>36800</v>
      </c>
      <c r="G483" s="135" t="s">
        <v>35819</v>
      </c>
      <c r="H483" s="135" t="s">
        <v>4370</v>
      </c>
      <c r="I483" s="135"/>
      <c r="J483" s="135" t="s">
        <v>35053</v>
      </c>
      <c r="K483" s="135" t="s">
        <v>35823</v>
      </c>
      <c r="L483" s="163" t="s">
        <v>35121</v>
      </c>
      <c r="M483" s="163" t="s">
        <v>35118</v>
      </c>
      <c r="N483" s="163" t="s">
        <v>36801</v>
      </c>
      <c r="O483" s="135" t="s">
        <v>647</v>
      </c>
    </row>
    <row r="484" spans="1:15">
      <c r="A484" s="135">
        <v>586</v>
      </c>
      <c r="B484" s="135" t="s">
        <v>5012</v>
      </c>
      <c r="C484" s="135" t="s">
        <v>5011</v>
      </c>
      <c r="D484" s="135" t="s">
        <v>4723</v>
      </c>
      <c r="E484" s="135" t="s">
        <v>4722</v>
      </c>
      <c r="F484" s="135" t="s">
        <v>36802</v>
      </c>
      <c r="G484" s="135" t="s">
        <v>35819</v>
      </c>
      <c r="H484" s="135" t="s">
        <v>4370</v>
      </c>
      <c r="I484" s="135"/>
      <c r="J484" s="135" t="s">
        <v>35053</v>
      </c>
      <c r="K484" s="135" t="s">
        <v>35823</v>
      </c>
      <c r="L484" s="163" t="s">
        <v>35121</v>
      </c>
      <c r="M484" s="163" t="s">
        <v>35118</v>
      </c>
      <c r="N484" s="163" t="s">
        <v>36803</v>
      </c>
      <c r="O484" s="135" t="s">
        <v>647</v>
      </c>
    </row>
    <row r="485" spans="1:15">
      <c r="A485" s="135">
        <v>587</v>
      </c>
      <c r="B485" s="135" t="s">
        <v>5055</v>
      </c>
      <c r="C485" s="135" t="s">
        <v>5054</v>
      </c>
      <c r="D485" s="135" t="s">
        <v>4723</v>
      </c>
      <c r="E485" s="135" t="s">
        <v>4722</v>
      </c>
      <c r="F485" s="135" t="s">
        <v>36804</v>
      </c>
      <c r="G485" s="135" t="s">
        <v>35819</v>
      </c>
      <c r="H485" s="135" t="s">
        <v>4370</v>
      </c>
      <c r="I485" s="135"/>
      <c r="J485" s="135" t="s">
        <v>35053</v>
      </c>
      <c r="K485" s="135" t="s">
        <v>35823</v>
      </c>
      <c r="L485" s="163" t="s">
        <v>35121</v>
      </c>
      <c r="M485" s="163" t="s">
        <v>35118</v>
      </c>
      <c r="N485" s="163" t="s">
        <v>36805</v>
      </c>
      <c r="O485" s="135" t="s">
        <v>647</v>
      </c>
    </row>
    <row r="486" spans="1:15">
      <c r="A486" s="135">
        <v>588</v>
      </c>
      <c r="B486" s="135" t="s">
        <v>5083</v>
      </c>
      <c r="C486" s="135" t="s">
        <v>5082</v>
      </c>
      <c r="D486" s="135" t="s">
        <v>4723</v>
      </c>
      <c r="E486" s="135" t="s">
        <v>4722</v>
      </c>
      <c r="F486" s="135" t="s">
        <v>36806</v>
      </c>
      <c r="G486" s="135" t="s">
        <v>35819</v>
      </c>
      <c r="H486" s="135" t="s">
        <v>4370</v>
      </c>
      <c r="I486" s="135"/>
      <c r="J486" s="135" t="s">
        <v>35053</v>
      </c>
      <c r="K486" s="135" t="s">
        <v>35823</v>
      </c>
      <c r="L486" s="163" t="s">
        <v>35121</v>
      </c>
      <c r="M486" s="163" t="s">
        <v>35118</v>
      </c>
      <c r="N486" s="163" t="s">
        <v>36807</v>
      </c>
      <c r="O486" s="135" t="s">
        <v>647</v>
      </c>
    </row>
    <row r="487" spans="1:15">
      <c r="A487" s="135">
        <v>589</v>
      </c>
      <c r="B487" s="135" t="s">
        <v>5111</v>
      </c>
      <c r="C487" s="135" t="s">
        <v>5110</v>
      </c>
      <c r="D487" s="135" t="s">
        <v>4723</v>
      </c>
      <c r="E487" s="135" t="s">
        <v>4722</v>
      </c>
      <c r="F487" s="135" t="s">
        <v>36808</v>
      </c>
      <c r="G487" s="135" t="s">
        <v>35819</v>
      </c>
      <c r="H487" s="135" t="s">
        <v>4370</v>
      </c>
      <c r="I487" s="135"/>
      <c r="J487" s="135" t="s">
        <v>35053</v>
      </c>
      <c r="K487" s="135" t="s">
        <v>35823</v>
      </c>
      <c r="L487" s="163" t="s">
        <v>35121</v>
      </c>
      <c r="M487" s="163" t="s">
        <v>35118</v>
      </c>
      <c r="N487" s="163" t="s">
        <v>36809</v>
      </c>
      <c r="O487" s="135" t="s">
        <v>647</v>
      </c>
    </row>
    <row r="488" spans="1:15">
      <c r="A488" s="135">
        <v>590</v>
      </c>
      <c r="B488" s="135" t="s">
        <v>5141</v>
      </c>
      <c r="C488" s="135" t="s">
        <v>5140</v>
      </c>
      <c r="D488" s="135" t="s">
        <v>4723</v>
      </c>
      <c r="E488" s="135" t="s">
        <v>4722</v>
      </c>
      <c r="F488" s="135" t="s">
        <v>36810</v>
      </c>
      <c r="G488" s="135" t="s">
        <v>35819</v>
      </c>
      <c r="H488" s="135" t="s">
        <v>4370</v>
      </c>
      <c r="I488" s="135"/>
      <c r="J488" s="135" t="s">
        <v>35053</v>
      </c>
      <c r="K488" s="135" t="s">
        <v>35823</v>
      </c>
      <c r="L488" s="163" t="s">
        <v>35121</v>
      </c>
      <c r="M488" s="163" t="s">
        <v>35118</v>
      </c>
      <c r="N488" s="163" t="s">
        <v>36811</v>
      </c>
      <c r="O488" s="135" t="s">
        <v>647</v>
      </c>
    </row>
    <row r="489" spans="1:15">
      <c r="A489" s="135">
        <v>591</v>
      </c>
      <c r="B489" s="135" t="s">
        <v>5169</v>
      </c>
      <c r="C489" s="135" t="s">
        <v>5168</v>
      </c>
      <c r="D489" s="135" t="s">
        <v>4723</v>
      </c>
      <c r="E489" s="135" t="s">
        <v>4722</v>
      </c>
      <c r="F489" s="135" t="s">
        <v>36812</v>
      </c>
      <c r="G489" s="135" t="s">
        <v>35819</v>
      </c>
      <c r="H489" s="135" t="s">
        <v>4370</v>
      </c>
      <c r="I489" s="135"/>
      <c r="J489" s="135" t="s">
        <v>35053</v>
      </c>
      <c r="K489" s="135" t="s">
        <v>35823</v>
      </c>
      <c r="L489" s="163" t="s">
        <v>35121</v>
      </c>
      <c r="M489" s="163" t="s">
        <v>35118</v>
      </c>
      <c r="N489" s="163" t="s">
        <v>36813</v>
      </c>
      <c r="O489" s="135" t="s">
        <v>647</v>
      </c>
    </row>
    <row r="490" spans="1:15">
      <c r="A490" s="135">
        <v>592</v>
      </c>
      <c r="B490" s="135" t="s">
        <v>5205</v>
      </c>
      <c r="C490" s="135" t="s">
        <v>5204</v>
      </c>
      <c r="D490" s="135" t="s">
        <v>4723</v>
      </c>
      <c r="E490" s="135" t="s">
        <v>4722</v>
      </c>
      <c r="F490" s="135" t="s">
        <v>36814</v>
      </c>
      <c r="G490" s="135" t="s">
        <v>35819</v>
      </c>
      <c r="H490" s="135" t="s">
        <v>4370</v>
      </c>
      <c r="I490" s="135"/>
      <c r="J490" s="135" t="s">
        <v>35053</v>
      </c>
      <c r="K490" s="135" t="s">
        <v>35823</v>
      </c>
      <c r="L490" s="163" t="s">
        <v>35121</v>
      </c>
      <c r="M490" s="163" t="s">
        <v>35118</v>
      </c>
      <c r="N490" s="163" t="s">
        <v>36815</v>
      </c>
      <c r="O490" s="135" t="s">
        <v>647</v>
      </c>
    </row>
    <row r="491" spans="1:15" hidden="1">
      <c r="A491" s="135">
        <v>593</v>
      </c>
      <c r="B491" s="135" t="s">
        <v>36816</v>
      </c>
      <c r="C491" s="135" t="s">
        <v>36817</v>
      </c>
      <c r="D491" s="135" t="s">
        <v>4723</v>
      </c>
      <c r="E491" s="135" t="s">
        <v>4722</v>
      </c>
      <c r="F491" s="135" t="s">
        <v>36818</v>
      </c>
      <c r="G491" s="135" t="s">
        <v>35808</v>
      </c>
      <c r="H491" s="135" t="s">
        <v>4370</v>
      </c>
      <c r="I491" s="135" t="s">
        <v>36461</v>
      </c>
      <c r="J491" s="135" t="s">
        <v>35053</v>
      </c>
      <c r="K491" s="135" t="s">
        <v>35809</v>
      </c>
      <c r="L491" s="163"/>
      <c r="M491" s="163"/>
      <c r="N491" s="163"/>
      <c r="O491" s="135" t="s">
        <v>647</v>
      </c>
    </row>
    <row r="492" spans="1:15" hidden="1">
      <c r="A492" s="135">
        <v>594</v>
      </c>
      <c r="B492" s="135" t="s">
        <v>36819</v>
      </c>
      <c r="C492" s="135" t="s">
        <v>36820</v>
      </c>
      <c r="D492" s="135" t="s">
        <v>4723</v>
      </c>
      <c r="E492" s="135" t="s">
        <v>4722</v>
      </c>
      <c r="F492" s="135" t="s">
        <v>36821</v>
      </c>
      <c r="G492" s="135" t="s">
        <v>35808</v>
      </c>
      <c r="H492" s="135" t="s">
        <v>4370</v>
      </c>
      <c r="I492" s="135" t="s">
        <v>36461</v>
      </c>
      <c r="J492" s="135" t="s">
        <v>35053</v>
      </c>
      <c r="K492" s="135" t="s">
        <v>35809</v>
      </c>
      <c r="L492" s="163"/>
      <c r="M492" s="163"/>
      <c r="N492" s="163"/>
      <c r="O492" s="135" t="s">
        <v>647</v>
      </c>
    </row>
    <row r="493" spans="1:15">
      <c r="A493" s="135">
        <v>595</v>
      </c>
      <c r="B493" s="135" t="s">
        <v>5241</v>
      </c>
      <c r="C493" s="135" t="s">
        <v>5240</v>
      </c>
      <c r="D493" s="135" t="s">
        <v>4723</v>
      </c>
      <c r="E493" s="135" t="s">
        <v>4722</v>
      </c>
      <c r="F493" s="135" t="s">
        <v>36822</v>
      </c>
      <c r="G493" s="135" t="s">
        <v>35819</v>
      </c>
      <c r="H493" s="135" t="s">
        <v>4370</v>
      </c>
      <c r="I493" s="135"/>
      <c r="J493" s="135" t="s">
        <v>35053</v>
      </c>
      <c r="K493" s="135" t="s">
        <v>35823</v>
      </c>
      <c r="L493" s="163" t="s">
        <v>35121</v>
      </c>
      <c r="M493" s="163" t="s">
        <v>35118</v>
      </c>
      <c r="N493" s="163" t="s">
        <v>36823</v>
      </c>
      <c r="O493" s="135" t="s">
        <v>647</v>
      </c>
    </row>
    <row r="494" spans="1:15">
      <c r="A494" s="135">
        <v>596</v>
      </c>
      <c r="B494" s="135" t="s">
        <v>5257</v>
      </c>
      <c r="C494" s="135" t="s">
        <v>5256</v>
      </c>
      <c r="D494" s="135" t="s">
        <v>4723</v>
      </c>
      <c r="E494" s="135" t="s">
        <v>4722</v>
      </c>
      <c r="F494" s="135" t="s">
        <v>36824</v>
      </c>
      <c r="G494" s="135" t="s">
        <v>35819</v>
      </c>
      <c r="H494" s="135" t="s">
        <v>4370</v>
      </c>
      <c r="I494" s="135"/>
      <c r="J494" s="135" t="s">
        <v>35053</v>
      </c>
      <c r="K494" s="135" t="s">
        <v>35823</v>
      </c>
      <c r="L494" s="163" t="s">
        <v>35121</v>
      </c>
      <c r="M494" s="163" t="s">
        <v>35118</v>
      </c>
      <c r="N494" s="163" t="s">
        <v>36825</v>
      </c>
      <c r="O494" s="135" t="s">
        <v>647</v>
      </c>
    </row>
    <row r="495" spans="1:15">
      <c r="A495" s="135">
        <v>597</v>
      </c>
      <c r="B495" s="135" t="s">
        <v>5279</v>
      </c>
      <c r="C495" s="135" t="s">
        <v>5278</v>
      </c>
      <c r="D495" s="135" t="s">
        <v>4723</v>
      </c>
      <c r="E495" s="135" t="s">
        <v>4722</v>
      </c>
      <c r="F495" s="135" t="s">
        <v>36826</v>
      </c>
      <c r="G495" s="135" t="s">
        <v>35819</v>
      </c>
      <c r="H495" s="135" t="s">
        <v>4370</v>
      </c>
      <c r="I495" s="135"/>
      <c r="J495" s="135" t="s">
        <v>35053</v>
      </c>
      <c r="K495" s="135" t="s">
        <v>35823</v>
      </c>
      <c r="L495" s="163" t="s">
        <v>35121</v>
      </c>
      <c r="M495" s="163" t="s">
        <v>35118</v>
      </c>
      <c r="N495" s="163" t="s">
        <v>36827</v>
      </c>
      <c r="O495" s="135" t="s">
        <v>647</v>
      </c>
    </row>
    <row r="496" spans="1:15">
      <c r="A496" s="135">
        <v>598</v>
      </c>
      <c r="B496" s="135" t="s">
        <v>5308</v>
      </c>
      <c r="C496" s="135" t="s">
        <v>5307</v>
      </c>
      <c r="D496" s="135" t="s">
        <v>4723</v>
      </c>
      <c r="E496" s="135" t="s">
        <v>4722</v>
      </c>
      <c r="F496" s="135" t="s">
        <v>36828</v>
      </c>
      <c r="G496" s="135" t="s">
        <v>35819</v>
      </c>
      <c r="H496" s="135" t="s">
        <v>4370</v>
      </c>
      <c r="I496" s="135"/>
      <c r="J496" s="135" t="s">
        <v>35053</v>
      </c>
      <c r="K496" s="135" t="s">
        <v>35823</v>
      </c>
      <c r="L496" s="163" t="s">
        <v>35121</v>
      </c>
      <c r="M496" s="163" t="s">
        <v>35118</v>
      </c>
      <c r="N496" s="163" t="s">
        <v>36829</v>
      </c>
      <c r="O496" s="135" t="s">
        <v>647</v>
      </c>
    </row>
    <row r="497" spans="1:15" hidden="1">
      <c r="A497" s="135">
        <v>599</v>
      </c>
      <c r="B497" s="135" t="s">
        <v>36830</v>
      </c>
      <c r="C497" s="135" t="s">
        <v>36831</v>
      </c>
      <c r="D497" s="135" t="s">
        <v>4723</v>
      </c>
      <c r="E497" s="135" t="s">
        <v>4722</v>
      </c>
      <c r="F497" s="135" t="s">
        <v>36832</v>
      </c>
      <c r="G497" s="135" t="s">
        <v>35808</v>
      </c>
      <c r="H497" s="135" t="s">
        <v>4370</v>
      </c>
      <c r="I497" s="135" t="s">
        <v>36461</v>
      </c>
      <c r="J497" s="135" t="s">
        <v>35053</v>
      </c>
      <c r="K497" s="135" t="s">
        <v>35809</v>
      </c>
      <c r="L497" s="163"/>
      <c r="M497" s="163"/>
      <c r="N497" s="163"/>
      <c r="O497" s="135" t="s">
        <v>647</v>
      </c>
    </row>
    <row r="498" spans="1:15">
      <c r="A498" s="135">
        <v>600</v>
      </c>
      <c r="B498" s="135" t="s">
        <v>5330</v>
      </c>
      <c r="C498" s="135" t="s">
        <v>5329</v>
      </c>
      <c r="D498" s="135" t="s">
        <v>4723</v>
      </c>
      <c r="E498" s="135" t="s">
        <v>4722</v>
      </c>
      <c r="F498" s="135" t="s">
        <v>36833</v>
      </c>
      <c r="G498" s="135" t="s">
        <v>35819</v>
      </c>
      <c r="H498" s="135" t="s">
        <v>4370</v>
      </c>
      <c r="I498" s="135"/>
      <c r="J498" s="135" t="s">
        <v>35053</v>
      </c>
      <c r="K498" s="135" t="s">
        <v>35823</v>
      </c>
      <c r="L498" s="163" t="s">
        <v>35121</v>
      </c>
      <c r="M498" s="163" t="s">
        <v>35118</v>
      </c>
      <c r="N498" s="163" t="s">
        <v>36834</v>
      </c>
      <c r="O498" s="135"/>
    </row>
    <row r="499" spans="1:15">
      <c r="A499" s="135">
        <v>601</v>
      </c>
      <c r="B499" s="135" t="s">
        <v>5346</v>
      </c>
      <c r="C499" s="135" t="s">
        <v>5345</v>
      </c>
      <c r="D499" s="135" t="s">
        <v>4723</v>
      </c>
      <c r="E499" s="135" t="s">
        <v>4722</v>
      </c>
      <c r="F499" s="135" t="s">
        <v>36835</v>
      </c>
      <c r="G499" s="135" t="s">
        <v>35819</v>
      </c>
      <c r="H499" s="135" t="s">
        <v>4370</v>
      </c>
      <c r="I499" s="135"/>
      <c r="J499" s="135" t="s">
        <v>35053</v>
      </c>
      <c r="K499" s="135" t="s">
        <v>35823</v>
      </c>
      <c r="L499" s="163" t="s">
        <v>35121</v>
      </c>
      <c r="M499" s="163" t="s">
        <v>35118</v>
      </c>
      <c r="N499" s="163" t="s">
        <v>36836</v>
      </c>
      <c r="O499" s="135" t="s">
        <v>647</v>
      </c>
    </row>
    <row r="500" spans="1:15" hidden="1">
      <c r="A500" s="135">
        <v>602</v>
      </c>
      <c r="B500" s="135" t="s">
        <v>36837</v>
      </c>
      <c r="C500" s="135" t="s">
        <v>36838</v>
      </c>
      <c r="D500" s="135" t="s">
        <v>4723</v>
      </c>
      <c r="E500" s="135" t="s">
        <v>4722</v>
      </c>
      <c r="F500" s="135" t="s">
        <v>36839</v>
      </c>
      <c r="G500" s="135" t="s">
        <v>35808</v>
      </c>
      <c r="H500" s="135" t="s">
        <v>4370</v>
      </c>
      <c r="I500" s="135"/>
      <c r="J500" s="135" t="s">
        <v>35053</v>
      </c>
      <c r="K500" s="135" t="s">
        <v>35809</v>
      </c>
      <c r="L500" s="163"/>
      <c r="M500" s="163"/>
      <c r="N500" s="163"/>
      <c r="O500" s="135" t="s">
        <v>647</v>
      </c>
    </row>
    <row r="501" spans="1:15">
      <c r="A501" s="135">
        <v>603</v>
      </c>
      <c r="B501" s="135" t="s">
        <v>5375</v>
      </c>
      <c r="C501" s="135" t="s">
        <v>5374</v>
      </c>
      <c r="D501" s="135" t="s">
        <v>4723</v>
      </c>
      <c r="E501" s="135" t="s">
        <v>4722</v>
      </c>
      <c r="F501" s="135" t="s">
        <v>36840</v>
      </c>
      <c r="G501" s="135" t="s">
        <v>35819</v>
      </c>
      <c r="H501" s="135" t="s">
        <v>4370</v>
      </c>
      <c r="I501" s="135"/>
      <c r="J501" s="135" t="s">
        <v>35053</v>
      </c>
      <c r="K501" s="135" t="s">
        <v>35823</v>
      </c>
      <c r="L501" s="163" t="s">
        <v>35121</v>
      </c>
      <c r="M501" s="163" t="s">
        <v>35118</v>
      </c>
      <c r="N501" s="163" t="s">
        <v>36841</v>
      </c>
      <c r="O501" s="135" t="s">
        <v>647</v>
      </c>
    </row>
    <row r="502" spans="1:15">
      <c r="A502" s="135">
        <v>604</v>
      </c>
      <c r="B502" s="135" t="s">
        <v>30477</v>
      </c>
      <c r="C502" s="135" t="s">
        <v>22378</v>
      </c>
      <c r="D502" s="135" t="s">
        <v>4723</v>
      </c>
      <c r="E502" s="135" t="s">
        <v>4722</v>
      </c>
      <c r="F502" s="135" t="s">
        <v>36842</v>
      </c>
      <c r="G502" s="135" t="s">
        <v>35819</v>
      </c>
      <c r="H502" s="135" t="s">
        <v>4370</v>
      </c>
      <c r="I502" s="135"/>
      <c r="J502" s="135" t="s">
        <v>35053</v>
      </c>
      <c r="K502" s="135" t="s">
        <v>35809</v>
      </c>
      <c r="L502" s="163"/>
      <c r="M502" s="163"/>
      <c r="N502" s="163"/>
      <c r="O502" s="135" t="s">
        <v>35825</v>
      </c>
    </row>
    <row r="503" spans="1:15">
      <c r="A503" s="135">
        <v>605</v>
      </c>
      <c r="B503" s="135" t="s">
        <v>5397</v>
      </c>
      <c r="C503" s="135" t="s">
        <v>5396</v>
      </c>
      <c r="D503" s="135" t="s">
        <v>4723</v>
      </c>
      <c r="E503" s="135" t="s">
        <v>4722</v>
      </c>
      <c r="F503" s="135" t="s">
        <v>36843</v>
      </c>
      <c r="G503" s="135" t="s">
        <v>35819</v>
      </c>
      <c r="H503" s="135" t="s">
        <v>4370</v>
      </c>
      <c r="I503" s="135"/>
      <c r="J503" s="135" t="s">
        <v>35053</v>
      </c>
      <c r="K503" s="135" t="s">
        <v>35823</v>
      </c>
      <c r="L503" s="163" t="s">
        <v>35121</v>
      </c>
      <c r="M503" s="163" t="s">
        <v>35118</v>
      </c>
      <c r="N503" s="163" t="s">
        <v>36844</v>
      </c>
      <c r="O503" s="135"/>
    </row>
    <row r="504" spans="1:15">
      <c r="A504" s="135">
        <v>606</v>
      </c>
      <c r="B504" s="135" t="s">
        <v>5413</v>
      </c>
      <c r="C504" s="135" t="s">
        <v>5412</v>
      </c>
      <c r="D504" s="135" t="s">
        <v>4723</v>
      </c>
      <c r="E504" s="135" t="s">
        <v>4722</v>
      </c>
      <c r="F504" s="135" t="s">
        <v>36845</v>
      </c>
      <c r="G504" s="135" t="s">
        <v>35819</v>
      </c>
      <c r="H504" s="135" t="s">
        <v>4370</v>
      </c>
      <c r="I504" s="135"/>
      <c r="J504" s="135" t="s">
        <v>35053</v>
      </c>
      <c r="K504" s="135" t="s">
        <v>35823</v>
      </c>
      <c r="L504" s="163" t="s">
        <v>35121</v>
      </c>
      <c r="M504" s="163" t="s">
        <v>35118</v>
      </c>
      <c r="N504" s="163" t="s">
        <v>36846</v>
      </c>
      <c r="O504" s="135" t="s">
        <v>647</v>
      </c>
    </row>
    <row r="505" spans="1:15">
      <c r="A505" s="135">
        <v>607</v>
      </c>
      <c r="B505" s="135" t="s">
        <v>5442</v>
      </c>
      <c r="C505" s="135" t="s">
        <v>5441</v>
      </c>
      <c r="D505" s="135" t="s">
        <v>4723</v>
      </c>
      <c r="E505" s="135" t="s">
        <v>4722</v>
      </c>
      <c r="F505" s="135" t="s">
        <v>36847</v>
      </c>
      <c r="G505" s="135" t="s">
        <v>35819</v>
      </c>
      <c r="H505" s="135" t="s">
        <v>4370</v>
      </c>
      <c r="I505" s="135"/>
      <c r="J505" s="135" t="s">
        <v>35053</v>
      </c>
      <c r="K505" s="135" t="s">
        <v>35823</v>
      </c>
      <c r="L505" s="163" t="s">
        <v>35121</v>
      </c>
      <c r="M505" s="163" t="s">
        <v>35118</v>
      </c>
      <c r="N505" s="163" t="s">
        <v>36848</v>
      </c>
      <c r="O505" s="135" t="s">
        <v>647</v>
      </c>
    </row>
    <row r="506" spans="1:15">
      <c r="A506" s="135">
        <v>608</v>
      </c>
      <c r="B506" s="135" t="s">
        <v>5472</v>
      </c>
      <c r="C506" s="135" t="s">
        <v>5471</v>
      </c>
      <c r="D506" s="135" t="s">
        <v>4723</v>
      </c>
      <c r="E506" s="135" t="s">
        <v>4722</v>
      </c>
      <c r="F506" s="135" t="s">
        <v>36849</v>
      </c>
      <c r="G506" s="135" t="s">
        <v>35819</v>
      </c>
      <c r="H506" s="135" t="s">
        <v>4370</v>
      </c>
      <c r="I506" s="135"/>
      <c r="J506" s="135" t="s">
        <v>35053</v>
      </c>
      <c r="K506" s="135" t="s">
        <v>35823</v>
      </c>
      <c r="L506" s="163" t="s">
        <v>35121</v>
      </c>
      <c r="M506" s="163" t="s">
        <v>35118</v>
      </c>
      <c r="N506" s="163" t="s">
        <v>36850</v>
      </c>
      <c r="O506" s="135" t="s">
        <v>647</v>
      </c>
    </row>
    <row r="507" spans="1:15">
      <c r="A507" s="135">
        <v>609</v>
      </c>
      <c r="B507" s="135" t="s">
        <v>5494</v>
      </c>
      <c r="C507" s="135" t="s">
        <v>5493</v>
      </c>
      <c r="D507" s="135" t="s">
        <v>4723</v>
      </c>
      <c r="E507" s="135" t="s">
        <v>4722</v>
      </c>
      <c r="F507" s="135" t="s">
        <v>36851</v>
      </c>
      <c r="G507" s="135" t="s">
        <v>35819</v>
      </c>
      <c r="H507" s="135" t="s">
        <v>4370</v>
      </c>
      <c r="I507" s="135"/>
      <c r="J507" s="135" t="s">
        <v>35053</v>
      </c>
      <c r="K507" s="135" t="s">
        <v>35823</v>
      </c>
      <c r="L507" s="163" t="s">
        <v>35121</v>
      </c>
      <c r="M507" s="163" t="s">
        <v>35118</v>
      </c>
      <c r="N507" s="163" t="s">
        <v>36852</v>
      </c>
      <c r="O507" s="135" t="s">
        <v>647</v>
      </c>
    </row>
    <row r="508" spans="1:15">
      <c r="A508" s="135">
        <v>610</v>
      </c>
      <c r="B508" s="135" t="s">
        <v>5529</v>
      </c>
      <c r="C508" s="135" t="s">
        <v>5528</v>
      </c>
      <c r="D508" s="135" t="s">
        <v>4723</v>
      </c>
      <c r="E508" s="135" t="s">
        <v>4722</v>
      </c>
      <c r="F508" s="135" t="s">
        <v>36853</v>
      </c>
      <c r="G508" s="135" t="s">
        <v>35819</v>
      </c>
      <c r="H508" s="135" t="s">
        <v>4370</v>
      </c>
      <c r="I508" s="135"/>
      <c r="J508" s="135" t="s">
        <v>35053</v>
      </c>
      <c r="K508" s="135" t="s">
        <v>35823</v>
      </c>
      <c r="L508" s="163" t="s">
        <v>35121</v>
      </c>
      <c r="M508" s="163" t="s">
        <v>35118</v>
      </c>
      <c r="N508" s="163" t="s">
        <v>36854</v>
      </c>
      <c r="O508" s="135" t="s">
        <v>647</v>
      </c>
    </row>
    <row r="509" spans="1:15">
      <c r="A509" s="135">
        <v>611</v>
      </c>
      <c r="B509" s="135" t="s">
        <v>5551</v>
      </c>
      <c r="C509" s="135" t="s">
        <v>5550</v>
      </c>
      <c r="D509" s="135" t="s">
        <v>4723</v>
      </c>
      <c r="E509" s="135" t="s">
        <v>4722</v>
      </c>
      <c r="F509" s="135" t="s">
        <v>36855</v>
      </c>
      <c r="G509" s="135" t="s">
        <v>35819</v>
      </c>
      <c r="H509" s="135" t="s">
        <v>4370</v>
      </c>
      <c r="I509" s="135"/>
      <c r="J509" s="135" t="s">
        <v>35053</v>
      </c>
      <c r="K509" s="135" t="s">
        <v>35823</v>
      </c>
      <c r="L509" s="163" t="s">
        <v>35121</v>
      </c>
      <c r="M509" s="163" t="s">
        <v>35118</v>
      </c>
      <c r="N509" s="163" t="s">
        <v>36856</v>
      </c>
      <c r="O509" s="135" t="s">
        <v>647</v>
      </c>
    </row>
    <row r="510" spans="1:15">
      <c r="A510" s="135">
        <v>612</v>
      </c>
      <c r="B510" s="135" t="s">
        <v>5579</v>
      </c>
      <c r="C510" s="135" t="s">
        <v>5578</v>
      </c>
      <c r="D510" s="135" t="s">
        <v>4723</v>
      </c>
      <c r="E510" s="135" t="s">
        <v>4722</v>
      </c>
      <c r="F510" s="135" t="s">
        <v>36857</v>
      </c>
      <c r="G510" s="135" t="s">
        <v>35819</v>
      </c>
      <c r="H510" s="135" t="s">
        <v>4370</v>
      </c>
      <c r="I510" s="135"/>
      <c r="J510" s="135" t="s">
        <v>35053</v>
      </c>
      <c r="K510" s="135" t="s">
        <v>35823</v>
      </c>
      <c r="L510" s="163" t="s">
        <v>35121</v>
      </c>
      <c r="M510" s="163" t="s">
        <v>35118</v>
      </c>
      <c r="N510" s="163" t="s">
        <v>36858</v>
      </c>
      <c r="O510" s="135" t="s">
        <v>647</v>
      </c>
    </row>
    <row r="511" spans="1:15">
      <c r="A511" s="135">
        <v>613</v>
      </c>
      <c r="B511" s="135" t="s">
        <v>5607</v>
      </c>
      <c r="C511" s="135" t="s">
        <v>5606</v>
      </c>
      <c r="D511" s="135" t="s">
        <v>4723</v>
      </c>
      <c r="E511" s="135" t="s">
        <v>4722</v>
      </c>
      <c r="F511" s="135" t="s">
        <v>36859</v>
      </c>
      <c r="G511" s="135" t="s">
        <v>35819</v>
      </c>
      <c r="H511" s="135" t="s">
        <v>4370</v>
      </c>
      <c r="I511" s="135"/>
      <c r="J511" s="135" t="s">
        <v>35053</v>
      </c>
      <c r="K511" s="135" t="s">
        <v>35823</v>
      </c>
      <c r="L511" s="163" t="s">
        <v>35121</v>
      </c>
      <c r="M511" s="163" t="s">
        <v>35118</v>
      </c>
      <c r="N511" s="163" t="s">
        <v>36860</v>
      </c>
      <c r="O511" s="135" t="s">
        <v>647</v>
      </c>
    </row>
    <row r="512" spans="1:15">
      <c r="A512" s="135">
        <v>615</v>
      </c>
      <c r="B512" s="135" t="s">
        <v>5669</v>
      </c>
      <c r="C512" s="135" t="s">
        <v>5668</v>
      </c>
      <c r="D512" s="135" t="s">
        <v>4723</v>
      </c>
      <c r="E512" s="135" t="s">
        <v>4722</v>
      </c>
      <c r="F512" s="135" t="s">
        <v>36861</v>
      </c>
      <c r="G512" s="135" t="s">
        <v>35819</v>
      </c>
      <c r="H512" s="135" t="s">
        <v>4370</v>
      </c>
      <c r="I512" s="135"/>
      <c r="J512" s="135" t="s">
        <v>35053</v>
      </c>
      <c r="K512" s="135" t="s">
        <v>35823</v>
      </c>
      <c r="L512" s="163" t="s">
        <v>35121</v>
      </c>
      <c r="M512" s="163" t="s">
        <v>35118</v>
      </c>
      <c r="N512" s="163" t="s">
        <v>36862</v>
      </c>
      <c r="O512" s="135" t="s">
        <v>647</v>
      </c>
    </row>
    <row r="513" spans="1:15" hidden="1">
      <c r="A513" s="135">
        <v>616</v>
      </c>
      <c r="B513" s="135" t="s">
        <v>36863</v>
      </c>
      <c r="C513" s="135" t="s">
        <v>10716</v>
      </c>
      <c r="D513" s="135" t="s">
        <v>4723</v>
      </c>
      <c r="E513" s="135" t="s">
        <v>4722</v>
      </c>
      <c r="F513" s="135" t="s">
        <v>36864</v>
      </c>
      <c r="G513" s="135" t="s">
        <v>35808</v>
      </c>
      <c r="H513" s="135" t="s">
        <v>4370</v>
      </c>
      <c r="I513" s="135"/>
      <c r="J513" s="135" t="s">
        <v>35053</v>
      </c>
      <c r="K513" s="135" t="s">
        <v>35823</v>
      </c>
      <c r="L513" s="163" t="s">
        <v>35121</v>
      </c>
      <c r="M513" s="163" t="s">
        <v>35118</v>
      </c>
      <c r="N513" s="163" t="s">
        <v>36865</v>
      </c>
      <c r="O513" s="135" t="s">
        <v>647</v>
      </c>
    </row>
    <row r="514" spans="1:15">
      <c r="A514" s="135">
        <v>617</v>
      </c>
      <c r="B514" s="135" t="s">
        <v>5697</v>
      </c>
      <c r="C514" s="135" t="s">
        <v>5696</v>
      </c>
      <c r="D514" s="135" t="s">
        <v>4723</v>
      </c>
      <c r="E514" s="135" t="s">
        <v>4722</v>
      </c>
      <c r="F514" s="135" t="s">
        <v>36866</v>
      </c>
      <c r="G514" s="135" t="s">
        <v>35819</v>
      </c>
      <c r="H514" s="135" t="s">
        <v>4370</v>
      </c>
      <c r="I514" s="135"/>
      <c r="J514" s="135" t="s">
        <v>35053</v>
      </c>
      <c r="K514" s="135" t="s">
        <v>35823</v>
      </c>
      <c r="L514" s="163" t="s">
        <v>35121</v>
      </c>
      <c r="M514" s="163" t="s">
        <v>35118</v>
      </c>
      <c r="N514" s="163" t="s">
        <v>35977</v>
      </c>
      <c r="O514" s="135" t="s">
        <v>647</v>
      </c>
    </row>
    <row r="515" spans="1:15" hidden="1">
      <c r="A515" s="135">
        <v>618</v>
      </c>
      <c r="B515" s="135" t="s">
        <v>36867</v>
      </c>
      <c r="C515" s="135" t="s">
        <v>36689</v>
      </c>
      <c r="D515" s="135" t="s">
        <v>4723</v>
      </c>
      <c r="E515" s="135" t="s">
        <v>4722</v>
      </c>
      <c r="F515" s="135" t="s">
        <v>36868</v>
      </c>
      <c r="G515" s="135" t="s">
        <v>35808</v>
      </c>
      <c r="H515" s="135" t="s">
        <v>4370</v>
      </c>
      <c r="I515" s="135"/>
      <c r="J515" s="135" t="s">
        <v>35053</v>
      </c>
      <c r="K515" s="135" t="s">
        <v>35809</v>
      </c>
      <c r="L515" s="163"/>
      <c r="M515" s="163"/>
      <c r="N515" s="163"/>
      <c r="O515" s="135" t="s">
        <v>647</v>
      </c>
    </row>
    <row r="516" spans="1:15">
      <c r="A516" s="135">
        <v>619</v>
      </c>
      <c r="B516" s="135" t="s">
        <v>5725</v>
      </c>
      <c r="C516" s="135" t="s">
        <v>5724</v>
      </c>
      <c r="D516" s="135" t="s">
        <v>4723</v>
      </c>
      <c r="E516" s="135" t="s">
        <v>4722</v>
      </c>
      <c r="F516" s="135" t="s">
        <v>36869</v>
      </c>
      <c r="G516" s="135" t="s">
        <v>35819</v>
      </c>
      <c r="H516" s="135" t="s">
        <v>4370</v>
      </c>
      <c r="I516" s="135"/>
      <c r="J516" s="135" t="s">
        <v>35053</v>
      </c>
      <c r="K516" s="135" t="s">
        <v>35823</v>
      </c>
      <c r="L516" s="163" t="s">
        <v>35121</v>
      </c>
      <c r="M516" s="163" t="s">
        <v>35118</v>
      </c>
      <c r="N516" s="163" t="s">
        <v>36870</v>
      </c>
      <c r="O516" s="135" t="s">
        <v>647</v>
      </c>
    </row>
    <row r="517" spans="1:15">
      <c r="A517" s="135">
        <v>620</v>
      </c>
      <c r="B517" s="135" t="s">
        <v>5748</v>
      </c>
      <c r="C517" s="135" t="s">
        <v>5747</v>
      </c>
      <c r="D517" s="135" t="s">
        <v>4723</v>
      </c>
      <c r="E517" s="135" t="s">
        <v>4722</v>
      </c>
      <c r="F517" s="135" t="s">
        <v>36871</v>
      </c>
      <c r="G517" s="135" t="s">
        <v>35819</v>
      </c>
      <c r="H517" s="135" t="s">
        <v>4370</v>
      </c>
      <c r="I517" s="135"/>
      <c r="J517" s="135" t="s">
        <v>35053</v>
      </c>
      <c r="K517" s="135" t="s">
        <v>35823</v>
      </c>
      <c r="L517" s="163" t="s">
        <v>35121</v>
      </c>
      <c r="M517" s="163" t="s">
        <v>35118</v>
      </c>
      <c r="N517" s="163" t="s">
        <v>36872</v>
      </c>
      <c r="O517" s="135" t="s">
        <v>647</v>
      </c>
    </row>
    <row r="518" spans="1:15">
      <c r="A518" s="135">
        <v>621</v>
      </c>
      <c r="B518" s="135" t="s">
        <v>5764</v>
      </c>
      <c r="C518" s="135" t="s">
        <v>5763</v>
      </c>
      <c r="D518" s="135" t="s">
        <v>4723</v>
      </c>
      <c r="E518" s="135" t="s">
        <v>4722</v>
      </c>
      <c r="F518" s="135" t="s">
        <v>36873</v>
      </c>
      <c r="G518" s="135" t="s">
        <v>35819</v>
      </c>
      <c r="H518" s="135" t="s">
        <v>4370</v>
      </c>
      <c r="I518" s="135"/>
      <c r="J518" s="135" t="s">
        <v>35053</v>
      </c>
      <c r="K518" s="135" t="s">
        <v>35823</v>
      </c>
      <c r="L518" s="163" t="s">
        <v>35121</v>
      </c>
      <c r="M518" s="163" t="s">
        <v>35118</v>
      </c>
      <c r="N518" s="163" t="s">
        <v>36874</v>
      </c>
      <c r="O518" s="135" t="s">
        <v>647</v>
      </c>
    </row>
    <row r="519" spans="1:15">
      <c r="A519" s="135">
        <v>622</v>
      </c>
      <c r="B519" s="135" t="s">
        <v>5786</v>
      </c>
      <c r="C519" s="135" t="s">
        <v>5785</v>
      </c>
      <c r="D519" s="135" t="s">
        <v>4723</v>
      </c>
      <c r="E519" s="135" t="s">
        <v>4722</v>
      </c>
      <c r="F519" s="135" t="s">
        <v>36875</v>
      </c>
      <c r="G519" s="135" t="s">
        <v>35819</v>
      </c>
      <c r="H519" s="135" t="s">
        <v>4370</v>
      </c>
      <c r="I519" s="135"/>
      <c r="J519" s="135" t="s">
        <v>35053</v>
      </c>
      <c r="K519" s="135" t="s">
        <v>35823</v>
      </c>
      <c r="L519" s="163" t="s">
        <v>35121</v>
      </c>
      <c r="M519" s="163" t="s">
        <v>35118</v>
      </c>
      <c r="N519" s="163" t="s">
        <v>36876</v>
      </c>
      <c r="O519" s="135" t="s">
        <v>647</v>
      </c>
    </row>
    <row r="520" spans="1:15">
      <c r="A520" s="135">
        <v>623</v>
      </c>
      <c r="B520" s="135" t="s">
        <v>5808</v>
      </c>
      <c r="C520" s="135" t="s">
        <v>5807</v>
      </c>
      <c r="D520" s="135" t="s">
        <v>4723</v>
      </c>
      <c r="E520" s="135" t="s">
        <v>4722</v>
      </c>
      <c r="F520" s="135" t="s">
        <v>36877</v>
      </c>
      <c r="G520" s="135" t="s">
        <v>35819</v>
      </c>
      <c r="H520" s="135" t="s">
        <v>4370</v>
      </c>
      <c r="I520" s="135"/>
      <c r="J520" s="135" t="s">
        <v>35053</v>
      </c>
      <c r="K520" s="135" t="s">
        <v>35823</v>
      </c>
      <c r="L520" s="163" t="s">
        <v>35121</v>
      </c>
      <c r="M520" s="163" t="s">
        <v>35118</v>
      </c>
      <c r="N520" s="163" t="s">
        <v>36878</v>
      </c>
      <c r="O520" s="135" t="s">
        <v>647</v>
      </c>
    </row>
    <row r="521" spans="1:15">
      <c r="A521" s="135">
        <v>624</v>
      </c>
      <c r="B521" s="135" t="s">
        <v>5830</v>
      </c>
      <c r="C521" s="135" t="s">
        <v>5829</v>
      </c>
      <c r="D521" s="135" t="s">
        <v>4723</v>
      </c>
      <c r="E521" s="135" t="s">
        <v>4722</v>
      </c>
      <c r="F521" s="135" t="s">
        <v>36879</v>
      </c>
      <c r="G521" s="135" t="s">
        <v>35819</v>
      </c>
      <c r="H521" s="135" t="s">
        <v>4370</v>
      </c>
      <c r="I521" s="135"/>
      <c r="J521" s="135" t="s">
        <v>35053</v>
      </c>
      <c r="K521" s="135" t="s">
        <v>35823</v>
      </c>
      <c r="L521" s="163" t="s">
        <v>35121</v>
      </c>
      <c r="M521" s="163" t="s">
        <v>35118</v>
      </c>
      <c r="N521" s="163" t="s">
        <v>36880</v>
      </c>
      <c r="O521" s="135" t="s">
        <v>647</v>
      </c>
    </row>
    <row r="522" spans="1:15">
      <c r="A522" s="135">
        <v>625</v>
      </c>
      <c r="B522" s="135" t="s">
        <v>5859</v>
      </c>
      <c r="C522" s="135" t="s">
        <v>5858</v>
      </c>
      <c r="D522" s="135" t="s">
        <v>4723</v>
      </c>
      <c r="E522" s="135" t="s">
        <v>4722</v>
      </c>
      <c r="F522" s="135" t="s">
        <v>36881</v>
      </c>
      <c r="G522" s="135" t="s">
        <v>35819</v>
      </c>
      <c r="H522" s="135" t="s">
        <v>4370</v>
      </c>
      <c r="I522" s="135"/>
      <c r="J522" s="135" t="s">
        <v>35053</v>
      </c>
      <c r="K522" s="135" t="s">
        <v>35823</v>
      </c>
      <c r="L522" s="163" t="s">
        <v>35121</v>
      </c>
      <c r="M522" s="163" t="s">
        <v>35118</v>
      </c>
      <c r="N522" s="163" t="s">
        <v>36882</v>
      </c>
      <c r="O522" s="135" t="s">
        <v>647</v>
      </c>
    </row>
    <row r="523" spans="1:15">
      <c r="A523" s="135">
        <v>626</v>
      </c>
      <c r="B523" s="135" t="s">
        <v>5881</v>
      </c>
      <c r="C523" s="135" t="s">
        <v>5880</v>
      </c>
      <c r="D523" s="135" t="s">
        <v>4723</v>
      </c>
      <c r="E523" s="135" t="s">
        <v>4722</v>
      </c>
      <c r="F523" s="135" t="s">
        <v>36883</v>
      </c>
      <c r="G523" s="135" t="s">
        <v>35819</v>
      </c>
      <c r="H523" s="135" t="s">
        <v>4370</v>
      </c>
      <c r="I523" s="135"/>
      <c r="J523" s="135" t="s">
        <v>35053</v>
      </c>
      <c r="K523" s="135" t="s">
        <v>35823</v>
      </c>
      <c r="L523" s="163" t="s">
        <v>35121</v>
      </c>
      <c r="M523" s="163" t="s">
        <v>35118</v>
      </c>
      <c r="N523" s="163" t="s">
        <v>36884</v>
      </c>
      <c r="O523" s="135" t="s">
        <v>647</v>
      </c>
    </row>
    <row r="524" spans="1:15">
      <c r="A524" s="135">
        <v>627</v>
      </c>
      <c r="B524" s="135" t="s">
        <v>5911</v>
      </c>
      <c r="C524" s="135" t="s">
        <v>5910</v>
      </c>
      <c r="D524" s="135" t="s">
        <v>4723</v>
      </c>
      <c r="E524" s="135" t="s">
        <v>4722</v>
      </c>
      <c r="F524" s="135" t="s">
        <v>36885</v>
      </c>
      <c r="G524" s="135" t="s">
        <v>35819</v>
      </c>
      <c r="H524" s="135" t="s">
        <v>4370</v>
      </c>
      <c r="I524" s="135"/>
      <c r="J524" s="135" t="s">
        <v>35053</v>
      </c>
      <c r="K524" s="135" t="s">
        <v>35823</v>
      </c>
      <c r="L524" s="163" t="s">
        <v>35121</v>
      </c>
      <c r="M524" s="163" t="s">
        <v>35118</v>
      </c>
      <c r="N524" s="163" t="s">
        <v>36886</v>
      </c>
      <c r="O524" s="135" t="s">
        <v>647</v>
      </c>
    </row>
    <row r="525" spans="1:15">
      <c r="A525" s="135">
        <v>628</v>
      </c>
      <c r="B525" s="135" t="s">
        <v>5933</v>
      </c>
      <c r="C525" s="135" t="s">
        <v>5932</v>
      </c>
      <c r="D525" s="135" t="s">
        <v>4723</v>
      </c>
      <c r="E525" s="135" t="s">
        <v>4722</v>
      </c>
      <c r="F525" s="135" t="s">
        <v>36887</v>
      </c>
      <c r="G525" s="135" t="s">
        <v>35819</v>
      </c>
      <c r="H525" s="135" t="s">
        <v>4370</v>
      </c>
      <c r="I525" s="135"/>
      <c r="J525" s="135" t="s">
        <v>35053</v>
      </c>
      <c r="K525" s="135" t="s">
        <v>35823</v>
      </c>
      <c r="L525" s="163" t="s">
        <v>35121</v>
      </c>
      <c r="M525" s="163" t="s">
        <v>35118</v>
      </c>
      <c r="N525" s="163" t="s">
        <v>36888</v>
      </c>
      <c r="O525" s="135" t="s">
        <v>647</v>
      </c>
    </row>
    <row r="526" spans="1:15">
      <c r="A526" s="135">
        <v>629</v>
      </c>
      <c r="B526" s="135" t="s">
        <v>5962</v>
      </c>
      <c r="C526" s="135" t="s">
        <v>5961</v>
      </c>
      <c r="D526" s="135" t="s">
        <v>4723</v>
      </c>
      <c r="E526" s="135" t="s">
        <v>4722</v>
      </c>
      <c r="F526" s="135" t="s">
        <v>36889</v>
      </c>
      <c r="G526" s="135" t="s">
        <v>35819</v>
      </c>
      <c r="H526" s="135" t="s">
        <v>4370</v>
      </c>
      <c r="I526" s="135"/>
      <c r="J526" s="135" t="s">
        <v>35053</v>
      </c>
      <c r="K526" s="135" t="s">
        <v>35823</v>
      </c>
      <c r="L526" s="163" t="s">
        <v>35121</v>
      </c>
      <c r="M526" s="163" t="s">
        <v>35118</v>
      </c>
      <c r="N526" s="163" t="s">
        <v>36890</v>
      </c>
      <c r="O526" s="135" t="s">
        <v>647</v>
      </c>
    </row>
    <row r="527" spans="1:15" hidden="1">
      <c r="A527" s="135">
        <v>630</v>
      </c>
      <c r="B527" s="135" t="s">
        <v>36891</v>
      </c>
      <c r="C527" s="135" t="s">
        <v>36892</v>
      </c>
      <c r="D527" s="135" t="s">
        <v>4723</v>
      </c>
      <c r="E527" s="135" t="s">
        <v>4722</v>
      </c>
      <c r="F527" s="135" t="s">
        <v>36893</v>
      </c>
      <c r="G527" s="135" t="s">
        <v>35808</v>
      </c>
      <c r="H527" s="135" t="s">
        <v>4370</v>
      </c>
      <c r="I527" s="135"/>
      <c r="J527" s="135" t="s">
        <v>35053</v>
      </c>
      <c r="K527" s="135" t="s">
        <v>35823</v>
      </c>
      <c r="L527" s="163" t="s">
        <v>35121</v>
      </c>
      <c r="M527" s="163" t="s">
        <v>35118</v>
      </c>
      <c r="N527" s="163" t="s">
        <v>36894</v>
      </c>
      <c r="O527" s="135" t="s">
        <v>647</v>
      </c>
    </row>
    <row r="528" spans="1:15">
      <c r="A528" s="135">
        <v>631</v>
      </c>
      <c r="B528" s="135" t="s">
        <v>5984</v>
      </c>
      <c r="C528" s="135" t="s">
        <v>5983</v>
      </c>
      <c r="D528" s="135" t="s">
        <v>4723</v>
      </c>
      <c r="E528" s="135" t="s">
        <v>4722</v>
      </c>
      <c r="F528" s="135" t="s">
        <v>36895</v>
      </c>
      <c r="G528" s="135" t="s">
        <v>35819</v>
      </c>
      <c r="H528" s="135" t="s">
        <v>4370</v>
      </c>
      <c r="I528" s="135"/>
      <c r="J528" s="135" t="s">
        <v>35053</v>
      </c>
      <c r="K528" s="135" t="s">
        <v>35823</v>
      </c>
      <c r="L528" s="163" t="s">
        <v>35121</v>
      </c>
      <c r="M528" s="163" t="s">
        <v>35118</v>
      </c>
      <c r="N528" s="163" t="s">
        <v>36896</v>
      </c>
      <c r="O528" s="135" t="s">
        <v>647</v>
      </c>
    </row>
    <row r="529" spans="1:15">
      <c r="A529" s="135">
        <v>632</v>
      </c>
      <c r="B529" s="135" t="s">
        <v>6006</v>
      </c>
      <c r="C529" s="135" t="s">
        <v>6005</v>
      </c>
      <c r="D529" s="135" t="s">
        <v>4723</v>
      </c>
      <c r="E529" s="135" t="s">
        <v>4722</v>
      </c>
      <c r="F529" s="135" t="s">
        <v>36897</v>
      </c>
      <c r="G529" s="135" t="s">
        <v>35819</v>
      </c>
      <c r="H529" s="135" t="s">
        <v>4370</v>
      </c>
      <c r="I529" s="135"/>
      <c r="J529" s="135" t="s">
        <v>35053</v>
      </c>
      <c r="K529" s="135" t="s">
        <v>35823</v>
      </c>
      <c r="L529" s="163" t="s">
        <v>35121</v>
      </c>
      <c r="M529" s="163" t="s">
        <v>35118</v>
      </c>
      <c r="N529" s="163" t="s">
        <v>36898</v>
      </c>
      <c r="O529" s="135" t="s">
        <v>647</v>
      </c>
    </row>
    <row r="530" spans="1:15">
      <c r="A530" s="135">
        <v>633</v>
      </c>
      <c r="B530" s="135" t="s">
        <v>6028</v>
      </c>
      <c r="C530" s="135" t="s">
        <v>6027</v>
      </c>
      <c r="D530" s="135" t="s">
        <v>4723</v>
      </c>
      <c r="E530" s="135" t="s">
        <v>4722</v>
      </c>
      <c r="F530" s="135" t="s">
        <v>36899</v>
      </c>
      <c r="G530" s="135" t="s">
        <v>35819</v>
      </c>
      <c r="H530" s="135" t="s">
        <v>4370</v>
      </c>
      <c r="I530" s="135"/>
      <c r="J530" s="135" t="s">
        <v>35053</v>
      </c>
      <c r="K530" s="135" t="s">
        <v>35823</v>
      </c>
      <c r="L530" s="163" t="s">
        <v>35121</v>
      </c>
      <c r="M530" s="163" t="s">
        <v>35118</v>
      </c>
      <c r="N530" s="163" t="s">
        <v>36900</v>
      </c>
      <c r="O530" s="135" t="s">
        <v>647</v>
      </c>
    </row>
    <row r="531" spans="1:15" hidden="1">
      <c r="A531" s="135">
        <v>634</v>
      </c>
      <c r="B531" s="135" t="s">
        <v>36901</v>
      </c>
      <c r="C531" s="135" t="s">
        <v>36902</v>
      </c>
      <c r="D531" s="135" t="s">
        <v>4723</v>
      </c>
      <c r="E531" s="135" t="s">
        <v>4722</v>
      </c>
      <c r="F531" s="135" t="s">
        <v>36903</v>
      </c>
      <c r="G531" s="135" t="s">
        <v>35808</v>
      </c>
      <c r="H531" s="135" t="s">
        <v>4370</v>
      </c>
      <c r="I531" s="135" t="s">
        <v>36461</v>
      </c>
      <c r="J531" s="135" t="s">
        <v>35053</v>
      </c>
      <c r="K531" s="135" t="s">
        <v>35809</v>
      </c>
      <c r="L531" s="163"/>
      <c r="M531" s="163"/>
      <c r="N531" s="163"/>
      <c r="O531" s="135" t="s">
        <v>647</v>
      </c>
    </row>
    <row r="532" spans="1:15">
      <c r="A532" s="135">
        <v>635</v>
      </c>
      <c r="B532" s="135" t="s">
        <v>6050</v>
      </c>
      <c r="C532" s="135" t="s">
        <v>6049</v>
      </c>
      <c r="D532" s="135" t="s">
        <v>4723</v>
      </c>
      <c r="E532" s="135" t="s">
        <v>4722</v>
      </c>
      <c r="F532" s="135" t="s">
        <v>36904</v>
      </c>
      <c r="G532" s="135" t="s">
        <v>35819</v>
      </c>
      <c r="H532" s="135" t="s">
        <v>4370</v>
      </c>
      <c r="I532" s="135"/>
      <c r="J532" s="135" t="s">
        <v>35053</v>
      </c>
      <c r="K532" s="135" t="s">
        <v>35823</v>
      </c>
      <c r="L532" s="163" t="s">
        <v>35121</v>
      </c>
      <c r="M532" s="163" t="s">
        <v>35118</v>
      </c>
      <c r="N532" s="163" t="s">
        <v>36905</v>
      </c>
      <c r="O532" s="135" t="s">
        <v>647</v>
      </c>
    </row>
    <row r="533" spans="1:15" hidden="1">
      <c r="A533" s="135">
        <v>636</v>
      </c>
      <c r="B533" s="135" t="s">
        <v>36906</v>
      </c>
      <c r="C533" s="135" t="s">
        <v>36907</v>
      </c>
      <c r="D533" s="135" t="s">
        <v>4723</v>
      </c>
      <c r="E533" s="135" t="s">
        <v>4722</v>
      </c>
      <c r="F533" s="135" t="s">
        <v>36908</v>
      </c>
      <c r="G533" s="135" t="s">
        <v>35808</v>
      </c>
      <c r="H533" s="135" t="s">
        <v>4370</v>
      </c>
      <c r="I533" s="135"/>
      <c r="J533" s="135" t="s">
        <v>35053</v>
      </c>
      <c r="K533" s="135" t="s">
        <v>35823</v>
      </c>
      <c r="L533" s="163" t="s">
        <v>35121</v>
      </c>
      <c r="M533" s="163" t="s">
        <v>35118</v>
      </c>
      <c r="N533" s="163" t="s">
        <v>36909</v>
      </c>
      <c r="O533" s="135" t="s">
        <v>647</v>
      </c>
    </row>
    <row r="534" spans="1:15" hidden="1">
      <c r="A534" s="135">
        <v>637</v>
      </c>
      <c r="B534" s="135" t="s">
        <v>36910</v>
      </c>
      <c r="C534" s="135" t="s">
        <v>36911</v>
      </c>
      <c r="D534" s="135" t="s">
        <v>4723</v>
      </c>
      <c r="E534" s="135" t="s">
        <v>4722</v>
      </c>
      <c r="F534" s="135" t="s">
        <v>36912</v>
      </c>
      <c r="G534" s="135" t="s">
        <v>35808</v>
      </c>
      <c r="H534" s="135" t="s">
        <v>4370</v>
      </c>
      <c r="I534" s="135" t="s">
        <v>36461</v>
      </c>
      <c r="J534" s="135" t="s">
        <v>35053</v>
      </c>
      <c r="K534" s="135" t="s">
        <v>35809</v>
      </c>
      <c r="L534" s="163"/>
      <c r="M534" s="163"/>
      <c r="N534" s="163"/>
      <c r="O534" s="135" t="s">
        <v>647</v>
      </c>
    </row>
    <row r="535" spans="1:15">
      <c r="A535" s="135">
        <v>638</v>
      </c>
      <c r="B535" s="135" t="s">
        <v>6072</v>
      </c>
      <c r="C535" s="135" t="s">
        <v>6071</v>
      </c>
      <c r="D535" s="135" t="s">
        <v>4723</v>
      </c>
      <c r="E535" s="135" t="s">
        <v>4722</v>
      </c>
      <c r="F535" s="135" t="s">
        <v>36913</v>
      </c>
      <c r="G535" s="135" t="s">
        <v>35819</v>
      </c>
      <c r="H535" s="135" t="s">
        <v>4370</v>
      </c>
      <c r="I535" s="135"/>
      <c r="J535" s="135" t="s">
        <v>35053</v>
      </c>
      <c r="K535" s="135" t="s">
        <v>35823</v>
      </c>
      <c r="L535" s="163" t="s">
        <v>35121</v>
      </c>
      <c r="M535" s="163" t="s">
        <v>35118</v>
      </c>
      <c r="N535" s="163" t="s">
        <v>36914</v>
      </c>
      <c r="O535" s="135" t="s">
        <v>647</v>
      </c>
    </row>
    <row r="536" spans="1:15" hidden="1">
      <c r="A536" s="135">
        <v>639</v>
      </c>
      <c r="B536" s="135" t="s">
        <v>36915</v>
      </c>
      <c r="C536" s="135" t="s">
        <v>36916</v>
      </c>
      <c r="D536" s="135" t="s">
        <v>4723</v>
      </c>
      <c r="E536" s="135" t="s">
        <v>4722</v>
      </c>
      <c r="F536" s="135" t="s">
        <v>36917</v>
      </c>
      <c r="G536" s="135" t="s">
        <v>35808</v>
      </c>
      <c r="H536" s="135" t="s">
        <v>4370</v>
      </c>
      <c r="I536" s="135" t="s">
        <v>36461</v>
      </c>
      <c r="J536" s="135" t="s">
        <v>35053</v>
      </c>
      <c r="K536" s="135" t="s">
        <v>35809</v>
      </c>
      <c r="L536" s="163"/>
      <c r="M536" s="163"/>
      <c r="N536" s="163"/>
      <c r="O536" s="135" t="s">
        <v>647</v>
      </c>
    </row>
    <row r="537" spans="1:15" hidden="1">
      <c r="A537" s="135">
        <v>641</v>
      </c>
      <c r="B537" s="135" t="s">
        <v>36918</v>
      </c>
      <c r="C537" s="135" t="s">
        <v>6721</v>
      </c>
      <c r="D537" s="135" t="s">
        <v>4723</v>
      </c>
      <c r="E537" s="135" t="s">
        <v>4722</v>
      </c>
      <c r="F537" s="135" t="s">
        <v>36919</v>
      </c>
      <c r="G537" s="135" t="s">
        <v>35808</v>
      </c>
      <c r="H537" s="135" t="s">
        <v>4370</v>
      </c>
      <c r="I537" s="135"/>
      <c r="J537" s="135" t="s">
        <v>35053</v>
      </c>
      <c r="K537" s="135" t="s">
        <v>35823</v>
      </c>
      <c r="L537" s="163" t="s">
        <v>35121</v>
      </c>
      <c r="M537" s="163" t="s">
        <v>35118</v>
      </c>
      <c r="N537" s="163" t="s">
        <v>36920</v>
      </c>
      <c r="O537" s="135" t="s">
        <v>647</v>
      </c>
    </row>
    <row r="538" spans="1:15">
      <c r="A538" s="135">
        <v>642</v>
      </c>
      <c r="B538" s="135" t="s">
        <v>6115</v>
      </c>
      <c r="C538" s="135" t="s">
        <v>6114</v>
      </c>
      <c r="D538" s="135" t="s">
        <v>4723</v>
      </c>
      <c r="E538" s="135" t="s">
        <v>4722</v>
      </c>
      <c r="F538" s="135" t="s">
        <v>36921</v>
      </c>
      <c r="G538" s="135" t="s">
        <v>35819</v>
      </c>
      <c r="H538" s="135" t="s">
        <v>4370</v>
      </c>
      <c r="I538" s="135"/>
      <c r="J538" s="135" t="s">
        <v>35053</v>
      </c>
      <c r="K538" s="135" t="s">
        <v>35809</v>
      </c>
      <c r="L538" s="163"/>
      <c r="M538" s="163"/>
      <c r="N538" s="163"/>
      <c r="O538" s="135" t="s">
        <v>647</v>
      </c>
    </row>
    <row r="539" spans="1:15" hidden="1">
      <c r="A539" s="135">
        <v>643</v>
      </c>
      <c r="B539" s="135" t="s">
        <v>36922</v>
      </c>
      <c r="C539" s="135" t="s">
        <v>36555</v>
      </c>
      <c r="D539" s="135" t="s">
        <v>4723</v>
      </c>
      <c r="E539" s="135" t="s">
        <v>4722</v>
      </c>
      <c r="F539" s="135" t="s">
        <v>36923</v>
      </c>
      <c r="G539" s="135" t="s">
        <v>35808</v>
      </c>
      <c r="H539" s="135" t="s">
        <v>4370</v>
      </c>
      <c r="I539" s="135"/>
      <c r="J539" s="135" t="s">
        <v>35053</v>
      </c>
      <c r="K539" s="135" t="s">
        <v>35809</v>
      </c>
      <c r="L539" s="163"/>
      <c r="M539" s="163"/>
      <c r="N539" s="163"/>
      <c r="O539" s="135" t="s">
        <v>647</v>
      </c>
    </row>
    <row r="540" spans="1:15" hidden="1">
      <c r="A540" s="135">
        <v>644</v>
      </c>
      <c r="B540" s="135" t="s">
        <v>36924</v>
      </c>
      <c r="C540" s="135" t="s">
        <v>36558</v>
      </c>
      <c r="D540" s="135" t="s">
        <v>4723</v>
      </c>
      <c r="E540" s="135" t="s">
        <v>4722</v>
      </c>
      <c r="F540" s="135" t="s">
        <v>36925</v>
      </c>
      <c r="G540" s="135" t="s">
        <v>35808</v>
      </c>
      <c r="H540" s="135" t="s">
        <v>4370</v>
      </c>
      <c r="I540" s="135" t="s">
        <v>36461</v>
      </c>
      <c r="J540" s="135" t="s">
        <v>35053</v>
      </c>
      <c r="K540" s="135" t="s">
        <v>35809</v>
      </c>
      <c r="L540" s="163"/>
      <c r="M540" s="163"/>
      <c r="N540" s="163"/>
      <c r="O540" s="135" t="s">
        <v>647</v>
      </c>
    </row>
    <row r="541" spans="1:15" hidden="1">
      <c r="A541" s="135">
        <v>645</v>
      </c>
      <c r="B541" s="135" t="s">
        <v>36926</v>
      </c>
      <c r="C541" s="135" t="s">
        <v>34577</v>
      </c>
      <c r="D541" s="135" t="s">
        <v>6145</v>
      </c>
      <c r="E541" s="135" t="s">
        <v>6144</v>
      </c>
      <c r="F541" s="135" t="s">
        <v>36927</v>
      </c>
      <c r="G541" s="135" t="s">
        <v>35808</v>
      </c>
      <c r="H541" s="135" t="s">
        <v>4370</v>
      </c>
      <c r="I541" s="135" t="s">
        <v>36461</v>
      </c>
      <c r="J541" s="135" t="s">
        <v>35053</v>
      </c>
      <c r="K541" s="135" t="s">
        <v>35809</v>
      </c>
      <c r="L541" s="163"/>
      <c r="M541" s="163"/>
      <c r="N541" s="163"/>
      <c r="O541" s="135" t="s">
        <v>647</v>
      </c>
    </row>
    <row r="542" spans="1:15" hidden="1">
      <c r="A542" s="135">
        <v>646</v>
      </c>
      <c r="B542" s="135" t="s">
        <v>36928</v>
      </c>
      <c r="C542" s="135" t="s">
        <v>36529</v>
      </c>
      <c r="D542" s="135" t="s">
        <v>6145</v>
      </c>
      <c r="E542" s="135" t="s">
        <v>6144</v>
      </c>
      <c r="F542" s="135" t="s">
        <v>36929</v>
      </c>
      <c r="G542" s="135" t="s">
        <v>35808</v>
      </c>
      <c r="H542" s="135" t="s">
        <v>4370</v>
      </c>
      <c r="I542" s="135" t="s">
        <v>36461</v>
      </c>
      <c r="J542" s="135" t="s">
        <v>35053</v>
      </c>
      <c r="K542" s="135" t="s">
        <v>35809</v>
      </c>
      <c r="L542" s="163"/>
      <c r="M542" s="163"/>
      <c r="N542" s="163"/>
      <c r="O542" s="135" t="s">
        <v>647</v>
      </c>
    </row>
    <row r="543" spans="1:15" hidden="1">
      <c r="A543" s="135">
        <v>647</v>
      </c>
      <c r="B543" s="135" t="s">
        <v>36930</v>
      </c>
      <c r="C543" s="135" t="s">
        <v>36532</v>
      </c>
      <c r="D543" s="135" t="s">
        <v>6145</v>
      </c>
      <c r="E543" s="135" t="s">
        <v>6144</v>
      </c>
      <c r="F543" s="135" t="s">
        <v>36931</v>
      </c>
      <c r="G543" s="135" t="s">
        <v>35808</v>
      </c>
      <c r="H543" s="135" t="s">
        <v>4370</v>
      </c>
      <c r="I543" s="135" t="s">
        <v>36461</v>
      </c>
      <c r="J543" s="135" t="s">
        <v>35053</v>
      </c>
      <c r="K543" s="135" t="s">
        <v>35809</v>
      </c>
      <c r="L543" s="163"/>
      <c r="M543" s="163"/>
      <c r="N543" s="163"/>
      <c r="O543" s="135" t="s">
        <v>647</v>
      </c>
    </row>
    <row r="544" spans="1:15" hidden="1">
      <c r="A544" s="135">
        <v>648</v>
      </c>
      <c r="B544" s="135" t="s">
        <v>36932</v>
      </c>
      <c r="C544" s="135" t="s">
        <v>36535</v>
      </c>
      <c r="D544" s="135" t="s">
        <v>6145</v>
      </c>
      <c r="E544" s="135" t="s">
        <v>6144</v>
      </c>
      <c r="F544" s="135" t="s">
        <v>36933</v>
      </c>
      <c r="G544" s="135" t="s">
        <v>35808</v>
      </c>
      <c r="H544" s="135" t="s">
        <v>4370</v>
      </c>
      <c r="I544" s="135" t="s">
        <v>36461</v>
      </c>
      <c r="J544" s="135" t="s">
        <v>35053</v>
      </c>
      <c r="K544" s="135" t="s">
        <v>35809</v>
      </c>
      <c r="L544" s="163"/>
      <c r="M544" s="163"/>
      <c r="N544" s="163"/>
      <c r="O544" s="135" t="s">
        <v>647</v>
      </c>
    </row>
    <row r="545" spans="1:15" hidden="1">
      <c r="A545" s="135">
        <v>649</v>
      </c>
      <c r="B545" s="135" t="s">
        <v>36934</v>
      </c>
      <c r="C545" s="135" t="s">
        <v>36538</v>
      </c>
      <c r="D545" s="135" t="s">
        <v>6145</v>
      </c>
      <c r="E545" s="135" t="s">
        <v>6144</v>
      </c>
      <c r="F545" s="135" t="s">
        <v>36935</v>
      </c>
      <c r="G545" s="135" t="s">
        <v>35808</v>
      </c>
      <c r="H545" s="135" t="s">
        <v>4370</v>
      </c>
      <c r="I545" s="135"/>
      <c r="J545" s="135" t="s">
        <v>35053</v>
      </c>
      <c r="K545" s="135" t="s">
        <v>35809</v>
      </c>
      <c r="L545" s="163"/>
      <c r="M545" s="163"/>
      <c r="N545" s="163"/>
      <c r="O545" s="135" t="s">
        <v>647</v>
      </c>
    </row>
    <row r="546" spans="1:15" hidden="1">
      <c r="A546" s="135">
        <v>651</v>
      </c>
      <c r="B546" s="135" t="s">
        <v>36936</v>
      </c>
      <c r="C546" s="135" t="s">
        <v>3043</v>
      </c>
      <c r="D546" s="135" t="s">
        <v>6145</v>
      </c>
      <c r="E546" s="135" t="s">
        <v>6144</v>
      </c>
      <c r="F546" s="135" t="s">
        <v>36937</v>
      </c>
      <c r="G546" s="135" t="s">
        <v>35808</v>
      </c>
      <c r="H546" s="135" t="s">
        <v>4370</v>
      </c>
      <c r="I546" s="135" t="s">
        <v>36461</v>
      </c>
      <c r="J546" s="135" t="s">
        <v>35053</v>
      </c>
      <c r="K546" s="135" t="s">
        <v>35809</v>
      </c>
      <c r="L546" s="163"/>
      <c r="M546" s="163"/>
      <c r="N546" s="163"/>
      <c r="O546" s="135" t="s">
        <v>647</v>
      </c>
    </row>
    <row r="547" spans="1:15">
      <c r="A547" s="135">
        <v>652</v>
      </c>
      <c r="B547" s="135" t="s">
        <v>6147</v>
      </c>
      <c r="C547" s="135" t="s">
        <v>6146</v>
      </c>
      <c r="D547" s="135" t="s">
        <v>6145</v>
      </c>
      <c r="E547" s="135" t="s">
        <v>6144</v>
      </c>
      <c r="F547" s="135" t="s">
        <v>36938</v>
      </c>
      <c r="G547" s="135" t="s">
        <v>35819</v>
      </c>
      <c r="H547" s="135" t="s">
        <v>4370</v>
      </c>
      <c r="I547" s="135"/>
      <c r="J547" s="135" t="s">
        <v>35053</v>
      </c>
      <c r="K547" s="135" t="s">
        <v>35823</v>
      </c>
      <c r="L547" s="163" t="s">
        <v>35121</v>
      </c>
      <c r="M547" s="163" t="s">
        <v>35118</v>
      </c>
      <c r="N547" s="163" t="s">
        <v>36939</v>
      </c>
      <c r="O547" s="135" t="s">
        <v>647</v>
      </c>
    </row>
    <row r="548" spans="1:15">
      <c r="A548" s="135">
        <v>653</v>
      </c>
      <c r="B548" s="135" t="s">
        <v>6175</v>
      </c>
      <c r="C548" s="135" t="s">
        <v>2941</v>
      </c>
      <c r="D548" s="135" t="s">
        <v>6145</v>
      </c>
      <c r="E548" s="135" t="s">
        <v>6144</v>
      </c>
      <c r="F548" s="135" t="s">
        <v>36940</v>
      </c>
      <c r="G548" s="135" t="s">
        <v>35819</v>
      </c>
      <c r="H548" s="135" t="s">
        <v>4370</v>
      </c>
      <c r="I548" s="135"/>
      <c r="J548" s="135" t="s">
        <v>35053</v>
      </c>
      <c r="K548" s="135" t="s">
        <v>35823</v>
      </c>
      <c r="L548" s="163" t="s">
        <v>35121</v>
      </c>
      <c r="M548" s="163" t="s">
        <v>35118</v>
      </c>
      <c r="N548" s="163" t="s">
        <v>36655</v>
      </c>
      <c r="O548" s="135" t="s">
        <v>647</v>
      </c>
    </row>
    <row r="549" spans="1:15" hidden="1">
      <c r="A549" s="135">
        <v>654</v>
      </c>
      <c r="B549" s="135" t="s">
        <v>36941</v>
      </c>
      <c r="C549" s="135" t="s">
        <v>36689</v>
      </c>
      <c r="D549" s="135" t="s">
        <v>6145</v>
      </c>
      <c r="E549" s="135" t="s">
        <v>6144</v>
      </c>
      <c r="F549" s="135" t="s">
        <v>36942</v>
      </c>
      <c r="G549" s="135" t="s">
        <v>35808</v>
      </c>
      <c r="H549" s="135" t="s">
        <v>4370</v>
      </c>
      <c r="I549" s="135"/>
      <c r="J549" s="135" t="s">
        <v>35053</v>
      </c>
      <c r="K549" s="135" t="s">
        <v>35809</v>
      </c>
      <c r="L549" s="163"/>
      <c r="M549" s="163"/>
      <c r="N549" s="163"/>
      <c r="O549" s="135" t="s">
        <v>647</v>
      </c>
    </row>
    <row r="550" spans="1:15" hidden="1">
      <c r="A550" s="135">
        <v>655</v>
      </c>
      <c r="B550" s="135" t="s">
        <v>36943</v>
      </c>
      <c r="C550" s="135" t="s">
        <v>36944</v>
      </c>
      <c r="D550" s="135" t="s">
        <v>6145</v>
      </c>
      <c r="E550" s="135" t="s">
        <v>6144</v>
      </c>
      <c r="F550" s="135" t="s">
        <v>36945</v>
      </c>
      <c r="G550" s="135" t="s">
        <v>35808</v>
      </c>
      <c r="H550" s="135" t="s">
        <v>4370</v>
      </c>
      <c r="I550" s="135"/>
      <c r="J550" s="135" t="s">
        <v>35053</v>
      </c>
      <c r="K550" s="135" t="s">
        <v>35823</v>
      </c>
      <c r="L550" s="163" t="s">
        <v>35121</v>
      </c>
      <c r="M550" s="163" t="s">
        <v>35118</v>
      </c>
      <c r="N550" s="163" t="s">
        <v>36946</v>
      </c>
      <c r="O550" s="135" t="s">
        <v>647</v>
      </c>
    </row>
    <row r="551" spans="1:15">
      <c r="A551" s="135">
        <v>656</v>
      </c>
      <c r="B551" s="135" t="s">
        <v>6197</v>
      </c>
      <c r="C551" s="135" t="s">
        <v>6196</v>
      </c>
      <c r="D551" s="135" t="s">
        <v>6145</v>
      </c>
      <c r="E551" s="135" t="s">
        <v>6144</v>
      </c>
      <c r="F551" s="135" t="s">
        <v>36947</v>
      </c>
      <c r="G551" s="135" t="s">
        <v>35819</v>
      </c>
      <c r="H551" s="135" t="s">
        <v>4370</v>
      </c>
      <c r="I551" s="135"/>
      <c r="J551" s="135" t="s">
        <v>35053</v>
      </c>
      <c r="K551" s="135" t="s">
        <v>35823</v>
      </c>
      <c r="L551" s="163" t="s">
        <v>35121</v>
      </c>
      <c r="M551" s="163" t="s">
        <v>35118</v>
      </c>
      <c r="N551" s="163" t="s">
        <v>36948</v>
      </c>
      <c r="O551" s="135" t="s">
        <v>647</v>
      </c>
    </row>
    <row r="552" spans="1:15" hidden="1">
      <c r="A552" s="135">
        <v>657</v>
      </c>
      <c r="B552" s="135" t="s">
        <v>36949</v>
      </c>
      <c r="C552" s="135" t="s">
        <v>36694</v>
      </c>
      <c r="D552" s="135" t="s">
        <v>6145</v>
      </c>
      <c r="E552" s="135" t="s">
        <v>6144</v>
      </c>
      <c r="F552" s="135" t="s">
        <v>36950</v>
      </c>
      <c r="G552" s="135" t="s">
        <v>35808</v>
      </c>
      <c r="H552" s="135" t="s">
        <v>4370</v>
      </c>
      <c r="I552" s="135"/>
      <c r="J552" s="135" t="s">
        <v>35053</v>
      </c>
      <c r="K552" s="135" t="s">
        <v>35823</v>
      </c>
      <c r="L552" s="163" t="s">
        <v>35121</v>
      </c>
      <c r="M552" s="163" t="s">
        <v>35118</v>
      </c>
      <c r="N552" s="163" t="s">
        <v>36696</v>
      </c>
      <c r="O552" s="135" t="s">
        <v>647</v>
      </c>
    </row>
    <row r="553" spans="1:15">
      <c r="A553" s="135">
        <v>659</v>
      </c>
      <c r="B553" s="135" t="s">
        <v>6238</v>
      </c>
      <c r="C553" s="135" t="s">
        <v>2977</v>
      </c>
      <c r="D553" s="135" t="s">
        <v>6145</v>
      </c>
      <c r="E553" s="135" t="s">
        <v>6144</v>
      </c>
      <c r="F553" s="135" t="s">
        <v>36951</v>
      </c>
      <c r="G553" s="135" t="s">
        <v>35819</v>
      </c>
      <c r="H553" s="135" t="s">
        <v>4370</v>
      </c>
      <c r="I553" s="135"/>
      <c r="J553" s="135" t="s">
        <v>35053</v>
      </c>
      <c r="K553" s="135" t="s">
        <v>35823</v>
      </c>
      <c r="L553" s="163" t="s">
        <v>35121</v>
      </c>
      <c r="M553" s="163" t="s">
        <v>35118</v>
      </c>
      <c r="N553" s="163" t="s">
        <v>30</v>
      </c>
      <c r="O553" s="135" t="s">
        <v>647</v>
      </c>
    </row>
    <row r="554" spans="1:15" hidden="1">
      <c r="A554" s="135">
        <v>660</v>
      </c>
      <c r="B554" s="135" t="s">
        <v>36952</v>
      </c>
      <c r="C554" s="135" t="s">
        <v>3199</v>
      </c>
      <c r="D554" s="135" t="s">
        <v>6145</v>
      </c>
      <c r="E554" s="135" t="s">
        <v>6144</v>
      </c>
      <c r="F554" s="135" t="s">
        <v>36953</v>
      </c>
      <c r="G554" s="135" t="s">
        <v>35808</v>
      </c>
      <c r="H554" s="135" t="s">
        <v>4370</v>
      </c>
      <c r="I554" s="135" t="s">
        <v>36461</v>
      </c>
      <c r="J554" s="135" t="s">
        <v>35053</v>
      </c>
      <c r="K554" s="135" t="s">
        <v>35809</v>
      </c>
      <c r="L554" s="163"/>
      <c r="M554" s="163"/>
      <c r="N554" s="163"/>
      <c r="O554" s="135" t="s">
        <v>647</v>
      </c>
    </row>
    <row r="555" spans="1:15" hidden="1">
      <c r="A555" s="135">
        <v>661</v>
      </c>
      <c r="B555" s="135" t="s">
        <v>36954</v>
      </c>
      <c r="C555" s="135" t="s">
        <v>36555</v>
      </c>
      <c r="D555" s="135" t="s">
        <v>6145</v>
      </c>
      <c r="E555" s="135" t="s">
        <v>6144</v>
      </c>
      <c r="F555" s="135" t="s">
        <v>36955</v>
      </c>
      <c r="G555" s="135" t="s">
        <v>35808</v>
      </c>
      <c r="H555" s="135" t="s">
        <v>4370</v>
      </c>
      <c r="I555" s="135"/>
      <c r="J555" s="135" t="s">
        <v>35053</v>
      </c>
      <c r="K555" s="135" t="s">
        <v>35809</v>
      </c>
      <c r="L555" s="163"/>
      <c r="M555" s="163"/>
      <c r="N555" s="163"/>
      <c r="O555" s="135" t="s">
        <v>647</v>
      </c>
    </row>
    <row r="556" spans="1:15" hidden="1">
      <c r="A556" s="135">
        <v>662</v>
      </c>
      <c r="B556" s="135" t="s">
        <v>36956</v>
      </c>
      <c r="C556" s="135" t="s">
        <v>36558</v>
      </c>
      <c r="D556" s="135" t="s">
        <v>6145</v>
      </c>
      <c r="E556" s="135" t="s">
        <v>6144</v>
      </c>
      <c r="F556" s="135" t="s">
        <v>36957</v>
      </c>
      <c r="G556" s="135" t="s">
        <v>35808</v>
      </c>
      <c r="H556" s="135" t="s">
        <v>4370</v>
      </c>
      <c r="I556" s="135" t="s">
        <v>36461</v>
      </c>
      <c r="J556" s="135" t="s">
        <v>35053</v>
      </c>
      <c r="K556" s="135" t="s">
        <v>35809</v>
      </c>
      <c r="L556" s="163"/>
      <c r="M556" s="163"/>
      <c r="N556" s="163"/>
      <c r="O556" s="135" t="s">
        <v>647</v>
      </c>
    </row>
    <row r="557" spans="1:15" hidden="1">
      <c r="A557" s="135">
        <v>663</v>
      </c>
      <c r="B557" s="135" t="s">
        <v>36958</v>
      </c>
      <c r="C557" s="135" t="s">
        <v>34577</v>
      </c>
      <c r="D557" s="135" t="s">
        <v>6259</v>
      </c>
      <c r="E557" s="135" t="s">
        <v>6258</v>
      </c>
      <c r="F557" s="135" t="s">
        <v>36959</v>
      </c>
      <c r="G557" s="135" t="s">
        <v>35808</v>
      </c>
      <c r="H557" s="135" t="s">
        <v>4370</v>
      </c>
      <c r="I557" s="135" t="s">
        <v>36461</v>
      </c>
      <c r="J557" s="135" t="s">
        <v>35053</v>
      </c>
      <c r="K557" s="135" t="s">
        <v>35809</v>
      </c>
      <c r="L557" s="163"/>
      <c r="M557" s="163"/>
      <c r="N557" s="163"/>
      <c r="O557" s="135" t="s">
        <v>647</v>
      </c>
    </row>
    <row r="558" spans="1:15" hidden="1">
      <c r="A558" s="135">
        <v>664</v>
      </c>
      <c r="B558" s="135" t="s">
        <v>36960</v>
      </c>
      <c r="C558" s="135" t="s">
        <v>36529</v>
      </c>
      <c r="D558" s="135" t="s">
        <v>6259</v>
      </c>
      <c r="E558" s="135" t="s">
        <v>6258</v>
      </c>
      <c r="F558" s="135" t="s">
        <v>36961</v>
      </c>
      <c r="G558" s="135" t="s">
        <v>35808</v>
      </c>
      <c r="H558" s="135" t="s">
        <v>4370</v>
      </c>
      <c r="I558" s="135" t="s">
        <v>36461</v>
      </c>
      <c r="J558" s="135" t="s">
        <v>35053</v>
      </c>
      <c r="K558" s="135" t="s">
        <v>35809</v>
      </c>
      <c r="L558" s="163"/>
      <c r="M558" s="163"/>
      <c r="N558" s="163"/>
      <c r="O558" s="135" t="s">
        <v>647</v>
      </c>
    </row>
    <row r="559" spans="1:15" hidden="1">
      <c r="A559" s="135">
        <v>665</v>
      </c>
      <c r="B559" s="135" t="s">
        <v>36962</v>
      </c>
      <c r="C559" s="135" t="s">
        <v>36532</v>
      </c>
      <c r="D559" s="135" t="s">
        <v>6259</v>
      </c>
      <c r="E559" s="135" t="s">
        <v>6258</v>
      </c>
      <c r="F559" s="135" t="s">
        <v>36963</v>
      </c>
      <c r="G559" s="135" t="s">
        <v>35808</v>
      </c>
      <c r="H559" s="135" t="s">
        <v>4370</v>
      </c>
      <c r="I559" s="135" t="s">
        <v>36461</v>
      </c>
      <c r="J559" s="135" t="s">
        <v>35053</v>
      </c>
      <c r="K559" s="135" t="s">
        <v>35809</v>
      </c>
      <c r="L559" s="163"/>
      <c r="M559" s="163"/>
      <c r="N559" s="163"/>
      <c r="O559" s="135" t="s">
        <v>647</v>
      </c>
    </row>
    <row r="560" spans="1:15" hidden="1">
      <c r="A560" s="135">
        <v>666</v>
      </c>
      <c r="B560" s="135" t="s">
        <v>36964</v>
      </c>
      <c r="C560" s="135" t="s">
        <v>36535</v>
      </c>
      <c r="D560" s="135" t="s">
        <v>6259</v>
      </c>
      <c r="E560" s="135" t="s">
        <v>6258</v>
      </c>
      <c r="F560" s="135" t="s">
        <v>36965</v>
      </c>
      <c r="G560" s="135" t="s">
        <v>35808</v>
      </c>
      <c r="H560" s="135" t="s">
        <v>4370</v>
      </c>
      <c r="I560" s="135" t="s">
        <v>36461</v>
      </c>
      <c r="J560" s="135" t="s">
        <v>35053</v>
      </c>
      <c r="K560" s="135" t="s">
        <v>35809</v>
      </c>
      <c r="L560" s="163"/>
      <c r="M560" s="163"/>
      <c r="N560" s="163"/>
      <c r="O560" s="135" t="s">
        <v>647</v>
      </c>
    </row>
    <row r="561" spans="1:15" hidden="1">
      <c r="A561" s="135">
        <v>667</v>
      </c>
      <c r="B561" s="135" t="s">
        <v>36966</v>
      </c>
      <c r="C561" s="135" t="s">
        <v>36538</v>
      </c>
      <c r="D561" s="135" t="s">
        <v>6259</v>
      </c>
      <c r="E561" s="135" t="s">
        <v>6258</v>
      </c>
      <c r="F561" s="135" t="s">
        <v>36967</v>
      </c>
      <c r="G561" s="135" t="s">
        <v>35808</v>
      </c>
      <c r="H561" s="135" t="s">
        <v>4370</v>
      </c>
      <c r="I561" s="135"/>
      <c r="J561" s="135" t="s">
        <v>35053</v>
      </c>
      <c r="K561" s="135" t="s">
        <v>35809</v>
      </c>
      <c r="L561" s="163"/>
      <c r="M561" s="163"/>
      <c r="N561" s="163"/>
      <c r="O561" s="135" t="s">
        <v>647</v>
      </c>
    </row>
    <row r="562" spans="1:15">
      <c r="A562" s="135">
        <v>669</v>
      </c>
      <c r="B562" s="135" t="s">
        <v>30485</v>
      </c>
      <c r="C562" s="135" t="s">
        <v>3586</v>
      </c>
      <c r="D562" s="135" t="s">
        <v>6259</v>
      </c>
      <c r="E562" s="135" t="s">
        <v>6258</v>
      </c>
      <c r="F562" s="135" t="s">
        <v>36968</v>
      </c>
      <c r="G562" s="135" t="s">
        <v>35819</v>
      </c>
      <c r="H562" s="135" t="s">
        <v>4370</v>
      </c>
      <c r="I562" s="135" t="s">
        <v>36461</v>
      </c>
      <c r="J562" s="135" t="s">
        <v>35053</v>
      </c>
      <c r="K562" s="135" t="s">
        <v>35809</v>
      </c>
      <c r="L562" s="163"/>
      <c r="M562" s="163"/>
      <c r="N562" s="163"/>
      <c r="O562" s="135" t="s">
        <v>35825</v>
      </c>
    </row>
    <row r="563" spans="1:15">
      <c r="A563" s="135">
        <v>670</v>
      </c>
      <c r="B563" s="135" t="s">
        <v>6261</v>
      </c>
      <c r="C563" s="135" t="s">
        <v>6260</v>
      </c>
      <c r="D563" s="135" t="s">
        <v>6259</v>
      </c>
      <c r="E563" s="135" t="s">
        <v>6258</v>
      </c>
      <c r="F563" s="135" t="s">
        <v>36969</v>
      </c>
      <c r="G563" s="135" t="s">
        <v>35819</v>
      </c>
      <c r="H563" s="135" t="s">
        <v>4370</v>
      </c>
      <c r="I563" s="135"/>
      <c r="J563" s="135" t="s">
        <v>35053</v>
      </c>
      <c r="K563" s="135" t="s">
        <v>35823</v>
      </c>
      <c r="L563" s="163" t="s">
        <v>35121</v>
      </c>
      <c r="M563" s="163" t="s">
        <v>35118</v>
      </c>
      <c r="N563" s="163" t="s">
        <v>36970</v>
      </c>
      <c r="O563" s="135" t="s">
        <v>647</v>
      </c>
    </row>
    <row r="564" spans="1:15">
      <c r="A564" s="135">
        <v>671</v>
      </c>
      <c r="B564" s="135" t="s">
        <v>6277</v>
      </c>
      <c r="C564" s="135" t="s">
        <v>6276</v>
      </c>
      <c r="D564" s="135" t="s">
        <v>6259</v>
      </c>
      <c r="E564" s="135" t="s">
        <v>6258</v>
      </c>
      <c r="F564" s="135" t="s">
        <v>36971</v>
      </c>
      <c r="G564" s="135" t="s">
        <v>35819</v>
      </c>
      <c r="H564" s="135" t="s">
        <v>4370</v>
      </c>
      <c r="I564" s="135"/>
      <c r="J564" s="135" t="s">
        <v>35053</v>
      </c>
      <c r="K564" s="135" t="s">
        <v>35823</v>
      </c>
      <c r="L564" s="163" t="s">
        <v>35121</v>
      </c>
      <c r="M564" s="163" t="s">
        <v>35118</v>
      </c>
      <c r="N564" s="163" t="s">
        <v>36972</v>
      </c>
      <c r="O564" s="135" t="s">
        <v>647</v>
      </c>
    </row>
    <row r="565" spans="1:15">
      <c r="A565" s="135">
        <v>672</v>
      </c>
      <c r="B565" s="135" t="s">
        <v>6306</v>
      </c>
      <c r="C565" s="135" t="s">
        <v>2977</v>
      </c>
      <c r="D565" s="135" t="s">
        <v>6259</v>
      </c>
      <c r="E565" s="135" t="s">
        <v>6258</v>
      </c>
      <c r="F565" s="135" t="s">
        <v>36973</v>
      </c>
      <c r="G565" s="135" t="s">
        <v>35819</v>
      </c>
      <c r="H565" s="135" t="s">
        <v>4370</v>
      </c>
      <c r="I565" s="135"/>
      <c r="J565" s="135" t="s">
        <v>35053</v>
      </c>
      <c r="K565" s="135" t="s">
        <v>35823</v>
      </c>
      <c r="L565" s="163" t="s">
        <v>35121</v>
      </c>
      <c r="M565" s="163" t="s">
        <v>35118</v>
      </c>
      <c r="N565" s="163" t="s">
        <v>30</v>
      </c>
      <c r="O565" s="135" t="s">
        <v>647</v>
      </c>
    </row>
    <row r="566" spans="1:15">
      <c r="A566" s="135">
        <v>673</v>
      </c>
      <c r="B566" s="135" t="s">
        <v>30492</v>
      </c>
      <c r="C566" s="135" t="s">
        <v>29444</v>
      </c>
      <c r="D566" s="135" t="s">
        <v>6259</v>
      </c>
      <c r="E566" s="135" t="s">
        <v>6258</v>
      </c>
      <c r="F566" s="135" t="s">
        <v>36974</v>
      </c>
      <c r="G566" s="135" t="s">
        <v>35819</v>
      </c>
      <c r="H566" s="135" t="s">
        <v>4370</v>
      </c>
      <c r="I566" s="135"/>
      <c r="J566" s="135" t="s">
        <v>35053</v>
      </c>
      <c r="K566" s="135" t="s">
        <v>35823</v>
      </c>
      <c r="L566" s="163" t="s">
        <v>35121</v>
      </c>
      <c r="M566" s="163" t="s">
        <v>35118</v>
      </c>
      <c r="N566" s="163" t="s">
        <v>36975</v>
      </c>
      <c r="O566" s="135" t="s">
        <v>35825</v>
      </c>
    </row>
    <row r="567" spans="1:15" hidden="1">
      <c r="A567" s="135">
        <v>674</v>
      </c>
      <c r="B567" s="135" t="s">
        <v>36976</v>
      </c>
      <c r="C567" s="135" t="s">
        <v>36555</v>
      </c>
      <c r="D567" s="135" t="s">
        <v>6259</v>
      </c>
      <c r="E567" s="135" t="s">
        <v>6258</v>
      </c>
      <c r="F567" s="135" t="s">
        <v>36977</v>
      </c>
      <c r="G567" s="135" t="s">
        <v>35808</v>
      </c>
      <c r="H567" s="135" t="s">
        <v>4370</v>
      </c>
      <c r="I567" s="135"/>
      <c r="J567" s="135" t="s">
        <v>35053</v>
      </c>
      <c r="K567" s="135" t="s">
        <v>35809</v>
      </c>
      <c r="L567" s="163"/>
      <c r="M567" s="163"/>
      <c r="N567" s="163"/>
      <c r="O567" s="135" t="s">
        <v>647</v>
      </c>
    </row>
    <row r="568" spans="1:15" hidden="1">
      <c r="A568" s="135">
        <v>675</v>
      </c>
      <c r="B568" s="135" t="s">
        <v>36978</v>
      </c>
      <c r="C568" s="135" t="s">
        <v>36558</v>
      </c>
      <c r="D568" s="135" t="s">
        <v>6259</v>
      </c>
      <c r="E568" s="135" t="s">
        <v>6258</v>
      </c>
      <c r="F568" s="135" t="s">
        <v>36979</v>
      </c>
      <c r="G568" s="135" t="s">
        <v>35808</v>
      </c>
      <c r="H568" s="135" t="s">
        <v>4370</v>
      </c>
      <c r="I568" s="135" t="s">
        <v>36461</v>
      </c>
      <c r="J568" s="135" t="s">
        <v>35053</v>
      </c>
      <c r="K568" s="135" t="s">
        <v>35809</v>
      </c>
      <c r="L568" s="163"/>
      <c r="M568" s="163"/>
      <c r="N568" s="163"/>
      <c r="O568" s="135" t="s">
        <v>647</v>
      </c>
    </row>
    <row r="569" spans="1:15" hidden="1">
      <c r="A569" s="135">
        <v>676</v>
      </c>
      <c r="B569" s="135" t="s">
        <v>36980</v>
      </c>
      <c r="C569" s="135" t="s">
        <v>34577</v>
      </c>
      <c r="D569" s="135" t="s">
        <v>3215</v>
      </c>
      <c r="E569" s="135" t="s">
        <v>3214</v>
      </c>
      <c r="F569" s="135" t="s">
        <v>36981</v>
      </c>
      <c r="G569" s="135" t="s">
        <v>35808</v>
      </c>
      <c r="H569" s="135" t="s">
        <v>632</v>
      </c>
      <c r="I569" s="135"/>
      <c r="J569" s="135" t="s">
        <v>35053</v>
      </c>
      <c r="K569" s="135" t="s">
        <v>35809</v>
      </c>
      <c r="L569" s="163"/>
      <c r="M569" s="163"/>
      <c r="N569" s="163"/>
      <c r="O569" s="135" t="s">
        <v>647</v>
      </c>
    </row>
    <row r="570" spans="1:15" hidden="1">
      <c r="A570" s="135">
        <v>677</v>
      </c>
      <c r="B570" s="135" t="s">
        <v>36982</v>
      </c>
      <c r="C570" s="135" t="s">
        <v>36529</v>
      </c>
      <c r="D570" s="135" t="s">
        <v>3215</v>
      </c>
      <c r="E570" s="135" t="s">
        <v>3214</v>
      </c>
      <c r="F570" s="135" t="s">
        <v>36983</v>
      </c>
      <c r="G570" s="135" t="s">
        <v>35808</v>
      </c>
      <c r="H570" s="135" t="s">
        <v>632</v>
      </c>
      <c r="I570" s="135"/>
      <c r="J570" s="135" t="s">
        <v>35053</v>
      </c>
      <c r="K570" s="135" t="s">
        <v>35809</v>
      </c>
      <c r="L570" s="163"/>
      <c r="M570" s="163"/>
      <c r="N570" s="163"/>
      <c r="O570" s="135" t="s">
        <v>647</v>
      </c>
    </row>
    <row r="571" spans="1:15" hidden="1">
      <c r="A571" s="135">
        <v>678</v>
      </c>
      <c r="B571" s="135" t="s">
        <v>36984</v>
      </c>
      <c r="C571" s="135" t="s">
        <v>36532</v>
      </c>
      <c r="D571" s="135" t="s">
        <v>3215</v>
      </c>
      <c r="E571" s="135" t="s">
        <v>3214</v>
      </c>
      <c r="F571" s="135" t="s">
        <v>36985</v>
      </c>
      <c r="G571" s="135" t="s">
        <v>35808</v>
      </c>
      <c r="H571" s="135" t="s">
        <v>632</v>
      </c>
      <c r="I571" s="135"/>
      <c r="J571" s="135" t="s">
        <v>35053</v>
      </c>
      <c r="K571" s="135" t="s">
        <v>35809</v>
      </c>
      <c r="L571" s="163"/>
      <c r="M571" s="163"/>
      <c r="N571" s="163"/>
      <c r="O571" s="135" t="s">
        <v>647</v>
      </c>
    </row>
    <row r="572" spans="1:15" hidden="1">
      <c r="A572" s="135">
        <v>679</v>
      </c>
      <c r="B572" s="135" t="s">
        <v>36986</v>
      </c>
      <c r="C572" s="135" t="s">
        <v>36535</v>
      </c>
      <c r="D572" s="135" t="s">
        <v>3215</v>
      </c>
      <c r="E572" s="135" t="s">
        <v>3214</v>
      </c>
      <c r="F572" s="135" t="s">
        <v>36987</v>
      </c>
      <c r="G572" s="135" t="s">
        <v>35808</v>
      </c>
      <c r="H572" s="135" t="s">
        <v>632</v>
      </c>
      <c r="I572" s="135"/>
      <c r="J572" s="135" t="s">
        <v>35053</v>
      </c>
      <c r="K572" s="135" t="s">
        <v>35809</v>
      </c>
      <c r="L572" s="163"/>
      <c r="M572" s="163"/>
      <c r="N572" s="163"/>
      <c r="O572" s="135" t="s">
        <v>647</v>
      </c>
    </row>
    <row r="573" spans="1:15" hidden="1">
      <c r="A573" s="135">
        <v>680</v>
      </c>
      <c r="B573" s="135" t="s">
        <v>36988</v>
      </c>
      <c r="C573" s="135" t="s">
        <v>36538</v>
      </c>
      <c r="D573" s="135" t="s">
        <v>3215</v>
      </c>
      <c r="E573" s="135" t="s">
        <v>3214</v>
      </c>
      <c r="F573" s="135" t="s">
        <v>36989</v>
      </c>
      <c r="G573" s="135" t="s">
        <v>35808</v>
      </c>
      <c r="H573" s="135" t="s">
        <v>632</v>
      </c>
      <c r="I573" s="135"/>
      <c r="J573" s="135" t="s">
        <v>35053</v>
      </c>
      <c r="K573" s="135" t="s">
        <v>35809</v>
      </c>
      <c r="L573" s="163"/>
      <c r="M573" s="163"/>
      <c r="N573" s="163"/>
      <c r="O573" s="135" t="s">
        <v>647</v>
      </c>
    </row>
    <row r="574" spans="1:15" hidden="1">
      <c r="A574" s="135">
        <v>682</v>
      </c>
      <c r="B574" s="135" t="s">
        <v>36990</v>
      </c>
      <c r="C574" s="135" t="s">
        <v>650</v>
      </c>
      <c r="D574" s="135" t="s">
        <v>3215</v>
      </c>
      <c r="E574" s="135" t="s">
        <v>3214</v>
      </c>
      <c r="F574" s="135" t="s">
        <v>36991</v>
      </c>
      <c r="G574" s="135" t="s">
        <v>35808</v>
      </c>
      <c r="H574" s="135" t="s">
        <v>632</v>
      </c>
      <c r="I574" s="135"/>
      <c r="J574" s="135" t="s">
        <v>35053</v>
      </c>
      <c r="K574" s="135" t="s">
        <v>35823</v>
      </c>
      <c r="L574" s="163" t="s">
        <v>35129</v>
      </c>
      <c r="M574" s="163" t="s">
        <v>35113</v>
      </c>
      <c r="N574" s="163" t="s">
        <v>71</v>
      </c>
      <c r="O574" s="135" t="s">
        <v>647</v>
      </c>
    </row>
    <row r="575" spans="1:15">
      <c r="A575" s="135">
        <v>683</v>
      </c>
      <c r="B575" s="135" t="s">
        <v>3217</v>
      </c>
      <c r="C575" s="135" t="s">
        <v>3216</v>
      </c>
      <c r="D575" s="135" t="s">
        <v>3215</v>
      </c>
      <c r="E575" s="135" t="s">
        <v>3214</v>
      </c>
      <c r="F575" s="135" t="s">
        <v>36992</v>
      </c>
      <c r="G575" s="135" t="s">
        <v>35819</v>
      </c>
      <c r="H575" s="135" t="s">
        <v>632</v>
      </c>
      <c r="I575" s="135"/>
      <c r="J575" s="135" t="s">
        <v>35053</v>
      </c>
      <c r="K575" s="135" t="s">
        <v>35809</v>
      </c>
      <c r="L575" s="163"/>
      <c r="M575" s="163"/>
      <c r="N575" s="163"/>
      <c r="O575" s="135" t="s">
        <v>647</v>
      </c>
    </row>
    <row r="576" spans="1:15">
      <c r="A576" s="135">
        <v>684</v>
      </c>
      <c r="B576" s="135" t="s">
        <v>3238</v>
      </c>
      <c r="C576" s="135" t="s">
        <v>3237</v>
      </c>
      <c r="D576" s="135" t="s">
        <v>3215</v>
      </c>
      <c r="E576" s="135" t="s">
        <v>3214</v>
      </c>
      <c r="F576" s="135" t="s">
        <v>36993</v>
      </c>
      <c r="G576" s="135" t="s">
        <v>35819</v>
      </c>
      <c r="H576" s="135" t="s">
        <v>632</v>
      </c>
      <c r="I576" s="135"/>
      <c r="J576" s="135" t="s">
        <v>35053</v>
      </c>
      <c r="K576" s="135" t="s">
        <v>35823</v>
      </c>
      <c r="L576" s="163" t="s">
        <v>35129</v>
      </c>
      <c r="M576" s="163" t="s">
        <v>35113</v>
      </c>
      <c r="N576" s="163" t="s">
        <v>36994</v>
      </c>
      <c r="O576" s="135" t="s">
        <v>647</v>
      </c>
    </row>
    <row r="577" spans="1:15" hidden="1">
      <c r="A577" s="135">
        <v>685</v>
      </c>
      <c r="B577" s="135" t="s">
        <v>36995</v>
      </c>
      <c r="C577" s="135" t="s">
        <v>36694</v>
      </c>
      <c r="D577" s="135" t="s">
        <v>3215</v>
      </c>
      <c r="E577" s="135" t="s">
        <v>3214</v>
      </c>
      <c r="F577" s="135" t="s">
        <v>36996</v>
      </c>
      <c r="G577" s="135" t="s">
        <v>35808</v>
      </c>
      <c r="H577" s="135" t="s">
        <v>632</v>
      </c>
      <c r="I577" s="135"/>
      <c r="J577" s="135" t="s">
        <v>35053</v>
      </c>
      <c r="K577" s="135" t="s">
        <v>35823</v>
      </c>
      <c r="L577" s="163" t="s">
        <v>35129</v>
      </c>
      <c r="M577" s="163" t="s">
        <v>35113</v>
      </c>
      <c r="N577" s="163" t="s">
        <v>36696</v>
      </c>
      <c r="O577" s="135" t="s">
        <v>647</v>
      </c>
    </row>
    <row r="578" spans="1:15">
      <c r="A578" s="135">
        <v>686</v>
      </c>
      <c r="B578" s="135" t="s">
        <v>3252</v>
      </c>
      <c r="C578" s="135" t="s">
        <v>2977</v>
      </c>
      <c r="D578" s="135" t="s">
        <v>3215</v>
      </c>
      <c r="E578" s="135" t="s">
        <v>3214</v>
      </c>
      <c r="F578" s="135" t="s">
        <v>36997</v>
      </c>
      <c r="G578" s="135" t="s">
        <v>35819</v>
      </c>
      <c r="H578" s="135" t="s">
        <v>632</v>
      </c>
      <c r="I578" s="135"/>
      <c r="J578" s="135" t="s">
        <v>35053</v>
      </c>
      <c r="K578" s="135" t="s">
        <v>35823</v>
      </c>
      <c r="L578" s="163" t="s">
        <v>35129</v>
      </c>
      <c r="M578" s="163" t="s">
        <v>35113</v>
      </c>
      <c r="N578" s="163" t="s">
        <v>30</v>
      </c>
      <c r="O578" s="135" t="s">
        <v>647</v>
      </c>
    </row>
    <row r="579" spans="1:15" hidden="1">
      <c r="A579" s="135">
        <v>687</v>
      </c>
      <c r="B579" s="135" t="s">
        <v>36998</v>
      </c>
      <c r="C579" s="135" t="s">
        <v>7588</v>
      </c>
      <c r="D579" s="135" t="s">
        <v>3215</v>
      </c>
      <c r="E579" s="135" t="s">
        <v>3214</v>
      </c>
      <c r="F579" s="135" t="s">
        <v>36999</v>
      </c>
      <c r="G579" s="135" t="s">
        <v>35808</v>
      </c>
      <c r="H579" s="135" t="s">
        <v>632</v>
      </c>
      <c r="I579" s="135"/>
      <c r="J579" s="135" t="s">
        <v>35053</v>
      </c>
      <c r="K579" s="135" t="s">
        <v>35823</v>
      </c>
      <c r="L579" s="163" t="s">
        <v>35129</v>
      </c>
      <c r="M579" s="163" t="s">
        <v>35113</v>
      </c>
      <c r="N579" s="163" t="s">
        <v>35785</v>
      </c>
      <c r="O579" s="135" t="s">
        <v>647</v>
      </c>
    </row>
    <row r="580" spans="1:15" hidden="1">
      <c r="A580" s="135">
        <v>688</v>
      </c>
      <c r="B580" s="135" t="s">
        <v>37000</v>
      </c>
      <c r="C580" s="135" t="s">
        <v>37001</v>
      </c>
      <c r="D580" s="135" t="s">
        <v>3215</v>
      </c>
      <c r="E580" s="135" t="s">
        <v>3214</v>
      </c>
      <c r="F580" s="135" t="s">
        <v>37002</v>
      </c>
      <c r="G580" s="135" t="s">
        <v>35808</v>
      </c>
      <c r="H580" s="135" t="s">
        <v>632</v>
      </c>
      <c r="I580" s="135"/>
      <c r="J580" s="135" t="s">
        <v>35053</v>
      </c>
      <c r="K580" s="135" t="s">
        <v>35809</v>
      </c>
      <c r="L580" s="163"/>
      <c r="M580" s="163"/>
      <c r="N580" s="163"/>
      <c r="O580" s="135" t="s">
        <v>647</v>
      </c>
    </row>
    <row r="581" spans="1:15">
      <c r="A581" s="135">
        <v>689</v>
      </c>
      <c r="B581" s="135" t="s">
        <v>3267</v>
      </c>
      <c r="C581" s="135" t="s">
        <v>3266</v>
      </c>
      <c r="D581" s="135" t="s">
        <v>3215</v>
      </c>
      <c r="E581" s="135" t="s">
        <v>3214</v>
      </c>
      <c r="F581" s="135" t="s">
        <v>37003</v>
      </c>
      <c r="G581" s="135" t="s">
        <v>35819</v>
      </c>
      <c r="H581" s="135" t="s">
        <v>632</v>
      </c>
      <c r="I581" s="135"/>
      <c r="J581" s="135" t="s">
        <v>35053</v>
      </c>
      <c r="K581" s="135" t="s">
        <v>35823</v>
      </c>
      <c r="L581" s="163" t="s">
        <v>35129</v>
      </c>
      <c r="M581" s="163" t="s">
        <v>35113</v>
      </c>
      <c r="N581" s="163" t="s">
        <v>37004</v>
      </c>
      <c r="O581" s="135" t="s">
        <v>647</v>
      </c>
    </row>
    <row r="582" spans="1:15">
      <c r="A582" s="135">
        <v>690</v>
      </c>
      <c r="B582" s="135" t="s">
        <v>3294</v>
      </c>
      <c r="C582" s="135" t="s">
        <v>3293</v>
      </c>
      <c r="D582" s="135" t="s">
        <v>3215</v>
      </c>
      <c r="E582" s="135" t="s">
        <v>3214</v>
      </c>
      <c r="F582" s="135" t="s">
        <v>37005</v>
      </c>
      <c r="G582" s="135" t="s">
        <v>35819</v>
      </c>
      <c r="H582" s="135" t="s">
        <v>632</v>
      </c>
      <c r="I582" s="135"/>
      <c r="J582" s="135" t="s">
        <v>35053</v>
      </c>
      <c r="K582" s="135" t="s">
        <v>35823</v>
      </c>
      <c r="L582" s="163" t="s">
        <v>35129</v>
      </c>
      <c r="M582" s="163" t="s">
        <v>35113</v>
      </c>
      <c r="N582" s="163" t="s">
        <v>37006</v>
      </c>
      <c r="O582" s="135" t="s">
        <v>647</v>
      </c>
    </row>
    <row r="583" spans="1:15" hidden="1">
      <c r="A583" s="135">
        <v>691</v>
      </c>
      <c r="B583" s="135" t="s">
        <v>37007</v>
      </c>
      <c r="C583" s="135" t="s">
        <v>36555</v>
      </c>
      <c r="D583" s="135" t="s">
        <v>3215</v>
      </c>
      <c r="E583" s="135" t="s">
        <v>3214</v>
      </c>
      <c r="F583" s="135" t="s">
        <v>37008</v>
      </c>
      <c r="G583" s="135" t="s">
        <v>35808</v>
      </c>
      <c r="H583" s="135" t="s">
        <v>632</v>
      </c>
      <c r="I583" s="135"/>
      <c r="J583" s="135" t="s">
        <v>35053</v>
      </c>
      <c r="K583" s="135" t="s">
        <v>35809</v>
      </c>
      <c r="L583" s="163"/>
      <c r="M583" s="163"/>
      <c r="N583" s="163"/>
      <c r="O583" s="135" t="s">
        <v>647</v>
      </c>
    </row>
    <row r="584" spans="1:15" hidden="1">
      <c r="A584" s="135">
        <v>692</v>
      </c>
      <c r="B584" s="135" t="s">
        <v>37009</v>
      </c>
      <c r="C584" s="135" t="s">
        <v>36558</v>
      </c>
      <c r="D584" s="135" t="s">
        <v>3215</v>
      </c>
      <c r="E584" s="135" t="s">
        <v>3214</v>
      </c>
      <c r="F584" s="135" t="s">
        <v>37010</v>
      </c>
      <c r="G584" s="135" t="s">
        <v>35808</v>
      </c>
      <c r="H584" s="135" t="s">
        <v>632</v>
      </c>
      <c r="I584" s="135"/>
      <c r="J584" s="135" t="s">
        <v>35053</v>
      </c>
      <c r="K584" s="135" t="s">
        <v>35809</v>
      </c>
      <c r="L584" s="163"/>
      <c r="M584" s="163"/>
      <c r="N584" s="163"/>
      <c r="O584" s="135" t="s">
        <v>647</v>
      </c>
    </row>
    <row r="585" spans="1:15" hidden="1">
      <c r="A585" s="135">
        <v>693</v>
      </c>
      <c r="B585" s="135" t="s">
        <v>37011</v>
      </c>
      <c r="C585" s="135" t="s">
        <v>34577</v>
      </c>
      <c r="D585" s="135" t="s">
        <v>3315</v>
      </c>
      <c r="E585" s="135" t="s">
        <v>3314</v>
      </c>
      <c r="F585" s="135" t="s">
        <v>37012</v>
      </c>
      <c r="G585" s="135" t="s">
        <v>35808</v>
      </c>
      <c r="H585" s="135" t="s">
        <v>632</v>
      </c>
      <c r="I585" s="135"/>
      <c r="J585" s="135" t="s">
        <v>35053</v>
      </c>
      <c r="K585" s="135" t="s">
        <v>35809</v>
      </c>
      <c r="L585" s="163"/>
      <c r="M585" s="163"/>
      <c r="N585" s="163"/>
      <c r="O585" s="135" t="s">
        <v>647</v>
      </c>
    </row>
    <row r="586" spans="1:15" hidden="1">
      <c r="A586" s="135">
        <v>694</v>
      </c>
      <c r="B586" s="135" t="s">
        <v>37013</v>
      </c>
      <c r="C586" s="135" t="s">
        <v>36529</v>
      </c>
      <c r="D586" s="135" t="s">
        <v>3315</v>
      </c>
      <c r="E586" s="135" t="s">
        <v>3314</v>
      </c>
      <c r="F586" s="135" t="s">
        <v>37014</v>
      </c>
      <c r="G586" s="135" t="s">
        <v>35808</v>
      </c>
      <c r="H586" s="135" t="s">
        <v>632</v>
      </c>
      <c r="I586" s="135"/>
      <c r="J586" s="135" t="s">
        <v>35053</v>
      </c>
      <c r="K586" s="135" t="s">
        <v>35809</v>
      </c>
      <c r="L586" s="163"/>
      <c r="M586" s="163"/>
      <c r="N586" s="163"/>
      <c r="O586" s="135" t="s">
        <v>647</v>
      </c>
    </row>
    <row r="587" spans="1:15" hidden="1">
      <c r="A587" s="135">
        <v>695</v>
      </c>
      <c r="B587" s="135" t="s">
        <v>37015</v>
      </c>
      <c r="C587" s="135" t="s">
        <v>36532</v>
      </c>
      <c r="D587" s="135" t="s">
        <v>3315</v>
      </c>
      <c r="E587" s="135" t="s">
        <v>3314</v>
      </c>
      <c r="F587" s="135" t="s">
        <v>37016</v>
      </c>
      <c r="G587" s="135" t="s">
        <v>35808</v>
      </c>
      <c r="H587" s="135" t="s">
        <v>632</v>
      </c>
      <c r="I587" s="135"/>
      <c r="J587" s="135" t="s">
        <v>35053</v>
      </c>
      <c r="K587" s="135" t="s">
        <v>35809</v>
      </c>
      <c r="L587" s="163"/>
      <c r="M587" s="163"/>
      <c r="N587" s="163"/>
      <c r="O587" s="135" t="s">
        <v>647</v>
      </c>
    </row>
    <row r="588" spans="1:15" hidden="1">
      <c r="A588" s="135">
        <v>696</v>
      </c>
      <c r="B588" s="135" t="s">
        <v>37017</v>
      </c>
      <c r="C588" s="135" t="s">
        <v>36535</v>
      </c>
      <c r="D588" s="135" t="s">
        <v>3315</v>
      </c>
      <c r="E588" s="135" t="s">
        <v>3314</v>
      </c>
      <c r="F588" s="135" t="s">
        <v>37018</v>
      </c>
      <c r="G588" s="135" t="s">
        <v>35808</v>
      </c>
      <c r="H588" s="135" t="s">
        <v>632</v>
      </c>
      <c r="I588" s="135"/>
      <c r="J588" s="135" t="s">
        <v>35053</v>
      </c>
      <c r="K588" s="135" t="s">
        <v>35809</v>
      </c>
      <c r="L588" s="163"/>
      <c r="M588" s="163"/>
      <c r="N588" s="163"/>
      <c r="O588" s="135" t="s">
        <v>647</v>
      </c>
    </row>
    <row r="589" spans="1:15" hidden="1">
      <c r="A589" s="135">
        <v>697</v>
      </c>
      <c r="B589" s="135" t="s">
        <v>37019</v>
      </c>
      <c r="C589" s="135" t="s">
        <v>36538</v>
      </c>
      <c r="D589" s="135" t="s">
        <v>3315</v>
      </c>
      <c r="E589" s="135" t="s">
        <v>3314</v>
      </c>
      <c r="F589" s="135" t="s">
        <v>37020</v>
      </c>
      <c r="G589" s="135" t="s">
        <v>35808</v>
      </c>
      <c r="H589" s="135" t="s">
        <v>632</v>
      </c>
      <c r="I589" s="135"/>
      <c r="J589" s="135" t="s">
        <v>35053</v>
      </c>
      <c r="K589" s="135" t="s">
        <v>35809</v>
      </c>
      <c r="L589" s="163"/>
      <c r="M589" s="163"/>
      <c r="N589" s="163"/>
      <c r="O589" s="135" t="s">
        <v>647</v>
      </c>
    </row>
    <row r="590" spans="1:15" hidden="1">
      <c r="A590" s="135">
        <v>698</v>
      </c>
      <c r="B590" s="135" t="s">
        <v>37021</v>
      </c>
      <c r="C590" s="135" t="s">
        <v>650</v>
      </c>
      <c r="D590" s="135" t="s">
        <v>3315</v>
      </c>
      <c r="E590" s="135" t="s">
        <v>3314</v>
      </c>
      <c r="F590" s="135" t="s">
        <v>37022</v>
      </c>
      <c r="G590" s="135" t="s">
        <v>35808</v>
      </c>
      <c r="H590" s="135" t="s">
        <v>632</v>
      </c>
      <c r="I590" s="135"/>
      <c r="J590" s="135" t="s">
        <v>35053</v>
      </c>
      <c r="K590" s="135" t="s">
        <v>35823</v>
      </c>
      <c r="L590" s="163" t="s">
        <v>35129</v>
      </c>
      <c r="M590" s="163" t="s">
        <v>35113</v>
      </c>
      <c r="N590" s="163" t="s">
        <v>71</v>
      </c>
      <c r="O590" s="135" t="s">
        <v>647</v>
      </c>
    </row>
    <row r="591" spans="1:15">
      <c r="A591" s="135">
        <v>699</v>
      </c>
      <c r="B591" s="135" t="s">
        <v>3316</v>
      </c>
      <c r="C591" s="135" t="s">
        <v>3216</v>
      </c>
      <c r="D591" s="135" t="s">
        <v>3315</v>
      </c>
      <c r="E591" s="135" t="s">
        <v>3314</v>
      </c>
      <c r="F591" s="135" t="s">
        <v>37023</v>
      </c>
      <c r="G591" s="135" t="s">
        <v>35819</v>
      </c>
      <c r="H591" s="135" t="s">
        <v>632</v>
      </c>
      <c r="I591" s="135"/>
      <c r="J591" s="135" t="s">
        <v>35053</v>
      </c>
      <c r="K591" s="135" t="s">
        <v>35823</v>
      </c>
      <c r="L591" s="163" t="s">
        <v>35129</v>
      </c>
      <c r="M591" s="163" t="s">
        <v>35113</v>
      </c>
      <c r="N591" s="163" t="s">
        <v>37024</v>
      </c>
      <c r="O591" s="135" t="s">
        <v>647</v>
      </c>
    </row>
    <row r="592" spans="1:15" hidden="1">
      <c r="A592" s="135">
        <v>700</v>
      </c>
      <c r="B592" s="135" t="s">
        <v>37025</v>
      </c>
      <c r="C592" s="135" t="s">
        <v>7588</v>
      </c>
      <c r="D592" s="135" t="s">
        <v>3315</v>
      </c>
      <c r="E592" s="135" t="s">
        <v>3314</v>
      </c>
      <c r="F592" s="135" t="s">
        <v>37026</v>
      </c>
      <c r="G592" s="135" t="s">
        <v>35808</v>
      </c>
      <c r="H592" s="135" t="s">
        <v>632</v>
      </c>
      <c r="I592" s="135"/>
      <c r="J592" s="135" t="s">
        <v>35053</v>
      </c>
      <c r="K592" s="135" t="s">
        <v>35823</v>
      </c>
      <c r="L592" s="163" t="s">
        <v>35129</v>
      </c>
      <c r="M592" s="163" t="s">
        <v>35113</v>
      </c>
      <c r="N592" s="163" t="s">
        <v>35785</v>
      </c>
      <c r="O592" s="135" t="s">
        <v>647</v>
      </c>
    </row>
    <row r="593" spans="1:15" hidden="1">
      <c r="A593" s="135">
        <v>701</v>
      </c>
      <c r="B593" s="135" t="s">
        <v>37027</v>
      </c>
      <c r="C593" s="135" t="s">
        <v>37001</v>
      </c>
      <c r="D593" s="135" t="s">
        <v>3315</v>
      </c>
      <c r="E593" s="135" t="s">
        <v>3314</v>
      </c>
      <c r="F593" s="135" t="s">
        <v>37028</v>
      </c>
      <c r="G593" s="135" t="s">
        <v>35808</v>
      </c>
      <c r="H593" s="135" t="s">
        <v>632</v>
      </c>
      <c r="I593" s="135"/>
      <c r="J593" s="135" t="s">
        <v>35053</v>
      </c>
      <c r="K593" s="135" t="s">
        <v>35823</v>
      </c>
      <c r="L593" s="163" t="s">
        <v>35129</v>
      </c>
      <c r="M593" s="163" t="s">
        <v>35113</v>
      </c>
      <c r="N593" s="163" t="s">
        <v>37029</v>
      </c>
      <c r="O593" s="135" t="s">
        <v>647</v>
      </c>
    </row>
    <row r="594" spans="1:15">
      <c r="A594" s="135">
        <v>702</v>
      </c>
      <c r="B594" s="135" t="s">
        <v>3330</v>
      </c>
      <c r="C594" s="135" t="s">
        <v>3266</v>
      </c>
      <c r="D594" s="135" t="s">
        <v>3315</v>
      </c>
      <c r="E594" s="135" t="s">
        <v>3314</v>
      </c>
      <c r="F594" s="135" t="s">
        <v>37030</v>
      </c>
      <c r="G594" s="135" t="s">
        <v>35819</v>
      </c>
      <c r="H594" s="135" t="s">
        <v>632</v>
      </c>
      <c r="I594" s="135"/>
      <c r="J594" s="135" t="s">
        <v>35053</v>
      </c>
      <c r="K594" s="135" t="s">
        <v>35823</v>
      </c>
      <c r="L594" s="163" t="s">
        <v>35129</v>
      </c>
      <c r="M594" s="163" t="s">
        <v>35113</v>
      </c>
      <c r="N594" s="163" t="s">
        <v>37004</v>
      </c>
      <c r="O594" s="135" t="s">
        <v>647</v>
      </c>
    </row>
    <row r="595" spans="1:15">
      <c r="A595" s="135">
        <v>703</v>
      </c>
      <c r="B595" s="135" t="s">
        <v>3350</v>
      </c>
      <c r="C595" s="135" t="s">
        <v>3293</v>
      </c>
      <c r="D595" s="135" t="s">
        <v>3315</v>
      </c>
      <c r="E595" s="135" t="s">
        <v>3314</v>
      </c>
      <c r="F595" s="135" t="s">
        <v>37031</v>
      </c>
      <c r="G595" s="135" t="s">
        <v>35819</v>
      </c>
      <c r="H595" s="135" t="s">
        <v>632</v>
      </c>
      <c r="I595" s="135"/>
      <c r="J595" s="135" t="s">
        <v>35053</v>
      </c>
      <c r="K595" s="135" t="s">
        <v>35823</v>
      </c>
      <c r="L595" s="163" t="s">
        <v>35129</v>
      </c>
      <c r="M595" s="163" t="s">
        <v>35113</v>
      </c>
      <c r="N595" s="163" t="s">
        <v>37006</v>
      </c>
      <c r="O595" s="135" t="s">
        <v>647</v>
      </c>
    </row>
    <row r="596" spans="1:15" hidden="1">
      <c r="A596" s="135">
        <v>704</v>
      </c>
      <c r="B596" s="135" t="s">
        <v>37032</v>
      </c>
      <c r="C596" s="135" t="s">
        <v>36555</v>
      </c>
      <c r="D596" s="135" t="s">
        <v>3315</v>
      </c>
      <c r="E596" s="135" t="s">
        <v>3314</v>
      </c>
      <c r="F596" s="135" t="s">
        <v>37033</v>
      </c>
      <c r="G596" s="135" t="s">
        <v>35808</v>
      </c>
      <c r="H596" s="135" t="s">
        <v>632</v>
      </c>
      <c r="I596" s="135"/>
      <c r="J596" s="135" t="s">
        <v>35053</v>
      </c>
      <c r="K596" s="135" t="s">
        <v>35809</v>
      </c>
      <c r="L596" s="163"/>
      <c r="M596" s="163"/>
      <c r="N596" s="163"/>
      <c r="O596" s="135" t="s">
        <v>647</v>
      </c>
    </row>
    <row r="597" spans="1:15" hidden="1">
      <c r="A597" s="135">
        <v>705</v>
      </c>
      <c r="B597" s="135" t="s">
        <v>37034</v>
      </c>
      <c r="C597" s="135" t="s">
        <v>36558</v>
      </c>
      <c r="D597" s="135" t="s">
        <v>3315</v>
      </c>
      <c r="E597" s="135" t="s">
        <v>3314</v>
      </c>
      <c r="F597" s="135" t="s">
        <v>37035</v>
      </c>
      <c r="G597" s="135" t="s">
        <v>35808</v>
      </c>
      <c r="H597" s="135" t="s">
        <v>632</v>
      </c>
      <c r="I597" s="135"/>
      <c r="J597" s="135" t="s">
        <v>35053</v>
      </c>
      <c r="K597" s="135" t="s">
        <v>35809</v>
      </c>
      <c r="L597" s="163"/>
      <c r="M597" s="163"/>
      <c r="N597" s="163"/>
      <c r="O597" s="135" t="s">
        <v>647</v>
      </c>
    </row>
    <row r="598" spans="1:15" hidden="1">
      <c r="A598" s="135">
        <v>706</v>
      </c>
      <c r="B598" s="135" t="s">
        <v>37036</v>
      </c>
      <c r="C598" s="135" t="s">
        <v>34577</v>
      </c>
      <c r="D598" s="135" t="s">
        <v>3370</v>
      </c>
      <c r="E598" s="135" t="s">
        <v>3369</v>
      </c>
      <c r="F598" s="135" t="s">
        <v>37037</v>
      </c>
      <c r="G598" s="135" t="s">
        <v>35808</v>
      </c>
      <c r="H598" s="135" t="s">
        <v>632</v>
      </c>
      <c r="I598" s="135"/>
      <c r="J598" s="135" t="s">
        <v>35053</v>
      </c>
      <c r="K598" s="135" t="s">
        <v>35809</v>
      </c>
      <c r="L598" s="163"/>
      <c r="M598" s="163"/>
      <c r="N598" s="163"/>
      <c r="O598" s="135" t="s">
        <v>647</v>
      </c>
    </row>
    <row r="599" spans="1:15" hidden="1">
      <c r="A599" s="135">
        <v>707</v>
      </c>
      <c r="B599" s="135" t="s">
        <v>37038</v>
      </c>
      <c r="C599" s="135" t="s">
        <v>36529</v>
      </c>
      <c r="D599" s="135" t="s">
        <v>3370</v>
      </c>
      <c r="E599" s="135" t="s">
        <v>3369</v>
      </c>
      <c r="F599" s="135" t="s">
        <v>37039</v>
      </c>
      <c r="G599" s="135" t="s">
        <v>35808</v>
      </c>
      <c r="H599" s="135" t="s">
        <v>632</v>
      </c>
      <c r="I599" s="135"/>
      <c r="J599" s="135" t="s">
        <v>35053</v>
      </c>
      <c r="K599" s="135" t="s">
        <v>35809</v>
      </c>
      <c r="L599" s="163"/>
      <c r="M599" s="163"/>
      <c r="N599" s="163"/>
      <c r="O599" s="135" t="s">
        <v>647</v>
      </c>
    </row>
    <row r="600" spans="1:15" hidden="1">
      <c r="A600" s="135">
        <v>708</v>
      </c>
      <c r="B600" s="135" t="s">
        <v>37040</v>
      </c>
      <c r="C600" s="135" t="s">
        <v>36532</v>
      </c>
      <c r="D600" s="135" t="s">
        <v>3370</v>
      </c>
      <c r="E600" s="135" t="s">
        <v>3369</v>
      </c>
      <c r="F600" s="135" t="s">
        <v>37041</v>
      </c>
      <c r="G600" s="135" t="s">
        <v>35808</v>
      </c>
      <c r="H600" s="135" t="s">
        <v>632</v>
      </c>
      <c r="I600" s="135"/>
      <c r="J600" s="135" t="s">
        <v>35053</v>
      </c>
      <c r="K600" s="135" t="s">
        <v>35809</v>
      </c>
      <c r="L600" s="163"/>
      <c r="M600" s="163"/>
      <c r="N600" s="163"/>
      <c r="O600" s="135" t="s">
        <v>647</v>
      </c>
    </row>
    <row r="601" spans="1:15" hidden="1">
      <c r="A601" s="135">
        <v>709</v>
      </c>
      <c r="B601" s="135" t="s">
        <v>37042</v>
      </c>
      <c r="C601" s="135" t="s">
        <v>36535</v>
      </c>
      <c r="D601" s="135" t="s">
        <v>3370</v>
      </c>
      <c r="E601" s="135" t="s">
        <v>3369</v>
      </c>
      <c r="F601" s="135" t="s">
        <v>37043</v>
      </c>
      <c r="G601" s="135" t="s">
        <v>35808</v>
      </c>
      <c r="H601" s="135" t="s">
        <v>632</v>
      </c>
      <c r="I601" s="135"/>
      <c r="J601" s="135" t="s">
        <v>35053</v>
      </c>
      <c r="K601" s="135" t="s">
        <v>35809</v>
      </c>
      <c r="L601" s="163"/>
      <c r="M601" s="163"/>
      <c r="N601" s="163"/>
      <c r="O601" s="135" t="s">
        <v>647</v>
      </c>
    </row>
    <row r="602" spans="1:15" hidden="1">
      <c r="A602" s="135">
        <v>710</v>
      </c>
      <c r="B602" s="135" t="s">
        <v>37044</v>
      </c>
      <c r="C602" s="135" t="s">
        <v>36538</v>
      </c>
      <c r="D602" s="135" t="s">
        <v>3370</v>
      </c>
      <c r="E602" s="135" t="s">
        <v>3369</v>
      </c>
      <c r="F602" s="135" t="s">
        <v>37045</v>
      </c>
      <c r="G602" s="135" t="s">
        <v>35808</v>
      </c>
      <c r="H602" s="135" t="s">
        <v>632</v>
      </c>
      <c r="I602" s="135"/>
      <c r="J602" s="135" t="s">
        <v>35053</v>
      </c>
      <c r="K602" s="135" t="s">
        <v>35809</v>
      </c>
      <c r="L602" s="163"/>
      <c r="M602" s="163"/>
      <c r="N602" s="163"/>
      <c r="O602" s="135" t="s">
        <v>647</v>
      </c>
    </row>
    <row r="603" spans="1:15" ht="28.5">
      <c r="A603" s="135">
        <v>712</v>
      </c>
      <c r="B603" s="135" t="s">
        <v>3372</v>
      </c>
      <c r="C603" s="135" t="s">
        <v>3371</v>
      </c>
      <c r="D603" s="135" t="s">
        <v>3370</v>
      </c>
      <c r="E603" s="135" t="s">
        <v>3369</v>
      </c>
      <c r="F603" s="135" t="s">
        <v>37046</v>
      </c>
      <c r="G603" s="135" t="s">
        <v>35819</v>
      </c>
      <c r="H603" s="135" t="s">
        <v>632</v>
      </c>
      <c r="I603" s="135"/>
      <c r="J603" s="135" t="s">
        <v>35053</v>
      </c>
      <c r="K603" s="135" t="s">
        <v>35823</v>
      </c>
      <c r="L603" s="163" t="s">
        <v>35068</v>
      </c>
      <c r="M603" s="163" t="s">
        <v>35124</v>
      </c>
      <c r="N603" s="163" t="s">
        <v>37047</v>
      </c>
      <c r="O603" s="135" t="s">
        <v>647</v>
      </c>
    </row>
    <row r="604" spans="1:15" hidden="1">
      <c r="A604" s="135">
        <v>713</v>
      </c>
      <c r="B604" s="135" t="s">
        <v>37048</v>
      </c>
      <c r="C604" s="135" t="s">
        <v>37049</v>
      </c>
      <c r="D604" s="135" t="s">
        <v>3370</v>
      </c>
      <c r="E604" s="135" t="s">
        <v>3369</v>
      </c>
      <c r="F604" s="135" t="s">
        <v>37050</v>
      </c>
      <c r="G604" s="135" t="s">
        <v>35808</v>
      </c>
      <c r="H604" s="135" t="s">
        <v>632</v>
      </c>
      <c r="I604" s="135"/>
      <c r="J604" s="135" t="s">
        <v>35053</v>
      </c>
      <c r="K604" s="135" t="s">
        <v>35809</v>
      </c>
      <c r="L604" s="163"/>
      <c r="M604" s="163"/>
      <c r="N604" s="163"/>
      <c r="O604" s="135" t="s">
        <v>647</v>
      </c>
    </row>
    <row r="605" spans="1:15" hidden="1">
      <c r="A605" s="135">
        <v>714</v>
      </c>
      <c r="B605" s="135" t="s">
        <v>37051</v>
      </c>
      <c r="C605" s="135" t="s">
        <v>37052</v>
      </c>
      <c r="D605" s="135" t="s">
        <v>3370</v>
      </c>
      <c r="E605" s="135" t="s">
        <v>3369</v>
      </c>
      <c r="F605" s="135" t="s">
        <v>37053</v>
      </c>
      <c r="G605" s="135" t="s">
        <v>35808</v>
      </c>
      <c r="H605" s="135" t="s">
        <v>632</v>
      </c>
      <c r="I605" s="135"/>
      <c r="J605" s="135" t="s">
        <v>35053</v>
      </c>
      <c r="K605" s="135" t="s">
        <v>35809</v>
      </c>
      <c r="L605" s="163"/>
      <c r="M605" s="163"/>
      <c r="N605" s="163"/>
      <c r="O605" s="135" t="s">
        <v>647</v>
      </c>
    </row>
    <row r="606" spans="1:15">
      <c r="A606" s="135">
        <v>715</v>
      </c>
      <c r="B606" s="135" t="s">
        <v>3393</v>
      </c>
      <c r="C606" s="135" t="s">
        <v>3392</v>
      </c>
      <c r="D606" s="135" t="s">
        <v>3370</v>
      </c>
      <c r="E606" s="135" t="s">
        <v>3369</v>
      </c>
      <c r="F606" s="135" t="s">
        <v>37054</v>
      </c>
      <c r="G606" s="135" t="s">
        <v>35819</v>
      </c>
      <c r="H606" s="135" t="s">
        <v>632</v>
      </c>
      <c r="I606" s="135"/>
      <c r="J606" s="135" t="s">
        <v>35053</v>
      </c>
      <c r="K606" s="135" t="s">
        <v>35823</v>
      </c>
      <c r="L606" s="163" t="s">
        <v>35068</v>
      </c>
      <c r="M606" s="163" t="s">
        <v>35118</v>
      </c>
      <c r="N606" s="163" t="s">
        <v>37055</v>
      </c>
      <c r="O606" s="135" t="s">
        <v>647</v>
      </c>
    </row>
    <row r="607" spans="1:15" hidden="1">
      <c r="A607" s="135">
        <v>716</v>
      </c>
      <c r="B607" s="135" t="s">
        <v>37056</v>
      </c>
      <c r="C607" s="135" t="s">
        <v>36580</v>
      </c>
      <c r="D607" s="135" t="s">
        <v>3370</v>
      </c>
      <c r="E607" s="135" t="s">
        <v>3369</v>
      </c>
      <c r="F607" s="135" t="s">
        <v>37057</v>
      </c>
      <c r="G607" s="135" t="s">
        <v>35808</v>
      </c>
      <c r="H607" s="135" t="s">
        <v>632</v>
      </c>
      <c r="I607" s="135"/>
      <c r="J607" s="135" t="s">
        <v>35053</v>
      </c>
      <c r="K607" s="135" t="s">
        <v>35823</v>
      </c>
      <c r="L607" s="163" t="s">
        <v>35068</v>
      </c>
      <c r="M607" s="163" t="s">
        <v>35118</v>
      </c>
      <c r="N607" s="163" t="s">
        <v>36132</v>
      </c>
      <c r="O607" s="135" t="s">
        <v>647</v>
      </c>
    </row>
    <row r="608" spans="1:15" hidden="1">
      <c r="A608" s="135">
        <v>717</v>
      </c>
      <c r="B608" s="135" t="s">
        <v>37058</v>
      </c>
      <c r="C608" s="135" t="s">
        <v>36555</v>
      </c>
      <c r="D608" s="135" t="s">
        <v>3370</v>
      </c>
      <c r="E608" s="135" t="s">
        <v>3369</v>
      </c>
      <c r="F608" s="135" t="s">
        <v>37059</v>
      </c>
      <c r="G608" s="135" t="s">
        <v>35808</v>
      </c>
      <c r="H608" s="135" t="s">
        <v>632</v>
      </c>
      <c r="I608" s="135"/>
      <c r="J608" s="135" t="s">
        <v>35053</v>
      </c>
      <c r="K608" s="135" t="s">
        <v>35809</v>
      </c>
      <c r="L608" s="163"/>
      <c r="M608" s="163"/>
      <c r="N608" s="163"/>
      <c r="O608" s="135" t="s">
        <v>647</v>
      </c>
    </row>
    <row r="609" spans="1:15" hidden="1">
      <c r="A609" s="135">
        <v>718</v>
      </c>
      <c r="B609" s="135" t="s">
        <v>37060</v>
      </c>
      <c r="C609" s="135" t="s">
        <v>36558</v>
      </c>
      <c r="D609" s="135" t="s">
        <v>3370</v>
      </c>
      <c r="E609" s="135" t="s">
        <v>3369</v>
      </c>
      <c r="F609" s="135" t="s">
        <v>37061</v>
      </c>
      <c r="G609" s="135" t="s">
        <v>35808</v>
      </c>
      <c r="H609" s="135" t="s">
        <v>632</v>
      </c>
      <c r="I609" s="135"/>
      <c r="J609" s="135" t="s">
        <v>35053</v>
      </c>
      <c r="K609" s="135" t="s">
        <v>35809</v>
      </c>
      <c r="L609" s="163"/>
      <c r="M609" s="163"/>
      <c r="N609" s="163"/>
      <c r="O609" s="135" t="s">
        <v>647</v>
      </c>
    </row>
    <row r="610" spans="1:15" hidden="1">
      <c r="A610" s="135">
        <v>719</v>
      </c>
      <c r="B610" s="135" t="s">
        <v>37062</v>
      </c>
      <c r="C610" s="135" t="s">
        <v>34577</v>
      </c>
      <c r="D610" s="135" t="s">
        <v>6321</v>
      </c>
      <c r="E610" s="135" t="s">
        <v>6320</v>
      </c>
      <c r="F610" s="135" t="s">
        <v>37063</v>
      </c>
      <c r="G610" s="135" t="s">
        <v>35808</v>
      </c>
      <c r="H610" s="135" t="s">
        <v>4370</v>
      </c>
      <c r="I610" s="135" t="s">
        <v>36461</v>
      </c>
      <c r="J610" s="135" t="s">
        <v>35053</v>
      </c>
      <c r="K610" s="135" t="s">
        <v>35809</v>
      </c>
      <c r="L610" s="163"/>
      <c r="M610" s="163"/>
      <c r="N610" s="163"/>
      <c r="O610" s="135" t="s">
        <v>647</v>
      </c>
    </row>
    <row r="611" spans="1:15" hidden="1">
      <c r="A611" s="135">
        <v>720</v>
      </c>
      <c r="B611" s="135" t="s">
        <v>37064</v>
      </c>
      <c r="C611" s="135" t="s">
        <v>36529</v>
      </c>
      <c r="D611" s="135" t="s">
        <v>6321</v>
      </c>
      <c r="E611" s="135" t="s">
        <v>6320</v>
      </c>
      <c r="F611" s="135" t="s">
        <v>37065</v>
      </c>
      <c r="G611" s="135" t="s">
        <v>35808</v>
      </c>
      <c r="H611" s="135" t="s">
        <v>4370</v>
      </c>
      <c r="I611" s="135" t="s">
        <v>36461</v>
      </c>
      <c r="J611" s="135" t="s">
        <v>35053</v>
      </c>
      <c r="K611" s="135" t="s">
        <v>35809</v>
      </c>
      <c r="L611" s="163"/>
      <c r="M611" s="163"/>
      <c r="N611" s="163"/>
      <c r="O611" s="135" t="s">
        <v>647</v>
      </c>
    </row>
    <row r="612" spans="1:15" hidden="1">
      <c r="A612" s="135">
        <v>721</v>
      </c>
      <c r="B612" s="135" t="s">
        <v>37066</v>
      </c>
      <c r="C612" s="135" t="s">
        <v>36532</v>
      </c>
      <c r="D612" s="135" t="s">
        <v>6321</v>
      </c>
      <c r="E612" s="135" t="s">
        <v>6320</v>
      </c>
      <c r="F612" s="135" t="s">
        <v>37067</v>
      </c>
      <c r="G612" s="135" t="s">
        <v>35808</v>
      </c>
      <c r="H612" s="135" t="s">
        <v>4370</v>
      </c>
      <c r="I612" s="135" t="s">
        <v>36461</v>
      </c>
      <c r="J612" s="135" t="s">
        <v>35053</v>
      </c>
      <c r="K612" s="135" t="s">
        <v>35809</v>
      </c>
      <c r="L612" s="163"/>
      <c r="M612" s="163"/>
      <c r="N612" s="163"/>
      <c r="O612" s="135" t="s">
        <v>647</v>
      </c>
    </row>
    <row r="613" spans="1:15" hidden="1">
      <c r="A613" s="135">
        <v>722</v>
      </c>
      <c r="B613" s="135" t="s">
        <v>37068</v>
      </c>
      <c r="C613" s="135" t="s">
        <v>36535</v>
      </c>
      <c r="D613" s="135" t="s">
        <v>6321</v>
      </c>
      <c r="E613" s="135" t="s">
        <v>6320</v>
      </c>
      <c r="F613" s="135" t="s">
        <v>37069</v>
      </c>
      <c r="G613" s="135" t="s">
        <v>35808</v>
      </c>
      <c r="H613" s="135" t="s">
        <v>4370</v>
      </c>
      <c r="I613" s="135" t="s">
        <v>36461</v>
      </c>
      <c r="J613" s="135" t="s">
        <v>35053</v>
      </c>
      <c r="K613" s="135" t="s">
        <v>35809</v>
      </c>
      <c r="L613" s="163"/>
      <c r="M613" s="163"/>
      <c r="N613" s="163"/>
      <c r="O613" s="135" t="s">
        <v>647</v>
      </c>
    </row>
    <row r="614" spans="1:15" hidden="1">
      <c r="A614" s="135">
        <v>723</v>
      </c>
      <c r="B614" s="135" t="s">
        <v>37070</v>
      </c>
      <c r="C614" s="135" t="s">
        <v>36538</v>
      </c>
      <c r="D614" s="135" t="s">
        <v>6321</v>
      </c>
      <c r="E614" s="135" t="s">
        <v>6320</v>
      </c>
      <c r="F614" s="135" t="s">
        <v>37071</v>
      </c>
      <c r="G614" s="135" t="s">
        <v>35808</v>
      </c>
      <c r="H614" s="135" t="s">
        <v>4370</v>
      </c>
      <c r="I614" s="135"/>
      <c r="J614" s="135" t="s">
        <v>35053</v>
      </c>
      <c r="K614" s="135" t="s">
        <v>35809</v>
      </c>
      <c r="L614" s="163"/>
      <c r="M614" s="163"/>
      <c r="N614" s="163"/>
      <c r="O614" s="135" t="s">
        <v>647</v>
      </c>
    </row>
    <row r="615" spans="1:15">
      <c r="A615" s="135">
        <v>725</v>
      </c>
      <c r="B615" s="135" t="s">
        <v>6323</v>
      </c>
      <c r="C615" s="135" t="s">
        <v>6322</v>
      </c>
      <c r="D615" s="135" t="s">
        <v>6321</v>
      </c>
      <c r="E615" s="135" t="s">
        <v>6320</v>
      </c>
      <c r="F615" s="135" t="s">
        <v>37072</v>
      </c>
      <c r="G615" s="135" t="s">
        <v>35819</v>
      </c>
      <c r="H615" s="135" t="s">
        <v>4370</v>
      </c>
      <c r="I615" s="135"/>
      <c r="J615" s="135" t="s">
        <v>35053</v>
      </c>
      <c r="K615" s="135" t="s">
        <v>35823</v>
      </c>
      <c r="L615" s="163" t="s">
        <v>35121</v>
      </c>
      <c r="M615" s="163" t="s">
        <v>35118</v>
      </c>
      <c r="N615" s="163" t="s">
        <v>37073</v>
      </c>
      <c r="O615" s="135" t="s">
        <v>647</v>
      </c>
    </row>
    <row r="616" spans="1:15">
      <c r="A616" s="135">
        <v>726</v>
      </c>
      <c r="B616" s="135" t="s">
        <v>6345</v>
      </c>
      <c r="C616" s="135" t="s">
        <v>6344</v>
      </c>
      <c r="D616" s="135" t="s">
        <v>6321</v>
      </c>
      <c r="E616" s="135" t="s">
        <v>6320</v>
      </c>
      <c r="F616" s="135" t="s">
        <v>37074</v>
      </c>
      <c r="G616" s="135" t="s">
        <v>35819</v>
      </c>
      <c r="H616" s="135" t="s">
        <v>4370</v>
      </c>
      <c r="I616" s="135"/>
      <c r="J616" s="135" t="s">
        <v>35053</v>
      </c>
      <c r="K616" s="135" t="s">
        <v>35823</v>
      </c>
      <c r="L616" s="163" t="s">
        <v>35121</v>
      </c>
      <c r="M616" s="163" t="s">
        <v>35118</v>
      </c>
      <c r="N616" s="163" t="s">
        <v>37075</v>
      </c>
      <c r="O616" s="135" t="s">
        <v>647</v>
      </c>
    </row>
    <row r="617" spans="1:15">
      <c r="A617" s="135">
        <v>727</v>
      </c>
      <c r="B617" s="135" t="s">
        <v>6374</v>
      </c>
      <c r="C617" s="135" t="s">
        <v>6373</v>
      </c>
      <c r="D617" s="135" t="s">
        <v>6321</v>
      </c>
      <c r="E617" s="135" t="s">
        <v>6320</v>
      </c>
      <c r="F617" s="135" t="s">
        <v>37076</v>
      </c>
      <c r="G617" s="135" t="s">
        <v>35819</v>
      </c>
      <c r="H617" s="135" t="s">
        <v>4370</v>
      </c>
      <c r="I617" s="135"/>
      <c r="J617" s="135" t="s">
        <v>35053</v>
      </c>
      <c r="K617" s="135" t="s">
        <v>35823</v>
      </c>
      <c r="L617" s="163" t="s">
        <v>35121</v>
      </c>
      <c r="M617" s="163" t="s">
        <v>35118</v>
      </c>
      <c r="N617" s="163" t="s">
        <v>37077</v>
      </c>
      <c r="O617" s="135" t="s">
        <v>647</v>
      </c>
    </row>
    <row r="618" spans="1:15">
      <c r="A618" s="135">
        <v>728</v>
      </c>
      <c r="B618" s="135" t="s">
        <v>6402</v>
      </c>
      <c r="C618" s="135" t="s">
        <v>6401</v>
      </c>
      <c r="D618" s="135" t="s">
        <v>6321</v>
      </c>
      <c r="E618" s="135" t="s">
        <v>6320</v>
      </c>
      <c r="F618" s="135" t="s">
        <v>37078</v>
      </c>
      <c r="G618" s="135" t="s">
        <v>35819</v>
      </c>
      <c r="H618" s="135" t="s">
        <v>4370</v>
      </c>
      <c r="I618" s="135"/>
      <c r="J618" s="135" t="s">
        <v>35053</v>
      </c>
      <c r="K618" s="135" t="s">
        <v>35823</v>
      </c>
      <c r="L618" s="163" t="s">
        <v>35121</v>
      </c>
      <c r="M618" s="163" t="s">
        <v>35118</v>
      </c>
      <c r="N618" s="163" t="s">
        <v>37079</v>
      </c>
      <c r="O618" s="135" t="s">
        <v>647</v>
      </c>
    </row>
    <row r="619" spans="1:15">
      <c r="A619" s="135">
        <v>729</v>
      </c>
      <c r="B619" s="135" t="s">
        <v>6430</v>
      </c>
      <c r="C619" s="135" t="s">
        <v>6429</v>
      </c>
      <c r="D619" s="135" t="s">
        <v>6321</v>
      </c>
      <c r="E619" s="135" t="s">
        <v>6320</v>
      </c>
      <c r="F619" s="135" t="s">
        <v>37080</v>
      </c>
      <c r="G619" s="135" t="s">
        <v>35819</v>
      </c>
      <c r="H619" s="135" t="s">
        <v>4370</v>
      </c>
      <c r="I619" s="135"/>
      <c r="J619" s="135" t="s">
        <v>35053</v>
      </c>
      <c r="K619" s="135" t="s">
        <v>35823</v>
      </c>
      <c r="L619" s="163" t="s">
        <v>35121</v>
      </c>
      <c r="M619" s="163" t="s">
        <v>35118</v>
      </c>
      <c r="N619" s="163" t="s">
        <v>37081</v>
      </c>
      <c r="O619" s="135" t="s">
        <v>647</v>
      </c>
    </row>
    <row r="620" spans="1:15">
      <c r="A620" s="135">
        <v>730</v>
      </c>
      <c r="B620" s="135" t="s">
        <v>6457</v>
      </c>
      <c r="C620" s="135" t="s">
        <v>5240</v>
      </c>
      <c r="D620" s="135" t="s">
        <v>6321</v>
      </c>
      <c r="E620" s="135" t="s">
        <v>6320</v>
      </c>
      <c r="F620" s="135" t="s">
        <v>37082</v>
      </c>
      <c r="G620" s="135" t="s">
        <v>35819</v>
      </c>
      <c r="H620" s="135" t="s">
        <v>4370</v>
      </c>
      <c r="I620" s="135"/>
      <c r="J620" s="135" t="s">
        <v>35053</v>
      </c>
      <c r="K620" s="135" t="s">
        <v>35823</v>
      </c>
      <c r="L620" s="163" t="s">
        <v>35121</v>
      </c>
      <c r="M620" s="163" t="s">
        <v>35118</v>
      </c>
      <c r="N620" s="163" t="s">
        <v>36823</v>
      </c>
      <c r="O620" s="135" t="s">
        <v>647</v>
      </c>
    </row>
    <row r="621" spans="1:15">
      <c r="A621" s="135">
        <v>731</v>
      </c>
      <c r="B621" s="135" t="s">
        <v>6472</v>
      </c>
      <c r="C621" s="135" t="s">
        <v>5256</v>
      </c>
      <c r="D621" s="135" t="s">
        <v>6321</v>
      </c>
      <c r="E621" s="135" t="s">
        <v>6320</v>
      </c>
      <c r="F621" s="135" t="s">
        <v>37083</v>
      </c>
      <c r="G621" s="135" t="s">
        <v>35819</v>
      </c>
      <c r="H621" s="135" t="s">
        <v>4370</v>
      </c>
      <c r="I621" s="135"/>
      <c r="J621" s="135" t="s">
        <v>35053</v>
      </c>
      <c r="K621" s="135" t="s">
        <v>35823</v>
      </c>
      <c r="L621" s="163" t="s">
        <v>35121</v>
      </c>
      <c r="M621" s="163" t="s">
        <v>35118</v>
      </c>
      <c r="N621" s="163" t="s">
        <v>37084</v>
      </c>
      <c r="O621" s="135" t="s">
        <v>647</v>
      </c>
    </row>
    <row r="622" spans="1:15">
      <c r="A622" s="135">
        <v>732</v>
      </c>
      <c r="B622" s="135" t="s">
        <v>6492</v>
      </c>
      <c r="C622" s="135" t="s">
        <v>6491</v>
      </c>
      <c r="D622" s="135" t="s">
        <v>6321</v>
      </c>
      <c r="E622" s="135" t="s">
        <v>6320</v>
      </c>
      <c r="F622" s="135" t="s">
        <v>37085</v>
      </c>
      <c r="G622" s="135" t="s">
        <v>35819</v>
      </c>
      <c r="H622" s="135" t="s">
        <v>4370</v>
      </c>
      <c r="I622" s="135"/>
      <c r="J622" s="135" t="s">
        <v>35053</v>
      </c>
      <c r="K622" s="135" t="s">
        <v>35809</v>
      </c>
      <c r="L622" s="163"/>
      <c r="M622" s="163"/>
      <c r="N622" s="163"/>
      <c r="O622" s="135" t="s">
        <v>647</v>
      </c>
    </row>
    <row r="623" spans="1:15">
      <c r="A623" s="135">
        <v>733</v>
      </c>
      <c r="B623" s="135" t="s">
        <v>6528</v>
      </c>
      <c r="C623" s="135" t="s">
        <v>5329</v>
      </c>
      <c r="D623" s="135" t="s">
        <v>6321</v>
      </c>
      <c r="E623" s="135" t="s">
        <v>6320</v>
      </c>
      <c r="F623" s="135" t="s">
        <v>37086</v>
      </c>
      <c r="G623" s="135" t="s">
        <v>35819</v>
      </c>
      <c r="H623" s="135" t="s">
        <v>4370</v>
      </c>
      <c r="I623" s="135"/>
      <c r="J623" s="135" t="s">
        <v>35053</v>
      </c>
      <c r="K623" s="135" t="s">
        <v>35823</v>
      </c>
      <c r="L623" s="163" t="s">
        <v>35121</v>
      </c>
      <c r="M623" s="163" t="s">
        <v>35118</v>
      </c>
      <c r="N623" s="163" t="s">
        <v>36834</v>
      </c>
      <c r="O623" s="135"/>
    </row>
    <row r="624" spans="1:15" hidden="1">
      <c r="A624" s="135">
        <v>734</v>
      </c>
      <c r="B624" s="135" t="s">
        <v>37087</v>
      </c>
      <c r="C624" s="135" t="s">
        <v>36838</v>
      </c>
      <c r="D624" s="135" t="s">
        <v>6321</v>
      </c>
      <c r="E624" s="135" t="s">
        <v>6320</v>
      </c>
      <c r="F624" s="135" t="s">
        <v>37088</v>
      </c>
      <c r="G624" s="135" t="s">
        <v>35808</v>
      </c>
      <c r="H624" s="135" t="s">
        <v>4370</v>
      </c>
      <c r="I624" s="135"/>
      <c r="J624" s="135" t="s">
        <v>35053</v>
      </c>
      <c r="K624" s="135" t="s">
        <v>35823</v>
      </c>
      <c r="L624" s="163" t="s">
        <v>35121</v>
      </c>
      <c r="M624" s="163" t="s">
        <v>35118</v>
      </c>
      <c r="N624" s="163" t="s">
        <v>37089</v>
      </c>
      <c r="O624" s="135" t="s">
        <v>647</v>
      </c>
    </row>
    <row r="625" spans="1:15">
      <c r="A625" s="135">
        <v>735</v>
      </c>
      <c r="B625" s="135" t="s">
        <v>6543</v>
      </c>
      <c r="C625" s="135" t="s">
        <v>5471</v>
      </c>
      <c r="D625" s="135" t="s">
        <v>6321</v>
      </c>
      <c r="E625" s="135" t="s">
        <v>6320</v>
      </c>
      <c r="F625" s="135" t="s">
        <v>37090</v>
      </c>
      <c r="G625" s="135" t="s">
        <v>35819</v>
      </c>
      <c r="H625" s="135" t="s">
        <v>4370</v>
      </c>
      <c r="I625" s="135"/>
      <c r="J625" s="135" t="s">
        <v>35053</v>
      </c>
      <c r="K625" s="135" t="s">
        <v>35823</v>
      </c>
      <c r="L625" s="163" t="s">
        <v>35121</v>
      </c>
      <c r="M625" s="163" t="s">
        <v>35118</v>
      </c>
      <c r="N625" s="163" t="s">
        <v>36850</v>
      </c>
      <c r="O625" s="135" t="s">
        <v>647</v>
      </c>
    </row>
    <row r="626" spans="1:15">
      <c r="A626" s="135">
        <v>736</v>
      </c>
      <c r="B626" s="135" t="s">
        <v>6558</v>
      </c>
      <c r="C626" s="135" t="s">
        <v>5493</v>
      </c>
      <c r="D626" s="135" t="s">
        <v>6321</v>
      </c>
      <c r="E626" s="135" t="s">
        <v>6320</v>
      </c>
      <c r="F626" s="135" t="s">
        <v>37091</v>
      </c>
      <c r="G626" s="135" t="s">
        <v>35819</v>
      </c>
      <c r="H626" s="135" t="s">
        <v>4370</v>
      </c>
      <c r="I626" s="135"/>
      <c r="J626" s="135" t="s">
        <v>35053</v>
      </c>
      <c r="K626" s="135" t="s">
        <v>35823</v>
      </c>
      <c r="L626" s="163" t="s">
        <v>35121</v>
      </c>
      <c r="M626" s="163" t="s">
        <v>35118</v>
      </c>
      <c r="N626" s="163" t="s">
        <v>36852</v>
      </c>
      <c r="O626" s="135" t="s">
        <v>647</v>
      </c>
    </row>
    <row r="627" spans="1:15">
      <c r="A627" s="135">
        <v>737</v>
      </c>
      <c r="B627" s="135" t="s">
        <v>6572</v>
      </c>
      <c r="C627" s="135" t="s">
        <v>5528</v>
      </c>
      <c r="D627" s="135" t="s">
        <v>6321</v>
      </c>
      <c r="E627" s="135" t="s">
        <v>6320</v>
      </c>
      <c r="F627" s="135" t="s">
        <v>37092</v>
      </c>
      <c r="G627" s="135" t="s">
        <v>35819</v>
      </c>
      <c r="H627" s="135" t="s">
        <v>4370</v>
      </c>
      <c r="I627" s="135"/>
      <c r="J627" s="135" t="s">
        <v>35053</v>
      </c>
      <c r="K627" s="135" t="s">
        <v>35823</v>
      </c>
      <c r="L627" s="163" t="s">
        <v>35121</v>
      </c>
      <c r="M627" s="163" t="s">
        <v>35118</v>
      </c>
      <c r="N627" s="163" t="s">
        <v>36854</v>
      </c>
      <c r="O627" s="135" t="s">
        <v>647</v>
      </c>
    </row>
    <row r="628" spans="1:15" hidden="1">
      <c r="A628" s="135">
        <v>738</v>
      </c>
      <c r="B628" s="135" t="s">
        <v>37093</v>
      </c>
      <c r="C628" s="135" t="s">
        <v>37094</v>
      </c>
      <c r="D628" s="135" t="s">
        <v>6321</v>
      </c>
      <c r="E628" s="135" t="s">
        <v>6320</v>
      </c>
      <c r="F628" s="135" t="s">
        <v>37095</v>
      </c>
      <c r="G628" s="135" t="s">
        <v>35808</v>
      </c>
      <c r="H628" s="135" t="s">
        <v>4370</v>
      </c>
      <c r="I628" s="135"/>
      <c r="J628" s="135" t="s">
        <v>35053</v>
      </c>
      <c r="K628" s="135" t="s">
        <v>35823</v>
      </c>
      <c r="L628" s="163" t="s">
        <v>35121</v>
      </c>
      <c r="M628" s="163" t="s">
        <v>35118</v>
      </c>
      <c r="N628" s="163" t="s">
        <v>37096</v>
      </c>
      <c r="O628" s="135" t="s">
        <v>647</v>
      </c>
    </row>
    <row r="629" spans="1:15">
      <c r="A629" s="135">
        <v>740</v>
      </c>
      <c r="B629" s="135" t="s">
        <v>6607</v>
      </c>
      <c r="C629" s="135" t="s">
        <v>6606</v>
      </c>
      <c r="D629" s="135" t="s">
        <v>6321</v>
      </c>
      <c r="E629" s="135" t="s">
        <v>6320</v>
      </c>
      <c r="F629" s="135" t="s">
        <v>37097</v>
      </c>
      <c r="G629" s="135" t="s">
        <v>35819</v>
      </c>
      <c r="H629" s="135" t="s">
        <v>4370</v>
      </c>
      <c r="I629" s="135"/>
      <c r="J629" s="135" t="s">
        <v>35053</v>
      </c>
      <c r="K629" s="135" t="s">
        <v>35823</v>
      </c>
      <c r="L629" s="163" t="s">
        <v>35121</v>
      </c>
      <c r="M629" s="163" t="s">
        <v>35118</v>
      </c>
      <c r="N629" s="163" t="s">
        <v>37098</v>
      </c>
      <c r="O629" s="135" t="s">
        <v>647</v>
      </c>
    </row>
    <row r="630" spans="1:15" hidden="1">
      <c r="A630" s="135">
        <v>741</v>
      </c>
      <c r="B630" s="135" t="s">
        <v>37099</v>
      </c>
      <c r="C630" s="135" t="s">
        <v>36689</v>
      </c>
      <c r="D630" s="135" t="s">
        <v>6321</v>
      </c>
      <c r="E630" s="135" t="s">
        <v>6320</v>
      </c>
      <c r="F630" s="135" t="s">
        <v>37100</v>
      </c>
      <c r="G630" s="135" t="s">
        <v>35808</v>
      </c>
      <c r="H630" s="135" t="s">
        <v>4370</v>
      </c>
      <c r="I630" s="135"/>
      <c r="J630" s="135" t="s">
        <v>35053</v>
      </c>
      <c r="K630" s="135" t="s">
        <v>35809</v>
      </c>
      <c r="L630" s="163"/>
      <c r="M630" s="163"/>
      <c r="N630" s="163"/>
      <c r="O630" s="135" t="s">
        <v>647</v>
      </c>
    </row>
    <row r="631" spans="1:15">
      <c r="A631" s="135">
        <v>742</v>
      </c>
      <c r="B631" s="135" t="s">
        <v>6634</v>
      </c>
      <c r="C631" s="135" t="s">
        <v>5724</v>
      </c>
      <c r="D631" s="135" t="s">
        <v>6321</v>
      </c>
      <c r="E631" s="135" t="s">
        <v>6320</v>
      </c>
      <c r="F631" s="135" t="s">
        <v>37101</v>
      </c>
      <c r="G631" s="135" t="s">
        <v>35819</v>
      </c>
      <c r="H631" s="135" t="s">
        <v>4370</v>
      </c>
      <c r="I631" s="135"/>
      <c r="J631" s="135" t="s">
        <v>35053</v>
      </c>
      <c r="K631" s="135" t="s">
        <v>35823</v>
      </c>
      <c r="L631" s="163" t="s">
        <v>35121</v>
      </c>
      <c r="M631" s="163" t="s">
        <v>35118</v>
      </c>
      <c r="N631" s="163" t="s">
        <v>37102</v>
      </c>
      <c r="O631" s="135" t="s">
        <v>647</v>
      </c>
    </row>
    <row r="632" spans="1:15">
      <c r="A632" s="135">
        <v>743</v>
      </c>
      <c r="B632" s="135" t="s">
        <v>6655</v>
      </c>
      <c r="C632" s="135" t="s">
        <v>5747</v>
      </c>
      <c r="D632" s="135" t="s">
        <v>6321</v>
      </c>
      <c r="E632" s="135" t="s">
        <v>6320</v>
      </c>
      <c r="F632" s="135" t="s">
        <v>37103</v>
      </c>
      <c r="G632" s="135" t="s">
        <v>35819</v>
      </c>
      <c r="H632" s="135" t="s">
        <v>4370</v>
      </c>
      <c r="I632" s="135"/>
      <c r="J632" s="135" t="s">
        <v>35053</v>
      </c>
      <c r="K632" s="135" t="s">
        <v>35823</v>
      </c>
      <c r="L632" s="163" t="s">
        <v>35121</v>
      </c>
      <c r="M632" s="163" t="s">
        <v>35118</v>
      </c>
      <c r="N632" s="163" t="s">
        <v>37104</v>
      </c>
      <c r="O632" s="135" t="s">
        <v>647</v>
      </c>
    </row>
    <row r="633" spans="1:15">
      <c r="A633" s="135">
        <v>744</v>
      </c>
      <c r="B633" s="135" t="s">
        <v>6669</v>
      </c>
      <c r="C633" s="135" t="s">
        <v>5785</v>
      </c>
      <c r="D633" s="135" t="s">
        <v>6321</v>
      </c>
      <c r="E633" s="135" t="s">
        <v>6320</v>
      </c>
      <c r="F633" s="135" t="s">
        <v>37105</v>
      </c>
      <c r="G633" s="135" t="s">
        <v>35819</v>
      </c>
      <c r="H633" s="135" t="s">
        <v>4370</v>
      </c>
      <c r="I633" s="135"/>
      <c r="J633" s="135" t="s">
        <v>35053</v>
      </c>
      <c r="K633" s="135" t="s">
        <v>35823</v>
      </c>
      <c r="L633" s="163" t="s">
        <v>35121</v>
      </c>
      <c r="M633" s="163" t="s">
        <v>35118</v>
      </c>
      <c r="N633" s="163" t="s">
        <v>36876</v>
      </c>
      <c r="O633" s="135" t="s">
        <v>647</v>
      </c>
    </row>
    <row r="634" spans="1:15">
      <c r="A634" s="135">
        <v>745</v>
      </c>
      <c r="B634" s="135" t="s">
        <v>6676</v>
      </c>
      <c r="C634" s="135" t="s">
        <v>5807</v>
      </c>
      <c r="D634" s="135" t="s">
        <v>6321</v>
      </c>
      <c r="E634" s="135" t="s">
        <v>6320</v>
      </c>
      <c r="F634" s="135" t="s">
        <v>37106</v>
      </c>
      <c r="G634" s="135" t="s">
        <v>35819</v>
      </c>
      <c r="H634" s="135" t="s">
        <v>4370</v>
      </c>
      <c r="I634" s="135"/>
      <c r="J634" s="135" t="s">
        <v>35053</v>
      </c>
      <c r="K634" s="135" t="s">
        <v>35823</v>
      </c>
      <c r="L634" s="163" t="s">
        <v>35121</v>
      </c>
      <c r="M634" s="163" t="s">
        <v>35118</v>
      </c>
      <c r="N634" s="163" t="s">
        <v>36878</v>
      </c>
      <c r="O634" s="135" t="s">
        <v>647</v>
      </c>
    </row>
    <row r="635" spans="1:15" hidden="1">
      <c r="A635" s="135">
        <v>746</v>
      </c>
      <c r="B635" s="135" t="s">
        <v>37107</v>
      </c>
      <c r="C635" s="135" t="s">
        <v>36892</v>
      </c>
      <c r="D635" s="135" t="s">
        <v>6321</v>
      </c>
      <c r="E635" s="135" t="s">
        <v>6320</v>
      </c>
      <c r="F635" s="135" t="s">
        <v>37108</v>
      </c>
      <c r="G635" s="135" t="s">
        <v>35808</v>
      </c>
      <c r="H635" s="135" t="s">
        <v>4370</v>
      </c>
      <c r="I635" s="135"/>
      <c r="J635" s="135" t="s">
        <v>35053</v>
      </c>
      <c r="K635" s="135" t="s">
        <v>35823</v>
      </c>
      <c r="L635" s="163" t="s">
        <v>35121</v>
      </c>
      <c r="M635" s="163" t="s">
        <v>35118</v>
      </c>
      <c r="N635" s="163" t="s">
        <v>37109</v>
      </c>
      <c r="O635" s="135" t="s">
        <v>647</v>
      </c>
    </row>
    <row r="636" spans="1:15">
      <c r="A636" s="135">
        <v>747</v>
      </c>
      <c r="B636" s="135" t="s">
        <v>6692</v>
      </c>
      <c r="C636" s="135" t="s">
        <v>6691</v>
      </c>
      <c r="D636" s="135" t="s">
        <v>6321</v>
      </c>
      <c r="E636" s="135" t="s">
        <v>6320</v>
      </c>
      <c r="F636" s="135" t="s">
        <v>37110</v>
      </c>
      <c r="G636" s="135" t="s">
        <v>35819</v>
      </c>
      <c r="H636" s="135" t="s">
        <v>4370</v>
      </c>
      <c r="I636" s="135"/>
      <c r="J636" s="135" t="s">
        <v>35053</v>
      </c>
      <c r="K636" s="135" t="s">
        <v>35809</v>
      </c>
      <c r="L636" s="163"/>
      <c r="M636" s="163"/>
      <c r="N636" s="163"/>
      <c r="O636" s="135" t="s">
        <v>647</v>
      </c>
    </row>
    <row r="637" spans="1:15" hidden="1">
      <c r="A637" s="135">
        <v>748</v>
      </c>
      <c r="B637" s="135" t="s">
        <v>37111</v>
      </c>
      <c r="C637" s="135" t="s">
        <v>36911</v>
      </c>
      <c r="D637" s="135" t="s">
        <v>6321</v>
      </c>
      <c r="E637" s="135" t="s">
        <v>6320</v>
      </c>
      <c r="F637" s="135" t="s">
        <v>37112</v>
      </c>
      <c r="G637" s="135" t="s">
        <v>35808</v>
      </c>
      <c r="H637" s="135" t="s">
        <v>4370</v>
      </c>
      <c r="I637" s="135" t="s">
        <v>36461</v>
      </c>
      <c r="J637" s="135" t="s">
        <v>35053</v>
      </c>
      <c r="K637" s="135" t="s">
        <v>35809</v>
      </c>
      <c r="L637" s="163"/>
      <c r="M637" s="163"/>
      <c r="N637" s="163"/>
      <c r="O637" s="135" t="s">
        <v>647</v>
      </c>
    </row>
    <row r="638" spans="1:15">
      <c r="A638" s="135">
        <v>750</v>
      </c>
      <c r="B638" s="135" t="s">
        <v>6722</v>
      </c>
      <c r="C638" s="135" t="s">
        <v>6721</v>
      </c>
      <c r="D638" s="135" t="s">
        <v>6321</v>
      </c>
      <c r="E638" s="135" t="s">
        <v>6320</v>
      </c>
      <c r="F638" s="135" t="s">
        <v>37113</v>
      </c>
      <c r="G638" s="135" t="s">
        <v>35819</v>
      </c>
      <c r="H638" s="135" t="s">
        <v>4370</v>
      </c>
      <c r="I638" s="135"/>
      <c r="J638" s="135" t="s">
        <v>35053</v>
      </c>
      <c r="K638" s="135" t="s">
        <v>35823</v>
      </c>
      <c r="L638" s="163" t="s">
        <v>35121</v>
      </c>
      <c r="M638" s="163" t="s">
        <v>35118</v>
      </c>
      <c r="N638" s="163" t="s">
        <v>37114</v>
      </c>
      <c r="O638" s="135" t="s">
        <v>647</v>
      </c>
    </row>
    <row r="639" spans="1:15">
      <c r="A639" s="135">
        <v>751</v>
      </c>
      <c r="B639" s="135" t="s">
        <v>6749</v>
      </c>
      <c r="C639" s="135" t="s">
        <v>6114</v>
      </c>
      <c r="D639" s="135" t="s">
        <v>6321</v>
      </c>
      <c r="E639" s="135" t="s">
        <v>6320</v>
      </c>
      <c r="F639" s="135" t="s">
        <v>37115</v>
      </c>
      <c r="G639" s="135" t="s">
        <v>35819</v>
      </c>
      <c r="H639" s="135" t="s">
        <v>4370</v>
      </c>
      <c r="I639" s="135"/>
      <c r="J639" s="135" t="s">
        <v>35053</v>
      </c>
      <c r="K639" s="135" t="s">
        <v>35809</v>
      </c>
      <c r="L639" s="163"/>
      <c r="M639" s="163"/>
      <c r="N639" s="163"/>
      <c r="O639" s="135" t="s">
        <v>647</v>
      </c>
    </row>
    <row r="640" spans="1:15" hidden="1">
      <c r="A640" s="135">
        <v>752</v>
      </c>
      <c r="B640" s="135" t="s">
        <v>37116</v>
      </c>
      <c r="C640" s="135" t="s">
        <v>36555</v>
      </c>
      <c r="D640" s="135" t="s">
        <v>6321</v>
      </c>
      <c r="E640" s="135" t="s">
        <v>6320</v>
      </c>
      <c r="F640" s="135" t="s">
        <v>37117</v>
      </c>
      <c r="G640" s="135" t="s">
        <v>35808</v>
      </c>
      <c r="H640" s="135" t="s">
        <v>4370</v>
      </c>
      <c r="I640" s="135"/>
      <c r="J640" s="135" t="s">
        <v>35053</v>
      </c>
      <c r="K640" s="135" t="s">
        <v>35809</v>
      </c>
      <c r="L640" s="163"/>
      <c r="M640" s="163"/>
      <c r="N640" s="163"/>
      <c r="O640" s="135" t="s">
        <v>647</v>
      </c>
    </row>
    <row r="641" spans="1:15" hidden="1">
      <c r="A641" s="135">
        <v>753</v>
      </c>
      <c r="B641" s="135" t="s">
        <v>37118</v>
      </c>
      <c r="C641" s="135" t="s">
        <v>36558</v>
      </c>
      <c r="D641" s="135" t="s">
        <v>6321</v>
      </c>
      <c r="E641" s="135" t="s">
        <v>6320</v>
      </c>
      <c r="F641" s="135" t="s">
        <v>37119</v>
      </c>
      <c r="G641" s="135" t="s">
        <v>35808</v>
      </c>
      <c r="H641" s="135" t="s">
        <v>4370</v>
      </c>
      <c r="I641" s="135" t="s">
        <v>36461</v>
      </c>
      <c r="J641" s="135" t="s">
        <v>35053</v>
      </c>
      <c r="K641" s="135" t="s">
        <v>35809</v>
      </c>
      <c r="L641" s="163"/>
      <c r="M641" s="163"/>
      <c r="N641" s="163"/>
      <c r="O641" s="135" t="s">
        <v>647</v>
      </c>
    </row>
    <row r="642" spans="1:15" hidden="1">
      <c r="A642" s="135">
        <v>754</v>
      </c>
      <c r="B642" s="135" t="s">
        <v>37120</v>
      </c>
      <c r="C642" s="135" t="s">
        <v>34577</v>
      </c>
      <c r="D642" s="135" t="s">
        <v>3401</v>
      </c>
      <c r="E642" s="135" t="s">
        <v>3400</v>
      </c>
      <c r="F642" s="135" t="s">
        <v>37121</v>
      </c>
      <c r="G642" s="135" t="s">
        <v>35808</v>
      </c>
      <c r="H642" s="135" t="s">
        <v>632</v>
      </c>
      <c r="I642" s="135"/>
      <c r="J642" s="135" t="s">
        <v>35053</v>
      </c>
      <c r="K642" s="135" t="s">
        <v>35809</v>
      </c>
      <c r="L642" s="163"/>
      <c r="M642" s="163"/>
      <c r="N642" s="163"/>
      <c r="O642" s="135" t="s">
        <v>647</v>
      </c>
    </row>
    <row r="643" spans="1:15" hidden="1">
      <c r="A643" s="135">
        <v>755</v>
      </c>
      <c r="B643" s="135" t="s">
        <v>37122</v>
      </c>
      <c r="C643" s="135" t="s">
        <v>36529</v>
      </c>
      <c r="D643" s="135" t="s">
        <v>3401</v>
      </c>
      <c r="E643" s="135" t="s">
        <v>3400</v>
      </c>
      <c r="F643" s="135" t="s">
        <v>37123</v>
      </c>
      <c r="G643" s="135" t="s">
        <v>35808</v>
      </c>
      <c r="H643" s="135" t="s">
        <v>632</v>
      </c>
      <c r="I643" s="135"/>
      <c r="J643" s="135" t="s">
        <v>35053</v>
      </c>
      <c r="K643" s="135" t="s">
        <v>35809</v>
      </c>
      <c r="L643" s="163"/>
      <c r="M643" s="163"/>
      <c r="N643" s="163"/>
      <c r="O643" s="135" t="s">
        <v>647</v>
      </c>
    </row>
    <row r="644" spans="1:15" hidden="1">
      <c r="A644" s="135">
        <v>756</v>
      </c>
      <c r="B644" s="135" t="s">
        <v>37124</v>
      </c>
      <c r="C644" s="135" t="s">
        <v>36532</v>
      </c>
      <c r="D644" s="135" t="s">
        <v>3401</v>
      </c>
      <c r="E644" s="135" t="s">
        <v>3400</v>
      </c>
      <c r="F644" s="135" t="s">
        <v>37125</v>
      </c>
      <c r="G644" s="135" t="s">
        <v>35808</v>
      </c>
      <c r="H644" s="135" t="s">
        <v>632</v>
      </c>
      <c r="I644" s="135"/>
      <c r="J644" s="135" t="s">
        <v>35053</v>
      </c>
      <c r="K644" s="135" t="s">
        <v>35809</v>
      </c>
      <c r="L644" s="163"/>
      <c r="M644" s="163"/>
      <c r="N644" s="163"/>
      <c r="O644" s="135" t="s">
        <v>647</v>
      </c>
    </row>
    <row r="645" spans="1:15" hidden="1">
      <c r="A645" s="135">
        <v>757</v>
      </c>
      <c r="B645" s="135" t="s">
        <v>37126</v>
      </c>
      <c r="C645" s="135" t="s">
        <v>36535</v>
      </c>
      <c r="D645" s="135" t="s">
        <v>3401</v>
      </c>
      <c r="E645" s="135" t="s">
        <v>3400</v>
      </c>
      <c r="F645" s="135" t="s">
        <v>37127</v>
      </c>
      <c r="G645" s="135" t="s">
        <v>35808</v>
      </c>
      <c r="H645" s="135" t="s">
        <v>632</v>
      </c>
      <c r="I645" s="135"/>
      <c r="J645" s="135" t="s">
        <v>35053</v>
      </c>
      <c r="K645" s="135" t="s">
        <v>35809</v>
      </c>
      <c r="L645" s="163"/>
      <c r="M645" s="163"/>
      <c r="N645" s="163"/>
      <c r="O645" s="135" t="s">
        <v>647</v>
      </c>
    </row>
    <row r="646" spans="1:15" hidden="1">
      <c r="A646" s="135">
        <v>758</v>
      </c>
      <c r="B646" s="135" t="s">
        <v>37128</v>
      </c>
      <c r="C646" s="135" t="s">
        <v>36538</v>
      </c>
      <c r="D646" s="135" t="s">
        <v>3401</v>
      </c>
      <c r="E646" s="135" t="s">
        <v>3400</v>
      </c>
      <c r="F646" s="135" t="s">
        <v>37129</v>
      </c>
      <c r="G646" s="135" t="s">
        <v>35808</v>
      </c>
      <c r="H646" s="135" t="s">
        <v>632</v>
      </c>
      <c r="I646" s="135"/>
      <c r="J646" s="135" t="s">
        <v>35053</v>
      </c>
      <c r="K646" s="135" t="s">
        <v>35809</v>
      </c>
      <c r="L646" s="163"/>
      <c r="M646" s="163"/>
      <c r="N646" s="163"/>
      <c r="O646" s="135" t="s">
        <v>647</v>
      </c>
    </row>
    <row r="647" spans="1:15">
      <c r="A647" s="135">
        <v>760</v>
      </c>
      <c r="B647" s="135" t="s">
        <v>3402</v>
      </c>
      <c r="C647" s="135" t="s">
        <v>2941</v>
      </c>
      <c r="D647" s="135" t="s">
        <v>3401</v>
      </c>
      <c r="E647" s="135" t="s">
        <v>3400</v>
      </c>
      <c r="F647" s="135" t="s">
        <v>37130</v>
      </c>
      <c r="G647" s="135" t="s">
        <v>35819</v>
      </c>
      <c r="H647" s="135" t="s">
        <v>632</v>
      </c>
      <c r="I647" s="135"/>
      <c r="J647" s="135" t="s">
        <v>35053</v>
      </c>
      <c r="K647" s="135" t="s">
        <v>35823</v>
      </c>
      <c r="L647" s="163" t="s">
        <v>35068</v>
      </c>
      <c r="M647" s="163" t="s">
        <v>35118</v>
      </c>
      <c r="N647" s="163" t="s">
        <v>36655</v>
      </c>
      <c r="O647" s="135" t="s">
        <v>647</v>
      </c>
    </row>
    <row r="648" spans="1:15">
      <c r="A648" s="135">
        <v>761</v>
      </c>
      <c r="B648" s="135" t="s">
        <v>3436</v>
      </c>
      <c r="C648" s="135" t="s">
        <v>2977</v>
      </c>
      <c r="D648" s="135" t="s">
        <v>3401</v>
      </c>
      <c r="E648" s="135" t="s">
        <v>3400</v>
      </c>
      <c r="F648" s="135" t="s">
        <v>37131</v>
      </c>
      <c r="G648" s="135" t="s">
        <v>35819</v>
      </c>
      <c r="H648" s="135" t="s">
        <v>632</v>
      </c>
      <c r="I648" s="135"/>
      <c r="J648" s="135" t="s">
        <v>35053</v>
      </c>
      <c r="K648" s="135" t="s">
        <v>35823</v>
      </c>
      <c r="L648" s="163" t="s">
        <v>35068</v>
      </c>
      <c r="M648" s="163" t="s">
        <v>35118</v>
      </c>
      <c r="N648" s="163" t="s">
        <v>30</v>
      </c>
      <c r="O648" s="135" t="s">
        <v>647</v>
      </c>
    </row>
    <row r="649" spans="1:15" hidden="1">
      <c r="A649" s="135">
        <v>762</v>
      </c>
      <c r="B649" s="135" t="s">
        <v>37132</v>
      </c>
      <c r="C649" s="135" t="s">
        <v>37133</v>
      </c>
      <c r="D649" s="135" t="s">
        <v>3401</v>
      </c>
      <c r="E649" s="135" t="s">
        <v>3400</v>
      </c>
      <c r="F649" s="135" t="s">
        <v>37134</v>
      </c>
      <c r="G649" s="135" t="s">
        <v>35808</v>
      </c>
      <c r="H649" s="135" t="s">
        <v>632</v>
      </c>
      <c r="I649" s="135"/>
      <c r="J649" s="135" t="s">
        <v>35053</v>
      </c>
      <c r="K649" s="135" t="s">
        <v>35823</v>
      </c>
      <c r="L649" s="163" t="s">
        <v>35068</v>
      </c>
      <c r="M649" s="163" t="s">
        <v>35118</v>
      </c>
      <c r="N649" s="163" t="s">
        <v>37135</v>
      </c>
      <c r="O649" s="135" t="s">
        <v>647</v>
      </c>
    </row>
    <row r="650" spans="1:15" hidden="1">
      <c r="A650" s="135">
        <v>763</v>
      </c>
      <c r="B650" s="135" t="s">
        <v>37136</v>
      </c>
      <c r="C650" s="135" t="s">
        <v>36555</v>
      </c>
      <c r="D650" s="135" t="s">
        <v>3401</v>
      </c>
      <c r="E650" s="135" t="s">
        <v>3400</v>
      </c>
      <c r="F650" s="135" t="s">
        <v>37137</v>
      </c>
      <c r="G650" s="135" t="s">
        <v>35808</v>
      </c>
      <c r="H650" s="135" t="s">
        <v>632</v>
      </c>
      <c r="I650" s="135"/>
      <c r="J650" s="135" t="s">
        <v>35053</v>
      </c>
      <c r="K650" s="135" t="s">
        <v>35809</v>
      </c>
      <c r="L650" s="163"/>
      <c r="M650" s="163"/>
      <c r="N650" s="163"/>
      <c r="O650" s="135" t="s">
        <v>647</v>
      </c>
    </row>
    <row r="651" spans="1:15" hidden="1">
      <c r="A651" s="135">
        <v>764</v>
      </c>
      <c r="B651" s="135" t="s">
        <v>37138</v>
      </c>
      <c r="C651" s="135" t="s">
        <v>36558</v>
      </c>
      <c r="D651" s="135" t="s">
        <v>3401</v>
      </c>
      <c r="E651" s="135" t="s">
        <v>3400</v>
      </c>
      <c r="F651" s="135" t="s">
        <v>37139</v>
      </c>
      <c r="G651" s="135" t="s">
        <v>35808</v>
      </c>
      <c r="H651" s="135" t="s">
        <v>632</v>
      </c>
      <c r="I651" s="135"/>
      <c r="J651" s="135" t="s">
        <v>35053</v>
      </c>
      <c r="K651" s="135" t="s">
        <v>35809</v>
      </c>
      <c r="L651" s="163"/>
      <c r="M651" s="163"/>
      <c r="N651" s="163"/>
      <c r="O651" s="135" t="s">
        <v>647</v>
      </c>
    </row>
    <row r="652" spans="1:15" hidden="1">
      <c r="A652" s="135">
        <v>765</v>
      </c>
      <c r="B652" s="135" t="s">
        <v>37140</v>
      </c>
      <c r="C652" s="135" t="s">
        <v>34577</v>
      </c>
      <c r="D652" s="135" t="s">
        <v>3471</v>
      </c>
      <c r="E652" s="135" t="s">
        <v>3470</v>
      </c>
      <c r="F652" s="135" t="s">
        <v>37141</v>
      </c>
      <c r="G652" s="135" t="s">
        <v>35808</v>
      </c>
      <c r="H652" s="135" t="s">
        <v>632</v>
      </c>
      <c r="I652" s="135"/>
      <c r="J652" s="135" t="s">
        <v>35053</v>
      </c>
      <c r="K652" s="135" t="s">
        <v>35809</v>
      </c>
      <c r="L652" s="163"/>
      <c r="M652" s="163"/>
      <c r="N652" s="163"/>
      <c r="O652" s="135" t="s">
        <v>647</v>
      </c>
    </row>
    <row r="653" spans="1:15" hidden="1">
      <c r="A653" s="135">
        <v>766</v>
      </c>
      <c r="B653" s="135" t="s">
        <v>37142</v>
      </c>
      <c r="C653" s="135" t="s">
        <v>36529</v>
      </c>
      <c r="D653" s="135" t="s">
        <v>3471</v>
      </c>
      <c r="E653" s="135" t="s">
        <v>3470</v>
      </c>
      <c r="F653" s="135" t="s">
        <v>37143</v>
      </c>
      <c r="G653" s="135" t="s">
        <v>35808</v>
      </c>
      <c r="H653" s="135" t="s">
        <v>632</v>
      </c>
      <c r="I653" s="135"/>
      <c r="J653" s="135" t="s">
        <v>35053</v>
      </c>
      <c r="K653" s="135" t="s">
        <v>35809</v>
      </c>
      <c r="L653" s="163"/>
      <c r="M653" s="163"/>
      <c r="N653" s="163"/>
      <c r="O653" s="135" t="s">
        <v>647</v>
      </c>
    </row>
    <row r="654" spans="1:15" hidden="1">
      <c r="A654" s="135">
        <v>767</v>
      </c>
      <c r="B654" s="135" t="s">
        <v>37144</v>
      </c>
      <c r="C654" s="135" t="s">
        <v>36532</v>
      </c>
      <c r="D654" s="135" t="s">
        <v>3471</v>
      </c>
      <c r="E654" s="135" t="s">
        <v>3470</v>
      </c>
      <c r="F654" s="135" t="s">
        <v>37145</v>
      </c>
      <c r="G654" s="135" t="s">
        <v>35808</v>
      </c>
      <c r="H654" s="135" t="s">
        <v>632</v>
      </c>
      <c r="I654" s="135"/>
      <c r="J654" s="135" t="s">
        <v>35053</v>
      </c>
      <c r="K654" s="135" t="s">
        <v>35809</v>
      </c>
      <c r="L654" s="163"/>
      <c r="M654" s="163"/>
      <c r="N654" s="163"/>
      <c r="O654" s="135" t="s">
        <v>647</v>
      </c>
    </row>
    <row r="655" spans="1:15" hidden="1">
      <c r="A655" s="135">
        <v>768</v>
      </c>
      <c r="B655" s="135" t="s">
        <v>37146</v>
      </c>
      <c r="C655" s="135" t="s">
        <v>36535</v>
      </c>
      <c r="D655" s="135" t="s">
        <v>3471</v>
      </c>
      <c r="E655" s="135" t="s">
        <v>3470</v>
      </c>
      <c r="F655" s="135" t="s">
        <v>37147</v>
      </c>
      <c r="G655" s="135" t="s">
        <v>35808</v>
      </c>
      <c r="H655" s="135" t="s">
        <v>632</v>
      </c>
      <c r="I655" s="135"/>
      <c r="J655" s="135" t="s">
        <v>35053</v>
      </c>
      <c r="K655" s="135" t="s">
        <v>35809</v>
      </c>
      <c r="L655" s="163"/>
      <c r="M655" s="163"/>
      <c r="N655" s="163"/>
      <c r="O655" s="135" t="s">
        <v>647</v>
      </c>
    </row>
    <row r="656" spans="1:15" hidden="1">
      <c r="A656" s="135">
        <v>769</v>
      </c>
      <c r="B656" s="135" t="s">
        <v>37148</v>
      </c>
      <c r="C656" s="135" t="s">
        <v>36538</v>
      </c>
      <c r="D656" s="135" t="s">
        <v>3471</v>
      </c>
      <c r="E656" s="135" t="s">
        <v>3470</v>
      </c>
      <c r="F656" s="135" t="s">
        <v>37149</v>
      </c>
      <c r="G656" s="135" t="s">
        <v>35808</v>
      </c>
      <c r="H656" s="135" t="s">
        <v>632</v>
      </c>
      <c r="I656" s="135"/>
      <c r="J656" s="135" t="s">
        <v>35053</v>
      </c>
      <c r="K656" s="135" t="s">
        <v>35809</v>
      </c>
      <c r="L656" s="163"/>
      <c r="M656" s="163"/>
      <c r="N656" s="163"/>
      <c r="O656" s="135" t="s">
        <v>647</v>
      </c>
    </row>
    <row r="657" spans="1:15">
      <c r="A657" s="135">
        <v>770</v>
      </c>
      <c r="B657" s="135" t="s">
        <v>3473</v>
      </c>
      <c r="C657" s="135" t="s">
        <v>3472</v>
      </c>
      <c r="D657" s="135" t="s">
        <v>3471</v>
      </c>
      <c r="E657" s="135" t="s">
        <v>3470</v>
      </c>
      <c r="F657" s="135" t="s">
        <v>37150</v>
      </c>
      <c r="G657" s="135" t="s">
        <v>35819</v>
      </c>
      <c r="H657" s="135" t="s">
        <v>632</v>
      </c>
      <c r="I657" s="135"/>
      <c r="J657" s="135" t="s">
        <v>35053</v>
      </c>
      <c r="K657" s="135" t="s">
        <v>35823</v>
      </c>
      <c r="L657" s="163" t="s">
        <v>35068</v>
      </c>
      <c r="M657" s="163" t="s">
        <v>35118</v>
      </c>
      <c r="N657" s="163" t="s">
        <v>37151</v>
      </c>
      <c r="O657" s="135" t="s">
        <v>647</v>
      </c>
    </row>
    <row r="658" spans="1:15" hidden="1">
      <c r="A658" s="135">
        <v>771</v>
      </c>
      <c r="B658" s="135" t="s">
        <v>37152</v>
      </c>
      <c r="C658" s="135" t="s">
        <v>37153</v>
      </c>
      <c r="D658" s="135" t="s">
        <v>3471</v>
      </c>
      <c r="E658" s="135" t="s">
        <v>3470</v>
      </c>
      <c r="F658" s="135" t="s">
        <v>37154</v>
      </c>
      <c r="G658" s="135" t="s">
        <v>35808</v>
      </c>
      <c r="H658" s="135" t="s">
        <v>632</v>
      </c>
      <c r="I658" s="135"/>
      <c r="J658" s="135" t="s">
        <v>35053</v>
      </c>
      <c r="K658" s="135" t="s">
        <v>35809</v>
      </c>
      <c r="L658" s="163"/>
      <c r="M658" s="163"/>
      <c r="N658" s="163"/>
      <c r="O658" s="135" t="s">
        <v>647</v>
      </c>
    </row>
    <row r="659" spans="1:15">
      <c r="A659" s="135">
        <v>772</v>
      </c>
      <c r="B659" s="135" t="s">
        <v>3487</v>
      </c>
      <c r="C659" s="135" t="s">
        <v>3486</v>
      </c>
      <c r="D659" s="135" t="s">
        <v>3471</v>
      </c>
      <c r="E659" s="135" t="s">
        <v>3470</v>
      </c>
      <c r="F659" s="135" t="s">
        <v>37155</v>
      </c>
      <c r="G659" s="135" t="s">
        <v>35819</v>
      </c>
      <c r="H659" s="135" t="s">
        <v>632</v>
      </c>
      <c r="I659" s="135"/>
      <c r="J659" s="135" t="s">
        <v>35053</v>
      </c>
      <c r="K659" s="135" t="s">
        <v>35823</v>
      </c>
      <c r="L659" s="163" t="s">
        <v>35068</v>
      </c>
      <c r="M659" s="163" t="s">
        <v>35118</v>
      </c>
      <c r="N659" s="163" t="s">
        <v>37156</v>
      </c>
      <c r="O659" s="135" t="s">
        <v>647</v>
      </c>
    </row>
    <row r="660" spans="1:15" hidden="1">
      <c r="A660" s="135">
        <v>773</v>
      </c>
      <c r="B660" s="135" t="s">
        <v>37157</v>
      </c>
      <c r="C660" s="135" t="s">
        <v>36555</v>
      </c>
      <c r="D660" s="135" t="s">
        <v>3471</v>
      </c>
      <c r="E660" s="135" t="s">
        <v>3470</v>
      </c>
      <c r="F660" s="135" t="s">
        <v>37158</v>
      </c>
      <c r="G660" s="135" t="s">
        <v>35808</v>
      </c>
      <c r="H660" s="135" t="s">
        <v>632</v>
      </c>
      <c r="I660" s="135"/>
      <c r="J660" s="135" t="s">
        <v>35053</v>
      </c>
      <c r="K660" s="135" t="s">
        <v>35809</v>
      </c>
      <c r="L660" s="163"/>
      <c r="M660" s="163"/>
      <c r="N660" s="163"/>
      <c r="O660" s="135" t="s">
        <v>647</v>
      </c>
    </row>
    <row r="661" spans="1:15" hidden="1">
      <c r="A661" s="135">
        <v>774</v>
      </c>
      <c r="B661" s="135" t="s">
        <v>37159</v>
      </c>
      <c r="C661" s="135" t="s">
        <v>36558</v>
      </c>
      <c r="D661" s="135" t="s">
        <v>3471</v>
      </c>
      <c r="E661" s="135" t="s">
        <v>3470</v>
      </c>
      <c r="F661" s="135" t="s">
        <v>37160</v>
      </c>
      <c r="G661" s="135" t="s">
        <v>35808</v>
      </c>
      <c r="H661" s="135" t="s">
        <v>632</v>
      </c>
      <c r="I661" s="135"/>
      <c r="J661" s="135" t="s">
        <v>35053</v>
      </c>
      <c r="K661" s="135" t="s">
        <v>35809</v>
      </c>
      <c r="L661" s="163"/>
      <c r="M661" s="163"/>
      <c r="N661" s="163"/>
      <c r="O661" s="135" t="s">
        <v>647</v>
      </c>
    </row>
    <row r="662" spans="1:15" hidden="1">
      <c r="A662" s="135">
        <v>775</v>
      </c>
      <c r="B662" s="135" t="s">
        <v>37161</v>
      </c>
      <c r="C662" s="135" t="s">
        <v>34577</v>
      </c>
      <c r="D662" s="135" t="s">
        <v>3501</v>
      </c>
      <c r="E662" s="135" t="s">
        <v>3500</v>
      </c>
      <c r="F662" s="135" t="s">
        <v>37162</v>
      </c>
      <c r="G662" s="135" t="s">
        <v>35808</v>
      </c>
      <c r="H662" s="135" t="s">
        <v>632</v>
      </c>
      <c r="I662" s="135"/>
      <c r="J662" s="135" t="s">
        <v>35053</v>
      </c>
      <c r="K662" s="135" t="s">
        <v>35809</v>
      </c>
      <c r="L662" s="163"/>
      <c r="M662" s="163"/>
      <c r="N662" s="163"/>
      <c r="O662" s="135" t="s">
        <v>647</v>
      </c>
    </row>
    <row r="663" spans="1:15" hidden="1">
      <c r="A663" s="135">
        <v>776</v>
      </c>
      <c r="B663" s="135" t="s">
        <v>37163</v>
      </c>
      <c r="C663" s="135" t="s">
        <v>36529</v>
      </c>
      <c r="D663" s="135" t="s">
        <v>3501</v>
      </c>
      <c r="E663" s="135" t="s">
        <v>3500</v>
      </c>
      <c r="F663" s="135" t="s">
        <v>37164</v>
      </c>
      <c r="G663" s="135" t="s">
        <v>35808</v>
      </c>
      <c r="H663" s="135" t="s">
        <v>632</v>
      </c>
      <c r="I663" s="135"/>
      <c r="J663" s="135" t="s">
        <v>35053</v>
      </c>
      <c r="K663" s="135" t="s">
        <v>35809</v>
      </c>
      <c r="L663" s="163"/>
      <c r="M663" s="163"/>
      <c r="N663" s="163"/>
      <c r="O663" s="135" t="s">
        <v>647</v>
      </c>
    </row>
    <row r="664" spans="1:15" hidden="1">
      <c r="A664" s="135">
        <v>777</v>
      </c>
      <c r="B664" s="135" t="s">
        <v>37165</v>
      </c>
      <c r="C664" s="135" t="s">
        <v>36532</v>
      </c>
      <c r="D664" s="135" t="s">
        <v>3501</v>
      </c>
      <c r="E664" s="135" t="s">
        <v>3500</v>
      </c>
      <c r="F664" s="135" t="s">
        <v>37166</v>
      </c>
      <c r="G664" s="135" t="s">
        <v>35808</v>
      </c>
      <c r="H664" s="135" t="s">
        <v>632</v>
      </c>
      <c r="I664" s="135"/>
      <c r="J664" s="135" t="s">
        <v>35053</v>
      </c>
      <c r="K664" s="135" t="s">
        <v>35809</v>
      </c>
      <c r="L664" s="163"/>
      <c r="M664" s="163"/>
      <c r="N664" s="163"/>
      <c r="O664" s="135" t="s">
        <v>647</v>
      </c>
    </row>
    <row r="665" spans="1:15" hidden="1">
      <c r="A665" s="135">
        <v>778</v>
      </c>
      <c r="B665" s="135" t="s">
        <v>37167</v>
      </c>
      <c r="C665" s="135" t="s">
        <v>36535</v>
      </c>
      <c r="D665" s="135" t="s">
        <v>3501</v>
      </c>
      <c r="E665" s="135" t="s">
        <v>3500</v>
      </c>
      <c r="F665" s="135" t="s">
        <v>37168</v>
      </c>
      <c r="G665" s="135" t="s">
        <v>35808</v>
      </c>
      <c r="H665" s="135" t="s">
        <v>632</v>
      </c>
      <c r="I665" s="135"/>
      <c r="J665" s="135" t="s">
        <v>35053</v>
      </c>
      <c r="K665" s="135" t="s">
        <v>35809</v>
      </c>
      <c r="L665" s="163"/>
      <c r="M665" s="163"/>
      <c r="N665" s="163"/>
      <c r="O665" s="135" t="s">
        <v>647</v>
      </c>
    </row>
    <row r="666" spans="1:15" hidden="1">
      <c r="A666" s="135">
        <v>779</v>
      </c>
      <c r="B666" s="135" t="s">
        <v>37169</v>
      </c>
      <c r="C666" s="135" t="s">
        <v>36538</v>
      </c>
      <c r="D666" s="135" t="s">
        <v>3501</v>
      </c>
      <c r="E666" s="135" t="s">
        <v>3500</v>
      </c>
      <c r="F666" s="135" t="s">
        <v>37170</v>
      </c>
      <c r="G666" s="135" t="s">
        <v>35808</v>
      </c>
      <c r="H666" s="135" t="s">
        <v>632</v>
      </c>
      <c r="I666" s="135"/>
      <c r="J666" s="135" t="s">
        <v>35053</v>
      </c>
      <c r="K666" s="135" t="s">
        <v>35809</v>
      </c>
      <c r="L666" s="163"/>
      <c r="M666" s="163"/>
      <c r="N666" s="163"/>
      <c r="O666" s="135" t="s">
        <v>647</v>
      </c>
    </row>
    <row r="667" spans="1:15">
      <c r="A667" s="135">
        <v>781</v>
      </c>
      <c r="B667" s="135" t="s">
        <v>3502</v>
      </c>
      <c r="C667" s="135" t="s">
        <v>3392</v>
      </c>
      <c r="D667" s="135" t="s">
        <v>3501</v>
      </c>
      <c r="E667" s="135" t="s">
        <v>3500</v>
      </c>
      <c r="F667" s="135" t="s">
        <v>37171</v>
      </c>
      <c r="G667" s="135" t="s">
        <v>35819</v>
      </c>
      <c r="H667" s="135" t="s">
        <v>632</v>
      </c>
      <c r="I667" s="135"/>
      <c r="J667" s="135" t="s">
        <v>35053</v>
      </c>
      <c r="K667" s="135" t="s">
        <v>35823</v>
      </c>
      <c r="L667" s="163" t="s">
        <v>35068</v>
      </c>
      <c r="M667" s="163" t="s">
        <v>35118</v>
      </c>
      <c r="N667" s="163" t="s">
        <v>37055</v>
      </c>
      <c r="O667" s="135" t="s">
        <v>647</v>
      </c>
    </row>
    <row r="668" spans="1:15">
      <c r="A668" s="135">
        <v>782</v>
      </c>
      <c r="B668" s="135" t="s">
        <v>3516</v>
      </c>
      <c r="C668" s="135" t="s">
        <v>3515</v>
      </c>
      <c r="D668" s="135" t="s">
        <v>3501</v>
      </c>
      <c r="E668" s="135" t="s">
        <v>3500</v>
      </c>
      <c r="F668" s="135" t="s">
        <v>37172</v>
      </c>
      <c r="G668" s="135" t="s">
        <v>35819</v>
      </c>
      <c r="H668" s="135" t="s">
        <v>632</v>
      </c>
      <c r="I668" s="135"/>
      <c r="J668" s="135" t="s">
        <v>35053</v>
      </c>
      <c r="K668" s="135" t="s">
        <v>35809</v>
      </c>
      <c r="L668" s="163"/>
      <c r="M668" s="163"/>
      <c r="N668" s="163"/>
      <c r="O668" s="135" t="s">
        <v>647</v>
      </c>
    </row>
    <row r="669" spans="1:15">
      <c r="A669" s="135">
        <v>783</v>
      </c>
      <c r="B669" s="135" t="s">
        <v>3546</v>
      </c>
      <c r="C669" s="135" t="s">
        <v>3545</v>
      </c>
      <c r="D669" s="135" t="s">
        <v>3501</v>
      </c>
      <c r="E669" s="135" t="s">
        <v>3500</v>
      </c>
      <c r="F669" s="135" t="s">
        <v>37173</v>
      </c>
      <c r="G669" s="135" t="s">
        <v>35819</v>
      </c>
      <c r="H669" s="135" t="s">
        <v>632</v>
      </c>
      <c r="I669" s="135"/>
      <c r="J669" s="135" t="s">
        <v>35053</v>
      </c>
      <c r="K669" s="135" t="s">
        <v>35823</v>
      </c>
      <c r="L669" s="163" t="s">
        <v>35068</v>
      </c>
      <c r="M669" s="163" t="s">
        <v>35118</v>
      </c>
      <c r="N669" s="163" t="s">
        <v>37174</v>
      </c>
      <c r="O669" s="135" t="s">
        <v>647</v>
      </c>
    </row>
    <row r="670" spans="1:15" hidden="1">
      <c r="A670" s="135">
        <v>784</v>
      </c>
      <c r="B670" s="135" t="s">
        <v>37175</v>
      </c>
      <c r="C670" s="135" t="s">
        <v>36555</v>
      </c>
      <c r="D670" s="135" t="s">
        <v>3501</v>
      </c>
      <c r="E670" s="135" t="s">
        <v>3500</v>
      </c>
      <c r="F670" s="135" t="s">
        <v>37176</v>
      </c>
      <c r="G670" s="135" t="s">
        <v>35808</v>
      </c>
      <c r="H670" s="135" t="s">
        <v>632</v>
      </c>
      <c r="I670" s="135"/>
      <c r="J670" s="135" t="s">
        <v>35053</v>
      </c>
      <c r="K670" s="135" t="s">
        <v>35809</v>
      </c>
      <c r="L670" s="163"/>
      <c r="M670" s="163"/>
      <c r="N670" s="163"/>
      <c r="O670" s="135" t="s">
        <v>647</v>
      </c>
    </row>
    <row r="671" spans="1:15" hidden="1">
      <c r="A671" s="135">
        <v>785</v>
      </c>
      <c r="B671" s="135" t="s">
        <v>37177</v>
      </c>
      <c r="C671" s="135" t="s">
        <v>36558</v>
      </c>
      <c r="D671" s="135" t="s">
        <v>3501</v>
      </c>
      <c r="E671" s="135" t="s">
        <v>3500</v>
      </c>
      <c r="F671" s="135" t="s">
        <v>37178</v>
      </c>
      <c r="G671" s="135" t="s">
        <v>35808</v>
      </c>
      <c r="H671" s="135" t="s">
        <v>632</v>
      </c>
      <c r="I671" s="135"/>
      <c r="J671" s="135" t="s">
        <v>35053</v>
      </c>
      <c r="K671" s="135" t="s">
        <v>35809</v>
      </c>
      <c r="L671" s="163"/>
      <c r="M671" s="163"/>
      <c r="N671" s="163"/>
      <c r="O671" s="135" t="s">
        <v>647</v>
      </c>
    </row>
    <row r="672" spans="1:15" hidden="1">
      <c r="A672" s="135">
        <v>786</v>
      </c>
      <c r="B672" s="135" t="s">
        <v>37179</v>
      </c>
      <c r="C672" s="135" t="s">
        <v>34577</v>
      </c>
      <c r="D672" s="135" t="s">
        <v>6764</v>
      </c>
      <c r="E672" s="135" t="s">
        <v>6763</v>
      </c>
      <c r="F672" s="135" t="s">
        <v>37180</v>
      </c>
      <c r="G672" s="135" t="s">
        <v>35808</v>
      </c>
      <c r="H672" s="135" t="s">
        <v>4370</v>
      </c>
      <c r="I672" s="135" t="s">
        <v>36461</v>
      </c>
      <c r="J672" s="135" t="s">
        <v>35053</v>
      </c>
      <c r="K672" s="135" t="s">
        <v>35809</v>
      </c>
      <c r="L672" s="163"/>
      <c r="M672" s="163"/>
      <c r="N672" s="163"/>
      <c r="O672" s="135" t="s">
        <v>647</v>
      </c>
    </row>
    <row r="673" spans="1:15" hidden="1">
      <c r="A673" s="135">
        <v>787</v>
      </c>
      <c r="B673" s="135" t="s">
        <v>37181</v>
      </c>
      <c r="C673" s="135" t="s">
        <v>36529</v>
      </c>
      <c r="D673" s="135" t="s">
        <v>6764</v>
      </c>
      <c r="E673" s="135" t="s">
        <v>6763</v>
      </c>
      <c r="F673" s="135" t="s">
        <v>37182</v>
      </c>
      <c r="G673" s="135" t="s">
        <v>35808</v>
      </c>
      <c r="H673" s="135" t="s">
        <v>4370</v>
      </c>
      <c r="I673" s="135" t="s">
        <v>36461</v>
      </c>
      <c r="J673" s="135" t="s">
        <v>35053</v>
      </c>
      <c r="K673" s="135" t="s">
        <v>35809</v>
      </c>
      <c r="L673" s="163"/>
      <c r="M673" s="163"/>
      <c r="N673" s="163"/>
      <c r="O673" s="135" t="s">
        <v>647</v>
      </c>
    </row>
    <row r="674" spans="1:15" hidden="1">
      <c r="A674" s="135">
        <v>788</v>
      </c>
      <c r="B674" s="135" t="s">
        <v>37183</v>
      </c>
      <c r="C674" s="135" t="s">
        <v>36532</v>
      </c>
      <c r="D674" s="135" t="s">
        <v>6764</v>
      </c>
      <c r="E674" s="135" t="s">
        <v>6763</v>
      </c>
      <c r="F674" s="135" t="s">
        <v>37184</v>
      </c>
      <c r="G674" s="135" t="s">
        <v>35808</v>
      </c>
      <c r="H674" s="135" t="s">
        <v>4370</v>
      </c>
      <c r="I674" s="135" t="s">
        <v>36461</v>
      </c>
      <c r="J674" s="135" t="s">
        <v>35053</v>
      </c>
      <c r="K674" s="135" t="s">
        <v>35809</v>
      </c>
      <c r="L674" s="163"/>
      <c r="M674" s="163"/>
      <c r="N674" s="163"/>
      <c r="O674" s="135" t="s">
        <v>647</v>
      </c>
    </row>
    <row r="675" spans="1:15" hidden="1">
      <c r="A675" s="135">
        <v>789</v>
      </c>
      <c r="B675" s="135" t="s">
        <v>37185</v>
      </c>
      <c r="C675" s="135" t="s">
        <v>36535</v>
      </c>
      <c r="D675" s="135" t="s">
        <v>6764</v>
      </c>
      <c r="E675" s="135" t="s">
        <v>6763</v>
      </c>
      <c r="F675" s="135" t="s">
        <v>37186</v>
      </c>
      <c r="G675" s="135" t="s">
        <v>35808</v>
      </c>
      <c r="H675" s="135" t="s">
        <v>4370</v>
      </c>
      <c r="I675" s="135" t="s">
        <v>36461</v>
      </c>
      <c r="J675" s="135" t="s">
        <v>35053</v>
      </c>
      <c r="K675" s="135" t="s">
        <v>35809</v>
      </c>
      <c r="L675" s="163"/>
      <c r="M675" s="163"/>
      <c r="N675" s="163"/>
      <c r="O675" s="135" t="s">
        <v>647</v>
      </c>
    </row>
    <row r="676" spans="1:15" hidden="1">
      <c r="A676" s="135">
        <v>790</v>
      </c>
      <c r="B676" s="135" t="s">
        <v>37187</v>
      </c>
      <c r="C676" s="135" t="s">
        <v>36538</v>
      </c>
      <c r="D676" s="135" t="s">
        <v>6764</v>
      </c>
      <c r="E676" s="135" t="s">
        <v>6763</v>
      </c>
      <c r="F676" s="135" t="s">
        <v>37188</v>
      </c>
      <c r="G676" s="135" t="s">
        <v>35808</v>
      </c>
      <c r="H676" s="135" t="s">
        <v>4370</v>
      </c>
      <c r="I676" s="135"/>
      <c r="J676" s="135" t="s">
        <v>35053</v>
      </c>
      <c r="K676" s="135" t="s">
        <v>35809</v>
      </c>
      <c r="L676" s="163"/>
      <c r="M676" s="163"/>
      <c r="N676" s="163"/>
      <c r="O676" s="135" t="s">
        <v>647</v>
      </c>
    </row>
    <row r="677" spans="1:15">
      <c r="A677" s="135">
        <v>792</v>
      </c>
      <c r="B677" s="135" t="s">
        <v>6766</v>
      </c>
      <c r="C677" s="135" t="s">
        <v>6765</v>
      </c>
      <c r="D677" s="135" t="s">
        <v>6764</v>
      </c>
      <c r="E677" s="135" t="s">
        <v>6763</v>
      </c>
      <c r="F677" s="135" t="s">
        <v>37189</v>
      </c>
      <c r="G677" s="135" t="s">
        <v>35819</v>
      </c>
      <c r="H677" s="135" t="s">
        <v>4370</v>
      </c>
      <c r="I677" s="135"/>
      <c r="J677" s="135" t="s">
        <v>35053</v>
      </c>
      <c r="K677" s="135" t="s">
        <v>35823</v>
      </c>
      <c r="L677" s="163" t="s">
        <v>35121</v>
      </c>
      <c r="M677" s="163" t="s">
        <v>35118</v>
      </c>
      <c r="N677" s="163" t="s">
        <v>35175</v>
      </c>
      <c r="O677" s="135" t="s">
        <v>647</v>
      </c>
    </row>
    <row r="678" spans="1:15">
      <c r="A678" s="135">
        <v>793</v>
      </c>
      <c r="B678" s="135" t="s">
        <v>6795</v>
      </c>
      <c r="C678" s="135" t="s">
        <v>2782</v>
      </c>
      <c r="D678" s="135" t="s">
        <v>6764</v>
      </c>
      <c r="E678" s="135" t="s">
        <v>6763</v>
      </c>
      <c r="F678" s="135" t="s">
        <v>37190</v>
      </c>
      <c r="G678" s="135" t="s">
        <v>35819</v>
      </c>
      <c r="H678" s="135" t="s">
        <v>4370</v>
      </c>
      <c r="I678" s="135"/>
      <c r="J678" s="135" t="s">
        <v>35053</v>
      </c>
      <c r="K678" s="135" t="s">
        <v>35823</v>
      </c>
      <c r="L678" s="163" t="s">
        <v>35121</v>
      </c>
      <c r="M678" s="163" t="s">
        <v>35118</v>
      </c>
      <c r="N678" s="163" t="s">
        <v>36547</v>
      </c>
      <c r="O678" s="135" t="s">
        <v>647</v>
      </c>
    </row>
    <row r="679" spans="1:15">
      <c r="A679" s="135">
        <v>794</v>
      </c>
      <c r="B679" s="135" t="s">
        <v>6830</v>
      </c>
      <c r="C679" s="135" t="s">
        <v>6829</v>
      </c>
      <c r="D679" s="135" t="s">
        <v>6764</v>
      </c>
      <c r="E679" s="135" t="s">
        <v>6763</v>
      </c>
      <c r="F679" s="135" t="s">
        <v>37191</v>
      </c>
      <c r="G679" s="135" t="s">
        <v>35819</v>
      </c>
      <c r="H679" s="135" t="s">
        <v>4370</v>
      </c>
      <c r="I679" s="135"/>
      <c r="J679" s="135" t="s">
        <v>35053</v>
      </c>
      <c r="K679" s="135" t="s">
        <v>35823</v>
      </c>
      <c r="L679" s="163" t="s">
        <v>35121</v>
      </c>
      <c r="M679" s="163" t="s">
        <v>35118</v>
      </c>
      <c r="N679" s="163" t="s">
        <v>37192</v>
      </c>
      <c r="O679" s="135" t="s">
        <v>647</v>
      </c>
    </row>
    <row r="680" spans="1:15">
      <c r="A680" s="135">
        <v>795</v>
      </c>
      <c r="B680" s="135" t="s">
        <v>6853</v>
      </c>
      <c r="C680" s="135" t="s">
        <v>6852</v>
      </c>
      <c r="D680" s="135" t="s">
        <v>6764</v>
      </c>
      <c r="E680" s="135" t="s">
        <v>6763</v>
      </c>
      <c r="F680" s="135" t="s">
        <v>37193</v>
      </c>
      <c r="G680" s="135" t="s">
        <v>35819</v>
      </c>
      <c r="H680" s="135" t="s">
        <v>4370</v>
      </c>
      <c r="I680" s="135"/>
      <c r="J680" s="135" t="s">
        <v>35053</v>
      </c>
      <c r="K680" s="135" t="s">
        <v>35823</v>
      </c>
      <c r="L680" s="163" t="s">
        <v>35121</v>
      </c>
      <c r="M680" s="163" t="s">
        <v>35118</v>
      </c>
      <c r="N680" s="163" t="s">
        <v>37194</v>
      </c>
      <c r="O680" s="135" t="s">
        <v>647</v>
      </c>
    </row>
    <row r="681" spans="1:15">
      <c r="A681" s="135">
        <v>796</v>
      </c>
      <c r="B681" s="135" t="s">
        <v>6882</v>
      </c>
      <c r="C681" s="135" t="s">
        <v>6881</v>
      </c>
      <c r="D681" s="135" t="s">
        <v>6764</v>
      </c>
      <c r="E681" s="135" t="s">
        <v>6763</v>
      </c>
      <c r="F681" s="135" t="s">
        <v>37195</v>
      </c>
      <c r="G681" s="135" t="s">
        <v>35819</v>
      </c>
      <c r="H681" s="135" t="s">
        <v>4370</v>
      </c>
      <c r="I681" s="135"/>
      <c r="J681" s="135" t="s">
        <v>35053</v>
      </c>
      <c r="K681" s="135" t="s">
        <v>35823</v>
      </c>
      <c r="L681" s="163" t="s">
        <v>35121</v>
      </c>
      <c r="M681" s="163" t="s">
        <v>35118</v>
      </c>
      <c r="N681" s="163" t="s">
        <v>37196</v>
      </c>
      <c r="O681" s="135" t="s">
        <v>647</v>
      </c>
    </row>
    <row r="682" spans="1:15">
      <c r="A682" s="135">
        <v>797</v>
      </c>
      <c r="B682" s="135" t="s">
        <v>6912</v>
      </c>
      <c r="C682" s="135" t="s">
        <v>6911</v>
      </c>
      <c r="D682" s="135" t="s">
        <v>6764</v>
      </c>
      <c r="E682" s="135" t="s">
        <v>6763</v>
      </c>
      <c r="F682" s="135" t="s">
        <v>37197</v>
      </c>
      <c r="G682" s="135" t="s">
        <v>35819</v>
      </c>
      <c r="H682" s="135" t="s">
        <v>4370</v>
      </c>
      <c r="I682" s="135"/>
      <c r="J682" s="135" t="s">
        <v>35053</v>
      </c>
      <c r="K682" s="135" t="s">
        <v>35823</v>
      </c>
      <c r="L682" s="163" t="s">
        <v>35121</v>
      </c>
      <c r="M682" s="163" t="s">
        <v>35118</v>
      </c>
      <c r="N682" s="163" t="s">
        <v>37198</v>
      </c>
      <c r="O682" s="135" t="s">
        <v>647</v>
      </c>
    </row>
    <row r="683" spans="1:15">
      <c r="A683" s="135">
        <v>798</v>
      </c>
      <c r="B683" s="135" t="s">
        <v>6949</v>
      </c>
      <c r="C683" s="135" t="s">
        <v>6948</v>
      </c>
      <c r="D683" s="135" t="s">
        <v>6764</v>
      </c>
      <c r="E683" s="135" t="s">
        <v>6763</v>
      </c>
      <c r="F683" s="135" t="s">
        <v>37199</v>
      </c>
      <c r="G683" s="135" t="s">
        <v>35819</v>
      </c>
      <c r="H683" s="135" t="s">
        <v>4370</v>
      </c>
      <c r="I683" s="135"/>
      <c r="J683" s="135" t="s">
        <v>35053</v>
      </c>
      <c r="K683" s="135" t="s">
        <v>35823</v>
      </c>
      <c r="L683" s="163" t="s">
        <v>35121</v>
      </c>
      <c r="M683" s="163" t="s">
        <v>35118</v>
      </c>
      <c r="N683" s="163" t="s">
        <v>37200</v>
      </c>
      <c r="O683" s="135" t="s">
        <v>647</v>
      </c>
    </row>
    <row r="684" spans="1:15">
      <c r="A684" s="135">
        <v>799</v>
      </c>
      <c r="B684" s="135" t="s">
        <v>6971</v>
      </c>
      <c r="C684" s="135" t="s">
        <v>6970</v>
      </c>
      <c r="D684" s="135" t="s">
        <v>6764</v>
      </c>
      <c r="E684" s="135" t="s">
        <v>6763</v>
      </c>
      <c r="F684" s="135" t="s">
        <v>37201</v>
      </c>
      <c r="G684" s="135" t="s">
        <v>35819</v>
      </c>
      <c r="H684" s="135" t="s">
        <v>4370</v>
      </c>
      <c r="I684" s="135"/>
      <c r="J684" s="135" t="s">
        <v>35053</v>
      </c>
      <c r="K684" s="135" t="s">
        <v>35823</v>
      </c>
      <c r="L684" s="163" t="s">
        <v>35121</v>
      </c>
      <c r="M684" s="163" t="s">
        <v>35118</v>
      </c>
      <c r="N684" s="163" t="s">
        <v>37202</v>
      </c>
      <c r="O684" s="135" t="s">
        <v>647</v>
      </c>
    </row>
    <row r="685" spans="1:15">
      <c r="A685" s="135">
        <v>800</v>
      </c>
      <c r="B685" s="135" t="s">
        <v>6993</v>
      </c>
      <c r="C685" s="135" t="s">
        <v>6992</v>
      </c>
      <c r="D685" s="135" t="s">
        <v>6764</v>
      </c>
      <c r="E685" s="135" t="s">
        <v>6763</v>
      </c>
      <c r="F685" s="135" t="s">
        <v>37203</v>
      </c>
      <c r="G685" s="135" t="s">
        <v>35819</v>
      </c>
      <c r="H685" s="135" t="s">
        <v>4370</v>
      </c>
      <c r="I685" s="135"/>
      <c r="J685" s="135" t="s">
        <v>35053</v>
      </c>
      <c r="K685" s="135" t="s">
        <v>35823</v>
      </c>
      <c r="L685" s="163" t="s">
        <v>35121</v>
      </c>
      <c r="M685" s="163" t="s">
        <v>35118</v>
      </c>
      <c r="N685" s="163" t="s">
        <v>37204</v>
      </c>
      <c r="O685" s="135" t="s">
        <v>647</v>
      </c>
    </row>
    <row r="686" spans="1:15">
      <c r="A686" s="135">
        <v>801</v>
      </c>
      <c r="B686" s="135" t="s">
        <v>7023</v>
      </c>
      <c r="C686" s="135" t="s">
        <v>7022</v>
      </c>
      <c r="D686" s="135" t="s">
        <v>6764</v>
      </c>
      <c r="E686" s="135" t="s">
        <v>6763</v>
      </c>
      <c r="F686" s="135" t="s">
        <v>37205</v>
      </c>
      <c r="G686" s="135" t="s">
        <v>35819</v>
      </c>
      <c r="H686" s="135" t="s">
        <v>4370</v>
      </c>
      <c r="I686" s="135"/>
      <c r="J686" s="135" t="s">
        <v>35053</v>
      </c>
      <c r="K686" s="135" t="s">
        <v>35823</v>
      </c>
      <c r="L686" s="163" t="s">
        <v>35121</v>
      </c>
      <c r="M686" s="163" t="s">
        <v>35118</v>
      </c>
      <c r="N686" s="163" t="s">
        <v>37206</v>
      </c>
      <c r="O686" s="135" t="s">
        <v>647</v>
      </c>
    </row>
    <row r="687" spans="1:15">
      <c r="A687" s="135">
        <v>802</v>
      </c>
      <c r="B687" s="135" t="s">
        <v>7052</v>
      </c>
      <c r="C687" s="135" t="s">
        <v>7051</v>
      </c>
      <c r="D687" s="135" t="s">
        <v>6764</v>
      </c>
      <c r="E687" s="135" t="s">
        <v>6763</v>
      </c>
      <c r="F687" s="135" t="s">
        <v>37207</v>
      </c>
      <c r="G687" s="135" t="s">
        <v>35819</v>
      </c>
      <c r="H687" s="135" t="s">
        <v>4370</v>
      </c>
      <c r="I687" s="135"/>
      <c r="J687" s="135" t="s">
        <v>35053</v>
      </c>
      <c r="K687" s="135" t="s">
        <v>35823</v>
      </c>
      <c r="L687" s="163" t="s">
        <v>35121</v>
      </c>
      <c r="M687" s="163" t="s">
        <v>35118</v>
      </c>
      <c r="N687" s="163" t="s">
        <v>37208</v>
      </c>
      <c r="O687" s="135" t="s">
        <v>647</v>
      </c>
    </row>
    <row r="688" spans="1:15">
      <c r="A688" s="135">
        <v>803</v>
      </c>
      <c r="B688" s="135" t="s">
        <v>7086</v>
      </c>
      <c r="C688" s="135" t="s">
        <v>7085</v>
      </c>
      <c r="D688" s="135" t="s">
        <v>6764</v>
      </c>
      <c r="E688" s="135" t="s">
        <v>6763</v>
      </c>
      <c r="F688" s="135" t="s">
        <v>37209</v>
      </c>
      <c r="G688" s="135" t="s">
        <v>35819</v>
      </c>
      <c r="H688" s="135" t="s">
        <v>4370</v>
      </c>
      <c r="I688" s="135"/>
      <c r="J688" s="135" t="s">
        <v>35053</v>
      </c>
      <c r="K688" s="135" t="s">
        <v>35823</v>
      </c>
      <c r="L688" s="163" t="s">
        <v>35121</v>
      </c>
      <c r="M688" s="163" t="s">
        <v>35118</v>
      </c>
      <c r="N688" s="163" t="s">
        <v>37210</v>
      </c>
      <c r="O688" s="135" t="s">
        <v>647</v>
      </c>
    </row>
    <row r="689" spans="1:15">
      <c r="A689" s="135">
        <v>804</v>
      </c>
      <c r="B689" s="135" t="s">
        <v>7115</v>
      </c>
      <c r="C689" s="135" t="s">
        <v>7114</v>
      </c>
      <c r="D689" s="135" t="s">
        <v>6764</v>
      </c>
      <c r="E689" s="135" t="s">
        <v>6763</v>
      </c>
      <c r="F689" s="135" t="s">
        <v>37211</v>
      </c>
      <c r="G689" s="135" t="s">
        <v>35819</v>
      </c>
      <c r="H689" s="135" t="s">
        <v>4370</v>
      </c>
      <c r="I689" s="135"/>
      <c r="J689" s="135" t="s">
        <v>35053</v>
      </c>
      <c r="K689" s="135" t="s">
        <v>35823</v>
      </c>
      <c r="L689" s="163" t="s">
        <v>35121</v>
      </c>
      <c r="M689" s="163" t="s">
        <v>35118</v>
      </c>
      <c r="N689" s="163" t="s">
        <v>37212</v>
      </c>
      <c r="O689" s="135" t="s">
        <v>647</v>
      </c>
    </row>
    <row r="690" spans="1:15">
      <c r="A690" s="135">
        <v>805</v>
      </c>
      <c r="B690" s="135" t="s">
        <v>7138</v>
      </c>
      <c r="C690" s="135" t="s">
        <v>7137</v>
      </c>
      <c r="D690" s="135" t="s">
        <v>6764</v>
      </c>
      <c r="E690" s="135" t="s">
        <v>6763</v>
      </c>
      <c r="F690" s="135" t="s">
        <v>37213</v>
      </c>
      <c r="G690" s="135" t="s">
        <v>35819</v>
      </c>
      <c r="H690" s="135" t="s">
        <v>4370</v>
      </c>
      <c r="I690" s="135"/>
      <c r="J690" s="135" t="s">
        <v>35053</v>
      </c>
      <c r="K690" s="135" t="s">
        <v>35823</v>
      </c>
      <c r="L690" s="163" t="s">
        <v>35121</v>
      </c>
      <c r="M690" s="163" t="s">
        <v>35118</v>
      </c>
      <c r="N690" s="163" t="s">
        <v>37214</v>
      </c>
      <c r="O690" s="135" t="s">
        <v>647</v>
      </c>
    </row>
    <row r="691" spans="1:15">
      <c r="A691" s="135">
        <v>806</v>
      </c>
      <c r="B691" s="135" t="s">
        <v>7160</v>
      </c>
      <c r="C691" s="135" t="s">
        <v>7159</v>
      </c>
      <c r="D691" s="135" t="s">
        <v>6764</v>
      </c>
      <c r="E691" s="135" t="s">
        <v>6763</v>
      </c>
      <c r="F691" s="135" t="s">
        <v>37215</v>
      </c>
      <c r="G691" s="135" t="s">
        <v>35819</v>
      </c>
      <c r="H691" s="135" t="s">
        <v>4370</v>
      </c>
      <c r="I691" s="135"/>
      <c r="J691" s="135" t="s">
        <v>35053</v>
      </c>
      <c r="K691" s="135" t="s">
        <v>35823</v>
      </c>
      <c r="L691" s="163" t="s">
        <v>35121</v>
      </c>
      <c r="M691" s="163" t="s">
        <v>35118</v>
      </c>
      <c r="N691" s="163" t="s">
        <v>37216</v>
      </c>
      <c r="O691" s="135" t="s">
        <v>647</v>
      </c>
    </row>
    <row r="692" spans="1:15">
      <c r="A692" s="135">
        <v>807</v>
      </c>
      <c r="B692" s="135" t="s">
        <v>7189</v>
      </c>
      <c r="C692" s="135" t="s">
        <v>7188</v>
      </c>
      <c r="D692" s="135" t="s">
        <v>6764</v>
      </c>
      <c r="E692" s="135" t="s">
        <v>6763</v>
      </c>
      <c r="F692" s="135" t="s">
        <v>37217</v>
      </c>
      <c r="G692" s="135" t="s">
        <v>35819</v>
      </c>
      <c r="H692" s="135" t="s">
        <v>4370</v>
      </c>
      <c r="I692" s="135"/>
      <c r="J692" s="135" t="s">
        <v>35053</v>
      </c>
      <c r="K692" s="135" t="s">
        <v>35823</v>
      </c>
      <c r="L692" s="163" t="s">
        <v>35121</v>
      </c>
      <c r="M692" s="163" t="s">
        <v>35118</v>
      </c>
      <c r="N692" s="163" t="s">
        <v>37218</v>
      </c>
      <c r="O692" s="135" t="s">
        <v>647</v>
      </c>
    </row>
    <row r="693" spans="1:15" hidden="1">
      <c r="A693" s="135">
        <v>808</v>
      </c>
      <c r="B693" s="135" t="s">
        <v>37219</v>
      </c>
      <c r="C693" s="135" t="s">
        <v>37220</v>
      </c>
      <c r="D693" s="135" t="s">
        <v>6764</v>
      </c>
      <c r="E693" s="135" t="s">
        <v>6763</v>
      </c>
      <c r="F693" s="135" t="s">
        <v>37221</v>
      </c>
      <c r="G693" s="135" t="s">
        <v>35808</v>
      </c>
      <c r="H693" s="135" t="s">
        <v>4370</v>
      </c>
      <c r="I693" s="135"/>
      <c r="J693" s="135" t="s">
        <v>35053</v>
      </c>
      <c r="K693" s="135" t="s">
        <v>35823</v>
      </c>
      <c r="L693" s="163" t="s">
        <v>35121</v>
      </c>
      <c r="M693" s="163" t="s">
        <v>35118</v>
      </c>
      <c r="N693" s="163" t="s">
        <v>37222</v>
      </c>
      <c r="O693" s="135" t="s">
        <v>647</v>
      </c>
    </row>
    <row r="694" spans="1:15">
      <c r="A694" s="135">
        <v>809</v>
      </c>
      <c r="B694" s="135" t="s">
        <v>7211</v>
      </c>
      <c r="C694" s="135" t="s">
        <v>7210</v>
      </c>
      <c r="D694" s="135" t="s">
        <v>6764</v>
      </c>
      <c r="E694" s="135" t="s">
        <v>6763</v>
      </c>
      <c r="F694" s="135" t="s">
        <v>37223</v>
      </c>
      <c r="G694" s="135" t="s">
        <v>35819</v>
      </c>
      <c r="H694" s="135" t="s">
        <v>4370</v>
      </c>
      <c r="I694" s="135"/>
      <c r="J694" s="135" t="s">
        <v>35053</v>
      </c>
      <c r="K694" s="135" t="s">
        <v>35823</v>
      </c>
      <c r="L694" s="163" t="s">
        <v>35121</v>
      </c>
      <c r="M694" s="163" t="s">
        <v>35118</v>
      </c>
      <c r="N694" s="163" t="s">
        <v>37224</v>
      </c>
      <c r="O694" s="135" t="s">
        <v>647</v>
      </c>
    </row>
    <row r="695" spans="1:15" hidden="1">
      <c r="A695" s="135">
        <v>810</v>
      </c>
      <c r="B695" s="135" t="s">
        <v>37225</v>
      </c>
      <c r="C695" s="135" t="s">
        <v>36555</v>
      </c>
      <c r="D695" s="135" t="s">
        <v>6764</v>
      </c>
      <c r="E695" s="135" t="s">
        <v>6763</v>
      </c>
      <c r="F695" s="135" t="s">
        <v>37226</v>
      </c>
      <c r="G695" s="135" t="s">
        <v>35808</v>
      </c>
      <c r="H695" s="135" t="s">
        <v>4370</v>
      </c>
      <c r="I695" s="135"/>
      <c r="J695" s="135" t="s">
        <v>35053</v>
      </c>
      <c r="K695" s="135" t="s">
        <v>35809</v>
      </c>
      <c r="L695" s="163"/>
      <c r="M695" s="163"/>
      <c r="N695" s="163"/>
      <c r="O695" s="135" t="s">
        <v>647</v>
      </c>
    </row>
    <row r="696" spans="1:15" hidden="1">
      <c r="A696" s="135">
        <v>811</v>
      </c>
      <c r="B696" s="135" t="s">
        <v>37227</v>
      </c>
      <c r="C696" s="135" t="s">
        <v>36558</v>
      </c>
      <c r="D696" s="135" t="s">
        <v>6764</v>
      </c>
      <c r="E696" s="135" t="s">
        <v>6763</v>
      </c>
      <c r="F696" s="135" t="s">
        <v>37228</v>
      </c>
      <c r="G696" s="135" t="s">
        <v>35808</v>
      </c>
      <c r="H696" s="135" t="s">
        <v>4370</v>
      </c>
      <c r="I696" s="135" t="s">
        <v>36461</v>
      </c>
      <c r="J696" s="135" t="s">
        <v>35053</v>
      </c>
      <c r="K696" s="135" t="s">
        <v>35809</v>
      </c>
      <c r="L696" s="163"/>
      <c r="M696" s="163"/>
      <c r="N696" s="163"/>
      <c r="O696" s="135" t="s">
        <v>647</v>
      </c>
    </row>
    <row r="697" spans="1:15" hidden="1">
      <c r="A697" s="135">
        <v>812</v>
      </c>
      <c r="B697" s="135" t="s">
        <v>37229</v>
      </c>
      <c r="C697" s="135" t="s">
        <v>34577</v>
      </c>
      <c r="D697" s="135" t="s">
        <v>3561</v>
      </c>
      <c r="E697" s="135" t="s">
        <v>3560</v>
      </c>
      <c r="F697" s="135" t="s">
        <v>37230</v>
      </c>
      <c r="G697" s="135" t="s">
        <v>35808</v>
      </c>
      <c r="H697" s="135" t="s">
        <v>632</v>
      </c>
      <c r="I697" s="135"/>
      <c r="J697" s="135" t="s">
        <v>35053</v>
      </c>
      <c r="K697" s="135" t="s">
        <v>35809</v>
      </c>
      <c r="L697" s="163"/>
      <c r="M697" s="163"/>
      <c r="N697" s="163"/>
      <c r="O697" s="135" t="s">
        <v>647</v>
      </c>
    </row>
    <row r="698" spans="1:15" hidden="1">
      <c r="A698" s="135">
        <v>813</v>
      </c>
      <c r="B698" s="135" t="s">
        <v>37231</v>
      </c>
      <c r="C698" s="135" t="s">
        <v>36529</v>
      </c>
      <c r="D698" s="135" t="s">
        <v>3561</v>
      </c>
      <c r="E698" s="135" t="s">
        <v>3560</v>
      </c>
      <c r="F698" s="135" t="s">
        <v>37232</v>
      </c>
      <c r="G698" s="135" t="s">
        <v>35808</v>
      </c>
      <c r="H698" s="135" t="s">
        <v>632</v>
      </c>
      <c r="I698" s="135"/>
      <c r="J698" s="135" t="s">
        <v>35053</v>
      </c>
      <c r="K698" s="135" t="s">
        <v>35809</v>
      </c>
      <c r="L698" s="163"/>
      <c r="M698" s="163"/>
      <c r="N698" s="163"/>
      <c r="O698" s="135" t="s">
        <v>647</v>
      </c>
    </row>
    <row r="699" spans="1:15" hidden="1">
      <c r="A699" s="135">
        <v>814</v>
      </c>
      <c r="B699" s="135" t="s">
        <v>37233</v>
      </c>
      <c r="C699" s="135" t="s">
        <v>36532</v>
      </c>
      <c r="D699" s="135" t="s">
        <v>3561</v>
      </c>
      <c r="E699" s="135" t="s">
        <v>3560</v>
      </c>
      <c r="F699" s="135" t="s">
        <v>37234</v>
      </c>
      <c r="G699" s="135" t="s">
        <v>35808</v>
      </c>
      <c r="H699" s="135" t="s">
        <v>632</v>
      </c>
      <c r="I699" s="135"/>
      <c r="J699" s="135" t="s">
        <v>35053</v>
      </c>
      <c r="K699" s="135" t="s">
        <v>35809</v>
      </c>
      <c r="L699" s="163"/>
      <c r="M699" s="163"/>
      <c r="N699" s="163"/>
      <c r="O699" s="135" t="s">
        <v>647</v>
      </c>
    </row>
    <row r="700" spans="1:15" hidden="1">
      <c r="A700" s="135">
        <v>815</v>
      </c>
      <c r="B700" s="135" t="s">
        <v>37235</v>
      </c>
      <c r="C700" s="135" t="s">
        <v>36535</v>
      </c>
      <c r="D700" s="135" t="s">
        <v>3561</v>
      </c>
      <c r="E700" s="135" t="s">
        <v>3560</v>
      </c>
      <c r="F700" s="135" t="s">
        <v>37236</v>
      </c>
      <c r="G700" s="135" t="s">
        <v>35808</v>
      </c>
      <c r="H700" s="135" t="s">
        <v>632</v>
      </c>
      <c r="I700" s="135"/>
      <c r="J700" s="135" t="s">
        <v>35053</v>
      </c>
      <c r="K700" s="135" t="s">
        <v>35809</v>
      </c>
      <c r="L700" s="163"/>
      <c r="M700" s="163"/>
      <c r="N700" s="163"/>
      <c r="O700" s="135" t="s">
        <v>647</v>
      </c>
    </row>
    <row r="701" spans="1:15" hidden="1">
      <c r="A701" s="135">
        <v>816</v>
      </c>
      <c r="B701" s="135" t="s">
        <v>37237</v>
      </c>
      <c r="C701" s="135" t="s">
        <v>36538</v>
      </c>
      <c r="D701" s="135" t="s">
        <v>3561</v>
      </c>
      <c r="E701" s="135" t="s">
        <v>3560</v>
      </c>
      <c r="F701" s="135" t="s">
        <v>37238</v>
      </c>
      <c r="G701" s="135" t="s">
        <v>35808</v>
      </c>
      <c r="H701" s="135" t="s">
        <v>632</v>
      </c>
      <c r="I701" s="135"/>
      <c r="J701" s="135" t="s">
        <v>35053</v>
      </c>
      <c r="K701" s="135" t="s">
        <v>35809</v>
      </c>
      <c r="L701" s="163"/>
      <c r="M701" s="163"/>
      <c r="N701" s="163"/>
      <c r="O701" s="135" t="s">
        <v>647</v>
      </c>
    </row>
    <row r="702" spans="1:15">
      <c r="A702" s="135">
        <v>818</v>
      </c>
      <c r="B702" s="135" t="s">
        <v>3563</v>
      </c>
      <c r="C702" s="135" t="s">
        <v>3562</v>
      </c>
      <c r="D702" s="135" t="s">
        <v>3561</v>
      </c>
      <c r="E702" s="135" t="s">
        <v>3560</v>
      </c>
      <c r="F702" s="135" t="s">
        <v>37239</v>
      </c>
      <c r="G702" s="135" t="s">
        <v>35819</v>
      </c>
      <c r="H702" s="135" t="s">
        <v>632</v>
      </c>
      <c r="I702" s="135"/>
      <c r="J702" s="135" t="s">
        <v>35053</v>
      </c>
      <c r="K702" s="135" t="s">
        <v>35823</v>
      </c>
      <c r="L702" s="163" t="s">
        <v>35112</v>
      </c>
      <c r="M702" s="163" t="s">
        <v>35113</v>
      </c>
      <c r="N702" s="163" t="s">
        <v>37240</v>
      </c>
      <c r="O702" s="135" t="s">
        <v>647</v>
      </c>
    </row>
    <row r="703" spans="1:15" hidden="1">
      <c r="A703" s="135">
        <v>819</v>
      </c>
      <c r="B703" s="135" t="s">
        <v>37241</v>
      </c>
      <c r="C703" s="135" t="s">
        <v>37242</v>
      </c>
      <c r="D703" s="135" t="s">
        <v>3561</v>
      </c>
      <c r="E703" s="135" t="s">
        <v>3560</v>
      </c>
      <c r="F703" s="135" t="s">
        <v>37243</v>
      </c>
      <c r="G703" s="135" t="s">
        <v>35808</v>
      </c>
      <c r="H703" s="135" t="s">
        <v>632</v>
      </c>
      <c r="I703" s="135"/>
      <c r="J703" s="135" t="s">
        <v>35053</v>
      </c>
      <c r="K703" s="135" t="s">
        <v>35823</v>
      </c>
      <c r="L703" s="163" t="s">
        <v>35112</v>
      </c>
      <c r="M703" s="163" t="s">
        <v>35113</v>
      </c>
      <c r="N703" s="163" t="s">
        <v>37244</v>
      </c>
      <c r="O703" s="135" t="s">
        <v>647</v>
      </c>
    </row>
    <row r="704" spans="1:15" hidden="1">
      <c r="A704" s="135">
        <v>820</v>
      </c>
      <c r="B704" s="135" t="s">
        <v>37245</v>
      </c>
      <c r="C704" s="135" t="s">
        <v>37246</v>
      </c>
      <c r="D704" s="135" t="s">
        <v>3561</v>
      </c>
      <c r="E704" s="135" t="s">
        <v>3560</v>
      </c>
      <c r="F704" s="135" t="s">
        <v>37247</v>
      </c>
      <c r="G704" s="135" t="s">
        <v>35808</v>
      </c>
      <c r="H704" s="135" t="s">
        <v>632</v>
      </c>
      <c r="I704" s="135"/>
      <c r="J704" s="135" t="s">
        <v>35053</v>
      </c>
      <c r="K704" s="135" t="s">
        <v>35823</v>
      </c>
      <c r="L704" s="163" t="s">
        <v>35112</v>
      </c>
      <c r="M704" s="163" t="s">
        <v>35113</v>
      </c>
      <c r="N704" s="163" t="s">
        <v>37248</v>
      </c>
      <c r="O704" s="135" t="s">
        <v>647</v>
      </c>
    </row>
    <row r="705" spans="1:15" hidden="1">
      <c r="A705" s="135">
        <v>821</v>
      </c>
      <c r="B705" s="135" t="s">
        <v>37249</v>
      </c>
      <c r="C705" s="135" t="s">
        <v>37250</v>
      </c>
      <c r="D705" s="135" t="s">
        <v>3561</v>
      </c>
      <c r="E705" s="135" t="s">
        <v>3560</v>
      </c>
      <c r="F705" s="135" t="s">
        <v>37251</v>
      </c>
      <c r="G705" s="135" t="s">
        <v>35808</v>
      </c>
      <c r="H705" s="135" t="s">
        <v>632</v>
      </c>
      <c r="I705" s="135"/>
      <c r="J705" s="135" t="s">
        <v>35053</v>
      </c>
      <c r="K705" s="135" t="s">
        <v>35823</v>
      </c>
      <c r="L705" s="163" t="s">
        <v>35112</v>
      </c>
      <c r="M705" s="163" t="s">
        <v>35113</v>
      </c>
      <c r="N705" s="163" t="s">
        <v>37252</v>
      </c>
      <c r="O705" s="135" t="s">
        <v>647</v>
      </c>
    </row>
    <row r="706" spans="1:15" hidden="1">
      <c r="A706" s="135">
        <v>822</v>
      </c>
      <c r="B706" s="135" t="s">
        <v>37253</v>
      </c>
      <c r="C706" s="135" t="s">
        <v>36555</v>
      </c>
      <c r="D706" s="135" t="s">
        <v>3561</v>
      </c>
      <c r="E706" s="135" t="s">
        <v>3560</v>
      </c>
      <c r="F706" s="135" t="s">
        <v>37254</v>
      </c>
      <c r="G706" s="135" t="s">
        <v>35808</v>
      </c>
      <c r="H706" s="135" t="s">
        <v>632</v>
      </c>
      <c r="I706" s="135"/>
      <c r="J706" s="135" t="s">
        <v>35053</v>
      </c>
      <c r="K706" s="135" t="s">
        <v>35809</v>
      </c>
      <c r="L706" s="163"/>
      <c r="M706" s="163"/>
      <c r="N706" s="163"/>
      <c r="O706" s="135" t="s">
        <v>647</v>
      </c>
    </row>
    <row r="707" spans="1:15" hidden="1">
      <c r="A707" s="135">
        <v>823</v>
      </c>
      <c r="B707" s="135" t="s">
        <v>37255</v>
      </c>
      <c r="C707" s="135" t="s">
        <v>36558</v>
      </c>
      <c r="D707" s="135" t="s">
        <v>3561</v>
      </c>
      <c r="E707" s="135" t="s">
        <v>3560</v>
      </c>
      <c r="F707" s="135" t="s">
        <v>37256</v>
      </c>
      <c r="G707" s="135" t="s">
        <v>35808</v>
      </c>
      <c r="H707" s="135" t="s">
        <v>632</v>
      </c>
      <c r="I707" s="135"/>
      <c r="J707" s="135" t="s">
        <v>35053</v>
      </c>
      <c r="K707" s="135" t="s">
        <v>35809</v>
      </c>
      <c r="L707" s="163"/>
      <c r="M707" s="163"/>
      <c r="N707" s="163"/>
      <c r="O707" s="135" t="s">
        <v>647</v>
      </c>
    </row>
    <row r="708" spans="1:15" hidden="1">
      <c r="A708" s="135">
        <v>824</v>
      </c>
      <c r="B708" s="135" t="s">
        <v>37257</v>
      </c>
      <c r="C708" s="135" t="s">
        <v>34577</v>
      </c>
      <c r="D708" s="135" t="s">
        <v>3585</v>
      </c>
      <c r="E708" s="135" t="s">
        <v>3584</v>
      </c>
      <c r="F708" s="135" t="s">
        <v>37258</v>
      </c>
      <c r="G708" s="135" t="s">
        <v>35808</v>
      </c>
      <c r="H708" s="135" t="s">
        <v>632</v>
      </c>
      <c r="I708" s="135"/>
      <c r="J708" s="135" t="s">
        <v>35053</v>
      </c>
      <c r="K708" s="135" t="s">
        <v>35809</v>
      </c>
      <c r="L708" s="163"/>
      <c r="M708" s="163"/>
      <c r="N708" s="163"/>
      <c r="O708" s="135" t="s">
        <v>647</v>
      </c>
    </row>
    <row r="709" spans="1:15" hidden="1">
      <c r="A709" s="135">
        <v>825</v>
      </c>
      <c r="B709" s="135" t="s">
        <v>37259</v>
      </c>
      <c r="C709" s="135" t="s">
        <v>36529</v>
      </c>
      <c r="D709" s="135" t="s">
        <v>3585</v>
      </c>
      <c r="E709" s="135" t="s">
        <v>3584</v>
      </c>
      <c r="F709" s="135" t="s">
        <v>37260</v>
      </c>
      <c r="G709" s="135" t="s">
        <v>35808</v>
      </c>
      <c r="H709" s="135" t="s">
        <v>632</v>
      </c>
      <c r="I709" s="135"/>
      <c r="J709" s="135" t="s">
        <v>35053</v>
      </c>
      <c r="K709" s="135" t="s">
        <v>35809</v>
      </c>
      <c r="L709" s="163"/>
      <c r="M709" s="163"/>
      <c r="N709" s="163"/>
      <c r="O709" s="135" t="s">
        <v>647</v>
      </c>
    </row>
    <row r="710" spans="1:15" hidden="1">
      <c r="A710" s="135">
        <v>826</v>
      </c>
      <c r="B710" s="135" t="s">
        <v>37261</v>
      </c>
      <c r="C710" s="135" t="s">
        <v>36532</v>
      </c>
      <c r="D710" s="135" t="s">
        <v>3585</v>
      </c>
      <c r="E710" s="135" t="s">
        <v>3584</v>
      </c>
      <c r="F710" s="135" t="s">
        <v>37262</v>
      </c>
      <c r="G710" s="135" t="s">
        <v>35808</v>
      </c>
      <c r="H710" s="135" t="s">
        <v>632</v>
      </c>
      <c r="I710" s="135"/>
      <c r="J710" s="135" t="s">
        <v>35053</v>
      </c>
      <c r="K710" s="135" t="s">
        <v>35809</v>
      </c>
      <c r="L710" s="163"/>
      <c r="M710" s="163"/>
      <c r="N710" s="163"/>
      <c r="O710" s="135" t="s">
        <v>647</v>
      </c>
    </row>
    <row r="711" spans="1:15" hidden="1">
      <c r="A711" s="135">
        <v>827</v>
      </c>
      <c r="B711" s="135" t="s">
        <v>37263</v>
      </c>
      <c r="C711" s="135" t="s">
        <v>36535</v>
      </c>
      <c r="D711" s="135" t="s">
        <v>3585</v>
      </c>
      <c r="E711" s="135" t="s">
        <v>3584</v>
      </c>
      <c r="F711" s="135" t="s">
        <v>37264</v>
      </c>
      <c r="G711" s="135" t="s">
        <v>35808</v>
      </c>
      <c r="H711" s="135" t="s">
        <v>632</v>
      </c>
      <c r="I711" s="135"/>
      <c r="J711" s="135" t="s">
        <v>35053</v>
      </c>
      <c r="K711" s="135" t="s">
        <v>35809</v>
      </c>
      <c r="L711" s="163"/>
      <c r="M711" s="163"/>
      <c r="N711" s="163"/>
      <c r="O711" s="135" t="s">
        <v>647</v>
      </c>
    </row>
    <row r="712" spans="1:15" hidden="1">
      <c r="A712" s="135">
        <v>828</v>
      </c>
      <c r="B712" s="135" t="s">
        <v>37265</v>
      </c>
      <c r="C712" s="135" t="s">
        <v>36538</v>
      </c>
      <c r="D712" s="135" t="s">
        <v>3585</v>
      </c>
      <c r="E712" s="135" t="s">
        <v>3584</v>
      </c>
      <c r="F712" s="135" t="s">
        <v>37266</v>
      </c>
      <c r="G712" s="135" t="s">
        <v>35808</v>
      </c>
      <c r="H712" s="135" t="s">
        <v>632</v>
      </c>
      <c r="I712" s="135"/>
      <c r="J712" s="135" t="s">
        <v>35053</v>
      </c>
      <c r="K712" s="135" t="s">
        <v>35809</v>
      </c>
      <c r="L712" s="163"/>
      <c r="M712" s="163"/>
      <c r="N712" s="163"/>
      <c r="O712" s="135" t="s">
        <v>647</v>
      </c>
    </row>
    <row r="713" spans="1:15">
      <c r="A713" s="135">
        <v>830</v>
      </c>
      <c r="B713" s="135" t="s">
        <v>3587</v>
      </c>
      <c r="C713" s="135" t="s">
        <v>3586</v>
      </c>
      <c r="D713" s="135" t="s">
        <v>3585</v>
      </c>
      <c r="E713" s="135" t="s">
        <v>3584</v>
      </c>
      <c r="F713" s="135" t="s">
        <v>37267</v>
      </c>
      <c r="G713" s="135" t="s">
        <v>35819</v>
      </c>
      <c r="H713" s="135" t="s">
        <v>632</v>
      </c>
      <c r="I713" s="135"/>
      <c r="J713" s="135" t="s">
        <v>35053</v>
      </c>
      <c r="K713" s="135" t="s">
        <v>35809</v>
      </c>
      <c r="L713" s="163"/>
      <c r="M713" s="163"/>
      <c r="N713" s="163"/>
      <c r="O713" s="135"/>
    </row>
    <row r="714" spans="1:15">
      <c r="A714" s="135">
        <v>831</v>
      </c>
      <c r="B714" s="135" t="s">
        <v>3622</v>
      </c>
      <c r="C714" s="135" t="s">
        <v>3621</v>
      </c>
      <c r="D714" s="135" t="s">
        <v>3585</v>
      </c>
      <c r="E714" s="135" t="s">
        <v>3584</v>
      </c>
      <c r="F714" s="135" t="s">
        <v>37268</v>
      </c>
      <c r="G714" s="135" t="s">
        <v>35819</v>
      </c>
      <c r="H714" s="135" t="s">
        <v>632</v>
      </c>
      <c r="I714" s="135"/>
      <c r="J714" s="135" t="s">
        <v>35053</v>
      </c>
      <c r="K714" s="135" t="s">
        <v>35823</v>
      </c>
      <c r="L714" s="163" t="s">
        <v>35068</v>
      </c>
      <c r="M714" s="163" t="s">
        <v>35118</v>
      </c>
      <c r="N714" s="163" t="s">
        <v>37269</v>
      </c>
      <c r="O714" s="135" t="s">
        <v>647</v>
      </c>
    </row>
    <row r="715" spans="1:15">
      <c r="A715" s="135">
        <v>832</v>
      </c>
      <c r="B715" s="135" t="s">
        <v>3651</v>
      </c>
      <c r="C715" s="135" t="s">
        <v>3650</v>
      </c>
      <c r="D715" s="135" t="s">
        <v>3585</v>
      </c>
      <c r="E715" s="135" t="s">
        <v>3584</v>
      </c>
      <c r="F715" s="135" t="s">
        <v>37270</v>
      </c>
      <c r="G715" s="135" t="s">
        <v>35819</v>
      </c>
      <c r="H715" s="135" t="s">
        <v>632</v>
      </c>
      <c r="I715" s="135"/>
      <c r="J715" s="135" t="s">
        <v>35053</v>
      </c>
      <c r="K715" s="135" t="s">
        <v>35823</v>
      </c>
      <c r="L715" s="163" t="s">
        <v>35068</v>
      </c>
      <c r="M715" s="163" t="s">
        <v>35118</v>
      </c>
      <c r="N715" s="163" t="s">
        <v>37271</v>
      </c>
      <c r="O715" s="135" t="s">
        <v>647</v>
      </c>
    </row>
    <row r="716" spans="1:15">
      <c r="A716" s="135">
        <v>833</v>
      </c>
      <c r="B716" s="135" t="s">
        <v>29437</v>
      </c>
      <c r="C716" s="135" t="s">
        <v>15254</v>
      </c>
      <c r="D716" s="135" t="s">
        <v>3585</v>
      </c>
      <c r="E716" s="135" t="s">
        <v>3584</v>
      </c>
      <c r="F716" s="135" t="s">
        <v>37272</v>
      </c>
      <c r="G716" s="135" t="s">
        <v>35819</v>
      </c>
      <c r="H716" s="135" t="s">
        <v>632</v>
      </c>
      <c r="I716" s="135"/>
      <c r="J716" s="135" t="s">
        <v>35053</v>
      </c>
      <c r="K716" s="135" t="s">
        <v>35823</v>
      </c>
      <c r="L716" s="163" t="s">
        <v>35068</v>
      </c>
      <c r="M716" s="163" t="s">
        <v>35118</v>
      </c>
      <c r="N716" s="163" t="s">
        <v>37273</v>
      </c>
      <c r="O716" s="135" t="s">
        <v>35825</v>
      </c>
    </row>
    <row r="717" spans="1:15">
      <c r="A717" s="135">
        <v>834</v>
      </c>
      <c r="B717" s="135" t="s">
        <v>29445</v>
      </c>
      <c r="C717" s="135" t="s">
        <v>29444</v>
      </c>
      <c r="D717" s="135" t="s">
        <v>3585</v>
      </c>
      <c r="E717" s="135" t="s">
        <v>3584</v>
      </c>
      <c r="F717" s="135" t="s">
        <v>37274</v>
      </c>
      <c r="G717" s="135" t="s">
        <v>35819</v>
      </c>
      <c r="H717" s="135" t="s">
        <v>632</v>
      </c>
      <c r="I717" s="135"/>
      <c r="J717" s="135" t="s">
        <v>35053</v>
      </c>
      <c r="K717" s="135" t="s">
        <v>35823</v>
      </c>
      <c r="L717" s="163" t="s">
        <v>35068</v>
      </c>
      <c r="M717" s="163" t="s">
        <v>35118</v>
      </c>
      <c r="N717" s="163" t="s">
        <v>36975</v>
      </c>
      <c r="O717" s="135" t="s">
        <v>35825</v>
      </c>
    </row>
    <row r="718" spans="1:15" hidden="1">
      <c r="A718" s="135">
        <v>835</v>
      </c>
      <c r="B718" s="135" t="s">
        <v>37275</v>
      </c>
      <c r="C718" s="135" t="s">
        <v>36555</v>
      </c>
      <c r="D718" s="135" t="s">
        <v>3585</v>
      </c>
      <c r="E718" s="135" t="s">
        <v>3584</v>
      </c>
      <c r="F718" s="135" t="s">
        <v>37276</v>
      </c>
      <c r="G718" s="135" t="s">
        <v>35808</v>
      </c>
      <c r="H718" s="135" t="s">
        <v>632</v>
      </c>
      <c r="I718" s="135"/>
      <c r="J718" s="135" t="s">
        <v>35053</v>
      </c>
      <c r="K718" s="135" t="s">
        <v>35809</v>
      </c>
      <c r="L718" s="163"/>
      <c r="M718" s="163"/>
      <c r="N718" s="163"/>
      <c r="O718" s="135" t="s">
        <v>647</v>
      </c>
    </row>
    <row r="719" spans="1:15" hidden="1">
      <c r="A719" s="135">
        <v>836</v>
      </c>
      <c r="B719" s="135" t="s">
        <v>37277</v>
      </c>
      <c r="C719" s="135" t="s">
        <v>36558</v>
      </c>
      <c r="D719" s="135" t="s">
        <v>3585</v>
      </c>
      <c r="E719" s="135" t="s">
        <v>3584</v>
      </c>
      <c r="F719" s="135" t="s">
        <v>37278</v>
      </c>
      <c r="G719" s="135" t="s">
        <v>35808</v>
      </c>
      <c r="H719" s="135" t="s">
        <v>632</v>
      </c>
      <c r="I719" s="135"/>
      <c r="J719" s="135" t="s">
        <v>35053</v>
      </c>
      <c r="K719" s="135" t="s">
        <v>35809</v>
      </c>
      <c r="L719" s="163"/>
      <c r="M719" s="163"/>
      <c r="N719" s="163"/>
      <c r="O719" s="135" t="s">
        <v>647</v>
      </c>
    </row>
    <row r="720" spans="1:15" hidden="1">
      <c r="A720" s="135">
        <v>837</v>
      </c>
      <c r="B720" s="135" t="s">
        <v>37279</v>
      </c>
      <c r="C720" s="135" t="s">
        <v>34577</v>
      </c>
      <c r="D720" s="135" t="s">
        <v>3679</v>
      </c>
      <c r="E720" s="135" t="s">
        <v>3678</v>
      </c>
      <c r="F720" s="135" t="s">
        <v>37280</v>
      </c>
      <c r="G720" s="135" t="s">
        <v>35808</v>
      </c>
      <c r="H720" s="135" t="s">
        <v>632</v>
      </c>
      <c r="I720" s="135"/>
      <c r="J720" s="135" t="s">
        <v>35053</v>
      </c>
      <c r="K720" s="135" t="s">
        <v>35809</v>
      </c>
      <c r="L720" s="163"/>
      <c r="M720" s="163"/>
      <c r="N720" s="163"/>
      <c r="O720" s="135" t="s">
        <v>647</v>
      </c>
    </row>
    <row r="721" spans="1:15" hidden="1">
      <c r="A721" s="135">
        <v>838</v>
      </c>
      <c r="B721" s="135" t="s">
        <v>37281</v>
      </c>
      <c r="C721" s="135" t="s">
        <v>36529</v>
      </c>
      <c r="D721" s="135" t="s">
        <v>3679</v>
      </c>
      <c r="E721" s="135" t="s">
        <v>3678</v>
      </c>
      <c r="F721" s="135" t="s">
        <v>37282</v>
      </c>
      <c r="G721" s="135" t="s">
        <v>35808</v>
      </c>
      <c r="H721" s="135" t="s">
        <v>632</v>
      </c>
      <c r="I721" s="135"/>
      <c r="J721" s="135" t="s">
        <v>35053</v>
      </c>
      <c r="K721" s="135" t="s">
        <v>35809</v>
      </c>
      <c r="L721" s="163"/>
      <c r="M721" s="163"/>
      <c r="N721" s="163"/>
      <c r="O721" s="135" t="s">
        <v>647</v>
      </c>
    </row>
    <row r="722" spans="1:15" hidden="1">
      <c r="A722" s="135">
        <v>839</v>
      </c>
      <c r="B722" s="135" t="s">
        <v>37283</v>
      </c>
      <c r="C722" s="135" t="s">
        <v>36532</v>
      </c>
      <c r="D722" s="135" t="s">
        <v>3679</v>
      </c>
      <c r="E722" s="135" t="s">
        <v>3678</v>
      </c>
      <c r="F722" s="135" t="s">
        <v>37284</v>
      </c>
      <c r="G722" s="135" t="s">
        <v>35808</v>
      </c>
      <c r="H722" s="135" t="s">
        <v>632</v>
      </c>
      <c r="I722" s="135"/>
      <c r="J722" s="135" t="s">
        <v>35053</v>
      </c>
      <c r="K722" s="135" t="s">
        <v>35809</v>
      </c>
      <c r="L722" s="163"/>
      <c r="M722" s="163"/>
      <c r="N722" s="163"/>
      <c r="O722" s="135" t="s">
        <v>647</v>
      </c>
    </row>
    <row r="723" spans="1:15" hidden="1">
      <c r="A723" s="135">
        <v>840</v>
      </c>
      <c r="B723" s="135" t="s">
        <v>37285</v>
      </c>
      <c r="C723" s="135" t="s">
        <v>36535</v>
      </c>
      <c r="D723" s="135" t="s">
        <v>3679</v>
      </c>
      <c r="E723" s="135" t="s">
        <v>3678</v>
      </c>
      <c r="F723" s="135" t="s">
        <v>37286</v>
      </c>
      <c r="G723" s="135" t="s">
        <v>35808</v>
      </c>
      <c r="H723" s="135" t="s">
        <v>632</v>
      </c>
      <c r="I723" s="135"/>
      <c r="J723" s="135" t="s">
        <v>35053</v>
      </c>
      <c r="K723" s="135" t="s">
        <v>35809</v>
      </c>
      <c r="L723" s="163"/>
      <c r="M723" s="163"/>
      <c r="N723" s="163"/>
      <c r="O723" s="135" t="s">
        <v>647</v>
      </c>
    </row>
    <row r="724" spans="1:15" hidden="1">
      <c r="A724" s="135">
        <v>841</v>
      </c>
      <c r="B724" s="135" t="s">
        <v>37287</v>
      </c>
      <c r="C724" s="135" t="s">
        <v>36538</v>
      </c>
      <c r="D724" s="135" t="s">
        <v>3679</v>
      </c>
      <c r="E724" s="135" t="s">
        <v>3678</v>
      </c>
      <c r="F724" s="135" t="s">
        <v>37288</v>
      </c>
      <c r="G724" s="135" t="s">
        <v>35808</v>
      </c>
      <c r="H724" s="135" t="s">
        <v>632</v>
      </c>
      <c r="I724" s="135"/>
      <c r="J724" s="135" t="s">
        <v>35053</v>
      </c>
      <c r="K724" s="135" t="s">
        <v>35809</v>
      </c>
      <c r="L724" s="163"/>
      <c r="M724" s="163"/>
      <c r="N724" s="163"/>
      <c r="O724" s="135" t="s">
        <v>647</v>
      </c>
    </row>
    <row r="725" spans="1:15">
      <c r="A725" s="135">
        <v>843</v>
      </c>
      <c r="B725" s="135" t="s">
        <v>3681</v>
      </c>
      <c r="C725" s="135" t="s">
        <v>3680</v>
      </c>
      <c r="D725" s="135" t="s">
        <v>3679</v>
      </c>
      <c r="E725" s="135" t="s">
        <v>3678</v>
      </c>
      <c r="F725" s="135" t="s">
        <v>37289</v>
      </c>
      <c r="G725" s="135" t="s">
        <v>35819</v>
      </c>
      <c r="H725" s="135" t="s">
        <v>632</v>
      </c>
      <c r="I725" s="135"/>
      <c r="J725" s="135" t="s">
        <v>35053</v>
      </c>
      <c r="K725" s="135" t="s">
        <v>35823</v>
      </c>
      <c r="L725" s="163" t="s">
        <v>35116</v>
      </c>
      <c r="M725" s="163" t="s">
        <v>31466</v>
      </c>
      <c r="N725" s="163" t="s">
        <v>37290</v>
      </c>
      <c r="O725" s="135" t="s">
        <v>647</v>
      </c>
    </row>
    <row r="726" spans="1:15" hidden="1">
      <c r="A726" s="135">
        <v>844</v>
      </c>
      <c r="B726" s="135" t="s">
        <v>37291</v>
      </c>
      <c r="C726" s="135" t="s">
        <v>37292</v>
      </c>
      <c r="D726" s="135" t="s">
        <v>3679</v>
      </c>
      <c r="E726" s="135" t="s">
        <v>3678</v>
      </c>
      <c r="F726" s="135" t="s">
        <v>37293</v>
      </c>
      <c r="G726" s="135" t="s">
        <v>35808</v>
      </c>
      <c r="H726" s="135" t="s">
        <v>632</v>
      </c>
      <c r="I726" s="135"/>
      <c r="J726" s="135" t="s">
        <v>35053</v>
      </c>
      <c r="K726" s="135" t="s">
        <v>35823</v>
      </c>
      <c r="L726" s="163" t="s">
        <v>35116</v>
      </c>
      <c r="M726" s="163" t="s">
        <v>31466</v>
      </c>
      <c r="N726" s="163" t="s">
        <v>37294</v>
      </c>
      <c r="O726" s="135" t="s">
        <v>647</v>
      </c>
    </row>
    <row r="727" spans="1:15" hidden="1">
      <c r="A727" s="135">
        <v>845</v>
      </c>
      <c r="B727" s="135" t="s">
        <v>37295</v>
      </c>
      <c r="C727" s="135" t="s">
        <v>36580</v>
      </c>
      <c r="D727" s="135" t="s">
        <v>3679</v>
      </c>
      <c r="E727" s="135" t="s">
        <v>3678</v>
      </c>
      <c r="F727" s="135" t="s">
        <v>37296</v>
      </c>
      <c r="G727" s="135" t="s">
        <v>35808</v>
      </c>
      <c r="H727" s="135" t="s">
        <v>632</v>
      </c>
      <c r="I727" s="135"/>
      <c r="J727" s="135" t="s">
        <v>35053</v>
      </c>
      <c r="K727" s="135" t="s">
        <v>35823</v>
      </c>
      <c r="L727" s="163" t="s">
        <v>35116</v>
      </c>
      <c r="M727" s="163" t="s">
        <v>31466</v>
      </c>
      <c r="N727" s="163" t="s">
        <v>36132</v>
      </c>
      <c r="O727" s="135" t="s">
        <v>647</v>
      </c>
    </row>
    <row r="728" spans="1:15" hidden="1">
      <c r="A728" s="135">
        <v>846</v>
      </c>
      <c r="B728" s="135" t="s">
        <v>37297</v>
      </c>
      <c r="C728" s="135" t="s">
        <v>36555</v>
      </c>
      <c r="D728" s="135" t="s">
        <v>3679</v>
      </c>
      <c r="E728" s="135" t="s">
        <v>3678</v>
      </c>
      <c r="F728" s="135" t="s">
        <v>37298</v>
      </c>
      <c r="G728" s="135" t="s">
        <v>35808</v>
      </c>
      <c r="H728" s="135" t="s">
        <v>632</v>
      </c>
      <c r="I728" s="135"/>
      <c r="J728" s="135" t="s">
        <v>35053</v>
      </c>
      <c r="K728" s="135" t="s">
        <v>35809</v>
      </c>
      <c r="L728" s="163"/>
      <c r="M728" s="163"/>
      <c r="N728" s="163"/>
      <c r="O728" s="135" t="s">
        <v>647</v>
      </c>
    </row>
    <row r="729" spans="1:15" hidden="1">
      <c r="A729" s="135">
        <v>847</v>
      </c>
      <c r="B729" s="135" t="s">
        <v>37299</v>
      </c>
      <c r="C729" s="135" t="s">
        <v>36558</v>
      </c>
      <c r="D729" s="135" t="s">
        <v>3679</v>
      </c>
      <c r="E729" s="135" t="s">
        <v>3678</v>
      </c>
      <c r="F729" s="135" t="s">
        <v>37300</v>
      </c>
      <c r="G729" s="135" t="s">
        <v>35808</v>
      </c>
      <c r="H729" s="135" t="s">
        <v>632</v>
      </c>
      <c r="I729" s="135"/>
      <c r="J729" s="135" t="s">
        <v>35053</v>
      </c>
      <c r="K729" s="135" t="s">
        <v>35809</v>
      </c>
      <c r="L729" s="163"/>
      <c r="M729" s="163"/>
      <c r="N729" s="163"/>
      <c r="O729" s="135" t="s">
        <v>647</v>
      </c>
    </row>
    <row r="730" spans="1:15" hidden="1">
      <c r="A730" s="135">
        <v>848</v>
      </c>
      <c r="B730" s="135" t="s">
        <v>37301</v>
      </c>
      <c r="C730" s="135" t="s">
        <v>34577</v>
      </c>
      <c r="D730" s="135" t="s">
        <v>7233</v>
      </c>
      <c r="E730" s="135" t="s">
        <v>7232</v>
      </c>
      <c r="F730" s="135" t="s">
        <v>37302</v>
      </c>
      <c r="G730" s="135" t="s">
        <v>35808</v>
      </c>
      <c r="H730" s="135" t="s">
        <v>4370</v>
      </c>
      <c r="I730" s="135" t="s">
        <v>36461</v>
      </c>
      <c r="J730" s="135" t="s">
        <v>35053</v>
      </c>
      <c r="K730" s="135" t="s">
        <v>35809</v>
      </c>
      <c r="L730" s="163"/>
      <c r="M730" s="163"/>
      <c r="N730" s="163"/>
      <c r="O730" s="135" t="s">
        <v>647</v>
      </c>
    </row>
    <row r="731" spans="1:15" hidden="1">
      <c r="A731" s="135">
        <v>849</v>
      </c>
      <c r="B731" s="135" t="s">
        <v>37303</v>
      </c>
      <c r="C731" s="135" t="s">
        <v>36529</v>
      </c>
      <c r="D731" s="135" t="s">
        <v>7233</v>
      </c>
      <c r="E731" s="135" t="s">
        <v>7232</v>
      </c>
      <c r="F731" s="135" t="s">
        <v>37304</v>
      </c>
      <c r="G731" s="135" t="s">
        <v>35808</v>
      </c>
      <c r="H731" s="135" t="s">
        <v>4370</v>
      </c>
      <c r="I731" s="135" t="s">
        <v>36461</v>
      </c>
      <c r="J731" s="135" t="s">
        <v>35053</v>
      </c>
      <c r="K731" s="135" t="s">
        <v>35809</v>
      </c>
      <c r="L731" s="163"/>
      <c r="M731" s="163"/>
      <c r="N731" s="163"/>
      <c r="O731" s="135" t="s">
        <v>647</v>
      </c>
    </row>
    <row r="732" spans="1:15" hidden="1">
      <c r="A732" s="135">
        <v>850</v>
      </c>
      <c r="B732" s="135" t="s">
        <v>37305</v>
      </c>
      <c r="C732" s="135" t="s">
        <v>36532</v>
      </c>
      <c r="D732" s="135" t="s">
        <v>7233</v>
      </c>
      <c r="E732" s="135" t="s">
        <v>7232</v>
      </c>
      <c r="F732" s="135" t="s">
        <v>37306</v>
      </c>
      <c r="G732" s="135" t="s">
        <v>35808</v>
      </c>
      <c r="H732" s="135" t="s">
        <v>4370</v>
      </c>
      <c r="I732" s="135" t="s">
        <v>36461</v>
      </c>
      <c r="J732" s="135" t="s">
        <v>35053</v>
      </c>
      <c r="K732" s="135" t="s">
        <v>35809</v>
      </c>
      <c r="L732" s="163"/>
      <c r="M732" s="163"/>
      <c r="N732" s="163"/>
      <c r="O732" s="135" t="s">
        <v>647</v>
      </c>
    </row>
    <row r="733" spans="1:15" hidden="1">
      <c r="A733" s="135">
        <v>851</v>
      </c>
      <c r="B733" s="135" t="s">
        <v>37307</v>
      </c>
      <c r="C733" s="135" t="s">
        <v>36535</v>
      </c>
      <c r="D733" s="135" t="s">
        <v>7233</v>
      </c>
      <c r="E733" s="135" t="s">
        <v>7232</v>
      </c>
      <c r="F733" s="135" t="s">
        <v>37308</v>
      </c>
      <c r="G733" s="135" t="s">
        <v>35808</v>
      </c>
      <c r="H733" s="135" t="s">
        <v>4370</v>
      </c>
      <c r="I733" s="135" t="s">
        <v>36461</v>
      </c>
      <c r="J733" s="135" t="s">
        <v>35053</v>
      </c>
      <c r="K733" s="135" t="s">
        <v>35809</v>
      </c>
      <c r="L733" s="163"/>
      <c r="M733" s="163"/>
      <c r="N733" s="163"/>
      <c r="O733" s="135" t="s">
        <v>647</v>
      </c>
    </row>
    <row r="734" spans="1:15" hidden="1">
      <c r="A734" s="135">
        <v>852</v>
      </c>
      <c r="B734" s="135" t="s">
        <v>37309</v>
      </c>
      <c r="C734" s="135" t="s">
        <v>36538</v>
      </c>
      <c r="D734" s="135" t="s">
        <v>7233</v>
      </c>
      <c r="E734" s="135" t="s">
        <v>7232</v>
      </c>
      <c r="F734" s="135" t="s">
        <v>37310</v>
      </c>
      <c r="G734" s="135" t="s">
        <v>35808</v>
      </c>
      <c r="H734" s="135" t="s">
        <v>4370</v>
      </c>
      <c r="I734" s="135"/>
      <c r="J734" s="135" t="s">
        <v>35053</v>
      </c>
      <c r="K734" s="135" t="s">
        <v>35809</v>
      </c>
      <c r="L734" s="163"/>
      <c r="M734" s="163"/>
      <c r="N734" s="163"/>
      <c r="O734" s="135" t="s">
        <v>647</v>
      </c>
    </row>
    <row r="735" spans="1:15">
      <c r="A735" s="135">
        <v>854</v>
      </c>
      <c r="B735" s="135" t="s">
        <v>7235</v>
      </c>
      <c r="C735" s="135" t="s">
        <v>7234</v>
      </c>
      <c r="D735" s="135" t="s">
        <v>7233</v>
      </c>
      <c r="E735" s="135" t="s">
        <v>7232</v>
      </c>
      <c r="F735" s="135" t="s">
        <v>37311</v>
      </c>
      <c r="G735" s="135" t="s">
        <v>35819</v>
      </c>
      <c r="H735" s="135" t="s">
        <v>4370</v>
      </c>
      <c r="I735" s="135"/>
      <c r="J735" s="135" t="s">
        <v>35053</v>
      </c>
      <c r="K735" s="135" t="s">
        <v>35823</v>
      </c>
      <c r="L735" s="163" t="s">
        <v>35121</v>
      </c>
      <c r="M735" s="163" t="s">
        <v>35118</v>
      </c>
      <c r="N735" s="163" t="s">
        <v>35977</v>
      </c>
      <c r="O735" s="135" t="s">
        <v>647</v>
      </c>
    </row>
    <row r="736" spans="1:15">
      <c r="A736" s="135">
        <v>855</v>
      </c>
      <c r="B736" s="135" t="s">
        <v>7251</v>
      </c>
      <c r="C736" s="135" t="s">
        <v>7250</v>
      </c>
      <c r="D736" s="135" t="s">
        <v>7233</v>
      </c>
      <c r="E736" s="135" t="s">
        <v>7232</v>
      </c>
      <c r="F736" s="135" t="s">
        <v>37312</v>
      </c>
      <c r="G736" s="135" t="s">
        <v>35819</v>
      </c>
      <c r="H736" s="135" t="s">
        <v>4370</v>
      </c>
      <c r="I736" s="135"/>
      <c r="J736" s="135" t="s">
        <v>35053</v>
      </c>
      <c r="K736" s="135" t="s">
        <v>35823</v>
      </c>
      <c r="L736" s="163" t="s">
        <v>35121</v>
      </c>
      <c r="M736" s="163" t="s">
        <v>35118</v>
      </c>
      <c r="N736" s="163" t="s">
        <v>37313</v>
      </c>
      <c r="O736" s="135" t="s">
        <v>647</v>
      </c>
    </row>
    <row r="737" spans="1:15">
      <c r="A737" s="135">
        <v>856</v>
      </c>
      <c r="B737" s="135" t="s">
        <v>7280</v>
      </c>
      <c r="C737" s="135" t="s">
        <v>7279</v>
      </c>
      <c r="D737" s="135" t="s">
        <v>7233</v>
      </c>
      <c r="E737" s="135" t="s">
        <v>7232</v>
      </c>
      <c r="F737" s="135" t="s">
        <v>37314</v>
      </c>
      <c r="G737" s="135" t="s">
        <v>35819</v>
      </c>
      <c r="H737" s="135" t="s">
        <v>4370</v>
      </c>
      <c r="I737" s="135"/>
      <c r="J737" s="135" t="s">
        <v>35053</v>
      </c>
      <c r="K737" s="135" t="s">
        <v>35823</v>
      </c>
      <c r="L737" s="163" t="s">
        <v>35121</v>
      </c>
      <c r="M737" s="163" t="s">
        <v>35118</v>
      </c>
      <c r="N737" s="163" t="s">
        <v>37315</v>
      </c>
      <c r="O737" s="135" t="s">
        <v>647</v>
      </c>
    </row>
    <row r="738" spans="1:15" hidden="1">
      <c r="A738" s="135">
        <v>857</v>
      </c>
      <c r="B738" s="135" t="s">
        <v>37316</v>
      </c>
      <c r="C738" s="135" t="s">
        <v>36555</v>
      </c>
      <c r="D738" s="135" t="s">
        <v>7233</v>
      </c>
      <c r="E738" s="135" t="s">
        <v>7232</v>
      </c>
      <c r="F738" s="135" t="s">
        <v>37317</v>
      </c>
      <c r="G738" s="135" t="s">
        <v>35808</v>
      </c>
      <c r="H738" s="135" t="s">
        <v>4370</v>
      </c>
      <c r="I738" s="135"/>
      <c r="J738" s="135" t="s">
        <v>35053</v>
      </c>
      <c r="K738" s="135" t="s">
        <v>35809</v>
      </c>
      <c r="L738" s="163"/>
      <c r="M738" s="163"/>
      <c r="N738" s="163"/>
      <c r="O738" s="135" t="s">
        <v>647</v>
      </c>
    </row>
    <row r="739" spans="1:15" hidden="1">
      <c r="A739" s="135">
        <v>858</v>
      </c>
      <c r="B739" s="135" t="s">
        <v>37318</v>
      </c>
      <c r="C739" s="135" t="s">
        <v>36558</v>
      </c>
      <c r="D739" s="135" t="s">
        <v>7233</v>
      </c>
      <c r="E739" s="135" t="s">
        <v>7232</v>
      </c>
      <c r="F739" s="135" t="s">
        <v>37319</v>
      </c>
      <c r="G739" s="135" t="s">
        <v>35808</v>
      </c>
      <c r="H739" s="135" t="s">
        <v>4370</v>
      </c>
      <c r="I739" s="135" t="s">
        <v>36461</v>
      </c>
      <c r="J739" s="135" t="s">
        <v>35053</v>
      </c>
      <c r="K739" s="135" t="s">
        <v>35809</v>
      </c>
      <c r="L739" s="163"/>
      <c r="M739" s="163"/>
      <c r="N739" s="163"/>
      <c r="O739" s="135" t="s">
        <v>647</v>
      </c>
    </row>
    <row r="740" spans="1:15" hidden="1">
      <c r="A740" s="135">
        <v>859</v>
      </c>
      <c r="B740" s="135" t="s">
        <v>37320</v>
      </c>
      <c r="C740" s="135" t="s">
        <v>34577</v>
      </c>
      <c r="D740" s="135" t="s">
        <v>3696</v>
      </c>
      <c r="E740" s="135" t="s">
        <v>3695</v>
      </c>
      <c r="F740" s="135" t="s">
        <v>37321</v>
      </c>
      <c r="G740" s="135" t="s">
        <v>35808</v>
      </c>
      <c r="H740" s="135" t="s">
        <v>632</v>
      </c>
      <c r="I740" s="135"/>
      <c r="J740" s="135" t="s">
        <v>35053</v>
      </c>
      <c r="K740" s="135" t="s">
        <v>35809</v>
      </c>
      <c r="L740" s="163"/>
      <c r="M740" s="163"/>
      <c r="N740" s="163"/>
      <c r="O740" s="135" t="s">
        <v>647</v>
      </c>
    </row>
    <row r="741" spans="1:15" hidden="1">
      <c r="A741" s="135">
        <v>860</v>
      </c>
      <c r="B741" s="135" t="s">
        <v>37322</v>
      </c>
      <c r="C741" s="135" t="s">
        <v>36529</v>
      </c>
      <c r="D741" s="135" t="s">
        <v>3696</v>
      </c>
      <c r="E741" s="135" t="s">
        <v>3695</v>
      </c>
      <c r="F741" s="135" t="s">
        <v>37323</v>
      </c>
      <c r="G741" s="135" t="s">
        <v>35808</v>
      </c>
      <c r="H741" s="135" t="s">
        <v>632</v>
      </c>
      <c r="I741" s="135"/>
      <c r="J741" s="135" t="s">
        <v>35053</v>
      </c>
      <c r="K741" s="135" t="s">
        <v>35809</v>
      </c>
      <c r="L741" s="163"/>
      <c r="M741" s="163"/>
      <c r="N741" s="163"/>
      <c r="O741" s="135" t="s">
        <v>647</v>
      </c>
    </row>
    <row r="742" spans="1:15" hidden="1">
      <c r="A742" s="135">
        <v>861</v>
      </c>
      <c r="B742" s="135" t="s">
        <v>37324</v>
      </c>
      <c r="C742" s="135" t="s">
        <v>36532</v>
      </c>
      <c r="D742" s="135" t="s">
        <v>3696</v>
      </c>
      <c r="E742" s="135" t="s">
        <v>3695</v>
      </c>
      <c r="F742" s="135" t="s">
        <v>37325</v>
      </c>
      <c r="G742" s="135" t="s">
        <v>35808</v>
      </c>
      <c r="H742" s="135" t="s">
        <v>632</v>
      </c>
      <c r="I742" s="135"/>
      <c r="J742" s="135" t="s">
        <v>35053</v>
      </c>
      <c r="K742" s="135" t="s">
        <v>35809</v>
      </c>
      <c r="L742" s="163"/>
      <c r="M742" s="163"/>
      <c r="N742" s="163"/>
      <c r="O742" s="135" t="s">
        <v>647</v>
      </c>
    </row>
    <row r="743" spans="1:15" hidden="1">
      <c r="A743" s="135">
        <v>862</v>
      </c>
      <c r="B743" s="135" t="s">
        <v>37326</v>
      </c>
      <c r="C743" s="135" t="s">
        <v>36535</v>
      </c>
      <c r="D743" s="135" t="s">
        <v>3696</v>
      </c>
      <c r="E743" s="135" t="s">
        <v>3695</v>
      </c>
      <c r="F743" s="135" t="s">
        <v>37327</v>
      </c>
      <c r="G743" s="135" t="s">
        <v>35808</v>
      </c>
      <c r="H743" s="135" t="s">
        <v>632</v>
      </c>
      <c r="I743" s="135"/>
      <c r="J743" s="135" t="s">
        <v>35053</v>
      </c>
      <c r="K743" s="135" t="s">
        <v>35809</v>
      </c>
      <c r="L743" s="163"/>
      <c r="M743" s="163"/>
      <c r="N743" s="163"/>
      <c r="O743" s="135" t="s">
        <v>647</v>
      </c>
    </row>
    <row r="744" spans="1:15" hidden="1">
      <c r="A744" s="135">
        <v>863</v>
      </c>
      <c r="B744" s="135" t="s">
        <v>37328</v>
      </c>
      <c r="C744" s="135" t="s">
        <v>36538</v>
      </c>
      <c r="D744" s="135" t="s">
        <v>3696</v>
      </c>
      <c r="E744" s="135" t="s">
        <v>3695</v>
      </c>
      <c r="F744" s="135" t="s">
        <v>37329</v>
      </c>
      <c r="G744" s="135" t="s">
        <v>35808</v>
      </c>
      <c r="H744" s="135" t="s">
        <v>632</v>
      </c>
      <c r="I744" s="135"/>
      <c r="J744" s="135" t="s">
        <v>35053</v>
      </c>
      <c r="K744" s="135" t="s">
        <v>35809</v>
      </c>
      <c r="L744" s="163"/>
      <c r="M744" s="163"/>
      <c r="N744" s="163"/>
      <c r="O744" s="135" t="s">
        <v>647</v>
      </c>
    </row>
    <row r="745" spans="1:15">
      <c r="A745" s="135">
        <v>865</v>
      </c>
      <c r="B745" s="135" t="s">
        <v>3698</v>
      </c>
      <c r="C745" s="135" t="s">
        <v>3697</v>
      </c>
      <c r="D745" s="135" t="s">
        <v>3696</v>
      </c>
      <c r="E745" s="135" t="s">
        <v>3695</v>
      </c>
      <c r="F745" s="135" t="s">
        <v>37330</v>
      </c>
      <c r="G745" s="135" t="s">
        <v>35819</v>
      </c>
      <c r="H745" s="135" t="s">
        <v>632</v>
      </c>
      <c r="I745" s="135"/>
      <c r="J745" s="135" t="s">
        <v>35053</v>
      </c>
      <c r="K745" s="135" t="s">
        <v>35823</v>
      </c>
      <c r="L745" s="163" t="s">
        <v>35112</v>
      </c>
      <c r="M745" s="163" t="s">
        <v>35143</v>
      </c>
      <c r="N745" s="163" t="s">
        <v>37331</v>
      </c>
      <c r="O745" s="135" t="s">
        <v>647</v>
      </c>
    </row>
    <row r="746" spans="1:15" hidden="1">
      <c r="A746" s="135">
        <v>866</v>
      </c>
      <c r="B746" s="135" t="s">
        <v>37332</v>
      </c>
      <c r="C746" s="135" t="s">
        <v>37333</v>
      </c>
      <c r="D746" s="135" t="s">
        <v>3696</v>
      </c>
      <c r="E746" s="135" t="s">
        <v>3695</v>
      </c>
      <c r="F746" s="135" t="s">
        <v>37334</v>
      </c>
      <c r="G746" s="135" t="s">
        <v>35808</v>
      </c>
      <c r="H746" s="135" t="s">
        <v>632</v>
      </c>
      <c r="I746" s="135"/>
      <c r="J746" s="135" t="s">
        <v>35053</v>
      </c>
      <c r="K746" s="135" t="s">
        <v>35823</v>
      </c>
      <c r="L746" s="163" t="s">
        <v>35112</v>
      </c>
      <c r="M746" s="163" t="s">
        <v>35143</v>
      </c>
      <c r="N746" s="163" t="s">
        <v>37335</v>
      </c>
      <c r="O746" s="135" t="s">
        <v>647</v>
      </c>
    </row>
    <row r="747" spans="1:15">
      <c r="A747" s="135">
        <v>867</v>
      </c>
      <c r="B747" s="135" t="s">
        <v>3720</v>
      </c>
      <c r="C747" s="135" t="s">
        <v>3719</v>
      </c>
      <c r="D747" s="135" t="s">
        <v>3696</v>
      </c>
      <c r="E747" s="135" t="s">
        <v>3695</v>
      </c>
      <c r="F747" s="135" t="s">
        <v>37336</v>
      </c>
      <c r="G747" s="135" t="s">
        <v>35819</v>
      </c>
      <c r="H747" s="135" t="s">
        <v>632</v>
      </c>
      <c r="I747" s="135"/>
      <c r="J747" s="135" t="s">
        <v>35053</v>
      </c>
      <c r="K747" s="135" t="s">
        <v>35823</v>
      </c>
      <c r="L747" s="163" t="s">
        <v>35112</v>
      </c>
      <c r="M747" s="163" t="s">
        <v>35143</v>
      </c>
      <c r="N747" s="163" t="s">
        <v>37337</v>
      </c>
      <c r="O747" s="135" t="s">
        <v>647</v>
      </c>
    </row>
    <row r="748" spans="1:15" hidden="1">
      <c r="A748" s="135">
        <v>868</v>
      </c>
      <c r="B748" s="135" t="s">
        <v>37338</v>
      </c>
      <c r="C748" s="135" t="s">
        <v>36580</v>
      </c>
      <c r="D748" s="135" t="s">
        <v>3696</v>
      </c>
      <c r="E748" s="135" t="s">
        <v>3695</v>
      </c>
      <c r="F748" s="135" t="s">
        <v>37339</v>
      </c>
      <c r="G748" s="135" t="s">
        <v>35808</v>
      </c>
      <c r="H748" s="135" t="s">
        <v>632</v>
      </c>
      <c r="I748" s="135"/>
      <c r="J748" s="135" t="s">
        <v>35053</v>
      </c>
      <c r="K748" s="135" t="s">
        <v>35823</v>
      </c>
      <c r="L748" s="163" t="s">
        <v>35112</v>
      </c>
      <c r="M748" s="163" t="s">
        <v>35143</v>
      </c>
      <c r="N748" s="163" t="s">
        <v>36132</v>
      </c>
      <c r="O748" s="135" t="s">
        <v>647</v>
      </c>
    </row>
    <row r="749" spans="1:15" hidden="1">
      <c r="A749" s="135">
        <v>869</v>
      </c>
      <c r="B749" s="135" t="s">
        <v>37340</v>
      </c>
      <c r="C749" s="135" t="s">
        <v>36555</v>
      </c>
      <c r="D749" s="135" t="s">
        <v>3696</v>
      </c>
      <c r="E749" s="135" t="s">
        <v>3695</v>
      </c>
      <c r="F749" s="135" t="s">
        <v>37341</v>
      </c>
      <c r="G749" s="135" t="s">
        <v>35808</v>
      </c>
      <c r="H749" s="135" t="s">
        <v>632</v>
      </c>
      <c r="I749" s="135"/>
      <c r="J749" s="135" t="s">
        <v>35053</v>
      </c>
      <c r="K749" s="135" t="s">
        <v>35809</v>
      </c>
      <c r="L749" s="163"/>
      <c r="M749" s="163"/>
      <c r="N749" s="163"/>
      <c r="O749" s="135" t="s">
        <v>647</v>
      </c>
    </row>
    <row r="750" spans="1:15" hidden="1">
      <c r="A750" s="135">
        <v>870</v>
      </c>
      <c r="B750" s="135" t="s">
        <v>37342</v>
      </c>
      <c r="C750" s="135" t="s">
        <v>36558</v>
      </c>
      <c r="D750" s="135" t="s">
        <v>3696</v>
      </c>
      <c r="E750" s="135" t="s">
        <v>3695</v>
      </c>
      <c r="F750" s="135" t="s">
        <v>37343</v>
      </c>
      <c r="G750" s="135" t="s">
        <v>35808</v>
      </c>
      <c r="H750" s="135" t="s">
        <v>632</v>
      </c>
      <c r="I750" s="135"/>
      <c r="J750" s="135" t="s">
        <v>35053</v>
      </c>
      <c r="K750" s="135" t="s">
        <v>35809</v>
      </c>
      <c r="L750" s="163"/>
      <c r="M750" s="163"/>
      <c r="N750" s="163"/>
      <c r="O750" s="135" t="s">
        <v>647</v>
      </c>
    </row>
    <row r="751" spans="1:15" hidden="1">
      <c r="A751" s="135">
        <v>871</v>
      </c>
      <c r="B751" s="135" t="s">
        <v>37344</v>
      </c>
      <c r="C751" s="135" t="s">
        <v>34577</v>
      </c>
      <c r="D751" s="135" t="s">
        <v>7302</v>
      </c>
      <c r="E751" s="135" t="s">
        <v>7301</v>
      </c>
      <c r="F751" s="135" t="s">
        <v>37345</v>
      </c>
      <c r="G751" s="135" t="s">
        <v>35808</v>
      </c>
      <c r="H751" s="135" t="s">
        <v>4370</v>
      </c>
      <c r="I751" s="135" t="s">
        <v>36461</v>
      </c>
      <c r="J751" s="135" t="s">
        <v>35053</v>
      </c>
      <c r="K751" s="135" t="s">
        <v>35809</v>
      </c>
      <c r="L751" s="163"/>
      <c r="M751" s="163"/>
      <c r="N751" s="163"/>
      <c r="O751" s="135" t="s">
        <v>647</v>
      </c>
    </row>
    <row r="752" spans="1:15" hidden="1">
      <c r="A752" s="135">
        <v>872</v>
      </c>
      <c r="B752" s="135" t="s">
        <v>37346</v>
      </c>
      <c r="C752" s="135" t="s">
        <v>36529</v>
      </c>
      <c r="D752" s="135" t="s">
        <v>7302</v>
      </c>
      <c r="E752" s="135" t="s">
        <v>7301</v>
      </c>
      <c r="F752" s="135" t="s">
        <v>37347</v>
      </c>
      <c r="G752" s="135" t="s">
        <v>35808</v>
      </c>
      <c r="H752" s="135" t="s">
        <v>4370</v>
      </c>
      <c r="I752" s="135" t="s">
        <v>36461</v>
      </c>
      <c r="J752" s="135" t="s">
        <v>35053</v>
      </c>
      <c r="K752" s="135" t="s">
        <v>35809</v>
      </c>
      <c r="L752" s="163"/>
      <c r="M752" s="163"/>
      <c r="N752" s="163"/>
      <c r="O752" s="135" t="s">
        <v>647</v>
      </c>
    </row>
    <row r="753" spans="1:15" hidden="1">
      <c r="A753" s="135">
        <v>873</v>
      </c>
      <c r="B753" s="135" t="s">
        <v>37348</v>
      </c>
      <c r="C753" s="135" t="s">
        <v>36532</v>
      </c>
      <c r="D753" s="135" t="s">
        <v>7302</v>
      </c>
      <c r="E753" s="135" t="s">
        <v>7301</v>
      </c>
      <c r="F753" s="135" t="s">
        <v>37349</v>
      </c>
      <c r="G753" s="135" t="s">
        <v>35808</v>
      </c>
      <c r="H753" s="135" t="s">
        <v>4370</v>
      </c>
      <c r="I753" s="135" t="s">
        <v>36461</v>
      </c>
      <c r="J753" s="135" t="s">
        <v>35053</v>
      </c>
      <c r="K753" s="135" t="s">
        <v>35809</v>
      </c>
      <c r="L753" s="163"/>
      <c r="M753" s="163"/>
      <c r="N753" s="163"/>
      <c r="O753" s="135" t="s">
        <v>647</v>
      </c>
    </row>
    <row r="754" spans="1:15" hidden="1">
      <c r="A754" s="135">
        <v>874</v>
      </c>
      <c r="B754" s="135" t="s">
        <v>37350</v>
      </c>
      <c r="C754" s="135" t="s">
        <v>36535</v>
      </c>
      <c r="D754" s="135" t="s">
        <v>7302</v>
      </c>
      <c r="E754" s="135" t="s">
        <v>7301</v>
      </c>
      <c r="F754" s="135" t="s">
        <v>37351</v>
      </c>
      <c r="G754" s="135" t="s">
        <v>35808</v>
      </c>
      <c r="H754" s="135" t="s">
        <v>4370</v>
      </c>
      <c r="I754" s="135" t="s">
        <v>36461</v>
      </c>
      <c r="J754" s="135" t="s">
        <v>35053</v>
      </c>
      <c r="K754" s="135" t="s">
        <v>35809</v>
      </c>
      <c r="L754" s="163"/>
      <c r="M754" s="163"/>
      <c r="N754" s="163"/>
      <c r="O754" s="135" t="s">
        <v>647</v>
      </c>
    </row>
    <row r="755" spans="1:15" hidden="1">
      <c r="A755" s="135">
        <v>875</v>
      </c>
      <c r="B755" s="135" t="s">
        <v>37352</v>
      </c>
      <c r="C755" s="135" t="s">
        <v>36538</v>
      </c>
      <c r="D755" s="135" t="s">
        <v>7302</v>
      </c>
      <c r="E755" s="135" t="s">
        <v>7301</v>
      </c>
      <c r="F755" s="135" t="s">
        <v>37353</v>
      </c>
      <c r="G755" s="135" t="s">
        <v>35808</v>
      </c>
      <c r="H755" s="135" t="s">
        <v>4370</v>
      </c>
      <c r="I755" s="135"/>
      <c r="J755" s="135" t="s">
        <v>35053</v>
      </c>
      <c r="K755" s="135" t="s">
        <v>35809</v>
      </c>
      <c r="L755" s="163"/>
      <c r="M755" s="163"/>
      <c r="N755" s="163"/>
      <c r="O755" s="135" t="s">
        <v>647</v>
      </c>
    </row>
    <row r="756" spans="1:15" hidden="1">
      <c r="A756" s="135">
        <v>877</v>
      </c>
      <c r="B756" s="135" t="s">
        <v>37354</v>
      </c>
      <c r="C756" s="135" t="s">
        <v>37355</v>
      </c>
      <c r="D756" s="135" t="s">
        <v>7302</v>
      </c>
      <c r="E756" s="135" t="s">
        <v>7301</v>
      </c>
      <c r="F756" s="135" t="s">
        <v>37356</v>
      </c>
      <c r="G756" s="135" t="s">
        <v>35808</v>
      </c>
      <c r="H756" s="135" t="s">
        <v>4370</v>
      </c>
      <c r="I756" s="135"/>
      <c r="J756" s="135" t="s">
        <v>35053</v>
      </c>
      <c r="K756" s="135" t="s">
        <v>35809</v>
      </c>
      <c r="L756" s="163"/>
      <c r="M756" s="163"/>
      <c r="N756" s="163"/>
      <c r="O756" s="135" t="s">
        <v>647</v>
      </c>
    </row>
    <row r="757" spans="1:15">
      <c r="A757" s="135">
        <v>878</v>
      </c>
      <c r="B757" s="135" t="s">
        <v>7303</v>
      </c>
      <c r="C757" s="135" t="s">
        <v>650</v>
      </c>
      <c r="D757" s="135" t="s">
        <v>7302</v>
      </c>
      <c r="E757" s="135" t="s">
        <v>7301</v>
      </c>
      <c r="F757" s="135" t="s">
        <v>37357</v>
      </c>
      <c r="G757" s="135" t="s">
        <v>35819</v>
      </c>
      <c r="H757" s="135" t="s">
        <v>4370</v>
      </c>
      <c r="I757" s="135"/>
      <c r="J757" s="135" t="s">
        <v>35053</v>
      </c>
      <c r="K757" s="135" t="s">
        <v>35823</v>
      </c>
      <c r="L757" s="163" t="s">
        <v>35121</v>
      </c>
      <c r="M757" s="163" t="s">
        <v>35118</v>
      </c>
      <c r="N757" s="163" t="s">
        <v>71</v>
      </c>
      <c r="O757" s="135" t="s">
        <v>647</v>
      </c>
    </row>
    <row r="758" spans="1:15" hidden="1">
      <c r="A758" s="135">
        <v>879</v>
      </c>
      <c r="B758" s="135" t="s">
        <v>37358</v>
      </c>
      <c r="C758" s="135" t="s">
        <v>37359</v>
      </c>
      <c r="D758" s="135" t="s">
        <v>7302</v>
      </c>
      <c r="E758" s="135" t="s">
        <v>7301</v>
      </c>
      <c r="F758" s="135" t="s">
        <v>37360</v>
      </c>
      <c r="G758" s="135" t="s">
        <v>35808</v>
      </c>
      <c r="H758" s="135" t="s">
        <v>4370</v>
      </c>
      <c r="I758" s="135"/>
      <c r="J758" s="135" t="s">
        <v>35053</v>
      </c>
      <c r="K758" s="135" t="s">
        <v>35823</v>
      </c>
      <c r="L758" s="163" t="s">
        <v>35121</v>
      </c>
      <c r="M758" s="163" t="s">
        <v>35118</v>
      </c>
      <c r="N758" s="163" t="s">
        <v>37361</v>
      </c>
      <c r="O758" s="135" t="s">
        <v>647</v>
      </c>
    </row>
    <row r="759" spans="1:15" hidden="1">
      <c r="A759" s="135">
        <v>880</v>
      </c>
      <c r="B759" s="135" t="s">
        <v>37362</v>
      </c>
      <c r="C759" s="135" t="s">
        <v>37363</v>
      </c>
      <c r="D759" s="135" t="s">
        <v>7302</v>
      </c>
      <c r="E759" s="135" t="s">
        <v>7301</v>
      </c>
      <c r="F759" s="135" t="s">
        <v>37364</v>
      </c>
      <c r="G759" s="135" t="s">
        <v>35808</v>
      </c>
      <c r="H759" s="135" t="s">
        <v>4370</v>
      </c>
      <c r="I759" s="135"/>
      <c r="J759" s="135" t="s">
        <v>35053</v>
      </c>
      <c r="K759" s="135" t="s">
        <v>35823</v>
      </c>
      <c r="L759" s="163" t="s">
        <v>35121</v>
      </c>
      <c r="M759" s="163" t="s">
        <v>35118</v>
      </c>
      <c r="N759" s="163" t="s">
        <v>37365</v>
      </c>
      <c r="O759" s="135" t="s">
        <v>647</v>
      </c>
    </row>
    <row r="760" spans="1:15">
      <c r="A760" s="135">
        <v>881</v>
      </c>
      <c r="B760" s="135" t="s">
        <v>7326</v>
      </c>
      <c r="C760" s="135" t="s">
        <v>7325</v>
      </c>
      <c r="D760" s="135" t="s">
        <v>7302</v>
      </c>
      <c r="E760" s="135" t="s">
        <v>7301</v>
      </c>
      <c r="F760" s="135" t="s">
        <v>37366</v>
      </c>
      <c r="G760" s="135" t="s">
        <v>35819</v>
      </c>
      <c r="H760" s="135" t="s">
        <v>4370</v>
      </c>
      <c r="I760" s="135"/>
      <c r="J760" s="135" t="s">
        <v>35053</v>
      </c>
      <c r="K760" s="135" t="s">
        <v>35823</v>
      </c>
      <c r="L760" s="163" t="s">
        <v>35121</v>
      </c>
      <c r="M760" s="163" t="s">
        <v>35118</v>
      </c>
      <c r="N760" s="163" t="s">
        <v>37367</v>
      </c>
      <c r="O760" s="135" t="s">
        <v>647</v>
      </c>
    </row>
    <row r="761" spans="1:15" hidden="1">
      <c r="A761" s="135">
        <v>882</v>
      </c>
      <c r="B761" s="135" t="s">
        <v>37368</v>
      </c>
      <c r="C761" s="135" t="s">
        <v>10312</v>
      </c>
      <c r="D761" s="135" t="s">
        <v>7302</v>
      </c>
      <c r="E761" s="135" t="s">
        <v>7301</v>
      </c>
      <c r="F761" s="135" t="s">
        <v>37369</v>
      </c>
      <c r="G761" s="135" t="s">
        <v>35808</v>
      </c>
      <c r="H761" s="135" t="s">
        <v>4370</v>
      </c>
      <c r="I761" s="135"/>
      <c r="J761" s="135" t="s">
        <v>35053</v>
      </c>
      <c r="K761" s="135" t="s">
        <v>35823</v>
      </c>
      <c r="L761" s="163" t="s">
        <v>35121</v>
      </c>
      <c r="M761" s="163" t="s">
        <v>35118</v>
      </c>
      <c r="N761" s="163" t="s">
        <v>37370</v>
      </c>
      <c r="O761" s="135" t="s">
        <v>647</v>
      </c>
    </row>
    <row r="762" spans="1:15" hidden="1">
      <c r="A762" s="135">
        <v>883</v>
      </c>
      <c r="B762" s="135" t="s">
        <v>37371</v>
      </c>
      <c r="C762" s="135" t="s">
        <v>37372</v>
      </c>
      <c r="D762" s="135" t="s">
        <v>7302</v>
      </c>
      <c r="E762" s="135" t="s">
        <v>7301</v>
      </c>
      <c r="F762" s="135" t="s">
        <v>37373</v>
      </c>
      <c r="G762" s="135" t="s">
        <v>35808</v>
      </c>
      <c r="H762" s="135" t="s">
        <v>4370</v>
      </c>
      <c r="I762" s="135"/>
      <c r="J762" s="135" t="s">
        <v>35053</v>
      </c>
      <c r="K762" s="135" t="s">
        <v>35809</v>
      </c>
      <c r="L762" s="163"/>
      <c r="M762" s="163"/>
      <c r="N762" s="163"/>
      <c r="O762" s="135" t="s">
        <v>647</v>
      </c>
    </row>
    <row r="763" spans="1:15">
      <c r="A763" s="135">
        <v>884</v>
      </c>
      <c r="B763" s="135" t="s">
        <v>7354</v>
      </c>
      <c r="C763" s="135" t="s">
        <v>3216</v>
      </c>
      <c r="D763" s="135" t="s">
        <v>7302</v>
      </c>
      <c r="E763" s="135" t="s">
        <v>7301</v>
      </c>
      <c r="F763" s="135" t="s">
        <v>37374</v>
      </c>
      <c r="G763" s="135" t="s">
        <v>35819</v>
      </c>
      <c r="H763" s="135" t="s">
        <v>4370</v>
      </c>
      <c r="I763" s="135"/>
      <c r="J763" s="135" t="s">
        <v>35053</v>
      </c>
      <c r="K763" s="135" t="s">
        <v>35823</v>
      </c>
      <c r="L763" s="163" t="s">
        <v>35121</v>
      </c>
      <c r="M763" s="163" t="s">
        <v>35118</v>
      </c>
      <c r="N763" s="163" t="s">
        <v>37204</v>
      </c>
      <c r="O763" s="135" t="s">
        <v>647</v>
      </c>
    </row>
    <row r="764" spans="1:15" hidden="1">
      <c r="A764" s="135">
        <v>885</v>
      </c>
      <c r="B764" s="135" t="s">
        <v>37375</v>
      </c>
      <c r="C764" s="135" t="s">
        <v>10409</v>
      </c>
      <c r="D764" s="135" t="s">
        <v>7302</v>
      </c>
      <c r="E764" s="135" t="s">
        <v>7301</v>
      </c>
      <c r="F764" s="135" t="s">
        <v>37376</v>
      </c>
      <c r="G764" s="135" t="s">
        <v>35808</v>
      </c>
      <c r="H764" s="135" t="s">
        <v>4370</v>
      </c>
      <c r="I764" s="135"/>
      <c r="J764" s="135" t="s">
        <v>35053</v>
      </c>
      <c r="K764" s="135" t="s">
        <v>35823</v>
      </c>
      <c r="L764" s="163" t="s">
        <v>35121</v>
      </c>
      <c r="M764" s="163" t="s">
        <v>35118</v>
      </c>
      <c r="N764" s="163" t="s">
        <v>37377</v>
      </c>
      <c r="O764" s="135" t="s">
        <v>647</v>
      </c>
    </row>
    <row r="765" spans="1:15" hidden="1">
      <c r="A765" s="135">
        <v>886</v>
      </c>
      <c r="B765" s="135" t="s">
        <v>37378</v>
      </c>
      <c r="C765" s="135" t="s">
        <v>37379</v>
      </c>
      <c r="D765" s="135" t="s">
        <v>7302</v>
      </c>
      <c r="E765" s="135" t="s">
        <v>7301</v>
      </c>
      <c r="F765" s="135" t="s">
        <v>37380</v>
      </c>
      <c r="G765" s="135" t="s">
        <v>35808</v>
      </c>
      <c r="H765" s="135" t="s">
        <v>4370</v>
      </c>
      <c r="I765" s="135" t="s">
        <v>36461</v>
      </c>
      <c r="J765" s="135" t="s">
        <v>35053</v>
      </c>
      <c r="K765" s="135" t="s">
        <v>35809</v>
      </c>
      <c r="L765" s="163"/>
      <c r="M765" s="163"/>
      <c r="N765" s="163"/>
      <c r="O765" s="135" t="s">
        <v>647</v>
      </c>
    </row>
    <row r="766" spans="1:15" hidden="1">
      <c r="A766" s="135">
        <v>887</v>
      </c>
      <c r="B766" s="135" t="s">
        <v>37381</v>
      </c>
      <c r="C766" s="135" t="s">
        <v>37382</v>
      </c>
      <c r="D766" s="135" t="s">
        <v>7302</v>
      </c>
      <c r="E766" s="135" t="s">
        <v>7301</v>
      </c>
      <c r="F766" s="135" t="s">
        <v>37383</v>
      </c>
      <c r="G766" s="135" t="s">
        <v>35808</v>
      </c>
      <c r="H766" s="135" t="s">
        <v>4370</v>
      </c>
      <c r="I766" s="135"/>
      <c r="J766" s="135" t="s">
        <v>35053</v>
      </c>
      <c r="K766" s="135" t="s">
        <v>35809</v>
      </c>
      <c r="L766" s="163"/>
      <c r="M766" s="163"/>
      <c r="N766" s="163"/>
      <c r="O766" s="135" t="s">
        <v>647</v>
      </c>
    </row>
    <row r="767" spans="1:15">
      <c r="A767" s="135">
        <v>888</v>
      </c>
      <c r="B767" s="135" t="s">
        <v>7377</v>
      </c>
      <c r="C767" s="135" t="s">
        <v>7376</v>
      </c>
      <c r="D767" s="135" t="s">
        <v>7302</v>
      </c>
      <c r="E767" s="135" t="s">
        <v>7301</v>
      </c>
      <c r="F767" s="135" t="s">
        <v>37384</v>
      </c>
      <c r="G767" s="135" t="s">
        <v>35819</v>
      </c>
      <c r="H767" s="135" t="s">
        <v>4370</v>
      </c>
      <c r="I767" s="135"/>
      <c r="J767" s="135" t="s">
        <v>35053</v>
      </c>
      <c r="K767" s="135" t="s">
        <v>35823</v>
      </c>
      <c r="L767" s="163" t="s">
        <v>35121</v>
      </c>
      <c r="M767" s="163" t="s">
        <v>35118</v>
      </c>
      <c r="N767" s="163" t="s">
        <v>37385</v>
      </c>
      <c r="O767" s="135" t="s">
        <v>647</v>
      </c>
    </row>
    <row r="768" spans="1:15">
      <c r="A768" s="135">
        <v>889</v>
      </c>
      <c r="B768" s="135" t="s">
        <v>7399</v>
      </c>
      <c r="C768" s="135" t="s">
        <v>7398</v>
      </c>
      <c r="D768" s="135" t="s">
        <v>7302</v>
      </c>
      <c r="E768" s="135" t="s">
        <v>7301</v>
      </c>
      <c r="F768" s="135" t="s">
        <v>37386</v>
      </c>
      <c r="G768" s="135" t="s">
        <v>35819</v>
      </c>
      <c r="H768" s="135" t="s">
        <v>4370</v>
      </c>
      <c r="I768" s="135"/>
      <c r="J768" s="135" t="s">
        <v>35053</v>
      </c>
      <c r="K768" s="135" t="s">
        <v>35823</v>
      </c>
      <c r="L768" s="163" t="s">
        <v>35121</v>
      </c>
      <c r="M768" s="163" t="s">
        <v>35118</v>
      </c>
      <c r="N768" s="163" t="s">
        <v>37387</v>
      </c>
      <c r="O768" s="135" t="s">
        <v>647</v>
      </c>
    </row>
    <row r="769" spans="1:15">
      <c r="A769" s="135">
        <v>890</v>
      </c>
      <c r="B769" s="135" t="s">
        <v>7435</v>
      </c>
      <c r="C769" s="135" t="s">
        <v>7434</v>
      </c>
      <c r="D769" s="135" t="s">
        <v>7302</v>
      </c>
      <c r="E769" s="135" t="s">
        <v>7301</v>
      </c>
      <c r="F769" s="135" t="s">
        <v>37388</v>
      </c>
      <c r="G769" s="135" t="s">
        <v>35819</v>
      </c>
      <c r="H769" s="135" t="s">
        <v>4370</v>
      </c>
      <c r="I769" s="135"/>
      <c r="J769" s="135" t="s">
        <v>35053</v>
      </c>
      <c r="K769" s="135" t="s">
        <v>35823</v>
      </c>
      <c r="L769" s="163" t="s">
        <v>35121</v>
      </c>
      <c r="M769" s="163" t="s">
        <v>35118</v>
      </c>
      <c r="N769" s="163" t="s">
        <v>37389</v>
      </c>
      <c r="O769" s="135" t="s">
        <v>647</v>
      </c>
    </row>
    <row r="770" spans="1:15">
      <c r="A770" s="135">
        <v>891</v>
      </c>
      <c r="B770" s="135" t="s">
        <v>7458</v>
      </c>
      <c r="C770" s="135" t="s">
        <v>7457</v>
      </c>
      <c r="D770" s="135" t="s">
        <v>7302</v>
      </c>
      <c r="E770" s="135" t="s">
        <v>7301</v>
      </c>
      <c r="F770" s="135" t="s">
        <v>37390</v>
      </c>
      <c r="G770" s="135" t="s">
        <v>35819</v>
      </c>
      <c r="H770" s="135" t="s">
        <v>4370</v>
      </c>
      <c r="I770" s="135"/>
      <c r="J770" s="135" t="s">
        <v>35053</v>
      </c>
      <c r="K770" s="135" t="s">
        <v>35823</v>
      </c>
      <c r="L770" s="163" t="s">
        <v>35121</v>
      </c>
      <c r="M770" s="163" t="s">
        <v>35118</v>
      </c>
      <c r="N770" s="163" t="s">
        <v>37391</v>
      </c>
      <c r="O770" s="135" t="s">
        <v>647</v>
      </c>
    </row>
    <row r="771" spans="1:15">
      <c r="A771" s="135">
        <v>892</v>
      </c>
      <c r="B771" s="135" t="s">
        <v>7488</v>
      </c>
      <c r="C771" s="135" t="s">
        <v>7487</v>
      </c>
      <c r="D771" s="135" t="s">
        <v>7302</v>
      </c>
      <c r="E771" s="135" t="s">
        <v>7301</v>
      </c>
      <c r="F771" s="135" t="s">
        <v>37392</v>
      </c>
      <c r="G771" s="135" t="s">
        <v>35819</v>
      </c>
      <c r="H771" s="135" t="s">
        <v>4370</v>
      </c>
      <c r="I771" s="135"/>
      <c r="J771" s="135" t="s">
        <v>35053</v>
      </c>
      <c r="K771" s="135" t="s">
        <v>35823</v>
      </c>
      <c r="L771" s="163" t="s">
        <v>35121</v>
      </c>
      <c r="M771" s="163" t="s">
        <v>35118</v>
      </c>
      <c r="N771" s="163" t="s">
        <v>37393</v>
      </c>
      <c r="O771" s="135" t="s">
        <v>647</v>
      </c>
    </row>
    <row r="772" spans="1:15" hidden="1">
      <c r="A772" s="135">
        <v>893</v>
      </c>
      <c r="B772" s="135" t="s">
        <v>37394</v>
      </c>
      <c r="C772" s="135" t="s">
        <v>37395</v>
      </c>
      <c r="D772" s="135" t="s">
        <v>7302</v>
      </c>
      <c r="E772" s="135" t="s">
        <v>7301</v>
      </c>
      <c r="F772" s="135" t="s">
        <v>37396</v>
      </c>
      <c r="G772" s="135" t="s">
        <v>35808</v>
      </c>
      <c r="H772" s="135" t="s">
        <v>4370</v>
      </c>
      <c r="I772" s="135"/>
      <c r="J772" s="135" t="s">
        <v>35053</v>
      </c>
      <c r="K772" s="135" t="s">
        <v>35823</v>
      </c>
      <c r="L772" s="163" t="s">
        <v>35121</v>
      </c>
      <c r="M772" s="163" t="s">
        <v>35118</v>
      </c>
      <c r="N772" s="163" t="s">
        <v>37397</v>
      </c>
      <c r="O772" s="135" t="s">
        <v>647</v>
      </c>
    </row>
    <row r="773" spans="1:15" hidden="1">
      <c r="A773" s="135">
        <v>894</v>
      </c>
      <c r="B773" s="135" t="s">
        <v>37398</v>
      </c>
      <c r="C773" s="135" t="s">
        <v>37399</v>
      </c>
      <c r="D773" s="135" t="s">
        <v>7302</v>
      </c>
      <c r="E773" s="135" t="s">
        <v>7301</v>
      </c>
      <c r="F773" s="135" t="s">
        <v>37400</v>
      </c>
      <c r="G773" s="135" t="s">
        <v>35808</v>
      </c>
      <c r="H773" s="135" t="s">
        <v>4370</v>
      </c>
      <c r="I773" s="135"/>
      <c r="J773" s="135" t="s">
        <v>35053</v>
      </c>
      <c r="K773" s="135" t="s">
        <v>35809</v>
      </c>
      <c r="L773" s="163"/>
      <c r="M773" s="163"/>
      <c r="N773" s="163"/>
      <c r="O773" s="135" t="s">
        <v>647</v>
      </c>
    </row>
    <row r="774" spans="1:15">
      <c r="A774" s="135">
        <v>895</v>
      </c>
      <c r="B774" s="135" t="s">
        <v>7510</v>
      </c>
      <c r="C774" s="135" t="s">
        <v>7509</v>
      </c>
      <c r="D774" s="135" t="s">
        <v>7302</v>
      </c>
      <c r="E774" s="135" t="s">
        <v>7301</v>
      </c>
      <c r="F774" s="135" t="s">
        <v>37401</v>
      </c>
      <c r="G774" s="135" t="s">
        <v>35819</v>
      </c>
      <c r="H774" s="135" t="s">
        <v>4370</v>
      </c>
      <c r="I774" s="135"/>
      <c r="J774" s="135" t="s">
        <v>35053</v>
      </c>
      <c r="K774" s="135" t="s">
        <v>35823</v>
      </c>
      <c r="L774" s="163" t="s">
        <v>35121</v>
      </c>
      <c r="M774" s="163" t="s">
        <v>35118</v>
      </c>
      <c r="N774" s="163" t="s">
        <v>37402</v>
      </c>
      <c r="O774" s="135" t="s">
        <v>647</v>
      </c>
    </row>
    <row r="775" spans="1:15">
      <c r="A775" s="135">
        <v>896</v>
      </c>
      <c r="B775" s="135" t="s">
        <v>7533</v>
      </c>
      <c r="C775" s="135" t="s">
        <v>7532</v>
      </c>
      <c r="D775" s="135" t="s">
        <v>7302</v>
      </c>
      <c r="E775" s="135" t="s">
        <v>7301</v>
      </c>
      <c r="F775" s="135" t="s">
        <v>37403</v>
      </c>
      <c r="G775" s="135" t="s">
        <v>35819</v>
      </c>
      <c r="H775" s="135" t="s">
        <v>4370</v>
      </c>
      <c r="I775" s="135"/>
      <c r="J775" s="135" t="s">
        <v>35053</v>
      </c>
      <c r="K775" s="135" t="s">
        <v>35823</v>
      </c>
      <c r="L775" s="163" t="s">
        <v>35121</v>
      </c>
      <c r="M775" s="163" t="s">
        <v>35118</v>
      </c>
      <c r="N775" s="163" t="s">
        <v>37404</v>
      </c>
      <c r="O775" s="135" t="s">
        <v>647</v>
      </c>
    </row>
    <row r="776" spans="1:15">
      <c r="A776" s="135">
        <v>897</v>
      </c>
      <c r="B776" s="135" t="s">
        <v>7549</v>
      </c>
      <c r="C776" s="135" t="s">
        <v>7548</v>
      </c>
      <c r="D776" s="135" t="s">
        <v>7302</v>
      </c>
      <c r="E776" s="135" t="s">
        <v>7301</v>
      </c>
      <c r="F776" s="135" t="s">
        <v>37405</v>
      </c>
      <c r="G776" s="135" t="s">
        <v>35819</v>
      </c>
      <c r="H776" s="135" t="s">
        <v>4370</v>
      </c>
      <c r="I776" s="135"/>
      <c r="J776" s="135" t="s">
        <v>35053</v>
      </c>
      <c r="K776" s="135" t="s">
        <v>35823</v>
      </c>
      <c r="L776" s="163" t="s">
        <v>35121</v>
      </c>
      <c r="M776" s="163" t="s">
        <v>35118</v>
      </c>
      <c r="N776" s="163" t="s">
        <v>37406</v>
      </c>
      <c r="O776" s="135" t="s">
        <v>647</v>
      </c>
    </row>
    <row r="777" spans="1:15">
      <c r="A777" s="135">
        <v>898</v>
      </c>
      <c r="B777" s="135" t="s">
        <v>7581</v>
      </c>
      <c r="C777" s="135" t="s">
        <v>2977</v>
      </c>
      <c r="D777" s="135" t="s">
        <v>7302</v>
      </c>
      <c r="E777" s="135" t="s">
        <v>7301</v>
      </c>
      <c r="F777" s="135" t="s">
        <v>37407</v>
      </c>
      <c r="G777" s="135" t="s">
        <v>35819</v>
      </c>
      <c r="H777" s="135" t="s">
        <v>4370</v>
      </c>
      <c r="I777" s="135"/>
      <c r="J777" s="135" t="s">
        <v>35053</v>
      </c>
      <c r="K777" s="135" t="s">
        <v>35823</v>
      </c>
      <c r="L777" s="163" t="s">
        <v>35121</v>
      </c>
      <c r="M777" s="163" t="s">
        <v>35118</v>
      </c>
      <c r="N777" s="163" t="s">
        <v>30</v>
      </c>
      <c r="O777" s="135" t="s">
        <v>647</v>
      </c>
    </row>
    <row r="778" spans="1:15">
      <c r="A778" s="135">
        <v>899</v>
      </c>
      <c r="B778" s="135" t="s">
        <v>7589</v>
      </c>
      <c r="C778" s="135" t="s">
        <v>7588</v>
      </c>
      <c r="D778" s="135" t="s">
        <v>7302</v>
      </c>
      <c r="E778" s="135" t="s">
        <v>7301</v>
      </c>
      <c r="F778" s="135" t="s">
        <v>37408</v>
      </c>
      <c r="G778" s="135" t="s">
        <v>35819</v>
      </c>
      <c r="H778" s="135" t="s">
        <v>4370</v>
      </c>
      <c r="I778" s="135"/>
      <c r="J778" s="135" t="s">
        <v>35053</v>
      </c>
      <c r="K778" s="135" t="s">
        <v>35823</v>
      </c>
      <c r="L778" s="163" t="s">
        <v>35121</v>
      </c>
      <c r="M778" s="163" t="s">
        <v>35118</v>
      </c>
      <c r="N778" s="163" t="s">
        <v>35785</v>
      </c>
      <c r="O778" s="135" t="s">
        <v>647</v>
      </c>
    </row>
    <row r="779" spans="1:15" hidden="1">
      <c r="A779" s="135">
        <v>900</v>
      </c>
      <c r="B779" s="135" t="s">
        <v>37409</v>
      </c>
      <c r="C779" s="135" t="s">
        <v>36555</v>
      </c>
      <c r="D779" s="135" t="s">
        <v>7302</v>
      </c>
      <c r="E779" s="135" t="s">
        <v>7301</v>
      </c>
      <c r="F779" s="135" t="s">
        <v>37410</v>
      </c>
      <c r="G779" s="135" t="s">
        <v>35808</v>
      </c>
      <c r="H779" s="135" t="s">
        <v>4370</v>
      </c>
      <c r="I779" s="135"/>
      <c r="J779" s="135" t="s">
        <v>35053</v>
      </c>
      <c r="K779" s="135" t="s">
        <v>35809</v>
      </c>
      <c r="L779" s="163"/>
      <c r="M779" s="163"/>
      <c r="N779" s="163"/>
      <c r="O779" s="135" t="s">
        <v>647</v>
      </c>
    </row>
    <row r="780" spans="1:15" hidden="1">
      <c r="A780" s="135">
        <v>901</v>
      </c>
      <c r="B780" s="135" t="s">
        <v>37411</v>
      </c>
      <c r="C780" s="135" t="s">
        <v>36558</v>
      </c>
      <c r="D780" s="135" t="s">
        <v>7302</v>
      </c>
      <c r="E780" s="135" t="s">
        <v>7301</v>
      </c>
      <c r="F780" s="135" t="s">
        <v>37412</v>
      </c>
      <c r="G780" s="135" t="s">
        <v>35808</v>
      </c>
      <c r="H780" s="135" t="s">
        <v>4370</v>
      </c>
      <c r="I780" s="135" t="s">
        <v>36461</v>
      </c>
      <c r="J780" s="135" t="s">
        <v>35053</v>
      </c>
      <c r="K780" s="135" t="s">
        <v>35809</v>
      </c>
      <c r="L780" s="163"/>
      <c r="M780" s="163"/>
      <c r="N780" s="163"/>
      <c r="O780" s="135" t="s">
        <v>647</v>
      </c>
    </row>
    <row r="781" spans="1:15" hidden="1">
      <c r="A781" s="135">
        <v>902</v>
      </c>
      <c r="B781" s="135" t="s">
        <v>37413</v>
      </c>
      <c r="C781" s="135" t="s">
        <v>34577</v>
      </c>
      <c r="D781" s="135" t="s">
        <v>7611</v>
      </c>
      <c r="E781" s="135" t="s">
        <v>7610</v>
      </c>
      <c r="F781" s="135" t="s">
        <v>37414</v>
      </c>
      <c r="G781" s="135" t="s">
        <v>35808</v>
      </c>
      <c r="H781" s="135" t="s">
        <v>4370</v>
      </c>
      <c r="I781" s="135" t="s">
        <v>36461</v>
      </c>
      <c r="J781" s="135" t="s">
        <v>35053</v>
      </c>
      <c r="K781" s="135" t="s">
        <v>35809</v>
      </c>
      <c r="L781" s="163"/>
      <c r="M781" s="163"/>
      <c r="N781" s="163"/>
      <c r="O781" s="135" t="s">
        <v>647</v>
      </c>
    </row>
    <row r="782" spans="1:15" hidden="1">
      <c r="A782" s="135">
        <v>903</v>
      </c>
      <c r="B782" s="135" t="s">
        <v>37415</v>
      </c>
      <c r="C782" s="135" t="s">
        <v>36529</v>
      </c>
      <c r="D782" s="135" t="s">
        <v>7611</v>
      </c>
      <c r="E782" s="135" t="s">
        <v>7610</v>
      </c>
      <c r="F782" s="135" t="s">
        <v>37416</v>
      </c>
      <c r="G782" s="135" t="s">
        <v>35808</v>
      </c>
      <c r="H782" s="135" t="s">
        <v>4370</v>
      </c>
      <c r="I782" s="135" t="s">
        <v>36461</v>
      </c>
      <c r="J782" s="135" t="s">
        <v>35053</v>
      </c>
      <c r="K782" s="135" t="s">
        <v>35809</v>
      </c>
      <c r="L782" s="163"/>
      <c r="M782" s="163"/>
      <c r="N782" s="163"/>
      <c r="O782" s="135" t="s">
        <v>647</v>
      </c>
    </row>
    <row r="783" spans="1:15" hidden="1">
      <c r="A783" s="135">
        <v>904</v>
      </c>
      <c r="B783" s="135" t="s">
        <v>37417</v>
      </c>
      <c r="C783" s="135" t="s">
        <v>36532</v>
      </c>
      <c r="D783" s="135" t="s">
        <v>7611</v>
      </c>
      <c r="E783" s="135" t="s">
        <v>7610</v>
      </c>
      <c r="F783" s="135" t="s">
        <v>37418</v>
      </c>
      <c r="G783" s="135" t="s">
        <v>35808</v>
      </c>
      <c r="H783" s="135" t="s">
        <v>4370</v>
      </c>
      <c r="I783" s="135" t="s">
        <v>36461</v>
      </c>
      <c r="J783" s="135" t="s">
        <v>35053</v>
      </c>
      <c r="K783" s="135" t="s">
        <v>35809</v>
      </c>
      <c r="L783" s="163"/>
      <c r="M783" s="163"/>
      <c r="N783" s="163"/>
      <c r="O783" s="135" t="s">
        <v>647</v>
      </c>
    </row>
    <row r="784" spans="1:15" hidden="1">
      <c r="A784" s="135">
        <v>905</v>
      </c>
      <c r="B784" s="135" t="s">
        <v>37419</v>
      </c>
      <c r="C784" s="135" t="s">
        <v>36535</v>
      </c>
      <c r="D784" s="135" t="s">
        <v>7611</v>
      </c>
      <c r="E784" s="135" t="s">
        <v>7610</v>
      </c>
      <c r="F784" s="135" t="s">
        <v>37420</v>
      </c>
      <c r="G784" s="135" t="s">
        <v>35808</v>
      </c>
      <c r="H784" s="135" t="s">
        <v>4370</v>
      </c>
      <c r="I784" s="135" t="s">
        <v>36461</v>
      </c>
      <c r="J784" s="135" t="s">
        <v>35053</v>
      </c>
      <c r="K784" s="135" t="s">
        <v>35809</v>
      </c>
      <c r="L784" s="163"/>
      <c r="M784" s="163"/>
      <c r="N784" s="163"/>
      <c r="O784" s="135" t="s">
        <v>647</v>
      </c>
    </row>
    <row r="785" spans="1:15" hidden="1">
      <c r="A785" s="135">
        <v>906</v>
      </c>
      <c r="B785" s="135" t="s">
        <v>37421</v>
      </c>
      <c r="C785" s="135" t="s">
        <v>36538</v>
      </c>
      <c r="D785" s="135" t="s">
        <v>7611</v>
      </c>
      <c r="E785" s="135" t="s">
        <v>7610</v>
      </c>
      <c r="F785" s="135" t="s">
        <v>37422</v>
      </c>
      <c r="G785" s="135" t="s">
        <v>35808</v>
      </c>
      <c r="H785" s="135" t="s">
        <v>4370</v>
      </c>
      <c r="I785" s="135"/>
      <c r="J785" s="135" t="s">
        <v>35053</v>
      </c>
      <c r="K785" s="135" t="s">
        <v>35809</v>
      </c>
      <c r="L785" s="163"/>
      <c r="M785" s="163"/>
      <c r="N785" s="163"/>
      <c r="O785" s="135" t="s">
        <v>647</v>
      </c>
    </row>
    <row r="786" spans="1:15">
      <c r="A786" s="135">
        <v>908</v>
      </c>
      <c r="B786" s="135" t="s">
        <v>7612</v>
      </c>
      <c r="C786" s="135" t="s">
        <v>6322</v>
      </c>
      <c r="D786" s="135" t="s">
        <v>7611</v>
      </c>
      <c r="E786" s="135" t="s">
        <v>7610</v>
      </c>
      <c r="F786" s="135" t="s">
        <v>37423</v>
      </c>
      <c r="G786" s="135" t="s">
        <v>35819</v>
      </c>
      <c r="H786" s="135" t="s">
        <v>4370</v>
      </c>
      <c r="I786" s="135"/>
      <c r="J786" s="135" t="s">
        <v>35053</v>
      </c>
      <c r="K786" s="135" t="s">
        <v>35823</v>
      </c>
      <c r="L786" s="163" t="s">
        <v>35121</v>
      </c>
      <c r="M786" s="163" t="s">
        <v>35118</v>
      </c>
      <c r="N786" s="163" t="s">
        <v>37073</v>
      </c>
      <c r="O786" s="135" t="s">
        <v>647</v>
      </c>
    </row>
    <row r="787" spans="1:15">
      <c r="A787" s="135">
        <v>909</v>
      </c>
      <c r="B787" s="135" t="s">
        <v>7627</v>
      </c>
      <c r="C787" s="135" t="s">
        <v>5240</v>
      </c>
      <c r="D787" s="135" t="s">
        <v>7611</v>
      </c>
      <c r="E787" s="135" t="s">
        <v>7610</v>
      </c>
      <c r="F787" s="135" t="s">
        <v>37424</v>
      </c>
      <c r="G787" s="135" t="s">
        <v>35819</v>
      </c>
      <c r="H787" s="135" t="s">
        <v>4370</v>
      </c>
      <c r="I787" s="135"/>
      <c r="J787" s="135" t="s">
        <v>35053</v>
      </c>
      <c r="K787" s="135" t="s">
        <v>35823</v>
      </c>
      <c r="L787" s="163" t="s">
        <v>35121</v>
      </c>
      <c r="M787" s="163" t="s">
        <v>35118</v>
      </c>
      <c r="N787" s="163" t="s">
        <v>36823</v>
      </c>
      <c r="O787" s="135" t="s">
        <v>647</v>
      </c>
    </row>
    <row r="788" spans="1:15">
      <c r="A788" s="135">
        <v>910</v>
      </c>
      <c r="B788" s="135" t="s">
        <v>7634</v>
      </c>
      <c r="C788" s="135" t="s">
        <v>5256</v>
      </c>
      <c r="D788" s="135" t="s">
        <v>7611</v>
      </c>
      <c r="E788" s="135" t="s">
        <v>7610</v>
      </c>
      <c r="F788" s="135" t="s">
        <v>37425</v>
      </c>
      <c r="G788" s="135" t="s">
        <v>35819</v>
      </c>
      <c r="H788" s="135" t="s">
        <v>4370</v>
      </c>
      <c r="I788" s="135"/>
      <c r="J788" s="135" t="s">
        <v>35053</v>
      </c>
      <c r="K788" s="135" t="s">
        <v>35823</v>
      </c>
      <c r="L788" s="163" t="s">
        <v>35121</v>
      </c>
      <c r="M788" s="163" t="s">
        <v>35118</v>
      </c>
      <c r="N788" s="163" t="s">
        <v>37084</v>
      </c>
      <c r="O788" s="135" t="s">
        <v>647</v>
      </c>
    </row>
    <row r="789" spans="1:15">
      <c r="A789" s="135">
        <v>911</v>
      </c>
      <c r="B789" s="135" t="s">
        <v>7642</v>
      </c>
      <c r="C789" s="135" t="s">
        <v>7641</v>
      </c>
      <c r="D789" s="135" t="s">
        <v>7611</v>
      </c>
      <c r="E789" s="135" t="s">
        <v>7610</v>
      </c>
      <c r="F789" s="135" t="s">
        <v>37426</v>
      </c>
      <c r="G789" s="135" t="s">
        <v>35819</v>
      </c>
      <c r="H789" s="135" t="s">
        <v>4370</v>
      </c>
      <c r="I789" s="135"/>
      <c r="J789" s="135" t="s">
        <v>35053</v>
      </c>
      <c r="K789" s="135" t="s">
        <v>35823</v>
      </c>
      <c r="L789" s="163" t="s">
        <v>35121</v>
      </c>
      <c r="M789" s="163" t="s">
        <v>35118</v>
      </c>
      <c r="N789" s="163" t="s">
        <v>35963</v>
      </c>
      <c r="O789" s="135" t="s">
        <v>647</v>
      </c>
    </row>
    <row r="790" spans="1:15">
      <c r="A790" s="135">
        <v>912</v>
      </c>
      <c r="B790" s="135" t="s">
        <v>7657</v>
      </c>
      <c r="C790" s="135" t="s">
        <v>5329</v>
      </c>
      <c r="D790" s="135" t="s">
        <v>7611</v>
      </c>
      <c r="E790" s="135" t="s">
        <v>7610</v>
      </c>
      <c r="F790" s="135" t="s">
        <v>37427</v>
      </c>
      <c r="G790" s="135" t="s">
        <v>35819</v>
      </c>
      <c r="H790" s="135" t="s">
        <v>4370</v>
      </c>
      <c r="I790" s="135"/>
      <c r="J790" s="135" t="s">
        <v>35053</v>
      </c>
      <c r="K790" s="135" t="s">
        <v>35823</v>
      </c>
      <c r="L790" s="163" t="s">
        <v>35121</v>
      </c>
      <c r="M790" s="163" t="s">
        <v>35118</v>
      </c>
      <c r="N790" s="163" t="s">
        <v>36834</v>
      </c>
      <c r="O790" s="135"/>
    </row>
    <row r="791" spans="1:15" hidden="1">
      <c r="A791" s="135">
        <v>913</v>
      </c>
      <c r="B791" s="135" t="s">
        <v>37428</v>
      </c>
      <c r="C791" s="135" t="s">
        <v>36838</v>
      </c>
      <c r="D791" s="135" t="s">
        <v>7611</v>
      </c>
      <c r="E791" s="135" t="s">
        <v>7610</v>
      </c>
      <c r="F791" s="135" t="s">
        <v>37429</v>
      </c>
      <c r="G791" s="135" t="s">
        <v>35808</v>
      </c>
      <c r="H791" s="135" t="s">
        <v>4370</v>
      </c>
      <c r="I791" s="135"/>
      <c r="J791" s="135" t="s">
        <v>35053</v>
      </c>
      <c r="K791" s="135" t="s">
        <v>35823</v>
      </c>
      <c r="L791" s="163" t="s">
        <v>35121</v>
      </c>
      <c r="M791" s="163" t="s">
        <v>35118</v>
      </c>
      <c r="N791" s="163" t="s">
        <v>37089</v>
      </c>
      <c r="O791" s="135" t="s">
        <v>647</v>
      </c>
    </row>
    <row r="792" spans="1:15">
      <c r="A792" s="135">
        <v>914</v>
      </c>
      <c r="B792" s="135" t="s">
        <v>7664</v>
      </c>
      <c r="C792" s="135" t="s">
        <v>5471</v>
      </c>
      <c r="D792" s="135" t="s">
        <v>7611</v>
      </c>
      <c r="E792" s="135" t="s">
        <v>7610</v>
      </c>
      <c r="F792" s="135" t="s">
        <v>37430</v>
      </c>
      <c r="G792" s="135" t="s">
        <v>35819</v>
      </c>
      <c r="H792" s="135" t="s">
        <v>4370</v>
      </c>
      <c r="I792" s="135"/>
      <c r="J792" s="135" t="s">
        <v>35053</v>
      </c>
      <c r="K792" s="135" t="s">
        <v>35823</v>
      </c>
      <c r="L792" s="163" t="s">
        <v>35121</v>
      </c>
      <c r="M792" s="163" t="s">
        <v>35118</v>
      </c>
      <c r="N792" s="163" t="s">
        <v>36850</v>
      </c>
      <c r="O792" s="135" t="s">
        <v>647</v>
      </c>
    </row>
    <row r="793" spans="1:15">
      <c r="A793" s="135">
        <v>915</v>
      </c>
      <c r="B793" s="135" t="s">
        <v>7677</v>
      </c>
      <c r="C793" s="135" t="s">
        <v>5493</v>
      </c>
      <c r="D793" s="135" t="s">
        <v>7611</v>
      </c>
      <c r="E793" s="135" t="s">
        <v>7610</v>
      </c>
      <c r="F793" s="135" t="s">
        <v>37431</v>
      </c>
      <c r="G793" s="135" t="s">
        <v>35819</v>
      </c>
      <c r="H793" s="135" t="s">
        <v>4370</v>
      </c>
      <c r="I793" s="135"/>
      <c r="J793" s="135" t="s">
        <v>35053</v>
      </c>
      <c r="K793" s="135" t="s">
        <v>35823</v>
      </c>
      <c r="L793" s="163" t="s">
        <v>35121</v>
      </c>
      <c r="M793" s="163" t="s">
        <v>35118</v>
      </c>
      <c r="N793" s="163" t="s">
        <v>36852</v>
      </c>
      <c r="O793" s="135" t="s">
        <v>647</v>
      </c>
    </row>
    <row r="794" spans="1:15">
      <c r="A794" s="135">
        <v>916</v>
      </c>
      <c r="B794" s="135" t="s">
        <v>7690</v>
      </c>
      <c r="C794" s="135" t="s">
        <v>5528</v>
      </c>
      <c r="D794" s="135" t="s">
        <v>7611</v>
      </c>
      <c r="E794" s="135" t="s">
        <v>7610</v>
      </c>
      <c r="F794" s="135" t="s">
        <v>37432</v>
      </c>
      <c r="G794" s="135" t="s">
        <v>35819</v>
      </c>
      <c r="H794" s="135" t="s">
        <v>4370</v>
      </c>
      <c r="I794" s="135"/>
      <c r="J794" s="135" t="s">
        <v>35053</v>
      </c>
      <c r="K794" s="135" t="s">
        <v>35823</v>
      </c>
      <c r="L794" s="163" t="s">
        <v>35121</v>
      </c>
      <c r="M794" s="163" t="s">
        <v>35118</v>
      </c>
      <c r="N794" s="163" t="s">
        <v>36854</v>
      </c>
      <c r="O794" s="135" t="s">
        <v>647</v>
      </c>
    </row>
    <row r="795" spans="1:15" hidden="1">
      <c r="A795" s="135">
        <v>917</v>
      </c>
      <c r="B795" s="135" t="s">
        <v>37433</v>
      </c>
      <c r="C795" s="135" t="s">
        <v>37434</v>
      </c>
      <c r="D795" s="135" t="s">
        <v>7611</v>
      </c>
      <c r="E795" s="135" t="s">
        <v>7610</v>
      </c>
      <c r="F795" s="135" t="s">
        <v>37435</v>
      </c>
      <c r="G795" s="135" t="s">
        <v>35808</v>
      </c>
      <c r="H795" s="135" t="s">
        <v>4370</v>
      </c>
      <c r="I795" s="135"/>
      <c r="J795" s="135" t="s">
        <v>35053</v>
      </c>
      <c r="K795" s="135" t="s">
        <v>35823</v>
      </c>
      <c r="L795" s="163" t="s">
        <v>35121</v>
      </c>
      <c r="M795" s="163" t="s">
        <v>35118</v>
      </c>
      <c r="N795" s="163" t="s">
        <v>37436</v>
      </c>
      <c r="O795" s="135" t="s">
        <v>647</v>
      </c>
    </row>
    <row r="796" spans="1:15">
      <c r="A796" s="135">
        <v>919</v>
      </c>
      <c r="B796" s="135" t="s">
        <v>7733</v>
      </c>
      <c r="C796" s="135" t="s">
        <v>7732</v>
      </c>
      <c r="D796" s="135" t="s">
        <v>7611</v>
      </c>
      <c r="E796" s="135" t="s">
        <v>7610</v>
      </c>
      <c r="F796" s="135" t="s">
        <v>37437</v>
      </c>
      <c r="G796" s="135" t="s">
        <v>35819</v>
      </c>
      <c r="H796" s="135" t="s">
        <v>4370</v>
      </c>
      <c r="I796" s="135"/>
      <c r="J796" s="135" t="s">
        <v>35053</v>
      </c>
      <c r="K796" s="135" t="s">
        <v>35823</v>
      </c>
      <c r="L796" s="163" t="s">
        <v>35121</v>
      </c>
      <c r="M796" s="163" t="s">
        <v>35118</v>
      </c>
      <c r="N796" s="163" t="s">
        <v>37438</v>
      </c>
      <c r="O796" s="135" t="s">
        <v>647</v>
      </c>
    </row>
    <row r="797" spans="1:15">
      <c r="A797" s="135">
        <v>920</v>
      </c>
      <c r="B797" s="135" t="s">
        <v>7761</v>
      </c>
      <c r="C797" s="135" t="s">
        <v>7760</v>
      </c>
      <c r="D797" s="135" t="s">
        <v>7611</v>
      </c>
      <c r="E797" s="135" t="s">
        <v>7610</v>
      </c>
      <c r="F797" s="135" t="s">
        <v>37439</v>
      </c>
      <c r="G797" s="135" t="s">
        <v>35819</v>
      </c>
      <c r="H797" s="135" t="s">
        <v>4370</v>
      </c>
      <c r="I797" s="135"/>
      <c r="J797" s="135" t="s">
        <v>35053</v>
      </c>
      <c r="K797" s="135" t="s">
        <v>35823</v>
      </c>
      <c r="L797" s="163" t="s">
        <v>35121</v>
      </c>
      <c r="M797" s="163" t="s">
        <v>35118</v>
      </c>
      <c r="N797" s="163" t="s">
        <v>37440</v>
      </c>
      <c r="O797" s="135" t="s">
        <v>647</v>
      </c>
    </row>
    <row r="798" spans="1:15" hidden="1">
      <c r="A798" s="135">
        <v>921</v>
      </c>
      <c r="B798" s="135" t="s">
        <v>37441</v>
      </c>
      <c r="C798" s="135" t="s">
        <v>23325</v>
      </c>
      <c r="D798" s="135" t="s">
        <v>7611</v>
      </c>
      <c r="E798" s="135" t="s">
        <v>7610</v>
      </c>
      <c r="F798" s="135" t="s">
        <v>37442</v>
      </c>
      <c r="G798" s="135" t="s">
        <v>35808</v>
      </c>
      <c r="H798" s="135" t="s">
        <v>4370</v>
      </c>
      <c r="I798" s="135" t="s">
        <v>36461</v>
      </c>
      <c r="J798" s="135" t="s">
        <v>35053</v>
      </c>
      <c r="K798" s="135" t="s">
        <v>35809</v>
      </c>
      <c r="L798" s="163"/>
      <c r="M798" s="163"/>
      <c r="N798" s="163"/>
      <c r="O798" s="135" t="s">
        <v>647</v>
      </c>
    </row>
    <row r="799" spans="1:15">
      <c r="A799" s="135">
        <v>922</v>
      </c>
      <c r="B799" s="135" t="s">
        <v>7796</v>
      </c>
      <c r="C799" s="135" t="s">
        <v>7795</v>
      </c>
      <c r="D799" s="135" t="s">
        <v>7611</v>
      </c>
      <c r="E799" s="135" t="s">
        <v>7610</v>
      </c>
      <c r="F799" s="135" t="s">
        <v>37443</v>
      </c>
      <c r="G799" s="135" t="s">
        <v>35819</v>
      </c>
      <c r="H799" s="135" t="s">
        <v>4370</v>
      </c>
      <c r="I799" s="135"/>
      <c r="J799" s="135" t="s">
        <v>35053</v>
      </c>
      <c r="K799" s="135" t="s">
        <v>35823</v>
      </c>
      <c r="L799" s="163" t="s">
        <v>35121</v>
      </c>
      <c r="M799" s="163" t="s">
        <v>35118</v>
      </c>
      <c r="N799" s="163" t="s">
        <v>37444</v>
      </c>
      <c r="O799" s="135" t="s">
        <v>647</v>
      </c>
    </row>
    <row r="800" spans="1:15">
      <c r="A800" s="135">
        <v>923</v>
      </c>
      <c r="B800" s="135" t="s">
        <v>7818</v>
      </c>
      <c r="C800" s="135" t="s">
        <v>7817</v>
      </c>
      <c r="D800" s="135" t="s">
        <v>7611</v>
      </c>
      <c r="E800" s="135" t="s">
        <v>7610</v>
      </c>
      <c r="F800" s="135" t="s">
        <v>37445</v>
      </c>
      <c r="G800" s="135" t="s">
        <v>35819</v>
      </c>
      <c r="H800" s="135" t="s">
        <v>4370</v>
      </c>
      <c r="I800" s="135"/>
      <c r="J800" s="135" t="s">
        <v>35053</v>
      </c>
      <c r="K800" s="135" t="s">
        <v>35823</v>
      </c>
      <c r="L800" s="163" t="s">
        <v>35121</v>
      </c>
      <c r="M800" s="163" t="s">
        <v>35118</v>
      </c>
      <c r="N800" s="163" t="s">
        <v>37446</v>
      </c>
      <c r="O800" s="135" t="s">
        <v>647</v>
      </c>
    </row>
    <row r="801" spans="1:15">
      <c r="A801" s="135">
        <v>924</v>
      </c>
      <c r="B801" s="135" t="s">
        <v>7847</v>
      </c>
      <c r="C801" s="135" t="s">
        <v>7846</v>
      </c>
      <c r="D801" s="135" t="s">
        <v>7611</v>
      </c>
      <c r="E801" s="135" t="s">
        <v>7610</v>
      </c>
      <c r="F801" s="135" t="s">
        <v>37447</v>
      </c>
      <c r="G801" s="135" t="s">
        <v>35819</v>
      </c>
      <c r="H801" s="135" t="s">
        <v>4370</v>
      </c>
      <c r="I801" s="135"/>
      <c r="J801" s="135" t="s">
        <v>35053</v>
      </c>
      <c r="K801" s="135" t="s">
        <v>35823</v>
      </c>
      <c r="L801" s="163" t="s">
        <v>35121</v>
      </c>
      <c r="M801" s="163" t="s">
        <v>35118</v>
      </c>
      <c r="N801" s="163" t="s">
        <v>37448</v>
      </c>
      <c r="O801" s="135" t="s">
        <v>647</v>
      </c>
    </row>
    <row r="802" spans="1:15">
      <c r="A802" s="135">
        <v>977</v>
      </c>
      <c r="B802" s="135" t="s">
        <v>7869</v>
      </c>
      <c r="C802" s="135" t="s">
        <v>7868</v>
      </c>
      <c r="D802" s="135" t="s">
        <v>7611</v>
      </c>
      <c r="E802" s="135" t="s">
        <v>7610</v>
      </c>
      <c r="F802" s="135" t="s">
        <v>37449</v>
      </c>
      <c r="G802" s="135" t="s">
        <v>35819</v>
      </c>
      <c r="H802" s="135" t="s">
        <v>4370</v>
      </c>
      <c r="I802" s="135"/>
      <c r="J802" s="135" t="s">
        <v>35053</v>
      </c>
      <c r="K802" s="135" t="s">
        <v>35823</v>
      </c>
      <c r="L802" s="163" t="s">
        <v>35121</v>
      </c>
      <c r="M802" s="163" t="s">
        <v>35118</v>
      </c>
      <c r="N802" s="163" t="s">
        <v>37450</v>
      </c>
      <c r="O802" s="135" t="s">
        <v>647</v>
      </c>
    </row>
    <row r="803" spans="1:15">
      <c r="A803" s="135">
        <v>978</v>
      </c>
      <c r="B803" s="135" t="s">
        <v>7897</v>
      </c>
      <c r="C803" s="135" t="s">
        <v>7896</v>
      </c>
      <c r="D803" s="135" t="s">
        <v>7611</v>
      </c>
      <c r="E803" s="135" t="s">
        <v>7610</v>
      </c>
      <c r="F803" s="135" t="s">
        <v>37451</v>
      </c>
      <c r="G803" s="135" t="s">
        <v>35819</v>
      </c>
      <c r="H803" s="135" t="s">
        <v>4370</v>
      </c>
      <c r="I803" s="135"/>
      <c r="J803" s="135" t="s">
        <v>35053</v>
      </c>
      <c r="K803" s="135" t="s">
        <v>35823</v>
      </c>
      <c r="L803" s="163" t="s">
        <v>35121</v>
      </c>
      <c r="M803" s="163" t="s">
        <v>35118</v>
      </c>
      <c r="N803" s="163" t="s">
        <v>37452</v>
      </c>
      <c r="O803" s="135" t="s">
        <v>647</v>
      </c>
    </row>
    <row r="804" spans="1:15">
      <c r="A804" s="135">
        <v>979</v>
      </c>
      <c r="B804" s="135" t="s">
        <v>7925</v>
      </c>
      <c r="C804" s="135" t="s">
        <v>7924</v>
      </c>
      <c r="D804" s="135" t="s">
        <v>7611</v>
      </c>
      <c r="E804" s="135" t="s">
        <v>7610</v>
      </c>
      <c r="F804" s="135" t="s">
        <v>37453</v>
      </c>
      <c r="G804" s="135" t="s">
        <v>35819</v>
      </c>
      <c r="H804" s="135" t="s">
        <v>4370</v>
      </c>
      <c r="I804" s="135"/>
      <c r="J804" s="135" t="s">
        <v>35053</v>
      </c>
      <c r="K804" s="135" t="s">
        <v>35823</v>
      </c>
      <c r="L804" s="163" t="s">
        <v>35121</v>
      </c>
      <c r="M804" s="163" t="s">
        <v>35118</v>
      </c>
      <c r="N804" s="163" t="s">
        <v>37454</v>
      </c>
      <c r="O804" s="135" t="s">
        <v>647</v>
      </c>
    </row>
    <row r="805" spans="1:15" hidden="1">
      <c r="A805" s="135">
        <v>980</v>
      </c>
      <c r="B805" s="135" t="s">
        <v>37455</v>
      </c>
      <c r="C805" s="135" t="s">
        <v>36689</v>
      </c>
      <c r="D805" s="135" t="s">
        <v>7611</v>
      </c>
      <c r="E805" s="135" t="s">
        <v>7610</v>
      </c>
      <c r="F805" s="135" t="s">
        <v>37456</v>
      </c>
      <c r="G805" s="135" t="s">
        <v>35808</v>
      </c>
      <c r="H805" s="135" t="s">
        <v>4370</v>
      </c>
      <c r="I805" s="135"/>
      <c r="J805" s="135" t="s">
        <v>35053</v>
      </c>
      <c r="K805" s="135" t="s">
        <v>35809</v>
      </c>
      <c r="L805" s="163"/>
      <c r="M805" s="163"/>
      <c r="N805" s="163"/>
      <c r="O805" s="135" t="s">
        <v>647</v>
      </c>
    </row>
    <row r="806" spans="1:15">
      <c r="A806" s="135">
        <v>981</v>
      </c>
      <c r="B806" s="135" t="s">
        <v>7952</v>
      </c>
      <c r="C806" s="135" t="s">
        <v>5807</v>
      </c>
      <c r="D806" s="135" t="s">
        <v>7611</v>
      </c>
      <c r="E806" s="135" t="s">
        <v>7610</v>
      </c>
      <c r="F806" s="135" t="s">
        <v>37457</v>
      </c>
      <c r="G806" s="135" t="s">
        <v>35819</v>
      </c>
      <c r="H806" s="135" t="s">
        <v>4370</v>
      </c>
      <c r="I806" s="135"/>
      <c r="J806" s="135" t="s">
        <v>35053</v>
      </c>
      <c r="K806" s="135" t="s">
        <v>35823</v>
      </c>
      <c r="L806" s="163" t="s">
        <v>35121</v>
      </c>
      <c r="M806" s="163" t="s">
        <v>35118</v>
      </c>
      <c r="N806" s="163" t="s">
        <v>36878</v>
      </c>
      <c r="O806" s="135" t="s">
        <v>647</v>
      </c>
    </row>
    <row r="807" spans="1:15">
      <c r="A807" s="135">
        <v>982</v>
      </c>
      <c r="B807" s="135" t="s">
        <v>7966</v>
      </c>
      <c r="C807" s="135" t="s">
        <v>7965</v>
      </c>
      <c r="D807" s="135" t="s">
        <v>7611</v>
      </c>
      <c r="E807" s="135" t="s">
        <v>7610</v>
      </c>
      <c r="F807" s="135" t="s">
        <v>37458</v>
      </c>
      <c r="G807" s="135" t="s">
        <v>35819</v>
      </c>
      <c r="H807" s="135" t="s">
        <v>4370</v>
      </c>
      <c r="I807" s="135"/>
      <c r="J807" s="135" t="s">
        <v>35053</v>
      </c>
      <c r="K807" s="135" t="s">
        <v>35823</v>
      </c>
      <c r="L807" s="163" t="s">
        <v>35121</v>
      </c>
      <c r="M807" s="163" t="s">
        <v>35118</v>
      </c>
      <c r="N807" s="163" t="s">
        <v>36283</v>
      </c>
      <c r="O807" s="135" t="s">
        <v>647</v>
      </c>
    </row>
    <row r="808" spans="1:15" hidden="1">
      <c r="A808" s="135">
        <v>983</v>
      </c>
      <c r="B808" s="135" t="s">
        <v>37459</v>
      </c>
      <c r="C808" s="135" t="s">
        <v>36892</v>
      </c>
      <c r="D808" s="135" t="s">
        <v>7611</v>
      </c>
      <c r="E808" s="135" t="s">
        <v>7610</v>
      </c>
      <c r="F808" s="135" t="s">
        <v>37460</v>
      </c>
      <c r="G808" s="135" t="s">
        <v>35808</v>
      </c>
      <c r="H808" s="135" t="s">
        <v>4370</v>
      </c>
      <c r="I808" s="135"/>
      <c r="J808" s="135" t="s">
        <v>35053</v>
      </c>
      <c r="K808" s="135" t="s">
        <v>35823</v>
      </c>
      <c r="L808" s="163" t="s">
        <v>35121</v>
      </c>
      <c r="M808" s="163" t="s">
        <v>35118</v>
      </c>
      <c r="N808" s="163" t="s">
        <v>37461</v>
      </c>
      <c r="O808" s="135" t="s">
        <v>647</v>
      </c>
    </row>
    <row r="809" spans="1:15">
      <c r="A809" s="135">
        <v>984</v>
      </c>
      <c r="B809" s="135" t="s">
        <v>7993</v>
      </c>
      <c r="C809" s="135" t="s">
        <v>6005</v>
      </c>
      <c r="D809" s="135" t="s">
        <v>7611</v>
      </c>
      <c r="E809" s="135" t="s">
        <v>7610</v>
      </c>
      <c r="F809" s="135" t="s">
        <v>37462</v>
      </c>
      <c r="G809" s="135" t="s">
        <v>35819</v>
      </c>
      <c r="H809" s="135" t="s">
        <v>4370</v>
      </c>
      <c r="I809" s="135"/>
      <c r="J809" s="135" t="s">
        <v>35053</v>
      </c>
      <c r="K809" s="135" t="s">
        <v>35823</v>
      </c>
      <c r="L809" s="163" t="s">
        <v>35121</v>
      </c>
      <c r="M809" s="163" t="s">
        <v>35118</v>
      </c>
      <c r="N809" s="163" t="s">
        <v>36898</v>
      </c>
      <c r="O809" s="135" t="s">
        <v>647</v>
      </c>
    </row>
    <row r="810" spans="1:15">
      <c r="A810" s="135">
        <v>985</v>
      </c>
      <c r="B810" s="135" t="s">
        <v>8008</v>
      </c>
      <c r="C810" s="135" t="s">
        <v>6691</v>
      </c>
      <c r="D810" s="135" t="s">
        <v>7611</v>
      </c>
      <c r="E810" s="135" t="s">
        <v>7610</v>
      </c>
      <c r="F810" s="135" t="s">
        <v>37463</v>
      </c>
      <c r="G810" s="135" t="s">
        <v>35819</v>
      </c>
      <c r="H810" s="135" t="s">
        <v>4370</v>
      </c>
      <c r="I810" s="135"/>
      <c r="J810" s="135" t="s">
        <v>35053</v>
      </c>
      <c r="K810" s="135" t="s">
        <v>35809</v>
      </c>
      <c r="L810" s="163"/>
      <c r="M810" s="163"/>
      <c r="N810" s="163"/>
      <c r="O810" s="135" t="s">
        <v>647</v>
      </c>
    </row>
    <row r="811" spans="1:15" hidden="1">
      <c r="A811" s="135">
        <v>986</v>
      </c>
      <c r="B811" s="135" t="s">
        <v>37464</v>
      </c>
      <c r="C811" s="135" t="s">
        <v>36911</v>
      </c>
      <c r="D811" s="135" t="s">
        <v>7611</v>
      </c>
      <c r="E811" s="135" t="s">
        <v>7610</v>
      </c>
      <c r="F811" s="135" t="s">
        <v>37465</v>
      </c>
      <c r="G811" s="135" t="s">
        <v>35808</v>
      </c>
      <c r="H811" s="135" t="s">
        <v>4370</v>
      </c>
      <c r="I811" s="135" t="s">
        <v>36461</v>
      </c>
      <c r="J811" s="135" t="s">
        <v>35053</v>
      </c>
      <c r="K811" s="135" t="s">
        <v>35809</v>
      </c>
      <c r="L811" s="163"/>
      <c r="M811" s="163"/>
      <c r="N811" s="163"/>
      <c r="O811" s="135" t="s">
        <v>647</v>
      </c>
    </row>
    <row r="812" spans="1:15">
      <c r="A812" s="135">
        <v>988</v>
      </c>
      <c r="B812" s="135" t="s">
        <v>8042</v>
      </c>
      <c r="C812" s="135" t="s">
        <v>6721</v>
      </c>
      <c r="D812" s="135" t="s">
        <v>7611</v>
      </c>
      <c r="E812" s="135" t="s">
        <v>7610</v>
      </c>
      <c r="F812" s="135" t="s">
        <v>37466</v>
      </c>
      <c r="G812" s="135" t="s">
        <v>35819</v>
      </c>
      <c r="H812" s="135" t="s">
        <v>4370</v>
      </c>
      <c r="I812" s="135"/>
      <c r="J812" s="135" t="s">
        <v>35053</v>
      </c>
      <c r="K812" s="135" t="s">
        <v>35823</v>
      </c>
      <c r="L812" s="163" t="s">
        <v>35121</v>
      </c>
      <c r="M812" s="163" t="s">
        <v>35118</v>
      </c>
      <c r="N812" s="163" t="s">
        <v>36920</v>
      </c>
      <c r="O812" s="135" t="s">
        <v>647</v>
      </c>
    </row>
    <row r="813" spans="1:15">
      <c r="A813" s="135">
        <v>989</v>
      </c>
      <c r="B813" s="135" t="s">
        <v>8063</v>
      </c>
      <c r="C813" s="135" t="s">
        <v>6114</v>
      </c>
      <c r="D813" s="135" t="s">
        <v>7611</v>
      </c>
      <c r="E813" s="135" t="s">
        <v>7610</v>
      </c>
      <c r="F813" s="135" t="s">
        <v>37467</v>
      </c>
      <c r="G813" s="135" t="s">
        <v>35819</v>
      </c>
      <c r="H813" s="135" t="s">
        <v>4370</v>
      </c>
      <c r="I813" s="135"/>
      <c r="J813" s="135" t="s">
        <v>35053</v>
      </c>
      <c r="K813" s="135" t="s">
        <v>35809</v>
      </c>
      <c r="L813" s="163"/>
      <c r="M813" s="163"/>
      <c r="N813" s="163"/>
      <c r="O813" s="135" t="s">
        <v>647</v>
      </c>
    </row>
    <row r="814" spans="1:15" hidden="1">
      <c r="A814" s="135">
        <v>990</v>
      </c>
      <c r="B814" s="135" t="s">
        <v>37468</v>
      </c>
      <c r="C814" s="135" t="s">
        <v>36555</v>
      </c>
      <c r="D814" s="135" t="s">
        <v>7611</v>
      </c>
      <c r="E814" s="135" t="s">
        <v>7610</v>
      </c>
      <c r="F814" s="135" t="s">
        <v>37469</v>
      </c>
      <c r="G814" s="135" t="s">
        <v>35808</v>
      </c>
      <c r="H814" s="135" t="s">
        <v>4370</v>
      </c>
      <c r="I814" s="135"/>
      <c r="J814" s="135" t="s">
        <v>35053</v>
      </c>
      <c r="K814" s="135" t="s">
        <v>35809</v>
      </c>
      <c r="L814" s="163"/>
      <c r="M814" s="163"/>
      <c r="N814" s="163"/>
      <c r="O814" s="135" t="s">
        <v>647</v>
      </c>
    </row>
    <row r="815" spans="1:15" hidden="1">
      <c r="A815" s="135">
        <v>991</v>
      </c>
      <c r="B815" s="135" t="s">
        <v>37470</v>
      </c>
      <c r="C815" s="135" t="s">
        <v>36558</v>
      </c>
      <c r="D815" s="135" t="s">
        <v>7611</v>
      </c>
      <c r="E815" s="135" t="s">
        <v>7610</v>
      </c>
      <c r="F815" s="135" t="s">
        <v>37471</v>
      </c>
      <c r="G815" s="135" t="s">
        <v>35808</v>
      </c>
      <c r="H815" s="135" t="s">
        <v>4370</v>
      </c>
      <c r="I815" s="135" t="s">
        <v>36461</v>
      </c>
      <c r="J815" s="135" t="s">
        <v>35053</v>
      </c>
      <c r="K815" s="135" t="s">
        <v>35809</v>
      </c>
      <c r="L815" s="163"/>
      <c r="M815" s="163"/>
      <c r="N815" s="163"/>
      <c r="O815" s="135" t="s">
        <v>647</v>
      </c>
    </row>
    <row r="816" spans="1:15" hidden="1">
      <c r="A816" s="135">
        <v>992</v>
      </c>
      <c r="B816" s="135" t="s">
        <v>37472</v>
      </c>
      <c r="C816" s="135" t="s">
        <v>34577</v>
      </c>
      <c r="D816" s="135" t="s">
        <v>8077</v>
      </c>
      <c r="E816" s="135" t="s">
        <v>8076</v>
      </c>
      <c r="F816" s="135" t="s">
        <v>37473</v>
      </c>
      <c r="G816" s="135" t="s">
        <v>35808</v>
      </c>
      <c r="H816" s="135" t="s">
        <v>4370</v>
      </c>
      <c r="I816" s="135" t="s">
        <v>36461</v>
      </c>
      <c r="J816" s="135" t="s">
        <v>35053</v>
      </c>
      <c r="K816" s="135" t="s">
        <v>35809</v>
      </c>
      <c r="L816" s="163"/>
      <c r="M816" s="163"/>
      <c r="N816" s="163"/>
      <c r="O816" s="135" t="s">
        <v>647</v>
      </c>
    </row>
    <row r="817" spans="1:15" hidden="1">
      <c r="A817" s="135">
        <v>993</v>
      </c>
      <c r="B817" s="135" t="s">
        <v>37474</v>
      </c>
      <c r="C817" s="135" t="s">
        <v>36529</v>
      </c>
      <c r="D817" s="135" t="s">
        <v>8077</v>
      </c>
      <c r="E817" s="135" t="s">
        <v>8076</v>
      </c>
      <c r="F817" s="135" t="s">
        <v>37475</v>
      </c>
      <c r="G817" s="135" t="s">
        <v>35808</v>
      </c>
      <c r="H817" s="135" t="s">
        <v>4370</v>
      </c>
      <c r="I817" s="135" t="s">
        <v>36461</v>
      </c>
      <c r="J817" s="135" t="s">
        <v>35053</v>
      </c>
      <c r="K817" s="135" t="s">
        <v>35809</v>
      </c>
      <c r="L817" s="163"/>
      <c r="M817" s="163"/>
      <c r="N817" s="163"/>
      <c r="O817" s="135" t="s">
        <v>647</v>
      </c>
    </row>
    <row r="818" spans="1:15" hidden="1">
      <c r="A818" s="135">
        <v>994</v>
      </c>
      <c r="B818" s="135" t="s">
        <v>37476</v>
      </c>
      <c r="C818" s="135" t="s">
        <v>36532</v>
      </c>
      <c r="D818" s="135" t="s">
        <v>8077</v>
      </c>
      <c r="E818" s="135" t="s">
        <v>8076</v>
      </c>
      <c r="F818" s="135" t="s">
        <v>37477</v>
      </c>
      <c r="G818" s="135" t="s">
        <v>35808</v>
      </c>
      <c r="H818" s="135" t="s">
        <v>4370</v>
      </c>
      <c r="I818" s="135" t="s">
        <v>36461</v>
      </c>
      <c r="J818" s="135" t="s">
        <v>35053</v>
      </c>
      <c r="K818" s="135" t="s">
        <v>35809</v>
      </c>
      <c r="L818" s="163"/>
      <c r="M818" s="163"/>
      <c r="N818" s="163"/>
      <c r="O818" s="135" t="s">
        <v>647</v>
      </c>
    </row>
    <row r="819" spans="1:15" hidden="1">
      <c r="A819" s="135">
        <v>995</v>
      </c>
      <c r="B819" s="135" t="s">
        <v>37478</v>
      </c>
      <c r="C819" s="135" t="s">
        <v>36535</v>
      </c>
      <c r="D819" s="135" t="s">
        <v>8077</v>
      </c>
      <c r="E819" s="135" t="s">
        <v>8076</v>
      </c>
      <c r="F819" s="135" t="s">
        <v>37479</v>
      </c>
      <c r="G819" s="135" t="s">
        <v>35808</v>
      </c>
      <c r="H819" s="135" t="s">
        <v>4370</v>
      </c>
      <c r="I819" s="135" t="s">
        <v>36461</v>
      </c>
      <c r="J819" s="135" t="s">
        <v>35053</v>
      </c>
      <c r="K819" s="135" t="s">
        <v>35809</v>
      </c>
      <c r="L819" s="163"/>
      <c r="M819" s="163"/>
      <c r="N819" s="163"/>
      <c r="O819" s="135" t="s">
        <v>647</v>
      </c>
    </row>
    <row r="820" spans="1:15" hidden="1">
      <c r="A820" s="135">
        <v>996</v>
      </c>
      <c r="B820" s="135" t="s">
        <v>37480</v>
      </c>
      <c r="C820" s="135" t="s">
        <v>36538</v>
      </c>
      <c r="D820" s="135" t="s">
        <v>8077</v>
      </c>
      <c r="E820" s="135" t="s">
        <v>8076</v>
      </c>
      <c r="F820" s="135" t="s">
        <v>37481</v>
      </c>
      <c r="G820" s="135" t="s">
        <v>35808</v>
      </c>
      <c r="H820" s="135" t="s">
        <v>4370</v>
      </c>
      <c r="I820" s="135"/>
      <c r="J820" s="135" t="s">
        <v>35053</v>
      </c>
      <c r="K820" s="135" t="s">
        <v>35809</v>
      </c>
      <c r="L820" s="163"/>
      <c r="M820" s="163"/>
      <c r="N820" s="163"/>
      <c r="O820" s="135" t="s">
        <v>647</v>
      </c>
    </row>
    <row r="821" spans="1:15" hidden="1">
      <c r="A821" s="135">
        <v>998</v>
      </c>
      <c r="B821" s="135" t="s">
        <v>37482</v>
      </c>
      <c r="C821" s="135" t="s">
        <v>36580</v>
      </c>
      <c r="D821" s="135" t="s">
        <v>8077</v>
      </c>
      <c r="E821" s="135" t="s">
        <v>8076</v>
      </c>
      <c r="F821" s="135" t="s">
        <v>37483</v>
      </c>
      <c r="G821" s="135" t="s">
        <v>35808</v>
      </c>
      <c r="H821" s="135" t="s">
        <v>4370</v>
      </c>
      <c r="I821" s="135"/>
      <c r="J821" s="135" t="s">
        <v>35053</v>
      </c>
      <c r="K821" s="135" t="s">
        <v>35823</v>
      </c>
      <c r="L821" s="163" t="s">
        <v>35121</v>
      </c>
      <c r="M821" s="163" t="s">
        <v>35118</v>
      </c>
      <c r="N821" s="163" t="s">
        <v>36132</v>
      </c>
      <c r="O821" s="135" t="s">
        <v>647</v>
      </c>
    </row>
    <row r="822" spans="1:15" hidden="1">
      <c r="A822" s="135">
        <v>999</v>
      </c>
      <c r="B822" s="135" t="s">
        <v>37484</v>
      </c>
      <c r="C822" s="135" t="s">
        <v>37485</v>
      </c>
      <c r="D822" s="135" t="s">
        <v>8077</v>
      </c>
      <c r="E822" s="135" t="s">
        <v>8076</v>
      </c>
      <c r="F822" s="135" t="s">
        <v>37486</v>
      </c>
      <c r="G822" s="135" t="s">
        <v>35808</v>
      </c>
      <c r="H822" s="135" t="s">
        <v>4370</v>
      </c>
      <c r="I822" s="135" t="s">
        <v>36461</v>
      </c>
      <c r="J822" s="135" t="s">
        <v>35053</v>
      </c>
      <c r="K822" s="135" t="s">
        <v>35809</v>
      </c>
      <c r="L822" s="163"/>
      <c r="M822" s="163"/>
      <c r="N822" s="163"/>
      <c r="O822" s="135" t="s">
        <v>647</v>
      </c>
    </row>
    <row r="823" spans="1:15">
      <c r="A823" s="135">
        <v>1000</v>
      </c>
      <c r="B823" s="135" t="s">
        <v>8078</v>
      </c>
      <c r="C823" s="135" t="s">
        <v>2977</v>
      </c>
      <c r="D823" s="135" t="s">
        <v>8077</v>
      </c>
      <c r="E823" s="135" t="s">
        <v>8076</v>
      </c>
      <c r="F823" s="135" t="s">
        <v>37487</v>
      </c>
      <c r="G823" s="135" t="s">
        <v>35819</v>
      </c>
      <c r="H823" s="135" t="s">
        <v>4370</v>
      </c>
      <c r="I823" s="135"/>
      <c r="J823" s="135" t="s">
        <v>35053</v>
      </c>
      <c r="K823" s="135" t="s">
        <v>35823</v>
      </c>
      <c r="L823" s="163" t="s">
        <v>35121</v>
      </c>
      <c r="M823" s="163" t="s">
        <v>35118</v>
      </c>
      <c r="N823" s="163" t="s">
        <v>30</v>
      </c>
      <c r="O823" s="135" t="s">
        <v>647</v>
      </c>
    </row>
    <row r="824" spans="1:15">
      <c r="A824" s="135">
        <v>1001</v>
      </c>
      <c r="B824" s="135" t="s">
        <v>8093</v>
      </c>
      <c r="C824" s="135" t="s">
        <v>8092</v>
      </c>
      <c r="D824" s="135" t="s">
        <v>8077</v>
      </c>
      <c r="E824" s="135" t="s">
        <v>8076</v>
      </c>
      <c r="F824" s="135" t="s">
        <v>37488</v>
      </c>
      <c r="G824" s="135" t="s">
        <v>35819</v>
      </c>
      <c r="H824" s="135" t="s">
        <v>4370</v>
      </c>
      <c r="I824" s="135"/>
      <c r="J824" s="135" t="s">
        <v>35053</v>
      </c>
      <c r="K824" s="135" t="s">
        <v>35823</v>
      </c>
      <c r="L824" s="163" t="s">
        <v>35121</v>
      </c>
      <c r="M824" s="163" t="s">
        <v>35118</v>
      </c>
      <c r="N824" s="163" t="s">
        <v>37489</v>
      </c>
      <c r="O824" s="135" t="s">
        <v>647</v>
      </c>
    </row>
    <row r="825" spans="1:15" hidden="1">
      <c r="A825" s="135">
        <v>1002</v>
      </c>
      <c r="B825" s="135" t="s">
        <v>37490</v>
      </c>
      <c r="C825" s="135" t="s">
        <v>37491</v>
      </c>
      <c r="D825" s="135" t="s">
        <v>8077</v>
      </c>
      <c r="E825" s="135" t="s">
        <v>8076</v>
      </c>
      <c r="F825" s="135" t="s">
        <v>37492</v>
      </c>
      <c r="G825" s="135" t="s">
        <v>35808</v>
      </c>
      <c r="H825" s="135" t="s">
        <v>4370</v>
      </c>
      <c r="I825" s="135" t="s">
        <v>36461</v>
      </c>
      <c r="J825" s="135" t="s">
        <v>35053</v>
      </c>
      <c r="K825" s="135" t="s">
        <v>35809</v>
      </c>
      <c r="L825" s="163"/>
      <c r="M825" s="163"/>
      <c r="N825" s="163"/>
      <c r="O825" s="135" t="s">
        <v>647</v>
      </c>
    </row>
    <row r="826" spans="1:15">
      <c r="A826" s="135">
        <v>1003</v>
      </c>
      <c r="B826" s="135" t="s">
        <v>8122</v>
      </c>
      <c r="C826" s="135" t="s">
        <v>8121</v>
      </c>
      <c r="D826" s="135" t="s">
        <v>8077</v>
      </c>
      <c r="E826" s="135" t="s">
        <v>8076</v>
      </c>
      <c r="F826" s="135" t="s">
        <v>37493</v>
      </c>
      <c r="G826" s="135" t="s">
        <v>35819</v>
      </c>
      <c r="H826" s="135" t="s">
        <v>4370</v>
      </c>
      <c r="I826" s="135"/>
      <c r="J826" s="135" t="s">
        <v>35053</v>
      </c>
      <c r="K826" s="135" t="s">
        <v>35823</v>
      </c>
      <c r="L826" s="163" t="s">
        <v>35121</v>
      </c>
      <c r="M826" s="163" t="s">
        <v>35118</v>
      </c>
      <c r="N826" s="163" t="s">
        <v>37494</v>
      </c>
      <c r="O826" s="135" t="s">
        <v>647</v>
      </c>
    </row>
    <row r="827" spans="1:15" hidden="1">
      <c r="A827" s="135">
        <v>1004</v>
      </c>
      <c r="B827" s="135" t="s">
        <v>37495</v>
      </c>
      <c r="C827" s="135" t="s">
        <v>36555</v>
      </c>
      <c r="D827" s="135" t="s">
        <v>8077</v>
      </c>
      <c r="E827" s="135" t="s">
        <v>8076</v>
      </c>
      <c r="F827" s="135" t="s">
        <v>37496</v>
      </c>
      <c r="G827" s="135" t="s">
        <v>35808</v>
      </c>
      <c r="H827" s="135" t="s">
        <v>4370</v>
      </c>
      <c r="I827" s="135"/>
      <c r="J827" s="135" t="s">
        <v>35053</v>
      </c>
      <c r="K827" s="135" t="s">
        <v>35809</v>
      </c>
      <c r="L827" s="163"/>
      <c r="M827" s="163"/>
      <c r="N827" s="163"/>
      <c r="O827" s="135" t="s">
        <v>647</v>
      </c>
    </row>
    <row r="828" spans="1:15" hidden="1">
      <c r="A828" s="135">
        <v>1005</v>
      </c>
      <c r="B828" s="135" t="s">
        <v>37497</v>
      </c>
      <c r="C828" s="135" t="s">
        <v>36558</v>
      </c>
      <c r="D828" s="135" t="s">
        <v>8077</v>
      </c>
      <c r="E828" s="135" t="s">
        <v>8076</v>
      </c>
      <c r="F828" s="135" t="s">
        <v>37498</v>
      </c>
      <c r="G828" s="135" t="s">
        <v>35808</v>
      </c>
      <c r="H828" s="135" t="s">
        <v>4370</v>
      </c>
      <c r="I828" s="135" t="s">
        <v>36461</v>
      </c>
      <c r="J828" s="135" t="s">
        <v>35053</v>
      </c>
      <c r="K828" s="135" t="s">
        <v>35809</v>
      </c>
      <c r="L828" s="163"/>
      <c r="M828" s="163"/>
      <c r="N828" s="163"/>
      <c r="O828" s="135" t="s">
        <v>647</v>
      </c>
    </row>
    <row r="829" spans="1:15" hidden="1">
      <c r="A829" s="135">
        <v>1006</v>
      </c>
      <c r="B829" s="135" t="s">
        <v>37499</v>
      </c>
      <c r="C829" s="135" t="s">
        <v>34577</v>
      </c>
      <c r="D829" s="135" t="s">
        <v>8151</v>
      </c>
      <c r="E829" s="135" t="s">
        <v>8150</v>
      </c>
      <c r="F829" s="135" t="s">
        <v>37500</v>
      </c>
      <c r="G829" s="135" t="s">
        <v>35808</v>
      </c>
      <c r="H829" s="135" t="s">
        <v>4370</v>
      </c>
      <c r="I829" s="135" t="s">
        <v>36461</v>
      </c>
      <c r="J829" s="135" t="s">
        <v>35053</v>
      </c>
      <c r="K829" s="135" t="s">
        <v>35809</v>
      </c>
      <c r="L829" s="163"/>
      <c r="M829" s="163"/>
      <c r="N829" s="163"/>
      <c r="O829" s="135" t="s">
        <v>647</v>
      </c>
    </row>
    <row r="830" spans="1:15" hidden="1">
      <c r="A830" s="135">
        <v>1007</v>
      </c>
      <c r="B830" s="135" t="s">
        <v>37501</v>
      </c>
      <c r="C830" s="135" t="s">
        <v>36529</v>
      </c>
      <c r="D830" s="135" t="s">
        <v>8151</v>
      </c>
      <c r="E830" s="135" t="s">
        <v>8150</v>
      </c>
      <c r="F830" s="135" t="s">
        <v>37502</v>
      </c>
      <c r="G830" s="135" t="s">
        <v>35808</v>
      </c>
      <c r="H830" s="135" t="s">
        <v>4370</v>
      </c>
      <c r="I830" s="135" t="s">
        <v>36461</v>
      </c>
      <c r="J830" s="135" t="s">
        <v>35053</v>
      </c>
      <c r="K830" s="135" t="s">
        <v>35809</v>
      </c>
      <c r="L830" s="163"/>
      <c r="M830" s="163"/>
      <c r="N830" s="163"/>
      <c r="O830" s="135" t="s">
        <v>647</v>
      </c>
    </row>
    <row r="831" spans="1:15" hidden="1">
      <c r="A831" s="135">
        <v>1008</v>
      </c>
      <c r="B831" s="135" t="s">
        <v>37503</v>
      </c>
      <c r="C831" s="135" t="s">
        <v>36532</v>
      </c>
      <c r="D831" s="135" t="s">
        <v>8151</v>
      </c>
      <c r="E831" s="135" t="s">
        <v>8150</v>
      </c>
      <c r="F831" s="135" t="s">
        <v>37504</v>
      </c>
      <c r="G831" s="135" t="s">
        <v>35808</v>
      </c>
      <c r="H831" s="135" t="s">
        <v>4370</v>
      </c>
      <c r="I831" s="135" t="s">
        <v>36461</v>
      </c>
      <c r="J831" s="135" t="s">
        <v>35053</v>
      </c>
      <c r="K831" s="135" t="s">
        <v>35809</v>
      </c>
      <c r="L831" s="163"/>
      <c r="M831" s="163"/>
      <c r="N831" s="163"/>
      <c r="O831" s="135" t="s">
        <v>647</v>
      </c>
    </row>
    <row r="832" spans="1:15" hidden="1">
      <c r="A832" s="135">
        <v>1009</v>
      </c>
      <c r="B832" s="135" t="s">
        <v>37505</v>
      </c>
      <c r="C832" s="135" t="s">
        <v>36535</v>
      </c>
      <c r="D832" s="135" t="s">
        <v>8151</v>
      </c>
      <c r="E832" s="135" t="s">
        <v>8150</v>
      </c>
      <c r="F832" s="135" t="s">
        <v>37506</v>
      </c>
      <c r="G832" s="135" t="s">
        <v>35808</v>
      </c>
      <c r="H832" s="135" t="s">
        <v>4370</v>
      </c>
      <c r="I832" s="135" t="s">
        <v>36461</v>
      </c>
      <c r="J832" s="135" t="s">
        <v>35053</v>
      </c>
      <c r="K832" s="135" t="s">
        <v>35809</v>
      </c>
      <c r="L832" s="163"/>
      <c r="M832" s="163"/>
      <c r="N832" s="163"/>
      <c r="O832" s="135" t="s">
        <v>647</v>
      </c>
    </row>
    <row r="833" spans="1:15" hidden="1">
      <c r="A833" s="135">
        <v>1010</v>
      </c>
      <c r="B833" s="135" t="s">
        <v>37507</v>
      </c>
      <c r="C833" s="135" t="s">
        <v>36538</v>
      </c>
      <c r="D833" s="135" t="s">
        <v>8151</v>
      </c>
      <c r="E833" s="135" t="s">
        <v>8150</v>
      </c>
      <c r="F833" s="135" t="s">
        <v>37508</v>
      </c>
      <c r="G833" s="135" t="s">
        <v>35808</v>
      </c>
      <c r="H833" s="135" t="s">
        <v>4370</v>
      </c>
      <c r="I833" s="135"/>
      <c r="J833" s="135" t="s">
        <v>35053</v>
      </c>
      <c r="K833" s="135" t="s">
        <v>35809</v>
      </c>
      <c r="L833" s="163"/>
      <c r="M833" s="163"/>
      <c r="N833" s="163"/>
      <c r="O833" s="135" t="s">
        <v>647</v>
      </c>
    </row>
    <row r="834" spans="1:15">
      <c r="A834" s="135">
        <v>1012</v>
      </c>
      <c r="B834" s="135" t="s">
        <v>8153</v>
      </c>
      <c r="C834" s="135" t="s">
        <v>8152</v>
      </c>
      <c r="D834" s="135" t="s">
        <v>8151</v>
      </c>
      <c r="E834" s="135" t="s">
        <v>8150</v>
      </c>
      <c r="F834" s="135" t="s">
        <v>37509</v>
      </c>
      <c r="G834" s="135" t="s">
        <v>35819</v>
      </c>
      <c r="H834" s="135" t="s">
        <v>4370</v>
      </c>
      <c r="I834" s="135"/>
      <c r="J834" s="135" t="s">
        <v>35053</v>
      </c>
      <c r="K834" s="135" t="s">
        <v>35823</v>
      </c>
      <c r="L834" s="163" t="s">
        <v>35121</v>
      </c>
      <c r="M834" s="163" t="s">
        <v>35118</v>
      </c>
      <c r="N834" s="163" t="s">
        <v>37510</v>
      </c>
      <c r="O834" s="135" t="s">
        <v>647</v>
      </c>
    </row>
    <row r="835" spans="1:15">
      <c r="A835" s="135">
        <v>1013</v>
      </c>
      <c r="B835" s="135" t="s">
        <v>8188</v>
      </c>
      <c r="C835" s="135" t="s">
        <v>6260</v>
      </c>
      <c r="D835" s="135" t="s">
        <v>8151</v>
      </c>
      <c r="E835" s="135" t="s">
        <v>8150</v>
      </c>
      <c r="F835" s="135" t="s">
        <v>37511</v>
      </c>
      <c r="G835" s="135" t="s">
        <v>35819</v>
      </c>
      <c r="H835" s="135" t="s">
        <v>4370</v>
      </c>
      <c r="I835" s="135"/>
      <c r="J835" s="135" t="s">
        <v>35053</v>
      </c>
      <c r="K835" s="135" t="s">
        <v>35823</v>
      </c>
      <c r="L835" s="163" t="s">
        <v>35121</v>
      </c>
      <c r="M835" s="163" t="s">
        <v>35118</v>
      </c>
      <c r="N835" s="163" t="s">
        <v>36970</v>
      </c>
      <c r="O835" s="135" t="s">
        <v>647</v>
      </c>
    </row>
    <row r="836" spans="1:15">
      <c r="A836" s="135">
        <v>1014</v>
      </c>
      <c r="B836" s="135" t="s">
        <v>8196</v>
      </c>
      <c r="C836" s="135" t="s">
        <v>8195</v>
      </c>
      <c r="D836" s="135" t="s">
        <v>8151</v>
      </c>
      <c r="E836" s="135" t="s">
        <v>8150</v>
      </c>
      <c r="F836" s="135" t="s">
        <v>37512</v>
      </c>
      <c r="G836" s="135" t="s">
        <v>35819</v>
      </c>
      <c r="H836" s="135" t="s">
        <v>4370</v>
      </c>
      <c r="I836" s="135"/>
      <c r="J836" s="135" t="s">
        <v>35053</v>
      </c>
      <c r="K836" s="135" t="s">
        <v>35823</v>
      </c>
      <c r="L836" s="163" t="s">
        <v>35121</v>
      </c>
      <c r="M836" s="163" t="s">
        <v>35118</v>
      </c>
      <c r="N836" s="163" t="s">
        <v>37513</v>
      </c>
      <c r="O836" s="135" t="s">
        <v>647</v>
      </c>
    </row>
    <row r="837" spans="1:15">
      <c r="A837" s="135">
        <v>1015</v>
      </c>
      <c r="B837" s="135" t="s">
        <v>8223</v>
      </c>
      <c r="C837" s="135" t="s">
        <v>6196</v>
      </c>
      <c r="D837" s="135" t="s">
        <v>8151</v>
      </c>
      <c r="E837" s="135" t="s">
        <v>8150</v>
      </c>
      <c r="F837" s="135" t="s">
        <v>37514</v>
      </c>
      <c r="G837" s="135" t="s">
        <v>35819</v>
      </c>
      <c r="H837" s="135" t="s">
        <v>4370</v>
      </c>
      <c r="I837" s="135"/>
      <c r="J837" s="135" t="s">
        <v>35053</v>
      </c>
      <c r="K837" s="135" t="s">
        <v>35823</v>
      </c>
      <c r="L837" s="163" t="s">
        <v>35121</v>
      </c>
      <c r="M837" s="163" t="s">
        <v>35118</v>
      </c>
      <c r="N837" s="163" t="s">
        <v>36948</v>
      </c>
      <c r="O837" s="135" t="s">
        <v>647</v>
      </c>
    </row>
    <row r="838" spans="1:15" hidden="1">
      <c r="A838" s="135">
        <v>1016</v>
      </c>
      <c r="B838" s="135" t="s">
        <v>37515</v>
      </c>
      <c r="C838" s="135" t="s">
        <v>36555</v>
      </c>
      <c r="D838" s="135" t="s">
        <v>8151</v>
      </c>
      <c r="E838" s="135" t="s">
        <v>8150</v>
      </c>
      <c r="F838" s="135" t="s">
        <v>37516</v>
      </c>
      <c r="G838" s="135" t="s">
        <v>35808</v>
      </c>
      <c r="H838" s="135" t="s">
        <v>4370</v>
      </c>
      <c r="I838" s="135"/>
      <c r="J838" s="135" t="s">
        <v>35053</v>
      </c>
      <c r="K838" s="135" t="s">
        <v>35809</v>
      </c>
      <c r="L838" s="163"/>
      <c r="M838" s="163"/>
      <c r="N838" s="163"/>
      <c r="O838" s="135" t="s">
        <v>647</v>
      </c>
    </row>
    <row r="839" spans="1:15" hidden="1">
      <c r="A839" s="135">
        <v>1017</v>
      </c>
      <c r="B839" s="135" t="s">
        <v>37517</v>
      </c>
      <c r="C839" s="135" t="s">
        <v>36558</v>
      </c>
      <c r="D839" s="135" t="s">
        <v>8151</v>
      </c>
      <c r="E839" s="135" t="s">
        <v>8150</v>
      </c>
      <c r="F839" s="135" t="s">
        <v>37518</v>
      </c>
      <c r="G839" s="135" t="s">
        <v>35808</v>
      </c>
      <c r="H839" s="135" t="s">
        <v>4370</v>
      </c>
      <c r="I839" s="135" t="s">
        <v>36461</v>
      </c>
      <c r="J839" s="135" t="s">
        <v>35053</v>
      </c>
      <c r="K839" s="135" t="s">
        <v>35809</v>
      </c>
      <c r="L839" s="163"/>
      <c r="M839" s="163"/>
      <c r="N839" s="163"/>
      <c r="O839" s="135" t="s">
        <v>647</v>
      </c>
    </row>
    <row r="840" spans="1:15" hidden="1">
      <c r="A840" s="135">
        <v>1018</v>
      </c>
      <c r="B840" s="135" t="s">
        <v>37519</v>
      </c>
      <c r="C840" s="135" t="s">
        <v>34577</v>
      </c>
      <c r="D840" s="135" t="s">
        <v>8245</v>
      </c>
      <c r="E840" s="135" t="s">
        <v>8244</v>
      </c>
      <c r="F840" s="135" t="s">
        <v>37520</v>
      </c>
      <c r="G840" s="135" t="s">
        <v>35808</v>
      </c>
      <c r="H840" s="135" t="s">
        <v>4370</v>
      </c>
      <c r="I840" s="135" t="s">
        <v>36461</v>
      </c>
      <c r="J840" s="135" t="s">
        <v>35053</v>
      </c>
      <c r="K840" s="135" t="s">
        <v>35809</v>
      </c>
      <c r="L840" s="163"/>
      <c r="M840" s="163"/>
      <c r="N840" s="163"/>
      <c r="O840" s="135" t="s">
        <v>647</v>
      </c>
    </row>
    <row r="841" spans="1:15" hidden="1">
      <c r="A841" s="135">
        <v>1019</v>
      </c>
      <c r="B841" s="135" t="s">
        <v>37521</v>
      </c>
      <c r="C841" s="135" t="s">
        <v>36529</v>
      </c>
      <c r="D841" s="135" t="s">
        <v>8245</v>
      </c>
      <c r="E841" s="135" t="s">
        <v>8244</v>
      </c>
      <c r="F841" s="135" t="s">
        <v>37522</v>
      </c>
      <c r="G841" s="135" t="s">
        <v>35808</v>
      </c>
      <c r="H841" s="135" t="s">
        <v>4370</v>
      </c>
      <c r="I841" s="135" t="s">
        <v>36461</v>
      </c>
      <c r="J841" s="135" t="s">
        <v>35053</v>
      </c>
      <c r="K841" s="135" t="s">
        <v>35809</v>
      </c>
      <c r="L841" s="163"/>
      <c r="M841" s="163"/>
      <c r="N841" s="163"/>
      <c r="O841" s="135" t="s">
        <v>647</v>
      </c>
    </row>
    <row r="842" spans="1:15" hidden="1">
      <c r="A842" s="135">
        <v>1020</v>
      </c>
      <c r="B842" s="135" t="s">
        <v>37523</v>
      </c>
      <c r="C842" s="135" t="s">
        <v>36532</v>
      </c>
      <c r="D842" s="135" t="s">
        <v>8245</v>
      </c>
      <c r="E842" s="135" t="s">
        <v>8244</v>
      </c>
      <c r="F842" s="135" t="s">
        <v>37524</v>
      </c>
      <c r="G842" s="135" t="s">
        <v>35808</v>
      </c>
      <c r="H842" s="135" t="s">
        <v>4370</v>
      </c>
      <c r="I842" s="135" t="s">
        <v>36461</v>
      </c>
      <c r="J842" s="135" t="s">
        <v>35053</v>
      </c>
      <c r="K842" s="135" t="s">
        <v>35809</v>
      </c>
      <c r="L842" s="163"/>
      <c r="M842" s="163"/>
      <c r="N842" s="163"/>
      <c r="O842" s="135" t="s">
        <v>647</v>
      </c>
    </row>
    <row r="843" spans="1:15" hidden="1">
      <c r="A843" s="135">
        <v>1021</v>
      </c>
      <c r="B843" s="135" t="s">
        <v>37525</v>
      </c>
      <c r="C843" s="135" t="s">
        <v>36535</v>
      </c>
      <c r="D843" s="135" t="s">
        <v>8245</v>
      </c>
      <c r="E843" s="135" t="s">
        <v>8244</v>
      </c>
      <c r="F843" s="135" t="s">
        <v>37526</v>
      </c>
      <c r="G843" s="135" t="s">
        <v>35808</v>
      </c>
      <c r="H843" s="135" t="s">
        <v>4370</v>
      </c>
      <c r="I843" s="135" t="s">
        <v>36461</v>
      </c>
      <c r="J843" s="135" t="s">
        <v>35053</v>
      </c>
      <c r="K843" s="135" t="s">
        <v>35809</v>
      </c>
      <c r="L843" s="163"/>
      <c r="M843" s="163"/>
      <c r="N843" s="163"/>
      <c r="O843" s="135" t="s">
        <v>647</v>
      </c>
    </row>
    <row r="844" spans="1:15" hidden="1">
      <c r="A844" s="135">
        <v>1022</v>
      </c>
      <c r="B844" s="135" t="s">
        <v>37527</v>
      </c>
      <c r="C844" s="135" t="s">
        <v>36538</v>
      </c>
      <c r="D844" s="135" t="s">
        <v>8245</v>
      </c>
      <c r="E844" s="135" t="s">
        <v>8244</v>
      </c>
      <c r="F844" s="135" t="s">
        <v>37528</v>
      </c>
      <c r="G844" s="135" t="s">
        <v>35808</v>
      </c>
      <c r="H844" s="135" t="s">
        <v>4370</v>
      </c>
      <c r="I844" s="135"/>
      <c r="J844" s="135" t="s">
        <v>35053</v>
      </c>
      <c r="K844" s="135" t="s">
        <v>35809</v>
      </c>
      <c r="L844" s="163"/>
      <c r="M844" s="163"/>
      <c r="N844" s="163"/>
      <c r="O844" s="135" t="s">
        <v>647</v>
      </c>
    </row>
    <row r="845" spans="1:15" hidden="1">
      <c r="A845" s="135">
        <v>1024</v>
      </c>
      <c r="B845" s="135" t="s">
        <v>37529</v>
      </c>
      <c r="C845" s="135" t="s">
        <v>37530</v>
      </c>
      <c r="D845" s="135" t="s">
        <v>8245</v>
      </c>
      <c r="E845" s="135" t="s">
        <v>8244</v>
      </c>
      <c r="F845" s="135" t="s">
        <v>37531</v>
      </c>
      <c r="G845" s="135" t="s">
        <v>35808</v>
      </c>
      <c r="H845" s="135" t="s">
        <v>4370</v>
      </c>
      <c r="I845" s="135"/>
      <c r="J845" s="135" t="s">
        <v>35053</v>
      </c>
      <c r="K845" s="135" t="s">
        <v>35823</v>
      </c>
      <c r="L845" s="163" t="s">
        <v>35121</v>
      </c>
      <c r="M845" s="163" t="s">
        <v>35118</v>
      </c>
      <c r="N845" s="163" t="s">
        <v>37532</v>
      </c>
      <c r="O845" s="135" t="s">
        <v>647</v>
      </c>
    </row>
    <row r="846" spans="1:15">
      <c r="A846" s="135">
        <v>1025</v>
      </c>
      <c r="B846" s="135" t="s">
        <v>8247</v>
      </c>
      <c r="C846" s="135" t="s">
        <v>8246</v>
      </c>
      <c r="D846" s="135" t="s">
        <v>8245</v>
      </c>
      <c r="E846" s="135" t="s">
        <v>8244</v>
      </c>
      <c r="F846" s="135" t="s">
        <v>37533</v>
      </c>
      <c r="G846" s="135" t="s">
        <v>35819</v>
      </c>
      <c r="H846" s="135" t="s">
        <v>4370</v>
      </c>
      <c r="I846" s="135"/>
      <c r="J846" s="135" t="s">
        <v>35053</v>
      </c>
      <c r="K846" s="135" t="s">
        <v>35823</v>
      </c>
      <c r="L846" s="163" t="s">
        <v>35121</v>
      </c>
      <c r="M846" s="163" t="s">
        <v>35118</v>
      </c>
      <c r="N846" s="163" t="s">
        <v>37534</v>
      </c>
      <c r="O846" s="135" t="s">
        <v>647</v>
      </c>
    </row>
    <row r="847" spans="1:15">
      <c r="A847" s="135">
        <v>1026</v>
      </c>
      <c r="B847" s="135" t="s">
        <v>8274</v>
      </c>
      <c r="C847" s="135" t="s">
        <v>3392</v>
      </c>
      <c r="D847" s="135" t="s">
        <v>8245</v>
      </c>
      <c r="E847" s="135" t="s">
        <v>8244</v>
      </c>
      <c r="F847" s="135" t="s">
        <v>37535</v>
      </c>
      <c r="G847" s="135" t="s">
        <v>35819</v>
      </c>
      <c r="H847" s="135" t="s">
        <v>4370</v>
      </c>
      <c r="I847" s="135"/>
      <c r="J847" s="135" t="s">
        <v>35053</v>
      </c>
      <c r="K847" s="135" t="s">
        <v>35823</v>
      </c>
      <c r="L847" s="163" t="s">
        <v>35121</v>
      </c>
      <c r="M847" s="163" t="s">
        <v>35118</v>
      </c>
      <c r="N847" s="163" t="s">
        <v>37055</v>
      </c>
      <c r="O847" s="135" t="s">
        <v>647</v>
      </c>
    </row>
    <row r="848" spans="1:15">
      <c r="A848" s="135">
        <v>1027</v>
      </c>
      <c r="B848" s="135" t="s">
        <v>8296</v>
      </c>
      <c r="C848" s="135" t="s">
        <v>8295</v>
      </c>
      <c r="D848" s="135" t="s">
        <v>8245</v>
      </c>
      <c r="E848" s="135" t="s">
        <v>8244</v>
      </c>
      <c r="F848" s="135" t="s">
        <v>37536</v>
      </c>
      <c r="G848" s="135" t="s">
        <v>35819</v>
      </c>
      <c r="H848" s="135" t="s">
        <v>4370</v>
      </c>
      <c r="I848" s="135"/>
      <c r="J848" s="135" t="s">
        <v>35053</v>
      </c>
      <c r="K848" s="135" t="s">
        <v>35823</v>
      </c>
      <c r="L848" s="163" t="s">
        <v>35121</v>
      </c>
      <c r="M848" s="163" t="s">
        <v>35118</v>
      </c>
      <c r="N848" s="163" t="s">
        <v>37537</v>
      </c>
      <c r="O848" s="135" t="s">
        <v>647</v>
      </c>
    </row>
    <row r="849" spans="1:15">
      <c r="A849" s="135">
        <v>1028</v>
      </c>
      <c r="B849" s="135" t="s">
        <v>8318</v>
      </c>
      <c r="C849" s="135" t="s">
        <v>8317</v>
      </c>
      <c r="D849" s="135" t="s">
        <v>8245</v>
      </c>
      <c r="E849" s="135" t="s">
        <v>8244</v>
      </c>
      <c r="F849" s="135" t="s">
        <v>37538</v>
      </c>
      <c r="G849" s="135" t="s">
        <v>35819</v>
      </c>
      <c r="H849" s="135" t="s">
        <v>4370</v>
      </c>
      <c r="I849" s="135"/>
      <c r="J849" s="135" t="s">
        <v>35053</v>
      </c>
      <c r="K849" s="135" t="s">
        <v>35823</v>
      </c>
      <c r="L849" s="163" t="s">
        <v>35121</v>
      </c>
      <c r="M849" s="163" t="s">
        <v>35118</v>
      </c>
      <c r="N849" s="163" t="s">
        <v>37539</v>
      </c>
      <c r="O849" s="135" t="s">
        <v>647</v>
      </c>
    </row>
    <row r="850" spans="1:15">
      <c r="A850" s="135">
        <v>1029</v>
      </c>
      <c r="B850" s="135" t="s">
        <v>8340</v>
      </c>
      <c r="C850" s="135" t="s">
        <v>8339</v>
      </c>
      <c r="D850" s="135" t="s">
        <v>8245</v>
      </c>
      <c r="E850" s="135" t="s">
        <v>8244</v>
      </c>
      <c r="F850" s="135" t="s">
        <v>37540</v>
      </c>
      <c r="G850" s="135" t="s">
        <v>35819</v>
      </c>
      <c r="H850" s="135" t="s">
        <v>4370</v>
      </c>
      <c r="I850" s="135"/>
      <c r="J850" s="135" t="s">
        <v>35053</v>
      </c>
      <c r="K850" s="135" t="s">
        <v>35823</v>
      </c>
      <c r="L850" s="163" t="s">
        <v>35121</v>
      </c>
      <c r="M850" s="163" t="s">
        <v>35118</v>
      </c>
      <c r="N850" s="163" t="s">
        <v>37541</v>
      </c>
      <c r="O850" s="135" t="s">
        <v>647</v>
      </c>
    </row>
    <row r="851" spans="1:15" hidden="1">
      <c r="A851" s="135">
        <v>1030</v>
      </c>
      <c r="B851" s="135" t="s">
        <v>37542</v>
      </c>
      <c r="C851" s="135" t="s">
        <v>9433</v>
      </c>
      <c r="D851" s="135" t="s">
        <v>8245</v>
      </c>
      <c r="E851" s="135" t="s">
        <v>8244</v>
      </c>
      <c r="F851" s="135" t="s">
        <v>37543</v>
      </c>
      <c r="G851" s="135" t="s">
        <v>35808</v>
      </c>
      <c r="H851" s="135" t="s">
        <v>4370</v>
      </c>
      <c r="I851" s="135"/>
      <c r="J851" s="135" t="s">
        <v>35053</v>
      </c>
      <c r="K851" s="135" t="s">
        <v>35823</v>
      </c>
      <c r="L851" s="163" t="s">
        <v>35121</v>
      </c>
      <c r="M851" s="163" t="s">
        <v>35118</v>
      </c>
      <c r="N851" s="163" t="s">
        <v>36103</v>
      </c>
      <c r="O851" s="135" t="s">
        <v>647</v>
      </c>
    </row>
    <row r="852" spans="1:15" hidden="1">
      <c r="A852" s="135">
        <v>1031</v>
      </c>
      <c r="B852" s="135" t="s">
        <v>37544</v>
      </c>
      <c r="C852" s="135" t="s">
        <v>7588</v>
      </c>
      <c r="D852" s="135" t="s">
        <v>8245</v>
      </c>
      <c r="E852" s="135" t="s">
        <v>8244</v>
      </c>
      <c r="F852" s="135" t="s">
        <v>37545</v>
      </c>
      <c r="G852" s="135" t="s">
        <v>35808</v>
      </c>
      <c r="H852" s="135" t="s">
        <v>4370</v>
      </c>
      <c r="I852" s="135"/>
      <c r="J852" s="135" t="s">
        <v>35053</v>
      </c>
      <c r="K852" s="135" t="s">
        <v>35823</v>
      </c>
      <c r="L852" s="163" t="s">
        <v>35121</v>
      </c>
      <c r="M852" s="163" t="s">
        <v>35118</v>
      </c>
      <c r="N852" s="163" t="s">
        <v>35785</v>
      </c>
      <c r="O852" s="135" t="s">
        <v>647</v>
      </c>
    </row>
    <row r="853" spans="1:15" hidden="1">
      <c r="A853" s="135">
        <v>1032</v>
      </c>
      <c r="B853" s="135" t="s">
        <v>37546</v>
      </c>
      <c r="C853" s="135" t="s">
        <v>37547</v>
      </c>
      <c r="D853" s="135" t="s">
        <v>8245</v>
      </c>
      <c r="E853" s="135" t="s">
        <v>8244</v>
      </c>
      <c r="F853" s="135" t="s">
        <v>37548</v>
      </c>
      <c r="G853" s="135" t="s">
        <v>35808</v>
      </c>
      <c r="H853" s="135" t="s">
        <v>4370</v>
      </c>
      <c r="I853" s="135"/>
      <c r="J853" s="135" t="s">
        <v>35053</v>
      </c>
      <c r="K853" s="135" t="s">
        <v>35823</v>
      </c>
      <c r="L853" s="163" t="s">
        <v>35121</v>
      </c>
      <c r="M853" s="163" t="s">
        <v>35118</v>
      </c>
      <c r="N853" s="163" t="s">
        <v>37549</v>
      </c>
      <c r="O853" s="135" t="s">
        <v>647</v>
      </c>
    </row>
    <row r="854" spans="1:15" hidden="1">
      <c r="A854" s="135">
        <v>1033</v>
      </c>
      <c r="B854" s="135" t="s">
        <v>37550</v>
      </c>
      <c r="C854" s="135" t="s">
        <v>36555</v>
      </c>
      <c r="D854" s="135" t="s">
        <v>8245</v>
      </c>
      <c r="E854" s="135" t="s">
        <v>8244</v>
      </c>
      <c r="F854" s="135" t="s">
        <v>37551</v>
      </c>
      <c r="G854" s="135" t="s">
        <v>35808</v>
      </c>
      <c r="H854" s="135" t="s">
        <v>4370</v>
      </c>
      <c r="I854" s="135"/>
      <c r="J854" s="135" t="s">
        <v>35053</v>
      </c>
      <c r="K854" s="135" t="s">
        <v>35809</v>
      </c>
      <c r="L854" s="163"/>
      <c r="M854" s="163"/>
      <c r="N854" s="163"/>
      <c r="O854" s="135" t="s">
        <v>647</v>
      </c>
    </row>
    <row r="855" spans="1:15" hidden="1">
      <c r="A855" s="135">
        <v>1034</v>
      </c>
      <c r="B855" s="135" t="s">
        <v>37552</v>
      </c>
      <c r="C855" s="135" t="s">
        <v>36558</v>
      </c>
      <c r="D855" s="135" t="s">
        <v>8245</v>
      </c>
      <c r="E855" s="135" t="s">
        <v>8244</v>
      </c>
      <c r="F855" s="135" t="s">
        <v>37553</v>
      </c>
      <c r="G855" s="135" t="s">
        <v>35808</v>
      </c>
      <c r="H855" s="135" t="s">
        <v>4370</v>
      </c>
      <c r="I855" s="135" t="s">
        <v>36461</v>
      </c>
      <c r="J855" s="135" t="s">
        <v>35053</v>
      </c>
      <c r="K855" s="135" t="s">
        <v>35809</v>
      </c>
      <c r="L855" s="163"/>
      <c r="M855" s="163"/>
      <c r="N855" s="163"/>
      <c r="O855" s="135" t="s">
        <v>647</v>
      </c>
    </row>
    <row r="856" spans="1:15" hidden="1">
      <c r="A856" s="135">
        <v>1035</v>
      </c>
      <c r="B856" s="135" t="s">
        <v>37554</v>
      </c>
      <c r="C856" s="135" t="s">
        <v>34577</v>
      </c>
      <c r="D856" s="135" t="s">
        <v>8362</v>
      </c>
      <c r="E856" s="135" t="s">
        <v>8361</v>
      </c>
      <c r="F856" s="135" t="s">
        <v>37555</v>
      </c>
      <c r="G856" s="135" t="s">
        <v>35808</v>
      </c>
      <c r="H856" s="135" t="s">
        <v>4370</v>
      </c>
      <c r="I856" s="135" t="s">
        <v>36461</v>
      </c>
      <c r="J856" s="135" t="s">
        <v>35053</v>
      </c>
      <c r="K856" s="135" t="s">
        <v>35809</v>
      </c>
      <c r="L856" s="163"/>
      <c r="M856" s="163"/>
      <c r="N856" s="163"/>
      <c r="O856" s="135" t="s">
        <v>647</v>
      </c>
    </row>
    <row r="857" spans="1:15" hidden="1">
      <c r="A857" s="135">
        <v>1036</v>
      </c>
      <c r="B857" s="135" t="s">
        <v>37556</v>
      </c>
      <c r="C857" s="135" t="s">
        <v>36529</v>
      </c>
      <c r="D857" s="135" t="s">
        <v>8362</v>
      </c>
      <c r="E857" s="135" t="s">
        <v>8361</v>
      </c>
      <c r="F857" s="135" t="s">
        <v>37557</v>
      </c>
      <c r="G857" s="135" t="s">
        <v>35808</v>
      </c>
      <c r="H857" s="135" t="s">
        <v>4370</v>
      </c>
      <c r="I857" s="135" t="s">
        <v>36461</v>
      </c>
      <c r="J857" s="135" t="s">
        <v>35053</v>
      </c>
      <c r="K857" s="135" t="s">
        <v>35809</v>
      </c>
      <c r="L857" s="163"/>
      <c r="M857" s="163"/>
      <c r="N857" s="163"/>
      <c r="O857" s="135" t="s">
        <v>647</v>
      </c>
    </row>
    <row r="858" spans="1:15" hidden="1">
      <c r="A858" s="135">
        <v>1037</v>
      </c>
      <c r="B858" s="135" t="s">
        <v>37558</v>
      </c>
      <c r="C858" s="135" t="s">
        <v>36532</v>
      </c>
      <c r="D858" s="135" t="s">
        <v>8362</v>
      </c>
      <c r="E858" s="135" t="s">
        <v>8361</v>
      </c>
      <c r="F858" s="135" t="s">
        <v>37559</v>
      </c>
      <c r="G858" s="135" t="s">
        <v>35808</v>
      </c>
      <c r="H858" s="135" t="s">
        <v>4370</v>
      </c>
      <c r="I858" s="135" t="s">
        <v>36461</v>
      </c>
      <c r="J858" s="135" t="s">
        <v>35053</v>
      </c>
      <c r="K858" s="135" t="s">
        <v>35809</v>
      </c>
      <c r="L858" s="163"/>
      <c r="M858" s="163"/>
      <c r="N858" s="163"/>
      <c r="O858" s="135" t="s">
        <v>647</v>
      </c>
    </row>
    <row r="859" spans="1:15" hidden="1">
      <c r="A859" s="135">
        <v>1038</v>
      </c>
      <c r="B859" s="135" t="s">
        <v>37560</v>
      </c>
      <c r="C859" s="135" t="s">
        <v>36535</v>
      </c>
      <c r="D859" s="135" t="s">
        <v>8362</v>
      </c>
      <c r="E859" s="135" t="s">
        <v>8361</v>
      </c>
      <c r="F859" s="135" t="s">
        <v>37561</v>
      </c>
      <c r="G859" s="135" t="s">
        <v>35808</v>
      </c>
      <c r="H859" s="135" t="s">
        <v>4370</v>
      </c>
      <c r="I859" s="135" t="s">
        <v>36461</v>
      </c>
      <c r="J859" s="135" t="s">
        <v>35053</v>
      </c>
      <c r="K859" s="135" t="s">
        <v>35809</v>
      </c>
      <c r="L859" s="163"/>
      <c r="M859" s="163"/>
      <c r="N859" s="163"/>
      <c r="O859" s="135" t="s">
        <v>647</v>
      </c>
    </row>
    <row r="860" spans="1:15" hidden="1">
      <c r="A860" s="135">
        <v>1039</v>
      </c>
      <c r="B860" s="135" t="s">
        <v>37562</v>
      </c>
      <c r="C860" s="135" t="s">
        <v>36538</v>
      </c>
      <c r="D860" s="135" t="s">
        <v>8362</v>
      </c>
      <c r="E860" s="135" t="s">
        <v>8361</v>
      </c>
      <c r="F860" s="135" t="s">
        <v>37563</v>
      </c>
      <c r="G860" s="135" t="s">
        <v>35808</v>
      </c>
      <c r="H860" s="135" t="s">
        <v>4370</v>
      </c>
      <c r="I860" s="135"/>
      <c r="J860" s="135" t="s">
        <v>35053</v>
      </c>
      <c r="K860" s="135" t="s">
        <v>35809</v>
      </c>
      <c r="L860" s="163"/>
      <c r="M860" s="163"/>
      <c r="N860" s="163"/>
      <c r="O860" s="135" t="s">
        <v>647</v>
      </c>
    </row>
    <row r="861" spans="1:15">
      <c r="A861" s="135">
        <v>1041</v>
      </c>
      <c r="B861" s="135" t="s">
        <v>8363</v>
      </c>
      <c r="C861" s="135" t="s">
        <v>3472</v>
      </c>
      <c r="D861" s="135" t="s">
        <v>8362</v>
      </c>
      <c r="E861" s="135" t="s">
        <v>8361</v>
      </c>
      <c r="F861" s="135" t="s">
        <v>37564</v>
      </c>
      <c r="G861" s="135" t="s">
        <v>35819</v>
      </c>
      <c r="H861" s="135" t="s">
        <v>4370</v>
      </c>
      <c r="I861" s="135"/>
      <c r="J861" s="135" t="s">
        <v>35053</v>
      </c>
      <c r="K861" s="135" t="s">
        <v>35823</v>
      </c>
      <c r="L861" s="163" t="s">
        <v>35121</v>
      </c>
      <c r="M861" s="163" t="s">
        <v>35118</v>
      </c>
      <c r="N861" s="163" t="s">
        <v>37151</v>
      </c>
      <c r="O861" s="135" t="s">
        <v>647</v>
      </c>
    </row>
    <row r="862" spans="1:15" hidden="1">
      <c r="A862" s="135">
        <v>1042</v>
      </c>
      <c r="B862" s="135" t="s">
        <v>37565</v>
      </c>
      <c r="C862" s="135" t="s">
        <v>37566</v>
      </c>
      <c r="D862" s="135" t="s">
        <v>8362</v>
      </c>
      <c r="E862" s="135" t="s">
        <v>8361</v>
      </c>
      <c r="F862" s="135" t="s">
        <v>37567</v>
      </c>
      <c r="G862" s="135" t="s">
        <v>35808</v>
      </c>
      <c r="H862" s="135" t="s">
        <v>4370</v>
      </c>
      <c r="I862" s="135"/>
      <c r="J862" s="135" t="s">
        <v>35053</v>
      </c>
      <c r="K862" s="135" t="s">
        <v>35809</v>
      </c>
      <c r="L862" s="163"/>
      <c r="M862" s="163"/>
      <c r="N862" s="163"/>
      <c r="O862" s="135" t="s">
        <v>647</v>
      </c>
    </row>
    <row r="863" spans="1:15" hidden="1">
      <c r="A863" s="135">
        <v>1043</v>
      </c>
      <c r="B863" s="135" t="s">
        <v>37568</v>
      </c>
      <c r="C863" s="135" t="s">
        <v>37569</v>
      </c>
      <c r="D863" s="135" t="s">
        <v>8362</v>
      </c>
      <c r="E863" s="135" t="s">
        <v>8361</v>
      </c>
      <c r="F863" s="135" t="s">
        <v>37570</v>
      </c>
      <c r="G863" s="135" t="s">
        <v>35808</v>
      </c>
      <c r="H863" s="135" t="s">
        <v>4370</v>
      </c>
      <c r="I863" s="135"/>
      <c r="J863" s="135" t="s">
        <v>35053</v>
      </c>
      <c r="K863" s="135" t="s">
        <v>35823</v>
      </c>
      <c r="L863" s="163" t="s">
        <v>35121</v>
      </c>
      <c r="M863" s="163" t="s">
        <v>35118</v>
      </c>
      <c r="N863" s="163" t="s">
        <v>37571</v>
      </c>
      <c r="O863" s="135" t="s">
        <v>647</v>
      </c>
    </row>
    <row r="864" spans="1:15">
      <c r="A864" s="135">
        <v>1044</v>
      </c>
      <c r="B864" s="135" t="s">
        <v>8391</v>
      </c>
      <c r="C864" s="135" t="s">
        <v>8390</v>
      </c>
      <c r="D864" s="135" t="s">
        <v>8362</v>
      </c>
      <c r="E864" s="135" t="s">
        <v>8361</v>
      </c>
      <c r="F864" s="135" t="s">
        <v>37572</v>
      </c>
      <c r="G864" s="135" t="s">
        <v>35819</v>
      </c>
      <c r="H864" s="135" t="s">
        <v>4370</v>
      </c>
      <c r="I864" s="135"/>
      <c r="J864" s="135" t="s">
        <v>35053</v>
      </c>
      <c r="K864" s="135" t="s">
        <v>35823</v>
      </c>
      <c r="L864" s="163" t="s">
        <v>35121</v>
      </c>
      <c r="M864" s="163" t="s">
        <v>35118</v>
      </c>
      <c r="N864" s="163" t="s">
        <v>37573</v>
      </c>
      <c r="O864" s="135" t="s">
        <v>647</v>
      </c>
    </row>
    <row r="865" spans="1:15">
      <c r="A865" s="135">
        <v>1045</v>
      </c>
      <c r="B865" s="135" t="s">
        <v>8407</v>
      </c>
      <c r="C865" s="135" t="s">
        <v>8406</v>
      </c>
      <c r="D865" s="135" t="s">
        <v>8362</v>
      </c>
      <c r="E865" s="135" t="s">
        <v>8361</v>
      </c>
      <c r="F865" s="135" t="s">
        <v>37574</v>
      </c>
      <c r="G865" s="135" t="s">
        <v>35819</v>
      </c>
      <c r="H865" s="135" t="s">
        <v>4370</v>
      </c>
      <c r="I865" s="135"/>
      <c r="J865" s="135" t="s">
        <v>35053</v>
      </c>
      <c r="K865" s="135" t="s">
        <v>35823</v>
      </c>
      <c r="L865" s="163" t="s">
        <v>35121</v>
      </c>
      <c r="M865" s="163" t="s">
        <v>35118</v>
      </c>
      <c r="N865" s="163" t="s">
        <v>37575</v>
      </c>
      <c r="O865" s="135" t="s">
        <v>647</v>
      </c>
    </row>
    <row r="866" spans="1:15" hidden="1">
      <c r="A866" s="135">
        <v>1046</v>
      </c>
      <c r="B866" s="135" t="s">
        <v>37576</v>
      </c>
      <c r="C866" s="135" t="s">
        <v>36555</v>
      </c>
      <c r="D866" s="135" t="s">
        <v>8362</v>
      </c>
      <c r="E866" s="135" t="s">
        <v>8361</v>
      </c>
      <c r="F866" s="135" t="s">
        <v>37577</v>
      </c>
      <c r="G866" s="135" t="s">
        <v>35808</v>
      </c>
      <c r="H866" s="135" t="s">
        <v>4370</v>
      </c>
      <c r="I866" s="135"/>
      <c r="J866" s="135" t="s">
        <v>35053</v>
      </c>
      <c r="K866" s="135" t="s">
        <v>35809</v>
      </c>
      <c r="L866" s="163"/>
      <c r="M866" s="163"/>
      <c r="N866" s="163"/>
      <c r="O866" s="135" t="s">
        <v>647</v>
      </c>
    </row>
    <row r="867" spans="1:15" hidden="1">
      <c r="A867" s="135">
        <v>1047</v>
      </c>
      <c r="B867" s="135" t="s">
        <v>37578</v>
      </c>
      <c r="C867" s="135" t="s">
        <v>36558</v>
      </c>
      <c r="D867" s="135" t="s">
        <v>8362</v>
      </c>
      <c r="E867" s="135" t="s">
        <v>8361</v>
      </c>
      <c r="F867" s="135" t="s">
        <v>37579</v>
      </c>
      <c r="G867" s="135" t="s">
        <v>35808</v>
      </c>
      <c r="H867" s="135" t="s">
        <v>4370</v>
      </c>
      <c r="I867" s="135" t="s">
        <v>36461</v>
      </c>
      <c r="J867" s="135" t="s">
        <v>35053</v>
      </c>
      <c r="K867" s="135" t="s">
        <v>35809</v>
      </c>
      <c r="L867" s="163"/>
      <c r="M867" s="163"/>
      <c r="N867" s="163"/>
      <c r="O867" s="135" t="s">
        <v>647</v>
      </c>
    </row>
    <row r="868" spans="1:15" hidden="1">
      <c r="A868" s="135">
        <v>1048</v>
      </c>
      <c r="B868" s="135" t="s">
        <v>37580</v>
      </c>
      <c r="C868" s="135" t="s">
        <v>34577</v>
      </c>
      <c r="D868" s="135" t="s">
        <v>8423</v>
      </c>
      <c r="E868" s="135" t="s">
        <v>8422</v>
      </c>
      <c r="F868" s="135" t="s">
        <v>37581</v>
      </c>
      <c r="G868" s="135" t="s">
        <v>35808</v>
      </c>
      <c r="H868" s="135" t="s">
        <v>4370</v>
      </c>
      <c r="I868" s="135" t="s">
        <v>36461</v>
      </c>
      <c r="J868" s="135" t="s">
        <v>35053</v>
      </c>
      <c r="K868" s="135" t="s">
        <v>35809</v>
      </c>
      <c r="L868" s="163"/>
      <c r="M868" s="163"/>
      <c r="N868" s="163"/>
      <c r="O868" s="135" t="s">
        <v>647</v>
      </c>
    </row>
    <row r="869" spans="1:15" hidden="1">
      <c r="A869" s="135">
        <v>1049</v>
      </c>
      <c r="B869" s="135" t="s">
        <v>37582</v>
      </c>
      <c r="C869" s="135" t="s">
        <v>36529</v>
      </c>
      <c r="D869" s="135" t="s">
        <v>8423</v>
      </c>
      <c r="E869" s="135" t="s">
        <v>8422</v>
      </c>
      <c r="F869" s="135" t="s">
        <v>37583</v>
      </c>
      <c r="G869" s="135" t="s">
        <v>35808</v>
      </c>
      <c r="H869" s="135" t="s">
        <v>4370</v>
      </c>
      <c r="I869" s="135" t="s">
        <v>36461</v>
      </c>
      <c r="J869" s="135" t="s">
        <v>35053</v>
      </c>
      <c r="K869" s="135" t="s">
        <v>35809</v>
      </c>
      <c r="L869" s="163"/>
      <c r="M869" s="163"/>
      <c r="N869" s="163"/>
      <c r="O869" s="135" t="s">
        <v>647</v>
      </c>
    </row>
    <row r="870" spans="1:15" hidden="1">
      <c r="A870" s="135">
        <v>1050</v>
      </c>
      <c r="B870" s="135" t="s">
        <v>37584</v>
      </c>
      <c r="C870" s="135" t="s">
        <v>36532</v>
      </c>
      <c r="D870" s="135" t="s">
        <v>8423</v>
      </c>
      <c r="E870" s="135" t="s">
        <v>8422</v>
      </c>
      <c r="F870" s="135" t="s">
        <v>37585</v>
      </c>
      <c r="G870" s="135" t="s">
        <v>35808</v>
      </c>
      <c r="H870" s="135" t="s">
        <v>4370</v>
      </c>
      <c r="I870" s="135" t="s">
        <v>36461</v>
      </c>
      <c r="J870" s="135" t="s">
        <v>35053</v>
      </c>
      <c r="K870" s="135" t="s">
        <v>35809</v>
      </c>
      <c r="L870" s="163"/>
      <c r="M870" s="163"/>
      <c r="N870" s="163"/>
      <c r="O870" s="135" t="s">
        <v>647</v>
      </c>
    </row>
    <row r="871" spans="1:15" hidden="1">
      <c r="A871" s="135">
        <v>1051</v>
      </c>
      <c r="B871" s="135" t="s">
        <v>37586</v>
      </c>
      <c r="C871" s="135" t="s">
        <v>36535</v>
      </c>
      <c r="D871" s="135" t="s">
        <v>8423</v>
      </c>
      <c r="E871" s="135" t="s">
        <v>8422</v>
      </c>
      <c r="F871" s="135" t="s">
        <v>37587</v>
      </c>
      <c r="G871" s="135" t="s">
        <v>35808</v>
      </c>
      <c r="H871" s="135" t="s">
        <v>4370</v>
      </c>
      <c r="I871" s="135" t="s">
        <v>36461</v>
      </c>
      <c r="J871" s="135" t="s">
        <v>35053</v>
      </c>
      <c r="K871" s="135" t="s">
        <v>35809</v>
      </c>
      <c r="L871" s="163"/>
      <c r="M871" s="163"/>
      <c r="N871" s="163"/>
      <c r="O871" s="135" t="s">
        <v>647</v>
      </c>
    </row>
    <row r="872" spans="1:15" hidden="1">
      <c r="A872" s="135">
        <v>1052</v>
      </c>
      <c r="B872" s="135" t="s">
        <v>37588</v>
      </c>
      <c r="C872" s="135" t="s">
        <v>36538</v>
      </c>
      <c r="D872" s="135" t="s">
        <v>8423</v>
      </c>
      <c r="E872" s="135" t="s">
        <v>8422</v>
      </c>
      <c r="F872" s="135" t="s">
        <v>37589</v>
      </c>
      <c r="G872" s="135" t="s">
        <v>35808</v>
      </c>
      <c r="H872" s="135" t="s">
        <v>4370</v>
      </c>
      <c r="I872" s="135"/>
      <c r="J872" s="135" t="s">
        <v>35053</v>
      </c>
      <c r="K872" s="135" t="s">
        <v>35809</v>
      </c>
      <c r="L872" s="163"/>
      <c r="M872" s="163"/>
      <c r="N872" s="163"/>
      <c r="O872" s="135" t="s">
        <v>647</v>
      </c>
    </row>
    <row r="873" spans="1:15">
      <c r="A873" s="135">
        <v>1054</v>
      </c>
      <c r="B873" s="135" t="s">
        <v>8425</v>
      </c>
      <c r="C873" s="135" t="s">
        <v>8424</v>
      </c>
      <c r="D873" s="135" t="s">
        <v>8423</v>
      </c>
      <c r="E873" s="135" t="s">
        <v>8422</v>
      </c>
      <c r="F873" s="135" t="s">
        <v>37590</v>
      </c>
      <c r="G873" s="135" t="s">
        <v>35819</v>
      </c>
      <c r="H873" s="135" t="s">
        <v>4370</v>
      </c>
      <c r="I873" s="135"/>
      <c r="J873" s="135" t="s">
        <v>35053</v>
      </c>
      <c r="K873" s="135" t="s">
        <v>35823</v>
      </c>
      <c r="L873" s="163" t="s">
        <v>35121</v>
      </c>
      <c r="M873" s="163" t="s">
        <v>35118</v>
      </c>
      <c r="N873" s="163" t="s">
        <v>37591</v>
      </c>
      <c r="O873" s="135" t="s">
        <v>647</v>
      </c>
    </row>
    <row r="874" spans="1:15">
      <c r="A874" s="135">
        <v>1055</v>
      </c>
      <c r="B874" s="135" t="s">
        <v>8443</v>
      </c>
      <c r="C874" s="135" t="s">
        <v>8442</v>
      </c>
      <c r="D874" s="135" t="s">
        <v>8423</v>
      </c>
      <c r="E874" s="135" t="s">
        <v>8422</v>
      </c>
      <c r="F874" s="135" t="s">
        <v>37592</v>
      </c>
      <c r="G874" s="135" t="s">
        <v>35819</v>
      </c>
      <c r="H874" s="135" t="s">
        <v>4370</v>
      </c>
      <c r="I874" s="135"/>
      <c r="J874" s="135" t="s">
        <v>35053</v>
      </c>
      <c r="K874" s="135" t="s">
        <v>35823</v>
      </c>
      <c r="L874" s="163" t="s">
        <v>35121</v>
      </c>
      <c r="M874" s="163" t="s">
        <v>35118</v>
      </c>
      <c r="N874" s="163" t="s">
        <v>37593</v>
      </c>
      <c r="O874" s="135" t="s">
        <v>647</v>
      </c>
    </row>
    <row r="875" spans="1:15">
      <c r="A875" s="135">
        <v>1056</v>
      </c>
      <c r="B875" s="135" t="s">
        <v>8471</v>
      </c>
      <c r="C875" s="135" t="s">
        <v>8470</v>
      </c>
      <c r="D875" s="135" t="s">
        <v>8423</v>
      </c>
      <c r="E875" s="135" t="s">
        <v>8422</v>
      </c>
      <c r="F875" s="135" t="s">
        <v>37594</v>
      </c>
      <c r="G875" s="135" t="s">
        <v>35819</v>
      </c>
      <c r="H875" s="135" t="s">
        <v>4370</v>
      </c>
      <c r="I875" s="135"/>
      <c r="J875" s="135" t="s">
        <v>35053</v>
      </c>
      <c r="K875" s="135" t="s">
        <v>35823</v>
      </c>
      <c r="L875" s="163" t="s">
        <v>35121</v>
      </c>
      <c r="M875" s="163" t="s">
        <v>35118</v>
      </c>
      <c r="N875" s="163" t="s">
        <v>37595</v>
      </c>
      <c r="O875" s="135" t="s">
        <v>647</v>
      </c>
    </row>
    <row r="876" spans="1:15" hidden="1">
      <c r="A876" s="135">
        <v>1057</v>
      </c>
      <c r="B876" s="135" t="s">
        <v>37596</v>
      </c>
      <c r="C876" s="135" t="s">
        <v>37597</v>
      </c>
      <c r="D876" s="135" t="s">
        <v>8423</v>
      </c>
      <c r="E876" s="135" t="s">
        <v>8422</v>
      </c>
      <c r="F876" s="135" t="s">
        <v>37598</v>
      </c>
      <c r="G876" s="135" t="s">
        <v>35808</v>
      </c>
      <c r="H876" s="135" t="s">
        <v>4370</v>
      </c>
      <c r="I876" s="135"/>
      <c r="J876" s="135" t="s">
        <v>35053</v>
      </c>
      <c r="K876" s="135" t="s">
        <v>35823</v>
      </c>
      <c r="L876" s="163" t="s">
        <v>35121</v>
      </c>
      <c r="M876" s="163" t="s">
        <v>35118</v>
      </c>
      <c r="N876" s="163" t="s">
        <v>37599</v>
      </c>
      <c r="O876" s="135" t="s">
        <v>647</v>
      </c>
    </row>
    <row r="877" spans="1:15">
      <c r="A877" s="135">
        <v>1058</v>
      </c>
      <c r="B877" s="135" t="s">
        <v>8493</v>
      </c>
      <c r="C877" s="135" t="s">
        <v>8492</v>
      </c>
      <c r="D877" s="135" t="s">
        <v>8423</v>
      </c>
      <c r="E877" s="135" t="s">
        <v>8422</v>
      </c>
      <c r="F877" s="135" t="s">
        <v>37600</v>
      </c>
      <c r="G877" s="135" t="s">
        <v>35819</v>
      </c>
      <c r="H877" s="135" t="s">
        <v>4370</v>
      </c>
      <c r="I877" s="135"/>
      <c r="J877" s="135" t="s">
        <v>35053</v>
      </c>
      <c r="K877" s="135" t="s">
        <v>35823</v>
      </c>
      <c r="L877" s="163" t="s">
        <v>35121</v>
      </c>
      <c r="M877" s="163" t="s">
        <v>35118</v>
      </c>
      <c r="N877" s="163" t="s">
        <v>37601</v>
      </c>
      <c r="O877" s="135" t="s">
        <v>647</v>
      </c>
    </row>
    <row r="878" spans="1:15">
      <c r="A878" s="135">
        <v>1059</v>
      </c>
      <c r="B878" s="135" t="s">
        <v>8530</v>
      </c>
      <c r="C878" s="135" t="s">
        <v>8529</v>
      </c>
      <c r="D878" s="135" t="s">
        <v>8423</v>
      </c>
      <c r="E878" s="135" t="s">
        <v>8422</v>
      </c>
      <c r="F878" s="135" t="s">
        <v>37602</v>
      </c>
      <c r="G878" s="135" t="s">
        <v>35819</v>
      </c>
      <c r="H878" s="135" t="s">
        <v>4370</v>
      </c>
      <c r="I878" s="135"/>
      <c r="J878" s="135" t="s">
        <v>35053</v>
      </c>
      <c r="K878" s="135" t="s">
        <v>35823</v>
      </c>
      <c r="L878" s="163" t="s">
        <v>35121</v>
      </c>
      <c r="M878" s="163" t="s">
        <v>35118</v>
      </c>
      <c r="N878" s="163" t="s">
        <v>37603</v>
      </c>
      <c r="O878" s="135" t="s">
        <v>647</v>
      </c>
    </row>
    <row r="879" spans="1:15">
      <c r="A879" s="135">
        <v>1060</v>
      </c>
      <c r="B879" s="135" t="s">
        <v>8552</v>
      </c>
      <c r="C879" s="135" t="s">
        <v>8551</v>
      </c>
      <c r="D879" s="135" t="s">
        <v>8423</v>
      </c>
      <c r="E879" s="135" t="s">
        <v>8422</v>
      </c>
      <c r="F879" s="135" t="s">
        <v>37604</v>
      </c>
      <c r="G879" s="135" t="s">
        <v>35819</v>
      </c>
      <c r="H879" s="135" t="s">
        <v>4370</v>
      </c>
      <c r="I879" s="135"/>
      <c r="J879" s="135" t="s">
        <v>35053</v>
      </c>
      <c r="K879" s="135" t="s">
        <v>35823</v>
      </c>
      <c r="L879" s="163" t="s">
        <v>35121</v>
      </c>
      <c r="M879" s="163" t="s">
        <v>35118</v>
      </c>
      <c r="N879" s="163" t="s">
        <v>37605</v>
      </c>
      <c r="O879" s="135" t="s">
        <v>647</v>
      </c>
    </row>
    <row r="880" spans="1:15">
      <c r="A880" s="135">
        <v>1061</v>
      </c>
      <c r="B880" s="135" t="s">
        <v>8581</v>
      </c>
      <c r="C880" s="135" t="s">
        <v>8580</v>
      </c>
      <c r="D880" s="135" t="s">
        <v>8423</v>
      </c>
      <c r="E880" s="135" t="s">
        <v>8422</v>
      </c>
      <c r="F880" s="135" t="s">
        <v>37606</v>
      </c>
      <c r="G880" s="135" t="s">
        <v>35819</v>
      </c>
      <c r="H880" s="135" t="s">
        <v>4370</v>
      </c>
      <c r="I880" s="135"/>
      <c r="J880" s="135" t="s">
        <v>35053</v>
      </c>
      <c r="K880" s="135" t="s">
        <v>35823</v>
      </c>
      <c r="L880" s="163" t="s">
        <v>35121</v>
      </c>
      <c r="M880" s="163" t="s">
        <v>35118</v>
      </c>
      <c r="N880" s="163" t="s">
        <v>37607</v>
      </c>
      <c r="O880" s="135" t="s">
        <v>647</v>
      </c>
    </row>
    <row r="881" spans="1:15">
      <c r="A881" s="135">
        <v>1062</v>
      </c>
      <c r="B881" s="135" t="s">
        <v>8616</v>
      </c>
      <c r="C881" s="135" t="s">
        <v>8615</v>
      </c>
      <c r="D881" s="135" t="s">
        <v>8423</v>
      </c>
      <c r="E881" s="135" t="s">
        <v>8422</v>
      </c>
      <c r="F881" s="135" t="s">
        <v>37608</v>
      </c>
      <c r="G881" s="135" t="s">
        <v>35819</v>
      </c>
      <c r="H881" s="135" t="s">
        <v>4370</v>
      </c>
      <c r="I881" s="135"/>
      <c r="J881" s="135" t="s">
        <v>35053</v>
      </c>
      <c r="K881" s="135" t="s">
        <v>35823</v>
      </c>
      <c r="L881" s="163" t="s">
        <v>35121</v>
      </c>
      <c r="M881" s="163" t="s">
        <v>35118</v>
      </c>
      <c r="N881" s="163" t="s">
        <v>36409</v>
      </c>
      <c r="O881" s="135" t="s">
        <v>647</v>
      </c>
    </row>
    <row r="882" spans="1:15">
      <c r="A882" s="135">
        <v>1063</v>
      </c>
      <c r="B882" s="135" t="s">
        <v>8638</v>
      </c>
      <c r="C882" s="135" t="s">
        <v>8637</v>
      </c>
      <c r="D882" s="135" t="s">
        <v>8423</v>
      </c>
      <c r="E882" s="135" t="s">
        <v>8422</v>
      </c>
      <c r="F882" s="135" t="s">
        <v>37609</v>
      </c>
      <c r="G882" s="135" t="s">
        <v>35819</v>
      </c>
      <c r="H882" s="135" t="s">
        <v>4370</v>
      </c>
      <c r="I882" s="135"/>
      <c r="J882" s="135" t="s">
        <v>35053</v>
      </c>
      <c r="K882" s="135" t="s">
        <v>35823</v>
      </c>
      <c r="L882" s="163" t="s">
        <v>35121</v>
      </c>
      <c r="M882" s="163" t="s">
        <v>35118</v>
      </c>
      <c r="N882" s="163" t="s">
        <v>35082</v>
      </c>
      <c r="O882" s="135" t="s">
        <v>647</v>
      </c>
    </row>
    <row r="883" spans="1:15">
      <c r="A883" s="135">
        <v>1064</v>
      </c>
      <c r="B883" s="135" t="s">
        <v>8674</v>
      </c>
      <c r="C883" s="135" t="s">
        <v>2977</v>
      </c>
      <c r="D883" s="135" t="s">
        <v>8423</v>
      </c>
      <c r="E883" s="135" t="s">
        <v>8422</v>
      </c>
      <c r="F883" s="135" t="s">
        <v>37610</v>
      </c>
      <c r="G883" s="135" t="s">
        <v>35819</v>
      </c>
      <c r="H883" s="135" t="s">
        <v>4370</v>
      </c>
      <c r="I883" s="135"/>
      <c r="J883" s="135" t="s">
        <v>35053</v>
      </c>
      <c r="K883" s="135" t="s">
        <v>35823</v>
      </c>
      <c r="L883" s="163" t="s">
        <v>35121</v>
      </c>
      <c r="M883" s="163" t="s">
        <v>35118</v>
      </c>
      <c r="N883" s="163" t="s">
        <v>30</v>
      </c>
      <c r="O883" s="135" t="s">
        <v>647</v>
      </c>
    </row>
    <row r="884" spans="1:15">
      <c r="A884" s="135">
        <v>1065</v>
      </c>
      <c r="B884" s="135" t="s">
        <v>8689</v>
      </c>
      <c r="C884" s="135" t="s">
        <v>8688</v>
      </c>
      <c r="D884" s="135" t="s">
        <v>8423</v>
      </c>
      <c r="E884" s="135" t="s">
        <v>8422</v>
      </c>
      <c r="F884" s="135" t="s">
        <v>37611</v>
      </c>
      <c r="G884" s="135" t="s">
        <v>35819</v>
      </c>
      <c r="H884" s="135" t="s">
        <v>4370</v>
      </c>
      <c r="I884" s="135"/>
      <c r="J884" s="135" t="s">
        <v>35053</v>
      </c>
      <c r="K884" s="135" t="s">
        <v>35823</v>
      </c>
      <c r="L884" s="163" t="s">
        <v>35121</v>
      </c>
      <c r="M884" s="163" t="s">
        <v>35118</v>
      </c>
      <c r="N884" s="163" t="s">
        <v>37612</v>
      </c>
      <c r="O884" s="135" t="s">
        <v>647</v>
      </c>
    </row>
    <row r="885" spans="1:15">
      <c r="A885" s="135">
        <v>1066</v>
      </c>
      <c r="B885" s="135" t="s">
        <v>8724</v>
      </c>
      <c r="C885" s="135" t="s">
        <v>8723</v>
      </c>
      <c r="D885" s="135" t="s">
        <v>8423</v>
      </c>
      <c r="E885" s="135" t="s">
        <v>8422</v>
      </c>
      <c r="F885" s="135" t="s">
        <v>37613</v>
      </c>
      <c r="G885" s="135" t="s">
        <v>35819</v>
      </c>
      <c r="H885" s="135" t="s">
        <v>4370</v>
      </c>
      <c r="I885" s="135"/>
      <c r="J885" s="135" t="s">
        <v>35053</v>
      </c>
      <c r="K885" s="135" t="s">
        <v>35823</v>
      </c>
      <c r="L885" s="163" t="s">
        <v>35121</v>
      </c>
      <c r="M885" s="163" t="s">
        <v>35118</v>
      </c>
      <c r="N885" s="163" t="s">
        <v>35781</v>
      </c>
      <c r="O885" s="135"/>
    </row>
    <row r="886" spans="1:15" hidden="1">
      <c r="A886" s="135">
        <v>1067</v>
      </c>
      <c r="B886" s="135" t="s">
        <v>37614</v>
      </c>
      <c r="C886" s="135" t="s">
        <v>36555</v>
      </c>
      <c r="D886" s="135" t="s">
        <v>8423</v>
      </c>
      <c r="E886" s="135" t="s">
        <v>8422</v>
      </c>
      <c r="F886" s="135" t="s">
        <v>37615</v>
      </c>
      <c r="G886" s="135" t="s">
        <v>35808</v>
      </c>
      <c r="H886" s="135" t="s">
        <v>4370</v>
      </c>
      <c r="I886" s="135"/>
      <c r="J886" s="135" t="s">
        <v>35053</v>
      </c>
      <c r="K886" s="135" t="s">
        <v>35809</v>
      </c>
      <c r="L886" s="163"/>
      <c r="M886" s="163"/>
      <c r="N886" s="163"/>
      <c r="O886" s="135" t="s">
        <v>647</v>
      </c>
    </row>
    <row r="887" spans="1:15" hidden="1">
      <c r="A887" s="135">
        <v>1068</v>
      </c>
      <c r="B887" s="135" t="s">
        <v>37616</v>
      </c>
      <c r="C887" s="135" t="s">
        <v>36558</v>
      </c>
      <c r="D887" s="135" t="s">
        <v>8423</v>
      </c>
      <c r="E887" s="135" t="s">
        <v>8422</v>
      </c>
      <c r="F887" s="135" t="s">
        <v>37617</v>
      </c>
      <c r="G887" s="135" t="s">
        <v>35808</v>
      </c>
      <c r="H887" s="135" t="s">
        <v>4370</v>
      </c>
      <c r="I887" s="135" t="s">
        <v>36461</v>
      </c>
      <c r="J887" s="135" t="s">
        <v>35053</v>
      </c>
      <c r="K887" s="135" t="s">
        <v>35809</v>
      </c>
      <c r="L887" s="163"/>
      <c r="M887" s="163"/>
      <c r="N887" s="163"/>
      <c r="O887" s="135" t="s">
        <v>647</v>
      </c>
    </row>
    <row r="888" spans="1:15" hidden="1">
      <c r="A888" s="135">
        <v>1069</v>
      </c>
      <c r="B888" s="135" t="s">
        <v>37618</v>
      </c>
      <c r="C888" s="135" t="s">
        <v>34577</v>
      </c>
      <c r="D888" s="135" t="s">
        <v>8746</v>
      </c>
      <c r="E888" s="135" t="s">
        <v>8745</v>
      </c>
      <c r="F888" s="135" t="s">
        <v>37619</v>
      </c>
      <c r="G888" s="135" t="s">
        <v>35808</v>
      </c>
      <c r="H888" s="135" t="s">
        <v>4370</v>
      </c>
      <c r="I888" s="135" t="s">
        <v>36461</v>
      </c>
      <c r="J888" s="135" t="s">
        <v>35053</v>
      </c>
      <c r="K888" s="135" t="s">
        <v>35809</v>
      </c>
      <c r="L888" s="163"/>
      <c r="M888" s="163"/>
      <c r="N888" s="163"/>
      <c r="O888" s="135" t="s">
        <v>647</v>
      </c>
    </row>
    <row r="889" spans="1:15" hidden="1">
      <c r="A889" s="135">
        <v>1070</v>
      </c>
      <c r="B889" s="135" t="s">
        <v>37620</v>
      </c>
      <c r="C889" s="135" t="s">
        <v>36529</v>
      </c>
      <c r="D889" s="135" t="s">
        <v>8746</v>
      </c>
      <c r="E889" s="135" t="s">
        <v>8745</v>
      </c>
      <c r="F889" s="135" t="s">
        <v>37621</v>
      </c>
      <c r="G889" s="135" t="s">
        <v>35808</v>
      </c>
      <c r="H889" s="135" t="s">
        <v>4370</v>
      </c>
      <c r="I889" s="135" t="s">
        <v>36461</v>
      </c>
      <c r="J889" s="135" t="s">
        <v>35053</v>
      </c>
      <c r="K889" s="135" t="s">
        <v>35809</v>
      </c>
      <c r="L889" s="163"/>
      <c r="M889" s="163"/>
      <c r="N889" s="163"/>
      <c r="O889" s="135" t="s">
        <v>647</v>
      </c>
    </row>
    <row r="890" spans="1:15" hidden="1">
      <c r="A890" s="135">
        <v>1071</v>
      </c>
      <c r="B890" s="135" t="s">
        <v>37622</v>
      </c>
      <c r="C890" s="135" t="s">
        <v>36532</v>
      </c>
      <c r="D890" s="135" t="s">
        <v>8746</v>
      </c>
      <c r="E890" s="135" t="s">
        <v>8745</v>
      </c>
      <c r="F890" s="135" t="s">
        <v>37623</v>
      </c>
      <c r="G890" s="135" t="s">
        <v>35808</v>
      </c>
      <c r="H890" s="135" t="s">
        <v>4370</v>
      </c>
      <c r="I890" s="135" t="s">
        <v>36461</v>
      </c>
      <c r="J890" s="135" t="s">
        <v>35053</v>
      </c>
      <c r="K890" s="135" t="s">
        <v>35809</v>
      </c>
      <c r="L890" s="163"/>
      <c r="M890" s="163"/>
      <c r="N890" s="163"/>
      <c r="O890" s="135" t="s">
        <v>647</v>
      </c>
    </row>
    <row r="891" spans="1:15" hidden="1">
      <c r="A891" s="135">
        <v>1072</v>
      </c>
      <c r="B891" s="135" t="s">
        <v>37624</v>
      </c>
      <c r="C891" s="135" t="s">
        <v>36535</v>
      </c>
      <c r="D891" s="135" t="s">
        <v>8746</v>
      </c>
      <c r="E891" s="135" t="s">
        <v>8745</v>
      </c>
      <c r="F891" s="135" t="s">
        <v>37625</v>
      </c>
      <c r="G891" s="135" t="s">
        <v>35808</v>
      </c>
      <c r="H891" s="135" t="s">
        <v>4370</v>
      </c>
      <c r="I891" s="135" t="s">
        <v>36461</v>
      </c>
      <c r="J891" s="135" t="s">
        <v>35053</v>
      </c>
      <c r="K891" s="135" t="s">
        <v>35809</v>
      </c>
      <c r="L891" s="163"/>
      <c r="M891" s="163"/>
      <c r="N891" s="163"/>
      <c r="O891" s="135" t="s">
        <v>647</v>
      </c>
    </row>
    <row r="892" spans="1:15" hidden="1">
      <c r="A892" s="135">
        <v>1073</v>
      </c>
      <c r="B892" s="135" t="s">
        <v>37626</v>
      </c>
      <c r="C892" s="135" t="s">
        <v>36538</v>
      </c>
      <c r="D892" s="135" t="s">
        <v>8746</v>
      </c>
      <c r="E892" s="135" t="s">
        <v>8745</v>
      </c>
      <c r="F892" s="135" t="s">
        <v>37627</v>
      </c>
      <c r="G892" s="135" t="s">
        <v>35808</v>
      </c>
      <c r="H892" s="135" t="s">
        <v>4370</v>
      </c>
      <c r="I892" s="135"/>
      <c r="J892" s="135" t="s">
        <v>35053</v>
      </c>
      <c r="K892" s="135" t="s">
        <v>35809</v>
      </c>
      <c r="L892" s="163"/>
      <c r="M892" s="163"/>
      <c r="N892" s="163"/>
      <c r="O892" s="135" t="s">
        <v>647</v>
      </c>
    </row>
    <row r="893" spans="1:15" hidden="1">
      <c r="A893" s="135">
        <v>1075</v>
      </c>
      <c r="B893" s="135" t="s">
        <v>37628</v>
      </c>
      <c r="C893" s="135" t="s">
        <v>3043</v>
      </c>
      <c r="D893" s="135" t="s">
        <v>8746</v>
      </c>
      <c r="E893" s="135" t="s">
        <v>8745</v>
      </c>
      <c r="F893" s="135" t="s">
        <v>37629</v>
      </c>
      <c r="G893" s="135" t="s">
        <v>35808</v>
      </c>
      <c r="H893" s="135" t="s">
        <v>4370</v>
      </c>
      <c r="I893" s="135" t="s">
        <v>36461</v>
      </c>
      <c r="J893" s="135" t="s">
        <v>35053</v>
      </c>
      <c r="K893" s="135" t="s">
        <v>35809</v>
      </c>
      <c r="L893" s="163"/>
      <c r="M893" s="163"/>
      <c r="N893" s="163"/>
      <c r="O893" s="135" t="s">
        <v>647</v>
      </c>
    </row>
    <row r="894" spans="1:15">
      <c r="A894" s="135">
        <v>1076</v>
      </c>
      <c r="B894" s="135" t="s">
        <v>8748</v>
      </c>
      <c r="C894" s="135" t="s">
        <v>8747</v>
      </c>
      <c r="D894" s="135" t="s">
        <v>8746</v>
      </c>
      <c r="E894" s="135" t="s">
        <v>8745</v>
      </c>
      <c r="F894" s="135" t="s">
        <v>37630</v>
      </c>
      <c r="G894" s="135" t="s">
        <v>35819</v>
      </c>
      <c r="H894" s="135" t="s">
        <v>4370</v>
      </c>
      <c r="I894" s="135"/>
      <c r="J894" s="135" t="s">
        <v>35053</v>
      </c>
      <c r="K894" s="135" t="s">
        <v>35823</v>
      </c>
      <c r="L894" s="163" t="s">
        <v>35121</v>
      </c>
      <c r="M894" s="163" t="s">
        <v>35118</v>
      </c>
      <c r="N894" s="163" t="s">
        <v>37631</v>
      </c>
      <c r="O894" s="135" t="s">
        <v>647</v>
      </c>
    </row>
    <row r="895" spans="1:15">
      <c r="A895" s="135">
        <v>1077</v>
      </c>
      <c r="B895" s="135" t="s">
        <v>8777</v>
      </c>
      <c r="C895" s="135" t="s">
        <v>2941</v>
      </c>
      <c r="D895" s="135" t="s">
        <v>8746</v>
      </c>
      <c r="E895" s="135" t="s">
        <v>8745</v>
      </c>
      <c r="F895" s="135" t="s">
        <v>37632</v>
      </c>
      <c r="G895" s="135" t="s">
        <v>35819</v>
      </c>
      <c r="H895" s="135" t="s">
        <v>4370</v>
      </c>
      <c r="I895" s="135"/>
      <c r="J895" s="135" t="s">
        <v>35053</v>
      </c>
      <c r="K895" s="135" t="s">
        <v>35823</v>
      </c>
      <c r="L895" s="163" t="s">
        <v>35121</v>
      </c>
      <c r="M895" s="163" t="s">
        <v>35118</v>
      </c>
      <c r="N895" s="163" t="s">
        <v>36655</v>
      </c>
      <c r="O895" s="135" t="s">
        <v>647</v>
      </c>
    </row>
    <row r="896" spans="1:15" hidden="1">
      <c r="A896" s="135">
        <v>1078</v>
      </c>
      <c r="B896" s="135" t="s">
        <v>37633</v>
      </c>
      <c r="C896" s="135" t="s">
        <v>36689</v>
      </c>
      <c r="D896" s="135" t="s">
        <v>8746</v>
      </c>
      <c r="E896" s="135" t="s">
        <v>8745</v>
      </c>
      <c r="F896" s="135" t="s">
        <v>37634</v>
      </c>
      <c r="G896" s="135" t="s">
        <v>35808</v>
      </c>
      <c r="H896" s="135" t="s">
        <v>4370</v>
      </c>
      <c r="I896" s="135"/>
      <c r="J896" s="135" t="s">
        <v>35053</v>
      </c>
      <c r="K896" s="135" t="s">
        <v>35809</v>
      </c>
      <c r="L896" s="163"/>
      <c r="M896" s="163"/>
      <c r="N896" s="163"/>
      <c r="O896" s="135" t="s">
        <v>647</v>
      </c>
    </row>
    <row r="897" spans="1:15" hidden="1">
      <c r="A897" s="135">
        <v>1079</v>
      </c>
      <c r="B897" s="135" t="s">
        <v>37635</v>
      </c>
      <c r="C897" s="135" t="s">
        <v>37636</v>
      </c>
      <c r="D897" s="135" t="s">
        <v>8746</v>
      </c>
      <c r="E897" s="135" t="s">
        <v>8745</v>
      </c>
      <c r="F897" s="135" t="s">
        <v>37637</v>
      </c>
      <c r="G897" s="135" t="s">
        <v>35808</v>
      </c>
      <c r="H897" s="135" t="s">
        <v>4370</v>
      </c>
      <c r="I897" s="135"/>
      <c r="J897" s="135" t="s">
        <v>35053</v>
      </c>
      <c r="K897" s="135" t="s">
        <v>35823</v>
      </c>
      <c r="L897" s="163" t="s">
        <v>35121</v>
      </c>
      <c r="M897" s="163" t="s">
        <v>35118</v>
      </c>
      <c r="N897" s="163" t="s">
        <v>37638</v>
      </c>
      <c r="O897" s="135" t="s">
        <v>647</v>
      </c>
    </row>
    <row r="898" spans="1:15" hidden="1">
      <c r="A898" s="135">
        <v>1080</v>
      </c>
      <c r="B898" s="135" t="s">
        <v>37639</v>
      </c>
      <c r="C898" s="135" t="s">
        <v>36944</v>
      </c>
      <c r="D898" s="135" t="s">
        <v>8746</v>
      </c>
      <c r="E898" s="135" t="s">
        <v>8745</v>
      </c>
      <c r="F898" s="135" t="s">
        <v>37640</v>
      </c>
      <c r="G898" s="135" t="s">
        <v>35808</v>
      </c>
      <c r="H898" s="135" t="s">
        <v>4370</v>
      </c>
      <c r="I898" s="135"/>
      <c r="J898" s="135" t="s">
        <v>35053</v>
      </c>
      <c r="K898" s="135" t="s">
        <v>35823</v>
      </c>
      <c r="L898" s="163" t="s">
        <v>35121</v>
      </c>
      <c r="M898" s="163" t="s">
        <v>35118</v>
      </c>
      <c r="N898" s="163" t="s">
        <v>36946</v>
      </c>
      <c r="O898" s="135" t="s">
        <v>647</v>
      </c>
    </row>
    <row r="899" spans="1:15" hidden="1">
      <c r="A899" s="135">
        <v>1081</v>
      </c>
      <c r="B899" s="135" t="s">
        <v>37641</v>
      </c>
      <c r="C899" s="135" t="s">
        <v>36694</v>
      </c>
      <c r="D899" s="135" t="s">
        <v>8746</v>
      </c>
      <c r="E899" s="135" t="s">
        <v>8745</v>
      </c>
      <c r="F899" s="135" t="s">
        <v>37642</v>
      </c>
      <c r="G899" s="135" t="s">
        <v>35808</v>
      </c>
      <c r="H899" s="135" t="s">
        <v>4370</v>
      </c>
      <c r="I899" s="135"/>
      <c r="J899" s="135" t="s">
        <v>35053</v>
      </c>
      <c r="K899" s="135" t="s">
        <v>35823</v>
      </c>
      <c r="L899" s="163" t="s">
        <v>35121</v>
      </c>
      <c r="M899" s="163" t="s">
        <v>35118</v>
      </c>
      <c r="N899" s="163" t="s">
        <v>36696</v>
      </c>
      <c r="O899" s="135" t="s">
        <v>647</v>
      </c>
    </row>
    <row r="900" spans="1:15">
      <c r="A900" s="135">
        <v>1083</v>
      </c>
      <c r="B900" s="135" t="s">
        <v>8805</v>
      </c>
      <c r="C900" s="135" t="s">
        <v>8804</v>
      </c>
      <c r="D900" s="135" t="s">
        <v>8746</v>
      </c>
      <c r="E900" s="135" t="s">
        <v>8745</v>
      </c>
      <c r="F900" s="135" t="s">
        <v>37643</v>
      </c>
      <c r="G900" s="135" t="s">
        <v>35819</v>
      </c>
      <c r="H900" s="135" t="s">
        <v>4370</v>
      </c>
      <c r="I900" s="135"/>
      <c r="J900" s="135" t="s">
        <v>35053</v>
      </c>
      <c r="K900" s="135" t="s">
        <v>35823</v>
      </c>
      <c r="L900" s="163" t="s">
        <v>35121</v>
      </c>
      <c r="M900" s="163" t="s">
        <v>35118</v>
      </c>
      <c r="N900" s="163" t="s">
        <v>37644</v>
      </c>
      <c r="O900" s="135" t="s">
        <v>647</v>
      </c>
    </row>
    <row r="901" spans="1:15" hidden="1">
      <c r="A901" s="135">
        <v>1084</v>
      </c>
      <c r="B901" s="135" t="s">
        <v>37645</v>
      </c>
      <c r="C901" s="135" t="s">
        <v>3199</v>
      </c>
      <c r="D901" s="135" t="s">
        <v>8746</v>
      </c>
      <c r="E901" s="135" t="s">
        <v>8745</v>
      </c>
      <c r="F901" s="135" t="s">
        <v>37646</v>
      </c>
      <c r="G901" s="135" t="s">
        <v>35808</v>
      </c>
      <c r="H901" s="135" t="s">
        <v>4370</v>
      </c>
      <c r="I901" s="135" t="s">
        <v>36461</v>
      </c>
      <c r="J901" s="135" t="s">
        <v>35053</v>
      </c>
      <c r="K901" s="135" t="s">
        <v>35809</v>
      </c>
      <c r="L901" s="163"/>
      <c r="M901" s="163"/>
      <c r="N901" s="163"/>
      <c r="O901" s="135" t="s">
        <v>647</v>
      </c>
    </row>
    <row r="902" spans="1:15" hidden="1">
      <c r="A902" s="135">
        <v>1085</v>
      </c>
      <c r="B902" s="135" t="s">
        <v>37647</v>
      </c>
      <c r="C902" s="135" t="s">
        <v>36555</v>
      </c>
      <c r="D902" s="135" t="s">
        <v>8746</v>
      </c>
      <c r="E902" s="135" t="s">
        <v>8745</v>
      </c>
      <c r="F902" s="135" t="s">
        <v>37648</v>
      </c>
      <c r="G902" s="135" t="s">
        <v>35808</v>
      </c>
      <c r="H902" s="135" t="s">
        <v>4370</v>
      </c>
      <c r="I902" s="135"/>
      <c r="J902" s="135" t="s">
        <v>35053</v>
      </c>
      <c r="K902" s="135" t="s">
        <v>35809</v>
      </c>
      <c r="L902" s="163"/>
      <c r="M902" s="163"/>
      <c r="N902" s="163"/>
      <c r="O902" s="135" t="s">
        <v>647</v>
      </c>
    </row>
    <row r="903" spans="1:15" hidden="1">
      <c r="A903" s="135">
        <v>1086</v>
      </c>
      <c r="B903" s="135" t="s">
        <v>37649</v>
      </c>
      <c r="C903" s="135" t="s">
        <v>36558</v>
      </c>
      <c r="D903" s="135" t="s">
        <v>8746</v>
      </c>
      <c r="E903" s="135" t="s">
        <v>8745</v>
      </c>
      <c r="F903" s="135" t="s">
        <v>37650</v>
      </c>
      <c r="G903" s="135" t="s">
        <v>35808</v>
      </c>
      <c r="H903" s="135" t="s">
        <v>4370</v>
      </c>
      <c r="I903" s="135" t="s">
        <v>36461</v>
      </c>
      <c r="J903" s="135" t="s">
        <v>35053</v>
      </c>
      <c r="K903" s="135" t="s">
        <v>35809</v>
      </c>
      <c r="L903" s="163"/>
      <c r="M903" s="163"/>
      <c r="N903" s="163"/>
      <c r="O903" s="135" t="s">
        <v>647</v>
      </c>
    </row>
    <row r="904" spans="1:15" hidden="1">
      <c r="A904" s="135">
        <v>1087</v>
      </c>
      <c r="B904" s="135" t="s">
        <v>37651</v>
      </c>
      <c r="C904" s="135" t="s">
        <v>34577</v>
      </c>
      <c r="D904" s="135" t="s">
        <v>8834</v>
      </c>
      <c r="E904" s="135" t="s">
        <v>8833</v>
      </c>
      <c r="F904" s="135" t="s">
        <v>37652</v>
      </c>
      <c r="G904" s="135" t="s">
        <v>35808</v>
      </c>
      <c r="H904" s="135" t="s">
        <v>4370</v>
      </c>
      <c r="I904" s="135" t="s">
        <v>36461</v>
      </c>
      <c r="J904" s="135" t="s">
        <v>35053</v>
      </c>
      <c r="K904" s="135" t="s">
        <v>35809</v>
      </c>
      <c r="L904" s="163"/>
      <c r="M904" s="163"/>
      <c r="N904" s="163"/>
      <c r="O904" s="135" t="s">
        <v>647</v>
      </c>
    </row>
    <row r="905" spans="1:15" hidden="1">
      <c r="A905" s="135">
        <v>1088</v>
      </c>
      <c r="B905" s="135" t="s">
        <v>37653</v>
      </c>
      <c r="C905" s="135" t="s">
        <v>36529</v>
      </c>
      <c r="D905" s="135" t="s">
        <v>8834</v>
      </c>
      <c r="E905" s="135" t="s">
        <v>8833</v>
      </c>
      <c r="F905" s="135" t="s">
        <v>37654</v>
      </c>
      <c r="G905" s="135" t="s">
        <v>35808</v>
      </c>
      <c r="H905" s="135" t="s">
        <v>4370</v>
      </c>
      <c r="I905" s="135" t="s">
        <v>36461</v>
      </c>
      <c r="J905" s="135" t="s">
        <v>35053</v>
      </c>
      <c r="K905" s="135" t="s">
        <v>35809</v>
      </c>
      <c r="L905" s="163"/>
      <c r="M905" s="163"/>
      <c r="N905" s="163"/>
      <c r="O905" s="135" t="s">
        <v>647</v>
      </c>
    </row>
    <row r="906" spans="1:15" hidden="1">
      <c r="A906" s="135">
        <v>1089</v>
      </c>
      <c r="B906" s="135" t="s">
        <v>37655</v>
      </c>
      <c r="C906" s="135" t="s">
        <v>36532</v>
      </c>
      <c r="D906" s="135" t="s">
        <v>8834</v>
      </c>
      <c r="E906" s="135" t="s">
        <v>8833</v>
      </c>
      <c r="F906" s="135" t="s">
        <v>37656</v>
      </c>
      <c r="G906" s="135" t="s">
        <v>35808</v>
      </c>
      <c r="H906" s="135" t="s">
        <v>4370</v>
      </c>
      <c r="I906" s="135" t="s">
        <v>36461</v>
      </c>
      <c r="J906" s="135" t="s">
        <v>35053</v>
      </c>
      <c r="K906" s="135" t="s">
        <v>35809</v>
      </c>
      <c r="L906" s="163"/>
      <c r="M906" s="163"/>
      <c r="N906" s="163"/>
      <c r="O906" s="135" t="s">
        <v>647</v>
      </c>
    </row>
    <row r="907" spans="1:15" hidden="1">
      <c r="A907" s="135">
        <v>1090</v>
      </c>
      <c r="B907" s="135" t="s">
        <v>37657</v>
      </c>
      <c r="C907" s="135" t="s">
        <v>36535</v>
      </c>
      <c r="D907" s="135" t="s">
        <v>8834</v>
      </c>
      <c r="E907" s="135" t="s">
        <v>8833</v>
      </c>
      <c r="F907" s="135" t="s">
        <v>37658</v>
      </c>
      <c r="G907" s="135" t="s">
        <v>35808</v>
      </c>
      <c r="H907" s="135" t="s">
        <v>4370</v>
      </c>
      <c r="I907" s="135" t="s">
        <v>36461</v>
      </c>
      <c r="J907" s="135" t="s">
        <v>35053</v>
      </c>
      <c r="K907" s="135" t="s">
        <v>35809</v>
      </c>
      <c r="L907" s="163"/>
      <c r="M907" s="163"/>
      <c r="N907" s="163"/>
      <c r="O907" s="135" t="s">
        <v>647</v>
      </c>
    </row>
    <row r="908" spans="1:15" hidden="1">
      <c r="A908" s="135">
        <v>1091</v>
      </c>
      <c r="B908" s="135" t="s">
        <v>37659</v>
      </c>
      <c r="C908" s="135" t="s">
        <v>36538</v>
      </c>
      <c r="D908" s="135" t="s">
        <v>8834</v>
      </c>
      <c r="E908" s="135" t="s">
        <v>8833</v>
      </c>
      <c r="F908" s="135" t="s">
        <v>37660</v>
      </c>
      <c r="G908" s="135" t="s">
        <v>35808</v>
      </c>
      <c r="H908" s="135" t="s">
        <v>4370</v>
      </c>
      <c r="I908" s="135"/>
      <c r="J908" s="135" t="s">
        <v>35053</v>
      </c>
      <c r="K908" s="135" t="s">
        <v>35809</v>
      </c>
      <c r="L908" s="163"/>
      <c r="M908" s="163"/>
      <c r="N908" s="163"/>
      <c r="O908" s="135" t="s">
        <v>647</v>
      </c>
    </row>
    <row r="909" spans="1:15" hidden="1">
      <c r="A909" s="135">
        <v>1093</v>
      </c>
      <c r="B909" s="135" t="s">
        <v>37661</v>
      </c>
      <c r="C909" s="135" t="s">
        <v>37662</v>
      </c>
      <c r="D909" s="135" t="s">
        <v>8834</v>
      </c>
      <c r="E909" s="135" t="s">
        <v>8833</v>
      </c>
      <c r="F909" s="135" t="s">
        <v>37663</v>
      </c>
      <c r="G909" s="135" t="s">
        <v>35808</v>
      </c>
      <c r="H909" s="135" t="s">
        <v>4370</v>
      </c>
      <c r="I909" s="135"/>
      <c r="J909" s="135" t="s">
        <v>35053</v>
      </c>
      <c r="K909" s="135" t="s">
        <v>35809</v>
      </c>
      <c r="L909" s="163"/>
      <c r="M909" s="163"/>
      <c r="N909" s="163"/>
      <c r="O909" s="135" t="s">
        <v>647</v>
      </c>
    </row>
    <row r="910" spans="1:15" hidden="1">
      <c r="A910" s="135">
        <v>1094</v>
      </c>
      <c r="B910" s="135" t="s">
        <v>37664</v>
      </c>
      <c r="C910" s="135" t="s">
        <v>36580</v>
      </c>
      <c r="D910" s="135" t="s">
        <v>8834</v>
      </c>
      <c r="E910" s="135" t="s">
        <v>8833</v>
      </c>
      <c r="F910" s="135" t="s">
        <v>37665</v>
      </c>
      <c r="G910" s="135" t="s">
        <v>35808</v>
      </c>
      <c r="H910" s="135" t="s">
        <v>4370</v>
      </c>
      <c r="I910" s="135"/>
      <c r="J910" s="135" t="s">
        <v>35053</v>
      </c>
      <c r="K910" s="135" t="s">
        <v>35823</v>
      </c>
      <c r="L910" s="163" t="s">
        <v>35121</v>
      </c>
      <c r="M910" s="163" t="s">
        <v>35118</v>
      </c>
      <c r="N910" s="163" t="s">
        <v>36132</v>
      </c>
      <c r="O910" s="135" t="s">
        <v>647</v>
      </c>
    </row>
    <row r="911" spans="1:15">
      <c r="A911" s="135">
        <v>1095</v>
      </c>
      <c r="B911" s="135" t="s">
        <v>8836</v>
      </c>
      <c r="C911" s="135" t="s">
        <v>8835</v>
      </c>
      <c r="D911" s="135" t="s">
        <v>8834</v>
      </c>
      <c r="E911" s="135" t="s">
        <v>8833</v>
      </c>
      <c r="F911" s="135" t="s">
        <v>37666</v>
      </c>
      <c r="G911" s="135" t="s">
        <v>35819</v>
      </c>
      <c r="H911" s="135" t="s">
        <v>4370</v>
      </c>
      <c r="I911" s="135"/>
      <c r="J911" s="135" t="s">
        <v>35053</v>
      </c>
      <c r="K911" s="135" t="s">
        <v>35823</v>
      </c>
      <c r="L911" s="163" t="s">
        <v>35121</v>
      </c>
      <c r="M911" s="163" t="s">
        <v>35118</v>
      </c>
      <c r="N911" s="163" t="s">
        <v>37667</v>
      </c>
      <c r="O911" s="135" t="s">
        <v>647</v>
      </c>
    </row>
    <row r="912" spans="1:15">
      <c r="A912" s="135">
        <v>1096</v>
      </c>
      <c r="B912" s="135" t="s">
        <v>8865</v>
      </c>
      <c r="C912" s="135" t="s">
        <v>8864</v>
      </c>
      <c r="D912" s="135" t="s">
        <v>8834</v>
      </c>
      <c r="E912" s="135" t="s">
        <v>8833</v>
      </c>
      <c r="F912" s="135" t="s">
        <v>37668</v>
      </c>
      <c r="G912" s="135" t="s">
        <v>35819</v>
      </c>
      <c r="H912" s="135" t="s">
        <v>4370</v>
      </c>
      <c r="I912" s="135"/>
      <c r="J912" s="135" t="s">
        <v>35053</v>
      </c>
      <c r="K912" s="135" t="s">
        <v>35823</v>
      </c>
      <c r="L912" s="163" t="s">
        <v>35121</v>
      </c>
      <c r="M912" s="163" t="s">
        <v>35118</v>
      </c>
      <c r="N912" s="163" t="s">
        <v>37669</v>
      </c>
      <c r="O912" s="135" t="s">
        <v>647</v>
      </c>
    </row>
    <row r="913" spans="1:15">
      <c r="A913" s="135">
        <v>1097</v>
      </c>
      <c r="B913" s="135" t="s">
        <v>8887</v>
      </c>
      <c r="C913" s="135" t="s">
        <v>8886</v>
      </c>
      <c r="D913" s="135" t="s">
        <v>8834</v>
      </c>
      <c r="E913" s="135" t="s">
        <v>8833</v>
      </c>
      <c r="F913" s="135" t="s">
        <v>37670</v>
      </c>
      <c r="G913" s="135" t="s">
        <v>35819</v>
      </c>
      <c r="H913" s="135" t="s">
        <v>4370</v>
      </c>
      <c r="I913" s="135"/>
      <c r="J913" s="135" t="s">
        <v>35053</v>
      </c>
      <c r="K913" s="135" t="s">
        <v>35823</v>
      </c>
      <c r="L913" s="163" t="s">
        <v>35121</v>
      </c>
      <c r="M913" s="163" t="s">
        <v>35118</v>
      </c>
      <c r="N913" s="163" t="s">
        <v>37671</v>
      </c>
      <c r="O913" s="135" t="s">
        <v>647</v>
      </c>
    </row>
    <row r="914" spans="1:15" hidden="1">
      <c r="A914" s="135">
        <v>1098</v>
      </c>
      <c r="B914" s="135" t="s">
        <v>37672</v>
      </c>
      <c r="C914" s="135" t="s">
        <v>37673</v>
      </c>
      <c r="D914" s="135" t="s">
        <v>8834</v>
      </c>
      <c r="E914" s="135" t="s">
        <v>8833</v>
      </c>
      <c r="F914" s="135" t="s">
        <v>37674</v>
      </c>
      <c r="G914" s="135" t="s">
        <v>35808</v>
      </c>
      <c r="H914" s="135" t="s">
        <v>4370</v>
      </c>
      <c r="I914" s="135"/>
      <c r="J914" s="135" t="s">
        <v>35053</v>
      </c>
      <c r="K914" s="135" t="s">
        <v>35823</v>
      </c>
      <c r="L914" s="163" t="s">
        <v>35121</v>
      </c>
      <c r="M914" s="163" t="s">
        <v>35118</v>
      </c>
      <c r="N914" s="163" t="s">
        <v>37675</v>
      </c>
      <c r="O914" s="135" t="s">
        <v>647</v>
      </c>
    </row>
    <row r="915" spans="1:15" hidden="1">
      <c r="A915" s="135">
        <v>1099</v>
      </c>
      <c r="B915" s="135" t="s">
        <v>37676</v>
      </c>
      <c r="C915" s="135" t="s">
        <v>37677</v>
      </c>
      <c r="D915" s="135" t="s">
        <v>8834</v>
      </c>
      <c r="E915" s="135" t="s">
        <v>8833</v>
      </c>
      <c r="F915" s="135" t="s">
        <v>37678</v>
      </c>
      <c r="G915" s="135" t="s">
        <v>35808</v>
      </c>
      <c r="H915" s="135" t="s">
        <v>4370</v>
      </c>
      <c r="I915" s="135"/>
      <c r="J915" s="135" t="s">
        <v>35053</v>
      </c>
      <c r="K915" s="135" t="s">
        <v>35809</v>
      </c>
      <c r="L915" s="163"/>
      <c r="M915" s="163"/>
      <c r="N915" s="163"/>
      <c r="O915" s="135" t="s">
        <v>647</v>
      </c>
    </row>
    <row r="916" spans="1:15" hidden="1">
      <c r="A916" s="135">
        <v>1100</v>
      </c>
      <c r="B916" s="135" t="s">
        <v>37679</v>
      </c>
      <c r="C916" s="135" t="s">
        <v>36555</v>
      </c>
      <c r="D916" s="135" t="s">
        <v>8834</v>
      </c>
      <c r="E916" s="135" t="s">
        <v>8833</v>
      </c>
      <c r="F916" s="135" t="s">
        <v>37680</v>
      </c>
      <c r="G916" s="135" t="s">
        <v>35808</v>
      </c>
      <c r="H916" s="135" t="s">
        <v>4370</v>
      </c>
      <c r="I916" s="135"/>
      <c r="J916" s="135" t="s">
        <v>35053</v>
      </c>
      <c r="K916" s="135" t="s">
        <v>35809</v>
      </c>
      <c r="L916" s="163"/>
      <c r="M916" s="163"/>
      <c r="N916" s="163"/>
      <c r="O916" s="135" t="s">
        <v>647</v>
      </c>
    </row>
    <row r="917" spans="1:15" hidden="1">
      <c r="A917" s="135">
        <v>1101</v>
      </c>
      <c r="B917" s="135" t="s">
        <v>37681</v>
      </c>
      <c r="C917" s="135" t="s">
        <v>36558</v>
      </c>
      <c r="D917" s="135" t="s">
        <v>8834</v>
      </c>
      <c r="E917" s="135" t="s">
        <v>8833</v>
      </c>
      <c r="F917" s="135" t="s">
        <v>37682</v>
      </c>
      <c r="G917" s="135" t="s">
        <v>35808</v>
      </c>
      <c r="H917" s="135" t="s">
        <v>4370</v>
      </c>
      <c r="I917" s="135" t="s">
        <v>36461</v>
      </c>
      <c r="J917" s="135" t="s">
        <v>35053</v>
      </c>
      <c r="K917" s="135" t="s">
        <v>35809</v>
      </c>
      <c r="L917" s="163"/>
      <c r="M917" s="163"/>
      <c r="N917" s="163"/>
      <c r="O917" s="135" t="s">
        <v>647</v>
      </c>
    </row>
    <row r="918" spans="1:15" hidden="1">
      <c r="A918" s="135">
        <v>1102</v>
      </c>
      <c r="B918" s="135" t="s">
        <v>37683</v>
      </c>
      <c r="C918" s="135" t="s">
        <v>34577</v>
      </c>
      <c r="D918" s="135" t="s">
        <v>8909</v>
      </c>
      <c r="E918" s="135" t="s">
        <v>8908</v>
      </c>
      <c r="F918" s="135" t="s">
        <v>37684</v>
      </c>
      <c r="G918" s="135" t="s">
        <v>35808</v>
      </c>
      <c r="H918" s="135" t="s">
        <v>4370</v>
      </c>
      <c r="I918" s="135" t="s">
        <v>36461</v>
      </c>
      <c r="J918" s="135" t="s">
        <v>35053</v>
      </c>
      <c r="K918" s="135" t="s">
        <v>35809</v>
      </c>
      <c r="L918" s="163"/>
      <c r="M918" s="163"/>
      <c r="N918" s="163"/>
      <c r="O918" s="135" t="s">
        <v>647</v>
      </c>
    </row>
    <row r="919" spans="1:15" hidden="1">
      <c r="A919" s="135">
        <v>1103</v>
      </c>
      <c r="B919" s="135" t="s">
        <v>37685</v>
      </c>
      <c r="C919" s="135" t="s">
        <v>36529</v>
      </c>
      <c r="D919" s="135" t="s">
        <v>8909</v>
      </c>
      <c r="E919" s="135" t="s">
        <v>8908</v>
      </c>
      <c r="F919" s="135" t="s">
        <v>37686</v>
      </c>
      <c r="G919" s="135" t="s">
        <v>35808</v>
      </c>
      <c r="H919" s="135" t="s">
        <v>4370</v>
      </c>
      <c r="I919" s="135" t="s">
        <v>36461</v>
      </c>
      <c r="J919" s="135" t="s">
        <v>35053</v>
      </c>
      <c r="K919" s="135" t="s">
        <v>35809</v>
      </c>
      <c r="L919" s="163"/>
      <c r="M919" s="163"/>
      <c r="N919" s="163"/>
      <c r="O919" s="135" t="s">
        <v>647</v>
      </c>
    </row>
    <row r="920" spans="1:15" hidden="1">
      <c r="A920" s="135">
        <v>1104</v>
      </c>
      <c r="B920" s="135" t="s">
        <v>37687</v>
      </c>
      <c r="C920" s="135" t="s">
        <v>36532</v>
      </c>
      <c r="D920" s="135" t="s">
        <v>8909</v>
      </c>
      <c r="E920" s="135" t="s">
        <v>8908</v>
      </c>
      <c r="F920" s="135" t="s">
        <v>37688</v>
      </c>
      <c r="G920" s="135" t="s">
        <v>35808</v>
      </c>
      <c r="H920" s="135" t="s">
        <v>4370</v>
      </c>
      <c r="I920" s="135" t="s">
        <v>36461</v>
      </c>
      <c r="J920" s="135" t="s">
        <v>35053</v>
      </c>
      <c r="K920" s="135" t="s">
        <v>35809</v>
      </c>
      <c r="L920" s="163"/>
      <c r="M920" s="163"/>
      <c r="N920" s="163"/>
      <c r="O920" s="135" t="s">
        <v>647</v>
      </c>
    </row>
    <row r="921" spans="1:15" hidden="1">
      <c r="A921" s="135">
        <v>1105</v>
      </c>
      <c r="B921" s="135" t="s">
        <v>37689</v>
      </c>
      <c r="C921" s="135" t="s">
        <v>36535</v>
      </c>
      <c r="D921" s="135" t="s">
        <v>8909</v>
      </c>
      <c r="E921" s="135" t="s">
        <v>8908</v>
      </c>
      <c r="F921" s="135" t="s">
        <v>37690</v>
      </c>
      <c r="G921" s="135" t="s">
        <v>35808</v>
      </c>
      <c r="H921" s="135" t="s">
        <v>4370</v>
      </c>
      <c r="I921" s="135" t="s">
        <v>36461</v>
      </c>
      <c r="J921" s="135" t="s">
        <v>35053</v>
      </c>
      <c r="K921" s="135" t="s">
        <v>35809</v>
      </c>
      <c r="L921" s="163"/>
      <c r="M921" s="163"/>
      <c r="N921" s="163"/>
      <c r="O921" s="135" t="s">
        <v>647</v>
      </c>
    </row>
    <row r="922" spans="1:15" hidden="1">
      <c r="A922" s="135">
        <v>1106</v>
      </c>
      <c r="B922" s="135" t="s">
        <v>37691</v>
      </c>
      <c r="C922" s="135" t="s">
        <v>36538</v>
      </c>
      <c r="D922" s="135" t="s">
        <v>8909</v>
      </c>
      <c r="E922" s="135" t="s">
        <v>8908</v>
      </c>
      <c r="F922" s="135" t="s">
        <v>37692</v>
      </c>
      <c r="G922" s="135" t="s">
        <v>35808</v>
      </c>
      <c r="H922" s="135" t="s">
        <v>4370</v>
      </c>
      <c r="I922" s="135"/>
      <c r="J922" s="135" t="s">
        <v>35053</v>
      </c>
      <c r="K922" s="135" t="s">
        <v>35809</v>
      </c>
      <c r="L922" s="163"/>
      <c r="M922" s="163"/>
      <c r="N922" s="163"/>
      <c r="O922" s="135" t="s">
        <v>647</v>
      </c>
    </row>
    <row r="923" spans="1:15">
      <c r="A923" s="135">
        <v>1108</v>
      </c>
      <c r="B923" s="135" t="s">
        <v>8911</v>
      </c>
      <c r="C923" s="135" t="s">
        <v>8910</v>
      </c>
      <c r="D923" s="135" t="s">
        <v>8909</v>
      </c>
      <c r="E923" s="135" t="s">
        <v>8908</v>
      </c>
      <c r="F923" s="135" t="s">
        <v>37693</v>
      </c>
      <c r="G923" s="135" t="s">
        <v>35819</v>
      </c>
      <c r="H923" s="135" t="s">
        <v>4370</v>
      </c>
      <c r="I923" s="135"/>
      <c r="J923" s="135" t="s">
        <v>35053</v>
      </c>
      <c r="K923" s="135" t="s">
        <v>35823</v>
      </c>
      <c r="L923" s="163" t="s">
        <v>35121</v>
      </c>
      <c r="M923" s="163" t="s">
        <v>35118</v>
      </c>
      <c r="N923" s="163" t="s">
        <v>37694</v>
      </c>
      <c r="O923" s="135" t="s">
        <v>647</v>
      </c>
    </row>
    <row r="924" spans="1:15">
      <c r="A924" s="135">
        <v>1109</v>
      </c>
      <c r="B924" s="135" t="s">
        <v>8934</v>
      </c>
      <c r="C924" s="135" t="s">
        <v>8933</v>
      </c>
      <c r="D924" s="135" t="s">
        <v>8909</v>
      </c>
      <c r="E924" s="135" t="s">
        <v>8908</v>
      </c>
      <c r="F924" s="135" t="s">
        <v>37695</v>
      </c>
      <c r="G924" s="135" t="s">
        <v>35819</v>
      </c>
      <c r="H924" s="135" t="s">
        <v>4370</v>
      </c>
      <c r="I924" s="135"/>
      <c r="J924" s="135" t="s">
        <v>35053</v>
      </c>
      <c r="K924" s="135" t="s">
        <v>35823</v>
      </c>
      <c r="L924" s="163" t="s">
        <v>35121</v>
      </c>
      <c r="M924" s="163" t="s">
        <v>35118</v>
      </c>
      <c r="N924" s="163" t="s">
        <v>37696</v>
      </c>
      <c r="O924" s="135" t="s">
        <v>647</v>
      </c>
    </row>
    <row r="925" spans="1:15">
      <c r="A925" s="135">
        <v>1110</v>
      </c>
      <c r="B925" s="135" t="s">
        <v>8963</v>
      </c>
      <c r="C925" s="135" t="s">
        <v>8962</v>
      </c>
      <c r="D925" s="135" t="s">
        <v>8909</v>
      </c>
      <c r="E925" s="135" t="s">
        <v>8908</v>
      </c>
      <c r="F925" s="135" t="s">
        <v>37697</v>
      </c>
      <c r="G925" s="135" t="s">
        <v>35819</v>
      </c>
      <c r="H925" s="135" t="s">
        <v>4370</v>
      </c>
      <c r="I925" s="135"/>
      <c r="J925" s="135" t="s">
        <v>35053</v>
      </c>
      <c r="K925" s="135" t="s">
        <v>35823</v>
      </c>
      <c r="L925" s="163" t="s">
        <v>35121</v>
      </c>
      <c r="M925" s="163" t="s">
        <v>35118</v>
      </c>
      <c r="N925" s="163" t="s">
        <v>37698</v>
      </c>
      <c r="O925" s="135" t="s">
        <v>647</v>
      </c>
    </row>
    <row r="926" spans="1:15" hidden="1">
      <c r="A926" s="135">
        <v>1111</v>
      </c>
      <c r="B926" s="135" t="s">
        <v>37699</v>
      </c>
      <c r="C926" s="135" t="s">
        <v>36555</v>
      </c>
      <c r="D926" s="135" t="s">
        <v>8909</v>
      </c>
      <c r="E926" s="135" t="s">
        <v>8908</v>
      </c>
      <c r="F926" s="135" t="s">
        <v>37700</v>
      </c>
      <c r="G926" s="135" t="s">
        <v>35808</v>
      </c>
      <c r="H926" s="135" t="s">
        <v>4370</v>
      </c>
      <c r="I926" s="135"/>
      <c r="J926" s="135" t="s">
        <v>35053</v>
      </c>
      <c r="K926" s="135" t="s">
        <v>35809</v>
      </c>
      <c r="L926" s="163"/>
      <c r="M926" s="163"/>
      <c r="N926" s="163"/>
      <c r="O926" s="135" t="s">
        <v>647</v>
      </c>
    </row>
    <row r="927" spans="1:15" hidden="1">
      <c r="A927" s="135">
        <v>1112</v>
      </c>
      <c r="B927" s="135" t="s">
        <v>37701</v>
      </c>
      <c r="C927" s="135" t="s">
        <v>36558</v>
      </c>
      <c r="D927" s="135" t="s">
        <v>8909</v>
      </c>
      <c r="E927" s="135" t="s">
        <v>8908</v>
      </c>
      <c r="F927" s="135" t="s">
        <v>37702</v>
      </c>
      <c r="G927" s="135" t="s">
        <v>35808</v>
      </c>
      <c r="H927" s="135" t="s">
        <v>4370</v>
      </c>
      <c r="I927" s="135" t="s">
        <v>36461</v>
      </c>
      <c r="J927" s="135" t="s">
        <v>35053</v>
      </c>
      <c r="K927" s="135" t="s">
        <v>35809</v>
      </c>
      <c r="L927" s="163"/>
      <c r="M927" s="163"/>
      <c r="N927" s="163"/>
      <c r="O927" s="135" t="s">
        <v>647</v>
      </c>
    </row>
    <row r="928" spans="1:15" hidden="1">
      <c r="A928" s="135">
        <v>1113</v>
      </c>
      <c r="B928" s="135" t="s">
        <v>37703</v>
      </c>
      <c r="C928" s="135" t="s">
        <v>34577</v>
      </c>
      <c r="D928" s="135" t="s">
        <v>8986</v>
      </c>
      <c r="E928" s="135" t="s">
        <v>8985</v>
      </c>
      <c r="F928" s="135" t="s">
        <v>37704</v>
      </c>
      <c r="G928" s="135" t="s">
        <v>35808</v>
      </c>
      <c r="H928" s="135" t="s">
        <v>4370</v>
      </c>
      <c r="I928" s="135" t="s">
        <v>36461</v>
      </c>
      <c r="J928" s="135" t="s">
        <v>35053</v>
      </c>
      <c r="K928" s="135" t="s">
        <v>35809</v>
      </c>
      <c r="L928" s="163"/>
      <c r="M928" s="163"/>
      <c r="N928" s="163"/>
      <c r="O928" s="135" t="s">
        <v>647</v>
      </c>
    </row>
    <row r="929" spans="1:15" hidden="1">
      <c r="A929" s="135">
        <v>1114</v>
      </c>
      <c r="B929" s="135" t="s">
        <v>37705</v>
      </c>
      <c r="C929" s="135" t="s">
        <v>36529</v>
      </c>
      <c r="D929" s="135" t="s">
        <v>8986</v>
      </c>
      <c r="E929" s="135" t="s">
        <v>8985</v>
      </c>
      <c r="F929" s="135" t="s">
        <v>37706</v>
      </c>
      <c r="G929" s="135" t="s">
        <v>35808</v>
      </c>
      <c r="H929" s="135" t="s">
        <v>4370</v>
      </c>
      <c r="I929" s="135" t="s">
        <v>36461</v>
      </c>
      <c r="J929" s="135" t="s">
        <v>35053</v>
      </c>
      <c r="K929" s="135" t="s">
        <v>35809</v>
      </c>
      <c r="L929" s="163"/>
      <c r="M929" s="163"/>
      <c r="N929" s="163"/>
      <c r="O929" s="135" t="s">
        <v>647</v>
      </c>
    </row>
    <row r="930" spans="1:15" hidden="1">
      <c r="A930" s="135">
        <v>1115</v>
      </c>
      <c r="B930" s="135" t="s">
        <v>37707</v>
      </c>
      <c r="C930" s="135" t="s">
        <v>36532</v>
      </c>
      <c r="D930" s="135" t="s">
        <v>8986</v>
      </c>
      <c r="E930" s="135" t="s">
        <v>8985</v>
      </c>
      <c r="F930" s="135" t="s">
        <v>37708</v>
      </c>
      <c r="G930" s="135" t="s">
        <v>35808</v>
      </c>
      <c r="H930" s="135" t="s">
        <v>4370</v>
      </c>
      <c r="I930" s="135" t="s">
        <v>36461</v>
      </c>
      <c r="J930" s="135" t="s">
        <v>35053</v>
      </c>
      <c r="K930" s="135" t="s">
        <v>35809</v>
      </c>
      <c r="L930" s="163"/>
      <c r="M930" s="163"/>
      <c r="N930" s="163"/>
      <c r="O930" s="135" t="s">
        <v>647</v>
      </c>
    </row>
    <row r="931" spans="1:15" hidden="1">
      <c r="A931" s="135">
        <v>1116</v>
      </c>
      <c r="B931" s="135" t="s">
        <v>37709</v>
      </c>
      <c r="C931" s="135" t="s">
        <v>36535</v>
      </c>
      <c r="D931" s="135" t="s">
        <v>8986</v>
      </c>
      <c r="E931" s="135" t="s">
        <v>8985</v>
      </c>
      <c r="F931" s="135" t="s">
        <v>37710</v>
      </c>
      <c r="G931" s="135" t="s">
        <v>35808</v>
      </c>
      <c r="H931" s="135" t="s">
        <v>4370</v>
      </c>
      <c r="I931" s="135" t="s">
        <v>36461</v>
      </c>
      <c r="J931" s="135" t="s">
        <v>35053</v>
      </c>
      <c r="K931" s="135" t="s">
        <v>35809</v>
      </c>
      <c r="L931" s="163"/>
      <c r="M931" s="163"/>
      <c r="N931" s="163"/>
      <c r="O931" s="135" t="s">
        <v>647</v>
      </c>
    </row>
    <row r="932" spans="1:15" hidden="1">
      <c r="A932" s="135">
        <v>1117</v>
      </c>
      <c r="B932" s="135" t="s">
        <v>37711</v>
      </c>
      <c r="C932" s="135" t="s">
        <v>36538</v>
      </c>
      <c r="D932" s="135" t="s">
        <v>8986</v>
      </c>
      <c r="E932" s="135" t="s">
        <v>8985</v>
      </c>
      <c r="F932" s="135" t="s">
        <v>37712</v>
      </c>
      <c r="G932" s="135" t="s">
        <v>35808</v>
      </c>
      <c r="H932" s="135" t="s">
        <v>4370</v>
      </c>
      <c r="I932" s="135"/>
      <c r="J932" s="135" t="s">
        <v>35053</v>
      </c>
      <c r="K932" s="135" t="s">
        <v>35809</v>
      </c>
      <c r="L932" s="163"/>
      <c r="M932" s="163"/>
      <c r="N932" s="163"/>
      <c r="O932" s="135" t="s">
        <v>647</v>
      </c>
    </row>
    <row r="933" spans="1:15">
      <c r="A933" s="135">
        <v>1119</v>
      </c>
      <c r="B933" s="135" t="s">
        <v>8987</v>
      </c>
      <c r="C933" s="135" t="s">
        <v>650</v>
      </c>
      <c r="D933" s="135" t="s">
        <v>8986</v>
      </c>
      <c r="E933" s="135" t="s">
        <v>8985</v>
      </c>
      <c r="F933" s="135" t="s">
        <v>37713</v>
      </c>
      <c r="G933" s="135" t="s">
        <v>35819</v>
      </c>
      <c r="H933" s="135" t="s">
        <v>4370</v>
      </c>
      <c r="I933" s="135"/>
      <c r="J933" s="135" t="s">
        <v>35053</v>
      </c>
      <c r="K933" s="135" t="s">
        <v>35823</v>
      </c>
      <c r="L933" s="163" t="s">
        <v>35121</v>
      </c>
      <c r="M933" s="163" t="s">
        <v>35118</v>
      </c>
      <c r="N933" s="163" t="s">
        <v>71</v>
      </c>
      <c r="O933" s="135" t="s">
        <v>647</v>
      </c>
    </row>
    <row r="934" spans="1:15" hidden="1">
      <c r="A934" s="135">
        <v>1120</v>
      </c>
      <c r="B934" s="135" t="s">
        <v>37714</v>
      </c>
      <c r="C934" s="135" t="s">
        <v>37359</v>
      </c>
      <c r="D934" s="135" t="s">
        <v>8986</v>
      </c>
      <c r="E934" s="135" t="s">
        <v>8985</v>
      </c>
      <c r="F934" s="135" t="s">
        <v>37715</v>
      </c>
      <c r="G934" s="135" t="s">
        <v>35808</v>
      </c>
      <c r="H934" s="135" t="s">
        <v>4370</v>
      </c>
      <c r="I934" s="135"/>
      <c r="J934" s="135" t="s">
        <v>35053</v>
      </c>
      <c r="K934" s="135" t="s">
        <v>35823</v>
      </c>
      <c r="L934" s="163" t="s">
        <v>35121</v>
      </c>
      <c r="M934" s="163" t="s">
        <v>35118</v>
      </c>
      <c r="N934" s="163" t="s">
        <v>37361</v>
      </c>
      <c r="O934" s="135" t="s">
        <v>647</v>
      </c>
    </row>
    <row r="935" spans="1:15" hidden="1">
      <c r="A935" s="135">
        <v>1121</v>
      </c>
      <c r="B935" s="135" t="s">
        <v>37716</v>
      </c>
      <c r="C935" s="135" t="s">
        <v>10312</v>
      </c>
      <c r="D935" s="135" t="s">
        <v>8986</v>
      </c>
      <c r="E935" s="135" t="s">
        <v>8985</v>
      </c>
      <c r="F935" s="135" t="s">
        <v>37717</v>
      </c>
      <c r="G935" s="135" t="s">
        <v>35808</v>
      </c>
      <c r="H935" s="135" t="s">
        <v>4370</v>
      </c>
      <c r="I935" s="135"/>
      <c r="J935" s="135" t="s">
        <v>35053</v>
      </c>
      <c r="K935" s="135" t="s">
        <v>35823</v>
      </c>
      <c r="L935" s="163" t="s">
        <v>35121</v>
      </c>
      <c r="M935" s="163" t="s">
        <v>35118</v>
      </c>
      <c r="N935" s="163" t="s">
        <v>37370</v>
      </c>
      <c r="O935" s="135" t="s">
        <v>647</v>
      </c>
    </row>
    <row r="936" spans="1:15">
      <c r="A936" s="135">
        <v>1122</v>
      </c>
      <c r="B936" s="135" t="s">
        <v>9008</v>
      </c>
      <c r="C936" s="135" t="s">
        <v>3216</v>
      </c>
      <c r="D936" s="135" t="s">
        <v>8986</v>
      </c>
      <c r="E936" s="135" t="s">
        <v>8985</v>
      </c>
      <c r="F936" s="135" t="s">
        <v>37718</v>
      </c>
      <c r="G936" s="135" t="s">
        <v>35819</v>
      </c>
      <c r="H936" s="135" t="s">
        <v>4370</v>
      </c>
      <c r="I936" s="135"/>
      <c r="J936" s="135" t="s">
        <v>35053</v>
      </c>
      <c r="K936" s="135" t="s">
        <v>35823</v>
      </c>
      <c r="L936" s="163" t="s">
        <v>35121</v>
      </c>
      <c r="M936" s="163" t="s">
        <v>35118</v>
      </c>
      <c r="N936" s="163" t="s">
        <v>37204</v>
      </c>
      <c r="O936" s="135" t="s">
        <v>647</v>
      </c>
    </row>
    <row r="937" spans="1:15" hidden="1">
      <c r="A937" s="135">
        <v>1123</v>
      </c>
      <c r="B937" s="135" t="s">
        <v>37719</v>
      </c>
      <c r="C937" s="135" t="s">
        <v>10409</v>
      </c>
      <c r="D937" s="135" t="s">
        <v>8986</v>
      </c>
      <c r="E937" s="135" t="s">
        <v>8985</v>
      </c>
      <c r="F937" s="135" t="s">
        <v>37720</v>
      </c>
      <c r="G937" s="135" t="s">
        <v>35808</v>
      </c>
      <c r="H937" s="135" t="s">
        <v>4370</v>
      </c>
      <c r="I937" s="135"/>
      <c r="J937" s="135" t="s">
        <v>35053</v>
      </c>
      <c r="K937" s="135" t="s">
        <v>35823</v>
      </c>
      <c r="L937" s="163" t="s">
        <v>35121</v>
      </c>
      <c r="M937" s="163" t="s">
        <v>35118</v>
      </c>
      <c r="N937" s="163" t="s">
        <v>37377</v>
      </c>
      <c r="O937" s="135" t="s">
        <v>647</v>
      </c>
    </row>
    <row r="938" spans="1:15" hidden="1">
      <c r="A938" s="135">
        <v>1124</v>
      </c>
      <c r="B938" s="135" t="s">
        <v>37721</v>
      </c>
      <c r="C938" s="135" t="s">
        <v>37382</v>
      </c>
      <c r="D938" s="135" t="s">
        <v>8986</v>
      </c>
      <c r="E938" s="135" t="s">
        <v>8985</v>
      </c>
      <c r="F938" s="135" t="s">
        <v>37722</v>
      </c>
      <c r="G938" s="135" t="s">
        <v>35808</v>
      </c>
      <c r="H938" s="135" t="s">
        <v>4370</v>
      </c>
      <c r="I938" s="135"/>
      <c r="J938" s="135" t="s">
        <v>35053</v>
      </c>
      <c r="K938" s="135" t="s">
        <v>35823</v>
      </c>
      <c r="L938" s="163" t="s">
        <v>35121</v>
      </c>
      <c r="M938" s="163" t="s">
        <v>35118</v>
      </c>
      <c r="N938" s="163" t="s">
        <v>37723</v>
      </c>
      <c r="O938" s="135" t="s">
        <v>647</v>
      </c>
    </row>
    <row r="939" spans="1:15">
      <c r="A939" s="135">
        <v>1125</v>
      </c>
      <c r="B939" s="135" t="s">
        <v>9034</v>
      </c>
      <c r="C939" s="135" t="s">
        <v>7376</v>
      </c>
      <c r="D939" s="135" t="s">
        <v>8986</v>
      </c>
      <c r="E939" s="135" t="s">
        <v>8985</v>
      </c>
      <c r="F939" s="135" t="s">
        <v>37724</v>
      </c>
      <c r="G939" s="135" t="s">
        <v>35819</v>
      </c>
      <c r="H939" s="135" t="s">
        <v>4370</v>
      </c>
      <c r="I939" s="135"/>
      <c r="J939" s="135" t="s">
        <v>35053</v>
      </c>
      <c r="K939" s="135" t="s">
        <v>35823</v>
      </c>
      <c r="L939" s="163" t="s">
        <v>35121</v>
      </c>
      <c r="M939" s="163" t="s">
        <v>35118</v>
      </c>
      <c r="N939" s="163" t="s">
        <v>37385</v>
      </c>
      <c r="O939" s="135" t="s">
        <v>647</v>
      </c>
    </row>
    <row r="940" spans="1:15">
      <c r="A940" s="135">
        <v>1126</v>
      </c>
      <c r="B940" s="135" t="s">
        <v>9041</v>
      </c>
      <c r="C940" s="135" t="s">
        <v>7434</v>
      </c>
      <c r="D940" s="135" t="s">
        <v>8986</v>
      </c>
      <c r="E940" s="135" t="s">
        <v>8985</v>
      </c>
      <c r="F940" s="135" t="s">
        <v>37725</v>
      </c>
      <c r="G940" s="135" t="s">
        <v>35819</v>
      </c>
      <c r="H940" s="135" t="s">
        <v>4370</v>
      </c>
      <c r="I940" s="135"/>
      <c r="J940" s="135" t="s">
        <v>35053</v>
      </c>
      <c r="K940" s="135" t="s">
        <v>35823</v>
      </c>
      <c r="L940" s="163" t="s">
        <v>35121</v>
      </c>
      <c r="M940" s="163" t="s">
        <v>35118</v>
      </c>
      <c r="N940" s="163" t="s">
        <v>37389</v>
      </c>
      <c r="O940" s="135" t="s">
        <v>647</v>
      </c>
    </row>
    <row r="941" spans="1:15">
      <c r="A941" s="135">
        <v>1127</v>
      </c>
      <c r="B941" s="135" t="s">
        <v>9054</v>
      </c>
      <c r="C941" s="135" t="s">
        <v>7487</v>
      </c>
      <c r="D941" s="135" t="s">
        <v>8986</v>
      </c>
      <c r="E941" s="135" t="s">
        <v>8985</v>
      </c>
      <c r="F941" s="135" t="s">
        <v>37726</v>
      </c>
      <c r="G941" s="135" t="s">
        <v>35819</v>
      </c>
      <c r="H941" s="135" t="s">
        <v>4370</v>
      </c>
      <c r="I941" s="135"/>
      <c r="J941" s="135" t="s">
        <v>35053</v>
      </c>
      <c r="K941" s="135" t="s">
        <v>35823</v>
      </c>
      <c r="L941" s="163" t="s">
        <v>35121</v>
      </c>
      <c r="M941" s="163" t="s">
        <v>35118</v>
      </c>
      <c r="N941" s="163" t="s">
        <v>37393</v>
      </c>
      <c r="O941" s="135" t="s">
        <v>647</v>
      </c>
    </row>
    <row r="942" spans="1:15" hidden="1">
      <c r="A942" s="135">
        <v>1128</v>
      </c>
      <c r="B942" s="135" t="s">
        <v>37727</v>
      </c>
      <c r="C942" s="135" t="s">
        <v>37395</v>
      </c>
      <c r="D942" s="135" t="s">
        <v>8986</v>
      </c>
      <c r="E942" s="135" t="s">
        <v>8985</v>
      </c>
      <c r="F942" s="135" t="s">
        <v>37728</v>
      </c>
      <c r="G942" s="135" t="s">
        <v>35808</v>
      </c>
      <c r="H942" s="135" t="s">
        <v>4370</v>
      </c>
      <c r="I942" s="135"/>
      <c r="J942" s="135" t="s">
        <v>35053</v>
      </c>
      <c r="K942" s="135" t="s">
        <v>35823</v>
      </c>
      <c r="L942" s="163" t="s">
        <v>35121</v>
      </c>
      <c r="M942" s="163" t="s">
        <v>35118</v>
      </c>
      <c r="N942" s="163" t="s">
        <v>37397</v>
      </c>
      <c r="O942" s="135" t="s">
        <v>647</v>
      </c>
    </row>
    <row r="943" spans="1:15">
      <c r="A943" s="135">
        <v>1129</v>
      </c>
      <c r="B943" s="135" t="s">
        <v>9083</v>
      </c>
      <c r="C943" s="135" t="s">
        <v>9082</v>
      </c>
      <c r="D943" s="135" t="s">
        <v>8986</v>
      </c>
      <c r="E943" s="135" t="s">
        <v>8985</v>
      </c>
      <c r="F943" s="135" t="s">
        <v>37729</v>
      </c>
      <c r="G943" s="135" t="s">
        <v>35819</v>
      </c>
      <c r="H943" s="135" t="s">
        <v>4370</v>
      </c>
      <c r="I943" s="135"/>
      <c r="J943" s="135" t="s">
        <v>35053</v>
      </c>
      <c r="K943" s="135" t="s">
        <v>35823</v>
      </c>
      <c r="L943" s="163" t="s">
        <v>35121</v>
      </c>
      <c r="M943" s="163" t="s">
        <v>35118</v>
      </c>
      <c r="N943" s="163" t="s">
        <v>37730</v>
      </c>
      <c r="O943" s="135" t="s">
        <v>647</v>
      </c>
    </row>
    <row r="944" spans="1:15" hidden="1">
      <c r="A944" s="135">
        <v>1130</v>
      </c>
      <c r="B944" s="135" t="s">
        <v>37731</v>
      </c>
      <c r="C944" s="135" t="s">
        <v>37732</v>
      </c>
      <c r="D944" s="135" t="s">
        <v>8986</v>
      </c>
      <c r="E944" s="135" t="s">
        <v>8985</v>
      </c>
      <c r="F944" s="135" t="s">
        <v>37733</v>
      </c>
      <c r="G944" s="135" t="s">
        <v>35808</v>
      </c>
      <c r="H944" s="135" t="s">
        <v>4370</v>
      </c>
      <c r="I944" s="135" t="s">
        <v>36461</v>
      </c>
      <c r="J944" s="135" t="s">
        <v>35053</v>
      </c>
      <c r="K944" s="135" t="s">
        <v>35809</v>
      </c>
      <c r="L944" s="163"/>
      <c r="M944" s="163"/>
      <c r="N944" s="163"/>
      <c r="O944" s="135" t="s">
        <v>647</v>
      </c>
    </row>
    <row r="945" spans="1:15" hidden="1">
      <c r="A945" s="135">
        <v>1143</v>
      </c>
      <c r="B945" s="135" t="s">
        <v>37734</v>
      </c>
      <c r="C945" s="135" t="s">
        <v>37399</v>
      </c>
      <c r="D945" s="135" t="s">
        <v>8986</v>
      </c>
      <c r="E945" s="135" t="s">
        <v>8985</v>
      </c>
      <c r="F945" s="135" t="s">
        <v>37735</v>
      </c>
      <c r="G945" s="135" t="s">
        <v>35808</v>
      </c>
      <c r="H945" s="135" t="s">
        <v>4370</v>
      </c>
      <c r="I945" s="135"/>
      <c r="J945" s="135" t="s">
        <v>35053</v>
      </c>
      <c r="K945" s="135" t="s">
        <v>35809</v>
      </c>
      <c r="L945" s="163"/>
      <c r="M945" s="163"/>
      <c r="N945" s="163"/>
      <c r="O945" s="135" t="s">
        <v>647</v>
      </c>
    </row>
    <row r="946" spans="1:15" hidden="1">
      <c r="A946" s="135">
        <v>1144</v>
      </c>
      <c r="B946" s="135" t="s">
        <v>37736</v>
      </c>
      <c r="C946" s="135" t="s">
        <v>7509</v>
      </c>
      <c r="D946" s="135" t="s">
        <v>8986</v>
      </c>
      <c r="E946" s="135" t="s">
        <v>8985</v>
      </c>
      <c r="F946" s="135" t="s">
        <v>37737</v>
      </c>
      <c r="G946" s="135" t="s">
        <v>35808</v>
      </c>
      <c r="H946" s="135" t="s">
        <v>4370</v>
      </c>
      <c r="I946" s="135"/>
      <c r="J946" s="135" t="s">
        <v>35053</v>
      </c>
      <c r="K946" s="135" t="s">
        <v>35823</v>
      </c>
      <c r="L946" s="163" t="s">
        <v>35121</v>
      </c>
      <c r="M946" s="163" t="s">
        <v>35118</v>
      </c>
      <c r="N946" s="163" t="s">
        <v>37402</v>
      </c>
      <c r="O946" s="135" t="s">
        <v>647</v>
      </c>
    </row>
    <row r="947" spans="1:15" hidden="1">
      <c r="A947" s="135">
        <v>1145</v>
      </c>
      <c r="B947" s="135" t="s">
        <v>37738</v>
      </c>
      <c r="C947" s="135" t="s">
        <v>7532</v>
      </c>
      <c r="D947" s="135" t="s">
        <v>8986</v>
      </c>
      <c r="E947" s="135" t="s">
        <v>8985</v>
      </c>
      <c r="F947" s="135" t="s">
        <v>37739</v>
      </c>
      <c r="G947" s="135" t="s">
        <v>35808</v>
      </c>
      <c r="H947" s="135" t="s">
        <v>4370</v>
      </c>
      <c r="I947" s="135"/>
      <c r="J947" s="135" t="s">
        <v>35053</v>
      </c>
      <c r="K947" s="135" t="s">
        <v>35823</v>
      </c>
      <c r="L947" s="163" t="s">
        <v>35121</v>
      </c>
      <c r="M947" s="163" t="s">
        <v>35118</v>
      </c>
      <c r="N947" s="163" t="s">
        <v>37404</v>
      </c>
      <c r="O947" s="135" t="s">
        <v>647</v>
      </c>
    </row>
    <row r="948" spans="1:15">
      <c r="A948" s="135">
        <v>1146</v>
      </c>
      <c r="B948" s="135" t="s">
        <v>9104</v>
      </c>
      <c r="C948" s="135" t="s">
        <v>7548</v>
      </c>
      <c r="D948" s="135" t="s">
        <v>8986</v>
      </c>
      <c r="E948" s="135" t="s">
        <v>8985</v>
      </c>
      <c r="F948" s="135" t="s">
        <v>37740</v>
      </c>
      <c r="G948" s="135" t="s">
        <v>35819</v>
      </c>
      <c r="H948" s="135" t="s">
        <v>4370</v>
      </c>
      <c r="I948" s="135"/>
      <c r="J948" s="135" t="s">
        <v>35053</v>
      </c>
      <c r="K948" s="135" t="s">
        <v>35823</v>
      </c>
      <c r="L948" s="163" t="s">
        <v>35121</v>
      </c>
      <c r="M948" s="163" t="s">
        <v>35118</v>
      </c>
      <c r="N948" s="163" t="s">
        <v>37406</v>
      </c>
      <c r="O948" s="135" t="s">
        <v>647</v>
      </c>
    </row>
    <row r="949" spans="1:15">
      <c r="A949" s="135">
        <v>1147</v>
      </c>
      <c r="B949" s="135" t="s">
        <v>9118</v>
      </c>
      <c r="C949" s="135" t="s">
        <v>7588</v>
      </c>
      <c r="D949" s="135" t="s">
        <v>8986</v>
      </c>
      <c r="E949" s="135" t="s">
        <v>8985</v>
      </c>
      <c r="F949" s="135" t="s">
        <v>37741</v>
      </c>
      <c r="G949" s="135" t="s">
        <v>35819</v>
      </c>
      <c r="H949" s="135" t="s">
        <v>4370</v>
      </c>
      <c r="I949" s="135"/>
      <c r="J949" s="135" t="s">
        <v>35053</v>
      </c>
      <c r="K949" s="135" t="s">
        <v>35823</v>
      </c>
      <c r="L949" s="163" t="s">
        <v>35121</v>
      </c>
      <c r="M949" s="163" t="s">
        <v>35118</v>
      </c>
      <c r="N949" s="163" t="s">
        <v>35785</v>
      </c>
      <c r="O949" s="135" t="s">
        <v>647</v>
      </c>
    </row>
    <row r="950" spans="1:15" hidden="1">
      <c r="A950" s="135">
        <v>1148</v>
      </c>
      <c r="B950" s="135" t="s">
        <v>37742</v>
      </c>
      <c r="C950" s="135" t="s">
        <v>36555</v>
      </c>
      <c r="D950" s="135" t="s">
        <v>8986</v>
      </c>
      <c r="E950" s="135" t="s">
        <v>8985</v>
      </c>
      <c r="F950" s="135" t="s">
        <v>37743</v>
      </c>
      <c r="G950" s="135" t="s">
        <v>35808</v>
      </c>
      <c r="H950" s="135" t="s">
        <v>4370</v>
      </c>
      <c r="I950" s="135"/>
      <c r="J950" s="135" t="s">
        <v>35053</v>
      </c>
      <c r="K950" s="135" t="s">
        <v>35809</v>
      </c>
      <c r="L950" s="163"/>
      <c r="M950" s="163"/>
      <c r="N950" s="163"/>
      <c r="O950" s="135" t="s">
        <v>647</v>
      </c>
    </row>
    <row r="951" spans="1:15" hidden="1">
      <c r="A951" s="135">
        <v>1149</v>
      </c>
      <c r="B951" s="135" t="s">
        <v>37744</v>
      </c>
      <c r="C951" s="135" t="s">
        <v>36558</v>
      </c>
      <c r="D951" s="135" t="s">
        <v>8986</v>
      </c>
      <c r="E951" s="135" t="s">
        <v>8985</v>
      </c>
      <c r="F951" s="135" t="s">
        <v>37745</v>
      </c>
      <c r="G951" s="135" t="s">
        <v>35808</v>
      </c>
      <c r="H951" s="135" t="s">
        <v>4370</v>
      </c>
      <c r="I951" s="135" t="s">
        <v>36461</v>
      </c>
      <c r="J951" s="135" t="s">
        <v>35053</v>
      </c>
      <c r="K951" s="135" t="s">
        <v>35809</v>
      </c>
      <c r="L951" s="163"/>
      <c r="M951" s="163"/>
      <c r="N951" s="163"/>
      <c r="O951" s="135" t="s">
        <v>647</v>
      </c>
    </row>
    <row r="952" spans="1:15" hidden="1">
      <c r="A952" s="135">
        <v>1150</v>
      </c>
      <c r="B952" s="135" t="s">
        <v>37746</v>
      </c>
      <c r="C952" s="135" t="s">
        <v>34577</v>
      </c>
      <c r="D952" s="135" t="s">
        <v>3729</v>
      </c>
      <c r="E952" s="135" t="s">
        <v>3728</v>
      </c>
      <c r="F952" s="135" t="s">
        <v>37747</v>
      </c>
      <c r="G952" s="135" t="s">
        <v>35808</v>
      </c>
      <c r="H952" s="135" t="s">
        <v>632</v>
      </c>
      <c r="I952" s="135"/>
      <c r="J952" s="135" t="s">
        <v>35053</v>
      </c>
      <c r="K952" s="135" t="s">
        <v>35809</v>
      </c>
      <c r="L952" s="163"/>
      <c r="M952" s="163"/>
      <c r="N952" s="163"/>
      <c r="O952" s="135" t="s">
        <v>647</v>
      </c>
    </row>
    <row r="953" spans="1:15" hidden="1">
      <c r="A953" s="135">
        <v>1151</v>
      </c>
      <c r="B953" s="135" t="s">
        <v>37748</v>
      </c>
      <c r="C953" s="135" t="s">
        <v>36529</v>
      </c>
      <c r="D953" s="135" t="s">
        <v>3729</v>
      </c>
      <c r="E953" s="135" t="s">
        <v>3728</v>
      </c>
      <c r="F953" s="135" t="s">
        <v>37749</v>
      </c>
      <c r="G953" s="135" t="s">
        <v>35808</v>
      </c>
      <c r="H953" s="135" t="s">
        <v>632</v>
      </c>
      <c r="I953" s="135"/>
      <c r="J953" s="135" t="s">
        <v>35053</v>
      </c>
      <c r="K953" s="135" t="s">
        <v>35809</v>
      </c>
      <c r="L953" s="163"/>
      <c r="M953" s="163"/>
      <c r="N953" s="163"/>
      <c r="O953" s="135" t="s">
        <v>647</v>
      </c>
    </row>
    <row r="954" spans="1:15" hidden="1">
      <c r="A954" s="135">
        <v>1152</v>
      </c>
      <c r="B954" s="135" t="s">
        <v>37750</v>
      </c>
      <c r="C954" s="135" t="s">
        <v>36532</v>
      </c>
      <c r="D954" s="135" t="s">
        <v>3729</v>
      </c>
      <c r="E954" s="135" t="s">
        <v>3728</v>
      </c>
      <c r="F954" s="135" t="s">
        <v>37751</v>
      </c>
      <c r="G954" s="135" t="s">
        <v>35808</v>
      </c>
      <c r="H954" s="135" t="s">
        <v>632</v>
      </c>
      <c r="I954" s="135"/>
      <c r="J954" s="135" t="s">
        <v>35053</v>
      </c>
      <c r="K954" s="135" t="s">
        <v>35809</v>
      </c>
      <c r="L954" s="163"/>
      <c r="M954" s="163"/>
      <c r="N954" s="163"/>
      <c r="O954" s="135" t="s">
        <v>647</v>
      </c>
    </row>
    <row r="955" spans="1:15" hidden="1">
      <c r="A955" s="135">
        <v>1153</v>
      </c>
      <c r="B955" s="135" t="s">
        <v>37752</v>
      </c>
      <c r="C955" s="135" t="s">
        <v>36535</v>
      </c>
      <c r="D955" s="135" t="s">
        <v>3729</v>
      </c>
      <c r="E955" s="135" t="s">
        <v>3728</v>
      </c>
      <c r="F955" s="135" t="s">
        <v>37753</v>
      </c>
      <c r="G955" s="135" t="s">
        <v>35808</v>
      </c>
      <c r="H955" s="135" t="s">
        <v>632</v>
      </c>
      <c r="I955" s="135"/>
      <c r="J955" s="135" t="s">
        <v>35053</v>
      </c>
      <c r="K955" s="135" t="s">
        <v>35809</v>
      </c>
      <c r="L955" s="163"/>
      <c r="M955" s="163"/>
      <c r="N955" s="163"/>
      <c r="O955" s="135" t="s">
        <v>647</v>
      </c>
    </row>
    <row r="956" spans="1:15" hidden="1">
      <c r="A956" s="135">
        <v>1154</v>
      </c>
      <c r="B956" s="135" t="s">
        <v>37754</v>
      </c>
      <c r="C956" s="135" t="s">
        <v>36538</v>
      </c>
      <c r="D956" s="135" t="s">
        <v>3729</v>
      </c>
      <c r="E956" s="135" t="s">
        <v>3728</v>
      </c>
      <c r="F956" s="135" t="s">
        <v>37755</v>
      </c>
      <c r="G956" s="135" t="s">
        <v>35808</v>
      </c>
      <c r="H956" s="135" t="s">
        <v>632</v>
      </c>
      <c r="I956" s="135"/>
      <c r="J956" s="135" t="s">
        <v>35053</v>
      </c>
      <c r="K956" s="135" t="s">
        <v>35809</v>
      </c>
      <c r="L956" s="163"/>
      <c r="M956" s="163"/>
      <c r="N956" s="163"/>
      <c r="O956" s="135" t="s">
        <v>647</v>
      </c>
    </row>
    <row r="957" spans="1:15">
      <c r="A957" s="135">
        <v>1156</v>
      </c>
      <c r="B957" s="135" t="s">
        <v>3731</v>
      </c>
      <c r="C957" s="135" t="s">
        <v>3730</v>
      </c>
      <c r="D957" s="135" t="s">
        <v>3729</v>
      </c>
      <c r="E957" s="135" t="s">
        <v>3728</v>
      </c>
      <c r="F957" s="135" t="s">
        <v>37756</v>
      </c>
      <c r="G957" s="135" t="s">
        <v>35819</v>
      </c>
      <c r="H957" s="135" t="s">
        <v>632</v>
      </c>
      <c r="I957" s="135"/>
      <c r="J957" s="135" t="s">
        <v>35053</v>
      </c>
      <c r="K957" s="135" t="s">
        <v>35823</v>
      </c>
      <c r="L957" s="163" t="s">
        <v>35068</v>
      </c>
      <c r="M957" s="163" t="s">
        <v>35156</v>
      </c>
      <c r="N957" s="163" t="s">
        <v>37757</v>
      </c>
      <c r="O957" s="135" t="s">
        <v>647</v>
      </c>
    </row>
    <row r="958" spans="1:15" hidden="1">
      <c r="A958" s="135">
        <v>1157</v>
      </c>
      <c r="B958" s="135" t="s">
        <v>37758</v>
      </c>
      <c r="C958" s="135" t="s">
        <v>37759</v>
      </c>
      <c r="D958" s="135" t="s">
        <v>3729</v>
      </c>
      <c r="E958" s="135" t="s">
        <v>3728</v>
      </c>
      <c r="F958" s="135" t="s">
        <v>37760</v>
      </c>
      <c r="G958" s="135" t="s">
        <v>35808</v>
      </c>
      <c r="H958" s="135" t="s">
        <v>632</v>
      </c>
      <c r="I958" s="135"/>
      <c r="J958" s="135" t="s">
        <v>35053</v>
      </c>
      <c r="K958" s="135" t="s">
        <v>35823</v>
      </c>
      <c r="L958" s="163" t="s">
        <v>35068</v>
      </c>
      <c r="M958" s="163" t="s">
        <v>35156</v>
      </c>
      <c r="N958" s="163" t="s">
        <v>37761</v>
      </c>
      <c r="O958" s="135" t="s">
        <v>647</v>
      </c>
    </row>
    <row r="959" spans="1:15" hidden="1">
      <c r="A959" s="135">
        <v>1158</v>
      </c>
      <c r="B959" s="135" t="s">
        <v>37762</v>
      </c>
      <c r="C959" s="135" t="s">
        <v>36555</v>
      </c>
      <c r="D959" s="135" t="s">
        <v>3729</v>
      </c>
      <c r="E959" s="135" t="s">
        <v>3728</v>
      </c>
      <c r="F959" s="135" t="s">
        <v>37763</v>
      </c>
      <c r="G959" s="135" t="s">
        <v>35808</v>
      </c>
      <c r="H959" s="135" t="s">
        <v>632</v>
      </c>
      <c r="I959" s="135"/>
      <c r="J959" s="135" t="s">
        <v>35053</v>
      </c>
      <c r="K959" s="135" t="s">
        <v>35809</v>
      </c>
      <c r="L959" s="163"/>
      <c r="M959" s="163"/>
      <c r="N959" s="163"/>
      <c r="O959" s="135" t="s">
        <v>647</v>
      </c>
    </row>
    <row r="960" spans="1:15" hidden="1">
      <c r="A960" s="135">
        <v>1159</v>
      </c>
      <c r="B960" s="135" t="s">
        <v>37764</v>
      </c>
      <c r="C960" s="135" t="s">
        <v>36558</v>
      </c>
      <c r="D960" s="135" t="s">
        <v>3729</v>
      </c>
      <c r="E960" s="135" t="s">
        <v>3728</v>
      </c>
      <c r="F960" s="135" t="s">
        <v>37765</v>
      </c>
      <c r="G960" s="135" t="s">
        <v>35808</v>
      </c>
      <c r="H960" s="135" t="s">
        <v>632</v>
      </c>
      <c r="I960" s="135"/>
      <c r="J960" s="135" t="s">
        <v>35053</v>
      </c>
      <c r="K960" s="135" t="s">
        <v>35809</v>
      </c>
      <c r="L960" s="163"/>
      <c r="M960" s="163"/>
      <c r="N960" s="163"/>
      <c r="O960" s="135" t="s">
        <v>647</v>
      </c>
    </row>
    <row r="961" spans="1:15" hidden="1">
      <c r="A961" s="135">
        <v>1160</v>
      </c>
      <c r="B961" s="135" t="s">
        <v>37766</v>
      </c>
      <c r="C961" s="135" t="s">
        <v>34577</v>
      </c>
      <c r="D961" s="135" t="s">
        <v>9126</v>
      </c>
      <c r="E961" s="135" t="s">
        <v>9125</v>
      </c>
      <c r="F961" s="135" t="s">
        <v>37767</v>
      </c>
      <c r="G961" s="135" t="s">
        <v>35808</v>
      </c>
      <c r="H961" s="135" t="s">
        <v>4370</v>
      </c>
      <c r="I961" s="135" t="s">
        <v>36461</v>
      </c>
      <c r="J961" s="135" t="s">
        <v>35053</v>
      </c>
      <c r="K961" s="135" t="s">
        <v>35809</v>
      </c>
      <c r="L961" s="163"/>
      <c r="M961" s="163"/>
      <c r="N961" s="163"/>
      <c r="O961" s="135" t="s">
        <v>647</v>
      </c>
    </row>
    <row r="962" spans="1:15" hidden="1">
      <c r="A962" s="135">
        <v>1161</v>
      </c>
      <c r="B962" s="135" t="s">
        <v>37768</v>
      </c>
      <c r="C962" s="135" t="s">
        <v>36529</v>
      </c>
      <c r="D962" s="135" t="s">
        <v>9126</v>
      </c>
      <c r="E962" s="135" t="s">
        <v>9125</v>
      </c>
      <c r="F962" s="135" t="s">
        <v>37769</v>
      </c>
      <c r="G962" s="135" t="s">
        <v>35808</v>
      </c>
      <c r="H962" s="135" t="s">
        <v>4370</v>
      </c>
      <c r="I962" s="135" t="s">
        <v>36461</v>
      </c>
      <c r="J962" s="135" t="s">
        <v>35053</v>
      </c>
      <c r="K962" s="135" t="s">
        <v>35809</v>
      </c>
      <c r="L962" s="163"/>
      <c r="M962" s="163"/>
      <c r="N962" s="163"/>
      <c r="O962" s="135" t="s">
        <v>647</v>
      </c>
    </row>
    <row r="963" spans="1:15" hidden="1">
      <c r="A963" s="135">
        <v>1162</v>
      </c>
      <c r="B963" s="135" t="s">
        <v>37770</v>
      </c>
      <c r="C963" s="135" t="s">
        <v>36532</v>
      </c>
      <c r="D963" s="135" t="s">
        <v>9126</v>
      </c>
      <c r="E963" s="135" t="s">
        <v>9125</v>
      </c>
      <c r="F963" s="135" t="s">
        <v>37771</v>
      </c>
      <c r="G963" s="135" t="s">
        <v>35808</v>
      </c>
      <c r="H963" s="135" t="s">
        <v>4370</v>
      </c>
      <c r="I963" s="135" t="s">
        <v>36461</v>
      </c>
      <c r="J963" s="135" t="s">
        <v>35053</v>
      </c>
      <c r="K963" s="135" t="s">
        <v>35809</v>
      </c>
      <c r="L963" s="163"/>
      <c r="M963" s="163"/>
      <c r="N963" s="163"/>
      <c r="O963" s="135" t="s">
        <v>647</v>
      </c>
    </row>
    <row r="964" spans="1:15" hidden="1">
      <c r="A964" s="135">
        <v>1163</v>
      </c>
      <c r="B964" s="135" t="s">
        <v>37772</v>
      </c>
      <c r="C964" s="135" t="s">
        <v>36535</v>
      </c>
      <c r="D964" s="135" t="s">
        <v>9126</v>
      </c>
      <c r="E964" s="135" t="s">
        <v>9125</v>
      </c>
      <c r="F964" s="135" t="s">
        <v>37773</v>
      </c>
      <c r="G964" s="135" t="s">
        <v>35808</v>
      </c>
      <c r="H964" s="135" t="s">
        <v>4370</v>
      </c>
      <c r="I964" s="135" t="s">
        <v>36461</v>
      </c>
      <c r="J964" s="135" t="s">
        <v>35053</v>
      </c>
      <c r="K964" s="135" t="s">
        <v>35809</v>
      </c>
      <c r="L964" s="163"/>
      <c r="M964" s="163"/>
      <c r="N964" s="163"/>
      <c r="O964" s="135" t="s">
        <v>647</v>
      </c>
    </row>
    <row r="965" spans="1:15" hidden="1">
      <c r="A965" s="135">
        <v>1164</v>
      </c>
      <c r="B965" s="135" t="s">
        <v>37774</v>
      </c>
      <c r="C965" s="135" t="s">
        <v>36538</v>
      </c>
      <c r="D965" s="135" t="s">
        <v>9126</v>
      </c>
      <c r="E965" s="135" t="s">
        <v>9125</v>
      </c>
      <c r="F965" s="135" t="s">
        <v>37775</v>
      </c>
      <c r="G965" s="135" t="s">
        <v>35808</v>
      </c>
      <c r="H965" s="135" t="s">
        <v>4370</v>
      </c>
      <c r="I965" s="135"/>
      <c r="J965" s="135" t="s">
        <v>35053</v>
      </c>
      <c r="K965" s="135" t="s">
        <v>35809</v>
      </c>
      <c r="L965" s="163"/>
      <c r="M965" s="163"/>
      <c r="N965" s="163"/>
      <c r="O965" s="135" t="s">
        <v>647</v>
      </c>
    </row>
    <row r="966" spans="1:15" hidden="1">
      <c r="A966" s="135">
        <v>1166</v>
      </c>
      <c r="B966" s="135" t="s">
        <v>37776</v>
      </c>
      <c r="C966" s="135" t="s">
        <v>37777</v>
      </c>
      <c r="D966" s="135" t="s">
        <v>9126</v>
      </c>
      <c r="E966" s="135" t="s">
        <v>9125</v>
      </c>
      <c r="F966" s="135" t="s">
        <v>37778</v>
      </c>
      <c r="G966" s="135" t="s">
        <v>35808</v>
      </c>
      <c r="H966" s="135" t="s">
        <v>4370</v>
      </c>
      <c r="I966" s="135" t="s">
        <v>36461</v>
      </c>
      <c r="J966" s="135" t="s">
        <v>35053</v>
      </c>
      <c r="K966" s="135" t="s">
        <v>35809</v>
      </c>
      <c r="L966" s="163"/>
      <c r="M966" s="163"/>
      <c r="N966" s="163"/>
      <c r="O966" s="135" t="s">
        <v>647</v>
      </c>
    </row>
    <row r="967" spans="1:15">
      <c r="A967" s="135">
        <v>1167</v>
      </c>
      <c r="B967" s="135" t="s">
        <v>9127</v>
      </c>
      <c r="C967" s="135" t="s">
        <v>5374</v>
      </c>
      <c r="D967" s="135" t="s">
        <v>9126</v>
      </c>
      <c r="E967" s="135" t="s">
        <v>9125</v>
      </c>
      <c r="F967" s="135" t="s">
        <v>37779</v>
      </c>
      <c r="G967" s="135" t="s">
        <v>35819</v>
      </c>
      <c r="H967" s="135" t="s">
        <v>4370</v>
      </c>
      <c r="I967" s="135"/>
      <c r="J967" s="135" t="s">
        <v>35053</v>
      </c>
      <c r="K967" s="135" t="s">
        <v>35823</v>
      </c>
      <c r="L967" s="163" t="s">
        <v>35121</v>
      </c>
      <c r="M967" s="163" t="s">
        <v>35118</v>
      </c>
      <c r="N967" s="163" t="s">
        <v>36841</v>
      </c>
      <c r="O967" s="135" t="s">
        <v>647</v>
      </c>
    </row>
    <row r="968" spans="1:15">
      <c r="A968" s="135">
        <v>1168</v>
      </c>
      <c r="B968" s="135" t="s">
        <v>9140</v>
      </c>
      <c r="C968" s="135" t="s">
        <v>5696</v>
      </c>
      <c r="D968" s="135" t="s">
        <v>9126</v>
      </c>
      <c r="E968" s="135" t="s">
        <v>9125</v>
      </c>
      <c r="F968" s="135" t="s">
        <v>37780</v>
      </c>
      <c r="G968" s="135" t="s">
        <v>35819</v>
      </c>
      <c r="H968" s="135" t="s">
        <v>4370</v>
      </c>
      <c r="I968" s="135"/>
      <c r="J968" s="135" t="s">
        <v>35053</v>
      </c>
      <c r="K968" s="135" t="s">
        <v>35823</v>
      </c>
      <c r="L968" s="163" t="s">
        <v>35121</v>
      </c>
      <c r="M968" s="163" t="s">
        <v>35118</v>
      </c>
      <c r="N968" s="163" t="s">
        <v>35977</v>
      </c>
      <c r="O968" s="135" t="s">
        <v>647</v>
      </c>
    </row>
    <row r="969" spans="1:15">
      <c r="A969" s="135">
        <v>1169</v>
      </c>
      <c r="B969" s="135" t="s">
        <v>9161</v>
      </c>
      <c r="C969" s="135" t="s">
        <v>5724</v>
      </c>
      <c r="D969" s="135" t="s">
        <v>9126</v>
      </c>
      <c r="E969" s="135" t="s">
        <v>9125</v>
      </c>
      <c r="F969" s="135" t="s">
        <v>37781</v>
      </c>
      <c r="G969" s="135" t="s">
        <v>35819</v>
      </c>
      <c r="H969" s="135" t="s">
        <v>4370</v>
      </c>
      <c r="I969" s="135"/>
      <c r="J969" s="135" t="s">
        <v>35053</v>
      </c>
      <c r="K969" s="135" t="s">
        <v>35823</v>
      </c>
      <c r="L969" s="163" t="s">
        <v>35121</v>
      </c>
      <c r="M969" s="163" t="s">
        <v>35118</v>
      </c>
      <c r="N969" s="163" t="s">
        <v>36870</v>
      </c>
      <c r="O969" s="135" t="s">
        <v>647</v>
      </c>
    </row>
    <row r="970" spans="1:15">
      <c r="A970" s="135">
        <v>1170</v>
      </c>
      <c r="B970" s="135" t="s">
        <v>9180</v>
      </c>
      <c r="C970" s="135" t="s">
        <v>5747</v>
      </c>
      <c r="D970" s="135" t="s">
        <v>9126</v>
      </c>
      <c r="E970" s="135" t="s">
        <v>9125</v>
      </c>
      <c r="F970" s="135" t="s">
        <v>37782</v>
      </c>
      <c r="G970" s="135" t="s">
        <v>35819</v>
      </c>
      <c r="H970" s="135" t="s">
        <v>4370</v>
      </c>
      <c r="I970" s="135"/>
      <c r="J970" s="135" t="s">
        <v>35053</v>
      </c>
      <c r="K970" s="135" t="s">
        <v>35823</v>
      </c>
      <c r="L970" s="163" t="s">
        <v>35121</v>
      </c>
      <c r="M970" s="163" t="s">
        <v>35118</v>
      </c>
      <c r="N970" s="163" t="s">
        <v>36872</v>
      </c>
      <c r="O970" s="135" t="s">
        <v>647</v>
      </c>
    </row>
    <row r="971" spans="1:15">
      <c r="A971" s="135">
        <v>1171</v>
      </c>
      <c r="B971" s="135" t="s">
        <v>9193</v>
      </c>
      <c r="C971" s="135" t="s">
        <v>5829</v>
      </c>
      <c r="D971" s="135" t="s">
        <v>9126</v>
      </c>
      <c r="E971" s="135" t="s">
        <v>9125</v>
      </c>
      <c r="F971" s="135" t="s">
        <v>37783</v>
      </c>
      <c r="G971" s="135" t="s">
        <v>35819</v>
      </c>
      <c r="H971" s="135" t="s">
        <v>4370</v>
      </c>
      <c r="I971" s="135"/>
      <c r="J971" s="135" t="s">
        <v>35053</v>
      </c>
      <c r="K971" s="135" t="s">
        <v>35823</v>
      </c>
      <c r="L971" s="163" t="s">
        <v>35121</v>
      </c>
      <c r="M971" s="163" t="s">
        <v>35118</v>
      </c>
      <c r="N971" s="163" t="s">
        <v>36880</v>
      </c>
      <c r="O971" s="135" t="s">
        <v>647</v>
      </c>
    </row>
    <row r="972" spans="1:15">
      <c r="A972" s="135">
        <v>1172</v>
      </c>
      <c r="B972" s="135" t="s">
        <v>9214</v>
      </c>
      <c r="C972" s="135" t="s">
        <v>5858</v>
      </c>
      <c r="D972" s="135" t="s">
        <v>9126</v>
      </c>
      <c r="E972" s="135" t="s">
        <v>9125</v>
      </c>
      <c r="F972" s="135" t="s">
        <v>37784</v>
      </c>
      <c r="G972" s="135" t="s">
        <v>35819</v>
      </c>
      <c r="H972" s="135" t="s">
        <v>4370</v>
      </c>
      <c r="I972" s="135"/>
      <c r="J972" s="135" t="s">
        <v>35053</v>
      </c>
      <c r="K972" s="135" t="s">
        <v>35823</v>
      </c>
      <c r="L972" s="163" t="s">
        <v>35121</v>
      </c>
      <c r="M972" s="163" t="s">
        <v>35118</v>
      </c>
      <c r="N972" s="163" t="s">
        <v>36882</v>
      </c>
      <c r="O972" s="135" t="s">
        <v>647</v>
      </c>
    </row>
    <row r="973" spans="1:15">
      <c r="A973" s="135">
        <v>1173</v>
      </c>
      <c r="B973" s="135" t="s">
        <v>9228</v>
      </c>
      <c r="C973" s="135" t="s">
        <v>6691</v>
      </c>
      <c r="D973" s="135" t="s">
        <v>9126</v>
      </c>
      <c r="E973" s="135" t="s">
        <v>9125</v>
      </c>
      <c r="F973" s="135" t="s">
        <v>37785</v>
      </c>
      <c r="G973" s="135" t="s">
        <v>35819</v>
      </c>
      <c r="H973" s="135" t="s">
        <v>4370</v>
      </c>
      <c r="I973" s="135"/>
      <c r="J973" s="135" t="s">
        <v>35053</v>
      </c>
      <c r="K973" s="135" t="s">
        <v>35809</v>
      </c>
      <c r="L973" s="163"/>
      <c r="M973" s="163"/>
      <c r="N973" s="163"/>
      <c r="O973" s="135" t="s">
        <v>647</v>
      </c>
    </row>
    <row r="974" spans="1:15" hidden="1">
      <c r="A974" s="135">
        <v>1174</v>
      </c>
      <c r="B974" s="135" t="s">
        <v>37786</v>
      </c>
      <c r="C974" s="135" t="s">
        <v>36555</v>
      </c>
      <c r="D974" s="135" t="s">
        <v>9126</v>
      </c>
      <c r="E974" s="135" t="s">
        <v>9125</v>
      </c>
      <c r="F974" s="135" t="s">
        <v>37787</v>
      </c>
      <c r="G974" s="135" t="s">
        <v>35808</v>
      </c>
      <c r="H974" s="135" t="s">
        <v>4370</v>
      </c>
      <c r="I974" s="135"/>
      <c r="J974" s="135" t="s">
        <v>35053</v>
      </c>
      <c r="K974" s="135" t="s">
        <v>35809</v>
      </c>
      <c r="L974" s="163"/>
      <c r="M974" s="163"/>
      <c r="N974" s="163"/>
      <c r="O974" s="135" t="s">
        <v>647</v>
      </c>
    </row>
    <row r="975" spans="1:15" hidden="1">
      <c r="A975" s="135">
        <v>1175</v>
      </c>
      <c r="B975" s="135" t="s">
        <v>37788</v>
      </c>
      <c r="C975" s="135" t="s">
        <v>36558</v>
      </c>
      <c r="D975" s="135" t="s">
        <v>9126</v>
      </c>
      <c r="E975" s="135" t="s">
        <v>9125</v>
      </c>
      <c r="F975" s="135" t="s">
        <v>37789</v>
      </c>
      <c r="G975" s="135" t="s">
        <v>35808</v>
      </c>
      <c r="H975" s="135" t="s">
        <v>4370</v>
      </c>
      <c r="I975" s="135" t="s">
        <v>36461</v>
      </c>
      <c r="J975" s="135" t="s">
        <v>35053</v>
      </c>
      <c r="K975" s="135" t="s">
        <v>35809</v>
      </c>
      <c r="L975" s="163"/>
      <c r="M975" s="163"/>
      <c r="N975" s="163"/>
      <c r="O975" s="135" t="s">
        <v>647</v>
      </c>
    </row>
    <row r="976" spans="1:15" hidden="1">
      <c r="A976" s="135">
        <v>1176</v>
      </c>
      <c r="B976" s="135" t="s">
        <v>37790</v>
      </c>
      <c r="C976" s="135" t="s">
        <v>34577</v>
      </c>
      <c r="D976" s="135" t="s">
        <v>9242</v>
      </c>
      <c r="E976" s="135" t="s">
        <v>9241</v>
      </c>
      <c r="F976" s="135" t="s">
        <v>37791</v>
      </c>
      <c r="G976" s="135" t="s">
        <v>35808</v>
      </c>
      <c r="H976" s="135" t="s">
        <v>4370</v>
      </c>
      <c r="I976" s="135" t="s">
        <v>36461</v>
      </c>
      <c r="J976" s="135" t="s">
        <v>35053</v>
      </c>
      <c r="K976" s="135" t="s">
        <v>35809</v>
      </c>
      <c r="L976" s="163"/>
      <c r="M976" s="163"/>
      <c r="N976" s="163"/>
      <c r="O976" s="135" t="s">
        <v>647</v>
      </c>
    </row>
    <row r="977" spans="1:15" hidden="1">
      <c r="A977" s="135">
        <v>1177</v>
      </c>
      <c r="B977" s="135" t="s">
        <v>37792</v>
      </c>
      <c r="C977" s="135" t="s">
        <v>36529</v>
      </c>
      <c r="D977" s="135" t="s">
        <v>9242</v>
      </c>
      <c r="E977" s="135" t="s">
        <v>9241</v>
      </c>
      <c r="F977" s="135" t="s">
        <v>37793</v>
      </c>
      <c r="G977" s="135" t="s">
        <v>35808</v>
      </c>
      <c r="H977" s="135" t="s">
        <v>4370</v>
      </c>
      <c r="I977" s="135" t="s">
        <v>36461</v>
      </c>
      <c r="J977" s="135" t="s">
        <v>35053</v>
      </c>
      <c r="K977" s="135" t="s">
        <v>35809</v>
      </c>
      <c r="L977" s="163"/>
      <c r="M977" s="163"/>
      <c r="N977" s="163"/>
      <c r="O977" s="135" t="s">
        <v>647</v>
      </c>
    </row>
    <row r="978" spans="1:15" hidden="1">
      <c r="A978" s="135">
        <v>1178</v>
      </c>
      <c r="B978" s="135" t="s">
        <v>37794</v>
      </c>
      <c r="C978" s="135" t="s">
        <v>36532</v>
      </c>
      <c r="D978" s="135" t="s">
        <v>9242</v>
      </c>
      <c r="E978" s="135" t="s">
        <v>9241</v>
      </c>
      <c r="F978" s="135" t="s">
        <v>37795</v>
      </c>
      <c r="G978" s="135" t="s">
        <v>35808</v>
      </c>
      <c r="H978" s="135" t="s">
        <v>4370</v>
      </c>
      <c r="I978" s="135" t="s">
        <v>36461</v>
      </c>
      <c r="J978" s="135" t="s">
        <v>35053</v>
      </c>
      <c r="K978" s="135" t="s">
        <v>35809</v>
      </c>
      <c r="L978" s="163"/>
      <c r="M978" s="163"/>
      <c r="N978" s="163"/>
      <c r="O978" s="135" t="s">
        <v>647</v>
      </c>
    </row>
    <row r="979" spans="1:15" hidden="1">
      <c r="A979" s="135">
        <v>1179</v>
      </c>
      <c r="B979" s="135" t="s">
        <v>37796</v>
      </c>
      <c r="C979" s="135" t="s">
        <v>36535</v>
      </c>
      <c r="D979" s="135" t="s">
        <v>9242</v>
      </c>
      <c r="E979" s="135" t="s">
        <v>9241</v>
      </c>
      <c r="F979" s="135" t="s">
        <v>37797</v>
      </c>
      <c r="G979" s="135" t="s">
        <v>35808</v>
      </c>
      <c r="H979" s="135" t="s">
        <v>4370</v>
      </c>
      <c r="I979" s="135" t="s">
        <v>36461</v>
      </c>
      <c r="J979" s="135" t="s">
        <v>35053</v>
      </c>
      <c r="K979" s="135" t="s">
        <v>35809</v>
      </c>
      <c r="L979" s="163"/>
      <c r="M979" s="163"/>
      <c r="N979" s="163"/>
      <c r="O979" s="135" t="s">
        <v>647</v>
      </c>
    </row>
    <row r="980" spans="1:15" hidden="1">
      <c r="A980" s="135">
        <v>1180</v>
      </c>
      <c r="B980" s="135" t="s">
        <v>37798</v>
      </c>
      <c r="C980" s="135" t="s">
        <v>36538</v>
      </c>
      <c r="D980" s="135" t="s">
        <v>9242</v>
      </c>
      <c r="E980" s="135" t="s">
        <v>9241</v>
      </c>
      <c r="F980" s="135" t="s">
        <v>37799</v>
      </c>
      <c r="G980" s="135" t="s">
        <v>35808</v>
      </c>
      <c r="H980" s="135" t="s">
        <v>4370</v>
      </c>
      <c r="I980" s="135"/>
      <c r="J980" s="135" t="s">
        <v>35053</v>
      </c>
      <c r="K980" s="135" t="s">
        <v>35809</v>
      </c>
      <c r="L980" s="163"/>
      <c r="M980" s="163"/>
      <c r="N980" s="163"/>
      <c r="O980" s="135" t="s">
        <v>647</v>
      </c>
    </row>
    <row r="981" spans="1:15">
      <c r="A981" s="135">
        <v>1182</v>
      </c>
      <c r="B981" s="135" t="s">
        <v>9244</v>
      </c>
      <c r="C981" s="135" t="s">
        <v>9243</v>
      </c>
      <c r="D981" s="135" t="s">
        <v>9242</v>
      </c>
      <c r="E981" s="135" t="s">
        <v>9241</v>
      </c>
      <c r="F981" s="135" t="s">
        <v>37800</v>
      </c>
      <c r="G981" s="135" t="s">
        <v>35819</v>
      </c>
      <c r="H981" s="135" t="s">
        <v>4370</v>
      </c>
      <c r="I981" s="135"/>
      <c r="J981" s="135" t="s">
        <v>35053</v>
      </c>
      <c r="K981" s="135" t="s">
        <v>35823</v>
      </c>
      <c r="L981" s="163" t="s">
        <v>35121</v>
      </c>
      <c r="M981" s="163" t="s">
        <v>35118</v>
      </c>
      <c r="N981" s="163" t="s">
        <v>37801</v>
      </c>
      <c r="O981" s="135" t="s">
        <v>647</v>
      </c>
    </row>
    <row r="982" spans="1:15">
      <c r="A982" s="135">
        <v>1183</v>
      </c>
      <c r="B982" s="135" t="s">
        <v>9287</v>
      </c>
      <c r="C982" s="135" t="s">
        <v>9286</v>
      </c>
      <c r="D982" s="135" t="s">
        <v>9242</v>
      </c>
      <c r="E982" s="135" t="s">
        <v>9241</v>
      </c>
      <c r="F982" s="135" t="s">
        <v>37802</v>
      </c>
      <c r="G982" s="135" t="s">
        <v>35819</v>
      </c>
      <c r="H982" s="135" t="s">
        <v>4370</v>
      </c>
      <c r="I982" s="135"/>
      <c r="J982" s="135" t="s">
        <v>35053</v>
      </c>
      <c r="K982" s="135" t="s">
        <v>35823</v>
      </c>
      <c r="L982" s="163" t="s">
        <v>35121</v>
      </c>
      <c r="M982" s="163" t="s">
        <v>35118</v>
      </c>
      <c r="N982" s="163" t="s">
        <v>37803</v>
      </c>
      <c r="O982" s="135" t="s">
        <v>647</v>
      </c>
    </row>
    <row r="983" spans="1:15">
      <c r="A983" s="135">
        <v>1184</v>
      </c>
      <c r="B983" s="135" t="s">
        <v>9316</v>
      </c>
      <c r="C983" s="135" t="s">
        <v>8688</v>
      </c>
      <c r="D983" s="135" t="s">
        <v>9242</v>
      </c>
      <c r="E983" s="135" t="s">
        <v>9241</v>
      </c>
      <c r="F983" s="135" t="s">
        <v>37804</v>
      </c>
      <c r="G983" s="135" t="s">
        <v>35819</v>
      </c>
      <c r="H983" s="135" t="s">
        <v>4370</v>
      </c>
      <c r="I983" s="135"/>
      <c r="J983" s="135" t="s">
        <v>35053</v>
      </c>
      <c r="K983" s="135" t="s">
        <v>35823</v>
      </c>
      <c r="L983" s="163" t="s">
        <v>35121</v>
      </c>
      <c r="M983" s="163" t="s">
        <v>35118</v>
      </c>
      <c r="N983" s="163" t="s">
        <v>37612</v>
      </c>
      <c r="O983" s="135" t="s">
        <v>647</v>
      </c>
    </row>
    <row r="984" spans="1:15">
      <c r="A984" s="135">
        <v>1185</v>
      </c>
      <c r="B984" s="135" t="s">
        <v>9338</v>
      </c>
      <c r="C984" s="135" t="s">
        <v>9337</v>
      </c>
      <c r="D984" s="135" t="s">
        <v>9242</v>
      </c>
      <c r="E984" s="135" t="s">
        <v>9241</v>
      </c>
      <c r="F984" s="135" t="s">
        <v>37805</v>
      </c>
      <c r="G984" s="135" t="s">
        <v>35819</v>
      </c>
      <c r="H984" s="135" t="s">
        <v>4370</v>
      </c>
      <c r="I984" s="135"/>
      <c r="J984" s="135" t="s">
        <v>35053</v>
      </c>
      <c r="K984" s="135" t="s">
        <v>35809</v>
      </c>
      <c r="L984" s="163"/>
      <c r="M984" s="163"/>
      <c r="N984" s="163"/>
      <c r="O984" s="135" t="s">
        <v>647</v>
      </c>
    </row>
    <row r="985" spans="1:15" hidden="1">
      <c r="A985" s="135">
        <v>1186</v>
      </c>
      <c r="B985" s="135" t="s">
        <v>37806</v>
      </c>
      <c r="C985" s="135" t="s">
        <v>36555</v>
      </c>
      <c r="D985" s="135" t="s">
        <v>9242</v>
      </c>
      <c r="E985" s="135" t="s">
        <v>9241</v>
      </c>
      <c r="F985" s="135" t="s">
        <v>37807</v>
      </c>
      <c r="G985" s="135" t="s">
        <v>35808</v>
      </c>
      <c r="H985" s="135" t="s">
        <v>4370</v>
      </c>
      <c r="I985" s="135"/>
      <c r="J985" s="135" t="s">
        <v>35053</v>
      </c>
      <c r="K985" s="135" t="s">
        <v>35809</v>
      </c>
      <c r="L985" s="163"/>
      <c r="M985" s="163"/>
      <c r="N985" s="163"/>
      <c r="O985" s="135" t="s">
        <v>647</v>
      </c>
    </row>
    <row r="986" spans="1:15" hidden="1">
      <c r="A986" s="135">
        <v>1187</v>
      </c>
      <c r="B986" s="135" t="s">
        <v>37808</v>
      </c>
      <c r="C986" s="135" t="s">
        <v>36558</v>
      </c>
      <c r="D986" s="135" t="s">
        <v>9242</v>
      </c>
      <c r="E986" s="135" t="s">
        <v>9241</v>
      </c>
      <c r="F986" s="135" t="s">
        <v>37809</v>
      </c>
      <c r="G986" s="135" t="s">
        <v>35808</v>
      </c>
      <c r="H986" s="135" t="s">
        <v>4370</v>
      </c>
      <c r="I986" s="135" t="s">
        <v>36461</v>
      </c>
      <c r="J986" s="135" t="s">
        <v>35053</v>
      </c>
      <c r="K986" s="135" t="s">
        <v>35809</v>
      </c>
      <c r="L986" s="163"/>
      <c r="M986" s="163"/>
      <c r="N986" s="163"/>
      <c r="O986" s="135" t="s">
        <v>647</v>
      </c>
    </row>
    <row r="987" spans="1:15" hidden="1">
      <c r="A987" s="135">
        <v>1188</v>
      </c>
      <c r="B987" s="135" t="s">
        <v>37810</v>
      </c>
      <c r="C987" s="135" t="s">
        <v>34577</v>
      </c>
      <c r="D987" s="135" t="s">
        <v>9360</v>
      </c>
      <c r="E987" s="135" t="s">
        <v>9359</v>
      </c>
      <c r="F987" s="135" t="s">
        <v>37811</v>
      </c>
      <c r="G987" s="135" t="s">
        <v>35808</v>
      </c>
      <c r="H987" s="135" t="s">
        <v>4370</v>
      </c>
      <c r="I987" s="135" t="s">
        <v>36461</v>
      </c>
      <c r="J987" s="135" t="s">
        <v>35053</v>
      </c>
      <c r="K987" s="135" t="s">
        <v>35809</v>
      </c>
      <c r="L987" s="163"/>
      <c r="M987" s="163"/>
      <c r="N987" s="163"/>
      <c r="O987" s="135" t="s">
        <v>647</v>
      </c>
    </row>
    <row r="988" spans="1:15" hidden="1">
      <c r="A988" s="135">
        <v>1189</v>
      </c>
      <c r="B988" s="135" t="s">
        <v>37812</v>
      </c>
      <c r="C988" s="135" t="s">
        <v>36529</v>
      </c>
      <c r="D988" s="135" t="s">
        <v>9360</v>
      </c>
      <c r="E988" s="135" t="s">
        <v>9359</v>
      </c>
      <c r="F988" s="135" t="s">
        <v>37813</v>
      </c>
      <c r="G988" s="135" t="s">
        <v>35808</v>
      </c>
      <c r="H988" s="135" t="s">
        <v>4370</v>
      </c>
      <c r="I988" s="135" t="s">
        <v>36461</v>
      </c>
      <c r="J988" s="135" t="s">
        <v>35053</v>
      </c>
      <c r="K988" s="135" t="s">
        <v>35809</v>
      </c>
      <c r="L988" s="163"/>
      <c r="M988" s="163"/>
      <c r="N988" s="163"/>
      <c r="O988" s="135" t="s">
        <v>647</v>
      </c>
    </row>
    <row r="989" spans="1:15" hidden="1">
      <c r="A989" s="135">
        <v>1190</v>
      </c>
      <c r="B989" s="135" t="s">
        <v>37814</v>
      </c>
      <c r="C989" s="135" t="s">
        <v>36532</v>
      </c>
      <c r="D989" s="135" t="s">
        <v>9360</v>
      </c>
      <c r="E989" s="135" t="s">
        <v>9359</v>
      </c>
      <c r="F989" s="135" t="s">
        <v>37815</v>
      </c>
      <c r="G989" s="135" t="s">
        <v>35808</v>
      </c>
      <c r="H989" s="135" t="s">
        <v>4370</v>
      </c>
      <c r="I989" s="135" t="s">
        <v>36461</v>
      </c>
      <c r="J989" s="135" t="s">
        <v>35053</v>
      </c>
      <c r="K989" s="135" t="s">
        <v>35809</v>
      </c>
      <c r="L989" s="163"/>
      <c r="M989" s="163"/>
      <c r="N989" s="163"/>
      <c r="O989" s="135" t="s">
        <v>647</v>
      </c>
    </row>
    <row r="990" spans="1:15" hidden="1">
      <c r="A990" s="135">
        <v>1191</v>
      </c>
      <c r="B990" s="135" t="s">
        <v>37816</v>
      </c>
      <c r="C990" s="135" t="s">
        <v>36535</v>
      </c>
      <c r="D990" s="135" t="s">
        <v>9360</v>
      </c>
      <c r="E990" s="135" t="s">
        <v>9359</v>
      </c>
      <c r="F990" s="135" t="s">
        <v>37817</v>
      </c>
      <c r="G990" s="135" t="s">
        <v>35808</v>
      </c>
      <c r="H990" s="135" t="s">
        <v>4370</v>
      </c>
      <c r="I990" s="135" t="s">
        <v>36461</v>
      </c>
      <c r="J990" s="135" t="s">
        <v>35053</v>
      </c>
      <c r="K990" s="135" t="s">
        <v>35809</v>
      </c>
      <c r="L990" s="163"/>
      <c r="M990" s="163"/>
      <c r="N990" s="163"/>
      <c r="O990" s="135" t="s">
        <v>647</v>
      </c>
    </row>
    <row r="991" spans="1:15" hidden="1">
      <c r="A991" s="135">
        <v>1192</v>
      </c>
      <c r="B991" s="135" t="s">
        <v>37818</v>
      </c>
      <c r="C991" s="135" t="s">
        <v>36538</v>
      </c>
      <c r="D991" s="135" t="s">
        <v>9360</v>
      </c>
      <c r="E991" s="135" t="s">
        <v>9359</v>
      </c>
      <c r="F991" s="135" t="s">
        <v>37819</v>
      </c>
      <c r="G991" s="135" t="s">
        <v>35808</v>
      </c>
      <c r="H991" s="135" t="s">
        <v>4370</v>
      </c>
      <c r="I991" s="135"/>
      <c r="J991" s="135" t="s">
        <v>35053</v>
      </c>
      <c r="K991" s="135" t="s">
        <v>35809</v>
      </c>
      <c r="L991" s="163"/>
      <c r="M991" s="163"/>
      <c r="N991" s="163"/>
      <c r="O991" s="135" t="s">
        <v>647</v>
      </c>
    </row>
    <row r="992" spans="1:15">
      <c r="A992" s="135">
        <v>1194</v>
      </c>
      <c r="B992" s="135" t="s">
        <v>9362</v>
      </c>
      <c r="C992" s="135" t="s">
        <v>9361</v>
      </c>
      <c r="D992" s="135" t="s">
        <v>9360</v>
      </c>
      <c r="E992" s="135" t="s">
        <v>9359</v>
      </c>
      <c r="F992" s="135" t="s">
        <v>37820</v>
      </c>
      <c r="G992" s="135" t="s">
        <v>35819</v>
      </c>
      <c r="H992" s="135" t="s">
        <v>4370</v>
      </c>
      <c r="I992" s="135"/>
      <c r="J992" s="135" t="s">
        <v>35053</v>
      </c>
      <c r="K992" s="135" t="s">
        <v>35823</v>
      </c>
      <c r="L992" s="163" t="s">
        <v>35121</v>
      </c>
      <c r="M992" s="163" t="s">
        <v>35118</v>
      </c>
      <c r="N992" s="163" t="s">
        <v>35061</v>
      </c>
      <c r="O992" s="135" t="s">
        <v>647</v>
      </c>
    </row>
    <row r="993" spans="1:15">
      <c r="A993" s="135">
        <v>1195</v>
      </c>
      <c r="B993" s="135" t="s">
        <v>9378</v>
      </c>
      <c r="C993" s="135" t="s">
        <v>9377</v>
      </c>
      <c r="D993" s="135" t="s">
        <v>9360</v>
      </c>
      <c r="E993" s="135" t="s">
        <v>9359</v>
      </c>
      <c r="F993" s="135" t="s">
        <v>37821</v>
      </c>
      <c r="G993" s="135" t="s">
        <v>35819</v>
      </c>
      <c r="H993" s="135" t="s">
        <v>4370</v>
      </c>
      <c r="I993" s="135"/>
      <c r="J993" s="135" t="s">
        <v>35053</v>
      </c>
      <c r="K993" s="135" t="s">
        <v>35823</v>
      </c>
      <c r="L993" s="163" t="s">
        <v>35121</v>
      </c>
      <c r="M993" s="163" t="s">
        <v>35118</v>
      </c>
      <c r="N993" s="163" t="s">
        <v>37822</v>
      </c>
      <c r="O993" s="135" t="s">
        <v>647</v>
      </c>
    </row>
    <row r="994" spans="1:15">
      <c r="A994" s="135">
        <v>1196</v>
      </c>
      <c r="B994" s="135" t="s">
        <v>9405</v>
      </c>
      <c r="C994" s="135" t="s">
        <v>8910</v>
      </c>
      <c r="D994" s="135" t="s">
        <v>9360</v>
      </c>
      <c r="E994" s="135" t="s">
        <v>9359</v>
      </c>
      <c r="F994" s="135" t="s">
        <v>37823</v>
      </c>
      <c r="G994" s="135" t="s">
        <v>35819</v>
      </c>
      <c r="H994" s="135" t="s">
        <v>4370</v>
      </c>
      <c r="I994" s="135"/>
      <c r="J994" s="135" t="s">
        <v>35053</v>
      </c>
      <c r="K994" s="135" t="s">
        <v>35823</v>
      </c>
      <c r="L994" s="163" t="s">
        <v>35121</v>
      </c>
      <c r="M994" s="163" t="s">
        <v>35118</v>
      </c>
      <c r="N994" s="163" t="s">
        <v>37694</v>
      </c>
      <c r="O994" s="135" t="s">
        <v>647</v>
      </c>
    </row>
    <row r="995" spans="1:15" hidden="1">
      <c r="A995" s="135">
        <v>1197</v>
      </c>
      <c r="B995" s="135" t="s">
        <v>37824</v>
      </c>
      <c r="C995" s="135" t="s">
        <v>36724</v>
      </c>
      <c r="D995" s="135" t="s">
        <v>9360</v>
      </c>
      <c r="E995" s="135" t="s">
        <v>9359</v>
      </c>
      <c r="F995" s="135" t="s">
        <v>37825</v>
      </c>
      <c r="G995" s="135" t="s">
        <v>35808</v>
      </c>
      <c r="H995" s="135" t="s">
        <v>4370</v>
      </c>
      <c r="I995" s="135"/>
      <c r="J995" s="135" t="s">
        <v>35053</v>
      </c>
      <c r="K995" s="135" t="s">
        <v>35823</v>
      </c>
      <c r="L995" s="163" t="s">
        <v>35121</v>
      </c>
      <c r="M995" s="163" t="s">
        <v>35118</v>
      </c>
      <c r="N995" s="163" t="s">
        <v>35803</v>
      </c>
      <c r="O995" s="135" t="s">
        <v>647</v>
      </c>
    </row>
    <row r="996" spans="1:15">
      <c r="A996" s="135">
        <v>1198</v>
      </c>
      <c r="B996" s="135" t="s">
        <v>9434</v>
      </c>
      <c r="C996" s="135" t="s">
        <v>9433</v>
      </c>
      <c r="D996" s="135" t="s">
        <v>9360</v>
      </c>
      <c r="E996" s="135" t="s">
        <v>9359</v>
      </c>
      <c r="F996" s="135" t="s">
        <v>37826</v>
      </c>
      <c r="G996" s="135" t="s">
        <v>35819</v>
      </c>
      <c r="H996" s="135" t="s">
        <v>4370</v>
      </c>
      <c r="I996" s="135"/>
      <c r="J996" s="135" t="s">
        <v>35053</v>
      </c>
      <c r="K996" s="135" t="s">
        <v>35823</v>
      </c>
      <c r="L996" s="163" t="s">
        <v>35121</v>
      </c>
      <c r="M996" s="163" t="s">
        <v>35118</v>
      </c>
      <c r="N996" s="163" t="s">
        <v>36103</v>
      </c>
      <c r="O996" s="135" t="s">
        <v>647</v>
      </c>
    </row>
    <row r="997" spans="1:15">
      <c r="A997" s="135">
        <v>1199</v>
      </c>
      <c r="B997" s="135" t="s">
        <v>9456</v>
      </c>
      <c r="C997" s="135" t="s">
        <v>8933</v>
      </c>
      <c r="D997" s="135" t="s">
        <v>9360</v>
      </c>
      <c r="E997" s="135" t="s">
        <v>9359</v>
      </c>
      <c r="F997" s="135" t="s">
        <v>37827</v>
      </c>
      <c r="G997" s="135" t="s">
        <v>35819</v>
      </c>
      <c r="H997" s="135" t="s">
        <v>4370</v>
      </c>
      <c r="I997" s="135"/>
      <c r="J997" s="135" t="s">
        <v>35053</v>
      </c>
      <c r="K997" s="135" t="s">
        <v>35823</v>
      </c>
      <c r="L997" s="163" t="s">
        <v>35121</v>
      </c>
      <c r="M997" s="163" t="s">
        <v>35118</v>
      </c>
      <c r="N997" s="163" t="s">
        <v>37696</v>
      </c>
      <c r="O997" s="135" t="s">
        <v>647</v>
      </c>
    </row>
    <row r="998" spans="1:15">
      <c r="A998" s="135">
        <v>1200</v>
      </c>
      <c r="B998" s="135" t="s">
        <v>9477</v>
      </c>
      <c r="C998" s="135" t="s">
        <v>7250</v>
      </c>
      <c r="D998" s="135" t="s">
        <v>9360</v>
      </c>
      <c r="E998" s="135" t="s">
        <v>9359</v>
      </c>
      <c r="F998" s="135" t="s">
        <v>37828</v>
      </c>
      <c r="G998" s="135" t="s">
        <v>35819</v>
      </c>
      <c r="H998" s="135" t="s">
        <v>4370</v>
      </c>
      <c r="I998" s="135"/>
      <c r="J998" s="135" t="s">
        <v>35053</v>
      </c>
      <c r="K998" s="135" t="s">
        <v>35823</v>
      </c>
      <c r="L998" s="163" t="s">
        <v>35121</v>
      </c>
      <c r="M998" s="163" t="s">
        <v>35118</v>
      </c>
      <c r="N998" s="163" t="s">
        <v>37313</v>
      </c>
      <c r="O998" s="135" t="s">
        <v>647</v>
      </c>
    </row>
    <row r="999" spans="1:15">
      <c r="A999" s="135">
        <v>1201</v>
      </c>
      <c r="B999" s="135" t="s">
        <v>9498</v>
      </c>
      <c r="C999" s="135" t="s">
        <v>7279</v>
      </c>
      <c r="D999" s="135" t="s">
        <v>9360</v>
      </c>
      <c r="E999" s="135" t="s">
        <v>9359</v>
      </c>
      <c r="F999" s="135" t="s">
        <v>37829</v>
      </c>
      <c r="G999" s="135" t="s">
        <v>35819</v>
      </c>
      <c r="H999" s="135" t="s">
        <v>4370</v>
      </c>
      <c r="I999" s="135"/>
      <c r="J999" s="135" t="s">
        <v>35053</v>
      </c>
      <c r="K999" s="135" t="s">
        <v>35823</v>
      </c>
      <c r="L999" s="163" t="s">
        <v>35121</v>
      </c>
      <c r="M999" s="163" t="s">
        <v>35118</v>
      </c>
      <c r="N999" s="163" t="s">
        <v>37315</v>
      </c>
      <c r="O999" s="135" t="s">
        <v>647</v>
      </c>
    </row>
    <row r="1000" spans="1:15">
      <c r="A1000" s="135">
        <v>1202</v>
      </c>
      <c r="B1000" s="135" t="s">
        <v>9512</v>
      </c>
      <c r="C1000" s="135" t="s">
        <v>8962</v>
      </c>
      <c r="D1000" s="135" t="s">
        <v>9360</v>
      </c>
      <c r="E1000" s="135" t="s">
        <v>9359</v>
      </c>
      <c r="F1000" s="135" t="s">
        <v>37830</v>
      </c>
      <c r="G1000" s="135" t="s">
        <v>35819</v>
      </c>
      <c r="H1000" s="135" t="s">
        <v>4370</v>
      </c>
      <c r="I1000" s="135"/>
      <c r="J1000" s="135" t="s">
        <v>35053</v>
      </c>
      <c r="K1000" s="135" t="s">
        <v>35823</v>
      </c>
      <c r="L1000" s="163" t="s">
        <v>35121</v>
      </c>
      <c r="M1000" s="163" t="s">
        <v>35118</v>
      </c>
      <c r="N1000" s="163" t="s">
        <v>37698</v>
      </c>
      <c r="O1000" s="135" t="s">
        <v>647</v>
      </c>
    </row>
    <row r="1001" spans="1:15" hidden="1">
      <c r="A1001" s="135">
        <v>1203</v>
      </c>
      <c r="B1001" s="135" t="s">
        <v>37831</v>
      </c>
      <c r="C1001" s="135" t="s">
        <v>36555</v>
      </c>
      <c r="D1001" s="135" t="s">
        <v>9360</v>
      </c>
      <c r="E1001" s="135" t="s">
        <v>9359</v>
      </c>
      <c r="F1001" s="135" t="s">
        <v>37832</v>
      </c>
      <c r="G1001" s="135" t="s">
        <v>35808</v>
      </c>
      <c r="H1001" s="135" t="s">
        <v>4370</v>
      </c>
      <c r="I1001" s="135"/>
      <c r="J1001" s="135" t="s">
        <v>35053</v>
      </c>
      <c r="K1001" s="135" t="s">
        <v>35809</v>
      </c>
      <c r="L1001" s="163"/>
      <c r="M1001" s="163"/>
      <c r="N1001" s="163"/>
      <c r="O1001" s="135" t="s">
        <v>647</v>
      </c>
    </row>
    <row r="1002" spans="1:15" hidden="1">
      <c r="A1002" s="135">
        <v>1204</v>
      </c>
      <c r="B1002" s="135" t="s">
        <v>37833</v>
      </c>
      <c r="C1002" s="135" t="s">
        <v>36558</v>
      </c>
      <c r="D1002" s="135" t="s">
        <v>9360</v>
      </c>
      <c r="E1002" s="135" t="s">
        <v>9359</v>
      </c>
      <c r="F1002" s="135" t="s">
        <v>37834</v>
      </c>
      <c r="G1002" s="135" t="s">
        <v>35808</v>
      </c>
      <c r="H1002" s="135" t="s">
        <v>4370</v>
      </c>
      <c r="I1002" s="135" t="s">
        <v>36461</v>
      </c>
      <c r="J1002" s="135" t="s">
        <v>35053</v>
      </c>
      <c r="K1002" s="135" t="s">
        <v>35809</v>
      </c>
      <c r="L1002" s="163"/>
      <c r="M1002" s="163"/>
      <c r="N1002" s="163"/>
      <c r="O1002" s="135" t="s">
        <v>647</v>
      </c>
    </row>
    <row r="1003" spans="1:15" hidden="1">
      <c r="A1003" s="135">
        <v>1205</v>
      </c>
      <c r="B1003" s="135" t="s">
        <v>37835</v>
      </c>
      <c r="C1003" s="135" t="s">
        <v>34577</v>
      </c>
      <c r="D1003" s="135" t="s">
        <v>9534</v>
      </c>
      <c r="E1003" s="135" t="s">
        <v>9533</v>
      </c>
      <c r="F1003" s="135" t="s">
        <v>37836</v>
      </c>
      <c r="G1003" s="135" t="s">
        <v>35808</v>
      </c>
      <c r="H1003" s="135" t="s">
        <v>4370</v>
      </c>
      <c r="I1003" s="135" t="s">
        <v>36461</v>
      </c>
      <c r="J1003" s="135" t="s">
        <v>35053</v>
      </c>
      <c r="K1003" s="135" t="s">
        <v>35809</v>
      </c>
      <c r="L1003" s="163"/>
      <c r="M1003" s="163"/>
      <c r="N1003" s="163"/>
      <c r="O1003" s="135" t="s">
        <v>647</v>
      </c>
    </row>
    <row r="1004" spans="1:15" hidden="1">
      <c r="A1004" s="135">
        <v>1206</v>
      </c>
      <c r="B1004" s="135" t="s">
        <v>37837</v>
      </c>
      <c r="C1004" s="135" t="s">
        <v>36529</v>
      </c>
      <c r="D1004" s="135" t="s">
        <v>9534</v>
      </c>
      <c r="E1004" s="135" t="s">
        <v>9533</v>
      </c>
      <c r="F1004" s="135" t="s">
        <v>37838</v>
      </c>
      <c r="G1004" s="135" t="s">
        <v>35808</v>
      </c>
      <c r="H1004" s="135" t="s">
        <v>4370</v>
      </c>
      <c r="I1004" s="135" t="s">
        <v>36461</v>
      </c>
      <c r="J1004" s="135" t="s">
        <v>35053</v>
      </c>
      <c r="K1004" s="135" t="s">
        <v>35809</v>
      </c>
      <c r="L1004" s="163"/>
      <c r="M1004" s="163"/>
      <c r="N1004" s="163"/>
      <c r="O1004" s="135" t="s">
        <v>647</v>
      </c>
    </row>
    <row r="1005" spans="1:15" hidden="1">
      <c r="A1005" s="135">
        <v>1207</v>
      </c>
      <c r="B1005" s="135" t="s">
        <v>37839</v>
      </c>
      <c r="C1005" s="135" t="s">
        <v>36532</v>
      </c>
      <c r="D1005" s="135" t="s">
        <v>9534</v>
      </c>
      <c r="E1005" s="135" t="s">
        <v>9533</v>
      </c>
      <c r="F1005" s="135" t="s">
        <v>37840</v>
      </c>
      <c r="G1005" s="135" t="s">
        <v>35808</v>
      </c>
      <c r="H1005" s="135" t="s">
        <v>4370</v>
      </c>
      <c r="I1005" s="135" t="s">
        <v>36461</v>
      </c>
      <c r="J1005" s="135" t="s">
        <v>35053</v>
      </c>
      <c r="K1005" s="135" t="s">
        <v>35809</v>
      </c>
      <c r="L1005" s="163"/>
      <c r="M1005" s="163"/>
      <c r="N1005" s="163"/>
      <c r="O1005" s="135" t="s">
        <v>647</v>
      </c>
    </row>
    <row r="1006" spans="1:15" hidden="1">
      <c r="A1006" s="135">
        <v>1208</v>
      </c>
      <c r="B1006" s="135" t="s">
        <v>37841</v>
      </c>
      <c r="C1006" s="135" t="s">
        <v>36535</v>
      </c>
      <c r="D1006" s="135" t="s">
        <v>9534</v>
      </c>
      <c r="E1006" s="135" t="s">
        <v>9533</v>
      </c>
      <c r="F1006" s="135" t="s">
        <v>37842</v>
      </c>
      <c r="G1006" s="135" t="s">
        <v>35808</v>
      </c>
      <c r="H1006" s="135" t="s">
        <v>4370</v>
      </c>
      <c r="I1006" s="135" t="s">
        <v>36461</v>
      </c>
      <c r="J1006" s="135" t="s">
        <v>35053</v>
      </c>
      <c r="K1006" s="135" t="s">
        <v>35809</v>
      </c>
      <c r="L1006" s="163"/>
      <c r="M1006" s="163"/>
      <c r="N1006" s="163"/>
      <c r="O1006" s="135" t="s">
        <v>647</v>
      </c>
    </row>
    <row r="1007" spans="1:15" hidden="1">
      <c r="A1007" s="135">
        <v>1209</v>
      </c>
      <c r="B1007" s="135" t="s">
        <v>37843</v>
      </c>
      <c r="C1007" s="135" t="s">
        <v>36538</v>
      </c>
      <c r="D1007" s="135" t="s">
        <v>9534</v>
      </c>
      <c r="E1007" s="135" t="s">
        <v>9533</v>
      </c>
      <c r="F1007" s="135" t="s">
        <v>37844</v>
      </c>
      <c r="G1007" s="135" t="s">
        <v>35808</v>
      </c>
      <c r="H1007" s="135" t="s">
        <v>4370</v>
      </c>
      <c r="I1007" s="135"/>
      <c r="J1007" s="135" t="s">
        <v>35053</v>
      </c>
      <c r="K1007" s="135" t="s">
        <v>35809</v>
      </c>
      <c r="L1007" s="163"/>
      <c r="M1007" s="163"/>
      <c r="N1007" s="163"/>
      <c r="O1007" s="135" t="s">
        <v>647</v>
      </c>
    </row>
    <row r="1008" spans="1:15">
      <c r="A1008" s="135">
        <v>1211</v>
      </c>
      <c r="B1008" s="135" t="s">
        <v>9535</v>
      </c>
      <c r="C1008" s="135" t="s">
        <v>8910</v>
      </c>
      <c r="D1008" s="135" t="s">
        <v>9534</v>
      </c>
      <c r="E1008" s="135" t="s">
        <v>9533</v>
      </c>
      <c r="F1008" s="135" t="s">
        <v>37845</v>
      </c>
      <c r="G1008" s="135" t="s">
        <v>35819</v>
      </c>
      <c r="H1008" s="135" t="s">
        <v>4370</v>
      </c>
      <c r="I1008" s="135"/>
      <c r="J1008" s="135" t="s">
        <v>35053</v>
      </c>
      <c r="K1008" s="135" t="s">
        <v>35823</v>
      </c>
      <c r="L1008" s="163" t="s">
        <v>35121</v>
      </c>
      <c r="M1008" s="163" t="s">
        <v>35118</v>
      </c>
      <c r="N1008" s="163" t="s">
        <v>37694</v>
      </c>
      <c r="O1008" s="135" t="s">
        <v>647</v>
      </c>
    </row>
    <row r="1009" spans="1:15" hidden="1">
      <c r="A1009" s="135">
        <v>1212</v>
      </c>
      <c r="B1009" s="135" t="s">
        <v>37846</v>
      </c>
      <c r="C1009" s="135" t="s">
        <v>36724</v>
      </c>
      <c r="D1009" s="135" t="s">
        <v>9534</v>
      </c>
      <c r="E1009" s="135" t="s">
        <v>9533</v>
      </c>
      <c r="F1009" s="135" t="s">
        <v>37847</v>
      </c>
      <c r="G1009" s="135" t="s">
        <v>35808</v>
      </c>
      <c r="H1009" s="135" t="s">
        <v>4370</v>
      </c>
      <c r="I1009" s="135"/>
      <c r="J1009" s="135" t="s">
        <v>35053</v>
      </c>
      <c r="K1009" s="135" t="s">
        <v>35823</v>
      </c>
      <c r="L1009" s="163" t="s">
        <v>35121</v>
      </c>
      <c r="M1009" s="163" t="s">
        <v>35118</v>
      </c>
      <c r="N1009" s="163" t="s">
        <v>35803</v>
      </c>
      <c r="O1009" s="135" t="s">
        <v>647</v>
      </c>
    </row>
    <row r="1010" spans="1:15">
      <c r="A1010" s="135">
        <v>1213</v>
      </c>
      <c r="B1010" s="135" t="s">
        <v>9561</v>
      </c>
      <c r="C1010" s="135" t="s">
        <v>8933</v>
      </c>
      <c r="D1010" s="135" t="s">
        <v>9534</v>
      </c>
      <c r="E1010" s="135" t="s">
        <v>9533</v>
      </c>
      <c r="F1010" s="135" t="s">
        <v>37848</v>
      </c>
      <c r="G1010" s="135" t="s">
        <v>35819</v>
      </c>
      <c r="H1010" s="135" t="s">
        <v>4370</v>
      </c>
      <c r="I1010" s="135"/>
      <c r="J1010" s="135" t="s">
        <v>35053</v>
      </c>
      <c r="K1010" s="135" t="s">
        <v>35823</v>
      </c>
      <c r="L1010" s="163" t="s">
        <v>35121</v>
      </c>
      <c r="M1010" s="163" t="s">
        <v>35118</v>
      </c>
      <c r="N1010" s="163" t="s">
        <v>37696</v>
      </c>
      <c r="O1010" s="135" t="s">
        <v>647</v>
      </c>
    </row>
    <row r="1011" spans="1:15">
      <c r="A1011" s="135">
        <v>1214</v>
      </c>
      <c r="B1011" s="135" t="s">
        <v>9580</v>
      </c>
      <c r="C1011" s="135" t="s">
        <v>8962</v>
      </c>
      <c r="D1011" s="135" t="s">
        <v>9534</v>
      </c>
      <c r="E1011" s="135" t="s">
        <v>9533</v>
      </c>
      <c r="F1011" s="135" t="s">
        <v>37849</v>
      </c>
      <c r="G1011" s="135" t="s">
        <v>35819</v>
      </c>
      <c r="H1011" s="135" t="s">
        <v>4370</v>
      </c>
      <c r="I1011" s="135"/>
      <c r="J1011" s="135" t="s">
        <v>35053</v>
      </c>
      <c r="K1011" s="135" t="s">
        <v>35823</v>
      </c>
      <c r="L1011" s="163" t="s">
        <v>35121</v>
      </c>
      <c r="M1011" s="163" t="s">
        <v>35118</v>
      </c>
      <c r="N1011" s="163" t="s">
        <v>37698</v>
      </c>
      <c r="O1011" s="135" t="s">
        <v>647</v>
      </c>
    </row>
    <row r="1012" spans="1:15" hidden="1">
      <c r="A1012" s="135">
        <v>1215</v>
      </c>
      <c r="B1012" s="135" t="s">
        <v>37850</v>
      </c>
      <c r="C1012" s="135" t="s">
        <v>36555</v>
      </c>
      <c r="D1012" s="135" t="s">
        <v>9534</v>
      </c>
      <c r="E1012" s="135" t="s">
        <v>9533</v>
      </c>
      <c r="F1012" s="135" t="s">
        <v>37851</v>
      </c>
      <c r="G1012" s="135" t="s">
        <v>35808</v>
      </c>
      <c r="H1012" s="135" t="s">
        <v>4370</v>
      </c>
      <c r="I1012" s="135"/>
      <c r="J1012" s="135" t="s">
        <v>35053</v>
      </c>
      <c r="K1012" s="135" t="s">
        <v>35809</v>
      </c>
      <c r="L1012" s="163"/>
      <c r="M1012" s="163"/>
      <c r="N1012" s="163"/>
      <c r="O1012" s="135" t="s">
        <v>647</v>
      </c>
    </row>
    <row r="1013" spans="1:15" hidden="1">
      <c r="A1013" s="135">
        <v>1216</v>
      </c>
      <c r="B1013" s="135" t="s">
        <v>37852</v>
      </c>
      <c r="C1013" s="135" t="s">
        <v>36558</v>
      </c>
      <c r="D1013" s="135" t="s">
        <v>9534</v>
      </c>
      <c r="E1013" s="135" t="s">
        <v>9533</v>
      </c>
      <c r="F1013" s="135" t="s">
        <v>37853</v>
      </c>
      <c r="G1013" s="135" t="s">
        <v>35808</v>
      </c>
      <c r="H1013" s="135" t="s">
        <v>4370</v>
      </c>
      <c r="I1013" s="135" t="s">
        <v>36461</v>
      </c>
      <c r="J1013" s="135" t="s">
        <v>35053</v>
      </c>
      <c r="K1013" s="135" t="s">
        <v>35809</v>
      </c>
      <c r="L1013" s="163"/>
      <c r="M1013" s="163"/>
      <c r="N1013" s="163"/>
      <c r="O1013" s="135" t="s">
        <v>647</v>
      </c>
    </row>
    <row r="1014" spans="1:15" hidden="1">
      <c r="A1014" s="135">
        <v>1217</v>
      </c>
      <c r="B1014" s="135" t="s">
        <v>37854</v>
      </c>
      <c r="C1014" s="135" t="s">
        <v>34577</v>
      </c>
      <c r="D1014" s="135" t="s">
        <v>9600</v>
      </c>
      <c r="E1014" s="135" t="s">
        <v>9599</v>
      </c>
      <c r="F1014" s="135" t="s">
        <v>37855</v>
      </c>
      <c r="G1014" s="135" t="s">
        <v>35808</v>
      </c>
      <c r="H1014" s="135" t="s">
        <v>4370</v>
      </c>
      <c r="I1014" s="135" t="s">
        <v>36461</v>
      </c>
      <c r="J1014" s="135" t="s">
        <v>35053</v>
      </c>
      <c r="K1014" s="135" t="s">
        <v>35809</v>
      </c>
      <c r="L1014" s="163"/>
      <c r="M1014" s="163"/>
      <c r="N1014" s="163"/>
      <c r="O1014" s="135" t="s">
        <v>647</v>
      </c>
    </row>
    <row r="1015" spans="1:15" hidden="1">
      <c r="A1015" s="135">
        <v>1218</v>
      </c>
      <c r="B1015" s="135" t="s">
        <v>37856</v>
      </c>
      <c r="C1015" s="135" t="s">
        <v>36529</v>
      </c>
      <c r="D1015" s="135" t="s">
        <v>9600</v>
      </c>
      <c r="E1015" s="135" t="s">
        <v>9599</v>
      </c>
      <c r="F1015" s="135" t="s">
        <v>37857</v>
      </c>
      <c r="G1015" s="135" t="s">
        <v>35808</v>
      </c>
      <c r="H1015" s="135" t="s">
        <v>4370</v>
      </c>
      <c r="I1015" s="135" t="s">
        <v>36461</v>
      </c>
      <c r="J1015" s="135" t="s">
        <v>35053</v>
      </c>
      <c r="K1015" s="135" t="s">
        <v>35809</v>
      </c>
      <c r="L1015" s="163"/>
      <c r="M1015" s="163"/>
      <c r="N1015" s="163"/>
      <c r="O1015" s="135" t="s">
        <v>647</v>
      </c>
    </row>
    <row r="1016" spans="1:15" hidden="1">
      <c r="A1016" s="135">
        <v>1219</v>
      </c>
      <c r="B1016" s="135" t="s">
        <v>37858</v>
      </c>
      <c r="C1016" s="135" t="s">
        <v>36532</v>
      </c>
      <c r="D1016" s="135" t="s">
        <v>9600</v>
      </c>
      <c r="E1016" s="135" t="s">
        <v>9599</v>
      </c>
      <c r="F1016" s="135" t="s">
        <v>37859</v>
      </c>
      <c r="G1016" s="135" t="s">
        <v>35808</v>
      </c>
      <c r="H1016" s="135" t="s">
        <v>4370</v>
      </c>
      <c r="I1016" s="135" t="s">
        <v>36461</v>
      </c>
      <c r="J1016" s="135" t="s">
        <v>35053</v>
      </c>
      <c r="K1016" s="135" t="s">
        <v>35809</v>
      </c>
      <c r="L1016" s="163"/>
      <c r="M1016" s="163"/>
      <c r="N1016" s="163"/>
      <c r="O1016" s="135" t="s">
        <v>647</v>
      </c>
    </row>
    <row r="1017" spans="1:15" hidden="1">
      <c r="A1017" s="135">
        <v>1220</v>
      </c>
      <c r="B1017" s="135" t="s">
        <v>37860</v>
      </c>
      <c r="C1017" s="135" t="s">
        <v>36535</v>
      </c>
      <c r="D1017" s="135" t="s">
        <v>9600</v>
      </c>
      <c r="E1017" s="135" t="s">
        <v>9599</v>
      </c>
      <c r="F1017" s="135" t="s">
        <v>37861</v>
      </c>
      <c r="G1017" s="135" t="s">
        <v>35808</v>
      </c>
      <c r="H1017" s="135" t="s">
        <v>4370</v>
      </c>
      <c r="I1017" s="135" t="s">
        <v>36461</v>
      </c>
      <c r="J1017" s="135" t="s">
        <v>35053</v>
      </c>
      <c r="K1017" s="135" t="s">
        <v>35809</v>
      </c>
      <c r="L1017" s="163"/>
      <c r="M1017" s="163"/>
      <c r="N1017" s="163"/>
      <c r="O1017" s="135" t="s">
        <v>647</v>
      </c>
    </row>
    <row r="1018" spans="1:15" hidden="1">
      <c r="A1018" s="135">
        <v>1221</v>
      </c>
      <c r="B1018" s="135" t="s">
        <v>37862</v>
      </c>
      <c r="C1018" s="135" t="s">
        <v>36538</v>
      </c>
      <c r="D1018" s="135" t="s">
        <v>9600</v>
      </c>
      <c r="E1018" s="135" t="s">
        <v>9599</v>
      </c>
      <c r="F1018" s="135" t="s">
        <v>37863</v>
      </c>
      <c r="G1018" s="135" t="s">
        <v>35808</v>
      </c>
      <c r="H1018" s="135" t="s">
        <v>4370</v>
      </c>
      <c r="I1018" s="135"/>
      <c r="J1018" s="135" t="s">
        <v>35053</v>
      </c>
      <c r="K1018" s="135" t="s">
        <v>35809</v>
      </c>
      <c r="L1018" s="163"/>
      <c r="M1018" s="163"/>
      <c r="N1018" s="163"/>
      <c r="O1018" s="135" t="s">
        <v>647</v>
      </c>
    </row>
    <row r="1019" spans="1:15">
      <c r="A1019" s="135">
        <v>1223</v>
      </c>
      <c r="B1019" s="135" t="s">
        <v>9602</v>
      </c>
      <c r="C1019" s="135" t="s">
        <v>9601</v>
      </c>
      <c r="D1019" s="135" t="s">
        <v>9600</v>
      </c>
      <c r="E1019" s="135" t="s">
        <v>9599</v>
      </c>
      <c r="F1019" s="135" t="s">
        <v>37864</v>
      </c>
      <c r="G1019" s="135" t="s">
        <v>35819</v>
      </c>
      <c r="H1019" s="135" t="s">
        <v>4370</v>
      </c>
      <c r="I1019" s="135"/>
      <c r="J1019" s="135" t="s">
        <v>35053</v>
      </c>
      <c r="K1019" s="135" t="s">
        <v>35823</v>
      </c>
      <c r="L1019" s="163" t="s">
        <v>35121</v>
      </c>
      <c r="M1019" s="163" t="s">
        <v>35118</v>
      </c>
      <c r="N1019" s="163" t="s">
        <v>35824</v>
      </c>
      <c r="O1019" s="135" t="s">
        <v>647</v>
      </c>
    </row>
    <row r="1020" spans="1:15" hidden="1">
      <c r="A1020" s="135">
        <v>1224</v>
      </c>
      <c r="B1020" s="135" t="s">
        <v>37865</v>
      </c>
      <c r="C1020" s="135" t="s">
        <v>3043</v>
      </c>
      <c r="D1020" s="135" t="s">
        <v>9600</v>
      </c>
      <c r="E1020" s="135" t="s">
        <v>9599</v>
      </c>
      <c r="F1020" s="135" t="s">
        <v>37866</v>
      </c>
      <c r="G1020" s="135" t="s">
        <v>35808</v>
      </c>
      <c r="H1020" s="135" t="s">
        <v>4370</v>
      </c>
      <c r="I1020" s="135" t="s">
        <v>36461</v>
      </c>
      <c r="J1020" s="135" t="s">
        <v>35053</v>
      </c>
      <c r="K1020" s="135" t="s">
        <v>35809</v>
      </c>
      <c r="L1020" s="163"/>
      <c r="M1020" s="163"/>
      <c r="N1020" s="163"/>
      <c r="O1020" s="135" t="s">
        <v>647</v>
      </c>
    </row>
    <row r="1021" spans="1:15" hidden="1">
      <c r="A1021" s="135">
        <v>1225</v>
      </c>
      <c r="B1021" s="135" t="s">
        <v>37867</v>
      </c>
      <c r="C1021" s="135" t="s">
        <v>36689</v>
      </c>
      <c r="D1021" s="135" t="s">
        <v>9600</v>
      </c>
      <c r="E1021" s="135" t="s">
        <v>9599</v>
      </c>
      <c r="F1021" s="135" t="s">
        <v>37868</v>
      </c>
      <c r="G1021" s="135" t="s">
        <v>35808</v>
      </c>
      <c r="H1021" s="135" t="s">
        <v>4370</v>
      </c>
      <c r="I1021" s="135"/>
      <c r="J1021" s="135" t="s">
        <v>35053</v>
      </c>
      <c r="K1021" s="135" t="s">
        <v>35809</v>
      </c>
      <c r="L1021" s="163"/>
      <c r="M1021" s="163"/>
      <c r="N1021" s="163"/>
      <c r="O1021" s="135" t="s">
        <v>647</v>
      </c>
    </row>
    <row r="1022" spans="1:15" hidden="1">
      <c r="A1022" s="135">
        <v>1226</v>
      </c>
      <c r="B1022" s="135" t="s">
        <v>37869</v>
      </c>
      <c r="C1022" s="135" t="s">
        <v>36694</v>
      </c>
      <c r="D1022" s="135" t="s">
        <v>9600</v>
      </c>
      <c r="E1022" s="135" t="s">
        <v>9599</v>
      </c>
      <c r="F1022" s="135" t="s">
        <v>37870</v>
      </c>
      <c r="G1022" s="135" t="s">
        <v>35808</v>
      </c>
      <c r="H1022" s="135" t="s">
        <v>4370</v>
      </c>
      <c r="I1022" s="135"/>
      <c r="J1022" s="135" t="s">
        <v>35053</v>
      </c>
      <c r="K1022" s="135" t="s">
        <v>35823</v>
      </c>
      <c r="L1022" s="163" t="s">
        <v>35121</v>
      </c>
      <c r="M1022" s="163" t="s">
        <v>35118</v>
      </c>
      <c r="N1022" s="163" t="s">
        <v>36696</v>
      </c>
      <c r="O1022" s="135" t="s">
        <v>647</v>
      </c>
    </row>
    <row r="1023" spans="1:15">
      <c r="A1023" s="135">
        <v>1228</v>
      </c>
      <c r="B1023" s="135" t="s">
        <v>9645</v>
      </c>
      <c r="C1023" s="135" t="s">
        <v>9644</v>
      </c>
      <c r="D1023" s="135" t="s">
        <v>9600</v>
      </c>
      <c r="E1023" s="135" t="s">
        <v>9599</v>
      </c>
      <c r="F1023" s="135" t="s">
        <v>37871</v>
      </c>
      <c r="G1023" s="135" t="s">
        <v>35819</v>
      </c>
      <c r="H1023" s="135" t="s">
        <v>4370</v>
      </c>
      <c r="I1023" s="135"/>
      <c r="J1023" s="135" t="s">
        <v>35053</v>
      </c>
      <c r="K1023" s="135" t="s">
        <v>35823</v>
      </c>
      <c r="L1023" s="163" t="s">
        <v>35121</v>
      </c>
      <c r="M1023" s="163" t="s">
        <v>35118</v>
      </c>
      <c r="N1023" s="163" t="s">
        <v>37872</v>
      </c>
      <c r="O1023" s="135" t="s">
        <v>647</v>
      </c>
    </row>
    <row r="1024" spans="1:15" hidden="1">
      <c r="A1024" s="135">
        <v>1229</v>
      </c>
      <c r="B1024" s="135" t="s">
        <v>37873</v>
      </c>
      <c r="C1024" s="135" t="s">
        <v>3199</v>
      </c>
      <c r="D1024" s="135" t="s">
        <v>9600</v>
      </c>
      <c r="E1024" s="135" t="s">
        <v>9599</v>
      </c>
      <c r="F1024" s="135" t="s">
        <v>37874</v>
      </c>
      <c r="G1024" s="135" t="s">
        <v>35808</v>
      </c>
      <c r="H1024" s="135" t="s">
        <v>4370</v>
      </c>
      <c r="I1024" s="135" t="s">
        <v>36461</v>
      </c>
      <c r="J1024" s="135" t="s">
        <v>35053</v>
      </c>
      <c r="K1024" s="135" t="s">
        <v>35809</v>
      </c>
      <c r="L1024" s="163"/>
      <c r="M1024" s="163"/>
      <c r="N1024" s="163"/>
      <c r="O1024" s="135" t="s">
        <v>647</v>
      </c>
    </row>
    <row r="1025" spans="1:15">
      <c r="A1025" s="135">
        <v>1230</v>
      </c>
      <c r="B1025" s="135" t="s">
        <v>9681</v>
      </c>
      <c r="C1025" s="135" t="s">
        <v>9680</v>
      </c>
      <c r="D1025" s="135" t="s">
        <v>9600</v>
      </c>
      <c r="E1025" s="135" t="s">
        <v>9599</v>
      </c>
      <c r="F1025" s="135" t="s">
        <v>37875</v>
      </c>
      <c r="G1025" s="135" t="s">
        <v>35819</v>
      </c>
      <c r="H1025" s="135" t="s">
        <v>4370</v>
      </c>
      <c r="I1025" s="135"/>
      <c r="J1025" s="135" t="s">
        <v>35053</v>
      </c>
      <c r="K1025" s="135" t="s">
        <v>35823</v>
      </c>
      <c r="L1025" s="163" t="s">
        <v>35121</v>
      </c>
      <c r="M1025" s="163" t="s">
        <v>35118</v>
      </c>
      <c r="N1025" s="163" t="s">
        <v>37876</v>
      </c>
      <c r="O1025" s="135" t="s">
        <v>647</v>
      </c>
    </row>
    <row r="1026" spans="1:15" hidden="1">
      <c r="A1026" s="135">
        <v>1231</v>
      </c>
      <c r="B1026" s="135" t="s">
        <v>37877</v>
      </c>
      <c r="C1026" s="135" t="s">
        <v>36555</v>
      </c>
      <c r="D1026" s="135" t="s">
        <v>9600</v>
      </c>
      <c r="E1026" s="135" t="s">
        <v>9599</v>
      </c>
      <c r="F1026" s="135" t="s">
        <v>37878</v>
      </c>
      <c r="G1026" s="135" t="s">
        <v>35808</v>
      </c>
      <c r="H1026" s="135" t="s">
        <v>4370</v>
      </c>
      <c r="I1026" s="135"/>
      <c r="J1026" s="135" t="s">
        <v>35053</v>
      </c>
      <c r="K1026" s="135" t="s">
        <v>35809</v>
      </c>
      <c r="L1026" s="163"/>
      <c r="M1026" s="163"/>
      <c r="N1026" s="163"/>
      <c r="O1026" s="135" t="s">
        <v>647</v>
      </c>
    </row>
    <row r="1027" spans="1:15" hidden="1">
      <c r="A1027" s="135">
        <v>1232</v>
      </c>
      <c r="B1027" s="135" t="s">
        <v>37879</v>
      </c>
      <c r="C1027" s="135" t="s">
        <v>36558</v>
      </c>
      <c r="D1027" s="135" t="s">
        <v>9600</v>
      </c>
      <c r="E1027" s="135" t="s">
        <v>9599</v>
      </c>
      <c r="F1027" s="135" t="s">
        <v>37880</v>
      </c>
      <c r="G1027" s="135" t="s">
        <v>35808</v>
      </c>
      <c r="H1027" s="135" t="s">
        <v>4370</v>
      </c>
      <c r="I1027" s="135" t="s">
        <v>36461</v>
      </c>
      <c r="J1027" s="135" t="s">
        <v>35053</v>
      </c>
      <c r="K1027" s="135" t="s">
        <v>35809</v>
      </c>
      <c r="L1027" s="163"/>
      <c r="M1027" s="163"/>
      <c r="N1027" s="163"/>
      <c r="O1027" s="135" t="s">
        <v>647</v>
      </c>
    </row>
    <row r="1028" spans="1:15" hidden="1">
      <c r="A1028" s="135">
        <v>1233</v>
      </c>
      <c r="B1028" s="135" t="s">
        <v>37881</v>
      </c>
      <c r="C1028" s="135" t="s">
        <v>34577</v>
      </c>
      <c r="D1028" s="135" t="s">
        <v>9703</v>
      </c>
      <c r="E1028" s="135" t="s">
        <v>9702</v>
      </c>
      <c r="F1028" s="135" t="s">
        <v>37882</v>
      </c>
      <c r="G1028" s="135" t="s">
        <v>35808</v>
      </c>
      <c r="H1028" s="135" t="s">
        <v>4370</v>
      </c>
      <c r="I1028" s="135" t="s">
        <v>36461</v>
      </c>
      <c r="J1028" s="135" t="s">
        <v>35053</v>
      </c>
      <c r="K1028" s="135" t="s">
        <v>35809</v>
      </c>
      <c r="L1028" s="163"/>
      <c r="M1028" s="163"/>
      <c r="N1028" s="163"/>
      <c r="O1028" s="135" t="s">
        <v>647</v>
      </c>
    </row>
    <row r="1029" spans="1:15" hidden="1">
      <c r="A1029" s="135">
        <v>1234</v>
      </c>
      <c r="B1029" s="135" t="s">
        <v>37883</v>
      </c>
      <c r="C1029" s="135" t="s">
        <v>36529</v>
      </c>
      <c r="D1029" s="135" t="s">
        <v>9703</v>
      </c>
      <c r="E1029" s="135" t="s">
        <v>9702</v>
      </c>
      <c r="F1029" s="135" t="s">
        <v>37884</v>
      </c>
      <c r="G1029" s="135" t="s">
        <v>35808</v>
      </c>
      <c r="H1029" s="135" t="s">
        <v>4370</v>
      </c>
      <c r="I1029" s="135" t="s">
        <v>36461</v>
      </c>
      <c r="J1029" s="135" t="s">
        <v>35053</v>
      </c>
      <c r="K1029" s="135" t="s">
        <v>35809</v>
      </c>
      <c r="L1029" s="163"/>
      <c r="M1029" s="163"/>
      <c r="N1029" s="163"/>
      <c r="O1029" s="135" t="s">
        <v>647</v>
      </c>
    </row>
    <row r="1030" spans="1:15" hidden="1">
      <c r="A1030" s="135">
        <v>1235</v>
      </c>
      <c r="B1030" s="135" t="s">
        <v>37885</v>
      </c>
      <c r="C1030" s="135" t="s">
        <v>36532</v>
      </c>
      <c r="D1030" s="135" t="s">
        <v>9703</v>
      </c>
      <c r="E1030" s="135" t="s">
        <v>9702</v>
      </c>
      <c r="F1030" s="135" t="s">
        <v>37886</v>
      </c>
      <c r="G1030" s="135" t="s">
        <v>35808</v>
      </c>
      <c r="H1030" s="135" t="s">
        <v>4370</v>
      </c>
      <c r="I1030" s="135" t="s">
        <v>36461</v>
      </c>
      <c r="J1030" s="135" t="s">
        <v>35053</v>
      </c>
      <c r="K1030" s="135" t="s">
        <v>35809</v>
      </c>
      <c r="L1030" s="163"/>
      <c r="M1030" s="163"/>
      <c r="N1030" s="163"/>
      <c r="O1030" s="135" t="s">
        <v>647</v>
      </c>
    </row>
    <row r="1031" spans="1:15" hidden="1">
      <c r="A1031" s="135">
        <v>1236</v>
      </c>
      <c r="B1031" s="135" t="s">
        <v>37887</v>
      </c>
      <c r="C1031" s="135" t="s">
        <v>36535</v>
      </c>
      <c r="D1031" s="135" t="s">
        <v>9703</v>
      </c>
      <c r="E1031" s="135" t="s">
        <v>9702</v>
      </c>
      <c r="F1031" s="135" t="s">
        <v>37888</v>
      </c>
      <c r="G1031" s="135" t="s">
        <v>35808</v>
      </c>
      <c r="H1031" s="135" t="s">
        <v>4370</v>
      </c>
      <c r="I1031" s="135" t="s">
        <v>36461</v>
      </c>
      <c r="J1031" s="135" t="s">
        <v>35053</v>
      </c>
      <c r="K1031" s="135" t="s">
        <v>35809</v>
      </c>
      <c r="L1031" s="163"/>
      <c r="M1031" s="163"/>
      <c r="N1031" s="163"/>
      <c r="O1031" s="135" t="s">
        <v>647</v>
      </c>
    </row>
    <row r="1032" spans="1:15" hidden="1">
      <c r="A1032" s="135">
        <v>1237</v>
      </c>
      <c r="B1032" s="135" t="s">
        <v>37889</v>
      </c>
      <c r="C1032" s="135" t="s">
        <v>36538</v>
      </c>
      <c r="D1032" s="135" t="s">
        <v>9703</v>
      </c>
      <c r="E1032" s="135" t="s">
        <v>9702</v>
      </c>
      <c r="F1032" s="135" t="s">
        <v>37890</v>
      </c>
      <c r="G1032" s="135" t="s">
        <v>35808</v>
      </c>
      <c r="H1032" s="135" t="s">
        <v>4370</v>
      </c>
      <c r="I1032" s="135"/>
      <c r="J1032" s="135" t="s">
        <v>35053</v>
      </c>
      <c r="K1032" s="135" t="s">
        <v>35809</v>
      </c>
      <c r="L1032" s="163"/>
      <c r="M1032" s="163"/>
      <c r="N1032" s="163"/>
      <c r="O1032" s="135" t="s">
        <v>647</v>
      </c>
    </row>
    <row r="1033" spans="1:15">
      <c r="A1033" s="135">
        <v>1239</v>
      </c>
      <c r="B1033" s="135" t="s">
        <v>9705</v>
      </c>
      <c r="C1033" s="135" t="s">
        <v>9704</v>
      </c>
      <c r="D1033" s="135" t="s">
        <v>9703</v>
      </c>
      <c r="E1033" s="135" t="s">
        <v>9702</v>
      </c>
      <c r="F1033" s="135" t="s">
        <v>37891</v>
      </c>
      <c r="G1033" s="135" t="s">
        <v>35819</v>
      </c>
      <c r="H1033" s="135" t="s">
        <v>4370</v>
      </c>
      <c r="I1033" s="135"/>
      <c r="J1033" s="135" t="s">
        <v>35053</v>
      </c>
      <c r="K1033" s="135" t="s">
        <v>35823</v>
      </c>
      <c r="L1033" s="163" t="s">
        <v>35121</v>
      </c>
      <c r="M1033" s="163" t="s">
        <v>35118</v>
      </c>
      <c r="N1033" s="163" t="s">
        <v>37892</v>
      </c>
      <c r="O1033" s="135" t="s">
        <v>647</v>
      </c>
    </row>
    <row r="1034" spans="1:15">
      <c r="A1034" s="135">
        <v>1240</v>
      </c>
      <c r="B1034" s="135" t="s">
        <v>9727</v>
      </c>
      <c r="C1034" s="135" t="s">
        <v>9726</v>
      </c>
      <c r="D1034" s="135" t="s">
        <v>9703</v>
      </c>
      <c r="E1034" s="135" t="s">
        <v>9702</v>
      </c>
      <c r="F1034" s="135" t="s">
        <v>37893</v>
      </c>
      <c r="G1034" s="135" t="s">
        <v>35819</v>
      </c>
      <c r="H1034" s="135" t="s">
        <v>4370</v>
      </c>
      <c r="I1034" s="135"/>
      <c r="J1034" s="135" t="s">
        <v>35053</v>
      </c>
      <c r="K1034" s="135" t="s">
        <v>35823</v>
      </c>
      <c r="L1034" s="163" t="s">
        <v>35121</v>
      </c>
      <c r="M1034" s="163" t="s">
        <v>35118</v>
      </c>
      <c r="N1034" s="163" t="s">
        <v>37894</v>
      </c>
      <c r="O1034" s="135" t="s">
        <v>647</v>
      </c>
    </row>
    <row r="1035" spans="1:15">
      <c r="A1035" s="135">
        <v>1241</v>
      </c>
      <c r="B1035" s="135" t="s">
        <v>9749</v>
      </c>
      <c r="C1035" s="135" t="s">
        <v>9748</v>
      </c>
      <c r="D1035" s="135" t="s">
        <v>9703</v>
      </c>
      <c r="E1035" s="135" t="s">
        <v>9702</v>
      </c>
      <c r="F1035" s="135" t="s">
        <v>37895</v>
      </c>
      <c r="G1035" s="135" t="s">
        <v>35819</v>
      </c>
      <c r="H1035" s="135" t="s">
        <v>4370</v>
      </c>
      <c r="I1035" s="135"/>
      <c r="J1035" s="135" t="s">
        <v>35053</v>
      </c>
      <c r="K1035" s="135" t="s">
        <v>35823</v>
      </c>
      <c r="L1035" s="163" t="s">
        <v>35121</v>
      </c>
      <c r="M1035" s="163" t="s">
        <v>35118</v>
      </c>
      <c r="N1035" s="163" t="s">
        <v>37896</v>
      </c>
      <c r="O1035" s="135" t="s">
        <v>647</v>
      </c>
    </row>
    <row r="1036" spans="1:15">
      <c r="A1036" s="135">
        <v>1242</v>
      </c>
      <c r="B1036" s="135" t="s">
        <v>9771</v>
      </c>
      <c r="C1036" s="135" t="s">
        <v>9770</v>
      </c>
      <c r="D1036" s="135" t="s">
        <v>9703</v>
      </c>
      <c r="E1036" s="135" t="s">
        <v>9702</v>
      </c>
      <c r="F1036" s="135" t="s">
        <v>37897</v>
      </c>
      <c r="G1036" s="135" t="s">
        <v>35819</v>
      </c>
      <c r="H1036" s="135" t="s">
        <v>4370</v>
      </c>
      <c r="I1036" s="135"/>
      <c r="J1036" s="135" t="s">
        <v>35053</v>
      </c>
      <c r="K1036" s="135" t="s">
        <v>35823</v>
      </c>
      <c r="L1036" s="163" t="s">
        <v>35121</v>
      </c>
      <c r="M1036" s="163" t="s">
        <v>35118</v>
      </c>
      <c r="N1036" s="163" t="s">
        <v>37898</v>
      </c>
      <c r="O1036" s="135" t="s">
        <v>647</v>
      </c>
    </row>
    <row r="1037" spans="1:15">
      <c r="A1037" s="135">
        <v>1243</v>
      </c>
      <c r="B1037" s="135" t="s">
        <v>9793</v>
      </c>
      <c r="C1037" s="135" t="s">
        <v>9792</v>
      </c>
      <c r="D1037" s="135" t="s">
        <v>9703</v>
      </c>
      <c r="E1037" s="135" t="s">
        <v>9702</v>
      </c>
      <c r="F1037" s="135" t="s">
        <v>37899</v>
      </c>
      <c r="G1037" s="135" t="s">
        <v>35819</v>
      </c>
      <c r="H1037" s="135" t="s">
        <v>4370</v>
      </c>
      <c r="I1037" s="135"/>
      <c r="J1037" s="135" t="s">
        <v>35053</v>
      </c>
      <c r="K1037" s="135" t="s">
        <v>35823</v>
      </c>
      <c r="L1037" s="163" t="s">
        <v>35121</v>
      </c>
      <c r="M1037" s="163" t="s">
        <v>35118</v>
      </c>
      <c r="N1037" s="163" t="s">
        <v>37900</v>
      </c>
      <c r="O1037" s="135" t="s">
        <v>647</v>
      </c>
    </row>
    <row r="1038" spans="1:15">
      <c r="A1038" s="135">
        <v>1244</v>
      </c>
      <c r="B1038" s="135" t="s">
        <v>9815</v>
      </c>
      <c r="C1038" s="135" t="s">
        <v>9814</v>
      </c>
      <c r="D1038" s="135" t="s">
        <v>9703</v>
      </c>
      <c r="E1038" s="135" t="s">
        <v>9702</v>
      </c>
      <c r="F1038" s="135" t="s">
        <v>37901</v>
      </c>
      <c r="G1038" s="135" t="s">
        <v>35819</v>
      </c>
      <c r="H1038" s="135" t="s">
        <v>4370</v>
      </c>
      <c r="I1038" s="135"/>
      <c r="J1038" s="135" t="s">
        <v>35053</v>
      </c>
      <c r="K1038" s="135" t="s">
        <v>35823</v>
      </c>
      <c r="L1038" s="163" t="s">
        <v>35121</v>
      </c>
      <c r="M1038" s="163" t="s">
        <v>35118</v>
      </c>
      <c r="N1038" s="163" t="s">
        <v>37902</v>
      </c>
      <c r="O1038" s="135" t="s">
        <v>647</v>
      </c>
    </row>
    <row r="1039" spans="1:15">
      <c r="A1039" s="135">
        <v>1245</v>
      </c>
      <c r="B1039" s="135" t="s">
        <v>9837</v>
      </c>
      <c r="C1039" s="135" t="s">
        <v>9836</v>
      </c>
      <c r="D1039" s="135" t="s">
        <v>9703</v>
      </c>
      <c r="E1039" s="135" t="s">
        <v>9702</v>
      </c>
      <c r="F1039" s="135" t="s">
        <v>37903</v>
      </c>
      <c r="G1039" s="135" t="s">
        <v>35819</v>
      </c>
      <c r="H1039" s="135" t="s">
        <v>4370</v>
      </c>
      <c r="I1039" s="135"/>
      <c r="J1039" s="135" t="s">
        <v>35053</v>
      </c>
      <c r="K1039" s="135" t="s">
        <v>35823</v>
      </c>
      <c r="L1039" s="163" t="s">
        <v>35121</v>
      </c>
      <c r="M1039" s="163" t="s">
        <v>35118</v>
      </c>
      <c r="N1039" s="163" t="s">
        <v>37904</v>
      </c>
      <c r="O1039" s="135" t="s">
        <v>647</v>
      </c>
    </row>
    <row r="1040" spans="1:15">
      <c r="A1040" s="135">
        <v>1246</v>
      </c>
      <c r="B1040" s="135" t="s">
        <v>9873</v>
      </c>
      <c r="C1040" s="135" t="s">
        <v>9872</v>
      </c>
      <c r="D1040" s="135" t="s">
        <v>9703</v>
      </c>
      <c r="E1040" s="135" t="s">
        <v>9702</v>
      </c>
      <c r="F1040" s="135" t="s">
        <v>37905</v>
      </c>
      <c r="G1040" s="135" t="s">
        <v>35819</v>
      </c>
      <c r="H1040" s="135" t="s">
        <v>4370</v>
      </c>
      <c r="I1040" s="135"/>
      <c r="J1040" s="135" t="s">
        <v>35053</v>
      </c>
      <c r="K1040" s="135" t="s">
        <v>35823</v>
      </c>
      <c r="L1040" s="163" t="s">
        <v>35121</v>
      </c>
      <c r="M1040" s="163" t="s">
        <v>35118</v>
      </c>
      <c r="N1040" s="163" t="s">
        <v>37906</v>
      </c>
      <c r="O1040" s="135" t="s">
        <v>647</v>
      </c>
    </row>
    <row r="1041" spans="1:15">
      <c r="A1041" s="135">
        <v>1247</v>
      </c>
      <c r="B1041" s="135" t="s">
        <v>9895</v>
      </c>
      <c r="C1041" s="135" t="s">
        <v>9894</v>
      </c>
      <c r="D1041" s="135" t="s">
        <v>9703</v>
      </c>
      <c r="E1041" s="135" t="s">
        <v>9702</v>
      </c>
      <c r="F1041" s="135" t="s">
        <v>37907</v>
      </c>
      <c r="G1041" s="135" t="s">
        <v>35819</v>
      </c>
      <c r="H1041" s="135" t="s">
        <v>4370</v>
      </c>
      <c r="I1041" s="135"/>
      <c r="J1041" s="135" t="s">
        <v>35053</v>
      </c>
      <c r="K1041" s="135" t="s">
        <v>35823</v>
      </c>
      <c r="L1041" s="163" t="s">
        <v>35121</v>
      </c>
      <c r="M1041" s="163" t="s">
        <v>35118</v>
      </c>
      <c r="N1041" s="163" t="s">
        <v>37908</v>
      </c>
      <c r="O1041" s="135" t="s">
        <v>647</v>
      </c>
    </row>
    <row r="1042" spans="1:15">
      <c r="A1042" s="135">
        <v>1248</v>
      </c>
      <c r="B1042" s="135" t="s">
        <v>9924</v>
      </c>
      <c r="C1042" s="135" t="s">
        <v>9923</v>
      </c>
      <c r="D1042" s="135" t="s">
        <v>9703</v>
      </c>
      <c r="E1042" s="135" t="s">
        <v>9702</v>
      </c>
      <c r="F1042" s="135" t="s">
        <v>37909</v>
      </c>
      <c r="G1042" s="135" t="s">
        <v>35819</v>
      </c>
      <c r="H1042" s="135" t="s">
        <v>4370</v>
      </c>
      <c r="I1042" s="135"/>
      <c r="J1042" s="135" t="s">
        <v>35053</v>
      </c>
      <c r="K1042" s="135" t="s">
        <v>35823</v>
      </c>
      <c r="L1042" s="163" t="s">
        <v>35121</v>
      </c>
      <c r="M1042" s="163" t="s">
        <v>35118</v>
      </c>
      <c r="N1042" s="163" t="s">
        <v>37910</v>
      </c>
      <c r="O1042" s="135" t="s">
        <v>647</v>
      </c>
    </row>
    <row r="1043" spans="1:15" hidden="1">
      <c r="A1043" s="135">
        <v>1249</v>
      </c>
      <c r="B1043" s="135" t="s">
        <v>37911</v>
      </c>
      <c r="C1043" s="135" t="s">
        <v>37912</v>
      </c>
      <c r="D1043" s="135" t="s">
        <v>9703</v>
      </c>
      <c r="E1043" s="135" t="s">
        <v>9702</v>
      </c>
      <c r="F1043" s="135" t="s">
        <v>37913</v>
      </c>
      <c r="G1043" s="135" t="s">
        <v>35808</v>
      </c>
      <c r="H1043" s="135" t="s">
        <v>4370</v>
      </c>
      <c r="I1043" s="135"/>
      <c r="J1043" s="135" t="s">
        <v>35053</v>
      </c>
      <c r="K1043" s="135" t="s">
        <v>35823</v>
      </c>
      <c r="L1043" s="163" t="s">
        <v>35121</v>
      </c>
      <c r="M1043" s="163" t="s">
        <v>35118</v>
      </c>
      <c r="N1043" s="163" t="s">
        <v>37914</v>
      </c>
      <c r="O1043" s="135" t="s">
        <v>647</v>
      </c>
    </row>
    <row r="1044" spans="1:15" hidden="1">
      <c r="A1044" s="135">
        <v>1250</v>
      </c>
      <c r="B1044" s="135" t="s">
        <v>37915</v>
      </c>
      <c r="C1044" s="135" t="s">
        <v>37916</v>
      </c>
      <c r="D1044" s="135" t="s">
        <v>9703</v>
      </c>
      <c r="E1044" s="135" t="s">
        <v>9702</v>
      </c>
      <c r="F1044" s="135" t="s">
        <v>37917</v>
      </c>
      <c r="G1044" s="135" t="s">
        <v>35808</v>
      </c>
      <c r="H1044" s="135" t="s">
        <v>4370</v>
      </c>
      <c r="I1044" s="135"/>
      <c r="J1044" s="135" t="s">
        <v>35053</v>
      </c>
      <c r="K1044" s="135" t="s">
        <v>35823</v>
      </c>
      <c r="L1044" s="163" t="s">
        <v>35121</v>
      </c>
      <c r="M1044" s="163" t="s">
        <v>35118</v>
      </c>
      <c r="N1044" s="163" t="s">
        <v>37918</v>
      </c>
      <c r="O1044" s="135" t="s">
        <v>647</v>
      </c>
    </row>
    <row r="1045" spans="1:15">
      <c r="A1045" s="135">
        <v>1251</v>
      </c>
      <c r="B1045" s="135" t="s">
        <v>9960</v>
      </c>
      <c r="C1045" s="135" t="s">
        <v>9959</v>
      </c>
      <c r="D1045" s="135" t="s">
        <v>9703</v>
      </c>
      <c r="E1045" s="135" t="s">
        <v>9702</v>
      </c>
      <c r="F1045" s="135" t="s">
        <v>37919</v>
      </c>
      <c r="G1045" s="135" t="s">
        <v>35819</v>
      </c>
      <c r="H1045" s="135" t="s">
        <v>4370</v>
      </c>
      <c r="I1045" s="135"/>
      <c r="J1045" s="135" t="s">
        <v>35053</v>
      </c>
      <c r="K1045" s="135" t="s">
        <v>35823</v>
      </c>
      <c r="L1045" s="163" t="s">
        <v>35121</v>
      </c>
      <c r="M1045" s="163" t="s">
        <v>35118</v>
      </c>
      <c r="N1045" s="163" t="s">
        <v>37920</v>
      </c>
      <c r="O1045" s="135" t="s">
        <v>647</v>
      </c>
    </row>
    <row r="1046" spans="1:15">
      <c r="A1046" s="135">
        <v>1252</v>
      </c>
      <c r="B1046" s="135" t="s">
        <v>9982</v>
      </c>
      <c r="C1046" s="135" t="s">
        <v>9981</v>
      </c>
      <c r="D1046" s="135" t="s">
        <v>9703</v>
      </c>
      <c r="E1046" s="135" t="s">
        <v>9702</v>
      </c>
      <c r="F1046" s="135" t="s">
        <v>37921</v>
      </c>
      <c r="G1046" s="135" t="s">
        <v>35819</v>
      </c>
      <c r="H1046" s="135" t="s">
        <v>4370</v>
      </c>
      <c r="I1046" s="135"/>
      <c r="J1046" s="135" t="s">
        <v>35053</v>
      </c>
      <c r="K1046" s="135" t="s">
        <v>35823</v>
      </c>
      <c r="L1046" s="163" t="s">
        <v>35121</v>
      </c>
      <c r="M1046" s="163" t="s">
        <v>35118</v>
      </c>
      <c r="N1046" s="163" t="s">
        <v>37922</v>
      </c>
      <c r="O1046" s="135" t="s">
        <v>647</v>
      </c>
    </row>
    <row r="1047" spans="1:15">
      <c r="A1047" s="135">
        <v>1253</v>
      </c>
      <c r="B1047" s="135" t="s">
        <v>10004</v>
      </c>
      <c r="C1047" s="135" t="s">
        <v>10003</v>
      </c>
      <c r="D1047" s="135" t="s">
        <v>9703</v>
      </c>
      <c r="E1047" s="135" t="s">
        <v>9702</v>
      </c>
      <c r="F1047" s="135" t="s">
        <v>37923</v>
      </c>
      <c r="G1047" s="135" t="s">
        <v>35819</v>
      </c>
      <c r="H1047" s="135" t="s">
        <v>4370</v>
      </c>
      <c r="I1047" s="135"/>
      <c r="J1047" s="135" t="s">
        <v>35053</v>
      </c>
      <c r="K1047" s="135" t="s">
        <v>35823</v>
      </c>
      <c r="L1047" s="163" t="s">
        <v>35121</v>
      </c>
      <c r="M1047" s="163" t="s">
        <v>35118</v>
      </c>
      <c r="N1047" s="163" t="s">
        <v>37924</v>
      </c>
      <c r="O1047" s="135" t="s">
        <v>647</v>
      </c>
    </row>
    <row r="1048" spans="1:15">
      <c r="A1048" s="135">
        <v>1254</v>
      </c>
      <c r="B1048" s="135" t="s">
        <v>10026</v>
      </c>
      <c r="C1048" s="135" t="s">
        <v>10025</v>
      </c>
      <c r="D1048" s="135" t="s">
        <v>9703</v>
      </c>
      <c r="E1048" s="135" t="s">
        <v>9702</v>
      </c>
      <c r="F1048" s="135" t="s">
        <v>37925</v>
      </c>
      <c r="G1048" s="135" t="s">
        <v>35819</v>
      </c>
      <c r="H1048" s="135" t="s">
        <v>4370</v>
      </c>
      <c r="I1048" s="135"/>
      <c r="J1048" s="135" t="s">
        <v>35053</v>
      </c>
      <c r="K1048" s="135" t="s">
        <v>35823</v>
      </c>
      <c r="L1048" s="163" t="s">
        <v>35121</v>
      </c>
      <c r="M1048" s="163" t="s">
        <v>35118</v>
      </c>
      <c r="N1048" s="163" t="s">
        <v>37926</v>
      </c>
      <c r="O1048" s="135" t="s">
        <v>647</v>
      </c>
    </row>
    <row r="1049" spans="1:15">
      <c r="A1049" s="135">
        <v>1255</v>
      </c>
      <c r="B1049" s="135" t="s">
        <v>10048</v>
      </c>
      <c r="C1049" s="135" t="s">
        <v>10047</v>
      </c>
      <c r="D1049" s="135" t="s">
        <v>9703</v>
      </c>
      <c r="E1049" s="135" t="s">
        <v>9702</v>
      </c>
      <c r="F1049" s="135" t="s">
        <v>37927</v>
      </c>
      <c r="G1049" s="135" t="s">
        <v>35819</v>
      </c>
      <c r="H1049" s="135" t="s">
        <v>4370</v>
      </c>
      <c r="I1049" s="135"/>
      <c r="J1049" s="135" t="s">
        <v>35053</v>
      </c>
      <c r="K1049" s="135" t="s">
        <v>35823</v>
      </c>
      <c r="L1049" s="163" t="s">
        <v>35121</v>
      </c>
      <c r="M1049" s="163" t="s">
        <v>35118</v>
      </c>
      <c r="N1049" s="163" t="s">
        <v>37928</v>
      </c>
      <c r="O1049" s="135" t="s">
        <v>647</v>
      </c>
    </row>
    <row r="1050" spans="1:15">
      <c r="A1050" s="135">
        <v>1256</v>
      </c>
      <c r="B1050" s="135" t="s">
        <v>10070</v>
      </c>
      <c r="C1050" s="135" t="s">
        <v>10069</v>
      </c>
      <c r="D1050" s="135" t="s">
        <v>9703</v>
      </c>
      <c r="E1050" s="135" t="s">
        <v>9702</v>
      </c>
      <c r="F1050" s="135" t="s">
        <v>37929</v>
      </c>
      <c r="G1050" s="135" t="s">
        <v>35819</v>
      </c>
      <c r="H1050" s="135" t="s">
        <v>4370</v>
      </c>
      <c r="I1050" s="135"/>
      <c r="J1050" s="135" t="s">
        <v>35053</v>
      </c>
      <c r="K1050" s="135" t="s">
        <v>35823</v>
      </c>
      <c r="L1050" s="163" t="s">
        <v>35121</v>
      </c>
      <c r="M1050" s="163" t="s">
        <v>35118</v>
      </c>
      <c r="N1050" s="163" t="s">
        <v>37930</v>
      </c>
      <c r="O1050" s="135" t="s">
        <v>647</v>
      </c>
    </row>
    <row r="1051" spans="1:15">
      <c r="A1051" s="135">
        <v>1257</v>
      </c>
      <c r="B1051" s="135" t="s">
        <v>10099</v>
      </c>
      <c r="C1051" s="135" t="s">
        <v>10098</v>
      </c>
      <c r="D1051" s="135" t="s">
        <v>9703</v>
      </c>
      <c r="E1051" s="135" t="s">
        <v>9702</v>
      </c>
      <c r="F1051" s="135" t="s">
        <v>37931</v>
      </c>
      <c r="G1051" s="135" t="s">
        <v>35819</v>
      </c>
      <c r="H1051" s="135" t="s">
        <v>4370</v>
      </c>
      <c r="I1051" s="135"/>
      <c r="J1051" s="135" t="s">
        <v>35053</v>
      </c>
      <c r="K1051" s="135" t="s">
        <v>35823</v>
      </c>
      <c r="L1051" s="163" t="s">
        <v>35121</v>
      </c>
      <c r="M1051" s="163" t="s">
        <v>35118</v>
      </c>
      <c r="N1051" s="163" t="s">
        <v>37932</v>
      </c>
      <c r="O1051" s="135" t="s">
        <v>647</v>
      </c>
    </row>
    <row r="1052" spans="1:15">
      <c r="A1052" s="135">
        <v>1258</v>
      </c>
      <c r="B1052" s="135" t="s">
        <v>10121</v>
      </c>
      <c r="C1052" s="135" t="s">
        <v>10120</v>
      </c>
      <c r="D1052" s="135" t="s">
        <v>9703</v>
      </c>
      <c r="E1052" s="135" t="s">
        <v>9702</v>
      </c>
      <c r="F1052" s="135" t="s">
        <v>37933</v>
      </c>
      <c r="G1052" s="135" t="s">
        <v>35819</v>
      </c>
      <c r="H1052" s="135" t="s">
        <v>4370</v>
      </c>
      <c r="I1052" s="135"/>
      <c r="J1052" s="135" t="s">
        <v>35053</v>
      </c>
      <c r="K1052" s="135" t="s">
        <v>35823</v>
      </c>
      <c r="L1052" s="163" t="s">
        <v>35121</v>
      </c>
      <c r="M1052" s="163" t="s">
        <v>35118</v>
      </c>
      <c r="N1052" s="163" t="s">
        <v>37934</v>
      </c>
      <c r="O1052" s="135" t="s">
        <v>647</v>
      </c>
    </row>
    <row r="1053" spans="1:15">
      <c r="A1053" s="135">
        <v>1259</v>
      </c>
      <c r="B1053" s="135" t="s">
        <v>10143</v>
      </c>
      <c r="C1053" s="135" t="s">
        <v>10142</v>
      </c>
      <c r="D1053" s="135" t="s">
        <v>9703</v>
      </c>
      <c r="E1053" s="135" t="s">
        <v>9702</v>
      </c>
      <c r="F1053" s="135" t="s">
        <v>37935</v>
      </c>
      <c r="G1053" s="135" t="s">
        <v>35819</v>
      </c>
      <c r="H1053" s="135" t="s">
        <v>4370</v>
      </c>
      <c r="I1053" s="135"/>
      <c r="J1053" s="135" t="s">
        <v>35053</v>
      </c>
      <c r="K1053" s="135" t="s">
        <v>35823</v>
      </c>
      <c r="L1053" s="163" t="s">
        <v>35121</v>
      </c>
      <c r="M1053" s="163" t="s">
        <v>35118</v>
      </c>
      <c r="N1053" s="163" t="s">
        <v>37936</v>
      </c>
      <c r="O1053" s="135" t="s">
        <v>647</v>
      </c>
    </row>
    <row r="1054" spans="1:15" hidden="1">
      <c r="A1054" s="135">
        <v>1260</v>
      </c>
      <c r="B1054" s="135" t="s">
        <v>37937</v>
      </c>
      <c r="C1054" s="135" t="s">
        <v>36689</v>
      </c>
      <c r="D1054" s="135" t="s">
        <v>9703</v>
      </c>
      <c r="E1054" s="135" t="s">
        <v>9702</v>
      </c>
      <c r="F1054" s="135" t="s">
        <v>37938</v>
      </c>
      <c r="G1054" s="135" t="s">
        <v>35808</v>
      </c>
      <c r="H1054" s="135" t="s">
        <v>4370</v>
      </c>
      <c r="I1054" s="135"/>
      <c r="J1054" s="135" t="s">
        <v>35053</v>
      </c>
      <c r="K1054" s="135" t="s">
        <v>35809</v>
      </c>
      <c r="L1054" s="163"/>
      <c r="M1054" s="163"/>
      <c r="N1054" s="163"/>
      <c r="O1054" s="135" t="s">
        <v>647</v>
      </c>
    </row>
    <row r="1055" spans="1:15" hidden="1">
      <c r="A1055" s="135">
        <v>1261</v>
      </c>
      <c r="B1055" s="135" t="s">
        <v>37939</v>
      </c>
      <c r="C1055" s="135" t="s">
        <v>37940</v>
      </c>
      <c r="D1055" s="135" t="s">
        <v>9703</v>
      </c>
      <c r="E1055" s="135" t="s">
        <v>9702</v>
      </c>
      <c r="F1055" s="135" t="s">
        <v>37941</v>
      </c>
      <c r="G1055" s="135" t="s">
        <v>35808</v>
      </c>
      <c r="H1055" s="135" t="s">
        <v>4370</v>
      </c>
      <c r="I1055" s="135"/>
      <c r="J1055" s="135" t="s">
        <v>35053</v>
      </c>
      <c r="K1055" s="135" t="s">
        <v>35823</v>
      </c>
      <c r="L1055" s="163" t="s">
        <v>35121</v>
      </c>
      <c r="M1055" s="163" t="s">
        <v>35118</v>
      </c>
      <c r="N1055" s="163" t="s">
        <v>37942</v>
      </c>
      <c r="O1055" s="135" t="s">
        <v>647</v>
      </c>
    </row>
    <row r="1056" spans="1:15">
      <c r="A1056" s="135">
        <v>1262</v>
      </c>
      <c r="B1056" s="135" t="s">
        <v>10165</v>
      </c>
      <c r="C1056" s="135" t="s">
        <v>10164</v>
      </c>
      <c r="D1056" s="135" t="s">
        <v>9703</v>
      </c>
      <c r="E1056" s="135" t="s">
        <v>9702</v>
      </c>
      <c r="F1056" s="135" t="s">
        <v>37943</v>
      </c>
      <c r="G1056" s="135" t="s">
        <v>35819</v>
      </c>
      <c r="H1056" s="135" t="s">
        <v>4370</v>
      </c>
      <c r="I1056" s="135"/>
      <c r="J1056" s="135" t="s">
        <v>35053</v>
      </c>
      <c r="K1056" s="135" t="s">
        <v>35823</v>
      </c>
      <c r="L1056" s="163" t="s">
        <v>35121</v>
      </c>
      <c r="M1056" s="163" t="s">
        <v>35118</v>
      </c>
      <c r="N1056" s="163" t="s">
        <v>37944</v>
      </c>
      <c r="O1056" s="135" t="s">
        <v>647</v>
      </c>
    </row>
    <row r="1057" spans="1:15">
      <c r="A1057" s="135">
        <v>1263</v>
      </c>
      <c r="B1057" s="135" t="s">
        <v>10187</v>
      </c>
      <c r="C1057" s="135" t="s">
        <v>10186</v>
      </c>
      <c r="D1057" s="135" t="s">
        <v>9703</v>
      </c>
      <c r="E1057" s="135" t="s">
        <v>9702</v>
      </c>
      <c r="F1057" s="135" t="s">
        <v>37945</v>
      </c>
      <c r="G1057" s="135" t="s">
        <v>35819</v>
      </c>
      <c r="H1057" s="135" t="s">
        <v>4370</v>
      </c>
      <c r="I1057" s="135"/>
      <c r="J1057" s="135" t="s">
        <v>35053</v>
      </c>
      <c r="K1057" s="135" t="s">
        <v>35823</v>
      </c>
      <c r="L1057" s="163" t="s">
        <v>35121</v>
      </c>
      <c r="M1057" s="163" t="s">
        <v>35118</v>
      </c>
      <c r="N1057" s="163" t="s">
        <v>37946</v>
      </c>
      <c r="O1057" s="135" t="s">
        <v>647</v>
      </c>
    </row>
    <row r="1058" spans="1:15">
      <c r="A1058" s="135">
        <v>1264</v>
      </c>
      <c r="B1058" s="135" t="s">
        <v>10209</v>
      </c>
      <c r="C1058" s="135" t="s">
        <v>10208</v>
      </c>
      <c r="D1058" s="135" t="s">
        <v>9703</v>
      </c>
      <c r="E1058" s="135" t="s">
        <v>9702</v>
      </c>
      <c r="F1058" s="135" t="s">
        <v>37947</v>
      </c>
      <c r="G1058" s="135" t="s">
        <v>35819</v>
      </c>
      <c r="H1058" s="135" t="s">
        <v>4370</v>
      </c>
      <c r="I1058" s="135"/>
      <c r="J1058" s="135" t="s">
        <v>35053</v>
      </c>
      <c r="K1058" s="135" t="s">
        <v>35823</v>
      </c>
      <c r="L1058" s="163" t="s">
        <v>35121</v>
      </c>
      <c r="M1058" s="163" t="s">
        <v>35118</v>
      </c>
      <c r="N1058" s="163" t="s">
        <v>37948</v>
      </c>
      <c r="O1058" s="135" t="s">
        <v>647</v>
      </c>
    </row>
    <row r="1059" spans="1:15" hidden="1">
      <c r="A1059" s="135">
        <v>1265</v>
      </c>
      <c r="B1059" s="135" t="s">
        <v>37949</v>
      </c>
      <c r="C1059" s="135" t="s">
        <v>37950</v>
      </c>
      <c r="D1059" s="135" t="s">
        <v>9703</v>
      </c>
      <c r="E1059" s="135" t="s">
        <v>9702</v>
      </c>
      <c r="F1059" s="135" t="s">
        <v>37951</v>
      </c>
      <c r="G1059" s="135" t="s">
        <v>35808</v>
      </c>
      <c r="H1059" s="135" t="s">
        <v>4370</v>
      </c>
      <c r="I1059" s="135"/>
      <c r="J1059" s="135" t="s">
        <v>35053</v>
      </c>
      <c r="K1059" s="135" t="s">
        <v>35823</v>
      </c>
      <c r="L1059" s="163" t="s">
        <v>35121</v>
      </c>
      <c r="M1059" s="163" t="s">
        <v>35118</v>
      </c>
      <c r="N1059" s="163" t="s">
        <v>37952</v>
      </c>
      <c r="O1059" s="135" t="s">
        <v>647</v>
      </c>
    </row>
    <row r="1060" spans="1:15">
      <c r="A1060" s="135">
        <v>1266</v>
      </c>
      <c r="B1060" s="135" t="s">
        <v>10236</v>
      </c>
      <c r="C1060" s="135" t="s">
        <v>10235</v>
      </c>
      <c r="D1060" s="135" t="s">
        <v>9703</v>
      </c>
      <c r="E1060" s="135" t="s">
        <v>9702</v>
      </c>
      <c r="F1060" s="135" t="s">
        <v>37953</v>
      </c>
      <c r="G1060" s="135" t="s">
        <v>35819</v>
      </c>
      <c r="H1060" s="135" t="s">
        <v>4370</v>
      </c>
      <c r="I1060" s="135"/>
      <c r="J1060" s="135" t="s">
        <v>35053</v>
      </c>
      <c r="K1060" s="135" t="s">
        <v>35823</v>
      </c>
      <c r="L1060" s="163" t="s">
        <v>35121</v>
      </c>
      <c r="M1060" s="163" t="s">
        <v>35118</v>
      </c>
      <c r="N1060" s="163" t="s">
        <v>37954</v>
      </c>
      <c r="O1060" s="135" t="s">
        <v>647</v>
      </c>
    </row>
    <row r="1061" spans="1:15" hidden="1">
      <c r="A1061" s="135">
        <v>1267</v>
      </c>
      <c r="B1061" s="135" t="s">
        <v>37955</v>
      </c>
      <c r="C1061" s="135" t="s">
        <v>37956</v>
      </c>
      <c r="D1061" s="135" t="s">
        <v>9703</v>
      </c>
      <c r="E1061" s="135" t="s">
        <v>9702</v>
      </c>
      <c r="F1061" s="135" t="s">
        <v>37957</v>
      </c>
      <c r="G1061" s="135" t="s">
        <v>35808</v>
      </c>
      <c r="H1061" s="135" t="s">
        <v>4370</v>
      </c>
      <c r="I1061" s="135"/>
      <c r="J1061" s="135" t="s">
        <v>35053</v>
      </c>
      <c r="K1061" s="135" t="s">
        <v>35823</v>
      </c>
      <c r="L1061" s="163" t="s">
        <v>35121</v>
      </c>
      <c r="M1061" s="163" t="s">
        <v>35118</v>
      </c>
      <c r="N1061" s="163" t="s">
        <v>37958</v>
      </c>
      <c r="O1061" s="135" t="s">
        <v>647</v>
      </c>
    </row>
    <row r="1062" spans="1:15" hidden="1">
      <c r="A1062" s="135">
        <v>1268</v>
      </c>
      <c r="B1062" s="135" t="s">
        <v>37959</v>
      </c>
      <c r="C1062" s="135" t="s">
        <v>37960</v>
      </c>
      <c r="D1062" s="135" t="s">
        <v>9703</v>
      </c>
      <c r="E1062" s="135" t="s">
        <v>9702</v>
      </c>
      <c r="F1062" s="135" t="s">
        <v>37961</v>
      </c>
      <c r="G1062" s="135" t="s">
        <v>35808</v>
      </c>
      <c r="H1062" s="135" t="s">
        <v>4370</v>
      </c>
      <c r="I1062" s="135"/>
      <c r="J1062" s="135" t="s">
        <v>35053</v>
      </c>
      <c r="K1062" s="135" t="s">
        <v>35823</v>
      </c>
      <c r="L1062" s="163" t="s">
        <v>35121</v>
      </c>
      <c r="M1062" s="163" t="s">
        <v>35118</v>
      </c>
      <c r="N1062" s="163" t="s">
        <v>37962</v>
      </c>
      <c r="O1062" s="135" t="s">
        <v>647</v>
      </c>
    </row>
    <row r="1063" spans="1:15" hidden="1">
      <c r="A1063" s="135">
        <v>1269</v>
      </c>
      <c r="B1063" s="135" t="s">
        <v>37963</v>
      </c>
      <c r="C1063" s="135" t="s">
        <v>9644</v>
      </c>
      <c r="D1063" s="135" t="s">
        <v>9703</v>
      </c>
      <c r="E1063" s="135" t="s">
        <v>9702</v>
      </c>
      <c r="F1063" s="135" t="s">
        <v>37964</v>
      </c>
      <c r="G1063" s="135" t="s">
        <v>35808</v>
      </c>
      <c r="H1063" s="135" t="s">
        <v>4370</v>
      </c>
      <c r="I1063" s="135"/>
      <c r="J1063" s="135" t="s">
        <v>35053</v>
      </c>
      <c r="K1063" s="135" t="s">
        <v>35823</v>
      </c>
      <c r="L1063" s="163" t="s">
        <v>35121</v>
      </c>
      <c r="M1063" s="163" t="s">
        <v>35118</v>
      </c>
      <c r="N1063" s="163" t="s">
        <v>37872</v>
      </c>
      <c r="O1063" s="135" t="s">
        <v>647</v>
      </c>
    </row>
    <row r="1064" spans="1:15">
      <c r="A1064" s="135">
        <v>1270</v>
      </c>
      <c r="B1064" s="135" t="s">
        <v>10264</v>
      </c>
      <c r="C1064" s="135" t="s">
        <v>6691</v>
      </c>
      <c r="D1064" s="135" t="s">
        <v>9703</v>
      </c>
      <c r="E1064" s="135" t="s">
        <v>9702</v>
      </c>
      <c r="F1064" s="135" t="s">
        <v>37965</v>
      </c>
      <c r="G1064" s="135" t="s">
        <v>35819</v>
      </c>
      <c r="H1064" s="135" t="s">
        <v>4370</v>
      </c>
      <c r="I1064" s="135"/>
      <c r="J1064" s="135" t="s">
        <v>35053</v>
      </c>
      <c r="K1064" s="135" t="s">
        <v>35809</v>
      </c>
      <c r="L1064" s="163"/>
      <c r="M1064" s="163"/>
      <c r="N1064" s="163"/>
      <c r="O1064" s="135" t="s">
        <v>647</v>
      </c>
    </row>
    <row r="1065" spans="1:15" hidden="1">
      <c r="A1065" s="135">
        <v>1271</v>
      </c>
      <c r="B1065" s="135" t="s">
        <v>37966</v>
      </c>
      <c r="C1065" s="135" t="s">
        <v>36911</v>
      </c>
      <c r="D1065" s="135" t="s">
        <v>9703</v>
      </c>
      <c r="E1065" s="135" t="s">
        <v>9702</v>
      </c>
      <c r="F1065" s="135" t="s">
        <v>37967</v>
      </c>
      <c r="G1065" s="135" t="s">
        <v>35808</v>
      </c>
      <c r="H1065" s="135" t="s">
        <v>4370</v>
      </c>
      <c r="I1065" s="135" t="s">
        <v>36461</v>
      </c>
      <c r="J1065" s="135" t="s">
        <v>35053</v>
      </c>
      <c r="K1065" s="135" t="s">
        <v>35809</v>
      </c>
      <c r="L1065" s="163"/>
      <c r="M1065" s="163"/>
      <c r="N1065" s="163"/>
      <c r="O1065" s="135" t="s">
        <v>647</v>
      </c>
    </row>
    <row r="1066" spans="1:15">
      <c r="A1066" s="135">
        <v>1301</v>
      </c>
      <c r="B1066" s="135" t="s">
        <v>10277</v>
      </c>
      <c r="C1066" s="135" t="s">
        <v>9680</v>
      </c>
      <c r="D1066" s="135" t="s">
        <v>9703</v>
      </c>
      <c r="E1066" s="135" t="s">
        <v>9702</v>
      </c>
      <c r="F1066" s="135" t="s">
        <v>37968</v>
      </c>
      <c r="G1066" s="135" t="s">
        <v>35819</v>
      </c>
      <c r="H1066" s="135" t="s">
        <v>4370</v>
      </c>
      <c r="I1066" s="135"/>
      <c r="J1066" s="135" t="s">
        <v>35053</v>
      </c>
      <c r="K1066" s="135" t="s">
        <v>35823</v>
      </c>
      <c r="L1066" s="163" t="s">
        <v>35121</v>
      </c>
      <c r="M1066" s="163" t="s">
        <v>35118</v>
      </c>
      <c r="N1066" s="163" t="s">
        <v>37876</v>
      </c>
      <c r="O1066" s="135" t="s">
        <v>647</v>
      </c>
    </row>
    <row r="1067" spans="1:15" hidden="1">
      <c r="A1067" s="135">
        <v>1302</v>
      </c>
      <c r="B1067" s="135" t="s">
        <v>37969</v>
      </c>
      <c r="C1067" s="135" t="s">
        <v>36555</v>
      </c>
      <c r="D1067" s="135" t="s">
        <v>9703</v>
      </c>
      <c r="E1067" s="135" t="s">
        <v>9702</v>
      </c>
      <c r="F1067" s="135" t="s">
        <v>37970</v>
      </c>
      <c r="G1067" s="135" t="s">
        <v>35808</v>
      </c>
      <c r="H1067" s="135" t="s">
        <v>4370</v>
      </c>
      <c r="I1067" s="135"/>
      <c r="J1067" s="135" t="s">
        <v>35053</v>
      </c>
      <c r="K1067" s="135" t="s">
        <v>35809</v>
      </c>
      <c r="L1067" s="163"/>
      <c r="M1067" s="163"/>
      <c r="N1067" s="163"/>
      <c r="O1067" s="135" t="s">
        <v>647</v>
      </c>
    </row>
    <row r="1068" spans="1:15" hidden="1">
      <c r="A1068" s="135">
        <v>1303</v>
      </c>
      <c r="B1068" s="135" t="s">
        <v>37971</v>
      </c>
      <c r="C1068" s="135" t="s">
        <v>36558</v>
      </c>
      <c r="D1068" s="135" t="s">
        <v>9703</v>
      </c>
      <c r="E1068" s="135" t="s">
        <v>9702</v>
      </c>
      <c r="F1068" s="135" t="s">
        <v>37972</v>
      </c>
      <c r="G1068" s="135" t="s">
        <v>35808</v>
      </c>
      <c r="H1068" s="135" t="s">
        <v>4370</v>
      </c>
      <c r="I1068" s="135" t="s">
        <v>36461</v>
      </c>
      <c r="J1068" s="135" t="s">
        <v>35053</v>
      </c>
      <c r="K1068" s="135" t="s">
        <v>35809</v>
      </c>
      <c r="L1068" s="163"/>
      <c r="M1068" s="163"/>
      <c r="N1068" s="163"/>
      <c r="O1068" s="135" t="s">
        <v>647</v>
      </c>
    </row>
    <row r="1069" spans="1:15" hidden="1">
      <c r="A1069" s="135">
        <v>1304</v>
      </c>
      <c r="B1069" s="135" t="s">
        <v>37973</v>
      </c>
      <c r="C1069" s="135" t="s">
        <v>34577</v>
      </c>
      <c r="D1069" s="135" t="s">
        <v>10291</v>
      </c>
      <c r="E1069" s="135" t="s">
        <v>10290</v>
      </c>
      <c r="F1069" s="135" t="s">
        <v>37974</v>
      </c>
      <c r="G1069" s="135" t="s">
        <v>35808</v>
      </c>
      <c r="H1069" s="135" t="s">
        <v>4370</v>
      </c>
      <c r="I1069" s="135" t="s">
        <v>36461</v>
      </c>
      <c r="J1069" s="135" t="s">
        <v>35053</v>
      </c>
      <c r="K1069" s="135" t="s">
        <v>35809</v>
      </c>
      <c r="L1069" s="163"/>
      <c r="M1069" s="163"/>
      <c r="N1069" s="163"/>
      <c r="O1069" s="135" t="s">
        <v>647</v>
      </c>
    </row>
    <row r="1070" spans="1:15" hidden="1">
      <c r="A1070" s="135">
        <v>1305</v>
      </c>
      <c r="B1070" s="135" t="s">
        <v>37975</v>
      </c>
      <c r="C1070" s="135" t="s">
        <v>36529</v>
      </c>
      <c r="D1070" s="135" t="s">
        <v>10291</v>
      </c>
      <c r="E1070" s="135" t="s">
        <v>10290</v>
      </c>
      <c r="F1070" s="135" t="s">
        <v>37976</v>
      </c>
      <c r="G1070" s="135" t="s">
        <v>35808</v>
      </c>
      <c r="H1070" s="135" t="s">
        <v>4370</v>
      </c>
      <c r="I1070" s="135" t="s">
        <v>36461</v>
      </c>
      <c r="J1070" s="135" t="s">
        <v>35053</v>
      </c>
      <c r="K1070" s="135" t="s">
        <v>35809</v>
      </c>
      <c r="L1070" s="163"/>
      <c r="M1070" s="163"/>
      <c r="N1070" s="163"/>
      <c r="O1070" s="135" t="s">
        <v>647</v>
      </c>
    </row>
    <row r="1071" spans="1:15" hidden="1">
      <c r="A1071" s="135">
        <v>1306</v>
      </c>
      <c r="B1071" s="135" t="s">
        <v>37977</v>
      </c>
      <c r="C1071" s="135" t="s">
        <v>36532</v>
      </c>
      <c r="D1071" s="135" t="s">
        <v>10291</v>
      </c>
      <c r="E1071" s="135" t="s">
        <v>10290</v>
      </c>
      <c r="F1071" s="135" t="s">
        <v>37978</v>
      </c>
      <c r="G1071" s="135" t="s">
        <v>35808</v>
      </c>
      <c r="H1071" s="135" t="s">
        <v>4370</v>
      </c>
      <c r="I1071" s="135" t="s">
        <v>36461</v>
      </c>
      <c r="J1071" s="135" t="s">
        <v>35053</v>
      </c>
      <c r="K1071" s="135" t="s">
        <v>35809</v>
      </c>
      <c r="L1071" s="163"/>
      <c r="M1071" s="163"/>
      <c r="N1071" s="163"/>
      <c r="O1071" s="135" t="s">
        <v>647</v>
      </c>
    </row>
    <row r="1072" spans="1:15" hidden="1">
      <c r="A1072" s="135">
        <v>1307</v>
      </c>
      <c r="B1072" s="135" t="s">
        <v>37979</v>
      </c>
      <c r="C1072" s="135" t="s">
        <v>36535</v>
      </c>
      <c r="D1072" s="135" t="s">
        <v>10291</v>
      </c>
      <c r="E1072" s="135" t="s">
        <v>10290</v>
      </c>
      <c r="F1072" s="135" t="s">
        <v>37980</v>
      </c>
      <c r="G1072" s="135" t="s">
        <v>35808</v>
      </c>
      <c r="H1072" s="135" t="s">
        <v>4370</v>
      </c>
      <c r="I1072" s="135" t="s">
        <v>36461</v>
      </c>
      <c r="J1072" s="135" t="s">
        <v>35053</v>
      </c>
      <c r="K1072" s="135" t="s">
        <v>35809</v>
      </c>
      <c r="L1072" s="163"/>
      <c r="M1072" s="163"/>
      <c r="N1072" s="163"/>
      <c r="O1072" s="135" t="s">
        <v>647</v>
      </c>
    </row>
    <row r="1073" spans="1:15" hidden="1">
      <c r="A1073" s="135">
        <v>1308</v>
      </c>
      <c r="B1073" s="135" t="s">
        <v>37981</v>
      </c>
      <c r="C1073" s="135" t="s">
        <v>36538</v>
      </c>
      <c r="D1073" s="135" t="s">
        <v>10291</v>
      </c>
      <c r="E1073" s="135" t="s">
        <v>10290</v>
      </c>
      <c r="F1073" s="135" t="s">
        <v>37982</v>
      </c>
      <c r="G1073" s="135" t="s">
        <v>35808</v>
      </c>
      <c r="H1073" s="135" t="s">
        <v>4370</v>
      </c>
      <c r="I1073" s="135"/>
      <c r="J1073" s="135" t="s">
        <v>35053</v>
      </c>
      <c r="K1073" s="135" t="s">
        <v>35809</v>
      </c>
      <c r="L1073" s="163"/>
      <c r="M1073" s="163"/>
      <c r="N1073" s="163"/>
      <c r="O1073" s="135" t="s">
        <v>647</v>
      </c>
    </row>
    <row r="1074" spans="1:15">
      <c r="A1074" s="135">
        <v>1310</v>
      </c>
      <c r="B1074" s="135" t="s">
        <v>10292</v>
      </c>
      <c r="C1074" s="135" t="s">
        <v>650</v>
      </c>
      <c r="D1074" s="135" t="s">
        <v>10291</v>
      </c>
      <c r="E1074" s="135" t="s">
        <v>10290</v>
      </c>
      <c r="F1074" s="135" t="s">
        <v>37983</v>
      </c>
      <c r="G1074" s="135" t="s">
        <v>35819</v>
      </c>
      <c r="H1074" s="135" t="s">
        <v>4370</v>
      </c>
      <c r="I1074" s="135"/>
      <c r="J1074" s="135" t="s">
        <v>35053</v>
      </c>
      <c r="K1074" s="135" t="s">
        <v>35823</v>
      </c>
      <c r="L1074" s="163" t="s">
        <v>35121</v>
      </c>
      <c r="M1074" s="163" t="s">
        <v>35118</v>
      </c>
      <c r="N1074" s="163" t="s">
        <v>71</v>
      </c>
      <c r="O1074" s="135" t="s">
        <v>647</v>
      </c>
    </row>
    <row r="1075" spans="1:15" hidden="1">
      <c r="A1075" s="135">
        <v>1311</v>
      </c>
      <c r="B1075" s="135" t="s">
        <v>37984</v>
      </c>
      <c r="C1075" s="135" t="s">
        <v>37359</v>
      </c>
      <c r="D1075" s="135" t="s">
        <v>10291</v>
      </c>
      <c r="E1075" s="135" t="s">
        <v>10290</v>
      </c>
      <c r="F1075" s="135" t="s">
        <v>37985</v>
      </c>
      <c r="G1075" s="135" t="s">
        <v>35808</v>
      </c>
      <c r="H1075" s="135" t="s">
        <v>4370</v>
      </c>
      <c r="I1075" s="135"/>
      <c r="J1075" s="135" t="s">
        <v>35053</v>
      </c>
      <c r="K1075" s="135" t="s">
        <v>35823</v>
      </c>
      <c r="L1075" s="163" t="s">
        <v>35121</v>
      </c>
      <c r="M1075" s="163" t="s">
        <v>35118</v>
      </c>
      <c r="N1075" s="163" t="s">
        <v>37361</v>
      </c>
      <c r="O1075" s="135" t="s">
        <v>647</v>
      </c>
    </row>
    <row r="1076" spans="1:15">
      <c r="A1076" s="135">
        <v>1312</v>
      </c>
      <c r="B1076" s="135" t="s">
        <v>10313</v>
      </c>
      <c r="C1076" s="135" t="s">
        <v>10312</v>
      </c>
      <c r="D1076" s="135" t="s">
        <v>10291</v>
      </c>
      <c r="E1076" s="135" t="s">
        <v>10290</v>
      </c>
      <c r="F1076" s="135" t="s">
        <v>37986</v>
      </c>
      <c r="G1076" s="135" t="s">
        <v>35819</v>
      </c>
      <c r="H1076" s="135" t="s">
        <v>4370</v>
      </c>
      <c r="I1076" s="135"/>
      <c r="J1076" s="135" t="s">
        <v>35053</v>
      </c>
      <c r="K1076" s="135" t="s">
        <v>35823</v>
      </c>
      <c r="L1076" s="163" t="s">
        <v>35121</v>
      </c>
      <c r="M1076" s="163" t="s">
        <v>35118</v>
      </c>
      <c r="N1076" s="163" t="s">
        <v>37370</v>
      </c>
      <c r="O1076" s="135" t="s">
        <v>647</v>
      </c>
    </row>
    <row r="1077" spans="1:15">
      <c r="A1077" s="135">
        <v>1313</v>
      </c>
      <c r="B1077" s="135" t="s">
        <v>10329</v>
      </c>
      <c r="C1077" s="135" t="s">
        <v>10328</v>
      </c>
      <c r="D1077" s="135" t="s">
        <v>10291</v>
      </c>
      <c r="E1077" s="135" t="s">
        <v>10290</v>
      </c>
      <c r="F1077" s="135" t="s">
        <v>37987</v>
      </c>
      <c r="G1077" s="135" t="s">
        <v>35819</v>
      </c>
      <c r="H1077" s="135" t="s">
        <v>4370</v>
      </c>
      <c r="I1077" s="135"/>
      <c r="J1077" s="135" t="s">
        <v>35053</v>
      </c>
      <c r="K1077" s="135" t="s">
        <v>35823</v>
      </c>
      <c r="L1077" s="163" t="s">
        <v>35121</v>
      </c>
      <c r="M1077" s="163" t="s">
        <v>35118</v>
      </c>
      <c r="N1077" s="163" t="s">
        <v>37988</v>
      </c>
      <c r="O1077" s="135" t="s">
        <v>647</v>
      </c>
    </row>
    <row r="1078" spans="1:15">
      <c r="A1078" s="135">
        <v>1314</v>
      </c>
      <c r="B1078" s="135" t="s">
        <v>10344</v>
      </c>
      <c r="C1078" s="135" t="s">
        <v>3216</v>
      </c>
      <c r="D1078" s="135" t="s">
        <v>10291</v>
      </c>
      <c r="E1078" s="135" t="s">
        <v>10290</v>
      </c>
      <c r="F1078" s="135" t="s">
        <v>37989</v>
      </c>
      <c r="G1078" s="135" t="s">
        <v>35819</v>
      </c>
      <c r="H1078" s="135" t="s">
        <v>4370</v>
      </c>
      <c r="I1078" s="135"/>
      <c r="J1078" s="135" t="s">
        <v>35053</v>
      </c>
      <c r="K1078" s="135" t="s">
        <v>35823</v>
      </c>
      <c r="L1078" s="163" t="s">
        <v>35121</v>
      </c>
      <c r="M1078" s="163" t="s">
        <v>35118</v>
      </c>
      <c r="N1078" s="163" t="s">
        <v>37204</v>
      </c>
      <c r="O1078" s="135" t="s">
        <v>647</v>
      </c>
    </row>
    <row r="1079" spans="1:15">
      <c r="A1079" s="135">
        <v>1315</v>
      </c>
      <c r="B1079" s="135" t="s">
        <v>10359</v>
      </c>
      <c r="C1079" s="135" t="s">
        <v>10358</v>
      </c>
      <c r="D1079" s="135" t="s">
        <v>10291</v>
      </c>
      <c r="E1079" s="135" t="s">
        <v>10290</v>
      </c>
      <c r="F1079" s="135" t="s">
        <v>37990</v>
      </c>
      <c r="G1079" s="135" t="s">
        <v>35819</v>
      </c>
      <c r="H1079" s="135" t="s">
        <v>4370</v>
      </c>
      <c r="I1079" s="135"/>
      <c r="J1079" s="135" t="s">
        <v>35053</v>
      </c>
      <c r="K1079" s="135" t="s">
        <v>35823</v>
      </c>
      <c r="L1079" s="163" t="s">
        <v>35121</v>
      </c>
      <c r="M1079" s="163" t="s">
        <v>35118</v>
      </c>
      <c r="N1079" s="163" t="s">
        <v>37991</v>
      </c>
      <c r="O1079" s="135" t="s">
        <v>647</v>
      </c>
    </row>
    <row r="1080" spans="1:15">
      <c r="A1080" s="135">
        <v>1316</v>
      </c>
      <c r="B1080" s="135" t="s">
        <v>10388</v>
      </c>
      <c r="C1080" s="135" t="s">
        <v>10387</v>
      </c>
      <c r="D1080" s="135" t="s">
        <v>10291</v>
      </c>
      <c r="E1080" s="135" t="s">
        <v>10290</v>
      </c>
      <c r="F1080" s="135" t="s">
        <v>37992</v>
      </c>
      <c r="G1080" s="135" t="s">
        <v>35819</v>
      </c>
      <c r="H1080" s="135" t="s">
        <v>4370</v>
      </c>
      <c r="I1080" s="135"/>
      <c r="J1080" s="135" t="s">
        <v>35053</v>
      </c>
      <c r="K1080" s="135" t="s">
        <v>35823</v>
      </c>
      <c r="L1080" s="163" t="s">
        <v>35121</v>
      </c>
      <c r="M1080" s="163" t="s">
        <v>35118</v>
      </c>
      <c r="N1080" s="163" t="s">
        <v>37993</v>
      </c>
      <c r="O1080" s="135" t="s">
        <v>647</v>
      </c>
    </row>
    <row r="1081" spans="1:15">
      <c r="A1081" s="135">
        <v>1317</v>
      </c>
      <c r="B1081" s="135" t="s">
        <v>10410</v>
      </c>
      <c r="C1081" s="135" t="s">
        <v>10409</v>
      </c>
      <c r="D1081" s="135" t="s">
        <v>10291</v>
      </c>
      <c r="E1081" s="135" t="s">
        <v>10290</v>
      </c>
      <c r="F1081" s="135" t="s">
        <v>37994</v>
      </c>
      <c r="G1081" s="135" t="s">
        <v>35819</v>
      </c>
      <c r="H1081" s="135" t="s">
        <v>4370</v>
      </c>
      <c r="I1081" s="135"/>
      <c r="J1081" s="135" t="s">
        <v>35053</v>
      </c>
      <c r="K1081" s="135" t="s">
        <v>35823</v>
      </c>
      <c r="L1081" s="163" t="s">
        <v>35121</v>
      </c>
      <c r="M1081" s="163" t="s">
        <v>35118</v>
      </c>
      <c r="N1081" s="163" t="s">
        <v>37377</v>
      </c>
      <c r="O1081" s="135" t="s">
        <v>647</v>
      </c>
    </row>
    <row r="1082" spans="1:15">
      <c r="A1082" s="135">
        <v>1318</v>
      </c>
      <c r="B1082" s="135" t="s">
        <v>10426</v>
      </c>
      <c r="C1082" s="135" t="s">
        <v>10425</v>
      </c>
      <c r="D1082" s="135" t="s">
        <v>10291</v>
      </c>
      <c r="E1082" s="135" t="s">
        <v>10290</v>
      </c>
      <c r="F1082" s="135" t="s">
        <v>37995</v>
      </c>
      <c r="G1082" s="135" t="s">
        <v>35819</v>
      </c>
      <c r="H1082" s="135" t="s">
        <v>4370</v>
      </c>
      <c r="I1082" s="135"/>
      <c r="J1082" s="135" t="s">
        <v>35053</v>
      </c>
      <c r="K1082" s="135" t="s">
        <v>35823</v>
      </c>
      <c r="L1082" s="163" t="s">
        <v>35121</v>
      </c>
      <c r="M1082" s="163" t="s">
        <v>35118</v>
      </c>
      <c r="N1082" s="163" t="s">
        <v>37996</v>
      </c>
      <c r="O1082" s="135" t="s">
        <v>647</v>
      </c>
    </row>
    <row r="1083" spans="1:15">
      <c r="A1083" s="135">
        <v>1319</v>
      </c>
      <c r="B1083" s="135" t="s">
        <v>10448</v>
      </c>
      <c r="C1083" s="135" t="s">
        <v>10447</v>
      </c>
      <c r="D1083" s="135" t="s">
        <v>10291</v>
      </c>
      <c r="E1083" s="135" t="s">
        <v>10290</v>
      </c>
      <c r="F1083" s="135" t="s">
        <v>37997</v>
      </c>
      <c r="G1083" s="135" t="s">
        <v>35819</v>
      </c>
      <c r="H1083" s="135" t="s">
        <v>4370</v>
      </c>
      <c r="I1083" s="135"/>
      <c r="J1083" s="135" t="s">
        <v>35053</v>
      </c>
      <c r="K1083" s="135" t="s">
        <v>35823</v>
      </c>
      <c r="L1083" s="163" t="s">
        <v>35121</v>
      </c>
      <c r="M1083" s="163" t="s">
        <v>35118</v>
      </c>
      <c r="N1083" s="163" t="s">
        <v>37998</v>
      </c>
      <c r="O1083" s="135" t="s">
        <v>647</v>
      </c>
    </row>
    <row r="1084" spans="1:15">
      <c r="A1084" s="135">
        <v>1320</v>
      </c>
      <c r="B1084" s="135" t="s">
        <v>10488</v>
      </c>
      <c r="C1084" s="135" t="s">
        <v>10487</v>
      </c>
      <c r="D1084" s="135" t="s">
        <v>10291</v>
      </c>
      <c r="E1084" s="135" t="s">
        <v>10290</v>
      </c>
      <c r="F1084" s="135" t="s">
        <v>37999</v>
      </c>
      <c r="G1084" s="135" t="s">
        <v>35819</v>
      </c>
      <c r="H1084" s="135" t="s">
        <v>4370</v>
      </c>
      <c r="I1084" s="135"/>
      <c r="J1084" s="135" t="s">
        <v>35053</v>
      </c>
      <c r="K1084" s="135" t="s">
        <v>35823</v>
      </c>
      <c r="L1084" s="163" t="s">
        <v>35121</v>
      </c>
      <c r="M1084" s="163" t="s">
        <v>35118</v>
      </c>
      <c r="N1084" s="163" t="s">
        <v>38000</v>
      </c>
      <c r="O1084" s="135" t="s">
        <v>647</v>
      </c>
    </row>
    <row r="1085" spans="1:15">
      <c r="A1085" s="135">
        <v>1321</v>
      </c>
      <c r="B1085" s="135" t="s">
        <v>10510</v>
      </c>
      <c r="C1085" s="135" t="s">
        <v>10509</v>
      </c>
      <c r="D1085" s="135" t="s">
        <v>10291</v>
      </c>
      <c r="E1085" s="135" t="s">
        <v>10290</v>
      </c>
      <c r="F1085" s="135" t="s">
        <v>38001</v>
      </c>
      <c r="G1085" s="135" t="s">
        <v>35819</v>
      </c>
      <c r="H1085" s="135" t="s">
        <v>4370</v>
      </c>
      <c r="I1085" s="135"/>
      <c r="J1085" s="135" t="s">
        <v>35053</v>
      </c>
      <c r="K1085" s="135" t="s">
        <v>35823</v>
      </c>
      <c r="L1085" s="163" t="s">
        <v>35121</v>
      </c>
      <c r="M1085" s="163" t="s">
        <v>35118</v>
      </c>
      <c r="N1085" s="163" t="s">
        <v>38002</v>
      </c>
      <c r="O1085" s="135" t="s">
        <v>647</v>
      </c>
    </row>
    <row r="1086" spans="1:15" hidden="1">
      <c r="A1086" s="135">
        <v>1322</v>
      </c>
      <c r="B1086" s="135" t="s">
        <v>38003</v>
      </c>
      <c r="C1086" s="135" t="s">
        <v>37382</v>
      </c>
      <c r="D1086" s="135" t="s">
        <v>10291</v>
      </c>
      <c r="E1086" s="135" t="s">
        <v>10290</v>
      </c>
      <c r="F1086" s="135" t="s">
        <v>38004</v>
      </c>
      <c r="G1086" s="135" t="s">
        <v>35808</v>
      </c>
      <c r="H1086" s="135" t="s">
        <v>4370</v>
      </c>
      <c r="I1086" s="135"/>
      <c r="J1086" s="135" t="s">
        <v>35053</v>
      </c>
      <c r="K1086" s="135" t="s">
        <v>35823</v>
      </c>
      <c r="L1086" s="163" t="s">
        <v>35121</v>
      </c>
      <c r="M1086" s="163" t="s">
        <v>35118</v>
      </c>
      <c r="N1086" s="163" t="s">
        <v>37723</v>
      </c>
      <c r="O1086" s="135" t="s">
        <v>647</v>
      </c>
    </row>
    <row r="1087" spans="1:15">
      <c r="A1087" s="135">
        <v>1323</v>
      </c>
      <c r="B1087" s="135" t="s">
        <v>10539</v>
      </c>
      <c r="C1087" s="135" t="s">
        <v>10538</v>
      </c>
      <c r="D1087" s="135" t="s">
        <v>10291</v>
      </c>
      <c r="E1087" s="135" t="s">
        <v>10290</v>
      </c>
      <c r="F1087" s="135" t="s">
        <v>38005</v>
      </c>
      <c r="G1087" s="135" t="s">
        <v>35819</v>
      </c>
      <c r="H1087" s="135" t="s">
        <v>4370</v>
      </c>
      <c r="I1087" s="135"/>
      <c r="J1087" s="135" t="s">
        <v>35053</v>
      </c>
      <c r="K1087" s="135" t="s">
        <v>35823</v>
      </c>
      <c r="L1087" s="163" t="s">
        <v>35121</v>
      </c>
      <c r="M1087" s="163" t="s">
        <v>35118</v>
      </c>
      <c r="N1087" s="163" t="s">
        <v>38006</v>
      </c>
      <c r="O1087" s="135" t="s">
        <v>647</v>
      </c>
    </row>
    <row r="1088" spans="1:15">
      <c r="A1088" s="135">
        <v>1324</v>
      </c>
      <c r="B1088" s="135" t="s">
        <v>10575</v>
      </c>
      <c r="C1088" s="135" t="s">
        <v>10574</v>
      </c>
      <c r="D1088" s="135" t="s">
        <v>10291</v>
      </c>
      <c r="E1088" s="135" t="s">
        <v>10290</v>
      </c>
      <c r="F1088" s="135" t="s">
        <v>38007</v>
      </c>
      <c r="G1088" s="135" t="s">
        <v>35819</v>
      </c>
      <c r="H1088" s="135" t="s">
        <v>4370</v>
      </c>
      <c r="I1088" s="135"/>
      <c r="J1088" s="135" t="s">
        <v>35053</v>
      </c>
      <c r="K1088" s="135" t="s">
        <v>35823</v>
      </c>
      <c r="L1088" s="163" t="s">
        <v>35121</v>
      </c>
      <c r="M1088" s="163" t="s">
        <v>35118</v>
      </c>
      <c r="N1088" s="163" t="s">
        <v>38008</v>
      </c>
      <c r="O1088" s="135" t="s">
        <v>647</v>
      </c>
    </row>
    <row r="1089" spans="1:15" hidden="1">
      <c r="A1089" s="135">
        <v>1325</v>
      </c>
      <c r="B1089" s="135" t="s">
        <v>38009</v>
      </c>
      <c r="C1089" s="135" t="s">
        <v>37399</v>
      </c>
      <c r="D1089" s="135" t="s">
        <v>10291</v>
      </c>
      <c r="E1089" s="135" t="s">
        <v>10290</v>
      </c>
      <c r="F1089" s="135" t="s">
        <v>38010</v>
      </c>
      <c r="G1089" s="135" t="s">
        <v>35808</v>
      </c>
      <c r="H1089" s="135" t="s">
        <v>4370</v>
      </c>
      <c r="I1089" s="135"/>
      <c r="J1089" s="135" t="s">
        <v>35053</v>
      </c>
      <c r="K1089" s="135" t="s">
        <v>35809</v>
      </c>
      <c r="L1089" s="163"/>
      <c r="M1089" s="163"/>
      <c r="N1089" s="163"/>
      <c r="O1089" s="135" t="s">
        <v>647</v>
      </c>
    </row>
    <row r="1090" spans="1:15" hidden="1">
      <c r="A1090" s="135">
        <v>1326</v>
      </c>
      <c r="B1090" s="135" t="s">
        <v>38011</v>
      </c>
      <c r="C1090" s="135" t="s">
        <v>7509</v>
      </c>
      <c r="D1090" s="135" t="s">
        <v>10291</v>
      </c>
      <c r="E1090" s="135" t="s">
        <v>10290</v>
      </c>
      <c r="F1090" s="135" t="s">
        <v>38012</v>
      </c>
      <c r="G1090" s="135" t="s">
        <v>35808</v>
      </c>
      <c r="H1090" s="135" t="s">
        <v>4370</v>
      </c>
      <c r="I1090" s="135"/>
      <c r="J1090" s="135" t="s">
        <v>35053</v>
      </c>
      <c r="K1090" s="135" t="s">
        <v>35823</v>
      </c>
      <c r="L1090" s="163" t="s">
        <v>35121</v>
      </c>
      <c r="M1090" s="163" t="s">
        <v>35118</v>
      </c>
      <c r="N1090" s="163" t="s">
        <v>37402</v>
      </c>
      <c r="O1090" s="135" t="s">
        <v>647</v>
      </c>
    </row>
    <row r="1091" spans="1:15" hidden="1">
      <c r="A1091" s="135">
        <v>1327</v>
      </c>
      <c r="B1091" s="135" t="s">
        <v>38013</v>
      </c>
      <c r="C1091" s="135" t="s">
        <v>7532</v>
      </c>
      <c r="D1091" s="135" t="s">
        <v>10291</v>
      </c>
      <c r="E1091" s="135" t="s">
        <v>10290</v>
      </c>
      <c r="F1091" s="135" t="s">
        <v>38014</v>
      </c>
      <c r="G1091" s="135" t="s">
        <v>35808</v>
      </c>
      <c r="H1091" s="135" t="s">
        <v>4370</v>
      </c>
      <c r="I1091" s="135"/>
      <c r="J1091" s="135" t="s">
        <v>35053</v>
      </c>
      <c r="K1091" s="135" t="s">
        <v>35823</v>
      </c>
      <c r="L1091" s="163" t="s">
        <v>35121</v>
      </c>
      <c r="M1091" s="163" t="s">
        <v>35118</v>
      </c>
      <c r="N1091" s="163" t="s">
        <v>37404</v>
      </c>
      <c r="O1091" s="135" t="s">
        <v>647</v>
      </c>
    </row>
    <row r="1092" spans="1:15">
      <c r="A1092" s="135">
        <v>1368</v>
      </c>
      <c r="B1092" s="135" t="s">
        <v>10603</v>
      </c>
      <c r="C1092" s="135" t="s">
        <v>7548</v>
      </c>
      <c r="D1092" s="135" t="s">
        <v>10291</v>
      </c>
      <c r="E1092" s="135" t="s">
        <v>10290</v>
      </c>
      <c r="F1092" s="135" t="s">
        <v>38015</v>
      </c>
      <c r="G1092" s="135" t="s">
        <v>35819</v>
      </c>
      <c r="H1092" s="135" t="s">
        <v>4370</v>
      </c>
      <c r="I1092" s="135"/>
      <c r="J1092" s="135" t="s">
        <v>35053</v>
      </c>
      <c r="K1092" s="135" t="s">
        <v>35823</v>
      </c>
      <c r="L1092" s="163" t="s">
        <v>35121</v>
      </c>
      <c r="M1092" s="163" t="s">
        <v>35118</v>
      </c>
      <c r="N1092" s="163" t="s">
        <v>37406</v>
      </c>
      <c r="O1092" s="135" t="s">
        <v>647</v>
      </c>
    </row>
    <row r="1093" spans="1:15" hidden="1">
      <c r="A1093" s="135">
        <v>1369</v>
      </c>
      <c r="B1093" s="135" t="s">
        <v>38016</v>
      </c>
      <c r="C1093" s="135" t="s">
        <v>36694</v>
      </c>
      <c r="D1093" s="135" t="s">
        <v>10291</v>
      </c>
      <c r="E1093" s="135" t="s">
        <v>10290</v>
      </c>
      <c r="F1093" s="135" t="s">
        <v>38017</v>
      </c>
      <c r="G1093" s="135" t="s">
        <v>35808</v>
      </c>
      <c r="H1093" s="135" t="s">
        <v>4370</v>
      </c>
      <c r="I1093" s="135"/>
      <c r="J1093" s="135" t="s">
        <v>35053</v>
      </c>
      <c r="K1093" s="135" t="s">
        <v>35823</v>
      </c>
      <c r="L1093" s="163" t="s">
        <v>35121</v>
      </c>
      <c r="M1093" s="163" t="s">
        <v>35118</v>
      </c>
      <c r="N1093" s="163" t="s">
        <v>36696</v>
      </c>
      <c r="O1093" s="135" t="s">
        <v>647</v>
      </c>
    </row>
    <row r="1094" spans="1:15" hidden="1">
      <c r="A1094" s="135">
        <v>1370</v>
      </c>
      <c r="B1094" s="135" t="s">
        <v>38018</v>
      </c>
      <c r="C1094" s="135" t="s">
        <v>38019</v>
      </c>
      <c r="D1094" s="135" t="s">
        <v>10291</v>
      </c>
      <c r="E1094" s="135" t="s">
        <v>10290</v>
      </c>
      <c r="F1094" s="135" t="s">
        <v>38020</v>
      </c>
      <c r="G1094" s="135" t="s">
        <v>35808</v>
      </c>
      <c r="H1094" s="135" t="s">
        <v>4370</v>
      </c>
      <c r="I1094" s="135" t="s">
        <v>36461</v>
      </c>
      <c r="J1094" s="135" t="s">
        <v>35053</v>
      </c>
      <c r="K1094" s="135" t="s">
        <v>35809</v>
      </c>
      <c r="L1094" s="163"/>
      <c r="M1094" s="163"/>
      <c r="N1094" s="163"/>
      <c r="O1094" s="135" t="s">
        <v>647</v>
      </c>
    </row>
    <row r="1095" spans="1:15">
      <c r="A1095" s="135">
        <v>1371</v>
      </c>
      <c r="B1095" s="135" t="s">
        <v>10618</v>
      </c>
      <c r="C1095" s="135" t="s">
        <v>10617</v>
      </c>
      <c r="D1095" s="135" t="s">
        <v>10291</v>
      </c>
      <c r="E1095" s="135" t="s">
        <v>10290</v>
      </c>
      <c r="F1095" s="135" t="s">
        <v>38021</v>
      </c>
      <c r="G1095" s="135" t="s">
        <v>35819</v>
      </c>
      <c r="H1095" s="135" t="s">
        <v>4370</v>
      </c>
      <c r="I1095" s="135"/>
      <c r="J1095" s="135" t="s">
        <v>35053</v>
      </c>
      <c r="K1095" s="135" t="s">
        <v>35823</v>
      </c>
      <c r="L1095" s="163" t="s">
        <v>35121</v>
      </c>
      <c r="M1095" s="163" t="s">
        <v>35118</v>
      </c>
      <c r="N1095" s="163" t="s">
        <v>38022</v>
      </c>
      <c r="O1095" s="135" t="s">
        <v>647</v>
      </c>
    </row>
    <row r="1096" spans="1:15">
      <c r="A1096" s="135">
        <v>1372</v>
      </c>
      <c r="B1096" s="135" t="s">
        <v>10640</v>
      </c>
      <c r="C1096" s="135" t="s">
        <v>10639</v>
      </c>
      <c r="D1096" s="135" t="s">
        <v>10291</v>
      </c>
      <c r="E1096" s="135" t="s">
        <v>10290</v>
      </c>
      <c r="F1096" s="135" t="s">
        <v>38023</v>
      </c>
      <c r="G1096" s="135" t="s">
        <v>35819</v>
      </c>
      <c r="H1096" s="135" t="s">
        <v>4370</v>
      </c>
      <c r="I1096" s="135"/>
      <c r="J1096" s="135" t="s">
        <v>35053</v>
      </c>
      <c r="K1096" s="135" t="s">
        <v>35823</v>
      </c>
      <c r="L1096" s="163" t="s">
        <v>35121</v>
      </c>
      <c r="M1096" s="163" t="s">
        <v>35118</v>
      </c>
      <c r="N1096" s="163" t="s">
        <v>38024</v>
      </c>
      <c r="O1096" s="135" t="s">
        <v>647</v>
      </c>
    </row>
    <row r="1097" spans="1:15">
      <c r="A1097" s="135">
        <v>1373</v>
      </c>
      <c r="B1097" s="135" t="s">
        <v>10661</v>
      </c>
      <c r="C1097" s="135" t="s">
        <v>7588</v>
      </c>
      <c r="D1097" s="135" t="s">
        <v>10291</v>
      </c>
      <c r="E1097" s="135" t="s">
        <v>10290</v>
      </c>
      <c r="F1097" s="135" t="s">
        <v>38025</v>
      </c>
      <c r="G1097" s="135" t="s">
        <v>35819</v>
      </c>
      <c r="H1097" s="135" t="s">
        <v>4370</v>
      </c>
      <c r="I1097" s="135"/>
      <c r="J1097" s="135" t="s">
        <v>35053</v>
      </c>
      <c r="K1097" s="135" t="s">
        <v>35823</v>
      </c>
      <c r="L1097" s="163" t="s">
        <v>35121</v>
      </c>
      <c r="M1097" s="163" t="s">
        <v>35118</v>
      </c>
      <c r="N1097" s="163" t="s">
        <v>35785</v>
      </c>
      <c r="O1097" s="135" t="s">
        <v>647</v>
      </c>
    </row>
    <row r="1098" spans="1:15" hidden="1">
      <c r="A1098" s="135">
        <v>1374</v>
      </c>
      <c r="B1098" s="135" t="s">
        <v>38026</v>
      </c>
      <c r="C1098" s="135" t="s">
        <v>36555</v>
      </c>
      <c r="D1098" s="135" t="s">
        <v>10291</v>
      </c>
      <c r="E1098" s="135" t="s">
        <v>10290</v>
      </c>
      <c r="F1098" s="135" t="s">
        <v>38027</v>
      </c>
      <c r="G1098" s="135" t="s">
        <v>35808</v>
      </c>
      <c r="H1098" s="135" t="s">
        <v>4370</v>
      </c>
      <c r="I1098" s="135"/>
      <c r="J1098" s="135" t="s">
        <v>35053</v>
      </c>
      <c r="K1098" s="135" t="s">
        <v>35809</v>
      </c>
      <c r="L1098" s="163"/>
      <c r="M1098" s="163"/>
      <c r="N1098" s="163"/>
      <c r="O1098" s="135" t="s">
        <v>647</v>
      </c>
    </row>
    <row r="1099" spans="1:15" hidden="1">
      <c r="A1099" s="135">
        <v>1375</v>
      </c>
      <c r="B1099" s="135" t="s">
        <v>38028</v>
      </c>
      <c r="C1099" s="135" t="s">
        <v>36558</v>
      </c>
      <c r="D1099" s="135" t="s">
        <v>10291</v>
      </c>
      <c r="E1099" s="135" t="s">
        <v>10290</v>
      </c>
      <c r="F1099" s="135" t="s">
        <v>38029</v>
      </c>
      <c r="G1099" s="135" t="s">
        <v>35808</v>
      </c>
      <c r="H1099" s="135" t="s">
        <v>4370</v>
      </c>
      <c r="I1099" s="135" t="s">
        <v>36461</v>
      </c>
      <c r="J1099" s="135" t="s">
        <v>35053</v>
      </c>
      <c r="K1099" s="135" t="s">
        <v>35809</v>
      </c>
      <c r="L1099" s="163"/>
      <c r="M1099" s="163"/>
      <c r="N1099" s="163"/>
      <c r="O1099" s="135" t="s">
        <v>647</v>
      </c>
    </row>
    <row r="1100" spans="1:15" hidden="1">
      <c r="A1100" s="135">
        <v>1376</v>
      </c>
      <c r="B1100" s="135" t="s">
        <v>38030</v>
      </c>
      <c r="C1100" s="135" t="s">
        <v>34577</v>
      </c>
      <c r="D1100" s="135" t="s">
        <v>10675</v>
      </c>
      <c r="E1100" s="135" t="s">
        <v>10674</v>
      </c>
      <c r="F1100" s="135" t="s">
        <v>38031</v>
      </c>
      <c r="G1100" s="135" t="s">
        <v>35808</v>
      </c>
      <c r="H1100" s="135" t="s">
        <v>4370</v>
      </c>
      <c r="I1100" s="135" t="s">
        <v>36461</v>
      </c>
      <c r="J1100" s="135" t="s">
        <v>35053</v>
      </c>
      <c r="K1100" s="135" t="s">
        <v>35809</v>
      </c>
      <c r="L1100" s="163"/>
      <c r="M1100" s="163"/>
      <c r="N1100" s="163"/>
      <c r="O1100" s="135" t="s">
        <v>647</v>
      </c>
    </row>
    <row r="1101" spans="1:15" hidden="1">
      <c r="A1101" s="135">
        <v>1377</v>
      </c>
      <c r="B1101" s="135" t="s">
        <v>38032</v>
      </c>
      <c r="C1101" s="135" t="s">
        <v>36529</v>
      </c>
      <c r="D1101" s="135" t="s">
        <v>10675</v>
      </c>
      <c r="E1101" s="135" t="s">
        <v>10674</v>
      </c>
      <c r="F1101" s="135" t="s">
        <v>38033</v>
      </c>
      <c r="G1101" s="135" t="s">
        <v>35808</v>
      </c>
      <c r="H1101" s="135" t="s">
        <v>4370</v>
      </c>
      <c r="I1101" s="135" t="s">
        <v>36461</v>
      </c>
      <c r="J1101" s="135" t="s">
        <v>35053</v>
      </c>
      <c r="K1101" s="135" t="s">
        <v>35809</v>
      </c>
      <c r="L1101" s="163"/>
      <c r="M1101" s="163"/>
      <c r="N1101" s="163"/>
      <c r="O1101" s="135" t="s">
        <v>647</v>
      </c>
    </row>
    <row r="1102" spans="1:15" hidden="1">
      <c r="A1102" s="135">
        <v>1378</v>
      </c>
      <c r="B1102" s="135" t="s">
        <v>38034</v>
      </c>
      <c r="C1102" s="135" t="s">
        <v>36532</v>
      </c>
      <c r="D1102" s="135" t="s">
        <v>10675</v>
      </c>
      <c r="E1102" s="135" t="s">
        <v>10674</v>
      </c>
      <c r="F1102" s="135" t="s">
        <v>38035</v>
      </c>
      <c r="G1102" s="135" t="s">
        <v>35808</v>
      </c>
      <c r="H1102" s="135" t="s">
        <v>4370</v>
      </c>
      <c r="I1102" s="135" t="s">
        <v>36461</v>
      </c>
      <c r="J1102" s="135" t="s">
        <v>35053</v>
      </c>
      <c r="K1102" s="135" t="s">
        <v>35809</v>
      </c>
      <c r="L1102" s="163"/>
      <c r="M1102" s="163"/>
      <c r="N1102" s="163"/>
      <c r="O1102" s="135" t="s">
        <v>647</v>
      </c>
    </row>
    <row r="1103" spans="1:15" hidden="1">
      <c r="A1103" s="135">
        <v>1379</v>
      </c>
      <c r="B1103" s="135" t="s">
        <v>38036</v>
      </c>
      <c r="C1103" s="135" t="s">
        <v>36535</v>
      </c>
      <c r="D1103" s="135" t="s">
        <v>10675</v>
      </c>
      <c r="E1103" s="135" t="s">
        <v>10674</v>
      </c>
      <c r="F1103" s="135" t="s">
        <v>38037</v>
      </c>
      <c r="G1103" s="135" t="s">
        <v>35808</v>
      </c>
      <c r="H1103" s="135" t="s">
        <v>4370</v>
      </c>
      <c r="I1103" s="135" t="s">
        <v>36461</v>
      </c>
      <c r="J1103" s="135" t="s">
        <v>35053</v>
      </c>
      <c r="K1103" s="135" t="s">
        <v>35809</v>
      </c>
      <c r="L1103" s="163"/>
      <c r="M1103" s="163"/>
      <c r="N1103" s="163"/>
      <c r="O1103" s="135" t="s">
        <v>647</v>
      </c>
    </row>
    <row r="1104" spans="1:15" hidden="1">
      <c r="A1104" s="135">
        <v>1380</v>
      </c>
      <c r="B1104" s="135" t="s">
        <v>38038</v>
      </c>
      <c r="C1104" s="135" t="s">
        <v>36538</v>
      </c>
      <c r="D1104" s="135" t="s">
        <v>10675</v>
      </c>
      <c r="E1104" s="135" t="s">
        <v>10674</v>
      </c>
      <c r="F1104" s="135" t="s">
        <v>38039</v>
      </c>
      <c r="G1104" s="135" t="s">
        <v>35808</v>
      </c>
      <c r="H1104" s="135" t="s">
        <v>4370</v>
      </c>
      <c r="I1104" s="135"/>
      <c r="J1104" s="135" t="s">
        <v>35053</v>
      </c>
      <c r="K1104" s="135" t="s">
        <v>35809</v>
      </c>
      <c r="L1104" s="163"/>
      <c r="M1104" s="163"/>
      <c r="N1104" s="163"/>
      <c r="O1104" s="135" t="s">
        <v>647</v>
      </c>
    </row>
    <row r="1105" spans="1:15" hidden="1">
      <c r="A1105" s="135">
        <v>1382</v>
      </c>
      <c r="B1105" s="135" t="s">
        <v>38040</v>
      </c>
      <c r="C1105" s="135" t="s">
        <v>36831</v>
      </c>
      <c r="D1105" s="135" t="s">
        <v>10675</v>
      </c>
      <c r="E1105" s="135" t="s">
        <v>10674</v>
      </c>
      <c r="F1105" s="135" t="s">
        <v>38041</v>
      </c>
      <c r="G1105" s="135" t="s">
        <v>35808</v>
      </c>
      <c r="H1105" s="135" t="s">
        <v>4370</v>
      </c>
      <c r="I1105" s="135" t="s">
        <v>36461</v>
      </c>
      <c r="J1105" s="135" t="s">
        <v>35053</v>
      </c>
      <c r="K1105" s="135" t="s">
        <v>35809</v>
      </c>
      <c r="L1105" s="163"/>
      <c r="M1105" s="163"/>
      <c r="N1105" s="163"/>
      <c r="O1105" s="135" t="s">
        <v>647</v>
      </c>
    </row>
    <row r="1106" spans="1:15">
      <c r="A1106" s="135">
        <v>1383</v>
      </c>
      <c r="B1106" s="135" t="s">
        <v>10676</v>
      </c>
      <c r="C1106" s="135" t="s">
        <v>52</v>
      </c>
      <c r="D1106" s="135" t="s">
        <v>10675</v>
      </c>
      <c r="E1106" s="135" t="s">
        <v>10674</v>
      </c>
      <c r="F1106" s="135" t="s">
        <v>38042</v>
      </c>
      <c r="G1106" s="135" t="s">
        <v>35819</v>
      </c>
      <c r="H1106" s="135" t="s">
        <v>4370</v>
      </c>
      <c r="I1106" s="135"/>
      <c r="J1106" s="135" t="s">
        <v>35053</v>
      </c>
      <c r="K1106" s="135" t="s">
        <v>35823</v>
      </c>
      <c r="L1106" s="163" t="s">
        <v>35121</v>
      </c>
      <c r="M1106" s="163" t="s">
        <v>35118</v>
      </c>
      <c r="N1106" s="163" t="s">
        <v>38043</v>
      </c>
      <c r="O1106" s="135" t="s">
        <v>647</v>
      </c>
    </row>
    <row r="1107" spans="1:15">
      <c r="A1107" s="135">
        <v>1384</v>
      </c>
      <c r="B1107" s="135" t="s">
        <v>10703</v>
      </c>
      <c r="C1107" s="135" t="s">
        <v>5528</v>
      </c>
      <c r="D1107" s="135" t="s">
        <v>10675</v>
      </c>
      <c r="E1107" s="135" t="s">
        <v>10674</v>
      </c>
      <c r="F1107" s="135" t="s">
        <v>38044</v>
      </c>
      <c r="G1107" s="135" t="s">
        <v>35819</v>
      </c>
      <c r="H1107" s="135" t="s">
        <v>4370</v>
      </c>
      <c r="I1107" s="135"/>
      <c r="J1107" s="135" t="s">
        <v>35053</v>
      </c>
      <c r="K1107" s="135" t="s">
        <v>35823</v>
      </c>
      <c r="L1107" s="163" t="s">
        <v>35121</v>
      </c>
      <c r="M1107" s="163" t="s">
        <v>35118</v>
      </c>
      <c r="N1107" s="163" t="s">
        <v>36854</v>
      </c>
      <c r="O1107" s="135" t="s">
        <v>647</v>
      </c>
    </row>
    <row r="1108" spans="1:15">
      <c r="A1108" s="135">
        <v>1385</v>
      </c>
      <c r="B1108" s="135" t="s">
        <v>10717</v>
      </c>
      <c r="C1108" s="135" t="s">
        <v>10716</v>
      </c>
      <c r="D1108" s="135" t="s">
        <v>10675</v>
      </c>
      <c r="E1108" s="135" t="s">
        <v>10674</v>
      </c>
      <c r="F1108" s="135" t="s">
        <v>38045</v>
      </c>
      <c r="G1108" s="135" t="s">
        <v>35819</v>
      </c>
      <c r="H1108" s="135" t="s">
        <v>4370</v>
      </c>
      <c r="I1108" s="135"/>
      <c r="J1108" s="135" t="s">
        <v>35053</v>
      </c>
      <c r="K1108" s="135" t="s">
        <v>35823</v>
      </c>
      <c r="L1108" s="163" t="s">
        <v>35121</v>
      </c>
      <c r="M1108" s="163" t="s">
        <v>35118</v>
      </c>
      <c r="N1108" s="163" t="s">
        <v>38046</v>
      </c>
      <c r="O1108" s="135" t="s">
        <v>647</v>
      </c>
    </row>
    <row r="1109" spans="1:15">
      <c r="A1109" s="135">
        <v>1386</v>
      </c>
      <c r="B1109" s="135" t="s">
        <v>10744</v>
      </c>
      <c r="C1109" s="135" t="s">
        <v>5724</v>
      </c>
      <c r="D1109" s="135" t="s">
        <v>10675</v>
      </c>
      <c r="E1109" s="135" t="s">
        <v>10674</v>
      </c>
      <c r="F1109" s="135" t="s">
        <v>38047</v>
      </c>
      <c r="G1109" s="135" t="s">
        <v>35819</v>
      </c>
      <c r="H1109" s="135" t="s">
        <v>4370</v>
      </c>
      <c r="I1109" s="135"/>
      <c r="J1109" s="135" t="s">
        <v>35053</v>
      </c>
      <c r="K1109" s="135" t="s">
        <v>35823</v>
      </c>
      <c r="L1109" s="163" t="s">
        <v>35121</v>
      </c>
      <c r="M1109" s="163" t="s">
        <v>35118</v>
      </c>
      <c r="N1109" s="163" t="s">
        <v>36870</v>
      </c>
      <c r="O1109" s="135" t="s">
        <v>647</v>
      </c>
    </row>
    <row r="1110" spans="1:15">
      <c r="A1110" s="135">
        <v>1387</v>
      </c>
      <c r="B1110" s="135" t="s">
        <v>10763</v>
      </c>
      <c r="C1110" s="135" t="s">
        <v>5747</v>
      </c>
      <c r="D1110" s="135" t="s">
        <v>10675</v>
      </c>
      <c r="E1110" s="135" t="s">
        <v>10674</v>
      </c>
      <c r="F1110" s="135" t="s">
        <v>38048</v>
      </c>
      <c r="G1110" s="135" t="s">
        <v>35819</v>
      </c>
      <c r="H1110" s="135" t="s">
        <v>4370</v>
      </c>
      <c r="I1110" s="135"/>
      <c r="J1110" s="135" t="s">
        <v>35053</v>
      </c>
      <c r="K1110" s="135" t="s">
        <v>35823</v>
      </c>
      <c r="L1110" s="163" t="s">
        <v>35121</v>
      </c>
      <c r="M1110" s="163" t="s">
        <v>35118</v>
      </c>
      <c r="N1110" s="163" t="s">
        <v>36872</v>
      </c>
      <c r="O1110" s="135" t="s">
        <v>647</v>
      </c>
    </row>
    <row r="1111" spans="1:15" hidden="1">
      <c r="A1111" s="135">
        <v>1388</v>
      </c>
      <c r="B1111" s="135" t="s">
        <v>38049</v>
      </c>
      <c r="C1111" s="135" t="s">
        <v>36694</v>
      </c>
      <c r="D1111" s="135" t="s">
        <v>10675</v>
      </c>
      <c r="E1111" s="135" t="s">
        <v>10674</v>
      </c>
      <c r="F1111" s="135" t="s">
        <v>38050</v>
      </c>
      <c r="G1111" s="135" t="s">
        <v>35808</v>
      </c>
      <c r="H1111" s="135" t="s">
        <v>4370</v>
      </c>
      <c r="I1111" s="135"/>
      <c r="J1111" s="135" t="s">
        <v>35053</v>
      </c>
      <c r="K1111" s="135" t="s">
        <v>35823</v>
      </c>
      <c r="L1111" s="163" t="s">
        <v>35121</v>
      </c>
      <c r="M1111" s="163" t="s">
        <v>35118</v>
      </c>
      <c r="N1111" s="163" t="s">
        <v>36696</v>
      </c>
      <c r="O1111" s="135" t="s">
        <v>647</v>
      </c>
    </row>
    <row r="1112" spans="1:15">
      <c r="A1112" s="135">
        <v>1389</v>
      </c>
      <c r="B1112" s="135" t="s">
        <v>10777</v>
      </c>
      <c r="C1112" s="135" t="s">
        <v>10776</v>
      </c>
      <c r="D1112" s="135" t="s">
        <v>10675</v>
      </c>
      <c r="E1112" s="135" t="s">
        <v>10674</v>
      </c>
      <c r="F1112" s="135" t="s">
        <v>38051</v>
      </c>
      <c r="G1112" s="135" t="s">
        <v>35819</v>
      </c>
      <c r="H1112" s="135" t="s">
        <v>4370</v>
      </c>
      <c r="I1112" s="135"/>
      <c r="J1112" s="135" t="s">
        <v>35053</v>
      </c>
      <c r="K1112" s="135" t="s">
        <v>35823</v>
      </c>
      <c r="L1112" s="163" t="s">
        <v>35121</v>
      </c>
      <c r="M1112" s="163" t="s">
        <v>35118</v>
      </c>
      <c r="N1112" s="163" t="s">
        <v>38052</v>
      </c>
      <c r="O1112" s="135" t="s">
        <v>647</v>
      </c>
    </row>
    <row r="1113" spans="1:15" hidden="1">
      <c r="A1113" s="135">
        <v>1390</v>
      </c>
      <c r="B1113" s="135" t="s">
        <v>38053</v>
      </c>
      <c r="C1113" s="135" t="s">
        <v>36555</v>
      </c>
      <c r="D1113" s="135" t="s">
        <v>10675</v>
      </c>
      <c r="E1113" s="135" t="s">
        <v>10674</v>
      </c>
      <c r="F1113" s="135" t="s">
        <v>38054</v>
      </c>
      <c r="G1113" s="135" t="s">
        <v>35808</v>
      </c>
      <c r="H1113" s="135" t="s">
        <v>4370</v>
      </c>
      <c r="I1113" s="135"/>
      <c r="J1113" s="135" t="s">
        <v>35053</v>
      </c>
      <c r="K1113" s="135" t="s">
        <v>35809</v>
      </c>
      <c r="L1113" s="163"/>
      <c r="M1113" s="163"/>
      <c r="N1113" s="163"/>
      <c r="O1113" s="135" t="s">
        <v>647</v>
      </c>
    </row>
    <row r="1114" spans="1:15" hidden="1">
      <c r="A1114" s="135">
        <v>1391</v>
      </c>
      <c r="B1114" s="135" t="s">
        <v>38055</v>
      </c>
      <c r="C1114" s="135" t="s">
        <v>36558</v>
      </c>
      <c r="D1114" s="135" t="s">
        <v>10675</v>
      </c>
      <c r="E1114" s="135" t="s">
        <v>10674</v>
      </c>
      <c r="F1114" s="135" t="s">
        <v>38056</v>
      </c>
      <c r="G1114" s="135" t="s">
        <v>35808</v>
      </c>
      <c r="H1114" s="135" t="s">
        <v>4370</v>
      </c>
      <c r="I1114" s="135" t="s">
        <v>36461</v>
      </c>
      <c r="J1114" s="135" t="s">
        <v>35053</v>
      </c>
      <c r="K1114" s="135" t="s">
        <v>35809</v>
      </c>
      <c r="L1114" s="163"/>
      <c r="M1114" s="163"/>
      <c r="N1114" s="163"/>
      <c r="O1114" s="135" t="s">
        <v>647</v>
      </c>
    </row>
    <row r="1115" spans="1:15" hidden="1">
      <c r="A1115" s="135">
        <v>1392</v>
      </c>
      <c r="B1115" s="135" t="s">
        <v>38057</v>
      </c>
      <c r="C1115" s="135" t="s">
        <v>34577</v>
      </c>
      <c r="D1115" s="135" t="s">
        <v>3761</v>
      </c>
      <c r="E1115" s="135" t="s">
        <v>3760</v>
      </c>
      <c r="F1115" s="135" t="s">
        <v>38058</v>
      </c>
      <c r="G1115" s="135" t="s">
        <v>35808</v>
      </c>
      <c r="H1115" s="135" t="s">
        <v>632</v>
      </c>
      <c r="I1115" s="135"/>
      <c r="J1115" s="135" t="s">
        <v>35053</v>
      </c>
      <c r="K1115" s="135" t="s">
        <v>35809</v>
      </c>
      <c r="L1115" s="163"/>
      <c r="M1115" s="163"/>
      <c r="N1115" s="163"/>
      <c r="O1115" s="135" t="s">
        <v>647</v>
      </c>
    </row>
    <row r="1116" spans="1:15" hidden="1">
      <c r="A1116" s="135">
        <v>1393</v>
      </c>
      <c r="B1116" s="135" t="s">
        <v>38059</v>
      </c>
      <c r="C1116" s="135" t="s">
        <v>36529</v>
      </c>
      <c r="D1116" s="135" t="s">
        <v>3761</v>
      </c>
      <c r="E1116" s="135" t="s">
        <v>3760</v>
      </c>
      <c r="F1116" s="135" t="s">
        <v>38060</v>
      </c>
      <c r="G1116" s="135" t="s">
        <v>35808</v>
      </c>
      <c r="H1116" s="135" t="s">
        <v>632</v>
      </c>
      <c r="I1116" s="135"/>
      <c r="J1116" s="135" t="s">
        <v>35053</v>
      </c>
      <c r="K1116" s="135" t="s">
        <v>35809</v>
      </c>
      <c r="L1116" s="163"/>
      <c r="M1116" s="163"/>
      <c r="N1116" s="163"/>
      <c r="O1116" s="135" t="s">
        <v>647</v>
      </c>
    </row>
    <row r="1117" spans="1:15" hidden="1">
      <c r="A1117" s="135">
        <v>1394</v>
      </c>
      <c r="B1117" s="135" t="s">
        <v>38061</v>
      </c>
      <c r="C1117" s="135" t="s">
        <v>36532</v>
      </c>
      <c r="D1117" s="135" t="s">
        <v>3761</v>
      </c>
      <c r="E1117" s="135" t="s">
        <v>3760</v>
      </c>
      <c r="F1117" s="135" t="s">
        <v>38062</v>
      </c>
      <c r="G1117" s="135" t="s">
        <v>35808</v>
      </c>
      <c r="H1117" s="135" t="s">
        <v>632</v>
      </c>
      <c r="I1117" s="135"/>
      <c r="J1117" s="135" t="s">
        <v>35053</v>
      </c>
      <c r="K1117" s="135" t="s">
        <v>35809</v>
      </c>
      <c r="L1117" s="163"/>
      <c r="M1117" s="163"/>
      <c r="N1117" s="163"/>
      <c r="O1117" s="135" t="s">
        <v>647</v>
      </c>
    </row>
    <row r="1118" spans="1:15" hidden="1">
      <c r="A1118" s="135">
        <v>1395</v>
      </c>
      <c r="B1118" s="135" t="s">
        <v>38063</v>
      </c>
      <c r="C1118" s="135" t="s">
        <v>36535</v>
      </c>
      <c r="D1118" s="135" t="s">
        <v>3761</v>
      </c>
      <c r="E1118" s="135" t="s">
        <v>3760</v>
      </c>
      <c r="F1118" s="135" t="s">
        <v>38064</v>
      </c>
      <c r="G1118" s="135" t="s">
        <v>35808</v>
      </c>
      <c r="H1118" s="135" t="s">
        <v>632</v>
      </c>
      <c r="I1118" s="135"/>
      <c r="J1118" s="135" t="s">
        <v>35053</v>
      </c>
      <c r="K1118" s="135" t="s">
        <v>35809</v>
      </c>
      <c r="L1118" s="163"/>
      <c r="M1118" s="163"/>
      <c r="N1118" s="163"/>
      <c r="O1118" s="135" t="s">
        <v>647</v>
      </c>
    </row>
    <row r="1119" spans="1:15" hidden="1">
      <c r="A1119" s="135">
        <v>1396</v>
      </c>
      <c r="B1119" s="135" t="s">
        <v>38065</v>
      </c>
      <c r="C1119" s="135" t="s">
        <v>36538</v>
      </c>
      <c r="D1119" s="135" t="s">
        <v>3761</v>
      </c>
      <c r="E1119" s="135" t="s">
        <v>3760</v>
      </c>
      <c r="F1119" s="135" t="s">
        <v>38066</v>
      </c>
      <c r="G1119" s="135" t="s">
        <v>35808</v>
      </c>
      <c r="H1119" s="135" t="s">
        <v>632</v>
      </c>
      <c r="I1119" s="135"/>
      <c r="J1119" s="135" t="s">
        <v>35053</v>
      </c>
      <c r="K1119" s="135" t="s">
        <v>35809</v>
      </c>
      <c r="L1119" s="163"/>
      <c r="M1119" s="163"/>
      <c r="N1119" s="163"/>
      <c r="O1119" s="135" t="s">
        <v>647</v>
      </c>
    </row>
    <row r="1120" spans="1:15" hidden="1">
      <c r="A1120" s="135">
        <v>1398</v>
      </c>
      <c r="B1120" s="135" t="s">
        <v>38067</v>
      </c>
      <c r="C1120" s="135" t="s">
        <v>36724</v>
      </c>
      <c r="D1120" s="135" t="s">
        <v>3761</v>
      </c>
      <c r="E1120" s="135" t="s">
        <v>3760</v>
      </c>
      <c r="F1120" s="135" t="s">
        <v>38068</v>
      </c>
      <c r="G1120" s="135" t="s">
        <v>35808</v>
      </c>
      <c r="H1120" s="135" t="s">
        <v>632</v>
      </c>
      <c r="I1120" s="135"/>
      <c r="J1120" s="135" t="s">
        <v>35053</v>
      </c>
      <c r="K1120" s="135" t="s">
        <v>35823</v>
      </c>
      <c r="L1120" s="163" t="s">
        <v>35116</v>
      </c>
      <c r="M1120" s="163" t="s">
        <v>31466</v>
      </c>
      <c r="N1120" s="163" t="s">
        <v>35803</v>
      </c>
      <c r="O1120" s="135" t="s">
        <v>647</v>
      </c>
    </row>
    <row r="1121" spans="1:15">
      <c r="A1121" s="135">
        <v>1399</v>
      </c>
      <c r="B1121" s="135" t="s">
        <v>3763</v>
      </c>
      <c r="C1121" s="135" t="s">
        <v>3762</v>
      </c>
      <c r="D1121" s="135" t="s">
        <v>3761</v>
      </c>
      <c r="E1121" s="135" t="s">
        <v>3760</v>
      </c>
      <c r="F1121" s="135" t="s">
        <v>38069</v>
      </c>
      <c r="G1121" s="135" t="s">
        <v>35819</v>
      </c>
      <c r="H1121" s="135" t="s">
        <v>632</v>
      </c>
      <c r="I1121" s="135"/>
      <c r="J1121" s="135" t="s">
        <v>35053</v>
      </c>
      <c r="K1121" s="135" t="s">
        <v>35823</v>
      </c>
      <c r="L1121" s="163" t="s">
        <v>35116</v>
      </c>
      <c r="M1121" s="163" t="s">
        <v>31466</v>
      </c>
      <c r="N1121" s="163" t="s">
        <v>38070</v>
      </c>
      <c r="O1121" s="135" t="s">
        <v>647</v>
      </c>
    </row>
    <row r="1122" spans="1:15" hidden="1">
      <c r="A1122" s="135">
        <v>1400</v>
      </c>
      <c r="B1122" s="135" t="s">
        <v>38071</v>
      </c>
      <c r="C1122" s="135" t="s">
        <v>38072</v>
      </c>
      <c r="D1122" s="135" t="s">
        <v>3761</v>
      </c>
      <c r="E1122" s="135" t="s">
        <v>3760</v>
      </c>
      <c r="F1122" s="135" t="s">
        <v>38073</v>
      </c>
      <c r="G1122" s="135" t="s">
        <v>35808</v>
      </c>
      <c r="H1122" s="135" t="s">
        <v>632</v>
      </c>
      <c r="I1122" s="135"/>
      <c r="J1122" s="135" t="s">
        <v>35053</v>
      </c>
      <c r="K1122" s="135" t="s">
        <v>35823</v>
      </c>
      <c r="L1122" s="163" t="s">
        <v>35116</v>
      </c>
      <c r="M1122" s="163" t="s">
        <v>31466</v>
      </c>
      <c r="N1122" s="163" t="s">
        <v>38074</v>
      </c>
      <c r="O1122" s="135" t="s">
        <v>647</v>
      </c>
    </row>
    <row r="1123" spans="1:15" hidden="1">
      <c r="A1123" s="135">
        <v>1401</v>
      </c>
      <c r="B1123" s="135" t="s">
        <v>38075</v>
      </c>
      <c r="C1123" s="135" t="s">
        <v>36555</v>
      </c>
      <c r="D1123" s="135" t="s">
        <v>3761</v>
      </c>
      <c r="E1123" s="135" t="s">
        <v>3760</v>
      </c>
      <c r="F1123" s="135" t="s">
        <v>38076</v>
      </c>
      <c r="G1123" s="135" t="s">
        <v>35808</v>
      </c>
      <c r="H1123" s="135" t="s">
        <v>632</v>
      </c>
      <c r="I1123" s="135"/>
      <c r="J1123" s="135" t="s">
        <v>35053</v>
      </c>
      <c r="K1123" s="135" t="s">
        <v>35809</v>
      </c>
      <c r="L1123" s="163"/>
      <c r="M1123" s="163"/>
      <c r="N1123" s="163"/>
      <c r="O1123" s="135" t="s">
        <v>647</v>
      </c>
    </row>
    <row r="1124" spans="1:15" hidden="1">
      <c r="A1124" s="135">
        <v>1402</v>
      </c>
      <c r="B1124" s="135" t="s">
        <v>38077</v>
      </c>
      <c r="C1124" s="135" t="s">
        <v>36558</v>
      </c>
      <c r="D1124" s="135" t="s">
        <v>3761</v>
      </c>
      <c r="E1124" s="135" t="s">
        <v>3760</v>
      </c>
      <c r="F1124" s="135" t="s">
        <v>38078</v>
      </c>
      <c r="G1124" s="135" t="s">
        <v>35808</v>
      </c>
      <c r="H1124" s="135" t="s">
        <v>632</v>
      </c>
      <c r="I1124" s="135"/>
      <c r="J1124" s="135" t="s">
        <v>35053</v>
      </c>
      <c r="K1124" s="135" t="s">
        <v>35809</v>
      </c>
      <c r="L1124" s="163"/>
      <c r="M1124" s="163"/>
      <c r="N1124" s="163"/>
      <c r="O1124" s="135" t="s">
        <v>647</v>
      </c>
    </row>
    <row r="1125" spans="1:15" hidden="1">
      <c r="A1125" s="135">
        <v>1403</v>
      </c>
      <c r="B1125" s="135" t="s">
        <v>38079</v>
      </c>
      <c r="C1125" s="135" t="s">
        <v>34577</v>
      </c>
      <c r="D1125" s="135" t="s">
        <v>10806</v>
      </c>
      <c r="E1125" s="135" t="s">
        <v>10805</v>
      </c>
      <c r="F1125" s="135" t="s">
        <v>38080</v>
      </c>
      <c r="G1125" s="135" t="s">
        <v>35808</v>
      </c>
      <c r="H1125" s="135" t="s">
        <v>4370</v>
      </c>
      <c r="I1125" s="135" t="s">
        <v>36461</v>
      </c>
      <c r="J1125" s="135" t="s">
        <v>35053</v>
      </c>
      <c r="K1125" s="135" t="s">
        <v>35809</v>
      </c>
      <c r="L1125" s="163"/>
      <c r="M1125" s="163"/>
      <c r="N1125" s="163"/>
      <c r="O1125" s="135" t="s">
        <v>647</v>
      </c>
    </row>
    <row r="1126" spans="1:15" hidden="1">
      <c r="A1126" s="135">
        <v>1404</v>
      </c>
      <c r="B1126" s="135" t="s">
        <v>38081</v>
      </c>
      <c r="C1126" s="135" t="s">
        <v>36529</v>
      </c>
      <c r="D1126" s="135" t="s">
        <v>10806</v>
      </c>
      <c r="E1126" s="135" t="s">
        <v>10805</v>
      </c>
      <c r="F1126" s="135" t="s">
        <v>38082</v>
      </c>
      <c r="G1126" s="135" t="s">
        <v>35808</v>
      </c>
      <c r="H1126" s="135" t="s">
        <v>4370</v>
      </c>
      <c r="I1126" s="135" t="s">
        <v>36461</v>
      </c>
      <c r="J1126" s="135" t="s">
        <v>35053</v>
      </c>
      <c r="K1126" s="135" t="s">
        <v>35809</v>
      </c>
      <c r="L1126" s="163"/>
      <c r="M1126" s="163"/>
      <c r="N1126" s="163"/>
      <c r="O1126" s="135" t="s">
        <v>647</v>
      </c>
    </row>
    <row r="1127" spans="1:15" hidden="1">
      <c r="A1127" s="135">
        <v>1405</v>
      </c>
      <c r="B1127" s="135" t="s">
        <v>38083</v>
      </c>
      <c r="C1127" s="135" t="s">
        <v>36532</v>
      </c>
      <c r="D1127" s="135" t="s">
        <v>10806</v>
      </c>
      <c r="E1127" s="135" t="s">
        <v>10805</v>
      </c>
      <c r="F1127" s="135" t="s">
        <v>38084</v>
      </c>
      <c r="G1127" s="135" t="s">
        <v>35808</v>
      </c>
      <c r="H1127" s="135" t="s">
        <v>4370</v>
      </c>
      <c r="I1127" s="135" t="s">
        <v>36461</v>
      </c>
      <c r="J1127" s="135" t="s">
        <v>35053</v>
      </c>
      <c r="K1127" s="135" t="s">
        <v>35809</v>
      </c>
      <c r="L1127" s="163"/>
      <c r="M1127" s="163"/>
      <c r="N1127" s="163"/>
      <c r="O1127" s="135" t="s">
        <v>647</v>
      </c>
    </row>
    <row r="1128" spans="1:15" hidden="1">
      <c r="A1128" s="135">
        <v>1406</v>
      </c>
      <c r="B1128" s="135" t="s">
        <v>38085</v>
      </c>
      <c r="C1128" s="135" t="s">
        <v>36535</v>
      </c>
      <c r="D1128" s="135" t="s">
        <v>10806</v>
      </c>
      <c r="E1128" s="135" t="s">
        <v>10805</v>
      </c>
      <c r="F1128" s="135" t="s">
        <v>38086</v>
      </c>
      <c r="G1128" s="135" t="s">
        <v>35808</v>
      </c>
      <c r="H1128" s="135" t="s">
        <v>4370</v>
      </c>
      <c r="I1128" s="135" t="s">
        <v>36461</v>
      </c>
      <c r="J1128" s="135" t="s">
        <v>35053</v>
      </c>
      <c r="K1128" s="135" t="s">
        <v>35809</v>
      </c>
      <c r="L1128" s="163"/>
      <c r="M1128" s="163"/>
      <c r="N1128" s="163"/>
      <c r="O1128" s="135" t="s">
        <v>647</v>
      </c>
    </row>
    <row r="1129" spans="1:15" hidden="1">
      <c r="A1129" s="135">
        <v>1407</v>
      </c>
      <c r="B1129" s="135" t="s">
        <v>38087</v>
      </c>
      <c r="C1129" s="135" t="s">
        <v>36538</v>
      </c>
      <c r="D1129" s="135" t="s">
        <v>10806</v>
      </c>
      <c r="E1129" s="135" t="s">
        <v>10805</v>
      </c>
      <c r="F1129" s="135" t="s">
        <v>38088</v>
      </c>
      <c r="G1129" s="135" t="s">
        <v>35808</v>
      </c>
      <c r="H1129" s="135" t="s">
        <v>4370</v>
      </c>
      <c r="I1129" s="135"/>
      <c r="J1129" s="135" t="s">
        <v>35053</v>
      </c>
      <c r="K1129" s="135" t="s">
        <v>35809</v>
      </c>
      <c r="L1129" s="163"/>
      <c r="M1129" s="163"/>
      <c r="N1129" s="163"/>
      <c r="O1129" s="135" t="s">
        <v>647</v>
      </c>
    </row>
    <row r="1130" spans="1:15">
      <c r="A1130" s="135">
        <v>1409</v>
      </c>
      <c r="B1130" s="135" t="s">
        <v>30500</v>
      </c>
      <c r="C1130" s="135" t="s">
        <v>30499</v>
      </c>
      <c r="D1130" s="135" t="s">
        <v>10806</v>
      </c>
      <c r="E1130" s="135" t="s">
        <v>10805</v>
      </c>
      <c r="F1130" s="135" t="s">
        <v>38089</v>
      </c>
      <c r="G1130" s="135" t="s">
        <v>35819</v>
      </c>
      <c r="H1130" s="135" t="s">
        <v>4370</v>
      </c>
      <c r="I1130" s="135"/>
      <c r="J1130" s="135" t="s">
        <v>35053</v>
      </c>
      <c r="K1130" s="135" t="s">
        <v>35823</v>
      </c>
      <c r="L1130" s="163" t="s">
        <v>35121</v>
      </c>
      <c r="M1130" s="163" t="s">
        <v>35118</v>
      </c>
      <c r="N1130" s="163" t="s">
        <v>38090</v>
      </c>
      <c r="O1130" s="135" t="s">
        <v>35825</v>
      </c>
    </row>
    <row r="1131" spans="1:15" hidden="1">
      <c r="A1131" s="135">
        <v>1410</v>
      </c>
      <c r="B1131" s="135" t="s">
        <v>38091</v>
      </c>
      <c r="C1131" s="135" t="s">
        <v>38092</v>
      </c>
      <c r="D1131" s="135" t="s">
        <v>10806</v>
      </c>
      <c r="E1131" s="135" t="s">
        <v>10805</v>
      </c>
      <c r="F1131" s="135" t="s">
        <v>38093</v>
      </c>
      <c r="G1131" s="135" t="s">
        <v>35808</v>
      </c>
      <c r="H1131" s="135" t="s">
        <v>4370</v>
      </c>
      <c r="I1131" s="135"/>
      <c r="J1131" s="135" t="s">
        <v>35053</v>
      </c>
      <c r="K1131" s="135" t="s">
        <v>35809</v>
      </c>
      <c r="L1131" s="163"/>
      <c r="M1131" s="163"/>
      <c r="N1131" s="163"/>
      <c r="O1131" s="135" t="s">
        <v>647</v>
      </c>
    </row>
    <row r="1132" spans="1:15" hidden="1">
      <c r="A1132" s="135">
        <v>1411</v>
      </c>
      <c r="B1132" s="135" t="s">
        <v>38094</v>
      </c>
      <c r="C1132" s="135" t="s">
        <v>38095</v>
      </c>
      <c r="D1132" s="135" t="s">
        <v>10806</v>
      </c>
      <c r="E1132" s="135" t="s">
        <v>10805</v>
      </c>
      <c r="F1132" s="135" t="s">
        <v>38096</v>
      </c>
      <c r="G1132" s="135" t="s">
        <v>35808</v>
      </c>
      <c r="H1132" s="135" t="s">
        <v>4370</v>
      </c>
      <c r="I1132" s="135" t="s">
        <v>36461</v>
      </c>
      <c r="J1132" s="135" t="s">
        <v>35053</v>
      </c>
      <c r="K1132" s="135" t="s">
        <v>35809</v>
      </c>
      <c r="L1132" s="163"/>
      <c r="M1132" s="163"/>
      <c r="N1132" s="163"/>
      <c r="O1132" s="135" t="s">
        <v>647</v>
      </c>
    </row>
    <row r="1133" spans="1:15">
      <c r="A1133" s="135">
        <v>1412</v>
      </c>
      <c r="B1133" s="135" t="s">
        <v>10808</v>
      </c>
      <c r="C1133" s="135" t="s">
        <v>10807</v>
      </c>
      <c r="D1133" s="135" t="s">
        <v>10806</v>
      </c>
      <c r="E1133" s="135" t="s">
        <v>10805</v>
      </c>
      <c r="F1133" s="135" t="s">
        <v>38097</v>
      </c>
      <c r="G1133" s="135" t="s">
        <v>35819</v>
      </c>
      <c r="H1133" s="135" t="s">
        <v>4370</v>
      </c>
      <c r="I1133" s="135"/>
      <c r="J1133" s="135" t="s">
        <v>35053</v>
      </c>
      <c r="K1133" s="135" t="s">
        <v>35823</v>
      </c>
      <c r="L1133" s="163" t="s">
        <v>35121</v>
      </c>
      <c r="M1133" s="163" t="s">
        <v>35118</v>
      </c>
      <c r="N1133" s="163" t="s">
        <v>38098</v>
      </c>
      <c r="O1133" s="135" t="s">
        <v>647</v>
      </c>
    </row>
    <row r="1134" spans="1:15">
      <c r="A1134" s="135">
        <v>1413</v>
      </c>
      <c r="B1134" s="135" t="s">
        <v>10837</v>
      </c>
      <c r="C1134" s="135" t="s">
        <v>10836</v>
      </c>
      <c r="D1134" s="135" t="s">
        <v>10806</v>
      </c>
      <c r="E1134" s="135" t="s">
        <v>10805</v>
      </c>
      <c r="F1134" s="135" t="s">
        <v>38099</v>
      </c>
      <c r="G1134" s="135" t="s">
        <v>35819</v>
      </c>
      <c r="H1134" s="135" t="s">
        <v>4370</v>
      </c>
      <c r="I1134" s="135"/>
      <c r="J1134" s="135" t="s">
        <v>35053</v>
      </c>
      <c r="K1134" s="135" t="s">
        <v>35823</v>
      </c>
      <c r="L1134" s="163" t="s">
        <v>35121</v>
      </c>
      <c r="M1134" s="163" t="s">
        <v>35118</v>
      </c>
      <c r="N1134" s="163" t="s">
        <v>38100</v>
      </c>
      <c r="O1134" s="135" t="s">
        <v>647</v>
      </c>
    </row>
    <row r="1135" spans="1:15" hidden="1">
      <c r="A1135" s="135">
        <v>1414</v>
      </c>
      <c r="B1135" s="135" t="s">
        <v>38101</v>
      </c>
      <c r="C1135" s="135" t="s">
        <v>38102</v>
      </c>
      <c r="D1135" s="135" t="s">
        <v>10806</v>
      </c>
      <c r="E1135" s="135" t="s">
        <v>10805</v>
      </c>
      <c r="F1135" s="135" t="s">
        <v>38103</v>
      </c>
      <c r="G1135" s="135" t="s">
        <v>35808</v>
      </c>
      <c r="H1135" s="135" t="s">
        <v>4370</v>
      </c>
      <c r="I1135" s="135"/>
      <c r="J1135" s="135" t="s">
        <v>35053</v>
      </c>
      <c r="K1135" s="135" t="s">
        <v>35809</v>
      </c>
      <c r="L1135" s="163"/>
      <c r="M1135" s="163"/>
      <c r="N1135" s="163"/>
      <c r="O1135" s="135" t="s">
        <v>647</v>
      </c>
    </row>
    <row r="1136" spans="1:15">
      <c r="A1136" s="135">
        <v>1415</v>
      </c>
      <c r="B1136" s="135" t="s">
        <v>10859</v>
      </c>
      <c r="C1136" s="135" t="s">
        <v>10858</v>
      </c>
      <c r="D1136" s="135" t="s">
        <v>10806</v>
      </c>
      <c r="E1136" s="135" t="s">
        <v>10805</v>
      </c>
      <c r="F1136" s="135" t="s">
        <v>38104</v>
      </c>
      <c r="G1136" s="135" t="s">
        <v>35819</v>
      </c>
      <c r="H1136" s="135" t="s">
        <v>4370</v>
      </c>
      <c r="I1136" s="135"/>
      <c r="J1136" s="135" t="s">
        <v>35053</v>
      </c>
      <c r="K1136" s="135" t="s">
        <v>35823</v>
      </c>
      <c r="L1136" s="163" t="s">
        <v>35121</v>
      </c>
      <c r="M1136" s="163" t="s">
        <v>35118</v>
      </c>
      <c r="N1136" s="163" t="s">
        <v>38105</v>
      </c>
      <c r="O1136" s="135" t="s">
        <v>647</v>
      </c>
    </row>
    <row r="1137" spans="1:15">
      <c r="A1137" s="135">
        <v>1416</v>
      </c>
      <c r="B1137" s="135" t="s">
        <v>30509</v>
      </c>
      <c r="C1137" s="135" t="s">
        <v>30508</v>
      </c>
      <c r="D1137" s="135" t="s">
        <v>10806</v>
      </c>
      <c r="E1137" s="135" t="s">
        <v>10805</v>
      </c>
      <c r="F1137" s="135" t="s">
        <v>38106</v>
      </c>
      <c r="G1137" s="135" t="s">
        <v>35819</v>
      </c>
      <c r="H1137" s="135" t="s">
        <v>4370</v>
      </c>
      <c r="I1137" s="135"/>
      <c r="J1137" s="135" t="s">
        <v>35053</v>
      </c>
      <c r="K1137" s="135" t="s">
        <v>35823</v>
      </c>
      <c r="L1137" s="163" t="s">
        <v>35121</v>
      </c>
      <c r="M1137" s="163" t="s">
        <v>35118</v>
      </c>
      <c r="N1137" s="163" t="s">
        <v>38107</v>
      </c>
      <c r="O1137" s="135" t="s">
        <v>35825</v>
      </c>
    </row>
    <row r="1138" spans="1:15">
      <c r="A1138" s="135">
        <v>1417</v>
      </c>
      <c r="B1138" s="135" t="s">
        <v>10882</v>
      </c>
      <c r="C1138" s="135" t="s">
        <v>10881</v>
      </c>
      <c r="D1138" s="135" t="s">
        <v>10806</v>
      </c>
      <c r="E1138" s="135" t="s">
        <v>10805</v>
      </c>
      <c r="F1138" s="135" t="s">
        <v>38108</v>
      </c>
      <c r="G1138" s="135" t="s">
        <v>35819</v>
      </c>
      <c r="H1138" s="135" t="s">
        <v>4370</v>
      </c>
      <c r="I1138" s="135"/>
      <c r="J1138" s="135" t="s">
        <v>35053</v>
      </c>
      <c r="K1138" s="135" t="s">
        <v>35809</v>
      </c>
      <c r="L1138" s="163"/>
      <c r="M1138" s="163"/>
      <c r="N1138" s="163"/>
      <c r="O1138" s="135" t="s">
        <v>647</v>
      </c>
    </row>
    <row r="1139" spans="1:15">
      <c r="A1139" s="135">
        <v>1418</v>
      </c>
      <c r="B1139" s="135" t="s">
        <v>10904</v>
      </c>
      <c r="C1139" s="135" t="s">
        <v>10903</v>
      </c>
      <c r="D1139" s="135" t="s">
        <v>10806</v>
      </c>
      <c r="E1139" s="135" t="s">
        <v>10805</v>
      </c>
      <c r="F1139" s="135" t="s">
        <v>38109</v>
      </c>
      <c r="G1139" s="135" t="s">
        <v>35819</v>
      </c>
      <c r="H1139" s="135" t="s">
        <v>4370</v>
      </c>
      <c r="I1139" s="135"/>
      <c r="J1139" s="135" t="s">
        <v>35053</v>
      </c>
      <c r="K1139" s="135" t="s">
        <v>35823</v>
      </c>
      <c r="L1139" s="163" t="s">
        <v>35121</v>
      </c>
      <c r="M1139" s="163" t="s">
        <v>35118</v>
      </c>
      <c r="N1139" s="163" t="s">
        <v>38110</v>
      </c>
      <c r="O1139" s="135" t="s">
        <v>647</v>
      </c>
    </row>
    <row r="1140" spans="1:15">
      <c r="A1140" s="135">
        <v>1419</v>
      </c>
      <c r="B1140" s="135" t="s">
        <v>10927</v>
      </c>
      <c r="C1140" s="135" t="s">
        <v>10926</v>
      </c>
      <c r="D1140" s="135" t="s">
        <v>10806</v>
      </c>
      <c r="E1140" s="135" t="s">
        <v>10805</v>
      </c>
      <c r="F1140" s="135" t="s">
        <v>38111</v>
      </c>
      <c r="G1140" s="135" t="s">
        <v>35819</v>
      </c>
      <c r="H1140" s="135" t="s">
        <v>4370</v>
      </c>
      <c r="I1140" s="135"/>
      <c r="J1140" s="135" t="s">
        <v>35053</v>
      </c>
      <c r="K1140" s="135" t="s">
        <v>35823</v>
      </c>
      <c r="L1140" s="163" t="s">
        <v>35121</v>
      </c>
      <c r="M1140" s="163" t="s">
        <v>35118</v>
      </c>
      <c r="N1140" s="163" t="s">
        <v>38112</v>
      </c>
      <c r="O1140" s="135" t="s">
        <v>647</v>
      </c>
    </row>
    <row r="1141" spans="1:15">
      <c r="A1141" s="135">
        <v>1420</v>
      </c>
      <c r="B1141" s="135" t="s">
        <v>10949</v>
      </c>
      <c r="C1141" s="135" t="s">
        <v>10948</v>
      </c>
      <c r="D1141" s="135" t="s">
        <v>10806</v>
      </c>
      <c r="E1141" s="135" t="s">
        <v>10805</v>
      </c>
      <c r="F1141" s="135" t="s">
        <v>38113</v>
      </c>
      <c r="G1141" s="135" t="s">
        <v>35819</v>
      </c>
      <c r="H1141" s="135" t="s">
        <v>4370</v>
      </c>
      <c r="I1141" s="135"/>
      <c r="J1141" s="135" t="s">
        <v>35053</v>
      </c>
      <c r="K1141" s="135" t="s">
        <v>35823</v>
      </c>
      <c r="L1141" s="163" t="s">
        <v>35121</v>
      </c>
      <c r="M1141" s="163" t="s">
        <v>35118</v>
      </c>
      <c r="N1141" s="163" t="s">
        <v>38114</v>
      </c>
      <c r="O1141" s="135" t="s">
        <v>647</v>
      </c>
    </row>
    <row r="1142" spans="1:15" hidden="1">
      <c r="A1142" s="135">
        <v>1421</v>
      </c>
      <c r="B1142" s="135" t="s">
        <v>38115</v>
      </c>
      <c r="C1142" s="135" t="s">
        <v>36555</v>
      </c>
      <c r="D1142" s="135" t="s">
        <v>10806</v>
      </c>
      <c r="E1142" s="135" t="s">
        <v>10805</v>
      </c>
      <c r="F1142" s="135" t="s">
        <v>38116</v>
      </c>
      <c r="G1142" s="135" t="s">
        <v>35808</v>
      </c>
      <c r="H1142" s="135" t="s">
        <v>4370</v>
      </c>
      <c r="I1142" s="135"/>
      <c r="J1142" s="135" t="s">
        <v>35053</v>
      </c>
      <c r="K1142" s="135" t="s">
        <v>35809</v>
      </c>
      <c r="L1142" s="163"/>
      <c r="M1142" s="163"/>
      <c r="N1142" s="163"/>
      <c r="O1142" s="135" t="s">
        <v>647</v>
      </c>
    </row>
    <row r="1143" spans="1:15" hidden="1">
      <c r="A1143" s="135">
        <v>1422</v>
      </c>
      <c r="B1143" s="135" t="s">
        <v>38117</v>
      </c>
      <c r="C1143" s="135" t="s">
        <v>36558</v>
      </c>
      <c r="D1143" s="135" t="s">
        <v>10806</v>
      </c>
      <c r="E1143" s="135" t="s">
        <v>10805</v>
      </c>
      <c r="F1143" s="135" t="s">
        <v>38118</v>
      </c>
      <c r="G1143" s="135" t="s">
        <v>35808</v>
      </c>
      <c r="H1143" s="135" t="s">
        <v>4370</v>
      </c>
      <c r="I1143" s="135" t="s">
        <v>36461</v>
      </c>
      <c r="J1143" s="135" t="s">
        <v>35053</v>
      </c>
      <c r="K1143" s="135" t="s">
        <v>35809</v>
      </c>
      <c r="L1143" s="163"/>
      <c r="M1143" s="163"/>
      <c r="N1143" s="163"/>
      <c r="O1143" s="135" t="s">
        <v>647</v>
      </c>
    </row>
    <row r="1144" spans="1:15" hidden="1">
      <c r="A1144" s="135">
        <v>1423</v>
      </c>
      <c r="B1144" s="135" t="s">
        <v>38119</v>
      </c>
      <c r="C1144" s="135" t="s">
        <v>34577</v>
      </c>
      <c r="D1144" s="135" t="s">
        <v>10965</v>
      </c>
      <c r="E1144" s="135" t="s">
        <v>10964</v>
      </c>
      <c r="F1144" s="135" t="s">
        <v>38120</v>
      </c>
      <c r="G1144" s="135" t="s">
        <v>35808</v>
      </c>
      <c r="H1144" s="135" t="s">
        <v>4370</v>
      </c>
      <c r="I1144" s="135" t="s">
        <v>36461</v>
      </c>
      <c r="J1144" s="135" t="s">
        <v>35053</v>
      </c>
      <c r="K1144" s="135" t="s">
        <v>35809</v>
      </c>
      <c r="L1144" s="163"/>
      <c r="M1144" s="163"/>
      <c r="N1144" s="163"/>
      <c r="O1144" s="135" t="s">
        <v>647</v>
      </c>
    </row>
    <row r="1145" spans="1:15" hidden="1">
      <c r="A1145" s="135">
        <v>1424</v>
      </c>
      <c r="B1145" s="135" t="s">
        <v>38121</v>
      </c>
      <c r="C1145" s="135" t="s">
        <v>36529</v>
      </c>
      <c r="D1145" s="135" t="s">
        <v>10965</v>
      </c>
      <c r="E1145" s="135" t="s">
        <v>10964</v>
      </c>
      <c r="F1145" s="135" t="s">
        <v>38122</v>
      </c>
      <c r="G1145" s="135" t="s">
        <v>35808</v>
      </c>
      <c r="H1145" s="135" t="s">
        <v>4370</v>
      </c>
      <c r="I1145" s="135" t="s">
        <v>36461</v>
      </c>
      <c r="J1145" s="135" t="s">
        <v>35053</v>
      </c>
      <c r="K1145" s="135" t="s">
        <v>35809</v>
      </c>
      <c r="L1145" s="163"/>
      <c r="M1145" s="163"/>
      <c r="N1145" s="163"/>
      <c r="O1145" s="135" t="s">
        <v>647</v>
      </c>
    </row>
    <row r="1146" spans="1:15" hidden="1">
      <c r="A1146" s="135">
        <v>1425</v>
      </c>
      <c r="B1146" s="135" t="s">
        <v>38123</v>
      </c>
      <c r="C1146" s="135" t="s">
        <v>36532</v>
      </c>
      <c r="D1146" s="135" t="s">
        <v>10965</v>
      </c>
      <c r="E1146" s="135" t="s">
        <v>10964</v>
      </c>
      <c r="F1146" s="135" t="s">
        <v>38124</v>
      </c>
      <c r="G1146" s="135" t="s">
        <v>35808</v>
      </c>
      <c r="H1146" s="135" t="s">
        <v>4370</v>
      </c>
      <c r="I1146" s="135" t="s">
        <v>36461</v>
      </c>
      <c r="J1146" s="135" t="s">
        <v>35053</v>
      </c>
      <c r="K1146" s="135" t="s">
        <v>35809</v>
      </c>
      <c r="L1146" s="163"/>
      <c r="M1146" s="163"/>
      <c r="N1146" s="163"/>
      <c r="O1146" s="135" t="s">
        <v>647</v>
      </c>
    </row>
    <row r="1147" spans="1:15" hidden="1">
      <c r="A1147" s="135">
        <v>1426</v>
      </c>
      <c r="B1147" s="135" t="s">
        <v>38125</v>
      </c>
      <c r="C1147" s="135" t="s">
        <v>36535</v>
      </c>
      <c r="D1147" s="135" t="s">
        <v>10965</v>
      </c>
      <c r="E1147" s="135" t="s">
        <v>10964</v>
      </c>
      <c r="F1147" s="135" t="s">
        <v>38126</v>
      </c>
      <c r="G1147" s="135" t="s">
        <v>35808</v>
      </c>
      <c r="H1147" s="135" t="s">
        <v>4370</v>
      </c>
      <c r="I1147" s="135" t="s">
        <v>36461</v>
      </c>
      <c r="J1147" s="135" t="s">
        <v>35053</v>
      </c>
      <c r="K1147" s="135" t="s">
        <v>35809</v>
      </c>
      <c r="L1147" s="163"/>
      <c r="M1147" s="163"/>
      <c r="N1147" s="163"/>
      <c r="O1147" s="135" t="s">
        <v>647</v>
      </c>
    </row>
    <row r="1148" spans="1:15" hidden="1">
      <c r="A1148" s="135">
        <v>1427</v>
      </c>
      <c r="B1148" s="135" t="s">
        <v>38127</v>
      </c>
      <c r="C1148" s="135" t="s">
        <v>36538</v>
      </c>
      <c r="D1148" s="135" t="s">
        <v>10965</v>
      </c>
      <c r="E1148" s="135" t="s">
        <v>10964</v>
      </c>
      <c r="F1148" s="135" t="s">
        <v>38128</v>
      </c>
      <c r="G1148" s="135" t="s">
        <v>35808</v>
      </c>
      <c r="H1148" s="135" t="s">
        <v>4370</v>
      </c>
      <c r="I1148" s="135"/>
      <c r="J1148" s="135" t="s">
        <v>35053</v>
      </c>
      <c r="K1148" s="135" t="s">
        <v>35809</v>
      </c>
      <c r="L1148" s="163"/>
      <c r="M1148" s="163"/>
      <c r="N1148" s="163"/>
      <c r="O1148" s="135" t="s">
        <v>647</v>
      </c>
    </row>
    <row r="1149" spans="1:15" hidden="1">
      <c r="A1149" s="135">
        <v>1429</v>
      </c>
      <c r="B1149" s="135" t="s">
        <v>38129</v>
      </c>
      <c r="C1149" s="135" t="s">
        <v>38130</v>
      </c>
      <c r="D1149" s="135" t="s">
        <v>10965</v>
      </c>
      <c r="E1149" s="135" t="s">
        <v>10964</v>
      </c>
      <c r="F1149" s="135" t="s">
        <v>38131</v>
      </c>
      <c r="G1149" s="135" t="s">
        <v>35808</v>
      </c>
      <c r="H1149" s="135" t="s">
        <v>4370</v>
      </c>
      <c r="I1149" s="135" t="s">
        <v>36461</v>
      </c>
      <c r="J1149" s="135" t="s">
        <v>35053</v>
      </c>
      <c r="K1149" s="135" t="s">
        <v>35809</v>
      </c>
      <c r="L1149" s="163"/>
      <c r="M1149" s="163"/>
      <c r="N1149" s="163"/>
      <c r="O1149" s="135" t="s">
        <v>647</v>
      </c>
    </row>
    <row r="1150" spans="1:15" hidden="1">
      <c r="A1150" s="135">
        <v>1430</v>
      </c>
      <c r="B1150" s="135" t="s">
        <v>38132</v>
      </c>
      <c r="C1150" s="135" t="s">
        <v>38133</v>
      </c>
      <c r="D1150" s="135" t="s">
        <v>10965</v>
      </c>
      <c r="E1150" s="135" t="s">
        <v>10964</v>
      </c>
      <c r="F1150" s="135" t="s">
        <v>38134</v>
      </c>
      <c r="G1150" s="135" t="s">
        <v>35808</v>
      </c>
      <c r="H1150" s="135" t="s">
        <v>4370</v>
      </c>
      <c r="I1150" s="135" t="s">
        <v>36461</v>
      </c>
      <c r="J1150" s="135" t="s">
        <v>35053</v>
      </c>
      <c r="K1150" s="135" t="s">
        <v>35809</v>
      </c>
      <c r="L1150" s="163"/>
      <c r="M1150" s="163"/>
      <c r="N1150" s="163"/>
      <c r="O1150" s="135" t="s">
        <v>647</v>
      </c>
    </row>
    <row r="1151" spans="1:15">
      <c r="A1151" s="135">
        <v>1431</v>
      </c>
      <c r="B1151" s="135" t="s">
        <v>10967</v>
      </c>
      <c r="C1151" s="135" t="s">
        <v>10966</v>
      </c>
      <c r="D1151" s="135" t="s">
        <v>10965</v>
      </c>
      <c r="E1151" s="135" t="s">
        <v>10964</v>
      </c>
      <c r="F1151" s="135" t="s">
        <v>38135</v>
      </c>
      <c r="G1151" s="135" t="s">
        <v>35819</v>
      </c>
      <c r="H1151" s="135" t="s">
        <v>4370</v>
      </c>
      <c r="I1151" s="135"/>
      <c r="J1151" s="135" t="s">
        <v>35053</v>
      </c>
      <c r="K1151" s="135" t="s">
        <v>35823</v>
      </c>
      <c r="L1151" s="163" t="s">
        <v>35121</v>
      </c>
      <c r="M1151" s="163" t="s">
        <v>35118</v>
      </c>
      <c r="N1151" s="163" t="s">
        <v>38136</v>
      </c>
      <c r="O1151" s="135" t="s">
        <v>647</v>
      </c>
    </row>
    <row r="1152" spans="1:15">
      <c r="A1152" s="135">
        <v>1432</v>
      </c>
      <c r="B1152" s="135" t="s">
        <v>10989</v>
      </c>
      <c r="C1152" s="135" t="s">
        <v>10988</v>
      </c>
      <c r="D1152" s="135" t="s">
        <v>10965</v>
      </c>
      <c r="E1152" s="135" t="s">
        <v>10964</v>
      </c>
      <c r="F1152" s="135" t="s">
        <v>38137</v>
      </c>
      <c r="G1152" s="135" t="s">
        <v>35819</v>
      </c>
      <c r="H1152" s="135" t="s">
        <v>4370</v>
      </c>
      <c r="I1152" s="135"/>
      <c r="J1152" s="135" t="s">
        <v>35053</v>
      </c>
      <c r="K1152" s="135" t="s">
        <v>35809</v>
      </c>
      <c r="L1152" s="163"/>
      <c r="M1152" s="163"/>
      <c r="N1152" s="163"/>
      <c r="O1152" s="135" t="s">
        <v>647</v>
      </c>
    </row>
    <row r="1153" spans="1:15" hidden="1">
      <c r="A1153" s="135">
        <v>1433</v>
      </c>
      <c r="B1153" s="135" t="s">
        <v>38138</v>
      </c>
      <c r="C1153" s="135" t="s">
        <v>38139</v>
      </c>
      <c r="D1153" s="135" t="s">
        <v>10965</v>
      </c>
      <c r="E1153" s="135" t="s">
        <v>10964</v>
      </c>
      <c r="F1153" s="135" t="s">
        <v>38140</v>
      </c>
      <c r="G1153" s="135" t="s">
        <v>35808</v>
      </c>
      <c r="H1153" s="135" t="s">
        <v>4370</v>
      </c>
      <c r="I1153" s="135" t="s">
        <v>36461</v>
      </c>
      <c r="J1153" s="135" t="s">
        <v>35053</v>
      </c>
      <c r="K1153" s="135" t="s">
        <v>35809</v>
      </c>
      <c r="L1153" s="163"/>
      <c r="M1153" s="163"/>
      <c r="N1153" s="163"/>
      <c r="O1153" s="135" t="s">
        <v>647</v>
      </c>
    </row>
    <row r="1154" spans="1:15" hidden="1">
      <c r="A1154" s="135">
        <v>1434</v>
      </c>
      <c r="B1154" s="135" t="s">
        <v>38141</v>
      </c>
      <c r="C1154" s="135" t="s">
        <v>36555</v>
      </c>
      <c r="D1154" s="135" t="s">
        <v>10965</v>
      </c>
      <c r="E1154" s="135" t="s">
        <v>10964</v>
      </c>
      <c r="F1154" s="135" t="s">
        <v>38142</v>
      </c>
      <c r="G1154" s="135" t="s">
        <v>35808</v>
      </c>
      <c r="H1154" s="135" t="s">
        <v>4370</v>
      </c>
      <c r="I1154" s="135"/>
      <c r="J1154" s="135" t="s">
        <v>35053</v>
      </c>
      <c r="K1154" s="135" t="s">
        <v>35809</v>
      </c>
      <c r="L1154" s="163"/>
      <c r="M1154" s="163"/>
      <c r="N1154" s="163"/>
      <c r="O1154" s="135" t="s">
        <v>647</v>
      </c>
    </row>
    <row r="1155" spans="1:15" hidden="1">
      <c r="A1155" s="135">
        <v>1435</v>
      </c>
      <c r="B1155" s="135" t="s">
        <v>38143</v>
      </c>
      <c r="C1155" s="135" t="s">
        <v>36558</v>
      </c>
      <c r="D1155" s="135" t="s">
        <v>10965</v>
      </c>
      <c r="E1155" s="135" t="s">
        <v>10964</v>
      </c>
      <c r="F1155" s="135" t="s">
        <v>38144</v>
      </c>
      <c r="G1155" s="135" t="s">
        <v>35808</v>
      </c>
      <c r="H1155" s="135" t="s">
        <v>4370</v>
      </c>
      <c r="I1155" s="135" t="s">
        <v>36461</v>
      </c>
      <c r="J1155" s="135" t="s">
        <v>35053</v>
      </c>
      <c r="K1155" s="135" t="s">
        <v>35809</v>
      </c>
      <c r="L1155" s="163"/>
      <c r="M1155" s="163"/>
      <c r="N1155" s="163"/>
      <c r="O1155" s="135" t="s">
        <v>647</v>
      </c>
    </row>
    <row r="1156" spans="1:15" hidden="1">
      <c r="A1156" s="135">
        <v>1442</v>
      </c>
      <c r="B1156" s="135" t="s">
        <v>38145</v>
      </c>
      <c r="C1156" s="135" t="s">
        <v>38146</v>
      </c>
      <c r="D1156" s="135" t="s">
        <v>11011</v>
      </c>
      <c r="E1156" s="135" t="s">
        <v>11010</v>
      </c>
      <c r="F1156" s="135" t="s">
        <v>38147</v>
      </c>
      <c r="G1156" s="135" t="s">
        <v>35808</v>
      </c>
      <c r="H1156" s="135" t="s">
        <v>4370</v>
      </c>
      <c r="I1156" s="135"/>
      <c r="J1156" s="135" t="s">
        <v>35062</v>
      </c>
      <c r="K1156" s="135" t="s">
        <v>35809</v>
      </c>
      <c r="L1156" s="163"/>
      <c r="M1156" s="163"/>
      <c r="N1156" s="163"/>
      <c r="O1156" s="135" t="s">
        <v>647</v>
      </c>
    </row>
    <row r="1157" spans="1:15">
      <c r="A1157" s="135">
        <v>1443</v>
      </c>
      <c r="B1157" s="135" t="s">
        <v>11013</v>
      </c>
      <c r="C1157" s="135" t="s">
        <v>11012</v>
      </c>
      <c r="D1157" s="135" t="s">
        <v>11011</v>
      </c>
      <c r="E1157" s="135" t="s">
        <v>11010</v>
      </c>
      <c r="F1157" s="135" t="s">
        <v>38148</v>
      </c>
      <c r="G1157" s="135" t="s">
        <v>35819</v>
      </c>
      <c r="H1157" s="135" t="s">
        <v>4370</v>
      </c>
      <c r="I1157" s="135"/>
      <c r="J1157" s="135" t="s">
        <v>35062</v>
      </c>
      <c r="K1157" s="135" t="s">
        <v>35823</v>
      </c>
      <c r="L1157" s="163" t="s">
        <v>35121</v>
      </c>
      <c r="M1157" s="163" t="s">
        <v>35118</v>
      </c>
      <c r="N1157" s="163" t="s">
        <v>38149</v>
      </c>
      <c r="O1157" s="135" t="s">
        <v>647</v>
      </c>
    </row>
    <row r="1158" spans="1:15">
      <c r="A1158" s="135">
        <v>1444</v>
      </c>
      <c r="B1158" s="135" t="s">
        <v>11029</v>
      </c>
      <c r="C1158" s="135" t="s">
        <v>11028</v>
      </c>
      <c r="D1158" s="135" t="s">
        <v>11011</v>
      </c>
      <c r="E1158" s="135" t="s">
        <v>11010</v>
      </c>
      <c r="F1158" s="135" t="s">
        <v>38150</v>
      </c>
      <c r="G1158" s="135" t="s">
        <v>35819</v>
      </c>
      <c r="H1158" s="135" t="s">
        <v>4370</v>
      </c>
      <c r="I1158" s="135"/>
      <c r="J1158" s="135" t="s">
        <v>35062</v>
      </c>
      <c r="K1158" s="135" t="s">
        <v>35823</v>
      </c>
      <c r="L1158" s="163" t="s">
        <v>35121</v>
      </c>
      <c r="M1158" s="163" t="s">
        <v>35118</v>
      </c>
      <c r="N1158" s="163" t="s">
        <v>38151</v>
      </c>
      <c r="O1158" s="135" t="s">
        <v>647</v>
      </c>
    </row>
    <row r="1159" spans="1:15">
      <c r="A1159" s="135">
        <v>1445</v>
      </c>
      <c r="B1159" s="135" t="s">
        <v>11045</v>
      </c>
      <c r="C1159" s="135" t="s">
        <v>11044</v>
      </c>
      <c r="D1159" s="135" t="s">
        <v>11011</v>
      </c>
      <c r="E1159" s="135" t="s">
        <v>11010</v>
      </c>
      <c r="F1159" s="135" t="s">
        <v>38152</v>
      </c>
      <c r="G1159" s="135" t="s">
        <v>35819</v>
      </c>
      <c r="H1159" s="135" t="s">
        <v>4370</v>
      </c>
      <c r="I1159" s="135"/>
      <c r="J1159" s="135" t="s">
        <v>35062</v>
      </c>
      <c r="K1159" s="135" t="s">
        <v>35823</v>
      </c>
      <c r="L1159" s="163" t="s">
        <v>35121</v>
      </c>
      <c r="M1159" s="163" t="s">
        <v>35118</v>
      </c>
      <c r="N1159" s="163" t="s">
        <v>38153</v>
      </c>
      <c r="O1159" s="135" t="s">
        <v>647</v>
      </c>
    </row>
    <row r="1160" spans="1:15">
      <c r="A1160" s="135">
        <v>1446</v>
      </c>
      <c r="B1160" s="135" t="s">
        <v>11061</v>
      </c>
      <c r="C1160" s="135" t="s">
        <v>11060</v>
      </c>
      <c r="D1160" s="135" t="s">
        <v>11011</v>
      </c>
      <c r="E1160" s="135" t="s">
        <v>11010</v>
      </c>
      <c r="F1160" s="135" t="s">
        <v>38154</v>
      </c>
      <c r="G1160" s="135" t="s">
        <v>35819</v>
      </c>
      <c r="H1160" s="135" t="s">
        <v>4370</v>
      </c>
      <c r="I1160" s="135"/>
      <c r="J1160" s="135" t="s">
        <v>35062</v>
      </c>
      <c r="K1160" s="135" t="s">
        <v>35823</v>
      </c>
      <c r="L1160" s="163" t="s">
        <v>35121</v>
      </c>
      <c r="M1160" s="163" t="s">
        <v>35118</v>
      </c>
      <c r="N1160" s="163" t="s">
        <v>38155</v>
      </c>
      <c r="O1160" s="135" t="s">
        <v>647</v>
      </c>
    </row>
    <row r="1161" spans="1:15">
      <c r="A1161" s="135">
        <v>1447</v>
      </c>
      <c r="B1161" s="135" t="s">
        <v>11091</v>
      </c>
      <c r="C1161" s="135" t="s">
        <v>11090</v>
      </c>
      <c r="D1161" s="135" t="s">
        <v>11011</v>
      </c>
      <c r="E1161" s="135" t="s">
        <v>11010</v>
      </c>
      <c r="F1161" s="135" t="s">
        <v>38156</v>
      </c>
      <c r="G1161" s="135" t="s">
        <v>35819</v>
      </c>
      <c r="H1161" s="135" t="s">
        <v>4370</v>
      </c>
      <c r="I1161" s="135"/>
      <c r="J1161" s="135" t="s">
        <v>35062</v>
      </c>
      <c r="K1161" s="135" t="s">
        <v>35823</v>
      </c>
      <c r="L1161" s="163" t="s">
        <v>35121</v>
      </c>
      <c r="M1161" s="163" t="s">
        <v>35118</v>
      </c>
      <c r="N1161" s="163" t="s">
        <v>11090</v>
      </c>
      <c r="O1161" s="135" t="s">
        <v>647</v>
      </c>
    </row>
    <row r="1162" spans="1:15">
      <c r="A1162" s="135">
        <v>1448</v>
      </c>
      <c r="B1162" s="135" t="s">
        <v>11107</v>
      </c>
      <c r="C1162" s="135" t="s">
        <v>11106</v>
      </c>
      <c r="D1162" s="135" t="s">
        <v>11011</v>
      </c>
      <c r="E1162" s="135" t="s">
        <v>11010</v>
      </c>
      <c r="F1162" s="135" t="s">
        <v>38157</v>
      </c>
      <c r="G1162" s="135" t="s">
        <v>35819</v>
      </c>
      <c r="H1162" s="135" t="s">
        <v>4370</v>
      </c>
      <c r="I1162" s="135"/>
      <c r="J1162" s="135" t="s">
        <v>35062</v>
      </c>
      <c r="K1162" s="135" t="s">
        <v>35823</v>
      </c>
      <c r="L1162" s="163" t="s">
        <v>35121</v>
      </c>
      <c r="M1162" s="163" t="s">
        <v>35118</v>
      </c>
      <c r="N1162" s="163" t="s">
        <v>38158</v>
      </c>
      <c r="O1162" s="135" t="s">
        <v>647</v>
      </c>
    </row>
    <row r="1163" spans="1:15">
      <c r="A1163" s="135">
        <v>1449</v>
      </c>
      <c r="B1163" s="135" t="s">
        <v>11123</v>
      </c>
      <c r="C1163" s="135" t="s">
        <v>11122</v>
      </c>
      <c r="D1163" s="135" t="s">
        <v>11011</v>
      </c>
      <c r="E1163" s="135" t="s">
        <v>11010</v>
      </c>
      <c r="F1163" s="135" t="s">
        <v>38159</v>
      </c>
      <c r="G1163" s="135" t="s">
        <v>35819</v>
      </c>
      <c r="H1163" s="135" t="s">
        <v>4370</v>
      </c>
      <c r="I1163" s="135"/>
      <c r="J1163" s="135" t="s">
        <v>35062</v>
      </c>
      <c r="K1163" s="135" t="s">
        <v>35823</v>
      </c>
      <c r="L1163" s="163" t="s">
        <v>35121</v>
      </c>
      <c r="M1163" s="163" t="s">
        <v>35118</v>
      </c>
      <c r="N1163" s="163" t="s">
        <v>38160</v>
      </c>
      <c r="O1163" s="135" t="s">
        <v>647</v>
      </c>
    </row>
    <row r="1164" spans="1:15">
      <c r="A1164" s="135">
        <v>1450</v>
      </c>
      <c r="B1164" s="135" t="s">
        <v>11139</v>
      </c>
      <c r="C1164" s="135" t="s">
        <v>11138</v>
      </c>
      <c r="D1164" s="135" t="s">
        <v>11011</v>
      </c>
      <c r="E1164" s="135" t="s">
        <v>11010</v>
      </c>
      <c r="F1164" s="135" t="s">
        <v>38161</v>
      </c>
      <c r="G1164" s="135" t="s">
        <v>35819</v>
      </c>
      <c r="H1164" s="135" t="s">
        <v>4370</v>
      </c>
      <c r="I1164" s="135"/>
      <c r="J1164" s="135" t="s">
        <v>35062</v>
      </c>
      <c r="K1164" s="135" t="s">
        <v>35823</v>
      </c>
      <c r="L1164" s="163" t="s">
        <v>35121</v>
      </c>
      <c r="M1164" s="163" t="s">
        <v>35118</v>
      </c>
      <c r="N1164" s="163" t="s">
        <v>38162</v>
      </c>
      <c r="O1164" s="135" t="s">
        <v>647</v>
      </c>
    </row>
    <row r="1165" spans="1:15">
      <c r="A1165" s="135">
        <v>1451</v>
      </c>
      <c r="B1165" s="135" t="s">
        <v>11162</v>
      </c>
      <c r="C1165" s="135" t="s">
        <v>11161</v>
      </c>
      <c r="D1165" s="135" t="s">
        <v>11011</v>
      </c>
      <c r="E1165" s="135" t="s">
        <v>11010</v>
      </c>
      <c r="F1165" s="135" t="s">
        <v>38163</v>
      </c>
      <c r="G1165" s="135" t="s">
        <v>35819</v>
      </c>
      <c r="H1165" s="135" t="s">
        <v>4370</v>
      </c>
      <c r="I1165" s="135"/>
      <c r="J1165" s="135" t="s">
        <v>35062</v>
      </c>
      <c r="K1165" s="135" t="s">
        <v>35823</v>
      </c>
      <c r="L1165" s="163" t="s">
        <v>35121</v>
      </c>
      <c r="M1165" s="163" t="s">
        <v>35118</v>
      </c>
      <c r="N1165" s="163" t="s">
        <v>38164</v>
      </c>
      <c r="O1165" s="135" t="s">
        <v>647</v>
      </c>
    </row>
    <row r="1166" spans="1:15">
      <c r="A1166" s="135">
        <v>1452</v>
      </c>
      <c r="B1166" s="135" t="s">
        <v>11178</v>
      </c>
      <c r="C1166" s="135" t="s">
        <v>11177</v>
      </c>
      <c r="D1166" s="135" t="s">
        <v>11011</v>
      </c>
      <c r="E1166" s="135" t="s">
        <v>11010</v>
      </c>
      <c r="F1166" s="135" t="s">
        <v>38165</v>
      </c>
      <c r="G1166" s="135" t="s">
        <v>35819</v>
      </c>
      <c r="H1166" s="135" t="s">
        <v>4370</v>
      </c>
      <c r="I1166" s="135"/>
      <c r="J1166" s="135" t="s">
        <v>35062</v>
      </c>
      <c r="K1166" s="135" t="s">
        <v>35823</v>
      </c>
      <c r="L1166" s="163" t="s">
        <v>35121</v>
      </c>
      <c r="M1166" s="163" t="s">
        <v>35118</v>
      </c>
      <c r="N1166" s="163" t="s">
        <v>38166</v>
      </c>
      <c r="O1166" s="135" t="s">
        <v>647</v>
      </c>
    </row>
    <row r="1167" spans="1:15">
      <c r="A1167" s="135">
        <v>1453</v>
      </c>
      <c r="B1167" s="135" t="s">
        <v>11194</v>
      </c>
      <c r="C1167" s="135" t="s">
        <v>11193</v>
      </c>
      <c r="D1167" s="135" t="s">
        <v>11011</v>
      </c>
      <c r="E1167" s="135" t="s">
        <v>11010</v>
      </c>
      <c r="F1167" s="135" t="s">
        <v>38167</v>
      </c>
      <c r="G1167" s="135" t="s">
        <v>35819</v>
      </c>
      <c r="H1167" s="135" t="s">
        <v>4370</v>
      </c>
      <c r="I1167" s="135"/>
      <c r="J1167" s="135" t="s">
        <v>35062</v>
      </c>
      <c r="K1167" s="135" t="s">
        <v>35823</v>
      </c>
      <c r="L1167" s="163" t="s">
        <v>35121</v>
      </c>
      <c r="M1167" s="163" t="s">
        <v>35118</v>
      </c>
      <c r="N1167" s="163" t="s">
        <v>38168</v>
      </c>
      <c r="O1167" s="135" t="s">
        <v>647</v>
      </c>
    </row>
    <row r="1168" spans="1:15">
      <c r="A1168" s="135">
        <v>1454</v>
      </c>
      <c r="B1168" s="135" t="s">
        <v>11210</v>
      </c>
      <c r="C1168" s="135" t="s">
        <v>11209</v>
      </c>
      <c r="D1168" s="135" t="s">
        <v>11011</v>
      </c>
      <c r="E1168" s="135" t="s">
        <v>11010</v>
      </c>
      <c r="F1168" s="135" t="s">
        <v>38169</v>
      </c>
      <c r="G1168" s="135" t="s">
        <v>35819</v>
      </c>
      <c r="H1168" s="135" t="s">
        <v>4370</v>
      </c>
      <c r="I1168" s="135"/>
      <c r="J1168" s="135" t="s">
        <v>35062</v>
      </c>
      <c r="K1168" s="135" t="s">
        <v>35823</v>
      </c>
      <c r="L1168" s="163" t="s">
        <v>35121</v>
      </c>
      <c r="M1168" s="163" t="s">
        <v>35118</v>
      </c>
      <c r="N1168" s="163" t="s">
        <v>38170</v>
      </c>
      <c r="O1168" s="135" t="s">
        <v>647</v>
      </c>
    </row>
    <row r="1169" spans="1:15">
      <c r="A1169" s="135">
        <v>1455</v>
      </c>
      <c r="B1169" s="135" t="s">
        <v>11233</v>
      </c>
      <c r="C1169" s="135" t="s">
        <v>11232</v>
      </c>
      <c r="D1169" s="135" t="s">
        <v>11011</v>
      </c>
      <c r="E1169" s="135" t="s">
        <v>11010</v>
      </c>
      <c r="F1169" s="135" t="s">
        <v>38171</v>
      </c>
      <c r="G1169" s="135" t="s">
        <v>35819</v>
      </c>
      <c r="H1169" s="135" t="s">
        <v>4370</v>
      </c>
      <c r="I1169" s="135"/>
      <c r="J1169" s="135" t="s">
        <v>35062</v>
      </c>
      <c r="K1169" s="135" t="s">
        <v>35823</v>
      </c>
      <c r="L1169" s="163" t="s">
        <v>35121</v>
      </c>
      <c r="M1169" s="163" t="s">
        <v>35118</v>
      </c>
      <c r="N1169" s="163" t="s">
        <v>38172</v>
      </c>
      <c r="O1169" s="135" t="s">
        <v>647</v>
      </c>
    </row>
    <row r="1170" spans="1:15" hidden="1">
      <c r="A1170" s="135">
        <v>1456</v>
      </c>
      <c r="B1170" s="135" t="s">
        <v>38173</v>
      </c>
      <c r="C1170" s="135" t="s">
        <v>38174</v>
      </c>
      <c r="D1170" s="135" t="s">
        <v>11011</v>
      </c>
      <c r="E1170" s="135" t="s">
        <v>11010</v>
      </c>
      <c r="F1170" s="135" t="s">
        <v>38175</v>
      </c>
      <c r="G1170" s="135" t="s">
        <v>35808</v>
      </c>
      <c r="H1170" s="135" t="s">
        <v>4370</v>
      </c>
      <c r="I1170" s="135" t="s">
        <v>36461</v>
      </c>
      <c r="J1170" s="135" t="s">
        <v>35062</v>
      </c>
      <c r="K1170" s="135" t="s">
        <v>35809</v>
      </c>
      <c r="L1170" s="163"/>
      <c r="M1170" s="163"/>
      <c r="N1170" s="163"/>
      <c r="O1170" s="135" t="s">
        <v>647</v>
      </c>
    </row>
    <row r="1171" spans="1:15" hidden="1">
      <c r="A1171" s="135">
        <v>1457</v>
      </c>
      <c r="B1171" s="135" t="s">
        <v>38176</v>
      </c>
      <c r="C1171" s="135" t="s">
        <v>38177</v>
      </c>
      <c r="D1171" s="135" t="s">
        <v>11011</v>
      </c>
      <c r="E1171" s="135" t="s">
        <v>11010</v>
      </c>
      <c r="F1171" s="135" t="s">
        <v>38178</v>
      </c>
      <c r="G1171" s="135" t="s">
        <v>35808</v>
      </c>
      <c r="H1171" s="135" t="s">
        <v>4370</v>
      </c>
      <c r="I1171" s="135"/>
      <c r="J1171" s="135" t="s">
        <v>35062</v>
      </c>
      <c r="K1171" s="135" t="s">
        <v>35809</v>
      </c>
      <c r="L1171" s="163"/>
      <c r="M1171" s="163"/>
      <c r="N1171" s="163"/>
      <c r="O1171" s="135" t="s">
        <v>647</v>
      </c>
    </row>
    <row r="1172" spans="1:15">
      <c r="A1172" s="135">
        <v>1458</v>
      </c>
      <c r="B1172" s="135" t="s">
        <v>11263</v>
      </c>
      <c r="C1172" s="135" t="s">
        <v>11262</v>
      </c>
      <c r="D1172" s="135" t="s">
        <v>11011</v>
      </c>
      <c r="E1172" s="135" t="s">
        <v>11010</v>
      </c>
      <c r="F1172" s="135" t="s">
        <v>38179</v>
      </c>
      <c r="G1172" s="135" t="s">
        <v>35819</v>
      </c>
      <c r="H1172" s="135" t="s">
        <v>4370</v>
      </c>
      <c r="I1172" s="135"/>
      <c r="J1172" s="135" t="s">
        <v>35062</v>
      </c>
      <c r="K1172" s="135" t="s">
        <v>35823</v>
      </c>
      <c r="L1172" s="163" t="s">
        <v>35170</v>
      </c>
      <c r="M1172" s="163" t="s">
        <v>35061</v>
      </c>
      <c r="N1172" s="163" t="s">
        <v>38180</v>
      </c>
      <c r="O1172" s="135" t="s">
        <v>647</v>
      </c>
    </row>
    <row r="1173" spans="1:15">
      <c r="A1173" s="135">
        <v>1459</v>
      </c>
      <c r="B1173" s="135" t="s">
        <v>11285</v>
      </c>
      <c r="C1173" s="135" t="s">
        <v>11284</v>
      </c>
      <c r="D1173" s="135" t="s">
        <v>11011</v>
      </c>
      <c r="E1173" s="135" t="s">
        <v>11010</v>
      </c>
      <c r="F1173" s="135" t="s">
        <v>38181</v>
      </c>
      <c r="G1173" s="135" t="s">
        <v>35819</v>
      </c>
      <c r="H1173" s="135" t="s">
        <v>4370</v>
      </c>
      <c r="I1173" s="135"/>
      <c r="J1173" s="135" t="s">
        <v>35062</v>
      </c>
      <c r="K1173" s="135" t="s">
        <v>35823</v>
      </c>
      <c r="L1173" s="163" t="s">
        <v>35170</v>
      </c>
      <c r="M1173" s="163" t="s">
        <v>35061</v>
      </c>
      <c r="N1173" s="163" t="s">
        <v>38182</v>
      </c>
      <c r="O1173" s="135" t="s">
        <v>647</v>
      </c>
    </row>
    <row r="1174" spans="1:15">
      <c r="A1174" s="135">
        <v>1460</v>
      </c>
      <c r="B1174" s="135" t="s">
        <v>11301</v>
      </c>
      <c r="C1174" s="135" t="s">
        <v>11300</v>
      </c>
      <c r="D1174" s="135" t="s">
        <v>11011</v>
      </c>
      <c r="E1174" s="135" t="s">
        <v>11010</v>
      </c>
      <c r="F1174" s="135" t="s">
        <v>38183</v>
      </c>
      <c r="G1174" s="135" t="s">
        <v>35819</v>
      </c>
      <c r="H1174" s="135" t="s">
        <v>4370</v>
      </c>
      <c r="I1174" s="135"/>
      <c r="J1174" s="135" t="s">
        <v>35062</v>
      </c>
      <c r="K1174" s="135" t="s">
        <v>35823</v>
      </c>
      <c r="L1174" s="163" t="s">
        <v>35170</v>
      </c>
      <c r="M1174" s="163" t="s">
        <v>35061</v>
      </c>
      <c r="N1174" s="163" t="s">
        <v>38184</v>
      </c>
      <c r="O1174" s="135" t="s">
        <v>647</v>
      </c>
    </row>
    <row r="1175" spans="1:15">
      <c r="A1175" s="135">
        <v>1461</v>
      </c>
      <c r="B1175" s="135" t="s">
        <v>11317</v>
      </c>
      <c r="C1175" s="135" t="s">
        <v>11316</v>
      </c>
      <c r="D1175" s="135" t="s">
        <v>11011</v>
      </c>
      <c r="E1175" s="135" t="s">
        <v>11010</v>
      </c>
      <c r="F1175" s="135" t="s">
        <v>38185</v>
      </c>
      <c r="G1175" s="135" t="s">
        <v>35819</v>
      </c>
      <c r="H1175" s="135" t="s">
        <v>4370</v>
      </c>
      <c r="I1175" s="135"/>
      <c r="J1175" s="135" t="s">
        <v>35062</v>
      </c>
      <c r="K1175" s="135" t="s">
        <v>35823</v>
      </c>
      <c r="L1175" s="163" t="s">
        <v>35170</v>
      </c>
      <c r="M1175" s="163" t="s">
        <v>35061</v>
      </c>
      <c r="N1175" s="163" t="s">
        <v>38186</v>
      </c>
      <c r="O1175" s="135" t="s">
        <v>647</v>
      </c>
    </row>
    <row r="1176" spans="1:15">
      <c r="A1176" s="135">
        <v>1462</v>
      </c>
      <c r="B1176" s="135" t="s">
        <v>11333</v>
      </c>
      <c r="C1176" s="135" t="s">
        <v>11332</v>
      </c>
      <c r="D1176" s="135" t="s">
        <v>11011</v>
      </c>
      <c r="E1176" s="135" t="s">
        <v>11010</v>
      </c>
      <c r="F1176" s="135" t="s">
        <v>38187</v>
      </c>
      <c r="G1176" s="135" t="s">
        <v>35819</v>
      </c>
      <c r="H1176" s="135" t="s">
        <v>4370</v>
      </c>
      <c r="I1176" s="135"/>
      <c r="J1176" s="135" t="s">
        <v>35062</v>
      </c>
      <c r="K1176" s="135" t="s">
        <v>35823</v>
      </c>
      <c r="L1176" s="163" t="s">
        <v>35170</v>
      </c>
      <c r="M1176" s="163" t="s">
        <v>35061</v>
      </c>
      <c r="N1176" s="163" t="s">
        <v>38188</v>
      </c>
      <c r="O1176" s="135" t="s">
        <v>647</v>
      </c>
    </row>
    <row r="1177" spans="1:15">
      <c r="A1177" s="135">
        <v>1463</v>
      </c>
      <c r="B1177" s="135" t="s">
        <v>11349</v>
      </c>
      <c r="C1177" s="135" t="s">
        <v>11348</v>
      </c>
      <c r="D1177" s="135" t="s">
        <v>11011</v>
      </c>
      <c r="E1177" s="135" t="s">
        <v>11010</v>
      </c>
      <c r="F1177" s="135" t="s">
        <v>38189</v>
      </c>
      <c r="G1177" s="135" t="s">
        <v>35819</v>
      </c>
      <c r="H1177" s="135" t="s">
        <v>4370</v>
      </c>
      <c r="I1177" s="135"/>
      <c r="J1177" s="135" t="s">
        <v>35062</v>
      </c>
      <c r="K1177" s="135" t="s">
        <v>35823</v>
      </c>
      <c r="L1177" s="163" t="s">
        <v>35170</v>
      </c>
      <c r="M1177" s="163" t="s">
        <v>35061</v>
      </c>
      <c r="N1177" s="163" t="s">
        <v>38190</v>
      </c>
      <c r="O1177" s="135" t="s">
        <v>647</v>
      </c>
    </row>
    <row r="1178" spans="1:15">
      <c r="A1178" s="135">
        <v>1464</v>
      </c>
      <c r="B1178" s="135" t="s">
        <v>11365</v>
      </c>
      <c r="C1178" s="135" t="s">
        <v>11364</v>
      </c>
      <c r="D1178" s="135" t="s">
        <v>11011</v>
      </c>
      <c r="E1178" s="135" t="s">
        <v>11010</v>
      </c>
      <c r="F1178" s="135" t="s">
        <v>38191</v>
      </c>
      <c r="G1178" s="135" t="s">
        <v>35819</v>
      </c>
      <c r="H1178" s="135" t="s">
        <v>4370</v>
      </c>
      <c r="I1178" s="135"/>
      <c r="J1178" s="135" t="s">
        <v>35062</v>
      </c>
      <c r="K1178" s="135" t="s">
        <v>35823</v>
      </c>
      <c r="L1178" s="163" t="s">
        <v>35170</v>
      </c>
      <c r="M1178" s="163" t="s">
        <v>35061</v>
      </c>
      <c r="N1178" s="163" t="s">
        <v>38192</v>
      </c>
      <c r="O1178" s="135" t="s">
        <v>647</v>
      </c>
    </row>
    <row r="1179" spans="1:15">
      <c r="A1179" s="135">
        <v>1465</v>
      </c>
      <c r="B1179" s="135" t="s">
        <v>11381</v>
      </c>
      <c r="C1179" s="135" t="s">
        <v>11380</v>
      </c>
      <c r="D1179" s="135" t="s">
        <v>11011</v>
      </c>
      <c r="E1179" s="135" t="s">
        <v>11010</v>
      </c>
      <c r="F1179" s="135" t="s">
        <v>38193</v>
      </c>
      <c r="G1179" s="135" t="s">
        <v>35819</v>
      </c>
      <c r="H1179" s="135" t="s">
        <v>4370</v>
      </c>
      <c r="I1179" s="135"/>
      <c r="J1179" s="135" t="s">
        <v>35062</v>
      </c>
      <c r="K1179" s="135" t="s">
        <v>35823</v>
      </c>
      <c r="L1179" s="163" t="s">
        <v>35170</v>
      </c>
      <c r="M1179" s="163" t="s">
        <v>35061</v>
      </c>
      <c r="N1179" s="163" t="s">
        <v>38194</v>
      </c>
      <c r="O1179" s="135" t="s">
        <v>647</v>
      </c>
    </row>
    <row r="1180" spans="1:15">
      <c r="A1180" s="135">
        <v>1466</v>
      </c>
      <c r="B1180" s="135" t="s">
        <v>11397</v>
      </c>
      <c r="C1180" s="135" t="s">
        <v>11396</v>
      </c>
      <c r="D1180" s="135" t="s">
        <v>11011</v>
      </c>
      <c r="E1180" s="135" t="s">
        <v>11010</v>
      </c>
      <c r="F1180" s="135" t="s">
        <v>38195</v>
      </c>
      <c r="G1180" s="135" t="s">
        <v>35819</v>
      </c>
      <c r="H1180" s="135" t="s">
        <v>4370</v>
      </c>
      <c r="I1180" s="135"/>
      <c r="J1180" s="135" t="s">
        <v>35062</v>
      </c>
      <c r="K1180" s="135" t="s">
        <v>35823</v>
      </c>
      <c r="L1180" s="163" t="s">
        <v>35170</v>
      </c>
      <c r="M1180" s="163" t="s">
        <v>35061</v>
      </c>
      <c r="N1180" s="163" t="s">
        <v>38196</v>
      </c>
      <c r="O1180" s="135" t="s">
        <v>647</v>
      </c>
    </row>
    <row r="1181" spans="1:15">
      <c r="A1181" s="135">
        <v>1467</v>
      </c>
      <c r="B1181" s="135" t="s">
        <v>11413</v>
      </c>
      <c r="C1181" s="135" t="s">
        <v>11412</v>
      </c>
      <c r="D1181" s="135" t="s">
        <v>11011</v>
      </c>
      <c r="E1181" s="135" t="s">
        <v>11010</v>
      </c>
      <c r="F1181" s="135" t="s">
        <v>38197</v>
      </c>
      <c r="G1181" s="135" t="s">
        <v>35819</v>
      </c>
      <c r="H1181" s="135" t="s">
        <v>4370</v>
      </c>
      <c r="I1181" s="135"/>
      <c r="J1181" s="135" t="s">
        <v>35062</v>
      </c>
      <c r="K1181" s="135" t="s">
        <v>35823</v>
      </c>
      <c r="L1181" s="163" t="s">
        <v>35170</v>
      </c>
      <c r="M1181" s="163" t="s">
        <v>35061</v>
      </c>
      <c r="N1181" s="163" t="s">
        <v>38198</v>
      </c>
      <c r="O1181" s="135" t="s">
        <v>647</v>
      </c>
    </row>
    <row r="1182" spans="1:15">
      <c r="A1182" s="135">
        <v>1468</v>
      </c>
      <c r="B1182" s="135" t="s">
        <v>11429</v>
      </c>
      <c r="C1182" s="135" t="s">
        <v>11428</v>
      </c>
      <c r="D1182" s="135" t="s">
        <v>11011</v>
      </c>
      <c r="E1182" s="135" t="s">
        <v>11010</v>
      </c>
      <c r="F1182" s="135" t="s">
        <v>38199</v>
      </c>
      <c r="G1182" s="135" t="s">
        <v>35819</v>
      </c>
      <c r="H1182" s="135" t="s">
        <v>4370</v>
      </c>
      <c r="I1182" s="135"/>
      <c r="J1182" s="135" t="s">
        <v>35062</v>
      </c>
      <c r="K1182" s="135" t="s">
        <v>35823</v>
      </c>
      <c r="L1182" s="163" t="s">
        <v>35170</v>
      </c>
      <c r="M1182" s="163" t="s">
        <v>35061</v>
      </c>
      <c r="N1182" s="163" t="s">
        <v>38200</v>
      </c>
      <c r="O1182" s="135" t="s">
        <v>647</v>
      </c>
    </row>
    <row r="1183" spans="1:15" hidden="1">
      <c r="A1183" s="135">
        <v>1469</v>
      </c>
      <c r="B1183" s="135" t="s">
        <v>38201</v>
      </c>
      <c r="C1183" s="135" t="s">
        <v>38202</v>
      </c>
      <c r="D1183" s="135" t="s">
        <v>11011</v>
      </c>
      <c r="E1183" s="135" t="s">
        <v>11010</v>
      </c>
      <c r="F1183" s="135" t="s">
        <v>38203</v>
      </c>
      <c r="G1183" s="135" t="s">
        <v>35808</v>
      </c>
      <c r="H1183" s="135" t="s">
        <v>4370</v>
      </c>
      <c r="I1183" s="135"/>
      <c r="J1183" s="135" t="s">
        <v>35062</v>
      </c>
      <c r="K1183" s="135" t="s">
        <v>35823</v>
      </c>
      <c r="L1183" s="163" t="s">
        <v>35170</v>
      </c>
      <c r="M1183" s="163" t="s">
        <v>35061</v>
      </c>
      <c r="N1183" s="163" t="s">
        <v>38204</v>
      </c>
      <c r="O1183" s="135" t="s">
        <v>647</v>
      </c>
    </row>
    <row r="1184" spans="1:15">
      <c r="A1184" s="135">
        <v>1471</v>
      </c>
      <c r="B1184" s="135" t="s">
        <v>11445</v>
      </c>
      <c r="C1184" s="135" t="s">
        <v>11444</v>
      </c>
      <c r="D1184" s="135" t="s">
        <v>11011</v>
      </c>
      <c r="E1184" s="135" t="s">
        <v>11010</v>
      </c>
      <c r="F1184" s="135" t="s">
        <v>38205</v>
      </c>
      <c r="G1184" s="135" t="s">
        <v>35819</v>
      </c>
      <c r="H1184" s="135" t="s">
        <v>4370</v>
      </c>
      <c r="I1184" s="135"/>
      <c r="J1184" s="135" t="s">
        <v>35062</v>
      </c>
      <c r="K1184" s="135" t="s">
        <v>35823</v>
      </c>
      <c r="L1184" s="163" t="s">
        <v>35170</v>
      </c>
      <c r="M1184" s="163" t="s">
        <v>35061</v>
      </c>
      <c r="N1184" s="163" t="s">
        <v>38206</v>
      </c>
      <c r="O1184" s="135" t="s">
        <v>647</v>
      </c>
    </row>
    <row r="1185" spans="1:15">
      <c r="A1185" s="135">
        <v>1472</v>
      </c>
      <c r="B1185" s="135" t="s">
        <v>11461</v>
      </c>
      <c r="C1185" s="135" t="s">
        <v>11460</v>
      </c>
      <c r="D1185" s="135" t="s">
        <v>11011</v>
      </c>
      <c r="E1185" s="135" t="s">
        <v>11010</v>
      </c>
      <c r="F1185" s="135" t="s">
        <v>38207</v>
      </c>
      <c r="G1185" s="135" t="s">
        <v>35819</v>
      </c>
      <c r="H1185" s="135" t="s">
        <v>4370</v>
      </c>
      <c r="I1185" s="135"/>
      <c r="J1185" s="135" t="s">
        <v>35062</v>
      </c>
      <c r="K1185" s="135" t="s">
        <v>35823</v>
      </c>
      <c r="L1185" s="163" t="s">
        <v>35170</v>
      </c>
      <c r="M1185" s="163" t="s">
        <v>35061</v>
      </c>
      <c r="N1185" s="163" t="s">
        <v>38208</v>
      </c>
      <c r="O1185" s="135" t="s">
        <v>647</v>
      </c>
    </row>
    <row r="1186" spans="1:15">
      <c r="A1186" s="135">
        <v>1473</v>
      </c>
      <c r="B1186" s="135" t="s">
        <v>11477</v>
      </c>
      <c r="C1186" s="135" t="s">
        <v>11476</v>
      </c>
      <c r="D1186" s="135" t="s">
        <v>11011</v>
      </c>
      <c r="E1186" s="135" t="s">
        <v>11010</v>
      </c>
      <c r="F1186" s="135" t="s">
        <v>38209</v>
      </c>
      <c r="G1186" s="135" t="s">
        <v>35819</v>
      </c>
      <c r="H1186" s="135" t="s">
        <v>4370</v>
      </c>
      <c r="I1186" s="135"/>
      <c r="J1186" s="135" t="s">
        <v>35062</v>
      </c>
      <c r="K1186" s="135" t="s">
        <v>35823</v>
      </c>
      <c r="L1186" s="163" t="s">
        <v>35170</v>
      </c>
      <c r="M1186" s="163" t="s">
        <v>35061</v>
      </c>
      <c r="N1186" s="163" t="s">
        <v>38210</v>
      </c>
      <c r="O1186" s="135" t="s">
        <v>647</v>
      </c>
    </row>
    <row r="1187" spans="1:15">
      <c r="A1187" s="135">
        <v>1474</v>
      </c>
      <c r="B1187" s="135" t="s">
        <v>11493</v>
      </c>
      <c r="C1187" s="135" t="s">
        <v>11492</v>
      </c>
      <c r="D1187" s="135" t="s">
        <v>11011</v>
      </c>
      <c r="E1187" s="135" t="s">
        <v>11010</v>
      </c>
      <c r="F1187" s="135" t="s">
        <v>38211</v>
      </c>
      <c r="G1187" s="135" t="s">
        <v>35819</v>
      </c>
      <c r="H1187" s="135" t="s">
        <v>4370</v>
      </c>
      <c r="I1187" s="135"/>
      <c r="J1187" s="135" t="s">
        <v>35062</v>
      </c>
      <c r="K1187" s="135" t="s">
        <v>35823</v>
      </c>
      <c r="L1187" s="163" t="s">
        <v>35170</v>
      </c>
      <c r="M1187" s="163" t="s">
        <v>35061</v>
      </c>
      <c r="N1187" s="163" t="s">
        <v>38212</v>
      </c>
      <c r="O1187" s="135" t="s">
        <v>647</v>
      </c>
    </row>
    <row r="1188" spans="1:15">
      <c r="A1188" s="135">
        <v>1475</v>
      </c>
      <c r="B1188" s="135" t="s">
        <v>11509</v>
      </c>
      <c r="C1188" s="135" t="s">
        <v>11508</v>
      </c>
      <c r="D1188" s="135" t="s">
        <v>11011</v>
      </c>
      <c r="E1188" s="135" t="s">
        <v>11010</v>
      </c>
      <c r="F1188" s="135" t="s">
        <v>38213</v>
      </c>
      <c r="G1188" s="135" t="s">
        <v>35819</v>
      </c>
      <c r="H1188" s="135" t="s">
        <v>4370</v>
      </c>
      <c r="I1188" s="135"/>
      <c r="J1188" s="135" t="s">
        <v>35062</v>
      </c>
      <c r="K1188" s="135" t="s">
        <v>35823</v>
      </c>
      <c r="L1188" s="163" t="s">
        <v>35170</v>
      </c>
      <c r="M1188" s="163" t="s">
        <v>35061</v>
      </c>
      <c r="N1188" s="163" t="s">
        <v>35977</v>
      </c>
      <c r="O1188" s="135" t="s">
        <v>647</v>
      </c>
    </row>
    <row r="1189" spans="1:15">
      <c r="A1189" s="135">
        <v>1476</v>
      </c>
      <c r="B1189" s="135" t="s">
        <v>11525</v>
      </c>
      <c r="C1189" s="135" t="s">
        <v>11524</v>
      </c>
      <c r="D1189" s="135" t="s">
        <v>11011</v>
      </c>
      <c r="E1189" s="135" t="s">
        <v>11010</v>
      </c>
      <c r="F1189" s="135" t="s">
        <v>38214</v>
      </c>
      <c r="G1189" s="135" t="s">
        <v>35819</v>
      </c>
      <c r="H1189" s="135" t="s">
        <v>4370</v>
      </c>
      <c r="I1189" s="135"/>
      <c r="J1189" s="135" t="s">
        <v>35062</v>
      </c>
      <c r="K1189" s="135" t="s">
        <v>35823</v>
      </c>
      <c r="L1189" s="163" t="s">
        <v>35170</v>
      </c>
      <c r="M1189" s="163" t="s">
        <v>35061</v>
      </c>
      <c r="N1189" s="163" t="s">
        <v>38215</v>
      </c>
      <c r="O1189" s="135" t="s">
        <v>647</v>
      </c>
    </row>
    <row r="1190" spans="1:15">
      <c r="A1190" s="135">
        <v>1477</v>
      </c>
      <c r="B1190" s="135" t="s">
        <v>11541</v>
      </c>
      <c r="C1190" s="135" t="s">
        <v>11540</v>
      </c>
      <c r="D1190" s="135" t="s">
        <v>11011</v>
      </c>
      <c r="E1190" s="135" t="s">
        <v>11010</v>
      </c>
      <c r="F1190" s="135" t="s">
        <v>38216</v>
      </c>
      <c r="G1190" s="135" t="s">
        <v>35819</v>
      </c>
      <c r="H1190" s="135" t="s">
        <v>4370</v>
      </c>
      <c r="I1190" s="135"/>
      <c r="J1190" s="135" t="s">
        <v>35062</v>
      </c>
      <c r="K1190" s="135" t="s">
        <v>35823</v>
      </c>
      <c r="L1190" s="163" t="s">
        <v>35170</v>
      </c>
      <c r="M1190" s="163" t="s">
        <v>35061</v>
      </c>
      <c r="N1190" s="163" t="s">
        <v>38217</v>
      </c>
      <c r="O1190" s="135" t="s">
        <v>647</v>
      </c>
    </row>
    <row r="1191" spans="1:15">
      <c r="A1191" s="135">
        <v>1478</v>
      </c>
      <c r="B1191" s="135" t="s">
        <v>11564</v>
      </c>
      <c r="C1191" s="135" t="s">
        <v>11563</v>
      </c>
      <c r="D1191" s="135" t="s">
        <v>11011</v>
      </c>
      <c r="E1191" s="135" t="s">
        <v>11010</v>
      </c>
      <c r="F1191" s="135" t="s">
        <v>38218</v>
      </c>
      <c r="G1191" s="135" t="s">
        <v>35819</v>
      </c>
      <c r="H1191" s="135" t="s">
        <v>4370</v>
      </c>
      <c r="I1191" s="135"/>
      <c r="J1191" s="135" t="s">
        <v>35062</v>
      </c>
      <c r="K1191" s="135" t="s">
        <v>35823</v>
      </c>
      <c r="L1191" s="163" t="s">
        <v>35170</v>
      </c>
      <c r="M1191" s="163" t="s">
        <v>35061</v>
      </c>
      <c r="N1191" s="163" t="s">
        <v>38219</v>
      </c>
      <c r="O1191" s="135" t="s">
        <v>647</v>
      </c>
    </row>
    <row r="1192" spans="1:15">
      <c r="A1192" s="135">
        <v>1479</v>
      </c>
      <c r="B1192" s="135" t="s">
        <v>11580</v>
      </c>
      <c r="C1192" s="135" t="s">
        <v>11579</v>
      </c>
      <c r="D1192" s="135" t="s">
        <v>11011</v>
      </c>
      <c r="E1192" s="135" t="s">
        <v>11010</v>
      </c>
      <c r="F1192" s="135" t="s">
        <v>38220</v>
      </c>
      <c r="G1192" s="135" t="s">
        <v>35819</v>
      </c>
      <c r="H1192" s="135" t="s">
        <v>4370</v>
      </c>
      <c r="I1192" s="135"/>
      <c r="J1192" s="135" t="s">
        <v>35062</v>
      </c>
      <c r="K1192" s="135" t="s">
        <v>35823</v>
      </c>
      <c r="L1192" s="163" t="s">
        <v>35170</v>
      </c>
      <c r="M1192" s="163" t="s">
        <v>35061</v>
      </c>
      <c r="N1192" s="163" t="s">
        <v>38221</v>
      </c>
      <c r="O1192" s="135" t="s">
        <v>647</v>
      </c>
    </row>
    <row r="1193" spans="1:15">
      <c r="A1193" s="135">
        <v>1480</v>
      </c>
      <c r="B1193" s="135" t="s">
        <v>11603</v>
      </c>
      <c r="C1193" s="135" t="s">
        <v>11602</v>
      </c>
      <c r="D1193" s="135" t="s">
        <v>11011</v>
      </c>
      <c r="E1193" s="135" t="s">
        <v>11010</v>
      </c>
      <c r="F1193" s="135" t="s">
        <v>38222</v>
      </c>
      <c r="G1193" s="135" t="s">
        <v>35819</v>
      </c>
      <c r="H1193" s="135" t="s">
        <v>4370</v>
      </c>
      <c r="I1193" s="135"/>
      <c r="J1193" s="135" t="s">
        <v>35062</v>
      </c>
      <c r="K1193" s="135" t="s">
        <v>35823</v>
      </c>
      <c r="L1193" s="163" t="s">
        <v>35170</v>
      </c>
      <c r="M1193" s="163" t="s">
        <v>35061</v>
      </c>
      <c r="N1193" s="163" t="s">
        <v>38223</v>
      </c>
      <c r="O1193" s="135" t="s">
        <v>647</v>
      </c>
    </row>
    <row r="1194" spans="1:15">
      <c r="A1194" s="135">
        <v>1481</v>
      </c>
      <c r="B1194" s="135" t="s">
        <v>11619</v>
      </c>
      <c r="C1194" s="135" t="s">
        <v>11618</v>
      </c>
      <c r="D1194" s="135" t="s">
        <v>11011</v>
      </c>
      <c r="E1194" s="135" t="s">
        <v>11010</v>
      </c>
      <c r="F1194" s="135" t="s">
        <v>38224</v>
      </c>
      <c r="G1194" s="135" t="s">
        <v>35819</v>
      </c>
      <c r="H1194" s="135" t="s">
        <v>4370</v>
      </c>
      <c r="I1194" s="135"/>
      <c r="J1194" s="135" t="s">
        <v>35062</v>
      </c>
      <c r="K1194" s="135" t="s">
        <v>35823</v>
      </c>
      <c r="L1194" s="163" t="s">
        <v>35170</v>
      </c>
      <c r="M1194" s="163" t="s">
        <v>35061</v>
      </c>
      <c r="N1194" s="163" t="s">
        <v>38225</v>
      </c>
      <c r="O1194" s="135" t="s">
        <v>647</v>
      </c>
    </row>
    <row r="1195" spans="1:15">
      <c r="A1195" s="135">
        <v>1482</v>
      </c>
      <c r="B1195" s="135" t="s">
        <v>11635</v>
      </c>
      <c r="C1195" s="135" t="s">
        <v>11634</v>
      </c>
      <c r="D1195" s="135" t="s">
        <v>11011</v>
      </c>
      <c r="E1195" s="135" t="s">
        <v>11010</v>
      </c>
      <c r="F1195" s="135" t="s">
        <v>38226</v>
      </c>
      <c r="G1195" s="135" t="s">
        <v>35819</v>
      </c>
      <c r="H1195" s="135" t="s">
        <v>4370</v>
      </c>
      <c r="I1195" s="135"/>
      <c r="J1195" s="135" t="s">
        <v>35062</v>
      </c>
      <c r="K1195" s="135" t="s">
        <v>35823</v>
      </c>
      <c r="L1195" s="163" t="s">
        <v>35170</v>
      </c>
      <c r="M1195" s="163" t="s">
        <v>35061</v>
      </c>
      <c r="N1195" s="163" t="s">
        <v>38227</v>
      </c>
      <c r="O1195" s="135" t="s">
        <v>647</v>
      </c>
    </row>
    <row r="1196" spans="1:15">
      <c r="A1196" s="135">
        <v>1483</v>
      </c>
      <c r="B1196" s="135" t="s">
        <v>11651</v>
      </c>
      <c r="C1196" s="135" t="s">
        <v>11650</v>
      </c>
      <c r="D1196" s="135" t="s">
        <v>11011</v>
      </c>
      <c r="E1196" s="135" t="s">
        <v>11010</v>
      </c>
      <c r="F1196" s="135" t="s">
        <v>38228</v>
      </c>
      <c r="G1196" s="135" t="s">
        <v>35819</v>
      </c>
      <c r="H1196" s="135" t="s">
        <v>4370</v>
      </c>
      <c r="I1196" s="135"/>
      <c r="J1196" s="135" t="s">
        <v>35062</v>
      </c>
      <c r="K1196" s="135" t="s">
        <v>35823</v>
      </c>
      <c r="L1196" s="163" t="s">
        <v>35170</v>
      </c>
      <c r="M1196" s="163" t="s">
        <v>35061</v>
      </c>
      <c r="N1196" s="163" t="s">
        <v>38229</v>
      </c>
      <c r="O1196" s="135" t="s">
        <v>647</v>
      </c>
    </row>
    <row r="1197" spans="1:15">
      <c r="A1197" s="135">
        <v>1484</v>
      </c>
      <c r="B1197" s="135" t="s">
        <v>11667</v>
      </c>
      <c r="C1197" s="135" t="s">
        <v>11666</v>
      </c>
      <c r="D1197" s="135" t="s">
        <v>11011</v>
      </c>
      <c r="E1197" s="135" t="s">
        <v>11010</v>
      </c>
      <c r="F1197" s="135" t="s">
        <v>38230</v>
      </c>
      <c r="G1197" s="135" t="s">
        <v>35819</v>
      </c>
      <c r="H1197" s="135" t="s">
        <v>4370</v>
      </c>
      <c r="I1197" s="135"/>
      <c r="J1197" s="135" t="s">
        <v>35062</v>
      </c>
      <c r="K1197" s="135" t="s">
        <v>35823</v>
      </c>
      <c r="L1197" s="163" t="s">
        <v>35170</v>
      </c>
      <c r="M1197" s="163" t="s">
        <v>35061</v>
      </c>
      <c r="N1197" s="163" t="s">
        <v>38231</v>
      </c>
      <c r="O1197" s="135" t="s">
        <v>647</v>
      </c>
    </row>
    <row r="1198" spans="1:15">
      <c r="A1198" s="135">
        <v>1485</v>
      </c>
      <c r="B1198" s="135" t="s">
        <v>11690</v>
      </c>
      <c r="C1198" s="135" t="s">
        <v>11689</v>
      </c>
      <c r="D1198" s="135" t="s">
        <v>11011</v>
      </c>
      <c r="E1198" s="135" t="s">
        <v>11010</v>
      </c>
      <c r="F1198" s="135" t="s">
        <v>38232</v>
      </c>
      <c r="G1198" s="135" t="s">
        <v>35819</v>
      </c>
      <c r="H1198" s="135" t="s">
        <v>4370</v>
      </c>
      <c r="I1198" s="135"/>
      <c r="J1198" s="135" t="s">
        <v>35062</v>
      </c>
      <c r="K1198" s="135" t="s">
        <v>35823</v>
      </c>
      <c r="L1198" s="163" t="s">
        <v>35170</v>
      </c>
      <c r="M1198" s="163" t="s">
        <v>35061</v>
      </c>
      <c r="N1198" s="163" t="s">
        <v>38233</v>
      </c>
      <c r="O1198" s="135" t="s">
        <v>647</v>
      </c>
    </row>
    <row r="1199" spans="1:15" hidden="1">
      <c r="A1199" s="135">
        <v>1486</v>
      </c>
      <c r="B1199" s="135" t="s">
        <v>38234</v>
      </c>
      <c r="C1199" s="135" t="s">
        <v>38235</v>
      </c>
      <c r="D1199" s="135" t="s">
        <v>11011</v>
      </c>
      <c r="E1199" s="135" t="s">
        <v>11010</v>
      </c>
      <c r="F1199" s="135" t="s">
        <v>38236</v>
      </c>
      <c r="G1199" s="135" t="s">
        <v>35808</v>
      </c>
      <c r="H1199" s="135" t="s">
        <v>4370</v>
      </c>
      <c r="I1199" s="135" t="s">
        <v>36461</v>
      </c>
      <c r="J1199" s="135" t="s">
        <v>35062</v>
      </c>
      <c r="K1199" s="135" t="s">
        <v>35809</v>
      </c>
      <c r="L1199" s="163"/>
      <c r="M1199" s="163"/>
      <c r="N1199" s="163"/>
      <c r="O1199" s="135" t="s">
        <v>647</v>
      </c>
    </row>
    <row r="1200" spans="1:15">
      <c r="A1200" s="135">
        <v>1487</v>
      </c>
      <c r="B1200" s="135" t="s">
        <v>11713</v>
      </c>
      <c r="C1200" s="135" t="s">
        <v>11712</v>
      </c>
      <c r="D1200" s="135" t="s">
        <v>11011</v>
      </c>
      <c r="E1200" s="135" t="s">
        <v>11010</v>
      </c>
      <c r="F1200" s="135" t="s">
        <v>38237</v>
      </c>
      <c r="G1200" s="135" t="s">
        <v>35819</v>
      </c>
      <c r="H1200" s="135" t="s">
        <v>4370</v>
      </c>
      <c r="I1200" s="135"/>
      <c r="J1200" s="135" t="s">
        <v>35062</v>
      </c>
      <c r="K1200" s="135" t="s">
        <v>35823</v>
      </c>
      <c r="L1200" s="163" t="s">
        <v>35170</v>
      </c>
      <c r="M1200" s="163" t="s">
        <v>35061</v>
      </c>
      <c r="N1200" s="163" t="s">
        <v>38238</v>
      </c>
      <c r="O1200" s="135" t="s">
        <v>647</v>
      </c>
    </row>
    <row r="1201" spans="1:15">
      <c r="A1201" s="135">
        <v>1488</v>
      </c>
      <c r="B1201" s="135" t="s">
        <v>11729</v>
      </c>
      <c r="C1201" s="135" t="s">
        <v>11728</v>
      </c>
      <c r="D1201" s="135" t="s">
        <v>11011</v>
      </c>
      <c r="E1201" s="135" t="s">
        <v>11010</v>
      </c>
      <c r="F1201" s="135" t="s">
        <v>38239</v>
      </c>
      <c r="G1201" s="135" t="s">
        <v>35819</v>
      </c>
      <c r="H1201" s="135" t="s">
        <v>4370</v>
      </c>
      <c r="I1201" s="135"/>
      <c r="J1201" s="135" t="s">
        <v>35062</v>
      </c>
      <c r="K1201" s="135" t="s">
        <v>35823</v>
      </c>
      <c r="L1201" s="163" t="s">
        <v>35170</v>
      </c>
      <c r="M1201" s="163" t="s">
        <v>35061</v>
      </c>
      <c r="N1201" s="163" t="s">
        <v>38240</v>
      </c>
      <c r="O1201" s="135" t="s">
        <v>647</v>
      </c>
    </row>
    <row r="1202" spans="1:15">
      <c r="A1202" s="135">
        <v>1489</v>
      </c>
      <c r="B1202" s="135" t="s">
        <v>11745</v>
      </c>
      <c r="C1202" s="135" t="s">
        <v>11744</v>
      </c>
      <c r="D1202" s="135" t="s">
        <v>11011</v>
      </c>
      <c r="E1202" s="135" t="s">
        <v>11010</v>
      </c>
      <c r="F1202" s="135" t="s">
        <v>38241</v>
      </c>
      <c r="G1202" s="135" t="s">
        <v>35819</v>
      </c>
      <c r="H1202" s="135" t="s">
        <v>4370</v>
      </c>
      <c r="I1202" s="135"/>
      <c r="J1202" s="135" t="s">
        <v>35062</v>
      </c>
      <c r="K1202" s="135" t="s">
        <v>35823</v>
      </c>
      <c r="L1202" s="163" t="s">
        <v>35170</v>
      </c>
      <c r="M1202" s="163" t="s">
        <v>35061</v>
      </c>
      <c r="N1202" s="163" t="s">
        <v>38242</v>
      </c>
      <c r="O1202" s="135" t="s">
        <v>647</v>
      </c>
    </row>
    <row r="1203" spans="1:15">
      <c r="A1203" s="135">
        <v>1490</v>
      </c>
      <c r="B1203" s="135" t="s">
        <v>11761</v>
      </c>
      <c r="C1203" s="135" t="s">
        <v>11760</v>
      </c>
      <c r="D1203" s="135" t="s">
        <v>11011</v>
      </c>
      <c r="E1203" s="135" t="s">
        <v>11010</v>
      </c>
      <c r="F1203" s="135" t="s">
        <v>38243</v>
      </c>
      <c r="G1203" s="135" t="s">
        <v>35819</v>
      </c>
      <c r="H1203" s="135" t="s">
        <v>4370</v>
      </c>
      <c r="I1203" s="135"/>
      <c r="J1203" s="135" t="s">
        <v>35062</v>
      </c>
      <c r="K1203" s="135" t="s">
        <v>35823</v>
      </c>
      <c r="L1203" s="163" t="s">
        <v>35170</v>
      </c>
      <c r="M1203" s="163" t="s">
        <v>35061</v>
      </c>
      <c r="N1203" s="163" t="s">
        <v>38244</v>
      </c>
      <c r="O1203" s="135" t="s">
        <v>647</v>
      </c>
    </row>
    <row r="1204" spans="1:15" hidden="1">
      <c r="A1204" s="135">
        <v>1491</v>
      </c>
      <c r="B1204" s="135" t="s">
        <v>38245</v>
      </c>
      <c r="C1204" s="135" t="s">
        <v>38246</v>
      </c>
      <c r="D1204" s="135" t="s">
        <v>11011</v>
      </c>
      <c r="E1204" s="135" t="s">
        <v>11010</v>
      </c>
      <c r="F1204" s="135" t="s">
        <v>38247</v>
      </c>
      <c r="G1204" s="135" t="s">
        <v>35808</v>
      </c>
      <c r="H1204" s="135" t="s">
        <v>4370</v>
      </c>
      <c r="I1204" s="135" t="s">
        <v>36461</v>
      </c>
      <c r="J1204" s="135" t="s">
        <v>35062</v>
      </c>
      <c r="K1204" s="135" t="s">
        <v>35809</v>
      </c>
      <c r="L1204" s="163"/>
      <c r="M1204" s="163"/>
      <c r="N1204" s="163"/>
      <c r="O1204" s="135" t="s">
        <v>647</v>
      </c>
    </row>
    <row r="1205" spans="1:15" hidden="1">
      <c r="A1205" s="135">
        <v>1492</v>
      </c>
      <c r="B1205" s="135" t="s">
        <v>38248</v>
      </c>
      <c r="C1205" s="135" t="s">
        <v>38249</v>
      </c>
      <c r="D1205" s="135" t="s">
        <v>11011</v>
      </c>
      <c r="E1205" s="135" t="s">
        <v>11010</v>
      </c>
      <c r="F1205" s="135" t="s">
        <v>38250</v>
      </c>
      <c r="G1205" s="135" t="s">
        <v>35808</v>
      </c>
      <c r="H1205" s="135" t="s">
        <v>4370</v>
      </c>
      <c r="I1205" s="135" t="s">
        <v>36461</v>
      </c>
      <c r="J1205" s="135" t="s">
        <v>35062</v>
      </c>
      <c r="K1205" s="135" t="s">
        <v>35809</v>
      </c>
      <c r="L1205" s="163"/>
      <c r="M1205" s="163"/>
      <c r="N1205" s="163"/>
      <c r="O1205" s="135" t="s">
        <v>647</v>
      </c>
    </row>
    <row r="1206" spans="1:15">
      <c r="A1206" s="135">
        <v>1493</v>
      </c>
      <c r="B1206" s="135" t="s">
        <v>11791</v>
      </c>
      <c r="C1206" s="135" t="s">
        <v>11790</v>
      </c>
      <c r="D1206" s="135" t="s">
        <v>11011</v>
      </c>
      <c r="E1206" s="135" t="s">
        <v>11010</v>
      </c>
      <c r="F1206" s="135" t="s">
        <v>38251</v>
      </c>
      <c r="G1206" s="135" t="s">
        <v>35819</v>
      </c>
      <c r="H1206" s="135" t="s">
        <v>4370</v>
      </c>
      <c r="I1206" s="135"/>
      <c r="J1206" s="135" t="s">
        <v>35062</v>
      </c>
      <c r="K1206" s="135" t="s">
        <v>35823</v>
      </c>
      <c r="L1206" s="163" t="s">
        <v>35170</v>
      </c>
      <c r="M1206" s="163" t="s">
        <v>35061</v>
      </c>
      <c r="N1206" s="163" t="s">
        <v>38252</v>
      </c>
      <c r="O1206" s="135" t="s">
        <v>647</v>
      </c>
    </row>
    <row r="1207" spans="1:15">
      <c r="A1207" s="135">
        <v>1494</v>
      </c>
      <c r="B1207" s="135" t="s">
        <v>11807</v>
      </c>
      <c r="C1207" s="135" t="s">
        <v>11806</v>
      </c>
      <c r="D1207" s="135" t="s">
        <v>11011</v>
      </c>
      <c r="E1207" s="135" t="s">
        <v>11010</v>
      </c>
      <c r="F1207" s="135" t="s">
        <v>38253</v>
      </c>
      <c r="G1207" s="135" t="s">
        <v>35819</v>
      </c>
      <c r="H1207" s="135" t="s">
        <v>4370</v>
      </c>
      <c r="I1207" s="135"/>
      <c r="J1207" s="135" t="s">
        <v>35062</v>
      </c>
      <c r="K1207" s="135" t="s">
        <v>35823</v>
      </c>
      <c r="L1207" s="163" t="s">
        <v>35170</v>
      </c>
      <c r="M1207" s="163" t="s">
        <v>35061</v>
      </c>
      <c r="N1207" s="163" t="s">
        <v>38254</v>
      </c>
      <c r="O1207" s="135" t="s">
        <v>647</v>
      </c>
    </row>
    <row r="1208" spans="1:15">
      <c r="A1208" s="135">
        <v>1495</v>
      </c>
      <c r="B1208" s="135" t="s">
        <v>11823</v>
      </c>
      <c r="C1208" s="135" t="s">
        <v>11822</v>
      </c>
      <c r="D1208" s="135" t="s">
        <v>11011</v>
      </c>
      <c r="E1208" s="135" t="s">
        <v>11010</v>
      </c>
      <c r="F1208" s="135" t="s">
        <v>38255</v>
      </c>
      <c r="G1208" s="135" t="s">
        <v>35819</v>
      </c>
      <c r="H1208" s="135" t="s">
        <v>4370</v>
      </c>
      <c r="I1208" s="135"/>
      <c r="J1208" s="135" t="s">
        <v>35062</v>
      </c>
      <c r="K1208" s="135" t="s">
        <v>35823</v>
      </c>
      <c r="L1208" s="163" t="s">
        <v>35170</v>
      </c>
      <c r="M1208" s="163" t="s">
        <v>35061</v>
      </c>
      <c r="N1208" s="163" t="s">
        <v>38256</v>
      </c>
      <c r="O1208" s="135" t="s">
        <v>647</v>
      </c>
    </row>
    <row r="1209" spans="1:15">
      <c r="A1209" s="135">
        <v>1496</v>
      </c>
      <c r="B1209" s="135" t="s">
        <v>11846</v>
      </c>
      <c r="C1209" s="135" t="s">
        <v>11845</v>
      </c>
      <c r="D1209" s="135" t="s">
        <v>11011</v>
      </c>
      <c r="E1209" s="135" t="s">
        <v>11010</v>
      </c>
      <c r="F1209" s="135" t="s">
        <v>38257</v>
      </c>
      <c r="G1209" s="135" t="s">
        <v>35819</v>
      </c>
      <c r="H1209" s="135" t="s">
        <v>4370</v>
      </c>
      <c r="I1209" s="135"/>
      <c r="J1209" s="135" t="s">
        <v>35062</v>
      </c>
      <c r="K1209" s="135" t="s">
        <v>35823</v>
      </c>
      <c r="L1209" s="163" t="s">
        <v>35170</v>
      </c>
      <c r="M1209" s="163" t="s">
        <v>35061</v>
      </c>
      <c r="N1209" s="163" t="s">
        <v>38258</v>
      </c>
      <c r="O1209" s="135" t="s">
        <v>647</v>
      </c>
    </row>
    <row r="1210" spans="1:15">
      <c r="A1210" s="135">
        <v>1497</v>
      </c>
      <c r="B1210" s="135" t="s">
        <v>11862</v>
      </c>
      <c r="C1210" s="135" t="s">
        <v>11861</v>
      </c>
      <c r="D1210" s="135" t="s">
        <v>11011</v>
      </c>
      <c r="E1210" s="135" t="s">
        <v>11010</v>
      </c>
      <c r="F1210" s="135" t="s">
        <v>38259</v>
      </c>
      <c r="G1210" s="135" t="s">
        <v>35819</v>
      </c>
      <c r="H1210" s="135" t="s">
        <v>4370</v>
      </c>
      <c r="I1210" s="135"/>
      <c r="J1210" s="135" t="s">
        <v>35062</v>
      </c>
      <c r="K1210" s="135" t="s">
        <v>35809</v>
      </c>
      <c r="L1210" s="163"/>
      <c r="M1210" s="163"/>
      <c r="N1210" s="163"/>
      <c r="O1210" s="135" t="s">
        <v>647</v>
      </c>
    </row>
    <row r="1211" spans="1:15">
      <c r="A1211" s="135">
        <v>1504</v>
      </c>
      <c r="B1211" s="135" t="s">
        <v>11880</v>
      </c>
      <c r="C1211" s="135" t="s">
        <v>11879</v>
      </c>
      <c r="D1211" s="135" t="s">
        <v>11878</v>
      </c>
      <c r="E1211" s="135" t="s">
        <v>11877</v>
      </c>
      <c r="F1211" s="135" t="s">
        <v>38260</v>
      </c>
      <c r="G1211" s="135" t="s">
        <v>35819</v>
      </c>
      <c r="H1211" s="135" t="s">
        <v>4370</v>
      </c>
      <c r="I1211" s="135"/>
      <c r="J1211" s="135" t="s">
        <v>35062</v>
      </c>
      <c r="K1211" s="135" t="s">
        <v>35823</v>
      </c>
      <c r="L1211" s="163" t="s">
        <v>35170</v>
      </c>
      <c r="M1211" s="163" t="s">
        <v>35065</v>
      </c>
      <c r="N1211" s="163" t="s">
        <v>38261</v>
      </c>
      <c r="O1211" s="135" t="s">
        <v>647</v>
      </c>
    </row>
    <row r="1212" spans="1:15">
      <c r="A1212" s="135">
        <v>1505</v>
      </c>
      <c r="B1212" s="135" t="s">
        <v>11905</v>
      </c>
      <c r="C1212" s="135" t="s">
        <v>11904</v>
      </c>
      <c r="D1212" s="135" t="s">
        <v>11878</v>
      </c>
      <c r="E1212" s="135" t="s">
        <v>11877</v>
      </c>
      <c r="F1212" s="135" t="s">
        <v>38262</v>
      </c>
      <c r="G1212" s="135" t="s">
        <v>35819</v>
      </c>
      <c r="H1212" s="135" t="s">
        <v>4370</v>
      </c>
      <c r="I1212" s="135"/>
      <c r="J1212" s="135" t="s">
        <v>35062</v>
      </c>
      <c r="K1212" s="135" t="s">
        <v>35823</v>
      </c>
      <c r="L1212" s="163" t="s">
        <v>35170</v>
      </c>
      <c r="M1212" s="163" t="s">
        <v>35065</v>
      </c>
      <c r="N1212" s="163" t="s">
        <v>38263</v>
      </c>
      <c r="O1212" s="135" t="s">
        <v>647</v>
      </c>
    </row>
    <row r="1213" spans="1:15">
      <c r="A1213" s="135">
        <v>1506</v>
      </c>
      <c r="B1213" s="135" t="s">
        <v>11921</v>
      </c>
      <c r="C1213" s="135" t="s">
        <v>11920</v>
      </c>
      <c r="D1213" s="135" t="s">
        <v>11878</v>
      </c>
      <c r="E1213" s="135" t="s">
        <v>11877</v>
      </c>
      <c r="F1213" s="135" t="s">
        <v>38264</v>
      </c>
      <c r="G1213" s="135" t="s">
        <v>35819</v>
      </c>
      <c r="H1213" s="135" t="s">
        <v>4370</v>
      </c>
      <c r="I1213" s="135"/>
      <c r="J1213" s="135" t="s">
        <v>35062</v>
      </c>
      <c r="K1213" s="135" t="s">
        <v>35823</v>
      </c>
      <c r="L1213" s="163" t="s">
        <v>35170</v>
      </c>
      <c r="M1213" s="163" t="s">
        <v>35065</v>
      </c>
      <c r="N1213" s="163" t="s">
        <v>38265</v>
      </c>
      <c r="O1213" s="135" t="s">
        <v>647</v>
      </c>
    </row>
    <row r="1214" spans="1:15">
      <c r="A1214" s="135">
        <v>1507</v>
      </c>
      <c r="B1214" s="135" t="s">
        <v>11937</v>
      </c>
      <c r="C1214" s="135" t="s">
        <v>11936</v>
      </c>
      <c r="D1214" s="135" t="s">
        <v>11878</v>
      </c>
      <c r="E1214" s="135" t="s">
        <v>11877</v>
      </c>
      <c r="F1214" s="135" t="s">
        <v>38266</v>
      </c>
      <c r="G1214" s="135" t="s">
        <v>35819</v>
      </c>
      <c r="H1214" s="135" t="s">
        <v>4370</v>
      </c>
      <c r="I1214" s="135"/>
      <c r="J1214" s="135" t="s">
        <v>35062</v>
      </c>
      <c r="K1214" s="135" t="s">
        <v>35823</v>
      </c>
      <c r="L1214" s="163" t="s">
        <v>35170</v>
      </c>
      <c r="M1214" s="163" t="s">
        <v>35065</v>
      </c>
      <c r="N1214" s="163" t="s">
        <v>38267</v>
      </c>
      <c r="O1214" s="135" t="s">
        <v>647</v>
      </c>
    </row>
    <row r="1215" spans="1:15">
      <c r="A1215" s="135">
        <v>1510</v>
      </c>
      <c r="B1215" s="135" t="s">
        <v>11953</v>
      </c>
      <c r="C1215" s="135" t="s">
        <v>11952</v>
      </c>
      <c r="D1215" s="135" t="s">
        <v>11878</v>
      </c>
      <c r="E1215" s="135" t="s">
        <v>11877</v>
      </c>
      <c r="F1215" s="135" t="s">
        <v>38268</v>
      </c>
      <c r="G1215" s="135" t="s">
        <v>35819</v>
      </c>
      <c r="H1215" s="135" t="s">
        <v>4370</v>
      </c>
      <c r="I1215" s="135"/>
      <c r="J1215" s="135" t="s">
        <v>35062</v>
      </c>
      <c r="K1215" s="135" t="s">
        <v>35823</v>
      </c>
      <c r="L1215" s="163" t="s">
        <v>35170</v>
      </c>
      <c r="M1215" s="163" t="s">
        <v>35065</v>
      </c>
      <c r="N1215" s="163" t="s">
        <v>38269</v>
      </c>
      <c r="O1215" s="135" t="s">
        <v>647</v>
      </c>
    </row>
    <row r="1216" spans="1:15">
      <c r="A1216" s="135">
        <v>1509</v>
      </c>
      <c r="B1216" s="135" t="s">
        <v>11969</v>
      </c>
      <c r="C1216" s="135" t="s">
        <v>11968</v>
      </c>
      <c r="D1216" s="135" t="s">
        <v>11878</v>
      </c>
      <c r="E1216" s="135" t="s">
        <v>11877</v>
      </c>
      <c r="F1216" s="135" t="s">
        <v>38270</v>
      </c>
      <c r="G1216" s="135" t="s">
        <v>35819</v>
      </c>
      <c r="H1216" s="135" t="s">
        <v>4370</v>
      </c>
      <c r="I1216" s="135"/>
      <c r="J1216" s="135" t="s">
        <v>35062</v>
      </c>
      <c r="K1216" s="135" t="s">
        <v>35823</v>
      </c>
      <c r="L1216" s="163" t="s">
        <v>35170</v>
      </c>
      <c r="M1216" s="163" t="s">
        <v>35065</v>
      </c>
      <c r="N1216" s="163" t="s">
        <v>38271</v>
      </c>
      <c r="O1216" s="135" t="s">
        <v>647</v>
      </c>
    </row>
    <row r="1217" spans="1:15">
      <c r="A1217" s="135">
        <v>1511</v>
      </c>
      <c r="B1217" s="135" t="s">
        <v>11985</v>
      </c>
      <c r="C1217" s="135" t="s">
        <v>11984</v>
      </c>
      <c r="D1217" s="135" t="s">
        <v>11878</v>
      </c>
      <c r="E1217" s="135" t="s">
        <v>11877</v>
      </c>
      <c r="F1217" s="135" t="s">
        <v>38272</v>
      </c>
      <c r="G1217" s="135" t="s">
        <v>35819</v>
      </c>
      <c r="H1217" s="135" t="s">
        <v>4370</v>
      </c>
      <c r="I1217" s="135"/>
      <c r="J1217" s="135" t="s">
        <v>35062</v>
      </c>
      <c r="K1217" s="135" t="s">
        <v>35823</v>
      </c>
      <c r="L1217" s="163" t="s">
        <v>35170</v>
      </c>
      <c r="M1217" s="163" t="s">
        <v>35065</v>
      </c>
      <c r="N1217" s="163" t="s">
        <v>38273</v>
      </c>
      <c r="O1217" s="135" t="s">
        <v>647</v>
      </c>
    </row>
    <row r="1218" spans="1:15">
      <c r="A1218" s="135">
        <v>1512</v>
      </c>
      <c r="B1218" s="135" t="s">
        <v>12016</v>
      </c>
      <c r="C1218" s="135" t="s">
        <v>12015</v>
      </c>
      <c r="D1218" s="135" t="s">
        <v>11878</v>
      </c>
      <c r="E1218" s="135" t="s">
        <v>11877</v>
      </c>
      <c r="F1218" s="135" t="s">
        <v>38274</v>
      </c>
      <c r="G1218" s="135" t="s">
        <v>35819</v>
      </c>
      <c r="H1218" s="135" t="s">
        <v>4370</v>
      </c>
      <c r="I1218" s="135"/>
      <c r="J1218" s="135" t="s">
        <v>35062</v>
      </c>
      <c r="K1218" s="135" t="s">
        <v>35823</v>
      </c>
      <c r="L1218" s="163" t="s">
        <v>35170</v>
      </c>
      <c r="M1218" s="163" t="s">
        <v>35065</v>
      </c>
      <c r="N1218" s="163" t="s">
        <v>38275</v>
      </c>
      <c r="O1218" s="135" t="s">
        <v>647</v>
      </c>
    </row>
    <row r="1219" spans="1:15">
      <c r="A1219" s="135">
        <v>1513</v>
      </c>
      <c r="B1219" s="135" t="s">
        <v>12032</v>
      </c>
      <c r="C1219" s="135" t="s">
        <v>12031</v>
      </c>
      <c r="D1219" s="135" t="s">
        <v>11878</v>
      </c>
      <c r="E1219" s="135" t="s">
        <v>11877</v>
      </c>
      <c r="F1219" s="135" t="s">
        <v>38276</v>
      </c>
      <c r="G1219" s="135" t="s">
        <v>35819</v>
      </c>
      <c r="H1219" s="135" t="s">
        <v>4370</v>
      </c>
      <c r="I1219" s="135"/>
      <c r="J1219" s="135" t="s">
        <v>35062</v>
      </c>
      <c r="K1219" s="135" t="s">
        <v>35823</v>
      </c>
      <c r="L1219" s="163" t="s">
        <v>35170</v>
      </c>
      <c r="M1219" s="163" t="s">
        <v>35065</v>
      </c>
      <c r="N1219" s="163" t="s">
        <v>38277</v>
      </c>
      <c r="O1219" s="135" t="s">
        <v>647</v>
      </c>
    </row>
    <row r="1220" spans="1:15">
      <c r="A1220" s="135">
        <v>1515</v>
      </c>
      <c r="B1220" s="135" t="s">
        <v>12048</v>
      </c>
      <c r="C1220" s="135" t="s">
        <v>12047</v>
      </c>
      <c r="D1220" s="135" t="s">
        <v>11878</v>
      </c>
      <c r="E1220" s="135" t="s">
        <v>11877</v>
      </c>
      <c r="F1220" s="135" t="s">
        <v>38278</v>
      </c>
      <c r="G1220" s="135" t="s">
        <v>35819</v>
      </c>
      <c r="H1220" s="135" t="s">
        <v>4370</v>
      </c>
      <c r="I1220" s="135"/>
      <c r="J1220" s="135" t="s">
        <v>35062</v>
      </c>
      <c r="K1220" s="135" t="s">
        <v>35823</v>
      </c>
      <c r="L1220" s="163" t="s">
        <v>35170</v>
      </c>
      <c r="M1220" s="163" t="s">
        <v>35065</v>
      </c>
      <c r="N1220" s="163" t="s">
        <v>38279</v>
      </c>
      <c r="O1220" s="135" t="s">
        <v>647</v>
      </c>
    </row>
    <row r="1221" spans="1:15" hidden="1">
      <c r="A1221" s="135">
        <v>1516</v>
      </c>
      <c r="B1221" s="135" t="s">
        <v>38280</v>
      </c>
      <c r="C1221" s="135" t="s">
        <v>38281</v>
      </c>
      <c r="D1221" s="135" t="s">
        <v>11878</v>
      </c>
      <c r="E1221" s="135" t="s">
        <v>11877</v>
      </c>
      <c r="F1221" s="135" t="s">
        <v>38282</v>
      </c>
      <c r="G1221" s="135" t="s">
        <v>35808</v>
      </c>
      <c r="H1221" s="135" t="s">
        <v>4370</v>
      </c>
      <c r="I1221" s="135"/>
      <c r="J1221" s="135" t="s">
        <v>35062</v>
      </c>
      <c r="K1221" s="135" t="s">
        <v>38283</v>
      </c>
      <c r="L1221" s="163" t="s">
        <v>35170</v>
      </c>
      <c r="M1221" s="163" t="s">
        <v>35065</v>
      </c>
      <c r="N1221" s="163" t="s">
        <v>38284</v>
      </c>
      <c r="O1221" s="135" t="s">
        <v>647</v>
      </c>
    </row>
    <row r="1222" spans="1:15" hidden="1">
      <c r="A1222" s="135">
        <v>1517</v>
      </c>
      <c r="B1222" s="135" t="s">
        <v>38285</v>
      </c>
      <c r="C1222" s="135" t="s">
        <v>38286</v>
      </c>
      <c r="D1222" s="135" t="s">
        <v>11878</v>
      </c>
      <c r="E1222" s="135" t="s">
        <v>11877</v>
      </c>
      <c r="F1222" s="135" t="s">
        <v>38287</v>
      </c>
      <c r="G1222" s="135" t="s">
        <v>35808</v>
      </c>
      <c r="H1222" s="135" t="s">
        <v>4370</v>
      </c>
      <c r="I1222" s="135"/>
      <c r="J1222" s="135" t="s">
        <v>35062</v>
      </c>
      <c r="K1222" s="135" t="s">
        <v>38283</v>
      </c>
      <c r="L1222" s="163" t="s">
        <v>35170</v>
      </c>
      <c r="M1222" s="163" t="s">
        <v>35065</v>
      </c>
      <c r="N1222" s="163" t="s">
        <v>38288</v>
      </c>
      <c r="O1222" s="135" t="s">
        <v>647</v>
      </c>
    </row>
    <row r="1223" spans="1:15" hidden="1">
      <c r="A1223" s="135">
        <v>1518</v>
      </c>
      <c r="B1223" s="135" t="s">
        <v>38289</v>
      </c>
      <c r="C1223" s="135" t="s">
        <v>38290</v>
      </c>
      <c r="D1223" s="135" t="s">
        <v>11878</v>
      </c>
      <c r="E1223" s="135" t="s">
        <v>11877</v>
      </c>
      <c r="F1223" s="135" t="s">
        <v>38291</v>
      </c>
      <c r="G1223" s="135" t="s">
        <v>35808</v>
      </c>
      <c r="H1223" s="135" t="s">
        <v>4370</v>
      </c>
      <c r="I1223" s="135"/>
      <c r="J1223" s="135" t="s">
        <v>35062</v>
      </c>
      <c r="K1223" s="135" t="s">
        <v>38283</v>
      </c>
      <c r="L1223" s="163" t="s">
        <v>35170</v>
      </c>
      <c r="M1223" s="163" t="s">
        <v>35065</v>
      </c>
      <c r="N1223" s="163" t="s">
        <v>38292</v>
      </c>
      <c r="O1223" s="135" t="s">
        <v>647</v>
      </c>
    </row>
    <row r="1224" spans="1:15">
      <c r="A1224" s="135">
        <v>1519</v>
      </c>
      <c r="B1224" s="135" t="s">
        <v>12063</v>
      </c>
      <c r="C1224" s="135" t="s">
        <v>5240</v>
      </c>
      <c r="D1224" s="135" t="s">
        <v>11878</v>
      </c>
      <c r="E1224" s="135" t="s">
        <v>11877</v>
      </c>
      <c r="F1224" s="135" t="s">
        <v>38293</v>
      </c>
      <c r="G1224" s="135" t="s">
        <v>35819</v>
      </c>
      <c r="H1224" s="135" t="s">
        <v>4370</v>
      </c>
      <c r="I1224" s="135"/>
      <c r="J1224" s="135" t="s">
        <v>35062</v>
      </c>
      <c r="K1224" s="135" t="s">
        <v>35823</v>
      </c>
      <c r="L1224" s="163" t="s">
        <v>35170</v>
      </c>
      <c r="M1224" s="163" t="s">
        <v>35065</v>
      </c>
      <c r="N1224" s="163" t="s">
        <v>36823</v>
      </c>
      <c r="O1224" s="135" t="s">
        <v>647</v>
      </c>
    </row>
    <row r="1225" spans="1:15">
      <c r="A1225" s="135">
        <v>1520</v>
      </c>
      <c r="B1225" s="135" t="s">
        <v>12077</v>
      </c>
      <c r="C1225" s="135" t="s">
        <v>12076</v>
      </c>
      <c r="D1225" s="135" t="s">
        <v>11878</v>
      </c>
      <c r="E1225" s="135" t="s">
        <v>11877</v>
      </c>
      <c r="F1225" s="135" t="s">
        <v>38294</v>
      </c>
      <c r="G1225" s="135" t="s">
        <v>35819</v>
      </c>
      <c r="H1225" s="135" t="s">
        <v>4370</v>
      </c>
      <c r="I1225" s="135"/>
      <c r="J1225" s="135" t="s">
        <v>35062</v>
      </c>
      <c r="K1225" s="135" t="s">
        <v>35823</v>
      </c>
      <c r="L1225" s="163" t="s">
        <v>35170</v>
      </c>
      <c r="M1225" s="163" t="s">
        <v>35065</v>
      </c>
      <c r="N1225" s="163" t="s">
        <v>38295</v>
      </c>
      <c r="O1225" s="135" t="s">
        <v>647</v>
      </c>
    </row>
    <row r="1226" spans="1:15">
      <c r="A1226" s="135">
        <v>1521</v>
      </c>
      <c r="B1226" s="135" t="s">
        <v>12093</v>
      </c>
      <c r="C1226" s="135" t="s">
        <v>12092</v>
      </c>
      <c r="D1226" s="135" t="s">
        <v>11878</v>
      </c>
      <c r="E1226" s="135" t="s">
        <v>11877</v>
      </c>
      <c r="F1226" s="135" t="s">
        <v>38296</v>
      </c>
      <c r="G1226" s="135" t="s">
        <v>35819</v>
      </c>
      <c r="H1226" s="135" t="s">
        <v>4370</v>
      </c>
      <c r="I1226" s="135"/>
      <c r="J1226" s="135" t="s">
        <v>35062</v>
      </c>
      <c r="K1226" s="135" t="s">
        <v>35823</v>
      </c>
      <c r="L1226" s="163" t="s">
        <v>35170</v>
      </c>
      <c r="M1226" s="163" t="s">
        <v>35065</v>
      </c>
      <c r="N1226" s="163" t="s">
        <v>38297</v>
      </c>
      <c r="O1226" s="135" t="s">
        <v>647</v>
      </c>
    </row>
    <row r="1227" spans="1:15">
      <c r="A1227" s="135">
        <v>1522</v>
      </c>
      <c r="B1227" s="135" t="s">
        <v>12109</v>
      </c>
      <c r="C1227" s="135" t="s">
        <v>12108</v>
      </c>
      <c r="D1227" s="135" t="s">
        <v>11878</v>
      </c>
      <c r="E1227" s="135" t="s">
        <v>11877</v>
      </c>
      <c r="F1227" s="135" t="s">
        <v>38298</v>
      </c>
      <c r="G1227" s="135" t="s">
        <v>35819</v>
      </c>
      <c r="H1227" s="135" t="s">
        <v>4370</v>
      </c>
      <c r="I1227" s="135"/>
      <c r="J1227" s="135" t="s">
        <v>35062</v>
      </c>
      <c r="K1227" s="135" t="s">
        <v>35823</v>
      </c>
      <c r="L1227" s="163" t="s">
        <v>35170</v>
      </c>
      <c r="M1227" s="163" t="s">
        <v>35065</v>
      </c>
      <c r="N1227" s="163" t="s">
        <v>38299</v>
      </c>
      <c r="O1227" s="135" t="s">
        <v>647</v>
      </c>
    </row>
    <row r="1228" spans="1:15" hidden="1">
      <c r="A1228" s="135">
        <v>1523</v>
      </c>
      <c r="B1228" s="135" t="s">
        <v>38300</v>
      </c>
      <c r="C1228" s="135" t="s">
        <v>38301</v>
      </c>
      <c r="D1228" s="135" t="s">
        <v>11878</v>
      </c>
      <c r="E1228" s="135" t="s">
        <v>11877</v>
      </c>
      <c r="F1228" s="135" t="s">
        <v>38302</v>
      </c>
      <c r="G1228" s="135" t="s">
        <v>35808</v>
      </c>
      <c r="H1228" s="135" t="s">
        <v>4370</v>
      </c>
      <c r="I1228" s="135"/>
      <c r="J1228" s="135" t="s">
        <v>35062</v>
      </c>
      <c r="K1228" s="135" t="s">
        <v>35823</v>
      </c>
      <c r="L1228" s="163" t="s">
        <v>35170</v>
      </c>
      <c r="M1228" s="163" t="s">
        <v>35065</v>
      </c>
      <c r="N1228" s="163" t="s">
        <v>38303</v>
      </c>
      <c r="O1228" s="135" t="s">
        <v>647</v>
      </c>
    </row>
    <row r="1229" spans="1:15">
      <c r="A1229" s="135">
        <v>1524</v>
      </c>
      <c r="B1229" s="135" t="s">
        <v>12132</v>
      </c>
      <c r="C1229" s="135" t="s">
        <v>12131</v>
      </c>
      <c r="D1229" s="135" t="s">
        <v>11878</v>
      </c>
      <c r="E1229" s="135" t="s">
        <v>11877</v>
      </c>
      <c r="F1229" s="135" t="s">
        <v>38304</v>
      </c>
      <c r="G1229" s="135" t="s">
        <v>35819</v>
      </c>
      <c r="H1229" s="135" t="s">
        <v>4370</v>
      </c>
      <c r="I1229" s="135"/>
      <c r="J1229" s="135" t="s">
        <v>35062</v>
      </c>
      <c r="K1229" s="135" t="s">
        <v>35823</v>
      </c>
      <c r="L1229" s="163" t="s">
        <v>35170</v>
      </c>
      <c r="M1229" s="163" t="s">
        <v>35065</v>
      </c>
      <c r="N1229" s="163" t="s">
        <v>35949</v>
      </c>
      <c r="O1229" s="135"/>
    </row>
    <row r="1230" spans="1:15">
      <c r="A1230" s="135">
        <v>1525</v>
      </c>
      <c r="B1230" s="135" t="s">
        <v>12154</v>
      </c>
      <c r="C1230" s="135" t="s">
        <v>12153</v>
      </c>
      <c r="D1230" s="135" t="s">
        <v>11878</v>
      </c>
      <c r="E1230" s="135" t="s">
        <v>11877</v>
      </c>
      <c r="F1230" s="135" t="s">
        <v>38305</v>
      </c>
      <c r="G1230" s="135" t="s">
        <v>35819</v>
      </c>
      <c r="H1230" s="135" t="s">
        <v>4370</v>
      </c>
      <c r="I1230" s="135"/>
      <c r="J1230" s="135" t="s">
        <v>35062</v>
      </c>
      <c r="K1230" s="135" t="s">
        <v>35823</v>
      </c>
      <c r="L1230" s="163" t="s">
        <v>35170</v>
      </c>
      <c r="M1230" s="163" t="s">
        <v>35065</v>
      </c>
      <c r="N1230" s="163" t="s">
        <v>38306</v>
      </c>
      <c r="O1230" s="135" t="s">
        <v>647</v>
      </c>
    </row>
    <row r="1231" spans="1:15" hidden="1">
      <c r="A1231" s="135">
        <v>1526</v>
      </c>
      <c r="B1231" s="135" t="s">
        <v>38307</v>
      </c>
      <c r="C1231" s="135" t="s">
        <v>38308</v>
      </c>
      <c r="D1231" s="135" t="s">
        <v>11878</v>
      </c>
      <c r="E1231" s="135" t="s">
        <v>11877</v>
      </c>
      <c r="F1231" s="135" t="s">
        <v>38309</v>
      </c>
      <c r="G1231" s="135" t="s">
        <v>35808</v>
      </c>
      <c r="H1231" s="135" t="s">
        <v>4370</v>
      </c>
      <c r="I1231" s="135"/>
      <c r="J1231" s="135" t="s">
        <v>35062</v>
      </c>
      <c r="K1231" s="135" t="s">
        <v>35823</v>
      </c>
      <c r="L1231" s="163" t="s">
        <v>35170</v>
      </c>
      <c r="M1231" s="163" t="s">
        <v>35065</v>
      </c>
      <c r="N1231" s="163" t="s">
        <v>38310</v>
      </c>
      <c r="O1231" s="135" t="s">
        <v>647</v>
      </c>
    </row>
    <row r="1232" spans="1:15">
      <c r="A1232" s="135">
        <v>1528</v>
      </c>
      <c r="B1232" s="135" t="s">
        <v>12169</v>
      </c>
      <c r="C1232" s="135" t="s">
        <v>7641</v>
      </c>
      <c r="D1232" s="135" t="s">
        <v>11878</v>
      </c>
      <c r="E1232" s="135" t="s">
        <v>11877</v>
      </c>
      <c r="F1232" s="135" t="s">
        <v>38311</v>
      </c>
      <c r="G1232" s="135" t="s">
        <v>35819</v>
      </c>
      <c r="H1232" s="135" t="s">
        <v>4370</v>
      </c>
      <c r="I1232" s="135"/>
      <c r="J1232" s="135" t="s">
        <v>35062</v>
      </c>
      <c r="K1232" s="135" t="s">
        <v>35823</v>
      </c>
      <c r="L1232" s="163" t="s">
        <v>35170</v>
      </c>
      <c r="M1232" s="163" t="s">
        <v>35065</v>
      </c>
      <c r="N1232" s="163" t="s">
        <v>36291</v>
      </c>
      <c r="O1232" s="135" t="s">
        <v>647</v>
      </c>
    </row>
    <row r="1233" spans="1:15" hidden="1">
      <c r="A1233" s="135">
        <v>1530</v>
      </c>
      <c r="B1233" s="135" t="s">
        <v>38312</v>
      </c>
      <c r="C1233" s="135" t="s">
        <v>19263</v>
      </c>
      <c r="D1233" s="135" t="s">
        <v>11878</v>
      </c>
      <c r="E1233" s="135" t="s">
        <v>11877</v>
      </c>
      <c r="F1233" s="135" t="s">
        <v>38313</v>
      </c>
      <c r="G1233" s="135" t="s">
        <v>35808</v>
      </c>
      <c r="H1233" s="135" t="s">
        <v>4370</v>
      </c>
      <c r="I1233" s="135" t="s">
        <v>36425</v>
      </c>
      <c r="J1233" s="135" t="s">
        <v>35062</v>
      </c>
      <c r="K1233" s="135" t="s">
        <v>35809</v>
      </c>
      <c r="L1233" s="163"/>
      <c r="M1233" s="163"/>
      <c r="N1233" s="163"/>
      <c r="O1233" s="135" t="s">
        <v>647</v>
      </c>
    </row>
    <row r="1234" spans="1:15">
      <c r="A1234" s="135">
        <v>1531</v>
      </c>
      <c r="B1234" s="135" t="s">
        <v>12183</v>
      </c>
      <c r="C1234" s="135" t="s">
        <v>5329</v>
      </c>
      <c r="D1234" s="135" t="s">
        <v>11878</v>
      </c>
      <c r="E1234" s="135" t="s">
        <v>11877</v>
      </c>
      <c r="F1234" s="135" t="s">
        <v>38314</v>
      </c>
      <c r="G1234" s="135" t="s">
        <v>35819</v>
      </c>
      <c r="H1234" s="135" t="s">
        <v>4370</v>
      </c>
      <c r="I1234" s="135"/>
      <c r="J1234" s="135" t="s">
        <v>35062</v>
      </c>
      <c r="K1234" s="135" t="s">
        <v>35823</v>
      </c>
      <c r="L1234" s="163" t="s">
        <v>35170</v>
      </c>
      <c r="M1234" s="163" t="s">
        <v>35065</v>
      </c>
      <c r="N1234" s="163" t="s">
        <v>36834</v>
      </c>
      <c r="O1234" s="135"/>
    </row>
    <row r="1235" spans="1:15">
      <c r="A1235" s="135">
        <v>1532</v>
      </c>
      <c r="B1235" s="135" t="s">
        <v>12197</v>
      </c>
      <c r="C1235" s="135" t="s">
        <v>12196</v>
      </c>
      <c r="D1235" s="135" t="s">
        <v>11878</v>
      </c>
      <c r="E1235" s="135" t="s">
        <v>11877</v>
      </c>
      <c r="F1235" s="135" t="s">
        <v>38315</v>
      </c>
      <c r="G1235" s="135" t="s">
        <v>35819</v>
      </c>
      <c r="H1235" s="135" t="s">
        <v>4370</v>
      </c>
      <c r="I1235" s="135"/>
      <c r="J1235" s="135" t="s">
        <v>35062</v>
      </c>
      <c r="K1235" s="135" t="s">
        <v>35823</v>
      </c>
      <c r="L1235" s="163" t="s">
        <v>35170</v>
      </c>
      <c r="M1235" s="163" t="s">
        <v>35065</v>
      </c>
      <c r="N1235" s="163" t="s">
        <v>38316</v>
      </c>
      <c r="O1235" s="135" t="s">
        <v>647</v>
      </c>
    </row>
    <row r="1236" spans="1:15" hidden="1">
      <c r="A1236" s="135">
        <v>1533</v>
      </c>
      <c r="B1236" s="135" t="s">
        <v>38317</v>
      </c>
      <c r="C1236" s="135" t="s">
        <v>38318</v>
      </c>
      <c r="D1236" s="135" t="s">
        <v>11878</v>
      </c>
      <c r="E1236" s="135" t="s">
        <v>11877</v>
      </c>
      <c r="F1236" s="135" t="s">
        <v>38319</v>
      </c>
      <c r="G1236" s="135" t="s">
        <v>35808</v>
      </c>
      <c r="H1236" s="135" t="s">
        <v>4370</v>
      </c>
      <c r="I1236" s="135"/>
      <c r="J1236" s="135" t="s">
        <v>35062</v>
      </c>
      <c r="K1236" s="135" t="s">
        <v>35823</v>
      </c>
      <c r="L1236" s="163" t="s">
        <v>35170</v>
      </c>
      <c r="M1236" s="163" t="s">
        <v>35065</v>
      </c>
      <c r="N1236" s="163" t="s">
        <v>38320</v>
      </c>
      <c r="O1236" s="135" t="s">
        <v>647</v>
      </c>
    </row>
    <row r="1237" spans="1:15">
      <c r="A1237" s="135">
        <v>1534</v>
      </c>
      <c r="B1237" s="135" t="s">
        <v>30413</v>
      </c>
      <c r="C1237" s="135" t="s">
        <v>13492</v>
      </c>
      <c r="D1237" s="135" t="s">
        <v>11878</v>
      </c>
      <c r="E1237" s="135" t="s">
        <v>11877</v>
      </c>
      <c r="F1237" s="135" t="s">
        <v>38321</v>
      </c>
      <c r="G1237" s="135" t="s">
        <v>35819</v>
      </c>
      <c r="H1237" s="135" t="s">
        <v>4370</v>
      </c>
      <c r="I1237" s="135"/>
      <c r="J1237" s="135" t="s">
        <v>35062</v>
      </c>
      <c r="K1237" s="135" t="s">
        <v>35823</v>
      </c>
      <c r="L1237" s="163" t="s">
        <v>35170</v>
      </c>
      <c r="M1237" s="163" t="s">
        <v>35065</v>
      </c>
      <c r="N1237" s="163" t="s">
        <v>38322</v>
      </c>
      <c r="O1237" s="135" t="s">
        <v>35825</v>
      </c>
    </row>
    <row r="1238" spans="1:15">
      <c r="A1238" s="135">
        <v>1535</v>
      </c>
      <c r="B1238" s="135" t="s">
        <v>12220</v>
      </c>
      <c r="C1238" s="135" t="s">
        <v>12219</v>
      </c>
      <c r="D1238" s="135" t="s">
        <v>11878</v>
      </c>
      <c r="E1238" s="135" t="s">
        <v>11877</v>
      </c>
      <c r="F1238" s="135" t="s">
        <v>38323</v>
      </c>
      <c r="G1238" s="135" t="s">
        <v>35819</v>
      </c>
      <c r="H1238" s="135" t="s">
        <v>4370</v>
      </c>
      <c r="I1238" s="135"/>
      <c r="J1238" s="135" t="s">
        <v>35062</v>
      </c>
      <c r="K1238" s="135" t="s">
        <v>35823</v>
      </c>
      <c r="L1238" s="163" t="s">
        <v>35170</v>
      </c>
      <c r="M1238" s="163" t="s">
        <v>35065</v>
      </c>
      <c r="N1238" s="163" t="s">
        <v>38324</v>
      </c>
      <c r="O1238" s="135"/>
    </row>
    <row r="1239" spans="1:15">
      <c r="A1239" s="135">
        <v>1536</v>
      </c>
      <c r="B1239" s="135" t="s">
        <v>12236</v>
      </c>
      <c r="C1239" s="135" t="s">
        <v>12235</v>
      </c>
      <c r="D1239" s="135" t="s">
        <v>11878</v>
      </c>
      <c r="E1239" s="135" t="s">
        <v>11877</v>
      </c>
      <c r="F1239" s="135" t="s">
        <v>38325</v>
      </c>
      <c r="G1239" s="135" t="s">
        <v>35819</v>
      </c>
      <c r="H1239" s="135" t="s">
        <v>4370</v>
      </c>
      <c r="I1239" s="135"/>
      <c r="J1239" s="135" t="s">
        <v>35062</v>
      </c>
      <c r="K1239" s="135" t="s">
        <v>35823</v>
      </c>
      <c r="L1239" s="163" t="s">
        <v>35170</v>
      </c>
      <c r="M1239" s="163" t="s">
        <v>35065</v>
      </c>
      <c r="N1239" s="163" t="s">
        <v>38326</v>
      </c>
      <c r="O1239" s="135" t="s">
        <v>647</v>
      </c>
    </row>
    <row r="1240" spans="1:15">
      <c r="A1240" s="135">
        <v>1537</v>
      </c>
      <c r="B1240" s="135" t="s">
        <v>12252</v>
      </c>
      <c r="C1240" s="135" t="s">
        <v>12251</v>
      </c>
      <c r="D1240" s="135" t="s">
        <v>11878</v>
      </c>
      <c r="E1240" s="135" t="s">
        <v>11877</v>
      </c>
      <c r="F1240" s="135" t="s">
        <v>38327</v>
      </c>
      <c r="G1240" s="135" t="s">
        <v>35819</v>
      </c>
      <c r="H1240" s="135" t="s">
        <v>4370</v>
      </c>
      <c r="I1240" s="135"/>
      <c r="J1240" s="135" t="s">
        <v>35062</v>
      </c>
      <c r="K1240" s="135" t="s">
        <v>35823</v>
      </c>
      <c r="L1240" s="163" t="s">
        <v>35170</v>
      </c>
      <c r="M1240" s="163" t="s">
        <v>35065</v>
      </c>
      <c r="N1240" s="163" t="s">
        <v>38328</v>
      </c>
      <c r="O1240" s="135" t="s">
        <v>647</v>
      </c>
    </row>
    <row r="1241" spans="1:15">
      <c r="A1241" s="135">
        <v>1538</v>
      </c>
      <c r="B1241" s="135" t="s">
        <v>12268</v>
      </c>
      <c r="C1241" s="135" t="s">
        <v>12267</v>
      </c>
      <c r="D1241" s="135" t="s">
        <v>11878</v>
      </c>
      <c r="E1241" s="135" t="s">
        <v>11877</v>
      </c>
      <c r="F1241" s="135" t="s">
        <v>38329</v>
      </c>
      <c r="G1241" s="135" t="s">
        <v>35819</v>
      </c>
      <c r="H1241" s="135" t="s">
        <v>4370</v>
      </c>
      <c r="I1241" s="135"/>
      <c r="J1241" s="135" t="s">
        <v>35062</v>
      </c>
      <c r="K1241" s="135" t="s">
        <v>35823</v>
      </c>
      <c r="L1241" s="163" t="s">
        <v>35170</v>
      </c>
      <c r="M1241" s="163" t="s">
        <v>35065</v>
      </c>
      <c r="N1241" s="163" t="s">
        <v>38330</v>
      </c>
      <c r="O1241" s="135" t="s">
        <v>647</v>
      </c>
    </row>
    <row r="1242" spans="1:15">
      <c r="A1242" s="135">
        <v>1539</v>
      </c>
      <c r="B1242" s="135" t="s">
        <v>12285</v>
      </c>
      <c r="C1242" s="135" t="s">
        <v>12284</v>
      </c>
      <c r="D1242" s="135" t="s">
        <v>11878</v>
      </c>
      <c r="E1242" s="135" t="s">
        <v>11877</v>
      </c>
      <c r="F1242" s="135" t="s">
        <v>38331</v>
      </c>
      <c r="G1242" s="135" t="s">
        <v>35819</v>
      </c>
      <c r="H1242" s="135" t="s">
        <v>4370</v>
      </c>
      <c r="I1242" s="135"/>
      <c r="J1242" s="135" t="s">
        <v>35062</v>
      </c>
      <c r="K1242" s="135" t="s">
        <v>35823</v>
      </c>
      <c r="L1242" s="163" t="s">
        <v>35170</v>
      </c>
      <c r="M1242" s="163" t="s">
        <v>35065</v>
      </c>
      <c r="N1242" s="163" t="s">
        <v>38332</v>
      </c>
      <c r="O1242" s="135" t="s">
        <v>647</v>
      </c>
    </row>
    <row r="1243" spans="1:15">
      <c r="A1243" s="135">
        <v>1540</v>
      </c>
      <c r="B1243" s="135" t="s">
        <v>12301</v>
      </c>
      <c r="C1243" s="135" t="s">
        <v>12300</v>
      </c>
      <c r="D1243" s="135" t="s">
        <v>11878</v>
      </c>
      <c r="E1243" s="135" t="s">
        <v>11877</v>
      </c>
      <c r="F1243" s="135" t="s">
        <v>38333</v>
      </c>
      <c r="G1243" s="135" t="s">
        <v>35819</v>
      </c>
      <c r="H1243" s="135" t="s">
        <v>4370</v>
      </c>
      <c r="I1243" s="135"/>
      <c r="J1243" s="135" t="s">
        <v>35062</v>
      </c>
      <c r="K1243" s="135" t="s">
        <v>35823</v>
      </c>
      <c r="L1243" s="163" t="s">
        <v>35170</v>
      </c>
      <c r="M1243" s="163" t="s">
        <v>35065</v>
      </c>
      <c r="N1243" s="163" t="s">
        <v>38334</v>
      </c>
      <c r="O1243" s="135" t="s">
        <v>647</v>
      </c>
    </row>
    <row r="1244" spans="1:15">
      <c r="A1244" s="135">
        <v>1541</v>
      </c>
      <c r="B1244" s="135" t="s">
        <v>12317</v>
      </c>
      <c r="C1244" s="135" t="s">
        <v>12316</v>
      </c>
      <c r="D1244" s="135" t="s">
        <v>11878</v>
      </c>
      <c r="E1244" s="135" t="s">
        <v>11877</v>
      </c>
      <c r="F1244" s="135" t="s">
        <v>38335</v>
      </c>
      <c r="G1244" s="135" t="s">
        <v>35819</v>
      </c>
      <c r="H1244" s="135" t="s">
        <v>4370</v>
      </c>
      <c r="I1244" s="135"/>
      <c r="J1244" s="135" t="s">
        <v>35062</v>
      </c>
      <c r="K1244" s="135" t="s">
        <v>35823</v>
      </c>
      <c r="L1244" s="163" t="s">
        <v>35170</v>
      </c>
      <c r="M1244" s="163" t="s">
        <v>35065</v>
      </c>
      <c r="N1244" s="163" t="s">
        <v>38336</v>
      </c>
      <c r="O1244" s="135" t="s">
        <v>647</v>
      </c>
    </row>
    <row r="1245" spans="1:15" hidden="1">
      <c r="A1245" s="135">
        <v>1542</v>
      </c>
      <c r="B1245" s="135" t="s">
        <v>38337</v>
      </c>
      <c r="C1245" s="135" t="s">
        <v>38338</v>
      </c>
      <c r="D1245" s="135" t="s">
        <v>11878</v>
      </c>
      <c r="E1245" s="135" t="s">
        <v>11877</v>
      </c>
      <c r="F1245" s="135" t="s">
        <v>38339</v>
      </c>
      <c r="G1245" s="135" t="s">
        <v>35808</v>
      </c>
      <c r="H1245" s="135" t="s">
        <v>4370</v>
      </c>
      <c r="I1245" s="135"/>
      <c r="J1245" s="135" t="s">
        <v>35062</v>
      </c>
      <c r="K1245" s="135" t="s">
        <v>35823</v>
      </c>
      <c r="L1245" s="163" t="s">
        <v>35170</v>
      </c>
      <c r="M1245" s="163" t="s">
        <v>35065</v>
      </c>
      <c r="N1245" s="163" t="s">
        <v>38225</v>
      </c>
      <c r="O1245" s="135" t="s">
        <v>647</v>
      </c>
    </row>
    <row r="1246" spans="1:15">
      <c r="A1246" s="135">
        <v>1543</v>
      </c>
      <c r="B1246" s="135" t="s">
        <v>12333</v>
      </c>
      <c r="C1246" s="135" t="s">
        <v>12332</v>
      </c>
      <c r="D1246" s="135" t="s">
        <v>11878</v>
      </c>
      <c r="E1246" s="135" t="s">
        <v>11877</v>
      </c>
      <c r="F1246" s="135" t="s">
        <v>38340</v>
      </c>
      <c r="G1246" s="135" t="s">
        <v>35819</v>
      </c>
      <c r="H1246" s="135" t="s">
        <v>4370</v>
      </c>
      <c r="I1246" s="135"/>
      <c r="J1246" s="135" t="s">
        <v>35062</v>
      </c>
      <c r="K1246" s="135" t="s">
        <v>35823</v>
      </c>
      <c r="L1246" s="163" t="s">
        <v>35170</v>
      </c>
      <c r="M1246" s="163" t="s">
        <v>35065</v>
      </c>
      <c r="N1246" s="163" t="s">
        <v>38341</v>
      </c>
      <c r="O1246" s="135"/>
    </row>
    <row r="1247" spans="1:15">
      <c r="A1247" s="135">
        <v>1544</v>
      </c>
      <c r="B1247" s="135" t="s">
        <v>30419</v>
      </c>
      <c r="C1247" s="135" t="s">
        <v>5396</v>
      </c>
      <c r="D1247" s="135" t="s">
        <v>11878</v>
      </c>
      <c r="E1247" s="135" t="s">
        <v>11877</v>
      </c>
      <c r="F1247" s="135" t="s">
        <v>38342</v>
      </c>
      <c r="G1247" s="135" t="s">
        <v>35819</v>
      </c>
      <c r="H1247" s="135" t="s">
        <v>4370</v>
      </c>
      <c r="I1247" s="135"/>
      <c r="J1247" s="135" t="s">
        <v>35062</v>
      </c>
      <c r="K1247" s="135" t="s">
        <v>35823</v>
      </c>
      <c r="L1247" s="163" t="s">
        <v>35170</v>
      </c>
      <c r="M1247" s="163" t="s">
        <v>35065</v>
      </c>
      <c r="N1247" s="163" t="s">
        <v>36844</v>
      </c>
      <c r="O1247" s="135" t="s">
        <v>35825</v>
      </c>
    </row>
    <row r="1248" spans="1:15">
      <c r="A1248" s="135">
        <v>1545</v>
      </c>
      <c r="B1248" s="135" t="s">
        <v>12349</v>
      </c>
      <c r="C1248" s="135" t="s">
        <v>12348</v>
      </c>
      <c r="D1248" s="135" t="s">
        <v>11878</v>
      </c>
      <c r="E1248" s="135" t="s">
        <v>11877</v>
      </c>
      <c r="F1248" s="135" t="s">
        <v>38343</v>
      </c>
      <c r="G1248" s="135" t="s">
        <v>35819</v>
      </c>
      <c r="H1248" s="135" t="s">
        <v>4370</v>
      </c>
      <c r="I1248" s="135"/>
      <c r="J1248" s="135" t="s">
        <v>35062</v>
      </c>
      <c r="K1248" s="135" t="s">
        <v>35823</v>
      </c>
      <c r="L1248" s="163" t="s">
        <v>35170</v>
      </c>
      <c r="M1248" s="163" t="s">
        <v>35065</v>
      </c>
      <c r="N1248" s="163" t="s">
        <v>38344</v>
      </c>
      <c r="O1248" s="135" t="s">
        <v>647</v>
      </c>
    </row>
    <row r="1249" spans="1:15">
      <c r="A1249" s="135">
        <v>1546</v>
      </c>
      <c r="B1249" s="135" t="s">
        <v>12367</v>
      </c>
      <c r="C1249" s="135" t="s">
        <v>12366</v>
      </c>
      <c r="D1249" s="135" t="s">
        <v>11878</v>
      </c>
      <c r="E1249" s="135" t="s">
        <v>11877</v>
      </c>
      <c r="F1249" s="135" t="s">
        <v>38345</v>
      </c>
      <c r="G1249" s="135" t="s">
        <v>35819</v>
      </c>
      <c r="H1249" s="135" t="s">
        <v>4370</v>
      </c>
      <c r="I1249" s="135"/>
      <c r="J1249" s="135" t="s">
        <v>35062</v>
      </c>
      <c r="K1249" s="135" t="s">
        <v>35823</v>
      </c>
      <c r="L1249" s="163" t="s">
        <v>35170</v>
      </c>
      <c r="M1249" s="163" t="s">
        <v>35065</v>
      </c>
      <c r="N1249" s="163" t="s">
        <v>38346</v>
      </c>
      <c r="O1249" s="135" t="s">
        <v>647</v>
      </c>
    </row>
    <row r="1250" spans="1:15">
      <c r="A1250" s="135">
        <v>1547</v>
      </c>
      <c r="B1250" s="135" t="s">
        <v>12376</v>
      </c>
      <c r="C1250" s="135" t="s">
        <v>12375</v>
      </c>
      <c r="D1250" s="135" t="s">
        <v>11878</v>
      </c>
      <c r="E1250" s="135" t="s">
        <v>11877</v>
      </c>
      <c r="F1250" s="135" t="s">
        <v>38347</v>
      </c>
      <c r="G1250" s="135" t="s">
        <v>35819</v>
      </c>
      <c r="H1250" s="135" t="s">
        <v>4370</v>
      </c>
      <c r="I1250" s="135"/>
      <c r="J1250" s="135" t="s">
        <v>35062</v>
      </c>
      <c r="K1250" s="135" t="s">
        <v>35823</v>
      </c>
      <c r="L1250" s="163" t="s">
        <v>35170</v>
      </c>
      <c r="M1250" s="163" t="s">
        <v>35065</v>
      </c>
      <c r="N1250" s="163" t="s">
        <v>38348</v>
      </c>
      <c r="O1250" s="135" t="s">
        <v>647</v>
      </c>
    </row>
    <row r="1251" spans="1:15">
      <c r="A1251" s="135">
        <v>1548</v>
      </c>
      <c r="B1251" s="135" t="s">
        <v>12392</v>
      </c>
      <c r="C1251" s="135" t="s">
        <v>12391</v>
      </c>
      <c r="D1251" s="135" t="s">
        <v>11878</v>
      </c>
      <c r="E1251" s="135" t="s">
        <v>11877</v>
      </c>
      <c r="F1251" s="135" t="s">
        <v>38349</v>
      </c>
      <c r="G1251" s="135" t="s">
        <v>35819</v>
      </c>
      <c r="H1251" s="135" t="s">
        <v>4370</v>
      </c>
      <c r="I1251" s="135"/>
      <c r="J1251" s="135" t="s">
        <v>35062</v>
      </c>
      <c r="K1251" s="135" t="s">
        <v>35823</v>
      </c>
      <c r="L1251" s="163" t="s">
        <v>35170</v>
      </c>
      <c r="M1251" s="163" t="s">
        <v>35065</v>
      </c>
      <c r="N1251" s="163" t="s">
        <v>38350</v>
      </c>
      <c r="O1251" s="135" t="s">
        <v>647</v>
      </c>
    </row>
    <row r="1252" spans="1:15">
      <c r="A1252" s="135">
        <v>1549</v>
      </c>
      <c r="B1252" s="135" t="s">
        <v>12415</v>
      </c>
      <c r="C1252" s="135" t="s">
        <v>12414</v>
      </c>
      <c r="D1252" s="135" t="s">
        <v>11878</v>
      </c>
      <c r="E1252" s="135" t="s">
        <v>11877</v>
      </c>
      <c r="F1252" s="135" t="s">
        <v>38351</v>
      </c>
      <c r="G1252" s="135" t="s">
        <v>35819</v>
      </c>
      <c r="H1252" s="135" t="s">
        <v>4370</v>
      </c>
      <c r="I1252" s="135"/>
      <c r="J1252" s="135" t="s">
        <v>35062</v>
      </c>
      <c r="K1252" s="135" t="s">
        <v>35823</v>
      </c>
      <c r="L1252" s="163" t="s">
        <v>35170</v>
      </c>
      <c r="M1252" s="163" t="s">
        <v>35065</v>
      </c>
      <c r="N1252" s="163" t="s">
        <v>38352</v>
      </c>
      <c r="O1252" s="135" t="s">
        <v>647</v>
      </c>
    </row>
    <row r="1253" spans="1:15">
      <c r="A1253" s="135">
        <v>1550</v>
      </c>
      <c r="B1253" s="135" t="s">
        <v>12439</v>
      </c>
      <c r="C1253" s="135" t="s">
        <v>12438</v>
      </c>
      <c r="D1253" s="135" t="s">
        <v>11878</v>
      </c>
      <c r="E1253" s="135" t="s">
        <v>11877</v>
      </c>
      <c r="F1253" s="135" t="s">
        <v>38353</v>
      </c>
      <c r="G1253" s="135" t="s">
        <v>35819</v>
      </c>
      <c r="H1253" s="135" t="s">
        <v>4370</v>
      </c>
      <c r="I1253" s="135"/>
      <c r="J1253" s="135" t="s">
        <v>35062</v>
      </c>
      <c r="K1253" s="135" t="s">
        <v>35823</v>
      </c>
      <c r="L1253" s="163" t="s">
        <v>35170</v>
      </c>
      <c r="M1253" s="163" t="s">
        <v>35065</v>
      </c>
      <c r="N1253" s="163" t="s">
        <v>38354</v>
      </c>
      <c r="O1253" s="135" t="s">
        <v>647</v>
      </c>
    </row>
    <row r="1254" spans="1:15">
      <c r="A1254" s="135">
        <v>1551</v>
      </c>
      <c r="B1254" s="135" t="s">
        <v>12456</v>
      </c>
      <c r="C1254" s="135" t="s">
        <v>12455</v>
      </c>
      <c r="D1254" s="135" t="s">
        <v>11878</v>
      </c>
      <c r="E1254" s="135" t="s">
        <v>11877</v>
      </c>
      <c r="F1254" s="135" t="s">
        <v>38355</v>
      </c>
      <c r="G1254" s="135" t="s">
        <v>35819</v>
      </c>
      <c r="H1254" s="135" t="s">
        <v>4370</v>
      </c>
      <c r="I1254" s="135"/>
      <c r="J1254" s="135" t="s">
        <v>35062</v>
      </c>
      <c r="K1254" s="135" t="s">
        <v>35823</v>
      </c>
      <c r="L1254" s="163" t="s">
        <v>35170</v>
      </c>
      <c r="M1254" s="163" t="s">
        <v>35065</v>
      </c>
      <c r="N1254" s="163" t="s">
        <v>38356</v>
      </c>
      <c r="O1254" s="135" t="s">
        <v>647</v>
      </c>
    </row>
    <row r="1255" spans="1:15">
      <c r="A1255" s="135">
        <v>1552</v>
      </c>
      <c r="B1255" s="135" t="s">
        <v>12481</v>
      </c>
      <c r="C1255" s="135" t="s">
        <v>12480</v>
      </c>
      <c r="D1255" s="135" t="s">
        <v>11878</v>
      </c>
      <c r="E1255" s="135" t="s">
        <v>11877</v>
      </c>
      <c r="F1255" s="135" t="s">
        <v>38357</v>
      </c>
      <c r="G1255" s="135" t="s">
        <v>35819</v>
      </c>
      <c r="H1255" s="135" t="s">
        <v>4370</v>
      </c>
      <c r="I1255" s="135"/>
      <c r="J1255" s="135" t="s">
        <v>35062</v>
      </c>
      <c r="K1255" s="135" t="s">
        <v>35823</v>
      </c>
      <c r="L1255" s="163" t="s">
        <v>35170</v>
      </c>
      <c r="M1255" s="163" t="s">
        <v>35065</v>
      </c>
      <c r="N1255" s="163" t="s">
        <v>38358</v>
      </c>
      <c r="O1255" s="135" t="s">
        <v>647</v>
      </c>
    </row>
    <row r="1256" spans="1:15">
      <c r="A1256" s="135">
        <v>1557</v>
      </c>
      <c r="B1256" s="135" t="s">
        <v>12504</v>
      </c>
      <c r="C1256" s="135" t="s">
        <v>12503</v>
      </c>
      <c r="D1256" s="135" t="s">
        <v>11878</v>
      </c>
      <c r="E1256" s="135" t="s">
        <v>11877</v>
      </c>
      <c r="F1256" s="135" t="s">
        <v>38359</v>
      </c>
      <c r="G1256" s="135" t="s">
        <v>35819</v>
      </c>
      <c r="H1256" s="135" t="s">
        <v>4370</v>
      </c>
      <c r="I1256" s="135"/>
      <c r="J1256" s="135" t="s">
        <v>35062</v>
      </c>
      <c r="K1256" s="135" t="s">
        <v>35823</v>
      </c>
      <c r="L1256" s="163" t="s">
        <v>35170</v>
      </c>
      <c r="M1256" s="163" t="s">
        <v>35065</v>
      </c>
      <c r="N1256" s="163" t="s">
        <v>38360</v>
      </c>
      <c r="O1256" s="135" t="s">
        <v>647</v>
      </c>
    </row>
    <row r="1257" spans="1:15">
      <c r="A1257" s="135">
        <v>1555</v>
      </c>
      <c r="B1257" s="135" t="s">
        <v>12535</v>
      </c>
      <c r="C1257" s="135" t="s">
        <v>12534</v>
      </c>
      <c r="D1257" s="135" t="s">
        <v>11878</v>
      </c>
      <c r="E1257" s="135" t="s">
        <v>11877</v>
      </c>
      <c r="F1257" s="135" t="s">
        <v>38361</v>
      </c>
      <c r="G1257" s="135" t="s">
        <v>35819</v>
      </c>
      <c r="H1257" s="135" t="s">
        <v>4370</v>
      </c>
      <c r="I1257" s="135"/>
      <c r="J1257" s="135" t="s">
        <v>35062</v>
      </c>
      <c r="K1257" s="135" t="s">
        <v>35823</v>
      </c>
      <c r="L1257" s="163" t="s">
        <v>35170</v>
      </c>
      <c r="M1257" s="163" t="s">
        <v>35065</v>
      </c>
      <c r="N1257" s="163" t="s">
        <v>38362</v>
      </c>
      <c r="O1257" s="135" t="s">
        <v>647</v>
      </c>
    </row>
    <row r="1258" spans="1:15">
      <c r="A1258" s="135">
        <v>1558</v>
      </c>
      <c r="B1258" s="135" t="s">
        <v>12551</v>
      </c>
      <c r="C1258" s="135" t="s">
        <v>12550</v>
      </c>
      <c r="D1258" s="135" t="s">
        <v>11878</v>
      </c>
      <c r="E1258" s="135" t="s">
        <v>11877</v>
      </c>
      <c r="F1258" s="135" t="s">
        <v>38363</v>
      </c>
      <c r="G1258" s="135" t="s">
        <v>35819</v>
      </c>
      <c r="H1258" s="135" t="s">
        <v>4370</v>
      </c>
      <c r="I1258" s="135"/>
      <c r="J1258" s="135" t="s">
        <v>35062</v>
      </c>
      <c r="K1258" s="135" t="s">
        <v>35823</v>
      </c>
      <c r="L1258" s="163" t="s">
        <v>35170</v>
      </c>
      <c r="M1258" s="163" t="s">
        <v>35065</v>
      </c>
      <c r="N1258" s="163" t="s">
        <v>38364</v>
      </c>
      <c r="O1258" s="135" t="s">
        <v>647</v>
      </c>
    </row>
    <row r="1259" spans="1:15" hidden="1">
      <c r="A1259" s="135">
        <v>1559</v>
      </c>
      <c r="B1259" s="135" t="s">
        <v>38365</v>
      </c>
      <c r="C1259" s="135" t="s">
        <v>18628</v>
      </c>
      <c r="D1259" s="135" t="s">
        <v>11878</v>
      </c>
      <c r="E1259" s="135" t="s">
        <v>11877</v>
      </c>
      <c r="F1259" s="135" t="s">
        <v>38366</v>
      </c>
      <c r="G1259" s="135" t="s">
        <v>35808</v>
      </c>
      <c r="H1259" s="135" t="s">
        <v>4370</v>
      </c>
      <c r="I1259" s="135"/>
      <c r="J1259" s="135" t="s">
        <v>35062</v>
      </c>
      <c r="K1259" s="135" t="s">
        <v>35823</v>
      </c>
      <c r="L1259" s="163" t="s">
        <v>35170</v>
      </c>
      <c r="M1259" s="163" t="s">
        <v>35065</v>
      </c>
      <c r="N1259" s="163" t="s">
        <v>38367</v>
      </c>
      <c r="O1259" s="135" t="s">
        <v>647</v>
      </c>
    </row>
    <row r="1260" spans="1:15">
      <c r="A1260" s="135">
        <v>1560</v>
      </c>
      <c r="B1260" s="135" t="s">
        <v>12567</v>
      </c>
      <c r="C1260" s="135" t="s">
        <v>12566</v>
      </c>
      <c r="D1260" s="135" t="s">
        <v>11878</v>
      </c>
      <c r="E1260" s="135" t="s">
        <v>11877</v>
      </c>
      <c r="F1260" s="135" t="s">
        <v>38368</v>
      </c>
      <c r="G1260" s="135" t="s">
        <v>35819</v>
      </c>
      <c r="H1260" s="135" t="s">
        <v>4370</v>
      </c>
      <c r="I1260" s="135"/>
      <c r="J1260" s="135" t="s">
        <v>35062</v>
      </c>
      <c r="K1260" s="135" t="s">
        <v>35823</v>
      </c>
      <c r="L1260" s="163" t="s">
        <v>35170</v>
      </c>
      <c r="M1260" s="163" t="s">
        <v>35065</v>
      </c>
      <c r="N1260" s="163" t="s">
        <v>35204</v>
      </c>
      <c r="O1260" s="135"/>
    </row>
    <row r="1261" spans="1:15">
      <c r="A1261" s="135">
        <v>1561</v>
      </c>
      <c r="B1261" s="135" t="s">
        <v>12583</v>
      </c>
      <c r="C1261" s="135" t="s">
        <v>12582</v>
      </c>
      <c r="D1261" s="135" t="s">
        <v>11878</v>
      </c>
      <c r="E1261" s="135" t="s">
        <v>11877</v>
      </c>
      <c r="F1261" s="135" t="s">
        <v>38369</v>
      </c>
      <c r="G1261" s="135" t="s">
        <v>35819</v>
      </c>
      <c r="H1261" s="135" t="s">
        <v>4370</v>
      </c>
      <c r="I1261" s="135"/>
      <c r="J1261" s="135" t="s">
        <v>35062</v>
      </c>
      <c r="K1261" s="135" t="s">
        <v>35823</v>
      </c>
      <c r="L1261" s="163" t="s">
        <v>35170</v>
      </c>
      <c r="M1261" s="163" t="s">
        <v>35065</v>
      </c>
      <c r="N1261" s="163" t="s">
        <v>38370</v>
      </c>
      <c r="O1261" s="135" t="s">
        <v>647</v>
      </c>
    </row>
    <row r="1262" spans="1:15">
      <c r="A1262" s="135">
        <v>1562</v>
      </c>
      <c r="B1262" s="135" t="s">
        <v>12600</v>
      </c>
      <c r="C1262" s="135" t="s">
        <v>12599</v>
      </c>
      <c r="D1262" s="135" t="s">
        <v>11878</v>
      </c>
      <c r="E1262" s="135" t="s">
        <v>11877</v>
      </c>
      <c r="F1262" s="135" t="s">
        <v>38371</v>
      </c>
      <c r="G1262" s="135" t="s">
        <v>35819</v>
      </c>
      <c r="H1262" s="135" t="s">
        <v>4370</v>
      </c>
      <c r="I1262" s="135"/>
      <c r="J1262" s="135" t="s">
        <v>35062</v>
      </c>
      <c r="K1262" s="135" t="s">
        <v>35823</v>
      </c>
      <c r="L1262" s="163" t="s">
        <v>35170</v>
      </c>
      <c r="M1262" s="163" t="s">
        <v>35065</v>
      </c>
      <c r="N1262" s="163" t="s">
        <v>38372</v>
      </c>
      <c r="O1262" s="135" t="s">
        <v>647</v>
      </c>
    </row>
    <row r="1263" spans="1:15">
      <c r="A1263" s="135">
        <v>1565</v>
      </c>
      <c r="B1263" s="135" t="s">
        <v>12615</v>
      </c>
      <c r="C1263" s="135" t="s">
        <v>5696</v>
      </c>
      <c r="D1263" s="135" t="s">
        <v>11878</v>
      </c>
      <c r="E1263" s="135" t="s">
        <v>11877</v>
      </c>
      <c r="F1263" s="135" t="s">
        <v>38373</v>
      </c>
      <c r="G1263" s="135" t="s">
        <v>35819</v>
      </c>
      <c r="H1263" s="135" t="s">
        <v>4370</v>
      </c>
      <c r="I1263" s="135"/>
      <c r="J1263" s="135" t="s">
        <v>35062</v>
      </c>
      <c r="K1263" s="135" t="s">
        <v>35823</v>
      </c>
      <c r="L1263" s="163" t="s">
        <v>35170</v>
      </c>
      <c r="M1263" s="163" t="s">
        <v>35065</v>
      </c>
      <c r="N1263" s="163" t="s">
        <v>35977</v>
      </c>
      <c r="O1263" s="135" t="s">
        <v>647</v>
      </c>
    </row>
    <row r="1264" spans="1:15">
      <c r="A1264" s="135">
        <v>1566</v>
      </c>
      <c r="B1264" s="135" t="s">
        <v>12636</v>
      </c>
      <c r="C1264" s="135" t="s">
        <v>12635</v>
      </c>
      <c r="D1264" s="135" t="s">
        <v>11878</v>
      </c>
      <c r="E1264" s="135" t="s">
        <v>11877</v>
      </c>
      <c r="F1264" s="135" t="s">
        <v>38374</v>
      </c>
      <c r="G1264" s="135" t="s">
        <v>35819</v>
      </c>
      <c r="H1264" s="135" t="s">
        <v>4370</v>
      </c>
      <c r="I1264" s="135"/>
      <c r="J1264" s="135" t="s">
        <v>35062</v>
      </c>
      <c r="K1264" s="135" t="s">
        <v>35823</v>
      </c>
      <c r="L1264" s="163" t="s">
        <v>35170</v>
      </c>
      <c r="M1264" s="163" t="s">
        <v>35065</v>
      </c>
      <c r="N1264" s="163" t="s">
        <v>38375</v>
      </c>
      <c r="O1264" s="135" t="s">
        <v>647</v>
      </c>
    </row>
    <row r="1265" spans="1:15" hidden="1">
      <c r="A1265" s="135">
        <v>1567</v>
      </c>
      <c r="B1265" s="135" t="s">
        <v>38376</v>
      </c>
      <c r="C1265" s="135" t="s">
        <v>30461</v>
      </c>
      <c r="D1265" s="135" t="s">
        <v>11878</v>
      </c>
      <c r="E1265" s="135" t="s">
        <v>11877</v>
      </c>
      <c r="F1265" s="135" t="s">
        <v>38377</v>
      </c>
      <c r="G1265" s="135" t="s">
        <v>35808</v>
      </c>
      <c r="H1265" s="135" t="s">
        <v>4370</v>
      </c>
      <c r="I1265" s="135"/>
      <c r="J1265" s="135" t="s">
        <v>35062</v>
      </c>
      <c r="K1265" s="135" t="s">
        <v>35823</v>
      </c>
      <c r="L1265" s="163" t="s">
        <v>35170</v>
      </c>
      <c r="M1265" s="163" t="s">
        <v>35065</v>
      </c>
      <c r="N1265" s="163" t="s">
        <v>38378</v>
      </c>
      <c r="O1265" s="135"/>
    </row>
    <row r="1266" spans="1:15">
      <c r="A1266" s="135">
        <v>1568</v>
      </c>
      <c r="B1266" s="135" t="s">
        <v>12652</v>
      </c>
      <c r="C1266" s="135" t="s">
        <v>12651</v>
      </c>
      <c r="D1266" s="135" t="s">
        <v>11878</v>
      </c>
      <c r="E1266" s="135" t="s">
        <v>11877</v>
      </c>
      <c r="F1266" s="135" t="s">
        <v>38379</v>
      </c>
      <c r="G1266" s="135" t="s">
        <v>35819</v>
      </c>
      <c r="H1266" s="135" t="s">
        <v>4370</v>
      </c>
      <c r="I1266" s="135"/>
      <c r="J1266" s="135" t="s">
        <v>35062</v>
      </c>
      <c r="K1266" s="135" t="s">
        <v>35823</v>
      </c>
      <c r="L1266" s="163" t="s">
        <v>35170</v>
      </c>
      <c r="M1266" s="163" t="s">
        <v>35065</v>
      </c>
      <c r="N1266" s="163" t="s">
        <v>38380</v>
      </c>
      <c r="O1266" s="135" t="s">
        <v>647</v>
      </c>
    </row>
    <row r="1267" spans="1:15" hidden="1">
      <c r="A1267" s="135">
        <v>1569</v>
      </c>
      <c r="B1267" s="135" t="s">
        <v>38381</v>
      </c>
      <c r="C1267" s="135" t="s">
        <v>36689</v>
      </c>
      <c r="D1267" s="135" t="s">
        <v>11878</v>
      </c>
      <c r="E1267" s="135" t="s">
        <v>11877</v>
      </c>
      <c r="F1267" s="135" t="s">
        <v>38382</v>
      </c>
      <c r="G1267" s="135" t="s">
        <v>35808</v>
      </c>
      <c r="H1267" s="135" t="s">
        <v>4370</v>
      </c>
      <c r="I1267" s="135"/>
      <c r="J1267" s="135" t="s">
        <v>35062</v>
      </c>
      <c r="K1267" s="135" t="s">
        <v>35809</v>
      </c>
      <c r="L1267" s="163"/>
      <c r="M1267" s="163"/>
      <c r="N1267" s="163"/>
      <c r="O1267" s="135" t="s">
        <v>647</v>
      </c>
    </row>
    <row r="1268" spans="1:15">
      <c r="A1268" s="135">
        <v>1570</v>
      </c>
      <c r="B1268" s="135" t="s">
        <v>12668</v>
      </c>
      <c r="C1268" s="135" t="s">
        <v>12667</v>
      </c>
      <c r="D1268" s="135" t="s">
        <v>11878</v>
      </c>
      <c r="E1268" s="135" t="s">
        <v>11877</v>
      </c>
      <c r="F1268" s="135" t="s">
        <v>38383</v>
      </c>
      <c r="G1268" s="135" t="s">
        <v>35819</v>
      </c>
      <c r="H1268" s="135" t="s">
        <v>4370</v>
      </c>
      <c r="I1268" s="135"/>
      <c r="J1268" s="135" t="s">
        <v>35062</v>
      </c>
      <c r="K1268" s="135" t="s">
        <v>35823</v>
      </c>
      <c r="L1268" s="163" t="s">
        <v>35170</v>
      </c>
      <c r="M1268" s="163" t="s">
        <v>35065</v>
      </c>
      <c r="N1268" s="163" t="s">
        <v>38384</v>
      </c>
      <c r="O1268" s="135" t="s">
        <v>647</v>
      </c>
    </row>
    <row r="1269" spans="1:15">
      <c r="A1269" s="135">
        <v>1573</v>
      </c>
      <c r="B1269" s="135" t="s">
        <v>12691</v>
      </c>
      <c r="C1269" s="135" t="s">
        <v>12690</v>
      </c>
      <c r="D1269" s="135" t="s">
        <v>11878</v>
      </c>
      <c r="E1269" s="135" t="s">
        <v>11877</v>
      </c>
      <c r="F1269" s="135" t="s">
        <v>38385</v>
      </c>
      <c r="G1269" s="135" t="s">
        <v>35819</v>
      </c>
      <c r="H1269" s="135" t="s">
        <v>4370</v>
      </c>
      <c r="I1269" s="135"/>
      <c r="J1269" s="135" t="s">
        <v>35062</v>
      </c>
      <c r="K1269" s="135" t="s">
        <v>35823</v>
      </c>
      <c r="L1269" s="163" t="s">
        <v>35170</v>
      </c>
      <c r="M1269" s="163" t="s">
        <v>35065</v>
      </c>
      <c r="N1269" s="163" t="s">
        <v>38386</v>
      </c>
      <c r="O1269" s="135" t="s">
        <v>647</v>
      </c>
    </row>
    <row r="1270" spans="1:15">
      <c r="A1270" s="135">
        <v>1575</v>
      </c>
      <c r="B1270" s="135" t="s">
        <v>12706</v>
      </c>
      <c r="C1270" s="135" t="s">
        <v>5785</v>
      </c>
      <c r="D1270" s="135" t="s">
        <v>11878</v>
      </c>
      <c r="E1270" s="135" t="s">
        <v>11877</v>
      </c>
      <c r="F1270" s="135" t="s">
        <v>38387</v>
      </c>
      <c r="G1270" s="135" t="s">
        <v>35819</v>
      </c>
      <c r="H1270" s="135" t="s">
        <v>4370</v>
      </c>
      <c r="I1270" s="135"/>
      <c r="J1270" s="135" t="s">
        <v>35062</v>
      </c>
      <c r="K1270" s="135" t="s">
        <v>35823</v>
      </c>
      <c r="L1270" s="163" t="s">
        <v>35170</v>
      </c>
      <c r="M1270" s="163" t="s">
        <v>35065</v>
      </c>
      <c r="N1270" s="163" t="s">
        <v>36876</v>
      </c>
      <c r="O1270" s="135" t="s">
        <v>647</v>
      </c>
    </row>
    <row r="1271" spans="1:15">
      <c r="A1271" s="135">
        <v>1576</v>
      </c>
      <c r="B1271" s="135" t="s">
        <v>12720</v>
      </c>
      <c r="C1271" s="135" t="s">
        <v>12719</v>
      </c>
      <c r="D1271" s="135" t="s">
        <v>11878</v>
      </c>
      <c r="E1271" s="135" t="s">
        <v>11877</v>
      </c>
      <c r="F1271" s="135" t="s">
        <v>38388</v>
      </c>
      <c r="G1271" s="135" t="s">
        <v>35819</v>
      </c>
      <c r="H1271" s="135" t="s">
        <v>4370</v>
      </c>
      <c r="I1271" s="135"/>
      <c r="J1271" s="135" t="s">
        <v>35062</v>
      </c>
      <c r="K1271" s="135" t="s">
        <v>35823</v>
      </c>
      <c r="L1271" s="163" t="s">
        <v>35170</v>
      </c>
      <c r="M1271" s="163" t="s">
        <v>35065</v>
      </c>
      <c r="N1271" s="163" t="s">
        <v>38389</v>
      </c>
      <c r="O1271" s="135" t="s">
        <v>647</v>
      </c>
    </row>
    <row r="1272" spans="1:15" hidden="1">
      <c r="A1272" s="135">
        <v>1577</v>
      </c>
      <c r="B1272" s="135" t="s">
        <v>38390</v>
      </c>
      <c r="C1272" s="135" t="s">
        <v>38391</v>
      </c>
      <c r="D1272" s="135" t="s">
        <v>11878</v>
      </c>
      <c r="E1272" s="135" t="s">
        <v>11877</v>
      </c>
      <c r="F1272" s="135" t="s">
        <v>38392</v>
      </c>
      <c r="G1272" s="135" t="s">
        <v>35808</v>
      </c>
      <c r="H1272" s="135" t="s">
        <v>4370</v>
      </c>
      <c r="I1272" s="135"/>
      <c r="J1272" s="135" t="s">
        <v>35062</v>
      </c>
      <c r="K1272" s="135" t="s">
        <v>35809</v>
      </c>
      <c r="L1272" s="163"/>
      <c r="M1272" s="163"/>
      <c r="N1272" s="163"/>
      <c r="O1272" s="135" t="s">
        <v>647</v>
      </c>
    </row>
    <row r="1273" spans="1:15">
      <c r="A1273" s="135">
        <v>1578</v>
      </c>
      <c r="B1273" s="135" t="s">
        <v>12743</v>
      </c>
      <c r="C1273" s="135" t="s">
        <v>12742</v>
      </c>
      <c r="D1273" s="135" t="s">
        <v>11878</v>
      </c>
      <c r="E1273" s="135" t="s">
        <v>11877</v>
      </c>
      <c r="F1273" s="135" t="s">
        <v>38393</v>
      </c>
      <c r="G1273" s="135" t="s">
        <v>35819</v>
      </c>
      <c r="H1273" s="135" t="s">
        <v>4370</v>
      </c>
      <c r="I1273" s="135"/>
      <c r="J1273" s="135" t="s">
        <v>35062</v>
      </c>
      <c r="K1273" s="135" t="s">
        <v>35823</v>
      </c>
      <c r="L1273" s="163" t="s">
        <v>35170</v>
      </c>
      <c r="M1273" s="163" t="s">
        <v>35065</v>
      </c>
      <c r="N1273" s="163" t="s">
        <v>38394</v>
      </c>
      <c r="O1273" s="135" t="s">
        <v>647</v>
      </c>
    </row>
    <row r="1274" spans="1:15">
      <c r="A1274" s="135">
        <v>1579</v>
      </c>
      <c r="B1274" s="135" t="s">
        <v>12759</v>
      </c>
      <c r="C1274" s="135" t="s">
        <v>12758</v>
      </c>
      <c r="D1274" s="135" t="s">
        <v>11878</v>
      </c>
      <c r="E1274" s="135" t="s">
        <v>11877</v>
      </c>
      <c r="F1274" s="135" t="s">
        <v>38395</v>
      </c>
      <c r="G1274" s="135" t="s">
        <v>35819</v>
      </c>
      <c r="H1274" s="135" t="s">
        <v>4370</v>
      </c>
      <c r="I1274" s="135"/>
      <c r="J1274" s="135" t="s">
        <v>35062</v>
      </c>
      <c r="K1274" s="135" t="s">
        <v>35823</v>
      </c>
      <c r="L1274" s="163" t="s">
        <v>35170</v>
      </c>
      <c r="M1274" s="163" t="s">
        <v>35065</v>
      </c>
      <c r="N1274" s="163" t="s">
        <v>38396</v>
      </c>
      <c r="O1274" s="135" t="s">
        <v>647</v>
      </c>
    </row>
    <row r="1275" spans="1:15">
      <c r="A1275" s="135">
        <v>1580</v>
      </c>
      <c r="B1275" s="135" t="s">
        <v>12775</v>
      </c>
      <c r="C1275" s="135" t="s">
        <v>12774</v>
      </c>
      <c r="D1275" s="135" t="s">
        <v>11878</v>
      </c>
      <c r="E1275" s="135" t="s">
        <v>11877</v>
      </c>
      <c r="F1275" s="135" t="s">
        <v>38397</v>
      </c>
      <c r="G1275" s="135" t="s">
        <v>35819</v>
      </c>
      <c r="H1275" s="135" t="s">
        <v>4370</v>
      </c>
      <c r="I1275" s="135"/>
      <c r="J1275" s="135" t="s">
        <v>35062</v>
      </c>
      <c r="K1275" s="135" t="s">
        <v>35823</v>
      </c>
      <c r="L1275" s="163" t="s">
        <v>35170</v>
      </c>
      <c r="M1275" s="163" t="s">
        <v>35065</v>
      </c>
      <c r="N1275" s="163" t="s">
        <v>38398</v>
      </c>
      <c r="O1275" s="135" t="s">
        <v>647</v>
      </c>
    </row>
    <row r="1276" spans="1:15" hidden="1">
      <c r="A1276" s="135">
        <v>1581</v>
      </c>
      <c r="B1276" s="135" t="s">
        <v>38399</v>
      </c>
      <c r="C1276" s="135" t="s">
        <v>38400</v>
      </c>
      <c r="D1276" s="135" t="s">
        <v>11878</v>
      </c>
      <c r="E1276" s="135" t="s">
        <v>11877</v>
      </c>
      <c r="F1276" s="135" t="s">
        <v>38401</v>
      </c>
      <c r="G1276" s="135" t="s">
        <v>35808</v>
      </c>
      <c r="H1276" s="135" t="s">
        <v>4370</v>
      </c>
      <c r="I1276" s="135"/>
      <c r="J1276" s="135" t="s">
        <v>35062</v>
      </c>
      <c r="K1276" s="135" t="s">
        <v>35809</v>
      </c>
      <c r="L1276" s="163"/>
      <c r="M1276" s="163"/>
      <c r="N1276" s="163"/>
      <c r="O1276" s="135" t="s">
        <v>647</v>
      </c>
    </row>
    <row r="1277" spans="1:15">
      <c r="A1277" s="135">
        <v>1582</v>
      </c>
      <c r="B1277" s="135" t="s">
        <v>12791</v>
      </c>
      <c r="C1277" s="135" t="s">
        <v>12790</v>
      </c>
      <c r="D1277" s="135" t="s">
        <v>11878</v>
      </c>
      <c r="E1277" s="135" t="s">
        <v>11877</v>
      </c>
      <c r="F1277" s="135" t="s">
        <v>38402</v>
      </c>
      <c r="G1277" s="135" t="s">
        <v>35819</v>
      </c>
      <c r="H1277" s="135" t="s">
        <v>4370</v>
      </c>
      <c r="I1277" s="135"/>
      <c r="J1277" s="135" t="s">
        <v>35062</v>
      </c>
      <c r="K1277" s="135" t="s">
        <v>35823</v>
      </c>
      <c r="L1277" s="163" t="s">
        <v>35170</v>
      </c>
      <c r="M1277" s="163" t="s">
        <v>35065</v>
      </c>
      <c r="N1277" s="163" t="s">
        <v>38403</v>
      </c>
      <c r="O1277" s="135" t="s">
        <v>647</v>
      </c>
    </row>
    <row r="1278" spans="1:15">
      <c r="A1278" s="135">
        <v>1583</v>
      </c>
      <c r="B1278" s="135" t="s">
        <v>12807</v>
      </c>
      <c r="C1278" s="135" t="s">
        <v>12806</v>
      </c>
      <c r="D1278" s="135" t="s">
        <v>11878</v>
      </c>
      <c r="E1278" s="135" t="s">
        <v>11877</v>
      </c>
      <c r="F1278" s="135" t="s">
        <v>38404</v>
      </c>
      <c r="G1278" s="135" t="s">
        <v>35819</v>
      </c>
      <c r="H1278" s="135" t="s">
        <v>4370</v>
      </c>
      <c r="I1278" s="135"/>
      <c r="J1278" s="135" t="s">
        <v>35062</v>
      </c>
      <c r="K1278" s="135" t="s">
        <v>35823</v>
      </c>
      <c r="L1278" s="163" t="s">
        <v>35170</v>
      </c>
      <c r="M1278" s="163" t="s">
        <v>35065</v>
      </c>
      <c r="N1278" s="163" t="s">
        <v>38405</v>
      </c>
      <c r="O1278" s="135" t="s">
        <v>647</v>
      </c>
    </row>
    <row r="1279" spans="1:15">
      <c r="A1279" s="135">
        <v>1584</v>
      </c>
      <c r="B1279" s="135" t="s">
        <v>12823</v>
      </c>
      <c r="C1279" s="135" t="s">
        <v>12822</v>
      </c>
      <c r="D1279" s="135" t="s">
        <v>11878</v>
      </c>
      <c r="E1279" s="135" t="s">
        <v>11877</v>
      </c>
      <c r="F1279" s="135" t="s">
        <v>38406</v>
      </c>
      <c r="G1279" s="135" t="s">
        <v>35819</v>
      </c>
      <c r="H1279" s="135" t="s">
        <v>4370</v>
      </c>
      <c r="I1279" s="135"/>
      <c r="J1279" s="135" t="s">
        <v>35062</v>
      </c>
      <c r="K1279" s="135" t="s">
        <v>35823</v>
      </c>
      <c r="L1279" s="163" t="s">
        <v>35170</v>
      </c>
      <c r="M1279" s="163" t="s">
        <v>35065</v>
      </c>
      <c r="N1279" s="163" t="s">
        <v>38407</v>
      </c>
      <c r="O1279" s="135" t="s">
        <v>647</v>
      </c>
    </row>
    <row r="1280" spans="1:15">
      <c r="A1280" s="135">
        <v>1585</v>
      </c>
      <c r="B1280" s="135" t="s">
        <v>12839</v>
      </c>
      <c r="C1280" s="135" t="s">
        <v>12838</v>
      </c>
      <c r="D1280" s="135" t="s">
        <v>11878</v>
      </c>
      <c r="E1280" s="135" t="s">
        <v>11877</v>
      </c>
      <c r="F1280" s="135" t="s">
        <v>38408</v>
      </c>
      <c r="G1280" s="135" t="s">
        <v>35819</v>
      </c>
      <c r="H1280" s="135" t="s">
        <v>4370</v>
      </c>
      <c r="I1280" s="135"/>
      <c r="J1280" s="135" t="s">
        <v>35062</v>
      </c>
      <c r="K1280" s="135" t="s">
        <v>35823</v>
      </c>
      <c r="L1280" s="163" t="s">
        <v>35170</v>
      </c>
      <c r="M1280" s="163" t="s">
        <v>35065</v>
      </c>
      <c r="N1280" s="163" t="s">
        <v>38409</v>
      </c>
      <c r="O1280" s="135" t="s">
        <v>647</v>
      </c>
    </row>
    <row r="1281" spans="1:15">
      <c r="A1281" s="135">
        <v>1586</v>
      </c>
      <c r="B1281" s="135" t="s">
        <v>12847</v>
      </c>
      <c r="C1281" s="135" t="s">
        <v>5880</v>
      </c>
      <c r="D1281" s="135" t="s">
        <v>11878</v>
      </c>
      <c r="E1281" s="135" t="s">
        <v>11877</v>
      </c>
      <c r="F1281" s="135" t="s">
        <v>38410</v>
      </c>
      <c r="G1281" s="135" t="s">
        <v>35819</v>
      </c>
      <c r="H1281" s="135" t="s">
        <v>4370</v>
      </c>
      <c r="I1281" s="135"/>
      <c r="J1281" s="135" t="s">
        <v>35062</v>
      </c>
      <c r="K1281" s="135" t="s">
        <v>35823</v>
      </c>
      <c r="L1281" s="163" t="s">
        <v>35170</v>
      </c>
      <c r="M1281" s="163" t="s">
        <v>35065</v>
      </c>
      <c r="N1281" s="163" t="s">
        <v>36884</v>
      </c>
      <c r="O1281" s="135" t="s">
        <v>647</v>
      </c>
    </row>
    <row r="1282" spans="1:15">
      <c r="A1282" s="135">
        <v>1587</v>
      </c>
      <c r="B1282" s="135" t="s">
        <v>12876</v>
      </c>
      <c r="C1282" s="135" t="s">
        <v>12875</v>
      </c>
      <c r="D1282" s="135" t="s">
        <v>11878</v>
      </c>
      <c r="E1282" s="135" t="s">
        <v>11877</v>
      </c>
      <c r="F1282" s="135" t="s">
        <v>38411</v>
      </c>
      <c r="G1282" s="135" t="s">
        <v>35819</v>
      </c>
      <c r="H1282" s="135" t="s">
        <v>4370</v>
      </c>
      <c r="I1282" s="135"/>
      <c r="J1282" s="135" t="s">
        <v>35062</v>
      </c>
      <c r="K1282" s="135" t="s">
        <v>35823</v>
      </c>
      <c r="L1282" s="163" t="s">
        <v>35170</v>
      </c>
      <c r="M1282" s="163" t="s">
        <v>35065</v>
      </c>
      <c r="N1282" s="163" t="s">
        <v>38412</v>
      </c>
      <c r="O1282" s="135" t="s">
        <v>647</v>
      </c>
    </row>
    <row r="1283" spans="1:15">
      <c r="A1283" s="135">
        <v>1588</v>
      </c>
      <c r="B1283" s="135" t="s">
        <v>12907</v>
      </c>
      <c r="C1283" s="135" t="s">
        <v>12906</v>
      </c>
      <c r="D1283" s="135" t="s">
        <v>11878</v>
      </c>
      <c r="E1283" s="135" t="s">
        <v>11877</v>
      </c>
      <c r="F1283" s="135" t="s">
        <v>38413</v>
      </c>
      <c r="G1283" s="135" t="s">
        <v>35819</v>
      </c>
      <c r="H1283" s="135" t="s">
        <v>4370</v>
      </c>
      <c r="I1283" s="135"/>
      <c r="J1283" s="135" t="s">
        <v>35062</v>
      </c>
      <c r="K1283" s="135" t="s">
        <v>35823</v>
      </c>
      <c r="L1283" s="163" t="s">
        <v>35170</v>
      </c>
      <c r="M1283" s="163" t="s">
        <v>35065</v>
      </c>
      <c r="N1283" s="163" t="s">
        <v>38414</v>
      </c>
      <c r="O1283" s="135" t="s">
        <v>647</v>
      </c>
    </row>
    <row r="1284" spans="1:15">
      <c r="A1284" s="135">
        <v>1589</v>
      </c>
      <c r="B1284" s="135" t="s">
        <v>12923</v>
      </c>
      <c r="C1284" s="135" t="s">
        <v>12922</v>
      </c>
      <c r="D1284" s="135" t="s">
        <v>11878</v>
      </c>
      <c r="E1284" s="135" t="s">
        <v>11877</v>
      </c>
      <c r="F1284" s="135" t="s">
        <v>38415</v>
      </c>
      <c r="G1284" s="135" t="s">
        <v>35819</v>
      </c>
      <c r="H1284" s="135" t="s">
        <v>4370</v>
      </c>
      <c r="I1284" s="135"/>
      <c r="J1284" s="135" t="s">
        <v>35062</v>
      </c>
      <c r="K1284" s="135" t="s">
        <v>35823</v>
      </c>
      <c r="L1284" s="163" t="s">
        <v>35170</v>
      </c>
      <c r="M1284" s="163" t="s">
        <v>35065</v>
      </c>
      <c r="N1284" s="163" t="s">
        <v>38416</v>
      </c>
      <c r="O1284" s="135" t="s">
        <v>647</v>
      </c>
    </row>
    <row r="1285" spans="1:15">
      <c r="A1285" s="135">
        <v>1590</v>
      </c>
      <c r="B1285" s="135" t="s">
        <v>12938</v>
      </c>
      <c r="C1285" s="135" t="s">
        <v>5961</v>
      </c>
      <c r="D1285" s="135" t="s">
        <v>11878</v>
      </c>
      <c r="E1285" s="135" t="s">
        <v>11877</v>
      </c>
      <c r="F1285" s="135" t="s">
        <v>38417</v>
      </c>
      <c r="G1285" s="135" t="s">
        <v>35819</v>
      </c>
      <c r="H1285" s="135" t="s">
        <v>4370</v>
      </c>
      <c r="I1285" s="135"/>
      <c r="J1285" s="135" t="s">
        <v>35062</v>
      </c>
      <c r="K1285" s="135" t="s">
        <v>35823</v>
      </c>
      <c r="L1285" s="163" t="s">
        <v>35170</v>
      </c>
      <c r="M1285" s="163" t="s">
        <v>35065</v>
      </c>
      <c r="N1285" s="163" t="s">
        <v>38418</v>
      </c>
      <c r="O1285" s="135" t="s">
        <v>647</v>
      </c>
    </row>
    <row r="1286" spans="1:15">
      <c r="A1286" s="135">
        <v>1591</v>
      </c>
      <c r="B1286" s="135" t="s">
        <v>12954</v>
      </c>
      <c r="C1286" s="135" t="s">
        <v>12953</v>
      </c>
      <c r="D1286" s="135" t="s">
        <v>11878</v>
      </c>
      <c r="E1286" s="135" t="s">
        <v>11877</v>
      </c>
      <c r="F1286" s="135" t="s">
        <v>38419</v>
      </c>
      <c r="G1286" s="135" t="s">
        <v>35819</v>
      </c>
      <c r="H1286" s="135" t="s">
        <v>4370</v>
      </c>
      <c r="I1286" s="135"/>
      <c r="J1286" s="135" t="s">
        <v>35062</v>
      </c>
      <c r="K1286" s="135" t="s">
        <v>35823</v>
      </c>
      <c r="L1286" s="163" t="s">
        <v>35170</v>
      </c>
      <c r="M1286" s="163" t="s">
        <v>35065</v>
      </c>
      <c r="N1286" s="163" t="s">
        <v>38420</v>
      </c>
      <c r="O1286" s="135" t="s">
        <v>647</v>
      </c>
    </row>
    <row r="1287" spans="1:15">
      <c r="A1287" s="135">
        <v>1592</v>
      </c>
      <c r="B1287" s="135" t="s">
        <v>12977</v>
      </c>
      <c r="C1287" s="135" t="s">
        <v>12976</v>
      </c>
      <c r="D1287" s="135" t="s">
        <v>11878</v>
      </c>
      <c r="E1287" s="135" t="s">
        <v>11877</v>
      </c>
      <c r="F1287" s="135" t="s">
        <v>38421</v>
      </c>
      <c r="G1287" s="135" t="s">
        <v>35819</v>
      </c>
      <c r="H1287" s="135" t="s">
        <v>4370</v>
      </c>
      <c r="I1287" s="135"/>
      <c r="J1287" s="135" t="s">
        <v>35062</v>
      </c>
      <c r="K1287" s="135" t="s">
        <v>35823</v>
      </c>
      <c r="L1287" s="163" t="s">
        <v>35170</v>
      </c>
      <c r="M1287" s="163" t="s">
        <v>35065</v>
      </c>
      <c r="N1287" s="163" t="s">
        <v>38422</v>
      </c>
      <c r="O1287" s="135" t="s">
        <v>647</v>
      </c>
    </row>
    <row r="1288" spans="1:15">
      <c r="A1288" s="135">
        <v>1593</v>
      </c>
      <c r="B1288" s="135" t="s">
        <v>12993</v>
      </c>
      <c r="C1288" s="135" t="s">
        <v>12992</v>
      </c>
      <c r="D1288" s="135" t="s">
        <v>11878</v>
      </c>
      <c r="E1288" s="135" t="s">
        <v>11877</v>
      </c>
      <c r="F1288" s="135" t="s">
        <v>38423</v>
      </c>
      <c r="G1288" s="135" t="s">
        <v>35819</v>
      </c>
      <c r="H1288" s="135" t="s">
        <v>4370</v>
      </c>
      <c r="I1288" s="135"/>
      <c r="J1288" s="135" t="s">
        <v>35062</v>
      </c>
      <c r="K1288" s="135" t="s">
        <v>35823</v>
      </c>
      <c r="L1288" s="163" t="s">
        <v>35170</v>
      </c>
      <c r="M1288" s="163" t="s">
        <v>35065</v>
      </c>
      <c r="N1288" s="163" t="s">
        <v>38424</v>
      </c>
      <c r="O1288" s="135" t="s">
        <v>647</v>
      </c>
    </row>
    <row r="1289" spans="1:15">
      <c r="A1289" s="135">
        <v>1594</v>
      </c>
      <c r="B1289" s="135" t="s">
        <v>13009</v>
      </c>
      <c r="C1289" s="135" t="s">
        <v>13008</v>
      </c>
      <c r="D1289" s="135" t="s">
        <v>11878</v>
      </c>
      <c r="E1289" s="135" t="s">
        <v>11877</v>
      </c>
      <c r="F1289" s="135" t="s">
        <v>38425</v>
      </c>
      <c r="G1289" s="135" t="s">
        <v>35819</v>
      </c>
      <c r="H1289" s="135" t="s">
        <v>4370</v>
      </c>
      <c r="I1289" s="135"/>
      <c r="J1289" s="135" t="s">
        <v>35062</v>
      </c>
      <c r="K1289" s="135" t="s">
        <v>35823</v>
      </c>
      <c r="L1289" s="163" t="s">
        <v>35170</v>
      </c>
      <c r="M1289" s="163" t="s">
        <v>35065</v>
      </c>
      <c r="N1289" s="163" t="s">
        <v>38426</v>
      </c>
      <c r="O1289" s="135" t="s">
        <v>647</v>
      </c>
    </row>
    <row r="1290" spans="1:15">
      <c r="A1290" s="135">
        <v>1597</v>
      </c>
      <c r="B1290" s="135" t="s">
        <v>13025</v>
      </c>
      <c r="C1290" s="135" t="s">
        <v>13024</v>
      </c>
      <c r="D1290" s="135" t="s">
        <v>11878</v>
      </c>
      <c r="E1290" s="135" t="s">
        <v>11877</v>
      </c>
      <c r="F1290" s="135" t="s">
        <v>38427</v>
      </c>
      <c r="G1290" s="135" t="s">
        <v>35819</v>
      </c>
      <c r="H1290" s="135" t="s">
        <v>4370</v>
      </c>
      <c r="I1290" s="135"/>
      <c r="J1290" s="135" t="s">
        <v>35062</v>
      </c>
      <c r="K1290" s="135" t="s">
        <v>35823</v>
      </c>
      <c r="L1290" s="163" t="s">
        <v>35170</v>
      </c>
      <c r="M1290" s="163" t="s">
        <v>35065</v>
      </c>
      <c r="N1290" s="163" t="s">
        <v>38428</v>
      </c>
      <c r="O1290" s="135" t="s">
        <v>647</v>
      </c>
    </row>
    <row r="1291" spans="1:15">
      <c r="A1291" s="135">
        <v>1598</v>
      </c>
      <c r="B1291" s="135" t="s">
        <v>13041</v>
      </c>
      <c r="C1291" s="135" t="s">
        <v>13040</v>
      </c>
      <c r="D1291" s="135" t="s">
        <v>11878</v>
      </c>
      <c r="E1291" s="135" t="s">
        <v>11877</v>
      </c>
      <c r="F1291" s="135" t="s">
        <v>38429</v>
      </c>
      <c r="G1291" s="135" t="s">
        <v>35819</v>
      </c>
      <c r="H1291" s="135" t="s">
        <v>4370</v>
      </c>
      <c r="I1291" s="135"/>
      <c r="J1291" s="135" t="s">
        <v>35062</v>
      </c>
      <c r="K1291" s="135" t="s">
        <v>35823</v>
      </c>
      <c r="L1291" s="163" t="s">
        <v>35170</v>
      </c>
      <c r="M1291" s="163" t="s">
        <v>35065</v>
      </c>
      <c r="N1291" s="163" t="s">
        <v>38430</v>
      </c>
      <c r="O1291" s="135" t="s">
        <v>647</v>
      </c>
    </row>
    <row r="1292" spans="1:15">
      <c r="A1292" s="135">
        <v>1599</v>
      </c>
      <c r="B1292" s="135" t="s">
        <v>13058</v>
      </c>
      <c r="C1292" s="135" t="s">
        <v>13057</v>
      </c>
      <c r="D1292" s="135" t="s">
        <v>11878</v>
      </c>
      <c r="E1292" s="135" t="s">
        <v>11877</v>
      </c>
      <c r="F1292" s="135" t="s">
        <v>38431</v>
      </c>
      <c r="G1292" s="135" t="s">
        <v>35819</v>
      </c>
      <c r="H1292" s="135" t="s">
        <v>4370</v>
      </c>
      <c r="I1292" s="135"/>
      <c r="J1292" s="135" t="s">
        <v>35062</v>
      </c>
      <c r="K1292" s="135" t="s">
        <v>35823</v>
      </c>
      <c r="L1292" s="163" t="s">
        <v>35170</v>
      </c>
      <c r="M1292" s="163" t="s">
        <v>35065</v>
      </c>
      <c r="N1292" s="163" t="s">
        <v>38432</v>
      </c>
      <c r="O1292" s="135" t="s">
        <v>647</v>
      </c>
    </row>
    <row r="1293" spans="1:15">
      <c r="A1293" s="135">
        <v>1600</v>
      </c>
      <c r="B1293" s="135" t="s">
        <v>13081</v>
      </c>
      <c r="C1293" s="135" t="s">
        <v>13080</v>
      </c>
      <c r="D1293" s="135" t="s">
        <v>11878</v>
      </c>
      <c r="E1293" s="135" t="s">
        <v>11877</v>
      </c>
      <c r="F1293" s="135" t="s">
        <v>38433</v>
      </c>
      <c r="G1293" s="135" t="s">
        <v>35819</v>
      </c>
      <c r="H1293" s="135" t="s">
        <v>4370</v>
      </c>
      <c r="I1293" s="135"/>
      <c r="J1293" s="135" t="s">
        <v>35062</v>
      </c>
      <c r="K1293" s="135" t="s">
        <v>35823</v>
      </c>
      <c r="L1293" s="163" t="s">
        <v>35170</v>
      </c>
      <c r="M1293" s="163" t="s">
        <v>35065</v>
      </c>
      <c r="N1293" s="163" t="s">
        <v>38434</v>
      </c>
      <c r="O1293" s="135" t="s">
        <v>647</v>
      </c>
    </row>
    <row r="1294" spans="1:15">
      <c r="A1294" s="135">
        <v>1601</v>
      </c>
      <c r="B1294" s="135" t="s">
        <v>13104</v>
      </c>
      <c r="C1294" s="135" t="s">
        <v>13103</v>
      </c>
      <c r="D1294" s="135" t="s">
        <v>11878</v>
      </c>
      <c r="E1294" s="135" t="s">
        <v>11877</v>
      </c>
      <c r="F1294" s="135" t="s">
        <v>38435</v>
      </c>
      <c r="G1294" s="135" t="s">
        <v>35819</v>
      </c>
      <c r="H1294" s="135" t="s">
        <v>4370</v>
      </c>
      <c r="I1294" s="135"/>
      <c r="J1294" s="135" t="s">
        <v>35062</v>
      </c>
      <c r="K1294" s="135" t="s">
        <v>35823</v>
      </c>
      <c r="L1294" s="163" t="s">
        <v>35170</v>
      </c>
      <c r="M1294" s="163" t="s">
        <v>35065</v>
      </c>
      <c r="N1294" s="163" t="s">
        <v>38436</v>
      </c>
      <c r="O1294" s="135" t="s">
        <v>647</v>
      </c>
    </row>
    <row r="1295" spans="1:15" hidden="1">
      <c r="A1295" s="135">
        <v>1602</v>
      </c>
      <c r="B1295" s="135" t="s">
        <v>38437</v>
      </c>
      <c r="C1295" s="135" t="s">
        <v>38438</v>
      </c>
      <c r="D1295" s="135" t="s">
        <v>11878</v>
      </c>
      <c r="E1295" s="135" t="s">
        <v>11877</v>
      </c>
      <c r="F1295" s="135" t="s">
        <v>38439</v>
      </c>
      <c r="G1295" s="135" t="s">
        <v>35808</v>
      </c>
      <c r="H1295" s="135" t="s">
        <v>4370</v>
      </c>
      <c r="I1295" s="135"/>
      <c r="J1295" s="135" t="s">
        <v>35062</v>
      </c>
      <c r="K1295" s="135" t="s">
        <v>35823</v>
      </c>
      <c r="L1295" s="163" t="s">
        <v>35170</v>
      </c>
      <c r="M1295" s="163" t="s">
        <v>35065</v>
      </c>
      <c r="N1295" s="163" t="s">
        <v>38440</v>
      </c>
      <c r="O1295" s="135" t="s">
        <v>647</v>
      </c>
    </row>
    <row r="1296" spans="1:15">
      <c r="A1296" s="135">
        <v>1603</v>
      </c>
      <c r="B1296" s="135" t="s">
        <v>13120</v>
      </c>
      <c r="C1296" s="135" t="s">
        <v>13119</v>
      </c>
      <c r="D1296" s="135" t="s">
        <v>11878</v>
      </c>
      <c r="E1296" s="135" t="s">
        <v>11877</v>
      </c>
      <c r="F1296" s="135" t="s">
        <v>38441</v>
      </c>
      <c r="G1296" s="135" t="s">
        <v>35819</v>
      </c>
      <c r="H1296" s="135" t="s">
        <v>4370</v>
      </c>
      <c r="I1296" s="135"/>
      <c r="J1296" s="135" t="s">
        <v>35062</v>
      </c>
      <c r="K1296" s="135" t="s">
        <v>35823</v>
      </c>
      <c r="L1296" s="163" t="s">
        <v>35170</v>
      </c>
      <c r="M1296" s="163" t="s">
        <v>35065</v>
      </c>
      <c r="N1296" s="163" t="s">
        <v>38442</v>
      </c>
      <c r="O1296" s="135" t="s">
        <v>647</v>
      </c>
    </row>
    <row r="1297" spans="1:15">
      <c r="A1297" s="135">
        <v>1604</v>
      </c>
      <c r="B1297" s="135" t="s">
        <v>13136</v>
      </c>
      <c r="C1297" s="135" t="s">
        <v>13135</v>
      </c>
      <c r="D1297" s="135" t="s">
        <v>11878</v>
      </c>
      <c r="E1297" s="135" t="s">
        <v>11877</v>
      </c>
      <c r="F1297" s="135" t="s">
        <v>38443</v>
      </c>
      <c r="G1297" s="135" t="s">
        <v>35819</v>
      </c>
      <c r="H1297" s="135" t="s">
        <v>4370</v>
      </c>
      <c r="I1297" s="135"/>
      <c r="J1297" s="135" t="s">
        <v>35062</v>
      </c>
      <c r="K1297" s="135" t="s">
        <v>35823</v>
      </c>
      <c r="L1297" s="163" t="s">
        <v>35170</v>
      </c>
      <c r="M1297" s="163" t="s">
        <v>35065</v>
      </c>
      <c r="N1297" s="163" t="s">
        <v>38444</v>
      </c>
      <c r="O1297" s="135" t="s">
        <v>647</v>
      </c>
    </row>
    <row r="1298" spans="1:15">
      <c r="A1298" s="135">
        <v>1605</v>
      </c>
      <c r="B1298" s="135" t="s">
        <v>13152</v>
      </c>
      <c r="C1298" s="135" t="s">
        <v>13151</v>
      </c>
      <c r="D1298" s="135" t="s">
        <v>11878</v>
      </c>
      <c r="E1298" s="135" t="s">
        <v>11877</v>
      </c>
      <c r="F1298" s="135" t="s">
        <v>38445</v>
      </c>
      <c r="G1298" s="135" t="s">
        <v>35819</v>
      </c>
      <c r="H1298" s="135" t="s">
        <v>4370</v>
      </c>
      <c r="I1298" s="135"/>
      <c r="J1298" s="135" t="s">
        <v>35062</v>
      </c>
      <c r="K1298" s="135" t="s">
        <v>35823</v>
      </c>
      <c r="L1298" s="163" t="s">
        <v>35170</v>
      </c>
      <c r="M1298" s="163" t="s">
        <v>35065</v>
      </c>
      <c r="N1298" s="163" t="s">
        <v>38446</v>
      </c>
      <c r="O1298" s="135" t="s">
        <v>647</v>
      </c>
    </row>
    <row r="1299" spans="1:15">
      <c r="A1299" s="135">
        <v>1606</v>
      </c>
      <c r="B1299" s="135" t="s">
        <v>13168</v>
      </c>
      <c r="C1299" s="135" t="s">
        <v>13167</v>
      </c>
      <c r="D1299" s="135" t="s">
        <v>11878</v>
      </c>
      <c r="E1299" s="135" t="s">
        <v>11877</v>
      </c>
      <c r="F1299" s="135" t="s">
        <v>38447</v>
      </c>
      <c r="G1299" s="135" t="s">
        <v>35819</v>
      </c>
      <c r="H1299" s="135" t="s">
        <v>4370</v>
      </c>
      <c r="I1299" s="135"/>
      <c r="J1299" s="135" t="s">
        <v>35062</v>
      </c>
      <c r="K1299" s="135" t="s">
        <v>35823</v>
      </c>
      <c r="L1299" s="163" t="s">
        <v>35170</v>
      </c>
      <c r="M1299" s="163" t="s">
        <v>35065</v>
      </c>
      <c r="N1299" s="163" t="s">
        <v>38448</v>
      </c>
      <c r="O1299" s="135" t="s">
        <v>647</v>
      </c>
    </row>
    <row r="1300" spans="1:15" hidden="1">
      <c r="A1300" s="135">
        <v>1608</v>
      </c>
      <c r="B1300" s="135" t="s">
        <v>38449</v>
      </c>
      <c r="C1300" s="135" t="s">
        <v>38450</v>
      </c>
      <c r="D1300" s="135" t="s">
        <v>11878</v>
      </c>
      <c r="E1300" s="135" t="s">
        <v>11877</v>
      </c>
      <c r="F1300" s="135" t="s">
        <v>38451</v>
      </c>
      <c r="G1300" s="135" t="s">
        <v>35808</v>
      </c>
      <c r="H1300" s="135" t="s">
        <v>4370</v>
      </c>
      <c r="I1300" s="135"/>
      <c r="J1300" s="135" t="s">
        <v>35062</v>
      </c>
      <c r="K1300" s="135" t="s">
        <v>35823</v>
      </c>
      <c r="L1300" s="163" t="s">
        <v>35170</v>
      </c>
      <c r="M1300" s="163" t="s">
        <v>35065</v>
      </c>
      <c r="N1300" s="163" t="s">
        <v>38452</v>
      </c>
      <c r="O1300" s="135" t="s">
        <v>647</v>
      </c>
    </row>
    <row r="1301" spans="1:15">
      <c r="A1301" s="135">
        <v>1609</v>
      </c>
      <c r="B1301" s="135" t="s">
        <v>13184</v>
      </c>
      <c r="C1301" s="135" t="s">
        <v>13183</v>
      </c>
      <c r="D1301" s="135" t="s">
        <v>11878</v>
      </c>
      <c r="E1301" s="135" t="s">
        <v>11877</v>
      </c>
      <c r="F1301" s="135" t="s">
        <v>38453</v>
      </c>
      <c r="G1301" s="135" t="s">
        <v>35819</v>
      </c>
      <c r="H1301" s="135" t="s">
        <v>4370</v>
      </c>
      <c r="I1301" s="135"/>
      <c r="J1301" s="135" t="s">
        <v>35062</v>
      </c>
      <c r="K1301" s="135" t="s">
        <v>35823</v>
      </c>
      <c r="L1301" s="163" t="s">
        <v>35170</v>
      </c>
      <c r="M1301" s="163" t="s">
        <v>35065</v>
      </c>
      <c r="N1301" s="163" t="s">
        <v>38454</v>
      </c>
      <c r="O1301" s="135" t="s">
        <v>647</v>
      </c>
    </row>
    <row r="1302" spans="1:15" hidden="1">
      <c r="A1302" s="135">
        <v>1610</v>
      </c>
      <c r="B1302" s="135" t="s">
        <v>38455</v>
      </c>
      <c r="C1302" s="135" t="s">
        <v>38456</v>
      </c>
      <c r="D1302" s="135" t="s">
        <v>11878</v>
      </c>
      <c r="E1302" s="135" t="s">
        <v>11877</v>
      </c>
      <c r="F1302" s="135" t="s">
        <v>38457</v>
      </c>
      <c r="G1302" s="135" t="s">
        <v>35808</v>
      </c>
      <c r="H1302" s="135" t="s">
        <v>4370</v>
      </c>
      <c r="I1302" s="135" t="s">
        <v>36461</v>
      </c>
      <c r="J1302" s="135" t="s">
        <v>35062</v>
      </c>
      <c r="K1302" s="135" t="s">
        <v>35809</v>
      </c>
      <c r="L1302" s="163"/>
      <c r="M1302" s="163"/>
      <c r="N1302" s="163"/>
      <c r="O1302" s="135" t="s">
        <v>647</v>
      </c>
    </row>
    <row r="1303" spans="1:15" hidden="1">
      <c r="A1303" s="135">
        <v>1612</v>
      </c>
      <c r="B1303" s="135" t="s">
        <v>38458</v>
      </c>
      <c r="C1303" s="135" t="s">
        <v>13816</v>
      </c>
      <c r="D1303" s="135" t="s">
        <v>11878</v>
      </c>
      <c r="E1303" s="135" t="s">
        <v>11877</v>
      </c>
      <c r="F1303" s="135" t="s">
        <v>38459</v>
      </c>
      <c r="G1303" s="135" t="s">
        <v>35808</v>
      </c>
      <c r="H1303" s="135" t="s">
        <v>4370</v>
      </c>
      <c r="I1303" s="135"/>
      <c r="J1303" s="135" t="s">
        <v>35062</v>
      </c>
      <c r="K1303" s="135" t="s">
        <v>35823</v>
      </c>
      <c r="L1303" s="163" t="s">
        <v>35170</v>
      </c>
      <c r="M1303" s="163" t="s">
        <v>35065</v>
      </c>
      <c r="N1303" s="163" t="s">
        <v>38460</v>
      </c>
      <c r="O1303" s="135" t="s">
        <v>647</v>
      </c>
    </row>
    <row r="1304" spans="1:15" hidden="1">
      <c r="A1304" s="135">
        <v>1613</v>
      </c>
      <c r="B1304" s="135" t="s">
        <v>38461</v>
      </c>
      <c r="C1304" s="135" t="s">
        <v>13832</v>
      </c>
      <c r="D1304" s="135" t="s">
        <v>11878</v>
      </c>
      <c r="E1304" s="135" t="s">
        <v>11877</v>
      </c>
      <c r="F1304" s="135" t="s">
        <v>38462</v>
      </c>
      <c r="G1304" s="135" t="s">
        <v>35808</v>
      </c>
      <c r="H1304" s="135" t="s">
        <v>4370</v>
      </c>
      <c r="I1304" s="135"/>
      <c r="J1304" s="135" t="s">
        <v>35062</v>
      </c>
      <c r="K1304" s="135" t="s">
        <v>35823</v>
      </c>
      <c r="L1304" s="163" t="s">
        <v>35170</v>
      </c>
      <c r="M1304" s="163" t="s">
        <v>35065</v>
      </c>
      <c r="N1304" s="163" t="s">
        <v>38463</v>
      </c>
      <c r="O1304" s="135" t="s">
        <v>647</v>
      </c>
    </row>
    <row r="1305" spans="1:15" hidden="1">
      <c r="A1305" s="135">
        <v>1614</v>
      </c>
      <c r="B1305" s="135" t="s">
        <v>38464</v>
      </c>
      <c r="C1305" s="135" t="s">
        <v>13855</v>
      </c>
      <c r="D1305" s="135" t="s">
        <v>11878</v>
      </c>
      <c r="E1305" s="135" t="s">
        <v>11877</v>
      </c>
      <c r="F1305" s="135" t="s">
        <v>38465</v>
      </c>
      <c r="G1305" s="135" t="s">
        <v>35808</v>
      </c>
      <c r="H1305" s="135" t="s">
        <v>4370</v>
      </c>
      <c r="I1305" s="135"/>
      <c r="J1305" s="135" t="s">
        <v>35062</v>
      </c>
      <c r="K1305" s="135" t="s">
        <v>35823</v>
      </c>
      <c r="L1305" s="163" t="s">
        <v>35170</v>
      </c>
      <c r="M1305" s="163" t="s">
        <v>35065</v>
      </c>
      <c r="N1305" s="163" t="s">
        <v>38466</v>
      </c>
      <c r="O1305" s="135" t="s">
        <v>647</v>
      </c>
    </row>
    <row r="1306" spans="1:15">
      <c r="A1306" s="135">
        <v>1616</v>
      </c>
      <c r="B1306" s="135" t="s">
        <v>13199</v>
      </c>
      <c r="C1306" s="135" t="s">
        <v>6196</v>
      </c>
      <c r="D1306" s="135" t="s">
        <v>11878</v>
      </c>
      <c r="E1306" s="135" t="s">
        <v>11877</v>
      </c>
      <c r="F1306" s="135" t="s">
        <v>38467</v>
      </c>
      <c r="G1306" s="135" t="s">
        <v>35819</v>
      </c>
      <c r="H1306" s="135" t="s">
        <v>4370</v>
      </c>
      <c r="I1306" s="135"/>
      <c r="J1306" s="135" t="s">
        <v>35062</v>
      </c>
      <c r="K1306" s="135" t="s">
        <v>35823</v>
      </c>
      <c r="L1306" s="163" t="s">
        <v>35170</v>
      </c>
      <c r="M1306" s="163" t="s">
        <v>35065</v>
      </c>
      <c r="N1306" s="163" t="s">
        <v>36948</v>
      </c>
      <c r="O1306" s="135" t="s">
        <v>647</v>
      </c>
    </row>
    <row r="1307" spans="1:15" hidden="1">
      <c r="A1307" s="135">
        <v>1617</v>
      </c>
      <c r="B1307" s="135" t="s">
        <v>38468</v>
      </c>
      <c r="C1307" s="135" t="s">
        <v>38469</v>
      </c>
      <c r="D1307" s="135" t="s">
        <v>11878</v>
      </c>
      <c r="E1307" s="135" t="s">
        <v>11877</v>
      </c>
      <c r="F1307" s="135" t="s">
        <v>38470</v>
      </c>
      <c r="G1307" s="135" t="s">
        <v>35808</v>
      </c>
      <c r="H1307" s="135" t="s">
        <v>4370</v>
      </c>
      <c r="I1307" s="135"/>
      <c r="J1307" s="135" t="s">
        <v>35062</v>
      </c>
      <c r="K1307" s="135" t="s">
        <v>35809</v>
      </c>
      <c r="L1307" s="163"/>
      <c r="M1307" s="163"/>
      <c r="N1307" s="163"/>
      <c r="O1307" s="135" t="s">
        <v>647</v>
      </c>
    </row>
    <row r="1308" spans="1:15" hidden="1">
      <c r="A1308" s="135">
        <v>1618</v>
      </c>
      <c r="B1308" s="135" t="s">
        <v>38471</v>
      </c>
      <c r="C1308" s="135" t="s">
        <v>38472</v>
      </c>
      <c r="D1308" s="135" t="s">
        <v>11878</v>
      </c>
      <c r="E1308" s="135" t="s">
        <v>11877</v>
      </c>
      <c r="F1308" s="135" t="s">
        <v>38473</v>
      </c>
      <c r="G1308" s="135" t="s">
        <v>35808</v>
      </c>
      <c r="H1308" s="135" t="s">
        <v>4370</v>
      </c>
      <c r="I1308" s="135"/>
      <c r="J1308" s="135" t="s">
        <v>35062</v>
      </c>
      <c r="K1308" s="135" t="s">
        <v>35823</v>
      </c>
      <c r="L1308" s="163" t="s">
        <v>35170</v>
      </c>
      <c r="M1308" s="163" t="s">
        <v>35065</v>
      </c>
      <c r="N1308" s="163" t="s">
        <v>38474</v>
      </c>
      <c r="O1308" s="135" t="s">
        <v>647</v>
      </c>
    </row>
    <row r="1309" spans="1:15">
      <c r="A1309" s="135">
        <v>1619</v>
      </c>
      <c r="B1309" s="135" t="s">
        <v>13213</v>
      </c>
      <c r="C1309" s="135" t="s">
        <v>13212</v>
      </c>
      <c r="D1309" s="135" t="s">
        <v>11878</v>
      </c>
      <c r="E1309" s="135" t="s">
        <v>11877</v>
      </c>
      <c r="F1309" s="135" t="s">
        <v>38475</v>
      </c>
      <c r="G1309" s="135" t="s">
        <v>35819</v>
      </c>
      <c r="H1309" s="135" t="s">
        <v>4370</v>
      </c>
      <c r="I1309" s="135"/>
      <c r="J1309" s="135" t="s">
        <v>35062</v>
      </c>
      <c r="K1309" s="135" t="s">
        <v>35823</v>
      </c>
      <c r="L1309" s="163" t="s">
        <v>35170</v>
      </c>
      <c r="M1309" s="163" t="s">
        <v>35065</v>
      </c>
      <c r="N1309" s="163" t="s">
        <v>38476</v>
      </c>
      <c r="O1309" s="135" t="s">
        <v>647</v>
      </c>
    </row>
    <row r="1310" spans="1:15">
      <c r="A1310" s="135">
        <v>1620</v>
      </c>
      <c r="B1310" s="135" t="s">
        <v>13229</v>
      </c>
      <c r="C1310" s="135" t="s">
        <v>13228</v>
      </c>
      <c r="D1310" s="135" t="s">
        <v>11878</v>
      </c>
      <c r="E1310" s="135" t="s">
        <v>11877</v>
      </c>
      <c r="F1310" s="135" t="s">
        <v>38477</v>
      </c>
      <c r="G1310" s="135" t="s">
        <v>35819</v>
      </c>
      <c r="H1310" s="135" t="s">
        <v>4370</v>
      </c>
      <c r="I1310" s="135"/>
      <c r="J1310" s="135" t="s">
        <v>35062</v>
      </c>
      <c r="K1310" s="135" t="s">
        <v>35823</v>
      </c>
      <c r="L1310" s="163" t="s">
        <v>35170</v>
      </c>
      <c r="M1310" s="163" t="s">
        <v>35065</v>
      </c>
      <c r="N1310" s="163" t="s">
        <v>38478</v>
      </c>
      <c r="O1310" s="135" t="s">
        <v>647</v>
      </c>
    </row>
    <row r="1311" spans="1:15">
      <c r="A1311" s="135">
        <v>1621</v>
      </c>
      <c r="B1311" s="135" t="s">
        <v>13245</v>
      </c>
      <c r="C1311" s="135" t="s">
        <v>13244</v>
      </c>
      <c r="D1311" s="135" t="s">
        <v>11878</v>
      </c>
      <c r="E1311" s="135" t="s">
        <v>11877</v>
      </c>
      <c r="F1311" s="135" t="s">
        <v>38479</v>
      </c>
      <c r="G1311" s="135" t="s">
        <v>35819</v>
      </c>
      <c r="H1311" s="135" t="s">
        <v>4370</v>
      </c>
      <c r="I1311" s="135"/>
      <c r="J1311" s="135" t="s">
        <v>35062</v>
      </c>
      <c r="K1311" s="135" t="s">
        <v>35823</v>
      </c>
      <c r="L1311" s="163" t="s">
        <v>35170</v>
      </c>
      <c r="M1311" s="163" t="s">
        <v>35065</v>
      </c>
      <c r="N1311" s="163" t="s">
        <v>38480</v>
      </c>
      <c r="O1311" s="135" t="s">
        <v>647</v>
      </c>
    </row>
    <row r="1312" spans="1:15">
      <c r="A1312" s="135">
        <v>1622</v>
      </c>
      <c r="B1312" s="135" t="s">
        <v>13261</v>
      </c>
      <c r="C1312" s="135" t="s">
        <v>13260</v>
      </c>
      <c r="D1312" s="135" t="s">
        <v>11878</v>
      </c>
      <c r="E1312" s="135" t="s">
        <v>11877</v>
      </c>
      <c r="F1312" s="135" t="s">
        <v>38481</v>
      </c>
      <c r="G1312" s="135" t="s">
        <v>35819</v>
      </c>
      <c r="H1312" s="135" t="s">
        <v>4370</v>
      </c>
      <c r="I1312" s="135"/>
      <c r="J1312" s="135" t="s">
        <v>35062</v>
      </c>
      <c r="K1312" s="135" t="s">
        <v>35823</v>
      </c>
      <c r="L1312" s="163" t="s">
        <v>35170</v>
      </c>
      <c r="M1312" s="163" t="s">
        <v>35065</v>
      </c>
      <c r="N1312" s="163" t="s">
        <v>36785</v>
      </c>
      <c r="O1312" s="135" t="s">
        <v>647</v>
      </c>
    </row>
    <row r="1313" spans="1:15">
      <c r="A1313" s="135">
        <v>1623</v>
      </c>
      <c r="B1313" s="135" t="s">
        <v>13277</v>
      </c>
      <c r="C1313" s="135" t="s">
        <v>13276</v>
      </c>
      <c r="D1313" s="135" t="s">
        <v>11878</v>
      </c>
      <c r="E1313" s="135" t="s">
        <v>11877</v>
      </c>
      <c r="F1313" s="135" t="s">
        <v>38482</v>
      </c>
      <c r="G1313" s="135" t="s">
        <v>35819</v>
      </c>
      <c r="H1313" s="135" t="s">
        <v>4370</v>
      </c>
      <c r="I1313" s="135"/>
      <c r="J1313" s="135" t="s">
        <v>35062</v>
      </c>
      <c r="K1313" s="135" t="s">
        <v>35823</v>
      </c>
      <c r="L1313" s="163" t="s">
        <v>35170</v>
      </c>
      <c r="M1313" s="163" t="s">
        <v>35065</v>
      </c>
      <c r="N1313" s="163" t="s">
        <v>38483</v>
      </c>
      <c r="O1313" s="135" t="s">
        <v>647</v>
      </c>
    </row>
    <row r="1314" spans="1:15">
      <c r="A1314" s="135">
        <v>1624</v>
      </c>
      <c r="B1314" s="135" t="s">
        <v>13293</v>
      </c>
      <c r="C1314" s="135" t="s">
        <v>13292</v>
      </c>
      <c r="D1314" s="135" t="s">
        <v>11878</v>
      </c>
      <c r="E1314" s="135" t="s">
        <v>11877</v>
      </c>
      <c r="F1314" s="135" t="s">
        <v>38484</v>
      </c>
      <c r="G1314" s="135" t="s">
        <v>35819</v>
      </c>
      <c r="H1314" s="135" t="s">
        <v>4370</v>
      </c>
      <c r="I1314" s="135"/>
      <c r="J1314" s="135" t="s">
        <v>35062</v>
      </c>
      <c r="K1314" s="135" t="s">
        <v>35823</v>
      </c>
      <c r="L1314" s="163" t="s">
        <v>35170</v>
      </c>
      <c r="M1314" s="163" t="s">
        <v>35065</v>
      </c>
      <c r="N1314" s="163" t="s">
        <v>38485</v>
      </c>
      <c r="O1314" s="135" t="s">
        <v>647</v>
      </c>
    </row>
    <row r="1315" spans="1:15">
      <c r="A1315" s="135">
        <v>1625</v>
      </c>
      <c r="B1315" s="135" t="s">
        <v>13309</v>
      </c>
      <c r="C1315" s="135" t="s">
        <v>13308</v>
      </c>
      <c r="D1315" s="135" t="s">
        <v>11878</v>
      </c>
      <c r="E1315" s="135" t="s">
        <v>11877</v>
      </c>
      <c r="F1315" s="135" t="s">
        <v>38486</v>
      </c>
      <c r="G1315" s="135" t="s">
        <v>35819</v>
      </c>
      <c r="H1315" s="135" t="s">
        <v>4370</v>
      </c>
      <c r="I1315" s="135"/>
      <c r="J1315" s="135" t="s">
        <v>35062</v>
      </c>
      <c r="K1315" s="135" t="s">
        <v>35823</v>
      </c>
      <c r="L1315" s="163" t="s">
        <v>35170</v>
      </c>
      <c r="M1315" s="163" t="s">
        <v>35065</v>
      </c>
      <c r="N1315" s="163" t="s">
        <v>38487</v>
      </c>
      <c r="O1315" s="135" t="s">
        <v>647</v>
      </c>
    </row>
    <row r="1316" spans="1:15">
      <c r="A1316" s="135">
        <v>1626</v>
      </c>
      <c r="B1316" s="135" t="s">
        <v>13324</v>
      </c>
      <c r="C1316" s="135" t="s">
        <v>3486</v>
      </c>
      <c r="D1316" s="135" t="s">
        <v>11878</v>
      </c>
      <c r="E1316" s="135" t="s">
        <v>11877</v>
      </c>
      <c r="F1316" s="135" t="s">
        <v>38488</v>
      </c>
      <c r="G1316" s="135" t="s">
        <v>35819</v>
      </c>
      <c r="H1316" s="135" t="s">
        <v>4370</v>
      </c>
      <c r="I1316" s="135"/>
      <c r="J1316" s="135" t="s">
        <v>35062</v>
      </c>
      <c r="K1316" s="135" t="s">
        <v>35823</v>
      </c>
      <c r="L1316" s="163" t="s">
        <v>35170</v>
      </c>
      <c r="M1316" s="163" t="s">
        <v>35065</v>
      </c>
      <c r="N1316" s="163" t="s">
        <v>37156</v>
      </c>
      <c r="O1316" s="135" t="s">
        <v>647</v>
      </c>
    </row>
    <row r="1317" spans="1:15" hidden="1">
      <c r="A1317" s="135">
        <v>1627</v>
      </c>
      <c r="B1317" s="135" t="s">
        <v>38489</v>
      </c>
      <c r="C1317" s="135" t="s">
        <v>27338</v>
      </c>
      <c r="D1317" s="135" t="s">
        <v>11878</v>
      </c>
      <c r="E1317" s="135" t="s">
        <v>11877</v>
      </c>
      <c r="F1317" s="135" t="s">
        <v>38490</v>
      </c>
      <c r="G1317" s="135" t="s">
        <v>35808</v>
      </c>
      <c r="H1317" s="135" t="s">
        <v>4370</v>
      </c>
      <c r="I1317" s="135"/>
      <c r="J1317" s="135" t="s">
        <v>35062</v>
      </c>
      <c r="K1317" s="135" t="s">
        <v>35823</v>
      </c>
      <c r="L1317" s="163" t="s">
        <v>35170</v>
      </c>
      <c r="M1317" s="163" t="s">
        <v>35065</v>
      </c>
      <c r="N1317" s="163" t="s">
        <v>38491</v>
      </c>
      <c r="O1317" s="135" t="s">
        <v>647</v>
      </c>
    </row>
    <row r="1318" spans="1:15">
      <c r="A1318" s="135">
        <v>1628</v>
      </c>
      <c r="B1318" s="135" t="s">
        <v>13340</v>
      </c>
      <c r="C1318" s="135" t="s">
        <v>13339</v>
      </c>
      <c r="D1318" s="135" t="s">
        <v>11878</v>
      </c>
      <c r="E1318" s="135" t="s">
        <v>11877</v>
      </c>
      <c r="F1318" s="135" t="s">
        <v>38492</v>
      </c>
      <c r="G1318" s="135" t="s">
        <v>35819</v>
      </c>
      <c r="H1318" s="135" t="s">
        <v>4370</v>
      </c>
      <c r="I1318" s="135"/>
      <c r="J1318" s="135" t="s">
        <v>35062</v>
      </c>
      <c r="K1318" s="135" t="s">
        <v>35823</v>
      </c>
      <c r="L1318" s="163" t="s">
        <v>35170</v>
      </c>
      <c r="M1318" s="163" t="s">
        <v>35065</v>
      </c>
      <c r="N1318" s="163" t="s">
        <v>38493</v>
      </c>
      <c r="O1318" s="135" t="s">
        <v>647</v>
      </c>
    </row>
    <row r="1319" spans="1:15">
      <c r="A1319" s="135">
        <v>1629</v>
      </c>
      <c r="B1319" s="135" t="s">
        <v>13356</v>
      </c>
      <c r="C1319" s="135" t="s">
        <v>13355</v>
      </c>
      <c r="D1319" s="135" t="s">
        <v>11878</v>
      </c>
      <c r="E1319" s="135" t="s">
        <v>11877</v>
      </c>
      <c r="F1319" s="135" t="s">
        <v>38494</v>
      </c>
      <c r="G1319" s="135" t="s">
        <v>35819</v>
      </c>
      <c r="H1319" s="135" t="s">
        <v>4370</v>
      </c>
      <c r="I1319" s="135"/>
      <c r="J1319" s="135" t="s">
        <v>35062</v>
      </c>
      <c r="K1319" s="135" t="s">
        <v>35823</v>
      </c>
      <c r="L1319" s="163" t="s">
        <v>35170</v>
      </c>
      <c r="M1319" s="163" t="s">
        <v>35065</v>
      </c>
      <c r="N1319" s="163" t="s">
        <v>38495</v>
      </c>
      <c r="O1319" s="135" t="s">
        <v>647</v>
      </c>
    </row>
    <row r="1320" spans="1:15">
      <c r="A1320" s="135">
        <v>1633</v>
      </c>
      <c r="B1320" s="135" t="s">
        <v>13373</v>
      </c>
      <c r="C1320" s="135" t="s">
        <v>11879</v>
      </c>
      <c r="D1320" s="135" t="s">
        <v>13372</v>
      </c>
      <c r="E1320" s="135" t="s">
        <v>13371</v>
      </c>
      <c r="F1320" s="135" t="s">
        <v>38496</v>
      </c>
      <c r="G1320" s="135" t="s">
        <v>35819</v>
      </c>
      <c r="H1320" s="135" t="s">
        <v>4370</v>
      </c>
      <c r="I1320" s="135"/>
      <c r="J1320" s="135" t="s">
        <v>35062</v>
      </c>
      <c r="K1320" s="135" t="s">
        <v>35823</v>
      </c>
      <c r="L1320" s="163" t="s">
        <v>35170</v>
      </c>
      <c r="M1320" s="163" t="s">
        <v>35065</v>
      </c>
      <c r="N1320" s="163" t="s">
        <v>38261</v>
      </c>
      <c r="O1320" s="135" t="s">
        <v>647</v>
      </c>
    </row>
    <row r="1321" spans="1:15">
      <c r="A1321" s="135">
        <v>1634</v>
      </c>
      <c r="B1321" s="135" t="s">
        <v>13388</v>
      </c>
      <c r="C1321" s="135" t="s">
        <v>11904</v>
      </c>
      <c r="D1321" s="135" t="s">
        <v>13372</v>
      </c>
      <c r="E1321" s="135" t="s">
        <v>13371</v>
      </c>
      <c r="F1321" s="135" t="s">
        <v>38497</v>
      </c>
      <c r="G1321" s="135" t="s">
        <v>35819</v>
      </c>
      <c r="H1321" s="135" t="s">
        <v>4370</v>
      </c>
      <c r="I1321" s="135"/>
      <c r="J1321" s="135" t="s">
        <v>35062</v>
      </c>
      <c r="K1321" s="135" t="s">
        <v>35823</v>
      </c>
      <c r="L1321" s="163" t="s">
        <v>35170</v>
      </c>
      <c r="M1321" s="163" t="s">
        <v>35065</v>
      </c>
      <c r="N1321" s="163" t="s">
        <v>38263</v>
      </c>
      <c r="O1321" s="135" t="s">
        <v>647</v>
      </c>
    </row>
    <row r="1322" spans="1:15">
      <c r="A1322" s="135">
        <v>1635</v>
      </c>
      <c r="B1322" s="135" t="s">
        <v>13403</v>
      </c>
      <c r="C1322" s="135" t="s">
        <v>11936</v>
      </c>
      <c r="D1322" s="135" t="s">
        <v>13372</v>
      </c>
      <c r="E1322" s="135" t="s">
        <v>13371</v>
      </c>
      <c r="F1322" s="135" t="s">
        <v>38498</v>
      </c>
      <c r="G1322" s="135" t="s">
        <v>35819</v>
      </c>
      <c r="H1322" s="135" t="s">
        <v>4370</v>
      </c>
      <c r="I1322" s="135"/>
      <c r="J1322" s="135" t="s">
        <v>35062</v>
      </c>
      <c r="K1322" s="135" t="s">
        <v>35823</v>
      </c>
      <c r="L1322" s="163" t="s">
        <v>35170</v>
      </c>
      <c r="M1322" s="163" t="s">
        <v>35065</v>
      </c>
      <c r="N1322" s="163" t="s">
        <v>38267</v>
      </c>
      <c r="O1322" s="135" t="s">
        <v>647</v>
      </c>
    </row>
    <row r="1323" spans="1:15" hidden="1">
      <c r="A1323" s="135">
        <v>1638</v>
      </c>
      <c r="B1323" s="135" t="s">
        <v>38499</v>
      </c>
      <c r="C1323" s="135" t="s">
        <v>11952</v>
      </c>
      <c r="D1323" s="135" t="s">
        <v>13372</v>
      </c>
      <c r="E1323" s="135" t="s">
        <v>13371</v>
      </c>
      <c r="F1323" s="135" t="s">
        <v>38500</v>
      </c>
      <c r="G1323" s="135" t="s">
        <v>35808</v>
      </c>
      <c r="H1323" s="135" t="s">
        <v>4370</v>
      </c>
      <c r="I1323" s="135"/>
      <c r="J1323" s="135" t="s">
        <v>35062</v>
      </c>
      <c r="K1323" s="135" t="s">
        <v>35823</v>
      </c>
      <c r="L1323" s="163" t="s">
        <v>35170</v>
      </c>
      <c r="M1323" s="163" t="s">
        <v>35065</v>
      </c>
      <c r="N1323" s="163" t="s">
        <v>38269</v>
      </c>
      <c r="O1323" s="135" t="s">
        <v>647</v>
      </c>
    </row>
    <row r="1324" spans="1:15" hidden="1">
      <c r="A1324" s="135">
        <v>1637</v>
      </c>
      <c r="B1324" s="135" t="s">
        <v>38501</v>
      </c>
      <c r="C1324" s="135" t="s">
        <v>11968</v>
      </c>
      <c r="D1324" s="135" t="s">
        <v>13372</v>
      </c>
      <c r="E1324" s="135" t="s">
        <v>13371</v>
      </c>
      <c r="F1324" s="135" t="s">
        <v>38502</v>
      </c>
      <c r="G1324" s="135" t="s">
        <v>35808</v>
      </c>
      <c r="H1324" s="135" t="s">
        <v>4370</v>
      </c>
      <c r="I1324" s="135"/>
      <c r="J1324" s="135" t="s">
        <v>35062</v>
      </c>
      <c r="K1324" s="135" t="s">
        <v>35823</v>
      </c>
      <c r="L1324" s="163" t="s">
        <v>35170</v>
      </c>
      <c r="M1324" s="163" t="s">
        <v>35065</v>
      </c>
      <c r="N1324" s="163" t="s">
        <v>38271</v>
      </c>
      <c r="O1324" s="135" t="s">
        <v>647</v>
      </c>
    </row>
    <row r="1325" spans="1:15">
      <c r="A1325" s="135">
        <v>1639</v>
      </c>
      <c r="B1325" s="135" t="s">
        <v>13425</v>
      </c>
      <c r="C1325" s="135" t="s">
        <v>11984</v>
      </c>
      <c r="D1325" s="135" t="s">
        <v>13372</v>
      </c>
      <c r="E1325" s="135" t="s">
        <v>13371</v>
      </c>
      <c r="F1325" s="135" t="s">
        <v>38503</v>
      </c>
      <c r="G1325" s="135" t="s">
        <v>35819</v>
      </c>
      <c r="H1325" s="135" t="s">
        <v>4370</v>
      </c>
      <c r="I1325" s="135"/>
      <c r="J1325" s="135" t="s">
        <v>35062</v>
      </c>
      <c r="K1325" s="135" t="s">
        <v>35823</v>
      </c>
      <c r="L1325" s="163" t="s">
        <v>35170</v>
      </c>
      <c r="M1325" s="163" t="s">
        <v>35065</v>
      </c>
      <c r="N1325" s="163" t="s">
        <v>38273</v>
      </c>
      <c r="O1325" s="135" t="s">
        <v>647</v>
      </c>
    </row>
    <row r="1326" spans="1:15" hidden="1">
      <c r="A1326" s="135">
        <v>1640</v>
      </c>
      <c r="B1326" s="135" t="s">
        <v>38504</v>
      </c>
      <c r="C1326" s="135" t="s">
        <v>12015</v>
      </c>
      <c r="D1326" s="135" t="s">
        <v>13372</v>
      </c>
      <c r="E1326" s="135" t="s">
        <v>13371</v>
      </c>
      <c r="F1326" s="135" t="s">
        <v>38505</v>
      </c>
      <c r="G1326" s="135" t="s">
        <v>35808</v>
      </c>
      <c r="H1326" s="135" t="s">
        <v>4370</v>
      </c>
      <c r="I1326" s="135"/>
      <c r="J1326" s="135" t="s">
        <v>35062</v>
      </c>
      <c r="K1326" s="135" t="s">
        <v>35823</v>
      </c>
      <c r="L1326" s="163" t="s">
        <v>35170</v>
      </c>
      <c r="M1326" s="163" t="s">
        <v>35065</v>
      </c>
      <c r="N1326" s="163" t="s">
        <v>38275</v>
      </c>
      <c r="O1326" s="135" t="s">
        <v>647</v>
      </c>
    </row>
    <row r="1327" spans="1:15" hidden="1">
      <c r="A1327" s="135">
        <v>1641</v>
      </c>
      <c r="B1327" s="135" t="s">
        <v>38506</v>
      </c>
      <c r="C1327" s="135" t="s">
        <v>12031</v>
      </c>
      <c r="D1327" s="135" t="s">
        <v>13372</v>
      </c>
      <c r="E1327" s="135" t="s">
        <v>13371</v>
      </c>
      <c r="F1327" s="135" t="s">
        <v>38507</v>
      </c>
      <c r="G1327" s="135" t="s">
        <v>35808</v>
      </c>
      <c r="H1327" s="135" t="s">
        <v>4370</v>
      </c>
      <c r="I1327" s="135"/>
      <c r="J1327" s="135" t="s">
        <v>35062</v>
      </c>
      <c r="K1327" s="135" t="s">
        <v>35823</v>
      </c>
      <c r="L1327" s="163" t="s">
        <v>35170</v>
      </c>
      <c r="M1327" s="163" t="s">
        <v>35065</v>
      </c>
      <c r="N1327" s="163" t="s">
        <v>38277</v>
      </c>
      <c r="O1327" s="135" t="s">
        <v>647</v>
      </c>
    </row>
    <row r="1328" spans="1:15" hidden="1">
      <c r="A1328" s="135">
        <v>1643</v>
      </c>
      <c r="B1328" s="135" t="s">
        <v>38508</v>
      </c>
      <c r="C1328" s="135" t="s">
        <v>12047</v>
      </c>
      <c r="D1328" s="135" t="s">
        <v>13372</v>
      </c>
      <c r="E1328" s="135" t="s">
        <v>13371</v>
      </c>
      <c r="F1328" s="135" t="s">
        <v>38509</v>
      </c>
      <c r="G1328" s="135" t="s">
        <v>35808</v>
      </c>
      <c r="H1328" s="135" t="s">
        <v>4370</v>
      </c>
      <c r="I1328" s="135"/>
      <c r="J1328" s="135" t="s">
        <v>35062</v>
      </c>
      <c r="K1328" s="135" t="s">
        <v>35823</v>
      </c>
      <c r="L1328" s="163" t="s">
        <v>35170</v>
      </c>
      <c r="M1328" s="163" t="s">
        <v>35065</v>
      </c>
      <c r="N1328" s="163" t="s">
        <v>38279</v>
      </c>
      <c r="O1328" s="135" t="s">
        <v>647</v>
      </c>
    </row>
    <row r="1329" spans="1:15" hidden="1">
      <c r="A1329" s="135">
        <v>1644</v>
      </c>
      <c r="B1329" s="135" t="s">
        <v>38510</v>
      </c>
      <c r="C1329" s="135" t="s">
        <v>38281</v>
      </c>
      <c r="D1329" s="135" t="s">
        <v>13372</v>
      </c>
      <c r="E1329" s="135" t="s">
        <v>13371</v>
      </c>
      <c r="F1329" s="135" t="s">
        <v>38511</v>
      </c>
      <c r="G1329" s="135" t="s">
        <v>35808</v>
      </c>
      <c r="H1329" s="135" t="s">
        <v>4370</v>
      </c>
      <c r="I1329" s="135"/>
      <c r="J1329" s="135" t="s">
        <v>35062</v>
      </c>
      <c r="K1329" s="135" t="s">
        <v>38283</v>
      </c>
      <c r="L1329" s="163" t="s">
        <v>35170</v>
      </c>
      <c r="M1329" s="163" t="s">
        <v>35065</v>
      </c>
      <c r="N1329" s="163" t="s">
        <v>38284</v>
      </c>
      <c r="O1329" s="135" t="s">
        <v>647</v>
      </c>
    </row>
    <row r="1330" spans="1:15" hidden="1">
      <c r="A1330" s="135">
        <v>1645</v>
      </c>
      <c r="B1330" s="135" t="s">
        <v>38512</v>
      </c>
      <c r="C1330" s="135" t="s">
        <v>38286</v>
      </c>
      <c r="D1330" s="135" t="s">
        <v>13372</v>
      </c>
      <c r="E1330" s="135" t="s">
        <v>13371</v>
      </c>
      <c r="F1330" s="135" t="s">
        <v>38513</v>
      </c>
      <c r="G1330" s="135" t="s">
        <v>35808</v>
      </c>
      <c r="H1330" s="135" t="s">
        <v>4370</v>
      </c>
      <c r="I1330" s="135"/>
      <c r="J1330" s="135" t="s">
        <v>35062</v>
      </c>
      <c r="K1330" s="135" t="s">
        <v>38283</v>
      </c>
      <c r="L1330" s="163" t="s">
        <v>35170</v>
      </c>
      <c r="M1330" s="163" t="s">
        <v>35065</v>
      </c>
      <c r="N1330" s="163" t="s">
        <v>38288</v>
      </c>
      <c r="O1330" s="135" t="s">
        <v>647</v>
      </c>
    </row>
    <row r="1331" spans="1:15" hidden="1">
      <c r="A1331" s="135">
        <v>1646</v>
      </c>
      <c r="B1331" s="135" t="s">
        <v>38514</v>
      </c>
      <c r="C1331" s="135" t="s">
        <v>38290</v>
      </c>
      <c r="D1331" s="135" t="s">
        <v>13372</v>
      </c>
      <c r="E1331" s="135" t="s">
        <v>13371</v>
      </c>
      <c r="F1331" s="135" t="s">
        <v>38515</v>
      </c>
      <c r="G1331" s="135" t="s">
        <v>35808</v>
      </c>
      <c r="H1331" s="135" t="s">
        <v>4370</v>
      </c>
      <c r="I1331" s="135"/>
      <c r="J1331" s="135" t="s">
        <v>35062</v>
      </c>
      <c r="K1331" s="135" t="s">
        <v>38283</v>
      </c>
      <c r="L1331" s="163" t="s">
        <v>35170</v>
      </c>
      <c r="M1331" s="163" t="s">
        <v>35065</v>
      </c>
      <c r="N1331" s="163" t="s">
        <v>38292</v>
      </c>
      <c r="O1331" s="135" t="s">
        <v>647</v>
      </c>
    </row>
    <row r="1332" spans="1:15" hidden="1">
      <c r="A1332" s="135">
        <v>1647</v>
      </c>
      <c r="B1332" s="135" t="s">
        <v>38516</v>
      </c>
      <c r="C1332" s="135" t="s">
        <v>5240</v>
      </c>
      <c r="D1332" s="135" t="s">
        <v>13372</v>
      </c>
      <c r="E1332" s="135" t="s">
        <v>13371</v>
      </c>
      <c r="F1332" s="135" t="s">
        <v>38517</v>
      </c>
      <c r="G1332" s="135" t="s">
        <v>35808</v>
      </c>
      <c r="H1332" s="135" t="s">
        <v>4370</v>
      </c>
      <c r="I1332" s="135"/>
      <c r="J1332" s="135" t="s">
        <v>35062</v>
      </c>
      <c r="K1332" s="135" t="s">
        <v>35823</v>
      </c>
      <c r="L1332" s="163" t="s">
        <v>35170</v>
      </c>
      <c r="M1332" s="163" t="s">
        <v>35065</v>
      </c>
      <c r="N1332" s="163" t="s">
        <v>36823</v>
      </c>
      <c r="O1332" s="135" t="s">
        <v>647</v>
      </c>
    </row>
    <row r="1333" spans="1:15" hidden="1">
      <c r="A1333" s="135">
        <v>1648</v>
      </c>
      <c r="B1333" s="135" t="s">
        <v>38518</v>
      </c>
      <c r="C1333" s="135" t="s">
        <v>12076</v>
      </c>
      <c r="D1333" s="135" t="s">
        <v>13372</v>
      </c>
      <c r="E1333" s="135" t="s">
        <v>13371</v>
      </c>
      <c r="F1333" s="135" t="s">
        <v>38519</v>
      </c>
      <c r="G1333" s="135" t="s">
        <v>35808</v>
      </c>
      <c r="H1333" s="135" t="s">
        <v>4370</v>
      </c>
      <c r="I1333" s="135"/>
      <c r="J1333" s="135" t="s">
        <v>35062</v>
      </c>
      <c r="K1333" s="135" t="s">
        <v>35823</v>
      </c>
      <c r="L1333" s="163" t="s">
        <v>35170</v>
      </c>
      <c r="M1333" s="163" t="s">
        <v>35065</v>
      </c>
      <c r="N1333" s="163" t="s">
        <v>38295</v>
      </c>
      <c r="O1333" s="135" t="s">
        <v>647</v>
      </c>
    </row>
    <row r="1334" spans="1:15">
      <c r="A1334" s="135">
        <v>1649</v>
      </c>
      <c r="B1334" s="135" t="s">
        <v>13446</v>
      </c>
      <c r="C1334" s="135" t="s">
        <v>12092</v>
      </c>
      <c r="D1334" s="135" t="s">
        <v>13372</v>
      </c>
      <c r="E1334" s="135" t="s">
        <v>13371</v>
      </c>
      <c r="F1334" s="135" t="s">
        <v>38520</v>
      </c>
      <c r="G1334" s="135" t="s">
        <v>35819</v>
      </c>
      <c r="H1334" s="135" t="s">
        <v>4370</v>
      </c>
      <c r="I1334" s="135"/>
      <c r="J1334" s="135" t="s">
        <v>35062</v>
      </c>
      <c r="K1334" s="135" t="s">
        <v>35823</v>
      </c>
      <c r="L1334" s="163" t="s">
        <v>35170</v>
      </c>
      <c r="M1334" s="163" t="s">
        <v>35065</v>
      </c>
      <c r="N1334" s="163" t="s">
        <v>38297</v>
      </c>
      <c r="O1334" s="135" t="s">
        <v>647</v>
      </c>
    </row>
    <row r="1335" spans="1:15">
      <c r="A1335" s="135">
        <v>1650</v>
      </c>
      <c r="B1335" s="135" t="s">
        <v>13461</v>
      </c>
      <c r="C1335" s="135" t="s">
        <v>12108</v>
      </c>
      <c r="D1335" s="135" t="s">
        <v>13372</v>
      </c>
      <c r="E1335" s="135" t="s">
        <v>13371</v>
      </c>
      <c r="F1335" s="135" t="s">
        <v>38521</v>
      </c>
      <c r="G1335" s="135" t="s">
        <v>35819</v>
      </c>
      <c r="H1335" s="135" t="s">
        <v>4370</v>
      </c>
      <c r="I1335" s="135"/>
      <c r="J1335" s="135" t="s">
        <v>35062</v>
      </c>
      <c r="K1335" s="135" t="s">
        <v>35823</v>
      </c>
      <c r="L1335" s="163" t="s">
        <v>35170</v>
      </c>
      <c r="M1335" s="163" t="s">
        <v>35065</v>
      </c>
      <c r="N1335" s="163" t="s">
        <v>38299</v>
      </c>
      <c r="O1335" s="135" t="s">
        <v>647</v>
      </c>
    </row>
    <row r="1336" spans="1:15" hidden="1">
      <c r="A1336" s="135">
        <v>1651</v>
      </c>
      <c r="B1336" s="135" t="s">
        <v>38522</v>
      </c>
      <c r="C1336" s="135" t="s">
        <v>38301</v>
      </c>
      <c r="D1336" s="135" t="s">
        <v>13372</v>
      </c>
      <c r="E1336" s="135" t="s">
        <v>13371</v>
      </c>
      <c r="F1336" s="135" t="s">
        <v>38523</v>
      </c>
      <c r="G1336" s="135" t="s">
        <v>35808</v>
      </c>
      <c r="H1336" s="135" t="s">
        <v>4370</v>
      </c>
      <c r="I1336" s="135"/>
      <c r="J1336" s="135" t="s">
        <v>35062</v>
      </c>
      <c r="K1336" s="135" t="s">
        <v>35823</v>
      </c>
      <c r="L1336" s="163" t="s">
        <v>35170</v>
      </c>
      <c r="M1336" s="163" t="s">
        <v>35065</v>
      </c>
      <c r="N1336" s="163" t="s">
        <v>38303</v>
      </c>
      <c r="O1336" s="135" t="s">
        <v>647</v>
      </c>
    </row>
    <row r="1337" spans="1:15">
      <c r="A1337" s="135">
        <v>1652</v>
      </c>
      <c r="B1337" s="135" t="s">
        <v>30425</v>
      </c>
      <c r="C1337" s="135" t="s">
        <v>12131</v>
      </c>
      <c r="D1337" s="135" t="s">
        <v>13372</v>
      </c>
      <c r="E1337" s="135" t="s">
        <v>13371</v>
      </c>
      <c r="F1337" s="135" t="s">
        <v>38524</v>
      </c>
      <c r="G1337" s="135" t="s">
        <v>35819</v>
      </c>
      <c r="H1337" s="135" t="s">
        <v>4370</v>
      </c>
      <c r="I1337" s="135"/>
      <c r="J1337" s="135" t="s">
        <v>35062</v>
      </c>
      <c r="K1337" s="135" t="s">
        <v>35823</v>
      </c>
      <c r="L1337" s="163" t="s">
        <v>35170</v>
      </c>
      <c r="M1337" s="163" t="s">
        <v>35065</v>
      </c>
      <c r="N1337" s="163" t="s">
        <v>35949</v>
      </c>
      <c r="O1337" s="135" t="s">
        <v>35825</v>
      </c>
    </row>
    <row r="1338" spans="1:15" hidden="1">
      <c r="A1338" s="135">
        <v>1653</v>
      </c>
      <c r="B1338" s="135" t="s">
        <v>38525</v>
      </c>
      <c r="C1338" s="135" t="s">
        <v>12153</v>
      </c>
      <c r="D1338" s="135" t="s">
        <v>13372</v>
      </c>
      <c r="E1338" s="135" t="s">
        <v>13371</v>
      </c>
      <c r="F1338" s="135" t="s">
        <v>38526</v>
      </c>
      <c r="G1338" s="135" t="s">
        <v>35808</v>
      </c>
      <c r="H1338" s="135" t="s">
        <v>4370</v>
      </c>
      <c r="I1338" s="135"/>
      <c r="J1338" s="135" t="s">
        <v>35062</v>
      </c>
      <c r="K1338" s="135" t="s">
        <v>35823</v>
      </c>
      <c r="L1338" s="163" t="s">
        <v>35170</v>
      </c>
      <c r="M1338" s="163" t="s">
        <v>35065</v>
      </c>
      <c r="N1338" s="163" t="s">
        <v>38306</v>
      </c>
      <c r="O1338" s="135" t="s">
        <v>647</v>
      </c>
    </row>
    <row r="1339" spans="1:15" hidden="1">
      <c r="A1339" s="135">
        <v>1654</v>
      </c>
      <c r="B1339" s="135" t="s">
        <v>38527</v>
      </c>
      <c r="C1339" s="135" t="s">
        <v>38308</v>
      </c>
      <c r="D1339" s="135" t="s">
        <v>13372</v>
      </c>
      <c r="E1339" s="135" t="s">
        <v>13371</v>
      </c>
      <c r="F1339" s="135" t="s">
        <v>38528</v>
      </c>
      <c r="G1339" s="135" t="s">
        <v>35808</v>
      </c>
      <c r="H1339" s="135" t="s">
        <v>4370</v>
      </c>
      <c r="I1339" s="135"/>
      <c r="J1339" s="135" t="s">
        <v>35062</v>
      </c>
      <c r="K1339" s="135" t="s">
        <v>35823</v>
      </c>
      <c r="L1339" s="163" t="s">
        <v>35170</v>
      </c>
      <c r="M1339" s="163" t="s">
        <v>35065</v>
      </c>
      <c r="N1339" s="163" t="s">
        <v>38310</v>
      </c>
      <c r="O1339" s="135" t="s">
        <v>647</v>
      </c>
    </row>
    <row r="1340" spans="1:15" hidden="1">
      <c r="A1340" s="135">
        <v>1655</v>
      </c>
      <c r="B1340" s="135" t="s">
        <v>38529</v>
      </c>
      <c r="C1340" s="135" t="s">
        <v>19263</v>
      </c>
      <c r="D1340" s="135" t="s">
        <v>13372</v>
      </c>
      <c r="E1340" s="135" t="s">
        <v>13371</v>
      </c>
      <c r="F1340" s="135" t="s">
        <v>38530</v>
      </c>
      <c r="G1340" s="135" t="s">
        <v>35808</v>
      </c>
      <c r="H1340" s="135" t="s">
        <v>4370</v>
      </c>
      <c r="I1340" s="135"/>
      <c r="J1340" s="135" t="s">
        <v>35062</v>
      </c>
      <c r="K1340" s="135" t="s">
        <v>35823</v>
      </c>
      <c r="L1340" s="163" t="s">
        <v>35170</v>
      </c>
      <c r="M1340" s="163" t="s">
        <v>35065</v>
      </c>
      <c r="N1340" s="163" t="s">
        <v>38531</v>
      </c>
      <c r="O1340" s="135" t="s">
        <v>647</v>
      </c>
    </row>
    <row r="1341" spans="1:15">
      <c r="A1341" s="135">
        <v>1656</v>
      </c>
      <c r="B1341" s="135" t="s">
        <v>13477</v>
      </c>
      <c r="C1341" s="135" t="s">
        <v>13476</v>
      </c>
      <c r="D1341" s="135" t="s">
        <v>13372</v>
      </c>
      <c r="E1341" s="135" t="s">
        <v>13371</v>
      </c>
      <c r="F1341" s="135" t="s">
        <v>38532</v>
      </c>
      <c r="G1341" s="135" t="s">
        <v>35819</v>
      </c>
      <c r="H1341" s="135" t="s">
        <v>4370</v>
      </c>
      <c r="I1341" s="135"/>
      <c r="J1341" s="135" t="s">
        <v>35062</v>
      </c>
      <c r="K1341" s="135" t="s">
        <v>35823</v>
      </c>
      <c r="L1341" s="163" t="s">
        <v>35170</v>
      </c>
      <c r="M1341" s="163" t="s">
        <v>35065</v>
      </c>
      <c r="N1341" s="163" t="s">
        <v>36291</v>
      </c>
      <c r="O1341" s="135" t="s">
        <v>647</v>
      </c>
    </row>
    <row r="1342" spans="1:15" hidden="1">
      <c r="A1342" s="135">
        <v>1657</v>
      </c>
      <c r="B1342" s="135" t="s">
        <v>38533</v>
      </c>
      <c r="C1342" s="135" t="s">
        <v>38534</v>
      </c>
      <c r="D1342" s="135" t="s">
        <v>13372</v>
      </c>
      <c r="E1342" s="135" t="s">
        <v>13371</v>
      </c>
      <c r="F1342" s="135" t="s">
        <v>38535</v>
      </c>
      <c r="G1342" s="135" t="s">
        <v>35808</v>
      </c>
      <c r="H1342" s="135" t="s">
        <v>4370</v>
      </c>
      <c r="I1342" s="135"/>
      <c r="J1342" s="135" t="s">
        <v>35062</v>
      </c>
      <c r="K1342" s="135" t="s">
        <v>35823</v>
      </c>
      <c r="L1342" s="163" t="s">
        <v>35170</v>
      </c>
      <c r="M1342" s="163" t="s">
        <v>35065</v>
      </c>
      <c r="N1342" s="163" t="s">
        <v>38536</v>
      </c>
      <c r="O1342" s="135" t="s">
        <v>647</v>
      </c>
    </row>
    <row r="1343" spans="1:15">
      <c r="A1343" s="135">
        <v>1659</v>
      </c>
      <c r="B1343" s="135" t="s">
        <v>30431</v>
      </c>
      <c r="C1343" s="135" t="s">
        <v>5329</v>
      </c>
      <c r="D1343" s="135" t="s">
        <v>13372</v>
      </c>
      <c r="E1343" s="135" t="s">
        <v>13371</v>
      </c>
      <c r="F1343" s="135" t="s">
        <v>38537</v>
      </c>
      <c r="G1343" s="135" t="s">
        <v>35819</v>
      </c>
      <c r="H1343" s="135" t="s">
        <v>4370</v>
      </c>
      <c r="I1343" s="135"/>
      <c r="J1343" s="135" t="s">
        <v>35062</v>
      </c>
      <c r="K1343" s="135" t="s">
        <v>35823</v>
      </c>
      <c r="L1343" s="163" t="s">
        <v>35170</v>
      </c>
      <c r="M1343" s="163" t="s">
        <v>35065</v>
      </c>
      <c r="N1343" s="163" t="s">
        <v>36834</v>
      </c>
      <c r="O1343" s="135" t="s">
        <v>35825</v>
      </c>
    </row>
    <row r="1344" spans="1:15" hidden="1">
      <c r="A1344" s="135">
        <v>1660</v>
      </c>
      <c r="B1344" s="135" t="s">
        <v>38538</v>
      </c>
      <c r="C1344" s="135" t="s">
        <v>12196</v>
      </c>
      <c r="D1344" s="135" t="s">
        <v>13372</v>
      </c>
      <c r="E1344" s="135" t="s">
        <v>13371</v>
      </c>
      <c r="F1344" s="135" t="s">
        <v>38539</v>
      </c>
      <c r="G1344" s="135" t="s">
        <v>35808</v>
      </c>
      <c r="H1344" s="135" t="s">
        <v>4370</v>
      </c>
      <c r="I1344" s="135"/>
      <c r="J1344" s="135" t="s">
        <v>35062</v>
      </c>
      <c r="K1344" s="135" t="s">
        <v>35823</v>
      </c>
      <c r="L1344" s="163" t="s">
        <v>35170</v>
      </c>
      <c r="M1344" s="163" t="s">
        <v>35065</v>
      </c>
      <c r="N1344" s="163" t="s">
        <v>38316</v>
      </c>
      <c r="O1344" s="135" t="s">
        <v>647</v>
      </c>
    </row>
    <row r="1345" spans="1:15" hidden="1">
      <c r="A1345" s="135">
        <v>1661</v>
      </c>
      <c r="B1345" s="135" t="s">
        <v>38540</v>
      </c>
      <c r="C1345" s="135" t="s">
        <v>38318</v>
      </c>
      <c r="D1345" s="135" t="s">
        <v>13372</v>
      </c>
      <c r="E1345" s="135" t="s">
        <v>13371</v>
      </c>
      <c r="F1345" s="135" t="s">
        <v>38541</v>
      </c>
      <c r="G1345" s="135" t="s">
        <v>35808</v>
      </c>
      <c r="H1345" s="135" t="s">
        <v>4370</v>
      </c>
      <c r="I1345" s="135"/>
      <c r="J1345" s="135" t="s">
        <v>35062</v>
      </c>
      <c r="K1345" s="135" t="s">
        <v>35823</v>
      </c>
      <c r="L1345" s="163" t="s">
        <v>35170</v>
      </c>
      <c r="M1345" s="163" t="s">
        <v>35065</v>
      </c>
      <c r="N1345" s="163" t="s">
        <v>38320</v>
      </c>
      <c r="O1345" s="135" t="s">
        <v>647</v>
      </c>
    </row>
    <row r="1346" spans="1:15">
      <c r="A1346" s="135">
        <v>1662</v>
      </c>
      <c r="B1346" s="135" t="s">
        <v>13493</v>
      </c>
      <c r="C1346" s="135" t="s">
        <v>13492</v>
      </c>
      <c r="D1346" s="135" t="s">
        <v>13372</v>
      </c>
      <c r="E1346" s="135" t="s">
        <v>13371</v>
      </c>
      <c r="F1346" s="135" t="s">
        <v>38542</v>
      </c>
      <c r="G1346" s="135" t="s">
        <v>35819</v>
      </c>
      <c r="H1346" s="135" t="s">
        <v>4370</v>
      </c>
      <c r="I1346" s="135"/>
      <c r="J1346" s="135" t="s">
        <v>35062</v>
      </c>
      <c r="K1346" s="135" t="s">
        <v>35823</v>
      </c>
      <c r="L1346" s="163" t="s">
        <v>35170</v>
      </c>
      <c r="M1346" s="163" t="s">
        <v>35065</v>
      </c>
      <c r="N1346" s="163" t="s">
        <v>38322</v>
      </c>
      <c r="O1346" s="135"/>
    </row>
    <row r="1347" spans="1:15">
      <c r="A1347" s="135">
        <v>1663</v>
      </c>
      <c r="B1347" s="135" t="s">
        <v>30437</v>
      </c>
      <c r="C1347" s="135" t="s">
        <v>12219</v>
      </c>
      <c r="D1347" s="135" t="s">
        <v>13372</v>
      </c>
      <c r="E1347" s="135" t="s">
        <v>13371</v>
      </c>
      <c r="F1347" s="135" t="s">
        <v>38543</v>
      </c>
      <c r="G1347" s="135" t="s">
        <v>35819</v>
      </c>
      <c r="H1347" s="135" t="s">
        <v>4370</v>
      </c>
      <c r="I1347" s="135"/>
      <c r="J1347" s="135" t="s">
        <v>35062</v>
      </c>
      <c r="K1347" s="135" t="s">
        <v>35823</v>
      </c>
      <c r="L1347" s="163" t="s">
        <v>35170</v>
      </c>
      <c r="M1347" s="163" t="s">
        <v>35065</v>
      </c>
      <c r="N1347" s="163" t="s">
        <v>38324</v>
      </c>
      <c r="O1347" s="135" t="s">
        <v>35825</v>
      </c>
    </row>
    <row r="1348" spans="1:15" hidden="1">
      <c r="A1348" s="135">
        <v>1664</v>
      </c>
      <c r="B1348" s="135" t="s">
        <v>38544</v>
      </c>
      <c r="C1348" s="135" t="s">
        <v>12235</v>
      </c>
      <c r="D1348" s="135" t="s">
        <v>13372</v>
      </c>
      <c r="E1348" s="135" t="s">
        <v>13371</v>
      </c>
      <c r="F1348" s="135" t="s">
        <v>38545</v>
      </c>
      <c r="G1348" s="135" t="s">
        <v>35808</v>
      </c>
      <c r="H1348" s="135" t="s">
        <v>4370</v>
      </c>
      <c r="I1348" s="135"/>
      <c r="J1348" s="135" t="s">
        <v>35062</v>
      </c>
      <c r="K1348" s="135" t="s">
        <v>35823</v>
      </c>
      <c r="L1348" s="163" t="s">
        <v>35170</v>
      </c>
      <c r="M1348" s="163" t="s">
        <v>35065</v>
      </c>
      <c r="N1348" s="163" t="s">
        <v>38326</v>
      </c>
      <c r="O1348" s="135" t="s">
        <v>647</v>
      </c>
    </row>
    <row r="1349" spans="1:15" hidden="1">
      <c r="A1349" s="135">
        <v>1665</v>
      </c>
      <c r="B1349" s="135" t="s">
        <v>38546</v>
      </c>
      <c r="C1349" s="135" t="s">
        <v>12251</v>
      </c>
      <c r="D1349" s="135" t="s">
        <v>13372</v>
      </c>
      <c r="E1349" s="135" t="s">
        <v>13371</v>
      </c>
      <c r="F1349" s="135" t="s">
        <v>38547</v>
      </c>
      <c r="G1349" s="135" t="s">
        <v>35808</v>
      </c>
      <c r="H1349" s="135" t="s">
        <v>4370</v>
      </c>
      <c r="I1349" s="135"/>
      <c r="J1349" s="135" t="s">
        <v>35062</v>
      </c>
      <c r="K1349" s="135" t="s">
        <v>35823</v>
      </c>
      <c r="L1349" s="163" t="s">
        <v>35170</v>
      </c>
      <c r="M1349" s="163" t="s">
        <v>35065</v>
      </c>
      <c r="N1349" s="163" t="s">
        <v>38328</v>
      </c>
      <c r="O1349" s="135" t="s">
        <v>647</v>
      </c>
    </row>
    <row r="1350" spans="1:15">
      <c r="A1350" s="135">
        <v>1666</v>
      </c>
      <c r="B1350" s="135" t="s">
        <v>13508</v>
      </c>
      <c r="C1350" s="135" t="s">
        <v>12267</v>
      </c>
      <c r="D1350" s="135" t="s">
        <v>13372</v>
      </c>
      <c r="E1350" s="135" t="s">
        <v>13371</v>
      </c>
      <c r="F1350" s="135" t="s">
        <v>38548</v>
      </c>
      <c r="G1350" s="135" t="s">
        <v>35819</v>
      </c>
      <c r="H1350" s="135" t="s">
        <v>4370</v>
      </c>
      <c r="I1350" s="135"/>
      <c r="J1350" s="135" t="s">
        <v>35062</v>
      </c>
      <c r="K1350" s="135" t="s">
        <v>35823</v>
      </c>
      <c r="L1350" s="163" t="s">
        <v>35170</v>
      </c>
      <c r="M1350" s="163" t="s">
        <v>35065</v>
      </c>
      <c r="N1350" s="163" t="s">
        <v>38330</v>
      </c>
      <c r="O1350" s="135" t="s">
        <v>647</v>
      </c>
    </row>
    <row r="1351" spans="1:15">
      <c r="A1351" s="135">
        <v>1667</v>
      </c>
      <c r="B1351" s="135" t="s">
        <v>13522</v>
      </c>
      <c r="C1351" s="135" t="s">
        <v>12284</v>
      </c>
      <c r="D1351" s="135" t="s">
        <v>13372</v>
      </c>
      <c r="E1351" s="135" t="s">
        <v>13371</v>
      </c>
      <c r="F1351" s="135" t="s">
        <v>38549</v>
      </c>
      <c r="G1351" s="135" t="s">
        <v>35819</v>
      </c>
      <c r="H1351" s="135" t="s">
        <v>4370</v>
      </c>
      <c r="I1351" s="135"/>
      <c r="J1351" s="135" t="s">
        <v>35062</v>
      </c>
      <c r="K1351" s="135" t="s">
        <v>35823</v>
      </c>
      <c r="L1351" s="163" t="s">
        <v>35170</v>
      </c>
      <c r="M1351" s="163" t="s">
        <v>35065</v>
      </c>
      <c r="N1351" s="163" t="s">
        <v>38332</v>
      </c>
      <c r="O1351" s="135" t="s">
        <v>647</v>
      </c>
    </row>
    <row r="1352" spans="1:15">
      <c r="A1352" s="135">
        <v>1668</v>
      </c>
      <c r="B1352" s="135" t="s">
        <v>30443</v>
      </c>
      <c r="C1352" s="135" t="s">
        <v>12332</v>
      </c>
      <c r="D1352" s="135" t="s">
        <v>13372</v>
      </c>
      <c r="E1352" s="135" t="s">
        <v>13371</v>
      </c>
      <c r="F1352" s="135" t="s">
        <v>38550</v>
      </c>
      <c r="G1352" s="135" t="s">
        <v>35819</v>
      </c>
      <c r="H1352" s="135" t="s">
        <v>4370</v>
      </c>
      <c r="I1352" s="135"/>
      <c r="J1352" s="135" t="s">
        <v>35062</v>
      </c>
      <c r="K1352" s="135" t="s">
        <v>35823</v>
      </c>
      <c r="L1352" s="163" t="s">
        <v>35170</v>
      </c>
      <c r="M1352" s="163" t="s">
        <v>35065</v>
      </c>
      <c r="N1352" s="163" t="s">
        <v>38341</v>
      </c>
      <c r="O1352" s="135" t="s">
        <v>35825</v>
      </c>
    </row>
    <row r="1353" spans="1:15">
      <c r="A1353" s="135">
        <v>1669</v>
      </c>
      <c r="B1353" s="135" t="s">
        <v>30449</v>
      </c>
      <c r="C1353" s="135" t="s">
        <v>5396</v>
      </c>
      <c r="D1353" s="135" t="s">
        <v>13372</v>
      </c>
      <c r="E1353" s="135" t="s">
        <v>13371</v>
      </c>
      <c r="F1353" s="135" t="s">
        <v>38551</v>
      </c>
      <c r="G1353" s="135" t="s">
        <v>35819</v>
      </c>
      <c r="H1353" s="135" t="s">
        <v>4370</v>
      </c>
      <c r="I1353" s="135"/>
      <c r="J1353" s="135" t="s">
        <v>35062</v>
      </c>
      <c r="K1353" s="135" t="s">
        <v>35823</v>
      </c>
      <c r="L1353" s="163" t="s">
        <v>35170</v>
      </c>
      <c r="M1353" s="163" t="s">
        <v>35065</v>
      </c>
      <c r="N1353" s="163" t="s">
        <v>36844</v>
      </c>
      <c r="O1353" s="135" t="s">
        <v>35825</v>
      </c>
    </row>
    <row r="1354" spans="1:15">
      <c r="A1354" s="135">
        <v>1670</v>
      </c>
      <c r="B1354" s="135" t="s">
        <v>13537</v>
      </c>
      <c r="C1354" s="135" t="s">
        <v>12348</v>
      </c>
      <c r="D1354" s="135" t="s">
        <v>13372</v>
      </c>
      <c r="E1354" s="135" t="s">
        <v>13371</v>
      </c>
      <c r="F1354" s="135" t="s">
        <v>38552</v>
      </c>
      <c r="G1354" s="135" t="s">
        <v>35819</v>
      </c>
      <c r="H1354" s="135" t="s">
        <v>4370</v>
      </c>
      <c r="I1354" s="135"/>
      <c r="J1354" s="135" t="s">
        <v>35062</v>
      </c>
      <c r="K1354" s="135" t="s">
        <v>35823</v>
      </c>
      <c r="L1354" s="163" t="s">
        <v>35170</v>
      </c>
      <c r="M1354" s="163" t="s">
        <v>35065</v>
      </c>
      <c r="N1354" s="163" t="s">
        <v>38344</v>
      </c>
      <c r="O1354" s="135" t="s">
        <v>647</v>
      </c>
    </row>
    <row r="1355" spans="1:15">
      <c r="A1355" s="135">
        <v>1671</v>
      </c>
      <c r="B1355" s="135" t="s">
        <v>13550</v>
      </c>
      <c r="C1355" s="135" t="s">
        <v>12366</v>
      </c>
      <c r="D1355" s="135" t="s">
        <v>13372</v>
      </c>
      <c r="E1355" s="135" t="s">
        <v>13371</v>
      </c>
      <c r="F1355" s="135" t="s">
        <v>38553</v>
      </c>
      <c r="G1355" s="135" t="s">
        <v>35819</v>
      </c>
      <c r="H1355" s="135" t="s">
        <v>4370</v>
      </c>
      <c r="I1355" s="135"/>
      <c r="J1355" s="135" t="s">
        <v>35062</v>
      </c>
      <c r="K1355" s="135" t="s">
        <v>35823</v>
      </c>
      <c r="L1355" s="163" t="s">
        <v>35170</v>
      </c>
      <c r="M1355" s="163" t="s">
        <v>35065</v>
      </c>
      <c r="N1355" s="163" t="s">
        <v>38346</v>
      </c>
      <c r="O1355" s="135" t="s">
        <v>647</v>
      </c>
    </row>
    <row r="1356" spans="1:15">
      <c r="A1356" s="135">
        <v>1672</v>
      </c>
      <c r="B1356" s="135" t="s">
        <v>13565</v>
      </c>
      <c r="C1356" s="135" t="s">
        <v>12375</v>
      </c>
      <c r="D1356" s="135" t="s">
        <v>13372</v>
      </c>
      <c r="E1356" s="135" t="s">
        <v>13371</v>
      </c>
      <c r="F1356" s="135" t="s">
        <v>38554</v>
      </c>
      <c r="G1356" s="135" t="s">
        <v>35819</v>
      </c>
      <c r="H1356" s="135" t="s">
        <v>4370</v>
      </c>
      <c r="I1356" s="135"/>
      <c r="J1356" s="135" t="s">
        <v>35062</v>
      </c>
      <c r="K1356" s="135" t="s">
        <v>35823</v>
      </c>
      <c r="L1356" s="163" t="s">
        <v>35170</v>
      </c>
      <c r="M1356" s="163" t="s">
        <v>35065</v>
      </c>
      <c r="N1356" s="163" t="s">
        <v>38348</v>
      </c>
      <c r="O1356" s="135" t="s">
        <v>647</v>
      </c>
    </row>
    <row r="1357" spans="1:15" hidden="1">
      <c r="A1357" s="135">
        <v>1673</v>
      </c>
      <c r="B1357" s="135" t="s">
        <v>38555</v>
      </c>
      <c r="C1357" s="135" t="s">
        <v>12391</v>
      </c>
      <c r="D1357" s="135" t="s">
        <v>13372</v>
      </c>
      <c r="E1357" s="135" t="s">
        <v>13371</v>
      </c>
      <c r="F1357" s="135" t="s">
        <v>38556</v>
      </c>
      <c r="G1357" s="135" t="s">
        <v>35808</v>
      </c>
      <c r="H1357" s="135" t="s">
        <v>4370</v>
      </c>
      <c r="I1357" s="135"/>
      <c r="J1357" s="135" t="s">
        <v>35062</v>
      </c>
      <c r="K1357" s="135" t="s">
        <v>35823</v>
      </c>
      <c r="L1357" s="163" t="s">
        <v>35170</v>
      </c>
      <c r="M1357" s="163" t="s">
        <v>35065</v>
      </c>
      <c r="N1357" s="163" t="s">
        <v>38350</v>
      </c>
      <c r="O1357" s="135" t="s">
        <v>647</v>
      </c>
    </row>
    <row r="1358" spans="1:15" hidden="1">
      <c r="A1358" s="135">
        <v>1674</v>
      </c>
      <c r="B1358" s="135" t="s">
        <v>38557</v>
      </c>
      <c r="C1358" s="135" t="s">
        <v>12414</v>
      </c>
      <c r="D1358" s="135" t="s">
        <v>13372</v>
      </c>
      <c r="E1358" s="135" t="s">
        <v>13371</v>
      </c>
      <c r="F1358" s="135" t="s">
        <v>38558</v>
      </c>
      <c r="G1358" s="135" t="s">
        <v>35808</v>
      </c>
      <c r="H1358" s="135" t="s">
        <v>4370</v>
      </c>
      <c r="I1358" s="135"/>
      <c r="J1358" s="135" t="s">
        <v>35062</v>
      </c>
      <c r="K1358" s="135" t="s">
        <v>35823</v>
      </c>
      <c r="L1358" s="163" t="s">
        <v>35170</v>
      </c>
      <c r="M1358" s="163" t="s">
        <v>35065</v>
      </c>
      <c r="N1358" s="163" t="s">
        <v>38352</v>
      </c>
      <c r="O1358" s="135" t="s">
        <v>647</v>
      </c>
    </row>
    <row r="1359" spans="1:15">
      <c r="A1359" s="135">
        <v>1675</v>
      </c>
      <c r="B1359" s="135" t="s">
        <v>13579</v>
      </c>
      <c r="C1359" s="135" t="s">
        <v>12438</v>
      </c>
      <c r="D1359" s="135" t="s">
        <v>13372</v>
      </c>
      <c r="E1359" s="135" t="s">
        <v>13371</v>
      </c>
      <c r="F1359" s="135" t="s">
        <v>38559</v>
      </c>
      <c r="G1359" s="135" t="s">
        <v>35819</v>
      </c>
      <c r="H1359" s="135" t="s">
        <v>4370</v>
      </c>
      <c r="I1359" s="135"/>
      <c r="J1359" s="135" t="s">
        <v>35062</v>
      </c>
      <c r="K1359" s="135" t="s">
        <v>35823</v>
      </c>
      <c r="L1359" s="163" t="s">
        <v>35170</v>
      </c>
      <c r="M1359" s="163" t="s">
        <v>35065</v>
      </c>
      <c r="N1359" s="163" t="s">
        <v>38354</v>
      </c>
      <c r="O1359" s="135" t="s">
        <v>647</v>
      </c>
    </row>
    <row r="1360" spans="1:15">
      <c r="A1360" s="135">
        <v>1676</v>
      </c>
      <c r="B1360" s="135" t="s">
        <v>13593</v>
      </c>
      <c r="C1360" s="135" t="s">
        <v>12455</v>
      </c>
      <c r="D1360" s="135" t="s">
        <v>13372</v>
      </c>
      <c r="E1360" s="135" t="s">
        <v>13371</v>
      </c>
      <c r="F1360" s="135" t="s">
        <v>38560</v>
      </c>
      <c r="G1360" s="135" t="s">
        <v>35819</v>
      </c>
      <c r="H1360" s="135" t="s">
        <v>4370</v>
      </c>
      <c r="I1360" s="135"/>
      <c r="J1360" s="135" t="s">
        <v>35062</v>
      </c>
      <c r="K1360" s="135" t="s">
        <v>35823</v>
      </c>
      <c r="L1360" s="163" t="s">
        <v>35170</v>
      </c>
      <c r="M1360" s="163" t="s">
        <v>35065</v>
      </c>
      <c r="N1360" s="163" t="s">
        <v>38356</v>
      </c>
      <c r="O1360" s="135" t="s">
        <v>647</v>
      </c>
    </row>
    <row r="1361" spans="1:15">
      <c r="A1361" s="135">
        <v>1677</v>
      </c>
      <c r="B1361" s="135" t="s">
        <v>13615</v>
      </c>
      <c r="C1361" s="135" t="s">
        <v>12480</v>
      </c>
      <c r="D1361" s="135" t="s">
        <v>13372</v>
      </c>
      <c r="E1361" s="135" t="s">
        <v>13371</v>
      </c>
      <c r="F1361" s="135" t="s">
        <v>38561</v>
      </c>
      <c r="G1361" s="135" t="s">
        <v>35819</v>
      </c>
      <c r="H1361" s="135" t="s">
        <v>4370</v>
      </c>
      <c r="I1361" s="135"/>
      <c r="J1361" s="135" t="s">
        <v>35062</v>
      </c>
      <c r="K1361" s="135" t="s">
        <v>35823</v>
      </c>
      <c r="L1361" s="163" t="s">
        <v>35170</v>
      </c>
      <c r="M1361" s="163" t="s">
        <v>35065</v>
      </c>
      <c r="N1361" s="163" t="s">
        <v>38358</v>
      </c>
      <c r="O1361" s="135" t="s">
        <v>647</v>
      </c>
    </row>
    <row r="1362" spans="1:15" hidden="1">
      <c r="A1362" s="135">
        <v>1679</v>
      </c>
      <c r="B1362" s="135" t="s">
        <v>38562</v>
      </c>
      <c r="C1362" s="135" t="s">
        <v>12503</v>
      </c>
      <c r="D1362" s="135" t="s">
        <v>13372</v>
      </c>
      <c r="E1362" s="135" t="s">
        <v>13371</v>
      </c>
      <c r="F1362" s="135" t="s">
        <v>38563</v>
      </c>
      <c r="G1362" s="135" t="s">
        <v>35808</v>
      </c>
      <c r="H1362" s="135" t="s">
        <v>4370</v>
      </c>
      <c r="I1362" s="135"/>
      <c r="J1362" s="135" t="s">
        <v>35062</v>
      </c>
      <c r="K1362" s="135" t="s">
        <v>35823</v>
      </c>
      <c r="L1362" s="163" t="s">
        <v>35170</v>
      </c>
      <c r="M1362" s="163" t="s">
        <v>35065</v>
      </c>
      <c r="N1362" s="163" t="s">
        <v>38360</v>
      </c>
      <c r="O1362" s="135" t="s">
        <v>647</v>
      </c>
    </row>
    <row r="1363" spans="1:15" hidden="1">
      <c r="A1363" s="135">
        <v>1682</v>
      </c>
      <c r="B1363" s="135" t="s">
        <v>38564</v>
      </c>
      <c r="C1363" s="135" t="s">
        <v>18628</v>
      </c>
      <c r="D1363" s="135" t="s">
        <v>13372</v>
      </c>
      <c r="E1363" s="135" t="s">
        <v>13371</v>
      </c>
      <c r="F1363" s="135" t="s">
        <v>38565</v>
      </c>
      <c r="G1363" s="135" t="s">
        <v>35808</v>
      </c>
      <c r="H1363" s="135" t="s">
        <v>4370</v>
      </c>
      <c r="I1363" s="135"/>
      <c r="J1363" s="135" t="s">
        <v>35062</v>
      </c>
      <c r="K1363" s="135" t="s">
        <v>35823</v>
      </c>
      <c r="L1363" s="163" t="s">
        <v>35170</v>
      </c>
      <c r="M1363" s="163" t="s">
        <v>35065</v>
      </c>
      <c r="N1363" s="163" t="s">
        <v>38367</v>
      </c>
      <c r="O1363" s="135" t="s">
        <v>647</v>
      </c>
    </row>
    <row r="1364" spans="1:15">
      <c r="A1364" s="135">
        <v>1683</v>
      </c>
      <c r="B1364" s="135" t="s">
        <v>30455</v>
      </c>
      <c r="C1364" s="135" t="s">
        <v>12566</v>
      </c>
      <c r="D1364" s="135" t="s">
        <v>13372</v>
      </c>
      <c r="E1364" s="135" t="s">
        <v>13371</v>
      </c>
      <c r="F1364" s="135" t="s">
        <v>38566</v>
      </c>
      <c r="G1364" s="135" t="s">
        <v>35819</v>
      </c>
      <c r="H1364" s="135" t="s">
        <v>4370</v>
      </c>
      <c r="I1364" s="135"/>
      <c r="J1364" s="135" t="s">
        <v>35062</v>
      </c>
      <c r="K1364" s="135" t="s">
        <v>35823</v>
      </c>
      <c r="L1364" s="163" t="s">
        <v>35170</v>
      </c>
      <c r="M1364" s="163" t="s">
        <v>35065</v>
      </c>
      <c r="N1364" s="163" t="s">
        <v>35204</v>
      </c>
      <c r="O1364" s="135" t="s">
        <v>35825</v>
      </c>
    </row>
    <row r="1365" spans="1:15" hidden="1">
      <c r="A1365" s="135">
        <v>1684</v>
      </c>
      <c r="B1365" s="135" t="s">
        <v>38567</v>
      </c>
      <c r="C1365" s="135" t="s">
        <v>12582</v>
      </c>
      <c r="D1365" s="135" t="s">
        <v>13372</v>
      </c>
      <c r="E1365" s="135" t="s">
        <v>13371</v>
      </c>
      <c r="F1365" s="135" t="s">
        <v>38568</v>
      </c>
      <c r="G1365" s="135" t="s">
        <v>35808</v>
      </c>
      <c r="H1365" s="135" t="s">
        <v>4370</v>
      </c>
      <c r="I1365" s="135"/>
      <c r="J1365" s="135" t="s">
        <v>35062</v>
      </c>
      <c r="K1365" s="135" t="s">
        <v>35823</v>
      </c>
      <c r="L1365" s="163" t="s">
        <v>35170</v>
      </c>
      <c r="M1365" s="163" t="s">
        <v>35065</v>
      </c>
      <c r="N1365" s="163" t="s">
        <v>38370</v>
      </c>
      <c r="O1365" s="135" t="s">
        <v>647</v>
      </c>
    </row>
    <row r="1366" spans="1:15" hidden="1">
      <c r="A1366" s="135">
        <v>1685</v>
      </c>
      <c r="B1366" s="135" t="s">
        <v>38569</v>
      </c>
      <c r="C1366" s="135" t="s">
        <v>12599</v>
      </c>
      <c r="D1366" s="135" t="s">
        <v>13372</v>
      </c>
      <c r="E1366" s="135" t="s">
        <v>13371</v>
      </c>
      <c r="F1366" s="135" t="s">
        <v>38570</v>
      </c>
      <c r="G1366" s="135" t="s">
        <v>35808</v>
      </c>
      <c r="H1366" s="135" t="s">
        <v>4370</v>
      </c>
      <c r="I1366" s="135"/>
      <c r="J1366" s="135" t="s">
        <v>35062</v>
      </c>
      <c r="K1366" s="135" t="s">
        <v>35823</v>
      </c>
      <c r="L1366" s="163" t="s">
        <v>35170</v>
      </c>
      <c r="M1366" s="163" t="s">
        <v>35065</v>
      </c>
      <c r="N1366" s="163" t="s">
        <v>38372</v>
      </c>
      <c r="O1366" s="135" t="s">
        <v>647</v>
      </c>
    </row>
    <row r="1367" spans="1:15">
      <c r="A1367" s="135">
        <v>1688</v>
      </c>
      <c r="B1367" s="135" t="s">
        <v>13636</v>
      </c>
      <c r="C1367" s="135" t="s">
        <v>5696</v>
      </c>
      <c r="D1367" s="135" t="s">
        <v>13372</v>
      </c>
      <c r="E1367" s="135" t="s">
        <v>13371</v>
      </c>
      <c r="F1367" s="135" t="s">
        <v>38571</v>
      </c>
      <c r="G1367" s="135" t="s">
        <v>35819</v>
      </c>
      <c r="H1367" s="135" t="s">
        <v>4370</v>
      </c>
      <c r="I1367" s="135"/>
      <c r="J1367" s="135" t="s">
        <v>35062</v>
      </c>
      <c r="K1367" s="135" t="s">
        <v>35823</v>
      </c>
      <c r="L1367" s="163" t="s">
        <v>35170</v>
      </c>
      <c r="M1367" s="163" t="s">
        <v>35065</v>
      </c>
      <c r="N1367" s="163" t="s">
        <v>35977</v>
      </c>
      <c r="O1367" s="135" t="s">
        <v>647</v>
      </c>
    </row>
    <row r="1368" spans="1:15">
      <c r="A1368" s="135">
        <v>1690</v>
      </c>
      <c r="B1368" s="135" t="s">
        <v>13657</v>
      </c>
      <c r="C1368" s="135" t="s">
        <v>12635</v>
      </c>
      <c r="D1368" s="135" t="s">
        <v>13372</v>
      </c>
      <c r="E1368" s="135" t="s">
        <v>13371</v>
      </c>
      <c r="F1368" s="135" t="s">
        <v>38572</v>
      </c>
      <c r="G1368" s="135" t="s">
        <v>35819</v>
      </c>
      <c r="H1368" s="135" t="s">
        <v>4370</v>
      </c>
      <c r="I1368" s="135"/>
      <c r="J1368" s="135" t="s">
        <v>35062</v>
      </c>
      <c r="K1368" s="135" t="s">
        <v>35823</v>
      </c>
      <c r="L1368" s="163" t="s">
        <v>35170</v>
      </c>
      <c r="M1368" s="163" t="s">
        <v>35065</v>
      </c>
      <c r="N1368" s="163" t="s">
        <v>38375</v>
      </c>
      <c r="O1368" s="135" t="s">
        <v>647</v>
      </c>
    </row>
    <row r="1369" spans="1:15">
      <c r="A1369" s="135">
        <v>1691</v>
      </c>
      <c r="B1369" s="135" t="s">
        <v>30462</v>
      </c>
      <c r="C1369" s="135" t="s">
        <v>30461</v>
      </c>
      <c r="D1369" s="135" t="s">
        <v>13372</v>
      </c>
      <c r="E1369" s="135" t="s">
        <v>13371</v>
      </c>
      <c r="F1369" s="135" t="s">
        <v>38573</v>
      </c>
      <c r="G1369" s="135" t="s">
        <v>35819</v>
      </c>
      <c r="H1369" s="135" t="s">
        <v>4370</v>
      </c>
      <c r="I1369" s="135"/>
      <c r="J1369" s="135" t="s">
        <v>35062</v>
      </c>
      <c r="K1369" s="135" t="s">
        <v>35823</v>
      </c>
      <c r="L1369" s="163" t="s">
        <v>35170</v>
      </c>
      <c r="M1369" s="163" t="s">
        <v>35065</v>
      </c>
      <c r="N1369" s="163" t="s">
        <v>38378</v>
      </c>
      <c r="O1369" s="135" t="s">
        <v>35825</v>
      </c>
    </row>
    <row r="1370" spans="1:15">
      <c r="A1370" s="135">
        <v>1692</v>
      </c>
      <c r="B1370" s="135" t="s">
        <v>13678</v>
      </c>
      <c r="C1370" s="135" t="s">
        <v>12651</v>
      </c>
      <c r="D1370" s="135" t="s">
        <v>13372</v>
      </c>
      <c r="E1370" s="135" t="s">
        <v>13371</v>
      </c>
      <c r="F1370" s="135" t="s">
        <v>38574</v>
      </c>
      <c r="G1370" s="135" t="s">
        <v>35819</v>
      </c>
      <c r="H1370" s="135" t="s">
        <v>4370</v>
      </c>
      <c r="I1370" s="135"/>
      <c r="J1370" s="135" t="s">
        <v>35062</v>
      </c>
      <c r="K1370" s="135" t="s">
        <v>35823</v>
      </c>
      <c r="L1370" s="163" t="s">
        <v>35170</v>
      </c>
      <c r="M1370" s="163" t="s">
        <v>35065</v>
      </c>
      <c r="N1370" s="163" t="s">
        <v>38380</v>
      </c>
      <c r="O1370" s="135" t="s">
        <v>647</v>
      </c>
    </row>
    <row r="1371" spans="1:15" hidden="1">
      <c r="A1371" s="135">
        <v>1693</v>
      </c>
      <c r="B1371" s="135" t="s">
        <v>38575</v>
      </c>
      <c r="C1371" s="135" t="s">
        <v>36689</v>
      </c>
      <c r="D1371" s="135" t="s">
        <v>13372</v>
      </c>
      <c r="E1371" s="135" t="s">
        <v>13371</v>
      </c>
      <c r="F1371" s="135" t="s">
        <v>38576</v>
      </c>
      <c r="G1371" s="135" t="s">
        <v>35808</v>
      </c>
      <c r="H1371" s="135" t="s">
        <v>4370</v>
      </c>
      <c r="I1371" s="135"/>
      <c r="J1371" s="135" t="s">
        <v>35062</v>
      </c>
      <c r="K1371" s="135" t="s">
        <v>35809</v>
      </c>
      <c r="L1371" s="163"/>
      <c r="M1371" s="163"/>
      <c r="N1371" s="163"/>
      <c r="O1371" s="135" t="s">
        <v>647</v>
      </c>
    </row>
    <row r="1372" spans="1:15" hidden="1">
      <c r="A1372" s="135">
        <v>1694</v>
      </c>
      <c r="B1372" s="135" t="s">
        <v>38577</v>
      </c>
      <c r="C1372" s="135" t="s">
        <v>12667</v>
      </c>
      <c r="D1372" s="135" t="s">
        <v>13372</v>
      </c>
      <c r="E1372" s="135" t="s">
        <v>13371</v>
      </c>
      <c r="F1372" s="135" t="s">
        <v>38578</v>
      </c>
      <c r="G1372" s="135" t="s">
        <v>35808</v>
      </c>
      <c r="H1372" s="135" t="s">
        <v>4370</v>
      </c>
      <c r="I1372" s="135"/>
      <c r="J1372" s="135" t="s">
        <v>35062</v>
      </c>
      <c r="K1372" s="135" t="s">
        <v>35823</v>
      </c>
      <c r="L1372" s="163" t="s">
        <v>35170</v>
      </c>
      <c r="M1372" s="163" t="s">
        <v>35065</v>
      </c>
      <c r="N1372" s="163" t="s">
        <v>38384</v>
      </c>
      <c r="O1372" s="135" t="s">
        <v>647</v>
      </c>
    </row>
    <row r="1373" spans="1:15">
      <c r="A1373" s="135">
        <v>1696</v>
      </c>
      <c r="B1373" s="135" t="s">
        <v>13693</v>
      </c>
      <c r="C1373" s="135" t="s">
        <v>12690</v>
      </c>
      <c r="D1373" s="135" t="s">
        <v>13372</v>
      </c>
      <c r="E1373" s="135" t="s">
        <v>13371</v>
      </c>
      <c r="F1373" s="135" t="s">
        <v>38579</v>
      </c>
      <c r="G1373" s="135" t="s">
        <v>35819</v>
      </c>
      <c r="H1373" s="135" t="s">
        <v>4370</v>
      </c>
      <c r="I1373" s="135"/>
      <c r="J1373" s="135" t="s">
        <v>35062</v>
      </c>
      <c r="K1373" s="135" t="s">
        <v>35823</v>
      </c>
      <c r="L1373" s="163" t="s">
        <v>35170</v>
      </c>
      <c r="M1373" s="163" t="s">
        <v>35065</v>
      </c>
      <c r="N1373" s="163" t="s">
        <v>38386</v>
      </c>
      <c r="O1373" s="135" t="s">
        <v>647</v>
      </c>
    </row>
    <row r="1374" spans="1:15">
      <c r="A1374" s="135">
        <v>1697</v>
      </c>
      <c r="B1374" s="135" t="s">
        <v>13707</v>
      </c>
      <c r="C1374" s="135" t="s">
        <v>5785</v>
      </c>
      <c r="D1374" s="135" t="s">
        <v>13372</v>
      </c>
      <c r="E1374" s="135" t="s">
        <v>13371</v>
      </c>
      <c r="F1374" s="135" t="s">
        <v>38580</v>
      </c>
      <c r="G1374" s="135" t="s">
        <v>35819</v>
      </c>
      <c r="H1374" s="135" t="s">
        <v>4370</v>
      </c>
      <c r="I1374" s="135"/>
      <c r="J1374" s="135" t="s">
        <v>35062</v>
      </c>
      <c r="K1374" s="135" t="s">
        <v>35823</v>
      </c>
      <c r="L1374" s="163" t="s">
        <v>35170</v>
      </c>
      <c r="M1374" s="163" t="s">
        <v>35065</v>
      </c>
      <c r="N1374" s="163" t="s">
        <v>36876</v>
      </c>
      <c r="O1374" s="135" t="s">
        <v>647</v>
      </c>
    </row>
    <row r="1375" spans="1:15" hidden="1">
      <c r="A1375" s="135">
        <v>1698</v>
      </c>
      <c r="B1375" s="135" t="s">
        <v>38581</v>
      </c>
      <c r="C1375" s="135" t="s">
        <v>12719</v>
      </c>
      <c r="D1375" s="135" t="s">
        <v>13372</v>
      </c>
      <c r="E1375" s="135" t="s">
        <v>13371</v>
      </c>
      <c r="F1375" s="135" t="s">
        <v>38582</v>
      </c>
      <c r="G1375" s="135" t="s">
        <v>35808</v>
      </c>
      <c r="H1375" s="135" t="s">
        <v>4370</v>
      </c>
      <c r="I1375" s="135"/>
      <c r="J1375" s="135" t="s">
        <v>35062</v>
      </c>
      <c r="K1375" s="135" t="s">
        <v>35823</v>
      </c>
      <c r="L1375" s="163" t="s">
        <v>35170</v>
      </c>
      <c r="M1375" s="163" t="s">
        <v>35065</v>
      </c>
      <c r="N1375" s="163" t="s">
        <v>38389</v>
      </c>
      <c r="O1375" s="135" t="s">
        <v>647</v>
      </c>
    </row>
    <row r="1376" spans="1:15" hidden="1">
      <c r="A1376" s="135">
        <v>1699</v>
      </c>
      <c r="B1376" s="135" t="s">
        <v>38583</v>
      </c>
      <c r="C1376" s="135" t="s">
        <v>38391</v>
      </c>
      <c r="D1376" s="135" t="s">
        <v>13372</v>
      </c>
      <c r="E1376" s="135" t="s">
        <v>13371</v>
      </c>
      <c r="F1376" s="135" t="s">
        <v>38584</v>
      </c>
      <c r="G1376" s="135" t="s">
        <v>35808</v>
      </c>
      <c r="H1376" s="135" t="s">
        <v>4370</v>
      </c>
      <c r="I1376" s="135"/>
      <c r="J1376" s="135" t="s">
        <v>35062</v>
      </c>
      <c r="K1376" s="135" t="s">
        <v>35809</v>
      </c>
      <c r="L1376" s="163"/>
      <c r="M1376" s="163"/>
      <c r="N1376" s="163"/>
      <c r="O1376" s="135" t="s">
        <v>647</v>
      </c>
    </row>
    <row r="1377" spans="1:15" hidden="1">
      <c r="A1377" s="135">
        <v>1700</v>
      </c>
      <c r="B1377" s="135" t="s">
        <v>38585</v>
      </c>
      <c r="C1377" s="135" t="s">
        <v>12742</v>
      </c>
      <c r="D1377" s="135" t="s">
        <v>13372</v>
      </c>
      <c r="E1377" s="135" t="s">
        <v>13371</v>
      </c>
      <c r="F1377" s="135" t="s">
        <v>38586</v>
      </c>
      <c r="G1377" s="135" t="s">
        <v>35808</v>
      </c>
      <c r="H1377" s="135" t="s">
        <v>4370</v>
      </c>
      <c r="I1377" s="135"/>
      <c r="J1377" s="135" t="s">
        <v>35062</v>
      </c>
      <c r="K1377" s="135" t="s">
        <v>35823</v>
      </c>
      <c r="L1377" s="163" t="s">
        <v>35170</v>
      </c>
      <c r="M1377" s="163" t="s">
        <v>35065</v>
      </c>
      <c r="N1377" s="163" t="s">
        <v>38394</v>
      </c>
      <c r="O1377" s="135" t="s">
        <v>647</v>
      </c>
    </row>
    <row r="1378" spans="1:15" hidden="1">
      <c r="A1378" s="135">
        <v>1701</v>
      </c>
      <c r="B1378" s="135" t="s">
        <v>38587</v>
      </c>
      <c r="C1378" s="135" t="s">
        <v>12758</v>
      </c>
      <c r="D1378" s="135" t="s">
        <v>13372</v>
      </c>
      <c r="E1378" s="135" t="s">
        <v>13371</v>
      </c>
      <c r="F1378" s="135" t="s">
        <v>38588</v>
      </c>
      <c r="G1378" s="135" t="s">
        <v>35808</v>
      </c>
      <c r="H1378" s="135" t="s">
        <v>4370</v>
      </c>
      <c r="I1378" s="135"/>
      <c r="J1378" s="135" t="s">
        <v>35062</v>
      </c>
      <c r="K1378" s="135" t="s">
        <v>35823</v>
      </c>
      <c r="L1378" s="163" t="s">
        <v>35170</v>
      </c>
      <c r="M1378" s="163" t="s">
        <v>35065</v>
      </c>
      <c r="N1378" s="163" t="s">
        <v>38396</v>
      </c>
      <c r="O1378" s="135" t="s">
        <v>647</v>
      </c>
    </row>
    <row r="1379" spans="1:15" hidden="1">
      <c r="A1379" s="135">
        <v>1702</v>
      </c>
      <c r="B1379" s="135" t="s">
        <v>38589</v>
      </c>
      <c r="C1379" s="135" t="s">
        <v>12774</v>
      </c>
      <c r="D1379" s="135" t="s">
        <v>13372</v>
      </c>
      <c r="E1379" s="135" t="s">
        <v>13371</v>
      </c>
      <c r="F1379" s="135" t="s">
        <v>38590</v>
      </c>
      <c r="G1379" s="135" t="s">
        <v>35808</v>
      </c>
      <c r="H1379" s="135" t="s">
        <v>4370</v>
      </c>
      <c r="I1379" s="135"/>
      <c r="J1379" s="135" t="s">
        <v>35062</v>
      </c>
      <c r="K1379" s="135" t="s">
        <v>35823</v>
      </c>
      <c r="L1379" s="163" t="s">
        <v>35170</v>
      </c>
      <c r="M1379" s="163" t="s">
        <v>35065</v>
      </c>
      <c r="N1379" s="163" t="s">
        <v>38398</v>
      </c>
      <c r="O1379" s="135" t="s">
        <v>647</v>
      </c>
    </row>
    <row r="1380" spans="1:15" hidden="1">
      <c r="A1380" s="135">
        <v>1703</v>
      </c>
      <c r="B1380" s="135" t="s">
        <v>38591</v>
      </c>
      <c r="C1380" s="135" t="s">
        <v>38400</v>
      </c>
      <c r="D1380" s="135" t="s">
        <v>13372</v>
      </c>
      <c r="E1380" s="135" t="s">
        <v>13371</v>
      </c>
      <c r="F1380" s="135" t="s">
        <v>38592</v>
      </c>
      <c r="G1380" s="135" t="s">
        <v>35808</v>
      </c>
      <c r="H1380" s="135" t="s">
        <v>4370</v>
      </c>
      <c r="I1380" s="135"/>
      <c r="J1380" s="135" t="s">
        <v>35062</v>
      </c>
      <c r="K1380" s="135" t="s">
        <v>35823</v>
      </c>
      <c r="L1380" s="163" t="s">
        <v>35170</v>
      </c>
      <c r="M1380" s="163" t="s">
        <v>35065</v>
      </c>
      <c r="N1380" s="163" t="s">
        <v>38593</v>
      </c>
      <c r="O1380" s="135" t="s">
        <v>647</v>
      </c>
    </row>
    <row r="1381" spans="1:15" hidden="1">
      <c r="A1381" s="135">
        <v>1704</v>
      </c>
      <c r="B1381" s="135" t="s">
        <v>38594</v>
      </c>
      <c r="C1381" s="135" t="s">
        <v>12790</v>
      </c>
      <c r="D1381" s="135" t="s">
        <v>13372</v>
      </c>
      <c r="E1381" s="135" t="s">
        <v>13371</v>
      </c>
      <c r="F1381" s="135" t="s">
        <v>38595</v>
      </c>
      <c r="G1381" s="135" t="s">
        <v>35808</v>
      </c>
      <c r="H1381" s="135" t="s">
        <v>4370</v>
      </c>
      <c r="I1381" s="135"/>
      <c r="J1381" s="135" t="s">
        <v>35062</v>
      </c>
      <c r="K1381" s="135" t="s">
        <v>35823</v>
      </c>
      <c r="L1381" s="163" t="s">
        <v>35170</v>
      </c>
      <c r="M1381" s="163" t="s">
        <v>35065</v>
      </c>
      <c r="N1381" s="163" t="s">
        <v>38403</v>
      </c>
      <c r="O1381" s="135" t="s">
        <v>647</v>
      </c>
    </row>
    <row r="1382" spans="1:15" hidden="1">
      <c r="A1382" s="135">
        <v>1705</v>
      </c>
      <c r="B1382" s="135" t="s">
        <v>38596</v>
      </c>
      <c r="C1382" s="135" t="s">
        <v>12806</v>
      </c>
      <c r="D1382" s="135" t="s">
        <v>13372</v>
      </c>
      <c r="E1382" s="135" t="s">
        <v>13371</v>
      </c>
      <c r="F1382" s="135" t="s">
        <v>38597</v>
      </c>
      <c r="G1382" s="135" t="s">
        <v>35808</v>
      </c>
      <c r="H1382" s="135" t="s">
        <v>4370</v>
      </c>
      <c r="I1382" s="135"/>
      <c r="J1382" s="135" t="s">
        <v>35062</v>
      </c>
      <c r="K1382" s="135" t="s">
        <v>35823</v>
      </c>
      <c r="L1382" s="163" t="s">
        <v>35170</v>
      </c>
      <c r="M1382" s="163" t="s">
        <v>35065</v>
      </c>
      <c r="N1382" s="163" t="s">
        <v>38405</v>
      </c>
      <c r="O1382" s="135" t="s">
        <v>647</v>
      </c>
    </row>
    <row r="1383" spans="1:15">
      <c r="A1383" s="135">
        <v>1706</v>
      </c>
      <c r="B1383" s="135" t="s">
        <v>13722</v>
      </c>
      <c r="C1383" s="135" t="s">
        <v>12838</v>
      </c>
      <c r="D1383" s="135" t="s">
        <v>13372</v>
      </c>
      <c r="E1383" s="135" t="s">
        <v>13371</v>
      </c>
      <c r="F1383" s="135" t="s">
        <v>38598</v>
      </c>
      <c r="G1383" s="135" t="s">
        <v>35819</v>
      </c>
      <c r="H1383" s="135" t="s">
        <v>4370</v>
      </c>
      <c r="I1383" s="135"/>
      <c r="J1383" s="135" t="s">
        <v>35062</v>
      </c>
      <c r="K1383" s="135" t="s">
        <v>35823</v>
      </c>
      <c r="L1383" s="163" t="s">
        <v>35170</v>
      </c>
      <c r="M1383" s="163" t="s">
        <v>35065</v>
      </c>
      <c r="N1383" s="163" t="s">
        <v>38409</v>
      </c>
      <c r="O1383" s="135" t="s">
        <v>647</v>
      </c>
    </row>
    <row r="1384" spans="1:15">
      <c r="A1384" s="135">
        <v>1707</v>
      </c>
      <c r="B1384" s="135" t="s">
        <v>13737</v>
      </c>
      <c r="C1384" s="135" t="s">
        <v>5880</v>
      </c>
      <c r="D1384" s="135" t="s">
        <v>13372</v>
      </c>
      <c r="E1384" s="135" t="s">
        <v>13371</v>
      </c>
      <c r="F1384" s="135" t="s">
        <v>38599</v>
      </c>
      <c r="G1384" s="135" t="s">
        <v>35819</v>
      </c>
      <c r="H1384" s="135" t="s">
        <v>4370</v>
      </c>
      <c r="I1384" s="135"/>
      <c r="J1384" s="135" t="s">
        <v>35062</v>
      </c>
      <c r="K1384" s="135" t="s">
        <v>35823</v>
      </c>
      <c r="L1384" s="163" t="s">
        <v>35170</v>
      </c>
      <c r="M1384" s="163" t="s">
        <v>35065</v>
      </c>
      <c r="N1384" s="163" t="s">
        <v>36884</v>
      </c>
      <c r="O1384" s="135" t="s">
        <v>647</v>
      </c>
    </row>
    <row r="1385" spans="1:15">
      <c r="A1385" s="135">
        <v>1708</v>
      </c>
      <c r="B1385" s="135" t="s">
        <v>13751</v>
      </c>
      <c r="C1385" s="135" t="s">
        <v>12875</v>
      </c>
      <c r="D1385" s="135" t="s">
        <v>13372</v>
      </c>
      <c r="E1385" s="135" t="s">
        <v>13371</v>
      </c>
      <c r="F1385" s="135" t="s">
        <v>38600</v>
      </c>
      <c r="G1385" s="135" t="s">
        <v>35819</v>
      </c>
      <c r="H1385" s="135" t="s">
        <v>4370</v>
      </c>
      <c r="I1385" s="135"/>
      <c r="J1385" s="135" t="s">
        <v>35062</v>
      </c>
      <c r="K1385" s="135" t="s">
        <v>35823</v>
      </c>
      <c r="L1385" s="163" t="s">
        <v>35170</v>
      </c>
      <c r="M1385" s="163" t="s">
        <v>35065</v>
      </c>
      <c r="N1385" s="163" t="s">
        <v>38412</v>
      </c>
      <c r="O1385" s="135" t="s">
        <v>647</v>
      </c>
    </row>
    <row r="1386" spans="1:15">
      <c r="A1386" s="135">
        <v>2883</v>
      </c>
      <c r="B1386" s="135" t="s">
        <v>13772</v>
      </c>
      <c r="C1386" s="135" t="s">
        <v>12906</v>
      </c>
      <c r="D1386" s="135" t="s">
        <v>13372</v>
      </c>
      <c r="E1386" s="135" t="s">
        <v>13371</v>
      </c>
      <c r="F1386" s="135" t="s">
        <v>38601</v>
      </c>
      <c r="G1386" s="135" t="s">
        <v>35819</v>
      </c>
      <c r="H1386" s="135" t="s">
        <v>4370</v>
      </c>
      <c r="I1386" s="135"/>
      <c r="J1386" s="135" t="s">
        <v>35062</v>
      </c>
      <c r="K1386" s="135" t="s">
        <v>35823</v>
      </c>
      <c r="L1386" s="163" t="s">
        <v>35170</v>
      </c>
      <c r="M1386" s="163" t="s">
        <v>35065</v>
      </c>
      <c r="N1386" s="163" t="s">
        <v>38414</v>
      </c>
      <c r="O1386" s="135" t="s">
        <v>647</v>
      </c>
    </row>
    <row r="1387" spans="1:15">
      <c r="A1387" s="135">
        <v>2884</v>
      </c>
      <c r="B1387" s="135" t="s">
        <v>13786</v>
      </c>
      <c r="C1387" s="135" t="s">
        <v>12922</v>
      </c>
      <c r="D1387" s="135" t="s">
        <v>13372</v>
      </c>
      <c r="E1387" s="135" t="s">
        <v>13371</v>
      </c>
      <c r="F1387" s="135" t="s">
        <v>38602</v>
      </c>
      <c r="G1387" s="135" t="s">
        <v>35819</v>
      </c>
      <c r="H1387" s="135" t="s">
        <v>4370</v>
      </c>
      <c r="I1387" s="135"/>
      <c r="J1387" s="135" t="s">
        <v>35062</v>
      </c>
      <c r="K1387" s="135" t="s">
        <v>35823</v>
      </c>
      <c r="L1387" s="163" t="s">
        <v>35170</v>
      </c>
      <c r="M1387" s="163" t="s">
        <v>35065</v>
      </c>
      <c r="N1387" s="163" t="s">
        <v>38416</v>
      </c>
      <c r="O1387" s="135" t="s">
        <v>647</v>
      </c>
    </row>
    <row r="1388" spans="1:15" hidden="1">
      <c r="A1388" s="135">
        <v>2885</v>
      </c>
      <c r="B1388" s="135" t="s">
        <v>38603</v>
      </c>
      <c r="C1388" s="135" t="s">
        <v>5961</v>
      </c>
      <c r="D1388" s="135" t="s">
        <v>13372</v>
      </c>
      <c r="E1388" s="135" t="s">
        <v>13371</v>
      </c>
      <c r="F1388" s="135" t="s">
        <v>38604</v>
      </c>
      <c r="G1388" s="135" t="s">
        <v>35808</v>
      </c>
      <c r="H1388" s="135" t="s">
        <v>4370</v>
      </c>
      <c r="I1388" s="135"/>
      <c r="J1388" s="135" t="s">
        <v>35062</v>
      </c>
      <c r="K1388" s="135" t="s">
        <v>35823</v>
      </c>
      <c r="L1388" s="163" t="s">
        <v>35170</v>
      </c>
      <c r="M1388" s="163" t="s">
        <v>35065</v>
      </c>
      <c r="N1388" s="163" t="s">
        <v>36890</v>
      </c>
      <c r="O1388" s="135" t="s">
        <v>647</v>
      </c>
    </row>
    <row r="1389" spans="1:15" hidden="1">
      <c r="A1389" s="135">
        <v>2886</v>
      </c>
      <c r="B1389" s="135" t="s">
        <v>38605</v>
      </c>
      <c r="C1389" s="135" t="s">
        <v>12953</v>
      </c>
      <c r="D1389" s="135" t="s">
        <v>13372</v>
      </c>
      <c r="E1389" s="135" t="s">
        <v>13371</v>
      </c>
      <c r="F1389" s="135" t="s">
        <v>38606</v>
      </c>
      <c r="G1389" s="135" t="s">
        <v>35808</v>
      </c>
      <c r="H1389" s="135" t="s">
        <v>4370</v>
      </c>
      <c r="I1389" s="135"/>
      <c r="J1389" s="135" t="s">
        <v>35062</v>
      </c>
      <c r="K1389" s="135" t="s">
        <v>35823</v>
      </c>
      <c r="L1389" s="163" t="s">
        <v>35170</v>
      </c>
      <c r="M1389" s="163" t="s">
        <v>35065</v>
      </c>
      <c r="N1389" s="163" t="s">
        <v>38420</v>
      </c>
      <c r="O1389" s="135" t="s">
        <v>647</v>
      </c>
    </row>
    <row r="1390" spans="1:15" hidden="1">
      <c r="A1390" s="135">
        <v>2887</v>
      </c>
      <c r="B1390" s="135" t="s">
        <v>38607</v>
      </c>
      <c r="C1390" s="135" t="s">
        <v>12976</v>
      </c>
      <c r="D1390" s="135" t="s">
        <v>13372</v>
      </c>
      <c r="E1390" s="135" t="s">
        <v>13371</v>
      </c>
      <c r="F1390" s="135" t="s">
        <v>38608</v>
      </c>
      <c r="G1390" s="135" t="s">
        <v>35808</v>
      </c>
      <c r="H1390" s="135" t="s">
        <v>4370</v>
      </c>
      <c r="I1390" s="135"/>
      <c r="J1390" s="135" t="s">
        <v>35062</v>
      </c>
      <c r="K1390" s="135" t="s">
        <v>35823</v>
      </c>
      <c r="L1390" s="163" t="s">
        <v>35170</v>
      </c>
      <c r="M1390" s="163" t="s">
        <v>35065</v>
      </c>
      <c r="N1390" s="163" t="s">
        <v>38422</v>
      </c>
      <c r="O1390" s="135" t="s">
        <v>647</v>
      </c>
    </row>
    <row r="1391" spans="1:15" hidden="1">
      <c r="A1391" s="135">
        <v>2888</v>
      </c>
      <c r="B1391" s="135" t="s">
        <v>38609</v>
      </c>
      <c r="C1391" s="135" t="s">
        <v>12992</v>
      </c>
      <c r="D1391" s="135" t="s">
        <v>13372</v>
      </c>
      <c r="E1391" s="135" t="s">
        <v>13371</v>
      </c>
      <c r="F1391" s="135" t="s">
        <v>38610</v>
      </c>
      <c r="G1391" s="135" t="s">
        <v>35808</v>
      </c>
      <c r="H1391" s="135" t="s">
        <v>4370</v>
      </c>
      <c r="I1391" s="135"/>
      <c r="J1391" s="135" t="s">
        <v>35062</v>
      </c>
      <c r="K1391" s="135" t="s">
        <v>35823</v>
      </c>
      <c r="L1391" s="163" t="s">
        <v>35170</v>
      </c>
      <c r="M1391" s="163" t="s">
        <v>35065</v>
      </c>
      <c r="N1391" s="163" t="s">
        <v>38424</v>
      </c>
      <c r="O1391" s="135" t="s">
        <v>647</v>
      </c>
    </row>
    <row r="1392" spans="1:15" hidden="1">
      <c r="A1392" s="135">
        <v>2889</v>
      </c>
      <c r="B1392" s="135" t="s">
        <v>38611</v>
      </c>
      <c r="C1392" s="135" t="s">
        <v>13008</v>
      </c>
      <c r="D1392" s="135" t="s">
        <v>13372</v>
      </c>
      <c r="E1392" s="135" t="s">
        <v>13371</v>
      </c>
      <c r="F1392" s="135" t="s">
        <v>38612</v>
      </c>
      <c r="G1392" s="135" t="s">
        <v>35808</v>
      </c>
      <c r="H1392" s="135" t="s">
        <v>4370</v>
      </c>
      <c r="I1392" s="135"/>
      <c r="J1392" s="135" t="s">
        <v>35062</v>
      </c>
      <c r="K1392" s="135" t="s">
        <v>35823</v>
      </c>
      <c r="L1392" s="163" t="s">
        <v>35170</v>
      </c>
      <c r="M1392" s="163" t="s">
        <v>35065</v>
      </c>
      <c r="N1392" s="163" t="s">
        <v>38426</v>
      </c>
      <c r="O1392" s="135" t="s">
        <v>647</v>
      </c>
    </row>
    <row r="1393" spans="1:15" hidden="1">
      <c r="A1393" s="135">
        <v>2892</v>
      </c>
      <c r="B1393" s="135" t="s">
        <v>38613</v>
      </c>
      <c r="C1393" s="135" t="s">
        <v>13040</v>
      </c>
      <c r="D1393" s="135" t="s">
        <v>13372</v>
      </c>
      <c r="E1393" s="135" t="s">
        <v>13371</v>
      </c>
      <c r="F1393" s="135" t="s">
        <v>38614</v>
      </c>
      <c r="G1393" s="135" t="s">
        <v>35808</v>
      </c>
      <c r="H1393" s="135" t="s">
        <v>4370</v>
      </c>
      <c r="I1393" s="135"/>
      <c r="J1393" s="135" t="s">
        <v>35062</v>
      </c>
      <c r="K1393" s="135" t="s">
        <v>35823</v>
      </c>
      <c r="L1393" s="163" t="s">
        <v>35170</v>
      </c>
      <c r="M1393" s="163" t="s">
        <v>35065</v>
      </c>
      <c r="N1393" s="163" t="s">
        <v>38430</v>
      </c>
      <c r="O1393" s="135" t="s">
        <v>647</v>
      </c>
    </row>
    <row r="1394" spans="1:15" hidden="1">
      <c r="A1394" s="135">
        <v>2893</v>
      </c>
      <c r="B1394" s="135" t="s">
        <v>38615</v>
      </c>
      <c r="C1394" s="135" t="s">
        <v>13057</v>
      </c>
      <c r="D1394" s="135" t="s">
        <v>13372</v>
      </c>
      <c r="E1394" s="135" t="s">
        <v>13371</v>
      </c>
      <c r="F1394" s="135" t="s">
        <v>38616</v>
      </c>
      <c r="G1394" s="135" t="s">
        <v>35808</v>
      </c>
      <c r="H1394" s="135" t="s">
        <v>4370</v>
      </c>
      <c r="I1394" s="135"/>
      <c r="J1394" s="135" t="s">
        <v>35062</v>
      </c>
      <c r="K1394" s="135" t="s">
        <v>35823</v>
      </c>
      <c r="L1394" s="163" t="s">
        <v>35170</v>
      </c>
      <c r="M1394" s="163" t="s">
        <v>35065</v>
      </c>
      <c r="N1394" s="163" t="s">
        <v>38432</v>
      </c>
      <c r="O1394" s="135" t="s">
        <v>647</v>
      </c>
    </row>
    <row r="1395" spans="1:15" hidden="1">
      <c r="A1395" s="135">
        <v>2894</v>
      </c>
      <c r="B1395" s="135" t="s">
        <v>38617</v>
      </c>
      <c r="C1395" s="135" t="s">
        <v>13080</v>
      </c>
      <c r="D1395" s="135" t="s">
        <v>13372</v>
      </c>
      <c r="E1395" s="135" t="s">
        <v>13371</v>
      </c>
      <c r="F1395" s="135" t="s">
        <v>38618</v>
      </c>
      <c r="G1395" s="135" t="s">
        <v>35808</v>
      </c>
      <c r="H1395" s="135" t="s">
        <v>4370</v>
      </c>
      <c r="I1395" s="135"/>
      <c r="J1395" s="135" t="s">
        <v>35062</v>
      </c>
      <c r="K1395" s="135" t="s">
        <v>35823</v>
      </c>
      <c r="L1395" s="163" t="s">
        <v>35170</v>
      </c>
      <c r="M1395" s="163" t="s">
        <v>35065</v>
      </c>
      <c r="N1395" s="163" t="s">
        <v>38434</v>
      </c>
      <c r="O1395" s="135" t="s">
        <v>647</v>
      </c>
    </row>
    <row r="1396" spans="1:15" hidden="1">
      <c r="A1396" s="135">
        <v>2895</v>
      </c>
      <c r="B1396" s="135" t="s">
        <v>38619</v>
      </c>
      <c r="C1396" s="135" t="s">
        <v>13103</v>
      </c>
      <c r="D1396" s="135" t="s">
        <v>13372</v>
      </c>
      <c r="E1396" s="135" t="s">
        <v>13371</v>
      </c>
      <c r="F1396" s="135" t="s">
        <v>38620</v>
      </c>
      <c r="G1396" s="135" t="s">
        <v>35808</v>
      </c>
      <c r="H1396" s="135" t="s">
        <v>4370</v>
      </c>
      <c r="I1396" s="135"/>
      <c r="J1396" s="135" t="s">
        <v>35062</v>
      </c>
      <c r="K1396" s="135" t="s">
        <v>35823</v>
      </c>
      <c r="L1396" s="163" t="s">
        <v>35170</v>
      </c>
      <c r="M1396" s="163" t="s">
        <v>35065</v>
      </c>
      <c r="N1396" s="163" t="s">
        <v>38436</v>
      </c>
      <c r="O1396" s="135" t="s">
        <v>647</v>
      </c>
    </row>
    <row r="1397" spans="1:15" hidden="1">
      <c r="A1397" s="135">
        <v>2896</v>
      </c>
      <c r="B1397" s="135" t="s">
        <v>38621</v>
      </c>
      <c r="C1397" s="135" t="s">
        <v>38438</v>
      </c>
      <c r="D1397" s="135" t="s">
        <v>13372</v>
      </c>
      <c r="E1397" s="135" t="s">
        <v>13371</v>
      </c>
      <c r="F1397" s="135" t="s">
        <v>38622</v>
      </c>
      <c r="G1397" s="135" t="s">
        <v>35808</v>
      </c>
      <c r="H1397" s="135" t="s">
        <v>4370</v>
      </c>
      <c r="I1397" s="135"/>
      <c r="J1397" s="135" t="s">
        <v>35062</v>
      </c>
      <c r="K1397" s="135" t="s">
        <v>35823</v>
      </c>
      <c r="L1397" s="163" t="s">
        <v>35170</v>
      </c>
      <c r="M1397" s="163" t="s">
        <v>35065</v>
      </c>
      <c r="N1397" s="163" t="s">
        <v>38440</v>
      </c>
      <c r="O1397" s="135" t="s">
        <v>647</v>
      </c>
    </row>
    <row r="1398" spans="1:15" hidden="1">
      <c r="A1398" s="135">
        <v>2897</v>
      </c>
      <c r="B1398" s="135" t="s">
        <v>38623</v>
      </c>
      <c r="C1398" s="135" t="s">
        <v>13119</v>
      </c>
      <c r="D1398" s="135" t="s">
        <v>13372</v>
      </c>
      <c r="E1398" s="135" t="s">
        <v>13371</v>
      </c>
      <c r="F1398" s="135" t="s">
        <v>38624</v>
      </c>
      <c r="G1398" s="135" t="s">
        <v>35808</v>
      </c>
      <c r="H1398" s="135" t="s">
        <v>4370</v>
      </c>
      <c r="I1398" s="135"/>
      <c r="J1398" s="135" t="s">
        <v>35062</v>
      </c>
      <c r="K1398" s="135" t="s">
        <v>35823</v>
      </c>
      <c r="L1398" s="163" t="s">
        <v>35170</v>
      </c>
      <c r="M1398" s="163" t="s">
        <v>35065</v>
      </c>
      <c r="N1398" s="163" t="s">
        <v>38442</v>
      </c>
      <c r="O1398" s="135" t="s">
        <v>647</v>
      </c>
    </row>
    <row r="1399" spans="1:15" hidden="1">
      <c r="A1399" s="135">
        <v>2898</v>
      </c>
      <c r="B1399" s="135" t="s">
        <v>38625</v>
      </c>
      <c r="C1399" s="135" t="s">
        <v>13135</v>
      </c>
      <c r="D1399" s="135" t="s">
        <v>13372</v>
      </c>
      <c r="E1399" s="135" t="s">
        <v>13371</v>
      </c>
      <c r="F1399" s="135" t="s">
        <v>38626</v>
      </c>
      <c r="G1399" s="135" t="s">
        <v>35808</v>
      </c>
      <c r="H1399" s="135" t="s">
        <v>4370</v>
      </c>
      <c r="I1399" s="135"/>
      <c r="J1399" s="135" t="s">
        <v>35062</v>
      </c>
      <c r="K1399" s="135" t="s">
        <v>35823</v>
      </c>
      <c r="L1399" s="163" t="s">
        <v>35170</v>
      </c>
      <c r="M1399" s="163" t="s">
        <v>35065</v>
      </c>
      <c r="N1399" s="163" t="s">
        <v>38444</v>
      </c>
      <c r="O1399" s="135" t="s">
        <v>647</v>
      </c>
    </row>
    <row r="1400" spans="1:15" hidden="1">
      <c r="A1400" s="135">
        <v>2899</v>
      </c>
      <c r="B1400" s="135" t="s">
        <v>38627</v>
      </c>
      <c r="C1400" s="135" t="s">
        <v>13151</v>
      </c>
      <c r="D1400" s="135" t="s">
        <v>13372</v>
      </c>
      <c r="E1400" s="135" t="s">
        <v>13371</v>
      </c>
      <c r="F1400" s="135" t="s">
        <v>38628</v>
      </c>
      <c r="G1400" s="135" t="s">
        <v>35808</v>
      </c>
      <c r="H1400" s="135" t="s">
        <v>4370</v>
      </c>
      <c r="I1400" s="135"/>
      <c r="J1400" s="135" t="s">
        <v>35062</v>
      </c>
      <c r="K1400" s="135" t="s">
        <v>35823</v>
      </c>
      <c r="L1400" s="163" t="s">
        <v>35170</v>
      </c>
      <c r="M1400" s="163" t="s">
        <v>35065</v>
      </c>
      <c r="N1400" s="163" t="s">
        <v>38446</v>
      </c>
      <c r="O1400" s="135" t="s">
        <v>647</v>
      </c>
    </row>
    <row r="1401" spans="1:15" hidden="1">
      <c r="A1401" s="135">
        <v>2900</v>
      </c>
      <c r="B1401" s="135" t="s">
        <v>38629</v>
      </c>
      <c r="C1401" s="135" t="s">
        <v>13167</v>
      </c>
      <c r="D1401" s="135" t="s">
        <v>13372</v>
      </c>
      <c r="E1401" s="135" t="s">
        <v>13371</v>
      </c>
      <c r="F1401" s="135" t="s">
        <v>38630</v>
      </c>
      <c r="G1401" s="135" t="s">
        <v>35808</v>
      </c>
      <c r="H1401" s="135" t="s">
        <v>4370</v>
      </c>
      <c r="I1401" s="135"/>
      <c r="J1401" s="135" t="s">
        <v>35062</v>
      </c>
      <c r="K1401" s="135" t="s">
        <v>35823</v>
      </c>
      <c r="L1401" s="163" t="s">
        <v>35170</v>
      </c>
      <c r="M1401" s="163" t="s">
        <v>35065</v>
      </c>
      <c r="N1401" s="163" t="s">
        <v>38448</v>
      </c>
      <c r="O1401" s="135" t="s">
        <v>647</v>
      </c>
    </row>
    <row r="1402" spans="1:15" hidden="1">
      <c r="A1402" s="135">
        <v>2901</v>
      </c>
      <c r="B1402" s="135" t="s">
        <v>38631</v>
      </c>
      <c r="C1402" s="135" t="s">
        <v>38450</v>
      </c>
      <c r="D1402" s="135" t="s">
        <v>13372</v>
      </c>
      <c r="E1402" s="135" t="s">
        <v>13371</v>
      </c>
      <c r="F1402" s="135" t="s">
        <v>38632</v>
      </c>
      <c r="G1402" s="135" t="s">
        <v>35808</v>
      </c>
      <c r="H1402" s="135" t="s">
        <v>4370</v>
      </c>
      <c r="I1402" s="135"/>
      <c r="J1402" s="135" t="s">
        <v>35062</v>
      </c>
      <c r="K1402" s="135" t="s">
        <v>35823</v>
      </c>
      <c r="L1402" s="163" t="s">
        <v>35170</v>
      </c>
      <c r="M1402" s="163" t="s">
        <v>35065</v>
      </c>
      <c r="N1402" s="163" t="s">
        <v>38452</v>
      </c>
      <c r="O1402" s="135" t="s">
        <v>647</v>
      </c>
    </row>
    <row r="1403" spans="1:15">
      <c r="A1403" s="135">
        <v>2902</v>
      </c>
      <c r="B1403" s="135" t="s">
        <v>13801</v>
      </c>
      <c r="C1403" s="135" t="s">
        <v>13183</v>
      </c>
      <c r="D1403" s="135" t="s">
        <v>13372</v>
      </c>
      <c r="E1403" s="135" t="s">
        <v>13371</v>
      </c>
      <c r="F1403" s="135" t="s">
        <v>38633</v>
      </c>
      <c r="G1403" s="135" t="s">
        <v>35819</v>
      </c>
      <c r="H1403" s="135" t="s">
        <v>4370</v>
      </c>
      <c r="I1403" s="135"/>
      <c r="J1403" s="135" t="s">
        <v>35062</v>
      </c>
      <c r="K1403" s="135" t="s">
        <v>35823</v>
      </c>
      <c r="L1403" s="163" t="s">
        <v>35170</v>
      </c>
      <c r="M1403" s="163" t="s">
        <v>35065</v>
      </c>
      <c r="N1403" s="163" t="s">
        <v>38454</v>
      </c>
      <c r="O1403" s="135" t="s">
        <v>647</v>
      </c>
    </row>
    <row r="1404" spans="1:15" hidden="1">
      <c r="A1404" s="135">
        <v>2903</v>
      </c>
      <c r="B1404" s="135" t="s">
        <v>38634</v>
      </c>
      <c r="C1404" s="135" t="s">
        <v>38456</v>
      </c>
      <c r="D1404" s="135" t="s">
        <v>13372</v>
      </c>
      <c r="E1404" s="135" t="s">
        <v>13371</v>
      </c>
      <c r="F1404" s="135" t="s">
        <v>38635</v>
      </c>
      <c r="G1404" s="135" t="s">
        <v>35808</v>
      </c>
      <c r="H1404" s="135" t="s">
        <v>4370</v>
      </c>
      <c r="I1404" s="135" t="s">
        <v>36461</v>
      </c>
      <c r="J1404" s="135" t="s">
        <v>35062</v>
      </c>
      <c r="K1404" s="135" t="s">
        <v>35809</v>
      </c>
      <c r="L1404" s="163"/>
      <c r="M1404" s="163"/>
      <c r="N1404" s="163"/>
      <c r="O1404" s="135" t="s">
        <v>647</v>
      </c>
    </row>
    <row r="1405" spans="1:15">
      <c r="A1405" s="135">
        <v>2904</v>
      </c>
      <c r="B1405" s="135" t="s">
        <v>13817</v>
      </c>
      <c r="C1405" s="135" t="s">
        <v>13816</v>
      </c>
      <c r="D1405" s="135" t="s">
        <v>13372</v>
      </c>
      <c r="E1405" s="135" t="s">
        <v>13371</v>
      </c>
      <c r="F1405" s="135" t="s">
        <v>38636</v>
      </c>
      <c r="G1405" s="135" t="s">
        <v>35819</v>
      </c>
      <c r="H1405" s="135" t="s">
        <v>4370</v>
      </c>
      <c r="I1405" s="135"/>
      <c r="J1405" s="135" t="s">
        <v>35062</v>
      </c>
      <c r="K1405" s="135" t="s">
        <v>35823</v>
      </c>
      <c r="L1405" s="163" t="s">
        <v>35170</v>
      </c>
      <c r="M1405" s="163" t="s">
        <v>35065</v>
      </c>
      <c r="N1405" s="163" t="s">
        <v>38460</v>
      </c>
      <c r="O1405" s="135" t="s">
        <v>647</v>
      </c>
    </row>
    <row r="1406" spans="1:15">
      <c r="A1406" s="135">
        <v>2905</v>
      </c>
      <c r="B1406" s="135" t="s">
        <v>13833</v>
      </c>
      <c r="C1406" s="135" t="s">
        <v>13832</v>
      </c>
      <c r="D1406" s="135" t="s">
        <v>13372</v>
      </c>
      <c r="E1406" s="135" t="s">
        <v>13371</v>
      </c>
      <c r="F1406" s="135" t="s">
        <v>38637</v>
      </c>
      <c r="G1406" s="135" t="s">
        <v>35819</v>
      </c>
      <c r="H1406" s="135" t="s">
        <v>4370</v>
      </c>
      <c r="I1406" s="135"/>
      <c r="J1406" s="135" t="s">
        <v>35062</v>
      </c>
      <c r="K1406" s="135" t="s">
        <v>35823</v>
      </c>
      <c r="L1406" s="163" t="s">
        <v>35170</v>
      </c>
      <c r="M1406" s="163" t="s">
        <v>35065</v>
      </c>
      <c r="N1406" s="163" t="s">
        <v>38463</v>
      </c>
      <c r="O1406" s="135" t="s">
        <v>647</v>
      </c>
    </row>
    <row r="1407" spans="1:15">
      <c r="A1407" s="135">
        <v>2906</v>
      </c>
      <c r="B1407" s="135" t="s">
        <v>13856</v>
      </c>
      <c r="C1407" s="135" t="s">
        <v>13855</v>
      </c>
      <c r="D1407" s="135" t="s">
        <v>13372</v>
      </c>
      <c r="E1407" s="135" t="s">
        <v>13371</v>
      </c>
      <c r="F1407" s="135" t="s">
        <v>38638</v>
      </c>
      <c r="G1407" s="135" t="s">
        <v>35819</v>
      </c>
      <c r="H1407" s="135" t="s">
        <v>4370</v>
      </c>
      <c r="I1407" s="135"/>
      <c r="J1407" s="135" t="s">
        <v>35062</v>
      </c>
      <c r="K1407" s="135" t="s">
        <v>35823</v>
      </c>
      <c r="L1407" s="163" t="s">
        <v>35170</v>
      </c>
      <c r="M1407" s="163" t="s">
        <v>35065</v>
      </c>
      <c r="N1407" s="163" t="s">
        <v>38466</v>
      </c>
      <c r="O1407" s="135" t="s">
        <v>647</v>
      </c>
    </row>
    <row r="1408" spans="1:15">
      <c r="A1408" s="135">
        <v>2907</v>
      </c>
      <c r="B1408" s="135" t="s">
        <v>13871</v>
      </c>
      <c r="C1408" s="135" t="s">
        <v>6196</v>
      </c>
      <c r="D1408" s="135" t="s">
        <v>13372</v>
      </c>
      <c r="E1408" s="135" t="s">
        <v>13371</v>
      </c>
      <c r="F1408" s="135" t="s">
        <v>38639</v>
      </c>
      <c r="G1408" s="135" t="s">
        <v>35819</v>
      </c>
      <c r="H1408" s="135" t="s">
        <v>4370</v>
      </c>
      <c r="I1408" s="135"/>
      <c r="J1408" s="135" t="s">
        <v>35062</v>
      </c>
      <c r="K1408" s="135" t="s">
        <v>35823</v>
      </c>
      <c r="L1408" s="163" t="s">
        <v>35170</v>
      </c>
      <c r="M1408" s="163" t="s">
        <v>35065</v>
      </c>
      <c r="N1408" s="163" t="s">
        <v>36948</v>
      </c>
      <c r="O1408" s="135" t="s">
        <v>647</v>
      </c>
    </row>
    <row r="1409" spans="1:15" hidden="1">
      <c r="A1409" s="135">
        <v>2908</v>
      </c>
      <c r="B1409" s="135" t="s">
        <v>38640</v>
      </c>
      <c r="C1409" s="135" t="s">
        <v>38469</v>
      </c>
      <c r="D1409" s="135" t="s">
        <v>13372</v>
      </c>
      <c r="E1409" s="135" t="s">
        <v>13371</v>
      </c>
      <c r="F1409" s="135" t="s">
        <v>38641</v>
      </c>
      <c r="G1409" s="135" t="s">
        <v>35808</v>
      </c>
      <c r="H1409" s="135" t="s">
        <v>4370</v>
      </c>
      <c r="I1409" s="135"/>
      <c r="J1409" s="135" t="s">
        <v>35062</v>
      </c>
      <c r="K1409" s="135" t="s">
        <v>35809</v>
      </c>
      <c r="L1409" s="163"/>
      <c r="M1409" s="163"/>
      <c r="N1409" s="163"/>
      <c r="O1409" s="135" t="s">
        <v>647</v>
      </c>
    </row>
    <row r="1410" spans="1:15" hidden="1">
      <c r="A1410" s="135">
        <v>2909</v>
      </c>
      <c r="B1410" s="135" t="s">
        <v>38642</v>
      </c>
      <c r="C1410" s="135" t="s">
        <v>38472</v>
      </c>
      <c r="D1410" s="135" t="s">
        <v>13372</v>
      </c>
      <c r="E1410" s="135" t="s">
        <v>13371</v>
      </c>
      <c r="F1410" s="135" t="s">
        <v>38643</v>
      </c>
      <c r="G1410" s="135" t="s">
        <v>35808</v>
      </c>
      <c r="H1410" s="135" t="s">
        <v>4370</v>
      </c>
      <c r="I1410" s="135"/>
      <c r="J1410" s="135" t="s">
        <v>35062</v>
      </c>
      <c r="K1410" s="135" t="s">
        <v>35823</v>
      </c>
      <c r="L1410" s="163" t="s">
        <v>35170</v>
      </c>
      <c r="M1410" s="163" t="s">
        <v>35065</v>
      </c>
      <c r="N1410" s="163" t="s">
        <v>38474</v>
      </c>
      <c r="O1410" s="135" t="s">
        <v>647</v>
      </c>
    </row>
    <row r="1411" spans="1:15" hidden="1">
      <c r="A1411" s="135">
        <v>2910</v>
      </c>
      <c r="B1411" s="135" t="s">
        <v>38644</v>
      </c>
      <c r="C1411" s="135" t="s">
        <v>13244</v>
      </c>
      <c r="D1411" s="135" t="s">
        <v>13372</v>
      </c>
      <c r="E1411" s="135" t="s">
        <v>13371</v>
      </c>
      <c r="F1411" s="135" t="s">
        <v>38645</v>
      </c>
      <c r="G1411" s="135" t="s">
        <v>35808</v>
      </c>
      <c r="H1411" s="135" t="s">
        <v>4370</v>
      </c>
      <c r="I1411" s="135"/>
      <c r="J1411" s="135" t="s">
        <v>35062</v>
      </c>
      <c r="K1411" s="135" t="s">
        <v>35823</v>
      </c>
      <c r="L1411" s="163" t="s">
        <v>35170</v>
      </c>
      <c r="M1411" s="163" t="s">
        <v>35065</v>
      </c>
      <c r="N1411" s="163" t="s">
        <v>38480</v>
      </c>
      <c r="O1411" s="135" t="s">
        <v>647</v>
      </c>
    </row>
    <row r="1412" spans="1:15" hidden="1">
      <c r="A1412" s="135">
        <v>2911</v>
      </c>
      <c r="B1412" s="135" t="s">
        <v>38646</v>
      </c>
      <c r="C1412" s="135" t="s">
        <v>13260</v>
      </c>
      <c r="D1412" s="135" t="s">
        <v>13372</v>
      </c>
      <c r="E1412" s="135" t="s">
        <v>13371</v>
      </c>
      <c r="F1412" s="135" t="s">
        <v>38647</v>
      </c>
      <c r="G1412" s="135" t="s">
        <v>35808</v>
      </c>
      <c r="H1412" s="135" t="s">
        <v>4370</v>
      </c>
      <c r="I1412" s="135"/>
      <c r="J1412" s="135" t="s">
        <v>35062</v>
      </c>
      <c r="K1412" s="135" t="s">
        <v>35823</v>
      </c>
      <c r="L1412" s="163" t="s">
        <v>35170</v>
      </c>
      <c r="M1412" s="163" t="s">
        <v>35065</v>
      </c>
      <c r="N1412" s="163" t="s">
        <v>36785</v>
      </c>
      <c r="O1412" s="135" t="s">
        <v>647</v>
      </c>
    </row>
    <row r="1413" spans="1:15" hidden="1">
      <c r="A1413" s="135">
        <v>2912</v>
      </c>
      <c r="B1413" s="135" t="s">
        <v>38648</v>
      </c>
      <c r="C1413" s="135" t="s">
        <v>13276</v>
      </c>
      <c r="D1413" s="135" t="s">
        <v>13372</v>
      </c>
      <c r="E1413" s="135" t="s">
        <v>13371</v>
      </c>
      <c r="F1413" s="135" t="s">
        <v>38649</v>
      </c>
      <c r="G1413" s="135" t="s">
        <v>35808</v>
      </c>
      <c r="H1413" s="135" t="s">
        <v>4370</v>
      </c>
      <c r="I1413" s="135"/>
      <c r="J1413" s="135" t="s">
        <v>35062</v>
      </c>
      <c r="K1413" s="135" t="s">
        <v>35823</v>
      </c>
      <c r="L1413" s="163" t="s">
        <v>35170</v>
      </c>
      <c r="M1413" s="163" t="s">
        <v>35065</v>
      </c>
      <c r="N1413" s="163" t="s">
        <v>38483</v>
      </c>
      <c r="O1413" s="135" t="s">
        <v>647</v>
      </c>
    </row>
    <row r="1414" spans="1:15">
      <c r="A1414" s="135">
        <v>2914</v>
      </c>
      <c r="B1414" s="135" t="s">
        <v>13898</v>
      </c>
      <c r="C1414" s="135" t="s">
        <v>13292</v>
      </c>
      <c r="D1414" s="135" t="s">
        <v>13372</v>
      </c>
      <c r="E1414" s="135" t="s">
        <v>13371</v>
      </c>
      <c r="F1414" s="135" t="s">
        <v>38650</v>
      </c>
      <c r="G1414" s="135" t="s">
        <v>35819</v>
      </c>
      <c r="H1414" s="135" t="s">
        <v>4370</v>
      </c>
      <c r="I1414" s="135"/>
      <c r="J1414" s="135" t="s">
        <v>35062</v>
      </c>
      <c r="K1414" s="135" t="s">
        <v>35823</v>
      </c>
      <c r="L1414" s="163" t="s">
        <v>35170</v>
      </c>
      <c r="M1414" s="163" t="s">
        <v>35065</v>
      </c>
      <c r="N1414" s="163" t="s">
        <v>38485</v>
      </c>
      <c r="O1414" s="135" t="s">
        <v>647</v>
      </c>
    </row>
    <row r="1415" spans="1:15" hidden="1">
      <c r="A1415" s="135">
        <v>2915</v>
      </c>
      <c r="B1415" s="135" t="s">
        <v>38651</v>
      </c>
      <c r="C1415" s="135" t="s">
        <v>13308</v>
      </c>
      <c r="D1415" s="135" t="s">
        <v>13372</v>
      </c>
      <c r="E1415" s="135" t="s">
        <v>13371</v>
      </c>
      <c r="F1415" s="135" t="s">
        <v>38652</v>
      </c>
      <c r="G1415" s="135" t="s">
        <v>35808</v>
      </c>
      <c r="H1415" s="135" t="s">
        <v>4370</v>
      </c>
      <c r="I1415" s="135"/>
      <c r="J1415" s="135" t="s">
        <v>35062</v>
      </c>
      <c r="K1415" s="135" t="s">
        <v>35823</v>
      </c>
      <c r="L1415" s="163" t="s">
        <v>35170</v>
      </c>
      <c r="M1415" s="163" t="s">
        <v>35065</v>
      </c>
      <c r="N1415" s="163" t="s">
        <v>38487</v>
      </c>
      <c r="O1415" s="135" t="s">
        <v>647</v>
      </c>
    </row>
    <row r="1416" spans="1:15" hidden="1">
      <c r="A1416" s="135">
        <v>2916</v>
      </c>
      <c r="B1416" s="135" t="s">
        <v>38653</v>
      </c>
      <c r="C1416" s="135" t="s">
        <v>3486</v>
      </c>
      <c r="D1416" s="135" t="s">
        <v>13372</v>
      </c>
      <c r="E1416" s="135" t="s">
        <v>13371</v>
      </c>
      <c r="F1416" s="135" t="s">
        <v>38654</v>
      </c>
      <c r="G1416" s="135" t="s">
        <v>35808</v>
      </c>
      <c r="H1416" s="135" t="s">
        <v>4370</v>
      </c>
      <c r="I1416" s="135"/>
      <c r="J1416" s="135" t="s">
        <v>35062</v>
      </c>
      <c r="K1416" s="135" t="s">
        <v>35823</v>
      </c>
      <c r="L1416" s="163" t="s">
        <v>35170</v>
      </c>
      <c r="M1416" s="163" t="s">
        <v>35065</v>
      </c>
      <c r="N1416" s="163" t="s">
        <v>37156</v>
      </c>
      <c r="O1416" s="135" t="s">
        <v>647</v>
      </c>
    </row>
    <row r="1417" spans="1:15" hidden="1">
      <c r="A1417" s="135">
        <v>2917</v>
      </c>
      <c r="B1417" s="135" t="s">
        <v>38655</v>
      </c>
      <c r="C1417" s="135" t="s">
        <v>27338</v>
      </c>
      <c r="D1417" s="135" t="s">
        <v>13372</v>
      </c>
      <c r="E1417" s="135" t="s">
        <v>13371</v>
      </c>
      <c r="F1417" s="135" t="s">
        <v>38656</v>
      </c>
      <c r="G1417" s="135" t="s">
        <v>35808</v>
      </c>
      <c r="H1417" s="135" t="s">
        <v>4370</v>
      </c>
      <c r="I1417" s="135"/>
      <c r="J1417" s="135" t="s">
        <v>35062</v>
      </c>
      <c r="K1417" s="135" t="s">
        <v>35823</v>
      </c>
      <c r="L1417" s="163" t="s">
        <v>35170</v>
      </c>
      <c r="M1417" s="163" t="s">
        <v>35065</v>
      </c>
      <c r="N1417" s="163" t="s">
        <v>38491</v>
      </c>
      <c r="O1417" s="135" t="s">
        <v>647</v>
      </c>
    </row>
    <row r="1418" spans="1:15">
      <c r="A1418" s="135">
        <v>2994</v>
      </c>
      <c r="B1418" s="135" t="s">
        <v>14525</v>
      </c>
      <c r="C1418" s="135" t="s">
        <v>5240</v>
      </c>
      <c r="D1418" s="135" t="s">
        <v>14524</v>
      </c>
      <c r="E1418" s="135" t="s">
        <v>9361</v>
      </c>
      <c r="F1418" s="135" t="s">
        <v>38657</v>
      </c>
      <c r="G1418" s="135" t="s">
        <v>35819</v>
      </c>
      <c r="H1418" s="135" t="s">
        <v>49</v>
      </c>
      <c r="I1418" s="135"/>
      <c r="J1418" s="135" t="s">
        <v>35062</v>
      </c>
      <c r="K1418" s="135" t="s">
        <v>35823</v>
      </c>
      <c r="L1418" s="163" t="s">
        <v>35129</v>
      </c>
      <c r="M1418" s="163" t="s">
        <v>35177</v>
      </c>
      <c r="N1418" s="163" t="s">
        <v>36823</v>
      </c>
      <c r="O1418" s="135" t="s">
        <v>647</v>
      </c>
    </row>
    <row r="1419" spans="1:15">
      <c r="A1419" s="135">
        <v>2990</v>
      </c>
      <c r="B1419" s="135" t="s">
        <v>14557</v>
      </c>
      <c r="C1419" s="135" t="s">
        <v>11012</v>
      </c>
      <c r="D1419" s="135" t="s">
        <v>14524</v>
      </c>
      <c r="E1419" s="135" t="s">
        <v>9361</v>
      </c>
      <c r="F1419" s="135" t="s">
        <v>38658</v>
      </c>
      <c r="G1419" s="135" t="s">
        <v>35819</v>
      </c>
      <c r="H1419" s="135" t="s">
        <v>49</v>
      </c>
      <c r="I1419" s="135"/>
      <c r="J1419" s="135" t="s">
        <v>35062</v>
      </c>
      <c r="K1419" s="135" t="s">
        <v>35823</v>
      </c>
      <c r="L1419" s="163" t="s">
        <v>35129</v>
      </c>
      <c r="M1419" s="163" t="s">
        <v>35177</v>
      </c>
      <c r="N1419" s="163" t="s">
        <v>38149</v>
      </c>
      <c r="O1419" s="135" t="s">
        <v>647</v>
      </c>
    </row>
    <row r="1420" spans="1:15">
      <c r="A1420" s="135">
        <v>2993</v>
      </c>
      <c r="B1420" s="135" t="s">
        <v>14582</v>
      </c>
      <c r="C1420" s="135" t="s">
        <v>14581</v>
      </c>
      <c r="D1420" s="135" t="s">
        <v>14524</v>
      </c>
      <c r="E1420" s="135" t="s">
        <v>9361</v>
      </c>
      <c r="F1420" s="135" t="s">
        <v>38659</v>
      </c>
      <c r="G1420" s="135" t="s">
        <v>35819</v>
      </c>
      <c r="H1420" s="135" t="s">
        <v>49</v>
      </c>
      <c r="I1420" s="135"/>
      <c r="J1420" s="135" t="s">
        <v>35062</v>
      </c>
      <c r="K1420" s="135" t="s">
        <v>35823</v>
      </c>
      <c r="L1420" s="163" t="s">
        <v>35129</v>
      </c>
      <c r="M1420" s="163" t="s">
        <v>35177</v>
      </c>
      <c r="N1420" s="163" t="s">
        <v>38660</v>
      </c>
      <c r="O1420" s="135" t="s">
        <v>647</v>
      </c>
    </row>
    <row r="1421" spans="1:15">
      <c r="A1421" s="135">
        <v>3284</v>
      </c>
      <c r="B1421" s="135" t="s">
        <v>14618</v>
      </c>
      <c r="C1421" s="135" t="s">
        <v>14617</v>
      </c>
      <c r="D1421" s="135" t="s">
        <v>14616</v>
      </c>
      <c r="E1421" s="135" t="s">
        <v>14615</v>
      </c>
      <c r="F1421" s="135" t="s">
        <v>38661</v>
      </c>
      <c r="G1421" s="135" t="s">
        <v>35819</v>
      </c>
      <c r="H1421" s="135" t="s">
        <v>49</v>
      </c>
      <c r="I1421" s="135"/>
      <c r="J1421" s="135" t="s">
        <v>35062</v>
      </c>
      <c r="K1421" s="135" t="s">
        <v>35823</v>
      </c>
      <c r="L1421" s="163" t="s">
        <v>35129</v>
      </c>
      <c r="M1421" s="163" t="s">
        <v>35177</v>
      </c>
      <c r="N1421" s="163" t="s">
        <v>38662</v>
      </c>
      <c r="O1421" s="135" t="s">
        <v>647</v>
      </c>
    </row>
    <row r="1422" spans="1:15">
      <c r="A1422" s="135">
        <v>3495</v>
      </c>
      <c r="B1422" s="135" t="s">
        <v>14662</v>
      </c>
      <c r="C1422" s="135" t="s">
        <v>11332</v>
      </c>
      <c r="D1422" s="135" t="s">
        <v>14661</v>
      </c>
      <c r="E1422" s="135" t="s">
        <v>14660</v>
      </c>
      <c r="F1422" s="135" t="s">
        <v>38663</v>
      </c>
      <c r="G1422" s="135" t="s">
        <v>35819</v>
      </c>
      <c r="H1422" s="135" t="s">
        <v>49</v>
      </c>
      <c r="I1422" s="135"/>
      <c r="J1422" s="135" t="s">
        <v>35062</v>
      </c>
      <c r="K1422" s="135" t="s">
        <v>35823</v>
      </c>
      <c r="L1422" s="163" t="s">
        <v>35129</v>
      </c>
      <c r="M1422" s="163" t="s">
        <v>35177</v>
      </c>
      <c r="N1422" s="163" t="s">
        <v>38188</v>
      </c>
      <c r="O1422" s="135" t="s">
        <v>647</v>
      </c>
    </row>
    <row r="1423" spans="1:15">
      <c r="A1423" s="135">
        <v>3501</v>
      </c>
      <c r="B1423" s="135" t="s">
        <v>14686</v>
      </c>
      <c r="C1423" s="135" t="s">
        <v>5240</v>
      </c>
      <c r="D1423" s="135" t="s">
        <v>14661</v>
      </c>
      <c r="E1423" s="135" t="s">
        <v>14660</v>
      </c>
      <c r="F1423" s="135" t="s">
        <v>38664</v>
      </c>
      <c r="G1423" s="135" t="s">
        <v>35819</v>
      </c>
      <c r="H1423" s="135" t="s">
        <v>49</v>
      </c>
      <c r="I1423" s="135"/>
      <c r="J1423" s="135" t="s">
        <v>35062</v>
      </c>
      <c r="K1423" s="135" t="s">
        <v>35823</v>
      </c>
      <c r="L1423" s="163" t="s">
        <v>35068</v>
      </c>
      <c r="M1423" s="163" t="s">
        <v>35177</v>
      </c>
      <c r="N1423" s="163" t="s">
        <v>36823</v>
      </c>
      <c r="O1423" s="135" t="s">
        <v>647</v>
      </c>
    </row>
    <row r="1424" spans="1:15">
      <c r="A1424" s="135">
        <v>3494</v>
      </c>
      <c r="B1424" s="135" t="s">
        <v>14715</v>
      </c>
      <c r="C1424" s="135" t="s">
        <v>5329</v>
      </c>
      <c r="D1424" s="135" t="s">
        <v>14661</v>
      </c>
      <c r="E1424" s="135" t="s">
        <v>14660</v>
      </c>
      <c r="F1424" s="135" t="s">
        <v>38665</v>
      </c>
      <c r="G1424" s="135" t="s">
        <v>35819</v>
      </c>
      <c r="H1424" s="135" t="s">
        <v>49</v>
      </c>
      <c r="I1424" s="135"/>
      <c r="J1424" s="135" t="s">
        <v>35062</v>
      </c>
      <c r="K1424" s="135" t="s">
        <v>35823</v>
      </c>
      <c r="L1424" s="163" t="s">
        <v>35129</v>
      </c>
      <c r="M1424" s="163" t="s">
        <v>35177</v>
      </c>
      <c r="N1424" s="163" t="s">
        <v>36834</v>
      </c>
      <c r="O1424" s="135"/>
    </row>
    <row r="1425" spans="1:15" hidden="1">
      <c r="A1425" s="135">
        <v>3279</v>
      </c>
      <c r="B1425" s="135" t="s">
        <v>38666</v>
      </c>
      <c r="C1425" s="135" t="s">
        <v>38667</v>
      </c>
      <c r="D1425" s="135" t="s">
        <v>14616</v>
      </c>
      <c r="E1425" s="135" t="s">
        <v>14615</v>
      </c>
      <c r="F1425" s="135" t="s">
        <v>38668</v>
      </c>
      <c r="G1425" s="135" t="s">
        <v>35808</v>
      </c>
      <c r="H1425" s="135" t="s">
        <v>49</v>
      </c>
      <c r="I1425" s="135"/>
      <c r="J1425" s="135" t="s">
        <v>35062</v>
      </c>
      <c r="K1425" s="135" t="s">
        <v>35823</v>
      </c>
      <c r="L1425" s="163" t="s">
        <v>35129</v>
      </c>
      <c r="M1425" s="163" t="s">
        <v>35177</v>
      </c>
      <c r="N1425" s="163" t="s">
        <v>38669</v>
      </c>
      <c r="O1425" s="135" t="s">
        <v>647</v>
      </c>
    </row>
    <row r="1426" spans="1:15" hidden="1">
      <c r="A1426" s="135">
        <v>3303</v>
      </c>
      <c r="B1426" s="135" t="s">
        <v>38670</v>
      </c>
      <c r="C1426" s="135" t="s">
        <v>30661</v>
      </c>
      <c r="D1426" s="135" t="s">
        <v>14616</v>
      </c>
      <c r="E1426" s="135" t="s">
        <v>14615</v>
      </c>
      <c r="F1426" s="135" t="s">
        <v>38671</v>
      </c>
      <c r="G1426" s="135" t="s">
        <v>35808</v>
      </c>
      <c r="H1426" s="135" t="s">
        <v>49</v>
      </c>
      <c r="I1426" s="135" t="s">
        <v>38672</v>
      </c>
      <c r="J1426" s="135" t="s">
        <v>35062</v>
      </c>
      <c r="K1426" s="135" t="s">
        <v>35823</v>
      </c>
      <c r="L1426" s="163" t="s">
        <v>35068</v>
      </c>
      <c r="M1426" s="163" t="s">
        <v>35177</v>
      </c>
      <c r="N1426" s="163" t="s">
        <v>38673</v>
      </c>
      <c r="O1426" s="135"/>
    </row>
    <row r="1427" spans="1:15" hidden="1">
      <c r="A1427" s="135">
        <v>3320</v>
      </c>
      <c r="B1427" s="135" t="s">
        <v>38674</v>
      </c>
      <c r="C1427" s="135" t="s">
        <v>24090</v>
      </c>
      <c r="D1427" s="135" t="s">
        <v>14616</v>
      </c>
      <c r="E1427" s="135" t="s">
        <v>14615</v>
      </c>
      <c r="F1427" s="135" t="s">
        <v>38675</v>
      </c>
      <c r="G1427" s="135" t="s">
        <v>35808</v>
      </c>
      <c r="H1427" s="135" t="s">
        <v>49</v>
      </c>
      <c r="I1427" s="135"/>
      <c r="J1427" s="135" t="s">
        <v>35062</v>
      </c>
      <c r="K1427" s="135" t="s">
        <v>35809</v>
      </c>
      <c r="L1427" s="163"/>
      <c r="M1427" s="163"/>
      <c r="N1427" s="163"/>
      <c r="O1427" s="135" t="s">
        <v>647</v>
      </c>
    </row>
    <row r="1428" spans="1:15">
      <c r="A1428" s="135">
        <v>3469</v>
      </c>
      <c r="B1428" s="135" t="s">
        <v>14750</v>
      </c>
      <c r="C1428" s="135" t="s">
        <v>14749</v>
      </c>
      <c r="D1428" s="135" t="s">
        <v>14748</v>
      </c>
      <c r="E1428" s="135" t="s">
        <v>14747</v>
      </c>
      <c r="F1428" s="135" t="s">
        <v>38676</v>
      </c>
      <c r="G1428" s="135" t="s">
        <v>35819</v>
      </c>
      <c r="H1428" s="135" t="s">
        <v>49</v>
      </c>
      <c r="I1428" s="135"/>
      <c r="J1428" s="135" t="s">
        <v>35062</v>
      </c>
      <c r="K1428" s="135" t="s">
        <v>35823</v>
      </c>
      <c r="L1428" s="163" t="s">
        <v>35068</v>
      </c>
      <c r="M1428" s="163" t="s">
        <v>35177</v>
      </c>
      <c r="N1428" s="163" t="s">
        <v>38677</v>
      </c>
      <c r="O1428" s="135" t="s">
        <v>647</v>
      </c>
    </row>
    <row r="1429" spans="1:15">
      <c r="A1429" s="135">
        <v>3852</v>
      </c>
      <c r="B1429" s="135" t="s">
        <v>30662</v>
      </c>
      <c r="C1429" s="135" t="s">
        <v>30661</v>
      </c>
      <c r="D1429" s="135" t="s">
        <v>14776</v>
      </c>
      <c r="E1429" s="135" t="s">
        <v>14775</v>
      </c>
      <c r="F1429" s="135" t="s">
        <v>38678</v>
      </c>
      <c r="G1429" s="135" t="s">
        <v>35819</v>
      </c>
      <c r="H1429" s="135" t="s">
        <v>49</v>
      </c>
      <c r="I1429" s="135" t="s">
        <v>38672</v>
      </c>
      <c r="J1429" s="135" t="s">
        <v>35062</v>
      </c>
      <c r="K1429" s="135" t="s">
        <v>35823</v>
      </c>
      <c r="L1429" s="163" t="s">
        <v>35068</v>
      </c>
      <c r="M1429" s="163" t="s">
        <v>35177</v>
      </c>
      <c r="N1429" s="163" t="s">
        <v>38673</v>
      </c>
      <c r="O1429" s="135" t="s">
        <v>35825</v>
      </c>
    </row>
    <row r="1430" spans="1:15">
      <c r="A1430" s="135">
        <v>3848</v>
      </c>
      <c r="B1430" s="135" t="s">
        <v>14778</v>
      </c>
      <c r="C1430" s="135" t="s">
        <v>14777</v>
      </c>
      <c r="D1430" s="135" t="s">
        <v>14776</v>
      </c>
      <c r="E1430" s="135" t="s">
        <v>14775</v>
      </c>
      <c r="F1430" s="135" t="s">
        <v>38679</v>
      </c>
      <c r="G1430" s="135" t="s">
        <v>35819</v>
      </c>
      <c r="H1430" s="135" t="s">
        <v>49</v>
      </c>
      <c r="I1430" s="135"/>
      <c r="J1430" s="135" t="s">
        <v>35062</v>
      </c>
      <c r="K1430" s="135" t="s">
        <v>35823</v>
      </c>
      <c r="L1430" s="163" t="s">
        <v>35068</v>
      </c>
      <c r="M1430" s="163" t="s">
        <v>35177</v>
      </c>
      <c r="N1430" s="163" t="s">
        <v>38680</v>
      </c>
      <c r="O1430" s="135" t="s">
        <v>647</v>
      </c>
    </row>
    <row r="1431" spans="1:15">
      <c r="A1431" s="135">
        <v>3851</v>
      </c>
      <c r="B1431" s="135" t="s">
        <v>14804</v>
      </c>
      <c r="C1431" s="135" t="s">
        <v>14803</v>
      </c>
      <c r="D1431" s="135" t="s">
        <v>14776</v>
      </c>
      <c r="E1431" s="135" t="s">
        <v>14775</v>
      </c>
      <c r="F1431" s="135" t="s">
        <v>38681</v>
      </c>
      <c r="G1431" s="135" t="s">
        <v>35819</v>
      </c>
      <c r="H1431" s="135" t="s">
        <v>49</v>
      </c>
      <c r="I1431" s="135"/>
      <c r="J1431" s="135" t="s">
        <v>35062</v>
      </c>
      <c r="K1431" s="135" t="s">
        <v>35823</v>
      </c>
      <c r="L1431" s="163" t="s">
        <v>35068</v>
      </c>
      <c r="M1431" s="163" t="s">
        <v>35177</v>
      </c>
      <c r="N1431" s="163" t="s">
        <v>38682</v>
      </c>
      <c r="O1431" s="135" t="s">
        <v>647</v>
      </c>
    </row>
    <row r="1432" spans="1:15" hidden="1">
      <c r="A1432" s="135">
        <v>1436</v>
      </c>
      <c r="B1432" s="135" t="s">
        <v>38683</v>
      </c>
      <c r="C1432" s="135" t="s">
        <v>34577</v>
      </c>
      <c r="D1432" s="135" t="s">
        <v>11011</v>
      </c>
      <c r="E1432" s="135" t="s">
        <v>11010</v>
      </c>
      <c r="F1432" s="135" t="s">
        <v>38684</v>
      </c>
      <c r="G1432" s="135" t="s">
        <v>35808</v>
      </c>
      <c r="H1432" s="135" t="s">
        <v>4370</v>
      </c>
      <c r="I1432" s="135" t="s">
        <v>36461</v>
      </c>
      <c r="J1432" s="135" t="s">
        <v>35062</v>
      </c>
      <c r="K1432" s="135" t="s">
        <v>35809</v>
      </c>
      <c r="L1432" s="163"/>
      <c r="M1432" s="163"/>
      <c r="N1432" s="163"/>
      <c r="O1432" s="135" t="s">
        <v>647</v>
      </c>
    </row>
    <row r="1433" spans="1:15" hidden="1">
      <c r="A1433" s="135">
        <v>1437</v>
      </c>
      <c r="B1433" s="135" t="s">
        <v>38685</v>
      </c>
      <c r="C1433" s="135" t="s">
        <v>36529</v>
      </c>
      <c r="D1433" s="135" t="s">
        <v>11011</v>
      </c>
      <c r="E1433" s="135" t="s">
        <v>11010</v>
      </c>
      <c r="F1433" s="135" t="s">
        <v>38686</v>
      </c>
      <c r="G1433" s="135" t="s">
        <v>35808</v>
      </c>
      <c r="H1433" s="135" t="s">
        <v>4370</v>
      </c>
      <c r="I1433" s="135" t="s">
        <v>36461</v>
      </c>
      <c r="J1433" s="135" t="s">
        <v>35062</v>
      </c>
      <c r="K1433" s="135" t="s">
        <v>35809</v>
      </c>
      <c r="L1433" s="163"/>
      <c r="M1433" s="163"/>
      <c r="N1433" s="163"/>
      <c r="O1433" s="135" t="s">
        <v>647</v>
      </c>
    </row>
    <row r="1434" spans="1:15" hidden="1">
      <c r="A1434" s="135">
        <v>1438</v>
      </c>
      <c r="B1434" s="135" t="s">
        <v>38687</v>
      </c>
      <c r="C1434" s="135" t="s">
        <v>36532</v>
      </c>
      <c r="D1434" s="135" t="s">
        <v>11011</v>
      </c>
      <c r="E1434" s="135" t="s">
        <v>11010</v>
      </c>
      <c r="F1434" s="135" t="s">
        <v>38688</v>
      </c>
      <c r="G1434" s="135" t="s">
        <v>35808</v>
      </c>
      <c r="H1434" s="135" t="s">
        <v>4370</v>
      </c>
      <c r="I1434" s="135" t="s">
        <v>36461</v>
      </c>
      <c r="J1434" s="135" t="s">
        <v>35062</v>
      </c>
      <c r="K1434" s="135" t="s">
        <v>35809</v>
      </c>
      <c r="L1434" s="163"/>
      <c r="M1434" s="163"/>
      <c r="N1434" s="163"/>
      <c r="O1434" s="135" t="s">
        <v>647</v>
      </c>
    </row>
    <row r="1435" spans="1:15" hidden="1">
      <c r="A1435" s="135">
        <v>1439</v>
      </c>
      <c r="B1435" s="135" t="s">
        <v>38689</v>
      </c>
      <c r="C1435" s="135" t="s">
        <v>36535</v>
      </c>
      <c r="D1435" s="135" t="s">
        <v>11011</v>
      </c>
      <c r="E1435" s="135" t="s">
        <v>11010</v>
      </c>
      <c r="F1435" s="135" t="s">
        <v>38690</v>
      </c>
      <c r="G1435" s="135" t="s">
        <v>35808</v>
      </c>
      <c r="H1435" s="135" t="s">
        <v>4370</v>
      </c>
      <c r="I1435" s="135" t="s">
        <v>36461</v>
      </c>
      <c r="J1435" s="135" t="s">
        <v>35062</v>
      </c>
      <c r="K1435" s="135" t="s">
        <v>35809</v>
      </c>
      <c r="L1435" s="163"/>
      <c r="M1435" s="163"/>
      <c r="N1435" s="163"/>
      <c r="O1435" s="135" t="s">
        <v>647</v>
      </c>
    </row>
    <row r="1436" spans="1:15">
      <c r="A1436" s="135">
        <v>1440</v>
      </c>
      <c r="B1436" s="135" t="s">
        <v>13914</v>
      </c>
      <c r="C1436" s="135" t="s">
        <v>13913</v>
      </c>
      <c r="D1436" s="135" t="s">
        <v>11011</v>
      </c>
      <c r="E1436" s="135" t="s">
        <v>11010</v>
      </c>
      <c r="F1436" s="135" t="s">
        <v>38691</v>
      </c>
      <c r="G1436" s="135" t="s">
        <v>35819</v>
      </c>
      <c r="H1436" s="135" t="s">
        <v>4370</v>
      </c>
      <c r="I1436" s="135"/>
      <c r="J1436" s="135" t="s">
        <v>35062</v>
      </c>
      <c r="K1436" s="135" t="s">
        <v>35809</v>
      </c>
      <c r="L1436" s="163"/>
      <c r="M1436" s="163"/>
      <c r="N1436" s="163"/>
      <c r="O1436" s="135" t="s">
        <v>647</v>
      </c>
    </row>
    <row r="1437" spans="1:15">
      <c r="A1437" s="135">
        <v>1441</v>
      </c>
      <c r="B1437" s="135" t="s">
        <v>13923</v>
      </c>
      <c r="C1437" s="135" t="s">
        <v>13922</v>
      </c>
      <c r="D1437" s="135" t="s">
        <v>11011</v>
      </c>
      <c r="E1437" s="135" t="s">
        <v>11010</v>
      </c>
      <c r="F1437" s="135" t="s">
        <v>38692</v>
      </c>
      <c r="G1437" s="135" t="s">
        <v>35819</v>
      </c>
      <c r="H1437" s="135" t="s">
        <v>4370</v>
      </c>
      <c r="I1437" s="135"/>
      <c r="J1437" s="135" t="s">
        <v>35062</v>
      </c>
      <c r="K1437" s="135" t="s">
        <v>35809</v>
      </c>
      <c r="L1437" s="163"/>
      <c r="M1437" s="163"/>
      <c r="N1437" s="163"/>
      <c r="O1437" s="135" t="s">
        <v>647</v>
      </c>
    </row>
    <row r="1438" spans="1:15">
      <c r="A1438" s="135">
        <v>1470</v>
      </c>
      <c r="B1438" s="135" t="s">
        <v>13932</v>
      </c>
      <c r="C1438" s="135" t="s">
        <v>13931</v>
      </c>
      <c r="D1438" s="135" t="s">
        <v>11011</v>
      </c>
      <c r="E1438" s="135" t="s">
        <v>11010</v>
      </c>
      <c r="F1438" s="135" t="s">
        <v>38693</v>
      </c>
      <c r="G1438" s="135" t="s">
        <v>35819</v>
      </c>
      <c r="H1438" s="135" t="s">
        <v>4370</v>
      </c>
      <c r="I1438" s="135"/>
      <c r="J1438" s="135" t="s">
        <v>35062</v>
      </c>
      <c r="K1438" s="135" t="s">
        <v>35823</v>
      </c>
      <c r="L1438" s="163" t="s">
        <v>35170</v>
      </c>
      <c r="M1438" s="163" t="s">
        <v>35061</v>
      </c>
      <c r="N1438" s="163" t="s">
        <v>38694</v>
      </c>
      <c r="O1438" s="135" t="s">
        <v>647</v>
      </c>
    </row>
    <row r="1439" spans="1:15">
      <c r="A1439" s="135">
        <v>1498</v>
      </c>
      <c r="B1439" s="135" t="s">
        <v>13955</v>
      </c>
      <c r="C1439" s="135" t="s">
        <v>13954</v>
      </c>
      <c r="D1439" s="135" t="s">
        <v>11878</v>
      </c>
      <c r="E1439" s="135" t="s">
        <v>11877</v>
      </c>
      <c r="F1439" s="135" t="s">
        <v>38695</v>
      </c>
      <c r="G1439" s="135" t="s">
        <v>35819</v>
      </c>
      <c r="H1439" s="135" t="s">
        <v>4370</v>
      </c>
      <c r="I1439" s="135"/>
      <c r="J1439" s="135" t="s">
        <v>35062</v>
      </c>
      <c r="K1439" s="135" t="s">
        <v>35823</v>
      </c>
      <c r="L1439" s="163" t="s">
        <v>35170</v>
      </c>
      <c r="M1439" s="163" t="s">
        <v>35065</v>
      </c>
      <c r="N1439" s="163" t="s">
        <v>38696</v>
      </c>
      <c r="O1439" s="135" t="s">
        <v>647</v>
      </c>
    </row>
    <row r="1440" spans="1:15">
      <c r="A1440" s="135">
        <v>1499</v>
      </c>
      <c r="B1440" s="135" t="s">
        <v>13971</v>
      </c>
      <c r="C1440" s="135" t="s">
        <v>13970</v>
      </c>
      <c r="D1440" s="135" t="s">
        <v>11878</v>
      </c>
      <c r="E1440" s="135" t="s">
        <v>11877</v>
      </c>
      <c r="F1440" s="135" t="s">
        <v>38697</v>
      </c>
      <c r="G1440" s="135" t="s">
        <v>35819</v>
      </c>
      <c r="H1440" s="135" t="s">
        <v>4370</v>
      </c>
      <c r="I1440" s="135"/>
      <c r="J1440" s="135" t="s">
        <v>35062</v>
      </c>
      <c r="K1440" s="135" t="s">
        <v>35823</v>
      </c>
      <c r="L1440" s="163" t="s">
        <v>35170</v>
      </c>
      <c r="M1440" s="163" t="s">
        <v>35065</v>
      </c>
      <c r="N1440" s="163" t="s">
        <v>38698</v>
      </c>
      <c r="O1440" s="135" t="s">
        <v>647</v>
      </c>
    </row>
    <row r="1441" spans="1:15" hidden="1">
      <c r="A1441" s="135">
        <v>1500</v>
      </c>
      <c r="B1441" s="135" t="s">
        <v>38699</v>
      </c>
      <c r="C1441" s="135" t="s">
        <v>36529</v>
      </c>
      <c r="D1441" s="135" t="s">
        <v>11878</v>
      </c>
      <c r="E1441" s="135" t="s">
        <v>11877</v>
      </c>
      <c r="F1441" s="135" t="s">
        <v>38700</v>
      </c>
      <c r="G1441" s="135" t="s">
        <v>35808</v>
      </c>
      <c r="H1441" s="135" t="s">
        <v>4370</v>
      </c>
      <c r="I1441" s="135" t="s">
        <v>36461</v>
      </c>
      <c r="J1441" s="135" t="s">
        <v>35062</v>
      </c>
      <c r="K1441" s="135" t="s">
        <v>35809</v>
      </c>
      <c r="L1441" s="163"/>
      <c r="M1441" s="163"/>
      <c r="N1441" s="163"/>
      <c r="O1441" s="135" t="s">
        <v>647</v>
      </c>
    </row>
    <row r="1442" spans="1:15" hidden="1">
      <c r="A1442" s="135">
        <v>1501</v>
      </c>
      <c r="B1442" s="135" t="s">
        <v>38701</v>
      </c>
      <c r="C1442" s="135" t="s">
        <v>36532</v>
      </c>
      <c r="D1442" s="135" t="s">
        <v>11878</v>
      </c>
      <c r="E1442" s="135" t="s">
        <v>11877</v>
      </c>
      <c r="F1442" s="135" t="s">
        <v>38702</v>
      </c>
      <c r="G1442" s="135" t="s">
        <v>35808</v>
      </c>
      <c r="H1442" s="135" t="s">
        <v>4370</v>
      </c>
      <c r="I1442" s="135" t="s">
        <v>36461</v>
      </c>
      <c r="J1442" s="135" t="s">
        <v>35062</v>
      </c>
      <c r="K1442" s="135" t="s">
        <v>35809</v>
      </c>
      <c r="L1442" s="163"/>
      <c r="M1442" s="163"/>
      <c r="N1442" s="163"/>
      <c r="O1442" s="135" t="s">
        <v>647</v>
      </c>
    </row>
    <row r="1443" spans="1:15" hidden="1">
      <c r="A1443" s="135">
        <v>1502</v>
      </c>
      <c r="B1443" s="135" t="s">
        <v>38703</v>
      </c>
      <c r="C1443" s="135" t="s">
        <v>36535</v>
      </c>
      <c r="D1443" s="135" t="s">
        <v>11878</v>
      </c>
      <c r="E1443" s="135" t="s">
        <v>11877</v>
      </c>
      <c r="F1443" s="135" t="s">
        <v>38704</v>
      </c>
      <c r="G1443" s="135" t="s">
        <v>35808</v>
      </c>
      <c r="H1443" s="135" t="s">
        <v>4370</v>
      </c>
      <c r="I1443" s="135" t="s">
        <v>36461</v>
      </c>
      <c r="J1443" s="135" t="s">
        <v>35062</v>
      </c>
      <c r="K1443" s="135" t="s">
        <v>35809</v>
      </c>
      <c r="L1443" s="163"/>
      <c r="M1443" s="163"/>
      <c r="N1443" s="163"/>
      <c r="O1443" s="135" t="s">
        <v>647</v>
      </c>
    </row>
    <row r="1444" spans="1:15" hidden="1">
      <c r="A1444" s="135">
        <v>1503</v>
      </c>
      <c r="B1444" s="135" t="s">
        <v>38705</v>
      </c>
      <c r="C1444" s="135" t="s">
        <v>34577</v>
      </c>
      <c r="D1444" s="135" t="s">
        <v>11878</v>
      </c>
      <c r="E1444" s="135" t="s">
        <v>11877</v>
      </c>
      <c r="F1444" s="135" t="s">
        <v>38706</v>
      </c>
      <c r="G1444" s="135" t="s">
        <v>35808</v>
      </c>
      <c r="H1444" s="135" t="s">
        <v>4370</v>
      </c>
      <c r="I1444" s="135" t="s">
        <v>36461</v>
      </c>
      <c r="J1444" s="135" t="s">
        <v>35062</v>
      </c>
      <c r="K1444" s="135" t="s">
        <v>35809</v>
      </c>
      <c r="L1444" s="163"/>
      <c r="M1444" s="163"/>
      <c r="N1444" s="163"/>
      <c r="O1444" s="135" t="s">
        <v>647</v>
      </c>
    </row>
    <row r="1445" spans="1:15" hidden="1">
      <c r="A1445" s="135">
        <v>1630</v>
      </c>
      <c r="B1445" s="135" t="s">
        <v>38707</v>
      </c>
      <c r="C1445" s="135" t="s">
        <v>34577</v>
      </c>
      <c r="D1445" s="135" t="s">
        <v>13372</v>
      </c>
      <c r="E1445" s="135" t="s">
        <v>13371</v>
      </c>
      <c r="F1445" s="135" t="s">
        <v>38708</v>
      </c>
      <c r="G1445" s="135" t="s">
        <v>35808</v>
      </c>
      <c r="H1445" s="135" t="s">
        <v>4370</v>
      </c>
      <c r="I1445" s="135" t="s">
        <v>36461</v>
      </c>
      <c r="J1445" s="135" t="s">
        <v>35062</v>
      </c>
      <c r="K1445" s="135" t="s">
        <v>35809</v>
      </c>
      <c r="L1445" s="163"/>
      <c r="M1445" s="163"/>
      <c r="N1445" s="163"/>
      <c r="O1445" s="135" t="s">
        <v>647</v>
      </c>
    </row>
    <row r="1446" spans="1:15">
      <c r="A1446" s="135">
        <v>1631</v>
      </c>
      <c r="B1446" s="135" t="s">
        <v>13987</v>
      </c>
      <c r="C1446" s="135" t="s">
        <v>13986</v>
      </c>
      <c r="D1446" s="135" t="s">
        <v>13372</v>
      </c>
      <c r="E1446" s="135" t="s">
        <v>13371</v>
      </c>
      <c r="F1446" s="135" t="s">
        <v>38709</v>
      </c>
      <c r="G1446" s="135" t="s">
        <v>35819</v>
      </c>
      <c r="H1446" s="135" t="s">
        <v>4370</v>
      </c>
      <c r="I1446" s="135"/>
      <c r="J1446" s="135" t="s">
        <v>35062</v>
      </c>
      <c r="K1446" s="135" t="s">
        <v>35823</v>
      </c>
      <c r="L1446" s="163" t="s">
        <v>35170</v>
      </c>
      <c r="M1446" s="163" t="s">
        <v>35065</v>
      </c>
      <c r="N1446" s="163" t="s">
        <v>35967</v>
      </c>
      <c r="O1446" s="135" t="s">
        <v>647</v>
      </c>
    </row>
    <row r="1447" spans="1:15">
      <c r="A1447" s="135">
        <v>1632</v>
      </c>
      <c r="B1447" s="135" t="s">
        <v>14011</v>
      </c>
      <c r="C1447" s="135" t="s">
        <v>14010</v>
      </c>
      <c r="D1447" s="135" t="s">
        <v>13372</v>
      </c>
      <c r="E1447" s="135" t="s">
        <v>13371</v>
      </c>
      <c r="F1447" s="135" t="s">
        <v>38710</v>
      </c>
      <c r="G1447" s="135" t="s">
        <v>35819</v>
      </c>
      <c r="H1447" s="135" t="s">
        <v>4370</v>
      </c>
      <c r="I1447" s="135"/>
      <c r="J1447" s="135" t="s">
        <v>35062</v>
      </c>
      <c r="K1447" s="135" t="s">
        <v>35823</v>
      </c>
      <c r="L1447" s="163" t="s">
        <v>35170</v>
      </c>
      <c r="M1447" s="163" t="s">
        <v>35065</v>
      </c>
      <c r="N1447" s="163" t="s">
        <v>35781</v>
      </c>
      <c r="O1447" s="135" t="s">
        <v>647</v>
      </c>
    </row>
    <row r="1448" spans="1:15">
      <c r="A1448" s="135">
        <v>2945</v>
      </c>
      <c r="B1448" s="135" t="s">
        <v>14832</v>
      </c>
      <c r="C1448" s="135" t="s">
        <v>14831</v>
      </c>
      <c r="D1448" s="135" t="s">
        <v>14830</v>
      </c>
      <c r="E1448" s="135" t="s">
        <v>14829</v>
      </c>
      <c r="F1448" s="135" t="s">
        <v>38711</v>
      </c>
      <c r="G1448" s="135" t="s">
        <v>35819</v>
      </c>
      <c r="H1448" s="135" t="s">
        <v>49</v>
      </c>
      <c r="I1448" s="135"/>
      <c r="J1448" s="135" t="s">
        <v>35062</v>
      </c>
      <c r="K1448" s="135" t="s">
        <v>35823</v>
      </c>
      <c r="L1448" s="163" t="s">
        <v>35121</v>
      </c>
      <c r="M1448" s="163" t="s">
        <v>35175</v>
      </c>
      <c r="N1448" s="163" t="s">
        <v>38712</v>
      </c>
      <c r="O1448" s="135" t="s">
        <v>647</v>
      </c>
    </row>
    <row r="1449" spans="1:15">
      <c r="A1449" s="135">
        <v>2946</v>
      </c>
      <c r="B1449" s="135" t="s">
        <v>14857</v>
      </c>
      <c r="C1449" s="135" t="s">
        <v>2782</v>
      </c>
      <c r="D1449" s="135" t="s">
        <v>14830</v>
      </c>
      <c r="E1449" s="135" t="s">
        <v>14829</v>
      </c>
      <c r="F1449" s="135" t="s">
        <v>38713</v>
      </c>
      <c r="G1449" s="135" t="s">
        <v>35819</v>
      </c>
      <c r="H1449" s="135" t="s">
        <v>49</v>
      </c>
      <c r="I1449" s="135"/>
      <c r="J1449" s="135" t="s">
        <v>35062</v>
      </c>
      <c r="K1449" s="135" t="s">
        <v>35823</v>
      </c>
      <c r="L1449" s="163" t="s">
        <v>35121</v>
      </c>
      <c r="M1449" s="163" t="s">
        <v>35175</v>
      </c>
      <c r="N1449" s="163" t="s">
        <v>36547</v>
      </c>
      <c r="O1449" s="135" t="s">
        <v>647</v>
      </c>
    </row>
    <row r="1450" spans="1:15">
      <c r="A1450" s="135">
        <v>2947</v>
      </c>
      <c r="B1450" s="135" t="s">
        <v>14883</v>
      </c>
      <c r="C1450" s="135" t="s">
        <v>14882</v>
      </c>
      <c r="D1450" s="135" t="s">
        <v>14830</v>
      </c>
      <c r="E1450" s="135" t="s">
        <v>14829</v>
      </c>
      <c r="F1450" s="135" t="s">
        <v>38714</v>
      </c>
      <c r="G1450" s="135" t="s">
        <v>35819</v>
      </c>
      <c r="H1450" s="135" t="s">
        <v>49</v>
      </c>
      <c r="I1450" s="135"/>
      <c r="J1450" s="135" t="s">
        <v>35062</v>
      </c>
      <c r="K1450" s="135" t="s">
        <v>35823</v>
      </c>
      <c r="L1450" s="163" t="s">
        <v>35121</v>
      </c>
      <c r="M1450" s="163" t="s">
        <v>35175</v>
      </c>
      <c r="N1450" s="163" t="s">
        <v>38715</v>
      </c>
      <c r="O1450" s="135" t="s">
        <v>647</v>
      </c>
    </row>
    <row r="1451" spans="1:15">
      <c r="A1451" s="135">
        <v>2948</v>
      </c>
      <c r="B1451" s="135" t="s">
        <v>14901</v>
      </c>
      <c r="C1451" s="135" t="s">
        <v>14900</v>
      </c>
      <c r="D1451" s="135" t="s">
        <v>14830</v>
      </c>
      <c r="E1451" s="135" t="s">
        <v>14829</v>
      </c>
      <c r="F1451" s="135" t="s">
        <v>38716</v>
      </c>
      <c r="G1451" s="135" t="s">
        <v>35819</v>
      </c>
      <c r="H1451" s="135" t="s">
        <v>49</v>
      </c>
      <c r="I1451" s="135"/>
      <c r="J1451" s="135" t="s">
        <v>35062</v>
      </c>
      <c r="K1451" s="135" t="s">
        <v>35809</v>
      </c>
      <c r="L1451" s="163"/>
      <c r="M1451" s="163"/>
      <c r="N1451" s="163"/>
      <c r="O1451" s="135" t="s">
        <v>647</v>
      </c>
    </row>
    <row r="1452" spans="1:15">
      <c r="A1452" s="135">
        <v>2949</v>
      </c>
      <c r="B1452" s="135" t="s">
        <v>14919</v>
      </c>
      <c r="C1452" s="135" t="s">
        <v>14918</v>
      </c>
      <c r="D1452" s="135" t="s">
        <v>14830</v>
      </c>
      <c r="E1452" s="135" t="s">
        <v>14829</v>
      </c>
      <c r="F1452" s="135" t="s">
        <v>38717</v>
      </c>
      <c r="G1452" s="135" t="s">
        <v>35819</v>
      </c>
      <c r="H1452" s="135" t="s">
        <v>49</v>
      </c>
      <c r="I1452" s="135"/>
      <c r="J1452" s="135" t="s">
        <v>35062</v>
      </c>
      <c r="K1452" s="135" t="s">
        <v>35809</v>
      </c>
      <c r="L1452" s="163"/>
      <c r="M1452" s="163"/>
      <c r="N1452" s="163"/>
      <c r="O1452" s="135" t="s">
        <v>647</v>
      </c>
    </row>
    <row r="1453" spans="1:15">
      <c r="A1453" s="135">
        <v>2950</v>
      </c>
      <c r="B1453" s="135" t="s">
        <v>14937</v>
      </c>
      <c r="C1453" s="135" t="s">
        <v>14936</v>
      </c>
      <c r="D1453" s="135" t="s">
        <v>14830</v>
      </c>
      <c r="E1453" s="135" t="s">
        <v>14829</v>
      </c>
      <c r="F1453" s="135" t="s">
        <v>38718</v>
      </c>
      <c r="G1453" s="135" t="s">
        <v>35819</v>
      </c>
      <c r="H1453" s="135" t="s">
        <v>49</v>
      </c>
      <c r="I1453" s="135"/>
      <c r="J1453" s="135" t="s">
        <v>35062</v>
      </c>
      <c r="K1453" s="135" t="s">
        <v>35809</v>
      </c>
      <c r="L1453" s="163"/>
      <c r="M1453" s="163"/>
      <c r="N1453" s="163"/>
      <c r="O1453" s="135" t="s">
        <v>647</v>
      </c>
    </row>
    <row r="1454" spans="1:15">
      <c r="A1454" s="135">
        <v>2951</v>
      </c>
      <c r="B1454" s="135" t="s">
        <v>14955</v>
      </c>
      <c r="C1454" s="135" t="s">
        <v>14954</v>
      </c>
      <c r="D1454" s="135" t="s">
        <v>14830</v>
      </c>
      <c r="E1454" s="135" t="s">
        <v>14829</v>
      </c>
      <c r="F1454" s="135" t="s">
        <v>38719</v>
      </c>
      <c r="G1454" s="135" t="s">
        <v>35819</v>
      </c>
      <c r="H1454" s="135" t="s">
        <v>49</v>
      </c>
      <c r="I1454" s="135"/>
      <c r="J1454" s="135" t="s">
        <v>35062</v>
      </c>
      <c r="K1454" s="135" t="s">
        <v>35809</v>
      </c>
      <c r="L1454" s="163"/>
      <c r="M1454" s="163"/>
      <c r="N1454" s="163"/>
      <c r="O1454" s="135" t="s">
        <v>647</v>
      </c>
    </row>
    <row r="1455" spans="1:15">
      <c r="A1455" s="135">
        <v>2952</v>
      </c>
      <c r="B1455" s="135" t="s">
        <v>14973</v>
      </c>
      <c r="C1455" s="135" t="s">
        <v>14972</v>
      </c>
      <c r="D1455" s="135" t="s">
        <v>14830</v>
      </c>
      <c r="E1455" s="135" t="s">
        <v>14829</v>
      </c>
      <c r="F1455" s="135" t="s">
        <v>38720</v>
      </c>
      <c r="G1455" s="135" t="s">
        <v>35819</v>
      </c>
      <c r="H1455" s="135" t="s">
        <v>49</v>
      </c>
      <c r="I1455" s="135"/>
      <c r="J1455" s="135" t="s">
        <v>35062</v>
      </c>
      <c r="K1455" s="135" t="s">
        <v>35823</v>
      </c>
      <c r="L1455" s="163" t="s">
        <v>35121</v>
      </c>
      <c r="M1455" s="163" t="s">
        <v>35175</v>
      </c>
      <c r="N1455" s="163" t="s">
        <v>38721</v>
      </c>
      <c r="O1455" s="135" t="s">
        <v>647</v>
      </c>
    </row>
    <row r="1456" spans="1:15">
      <c r="A1456" s="135">
        <v>2953</v>
      </c>
      <c r="B1456" s="135" t="s">
        <v>14999</v>
      </c>
      <c r="C1456" s="135" t="s">
        <v>14998</v>
      </c>
      <c r="D1456" s="135" t="s">
        <v>14830</v>
      </c>
      <c r="E1456" s="135" t="s">
        <v>14829</v>
      </c>
      <c r="F1456" s="135" t="s">
        <v>38722</v>
      </c>
      <c r="G1456" s="135" t="s">
        <v>35819</v>
      </c>
      <c r="H1456" s="135" t="s">
        <v>49</v>
      </c>
      <c r="I1456" s="135"/>
      <c r="J1456" s="135" t="s">
        <v>35062</v>
      </c>
      <c r="K1456" s="135" t="s">
        <v>35823</v>
      </c>
      <c r="L1456" s="163" t="s">
        <v>35121</v>
      </c>
      <c r="M1456" s="163" t="s">
        <v>35175</v>
      </c>
      <c r="N1456" s="163" t="s">
        <v>38723</v>
      </c>
      <c r="O1456" s="135" t="s">
        <v>647</v>
      </c>
    </row>
    <row r="1457" spans="1:15">
      <c r="A1457" s="135">
        <v>2954</v>
      </c>
      <c r="B1457" s="135" t="s">
        <v>15033</v>
      </c>
      <c r="C1457" s="135" t="s">
        <v>15032</v>
      </c>
      <c r="D1457" s="135" t="s">
        <v>14830</v>
      </c>
      <c r="E1457" s="135" t="s">
        <v>14829</v>
      </c>
      <c r="F1457" s="135" t="s">
        <v>38724</v>
      </c>
      <c r="G1457" s="135" t="s">
        <v>35819</v>
      </c>
      <c r="H1457" s="135" t="s">
        <v>49</v>
      </c>
      <c r="I1457" s="135"/>
      <c r="J1457" s="135" t="s">
        <v>35062</v>
      </c>
      <c r="K1457" s="135" t="s">
        <v>35823</v>
      </c>
      <c r="L1457" s="163" t="s">
        <v>35121</v>
      </c>
      <c r="M1457" s="163" t="s">
        <v>35175</v>
      </c>
      <c r="N1457" s="163" t="s">
        <v>38725</v>
      </c>
      <c r="O1457" s="135" t="s">
        <v>647</v>
      </c>
    </row>
    <row r="1458" spans="1:15">
      <c r="A1458" s="135">
        <v>2955</v>
      </c>
      <c r="B1458" s="135" t="s">
        <v>15059</v>
      </c>
      <c r="C1458" s="135" t="s">
        <v>15058</v>
      </c>
      <c r="D1458" s="135" t="s">
        <v>14830</v>
      </c>
      <c r="E1458" s="135" t="s">
        <v>14829</v>
      </c>
      <c r="F1458" s="135" t="s">
        <v>38726</v>
      </c>
      <c r="G1458" s="135" t="s">
        <v>35819</v>
      </c>
      <c r="H1458" s="135" t="s">
        <v>49</v>
      </c>
      <c r="I1458" s="135"/>
      <c r="J1458" s="135" t="s">
        <v>35062</v>
      </c>
      <c r="K1458" s="135" t="s">
        <v>35823</v>
      </c>
      <c r="L1458" s="163" t="s">
        <v>35116</v>
      </c>
      <c r="M1458" s="163" t="s">
        <v>35175</v>
      </c>
      <c r="N1458" s="163" t="s">
        <v>38727</v>
      </c>
      <c r="O1458" s="135" t="s">
        <v>647</v>
      </c>
    </row>
    <row r="1459" spans="1:15">
      <c r="A1459" s="135">
        <v>2956</v>
      </c>
      <c r="B1459" s="135" t="s">
        <v>15102</v>
      </c>
      <c r="C1459" s="135" t="s">
        <v>15101</v>
      </c>
      <c r="D1459" s="135" t="s">
        <v>14830</v>
      </c>
      <c r="E1459" s="135" t="s">
        <v>14829</v>
      </c>
      <c r="F1459" s="135" t="s">
        <v>38728</v>
      </c>
      <c r="G1459" s="135" t="s">
        <v>35819</v>
      </c>
      <c r="H1459" s="135" t="s">
        <v>49</v>
      </c>
      <c r="I1459" s="135"/>
      <c r="J1459" s="135" t="s">
        <v>35062</v>
      </c>
      <c r="K1459" s="135" t="s">
        <v>35823</v>
      </c>
      <c r="L1459" s="163" t="s">
        <v>35116</v>
      </c>
      <c r="M1459" s="163" t="s">
        <v>35175</v>
      </c>
      <c r="N1459" s="163" t="s">
        <v>38729</v>
      </c>
      <c r="O1459" s="135" t="s">
        <v>647</v>
      </c>
    </row>
    <row r="1460" spans="1:15">
      <c r="A1460" s="135">
        <v>2957</v>
      </c>
      <c r="B1460" s="135" t="s">
        <v>15136</v>
      </c>
      <c r="C1460" s="135" t="s">
        <v>15135</v>
      </c>
      <c r="D1460" s="135" t="s">
        <v>14830</v>
      </c>
      <c r="E1460" s="135" t="s">
        <v>14829</v>
      </c>
      <c r="F1460" s="135" t="s">
        <v>38730</v>
      </c>
      <c r="G1460" s="135" t="s">
        <v>35819</v>
      </c>
      <c r="H1460" s="135" t="s">
        <v>49</v>
      </c>
      <c r="I1460" s="135"/>
      <c r="J1460" s="135" t="s">
        <v>35062</v>
      </c>
      <c r="K1460" s="135" t="s">
        <v>35823</v>
      </c>
      <c r="L1460" s="163" t="s">
        <v>35116</v>
      </c>
      <c r="M1460" s="163" t="s">
        <v>35175</v>
      </c>
      <c r="N1460" s="163" t="s">
        <v>38731</v>
      </c>
      <c r="O1460" s="135" t="s">
        <v>647</v>
      </c>
    </row>
    <row r="1461" spans="1:15">
      <c r="A1461" s="135">
        <v>2958</v>
      </c>
      <c r="B1461" s="135" t="s">
        <v>15162</v>
      </c>
      <c r="C1461" s="135" t="s">
        <v>15161</v>
      </c>
      <c r="D1461" s="135" t="s">
        <v>14830</v>
      </c>
      <c r="E1461" s="135" t="s">
        <v>14829</v>
      </c>
      <c r="F1461" s="135" t="s">
        <v>38732</v>
      </c>
      <c r="G1461" s="135" t="s">
        <v>35819</v>
      </c>
      <c r="H1461" s="135" t="s">
        <v>49</v>
      </c>
      <c r="I1461" s="135"/>
      <c r="J1461" s="135" t="s">
        <v>35062</v>
      </c>
      <c r="K1461" s="135" t="s">
        <v>35809</v>
      </c>
      <c r="L1461" s="163"/>
      <c r="M1461" s="163"/>
      <c r="N1461" s="163"/>
      <c r="O1461" s="135" t="s">
        <v>647</v>
      </c>
    </row>
    <row r="1462" spans="1:15">
      <c r="A1462" s="135">
        <v>2959</v>
      </c>
      <c r="B1462" s="135" t="s">
        <v>15210</v>
      </c>
      <c r="C1462" s="135" t="s">
        <v>15209</v>
      </c>
      <c r="D1462" s="135" t="s">
        <v>14830</v>
      </c>
      <c r="E1462" s="135" t="s">
        <v>14829</v>
      </c>
      <c r="F1462" s="135" t="s">
        <v>38733</v>
      </c>
      <c r="G1462" s="135" t="s">
        <v>35819</v>
      </c>
      <c r="H1462" s="135" t="s">
        <v>49</v>
      </c>
      <c r="I1462" s="135"/>
      <c r="J1462" s="135" t="s">
        <v>35062</v>
      </c>
      <c r="K1462" s="135" t="s">
        <v>35823</v>
      </c>
      <c r="L1462" s="163" t="s">
        <v>35116</v>
      </c>
      <c r="M1462" s="163" t="s">
        <v>35175</v>
      </c>
      <c r="N1462" s="163" t="s">
        <v>38734</v>
      </c>
      <c r="O1462" s="135" t="s">
        <v>647</v>
      </c>
    </row>
    <row r="1463" spans="1:15" hidden="1">
      <c r="A1463" s="135">
        <v>2960</v>
      </c>
      <c r="B1463" s="135" t="s">
        <v>38735</v>
      </c>
      <c r="C1463" s="135" t="s">
        <v>38736</v>
      </c>
      <c r="D1463" s="135" t="s">
        <v>14830</v>
      </c>
      <c r="E1463" s="135" t="s">
        <v>14829</v>
      </c>
      <c r="F1463" s="135" t="s">
        <v>38737</v>
      </c>
      <c r="G1463" s="135" t="s">
        <v>35808</v>
      </c>
      <c r="H1463" s="135" t="s">
        <v>49</v>
      </c>
      <c r="I1463" s="135" t="s">
        <v>38672</v>
      </c>
      <c r="J1463" s="135" t="s">
        <v>35062</v>
      </c>
      <c r="K1463" s="135" t="s">
        <v>35823</v>
      </c>
      <c r="L1463" s="163" t="s">
        <v>35116</v>
      </c>
      <c r="M1463" s="163" t="s">
        <v>35175</v>
      </c>
      <c r="N1463" s="163" t="s">
        <v>38738</v>
      </c>
      <c r="O1463" s="135" t="s">
        <v>647</v>
      </c>
    </row>
    <row r="1464" spans="1:15">
      <c r="A1464" s="135">
        <v>2961</v>
      </c>
      <c r="B1464" s="135" t="s">
        <v>15229</v>
      </c>
      <c r="C1464" s="135" t="s">
        <v>15228</v>
      </c>
      <c r="D1464" s="135" t="s">
        <v>14830</v>
      </c>
      <c r="E1464" s="135" t="s">
        <v>14829</v>
      </c>
      <c r="F1464" s="135" t="s">
        <v>38739</v>
      </c>
      <c r="G1464" s="135" t="s">
        <v>35819</v>
      </c>
      <c r="H1464" s="135" t="s">
        <v>49</v>
      </c>
      <c r="I1464" s="135"/>
      <c r="J1464" s="135" t="s">
        <v>35062</v>
      </c>
      <c r="K1464" s="135" t="s">
        <v>35823</v>
      </c>
      <c r="L1464" s="163" t="s">
        <v>35116</v>
      </c>
      <c r="M1464" s="163" t="s">
        <v>35175</v>
      </c>
      <c r="N1464" s="163" t="s">
        <v>38740</v>
      </c>
      <c r="O1464" s="135" t="s">
        <v>647</v>
      </c>
    </row>
    <row r="1465" spans="1:15">
      <c r="A1465" s="135">
        <v>2962</v>
      </c>
      <c r="B1465" s="135" t="s">
        <v>15255</v>
      </c>
      <c r="C1465" s="135" t="s">
        <v>15254</v>
      </c>
      <c r="D1465" s="135" t="s">
        <v>14830</v>
      </c>
      <c r="E1465" s="135" t="s">
        <v>14829</v>
      </c>
      <c r="F1465" s="135" t="s">
        <v>38741</v>
      </c>
      <c r="G1465" s="135" t="s">
        <v>35819</v>
      </c>
      <c r="H1465" s="135" t="s">
        <v>49</v>
      </c>
      <c r="I1465" s="135"/>
      <c r="J1465" s="135" t="s">
        <v>35062</v>
      </c>
      <c r="K1465" s="135" t="s">
        <v>35823</v>
      </c>
      <c r="L1465" s="163" t="s">
        <v>35116</v>
      </c>
      <c r="M1465" s="163" t="s">
        <v>35175</v>
      </c>
      <c r="N1465" s="163" t="s">
        <v>37273</v>
      </c>
      <c r="O1465" s="135"/>
    </row>
    <row r="1466" spans="1:15">
      <c r="A1466" s="135">
        <v>2963</v>
      </c>
      <c r="B1466" s="135" t="s">
        <v>15296</v>
      </c>
      <c r="C1466" s="135" t="s">
        <v>15295</v>
      </c>
      <c r="D1466" s="135" t="s">
        <v>14830</v>
      </c>
      <c r="E1466" s="135" t="s">
        <v>14829</v>
      </c>
      <c r="F1466" s="135" t="s">
        <v>38742</v>
      </c>
      <c r="G1466" s="135" t="s">
        <v>35819</v>
      </c>
      <c r="H1466" s="135" t="s">
        <v>49</v>
      </c>
      <c r="I1466" s="135"/>
      <c r="J1466" s="135" t="s">
        <v>35062</v>
      </c>
      <c r="K1466" s="135" t="s">
        <v>35823</v>
      </c>
      <c r="L1466" s="163" t="s">
        <v>35116</v>
      </c>
      <c r="M1466" s="163" t="s">
        <v>35175</v>
      </c>
      <c r="N1466" s="163" t="s">
        <v>38743</v>
      </c>
      <c r="O1466" s="135" t="s">
        <v>647</v>
      </c>
    </row>
    <row r="1467" spans="1:15">
      <c r="A1467" s="135">
        <v>2964</v>
      </c>
      <c r="B1467" s="135" t="s">
        <v>15322</v>
      </c>
      <c r="C1467" s="135" t="s">
        <v>15321</v>
      </c>
      <c r="D1467" s="135" t="s">
        <v>14830</v>
      </c>
      <c r="E1467" s="135" t="s">
        <v>14829</v>
      </c>
      <c r="F1467" s="135" t="s">
        <v>38744</v>
      </c>
      <c r="G1467" s="135" t="s">
        <v>35819</v>
      </c>
      <c r="H1467" s="135" t="s">
        <v>49</v>
      </c>
      <c r="I1467" s="135"/>
      <c r="J1467" s="135" t="s">
        <v>35062</v>
      </c>
      <c r="K1467" s="135" t="s">
        <v>35823</v>
      </c>
      <c r="L1467" s="163" t="s">
        <v>35116</v>
      </c>
      <c r="M1467" s="163" t="s">
        <v>35175</v>
      </c>
      <c r="N1467" s="163" t="s">
        <v>38745</v>
      </c>
      <c r="O1467" s="135" t="s">
        <v>647</v>
      </c>
    </row>
    <row r="1468" spans="1:15">
      <c r="A1468" s="135">
        <v>2965</v>
      </c>
      <c r="B1468" s="135" t="s">
        <v>15339</v>
      </c>
      <c r="C1468" s="135" t="s">
        <v>11044</v>
      </c>
      <c r="D1468" s="135" t="s">
        <v>14830</v>
      </c>
      <c r="E1468" s="135" t="s">
        <v>14829</v>
      </c>
      <c r="F1468" s="135" t="s">
        <v>38746</v>
      </c>
      <c r="G1468" s="135" t="s">
        <v>35819</v>
      </c>
      <c r="H1468" s="135" t="s">
        <v>49</v>
      </c>
      <c r="I1468" s="135"/>
      <c r="J1468" s="135" t="s">
        <v>35062</v>
      </c>
      <c r="K1468" s="135" t="s">
        <v>35823</v>
      </c>
      <c r="L1468" s="163" t="s">
        <v>35116</v>
      </c>
      <c r="M1468" s="163" t="s">
        <v>35175</v>
      </c>
      <c r="N1468" s="163" t="s">
        <v>38153</v>
      </c>
      <c r="O1468" s="135" t="s">
        <v>647</v>
      </c>
    </row>
    <row r="1469" spans="1:15">
      <c r="A1469" s="135">
        <v>2966</v>
      </c>
      <c r="B1469" s="135" t="s">
        <v>15364</v>
      </c>
      <c r="C1469" s="135" t="s">
        <v>15363</v>
      </c>
      <c r="D1469" s="135" t="s">
        <v>14830</v>
      </c>
      <c r="E1469" s="135" t="s">
        <v>14829</v>
      </c>
      <c r="F1469" s="135" t="s">
        <v>38747</v>
      </c>
      <c r="G1469" s="135" t="s">
        <v>35819</v>
      </c>
      <c r="H1469" s="135" t="s">
        <v>49</v>
      </c>
      <c r="I1469" s="135"/>
      <c r="J1469" s="135" t="s">
        <v>35062</v>
      </c>
      <c r="K1469" s="135" t="s">
        <v>35823</v>
      </c>
      <c r="L1469" s="163" t="s">
        <v>35116</v>
      </c>
      <c r="M1469" s="163" t="s">
        <v>35175</v>
      </c>
      <c r="N1469" s="163" t="s">
        <v>38748</v>
      </c>
      <c r="O1469" s="135" t="s">
        <v>647</v>
      </c>
    </row>
    <row r="1470" spans="1:15">
      <c r="A1470" s="135">
        <v>2967</v>
      </c>
      <c r="B1470" s="135" t="s">
        <v>15390</v>
      </c>
      <c r="C1470" s="135" t="s">
        <v>15389</v>
      </c>
      <c r="D1470" s="135" t="s">
        <v>14830</v>
      </c>
      <c r="E1470" s="135" t="s">
        <v>14829</v>
      </c>
      <c r="F1470" s="135" t="s">
        <v>38749</v>
      </c>
      <c r="G1470" s="135" t="s">
        <v>35819</v>
      </c>
      <c r="H1470" s="135" t="s">
        <v>49</v>
      </c>
      <c r="I1470" s="135"/>
      <c r="J1470" s="135" t="s">
        <v>35062</v>
      </c>
      <c r="K1470" s="135" t="s">
        <v>35823</v>
      </c>
      <c r="L1470" s="163" t="s">
        <v>35116</v>
      </c>
      <c r="M1470" s="163" t="s">
        <v>35175</v>
      </c>
      <c r="N1470" s="163" t="s">
        <v>38750</v>
      </c>
      <c r="O1470" s="135" t="s">
        <v>647</v>
      </c>
    </row>
    <row r="1471" spans="1:15">
      <c r="A1471" s="135">
        <v>2968</v>
      </c>
      <c r="B1471" s="135" t="s">
        <v>15424</v>
      </c>
      <c r="C1471" s="135" t="s">
        <v>15423</v>
      </c>
      <c r="D1471" s="135" t="s">
        <v>14830</v>
      </c>
      <c r="E1471" s="135" t="s">
        <v>14829</v>
      </c>
      <c r="F1471" s="135" t="s">
        <v>38751</v>
      </c>
      <c r="G1471" s="135" t="s">
        <v>35819</v>
      </c>
      <c r="H1471" s="135" t="s">
        <v>49</v>
      </c>
      <c r="I1471" s="135"/>
      <c r="J1471" s="135" t="s">
        <v>35062</v>
      </c>
      <c r="K1471" s="135" t="s">
        <v>35823</v>
      </c>
      <c r="L1471" s="163" t="s">
        <v>35116</v>
      </c>
      <c r="M1471" s="163" t="s">
        <v>35175</v>
      </c>
      <c r="N1471" s="163" t="s">
        <v>38752</v>
      </c>
      <c r="O1471" s="135" t="s">
        <v>647</v>
      </c>
    </row>
    <row r="1472" spans="1:15">
      <c r="A1472" s="135">
        <v>2969</v>
      </c>
      <c r="B1472" s="135" t="s">
        <v>15449</v>
      </c>
      <c r="C1472" s="135" t="s">
        <v>15448</v>
      </c>
      <c r="D1472" s="135" t="s">
        <v>14830</v>
      </c>
      <c r="E1472" s="135" t="s">
        <v>14829</v>
      </c>
      <c r="F1472" s="135" t="s">
        <v>38753</v>
      </c>
      <c r="G1472" s="135" t="s">
        <v>35819</v>
      </c>
      <c r="H1472" s="135" t="s">
        <v>49</v>
      </c>
      <c r="I1472" s="135"/>
      <c r="J1472" s="135" t="s">
        <v>35062</v>
      </c>
      <c r="K1472" s="135" t="s">
        <v>35823</v>
      </c>
      <c r="L1472" s="163" t="s">
        <v>35116</v>
      </c>
      <c r="M1472" s="163" t="s">
        <v>35175</v>
      </c>
      <c r="N1472" s="163" t="s">
        <v>38754</v>
      </c>
      <c r="O1472" s="135" t="s">
        <v>647</v>
      </c>
    </row>
    <row r="1473" spans="1:15">
      <c r="A1473" s="135">
        <v>2970</v>
      </c>
      <c r="B1473" s="135" t="s">
        <v>15483</v>
      </c>
      <c r="C1473" s="135" t="s">
        <v>15482</v>
      </c>
      <c r="D1473" s="135" t="s">
        <v>14830</v>
      </c>
      <c r="E1473" s="135" t="s">
        <v>14829</v>
      </c>
      <c r="F1473" s="135" t="s">
        <v>38755</v>
      </c>
      <c r="G1473" s="135" t="s">
        <v>35819</v>
      </c>
      <c r="H1473" s="135" t="s">
        <v>49</v>
      </c>
      <c r="I1473" s="135"/>
      <c r="J1473" s="135" t="s">
        <v>35062</v>
      </c>
      <c r="K1473" s="135" t="s">
        <v>35823</v>
      </c>
      <c r="L1473" s="163" t="s">
        <v>35116</v>
      </c>
      <c r="M1473" s="163" t="s">
        <v>35175</v>
      </c>
      <c r="N1473" s="163" t="s">
        <v>38756</v>
      </c>
      <c r="O1473" s="135" t="s">
        <v>647</v>
      </c>
    </row>
    <row r="1474" spans="1:15">
      <c r="A1474" s="135">
        <v>2971</v>
      </c>
      <c r="B1474" s="135" t="s">
        <v>15515</v>
      </c>
      <c r="C1474" s="135" t="s">
        <v>15514</v>
      </c>
      <c r="D1474" s="135" t="s">
        <v>14830</v>
      </c>
      <c r="E1474" s="135" t="s">
        <v>14829</v>
      </c>
      <c r="F1474" s="135" t="s">
        <v>38757</v>
      </c>
      <c r="G1474" s="135" t="s">
        <v>35819</v>
      </c>
      <c r="H1474" s="135" t="s">
        <v>49</v>
      </c>
      <c r="I1474" s="135"/>
      <c r="J1474" s="135" t="s">
        <v>35062</v>
      </c>
      <c r="K1474" s="135" t="s">
        <v>35823</v>
      </c>
      <c r="L1474" s="163" t="s">
        <v>35116</v>
      </c>
      <c r="M1474" s="163" t="s">
        <v>35175</v>
      </c>
      <c r="N1474" s="163" t="s">
        <v>38758</v>
      </c>
      <c r="O1474" s="135" t="s">
        <v>647</v>
      </c>
    </row>
    <row r="1475" spans="1:15">
      <c r="A1475" s="135">
        <v>2972</v>
      </c>
      <c r="B1475" s="135" t="s">
        <v>15541</v>
      </c>
      <c r="C1475" s="135" t="s">
        <v>15540</v>
      </c>
      <c r="D1475" s="135" t="s">
        <v>14830</v>
      </c>
      <c r="E1475" s="135" t="s">
        <v>14829</v>
      </c>
      <c r="F1475" s="135" t="s">
        <v>38759</v>
      </c>
      <c r="G1475" s="135" t="s">
        <v>35819</v>
      </c>
      <c r="H1475" s="135" t="s">
        <v>49</v>
      </c>
      <c r="I1475" s="135"/>
      <c r="J1475" s="135" t="s">
        <v>35062</v>
      </c>
      <c r="K1475" s="135" t="s">
        <v>35823</v>
      </c>
      <c r="L1475" s="163" t="s">
        <v>35116</v>
      </c>
      <c r="M1475" s="163" t="s">
        <v>35175</v>
      </c>
      <c r="N1475" s="163" t="s">
        <v>38760</v>
      </c>
      <c r="O1475" s="135" t="s">
        <v>647</v>
      </c>
    </row>
    <row r="1476" spans="1:15" hidden="1">
      <c r="A1476" s="135">
        <v>2973</v>
      </c>
      <c r="B1476" s="135" t="s">
        <v>38761</v>
      </c>
      <c r="C1476" s="135" t="s">
        <v>38762</v>
      </c>
      <c r="D1476" s="135" t="s">
        <v>14830</v>
      </c>
      <c r="E1476" s="135" t="s">
        <v>14829</v>
      </c>
      <c r="F1476" s="135" t="s">
        <v>38763</v>
      </c>
      <c r="G1476" s="135" t="s">
        <v>35808</v>
      </c>
      <c r="H1476" s="135" t="s">
        <v>49</v>
      </c>
      <c r="I1476" s="135" t="s">
        <v>38672</v>
      </c>
      <c r="J1476" s="135" t="s">
        <v>35062</v>
      </c>
      <c r="K1476" s="135" t="s">
        <v>35823</v>
      </c>
      <c r="L1476" s="163" t="s">
        <v>35116</v>
      </c>
      <c r="M1476" s="163" t="s">
        <v>35175</v>
      </c>
      <c r="N1476" s="163" t="s">
        <v>38764</v>
      </c>
      <c r="O1476" s="135" t="s">
        <v>647</v>
      </c>
    </row>
    <row r="1477" spans="1:15">
      <c r="A1477" s="135">
        <v>2974</v>
      </c>
      <c r="B1477" s="135" t="s">
        <v>15559</v>
      </c>
      <c r="C1477" s="135" t="s">
        <v>15558</v>
      </c>
      <c r="D1477" s="135" t="s">
        <v>14830</v>
      </c>
      <c r="E1477" s="135" t="s">
        <v>14829</v>
      </c>
      <c r="F1477" s="135" t="s">
        <v>38765</v>
      </c>
      <c r="G1477" s="135" t="s">
        <v>35819</v>
      </c>
      <c r="H1477" s="135" t="s">
        <v>49</v>
      </c>
      <c r="I1477" s="135"/>
      <c r="J1477" s="135" t="s">
        <v>35062</v>
      </c>
      <c r="K1477" s="135" t="s">
        <v>35823</v>
      </c>
      <c r="L1477" s="163" t="s">
        <v>35116</v>
      </c>
      <c r="M1477" s="163" t="s">
        <v>35175</v>
      </c>
      <c r="N1477" s="163" t="s">
        <v>38766</v>
      </c>
      <c r="O1477" s="135" t="s">
        <v>647</v>
      </c>
    </row>
    <row r="1478" spans="1:15">
      <c r="A1478" s="135">
        <v>2975</v>
      </c>
      <c r="B1478" s="135" t="s">
        <v>15576</v>
      </c>
      <c r="C1478" s="135" t="s">
        <v>15575</v>
      </c>
      <c r="D1478" s="135" t="s">
        <v>14830</v>
      </c>
      <c r="E1478" s="135" t="s">
        <v>14829</v>
      </c>
      <c r="F1478" s="135" t="s">
        <v>38767</v>
      </c>
      <c r="G1478" s="135" t="s">
        <v>35819</v>
      </c>
      <c r="H1478" s="135" t="s">
        <v>49</v>
      </c>
      <c r="I1478" s="135"/>
      <c r="J1478" s="135" t="s">
        <v>35062</v>
      </c>
      <c r="K1478" s="135" t="s">
        <v>35823</v>
      </c>
      <c r="L1478" s="163" t="s">
        <v>35116</v>
      </c>
      <c r="M1478" s="163" t="s">
        <v>35175</v>
      </c>
      <c r="N1478" s="163" t="s">
        <v>38768</v>
      </c>
      <c r="O1478" s="135" t="s">
        <v>647</v>
      </c>
    </row>
    <row r="1479" spans="1:15">
      <c r="A1479" s="135">
        <v>2976</v>
      </c>
      <c r="B1479" s="135" t="s">
        <v>15608</v>
      </c>
      <c r="C1479" s="135" t="s">
        <v>15607</v>
      </c>
      <c r="D1479" s="135" t="s">
        <v>14830</v>
      </c>
      <c r="E1479" s="135" t="s">
        <v>14829</v>
      </c>
      <c r="F1479" s="135" t="s">
        <v>38769</v>
      </c>
      <c r="G1479" s="135" t="s">
        <v>35819</v>
      </c>
      <c r="H1479" s="135" t="s">
        <v>49</v>
      </c>
      <c r="I1479" s="135"/>
      <c r="J1479" s="135" t="s">
        <v>35062</v>
      </c>
      <c r="K1479" s="135" t="s">
        <v>35823</v>
      </c>
      <c r="L1479" s="163" t="s">
        <v>35116</v>
      </c>
      <c r="M1479" s="163" t="s">
        <v>35175</v>
      </c>
      <c r="N1479" s="163" t="s">
        <v>38770</v>
      </c>
      <c r="O1479" s="135" t="s">
        <v>647</v>
      </c>
    </row>
    <row r="1480" spans="1:15">
      <c r="A1480" s="135">
        <v>2977</v>
      </c>
      <c r="B1480" s="135" t="s">
        <v>15632</v>
      </c>
      <c r="C1480" s="135" t="s">
        <v>14749</v>
      </c>
      <c r="D1480" s="135" t="s">
        <v>14830</v>
      </c>
      <c r="E1480" s="135" t="s">
        <v>14829</v>
      </c>
      <c r="F1480" s="135" t="s">
        <v>38771</v>
      </c>
      <c r="G1480" s="135" t="s">
        <v>35819</v>
      </c>
      <c r="H1480" s="135" t="s">
        <v>49</v>
      </c>
      <c r="I1480" s="135"/>
      <c r="J1480" s="135" t="s">
        <v>35062</v>
      </c>
      <c r="K1480" s="135" t="s">
        <v>35823</v>
      </c>
      <c r="L1480" s="163" t="s">
        <v>35116</v>
      </c>
      <c r="M1480" s="163" t="s">
        <v>35175</v>
      </c>
      <c r="N1480" s="163" t="s">
        <v>38677</v>
      </c>
      <c r="O1480" s="135" t="s">
        <v>647</v>
      </c>
    </row>
    <row r="1481" spans="1:15">
      <c r="A1481" s="135">
        <v>2978</v>
      </c>
      <c r="B1481" s="135" t="s">
        <v>15656</v>
      </c>
      <c r="C1481" s="135" t="s">
        <v>15655</v>
      </c>
      <c r="D1481" s="135" t="s">
        <v>14830</v>
      </c>
      <c r="E1481" s="135" t="s">
        <v>14829</v>
      </c>
      <c r="F1481" s="135" t="s">
        <v>38772</v>
      </c>
      <c r="G1481" s="135" t="s">
        <v>35819</v>
      </c>
      <c r="H1481" s="135" t="s">
        <v>49</v>
      </c>
      <c r="I1481" s="135"/>
      <c r="J1481" s="135" t="s">
        <v>35062</v>
      </c>
      <c r="K1481" s="135" t="s">
        <v>35823</v>
      </c>
      <c r="L1481" s="163" t="s">
        <v>35116</v>
      </c>
      <c r="M1481" s="163" t="s">
        <v>35175</v>
      </c>
      <c r="N1481" s="163" t="s">
        <v>38773</v>
      </c>
      <c r="O1481" s="135" t="s">
        <v>647</v>
      </c>
    </row>
    <row r="1482" spans="1:15">
      <c r="A1482" s="135">
        <v>2979</v>
      </c>
      <c r="B1482" s="135" t="s">
        <v>15690</v>
      </c>
      <c r="C1482" s="135" t="s">
        <v>15689</v>
      </c>
      <c r="D1482" s="135" t="s">
        <v>14830</v>
      </c>
      <c r="E1482" s="135" t="s">
        <v>14829</v>
      </c>
      <c r="F1482" s="135" t="s">
        <v>38774</v>
      </c>
      <c r="G1482" s="135" t="s">
        <v>35819</v>
      </c>
      <c r="H1482" s="135" t="s">
        <v>49</v>
      </c>
      <c r="I1482" s="135"/>
      <c r="J1482" s="135" t="s">
        <v>35062</v>
      </c>
      <c r="K1482" s="135" t="s">
        <v>35823</v>
      </c>
      <c r="L1482" s="163" t="s">
        <v>35116</v>
      </c>
      <c r="M1482" s="163" t="s">
        <v>35175</v>
      </c>
      <c r="N1482" s="163" t="s">
        <v>38775</v>
      </c>
      <c r="O1482" s="135" t="s">
        <v>647</v>
      </c>
    </row>
    <row r="1483" spans="1:15">
      <c r="A1483" s="135">
        <v>2980</v>
      </c>
      <c r="B1483" s="135" t="s">
        <v>15700</v>
      </c>
      <c r="C1483" s="135" t="s">
        <v>15699</v>
      </c>
      <c r="D1483" s="135" t="s">
        <v>14830</v>
      </c>
      <c r="E1483" s="135" t="s">
        <v>14829</v>
      </c>
      <c r="F1483" s="135" t="s">
        <v>38776</v>
      </c>
      <c r="G1483" s="135" t="s">
        <v>35819</v>
      </c>
      <c r="H1483" s="135" t="s">
        <v>49</v>
      </c>
      <c r="I1483" s="135"/>
      <c r="J1483" s="135" t="s">
        <v>35062</v>
      </c>
      <c r="K1483" s="135" t="s">
        <v>35823</v>
      </c>
      <c r="L1483" s="163" t="s">
        <v>35116</v>
      </c>
      <c r="M1483" s="163" t="s">
        <v>35175</v>
      </c>
      <c r="N1483" s="163" t="s">
        <v>38777</v>
      </c>
      <c r="O1483" s="135" t="s">
        <v>647</v>
      </c>
    </row>
    <row r="1484" spans="1:15" hidden="1">
      <c r="A1484" s="135">
        <v>2982</v>
      </c>
      <c r="B1484" s="135" t="s">
        <v>38778</v>
      </c>
      <c r="C1484" s="135" t="s">
        <v>36558</v>
      </c>
      <c r="D1484" s="135" t="s">
        <v>14830</v>
      </c>
      <c r="E1484" s="135" t="s">
        <v>14829</v>
      </c>
      <c r="F1484" s="135" t="s">
        <v>38779</v>
      </c>
      <c r="G1484" s="135" t="s">
        <v>35808</v>
      </c>
      <c r="H1484" s="135" t="s">
        <v>49</v>
      </c>
      <c r="I1484" s="135" t="s">
        <v>36461</v>
      </c>
      <c r="J1484" s="135" t="s">
        <v>35062</v>
      </c>
      <c r="K1484" s="135" t="s">
        <v>35809</v>
      </c>
      <c r="L1484" s="163"/>
      <c r="M1484" s="163"/>
      <c r="N1484" s="163"/>
      <c r="O1484" s="135" t="s">
        <v>647</v>
      </c>
    </row>
    <row r="1485" spans="1:15" hidden="1">
      <c r="A1485" s="135">
        <v>2983</v>
      </c>
      <c r="B1485" s="135" t="s">
        <v>38780</v>
      </c>
      <c r="C1485" s="135" t="s">
        <v>34577</v>
      </c>
      <c r="D1485" s="135" t="s">
        <v>14524</v>
      </c>
      <c r="E1485" s="135" t="s">
        <v>9361</v>
      </c>
      <c r="F1485" s="135" t="s">
        <v>38781</v>
      </c>
      <c r="G1485" s="135" t="s">
        <v>35808</v>
      </c>
      <c r="H1485" s="135" t="s">
        <v>49</v>
      </c>
      <c r="I1485" s="135" t="s">
        <v>36461</v>
      </c>
      <c r="J1485" s="135" t="s">
        <v>35062</v>
      </c>
      <c r="K1485" s="135" t="s">
        <v>35809</v>
      </c>
      <c r="L1485" s="163"/>
      <c r="M1485" s="163"/>
      <c r="N1485" s="163"/>
      <c r="O1485" s="135" t="s">
        <v>647</v>
      </c>
    </row>
    <row r="1486" spans="1:15" hidden="1">
      <c r="A1486" s="135">
        <v>2984</v>
      </c>
      <c r="B1486" s="135" t="s">
        <v>38782</v>
      </c>
      <c r="C1486" s="135" t="s">
        <v>36529</v>
      </c>
      <c r="D1486" s="135" t="s">
        <v>14524</v>
      </c>
      <c r="E1486" s="135" t="s">
        <v>9361</v>
      </c>
      <c r="F1486" s="135" t="s">
        <v>38783</v>
      </c>
      <c r="G1486" s="135" t="s">
        <v>35808</v>
      </c>
      <c r="H1486" s="135" t="s">
        <v>49</v>
      </c>
      <c r="I1486" s="135" t="s">
        <v>36461</v>
      </c>
      <c r="J1486" s="135" t="s">
        <v>35062</v>
      </c>
      <c r="K1486" s="135" t="s">
        <v>35809</v>
      </c>
      <c r="L1486" s="163"/>
      <c r="M1486" s="163"/>
      <c r="N1486" s="163"/>
      <c r="O1486" s="135" t="s">
        <v>647</v>
      </c>
    </row>
    <row r="1487" spans="1:15" hidden="1">
      <c r="A1487" s="135">
        <v>2985</v>
      </c>
      <c r="B1487" s="135" t="s">
        <v>38784</v>
      </c>
      <c r="C1487" s="135" t="s">
        <v>36532</v>
      </c>
      <c r="D1487" s="135" t="s">
        <v>14524</v>
      </c>
      <c r="E1487" s="135" t="s">
        <v>9361</v>
      </c>
      <c r="F1487" s="135" t="s">
        <v>38785</v>
      </c>
      <c r="G1487" s="135" t="s">
        <v>35808</v>
      </c>
      <c r="H1487" s="135" t="s">
        <v>49</v>
      </c>
      <c r="I1487" s="135" t="s">
        <v>36461</v>
      </c>
      <c r="J1487" s="135" t="s">
        <v>35062</v>
      </c>
      <c r="K1487" s="135" t="s">
        <v>35809</v>
      </c>
      <c r="L1487" s="163"/>
      <c r="M1487" s="163"/>
      <c r="N1487" s="163"/>
      <c r="O1487" s="135" t="s">
        <v>647</v>
      </c>
    </row>
    <row r="1488" spans="1:15" hidden="1">
      <c r="A1488" s="135">
        <v>2986</v>
      </c>
      <c r="B1488" s="135" t="s">
        <v>38786</v>
      </c>
      <c r="C1488" s="135" t="s">
        <v>36535</v>
      </c>
      <c r="D1488" s="135" t="s">
        <v>14524</v>
      </c>
      <c r="E1488" s="135" t="s">
        <v>9361</v>
      </c>
      <c r="F1488" s="135" t="s">
        <v>38787</v>
      </c>
      <c r="G1488" s="135" t="s">
        <v>35808</v>
      </c>
      <c r="H1488" s="135" t="s">
        <v>49</v>
      </c>
      <c r="I1488" s="135" t="s">
        <v>36461</v>
      </c>
      <c r="J1488" s="135" t="s">
        <v>35062</v>
      </c>
      <c r="K1488" s="135" t="s">
        <v>35809</v>
      </c>
      <c r="L1488" s="163"/>
      <c r="M1488" s="163"/>
      <c r="N1488" s="163"/>
      <c r="O1488" s="135" t="s">
        <v>647</v>
      </c>
    </row>
    <row r="1489" spans="1:15" hidden="1">
      <c r="A1489" s="135">
        <v>2987</v>
      </c>
      <c r="B1489" s="135" t="s">
        <v>38788</v>
      </c>
      <c r="C1489" s="135" t="s">
        <v>38789</v>
      </c>
      <c r="D1489" s="135" t="s">
        <v>14524</v>
      </c>
      <c r="E1489" s="135" t="s">
        <v>9361</v>
      </c>
      <c r="F1489" s="135" t="s">
        <v>38790</v>
      </c>
      <c r="G1489" s="135" t="s">
        <v>35808</v>
      </c>
      <c r="H1489" s="135" t="s">
        <v>49</v>
      </c>
      <c r="I1489" s="135" t="s">
        <v>36461</v>
      </c>
      <c r="J1489" s="135" t="s">
        <v>35062</v>
      </c>
      <c r="K1489" s="135" t="s">
        <v>35809</v>
      </c>
      <c r="L1489" s="163"/>
      <c r="M1489" s="163"/>
      <c r="N1489" s="163"/>
      <c r="O1489" s="135" t="s">
        <v>647</v>
      </c>
    </row>
    <row r="1490" spans="1:15" hidden="1">
      <c r="A1490" s="135">
        <v>2988</v>
      </c>
      <c r="B1490" s="135" t="s">
        <v>38791</v>
      </c>
      <c r="C1490" s="135" t="s">
        <v>38792</v>
      </c>
      <c r="D1490" s="135" t="s">
        <v>14524</v>
      </c>
      <c r="E1490" s="135" t="s">
        <v>9361</v>
      </c>
      <c r="F1490" s="135" t="s">
        <v>38793</v>
      </c>
      <c r="G1490" s="135" t="s">
        <v>35808</v>
      </c>
      <c r="H1490" s="135" t="s">
        <v>49</v>
      </c>
      <c r="I1490" s="135" t="s">
        <v>36461</v>
      </c>
      <c r="J1490" s="135" t="s">
        <v>35062</v>
      </c>
      <c r="K1490" s="135" t="s">
        <v>35809</v>
      </c>
      <c r="L1490" s="163"/>
      <c r="M1490" s="163"/>
      <c r="N1490" s="163"/>
      <c r="O1490" s="135" t="s">
        <v>647</v>
      </c>
    </row>
    <row r="1491" spans="1:15">
      <c r="A1491" s="135">
        <v>2989</v>
      </c>
      <c r="B1491" s="135" t="s">
        <v>15733</v>
      </c>
      <c r="C1491" s="135" t="s">
        <v>15732</v>
      </c>
      <c r="D1491" s="135" t="s">
        <v>14524</v>
      </c>
      <c r="E1491" s="135" t="s">
        <v>9361</v>
      </c>
      <c r="F1491" s="135" t="s">
        <v>38794</v>
      </c>
      <c r="G1491" s="135" t="s">
        <v>35819</v>
      </c>
      <c r="H1491" s="135" t="s">
        <v>49</v>
      </c>
      <c r="I1491" s="135"/>
      <c r="J1491" s="135" t="s">
        <v>35062</v>
      </c>
      <c r="K1491" s="135" t="s">
        <v>35823</v>
      </c>
      <c r="L1491" s="163" t="s">
        <v>35129</v>
      </c>
      <c r="M1491" s="163" t="s">
        <v>35177</v>
      </c>
      <c r="N1491" s="163" t="s">
        <v>38795</v>
      </c>
      <c r="O1491" s="135" t="s">
        <v>647</v>
      </c>
    </row>
    <row r="1492" spans="1:15">
      <c r="A1492" s="135">
        <v>2991</v>
      </c>
      <c r="B1492" s="135" t="s">
        <v>15765</v>
      </c>
      <c r="C1492" s="135" t="s">
        <v>11579</v>
      </c>
      <c r="D1492" s="135" t="s">
        <v>14524</v>
      </c>
      <c r="E1492" s="135" t="s">
        <v>9361</v>
      </c>
      <c r="F1492" s="135" t="s">
        <v>38796</v>
      </c>
      <c r="G1492" s="135" t="s">
        <v>35819</v>
      </c>
      <c r="H1492" s="135" t="s">
        <v>49</v>
      </c>
      <c r="I1492" s="135"/>
      <c r="J1492" s="135" t="s">
        <v>35062</v>
      </c>
      <c r="K1492" s="135" t="s">
        <v>35823</v>
      </c>
      <c r="L1492" s="163" t="s">
        <v>35129</v>
      </c>
      <c r="M1492" s="163" t="s">
        <v>35177</v>
      </c>
      <c r="N1492" s="163" t="s">
        <v>38221</v>
      </c>
      <c r="O1492" s="135" t="s">
        <v>647</v>
      </c>
    </row>
    <row r="1493" spans="1:15">
      <c r="A1493" s="135">
        <v>2992</v>
      </c>
      <c r="B1493" s="135" t="s">
        <v>15790</v>
      </c>
      <c r="C1493" s="135" t="s">
        <v>15789</v>
      </c>
      <c r="D1493" s="135" t="s">
        <v>14524</v>
      </c>
      <c r="E1493" s="135" t="s">
        <v>9361</v>
      </c>
      <c r="F1493" s="135" t="s">
        <v>38797</v>
      </c>
      <c r="G1493" s="135" t="s">
        <v>35819</v>
      </c>
      <c r="H1493" s="135" t="s">
        <v>49</v>
      </c>
      <c r="I1493" s="135"/>
      <c r="J1493" s="135" t="s">
        <v>35062</v>
      </c>
      <c r="K1493" s="135" t="s">
        <v>35823</v>
      </c>
      <c r="L1493" s="163" t="s">
        <v>35129</v>
      </c>
      <c r="M1493" s="163" t="s">
        <v>35177</v>
      </c>
      <c r="N1493" s="163" t="s">
        <v>38798</v>
      </c>
      <c r="O1493" s="135" t="s">
        <v>647</v>
      </c>
    </row>
    <row r="1494" spans="1:15">
      <c r="A1494" s="135">
        <v>2995</v>
      </c>
      <c r="B1494" s="135" t="s">
        <v>15815</v>
      </c>
      <c r="C1494" s="135" t="s">
        <v>11028</v>
      </c>
      <c r="D1494" s="135" t="s">
        <v>14524</v>
      </c>
      <c r="E1494" s="135" t="s">
        <v>9361</v>
      </c>
      <c r="F1494" s="135" t="s">
        <v>38799</v>
      </c>
      <c r="G1494" s="135" t="s">
        <v>35819</v>
      </c>
      <c r="H1494" s="135" t="s">
        <v>49</v>
      </c>
      <c r="I1494" s="135"/>
      <c r="J1494" s="135" t="s">
        <v>35062</v>
      </c>
      <c r="K1494" s="135" t="s">
        <v>35823</v>
      </c>
      <c r="L1494" s="163" t="s">
        <v>35129</v>
      </c>
      <c r="M1494" s="163" t="s">
        <v>35177</v>
      </c>
      <c r="N1494" s="163" t="s">
        <v>38151</v>
      </c>
      <c r="O1494" s="135" t="s">
        <v>647</v>
      </c>
    </row>
    <row r="1495" spans="1:15" hidden="1">
      <c r="A1495" s="135">
        <v>2997</v>
      </c>
      <c r="B1495" s="135" t="s">
        <v>38800</v>
      </c>
      <c r="C1495" s="135" t="s">
        <v>36558</v>
      </c>
      <c r="D1495" s="135" t="s">
        <v>14524</v>
      </c>
      <c r="E1495" s="135" t="s">
        <v>9361</v>
      </c>
      <c r="F1495" s="135" t="s">
        <v>38801</v>
      </c>
      <c r="G1495" s="135" t="s">
        <v>35808</v>
      </c>
      <c r="H1495" s="135" t="s">
        <v>49</v>
      </c>
      <c r="I1495" s="135" t="s">
        <v>36461</v>
      </c>
      <c r="J1495" s="135" t="s">
        <v>35062</v>
      </c>
      <c r="K1495" s="135" t="s">
        <v>35809</v>
      </c>
      <c r="L1495" s="163"/>
      <c r="M1495" s="163"/>
      <c r="N1495" s="163"/>
      <c r="O1495" s="135" t="s">
        <v>647</v>
      </c>
    </row>
    <row r="1496" spans="1:15" hidden="1">
      <c r="A1496" s="135">
        <v>2998</v>
      </c>
      <c r="B1496" s="135" t="s">
        <v>38802</v>
      </c>
      <c r="C1496" s="135" t="s">
        <v>34577</v>
      </c>
      <c r="D1496" s="135" t="s">
        <v>81</v>
      </c>
      <c r="E1496" s="135" t="s">
        <v>80</v>
      </c>
      <c r="F1496" s="135" t="s">
        <v>38803</v>
      </c>
      <c r="G1496" s="135" t="s">
        <v>35808</v>
      </c>
      <c r="H1496" s="135" t="s">
        <v>49</v>
      </c>
      <c r="I1496" s="135" t="s">
        <v>36461</v>
      </c>
      <c r="J1496" s="135" t="s">
        <v>35062</v>
      </c>
      <c r="K1496" s="135" t="s">
        <v>35809</v>
      </c>
      <c r="L1496" s="163"/>
      <c r="M1496" s="163"/>
      <c r="N1496" s="163"/>
      <c r="O1496" s="135" t="s">
        <v>647</v>
      </c>
    </row>
    <row r="1497" spans="1:15" hidden="1">
      <c r="A1497" s="135">
        <v>2999</v>
      </c>
      <c r="B1497" s="135" t="s">
        <v>38804</v>
      </c>
      <c r="C1497" s="135" t="s">
        <v>36529</v>
      </c>
      <c r="D1497" s="135" t="s">
        <v>81</v>
      </c>
      <c r="E1497" s="135" t="s">
        <v>80</v>
      </c>
      <c r="F1497" s="135" t="s">
        <v>38805</v>
      </c>
      <c r="G1497" s="135" t="s">
        <v>35808</v>
      </c>
      <c r="H1497" s="135" t="s">
        <v>49</v>
      </c>
      <c r="I1497" s="135" t="s">
        <v>36461</v>
      </c>
      <c r="J1497" s="135" t="s">
        <v>35062</v>
      </c>
      <c r="K1497" s="135" t="s">
        <v>35809</v>
      </c>
      <c r="L1497" s="163"/>
      <c r="M1497" s="163"/>
      <c r="N1497" s="163"/>
      <c r="O1497" s="135" t="s">
        <v>647</v>
      </c>
    </row>
    <row r="1498" spans="1:15" hidden="1">
      <c r="A1498" s="135">
        <v>3000</v>
      </c>
      <c r="B1498" s="135" t="s">
        <v>38806</v>
      </c>
      <c r="C1498" s="135" t="s">
        <v>36532</v>
      </c>
      <c r="D1498" s="135" t="s">
        <v>81</v>
      </c>
      <c r="E1498" s="135" t="s">
        <v>80</v>
      </c>
      <c r="F1498" s="135" t="s">
        <v>38807</v>
      </c>
      <c r="G1498" s="135" t="s">
        <v>35808</v>
      </c>
      <c r="H1498" s="135" t="s">
        <v>49</v>
      </c>
      <c r="I1498" s="135" t="s">
        <v>36461</v>
      </c>
      <c r="J1498" s="135" t="s">
        <v>35062</v>
      </c>
      <c r="K1498" s="135" t="s">
        <v>35809</v>
      </c>
      <c r="L1498" s="163"/>
      <c r="M1498" s="163"/>
      <c r="N1498" s="163"/>
      <c r="O1498" s="135" t="s">
        <v>647</v>
      </c>
    </row>
    <row r="1499" spans="1:15" hidden="1">
      <c r="A1499" s="135">
        <v>3001</v>
      </c>
      <c r="B1499" s="135" t="s">
        <v>38808</v>
      </c>
      <c r="C1499" s="135" t="s">
        <v>36535</v>
      </c>
      <c r="D1499" s="135" t="s">
        <v>81</v>
      </c>
      <c r="E1499" s="135" t="s">
        <v>80</v>
      </c>
      <c r="F1499" s="135" t="s">
        <v>38809</v>
      </c>
      <c r="G1499" s="135" t="s">
        <v>35808</v>
      </c>
      <c r="H1499" s="135" t="s">
        <v>49</v>
      </c>
      <c r="I1499" s="135" t="s">
        <v>36461</v>
      </c>
      <c r="J1499" s="135" t="s">
        <v>35062</v>
      </c>
      <c r="K1499" s="135" t="s">
        <v>35809</v>
      </c>
      <c r="L1499" s="163"/>
      <c r="M1499" s="163"/>
      <c r="N1499" s="163"/>
      <c r="O1499" s="135" t="s">
        <v>647</v>
      </c>
    </row>
    <row r="1500" spans="1:15" hidden="1">
      <c r="A1500" s="135">
        <v>3002</v>
      </c>
      <c r="B1500" s="135" t="s">
        <v>38810</v>
      </c>
      <c r="C1500" s="135" t="s">
        <v>38789</v>
      </c>
      <c r="D1500" s="135" t="s">
        <v>81</v>
      </c>
      <c r="E1500" s="135" t="s">
        <v>80</v>
      </c>
      <c r="F1500" s="135" t="s">
        <v>38811</v>
      </c>
      <c r="G1500" s="135" t="s">
        <v>35808</v>
      </c>
      <c r="H1500" s="135" t="s">
        <v>49</v>
      </c>
      <c r="I1500" s="135" t="s">
        <v>36461</v>
      </c>
      <c r="J1500" s="135" t="s">
        <v>35062</v>
      </c>
      <c r="K1500" s="135" t="s">
        <v>35809</v>
      </c>
      <c r="L1500" s="163"/>
      <c r="M1500" s="163"/>
      <c r="N1500" s="163"/>
      <c r="O1500" s="135" t="s">
        <v>647</v>
      </c>
    </row>
    <row r="1501" spans="1:15" hidden="1">
      <c r="A1501" s="135">
        <v>3003</v>
      </c>
      <c r="B1501" s="135" t="s">
        <v>38812</v>
      </c>
      <c r="C1501" s="135" t="s">
        <v>38792</v>
      </c>
      <c r="D1501" s="135" t="s">
        <v>81</v>
      </c>
      <c r="E1501" s="135" t="s">
        <v>80</v>
      </c>
      <c r="F1501" s="135" t="s">
        <v>38813</v>
      </c>
      <c r="G1501" s="135" t="s">
        <v>35808</v>
      </c>
      <c r="H1501" s="135" t="s">
        <v>49</v>
      </c>
      <c r="I1501" s="135" t="s">
        <v>36461</v>
      </c>
      <c r="J1501" s="135" t="s">
        <v>35062</v>
      </c>
      <c r="K1501" s="135" t="s">
        <v>35809</v>
      </c>
      <c r="L1501" s="163"/>
      <c r="M1501" s="163"/>
      <c r="N1501" s="163"/>
      <c r="O1501" s="135" t="s">
        <v>647</v>
      </c>
    </row>
    <row r="1502" spans="1:15">
      <c r="A1502" s="135">
        <v>3004</v>
      </c>
      <c r="B1502" s="135" t="s">
        <v>83</v>
      </c>
      <c r="C1502" s="135" t="s">
        <v>82</v>
      </c>
      <c r="D1502" s="135" t="s">
        <v>81</v>
      </c>
      <c r="E1502" s="135" t="s">
        <v>80</v>
      </c>
      <c r="F1502" s="135" t="s">
        <v>38814</v>
      </c>
      <c r="G1502" s="135" t="s">
        <v>35819</v>
      </c>
      <c r="H1502" s="135" t="s">
        <v>49</v>
      </c>
      <c r="I1502" s="135"/>
      <c r="J1502" s="135" t="s">
        <v>35062</v>
      </c>
      <c r="K1502" s="135" t="s">
        <v>35823</v>
      </c>
      <c r="L1502" s="163" t="s">
        <v>35129</v>
      </c>
      <c r="M1502" s="163" t="s">
        <v>35177</v>
      </c>
      <c r="N1502" s="163" t="s">
        <v>38815</v>
      </c>
      <c r="O1502" s="135" t="s">
        <v>647</v>
      </c>
    </row>
    <row r="1503" spans="1:15">
      <c r="A1503" s="135">
        <v>3005</v>
      </c>
      <c r="B1503" s="135" t="s">
        <v>98</v>
      </c>
      <c r="C1503" s="135" t="s">
        <v>97</v>
      </c>
      <c r="D1503" s="135" t="s">
        <v>81</v>
      </c>
      <c r="E1503" s="135" t="s">
        <v>80</v>
      </c>
      <c r="F1503" s="135" t="s">
        <v>38816</v>
      </c>
      <c r="G1503" s="135" t="s">
        <v>35819</v>
      </c>
      <c r="H1503" s="135" t="s">
        <v>49</v>
      </c>
      <c r="I1503" s="135"/>
      <c r="J1503" s="135" t="s">
        <v>35062</v>
      </c>
      <c r="K1503" s="135" t="s">
        <v>35823</v>
      </c>
      <c r="L1503" s="163" t="s">
        <v>35129</v>
      </c>
      <c r="M1503" s="163" t="s">
        <v>35177</v>
      </c>
      <c r="N1503" s="163" t="s">
        <v>38817</v>
      </c>
      <c r="O1503" s="135" t="s">
        <v>647</v>
      </c>
    </row>
    <row r="1504" spans="1:15">
      <c r="A1504" s="135">
        <v>3006</v>
      </c>
      <c r="B1504" s="135" t="s">
        <v>108</v>
      </c>
      <c r="C1504" s="135" t="s">
        <v>107</v>
      </c>
      <c r="D1504" s="135" t="s">
        <v>81</v>
      </c>
      <c r="E1504" s="135" t="s">
        <v>80</v>
      </c>
      <c r="F1504" s="135" t="s">
        <v>38818</v>
      </c>
      <c r="G1504" s="135" t="s">
        <v>35819</v>
      </c>
      <c r="H1504" s="135" t="s">
        <v>49</v>
      </c>
      <c r="I1504" s="135"/>
      <c r="J1504" s="135" t="s">
        <v>35062</v>
      </c>
      <c r="K1504" s="135" t="s">
        <v>35823</v>
      </c>
      <c r="L1504" s="163" t="s">
        <v>35129</v>
      </c>
      <c r="M1504" s="163" t="s">
        <v>35177</v>
      </c>
      <c r="N1504" s="163" t="s">
        <v>38819</v>
      </c>
      <c r="O1504" s="135" t="s">
        <v>647</v>
      </c>
    </row>
    <row r="1505" spans="1:15">
      <c r="A1505" s="135">
        <v>3007</v>
      </c>
      <c r="B1505" s="135" t="s">
        <v>118</v>
      </c>
      <c r="C1505" s="135" t="s">
        <v>117</v>
      </c>
      <c r="D1505" s="135" t="s">
        <v>81</v>
      </c>
      <c r="E1505" s="135" t="s">
        <v>80</v>
      </c>
      <c r="F1505" s="135" t="s">
        <v>38820</v>
      </c>
      <c r="G1505" s="135" t="s">
        <v>35819</v>
      </c>
      <c r="H1505" s="135" t="s">
        <v>49</v>
      </c>
      <c r="I1505" s="135"/>
      <c r="J1505" s="135" t="s">
        <v>35062</v>
      </c>
      <c r="K1505" s="135" t="s">
        <v>35823</v>
      </c>
      <c r="L1505" s="163" t="s">
        <v>35129</v>
      </c>
      <c r="M1505" s="163" t="s">
        <v>35177</v>
      </c>
      <c r="N1505" s="163" t="s">
        <v>38821</v>
      </c>
      <c r="O1505" s="135" t="s">
        <v>647</v>
      </c>
    </row>
    <row r="1506" spans="1:15">
      <c r="A1506" s="135">
        <v>3008</v>
      </c>
      <c r="B1506" s="135" t="s">
        <v>128</v>
      </c>
      <c r="C1506" s="135" t="s">
        <v>127</v>
      </c>
      <c r="D1506" s="135" t="s">
        <v>81</v>
      </c>
      <c r="E1506" s="135" t="s">
        <v>80</v>
      </c>
      <c r="F1506" s="135" t="s">
        <v>38822</v>
      </c>
      <c r="G1506" s="135" t="s">
        <v>35819</v>
      </c>
      <c r="H1506" s="135" t="s">
        <v>49</v>
      </c>
      <c r="I1506" s="135"/>
      <c r="J1506" s="135" t="s">
        <v>35062</v>
      </c>
      <c r="K1506" s="135" t="s">
        <v>35823</v>
      </c>
      <c r="L1506" s="163" t="s">
        <v>35129</v>
      </c>
      <c r="M1506" s="163" t="s">
        <v>35177</v>
      </c>
      <c r="N1506" s="163" t="s">
        <v>38823</v>
      </c>
      <c r="O1506" s="135" t="s">
        <v>647</v>
      </c>
    </row>
    <row r="1507" spans="1:15">
      <c r="A1507" s="135">
        <v>3009</v>
      </c>
      <c r="B1507" s="135" t="s">
        <v>138</v>
      </c>
      <c r="C1507" s="135" t="s">
        <v>137</v>
      </c>
      <c r="D1507" s="135" t="s">
        <v>81</v>
      </c>
      <c r="E1507" s="135" t="s">
        <v>80</v>
      </c>
      <c r="F1507" s="135" t="s">
        <v>38824</v>
      </c>
      <c r="G1507" s="135" t="s">
        <v>35819</v>
      </c>
      <c r="H1507" s="135" t="s">
        <v>49</v>
      </c>
      <c r="I1507" s="135"/>
      <c r="J1507" s="135" t="s">
        <v>35062</v>
      </c>
      <c r="K1507" s="135" t="s">
        <v>35823</v>
      </c>
      <c r="L1507" s="163" t="s">
        <v>35129</v>
      </c>
      <c r="M1507" s="163" t="s">
        <v>35177</v>
      </c>
      <c r="N1507" s="163" t="s">
        <v>38825</v>
      </c>
      <c r="O1507" s="135" t="s">
        <v>647</v>
      </c>
    </row>
    <row r="1508" spans="1:15">
      <c r="A1508" s="135">
        <v>3010</v>
      </c>
      <c r="B1508" s="135" t="s">
        <v>148</v>
      </c>
      <c r="C1508" s="135" t="s">
        <v>147</v>
      </c>
      <c r="D1508" s="135" t="s">
        <v>81</v>
      </c>
      <c r="E1508" s="135" t="s">
        <v>80</v>
      </c>
      <c r="F1508" s="135" t="s">
        <v>38826</v>
      </c>
      <c r="G1508" s="135" t="s">
        <v>35819</v>
      </c>
      <c r="H1508" s="135" t="s">
        <v>49</v>
      </c>
      <c r="I1508" s="135"/>
      <c r="J1508" s="135" t="s">
        <v>35062</v>
      </c>
      <c r="K1508" s="135" t="s">
        <v>35823</v>
      </c>
      <c r="L1508" s="163" t="s">
        <v>35129</v>
      </c>
      <c r="M1508" s="163" t="s">
        <v>35177</v>
      </c>
      <c r="N1508" s="163" t="s">
        <v>38827</v>
      </c>
      <c r="O1508" s="135" t="s">
        <v>647</v>
      </c>
    </row>
    <row r="1509" spans="1:15">
      <c r="A1509" s="135">
        <v>3011</v>
      </c>
      <c r="B1509" s="135" t="s">
        <v>158</v>
      </c>
      <c r="C1509" s="135" t="s">
        <v>157</v>
      </c>
      <c r="D1509" s="135" t="s">
        <v>81</v>
      </c>
      <c r="E1509" s="135" t="s">
        <v>80</v>
      </c>
      <c r="F1509" s="135" t="s">
        <v>38828</v>
      </c>
      <c r="G1509" s="135" t="s">
        <v>35819</v>
      </c>
      <c r="H1509" s="135" t="s">
        <v>49</v>
      </c>
      <c r="I1509" s="135"/>
      <c r="J1509" s="135" t="s">
        <v>35062</v>
      </c>
      <c r="K1509" s="135" t="s">
        <v>35823</v>
      </c>
      <c r="L1509" s="163" t="s">
        <v>35129</v>
      </c>
      <c r="M1509" s="163" t="s">
        <v>35177</v>
      </c>
      <c r="N1509" s="163" t="s">
        <v>38829</v>
      </c>
      <c r="O1509" s="135" t="s">
        <v>647</v>
      </c>
    </row>
    <row r="1510" spans="1:15">
      <c r="A1510" s="135">
        <v>3012</v>
      </c>
      <c r="B1510" s="135" t="s">
        <v>168</v>
      </c>
      <c r="C1510" s="135" t="s">
        <v>167</v>
      </c>
      <c r="D1510" s="135" t="s">
        <v>81</v>
      </c>
      <c r="E1510" s="135" t="s">
        <v>80</v>
      </c>
      <c r="F1510" s="135" t="s">
        <v>38830</v>
      </c>
      <c r="G1510" s="135" t="s">
        <v>35819</v>
      </c>
      <c r="H1510" s="135" t="s">
        <v>49</v>
      </c>
      <c r="I1510" s="135"/>
      <c r="J1510" s="135" t="s">
        <v>35062</v>
      </c>
      <c r="K1510" s="135" t="s">
        <v>35823</v>
      </c>
      <c r="L1510" s="163" t="s">
        <v>35129</v>
      </c>
      <c r="M1510" s="163" t="s">
        <v>35177</v>
      </c>
      <c r="N1510" s="163" t="s">
        <v>38831</v>
      </c>
      <c r="O1510" s="135" t="s">
        <v>647</v>
      </c>
    </row>
    <row r="1511" spans="1:15">
      <c r="A1511" s="135">
        <v>3013</v>
      </c>
      <c r="B1511" s="135" t="s">
        <v>178</v>
      </c>
      <c r="C1511" s="135" t="s">
        <v>177</v>
      </c>
      <c r="D1511" s="135" t="s">
        <v>81</v>
      </c>
      <c r="E1511" s="135" t="s">
        <v>80</v>
      </c>
      <c r="F1511" s="135" t="s">
        <v>38832</v>
      </c>
      <c r="G1511" s="135" t="s">
        <v>35819</v>
      </c>
      <c r="H1511" s="135" t="s">
        <v>49</v>
      </c>
      <c r="I1511" s="135"/>
      <c r="J1511" s="135" t="s">
        <v>35062</v>
      </c>
      <c r="K1511" s="135" t="s">
        <v>35823</v>
      </c>
      <c r="L1511" s="163" t="s">
        <v>35129</v>
      </c>
      <c r="M1511" s="163" t="s">
        <v>35177</v>
      </c>
      <c r="N1511" s="163" t="s">
        <v>38833</v>
      </c>
      <c r="O1511" s="135" t="s">
        <v>647</v>
      </c>
    </row>
    <row r="1512" spans="1:15">
      <c r="A1512" s="135">
        <v>3014</v>
      </c>
      <c r="B1512" s="135" t="s">
        <v>188</v>
      </c>
      <c r="C1512" s="135" t="s">
        <v>187</v>
      </c>
      <c r="D1512" s="135" t="s">
        <v>81</v>
      </c>
      <c r="E1512" s="135" t="s">
        <v>80</v>
      </c>
      <c r="F1512" s="135" t="s">
        <v>38834</v>
      </c>
      <c r="G1512" s="135" t="s">
        <v>35819</v>
      </c>
      <c r="H1512" s="135" t="s">
        <v>49</v>
      </c>
      <c r="I1512" s="135"/>
      <c r="J1512" s="135" t="s">
        <v>35062</v>
      </c>
      <c r="K1512" s="135" t="s">
        <v>35823</v>
      </c>
      <c r="L1512" s="163" t="s">
        <v>35129</v>
      </c>
      <c r="M1512" s="163" t="s">
        <v>35177</v>
      </c>
      <c r="N1512" s="163" t="s">
        <v>38835</v>
      </c>
      <c r="O1512" s="135" t="s">
        <v>647</v>
      </c>
    </row>
    <row r="1513" spans="1:15">
      <c r="A1513" s="135">
        <v>3015</v>
      </c>
      <c r="B1513" s="135" t="s">
        <v>198</v>
      </c>
      <c r="C1513" s="135" t="s">
        <v>197</v>
      </c>
      <c r="D1513" s="135" t="s">
        <v>81</v>
      </c>
      <c r="E1513" s="135" t="s">
        <v>80</v>
      </c>
      <c r="F1513" s="135" t="s">
        <v>38836</v>
      </c>
      <c r="G1513" s="135" t="s">
        <v>35819</v>
      </c>
      <c r="H1513" s="135" t="s">
        <v>49</v>
      </c>
      <c r="I1513" s="135"/>
      <c r="J1513" s="135" t="s">
        <v>35062</v>
      </c>
      <c r="K1513" s="135" t="s">
        <v>35823</v>
      </c>
      <c r="L1513" s="163" t="s">
        <v>35129</v>
      </c>
      <c r="M1513" s="163" t="s">
        <v>35177</v>
      </c>
      <c r="N1513" s="163" t="s">
        <v>38837</v>
      </c>
      <c r="O1513" s="135" t="s">
        <v>647</v>
      </c>
    </row>
    <row r="1514" spans="1:15">
      <c r="A1514" s="135">
        <v>3016</v>
      </c>
      <c r="B1514" s="135" t="s">
        <v>16055</v>
      </c>
      <c r="C1514" s="135" t="s">
        <v>16054</v>
      </c>
      <c r="D1514" s="135" t="s">
        <v>81</v>
      </c>
      <c r="E1514" s="135" t="s">
        <v>80</v>
      </c>
      <c r="F1514" s="135" t="s">
        <v>38838</v>
      </c>
      <c r="G1514" s="135" t="s">
        <v>35819</v>
      </c>
      <c r="H1514" s="135" t="s">
        <v>49</v>
      </c>
      <c r="I1514" s="135"/>
      <c r="J1514" s="135" t="s">
        <v>35062</v>
      </c>
      <c r="K1514" s="135" t="s">
        <v>35823</v>
      </c>
      <c r="L1514" s="163" t="s">
        <v>35129</v>
      </c>
      <c r="M1514" s="163" t="s">
        <v>35177</v>
      </c>
      <c r="N1514" s="163" t="s">
        <v>38839</v>
      </c>
      <c r="O1514" s="135" t="s">
        <v>647</v>
      </c>
    </row>
    <row r="1515" spans="1:15">
      <c r="A1515" s="135">
        <v>3017</v>
      </c>
      <c r="B1515" s="135" t="s">
        <v>208</v>
      </c>
      <c r="C1515" s="135" t="s">
        <v>207</v>
      </c>
      <c r="D1515" s="135" t="s">
        <v>81</v>
      </c>
      <c r="E1515" s="135" t="s">
        <v>80</v>
      </c>
      <c r="F1515" s="135" t="s">
        <v>38840</v>
      </c>
      <c r="G1515" s="135" t="s">
        <v>35819</v>
      </c>
      <c r="H1515" s="135" t="s">
        <v>49</v>
      </c>
      <c r="I1515" s="135"/>
      <c r="J1515" s="135" t="s">
        <v>35062</v>
      </c>
      <c r="K1515" s="135" t="s">
        <v>35823</v>
      </c>
      <c r="L1515" s="163" t="s">
        <v>35129</v>
      </c>
      <c r="M1515" s="163" t="s">
        <v>35177</v>
      </c>
      <c r="N1515" s="163" t="s">
        <v>38841</v>
      </c>
      <c r="O1515" s="135" t="s">
        <v>647</v>
      </c>
    </row>
    <row r="1516" spans="1:15">
      <c r="A1516" s="135">
        <v>3018</v>
      </c>
      <c r="B1516" s="135" t="s">
        <v>218</v>
      </c>
      <c r="C1516" s="135" t="s">
        <v>217</v>
      </c>
      <c r="D1516" s="135" t="s">
        <v>81</v>
      </c>
      <c r="E1516" s="135" t="s">
        <v>80</v>
      </c>
      <c r="F1516" s="135" t="s">
        <v>38842</v>
      </c>
      <c r="G1516" s="135" t="s">
        <v>35819</v>
      </c>
      <c r="H1516" s="135" t="s">
        <v>49</v>
      </c>
      <c r="I1516" s="135"/>
      <c r="J1516" s="135" t="s">
        <v>35062</v>
      </c>
      <c r="K1516" s="135" t="s">
        <v>35823</v>
      </c>
      <c r="L1516" s="163" t="s">
        <v>35129</v>
      </c>
      <c r="M1516" s="163" t="s">
        <v>35177</v>
      </c>
      <c r="N1516" s="163" t="s">
        <v>38843</v>
      </c>
      <c r="O1516" s="135" t="s">
        <v>647</v>
      </c>
    </row>
    <row r="1517" spans="1:15">
      <c r="A1517" s="135">
        <v>3019</v>
      </c>
      <c r="B1517" s="135" t="s">
        <v>228</v>
      </c>
      <c r="C1517" s="135" t="s">
        <v>227</v>
      </c>
      <c r="D1517" s="135" t="s">
        <v>81</v>
      </c>
      <c r="E1517" s="135" t="s">
        <v>80</v>
      </c>
      <c r="F1517" s="135" t="s">
        <v>38844</v>
      </c>
      <c r="G1517" s="135" t="s">
        <v>35819</v>
      </c>
      <c r="H1517" s="135" t="s">
        <v>49</v>
      </c>
      <c r="I1517" s="135"/>
      <c r="J1517" s="135" t="s">
        <v>35062</v>
      </c>
      <c r="K1517" s="135" t="s">
        <v>35823</v>
      </c>
      <c r="L1517" s="163" t="s">
        <v>35129</v>
      </c>
      <c r="M1517" s="163" t="s">
        <v>35177</v>
      </c>
      <c r="N1517" s="163" t="s">
        <v>38845</v>
      </c>
      <c r="O1517" s="135" t="s">
        <v>647</v>
      </c>
    </row>
    <row r="1518" spans="1:15">
      <c r="A1518" s="135">
        <v>3020</v>
      </c>
      <c r="B1518" s="135" t="s">
        <v>238</v>
      </c>
      <c r="C1518" s="135" t="s">
        <v>237</v>
      </c>
      <c r="D1518" s="135" t="s">
        <v>81</v>
      </c>
      <c r="E1518" s="135" t="s">
        <v>80</v>
      </c>
      <c r="F1518" s="135" t="s">
        <v>38846</v>
      </c>
      <c r="G1518" s="135" t="s">
        <v>35819</v>
      </c>
      <c r="H1518" s="135" t="s">
        <v>49</v>
      </c>
      <c r="I1518" s="135"/>
      <c r="J1518" s="135" t="s">
        <v>35062</v>
      </c>
      <c r="K1518" s="135" t="s">
        <v>35823</v>
      </c>
      <c r="L1518" s="163" t="s">
        <v>35129</v>
      </c>
      <c r="M1518" s="163" t="s">
        <v>35177</v>
      </c>
      <c r="N1518" s="163" t="s">
        <v>38847</v>
      </c>
      <c r="O1518" s="135" t="s">
        <v>647</v>
      </c>
    </row>
    <row r="1519" spans="1:15">
      <c r="A1519" s="135">
        <v>3021</v>
      </c>
      <c r="B1519" s="135" t="s">
        <v>248</v>
      </c>
      <c r="C1519" s="135" t="s">
        <v>247</v>
      </c>
      <c r="D1519" s="135" t="s">
        <v>81</v>
      </c>
      <c r="E1519" s="135" t="s">
        <v>80</v>
      </c>
      <c r="F1519" s="135" t="s">
        <v>38848</v>
      </c>
      <c r="G1519" s="135" t="s">
        <v>35819</v>
      </c>
      <c r="H1519" s="135" t="s">
        <v>49</v>
      </c>
      <c r="I1519" s="135"/>
      <c r="J1519" s="135" t="s">
        <v>35062</v>
      </c>
      <c r="K1519" s="135" t="s">
        <v>35823</v>
      </c>
      <c r="L1519" s="163" t="s">
        <v>35129</v>
      </c>
      <c r="M1519" s="163" t="s">
        <v>35177</v>
      </c>
      <c r="N1519" s="163" t="s">
        <v>38849</v>
      </c>
      <c r="O1519" s="135" t="s">
        <v>647</v>
      </c>
    </row>
    <row r="1520" spans="1:15">
      <c r="A1520" s="135">
        <v>3022</v>
      </c>
      <c r="B1520" s="135" t="s">
        <v>258</v>
      </c>
      <c r="C1520" s="135" t="s">
        <v>257</v>
      </c>
      <c r="D1520" s="135" t="s">
        <v>81</v>
      </c>
      <c r="E1520" s="135" t="s">
        <v>80</v>
      </c>
      <c r="F1520" s="135" t="s">
        <v>38850</v>
      </c>
      <c r="G1520" s="135" t="s">
        <v>35819</v>
      </c>
      <c r="H1520" s="135" t="s">
        <v>49</v>
      </c>
      <c r="I1520" s="135"/>
      <c r="J1520" s="135" t="s">
        <v>35062</v>
      </c>
      <c r="K1520" s="135" t="s">
        <v>35823</v>
      </c>
      <c r="L1520" s="163" t="s">
        <v>35129</v>
      </c>
      <c r="M1520" s="163" t="s">
        <v>35177</v>
      </c>
      <c r="N1520" s="163" t="s">
        <v>38851</v>
      </c>
      <c r="O1520" s="135" t="s">
        <v>647</v>
      </c>
    </row>
    <row r="1521" spans="1:15">
      <c r="A1521" s="135">
        <v>3023</v>
      </c>
      <c r="B1521" s="135" t="s">
        <v>268</v>
      </c>
      <c r="C1521" s="135" t="s">
        <v>267</v>
      </c>
      <c r="D1521" s="135" t="s">
        <v>81</v>
      </c>
      <c r="E1521" s="135" t="s">
        <v>80</v>
      </c>
      <c r="F1521" s="135" t="s">
        <v>38852</v>
      </c>
      <c r="G1521" s="135" t="s">
        <v>35819</v>
      </c>
      <c r="H1521" s="135" t="s">
        <v>49</v>
      </c>
      <c r="I1521" s="135"/>
      <c r="J1521" s="135" t="s">
        <v>35062</v>
      </c>
      <c r="K1521" s="135" t="s">
        <v>35823</v>
      </c>
      <c r="L1521" s="163" t="s">
        <v>35129</v>
      </c>
      <c r="M1521" s="163" t="s">
        <v>35177</v>
      </c>
      <c r="N1521" s="163" t="s">
        <v>38853</v>
      </c>
      <c r="O1521" s="135" t="s">
        <v>647</v>
      </c>
    </row>
    <row r="1522" spans="1:15">
      <c r="A1522" s="135">
        <v>3024</v>
      </c>
      <c r="B1522" s="135" t="s">
        <v>278</v>
      </c>
      <c r="C1522" s="135" t="s">
        <v>277</v>
      </c>
      <c r="D1522" s="135" t="s">
        <v>81</v>
      </c>
      <c r="E1522" s="135" t="s">
        <v>80</v>
      </c>
      <c r="F1522" s="135" t="s">
        <v>38854</v>
      </c>
      <c r="G1522" s="135" t="s">
        <v>35819</v>
      </c>
      <c r="H1522" s="135" t="s">
        <v>49</v>
      </c>
      <c r="I1522" s="135"/>
      <c r="J1522" s="135" t="s">
        <v>35062</v>
      </c>
      <c r="K1522" s="135" t="s">
        <v>35823</v>
      </c>
      <c r="L1522" s="163" t="s">
        <v>35129</v>
      </c>
      <c r="M1522" s="163" t="s">
        <v>35177</v>
      </c>
      <c r="N1522" s="163" t="s">
        <v>38855</v>
      </c>
      <c r="O1522" s="135" t="s">
        <v>647</v>
      </c>
    </row>
    <row r="1523" spans="1:15" ht="28.5">
      <c r="A1523" s="135">
        <v>3025</v>
      </c>
      <c r="B1523" s="135" t="s">
        <v>288</v>
      </c>
      <c r="C1523" s="135" t="s">
        <v>287</v>
      </c>
      <c r="D1523" s="135" t="s">
        <v>81</v>
      </c>
      <c r="E1523" s="135" t="s">
        <v>80</v>
      </c>
      <c r="F1523" s="135" t="s">
        <v>38856</v>
      </c>
      <c r="G1523" s="135" t="s">
        <v>35819</v>
      </c>
      <c r="H1523" s="135" t="s">
        <v>49</v>
      </c>
      <c r="I1523" s="135"/>
      <c r="J1523" s="135" t="s">
        <v>35062</v>
      </c>
      <c r="K1523" s="135" t="s">
        <v>35823</v>
      </c>
      <c r="L1523" s="163" t="s">
        <v>35129</v>
      </c>
      <c r="M1523" s="163" t="s">
        <v>35177</v>
      </c>
      <c r="N1523" s="163" t="s">
        <v>38857</v>
      </c>
      <c r="O1523" s="135" t="s">
        <v>647</v>
      </c>
    </row>
    <row r="1524" spans="1:15">
      <c r="A1524" s="135">
        <v>3026</v>
      </c>
      <c r="B1524" s="135" t="s">
        <v>298</v>
      </c>
      <c r="C1524" s="135" t="s">
        <v>297</v>
      </c>
      <c r="D1524" s="135" t="s">
        <v>81</v>
      </c>
      <c r="E1524" s="135" t="s">
        <v>80</v>
      </c>
      <c r="F1524" s="135" t="s">
        <v>38858</v>
      </c>
      <c r="G1524" s="135" t="s">
        <v>35819</v>
      </c>
      <c r="H1524" s="135" t="s">
        <v>49</v>
      </c>
      <c r="I1524" s="135"/>
      <c r="J1524" s="135" t="s">
        <v>35062</v>
      </c>
      <c r="K1524" s="135" t="s">
        <v>35823</v>
      </c>
      <c r="L1524" s="163" t="s">
        <v>35129</v>
      </c>
      <c r="M1524" s="163" t="s">
        <v>35177</v>
      </c>
      <c r="N1524" s="163" t="s">
        <v>38859</v>
      </c>
      <c r="O1524" s="135" t="s">
        <v>647</v>
      </c>
    </row>
    <row r="1525" spans="1:15">
      <c r="A1525" s="135">
        <v>3027</v>
      </c>
      <c r="B1525" s="135" t="s">
        <v>308</v>
      </c>
      <c r="C1525" s="135" t="s">
        <v>307</v>
      </c>
      <c r="D1525" s="135" t="s">
        <v>81</v>
      </c>
      <c r="E1525" s="135" t="s">
        <v>80</v>
      </c>
      <c r="F1525" s="135" t="s">
        <v>38860</v>
      </c>
      <c r="G1525" s="135" t="s">
        <v>35819</v>
      </c>
      <c r="H1525" s="135" t="s">
        <v>49</v>
      </c>
      <c r="I1525" s="135"/>
      <c r="J1525" s="135" t="s">
        <v>35062</v>
      </c>
      <c r="K1525" s="135" t="s">
        <v>35823</v>
      </c>
      <c r="L1525" s="163" t="s">
        <v>35129</v>
      </c>
      <c r="M1525" s="163" t="s">
        <v>35177</v>
      </c>
      <c r="N1525" s="163" t="s">
        <v>38861</v>
      </c>
      <c r="O1525" s="135" t="s">
        <v>647</v>
      </c>
    </row>
    <row r="1526" spans="1:15">
      <c r="A1526" s="135">
        <v>3028</v>
      </c>
      <c r="B1526" s="135" t="s">
        <v>318</v>
      </c>
      <c r="C1526" s="135" t="s">
        <v>317</v>
      </c>
      <c r="D1526" s="135" t="s">
        <v>81</v>
      </c>
      <c r="E1526" s="135" t="s">
        <v>80</v>
      </c>
      <c r="F1526" s="135" t="s">
        <v>38862</v>
      </c>
      <c r="G1526" s="135" t="s">
        <v>35819</v>
      </c>
      <c r="H1526" s="135" t="s">
        <v>49</v>
      </c>
      <c r="I1526" s="135"/>
      <c r="J1526" s="135" t="s">
        <v>35062</v>
      </c>
      <c r="K1526" s="135" t="s">
        <v>35823</v>
      </c>
      <c r="L1526" s="163" t="s">
        <v>35129</v>
      </c>
      <c r="M1526" s="163" t="s">
        <v>35177</v>
      </c>
      <c r="N1526" s="163" t="s">
        <v>38863</v>
      </c>
      <c r="O1526" s="135" t="s">
        <v>647</v>
      </c>
    </row>
    <row r="1527" spans="1:15">
      <c r="A1527" s="135">
        <v>3029</v>
      </c>
      <c r="B1527" s="135" t="s">
        <v>328</v>
      </c>
      <c r="C1527" s="135" t="s">
        <v>327</v>
      </c>
      <c r="D1527" s="135" t="s">
        <v>81</v>
      </c>
      <c r="E1527" s="135" t="s">
        <v>80</v>
      </c>
      <c r="F1527" s="135" t="s">
        <v>38864</v>
      </c>
      <c r="G1527" s="135" t="s">
        <v>35819</v>
      </c>
      <c r="H1527" s="135" t="s">
        <v>49</v>
      </c>
      <c r="I1527" s="135"/>
      <c r="J1527" s="135" t="s">
        <v>35062</v>
      </c>
      <c r="K1527" s="135" t="s">
        <v>35823</v>
      </c>
      <c r="L1527" s="163" t="s">
        <v>35129</v>
      </c>
      <c r="M1527" s="163" t="s">
        <v>35177</v>
      </c>
      <c r="N1527" s="163" t="s">
        <v>38865</v>
      </c>
      <c r="O1527" s="135" t="s">
        <v>647</v>
      </c>
    </row>
    <row r="1528" spans="1:15">
      <c r="A1528" s="135">
        <v>3030</v>
      </c>
      <c r="B1528" s="135" t="s">
        <v>338</v>
      </c>
      <c r="C1528" s="135" t="s">
        <v>337</v>
      </c>
      <c r="D1528" s="135" t="s">
        <v>81</v>
      </c>
      <c r="E1528" s="135" t="s">
        <v>80</v>
      </c>
      <c r="F1528" s="135" t="s">
        <v>38866</v>
      </c>
      <c r="G1528" s="135" t="s">
        <v>35819</v>
      </c>
      <c r="H1528" s="135" t="s">
        <v>49</v>
      </c>
      <c r="I1528" s="135"/>
      <c r="J1528" s="135" t="s">
        <v>35062</v>
      </c>
      <c r="K1528" s="135" t="s">
        <v>35823</v>
      </c>
      <c r="L1528" s="163" t="s">
        <v>35068</v>
      </c>
      <c r="M1528" s="163" t="s">
        <v>35177</v>
      </c>
      <c r="N1528" s="163" t="s">
        <v>38867</v>
      </c>
      <c r="O1528" s="135" t="s">
        <v>647</v>
      </c>
    </row>
    <row r="1529" spans="1:15">
      <c r="A1529" s="135">
        <v>3031</v>
      </c>
      <c r="B1529" s="135" t="s">
        <v>349</v>
      </c>
      <c r="C1529" s="135" t="s">
        <v>348</v>
      </c>
      <c r="D1529" s="135" t="s">
        <v>81</v>
      </c>
      <c r="E1529" s="135" t="s">
        <v>80</v>
      </c>
      <c r="F1529" s="135" t="s">
        <v>38868</v>
      </c>
      <c r="G1529" s="135" t="s">
        <v>35819</v>
      </c>
      <c r="H1529" s="135" t="s">
        <v>49</v>
      </c>
      <c r="I1529" s="135"/>
      <c r="J1529" s="135" t="s">
        <v>35062</v>
      </c>
      <c r="K1529" s="135" t="s">
        <v>35823</v>
      </c>
      <c r="L1529" s="163" t="s">
        <v>35068</v>
      </c>
      <c r="M1529" s="163" t="s">
        <v>35177</v>
      </c>
      <c r="N1529" s="163" t="s">
        <v>38869</v>
      </c>
      <c r="O1529" s="135" t="s">
        <v>647</v>
      </c>
    </row>
    <row r="1530" spans="1:15">
      <c r="A1530" s="135">
        <v>3032</v>
      </c>
      <c r="B1530" s="135" t="s">
        <v>358</v>
      </c>
      <c r="C1530" s="135" t="s">
        <v>357</v>
      </c>
      <c r="D1530" s="135" t="s">
        <v>81</v>
      </c>
      <c r="E1530" s="135" t="s">
        <v>80</v>
      </c>
      <c r="F1530" s="135" t="s">
        <v>38870</v>
      </c>
      <c r="G1530" s="135" t="s">
        <v>35819</v>
      </c>
      <c r="H1530" s="135" t="s">
        <v>49</v>
      </c>
      <c r="I1530" s="135"/>
      <c r="J1530" s="135" t="s">
        <v>35062</v>
      </c>
      <c r="K1530" s="135" t="s">
        <v>35823</v>
      </c>
      <c r="L1530" s="163" t="s">
        <v>35068</v>
      </c>
      <c r="M1530" s="163" t="s">
        <v>35177</v>
      </c>
      <c r="N1530" s="163" t="s">
        <v>38871</v>
      </c>
      <c r="O1530" s="135" t="s">
        <v>647</v>
      </c>
    </row>
    <row r="1531" spans="1:15">
      <c r="A1531" s="135">
        <v>3033</v>
      </c>
      <c r="B1531" s="135" t="s">
        <v>367</v>
      </c>
      <c r="C1531" s="135" t="s">
        <v>366</v>
      </c>
      <c r="D1531" s="135" t="s">
        <v>81</v>
      </c>
      <c r="E1531" s="135" t="s">
        <v>80</v>
      </c>
      <c r="F1531" s="135" t="s">
        <v>38872</v>
      </c>
      <c r="G1531" s="135" t="s">
        <v>35819</v>
      </c>
      <c r="H1531" s="135" t="s">
        <v>49</v>
      </c>
      <c r="I1531" s="135"/>
      <c r="J1531" s="135" t="s">
        <v>35062</v>
      </c>
      <c r="K1531" s="135" t="s">
        <v>35823</v>
      </c>
      <c r="L1531" s="163" t="s">
        <v>35068</v>
      </c>
      <c r="M1531" s="163" t="s">
        <v>35211</v>
      </c>
      <c r="N1531" s="163" t="s">
        <v>38873</v>
      </c>
      <c r="O1531" s="135" t="s">
        <v>647</v>
      </c>
    </row>
    <row r="1532" spans="1:15" hidden="1">
      <c r="A1532" s="135">
        <v>3034</v>
      </c>
      <c r="B1532" s="135" t="s">
        <v>38874</v>
      </c>
      <c r="C1532" s="135" t="s">
        <v>30661</v>
      </c>
      <c r="D1532" s="135" t="s">
        <v>81</v>
      </c>
      <c r="E1532" s="135" t="s">
        <v>80</v>
      </c>
      <c r="F1532" s="135" t="s">
        <v>38875</v>
      </c>
      <c r="G1532" s="135" t="s">
        <v>35808</v>
      </c>
      <c r="H1532" s="135" t="s">
        <v>49</v>
      </c>
      <c r="I1532" s="135" t="s">
        <v>38672</v>
      </c>
      <c r="J1532" s="135" t="s">
        <v>35062</v>
      </c>
      <c r="K1532" s="135" t="s">
        <v>35823</v>
      </c>
      <c r="L1532" s="163" t="s">
        <v>35068</v>
      </c>
      <c r="M1532" s="163" t="s">
        <v>35177</v>
      </c>
      <c r="N1532" s="163" t="s">
        <v>38673</v>
      </c>
      <c r="O1532" s="135"/>
    </row>
    <row r="1533" spans="1:15">
      <c r="A1533" s="135">
        <v>3035</v>
      </c>
      <c r="B1533" s="135" t="s">
        <v>378</v>
      </c>
      <c r="C1533" s="135" t="s">
        <v>377</v>
      </c>
      <c r="D1533" s="135" t="s">
        <v>81</v>
      </c>
      <c r="E1533" s="135" t="s">
        <v>80</v>
      </c>
      <c r="F1533" s="135" t="s">
        <v>38876</v>
      </c>
      <c r="G1533" s="135" t="s">
        <v>35819</v>
      </c>
      <c r="H1533" s="135" t="s">
        <v>49</v>
      </c>
      <c r="I1533" s="135"/>
      <c r="J1533" s="135" t="s">
        <v>35062</v>
      </c>
      <c r="K1533" s="135" t="s">
        <v>35823</v>
      </c>
      <c r="L1533" s="163" t="s">
        <v>35068</v>
      </c>
      <c r="M1533" s="163" t="s">
        <v>35177</v>
      </c>
      <c r="N1533" s="163" t="s">
        <v>38877</v>
      </c>
      <c r="O1533" s="135" t="s">
        <v>647</v>
      </c>
    </row>
    <row r="1534" spans="1:15">
      <c r="A1534" s="135">
        <v>3036</v>
      </c>
      <c r="B1534" s="135" t="s">
        <v>387</v>
      </c>
      <c r="C1534" s="135" t="s">
        <v>386</v>
      </c>
      <c r="D1534" s="135" t="s">
        <v>81</v>
      </c>
      <c r="E1534" s="135" t="s">
        <v>80</v>
      </c>
      <c r="F1534" s="135" t="s">
        <v>38878</v>
      </c>
      <c r="G1534" s="135" t="s">
        <v>35819</v>
      </c>
      <c r="H1534" s="135" t="s">
        <v>49</v>
      </c>
      <c r="I1534" s="135"/>
      <c r="J1534" s="135" t="s">
        <v>35062</v>
      </c>
      <c r="K1534" s="135" t="s">
        <v>35823</v>
      </c>
      <c r="L1534" s="163" t="s">
        <v>35068</v>
      </c>
      <c r="M1534" s="163" t="s">
        <v>35177</v>
      </c>
      <c r="N1534" s="163" t="s">
        <v>38879</v>
      </c>
      <c r="O1534" s="135" t="s">
        <v>647</v>
      </c>
    </row>
    <row r="1535" spans="1:15">
      <c r="A1535" s="135">
        <v>3037</v>
      </c>
      <c r="B1535" s="135" t="s">
        <v>396</v>
      </c>
      <c r="C1535" s="135" t="s">
        <v>395</v>
      </c>
      <c r="D1535" s="135" t="s">
        <v>81</v>
      </c>
      <c r="E1535" s="135" t="s">
        <v>80</v>
      </c>
      <c r="F1535" s="135" t="s">
        <v>38880</v>
      </c>
      <c r="G1535" s="135" t="s">
        <v>35819</v>
      </c>
      <c r="H1535" s="135" t="s">
        <v>49</v>
      </c>
      <c r="I1535" s="135"/>
      <c r="J1535" s="135" t="s">
        <v>35062</v>
      </c>
      <c r="K1535" s="135" t="s">
        <v>35823</v>
      </c>
      <c r="L1535" s="163" t="s">
        <v>35068</v>
      </c>
      <c r="M1535" s="163" t="s">
        <v>35177</v>
      </c>
      <c r="N1535" s="163" t="s">
        <v>38881</v>
      </c>
      <c r="O1535" s="135" t="s">
        <v>647</v>
      </c>
    </row>
    <row r="1536" spans="1:15">
      <c r="A1536" s="135">
        <v>3038</v>
      </c>
      <c r="B1536" s="135" t="s">
        <v>405</v>
      </c>
      <c r="C1536" s="135" t="s">
        <v>404</v>
      </c>
      <c r="D1536" s="135" t="s">
        <v>81</v>
      </c>
      <c r="E1536" s="135" t="s">
        <v>80</v>
      </c>
      <c r="F1536" s="135" t="s">
        <v>38882</v>
      </c>
      <c r="G1536" s="135" t="s">
        <v>35819</v>
      </c>
      <c r="H1536" s="135" t="s">
        <v>49</v>
      </c>
      <c r="I1536" s="135"/>
      <c r="J1536" s="135" t="s">
        <v>35062</v>
      </c>
      <c r="K1536" s="135" t="s">
        <v>35823</v>
      </c>
      <c r="L1536" s="163" t="s">
        <v>35068</v>
      </c>
      <c r="M1536" s="163" t="s">
        <v>35177</v>
      </c>
      <c r="N1536" s="163" t="s">
        <v>38883</v>
      </c>
      <c r="O1536" s="135" t="s">
        <v>647</v>
      </c>
    </row>
    <row r="1537" spans="1:15">
      <c r="A1537" s="135">
        <v>3039</v>
      </c>
      <c r="B1537" s="135" t="s">
        <v>414</v>
      </c>
      <c r="C1537" s="135" t="s">
        <v>413</v>
      </c>
      <c r="D1537" s="135" t="s">
        <v>81</v>
      </c>
      <c r="E1537" s="135" t="s">
        <v>80</v>
      </c>
      <c r="F1537" s="135" t="s">
        <v>38884</v>
      </c>
      <c r="G1537" s="135" t="s">
        <v>35819</v>
      </c>
      <c r="H1537" s="135" t="s">
        <v>49</v>
      </c>
      <c r="I1537" s="135"/>
      <c r="J1537" s="135" t="s">
        <v>35062</v>
      </c>
      <c r="K1537" s="135" t="s">
        <v>35823</v>
      </c>
      <c r="L1537" s="163" t="s">
        <v>35068</v>
      </c>
      <c r="M1537" s="163" t="s">
        <v>35177</v>
      </c>
      <c r="N1537" s="163" t="s">
        <v>38885</v>
      </c>
      <c r="O1537" s="135" t="s">
        <v>647</v>
      </c>
    </row>
    <row r="1538" spans="1:15">
      <c r="A1538" s="135">
        <v>3040</v>
      </c>
      <c r="B1538" s="135" t="s">
        <v>423</v>
      </c>
      <c r="C1538" s="135" t="s">
        <v>422</v>
      </c>
      <c r="D1538" s="135" t="s">
        <v>81</v>
      </c>
      <c r="E1538" s="135" t="s">
        <v>80</v>
      </c>
      <c r="F1538" s="135" t="s">
        <v>38886</v>
      </c>
      <c r="G1538" s="135" t="s">
        <v>35819</v>
      </c>
      <c r="H1538" s="135" t="s">
        <v>49</v>
      </c>
      <c r="I1538" s="135"/>
      <c r="J1538" s="135" t="s">
        <v>35062</v>
      </c>
      <c r="K1538" s="135" t="s">
        <v>35823</v>
      </c>
      <c r="L1538" s="163" t="s">
        <v>35068</v>
      </c>
      <c r="M1538" s="163" t="s">
        <v>35177</v>
      </c>
      <c r="N1538" s="163" t="s">
        <v>38887</v>
      </c>
      <c r="O1538" s="135" t="s">
        <v>647</v>
      </c>
    </row>
    <row r="1539" spans="1:15">
      <c r="A1539" s="135">
        <v>3041</v>
      </c>
      <c r="B1539" s="135" t="s">
        <v>432</v>
      </c>
      <c r="C1539" s="135" t="s">
        <v>431</v>
      </c>
      <c r="D1539" s="135" t="s">
        <v>81</v>
      </c>
      <c r="E1539" s="135" t="s">
        <v>80</v>
      </c>
      <c r="F1539" s="135" t="s">
        <v>38888</v>
      </c>
      <c r="G1539" s="135" t="s">
        <v>35819</v>
      </c>
      <c r="H1539" s="135" t="s">
        <v>49</v>
      </c>
      <c r="I1539" s="135"/>
      <c r="J1539" s="135" t="s">
        <v>35062</v>
      </c>
      <c r="K1539" s="135" t="s">
        <v>35823</v>
      </c>
      <c r="L1539" s="163" t="s">
        <v>35068</v>
      </c>
      <c r="M1539" s="163" t="s">
        <v>35177</v>
      </c>
      <c r="N1539" s="163" t="s">
        <v>38889</v>
      </c>
      <c r="O1539" s="135" t="s">
        <v>647</v>
      </c>
    </row>
    <row r="1540" spans="1:15">
      <c r="A1540" s="135">
        <v>3042</v>
      </c>
      <c r="B1540" s="135" t="s">
        <v>441</v>
      </c>
      <c r="C1540" s="135" t="s">
        <v>440</v>
      </c>
      <c r="D1540" s="135" t="s">
        <v>81</v>
      </c>
      <c r="E1540" s="135" t="s">
        <v>80</v>
      </c>
      <c r="F1540" s="135" t="s">
        <v>38890</v>
      </c>
      <c r="G1540" s="135" t="s">
        <v>35819</v>
      </c>
      <c r="H1540" s="135" t="s">
        <v>49</v>
      </c>
      <c r="I1540" s="135"/>
      <c r="J1540" s="135" t="s">
        <v>35062</v>
      </c>
      <c r="K1540" s="135" t="s">
        <v>35823</v>
      </c>
      <c r="L1540" s="163" t="s">
        <v>35068</v>
      </c>
      <c r="M1540" s="163" t="s">
        <v>35177</v>
      </c>
      <c r="N1540" s="163" t="s">
        <v>38891</v>
      </c>
      <c r="O1540" s="135" t="s">
        <v>647</v>
      </c>
    </row>
    <row r="1541" spans="1:15">
      <c r="A1541" s="135">
        <v>3043</v>
      </c>
      <c r="B1541" s="135" t="s">
        <v>451</v>
      </c>
      <c r="C1541" s="135" t="s">
        <v>450</v>
      </c>
      <c r="D1541" s="135" t="s">
        <v>81</v>
      </c>
      <c r="E1541" s="135" t="s">
        <v>80</v>
      </c>
      <c r="F1541" s="135" t="s">
        <v>38892</v>
      </c>
      <c r="G1541" s="135" t="s">
        <v>35819</v>
      </c>
      <c r="H1541" s="135" t="s">
        <v>49</v>
      </c>
      <c r="I1541" s="135"/>
      <c r="J1541" s="135" t="s">
        <v>35062</v>
      </c>
      <c r="K1541" s="135" t="s">
        <v>35823</v>
      </c>
      <c r="L1541" s="163" t="s">
        <v>35068</v>
      </c>
      <c r="M1541" s="163" t="s">
        <v>35211</v>
      </c>
      <c r="N1541" s="163" t="s">
        <v>38893</v>
      </c>
      <c r="O1541" s="135" t="s">
        <v>647</v>
      </c>
    </row>
    <row r="1542" spans="1:15">
      <c r="A1542" s="135">
        <v>3045</v>
      </c>
      <c r="B1542" s="135" t="s">
        <v>460</v>
      </c>
      <c r="C1542" s="135" t="s">
        <v>459</v>
      </c>
      <c r="D1542" s="135" t="s">
        <v>81</v>
      </c>
      <c r="E1542" s="135" t="s">
        <v>80</v>
      </c>
      <c r="F1542" s="135" t="s">
        <v>38894</v>
      </c>
      <c r="G1542" s="135" t="s">
        <v>35819</v>
      </c>
      <c r="H1542" s="135" t="s">
        <v>49</v>
      </c>
      <c r="I1542" s="135"/>
      <c r="J1542" s="135" t="s">
        <v>35062</v>
      </c>
      <c r="K1542" s="135" t="s">
        <v>35823</v>
      </c>
      <c r="L1542" s="163" t="s">
        <v>35068</v>
      </c>
      <c r="M1542" s="163" t="s">
        <v>35177</v>
      </c>
      <c r="N1542" s="163" t="s">
        <v>38895</v>
      </c>
      <c r="O1542" s="135" t="s">
        <v>647</v>
      </c>
    </row>
    <row r="1543" spans="1:15">
      <c r="A1543" s="135">
        <v>3046</v>
      </c>
      <c r="B1543" s="135" t="s">
        <v>469</v>
      </c>
      <c r="C1543" s="135" t="s">
        <v>468</v>
      </c>
      <c r="D1543" s="135" t="s">
        <v>81</v>
      </c>
      <c r="E1543" s="135" t="s">
        <v>80</v>
      </c>
      <c r="F1543" s="135" t="s">
        <v>38896</v>
      </c>
      <c r="G1543" s="135" t="s">
        <v>35819</v>
      </c>
      <c r="H1543" s="135" t="s">
        <v>49</v>
      </c>
      <c r="I1543" s="135"/>
      <c r="J1543" s="135" t="s">
        <v>35062</v>
      </c>
      <c r="K1543" s="135" t="s">
        <v>35823</v>
      </c>
      <c r="L1543" s="163" t="s">
        <v>35068</v>
      </c>
      <c r="M1543" s="163" t="s">
        <v>35177</v>
      </c>
      <c r="N1543" s="163" t="s">
        <v>38897</v>
      </c>
      <c r="O1543" s="135" t="s">
        <v>647</v>
      </c>
    </row>
    <row r="1544" spans="1:15">
      <c r="A1544" s="135">
        <v>3047</v>
      </c>
      <c r="B1544" s="135" t="s">
        <v>478</v>
      </c>
      <c r="C1544" s="135" t="s">
        <v>477</v>
      </c>
      <c r="D1544" s="135" t="s">
        <v>81</v>
      </c>
      <c r="E1544" s="135" t="s">
        <v>80</v>
      </c>
      <c r="F1544" s="135" t="s">
        <v>38898</v>
      </c>
      <c r="G1544" s="135" t="s">
        <v>35819</v>
      </c>
      <c r="H1544" s="135" t="s">
        <v>49</v>
      </c>
      <c r="I1544" s="135"/>
      <c r="J1544" s="135" t="s">
        <v>35062</v>
      </c>
      <c r="K1544" s="135" t="s">
        <v>35823</v>
      </c>
      <c r="L1544" s="163" t="s">
        <v>35068</v>
      </c>
      <c r="M1544" s="163" t="s">
        <v>35177</v>
      </c>
      <c r="N1544" s="163" t="s">
        <v>38899</v>
      </c>
      <c r="O1544" s="135" t="s">
        <v>647</v>
      </c>
    </row>
    <row r="1545" spans="1:15">
      <c r="A1545" s="135">
        <v>3048</v>
      </c>
      <c r="B1545" s="135" t="s">
        <v>487</v>
      </c>
      <c r="C1545" s="135" t="s">
        <v>486</v>
      </c>
      <c r="D1545" s="135" t="s">
        <v>81</v>
      </c>
      <c r="E1545" s="135" t="s">
        <v>80</v>
      </c>
      <c r="F1545" s="135" t="s">
        <v>38900</v>
      </c>
      <c r="G1545" s="135" t="s">
        <v>35819</v>
      </c>
      <c r="H1545" s="135" t="s">
        <v>49</v>
      </c>
      <c r="I1545" s="135"/>
      <c r="J1545" s="135" t="s">
        <v>35062</v>
      </c>
      <c r="K1545" s="135" t="s">
        <v>35823</v>
      </c>
      <c r="L1545" s="163" t="s">
        <v>35068</v>
      </c>
      <c r="M1545" s="163" t="s">
        <v>35177</v>
      </c>
      <c r="N1545" s="163" t="s">
        <v>38901</v>
      </c>
      <c r="O1545" s="135" t="s">
        <v>647</v>
      </c>
    </row>
    <row r="1546" spans="1:15">
      <c r="A1546" s="135">
        <v>3049</v>
      </c>
      <c r="B1546" s="135" t="s">
        <v>496</v>
      </c>
      <c r="C1546" s="135" t="s">
        <v>495</v>
      </c>
      <c r="D1546" s="135" t="s">
        <v>81</v>
      </c>
      <c r="E1546" s="135" t="s">
        <v>80</v>
      </c>
      <c r="F1546" s="135" t="s">
        <v>38902</v>
      </c>
      <c r="G1546" s="135" t="s">
        <v>35819</v>
      </c>
      <c r="H1546" s="135" t="s">
        <v>49</v>
      </c>
      <c r="I1546" s="135"/>
      <c r="J1546" s="135" t="s">
        <v>35062</v>
      </c>
      <c r="K1546" s="135" t="s">
        <v>35823</v>
      </c>
      <c r="L1546" s="163" t="s">
        <v>35068</v>
      </c>
      <c r="M1546" s="163" t="s">
        <v>35177</v>
      </c>
      <c r="N1546" s="163" t="s">
        <v>38903</v>
      </c>
      <c r="O1546" s="135" t="s">
        <v>647</v>
      </c>
    </row>
    <row r="1547" spans="1:15">
      <c r="A1547" s="135">
        <v>3050</v>
      </c>
      <c r="B1547" s="135" t="s">
        <v>505</v>
      </c>
      <c r="C1547" s="135" t="s">
        <v>504</v>
      </c>
      <c r="D1547" s="135" t="s">
        <v>81</v>
      </c>
      <c r="E1547" s="135" t="s">
        <v>80</v>
      </c>
      <c r="F1547" s="135" t="s">
        <v>38904</v>
      </c>
      <c r="G1547" s="135" t="s">
        <v>35819</v>
      </c>
      <c r="H1547" s="135" t="s">
        <v>49</v>
      </c>
      <c r="I1547" s="135"/>
      <c r="J1547" s="135" t="s">
        <v>35062</v>
      </c>
      <c r="K1547" s="135" t="s">
        <v>35823</v>
      </c>
      <c r="L1547" s="163" t="s">
        <v>35068</v>
      </c>
      <c r="M1547" s="163" t="s">
        <v>35177</v>
      </c>
      <c r="N1547" s="163" t="s">
        <v>38905</v>
      </c>
      <c r="O1547" s="135" t="s">
        <v>647</v>
      </c>
    </row>
    <row r="1548" spans="1:15">
      <c r="A1548" s="135">
        <v>3051</v>
      </c>
      <c r="B1548" s="135" t="s">
        <v>514</v>
      </c>
      <c r="C1548" s="135" t="s">
        <v>513</v>
      </c>
      <c r="D1548" s="135" t="s">
        <v>81</v>
      </c>
      <c r="E1548" s="135" t="s">
        <v>80</v>
      </c>
      <c r="F1548" s="135" t="s">
        <v>38906</v>
      </c>
      <c r="G1548" s="135" t="s">
        <v>35819</v>
      </c>
      <c r="H1548" s="135" t="s">
        <v>49</v>
      </c>
      <c r="I1548" s="135"/>
      <c r="J1548" s="135" t="s">
        <v>35062</v>
      </c>
      <c r="K1548" s="135" t="s">
        <v>35823</v>
      </c>
      <c r="L1548" s="163" t="s">
        <v>35068</v>
      </c>
      <c r="M1548" s="163" t="s">
        <v>35177</v>
      </c>
      <c r="N1548" s="163" t="s">
        <v>38907</v>
      </c>
      <c r="O1548" s="135" t="s">
        <v>647</v>
      </c>
    </row>
    <row r="1549" spans="1:15">
      <c r="A1549" s="135">
        <v>3052</v>
      </c>
      <c r="B1549" s="135" t="s">
        <v>524</v>
      </c>
      <c r="C1549" s="135" t="s">
        <v>523</v>
      </c>
      <c r="D1549" s="135" t="s">
        <v>81</v>
      </c>
      <c r="E1549" s="135" t="s">
        <v>80</v>
      </c>
      <c r="F1549" s="135" t="s">
        <v>38908</v>
      </c>
      <c r="G1549" s="135" t="s">
        <v>35819</v>
      </c>
      <c r="H1549" s="135" t="s">
        <v>49</v>
      </c>
      <c r="I1549" s="135"/>
      <c r="J1549" s="135" t="s">
        <v>35062</v>
      </c>
      <c r="K1549" s="135" t="s">
        <v>35823</v>
      </c>
      <c r="L1549" s="163" t="s">
        <v>35068</v>
      </c>
      <c r="M1549" s="163" t="s">
        <v>35177</v>
      </c>
      <c r="N1549" s="163" t="s">
        <v>38909</v>
      </c>
      <c r="O1549" s="135" t="s">
        <v>647</v>
      </c>
    </row>
    <row r="1550" spans="1:15">
      <c r="A1550" s="135">
        <v>3053</v>
      </c>
      <c r="B1550" s="135" t="s">
        <v>533</v>
      </c>
      <c r="C1550" s="135" t="s">
        <v>532</v>
      </c>
      <c r="D1550" s="135" t="s">
        <v>81</v>
      </c>
      <c r="E1550" s="135" t="s">
        <v>80</v>
      </c>
      <c r="F1550" s="135" t="s">
        <v>38910</v>
      </c>
      <c r="G1550" s="135" t="s">
        <v>35819</v>
      </c>
      <c r="H1550" s="135" t="s">
        <v>49</v>
      </c>
      <c r="I1550" s="135"/>
      <c r="J1550" s="135" t="s">
        <v>35062</v>
      </c>
      <c r="K1550" s="135" t="s">
        <v>35823</v>
      </c>
      <c r="L1550" s="163" t="s">
        <v>35068</v>
      </c>
      <c r="M1550" s="163" t="s">
        <v>35177</v>
      </c>
      <c r="N1550" s="163" t="s">
        <v>38911</v>
      </c>
      <c r="O1550" s="135" t="s">
        <v>647</v>
      </c>
    </row>
    <row r="1551" spans="1:15">
      <c r="A1551" s="135">
        <v>3054</v>
      </c>
      <c r="B1551" s="135" t="s">
        <v>542</v>
      </c>
      <c r="C1551" s="135" t="s">
        <v>541</v>
      </c>
      <c r="D1551" s="135" t="s">
        <v>81</v>
      </c>
      <c r="E1551" s="135" t="s">
        <v>80</v>
      </c>
      <c r="F1551" s="135" t="s">
        <v>38912</v>
      </c>
      <c r="G1551" s="135" t="s">
        <v>35819</v>
      </c>
      <c r="H1551" s="135" t="s">
        <v>49</v>
      </c>
      <c r="I1551" s="135"/>
      <c r="J1551" s="135" t="s">
        <v>35062</v>
      </c>
      <c r="K1551" s="135" t="s">
        <v>35823</v>
      </c>
      <c r="L1551" s="163" t="s">
        <v>35068</v>
      </c>
      <c r="M1551" s="163" t="s">
        <v>35177</v>
      </c>
      <c r="N1551" s="163" t="s">
        <v>38913</v>
      </c>
      <c r="O1551" s="135" t="s">
        <v>647</v>
      </c>
    </row>
    <row r="1552" spans="1:15">
      <c r="A1552" s="135">
        <v>3055</v>
      </c>
      <c r="B1552" s="135" t="s">
        <v>551</v>
      </c>
      <c r="C1552" s="135" t="s">
        <v>550</v>
      </c>
      <c r="D1552" s="135" t="s">
        <v>81</v>
      </c>
      <c r="E1552" s="135" t="s">
        <v>80</v>
      </c>
      <c r="F1552" s="135" t="s">
        <v>38914</v>
      </c>
      <c r="G1552" s="135" t="s">
        <v>35819</v>
      </c>
      <c r="H1552" s="135" t="s">
        <v>49</v>
      </c>
      <c r="I1552" s="135"/>
      <c r="J1552" s="135" t="s">
        <v>35062</v>
      </c>
      <c r="K1552" s="135" t="s">
        <v>35823</v>
      </c>
      <c r="L1552" s="163" t="s">
        <v>35068</v>
      </c>
      <c r="M1552" s="163" t="s">
        <v>35211</v>
      </c>
      <c r="N1552" s="163" t="s">
        <v>38915</v>
      </c>
      <c r="O1552" s="135" t="s">
        <v>647</v>
      </c>
    </row>
    <row r="1553" spans="1:15">
      <c r="A1553" s="135">
        <v>3056</v>
      </c>
      <c r="B1553" s="135" t="s">
        <v>560</v>
      </c>
      <c r="C1553" s="135" t="s">
        <v>559</v>
      </c>
      <c r="D1553" s="135" t="s">
        <v>81</v>
      </c>
      <c r="E1553" s="135" t="s">
        <v>80</v>
      </c>
      <c r="F1553" s="135" t="s">
        <v>38916</v>
      </c>
      <c r="G1553" s="135" t="s">
        <v>35819</v>
      </c>
      <c r="H1553" s="135" t="s">
        <v>49</v>
      </c>
      <c r="I1553" s="135"/>
      <c r="J1553" s="135" t="s">
        <v>35062</v>
      </c>
      <c r="K1553" s="135" t="s">
        <v>35823</v>
      </c>
      <c r="L1553" s="163" t="s">
        <v>35068</v>
      </c>
      <c r="M1553" s="163" t="s">
        <v>35211</v>
      </c>
      <c r="N1553" s="163" t="s">
        <v>38917</v>
      </c>
      <c r="O1553" s="135" t="s">
        <v>647</v>
      </c>
    </row>
    <row r="1554" spans="1:15">
      <c r="A1554" s="135">
        <v>3057</v>
      </c>
      <c r="B1554" s="135" t="s">
        <v>570</v>
      </c>
      <c r="C1554" s="135" t="s">
        <v>569</v>
      </c>
      <c r="D1554" s="135" t="s">
        <v>81</v>
      </c>
      <c r="E1554" s="135" t="s">
        <v>80</v>
      </c>
      <c r="F1554" s="135" t="s">
        <v>38918</v>
      </c>
      <c r="G1554" s="135" t="s">
        <v>35819</v>
      </c>
      <c r="H1554" s="135" t="s">
        <v>49</v>
      </c>
      <c r="I1554" s="135"/>
      <c r="J1554" s="135" t="s">
        <v>35062</v>
      </c>
      <c r="K1554" s="135" t="s">
        <v>35823</v>
      </c>
      <c r="L1554" s="163" t="s">
        <v>35068</v>
      </c>
      <c r="M1554" s="163" t="s">
        <v>35177</v>
      </c>
      <c r="N1554" s="163" t="s">
        <v>38919</v>
      </c>
      <c r="O1554" s="135" t="s">
        <v>647</v>
      </c>
    </row>
    <row r="1555" spans="1:15">
      <c r="A1555" s="135">
        <v>3058</v>
      </c>
      <c r="B1555" s="135" t="s">
        <v>579</v>
      </c>
      <c r="C1555" s="135" t="s">
        <v>578</v>
      </c>
      <c r="D1555" s="135" t="s">
        <v>81</v>
      </c>
      <c r="E1555" s="135" t="s">
        <v>80</v>
      </c>
      <c r="F1555" s="135" t="s">
        <v>38920</v>
      </c>
      <c r="G1555" s="135" t="s">
        <v>35819</v>
      </c>
      <c r="H1555" s="135" t="s">
        <v>49</v>
      </c>
      <c r="I1555" s="135"/>
      <c r="J1555" s="135" t="s">
        <v>35062</v>
      </c>
      <c r="K1555" s="135" t="s">
        <v>35823</v>
      </c>
      <c r="L1555" s="163" t="s">
        <v>35068</v>
      </c>
      <c r="M1555" s="163" t="s">
        <v>35177</v>
      </c>
      <c r="N1555" s="163" t="s">
        <v>38921</v>
      </c>
      <c r="O1555" s="135" t="s">
        <v>647</v>
      </c>
    </row>
    <row r="1556" spans="1:15">
      <c r="A1556" s="135">
        <v>3059</v>
      </c>
      <c r="B1556" s="135" t="s">
        <v>588</v>
      </c>
      <c r="C1556" s="135" t="s">
        <v>587</v>
      </c>
      <c r="D1556" s="135" t="s">
        <v>81</v>
      </c>
      <c r="E1556" s="135" t="s">
        <v>80</v>
      </c>
      <c r="F1556" s="135" t="s">
        <v>38922</v>
      </c>
      <c r="G1556" s="135" t="s">
        <v>35819</v>
      </c>
      <c r="H1556" s="135" t="s">
        <v>49</v>
      </c>
      <c r="I1556" s="135"/>
      <c r="J1556" s="135" t="s">
        <v>35062</v>
      </c>
      <c r="K1556" s="135" t="s">
        <v>35823</v>
      </c>
      <c r="L1556" s="163" t="s">
        <v>35068</v>
      </c>
      <c r="M1556" s="163" t="s">
        <v>35177</v>
      </c>
      <c r="N1556" s="163" t="s">
        <v>38923</v>
      </c>
      <c r="O1556" s="135" t="s">
        <v>647</v>
      </c>
    </row>
    <row r="1557" spans="1:15">
      <c r="A1557" s="135">
        <v>3060</v>
      </c>
      <c r="B1557" s="135" t="s">
        <v>597</v>
      </c>
      <c r="C1557" s="135" t="s">
        <v>596</v>
      </c>
      <c r="D1557" s="135" t="s">
        <v>81</v>
      </c>
      <c r="E1557" s="135" t="s">
        <v>80</v>
      </c>
      <c r="F1557" s="135" t="s">
        <v>38924</v>
      </c>
      <c r="G1557" s="135" t="s">
        <v>35819</v>
      </c>
      <c r="H1557" s="135" t="s">
        <v>49</v>
      </c>
      <c r="I1557" s="135"/>
      <c r="J1557" s="135" t="s">
        <v>35062</v>
      </c>
      <c r="K1557" s="135" t="s">
        <v>35823</v>
      </c>
      <c r="L1557" s="163" t="s">
        <v>35068</v>
      </c>
      <c r="M1557" s="163" t="s">
        <v>35177</v>
      </c>
      <c r="N1557" s="163" t="s">
        <v>38925</v>
      </c>
      <c r="O1557" s="135" t="s">
        <v>647</v>
      </c>
    </row>
    <row r="1558" spans="1:15">
      <c r="A1558" s="135">
        <v>3061</v>
      </c>
      <c r="B1558" s="135" t="s">
        <v>606</v>
      </c>
      <c r="C1558" s="135" t="s">
        <v>605</v>
      </c>
      <c r="D1558" s="135" t="s">
        <v>81</v>
      </c>
      <c r="E1558" s="135" t="s">
        <v>80</v>
      </c>
      <c r="F1558" s="135" t="s">
        <v>38926</v>
      </c>
      <c r="G1558" s="135" t="s">
        <v>35819</v>
      </c>
      <c r="H1558" s="135" t="s">
        <v>49</v>
      </c>
      <c r="I1558" s="135"/>
      <c r="J1558" s="135" t="s">
        <v>35062</v>
      </c>
      <c r="K1558" s="135" t="s">
        <v>35823</v>
      </c>
      <c r="L1558" s="163" t="s">
        <v>35068</v>
      </c>
      <c r="M1558" s="163" t="s">
        <v>35177</v>
      </c>
      <c r="N1558" s="163" t="s">
        <v>38927</v>
      </c>
      <c r="O1558" s="135" t="s">
        <v>647</v>
      </c>
    </row>
    <row r="1559" spans="1:15">
      <c r="A1559" s="135">
        <v>3062</v>
      </c>
      <c r="B1559" s="135" t="s">
        <v>615</v>
      </c>
      <c r="C1559" s="135" t="s">
        <v>614</v>
      </c>
      <c r="D1559" s="135" t="s">
        <v>81</v>
      </c>
      <c r="E1559" s="135" t="s">
        <v>80</v>
      </c>
      <c r="F1559" s="135" t="s">
        <v>38928</v>
      </c>
      <c r="G1559" s="135" t="s">
        <v>35819</v>
      </c>
      <c r="H1559" s="135" t="s">
        <v>49</v>
      </c>
      <c r="I1559" s="135"/>
      <c r="J1559" s="135" t="s">
        <v>35062</v>
      </c>
      <c r="K1559" s="135" t="s">
        <v>35823</v>
      </c>
      <c r="L1559" s="163" t="s">
        <v>35068</v>
      </c>
      <c r="M1559" s="163" t="s">
        <v>35177</v>
      </c>
      <c r="N1559" s="163" t="s">
        <v>38929</v>
      </c>
      <c r="O1559" s="135" t="s">
        <v>647</v>
      </c>
    </row>
    <row r="1560" spans="1:15">
      <c r="A1560" s="135">
        <v>3063</v>
      </c>
      <c r="B1560" s="135" t="s">
        <v>624</v>
      </c>
      <c r="C1560" s="135" t="s">
        <v>623</v>
      </c>
      <c r="D1560" s="135" t="s">
        <v>81</v>
      </c>
      <c r="E1560" s="135" t="s">
        <v>80</v>
      </c>
      <c r="F1560" s="135" t="s">
        <v>38930</v>
      </c>
      <c r="G1560" s="135" t="s">
        <v>35819</v>
      </c>
      <c r="H1560" s="135" t="s">
        <v>49</v>
      </c>
      <c r="I1560" s="135"/>
      <c r="J1560" s="135" t="s">
        <v>35062</v>
      </c>
      <c r="K1560" s="135" t="s">
        <v>35823</v>
      </c>
      <c r="L1560" s="163" t="s">
        <v>35068</v>
      </c>
      <c r="M1560" s="163" t="s">
        <v>35211</v>
      </c>
      <c r="N1560" s="163" t="s">
        <v>38931</v>
      </c>
      <c r="O1560" s="135" t="s">
        <v>647</v>
      </c>
    </row>
    <row r="1561" spans="1:15">
      <c r="A1561" s="135">
        <v>3064</v>
      </c>
      <c r="B1561" s="135" t="s">
        <v>14515</v>
      </c>
      <c r="C1561" s="135" t="s">
        <v>14514</v>
      </c>
      <c r="D1561" s="135" t="s">
        <v>81</v>
      </c>
      <c r="E1561" s="135" t="s">
        <v>80</v>
      </c>
      <c r="F1561" s="135" t="s">
        <v>38932</v>
      </c>
      <c r="G1561" s="135" t="s">
        <v>35819</v>
      </c>
      <c r="H1561" s="135" t="s">
        <v>49</v>
      </c>
      <c r="I1561" s="135"/>
      <c r="J1561" s="135" t="s">
        <v>35062</v>
      </c>
      <c r="K1561" s="135" t="s">
        <v>35823</v>
      </c>
      <c r="L1561" s="163" t="s">
        <v>35068</v>
      </c>
      <c r="M1561" s="163" t="s">
        <v>35177</v>
      </c>
      <c r="N1561" s="163" t="s">
        <v>38933</v>
      </c>
      <c r="O1561" s="135" t="s">
        <v>647</v>
      </c>
    </row>
    <row r="1562" spans="1:15" hidden="1">
      <c r="A1562" s="135">
        <v>3066</v>
      </c>
      <c r="B1562" s="135" t="s">
        <v>38934</v>
      </c>
      <c r="C1562" s="135" t="s">
        <v>36558</v>
      </c>
      <c r="D1562" s="135" t="s">
        <v>81</v>
      </c>
      <c r="E1562" s="135" t="s">
        <v>80</v>
      </c>
      <c r="F1562" s="135" t="s">
        <v>38935</v>
      </c>
      <c r="G1562" s="135" t="s">
        <v>35808</v>
      </c>
      <c r="H1562" s="135" t="s">
        <v>49</v>
      </c>
      <c r="I1562" s="135" t="s">
        <v>36461</v>
      </c>
      <c r="J1562" s="135" t="s">
        <v>35062</v>
      </c>
      <c r="K1562" s="135" t="s">
        <v>35809</v>
      </c>
      <c r="L1562" s="163"/>
      <c r="M1562" s="163"/>
      <c r="N1562" s="163"/>
      <c r="O1562" s="135" t="s">
        <v>647</v>
      </c>
    </row>
    <row r="1563" spans="1:15" hidden="1">
      <c r="A1563" s="135">
        <v>3067</v>
      </c>
      <c r="B1563" s="135" t="s">
        <v>38936</v>
      </c>
      <c r="C1563" s="135" t="s">
        <v>34577</v>
      </c>
      <c r="D1563" s="135" t="s">
        <v>16890</v>
      </c>
      <c r="E1563" s="135" t="s">
        <v>16889</v>
      </c>
      <c r="F1563" s="135" t="s">
        <v>38937</v>
      </c>
      <c r="G1563" s="135" t="s">
        <v>35808</v>
      </c>
      <c r="H1563" s="135" t="s">
        <v>49</v>
      </c>
      <c r="I1563" s="135" t="s">
        <v>36461</v>
      </c>
      <c r="J1563" s="135" t="s">
        <v>35062</v>
      </c>
      <c r="K1563" s="135" t="s">
        <v>35809</v>
      </c>
      <c r="L1563" s="163"/>
      <c r="M1563" s="163"/>
      <c r="N1563" s="163"/>
      <c r="O1563" s="135" t="s">
        <v>647</v>
      </c>
    </row>
    <row r="1564" spans="1:15" hidden="1">
      <c r="A1564" s="135">
        <v>3068</v>
      </c>
      <c r="B1564" s="135" t="s">
        <v>38938</v>
      </c>
      <c r="C1564" s="135" t="s">
        <v>36529</v>
      </c>
      <c r="D1564" s="135" t="s">
        <v>16890</v>
      </c>
      <c r="E1564" s="135" t="s">
        <v>16889</v>
      </c>
      <c r="F1564" s="135" t="s">
        <v>38939</v>
      </c>
      <c r="G1564" s="135" t="s">
        <v>35808</v>
      </c>
      <c r="H1564" s="135" t="s">
        <v>49</v>
      </c>
      <c r="I1564" s="135" t="s">
        <v>36461</v>
      </c>
      <c r="J1564" s="135" t="s">
        <v>35062</v>
      </c>
      <c r="K1564" s="135" t="s">
        <v>35809</v>
      </c>
      <c r="L1564" s="163"/>
      <c r="M1564" s="163"/>
      <c r="N1564" s="163"/>
      <c r="O1564" s="135" t="s">
        <v>647</v>
      </c>
    </row>
    <row r="1565" spans="1:15" hidden="1">
      <c r="A1565" s="135">
        <v>3069</v>
      </c>
      <c r="B1565" s="135" t="s">
        <v>38940</v>
      </c>
      <c r="C1565" s="135" t="s">
        <v>36532</v>
      </c>
      <c r="D1565" s="135" t="s">
        <v>16890</v>
      </c>
      <c r="E1565" s="135" t="s">
        <v>16889</v>
      </c>
      <c r="F1565" s="135" t="s">
        <v>38941</v>
      </c>
      <c r="G1565" s="135" t="s">
        <v>35808</v>
      </c>
      <c r="H1565" s="135" t="s">
        <v>49</v>
      </c>
      <c r="I1565" s="135" t="s">
        <v>36461</v>
      </c>
      <c r="J1565" s="135" t="s">
        <v>35062</v>
      </c>
      <c r="K1565" s="135" t="s">
        <v>35809</v>
      </c>
      <c r="L1565" s="163"/>
      <c r="M1565" s="163"/>
      <c r="N1565" s="163"/>
      <c r="O1565" s="135" t="s">
        <v>647</v>
      </c>
    </row>
    <row r="1566" spans="1:15" hidden="1">
      <c r="A1566" s="135">
        <v>3070</v>
      </c>
      <c r="B1566" s="135" t="s">
        <v>38942</v>
      </c>
      <c r="C1566" s="135" t="s">
        <v>36535</v>
      </c>
      <c r="D1566" s="135" t="s">
        <v>16890</v>
      </c>
      <c r="E1566" s="135" t="s">
        <v>16889</v>
      </c>
      <c r="F1566" s="135" t="s">
        <v>38943</v>
      </c>
      <c r="G1566" s="135" t="s">
        <v>35808</v>
      </c>
      <c r="H1566" s="135" t="s">
        <v>49</v>
      </c>
      <c r="I1566" s="135" t="s">
        <v>36461</v>
      </c>
      <c r="J1566" s="135" t="s">
        <v>35062</v>
      </c>
      <c r="K1566" s="135" t="s">
        <v>35809</v>
      </c>
      <c r="L1566" s="163"/>
      <c r="M1566" s="163"/>
      <c r="N1566" s="163"/>
      <c r="O1566" s="135" t="s">
        <v>647</v>
      </c>
    </row>
    <row r="1567" spans="1:15" hidden="1">
      <c r="A1567" s="135">
        <v>3071</v>
      </c>
      <c r="B1567" s="135" t="s">
        <v>38944</v>
      </c>
      <c r="C1567" s="135" t="s">
        <v>38789</v>
      </c>
      <c r="D1567" s="135" t="s">
        <v>16890</v>
      </c>
      <c r="E1567" s="135" t="s">
        <v>16889</v>
      </c>
      <c r="F1567" s="135" t="s">
        <v>38945</v>
      </c>
      <c r="G1567" s="135" t="s">
        <v>35808</v>
      </c>
      <c r="H1567" s="135" t="s">
        <v>49</v>
      </c>
      <c r="I1567" s="135" t="s">
        <v>36461</v>
      </c>
      <c r="J1567" s="135" t="s">
        <v>35062</v>
      </c>
      <c r="K1567" s="135" t="s">
        <v>35809</v>
      </c>
      <c r="L1567" s="163"/>
      <c r="M1567" s="163"/>
      <c r="N1567" s="163"/>
      <c r="O1567" s="135" t="s">
        <v>647</v>
      </c>
    </row>
    <row r="1568" spans="1:15" hidden="1">
      <c r="A1568" s="135">
        <v>3072</v>
      </c>
      <c r="B1568" s="135" t="s">
        <v>38946</v>
      </c>
      <c r="C1568" s="135" t="s">
        <v>38792</v>
      </c>
      <c r="D1568" s="135" t="s">
        <v>16890</v>
      </c>
      <c r="E1568" s="135" t="s">
        <v>16889</v>
      </c>
      <c r="F1568" s="135" t="s">
        <v>38947</v>
      </c>
      <c r="G1568" s="135" t="s">
        <v>35808</v>
      </c>
      <c r="H1568" s="135" t="s">
        <v>49</v>
      </c>
      <c r="I1568" s="135" t="s">
        <v>36461</v>
      </c>
      <c r="J1568" s="135" t="s">
        <v>35062</v>
      </c>
      <c r="K1568" s="135" t="s">
        <v>35809</v>
      </c>
      <c r="L1568" s="163"/>
      <c r="M1568" s="163"/>
      <c r="N1568" s="163"/>
      <c r="O1568" s="135" t="s">
        <v>647</v>
      </c>
    </row>
    <row r="1569" spans="1:15" ht="28.5" hidden="1">
      <c r="A1569" s="135">
        <v>3073</v>
      </c>
      <c r="B1569" s="135" t="s">
        <v>38948</v>
      </c>
      <c r="C1569" s="135" t="s">
        <v>38949</v>
      </c>
      <c r="D1569" s="135" t="s">
        <v>16890</v>
      </c>
      <c r="E1569" s="135" t="s">
        <v>16889</v>
      </c>
      <c r="F1569" s="135" t="s">
        <v>38950</v>
      </c>
      <c r="G1569" s="135" t="s">
        <v>35808</v>
      </c>
      <c r="H1569" s="135" t="s">
        <v>49</v>
      </c>
      <c r="I1569" s="135" t="s">
        <v>38672</v>
      </c>
      <c r="J1569" s="135" t="s">
        <v>35062</v>
      </c>
      <c r="K1569" s="135" t="s">
        <v>35823</v>
      </c>
      <c r="L1569" s="163" t="s">
        <v>35182</v>
      </c>
      <c r="M1569" s="163" t="s">
        <v>35183</v>
      </c>
      <c r="N1569" s="163" t="s">
        <v>38951</v>
      </c>
      <c r="O1569" s="135" t="s">
        <v>647</v>
      </c>
    </row>
    <row r="1570" spans="1:15" ht="28.5">
      <c r="A1570" s="135">
        <v>3074</v>
      </c>
      <c r="B1570" s="135" t="s">
        <v>16892</v>
      </c>
      <c r="C1570" s="135" t="s">
        <v>16891</v>
      </c>
      <c r="D1570" s="135" t="s">
        <v>16890</v>
      </c>
      <c r="E1570" s="135" t="s">
        <v>16889</v>
      </c>
      <c r="F1570" s="135" t="s">
        <v>38952</v>
      </c>
      <c r="G1570" s="135" t="s">
        <v>35819</v>
      </c>
      <c r="H1570" s="135" t="s">
        <v>49</v>
      </c>
      <c r="I1570" s="135"/>
      <c r="J1570" s="135" t="s">
        <v>35062</v>
      </c>
      <c r="K1570" s="135" t="s">
        <v>35823</v>
      </c>
      <c r="L1570" s="163" t="s">
        <v>35182</v>
      </c>
      <c r="M1570" s="163" t="s">
        <v>35183</v>
      </c>
      <c r="N1570" s="163" t="s">
        <v>38953</v>
      </c>
      <c r="O1570" s="135" t="s">
        <v>647</v>
      </c>
    </row>
    <row r="1571" spans="1:15" hidden="1">
      <c r="A1571" s="135">
        <v>3075</v>
      </c>
      <c r="B1571" s="135" t="s">
        <v>38954</v>
      </c>
      <c r="C1571" s="135" t="s">
        <v>38955</v>
      </c>
      <c r="D1571" s="135" t="s">
        <v>16890</v>
      </c>
      <c r="E1571" s="135" t="s">
        <v>16889</v>
      </c>
      <c r="F1571" s="135" t="s">
        <v>38956</v>
      </c>
      <c r="G1571" s="135" t="s">
        <v>35808</v>
      </c>
      <c r="H1571" s="135" t="s">
        <v>49</v>
      </c>
      <c r="I1571" s="135" t="s">
        <v>38672</v>
      </c>
      <c r="J1571" s="135" t="s">
        <v>35062</v>
      </c>
      <c r="K1571" s="135" t="s">
        <v>35809</v>
      </c>
      <c r="L1571" s="163"/>
      <c r="M1571" s="163"/>
      <c r="N1571" s="163"/>
      <c r="O1571" s="135" t="s">
        <v>647</v>
      </c>
    </row>
    <row r="1572" spans="1:15" ht="28.5">
      <c r="A1572" s="135">
        <v>3076</v>
      </c>
      <c r="B1572" s="135" t="s">
        <v>16925</v>
      </c>
      <c r="C1572" s="135" t="s">
        <v>16924</v>
      </c>
      <c r="D1572" s="135" t="s">
        <v>16890</v>
      </c>
      <c r="E1572" s="135" t="s">
        <v>16889</v>
      </c>
      <c r="F1572" s="135" t="s">
        <v>38957</v>
      </c>
      <c r="G1572" s="135" t="s">
        <v>35819</v>
      </c>
      <c r="H1572" s="135" t="s">
        <v>49</v>
      </c>
      <c r="I1572" s="135"/>
      <c r="J1572" s="135" t="s">
        <v>35062</v>
      </c>
      <c r="K1572" s="135" t="s">
        <v>35823</v>
      </c>
      <c r="L1572" s="163" t="s">
        <v>35182</v>
      </c>
      <c r="M1572" s="163" t="s">
        <v>35183</v>
      </c>
      <c r="N1572" s="163" t="s">
        <v>38958</v>
      </c>
      <c r="O1572" s="135" t="s">
        <v>647</v>
      </c>
    </row>
    <row r="1573" spans="1:15" ht="28.5">
      <c r="A1573" s="135">
        <v>3077</v>
      </c>
      <c r="B1573" s="135" t="s">
        <v>16950</v>
      </c>
      <c r="C1573" s="135" t="s">
        <v>16949</v>
      </c>
      <c r="D1573" s="135" t="s">
        <v>16890</v>
      </c>
      <c r="E1573" s="135" t="s">
        <v>16889</v>
      </c>
      <c r="F1573" s="135" t="s">
        <v>38959</v>
      </c>
      <c r="G1573" s="135" t="s">
        <v>35819</v>
      </c>
      <c r="H1573" s="135" t="s">
        <v>49</v>
      </c>
      <c r="I1573" s="135"/>
      <c r="J1573" s="135" t="s">
        <v>35062</v>
      </c>
      <c r="K1573" s="135" t="s">
        <v>35823</v>
      </c>
      <c r="L1573" s="163" t="s">
        <v>35182</v>
      </c>
      <c r="M1573" s="163" t="s">
        <v>35183</v>
      </c>
      <c r="N1573" s="163" t="s">
        <v>38960</v>
      </c>
      <c r="O1573" s="135" t="s">
        <v>647</v>
      </c>
    </row>
    <row r="1574" spans="1:15" ht="28.5" hidden="1">
      <c r="A1574" s="135">
        <v>3078</v>
      </c>
      <c r="B1574" s="135" t="s">
        <v>38961</v>
      </c>
      <c r="C1574" s="135" t="s">
        <v>38962</v>
      </c>
      <c r="D1574" s="135" t="s">
        <v>16890</v>
      </c>
      <c r="E1574" s="135" t="s">
        <v>16889</v>
      </c>
      <c r="F1574" s="135" t="s">
        <v>38963</v>
      </c>
      <c r="G1574" s="135" t="s">
        <v>35808</v>
      </c>
      <c r="H1574" s="135" t="s">
        <v>49</v>
      </c>
      <c r="I1574" s="135" t="s">
        <v>38672</v>
      </c>
      <c r="J1574" s="135" t="s">
        <v>35062</v>
      </c>
      <c r="K1574" s="135" t="s">
        <v>35823</v>
      </c>
      <c r="L1574" s="163" t="s">
        <v>35182</v>
      </c>
      <c r="M1574" s="163" t="s">
        <v>35183</v>
      </c>
      <c r="N1574" s="163" t="s">
        <v>38964</v>
      </c>
      <c r="O1574" s="135" t="s">
        <v>647</v>
      </c>
    </row>
    <row r="1575" spans="1:15" ht="28.5">
      <c r="A1575" s="135">
        <v>3079</v>
      </c>
      <c r="B1575" s="135" t="s">
        <v>16982</v>
      </c>
      <c r="C1575" s="135" t="s">
        <v>16981</v>
      </c>
      <c r="D1575" s="135" t="s">
        <v>16890</v>
      </c>
      <c r="E1575" s="135" t="s">
        <v>16889</v>
      </c>
      <c r="F1575" s="135" t="s">
        <v>38965</v>
      </c>
      <c r="G1575" s="135" t="s">
        <v>35819</v>
      </c>
      <c r="H1575" s="135" t="s">
        <v>49</v>
      </c>
      <c r="I1575" s="135"/>
      <c r="J1575" s="135" t="s">
        <v>35062</v>
      </c>
      <c r="K1575" s="135" t="s">
        <v>35823</v>
      </c>
      <c r="L1575" s="163" t="s">
        <v>35182</v>
      </c>
      <c r="M1575" s="163" t="s">
        <v>35183</v>
      </c>
      <c r="N1575" s="163" t="s">
        <v>38966</v>
      </c>
      <c r="O1575" s="135" t="s">
        <v>647</v>
      </c>
    </row>
    <row r="1576" spans="1:15" ht="28.5">
      <c r="A1576" s="135">
        <v>3080</v>
      </c>
      <c r="B1576" s="135" t="s">
        <v>17016</v>
      </c>
      <c r="C1576" s="135" t="s">
        <v>17015</v>
      </c>
      <c r="D1576" s="135" t="s">
        <v>16890</v>
      </c>
      <c r="E1576" s="135" t="s">
        <v>16889</v>
      </c>
      <c r="F1576" s="135" t="s">
        <v>38967</v>
      </c>
      <c r="G1576" s="135" t="s">
        <v>35819</v>
      </c>
      <c r="H1576" s="135" t="s">
        <v>49</v>
      </c>
      <c r="I1576" s="135"/>
      <c r="J1576" s="135" t="s">
        <v>35062</v>
      </c>
      <c r="K1576" s="135" t="s">
        <v>35823</v>
      </c>
      <c r="L1576" s="163" t="s">
        <v>35182</v>
      </c>
      <c r="M1576" s="163" t="s">
        <v>35183</v>
      </c>
      <c r="N1576" s="163" t="s">
        <v>38968</v>
      </c>
      <c r="O1576" s="135" t="s">
        <v>647</v>
      </c>
    </row>
    <row r="1577" spans="1:15" ht="28.5">
      <c r="A1577" s="135">
        <v>3081</v>
      </c>
      <c r="B1577" s="135" t="s">
        <v>17050</v>
      </c>
      <c r="C1577" s="135" t="s">
        <v>17049</v>
      </c>
      <c r="D1577" s="135" t="s">
        <v>16890</v>
      </c>
      <c r="E1577" s="135" t="s">
        <v>16889</v>
      </c>
      <c r="F1577" s="135" t="s">
        <v>38969</v>
      </c>
      <c r="G1577" s="135" t="s">
        <v>35819</v>
      </c>
      <c r="H1577" s="135" t="s">
        <v>49</v>
      </c>
      <c r="I1577" s="135"/>
      <c r="J1577" s="135" t="s">
        <v>35062</v>
      </c>
      <c r="K1577" s="135" t="s">
        <v>35823</v>
      </c>
      <c r="L1577" s="163" t="s">
        <v>35182</v>
      </c>
      <c r="M1577" s="163" t="s">
        <v>35183</v>
      </c>
      <c r="N1577" s="163" t="s">
        <v>38970</v>
      </c>
      <c r="O1577" s="135" t="s">
        <v>647</v>
      </c>
    </row>
    <row r="1578" spans="1:15" ht="28.5">
      <c r="A1578" s="135">
        <v>3082</v>
      </c>
      <c r="B1578" s="135" t="s">
        <v>17075</v>
      </c>
      <c r="C1578" s="135" t="s">
        <v>17074</v>
      </c>
      <c r="D1578" s="135" t="s">
        <v>16890</v>
      </c>
      <c r="E1578" s="135" t="s">
        <v>16889</v>
      </c>
      <c r="F1578" s="135" t="s">
        <v>38971</v>
      </c>
      <c r="G1578" s="135" t="s">
        <v>35819</v>
      </c>
      <c r="H1578" s="135" t="s">
        <v>49</v>
      </c>
      <c r="I1578" s="135"/>
      <c r="J1578" s="135" t="s">
        <v>35062</v>
      </c>
      <c r="K1578" s="135" t="s">
        <v>35823</v>
      </c>
      <c r="L1578" s="163" t="s">
        <v>35182</v>
      </c>
      <c r="M1578" s="163" t="s">
        <v>35183</v>
      </c>
      <c r="N1578" s="163" t="s">
        <v>38972</v>
      </c>
      <c r="O1578" s="135" t="s">
        <v>647</v>
      </c>
    </row>
    <row r="1579" spans="1:15" ht="28.5">
      <c r="A1579" s="135">
        <v>3083</v>
      </c>
      <c r="B1579" s="135" t="s">
        <v>17101</v>
      </c>
      <c r="C1579" s="135" t="s">
        <v>17100</v>
      </c>
      <c r="D1579" s="135" t="s">
        <v>16890</v>
      </c>
      <c r="E1579" s="135" t="s">
        <v>16889</v>
      </c>
      <c r="F1579" s="135" t="s">
        <v>38973</v>
      </c>
      <c r="G1579" s="135" t="s">
        <v>35819</v>
      </c>
      <c r="H1579" s="135" t="s">
        <v>49</v>
      </c>
      <c r="I1579" s="135"/>
      <c r="J1579" s="135" t="s">
        <v>35062</v>
      </c>
      <c r="K1579" s="135" t="s">
        <v>35823</v>
      </c>
      <c r="L1579" s="163" t="s">
        <v>35182</v>
      </c>
      <c r="M1579" s="163" t="s">
        <v>35183</v>
      </c>
      <c r="N1579" s="163" t="s">
        <v>38974</v>
      </c>
      <c r="O1579" s="135" t="s">
        <v>647</v>
      </c>
    </row>
    <row r="1580" spans="1:15" ht="28.5">
      <c r="A1580" s="135">
        <v>3084</v>
      </c>
      <c r="B1580" s="135" t="s">
        <v>17143</v>
      </c>
      <c r="C1580" s="135" t="s">
        <v>17142</v>
      </c>
      <c r="D1580" s="135" t="s">
        <v>16890</v>
      </c>
      <c r="E1580" s="135" t="s">
        <v>16889</v>
      </c>
      <c r="F1580" s="135" t="s">
        <v>38975</v>
      </c>
      <c r="G1580" s="135" t="s">
        <v>35819</v>
      </c>
      <c r="H1580" s="135" t="s">
        <v>49</v>
      </c>
      <c r="I1580" s="135"/>
      <c r="J1580" s="135" t="s">
        <v>35062</v>
      </c>
      <c r="K1580" s="135" t="s">
        <v>35823</v>
      </c>
      <c r="L1580" s="163" t="s">
        <v>35182</v>
      </c>
      <c r="M1580" s="163" t="s">
        <v>35183</v>
      </c>
      <c r="N1580" s="163" t="s">
        <v>38976</v>
      </c>
      <c r="O1580" s="135" t="s">
        <v>647</v>
      </c>
    </row>
    <row r="1581" spans="1:15" ht="28.5">
      <c r="A1581" s="135">
        <v>3085</v>
      </c>
      <c r="B1581" s="135" t="s">
        <v>17176</v>
      </c>
      <c r="C1581" s="135" t="s">
        <v>4617</v>
      </c>
      <c r="D1581" s="135" t="s">
        <v>16890</v>
      </c>
      <c r="E1581" s="135" t="s">
        <v>16889</v>
      </c>
      <c r="F1581" s="135" t="s">
        <v>38977</v>
      </c>
      <c r="G1581" s="135" t="s">
        <v>35819</v>
      </c>
      <c r="H1581" s="135" t="s">
        <v>49</v>
      </c>
      <c r="I1581" s="135"/>
      <c r="J1581" s="135" t="s">
        <v>35062</v>
      </c>
      <c r="K1581" s="135" t="s">
        <v>35823</v>
      </c>
      <c r="L1581" s="163" t="s">
        <v>35182</v>
      </c>
      <c r="M1581" s="163" t="s">
        <v>35183</v>
      </c>
      <c r="N1581" s="163" t="s">
        <v>35359</v>
      </c>
      <c r="O1581" s="135" t="s">
        <v>647</v>
      </c>
    </row>
    <row r="1582" spans="1:15" ht="28.5">
      <c r="A1582" s="135">
        <v>3086</v>
      </c>
      <c r="B1582" s="135" t="s">
        <v>17192</v>
      </c>
      <c r="C1582" s="135" t="s">
        <v>5240</v>
      </c>
      <c r="D1582" s="135" t="s">
        <v>16890</v>
      </c>
      <c r="E1582" s="135" t="s">
        <v>16889</v>
      </c>
      <c r="F1582" s="135" t="s">
        <v>38978</v>
      </c>
      <c r="G1582" s="135" t="s">
        <v>35819</v>
      </c>
      <c r="H1582" s="135" t="s">
        <v>49</v>
      </c>
      <c r="I1582" s="135"/>
      <c r="J1582" s="135" t="s">
        <v>35062</v>
      </c>
      <c r="K1582" s="135" t="s">
        <v>35823</v>
      </c>
      <c r="L1582" s="163" t="s">
        <v>35182</v>
      </c>
      <c r="M1582" s="163" t="s">
        <v>35183</v>
      </c>
      <c r="N1582" s="163" t="s">
        <v>36823</v>
      </c>
      <c r="O1582" s="135" t="s">
        <v>647</v>
      </c>
    </row>
    <row r="1583" spans="1:15" ht="28.5" hidden="1">
      <c r="A1583" s="135">
        <v>3087</v>
      </c>
      <c r="B1583" s="135" t="s">
        <v>38979</v>
      </c>
      <c r="C1583" s="135" t="s">
        <v>37597</v>
      </c>
      <c r="D1583" s="135" t="s">
        <v>16890</v>
      </c>
      <c r="E1583" s="135" t="s">
        <v>16889</v>
      </c>
      <c r="F1583" s="135" t="s">
        <v>38980</v>
      </c>
      <c r="G1583" s="135" t="s">
        <v>35808</v>
      </c>
      <c r="H1583" s="135" t="s">
        <v>49</v>
      </c>
      <c r="I1583" s="135" t="s">
        <v>38672</v>
      </c>
      <c r="J1583" s="135" t="s">
        <v>35062</v>
      </c>
      <c r="K1583" s="135" t="s">
        <v>35823</v>
      </c>
      <c r="L1583" s="163" t="s">
        <v>35182</v>
      </c>
      <c r="M1583" s="163" t="s">
        <v>35183</v>
      </c>
      <c r="N1583" s="163" t="s">
        <v>37599</v>
      </c>
      <c r="O1583" s="135" t="s">
        <v>647</v>
      </c>
    </row>
    <row r="1584" spans="1:15" ht="28.5">
      <c r="A1584" s="135">
        <v>3088</v>
      </c>
      <c r="B1584" s="135" t="s">
        <v>17216</v>
      </c>
      <c r="C1584" s="135" t="s">
        <v>17215</v>
      </c>
      <c r="D1584" s="135" t="s">
        <v>16890</v>
      </c>
      <c r="E1584" s="135" t="s">
        <v>16889</v>
      </c>
      <c r="F1584" s="135" t="s">
        <v>38981</v>
      </c>
      <c r="G1584" s="135" t="s">
        <v>35819</v>
      </c>
      <c r="H1584" s="135" t="s">
        <v>49</v>
      </c>
      <c r="I1584" s="135"/>
      <c r="J1584" s="135" t="s">
        <v>35062</v>
      </c>
      <c r="K1584" s="135" t="s">
        <v>35823</v>
      </c>
      <c r="L1584" s="163" t="s">
        <v>35182</v>
      </c>
      <c r="M1584" s="163" t="s">
        <v>35183</v>
      </c>
      <c r="N1584" s="163" t="s">
        <v>38982</v>
      </c>
      <c r="O1584" s="135" t="s">
        <v>647</v>
      </c>
    </row>
    <row r="1585" spans="1:15" ht="28.5">
      <c r="A1585" s="135">
        <v>3089</v>
      </c>
      <c r="B1585" s="135" t="s">
        <v>17238</v>
      </c>
      <c r="C1585" s="135" t="s">
        <v>9433</v>
      </c>
      <c r="D1585" s="135" t="s">
        <v>16890</v>
      </c>
      <c r="E1585" s="135" t="s">
        <v>16889</v>
      </c>
      <c r="F1585" s="135" t="s">
        <v>38983</v>
      </c>
      <c r="G1585" s="135" t="s">
        <v>35819</v>
      </c>
      <c r="H1585" s="135" t="s">
        <v>49</v>
      </c>
      <c r="I1585" s="135"/>
      <c r="J1585" s="135" t="s">
        <v>35062</v>
      </c>
      <c r="K1585" s="135" t="s">
        <v>35823</v>
      </c>
      <c r="L1585" s="163" t="s">
        <v>35182</v>
      </c>
      <c r="M1585" s="163" t="s">
        <v>35183</v>
      </c>
      <c r="N1585" s="163" t="s">
        <v>36103</v>
      </c>
      <c r="O1585" s="135" t="s">
        <v>647</v>
      </c>
    </row>
    <row r="1586" spans="1:15" ht="28.5">
      <c r="A1586" s="135">
        <v>3090</v>
      </c>
      <c r="B1586" s="135" t="s">
        <v>17279</v>
      </c>
      <c r="C1586" s="135" t="s">
        <v>17278</v>
      </c>
      <c r="D1586" s="135" t="s">
        <v>16890</v>
      </c>
      <c r="E1586" s="135" t="s">
        <v>16889</v>
      </c>
      <c r="F1586" s="135" t="s">
        <v>38984</v>
      </c>
      <c r="G1586" s="135" t="s">
        <v>35819</v>
      </c>
      <c r="H1586" s="135" t="s">
        <v>49</v>
      </c>
      <c r="I1586" s="135"/>
      <c r="J1586" s="135" t="s">
        <v>35062</v>
      </c>
      <c r="K1586" s="135" t="s">
        <v>35823</v>
      </c>
      <c r="L1586" s="163" t="s">
        <v>35182</v>
      </c>
      <c r="M1586" s="163" t="s">
        <v>35183</v>
      </c>
      <c r="N1586" s="163" t="s">
        <v>38985</v>
      </c>
      <c r="O1586" s="135" t="s">
        <v>647</v>
      </c>
    </row>
    <row r="1587" spans="1:15" ht="28.5">
      <c r="A1587" s="135">
        <v>3091</v>
      </c>
      <c r="B1587" s="135" t="s">
        <v>17297</v>
      </c>
      <c r="C1587" s="135" t="s">
        <v>17296</v>
      </c>
      <c r="D1587" s="135" t="s">
        <v>16890</v>
      </c>
      <c r="E1587" s="135" t="s">
        <v>16889</v>
      </c>
      <c r="F1587" s="135" t="s">
        <v>38986</v>
      </c>
      <c r="G1587" s="135" t="s">
        <v>35819</v>
      </c>
      <c r="H1587" s="135" t="s">
        <v>49</v>
      </c>
      <c r="I1587" s="135"/>
      <c r="J1587" s="135" t="s">
        <v>35062</v>
      </c>
      <c r="K1587" s="135" t="s">
        <v>35823</v>
      </c>
      <c r="L1587" s="163" t="s">
        <v>35182</v>
      </c>
      <c r="M1587" s="163" t="s">
        <v>35183</v>
      </c>
      <c r="N1587" s="163" t="s">
        <v>38987</v>
      </c>
      <c r="O1587" s="135" t="s">
        <v>647</v>
      </c>
    </row>
    <row r="1588" spans="1:15" ht="28.5">
      <c r="A1588" s="135">
        <v>3092</v>
      </c>
      <c r="B1588" s="135" t="s">
        <v>17330</v>
      </c>
      <c r="C1588" s="135" t="s">
        <v>17329</v>
      </c>
      <c r="D1588" s="135" t="s">
        <v>16890</v>
      </c>
      <c r="E1588" s="135" t="s">
        <v>16889</v>
      </c>
      <c r="F1588" s="135" t="s">
        <v>38988</v>
      </c>
      <c r="G1588" s="135" t="s">
        <v>35819</v>
      </c>
      <c r="H1588" s="135" t="s">
        <v>49</v>
      </c>
      <c r="I1588" s="135"/>
      <c r="J1588" s="135" t="s">
        <v>35062</v>
      </c>
      <c r="K1588" s="135" t="s">
        <v>35823</v>
      </c>
      <c r="L1588" s="163" t="s">
        <v>35182</v>
      </c>
      <c r="M1588" s="163" t="s">
        <v>35183</v>
      </c>
      <c r="N1588" s="163" t="s">
        <v>38989</v>
      </c>
      <c r="O1588" s="135" t="s">
        <v>647</v>
      </c>
    </row>
    <row r="1589" spans="1:15" ht="28.5">
      <c r="A1589" s="135">
        <v>3093</v>
      </c>
      <c r="B1589" s="135" t="s">
        <v>17348</v>
      </c>
      <c r="C1589" s="135" t="s">
        <v>17347</v>
      </c>
      <c r="D1589" s="135" t="s">
        <v>16890</v>
      </c>
      <c r="E1589" s="135" t="s">
        <v>16889</v>
      </c>
      <c r="F1589" s="135" t="s">
        <v>38990</v>
      </c>
      <c r="G1589" s="135" t="s">
        <v>35819</v>
      </c>
      <c r="H1589" s="135" t="s">
        <v>49</v>
      </c>
      <c r="I1589" s="135"/>
      <c r="J1589" s="135" t="s">
        <v>35062</v>
      </c>
      <c r="K1589" s="135" t="s">
        <v>35823</v>
      </c>
      <c r="L1589" s="163" t="s">
        <v>35182</v>
      </c>
      <c r="M1589" s="163" t="s">
        <v>35183</v>
      </c>
      <c r="N1589" s="163" t="s">
        <v>38991</v>
      </c>
      <c r="O1589" s="135" t="s">
        <v>647</v>
      </c>
    </row>
    <row r="1590" spans="1:15" hidden="1">
      <c r="A1590" s="135">
        <v>3095</v>
      </c>
      <c r="B1590" s="135" t="s">
        <v>38992</v>
      </c>
      <c r="C1590" s="135" t="s">
        <v>36558</v>
      </c>
      <c r="D1590" s="135" t="s">
        <v>16890</v>
      </c>
      <c r="E1590" s="135" t="s">
        <v>16889</v>
      </c>
      <c r="F1590" s="135" t="s">
        <v>38993</v>
      </c>
      <c r="G1590" s="135" t="s">
        <v>35808</v>
      </c>
      <c r="H1590" s="135" t="s">
        <v>49</v>
      </c>
      <c r="I1590" s="135" t="s">
        <v>36461</v>
      </c>
      <c r="J1590" s="135" t="s">
        <v>35062</v>
      </c>
      <c r="K1590" s="135" t="s">
        <v>35809</v>
      </c>
      <c r="L1590" s="163"/>
      <c r="M1590" s="163"/>
      <c r="N1590" s="163"/>
      <c r="O1590" s="135" t="s">
        <v>647</v>
      </c>
    </row>
    <row r="1591" spans="1:15" hidden="1">
      <c r="A1591" s="135">
        <v>3096</v>
      </c>
      <c r="B1591" s="135" t="s">
        <v>38994</v>
      </c>
      <c r="C1591" s="135" t="s">
        <v>34577</v>
      </c>
      <c r="D1591" s="135" t="s">
        <v>51</v>
      </c>
      <c r="E1591" s="135" t="s">
        <v>50</v>
      </c>
      <c r="F1591" s="135" t="s">
        <v>38995</v>
      </c>
      <c r="G1591" s="135" t="s">
        <v>35808</v>
      </c>
      <c r="H1591" s="135" t="s">
        <v>49</v>
      </c>
      <c r="I1591" s="135" t="s">
        <v>36461</v>
      </c>
      <c r="J1591" s="135" t="s">
        <v>35062</v>
      </c>
      <c r="K1591" s="135" t="s">
        <v>35809</v>
      </c>
      <c r="L1591" s="163"/>
      <c r="M1591" s="163"/>
      <c r="N1591" s="163"/>
      <c r="O1591" s="135" t="s">
        <v>647</v>
      </c>
    </row>
    <row r="1592" spans="1:15" hidden="1">
      <c r="A1592" s="135">
        <v>3097</v>
      </c>
      <c r="B1592" s="135" t="s">
        <v>38996</v>
      </c>
      <c r="C1592" s="135" t="s">
        <v>36529</v>
      </c>
      <c r="D1592" s="135" t="s">
        <v>51</v>
      </c>
      <c r="E1592" s="135" t="s">
        <v>50</v>
      </c>
      <c r="F1592" s="135" t="s">
        <v>38997</v>
      </c>
      <c r="G1592" s="135" t="s">
        <v>35808</v>
      </c>
      <c r="H1592" s="135" t="s">
        <v>49</v>
      </c>
      <c r="I1592" s="135" t="s">
        <v>36461</v>
      </c>
      <c r="J1592" s="135" t="s">
        <v>35062</v>
      </c>
      <c r="K1592" s="135" t="s">
        <v>35809</v>
      </c>
      <c r="L1592" s="163"/>
      <c r="M1592" s="163"/>
      <c r="N1592" s="163"/>
      <c r="O1592" s="135" t="s">
        <v>647</v>
      </c>
    </row>
    <row r="1593" spans="1:15" hidden="1">
      <c r="A1593" s="135">
        <v>3098</v>
      </c>
      <c r="B1593" s="135" t="s">
        <v>38998</v>
      </c>
      <c r="C1593" s="135" t="s">
        <v>36532</v>
      </c>
      <c r="D1593" s="135" t="s">
        <v>51</v>
      </c>
      <c r="E1593" s="135" t="s">
        <v>50</v>
      </c>
      <c r="F1593" s="135" t="s">
        <v>38999</v>
      </c>
      <c r="G1593" s="135" t="s">
        <v>35808</v>
      </c>
      <c r="H1593" s="135" t="s">
        <v>49</v>
      </c>
      <c r="I1593" s="135" t="s">
        <v>36461</v>
      </c>
      <c r="J1593" s="135" t="s">
        <v>35062</v>
      </c>
      <c r="K1593" s="135" t="s">
        <v>35809</v>
      </c>
      <c r="L1593" s="163"/>
      <c r="M1593" s="163"/>
      <c r="N1593" s="163"/>
      <c r="O1593" s="135" t="s">
        <v>647</v>
      </c>
    </row>
    <row r="1594" spans="1:15" hidden="1">
      <c r="A1594" s="135">
        <v>3099</v>
      </c>
      <c r="B1594" s="135" t="s">
        <v>39000</v>
      </c>
      <c r="C1594" s="135" t="s">
        <v>36535</v>
      </c>
      <c r="D1594" s="135" t="s">
        <v>51</v>
      </c>
      <c r="E1594" s="135" t="s">
        <v>50</v>
      </c>
      <c r="F1594" s="135" t="s">
        <v>39001</v>
      </c>
      <c r="G1594" s="135" t="s">
        <v>35808</v>
      </c>
      <c r="H1594" s="135" t="s">
        <v>49</v>
      </c>
      <c r="I1594" s="135" t="s">
        <v>36461</v>
      </c>
      <c r="J1594" s="135" t="s">
        <v>35062</v>
      </c>
      <c r="K1594" s="135" t="s">
        <v>35809</v>
      </c>
      <c r="L1594" s="163"/>
      <c r="M1594" s="163"/>
      <c r="N1594" s="163"/>
      <c r="O1594" s="135" t="s">
        <v>647</v>
      </c>
    </row>
    <row r="1595" spans="1:15" hidden="1">
      <c r="A1595" s="135">
        <v>3100</v>
      </c>
      <c r="B1595" s="135" t="s">
        <v>39002</v>
      </c>
      <c r="C1595" s="135" t="s">
        <v>38789</v>
      </c>
      <c r="D1595" s="135" t="s">
        <v>51</v>
      </c>
      <c r="E1595" s="135" t="s">
        <v>50</v>
      </c>
      <c r="F1595" s="135" t="s">
        <v>39003</v>
      </c>
      <c r="G1595" s="135" t="s">
        <v>35808</v>
      </c>
      <c r="H1595" s="135" t="s">
        <v>49</v>
      </c>
      <c r="I1595" s="135" t="s">
        <v>36461</v>
      </c>
      <c r="J1595" s="135" t="s">
        <v>35062</v>
      </c>
      <c r="K1595" s="135" t="s">
        <v>35809</v>
      </c>
      <c r="L1595" s="163"/>
      <c r="M1595" s="163"/>
      <c r="N1595" s="163"/>
      <c r="O1595" s="135" t="s">
        <v>647</v>
      </c>
    </row>
    <row r="1596" spans="1:15" hidden="1">
      <c r="A1596" s="135">
        <v>3101</v>
      </c>
      <c r="B1596" s="135" t="s">
        <v>39004</v>
      </c>
      <c r="C1596" s="135" t="s">
        <v>38792</v>
      </c>
      <c r="D1596" s="135" t="s">
        <v>51</v>
      </c>
      <c r="E1596" s="135" t="s">
        <v>50</v>
      </c>
      <c r="F1596" s="135" t="s">
        <v>39005</v>
      </c>
      <c r="G1596" s="135" t="s">
        <v>35808</v>
      </c>
      <c r="H1596" s="135" t="s">
        <v>49</v>
      </c>
      <c r="I1596" s="135" t="s">
        <v>36461</v>
      </c>
      <c r="J1596" s="135" t="s">
        <v>35062</v>
      </c>
      <c r="K1596" s="135" t="s">
        <v>35809</v>
      </c>
      <c r="L1596" s="163"/>
      <c r="M1596" s="163"/>
      <c r="N1596" s="163"/>
      <c r="O1596" s="135" t="s">
        <v>647</v>
      </c>
    </row>
    <row r="1597" spans="1:15">
      <c r="A1597" s="135">
        <v>3102</v>
      </c>
      <c r="B1597" s="135" t="s">
        <v>17366</v>
      </c>
      <c r="C1597" s="135" t="s">
        <v>17365</v>
      </c>
      <c r="D1597" s="135" t="s">
        <v>51</v>
      </c>
      <c r="E1597" s="135" t="s">
        <v>50</v>
      </c>
      <c r="F1597" s="135" t="s">
        <v>39006</v>
      </c>
      <c r="G1597" s="135" t="s">
        <v>35819</v>
      </c>
      <c r="H1597" s="135" t="s">
        <v>49</v>
      </c>
      <c r="I1597" s="135"/>
      <c r="J1597" s="135" t="s">
        <v>35062</v>
      </c>
      <c r="K1597" s="135" t="s">
        <v>35823</v>
      </c>
      <c r="L1597" s="163" t="s">
        <v>35129</v>
      </c>
      <c r="M1597" s="163" t="s">
        <v>35177</v>
      </c>
      <c r="N1597" s="163" t="s">
        <v>39007</v>
      </c>
      <c r="O1597" s="135" t="s">
        <v>647</v>
      </c>
    </row>
    <row r="1598" spans="1:15">
      <c r="A1598" s="135">
        <v>3103</v>
      </c>
      <c r="B1598" s="135" t="s">
        <v>17400</v>
      </c>
      <c r="C1598" s="135" t="s">
        <v>17399</v>
      </c>
      <c r="D1598" s="135" t="s">
        <v>51</v>
      </c>
      <c r="E1598" s="135" t="s">
        <v>50</v>
      </c>
      <c r="F1598" s="135" t="s">
        <v>39008</v>
      </c>
      <c r="G1598" s="135" t="s">
        <v>35819</v>
      </c>
      <c r="H1598" s="135" t="s">
        <v>49</v>
      </c>
      <c r="I1598" s="135"/>
      <c r="J1598" s="135" t="s">
        <v>35062</v>
      </c>
      <c r="K1598" s="135" t="s">
        <v>35809</v>
      </c>
      <c r="L1598" s="163"/>
      <c r="M1598" s="163"/>
      <c r="N1598" s="163"/>
      <c r="O1598" s="135" t="s">
        <v>647</v>
      </c>
    </row>
    <row r="1599" spans="1:15">
      <c r="A1599" s="135">
        <v>3104</v>
      </c>
      <c r="B1599" s="135" t="s">
        <v>17426</v>
      </c>
      <c r="C1599" s="135" t="s">
        <v>17425</v>
      </c>
      <c r="D1599" s="135" t="s">
        <v>51</v>
      </c>
      <c r="E1599" s="135" t="s">
        <v>50</v>
      </c>
      <c r="F1599" s="135" t="s">
        <v>39009</v>
      </c>
      <c r="G1599" s="135" t="s">
        <v>35819</v>
      </c>
      <c r="H1599" s="135" t="s">
        <v>49</v>
      </c>
      <c r="I1599" s="135"/>
      <c r="J1599" s="135" t="s">
        <v>35062</v>
      </c>
      <c r="K1599" s="135" t="s">
        <v>35823</v>
      </c>
      <c r="L1599" s="163" t="s">
        <v>35129</v>
      </c>
      <c r="M1599" s="163" t="s">
        <v>35177</v>
      </c>
      <c r="N1599" s="163" t="s">
        <v>39010</v>
      </c>
      <c r="O1599" s="135" t="s">
        <v>647</v>
      </c>
    </row>
    <row r="1600" spans="1:15">
      <c r="A1600" s="135">
        <v>3105</v>
      </c>
      <c r="B1600" s="135" t="s">
        <v>53</v>
      </c>
      <c r="C1600" s="135" t="s">
        <v>52</v>
      </c>
      <c r="D1600" s="135" t="s">
        <v>51</v>
      </c>
      <c r="E1600" s="135" t="s">
        <v>50</v>
      </c>
      <c r="F1600" s="135" t="s">
        <v>39011</v>
      </c>
      <c r="G1600" s="135" t="s">
        <v>35819</v>
      </c>
      <c r="H1600" s="135" t="s">
        <v>49</v>
      </c>
      <c r="I1600" s="135"/>
      <c r="J1600" s="135" t="s">
        <v>35062</v>
      </c>
      <c r="K1600" s="135" t="s">
        <v>35823</v>
      </c>
      <c r="L1600" s="163" t="s">
        <v>35129</v>
      </c>
      <c r="M1600" s="163" t="s">
        <v>35177</v>
      </c>
      <c r="N1600" s="163" t="s">
        <v>38043</v>
      </c>
      <c r="O1600" s="135" t="s">
        <v>647</v>
      </c>
    </row>
    <row r="1601" spans="1:15">
      <c r="A1601" s="135">
        <v>3106</v>
      </c>
      <c r="B1601" s="135" t="s">
        <v>17483</v>
      </c>
      <c r="C1601" s="135" t="s">
        <v>17482</v>
      </c>
      <c r="D1601" s="135" t="s">
        <v>51</v>
      </c>
      <c r="E1601" s="135" t="s">
        <v>50</v>
      </c>
      <c r="F1601" s="135" t="s">
        <v>39012</v>
      </c>
      <c r="G1601" s="135" t="s">
        <v>35819</v>
      </c>
      <c r="H1601" s="135" t="s">
        <v>49</v>
      </c>
      <c r="I1601" s="135"/>
      <c r="J1601" s="135" t="s">
        <v>35062</v>
      </c>
      <c r="K1601" s="135" t="s">
        <v>35823</v>
      </c>
      <c r="L1601" s="163" t="s">
        <v>35129</v>
      </c>
      <c r="M1601" s="163" t="s">
        <v>35177</v>
      </c>
      <c r="N1601" s="163" t="s">
        <v>39013</v>
      </c>
      <c r="O1601" s="135" t="s">
        <v>647</v>
      </c>
    </row>
    <row r="1602" spans="1:15">
      <c r="A1602" s="135">
        <v>3107</v>
      </c>
      <c r="B1602" s="135" t="s">
        <v>17509</v>
      </c>
      <c r="C1602" s="135" t="s">
        <v>17508</v>
      </c>
      <c r="D1602" s="135" t="s">
        <v>51</v>
      </c>
      <c r="E1602" s="135" t="s">
        <v>50</v>
      </c>
      <c r="F1602" s="135" t="s">
        <v>39014</v>
      </c>
      <c r="G1602" s="135" t="s">
        <v>35819</v>
      </c>
      <c r="H1602" s="135" t="s">
        <v>49</v>
      </c>
      <c r="I1602" s="135"/>
      <c r="J1602" s="135" t="s">
        <v>35062</v>
      </c>
      <c r="K1602" s="135" t="s">
        <v>35823</v>
      </c>
      <c r="L1602" s="163" t="s">
        <v>35129</v>
      </c>
      <c r="M1602" s="163" t="s">
        <v>35177</v>
      </c>
      <c r="N1602" s="163" t="s">
        <v>39015</v>
      </c>
      <c r="O1602" s="135" t="s">
        <v>647</v>
      </c>
    </row>
    <row r="1603" spans="1:15">
      <c r="A1603" s="135">
        <v>3108</v>
      </c>
      <c r="B1603" s="135" t="s">
        <v>17543</v>
      </c>
      <c r="C1603" s="135" t="s">
        <v>17542</v>
      </c>
      <c r="D1603" s="135" t="s">
        <v>51</v>
      </c>
      <c r="E1603" s="135" t="s">
        <v>50</v>
      </c>
      <c r="F1603" s="135" t="s">
        <v>39016</v>
      </c>
      <c r="G1603" s="135" t="s">
        <v>35819</v>
      </c>
      <c r="H1603" s="135" t="s">
        <v>49</v>
      </c>
      <c r="I1603" s="135"/>
      <c r="J1603" s="135" t="s">
        <v>35062</v>
      </c>
      <c r="K1603" s="135" t="s">
        <v>35823</v>
      </c>
      <c r="L1603" s="163" t="s">
        <v>35129</v>
      </c>
      <c r="M1603" s="163" t="s">
        <v>35177</v>
      </c>
      <c r="N1603" s="163" t="s">
        <v>39017</v>
      </c>
      <c r="O1603" s="135" t="s">
        <v>647</v>
      </c>
    </row>
    <row r="1604" spans="1:15">
      <c r="A1604" s="135">
        <v>3109</v>
      </c>
      <c r="B1604" s="135" t="s">
        <v>17569</v>
      </c>
      <c r="C1604" s="135" t="s">
        <v>17568</v>
      </c>
      <c r="D1604" s="135" t="s">
        <v>51</v>
      </c>
      <c r="E1604" s="135" t="s">
        <v>50</v>
      </c>
      <c r="F1604" s="135" t="s">
        <v>39018</v>
      </c>
      <c r="G1604" s="135" t="s">
        <v>35819</v>
      </c>
      <c r="H1604" s="135" t="s">
        <v>49</v>
      </c>
      <c r="I1604" s="135"/>
      <c r="J1604" s="135" t="s">
        <v>35062</v>
      </c>
      <c r="K1604" s="135" t="s">
        <v>35823</v>
      </c>
      <c r="L1604" s="163" t="s">
        <v>35129</v>
      </c>
      <c r="M1604" s="163" t="s">
        <v>35177</v>
      </c>
      <c r="N1604" s="163" t="s">
        <v>39019</v>
      </c>
      <c r="O1604" s="135" t="s">
        <v>647</v>
      </c>
    </row>
    <row r="1605" spans="1:15">
      <c r="A1605" s="135">
        <v>3110</v>
      </c>
      <c r="B1605" s="135" t="s">
        <v>17603</v>
      </c>
      <c r="C1605" s="135" t="s">
        <v>17602</v>
      </c>
      <c r="D1605" s="135" t="s">
        <v>51</v>
      </c>
      <c r="E1605" s="135" t="s">
        <v>50</v>
      </c>
      <c r="F1605" s="135" t="s">
        <v>39020</v>
      </c>
      <c r="G1605" s="135" t="s">
        <v>35819</v>
      </c>
      <c r="H1605" s="135" t="s">
        <v>49</v>
      </c>
      <c r="I1605" s="135"/>
      <c r="J1605" s="135" t="s">
        <v>35062</v>
      </c>
      <c r="K1605" s="135" t="s">
        <v>35823</v>
      </c>
      <c r="L1605" s="163" t="s">
        <v>35129</v>
      </c>
      <c r="M1605" s="163" t="s">
        <v>35177</v>
      </c>
      <c r="N1605" s="163" t="s">
        <v>39021</v>
      </c>
      <c r="O1605" s="135" t="s">
        <v>647</v>
      </c>
    </row>
    <row r="1606" spans="1:15">
      <c r="A1606" s="135">
        <v>3111</v>
      </c>
      <c r="B1606" s="135" t="s">
        <v>17635</v>
      </c>
      <c r="C1606" s="135" t="s">
        <v>17634</v>
      </c>
      <c r="D1606" s="135" t="s">
        <v>51</v>
      </c>
      <c r="E1606" s="135" t="s">
        <v>50</v>
      </c>
      <c r="F1606" s="135" t="s">
        <v>39022</v>
      </c>
      <c r="G1606" s="135" t="s">
        <v>35819</v>
      </c>
      <c r="H1606" s="135" t="s">
        <v>49</v>
      </c>
      <c r="I1606" s="135"/>
      <c r="J1606" s="135" t="s">
        <v>35062</v>
      </c>
      <c r="K1606" s="135" t="s">
        <v>35823</v>
      </c>
      <c r="L1606" s="163" t="s">
        <v>35129</v>
      </c>
      <c r="M1606" s="163" t="s">
        <v>35177</v>
      </c>
      <c r="N1606" s="163" t="s">
        <v>39023</v>
      </c>
      <c r="O1606" s="135" t="s">
        <v>647</v>
      </c>
    </row>
    <row r="1607" spans="1:15">
      <c r="A1607" s="135">
        <v>3112</v>
      </c>
      <c r="B1607" s="135" t="s">
        <v>17677</v>
      </c>
      <c r="C1607" s="135" t="s">
        <v>17676</v>
      </c>
      <c r="D1607" s="135" t="s">
        <v>51</v>
      </c>
      <c r="E1607" s="135" t="s">
        <v>50</v>
      </c>
      <c r="F1607" s="135" t="s">
        <v>39024</v>
      </c>
      <c r="G1607" s="135" t="s">
        <v>35819</v>
      </c>
      <c r="H1607" s="135" t="s">
        <v>49</v>
      </c>
      <c r="I1607" s="135"/>
      <c r="J1607" s="135" t="s">
        <v>35062</v>
      </c>
      <c r="K1607" s="135" t="s">
        <v>35823</v>
      </c>
      <c r="L1607" s="163" t="s">
        <v>35129</v>
      </c>
      <c r="M1607" s="163" t="s">
        <v>35177</v>
      </c>
      <c r="N1607" s="163" t="s">
        <v>39025</v>
      </c>
      <c r="O1607" s="135" t="s">
        <v>647</v>
      </c>
    </row>
    <row r="1608" spans="1:15">
      <c r="A1608" s="135">
        <v>3113</v>
      </c>
      <c r="B1608" s="135" t="s">
        <v>17702</v>
      </c>
      <c r="C1608" s="135" t="s">
        <v>17701</v>
      </c>
      <c r="D1608" s="135" t="s">
        <v>51</v>
      </c>
      <c r="E1608" s="135" t="s">
        <v>50</v>
      </c>
      <c r="F1608" s="135" t="s">
        <v>39026</v>
      </c>
      <c r="G1608" s="135" t="s">
        <v>35819</v>
      </c>
      <c r="H1608" s="135" t="s">
        <v>49</v>
      </c>
      <c r="I1608" s="135"/>
      <c r="J1608" s="135" t="s">
        <v>35062</v>
      </c>
      <c r="K1608" s="135" t="s">
        <v>35823</v>
      </c>
      <c r="L1608" s="163" t="s">
        <v>35129</v>
      </c>
      <c r="M1608" s="163" t="s">
        <v>35177</v>
      </c>
      <c r="N1608" s="163" t="s">
        <v>39027</v>
      </c>
      <c r="O1608" s="135" t="s">
        <v>647</v>
      </c>
    </row>
    <row r="1609" spans="1:15">
      <c r="A1609" s="135">
        <v>3114</v>
      </c>
      <c r="B1609" s="135" t="s">
        <v>17727</v>
      </c>
      <c r="C1609" s="135" t="s">
        <v>17726</v>
      </c>
      <c r="D1609" s="135" t="s">
        <v>51</v>
      </c>
      <c r="E1609" s="135" t="s">
        <v>50</v>
      </c>
      <c r="F1609" s="135" t="s">
        <v>39028</v>
      </c>
      <c r="G1609" s="135" t="s">
        <v>35819</v>
      </c>
      <c r="H1609" s="135" t="s">
        <v>49</v>
      </c>
      <c r="I1609" s="135"/>
      <c r="J1609" s="135" t="s">
        <v>35062</v>
      </c>
      <c r="K1609" s="135" t="s">
        <v>35823</v>
      </c>
      <c r="L1609" s="163" t="s">
        <v>35129</v>
      </c>
      <c r="M1609" s="163" t="s">
        <v>35177</v>
      </c>
      <c r="N1609" s="163" t="s">
        <v>39029</v>
      </c>
      <c r="O1609" s="135" t="s">
        <v>647</v>
      </c>
    </row>
    <row r="1610" spans="1:15">
      <c r="A1610" s="135">
        <v>3115</v>
      </c>
      <c r="B1610" s="135" t="s">
        <v>17761</v>
      </c>
      <c r="C1610" s="135" t="s">
        <v>17760</v>
      </c>
      <c r="D1610" s="135" t="s">
        <v>51</v>
      </c>
      <c r="E1610" s="135" t="s">
        <v>50</v>
      </c>
      <c r="F1610" s="135" t="s">
        <v>39030</v>
      </c>
      <c r="G1610" s="135" t="s">
        <v>35819</v>
      </c>
      <c r="H1610" s="135" t="s">
        <v>49</v>
      </c>
      <c r="I1610" s="135"/>
      <c r="J1610" s="135" t="s">
        <v>35062</v>
      </c>
      <c r="K1610" s="135" t="s">
        <v>35809</v>
      </c>
      <c r="L1610" s="163"/>
      <c r="M1610" s="163"/>
      <c r="N1610" s="163"/>
      <c r="O1610" s="135" t="s">
        <v>647</v>
      </c>
    </row>
    <row r="1611" spans="1:15">
      <c r="A1611" s="135">
        <v>3116</v>
      </c>
      <c r="B1611" s="135" t="s">
        <v>17787</v>
      </c>
      <c r="C1611" s="135" t="s">
        <v>17786</v>
      </c>
      <c r="D1611" s="135" t="s">
        <v>51</v>
      </c>
      <c r="E1611" s="135" t="s">
        <v>50</v>
      </c>
      <c r="F1611" s="135" t="s">
        <v>39031</v>
      </c>
      <c r="G1611" s="135" t="s">
        <v>35819</v>
      </c>
      <c r="H1611" s="135" t="s">
        <v>49</v>
      </c>
      <c r="I1611" s="135"/>
      <c r="J1611" s="135" t="s">
        <v>35062</v>
      </c>
      <c r="K1611" s="135" t="s">
        <v>35823</v>
      </c>
      <c r="L1611" s="163" t="s">
        <v>35129</v>
      </c>
      <c r="M1611" s="163" t="s">
        <v>35177</v>
      </c>
      <c r="N1611" s="163" t="s">
        <v>39032</v>
      </c>
      <c r="O1611" s="135" t="s">
        <v>647</v>
      </c>
    </row>
    <row r="1612" spans="1:15">
      <c r="A1612" s="135">
        <v>3117</v>
      </c>
      <c r="B1612" s="135" t="s">
        <v>17813</v>
      </c>
      <c r="C1612" s="135" t="s">
        <v>17812</v>
      </c>
      <c r="D1612" s="135" t="s">
        <v>51</v>
      </c>
      <c r="E1612" s="135" t="s">
        <v>50</v>
      </c>
      <c r="F1612" s="135" t="s">
        <v>39033</v>
      </c>
      <c r="G1612" s="135" t="s">
        <v>35819</v>
      </c>
      <c r="H1612" s="135" t="s">
        <v>49</v>
      </c>
      <c r="I1612" s="135"/>
      <c r="J1612" s="135" t="s">
        <v>35062</v>
      </c>
      <c r="K1612" s="135" t="s">
        <v>35823</v>
      </c>
      <c r="L1612" s="163" t="s">
        <v>35129</v>
      </c>
      <c r="M1612" s="163" t="s">
        <v>35177</v>
      </c>
      <c r="N1612" s="163" t="s">
        <v>39034</v>
      </c>
      <c r="O1612" s="135" t="s">
        <v>647</v>
      </c>
    </row>
    <row r="1613" spans="1:15">
      <c r="A1613" s="135">
        <v>3118</v>
      </c>
      <c r="B1613" s="135" t="s">
        <v>17838</v>
      </c>
      <c r="C1613" s="135" t="s">
        <v>17837</v>
      </c>
      <c r="D1613" s="135" t="s">
        <v>51</v>
      </c>
      <c r="E1613" s="135" t="s">
        <v>50</v>
      </c>
      <c r="F1613" s="135" t="s">
        <v>39035</v>
      </c>
      <c r="G1613" s="135" t="s">
        <v>35819</v>
      </c>
      <c r="H1613" s="135" t="s">
        <v>49</v>
      </c>
      <c r="I1613" s="135"/>
      <c r="J1613" s="135" t="s">
        <v>35062</v>
      </c>
      <c r="K1613" s="135" t="s">
        <v>35823</v>
      </c>
      <c r="L1613" s="163" t="s">
        <v>35129</v>
      </c>
      <c r="M1613" s="163" t="s">
        <v>35177</v>
      </c>
      <c r="N1613" s="163" t="s">
        <v>39036</v>
      </c>
      <c r="O1613" s="135" t="s">
        <v>647</v>
      </c>
    </row>
    <row r="1614" spans="1:15">
      <c r="A1614" s="135">
        <v>3119</v>
      </c>
      <c r="B1614" s="135" t="s">
        <v>17864</v>
      </c>
      <c r="C1614" s="135" t="s">
        <v>17863</v>
      </c>
      <c r="D1614" s="135" t="s">
        <v>51</v>
      </c>
      <c r="E1614" s="135" t="s">
        <v>50</v>
      </c>
      <c r="F1614" s="135" t="s">
        <v>39037</v>
      </c>
      <c r="G1614" s="135" t="s">
        <v>35819</v>
      </c>
      <c r="H1614" s="135" t="s">
        <v>49</v>
      </c>
      <c r="I1614" s="135"/>
      <c r="J1614" s="135" t="s">
        <v>35062</v>
      </c>
      <c r="K1614" s="135" t="s">
        <v>35823</v>
      </c>
      <c r="L1614" s="163" t="s">
        <v>35129</v>
      </c>
      <c r="M1614" s="163" t="s">
        <v>35177</v>
      </c>
      <c r="N1614" s="163" t="s">
        <v>39038</v>
      </c>
      <c r="O1614" s="135" t="s">
        <v>647</v>
      </c>
    </row>
    <row r="1615" spans="1:15">
      <c r="A1615" s="135">
        <v>3120</v>
      </c>
      <c r="B1615" s="135" t="s">
        <v>17898</v>
      </c>
      <c r="C1615" s="135" t="s">
        <v>17897</v>
      </c>
      <c r="D1615" s="135" t="s">
        <v>51</v>
      </c>
      <c r="E1615" s="135" t="s">
        <v>50</v>
      </c>
      <c r="F1615" s="135" t="s">
        <v>39039</v>
      </c>
      <c r="G1615" s="135" t="s">
        <v>35819</v>
      </c>
      <c r="H1615" s="135" t="s">
        <v>49</v>
      </c>
      <c r="I1615" s="135"/>
      <c r="J1615" s="135" t="s">
        <v>35062</v>
      </c>
      <c r="K1615" s="135" t="s">
        <v>35809</v>
      </c>
      <c r="L1615" s="163"/>
      <c r="M1615" s="163"/>
      <c r="N1615" s="163"/>
      <c r="O1615" s="135" t="s">
        <v>647</v>
      </c>
    </row>
    <row r="1616" spans="1:15">
      <c r="A1616" s="135">
        <v>3121</v>
      </c>
      <c r="B1616" s="135" t="s">
        <v>17924</v>
      </c>
      <c r="C1616" s="135" t="s">
        <v>17923</v>
      </c>
      <c r="D1616" s="135" t="s">
        <v>51</v>
      </c>
      <c r="E1616" s="135" t="s">
        <v>50</v>
      </c>
      <c r="F1616" s="135" t="s">
        <v>39040</v>
      </c>
      <c r="G1616" s="135" t="s">
        <v>35819</v>
      </c>
      <c r="H1616" s="135" t="s">
        <v>49</v>
      </c>
      <c r="I1616" s="135"/>
      <c r="J1616" s="135" t="s">
        <v>35062</v>
      </c>
      <c r="K1616" s="135" t="s">
        <v>35809</v>
      </c>
      <c r="L1616" s="163"/>
      <c r="M1616" s="163"/>
      <c r="N1616" s="163"/>
      <c r="O1616" s="135" t="s">
        <v>647</v>
      </c>
    </row>
    <row r="1617" spans="1:15">
      <c r="A1617" s="135">
        <v>3122</v>
      </c>
      <c r="B1617" s="135" t="s">
        <v>17957</v>
      </c>
      <c r="C1617" s="135" t="s">
        <v>17956</v>
      </c>
      <c r="D1617" s="135" t="s">
        <v>51</v>
      </c>
      <c r="E1617" s="135" t="s">
        <v>50</v>
      </c>
      <c r="F1617" s="135" t="s">
        <v>39041</v>
      </c>
      <c r="G1617" s="135" t="s">
        <v>35819</v>
      </c>
      <c r="H1617" s="135" t="s">
        <v>49</v>
      </c>
      <c r="I1617" s="135"/>
      <c r="J1617" s="135" t="s">
        <v>35062</v>
      </c>
      <c r="K1617" s="135" t="s">
        <v>35823</v>
      </c>
      <c r="L1617" s="163" t="s">
        <v>35129</v>
      </c>
      <c r="M1617" s="163" t="s">
        <v>35177</v>
      </c>
      <c r="N1617" s="163" t="s">
        <v>39042</v>
      </c>
      <c r="O1617" s="135" t="s">
        <v>647</v>
      </c>
    </row>
    <row r="1618" spans="1:15">
      <c r="A1618" s="135">
        <v>3123</v>
      </c>
      <c r="B1618" s="135" t="s">
        <v>17983</v>
      </c>
      <c r="C1618" s="135" t="s">
        <v>17982</v>
      </c>
      <c r="D1618" s="135" t="s">
        <v>51</v>
      </c>
      <c r="E1618" s="135" t="s">
        <v>50</v>
      </c>
      <c r="F1618" s="135" t="s">
        <v>39043</v>
      </c>
      <c r="G1618" s="135" t="s">
        <v>35819</v>
      </c>
      <c r="H1618" s="135" t="s">
        <v>49</v>
      </c>
      <c r="I1618" s="135"/>
      <c r="J1618" s="135" t="s">
        <v>35062</v>
      </c>
      <c r="K1618" s="135" t="s">
        <v>35809</v>
      </c>
      <c r="L1618" s="163"/>
      <c r="M1618" s="163"/>
      <c r="N1618" s="163"/>
      <c r="O1618" s="135" t="s">
        <v>647</v>
      </c>
    </row>
    <row r="1619" spans="1:15">
      <c r="A1619" s="135">
        <v>3124</v>
      </c>
      <c r="B1619" s="135" t="s">
        <v>18017</v>
      </c>
      <c r="C1619" s="135" t="s">
        <v>18016</v>
      </c>
      <c r="D1619" s="135" t="s">
        <v>51</v>
      </c>
      <c r="E1619" s="135" t="s">
        <v>50</v>
      </c>
      <c r="F1619" s="135" t="s">
        <v>39044</v>
      </c>
      <c r="G1619" s="135" t="s">
        <v>35819</v>
      </c>
      <c r="H1619" s="135" t="s">
        <v>49</v>
      </c>
      <c r="I1619" s="135"/>
      <c r="J1619" s="135" t="s">
        <v>35062</v>
      </c>
      <c r="K1619" s="135" t="s">
        <v>35823</v>
      </c>
      <c r="L1619" s="163" t="s">
        <v>35129</v>
      </c>
      <c r="M1619" s="163" t="s">
        <v>35177</v>
      </c>
      <c r="N1619" s="163" t="s">
        <v>39045</v>
      </c>
      <c r="O1619" s="135" t="s">
        <v>647</v>
      </c>
    </row>
    <row r="1620" spans="1:15">
      <c r="A1620" s="135">
        <v>3125</v>
      </c>
      <c r="B1620" s="135" t="s">
        <v>18043</v>
      </c>
      <c r="C1620" s="135" t="s">
        <v>18042</v>
      </c>
      <c r="D1620" s="135" t="s">
        <v>51</v>
      </c>
      <c r="E1620" s="135" t="s">
        <v>50</v>
      </c>
      <c r="F1620" s="135" t="s">
        <v>39046</v>
      </c>
      <c r="G1620" s="135" t="s">
        <v>35819</v>
      </c>
      <c r="H1620" s="135" t="s">
        <v>49</v>
      </c>
      <c r="I1620" s="135"/>
      <c r="J1620" s="135" t="s">
        <v>35062</v>
      </c>
      <c r="K1620" s="135" t="s">
        <v>35823</v>
      </c>
      <c r="L1620" s="163" t="s">
        <v>35129</v>
      </c>
      <c r="M1620" s="163" t="s">
        <v>35177</v>
      </c>
      <c r="N1620" s="163" t="s">
        <v>39047</v>
      </c>
      <c r="O1620" s="135" t="s">
        <v>647</v>
      </c>
    </row>
    <row r="1621" spans="1:15">
      <c r="A1621" s="135">
        <v>3126</v>
      </c>
      <c r="B1621" s="135" t="s">
        <v>18069</v>
      </c>
      <c r="C1621" s="135" t="s">
        <v>18068</v>
      </c>
      <c r="D1621" s="135" t="s">
        <v>51</v>
      </c>
      <c r="E1621" s="135" t="s">
        <v>50</v>
      </c>
      <c r="F1621" s="135" t="s">
        <v>39048</v>
      </c>
      <c r="G1621" s="135" t="s">
        <v>35819</v>
      </c>
      <c r="H1621" s="135" t="s">
        <v>49</v>
      </c>
      <c r="I1621" s="135"/>
      <c r="J1621" s="135" t="s">
        <v>35062</v>
      </c>
      <c r="K1621" s="135" t="s">
        <v>35823</v>
      </c>
      <c r="L1621" s="163" t="s">
        <v>35129</v>
      </c>
      <c r="M1621" s="163" t="s">
        <v>35177</v>
      </c>
      <c r="N1621" s="163" t="s">
        <v>39049</v>
      </c>
      <c r="O1621" s="135" t="s">
        <v>647</v>
      </c>
    </row>
    <row r="1622" spans="1:15">
      <c r="A1622" s="135">
        <v>3127</v>
      </c>
      <c r="B1622" s="135" t="s">
        <v>18087</v>
      </c>
      <c r="C1622" s="135" t="s">
        <v>18086</v>
      </c>
      <c r="D1622" s="135" t="s">
        <v>51</v>
      </c>
      <c r="E1622" s="135" t="s">
        <v>50</v>
      </c>
      <c r="F1622" s="135" t="s">
        <v>39050</v>
      </c>
      <c r="G1622" s="135" t="s">
        <v>35819</v>
      </c>
      <c r="H1622" s="135" t="s">
        <v>49</v>
      </c>
      <c r="I1622" s="135"/>
      <c r="J1622" s="135" t="s">
        <v>35062</v>
      </c>
      <c r="K1622" s="135" t="s">
        <v>35823</v>
      </c>
      <c r="L1622" s="163" t="s">
        <v>35129</v>
      </c>
      <c r="M1622" s="163" t="s">
        <v>35177</v>
      </c>
      <c r="N1622" s="163" t="s">
        <v>39051</v>
      </c>
      <c r="O1622" s="135" t="s">
        <v>647</v>
      </c>
    </row>
    <row r="1623" spans="1:15">
      <c r="A1623" s="135">
        <v>3128</v>
      </c>
      <c r="B1623" s="135" t="s">
        <v>18112</v>
      </c>
      <c r="C1623" s="135" t="s">
        <v>18111</v>
      </c>
      <c r="D1623" s="135" t="s">
        <v>51</v>
      </c>
      <c r="E1623" s="135" t="s">
        <v>50</v>
      </c>
      <c r="F1623" s="135" t="s">
        <v>39052</v>
      </c>
      <c r="G1623" s="135" t="s">
        <v>35819</v>
      </c>
      <c r="H1623" s="135" t="s">
        <v>49</v>
      </c>
      <c r="I1623" s="135"/>
      <c r="J1623" s="135" t="s">
        <v>35062</v>
      </c>
      <c r="K1623" s="135" t="s">
        <v>35823</v>
      </c>
      <c r="L1623" s="163" t="s">
        <v>35129</v>
      </c>
      <c r="M1623" s="163" t="s">
        <v>35177</v>
      </c>
      <c r="N1623" s="163" t="s">
        <v>39053</v>
      </c>
      <c r="O1623" s="135" t="s">
        <v>647</v>
      </c>
    </row>
    <row r="1624" spans="1:15">
      <c r="A1624" s="135">
        <v>3129</v>
      </c>
      <c r="B1624" s="135" t="s">
        <v>18130</v>
      </c>
      <c r="C1624" s="135" t="s">
        <v>18129</v>
      </c>
      <c r="D1624" s="135" t="s">
        <v>51</v>
      </c>
      <c r="E1624" s="135" t="s">
        <v>50</v>
      </c>
      <c r="F1624" s="135" t="s">
        <v>39054</v>
      </c>
      <c r="G1624" s="135" t="s">
        <v>35819</v>
      </c>
      <c r="H1624" s="135" t="s">
        <v>49</v>
      </c>
      <c r="I1624" s="135"/>
      <c r="J1624" s="135" t="s">
        <v>35062</v>
      </c>
      <c r="K1624" s="135" t="s">
        <v>35823</v>
      </c>
      <c r="L1624" s="163" t="s">
        <v>35129</v>
      </c>
      <c r="M1624" s="163" t="s">
        <v>35177</v>
      </c>
      <c r="N1624" s="163" t="s">
        <v>39055</v>
      </c>
      <c r="O1624" s="135" t="s">
        <v>647</v>
      </c>
    </row>
    <row r="1625" spans="1:15">
      <c r="A1625" s="135">
        <v>3130</v>
      </c>
      <c r="B1625" s="135" t="s">
        <v>18155</v>
      </c>
      <c r="C1625" s="135" t="s">
        <v>18154</v>
      </c>
      <c r="D1625" s="135" t="s">
        <v>51</v>
      </c>
      <c r="E1625" s="135" t="s">
        <v>50</v>
      </c>
      <c r="F1625" s="135" t="s">
        <v>39056</v>
      </c>
      <c r="G1625" s="135" t="s">
        <v>35819</v>
      </c>
      <c r="H1625" s="135" t="s">
        <v>49</v>
      </c>
      <c r="I1625" s="135"/>
      <c r="J1625" s="135" t="s">
        <v>35062</v>
      </c>
      <c r="K1625" s="135" t="s">
        <v>35823</v>
      </c>
      <c r="L1625" s="163" t="s">
        <v>35129</v>
      </c>
      <c r="M1625" s="163" t="s">
        <v>35177</v>
      </c>
      <c r="N1625" s="163" t="s">
        <v>39057</v>
      </c>
      <c r="O1625" s="135" t="s">
        <v>647</v>
      </c>
    </row>
    <row r="1626" spans="1:15" hidden="1">
      <c r="A1626" s="135">
        <v>3131</v>
      </c>
      <c r="B1626" s="135" t="s">
        <v>39058</v>
      </c>
      <c r="C1626" s="135" t="s">
        <v>39059</v>
      </c>
      <c r="D1626" s="135" t="s">
        <v>51</v>
      </c>
      <c r="E1626" s="135" t="s">
        <v>50</v>
      </c>
      <c r="F1626" s="135" t="s">
        <v>39060</v>
      </c>
      <c r="G1626" s="135" t="s">
        <v>35808</v>
      </c>
      <c r="H1626" s="135" t="s">
        <v>49</v>
      </c>
      <c r="I1626" s="135"/>
      <c r="J1626" s="135" t="s">
        <v>35062</v>
      </c>
      <c r="K1626" s="135" t="s">
        <v>35823</v>
      </c>
      <c r="L1626" s="163" t="s">
        <v>35129</v>
      </c>
      <c r="M1626" s="163" t="s">
        <v>35177</v>
      </c>
      <c r="N1626" s="163" t="s">
        <v>39061</v>
      </c>
      <c r="O1626" s="135" t="s">
        <v>647</v>
      </c>
    </row>
    <row r="1627" spans="1:15">
      <c r="A1627" s="135">
        <v>3132</v>
      </c>
      <c r="B1627" s="135" t="s">
        <v>18180</v>
      </c>
      <c r="C1627" s="135" t="s">
        <v>18179</v>
      </c>
      <c r="D1627" s="135" t="s">
        <v>51</v>
      </c>
      <c r="E1627" s="135" t="s">
        <v>50</v>
      </c>
      <c r="F1627" s="135" t="s">
        <v>39062</v>
      </c>
      <c r="G1627" s="135" t="s">
        <v>35819</v>
      </c>
      <c r="H1627" s="135" t="s">
        <v>49</v>
      </c>
      <c r="I1627" s="135"/>
      <c r="J1627" s="135" t="s">
        <v>35062</v>
      </c>
      <c r="K1627" s="135" t="s">
        <v>35823</v>
      </c>
      <c r="L1627" s="163" t="s">
        <v>35129</v>
      </c>
      <c r="M1627" s="163" t="s">
        <v>35177</v>
      </c>
      <c r="N1627" s="163" t="s">
        <v>39063</v>
      </c>
      <c r="O1627" s="135" t="s">
        <v>647</v>
      </c>
    </row>
    <row r="1628" spans="1:15">
      <c r="A1628" s="135">
        <v>3133</v>
      </c>
      <c r="B1628" s="135" t="s">
        <v>18206</v>
      </c>
      <c r="C1628" s="135" t="s">
        <v>18205</v>
      </c>
      <c r="D1628" s="135" t="s">
        <v>51</v>
      </c>
      <c r="E1628" s="135" t="s">
        <v>50</v>
      </c>
      <c r="F1628" s="135" t="s">
        <v>39064</v>
      </c>
      <c r="G1628" s="135" t="s">
        <v>35819</v>
      </c>
      <c r="H1628" s="135" t="s">
        <v>49</v>
      </c>
      <c r="I1628" s="135"/>
      <c r="J1628" s="135" t="s">
        <v>35062</v>
      </c>
      <c r="K1628" s="135" t="s">
        <v>35823</v>
      </c>
      <c r="L1628" s="163" t="s">
        <v>35129</v>
      </c>
      <c r="M1628" s="163" t="s">
        <v>35177</v>
      </c>
      <c r="N1628" s="163" t="s">
        <v>39065</v>
      </c>
      <c r="O1628" s="135" t="s">
        <v>647</v>
      </c>
    </row>
    <row r="1629" spans="1:15">
      <c r="A1629" s="135">
        <v>3134</v>
      </c>
      <c r="B1629" s="135" t="s">
        <v>18239</v>
      </c>
      <c r="C1629" s="135" t="s">
        <v>18238</v>
      </c>
      <c r="D1629" s="135" t="s">
        <v>51</v>
      </c>
      <c r="E1629" s="135" t="s">
        <v>50</v>
      </c>
      <c r="F1629" s="135" t="s">
        <v>39066</v>
      </c>
      <c r="G1629" s="135" t="s">
        <v>35819</v>
      </c>
      <c r="H1629" s="135" t="s">
        <v>49</v>
      </c>
      <c r="I1629" s="135"/>
      <c r="J1629" s="135" t="s">
        <v>35062</v>
      </c>
      <c r="K1629" s="135" t="s">
        <v>35809</v>
      </c>
      <c r="L1629" s="163"/>
      <c r="M1629" s="163"/>
      <c r="N1629" s="163"/>
      <c r="O1629" s="135" t="s">
        <v>647</v>
      </c>
    </row>
    <row r="1630" spans="1:15">
      <c r="A1630" s="135">
        <v>3135</v>
      </c>
      <c r="B1630" s="135" t="s">
        <v>18265</v>
      </c>
      <c r="C1630" s="135" t="s">
        <v>18264</v>
      </c>
      <c r="D1630" s="135" t="s">
        <v>51</v>
      </c>
      <c r="E1630" s="135" t="s">
        <v>50</v>
      </c>
      <c r="F1630" s="135" t="s">
        <v>39067</v>
      </c>
      <c r="G1630" s="135" t="s">
        <v>35819</v>
      </c>
      <c r="H1630" s="135" t="s">
        <v>49</v>
      </c>
      <c r="I1630" s="135"/>
      <c r="J1630" s="135" t="s">
        <v>35062</v>
      </c>
      <c r="K1630" s="135" t="s">
        <v>35823</v>
      </c>
      <c r="L1630" s="163" t="s">
        <v>35129</v>
      </c>
      <c r="M1630" s="163" t="s">
        <v>35177</v>
      </c>
      <c r="N1630" s="163" t="s">
        <v>39068</v>
      </c>
      <c r="O1630" s="135" t="s">
        <v>647</v>
      </c>
    </row>
    <row r="1631" spans="1:15">
      <c r="A1631" s="135">
        <v>3136</v>
      </c>
      <c r="B1631" s="135" t="s">
        <v>18291</v>
      </c>
      <c r="C1631" s="135" t="s">
        <v>18290</v>
      </c>
      <c r="D1631" s="135" t="s">
        <v>51</v>
      </c>
      <c r="E1631" s="135" t="s">
        <v>50</v>
      </c>
      <c r="F1631" s="135" t="s">
        <v>39069</v>
      </c>
      <c r="G1631" s="135" t="s">
        <v>35819</v>
      </c>
      <c r="H1631" s="135" t="s">
        <v>49</v>
      </c>
      <c r="I1631" s="135"/>
      <c r="J1631" s="135" t="s">
        <v>35062</v>
      </c>
      <c r="K1631" s="135" t="s">
        <v>35823</v>
      </c>
      <c r="L1631" s="163" t="s">
        <v>35129</v>
      </c>
      <c r="M1631" s="163" t="s">
        <v>35177</v>
      </c>
      <c r="N1631" s="163" t="s">
        <v>39070</v>
      </c>
      <c r="O1631" s="135" t="s">
        <v>647</v>
      </c>
    </row>
    <row r="1632" spans="1:15">
      <c r="A1632" s="135">
        <v>3137</v>
      </c>
      <c r="B1632" s="135" t="s">
        <v>18317</v>
      </c>
      <c r="C1632" s="135" t="s">
        <v>18316</v>
      </c>
      <c r="D1632" s="135" t="s">
        <v>51</v>
      </c>
      <c r="E1632" s="135" t="s">
        <v>50</v>
      </c>
      <c r="F1632" s="135" t="s">
        <v>39071</v>
      </c>
      <c r="G1632" s="135" t="s">
        <v>35819</v>
      </c>
      <c r="H1632" s="135" t="s">
        <v>49</v>
      </c>
      <c r="I1632" s="135"/>
      <c r="J1632" s="135" t="s">
        <v>35062</v>
      </c>
      <c r="K1632" s="135" t="s">
        <v>35823</v>
      </c>
      <c r="L1632" s="163" t="s">
        <v>35129</v>
      </c>
      <c r="M1632" s="163" t="s">
        <v>35177</v>
      </c>
      <c r="N1632" s="163" t="s">
        <v>39072</v>
      </c>
      <c r="O1632" s="135" t="s">
        <v>647</v>
      </c>
    </row>
    <row r="1633" spans="1:15">
      <c r="A1633" s="135">
        <v>3138</v>
      </c>
      <c r="B1633" s="135" t="s">
        <v>18350</v>
      </c>
      <c r="C1633" s="135" t="s">
        <v>18349</v>
      </c>
      <c r="D1633" s="135" t="s">
        <v>51</v>
      </c>
      <c r="E1633" s="135" t="s">
        <v>50</v>
      </c>
      <c r="F1633" s="135" t="s">
        <v>39073</v>
      </c>
      <c r="G1633" s="135" t="s">
        <v>35819</v>
      </c>
      <c r="H1633" s="135" t="s">
        <v>49</v>
      </c>
      <c r="I1633" s="135"/>
      <c r="J1633" s="135" t="s">
        <v>35062</v>
      </c>
      <c r="K1633" s="135" t="s">
        <v>35823</v>
      </c>
      <c r="L1633" s="163" t="s">
        <v>35129</v>
      </c>
      <c r="M1633" s="163" t="s">
        <v>35177</v>
      </c>
      <c r="N1633" s="163" t="s">
        <v>39074</v>
      </c>
      <c r="O1633" s="135" t="s">
        <v>647</v>
      </c>
    </row>
    <row r="1634" spans="1:15" hidden="1">
      <c r="A1634" s="135">
        <v>3139</v>
      </c>
      <c r="B1634" s="135" t="s">
        <v>39075</v>
      </c>
      <c r="C1634" s="135" t="s">
        <v>39076</v>
      </c>
      <c r="D1634" s="135" t="s">
        <v>51</v>
      </c>
      <c r="E1634" s="135" t="s">
        <v>50</v>
      </c>
      <c r="F1634" s="135" t="s">
        <v>39077</v>
      </c>
      <c r="G1634" s="135" t="s">
        <v>35808</v>
      </c>
      <c r="H1634" s="135" t="s">
        <v>49</v>
      </c>
      <c r="I1634" s="135"/>
      <c r="J1634" s="135" t="s">
        <v>35062</v>
      </c>
      <c r="K1634" s="135" t="s">
        <v>35823</v>
      </c>
      <c r="L1634" s="163" t="s">
        <v>35129</v>
      </c>
      <c r="M1634" s="163" t="s">
        <v>35177</v>
      </c>
      <c r="N1634" s="163" t="s">
        <v>39078</v>
      </c>
      <c r="O1634" s="135" t="s">
        <v>647</v>
      </c>
    </row>
    <row r="1635" spans="1:15">
      <c r="A1635" s="135">
        <v>3140</v>
      </c>
      <c r="B1635" s="135" t="s">
        <v>18368</v>
      </c>
      <c r="C1635" s="135" t="s">
        <v>18367</v>
      </c>
      <c r="D1635" s="135" t="s">
        <v>51</v>
      </c>
      <c r="E1635" s="135" t="s">
        <v>50</v>
      </c>
      <c r="F1635" s="135" t="s">
        <v>39079</v>
      </c>
      <c r="G1635" s="135" t="s">
        <v>35819</v>
      </c>
      <c r="H1635" s="135" t="s">
        <v>49</v>
      </c>
      <c r="I1635" s="135"/>
      <c r="J1635" s="135" t="s">
        <v>35062</v>
      </c>
      <c r="K1635" s="135" t="s">
        <v>35823</v>
      </c>
      <c r="L1635" s="163" t="s">
        <v>35129</v>
      </c>
      <c r="M1635" s="163" t="s">
        <v>35177</v>
      </c>
      <c r="N1635" s="163" t="s">
        <v>39080</v>
      </c>
      <c r="O1635" s="135" t="s">
        <v>647</v>
      </c>
    </row>
    <row r="1636" spans="1:15">
      <c r="A1636" s="135">
        <v>3141</v>
      </c>
      <c r="B1636" s="135" t="s">
        <v>18402</v>
      </c>
      <c r="C1636" s="135" t="s">
        <v>18401</v>
      </c>
      <c r="D1636" s="135" t="s">
        <v>51</v>
      </c>
      <c r="E1636" s="135" t="s">
        <v>50</v>
      </c>
      <c r="F1636" s="135" t="s">
        <v>39081</v>
      </c>
      <c r="G1636" s="135" t="s">
        <v>35819</v>
      </c>
      <c r="H1636" s="135" t="s">
        <v>49</v>
      </c>
      <c r="I1636" s="135"/>
      <c r="J1636" s="135" t="s">
        <v>35062</v>
      </c>
      <c r="K1636" s="135" t="s">
        <v>35823</v>
      </c>
      <c r="L1636" s="163" t="s">
        <v>35129</v>
      </c>
      <c r="M1636" s="163" t="s">
        <v>35177</v>
      </c>
      <c r="N1636" s="163" t="s">
        <v>39082</v>
      </c>
      <c r="O1636" s="135" t="s">
        <v>647</v>
      </c>
    </row>
    <row r="1637" spans="1:15">
      <c r="A1637" s="135">
        <v>3142</v>
      </c>
      <c r="B1637" s="135" t="s">
        <v>18420</v>
      </c>
      <c r="C1637" s="135" t="s">
        <v>18419</v>
      </c>
      <c r="D1637" s="135" t="s">
        <v>51</v>
      </c>
      <c r="E1637" s="135" t="s">
        <v>50</v>
      </c>
      <c r="F1637" s="135" t="s">
        <v>39083</v>
      </c>
      <c r="G1637" s="135" t="s">
        <v>35819</v>
      </c>
      <c r="H1637" s="135" t="s">
        <v>49</v>
      </c>
      <c r="I1637" s="135"/>
      <c r="J1637" s="135" t="s">
        <v>35062</v>
      </c>
      <c r="K1637" s="135" t="s">
        <v>35823</v>
      </c>
      <c r="L1637" s="163" t="s">
        <v>35068</v>
      </c>
      <c r="M1637" s="163" t="s">
        <v>39084</v>
      </c>
      <c r="N1637" s="163" t="s">
        <v>39085</v>
      </c>
      <c r="O1637" s="135" t="s">
        <v>647</v>
      </c>
    </row>
    <row r="1638" spans="1:15">
      <c r="A1638" s="135">
        <v>3143</v>
      </c>
      <c r="B1638" s="135" t="s">
        <v>18446</v>
      </c>
      <c r="C1638" s="135" t="s">
        <v>18445</v>
      </c>
      <c r="D1638" s="135" t="s">
        <v>51</v>
      </c>
      <c r="E1638" s="135" t="s">
        <v>50</v>
      </c>
      <c r="F1638" s="135" t="s">
        <v>39086</v>
      </c>
      <c r="G1638" s="135" t="s">
        <v>35819</v>
      </c>
      <c r="H1638" s="135" t="s">
        <v>49</v>
      </c>
      <c r="I1638" s="135"/>
      <c r="J1638" s="135" t="s">
        <v>35062</v>
      </c>
      <c r="K1638" s="135" t="s">
        <v>35823</v>
      </c>
      <c r="L1638" s="163" t="s">
        <v>35068</v>
      </c>
      <c r="M1638" s="163" t="s">
        <v>39084</v>
      </c>
      <c r="N1638" s="163" t="s">
        <v>39087</v>
      </c>
      <c r="O1638" s="135" t="s">
        <v>647</v>
      </c>
    </row>
    <row r="1639" spans="1:15">
      <c r="A1639" s="135">
        <v>3144</v>
      </c>
      <c r="B1639" s="135" t="s">
        <v>18464</v>
      </c>
      <c r="C1639" s="135" t="s">
        <v>18463</v>
      </c>
      <c r="D1639" s="135" t="s">
        <v>51</v>
      </c>
      <c r="E1639" s="135" t="s">
        <v>50</v>
      </c>
      <c r="F1639" s="135" t="s">
        <v>39088</v>
      </c>
      <c r="G1639" s="135" t="s">
        <v>35819</v>
      </c>
      <c r="H1639" s="135" t="s">
        <v>49</v>
      </c>
      <c r="I1639" s="135"/>
      <c r="J1639" s="135" t="s">
        <v>35062</v>
      </c>
      <c r="K1639" s="135" t="s">
        <v>35823</v>
      </c>
      <c r="L1639" s="163" t="s">
        <v>35068</v>
      </c>
      <c r="M1639" s="163" t="s">
        <v>39084</v>
      </c>
      <c r="N1639" s="163" t="s">
        <v>39089</v>
      </c>
      <c r="O1639" s="135" t="s">
        <v>647</v>
      </c>
    </row>
    <row r="1640" spans="1:15">
      <c r="A1640" s="135">
        <v>3145</v>
      </c>
      <c r="B1640" s="135" t="s">
        <v>18489</v>
      </c>
      <c r="C1640" s="135" t="s">
        <v>12316</v>
      </c>
      <c r="D1640" s="135" t="s">
        <v>51</v>
      </c>
      <c r="E1640" s="135" t="s">
        <v>50</v>
      </c>
      <c r="F1640" s="135" t="s">
        <v>39090</v>
      </c>
      <c r="G1640" s="135" t="s">
        <v>35819</v>
      </c>
      <c r="H1640" s="135" t="s">
        <v>49</v>
      </c>
      <c r="I1640" s="135"/>
      <c r="J1640" s="135" t="s">
        <v>35062</v>
      </c>
      <c r="K1640" s="135" t="s">
        <v>35823</v>
      </c>
      <c r="L1640" s="163" t="s">
        <v>35068</v>
      </c>
      <c r="M1640" s="163" t="s">
        <v>39084</v>
      </c>
      <c r="N1640" s="163" t="s">
        <v>38336</v>
      </c>
      <c r="O1640" s="135" t="s">
        <v>647</v>
      </c>
    </row>
    <row r="1641" spans="1:15" hidden="1">
      <c r="A1641" s="135">
        <v>3146</v>
      </c>
      <c r="B1641" s="135" t="s">
        <v>39091</v>
      </c>
      <c r="C1641" s="135" t="s">
        <v>39092</v>
      </c>
      <c r="D1641" s="135" t="s">
        <v>51</v>
      </c>
      <c r="E1641" s="135" t="s">
        <v>50</v>
      </c>
      <c r="F1641" s="135" t="s">
        <v>39093</v>
      </c>
      <c r="G1641" s="135" t="s">
        <v>35808</v>
      </c>
      <c r="H1641" s="135" t="s">
        <v>49</v>
      </c>
      <c r="I1641" s="135" t="s">
        <v>38672</v>
      </c>
      <c r="J1641" s="135" t="s">
        <v>35062</v>
      </c>
      <c r="K1641" s="135" t="s">
        <v>35823</v>
      </c>
      <c r="L1641" s="163" t="s">
        <v>35068</v>
      </c>
      <c r="M1641" s="163" t="s">
        <v>39084</v>
      </c>
      <c r="N1641" s="163" t="s">
        <v>39094</v>
      </c>
      <c r="O1641" s="135" t="s">
        <v>647</v>
      </c>
    </row>
    <row r="1642" spans="1:15">
      <c r="A1642" s="135">
        <v>3147</v>
      </c>
      <c r="B1642" s="135" t="s">
        <v>18514</v>
      </c>
      <c r="C1642" s="135" t="s">
        <v>18513</v>
      </c>
      <c r="D1642" s="135" t="s">
        <v>51</v>
      </c>
      <c r="E1642" s="135" t="s">
        <v>50</v>
      </c>
      <c r="F1642" s="135" t="s">
        <v>39095</v>
      </c>
      <c r="G1642" s="135" t="s">
        <v>35819</v>
      </c>
      <c r="H1642" s="135" t="s">
        <v>49</v>
      </c>
      <c r="I1642" s="135"/>
      <c r="J1642" s="135" t="s">
        <v>35062</v>
      </c>
      <c r="K1642" s="135" t="s">
        <v>35823</v>
      </c>
      <c r="L1642" s="163" t="s">
        <v>35068</v>
      </c>
      <c r="M1642" s="163" t="s">
        <v>39084</v>
      </c>
      <c r="N1642" s="163" t="s">
        <v>39096</v>
      </c>
      <c r="O1642" s="135" t="s">
        <v>647</v>
      </c>
    </row>
    <row r="1643" spans="1:15">
      <c r="A1643" s="135">
        <v>3148</v>
      </c>
      <c r="B1643" s="135" t="s">
        <v>18539</v>
      </c>
      <c r="C1643" s="135" t="s">
        <v>18538</v>
      </c>
      <c r="D1643" s="135" t="s">
        <v>51</v>
      </c>
      <c r="E1643" s="135" t="s">
        <v>50</v>
      </c>
      <c r="F1643" s="135" t="s">
        <v>39097</v>
      </c>
      <c r="G1643" s="135" t="s">
        <v>35819</v>
      </c>
      <c r="H1643" s="135" t="s">
        <v>49</v>
      </c>
      <c r="I1643" s="135"/>
      <c r="J1643" s="135" t="s">
        <v>35062</v>
      </c>
      <c r="K1643" s="135" t="s">
        <v>35823</v>
      </c>
      <c r="L1643" s="163" t="s">
        <v>35068</v>
      </c>
      <c r="M1643" s="163" t="s">
        <v>39084</v>
      </c>
      <c r="N1643" s="163" t="s">
        <v>39098</v>
      </c>
      <c r="O1643" s="135" t="s">
        <v>647</v>
      </c>
    </row>
    <row r="1644" spans="1:15">
      <c r="A1644" s="135">
        <v>3149</v>
      </c>
      <c r="B1644" s="135" t="s">
        <v>18579</v>
      </c>
      <c r="C1644" s="135" t="s">
        <v>18578</v>
      </c>
      <c r="D1644" s="135" t="s">
        <v>51</v>
      </c>
      <c r="E1644" s="135" t="s">
        <v>50</v>
      </c>
      <c r="F1644" s="135" t="s">
        <v>39099</v>
      </c>
      <c r="G1644" s="135" t="s">
        <v>35819</v>
      </c>
      <c r="H1644" s="135" t="s">
        <v>49</v>
      </c>
      <c r="I1644" s="135"/>
      <c r="J1644" s="135" t="s">
        <v>35062</v>
      </c>
      <c r="K1644" s="135" t="s">
        <v>35823</v>
      </c>
      <c r="L1644" s="163" t="s">
        <v>35068</v>
      </c>
      <c r="M1644" s="163" t="s">
        <v>39084</v>
      </c>
      <c r="N1644" s="163" t="s">
        <v>39100</v>
      </c>
      <c r="O1644" s="135" t="s">
        <v>647</v>
      </c>
    </row>
    <row r="1645" spans="1:15">
      <c r="A1645" s="135">
        <v>3150</v>
      </c>
      <c r="B1645" s="135" t="s">
        <v>18596</v>
      </c>
      <c r="C1645" s="135" t="s">
        <v>7234</v>
      </c>
      <c r="D1645" s="135" t="s">
        <v>51</v>
      </c>
      <c r="E1645" s="135" t="s">
        <v>50</v>
      </c>
      <c r="F1645" s="135" t="s">
        <v>39101</v>
      </c>
      <c r="G1645" s="135" t="s">
        <v>35819</v>
      </c>
      <c r="H1645" s="135" t="s">
        <v>49</v>
      </c>
      <c r="I1645" s="135"/>
      <c r="J1645" s="135" t="s">
        <v>35062</v>
      </c>
      <c r="K1645" s="135" t="s">
        <v>35823</v>
      </c>
      <c r="L1645" s="163" t="s">
        <v>35068</v>
      </c>
      <c r="M1645" s="163" t="s">
        <v>39084</v>
      </c>
      <c r="N1645" s="163" t="s">
        <v>35977</v>
      </c>
      <c r="O1645" s="135" t="s">
        <v>647</v>
      </c>
    </row>
    <row r="1646" spans="1:15">
      <c r="A1646" s="135">
        <v>3151</v>
      </c>
      <c r="B1646" s="135" t="s">
        <v>18629</v>
      </c>
      <c r="C1646" s="135" t="s">
        <v>18628</v>
      </c>
      <c r="D1646" s="135" t="s">
        <v>51</v>
      </c>
      <c r="E1646" s="135" t="s">
        <v>50</v>
      </c>
      <c r="F1646" s="135" t="s">
        <v>39102</v>
      </c>
      <c r="G1646" s="135" t="s">
        <v>35819</v>
      </c>
      <c r="H1646" s="135" t="s">
        <v>49</v>
      </c>
      <c r="I1646" s="135"/>
      <c r="J1646" s="135" t="s">
        <v>35062</v>
      </c>
      <c r="K1646" s="135" t="s">
        <v>35823</v>
      </c>
      <c r="L1646" s="163" t="s">
        <v>35068</v>
      </c>
      <c r="M1646" s="163" t="s">
        <v>39084</v>
      </c>
      <c r="N1646" s="163" t="s">
        <v>38367</v>
      </c>
      <c r="O1646" s="135" t="s">
        <v>647</v>
      </c>
    </row>
    <row r="1647" spans="1:15">
      <c r="A1647" s="135">
        <v>3152</v>
      </c>
      <c r="B1647" s="135" t="s">
        <v>18646</v>
      </c>
      <c r="C1647" s="135" t="s">
        <v>12300</v>
      </c>
      <c r="D1647" s="135" t="s">
        <v>51</v>
      </c>
      <c r="E1647" s="135" t="s">
        <v>50</v>
      </c>
      <c r="F1647" s="135" t="s">
        <v>39103</v>
      </c>
      <c r="G1647" s="135" t="s">
        <v>35819</v>
      </c>
      <c r="H1647" s="135" t="s">
        <v>49</v>
      </c>
      <c r="I1647" s="135"/>
      <c r="J1647" s="135" t="s">
        <v>35062</v>
      </c>
      <c r="K1647" s="135" t="s">
        <v>35823</v>
      </c>
      <c r="L1647" s="163" t="s">
        <v>35068</v>
      </c>
      <c r="M1647" s="163" t="s">
        <v>39084</v>
      </c>
      <c r="N1647" s="163" t="s">
        <v>38334</v>
      </c>
      <c r="O1647" s="135" t="s">
        <v>647</v>
      </c>
    </row>
    <row r="1648" spans="1:15" hidden="1">
      <c r="A1648" s="135">
        <v>3154</v>
      </c>
      <c r="B1648" s="135" t="s">
        <v>39104</v>
      </c>
      <c r="C1648" s="135" t="s">
        <v>36558</v>
      </c>
      <c r="D1648" s="135" t="s">
        <v>51</v>
      </c>
      <c r="E1648" s="135" t="s">
        <v>50</v>
      </c>
      <c r="F1648" s="135" t="s">
        <v>39105</v>
      </c>
      <c r="G1648" s="135" t="s">
        <v>35808</v>
      </c>
      <c r="H1648" s="135" t="s">
        <v>49</v>
      </c>
      <c r="I1648" s="135" t="s">
        <v>36461</v>
      </c>
      <c r="J1648" s="135" t="s">
        <v>35062</v>
      </c>
      <c r="K1648" s="135" t="s">
        <v>35809</v>
      </c>
      <c r="L1648" s="163"/>
      <c r="M1648" s="163"/>
      <c r="N1648" s="163"/>
      <c r="O1648" s="135" t="s">
        <v>647</v>
      </c>
    </row>
    <row r="1649" spans="1:15" hidden="1">
      <c r="A1649" s="135">
        <v>3155</v>
      </c>
      <c r="B1649" s="135" t="s">
        <v>39106</v>
      </c>
      <c r="C1649" s="135" t="s">
        <v>34577</v>
      </c>
      <c r="D1649" s="135" t="s">
        <v>18663</v>
      </c>
      <c r="E1649" s="135" t="s">
        <v>18662</v>
      </c>
      <c r="F1649" s="135" t="s">
        <v>39107</v>
      </c>
      <c r="G1649" s="135" t="s">
        <v>35808</v>
      </c>
      <c r="H1649" s="135" t="s">
        <v>49</v>
      </c>
      <c r="I1649" s="135" t="s">
        <v>36461</v>
      </c>
      <c r="J1649" s="135" t="s">
        <v>35062</v>
      </c>
      <c r="K1649" s="135" t="s">
        <v>35809</v>
      </c>
      <c r="L1649" s="163"/>
      <c r="M1649" s="163"/>
      <c r="N1649" s="163"/>
      <c r="O1649" s="135" t="s">
        <v>647</v>
      </c>
    </row>
    <row r="1650" spans="1:15" hidden="1">
      <c r="A1650" s="135">
        <v>3156</v>
      </c>
      <c r="B1650" s="135" t="s">
        <v>39108</v>
      </c>
      <c r="C1650" s="135" t="s">
        <v>36529</v>
      </c>
      <c r="D1650" s="135" t="s">
        <v>18663</v>
      </c>
      <c r="E1650" s="135" t="s">
        <v>18662</v>
      </c>
      <c r="F1650" s="135" t="s">
        <v>39109</v>
      </c>
      <c r="G1650" s="135" t="s">
        <v>35808</v>
      </c>
      <c r="H1650" s="135" t="s">
        <v>49</v>
      </c>
      <c r="I1650" s="135" t="s">
        <v>36461</v>
      </c>
      <c r="J1650" s="135" t="s">
        <v>35062</v>
      </c>
      <c r="K1650" s="135" t="s">
        <v>35809</v>
      </c>
      <c r="L1650" s="163"/>
      <c r="M1650" s="163"/>
      <c r="N1650" s="163"/>
      <c r="O1650" s="135" t="s">
        <v>647</v>
      </c>
    </row>
    <row r="1651" spans="1:15" hidden="1">
      <c r="A1651" s="135">
        <v>3157</v>
      </c>
      <c r="B1651" s="135" t="s">
        <v>39110</v>
      </c>
      <c r="C1651" s="135" t="s">
        <v>36532</v>
      </c>
      <c r="D1651" s="135" t="s">
        <v>18663</v>
      </c>
      <c r="E1651" s="135" t="s">
        <v>18662</v>
      </c>
      <c r="F1651" s="135" t="s">
        <v>39111</v>
      </c>
      <c r="G1651" s="135" t="s">
        <v>35808</v>
      </c>
      <c r="H1651" s="135" t="s">
        <v>49</v>
      </c>
      <c r="I1651" s="135" t="s">
        <v>36461</v>
      </c>
      <c r="J1651" s="135" t="s">
        <v>35062</v>
      </c>
      <c r="K1651" s="135" t="s">
        <v>35809</v>
      </c>
      <c r="L1651" s="163"/>
      <c r="M1651" s="163"/>
      <c r="N1651" s="163"/>
      <c r="O1651" s="135" t="s">
        <v>647</v>
      </c>
    </row>
    <row r="1652" spans="1:15" hidden="1">
      <c r="A1652" s="135">
        <v>3158</v>
      </c>
      <c r="B1652" s="135" t="s">
        <v>39112</v>
      </c>
      <c r="C1652" s="135" t="s">
        <v>36535</v>
      </c>
      <c r="D1652" s="135" t="s">
        <v>18663</v>
      </c>
      <c r="E1652" s="135" t="s">
        <v>18662</v>
      </c>
      <c r="F1652" s="135" t="s">
        <v>39113</v>
      </c>
      <c r="G1652" s="135" t="s">
        <v>35808</v>
      </c>
      <c r="H1652" s="135" t="s">
        <v>49</v>
      </c>
      <c r="I1652" s="135" t="s">
        <v>36461</v>
      </c>
      <c r="J1652" s="135" t="s">
        <v>35062</v>
      </c>
      <c r="K1652" s="135" t="s">
        <v>35809</v>
      </c>
      <c r="L1652" s="163"/>
      <c r="M1652" s="163"/>
      <c r="N1652" s="163"/>
      <c r="O1652" s="135" t="s">
        <v>647</v>
      </c>
    </row>
    <row r="1653" spans="1:15" hidden="1">
      <c r="A1653" s="135">
        <v>3159</v>
      </c>
      <c r="B1653" s="135" t="s">
        <v>39114</v>
      </c>
      <c r="C1653" s="135" t="s">
        <v>38789</v>
      </c>
      <c r="D1653" s="135" t="s">
        <v>18663</v>
      </c>
      <c r="E1653" s="135" t="s">
        <v>18662</v>
      </c>
      <c r="F1653" s="135" t="s">
        <v>39115</v>
      </c>
      <c r="G1653" s="135" t="s">
        <v>35808</v>
      </c>
      <c r="H1653" s="135" t="s">
        <v>49</v>
      </c>
      <c r="I1653" s="135" t="s">
        <v>36461</v>
      </c>
      <c r="J1653" s="135" t="s">
        <v>35062</v>
      </c>
      <c r="K1653" s="135" t="s">
        <v>35809</v>
      </c>
      <c r="L1653" s="163"/>
      <c r="M1653" s="163"/>
      <c r="N1653" s="163"/>
      <c r="O1653" s="135" t="s">
        <v>647</v>
      </c>
    </row>
    <row r="1654" spans="1:15" hidden="1">
      <c r="A1654" s="135">
        <v>3160</v>
      </c>
      <c r="B1654" s="135" t="s">
        <v>39116</v>
      </c>
      <c r="C1654" s="135" t="s">
        <v>38792</v>
      </c>
      <c r="D1654" s="135" t="s">
        <v>18663</v>
      </c>
      <c r="E1654" s="135" t="s">
        <v>18662</v>
      </c>
      <c r="F1654" s="135" t="s">
        <v>39117</v>
      </c>
      <c r="G1654" s="135" t="s">
        <v>35808</v>
      </c>
      <c r="H1654" s="135" t="s">
        <v>49</v>
      </c>
      <c r="I1654" s="135" t="s">
        <v>36461</v>
      </c>
      <c r="J1654" s="135" t="s">
        <v>35062</v>
      </c>
      <c r="K1654" s="135" t="s">
        <v>35809</v>
      </c>
      <c r="L1654" s="163"/>
      <c r="M1654" s="163"/>
      <c r="N1654" s="163"/>
      <c r="O1654" s="135" t="s">
        <v>647</v>
      </c>
    </row>
    <row r="1655" spans="1:15" ht="28.5">
      <c r="A1655" s="135">
        <v>3161</v>
      </c>
      <c r="B1655" s="135" t="s">
        <v>18665</v>
      </c>
      <c r="C1655" s="135" t="s">
        <v>18664</v>
      </c>
      <c r="D1655" s="135" t="s">
        <v>18663</v>
      </c>
      <c r="E1655" s="135" t="s">
        <v>18662</v>
      </c>
      <c r="F1655" s="135" t="s">
        <v>39118</v>
      </c>
      <c r="G1655" s="135" t="s">
        <v>35819</v>
      </c>
      <c r="H1655" s="135" t="s">
        <v>49</v>
      </c>
      <c r="I1655" s="135"/>
      <c r="J1655" s="135" t="s">
        <v>35062</v>
      </c>
      <c r="K1655" s="135" t="s">
        <v>35823</v>
      </c>
      <c r="L1655" s="163" t="s">
        <v>35182</v>
      </c>
      <c r="M1655" s="163" t="s">
        <v>35183</v>
      </c>
      <c r="N1655" s="163" t="s">
        <v>39119</v>
      </c>
      <c r="O1655" s="135" t="s">
        <v>647</v>
      </c>
    </row>
    <row r="1656" spans="1:15" hidden="1">
      <c r="A1656" s="135">
        <v>3163</v>
      </c>
      <c r="B1656" s="135" t="s">
        <v>39120</v>
      </c>
      <c r="C1656" s="135" t="s">
        <v>36558</v>
      </c>
      <c r="D1656" s="135" t="s">
        <v>18663</v>
      </c>
      <c r="E1656" s="135" t="s">
        <v>18662</v>
      </c>
      <c r="F1656" s="135" t="s">
        <v>39121</v>
      </c>
      <c r="G1656" s="135" t="s">
        <v>35808</v>
      </c>
      <c r="H1656" s="135" t="s">
        <v>49</v>
      </c>
      <c r="I1656" s="135" t="s">
        <v>36461</v>
      </c>
      <c r="J1656" s="135" t="s">
        <v>35062</v>
      </c>
      <c r="K1656" s="135" t="s">
        <v>35809</v>
      </c>
      <c r="L1656" s="163"/>
      <c r="M1656" s="163"/>
      <c r="N1656" s="163"/>
      <c r="O1656" s="135" t="s">
        <v>647</v>
      </c>
    </row>
    <row r="1657" spans="1:15" hidden="1">
      <c r="A1657" s="135">
        <v>3164</v>
      </c>
      <c r="B1657" s="135" t="s">
        <v>39122</v>
      </c>
      <c r="C1657" s="135" t="s">
        <v>34577</v>
      </c>
      <c r="D1657" s="135" t="s">
        <v>18693</v>
      </c>
      <c r="E1657" s="135" t="s">
        <v>18692</v>
      </c>
      <c r="F1657" s="135" t="s">
        <v>39123</v>
      </c>
      <c r="G1657" s="135" t="s">
        <v>35808</v>
      </c>
      <c r="H1657" s="135" t="s">
        <v>49</v>
      </c>
      <c r="I1657" s="135" t="s">
        <v>36461</v>
      </c>
      <c r="J1657" s="135" t="s">
        <v>35062</v>
      </c>
      <c r="K1657" s="135" t="s">
        <v>35809</v>
      </c>
      <c r="L1657" s="163"/>
      <c r="M1657" s="163"/>
      <c r="N1657" s="163"/>
      <c r="O1657" s="135" t="s">
        <v>647</v>
      </c>
    </row>
    <row r="1658" spans="1:15" hidden="1">
      <c r="A1658" s="135">
        <v>3165</v>
      </c>
      <c r="B1658" s="135" t="s">
        <v>39124</v>
      </c>
      <c r="C1658" s="135" t="s">
        <v>36529</v>
      </c>
      <c r="D1658" s="135" t="s">
        <v>18693</v>
      </c>
      <c r="E1658" s="135" t="s">
        <v>18692</v>
      </c>
      <c r="F1658" s="135" t="s">
        <v>39125</v>
      </c>
      <c r="G1658" s="135" t="s">
        <v>35808</v>
      </c>
      <c r="H1658" s="135" t="s">
        <v>49</v>
      </c>
      <c r="I1658" s="135" t="s">
        <v>36461</v>
      </c>
      <c r="J1658" s="135" t="s">
        <v>35062</v>
      </c>
      <c r="K1658" s="135" t="s">
        <v>35809</v>
      </c>
      <c r="L1658" s="163"/>
      <c r="M1658" s="163"/>
      <c r="N1658" s="163"/>
      <c r="O1658" s="135" t="s">
        <v>647</v>
      </c>
    </row>
    <row r="1659" spans="1:15" hidden="1">
      <c r="A1659" s="135">
        <v>3166</v>
      </c>
      <c r="B1659" s="135" t="s">
        <v>39126</v>
      </c>
      <c r="C1659" s="135" t="s">
        <v>36532</v>
      </c>
      <c r="D1659" s="135" t="s">
        <v>18693</v>
      </c>
      <c r="E1659" s="135" t="s">
        <v>18692</v>
      </c>
      <c r="F1659" s="135" t="s">
        <v>39127</v>
      </c>
      <c r="G1659" s="135" t="s">
        <v>35808</v>
      </c>
      <c r="H1659" s="135" t="s">
        <v>49</v>
      </c>
      <c r="I1659" s="135" t="s">
        <v>36461</v>
      </c>
      <c r="J1659" s="135" t="s">
        <v>35062</v>
      </c>
      <c r="K1659" s="135" t="s">
        <v>35809</v>
      </c>
      <c r="L1659" s="163"/>
      <c r="M1659" s="163"/>
      <c r="N1659" s="163"/>
      <c r="O1659" s="135" t="s">
        <v>647</v>
      </c>
    </row>
    <row r="1660" spans="1:15" hidden="1">
      <c r="A1660" s="135">
        <v>3167</v>
      </c>
      <c r="B1660" s="135" t="s">
        <v>39128</v>
      </c>
      <c r="C1660" s="135" t="s">
        <v>36535</v>
      </c>
      <c r="D1660" s="135" t="s">
        <v>18693</v>
      </c>
      <c r="E1660" s="135" t="s">
        <v>18692</v>
      </c>
      <c r="F1660" s="135" t="s">
        <v>39129</v>
      </c>
      <c r="G1660" s="135" t="s">
        <v>35808</v>
      </c>
      <c r="H1660" s="135" t="s">
        <v>49</v>
      </c>
      <c r="I1660" s="135" t="s">
        <v>36461</v>
      </c>
      <c r="J1660" s="135" t="s">
        <v>35062</v>
      </c>
      <c r="K1660" s="135" t="s">
        <v>35809</v>
      </c>
      <c r="L1660" s="163"/>
      <c r="M1660" s="163"/>
      <c r="N1660" s="163"/>
      <c r="O1660" s="135" t="s">
        <v>647</v>
      </c>
    </row>
    <row r="1661" spans="1:15" hidden="1">
      <c r="A1661" s="135">
        <v>3168</v>
      </c>
      <c r="B1661" s="135" t="s">
        <v>39130</v>
      </c>
      <c r="C1661" s="135" t="s">
        <v>38789</v>
      </c>
      <c r="D1661" s="135" t="s">
        <v>18693</v>
      </c>
      <c r="E1661" s="135" t="s">
        <v>18692</v>
      </c>
      <c r="F1661" s="135" t="s">
        <v>39131</v>
      </c>
      <c r="G1661" s="135" t="s">
        <v>35808</v>
      </c>
      <c r="H1661" s="135" t="s">
        <v>49</v>
      </c>
      <c r="I1661" s="135" t="s">
        <v>36461</v>
      </c>
      <c r="J1661" s="135" t="s">
        <v>35062</v>
      </c>
      <c r="K1661" s="135" t="s">
        <v>35809</v>
      </c>
      <c r="L1661" s="163"/>
      <c r="M1661" s="163"/>
      <c r="N1661" s="163"/>
      <c r="O1661" s="135" t="s">
        <v>647</v>
      </c>
    </row>
    <row r="1662" spans="1:15" hidden="1">
      <c r="A1662" s="135">
        <v>3169</v>
      </c>
      <c r="B1662" s="135" t="s">
        <v>39132</v>
      </c>
      <c r="C1662" s="135" t="s">
        <v>38792</v>
      </c>
      <c r="D1662" s="135" t="s">
        <v>18693</v>
      </c>
      <c r="E1662" s="135" t="s">
        <v>18692</v>
      </c>
      <c r="F1662" s="135" t="s">
        <v>39133</v>
      </c>
      <c r="G1662" s="135" t="s">
        <v>35808</v>
      </c>
      <c r="H1662" s="135" t="s">
        <v>49</v>
      </c>
      <c r="I1662" s="135" t="s">
        <v>36461</v>
      </c>
      <c r="J1662" s="135" t="s">
        <v>35062</v>
      </c>
      <c r="K1662" s="135" t="s">
        <v>35809</v>
      </c>
      <c r="L1662" s="163"/>
      <c r="M1662" s="163"/>
      <c r="N1662" s="163"/>
      <c r="O1662" s="135" t="s">
        <v>647</v>
      </c>
    </row>
    <row r="1663" spans="1:15">
      <c r="A1663" s="135">
        <v>3170</v>
      </c>
      <c r="B1663" s="135" t="s">
        <v>18695</v>
      </c>
      <c r="C1663" s="135" t="s">
        <v>18694</v>
      </c>
      <c r="D1663" s="135" t="s">
        <v>18693</v>
      </c>
      <c r="E1663" s="135" t="s">
        <v>18692</v>
      </c>
      <c r="F1663" s="135" t="s">
        <v>39134</v>
      </c>
      <c r="G1663" s="135" t="s">
        <v>35819</v>
      </c>
      <c r="H1663" s="135" t="s">
        <v>49</v>
      </c>
      <c r="I1663" s="135"/>
      <c r="J1663" s="135" t="s">
        <v>35062</v>
      </c>
      <c r="K1663" s="135" t="s">
        <v>35823</v>
      </c>
      <c r="L1663" s="163" t="s">
        <v>35129</v>
      </c>
      <c r="M1663" s="163" t="s">
        <v>35177</v>
      </c>
      <c r="N1663" s="163" t="s">
        <v>39135</v>
      </c>
      <c r="O1663" s="135" t="s">
        <v>647</v>
      </c>
    </row>
    <row r="1664" spans="1:15" hidden="1">
      <c r="A1664" s="135">
        <v>3172</v>
      </c>
      <c r="B1664" s="135" t="s">
        <v>39136</v>
      </c>
      <c r="C1664" s="135" t="s">
        <v>36558</v>
      </c>
      <c r="D1664" s="135" t="s">
        <v>18693</v>
      </c>
      <c r="E1664" s="135" t="s">
        <v>18692</v>
      </c>
      <c r="F1664" s="135" t="s">
        <v>39137</v>
      </c>
      <c r="G1664" s="135" t="s">
        <v>35808</v>
      </c>
      <c r="H1664" s="135" t="s">
        <v>49</v>
      </c>
      <c r="I1664" s="135" t="s">
        <v>36461</v>
      </c>
      <c r="J1664" s="135" t="s">
        <v>35062</v>
      </c>
      <c r="K1664" s="135" t="s">
        <v>35809</v>
      </c>
      <c r="L1664" s="163"/>
      <c r="M1664" s="163"/>
      <c r="N1664" s="163"/>
      <c r="O1664" s="135" t="s">
        <v>647</v>
      </c>
    </row>
    <row r="1665" spans="1:15" hidden="1">
      <c r="A1665" s="135">
        <v>3173</v>
      </c>
      <c r="B1665" s="135" t="s">
        <v>39138</v>
      </c>
      <c r="C1665" s="135" t="s">
        <v>34577</v>
      </c>
      <c r="D1665" s="135" t="s">
        <v>18729</v>
      </c>
      <c r="E1665" s="135" t="s">
        <v>18728</v>
      </c>
      <c r="F1665" s="135" t="s">
        <v>39139</v>
      </c>
      <c r="G1665" s="135" t="s">
        <v>35808</v>
      </c>
      <c r="H1665" s="135" t="s">
        <v>49</v>
      </c>
      <c r="I1665" s="135" t="s">
        <v>36461</v>
      </c>
      <c r="J1665" s="135" t="s">
        <v>35062</v>
      </c>
      <c r="K1665" s="135" t="s">
        <v>35809</v>
      </c>
      <c r="L1665" s="163"/>
      <c r="M1665" s="163"/>
      <c r="N1665" s="163"/>
      <c r="O1665" s="135" t="s">
        <v>647</v>
      </c>
    </row>
    <row r="1666" spans="1:15" hidden="1">
      <c r="A1666" s="135">
        <v>3174</v>
      </c>
      <c r="B1666" s="135" t="s">
        <v>39140</v>
      </c>
      <c r="C1666" s="135" t="s">
        <v>36529</v>
      </c>
      <c r="D1666" s="135" t="s">
        <v>18729</v>
      </c>
      <c r="E1666" s="135" t="s">
        <v>18728</v>
      </c>
      <c r="F1666" s="135" t="s">
        <v>39141</v>
      </c>
      <c r="G1666" s="135" t="s">
        <v>35808</v>
      </c>
      <c r="H1666" s="135" t="s">
        <v>49</v>
      </c>
      <c r="I1666" s="135" t="s">
        <v>36461</v>
      </c>
      <c r="J1666" s="135" t="s">
        <v>35062</v>
      </c>
      <c r="K1666" s="135" t="s">
        <v>35809</v>
      </c>
      <c r="L1666" s="163"/>
      <c r="M1666" s="163"/>
      <c r="N1666" s="163"/>
      <c r="O1666" s="135" t="s">
        <v>647</v>
      </c>
    </row>
    <row r="1667" spans="1:15" hidden="1">
      <c r="A1667" s="135">
        <v>3175</v>
      </c>
      <c r="B1667" s="135" t="s">
        <v>39142</v>
      </c>
      <c r="C1667" s="135" t="s">
        <v>36532</v>
      </c>
      <c r="D1667" s="135" t="s">
        <v>18729</v>
      </c>
      <c r="E1667" s="135" t="s">
        <v>18728</v>
      </c>
      <c r="F1667" s="135" t="s">
        <v>39143</v>
      </c>
      <c r="G1667" s="135" t="s">
        <v>35808</v>
      </c>
      <c r="H1667" s="135" t="s">
        <v>49</v>
      </c>
      <c r="I1667" s="135" t="s">
        <v>36461</v>
      </c>
      <c r="J1667" s="135" t="s">
        <v>35062</v>
      </c>
      <c r="K1667" s="135" t="s">
        <v>35809</v>
      </c>
      <c r="L1667" s="163"/>
      <c r="M1667" s="163"/>
      <c r="N1667" s="163"/>
      <c r="O1667" s="135" t="s">
        <v>647</v>
      </c>
    </row>
    <row r="1668" spans="1:15" hidden="1">
      <c r="A1668" s="135">
        <v>3176</v>
      </c>
      <c r="B1668" s="135" t="s">
        <v>39144</v>
      </c>
      <c r="C1668" s="135" t="s">
        <v>36535</v>
      </c>
      <c r="D1668" s="135" t="s">
        <v>18729</v>
      </c>
      <c r="E1668" s="135" t="s">
        <v>18728</v>
      </c>
      <c r="F1668" s="135" t="s">
        <v>39145</v>
      </c>
      <c r="G1668" s="135" t="s">
        <v>35808</v>
      </c>
      <c r="H1668" s="135" t="s">
        <v>49</v>
      </c>
      <c r="I1668" s="135" t="s">
        <v>36461</v>
      </c>
      <c r="J1668" s="135" t="s">
        <v>35062</v>
      </c>
      <c r="K1668" s="135" t="s">
        <v>35809</v>
      </c>
      <c r="L1668" s="163"/>
      <c r="M1668" s="163"/>
      <c r="N1668" s="163"/>
      <c r="O1668" s="135" t="s">
        <v>647</v>
      </c>
    </row>
    <row r="1669" spans="1:15" hidden="1">
      <c r="A1669" s="135">
        <v>3177</v>
      </c>
      <c r="B1669" s="135" t="s">
        <v>39146</v>
      </c>
      <c r="C1669" s="135" t="s">
        <v>38789</v>
      </c>
      <c r="D1669" s="135" t="s">
        <v>18729</v>
      </c>
      <c r="E1669" s="135" t="s">
        <v>18728</v>
      </c>
      <c r="F1669" s="135" t="s">
        <v>39147</v>
      </c>
      <c r="G1669" s="135" t="s">
        <v>35808</v>
      </c>
      <c r="H1669" s="135" t="s">
        <v>49</v>
      </c>
      <c r="I1669" s="135" t="s">
        <v>36461</v>
      </c>
      <c r="J1669" s="135" t="s">
        <v>35062</v>
      </c>
      <c r="K1669" s="135" t="s">
        <v>35809</v>
      </c>
      <c r="L1669" s="163"/>
      <c r="M1669" s="163"/>
      <c r="N1669" s="163"/>
      <c r="O1669" s="135" t="s">
        <v>647</v>
      </c>
    </row>
    <row r="1670" spans="1:15" hidden="1">
      <c r="A1670" s="135">
        <v>3178</v>
      </c>
      <c r="B1670" s="135" t="s">
        <v>39148</v>
      </c>
      <c r="C1670" s="135" t="s">
        <v>38792</v>
      </c>
      <c r="D1670" s="135" t="s">
        <v>18729</v>
      </c>
      <c r="E1670" s="135" t="s">
        <v>18728</v>
      </c>
      <c r="F1670" s="135" t="s">
        <v>39149</v>
      </c>
      <c r="G1670" s="135" t="s">
        <v>35808</v>
      </c>
      <c r="H1670" s="135" t="s">
        <v>49</v>
      </c>
      <c r="I1670" s="135" t="s">
        <v>36461</v>
      </c>
      <c r="J1670" s="135" t="s">
        <v>35062</v>
      </c>
      <c r="K1670" s="135" t="s">
        <v>35809</v>
      </c>
      <c r="L1670" s="163"/>
      <c r="M1670" s="163"/>
      <c r="N1670" s="163"/>
      <c r="O1670" s="135" t="s">
        <v>647</v>
      </c>
    </row>
    <row r="1671" spans="1:15">
      <c r="A1671" s="135">
        <v>3179</v>
      </c>
      <c r="B1671" s="135" t="s">
        <v>18731</v>
      </c>
      <c r="C1671" s="135" t="s">
        <v>18730</v>
      </c>
      <c r="D1671" s="135" t="s">
        <v>18729</v>
      </c>
      <c r="E1671" s="135" t="s">
        <v>18728</v>
      </c>
      <c r="F1671" s="135" t="s">
        <v>39150</v>
      </c>
      <c r="G1671" s="135" t="s">
        <v>35819</v>
      </c>
      <c r="H1671" s="135" t="s">
        <v>49</v>
      </c>
      <c r="I1671" s="135"/>
      <c r="J1671" s="135" t="s">
        <v>35062</v>
      </c>
      <c r="K1671" s="135" t="s">
        <v>35823</v>
      </c>
      <c r="L1671" s="163" t="s">
        <v>35068</v>
      </c>
      <c r="M1671" s="163" t="s">
        <v>35189</v>
      </c>
      <c r="N1671" s="163" t="s">
        <v>39151</v>
      </c>
      <c r="O1671" s="135" t="s">
        <v>647</v>
      </c>
    </row>
    <row r="1672" spans="1:15">
      <c r="A1672" s="135">
        <v>3180</v>
      </c>
      <c r="B1672" s="135" t="s">
        <v>18765</v>
      </c>
      <c r="C1672" s="135" t="s">
        <v>18764</v>
      </c>
      <c r="D1672" s="135" t="s">
        <v>18729</v>
      </c>
      <c r="E1672" s="135" t="s">
        <v>18728</v>
      </c>
      <c r="F1672" s="135" t="s">
        <v>39152</v>
      </c>
      <c r="G1672" s="135" t="s">
        <v>35819</v>
      </c>
      <c r="H1672" s="135" t="s">
        <v>49</v>
      </c>
      <c r="I1672" s="135"/>
      <c r="J1672" s="135" t="s">
        <v>35062</v>
      </c>
      <c r="K1672" s="135" t="s">
        <v>35823</v>
      </c>
      <c r="L1672" s="163" t="s">
        <v>35068</v>
      </c>
      <c r="M1672" s="163" t="s">
        <v>35189</v>
      </c>
      <c r="N1672" s="163" t="s">
        <v>36287</v>
      </c>
      <c r="O1672" s="135" t="s">
        <v>647</v>
      </c>
    </row>
    <row r="1673" spans="1:15">
      <c r="A1673" s="135">
        <v>3181</v>
      </c>
      <c r="B1673" s="135" t="s">
        <v>18791</v>
      </c>
      <c r="C1673" s="135" t="s">
        <v>18790</v>
      </c>
      <c r="D1673" s="135" t="s">
        <v>18729</v>
      </c>
      <c r="E1673" s="135" t="s">
        <v>18728</v>
      </c>
      <c r="F1673" s="135" t="s">
        <v>39153</v>
      </c>
      <c r="G1673" s="135" t="s">
        <v>35819</v>
      </c>
      <c r="H1673" s="135" t="s">
        <v>49</v>
      </c>
      <c r="I1673" s="135"/>
      <c r="J1673" s="135" t="s">
        <v>35062</v>
      </c>
      <c r="K1673" s="135" t="s">
        <v>35823</v>
      </c>
      <c r="L1673" s="163" t="s">
        <v>35068</v>
      </c>
      <c r="M1673" s="163" t="s">
        <v>35189</v>
      </c>
      <c r="N1673" s="163" t="s">
        <v>39154</v>
      </c>
      <c r="O1673" s="135" t="s">
        <v>647</v>
      </c>
    </row>
    <row r="1674" spans="1:15">
      <c r="A1674" s="135">
        <v>3182</v>
      </c>
      <c r="B1674" s="135" t="s">
        <v>18823</v>
      </c>
      <c r="C1674" s="135" t="s">
        <v>18822</v>
      </c>
      <c r="D1674" s="135" t="s">
        <v>18729</v>
      </c>
      <c r="E1674" s="135" t="s">
        <v>18728</v>
      </c>
      <c r="F1674" s="135" t="s">
        <v>39155</v>
      </c>
      <c r="G1674" s="135" t="s">
        <v>35819</v>
      </c>
      <c r="H1674" s="135" t="s">
        <v>49</v>
      </c>
      <c r="I1674" s="135"/>
      <c r="J1674" s="135" t="s">
        <v>35062</v>
      </c>
      <c r="K1674" s="135" t="s">
        <v>35823</v>
      </c>
      <c r="L1674" s="163" t="s">
        <v>35068</v>
      </c>
      <c r="M1674" s="163" t="s">
        <v>35189</v>
      </c>
      <c r="N1674" s="163" t="s">
        <v>39156</v>
      </c>
      <c r="O1674" s="135" t="s">
        <v>647</v>
      </c>
    </row>
    <row r="1675" spans="1:15" hidden="1">
      <c r="A1675" s="135">
        <v>3184</v>
      </c>
      <c r="B1675" s="135" t="s">
        <v>39157</v>
      </c>
      <c r="C1675" s="135" t="s">
        <v>36558</v>
      </c>
      <c r="D1675" s="135" t="s">
        <v>18729</v>
      </c>
      <c r="E1675" s="135" t="s">
        <v>18728</v>
      </c>
      <c r="F1675" s="135" t="s">
        <v>39158</v>
      </c>
      <c r="G1675" s="135" t="s">
        <v>35808</v>
      </c>
      <c r="H1675" s="135" t="s">
        <v>49</v>
      </c>
      <c r="I1675" s="135" t="s">
        <v>36461</v>
      </c>
      <c r="J1675" s="135" t="s">
        <v>35062</v>
      </c>
      <c r="K1675" s="135" t="s">
        <v>35809</v>
      </c>
      <c r="L1675" s="163"/>
      <c r="M1675" s="163"/>
      <c r="N1675" s="163"/>
      <c r="O1675" s="135" t="s">
        <v>647</v>
      </c>
    </row>
    <row r="1676" spans="1:15" hidden="1">
      <c r="A1676" s="135">
        <v>3185</v>
      </c>
      <c r="B1676" s="135" t="s">
        <v>39159</v>
      </c>
      <c r="C1676" s="135" t="s">
        <v>34577</v>
      </c>
      <c r="D1676" s="135" t="s">
        <v>18848</v>
      </c>
      <c r="E1676" s="135" t="s">
        <v>18847</v>
      </c>
      <c r="F1676" s="135" t="s">
        <v>39160</v>
      </c>
      <c r="G1676" s="135" t="s">
        <v>35808</v>
      </c>
      <c r="H1676" s="135" t="s">
        <v>49</v>
      </c>
      <c r="I1676" s="135" t="s">
        <v>36461</v>
      </c>
      <c r="J1676" s="135" t="s">
        <v>35062</v>
      </c>
      <c r="K1676" s="135" t="s">
        <v>35809</v>
      </c>
      <c r="L1676" s="163"/>
      <c r="M1676" s="163"/>
      <c r="N1676" s="163"/>
      <c r="O1676" s="135" t="s">
        <v>647</v>
      </c>
    </row>
    <row r="1677" spans="1:15" hidden="1">
      <c r="A1677" s="135">
        <v>3186</v>
      </c>
      <c r="B1677" s="135" t="s">
        <v>39161</v>
      </c>
      <c r="C1677" s="135" t="s">
        <v>36529</v>
      </c>
      <c r="D1677" s="135" t="s">
        <v>18848</v>
      </c>
      <c r="E1677" s="135" t="s">
        <v>18847</v>
      </c>
      <c r="F1677" s="135" t="s">
        <v>39162</v>
      </c>
      <c r="G1677" s="135" t="s">
        <v>35808</v>
      </c>
      <c r="H1677" s="135" t="s">
        <v>49</v>
      </c>
      <c r="I1677" s="135" t="s">
        <v>36461</v>
      </c>
      <c r="J1677" s="135" t="s">
        <v>35062</v>
      </c>
      <c r="K1677" s="135" t="s">
        <v>35809</v>
      </c>
      <c r="L1677" s="163"/>
      <c r="M1677" s="163"/>
      <c r="N1677" s="163"/>
      <c r="O1677" s="135" t="s">
        <v>647</v>
      </c>
    </row>
    <row r="1678" spans="1:15" hidden="1">
      <c r="A1678" s="135">
        <v>3187</v>
      </c>
      <c r="B1678" s="135" t="s">
        <v>39163</v>
      </c>
      <c r="C1678" s="135" t="s">
        <v>36532</v>
      </c>
      <c r="D1678" s="135" t="s">
        <v>18848</v>
      </c>
      <c r="E1678" s="135" t="s">
        <v>18847</v>
      </c>
      <c r="F1678" s="135" t="s">
        <v>39164</v>
      </c>
      <c r="G1678" s="135" t="s">
        <v>35808</v>
      </c>
      <c r="H1678" s="135" t="s">
        <v>49</v>
      </c>
      <c r="I1678" s="135" t="s">
        <v>36461</v>
      </c>
      <c r="J1678" s="135" t="s">
        <v>35062</v>
      </c>
      <c r="K1678" s="135" t="s">
        <v>35809</v>
      </c>
      <c r="L1678" s="163"/>
      <c r="M1678" s="163"/>
      <c r="N1678" s="163"/>
      <c r="O1678" s="135" t="s">
        <v>647</v>
      </c>
    </row>
    <row r="1679" spans="1:15" hidden="1">
      <c r="A1679" s="135">
        <v>3188</v>
      </c>
      <c r="B1679" s="135" t="s">
        <v>39165</v>
      </c>
      <c r="C1679" s="135" t="s">
        <v>36535</v>
      </c>
      <c r="D1679" s="135" t="s">
        <v>18848</v>
      </c>
      <c r="E1679" s="135" t="s">
        <v>18847</v>
      </c>
      <c r="F1679" s="135" t="s">
        <v>39166</v>
      </c>
      <c r="G1679" s="135" t="s">
        <v>35808</v>
      </c>
      <c r="H1679" s="135" t="s">
        <v>49</v>
      </c>
      <c r="I1679" s="135" t="s">
        <v>36461</v>
      </c>
      <c r="J1679" s="135" t="s">
        <v>35062</v>
      </c>
      <c r="K1679" s="135" t="s">
        <v>35809</v>
      </c>
      <c r="L1679" s="163"/>
      <c r="M1679" s="163"/>
      <c r="N1679" s="163"/>
      <c r="O1679" s="135" t="s">
        <v>647</v>
      </c>
    </row>
    <row r="1680" spans="1:15" hidden="1">
      <c r="A1680" s="135">
        <v>3189</v>
      </c>
      <c r="B1680" s="135" t="s">
        <v>39167</v>
      </c>
      <c r="C1680" s="135" t="s">
        <v>38789</v>
      </c>
      <c r="D1680" s="135" t="s">
        <v>18848</v>
      </c>
      <c r="E1680" s="135" t="s">
        <v>18847</v>
      </c>
      <c r="F1680" s="135" t="s">
        <v>39168</v>
      </c>
      <c r="G1680" s="135" t="s">
        <v>35808</v>
      </c>
      <c r="H1680" s="135" t="s">
        <v>49</v>
      </c>
      <c r="I1680" s="135" t="s">
        <v>36461</v>
      </c>
      <c r="J1680" s="135" t="s">
        <v>35062</v>
      </c>
      <c r="K1680" s="135" t="s">
        <v>35809</v>
      </c>
      <c r="L1680" s="163"/>
      <c r="M1680" s="163"/>
      <c r="N1680" s="163"/>
      <c r="O1680" s="135" t="s">
        <v>647</v>
      </c>
    </row>
    <row r="1681" spans="1:15" hidden="1">
      <c r="A1681" s="135">
        <v>3190</v>
      </c>
      <c r="B1681" s="135" t="s">
        <v>39169</v>
      </c>
      <c r="C1681" s="135" t="s">
        <v>38792</v>
      </c>
      <c r="D1681" s="135" t="s">
        <v>18848</v>
      </c>
      <c r="E1681" s="135" t="s">
        <v>18847</v>
      </c>
      <c r="F1681" s="135" t="s">
        <v>39170</v>
      </c>
      <c r="G1681" s="135" t="s">
        <v>35808</v>
      </c>
      <c r="H1681" s="135" t="s">
        <v>49</v>
      </c>
      <c r="I1681" s="135" t="s">
        <v>36461</v>
      </c>
      <c r="J1681" s="135" t="s">
        <v>35062</v>
      </c>
      <c r="K1681" s="135" t="s">
        <v>35809</v>
      </c>
      <c r="L1681" s="163"/>
      <c r="M1681" s="163"/>
      <c r="N1681" s="163"/>
      <c r="O1681" s="135" t="s">
        <v>647</v>
      </c>
    </row>
    <row r="1682" spans="1:15">
      <c r="A1682" s="135">
        <v>3191</v>
      </c>
      <c r="B1682" s="135" t="s">
        <v>18850</v>
      </c>
      <c r="C1682" s="135" t="s">
        <v>18849</v>
      </c>
      <c r="D1682" s="135" t="s">
        <v>18848</v>
      </c>
      <c r="E1682" s="135" t="s">
        <v>18847</v>
      </c>
      <c r="F1682" s="135" t="s">
        <v>39171</v>
      </c>
      <c r="G1682" s="135" t="s">
        <v>35819</v>
      </c>
      <c r="H1682" s="135" t="s">
        <v>49</v>
      </c>
      <c r="I1682" s="135"/>
      <c r="J1682" s="135" t="s">
        <v>35062</v>
      </c>
      <c r="K1682" s="135" t="s">
        <v>35823</v>
      </c>
      <c r="L1682" s="163" t="s">
        <v>35068</v>
      </c>
      <c r="M1682" s="163" t="s">
        <v>35177</v>
      </c>
      <c r="N1682" s="163" t="s">
        <v>39172</v>
      </c>
      <c r="O1682" s="135" t="s">
        <v>647</v>
      </c>
    </row>
    <row r="1683" spans="1:15">
      <c r="A1683" s="135">
        <v>3192</v>
      </c>
      <c r="B1683" s="135" t="s">
        <v>18877</v>
      </c>
      <c r="C1683" s="135" t="s">
        <v>18876</v>
      </c>
      <c r="D1683" s="135" t="s">
        <v>18848</v>
      </c>
      <c r="E1683" s="135" t="s">
        <v>18847</v>
      </c>
      <c r="F1683" s="135" t="s">
        <v>39173</v>
      </c>
      <c r="G1683" s="135" t="s">
        <v>35819</v>
      </c>
      <c r="H1683" s="135" t="s">
        <v>49</v>
      </c>
      <c r="I1683" s="135"/>
      <c r="J1683" s="135" t="s">
        <v>35062</v>
      </c>
      <c r="K1683" s="135" t="s">
        <v>35823</v>
      </c>
      <c r="L1683" s="163" t="s">
        <v>35068</v>
      </c>
      <c r="M1683" s="163" t="s">
        <v>35177</v>
      </c>
      <c r="N1683" s="163" t="s">
        <v>39174</v>
      </c>
      <c r="O1683" s="135" t="s">
        <v>647</v>
      </c>
    </row>
    <row r="1684" spans="1:15">
      <c r="A1684" s="135">
        <v>3193</v>
      </c>
      <c r="B1684" s="135" t="s">
        <v>18902</v>
      </c>
      <c r="C1684" s="135" t="s">
        <v>18901</v>
      </c>
      <c r="D1684" s="135" t="s">
        <v>18848</v>
      </c>
      <c r="E1684" s="135" t="s">
        <v>18847</v>
      </c>
      <c r="F1684" s="135" t="s">
        <v>39175</v>
      </c>
      <c r="G1684" s="135" t="s">
        <v>35819</v>
      </c>
      <c r="H1684" s="135" t="s">
        <v>49</v>
      </c>
      <c r="I1684" s="135"/>
      <c r="J1684" s="135" t="s">
        <v>35062</v>
      </c>
      <c r="K1684" s="135" t="s">
        <v>35823</v>
      </c>
      <c r="L1684" s="163" t="s">
        <v>35068</v>
      </c>
      <c r="M1684" s="163" t="s">
        <v>35177</v>
      </c>
      <c r="N1684" s="163" t="s">
        <v>39176</v>
      </c>
      <c r="O1684" s="135" t="s">
        <v>647</v>
      </c>
    </row>
    <row r="1685" spans="1:15">
      <c r="A1685" s="135">
        <v>3194</v>
      </c>
      <c r="B1685" s="135" t="s">
        <v>18945</v>
      </c>
      <c r="C1685" s="135" t="s">
        <v>18154</v>
      </c>
      <c r="D1685" s="135" t="s">
        <v>18848</v>
      </c>
      <c r="E1685" s="135" t="s">
        <v>18847</v>
      </c>
      <c r="F1685" s="135" t="s">
        <v>39177</v>
      </c>
      <c r="G1685" s="135" t="s">
        <v>35819</v>
      </c>
      <c r="H1685" s="135" t="s">
        <v>49</v>
      </c>
      <c r="I1685" s="135"/>
      <c r="J1685" s="135" t="s">
        <v>35062</v>
      </c>
      <c r="K1685" s="135" t="s">
        <v>35823</v>
      </c>
      <c r="L1685" s="163" t="s">
        <v>35068</v>
      </c>
      <c r="M1685" s="163" t="s">
        <v>35177</v>
      </c>
      <c r="N1685" s="163" t="s">
        <v>39057</v>
      </c>
      <c r="O1685" s="135" t="s">
        <v>647</v>
      </c>
    </row>
    <row r="1686" spans="1:15">
      <c r="A1686" s="135">
        <v>3195</v>
      </c>
      <c r="B1686" s="135" t="s">
        <v>18965</v>
      </c>
      <c r="C1686" s="135" t="s">
        <v>18964</v>
      </c>
      <c r="D1686" s="135" t="s">
        <v>18848</v>
      </c>
      <c r="E1686" s="135" t="s">
        <v>18847</v>
      </c>
      <c r="F1686" s="135" t="s">
        <v>39178</v>
      </c>
      <c r="G1686" s="135" t="s">
        <v>35819</v>
      </c>
      <c r="H1686" s="135" t="s">
        <v>49</v>
      </c>
      <c r="I1686" s="135"/>
      <c r="J1686" s="135" t="s">
        <v>35062</v>
      </c>
      <c r="K1686" s="135" t="s">
        <v>35823</v>
      </c>
      <c r="L1686" s="163" t="s">
        <v>35068</v>
      </c>
      <c r="M1686" s="163" t="s">
        <v>35177</v>
      </c>
      <c r="N1686" s="163" t="s">
        <v>39179</v>
      </c>
      <c r="O1686" s="135" t="s">
        <v>647</v>
      </c>
    </row>
    <row r="1687" spans="1:15">
      <c r="A1687" s="135">
        <v>3196</v>
      </c>
      <c r="B1687" s="135" t="s">
        <v>18999</v>
      </c>
      <c r="C1687" s="135" t="s">
        <v>18998</v>
      </c>
      <c r="D1687" s="135" t="s">
        <v>18848</v>
      </c>
      <c r="E1687" s="135" t="s">
        <v>18847</v>
      </c>
      <c r="F1687" s="135" t="s">
        <v>39180</v>
      </c>
      <c r="G1687" s="135" t="s">
        <v>35819</v>
      </c>
      <c r="H1687" s="135" t="s">
        <v>49</v>
      </c>
      <c r="I1687" s="135"/>
      <c r="J1687" s="135" t="s">
        <v>35062</v>
      </c>
      <c r="K1687" s="135" t="s">
        <v>35823</v>
      </c>
      <c r="L1687" s="163" t="s">
        <v>35068</v>
      </c>
      <c r="M1687" s="163" t="s">
        <v>35177</v>
      </c>
      <c r="N1687" s="163" t="s">
        <v>39181</v>
      </c>
      <c r="O1687" s="135" t="s">
        <v>647</v>
      </c>
    </row>
    <row r="1688" spans="1:15">
      <c r="A1688" s="135">
        <v>3197</v>
      </c>
      <c r="B1688" s="135" t="s">
        <v>19025</v>
      </c>
      <c r="C1688" s="135" t="s">
        <v>19024</v>
      </c>
      <c r="D1688" s="135" t="s">
        <v>18848</v>
      </c>
      <c r="E1688" s="135" t="s">
        <v>18847</v>
      </c>
      <c r="F1688" s="135" t="s">
        <v>39182</v>
      </c>
      <c r="G1688" s="135" t="s">
        <v>35819</v>
      </c>
      <c r="H1688" s="135" t="s">
        <v>49</v>
      </c>
      <c r="I1688" s="135"/>
      <c r="J1688" s="135" t="s">
        <v>35062</v>
      </c>
      <c r="K1688" s="135" t="s">
        <v>35823</v>
      </c>
      <c r="L1688" s="163" t="s">
        <v>35068</v>
      </c>
      <c r="M1688" s="163" t="s">
        <v>35177</v>
      </c>
      <c r="N1688" s="163" t="s">
        <v>39183</v>
      </c>
      <c r="O1688" s="135" t="s">
        <v>647</v>
      </c>
    </row>
    <row r="1689" spans="1:15">
      <c r="A1689" s="135">
        <v>3198</v>
      </c>
      <c r="B1689" s="135" t="s">
        <v>19050</v>
      </c>
      <c r="C1689" s="135" t="s">
        <v>19049</v>
      </c>
      <c r="D1689" s="135" t="s">
        <v>18848</v>
      </c>
      <c r="E1689" s="135" t="s">
        <v>18847</v>
      </c>
      <c r="F1689" s="135" t="s">
        <v>39184</v>
      </c>
      <c r="G1689" s="135" t="s">
        <v>35819</v>
      </c>
      <c r="H1689" s="135" t="s">
        <v>49</v>
      </c>
      <c r="I1689" s="135"/>
      <c r="J1689" s="135" t="s">
        <v>35062</v>
      </c>
      <c r="K1689" s="135" t="s">
        <v>35823</v>
      </c>
      <c r="L1689" s="163" t="s">
        <v>35068</v>
      </c>
      <c r="M1689" s="163" t="s">
        <v>35177</v>
      </c>
      <c r="N1689" s="163" t="s">
        <v>39185</v>
      </c>
      <c r="O1689" s="135" t="s">
        <v>647</v>
      </c>
    </row>
    <row r="1690" spans="1:15">
      <c r="A1690" s="135">
        <v>3199</v>
      </c>
      <c r="B1690" s="135" t="s">
        <v>19084</v>
      </c>
      <c r="C1690" s="135" t="s">
        <v>19083</v>
      </c>
      <c r="D1690" s="135" t="s">
        <v>18848</v>
      </c>
      <c r="E1690" s="135" t="s">
        <v>18847</v>
      </c>
      <c r="F1690" s="135" t="s">
        <v>39186</v>
      </c>
      <c r="G1690" s="135" t="s">
        <v>35819</v>
      </c>
      <c r="H1690" s="135" t="s">
        <v>49</v>
      </c>
      <c r="I1690" s="135"/>
      <c r="J1690" s="135" t="s">
        <v>35062</v>
      </c>
      <c r="K1690" s="135" t="s">
        <v>35823</v>
      </c>
      <c r="L1690" s="163" t="s">
        <v>35068</v>
      </c>
      <c r="M1690" s="163" t="s">
        <v>35177</v>
      </c>
      <c r="N1690" s="163" t="s">
        <v>39187</v>
      </c>
      <c r="O1690" s="135" t="s">
        <v>647</v>
      </c>
    </row>
    <row r="1691" spans="1:15" hidden="1">
      <c r="A1691" s="135">
        <v>3201</v>
      </c>
      <c r="B1691" s="135" t="s">
        <v>39188</v>
      </c>
      <c r="C1691" s="135" t="s">
        <v>36558</v>
      </c>
      <c r="D1691" s="135" t="s">
        <v>18848</v>
      </c>
      <c r="E1691" s="135" t="s">
        <v>18847</v>
      </c>
      <c r="F1691" s="135" t="s">
        <v>39189</v>
      </c>
      <c r="G1691" s="135" t="s">
        <v>35808</v>
      </c>
      <c r="H1691" s="135" t="s">
        <v>49</v>
      </c>
      <c r="I1691" s="135" t="s">
        <v>36461</v>
      </c>
      <c r="J1691" s="135" t="s">
        <v>35062</v>
      </c>
      <c r="K1691" s="135" t="s">
        <v>35809</v>
      </c>
      <c r="L1691" s="163"/>
      <c r="M1691" s="163"/>
      <c r="N1691" s="163"/>
      <c r="O1691" s="135" t="s">
        <v>647</v>
      </c>
    </row>
    <row r="1692" spans="1:15" hidden="1">
      <c r="A1692" s="135">
        <v>3202</v>
      </c>
      <c r="B1692" s="135" t="s">
        <v>39190</v>
      </c>
      <c r="C1692" s="135" t="s">
        <v>34577</v>
      </c>
      <c r="D1692" s="135" t="s">
        <v>19109</v>
      </c>
      <c r="E1692" s="135" t="s">
        <v>19108</v>
      </c>
      <c r="F1692" s="135" t="s">
        <v>39191</v>
      </c>
      <c r="G1692" s="135" t="s">
        <v>35808</v>
      </c>
      <c r="H1692" s="135" t="s">
        <v>49</v>
      </c>
      <c r="I1692" s="135" t="s">
        <v>36461</v>
      </c>
      <c r="J1692" s="135" t="s">
        <v>35062</v>
      </c>
      <c r="K1692" s="135" t="s">
        <v>35809</v>
      </c>
      <c r="L1692" s="163"/>
      <c r="M1692" s="163"/>
      <c r="N1692" s="163"/>
      <c r="O1692" s="135" t="s">
        <v>647</v>
      </c>
    </row>
    <row r="1693" spans="1:15" hidden="1">
      <c r="A1693" s="135">
        <v>3203</v>
      </c>
      <c r="B1693" s="135" t="s">
        <v>39192</v>
      </c>
      <c r="C1693" s="135" t="s">
        <v>36529</v>
      </c>
      <c r="D1693" s="135" t="s">
        <v>19109</v>
      </c>
      <c r="E1693" s="135" t="s">
        <v>19108</v>
      </c>
      <c r="F1693" s="135" t="s">
        <v>39193</v>
      </c>
      <c r="G1693" s="135" t="s">
        <v>35808</v>
      </c>
      <c r="H1693" s="135" t="s">
        <v>49</v>
      </c>
      <c r="I1693" s="135" t="s">
        <v>36461</v>
      </c>
      <c r="J1693" s="135" t="s">
        <v>35062</v>
      </c>
      <c r="K1693" s="135" t="s">
        <v>35809</v>
      </c>
      <c r="L1693" s="163"/>
      <c r="M1693" s="163"/>
      <c r="N1693" s="163"/>
      <c r="O1693" s="135" t="s">
        <v>647</v>
      </c>
    </row>
    <row r="1694" spans="1:15" hidden="1">
      <c r="A1694" s="135">
        <v>3204</v>
      </c>
      <c r="B1694" s="135" t="s">
        <v>39194</v>
      </c>
      <c r="C1694" s="135" t="s">
        <v>36532</v>
      </c>
      <c r="D1694" s="135" t="s">
        <v>19109</v>
      </c>
      <c r="E1694" s="135" t="s">
        <v>19108</v>
      </c>
      <c r="F1694" s="135" t="s">
        <v>39195</v>
      </c>
      <c r="G1694" s="135" t="s">
        <v>35808</v>
      </c>
      <c r="H1694" s="135" t="s">
        <v>49</v>
      </c>
      <c r="I1694" s="135" t="s">
        <v>36461</v>
      </c>
      <c r="J1694" s="135" t="s">
        <v>35062</v>
      </c>
      <c r="K1694" s="135" t="s">
        <v>35809</v>
      </c>
      <c r="L1694" s="163"/>
      <c r="M1694" s="163"/>
      <c r="N1694" s="163"/>
      <c r="O1694" s="135" t="s">
        <v>647</v>
      </c>
    </row>
    <row r="1695" spans="1:15" hidden="1">
      <c r="A1695" s="135">
        <v>3205</v>
      </c>
      <c r="B1695" s="135" t="s">
        <v>39196</v>
      </c>
      <c r="C1695" s="135" t="s">
        <v>36535</v>
      </c>
      <c r="D1695" s="135" t="s">
        <v>19109</v>
      </c>
      <c r="E1695" s="135" t="s">
        <v>19108</v>
      </c>
      <c r="F1695" s="135" t="s">
        <v>39197</v>
      </c>
      <c r="G1695" s="135" t="s">
        <v>35808</v>
      </c>
      <c r="H1695" s="135" t="s">
        <v>49</v>
      </c>
      <c r="I1695" s="135" t="s">
        <v>36461</v>
      </c>
      <c r="J1695" s="135" t="s">
        <v>35062</v>
      </c>
      <c r="K1695" s="135" t="s">
        <v>35809</v>
      </c>
      <c r="L1695" s="163"/>
      <c r="M1695" s="163"/>
      <c r="N1695" s="163"/>
      <c r="O1695" s="135" t="s">
        <v>647</v>
      </c>
    </row>
    <row r="1696" spans="1:15" hidden="1">
      <c r="A1696" s="135">
        <v>3206</v>
      </c>
      <c r="B1696" s="135" t="s">
        <v>39198</v>
      </c>
      <c r="C1696" s="135" t="s">
        <v>38789</v>
      </c>
      <c r="D1696" s="135" t="s">
        <v>19109</v>
      </c>
      <c r="E1696" s="135" t="s">
        <v>19108</v>
      </c>
      <c r="F1696" s="135" t="s">
        <v>39199</v>
      </c>
      <c r="G1696" s="135" t="s">
        <v>35808</v>
      </c>
      <c r="H1696" s="135" t="s">
        <v>49</v>
      </c>
      <c r="I1696" s="135" t="s">
        <v>36461</v>
      </c>
      <c r="J1696" s="135" t="s">
        <v>35062</v>
      </c>
      <c r="K1696" s="135" t="s">
        <v>35809</v>
      </c>
      <c r="L1696" s="163"/>
      <c r="M1696" s="163"/>
      <c r="N1696" s="163"/>
      <c r="O1696" s="135" t="s">
        <v>647</v>
      </c>
    </row>
    <row r="1697" spans="1:15" hidden="1">
      <c r="A1697" s="135">
        <v>3207</v>
      </c>
      <c r="B1697" s="135" t="s">
        <v>39200</v>
      </c>
      <c r="C1697" s="135" t="s">
        <v>38792</v>
      </c>
      <c r="D1697" s="135" t="s">
        <v>19109</v>
      </c>
      <c r="E1697" s="135" t="s">
        <v>19108</v>
      </c>
      <c r="F1697" s="135" t="s">
        <v>39201</v>
      </c>
      <c r="G1697" s="135" t="s">
        <v>35808</v>
      </c>
      <c r="H1697" s="135" t="s">
        <v>49</v>
      </c>
      <c r="I1697" s="135" t="s">
        <v>36461</v>
      </c>
      <c r="J1697" s="135" t="s">
        <v>35062</v>
      </c>
      <c r="K1697" s="135" t="s">
        <v>35809</v>
      </c>
      <c r="L1697" s="163"/>
      <c r="M1697" s="163"/>
      <c r="N1697" s="163"/>
      <c r="O1697" s="135" t="s">
        <v>647</v>
      </c>
    </row>
    <row r="1698" spans="1:15">
      <c r="A1698" s="135">
        <v>3208</v>
      </c>
      <c r="B1698" s="135" t="s">
        <v>19111</v>
      </c>
      <c r="C1698" s="135" t="s">
        <v>19110</v>
      </c>
      <c r="D1698" s="135" t="s">
        <v>19109</v>
      </c>
      <c r="E1698" s="135" t="s">
        <v>19108</v>
      </c>
      <c r="F1698" s="135" t="s">
        <v>39202</v>
      </c>
      <c r="G1698" s="135" t="s">
        <v>35819</v>
      </c>
      <c r="H1698" s="135" t="s">
        <v>49</v>
      </c>
      <c r="I1698" s="135"/>
      <c r="J1698" s="135" t="s">
        <v>35062</v>
      </c>
      <c r="K1698" s="135" t="s">
        <v>35823</v>
      </c>
      <c r="L1698" s="163" t="s">
        <v>35068</v>
      </c>
      <c r="M1698" s="163" t="s">
        <v>35177</v>
      </c>
      <c r="N1698" s="163" t="s">
        <v>39203</v>
      </c>
      <c r="O1698" s="135" t="s">
        <v>647</v>
      </c>
    </row>
    <row r="1699" spans="1:15" ht="28.5">
      <c r="A1699" s="135">
        <v>3209</v>
      </c>
      <c r="B1699" s="135" t="s">
        <v>19144</v>
      </c>
      <c r="C1699" s="135" t="s">
        <v>19143</v>
      </c>
      <c r="D1699" s="135" t="s">
        <v>19109</v>
      </c>
      <c r="E1699" s="135" t="s">
        <v>19108</v>
      </c>
      <c r="F1699" s="135" t="s">
        <v>39204</v>
      </c>
      <c r="G1699" s="135" t="s">
        <v>35819</v>
      </c>
      <c r="H1699" s="135" t="s">
        <v>49</v>
      </c>
      <c r="I1699" s="135"/>
      <c r="J1699" s="135" t="s">
        <v>35062</v>
      </c>
      <c r="K1699" s="135" t="s">
        <v>35823</v>
      </c>
      <c r="L1699" s="163" t="s">
        <v>35068</v>
      </c>
      <c r="M1699" s="163" t="s">
        <v>35177</v>
      </c>
      <c r="N1699" s="163" t="s">
        <v>39205</v>
      </c>
      <c r="O1699" s="135" t="s">
        <v>647</v>
      </c>
    </row>
    <row r="1700" spans="1:15" hidden="1">
      <c r="A1700" s="135">
        <v>3211</v>
      </c>
      <c r="B1700" s="135" t="s">
        <v>39206</v>
      </c>
      <c r="C1700" s="135" t="s">
        <v>36558</v>
      </c>
      <c r="D1700" s="135" t="s">
        <v>19109</v>
      </c>
      <c r="E1700" s="135" t="s">
        <v>19108</v>
      </c>
      <c r="F1700" s="135" t="s">
        <v>39207</v>
      </c>
      <c r="G1700" s="135" t="s">
        <v>35808</v>
      </c>
      <c r="H1700" s="135" t="s">
        <v>49</v>
      </c>
      <c r="I1700" s="135" t="s">
        <v>36461</v>
      </c>
      <c r="J1700" s="135" t="s">
        <v>35062</v>
      </c>
      <c r="K1700" s="135" t="s">
        <v>35809</v>
      </c>
      <c r="L1700" s="163"/>
      <c r="M1700" s="163"/>
      <c r="N1700" s="163"/>
      <c r="O1700" s="135" t="s">
        <v>647</v>
      </c>
    </row>
    <row r="1701" spans="1:15" hidden="1">
      <c r="A1701" s="135">
        <v>3212</v>
      </c>
      <c r="B1701" s="135" t="s">
        <v>39208</v>
      </c>
      <c r="C1701" s="135" t="s">
        <v>34577</v>
      </c>
      <c r="D1701" s="135" t="s">
        <v>19169</v>
      </c>
      <c r="E1701" s="135" t="s">
        <v>19168</v>
      </c>
      <c r="F1701" s="135" t="s">
        <v>39209</v>
      </c>
      <c r="G1701" s="135" t="s">
        <v>35808</v>
      </c>
      <c r="H1701" s="135" t="s">
        <v>49</v>
      </c>
      <c r="I1701" s="135" t="s">
        <v>36461</v>
      </c>
      <c r="J1701" s="135" t="s">
        <v>35062</v>
      </c>
      <c r="K1701" s="135" t="s">
        <v>35809</v>
      </c>
      <c r="L1701" s="163"/>
      <c r="M1701" s="163"/>
      <c r="N1701" s="163"/>
      <c r="O1701" s="135" t="s">
        <v>647</v>
      </c>
    </row>
    <row r="1702" spans="1:15" hidden="1">
      <c r="A1702" s="135">
        <v>3213</v>
      </c>
      <c r="B1702" s="135" t="s">
        <v>39210</v>
      </c>
      <c r="C1702" s="135" t="s">
        <v>36529</v>
      </c>
      <c r="D1702" s="135" t="s">
        <v>19169</v>
      </c>
      <c r="E1702" s="135" t="s">
        <v>19168</v>
      </c>
      <c r="F1702" s="135" t="s">
        <v>39211</v>
      </c>
      <c r="G1702" s="135" t="s">
        <v>35808</v>
      </c>
      <c r="H1702" s="135" t="s">
        <v>49</v>
      </c>
      <c r="I1702" s="135" t="s">
        <v>36461</v>
      </c>
      <c r="J1702" s="135" t="s">
        <v>35062</v>
      </c>
      <c r="K1702" s="135" t="s">
        <v>35809</v>
      </c>
      <c r="L1702" s="163"/>
      <c r="M1702" s="163"/>
      <c r="N1702" s="163"/>
      <c r="O1702" s="135" t="s">
        <v>647</v>
      </c>
    </row>
    <row r="1703" spans="1:15" hidden="1">
      <c r="A1703" s="135">
        <v>3214</v>
      </c>
      <c r="B1703" s="135" t="s">
        <v>39212</v>
      </c>
      <c r="C1703" s="135" t="s">
        <v>36532</v>
      </c>
      <c r="D1703" s="135" t="s">
        <v>19169</v>
      </c>
      <c r="E1703" s="135" t="s">
        <v>19168</v>
      </c>
      <c r="F1703" s="135" t="s">
        <v>39213</v>
      </c>
      <c r="G1703" s="135" t="s">
        <v>35808</v>
      </c>
      <c r="H1703" s="135" t="s">
        <v>49</v>
      </c>
      <c r="I1703" s="135" t="s">
        <v>36461</v>
      </c>
      <c r="J1703" s="135" t="s">
        <v>35062</v>
      </c>
      <c r="K1703" s="135" t="s">
        <v>35809</v>
      </c>
      <c r="L1703" s="163"/>
      <c r="M1703" s="163"/>
      <c r="N1703" s="163"/>
      <c r="O1703" s="135" t="s">
        <v>647</v>
      </c>
    </row>
    <row r="1704" spans="1:15" hidden="1">
      <c r="A1704" s="135">
        <v>3215</v>
      </c>
      <c r="B1704" s="135" t="s">
        <v>39214</v>
      </c>
      <c r="C1704" s="135" t="s">
        <v>36535</v>
      </c>
      <c r="D1704" s="135" t="s">
        <v>19169</v>
      </c>
      <c r="E1704" s="135" t="s">
        <v>19168</v>
      </c>
      <c r="F1704" s="135" t="s">
        <v>39215</v>
      </c>
      <c r="G1704" s="135" t="s">
        <v>35808</v>
      </c>
      <c r="H1704" s="135" t="s">
        <v>49</v>
      </c>
      <c r="I1704" s="135" t="s">
        <v>36461</v>
      </c>
      <c r="J1704" s="135" t="s">
        <v>35062</v>
      </c>
      <c r="K1704" s="135" t="s">
        <v>35809</v>
      </c>
      <c r="L1704" s="163"/>
      <c r="M1704" s="163"/>
      <c r="N1704" s="163"/>
      <c r="O1704" s="135" t="s">
        <v>647</v>
      </c>
    </row>
    <row r="1705" spans="1:15" hidden="1">
      <c r="A1705" s="135">
        <v>3216</v>
      </c>
      <c r="B1705" s="135" t="s">
        <v>39216</v>
      </c>
      <c r="C1705" s="135" t="s">
        <v>38789</v>
      </c>
      <c r="D1705" s="135" t="s">
        <v>19169</v>
      </c>
      <c r="E1705" s="135" t="s">
        <v>19168</v>
      </c>
      <c r="F1705" s="135" t="s">
        <v>39217</v>
      </c>
      <c r="G1705" s="135" t="s">
        <v>35808</v>
      </c>
      <c r="H1705" s="135" t="s">
        <v>49</v>
      </c>
      <c r="I1705" s="135" t="s">
        <v>36461</v>
      </c>
      <c r="J1705" s="135" t="s">
        <v>35062</v>
      </c>
      <c r="K1705" s="135" t="s">
        <v>35809</v>
      </c>
      <c r="L1705" s="163"/>
      <c r="M1705" s="163"/>
      <c r="N1705" s="163"/>
      <c r="O1705" s="135" t="s">
        <v>647</v>
      </c>
    </row>
    <row r="1706" spans="1:15" hidden="1">
      <c r="A1706" s="135">
        <v>3217</v>
      </c>
      <c r="B1706" s="135" t="s">
        <v>39218</v>
      </c>
      <c r="C1706" s="135" t="s">
        <v>38792</v>
      </c>
      <c r="D1706" s="135" t="s">
        <v>19169</v>
      </c>
      <c r="E1706" s="135" t="s">
        <v>19168</v>
      </c>
      <c r="F1706" s="135" t="s">
        <v>39219</v>
      </c>
      <c r="G1706" s="135" t="s">
        <v>35808</v>
      </c>
      <c r="H1706" s="135" t="s">
        <v>49</v>
      </c>
      <c r="I1706" s="135" t="s">
        <v>36461</v>
      </c>
      <c r="J1706" s="135" t="s">
        <v>35062</v>
      </c>
      <c r="K1706" s="135" t="s">
        <v>35809</v>
      </c>
      <c r="L1706" s="163"/>
      <c r="M1706" s="163"/>
      <c r="N1706" s="163"/>
      <c r="O1706" s="135" t="s">
        <v>647</v>
      </c>
    </row>
    <row r="1707" spans="1:15">
      <c r="A1707" s="135">
        <v>3218</v>
      </c>
      <c r="B1707" s="135" t="s">
        <v>19171</v>
      </c>
      <c r="C1707" s="135" t="s">
        <v>19170</v>
      </c>
      <c r="D1707" s="135" t="s">
        <v>19169</v>
      </c>
      <c r="E1707" s="135" t="s">
        <v>19168</v>
      </c>
      <c r="F1707" s="135" t="s">
        <v>39220</v>
      </c>
      <c r="G1707" s="135" t="s">
        <v>35819</v>
      </c>
      <c r="H1707" s="135" t="s">
        <v>49</v>
      </c>
      <c r="I1707" s="135"/>
      <c r="J1707" s="135" t="s">
        <v>35062</v>
      </c>
      <c r="K1707" s="135" t="s">
        <v>35823</v>
      </c>
      <c r="L1707" s="163" t="s">
        <v>35068</v>
      </c>
      <c r="M1707" s="163" t="s">
        <v>35189</v>
      </c>
      <c r="N1707" s="163" t="s">
        <v>39221</v>
      </c>
      <c r="O1707" s="135" t="s">
        <v>647</v>
      </c>
    </row>
    <row r="1708" spans="1:15">
      <c r="A1708" s="135">
        <v>3219</v>
      </c>
      <c r="B1708" s="135" t="s">
        <v>19196</v>
      </c>
      <c r="C1708" s="135" t="s">
        <v>18822</v>
      </c>
      <c r="D1708" s="135" t="s">
        <v>19169</v>
      </c>
      <c r="E1708" s="135" t="s">
        <v>19168</v>
      </c>
      <c r="F1708" s="135" t="s">
        <v>39222</v>
      </c>
      <c r="G1708" s="135" t="s">
        <v>35819</v>
      </c>
      <c r="H1708" s="135" t="s">
        <v>49</v>
      </c>
      <c r="I1708" s="135"/>
      <c r="J1708" s="135" t="s">
        <v>35062</v>
      </c>
      <c r="K1708" s="135" t="s">
        <v>35823</v>
      </c>
      <c r="L1708" s="163" t="s">
        <v>35068</v>
      </c>
      <c r="M1708" s="163" t="s">
        <v>35189</v>
      </c>
      <c r="N1708" s="163" t="s">
        <v>39156</v>
      </c>
      <c r="O1708" s="135" t="s">
        <v>647</v>
      </c>
    </row>
    <row r="1709" spans="1:15">
      <c r="A1709" s="135">
        <v>3220</v>
      </c>
      <c r="B1709" s="135" t="s">
        <v>19226</v>
      </c>
      <c r="C1709" s="135" t="s">
        <v>19225</v>
      </c>
      <c r="D1709" s="135" t="s">
        <v>19169</v>
      </c>
      <c r="E1709" s="135" t="s">
        <v>19168</v>
      </c>
      <c r="F1709" s="135" t="s">
        <v>39223</v>
      </c>
      <c r="G1709" s="135" t="s">
        <v>35819</v>
      </c>
      <c r="H1709" s="135" t="s">
        <v>49</v>
      </c>
      <c r="I1709" s="135"/>
      <c r="J1709" s="135" t="s">
        <v>35062</v>
      </c>
      <c r="K1709" s="135" t="s">
        <v>35823</v>
      </c>
      <c r="L1709" s="163" t="s">
        <v>35068</v>
      </c>
      <c r="M1709" s="163" t="s">
        <v>35189</v>
      </c>
      <c r="N1709" s="163" t="s">
        <v>39224</v>
      </c>
      <c r="O1709" s="135" t="s">
        <v>647</v>
      </c>
    </row>
    <row r="1710" spans="1:15" hidden="1">
      <c r="A1710" s="135">
        <v>3222</v>
      </c>
      <c r="B1710" s="135" t="s">
        <v>39225</v>
      </c>
      <c r="C1710" s="135" t="s">
        <v>36558</v>
      </c>
      <c r="D1710" s="135" t="s">
        <v>19169</v>
      </c>
      <c r="E1710" s="135" t="s">
        <v>19168</v>
      </c>
      <c r="F1710" s="135" t="s">
        <v>39226</v>
      </c>
      <c r="G1710" s="135" t="s">
        <v>35808</v>
      </c>
      <c r="H1710" s="135" t="s">
        <v>49</v>
      </c>
      <c r="I1710" s="135" t="s">
        <v>36461</v>
      </c>
      <c r="J1710" s="135" t="s">
        <v>35062</v>
      </c>
      <c r="K1710" s="135" t="s">
        <v>35809</v>
      </c>
      <c r="L1710" s="163"/>
      <c r="M1710" s="163"/>
      <c r="N1710" s="163"/>
      <c r="O1710" s="135" t="s">
        <v>647</v>
      </c>
    </row>
    <row r="1711" spans="1:15" hidden="1">
      <c r="A1711" s="135">
        <v>3223</v>
      </c>
      <c r="B1711" s="135" t="s">
        <v>39227</v>
      </c>
      <c r="C1711" s="135" t="s">
        <v>34577</v>
      </c>
      <c r="D1711" s="135" t="s">
        <v>19244</v>
      </c>
      <c r="E1711" s="135" t="s">
        <v>19243</v>
      </c>
      <c r="F1711" s="135" t="s">
        <v>39228</v>
      </c>
      <c r="G1711" s="135" t="s">
        <v>35808</v>
      </c>
      <c r="H1711" s="135" t="s">
        <v>49</v>
      </c>
      <c r="I1711" s="135" t="s">
        <v>36461</v>
      </c>
      <c r="J1711" s="135" t="s">
        <v>35062</v>
      </c>
      <c r="K1711" s="135" t="s">
        <v>35809</v>
      </c>
      <c r="L1711" s="163"/>
      <c r="M1711" s="163"/>
      <c r="N1711" s="163"/>
      <c r="O1711" s="135" t="s">
        <v>647</v>
      </c>
    </row>
    <row r="1712" spans="1:15" hidden="1">
      <c r="A1712" s="135">
        <v>3224</v>
      </c>
      <c r="B1712" s="135" t="s">
        <v>39229</v>
      </c>
      <c r="C1712" s="135" t="s">
        <v>36529</v>
      </c>
      <c r="D1712" s="135" t="s">
        <v>19244</v>
      </c>
      <c r="E1712" s="135" t="s">
        <v>19243</v>
      </c>
      <c r="F1712" s="135" t="s">
        <v>39230</v>
      </c>
      <c r="G1712" s="135" t="s">
        <v>35808</v>
      </c>
      <c r="H1712" s="135" t="s">
        <v>49</v>
      </c>
      <c r="I1712" s="135" t="s">
        <v>36461</v>
      </c>
      <c r="J1712" s="135" t="s">
        <v>35062</v>
      </c>
      <c r="K1712" s="135" t="s">
        <v>35809</v>
      </c>
      <c r="L1712" s="163"/>
      <c r="M1712" s="163"/>
      <c r="N1712" s="163"/>
      <c r="O1712" s="135" t="s">
        <v>647</v>
      </c>
    </row>
    <row r="1713" spans="1:15" hidden="1">
      <c r="A1713" s="135">
        <v>3225</v>
      </c>
      <c r="B1713" s="135" t="s">
        <v>39231</v>
      </c>
      <c r="C1713" s="135" t="s">
        <v>36532</v>
      </c>
      <c r="D1713" s="135" t="s">
        <v>19244</v>
      </c>
      <c r="E1713" s="135" t="s">
        <v>19243</v>
      </c>
      <c r="F1713" s="135" t="s">
        <v>39232</v>
      </c>
      <c r="G1713" s="135" t="s">
        <v>35808</v>
      </c>
      <c r="H1713" s="135" t="s">
        <v>49</v>
      </c>
      <c r="I1713" s="135" t="s">
        <v>36461</v>
      </c>
      <c r="J1713" s="135" t="s">
        <v>35062</v>
      </c>
      <c r="K1713" s="135" t="s">
        <v>35809</v>
      </c>
      <c r="L1713" s="163"/>
      <c r="M1713" s="163"/>
      <c r="N1713" s="163"/>
      <c r="O1713" s="135" t="s">
        <v>647</v>
      </c>
    </row>
    <row r="1714" spans="1:15" hidden="1">
      <c r="A1714" s="135">
        <v>3226</v>
      </c>
      <c r="B1714" s="135" t="s">
        <v>39233</v>
      </c>
      <c r="C1714" s="135" t="s">
        <v>36535</v>
      </c>
      <c r="D1714" s="135" t="s">
        <v>19244</v>
      </c>
      <c r="E1714" s="135" t="s">
        <v>19243</v>
      </c>
      <c r="F1714" s="135" t="s">
        <v>39234</v>
      </c>
      <c r="G1714" s="135" t="s">
        <v>35808</v>
      </c>
      <c r="H1714" s="135" t="s">
        <v>49</v>
      </c>
      <c r="I1714" s="135" t="s">
        <v>36461</v>
      </c>
      <c r="J1714" s="135" t="s">
        <v>35062</v>
      </c>
      <c r="K1714" s="135" t="s">
        <v>35809</v>
      </c>
      <c r="L1714" s="163"/>
      <c r="M1714" s="163"/>
      <c r="N1714" s="163"/>
      <c r="O1714" s="135" t="s">
        <v>647</v>
      </c>
    </row>
    <row r="1715" spans="1:15" hidden="1">
      <c r="A1715" s="135">
        <v>3227</v>
      </c>
      <c r="B1715" s="135" t="s">
        <v>39235</v>
      </c>
      <c r="C1715" s="135" t="s">
        <v>38789</v>
      </c>
      <c r="D1715" s="135" t="s">
        <v>19244</v>
      </c>
      <c r="E1715" s="135" t="s">
        <v>19243</v>
      </c>
      <c r="F1715" s="135" t="s">
        <v>39236</v>
      </c>
      <c r="G1715" s="135" t="s">
        <v>35808</v>
      </c>
      <c r="H1715" s="135" t="s">
        <v>49</v>
      </c>
      <c r="I1715" s="135" t="s">
        <v>36461</v>
      </c>
      <c r="J1715" s="135" t="s">
        <v>35062</v>
      </c>
      <c r="K1715" s="135" t="s">
        <v>35809</v>
      </c>
      <c r="L1715" s="163"/>
      <c r="M1715" s="163"/>
      <c r="N1715" s="163"/>
      <c r="O1715" s="135" t="s">
        <v>647</v>
      </c>
    </row>
    <row r="1716" spans="1:15" hidden="1">
      <c r="A1716" s="135">
        <v>3228</v>
      </c>
      <c r="B1716" s="135" t="s">
        <v>39237</v>
      </c>
      <c r="C1716" s="135" t="s">
        <v>38792</v>
      </c>
      <c r="D1716" s="135" t="s">
        <v>19244</v>
      </c>
      <c r="E1716" s="135" t="s">
        <v>19243</v>
      </c>
      <c r="F1716" s="135" t="s">
        <v>39238</v>
      </c>
      <c r="G1716" s="135" t="s">
        <v>35808</v>
      </c>
      <c r="H1716" s="135" t="s">
        <v>49</v>
      </c>
      <c r="I1716" s="135" t="s">
        <v>36461</v>
      </c>
      <c r="J1716" s="135" t="s">
        <v>35062</v>
      </c>
      <c r="K1716" s="135" t="s">
        <v>35809</v>
      </c>
      <c r="L1716" s="163"/>
      <c r="M1716" s="163"/>
      <c r="N1716" s="163"/>
      <c r="O1716" s="135" t="s">
        <v>647</v>
      </c>
    </row>
    <row r="1717" spans="1:15">
      <c r="A1717" s="135">
        <v>3229</v>
      </c>
      <c r="B1717" s="135" t="s">
        <v>19246</v>
      </c>
      <c r="C1717" s="135" t="s">
        <v>19245</v>
      </c>
      <c r="D1717" s="135" t="s">
        <v>19244</v>
      </c>
      <c r="E1717" s="135" t="s">
        <v>19243</v>
      </c>
      <c r="F1717" s="135" t="s">
        <v>39239</v>
      </c>
      <c r="G1717" s="135" t="s">
        <v>35819</v>
      </c>
      <c r="H1717" s="135" t="s">
        <v>49</v>
      </c>
      <c r="I1717" s="135"/>
      <c r="J1717" s="135" t="s">
        <v>35062</v>
      </c>
      <c r="K1717" s="135" t="s">
        <v>35823</v>
      </c>
      <c r="L1717" s="163" t="s">
        <v>35129</v>
      </c>
      <c r="M1717" s="163" t="s">
        <v>35177</v>
      </c>
      <c r="N1717" s="163" t="s">
        <v>39240</v>
      </c>
      <c r="O1717" s="135" t="s">
        <v>647</v>
      </c>
    </row>
    <row r="1718" spans="1:15" hidden="1">
      <c r="A1718" s="135">
        <v>3230</v>
      </c>
      <c r="B1718" s="135" t="s">
        <v>39241</v>
      </c>
      <c r="C1718" s="135" t="s">
        <v>39242</v>
      </c>
      <c r="D1718" s="135" t="s">
        <v>19244</v>
      </c>
      <c r="E1718" s="135" t="s">
        <v>19243</v>
      </c>
      <c r="F1718" s="135" t="s">
        <v>39243</v>
      </c>
      <c r="G1718" s="135" t="s">
        <v>35808</v>
      </c>
      <c r="H1718" s="135" t="s">
        <v>49</v>
      </c>
      <c r="I1718" s="135" t="s">
        <v>38672</v>
      </c>
      <c r="J1718" s="135" t="s">
        <v>35062</v>
      </c>
      <c r="K1718" s="135" t="s">
        <v>35823</v>
      </c>
      <c r="L1718" s="163" t="s">
        <v>35129</v>
      </c>
      <c r="M1718" s="163" t="s">
        <v>35177</v>
      </c>
      <c r="N1718" s="163" t="s">
        <v>39244</v>
      </c>
      <c r="O1718" s="135" t="s">
        <v>647</v>
      </c>
    </row>
    <row r="1719" spans="1:15">
      <c r="A1719" s="135">
        <v>3231</v>
      </c>
      <c r="B1719" s="135" t="s">
        <v>19264</v>
      </c>
      <c r="C1719" s="135" t="s">
        <v>19263</v>
      </c>
      <c r="D1719" s="135" t="s">
        <v>19244</v>
      </c>
      <c r="E1719" s="135" t="s">
        <v>19243</v>
      </c>
      <c r="F1719" s="135" t="s">
        <v>39245</v>
      </c>
      <c r="G1719" s="135" t="s">
        <v>35819</v>
      </c>
      <c r="H1719" s="135" t="s">
        <v>49</v>
      </c>
      <c r="I1719" s="135"/>
      <c r="J1719" s="135" t="s">
        <v>35062</v>
      </c>
      <c r="K1719" s="135" t="s">
        <v>35823</v>
      </c>
      <c r="L1719" s="163" t="s">
        <v>35129</v>
      </c>
      <c r="M1719" s="163" t="s">
        <v>35177</v>
      </c>
      <c r="N1719" s="163" t="s">
        <v>38531</v>
      </c>
      <c r="O1719" s="135" t="s">
        <v>647</v>
      </c>
    </row>
    <row r="1720" spans="1:15">
      <c r="A1720" s="135">
        <v>3232</v>
      </c>
      <c r="B1720" s="135" t="s">
        <v>19290</v>
      </c>
      <c r="C1720" s="135" t="s">
        <v>19289</v>
      </c>
      <c r="D1720" s="135" t="s">
        <v>19244</v>
      </c>
      <c r="E1720" s="135" t="s">
        <v>19243</v>
      </c>
      <c r="F1720" s="135" t="s">
        <v>39246</v>
      </c>
      <c r="G1720" s="135" t="s">
        <v>35819</v>
      </c>
      <c r="H1720" s="135" t="s">
        <v>49</v>
      </c>
      <c r="I1720" s="135"/>
      <c r="J1720" s="135" t="s">
        <v>35062</v>
      </c>
      <c r="K1720" s="135" t="s">
        <v>35823</v>
      </c>
      <c r="L1720" s="163" t="s">
        <v>35129</v>
      </c>
      <c r="M1720" s="163" t="s">
        <v>35177</v>
      </c>
      <c r="N1720" s="163" t="s">
        <v>36631</v>
      </c>
      <c r="O1720" s="135" t="s">
        <v>647</v>
      </c>
    </row>
    <row r="1721" spans="1:15">
      <c r="A1721" s="135">
        <v>3233</v>
      </c>
      <c r="B1721" s="135" t="s">
        <v>19323</v>
      </c>
      <c r="C1721" s="135" t="s">
        <v>19322</v>
      </c>
      <c r="D1721" s="135" t="s">
        <v>19244</v>
      </c>
      <c r="E1721" s="135" t="s">
        <v>19243</v>
      </c>
      <c r="F1721" s="135" t="s">
        <v>39247</v>
      </c>
      <c r="G1721" s="135" t="s">
        <v>35819</v>
      </c>
      <c r="H1721" s="135" t="s">
        <v>49</v>
      </c>
      <c r="I1721" s="135"/>
      <c r="J1721" s="135" t="s">
        <v>35062</v>
      </c>
      <c r="K1721" s="135" t="s">
        <v>35823</v>
      </c>
      <c r="L1721" s="163" t="s">
        <v>35129</v>
      </c>
      <c r="M1721" s="163" t="s">
        <v>35177</v>
      </c>
      <c r="N1721" s="163" t="s">
        <v>39248</v>
      </c>
      <c r="O1721" s="135" t="s">
        <v>647</v>
      </c>
    </row>
    <row r="1722" spans="1:15">
      <c r="A1722" s="135">
        <v>3234</v>
      </c>
      <c r="B1722" s="135" t="s">
        <v>19357</v>
      </c>
      <c r="C1722" s="135" t="s">
        <v>19356</v>
      </c>
      <c r="D1722" s="135" t="s">
        <v>19244</v>
      </c>
      <c r="E1722" s="135" t="s">
        <v>19243</v>
      </c>
      <c r="F1722" s="135" t="s">
        <v>39249</v>
      </c>
      <c r="G1722" s="135" t="s">
        <v>35819</v>
      </c>
      <c r="H1722" s="135" t="s">
        <v>49</v>
      </c>
      <c r="I1722" s="135"/>
      <c r="J1722" s="135" t="s">
        <v>35062</v>
      </c>
      <c r="K1722" s="135" t="s">
        <v>35823</v>
      </c>
      <c r="L1722" s="163" t="s">
        <v>35129</v>
      </c>
      <c r="M1722" s="163" t="s">
        <v>35177</v>
      </c>
      <c r="N1722" s="163" t="s">
        <v>39250</v>
      </c>
      <c r="O1722" s="135" t="s">
        <v>647</v>
      </c>
    </row>
    <row r="1723" spans="1:15" hidden="1">
      <c r="A1723" s="135">
        <v>3235</v>
      </c>
      <c r="B1723" s="135" t="s">
        <v>39251</v>
      </c>
      <c r="C1723" s="135" t="s">
        <v>39252</v>
      </c>
      <c r="D1723" s="135" t="s">
        <v>19244</v>
      </c>
      <c r="E1723" s="135" t="s">
        <v>19243</v>
      </c>
      <c r="F1723" s="135" t="s">
        <v>39253</v>
      </c>
      <c r="G1723" s="135" t="s">
        <v>35808</v>
      </c>
      <c r="H1723" s="135" t="s">
        <v>49</v>
      </c>
      <c r="I1723" s="135" t="s">
        <v>38672</v>
      </c>
      <c r="J1723" s="135" t="s">
        <v>35062</v>
      </c>
      <c r="K1723" s="135" t="s">
        <v>35823</v>
      </c>
      <c r="L1723" s="163" t="s">
        <v>35129</v>
      </c>
      <c r="M1723" s="163" t="s">
        <v>35177</v>
      </c>
      <c r="N1723" s="163" t="s">
        <v>39254</v>
      </c>
      <c r="O1723" s="135" t="s">
        <v>647</v>
      </c>
    </row>
    <row r="1724" spans="1:15">
      <c r="A1724" s="135">
        <v>3236</v>
      </c>
      <c r="B1724" s="135" t="s">
        <v>19383</v>
      </c>
      <c r="C1724" s="135" t="s">
        <v>19382</v>
      </c>
      <c r="D1724" s="135" t="s">
        <v>19244</v>
      </c>
      <c r="E1724" s="135" t="s">
        <v>19243</v>
      </c>
      <c r="F1724" s="135" t="s">
        <v>39255</v>
      </c>
      <c r="G1724" s="135" t="s">
        <v>35819</v>
      </c>
      <c r="H1724" s="135" t="s">
        <v>49</v>
      </c>
      <c r="I1724" s="135"/>
      <c r="J1724" s="135" t="s">
        <v>35062</v>
      </c>
      <c r="K1724" s="135" t="s">
        <v>35823</v>
      </c>
      <c r="L1724" s="163" t="s">
        <v>35129</v>
      </c>
      <c r="M1724" s="163" t="s">
        <v>35177</v>
      </c>
      <c r="N1724" s="163" t="s">
        <v>39256</v>
      </c>
      <c r="O1724" s="135" t="s">
        <v>647</v>
      </c>
    </row>
    <row r="1725" spans="1:15" hidden="1">
      <c r="A1725" s="135">
        <v>3238</v>
      </c>
      <c r="B1725" s="135" t="s">
        <v>39257</v>
      </c>
      <c r="C1725" s="135" t="s">
        <v>36558</v>
      </c>
      <c r="D1725" s="135" t="s">
        <v>19244</v>
      </c>
      <c r="E1725" s="135" t="s">
        <v>19243</v>
      </c>
      <c r="F1725" s="135" t="s">
        <v>39258</v>
      </c>
      <c r="G1725" s="135" t="s">
        <v>35808</v>
      </c>
      <c r="H1725" s="135" t="s">
        <v>49</v>
      </c>
      <c r="I1725" s="135" t="s">
        <v>36461</v>
      </c>
      <c r="J1725" s="135" t="s">
        <v>35062</v>
      </c>
      <c r="K1725" s="135" t="s">
        <v>35809</v>
      </c>
      <c r="L1725" s="163"/>
      <c r="M1725" s="163"/>
      <c r="N1725" s="163"/>
      <c r="O1725" s="135" t="s">
        <v>647</v>
      </c>
    </row>
    <row r="1726" spans="1:15" hidden="1">
      <c r="A1726" s="135">
        <v>3239</v>
      </c>
      <c r="B1726" s="135" t="s">
        <v>39259</v>
      </c>
      <c r="C1726" s="135" t="s">
        <v>34577</v>
      </c>
      <c r="D1726" s="135" t="s">
        <v>19416</v>
      </c>
      <c r="E1726" s="135" t="s">
        <v>19415</v>
      </c>
      <c r="F1726" s="135" t="s">
        <v>39260</v>
      </c>
      <c r="G1726" s="135" t="s">
        <v>35808</v>
      </c>
      <c r="H1726" s="135" t="s">
        <v>49</v>
      </c>
      <c r="I1726" s="135" t="s">
        <v>36461</v>
      </c>
      <c r="J1726" s="135" t="s">
        <v>35062</v>
      </c>
      <c r="K1726" s="135" t="s">
        <v>35809</v>
      </c>
      <c r="L1726" s="163"/>
      <c r="M1726" s="163"/>
      <c r="N1726" s="163"/>
      <c r="O1726" s="135" t="s">
        <v>647</v>
      </c>
    </row>
    <row r="1727" spans="1:15" hidden="1">
      <c r="A1727" s="135">
        <v>3240</v>
      </c>
      <c r="B1727" s="135" t="s">
        <v>39261</v>
      </c>
      <c r="C1727" s="135" t="s">
        <v>36529</v>
      </c>
      <c r="D1727" s="135" t="s">
        <v>19416</v>
      </c>
      <c r="E1727" s="135" t="s">
        <v>19415</v>
      </c>
      <c r="F1727" s="135" t="s">
        <v>39262</v>
      </c>
      <c r="G1727" s="135" t="s">
        <v>35808</v>
      </c>
      <c r="H1727" s="135" t="s">
        <v>49</v>
      </c>
      <c r="I1727" s="135" t="s">
        <v>36461</v>
      </c>
      <c r="J1727" s="135" t="s">
        <v>35062</v>
      </c>
      <c r="K1727" s="135" t="s">
        <v>35809</v>
      </c>
      <c r="L1727" s="163"/>
      <c r="M1727" s="163"/>
      <c r="N1727" s="163"/>
      <c r="O1727" s="135" t="s">
        <v>647</v>
      </c>
    </row>
    <row r="1728" spans="1:15" hidden="1">
      <c r="A1728" s="135">
        <v>3241</v>
      </c>
      <c r="B1728" s="135" t="s">
        <v>39263</v>
      </c>
      <c r="C1728" s="135" t="s">
        <v>36532</v>
      </c>
      <c r="D1728" s="135" t="s">
        <v>19416</v>
      </c>
      <c r="E1728" s="135" t="s">
        <v>19415</v>
      </c>
      <c r="F1728" s="135" t="s">
        <v>39264</v>
      </c>
      <c r="G1728" s="135" t="s">
        <v>35808</v>
      </c>
      <c r="H1728" s="135" t="s">
        <v>49</v>
      </c>
      <c r="I1728" s="135" t="s">
        <v>36461</v>
      </c>
      <c r="J1728" s="135" t="s">
        <v>35062</v>
      </c>
      <c r="K1728" s="135" t="s">
        <v>35809</v>
      </c>
      <c r="L1728" s="163"/>
      <c r="M1728" s="163"/>
      <c r="N1728" s="163"/>
      <c r="O1728" s="135" t="s">
        <v>647</v>
      </c>
    </row>
    <row r="1729" spans="1:15" hidden="1">
      <c r="A1729" s="135">
        <v>3242</v>
      </c>
      <c r="B1729" s="135" t="s">
        <v>39265</v>
      </c>
      <c r="C1729" s="135" t="s">
        <v>36535</v>
      </c>
      <c r="D1729" s="135" t="s">
        <v>19416</v>
      </c>
      <c r="E1729" s="135" t="s">
        <v>19415</v>
      </c>
      <c r="F1729" s="135" t="s">
        <v>39266</v>
      </c>
      <c r="G1729" s="135" t="s">
        <v>35808</v>
      </c>
      <c r="H1729" s="135" t="s">
        <v>49</v>
      </c>
      <c r="I1729" s="135" t="s">
        <v>36461</v>
      </c>
      <c r="J1729" s="135" t="s">
        <v>35062</v>
      </c>
      <c r="K1729" s="135" t="s">
        <v>35809</v>
      </c>
      <c r="L1729" s="163"/>
      <c r="M1729" s="163"/>
      <c r="N1729" s="163"/>
      <c r="O1729" s="135" t="s">
        <v>647</v>
      </c>
    </row>
    <row r="1730" spans="1:15" hidden="1">
      <c r="A1730" s="135">
        <v>3243</v>
      </c>
      <c r="B1730" s="135" t="s">
        <v>39267</v>
      </c>
      <c r="C1730" s="135" t="s">
        <v>38789</v>
      </c>
      <c r="D1730" s="135" t="s">
        <v>19416</v>
      </c>
      <c r="E1730" s="135" t="s">
        <v>19415</v>
      </c>
      <c r="F1730" s="135" t="s">
        <v>39268</v>
      </c>
      <c r="G1730" s="135" t="s">
        <v>35808</v>
      </c>
      <c r="H1730" s="135" t="s">
        <v>49</v>
      </c>
      <c r="I1730" s="135" t="s">
        <v>36461</v>
      </c>
      <c r="J1730" s="135" t="s">
        <v>35062</v>
      </c>
      <c r="K1730" s="135" t="s">
        <v>35809</v>
      </c>
      <c r="L1730" s="163"/>
      <c r="M1730" s="163"/>
      <c r="N1730" s="163"/>
      <c r="O1730" s="135" t="s">
        <v>647</v>
      </c>
    </row>
    <row r="1731" spans="1:15" hidden="1">
      <c r="A1731" s="135">
        <v>3244</v>
      </c>
      <c r="B1731" s="135" t="s">
        <v>39269</v>
      </c>
      <c r="C1731" s="135" t="s">
        <v>38792</v>
      </c>
      <c r="D1731" s="135" t="s">
        <v>19416</v>
      </c>
      <c r="E1731" s="135" t="s">
        <v>19415</v>
      </c>
      <c r="F1731" s="135" t="s">
        <v>39270</v>
      </c>
      <c r="G1731" s="135" t="s">
        <v>35808</v>
      </c>
      <c r="H1731" s="135" t="s">
        <v>49</v>
      </c>
      <c r="I1731" s="135" t="s">
        <v>36461</v>
      </c>
      <c r="J1731" s="135" t="s">
        <v>35062</v>
      </c>
      <c r="K1731" s="135" t="s">
        <v>35809</v>
      </c>
      <c r="L1731" s="163"/>
      <c r="M1731" s="163"/>
      <c r="N1731" s="163"/>
      <c r="O1731" s="135" t="s">
        <v>647</v>
      </c>
    </row>
    <row r="1732" spans="1:15">
      <c r="A1732" s="135">
        <v>3245</v>
      </c>
      <c r="B1732" s="135" t="s">
        <v>19418</v>
      </c>
      <c r="C1732" s="135" t="s">
        <v>19417</v>
      </c>
      <c r="D1732" s="135" t="s">
        <v>19416</v>
      </c>
      <c r="E1732" s="135" t="s">
        <v>19415</v>
      </c>
      <c r="F1732" s="135" t="s">
        <v>39271</v>
      </c>
      <c r="G1732" s="135" t="s">
        <v>35819</v>
      </c>
      <c r="H1732" s="135" t="s">
        <v>49</v>
      </c>
      <c r="I1732" s="135"/>
      <c r="J1732" s="135" t="s">
        <v>35062</v>
      </c>
      <c r="K1732" s="135" t="s">
        <v>35823</v>
      </c>
      <c r="L1732" s="163" t="s">
        <v>35129</v>
      </c>
      <c r="M1732" s="163" t="s">
        <v>35177</v>
      </c>
      <c r="N1732" s="163" t="s">
        <v>39272</v>
      </c>
      <c r="O1732" s="135" t="s">
        <v>647</v>
      </c>
    </row>
    <row r="1733" spans="1:15">
      <c r="A1733" s="135">
        <v>3246</v>
      </c>
      <c r="B1733" s="135" t="s">
        <v>19444</v>
      </c>
      <c r="C1733" s="135" t="s">
        <v>19443</v>
      </c>
      <c r="D1733" s="135" t="s">
        <v>19416</v>
      </c>
      <c r="E1733" s="135" t="s">
        <v>19415</v>
      </c>
      <c r="F1733" s="135" t="s">
        <v>39273</v>
      </c>
      <c r="G1733" s="135" t="s">
        <v>35819</v>
      </c>
      <c r="H1733" s="135" t="s">
        <v>49</v>
      </c>
      <c r="I1733" s="135"/>
      <c r="J1733" s="135" t="s">
        <v>35062</v>
      </c>
      <c r="K1733" s="135" t="s">
        <v>35823</v>
      </c>
      <c r="L1733" s="163" t="s">
        <v>35129</v>
      </c>
      <c r="M1733" s="163" t="s">
        <v>35177</v>
      </c>
      <c r="N1733" s="163" t="s">
        <v>39274</v>
      </c>
      <c r="O1733" s="135" t="s">
        <v>647</v>
      </c>
    </row>
    <row r="1734" spans="1:15">
      <c r="A1734" s="135">
        <v>3247</v>
      </c>
      <c r="B1734" s="135" t="s">
        <v>19470</v>
      </c>
      <c r="C1734" s="135" t="s">
        <v>19469</v>
      </c>
      <c r="D1734" s="135" t="s">
        <v>19416</v>
      </c>
      <c r="E1734" s="135" t="s">
        <v>19415</v>
      </c>
      <c r="F1734" s="135" t="s">
        <v>39275</v>
      </c>
      <c r="G1734" s="135" t="s">
        <v>35819</v>
      </c>
      <c r="H1734" s="135" t="s">
        <v>49</v>
      </c>
      <c r="I1734" s="135"/>
      <c r="J1734" s="135" t="s">
        <v>35062</v>
      </c>
      <c r="K1734" s="135" t="s">
        <v>35823</v>
      </c>
      <c r="L1734" s="163" t="s">
        <v>35129</v>
      </c>
      <c r="M1734" s="163" t="s">
        <v>35177</v>
      </c>
      <c r="N1734" s="163" t="s">
        <v>39276</v>
      </c>
      <c r="O1734" s="135" t="s">
        <v>647</v>
      </c>
    </row>
    <row r="1735" spans="1:15">
      <c r="A1735" s="135">
        <v>3248</v>
      </c>
      <c r="B1735" s="135" t="s">
        <v>19502</v>
      </c>
      <c r="C1735" s="135" t="s">
        <v>19501</v>
      </c>
      <c r="D1735" s="135" t="s">
        <v>19416</v>
      </c>
      <c r="E1735" s="135" t="s">
        <v>19415</v>
      </c>
      <c r="F1735" s="135" t="s">
        <v>39277</v>
      </c>
      <c r="G1735" s="135" t="s">
        <v>35819</v>
      </c>
      <c r="H1735" s="135" t="s">
        <v>49</v>
      </c>
      <c r="I1735" s="135"/>
      <c r="J1735" s="135" t="s">
        <v>35062</v>
      </c>
      <c r="K1735" s="135" t="s">
        <v>35823</v>
      </c>
      <c r="L1735" s="163" t="s">
        <v>35129</v>
      </c>
      <c r="M1735" s="163" t="s">
        <v>35177</v>
      </c>
      <c r="N1735" s="163" t="s">
        <v>39278</v>
      </c>
      <c r="O1735" s="135" t="s">
        <v>647</v>
      </c>
    </row>
    <row r="1736" spans="1:15">
      <c r="A1736" s="135">
        <v>3249</v>
      </c>
      <c r="B1736" s="135" t="s">
        <v>19535</v>
      </c>
      <c r="C1736" s="135" t="s">
        <v>19534</v>
      </c>
      <c r="D1736" s="135" t="s">
        <v>19416</v>
      </c>
      <c r="E1736" s="135" t="s">
        <v>19415</v>
      </c>
      <c r="F1736" s="135" t="s">
        <v>39279</v>
      </c>
      <c r="G1736" s="135" t="s">
        <v>35819</v>
      </c>
      <c r="H1736" s="135" t="s">
        <v>49</v>
      </c>
      <c r="I1736" s="135"/>
      <c r="J1736" s="135" t="s">
        <v>35062</v>
      </c>
      <c r="K1736" s="135" t="s">
        <v>35823</v>
      </c>
      <c r="L1736" s="163" t="s">
        <v>35129</v>
      </c>
      <c r="M1736" s="163" t="s">
        <v>35177</v>
      </c>
      <c r="N1736" s="163" t="s">
        <v>39280</v>
      </c>
      <c r="O1736" s="135" t="s">
        <v>647</v>
      </c>
    </row>
    <row r="1737" spans="1:15">
      <c r="A1737" s="135">
        <v>3250</v>
      </c>
      <c r="B1737" s="135" t="s">
        <v>19560</v>
      </c>
      <c r="C1737" s="135" t="s">
        <v>19559</v>
      </c>
      <c r="D1737" s="135" t="s">
        <v>19416</v>
      </c>
      <c r="E1737" s="135" t="s">
        <v>19415</v>
      </c>
      <c r="F1737" s="135" t="s">
        <v>39281</v>
      </c>
      <c r="G1737" s="135" t="s">
        <v>35819</v>
      </c>
      <c r="H1737" s="135" t="s">
        <v>49</v>
      </c>
      <c r="I1737" s="135"/>
      <c r="J1737" s="135" t="s">
        <v>35062</v>
      </c>
      <c r="K1737" s="135" t="s">
        <v>35823</v>
      </c>
      <c r="L1737" s="163" t="s">
        <v>35129</v>
      </c>
      <c r="M1737" s="163" t="s">
        <v>35177</v>
      </c>
      <c r="N1737" s="163" t="s">
        <v>39282</v>
      </c>
      <c r="O1737" s="135" t="s">
        <v>647</v>
      </c>
    </row>
    <row r="1738" spans="1:15">
      <c r="A1738" s="135">
        <v>3251</v>
      </c>
      <c r="B1738" s="135" t="s">
        <v>19594</v>
      </c>
      <c r="C1738" s="135" t="s">
        <v>19593</v>
      </c>
      <c r="D1738" s="135" t="s">
        <v>19416</v>
      </c>
      <c r="E1738" s="135" t="s">
        <v>19415</v>
      </c>
      <c r="F1738" s="135" t="s">
        <v>39283</v>
      </c>
      <c r="G1738" s="135" t="s">
        <v>35819</v>
      </c>
      <c r="H1738" s="135" t="s">
        <v>49</v>
      </c>
      <c r="I1738" s="135"/>
      <c r="J1738" s="135" t="s">
        <v>35062</v>
      </c>
      <c r="K1738" s="135" t="s">
        <v>35823</v>
      </c>
      <c r="L1738" s="163" t="s">
        <v>35129</v>
      </c>
      <c r="M1738" s="163" t="s">
        <v>35177</v>
      </c>
      <c r="N1738" s="163" t="s">
        <v>39284</v>
      </c>
      <c r="O1738" s="135" t="s">
        <v>647</v>
      </c>
    </row>
    <row r="1739" spans="1:15">
      <c r="A1739" s="135">
        <v>3252</v>
      </c>
      <c r="B1739" s="135" t="s">
        <v>19627</v>
      </c>
      <c r="C1739" s="135" t="s">
        <v>19626</v>
      </c>
      <c r="D1739" s="135" t="s">
        <v>19416</v>
      </c>
      <c r="E1739" s="135" t="s">
        <v>19415</v>
      </c>
      <c r="F1739" s="135" t="s">
        <v>39285</v>
      </c>
      <c r="G1739" s="135" t="s">
        <v>35819</v>
      </c>
      <c r="H1739" s="135" t="s">
        <v>49</v>
      </c>
      <c r="I1739" s="135"/>
      <c r="J1739" s="135" t="s">
        <v>35062</v>
      </c>
      <c r="K1739" s="135" t="s">
        <v>35823</v>
      </c>
      <c r="L1739" s="163" t="s">
        <v>35129</v>
      </c>
      <c r="M1739" s="163" t="s">
        <v>35177</v>
      </c>
      <c r="N1739" s="163" t="s">
        <v>39286</v>
      </c>
      <c r="O1739" s="135" t="s">
        <v>647</v>
      </c>
    </row>
    <row r="1740" spans="1:15">
      <c r="A1740" s="135">
        <v>3253</v>
      </c>
      <c r="B1740" s="135" t="s">
        <v>19660</v>
      </c>
      <c r="C1740" s="135" t="s">
        <v>19659</v>
      </c>
      <c r="D1740" s="135" t="s">
        <v>19416</v>
      </c>
      <c r="E1740" s="135" t="s">
        <v>19415</v>
      </c>
      <c r="F1740" s="135" t="s">
        <v>39287</v>
      </c>
      <c r="G1740" s="135" t="s">
        <v>35819</v>
      </c>
      <c r="H1740" s="135" t="s">
        <v>49</v>
      </c>
      <c r="I1740" s="135"/>
      <c r="J1740" s="135" t="s">
        <v>35062</v>
      </c>
      <c r="K1740" s="135" t="s">
        <v>35823</v>
      </c>
      <c r="L1740" s="163" t="s">
        <v>35129</v>
      </c>
      <c r="M1740" s="163" t="s">
        <v>35177</v>
      </c>
      <c r="N1740" s="163" t="s">
        <v>39288</v>
      </c>
      <c r="O1740" s="135" t="s">
        <v>647</v>
      </c>
    </row>
    <row r="1741" spans="1:15">
      <c r="A1741" s="135">
        <v>3254</v>
      </c>
      <c r="B1741" s="135" t="s">
        <v>19693</v>
      </c>
      <c r="C1741" s="135" t="s">
        <v>19692</v>
      </c>
      <c r="D1741" s="135" t="s">
        <v>19416</v>
      </c>
      <c r="E1741" s="135" t="s">
        <v>19415</v>
      </c>
      <c r="F1741" s="135" t="s">
        <v>39289</v>
      </c>
      <c r="G1741" s="135" t="s">
        <v>35819</v>
      </c>
      <c r="H1741" s="135" t="s">
        <v>49</v>
      </c>
      <c r="I1741" s="135"/>
      <c r="J1741" s="135" t="s">
        <v>35062</v>
      </c>
      <c r="K1741" s="135" t="s">
        <v>35823</v>
      </c>
      <c r="L1741" s="163" t="s">
        <v>35129</v>
      </c>
      <c r="M1741" s="163" t="s">
        <v>35177</v>
      </c>
      <c r="N1741" s="163" t="s">
        <v>39290</v>
      </c>
      <c r="O1741" s="135" t="s">
        <v>647</v>
      </c>
    </row>
    <row r="1742" spans="1:15">
      <c r="A1742" s="135">
        <v>3255</v>
      </c>
      <c r="B1742" s="135" t="s">
        <v>19718</v>
      </c>
      <c r="C1742" s="135" t="s">
        <v>19717</v>
      </c>
      <c r="D1742" s="135" t="s">
        <v>19416</v>
      </c>
      <c r="E1742" s="135" t="s">
        <v>19415</v>
      </c>
      <c r="F1742" s="135" t="s">
        <v>39291</v>
      </c>
      <c r="G1742" s="135" t="s">
        <v>35819</v>
      </c>
      <c r="H1742" s="135" t="s">
        <v>49</v>
      </c>
      <c r="I1742" s="135"/>
      <c r="J1742" s="135" t="s">
        <v>35062</v>
      </c>
      <c r="K1742" s="135" t="s">
        <v>35823</v>
      </c>
      <c r="L1742" s="163" t="s">
        <v>35129</v>
      </c>
      <c r="M1742" s="163" t="s">
        <v>35177</v>
      </c>
      <c r="N1742" s="163" t="s">
        <v>39292</v>
      </c>
      <c r="O1742" s="135" t="s">
        <v>647</v>
      </c>
    </row>
    <row r="1743" spans="1:15">
      <c r="A1743" s="135">
        <v>3256</v>
      </c>
      <c r="B1743" s="135" t="s">
        <v>19758</v>
      </c>
      <c r="C1743" s="135" t="s">
        <v>19757</v>
      </c>
      <c r="D1743" s="135" t="s">
        <v>19416</v>
      </c>
      <c r="E1743" s="135" t="s">
        <v>19415</v>
      </c>
      <c r="F1743" s="135" t="s">
        <v>39293</v>
      </c>
      <c r="G1743" s="135" t="s">
        <v>35819</v>
      </c>
      <c r="H1743" s="135" t="s">
        <v>49</v>
      </c>
      <c r="I1743" s="135"/>
      <c r="J1743" s="135" t="s">
        <v>35062</v>
      </c>
      <c r="K1743" s="135" t="s">
        <v>35823</v>
      </c>
      <c r="L1743" s="163" t="s">
        <v>35129</v>
      </c>
      <c r="M1743" s="163" t="s">
        <v>35177</v>
      </c>
      <c r="N1743" s="163" t="s">
        <v>39294</v>
      </c>
      <c r="O1743" s="135" t="s">
        <v>647</v>
      </c>
    </row>
    <row r="1744" spans="1:15" hidden="1">
      <c r="A1744" s="135">
        <v>3258</v>
      </c>
      <c r="B1744" s="135" t="s">
        <v>39295</v>
      </c>
      <c r="C1744" s="135" t="s">
        <v>36558</v>
      </c>
      <c r="D1744" s="135" t="s">
        <v>19416</v>
      </c>
      <c r="E1744" s="135" t="s">
        <v>19415</v>
      </c>
      <c r="F1744" s="135" t="s">
        <v>39296</v>
      </c>
      <c r="G1744" s="135" t="s">
        <v>35808</v>
      </c>
      <c r="H1744" s="135" t="s">
        <v>49</v>
      </c>
      <c r="I1744" s="135" t="s">
        <v>36461</v>
      </c>
      <c r="J1744" s="135" t="s">
        <v>35062</v>
      </c>
      <c r="K1744" s="135" t="s">
        <v>35809</v>
      </c>
      <c r="L1744" s="163"/>
      <c r="M1744" s="163"/>
      <c r="N1744" s="163"/>
      <c r="O1744" s="135" t="s">
        <v>647</v>
      </c>
    </row>
    <row r="1745" spans="1:15" hidden="1">
      <c r="A1745" s="135">
        <v>3259</v>
      </c>
      <c r="B1745" s="135" t="s">
        <v>39297</v>
      </c>
      <c r="C1745" s="135" t="s">
        <v>34577</v>
      </c>
      <c r="D1745" s="135" t="s">
        <v>19783</v>
      </c>
      <c r="E1745" s="135" t="s">
        <v>19782</v>
      </c>
      <c r="F1745" s="135" t="s">
        <v>39298</v>
      </c>
      <c r="G1745" s="135" t="s">
        <v>35808</v>
      </c>
      <c r="H1745" s="135" t="s">
        <v>49</v>
      </c>
      <c r="I1745" s="135" t="s">
        <v>36461</v>
      </c>
      <c r="J1745" s="135" t="s">
        <v>35062</v>
      </c>
      <c r="K1745" s="135" t="s">
        <v>35809</v>
      </c>
      <c r="L1745" s="163"/>
      <c r="M1745" s="163"/>
      <c r="N1745" s="163"/>
      <c r="O1745" s="135" t="s">
        <v>647</v>
      </c>
    </row>
    <row r="1746" spans="1:15" hidden="1">
      <c r="A1746" s="135">
        <v>3260</v>
      </c>
      <c r="B1746" s="135" t="s">
        <v>39299</v>
      </c>
      <c r="C1746" s="135" t="s">
        <v>36529</v>
      </c>
      <c r="D1746" s="135" t="s">
        <v>19783</v>
      </c>
      <c r="E1746" s="135" t="s">
        <v>19782</v>
      </c>
      <c r="F1746" s="135" t="s">
        <v>39300</v>
      </c>
      <c r="G1746" s="135" t="s">
        <v>35808</v>
      </c>
      <c r="H1746" s="135" t="s">
        <v>49</v>
      </c>
      <c r="I1746" s="135" t="s">
        <v>36461</v>
      </c>
      <c r="J1746" s="135" t="s">
        <v>35062</v>
      </c>
      <c r="K1746" s="135" t="s">
        <v>35809</v>
      </c>
      <c r="L1746" s="163"/>
      <c r="M1746" s="163"/>
      <c r="N1746" s="163"/>
      <c r="O1746" s="135" t="s">
        <v>647</v>
      </c>
    </row>
    <row r="1747" spans="1:15" hidden="1">
      <c r="A1747" s="135">
        <v>3261</v>
      </c>
      <c r="B1747" s="135" t="s">
        <v>39301</v>
      </c>
      <c r="C1747" s="135" t="s">
        <v>36532</v>
      </c>
      <c r="D1747" s="135" t="s">
        <v>19783</v>
      </c>
      <c r="E1747" s="135" t="s">
        <v>19782</v>
      </c>
      <c r="F1747" s="135" t="s">
        <v>39302</v>
      </c>
      <c r="G1747" s="135" t="s">
        <v>35808</v>
      </c>
      <c r="H1747" s="135" t="s">
        <v>49</v>
      </c>
      <c r="I1747" s="135" t="s">
        <v>36461</v>
      </c>
      <c r="J1747" s="135" t="s">
        <v>35062</v>
      </c>
      <c r="K1747" s="135" t="s">
        <v>35809</v>
      </c>
      <c r="L1747" s="163"/>
      <c r="M1747" s="163"/>
      <c r="N1747" s="163"/>
      <c r="O1747" s="135" t="s">
        <v>647</v>
      </c>
    </row>
    <row r="1748" spans="1:15" hidden="1">
      <c r="A1748" s="135">
        <v>3262</v>
      </c>
      <c r="B1748" s="135" t="s">
        <v>39303</v>
      </c>
      <c r="C1748" s="135" t="s">
        <v>36535</v>
      </c>
      <c r="D1748" s="135" t="s">
        <v>19783</v>
      </c>
      <c r="E1748" s="135" t="s">
        <v>19782</v>
      </c>
      <c r="F1748" s="135" t="s">
        <v>39304</v>
      </c>
      <c r="G1748" s="135" t="s">
        <v>35808</v>
      </c>
      <c r="H1748" s="135" t="s">
        <v>49</v>
      </c>
      <c r="I1748" s="135" t="s">
        <v>36461</v>
      </c>
      <c r="J1748" s="135" t="s">
        <v>35062</v>
      </c>
      <c r="K1748" s="135" t="s">
        <v>35809</v>
      </c>
      <c r="L1748" s="163"/>
      <c r="M1748" s="163"/>
      <c r="N1748" s="163"/>
      <c r="O1748" s="135" t="s">
        <v>647</v>
      </c>
    </row>
    <row r="1749" spans="1:15" hidden="1">
      <c r="A1749" s="135">
        <v>3263</v>
      </c>
      <c r="B1749" s="135" t="s">
        <v>39305</v>
      </c>
      <c r="C1749" s="135" t="s">
        <v>38789</v>
      </c>
      <c r="D1749" s="135" t="s">
        <v>19783</v>
      </c>
      <c r="E1749" s="135" t="s">
        <v>19782</v>
      </c>
      <c r="F1749" s="135" t="s">
        <v>39306</v>
      </c>
      <c r="G1749" s="135" t="s">
        <v>35808</v>
      </c>
      <c r="H1749" s="135" t="s">
        <v>49</v>
      </c>
      <c r="I1749" s="135" t="s">
        <v>36461</v>
      </c>
      <c r="J1749" s="135" t="s">
        <v>35062</v>
      </c>
      <c r="K1749" s="135" t="s">
        <v>35809</v>
      </c>
      <c r="L1749" s="163"/>
      <c r="M1749" s="163"/>
      <c r="N1749" s="163"/>
      <c r="O1749" s="135" t="s">
        <v>647</v>
      </c>
    </row>
    <row r="1750" spans="1:15" hidden="1">
      <c r="A1750" s="135">
        <v>3264</v>
      </c>
      <c r="B1750" s="135" t="s">
        <v>39307</v>
      </c>
      <c r="C1750" s="135" t="s">
        <v>38792</v>
      </c>
      <c r="D1750" s="135" t="s">
        <v>19783</v>
      </c>
      <c r="E1750" s="135" t="s">
        <v>19782</v>
      </c>
      <c r="F1750" s="135" t="s">
        <v>39308</v>
      </c>
      <c r="G1750" s="135" t="s">
        <v>35808</v>
      </c>
      <c r="H1750" s="135" t="s">
        <v>49</v>
      </c>
      <c r="I1750" s="135" t="s">
        <v>36461</v>
      </c>
      <c r="J1750" s="135" t="s">
        <v>35062</v>
      </c>
      <c r="K1750" s="135" t="s">
        <v>35809</v>
      </c>
      <c r="L1750" s="163"/>
      <c r="M1750" s="163"/>
      <c r="N1750" s="163"/>
      <c r="O1750" s="135" t="s">
        <v>647</v>
      </c>
    </row>
    <row r="1751" spans="1:15">
      <c r="A1751" s="135">
        <v>3265</v>
      </c>
      <c r="B1751" s="135" t="s">
        <v>19784</v>
      </c>
      <c r="C1751" s="135" t="s">
        <v>7234</v>
      </c>
      <c r="D1751" s="135" t="s">
        <v>19783</v>
      </c>
      <c r="E1751" s="135" t="s">
        <v>19782</v>
      </c>
      <c r="F1751" s="135" t="s">
        <v>39309</v>
      </c>
      <c r="G1751" s="135" t="s">
        <v>35819</v>
      </c>
      <c r="H1751" s="135" t="s">
        <v>49</v>
      </c>
      <c r="I1751" s="135"/>
      <c r="J1751" s="135" t="s">
        <v>35062</v>
      </c>
      <c r="K1751" s="135" t="s">
        <v>35823</v>
      </c>
      <c r="L1751" s="163" t="s">
        <v>35068</v>
      </c>
      <c r="M1751" s="163" t="s">
        <v>35189</v>
      </c>
      <c r="N1751" s="163" t="s">
        <v>35977</v>
      </c>
      <c r="O1751" s="135" t="s">
        <v>647</v>
      </c>
    </row>
    <row r="1752" spans="1:15">
      <c r="A1752" s="135">
        <v>3266</v>
      </c>
      <c r="B1752" s="135" t="s">
        <v>19804</v>
      </c>
      <c r="C1752" s="135" t="s">
        <v>7965</v>
      </c>
      <c r="D1752" s="135" t="s">
        <v>19783</v>
      </c>
      <c r="E1752" s="135" t="s">
        <v>19782</v>
      </c>
      <c r="F1752" s="135" t="s">
        <v>39310</v>
      </c>
      <c r="G1752" s="135" t="s">
        <v>35819</v>
      </c>
      <c r="H1752" s="135" t="s">
        <v>49</v>
      </c>
      <c r="I1752" s="135"/>
      <c r="J1752" s="135" t="s">
        <v>35062</v>
      </c>
      <c r="K1752" s="135" t="s">
        <v>35823</v>
      </c>
      <c r="L1752" s="163" t="s">
        <v>35068</v>
      </c>
      <c r="M1752" s="163" t="s">
        <v>35189</v>
      </c>
      <c r="N1752" s="163" t="s">
        <v>36283</v>
      </c>
      <c r="O1752" s="135" t="s">
        <v>647</v>
      </c>
    </row>
    <row r="1753" spans="1:15">
      <c r="A1753" s="135">
        <v>3267</v>
      </c>
      <c r="B1753" s="135" t="s">
        <v>19836</v>
      </c>
      <c r="C1753" s="135" t="s">
        <v>6260</v>
      </c>
      <c r="D1753" s="135" t="s">
        <v>19783</v>
      </c>
      <c r="E1753" s="135" t="s">
        <v>19782</v>
      </c>
      <c r="F1753" s="135" t="s">
        <v>39311</v>
      </c>
      <c r="G1753" s="135" t="s">
        <v>35819</v>
      </c>
      <c r="H1753" s="135" t="s">
        <v>49</v>
      </c>
      <c r="I1753" s="135"/>
      <c r="J1753" s="135" t="s">
        <v>35062</v>
      </c>
      <c r="K1753" s="135" t="s">
        <v>35823</v>
      </c>
      <c r="L1753" s="163" t="s">
        <v>35068</v>
      </c>
      <c r="M1753" s="163" t="s">
        <v>35189</v>
      </c>
      <c r="N1753" s="163" t="s">
        <v>36970</v>
      </c>
      <c r="O1753" s="135" t="s">
        <v>647</v>
      </c>
    </row>
    <row r="1754" spans="1:15">
      <c r="A1754" s="135">
        <v>3268</v>
      </c>
      <c r="B1754" s="135" t="s">
        <v>19861</v>
      </c>
      <c r="C1754" s="135" t="s">
        <v>19860</v>
      </c>
      <c r="D1754" s="135" t="s">
        <v>19783</v>
      </c>
      <c r="E1754" s="135" t="s">
        <v>19782</v>
      </c>
      <c r="F1754" s="135" t="s">
        <v>39312</v>
      </c>
      <c r="G1754" s="135" t="s">
        <v>35819</v>
      </c>
      <c r="H1754" s="135" t="s">
        <v>49</v>
      </c>
      <c r="I1754" s="135"/>
      <c r="J1754" s="135" t="s">
        <v>35062</v>
      </c>
      <c r="K1754" s="135" t="s">
        <v>35823</v>
      </c>
      <c r="L1754" s="163" t="s">
        <v>35068</v>
      </c>
      <c r="M1754" s="163" t="s">
        <v>35189</v>
      </c>
      <c r="N1754" s="163" t="s">
        <v>39313</v>
      </c>
      <c r="O1754" s="135" t="s">
        <v>647</v>
      </c>
    </row>
    <row r="1755" spans="1:15">
      <c r="A1755" s="135">
        <v>3269</v>
      </c>
      <c r="B1755" s="135" t="s">
        <v>19893</v>
      </c>
      <c r="C1755" s="135" t="s">
        <v>19892</v>
      </c>
      <c r="D1755" s="135" t="s">
        <v>19783</v>
      </c>
      <c r="E1755" s="135" t="s">
        <v>19782</v>
      </c>
      <c r="F1755" s="135" t="s">
        <v>39314</v>
      </c>
      <c r="G1755" s="135" t="s">
        <v>35819</v>
      </c>
      <c r="H1755" s="135" t="s">
        <v>49</v>
      </c>
      <c r="I1755" s="135"/>
      <c r="J1755" s="135" t="s">
        <v>35062</v>
      </c>
      <c r="K1755" s="135" t="s">
        <v>35823</v>
      </c>
      <c r="L1755" s="163" t="s">
        <v>35068</v>
      </c>
      <c r="M1755" s="163" t="s">
        <v>35189</v>
      </c>
      <c r="N1755" s="163" t="s">
        <v>39315</v>
      </c>
      <c r="O1755" s="135" t="s">
        <v>647</v>
      </c>
    </row>
    <row r="1756" spans="1:15">
      <c r="A1756" s="135">
        <v>3270</v>
      </c>
      <c r="B1756" s="135" t="s">
        <v>19917</v>
      </c>
      <c r="C1756" s="135" t="s">
        <v>18822</v>
      </c>
      <c r="D1756" s="135" t="s">
        <v>19783</v>
      </c>
      <c r="E1756" s="135" t="s">
        <v>19782</v>
      </c>
      <c r="F1756" s="135" t="s">
        <v>39316</v>
      </c>
      <c r="G1756" s="135" t="s">
        <v>35819</v>
      </c>
      <c r="H1756" s="135" t="s">
        <v>49</v>
      </c>
      <c r="I1756" s="135"/>
      <c r="J1756" s="135" t="s">
        <v>35062</v>
      </c>
      <c r="K1756" s="135" t="s">
        <v>35823</v>
      </c>
      <c r="L1756" s="163" t="s">
        <v>35068</v>
      </c>
      <c r="M1756" s="163" t="s">
        <v>35189</v>
      </c>
      <c r="N1756" s="163" t="s">
        <v>39156</v>
      </c>
      <c r="O1756" s="135" t="s">
        <v>647</v>
      </c>
    </row>
    <row r="1757" spans="1:15" hidden="1">
      <c r="A1757" s="135">
        <v>3272</v>
      </c>
      <c r="B1757" s="135" t="s">
        <v>39317</v>
      </c>
      <c r="C1757" s="135" t="s">
        <v>36558</v>
      </c>
      <c r="D1757" s="135" t="s">
        <v>19783</v>
      </c>
      <c r="E1757" s="135" t="s">
        <v>19782</v>
      </c>
      <c r="F1757" s="135" t="s">
        <v>39318</v>
      </c>
      <c r="G1757" s="135" t="s">
        <v>35808</v>
      </c>
      <c r="H1757" s="135" t="s">
        <v>49</v>
      </c>
      <c r="I1757" s="135" t="s">
        <v>36461</v>
      </c>
      <c r="J1757" s="135" t="s">
        <v>35062</v>
      </c>
      <c r="K1757" s="135" t="s">
        <v>35809</v>
      </c>
      <c r="L1757" s="163"/>
      <c r="M1757" s="163"/>
      <c r="N1757" s="163"/>
      <c r="O1757" s="135" t="s">
        <v>647</v>
      </c>
    </row>
    <row r="1758" spans="1:15" hidden="1">
      <c r="A1758" s="135">
        <v>3273</v>
      </c>
      <c r="B1758" s="135" t="s">
        <v>39319</v>
      </c>
      <c r="C1758" s="135" t="s">
        <v>34577</v>
      </c>
      <c r="D1758" s="135" t="s">
        <v>14616</v>
      </c>
      <c r="E1758" s="135" t="s">
        <v>14615</v>
      </c>
      <c r="F1758" s="135" t="s">
        <v>39320</v>
      </c>
      <c r="G1758" s="135" t="s">
        <v>35808</v>
      </c>
      <c r="H1758" s="135" t="s">
        <v>49</v>
      </c>
      <c r="I1758" s="135" t="s">
        <v>36461</v>
      </c>
      <c r="J1758" s="135" t="s">
        <v>35062</v>
      </c>
      <c r="K1758" s="135" t="s">
        <v>35809</v>
      </c>
      <c r="L1758" s="163"/>
      <c r="M1758" s="163"/>
      <c r="N1758" s="163"/>
      <c r="O1758" s="135" t="s">
        <v>647</v>
      </c>
    </row>
    <row r="1759" spans="1:15" hidden="1">
      <c r="A1759" s="135">
        <v>3274</v>
      </c>
      <c r="B1759" s="135" t="s">
        <v>39321</v>
      </c>
      <c r="C1759" s="135" t="s">
        <v>36529</v>
      </c>
      <c r="D1759" s="135" t="s">
        <v>14616</v>
      </c>
      <c r="E1759" s="135" t="s">
        <v>14615</v>
      </c>
      <c r="F1759" s="135" t="s">
        <v>39322</v>
      </c>
      <c r="G1759" s="135" t="s">
        <v>35808</v>
      </c>
      <c r="H1759" s="135" t="s">
        <v>49</v>
      </c>
      <c r="I1759" s="135" t="s">
        <v>36461</v>
      </c>
      <c r="J1759" s="135" t="s">
        <v>35062</v>
      </c>
      <c r="K1759" s="135" t="s">
        <v>35809</v>
      </c>
      <c r="L1759" s="163"/>
      <c r="M1759" s="163"/>
      <c r="N1759" s="163"/>
      <c r="O1759" s="135" t="s">
        <v>647</v>
      </c>
    </row>
    <row r="1760" spans="1:15" hidden="1">
      <c r="A1760" s="135">
        <v>3275</v>
      </c>
      <c r="B1760" s="135" t="s">
        <v>39323</v>
      </c>
      <c r="C1760" s="135" t="s">
        <v>36532</v>
      </c>
      <c r="D1760" s="135" t="s">
        <v>14616</v>
      </c>
      <c r="E1760" s="135" t="s">
        <v>14615</v>
      </c>
      <c r="F1760" s="135" t="s">
        <v>39324</v>
      </c>
      <c r="G1760" s="135" t="s">
        <v>35808</v>
      </c>
      <c r="H1760" s="135" t="s">
        <v>49</v>
      </c>
      <c r="I1760" s="135" t="s">
        <v>36461</v>
      </c>
      <c r="J1760" s="135" t="s">
        <v>35062</v>
      </c>
      <c r="K1760" s="135" t="s">
        <v>35809</v>
      </c>
      <c r="L1760" s="163"/>
      <c r="M1760" s="163"/>
      <c r="N1760" s="163"/>
      <c r="O1760" s="135" t="s">
        <v>647</v>
      </c>
    </row>
    <row r="1761" spans="1:15" hidden="1">
      <c r="A1761" s="135">
        <v>3276</v>
      </c>
      <c r="B1761" s="135" t="s">
        <v>39325</v>
      </c>
      <c r="C1761" s="135" t="s">
        <v>36535</v>
      </c>
      <c r="D1761" s="135" t="s">
        <v>14616</v>
      </c>
      <c r="E1761" s="135" t="s">
        <v>14615</v>
      </c>
      <c r="F1761" s="135" t="s">
        <v>39326</v>
      </c>
      <c r="G1761" s="135" t="s">
        <v>35808</v>
      </c>
      <c r="H1761" s="135" t="s">
        <v>49</v>
      </c>
      <c r="I1761" s="135" t="s">
        <v>36461</v>
      </c>
      <c r="J1761" s="135" t="s">
        <v>35062</v>
      </c>
      <c r="K1761" s="135" t="s">
        <v>35809</v>
      </c>
      <c r="L1761" s="163"/>
      <c r="M1761" s="163"/>
      <c r="N1761" s="163"/>
      <c r="O1761" s="135" t="s">
        <v>647</v>
      </c>
    </row>
    <row r="1762" spans="1:15" hidden="1">
      <c r="A1762" s="135">
        <v>3277</v>
      </c>
      <c r="B1762" s="135" t="s">
        <v>39327</v>
      </c>
      <c r="C1762" s="135" t="s">
        <v>38789</v>
      </c>
      <c r="D1762" s="135" t="s">
        <v>14616</v>
      </c>
      <c r="E1762" s="135" t="s">
        <v>14615</v>
      </c>
      <c r="F1762" s="135" t="s">
        <v>39328</v>
      </c>
      <c r="G1762" s="135" t="s">
        <v>35808</v>
      </c>
      <c r="H1762" s="135" t="s">
        <v>49</v>
      </c>
      <c r="I1762" s="135" t="s">
        <v>36461</v>
      </c>
      <c r="J1762" s="135" t="s">
        <v>35062</v>
      </c>
      <c r="K1762" s="135" t="s">
        <v>35809</v>
      </c>
      <c r="L1762" s="163"/>
      <c r="M1762" s="163"/>
      <c r="N1762" s="163"/>
      <c r="O1762" s="135" t="s">
        <v>647</v>
      </c>
    </row>
    <row r="1763" spans="1:15" hidden="1">
      <c r="A1763" s="135">
        <v>3278</v>
      </c>
      <c r="B1763" s="135" t="s">
        <v>39329</v>
      </c>
      <c r="C1763" s="135" t="s">
        <v>38792</v>
      </c>
      <c r="D1763" s="135" t="s">
        <v>14616</v>
      </c>
      <c r="E1763" s="135" t="s">
        <v>14615</v>
      </c>
      <c r="F1763" s="135" t="s">
        <v>39330</v>
      </c>
      <c r="G1763" s="135" t="s">
        <v>35808</v>
      </c>
      <c r="H1763" s="135" t="s">
        <v>49</v>
      </c>
      <c r="I1763" s="135" t="s">
        <v>36461</v>
      </c>
      <c r="J1763" s="135" t="s">
        <v>35062</v>
      </c>
      <c r="K1763" s="135" t="s">
        <v>35809</v>
      </c>
      <c r="L1763" s="163"/>
      <c r="M1763" s="163"/>
      <c r="N1763" s="163"/>
      <c r="O1763" s="135" t="s">
        <v>647</v>
      </c>
    </row>
    <row r="1764" spans="1:15">
      <c r="A1764" s="135">
        <v>3280</v>
      </c>
      <c r="B1764" s="135" t="s">
        <v>19939</v>
      </c>
      <c r="C1764" s="135" t="s">
        <v>18264</v>
      </c>
      <c r="D1764" s="135" t="s">
        <v>14616</v>
      </c>
      <c r="E1764" s="135" t="s">
        <v>14615</v>
      </c>
      <c r="F1764" s="135" t="s">
        <v>39331</v>
      </c>
      <c r="G1764" s="135" t="s">
        <v>35819</v>
      </c>
      <c r="H1764" s="135" t="s">
        <v>49</v>
      </c>
      <c r="I1764" s="135"/>
      <c r="J1764" s="135" t="s">
        <v>35062</v>
      </c>
      <c r="K1764" s="135" t="s">
        <v>35823</v>
      </c>
      <c r="L1764" s="163" t="s">
        <v>35129</v>
      </c>
      <c r="M1764" s="163" t="s">
        <v>35177</v>
      </c>
      <c r="N1764" s="163" t="s">
        <v>39068</v>
      </c>
      <c r="O1764" s="135" t="s">
        <v>647</v>
      </c>
    </row>
    <row r="1765" spans="1:15" hidden="1">
      <c r="A1765" s="135">
        <v>3281</v>
      </c>
      <c r="B1765" s="135" t="s">
        <v>39332</v>
      </c>
      <c r="C1765" s="135" t="s">
        <v>39076</v>
      </c>
      <c r="D1765" s="135" t="s">
        <v>14616</v>
      </c>
      <c r="E1765" s="135" t="s">
        <v>14615</v>
      </c>
      <c r="F1765" s="135" t="s">
        <v>39333</v>
      </c>
      <c r="G1765" s="135" t="s">
        <v>35808</v>
      </c>
      <c r="H1765" s="135" t="s">
        <v>49</v>
      </c>
      <c r="I1765" s="135"/>
      <c r="J1765" s="135" t="s">
        <v>35062</v>
      </c>
      <c r="K1765" s="135" t="s">
        <v>35823</v>
      </c>
      <c r="L1765" s="163" t="s">
        <v>35129</v>
      </c>
      <c r="M1765" s="163" t="s">
        <v>35177</v>
      </c>
      <c r="N1765" s="163" t="s">
        <v>39078</v>
      </c>
      <c r="O1765" s="135" t="s">
        <v>647</v>
      </c>
    </row>
    <row r="1766" spans="1:15">
      <c r="A1766" s="135">
        <v>3282</v>
      </c>
      <c r="B1766" s="135" t="s">
        <v>19961</v>
      </c>
      <c r="C1766" s="135" t="s">
        <v>19960</v>
      </c>
      <c r="D1766" s="135" t="s">
        <v>14616</v>
      </c>
      <c r="E1766" s="135" t="s">
        <v>14615</v>
      </c>
      <c r="F1766" s="135" t="s">
        <v>39334</v>
      </c>
      <c r="G1766" s="135" t="s">
        <v>35819</v>
      </c>
      <c r="H1766" s="135" t="s">
        <v>49</v>
      </c>
      <c r="I1766" s="135"/>
      <c r="J1766" s="135" t="s">
        <v>35062</v>
      </c>
      <c r="K1766" s="135" t="s">
        <v>35823</v>
      </c>
      <c r="L1766" s="163" t="s">
        <v>35129</v>
      </c>
      <c r="M1766" s="163" t="s">
        <v>35177</v>
      </c>
      <c r="N1766" s="163" t="s">
        <v>39335</v>
      </c>
      <c r="O1766" s="135" t="s">
        <v>647</v>
      </c>
    </row>
    <row r="1767" spans="1:15">
      <c r="A1767" s="135">
        <v>3283</v>
      </c>
      <c r="B1767" s="135" t="s">
        <v>19995</v>
      </c>
      <c r="C1767" s="135" t="s">
        <v>19994</v>
      </c>
      <c r="D1767" s="135" t="s">
        <v>14616</v>
      </c>
      <c r="E1767" s="135" t="s">
        <v>14615</v>
      </c>
      <c r="F1767" s="135" t="s">
        <v>39336</v>
      </c>
      <c r="G1767" s="135" t="s">
        <v>35819</v>
      </c>
      <c r="H1767" s="135" t="s">
        <v>49</v>
      </c>
      <c r="I1767" s="135"/>
      <c r="J1767" s="135" t="s">
        <v>35062</v>
      </c>
      <c r="K1767" s="135" t="s">
        <v>35823</v>
      </c>
      <c r="L1767" s="163" t="s">
        <v>35129</v>
      </c>
      <c r="M1767" s="163" t="s">
        <v>35177</v>
      </c>
      <c r="N1767" s="163" t="s">
        <v>39337</v>
      </c>
      <c r="O1767" s="135" t="s">
        <v>647</v>
      </c>
    </row>
    <row r="1768" spans="1:15">
      <c r="A1768" s="135">
        <v>3285</v>
      </c>
      <c r="B1768" s="135" t="s">
        <v>20021</v>
      </c>
      <c r="C1768" s="135" t="s">
        <v>20020</v>
      </c>
      <c r="D1768" s="135" t="s">
        <v>14616</v>
      </c>
      <c r="E1768" s="135" t="s">
        <v>14615</v>
      </c>
      <c r="F1768" s="135" t="s">
        <v>39338</v>
      </c>
      <c r="G1768" s="135" t="s">
        <v>35819</v>
      </c>
      <c r="H1768" s="135" t="s">
        <v>49</v>
      </c>
      <c r="I1768" s="135"/>
      <c r="J1768" s="135" t="s">
        <v>35062</v>
      </c>
      <c r="K1768" s="135" t="s">
        <v>35823</v>
      </c>
      <c r="L1768" s="163" t="s">
        <v>35129</v>
      </c>
      <c r="M1768" s="163" t="s">
        <v>35177</v>
      </c>
      <c r="N1768" s="163" t="s">
        <v>39339</v>
      </c>
      <c r="O1768" s="135" t="s">
        <v>647</v>
      </c>
    </row>
    <row r="1769" spans="1:15">
      <c r="A1769" s="135">
        <v>3286</v>
      </c>
      <c r="B1769" s="135" t="s">
        <v>20046</v>
      </c>
      <c r="C1769" s="135" t="s">
        <v>20045</v>
      </c>
      <c r="D1769" s="135" t="s">
        <v>14616</v>
      </c>
      <c r="E1769" s="135" t="s">
        <v>14615</v>
      </c>
      <c r="F1769" s="135" t="s">
        <v>39340</v>
      </c>
      <c r="G1769" s="135" t="s">
        <v>35819</v>
      </c>
      <c r="H1769" s="135" t="s">
        <v>49</v>
      </c>
      <c r="I1769" s="135"/>
      <c r="J1769" s="135" t="s">
        <v>35062</v>
      </c>
      <c r="K1769" s="135" t="s">
        <v>35823</v>
      </c>
      <c r="L1769" s="163" t="s">
        <v>35129</v>
      </c>
      <c r="M1769" s="163" t="s">
        <v>35177</v>
      </c>
      <c r="N1769" s="163" t="s">
        <v>39341</v>
      </c>
      <c r="O1769" s="135" t="s">
        <v>647</v>
      </c>
    </row>
    <row r="1770" spans="1:15">
      <c r="A1770" s="135">
        <v>3287</v>
      </c>
      <c r="B1770" s="135" t="s">
        <v>20072</v>
      </c>
      <c r="C1770" s="135" t="s">
        <v>20071</v>
      </c>
      <c r="D1770" s="135" t="s">
        <v>14616</v>
      </c>
      <c r="E1770" s="135" t="s">
        <v>14615</v>
      </c>
      <c r="F1770" s="135" t="s">
        <v>39342</v>
      </c>
      <c r="G1770" s="135" t="s">
        <v>35819</v>
      </c>
      <c r="H1770" s="135" t="s">
        <v>49</v>
      </c>
      <c r="I1770" s="135"/>
      <c r="J1770" s="135" t="s">
        <v>35062</v>
      </c>
      <c r="K1770" s="135" t="s">
        <v>35823</v>
      </c>
      <c r="L1770" s="163" t="s">
        <v>35068</v>
      </c>
      <c r="M1770" s="163" t="s">
        <v>35177</v>
      </c>
      <c r="N1770" s="163" t="s">
        <v>39343</v>
      </c>
      <c r="O1770" s="135" t="s">
        <v>647</v>
      </c>
    </row>
    <row r="1771" spans="1:15">
      <c r="A1771" s="135">
        <v>3288</v>
      </c>
      <c r="B1771" s="135" t="s">
        <v>20098</v>
      </c>
      <c r="C1771" s="135" t="s">
        <v>20097</v>
      </c>
      <c r="D1771" s="135" t="s">
        <v>14616</v>
      </c>
      <c r="E1771" s="135" t="s">
        <v>14615</v>
      </c>
      <c r="F1771" s="135" t="s">
        <v>39344</v>
      </c>
      <c r="G1771" s="135" t="s">
        <v>35819</v>
      </c>
      <c r="H1771" s="135" t="s">
        <v>49</v>
      </c>
      <c r="I1771" s="135"/>
      <c r="J1771" s="135" t="s">
        <v>35062</v>
      </c>
      <c r="K1771" s="135" t="s">
        <v>35823</v>
      </c>
      <c r="L1771" s="163" t="s">
        <v>35068</v>
      </c>
      <c r="M1771" s="163" t="s">
        <v>35177</v>
      </c>
      <c r="N1771" s="163" t="s">
        <v>39345</v>
      </c>
      <c r="O1771" s="135" t="s">
        <v>647</v>
      </c>
    </row>
    <row r="1772" spans="1:15" hidden="1">
      <c r="A1772" s="135">
        <v>3289</v>
      </c>
      <c r="B1772" s="135" t="s">
        <v>39346</v>
      </c>
      <c r="C1772" s="135" t="s">
        <v>39347</v>
      </c>
      <c r="D1772" s="135" t="s">
        <v>14616</v>
      </c>
      <c r="E1772" s="135" t="s">
        <v>14615</v>
      </c>
      <c r="F1772" s="135" t="s">
        <v>39348</v>
      </c>
      <c r="G1772" s="135" t="s">
        <v>35808</v>
      </c>
      <c r="H1772" s="135" t="s">
        <v>49</v>
      </c>
      <c r="I1772" s="135"/>
      <c r="J1772" s="135" t="s">
        <v>35062</v>
      </c>
      <c r="K1772" s="135" t="s">
        <v>35823</v>
      </c>
      <c r="L1772" s="163" t="s">
        <v>35068</v>
      </c>
      <c r="M1772" s="163" t="s">
        <v>35177</v>
      </c>
      <c r="N1772" s="163" t="s">
        <v>39349</v>
      </c>
      <c r="O1772" s="135" t="s">
        <v>647</v>
      </c>
    </row>
    <row r="1773" spans="1:15">
      <c r="A1773" s="135">
        <v>3290</v>
      </c>
      <c r="B1773" s="135" t="s">
        <v>20123</v>
      </c>
      <c r="C1773" s="135" t="s">
        <v>20122</v>
      </c>
      <c r="D1773" s="135" t="s">
        <v>14616</v>
      </c>
      <c r="E1773" s="135" t="s">
        <v>14615</v>
      </c>
      <c r="F1773" s="135" t="s">
        <v>39350</v>
      </c>
      <c r="G1773" s="135" t="s">
        <v>35819</v>
      </c>
      <c r="H1773" s="135" t="s">
        <v>49</v>
      </c>
      <c r="I1773" s="135"/>
      <c r="J1773" s="135" t="s">
        <v>35062</v>
      </c>
      <c r="K1773" s="135" t="s">
        <v>35823</v>
      </c>
      <c r="L1773" s="163" t="s">
        <v>35068</v>
      </c>
      <c r="M1773" s="163" t="s">
        <v>35177</v>
      </c>
      <c r="N1773" s="163" t="s">
        <v>39351</v>
      </c>
      <c r="O1773" s="135" t="s">
        <v>647</v>
      </c>
    </row>
    <row r="1774" spans="1:15">
      <c r="A1774" s="135">
        <v>3291</v>
      </c>
      <c r="B1774" s="135" t="s">
        <v>20140</v>
      </c>
      <c r="C1774" s="135" t="s">
        <v>17602</v>
      </c>
      <c r="D1774" s="135" t="s">
        <v>14616</v>
      </c>
      <c r="E1774" s="135" t="s">
        <v>14615</v>
      </c>
      <c r="F1774" s="135" t="s">
        <v>39352</v>
      </c>
      <c r="G1774" s="135" t="s">
        <v>35819</v>
      </c>
      <c r="H1774" s="135" t="s">
        <v>49</v>
      </c>
      <c r="I1774" s="135"/>
      <c r="J1774" s="135" t="s">
        <v>35062</v>
      </c>
      <c r="K1774" s="135" t="s">
        <v>35823</v>
      </c>
      <c r="L1774" s="163" t="s">
        <v>35068</v>
      </c>
      <c r="M1774" s="163" t="s">
        <v>35177</v>
      </c>
      <c r="N1774" s="163" t="s">
        <v>39021</v>
      </c>
      <c r="O1774" s="135" t="s">
        <v>647</v>
      </c>
    </row>
    <row r="1775" spans="1:15">
      <c r="A1775" s="135">
        <v>3292</v>
      </c>
      <c r="B1775" s="135" t="s">
        <v>20169</v>
      </c>
      <c r="C1775" s="135" t="s">
        <v>20168</v>
      </c>
      <c r="D1775" s="135" t="s">
        <v>14616</v>
      </c>
      <c r="E1775" s="135" t="s">
        <v>14615</v>
      </c>
      <c r="F1775" s="135" t="s">
        <v>39353</v>
      </c>
      <c r="G1775" s="135" t="s">
        <v>35819</v>
      </c>
      <c r="H1775" s="135" t="s">
        <v>49</v>
      </c>
      <c r="I1775" s="135"/>
      <c r="J1775" s="135" t="s">
        <v>35062</v>
      </c>
      <c r="K1775" s="135" t="s">
        <v>35823</v>
      </c>
      <c r="L1775" s="163" t="s">
        <v>35068</v>
      </c>
      <c r="M1775" s="163" t="s">
        <v>35177</v>
      </c>
      <c r="N1775" s="163" t="s">
        <v>39354</v>
      </c>
      <c r="O1775" s="135" t="s">
        <v>647</v>
      </c>
    </row>
    <row r="1776" spans="1:15">
      <c r="A1776" s="135">
        <v>3293</v>
      </c>
      <c r="B1776" s="135" t="s">
        <v>20186</v>
      </c>
      <c r="C1776" s="135" t="s">
        <v>52</v>
      </c>
      <c r="D1776" s="135" t="s">
        <v>14616</v>
      </c>
      <c r="E1776" s="135" t="s">
        <v>14615</v>
      </c>
      <c r="F1776" s="135" t="s">
        <v>39355</v>
      </c>
      <c r="G1776" s="135" t="s">
        <v>35819</v>
      </c>
      <c r="H1776" s="135" t="s">
        <v>49</v>
      </c>
      <c r="I1776" s="135"/>
      <c r="J1776" s="135" t="s">
        <v>35062</v>
      </c>
      <c r="K1776" s="135" t="s">
        <v>35823</v>
      </c>
      <c r="L1776" s="163" t="s">
        <v>35068</v>
      </c>
      <c r="M1776" s="163" t="s">
        <v>35177</v>
      </c>
      <c r="N1776" s="163" t="s">
        <v>38043</v>
      </c>
      <c r="O1776" s="135" t="s">
        <v>647</v>
      </c>
    </row>
    <row r="1777" spans="1:15">
      <c r="A1777" s="135">
        <v>3294</v>
      </c>
      <c r="B1777" s="135" t="s">
        <v>20215</v>
      </c>
      <c r="C1777" s="135" t="s">
        <v>18129</v>
      </c>
      <c r="D1777" s="135" t="s">
        <v>14616</v>
      </c>
      <c r="E1777" s="135" t="s">
        <v>14615</v>
      </c>
      <c r="F1777" s="135" t="s">
        <v>39356</v>
      </c>
      <c r="G1777" s="135" t="s">
        <v>35819</v>
      </c>
      <c r="H1777" s="135" t="s">
        <v>49</v>
      </c>
      <c r="I1777" s="135"/>
      <c r="J1777" s="135" t="s">
        <v>35062</v>
      </c>
      <c r="K1777" s="135" t="s">
        <v>35823</v>
      </c>
      <c r="L1777" s="163" t="s">
        <v>35068</v>
      </c>
      <c r="M1777" s="163" t="s">
        <v>35177</v>
      </c>
      <c r="N1777" s="163" t="s">
        <v>39055</v>
      </c>
      <c r="O1777" s="135" t="s">
        <v>647</v>
      </c>
    </row>
    <row r="1778" spans="1:15">
      <c r="A1778" s="135">
        <v>3295</v>
      </c>
      <c r="B1778" s="135" t="s">
        <v>20236</v>
      </c>
      <c r="C1778" s="135" t="s">
        <v>20235</v>
      </c>
      <c r="D1778" s="135" t="s">
        <v>14616</v>
      </c>
      <c r="E1778" s="135" t="s">
        <v>14615</v>
      </c>
      <c r="F1778" s="135" t="s">
        <v>39357</v>
      </c>
      <c r="G1778" s="135" t="s">
        <v>35819</v>
      </c>
      <c r="H1778" s="135" t="s">
        <v>49</v>
      </c>
      <c r="I1778" s="135"/>
      <c r="J1778" s="135" t="s">
        <v>35062</v>
      </c>
      <c r="K1778" s="135" t="s">
        <v>35823</v>
      </c>
      <c r="L1778" s="163" t="s">
        <v>35068</v>
      </c>
      <c r="M1778" s="163" t="s">
        <v>35177</v>
      </c>
      <c r="N1778" s="163" t="s">
        <v>39358</v>
      </c>
      <c r="O1778" s="135" t="s">
        <v>647</v>
      </c>
    </row>
    <row r="1779" spans="1:15">
      <c r="A1779" s="135">
        <v>3296</v>
      </c>
      <c r="B1779" s="135" t="s">
        <v>20261</v>
      </c>
      <c r="C1779" s="135" t="s">
        <v>18238</v>
      </c>
      <c r="D1779" s="135" t="s">
        <v>14616</v>
      </c>
      <c r="E1779" s="135" t="s">
        <v>14615</v>
      </c>
      <c r="F1779" s="135" t="s">
        <v>39359</v>
      </c>
      <c r="G1779" s="135" t="s">
        <v>35819</v>
      </c>
      <c r="H1779" s="135" t="s">
        <v>49</v>
      </c>
      <c r="I1779" s="135"/>
      <c r="J1779" s="135" t="s">
        <v>35062</v>
      </c>
      <c r="K1779" s="135" t="s">
        <v>35809</v>
      </c>
      <c r="L1779" s="163"/>
      <c r="M1779" s="163"/>
      <c r="N1779" s="163"/>
      <c r="O1779" s="135" t="s">
        <v>647</v>
      </c>
    </row>
    <row r="1780" spans="1:15">
      <c r="A1780" s="135">
        <v>3297</v>
      </c>
      <c r="B1780" s="135" t="s">
        <v>20292</v>
      </c>
      <c r="C1780" s="135" t="s">
        <v>20291</v>
      </c>
      <c r="D1780" s="135" t="s">
        <v>14616</v>
      </c>
      <c r="E1780" s="135" t="s">
        <v>14615</v>
      </c>
      <c r="F1780" s="135" t="s">
        <v>39360</v>
      </c>
      <c r="G1780" s="135" t="s">
        <v>35819</v>
      </c>
      <c r="H1780" s="135" t="s">
        <v>49</v>
      </c>
      <c r="I1780" s="135"/>
      <c r="J1780" s="135" t="s">
        <v>35062</v>
      </c>
      <c r="K1780" s="135" t="s">
        <v>35823</v>
      </c>
      <c r="L1780" s="163" t="s">
        <v>35068</v>
      </c>
      <c r="M1780" s="163" t="s">
        <v>35177</v>
      </c>
      <c r="N1780" s="163" t="s">
        <v>39361</v>
      </c>
      <c r="O1780" s="135" t="s">
        <v>647</v>
      </c>
    </row>
    <row r="1781" spans="1:15">
      <c r="A1781" s="135">
        <v>3298</v>
      </c>
      <c r="B1781" s="135" t="s">
        <v>20318</v>
      </c>
      <c r="C1781" s="135" t="s">
        <v>20317</v>
      </c>
      <c r="D1781" s="135" t="s">
        <v>14616</v>
      </c>
      <c r="E1781" s="135" t="s">
        <v>14615</v>
      </c>
      <c r="F1781" s="135" t="s">
        <v>39362</v>
      </c>
      <c r="G1781" s="135" t="s">
        <v>35819</v>
      </c>
      <c r="H1781" s="135" t="s">
        <v>49</v>
      </c>
      <c r="I1781" s="135"/>
      <c r="J1781" s="135" t="s">
        <v>35062</v>
      </c>
      <c r="K1781" s="135" t="s">
        <v>35823</v>
      </c>
      <c r="L1781" s="163" t="s">
        <v>35068</v>
      </c>
      <c r="M1781" s="163" t="s">
        <v>35177</v>
      </c>
      <c r="N1781" s="163" t="s">
        <v>39363</v>
      </c>
      <c r="O1781" s="135" t="s">
        <v>647</v>
      </c>
    </row>
    <row r="1782" spans="1:15">
      <c r="A1782" s="135">
        <v>3299</v>
      </c>
      <c r="B1782" s="135" t="s">
        <v>20344</v>
      </c>
      <c r="C1782" s="135" t="s">
        <v>20343</v>
      </c>
      <c r="D1782" s="135" t="s">
        <v>14616</v>
      </c>
      <c r="E1782" s="135" t="s">
        <v>14615</v>
      </c>
      <c r="F1782" s="135" t="s">
        <v>39364</v>
      </c>
      <c r="G1782" s="135" t="s">
        <v>35819</v>
      </c>
      <c r="H1782" s="135" t="s">
        <v>49</v>
      </c>
      <c r="I1782" s="135"/>
      <c r="J1782" s="135" t="s">
        <v>35062</v>
      </c>
      <c r="K1782" s="135" t="s">
        <v>35823</v>
      </c>
      <c r="L1782" s="163" t="s">
        <v>35068</v>
      </c>
      <c r="M1782" s="163" t="s">
        <v>35177</v>
      </c>
      <c r="N1782" s="163" t="s">
        <v>39365</v>
      </c>
      <c r="O1782" s="135" t="s">
        <v>647</v>
      </c>
    </row>
    <row r="1783" spans="1:15" hidden="1">
      <c r="A1783" s="135">
        <v>3300</v>
      </c>
      <c r="B1783" s="135" t="s">
        <v>39366</v>
      </c>
      <c r="C1783" s="135" t="s">
        <v>39367</v>
      </c>
      <c r="D1783" s="135" t="s">
        <v>14616</v>
      </c>
      <c r="E1783" s="135" t="s">
        <v>14615</v>
      </c>
      <c r="F1783" s="135" t="s">
        <v>39368</v>
      </c>
      <c r="G1783" s="135" t="s">
        <v>35808</v>
      </c>
      <c r="H1783" s="135" t="s">
        <v>49</v>
      </c>
      <c r="I1783" s="135"/>
      <c r="J1783" s="135" t="s">
        <v>35062</v>
      </c>
      <c r="K1783" s="135" t="s">
        <v>35823</v>
      </c>
      <c r="L1783" s="163" t="s">
        <v>35068</v>
      </c>
      <c r="M1783" s="163" t="s">
        <v>35177</v>
      </c>
      <c r="N1783" s="163" t="s">
        <v>39369</v>
      </c>
      <c r="O1783" s="135" t="s">
        <v>647</v>
      </c>
    </row>
    <row r="1784" spans="1:15">
      <c r="A1784" s="135">
        <v>3301</v>
      </c>
      <c r="B1784" s="135" t="s">
        <v>20378</v>
      </c>
      <c r="C1784" s="135" t="s">
        <v>20377</v>
      </c>
      <c r="D1784" s="135" t="s">
        <v>14616</v>
      </c>
      <c r="E1784" s="135" t="s">
        <v>14615</v>
      </c>
      <c r="F1784" s="135" t="s">
        <v>39370</v>
      </c>
      <c r="G1784" s="135" t="s">
        <v>35819</v>
      </c>
      <c r="H1784" s="135" t="s">
        <v>49</v>
      </c>
      <c r="I1784" s="135"/>
      <c r="J1784" s="135" t="s">
        <v>35062</v>
      </c>
      <c r="K1784" s="135" t="s">
        <v>35823</v>
      </c>
      <c r="L1784" s="163" t="s">
        <v>35068</v>
      </c>
      <c r="M1784" s="163" t="s">
        <v>35177</v>
      </c>
      <c r="N1784" s="163" t="s">
        <v>39371</v>
      </c>
      <c r="O1784" s="135" t="s">
        <v>647</v>
      </c>
    </row>
    <row r="1785" spans="1:15">
      <c r="A1785" s="135">
        <v>3302</v>
      </c>
      <c r="B1785" s="135" t="s">
        <v>20404</v>
      </c>
      <c r="C1785" s="135" t="s">
        <v>20403</v>
      </c>
      <c r="D1785" s="135" t="s">
        <v>14616</v>
      </c>
      <c r="E1785" s="135" t="s">
        <v>14615</v>
      </c>
      <c r="F1785" s="135" t="s">
        <v>39372</v>
      </c>
      <c r="G1785" s="135" t="s">
        <v>35819</v>
      </c>
      <c r="H1785" s="135" t="s">
        <v>49</v>
      </c>
      <c r="I1785" s="135"/>
      <c r="J1785" s="135" t="s">
        <v>35062</v>
      </c>
      <c r="K1785" s="135" t="s">
        <v>35823</v>
      </c>
      <c r="L1785" s="163" t="s">
        <v>35068</v>
      </c>
      <c r="M1785" s="163" t="s">
        <v>35177</v>
      </c>
      <c r="N1785" s="163" t="s">
        <v>39373</v>
      </c>
      <c r="O1785" s="135" t="s">
        <v>647</v>
      </c>
    </row>
    <row r="1786" spans="1:15">
      <c r="A1786" s="135">
        <v>3304</v>
      </c>
      <c r="B1786" s="135" t="s">
        <v>20443</v>
      </c>
      <c r="C1786" s="135" t="s">
        <v>20442</v>
      </c>
      <c r="D1786" s="135" t="s">
        <v>14616</v>
      </c>
      <c r="E1786" s="135" t="s">
        <v>14615</v>
      </c>
      <c r="F1786" s="135" t="s">
        <v>39374</v>
      </c>
      <c r="G1786" s="135" t="s">
        <v>35819</v>
      </c>
      <c r="H1786" s="135" t="s">
        <v>49</v>
      </c>
      <c r="I1786" s="135"/>
      <c r="J1786" s="135" t="s">
        <v>35062</v>
      </c>
      <c r="K1786" s="135" t="s">
        <v>35823</v>
      </c>
      <c r="L1786" s="163" t="s">
        <v>35068</v>
      </c>
      <c r="M1786" s="163" t="s">
        <v>35177</v>
      </c>
      <c r="N1786" s="163" t="s">
        <v>39375</v>
      </c>
      <c r="O1786" s="135" t="s">
        <v>647</v>
      </c>
    </row>
    <row r="1787" spans="1:15">
      <c r="A1787" s="135">
        <v>3305</v>
      </c>
      <c r="B1787" s="135" t="s">
        <v>20476</v>
      </c>
      <c r="C1787" s="135" t="s">
        <v>20475</v>
      </c>
      <c r="D1787" s="135" t="s">
        <v>14616</v>
      </c>
      <c r="E1787" s="135" t="s">
        <v>14615</v>
      </c>
      <c r="F1787" s="135" t="s">
        <v>39376</v>
      </c>
      <c r="G1787" s="135" t="s">
        <v>35819</v>
      </c>
      <c r="H1787" s="135" t="s">
        <v>49</v>
      </c>
      <c r="I1787" s="135"/>
      <c r="J1787" s="135" t="s">
        <v>35062</v>
      </c>
      <c r="K1787" s="135" t="s">
        <v>35823</v>
      </c>
      <c r="L1787" s="163" t="s">
        <v>35068</v>
      </c>
      <c r="M1787" s="163" t="s">
        <v>35177</v>
      </c>
      <c r="N1787" s="163" t="s">
        <v>39377</v>
      </c>
      <c r="O1787" s="135" t="s">
        <v>647</v>
      </c>
    </row>
    <row r="1788" spans="1:15">
      <c r="A1788" s="135">
        <v>3306</v>
      </c>
      <c r="B1788" s="135" t="s">
        <v>20509</v>
      </c>
      <c r="C1788" s="135" t="s">
        <v>20508</v>
      </c>
      <c r="D1788" s="135" t="s">
        <v>14616</v>
      </c>
      <c r="E1788" s="135" t="s">
        <v>14615</v>
      </c>
      <c r="F1788" s="135" t="s">
        <v>39378</v>
      </c>
      <c r="G1788" s="135" t="s">
        <v>35819</v>
      </c>
      <c r="H1788" s="135" t="s">
        <v>49</v>
      </c>
      <c r="I1788" s="135"/>
      <c r="J1788" s="135" t="s">
        <v>35062</v>
      </c>
      <c r="K1788" s="135" t="s">
        <v>35823</v>
      </c>
      <c r="L1788" s="163" t="s">
        <v>35068</v>
      </c>
      <c r="M1788" s="163" t="s">
        <v>35177</v>
      </c>
      <c r="N1788" s="163" t="s">
        <v>39379</v>
      </c>
      <c r="O1788" s="135" t="s">
        <v>647</v>
      </c>
    </row>
    <row r="1789" spans="1:15">
      <c r="A1789" s="135">
        <v>3307</v>
      </c>
      <c r="B1789" s="135" t="s">
        <v>20534</v>
      </c>
      <c r="C1789" s="135" t="s">
        <v>20533</v>
      </c>
      <c r="D1789" s="135" t="s">
        <v>14616</v>
      </c>
      <c r="E1789" s="135" t="s">
        <v>14615</v>
      </c>
      <c r="F1789" s="135" t="s">
        <v>39380</v>
      </c>
      <c r="G1789" s="135" t="s">
        <v>35819</v>
      </c>
      <c r="H1789" s="135" t="s">
        <v>49</v>
      </c>
      <c r="I1789" s="135"/>
      <c r="J1789" s="135" t="s">
        <v>35062</v>
      </c>
      <c r="K1789" s="135" t="s">
        <v>35823</v>
      </c>
      <c r="L1789" s="163" t="s">
        <v>35068</v>
      </c>
      <c r="M1789" s="163" t="s">
        <v>35177</v>
      </c>
      <c r="N1789" s="163" t="s">
        <v>39381</v>
      </c>
      <c r="O1789" s="135" t="s">
        <v>647</v>
      </c>
    </row>
    <row r="1790" spans="1:15">
      <c r="A1790" s="135">
        <v>3308</v>
      </c>
      <c r="B1790" s="135" t="s">
        <v>20567</v>
      </c>
      <c r="C1790" s="135" t="s">
        <v>20566</v>
      </c>
      <c r="D1790" s="135" t="s">
        <v>14616</v>
      </c>
      <c r="E1790" s="135" t="s">
        <v>14615</v>
      </c>
      <c r="F1790" s="135" t="s">
        <v>39382</v>
      </c>
      <c r="G1790" s="135" t="s">
        <v>35819</v>
      </c>
      <c r="H1790" s="135" t="s">
        <v>49</v>
      </c>
      <c r="I1790" s="135"/>
      <c r="J1790" s="135" t="s">
        <v>35062</v>
      </c>
      <c r="K1790" s="135" t="s">
        <v>35823</v>
      </c>
      <c r="L1790" s="163" t="s">
        <v>35068</v>
      </c>
      <c r="M1790" s="163" t="s">
        <v>35177</v>
      </c>
      <c r="N1790" s="163" t="s">
        <v>39383</v>
      </c>
      <c r="O1790" s="135" t="s">
        <v>647</v>
      </c>
    </row>
    <row r="1791" spans="1:15">
      <c r="A1791" s="135">
        <v>3309</v>
      </c>
      <c r="B1791" s="135" t="s">
        <v>20600</v>
      </c>
      <c r="C1791" s="135" t="s">
        <v>17568</v>
      </c>
      <c r="D1791" s="135" t="s">
        <v>14616</v>
      </c>
      <c r="E1791" s="135" t="s">
        <v>14615</v>
      </c>
      <c r="F1791" s="135" t="s">
        <v>39384</v>
      </c>
      <c r="G1791" s="135" t="s">
        <v>35819</v>
      </c>
      <c r="H1791" s="135" t="s">
        <v>49</v>
      </c>
      <c r="I1791" s="135"/>
      <c r="J1791" s="135" t="s">
        <v>35062</v>
      </c>
      <c r="K1791" s="135" t="s">
        <v>35823</v>
      </c>
      <c r="L1791" s="163" t="s">
        <v>35068</v>
      </c>
      <c r="M1791" s="163" t="s">
        <v>35177</v>
      </c>
      <c r="N1791" s="163" t="s">
        <v>39019</v>
      </c>
      <c r="O1791" s="135" t="s">
        <v>647</v>
      </c>
    </row>
    <row r="1792" spans="1:15">
      <c r="A1792" s="135">
        <v>3310</v>
      </c>
      <c r="B1792" s="135" t="s">
        <v>20628</v>
      </c>
      <c r="C1792" s="135" t="s">
        <v>8246</v>
      </c>
      <c r="D1792" s="135" t="s">
        <v>14616</v>
      </c>
      <c r="E1792" s="135" t="s">
        <v>14615</v>
      </c>
      <c r="F1792" s="135" t="s">
        <v>39385</v>
      </c>
      <c r="G1792" s="135" t="s">
        <v>35819</v>
      </c>
      <c r="H1792" s="135" t="s">
        <v>49</v>
      </c>
      <c r="I1792" s="135"/>
      <c r="J1792" s="135" t="s">
        <v>35062</v>
      </c>
      <c r="K1792" s="135" t="s">
        <v>35823</v>
      </c>
      <c r="L1792" s="163" t="s">
        <v>35068</v>
      </c>
      <c r="M1792" s="163" t="s">
        <v>35177</v>
      </c>
      <c r="N1792" s="163" t="s">
        <v>39386</v>
      </c>
      <c r="O1792" s="135" t="s">
        <v>647</v>
      </c>
    </row>
    <row r="1793" spans="1:15" hidden="1">
      <c r="A1793" s="135">
        <v>3311</v>
      </c>
      <c r="B1793" s="135" t="s">
        <v>39387</v>
      </c>
      <c r="C1793" s="135" t="s">
        <v>39388</v>
      </c>
      <c r="D1793" s="135" t="s">
        <v>14616</v>
      </c>
      <c r="E1793" s="135" t="s">
        <v>14615</v>
      </c>
      <c r="F1793" s="135" t="s">
        <v>39389</v>
      </c>
      <c r="G1793" s="135" t="s">
        <v>35808</v>
      </c>
      <c r="H1793" s="135" t="s">
        <v>49</v>
      </c>
      <c r="I1793" s="135"/>
      <c r="J1793" s="135" t="s">
        <v>35062</v>
      </c>
      <c r="K1793" s="135" t="s">
        <v>35823</v>
      </c>
      <c r="L1793" s="163" t="s">
        <v>35068</v>
      </c>
      <c r="M1793" s="163" t="s">
        <v>35177</v>
      </c>
      <c r="N1793" s="163" t="s">
        <v>39390</v>
      </c>
      <c r="O1793" s="135" t="s">
        <v>647</v>
      </c>
    </row>
    <row r="1794" spans="1:15" hidden="1">
      <c r="A1794" s="135">
        <v>3312</v>
      </c>
      <c r="B1794" s="135" t="s">
        <v>39391</v>
      </c>
      <c r="C1794" s="135" t="s">
        <v>38955</v>
      </c>
      <c r="D1794" s="135" t="s">
        <v>14616</v>
      </c>
      <c r="E1794" s="135" t="s">
        <v>14615</v>
      </c>
      <c r="F1794" s="135" t="s">
        <v>39392</v>
      </c>
      <c r="G1794" s="135" t="s">
        <v>35808</v>
      </c>
      <c r="H1794" s="135" t="s">
        <v>49</v>
      </c>
      <c r="I1794" s="135" t="s">
        <v>38672</v>
      </c>
      <c r="J1794" s="135" t="s">
        <v>35062</v>
      </c>
      <c r="K1794" s="135" t="s">
        <v>35809</v>
      </c>
      <c r="L1794" s="163"/>
      <c r="M1794" s="163"/>
      <c r="N1794" s="163"/>
      <c r="O1794" s="135" t="s">
        <v>647</v>
      </c>
    </row>
    <row r="1795" spans="1:15">
      <c r="A1795" s="135">
        <v>3313</v>
      </c>
      <c r="B1795" s="135" t="s">
        <v>20660</v>
      </c>
      <c r="C1795" s="135" t="s">
        <v>20659</v>
      </c>
      <c r="D1795" s="135" t="s">
        <v>14616</v>
      </c>
      <c r="E1795" s="135" t="s">
        <v>14615</v>
      </c>
      <c r="F1795" s="135" t="s">
        <v>39393</v>
      </c>
      <c r="G1795" s="135" t="s">
        <v>35819</v>
      </c>
      <c r="H1795" s="135" t="s">
        <v>49</v>
      </c>
      <c r="I1795" s="135"/>
      <c r="J1795" s="135" t="s">
        <v>35062</v>
      </c>
      <c r="K1795" s="135" t="s">
        <v>35823</v>
      </c>
      <c r="L1795" s="163" t="s">
        <v>35068</v>
      </c>
      <c r="M1795" s="163" t="s">
        <v>35177</v>
      </c>
      <c r="N1795" s="163" t="s">
        <v>39394</v>
      </c>
      <c r="O1795" s="135" t="s">
        <v>647</v>
      </c>
    </row>
    <row r="1796" spans="1:15" hidden="1">
      <c r="A1796" s="135">
        <v>3314</v>
      </c>
      <c r="B1796" s="135" t="s">
        <v>39395</v>
      </c>
      <c r="C1796" s="135" t="s">
        <v>39396</v>
      </c>
      <c r="D1796" s="135" t="s">
        <v>14616</v>
      </c>
      <c r="E1796" s="135" t="s">
        <v>14615</v>
      </c>
      <c r="F1796" s="135" t="s">
        <v>39397</v>
      </c>
      <c r="G1796" s="135" t="s">
        <v>35808</v>
      </c>
      <c r="H1796" s="135" t="s">
        <v>49</v>
      </c>
      <c r="I1796" s="135"/>
      <c r="J1796" s="135" t="s">
        <v>35062</v>
      </c>
      <c r="K1796" s="135" t="s">
        <v>35823</v>
      </c>
      <c r="L1796" s="163" t="s">
        <v>35068</v>
      </c>
      <c r="M1796" s="163" t="s">
        <v>35177</v>
      </c>
      <c r="N1796" s="163" t="s">
        <v>39398</v>
      </c>
      <c r="O1796" s="135" t="s">
        <v>647</v>
      </c>
    </row>
    <row r="1797" spans="1:15">
      <c r="A1797" s="135">
        <v>3315</v>
      </c>
      <c r="B1797" s="135" t="s">
        <v>20685</v>
      </c>
      <c r="C1797" s="135" t="s">
        <v>17956</v>
      </c>
      <c r="D1797" s="135" t="s">
        <v>14616</v>
      </c>
      <c r="E1797" s="135" t="s">
        <v>14615</v>
      </c>
      <c r="F1797" s="135" t="s">
        <v>39399</v>
      </c>
      <c r="G1797" s="135" t="s">
        <v>35819</v>
      </c>
      <c r="H1797" s="135" t="s">
        <v>49</v>
      </c>
      <c r="I1797" s="135"/>
      <c r="J1797" s="135" t="s">
        <v>35062</v>
      </c>
      <c r="K1797" s="135" t="s">
        <v>35823</v>
      </c>
      <c r="L1797" s="163" t="s">
        <v>35068</v>
      </c>
      <c r="M1797" s="163" t="s">
        <v>35177</v>
      </c>
      <c r="N1797" s="163" t="s">
        <v>39042</v>
      </c>
      <c r="O1797" s="135" t="s">
        <v>647</v>
      </c>
    </row>
    <row r="1798" spans="1:15">
      <c r="A1798" s="135">
        <v>3316</v>
      </c>
      <c r="B1798" s="135" t="s">
        <v>20699</v>
      </c>
      <c r="C1798" s="135" t="s">
        <v>18068</v>
      </c>
      <c r="D1798" s="135" t="s">
        <v>14616</v>
      </c>
      <c r="E1798" s="135" t="s">
        <v>14615</v>
      </c>
      <c r="F1798" s="135" t="s">
        <v>39400</v>
      </c>
      <c r="G1798" s="135" t="s">
        <v>35819</v>
      </c>
      <c r="H1798" s="135" t="s">
        <v>49</v>
      </c>
      <c r="I1798" s="135"/>
      <c r="J1798" s="135" t="s">
        <v>35062</v>
      </c>
      <c r="K1798" s="135" t="s">
        <v>35823</v>
      </c>
      <c r="L1798" s="163" t="s">
        <v>35068</v>
      </c>
      <c r="M1798" s="163" t="s">
        <v>35177</v>
      </c>
      <c r="N1798" s="163" t="s">
        <v>39049</v>
      </c>
      <c r="O1798" s="135" t="s">
        <v>647</v>
      </c>
    </row>
    <row r="1799" spans="1:15">
      <c r="A1799" s="135">
        <v>3317</v>
      </c>
      <c r="B1799" s="135" t="s">
        <v>20730</v>
      </c>
      <c r="C1799" s="135" t="s">
        <v>20729</v>
      </c>
      <c r="D1799" s="135" t="s">
        <v>14616</v>
      </c>
      <c r="E1799" s="135" t="s">
        <v>14615</v>
      </c>
      <c r="F1799" s="135" t="s">
        <v>39401</v>
      </c>
      <c r="G1799" s="135" t="s">
        <v>35819</v>
      </c>
      <c r="H1799" s="135" t="s">
        <v>49</v>
      </c>
      <c r="I1799" s="135"/>
      <c r="J1799" s="135" t="s">
        <v>35062</v>
      </c>
      <c r="K1799" s="135" t="s">
        <v>35823</v>
      </c>
      <c r="L1799" s="163" t="s">
        <v>35068</v>
      </c>
      <c r="M1799" s="163" t="s">
        <v>35177</v>
      </c>
      <c r="N1799" s="163" t="s">
        <v>39402</v>
      </c>
      <c r="O1799" s="135" t="s">
        <v>647</v>
      </c>
    </row>
    <row r="1800" spans="1:15">
      <c r="A1800" s="135">
        <v>3318</v>
      </c>
      <c r="B1800" s="135" t="s">
        <v>20756</v>
      </c>
      <c r="C1800" s="135" t="s">
        <v>20755</v>
      </c>
      <c r="D1800" s="135" t="s">
        <v>14616</v>
      </c>
      <c r="E1800" s="135" t="s">
        <v>14615</v>
      </c>
      <c r="F1800" s="135" t="s">
        <v>39403</v>
      </c>
      <c r="G1800" s="135" t="s">
        <v>35819</v>
      </c>
      <c r="H1800" s="135" t="s">
        <v>49</v>
      </c>
      <c r="I1800" s="135"/>
      <c r="J1800" s="135" t="s">
        <v>35062</v>
      </c>
      <c r="K1800" s="135" t="s">
        <v>35823</v>
      </c>
      <c r="L1800" s="163" t="s">
        <v>35068</v>
      </c>
      <c r="M1800" s="163" t="s">
        <v>35177</v>
      </c>
      <c r="N1800" s="163" t="s">
        <v>39404</v>
      </c>
      <c r="O1800" s="135" t="s">
        <v>647</v>
      </c>
    </row>
    <row r="1801" spans="1:15">
      <c r="A1801" s="135">
        <v>3319</v>
      </c>
      <c r="B1801" s="135" t="s">
        <v>20788</v>
      </c>
      <c r="C1801" s="135" t="s">
        <v>20787</v>
      </c>
      <c r="D1801" s="135" t="s">
        <v>14616</v>
      </c>
      <c r="E1801" s="135" t="s">
        <v>14615</v>
      </c>
      <c r="F1801" s="135" t="s">
        <v>39405</v>
      </c>
      <c r="G1801" s="135" t="s">
        <v>35819</v>
      </c>
      <c r="H1801" s="135" t="s">
        <v>49</v>
      </c>
      <c r="I1801" s="135"/>
      <c r="J1801" s="135" t="s">
        <v>35062</v>
      </c>
      <c r="K1801" s="135" t="s">
        <v>35823</v>
      </c>
      <c r="L1801" s="163" t="s">
        <v>35068</v>
      </c>
      <c r="M1801" s="163" t="s">
        <v>35177</v>
      </c>
      <c r="N1801" s="163" t="s">
        <v>39406</v>
      </c>
      <c r="O1801" s="135" t="s">
        <v>647</v>
      </c>
    </row>
    <row r="1802" spans="1:15">
      <c r="A1802" s="135">
        <v>3321</v>
      </c>
      <c r="B1802" s="135" t="s">
        <v>20821</v>
      </c>
      <c r="C1802" s="135" t="s">
        <v>20820</v>
      </c>
      <c r="D1802" s="135" t="s">
        <v>14616</v>
      </c>
      <c r="E1802" s="135" t="s">
        <v>14615</v>
      </c>
      <c r="F1802" s="135" t="s">
        <v>39407</v>
      </c>
      <c r="G1802" s="135" t="s">
        <v>35819</v>
      </c>
      <c r="H1802" s="135" t="s">
        <v>49</v>
      </c>
      <c r="I1802" s="135"/>
      <c r="J1802" s="135" t="s">
        <v>35062</v>
      </c>
      <c r="K1802" s="135" t="s">
        <v>35823</v>
      </c>
      <c r="L1802" s="163" t="s">
        <v>35068</v>
      </c>
      <c r="M1802" s="163" t="s">
        <v>35177</v>
      </c>
      <c r="N1802" s="163" t="s">
        <v>39408</v>
      </c>
      <c r="O1802" s="135" t="s">
        <v>647</v>
      </c>
    </row>
    <row r="1803" spans="1:15">
      <c r="A1803" s="135">
        <v>3322</v>
      </c>
      <c r="B1803" s="135" t="s">
        <v>20847</v>
      </c>
      <c r="C1803" s="135" t="s">
        <v>20846</v>
      </c>
      <c r="D1803" s="135" t="s">
        <v>14616</v>
      </c>
      <c r="E1803" s="135" t="s">
        <v>14615</v>
      </c>
      <c r="F1803" s="135" t="s">
        <v>39409</v>
      </c>
      <c r="G1803" s="135" t="s">
        <v>35819</v>
      </c>
      <c r="H1803" s="135" t="s">
        <v>49</v>
      </c>
      <c r="I1803" s="135"/>
      <c r="J1803" s="135" t="s">
        <v>35062</v>
      </c>
      <c r="K1803" s="135" t="s">
        <v>35823</v>
      </c>
      <c r="L1803" s="163" t="s">
        <v>35068</v>
      </c>
      <c r="M1803" s="163" t="s">
        <v>35177</v>
      </c>
      <c r="N1803" s="163" t="s">
        <v>39410</v>
      </c>
      <c r="O1803" s="135" t="s">
        <v>647</v>
      </c>
    </row>
    <row r="1804" spans="1:15">
      <c r="A1804" s="135">
        <v>3323</v>
      </c>
      <c r="B1804" s="135" t="s">
        <v>20888</v>
      </c>
      <c r="C1804" s="135" t="s">
        <v>17508</v>
      </c>
      <c r="D1804" s="135" t="s">
        <v>14616</v>
      </c>
      <c r="E1804" s="135" t="s">
        <v>14615</v>
      </c>
      <c r="F1804" s="135" t="s">
        <v>39411</v>
      </c>
      <c r="G1804" s="135" t="s">
        <v>35819</v>
      </c>
      <c r="H1804" s="135" t="s">
        <v>49</v>
      </c>
      <c r="I1804" s="135"/>
      <c r="J1804" s="135" t="s">
        <v>35062</v>
      </c>
      <c r="K1804" s="135" t="s">
        <v>35823</v>
      </c>
      <c r="L1804" s="163" t="s">
        <v>35068</v>
      </c>
      <c r="M1804" s="163" t="s">
        <v>35177</v>
      </c>
      <c r="N1804" s="163" t="s">
        <v>39015</v>
      </c>
      <c r="O1804" s="135" t="s">
        <v>647</v>
      </c>
    </row>
    <row r="1805" spans="1:15">
      <c r="A1805" s="135">
        <v>3324</v>
      </c>
      <c r="B1805" s="135" t="s">
        <v>20917</v>
      </c>
      <c r="C1805" s="135" t="s">
        <v>17786</v>
      </c>
      <c r="D1805" s="135" t="s">
        <v>14616</v>
      </c>
      <c r="E1805" s="135" t="s">
        <v>14615</v>
      </c>
      <c r="F1805" s="135" t="s">
        <v>39412</v>
      </c>
      <c r="G1805" s="135" t="s">
        <v>35819</v>
      </c>
      <c r="H1805" s="135" t="s">
        <v>49</v>
      </c>
      <c r="I1805" s="135"/>
      <c r="J1805" s="135" t="s">
        <v>35062</v>
      </c>
      <c r="K1805" s="135" t="s">
        <v>35823</v>
      </c>
      <c r="L1805" s="163" t="s">
        <v>35068</v>
      </c>
      <c r="M1805" s="163" t="s">
        <v>35177</v>
      </c>
      <c r="N1805" s="163" t="s">
        <v>39032</v>
      </c>
      <c r="O1805" s="135" t="s">
        <v>647</v>
      </c>
    </row>
    <row r="1806" spans="1:15" hidden="1">
      <c r="A1806" s="135">
        <v>3325</v>
      </c>
      <c r="B1806" s="135" t="s">
        <v>39413</v>
      </c>
      <c r="C1806" s="135" t="s">
        <v>39414</v>
      </c>
      <c r="D1806" s="135" t="s">
        <v>14616</v>
      </c>
      <c r="E1806" s="135" t="s">
        <v>14615</v>
      </c>
      <c r="F1806" s="135" t="s">
        <v>39415</v>
      </c>
      <c r="G1806" s="135" t="s">
        <v>35808</v>
      </c>
      <c r="H1806" s="135" t="s">
        <v>49</v>
      </c>
      <c r="I1806" s="135"/>
      <c r="J1806" s="135" t="s">
        <v>35062</v>
      </c>
      <c r="K1806" s="135" t="s">
        <v>35823</v>
      </c>
      <c r="L1806" s="163" t="s">
        <v>35068</v>
      </c>
      <c r="M1806" s="163" t="s">
        <v>35177</v>
      </c>
      <c r="N1806" s="163" t="s">
        <v>39416</v>
      </c>
      <c r="O1806" s="135" t="s">
        <v>647</v>
      </c>
    </row>
    <row r="1807" spans="1:15">
      <c r="A1807" s="135">
        <v>3326</v>
      </c>
      <c r="B1807" s="135" t="s">
        <v>20939</v>
      </c>
      <c r="C1807" s="135" t="s">
        <v>20938</v>
      </c>
      <c r="D1807" s="135" t="s">
        <v>14616</v>
      </c>
      <c r="E1807" s="135" t="s">
        <v>14615</v>
      </c>
      <c r="F1807" s="135" t="s">
        <v>39417</v>
      </c>
      <c r="G1807" s="135" t="s">
        <v>35819</v>
      </c>
      <c r="H1807" s="135" t="s">
        <v>49</v>
      </c>
      <c r="I1807" s="135"/>
      <c r="J1807" s="135" t="s">
        <v>35062</v>
      </c>
      <c r="K1807" s="135" t="s">
        <v>35823</v>
      </c>
      <c r="L1807" s="163" t="s">
        <v>35068</v>
      </c>
      <c r="M1807" s="163" t="s">
        <v>35177</v>
      </c>
      <c r="N1807" s="163" t="s">
        <v>39418</v>
      </c>
      <c r="O1807" s="135" t="s">
        <v>647</v>
      </c>
    </row>
    <row r="1808" spans="1:15" hidden="1">
      <c r="A1808" s="135">
        <v>3327</v>
      </c>
      <c r="B1808" s="135" t="s">
        <v>39419</v>
      </c>
      <c r="C1808" s="135" t="s">
        <v>39059</v>
      </c>
      <c r="D1808" s="135" t="s">
        <v>14616</v>
      </c>
      <c r="E1808" s="135" t="s">
        <v>14615</v>
      </c>
      <c r="F1808" s="135" t="s">
        <v>39420</v>
      </c>
      <c r="G1808" s="135" t="s">
        <v>35808</v>
      </c>
      <c r="H1808" s="135" t="s">
        <v>49</v>
      </c>
      <c r="I1808" s="135"/>
      <c r="J1808" s="135" t="s">
        <v>35062</v>
      </c>
      <c r="K1808" s="135" t="s">
        <v>35823</v>
      </c>
      <c r="L1808" s="163" t="s">
        <v>35068</v>
      </c>
      <c r="M1808" s="163" t="s">
        <v>35177</v>
      </c>
      <c r="N1808" s="163" t="s">
        <v>39061</v>
      </c>
      <c r="O1808" s="135" t="s">
        <v>647</v>
      </c>
    </row>
    <row r="1809" spans="1:15">
      <c r="A1809" s="135">
        <v>3328</v>
      </c>
      <c r="B1809" s="135" t="s">
        <v>20963</v>
      </c>
      <c r="C1809" s="135" t="s">
        <v>17542</v>
      </c>
      <c r="D1809" s="135" t="s">
        <v>14616</v>
      </c>
      <c r="E1809" s="135" t="s">
        <v>14615</v>
      </c>
      <c r="F1809" s="135" t="s">
        <v>39421</v>
      </c>
      <c r="G1809" s="135" t="s">
        <v>35819</v>
      </c>
      <c r="H1809" s="135" t="s">
        <v>49</v>
      </c>
      <c r="I1809" s="135"/>
      <c r="J1809" s="135" t="s">
        <v>35062</v>
      </c>
      <c r="K1809" s="135" t="s">
        <v>35823</v>
      </c>
      <c r="L1809" s="163" t="s">
        <v>35068</v>
      </c>
      <c r="M1809" s="163" t="s">
        <v>35177</v>
      </c>
      <c r="N1809" s="163" t="s">
        <v>39017</v>
      </c>
      <c r="O1809" s="135" t="s">
        <v>647</v>
      </c>
    </row>
    <row r="1810" spans="1:15">
      <c r="A1810" s="135">
        <v>3329</v>
      </c>
      <c r="B1810" s="135" t="s">
        <v>20993</v>
      </c>
      <c r="C1810" s="135" t="s">
        <v>20992</v>
      </c>
      <c r="D1810" s="135" t="s">
        <v>14616</v>
      </c>
      <c r="E1810" s="135" t="s">
        <v>14615</v>
      </c>
      <c r="F1810" s="135" t="s">
        <v>39422</v>
      </c>
      <c r="G1810" s="135" t="s">
        <v>35819</v>
      </c>
      <c r="H1810" s="135" t="s">
        <v>49</v>
      </c>
      <c r="I1810" s="135"/>
      <c r="J1810" s="135" t="s">
        <v>35062</v>
      </c>
      <c r="K1810" s="135" t="s">
        <v>35823</v>
      </c>
      <c r="L1810" s="163" t="s">
        <v>35068</v>
      </c>
      <c r="M1810" s="163" t="s">
        <v>35177</v>
      </c>
      <c r="N1810" s="163" t="s">
        <v>39423</v>
      </c>
      <c r="O1810" s="135" t="s">
        <v>647</v>
      </c>
    </row>
    <row r="1811" spans="1:15">
      <c r="A1811" s="135">
        <v>3330</v>
      </c>
      <c r="B1811" s="135" t="s">
        <v>21024</v>
      </c>
      <c r="C1811" s="135" t="s">
        <v>18205</v>
      </c>
      <c r="D1811" s="135" t="s">
        <v>14616</v>
      </c>
      <c r="E1811" s="135" t="s">
        <v>14615</v>
      </c>
      <c r="F1811" s="135" t="s">
        <v>39424</v>
      </c>
      <c r="G1811" s="135" t="s">
        <v>35819</v>
      </c>
      <c r="H1811" s="135" t="s">
        <v>49</v>
      </c>
      <c r="I1811" s="135"/>
      <c r="J1811" s="135" t="s">
        <v>35062</v>
      </c>
      <c r="K1811" s="135" t="s">
        <v>35823</v>
      </c>
      <c r="L1811" s="163" t="s">
        <v>35068</v>
      </c>
      <c r="M1811" s="163" t="s">
        <v>35177</v>
      </c>
      <c r="N1811" s="163" t="s">
        <v>39065</v>
      </c>
      <c r="O1811" s="135" t="s">
        <v>647</v>
      </c>
    </row>
    <row r="1812" spans="1:15">
      <c r="A1812" s="135">
        <v>3331</v>
      </c>
      <c r="B1812" s="135" t="s">
        <v>21047</v>
      </c>
      <c r="C1812" s="135" t="s">
        <v>21046</v>
      </c>
      <c r="D1812" s="135" t="s">
        <v>14616</v>
      </c>
      <c r="E1812" s="135" t="s">
        <v>14615</v>
      </c>
      <c r="F1812" s="135" t="s">
        <v>39425</v>
      </c>
      <c r="G1812" s="135" t="s">
        <v>35819</v>
      </c>
      <c r="H1812" s="135" t="s">
        <v>49</v>
      </c>
      <c r="I1812" s="135"/>
      <c r="J1812" s="135" t="s">
        <v>35062</v>
      </c>
      <c r="K1812" s="135" t="s">
        <v>35823</v>
      </c>
      <c r="L1812" s="163" t="s">
        <v>35068</v>
      </c>
      <c r="M1812" s="163" t="s">
        <v>35177</v>
      </c>
      <c r="N1812" s="163" t="s">
        <v>39426</v>
      </c>
      <c r="O1812" s="135" t="s">
        <v>647</v>
      </c>
    </row>
    <row r="1813" spans="1:15" hidden="1">
      <c r="A1813" s="135">
        <v>3332</v>
      </c>
      <c r="B1813" s="135" t="s">
        <v>39427</v>
      </c>
      <c r="C1813" s="135" t="s">
        <v>39428</v>
      </c>
      <c r="D1813" s="135" t="s">
        <v>14616</v>
      </c>
      <c r="E1813" s="135" t="s">
        <v>14615</v>
      </c>
      <c r="F1813" s="135" t="s">
        <v>39429</v>
      </c>
      <c r="G1813" s="135" t="s">
        <v>35808</v>
      </c>
      <c r="H1813" s="135" t="s">
        <v>49</v>
      </c>
      <c r="I1813" s="135"/>
      <c r="J1813" s="135" t="s">
        <v>35062</v>
      </c>
      <c r="K1813" s="135" t="s">
        <v>35823</v>
      </c>
      <c r="L1813" s="163" t="s">
        <v>35068</v>
      </c>
      <c r="M1813" s="163" t="s">
        <v>35177</v>
      </c>
      <c r="N1813" s="163" t="s">
        <v>39430</v>
      </c>
      <c r="O1813" s="135" t="s">
        <v>647</v>
      </c>
    </row>
    <row r="1814" spans="1:15" hidden="1">
      <c r="A1814" s="135">
        <v>3333</v>
      </c>
      <c r="B1814" s="135" t="s">
        <v>39431</v>
      </c>
      <c r="C1814" s="135" t="s">
        <v>39432</v>
      </c>
      <c r="D1814" s="135" t="s">
        <v>14616</v>
      </c>
      <c r="E1814" s="135" t="s">
        <v>14615</v>
      </c>
      <c r="F1814" s="135" t="s">
        <v>39433</v>
      </c>
      <c r="G1814" s="135" t="s">
        <v>35808</v>
      </c>
      <c r="H1814" s="135" t="s">
        <v>49</v>
      </c>
      <c r="I1814" s="135"/>
      <c r="J1814" s="135" t="s">
        <v>35062</v>
      </c>
      <c r="K1814" s="135" t="s">
        <v>35823</v>
      </c>
      <c r="L1814" s="163" t="s">
        <v>35068</v>
      </c>
      <c r="M1814" s="163" t="s">
        <v>35177</v>
      </c>
      <c r="N1814" s="163" t="s">
        <v>39434</v>
      </c>
      <c r="O1814" s="135" t="s">
        <v>647</v>
      </c>
    </row>
    <row r="1815" spans="1:15">
      <c r="A1815" s="135">
        <v>3334</v>
      </c>
      <c r="B1815" s="135" t="s">
        <v>21073</v>
      </c>
      <c r="C1815" s="135" t="s">
        <v>21072</v>
      </c>
      <c r="D1815" s="135" t="s">
        <v>14616</v>
      </c>
      <c r="E1815" s="135" t="s">
        <v>14615</v>
      </c>
      <c r="F1815" s="135" t="s">
        <v>39435</v>
      </c>
      <c r="G1815" s="135" t="s">
        <v>35819</v>
      </c>
      <c r="H1815" s="135" t="s">
        <v>49</v>
      </c>
      <c r="I1815" s="135"/>
      <c r="J1815" s="135" t="s">
        <v>35062</v>
      </c>
      <c r="K1815" s="135" t="s">
        <v>35823</v>
      </c>
      <c r="L1815" s="163" t="s">
        <v>35068</v>
      </c>
      <c r="M1815" s="163" t="s">
        <v>35177</v>
      </c>
      <c r="N1815" s="163" t="s">
        <v>39436</v>
      </c>
      <c r="O1815" s="135" t="s">
        <v>647</v>
      </c>
    </row>
    <row r="1816" spans="1:15">
      <c r="A1816" s="135">
        <v>3335</v>
      </c>
      <c r="B1816" s="135" t="s">
        <v>21098</v>
      </c>
      <c r="C1816" s="135" t="s">
        <v>18316</v>
      </c>
      <c r="D1816" s="135" t="s">
        <v>14616</v>
      </c>
      <c r="E1816" s="135" t="s">
        <v>14615</v>
      </c>
      <c r="F1816" s="135" t="s">
        <v>39437</v>
      </c>
      <c r="G1816" s="135" t="s">
        <v>35819</v>
      </c>
      <c r="H1816" s="135" t="s">
        <v>49</v>
      </c>
      <c r="I1816" s="135"/>
      <c r="J1816" s="135" t="s">
        <v>35062</v>
      </c>
      <c r="K1816" s="135" t="s">
        <v>35823</v>
      </c>
      <c r="L1816" s="163" t="s">
        <v>35068</v>
      </c>
      <c r="M1816" s="163" t="s">
        <v>35177</v>
      </c>
      <c r="N1816" s="163" t="s">
        <v>39072</v>
      </c>
      <c r="O1816" s="135" t="s">
        <v>647</v>
      </c>
    </row>
    <row r="1817" spans="1:15" hidden="1">
      <c r="A1817" s="135">
        <v>3337</v>
      </c>
      <c r="B1817" s="135" t="s">
        <v>39438</v>
      </c>
      <c r="C1817" s="135" t="s">
        <v>36558</v>
      </c>
      <c r="D1817" s="135" t="s">
        <v>14616</v>
      </c>
      <c r="E1817" s="135" t="s">
        <v>14615</v>
      </c>
      <c r="F1817" s="135" t="s">
        <v>39439</v>
      </c>
      <c r="G1817" s="135" t="s">
        <v>35808</v>
      </c>
      <c r="H1817" s="135" t="s">
        <v>49</v>
      </c>
      <c r="I1817" s="135" t="s">
        <v>36461</v>
      </c>
      <c r="J1817" s="135" t="s">
        <v>35062</v>
      </c>
      <c r="K1817" s="135" t="s">
        <v>35809</v>
      </c>
      <c r="L1817" s="163"/>
      <c r="M1817" s="163"/>
      <c r="N1817" s="163"/>
      <c r="O1817" s="135" t="s">
        <v>647</v>
      </c>
    </row>
    <row r="1818" spans="1:15" hidden="1">
      <c r="A1818" s="135">
        <v>3338</v>
      </c>
      <c r="B1818" s="135" t="s">
        <v>39440</v>
      </c>
      <c r="C1818" s="135" t="s">
        <v>34577</v>
      </c>
      <c r="D1818" s="135" t="s">
        <v>21121</v>
      </c>
      <c r="E1818" s="135" t="s">
        <v>21120</v>
      </c>
      <c r="F1818" s="135" t="s">
        <v>39441</v>
      </c>
      <c r="G1818" s="135" t="s">
        <v>35808</v>
      </c>
      <c r="H1818" s="135" t="s">
        <v>49</v>
      </c>
      <c r="I1818" s="135" t="s">
        <v>36461</v>
      </c>
      <c r="J1818" s="135" t="s">
        <v>35062</v>
      </c>
      <c r="K1818" s="135" t="s">
        <v>35809</v>
      </c>
      <c r="L1818" s="163"/>
      <c r="M1818" s="163"/>
      <c r="N1818" s="163"/>
      <c r="O1818" s="135" t="s">
        <v>647</v>
      </c>
    </row>
    <row r="1819" spans="1:15" hidden="1">
      <c r="A1819" s="135">
        <v>3339</v>
      </c>
      <c r="B1819" s="135" t="s">
        <v>39442</v>
      </c>
      <c r="C1819" s="135" t="s">
        <v>36529</v>
      </c>
      <c r="D1819" s="135" t="s">
        <v>21121</v>
      </c>
      <c r="E1819" s="135" t="s">
        <v>21120</v>
      </c>
      <c r="F1819" s="135" t="s">
        <v>39443</v>
      </c>
      <c r="G1819" s="135" t="s">
        <v>35808</v>
      </c>
      <c r="H1819" s="135" t="s">
        <v>49</v>
      </c>
      <c r="I1819" s="135" t="s">
        <v>36461</v>
      </c>
      <c r="J1819" s="135" t="s">
        <v>35062</v>
      </c>
      <c r="K1819" s="135" t="s">
        <v>35809</v>
      </c>
      <c r="L1819" s="163"/>
      <c r="M1819" s="163"/>
      <c r="N1819" s="163"/>
      <c r="O1819" s="135" t="s">
        <v>647</v>
      </c>
    </row>
    <row r="1820" spans="1:15" hidden="1">
      <c r="A1820" s="135">
        <v>3340</v>
      </c>
      <c r="B1820" s="135" t="s">
        <v>39444</v>
      </c>
      <c r="C1820" s="135" t="s">
        <v>36532</v>
      </c>
      <c r="D1820" s="135" t="s">
        <v>21121</v>
      </c>
      <c r="E1820" s="135" t="s">
        <v>21120</v>
      </c>
      <c r="F1820" s="135" t="s">
        <v>39445</v>
      </c>
      <c r="G1820" s="135" t="s">
        <v>35808</v>
      </c>
      <c r="H1820" s="135" t="s">
        <v>49</v>
      </c>
      <c r="I1820" s="135" t="s">
        <v>36461</v>
      </c>
      <c r="J1820" s="135" t="s">
        <v>35062</v>
      </c>
      <c r="K1820" s="135" t="s">
        <v>35809</v>
      </c>
      <c r="L1820" s="163"/>
      <c r="M1820" s="163"/>
      <c r="N1820" s="163"/>
      <c r="O1820" s="135" t="s">
        <v>647</v>
      </c>
    </row>
    <row r="1821" spans="1:15" hidden="1">
      <c r="A1821" s="135">
        <v>3341</v>
      </c>
      <c r="B1821" s="135" t="s">
        <v>39446</v>
      </c>
      <c r="C1821" s="135" t="s">
        <v>36535</v>
      </c>
      <c r="D1821" s="135" t="s">
        <v>21121</v>
      </c>
      <c r="E1821" s="135" t="s">
        <v>21120</v>
      </c>
      <c r="F1821" s="135" t="s">
        <v>39447</v>
      </c>
      <c r="G1821" s="135" t="s">
        <v>35808</v>
      </c>
      <c r="H1821" s="135" t="s">
        <v>49</v>
      </c>
      <c r="I1821" s="135" t="s">
        <v>36461</v>
      </c>
      <c r="J1821" s="135" t="s">
        <v>35062</v>
      </c>
      <c r="K1821" s="135" t="s">
        <v>35809</v>
      </c>
      <c r="L1821" s="163"/>
      <c r="M1821" s="163"/>
      <c r="N1821" s="163"/>
      <c r="O1821" s="135" t="s">
        <v>647</v>
      </c>
    </row>
    <row r="1822" spans="1:15" hidden="1">
      <c r="A1822" s="135">
        <v>3342</v>
      </c>
      <c r="B1822" s="135" t="s">
        <v>39448</v>
      </c>
      <c r="C1822" s="135" t="s">
        <v>38789</v>
      </c>
      <c r="D1822" s="135" t="s">
        <v>21121</v>
      </c>
      <c r="E1822" s="135" t="s">
        <v>21120</v>
      </c>
      <c r="F1822" s="135" t="s">
        <v>39449</v>
      </c>
      <c r="G1822" s="135" t="s">
        <v>35808</v>
      </c>
      <c r="H1822" s="135" t="s">
        <v>49</v>
      </c>
      <c r="I1822" s="135" t="s">
        <v>36461</v>
      </c>
      <c r="J1822" s="135" t="s">
        <v>35062</v>
      </c>
      <c r="K1822" s="135" t="s">
        <v>35809</v>
      </c>
      <c r="L1822" s="163"/>
      <c r="M1822" s="163"/>
      <c r="N1822" s="163"/>
      <c r="O1822" s="135" t="s">
        <v>647</v>
      </c>
    </row>
    <row r="1823" spans="1:15" hidden="1">
      <c r="A1823" s="135">
        <v>3343</v>
      </c>
      <c r="B1823" s="135" t="s">
        <v>39450</v>
      </c>
      <c r="C1823" s="135" t="s">
        <v>38792</v>
      </c>
      <c r="D1823" s="135" t="s">
        <v>21121</v>
      </c>
      <c r="E1823" s="135" t="s">
        <v>21120</v>
      </c>
      <c r="F1823" s="135" t="s">
        <v>39451</v>
      </c>
      <c r="G1823" s="135" t="s">
        <v>35808</v>
      </c>
      <c r="H1823" s="135" t="s">
        <v>49</v>
      </c>
      <c r="I1823" s="135" t="s">
        <v>36461</v>
      </c>
      <c r="J1823" s="135" t="s">
        <v>35062</v>
      </c>
      <c r="K1823" s="135" t="s">
        <v>35809</v>
      </c>
      <c r="L1823" s="163"/>
      <c r="M1823" s="163"/>
      <c r="N1823" s="163"/>
      <c r="O1823" s="135" t="s">
        <v>647</v>
      </c>
    </row>
    <row r="1824" spans="1:15" ht="42.75">
      <c r="A1824" s="135">
        <v>3344</v>
      </c>
      <c r="B1824" s="135" t="s">
        <v>21123</v>
      </c>
      <c r="C1824" s="135" t="s">
        <v>21122</v>
      </c>
      <c r="D1824" s="135" t="s">
        <v>21121</v>
      </c>
      <c r="E1824" s="135" t="s">
        <v>21120</v>
      </c>
      <c r="F1824" s="135" t="s">
        <v>39452</v>
      </c>
      <c r="G1824" s="135" t="s">
        <v>35819</v>
      </c>
      <c r="H1824" s="135" t="s">
        <v>49</v>
      </c>
      <c r="I1824" s="135"/>
      <c r="J1824" s="135" t="s">
        <v>35062</v>
      </c>
      <c r="K1824" s="135" t="s">
        <v>35823</v>
      </c>
      <c r="L1824" s="163" t="s">
        <v>35068</v>
      </c>
      <c r="M1824" s="163" t="s">
        <v>35177</v>
      </c>
      <c r="N1824" s="163" t="s">
        <v>39453</v>
      </c>
      <c r="O1824" s="135" t="s">
        <v>647</v>
      </c>
    </row>
    <row r="1825" spans="1:15">
      <c r="A1825" s="135">
        <v>3345</v>
      </c>
      <c r="B1825" s="135" t="s">
        <v>21148</v>
      </c>
      <c r="C1825" s="135" t="s">
        <v>12047</v>
      </c>
      <c r="D1825" s="135" t="s">
        <v>21121</v>
      </c>
      <c r="E1825" s="135" t="s">
        <v>21120</v>
      </c>
      <c r="F1825" s="135" t="s">
        <v>39454</v>
      </c>
      <c r="G1825" s="135" t="s">
        <v>35819</v>
      </c>
      <c r="H1825" s="135" t="s">
        <v>49</v>
      </c>
      <c r="I1825" s="135"/>
      <c r="J1825" s="135" t="s">
        <v>35062</v>
      </c>
      <c r="K1825" s="135" t="s">
        <v>35823</v>
      </c>
      <c r="L1825" s="163" t="s">
        <v>35068</v>
      </c>
      <c r="M1825" s="163" t="s">
        <v>35177</v>
      </c>
      <c r="N1825" s="163" t="s">
        <v>38279</v>
      </c>
      <c r="O1825" s="135" t="s">
        <v>647</v>
      </c>
    </row>
    <row r="1826" spans="1:15">
      <c r="A1826" s="135">
        <v>3346</v>
      </c>
      <c r="B1826" s="135" t="s">
        <v>21181</v>
      </c>
      <c r="C1826" s="135" t="s">
        <v>21180</v>
      </c>
      <c r="D1826" s="135" t="s">
        <v>21121</v>
      </c>
      <c r="E1826" s="135" t="s">
        <v>21120</v>
      </c>
      <c r="F1826" s="135" t="s">
        <v>39455</v>
      </c>
      <c r="G1826" s="135" t="s">
        <v>35819</v>
      </c>
      <c r="H1826" s="135" t="s">
        <v>49</v>
      </c>
      <c r="I1826" s="135"/>
      <c r="J1826" s="135" t="s">
        <v>35062</v>
      </c>
      <c r="K1826" s="135" t="s">
        <v>35823</v>
      </c>
      <c r="L1826" s="163" t="s">
        <v>35068</v>
      </c>
      <c r="M1826" s="163" t="s">
        <v>35177</v>
      </c>
      <c r="N1826" s="163" t="s">
        <v>39456</v>
      </c>
      <c r="O1826" s="135" t="s">
        <v>647</v>
      </c>
    </row>
    <row r="1827" spans="1:15" ht="42.75" hidden="1">
      <c r="A1827" s="135">
        <v>3347</v>
      </c>
      <c r="B1827" s="135" t="s">
        <v>39457</v>
      </c>
      <c r="C1827" s="135" t="s">
        <v>39458</v>
      </c>
      <c r="D1827" s="135" t="s">
        <v>21121</v>
      </c>
      <c r="E1827" s="135" t="s">
        <v>21120</v>
      </c>
      <c r="F1827" s="135" t="s">
        <v>39459</v>
      </c>
      <c r="G1827" s="135" t="s">
        <v>35808</v>
      </c>
      <c r="H1827" s="135" t="s">
        <v>49</v>
      </c>
      <c r="I1827" s="135"/>
      <c r="J1827" s="135" t="s">
        <v>35062</v>
      </c>
      <c r="K1827" s="135" t="s">
        <v>35823</v>
      </c>
      <c r="L1827" s="163" t="s">
        <v>35068</v>
      </c>
      <c r="M1827" s="163" t="s">
        <v>35177</v>
      </c>
      <c r="N1827" s="163" t="s">
        <v>39460</v>
      </c>
      <c r="O1827" s="135" t="s">
        <v>647</v>
      </c>
    </row>
    <row r="1828" spans="1:15">
      <c r="A1828" s="135">
        <v>3348</v>
      </c>
      <c r="B1828" s="135" t="s">
        <v>21199</v>
      </c>
      <c r="C1828" s="135" t="s">
        <v>21198</v>
      </c>
      <c r="D1828" s="135" t="s">
        <v>21121</v>
      </c>
      <c r="E1828" s="135" t="s">
        <v>21120</v>
      </c>
      <c r="F1828" s="135" t="s">
        <v>39461</v>
      </c>
      <c r="G1828" s="135" t="s">
        <v>35819</v>
      </c>
      <c r="H1828" s="135" t="s">
        <v>49</v>
      </c>
      <c r="I1828" s="135"/>
      <c r="J1828" s="135" t="s">
        <v>35062</v>
      </c>
      <c r="K1828" s="135" t="s">
        <v>35823</v>
      </c>
      <c r="L1828" s="163" t="s">
        <v>35068</v>
      </c>
      <c r="M1828" s="163" t="s">
        <v>35177</v>
      </c>
      <c r="N1828" s="163" t="s">
        <v>39462</v>
      </c>
      <c r="O1828" s="135" t="s">
        <v>647</v>
      </c>
    </row>
    <row r="1829" spans="1:15">
      <c r="A1829" s="135">
        <v>3349</v>
      </c>
      <c r="B1829" s="135" t="s">
        <v>21232</v>
      </c>
      <c r="C1829" s="135" t="s">
        <v>21231</v>
      </c>
      <c r="D1829" s="135" t="s">
        <v>21121</v>
      </c>
      <c r="E1829" s="135" t="s">
        <v>21120</v>
      </c>
      <c r="F1829" s="135" t="s">
        <v>39463</v>
      </c>
      <c r="G1829" s="135" t="s">
        <v>35819</v>
      </c>
      <c r="H1829" s="135" t="s">
        <v>49</v>
      </c>
      <c r="I1829" s="135"/>
      <c r="J1829" s="135" t="s">
        <v>35062</v>
      </c>
      <c r="K1829" s="135" t="s">
        <v>35823</v>
      </c>
      <c r="L1829" s="163" t="s">
        <v>35068</v>
      </c>
      <c r="M1829" s="163" t="s">
        <v>35177</v>
      </c>
      <c r="N1829" s="163" t="s">
        <v>39464</v>
      </c>
      <c r="O1829" s="135" t="s">
        <v>647</v>
      </c>
    </row>
    <row r="1830" spans="1:15">
      <c r="A1830" s="135">
        <v>3350</v>
      </c>
      <c r="B1830" s="135" t="s">
        <v>21256</v>
      </c>
      <c r="C1830" s="135" t="s">
        <v>11412</v>
      </c>
      <c r="D1830" s="135" t="s">
        <v>21121</v>
      </c>
      <c r="E1830" s="135" t="s">
        <v>21120</v>
      </c>
      <c r="F1830" s="135" t="s">
        <v>39465</v>
      </c>
      <c r="G1830" s="135" t="s">
        <v>35819</v>
      </c>
      <c r="H1830" s="135" t="s">
        <v>49</v>
      </c>
      <c r="I1830" s="135"/>
      <c r="J1830" s="135" t="s">
        <v>35062</v>
      </c>
      <c r="K1830" s="135" t="s">
        <v>35823</v>
      </c>
      <c r="L1830" s="163" t="s">
        <v>35068</v>
      </c>
      <c r="M1830" s="163" t="s">
        <v>35177</v>
      </c>
      <c r="N1830" s="163" t="s">
        <v>38198</v>
      </c>
      <c r="O1830" s="135" t="s">
        <v>647</v>
      </c>
    </row>
    <row r="1831" spans="1:15" hidden="1">
      <c r="A1831" s="135">
        <v>3352</v>
      </c>
      <c r="B1831" s="135" t="s">
        <v>39466</v>
      </c>
      <c r="C1831" s="135" t="s">
        <v>36558</v>
      </c>
      <c r="D1831" s="135" t="s">
        <v>21121</v>
      </c>
      <c r="E1831" s="135" t="s">
        <v>21120</v>
      </c>
      <c r="F1831" s="135" t="s">
        <v>39467</v>
      </c>
      <c r="G1831" s="135" t="s">
        <v>35808</v>
      </c>
      <c r="H1831" s="135" t="s">
        <v>49</v>
      </c>
      <c r="I1831" s="135" t="s">
        <v>36461</v>
      </c>
      <c r="J1831" s="135" t="s">
        <v>35062</v>
      </c>
      <c r="K1831" s="135" t="s">
        <v>35809</v>
      </c>
      <c r="L1831" s="163"/>
      <c r="M1831" s="163"/>
      <c r="N1831" s="163"/>
      <c r="O1831" s="135" t="s">
        <v>647</v>
      </c>
    </row>
    <row r="1832" spans="1:15" hidden="1">
      <c r="A1832" s="135">
        <v>3353</v>
      </c>
      <c r="B1832" s="135" t="s">
        <v>39468</v>
      </c>
      <c r="C1832" s="135" t="s">
        <v>34577</v>
      </c>
      <c r="D1832" s="135" t="s">
        <v>21279</v>
      </c>
      <c r="E1832" s="135" t="s">
        <v>6992</v>
      </c>
      <c r="F1832" s="135" t="s">
        <v>39469</v>
      </c>
      <c r="G1832" s="135" t="s">
        <v>35808</v>
      </c>
      <c r="H1832" s="135" t="s">
        <v>49</v>
      </c>
      <c r="I1832" s="135" t="s">
        <v>36461</v>
      </c>
      <c r="J1832" s="135" t="s">
        <v>35062</v>
      </c>
      <c r="K1832" s="135" t="s">
        <v>35809</v>
      </c>
      <c r="L1832" s="163"/>
      <c r="M1832" s="163"/>
      <c r="N1832" s="163"/>
      <c r="O1832" s="135" t="s">
        <v>647</v>
      </c>
    </row>
    <row r="1833" spans="1:15" hidden="1">
      <c r="A1833" s="135">
        <v>3354</v>
      </c>
      <c r="B1833" s="135" t="s">
        <v>39470</v>
      </c>
      <c r="C1833" s="135" t="s">
        <v>36529</v>
      </c>
      <c r="D1833" s="135" t="s">
        <v>21279</v>
      </c>
      <c r="E1833" s="135" t="s">
        <v>6992</v>
      </c>
      <c r="F1833" s="135" t="s">
        <v>39471</v>
      </c>
      <c r="G1833" s="135" t="s">
        <v>35808</v>
      </c>
      <c r="H1833" s="135" t="s">
        <v>49</v>
      </c>
      <c r="I1833" s="135" t="s">
        <v>36461</v>
      </c>
      <c r="J1833" s="135" t="s">
        <v>35062</v>
      </c>
      <c r="K1833" s="135" t="s">
        <v>35809</v>
      </c>
      <c r="L1833" s="163"/>
      <c r="M1833" s="163"/>
      <c r="N1833" s="163"/>
      <c r="O1833" s="135" t="s">
        <v>647</v>
      </c>
    </row>
    <row r="1834" spans="1:15" hidden="1">
      <c r="A1834" s="135">
        <v>3355</v>
      </c>
      <c r="B1834" s="135" t="s">
        <v>39472</v>
      </c>
      <c r="C1834" s="135" t="s">
        <v>36532</v>
      </c>
      <c r="D1834" s="135" t="s">
        <v>21279</v>
      </c>
      <c r="E1834" s="135" t="s">
        <v>6992</v>
      </c>
      <c r="F1834" s="135" t="s">
        <v>39473</v>
      </c>
      <c r="G1834" s="135" t="s">
        <v>35808</v>
      </c>
      <c r="H1834" s="135" t="s">
        <v>49</v>
      </c>
      <c r="I1834" s="135" t="s">
        <v>36461</v>
      </c>
      <c r="J1834" s="135" t="s">
        <v>35062</v>
      </c>
      <c r="K1834" s="135" t="s">
        <v>35809</v>
      </c>
      <c r="L1834" s="163"/>
      <c r="M1834" s="163"/>
      <c r="N1834" s="163"/>
      <c r="O1834" s="135" t="s">
        <v>647</v>
      </c>
    </row>
    <row r="1835" spans="1:15" hidden="1">
      <c r="A1835" s="135">
        <v>3356</v>
      </c>
      <c r="B1835" s="135" t="s">
        <v>39474</v>
      </c>
      <c r="C1835" s="135" t="s">
        <v>36535</v>
      </c>
      <c r="D1835" s="135" t="s">
        <v>21279</v>
      </c>
      <c r="E1835" s="135" t="s">
        <v>6992</v>
      </c>
      <c r="F1835" s="135" t="s">
        <v>39475</v>
      </c>
      <c r="G1835" s="135" t="s">
        <v>35808</v>
      </c>
      <c r="H1835" s="135" t="s">
        <v>49</v>
      </c>
      <c r="I1835" s="135" t="s">
        <v>36461</v>
      </c>
      <c r="J1835" s="135" t="s">
        <v>35062</v>
      </c>
      <c r="K1835" s="135" t="s">
        <v>35809</v>
      </c>
      <c r="L1835" s="163"/>
      <c r="M1835" s="163"/>
      <c r="N1835" s="163"/>
      <c r="O1835" s="135" t="s">
        <v>647</v>
      </c>
    </row>
    <row r="1836" spans="1:15" hidden="1">
      <c r="A1836" s="135">
        <v>3357</v>
      </c>
      <c r="B1836" s="135" t="s">
        <v>39476</v>
      </c>
      <c r="C1836" s="135" t="s">
        <v>38789</v>
      </c>
      <c r="D1836" s="135" t="s">
        <v>21279</v>
      </c>
      <c r="E1836" s="135" t="s">
        <v>6992</v>
      </c>
      <c r="F1836" s="135" t="s">
        <v>39477</v>
      </c>
      <c r="G1836" s="135" t="s">
        <v>35808</v>
      </c>
      <c r="H1836" s="135" t="s">
        <v>49</v>
      </c>
      <c r="I1836" s="135" t="s">
        <v>36461</v>
      </c>
      <c r="J1836" s="135" t="s">
        <v>35062</v>
      </c>
      <c r="K1836" s="135" t="s">
        <v>35809</v>
      </c>
      <c r="L1836" s="163"/>
      <c r="M1836" s="163"/>
      <c r="N1836" s="163"/>
      <c r="O1836" s="135" t="s">
        <v>647</v>
      </c>
    </row>
    <row r="1837" spans="1:15" hidden="1">
      <c r="A1837" s="135">
        <v>3358</v>
      </c>
      <c r="B1837" s="135" t="s">
        <v>39478</v>
      </c>
      <c r="C1837" s="135" t="s">
        <v>38792</v>
      </c>
      <c r="D1837" s="135" t="s">
        <v>21279</v>
      </c>
      <c r="E1837" s="135" t="s">
        <v>6992</v>
      </c>
      <c r="F1837" s="135" t="s">
        <v>39479</v>
      </c>
      <c r="G1837" s="135" t="s">
        <v>35808</v>
      </c>
      <c r="H1837" s="135" t="s">
        <v>49</v>
      </c>
      <c r="I1837" s="135" t="s">
        <v>36461</v>
      </c>
      <c r="J1837" s="135" t="s">
        <v>35062</v>
      </c>
      <c r="K1837" s="135" t="s">
        <v>35809</v>
      </c>
      <c r="L1837" s="163"/>
      <c r="M1837" s="163"/>
      <c r="N1837" s="163"/>
      <c r="O1837" s="135" t="s">
        <v>647</v>
      </c>
    </row>
    <row r="1838" spans="1:15">
      <c r="A1838" s="135">
        <v>3359</v>
      </c>
      <c r="B1838" s="135" t="s">
        <v>21281</v>
      </c>
      <c r="C1838" s="135" t="s">
        <v>21280</v>
      </c>
      <c r="D1838" s="135" t="s">
        <v>21279</v>
      </c>
      <c r="E1838" s="135" t="s">
        <v>6992</v>
      </c>
      <c r="F1838" s="135" t="s">
        <v>39480</v>
      </c>
      <c r="G1838" s="135" t="s">
        <v>35819</v>
      </c>
      <c r="H1838" s="135" t="s">
        <v>49</v>
      </c>
      <c r="I1838" s="135"/>
      <c r="J1838" s="135" t="s">
        <v>35062</v>
      </c>
      <c r="K1838" s="135" t="s">
        <v>35823</v>
      </c>
      <c r="L1838" s="163" t="s">
        <v>35121</v>
      </c>
      <c r="M1838" s="163" t="s">
        <v>39481</v>
      </c>
      <c r="N1838" s="163" t="s">
        <v>39482</v>
      </c>
      <c r="O1838" s="135" t="s">
        <v>647</v>
      </c>
    </row>
    <row r="1839" spans="1:15">
      <c r="A1839" s="135">
        <v>3360</v>
      </c>
      <c r="B1839" s="135" t="s">
        <v>21315</v>
      </c>
      <c r="C1839" s="135" t="s">
        <v>21314</v>
      </c>
      <c r="D1839" s="135" t="s">
        <v>21279</v>
      </c>
      <c r="E1839" s="135" t="s">
        <v>6992</v>
      </c>
      <c r="F1839" s="135" t="s">
        <v>39483</v>
      </c>
      <c r="G1839" s="135" t="s">
        <v>35819</v>
      </c>
      <c r="H1839" s="135" t="s">
        <v>49</v>
      </c>
      <c r="I1839" s="135"/>
      <c r="J1839" s="135" t="s">
        <v>35062</v>
      </c>
      <c r="K1839" s="135" t="s">
        <v>35823</v>
      </c>
      <c r="L1839" s="163" t="s">
        <v>35121</v>
      </c>
      <c r="M1839" s="163" t="s">
        <v>39481</v>
      </c>
      <c r="N1839" s="163" t="s">
        <v>39484</v>
      </c>
      <c r="O1839" s="135" t="s">
        <v>647</v>
      </c>
    </row>
    <row r="1840" spans="1:15">
      <c r="A1840" s="135">
        <v>3361</v>
      </c>
      <c r="B1840" s="135" t="s">
        <v>21341</v>
      </c>
      <c r="C1840" s="135" t="s">
        <v>21340</v>
      </c>
      <c r="D1840" s="135" t="s">
        <v>21279</v>
      </c>
      <c r="E1840" s="135" t="s">
        <v>6992</v>
      </c>
      <c r="F1840" s="135" t="s">
        <v>39485</v>
      </c>
      <c r="G1840" s="135" t="s">
        <v>35819</v>
      </c>
      <c r="H1840" s="135" t="s">
        <v>49</v>
      </c>
      <c r="I1840" s="135"/>
      <c r="J1840" s="135" t="s">
        <v>35062</v>
      </c>
      <c r="K1840" s="135" t="s">
        <v>35823</v>
      </c>
      <c r="L1840" s="163" t="s">
        <v>35121</v>
      </c>
      <c r="M1840" s="163" t="s">
        <v>39481</v>
      </c>
      <c r="N1840" s="163" t="s">
        <v>39486</v>
      </c>
      <c r="O1840" s="135" t="s">
        <v>647</v>
      </c>
    </row>
    <row r="1841" spans="1:15">
      <c r="A1841" s="135">
        <v>3362</v>
      </c>
      <c r="B1841" s="135" t="s">
        <v>21367</v>
      </c>
      <c r="C1841" s="135" t="s">
        <v>21366</v>
      </c>
      <c r="D1841" s="135" t="s">
        <v>21279</v>
      </c>
      <c r="E1841" s="135" t="s">
        <v>6992</v>
      </c>
      <c r="F1841" s="135" t="s">
        <v>39487</v>
      </c>
      <c r="G1841" s="135" t="s">
        <v>35819</v>
      </c>
      <c r="H1841" s="135" t="s">
        <v>49</v>
      </c>
      <c r="I1841" s="135"/>
      <c r="J1841" s="135" t="s">
        <v>35062</v>
      </c>
      <c r="K1841" s="135" t="s">
        <v>35823</v>
      </c>
      <c r="L1841" s="163" t="s">
        <v>35121</v>
      </c>
      <c r="M1841" s="163" t="s">
        <v>39481</v>
      </c>
      <c r="N1841" s="163" t="s">
        <v>39488</v>
      </c>
      <c r="O1841" s="135" t="s">
        <v>647</v>
      </c>
    </row>
    <row r="1842" spans="1:15">
      <c r="A1842" s="135">
        <v>3363</v>
      </c>
      <c r="B1842" s="135" t="s">
        <v>21393</v>
      </c>
      <c r="C1842" s="135" t="s">
        <v>21392</v>
      </c>
      <c r="D1842" s="135" t="s">
        <v>21279</v>
      </c>
      <c r="E1842" s="135" t="s">
        <v>6992</v>
      </c>
      <c r="F1842" s="135" t="s">
        <v>39489</v>
      </c>
      <c r="G1842" s="135" t="s">
        <v>35819</v>
      </c>
      <c r="H1842" s="135" t="s">
        <v>49</v>
      </c>
      <c r="I1842" s="135"/>
      <c r="J1842" s="135" t="s">
        <v>35062</v>
      </c>
      <c r="K1842" s="135" t="s">
        <v>35823</v>
      </c>
      <c r="L1842" s="163" t="s">
        <v>35121</v>
      </c>
      <c r="M1842" s="163" t="s">
        <v>39481</v>
      </c>
      <c r="N1842" s="163" t="s">
        <v>39490</v>
      </c>
      <c r="O1842" s="135" t="s">
        <v>647</v>
      </c>
    </row>
    <row r="1843" spans="1:15">
      <c r="A1843" s="135">
        <v>3364</v>
      </c>
      <c r="B1843" s="135" t="s">
        <v>21419</v>
      </c>
      <c r="C1843" s="135" t="s">
        <v>21418</v>
      </c>
      <c r="D1843" s="135" t="s">
        <v>21279</v>
      </c>
      <c r="E1843" s="135" t="s">
        <v>6992</v>
      </c>
      <c r="F1843" s="135" t="s">
        <v>39491</v>
      </c>
      <c r="G1843" s="135" t="s">
        <v>35819</v>
      </c>
      <c r="H1843" s="135" t="s">
        <v>49</v>
      </c>
      <c r="I1843" s="135"/>
      <c r="J1843" s="135" t="s">
        <v>35062</v>
      </c>
      <c r="K1843" s="135" t="s">
        <v>35823</v>
      </c>
      <c r="L1843" s="163" t="s">
        <v>35121</v>
      </c>
      <c r="M1843" s="163" t="s">
        <v>35175</v>
      </c>
      <c r="N1843" s="163" t="s">
        <v>39492</v>
      </c>
      <c r="O1843" s="135" t="s">
        <v>647</v>
      </c>
    </row>
    <row r="1844" spans="1:15">
      <c r="A1844" s="135">
        <v>3365</v>
      </c>
      <c r="B1844" s="135" t="s">
        <v>21437</v>
      </c>
      <c r="C1844" s="135" t="s">
        <v>21436</v>
      </c>
      <c r="D1844" s="135" t="s">
        <v>21279</v>
      </c>
      <c r="E1844" s="135" t="s">
        <v>6992</v>
      </c>
      <c r="F1844" s="135" t="s">
        <v>39493</v>
      </c>
      <c r="G1844" s="135" t="s">
        <v>35819</v>
      </c>
      <c r="H1844" s="135" t="s">
        <v>49</v>
      </c>
      <c r="I1844" s="135"/>
      <c r="J1844" s="135" t="s">
        <v>35062</v>
      </c>
      <c r="K1844" s="135" t="s">
        <v>35823</v>
      </c>
      <c r="L1844" s="163" t="s">
        <v>35121</v>
      </c>
      <c r="M1844" s="163" t="s">
        <v>39481</v>
      </c>
      <c r="N1844" s="163" t="s">
        <v>39494</v>
      </c>
      <c r="O1844" s="135" t="s">
        <v>647</v>
      </c>
    </row>
    <row r="1845" spans="1:15">
      <c r="A1845" s="135">
        <v>3366</v>
      </c>
      <c r="B1845" s="135" t="s">
        <v>21463</v>
      </c>
      <c r="C1845" s="135" t="s">
        <v>21462</v>
      </c>
      <c r="D1845" s="135" t="s">
        <v>21279</v>
      </c>
      <c r="E1845" s="135" t="s">
        <v>6992</v>
      </c>
      <c r="F1845" s="135" t="s">
        <v>39495</v>
      </c>
      <c r="G1845" s="135" t="s">
        <v>35819</v>
      </c>
      <c r="H1845" s="135" t="s">
        <v>49</v>
      </c>
      <c r="I1845" s="135"/>
      <c r="J1845" s="135" t="s">
        <v>35062</v>
      </c>
      <c r="K1845" s="135" t="s">
        <v>35823</v>
      </c>
      <c r="L1845" s="163" t="s">
        <v>35121</v>
      </c>
      <c r="M1845" s="163" t="s">
        <v>35175</v>
      </c>
      <c r="N1845" s="163" t="s">
        <v>39496</v>
      </c>
      <c r="O1845" s="135" t="s">
        <v>647</v>
      </c>
    </row>
    <row r="1846" spans="1:15" hidden="1">
      <c r="A1846" s="135">
        <v>3368</v>
      </c>
      <c r="B1846" s="135" t="s">
        <v>39497</v>
      </c>
      <c r="C1846" s="135" t="s">
        <v>36558</v>
      </c>
      <c r="D1846" s="135" t="s">
        <v>21279</v>
      </c>
      <c r="E1846" s="135" t="s">
        <v>6992</v>
      </c>
      <c r="F1846" s="135" t="s">
        <v>39498</v>
      </c>
      <c r="G1846" s="135" t="s">
        <v>35808</v>
      </c>
      <c r="H1846" s="135" t="s">
        <v>49</v>
      </c>
      <c r="I1846" s="135" t="s">
        <v>36461</v>
      </c>
      <c r="J1846" s="135" t="s">
        <v>35062</v>
      </c>
      <c r="K1846" s="135" t="s">
        <v>35809</v>
      </c>
      <c r="L1846" s="163"/>
      <c r="M1846" s="163"/>
      <c r="N1846" s="163"/>
      <c r="O1846" s="135" t="s">
        <v>647</v>
      </c>
    </row>
    <row r="1847" spans="1:15" hidden="1">
      <c r="A1847" s="135">
        <v>3401</v>
      </c>
      <c r="B1847" s="135" t="s">
        <v>39499</v>
      </c>
      <c r="C1847" s="135" t="s">
        <v>34577</v>
      </c>
      <c r="D1847" s="135" t="s">
        <v>21497</v>
      </c>
      <c r="E1847" s="135" t="s">
        <v>21496</v>
      </c>
      <c r="F1847" s="135" t="s">
        <v>39500</v>
      </c>
      <c r="G1847" s="135" t="s">
        <v>35808</v>
      </c>
      <c r="H1847" s="135" t="s">
        <v>49</v>
      </c>
      <c r="I1847" s="135" t="s">
        <v>36461</v>
      </c>
      <c r="J1847" s="135" t="s">
        <v>35062</v>
      </c>
      <c r="K1847" s="135" t="s">
        <v>35809</v>
      </c>
      <c r="L1847" s="163"/>
      <c r="M1847" s="163"/>
      <c r="N1847" s="163"/>
      <c r="O1847" s="135" t="s">
        <v>647</v>
      </c>
    </row>
    <row r="1848" spans="1:15" hidden="1">
      <c r="A1848" s="135">
        <v>3402</v>
      </c>
      <c r="B1848" s="135" t="s">
        <v>39501</v>
      </c>
      <c r="C1848" s="135" t="s">
        <v>36529</v>
      </c>
      <c r="D1848" s="135" t="s">
        <v>21497</v>
      </c>
      <c r="E1848" s="135" t="s">
        <v>21496</v>
      </c>
      <c r="F1848" s="135" t="s">
        <v>39502</v>
      </c>
      <c r="G1848" s="135" t="s">
        <v>35808</v>
      </c>
      <c r="H1848" s="135" t="s">
        <v>49</v>
      </c>
      <c r="I1848" s="135" t="s">
        <v>36461</v>
      </c>
      <c r="J1848" s="135" t="s">
        <v>35062</v>
      </c>
      <c r="K1848" s="135" t="s">
        <v>35809</v>
      </c>
      <c r="L1848" s="163"/>
      <c r="M1848" s="163"/>
      <c r="N1848" s="163"/>
      <c r="O1848" s="135" t="s">
        <v>647</v>
      </c>
    </row>
    <row r="1849" spans="1:15" hidden="1">
      <c r="A1849" s="135">
        <v>3403</v>
      </c>
      <c r="B1849" s="135" t="s">
        <v>39503</v>
      </c>
      <c r="C1849" s="135" t="s">
        <v>36532</v>
      </c>
      <c r="D1849" s="135" t="s">
        <v>21497</v>
      </c>
      <c r="E1849" s="135" t="s">
        <v>21496</v>
      </c>
      <c r="F1849" s="135" t="s">
        <v>39504</v>
      </c>
      <c r="G1849" s="135" t="s">
        <v>35808</v>
      </c>
      <c r="H1849" s="135" t="s">
        <v>49</v>
      </c>
      <c r="I1849" s="135" t="s">
        <v>36461</v>
      </c>
      <c r="J1849" s="135" t="s">
        <v>35062</v>
      </c>
      <c r="K1849" s="135" t="s">
        <v>35809</v>
      </c>
      <c r="L1849" s="163"/>
      <c r="M1849" s="163"/>
      <c r="N1849" s="163"/>
      <c r="O1849" s="135" t="s">
        <v>647</v>
      </c>
    </row>
    <row r="1850" spans="1:15" hidden="1">
      <c r="A1850" s="135">
        <v>3404</v>
      </c>
      <c r="B1850" s="135" t="s">
        <v>39505</v>
      </c>
      <c r="C1850" s="135" t="s">
        <v>36535</v>
      </c>
      <c r="D1850" s="135" t="s">
        <v>21497</v>
      </c>
      <c r="E1850" s="135" t="s">
        <v>21496</v>
      </c>
      <c r="F1850" s="135" t="s">
        <v>39506</v>
      </c>
      <c r="G1850" s="135" t="s">
        <v>35808</v>
      </c>
      <c r="H1850" s="135" t="s">
        <v>49</v>
      </c>
      <c r="I1850" s="135" t="s">
        <v>36461</v>
      </c>
      <c r="J1850" s="135" t="s">
        <v>35062</v>
      </c>
      <c r="K1850" s="135" t="s">
        <v>35809</v>
      </c>
      <c r="L1850" s="163"/>
      <c r="M1850" s="163"/>
      <c r="N1850" s="163"/>
      <c r="O1850" s="135" t="s">
        <v>647</v>
      </c>
    </row>
    <row r="1851" spans="1:15" hidden="1">
      <c r="A1851" s="135">
        <v>3405</v>
      </c>
      <c r="B1851" s="135" t="s">
        <v>39507</v>
      </c>
      <c r="C1851" s="135" t="s">
        <v>38789</v>
      </c>
      <c r="D1851" s="135" t="s">
        <v>21497</v>
      </c>
      <c r="E1851" s="135" t="s">
        <v>21496</v>
      </c>
      <c r="F1851" s="135" t="s">
        <v>39508</v>
      </c>
      <c r="G1851" s="135" t="s">
        <v>35808</v>
      </c>
      <c r="H1851" s="135" t="s">
        <v>49</v>
      </c>
      <c r="I1851" s="135" t="s">
        <v>36461</v>
      </c>
      <c r="J1851" s="135" t="s">
        <v>35062</v>
      </c>
      <c r="K1851" s="135" t="s">
        <v>35809</v>
      </c>
      <c r="L1851" s="163"/>
      <c r="M1851" s="163"/>
      <c r="N1851" s="163"/>
      <c r="O1851" s="135" t="s">
        <v>647</v>
      </c>
    </row>
    <row r="1852" spans="1:15" hidden="1">
      <c r="A1852" s="135">
        <v>3406</v>
      </c>
      <c r="B1852" s="135" t="s">
        <v>39509</v>
      </c>
      <c r="C1852" s="135" t="s">
        <v>38792</v>
      </c>
      <c r="D1852" s="135" t="s">
        <v>21497</v>
      </c>
      <c r="E1852" s="135" t="s">
        <v>21496</v>
      </c>
      <c r="F1852" s="135" t="s">
        <v>39510</v>
      </c>
      <c r="G1852" s="135" t="s">
        <v>35808</v>
      </c>
      <c r="H1852" s="135" t="s">
        <v>49</v>
      </c>
      <c r="I1852" s="135" t="s">
        <v>36461</v>
      </c>
      <c r="J1852" s="135" t="s">
        <v>35062</v>
      </c>
      <c r="K1852" s="135" t="s">
        <v>35809</v>
      </c>
      <c r="L1852" s="163"/>
      <c r="M1852" s="163"/>
      <c r="N1852" s="163"/>
      <c r="O1852" s="135" t="s">
        <v>647</v>
      </c>
    </row>
    <row r="1853" spans="1:15" ht="28.5">
      <c r="A1853" s="135">
        <v>3407</v>
      </c>
      <c r="B1853" s="135" t="s">
        <v>21499</v>
      </c>
      <c r="C1853" s="135" t="s">
        <v>21498</v>
      </c>
      <c r="D1853" s="135" t="s">
        <v>21497</v>
      </c>
      <c r="E1853" s="135" t="s">
        <v>21496</v>
      </c>
      <c r="F1853" s="135" t="s">
        <v>39511</v>
      </c>
      <c r="G1853" s="135" t="s">
        <v>35819</v>
      </c>
      <c r="H1853" s="135" t="s">
        <v>49</v>
      </c>
      <c r="I1853" s="135"/>
      <c r="J1853" s="135" t="s">
        <v>35062</v>
      </c>
      <c r="K1853" s="135" t="s">
        <v>35823</v>
      </c>
      <c r="L1853" s="163" t="s">
        <v>35182</v>
      </c>
      <c r="M1853" s="163" t="s">
        <v>35183</v>
      </c>
      <c r="N1853" s="163" t="s">
        <v>39512</v>
      </c>
      <c r="O1853" s="135" t="s">
        <v>647</v>
      </c>
    </row>
    <row r="1854" spans="1:15" ht="28.5">
      <c r="A1854" s="135">
        <v>3408</v>
      </c>
      <c r="B1854" s="135" t="s">
        <v>21525</v>
      </c>
      <c r="C1854" s="135" t="s">
        <v>21524</v>
      </c>
      <c r="D1854" s="135" t="s">
        <v>21497</v>
      </c>
      <c r="E1854" s="135" t="s">
        <v>21496</v>
      </c>
      <c r="F1854" s="135" t="s">
        <v>39513</v>
      </c>
      <c r="G1854" s="135" t="s">
        <v>35819</v>
      </c>
      <c r="H1854" s="135" t="s">
        <v>49</v>
      </c>
      <c r="I1854" s="135"/>
      <c r="J1854" s="135" t="s">
        <v>35062</v>
      </c>
      <c r="K1854" s="135" t="s">
        <v>35823</v>
      </c>
      <c r="L1854" s="163" t="s">
        <v>35182</v>
      </c>
      <c r="M1854" s="163" t="s">
        <v>35183</v>
      </c>
      <c r="N1854" s="163" t="s">
        <v>39514</v>
      </c>
      <c r="O1854" s="135" t="s">
        <v>647</v>
      </c>
    </row>
    <row r="1855" spans="1:15" ht="28.5">
      <c r="A1855" s="135">
        <v>3409</v>
      </c>
      <c r="B1855" s="135" t="s">
        <v>21566</v>
      </c>
      <c r="C1855" s="135" t="s">
        <v>21565</v>
      </c>
      <c r="D1855" s="135" t="s">
        <v>21497</v>
      </c>
      <c r="E1855" s="135" t="s">
        <v>21496</v>
      </c>
      <c r="F1855" s="135" t="s">
        <v>39515</v>
      </c>
      <c r="G1855" s="135" t="s">
        <v>35819</v>
      </c>
      <c r="H1855" s="135" t="s">
        <v>49</v>
      </c>
      <c r="I1855" s="135"/>
      <c r="J1855" s="135" t="s">
        <v>35062</v>
      </c>
      <c r="K1855" s="135" t="s">
        <v>35823</v>
      </c>
      <c r="L1855" s="163" t="s">
        <v>35182</v>
      </c>
      <c r="M1855" s="163" t="s">
        <v>35183</v>
      </c>
      <c r="N1855" s="163" t="s">
        <v>39516</v>
      </c>
      <c r="O1855" s="135" t="s">
        <v>647</v>
      </c>
    </row>
    <row r="1856" spans="1:15" ht="28.5">
      <c r="A1856" s="135">
        <v>3410</v>
      </c>
      <c r="B1856" s="135" t="s">
        <v>21584</v>
      </c>
      <c r="C1856" s="135" t="s">
        <v>21583</v>
      </c>
      <c r="D1856" s="135" t="s">
        <v>21497</v>
      </c>
      <c r="E1856" s="135" t="s">
        <v>21496</v>
      </c>
      <c r="F1856" s="135" t="s">
        <v>39517</v>
      </c>
      <c r="G1856" s="135" t="s">
        <v>35819</v>
      </c>
      <c r="H1856" s="135" t="s">
        <v>49</v>
      </c>
      <c r="I1856" s="135"/>
      <c r="J1856" s="135" t="s">
        <v>35062</v>
      </c>
      <c r="K1856" s="135" t="s">
        <v>35823</v>
      </c>
      <c r="L1856" s="163" t="s">
        <v>35182</v>
      </c>
      <c r="M1856" s="163" t="s">
        <v>35183</v>
      </c>
      <c r="N1856" s="163" t="s">
        <v>39518</v>
      </c>
      <c r="O1856" s="135" t="s">
        <v>647</v>
      </c>
    </row>
    <row r="1857" spans="1:15" hidden="1">
      <c r="A1857" s="135">
        <v>3412</v>
      </c>
      <c r="B1857" s="135" t="s">
        <v>39519</v>
      </c>
      <c r="C1857" s="135" t="s">
        <v>36558</v>
      </c>
      <c r="D1857" s="135" t="s">
        <v>21497</v>
      </c>
      <c r="E1857" s="135" t="s">
        <v>21496</v>
      </c>
      <c r="F1857" s="135" t="s">
        <v>39520</v>
      </c>
      <c r="G1857" s="135" t="s">
        <v>35808</v>
      </c>
      <c r="H1857" s="135" t="s">
        <v>49</v>
      </c>
      <c r="I1857" s="135" t="s">
        <v>36461</v>
      </c>
      <c r="J1857" s="135" t="s">
        <v>35062</v>
      </c>
      <c r="K1857" s="135" t="s">
        <v>35809</v>
      </c>
      <c r="L1857" s="163"/>
      <c r="M1857" s="163"/>
      <c r="N1857" s="163"/>
      <c r="O1857" s="135" t="s">
        <v>647</v>
      </c>
    </row>
    <row r="1858" spans="1:15" hidden="1">
      <c r="A1858" s="135">
        <v>3413</v>
      </c>
      <c r="B1858" s="135" t="s">
        <v>39521</v>
      </c>
      <c r="C1858" s="135" t="s">
        <v>34577</v>
      </c>
      <c r="D1858" s="135" t="s">
        <v>21618</v>
      </c>
      <c r="E1858" s="135" t="s">
        <v>21617</v>
      </c>
      <c r="F1858" s="135" t="s">
        <v>39522</v>
      </c>
      <c r="G1858" s="135" t="s">
        <v>35808</v>
      </c>
      <c r="H1858" s="135" t="s">
        <v>49</v>
      </c>
      <c r="I1858" s="135" t="s">
        <v>36461</v>
      </c>
      <c r="J1858" s="135" t="s">
        <v>35062</v>
      </c>
      <c r="K1858" s="135" t="s">
        <v>35809</v>
      </c>
      <c r="L1858" s="163"/>
      <c r="M1858" s="163"/>
      <c r="N1858" s="163"/>
      <c r="O1858" s="135" t="s">
        <v>647</v>
      </c>
    </row>
    <row r="1859" spans="1:15" hidden="1">
      <c r="A1859" s="135">
        <v>3414</v>
      </c>
      <c r="B1859" s="135" t="s">
        <v>39523</v>
      </c>
      <c r="C1859" s="135" t="s">
        <v>36529</v>
      </c>
      <c r="D1859" s="135" t="s">
        <v>21618</v>
      </c>
      <c r="E1859" s="135" t="s">
        <v>21617</v>
      </c>
      <c r="F1859" s="135" t="s">
        <v>39524</v>
      </c>
      <c r="G1859" s="135" t="s">
        <v>35808</v>
      </c>
      <c r="H1859" s="135" t="s">
        <v>49</v>
      </c>
      <c r="I1859" s="135" t="s">
        <v>36461</v>
      </c>
      <c r="J1859" s="135" t="s">
        <v>35062</v>
      </c>
      <c r="K1859" s="135" t="s">
        <v>35809</v>
      </c>
      <c r="L1859" s="163"/>
      <c r="M1859" s="163"/>
      <c r="N1859" s="163"/>
      <c r="O1859" s="135" t="s">
        <v>647</v>
      </c>
    </row>
    <row r="1860" spans="1:15" hidden="1">
      <c r="A1860" s="135">
        <v>3415</v>
      </c>
      <c r="B1860" s="135" t="s">
        <v>39525</v>
      </c>
      <c r="C1860" s="135" t="s">
        <v>36532</v>
      </c>
      <c r="D1860" s="135" t="s">
        <v>21618</v>
      </c>
      <c r="E1860" s="135" t="s">
        <v>21617</v>
      </c>
      <c r="F1860" s="135" t="s">
        <v>39526</v>
      </c>
      <c r="G1860" s="135" t="s">
        <v>35808</v>
      </c>
      <c r="H1860" s="135" t="s">
        <v>49</v>
      </c>
      <c r="I1860" s="135" t="s">
        <v>36461</v>
      </c>
      <c r="J1860" s="135" t="s">
        <v>35062</v>
      </c>
      <c r="K1860" s="135" t="s">
        <v>35809</v>
      </c>
      <c r="L1860" s="163"/>
      <c r="M1860" s="163"/>
      <c r="N1860" s="163"/>
      <c r="O1860" s="135" t="s">
        <v>647</v>
      </c>
    </row>
    <row r="1861" spans="1:15" hidden="1">
      <c r="A1861" s="135">
        <v>3416</v>
      </c>
      <c r="B1861" s="135" t="s">
        <v>39527</v>
      </c>
      <c r="C1861" s="135" t="s">
        <v>36535</v>
      </c>
      <c r="D1861" s="135" t="s">
        <v>21618</v>
      </c>
      <c r="E1861" s="135" t="s">
        <v>21617</v>
      </c>
      <c r="F1861" s="135" t="s">
        <v>39528</v>
      </c>
      <c r="G1861" s="135" t="s">
        <v>35808</v>
      </c>
      <c r="H1861" s="135" t="s">
        <v>49</v>
      </c>
      <c r="I1861" s="135" t="s">
        <v>36461</v>
      </c>
      <c r="J1861" s="135" t="s">
        <v>35062</v>
      </c>
      <c r="K1861" s="135" t="s">
        <v>35809</v>
      </c>
      <c r="L1861" s="163"/>
      <c r="M1861" s="163"/>
      <c r="N1861" s="163"/>
      <c r="O1861" s="135" t="s">
        <v>647</v>
      </c>
    </row>
    <row r="1862" spans="1:15" hidden="1">
      <c r="A1862" s="135">
        <v>3417</v>
      </c>
      <c r="B1862" s="135" t="s">
        <v>39529</v>
      </c>
      <c r="C1862" s="135" t="s">
        <v>38789</v>
      </c>
      <c r="D1862" s="135" t="s">
        <v>21618</v>
      </c>
      <c r="E1862" s="135" t="s">
        <v>21617</v>
      </c>
      <c r="F1862" s="135" t="s">
        <v>39530</v>
      </c>
      <c r="G1862" s="135" t="s">
        <v>35808</v>
      </c>
      <c r="H1862" s="135" t="s">
        <v>49</v>
      </c>
      <c r="I1862" s="135" t="s">
        <v>36461</v>
      </c>
      <c r="J1862" s="135" t="s">
        <v>35062</v>
      </c>
      <c r="K1862" s="135" t="s">
        <v>35809</v>
      </c>
      <c r="L1862" s="163"/>
      <c r="M1862" s="163"/>
      <c r="N1862" s="163"/>
      <c r="O1862" s="135" t="s">
        <v>647</v>
      </c>
    </row>
    <row r="1863" spans="1:15" hidden="1">
      <c r="A1863" s="135">
        <v>3418</v>
      </c>
      <c r="B1863" s="135" t="s">
        <v>39531</v>
      </c>
      <c r="C1863" s="135" t="s">
        <v>38792</v>
      </c>
      <c r="D1863" s="135" t="s">
        <v>21618</v>
      </c>
      <c r="E1863" s="135" t="s">
        <v>21617</v>
      </c>
      <c r="F1863" s="135" t="s">
        <v>39532</v>
      </c>
      <c r="G1863" s="135" t="s">
        <v>35808</v>
      </c>
      <c r="H1863" s="135" t="s">
        <v>49</v>
      </c>
      <c r="I1863" s="135" t="s">
        <v>36461</v>
      </c>
      <c r="J1863" s="135" t="s">
        <v>35062</v>
      </c>
      <c r="K1863" s="135" t="s">
        <v>35809</v>
      </c>
      <c r="L1863" s="163"/>
      <c r="M1863" s="163"/>
      <c r="N1863" s="163"/>
      <c r="O1863" s="135" t="s">
        <v>647</v>
      </c>
    </row>
    <row r="1864" spans="1:15">
      <c r="A1864" s="135">
        <v>3419</v>
      </c>
      <c r="B1864" s="135" t="s">
        <v>21619</v>
      </c>
      <c r="C1864" s="135" t="s">
        <v>20938</v>
      </c>
      <c r="D1864" s="135" t="s">
        <v>21618</v>
      </c>
      <c r="E1864" s="135" t="s">
        <v>21617</v>
      </c>
      <c r="F1864" s="135" t="s">
        <v>39533</v>
      </c>
      <c r="G1864" s="135" t="s">
        <v>35819</v>
      </c>
      <c r="H1864" s="135" t="s">
        <v>49</v>
      </c>
      <c r="I1864" s="135"/>
      <c r="J1864" s="135" t="s">
        <v>35062</v>
      </c>
      <c r="K1864" s="135" t="s">
        <v>35823</v>
      </c>
      <c r="L1864" s="163" t="s">
        <v>35068</v>
      </c>
      <c r="M1864" s="163" t="s">
        <v>35177</v>
      </c>
      <c r="N1864" s="163" t="s">
        <v>39418</v>
      </c>
      <c r="O1864" s="135" t="s">
        <v>647</v>
      </c>
    </row>
    <row r="1865" spans="1:15">
      <c r="A1865" s="135">
        <v>3420</v>
      </c>
      <c r="B1865" s="135" t="s">
        <v>21639</v>
      </c>
      <c r="C1865" s="135" t="s">
        <v>20992</v>
      </c>
      <c r="D1865" s="135" t="s">
        <v>21618</v>
      </c>
      <c r="E1865" s="135" t="s">
        <v>21617</v>
      </c>
      <c r="F1865" s="135" t="s">
        <v>39534</v>
      </c>
      <c r="G1865" s="135" t="s">
        <v>35819</v>
      </c>
      <c r="H1865" s="135" t="s">
        <v>49</v>
      </c>
      <c r="I1865" s="135"/>
      <c r="J1865" s="135" t="s">
        <v>35062</v>
      </c>
      <c r="K1865" s="135" t="s">
        <v>35823</v>
      </c>
      <c r="L1865" s="163" t="s">
        <v>35068</v>
      </c>
      <c r="M1865" s="163" t="s">
        <v>35177</v>
      </c>
      <c r="N1865" s="163" t="s">
        <v>39423</v>
      </c>
      <c r="O1865" s="135" t="s">
        <v>647</v>
      </c>
    </row>
    <row r="1866" spans="1:15">
      <c r="A1866" s="135">
        <v>3421</v>
      </c>
      <c r="B1866" s="135" t="s">
        <v>21666</v>
      </c>
      <c r="C1866" s="135" t="s">
        <v>21665</v>
      </c>
      <c r="D1866" s="135" t="s">
        <v>21618</v>
      </c>
      <c r="E1866" s="135" t="s">
        <v>21617</v>
      </c>
      <c r="F1866" s="135" t="s">
        <v>39535</v>
      </c>
      <c r="G1866" s="135" t="s">
        <v>35819</v>
      </c>
      <c r="H1866" s="135" t="s">
        <v>49</v>
      </c>
      <c r="I1866" s="135"/>
      <c r="J1866" s="135" t="s">
        <v>35062</v>
      </c>
      <c r="K1866" s="135" t="s">
        <v>35823</v>
      </c>
      <c r="L1866" s="163" t="s">
        <v>35068</v>
      </c>
      <c r="M1866" s="163" t="s">
        <v>35177</v>
      </c>
      <c r="N1866" s="163" t="s">
        <v>39536</v>
      </c>
      <c r="O1866" s="135" t="s">
        <v>647</v>
      </c>
    </row>
    <row r="1867" spans="1:15">
      <c r="A1867" s="135">
        <v>3422</v>
      </c>
      <c r="B1867" s="135" t="s">
        <v>21700</v>
      </c>
      <c r="C1867" s="135" t="s">
        <v>21699</v>
      </c>
      <c r="D1867" s="135" t="s">
        <v>21618</v>
      </c>
      <c r="E1867" s="135" t="s">
        <v>21617</v>
      </c>
      <c r="F1867" s="135" t="s">
        <v>39537</v>
      </c>
      <c r="G1867" s="135" t="s">
        <v>35819</v>
      </c>
      <c r="H1867" s="135" t="s">
        <v>49</v>
      </c>
      <c r="I1867" s="135"/>
      <c r="J1867" s="135" t="s">
        <v>35062</v>
      </c>
      <c r="K1867" s="135" t="s">
        <v>35823</v>
      </c>
      <c r="L1867" s="163" t="s">
        <v>35068</v>
      </c>
      <c r="M1867" s="163" t="s">
        <v>35177</v>
      </c>
      <c r="N1867" s="163" t="s">
        <v>39538</v>
      </c>
      <c r="O1867" s="135" t="s">
        <v>647</v>
      </c>
    </row>
    <row r="1868" spans="1:15" hidden="1">
      <c r="A1868" s="135">
        <v>3424</v>
      </c>
      <c r="B1868" s="135" t="s">
        <v>39539</v>
      </c>
      <c r="C1868" s="135" t="s">
        <v>36558</v>
      </c>
      <c r="D1868" s="135" t="s">
        <v>21618</v>
      </c>
      <c r="E1868" s="135" t="s">
        <v>21617</v>
      </c>
      <c r="F1868" s="135" t="s">
        <v>39540</v>
      </c>
      <c r="G1868" s="135" t="s">
        <v>35808</v>
      </c>
      <c r="H1868" s="135" t="s">
        <v>49</v>
      </c>
      <c r="I1868" s="135" t="s">
        <v>36461</v>
      </c>
      <c r="J1868" s="135" t="s">
        <v>35062</v>
      </c>
      <c r="K1868" s="135" t="s">
        <v>35809</v>
      </c>
      <c r="L1868" s="163"/>
      <c r="M1868" s="163"/>
      <c r="N1868" s="163"/>
      <c r="O1868" s="135" t="s">
        <v>647</v>
      </c>
    </row>
    <row r="1869" spans="1:15" hidden="1">
      <c r="A1869" s="135">
        <v>3425</v>
      </c>
      <c r="B1869" s="135" t="s">
        <v>39541</v>
      </c>
      <c r="C1869" s="135" t="s">
        <v>34577</v>
      </c>
      <c r="D1869" s="135" t="s">
        <v>21734</v>
      </c>
      <c r="E1869" s="135" t="s">
        <v>21733</v>
      </c>
      <c r="F1869" s="135" t="s">
        <v>39542</v>
      </c>
      <c r="G1869" s="135" t="s">
        <v>35808</v>
      </c>
      <c r="H1869" s="135" t="s">
        <v>49</v>
      </c>
      <c r="I1869" s="135" t="s">
        <v>36461</v>
      </c>
      <c r="J1869" s="135" t="s">
        <v>35062</v>
      </c>
      <c r="K1869" s="135" t="s">
        <v>35809</v>
      </c>
      <c r="L1869" s="163"/>
      <c r="M1869" s="163"/>
      <c r="N1869" s="163"/>
      <c r="O1869" s="135" t="s">
        <v>647</v>
      </c>
    </row>
    <row r="1870" spans="1:15" hidden="1">
      <c r="A1870" s="135">
        <v>3426</v>
      </c>
      <c r="B1870" s="135" t="s">
        <v>39543</v>
      </c>
      <c r="C1870" s="135" t="s">
        <v>36529</v>
      </c>
      <c r="D1870" s="135" t="s">
        <v>21734</v>
      </c>
      <c r="E1870" s="135" t="s">
        <v>21733</v>
      </c>
      <c r="F1870" s="135" t="s">
        <v>39544</v>
      </c>
      <c r="G1870" s="135" t="s">
        <v>35808</v>
      </c>
      <c r="H1870" s="135" t="s">
        <v>49</v>
      </c>
      <c r="I1870" s="135" t="s">
        <v>36461</v>
      </c>
      <c r="J1870" s="135" t="s">
        <v>35062</v>
      </c>
      <c r="K1870" s="135" t="s">
        <v>35809</v>
      </c>
      <c r="L1870" s="163"/>
      <c r="M1870" s="163"/>
      <c r="N1870" s="163"/>
      <c r="O1870" s="135" t="s">
        <v>647</v>
      </c>
    </row>
    <row r="1871" spans="1:15" hidden="1">
      <c r="A1871" s="135">
        <v>3427</v>
      </c>
      <c r="B1871" s="135" t="s">
        <v>39545</v>
      </c>
      <c r="C1871" s="135" t="s">
        <v>36532</v>
      </c>
      <c r="D1871" s="135" t="s">
        <v>21734</v>
      </c>
      <c r="E1871" s="135" t="s">
        <v>21733</v>
      </c>
      <c r="F1871" s="135" t="s">
        <v>39546</v>
      </c>
      <c r="G1871" s="135" t="s">
        <v>35808</v>
      </c>
      <c r="H1871" s="135" t="s">
        <v>49</v>
      </c>
      <c r="I1871" s="135" t="s">
        <v>36461</v>
      </c>
      <c r="J1871" s="135" t="s">
        <v>35062</v>
      </c>
      <c r="K1871" s="135" t="s">
        <v>35809</v>
      </c>
      <c r="L1871" s="163"/>
      <c r="M1871" s="163"/>
      <c r="N1871" s="163"/>
      <c r="O1871" s="135" t="s">
        <v>647</v>
      </c>
    </row>
    <row r="1872" spans="1:15" hidden="1">
      <c r="A1872" s="135">
        <v>3428</v>
      </c>
      <c r="B1872" s="135" t="s">
        <v>39547</v>
      </c>
      <c r="C1872" s="135" t="s">
        <v>36535</v>
      </c>
      <c r="D1872" s="135" t="s">
        <v>21734</v>
      </c>
      <c r="E1872" s="135" t="s">
        <v>21733</v>
      </c>
      <c r="F1872" s="135" t="s">
        <v>39548</v>
      </c>
      <c r="G1872" s="135" t="s">
        <v>35808</v>
      </c>
      <c r="H1872" s="135" t="s">
        <v>49</v>
      </c>
      <c r="I1872" s="135" t="s">
        <v>36461</v>
      </c>
      <c r="J1872" s="135" t="s">
        <v>35062</v>
      </c>
      <c r="K1872" s="135" t="s">
        <v>35809</v>
      </c>
      <c r="L1872" s="163"/>
      <c r="M1872" s="163"/>
      <c r="N1872" s="163"/>
      <c r="O1872" s="135" t="s">
        <v>647</v>
      </c>
    </row>
    <row r="1873" spans="1:15" hidden="1">
      <c r="A1873" s="135">
        <v>3429</v>
      </c>
      <c r="B1873" s="135" t="s">
        <v>39549</v>
      </c>
      <c r="C1873" s="135" t="s">
        <v>38789</v>
      </c>
      <c r="D1873" s="135" t="s">
        <v>21734</v>
      </c>
      <c r="E1873" s="135" t="s">
        <v>21733</v>
      </c>
      <c r="F1873" s="135" t="s">
        <v>39550</v>
      </c>
      <c r="G1873" s="135" t="s">
        <v>35808</v>
      </c>
      <c r="H1873" s="135" t="s">
        <v>49</v>
      </c>
      <c r="I1873" s="135" t="s">
        <v>36461</v>
      </c>
      <c r="J1873" s="135" t="s">
        <v>35062</v>
      </c>
      <c r="K1873" s="135" t="s">
        <v>35809</v>
      </c>
      <c r="L1873" s="163"/>
      <c r="M1873" s="163"/>
      <c r="N1873" s="163"/>
      <c r="O1873" s="135" t="s">
        <v>647</v>
      </c>
    </row>
    <row r="1874" spans="1:15" hidden="1">
      <c r="A1874" s="135">
        <v>3430</v>
      </c>
      <c r="B1874" s="135" t="s">
        <v>39551</v>
      </c>
      <c r="C1874" s="135" t="s">
        <v>38792</v>
      </c>
      <c r="D1874" s="135" t="s">
        <v>21734</v>
      </c>
      <c r="E1874" s="135" t="s">
        <v>21733</v>
      </c>
      <c r="F1874" s="135" t="s">
        <v>39552</v>
      </c>
      <c r="G1874" s="135" t="s">
        <v>35808</v>
      </c>
      <c r="H1874" s="135" t="s">
        <v>49</v>
      </c>
      <c r="I1874" s="135" t="s">
        <v>36461</v>
      </c>
      <c r="J1874" s="135" t="s">
        <v>35062</v>
      </c>
      <c r="K1874" s="135" t="s">
        <v>35809</v>
      </c>
      <c r="L1874" s="163"/>
      <c r="M1874" s="163"/>
      <c r="N1874" s="163"/>
      <c r="O1874" s="135" t="s">
        <v>647</v>
      </c>
    </row>
    <row r="1875" spans="1:15">
      <c r="A1875" s="135">
        <v>3431</v>
      </c>
      <c r="B1875" s="135" t="s">
        <v>21736</v>
      </c>
      <c r="C1875" s="135" t="s">
        <v>21735</v>
      </c>
      <c r="D1875" s="135" t="s">
        <v>21734</v>
      </c>
      <c r="E1875" s="135" t="s">
        <v>21733</v>
      </c>
      <c r="F1875" s="135" t="s">
        <v>39553</v>
      </c>
      <c r="G1875" s="135" t="s">
        <v>35819</v>
      </c>
      <c r="H1875" s="135" t="s">
        <v>49</v>
      </c>
      <c r="I1875" s="135"/>
      <c r="J1875" s="135" t="s">
        <v>35062</v>
      </c>
      <c r="K1875" s="135" t="s">
        <v>35823</v>
      </c>
      <c r="L1875" s="163" t="s">
        <v>35116</v>
      </c>
      <c r="M1875" s="163" t="s">
        <v>35204</v>
      </c>
      <c r="N1875" s="163" t="s">
        <v>39554</v>
      </c>
      <c r="O1875" s="135" t="s">
        <v>647</v>
      </c>
    </row>
    <row r="1876" spans="1:15">
      <c r="A1876" s="135">
        <v>3432</v>
      </c>
      <c r="B1876" s="135" t="s">
        <v>21776</v>
      </c>
      <c r="C1876" s="135" t="s">
        <v>21775</v>
      </c>
      <c r="D1876" s="135" t="s">
        <v>21734</v>
      </c>
      <c r="E1876" s="135" t="s">
        <v>21733</v>
      </c>
      <c r="F1876" s="135" t="s">
        <v>39555</v>
      </c>
      <c r="G1876" s="135" t="s">
        <v>35819</v>
      </c>
      <c r="H1876" s="135" t="s">
        <v>49</v>
      </c>
      <c r="I1876" s="135"/>
      <c r="J1876" s="135" t="s">
        <v>35062</v>
      </c>
      <c r="K1876" s="135" t="s">
        <v>35823</v>
      </c>
      <c r="L1876" s="163" t="s">
        <v>35116</v>
      </c>
      <c r="M1876" s="163" t="s">
        <v>35204</v>
      </c>
      <c r="N1876" s="163" t="s">
        <v>39556</v>
      </c>
      <c r="O1876" s="135" t="s">
        <v>647</v>
      </c>
    </row>
    <row r="1877" spans="1:15">
      <c r="A1877" s="135">
        <v>3433</v>
      </c>
      <c r="B1877" s="135" t="s">
        <v>21802</v>
      </c>
      <c r="C1877" s="135" t="s">
        <v>21801</v>
      </c>
      <c r="D1877" s="135" t="s">
        <v>21734</v>
      </c>
      <c r="E1877" s="135" t="s">
        <v>21733</v>
      </c>
      <c r="F1877" s="135" t="s">
        <v>39557</v>
      </c>
      <c r="G1877" s="135" t="s">
        <v>35819</v>
      </c>
      <c r="H1877" s="135" t="s">
        <v>49</v>
      </c>
      <c r="I1877" s="135"/>
      <c r="J1877" s="135" t="s">
        <v>35062</v>
      </c>
      <c r="K1877" s="135" t="s">
        <v>35823</v>
      </c>
      <c r="L1877" s="163" t="s">
        <v>35116</v>
      </c>
      <c r="M1877" s="163" t="s">
        <v>35204</v>
      </c>
      <c r="N1877" s="163" t="s">
        <v>39558</v>
      </c>
      <c r="O1877" s="135" t="s">
        <v>647</v>
      </c>
    </row>
    <row r="1878" spans="1:15">
      <c r="A1878" s="135">
        <v>3434</v>
      </c>
      <c r="B1878" s="135" t="s">
        <v>21827</v>
      </c>
      <c r="C1878" s="135" t="s">
        <v>21826</v>
      </c>
      <c r="D1878" s="135" t="s">
        <v>21734</v>
      </c>
      <c r="E1878" s="135" t="s">
        <v>21733</v>
      </c>
      <c r="F1878" s="135" t="s">
        <v>39559</v>
      </c>
      <c r="G1878" s="135" t="s">
        <v>35819</v>
      </c>
      <c r="H1878" s="135" t="s">
        <v>49</v>
      </c>
      <c r="I1878" s="135"/>
      <c r="J1878" s="135" t="s">
        <v>35062</v>
      </c>
      <c r="K1878" s="135" t="s">
        <v>35823</v>
      </c>
      <c r="L1878" s="163" t="s">
        <v>35116</v>
      </c>
      <c r="M1878" s="163" t="s">
        <v>35204</v>
      </c>
      <c r="N1878" s="163" t="s">
        <v>39560</v>
      </c>
      <c r="O1878" s="135" t="s">
        <v>647</v>
      </c>
    </row>
    <row r="1879" spans="1:15">
      <c r="A1879" s="135">
        <v>3435</v>
      </c>
      <c r="B1879" s="135" t="s">
        <v>21845</v>
      </c>
      <c r="C1879" s="135" t="s">
        <v>21844</v>
      </c>
      <c r="D1879" s="135" t="s">
        <v>21734</v>
      </c>
      <c r="E1879" s="135" t="s">
        <v>21733</v>
      </c>
      <c r="F1879" s="135" t="s">
        <v>39561</v>
      </c>
      <c r="G1879" s="135" t="s">
        <v>35819</v>
      </c>
      <c r="H1879" s="135" t="s">
        <v>49</v>
      </c>
      <c r="I1879" s="135"/>
      <c r="J1879" s="135" t="s">
        <v>35062</v>
      </c>
      <c r="K1879" s="135" t="s">
        <v>35823</v>
      </c>
      <c r="L1879" s="163" t="s">
        <v>35116</v>
      </c>
      <c r="M1879" s="163" t="s">
        <v>35204</v>
      </c>
      <c r="N1879" s="163" t="s">
        <v>39562</v>
      </c>
      <c r="O1879" s="135" t="s">
        <v>647</v>
      </c>
    </row>
    <row r="1880" spans="1:15">
      <c r="A1880" s="135">
        <v>3436</v>
      </c>
      <c r="B1880" s="135" t="s">
        <v>21885</v>
      </c>
      <c r="C1880" s="135" t="s">
        <v>21884</v>
      </c>
      <c r="D1880" s="135" t="s">
        <v>21734</v>
      </c>
      <c r="E1880" s="135" t="s">
        <v>21733</v>
      </c>
      <c r="F1880" s="135" t="s">
        <v>39563</v>
      </c>
      <c r="G1880" s="135" t="s">
        <v>35819</v>
      </c>
      <c r="H1880" s="135" t="s">
        <v>49</v>
      </c>
      <c r="I1880" s="135"/>
      <c r="J1880" s="135" t="s">
        <v>35062</v>
      </c>
      <c r="K1880" s="135" t="s">
        <v>35823</v>
      </c>
      <c r="L1880" s="163" t="s">
        <v>35116</v>
      </c>
      <c r="M1880" s="163" t="s">
        <v>35204</v>
      </c>
      <c r="N1880" s="163" t="s">
        <v>39564</v>
      </c>
      <c r="O1880" s="135" t="s">
        <v>647</v>
      </c>
    </row>
    <row r="1881" spans="1:15">
      <c r="A1881" s="135">
        <v>3437</v>
      </c>
      <c r="B1881" s="135" t="s">
        <v>21918</v>
      </c>
      <c r="C1881" s="135" t="s">
        <v>21917</v>
      </c>
      <c r="D1881" s="135" t="s">
        <v>21734</v>
      </c>
      <c r="E1881" s="135" t="s">
        <v>21733</v>
      </c>
      <c r="F1881" s="135" t="s">
        <v>39565</v>
      </c>
      <c r="G1881" s="135" t="s">
        <v>35819</v>
      </c>
      <c r="H1881" s="135" t="s">
        <v>49</v>
      </c>
      <c r="I1881" s="135"/>
      <c r="J1881" s="135" t="s">
        <v>35062</v>
      </c>
      <c r="K1881" s="135" t="s">
        <v>35823</v>
      </c>
      <c r="L1881" s="163" t="s">
        <v>35116</v>
      </c>
      <c r="M1881" s="163" t="s">
        <v>35204</v>
      </c>
      <c r="N1881" s="163" t="s">
        <v>39566</v>
      </c>
      <c r="O1881" s="135" t="s">
        <v>647</v>
      </c>
    </row>
    <row r="1882" spans="1:15" hidden="1">
      <c r="A1882" s="135">
        <v>3439</v>
      </c>
      <c r="B1882" s="135" t="s">
        <v>39567</v>
      </c>
      <c r="C1882" s="135" t="s">
        <v>36558</v>
      </c>
      <c r="D1882" s="135" t="s">
        <v>21734</v>
      </c>
      <c r="E1882" s="135" t="s">
        <v>21733</v>
      </c>
      <c r="F1882" s="135" t="s">
        <v>39568</v>
      </c>
      <c r="G1882" s="135" t="s">
        <v>35808</v>
      </c>
      <c r="H1882" s="135" t="s">
        <v>49</v>
      </c>
      <c r="I1882" s="135" t="s">
        <v>36461</v>
      </c>
      <c r="J1882" s="135" t="s">
        <v>35062</v>
      </c>
      <c r="K1882" s="135" t="s">
        <v>35809</v>
      </c>
      <c r="L1882" s="163"/>
      <c r="M1882" s="163"/>
      <c r="N1882" s="163"/>
      <c r="O1882" s="135" t="s">
        <v>647</v>
      </c>
    </row>
    <row r="1883" spans="1:15" hidden="1">
      <c r="A1883" s="135">
        <v>3440</v>
      </c>
      <c r="B1883" s="135" t="s">
        <v>39569</v>
      </c>
      <c r="C1883" s="135" t="s">
        <v>34577</v>
      </c>
      <c r="D1883" s="135" t="s">
        <v>14748</v>
      </c>
      <c r="E1883" s="135" t="s">
        <v>14747</v>
      </c>
      <c r="F1883" s="135" t="s">
        <v>39570</v>
      </c>
      <c r="G1883" s="135" t="s">
        <v>35808</v>
      </c>
      <c r="H1883" s="135" t="s">
        <v>49</v>
      </c>
      <c r="I1883" s="135" t="s">
        <v>36461</v>
      </c>
      <c r="J1883" s="135" t="s">
        <v>35062</v>
      </c>
      <c r="K1883" s="135" t="s">
        <v>35809</v>
      </c>
      <c r="L1883" s="163"/>
      <c r="M1883" s="163"/>
      <c r="N1883" s="163"/>
      <c r="O1883" s="135" t="s">
        <v>647</v>
      </c>
    </row>
    <row r="1884" spans="1:15" hidden="1">
      <c r="A1884" s="135">
        <v>3441</v>
      </c>
      <c r="B1884" s="135" t="s">
        <v>39571</v>
      </c>
      <c r="C1884" s="135" t="s">
        <v>36529</v>
      </c>
      <c r="D1884" s="135" t="s">
        <v>14748</v>
      </c>
      <c r="E1884" s="135" t="s">
        <v>14747</v>
      </c>
      <c r="F1884" s="135" t="s">
        <v>39572</v>
      </c>
      <c r="G1884" s="135" t="s">
        <v>35808</v>
      </c>
      <c r="H1884" s="135" t="s">
        <v>49</v>
      </c>
      <c r="I1884" s="135" t="s">
        <v>36461</v>
      </c>
      <c r="J1884" s="135" t="s">
        <v>35062</v>
      </c>
      <c r="K1884" s="135" t="s">
        <v>35809</v>
      </c>
      <c r="L1884" s="163"/>
      <c r="M1884" s="163"/>
      <c r="N1884" s="163"/>
      <c r="O1884" s="135" t="s">
        <v>647</v>
      </c>
    </row>
    <row r="1885" spans="1:15" hidden="1">
      <c r="A1885" s="135">
        <v>3442</v>
      </c>
      <c r="B1885" s="135" t="s">
        <v>39573</v>
      </c>
      <c r="C1885" s="135" t="s">
        <v>36532</v>
      </c>
      <c r="D1885" s="135" t="s">
        <v>14748</v>
      </c>
      <c r="E1885" s="135" t="s">
        <v>14747</v>
      </c>
      <c r="F1885" s="135" t="s">
        <v>39574</v>
      </c>
      <c r="G1885" s="135" t="s">
        <v>35808</v>
      </c>
      <c r="H1885" s="135" t="s">
        <v>49</v>
      </c>
      <c r="I1885" s="135" t="s">
        <v>36461</v>
      </c>
      <c r="J1885" s="135" t="s">
        <v>35062</v>
      </c>
      <c r="K1885" s="135" t="s">
        <v>35809</v>
      </c>
      <c r="L1885" s="163"/>
      <c r="M1885" s="163"/>
      <c r="N1885" s="163"/>
      <c r="O1885" s="135" t="s">
        <v>647</v>
      </c>
    </row>
    <row r="1886" spans="1:15" hidden="1">
      <c r="A1886" s="135">
        <v>3443</v>
      </c>
      <c r="B1886" s="135" t="s">
        <v>39575</v>
      </c>
      <c r="C1886" s="135" t="s">
        <v>36535</v>
      </c>
      <c r="D1886" s="135" t="s">
        <v>14748</v>
      </c>
      <c r="E1886" s="135" t="s">
        <v>14747</v>
      </c>
      <c r="F1886" s="135" t="s">
        <v>39576</v>
      </c>
      <c r="G1886" s="135" t="s">
        <v>35808</v>
      </c>
      <c r="H1886" s="135" t="s">
        <v>49</v>
      </c>
      <c r="I1886" s="135" t="s">
        <v>36461</v>
      </c>
      <c r="J1886" s="135" t="s">
        <v>35062</v>
      </c>
      <c r="K1886" s="135" t="s">
        <v>35809</v>
      </c>
      <c r="L1886" s="163"/>
      <c r="M1886" s="163"/>
      <c r="N1886" s="163"/>
      <c r="O1886" s="135" t="s">
        <v>647</v>
      </c>
    </row>
    <row r="1887" spans="1:15" hidden="1">
      <c r="A1887" s="135">
        <v>3444</v>
      </c>
      <c r="B1887" s="135" t="s">
        <v>39577</v>
      </c>
      <c r="C1887" s="135" t="s">
        <v>38789</v>
      </c>
      <c r="D1887" s="135" t="s">
        <v>14748</v>
      </c>
      <c r="E1887" s="135" t="s">
        <v>14747</v>
      </c>
      <c r="F1887" s="135" t="s">
        <v>39578</v>
      </c>
      <c r="G1887" s="135" t="s">
        <v>35808</v>
      </c>
      <c r="H1887" s="135" t="s">
        <v>49</v>
      </c>
      <c r="I1887" s="135" t="s">
        <v>36461</v>
      </c>
      <c r="J1887" s="135" t="s">
        <v>35062</v>
      </c>
      <c r="K1887" s="135" t="s">
        <v>35809</v>
      </c>
      <c r="L1887" s="163"/>
      <c r="M1887" s="163"/>
      <c r="N1887" s="163"/>
      <c r="O1887" s="135" t="s">
        <v>647</v>
      </c>
    </row>
    <row r="1888" spans="1:15" hidden="1">
      <c r="A1888" s="135">
        <v>3445</v>
      </c>
      <c r="B1888" s="135" t="s">
        <v>39579</v>
      </c>
      <c r="C1888" s="135" t="s">
        <v>38792</v>
      </c>
      <c r="D1888" s="135" t="s">
        <v>14748</v>
      </c>
      <c r="E1888" s="135" t="s">
        <v>14747</v>
      </c>
      <c r="F1888" s="135" t="s">
        <v>39580</v>
      </c>
      <c r="G1888" s="135" t="s">
        <v>35808</v>
      </c>
      <c r="H1888" s="135" t="s">
        <v>49</v>
      </c>
      <c r="I1888" s="135" t="s">
        <v>36461</v>
      </c>
      <c r="J1888" s="135" t="s">
        <v>35062</v>
      </c>
      <c r="K1888" s="135" t="s">
        <v>35809</v>
      </c>
      <c r="L1888" s="163"/>
      <c r="M1888" s="163"/>
      <c r="N1888" s="163"/>
      <c r="O1888" s="135" t="s">
        <v>647</v>
      </c>
    </row>
    <row r="1889" spans="1:15">
      <c r="A1889" s="135">
        <v>3446</v>
      </c>
      <c r="B1889" s="135" t="s">
        <v>21944</v>
      </c>
      <c r="C1889" s="135" t="s">
        <v>21943</v>
      </c>
      <c r="D1889" s="135" t="s">
        <v>14748</v>
      </c>
      <c r="E1889" s="135" t="s">
        <v>14747</v>
      </c>
      <c r="F1889" s="135" t="s">
        <v>39581</v>
      </c>
      <c r="G1889" s="135" t="s">
        <v>35819</v>
      </c>
      <c r="H1889" s="135" t="s">
        <v>49</v>
      </c>
      <c r="I1889" s="135"/>
      <c r="J1889" s="135" t="s">
        <v>35062</v>
      </c>
      <c r="K1889" s="135" t="s">
        <v>35823</v>
      </c>
      <c r="L1889" s="163" t="s">
        <v>35129</v>
      </c>
      <c r="M1889" s="163" t="s">
        <v>35177</v>
      </c>
      <c r="N1889" s="163" t="s">
        <v>39582</v>
      </c>
      <c r="O1889" s="135" t="s">
        <v>647</v>
      </c>
    </row>
    <row r="1890" spans="1:15">
      <c r="A1890" s="135">
        <v>3447</v>
      </c>
      <c r="B1890" s="135" t="s">
        <v>21977</v>
      </c>
      <c r="C1890" s="135" t="s">
        <v>12566</v>
      </c>
      <c r="D1890" s="135" t="s">
        <v>14748</v>
      </c>
      <c r="E1890" s="135" t="s">
        <v>14747</v>
      </c>
      <c r="F1890" s="135" t="s">
        <v>39583</v>
      </c>
      <c r="G1890" s="135" t="s">
        <v>35819</v>
      </c>
      <c r="H1890" s="135" t="s">
        <v>49</v>
      </c>
      <c r="I1890" s="135"/>
      <c r="J1890" s="135" t="s">
        <v>35062</v>
      </c>
      <c r="K1890" s="135" t="s">
        <v>35823</v>
      </c>
      <c r="L1890" s="163" t="s">
        <v>35129</v>
      </c>
      <c r="M1890" s="163" t="s">
        <v>35177</v>
      </c>
      <c r="N1890" s="163" t="s">
        <v>35204</v>
      </c>
      <c r="O1890" s="135"/>
    </row>
    <row r="1891" spans="1:15">
      <c r="A1891" s="135">
        <v>3448</v>
      </c>
      <c r="B1891" s="135" t="s">
        <v>22009</v>
      </c>
      <c r="C1891" s="135" t="s">
        <v>22008</v>
      </c>
      <c r="D1891" s="135" t="s">
        <v>14748</v>
      </c>
      <c r="E1891" s="135" t="s">
        <v>14747</v>
      </c>
      <c r="F1891" s="135" t="s">
        <v>39584</v>
      </c>
      <c r="G1891" s="135" t="s">
        <v>35819</v>
      </c>
      <c r="H1891" s="135" t="s">
        <v>49</v>
      </c>
      <c r="I1891" s="135"/>
      <c r="J1891" s="135" t="s">
        <v>35062</v>
      </c>
      <c r="K1891" s="135" t="s">
        <v>35823</v>
      </c>
      <c r="L1891" s="163" t="s">
        <v>35129</v>
      </c>
      <c r="M1891" s="163" t="s">
        <v>35177</v>
      </c>
      <c r="N1891" s="163" t="s">
        <v>39585</v>
      </c>
      <c r="O1891" s="135" t="s">
        <v>647</v>
      </c>
    </row>
    <row r="1892" spans="1:15">
      <c r="A1892" s="135">
        <v>3449</v>
      </c>
      <c r="B1892" s="135" t="s">
        <v>22035</v>
      </c>
      <c r="C1892" s="135" t="s">
        <v>22034</v>
      </c>
      <c r="D1892" s="135" t="s">
        <v>14748</v>
      </c>
      <c r="E1892" s="135" t="s">
        <v>14747</v>
      </c>
      <c r="F1892" s="135" t="s">
        <v>39586</v>
      </c>
      <c r="G1892" s="135" t="s">
        <v>35819</v>
      </c>
      <c r="H1892" s="135" t="s">
        <v>49</v>
      </c>
      <c r="I1892" s="135"/>
      <c r="J1892" s="135" t="s">
        <v>35062</v>
      </c>
      <c r="K1892" s="135" t="s">
        <v>35823</v>
      </c>
      <c r="L1892" s="163" t="s">
        <v>35068</v>
      </c>
      <c r="M1892" s="163" t="s">
        <v>35236</v>
      </c>
      <c r="N1892" s="163" t="s">
        <v>39587</v>
      </c>
      <c r="O1892" s="135" t="s">
        <v>647</v>
      </c>
    </row>
    <row r="1893" spans="1:15" hidden="1">
      <c r="A1893" s="135">
        <v>3450</v>
      </c>
      <c r="B1893" s="135" t="s">
        <v>39588</v>
      </c>
      <c r="C1893" s="135" t="s">
        <v>39589</v>
      </c>
      <c r="D1893" s="135" t="s">
        <v>14748</v>
      </c>
      <c r="E1893" s="135" t="s">
        <v>14747</v>
      </c>
      <c r="F1893" s="135" t="s">
        <v>39590</v>
      </c>
      <c r="G1893" s="135" t="s">
        <v>35808</v>
      </c>
      <c r="H1893" s="135" t="s">
        <v>49</v>
      </c>
      <c r="I1893" s="135"/>
      <c r="J1893" s="135" t="s">
        <v>35062</v>
      </c>
      <c r="K1893" s="135" t="s">
        <v>35823</v>
      </c>
      <c r="L1893" s="163" t="s">
        <v>35068</v>
      </c>
      <c r="M1893" s="163" t="s">
        <v>35177</v>
      </c>
      <c r="N1893" s="163" t="s">
        <v>39591</v>
      </c>
      <c r="O1893" s="135" t="s">
        <v>647</v>
      </c>
    </row>
    <row r="1894" spans="1:15">
      <c r="A1894" s="135">
        <v>3451</v>
      </c>
      <c r="B1894" s="135" t="s">
        <v>22060</v>
      </c>
      <c r="C1894" s="135" t="s">
        <v>17542</v>
      </c>
      <c r="D1894" s="135" t="s">
        <v>14748</v>
      </c>
      <c r="E1894" s="135" t="s">
        <v>14747</v>
      </c>
      <c r="F1894" s="135" t="s">
        <v>39592</v>
      </c>
      <c r="G1894" s="135" t="s">
        <v>35819</v>
      </c>
      <c r="H1894" s="135" t="s">
        <v>49</v>
      </c>
      <c r="I1894" s="135"/>
      <c r="J1894" s="135" t="s">
        <v>35062</v>
      </c>
      <c r="K1894" s="135" t="s">
        <v>35823</v>
      </c>
      <c r="L1894" s="163" t="s">
        <v>35068</v>
      </c>
      <c r="M1894" s="163" t="s">
        <v>35236</v>
      </c>
      <c r="N1894" s="163" t="s">
        <v>39017</v>
      </c>
      <c r="O1894" s="135" t="s">
        <v>647</v>
      </c>
    </row>
    <row r="1895" spans="1:15">
      <c r="A1895" s="135">
        <v>3452</v>
      </c>
      <c r="B1895" s="135" t="s">
        <v>22090</v>
      </c>
      <c r="C1895" s="135" t="s">
        <v>22089</v>
      </c>
      <c r="D1895" s="135" t="s">
        <v>14748</v>
      </c>
      <c r="E1895" s="135" t="s">
        <v>14747</v>
      </c>
      <c r="F1895" s="135" t="s">
        <v>39593</v>
      </c>
      <c r="G1895" s="135" t="s">
        <v>35819</v>
      </c>
      <c r="H1895" s="135" t="s">
        <v>49</v>
      </c>
      <c r="I1895" s="135"/>
      <c r="J1895" s="135" t="s">
        <v>35062</v>
      </c>
      <c r="K1895" s="135" t="s">
        <v>35823</v>
      </c>
      <c r="L1895" s="163" t="s">
        <v>35068</v>
      </c>
      <c r="M1895" s="163" t="s">
        <v>35177</v>
      </c>
      <c r="N1895" s="163" t="s">
        <v>35982</v>
      </c>
      <c r="O1895" s="135" t="s">
        <v>647</v>
      </c>
    </row>
    <row r="1896" spans="1:15" hidden="1">
      <c r="A1896" s="135">
        <v>3453</v>
      </c>
      <c r="B1896" s="135" t="s">
        <v>39594</v>
      </c>
      <c r="C1896" s="135" t="s">
        <v>39595</v>
      </c>
      <c r="D1896" s="135" t="s">
        <v>14748</v>
      </c>
      <c r="E1896" s="135" t="s">
        <v>14747</v>
      </c>
      <c r="F1896" s="135" t="s">
        <v>39596</v>
      </c>
      <c r="G1896" s="135" t="s">
        <v>35808</v>
      </c>
      <c r="H1896" s="135" t="s">
        <v>49</v>
      </c>
      <c r="I1896" s="135"/>
      <c r="J1896" s="135" t="s">
        <v>35062</v>
      </c>
      <c r="K1896" s="135" t="s">
        <v>35823</v>
      </c>
      <c r="L1896" s="163" t="s">
        <v>35068</v>
      </c>
      <c r="M1896" s="163" t="s">
        <v>35177</v>
      </c>
      <c r="N1896" s="163" t="s">
        <v>39597</v>
      </c>
      <c r="O1896" s="135" t="s">
        <v>647</v>
      </c>
    </row>
    <row r="1897" spans="1:15">
      <c r="A1897" s="135">
        <v>3454</v>
      </c>
      <c r="B1897" s="135" t="s">
        <v>22130</v>
      </c>
      <c r="C1897" s="135" t="s">
        <v>18111</v>
      </c>
      <c r="D1897" s="135" t="s">
        <v>14748</v>
      </c>
      <c r="E1897" s="135" t="s">
        <v>14747</v>
      </c>
      <c r="F1897" s="135" t="s">
        <v>39598</v>
      </c>
      <c r="G1897" s="135" t="s">
        <v>35819</v>
      </c>
      <c r="H1897" s="135" t="s">
        <v>49</v>
      </c>
      <c r="I1897" s="135"/>
      <c r="J1897" s="135" t="s">
        <v>35062</v>
      </c>
      <c r="K1897" s="135" t="s">
        <v>35823</v>
      </c>
      <c r="L1897" s="163" t="s">
        <v>35068</v>
      </c>
      <c r="M1897" s="163" t="s">
        <v>35177</v>
      </c>
      <c r="N1897" s="163" t="s">
        <v>39053</v>
      </c>
      <c r="O1897" s="135" t="s">
        <v>647</v>
      </c>
    </row>
    <row r="1898" spans="1:15">
      <c r="A1898" s="135">
        <v>3455</v>
      </c>
      <c r="B1898" s="135" t="s">
        <v>22160</v>
      </c>
      <c r="C1898" s="135" t="s">
        <v>17425</v>
      </c>
      <c r="D1898" s="135" t="s">
        <v>14748</v>
      </c>
      <c r="E1898" s="135" t="s">
        <v>14747</v>
      </c>
      <c r="F1898" s="135" t="s">
        <v>39599</v>
      </c>
      <c r="G1898" s="135" t="s">
        <v>35819</v>
      </c>
      <c r="H1898" s="135" t="s">
        <v>49</v>
      </c>
      <c r="I1898" s="135"/>
      <c r="J1898" s="135" t="s">
        <v>35062</v>
      </c>
      <c r="K1898" s="135" t="s">
        <v>35823</v>
      </c>
      <c r="L1898" s="163" t="s">
        <v>35068</v>
      </c>
      <c r="M1898" s="163" t="s">
        <v>35177</v>
      </c>
      <c r="N1898" s="163" t="s">
        <v>39010</v>
      </c>
      <c r="O1898" s="135" t="s">
        <v>647</v>
      </c>
    </row>
    <row r="1899" spans="1:15">
      <c r="A1899" s="135">
        <v>3456</v>
      </c>
      <c r="B1899" s="135" t="s">
        <v>22188</v>
      </c>
      <c r="C1899" s="135" t="s">
        <v>9377</v>
      </c>
      <c r="D1899" s="135" t="s">
        <v>14748</v>
      </c>
      <c r="E1899" s="135" t="s">
        <v>14747</v>
      </c>
      <c r="F1899" s="135" t="s">
        <v>39600</v>
      </c>
      <c r="G1899" s="135" t="s">
        <v>35819</v>
      </c>
      <c r="H1899" s="135" t="s">
        <v>49</v>
      </c>
      <c r="I1899" s="135"/>
      <c r="J1899" s="135" t="s">
        <v>35062</v>
      </c>
      <c r="K1899" s="135" t="s">
        <v>35823</v>
      </c>
      <c r="L1899" s="163" t="s">
        <v>35068</v>
      </c>
      <c r="M1899" s="163" t="s">
        <v>35236</v>
      </c>
      <c r="N1899" s="163" t="s">
        <v>37822</v>
      </c>
      <c r="O1899" s="135" t="s">
        <v>647</v>
      </c>
    </row>
    <row r="1900" spans="1:15">
      <c r="A1900" s="135">
        <v>3457</v>
      </c>
      <c r="B1900" s="135" t="s">
        <v>22221</v>
      </c>
      <c r="C1900" s="135" t="s">
        <v>22220</v>
      </c>
      <c r="D1900" s="135" t="s">
        <v>14748</v>
      </c>
      <c r="E1900" s="135" t="s">
        <v>14747</v>
      </c>
      <c r="F1900" s="135" t="s">
        <v>39601</v>
      </c>
      <c r="G1900" s="135" t="s">
        <v>35819</v>
      </c>
      <c r="H1900" s="135" t="s">
        <v>49</v>
      </c>
      <c r="I1900" s="135"/>
      <c r="J1900" s="135" t="s">
        <v>35062</v>
      </c>
      <c r="K1900" s="135" t="s">
        <v>35823</v>
      </c>
      <c r="L1900" s="163" t="s">
        <v>35068</v>
      </c>
      <c r="M1900" s="163" t="s">
        <v>35177</v>
      </c>
      <c r="N1900" s="163" t="s">
        <v>39602</v>
      </c>
      <c r="O1900" s="135" t="s">
        <v>647</v>
      </c>
    </row>
    <row r="1901" spans="1:15">
      <c r="A1901" s="135">
        <v>3458</v>
      </c>
      <c r="B1901" s="135" t="s">
        <v>22254</v>
      </c>
      <c r="C1901" s="135" t="s">
        <v>22253</v>
      </c>
      <c r="D1901" s="135" t="s">
        <v>14748</v>
      </c>
      <c r="E1901" s="135" t="s">
        <v>14747</v>
      </c>
      <c r="F1901" s="135" t="s">
        <v>39603</v>
      </c>
      <c r="G1901" s="135" t="s">
        <v>35819</v>
      </c>
      <c r="H1901" s="135" t="s">
        <v>49</v>
      </c>
      <c r="I1901" s="135"/>
      <c r="J1901" s="135" t="s">
        <v>35062</v>
      </c>
      <c r="K1901" s="135" t="s">
        <v>35823</v>
      </c>
      <c r="L1901" s="163" t="s">
        <v>35068</v>
      </c>
      <c r="M1901" s="163" t="s">
        <v>35236</v>
      </c>
      <c r="N1901" s="163" t="s">
        <v>39604</v>
      </c>
      <c r="O1901" s="135" t="s">
        <v>647</v>
      </c>
    </row>
    <row r="1902" spans="1:15">
      <c r="A1902" s="135">
        <v>3459</v>
      </c>
      <c r="B1902" s="135" t="s">
        <v>22278</v>
      </c>
      <c r="C1902" s="135" t="s">
        <v>18179</v>
      </c>
      <c r="D1902" s="135" t="s">
        <v>14748</v>
      </c>
      <c r="E1902" s="135" t="s">
        <v>14747</v>
      </c>
      <c r="F1902" s="135" t="s">
        <v>39605</v>
      </c>
      <c r="G1902" s="135" t="s">
        <v>35819</v>
      </c>
      <c r="H1902" s="135" t="s">
        <v>49</v>
      </c>
      <c r="I1902" s="135"/>
      <c r="J1902" s="135" t="s">
        <v>35062</v>
      </c>
      <c r="K1902" s="135" t="s">
        <v>35823</v>
      </c>
      <c r="L1902" s="163" t="s">
        <v>35068</v>
      </c>
      <c r="M1902" s="163" t="s">
        <v>35177</v>
      </c>
      <c r="N1902" s="163" t="s">
        <v>39063</v>
      </c>
      <c r="O1902" s="135" t="s">
        <v>647</v>
      </c>
    </row>
    <row r="1903" spans="1:15">
      <c r="A1903" s="135">
        <v>3460</v>
      </c>
      <c r="B1903" s="135" t="s">
        <v>22309</v>
      </c>
      <c r="C1903" s="135" t="s">
        <v>22308</v>
      </c>
      <c r="D1903" s="135" t="s">
        <v>14748</v>
      </c>
      <c r="E1903" s="135" t="s">
        <v>14747</v>
      </c>
      <c r="F1903" s="135" t="s">
        <v>39606</v>
      </c>
      <c r="G1903" s="135" t="s">
        <v>35819</v>
      </c>
      <c r="H1903" s="135" t="s">
        <v>49</v>
      </c>
      <c r="I1903" s="135"/>
      <c r="J1903" s="135" t="s">
        <v>35062</v>
      </c>
      <c r="K1903" s="135" t="s">
        <v>35823</v>
      </c>
      <c r="L1903" s="163" t="s">
        <v>35068</v>
      </c>
      <c r="M1903" s="163" t="s">
        <v>35177</v>
      </c>
      <c r="N1903" s="163" t="s">
        <v>39607</v>
      </c>
      <c r="O1903" s="135" t="s">
        <v>647</v>
      </c>
    </row>
    <row r="1904" spans="1:15">
      <c r="A1904" s="135">
        <v>3461</v>
      </c>
      <c r="B1904" s="135" t="s">
        <v>22335</v>
      </c>
      <c r="C1904" s="135" t="s">
        <v>22334</v>
      </c>
      <c r="D1904" s="135" t="s">
        <v>14748</v>
      </c>
      <c r="E1904" s="135" t="s">
        <v>14747</v>
      </c>
      <c r="F1904" s="135" t="s">
        <v>39608</v>
      </c>
      <c r="G1904" s="135" t="s">
        <v>35819</v>
      </c>
      <c r="H1904" s="135" t="s">
        <v>49</v>
      </c>
      <c r="I1904" s="135"/>
      <c r="J1904" s="135" t="s">
        <v>35062</v>
      </c>
      <c r="K1904" s="135" t="s">
        <v>35823</v>
      </c>
      <c r="L1904" s="163" t="s">
        <v>35068</v>
      </c>
      <c r="M1904" s="163" t="s">
        <v>35177</v>
      </c>
      <c r="N1904" s="163" t="s">
        <v>39609</v>
      </c>
      <c r="O1904" s="135" t="s">
        <v>647</v>
      </c>
    </row>
    <row r="1905" spans="1:15">
      <c r="A1905" s="135">
        <v>3462</v>
      </c>
      <c r="B1905" s="135" t="s">
        <v>22361</v>
      </c>
      <c r="C1905" s="135" t="s">
        <v>22360</v>
      </c>
      <c r="D1905" s="135" t="s">
        <v>14748</v>
      </c>
      <c r="E1905" s="135" t="s">
        <v>14747</v>
      </c>
      <c r="F1905" s="135" t="s">
        <v>39610</v>
      </c>
      <c r="G1905" s="135" t="s">
        <v>35819</v>
      </c>
      <c r="H1905" s="135" t="s">
        <v>49</v>
      </c>
      <c r="I1905" s="135"/>
      <c r="J1905" s="135" t="s">
        <v>35062</v>
      </c>
      <c r="K1905" s="135" t="s">
        <v>35823</v>
      </c>
      <c r="L1905" s="163" t="s">
        <v>35068</v>
      </c>
      <c r="M1905" s="163" t="s">
        <v>35236</v>
      </c>
      <c r="N1905" s="163" t="s">
        <v>39611</v>
      </c>
      <c r="O1905" s="135" t="s">
        <v>647</v>
      </c>
    </row>
    <row r="1906" spans="1:15">
      <c r="A1906" s="135">
        <v>3463</v>
      </c>
      <c r="B1906" s="135" t="s">
        <v>22379</v>
      </c>
      <c r="C1906" s="135" t="s">
        <v>22378</v>
      </c>
      <c r="D1906" s="135" t="s">
        <v>14748</v>
      </c>
      <c r="E1906" s="135" t="s">
        <v>14747</v>
      </c>
      <c r="F1906" s="135" t="s">
        <v>39612</v>
      </c>
      <c r="G1906" s="135" t="s">
        <v>35819</v>
      </c>
      <c r="H1906" s="135" t="s">
        <v>49</v>
      </c>
      <c r="I1906" s="135"/>
      <c r="J1906" s="135" t="s">
        <v>35062</v>
      </c>
      <c r="K1906" s="135" t="s">
        <v>35823</v>
      </c>
      <c r="L1906" s="163" t="s">
        <v>35068</v>
      </c>
      <c r="M1906" s="163" t="s">
        <v>35236</v>
      </c>
      <c r="N1906" s="163" t="s">
        <v>39613</v>
      </c>
      <c r="O1906" s="135"/>
    </row>
    <row r="1907" spans="1:15" hidden="1">
      <c r="A1907" s="135">
        <v>3464</v>
      </c>
      <c r="B1907" s="135" t="s">
        <v>39614</v>
      </c>
      <c r="C1907" s="135" t="s">
        <v>39615</v>
      </c>
      <c r="D1907" s="135" t="s">
        <v>14748</v>
      </c>
      <c r="E1907" s="135" t="s">
        <v>14747</v>
      </c>
      <c r="F1907" s="135" t="s">
        <v>39616</v>
      </c>
      <c r="G1907" s="135" t="s">
        <v>35808</v>
      </c>
      <c r="H1907" s="135" t="s">
        <v>49</v>
      </c>
      <c r="I1907" s="135"/>
      <c r="J1907" s="135" t="s">
        <v>35062</v>
      </c>
      <c r="K1907" s="135" t="s">
        <v>35823</v>
      </c>
      <c r="L1907" s="163" t="s">
        <v>35068</v>
      </c>
      <c r="M1907" s="163" t="s">
        <v>35177</v>
      </c>
      <c r="N1907" s="163" t="s">
        <v>39617</v>
      </c>
      <c r="O1907" s="135" t="s">
        <v>647</v>
      </c>
    </row>
    <row r="1908" spans="1:15" hidden="1">
      <c r="A1908" s="135">
        <v>3465</v>
      </c>
      <c r="B1908" s="135" t="s">
        <v>39618</v>
      </c>
      <c r="C1908" s="135" t="s">
        <v>39619</v>
      </c>
      <c r="D1908" s="135" t="s">
        <v>14748</v>
      </c>
      <c r="E1908" s="135" t="s">
        <v>14747</v>
      </c>
      <c r="F1908" s="135" t="s">
        <v>39620</v>
      </c>
      <c r="G1908" s="135" t="s">
        <v>35808</v>
      </c>
      <c r="H1908" s="135" t="s">
        <v>49</v>
      </c>
      <c r="I1908" s="135"/>
      <c r="J1908" s="135" t="s">
        <v>35062</v>
      </c>
      <c r="K1908" s="135" t="s">
        <v>35823</v>
      </c>
      <c r="L1908" s="163" t="s">
        <v>35068</v>
      </c>
      <c r="M1908" s="163" t="s">
        <v>35177</v>
      </c>
      <c r="N1908" s="163" t="s">
        <v>39621</v>
      </c>
      <c r="O1908" s="135" t="s">
        <v>647</v>
      </c>
    </row>
    <row r="1909" spans="1:15">
      <c r="A1909" s="135">
        <v>3466</v>
      </c>
      <c r="B1909" s="135" t="s">
        <v>22405</v>
      </c>
      <c r="C1909" s="135" t="s">
        <v>22404</v>
      </c>
      <c r="D1909" s="135" t="s">
        <v>14748</v>
      </c>
      <c r="E1909" s="135" t="s">
        <v>14747</v>
      </c>
      <c r="F1909" s="135" t="s">
        <v>39622</v>
      </c>
      <c r="G1909" s="135" t="s">
        <v>35819</v>
      </c>
      <c r="H1909" s="135" t="s">
        <v>49</v>
      </c>
      <c r="I1909" s="135"/>
      <c r="J1909" s="135" t="s">
        <v>35062</v>
      </c>
      <c r="K1909" s="135" t="s">
        <v>35823</v>
      </c>
      <c r="L1909" s="163" t="s">
        <v>35068</v>
      </c>
      <c r="M1909" s="163" t="s">
        <v>35236</v>
      </c>
      <c r="N1909" s="163" t="s">
        <v>39623</v>
      </c>
      <c r="O1909" s="135" t="s">
        <v>647</v>
      </c>
    </row>
    <row r="1910" spans="1:15">
      <c r="A1910" s="135">
        <v>3467</v>
      </c>
      <c r="B1910" s="135" t="s">
        <v>22429</v>
      </c>
      <c r="C1910" s="135" t="s">
        <v>17634</v>
      </c>
      <c r="D1910" s="135" t="s">
        <v>14748</v>
      </c>
      <c r="E1910" s="135" t="s">
        <v>14747</v>
      </c>
      <c r="F1910" s="135" t="s">
        <v>39624</v>
      </c>
      <c r="G1910" s="135" t="s">
        <v>35819</v>
      </c>
      <c r="H1910" s="135" t="s">
        <v>49</v>
      </c>
      <c r="I1910" s="135"/>
      <c r="J1910" s="135" t="s">
        <v>35062</v>
      </c>
      <c r="K1910" s="135" t="s">
        <v>35823</v>
      </c>
      <c r="L1910" s="163" t="s">
        <v>35068</v>
      </c>
      <c r="M1910" s="163" t="s">
        <v>35177</v>
      </c>
      <c r="N1910" s="163" t="s">
        <v>39023</v>
      </c>
      <c r="O1910" s="135" t="s">
        <v>647</v>
      </c>
    </row>
    <row r="1911" spans="1:15" hidden="1">
      <c r="A1911" s="135">
        <v>3468</v>
      </c>
      <c r="B1911" s="135" t="s">
        <v>39625</v>
      </c>
      <c r="C1911" s="135" t="s">
        <v>39626</v>
      </c>
      <c r="D1911" s="135" t="s">
        <v>14748</v>
      </c>
      <c r="E1911" s="135" t="s">
        <v>14747</v>
      </c>
      <c r="F1911" s="135" t="s">
        <v>39627</v>
      </c>
      <c r="G1911" s="135" t="s">
        <v>35808</v>
      </c>
      <c r="H1911" s="135" t="s">
        <v>49</v>
      </c>
      <c r="I1911" s="135"/>
      <c r="J1911" s="135" t="s">
        <v>35062</v>
      </c>
      <c r="K1911" s="135" t="s">
        <v>35823</v>
      </c>
      <c r="L1911" s="163" t="s">
        <v>35068</v>
      </c>
      <c r="M1911" s="163" t="s">
        <v>35177</v>
      </c>
      <c r="N1911" s="163" t="s">
        <v>39628</v>
      </c>
      <c r="O1911" s="135" t="s">
        <v>647</v>
      </c>
    </row>
    <row r="1912" spans="1:15">
      <c r="A1912" s="135">
        <v>3470</v>
      </c>
      <c r="B1912" s="135" t="s">
        <v>22452</v>
      </c>
      <c r="C1912" s="135" t="s">
        <v>22451</v>
      </c>
      <c r="D1912" s="135" t="s">
        <v>14748</v>
      </c>
      <c r="E1912" s="135" t="s">
        <v>14747</v>
      </c>
      <c r="F1912" s="135" t="s">
        <v>39629</v>
      </c>
      <c r="G1912" s="135" t="s">
        <v>35819</v>
      </c>
      <c r="H1912" s="135" t="s">
        <v>49</v>
      </c>
      <c r="I1912" s="135"/>
      <c r="J1912" s="135" t="s">
        <v>35062</v>
      </c>
      <c r="K1912" s="135" t="s">
        <v>35823</v>
      </c>
      <c r="L1912" s="163" t="s">
        <v>35068</v>
      </c>
      <c r="M1912" s="163" t="s">
        <v>35177</v>
      </c>
      <c r="N1912" s="163" t="s">
        <v>39630</v>
      </c>
      <c r="O1912" s="135" t="s">
        <v>647</v>
      </c>
    </row>
    <row r="1913" spans="1:15">
      <c r="A1913" s="135">
        <v>3471</v>
      </c>
      <c r="B1913" s="135" t="s">
        <v>22478</v>
      </c>
      <c r="C1913" s="135" t="s">
        <v>22477</v>
      </c>
      <c r="D1913" s="135" t="s">
        <v>14748</v>
      </c>
      <c r="E1913" s="135" t="s">
        <v>14747</v>
      </c>
      <c r="F1913" s="135" t="s">
        <v>39631</v>
      </c>
      <c r="G1913" s="135" t="s">
        <v>35819</v>
      </c>
      <c r="H1913" s="135" t="s">
        <v>49</v>
      </c>
      <c r="I1913" s="135"/>
      <c r="J1913" s="135" t="s">
        <v>35062</v>
      </c>
      <c r="K1913" s="135" t="s">
        <v>35823</v>
      </c>
      <c r="L1913" s="163" t="s">
        <v>35068</v>
      </c>
      <c r="M1913" s="163" t="s">
        <v>35177</v>
      </c>
      <c r="N1913" s="163" t="s">
        <v>39632</v>
      </c>
      <c r="O1913" s="135" t="s">
        <v>647</v>
      </c>
    </row>
    <row r="1914" spans="1:15">
      <c r="A1914" s="135">
        <v>3472</v>
      </c>
      <c r="B1914" s="135" t="s">
        <v>22504</v>
      </c>
      <c r="C1914" s="135" t="s">
        <v>22503</v>
      </c>
      <c r="D1914" s="135" t="s">
        <v>14748</v>
      </c>
      <c r="E1914" s="135" t="s">
        <v>14747</v>
      </c>
      <c r="F1914" s="135" t="s">
        <v>39633</v>
      </c>
      <c r="G1914" s="135" t="s">
        <v>35819</v>
      </c>
      <c r="H1914" s="135" t="s">
        <v>49</v>
      </c>
      <c r="I1914" s="135"/>
      <c r="J1914" s="135" t="s">
        <v>35062</v>
      </c>
      <c r="K1914" s="135" t="s">
        <v>35823</v>
      </c>
      <c r="L1914" s="163" t="s">
        <v>35068</v>
      </c>
      <c r="M1914" s="163" t="s">
        <v>35236</v>
      </c>
      <c r="N1914" s="163" t="s">
        <v>39634</v>
      </c>
      <c r="O1914" s="135" t="s">
        <v>647</v>
      </c>
    </row>
    <row r="1915" spans="1:15">
      <c r="A1915" s="135">
        <v>3474</v>
      </c>
      <c r="B1915" s="135" t="s">
        <v>22547</v>
      </c>
      <c r="C1915" s="135" t="s">
        <v>22546</v>
      </c>
      <c r="D1915" s="135" t="s">
        <v>14748</v>
      </c>
      <c r="E1915" s="135" t="s">
        <v>14747</v>
      </c>
      <c r="F1915" s="135" t="s">
        <v>39635</v>
      </c>
      <c r="G1915" s="135" t="s">
        <v>35819</v>
      </c>
      <c r="H1915" s="135" t="s">
        <v>49</v>
      </c>
      <c r="I1915" s="135"/>
      <c r="J1915" s="135" t="s">
        <v>35062</v>
      </c>
      <c r="K1915" s="135" t="s">
        <v>35823</v>
      </c>
      <c r="L1915" s="163" t="s">
        <v>35068</v>
      </c>
      <c r="M1915" s="163" t="s">
        <v>35177</v>
      </c>
      <c r="N1915" s="163" t="s">
        <v>39636</v>
      </c>
      <c r="O1915" s="135" t="s">
        <v>647</v>
      </c>
    </row>
    <row r="1916" spans="1:15">
      <c r="A1916" s="135">
        <v>3475</v>
      </c>
      <c r="B1916" s="135" t="s">
        <v>22573</v>
      </c>
      <c r="C1916" s="135" t="s">
        <v>22572</v>
      </c>
      <c r="D1916" s="135" t="s">
        <v>14748</v>
      </c>
      <c r="E1916" s="135" t="s">
        <v>14747</v>
      </c>
      <c r="F1916" s="135" t="s">
        <v>39637</v>
      </c>
      <c r="G1916" s="135" t="s">
        <v>35819</v>
      </c>
      <c r="H1916" s="135" t="s">
        <v>49</v>
      </c>
      <c r="I1916" s="135"/>
      <c r="J1916" s="135" t="s">
        <v>35062</v>
      </c>
      <c r="K1916" s="135" t="s">
        <v>35823</v>
      </c>
      <c r="L1916" s="163" t="s">
        <v>35068</v>
      </c>
      <c r="M1916" s="163" t="s">
        <v>35177</v>
      </c>
      <c r="N1916" s="163" t="s">
        <v>39638</v>
      </c>
      <c r="O1916" s="135" t="s">
        <v>647</v>
      </c>
    </row>
    <row r="1917" spans="1:15">
      <c r="A1917" s="135">
        <v>3476</v>
      </c>
      <c r="B1917" s="135" t="s">
        <v>22591</v>
      </c>
      <c r="C1917" s="135" t="s">
        <v>22590</v>
      </c>
      <c r="D1917" s="135" t="s">
        <v>14748</v>
      </c>
      <c r="E1917" s="135" t="s">
        <v>14747</v>
      </c>
      <c r="F1917" s="135" t="s">
        <v>39639</v>
      </c>
      <c r="G1917" s="135" t="s">
        <v>35819</v>
      </c>
      <c r="H1917" s="135" t="s">
        <v>49</v>
      </c>
      <c r="I1917" s="135"/>
      <c r="J1917" s="135" t="s">
        <v>35062</v>
      </c>
      <c r="K1917" s="135" t="s">
        <v>35823</v>
      </c>
      <c r="L1917" s="163" t="s">
        <v>35068</v>
      </c>
      <c r="M1917" s="163" t="s">
        <v>35177</v>
      </c>
      <c r="N1917" s="163" t="s">
        <v>39640</v>
      </c>
      <c r="O1917" s="135" t="s">
        <v>647</v>
      </c>
    </row>
    <row r="1918" spans="1:15" hidden="1">
      <c r="A1918" s="135">
        <v>3478</v>
      </c>
      <c r="B1918" s="135" t="s">
        <v>39641</v>
      </c>
      <c r="C1918" s="135" t="s">
        <v>36558</v>
      </c>
      <c r="D1918" s="135" t="s">
        <v>14748</v>
      </c>
      <c r="E1918" s="135" t="s">
        <v>14747</v>
      </c>
      <c r="F1918" s="135" t="s">
        <v>39642</v>
      </c>
      <c r="G1918" s="135" t="s">
        <v>35808</v>
      </c>
      <c r="H1918" s="135" t="s">
        <v>49</v>
      </c>
      <c r="I1918" s="135" t="s">
        <v>36461</v>
      </c>
      <c r="J1918" s="135" t="s">
        <v>35062</v>
      </c>
      <c r="K1918" s="135" t="s">
        <v>35809</v>
      </c>
      <c r="L1918" s="163"/>
      <c r="M1918" s="163"/>
      <c r="N1918" s="163"/>
      <c r="O1918" s="135" t="s">
        <v>647</v>
      </c>
    </row>
    <row r="1919" spans="1:15" hidden="1">
      <c r="A1919" s="135">
        <v>3479</v>
      </c>
      <c r="B1919" s="135" t="s">
        <v>39643</v>
      </c>
      <c r="C1919" s="135" t="s">
        <v>34577</v>
      </c>
      <c r="D1919" s="135" t="s">
        <v>22616</v>
      </c>
      <c r="E1919" s="135" t="s">
        <v>18316</v>
      </c>
      <c r="F1919" s="135" t="s">
        <v>39644</v>
      </c>
      <c r="G1919" s="135" t="s">
        <v>35808</v>
      </c>
      <c r="H1919" s="135" t="s">
        <v>49</v>
      </c>
      <c r="I1919" s="135" t="s">
        <v>36461</v>
      </c>
      <c r="J1919" s="135" t="s">
        <v>35062</v>
      </c>
      <c r="K1919" s="135" t="s">
        <v>35809</v>
      </c>
      <c r="L1919" s="163"/>
      <c r="M1919" s="163"/>
      <c r="N1919" s="163"/>
      <c r="O1919" s="135" t="s">
        <v>647</v>
      </c>
    </row>
    <row r="1920" spans="1:15" hidden="1">
      <c r="A1920" s="135">
        <v>3480</v>
      </c>
      <c r="B1920" s="135" t="s">
        <v>39645</v>
      </c>
      <c r="C1920" s="135" t="s">
        <v>36529</v>
      </c>
      <c r="D1920" s="135" t="s">
        <v>22616</v>
      </c>
      <c r="E1920" s="135" t="s">
        <v>18316</v>
      </c>
      <c r="F1920" s="135" t="s">
        <v>39646</v>
      </c>
      <c r="G1920" s="135" t="s">
        <v>35808</v>
      </c>
      <c r="H1920" s="135" t="s">
        <v>49</v>
      </c>
      <c r="I1920" s="135" t="s">
        <v>36461</v>
      </c>
      <c r="J1920" s="135" t="s">
        <v>35062</v>
      </c>
      <c r="K1920" s="135" t="s">
        <v>35809</v>
      </c>
      <c r="L1920" s="163"/>
      <c r="M1920" s="163"/>
      <c r="N1920" s="163"/>
      <c r="O1920" s="135" t="s">
        <v>647</v>
      </c>
    </row>
    <row r="1921" spans="1:15" hidden="1">
      <c r="A1921" s="135">
        <v>3481</v>
      </c>
      <c r="B1921" s="135" t="s">
        <v>39647</v>
      </c>
      <c r="C1921" s="135" t="s">
        <v>36532</v>
      </c>
      <c r="D1921" s="135" t="s">
        <v>22616</v>
      </c>
      <c r="E1921" s="135" t="s">
        <v>18316</v>
      </c>
      <c r="F1921" s="135" t="s">
        <v>39648</v>
      </c>
      <c r="G1921" s="135" t="s">
        <v>35808</v>
      </c>
      <c r="H1921" s="135" t="s">
        <v>49</v>
      </c>
      <c r="I1921" s="135" t="s">
        <v>36461</v>
      </c>
      <c r="J1921" s="135" t="s">
        <v>35062</v>
      </c>
      <c r="K1921" s="135" t="s">
        <v>35809</v>
      </c>
      <c r="L1921" s="163"/>
      <c r="M1921" s="163"/>
      <c r="N1921" s="163"/>
      <c r="O1921" s="135" t="s">
        <v>647</v>
      </c>
    </row>
    <row r="1922" spans="1:15" hidden="1">
      <c r="A1922" s="135">
        <v>3482</v>
      </c>
      <c r="B1922" s="135" t="s">
        <v>39649</v>
      </c>
      <c r="C1922" s="135" t="s">
        <v>36535</v>
      </c>
      <c r="D1922" s="135" t="s">
        <v>22616</v>
      </c>
      <c r="E1922" s="135" t="s">
        <v>18316</v>
      </c>
      <c r="F1922" s="135" t="s">
        <v>39650</v>
      </c>
      <c r="G1922" s="135" t="s">
        <v>35808</v>
      </c>
      <c r="H1922" s="135" t="s">
        <v>49</v>
      </c>
      <c r="I1922" s="135" t="s">
        <v>36461</v>
      </c>
      <c r="J1922" s="135" t="s">
        <v>35062</v>
      </c>
      <c r="K1922" s="135" t="s">
        <v>35809</v>
      </c>
      <c r="L1922" s="163"/>
      <c r="M1922" s="163"/>
      <c r="N1922" s="163"/>
      <c r="O1922" s="135" t="s">
        <v>647</v>
      </c>
    </row>
    <row r="1923" spans="1:15" hidden="1">
      <c r="A1923" s="135">
        <v>3483</v>
      </c>
      <c r="B1923" s="135" t="s">
        <v>39651</v>
      </c>
      <c r="C1923" s="135" t="s">
        <v>38789</v>
      </c>
      <c r="D1923" s="135" t="s">
        <v>22616</v>
      </c>
      <c r="E1923" s="135" t="s">
        <v>18316</v>
      </c>
      <c r="F1923" s="135" t="s">
        <v>39652</v>
      </c>
      <c r="G1923" s="135" t="s">
        <v>35808</v>
      </c>
      <c r="H1923" s="135" t="s">
        <v>49</v>
      </c>
      <c r="I1923" s="135" t="s">
        <v>36461</v>
      </c>
      <c r="J1923" s="135" t="s">
        <v>35062</v>
      </c>
      <c r="K1923" s="135" t="s">
        <v>35809</v>
      </c>
      <c r="L1923" s="163"/>
      <c r="M1923" s="163"/>
      <c r="N1923" s="163"/>
      <c r="O1923" s="135" t="s">
        <v>647</v>
      </c>
    </row>
    <row r="1924" spans="1:15" hidden="1">
      <c r="A1924" s="135">
        <v>3484</v>
      </c>
      <c r="B1924" s="135" t="s">
        <v>39653</v>
      </c>
      <c r="C1924" s="135" t="s">
        <v>38792</v>
      </c>
      <c r="D1924" s="135" t="s">
        <v>22616</v>
      </c>
      <c r="E1924" s="135" t="s">
        <v>18316</v>
      </c>
      <c r="F1924" s="135" t="s">
        <v>39654</v>
      </c>
      <c r="G1924" s="135" t="s">
        <v>35808</v>
      </c>
      <c r="H1924" s="135" t="s">
        <v>49</v>
      </c>
      <c r="I1924" s="135" t="s">
        <v>36461</v>
      </c>
      <c r="J1924" s="135" t="s">
        <v>35062</v>
      </c>
      <c r="K1924" s="135" t="s">
        <v>35809</v>
      </c>
      <c r="L1924" s="163"/>
      <c r="M1924" s="163"/>
      <c r="N1924" s="163"/>
      <c r="O1924" s="135" t="s">
        <v>647</v>
      </c>
    </row>
    <row r="1925" spans="1:15">
      <c r="A1925" s="135">
        <v>3485</v>
      </c>
      <c r="B1925" s="135" t="s">
        <v>22618</v>
      </c>
      <c r="C1925" s="135" t="s">
        <v>22617</v>
      </c>
      <c r="D1925" s="135" t="s">
        <v>22616</v>
      </c>
      <c r="E1925" s="135" t="s">
        <v>18316</v>
      </c>
      <c r="F1925" s="135" t="s">
        <v>39655</v>
      </c>
      <c r="G1925" s="135" t="s">
        <v>35819</v>
      </c>
      <c r="H1925" s="135" t="s">
        <v>49</v>
      </c>
      <c r="I1925" s="135"/>
      <c r="J1925" s="135" t="s">
        <v>35062</v>
      </c>
      <c r="K1925" s="135" t="s">
        <v>35823</v>
      </c>
      <c r="L1925" s="163" t="s">
        <v>35129</v>
      </c>
      <c r="M1925" s="163" t="s">
        <v>35177</v>
      </c>
      <c r="N1925" s="163" t="s">
        <v>39656</v>
      </c>
      <c r="O1925" s="135" t="s">
        <v>647</v>
      </c>
    </row>
    <row r="1926" spans="1:15" hidden="1">
      <c r="A1926" s="135">
        <v>3487</v>
      </c>
      <c r="B1926" s="135" t="s">
        <v>39657</v>
      </c>
      <c r="C1926" s="135" t="s">
        <v>36558</v>
      </c>
      <c r="D1926" s="135" t="s">
        <v>22616</v>
      </c>
      <c r="E1926" s="135" t="s">
        <v>18316</v>
      </c>
      <c r="F1926" s="135" t="s">
        <v>39658</v>
      </c>
      <c r="G1926" s="135" t="s">
        <v>35808</v>
      </c>
      <c r="H1926" s="135" t="s">
        <v>49</v>
      </c>
      <c r="I1926" s="135" t="s">
        <v>36461</v>
      </c>
      <c r="J1926" s="135" t="s">
        <v>35062</v>
      </c>
      <c r="K1926" s="135" t="s">
        <v>35809</v>
      </c>
      <c r="L1926" s="163"/>
      <c r="M1926" s="163"/>
      <c r="N1926" s="163"/>
      <c r="O1926" s="135" t="s">
        <v>647</v>
      </c>
    </row>
    <row r="1927" spans="1:15" hidden="1">
      <c r="A1927" s="135">
        <v>3488</v>
      </c>
      <c r="B1927" s="135" t="s">
        <v>39659</v>
      </c>
      <c r="C1927" s="135" t="s">
        <v>34577</v>
      </c>
      <c r="D1927" s="135" t="s">
        <v>14661</v>
      </c>
      <c r="E1927" s="135" t="s">
        <v>14660</v>
      </c>
      <c r="F1927" s="135" t="s">
        <v>39660</v>
      </c>
      <c r="G1927" s="135" t="s">
        <v>35808</v>
      </c>
      <c r="H1927" s="135" t="s">
        <v>49</v>
      </c>
      <c r="I1927" s="135" t="s">
        <v>36461</v>
      </c>
      <c r="J1927" s="135" t="s">
        <v>35062</v>
      </c>
      <c r="K1927" s="135" t="s">
        <v>35809</v>
      </c>
      <c r="L1927" s="163"/>
      <c r="M1927" s="163"/>
      <c r="N1927" s="163"/>
      <c r="O1927" s="135" t="s">
        <v>647</v>
      </c>
    </row>
    <row r="1928" spans="1:15" hidden="1">
      <c r="A1928" s="135">
        <v>3489</v>
      </c>
      <c r="B1928" s="135" t="s">
        <v>39661</v>
      </c>
      <c r="C1928" s="135" t="s">
        <v>36529</v>
      </c>
      <c r="D1928" s="135" t="s">
        <v>14661</v>
      </c>
      <c r="E1928" s="135" t="s">
        <v>14660</v>
      </c>
      <c r="F1928" s="135" t="s">
        <v>39662</v>
      </c>
      <c r="G1928" s="135" t="s">
        <v>35808</v>
      </c>
      <c r="H1928" s="135" t="s">
        <v>49</v>
      </c>
      <c r="I1928" s="135" t="s">
        <v>36461</v>
      </c>
      <c r="J1928" s="135" t="s">
        <v>35062</v>
      </c>
      <c r="K1928" s="135" t="s">
        <v>35809</v>
      </c>
      <c r="L1928" s="163"/>
      <c r="M1928" s="163"/>
      <c r="N1928" s="163"/>
      <c r="O1928" s="135" t="s">
        <v>647</v>
      </c>
    </row>
    <row r="1929" spans="1:15" hidden="1">
      <c r="A1929" s="135">
        <v>3490</v>
      </c>
      <c r="B1929" s="135" t="s">
        <v>39663</v>
      </c>
      <c r="C1929" s="135" t="s">
        <v>36532</v>
      </c>
      <c r="D1929" s="135" t="s">
        <v>14661</v>
      </c>
      <c r="E1929" s="135" t="s">
        <v>14660</v>
      </c>
      <c r="F1929" s="135" t="s">
        <v>39664</v>
      </c>
      <c r="G1929" s="135" t="s">
        <v>35808</v>
      </c>
      <c r="H1929" s="135" t="s">
        <v>49</v>
      </c>
      <c r="I1929" s="135" t="s">
        <v>36461</v>
      </c>
      <c r="J1929" s="135" t="s">
        <v>35062</v>
      </c>
      <c r="K1929" s="135" t="s">
        <v>35809</v>
      </c>
      <c r="L1929" s="163"/>
      <c r="M1929" s="163"/>
      <c r="N1929" s="163"/>
      <c r="O1929" s="135" t="s">
        <v>647</v>
      </c>
    </row>
    <row r="1930" spans="1:15" hidden="1">
      <c r="A1930" s="135">
        <v>3491</v>
      </c>
      <c r="B1930" s="135" t="s">
        <v>39665</v>
      </c>
      <c r="C1930" s="135" t="s">
        <v>36535</v>
      </c>
      <c r="D1930" s="135" t="s">
        <v>14661</v>
      </c>
      <c r="E1930" s="135" t="s">
        <v>14660</v>
      </c>
      <c r="F1930" s="135" t="s">
        <v>39666</v>
      </c>
      <c r="G1930" s="135" t="s">
        <v>35808</v>
      </c>
      <c r="H1930" s="135" t="s">
        <v>49</v>
      </c>
      <c r="I1930" s="135" t="s">
        <v>36461</v>
      </c>
      <c r="J1930" s="135" t="s">
        <v>35062</v>
      </c>
      <c r="K1930" s="135" t="s">
        <v>35809</v>
      </c>
      <c r="L1930" s="163"/>
      <c r="M1930" s="163"/>
      <c r="N1930" s="163"/>
      <c r="O1930" s="135" t="s">
        <v>647</v>
      </c>
    </row>
    <row r="1931" spans="1:15" hidden="1">
      <c r="A1931" s="135">
        <v>3492</v>
      </c>
      <c r="B1931" s="135" t="s">
        <v>39667</v>
      </c>
      <c r="C1931" s="135" t="s">
        <v>38789</v>
      </c>
      <c r="D1931" s="135" t="s">
        <v>14661</v>
      </c>
      <c r="E1931" s="135" t="s">
        <v>14660</v>
      </c>
      <c r="F1931" s="135" t="s">
        <v>39668</v>
      </c>
      <c r="G1931" s="135" t="s">
        <v>35808</v>
      </c>
      <c r="H1931" s="135" t="s">
        <v>49</v>
      </c>
      <c r="I1931" s="135" t="s">
        <v>36461</v>
      </c>
      <c r="J1931" s="135" t="s">
        <v>35062</v>
      </c>
      <c r="K1931" s="135" t="s">
        <v>35809</v>
      </c>
      <c r="L1931" s="163"/>
      <c r="M1931" s="163"/>
      <c r="N1931" s="163"/>
      <c r="O1931" s="135" t="s">
        <v>647</v>
      </c>
    </row>
    <row r="1932" spans="1:15" hidden="1">
      <c r="A1932" s="135">
        <v>3493</v>
      </c>
      <c r="B1932" s="135" t="s">
        <v>39669</v>
      </c>
      <c r="C1932" s="135" t="s">
        <v>38792</v>
      </c>
      <c r="D1932" s="135" t="s">
        <v>14661</v>
      </c>
      <c r="E1932" s="135" t="s">
        <v>14660</v>
      </c>
      <c r="F1932" s="135" t="s">
        <v>39670</v>
      </c>
      <c r="G1932" s="135" t="s">
        <v>35808</v>
      </c>
      <c r="H1932" s="135" t="s">
        <v>49</v>
      </c>
      <c r="I1932" s="135" t="s">
        <v>36461</v>
      </c>
      <c r="J1932" s="135" t="s">
        <v>35062</v>
      </c>
      <c r="K1932" s="135" t="s">
        <v>35809</v>
      </c>
      <c r="L1932" s="163"/>
      <c r="M1932" s="163"/>
      <c r="N1932" s="163"/>
      <c r="O1932" s="135" t="s">
        <v>647</v>
      </c>
    </row>
    <row r="1933" spans="1:15">
      <c r="A1933" s="135">
        <v>3496</v>
      </c>
      <c r="B1933" s="135" t="s">
        <v>22643</v>
      </c>
      <c r="C1933" s="135" t="s">
        <v>17049</v>
      </c>
      <c r="D1933" s="135" t="s">
        <v>14661</v>
      </c>
      <c r="E1933" s="135" t="s">
        <v>14660</v>
      </c>
      <c r="F1933" s="135" t="s">
        <v>39671</v>
      </c>
      <c r="G1933" s="135" t="s">
        <v>35819</v>
      </c>
      <c r="H1933" s="135" t="s">
        <v>49</v>
      </c>
      <c r="I1933" s="135"/>
      <c r="J1933" s="135" t="s">
        <v>35062</v>
      </c>
      <c r="K1933" s="135" t="s">
        <v>35823</v>
      </c>
      <c r="L1933" s="163" t="s">
        <v>35068</v>
      </c>
      <c r="M1933" s="163" t="s">
        <v>35177</v>
      </c>
      <c r="N1933" s="163" t="s">
        <v>38970</v>
      </c>
      <c r="O1933" s="135" t="s">
        <v>647</v>
      </c>
    </row>
    <row r="1934" spans="1:15">
      <c r="A1934" s="135">
        <v>3497</v>
      </c>
      <c r="B1934" s="135" t="s">
        <v>22675</v>
      </c>
      <c r="C1934" s="135" t="s">
        <v>22674</v>
      </c>
      <c r="D1934" s="135" t="s">
        <v>14661</v>
      </c>
      <c r="E1934" s="135" t="s">
        <v>14660</v>
      </c>
      <c r="F1934" s="135" t="s">
        <v>39672</v>
      </c>
      <c r="G1934" s="135" t="s">
        <v>35819</v>
      </c>
      <c r="H1934" s="135" t="s">
        <v>49</v>
      </c>
      <c r="I1934" s="135"/>
      <c r="J1934" s="135" t="s">
        <v>35062</v>
      </c>
      <c r="K1934" s="135" t="s">
        <v>35823</v>
      </c>
      <c r="L1934" s="163" t="s">
        <v>35068</v>
      </c>
      <c r="M1934" s="163" t="s">
        <v>35177</v>
      </c>
      <c r="N1934" s="163" t="s">
        <v>39673</v>
      </c>
      <c r="O1934" s="135" t="s">
        <v>647</v>
      </c>
    </row>
    <row r="1935" spans="1:15">
      <c r="A1935" s="135">
        <v>3498</v>
      </c>
      <c r="B1935" s="135" t="s">
        <v>22708</v>
      </c>
      <c r="C1935" s="135" t="s">
        <v>17015</v>
      </c>
      <c r="D1935" s="135" t="s">
        <v>14661</v>
      </c>
      <c r="E1935" s="135" t="s">
        <v>14660</v>
      </c>
      <c r="F1935" s="135" t="s">
        <v>39674</v>
      </c>
      <c r="G1935" s="135" t="s">
        <v>35819</v>
      </c>
      <c r="H1935" s="135" t="s">
        <v>49</v>
      </c>
      <c r="I1935" s="135"/>
      <c r="J1935" s="135" t="s">
        <v>35062</v>
      </c>
      <c r="K1935" s="135" t="s">
        <v>35823</v>
      </c>
      <c r="L1935" s="163" t="s">
        <v>35068</v>
      </c>
      <c r="M1935" s="163" t="s">
        <v>35177</v>
      </c>
      <c r="N1935" s="163" t="s">
        <v>38968</v>
      </c>
      <c r="O1935" s="135" t="s">
        <v>647</v>
      </c>
    </row>
    <row r="1936" spans="1:15">
      <c r="A1936" s="135">
        <v>3499</v>
      </c>
      <c r="B1936" s="135" t="s">
        <v>22733</v>
      </c>
      <c r="C1936" s="135" t="s">
        <v>22732</v>
      </c>
      <c r="D1936" s="135" t="s">
        <v>14661</v>
      </c>
      <c r="E1936" s="135" t="s">
        <v>14660</v>
      </c>
      <c r="F1936" s="135" t="s">
        <v>39675</v>
      </c>
      <c r="G1936" s="135" t="s">
        <v>35819</v>
      </c>
      <c r="H1936" s="135" t="s">
        <v>49</v>
      </c>
      <c r="I1936" s="135"/>
      <c r="J1936" s="135" t="s">
        <v>35062</v>
      </c>
      <c r="K1936" s="135" t="s">
        <v>35823</v>
      </c>
      <c r="L1936" s="163" t="s">
        <v>35068</v>
      </c>
      <c r="M1936" s="163" t="s">
        <v>35177</v>
      </c>
      <c r="N1936" s="163" t="s">
        <v>39676</v>
      </c>
      <c r="O1936" s="135" t="s">
        <v>647</v>
      </c>
    </row>
    <row r="1937" spans="1:15">
      <c r="A1937" s="135">
        <v>3500</v>
      </c>
      <c r="B1937" s="135" t="s">
        <v>22766</v>
      </c>
      <c r="C1937" s="135" t="s">
        <v>12047</v>
      </c>
      <c r="D1937" s="135" t="s">
        <v>14661</v>
      </c>
      <c r="E1937" s="135" t="s">
        <v>14660</v>
      </c>
      <c r="F1937" s="135" t="s">
        <v>39677</v>
      </c>
      <c r="G1937" s="135" t="s">
        <v>35819</v>
      </c>
      <c r="H1937" s="135" t="s">
        <v>49</v>
      </c>
      <c r="I1937" s="135"/>
      <c r="J1937" s="135" t="s">
        <v>35062</v>
      </c>
      <c r="K1937" s="135" t="s">
        <v>35823</v>
      </c>
      <c r="L1937" s="163" t="s">
        <v>35068</v>
      </c>
      <c r="M1937" s="163" t="s">
        <v>35177</v>
      </c>
      <c r="N1937" s="163" t="s">
        <v>38279</v>
      </c>
      <c r="O1937" s="135" t="s">
        <v>647</v>
      </c>
    </row>
    <row r="1938" spans="1:15" hidden="1">
      <c r="A1938" s="135">
        <v>3503</v>
      </c>
      <c r="B1938" s="135" t="s">
        <v>39678</v>
      </c>
      <c r="C1938" s="135" t="s">
        <v>36558</v>
      </c>
      <c r="D1938" s="135" t="s">
        <v>14661</v>
      </c>
      <c r="E1938" s="135" t="s">
        <v>14660</v>
      </c>
      <c r="F1938" s="135" t="s">
        <v>39679</v>
      </c>
      <c r="G1938" s="135" t="s">
        <v>35808</v>
      </c>
      <c r="H1938" s="135" t="s">
        <v>49</v>
      </c>
      <c r="I1938" s="135" t="s">
        <v>36461</v>
      </c>
      <c r="J1938" s="135" t="s">
        <v>35062</v>
      </c>
      <c r="K1938" s="135" t="s">
        <v>35809</v>
      </c>
      <c r="L1938" s="163"/>
      <c r="M1938" s="163"/>
      <c r="N1938" s="163"/>
      <c r="O1938" s="135" t="s">
        <v>647</v>
      </c>
    </row>
    <row r="1939" spans="1:15" hidden="1">
      <c r="A1939" s="135">
        <v>3504</v>
      </c>
      <c r="B1939" s="135" t="s">
        <v>39680</v>
      </c>
      <c r="C1939" s="135" t="s">
        <v>34577</v>
      </c>
      <c r="D1939" s="135" t="s">
        <v>22790</v>
      </c>
      <c r="E1939" s="135" t="s">
        <v>22789</v>
      </c>
      <c r="F1939" s="135" t="s">
        <v>39681</v>
      </c>
      <c r="G1939" s="135" t="s">
        <v>35808</v>
      </c>
      <c r="H1939" s="135" t="s">
        <v>49</v>
      </c>
      <c r="I1939" s="135" t="s">
        <v>36461</v>
      </c>
      <c r="J1939" s="135" t="s">
        <v>35062</v>
      </c>
      <c r="K1939" s="135" t="s">
        <v>35809</v>
      </c>
      <c r="L1939" s="163"/>
      <c r="M1939" s="163"/>
      <c r="N1939" s="163"/>
      <c r="O1939" s="135" t="s">
        <v>647</v>
      </c>
    </row>
    <row r="1940" spans="1:15" hidden="1">
      <c r="A1940" s="135">
        <v>3505</v>
      </c>
      <c r="B1940" s="135" t="s">
        <v>39682</v>
      </c>
      <c r="C1940" s="135" t="s">
        <v>36529</v>
      </c>
      <c r="D1940" s="135" t="s">
        <v>22790</v>
      </c>
      <c r="E1940" s="135" t="s">
        <v>22789</v>
      </c>
      <c r="F1940" s="135" t="s">
        <v>39683</v>
      </c>
      <c r="G1940" s="135" t="s">
        <v>35808</v>
      </c>
      <c r="H1940" s="135" t="s">
        <v>49</v>
      </c>
      <c r="I1940" s="135" t="s">
        <v>36461</v>
      </c>
      <c r="J1940" s="135" t="s">
        <v>35062</v>
      </c>
      <c r="K1940" s="135" t="s">
        <v>35809</v>
      </c>
      <c r="L1940" s="163"/>
      <c r="M1940" s="163"/>
      <c r="N1940" s="163"/>
      <c r="O1940" s="135" t="s">
        <v>647</v>
      </c>
    </row>
    <row r="1941" spans="1:15" hidden="1">
      <c r="A1941" s="135">
        <v>3506</v>
      </c>
      <c r="B1941" s="135" t="s">
        <v>39684</v>
      </c>
      <c r="C1941" s="135" t="s">
        <v>36532</v>
      </c>
      <c r="D1941" s="135" t="s">
        <v>22790</v>
      </c>
      <c r="E1941" s="135" t="s">
        <v>22789</v>
      </c>
      <c r="F1941" s="135" t="s">
        <v>39685</v>
      </c>
      <c r="G1941" s="135" t="s">
        <v>35808</v>
      </c>
      <c r="H1941" s="135" t="s">
        <v>49</v>
      </c>
      <c r="I1941" s="135" t="s">
        <v>36461</v>
      </c>
      <c r="J1941" s="135" t="s">
        <v>35062</v>
      </c>
      <c r="K1941" s="135" t="s">
        <v>35809</v>
      </c>
      <c r="L1941" s="163"/>
      <c r="M1941" s="163"/>
      <c r="N1941" s="163"/>
      <c r="O1941" s="135" t="s">
        <v>647</v>
      </c>
    </row>
    <row r="1942" spans="1:15" hidden="1">
      <c r="A1942" s="135">
        <v>3507</v>
      </c>
      <c r="B1942" s="135" t="s">
        <v>39686</v>
      </c>
      <c r="C1942" s="135" t="s">
        <v>36535</v>
      </c>
      <c r="D1942" s="135" t="s">
        <v>22790</v>
      </c>
      <c r="E1942" s="135" t="s">
        <v>22789</v>
      </c>
      <c r="F1942" s="135" t="s">
        <v>39687</v>
      </c>
      <c r="G1942" s="135" t="s">
        <v>35808</v>
      </c>
      <c r="H1942" s="135" t="s">
        <v>49</v>
      </c>
      <c r="I1942" s="135" t="s">
        <v>36461</v>
      </c>
      <c r="J1942" s="135" t="s">
        <v>35062</v>
      </c>
      <c r="K1942" s="135" t="s">
        <v>35809</v>
      </c>
      <c r="L1942" s="163"/>
      <c r="M1942" s="163"/>
      <c r="N1942" s="163"/>
      <c r="O1942" s="135" t="s">
        <v>647</v>
      </c>
    </row>
    <row r="1943" spans="1:15" hidden="1">
      <c r="A1943" s="135">
        <v>3508</v>
      </c>
      <c r="B1943" s="135" t="s">
        <v>39688</v>
      </c>
      <c r="C1943" s="135" t="s">
        <v>38789</v>
      </c>
      <c r="D1943" s="135" t="s">
        <v>22790</v>
      </c>
      <c r="E1943" s="135" t="s">
        <v>22789</v>
      </c>
      <c r="F1943" s="135" t="s">
        <v>39689</v>
      </c>
      <c r="G1943" s="135" t="s">
        <v>35808</v>
      </c>
      <c r="H1943" s="135" t="s">
        <v>49</v>
      </c>
      <c r="I1943" s="135" t="s">
        <v>36461</v>
      </c>
      <c r="J1943" s="135" t="s">
        <v>35062</v>
      </c>
      <c r="K1943" s="135" t="s">
        <v>35809</v>
      </c>
      <c r="L1943" s="163"/>
      <c r="M1943" s="163"/>
      <c r="N1943" s="163"/>
      <c r="O1943" s="135" t="s">
        <v>647</v>
      </c>
    </row>
    <row r="1944" spans="1:15" hidden="1">
      <c r="A1944" s="135">
        <v>3509</v>
      </c>
      <c r="B1944" s="135" t="s">
        <v>39690</v>
      </c>
      <c r="C1944" s="135" t="s">
        <v>38792</v>
      </c>
      <c r="D1944" s="135" t="s">
        <v>22790</v>
      </c>
      <c r="E1944" s="135" t="s">
        <v>22789</v>
      </c>
      <c r="F1944" s="135" t="s">
        <v>39691</v>
      </c>
      <c r="G1944" s="135" t="s">
        <v>35808</v>
      </c>
      <c r="H1944" s="135" t="s">
        <v>49</v>
      </c>
      <c r="I1944" s="135" t="s">
        <v>36461</v>
      </c>
      <c r="J1944" s="135" t="s">
        <v>35062</v>
      </c>
      <c r="K1944" s="135" t="s">
        <v>35809</v>
      </c>
      <c r="L1944" s="163"/>
      <c r="M1944" s="163"/>
      <c r="N1944" s="163"/>
      <c r="O1944" s="135" t="s">
        <v>647</v>
      </c>
    </row>
    <row r="1945" spans="1:15" hidden="1">
      <c r="A1945" s="135">
        <v>3510</v>
      </c>
      <c r="B1945" s="135" t="s">
        <v>39692</v>
      </c>
      <c r="C1945" s="135" t="s">
        <v>39693</v>
      </c>
      <c r="D1945" s="135" t="s">
        <v>22790</v>
      </c>
      <c r="E1945" s="135" t="s">
        <v>22789</v>
      </c>
      <c r="F1945" s="135" t="s">
        <v>39694</v>
      </c>
      <c r="G1945" s="135" t="s">
        <v>35808</v>
      </c>
      <c r="H1945" s="135" t="s">
        <v>49</v>
      </c>
      <c r="I1945" s="135"/>
      <c r="J1945" s="135" t="s">
        <v>35062</v>
      </c>
      <c r="K1945" s="135" t="s">
        <v>35823</v>
      </c>
      <c r="L1945" s="163" t="s">
        <v>35068</v>
      </c>
      <c r="M1945" s="163" t="s">
        <v>35211</v>
      </c>
      <c r="N1945" s="163" t="s">
        <v>39695</v>
      </c>
      <c r="O1945" s="135" t="s">
        <v>647</v>
      </c>
    </row>
    <row r="1946" spans="1:15">
      <c r="A1946" s="135">
        <v>3511</v>
      </c>
      <c r="B1946" s="135" t="s">
        <v>22792</v>
      </c>
      <c r="C1946" s="135" t="s">
        <v>22791</v>
      </c>
      <c r="D1946" s="135" t="s">
        <v>22790</v>
      </c>
      <c r="E1946" s="135" t="s">
        <v>22789</v>
      </c>
      <c r="F1946" s="135" t="s">
        <v>39696</v>
      </c>
      <c r="G1946" s="135" t="s">
        <v>35819</v>
      </c>
      <c r="H1946" s="135" t="s">
        <v>49</v>
      </c>
      <c r="I1946" s="135"/>
      <c r="J1946" s="135" t="s">
        <v>35062</v>
      </c>
      <c r="K1946" s="135" t="s">
        <v>35823</v>
      </c>
      <c r="L1946" s="163" t="s">
        <v>35068</v>
      </c>
      <c r="M1946" s="163" t="s">
        <v>35211</v>
      </c>
      <c r="N1946" s="163" t="s">
        <v>39697</v>
      </c>
      <c r="O1946" s="135" t="s">
        <v>647</v>
      </c>
    </row>
    <row r="1947" spans="1:15">
      <c r="A1947" s="135">
        <v>3512</v>
      </c>
      <c r="B1947" s="135" t="s">
        <v>22811</v>
      </c>
      <c r="C1947" s="135" t="s">
        <v>7279</v>
      </c>
      <c r="D1947" s="135" t="s">
        <v>22790</v>
      </c>
      <c r="E1947" s="135" t="s">
        <v>22789</v>
      </c>
      <c r="F1947" s="135" t="s">
        <v>39698</v>
      </c>
      <c r="G1947" s="135" t="s">
        <v>35819</v>
      </c>
      <c r="H1947" s="135" t="s">
        <v>49</v>
      </c>
      <c r="I1947" s="135"/>
      <c r="J1947" s="135" t="s">
        <v>35062</v>
      </c>
      <c r="K1947" s="135" t="s">
        <v>35823</v>
      </c>
      <c r="L1947" s="163" t="s">
        <v>35068</v>
      </c>
      <c r="M1947" s="163" t="s">
        <v>35211</v>
      </c>
      <c r="N1947" s="163" t="s">
        <v>39699</v>
      </c>
      <c r="O1947" s="135" t="s">
        <v>647</v>
      </c>
    </row>
    <row r="1948" spans="1:15">
      <c r="A1948" s="135">
        <v>3513</v>
      </c>
      <c r="B1948" s="135" t="s">
        <v>22850</v>
      </c>
      <c r="C1948" s="135" t="s">
        <v>22849</v>
      </c>
      <c r="D1948" s="135" t="s">
        <v>22790</v>
      </c>
      <c r="E1948" s="135" t="s">
        <v>22789</v>
      </c>
      <c r="F1948" s="135" t="s">
        <v>39700</v>
      </c>
      <c r="G1948" s="135" t="s">
        <v>35819</v>
      </c>
      <c r="H1948" s="135" t="s">
        <v>49</v>
      </c>
      <c r="I1948" s="135"/>
      <c r="J1948" s="135" t="s">
        <v>35062</v>
      </c>
      <c r="K1948" s="135" t="s">
        <v>35823</v>
      </c>
      <c r="L1948" s="163" t="s">
        <v>35068</v>
      </c>
      <c r="M1948" s="163" t="s">
        <v>35211</v>
      </c>
      <c r="N1948" s="163" t="s">
        <v>39701</v>
      </c>
      <c r="O1948" s="135" t="s">
        <v>647</v>
      </c>
    </row>
    <row r="1949" spans="1:15">
      <c r="A1949" s="135">
        <v>3514</v>
      </c>
      <c r="B1949" s="135" t="s">
        <v>22867</v>
      </c>
      <c r="C1949" s="135" t="s">
        <v>22866</v>
      </c>
      <c r="D1949" s="135" t="s">
        <v>22790</v>
      </c>
      <c r="E1949" s="135" t="s">
        <v>22789</v>
      </c>
      <c r="F1949" s="135" t="s">
        <v>39702</v>
      </c>
      <c r="G1949" s="135" t="s">
        <v>35819</v>
      </c>
      <c r="H1949" s="135" t="s">
        <v>49</v>
      </c>
      <c r="I1949" s="135"/>
      <c r="J1949" s="135" t="s">
        <v>35062</v>
      </c>
      <c r="K1949" s="135" t="s">
        <v>35823</v>
      </c>
      <c r="L1949" s="163" t="s">
        <v>35068</v>
      </c>
      <c r="M1949" s="163" t="s">
        <v>35211</v>
      </c>
      <c r="N1949" s="163" t="s">
        <v>39703</v>
      </c>
      <c r="O1949" s="135" t="s">
        <v>647</v>
      </c>
    </row>
    <row r="1950" spans="1:15">
      <c r="A1950" s="135">
        <v>3515</v>
      </c>
      <c r="B1950" s="135" t="s">
        <v>22892</v>
      </c>
      <c r="C1950" s="135" t="s">
        <v>22891</v>
      </c>
      <c r="D1950" s="135" t="s">
        <v>22790</v>
      </c>
      <c r="E1950" s="135" t="s">
        <v>22789</v>
      </c>
      <c r="F1950" s="135" t="s">
        <v>39704</v>
      </c>
      <c r="G1950" s="135" t="s">
        <v>35819</v>
      </c>
      <c r="H1950" s="135" t="s">
        <v>49</v>
      </c>
      <c r="I1950" s="135"/>
      <c r="J1950" s="135" t="s">
        <v>35062</v>
      </c>
      <c r="K1950" s="135" t="s">
        <v>35823</v>
      </c>
      <c r="L1950" s="163" t="s">
        <v>35068</v>
      </c>
      <c r="M1950" s="163" t="s">
        <v>35211</v>
      </c>
      <c r="N1950" s="163" t="s">
        <v>39705</v>
      </c>
      <c r="O1950" s="135" t="s">
        <v>647</v>
      </c>
    </row>
    <row r="1951" spans="1:15">
      <c r="A1951" s="135">
        <v>3516</v>
      </c>
      <c r="B1951" s="135" t="s">
        <v>22925</v>
      </c>
      <c r="C1951" s="135" t="s">
        <v>22924</v>
      </c>
      <c r="D1951" s="135" t="s">
        <v>22790</v>
      </c>
      <c r="E1951" s="135" t="s">
        <v>22789</v>
      </c>
      <c r="F1951" s="135" t="s">
        <v>39706</v>
      </c>
      <c r="G1951" s="135" t="s">
        <v>35819</v>
      </c>
      <c r="H1951" s="135" t="s">
        <v>49</v>
      </c>
      <c r="I1951" s="135"/>
      <c r="J1951" s="135" t="s">
        <v>35062</v>
      </c>
      <c r="K1951" s="135" t="s">
        <v>35823</v>
      </c>
      <c r="L1951" s="163" t="s">
        <v>35068</v>
      </c>
      <c r="M1951" s="163" t="s">
        <v>35211</v>
      </c>
      <c r="N1951" s="163" t="s">
        <v>39707</v>
      </c>
      <c r="O1951" s="135" t="s">
        <v>647</v>
      </c>
    </row>
    <row r="1952" spans="1:15">
      <c r="A1952" s="135">
        <v>3517</v>
      </c>
      <c r="B1952" s="135" t="s">
        <v>22949</v>
      </c>
      <c r="C1952" s="135" t="s">
        <v>13476</v>
      </c>
      <c r="D1952" s="135" t="s">
        <v>22790</v>
      </c>
      <c r="E1952" s="135" t="s">
        <v>22789</v>
      </c>
      <c r="F1952" s="135" t="s">
        <v>39708</v>
      </c>
      <c r="G1952" s="135" t="s">
        <v>35819</v>
      </c>
      <c r="H1952" s="135" t="s">
        <v>49</v>
      </c>
      <c r="I1952" s="135"/>
      <c r="J1952" s="135" t="s">
        <v>35062</v>
      </c>
      <c r="K1952" s="135" t="s">
        <v>35823</v>
      </c>
      <c r="L1952" s="163" t="s">
        <v>35068</v>
      </c>
      <c r="M1952" s="163" t="s">
        <v>35211</v>
      </c>
      <c r="N1952" s="163" t="s">
        <v>36291</v>
      </c>
      <c r="O1952" s="135" t="s">
        <v>647</v>
      </c>
    </row>
    <row r="1953" spans="1:15" hidden="1">
      <c r="A1953" s="135">
        <v>3518</v>
      </c>
      <c r="B1953" s="135" t="s">
        <v>39709</v>
      </c>
      <c r="C1953" s="135" t="s">
        <v>6691</v>
      </c>
      <c r="D1953" s="135" t="s">
        <v>22790</v>
      </c>
      <c r="E1953" s="135" t="s">
        <v>22789</v>
      </c>
      <c r="F1953" s="135" t="s">
        <v>39710</v>
      </c>
      <c r="G1953" s="135" t="s">
        <v>35808</v>
      </c>
      <c r="H1953" s="135" t="s">
        <v>49</v>
      </c>
      <c r="I1953" s="135"/>
      <c r="J1953" s="135" t="s">
        <v>35062</v>
      </c>
      <c r="K1953" s="135" t="s">
        <v>35809</v>
      </c>
      <c r="L1953" s="163"/>
      <c r="M1953" s="163"/>
      <c r="N1953" s="163"/>
      <c r="O1953" s="135" t="s">
        <v>647</v>
      </c>
    </row>
    <row r="1954" spans="1:15">
      <c r="A1954" s="135">
        <v>3519</v>
      </c>
      <c r="B1954" s="135" t="s">
        <v>22972</v>
      </c>
      <c r="C1954" s="135" t="s">
        <v>7817</v>
      </c>
      <c r="D1954" s="135" t="s">
        <v>22790</v>
      </c>
      <c r="E1954" s="135" t="s">
        <v>22789</v>
      </c>
      <c r="F1954" s="135" t="s">
        <v>39711</v>
      </c>
      <c r="G1954" s="135" t="s">
        <v>35819</v>
      </c>
      <c r="H1954" s="135" t="s">
        <v>49</v>
      </c>
      <c r="I1954" s="135"/>
      <c r="J1954" s="135" t="s">
        <v>35062</v>
      </c>
      <c r="K1954" s="135" t="s">
        <v>35823</v>
      </c>
      <c r="L1954" s="163" t="s">
        <v>35068</v>
      </c>
      <c r="M1954" s="163" t="s">
        <v>35211</v>
      </c>
      <c r="N1954" s="163" t="s">
        <v>39712</v>
      </c>
      <c r="O1954" s="135" t="s">
        <v>647</v>
      </c>
    </row>
    <row r="1955" spans="1:15" hidden="1">
      <c r="A1955" s="135">
        <v>3520</v>
      </c>
      <c r="B1955" s="135" t="s">
        <v>39713</v>
      </c>
      <c r="C1955" s="135" t="s">
        <v>39714</v>
      </c>
      <c r="D1955" s="135" t="s">
        <v>22790</v>
      </c>
      <c r="E1955" s="135" t="s">
        <v>22789</v>
      </c>
      <c r="F1955" s="135" t="s">
        <v>39715</v>
      </c>
      <c r="G1955" s="135" t="s">
        <v>35808</v>
      </c>
      <c r="H1955" s="135" t="s">
        <v>49</v>
      </c>
      <c r="I1955" s="135"/>
      <c r="J1955" s="135" t="s">
        <v>35062</v>
      </c>
      <c r="K1955" s="135" t="s">
        <v>35809</v>
      </c>
      <c r="L1955" s="163"/>
      <c r="M1955" s="163"/>
      <c r="N1955" s="163"/>
      <c r="O1955" s="135" t="s">
        <v>647</v>
      </c>
    </row>
    <row r="1956" spans="1:15" hidden="1">
      <c r="A1956" s="135">
        <v>3521</v>
      </c>
      <c r="B1956" s="135" t="s">
        <v>39716</v>
      </c>
      <c r="C1956" s="135" t="s">
        <v>39717</v>
      </c>
      <c r="D1956" s="135" t="s">
        <v>22790</v>
      </c>
      <c r="E1956" s="135" t="s">
        <v>22789</v>
      </c>
      <c r="F1956" s="135" t="s">
        <v>39718</v>
      </c>
      <c r="G1956" s="135" t="s">
        <v>35808</v>
      </c>
      <c r="H1956" s="135" t="s">
        <v>49</v>
      </c>
      <c r="I1956" s="135" t="s">
        <v>38672</v>
      </c>
      <c r="J1956" s="135" t="s">
        <v>35062</v>
      </c>
      <c r="K1956" s="135" t="s">
        <v>35823</v>
      </c>
      <c r="L1956" s="163" t="s">
        <v>35068</v>
      </c>
      <c r="M1956" s="163" t="s">
        <v>35211</v>
      </c>
      <c r="N1956" s="163" t="s">
        <v>39719</v>
      </c>
      <c r="O1956" s="135" t="s">
        <v>647</v>
      </c>
    </row>
    <row r="1957" spans="1:15">
      <c r="A1957" s="135">
        <v>3522</v>
      </c>
      <c r="B1957" s="135" t="s">
        <v>23003</v>
      </c>
      <c r="C1957" s="135" t="s">
        <v>7250</v>
      </c>
      <c r="D1957" s="135" t="s">
        <v>22790</v>
      </c>
      <c r="E1957" s="135" t="s">
        <v>22789</v>
      </c>
      <c r="F1957" s="135" t="s">
        <v>39720</v>
      </c>
      <c r="G1957" s="135" t="s">
        <v>35819</v>
      </c>
      <c r="H1957" s="135" t="s">
        <v>49</v>
      </c>
      <c r="I1957" s="135"/>
      <c r="J1957" s="135" t="s">
        <v>35062</v>
      </c>
      <c r="K1957" s="135" t="s">
        <v>35823</v>
      </c>
      <c r="L1957" s="163" t="s">
        <v>35068</v>
      </c>
      <c r="M1957" s="163" t="s">
        <v>35211</v>
      </c>
      <c r="N1957" s="163" t="s">
        <v>39721</v>
      </c>
      <c r="O1957" s="135" t="s">
        <v>647</v>
      </c>
    </row>
    <row r="1958" spans="1:15">
      <c r="A1958" s="135">
        <v>3523</v>
      </c>
      <c r="B1958" s="135" t="s">
        <v>23028</v>
      </c>
      <c r="C1958" s="135" t="s">
        <v>23027</v>
      </c>
      <c r="D1958" s="135" t="s">
        <v>22790</v>
      </c>
      <c r="E1958" s="135" t="s">
        <v>22789</v>
      </c>
      <c r="F1958" s="135" t="s">
        <v>39722</v>
      </c>
      <c r="G1958" s="135" t="s">
        <v>35819</v>
      </c>
      <c r="H1958" s="135" t="s">
        <v>49</v>
      </c>
      <c r="I1958" s="135"/>
      <c r="J1958" s="135" t="s">
        <v>35062</v>
      </c>
      <c r="K1958" s="135" t="s">
        <v>35823</v>
      </c>
      <c r="L1958" s="163" t="s">
        <v>35068</v>
      </c>
      <c r="M1958" s="163" t="s">
        <v>35211</v>
      </c>
      <c r="N1958" s="163" t="s">
        <v>39723</v>
      </c>
      <c r="O1958" s="135" t="s">
        <v>647</v>
      </c>
    </row>
    <row r="1959" spans="1:15">
      <c r="A1959" s="135">
        <v>3524</v>
      </c>
      <c r="B1959" s="135" t="s">
        <v>23054</v>
      </c>
      <c r="C1959" s="135" t="s">
        <v>23053</v>
      </c>
      <c r="D1959" s="135" t="s">
        <v>22790</v>
      </c>
      <c r="E1959" s="135" t="s">
        <v>22789</v>
      </c>
      <c r="F1959" s="135" t="s">
        <v>39724</v>
      </c>
      <c r="G1959" s="135" t="s">
        <v>35819</v>
      </c>
      <c r="H1959" s="135" t="s">
        <v>49</v>
      </c>
      <c r="I1959" s="135"/>
      <c r="J1959" s="135" t="s">
        <v>35062</v>
      </c>
      <c r="K1959" s="135" t="s">
        <v>35823</v>
      </c>
      <c r="L1959" s="163" t="s">
        <v>35068</v>
      </c>
      <c r="M1959" s="163" t="s">
        <v>35211</v>
      </c>
      <c r="N1959" s="163" t="s">
        <v>39725</v>
      </c>
      <c r="O1959" s="135" t="s">
        <v>647</v>
      </c>
    </row>
    <row r="1960" spans="1:15">
      <c r="A1960" s="135">
        <v>3525</v>
      </c>
      <c r="B1960" s="135" t="s">
        <v>23086</v>
      </c>
      <c r="C1960" s="135" t="s">
        <v>7965</v>
      </c>
      <c r="D1960" s="135" t="s">
        <v>22790</v>
      </c>
      <c r="E1960" s="135" t="s">
        <v>22789</v>
      </c>
      <c r="F1960" s="135" t="s">
        <v>39726</v>
      </c>
      <c r="G1960" s="135" t="s">
        <v>35819</v>
      </c>
      <c r="H1960" s="135" t="s">
        <v>49</v>
      </c>
      <c r="I1960" s="135"/>
      <c r="J1960" s="135" t="s">
        <v>35062</v>
      </c>
      <c r="K1960" s="135" t="s">
        <v>35823</v>
      </c>
      <c r="L1960" s="163" t="s">
        <v>35068</v>
      </c>
      <c r="M1960" s="163" t="s">
        <v>35211</v>
      </c>
      <c r="N1960" s="163" t="s">
        <v>36283</v>
      </c>
      <c r="O1960" s="135" t="s">
        <v>647</v>
      </c>
    </row>
    <row r="1961" spans="1:15">
      <c r="A1961" s="135">
        <v>3526</v>
      </c>
      <c r="B1961" s="135" t="s">
        <v>23108</v>
      </c>
      <c r="C1961" s="135" t="s">
        <v>7795</v>
      </c>
      <c r="D1961" s="135" t="s">
        <v>22790</v>
      </c>
      <c r="E1961" s="135" t="s">
        <v>22789</v>
      </c>
      <c r="F1961" s="135" t="s">
        <v>39727</v>
      </c>
      <c r="G1961" s="135" t="s">
        <v>35819</v>
      </c>
      <c r="H1961" s="135" t="s">
        <v>49</v>
      </c>
      <c r="I1961" s="135"/>
      <c r="J1961" s="135" t="s">
        <v>35062</v>
      </c>
      <c r="K1961" s="135" t="s">
        <v>35823</v>
      </c>
      <c r="L1961" s="163" t="s">
        <v>35068</v>
      </c>
      <c r="M1961" s="163" t="s">
        <v>35211</v>
      </c>
      <c r="N1961" s="163" t="s">
        <v>37444</v>
      </c>
      <c r="O1961" s="135" t="s">
        <v>647</v>
      </c>
    </row>
    <row r="1962" spans="1:15">
      <c r="A1962" s="135">
        <v>3527</v>
      </c>
      <c r="B1962" s="135" t="s">
        <v>23139</v>
      </c>
      <c r="C1962" s="135" t="s">
        <v>7896</v>
      </c>
      <c r="D1962" s="135" t="s">
        <v>22790</v>
      </c>
      <c r="E1962" s="135" t="s">
        <v>22789</v>
      </c>
      <c r="F1962" s="135" t="s">
        <v>39728</v>
      </c>
      <c r="G1962" s="135" t="s">
        <v>35819</v>
      </c>
      <c r="H1962" s="135" t="s">
        <v>49</v>
      </c>
      <c r="I1962" s="135"/>
      <c r="J1962" s="135" t="s">
        <v>35062</v>
      </c>
      <c r="K1962" s="135" t="s">
        <v>35823</v>
      </c>
      <c r="L1962" s="163" t="s">
        <v>35068</v>
      </c>
      <c r="M1962" s="163" t="s">
        <v>35211</v>
      </c>
      <c r="N1962" s="163" t="s">
        <v>39729</v>
      </c>
      <c r="O1962" s="135" t="s">
        <v>647</v>
      </c>
    </row>
    <row r="1963" spans="1:15">
      <c r="A1963" s="135">
        <v>3528</v>
      </c>
      <c r="B1963" s="135" t="s">
        <v>23164</v>
      </c>
      <c r="C1963" s="135" t="s">
        <v>23163</v>
      </c>
      <c r="D1963" s="135" t="s">
        <v>22790</v>
      </c>
      <c r="E1963" s="135" t="s">
        <v>22789</v>
      </c>
      <c r="F1963" s="135" t="s">
        <v>39730</v>
      </c>
      <c r="G1963" s="135" t="s">
        <v>35819</v>
      </c>
      <c r="H1963" s="135" t="s">
        <v>49</v>
      </c>
      <c r="I1963" s="135"/>
      <c r="J1963" s="135" t="s">
        <v>35062</v>
      </c>
      <c r="K1963" s="135" t="s">
        <v>35823</v>
      </c>
      <c r="L1963" s="163" t="s">
        <v>35068</v>
      </c>
      <c r="M1963" s="163" t="s">
        <v>35211</v>
      </c>
      <c r="N1963" s="163" t="s">
        <v>39731</v>
      </c>
      <c r="O1963" s="135" t="s">
        <v>647</v>
      </c>
    </row>
    <row r="1964" spans="1:15">
      <c r="A1964" s="135">
        <v>3529</v>
      </c>
      <c r="B1964" s="135" t="s">
        <v>23189</v>
      </c>
      <c r="C1964" s="135" t="s">
        <v>23188</v>
      </c>
      <c r="D1964" s="135" t="s">
        <v>22790</v>
      </c>
      <c r="E1964" s="135" t="s">
        <v>22789</v>
      </c>
      <c r="F1964" s="135" t="s">
        <v>39732</v>
      </c>
      <c r="G1964" s="135" t="s">
        <v>35819</v>
      </c>
      <c r="H1964" s="135" t="s">
        <v>49</v>
      </c>
      <c r="I1964" s="135"/>
      <c r="J1964" s="135" t="s">
        <v>35062</v>
      </c>
      <c r="K1964" s="135" t="s">
        <v>35823</v>
      </c>
      <c r="L1964" s="163" t="s">
        <v>35068</v>
      </c>
      <c r="M1964" s="163" t="s">
        <v>35211</v>
      </c>
      <c r="N1964" s="163" t="s">
        <v>39733</v>
      </c>
      <c r="O1964" s="135" t="s">
        <v>647</v>
      </c>
    </row>
    <row r="1965" spans="1:15">
      <c r="A1965" s="135">
        <v>3530</v>
      </c>
      <c r="B1965" s="135" t="s">
        <v>23214</v>
      </c>
      <c r="C1965" s="135" t="s">
        <v>23213</v>
      </c>
      <c r="D1965" s="135" t="s">
        <v>22790</v>
      </c>
      <c r="E1965" s="135" t="s">
        <v>22789</v>
      </c>
      <c r="F1965" s="135" t="s">
        <v>39734</v>
      </c>
      <c r="G1965" s="135" t="s">
        <v>35819</v>
      </c>
      <c r="H1965" s="135" t="s">
        <v>49</v>
      </c>
      <c r="I1965" s="135"/>
      <c r="J1965" s="135" t="s">
        <v>35062</v>
      </c>
      <c r="K1965" s="135" t="s">
        <v>35823</v>
      </c>
      <c r="L1965" s="163" t="s">
        <v>35068</v>
      </c>
      <c r="M1965" s="163" t="s">
        <v>35211</v>
      </c>
      <c r="N1965" s="163" t="s">
        <v>39735</v>
      </c>
      <c r="O1965" s="135" t="s">
        <v>647</v>
      </c>
    </row>
    <row r="1966" spans="1:15">
      <c r="A1966" s="135">
        <v>3531</v>
      </c>
      <c r="B1966" s="135" t="s">
        <v>23238</v>
      </c>
      <c r="C1966" s="135" t="s">
        <v>7846</v>
      </c>
      <c r="D1966" s="135" t="s">
        <v>22790</v>
      </c>
      <c r="E1966" s="135" t="s">
        <v>22789</v>
      </c>
      <c r="F1966" s="135" t="s">
        <v>39736</v>
      </c>
      <c r="G1966" s="135" t="s">
        <v>35819</v>
      </c>
      <c r="H1966" s="135" t="s">
        <v>49</v>
      </c>
      <c r="I1966" s="135"/>
      <c r="J1966" s="135" t="s">
        <v>35062</v>
      </c>
      <c r="K1966" s="135" t="s">
        <v>35823</v>
      </c>
      <c r="L1966" s="163" t="s">
        <v>35068</v>
      </c>
      <c r="M1966" s="163" t="s">
        <v>35211</v>
      </c>
      <c r="N1966" s="163" t="s">
        <v>39737</v>
      </c>
      <c r="O1966" s="135" t="s">
        <v>647</v>
      </c>
    </row>
    <row r="1967" spans="1:15">
      <c r="A1967" s="135">
        <v>3532</v>
      </c>
      <c r="B1967" s="135" t="s">
        <v>23277</v>
      </c>
      <c r="C1967" s="135" t="s">
        <v>7760</v>
      </c>
      <c r="D1967" s="135" t="s">
        <v>22790</v>
      </c>
      <c r="E1967" s="135" t="s">
        <v>22789</v>
      </c>
      <c r="F1967" s="135" t="s">
        <v>39738</v>
      </c>
      <c r="G1967" s="135" t="s">
        <v>35819</v>
      </c>
      <c r="H1967" s="135" t="s">
        <v>49</v>
      </c>
      <c r="I1967" s="135"/>
      <c r="J1967" s="135" t="s">
        <v>35062</v>
      </c>
      <c r="K1967" s="135" t="s">
        <v>35823</v>
      </c>
      <c r="L1967" s="163" t="s">
        <v>35068</v>
      </c>
      <c r="M1967" s="163" t="s">
        <v>35211</v>
      </c>
      <c r="N1967" s="163" t="s">
        <v>37440</v>
      </c>
      <c r="O1967" s="135" t="s">
        <v>647</v>
      </c>
    </row>
    <row r="1968" spans="1:15">
      <c r="A1968" s="135">
        <v>3533</v>
      </c>
      <c r="B1968" s="135" t="s">
        <v>23309</v>
      </c>
      <c r="C1968" s="135" t="s">
        <v>23308</v>
      </c>
      <c r="D1968" s="135" t="s">
        <v>22790</v>
      </c>
      <c r="E1968" s="135" t="s">
        <v>22789</v>
      </c>
      <c r="F1968" s="135" t="s">
        <v>39739</v>
      </c>
      <c r="G1968" s="135" t="s">
        <v>35819</v>
      </c>
      <c r="H1968" s="135" t="s">
        <v>49</v>
      </c>
      <c r="I1968" s="135"/>
      <c r="J1968" s="135" t="s">
        <v>35062</v>
      </c>
      <c r="K1968" s="135" t="s">
        <v>35823</v>
      </c>
      <c r="L1968" s="163" t="s">
        <v>35068</v>
      </c>
      <c r="M1968" s="163" t="s">
        <v>35211</v>
      </c>
      <c r="N1968" s="163" t="s">
        <v>39740</v>
      </c>
      <c r="O1968" s="135" t="s">
        <v>647</v>
      </c>
    </row>
    <row r="1969" spans="1:15">
      <c r="A1969" s="135">
        <v>3534</v>
      </c>
      <c r="B1969" s="135" t="s">
        <v>23326</v>
      </c>
      <c r="C1969" s="135" t="s">
        <v>23325</v>
      </c>
      <c r="D1969" s="135" t="s">
        <v>22790</v>
      </c>
      <c r="E1969" s="135" t="s">
        <v>22789</v>
      </c>
      <c r="F1969" s="135" t="s">
        <v>39741</v>
      </c>
      <c r="G1969" s="135" t="s">
        <v>35819</v>
      </c>
      <c r="H1969" s="135" t="s">
        <v>49</v>
      </c>
      <c r="I1969" s="135"/>
      <c r="J1969" s="135" t="s">
        <v>35062</v>
      </c>
      <c r="K1969" s="135" t="s">
        <v>35823</v>
      </c>
      <c r="L1969" s="163" t="s">
        <v>35068</v>
      </c>
      <c r="M1969" s="163" t="s">
        <v>35211</v>
      </c>
      <c r="N1969" s="163" t="s">
        <v>39742</v>
      </c>
      <c r="O1969" s="135" t="s">
        <v>647</v>
      </c>
    </row>
    <row r="1970" spans="1:15">
      <c r="A1970" s="135">
        <v>3535</v>
      </c>
      <c r="B1970" s="135" t="s">
        <v>23351</v>
      </c>
      <c r="C1970" s="135" t="s">
        <v>23350</v>
      </c>
      <c r="D1970" s="135" t="s">
        <v>22790</v>
      </c>
      <c r="E1970" s="135" t="s">
        <v>22789</v>
      </c>
      <c r="F1970" s="135" t="s">
        <v>39743</v>
      </c>
      <c r="G1970" s="135" t="s">
        <v>35819</v>
      </c>
      <c r="H1970" s="135" t="s">
        <v>49</v>
      </c>
      <c r="I1970" s="135"/>
      <c r="J1970" s="135" t="s">
        <v>35062</v>
      </c>
      <c r="K1970" s="135" t="s">
        <v>35823</v>
      </c>
      <c r="L1970" s="163" t="s">
        <v>35068</v>
      </c>
      <c r="M1970" s="163" t="s">
        <v>35211</v>
      </c>
      <c r="N1970" s="163" t="s">
        <v>39744</v>
      </c>
      <c r="O1970" s="135" t="s">
        <v>647</v>
      </c>
    </row>
    <row r="1971" spans="1:15" hidden="1">
      <c r="A1971" s="135">
        <v>3536</v>
      </c>
      <c r="B1971" s="135" t="s">
        <v>39745</v>
      </c>
      <c r="C1971" s="135" t="s">
        <v>39746</v>
      </c>
      <c r="D1971" s="135" t="s">
        <v>22790</v>
      </c>
      <c r="E1971" s="135" t="s">
        <v>22789</v>
      </c>
      <c r="F1971" s="135" t="s">
        <v>39747</v>
      </c>
      <c r="G1971" s="135" t="s">
        <v>35808</v>
      </c>
      <c r="H1971" s="135" t="s">
        <v>49</v>
      </c>
      <c r="I1971" s="135"/>
      <c r="J1971" s="135" t="s">
        <v>35062</v>
      </c>
      <c r="K1971" s="135" t="s">
        <v>35809</v>
      </c>
      <c r="L1971" s="163"/>
      <c r="M1971" s="163"/>
      <c r="N1971" s="163"/>
      <c r="O1971" s="135" t="s">
        <v>647</v>
      </c>
    </row>
    <row r="1972" spans="1:15">
      <c r="A1972" s="135">
        <v>3537</v>
      </c>
      <c r="B1972" s="135" t="s">
        <v>23384</v>
      </c>
      <c r="C1972" s="135" t="s">
        <v>7868</v>
      </c>
      <c r="D1972" s="135" t="s">
        <v>22790</v>
      </c>
      <c r="E1972" s="135" t="s">
        <v>22789</v>
      </c>
      <c r="F1972" s="135" t="s">
        <v>39748</v>
      </c>
      <c r="G1972" s="135" t="s">
        <v>35819</v>
      </c>
      <c r="H1972" s="135" t="s">
        <v>49</v>
      </c>
      <c r="I1972" s="135"/>
      <c r="J1972" s="135" t="s">
        <v>35062</v>
      </c>
      <c r="K1972" s="135" t="s">
        <v>35823</v>
      </c>
      <c r="L1972" s="163" t="s">
        <v>35068</v>
      </c>
      <c r="M1972" s="163" t="s">
        <v>35211</v>
      </c>
      <c r="N1972" s="163" t="s">
        <v>37450</v>
      </c>
      <c r="O1972" s="135" t="s">
        <v>647</v>
      </c>
    </row>
    <row r="1973" spans="1:15">
      <c r="A1973" s="135">
        <v>3538</v>
      </c>
      <c r="B1973" s="135" t="s">
        <v>23415</v>
      </c>
      <c r="C1973" s="135" t="s">
        <v>7924</v>
      </c>
      <c r="D1973" s="135" t="s">
        <v>22790</v>
      </c>
      <c r="E1973" s="135" t="s">
        <v>22789</v>
      </c>
      <c r="F1973" s="135" t="s">
        <v>39749</v>
      </c>
      <c r="G1973" s="135" t="s">
        <v>35819</v>
      </c>
      <c r="H1973" s="135" t="s">
        <v>49</v>
      </c>
      <c r="I1973" s="135"/>
      <c r="J1973" s="135" t="s">
        <v>35062</v>
      </c>
      <c r="K1973" s="135" t="s">
        <v>35823</v>
      </c>
      <c r="L1973" s="163" t="s">
        <v>35068</v>
      </c>
      <c r="M1973" s="163" t="s">
        <v>35211</v>
      </c>
      <c r="N1973" s="163" t="s">
        <v>39750</v>
      </c>
      <c r="O1973" s="135" t="s">
        <v>647</v>
      </c>
    </row>
    <row r="1974" spans="1:15">
      <c r="A1974" s="135">
        <v>3539</v>
      </c>
      <c r="B1974" s="135" t="s">
        <v>23439</v>
      </c>
      <c r="C1974" s="135" t="s">
        <v>23438</v>
      </c>
      <c r="D1974" s="135" t="s">
        <v>22790</v>
      </c>
      <c r="E1974" s="135" t="s">
        <v>22789</v>
      </c>
      <c r="F1974" s="135" t="s">
        <v>39751</v>
      </c>
      <c r="G1974" s="135" t="s">
        <v>35819</v>
      </c>
      <c r="H1974" s="135" t="s">
        <v>49</v>
      </c>
      <c r="I1974" s="135"/>
      <c r="J1974" s="135" t="s">
        <v>35062</v>
      </c>
      <c r="K1974" s="135" t="s">
        <v>35823</v>
      </c>
      <c r="L1974" s="163" t="s">
        <v>35068</v>
      </c>
      <c r="M1974" s="163" t="s">
        <v>35211</v>
      </c>
      <c r="N1974" s="163" t="s">
        <v>39752</v>
      </c>
      <c r="O1974" s="135" t="s">
        <v>647</v>
      </c>
    </row>
    <row r="1975" spans="1:15">
      <c r="A1975" s="135">
        <v>3540</v>
      </c>
      <c r="B1975" s="135" t="s">
        <v>23479</v>
      </c>
      <c r="C1975" s="135" t="s">
        <v>7732</v>
      </c>
      <c r="D1975" s="135" t="s">
        <v>22790</v>
      </c>
      <c r="E1975" s="135" t="s">
        <v>22789</v>
      </c>
      <c r="F1975" s="135" t="s">
        <v>39753</v>
      </c>
      <c r="G1975" s="135" t="s">
        <v>35819</v>
      </c>
      <c r="H1975" s="135" t="s">
        <v>49</v>
      </c>
      <c r="I1975" s="135"/>
      <c r="J1975" s="135" t="s">
        <v>35062</v>
      </c>
      <c r="K1975" s="135" t="s">
        <v>35823</v>
      </c>
      <c r="L1975" s="163" t="s">
        <v>35068</v>
      </c>
      <c r="M1975" s="163" t="s">
        <v>35211</v>
      </c>
      <c r="N1975" s="163" t="s">
        <v>39754</v>
      </c>
      <c r="O1975" s="135" t="s">
        <v>647</v>
      </c>
    </row>
    <row r="1976" spans="1:15">
      <c r="A1976" s="135">
        <v>3541</v>
      </c>
      <c r="B1976" s="135" t="s">
        <v>23503</v>
      </c>
      <c r="C1976" s="135" t="s">
        <v>23502</v>
      </c>
      <c r="D1976" s="135" t="s">
        <v>22790</v>
      </c>
      <c r="E1976" s="135" t="s">
        <v>22789</v>
      </c>
      <c r="F1976" s="135" t="s">
        <v>39755</v>
      </c>
      <c r="G1976" s="135" t="s">
        <v>35819</v>
      </c>
      <c r="H1976" s="135" t="s">
        <v>49</v>
      </c>
      <c r="I1976" s="135"/>
      <c r="J1976" s="135" t="s">
        <v>35062</v>
      </c>
      <c r="K1976" s="135" t="s">
        <v>35823</v>
      </c>
      <c r="L1976" s="163" t="s">
        <v>35068</v>
      </c>
      <c r="M1976" s="163" t="s">
        <v>35211</v>
      </c>
      <c r="N1976" s="163" t="s">
        <v>39756</v>
      </c>
      <c r="O1976" s="135" t="s">
        <v>647</v>
      </c>
    </row>
    <row r="1977" spans="1:15" hidden="1">
      <c r="A1977" s="135">
        <v>3542</v>
      </c>
      <c r="B1977" s="135" t="s">
        <v>39757</v>
      </c>
      <c r="C1977" s="135" t="s">
        <v>39758</v>
      </c>
      <c r="D1977" s="135" t="s">
        <v>22790</v>
      </c>
      <c r="E1977" s="135" t="s">
        <v>22789</v>
      </c>
      <c r="F1977" s="135" t="s">
        <v>39759</v>
      </c>
      <c r="G1977" s="135" t="s">
        <v>35808</v>
      </c>
      <c r="H1977" s="135" t="s">
        <v>49</v>
      </c>
      <c r="I1977" s="135"/>
      <c r="J1977" s="135" t="s">
        <v>35062</v>
      </c>
      <c r="K1977" s="135" t="s">
        <v>35809</v>
      </c>
      <c r="L1977" s="163"/>
      <c r="M1977" s="163"/>
      <c r="N1977" s="163"/>
      <c r="O1977" s="135" t="s">
        <v>647</v>
      </c>
    </row>
    <row r="1978" spans="1:15" hidden="1">
      <c r="A1978" s="135">
        <v>3544</v>
      </c>
      <c r="B1978" s="135" t="s">
        <v>39760</v>
      </c>
      <c r="C1978" s="135" t="s">
        <v>36558</v>
      </c>
      <c r="D1978" s="135" t="s">
        <v>22790</v>
      </c>
      <c r="E1978" s="135" t="s">
        <v>22789</v>
      </c>
      <c r="F1978" s="135" t="s">
        <v>39761</v>
      </c>
      <c r="G1978" s="135" t="s">
        <v>35808</v>
      </c>
      <c r="H1978" s="135" t="s">
        <v>49</v>
      </c>
      <c r="I1978" s="135" t="s">
        <v>36461</v>
      </c>
      <c r="J1978" s="135" t="s">
        <v>35062</v>
      </c>
      <c r="K1978" s="135" t="s">
        <v>35809</v>
      </c>
      <c r="L1978" s="163"/>
      <c r="M1978" s="163"/>
      <c r="N1978" s="163"/>
      <c r="O1978" s="135" t="s">
        <v>647</v>
      </c>
    </row>
    <row r="1979" spans="1:15" hidden="1">
      <c r="A1979" s="135">
        <v>3554</v>
      </c>
      <c r="B1979" s="135" t="s">
        <v>39762</v>
      </c>
      <c r="C1979" s="135" t="s">
        <v>34577</v>
      </c>
      <c r="D1979" s="135" t="s">
        <v>23536</v>
      </c>
      <c r="E1979" s="135" t="s">
        <v>23535</v>
      </c>
      <c r="F1979" s="135" t="s">
        <v>39763</v>
      </c>
      <c r="G1979" s="135" t="s">
        <v>35808</v>
      </c>
      <c r="H1979" s="135" t="s">
        <v>49</v>
      </c>
      <c r="I1979" s="135" t="s">
        <v>36461</v>
      </c>
      <c r="J1979" s="135" t="s">
        <v>35062</v>
      </c>
      <c r="K1979" s="135" t="s">
        <v>35809</v>
      </c>
      <c r="L1979" s="163"/>
      <c r="M1979" s="163"/>
      <c r="N1979" s="163"/>
      <c r="O1979" s="135" t="s">
        <v>647</v>
      </c>
    </row>
    <row r="1980" spans="1:15" hidden="1">
      <c r="A1980" s="135">
        <v>3555</v>
      </c>
      <c r="B1980" s="135" t="s">
        <v>39764</v>
      </c>
      <c r="C1980" s="135" t="s">
        <v>36529</v>
      </c>
      <c r="D1980" s="135" t="s">
        <v>23536</v>
      </c>
      <c r="E1980" s="135" t="s">
        <v>23535</v>
      </c>
      <c r="F1980" s="135" t="s">
        <v>39765</v>
      </c>
      <c r="G1980" s="135" t="s">
        <v>35808</v>
      </c>
      <c r="H1980" s="135" t="s">
        <v>49</v>
      </c>
      <c r="I1980" s="135" t="s">
        <v>36461</v>
      </c>
      <c r="J1980" s="135" t="s">
        <v>35062</v>
      </c>
      <c r="K1980" s="135" t="s">
        <v>35809</v>
      </c>
      <c r="L1980" s="163"/>
      <c r="M1980" s="163"/>
      <c r="N1980" s="163"/>
      <c r="O1980" s="135" t="s">
        <v>647</v>
      </c>
    </row>
    <row r="1981" spans="1:15" hidden="1">
      <c r="A1981" s="135">
        <v>3556</v>
      </c>
      <c r="B1981" s="135" t="s">
        <v>39766</v>
      </c>
      <c r="C1981" s="135" t="s">
        <v>36532</v>
      </c>
      <c r="D1981" s="135" t="s">
        <v>23536</v>
      </c>
      <c r="E1981" s="135" t="s">
        <v>23535</v>
      </c>
      <c r="F1981" s="135" t="s">
        <v>39767</v>
      </c>
      <c r="G1981" s="135" t="s">
        <v>35808</v>
      </c>
      <c r="H1981" s="135" t="s">
        <v>49</v>
      </c>
      <c r="I1981" s="135" t="s">
        <v>36461</v>
      </c>
      <c r="J1981" s="135" t="s">
        <v>35062</v>
      </c>
      <c r="K1981" s="135" t="s">
        <v>35809</v>
      </c>
      <c r="L1981" s="163"/>
      <c r="M1981" s="163"/>
      <c r="N1981" s="163"/>
      <c r="O1981" s="135" t="s">
        <v>647</v>
      </c>
    </row>
    <row r="1982" spans="1:15" hidden="1">
      <c r="A1982" s="135">
        <v>3557</v>
      </c>
      <c r="B1982" s="135" t="s">
        <v>39768</v>
      </c>
      <c r="C1982" s="135" t="s">
        <v>36535</v>
      </c>
      <c r="D1982" s="135" t="s">
        <v>23536</v>
      </c>
      <c r="E1982" s="135" t="s">
        <v>23535</v>
      </c>
      <c r="F1982" s="135" t="s">
        <v>39769</v>
      </c>
      <c r="G1982" s="135" t="s">
        <v>35808</v>
      </c>
      <c r="H1982" s="135" t="s">
        <v>49</v>
      </c>
      <c r="I1982" s="135" t="s">
        <v>36461</v>
      </c>
      <c r="J1982" s="135" t="s">
        <v>35062</v>
      </c>
      <c r="K1982" s="135" t="s">
        <v>35809</v>
      </c>
      <c r="L1982" s="163"/>
      <c r="M1982" s="163"/>
      <c r="N1982" s="163"/>
      <c r="O1982" s="135" t="s">
        <v>647</v>
      </c>
    </row>
    <row r="1983" spans="1:15" hidden="1">
      <c r="A1983" s="135">
        <v>3558</v>
      </c>
      <c r="B1983" s="135" t="s">
        <v>39770</v>
      </c>
      <c r="C1983" s="135" t="s">
        <v>38789</v>
      </c>
      <c r="D1983" s="135" t="s">
        <v>23536</v>
      </c>
      <c r="E1983" s="135" t="s">
        <v>23535</v>
      </c>
      <c r="F1983" s="135" t="s">
        <v>39771</v>
      </c>
      <c r="G1983" s="135" t="s">
        <v>35808</v>
      </c>
      <c r="H1983" s="135" t="s">
        <v>49</v>
      </c>
      <c r="I1983" s="135" t="s">
        <v>36461</v>
      </c>
      <c r="J1983" s="135" t="s">
        <v>35062</v>
      </c>
      <c r="K1983" s="135" t="s">
        <v>35809</v>
      </c>
      <c r="L1983" s="163"/>
      <c r="M1983" s="163"/>
      <c r="N1983" s="163"/>
      <c r="O1983" s="135" t="s">
        <v>647</v>
      </c>
    </row>
    <row r="1984" spans="1:15" hidden="1">
      <c r="A1984" s="135">
        <v>3559</v>
      </c>
      <c r="B1984" s="135" t="s">
        <v>39772</v>
      </c>
      <c r="C1984" s="135" t="s">
        <v>38792</v>
      </c>
      <c r="D1984" s="135" t="s">
        <v>23536</v>
      </c>
      <c r="E1984" s="135" t="s">
        <v>23535</v>
      </c>
      <c r="F1984" s="135" t="s">
        <v>39773</v>
      </c>
      <c r="G1984" s="135" t="s">
        <v>35808</v>
      </c>
      <c r="H1984" s="135" t="s">
        <v>49</v>
      </c>
      <c r="I1984" s="135" t="s">
        <v>36461</v>
      </c>
      <c r="J1984" s="135" t="s">
        <v>35062</v>
      </c>
      <c r="K1984" s="135" t="s">
        <v>35809</v>
      </c>
      <c r="L1984" s="163"/>
      <c r="M1984" s="163"/>
      <c r="N1984" s="163"/>
      <c r="O1984" s="135" t="s">
        <v>647</v>
      </c>
    </row>
    <row r="1985" spans="1:15">
      <c r="A1985" s="135">
        <v>3560</v>
      </c>
      <c r="B1985" s="135" t="s">
        <v>23538</v>
      </c>
      <c r="C1985" s="135" t="s">
        <v>23537</v>
      </c>
      <c r="D1985" s="135" t="s">
        <v>23536</v>
      </c>
      <c r="E1985" s="135" t="s">
        <v>23535</v>
      </c>
      <c r="F1985" s="135" t="s">
        <v>39774</v>
      </c>
      <c r="G1985" s="135" t="s">
        <v>35819</v>
      </c>
      <c r="H1985" s="135" t="s">
        <v>49</v>
      </c>
      <c r="I1985" s="135"/>
      <c r="J1985" s="135" t="s">
        <v>35062</v>
      </c>
      <c r="K1985" s="135" t="s">
        <v>35823</v>
      </c>
      <c r="L1985" s="163" t="s">
        <v>35129</v>
      </c>
      <c r="M1985" s="163" t="s">
        <v>35177</v>
      </c>
      <c r="N1985" s="163" t="s">
        <v>39775</v>
      </c>
      <c r="O1985" s="135" t="s">
        <v>647</v>
      </c>
    </row>
    <row r="1986" spans="1:15">
      <c r="A1986" s="135">
        <v>3561</v>
      </c>
      <c r="B1986" s="135" t="s">
        <v>23563</v>
      </c>
      <c r="C1986" s="135" t="s">
        <v>23562</v>
      </c>
      <c r="D1986" s="135" t="s">
        <v>23536</v>
      </c>
      <c r="E1986" s="135" t="s">
        <v>23535</v>
      </c>
      <c r="F1986" s="135" t="s">
        <v>39776</v>
      </c>
      <c r="G1986" s="135" t="s">
        <v>35819</v>
      </c>
      <c r="H1986" s="135" t="s">
        <v>49</v>
      </c>
      <c r="I1986" s="135"/>
      <c r="J1986" s="135" t="s">
        <v>35062</v>
      </c>
      <c r="K1986" s="135" t="s">
        <v>35823</v>
      </c>
      <c r="L1986" s="163" t="s">
        <v>35129</v>
      </c>
      <c r="M1986" s="163" t="s">
        <v>35177</v>
      </c>
      <c r="N1986" s="163" t="s">
        <v>39777</v>
      </c>
      <c r="O1986" s="135" t="s">
        <v>647</v>
      </c>
    </row>
    <row r="1987" spans="1:15" hidden="1">
      <c r="A1987" s="135">
        <v>3563</v>
      </c>
      <c r="B1987" s="135" t="s">
        <v>39778</v>
      </c>
      <c r="C1987" s="135" t="s">
        <v>36558</v>
      </c>
      <c r="D1987" s="135" t="s">
        <v>23536</v>
      </c>
      <c r="E1987" s="135" t="s">
        <v>23535</v>
      </c>
      <c r="F1987" s="135" t="s">
        <v>39779</v>
      </c>
      <c r="G1987" s="135" t="s">
        <v>35808</v>
      </c>
      <c r="H1987" s="135" t="s">
        <v>49</v>
      </c>
      <c r="I1987" s="135" t="s">
        <v>36461</v>
      </c>
      <c r="J1987" s="135" t="s">
        <v>35062</v>
      </c>
      <c r="K1987" s="135" t="s">
        <v>35809</v>
      </c>
      <c r="L1987" s="163"/>
      <c r="M1987" s="163"/>
      <c r="N1987" s="163"/>
      <c r="O1987" s="135" t="s">
        <v>647</v>
      </c>
    </row>
    <row r="1988" spans="1:15" hidden="1">
      <c r="A1988" s="135">
        <v>3564</v>
      </c>
      <c r="B1988" s="135" t="s">
        <v>39780</v>
      </c>
      <c r="C1988" s="135" t="s">
        <v>34577</v>
      </c>
      <c r="D1988" s="135" t="s">
        <v>23595</v>
      </c>
      <c r="E1988" s="135" t="s">
        <v>23594</v>
      </c>
      <c r="F1988" s="135" t="s">
        <v>39781</v>
      </c>
      <c r="G1988" s="135" t="s">
        <v>35808</v>
      </c>
      <c r="H1988" s="135" t="s">
        <v>49</v>
      </c>
      <c r="I1988" s="135" t="s">
        <v>36461</v>
      </c>
      <c r="J1988" s="135" t="s">
        <v>35062</v>
      </c>
      <c r="K1988" s="135" t="s">
        <v>35809</v>
      </c>
      <c r="L1988" s="163"/>
      <c r="M1988" s="163"/>
      <c r="N1988" s="163"/>
      <c r="O1988" s="135" t="s">
        <v>647</v>
      </c>
    </row>
    <row r="1989" spans="1:15" hidden="1">
      <c r="A1989" s="135">
        <v>3565</v>
      </c>
      <c r="B1989" s="135" t="s">
        <v>39782</v>
      </c>
      <c r="C1989" s="135" t="s">
        <v>36529</v>
      </c>
      <c r="D1989" s="135" t="s">
        <v>23595</v>
      </c>
      <c r="E1989" s="135" t="s">
        <v>23594</v>
      </c>
      <c r="F1989" s="135" t="s">
        <v>39783</v>
      </c>
      <c r="G1989" s="135" t="s">
        <v>35808</v>
      </c>
      <c r="H1989" s="135" t="s">
        <v>49</v>
      </c>
      <c r="I1989" s="135" t="s">
        <v>36461</v>
      </c>
      <c r="J1989" s="135" t="s">
        <v>35062</v>
      </c>
      <c r="K1989" s="135" t="s">
        <v>35809</v>
      </c>
      <c r="L1989" s="163"/>
      <c r="M1989" s="163"/>
      <c r="N1989" s="163"/>
      <c r="O1989" s="135" t="s">
        <v>647</v>
      </c>
    </row>
    <row r="1990" spans="1:15" hidden="1">
      <c r="A1990" s="135">
        <v>3566</v>
      </c>
      <c r="B1990" s="135" t="s">
        <v>39784</v>
      </c>
      <c r="C1990" s="135" t="s">
        <v>36532</v>
      </c>
      <c r="D1990" s="135" t="s">
        <v>23595</v>
      </c>
      <c r="E1990" s="135" t="s">
        <v>23594</v>
      </c>
      <c r="F1990" s="135" t="s">
        <v>39785</v>
      </c>
      <c r="G1990" s="135" t="s">
        <v>35808</v>
      </c>
      <c r="H1990" s="135" t="s">
        <v>49</v>
      </c>
      <c r="I1990" s="135" t="s">
        <v>36461</v>
      </c>
      <c r="J1990" s="135" t="s">
        <v>35062</v>
      </c>
      <c r="K1990" s="135" t="s">
        <v>35809</v>
      </c>
      <c r="L1990" s="163"/>
      <c r="M1990" s="163"/>
      <c r="N1990" s="163"/>
      <c r="O1990" s="135" t="s">
        <v>647</v>
      </c>
    </row>
    <row r="1991" spans="1:15" hidden="1">
      <c r="A1991" s="135">
        <v>3567</v>
      </c>
      <c r="B1991" s="135" t="s">
        <v>39786</v>
      </c>
      <c r="C1991" s="135" t="s">
        <v>36535</v>
      </c>
      <c r="D1991" s="135" t="s">
        <v>23595</v>
      </c>
      <c r="E1991" s="135" t="s">
        <v>23594</v>
      </c>
      <c r="F1991" s="135" t="s">
        <v>39787</v>
      </c>
      <c r="G1991" s="135" t="s">
        <v>35808</v>
      </c>
      <c r="H1991" s="135" t="s">
        <v>49</v>
      </c>
      <c r="I1991" s="135" t="s">
        <v>36461</v>
      </c>
      <c r="J1991" s="135" t="s">
        <v>35062</v>
      </c>
      <c r="K1991" s="135" t="s">
        <v>35809</v>
      </c>
      <c r="L1991" s="163"/>
      <c r="M1991" s="163"/>
      <c r="N1991" s="163"/>
      <c r="O1991" s="135" t="s">
        <v>647</v>
      </c>
    </row>
    <row r="1992" spans="1:15" hidden="1">
      <c r="A1992" s="135">
        <v>3568</v>
      </c>
      <c r="B1992" s="135" t="s">
        <v>39788</v>
      </c>
      <c r="C1992" s="135" t="s">
        <v>38789</v>
      </c>
      <c r="D1992" s="135" t="s">
        <v>23595</v>
      </c>
      <c r="E1992" s="135" t="s">
        <v>23594</v>
      </c>
      <c r="F1992" s="135" t="s">
        <v>39789</v>
      </c>
      <c r="G1992" s="135" t="s">
        <v>35808</v>
      </c>
      <c r="H1992" s="135" t="s">
        <v>49</v>
      </c>
      <c r="I1992" s="135" t="s">
        <v>36461</v>
      </c>
      <c r="J1992" s="135" t="s">
        <v>35062</v>
      </c>
      <c r="K1992" s="135" t="s">
        <v>35809</v>
      </c>
      <c r="L1992" s="163"/>
      <c r="M1992" s="163"/>
      <c r="N1992" s="163"/>
      <c r="O1992" s="135" t="s">
        <v>647</v>
      </c>
    </row>
    <row r="1993" spans="1:15" hidden="1">
      <c r="A1993" s="135">
        <v>3569</v>
      </c>
      <c r="B1993" s="135" t="s">
        <v>39790</v>
      </c>
      <c r="C1993" s="135" t="s">
        <v>38792</v>
      </c>
      <c r="D1993" s="135" t="s">
        <v>23595</v>
      </c>
      <c r="E1993" s="135" t="s">
        <v>23594</v>
      </c>
      <c r="F1993" s="135" t="s">
        <v>39791</v>
      </c>
      <c r="G1993" s="135" t="s">
        <v>35808</v>
      </c>
      <c r="H1993" s="135" t="s">
        <v>49</v>
      </c>
      <c r="I1993" s="135" t="s">
        <v>36461</v>
      </c>
      <c r="J1993" s="135" t="s">
        <v>35062</v>
      </c>
      <c r="K1993" s="135" t="s">
        <v>35809</v>
      </c>
      <c r="L1993" s="163"/>
      <c r="M1993" s="163"/>
      <c r="N1993" s="163"/>
      <c r="O1993" s="135" t="s">
        <v>647</v>
      </c>
    </row>
    <row r="1994" spans="1:15">
      <c r="A1994" s="135">
        <v>3570</v>
      </c>
      <c r="B1994" s="135" t="s">
        <v>23597</v>
      </c>
      <c r="C1994" s="135" t="s">
        <v>23596</v>
      </c>
      <c r="D1994" s="135" t="s">
        <v>23595</v>
      </c>
      <c r="E1994" s="135" t="s">
        <v>23594</v>
      </c>
      <c r="F1994" s="135" t="s">
        <v>39792</v>
      </c>
      <c r="G1994" s="135" t="s">
        <v>35819</v>
      </c>
      <c r="H1994" s="135" t="s">
        <v>49</v>
      </c>
      <c r="I1994" s="135"/>
      <c r="J1994" s="135" t="s">
        <v>35062</v>
      </c>
      <c r="K1994" s="135" t="s">
        <v>35823</v>
      </c>
      <c r="L1994" s="163" t="s">
        <v>35068</v>
      </c>
      <c r="M1994" s="163" t="s">
        <v>35189</v>
      </c>
      <c r="N1994" s="163" t="s">
        <v>39793</v>
      </c>
      <c r="O1994" s="135" t="s">
        <v>647</v>
      </c>
    </row>
    <row r="1995" spans="1:15">
      <c r="A1995" s="135">
        <v>3571</v>
      </c>
      <c r="B1995" s="135" t="s">
        <v>23615</v>
      </c>
      <c r="C1995" s="135" t="s">
        <v>23614</v>
      </c>
      <c r="D1995" s="135" t="s">
        <v>23595</v>
      </c>
      <c r="E1995" s="135" t="s">
        <v>23594</v>
      </c>
      <c r="F1995" s="135" t="s">
        <v>39794</v>
      </c>
      <c r="G1995" s="135" t="s">
        <v>35819</v>
      </c>
      <c r="H1995" s="135" t="s">
        <v>49</v>
      </c>
      <c r="I1995" s="135"/>
      <c r="J1995" s="135" t="s">
        <v>35062</v>
      </c>
      <c r="K1995" s="135" t="s">
        <v>35823</v>
      </c>
      <c r="L1995" s="163" t="s">
        <v>35068</v>
      </c>
      <c r="M1995" s="163" t="s">
        <v>35189</v>
      </c>
      <c r="N1995" s="163" t="s">
        <v>39795</v>
      </c>
      <c r="O1995" s="135" t="s">
        <v>647</v>
      </c>
    </row>
    <row r="1996" spans="1:15">
      <c r="A1996" s="135">
        <v>3572</v>
      </c>
      <c r="B1996" s="135" t="s">
        <v>23640</v>
      </c>
      <c r="C1996" s="135" t="s">
        <v>18764</v>
      </c>
      <c r="D1996" s="135" t="s">
        <v>23595</v>
      </c>
      <c r="E1996" s="135" t="s">
        <v>23594</v>
      </c>
      <c r="F1996" s="135" t="s">
        <v>39796</v>
      </c>
      <c r="G1996" s="135" t="s">
        <v>35819</v>
      </c>
      <c r="H1996" s="135" t="s">
        <v>49</v>
      </c>
      <c r="I1996" s="135"/>
      <c r="J1996" s="135" t="s">
        <v>35062</v>
      </c>
      <c r="K1996" s="135" t="s">
        <v>35823</v>
      </c>
      <c r="L1996" s="163" t="s">
        <v>35068</v>
      </c>
      <c r="M1996" s="163" t="s">
        <v>35189</v>
      </c>
      <c r="N1996" s="163" t="s">
        <v>36287</v>
      </c>
      <c r="O1996" s="135" t="s">
        <v>647</v>
      </c>
    </row>
    <row r="1997" spans="1:15">
      <c r="A1997" s="135">
        <v>3573</v>
      </c>
      <c r="B1997" s="135" t="s">
        <v>23656</v>
      </c>
      <c r="C1997" s="135" t="s">
        <v>23655</v>
      </c>
      <c r="D1997" s="135" t="s">
        <v>23595</v>
      </c>
      <c r="E1997" s="135" t="s">
        <v>23594</v>
      </c>
      <c r="F1997" s="135" t="s">
        <v>39797</v>
      </c>
      <c r="G1997" s="135" t="s">
        <v>35819</v>
      </c>
      <c r="H1997" s="135" t="s">
        <v>49</v>
      </c>
      <c r="I1997" s="135"/>
      <c r="J1997" s="135" t="s">
        <v>35062</v>
      </c>
      <c r="K1997" s="135" t="s">
        <v>35823</v>
      </c>
      <c r="L1997" s="163" t="s">
        <v>35068</v>
      </c>
      <c r="M1997" s="163" t="s">
        <v>35189</v>
      </c>
      <c r="N1997" s="163" t="s">
        <v>39798</v>
      </c>
      <c r="O1997" s="135" t="s">
        <v>647</v>
      </c>
    </row>
    <row r="1998" spans="1:15">
      <c r="A1998" s="135">
        <v>3574</v>
      </c>
      <c r="B1998" s="135" t="s">
        <v>23683</v>
      </c>
      <c r="C1998" s="135" t="s">
        <v>18822</v>
      </c>
      <c r="D1998" s="135" t="s">
        <v>23595</v>
      </c>
      <c r="E1998" s="135" t="s">
        <v>23594</v>
      </c>
      <c r="F1998" s="135" t="s">
        <v>39799</v>
      </c>
      <c r="G1998" s="135" t="s">
        <v>35819</v>
      </c>
      <c r="H1998" s="135" t="s">
        <v>49</v>
      </c>
      <c r="I1998" s="135"/>
      <c r="J1998" s="135" t="s">
        <v>35062</v>
      </c>
      <c r="K1998" s="135" t="s">
        <v>35823</v>
      </c>
      <c r="L1998" s="163" t="s">
        <v>35068</v>
      </c>
      <c r="M1998" s="163" t="s">
        <v>35189</v>
      </c>
      <c r="N1998" s="163" t="s">
        <v>39156</v>
      </c>
      <c r="O1998" s="135" t="s">
        <v>647</v>
      </c>
    </row>
    <row r="1999" spans="1:15">
      <c r="A1999" s="135">
        <v>3575</v>
      </c>
      <c r="B1999" s="135" t="s">
        <v>23712</v>
      </c>
      <c r="C1999" s="135" t="s">
        <v>23711</v>
      </c>
      <c r="D1999" s="135" t="s">
        <v>23595</v>
      </c>
      <c r="E1999" s="135" t="s">
        <v>23594</v>
      </c>
      <c r="F1999" s="135" t="s">
        <v>39800</v>
      </c>
      <c r="G1999" s="135" t="s">
        <v>35819</v>
      </c>
      <c r="H1999" s="135" t="s">
        <v>49</v>
      </c>
      <c r="I1999" s="135"/>
      <c r="J1999" s="135" t="s">
        <v>35062</v>
      </c>
      <c r="K1999" s="135" t="s">
        <v>35823</v>
      </c>
      <c r="L1999" s="163" t="s">
        <v>35068</v>
      </c>
      <c r="M1999" s="163" t="s">
        <v>35189</v>
      </c>
      <c r="N1999" s="163" t="s">
        <v>39801</v>
      </c>
      <c r="O1999" s="135" t="s">
        <v>647</v>
      </c>
    </row>
    <row r="2000" spans="1:15">
      <c r="A2000" s="135">
        <v>3576</v>
      </c>
      <c r="B2000" s="135" t="s">
        <v>23745</v>
      </c>
      <c r="C2000" s="135" t="s">
        <v>23744</v>
      </c>
      <c r="D2000" s="135" t="s">
        <v>23595</v>
      </c>
      <c r="E2000" s="135" t="s">
        <v>23594</v>
      </c>
      <c r="F2000" s="135" t="s">
        <v>39802</v>
      </c>
      <c r="G2000" s="135" t="s">
        <v>35819</v>
      </c>
      <c r="H2000" s="135" t="s">
        <v>49</v>
      </c>
      <c r="I2000" s="135"/>
      <c r="J2000" s="135" t="s">
        <v>35062</v>
      </c>
      <c r="K2000" s="135" t="s">
        <v>35823</v>
      </c>
      <c r="L2000" s="163" t="s">
        <v>35068</v>
      </c>
      <c r="M2000" s="163" t="s">
        <v>35189</v>
      </c>
      <c r="N2000" s="163" t="s">
        <v>39803</v>
      </c>
      <c r="O2000" s="135" t="s">
        <v>647</v>
      </c>
    </row>
    <row r="2001" spans="1:15">
      <c r="A2001" s="135">
        <v>3577</v>
      </c>
      <c r="B2001" s="135" t="s">
        <v>23770</v>
      </c>
      <c r="C2001" s="135" t="s">
        <v>23535</v>
      </c>
      <c r="D2001" s="135" t="s">
        <v>23595</v>
      </c>
      <c r="E2001" s="135" t="s">
        <v>23594</v>
      </c>
      <c r="F2001" s="135" t="s">
        <v>39804</v>
      </c>
      <c r="G2001" s="135" t="s">
        <v>35819</v>
      </c>
      <c r="H2001" s="135" t="s">
        <v>49</v>
      </c>
      <c r="I2001" s="135"/>
      <c r="J2001" s="135" t="s">
        <v>35062</v>
      </c>
      <c r="K2001" s="135" t="s">
        <v>35823</v>
      </c>
      <c r="L2001" s="163" t="s">
        <v>35068</v>
      </c>
      <c r="M2001" s="163" t="s">
        <v>35189</v>
      </c>
      <c r="N2001" s="163" t="s">
        <v>39805</v>
      </c>
      <c r="O2001" s="135" t="s">
        <v>647</v>
      </c>
    </row>
    <row r="2002" spans="1:15">
      <c r="A2002" s="135">
        <v>3578</v>
      </c>
      <c r="B2002" s="135" t="s">
        <v>23795</v>
      </c>
      <c r="C2002" s="135" t="s">
        <v>23794</v>
      </c>
      <c r="D2002" s="135" t="s">
        <v>23595</v>
      </c>
      <c r="E2002" s="135" t="s">
        <v>23594</v>
      </c>
      <c r="F2002" s="135" t="s">
        <v>39806</v>
      </c>
      <c r="G2002" s="135" t="s">
        <v>35819</v>
      </c>
      <c r="H2002" s="135" t="s">
        <v>49</v>
      </c>
      <c r="I2002" s="135"/>
      <c r="J2002" s="135" t="s">
        <v>35062</v>
      </c>
      <c r="K2002" s="135" t="s">
        <v>35823</v>
      </c>
      <c r="L2002" s="163" t="s">
        <v>35068</v>
      </c>
      <c r="M2002" s="163" t="s">
        <v>35189</v>
      </c>
      <c r="N2002" s="163" t="s">
        <v>39807</v>
      </c>
      <c r="O2002" s="135" t="s">
        <v>647</v>
      </c>
    </row>
    <row r="2003" spans="1:15">
      <c r="A2003" s="135">
        <v>3579</v>
      </c>
      <c r="B2003" s="135" t="s">
        <v>23828</v>
      </c>
      <c r="C2003" s="135" t="s">
        <v>7965</v>
      </c>
      <c r="D2003" s="135" t="s">
        <v>23595</v>
      </c>
      <c r="E2003" s="135" t="s">
        <v>23594</v>
      </c>
      <c r="F2003" s="135" t="s">
        <v>39808</v>
      </c>
      <c r="G2003" s="135" t="s">
        <v>35819</v>
      </c>
      <c r="H2003" s="135" t="s">
        <v>49</v>
      </c>
      <c r="I2003" s="135"/>
      <c r="J2003" s="135" t="s">
        <v>35062</v>
      </c>
      <c r="K2003" s="135" t="s">
        <v>35823</v>
      </c>
      <c r="L2003" s="163" t="s">
        <v>35068</v>
      </c>
      <c r="M2003" s="163" t="s">
        <v>35189</v>
      </c>
      <c r="N2003" s="163" t="s">
        <v>36283</v>
      </c>
      <c r="O2003" s="135" t="s">
        <v>647</v>
      </c>
    </row>
    <row r="2004" spans="1:15" hidden="1">
      <c r="A2004" s="135">
        <v>3580</v>
      </c>
      <c r="B2004" s="135" t="s">
        <v>39809</v>
      </c>
      <c r="C2004" s="135" t="s">
        <v>18730</v>
      </c>
      <c r="D2004" s="135" t="s">
        <v>23595</v>
      </c>
      <c r="E2004" s="135" t="s">
        <v>23594</v>
      </c>
      <c r="F2004" s="135" t="s">
        <v>39810</v>
      </c>
      <c r="G2004" s="135" t="s">
        <v>35808</v>
      </c>
      <c r="H2004" s="135" t="s">
        <v>49</v>
      </c>
      <c r="I2004" s="135"/>
      <c r="J2004" s="135" t="s">
        <v>35062</v>
      </c>
      <c r="K2004" s="135" t="s">
        <v>35823</v>
      </c>
      <c r="L2004" s="163" t="s">
        <v>35068</v>
      </c>
      <c r="M2004" s="163" t="s">
        <v>35189</v>
      </c>
      <c r="N2004" s="163" t="s">
        <v>39151</v>
      </c>
      <c r="O2004" s="135" t="s">
        <v>647</v>
      </c>
    </row>
    <row r="2005" spans="1:15">
      <c r="A2005" s="135">
        <v>3581</v>
      </c>
      <c r="B2005" s="135" t="s">
        <v>23850</v>
      </c>
      <c r="C2005" s="135" t="s">
        <v>3392</v>
      </c>
      <c r="D2005" s="135" t="s">
        <v>23595</v>
      </c>
      <c r="E2005" s="135" t="s">
        <v>23594</v>
      </c>
      <c r="F2005" s="135" t="s">
        <v>39811</v>
      </c>
      <c r="G2005" s="135" t="s">
        <v>35819</v>
      </c>
      <c r="H2005" s="135" t="s">
        <v>49</v>
      </c>
      <c r="I2005" s="135"/>
      <c r="J2005" s="135" t="s">
        <v>35062</v>
      </c>
      <c r="K2005" s="135" t="s">
        <v>35823</v>
      </c>
      <c r="L2005" s="163" t="s">
        <v>35068</v>
      </c>
      <c r="M2005" s="163" t="s">
        <v>35189</v>
      </c>
      <c r="N2005" s="163" t="s">
        <v>37055</v>
      </c>
      <c r="O2005" s="135" t="s">
        <v>647</v>
      </c>
    </row>
    <row r="2006" spans="1:15" hidden="1">
      <c r="A2006" s="135">
        <v>3583</v>
      </c>
      <c r="B2006" s="135" t="s">
        <v>39812</v>
      </c>
      <c r="C2006" s="135" t="s">
        <v>36558</v>
      </c>
      <c r="D2006" s="135" t="s">
        <v>23595</v>
      </c>
      <c r="E2006" s="135" t="s">
        <v>23594</v>
      </c>
      <c r="F2006" s="135" t="s">
        <v>39813</v>
      </c>
      <c r="G2006" s="135" t="s">
        <v>35808</v>
      </c>
      <c r="H2006" s="135" t="s">
        <v>49</v>
      </c>
      <c r="I2006" s="135" t="s">
        <v>36461</v>
      </c>
      <c r="J2006" s="135" t="s">
        <v>35062</v>
      </c>
      <c r="K2006" s="135" t="s">
        <v>35809</v>
      </c>
      <c r="L2006" s="163"/>
      <c r="M2006" s="163"/>
      <c r="N2006" s="163"/>
      <c r="O2006" s="135" t="s">
        <v>647</v>
      </c>
    </row>
    <row r="2007" spans="1:15" hidden="1">
      <c r="A2007" s="135">
        <v>3584</v>
      </c>
      <c r="B2007" s="135" t="s">
        <v>39814</v>
      </c>
      <c r="C2007" s="135" t="s">
        <v>34577</v>
      </c>
      <c r="D2007" s="135" t="s">
        <v>23874</v>
      </c>
      <c r="E2007" s="135" t="s">
        <v>23873</v>
      </c>
      <c r="F2007" s="135" t="s">
        <v>39815</v>
      </c>
      <c r="G2007" s="135" t="s">
        <v>35808</v>
      </c>
      <c r="H2007" s="135" t="s">
        <v>49</v>
      </c>
      <c r="I2007" s="135" t="s">
        <v>36461</v>
      </c>
      <c r="J2007" s="135" t="s">
        <v>35062</v>
      </c>
      <c r="K2007" s="135" t="s">
        <v>35809</v>
      </c>
      <c r="L2007" s="163"/>
      <c r="M2007" s="163"/>
      <c r="N2007" s="163"/>
      <c r="O2007" s="135" t="s">
        <v>647</v>
      </c>
    </row>
    <row r="2008" spans="1:15" hidden="1">
      <c r="A2008" s="135">
        <v>3585</v>
      </c>
      <c r="B2008" s="135" t="s">
        <v>39816</v>
      </c>
      <c r="C2008" s="135" t="s">
        <v>36529</v>
      </c>
      <c r="D2008" s="135" t="s">
        <v>23874</v>
      </c>
      <c r="E2008" s="135" t="s">
        <v>23873</v>
      </c>
      <c r="F2008" s="135" t="s">
        <v>39817</v>
      </c>
      <c r="G2008" s="135" t="s">
        <v>35808</v>
      </c>
      <c r="H2008" s="135" t="s">
        <v>49</v>
      </c>
      <c r="I2008" s="135" t="s">
        <v>36461</v>
      </c>
      <c r="J2008" s="135" t="s">
        <v>35062</v>
      </c>
      <c r="K2008" s="135" t="s">
        <v>35809</v>
      </c>
      <c r="L2008" s="163"/>
      <c r="M2008" s="163"/>
      <c r="N2008" s="163"/>
      <c r="O2008" s="135" t="s">
        <v>647</v>
      </c>
    </row>
    <row r="2009" spans="1:15" hidden="1">
      <c r="A2009" s="135">
        <v>3586</v>
      </c>
      <c r="B2009" s="135" t="s">
        <v>39818</v>
      </c>
      <c r="C2009" s="135" t="s">
        <v>36532</v>
      </c>
      <c r="D2009" s="135" t="s">
        <v>23874</v>
      </c>
      <c r="E2009" s="135" t="s">
        <v>23873</v>
      </c>
      <c r="F2009" s="135" t="s">
        <v>39819</v>
      </c>
      <c r="G2009" s="135" t="s">
        <v>35808</v>
      </c>
      <c r="H2009" s="135" t="s">
        <v>49</v>
      </c>
      <c r="I2009" s="135" t="s">
        <v>36461</v>
      </c>
      <c r="J2009" s="135" t="s">
        <v>35062</v>
      </c>
      <c r="K2009" s="135" t="s">
        <v>35809</v>
      </c>
      <c r="L2009" s="163"/>
      <c r="M2009" s="163"/>
      <c r="N2009" s="163"/>
      <c r="O2009" s="135" t="s">
        <v>647</v>
      </c>
    </row>
    <row r="2010" spans="1:15" hidden="1">
      <c r="A2010" s="135">
        <v>3587</v>
      </c>
      <c r="B2010" s="135" t="s">
        <v>39820</v>
      </c>
      <c r="C2010" s="135" t="s">
        <v>36535</v>
      </c>
      <c r="D2010" s="135" t="s">
        <v>23874</v>
      </c>
      <c r="E2010" s="135" t="s">
        <v>23873</v>
      </c>
      <c r="F2010" s="135" t="s">
        <v>39821</v>
      </c>
      <c r="G2010" s="135" t="s">
        <v>35808</v>
      </c>
      <c r="H2010" s="135" t="s">
        <v>49</v>
      </c>
      <c r="I2010" s="135" t="s">
        <v>36461</v>
      </c>
      <c r="J2010" s="135" t="s">
        <v>35062</v>
      </c>
      <c r="K2010" s="135" t="s">
        <v>35809</v>
      </c>
      <c r="L2010" s="163"/>
      <c r="M2010" s="163"/>
      <c r="N2010" s="163"/>
      <c r="O2010" s="135" t="s">
        <v>647</v>
      </c>
    </row>
    <row r="2011" spans="1:15" hidden="1">
      <c r="A2011" s="135">
        <v>3588</v>
      </c>
      <c r="B2011" s="135" t="s">
        <v>39822</v>
      </c>
      <c r="C2011" s="135" t="s">
        <v>38789</v>
      </c>
      <c r="D2011" s="135" t="s">
        <v>23874</v>
      </c>
      <c r="E2011" s="135" t="s">
        <v>23873</v>
      </c>
      <c r="F2011" s="135" t="s">
        <v>39823</v>
      </c>
      <c r="G2011" s="135" t="s">
        <v>35808</v>
      </c>
      <c r="H2011" s="135" t="s">
        <v>49</v>
      </c>
      <c r="I2011" s="135" t="s">
        <v>36461</v>
      </c>
      <c r="J2011" s="135" t="s">
        <v>35062</v>
      </c>
      <c r="K2011" s="135" t="s">
        <v>35809</v>
      </c>
      <c r="L2011" s="163"/>
      <c r="M2011" s="163"/>
      <c r="N2011" s="163"/>
      <c r="O2011" s="135" t="s">
        <v>647</v>
      </c>
    </row>
    <row r="2012" spans="1:15" hidden="1">
      <c r="A2012" s="135">
        <v>3589</v>
      </c>
      <c r="B2012" s="135" t="s">
        <v>39824</v>
      </c>
      <c r="C2012" s="135" t="s">
        <v>38792</v>
      </c>
      <c r="D2012" s="135" t="s">
        <v>23874</v>
      </c>
      <c r="E2012" s="135" t="s">
        <v>23873</v>
      </c>
      <c r="F2012" s="135" t="s">
        <v>39825</v>
      </c>
      <c r="G2012" s="135" t="s">
        <v>35808</v>
      </c>
      <c r="H2012" s="135" t="s">
        <v>49</v>
      </c>
      <c r="I2012" s="135" t="s">
        <v>36461</v>
      </c>
      <c r="J2012" s="135" t="s">
        <v>35062</v>
      </c>
      <c r="K2012" s="135" t="s">
        <v>35809</v>
      </c>
      <c r="L2012" s="163"/>
      <c r="M2012" s="163"/>
      <c r="N2012" s="163"/>
      <c r="O2012" s="135" t="s">
        <v>647</v>
      </c>
    </row>
    <row r="2013" spans="1:15">
      <c r="A2013" s="135">
        <v>3590</v>
      </c>
      <c r="B2013" s="135" t="s">
        <v>23876</v>
      </c>
      <c r="C2013" s="135" t="s">
        <v>23875</v>
      </c>
      <c r="D2013" s="135" t="s">
        <v>23874</v>
      </c>
      <c r="E2013" s="135" t="s">
        <v>23873</v>
      </c>
      <c r="F2013" s="135" t="s">
        <v>39826</v>
      </c>
      <c r="G2013" s="135" t="s">
        <v>35819</v>
      </c>
      <c r="H2013" s="135" t="s">
        <v>49</v>
      </c>
      <c r="I2013" s="135"/>
      <c r="J2013" s="135" t="s">
        <v>35062</v>
      </c>
      <c r="K2013" s="135" t="s">
        <v>35823</v>
      </c>
      <c r="L2013" s="163" t="s">
        <v>35129</v>
      </c>
      <c r="M2013" s="163" t="s">
        <v>35177</v>
      </c>
      <c r="N2013" s="163" t="s">
        <v>39827</v>
      </c>
      <c r="O2013" s="135" t="s">
        <v>647</v>
      </c>
    </row>
    <row r="2014" spans="1:15">
      <c r="A2014" s="135">
        <v>3591</v>
      </c>
      <c r="B2014" s="135" t="s">
        <v>23909</v>
      </c>
      <c r="C2014" s="135" t="s">
        <v>22089</v>
      </c>
      <c r="D2014" s="135" t="s">
        <v>23874</v>
      </c>
      <c r="E2014" s="135" t="s">
        <v>23873</v>
      </c>
      <c r="F2014" s="135" t="s">
        <v>39828</v>
      </c>
      <c r="G2014" s="135" t="s">
        <v>35819</v>
      </c>
      <c r="H2014" s="135" t="s">
        <v>49</v>
      </c>
      <c r="I2014" s="135"/>
      <c r="J2014" s="135" t="s">
        <v>35062</v>
      </c>
      <c r="K2014" s="135" t="s">
        <v>35823</v>
      </c>
      <c r="L2014" s="163" t="s">
        <v>35129</v>
      </c>
      <c r="M2014" s="163" t="s">
        <v>35177</v>
      </c>
      <c r="N2014" s="163" t="s">
        <v>35982</v>
      </c>
      <c r="O2014" s="135" t="s">
        <v>647</v>
      </c>
    </row>
    <row r="2015" spans="1:15">
      <c r="A2015" s="135">
        <v>3592</v>
      </c>
      <c r="B2015" s="135" t="s">
        <v>23938</v>
      </c>
      <c r="C2015" s="135" t="s">
        <v>7234</v>
      </c>
      <c r="D2015" s="135" t="s">
        <v>23874</v>
      </c>
      <c r="E2015" s="135" t="s">
        <v>23873</v>
      </c>
      <c r="F2015" s="135" t="s">
        <v>39829</v>
      </c>
      <c r="G2015" s="135" t="s">
        <v>35819</v>
      </c>
      <c r="H2015" s="135" t="s">
        <v>49</v>
      </c>
      <c r="I2015" s="135"/>
      <c r="J2015" s="135" t="s">
        <v>35062</v>
      </c>
      <c r="K2015" s="135" t="s">
        <v>35823</v>
      </c>
      <c r="L2015" s="163" t="s">
        <v>35129</v>
      </c>
      <c r="M2015" s="163" t="s">
        <v>35177</v>
      </c>
      <c r="N2015" s="163" t="s">
        <v>35977</v>
      </c>
      <c r="O2015" s="135" t="s">
        <v>647</v>
      </c>
    </row>
    <row r="2016" spans="1:15">
      <c r="A2016" s="135">
        <v>3593</v>
      </c>
      <c r="B2016" s="135" t="s">
        <v>23961</v>
      </c>
      <c r="C2016" s="135" t="s">
        <v>23960</v>
      </c>
      <c r="D2016" s="135" t="s">
        <v>23874</v>
      </c>
      <c r="E2016" s="135" t="s">
        <v>23873</v>
      </c>
      <c r="F2016" s="135" t="s">
        <v>39830</v>
      </c>
      <c r="G2016" s="135" t="s">
        <v>35819</v>
      </c>
      <c r="H2016" s="135" t="s">
        <v>49</v>
      </c>
      <c r="I2016" s="135"/>
      <c r="J2016" s="135" t="s">
        <v>35062</v>
      </c>
      <c r="K2016" s="135" t="s">
        <v>35823</v>
      </c>
      <c r="L2016" s="163" t="s">
        <v>35129</v>
      </c>
      <c r="M2016" s="163" t="s">
        <v>35177</v>
      </c>
      <c r="N2016" s="163" t="s">
        <v>39831</v>
      </c>
      <c r="O2016" s="135" t="s">
        <v>647</v>
      </c>
    </row>
    <row r="2017" spans="1:15" hidden="1">
      <c r="A2017" s="135">
        <v>3594</v>
      </c>
      <c r="B2017" s="135" t="s">
        <v>39832</v>
      </c>
      <c r="C2017" s="135" t="s">
        <v>38955</v>
      </c>
      <c r="D2017" s="135" t="s">
        <v>23874</v>
      </c>
      <c r="E2017" s="135" t="s">
        <v>23873</v>
      </c>
      <c r="F2017" s="135" t="s">
        <v>39833</v>
      </c>
      <c r="G2017" s="135" t="s">
        <v>35808</v>
      </c>
      <c r="H2017" s="135" t="s">
        <v>49</v>
      </c>
      <c r="I2017" s="135" t="s">
        <v>38672</v>
      </c>
      <c r="J2017" s="135" t="s">
        <v>35062</v>
      </c>
      <c r="K2017" s="135" t="s">
        <v>35809</v>
      </c>
      <c r="L2017" s="163"/>
      <c r="M2017" s="163"/>
      <c r="N2017" s="163"/>
      <c r="O2017" s="135" t="s">
        <v>647</v>
      </c>
    </row>
    <row r="2018" spans="1:15">
      <c r="A2018" s="135">
        <v>3595</v>
      </c>
      <c r="B2018" s="135" t="s">
        <v>23994</v>
      </c>
      <c r="C2018" s="135" t="s">
        <v>12742</v>
      </c>
      <c r="D2018" s="135" t="s">
        <v>23874</v>
      </c>
      <c r="E2018" s="135" t="s">
        <v>23873</v>
      </c>
      <c r="F2018" s="135" t="s">
        <v>39834</v>
      </c>
      <c r="G2018" s="135" t="s">
        <v>35819</v>
      </c>
      <c r="H2018" s="135" t="s">
        <v>49</v>
      </c>
      <c r="I2018" s="135"/>
      <c r="J2018" s="135" t="s">
        <v>35062</v>
      </c>
      <c r="K2018" s="135" t="s">
        <v>35823</v>
      </c>
      <c r="L2018" s="163" t="s">
        <v>35129</v>
      </c>
      <c r="M2018" s="163" t="s">
        <v>35177</v>
      </c>
      <c r="N2018" s="163" t="s">
        <v>38394</v>
      </c>
      <c r="O2018" s="135" t="s">
        <v>647</v>
      </c>
    </row>
    <row r="2019" spans="1:15">
      <c r="A2019" s="135">
        <v>3596</v>
      </c>
      <c r="B2019" s="135" t="s">
        <v>24026</v>
      </c>
      <c r="C2019" s="135" t="s">
        <v>22477</v>
      </c>
      <c r="D2019" s="135" t="s">
        <v>23874</v>
      </c>
      <c r="E2019" s="135" t="s">
        <v>23873</v>
      </c>
      <c r="F2019" s="135" t="s">
        <v>39835</v>
      </c>
      <c r="G2019" s="135" t="s">
        <v>35819</v>
      </c>
      <c r="H2019" s="135" t="s">
        <v>49</v>
      </c>
      <c r="I2019" s="135"/>
      <c r="J2019" s="135" t="s">
        <v>35062</v>
      </c>
      <c r="K2019" s="135" t="s">
        <v>35823</v>
      </c>
      <c r="L2019" s="163" t="s">
        <v>35129</v>
      </c>
      <c r="M2019" s="163" t="s">
        <v>35177</v>
      </c>
      <c r="N2019" s="163" t="s">
        <v>39632</v>
      </c>
      <c r="O2019" s="135" t="s">
        <v>647</v>
      </c>
    </row>
    <row r="2020" spans="1:15" hidden="1">
      <c r="A2020" s="135">
        <v>3597</v>
      </c>
      <c r="B2020" s="135" t="s">
        <v>39836</v>
      </c>
      <c r="C2020" s="135" t="s">
        <v>39615</v>
      </c>
      <c r="D2020" s="135" t="s">
        <v>23874</v>
      </c>
      <c r="E2020" s="135" t="s">
        <v>23873</v>
      </c>
      <c r="F2020" s="135" t="s">
        <v>39837</v>
      </c>
      <c r="G2020" s="135" t="s">
        <v>35808</v>
      </c>
      <c r="H2020" s="135" t="s">
        <v>49</v>
      </c>
      <c r="I2020" s="135"/>
      <c r="J2020" s="135" t="s">
        <v>35062</v>
      </c>
      <c r="K2020" s="135" t="s">
        <v>35823</v>
      </c>
      <c r="L2020" s="163" t="s">
        <v>35129</v>
      </c>
      <c r="M2020" s="163" t="s">
        <v>35177</v>
      </c>
      <c r="N2020" s="163" t="s">
        <v>39617</v>
      </c>
      <c r="O2020" s="135" t="s">
        <v>647</v>
      </c>
    </row>
    <row r="2021" spans="1:15">
      <c r="A2021" s="135">
        <v>3598</v>
      </c>
      <c r="B2021" s="135" t="s">
        <v>24047</v>
      </c>
      <c r="C2021" s="135" t="s">
        <v>5329</v>
      </c>
      <c r="D2021" s="135" t="s">
        <v>23874</v>
      </c>
      <c r="E2021" s="135" t="s">
        <v>23873</v>
      </c>
      <c r="F2021" s="135" t="s">
        <v>39838</v>
      </c>
      <c r="G2021" s="135" t="s">
        <v>35819</v>
      </c>
      <c r="H2021" s="135" t="s">
        <v>49</v>
      </c>
      <c r="I2021" s="135"/>
      <c r="J2021" s="135" t="s">
        <v>35062</v>
      </c>
      <c r="K2021" s="135" t="s">
        <v>35823</v>
      </c>
      <c r="L2021" s="163" t="s">
        <v>35129</v>
      </c>
      <c r="M2021" s="163" t="s">
        <v>35177</v>
      </c>
      <c r="N2021" s="163" t="s">
        <v>36834</v>
      </c>
      <c r="O2021" s="135"/>
    </row>
    <row r="2022" spans="1:15">
      <c r="A2022" s="135">
        <v>3600</v>
      </c>
      <c r="B2022" s="135" t="s">
        <v>24091</v>
      </c>
      <c r="C2022" s="135" t="s">
        <v>24090</v>
      </c>
      <c r="D2022" s="135" t="s">
        <v>23874</v>
      </c>
      <c r="E2022" s="135" t="s">
        <v>23873</v>
      </c>
      <c r="F2022" s="135" t="s">
        <v>39839</v>
      </c>
      <c r="G2022" s="135" t="s">
        <v>35819</v>
      </c>
      <c r="H2022" s="135" t="s">
        <v>49</v>
      </c>
      <c r="I2022" s="135"/>
      <c r="J2022" s="135" t="s">
        <v>35062</v>
      </c>
      <c r="K2022" s="135" t="s">
        <v>35809</v>
      </c>
      <c r="L2022" s="163"/>
      <c r="M2022" s="163"/>
      <c r="N2022" s="163"/>
      <c r="O2022" s="135" t="s">
        <v>647</v>
      </c>
    </row>
    <row r="2023" spans="1:15">
      <c r="A2023" s="135">
        <v>3601</v>
      </c>
      <c r="B2023" s="135" t="s">
        <v>24108</v>
      </c>
      <c r="C2023" s="135" t="s">
        <v>14749</v>
      </c>
      <c r="D2023" s="135" t="s">
        <v>23874</v>
      </c>
      <c r="E2023" s="135" t="s">
        <v>23873</v>
      </c>
      <c r="F2023" s="135" t="s">
        <v>39840</v>
      </c>
      <c r="G2023" s="135" t="s">
        <v>35819</v>
      </c>
      <c r="H2023" s="135" t="s">
        <v>49</v>
      </c>
      <c r="I2023" s="135"/>
      <c r="J2023" s="135" t="s">
        <v>35062</v>
      </c>
      <c r="K2023" s="135" t="s">
        <v>35823</v>
      </c>
      <c r="L2023" s="163" t="s">
        <v>35068</v>
      </c>
      <c r="M2023" s="163" t="s">
        <v>35236</v>
      </c>
      <c r="N2023" s="163" t="s">
        <v>38677</v>
      </c>
      <c r="O2023" s="135" t="s">
        <v>647</v>
      </c>
    </row>
    <row r="2024" spans="1:15">
      <c r="A2024" s="135">
        <v>3602</v>
      </c>
      <c r="B2024" s="135" t="s">
        <v>24129</v>
      </c>
      <c r="C2024" s="135" t="s">
        <v>18111</v>
      </c>
      <c r="D2024" s="135" t="s">
        <v>23874</v>
      </c>
      <c r="E2024" s="135" t="s">
        <v>23873</v>
      </c>
      <c r="F2024" s="135" t="s">
        <v>39841</v>
      </c>
      <c r="G2024" s="135" t="s">
        <v>35819</v>
      </c>
      <c r="H2024" s="135" t="s">
        <v>49</v>
      </c>
      <c r="I2024" s="135"/>
      <c r="J2024" s="135" t="s">
        <v>35062</v>
      </c>
      <c r="K2024" s="135" t="s">
        <v>35823</v>
      </c>
      <c r="L2024" s="163" t="s">
        <v>35068</v>
      </c>
      <c r="M2024" s="163" t="s">
        <v>35236</v>
      </c>
      <c r="N2024" s="163" t="s">
        <v>39053</v>
      </c>
      <c r="O2024" s="135" t="s">
        <v>647</v>
      </c>
    </row>
    <row r="2025" spans="1:15" hidden="1">
      <c r="A2025" s="135">
        <v>3604</v>
      </c>
      <c r="B2025" s="135" t="s">
        <v>39842</v>
      </c>
      <c r="C2025" s="135" t="s">
        <v>36558</v>
      </c>
      <c r="D2025" s="135" t="s">
        <v>23874</v>
      </c>
      <c r="E2025" s="135" t="s">
        <v>23873</v>
      </c>
      <c r="F2025" s="135" t="s">
        <v>39843</v>
      </c>
      <c r="G2025" s="135" t="s">
        <v>35808</v>
      </c>
      <c r="H2025" s="135" t="s">
        <v>49</v>
      </c>
      <c r="I2025" s="135" t="s">
        <v>36461</v>
      </c>
      <c r="J2025" s="135" t="s">
        <v>35062</v>
      </c>
      <c r="K2025" s="135" t="s">
        <v>35809</v>
      </c>
      <c r="L2025" s="163"/>
      <c r="M2025" s="163"/>
      <c r="N2025" s="163"/>
      <c r="O2025" s="135" t="s">
        <v>647</v>
      </c>
    </row>
    <row r="2026" spans="1:15" hidden="1">
      <c r="A2026" s="135">
        <v>3605</v>
      </c>
      <c r="B2026" s="135" t="s">
        <v>39844</v>
      </c>
      <c r="C2026" s="135" t="s">
        <v>34577</v>
      </c>
      <c r="D2026" s="135" t="s">
        <v>24145</v>
      </c>
      <c r="E2026" s="135" t="s">
        <v>24144</v>
      </c>
      <c r="F2026" s="135" t="s">
        <v>39845</v>
      </c>
      <c r="G2026" s="135" t="s">
        <v>35808</v>
      </c>
      <c r="H2026" s="135" t="s">
        <v>49</v>
      </c>
      <c r="I2026" s="135" t="s">
        <v>36461</v>
      </c>
      <c r="J2026" s="135" t="s">
        <v>35062</v>
      </c>
      <c r="K2026" s="135" t="s">
        <v>35809</v>
      </c>
      <c r="L2026" s="163"/>
      <c r="M2026" s="163"/>
      <c r="N2026" s="163"/>
      <c r="O2026" s="135" t="s">
        <v>647</v>
      </c>
    </row>
    <row r="2027" spans="1:15" hidden="1">
      <c r="A2027" s="135">
        <v>3606</v>
      </c>
      <c r="B2027" s="135" t="s">
        <v>39846</v>
      </c>
      <c r="C2027" s="135" t="s">
        <v>36529</v>
      </c>
      <c r="D2027" s="135" t="s">
        <v>24145</v>
      </c>
      <c r="E2027" s="135" t="s">
        <v>24144</v>
      </c>
      <c r="F2027" s="135" t="s">
        <v>39847</v>
      </c>
      <c r="G2027" s="135" t="s">
        <v>35808</v>
      </c>
      <c r="H2027" s="135" t="s">
        <v>49</v>
      </c>
      <c r="I2027" s="135" t="s">
        <v>36461</v>
      </c>
      <c r="J2027" s="135" t="s">
        <v>35062</v>
      </c>
      <c r="K2027" s="135" t="s">
        <v>35809</v>
      </c>
      <c r="L2027" s="163"/>
      <c r="M2027" s="163"/>
      <c r="N2027" s="163"/>
      <c r="O2027" s="135" t="s">
        <v>647</v>
      </c>
    </row>
    <row r="2028" spans="1:15" hidden="1">
      <c r="A2028" s="135">
        <v>3607</v>
      </c>
      <c r="B2028" s="135" t="s">
        <v>39848</v>
      </c>
      <c r="C2028" s="135" t="s">
        <v>36532</v>
      </c>
      <c r="D2028" s="135" t="s">
        <v>24145</v>
      </c>
      <c r="E2028" s="135" t="s">
        <v>24144</v>
      </c>
      <c r="F2028" s="135" t="s">
        <v>39849</v>
      </c>
      <c r="G2028" s="135" t="s">
        <v>35808</v>
      </c>
      <c r="H2028" s="135" t="s">
        <v>49</v>
      </c>
      <c r="I2028" s="135" t="s">
        <v>36461</v>
      </c>
      <c r="J2028" s="135" t="s">
        <v>35062</v>
      </c>
      <c r="K2028" s="135" t="s">
        <v>35809</v>
      </c>
      <c r="L2028" s="163"/>
      <c r="M2028" s="163"/>
      <c r="N2028" s="163"/>
      <c r="O2028" s="135" t="s">
        <v>647</v>
      </c>
    </row>
    <row r="2029" spans="1:15" hidden="1">
      <c r="A2029" s="135">
        <v>3608</v>
      </c>
      <c r="B2029" s="135" t="s">
        <v>39850</v>
      </c>
      <c r="C2029" s="135" t="s">
        <v>36535</v>
      </c>
      <c r="D2029" s="135" t="s">
        <v>24145</v>
      </c>
      <c r="E2029" s="135" t="s">
        <v>24144</v>
      </c>
      <c r="F2029" s="135" t="s">
        <v>39851</v>
      </c>
      <c r="G2029" s="135" t="s">
        <v>35808</v>
      </c>
      <c r="H2029" s="135" t="s">
        <v>49</v>
      </c>
      <c r="I2029" s="135" t="s">
        <v>36461</v>
      </c>
      <c r="J2029" s="135" t="s">
        <v>35062</v>
      </c>
      <c r="K2029" s="135" t="s">
        <v>35809</v>
      </c>
      <c r="L2029" s="163"/>
      <c r="M2029" s="163"/>
      <c r="N2029" s="163"/>
      <c r="O2029" s="135" t="s">
        <v>647</v>
      </c>
    </row>
    <row r="2030" spans="1:15" hidden="1">
      <c r="A2030" s="135">
        <v>3609</v>
      </c>
      <c r="B2030" s="135" t="s">
        <v>39852</v>
      </c>
      <c r="C2030" s="135" t="s">
        <v>38789</v>
      </c>
      <c r="D2030" s="135" t="s">
        <v>24145</v>
      </c>
      <c r="E2030" s="135" t="s">
        <v>24144</v>
      </c>
      <c r="F2030" s="135" t="s">
        <v>39853</v>
      </c>
      <c r="G2030" s="135" t="s">
        <v>35808</v>
      </c>
      <c r="H2030" s="135" t="s">
        <v>49</v>
      </c>
      <c r="I2030" s="135" t="s">
        <v>36461</v>
      </c>
      <c r="J2030" s="135" t="s">
        <v>35062</v>
      </c>
      <c r="K2030" s="135" t="s">
        <v>35809</v>
      </c>
      <c r="L2030" s="163"/>
      <c r="M2030" s="163"/>
      <c r="N2030" s="163"/>
      <c r="O2030" s="135" t="s">
        <v>647</v>
      </c>
    </row>
    <row r="2031" spans="1:15" hidden="1">
      <c r="A2031" s="135">
        <v>3610</v>
      </c>
      <c r="B2031" s="135" t="s">
        <v>39854</v>
      </c>
      <c r="C2031" s="135" t="s">
        <v>38792</v>
      </c>
      <c r="D2031" s="135" t="s">
        <v>24145</v>
      </c>
      <c r="E2031" s="135" t="s">
        <v>24144</v>
      </c>
      <c r="F2031" s="135" t="s">
        <v>39855</v>
      </c>
      <c r="G2031" s="135" t="s">
        <v>35808</v>
      </c>
      <c r="H2031" s="135" t="s">
        <v>49</v>
      </c>
      <c r="I2031" s="135" t="s">
        <v>36461</v>
      </c>
      <c r="J2031" s="135" t="s">
        <v>35062</v>
      </c>
      <c r="K2031" s="135" t="s">
        <v>35809</v>
      </c>
      <c r="L2031" s="163"/>
      <c r="M2031" s="163"/>
      <c r="N2031" s="163"/>
      <c r="O2031" s="135" t="s">
        <v>647</v>
      </c>
    </row>
    <row r="2032" spans="1:15">
      <c r="A2032" s="135">
        <v>3611</v>
      </c>
      <c r="B2032" s="135" t="s">
        <v>24147</v>
      </c>
      <c r="C2032" s="135" t="s">
        <v>24146</v>
      </c>
      <c r="D2032" s="135" t="s">
        <v>24145</v>
      </c>
      <c r="E2032" s="135" t="s">
        <v>24144</v>
      </c>
      <c r="F2032" s="135" t="s">
        <v>39856</v>
      </c>
      <c r="G2032" s="135" t="s">
        <v>35819</v>
      </c>
      <c r="H2032" s="135" t="s">
        <v>49</v>
      </c>
      <c r="I2032" s="135"/>
      <c r="J2032" s="135" t="s">
        <v>35062</v>
      </c>
      <c r="K2032" s="135" t="s">
        <v>35823</v>
      </c>
      <c r="L2032" s="163" t="s">
        <v>35068</v>
      </c>
      <c r="M2032" s="163" t="s">
        <v>35236</v>
      </c>
      <c r="N2032" s="163" t="s">
        <v>39857</v>
      </c>
      <c r="O2032" s="135" t="s">
        <v>647</v>
      </c>
    </row>
    <row r="2033" spans="1:15">
      <c r="A2033" s="135">
        <v>3612</v>
      </c>
      <c r="B2033" s="135" t="s">
        <v>24181</v>
      </c>
      <c r="C2033" s="135" t="s">
        <v>24180</v>
      </c>
      <c r="D2033" s="135" t="s">
        <v>24145</v>
      </c>
      <c r="E2033" s="135" t="s">
        <v>24144</v>
      </c>
      <c r="F2033" s="135" t="s">
        <v>39858</v>
      </c>
      <c r="G2033" s="135" t="s">
        <v>35819</v>
      </c>
      <c r="H2033" s="135" t="s">
        <v>49</v>
      </c>
      <c r="I2033" s="135"/>
      <c r="J2033" s="135" t="s">
        <v>35062</v>
      </c>
      <c r="K2033" s="135" t="s">
        <v>35823</v>
      </c>
      <c r="L2033" s="163" t="s">
        <v>35068</v>
      </c>
      <c r="M2033" s="163" t="s">
        <v>35236</v>
      </c>
      <c r="N2033" s="163" t="s">
        <v>39859</v>
      </c>
      <c r="O2033" s="135" t="s">
        <v>647</v>
      </c>
    </row>
    <row r="2034" spans="1:15">
      <c r="A2034" s="135">
        <v>3613</v>
      </c>
      <c r="B2034" s="135" t="s">
        <v>24212</v>
      </c>
      <c r="C2034" s="135" t="s">
        <v>12092</v>
      </c>
      <c r="D2034" s="135" t="s">
        <v>24145</v>
      </c>
      <c r="E2034" s="135" t="s">
        <v>24144</v>
      </c>
      <c r="F2034" s="135" t="s">
        <v>39860</v>
      </c>
      <c r="G2034" s="135" t="s">
        <v>35819</v>
      </c>
      <c r="H2034" s="135" t="s">
        <v>49</v>
      </c>
      <c r="I2034" s="135"/>
      <c r="J2034" s="135" t="s">
        <v>35062</v>
      </c>
      <c r="K2034" s="135" t="s">
        <v>35823</v>
      </c>
      <c r="L2034" s="163" t="s">
        <v>35068</v>
      </c>
      <c r="M2034" s="163" t="s">
        <v>35236</v>
      </c>
      <c r="N2034" s="163" t="s">
        <v>38297</v>
      </c>
      <c r="O2034" s="135" t="s">
        <v>647</v>
      </c>
    </row>
    <row r="2035" spans="1:15">
      <c r="A2035" s="135">
        <v>3614</v>
      </c>
      <c r="B2035" s="135" t="s">
        <v>24245</v>
      </c>
      <c r="C2035" s="135" t="s">
        <v>24244</v>
      </c>
      <c r="D2035" s="135" t="s">
        <v>24145</v>
      </c>
      <c r="E2035" s="135" t="s">
        <v>24144</v>
      </c>
      <c r="F2035" s="135" t="s">
        <v>39861</v>
      </c>
      <c r="G2035" s="135" t="s">
        <v>35819</v>
      </c>
      <c r="H2035" s="135" t="s">
        <v>49</v>
      </c>
      <c r="I2035" s="135"/>
      <c r="J2035" s="135" t="s">
        <v>35062</v>
      </c>
      <c r="K2035" s="135" t="s">
        <v>35823</v>
      </c>
      <c r="L2035" s="163" t="s">
        <v>35068</v>
      </c>
      <c r="M2035" s="163" t="s">
        <v>35177</v>
      </c>
      <c r="N2035" s="163" t="s">
        <v>39862</v>
      </c>
      <c r="O2035" s="135" t="s">
        <v>647</v>
      </c>
    </row>
    <row r="2036" spans="1:15" hidden="1">
      <c r="A2036" s="135">
        <v>3616</v>
      </c>
      <c r="B2036" s="135" t="s">
        <v>39863</v>
      </c>
      <c r="C2036" s="135" t="s">
        <v>36558</v>
      </c>
      <c r="D2036" s="135" t="s">
        <v>24145</v>
      </c>
      <c r="E2036" s="135" t="s">
        <v>24144</v>
      </c>
      <c r="F2036" s="135" t="s">
        <v>39864</v>
      </c>
      <c r="G2036" s="135" t="s">
        <v>35808</v>
      </c>
      <c r="H2036" s="135" t="s">
        <v>49</v>
      </c>
      <c r="I2036" s="135" t="s">
        <v>36461</v>
      </c>
      <c r="J2036" s="135" t="s">
        <v>35062</v>
      </c>
      <c r="K2036" s="135" t="s">
        <v>35809</v>
      </c>
      <c r="L2036" s="163"/>
      <c r="M2036" s="163"/>
      <c r="N2036" s="163"/>
      <c r="O2036" s="135" t="s">
        <v>647</v>
      </c>
    </row>
    <row r="2037" spans="1:15" hidden="1">
      <c r="A2037" s="135">
        <v>3617</v>
      </c>
      <c r="B2037" s="135" t="s">
        <v>39865</v>
      </c>
      <c r="C2037" s="135" t="s">
        <v>34577</v>
      </c>
      <c r="D2037" s="135" t="s">
        <v>24294</v>
      </c>
      <c r="E2037" s="135" t="s">
        <v>24293</v>
      </c>
      <c r="F2037" s="135" t="s">
        <v>39866</v>
      </c>
      <c r="G2037" s="135" t="s">
        <v>35808</v>
      </c>
      <c r="H2037" s="135" t="s">
        <v>49</v>
      </c>
      <c r="I2037" s="135" t="s">
        <v>36461</v>
      </c>
      <c r="J2037" s="135" t="s">
        <v>35062</v>
      </c>
      <c r="K2037" s="135" t="s">
        <v>35809</v>
      </c>
      <c r="L2037" s="163"/>
      <c r="M2037" s="163"/>
      <c r="N2037" s="163"/>
      <c r="O2037" s="135" t="s">
        <v>647</v>
      </c>
    </row>
    <row r="2038" spans="1:15" hidden="1">
      <c r="A2038" s="135">
        <v>3618</v>
      </c>
      <c r="B2038" s="135" t="s">
        <v>39867</v>
      </c>
      <c r="C2038" s="135" t="s">
        <v>36529</v>
      </c>
      <c r="D2038" s="135" t="s">
        <v>24294</v>
      </c>
      <c r="E2038" s="135" t="s">
        <v>24293</v>
      </c>
      <c r="F2038" s="135" t="s">
        <v>39868</v>
      </c>
      <c r="G2038" s="135" t="s">
        <v>35808</v>
      </c>
      <c r="H2038" s="135" t="s">
        <v>49</v>
      </c>
      <c r="I2038" s="135" t="s">
        <v>36461</v>
      </c>
      <c r="J2038" s="135" t="s">
        <v>35062</v>
      </c>
      <c r="K2038" s="135" t="s">
        <v>35809</v>
      </c>
      <c r="L2038" s="163"/>
      <c r="M2038" s="163"/>
      <c r="N2038" s="163"/>
      <c r="O2038" s="135" t="s">
        <v>647</v>
      </c>
    </row>
    <row r="2039" spans="1:15" hidden="1">
      <c r="A2039" s="135">
        <v>3619</v>
      </c>
      <c r="B2039" s="135" t="s">
        <v>39869</v>
      </c>
      <c r="C2039" s="135" t="s">
        <v>36532</v>
      </c>
      <c r="D2039" s="135" t="s">
        <v>24294</v>
      </c>
      <c r="E2039" s="135" t="s">
        <v>24293</v>
      </c>
      <c r="F2039" s="135" t="s">
        <v>39870</v>
      </c>
      <c r="G2039" s="135" t="s">
        <v>35808</v>
      </c>
      <c r="H2039" s="135" t="s">
        <v>49</v>
      </c>
      <c r="I2039" s="135" t="s">
        <v>36461</v>
      </c>
      <c r="J2039" s="135" t="s">
        <v>35062</v>
      </c>
      <c r="K2039" s="135" t="s">
        <v>35809</v>
      </c>
      <c r="L2039" s="163"/>
      <c r="M2039" s="163"/>
      <c r="N2039" s="163"/>
      <c r="O2039" s="135" t="s">
        <v>647</v>
      </c>
    </row>
    <row r="2040" spans="1:15" hidden="1">
      <c r="A2040" s="135">
        <v>3620</v>
      </c>
      <c r="B2040" s="135" t="s">
        <v>39871</v>
      </c>
      <c r="C2040" s="135" t="s">
        <v>36535</v>
      </c>
      <c r="D2040" s="135" t="s">
        <v>24294</v>
      </c>
      <c r="E2040" s="135" t="s">
        <v>24293</v>
      </c>
      <c r="F2040" s="135" t="s">
        <v>39872</v>
      </c>
      <c r="G2040" s="135" t="s">
        <v>35808</v>
      </c>
      <c r="H2040" s="135" t="s">
        <v>49</v>
      </c>
      <c r="I2040" s="135" t="s">
        <v>36461</v>
      </c>
      <c r="J2040" s="135" t="s">
        <v>35062</v>
      </c>
      <c r="K2040" s="135" t="s">
        <v>35809</v>
      </c>
      <c r="L2040" s="163"/>
      <c r="M2040" s="163"/>
      <c r="N2040" s="163"/>
      <c r="O2040" s="135" t="s">
        <v>647</v>
      </c>
    </row>
    <row r="2041" spans="1:15" hidden="1">
      <c r="A2041" s="135">
        <v>3621</v>
      </c>
      <c r="B2041" s="135" t="s">
        <v>39873</v>
      </c>
      <c r="C2041" s="135" t="s">
        <v>38789</v>
      </c>
      <c r="D2041" s="135" t="s">
        <v>24294</v>
      </c>
      <c r="E2041" s="135" t="s">
        <v>24293</v>
      </c>
      <c r="F2041" s="135" t="s">
        <v>39874</v>
      </c>
      <c r="G2041" s="135" t="s">
        <v>35808</v>
      </c>
      <c r="H2041" s="135" t="s">
        <v>49</v>
      </c>
      <c r="I2041" s="135" t="s">
        <v>36461</v>
      </c>
      <c r="J2041" s="135" t="s">
        <v>35062</v>
      </c>
      <c r="K2041" s="135" t="s">
        <v>35809</v>
      </c>
      <c r="L2041" s="163"/>
      <c r="M2041" s="163"/>
      <c r="N2041" s="163"/>
      <c r="O2041" s="135" t="s">
        <v>647</v>
      </c>
    </row>
    <row r="2042" spans="1:15" hidden="1">
      <c r="A2042" s="135">
        <v>3622</v>
      </c>
      <c r="B2042" s="135" t="s">
        <v>39875</v>
      </c>
      <c r="C2042" s="135" t="s">
        <v>38792</v>
      </c>
      <c r="D2042" s="135" t="s">
        <v>24294</v>
      </c>
      <c r="E2042" s="135" t="s">
        <v>24293</v>
      </c>
      <c r="F2042" s="135" t="s">
        <v>39876</v>
      </c>
      <c r="G2042" s="135" t="s">
        <v>35808</v>
      </c>
      <c r="H2042" s="135" t="s">
        <v>49</v>
      </c>
      <c r="I2042" s="135" t="s">
        <v>36461</v>
      </c>
      <c r="J2042" s="135" t="s">
        <v>35062</v>
      </c>
      <c r="K2042" s="135" t="s">
        <v>35809</v>
      </c>
      <c r="L2042" s="163"/>
      <c r="M2042" s="163"/>
      <c r="N2042" s="163"/>
      <c r="O2042" s="135" t="s">
        <v>647</v>
      </c>
    </row>
    <row r="2043" spans="1:15" ht="28.5">
      <c r="A2043" s="135">
        <v>3623</v>
      </c>
      <c r="B2043" s="135" t="s">
        <v>24296</v>
      </c>
      <c r="C2043" s="135" t="s">
        <v>24295</v>
      </c>
      <c r="D2043" s="135" t="s">
        <v>24294</v>
      </c>
      <c r="E2043" s="135" t="s">
        <v>24293</v>
      </c>
      <c r="F2043" s="135" t="s">
        <v>39877</v>
      </c>
      <c r="G2043" s="135" t="s">
        <v>35819</v>
      </c>
      <c r="H2043" s="135" t="s">
        <v>49</v>
      </c>
      <c r="I2043" s="135"/>
      <c r="J2043" s="135" t="s">
        <v>35062</v>
      </c>
      <c r="K2043" s="135" t="s">
        <v>35823</v>
      </c>
      <c r="L2043" s="163" t="s">
        <v>35182</v>
      </c>
      <c r="M2043" s="163" t="s">
        <v>35183</v>
      </c>
      <c r="N2043" s="163" t="s">
        <v>39878</v>
      </c>
      <c r="O2043" s="135" t="s">
        <v>647</v>
      </c>
    </row>
    <row r="2044" spans="1:15" ht="28.5">
      <c r="A2044" s="135">
        <v>3624</v>
      </c>
      <c r="B2044" s="135" t="s">
        <v>24314</v>
      </c>
      <c r="C2044" s="135" t="s">
        <v>24313</v>
      </c>
      <c r="D2044" s="135" t="s">
        <v>24294</v>
      </c>
      <c r="E2044" s="135" t="s">
        <v>24293</v>
      </c>
      <c r="F2044" s="135" t="s">
        <v>39879</v>
      </c>
      <c r="G2044" s="135" t="s">
        <v>35819</v>
      </c>
      <c r="H2044" s="135" t="s">
        <v>49</v>
      </c>
      <c r="I2044" s="135"/>
      <c r="J2044" s="135" t="s">
        <v>35062</v>
      </c>
      <c r="K2044" s="135" t="s">
        <v>35823</v>
      </c>
      <c r="L2044" s="163" t="s">
        <v>35182</v>
      </c>
      <c r="M2044" s="163" t="s">
        <v>35183</v>
      </c>
      <c r="N2044" s="163" t="s">
        <v>39880</v>
      </c>
      <c r="O2044" s="135" t="s">
        <v>647</v>
      </c>
    </row>
    <row r="2045" spans="1:15" ht="28.5">
      <c r="A2045" s="135">
        <v>3625</v>
      </c>
      <c r="B2045" s="135" t="s">
        <v>24332</v>
      </c>
      <c r="C2045" s="135" t="s">
        <v>24331</v>
      </c>
      <c r="D2045" s="135" t="s">
        <v>24294</v>
      </c>
      <c r="E2045" s="135" t="s">
        <v>24293</v>
      </c>
      <c r="F2045" s="135" t="s">
        <v>39881</v>
      </c>
      <c r="G2045" s="135" t="s">
        <v>35819</v>
      </c>
      <c r="H2045" s="135" t="s">
        <v>49</v>
      </c>
      <c r="I2045" s="135"/>
      <c r="J2045" s="135" t="s">
        <v>35062</v>
      </c>
      <c r="K2045" s="135" t="s">
        <v>35823</v>
      </c>
      <c r="L2045" s="163" t="s">
        <v>35182</v>
      </c>
      <c r="M2045" s="163" t="s">
        <v>35183</v>
      </c>
      <c r="N2045" s="163" t="s">
        <v>35373</v>
      </c>
      <c r="O2045" s="135" t="s">
        <v>647</v>
      </c>
    </row>
    <row r="2046" spans="1:15" hidden="1">
      <c r="A2046" s="135">
        <v>3627</v>
      </c>
      <c r="B2046" s="135" t="s">
        <v>39882</v>
      </c>
      <c r="C2046" s="135" t="s">
        <v>36558</v>
      </c>
      <c r="D2046" s="135" t="s">
        <v>24294</v>
      </c>
      <c r="E2046" s="135" t="s">
        <v>24293</v>
      </c>
      <c r="F2046" s="135" t="s">
        <v>39883</v>
      </c>
      <c r="G2046" s="135" t="s">
        <v>35808</v>
      </c>
      <c r="H2046" s="135" t="s">
        <v>49</v>
      </c>
      <c r="I2046" s="135" t="s">
        <v>36461</v>
      </c>
      <c r="J2046" s="135" t="s">
        <v>35062</v>
      </c>
      <c r="K2046" s="135" t="s">
        <v>35809</v>
      </c>
      <c r="L2046" s="163"/>
      <c r="M2046" s="163"/>
      <c r="N2046" s="163"/>
      <c r="O2046" s="135" t="s">
        <v>647</v>
      </c>
    </row>
    <row r="2047" spans="1:15" hidden="1">
      <c r="A2047" s="135">
        <v>3628</v>
      </c>
      <c r="B2047" s="135" t="s">
        <v>39884</v>
      </c>
      <c r="C2047" s="135" t="s">
        <v>34577</v>
      </c>
      <c r="D2047" s="135" t="s">
        <v>24366</v>
      </c>
      <c r="E2047" s="135" t="s">
        <v>24365</v>
      </c>
      <c r="F2047" s="135" t="s">
        <v>39885</v>
      </c>
      <c r="G2047" s="135" t="s">
        <v>35808</v>
      </c>
      <c r="H2047" s="135" t="s">
        <v>49</v>
      </c>
      <c r="I2047" s="135" t="s">
        <v>36461</v>
      </c>
      <c r="J2047" s="135" t="s">
        <v>35062</v>
      </c>
      <c r="K2047" s="135" t="s">
        <v>35809</v>
      </c>
      <c r="L2047" s="163"/>
      <c r="M2047" s="163"/>
      <c r="N2047" s="163"/>
      <c r="O2047" s="135" t="s">
        <v>647</v>
      </c>
    </row>
    <row r="2048" spans="1:15" hidden="1">
      <c r="A2048" s="135">
        <v>3629</v>
      </c>
      <c r="B2048" s="135" t="s">
        <v>39886</v>
      </c>
      <c r="C2048" s="135" t="s">
        <v>36529</v>
      </c>
      <c r="D2048" s="135" t="s">
        <v>24366</v>
      </c>
      <c r="E2048" s="135" t="s">
        <v>24365</v>
      </c>
      <c r="F2048" s="135" t="s">
        <v>39887</v>
      </c>
      <c r="G2048" s="135" t="s">
        <v>35808</v>
      </c>
      <c r="H2048" s="135" t="s">
        <v>49</v>
      </c>
      <c r="I2048" s="135" t="s">
        <v>36461</v>
      </c>
      <c r="J2048" s="135" t="s">
        <v>35062</v>
      </c>
      <c r="K2048" s="135" t="s">
        <v>35809</v>
      </c>
      <c r="L2048" s="163"/>
      <c r="M2048" s="163"/>
      <c r="N2048" s="163"/>
      <c r="O2048" s="135" t="s">
        <v>647</v>
      </c>
    </row>
    <row r="2049" spans="1:15" hidden="1">
      <c r="A2049" s="135">
        <v>3630</v>
      </c>
      <c r="B2049" s="135" t="s">
        <v>39888</v>
      </c>
      <c r="C2049" s="135" t="s">
        <v>36532</v>
      </c>
      <c r="D2049" s="135" t="s">
        <v>24366</v>
      </c>
      <c r="E2049" s="135" t="s">
        <v>24365</v>
      </c>
      <c r="F2049" s="135" t="s">
        <v>39889</v>
      </c>
      <c r="G2049" s="135" t="s">
        <v>35808</v>
      </c>
      <c r="H2049" s="135" t="s">
        <v>49</v>
      </c>
      <c r="I2049" s="135" t="s">
        <v>36461</v>
      </c>
      <c r="J2049" s="135" t="s">
        <v>35062</v>
      </c>
      <c r="K2049" s="135" t="s">
        <v>35809</v>
      </c>
      <c r="L2049" s="163"/>
      <c r="M2049" s="163"/>
      <c r="N2049" s="163"/>
      <c r="O2049" s="135" t="s">
        <v>647</v>
      </c>
    </row>
    <row r="2050" spans="1:15" hidden="1">
      <c r="A2050" s="135">
        <v>3631</v>
      </c>
      <c r="B2050" s="135" t="s">
        <v>39890</v>
      </c>
      <c r="C2050" s="135" t="s">
        <v>36535</v>
      </c>
      <c r="D2050" s="135" t="s">
        <v>24366</v>
      </c>
      <c r="E2050" s="135" t="s">
        <v>24365</v>
      </c>
      <c r="F2050" s="135" t="s">
        <v>39891</v>
      </c>
      <c r="G2050" s="135" t="s">
        <v>35808</v>
      </c>
      <c r="H2050" s="135" t="s">
        <v>49</v>
      </c>
      <c r="I2050" s="135" t="s">
        <v>36461</v>
      </c>
      <c r="J2050" s="135" t="s">
        <v>35062</v>
      </c>
      <c r="K2050" s="135" t="s">
        <v>35809</v>
      </c>
      <c r="L2050" s="163"/>
      <c r="M2050" s="163"/>
      <c r="N2050" s="163"/>
      <c r="O2050" s="135" t="s">
        <v>647</v>
      </c>
    </row>
    <row r="2051" spans="1:15" hidden="1">
      <c r="A2051" s="135">
        <v>3632</v>
      </c>
      <c r="B2051" s="135" t="s">
        <v>39892</v>
      </c>
      <c r="C2051" s="135" t="s">
        <v>38789</v>
      </c>
      <c r="D2051" s="135" t="s">
        <v>24366</v>
      </c>
      <c r="E2051" s="135" t="s">
        <v>24365</v>
      </c>
      <c r="F2051" s="135" t="s">
        <v>39893</v>
      </c>
      <c r="G2051" s="135" t="s">
        <v>35808</v>
      </c>
      <c r="H2051" s="135" t="s">
        <v>49</v>
      </c>
      <c r="I2051" s="135" t="s">
        <v>36461</v>
      </c>
      <c r="J2051" s="135" t="s">
        <v>35062</v>
      </c>
      <c r="K2051" s="135" t="s">
        <v>35809</v>
      </c>
      <c r="L2051" s="163"/>
      <c r="M2051" s="163"/>
      <c r="N2051" s="163"/>
      <c r="O2051" s="135" t="s">
        <v>647</v>
      </c>
    </row>
    <row r="2052" spans="1:15" hidden="1">
      <c r="A2052" s="135">
        <v>3633</v>
      </c>
      <c r="B2052" s="135" t="s">
        <v>39894</v>
      </c>
      <c r="C2052" s="135" t="s">
        <v>38792</v>
      </c>
      <c r="D2052" s="135" t="s">
        <v>24366</v>
      </c>
      <c r="E2052" s="135" t="s">
        <v>24365</v>
      </c>
      <c r="F2052" s="135" t="s">
        <v>39895</v>
      </c>
      <c r="G2052" s="135" t="s">
        <v>35808</v>
      </c>
      <c r="H2052" s="135" t="s">
        <v>49</v>
      </c>
      <c r="I2052" s="135" t="s">
        <v>36461</v>
      </c>
      <c r="J2052" s="135" t="s">
        <v>35062</v>
      </c>
      <c r="K2052" s="135" t="s">
        <v>35809</v>
      </c>
      <c r="L2052" s="163"/>
      <c r="M2052" s="163"/>
      <c r="N2052" s="163"/>
      <c r="O2052" s="135" t="s">
        <v>647</v>
      </c>
    </row>
    <row r="2053" spans="1:15" ht="28.5">
      <c r="A2053" s="135">
        <v>3634</v>
      </c>
      <c r="B2053" s="135" t="s">
        <v>24367</v>
      </c>
      <c r="C2053" s="135" t="s">
        <v>24331</v>
      </c>
      <c r="D2053" s="135" t="s">
        <v>24366</v>
      </c>
      <c r="E2053" s="135" t="s">
        <v>24365</v>
      </c>
      <c r="F2053" s="135" t="s">
        <v>39896</v>
      </c>
      <c r="G2053" s="135" t="s">
        <v>35819</v>
      </c>
      <c r="H2053" s="135" t="s">
        <v>49</v>
      </c>
      <c r="I2053" s="135"/>
      <c r="J2053" s="135" t="s">
        <v>35062</v>
      </c>
      <c r="K2053" s="135" t="s">
        <v>35823</v>
      </c>
      <c r="L2053" s="163" t="s">
        <v>35182</v>
      </c>
      <c r="M2053" s="163" t="s">
        <v>35183</v>
      </c>
      <c r="N2053" s="163" t="s">
        <v>35373</v>
      </c>
      <c r="O2053" s="135" t="s">
        <v>647</v>
      </c>
    </row>
    <row r="2054" spans="1:15" ht="28.5">
      <c r="A2054" s="135">
        <v>3635</v>
      </c>
      <c r="B2054" s="135" t="s">
        <v>24398</v>
      </c>
      <c r="C2054" s="135" t="s">
        <v>24313</v>
      </c>
      <c r="D2054" s="135" t="s">
        <v>24366</v>
      </c>
      <c r="E2054" s="135" t="s">
        <v>24365</v>
      </c>
      <c r="F2054" s="135" t="s">
        <v>39897</v>
      </c>
      <c r="G2054" s="135" t="s">
        <v>35819</v>
      </c>
      <c r="H2054" s="135" t="s">
        <v>49</v>
      </c>
      <c r="I2054" s="135"/>
      <c r="J2054" s="135" t="s">
        <v>35062</v>
      </c>
      <c r="K2054" s="135" t="s">
        <v>35823</v>
      </c>
      <c r="L2054" s="163" t="s">
        <v>35182</v>
      </c>
      <c r="M2054" s="163" t="s">
        <v>35183</v>
      </c>
      <c r="N2054" s="163" t="s">
        <v>39880</v>
      </c>
      <c r="O2054" s="135" t="s">
        <v>647</v>
      </c>
    </row>
    <row r="2055" spans="1:15" ht="28.5">
      <c r="A2055" s="135">
        <v>3636</v>
      </c>
      <c r="B2055" s="135" t="s">
        <v>24422</v>
      </c>
      <c r="C2055" s="135" t="s">
        <v>24421</v>
      </c>
      <c r="D2055" s="135" t="s">
        <v>24366</v>
      </c>
      <c r="E2055" s="135" t="s">
        <v>24365</v>
      </c>
      <c r="F2055" s="135" t="s">
        <v>39898</v>
      </c>
      <c r="G2055" s="135" t="s">
        <v>35819</v>
      </c>
      <c r="H2055" s="135" t="s">
        <v>49</v>
      </c>
      <c r="I2055" s="135"/>
      <c r="J2055" s="135" t="s">
        <v>35062</v>
      </c>
      <c r="K2055" s="135" t="s">
        <v>35823</v>
      </c>
      <c r="L2055" s="163" t="s">
        <v>35182</v>
      </c>
      <c r="M2055" s="163" t="s">
        <v>35183</v>
      </c>
      <c r="N2055" s="163" t="s">
        <v>39899</v>
      </c>
      <c r="O2055" s="135" t="s">
        <v>647</v>
      </c>
    </row>
    <row r="2056" spans="1:15" hidden="1">
      <c r="A2056" s="135">
        <v>3638</v>
      </c>
      <c r="B2056" s="135" t="s">
        <v>39900</v>
      </c>
      <c r="C2056" s="135" t="s">
        <v>36558</v>
      </c>
      <c r="D2056" s="135" t="s">
        <v>24366</v>
      </c>
      <c r="E2056" s="135" t="s">
        <v>24365</v>
      </c>
      <c r="F2056" s="135" t="s">
        <v>39901</v>
      </c>
      <c r="G2056" s="135" t="s">
        <v>35808</v>
      </c>
      <c r="H2056" s="135" t="s">
        <v>49</v>
      </c>
      <c r="I2056" s="135" t="s">
        <v>36461</v>
      </c>
      <c r="J2056" s="135" t="s">
        <v>35062</v>
      </c>
      <c r="K2056" s="135" t="s">
        <v>35809</v>
      </c>
      <c r="L2056" s="163"/>
      <c r="M2056" s="163"/>
      <c r="N2056" s="163"/>
      <c r="O2056" s="135" t="s">
        <v>647</v>
      </c>
    </row>
    <row r="2057" spans="1:15" hidden="1">
      <c r="A2057" s="135">
        <v>3639</v>
      </c>
      <c r="B2057" s="135" t="s">
        <v>39902</v>
      </c>
      <c r="C2057" s="135" t="s">
        <v>34577</v>
      </c>
      <c r="D2057" s="135" t="s">
        <v>24438</v>
      </c>
      <c r="E2057" s="135" t="s">
        <v>17215</v>
      </c>
      <c r="F2057" s="135" t="s">
        <v>39903</v>
      </c>
      <c r="G2057" s="135" t="s">
        <v>35808</v>
      </c>
      <c r="H2057" s="135" t="s">
        <v>49</v>
      </c>
      <c r="I2057" s="135" t="s">
        <v>36461</v>
      </c>
      <c r="J2057" s="135" t="s">
        <v>35062</v>
      </c>
      <c r="K2057" s="135" t="s">
        <v>35809</v>
      </c>
      <c r="L2057" s="163"/>
      <c r="M2057" s="163"/>
      <c r="N2057" s="163"/>
      <c r="O2057" s="135" t="s">
        <v>647</v>
      </c>
    </row>
    <row r="2058" spans="1:15" hidden="1">
      <c r="A2058" s="135">
        <v>3640</v>
      </c>
      <c r="B2058" s="135" t="s">
        <v>39904</v>
      </c>
      <c r="C2058" s="135" t="s">
        <v>36529</v>
      </c>
      <c r="D2058" s="135" t="s">
        <v>24438</v>
      </c>
      <c r="E2058" s="135" t="s">
        <v>17215</v>
      </c>
      <c r="F2058" s="135" t="s">
        <v>39905</v>
      </c>
      <c r="G2058" s="135" t="s">
        <v>35808</v>
      </c>
      <c r="H2058" s="135" t="s">
        <v>49</v>
      </c>
      <c r="I2058" s="135" t="s">
        <v>36461</v>
      </c>
      <c r="J2058" s="135" t="s">
        <v>35062</v>
      </c>
      <c r="K2058" s="135" t="s">
        <v>35809</v>
      </c>
      <c r="L2058" s="163"/>
      <c r="M2058" s="163"/>
      <c r="N2058" s="163"/>
      <c r="O2058" s="135" t="s">
        <v>647</v>
      </c>
    </row>
    <row r="2059" spans="1:15" hidden="1">
      <c r="A2059" s="135">
        <v>3641</v>
      </c>
      <c r="B2059" s="135" t="s">
        <v>39906</v>
      </c>
      <c r="C2059" s="135" t="s">
        <v>36532</v>
      </c>
      <c r="D2059" s="135" t="s">
        <v>24438</v>
      </c>
      <c r="E2059" s="135" t="s">
        <v>17215</v>
      </c>
      <c r="F2059" s="135" t="s">
        <v>39907</v>
      </c>
      <c r="G2059" s="135" t="s">
        <v>35808</v>
      </c>
      <c r="H2059" s="135" t="s">
        <v>49</v>
      </c>
      <c r="I2059" s="135" t="s">
        <v>36461</v>
      </c>
      <c r="J2059" s="135" t="s">
        <v>35062</v>
      </c>
      <c r="K2059" s="135" t="s">
        <v>35809</v>
      </c>
      <c r="L2059" s="163"/>
      <c r="M2059" s="163"/>
      <c r="N2059" s="163"/>
      <c r="O2059" s="135" t="s">
        <v>647</v>
      </c>
    </row>
    <row r="2060" spans="1:15" hidden="1">
      <c r="A2060" s="135">
        <v>3642</v>
      </c>
      <c r="B2060" s="135" t="s">
        <v>39908</v>
      </c>
      <c r="C2060" s="135" t="s">
        <v>36535</v>
      </c>
      <c r="D2060" s="135" t="s">
        <v>24438</v>
      </c>
      <c r="E2060" s="135" t="s">
        <v>17215</v>
      </c>
      <c r="F2060" s="135" t="s">
        <v>39909</v>
      </c>
      <c r="G2060" s="135" t="s">
        <v>35808</v>
      </c>
      <c r="H2060" s="135" t="s">
        <v>49</v>
      </c>
      <c r="I2060" s="135" t="s">
        <v>36461</v>
      </c>
      <c r="J2060" s="135" t="s">
        <v>35062</v>
      </c>
      <c r="K2060" s="135" t="s">
        <v>35809</v>
      </c>
      <c r="L2060" s="163"/>
      <c r="M2060" s="163"/>
      <c r="N2060" s="163"/>
      <c r="O2060" s="135" t="s">
        <v>647</v>
      </c>
    </row>
    <row r="2061" spans="1:15" hidden="1">
      <c r="A2061" s="135">
        <v>3643</v>
      </c>
      <c r="B2061" s="135" t="s">
        <v>39910</v>
      </c>
      <c r="C2061" s="135" t="s">
        <v>38789</v>
      </c>
      <c r="D2061" s="135" t="s">
        <v>24438</v>
      </c>
      <c r="E2061" s="135" t="s">
        <v>17215</v>
      </c>
      <c r="F2061" s="135" t="s">
        <v>39911</v>
      </c>
      <c r="G2061" s="135" t="s">
        <v>35808</v>
      </c>
      <c r="H2061" s="135" t="s">
        <v>49</v>
      </c>
      <c r="I2061" s="135" t="s">
        <v>36461</v>
      </c>
      <c r="J2061" s="135" t="s">
        <v>35062</v>
      </c>
      <c r="K2061" s="135" t="s">
        <v>35809</v>
      </c>
      <c r="L2061" s="163"/>
      <c r="M2061" s="163"/>
      <c r="N2061" s="163"/>
      <c r="O2061" s="135" t="s">
        <v>647</v>
      </c>
    </row>
    <row r="2062" spans="1:15" hidden="1">
      <c r="A2062" s="135">
        <v>3644</v>
      </c>
      <c r="B2062" s="135" t="s">
        <v>39912</v>
      </c>
      <c r="C2062" s="135" t="s">
        <v>38792</v>
      </c>
      <c r="D2062" s="135" t="s">
        <v>24438</v>
      </c>
      <c r="E2062" s="135" t="s">
        <v>17215</v>
      </c>
      <c r="F2062" s="135" t="s">
        <v>39913</v>
      </c>
      <c r="G2062" s="135" t="s">
        <v>35808</v>
      </c>
      <c r="H2062" s="135" t="s">
        <v>49</v>
      </c>
      <c r="I2062" s="135" t="s">
        <v>36461</v>
      </c>
      <c r="J2062" s="135" t="s">
        <v>35062</v>
      </c>
      <c r="K2062" s="135" t="s">
        <v>35809</v>
      </c>
      <c r="L2062" s="163"/>
      <c r="M2062" s="163"/>
      <c r="N2062" s="163"/>
      <c r="O2062" s="135" t="s">
        <v>647</v>
      </c>
    </row>
    <row r="2063" spans="1:15" ht="28.5">
      <c r="A2063" s="135">
        <v>3645</v>
      </c>
      <c r="B2063" s="135" t="s">
        <v>24439</v>
      </c>
      <c r="C2063" s="135" t="s">
        <v>17215</v>
      </c>
      <c r="D2063" s="135" t="s">
        <v>24438</v>
      </c>
      <c r="E2063" s="135" t="s">
        <v>17215</v>
      </c>
      <c r="F2063" s="135" t="s">
        <v>39914</v>
      </c>
      <c r="G2063" s="135" t="s">
        <v>35819</v>
      </c>
      <c r="H2063" s="135" t="s">
        <v>49</v>
      </c>
      <c r="I2063" s="135"/>
      <c r="J2063" s="135" t="s">
        <v>35062</v>
      </c>
      <c r="K2063" s="135" t="s">
        <v>35823</v>
      </c>
      <c r="L2063" s="163" t="s">
        <v>35182</v>
      </c>
      <c r="M2063" s="163" t="s">
        <v>35183</v>
      </c>
      <c r="N2063" s="163" t="s">
        <v>38982</v>
      </c>
      <c r="O2063" s="135" t="s">
        <v>647</v>
      </c>
    </row>
    <row r="2064" spans="1:15" hidden="1">
      <c r="A2064" s="135">
        <v>3647</v>
      </c>
      <c r="B2064" s="135" t="s">
        <v>39915</v>
      </c>
      <c r="C2064" s="135" t="s">
        <v>36558</v>
      </c>
      <c r="D2064" s="135" t="s">
        <v>24438</v>
      </c>
      <c r="E2064" s="135" t="s">
        <v>17215</v>
      </c>
      <c r="F2064" s="135" t="s">
        <v>39916</v>
      </c>
      <c r="G2064" s="135" t="s">
        <v>35808</v>
      </c>
      <c r="H2064" s="135" t="s">
        <v>49</v>
      </c>
      <c r="I2064" s="135" t="s">
        <v>36461</v>
      </c>
      <c r="J2064" s="135" t="s">
        <v>35062</v>
      </c>
      <c r="K2064" s="135" t="s">
        <v>35809</v>
      </c>
      <c r="L2064" s="163"/>
      <c r="M2064" s="163"/>
      <c r="N2064" s="163"/>
      <c r="O2064" s="135" t="s">
        <v>647</v>
      </c>
    </row>
    <row r="2065" spans="1:15" hidden="1">
      <c r="A2065" s="135">
        <v>3648</v>
      </c>
      <c r="B2065" s="135" t="s">
        <v>39917</v>
      </c>
      <c r="C2065" s="135" t="s">
        <v>34577</v>
      </c>
      <c r="D2065" s="135" t="s">
        <v>24469</v>
      </c>
      <c r="E2065" s="135" t="s">
        <v>24468</v>
      </c>
      <c r="F2065" s="135" t="s">
        <v>39918</v>
      </c>
      <c r="G2065" s="135" t="s">
        <v>35808</v>
      </c>
      <c r="H2065" s="135" t="s">
        <v>49</v>
      </c>
      <c r="I2065" s="135" t="s">
        <v>36461</v>
      </c>
      <c r="J2065" s="135" t="s">
        <v>35062</v>
      </c>
      <c r="K2065" s="135" t="s">
        <v>35809</v>
      </c>
      <c r="L2065" s="163"/>
      <c r="M2065" s="163"/>
      <c r="N2065" s="163"/>
      <c r="O2065" s="135" t="s">
        <v>647</v>
      </c>
    </row>
    <row r="2066" spans="1:15" hidden="1">
      <c r="A2066" s="135">
        <v>3649</v>
      </c>
      <c r="B2066" s="135" t="s">
        <v>39919</v>
      </c>
      <c r="C2066" s="135" t="s">
        <v>36529</v>
      </c>
      <c r="D2066" s="135" t="s">
        <v>24469</v>
      </c>
      <c r="E2066" s="135" t="s">
        <v>24468</v>
      </c>
      <c r="F2066" s="135" t="s">
        <v>39920</v>
      </c>
      <c r="G2066" s="135" t="s">
        <v>35808</v>
      </c>
      <c r="H2066" s="135" t="s">
        <v>49</v>
      </c>
      <c r="I2066" s="135" t="s">
        <v>36461</v>
      </c>
      <c r="J2066" s="135" t="s">
        <v>35062</v>
      </c>
      <c r="K2066" s="135" t="s">
        <v>35809</v>
      </c>
      <c r="L2066" s="163"/>
      <c r="M2066" s="163"/>
      <c r="N2066" s="163"/>
      <c r="O2066" s="135" t="s">
        <v>647</v>
      </c>
    </row>
    <row r="2067" spans="1:15" hidden="1">
      <c r="A2067" s="135">
        <v>3650</v>
      </c>
      <c r="B2067" s="135" t="s">
        <v>39921</v>
      </c>
      <c r="C2067" s="135" t="s">
        <v>36532</v>
      </c>
      <c r="D2067" s="135" t="s">
        <v>24469</v>
      </c>
      <c r="E2067" s="135" t="s">
        <v>24468</v>
      </c>
      <c r="F2067" s="135" t="s">
        <v>39922</v>
      </c>
      <c r="G2067" s="135" t="s">
        <v>35808</v>
      </c>
      <c r="H2067" s="135" t="s">
        <v>49</v>
      </c>
      <c r="I2067" s="135" t="s">
        <v>36461</v>
      </c>
      <c r="J2067" s="135" t="s">
        <v>35062</v>
      </c>
      <c r="K2067" s="135" t="s">
        <v>35809</v>
      </c>
      <c r="L2067" s="163"/>
      <c r="M2067" s="163"/>
      <c r="N2067" s="163"/>
      <c r="O2067" s="135" t="s">
        <v>647</v>
      </c>
    </row>
    <row r="2068" spans="1:15" hidden="1">
      <c r="A2068" s="135">
        <v>3651</v>
      </c>
      <c r="B2068" s="135" t="s">
        <v>39923</v>
      </c>
      <c r="C2068" s="135" t="s">
        <v>36535</v>
      </c>
      <c r="D2068" s="135" t="s">
        <v>24469</v>
      </c>
      <c r="E2068" s="135" t="s">
        <v>24468</v>
      </c>
      <c r="F2068" s="135" t="s">
        <v>39924</v>
      </c>
      <c r="G2068" s="135" t="s">
        <v>35808</v>
      </c>
      <c r="H2068" s="135" t="s">
        <v>49</v>
      </c>
      <c r="I2068" s="135" t="s">
        <v>36461</v>
      </c>
      <c r="J2068" s="135" t="s">
        <v>35062</v>
      </c>
      <c r="K2068" s="135" t="s">
        <v>35809</v>
      </c>
      <c r="L2068" s="163"/>
      <c r="M2068" s="163"/>
      <c r="N2068" s="163"/>
      <c r="O2068" s="135" t="s">
        <v>647</v>
      </c>
    </row>
    <row r="2069" spans="1:15" hidden="1">
      <c r="A2069" s="135">
        <v>3652</v>
      </c>
      <c r="B2069" s="135" t="s">
        <v>39925</v>
      </c>
      <c r="C2069" s="135" t="s">
        <v>38789</v>
      </c>
      <c r="D2069" s="135" t="s">
        <v>24469</v>
      </c>
      <c r="E2069" s="135" t="s">
        <v>24468</v>
      </c>
      <c r="F2069" s="135" t="s">
        <v>39926</v>
      </c>
      <c r="G2069" s="135" t="s">
        <v>35808</v>
      </c>
      <c r="H2069" s="135" t="s">
        <v>49</v>
      </c>
      <c r="I2069" s="135" t="s">
        <v>36461</v>
      </c>
      <c r="J2069" s="135" t="s">
        <v>35062</v>
      </c>
      <c r="K2069" s="135" t="s">
        <v>35809</v>
      </c>
      <c r="L2069" s="163"/>
      <c r="M2069" s="163"/>
      <c r="N2069" s="163"/>
      <c r="O2069" s="135" t="s">
        <v>647</v>
      </c>
    </row>
    <row r="2070" spans="1:15" hidden="1">
      <c r="A2070" s="135">
        <v>3653</v>
      </c>
      <c r="B2070" s="135" t="s">
        <v>39927</v>
      </c>
      <c r="C2070" s="135" t="s">
        <v>38792</v>
      </c>
      <c r="D2070" s="135" t="s">
        <v>24469</v>
      </c>
      <c r="E2070" s="135" t="s">
        <v>24468</v>
      </c>
      <c r="F2070" s="135" t="s">
        <v>39928</v>
      </c>
      <c r="G2070" s="135" t="s">
        <v>35808</v>
      </c>
      <c r="H2070" s="135" t="s">
        <v>49</v>
      </c>
      <c r="I2070" s="135" t="s">
        <v>36461</v>
      </c>
      <c r="J2070" s="135" t="s">
        <v>35062</v>
      </c>
      <c r="K2070" s="135" t="s">
        <v>35809</v>
      </c>
      <c r="L2070" s="163"/>
      <c r="M2070" s="163"/>
      <c r="N2070" s="163"/>
      <c r="O2070" s="135" t="s">
        <v>647</v>
      </c>
    </row>
    <row r="2071" spans="1:15">
      <c r="A2071" s="135">
        <v>3654</v>
      </c>
      <c r="B2071" s="135" t="s">
        <v>24471</v>
      </c>
      <c r="C2071" s="135" t="s">
        <v>24470</v>
      </c>
      <c r="D2071" s="135" t="s">
        <v>24469</v>
      </c>
      <c r="E2071" s="135" t="s">
        <v>24468</v>
      </c>
      <c r="F2071" s="135" t="s">
        <v>39929</v>
      </c>
      <c r="G2071" s="135" t="s">
        <v>35819</v>
      </c>
      <c r="H2071" s="135" t="s">
        <v>49</v>
      </c>
      <c r="I2071" s="135"/>
      <c r="J2071" s="135" t="s">
        <v>35062</v>
      </c>
      <c r="K2071" s="135" t="s">
        <v>35823</v>
      </c>
      <c r="L2071" s="163" t="s">
        <v>35129</v>
      </c>
      <c r="M2071" s="163" t="s">
        <v>35177</v>
      </c>
      <c r="N2071" s="163" t="s">
        <v>39930</v>
      </c>
      <c r="O2071" s="135" t="s">
        <v>647</v>
      </c>
    </row>
    <row r="2072" spans="1:15">
      <c r="A2072" s="135">
        <v>3655</v>
      </c>
      <c r="B2072" s="135" t="s">
        <v>24496</v>
      </c>
      <c r="C2072" s="135" t="s">
        <v>24495</v>
      </c>
      <c r="D2072" s="135" t="s">
        <v>24469</v>
      </c>
      <c r="E2072" s="135" t="s">
        <v>24468</v>
      </c>
      <c r="F2072" s="135" t="s">
        <v>39931</v>
      </c>
      <c r="G2072" s="135" t="s">
        <v>35819</v>
      </c>
      <c r="H2072" s="135" t="s">
        <v>49</v>
      </c>
      <c r="I2072" s="135"/>
      <c r="J2072" s="135" t="s">
        <v>35062</v>
      </c>
      <c r="K2072" s="135" t="s">
        <v>35823</v>
      </c>
      <c r="L2072" s="163" t="s">
        <v>35129</v>
      </c>
      <c r="M2072" s="163" t="s">
        <v>35177</v>
      </c>
      <c r="N2072" s="163" t="s">
        <v>39932</v>
      </c>
      <c r="O2072" s="135" t="s">
        <v>647</v>
      </c>
    </row>
    <row r="2073" spans="1:15">
      <c r="A2073" s="135">
        <v>3656</v>
      </c>
      <c r="B2073" s="135" t="s">
        <v>24521</v>
      </c>
      <c r="C2073" s="135" t="s">
        <v>24520</v>
      </c>
      <c r="D2073" s="135" t="s">
        <v>24469</v>
      </c>
      <c r="E2073" s="135" t="s">
        <v>24468</v>
      </c>
      <c r="F2073" s="135" t="s">
        <v>39933</v>
      </c>
      <c r="G2073" s="135" t="s">
        <v>35819</v>
      </c>
      <c r="H2073" s="135" t="s">
        <v>49</v>
      </c>
      <c r="I2073" s="135"/>
      <c r="J2073" s="135" t="s">
        <v>35062</v>
      </c>
      <c r="K2073" s="135" t="s">
        <v>35823</v>
      </c>
      <c r="L2073" s="163" t="s">
        <v>35129</v>
      </c>
      <c r="M2073" s="163" t="s">
        <v>35177</v>
      </c>
      <c r="N2073" s="163" t="s">
        <v>39934</v>
      </c>
      <c r="O2073" s="135" t="s">
        <v>647</v>
      </c>
    </row>
    <row r="2074" spans="1:15">
      <c r="A2074" s="135">
        <v>3657</v>
      </c>
      <c r="B2074" s="135" t="s">
        <v>24554</v>
      </c>
      <c r="C2074" s="135" t="s">
        <v>24553</v>
      </c>
      <c r="D2074" s="135" t="s">
        <v>24469</v>
      </c>
      <c r="E2074" s="135" t="s">
        <v>24468</v>
      </c>
      <c r="F2074" s="135" t="s">
        <v>39935</v>
      </c>
      <c r="G2074" s="135" t="s">
        <v>35819</v>
      </c>
      <c r="H2074" s="135" t="s">
        <v>49</v>
      </c>
      <c r="I2074" s="135"/>
      <c r="J2074" s="135" t="s">
        <v>35062</v>
      </c>
      <c r="K2074" s="135" t="s">
        <v>35809</v>
      </c>
      <c r="L2074" s="163"/>
      <c r="M2074" s="163"/>
      <c r="N2074" s="163"/>
      <c r="O2074" s="135" t="s">
        <v>647</v>
      </c>
    </row>
    <row r="2075" spans="1:15">
      <c r="A2075" s="135">
        <v>3658</v>
      </c>
      <c r="B2075" s="135" t="s">
        <v>24580</v>
      </c>
      <c r="C2075" s="135" t="s">
        <v>24579</v>
      </c>
      <c r="D2075" s="135" t="s">
        <v>24469</v>
      </c>
      <c r="E2075" s="135" t="s">
        <v>24468</v>
      </c>
      <c r="F2075" s="135" t="s">
        <v>39936</v>
      </c>
      <c r="G2075" s="135" t="s">
        <v>35819</v>
      </c>
      <c r="H2075" s="135" t="s">
        <v>49</v>
      </c>
      <c r="I2075" s="135"/>
      <c r="J2075" s="135" t="s">
        <v>35062</v>
      </c>
      <c r="K2075" s="135" t="s">
        <v>35823</v>
      </c>
      <c r="L2075" s="163" t="s">
        <v>35129</v>
      </c>
      <c r="M2075" s="163" t="s">
        <v>35177</v>
      </c>
      <c r="N2075" s="163" t="s">
        <v>39937</v>
      </c>
      <c r="O2075" s="135" t="s">
        <v>647</v>
      </c>
    </row>
    <row r="2076" spans="1:15">
      <c r="A2076" s="135">
        <v>3659</v>
      </c>
      <c r="B2076" s="135" t="s">
        <v>24605</v>
      </c>
      <c r="C2076" s="135" t="s">
        <v>24604</v>
      </c>
      <c r="D2076" s="135" t="s">
        <v>24469</v>
      </c>
      <c r="E2076" s="135" t="s">
        <v>24468</v>
      </c>
      <c r="F2076" s="135" t="s">
        <v>39938</v>
      </c>
      <c r="G2076" s="135" t="s">
        <v>35819</v>
      </c>
      <c r="H2076" s="135" t="s">
        <v>49</v>
      </c>
      <c r="I2076" s="135"/>
      <c r="J2076" s="135" t="s">
        <v>35062</v>
      </c>
      <c r="K2076" s="135" t="s">
        <v>35823</v>
      </c>
      <c r="L2076" s="163" t="s">
        <v>35129</v>
      </c>
      <c r="M2076" s="163" t="s">
        <v>35177</v>
      </c>
      <c r="N2076" s="163" t="s">
        <v>39939</v>
      </c>
      <c r="O2076" s="135" t="s">
        <v>647</v>
      </c>
    </row>
    <row r="2077" spans="1:15" hidden="1">
      <c r="A2077" s="135">
        <v>3660</v>
      </c>
      <c r="B2077" s="135" t="s">
        <v>39940</v>
      </c>
      <c r="C2077" s="135" t="s">
        <v>12790</v>
      </c>
      <c r="D2077" s="135" t="s">
        <v>24469</v>
      </c>
      <c r="E2077" s="135" t="s">
        <v>24468</v>
      </c>
      <c r="F2077" s="135" t="s">
        <v>39941</v>
      </c>
      <c r="G2077" s="135" t="s">
        <v>35808</v>
      </c>
      <c r="H2077" s="135" t="s">
        <v>49</v>
      </c>
      <c r="I2077" s="135" t="s">
        <v>38672</v>
      </c>
      <c r="J2077" s="135" t="s">
        <v>35062</v>
      </c>
      <c r="K2077" s="135" t="s">
        <v>35823</v>
      </c>
      <c r="L2077" s="163" t="s">
        <v>35129</v>
      </c>
      <c r="M2077" s="163" t="s">
        <v>35177</v>
      </c>
      <c r="N2077" s="163" t="s">
        <v>39942</v>
      </c>
      <c r="O2077" s="135" t="s">
        <v>647</v>
      </c>
    </row>
    <row r="2078" spans="1:15">
      <c r="A2078" s="135">
        <v>3661</v>
      </c>
      <c r="B2078" s="135" t="s">
        <v>24639</v>
      </c>
      <c r="C2078" s="135" t="s">
        <v>24638</v>
      </c>
      <c r="D2078" s="135" t="s">
        <v>24469</v>
      </c>
      <c r="E2078" s="135" t="s">
        <v>24468</v>
      </c>
      <c r="F2078" s="135" t="s">
        <v>39943</v>
      </c>
      <c r="G2078" s="135" t="s">
        <v>35819</v>
      </c>
      <c r="H2078" s="135" t="s">
        <v>49</v>
      </c>
      <c r="I2078" s="135"/>
      <c r="J2078" s="135" t="s">
        <v>35062</v>
      </c>
      <c r="K2078" s="135" t="s">
        <v>35823</v>
      </c>
      <c r="L2078" s="163" t="s">
        <v>35129</v>
      </c>
      <c r="M2078" s="163" t="s">
        <v>35177</v>
      </c>
      <c r="N2078" s="163" t="s">
        <v>39944</v>
      </c>
      <c r="O2078" s="135" t="s">
        <v>647</v>
      </c>
    </row>
    <row r="2079" spans="1:15">
      <c r="A2079" s="135">
        <v>3662</v>
      </c>
      <c r="B2079" s="135" t="s">
        <v>24664</v>
      </c>
      <c r="C2079" s="135" t="s">
        <v>24663</v>
      </c>
      <c r="D2079" s="135" t="s">
        <v>24469</v>
      </c>
      <c r="E2079" s="135" t="s">
        <v>24468</v>
      </c>
      <c r="F2079" s="135" t="s">
        <v>39945</v>
      </c>
      <c r="G2079" s="135" t="s">
        <v>35819</v>
      </c>
      <c r="H2079" s="135" t="s">
        <v>49</v>
      </c>
      <c r="I2079" s="135"/>
      <c r="J2079" s="135" t="s">
        <v>35062</v>
      </c>
      <c r="K2079" s="135" t="s">
        <v>35823</v>
      </c>
      <c r="L2079" s="163" t="s">
        <v>35068</v>
      </c>
      <c r="M2079" s="163" t="s">
        <v>35177</v>
      </c>
      <c r="N2079" s="163" t="s">
        <v>39946</v>
      </c>
      <c r="O2079" s="135" t="s">
        <v>647</v>
      </c>
    </row>
    <row r="2080" spans="1:15">
      <c r="A2080" s="135">
        <v>3663</v>
      </c>
      <c r="B2080" s="135" t="s">
        <v>24696</v>
      </c>
      <c r="C2080" s="135" t="s">
        <v>23053</v>
      </c>
      <c r="D2080" s="135" t="s">
        <v>24469</v>
      </c>
      <c r="E2080" s="135" t="s">
        <v>24468</v>
      </c>
      <c r="F2080" s="135" t="s">
        <v>39947</v>
      </c>
      <c r="G2080" s="135" t="s">
        <v>35819</v>
      </c>
      <c r="H2080" s="135" t="s">
        <v>49</v>
      </c>
      <c r="I2080" s="135"/>
      <c r="J2080" s="135" t="s">
        <v>35062</v>
      </c>
      <c r="K2080" s="135" t="s">
        <v>35823</v>
      </c>
      <c r="L2080" s="163" t="s">
        <v>35068</v>
      </c>
      <c r="M2080" s="163" t="s">
        <v>35177</v>
      </c>
      <c r="N2080" s="163" t="s">
        <v>39725</v>
      </c>
      <c r="O2080" s="135" t="s">
        <v>647</v>
      </c>
    </row>
    <row r="2081" spans="1:15">
      <c r="A2081" s="135">
        <v>3664</v>
      </c>
      <c r="B2081" s="135" t="s">
        <v>24719</v>
      </c>
      <c r="C2081" s="135" t="s">
        <v>24718</v>
      </c>
      <c r="D2081" s="135" t="s">
        <v>24469</v>
      </c>
      <c r="E2081" s="135" t="s">
        <v>24468</v>
      </c>
      <c r="F2081" s="135" t="s">
        <v>39948</v>
      </c>
      <c r="G2081" s="135" t="s">
        <v>35819</v>
      </c>
      <c r="H2081" s="135" t="s">
        <v>49</v>
      </c>
      <c r="I2081" s="135"/>
      <c r="J2081" s="135" t="s">
        <v>35062</v>
      </c>
      <c r="K2081" s="135" t="s">
        <v>35823</v>
      </c>
      <c r="L2081" s="163" t="s">
        <v>35068</v>
      </c>
      <c r="M2081" s="163" t="s">
        <v>35177</v>
      </c>
      <c r="N2081" s="163" t="s">
        <v>39949</v>
      </c>
      <c r="O2081" s="135" t="s">
        <v>647</v>
      </c>
    </row>
    <row r="2082" spans="1:15" hidden="1">
      <c r="A2082" s="135">
        <v>3665</v>
      </c>
      <c r="B2082" s="135" t="s">
        <v>39950</v>
      </c>
      <c r="C2082" s="135" t="s">
        <v>39951</v>
      </c>
      <c r="D2082" s="135" t="s">
        <v>24469</v>
      </c>
      <c r="E2082" s="135" t="s">
        <v>24468</v>
      </c>
      <c r="F2082" s="135" t="s">
        <v>39952</v>
      </c>
      <c r="G2082" s="135" t="s">
        <v>35808</v>
      </c>
      <c r="H2082" s="135" t="s">
        <v>49</v>
      </c>
      <c r="I2082" s="135"/>
      <c r="J2082" s="135" t="s">
        <v>35062</v>
      </c>
      <c r="K2082" s="135" t="s">
        <v>35823</v>
      </c>
      <c r="L2082" s="163" t="s">
        <v>35068</v>
      </c>
      <c r="M2082" s="163" t="s">
        <v>35177</v>
      </c>
      <c r="N2082" s="163" t="s">
        <v>39953</v>
      </c>
      <c r="O2082" s="135" t="s">
        <v>647</v>
      </c>
    </row>
    <row r="2083" spans="1:15">
      <c r="A2083" s="135">
        <v>3666</v>
      </c>
      <c r="B2083" s="135" t="s">
        <v>24743</v>
      </c>
      <c r="C2083" s="135" t="s">
        <v>19356</v>
      </c>
      <c r="D2083" s="135" t="s">
        <v>24469</v>
      </c>
      <c r="E2083" s="135" t="s">
        <v>24468</v>
      </c>
      <c r="F2083" s="135" t="s">
        <v>39954</v>
      </c>
      <c r="G2083" s="135" t="s">
        <v>35819</v>
      </c>
      <c r="H2083" s="135" t="s">
        <v>49</v>
      </c>
      <c r="I2083" s="135"/>
      <c r="J2083" s="135" t="s">
        <v>35062</v>
      </c>
      <c r="K2083" s="135" t="s">
        <v>35823</v>
      </c>
      <c r="L2083" s="163" t="s">
        <v>35068</v>
      </c>
      <c r="M2083" s="163" t="s">
        <v>35177</v>
      </c>
      <c r="N2083" s="163" t="s">
        <v>39250</v>
      </c>
      <c r="O2083" s="135" t="s">
        <v>647</v>
      </c>
    </row>
    <row r="2084" spans="1:15">
      <c r="A2084" s="135">
        <v>3667</v>
      </c>
      <c r="B2084" s="135" t="s">
        <v>24775</v>
      </c>
      <c r="C2084" s="135" t="s">
        <v>24774</v>
      </c>
      <c r="D2084" s="135" t="s">
        <v>24469</v>
      </c>
      <c r="E2084" s="135" t="s">
        <v>24468</v>
      </c>
      <c r="F2084" s="135" t="s">
        <v>39955</v>
      </c>
      <c r="G2084" s="135" t="s">
        <v>35819</v>
      </c>
      <c r="H2084" s="135" t="s">
        <v>49</v>
      </c>
      <c r="I2084" s="135"/>
      <c r="J2084" s="135" t="s">
        <v>35062</v>
      </c>
      <c r="K2084" s="135" t="s">
        <v>35823</v>
      </c>
      <c r="L2084" s="163" t="s">
        <v>35068</v>
      </c>
      <c r="M2084" s="163" t="s">
        <v>35236</v>
      </c>
      <c r="N2084" s="163" t="s">
        <v>39956</v>
      </c>
      <c r="O2084" s="135" t="s">
        <v>647</v>
      </c>
    </row>
    <row r="2085" spans="1:15">
      <c r="A2085" s="135">
        <v>3668</v>
      </c>
      <c r="B2085" s="135" t="s">
        <v>24800</v>
      </c>
      <c r="C2085" s="135" t="s">
        <v>23027</v>
      </c>
      <c r="D2085" s="135" t="s">
        <v>24469</v>
      </c>
      <c r="E2085" s="135" t="s">
        <v>24468</v>
      </c>
      <c r="F2085" s="135" t="s">
        <v>39957</v>
      </c>
      <c r="G2085" s="135" t="s">
        <v>35819</v>
      </c>
      <c r="H2085" s="135" t="s">
        <v>49</v>
      </c>
      <c r="I2085" s="135"/>
      <c r="J2085" s="135" t="s">
        <v>35062</v>
      </c>
      <c r="K2085" s="135" t="s">
        <v>35823</v>
      </c>
      <c r="L2085" s="163" t="s">
        <v>35068</v>
      </c>
      <c r="M2085" s="163" t="s">
        <v>35177</v>
      </c>
      <c r="N2085" s="163" t="s">
        <v>39723</v>
      </c>
      <c r="O2085" s="135" t="s">
        <v>647</v>
      </c>
    </row>
    <row r="2086" spans="1:15">
      <c r="A2086" s="135">
        <v>3669</v>
      </c>
      <c r="B2086" s="135" t="s">
        <v>24839</v>
      </c>
      <c r="C2086" s="135" t="s">
        <v>19263</v>
      </c>
      <c r="D2086" s="135" t="s">
        <v>24469</v>
      </c>
      <c r="E2086" s="135" t="s">
        <v>24468</v>
      </c>
      <c r="F2086" s="135" t="s">
        <v>39958</v>
      </c>
      <c r="G2086" s="135" t="s">
        <v>35819</v>
      </c>
      <c r="H2086" s="135" t="s">
        <v>49</v>
      </c>
      <c r="I2086" s="135"/>
      <c r="J2086" s="135" t="s">
        <v>35062</v>
      </c>
      <c r="K2086" s="135" t="s">
        <v>35823</v>
      </c>
      <c r="L2086" s="163" t="s">
        <v>35068</v>
      </c>
      <c r="M2086" s="163" t="s">
        <v>35177</v>
      </c>
      <c r="N2086" s="163" t="s">
        <v>38531</v>
      </c>
      <c r="O2086" s="135" t="s">
        <v>647</v>
      </c>
    </row>
    <row r="2087" spans="1:15">
      <c r="A2087" s="135">
        <v>3670</v>
      </c>
      <c r="B2087" s="135" t="s">
        <v>24863</v>
      </c>
      <c r="C2087" s="135" t="s">
        <v>24862</v>
      </c>
      <c r="D2087" s="135" t="s">
        <v>24469</v>
      </c>
      <c r="E2087" s="135" t="s">
        <v>24468</v>
      </c>
      <c r="F2087" s="135" t="s">
        <v>39959</v>
      </c>
      <c r="G2087" s="135" t="s">
        <v>35819</v>
      </c>
      <c r="H2087" s="135" t="s">
        <v>49</v>
      </c>
      <c r="I2087" s="135"/>
      <c r="J2087" s="135" t="s">
        <v>35062</v>
      </c>
      <c r="K2087" s="135" t="s">
        <v>35823</v>
      </c>
      <c r="L2087" s="163" t="s">
        <v>35068</v>
      </c>
      <c r="M2087" s="163" t="s">
        <v>35177</v>
      </c>
      <c r="N2087" s="163" t="s">
        <v>39960</v>
      </c>
      <c r="O2087" s="135" t="s">
        <v>647</v>
      </c>
    </row>
    <row r="2088" spans="1:15">
      <c r="A2088" s="135">
        <v>3671</v>
      </c>
      <c r="B2088" s="135" t="s">
        <v>24888</v>
      </c>
      <c r="C2088" s="135" t="s">
        <v>24887</v>
      </c>
      <c r="D2088" s="135" t="s">
        <v>24469</v>
      </c>
      <c r="E2088" s="135" t="s">
        <v>24468</v>
      </c>
      <c r="F2088" s="135" t="s">
        <v>39961</v>
      </c>
      <c r="G2088" s="135" t="s">
        <v>35819</v>
      </c>
      <c r="H2088" s="135" t="s">
        <v>49</v>
      </c>
      <c r="I2088" s="135"/>
      <c r="J2088" s="135" t="s">
        <v>35062</v>
      </c>
      <c r="K2088" s="135" t="s">
        <v>35823</v>
      </c>
      <c r="L2088" s="163" t="s">
        <v>35068</v>
      </c>
      <c r="M2088" s="163" t="s">
        <v>35177</v>
      </c>
      <c r="N2088" s="163" t="s">
        <v>39962</v>
      </c>
      <c r="O2088" s="135" t="s">
        <v>647</v>
      </c>
    </row>
    <row r="2089" spans="1:15">
      <c r="A2089" s="135">
        <v>3672</v>
      </c>
      <c r="B2089" s="135" t="s">
        <v>24906</v>
      </c>
      <c r="C2089" s="135" t="s">
        <v>24905</v>
      </c>
      <c r="D2089" s="135" t="s">
        <v>24469</v>
      </c>
      <c r="E2089" s="135" t="s">
        <v>24468</v>
      </c>
      <c r="F2089" s="135" t="s">
        <v>39963</v>
      </c>
      <c r="G2089" s="135" t="s">
        <v>35819</v>
      </c>
      <c r="H2089" s="135" t="s">
        <v>49</v>
      </c>
      <c r="I2089" s="135"/>
      <c r="J2089" s="135" t="s">
        <v>35062</v>
      </c>
      <c r="K2089" s="135" t="s">
        <v>35823</v>
      </c>
      <c r="L2089" s="163" t="s">
        <v>35068</v>
      </c>
      <c r="M2089" s="163" t="s">
        <v>35177</v>
      </c>
      <c r="N2089" s="163" t="s">
        <v>39964</v>
      </c>
      <c r="O2089" s="135" t="s">
        <v>647</v>
      </c>
    </row>
    <row r="2090" spans="1:15">
      <c r="A2090" s="135">
        <v>3673</v>
      </c>
      <c r="B2090" s="135" t="s">
        <v>24939</v>
      </c>
      <c r="C2090" s="135" t="s">
        <v>24938</v>
      </c>
      <c r="D2090" s="135" t="s">
        <v>24469</v>
      </c>
      <c r="E2090" s="135" t="s">
        <v>24468</v>
      </c>
      <c r="F2090" s="135" t="s">
        <v>39965</v>
      </c>
      <c r="G2090" s="135" t="s">
        <v>35819</v>
      </c>
      <c r="H2090" s="135" t="s">
        <v>49</v>
      </c>
      <c r="I2090" s="135"/>
      <c r="J2090" s="135" t="s">
        <v>35062</v>
      </c>
      <c r="K2090" s="135" t="s">
        <v>35823</v>
      </c>
      <c r="L2090" s="163" t="s">
        <v>35068</v>
      </c>
      <c r="M2090" s="163" t="s">
        <v>35177</v>
      </c>
      <c r="N2090" s="163" t="s">
        <v>39966</v>
      </c>
      <c r="O2090" s="135" t="s">
        <v>647</v>
      </c>
    </row>
    <row r="2091" spans="1:15" hidden="1">
      <c r="A2091" s="135">
        <v>3674</v>
      </c>
      <c r="B2091" s="135" t="s">
        <v>39967</v>
      </c>
      <c r="C2091" s="135" t="s">
        <v>39968</v>
      </c>
      <c r="D2091" s="135" t="s">
        <v>24469</v>
      </c>
      <c r="E2091" s="135" t="s">
        <v>24468</v>
      </c>
      <c r="F2091" s="135" t="s">
        <v>39969</v>
      </c>
      <c r="G2091" s="135" t="s">
        <v>35808</v>
      </c>
      <c r="H2091" s="135" t="s">
        <v>49</v>
      </c>
      <c r="I2091" s="135"/>
      <c r="J2091" s="135" t="s">
        <v>35062</v>
      </c>
      <c r="K2091" s="135" t="s">
        <v>35823</v>
      </c>
      <c r="L2091" s="163" t="s">
        <v>35068</v>
      </c>
      <c r="M2091" s="163" t="s">
        <v>35177</v>
      </c>
      <c r="N2091" s="163" t="s">
        <v>39970</v>
      </c>
      <c r="O2091" s="135" t="s">
        <v>647</v>
      </c>
    </row>
    <row r="2092" spans="1:15" hidden="1">
      <c r="A2092" s="135">
        <v>3676</v>
      </c>
      <c r="B2092" s="135" t="s">
        <v>39971</v>
      </c>
      <c r="C2092" s="135" t="s">
        <v>36558</v>
      </c>
      <c r="D2092" s="135" t="s">
        <v>24469</v>
      </c>
      <c r="E2092" s="135" t="s">
        <v>24468</v>
      </c>
      <c r="F2092" s="135" t="s">
        <v>39972</v>
      </c>
      <c r="G2092" s="135" t="s">
        <v>35808</v>
      </c>
      <c r="H2092" s="135" t="s">
        <v>49</v>
      </c>
      <c r="I2092" s="135" t="s">
        <v>36461</v>
      </c>
      <c r="J2092" s="135" t="s">
        <v>35062</v>
      </c>
      <c r="K2092" s="135" t="s">
        <v>35809</v>
      </c>
      <c r="L2092" s="163"/>
      <c r="M2092" s="163"/>
      <c r="N2092" s="163"/>
      <c r="O2092" s="135" t="s">
        <v>647</v>
      </c>
    </row>
    <row r="2093" spans="1:15" hidden="1">
      <c r="A2093" s="135">
        <v>3677</v>
      </c>
      <c r="B2093" s="135" t="s">
        <v>39973</v>
      </c>
      <c r="C2093" s="135" t="s">
        <v>34577</v>
      </c>
      <c r="D2093" s="135" t="s">
        <v>24965</v>
      </c>
      <c r="E2093" s="135" t="s">
        <v>24964</v>
      </c>
      <c r="F2093" s="135" t="s">
        <v>39974</v>
      </c>
      <c r="G2093" s="135" t="s">
        <v>35808</v>
      </c>
      <c r="H2093" s="135" t="s">
        <v>49</v>
      </c>
      <c r="I2093" s="135" t="s">
        <v>36461</v>
      </c>
      <c r="J2093" s="135" t="s">
        <v>35062</v>
      </c>
      <c r="K2093" s="135" t="s">
        <v>35809</v>
      </c>
      <c r="L2093" s="163"/>
      <c r="M2093" s="163"/>
      <c r="N2093" s="163"/>
      <c r="O2093" s="135" t="s">
        <v>647</v>
      </c>
    </row>
    <row r="2094" spans="1:15" hidden="1">
      <c r="A2094" s="135">
        <v>3678</v>
      </c>
      <c r="B2094" s="135" t="s">
        <v>39975</v>
      </c>
      <c r="C2094" s="135" t="s">
        <v>36529</v>
      </c>
      <c r="D2094" s="135" t="s">
        <v>24965</v>
      </c>
      <c r="E2094" s="135" t="s">
        <v>24964</v>
      </c>
      <c r="F2094" s="135" t="s">
        <v>39976</v>
      </c>
      <c r="G2094" s="135" t="s">
        <v>35808</v>
      </c>
      <c r="H2094" s="135" t="s">
        <v>49</v>
      </c>
      <c r="I2094" s="135" t="s">
        <v>36461</v>
      </c>
      <c r="J2094" s="135" t="s">
        <v>35062</v>
      </c>
      <c r="K2094" s="135" t="s">
        <v>35809</v>
      </c>
      <c r="L2094" s="163"/>
      <c r="M2094" s="163"/>
      <c r="N2094" s="163"/>
      <c r="O2094" s="135" t="s">
        <v>647</v>
      </c>
    </row>
    <row r="2095" spans="1:15" hidden="1">
      <c r="A2095" s="135">
        <v>3679</v>
      </c>
      <c r="B2095" s="135" t="s">
        <v>39977</v>
      </c>
      <c r="C2095" s="135" t="s">
        <v>36532</v>
      </c>
      <c r="D2095" s="135" t="s">
        <v>24965</v>
      </c>
      <c r="E2095" s="135" t="s">
        <v>24964</v>
      </c>
      <c r="F2095" s="135" t="s">
        <v>39978</v>
      </c>
      <c r="G2095" s="135" t="s">
        <v>35808</v>
      </c>
      <c r="H2095" s="135" t="s">
        <v>49</v>
      </c>
      <c r="I2095" s="135" t="s">
        <v>36461</v>
      </c>
      <c r="J2095" s="135" t="s">
        <v>35062</v>
      </c>
      <c r="K2095" s="135" t="s">
        <v>35809</v>
      </c>
      <c r="L2095" s="163"/>
      <c r="M2095" s="163"/>
      <c r="N2095" s="163"/>
      <c r="O2095" s="135" t="s">
        <v>647</v>
      </c>
    </row>
    <row r="2096" spans="1:15" hidden="1">
      <c r="A2096" s="135">
        <v>3680</v>
      </c>
      <c r="B2096" s="135" t="s">
        <v>39979</v>
      </c>
      <c r="C2096" s="135" t="s">
        <v>36535</v>
      </c>
      <c r="D2096" s="135" t="s">
        <v>24965</v>
      </c>
      <c r="E2096" s="135" t="s">
        <v>24964</v>
      </c>
      <c r="F2096" s="135" t="s">
        <v>39980</v>
      </c>
      <c r="G2096" s="135" t="s">
        <v>35808</v>
      </c>
      <c r="H2096" s="135" t="s">
        <v>49</v>
      </c>
      <c r="I2096" s="135" t="s">
        <v>36461</v>
      </c>
      <c r="J2096" s="135" t="s">
        <v>35062</v>
      </c>
      <c r="K2096" s="135" t="s">
        <v>35809</v>
      </c>
      <c r="L2096" s="163"/>
      <c r="M2096" s="163"/>
      <c r="N2096" s="163"/>
      <c r="O2096" s="135" t="s">
        <v>647</v>
      </c>
    </row>
    <row r="2097" spans="1:15" hidden="1">
      <c r="A2097" s="135">
        <v>3681</v>
      </c>
      <c r="B2097" s="135" t="s">
        <v>39981</v>
      </c>
      <c r="C2097" s="135" t="s">
        <v>38789</v>
      </c>
      <c r="D2097" s="135" t="s">
        <v>24965</v>
      </c>
      <c r="E2097" s="135" t="s">
        <v>24964</v>
      </c>
      <c r="F2097" s="135" t="s">
        <v>39982</v>
      </c>
      <c r="G2097" s="135" t="s">
        <v>35808</v>
      </c>
      <c r="H2097" s="135" t="s">
        <v>49</v>
      </c>
      <c r="I2097" s="135" t="s">
        <v>36461</v>
      </c>
      <c r="J2097" s="135" t="s">
        <v>35062</v>
      </c>
      <c r="K2097" s="135" t="s">
        <v>35809</v>
      </c>
      <c r="L2097" s="163"/>
      <c r="M2097" s="163"/>
      <c r="N2097" s="163"/>
      <c r="O2097" s="135" t="s">
        <v>647</v>
      </c>
    </row>
    <row r="2098" spans="1:15" hidden="1">
      <c r="A2098" s="135">
        <v>3682</v>
      </c>
      <c r="B2098" s="135" t="s">
        <v>39983</v>
      </c>
      <c r="C2098" s="135" t="s">
        <v>38792</v>
      </c>
      <c r="D2098" s="135" t="s">
        <v>24965</v>
      </c>
      <c r="E2098" s="135" t="s">
        <v>24964</v>
      </c>
      <c r="F2098" s="135" t="s">
        <v>39984</v>
      </c>
      <c r="G2098" s="135" t="s">
        <v>35808</v>
      </c>
      <c r="H2098" s="135" t="s">
        <v>49</v>
      </c>
      <c r="I2098" s="135" t="s">
        <v>36461</v>
      </c>
      <c r="J2098" s="135" t="s">
        <v>35062</v>
      </c>
      <c r="K2098" s="135" t="s">
        <v>35809</v>
      </c>
      <c r="L2098" s="163"/>
      <c r="M2098" s="163"/>
      <c r="N2098" s="163"/>
      <c r="O2098" s="135" t="s">
        <v>647</v>
      </c>
    </row>
    <row r="2099" spans="1:15">
      <c r="A2099" s="135">
        <v>3683</v>
      </c>
      <c r="B2099" s="135" t="s">
        <v>24967</v>
      </c>
      <c r="C2099" s="135" t="s">
        <v>24966</v>
      </c>
      <c r="D2099" s="135" t="s">
        <v>24965</v>
      </c>
      <c r="E2099" s="135" t="s">
        <v>24964</v>
      </c>
      <c r="F2099" s="135" t="s">
        <v>39985</v>
      </c>
      <c r="G2099" s="135" t="s">
        <v>35819</v>
      </c>
      <c r="H2099" s="135" t="s">
        <v>49</v>
      </c>
      <c r="I2099" s="135"/>
      <c r="J2099" s="135" t="s">
        <v>35062</v>
      </c>
      <c r="K2099" s="135" t="s">
        <v>35823</v>
      </c>
      <c r="L2099" s="163" t="s">
        <v>35129</v>
      </c>
      <c r="M2099" s="163" t="s">
        <v>35177</v>
      </c>
      <c r="N2099" s="163" t="s">
        <v>39986</v>
      </c>
      <c r="O2099" s="135" t="s">
        <v>647</v>
      </c>
    </row>
    <row r="2100" spans="1:15">
      <c r="A2100" s="135">
        <v>3684</v>
      </c>
      <c r="B2100" s="135" t="s">
        <v>25000</v>
      </c>
      <c r="C2100" s="135" t="s">
        <v>24999</v>
      </c>
      <c r="D2100" s="135" t="s">
        <v>24965</v>
      </c>
      <c r="E2100" s="135" t="s">
        <v>24964</v>
      </c>
      <c r="F2100" s="135" t="s">
        <v>39987</v>
      </c>
      <c r="G2100" s="135" t="s">
        <v>35819</v>
      </c>
      <c r="H2100" s="135" t="s">
        <v>49</v>
      </c>
      <c r="I2100" s="135"/>
      <c r="J2100" s="135" t="s">
        <v>35062</v>
      </c>
      <c r="K2100" s="135" t="s">
        <v>35823</v>
      </c>
      <c r="L2100" s="163" t="s">
        <v>35129</v>
      </c>
      <c r="M2100" s="163" t="s">
        <v>35177</v>
      </c>
      <c r="N2100" s="163" t="s">
        <v>39988</v>
      </c>
      <c r="O2100" s="135" t="s">
        <v>647</v>
      </c>
    </row>
    <row r="2101" spans="1:15">
      <c r="A2101" s="135">
        <v>3685</v>
      </c>
      <c r="B2101" s="135" t="s">
        <v>25025</v>
      </c>
      <c r="C2101" s="135" t="s">
        <v>25024</v>
      </c>
      <c r="D2101" s="135" t="s">
        <v>24965</v>
      </c>
      <c r="E2101" s="135" t="s">
        <v>24964</v>
      </c>
      <c r="F2101" s="135" t="s">
        <v>39989</v>
      </c>
      <c r="G2101" s="135" t="s">
        <v>35819</v>
      </c>
      <c r="H2101" s="135" t="s">
        <v>49</v>
      </c>
      <c r="I2101" s="135"/>
      <c r="J2101" s="135" t="s">
        <v>35062</v>
      </c>
      <c r="K2101" s="135" t="s">
        <v>35823</v>
      </c>
      <c r="L2101" s="163" t="s">
        <v>35129</v>
      </c>
      <c r="M2101" s="163" t="s">
        <v>35177</v>
      </c>
      <c r="N2101" s="163" t="s">
        <v>39990</v>
      </c>
      <c r="O2101" s="135" t="s">
        <v>647</v>
      </c>
    </row>
    <row r="2102" spans="1:15">
      <c r="A2102" s="135">
        <v>3686</v>
      </c>
      <c r="B2102" s="135" t="s">
        <v>25058</v>
      </c>
      <c r="C2102" s="135" t="s">
        <v>25057</v>
      </c>
      <c r="D2102" s="135" t="s">
        <v>24965</v>
      </c>
      <c r="E2102" s="135" t="s">
        <v>24964</v>
      </c>
      <c r="F2102" s="135" t="s">
        <v>39991</v>
      </c>
      <c r="G2102" s="135" t="s">
        <v>35819</v>
      </c>
      <c r="H2102" s="135" t="s">
        <v>49</v>
      </c>
      <c r="I2102" s="135"/>
      <c r="J2102" s="135" t="s">
        <v>35062</v>
      </c>
      <c r="K2102" s="135" t="s">
        <v>35823</v>
      </c>
      <c r="L2102" s="163" t="s">
        <v>35129</v>
      </c>
      <c r="M2102" s="163" t="s">
        <v>35177</v>
      </c>
      <c r="N2102" s="163" t="s">
        <v>39992</v>
      </c>
      <c r="O2102" s="135" t="s">
        <v>647</v>
      </c>
    </row>
    <row r="2103" spans="1:15">
      <c r="A2103" s="135">
        <v>3687</v>
      </c>
      <c r="B2103" s="135" t="s">
        <v>25084</v>
      </c>
      <c r="C2103" s="135" t="s">
        <v>25083</v>
      </c>
      <c r="D2103" s="135" t="s">
        <v>24965</v>
      </c>
      <c r="E2103" s="135" t="s">
        <v>24964</v>
      </c>
      <c r="F2103" s="135" t="s">
        <v>39993</v>
      </c>
      <c r="G2103" s="135" t="s">
        <v>35819</v>
      </c>
      <c r="H2103" s="135" t="s">
        <v>49</v>
      </c>
      <c r="I2103" s="135"/>
      <c r="J2103" s="135" t="s">
        <v>35062</v>
      </c>
      <c r="K2103" s="135" t="s">
        <v>35823</v>
      </c>
      <c r="L2103" s="163" t="s">
        <v>35129</v>
      </c>
      <c r="M2103" s="163" t="s">
        <v>35177</v>
      </c>
      <c r="N2103" s="163" t="s">
        <v>39994</v>
      </c>
      <c r="O2103" s="135" t="s">
        <v>647</v>
      </c>
    </row>
    <row r="2104" spans="1:15">
      <c r="A2104" s="135">
        <v>3688</v>
      </c>
      <c r="B2104" s="135" t="s">
        <v>25109</v>
      </c>
      <c r="C2104" s="135" t="s">
        <v>25108</v>
      </c>
      <c r="D2104" s="135" t="s">
        <v>24965</v>
      </c>
      <c r="E2104" s="135" t="s">
        <v>24964</v>
      </c>
      <c r="F2104" s="135" t="s">
        <v>39995</v>
      </c>
      <c r="G2104" s="135" t="s">
        <v>35819</v>
      </c>
      <c r="H2104" s="135" t="s">
        <v>49</v>
      </c>
      <c r="I2104" s="135"/>
      <c r="J2104" s="135" t="s">
        <v>35062</v>
      </c>
      <c r="K2104" s="135" t="s">
        <v>35823</v>
      </c>
      <c r="L2104" s="163" t="s">
        <v>35129</v>
      </c>
      <c r="M2104" s="163" t="s">
        <v>35177</v>
      </c>
      <c r="N2104" s="163" t="s">
        <v>39996</v>
      </c>
      <c r="O2104" s="135" t="s">
        <v>647</v>
      </c>
    </row>
    <row r="2105" spans="1:15">
      <c r="A2105" s="135">
        <v>3689</v>
      </c>
      <c r="B2105" s="135" t="s">
        <v>25143</v>
      </c>
      <c r="C2105" s="135" t="s">
        <v>25142</v>
      </c>
      <c r="D2105" s="135" t="s">
        <v>24965</v>
      </c>
      <c r="E2105" s="135" t="s">
        <v>24964</v>
      </c>
      <c r="F2105" s="135" t="s">
        <v>39997</v>
      </c>
      <c r="G2105" s="135" t="s">
        <v>35819</v>
      </c>
      <c r="H2105" s="135" t="s">
        <v>49</v>
      </c>
      <c r="I2105" s="135"/>
      <c r="J2105" s="135" t="s">
        <v>35062</v>
      </c>
      <c r="K2105" s="135" t="s">
        <v>35823</v>
      </c>
      <c r="L2105" s="163" t="s">
        <v>35129</v>
      </c>
      <c r="M2105" s="163" t="s">
        <v>35177</v>
      </c>
      <c r="N2105" s="163" t="s">
        <v>39998</v>
      </c>
      <c r="O2105" s="135" t="s">
        <v>647</v>
      </c>
    </row>
    <row r="2106" spans="1:15">
      <c r="A2106" s="135">
        <v>3690</v>
      </c>
      <c r="B2106" s="135" t="s">
        <v>25176</v>
      </c>
      <c r="C2106" s="135" t="s">
        <v>25175</v>
      </c>
      <c r="D2106" s="135" t="s">
        <v>24965</v>
      </c>
      <c r="E2106" s="135" t="s">
        <v>24964</v>
      </c>
      <c r="F2106" s="135" t="s">
        <v>39999</v>
      </c>
      <c r="G2106" s="135" t="s">
        <v>35819</v>
      </c>
      <c r="H2106" s="135" t="s">
        <v>49</v>
      </c>
      <c r="I2106" s="135" t="s">
        <v>38672</v>
      </c>
      <c r="J2106" s="135" t="s">
        <v>35062</v>
      </c>
      <c r="K2106" s="135" t="s">
        <v>35823</v>
      </c>
      <c r="L2106" s="163" t="s">
        <v>35129</v>
      </c>
      <c r="M2106" s="163" t="s">
        <v>35177</v>
      </c>
      <c r="N2106" s="163" t="s">
        <v>40000</v>
      </c>
      <c r="O2106" s="135" t="s">
        <v>647</v>
      </c>
    </row>
    <row r="2107" spans="1:15">
      <c r="A2107" s="135">
        <v>3691</v>
      </c>
      <c r="B2107" s="135" t="s">
        <v>25201</v>
      </c>
      <c r="C2107" s="135" t="s">
        <v>25200</v>
      </c>
      <c r="D2107" s="135" t="s">
        <v>24965</v>
      </c>
      <c r="E2107" s="135" t="s">
        <v>24964</v>
      </c>
      <c r="F2107" s="135" t="s">
        <v>40001</v>
      </c>
      <c r="G2107" s="135" t="s">
        <v>35819</v>
      </c>
      <c r="H2107" s="135" t="s">
        <v>49</v>
      </c>
      <c r="I2107" s="135"/>
      <c r="J2107" s="135" t="s">
        <v>35062</v>
      </c>
      <c r="K2107" s="135" t="s">
        <v>35823</v>
      </c>
      <c r="L2107" s="163" t="s">
        <v>35129</v>
      </c>
      <c r="M2107" s="163" t="s">
        <v>35177</v>
      </c>
      <c r="N2107" s="163" t="s">
        <v>40002</v>
      </c>
      <c r="O2107" s="135" t="s">
        <v>647</v>
      </c>
    </row>
    <row r="2108" spans="1:15">
      <c r="A2108" s="135">
        <v>3692</v>
      </c>
      <c r="B2108" s="135" t="s">
        <v>25225</v>
      </c>
      <c r="C2108" s="135" t="s">
        <v>25224</v>
      </c>
      <c r="D2108" s="135" t="s">
        <v>24965</v>
      </c>
      <c r="E2108" s="135" t="s">
        <v>24964</v>
      </c>
      <c r="F2108" s="135" t="s">
        <v>40003</v>
      </c>
      <c r="G2108" s="135" t="s">
        <v>35819</v>
      </c>
      <c r="H2108" s="135" t="s">
        <v>49</v>
      </c>
      <c r="I2108" s="135" t="s">
        <v>38672</v>
      </c>
      <c r="J2108" s="135" t="s">
        <v>35062</v>
      </c>
      <c r="K2108" s="135" t="s">
        <v>35823</v>
      </c>
      <c r="L2108" s="163" t="s">
        <v>35129</v>
      </c>
      <c r="M2108" s="163" t="s">
        <v>35177</v>
      </c>
      <c r="N2108" s="163" t="s">
        <v>40004</v>
      </c>
      <c r="O2108" s="135" t="s">
        <v>647</v>
      </c>
    </row>
    <row r="2109" spans="1:15">
      <c r="A2109" s="135">
        <v>3693</v>
      </c>
      <c r="B2109" s="135" t="s">
        <v>25251</v>
      </c>
      <c r="C2109" s="135" t="s">
        <v>25250</v>
      </c>
      <c r="D2109" s="135" t="s">
        <v>24965</v>
      </c>
      <c r="E2109" s="135" t="s">
        <v>24964</v>
      </c>
      <c r="F2109" s="135" t="s">
        <v>40005</v>
      </c>
      <c r="G2109" s="135" t="s">
        <v>35819</v>
      </c>
      <c r="H2109" s="135" t="s">
        <v>49</v>
      </c>
      <c r="I2109" s="135" t="s">
        <v>38672</v>
      </c>
      <c r="J2109" s="135" t="s">
        <v>35062</v>
      </c>
      <c r="K2109" s="135" t="s">
        <v>35823</v>
      </c>
      <c r="L2109" s="163" t="s">
        <v>35129</v>
      </c>
      <c r="M2109" s="163" t="s">
        <v>35177</v>
      </c>
      <c r="N2109" s="163" t="s">
        <v>40006</v>
      </c>
      <c r="O2109" s="135" t="s">
        <v>647</v>
      </c>
    </row>
    <row r="2110" spans="1:15">
      <c r="A2110" s="135">
        <v>3694</v>
      </c>
      <c r="B2110" s="135" t="s">
        <v>25276</v>
      </c>
      <c r="C2110" s="135" t="s">
        <v>25275</v>
      </c>
      <c r="D2110" s="135" t="s">
        <v>24965</v>
      </c>
      <c r="E2110" s="135" t="s">
        <v>24964</v>
      </c>
      <c r="F2110" s="135" t="s">
        <v>40007</v>
      </c>
      <c r="G2110" s="135" t="s">
        <v>35819</v>
      </c>
      <c r="H2110" s="135" t="s">
        <v>49</v>
      </c>
      <c r="I2110" s="135"/>
      <c r="J2110" s="135" t="s">
        <v>35062</v>
      </c>
      <c r="K2110" s="135" t="s">
        <v>35823</v>
      </c>
      <c r="L2110" s="163" t="s">
        <v>35129</v>
      </c>
      <c r="M2110" s="163" t="s">
        <v>35177</v>
      </c>
      <c r="N2110" s="163" t="s">
        <v>40008</v>
      </c>
      <c r="O2110" s="135" t="s">
        <v>647</v>
      </c>
    </row>
    <row r="2111" spans="1:15">
      <c r="A2111" s="135">
        <v>3695</v>
      </c>
      <c r="B2111" s="135" t="s">
        <v>25307</v>
      </c>
      <c r="C2111" s="135" t="s">
        <v>25306</v>
      </c>
      <c r="D2111" s="135" t="s">
        <v>24965</v>
      </c>
      <c r="E2111" s="135" t="s">
        <v>24964</v>
      </c>
      <c r="F2111" s="135" t="s">
        <v>40009</v>
      </c>
      <c r="G2111" s="135" t="s">
        <v>35819</v>
      </c>
      <c r="H2111" s="135" t="s">
        <v>49</v>
      </c>
      <c r="I2111" s="135"/>
      <c r="J2111" s="135" t="s">
        <v>35062</v>
      </c>
      <c r="K2111" s="135" t="s">
        <v>35823</v>
      </c>
      <c r="L2111" s="163" t="s">
        <v>35129</v>
      </c>
      <c r="M2111" s="163" t="s">
        <v>35177</v>
      </c>
      <c r="N2111" s="163" t="s">
        <v>40010</v>
      </c>
      <c r="O2111" s="135" t="s">
        <v>647</v>
      </c>
    </row>
    <row r="2112" spans="1:15" hidden="1">
      <c r="A2112" s="135">
        <v>3697</v>
      </c>
      <c r="B2112" s="135" t="s">
        <v>40011</v>
      </c>
      <c r="C2112" s="135" t="s">
        <v>36558</v>
      </c>
      <c r="D2112" s="135" t="s">
        <v>24965</v>
      </c>
      <c r="E2112" s="135" t="s">
        <v>24964</v>
      </c>
      <c r="F2112" s="135" t="s">
        <v>40012</v>
      </c>
      <c r="G2112" s="135" t="s">
        <v>35808</v>
      </c>
      <c r="H2112" s="135" t="s">
        <v>49</v>
      </c>
      <c r="I2112" s="135" t="s">
        <v>36461</v>
      </c>
      <c r="J2112" s="135" t="s">
        <v>35062</v>
      </c>
      <c r="K2112" s="135" t="s">
        <v>35809</v>
      </c>
      <c r="L2112" s="163"/>
      <c r="M2112" s="163"/>
      <c r="N2112" s="163"/>
      <c r="O2112" s="135" t="s">
        <v>647</v>
      </c>
    </row>
    <row r="2113" spans="1:15" hidden="1">
      <c r="A2113" s="135">
        <v>3698</v>
      </c>
      <c r="B2113" s="135" t="s">
        <v>40013</v>
      </c>
      <c r="C2113" s="135" t="s">
        <v>34577</v>
      </c>
      <c r="D2113" s="135" t="s">
        <v>25331</v>
      </c>
      <c r="E2113" s="135" t="s">
        <v>25330</v>
      </c>
      <c r="F2113" s="135" t="s">
        <v>40014</v>
      </c>
      <c r="G2113" s="135" t="s">
        <v>35808</v>
      </c>
      <c r="H2113" s="135" t="s">
        <v>49</v>
      </c>
      <c r="I2113" s="135" t="s">
        <v>36461</v>
      </c>
      <c r="J2113" s="135" t="s">
        <v>35062</v>
      </c>
      <c r="K2113" s="135" t="s">
        <v>35809</v>
      </c>
      <c r="L2113" s="163"/>
      <c r="M2113" s="163"/>
      <c r="N2113" s="163"/>
      <c r="O2113" s="135" t="s">
        <v>647</v>
      </c>
    </row>
    <row r="2114" spans="1:15" hidden="1">
      <c r="A2114" s="135">
        <v>3699</v>
      </c>
      <c r="B2114" s="135" t="s">
        <v>40015</v>
      </c>
      <c r="C2114" s="135" t="s">
        <v>36529</v>
      </c>
      <c r="D2114" s="135" t="s">
        <v>25331</v>
      </c>
      <c r="E2114" s="135" t="s">
        <v>25330</v>
      </c>
      <c r="F2114" s="135" t="s">
        <v>40016</v>
      </c>
      <c r="G2114" s="135" t="s">
        <v>35808</v>
      </c>
      <c r="H2114" s="135" t="s">
        <v>49</v>
      </c>
      <c r="I2114" s="135" t="s">
        <v>36461</v>
      </c>
      <c r="J2114" s="135" t="s">
        <v>35062</v>
      </c>
      <c r="K2114" s="135" t="s">
        <v>35809</v>
      </c>
      <c r="L2114" s="163"/>
      <c r="M2114" s="163"/>
      <c r="N2114" s="163"/>
      <c r="O2114" s="135" t="s">
        <v>647</v>
      </c>
    </row>
    <row r="2115" spans="1:15" hidden="1">
      <c r="A2115" s="135">
        <v>3700</v>
      </c>
      <c r="B2115" s="135" t="s">
        <v>40017</v>
      </c>
      <c r="C2115" s="135" t="s">
        <v>36532</v>
      </c>
      <c r="D2115" s="135" t="s">
        <v>25331</v>
      </c>
      <c r="E2115" s="135" t="s">
        <v>25330</v>
      </c>
      <c r="F2115" s="135" t="s">
        <v>40018</v>
      </c>
      <c r="G2115" s="135" t="s">
        <v>35808</v>
      </c>
      <c r="H2115" s="135" t="s">
        <v>49</v>
      </c>
      <c r="I2115" s="135" t="s">
        <v>36461</v>
      </c>
      <c r="J2115" s="135" t="s">
        <v>35062</v>
      </c>
      <c r="K2115" s="135" t="s">
        <v>35809</v>
      </c>
      <c r="L2115" s="163"/>
      <c r="M2115" s="163"/>
      <c r="N2115" s="163"/>
      <c r="O2115" s="135" t="s">
        <v>647</v>
      </c>
    </row>
    <row r="2116" spans="1:15" hidden="1">
      <c r="A2116" s="135">
        <v>3701</v>
      </c>
      <c r="B2116" s="135" t="s">
        <v>40019</v>
      </c>
      <c r="C2116" s="135" t="s">
        <v>36535</v>
      </c>
      <c r="D2116" s="135" t="s">
        <v>25331</v>
      </c>
      <c r="E2116" s="135" t="s">
        <v>25330</v>
      </c>
      <c r="F2116" s="135" t="s">
        <v>40020</v>
      </c>
      <c r="G2116" s="135" t="s">
        <v>35808</v>
      </c>
      <c r="H2116" s="135" t="s">
        <v>49</v>
      </c>
      <c r="I2116" s="135" t="s">
        <v>36461</v>
      </c>
      <c r="J2116" s="135" t="s">
        <v>35062</v>
      </c>
      <c r="K2116" s="135" t="s">
        <v>35809</v>
      </c>
      <c r="L2116" s="163"/>
      <c r="M2116" s="163"/>
      <c r="N2116" s="163"/>
      <c r="O2116" s="135" t="s">
        <v>647</v>
      </c>
    </row>
    <row r="2117" spans="1:15" hidden="1">
      <c r="A2117" s="135">
        <v>3702</v>
      </c>
      <c r="B2117" s="135" t="s">
        <v>40021</v>
      </c>
      <c r="C2117" s="135" t="s">
        <v>38789</v>
      </c>
      <c r="D2117" s="135" t="s">
        <v>25331</v>
      </c>
      <c r="E2117" s="135" t="s">
        <v>25330</v>
      </c>
      <c r="F2117" s="135" t="s">
        <v>40022</v>
      </c>
      <c r="G2117" s="135" t="s">
        <v>35808</v>
      </c>
      <c r="H2117" s="135" t="s">
        <v>49</v>
      </c>
      <c r="I2117" s="135" t="s">
        <v>36461</v>
      </c>
      <c r="J2117" s="135" t="s">
        <v>35062</v>
      </c>
      <c r="K2117" s="135" t="s">
        <v>35809</v>
      </c>
      <c r="L2117" s="163"/>
      <c r="M2117" s="163"/>
      <c r="N2117" s="163"/>
      <c r="O2117" s="135" t="s">
        <v>647</v>
      </c>
    </row>
    <row r="2118" spans="1:15" hidden="1">
      <c r="A2118" s="135">
        <v>3703</v>
      </c>
      <c r="B2118" s="135" t="s">
        <v>40023</v>
      </c>
      <c r="C2118" s="135" t="s">
        <v>38792</v>
      </c>
      <c r="D2118" s="135" t="s">
        <v>25331</v>
      </c>
      <c r="E2118" s="135" t="s">
        <v>25330</v>
      </c>
      <c r="F2118" s="135" t="s">
        <v>40024</v>
      </c>
      <c r="G2118" s="135" t="s">
        <v>35808</v>
      </c>
      <c r="H2118" s="135" t="s">
        <v>49</v>
      </c>
      <c r="I2118" s="135" t="s">
        <v>36461</v>
      </c>
      <c r="J2118" s="135" t="s">
        <v>35062</v>
      </c>
      <c r="K2118" s="135" t="s">
        <v>35809</v>
      </c>
      <c r="L2118" s="163"/>
      <c r="M2118" s="163"/>
      <c r="N2118" s="163"/>
      <c r="O2118" s="135" t="s">
        <v>647</v>
      </c>
    </row>
    <row r="2119" spans="1:15">
      <c r="A2119" s="135">
        <v>3704</v>
      </c>
      <c r="B2119" s="135" t="s">
        <v>25332</v>
      </c>
      <c r="C2119" s="135" t="s">
        <v>19994</v>
      </c>
      <c r="D2119" s="135" t="s">
        <v>25331</v>
      </c>
      <c r="E2119" s="135" t="s">
        <v>25330</v>
      </c>
      <c r="F2119" s="135" t="s">
        <v>40025</v>
      </c>
      <c r="G2119" s="135" t="s">
        <v>35819</v>
      </c>
      <c r="H2119" s="135" t="s">
        <v>49</v>
      </c>
      <c r="I2119" s="135"/>
      <c r="J2119" s="135" t="s">
        <v>35062</v>
      </c>
      <c r="K2119" s="135" t="s">
        <v>35823</v>
      </c>
      <c r="L2119" s="163" t="s">
        <v>35068</v>
      </c>
      <c r="M2119" s="163" t="s">
        <v>35211</v>
      </c>
      <c r="N2119" s="163" t="s">
        <v>39337</v>
      </c>
      <c r="O2119" s="135" t="s">
        <v>647</v>
      </c>
    </row>
    <row r="2120" spans="1:15">
      <c r="A2120" s="135">
        <v>3705</v>
      </c>
      <c r="B2120" s="135" t="s">
        <v>25361</v>
      </c>
      <c r="C2120" s="135" t="s">
        <v>17956</v>
      </c>
      <c r="D2120" s="135" t="s">
        <v>25331</v>
      </c>
      <c r="E2120" s="135" t="s">
        <v>25330</v>
      </c>
      <c r="F2120" s="135" t="s">
        <v>40026</v>
      </c>
      <c r="G2120" s="135" t="s">
        <v>35819</v>
      </c>
      <c r="H2120" s="135" t="s">
        <v>49</v>
      </c>
      <c r="I2120" s="135"/>
      <c r="J2120" s="135" t="s">
        <v>35062</v>
      </c>
      <c r="K2120" s="135" t="s">
        <v>35823</v>
      </c>
      <c r="L2120" s="163" t="s">
        <v>35068</v>
      </c>
      <c r="M2120" s="163" t="s">
        <v>35211</v>
      </c>
      <c r="N2120" s="163" t="s">
        <v>39042</v>
      </c>
      <c r="O2120" s="135" t="s">
        <v>647</v>
      </c>
    </row>
    <row r="2121" spans="1:15">
      <c r="A2121" s="135">
        <v>3706</v>
      </c>
      <c r="B2121" s="135" t="s">
        <v>25375</v>
      </c>
      <c r="C2121" s="135" t="s">
        <v>25330</v>
      </c>
      <c r="D2121" s="135" t="s">
        <v>25331</v>
      </c>
      <c r="E2121" s="135" t="s">
        <v>25330</v>
      </c>
      <c r="F2121" s="135" t="s">
        <v>40027</v>
      </c>
      <c r="G2121" s="135" t="s">
        <v>35819</v>
      </c>
      <c r="H2121" s="135" t="s">
        <v>49</v>
      </c>
      <c r="I2121" s="135"/>
      <c r="J2121" s="135" t="s">
        <v>35062</v>
      </c>
      <c r="K2121" s="135" t="s">
        <v>35809</v>
      </c>
      <c r="L2121" s="163"/>
      <c r="M2121" s="163"/>
      <c r="N2121" s="163"/>
      <c r="O2121" s="135" t="s">
        <v>647</v>
      </c>
    </row>
    <row r="2122" spans="1:15">
      <c r="A2122" s="135">
        <v>3707</v>
      </c>
      <c r="B2122" s="135" t="s">
        <v>25393</v>
      </c>
      <c r="C2122" s="135" t="s">
        <v>25392</v>
      </c>
      <c r="D2122" s="135" t="s">
        <v>25331</v>
      </c>
      <c r="E2122" s="135" t="s">
        <v>25330</v>
      </c>
      <c r="F2122" s="135" t="s">
        <v>40028</v>
      </c>
      <c r="G2122" s="135" t="s">
        <v>35819</v>
      </c>
      <c r="H2122" s="135" t="s">
        <v>49</v>
      </c>
      <c r="I2122" s="135"/>
      <c r="J2122" s="135" t="s">
        <v>35062</v>
      </c>
      <c r="K2122" s="135" t="s">
        <v>35823</v>
      </c>
      <c r="L2122" s="163" t="s">
        <v>35068</v>
      </c>
      <c r="M2122" s="163" t="s">
        <v>35211</v>
      </c>
      <c r="N2122" s="163" t="s">
        <v>40029</v>
      </c>
      <c r="O2122" s="135" t="s">
        <v>647</v>
      </c>
    </row>
    <row r="2123" spans="1:15" hidden="1">
      <c r="A2123" s="135">
        <v>3709</v>
      </c>
      <c r="B2123" s="135" t="s">
        <v>40030</v>
      </c>
      <c r="C2123" s="135" t="s">
        <v>36558</v>
      </c>
      <c r="D2123" s="135" t="s">
        <v>25331</v>
      </c>
      <c r="E2123" s="135" t="s">
        <v>25330</v>
      </c>
      <c r="F2123" s="135" t="s">
        <v>40031</v>
      </c>
      <c r="G2123" s="135" t="s">
        <v>35808</v>
      </c>
      <c r="H2123" s="135" t="s">
        <v>49</v>
      </c>
      <c r="I2123" s="135" t="s">
        <v>36461</v>
      </c>
      <c r="J2123" s="135" t="s">
        <v>35062</v>
      </c>
      <c r="K2123" s="135" t="s">
        <v>35809</v>
      </c>
      <c r="L2123" s="163"/>
      <c r="M2123" s="163"/>
      <c r="N2123" s="163"/>
      <c r="O2123" s="135" t="s">
        <v>647</v>
      </c>
    </row>
    <row r="2124" spans="1:15" hidden="1">
      <c r="A2124" s="135">
        <v>3710</v>
      </c>
      <c r="B2124" s="135" t="s">
        <v>40032</v>
      </c>
      <c r="C2124" s="135" t="s">
        <v>34577</v>
      </c>
      <c r="D2124" s="135" t="s">
        <v>25426</v>
      </c>
      <c r="E2124" s="135" t="s">
        <v>25425</v>
      </c>
      <c r="F2124" s="135" t="s">
        <v>40033</v>
      </c>
      <c r="G2124" s="135" t="s">
        <v>35808</v>
      </c>
      <c r="H2124" s="135" t="s">
        <v>49</v>
      </c>
      <c r="I2124" s="135" t="s">
        <v>36461</v>
      </c>
      <c r="J2124" s="135" t="s">
        <v>35062</v>
      </c>
      <c r="K2124" s="135" t="s">
        <v>35809</v>
      </c>
      <c r="L2124" s="163"/>
      <c r="M2124" s="163"/>
      <c r="N2124" s="163"/>
      <c r="O2124" s="135" t="s">
        <v>647</v>
      </c>
    </row>
    <row r="2125" spans="1:15" hidden="1">
      <c r="A2125" s="135">
        <v>3711</v>
      </c>
      <c r="B2125" s="135" t="s">
        <v>40034</v>
      </c>
      <c r="C2125" s="135" t="s">
        <v>36529</v>
      </c>
      <c r="D2125" s="135" t="s">
        <v>25426</v>
      </c>
      <c r="E2125" s="135" t="s">
        <v>25425</v>
      </c>
      <c r="F2125" s="135" t="s">
        <v>40035</v>
      </c>
      <c r="G2125" s="135" t="s">
        <v>35808</v>
      </c>
      <c r="H2125" s="135" t="s">
        <v>49</v>
      </c>
      <c r="I2125" s="135" t="s">
        <v>36461</v>
      </c>
      <c r="J2125" s="135" t="s">
        <v>35062</v>
      </c>
      <c r="K2125" s="135" t="s">
        <v>35809</v>
      </c>
      <c r="L2125" s="163"/>
      <c r="M2125" s="163"/>
      <c r="N2125" s="163"/>
      <c r="O2125" s="135" t="s">
        <v>647</v>
      </c>
    </row>
    <row r="2126" spans="1:15" hidden="1">
      <c r="A2126" s="135">
        <v>3712</v>
      </c>
      <c r="B2126" s="135" t="s">
        <v>40036</v>
      </c>
      <c r="C2126" s="135" t="s">
        <v>36532</v>
      </c>
      <c r="D2126" s="135" t="s">
        <v>25426</v>
      </c>
      <c r="E2126" s="135" t="s">
        <v>25425</v>
      </c>
      <c r="F2126" s="135" t="s">
        <v>40037</v>
      </c>
      <c r="G2126" s="135" t="s">
        <v>35808</v>
      </c>
      <c r="H2126" s="135" t="s">
        <v>49</v>
      </c>
      <c r="I2126" s="135" t="s">
        <v>36461</v>
      </c>
      <c r="J2126" s="135" t="s">
        <v>35062</v>
      </c>
      <c r="K2126" s="135" t="s">
        <v>35809</v>
      </c>
      <c r="L2126" s="163"/>
      <c r="M2126" s="163"/>
      <c r="N2126" s="163"/>
      <c r="O2126" s="135" t="s">
        <v>647</v>
      </c>
    </row>
    <row r="2127" spans="1:15" hidden="1">
      <c r="A2127" s="135">
        <v>3713</v>
      </c>
      <c r="B2127" s="135" t="s">
        <v>40038</v>
      </c>
      <c r="C2127" s="135" t="s">
        <v>36535</v>
      </c>
      <c r="D2127" s="135" t="s">
        <v>25426</v>
      </c>
      <c r="E2127" s="135" t="s">
        <v>25425</v>
      </c>
      <c r="F2127" s="135" t="s">
        <v>40039</v>
      </c>
      <c r="G2127" s="135" t="s">
        <v>35808</v>
      </c>
      <c r="H2127" s="135" t="s">
        <v>49</v>
      </c>
      <c r="I2127" s="135" t="s">
        <v>36461</v>
      </c>
      <c r="J2127" s="135" t="s">
        <v>35062</v>
      </c>
      <c r="K2127" s="135" t="s">
        <v>35809</v>
      </c>
      <c r="L2127" s="163"/>
      <c r="M2127" s="163"/>
      <c r="N2127" s="163"/>
      <c r="O2127" s="135" t="s">
        <v>647</v>
      </c>
    </row>
    <row r="2128" spans="1:15" hidden="1">
      <c r="A2128" s="135">
        <v>3714</v>
      </c>
      <c r="B2128" s="135" t="s">
        <v>40040</v>
      </c>
      <c r="C2128" s="135" t="s">
        <v>38789</v>
      </c>
      <c r="D2128" s="135" t="s">
        <v>25426</v>
      </c>
      <c r="E2128" s="135" t="s">
        <v>25425</v>
      </c>
      <c r="F2128" s="135" t="s">
        <v>40041</v>
      </c>
      <c r="G2128" s="135" t="s">
        <v>35808</v>
      </c>
      <c r="H2128" s="135" t="s">
        <v>49</v>
      </c>
      <c r="I2128" s="135" t="s">
        <v>36461</v>
      </c>
      <c r="J2128" s="135" t="s">
        <v>35062</v>
      </c>
      <c r="K2128" s="135" t="s">
        <v>35809</v>
      </c>
      <c r="L2128" s="163"/>
      <c r="M2128" s="163"/>
      <c r="N2128" s="163"/>
      <c r="O2128" s="135" t="s">
        <v>647</v>
      </c>
    </row>
    <row r="2129" spans="1:15" hidden="1">
      <c r="A2129" s="135">
        <v>3715</v>
      </c>
      <c r="B2129" s="135" t="s">
        <v>40042</v>
      </c>
      <c r="C2129" s="135" t="s">
        <v>38792</v>
      </c>
      <c r="D2129" s="135" t="s">
        <v>25426</v>
      </c>
      <c r="E2129" s="135" t="s">
        <v>25425</v>
      </c>
      <c r="F2129" s="135" t="s">
        <v>40043</v>
      </c>
      <c r="G2129" s="135" t="s">
        <v>35808</v>
      </c>
      <c r="H2129" s="135" t="s">
        <v>49</v>
      </c>
      <c r="I2129" s="135" t="s">
        <v>36461</v>
      </c>
      <c r="J2129" s="135" t="s">
        <v>35062</v>
      </c>
      <c r="K2129" s="135" t="s">
        <v>35809</v>
      </c>
      <c r="L2129" s="163"/>
      <c r="M2129" s="163"/>
      <c r="N2129" s="163"/>
      <c r="O2129" s="135" t="s">
        <v>647</v>
      </c>
    </row>
    <row r="2130" spans="1:15" ht="28.5">
      <c r="A2130" s="135">
        <v>3716</v>
      </c>
      <c r="B2130" s="135" t="s">
        <v>25428</v>
      </c>
      <c r="C2130" s="135" t="s">
        <v>25427</v>
      </c>
      <c r="D2130" s="135" t="s">
        <v>25426</v>
      </c>
      <c r="E2130" s="135" t="s">
        <v>25425</v>
      </c>
      <c r="F2130" s="135" t="s">
        <v>40044</v>
      </c>
      <c r="G2130" s="135" t="s">
        <v>35819</v>
      </c>
      <c r="H2130" s="135" t="s">
        <v>49</v>
      </c>
      <c r="I2130" s="135"/>
      <c r="J2130" s="135" t="s">
        <v>35062</v>
      </c>
      <c r="K2130" s="135" t="s">
        <v>35823</v>
      </c>
      <c r="L2130" s="163" t="s">
        <v>35068</v>
      </c>
      <c r="M2130" s="163" t="s">
        <v>35211</v>
      </c>
      <c r="N2130" s="163" t="s">
        <v>40045</v>
      </c>
      <c r="O2130" s="135" t="s">
        <v>647</v>
      </c>
    </row>
    <row r="2131" spans="1:15" ht="28.5">
      <c r="A2131" s="135">
        <v>3717</v>
      </c>
      <c r="B2131" s="135" t="s">
        <v>25453</v>
      </c>
      <c r="C2131" s="135" t="s">
        <v>25452</v>
      </c>
      <c r="D2131" s="135" t="s">
        <v>25426</v>
      </c>
      <c r="E2131" s="135" t="s">
        <v>25425</v>
      </c>
      <c r="F2131" s="135" t="s">
        <v>40046</v>
      </c>
      <c r="G2131" s="135" t="s">
        <v>35819</v>
      </c>
      <c r="H2131" s="135" t="s">
        <v>49</v>
      </c>
      <c r="I2131" s="135"/>
      <c r="J2131" s="135" t="s">
        <v>35062</v>
      </c>
      <c r="K2131" s="135" t="s">
        <v>35823</v>
      </c>
      <c r="L2131" s="163" t="s">
        <v>35068</v>
      </c>
      <c r="M2131" s="163" t="s">
        <v>35211</v>
      </c>
      <c r="N2131" s="163" t="s">
        <v>40047</v>
      </c>
      <c r="O2131" s="135" t="s">
        <v>647</v>
      </c>
    </row>
    <row r="2132" spans="1:15">
      <c r="A2132" s="135">
        <v>3718</v>
      </c>
      <c r="B2132" s="135" t="s">
        <v>25478</v>
      </c>
      <c r="C2132" s="135" t="s">
        <v>25477</v>
      </c>
      <c r="D2132" s="135" t="s">
        <v>25426</v>
      </c>
      <c r="E2132" s="135" t="s">
        <v>25425</v>
      </c>
      <c r="F2132" s="135" t="s">
        <v>40048</v>
      </c>
      <c r="G2132" s="135" t="s">
        <v>35819</v>
      </c>
      <c r="H2132" s="135" t="s">
        <v>49</v>
      </c>
      <c r="I2132" s="135"/>
      <c r="J2132" s="135" t="s">
        <v>35062</v>
      </c>
      <c r="K2132" s="135" t="s">
        <v>35823</v>
      </c>
      <c r="L2132" s="163" t="s">
        <v>35068</v>
      </c>
      <c r="M2132" s="163" t="s">
        <v>35211</v>
      </c>
      <c r="N2132" s="163" t="s">
        <v>40049</v>
      </c>
      <c r="O2132" s="135" t="s">
        <v>647</v>
      </c>
    </row>
    <row r="2133" spans="1:15" ht="28.5">
      <c r="A2133" s="135">
        <v>3719</v>
      </c>
      <c r="B2133" s="135" t="s">
        <v>25510</v>
      </c>
      <c r="C2133" s="135" t="s">
        <v>25509</v>
      </c>
      <c r="D2133" s="135" t="s">
        <v>25426</v>
      </c>
      <c r="E2133" s="135" t="s">
        <v>25425</v>
      </c>
      <c r="F2133" s="135" t="s">
        <v>40050</v>
      </c>
      <c r="G2133" s="135" t="s">
        <v>35819</v>
      </c>
      <c r="H2133" s="135" t="s">
        <v>49</v>
      </c>
      <c r="I2133" s="135"/>
      <c r="J2133" s="135" t="s">
        <v>35062</v>
      </c>
      <c r="K2133" s="135" t="s">
        <v>35823</v>
      </c>
      <c r="L2133" s="163" t="s">
        <v>35068</v>
      </c>
      <c r="M2133" s="163" t="s">
        <v>35211</v>
      </c>
      <c r="N2133" s="163" t="s">
        <v>40051</v>
      </c>
      <c r="O2133" s="135" t="s">
        <v>647</v>
      </c>
    </row>
    <row r="2134" spans="1:15" ht="28.5">
      <c r="A2134" s="135">
        <v>3720</v>
      </c>
      <c r="B2134" s="135" t="s">
        <v>25536</v>
      </c>
      <c r="C2134" s="135" t="s">
        <v>25535</v>
      </c>
      <c r="D2134" s="135" t="s">
        <v>25426</v>
      </c>
      <c r="E2134" s="135" t="s">
        <v>25425</v>
      </c>
      <c r="F2134" s="135" t="s">
        <v>40052</v>
      </c>
      <c r="G2134" s="135" t="s">
        <v>35819</v>
      </c>
      <c r="H2134" s="135" t="s">
        <v>49</v>
      </c>
      <c r="I2134" s="135"/>
      <c r="J2134" s="135" t="s">
        <v>35062</v>
      </c>
      <c r="K2134" s="135" t="s">
        <v>35823</v>
      </c>
      <c r="L2134" s="163" t="s">
        <v>35068</v>
      </c>
      <c r="M2134" s="163" t="s">
        <v>35211</v>
      </c>
      <c r="N2134" s="163" t="s">
        <v>40053</v>
      </c>
      <c r="O2134" s="135" t="s">
        <v>647</v>
      </c>
    </row>
    <row r="2135" spans="1:15" hidden="1">
      <c r="A2135" s="135">
        <v>3722</v>
      </c>
      <c r="B2135" s="135" t="s">
        <v>40054</v>
      </c>
      <c r="C2135" s="135" t="s">
        <v>36558</v>
      </c>
      <c r="D2135" s="135" t="s">
        <v>25426</v>
      </c>
      <c r="E2135" s="135" t="s">
        <v>25425</v>
      </c>
      <c r="F2135" s="135" t="s">
        <v>40055</v>
      </c>
      <c r="G2135" s="135" t="s">
        <v>35808</v>
      </c>
      <c r="H2135" s="135" t="s">
        <v>49</v>
      </c>
      <c r="I2135" s="135" t="s">
        <v>36461</v>
      </c>
      <c r="J2135" s="135" t="s">
        <v>35062</v>
      </c>
      <c r="K2135" s="135" t="s">
        <v>35809</v>
      </c>
      <c r="L2135" s="163"/>
      <c r="M2135" s="163"/>
      <c r="N2135" s="163"/>
      <c r="O2135" s="135" t="s">
        <v>647</v>
      </c>
    </row>
    <row r="2136" spans="1:15" hidden="1">
      <c r="A2136" s="135">
        <v>3723</v>
      </c>
      <c r="B2136" s="135" t="s">
        <v>40056</v>
      </c>
      <c r="C2136" s="135" t="s">
        <v>34577</v>
      </c>
      <c r="D2136" s="135" t="s">
        <v>25561</v>
      </c>
      <c r="E2136" s="135" t="s">
        <v>25560</v>
      </c>
      <c r="F2136" s="135" t="s">
        <v>40057</v>
      </c>
      <c r="G2136" s="135" t="s">
        <v>35808</v>
      </c>
      <c r="H2136" s="135" t="s">
        <v>49</v>
      </c>
      <c r="I2136" s="135" t="s">
        <v>36461</v>
      </c>
      <c r="J2136" s="135" t="s">
        <v>35062</v>
      </c>
      <c r="K2136" s="135" t="s">
        <v>35809</v>
      </c>
      <c r="L2136" s="163"/>
      <c r="M2136" s="163"/>
      <c r="N2136" s="163"/>
      <c r="O2136" s="135" t="s">
        <v>647</v>
      </c>
    </row>
    <row r="2137" spans="1:15" hidden="1">
      <c r="A2137" s="135">
        <v>3724</v>
      </c>
      <c r="B2137" s="135" t="s">
        <v>40058</v>
      </c>
      <c r="C2137" s="135" t="s">
        <v>36529</v>
      </c>
      <c r="D2137" s="135" t="s">
        <v>25561</v>
      </c>
      <c r="E2137" s="135" t="s">
        <v>25560</v>
      </c>
      <c r="F2137" s="135" t="s">
        <v>40059</v>
      </c>
      <c r="G2137" s="135" t="s">
        <v>35808</v>
      </c>
      <c r="H2137" s="135" t="s">
        <v>49</v>
      </c>
      <c r="I2137" s="135" t="s">
        <v>36461</v>
      </c>
      <c r="J2137" s="135" t="s">
        <v>35062</v>
      </c>
      <c r="K2137" s="135" t="s">
        <v>35809</v>
      </c>
      <c r="L2137" s="163"/>
      <c r="M2137" s="163"/>
      <c r="N2137" s="163"/>
      <c r="O2137" s="135" t="s">
        <v>647</v>
      </c>
    </row>
    <row r="2138" spans="1:15" hidden="1">
      <c r="A2138" s="135">
        <v>3725</v>
      </c>
      <c r="B2138" s="135" t="s">
        <v>40060</v>
      </c>
      <c r="C2138" s="135" t="s">
        <v>36532</v>
      </c>
      <c r="D2138" s="135" t="s">
        <v>25561</v>
      </c>
      <c r="E2138" s="135" t="s">
        <v>25560</v>
      </c>
      <c r="F2138" s="135" t="s">
        <v>40061</v>
      </c>
      <c r="G2138" s="135" t="s">
        <v>35808</v>
      </c>
      <c r="H2138" s="135" t="s">
        <v>49</v>
      </c>
      <c r="I2138" s="135" t="s">
        <v>36461</v>
      </c>
      <c r="J2138" s="135" t="s">
        <v>35062</v>
      </c>
      <c r="K2138" s="135" t="s">
        <v>35809</v>
      </c>
      <c r="L2138" s="163"/>
      <c r="M2138" s="163"/>
      <c r="N2138" s="163"/>
      <c r="O2138" s="135" t="s">
        <v>647</v>
      </c>
    </row>
    <row r="2139" spans="1:15" hidden="1">
      <c r="A2139" s="135">
        <v>3726</v>
      </c>
      <c r="B2139" s="135" t="s">
        <v>40062</v>
      </c>
      <c r="C2139" s="135" t="s">
        <v>36535</v>
      </c>
      <c r="D2139" s="135" t="s">
        <v>25561</v>
      </c>
      <c r="E2139" s="135" t="s">
        <v>25560</v>
      </c>
      <c r="F2139" s="135" t="s">
        <v>40063</v>
      </c>
      <c r="G2139" s="135" t="s">
        <v>35808</v>
      </c>
      <c r="H2139" s="135" t="s">
        <v>49</v>
      </c>
      <c r="I2139" s="135" t="s">
        <v>36461</v>
      </c>
      <c r="J2139" s="135" t="s">
        <v>35062</v>
      </c>
      <c r="K2139" s="135" t="s">
        <v>35809</v>
      </c>
      <c r="L2139" s="163"/>
      <c r="M2139" s="163"/>
      <c r="N2139" s="163"/>
      <c r="O2139" s="135" t="s">
        <v>647</v>
      </c>
    </row>
    <row r="2140" spans="1:15" hidden="1">
      <c r="A2140" s="135">
        <v>3727</v>
      </c>
      <c r="B2140" s="135" t="s">
        <v>40064</v>
      </c>
      <c r="C2140" s="135" t="s">
        <v>38789</v>
      </c>
      <c r="D2140" s="135" t="s">
        <v>25561</v>
      </c>
      <c r="E2140" s="135" t="s">
        <v>25560</v>
      </c>
      <c r="F2140" s="135" t="s">
        <v>40065</v>
      </c>
      <c r="G2140" s="135" t="s">
        <v>35808</v>
      </c>
      <c r="H2140" s="135" t="s">
        <v>49</v>
      </c>
      <c r="I2140" s="135" t="s">
        <v>36461</v>
      </c>
      <c r="J2140" s="135" t="s">
        <v>35062</v>
      </c>
      <c r="K2140" s="135" t="s">
        <v>35809</v>
      </c>
      <c r="L2140" s="163"/>
      <c r="M2140" s="163"/>
      <c r="N2140" s="163"/>
      <c r="O2140" s="135" t="s">
        <v>647</v>
      </c>
    </row>
    <row r="2141" spans="1:15" hidden="1">
      <c r="A2141" s="135">
        <v>3728</v>
      </c>
      <c r="B2141" s="135" t="s">
        <v>40066</v>
      </c>
      <c r="C2141" s="135" t="s">
        <v>38792</v>
      </c>
      <c r="D2141" s="135" t="s">
        <v>25561</v>
      </c>
      <c r="E2141" s="135" t="s">
        <v>25560</v>
      </c>
      <c r="F2141" s="135" t="s">
        <v>40067</v>
      </c>
      <c r="G2141" s="135" t="s">
        <v>35808</v>
      </c>
      <c r="H2141" s="135" t="s">
        <v>49</v>
      </c>
      <c r="I2141" s="135" t="s">
        <v>36461</v>
      </c>
      <c r="J2141" s="135" t="s">
        <v>35062</v>
      </c>
      <c r="K2141" s="135" t="s">
        <v>35809</v>
      </c>
      <c r="L2141" s="163"/>
      <c r="M2141" s="163"/>
      <c r="N2141" s="163"/>
      <c r="O2141" s="135" t="s">
        <v>647</v>
      </c>
    </row>
    <row r="2142" spans="1:15">
      <c r="A2142" s="135">
        <v>3729</v>
      </c>
      <c r="B2142" s="135" t="s">
        <v>25563</v>
      </c>
      <c r="C2142" s="135" t="s">
        <v>25562</v>
      </c>
      <c r="D2142" s="135" t="s">
        <v>25561</v>
      </c>
      <c r="E2142" s="135" t="s">
        <v>25560</v>
      </c>
      <c r="F2142" s="135" t="s">
        <v>40068</v>
      </c>
      <c r="G2142" s="135" t="s">
        <v>35819</v>
      </c>
      <c r="H2142" s="135" t="s">
        <v>49</v>
      </c>
      <c r="I2142" s="135"/>
      <c r="J2142" s="135" t="s">
        <v>35062</v>
      </c>
      <c r="K2142" s="135" t="s">
        <v>35823</v>
      </c>
      <c r="L2142" s="163" t="s">
        <v>35068</v>
      </c>
      <c r="M2142" s="163" t="s">
        <v>35211</v>
      </c>
      <c r="N2142" s="163" t="s">
        <v>40069</v>
      </c>
      <c r="O2142" s="135" t="s">
        <v>647</v>
      </c>
    </row>
    <row r="2143" spans="1:15">
      <c r="A2143" s="135">
        <v>3730</v>
      </c>
      <c r="B2143" s="135" t="s">
        <v>25595</v>
      </c>
      <c r="C2143" s="135" t="s">
        <v>22220</v>
      </c>
      <c r="D2143" s="135" t="s">
        <v>25561</v>
      </c>
      <c r="E2143" s="135" t="s">
        <v>25560</v>
      </c>
      <c r="F2143" s="135" t="s">
        <v>40070</v>
      </c>
      <c r="G2143" s="135" t="s">
        <v>35819</v>
      </c>
      <c r="H2143" s="135" t="s">
        <v>49</v>
      </c>
      <c r="I2143" s="135"/>
      <c r="J2143" s="135" t="s">
        <v>35062</v>
      </c>
      <c r="K2143" s="135" t="s">
        <v>35823</v>
      </c>
      <c r="L2143" s="163" t="s">
        <v>35068</v>
      </c>
      <c r="M2143" s="163" t="s">
        <v>35211</v>
      </c>
      <c r="N2143" s="163" t="s">
        <v>39602</v>
      </c>
      <c r="O2143" s="135" t="s">
        <v>647</v>
      </c>
    </row>
    <row r="2144" spans="1:15">
      <c r="A2144" s="135">
        <v>3731</v>
      </c>
      <c r="B2144" s="135" t="s">
        <v>25618</v>
      </c>
      <c r="C2144" s="135" t="s">
        <v>25617</v>
      </c>
      <c r="D2144" s="135" t="s">
        <v>25561</v>
      </c>
      <c r="E2144" s="135" t="s">
        <v>25560</v>
      </c>
      <c r="F2144" s="135" t="s">
        <v>40071</v>
      </c>
      <c r="G2144" s="135" t="s">
        <v>35819</v>
      </c>
      <c r="H2144" s="135" t="s">
        <v>49</v>
      </c>
      <c r="I2144" s="135"/>
      <c r="J2144" s="135" t="s">
        <v>35062</v>
      </c>
      <c r="K2144" s="135" t="s">
        <v>35823</v>
      </c>
      <c r="L2144" s="163" t="s">
        <v>35068</v>
      </c>
      <c r="M2144" s="163" t="s">
        <v>35211</v>
      </c>
      <c r="N2144" s="163" t="s">
        <v>40072</v>
      </c>
      <c r="O2144" s="135" t="s">
        <v>647</v>
      </c>
    </row>
    <row r="2145" spans="1:15">
      <c r="A2145" s="135">
        <v>3732</v>
      </c>
      <c r="B2145" s="135" t="s">
        <v>25659</v>
      </c>
      <c r="C2145" s="135" t="s">
        <v>25658</v>
      </c>
      <c r="D2145" s="135" t="s">
        <v>25561</v>
      </c>
      <c r="E2145" s="135" t="s">
        <v>25560</v>
      </c>
      <c r="F2145" s="135" t="s">
        <v>40073</v>
      </c>
      <c r="G2145" s="135" t="s">
        <v>35819</v>
      </c>
      <c r="H2145" s="135" t="s">
        <v>49</v>
      </c>
      <c r="I2145" s="135"/>
      <c r="J2145" s="135" t="s">
        <v>35062</v>
      </c>
      <c r="K2145" s="135" t="s">
        <v>35823</v>
      </c>
      <c r="L2145" s="163" t="s">
        <v>35068</v>
      </c>
      <c r="M2145" s="163" t="s">
        <v>35211</v>
      </c>
      <c r="N2145" s="163" t="s">
        <v>40074</v>
      </c>
      <c r="O2145" s="135" t="s">
        <v>647</v>
      </c>
    </row>
    <row r="2146" spans="1:15" hidden="1">
      <c r="A2146" s="135">
        <v>3734</v>
      </c>
      <c r="B2146" s="135" t="s">
        <v>40075</v>
      </c>
      <c r="C2146" s="135" t="s">
        <v>36558</v>
      </c>
      <c r="D2146" s="135" t="s">
        <v>25561</v>
      </c>
      <c r="E2146" s="135" t="s">
        <v>25560</v>
      </c>
      <c r="F2146" s="135" t="s">
        <v>40076</v>
      </c>
      <c r="G2146" s="135" t="s">
        <v>35808</v>
      </c>
      <c r="H2146" s="135" t="s">
        <v>49</v>
      </c>
      <c r="I2146" s="135" t="s">
        <v>36461</v>
      </c>
      <c r="J2146" s="135" t="s">
        <v>35062</v>
      </c>
      <c r="K2146" s="135" t="s">
        <v>35809</v>
      </c>
      <c r="L2146" s="163"/>
      <c r="M2146" s="163"/>
      <c r="N2146" s="163"/>
      <c r="O2146" s="135" t="s">
        <v>647</v>
      </c>
    </row>
    <row r="2147" spans="1:15" hidden="1">
      <c r="A2147" s="135">
        <v>3735</v>
      </c>
      <c r="B2147" s="135" t="s">
        <v>40077</v>
      </c>
      <c r="C2147" s="135" t="s">
        <v>34577</v>
      </c>
      <c r="D2147" s="135" t="s">
        <v>25684</v>
      </c>
      <c r="E2147" s="135" t="s">
        <v>25683</v>
      </c>
      <c r="F2147" s="135" t="s">
        <v>40078</v>
      </c>
      <c r="G2147" s="135" t="s">
        <v>35808</v>
      </c>
      <c r="H2147" s="135" t="s">
        <v>49</v>
      </c>
      <c r="I2147" s="135" t="s">
        <v>36461</v>
      </c>
      <c r="J2147" s="135" t="s">
        <v>35062</v>
      </c>
      <c r="K2147" s="135" t="s">
        <v>35809</v>
      </c>
      <c r="L2147" s="163"/>
      <c r="M2147" s="163"/>
      <c r="N2147" s="163"/>
      <c r="O2147" s="135" t="s">
        <v>647</v>
      </c>
    </row>
    <row r="2148" spans="1:15" hidden="1">
      <c r="A2148" s="135">
        <v>3736</v>
      </c>
      <c r="B2148" s="135" t="s">
        <v>40079</v>
      </c>
      <c r="C2148" s="135" t="s">
        <v>36529</v>
      </c>
      <c r="D2148" s="135" t="s">
        <v>25684</v>
      </c>
      <c r="E2148" s="135" t="s">
        <v>25683</v>
      </c>
      <c r="F2148" s="135" t="s">
        <v>40080</v>
      </c>
      <c r="G2148" s="135" t="s">
        <v>35808</v>
      </c>
      <c r="H2148" s="135" t="s">
        <v>49</v>
      </c>
      <c r="I2148" s="135" t="s">
        <v>36461</v>
      </c>
      <c r="J2148" s="135" t="s">
        <v>35062</v>
      </c>
      <c r="K2148" s="135" t="s">
        <v>35809</v>
      </c>
      <c r="L2148" s="163"/>
      <c r="M2148" s="163"/>
      <c r="N2148" s="163"/>
      <c r="O2148" s="135" t="s">
        <v>647</v>
      </c>
    </row>
    <row r="2149" spans="1:15" hidden="1">
      <c r="A2149" s="135">
        <v>3737</v>
      </c>
      <c r="B2149" s="135" t="s">
        <v>40081</v>
      </c>
      <c r="C2149" s="135" t="s">
        <v>36532</v>
      </c>
      <c r="D2149" s="135" t="s">
        <v>25684</v>
      </c>
      <c r="E2149" s="135" t="s">
        <v>25683</v>
      </c>
      <c r="F2149" s="135" t="s">
        <v>40082</v>
      </c>
      <c r="G2149" s="135" t="s">
        <v>35808</v>
      </c>
      <c r="H2149" s="135" t="s">
        <v>49</v>
      </c>
      <c r="I2149" s="135" t="s">
        <v>36461</v>
      </c>
      <c r="J2149" s="135" t="s">
        <v>35062</v>
      </c>
      <c r="K2149" s="135" t="s">
        <v>35809</v>
      </c>
      <c r="L2149" s="163"/>
      <c r="M2149" s="163"/>
      <c r="N2149" s="163"/>
      <c r="O2149" s="135" t="s">
        <v>647</v>
      </c>
    </row>
    <row r="2150" spans="1:15" hidden="1">
      <c r="A2150" s="135">
        <v>3738</v>
      </c>
      <c r="B2150" s="135" t="s">
        <v>40083</v>
      </c>
      <c r="C2150" s="135" t="s">
        <v>36535</v>
      </c>
      <c r="D2150" s="135" t="s">
        <v>25684</v>
      </c>
      <c r="E2150" s="135" t="s">
        <v>25683</v>
      </c>
      <c r="F2150" s="135" t="s">
        <v>40084</v>
      </c>
      <c r="G2150" s="135" t="s">
        <v>35808</v>
      </c>
      <c r="H2150" s="135" t="s">
        <v>49</v>
      </c>
      <c r="I2150" s="135" t="s">
        <v>36461</v>
      </c>
      <c r="J2150" s="135" t="s">
        <v>35062</v>
      </c>
      <c r="K2150" s="135" t="s">
        <v>35809</v>
      </c>
      <c r="L2150" s="163"/>
      <c r="M2150" s="163"/>
      <c r="N2150" s="163"/>
      <c r="O2150" s="135" t="s">
        <v>647</v>
      </c>
    </row>
    <row r="2151" spans="1:15" hidden="1">
      <c r="A2151" s="135">
        <v>3739</v>
      </c>
      <c r="B2151" s="135" t="s">
        <v>40085</v>
      </c>
      <c r="C2151" s="135" t="s">
        <v>38789</v>
      </c>
      <c r="D2151" s="135" t="s">
        <v>25684</v>
      </c>
      <c r="E2151" s="135" t="s">
        <v>25683</v>
      </c>
      <c r="F2151" s="135" t="s">
        <v>40086</v>
      </c>
      <c r="G2151" s="135" t="s">
        <v>35808</v>
      </c>
      <c r="H2151" s="135" t="s">
        <v>49</v>
      </c>
      <c r="I2151" s="135" t="s">
        <v>36461</v>
      </c>
      <c r="J2151" s="135" t="s">
        <v>35062</v>
      </c>
      <c r="K2151" s="135" t="s">
        <v>35809</v>
      </c>
      <c r="L2151" s="163"/>
      <c r="M2151" s="163"/>
      <c r="N2151" s="163"/>
      <c r="O2151" s="135" t="s">
        <v>647</v>
      </c>
    </row>
    <row r="2152" spans="1:15" hidden="1">
      <c r="A2152" s="135">
        <v>3740</v>
      </c>
      <c r="B2152" s="135" t="s">
        <v>40087</v>
      </c>
      <c r="C2152" s="135" t="s">
        <v>38792</v>
      </c>
      <c r="D2152" s="135" t="s">
        <v>25684</v>
      </c>
      <c r="E2152" s="135" t="s">
        <v>25683</v>
      </c>
      <c r="F2152" s="135" t="s">
        <v>40088</v>
      </c>
      <c r="G2152" s="135" t="s">
        <v>35808</v>
      </c>
      <c r="H2152" s="135" t="s">
        <v>49</v>
      </c>
      <c r="I2152" s="135" t="s">
        <v>36461</v>
      </c>
      <c r="J2152" s="135" t="s">
        <v>35062</v>
      </c>
      <c r="K2152" s="135" t="s">
        <v>35809</v>
      </c>
      <c r="L2152" s="163"/>
      <c r="M2152" s="163"/>
      <c r="N2152" s="163"/>
      <c r="O2152" s="135" t="s">
        <v>647</v>
      </c>
    </row>
    <row r="2153" spans="1:15">
      <c r="A2153" s="135">
        <v>3741</v>
      </c>
      <c r="B2153" s="135" t="s">
        <v>25686</v>
      </c>
      <c r="C2153" s="135" t="s">
        <v>25685</v>
      </c>
      <c r="D2153" s="135" t="s">
        <v>25684</v>
      </c>
      <c r="E2153" s="135" t="s">
        <v>25683</v>
      </c>
      <c r="F2153" s="135" t="s">
        <v>40089</v>
      </c>
      <c r="G2153" s="135" t="s">
        <v>35819</v>
      </c>
      <c r="H2153" s="135" t="s">
        <v>49</v>
      </c>
      <c r="I2153" s="135"/>
      <c r="J2153" s="135" t="s">
        <v>35062</v>
      </c>
      <c r="K2153" s="135" t="s">
        <v>35823</v>
      </c>
      <c r="L2153" s="163" t="s">
        <v>35068</v>
      </c>
      <c r="M2153" s="163" t="s">
        <v>35211</v>
      </c>
      <c r="N2153" s="163" t="s">
        <v>40090</v>
      </c>
      <c r="O2153" s="135" t="s">
        <v>647</v>
      </c>
    </row>
    <row r="2154" spans="1:15" hidden="1">
      <c r="A2154" s="135">
        <v>3743</v>
      </c>
      <c r="B2154" s="135" t="s">
        <v>40091</v>
      </c>
      <c r="C2154" s="135" t="s">
        <v>36558</v>
      </c>
      <c r="D2154" s="135" t="s">
        <v>25684</v>
      </c>
      <c r="E2154" s="135" t="s">
        <v>25683</v>
      </c>
      <c r="F2154" s="135" t="s">
        <v>40092</v>
      </c>
      <c r="G2154" s="135" t="s">
        <v>35808</v>
      </c>
      <c r="H2154" s="135" t="s">
        <v>49</v>
      </c>
      <c r="I2154" s="135" t="s">
        <v>36461</v>
      </c>
      <c r="J2154" s="135" t="s">
        <v>35062</v>
      </c>
      <c r="K2154" s="135" t="s">
        <v>35809</v>
      </c>
      <c r="L2154" s="163"/>
      <c r="M2154" s="163"/>
      <c r="N2154" s="163"/>
      <c r="O2154" s="135" t="s">
        <v>647</v>
      </c>
    </row>
    <row r="2155" spans="1:15" hidden="1">
      <c r="A2155" s="135">
        <v>3744</v>
      </c>
      <c r="B2155" s="135" t="s">
        <v>40093</v>
      </c>
      <c r="C2155" s="135" t="s">
        <v>34577</v>
      </c>
      <c r="D2155" s="135" t="s">
        <v>25711</v>
      </c>
      <c r="E2155" s="135" t="s">
        <v>25710</v>
      </c>
      <c r="F2155" s="135" t="s">
        <v>40094</v>
      </c>
      <c r="G2155" s="135" t="s">
        <v>35808</v>
      </c>
      <c r="H2155" s="135" t="s">
        <v>49</v>
      </c>
      <c r="I2155" s="135" t="s">
        <v>36461</v>
      </c>
      <c r="J2155" s="135" t="s">
        <v>35062</v>
      </c>
      <c r="K2155" s="135" t="s">
        <v>35809</v>
      </c>
      <c r="L2155" s="163"/>
      <c r="M2155" s="163"/>
      <c r="N2155" s="163"/>
      <c r="O2155" s="135" t="s">
        <v>647</v>
      </c>
    </row>
    <row r="2156" spans="1:15" hidden="1">
      <c r="A2156" s="135">
        <v>3745</v>
      </c>
      <c r="B2156" s="135" t="s">
        <v>40095</v>
      </c>
      <c r="C2156" s="135" t="s">
        <v>36529</v>
      </c>
      <c r="D2156" s="135" t="s">
        <v>25711</v>
      </c>
      <c r="E2156" s="135" t="s">
        <v>25710</v>
      </c>
      <c r="F2156" s="135" t="s">
        <v>40096</v>
      </c>
      <c r="G2156" s="135" t="s">
        <v>35808</v>
      </c>
      <c r="H2156" s="135" t="s">
        <v>49</v>
      </c>
      <c r="I2156" s="135" t="s">
        <v>36461</v>
      </c>
      <c r="J2156" s="135" t="s">
        <v>35062</v>
      </c>
      <c r="K2156" s="135" t="s">
        <v>35809</v>
      </c>
      <c r="L2156" s="163"/>
      <c r="M2156" s="163"/>
      <c r="N2156" s="163"/>
      <c r="O2156" s="135" t="s">
        <v>647</v>
      </c>
    </row>
    <row r="2157" spans="1:15" hidden="1">
      <c r="A2157" s="135">
        <v>3746</v>
      </c>
      <c r="B2157" s="135" t="s">
        <v>40097</v>
      </c>
      <c r="C2157" s="135" t="s">
        <v>36532</v>
      </c>
      <c r="D2157" s="135" t="s">
        <v>25711</v>
      </c>
      <c r="E2157" s="135" t="s">
        <v>25710</v>
      </c>
      <c r="F2157" s="135" t="s">
        <v>40098</v>
      </c>
      <c r="G2157" s="135" t="s">
        <v>35808</v>
      </c>
      <c r="H2157" s="135" t="s">
        <v>49</v>
      </c>
      <c r="I2157" s="135" t="s">
        <v>36461</v>
      </c>
      <c r="J2157" s="135" t="s">
        <v>35062</v>
      </c>
      <c r="K2157" s="135" t="s">
        <v>35809</v>
      </c>
      <c r="L2157" s="163"/>
      <c r="M2157" s="163"/>
      <c r="N2157" s="163"/>
      <c r="O2157" s="135" t="s">
        <v>647</v>
      </c>
    </row>
    <row r="2158" spans="1:15" hidden="1">
      <c r="A2158" s="135">
        <v>3747</v>
      </c>
      <c r="B2158" s="135" t="s">
        <v>40099</v>
      </c>
      <c r="C2158" s="135" t="s">
        <v>36535</v>
      </c>
      <c r="D2158" s="135" t="s">
        <v>25711</v>
      </c>
      <c r="E2158" s="135" t="s">
        <v>25710</v>
      </c>
      <c r="F2158" s="135" t="s">
        <v>40100</v>
      </c>
      <c r="G2158" s="135" t="s">
        <v>35808</v>
      </c>
      <c r="H2158" s="135" t="s">
        <v>49</v>
      </c>
      <c r="I2158" s="135" t="s">
        <v>36461</v>
      </c>
      <c r="J2158" s="135" t="s">
        <v>35062</v>
      </c>
      <c r="K2158" s="135" t="s">
        <v>35809</v>
      </c>
      <c r="L2158" s="163"/>
      <c r="M2158" s="163"/>
      <c r="N2158" s="163"/>
      <c r="O2158" s="135" t="s">
        <v>647</v>
      </c>
    </row>
    <row r="2159" spans="1:15" hidden="1">
      <c r="A2159" s="135">
        <v>3748</v>
      </c>
      <c r="B2159" s="135" t="s">
        <v>40101</v>
      </c>
      <c r="C2159" s="135" t="s">
        <v>38789</v>
      </c>
      <c r="D2159" s="135" t="s">
        <v>25711</v>
      </c>
      <c r="E2159" s="135" t="s">
        <v>25710</v>
      </c>
      <c r="F2159" s="135" t="s">
        <v>40102</v>
      </c>
      <c r="G2159" s="135" t="s">
        <v>35808</v>
      </c>
      <c r="H2159" s="135" t="s">
        <v>49</v>
      </c>
      <c r="I2159" s="135" t="s">
        <v>36461</v>
      </c>
      <c r="J2159" s="135" t="s">
        <v>35062</v>
      </c>
      <c r="K2159" s="135" t="s">
        <v>35809</v>
      </c>
      <c r="L2159" s="163"/>
      <c r="M2159" s="163"/>
      <c r="N2159" s="163"/>
      <c r="O2159" s="135" t="s">
        <v>647</v>
      </c>
    </row>
    <row r="2160" spans="1:15" hidden="1">
      <c r="A2160" s="135">
        <v>3749</v>
      </c>
      <c r="B2160" s="135" t="s">
        <v>40103</v>
      </c>
      <c r="C2160" s="135" t="s">
        <v>38792</v>
      </c>
      <c r="D2160" s="135" t="s">
        <v>25711</v>
      </c>
      <c r="E2160" s="135" t="s">
        <v>25710</v>
      </c>
      <c r="F2160" s="135" t="s">
        <v>40104</v>
      </c>
      <c r="G2160" s="135" t="s">
        <v>35808</v>
      </c>
      <c r="H2160" s="135" t="s">
        <v>49</v>
      </c>
      <c r="I2160" s="135" t="s">
        <v>36461</v>
      </c>
      <c r="J2160" s="135" t="s">
        <v>35062</v>
      </c>
      <c r="K2160" s="135" t="s">
        <v>35809</v>
      </c>
      <c r="L2160" s="163"/>
      <c r="M2160" s="163"/>
      <c r="N2160" s="163"/>
      <c r="O2160" s="135" t="s">
        <v>647</v>
      </c>
    </row>
    <row r="2161" spans="1:15" hidden="1">
      <c r="A2161" s="135">
        <v>3750</v>
      </c>
      <c r="B2161" s="135" t="s">
        <v>40105</v>
      </c>
      <c r="C2161" s="135" t="s">
        <v>40106</v>
      </c>
      <c r="D2161" s="135" t="s">
        <v>25711</v>
      </c>
      <c r="E2161" s="135" t="s">
        <v>25710</v>
      </c>
      <c r="F2161" s="135" t="s">
        <v>40107</v>
      </c>
      <c r="G2161" s="135" t="s">
        <v>35808</v>
      </c>
      <c r="H2161" s="135" t="s">
        <v>49</v>
      </c>
      <c r="I2161" s="135"/>
      <c r="J2161" s="135" t="s">
        <v>35062</v>
      </c>
      <c r="K2161" s="135" t="s">
        <v>35823</v>
      </c>
      <c r="L2161" s="163" t="s">
        <v>35068</v>
      </c>
      <c r="M2161" s="163" t="s">
        <v>35211</v>
      </c>
      <c r="N2161" s="163" t="s">
        <v>40108</v>
      </c>
      <c r="O2161" s="135" t="s">
        <v>647</v>
      </c>
    </row>
    <row r="2162" spans="1:15">
      <c r="A2162" s="135">
        <v>3751</v>
      </c>
      <c r="B2162" s="135" t="s">
        <v>25713</v>
      </c>
      <c r="C2162" s="135" t="s">
        <v>25712</v>
      </c>
      <c r="D2162" s="135" t="s">
        <v>25711</v>
      </c>
      <c r="E2162" s="135" t="s">
        <v>25710</v>
      </c>
      <c r="F2162" s="135" t="s">
        <v>40109</v>
      </c>
      <c r="G2162" s="135" t="s">
        <v>35819</v>
      </c>
      <c r="H2162" s="135" t="s">
        <v>49</v>
      </c>
      <c r="I2162" s="135"/>
      <c r="J2162" s="135" t="s">
        <v>35062</v>
      </c>
      <c r="K2162" s="135" t="s">
        <v>35823</v>
      </c>
      <c r="L2162" s="163" t="s">
        <v>35068</v>
      </c>
      <c r="M2162" s="163" t="s">
        <v>35211</v>
      </c>
      <c r="N2162" s="163" t="s">
        <v>40110</v>
      </c>
      <c r="O2162" s="135" t="s">
        <v>647</v>
      </c>
    </row>
    <row r="2163" spans="1:15">
      <c r="A2163" s="135">
        <v>3752</v>
      </c>
      <c r="B2163" s="135" t="s">
        <v>25738</v>
      </c>
      <c r="C2163" s="135" t="s">
        <v>25737</v>
      </c>
      <c r="D2163" s="135" t="s">
        <v>25711</v>
      </c>
      <c r="E2163" s="135" t="s">
        <v>25710</v>
      </c>
      <c r="F2163" s="135" t="s">
        <v>40111</v>
      </c>
      <c r="G2163" s="135" t="s">
        <v>35819</v>
      </c>
      <c r="H2163" s="135" t="s">
        <v>49</v>
      </c>
      <c r="I2163" s="135"/>
      <c r="J2163" s="135" t="s">
        <v>35062</v>
      </c>
      <c r="K2163" s="135" t="s">
        <v>35823</v>
      </c>
      <c r="L2163" s="163" t="s">
        <v>35068</v>
      </c>
      <c r="M2163" s="163" t="s">
        <v>35211</v>
      </c>
      <c r="N2163" s="163" t="s">
        <v>40112</v>
      </c>
      <c r="O2163" s="135" t="s">
        <v>647</v>
      </c>
    </row>
    <row r="2164" spans="1:15">
      <c r="A2164" s="135">
        <v>3753</v>
      </c>
      <c r="B2164" s="135" t="s">
        <v>25763</v>
      </c>
      <c r="C2164" s="135" t="s">
        <v>25762</v>
      </c>
      <c r="D2164" s="135" t="s">
        <v>25711</v>
      </c>
      <c r="E2164" s="135" t="s">
        <v>25710</v>
      </c>
      <c r="F2164" s="135" t="s">
        <v>40113</v>
      </c>
      <c r="G2164" s="135" t="s">
        <v>35819</v>
      </c>
      <c r="H2164" s="135" t="s">
        <v>49</v>
      </c>
      <c r="I2164" s="135"/>
      <c r="J2164" s="135" t="s">
        <v>35062</v>
      </c>
      <c r="K2164" s="135" t="s">
        <v>35823</v>
      </c>
      <c r="L2164" s="163" t="s">
        <v>35068</v>
      </c>
      <c r="M2164" s="163" t="s">
        <v>35211</v>
      </c>
      <c r="N2164" s="163" t="s">
        <v>40114</v>
      </c>
      <c r="O2164" s="135" t="s">
        <v>647</v>
      </c>
    </row>
    <row r="2165" spans="1:15">
      <c r="A2165" s="135">
        <v>3754</v>
      </c>
      <c r="B2165" s="135" t="s">
        <v>25805</v>
      </c>
      <c r="C2165" s="135" t="s">
        <v>25804</v>
      </c>
      <c r="D2165" s="135" t="s">
        <v>25711</v>
      </c>
      <c r="E2165" s="135" t="s">
        <v>25710</v>
      </c>
      <c r="F2165" s="135" t="s">
        <v>40115</v>
      </c>
      <c r="G2165" s="135" t="s">
        <v>35819</v>
      </c>
      <c r="H2165" s="135" t="s">
        <v>49</v>
      </c>
      <c r="I2165" s="135"/>
      <c r="J2165" s="135" t="s">
        <v>35062</v>
      </c>
      <c r="K2165" s="135" t="s">
        <v>35823</v>
      </c>
      <c r="L2165" s="163" t="s">
        <v>35068</v>
      </c>
      <c r="M2165" s="163" t="s">
        <v>35211</v>
      </c>
      <c r="N2165" s="163" t="s">
        <v>40116</v>
      </c>
      <c r="O2165" s="135" t="s">
        <v>647</v>
      </c>
    </row>
    <row r="2166" spans="1:15">
      <c r="A2166" s="135">
        <v>3755</v>
      </c>
      <c r="B2166" s="135" t="s">
        <v>25821</v>
      </c>
      <c r="C2166" s="135" t="s">
        <v>9836</v>
      </c>
      <c r="D2166" s="135" t="s">
        <v>25711</v>
      </c>
      <c r="E2166" s="135" t="s">
        <v>25710</v>
      </c>
      <c r="F2166" s="135" t="s">
        <v>40117</v>
      </c>
      <c r="G2166" s="135" t="s">
        <v>35819</v>
      </c>
      <c r="H2166" s="135" t="s">
        <v>49</v>
      </c>
      <c r="I2166" s="135"/>
      <c r="J2166" s="135" t="s">
        <v>35062</v>
      </c>
      <c r="K2166" s="135" t="s">
        <v>35823</v>
      </c>
      <c r="L2166" s="163" t="s">
        <v>35068</v>
      </c>
      <c r="M2166" s="163" t="s">
        <v>35211</v>
      </c>
      <c r="N2166" s="163" t="s">
        <v>37904</v>
      </c>
      <c r="O2166" s="135" t="s">
        <v>647</v>
      </c>
    </row>
    <row r="2167" spans="1:15">
      <c r="A2167" s="135">
        <v>3756</v>
      </c>
      <c r="B2167" s="135" t="s">
        <v>25844</v>
      </c>
      <c r="C2167" s="135" t="s">
        <v>25843</v>
      </c>
      <c r="D2167" s="135" t="s">
        <v>25711</v>
      </c>
      <c r="E2167" s="135" t="s">
        <v>25710</v>
      </c>
      <c r="F2167" s="135" t="s">
        <v>40118</v>
      </c>
      <c r="G2167" s="135" t="s">
        <v>35819</v>
      </c>
      <c r="H2167" s="135" t="s">
        <v>49</v>
      </c>
      <c r="I2167" s="135"/>
      <c r="J2167" s="135" t="s">
        <v>35062</v>
      </c>
      <c r="K2167" s="135" t="s">
        <v>35823</v>
      </c>
      <c r="L2167" s="163" t="s">
        <v>35068</v>
      </c>
      <c r="M2167" s="163" t="s">
        <v>35211</v>
      </c>
      <c r="N2167" s="163" t="s">
        <v>40119</v>
      </c>
      <c r="O2167" s="135" t="s">
        <v>647</v>
      </c>
    </row>
    <row r="2168" spans="1:15">
      <c r="A2168" s="135">
        <v>3757</v>
      </c>
      <c r="B2168" s="135" t="s">
        <v>25869</v>
      </c>
      <c r="C2168" s="135" t="s">
        <v>25868</v>
      </c>
      <c r="D2168" s="135" t="s">
        <v>25711</v>
      </c>
      <c r="E2168" s="135" t="s">
        <v>25710</v>
      </c>
      <c r="F2168" s="135" t="s">
        <v>40120</v>
      </c>
      <c r="G2168" s="135" t="s">
        <v>35819</v>
      </c>
      <c r="H2168" s="135" t="s">
        <v>49</v>
      </c>
      <c r="I2168" s="135"/>
      <c r="J2168" s="135" t="s">
        <v>35062</v>
      </c>
      <c r="K2168" s="135" t="s">
        <v>35823</v>
      </c>
      <c r="L2168" s="163" t="s">
        <v>35068</v>
      </c>
      <c r="M2168" s="163" t="s">
        <v>35211</v>
      </c>
      <c r="N2168" s="163" t="s">
        <v>40121</v>
      </c>
      <c r="O2168" s="135" t="s">
        <v>647</v>
      </c>
    </row>
    <row r="2169" spans="1:15">
      <c r="A2169" s="135">
        <v>3758</v>
      </c>
      <c r="B2169" s="135" t="s">
        <v>25893</v>
      </c>
      <c r="C2169" s="135" t="s">
        <v>12235</v>
      </c>
      <c r="D2169" s="135" t="s">
        <v>25711</v>
      </c>
      <c r="E2169" s="135" t="s">
        <v>25710</v>
      </c>
      <c r="F2169" s="135" t="s">
        <v>40122</v>
      </c>
      <c r="G2169" s="135" t="s">
        <v>35819</v>
      </c>
      <c r="H2169" s="135" t="s">
        <v>49</v>
      </c>
      <c r="I2169" s="135"/>
      <c r="J2169" s="135" t="s">
        <v>35062</v>
      </c>
      <c r="K2169" s="135" t="s">
        <v>35823</v>
      </c>
      <c r="L2169" s="163" t="s">
        <v>35068</v>
      </c>
      <c r="M2169" s="163" t="s">
        <v>35211</v>
      </c>
      <c r="N2169" s="163" t="s">
        <v>38326</v>
      </c>
      <c r="O2169" s="135" t="s">
        <v>647</v>
      </c>
    </row>
    <row r="2170" spans="1:15">
      <c r="A2170" s="135">
        <v>3759</v>
      </c>
      <c r="B2170" s="135" t="s">
        <v>25917</v>
      </c>
      <c r="C2170" s="135" t="s">
        <v>25916</v>
      </c>
      <c r="D2170" s="135" t="s">
        <v>25711</v>
      </c>
      <c r="E2170" s="135" t="s">
        <v>25710</v>
      </c>
      <c r="F2170" s="135" t="s">
        <v>40123</v>
      </c>
      <c r="G2170" s="135" t="s">
        <v>35819</v>
      </c>
      <c r="H2170" s="135" t="s">
        <v>49</v>
      </c>
      <c r="I2170" s="135"/>
      <c r="J2170" s="135" t="s">
        <v>35062</v>
      </c>
      <c r="K2170" s="135" t="s">
        <v>35823</v>
      </c>
      <c r="L2170" s="163" t="s">
        <v>35068</v>
      </c>
      <c r="M2170" s="163" t="s">
        <v>35211</v>
      </c>
      <c r="N2170" s="163" t="s">
        <v>40124</v>
      </c>
      <c r="O2170" s="135" t="s">
        <v>647</v>
      </c>
    </row>
    <row r="2171" spans="1:15" hidden="1">
      <c r="A2171" s="135">
        <v>3761</v>
      </c>
      <c r="B2171" s="135" t="s">
        <v>40125</v>
      </c>
      <c r="C2171" s="135" t="s">
        <v>36558</v>
      </c>
      <c r="D2171" s="135" t="s">
        <v>25711</v>
      </c>
      <c r="E2171" s="135" t="s">
        <v>25710</v>
      </c>
      <c r="F2171" s="135" t="s">
        <v>40126</v>
      </c>
      <c r="G2171" s="135" t="s">
        <v>35808</v>
      </c>
      <c r="H2171" s="135" t="s">
        <v>49</v>
      </c>
      <c r="I2171" s="135" t="s">
        <v>36461</v>
      </c>
      <c r="J2171" s="135" t="s">
        <v>35062</v>
      </c>
      <c r="K2171" s="135" t="s">
        <v>35809</v>
      </c>
      <c r="L2171" s="163"/>
      <c r="M2171" s="163"/>
      <c r="N2171" s="163"/>
      <c r="O2171" s="135" t="s">
        <v>647</v>
      </c>
    </row>
    <row r="2172" spans="1:15" hidden="1">
      <c r="A2172" s="135">
        <v>3762</v>
      </c>
      <c r="B2172" s="135" t="s">
        <v>40127</v>
      </c>
      <c r="C2172" s="135" t="s">
        <v>34577</v>
      </c>
      <c r="D2172" s="135" t="s">
        <v>25941</v>
      </c>
      <c r="E2172" s="135" t="s">
        <v>25940</v>
      </c>
      <c r="F2172" s="135" t="s">
        <v>40128</v>
      </c>
      <c r="G2172" s="135" t="s">
        <v>35808</v>
      </c>
      <c r="H2172" s="135" t="s">
        <v>49</v>
      </c>
      <c r="I2172" s="135" t="s">
        <v>36461</v>
      </c>
      <c r="J2172" s="135" t="s">
        <v>35062</v>
      </c>
      <c r="K2172" s="135" t="s">
        <v>35809</v>
      </c>
      <c r="L2172" s="163"/>
      <c r="M2172" s="163"/>
      <c r="N2172" s="163"/>
      <c r="O2172" s="135" t="s">
        <v>647</v>
      </c>
    </row>
    <row r="2173" spans="1:15" hidden="1">
      <c r="A2173" s="135">
        <v>3763</v>
      </c>
      <c r="B2173" s="135" t="s">
        <v>40129</v>
      </c>
      <c r="C2173" s="135" t="s">
        <v>36529</v>
      </c>
      <c r="D2173" s="135" t="s">
        <v>25941</v>
      </c>
      <c r="E2173" s="135" t="s">
        <v>25940</v>
      </c>
      <c r="F2173" s="135" t="s">
        <v>40130</v>
      </c>
      <c r="G2173" s="135" t="s">
        <v>35808</v>
      </c>
      <c r="H2173" s="135" t="s">
        <v>49</v>
      </c>
      <c r="I2173" s="135" t="s">
        <v>36461</v>
      </c>
      <c r="J2173" s="135" t="s">
        <v>35062</v>
      </c>
      <c r="K2173" s="135" t="s">
        <v>35809</v>
      </c>
      <c r="L2173" s="163"/>
      <c r="M2173" s="163"/>
      <c r="N2173" s="163"/>
      <c r="O2173" s="135" t="s">
        <v>647</v>
      </c>
    </row>
    <row r="2174" spans="1:15" hidden="1">
      <c r="A2174" s="135">
        <v>3764</v>
      </c>
      <c r="B2174" s="135" t="s">
        <v>40131</v>
      </c>
      <c r="C2174" s="135" t="s">
        <v>36532</v>
      </c>
      <c r="D2174" s="135" t="s">
        <v>25941</v>
      </c>
      <c r="E2174" s="135" t="s">
        <v>25940</v>
      </c>
      <c r="F2174" s="135" t="s">
        <v>40132</v>
      </c>
      <c r="G2174" s="135" t="s">
        <v>35808</v>
      </c>
      <c r="H2174" s="135" t="s">
        <v>49</v>
      </c>
      <c r="I2174" s="135" t="s">
        <v>36461</v>
      </c>
      <c r="J2174" s="135" t="s">
        <v>35062</v>
      </c>
      <c r="K2174" s="135" t="s">
        <v>35809</v>
      </c>
      <c r="L2174" s="163"/>
      <c r="M2174" s="163"/>
      <c r="N2174" s="163"/>
      <c r="O2174" s="135" t="s">
        <v>647</v>
      </c>
    </row>
    <row r="2175" spans="1:15" hidden="1">
      <c r="A2175" s="135">
        <v>3765</v>
      </c>
      <c r="B2175" s="135" t="s">
        <v>40133</v>
      </c>
      <c r="C2175" s="135" t="s">
        <v>36535</v>
      </c>
      <c r="D2175" s="135" t="s">
        <v>25941</v>
      </c>
      <c r="E2175" s="135" t="s">
        <v>25940</v>
      </c>
      <c r="F2175" s="135" t="s">
        <v>40134</v>
      </c>
      <c r="G2175" s="135" t="s">
        <v>35808</v>
      </c>
      <c r="H2175" s="135" t="s">
        <v>49</v>
      </c>
      <c r="I2175" s="135" t="s">
        <v>36461</v>
      </c>
      <c r="J2175" s="135" t="s">
        <v>35062</v>
      </c>
      <c r="K2175" s="135" t="s">
        <v>35809</v>
      </c>
      <c r="L2175" s="163"/>
      <c r="M2175" s="163"/>
      <c r="N2175" s="163"/>
      <c r="O2175" s="135" t="s">
        <v>647</v>
      </c>
    </row>
    <row r="2176" spans="1:15" hidden="1">
      <c r="A2176" s="135">
        <v>3766</v>
      </c>
      <c r="B2176" s="135" t="s">
        <v>40135</v>
      </c>
      <c r="C2176" s="135" t="s">
        <v>38789</v>
      </c>
      <c r="D2176" s="135" t="s">
        <v>25941</v>
      </c>
      <c r="E2176" s="135" t="s">
        <v>25940</v>
      </c>
      <c r="F2176" s="135" t="s">
        <v>40136</v>
      </c>
      <c r="G2176" s="135" t="s">
        <v>35808</v>
      </c>
      <c r="H2176" s="135" t="s">
        <v>49</v>
      </c>
      <c r="I2176" s="135" t="s">
        <v>36461</v>
      </c>
      <c r="J2176" s="135" t="s">
        <v>35062</v>
      </c>
      <c r="K2176" s="135" t="s">
        <v>35809</v>
      </c>
      <c r="L2176" s="163"/>
      <c r="M2176" s="163"/>
      <c r="N2176" s="163"/>
      <c r="O2176" s="135" t="s">
        <v>647</v>
      </c>
    </row>
    <row r="2177" spans="1:15" hidden="1">
      <c r="A2177" s="135">
        <v>3767</v>
      </c>
      <c r="B2177" s="135" t="s">
        <v>40137</v>
      </c>
      <c r="C2177" s="135" t="s">
        <v>38792</v>
      </c>
      <c r="D2177" s="135" t="s">
        <v>25941</v>
      </c>
      <c r="E2177" s="135" t="s">
        <v>25940</v>
      </c>
      <c r="F2177" s="135" t="s">
        <v>40138</v>
      </c>
      <c r="G2177" s="135" t="s">
        <v>35808</v>
      </c>
      <c r="H2177" s="135" t="s">
        <v>49</v>
      </c>
      <c r="I2177" s="135" t="s">
        <v>36461</v>
      </c>
      <c r="J2177" s="135" t="s">
        <v>35062</v>
      </c>
      <c r="K2177" s="135" t="s">
        <v>35809</v>
      </c>
      <c r="L2177" s="163"/>
      <c r="M2177" s="163"/>
      <c r="N2177" s="163"/>
      <c r="O2177" s="135" t="s">
        <v>647</v>
      </c>
    </row>
    <row r="2178" spans="1:15" ht="28.5">
      <c r="A2178" s="135">
        <v>3770</v>
      </c>
      <c r="B2178" s="135" t="s">
        <v>25997</v>
      </c>
      <c r="C2178" s="135" t="s">
        <v>25996</v>
      </c>
      <c r="D2178" s="135" t="s">
        <v>25941</v>
      </c>
      <c r="E2178" s="135" t="s">
        <v>25940</v>
      </c>
      <c r="F2178" s="135" t="s">
        <v>40139</v>
      </c>
      <c r="G2178" s="135" t="s">
        <v>35819</v>
      </c>
      <c r="H2178" s="135" t="s">
        <v>49</v>
      </c>
      <c r="I2178" s="135"/>
      <c r="J2178" s="135" t="s">
        <v>35062</v>
      </c>
      <c r="K2178" s="135" t="s">
        <v>35823</v>
      </c>
      <c r="L2178" s="163" t="s">
        <v>35068</v>
      </c>
      <c r="M2178" s="163" t="s">
        <v>35211</v>
      </c>
      <c r="N2178" s="163" t="s">
        <v>40140</v>
      </c>
      <c r="O2178" s="135" t="s">
        <v>647</v>
      </c>
    </row>
    <row r="2179" spans="1:15" ht="42.75">
      <c r="A2179" s="135">
        <v>3771</v>
      </c>
      <c r="B2179" s="135" t="s">
        <v>26021</v>
      </c>
      <c r="C2179" s="135" t="s">
        <v>26020</v>
      </c>
      <c r="D2179" s="135" t="s">
        <v>25941</v>
      </c>
      <c r="E2179" s="135" t="s">
        <v>25940</v>
      </c>
      <c r="F2179" s="135" t="s">
        <v>40141</v>
      </c>
      <c r="G2179" s="135" t="s">
        <v>35819</v>
      </c>
      <c r="H2179" s="135" t="s">
        <v>49</v>
      </c>
      <c r="I2179" s="135"/>
      <c r="J2179" s="135" t="s">
        <v>35062</v>
      </c>
      <c r="K2179" s="135" t="s">
        <v>35823</v>
      </c>
      <c r="L2179" s="163" t="s">
        <v>35068</v>
      </c>
      <c r="M2179" s="163" t="s">
        <v>35211</v>
      </c>
      <c r="N2179" s="163" t="s">
        <v>40142</v>
      </c>
      <c r="O2179" s="135" t="s">
        <v>647</v>
      </c>
    </row>
    <row r="2180" spans="1:15" ht="28.5">
      <c r="A2180" s="135">
        <v>3772</v>
      </c>
      <c r="B2180" s="135" t="s">
        <v>26045</v>
      </c>
      <c r="C2180" s="135" t="s">
        <v>26044</v>
      </c>
      <c r="D2180" s="135" t="s">
        <v>25941</v>
      </c>
      <c r="E2180" s="135" t="s">
        <v>25940</v>
      </c>
      <c r="F2180" s="135" t="s">
        <v>40143</v>
      </c>
      <c r="G2180" s="135" t="s">
        <v>35819</v>
      </c>
      <c r="H2180" s="135" t="s">
        <v>49</v>
      </c>
      <c r="I2180" s="135"/>
      <c r="J2180" s="135" t="s">
        <v>35062</v>
      </c>
      <c r="K2180" s="135" t="s">
        <v>35823</v>
      </c>
      <c r="L2180" s="163" t="s">
        <v>35068</v>
      </c>
      <c r="M2180" s="163" t="s">
        <v>35211</v>
      </c>
      <c r="N2180" s="163" t="s">
        <v>40144</v>
      </c>
      <c r="O2180" s="135" t="s">
        <v>647</v>
      </c>
    </row>
    <row r="2181" spans="1:15" ht="28.5">
      <c r="A2181" s="135">
        <v>3774</v>
      </c>
      <c r="B2181" s="135" t="s">
        <v>26093</v>
      </c>
      <c r="C2181" s="135" t="s">
        <v>26092</v>
      </c>
      <c r="D2181" s="135" t="s">
        <v>25941</v>
      </c>
      <c r="E2181" s="135" t="s">
        <v>25940</v>
      </c>
      <c r="F2181" s="135" t="s">
        <v>40145</v>
      </c>
      <c r="G2181" s="135" t="s">
        <v>35819</v>
      </c>
      <c r="H2181" s="135" t="s">
        <v>49</v>
      </c>
      <c r="I2181" s="135"/>
      <c r="J2181" s="135" t="s">
        <v>35062</v>
      </c>
      <c r="K2181" s="135" t="s">
        <v>35823</v>
      </c>
      <c r="L2181" s="163" t="s">
        <v>35068</v>
      </c>
      <c r="M2181" s="163" t="s">
        <v>35211</v>
      </c>
      <c r="N2181" s="163" t="s">
        <v>40146</v>
      </c>
      <c r="O2181" s="135" t="s">
        <v>647</v>
      </c>
    </row>
    <row r="2182" spans="1:15" hidden="1">
      <c r="A2182" s="135">
        <v>3776</v>
      </c>
      <c r="B2182" s="135" t="s">
        <v>40147</v>
      </c>
      <c r="C2182" s="135" t="s">
        <v>36558</v>
      </c>
      <c r="D2182" s="135" t="s">
        <v>25941</v>
      </c>
      <c r="E2182" s="135" t="s">
        <v>25940</v>
      </c>
      <c r="F2182" s="135" t="s">
        <v>40148</v>
      </c>
      <c r="G2182" s="135" t="s">
        <v>35808</v>
      </c>
      <c r="H2182" s="135" t="s">
        <v>49</v>
      </c>
      <c r="I2182" s="135" t="s">
        <v>36461</v>
      </c>
      <c r="J2182" s="135" t="s">
        <v>35062</v>
      </c>
      <c r="K2182" s="135" t="s">
        <v>35809</v>
      </c>
      <c r="L2182" s="163"/>
      <c r="M2182" s="163"/>
      <c r="N2182" s="163"/>
      <c r="O2182" s="135" t="s">
        <v>647</v>
      </c>
    </row>
    <row r="2183" spans="1:15" hidden="1">
      <c r="A2183" s="135">
        <v>3777</v>
      </c>
      <c r="B2183" s="135" t="s">
        <v>40149</v>
      </c>
      <c r="C2183" s="135" t="s">
        <v>34577</v>
      </c>
      <c r="D2183" s="135" t="s">
        <v>26126</v>
      </c>
      <c r="E2183" s="135" t="s">
        <v>26125</v>
      </c>
      <c r="F2183" s="135" t="s">
        <v>40150</v>
      </c>
      <c r="G2183" s="135" t="s">
        <v>35808</v>
      </c>
      <c r="H2183" s="135" t="s">
        <v>49</v>
      </c>
      <c r="I2183" s="135" t="s">
        <v>36461</v>
      </c>
      <c r="J2183" s="135" t="s">
        <v>35062</v>
      </c>
      <c r="K2183" s="135" t="s">
        <v>35809</v>
      </c>
      <c r="L2183" s="163"/>
      <c r="M2183" s="163"/>
      <c r="N2183" s="163"/>
      <c r="O2183" s="135" t="s">
        <v>647</v>
      </c>
    </row>
    <row r="2184" spans="1:15" hidden="1">
      <c r="A2184" s="135">
        <v>3778</v>
      </c>
      <c r="B2184" s="135" t="s">
        <v>40151</v>
      </c>
      <c r="C2184" s="135" t="s">
        <v>36529</v>
      </c>
      <c r="D2184" s="135" t="s">
        <v>26126</v>
      </c>
      <c r="E2184" s="135" t="s">
        <v>26125</v>
      </c>
      <c r="F2184" s="135" t="s">
        <v>40152</v>
      </c>
      <c r="G2184" s="135" t="s">
        <v>35808</v>
      </c>
      <c r="H2184" s="135" t="s">
        <v>49</v>
      </c>
      <c r="I2184" s="135" t="s">
        <v>36461</v>
      </c>
      <c r="J2184" s="135" t="s">
        <v>35062</v>
      </c>
      <c r="K2184" s="135" t="s">
        <v>35809</v>
      </c>
      <c r="L2184" s="163"/>
      <c r="M2184" s="163"/>
      <c r="N2184" s="163"/>
      <c r="O2184" s="135" t="s">
        <v>647</v>
      </c>
    </row>
    <row r="2185" spans="1:15" hidden="1">
      <c r="A2185" s="135">
        <v>3779</v>
      </c>
      <c r="B2185" s="135" t="s">
        <v>40153</v>
      </c>
      <c r="C2185" s="135" t="s">
        <v>36532</v>
      </c>
      <c r="D2185" s="135" t="s">
        <v>26126</v>
      </c>
      <c r="E2185" s="135" t="s">
        <v>26125</v>
      </c>
      <c r="F2185" s="135" t="s">
        <v>40154</v>
      </c>
      <c r="G2185" s="135" t="s">
        <v>35808</v>
      </c>
      <c r="H2185" s="135" t="s">
        <v>49</v>
      </c>
      <c r="I2185" s="135" t="s">
        <v>36461</v>
      </c>
      <c r="J2185" s="135" t="s">
        <v>35062</v>
      </c>
      <c r="K2185" s="135" t="s">
        <v>35809</v>
      </c>
      <c r="L2185" s="163"/>
      <c r="M2185" s="163"/>
      <c r="N2185" s="163"/>
      <c r="O2185" s="135" t="s">
        <v>647</v>
      </c>
    </row>
    <row r="2186" spans="1:15" hidden="1">
      <c r="A2186" s="135">
        <v>3780</v>
      </c>
      <c r="B2186" s="135" t="s">
        <v>40155</v>
      </c>
      <c r="C2186" s="135" t="s">
        <v>36535</v>
      </c>
      <c r="D2186" s="135" t="s">
        <v>26126</v>
      </c>
      <c r="E2186" s="135" t="s">
        <v>26125</v>
      </c>
      <c r="F2186" s="135" t="s">
        <v>40156</v>
      </c>
      <c r="G2186" s="135" t="s">
        <v>35808</v>
      </c>
      <c r="H2186" s="135" t="s">
        <v>49</v>
      </c>
      <c r="I2186" s="135" t="s">
        <v>36461</v>
      </c>
      <c r="J2186" s="135" t="s">
        <v>35062</v>
      </c>
      <c r="K2186" s="135" t="s">
        <v>35809</v>
      </c>
      <c r="L2186" s="163"/>
      <c r="M2186" s="163"/>
      <c r="N2186" s="163"/>
      <c r="O2186" s="135" t="s">
        <v>647</v>
      </c>
    </row>
    <row r="2187" spans="1:15" hidden="1">
      <c r="A2187" s="135">
        <v>3781</v>
      </c>
      <c r="B2187" s="135" t="s">
        <v>40157</v>
      </c>
      <c r="C2187" s="135" t="s">
        <v>38789</v>
      </c>
      <c r="D2187" s="135" t="s">
        <v>26126</v>
      </c>
      <c r="E2187" s="135" t="s">
        <v>26125</v>
      </c>
      <c r="F2187" s="135" t="s">
        <v>40158</v>
      </c>
      <c r="G2187" s="135" t="s">
        <v>35808</v>
      </c>
      <c r="H2187" s="135" t="s">
        <v>49</v>
      </c>
      <c r="I2187" s="135" t="s">
        <v>36461</v>
      </c>
      <c r="J2187" s="135" t="s">
        <v>35062</v>
      </c>
      <c r="K2187" s="135" t="s">
        <v>35809</v>
      </c>
      <c r="L2187" s="163"/>
      <c r="M2187" s="163"/>
      <c r="N2187" s="163"/>
      <c r="O2187" s="135" t="s">
        <v>647</v>
      </c>
    </row>
    <row r="2188" spans="1:15" hidden="1">
      <c r="A2188" s="135">
        <v>3782</v>
      </c>
      <c r="B2188" s="135" t="s">
        <v>40159</v>
      </c>
      <c r="C2188" s="135" t="s">
        <v>38792</v>
      </c>
      <c r="D2188" s="135" t="s">
        <v>26126</v>
      </c>
      <c r="E2188" s="135" t="s">
        <v>26125</v>
      </c>
      <c r="F2188" s="135" t="s">
        <v>40160</v>
      </c>
      <c r="G2188" s="135" t="s">
        <v>35808</v>
      </c>
      <c r="H2188" s="135" t="s">
        <v>49</v>
      </c>
      <c r="I2188" s="135" t="s">
        <v>36461</v>
      </c>
      <c r="J2188" s="135" t="s">
        <v>35062</v>
      </c>
      <c r="K2188" s="135" t="s">
        <v>35809</v>
      </c>
      <c r="L2188" s="163"/>
      <c r="M2188" s="163"/>
      <c r="N2188" s="163"/>
      <c r="O2188" s="135" t="s">
        <v>647</v>
      </c>
    </row>
    <row r="2189" spans="1:15">
      <c r="A2189" s="135">
        <v>3783</v>
      </c>
      <c r="B2189" s="135" t="s">
        <v>26128</v>
      </c>
      <c r="C2189" s="135" t="s">
        <v>26127</v>
      </c>
      <c r="D2189" s="135" t="s">
        <v>26126</v>
      </c>
      <c r="E2189" s="135" t="s">
        <v>26125</v>
      </c>
      <c r="F2189" s="135" t="s">
        <v>40161</v>
      </c>
      <c r="G2189" s="135" t="s">
        <v>35819</v>
      </c>
      <c r="H2189" s="135" t="s">
        <v>49</v>
      </c>
      <c r="I2189" s="135"/>
      <c r="J2189" s="135" t="s">
        <v>35062</v>
      </c>
      <c r="K2189" s="135" t="s">
        <v>35823</v>
      </c>
      <c r="L2189" s="163" t="s">
        <v>35068</v>
      </c>
      <c r="M2189" s="163" t="s">
        <v>35211</v>
      </c>
      <c r="N2189" s="163" t="s">
        <v>40162</v>
      </c>
      <c r="O2189" s="135" t="s">
        <v>647</v>
      </c>
    </row>
    <row r="2190" spans="1:15" hidden="1">
      <c r="A2190" s="135">
        <v>3785</v>
      </c>
      <c r="B2190" s="135" t="s">
        <v>40163</v>
      </c>
      <c r="C2190" s="135" t="s">
        <v>36558</v>
      </c>
      <c r="D2190" s="135" t="s">
        <v>26126</v>
      </c>
      <c r="E2190" s="135" t="s">
        <v>26125</v>
      </c>
      <c r="F2190" s="135" t="s">
        <v>40164</v>
      </c>
      <c r="G2190" s="135" t="s">
        <v>35808</v>
      </c>
      <c r="H2190" s="135" t="s">
        <v>49</v>
      </c>
      <c r="I2190" s="135" t="s">
        <v>36461</v>
      </c>
      <c r="J2190" s="135" t="s">
        <v>35062</v>
      </c>
      <c r="K2190" s="135" t="s">
        <v>35809</v>
      </c>
      <c r="L2190" s="163"/>
      <c r="M2190" s="163"/>
      <c r="N2190" s="163"/>
      <c r="O2190" s="135" t="s">
        <v>647</v>
      </c>
    </row>
    <row r="2191" spans="1:15" hidden="1">
      <c r="A2191" s="135">
        <v>3786</v>
      </c>
      <c r="B2191" s="135" t="s">
        <v>40165</v>
      </c>
      <c r="C2191" s="135" t="s">
        <v>34577</v>
      </c>
      <c r="D2191" s="135" t="s">
        <v>26152</v>
      </c>
      <c r="E2191" s="135" t="s">
        <v>26151</v>
      </c>
      <c r="F2191" s="135" t="s">
        <v>40166</v>
      </c>
      <c r="G2191" s="135" t="s">
        <v>35808</v>
      </c>
      <c r="H2191" s="135" t="s">
        <v>49</v>
      </c>
      <c r="I2191" s="135" t="s">
        <v>36461</v>
      </c>
      <c r="J2191" s="135" t="s">
        <v>35062</v>
      </c>
      <c r="K2191" s="135" t="s">
        <v>35809</v>
      </c>
      <c r="L2191" s="163"/>
      <c r="M2191" s="163"/>
      <c r="N2191" s="163"/>
      <c r="O2191" s="135" t="s">
        <v>647</v>
      </c>
    </row>
    <row r="2192" spans="1:15" hidden="1">
      <c r="A2192" s="135">
        <v>3787</v>
      </c>
      <c r="B2192" s="135" t="s">
        <v>40167</v>
      </c>
      <c r="C2192" s="135" t="s">
        <v>36529</v>
      </c>
      <c r="D2192" s="135" t="s">
        <v>26152</v>
      </c>
      <c r="E2192" s="135" t="s">
        <v>26151</v>
      </c>
      <c r="F2192" s="135" t="s">
        <v>40168</v>
      </c>
      <c r="G2192" s="135" t="s">
        <v>35808</v>
      </c>
      <c r="H2192" s="135" t="s">
        <v>49</v>
      </c>
      <c r="I2192" s="135" t="s">
        <v>36461</v>
      </c>
      <c r="J2192" s="135" t="s">
        <v>35062</v>
      </c>
      <c r="K2192" s="135" t="s">
        <v>35809</v>
      </c>
      <c r="L2192" s="163"/>
      <c r="M2192" s="163"/>
      <c r="N2192" s="163"/>
      <c r="O2192" s="135" t="s">
        <v>647</v>
      </c>
    </row>
    <row r="2193" spans="1:15" hidden="1">
      <c r="A2193" s="135">
        <v>3788</v>
      </c>
      <c r="B2193" s="135" t="s">
        <v>40169</v>
      </c>
      <c r="C2193" s="135" t="s">
        <v>36532</v>
      </c>
      <c r="D2193" s="135" t="s">
        <v>26152</v>
      </c>
      <c r="E2193" s="135" t="s">
        <v>26151</v>
      </c>
      <c r="F2193" s="135" t="s">
        <v>40170</v>
      </c>
      <c r="G2193" s="135" t="s">
        <v>35808</v>
      </c>
      <c r="H2193" s="135" t="s">
        <v>49</v>
      </c>
      <c r="I2193" s="135" t="s">
        <v>36461</v>
      </c>
      <c r="J2193" s="135" t="s">
        <v>35062</v>
      </c>
      <c r="K2193" s="135" t="s">
        <v>35809</v>
      </c>
      <c r="L2193" s="163"/>
      <c r="M2193" s="163"/>
      <c r="N2193" s="163"/>
      <c r="O2193" s="135" t="s">
        <v>647</v>
      </c>
    </row>
    <row r="2194" spans="1:15" hidden="1">
      <c r="A2194" s="135">
        <v>3789</v>
      </c>
      <c r="B2194" s="135" t="s">
        <v>40171</v>
      </c>
      <c r="C2194" s="135" t="s">
        <v>36535</v>
      </c>
      <c r="D2194" s="135" t="s">
        <v>26152</v>
      </c>
      <c r="E2194" s="135" t="s">
        <v>26151</v>
      </c>
      <c r="F2194" s="135" t="s">
        <v>40172</v>
      </c>
      <c r="G2194" s="135" t="s">
        <v>35808</v>
      </c>
      <c r="H2194" s="135" t="s">
        <v>49</v>
      </c>
      <c r="I2194" s="135" t="s">
        <v>36461</v>
      </c>
      <c r="J2194" s="135" t="s">
        <v>35062</v>
      </c>
      <c r="K2194" s="135" t="s">
        <v>35809</v>
      </c>
      <c r="L2194" s="163"/>
      <c r="M2194" s="163"/>
      <c r="N2194" s="163"/>
      <c r="O2194" s="135" t="s">
        <v>647</v>
      </c>
    </row>
    <row r="2195" spans="1:15" hidden="1">
      <c r="A2195" s="135">
        <v>3790</v>
      </c>
      <c r="B2195" s="135" t="s">
        <v>40173</v>
      </c>
      <c r="C2195" s="135" t="s">
        <v>38789</v>
      </c>
      <c r="D2195" s="135" t="s">
        <v>26152</v>
      </c>
      <c r="E2195" s="135" t="s">
        <v>26151</v>
      </c>
      <c r="F2195" s="135" t="s">
        <v>40174</v>
      </c>
      <c r="G2195" s="135" t="s">
        <v>35808</v>
      </c>
      <c r="H2195" s="135" t="s">
        <v>49</v>
      </c>
      <c r="I2195" s="135" t="s">
        <v>36461</v>
      </c>
      <c r="J2195" s="135" t="s">
        <v>35062</v>
      </c>
      <c r="K2195" s="135" t="s">
        <v>35809</v>
      </c>
      <c r="L2195" s="163"/>
      <c r="M2195" s="163"/>
      <c r="N2195" s="163"/>
      <c r="O2195" s="135" t="s">
        <v>647</v>
      </c>
    </row>
    <row r="2196" spans="1:15" hidden="1">
      <c r="A2196" s="135">
        <v>3791</v>
      </c>
      <c r="B2196" s="135" t="s">
        <v>40175</v>
      </c>
      <c r="C2196" s="135" t="s">
        <v>38792</v>
      </c>
      <c r="D2196" s="135" t="s">
        <v>26152</v>
      </c>
      <c r="E2196" s="135" t="s">
        <v>26151</v>
      </c>
      <c r="F2196" s="135" t="s">
        <v>40176</v>
      </c>
      <c r="G2196" s="135" t="s">
        <v>35808</v>
      </c>
      <c r="H2196" s="135" t="s">
        <v>49</v>
      </c>
      <c r="I2196" s="135" t="s">
        <v>36461</v>
      </c>
      <c r="J2196" s="135" t="s">
        <v>35062</v>
      </c>
      <c r="K2196" s="135" t="s">
        <v>35809</v>
      </c>
      <c r="L2196" s="163"/>
      <c r="M2196" s="163"/>
      <c r="N2196" s="163"/>
      <c r="O2196" s="135" t="s">
        <v>647</v>
      </c>
    </row>
    <row r="2197" spans="1:15">
      <c r="A2197" s="135">
        <v>3792</v>
      </c>
      <c r="B2197" s="135" t="s">
        <v>26154</v>
      </c>
      <c r="C2197" s="135" t="s">
        <v>26153</v>
      </c>
      <c r="D2197" s="135" t="s">
        <v>26152</v>
      </c>
      <c r="E2197" s="135" t="s">
        <v>26151</v>
      </c>
      <c r="F2197" s="135" t="s">
        <v>40177</v>
      </c>
      <c r="G2197" s="135" t="s">
        <v>35819</v>
      </c>
      <c r="H2197" s="135" t="s">
        <v>49</v>
      </c>
      <c r="I2197" s="135"/>
      <c r="J2197" s="135" t="s">
        <v>35062</v>
      </c>
      <c r="K2197" s="135" t="s">
        <v>35823</v>
      </c>
      <c r="L2197" s="163" t="s">
        <v>35068</v>
      </c>
      <c r="M2197" s="163" t="s">
        <v>35211</v>
      </c>
      <c r="N2197" s="163" t="s">
        <v>40178</v>
      </c>
      <c r="O2197" s="135" t="s">
        <v>647</v>
      </c>
    </row>
    <row r="2198" spans="1:15">
      <c r="A2198" s="135">
        <v>3793</v>
      </c>
      <c r="B2198" s="135" t="s">
        <v>26186</v>
      </c>
      <c r="C2198" s="135" t="s">
        <v>26185</v>
      </c>
      <c r="D2198" s="135" t="s">
        <v>26152</v>
      </c>
      <c r="E2198" s="135" t="s">
        <v>26151</v>
      </c>
      <c r="F2198" s="135" t="s">
        <v>40179</v>
      </c>
      <c r="G2198" s="135" t="s">
        <v>35819</v>
      </c>
      <c r="H2198" s="135" t="s">
        <v>49</v>
      </c>
      <c r="I2198" s="135"/>
      <c r="J2198" s="135" t="s">
        <v>35062</v>
      </c>
      <c r="K2198" s="135" t="s">
        <v>35823</v>
      </c>
      <c r="L2198" s="163" t="s">
        <v>35068</v>
      </c>
      <c r="M2198" s="163" t="s">
        <v>35211</v>
      </c>
      <c r="N2198" s="163" t="s">
        <v>40180</v>
      </c>
      <c r="O2198" s="135" t="s">
        <v>647</v>
      </c>
    </row>
    <row r="2199" spans="1:15">
      <c r="A2199" s="135">
        <v>3794</v>
      </c>
      <c r="B2199" s="135" t="s">
        <v>26219</v>
      </c>
      <c r="C2199" s="135" t="s">
        <v>26218</v>
      </c>
      <c r="D2199" s="135" t="s">
        <v>26152</v>
      </c>
      <c r="E2199" s="135" t="s">
        <v>26151</v>
      </c>
      <c r="F2199" s="135" t="s">
        <v>40181</v>
      </c>
      <c r="G2199" s="135" t="s">
        <v>35819</v>
      </c>
      <c r="H2199" s="135" t="s">
        <v>49</v>
      </c>
      <c r="I2199" s="135"/>
      <c r="J2199" s="135" t="s">
        <v>35062</v>
      </c>
      <c r="K2199" s="135" t="s">
        <v>35823</v>
      </c>
      <c r="L2199" s="163" t="s">
        <v>35068</v>
      </c>
      <c r="M2199" s="163" t="s">
        <v>35211</v>
      </c>
      <c r="N2199" s="163" t="s">
        <v>40182</v>
      </c>
      <c r="O2199" s="135" t="s">
        <v>647</v>
      </c>
    </row>
    <row r="2200" spans="1:15">
      <c r="A2200" s="135">
        <v>3795</v>
      </c>
      <c r="B2200" s="135" t="s">
        <v>26252</v>
      </c>
      <c r="C2200" s="135" t="s">
        <v>26251</v>
      </c>
      <c r="D2200" s="135" t="s">
        <v>26152</v>
      </c>
      <c r="E2200" s="135" t="s">
        <v>26151</v>
      </c>
      <c r="F2200" s="135" t="s">
        <v>40183</v>
      </c>
      <c r="G2200" s="135" t="s">
        <v>35819</v>
      </c>
      <c r="H2200" s="135" t="s">
        <v>49</v>
      </c>
      <c r="I2200" s="135"/>
      <c r="J2200" s="135" t="s">
        <v>35062</v>
      </c>
      <c r="K2200" s="135" t="s">
        <v>35823</v>
      </c>
      <c r="L2200" s="163" t="s">
        <v>35068</v>
      </c>
      <c r="M2200" s="163" t="s">
        <v>35211</v>
      </c>
      <c r="N2200" s="163" t="s">
        <v>40184</v>
      </c>
      <c r="O2200" s="135" t="s">
        <v>647</v>
      </c>
    </row>
    <row r="2201" spans="1:15">
      <c r="A2201" s="135">
        <v>3796</v>
      </c>
      <c r="B2201" s="135" t="s">
        <v>26285</v>
      </c>
      <c r="C2201" s="135" t="s">
        <v>26284</v>
      </c>
      <c r="D2201" s="135" t="s">
        <v>26152</v>
      </c>
      <c r="E2201" s="135" t="s">
        <v>26151</v>
      </c>
      <c r="F2201" s="135" t="s">
        <v>40185</v>
      </c>
      <c r="G2201" s="135" t="s">
        <v>35819</v>
      </c>
      <c r="H2201" s="135" t="s">
        <v>49</v>
      </c>
      <c r="I2201" s="135"/>
      <c r="J2201" s="135" t="s">
        <v>35062</v>
      </c>
      <c r="K2201" s="135" t="s">
        <v>35823</v>
      </c>
      <c r="L2201" s="163" t="s">
        <v>35068</v>
      </c>
      <c r="M2201" s="163" t="s">
        <v>35211</v>
      </c>
      <c r="N2201" s="163" t="s">
        <v>40186</v>
      </c>
      <c r="O2201" s="135" t="s">
        <v>647</v>
      </c>
    </row>
    <row r="2202" spans="1:15">
      <c r="A2202" s="135">
        <v>3797</v>
      </c>
      <c r="B2202" s="135" t="s">
        <v>26318</v>
      </c>
      <c r="C2202" s="135" t="s">
        <v>26317</v>
      </c>
      <c r="D2202" s="135" t="s">
        <v>26152</v>
      </c>
      <c r="E2202" s="135" t="s">
        <v>26151</v>
      </c>
      <c r="F2202" s="135" t="s">
        <v>40187</v>
      </c>
      <c r="G2202" s="135" t="s">
        <v>35819</v>
      </c>
      <c r="H2202" s="135" t="s">
        <v>49</v>
      </c>
      <c r="I2202" s="135"/>
      <c r="J2202" s="135" t="s">
        <v>35062</v>
      </c>
      <c r="K2202" s="135" t="s">
        <v>35823</v>
      </c>
      <c r="L2202" s="163" t="s">
        <v>35068</v>
      </c>
      <c r="M2202" s="163" t="s">
        <v>35211</v>
      </c>
      <c r="N2202" s="163" t="s">
        <v>40188</v>
      </c>
      <c r="O2202" s="135" t="s">
        <v>647</v>
      </c>
    </row>
    <row r="2203" spans="1:15">
      <c r="A2203" s="135">
        <v>3798</v>
      </c>
      <c r="B2203" s="135" t="s">
        <v>26343</v>
      </c>
      <c r="C2203" s="135" t="s">
        <v>26342</v>
      </c>
      <c r="D2203" s="135" t="s">
        <v>26152</v>
      </c>
      <c r="E2203" s="135" t="s">
        <v>26151</v>
      </c>
      <c r="F2203" s="135" t="s">
        <v>40189</v>
      </c>
      <c r="G2203" s="135" t="s">
        <v>35819</v>
      </c>
      <c r="H2203" s="135" t="s">
        <v>49</v>
      </c>
      <c r="I2203" s="135"/>
      <c r="J2203" s="135" t="s">
        <v>35062</v>
      </c>
      <c r="K2203" s="135" t="s">
        <v>35823</v>
      </c>
      <c r="L2203" s="163" t="s">
        <v>35068</v>
      </c>
      <c r="M2203" s="163" t="s">
        <v>35211</v>
      </c>
      <c r="N2203" s="163" t="s">
        <v>40190</v>
      </c>
      <c r="O2203" s="135" t="s">
        <v>647</v>
      </c>
    </row>
    <row r="2204" spans="1:15">
      <c r="A2204" s="135">
        <v>3799</v>
      </c>
      <c r="B2204" s="135" t="s">
        <v>26368</v>
      </c>
      <c r="C2204" s="135" t="s">
        <v>26367</v>
      </c>
      <c r="D2204" s="135" t="s">
        <v>26152</v>
      </c>
      <c r="E2204" s="135" t="s">
        <v>26151</v>
      </c>
      <c r="F2204" s="135" t="s">
        <v>40191</v>
      </c>
      <c r="G2204" s="135" t="s">
        <v>35819</v>
      </c>
      <c r="H2204" s="135" t="s">
        <v>49</v>
      </c>
      <c r="I2204" s="135"/>
      <c r="J2204" s="135" t="s">
        <v>35062</v>
      </c>
      <c r="K2204" s="135" t="s">
        <v>35823</v>
      </c>
      <c r="L2204" s="163" t="s">
        <v>35068</v>
      </c>
      <c r="M2204" s="163" t="s">
        <v>35211</v>
      </c>
      <c r="N2204" s="163" t="s">
        <v>40192</v>
      </c>
      <c r="O2204" s="135" t="s">
        <v>647</v>
      </c>
    </row>
    <row r="2205" spans="1:15">
      <c r="A2205" s="135">
        <v>3800</v>
      </c>
      <c r="B2205" s="135" t="s">
        <v>26400</v>
      </c>
      <c r="C2205" s="135" t="s">
        <v>26399</v>
      </c>
      <c r="D2205" s="135" t="s">
        <v>26152</v>
      </c>
      <c r="E2205" s="135" t="s">
        <v>26151</v>
      </c>
      <c r="F2205" s="135" t="s">
        <v>40193</v>
      </c>
      <c r="G2205" s="135" t="s">
        <v>35819</v>
      </c>
      <c r="H2205" s="135" t="s">
        <v>49</v>
      </c>
      <c r="I2205" s="135"/>
      <c r="J2205" s="135" t="s">
        <v>35062</v>
      </c>
      <c r="K2205" s="135" t="s">
        <v>35823</v>
      </c>
      <c r="L2205" s="163" t="s">
        <v>35068</v>
      </c>
      <c r="M2205" s="163" t="s">
        <v>35211</v>
      </c>
      <c r="N2205" s="163" t="s">
        <v>40194</v>
      </c>
      <c r="O2205" s="135" t="s">
        <v>647</v>
      </c>
    </row>
    <row r="2206" spans="1:15">
      <c r="A2206" s="135">
        <v>3801</v>
      </c>
      <c r="B2206" s="135" t="s">
        <v>26433</v>
      </c>
      <c r="C2206" s="135" t="s">
        <v>26432</v>
      </c>
      <c r="D2206" s="135" t="s">
        <v>26152</v>
      </c>
      <c r="E2206" s="135" t="s">
        <v>26151</v>
      </c>
      <c r="F2206" s="135" t="s">
        <v>40195</v>
      </c>
      <c r="G2206" s="135" t="s">
        <v>35819</v>
      </c>
      <c r="H2206" s="135" t="s">
        <v>49</v>
      </c>
      <c r="I2206" s="135"/>
      <c r="J2206" s="135" t="s">
        <v>35062</v>
      </c>
      <c r="K2206" s="135" t="s">
        <v>35823</v>
      </c>
      <c r="L2206" s="163" t="s">
        <v>35068</v>
      </c>
      <c r="M2206" s="163" t="s">
        <v>35211</v>
      </c>
      <c r="N2206" s="163" t="s">
        <v>40196</v>
      </c>
      <c r="O2206" s="135" t="s">
        <v>647</v>
      </c>
    </row>
    <row r="2207" spans="1:15" hidden="1">
      <c r="A2207" s="135">
        <v>3803</v>
      </c>
      <c r="B2207" s="135" t="s">
        <v>40197</v>
      </c>
      <c r="C2207" s="135" t="s">
        <v>36558</v>
      </c>
      <c r="D2207" s="135" t="s">
        <v>26152</v>
      </c>
      <c r="E2207" s="135" t="s">
        <v>26151</v>
      </c>
      <c r="F2207" s="135" t="s">
        <v>40198</v>
      </c>
      <c r="G2207" s="135" t="s">
        <v>35808</v>
      </c>
      <c r="H2207" s="135" t="s">
        <v>49</v>
      </c>
      <c r="I2207" s="135" t="s">
        <v>36461</v>
      </c>
      <c r="J2207" s="135" t="s">
        <v>35062</v>
      </c>
      <c r="K2207" s="135" t="s">
        <v>35809</v>
      </c>
      <c r="L2207" s="163"/>
      <c r="M2207" s="163"/>
      <c r="N2207" s="163"/>
      <c r="O2207" s="135" t="s">
        <v>647</v>
      </c>
    </row>
    <row r="2208" spans="1:15" hidden="1">
      <c r="A2208" s="135">
        <v>3813</v>
      </c>
      <c r="B2208" s="135" t="s">
        <v>40199</v>
      </c>
      <c r="C2208" s="135" t="s">
        <v>34577</v>
      </c>
      <c r="D2208" s="135" t="s">
        <v>26473</v>
      </c>
      <c r="E2208" s="135" t="s">
        <v>26472</v>
      </c>
      <c r="F2208" s="135" t="s">
        <v>40200</v>
      </c>
      <c r="G2208" s="135" t="s">
        <v>35808</v>
      </c>
      <c r="H2208" s="135" t="s">
        <v>49</v>
      </c>
      <c r="I2208" s="135" t="s">
        <v>36461</v>
      </c>
      <c r="J2208" s="135" t="s">
        <v>35062</v>
      </c>
      <c r="K2208" s="135" t="s">
        <v>35809</v>
      </c>
      <c r="L2208" s="163"/>
      <c r="M2208" s="163"/>
      <c r="N2208" s="163"/>
      <c r="O2208" s="135" t="s">
        <v>647</v>
      </c>
    </row>
    <row r="2209" spans="1:15" hidden="1">
      <c r="A2209" s="135">
        <v>3814</v>
      </c>
      <c r="B2209" s="135" t="s">
        <v>40201</v>
      </c>
      <c r="C2209" s="135" t="s">
        <v>36529</v>
      </c>
      <c r="D2209" s="135" t="s">
        <v>26473</v>
      </c>
      <c r="E2209" s="135" t="s">
        <v>26472</v>
      </c>
      <c r="F2209" s="135" t="s">
        <v>40202</v>
      </c>
      <c r="G2209" s="135" t="s">
        <v>35808</v>
      </c>
      <c r="H2209" s="135" t="s">
        <v>49</v>
      </c>
      <c r="I2209" s="135" t="s">
        <v>36461</v>
      </c>
      <c r="J2209" s="135" t="s">
        <v>35062</v>
      </c>
      <c r="K2209" s="135" t="s">
        <v>35809</v>
      </c>
      <c r="L2209" s="163"/>
      <c r="M2209" s="163"/>
      <c r="N2209" s="163"/>
      <c r="O2209" s="135" t="s">
        <v>647</v>
      </c>
    </row>
    <row r="2210" spans="1:15" hidden="1">
      <c r="A2210" s="135">
        <v>3815</v>
      </c>
      <c r="B2210" s="135" t="s">
        <v>40203</v>
      </c>
      <c r="C2210" s="135" t="s">
        <v>36532</v>
      </c>
      <c r="D2210" s="135" t="s">
        <v>26473</v>
      </c>
      <c r="E2210" s="135" t="s">
        <v>26472</v>
      </c>
      <c r="F2210" s="135" t="s">
        <v>40204</v>
      </c>
      <c r="G2210" s="135" t="s">
        <v>35808</v>
      </c>
      <c r="H2210" s="135" t="s">
        <v>49</v>
      </c>
      <c r="I2210" s="135" t="s">
        <v>36461</v>
      </c>
      <c r="J2210" s="135" t="s">
        <v>35062</v>
      </c>
      <c r="K2210" s="135" t="s">
        <v>35809</v>
      </c>
      <c r="L2210" s="163"/>
      <c r="M2210" s="163"/>
      <c r="N2210" s="163"/>
      <c r="O2210" s="135" t="s">
        <v>647</v>
      </c>
    </row>
    <row r="2211" spans="1:15" hidden="1">
      <c r="A2211" s="135">
        <v>3816</v>
      </c>
      <c r="B2211" s="135" t="s">
        <v>40205</v>
      </c>
      <c r="C2211" s="135" t="s">
        <v>36535</v>
      </c>
      <c r="D2211" s="135" t="s">
        <v>26473</v>
      </c>
      <c r="E2211" s="135" t="s">
        <v>26472</v>
      </c>
      <c r="F2211" s="135" t="s">
        <v>40206</v>
      </c>
      <c r="G2211" s="135" t="s">
        <v>35808</v>
      </c>
      <c r="H2211" s="135" t="s">
        <v>49</v>
      </c>
      <c r="I2211" s="135" t="s">
        <v>36461</v>
      </c>
      <c r="J2211" s="135" t="s">
        <v>35062</v>
      </c>
      <c r="K2211" s="135" t="s">
        <v>35809</v>
      </c>
      <c r="L2211" s="163"/>
      <c r="M2211" s="163"/>
      <c r="N2211" s="163"/>
      <c r="O2211" s="135" t="s">
        <v>647</v>
      </c>
    </row>
    <row r="2212" spans="1:15" hidden="1">
      <c r="A2212" s="135">
        <v>3817</v>
      </c>
      <c r="B2212" s="135" t="s">
        <v>40207</v>
      </c>
      <c r="C2212" s="135" t="s">
        <v>38789</v>
      </c>
      <c r="D2212" s="135" t="s">
        <v>26473</v>
      </c>
      <c r="E2212" s="135" t="s">
        <v>26472</v>
      </c>
      <c r="F2212" s="135" t="s">
        <v>40208</v>
      </c>
      <c r="G2212" s="135" t="s">
        <v>35808</v>
      </c>
      <c r="H2212" s="135" t="s">
        <v>49</v>
      </c>
      <c r="I2212" s="135" t="s">
        <v>36461</v>
      </c>
      <c r="J2212" s="135" t="s">
        <v>35062</v>
      </c>
      <c r="K2212" s="135" t="s">
        <v>35809</v>
      </c>
      <c r="L2212" s="163"/>
      <c r="M2212" s="163"/>
      <c r="N2212" s="163"/>
      <c r="O2212" s="135" t="s">
        <v>647</v>
      </c>
    </row>
    <row r="2213" spans="1:15" hidden="1">
      <c r="A2213" s="135">
        <v>3818</v>
      </c>
      <c r="B2213" s="135" t="s">
        <v>40209</v>
      </c>
      <c r="C2213" s="135" t="s">
        <v>38792</v>
      </c>
      <c r="D2213" s="135" t="s">
        <v>26473</v>
      </c>
      <c r="E2213" s="135" t="s">
        <v>26472</v>
      </c>
      <c r="F2213" s="135" t="s">
        <v>40210</v>
      </c>
      <c r="G2213" s="135" t="s">
        <v>35808</v>
      </c>
      <c r="H2213" s="135" t="s">
        <v>49</v>
      </c>
      <c r="I2213" s="135" t="s">
        <v>36461</v>
      </c>
      <c r="J2213" s="135" t="s">
        <v>35062</v>
      </c>
      <c r="K2213" s="135" t="s">
        <v>35809</v>
      </c>
      <c r="L2213" s="163"/>
      <c r="M2213" s="163"/>
      <c r="N2213" s="163"/>
      <c r="O2213" s="135" t="s">
        <v>647</v>
      </c>
    </row>
    <row r="2214" spans="1:15">
      <c r="A2214" s="135">
        <v>3819</v>
      </c>
      <c r="B2214" s="135" t="s">
        <v>26475</v>
      </c>
      <c r="C2214" s="135" t="s">
        <v>26474</v>
      </c>
      <c r="D2214" s="135" t="s">
        <v>26473</v>
      </c>
      <c r="E2214" s="135" t="s">
        <v>26472</v>
      </c>
      <c r="F2214" s="135" t="s">
        <v>40211</v>
      </c>
      <c r="G2214" s="135" t="s">
        <v>35819</v>
      </c>
      <c r="H2214" s="135" t="s">
        <v>49</v>
      </c>
      <c r="I2214" s="135"/>
      <c r="J2214" s="135" t="s">
        <v>35062</v>
      </c>
      <c r="K2214" s="135" t="s">
        <v>35823</v>
      </c>
      <c r="L2214" s="163" t="s">
        <v>35068</v>
      </c>
      <c r="M2214" s="163" t="s">
        <v>35177</v>
      </c>
      <c r="N2214" s="163" t="s">
        <v>40212</v>
      </c>
      <c r="O2214" s="135" t="s">
        <v>647</v>
      </c>
    </row>
    <row r="2215" spans="1:15" hidden="1">
      <c r="A2215" s="135">
        <v>3821</v>
      </c>
      <c r="B2215" s="135" t="s">
        <v>40213</v>
      </c>
      <c r="C2215" s="135" t="s">
        <v>36558</v>
      </c>
      <c r="D2215" s="135" t="s">
        <v>26473</v>
      </c>
      <c r="E2215" s="135" t="s">
        <v>26472</v>
      </c>
      <c r="F2215" s="135" t="s">
        <v>40214</v>
      </c>
      <c r="G2215" s="135" t="s">
        <v>35808</v>
      </c>
      <c r="H2215" s="135" t="s">
        <v>49</v>
      </c>
      <c r="I2215" s="135" t="s">
        <v>36461</v>
      </c>
      <c r="J2215" s="135" t="s">
        <v>35062</v>
      </c>
      <c r="K2215" s="135" t="s">
        <v>35809</v>
      </c>
      <c r="L2215" s="163"/>
      <c r="M2215" s="163"/>
      <c r="N2215" s="163"/>
      <c r="O2215" s="135" t="s">
        <v>647</v>
      </c>
    </row>
    <row r="2216" spans="1:15" hidden="1">
      <c r="A2216" s="135">
        <v>3837</v>
      </c>
      <c r="B2216" s="135" t="s">
        <v>40215</v>
      </c>
      <c r="C2216" s="135" t="s">
        <v>34577</v>
      </c>
      <c r="D2216" s="135" t="s">
        <v>14776</v>
      </c>
      <c r="E2216" s="135" t="s">
        <v>14775</v>
      </c>
      <c r="F2216" s="135" t="s">
        <v>40216</v>
      </c>
      <c r="G2216" s="135" t="s">
        <v>35808</v>
      </c>
      <c r="H2216" s="135" t="s">
        <v>49</v>
      </c>
      <c r="I2216" s="135" t="s">
        <v>36461</v>
      </c>
      <c r="J2216" s="135" t="s">
        <v>35062</v>
      </c>
      <c r="K2216" s="135" t="s">
        <v>35809</v>
      </c>
      <c r="L2216" s="163"/>
      <c r="M2216" s="163"/>
      <c r="N2216" s="163"/>
      <c r="O2216" s="135" t="s">
        <v>647</v>
      </c>
    </row>
    <row r="2217" spans="1:15" hidden="1">
      <c r="A2217" s="135">
        <v>3838</v>
      </c>
      <c r="B2217" s="135" t="s">
        <v>40217</v>
      </c>
      <c r="C2217" s="135" t="s">
        <v>36529</v>
      </c>
      <c r="D2217" s="135" t="s">
        <v>14776</v>
      </c>
      <c r="E2217" s="135" t="s">
        <v>14775</v>
      </c>
      <c r="F2217" s="135" t="s">
        <v>40218</v>
      </c>
      <c r="G2217" s="135" t="s">
        <v>35808</v>
      </c>
      <c r="H2217" s="135" t="s">
        <v>49</v>
      </c>
      <c r="I2217" s="135" t="s">
        <v>36461</v>
      </c>
      <c r="J2217" s="135" t="s">
        <v>35062</v>
      </c>
      <c r="K2217" s="135" t="s">
        <v>35809</v>
      </c>
      <c r="L2217" s="163"/>
      <c r="M2217" s="163"/>
      <c r="N2217" s="163"/>
      <c r="O2217" s="135" t="s">
        <v>647</v>
      </c>
    </row>
    <row r="2218" spans="1:15" hidden="1">
      <c r="A2218" s="135">
        <v>3839</v>
      </c>
      <c r="B2218" s="135" t="s">
        <v>40219</v>
      </c>
      <c r="C2218" s="135" t="s">
        <v>36532</v>
      </c>
      <c r="D2218" s="135" t="s">
        <v>14776</v>
      </c>
      <c r="E2218" s="135" t="s">
        <v>14775</v>
      </c>
      <c r="F2218" s="135" t="s">
        <v>40220</v>
      </c>
      <c r="G2218" s="135" t="s">
        <v>35808</v>
      </c>
      <c r="H2218" s="135" t="s">
        <v>49</v>
      </c>
      <c r="I2218" s="135" t="s">
        <v>36461</v>
      </c>
      <c r="J2218" s="135" t="s">
        <v>35062</v>
      </c>
      <c r="K2218" s="135" t="s">
        <v>35809</v>
      </c>
      <c r="L2218" s="163"/>
      <c r="M2218" s="163"/>
      <c r="N2218" s="163"/>
      <c r="O2218" s="135" t="s">
        <v>647</v>
      </c>
    </row>
    <row r="2219" spans="1:15" hidden="1">
      <c r="A2219" s="135">
        <v>3840</v>
      </c>
      <c r="B2219" s="135" t="s">
        <v>40221</v>
      </c>
      <c r="C2219" s="135" t="s">
        <v>36535</v>
      </c>
      <c r="D2219" s="135" t="s">
        <v>14776</v>
      </c>
      <c r="E2219" s="135" t="s">
        <v>14775</v>
      </c>
      <c r="F2219" s="135" t="s">
        <v>40222</v>
      </c>
      <c r="G2219" s="135" t="s">
        <v>35808</v>
      </c>
      <c r="H2219" s="135" t="s">
        <v>49</v>
      </c>
      <c r="I2219" s="135" t="s">
        <v>36461</v>
      </c>
      <c r="J2219" s="135" t="s">
        <v>35062</v>
      </c>
      <c r="K2219" s="135" t="s">
        <v>35809</v>
      </c>
      <c r="L2219" s="163"/>
      <c r="M2219" s="163"/>
      <c r="N2219" s="163"/>
      <c r="O2219" s="135" t="s">
        <v>647</v>
      </c>
    </row>
    <row r="2220" spans="1:15" hidden="1">
      <c r="A2220" s="135">
        <v>3841</v>
      </c>
      <c r="B2220" s="135" t="s">
        <v>40223</v>
      </c>
      <c r="C2220" s="135" t="s">
        <v>38789</v>
      </c>
      <c r="D2220" s="135" t="s">
        <v>14776</v>
      </c>
      <c r="E2220" s="135" t="s">
        <v>14775</v>
      </c>
      <c r="F2220" s="135" t="s">
        <v>40224</v>
      </c>
      <c r="G2220" s="135" t="s">
        <v>35808</v>
      </c>
      <c r="H2220" s="135" t="s">
        <v>49</v>
      </c>
      <c r="I2220" s="135" t="s">
        <v>36461</v>
      </c>
      <c r="J2220" s="135" t="s">
        <v>35062</v>
      </c>
      <c r="K2220" s="135" t="s">
        <v>35809</v>
      </c>
      <c r="L2220" s="163"/>
      <c r="M2220" s="163"/>
      <c r="N2220" s="163"/>
      <c r="O2220" s="135" t="s">
        <v>647</v>
      </c>
    </row>
    <row r="2221" spans="1:15" hidden="1">
      <c r="A2221" s="135">
        <v>3842</v>
      </c>
      <c r="B2221" s="135" t="s">
        <v>40225</v>
      </c>
      <c r="C2221" s="135" t="s">
        <v>38792</v>
      </c>
      <c r="D2221" s="135" t="s">
        <v>14776</v>
      </c>
      <c r="E2221" s="135" t="s">
        <v>14775</v>
      </c>
      <c r="F2221" s="135" t="s">
        <v>40226</v>
      </c>
      <c r="G2221" s="135" t="s">
        <v>35808</v>
      </c>
      <c r="H2221" s="135" t="s">
        <v>49</v>
      </c>
      <c r="I2221" s="135" t="s">
        <v>36461</v>
      </c>
      <c r="J2221" s="135" t="s">
        <v>35062</v>
      </c>
      <c r="K2221" s="135" t="s">
        <v>35809</v>
      </c>
      <c r="L2221" s="163"/>
      <c r="M2221" s="163"/>
      <c r="N2221" s="163"/>
      <c r="O2221" s="135" t="s">
        <v>647</v>
      </c>
    </row>
    <row r="2222" spans="1:15">
      <c r="A2222" s="135">
        <v>3843</v>
      </c>
      <c r="B2222" s="135" t="s">
        <v>26508</v>
      </c>
      <c r="C2222" s="135" t="s">
        <v>18129</v>
      </c>
      <c r="D2222" s="135" t="s">
        <v>14776</v>
      </c>
      <c r="E2222" s="135" t="s">
        <v>14775</v>
      </c>
      <c r="F2222" s="135" t="s">
        <v>40227</v>
      </c>
      <c r="G2222" s="135" t="s">
        <v>35819</v>
      </c>
      <c r="H2222" s="135" t="s">
        <v>49</v>
      </c>
      <c r="I2222" s="135"/>
      <c r="J2222" s="135" t="s">
        <v>35062</v>
      </c>
      <c r="K2222" s="135" t="s">
        <v>35823</v>
      </c>
      <c r="L2222" s="163" t="s">
        <v>35068</v>
      </c>
      <c r="M2222" s="163" t="s">
        <v>35177</v>
      </c>
      <c r="N2222" s="163" t="s">
        <v>39055</v>
      </c>
      <c r="O2222" s="135" t="s">
        <v>647</v>
      </c>
    </row>
    <row r="2223" spans="1:15" hidden="1">
      <c r="A2223" s="135">
        <v>3844</v>
      </c>
      <c r="B2223" s="135" t="s">
        <v>40228</v>
      </c>
      <c r="C2223" s="135" t="s">
        <v>39432</v>
      </c>
      <c r="D2223" s="135" t="s">
        <v>14776</v>
      </c>
      <c r="E2223" s="135" t="s">
        <v>14775</v>
      </c>
      <c r="F2223" s="135" t="s">
        <v>40229</v>
      </c>
      <c r="G2223" s="135" t="s">
        <v>35808</v>
      </c>
      <c r="H2223" s="135" t="s">
        <v>49</v>
      </c>
      <c r="I2223" s="135"/>
      <c r="J2223" s="135" t="s">
        <v>35062</v>
      </c>
      <c r="K2223" s="135" t="s">
        <v>35823</v>
      </c>
      <c r="L2223" s="163" t="s">
        <v>35068</v>
      </c>
      <c r="M2223" s="163" t="s">
        <v>35177</v>
      </c>
      <c r="N2223" s="163" t="s">
        <v>39434</v>
      </c>
      <c r="O2223" s="135" t="s">
        <v>647</v>
      </c>
    </row>
    <row r="2224" spans="1:15">
      <c r="A2224" s="135">
        <v>3846</v>
      </c>
      <c r="B2224" s="135" t="s">
        <v>26559</v>
      </c>
      <c r="C2224" s="135" t="s">
        <v>20291</v>
      </c>
      <c r="D2224" s="135" t="s">
        <v>14776</v>
      </c>
      <c r="E2224" s="135" t="s">
        <v>14775</v>
      </c>
      <c r="F2224" s="135" t="s">
        <v>40230</v>
      </c>
      <c r="G2224" s="135" t="s">
        <v>35819</v>
      </c>
      <c r="H2224" s="135" t="s">
        <v>49</v>
      </c>
      <c r="I2224" s="135"/>
      <c r="J2224" s="135" t="s">
        <v>35062</v>
      </c>
      <c r="K2224" s="135" t="s">
        <v>35823</v>
      </c>
      <c r="L2224" s="163" t="s">
        <v>35068</v>
      </c>
      <c r="M2224" s="163" t="s">
        <v>35177</v>
      </c>
      <c r="N2224" s="163" t="s">
        <v>39361</v>
      </c>
      <c r="O2224" s="135" t="s">
        <v>647</v>
      </c>
    </row>
    <row r="2225" spans="1:15">
      <c r="A2225" s="135">
        <v>3847</v>
      </c>
      <c r="B2225" s="135" t="s">
        <v>26589</v>
      </c>
      <c r="C2225" s="135" t="s">
        <v>17602</v>
      </c>
      <c r="D2225" s="135" t="s">
        <v>14776</v>
      </c>
      <c r="E2225" s="135" t="s">
        <v>14775</v>
      </c>
      <c r="F2225" s="135" t="s">
        <v>40231</v>
      </c>
      <c r="G2225" s="135" t="s">
        <v>35819</v>
      </c>
      <c r="H2225" s="135" t="s">
        <v>49</v>
      </c>
      <c r="I2225" s="135"/>
      <c r="J2225" s="135" t="s">
        <v>35062</v>
      </c>
      <c r="K2225" s="135" t="s">
        <v>35823</v>
      </c>
      <c r="L2225" s="163" t="s">
        <v>35068</v>
      </c>
      <c r="M2225" s="163" t="s">
        <v>35177</v>
      </c>
      <c r="N2225" s="163" t="s">
        <v>39021</v>
      </c>
      <c r="O2225" s="135" t="s">
        <v>647</v>
      </c>
    </row>
    <row r="2226" spans="1:15">
      <c r="A2226" s="135">
        <v>3849</v>
      </c>
      <c r="B2226" s="135" t="s">
        <v>26612</v>
      </c>
      <c r="C2226" s="135" t="s">
        <v>26611</v>
      </c>
      <c r="D2226" s="135" t="s">
        <v>14776</v>
      </c>
      <c r="E2226" s="135" t="s">
        <v>14775</v>
      </c>
      <c r="F2226" s="135" t="s">
        <v>40232</v>
      </c>
      <c r="G2226" s="135" t="s">
        <v>35819</v>
      </c>
      <c r="H2226" s="135" t="s">
        <v>49</v>
      </c>
      <c r="I2226" s="135"/>
      <c r="J2226" s="135" t="s">
        <v>35062</v>
      </c>
      <c r="K2226" s="135" t="s">
        <v>35823</v>
      </c>
      <c r="L2226" s="163" t="s">
        <v>35068</v>
      </c>
      <c r="M2226" s="163" t="s">
        <v>35177</v>
      </c>
      <c r="N2226" s="163" t="s">
        <v>40233</v>
      </c>
      <c r="O2226" s="135" t="s">
        <v>647</v>
      </c>
    </row>
    <row r="2227" spans="1:15">
      <c r="A2227" s="135">
        <v>3850</v>
      </c>
      <c r="B2227" s="135" t="s">
        <v>26637</v>
      </c>
      <c r="C2227" s="135" t="s">
        <v>18367</v>
      </c>
      <c r="D2227" s="135" t="s">
        <v>14776</v>
      </c>
      <c r="E2227" s="135" t="s">
        <v>14775</v>
      </c>
      <c r="F2227" s="135" t="s">
        <v>40234</v>
      </c>
      <c r="G2227" s="135" t="s">
        <v>35819</v>
      </c>
      <c r="H2227" s="135" t="s">
        <v>49</v>
      </c>
      <c r="I2227" s="135"/>
      <c r="J2227" s="135" t="s">
        <v>35062</v>
      </c>
      <c r="K2227" s="135" t="s">
        <v>35823</v>
      </c>
      <c r="L2227" s="163" t="s">
        <v>35068</v>
      </c>
      <c r="M2227" s="163" t="s">
        <v>35177</v>
      </c>
      <c r="N2227" s="163" t="s">
        <v>39080</v>
      </c>
      <c r="O2227" s="135" t="s">
        <v>647</v>
      </c>
    </row>
    <row r="2228" spans="1:15">
      <c r="A2228" s="135">
        <v>3853</v>
      </c>
      <c r="B2228" s="135" t="s">
        <v>26661</v>
      </c>
      <c r="C2228" s="135" t="s">
        <v>26660</v>
      </c>
      <c r="D2228" s="135" t="s">
        <v>14776</v>
      </c>
      <c r="E2228" s="135" t="s">
        <v>14775</v>
      </c>
      <c r="F2228" s="135" t="s">
        <v>40235</v>
      </c>
      <c r="G2228" s="135" t="s">
        <v>35819</v>
      </c>
      <c r="H2228" s="135" t="s">
        <v>49</v>
      </c>
      <c r="I2228" s="135"/>
      <c r="J2228" s="135" t="s">
        <v>35062</v>
      </c>
      <c r="K2228" s="135" t="s">
        <v>35823</v>
      </c>
      <c r="L2228" s="163" t="s">
        <v>35068</v>
      </c>
      <c r="M2228" s="163" t="s">
        <v>35177</v>
      </c>
      <c r="N2228" s="163" t="s">
        <v>40236</v>
      </c>
      <c r="O2228" s="135" t="s">
        <v>647</v>
      </c>
    </row>
    <row r="2229" spans="1:15">
      <c r="A2229" s="135">
        <v>3854</v>
      </c>
      <c r="B2229" s="135" t="s">
        <v>26693</v>
      </c>
      <c r="C2229" s="135" t="s">
        <v>26692</v>
      </c>
      <c r="D2229" s="135" t="s">
        <v>14776</v>
      </c>
      <c r="E2229" s="135" t="s">
        <v>14775</v>
      </c>
      <c r="F2229" s="135" t="s">
        <v>40237</v>
      </c>
      <c r="G2229" s="135" t="s">
        <v>35819</v>
      </c>
      <c r="H2229" s="135" t="s">
        <v>49</v>
      </c>
      <c r="I2229" s="135"/>
      <c r="J2229" s="135" t="s">
        <v>35062</v>
      </c>
      <c r="K2229" s="135" t="s">
        <v>35823</v>
      </c>
      <c r="L2229" s="163" t="s">
        <v>35068</v>
      </c>
      <c r="M2229" s="163" t="s">
        <v>35177</v>
      </c>
      <c r="N2229" s="163" t="s">
        <v>40238</v>
      </c>
      <c r="O2229" s="135" t="s">
        <v>647</v>
      </c>
    </row>
    <row r="2230" spans="1:15" hidden="1">
      <c r="A2230" s="135">
        <v>3856</v>
      </c>
      <c r="B2230" s="135" t="s">
        <v>40239</v>
      </c>
      <c r="C2230" s="135" t="s">
        <v>36558</v>
      </c>
      <c r="D2230" s="135" t="s">
        <v>14776</v>
      </c>
      <c r="E2230" s="135" t="s">
        <v>14775</v>
      </c>
      <c r="F2230" s="135" t="s">
        <v>40240</v>
      </c>
      <c r="G2230" s="135" t="s">
        <v>35808</v>
      </c>
      <c r="H2230" s="135" t="s">
        <v>49</v>
      </c>
      <c r="I2230" s="135" t="s">
        <v>36461</v>
      </c>
      <c r="J2230" s="135" t="s">
        <v>35062</v>
      </c>
      <c r="K2230" s="135" t="s">
        <v>35809</v>
      </c>
      <c r="L2230" s="163"/>
      <c r="M2230" s="163"/>
      <c r="N2230" s="163"/>
      <c r="O2230" s="135" t="s">
        <v>647</v>
      </c>
    </row>
    <row r="2231" spans="1:15" hidden="1">
      <c r="A2231" s="135">
        <v>3857</v>
      </c>
      <c r="B2231" s="135" t="s">
        <v>40241</v>
      </c>
      <c r="C2231" s="135" t="s">
        <v>34577</v>
      </c>
      <c r="D2231" s="135" t="s">
        <v>26734</v>
      </c>
      <c r="E2231" s="135" t="s">
        <v>26733</v>
      </c>
      <c r="F2231" s="135" t="s">
        <v>40242</v>
      </c>
      <c r="G2231" s="135" t="s">
        <v>35808</v>
      </c>
      <c r="H2231" s="135" t="s">
        <v>49</v>
      </c>
      <c r="I2231" s="135" t="s">
        <v>36461</v>
      </c>
      <c r="J2231" s="135" t="s">
        <v>35062</v>
      </c>
      <c r="K2231" s="135" t="s">
        <v>35809</v>
      </c>
      <c r="L2231" s="163"/>
      <c r="M2231" s="163"/>
      <c r="N2231" s="163"/>
      <c r="O2231" s="135" t="s">
        <v>647</v>
      </c>
    </row>
    <row r="2232" spans="1:15" hidden="1">
      <c r="A2232" s="135">
        <v>3858</v>
      </c>
      <c r="B2232" s="135" t="s">
        <v>40243</v>
      </c>
      <c r="C2232" s="135" t="s">
        <v>36529</v>
      </c>
      <c r="D2232" s="135" t="s">
        <v>26734</v>
      </c>
      <c r="E2232" s="135" t="s">
        <v>26733</v>
      </c>
      <c r="F2232" s="135" t="s">
        <v>40244</v>
      </c>
      <c r="G2232" s="135" t="s">
        <v>35808</v>
      </c>
      <c r="H2232" s="135" t="s">
        <v>49</v>
      </c>
      <c r="I2232" s="135" t="s">
        <v>36461</v>
      </c>
      <c r="J2232" s="135" t="s">
        <v>35062</v>
      </c>
      <c r="K2232" s="135" t="s">
        <v>35809</v>
      </c>
      <c r="L2232" s="163"/>
      <c r="M2232" s="163"/>
      <c r="N2232" s="163"/>
      <c r="O2232" s="135" t="s">
        <v>647</v>
      </c>
    </row>
    <row r="2233" spans="1:15" hidden="1">
      <c r="A2233" s="135">
        <v>3859</v>
      </c>
      <c r="B2233" s="135" t="s">
        <v>40245</v>
      </c>
      <c r="C2233" s="135" t="s">
        <v>36532</v>
      </c>
      <c r="D2233" s="135" t="s">
        <v>26734</v>
      </c>
      <c r="E2233" s="135" t="s">
        <v>26733</v>
      </c>
      <c r="F2233" s="135" t="s">
        <v>40246</v>
      </c>
      <c r="G2233" s="135" t="s">
        <v>35808</v>
      </c>
      <c r="H2233" s="135" t="s">
        <v>49</v>
      </c>
      <c r="I2233" s="135" t="s">
        <v>36461</v>
      </c>
      <c r="J2233" s="135" t="s">
        <v>35062</v>
      </c>
      <c r="K2233" s="135" t="s">
        <v>35809</v>
      </c>
      <c r="L2233" s="163"/>
      <c r="M2233" s="163"/>
      <c r="N2233" s="163"/>
      <c r="O2233" s="135" t="s">
        <v>647</v>
      </c>
    </row>
    <row r="2234" spans="1:15" hidden="1">
      <c r="A2234" s="135">
        <v>3860</v>
      </c>
      <c r="B2234" s="135" t="s">
        <v>40247</v>
      </c>
      <c r="C2234" s="135" t="s">
        <v>36535</v>
      </c>
      <c r="D2234" s="135" t="s">
        <v>26734</v>
      </c>
      <c r="E2234" s="135" t="s">
        <v>26733</v>
      </c>
      <c r="F2234" s="135" t="s">
        <v>40248</v>
      </c>
      <c r="G2234" s="135" t="s">
        <v>35808</v>
      </c>
      <c r="H2234" s="135" t="s">
        <v>49</v>
      </c>
      <c r="I2234" s="135" t="s">
        <v>36461</v>
      </c>
      <c r="J2234" s="135" t="s">
        <v>35062</v>
      </c>
      <c r="K2234" s="135" t="s">
        <v>35809</v>
      </c>
      <c r="L2234" s="163"/>
      <c r="M2234" s="163"/>
      <c r="N2234" s="163"/>
      <c r="O2234" s="135" t="s">
        <v>647</v>
      </c>
    </row>
    <row r="2235" spans="1:15" hidden="1">
      <c r="A2235" s="135">
        <v>3861</v>
      </c>
      <c r="B2235" s="135" t="s">
        <v>40249</v>
      </c>
      <c r="C2235" s="135" t="s">
        <v>38789</v>
      </c>
      <c r="D2235" s="135" t="s">
        <v>26734</v>
      </c>
      <c r="E2235" s="135" t="s">
        <v>26733</v>
      </c>
      <c r="F2235" s="135" t="s">
        <v>40250</v>
      </c>
      <c r="G2235" s="135" t="s">
        <v>35808</v>
      </c>
      <c r="H2235" s="135" t="s">
        <v>49</v>
      </c>
      <c r="I2235" s="135" t="s">
        <v>36461</v>
      </c>
      <c r="J2235" s="135" t="s">
        <v>35062</v>
      </c>
      <c r="K2235" s="135" t="s">
        <v>35809</v>
      </c>
      <c r="L2235" s="163"/>
      <c r="M2235" s="163"/>
      <c r="N2235" s="163"/>
      <c r="O2235" s="135" t="s">
        <v>647</v>
      </c>
    </row>
    <row r="2236" spans="1:15" hidden="1">
      <c r="A2236" s="135">
        <v>3862</v>
      </c>
      <c r="B2236" s="135" t="s">
        <v>40251</v>
      </c>
      <c r="C2236" s="135" t="s">
        <v>38792</v>
      </c>
      <c r="D2236" s="135" t="s">
        <v>26734</v>
      </c>
      <c r="E2236" s="135" t="s">
        <v>26733</v>
      </c>
      <c r="F2236" s="135" t="s">
        <v>40252</v>
      </c>
      <c r="G2236" s="135" t="s">
        <v>35808</v>
      </c>
      <c r="H2236" s="135" t="s">
        <v>49</v>
      </c>
      <c r="I2236" s="135" t="s">
        <v>36461</v>
      </c>
      <c r="J2236" s="135" t="s">
        <v>35062</v>
      </c>
      <c r="K2236" s="135" t="s">
        <v>35809</v>
      </c>
      <c r="L2236" s="163"/>
      <c r="M2236" s="163"/>
      <c r="N2236" s="163"/>
      <c r="O2236" s="135" t="s">
        <v>647</v>
      </c>
    </row>
    <row r="2237" spans="1:15" ht="28.5">
      <c r="A2237" s="135">
        <v>3863</v>
      </c>
      <c r="B2237" s="135" t="s">
        <v>26736</v>
      </c>
      <c r="C2237" s="135" t="s">
        <v>26735</v>
      </c>
      <c r="D2237" s="135" t="s">
        <v>26734</v>
      </c>
      <c r="E2237" s="135" t="s">
        <v>26733</v>
      </c>
      <c r="F2237" s="135" t="s">
        <v>40253</v>
      </c>
      <c r="G2237" s="135" t="s">
        <v>35819</v>
      </c>
      <c r="H2237" s="135" t="s">
        <v>49</v>
      </c>
      <c r="I2237" s="135"/>
      <c r="J2237" s="135" t="s">
        <v>35062</v>
      </c>
      <c r="K2237" s="135" t="s">
        <v>35823</v>
      </c>
      <c r="L2237" s="163" t="s">
        <v>35182</v>
      </c>
      <c r="M2237" s="163" t="s">
        <v>35183</v>
      </c>
      <c r="N2237" s="163" t="s">
        <v>40254</v>
      </c>
      <c r="O2237" s="135" t="s">
        <v>647</v>
      </c>
    </row>
    <row r="2238" spans="1:15" ht="28.5">
      <c r="A2238" s="135">
        <v>3864</v>
      </c>
      <c r="B2238" s="135" t="s">
        <v>26761</v>
      </c>
      <c r="C2238" s="135" t="s">
        <v>26733</v>
      </c>
      <c r="D2238" s="135" t="s">
        <v>26734</v>
      </c>
      <c r="E2238" s="135" t="s">
        <v>26733</v>
      </c>
      <c r="F2238" s="135" t="s">
        <v>40255</v>
      </c>
      <c r="G2238" s="135" t="s">
        <v>35819</v>
      </c>
      <c r="H2238" s="135" t="s">
        <v>49</v>
      </c>
      <c r="I2238" s="135"/>
      <c r="J2238" s="135" t="s">
        <v>35062</v>
      </c>
      <c r="K2238" s="135" t="s">
        <v>35823</v>
      </c>
      <c r="L2238" s="163" t="s">
        <v>35182</v>
      </c>
      <c r="M2238" s="163" t="s">
        <v>35183</v>
      </c>
      <c r="N2238" s="163" t="s">
        <v>40256</v>
      </c>
      <c r="O2238" s="135" t="s">
        <v>647</v>
      </c>
    </row>
    <row r="2239" spans="1:15" ht="28.5">
      <c r="A2239" s="135">
        <v>3865</v>
      </c>
      <c r="B2239" s="135" t="s">
        <v>26810</v>
      </c>
      <c r="C2239" s="135" t="s">
        <v>26809</v>
      </c>
      <c r="D2239" s="135" t="s">
        <v>26734</v>
      </c>
      <c r="E2239" s="135" t="s">
        <v>26733</v>
      </c>
      <c r="F2239" s="135" t="s">
        <v>40257</v>
      </c>
      <c r="G2239" s="135" t="s">
        <v>35819</v>
      </c>
      <c r="H2239" s="135" t="s">
        <v>49</v>
      </c>
      <c r="I2239" s="135"/>
      <c r="J2239" s="135" t="s">
        <v>35062</v>
      </c>
      <c r="K2239" s="135" t="s">
        <v>35823</v>
      </c>
      <c r="L2239" s="163" t="s">
        <v>35182</v>
      </c>
      <c r="M2239" s="163" t="s">
        <v>35183</v>
      </c>
      <c r="N2239" s="163" t="s">
        <v>40258</v>
      </c>
      <c r="O2239" s="135" t="s">
        <v>647</v>
      </c>
    </row>
    <row r="2240" spans="1:15" hidden="1">
      <c r="A2240" s="135">
        <v>3867</v>
      </c>
      <c r="B2240" s="135" t="s">
        <v>40259</v>
      </c>
      <c r="C2240" s="135" t="s">
        <v>36558</v>
      </c>
      <c r="D2240" s="135" t="s">
        <v>26734</v>
      </c>
      <c r="E2240" s="135" t="s">
        <v>26733</v>
      </c>
      <c r="F2240" s="135" t="s">
        <v>40260</v>
      </c>
      <c r="G2240" s="135" t="s">
        <v>35808</v>
      </c>
      <c r="H2240" s="135" t="s">
        <v>49</v>
      </c>
      <c r="I2240" s="135" t="s">
        <v>36461</v>
      </c>
      <c r="J2240" s="135" t="s">
        <v>35062</v>
      </c>
      <c r="K2240" s="135" t="s">
        <v>35809</v>
      </c>
      <c r="L2240" s="163"/>
      <c r="M2240" s="163"/>
      <c r="N2240" s="163"/>
      <c r="O2240" s="135" t="s">
        <v>647</v>
      </c>
    </row>
    <row r="2241" spans="1:15" hidden="1">
      <c r="A2241" s="135">
        <v>3868</v>
      </c>
      <c r="B2241" s="135" t="s">
        <v>40261</v>
      </c>
      <c r="C2241" s="135" t="s">
        <v>34577</v>
      </c>
      <c r="D2241" s="135" t="s">
        <v>26849</v>
      </c>
      <c r="E2241" s="135" t="s">
        <v>26848</v>
      </c>
      <c r="F2241" s="135" t="s">
        <v>40262</v>
      </c>
      <c r="G2241" s="135" t="s">
        <v>35808</v>
      </c>
      <c r="H2241" s="135" t="s">
        <v>49</v>
      </c>
      <c r="I2241" s="135" t="s">
        <v>36461</v>
      </c>
      <c r="J2241" s="135" t="s">
        <v>35062</v>
      </c>
      <c r="K2241" s="135" t="s">
        <v>35809</v>
      </c>
      <c r="L2241" s="163"/>
      <c r="M2241" s="163"/>
      <c r="N2241" s="163"/>
      <c r="O2241" s="135" t="s">
        <v>647</v>
      </c>
    </row>
    <row r="2242" spans="1:15" hidden="1">
      <c r="A2242" s="135">
        <v>3869</v>
      </c>
      <c r="B2242" s="135" t="s">
        <v>40263</v>
      </c>
      <c r="C2242" s="135" t="s">
        <v>36529</v>
      </c>
      <c r="D2242" s="135" t="s">
        <v>26849</v>
      </c>
      <c r="E2242" s="135" t="s">
        <v>26848</v>
      </c>
      <c r="F2242" s="135" t="s">
        <v>40264</v>
      </c>
      <c r="G2242" s="135" t="s">
        <v>35808</v>
      </c>
      <c r="H2242" s="135" t="s">
        <v>49</v>
      </c>
      <c r="I2242" s="135" t="s">
        <v>36461</v>
      </c>
      <c r="J2242" s="135" t="s">
        <v>35062</v>
      </c>
      <c r="K2242" s="135" t="s">
        <v>35809</v>
      </c>
      <c r="L2242" s="163"/>
      <c r="M2242" s="163"/>
      <c r="N2242" s="163"/>
      <c r="O2242" s="135" t="s">
        <v>647</v>
      </c>
    </row>
    <row r="2243" spans="1:15" hidden="1">
      <c r="A2243" s="135">
        <v>3870</v>
      </c>
      <c r="B2243" s="135" t="s">
        <v>40265</v>
      </c>
      <c r="C2243" s="135" t="s">
        <v>36532</v>
      </c>
      <c r="D2243" s="135" t="s">
        <v>26849</v>
      </c>
      <c r="E2243" s="135" t="s">
        <v>26848</v>
      </c>
      <c r="F2243" s="135" t="s">
        <v>40266</v>
      </c>
      <c r="G2243" s="135" t="s">
        <v>35808</v>
      </c>
      <c r="H2243" s="135" t="s">
        <v>49</v>
      </c>
      <c r="I2243" s="135" t="s">
        <v>36461</v>
      </c>
      <c r="J2243" s="135" t="s">
        <v>35062</v>
      </c>
      <c r="K2243" s="135" t="s">
        <v>35809</v>
      </c>
      <c r="L2243" s="163"/>
      <c r="M2243" s="163"/>
      <c r="N2243" s="163"/>
      <c r="O2243" s="135" t="s">
        <v>647</v>
      </c>
    </row>
    <row r="2244" spans="1:15" hidden="1">
      <c r="A2244" s="135">
        <v>3871</v>
      </c>
      <c r="B2244" s="135" t="s">
        <v>40267</v>
      </c>
      <c r="C2244" s="135" t="s">
        <v>36535</v>
      </c>
      <c r="D2244" s="135" t="s">
        <v>26849</v>
      </c>
      <c r="E2244" s="135" t="s">
        <v>26848</v>
      </c>
      <c r="F2244" s="135" t="s">
        <v>40268</v>
      </c>
      <c r="G2244" s="135" t="s">
        <v>35808</v>
      </c>
      <c r="H2244" s="135" t="s">
        <v>49</v>
      </c>
      <c r="I2244" s="135" t="s">
        <v>36461</v>
      </c>
      <c r="J2244" s="135" t="s">
        <v>35062</v>
      </c>
      <c r="K2244" s="135" t="s">
        <v>35809</v>
      </c>
      <c r="L2244" s="163"/>
      <c r="M2244" s="163"/>
      <c r="N2244" s="163"/>
      <c r="O2244" s="135" t="s">
        <v>647</v>
      </c>
    </row>
    <row r="2245" spans="1:15" hidden="1">
      <c r="A2245" s="135">
        <v>3872</v>
      </c>
      <c r="B2245" s="135" t="s">
        <v>40269</v>
      </c>
      <c r="C2245" s="135" t="s">
        <v>38789</v>
      </c>
      <c r="D2245" s="135" t="s">
        <v>26849</v>
      </c>
      <c r="E2245" s="135" t="s">
        <v>26848</v>
      </c>
      <c r="F2245" s="135" t="s">
        <v>40270</v>
      </c>
      <c r="G2245" s="135" t="s">
        <v>35808</v>
      </c>
      <c r="H2245" s="135" t="s">
        <v>49</v>
      </c>
      <c r="I2245" s="135" t="s">
        <v>36461</v>
      </c>
      <c r="J2245" s="135" t="s">
        <v>35062</v>
      </c>
      <c r="K2245" s="135" t="s">
        <v>35809</v>
      </c>
      <c r="L2245" s="163"/>
      <c r="M2245" s="163"/>
      <c r="N2245" s="163"/>
      <c r="O2245" s="135" t="s">
        <v>647</v>
      </c>
    </row>
    <row r="2246" spans="1:15" hidden="1">
      <c r="A2246" s="135">
        <v>3873</v>
      </c>
      <c r="B2246" s="135" t="s">
        <v>40271</v>
      </c>
      <c r="C2246" s="135" t="s">
        <v>38792</v>
      </c>
      <c r="D2246" s="135" t="s">
        <v>26849</v>
      </c>
      <c r="E2246" s="135" t="s">
        <v>26848</v>
      </c>
      <c r="F2246" s="135" t="s">
        <v>40272</v>
      </c>
      <c r="G2246" s="135" t="s">
        <v>35808</v>
      </c>
      <c r="H2246" s="135" t="s">
        <v>49</v>
      </c>
      <c r="I2246" s="135" t="s">
        <v>36461</v>
      </c>
      <c r="J2246" s="135" t="s">
        <v>35062</v>
      </c>
      <c r="K2246" s="135" t="s">
        <v>35809</v>
      </c>
      <c r="L2246" s="163"/>
      <c r="M2246" s="163"/>
      <c r="N2246" s="163"/>
      <c r="O2246" s="135" t="s">
        <v>647</v>
      </c>
    </row>
    <row r="2247" spans="1:15">
      <c r="A2247" s="135">
        <v>3874</v>
      </c>
      <c r="B2247" s="135" t="s">
        <v>26851</v>
      </c>
      <c r="C2247" s="135" t="s">
        <v>26850</v>
      </c>
      <c r="D2247" s="135" t="s">
        <v>26849</v>
      </c>
      <c r="E2247" s="135" t="s">
        <v>26848</v>
      </c>
      <c r="F2247" s="135" t="s">
        <v>40273</v>
      </c>
      <c r="G2247" s="135" t="s">
        <v>35819</v>
      </c>
      <c r="H2247" s="135" t="s">
        <v>49</v>
      </c>
      <c r="I2247" s="135"/>
      <c r="J2247" s="135" t="s">
        <v>35062</v>
      </c>
      <c r="K2247" s="135" t="s">
        <v>35823</v>
      </c>
      <c r="L2247" s="163" t="s">
        <v>35129</v>
      </c>
      <c r="M2247" s="163" t="s">
        <v>35177</v>
      </c>
      <c r="N2247" s="163" t="s">
        <v>40274</v>
      </c>
      <c r="O2247" s="135" t="s">
        <v>647</v>
      </c>
    </row>
    <row r="2248" spans="1:15" hidden="1">
      <c r="A2248" s="135">
        <v>3876</v>
      </c>
      <c r="B2248" s="135" t="s">
        <v>40275</v>
      </c>
      <c r="C2248" s="135" t="s">
        <v>36558</v>
      </c>
      <c r="D2248" s="135" t="s">
        <v>26849</v>
      </c>
      <c r="E2248" s="135" t="s">
        <v>26848</v>
      </c>
      <c r="F2248" s="135" t="s">
        <v>40276</v>
      </c>
      <c r="G2248" s="135" t="s">
        <v>35808</v>
      </c>
      <c r="H2248" s="135" t="s">
        <v>49</v>
      </c>
      <c r="I2248" s="135" t="s">
        <v>36461</v>
      </c>
      <c r="J2248" s="135" t="s">
        <v>35062</v>
      </c>
      <c r="K2248" s="135" t="s">
        <v>35809</v>
      </c>
      <c r="L2248" s="163"/>
      <c r="M2248" s="163"/>
      <c r="N2248" s="163"/>
      <c r="O2248" s="135" t="s">
        <v>647</v>
      </c>
    </row>
    <row r="2249" spans="1:15" hidden="1">
      <c r="A2249" s="135">
        <v>3901</v>
      </c>
      <c r="B2249" s="135" t="s">
        <v>40277</v>
      </c>
      <c r="C2249" s="135" t="s">
        <v>34577</v>
      </c>
      <c r="D2249" s="135" t="s">
        <v>26869</v>
      </c>
      <c r="E2249" s="135" t="s">
        <v>26868</v>
      </c>
      <c r="F2249" s="135" t="s">
        <v>40278</v>
      </c>
      <c r="G2249" s="135" t="s">
        <v>35808</v>
      </c>
      <c r="H2249" s="135" t="s">
        <v>49</v>
      </c>
      <c r="I2249" s="135" t="s">
        <v>36461</v>
      </c>
      <c r="J2249" s="135" t="s">
        <v>35062</v>
      </c>
      <c r="K2249" s="135" t="s">
        <v>35809</v>
      </c>
      <c r="L2249" s="163"/>
      <c r="M2249" s="163"/>
      <c r="N2249" s="163"/>
      <c r="O2249" s="135" t="s">
        <v>647</v>
      </c>
    </row>
    <row r="2250" spans="1:15" hidden="1">
      <c r="A2250" s="135">
        <v>3902</v>
      </c>
      <c r="B2250" s="135" t="s">
        <v>40279</v>
      </c>
      <c r="C2250" s="135" t="s">
        <v>36529</v>
      </c>
      <c r="D2250" s="135" t="s">
        <v>26869</v>
      </c>
      <c r="E2250" s="135" t="s">
        <v>26868</v>
      </c>
      <c r="F2250" s="135" t="s">
        <v>40280</v>
      </c>
      <c r="G2250" s="135" t="s">
        <v>35808</v>
      </c>
      <c r="H2250" s="135" t="s">
        <v>49</v>
      </c>
      <c r="I2250" s="135" t="s">
        <v>36461</v>
      </c>
      <c r="J2250" s="135" t="s">
        <v>35062</v>
      </c>
      <c r="K2250" s="135" t="s">
        <v>35809</v>
      </c>
      <c r="L2250" s="163"/>
      <c r="M2250" s="163"/>
      <c r="N2250" s="163"/>
      <c r="O2250" s="135" t="s">
        <v>647</v>
      </c>
    </row>
    <row r="2251" spans="1:15" hidden="1">
      <c r="A2251" s="135">
        <v>3903</v>
      </c>
      <c r="B2251" s="135" t="s">
        <v>40281</v>
      </c>
      <c r="C2251" s="135" t="s">
        <v>36532</v>
      </c>
      <c r="D2251" s="135" t="s">
        <v>26869</v>
      </c>
      <c r="E2251" s="135" t="s">
        <v>26868</v>
      </c>
      <c r="F2251" s="135" t="s">
        <v>40282</v>
      </c>
      <c r="G2251" s="135" t="s">
        <v>35808</v>
      </c>
      <c r="H2251" s="135" t="s">
        <v>49</v>
      </c>
      <c r="I2251" s="135" t="s">
        <v>36461</v>
      </c>
      <c r="J2251" s="135" t="s">
        <v>35062</v>
      </c>
      <c r="K2251" s="135" t="s">
        <v>35809</v>
      </c>
      <c r="L2251" s="163"/>
      <c r="M2251" s="163"/>
      <c r="N2251" s="163"/>
      <c r="O2251" s="135" t="s">
        <v>647</v>
      </c>
    </row>
    <row r="2252" spans="1:15" hidden="1">
      <c r="A2252" s="135">
        <v>3904</v>
      </c>
      <c r="B2252" s="135" t="s">
        <v>40283</v>
      </c>
      <c r="C2252" s="135" t="s">
        <v>36535</v>
      </c>
      <c r="D2252" s="135" t="s">
        <v>26869</v>
      </c>
      <c r="E2252" s="135" t="s">
        <v>26868</v>
      </c>
      <c r="F2252" s="135" t="s">
        <v>40284</v>
      </c>
      <c r="G2252" s="135" t="s">
        <v>35808</v>
      </c>
      <c r="H2252" s="135" t="s">
        <v>49</v>
      </c>
      <c r="I2252" s="135" t="s">
        <v>36461</v>
      </c>
      <c r="J2252" s="135" t="s">
        <v>35062</v>
      </c>
      <c r="K2252" s="135" t="s">
        <v>35809</v>
      </c>
      <c r="L2252" s="163"/>
      <c r="M2252" s="163"/>
      <c r="N2252" s="163"/>
      <c r="O2252" s="135" t="s">
        <v>647</v>
      </c>
    </row>
    <row r="2253" spans="1:15" hidden="1">
      <c r="A2253" s="135">
        <v>3905</v>
      </c>
      <c r="B2253" s="135" t="s">
        <v>40285</v>
      </c>
      <c r="C2253" s="135" t="s">
        <v>38789</v>
      </c>
      <c r="D2253" s="135" t="s">
        <v>26869</v>
      </c>
      <c r="E2253" s="135" t="s">
        <v>26868</v>
      </c>
      <c r="F2253" s="135" t="s">
        <v>40286</v>
      </c>
      <c r="G2253" s="135" t="s">
        <v>35808</v>
      </c>
      <c r="H2253" s="135" t="s">
        <v>49</v>
      </c>
      <c r="I2253" s="135" t="s">
        <v>36461</v>
      </c>
      <c r="J2253" s="135" t="s">
        <v>35062</v>
      </c>
      <c r="K2253" s="135" t="s">
        <v>35809</v>
      </c>
      <c r="L2253" s="163"/>
      <c r="M2253" s="163"/>
      <c r="N2253" s="163"/>
      <c r="O2253" s="135" t="s">
        <v>647</v>
      </c>
    </row>
    <row r="2254" spans="1:15" hidden="1">
      <c r="A2254" s="135">
        <v>3906</v>
      </c>
      <c r="B2254" s="135" t="s">
        <v>40287</v>
      </c>
      <c r="C2254" s="135" t="s">
        <v>38792</v>
      </c>
      <c r="D2254" s="135" t="s">
        <v>26869</v>
      </c>
      <c r="E2254" s="135" t="s">
        <v>26868</v>
      </c>
      <c r="F2254" s="135" t="s">
        <v>40288</v>
      </c>
      <c r="G2254" s="135" t="s">
        <v>35808</v>
      </c>
      <c r="H2254" s="135" t="s">
        <v>49</v>
      </c>
      <c r="I2254" s="135" t="s">
        <v>36461</v>
      </c>
      <c r="J2254" s="135" t="s">
        <v>35062</v>
      </c>
      <c r="K2254" s="135" t="s">
        <v>35809</v>
      </c>
      <c r="L2254" s="163"/>
      <c r="M2254" s="163"/>
      <c r="N2254" s="163"/>
      <c r="O2254" s="135" t="s">
        <v>647</v>
      </c>
    </row>
    <row r="2255" spans="1:15" hidden="1">
      <c r="A2255" s="135">
        <v>3907</v>
      </c>
      <c r="B2255" s="135" t="s">
        <v>40289</v>
      </c>
      <c r="C2255" s="135" t="s">
        <v>40290</v>
      </c>
      <c r="D2255" s="135" t="s">
        <v>26869</v>
      </c>
      <c r="E2255" s="135" t="s">
        <v>26868</v>
      </c>
      <c r="F2255" s="135" t="s">
        <v>40291</v>
      </c>
      <c r="G2255" s="135" t="s">
        <v>35808</v>
      </c>
      <c r="H2255" s="135" t="s">
        <v>49</v>
      </c>
      <c r="I2255" s="135"/>
      <c r="J2255" s="135" t="s">
        <v>35062</v>
      </c>
      <c r="K2255" s="135" t="s">
        <v>35823</v>
      </c>
      <c r="L2255" s="163" t="s">
        <v>35068</v>
      </c>
      <c r="M2255" s="163" t="s">
        <v>35177</v>
      </c>
      <c r="N2255" s="163" t="s">
        <v>40292</v>
      </c>
      <c r="O2255" s="135" t="s">
        <v>647</v>
      </c>
    </row>
    <row r="2256" spans="1:15">
      <c r="A2256" s="135">
        <v>3908</v>
      </c>
      <c r="B2256" s="135" t="s">
        <v>26870</v>
      </c>
      <c r="C2256" s="135" t="s">
        <v>8933</v>
      </c>
      <c r="D2256" s="135" t="s">
        <v>26869</v>
      </c>
      <c r="E2256" s="135" t="s">
        <v>26868</v>
      </c>
      <c r="F2256" s="135" t="s">
        <v>40293</v>
      </c>
      <c r="G2256" s="135" t="s">
        <v>35819</v>
      </c>
      <c r="H2256" s="135" t="s">
        <v>49</v>
      </c>
      <c r="I2256" s="135"/>
      <c r="J2256" s="135" t="s">
        <v>35062</v>
      </c>
      <c r="K2256" s="135" t="s">
        <v>35823</v>
      </c>
      <c r="L2256" s="163" t="s">
        <v>35068</v>
      </c>
      <c r="M2256" s="163" t="s">
        <v>35177</v>
      </c>
      <c r="N2256" s="163" t="s">
        <v>37696</v>
      </c>
      <c r="O2256" s="135" t="s">
        <v>647</v>
      </c>
    </row>
    <row r="2257" spans="1:15">
      <c r="A2257" s="135">
        <v>3909</v>
      </c>
      <c r="B2257" s="135" t="s">
        <v>26909</v>
      </c>
      <c r="C2257" s="135" t="s">
        <v>8962</v>
      </c>
      <c r="D2257" s="135" t="s">
        <v>26869</v>
      </c>
      <c r="E2257" s="135" t="s">
        <v>26868</v>
      </c>
      <c r="F2257" s="135" t="s">
        <v>40294</v>
      </c>
      <c r="G2257" s="135" t="s">
        <v>35819</v>
      </c>
      <c r="H2257" s="135" t="s">
        <v>49</v>
      </c>
      <c r="I2257" s="135"/>
      <c r="J2257" s="135" t="s">
        <v>35062</v>
      </c>
      <c r="K2257" s="135" t="s">
        <v>35823</v>
      </c>
      <c r="L2257" s="163" t="s">
        <v>35068</v>
      </c>
      <c r="M2257" s="163" t="s">
        <v>35177</v>
      </c>
      <c r="N2257" s="163" t="s">
        <v>37698</v>
      </c>
      <c r="O2257" s="135" t="s">
        <v>647</v>
      </c>
    </row>
    <row r="2258" spans="1:15">
      <c r="A2258" s="135">
        <v>3910</v>
      </c>
      <c r="B2258" s="135" t="s">
        <v>26941</v>
      </c>
      <c r="C2258" s="135" t="s">
        <v>26940</v>
      </c>
      <c r="D2258" s="135" t="s">
        <v>26869</v>
      </c>
      <c r="E2258" s="135" t="s">
        <v>26868</v>
      </c>
      <c r="F2258" s="135" t="s">
        <v>40295</v>
      </c>
      <c r="G2258" s="135" t="s">
        <v>35819</v>
      </c>
      <c r="H2258" s="135" t="s">
        <v>49</v>
      </c>
      <c r="I2258" s="135"/>
      <c r="J2258" s="135" t="s">
        <v>35062</v>
      </c>
      <c r="K2258" s="135" t="s">
        <v>35823</v>
      </c>
      <c r="L2258" s="163" t="s">
        <v>35068</v>
      </c>
      <c r="M2258" s="163" t="s">
        <v>35177</v>
      </c>
      <c r="N2258" s="163" t="s">
        <v>40296</v>
      </c>
      <c r="O2258" s="135" t="s">
        <v>647</v>
      </c>
    </row>
    <row r="2259" spans="1:15">
      <c r="A2259" s="135">
        <v>3911</v>
      </c>
      <c r="B2259" s="135" t="s">
        <v>26966</v>
      </c>
      <c r="C2259" s="135" t="s">
        <v>8910</v>
      </c>
      <c r="D2259" s="135" t="s">
        <v>26869</v>
      </c>
      <c r="E2259" s="135" t="s">
        <v>26868</v>
      </c>
      <c r="F2259" s="135" t="s">
        <v>40297</v>
      </c>
      <c r="G2259" s="135" t="s">
        <v>35819</v>
      </c>
      <c r="H2259" s="135" t="s">
        <v>49</v>
      </c>
      <c r="I2259" s="135"/>
      <c r="J2259" s="135" t="s">
        <v>35062</v>
      </c>
      <c r="K2259" s="135" t="s">
        <v>35823</v>
      </c>
      <c r="L2259" s="163" t="s">
        <v>35068</v>
      </c>
      <c r="M2259" s="163" t="s">
        <v>35177</v>
      </c>
      <c r="N2259" s="163" t="s">
        <v>37694</v>
      </c>
      <c r="O2259" s="135" t="s">
        <v>647</v>
      </c>
    </row>
    <row r="2260" spans="1:15">
      <c r="A2260" s="135">
        <v>3912</v>
      </c>
      <c r="B2260" s="135" t="s">
        <v>26992</v>
      </c>
      <c r="C2260" s="135" t="s">
        <v>26991</v>
      </c>
      <c r="D2260" s="135" t="s">
        <v>26869</v>
      </c>
      <c r="E2260" s="135" t="s">
        <v>26868</v>
      </c>
      <c r="F2260" s="135" t="s">
        <v>40298</v>
      </c>
      <c r="G2260" s="135" t="s">
        <v>35819</v>
      </c>
      <c r="H2260" s="135" t="s">
        <v>49</v>
      </c>
      <c r="I2260" s="135"/>
      <c r="J2260" s="135" t="s">
        <v>35062</v>
      </c>
      <c r="K2260" s="135" t="s">
        <v>35823</v>
      </c>
      <c r="L2260" s="163" t="s">
        <v>35068</v>
      </c>
      <c r="M2260" s="163" t="s">
        <v>35177</v>
      </c>
      <c r="N2260" s="163" t="s">
        <v>40299</v>
      </c>
      <c r="O2260" s="135" t="s">
        <v>647</v>
      </c>
    </row>
    <row r="2261" spans="1:15">
      <c r="A2261" s="135">
        <v>3913</v>
      </c>
      <c r="B2261" s="135" t="s">
        <v>27019</v>
      </c>
      <c r="C2261" s="135" t="s">
        <v>27018</v>
      </c>
      <c r="D2261" s="135" t="s">
        <v>26869</v>
      </c>
      <c r="E2261" s="135" t="s">
        <v>26868</v>
      </c>
      <c r="F2261" s="135" t="s">
        <v>40300</v>
      </c>
      <c r="G2261" s="135" t="s">
        <v>35819</v>
      </c>
      <c r="H2261" s="135" t="s">
        <v>49</v>
      </c>
      <c r="I2261" s="135"/>
      <c r="J2261" s="135" t="s">
        <v>35062</v>
      </c>
      <c r="K2261" s="135" t="s">
        <v>35823</v>
      </c>
      <c r="L2261" s="163" t="s">
        <v>35068</v>
      </c>
      <c r="M2261" s="163" t="s">
        <v>35177</v>
      </c>
      <c r="N2261" s="163" t="s">
        <v>40301</v>
      </c>
      <c r="O2261" s="135" t="s">
        <v>647</v>
      </c>
    </row>
    <row r="2262" spans="1:15" hidden="1">
      <c r="A2262" s="135">
        <v>3915</v>
      </c>
      <c r="B2262" s="135" t="s">
        <v>40302</v>
      </c>
      <c r="C2262" s="135" t="s">
        <v>36558</v>
      </c>
      <c r="D2262" s="135" t="s">
        <v>26869</v>
      </c>
      <c r="E2262" s="135" t="s">
        <v>26868</v>
      </c>
      <c r="F2262" s="135" t="s">
        <v>40303</v>
      </c>
      <c r="G2262" s="135" t="s">
        <v>35808</v>
      </c>
      <c r="H2262" s="135" t="s">
        <v>49</v>
      </c>
      <c r="I2262" s="135" t="s">
        <v>36461</v>
      </c>
      <c r="J2262" s="135" t="s">
        <v>35062</v>
      </c>
      <c r="K2262" s="135" t="s">
        <v>35809</v>
      </c>
      <c r="L2262" s="163"/>
      <c r="M2262" s="163"/>
      <c r="N2262" s="163"/>
      <c r="O2262" s="135" t="s">
        <v>647</v>
      </c>
    </row>
    <row r="2263" spans="1:15" hidden="1">
      <c r="A2263" s="135">
        <v>3916</v>
      </c>
      <c r="B2263" s="135" t="s">
        <v>40304</v>
      </c>
      <c r="C2263" s="135" t="s">
        <v>34577</v>
      </c>
      <c r="D2263" s="135" t="s">
        <v>27052</v>
      </c>
      <c r="E2263" s="135" t="s">
        <v>27051</v>
      </c>
      <c r="F2263" s="135" t="s">
        <v>40305</v>
      </c>
      <c r="G2263" s="135" t="s">
        <v>35808</v>
      </c>
      <c r="H2263" s="135" t="s">
        <v>49</v>
      </c>
      <c r="I2263" s="135" t="s">
        <v>36461</v>
      </c>
      <c r="J2263" s="135" t="s">
        <v>35062</v>
      </c>
      <c r="K2263" s="135" t="s">
        <v>35809</v>
      </c>
      <c r="L2263" s="163"/>
      <c r="M2263" s="163"/>
      <c r="N2263" s="163"/>
      <c r="O2263" s="135" t="s">
        <v>647</v>
      </c>
    </row>
    <row r="2264" spans="1:15" hidden="1">
      <c r="A2264" s="135">
        <v>3917</v>
      </c>
      <c r="B2264" s="135" t="s">
        <v>40306</v>
      </c>
      <c r="C2264" s="135" t="s">
        <v>36529</v>
      </c>
      <c r="D2264" s="135" t="s">
        <v>27052</v>
      </c>
      <c r="E2264" s="135" t="s">
        <v>27051</v>
      </c>
      <c r="F2264" s="135" t="s">
        <v>40307</v>
      </c>
      <c r="G2264" s="135" t="s">
        <v>35808</v>
      </c>
      <c r="H2264" s="135" t="s">
        <v>49</v>
      </c>
      <c r="I2264" s="135" t="s">
        <v>36461</v>
      </c>
      <c r="J2264" s="135" t="s">
        <v>35062</v>
      </c>
      <c r="K2264" s="135" t="s">
        <v>35809</v>
      </c>
      <c r="L2264" s="163"/>
      <c r="M2264" s="163"/>
      <c r="N2264" s="163"/>
      <c r="O2264" s="135" t="s">
        <v>647</v>
      </c>
    </row>
    <row r="2265" spans="1:15" hidden="1">
      <c r="A2265" s="135">
        <v>3918</v>
      </c>
      <c r="B2265" s="135" t="s">
        <v>40308</v>
      </c>
      <c r="C2265" s="135" t="s">
        <v>36532</v>
      </c>
      <c r="D2265" s="135" t="s">
        <v>27052</v>
      </c>
      <c r="E2265" s="135" t="s">
        <v>27051</v>
      </c>
      <c r="F2265" s="135" t="s">
        <v>40309</v>
      </c>
      <c r="G2265" s="135" t="s">
        <v>35808</v>
      </c>
      <c r="H2265" s="135" t="s">
        <v>49</v>
      </c>
      <c r="I2265" s="135" t="s">
        <v>36461</v>
      </c>
      <c r="J2265" s="135" t="s">
        <v>35062</v>
      </c>
      <c r="K2265" s="135" t="s">
        <v>35809</v>
      </c>
      <c r="L2265" s="163"/>
      <c r="M2265" s="163"/>
      <c r="N2265" s="163"/>
      <c r="O2265" s="135" t="s">
        <v>647</v>
      </c>
    </row>
    <row r="2266" spans="1:15" hidden="1">
      <c r="A2266" s="135">
        <v>3919</v>
      </c>
      <c r="B2266" s="135" t="s">
        <v>40310</v>
      </c>
      <c r="C2266" s="135" t="s">
        <v>36535</v>
      </c>
      <c r="D2266" s="135" t="s">
        <v>27052</v>
      </c>
      <c r="E2266" s="135" t="s">
        <v>27051</v>
      </c>
      <c r="F2266" s="135" t="s">
        <v>40311</v>
      </c>
      <c r="G2266" s="135" t="s">
        <v>35808</v>
      </c>
      <c r="H2266" s="135" t="s">
        <v>49</v>
      </c>
      <c r="I2266" s="135" t="s">
        <v>36461</v>
      </c>
      <c r="J2266" s="135" t="s">
        <v>35062</v>
      </c>
      <c r="K2266" s="135" t="s">
        <v>35809</v>
      </c>
      <c r="L2266" s="163"/>
      <c r="M2266" s="163"/>
      <c r="N2266" s="163"/>
      <c r="O2266" s="135" t="s">
        <v>647</v>
      </c>
    </row>
    <row r="2267" spans="1:15" hidden="1">
      <c r="A2267" s="135">
        <v>3920</v>
      </c>
      <c r="B2267" s="135" t="s">
        <v>40312</v>
      </c>
      <c r="C2267" s="135" t="s">
        <v>38789</v>
      </c>
      <c r="D2267" s="135" t="s">
        <v>27052</v>
      </c>
      <c r="E2267" s="135" t="s">
        <v>27051</v>
      </c>
      <c r="F2267" s="135" t="s">
        <v>40313</v>
      </c>
      <c r="G2267" s="135" t="s">
        <v>35808</v>
      </c>
      <c r="H2267" s="135" t="s">
        <v>49</v>
      </c>
      <c r="I2267" s="135" t="s">
        <v>36461</v>
      </c>
      <c r="J2267" s="135" t="s">
        <v>35062</v>
      </c>
      <c r="K2267" s="135" t="s">
        <v>35809</v>
      </c>
      <c r="L2267" s="163"/>
      <c r="M2267" s="163"/>
      <c r="N2267" s="163"/>
      <c r="O2267" s="135" t="s">
        <v>647</v>
      </c>
    </row>
    <row r="2268" spans="1:15" hidden="1">
      <c r="A2268" s="135">
        <v>3921</v>
      </c>
      <c r="B2268" s="135" t="s">
        <v>40314</v>
      </c>
      <c r="C2268" s="135" t="s">
        <v>38792</v>
      </c>
      <c r="D2268" s="135" t="s">
        <v>27052</v>
      </c>
      <c r="E2268" s="135" t="s">
        <v>27051</v>
      </c>
      <c r="F2268" s="135" t="s">
        <v>40315</v>
      </c>
      <c r="G2268" s="135" t="s">
        <v>35808</v>
      </c>
      <c r="H2268" s="135" t="s">
        <v>49</v>
      </c>
      <c r="I2268" s="135" t="s">
        <v>36461</v>
      </c>
      <c r="J2268" s="135" t="s">
        <v>35062</v>
      </c>
      <c r="K2268" s="135" t="s">
        <v>35809</v>
      </c>
      <c r="L2268" s="163"/>
      <c r="M2268" s="163"/>
      <c r="N2268" s="163"/>
      <c r="O2268" s="135" t="s">
        <v>647</v>
      </c>
    </row>
    <row r="2269" spans="1:15">
      <c r="A2269" s="135">
        <v>3922</v>
      </c>
      <c r="B2269" s="135" t="s">
        <v>27054</v>
      </c>
      <c r="C2269" s="135" t="s">
        <v>27053</v>
      </c>
      <c r="D2269" s="135" t="s">
        <v>27052</v>
      </c>
      <c r="E2269" s="135" t="s">
        <v>27051</v>
      </c>
      <c r="F2269" s="135" t="s">
        <v>40316</v>
      </c>
      <c r="G2269" s="135" t="s">
        <v>35819</v>
      </c>
      <c r="H2269" s="135" t="s">
        <v>49</v>
      </c>
      <c r="I2269" s="135"/>
      <c r="J2269" s="135" t="s">
        <v>35062</v>
      </c>
      <c r="K2269" s="135" t="s">
        <v>35823</v>
      </c>
      <c r="L2269" s="163" t="s">
        <v>35129</v>
      </c>
      <c r="M2269" s="163" t="s">
        <v>35177</v>
      </c>
      <c r="N2269" s="163" t="s">
        <v>40317</v>
      </c>
      <c r="O2269" s="135" t="s">
        <v>647</v>
      </c>
    </row>
    <row r="2270" spans="1:15">
      <c r="A2270" s="135">
        <v>3923</v>
      </c>
      <c r="B2270" s="135" t="s">
        <v>27087</v>
      </c>
      <c r="C2270" s="135" t="s">
        <v>27086</v>
      </c>
      <c r="D2270" s="135" t="s">
        <v>27052</v>
      </c>
      <c r="E2270" s="135" t="s">
        <v>27051</v>
      </c>
      <c r="F2270" s="135" t="s">
        <v>40318</v>
      </c>
      <c r="G2270" s="135" t="s">
        <v>35819</v>
      </c>
      <c r="H2270" s="135" t="s">
        <v>49</v>
      </c>
      <c r="I2270" s="135"/>
      <c r="J2270" s="135" t="s">
        <v>35062</v>
      </c>
      <c r="K2270" s="135" t="s">
        <v>35823</v>
      </c>
      <c r="L2270" s="163" t="s">
        <v>35129</v>
      </c>
      <c r="M2270" s="163" t="s">
        <v>35177</v>
      </c>
      <c r="N2270" s="163" t="s">
        <v>40319</v>
      </c>
      <c r="O2270" s="135" t="s">
        <v>647</v>
      </c>
    </row>
    <row r="2271" spans="1:15">
      <c r="A2271" s="135">
        <v>3924</v>
      </c>
      <c r="B2271" s="135" t="s">
        <v>27112</v>
      </c>
      <c r="C2271" s="135" t="s">
        <v>27111</v>
      </c>
      <c r="D2271" s="135" t="s">
        <v>27052</v>
      </c>
      <c r="E2271" s="135" t="s">
        <v>27051</v>
      </c>
      <c r="F2271" s="135" t="s">
        <v>40320</v>
      </c>
      <c r="G2271" s="135" t="s">
        <v>35819</v>
      </c>
      <c r="H2271" s="135" t="s">
        <v>49</v>
      </c>
      <c r="I2271" s="135"/>
      <c r="J2271" s="135" t="s">
        <v>35062</v>
      </c>
      <c r="K2271" s="135" t="s">
        <v>35823</v>
      </c>
      <c r="L2271" s="163" t="s">
        <v>35129</v>
      </c>
      <c r="M2271" s="163" t="s">
        <v>35177</v>
      </c>
      <c r="N2271" s="163" t="s">
        <v>40321</v>
      </c>
      <c r="O2271" s="135" t="s">
        <v>647</v>
      </c>
    </row>
    <row r="2272" spans="1:15">
      <c r="A2272" s="135">
        <v>3925</v>
      </c>
      <c r="B2272" s="135" t="s">
        <v>27144</v>
      </c>
      <c r="C2272" s="135" t="s">
        <v>27143</v>
      </c>
      <c r="D2272" s="135" t="s">
        <v>27052</v>
      </c>
      <c r="E2272" s="135" t="s">
        <v>27051</v>
      </c>
      <c r="F2272" s="135" t="s">
        <v>40322</v>
      </c>
      <c r="G2272" s="135" t="s">
        <v>35819</v>
      </c>
      <c r="H2272" s="135" t="s">
        <v>49</v>
      </c>
      <c r="I2272" s="135"/>
      <c r="J2272" s="135" t="s">
        <v>35062</v>
      </c>
      <c r="K2272" s="135" t="s">
        <v>35823</v>
      </c>
      <c r="L2272" s="163" t="s">
        <v>35129</v>
      </c>
      <c r="M2272" s="163" t="s">
        <v>35177</v>
      </c>
      <c r="N2272" s="163" t="s">
        <v>40323</v>
      </c>
      <c r="O2272" s="135" t="s">
        <v>647</v>
      </c>
    </row>
    <row r="2273" spans="1:15">
      <c r="A2273" s="135">
        <v>3926</v>
      </c>
      <c r="B2273" s="135" t="s">
        <v>27170</v>
      </c>
      <c r="C2273" s="135" t="s">
        <v>27169</v>
      </c>
      <c r="D2273" s="135" t="s">
        <v>27052</v>
      </c>
      <c r="E2273" s="135" t="s">
        <v>27051</v>
      </c>
      <c r="F2273" s="135" t="s">
        <v>40324</v>
      </c>
      <c r="G2273" s="135" t="s">
        <v>35819</v>
      </c>
      <c r="H2273" s="135" t="s">
        <v>49</v>
      </c>
      <c r="I2273" s="135"/>
      <c r="J2273" s="135" t="s">
        <v>35062</v>
      </c>
      <c r="K2273" s="135" t="s">
        <v>35823</v>
      </c>
      <c r="L2273" s="163" t="s">
        <v>35129</v>
      </c>
      <c r="M2273" s="163" t="s">
        <v>35177</v>
      </c>
      <c r="N2273" s="163" t="s">
        <v>40325</v>
      </c>
      <c r="O2273" s="135" t="s">
        <v>647</v>
      </c>
    </row>
    <row r="2274" spans="1:15">
      <c r="A2274" s="135">
        <v>3927</v>
      </c>
      <c r="B2274" s="135" t="s">
        <v>27203</v>
      </c>
      <c r="C2274" s="135" t="s">
        <v>27202</v>
      </c>
      <c r="D2274" s="135" t="s">
        <v>27052</v>
      </c>
      <c r="E2274" s="135" t="s">
        <v>27051</v>
      </c>
      <c r="F2274" s="135" t="s">
        <v>40326</v>
      </c>
      <c r="G2274" s="135" t="s">
        <v>35819</v>
      </c>
      <c r="H2274" s="135" t="s">
        <v>49</v>
      </c>
      <c r="I2274" s="135"/>
      <c r="J2274" s="135" t="s">
        <v>35062</v>
      </c>
      <c r="K2274" s="135" t="s">
        <v>35823</v>
      </c>
      <c r="L2274" s="163" t="s">
        <v>35129</v>
      </c>
      <c r="M2274" s="163" t="s">
        <v>35177</v>
      </c>
      <c r="N2274" s="163" t="s">
        <v>40327</v>
      </c>
      <c r="O2274" s="135" t="s">
        <v>647</v>
      </c>
    </row>
    <row r="2275" spans="1:15">
      <c r="A2275" s="135">
        <v>3928</v>
      </c>
      <c r="B2275" s="135" t="s">
        <v>27229</v>
      </c>
      <c r="C2275" s="135" t="s">
        <v>27228</v>
      </c>
      <c r="D2275" s="135" t="s">
        <v>27052</v>
      </c>
      <c r="E2275" s="135" t="s">
        <v>27051</v>
      </c>
      <c r="F2275" s="135" t="s">
        <v>40328</v>
      </c>
      <c r="G2275" s="135" t="s">
        <v>35819</v>
      </c>
      <c r="H2275" s="135" t="s">
        <v>49</v>
      </c>
      <c r="I2275" s="135"/>
      <c r="J2275" s="135" t="s">
        <v>35062</v>
      </c>
      <c r="K2275" s="135" t="s">
        <v>35823</v>
      </c>
      <c r="L2275" s="163" t="s">
        <v>35068</v>
      </c>
      <c r="M2275" s="163" t="s">
        <v>35177</v>
      </c>
      <c r="N2275" s="163" t="s">
        <v>40329</v>
      </c>
      <c r="O2275" s="135" t="s">
        <v>647</v>
      </c>
    </row>
    <row r="2276" spans="1:15" hidden="1">
      <c r="A2276" s="135">
        <v>3929</v>
      </c>
      <c r="B2276" s="135" t="s">
        <v>40330</v>
      </c>
      <c r="C2276" s="135" t="s">
        <v>40331</v>
      </c>
      <c r="D2276" s="135" t="s">
        <v>27052</v>
      </c>
      <c r="E2276" s="135" t="s">
        <v>27051</v>
      </c>
      <c r="F2276" s="135" t="s">
        <v>40332</v>
      </c>
      <c r="G2276" s="135" t="s">
        <v>35808</v>
      </c>
      <c r="H2276" s="135" t="s">
        <v>49</v>
      </c>
      <c r="I2276" s="135"/>
      <c r="J2276" s="135" t="s">
        <v>35062</v>
      </c>
      <c r="K2276" s="135" t="s">
        <v>35823</v>
      </c>
      <c r="L2276" s="163" t="s">
        <v>35068</v>
      </c>
      <c r="M2276" s="163" t="s">
        <v>35236</v>
      </c>
      <c r="N2276" s="163" t="s">
        <v>40333</v>
      </c>
      <c r="O2276" s="135" t="s">
        <v>647</v>
      </c>
    </row>
    <row r="2277" spans="1:15" hidden="1">
      <c r="A2277" s="135">
        <v>3930</v>
      </c>
      <c r="B2277" s="135" t="s">
        <v>40334</v>
      </c>
      <c r="C2277" s="135" t="s">
        <v>40335</v>
      </c>
      <c r="D2277" s="135" t="s">
        <v>27052</v>
      </c>
      <c r="E2277" s="135" t="s">
        <v>27051</v>
      </c>
      <c r="F2277" s="135" t="s">
        <v>40336</v>
      </c>
      <c r="G2277" s="135" t="s">
        <v>35808</v>
      </c>
      <c r="H2277" s="135" t="s">
        <v>49</v>
      </c>
      <c r="I2277" s="135"/>
      <c r="J2277" s="135" t="s">
        <v>35062</v>
      </c>
      <c r="K2277" s="135" t="s">
        <v>35823</v>
      </c>
      <c r="L2277" s="163" t="s">
        <v>35068</v>
      </c>
      <c r="M2277" s="163" t="s">
        <v>35236</v>
      </c>
      <c r="N2277" s="163" t="s">
        <v>40337</v>
      </c>
      <c r="O2277" s="135" t="s">
        <v>647</v>
      </c>
    </row>
    <row r="2278" spans="1:15" hidden="1">
      <c r="A2278" s="135">
        <v>3932</v>
      </c>
      <c r="B2278" s="135" t="s">
        <v>40338</v>
      </c>
      <c r="C2278" s="135" t="s">
        <v>36558</v>
      </c>
      <c r="D2278" s="135" t="s">
        <v>27052</v>
      </c>
      <c r="E2278" s="135" t="s">
        <v>27051</v>
      </c>
      <c r="F2278" s="135" t="s">
        <v>40339</v>
      </c>
      <c r="G2278" s="135" t="s">
        <v>35808</v>
      </c>
      <c r="H2278" s="135" t="s">
        <v>49</v>
      </c>
      <c r="I2278" s="135" t="s">
        <v>36461</v>
      </c>
      <c r="J2278" s="135" t="s">
        <v>35062</v>
      </c>
      <c r="K2278" s="135" t="s">
        <v>35809</v>
      </c>
      <c r="L2278" s="163"/>
      <c r="M2278" s="163"/>
      <c r="N2278" s="163"/>
      <c r="O2278" s="135" t="s">
        <v>647</v>
      </c>
    </row>
    <row r="2279" spans="1:15" hidden="1">
      <c r="A2279" s="135">
        <v>3933</v>
      </c>
      <c r="B2279" s="135" t="s">
        <v>40340</v>
      </c>
      <c r="C2279" s="135" t="s">
        <v>34577</v>
      </c>
      <c r="D2279" s="135" t="s">
        <v>27255</v>
      </c>
      <c r="E2279" s="135" t="s">
        <v>27254</v>
      </c>
      <c r="F2279" s="135" t="s">
        <v>40341</v>
      </c>
      <c r="G2279" s="135" t="s">
        <v>35808</v>
      </c>
      <c r="H2279" s="135" t="s">
        <v>49</v>
      </c>
      <c r="I2279" s="135" t="s">
        <v>36461</v>
      </c>
      <c r="J2279" s="135" t="s">
        <v>35062</v>
      </c>
      <c r="K2279" s="135" t="s">
        <v>35809</v>
      </c>
      <c r="L2279" s="163"/>
      <c r="M2279" s="163"/>
      <c r="N2279" s="163"/>
      <c r="O2279" s="135" t="s">
        <v>647</v>
      </c>
    </row>
    <row r="2280" spans="1:15" hidden="1">
      <c r="A2280" s="135">
        <v>3934</v>
      </c>
      <c r="B2280" s="135" t="s">
        <v>40342</v>
      </c>
      <c r="C2280" s="135" t="s">
        <v>36529</v>
      </c>
      <c r="D2280" s="135" t="s">
        <v>27255</v>
      </c>
      <c r="E2280" s="135" t="s">
        <v>27254</v>
      </c>
      <c r="F2280" s="135" t="s">
        <v>40343</v>
      </c>
      <c r="G2280" s="135" t="s">
        <v>35808</v>
      </c>
      <c r="H2280" s="135" t="s">
        <v>49</v>
      </c>
      <c r="I2280" s="135" t="s">
        <v>36461</v>
      </c>
      <c r="J2280" s="135" t="s">
        <v>35062</v>
      </c>
      <c r="K2280" s="135" t="s">
        <v>35809</v>
      </c>
      <c r="L2280" s="163"/>
      <c r="M2280" s="163"/>
      <c r="N2280" s="163"/>
      <c r="O2280" s="135" t="s">
        <v>647</v>
      </c>
    </row>
    <row r="2281" spans="1:15" hidden="1">
      <c r="A2281" s="135">
        <v>3935</v>
      </c>
      <c r="B2281" s="135" t="s">
        <v>40344</v>
      </c>
      <c r="C2281" s="135" t="s">
        <v>36532</v>
      </c>
      <c r="D2281" s="135" t="s">
        <v>27255</v>
      </c>
      <c r="E2281" s="135" t="s">
        <v>27254</v>
      </c>
      <c r="F2281" s="135" t="s">
        <v>40345</v>
      </c>
      <c r="G2281" s="135" t="s">
        <v>35808</v>
      </c>
      <c r="H2281" s="135" t="s">
        <v>49</v>
      </c>
      <c r="I2281" s="135" t="s">
        <v>36461</v>
      </c>
      <c r="J2281" s="135" t="s">
        <v>35062</v>
      </c>
      <c r="K2281" s="135" t="s">
        <v>35809</v>
      </c>
      <c r="L2281" s="163"/>
      <c r="M2281" s="163"/>
      <c r="N2281" s="163"/>
      <c r="O2281" s="135" t="s">
        <v>647</v>
      </c>
    </row>
    <row r="2282" spans="1:15" hidden="1">
      <c r="A2282" s="135">
        <v>3936</v>
      </c>
      <c r="B2282" s="135" t="s">
        <v>40346</v>
      </c>
      <c r="C2282" s="135" t="s">
        <v>36535</v>
      </c>
      <c r="D2282" s="135" t="s">
        <v>27255</v>
      </c>
      <c r="E2282" s="135" t="s">
        <v>27254</v>
      </c>
      <c r="F2282" s="135" t="s">
        <v>40347</v>
      </c>
      <c r="G2282" s="135" t="s">
        <v>35808</v>
      </c>
      <c r="H2282" s="135" t="s">
        <v>49</v>
      </c>
      <c r="I2282" s="135" t="s">
        <v>36461</v>
      </c>
      <c r="J2282" s="135" t="s">
        <v>35062</v>
      </c>
      <c r="K2282" s="135" t="s">
        <v>35809</v>
      </c>
      <c r="L2282" s="163"/>
      <c r="M2282" s="163"/>
      <c r="N2282" s="163"/>
      <c r="O2282" s="135" t="s">
        <v>647</v>
      </c>
    </row>
    <row r="2283" spans="1:15" hidden="1">
      <c r="A2283" s="135">
        <v>3937</v>
      </c>
      <c r="B2283" s="135" t="s">
        <v>40348</v>
      </c>
      <c r="C2283" s="135" t="s">
        <v>38789</v>
      </c>
      <c r="D2283" s="135" t="s">
        <v>27255</v>
      </c>
      <c r="E2283" s="135" t="s">
        <v>27254</v>
      </c>
      <c r="F2283" s="135" t="s">
        <v>40349</v>
      </c>
      <c r="G2283" s="135" t="s">
        <v>35808</v>
      </c>
      <c r="H2283" s="135" t="s">
        <v>49</v>
      </c>
      <c r="I2283" s="135" t="s">
        <v>36461</v>
      </c>
      <c r="J2283" s="135" t="s">
        <v>35062</v>
      </c>
      <c r="K2283" s="135" t="s">
        <v>35809</v>
      </c>
      <c r="L2283" s="163"/>
      <c r="M2283" s="163"/>
      <c r="N2283" s="163"/>
      <c r="O2283" s="135" t="s">
        <v>647</v>
      </c>
    </row>
    <row r="2284" spans="1:15" hidden="1">
      <c r="A2284" s="135">
        <v>3938</v>
      </c>
      <c r="B2284" s="135" t="s">
        <v>40350</v>
      </c>
      <c r="C2284" s="135" t="s">
        <v>38792</v>
      </c>
      <c r="D2284" s="135" t="s">
        <v>27255</v>
      </c>
      <c r="E2284" s="135" t="s">
        <v>27254</v>
      </c>
      <c r="F2284" s="135" t="s">
        <v>40351</v>
      </c>
      <c r="G2284" s="135" t="s">
        <v>35808</v>
      </c>
      <c r="H2284" s="135" t="s">
        <v>49</v>
      </c>
      <c r="I2284" s="135" t="s">
        <v>36461</v>
      </c>
      <c r="J2284" s="135" t="s">
        <v>35062</v>
      </c>
      <c r="K2284" s="135" t="s">
        <v>35809</v>
      </c>
      <c r="L2284" s="163"/>
      <c r="M2284" s="163"/>
      <c r="N2284" s="163"/>
      <c r="O2284" s="135" t="s">
        <v>647</v>
      </c>
    </row>
    <row r="2285" spans="1:15">
      <c r="A2285" s="135">
        <v>3939</v>
      </c>
      <c r="B2285" s="135" t="s">
        <v>27256</v>
      </c>
      <c r="C2285" s="135" t="s">
        <v>22617</v>
      </c>
      <c r="D2285" s="135" t="s">
        <v>27255</v>
      </c>
      <c r="E2285" s="135" t="s">
        <v>27254</v>
      </c>
      <c r="F2285" s="135" t="s">
        <v>40352</v>
      </c>
      <c r="G2285" s="135" t="s">
        <v>35819</v>
      </c>
      <c r="H2285" s="135" t="s">
        <v>49</v>
      </c>
      <c r="I2285" s="135"/>
      <c r="J2285" s="135" t="s">
        <v>35062</v>
      </c>
      <c r="K2285" s="135" t="s">
        <v>35823</v>
      </c>
      <c r="L2285" s="163" t="s">
        <v>35068</v>
      </c>
      <c r="M2285" s="163" t="s">
        <v>35236</v>
      </c>
      <c r="N2285" s="163" t="s">
        <v>39656</v>
      </c>
      <c r="O2285" s="135" t="s">
        <v>647</v>
      </c>
    </row>
    <row r="2286" spans="1:15" hidden="1">
      <c r="A2286" s="135">
        <v>3941</v>
      </c>
      <c r="B2286" s="135" t="s">
        <v>40353</v>
      </c>
      <c r="C2286" s="135" t="s">
        <v>36558</v>
      </c>
      <c r="D2286" s="135" t="s">
        <v>27255</v>
      </c>
      <c r="E2286" s="135" t="s">
        <v>27254</v>
      </c>
      <c r="F2286" s="135" t="s">
        <v>40354</v>
      </c>
      <c r="G2286" s="135" t="s">
        <v>35808</v>
      </c>
      <c r="H2286" s="135" t="s">
        <v>49</v>
      </c>
      <c r="I2286" s="135" t="s">
        <v>36461</v>
      </c>
      <c r="J2286" s="135" t="s">
        <v>35062</v>
      </c>
      <c r="K2286" s="135" t="s">
        <v>35809</v>
      </c>
      <c r="L2286" s="163"/>
      <c r="M2286" s="163"/>
      <c r="N2286" s="163"/>
      <c r="O2286" s="135" t="s">
        <v>647</v>
      </c>
    </row>
    <row r="2287" spans="1:15" hidden="1">
      <c r="A2287" s="135">
        <v>3942</v>
      </c>
      <c r="B2287" s="135" t="s">
        <v>40355</v>
      </c>
      <c r="C2287" s="135" t="s">
        <v>34577</v>
      </c>
      <c r="D2287" s="135" t="s">
        <v>27279</v>
      </c>
      <c r="E2287" s="135" t="s">
        <v>27278</v>
      </c>
      <c r="F2287" s="135" t="s">
        <v>40356</v>
      </c>
      <c r="G2287" s="135" t="s">
        <v>35808</v>
      </c>
      <c r="H2287" s="135" t="s">
        <v>49</v>
      </c>
      <c r="I2287" s="135" t="s">
        <v>36461</v>
      </c>
      <c r="J2287" s="135" t="s">
        <v>35062</v>
      </c>
      <c r="K2287" s="135" t="s">
        <v>35809</v>
      </c>
      <c r="L2287" s="163"/>
      <c r="M2287" s="163"/>
      <c r="N2287" s="163"/>
      <c r="O2287" s="135" t="s">
        <v>647</v>
      </c>
    </row>
    <row r="2288" spans="1:15" hidden="1">
      <c r="A2288" s="135">
        <v>3943</v>
      </c>
      <c r="B2288" s="135" t="s">
        <v>40357</v>
      </c>
      <c r="C2288" s="135" t="s">
        <v>36529</v>
      </c>
      <c r="D2288" s="135" t="s">
        <v>27279</v>
      </c>
      <c r="E2288" s="135" t="s">
        <v>27278</v>
      </c>
      <c r="F2288" s="135" t="s">
        <v>40358</v>
      </c>
      <c r="G2288" s="135" t="s">
        <v>35808</v>
      </c>
      <c r="H2288" s="135" t="s">
        <v>49</v>
      </c>
      <c r="I2288" s="135" t="s">
        <v>36461</v>
      </c>
      <c r="J2288" s="135" t="s">
        <v>35062</v>
      </c>
      <c r="K2288" s="135" t="s">
        <v>35809</v>
      </c>
      <c r="L2288" s="163"/>
      <c r="M2288" s="163"/>
      <c r="N2288" s="163"/>
      <c r="O2288" s="135" t="s">
        <v>647</v>
      </c>
    </row>
    <row r="2289" spans="1:15" hidden="1">
      <c r="A2289" s="135">
        <v>3944</v>
      </c>
      <c r="B2289" s="135" t="s">
        <v>40359</v>
      </c>
      <c r="C2289" s="135" t="s">
        <v>36532</v>
      </c>
      <c r="D2289" s="135" t="s">
        <v>27279</v>
      </c>
      <c r="E2289" s="135" t="s">
        <v>27278</v>
      </c>
      <c r="F2289" s="135" t="s">
        <v>40360</v>
      </c>
      <c r="G2289" s="135" t="s">
        <v>35808</v>
      </c>
      <c r="H2289" s="135" t="s">
        <v>49</v>
      </c>
      <c r="I2289" s="135" t="s">
        <v>36461</v>
      </c>
      <c r="J2289" s="135" t="s">
        <v>35062</v>
      </c>
      <c r="K2289" s="135" t="s">
        <v>35809</v>
      </c>
      <c r="L2289" s="163"/>
      <c r="M2289" s="163"/>
      <c r="N2289" s="163"/>
      <c r="O2289" s="135" t="s">
        <v>647</v>
      </c>
    </row>
    <row r="2290" spans="1:15" hidden="1">
      <c r="A2290" s="135">
        <v>3945</v>
      </c>
      <c r="B2290" s="135" t="s">
        <v>40361</v>
      </c>
      <c r="C2290" s="135" t="s">
        <v>36535</v>
      </c>
      <c r="D2290" s="135" t="s">
        <v>27279</v>
      </c>
      <c r="E2290" s="135" t="s">
        <v>27278</v>
      </c>
      <c r="F2290" s="135" t="s">
        <v>40362</v>
      </c>
      <c r="G2290" s="135" t="s">
        <v>35808</v>
      </c>
      <c r="H2290" s="135" t="s">
        <v>49</v>
      </c>
      <c r="I2290" s="135" t="s">
        <v>36461</v>
      </c>
      <c r="J2290" s="135" t="s">
        <v>35062</v>
      </c>
      <c r="K2290" s="135" t="s">
        <v>35809</v>
      </c>
      <c r="L2290" s="163"/>
      <c r="M2290" s="163"/>
      <c r="N2290" s="163"/>
      <c r="O2290" s="135" t="s">
        <v>647</v>
      </c>
    </row>
    <row r="2291" spans="1:15" hidden="1">
      <c r="A2291" s="135">
        <v>3946</v>
      </c>
      <c r="B2291" s="135" t="s">
        <v>40363</v>
      </c>
      <c r="C2291" s="135" t="s">
        <v>38789</v>
      </c>
      <c r="D2291" s="135" t="s">
        <v>27279</v>
      </c>
      <c r="E2291" s="135" t="s">
        <v>27278</v>
      </c>
      <c r="F2291" s="135" t="s">
        <v>40364</v>
      </c>
      <c r="G2291" s="135" t="s">
        <v>35808</v>
      </c>
      <c r="H2291" s="135" t="s">
        <v>49</v>
      </c>
      <c r="I2291" s="135" t="s">
        <v>36461</v>
      </c>
      <c r="J2291" s="135" t="s">
        <v>35062</v>
      </c>
      <c r="K2291" s="135" t="s">
        <v>35809</v>
      </c>
      <c r="L2291" s="163"/>
      <c r="M2291" s="163"/>
      <c r="N2291" s="163"/>
      <c r="O2291" s="135" t="s">
        <v>647</v>
      </c>
    </row>
    <row r="2292" spans="1:15" hidden="1">
      <c r="A2292" s="135">
        <v>3947</v>
      </c>
      <c r="B2292" s="135" t="s">
        <v>40365</v>
      </c>
      <c r="C2292" s="135" t="s">
        <v>38792</v>
      </c>
      <c r="D2292" s="135" t="s">
        <v>27279</v>
      </c>
      <c r="E2292" s="135" t="s">
        <v>27278</v>
      </c>
      <c r="F2292" s="135" t="s">
        <v>40366</v>
      </c>
      <c r="G2292" s="135" t="s">
        <v>35808</v>
      </c>
      <c r="H2292" s="135" t="s">
        <v>49</v>
      </c>
      <c r="I2292" s="135" t="s">
        <v>36461</v>
      </c>
      <c r="J2292" s="135" t="s">
        <v>35062</v>
      </c>
      <c r="K2292" s="135" t="s">
        <v>35809</v>
      </c>
      <c r="L2292" s="163"/>
      <c r="M2292" s="163"/>
      <c r="N2292" s="163"/>
      <c r="O2292" s="135" t="s">
        <v>647</v>
      </c>
    </row>
    <row r="2293" spans="1:15">
      <c r="A2293" s="135">
        <v>3948</v>
      </c>
      <c r="B2293" s="135" t="s">
        <v>27280</v>
      </c>
      <c r="C2293" s="135" t="s">
        <v>23960</v>
      </c>
      <c r="D2293" s="135" t="s">
        <v>27279</v>
      </c>
      <c r="E2293" s="135" t="s">
        <v>27278</v>
      </c>
      <c r="F2293" s="135" t="s">
        <v>40367</v>
      </c>
      <c r="G2293" s="135" t="s">
        <v>35819</v>
      </c>
      <c r="H2293" s="135" t="s">
        <v>49</v>
      </c>
      <c r="I2293" s="135"/>
      <c r="J2293" s="135" t="s">
        <v>35062</v>
      </c>
      <c r="K2293" s="135" t="s">
        <v>35823</v>
      </c>
      <c r="L2293" s="163" t="s">
        <v>35068</v>
      </c>
      <c r="M2293" s="163" t="s">
        <v>35236</v>
      </c>
      <c r="N2293" s="163" t="s">
        <v>39831</v>
      </c>
      <c r="O2293" s="135" t="s">
        <v>647</v>
      </c>
    </row>
    <row r="2294" spans="1:15" hidden="1">
      <c r="A2294" s="135">
        <v>3950</v>
      </c>
      <c r="B2294" s="135" t="s">
        <v>40368</v>
      </c>
      <c r="C2294" s="135" t="s">
        <v>36558</v>
      </c>
      <c r="D2294" s="135" t="s">
        <v>27279</v>
      </c>
      <c r="E2294" s="135" t="s">
        <v>27278</v>
      </c>
      <c r="F2294" s="135" t="s">
        <v>40369</v>
      </c>
      <c r="G2294" s="135" t="s">
        <v>35808</v>
      </c>
      <c r="H2294" s="135" t="s">
        <v>49</v>
      </c>
      <c r="I2294" s="135" t="s">
        <v>36461</v>
      </c>
      <c r="J2294" s="135" t="s">
        <v>35062</v>
      </c>
      <c r="K2294" s="135" t="s">
        <v>35809</v>
      </c>
      <c r="L2294" s="163"/>
      <c r="M2294" s="163"/>
      <c r="N2294" s="163"/>
      <c r="O2294" s="135" t="s">
        <v>647</v>
      </c>
    </row>
    <row r="2295" spans="1:15" hidden="1">
      <c r="A2295" s="135">
        <v>3951</v>
      </c>
      <c r="B2295" s="135" t="s">
        <v>40370</v>
      </c>
      <c r="C2295" s="135" t="s">
        <v>34577</v>
      </c>
      <c r="D2295" s="135" t="s">
        <v>27312</v>
      </c>
      <c r="E2295" s="135" t="s">
        <v>27311</v>
      </c>
      <c r="F2295" s="135" t="s">
        <v>40371</v>
      </c>
      <c r="G2295" s="135" t="s">
        <v>35808</v>
      </c>
      <c r="H2295" s="135" t="s">
        <v>49</v>
      </c>
      <c r="I2295" s="135" t="s">
        <v>36461</v>
      </c>
      <c r="J2295" s="135" t="s">
        <v>35062</v>
      </c>
      <c r="K2295" s="135" t="s">
        <v>35809</v>
      </c>
      <c r="L2295" s="163"/>
      <c r="M2295" s="163"/>
      <c r="N2295" s="163"/>
      <c r="O2295" s="135" t="s">
        <v>647</v>
      </c>
    </row>
    <row r="2296" spans="1:15" hidden="1">
      <c r="A2296" s="135">
        <v>3952</v>
      </c>
      <c r="B2296" s="135" t="s">
        <v>40372</v>
      </c>
      <c r="C2296" s="135" t="s">
        <v>36529</v>
      </c>
      <c r="D2296" s="135" t="s">
        <v>27312</v>
      </c>
      <c r="E2296" s="135" t="s">
        <v>27311</v>
      </c>
      <c r="F2296" s="135" t="s">
        <v>40373</v>
      </c>
      <c r="G2296" s="135" t="s">
        <v>35808</v>
      </c>
      <c r="H2296" s="135" t="s">
        <v>49</v>
      </c>
      <c r="I2296" s="135" t="s">
        <v>36461</v>
      </c>
      <c r="J2296" s="135" t="s">
        <v>35062</v>
      </c>
      <c r="K2296" s="135" t="s">
        <v>35809</v>
      </c>
      <c r="L2296" s="163"/>
      <c r="M2296" s="163"/>
      <c r="N2296" s="163"/>
      <c r="O2296" s="135" t="s">
        <v>647</v>
      </c>
    </row>
    <row r="2297" spans="1:15" hidden="1">
      <c r="A2297" s="135">
        <v>3953</v>
      </c>
      <c r="B2297" s="135" t="s">
        <v>40374</v>
      </c>
      <c r="C2297" s="135" t="s">
        <v>36532</v>
      </c>
      <c r="D2297" s="135" t="s">
        <v>27312</v>
      </c>
      <c r="E2297" s="135" t="s">
        <v>27311</v>
      </c>
      <c r="F2297" s="135" t="s">
        <v>40375</v>
      </c>
      <c r="G2297" s="135" t="s">
        <v>35808</v>
      </c>
      <c r="H2297" s="135" t="s">
        <v>49</v>
      </c>
      <c r="I2297" s="135" t="s">
        <v>36461</v>
      </c>
      <c r="J2297" s="135" t="s">
        <v>35062</v>
      </c>
      <c r="K2297" s="135" t="s">
        <v>35809</v>
      </c>
      <c r="L2297" s="163"/>
      <c r="M2297" s="163"/>
      <c r="N2297" s="163"/>
      <c r="O2297" s="135" t="s">
        <v>647</v>
      </c>
    </row>
    <row r="2298" spans="1:15" hidden="1">
      <c r="A2298" s="135">
        <v>3954</v>
      </c>
      <c r="B2298" s="135" t="s">
        <v>40376</v>
      </c>
      <c r="C2298" s="135" t="s">
        <v>36535</v>
      </c>
      <c r="D2298" s="135" t="s">
        <v>27312</v>
      </c>
      <c r="E2298" s="135" t="s">
        <v>27311</v>
      </c>
      <c r="F2298" s="135" t="s">
        <v>40377</v>
      </c>
      <c r="G2298" s="135" t="s">
        <v>35808</v>
      </c>
      <c r="H2298" s="135" t="s">
        <v>49</v>
      </c>
      <c r="I2298" s="135" t="s">
        <v>36461</v>
      </c>
      <c r="J2298" s="135" t="s">
        <v>35062</v>
      </c>
      <c r="K2298" s="135" t="s">
        <v>35809</v>
      </c>
      <c r="L2298" s="163"/>
      <c r="M2298" s="163"/>
      <c r="N2298" s="163"/>
      <c r="O2298" s="135" t="s">
        <v>647</v>
      </c>
    </row>
    <row r="2299" spans="1:15" hidden="1">
      <c r="A2299" s="135">
        <v>3955</v>
      </c>
      <c r="B2299" s="135" t="s">
        <v>40378</v>
      </c>
      <c r="C2299" s="135" t="s">
        <v>38789</v>
      </c>
      <c r="D2299" s="135" t="s">
        <v>27312</v>
      </c>
      <c r="E2299" s="135" t="s">
        <v>27311</v>
      </c>
      <c r="F2299" s="135" t="s">
        <v>40379</v>
      </c>
      <c r="G2299" s="135" t="s">
        <v>35808</v>
      </c>
      <c r="H2299" s="135" t="s">
        <v>49</v>
      </c>
      <c r="I2299" s="135" t="s">
        <v>36461</v>
      </c>
      <c r="J2299" s="135" t="s">
        <v>35062</v>
      </c>
      <c r="K2299" s="135" t="s">
        <v>35809</v>
      </c>
      <c r="L2299" s="163"/>
      <c r="M2299" s="163"/>
      <c r="N2299" s="163"/>
      <c r="O2299" s="135" t="s">
        <v>647</v>
      </c>
    </row>
    <row r="2300" spans="1:15" hidden="1">
      <c r="A2300" s="135">
        <v>3956</v>
      </c>
      <c r="B2300" s="135" t="s">
        <v>40380</v>
      </c>
      <c r="C2300" s="135" t="s">
        <v>38792</v>
      </c>
      <c r="D2300" s="135" t="s">
        <v>27312</v>
      </c>
      <c r="E2300" s="135" t="s">
        <v>27311</v>
      </c>
      <c r="F2300" s="135" t="s">
        <v>40381</v>
      </c>
      <c r="G2300" s="135" t="s">
        <v>35808</v>
      </c>
      <c r="H2300" s="135" t="s">
        <v>49</v>
      </c>
      <c r="I2300" s="135" t="s">
        <v>36461</v>
      </c>
      <c r="J2300" s="135" t="s">
        <v>35062</v>
      </c>
      <c r="K2300" s="135" t="s">
        <v>35809</v>
      </c>
      <c r="L2300" s="163"/>
      <c r="M2300" s="163"/>
      <c r="N2300" s="163"/>
      <c r="O2300" s="135" t="s">
        <v>647</v>
      </c>
    </row>
    <row r="2301" spans="1:15">
      <c r="A2301" s="135">
        <v>3957</v>
      </c>
      <c r="B2301" s="135" t="s">
        <v>27314</v>
      </c>
      <c r="C2301" s="135" t="s">
        <v>27313</v>
      </c>
      <c r="D2301" s="135" t="s">
        <v>27312</v>
      </c>
      <c r="E2301" s="135" t="s">
        <v>27311</v>
      </c>
      <c r="F2301" s="135" t="s">
        <v>40382</v>
      </c>
      <c r="G2301" s="135" t="s">
        <v>35819</v>
      </c>
      <c r="H2301" s="135" t="s">
        <v>49</v>
      </c>
      <c r="I2301" s="135"/>
      <c r="J2301" s="135" t="s">
        <v>35062</v>
      </c>
      <c r="K2301" s="135" t="s">
        <v>35823</v>
      </c>
      <c r="L2301" s="163" t="s">
        <v>35068</v>
      </c>
      <c r="M2301" s="163" t="s">
        <v>35189</v>
      </c>
      <c r="N2301" s="163" t="s">
        <v>40383</v>
      </c>
      <c r="O2301" s="135" t="s">
        <v>647</v>
      </c>
    </row>
    <row r="2302" spans="1:15">
      <c r="A2302" s="135">
        <v>3958</v>
      </c>
      <c r="B2302" s="135" t="s">
        <v>27339</v>
      </c>
      <c r="C2302" s="135" t="s">
        <v>27338</v>
      </c>
      <c r="D2302" s="135" t="s">
        <v>27312</v>
      </c>
      <c r="E2302" s="135" t="s">
        <v>27311</v>
      </c>
      <c r="F2302" s="135" t="s">
        <v>40384</v>
      </c>
      <c r="G2302" s="135" t="s">
        <v>35819</v>
      </c>
      <c r="H2302" s="135" t="s">
        <v>49</v>
      </c>
      <c r="I2302" s="135"/>
      <c r="J2302" s="135" t="s">
        <v>35062</v>
      </c>
      <c r="K2302" s="135" t="s">
        <v>35823</v>
      </c>
      <c r="L2302" s="163" t="s">
        <v>35068</v>
      </c>
      <c r="M2302" s="163" t="s">
        <v>35189</v>
      </c>
      <c r="N2302" s="163" t="s">
        <v>38491</v>
      </c>
      <c r="O2302" s="135" t="s">
        <v>647</v>
      </c>
    </row>
    <row r="2303" spans="1:15">
      <c r="A2303" s="135">
        <v>3959</v>
      </c>
      <c r="B2303" s="135" t="s">
        <v>27365</v>
      </c>
      <c r="C2303" s="135" t="s">
        <v>27364</v>
      </c>
      <c r="D2303" s="135" t="s">
        <v>27312</v>
      </c>
      <c r="E2303" s="135" t="s">
        <v>27311</v>
      </c>
      <c r="F2303" s="135" t="s">
        <v>40385</v>
      </c>
      <c r="G2303" s="135" t="s">
        <v>35819</v>
      </c>
      <c r="H2303" s="135" t="s">
        <v>49</v>
      </c>
      <c r="I2303" s="135"/>
      <c r="J2303" s="135" t="s">
        <v>35062</v>
      </c>
      <c r="K2303" s="135" t="s">
        <v>35823</v>
      </c>
      <c r="L2303" s="163" t="s">
        <v>35068</v>
      </c>
      <c r="M2303" s="163" t="s">
        <v>35189</v>
      </c>
      <c r="N2303" s="163" t="s">
        <v>40386</v>
      </c>
      <c r="O2303" s="135" t="s">
        <v>647</v>
      </c>
    </row>
    <row r="2304" spans="1:15">
      <c r="A2304" s="135">
        <v>3960</v>
      </c>
      <c r="B2304" s="135" t="s">
        <v>27390</v>
      </c>
      <c r="C2304" s="135" t="s">
        <v>8121</v>
      </c>
      <c r="D2304" s="135" t="s">
        <v>27312</v>
      </c>
      <c r="E2304" s="135" t="s">
        <v>27311</v>
      </c>
      <c r="F2304" s="135" t="s">
        <v>40387</v>
      </c>
      <c r="G2304" s="135" t="s">
        <v>35819</v>
      </c>
      <c r="H2304" s="135" t="s">
        <v>49</v>
      </c>
      <c r="I2304" s="135"/>
      <c r="J2304" s="135" t="s">
        <v>35062</v>
      </c>
      <c r="K2304" s="135" t="s">
        <v>35823</v>
      </c>
      <c r="L2304" s="163" t="s">
        <v>35068</v>
      </c>
      <c r="M2304" s="163" t="s">
        <v>35189</v>
      </c>
      <c r="N2304" s="163" t="s">
        <v>37494</v>
      </c>
      <c r="O2304" s="135" t="s">
        <v>647</v>
      </c>
    </row>
    <row r="2305" spans="1:15" hidden="1">
      <c r="A2305" s="135">
        <v>3962</v>
      </c>
      <c r="B2305" s="135" t="s">
        <v>40388</v>
      </c>
      <c r="C2305" s="135" t="s">
        <v>36558</v>
      </c>
      <c r="D2305" s="135" t="s">
        <v>27312</v>
      </c>
      <c r="E2305" s="135" t="s">
        <v>27311</v>
      </c>
      <c r="F2305" s="135" t="s">
        <v>40389</v>
      </c>
      <c r="G2305" s="135" t="s">
        <v>35808</v>
      </c>
      <c r="H2305" s="135" t="s">
        <v>49</v>
      </c>
      <c r="I2305" s="135" t="s">
        <v>36461</v>
      </c>
      <c r="J2305" s="135" t="s">
        <v>35062</v>
      </c>
      <c r="K2305" s="135" t="s">
        <v>35809</v>
      </c>
      <c r="L2305" s="163"/>
      <c r="M2305" s="163"/>
      <c r="N2305" s="163"/>
      <c r="O2305" s="135" t="s">
        <v>647</v>
      </c>
    </row>
    <row r="2306" spans="1:15" hidden="1">
      <c r="A2306" s="135">
        <v>3963</v>
      </c>
      <c r="B2306" s="135" t="s">
        <v>40390</v>
      </c>
      <c r="C2306" s="135" t="s">
        <v>34577</v>
      </c>
      <c r="D2306" s="135" t="s">
        <v>27422</v>
      </c>
      <c r="E2306" s="135" t="s">
        <v>27421</v>
      </c>
      <c r="F2306" s="135" t="s">
        <v>40391</v>
      </c>
      <c r="G2306" s="135" t="s">
        <v>35808</v>
      </c>
      <c r="H2306" s="135" t="s">
        <v>49</v>
      </c>
      <c r="I2306" s="135" t="s">
        <v>36461</v>
      </c>
      <c r="J2306" s="135" t="s">
        <v>35062</v>
      </c>
      <c r="K2306" s="135" t="s">
        <v>35809</v>
      </c>
      <c r="L2306" s="163"/>
      <c r="M2306" s="163"/>
      <c r="N2306" s="163"/>
      <c r="O2306" s="135" t="s">
        <v>647</v>
      </c>
    </row>
    <row r="2307" spans="1:15" hidden="1">
      <c r="A2307" s="135">
        <v>3964</v>
      </c>
      <c r="B2307" s="135" t="s">
        <v>40392</v>
      </c>
      <c r="C2307" s="135" t="s">
        <v>36529</v>
      </c>
      <c r="D2307" s="135" t="s">
        <v>27422</v>
      </c>
      <c r="E2307" s="135" t="s">
        <v>27421</v>
      </c>
      <c r="F2307" s="135" t="s">
        <v>40393</v>
      </c>
      <c r="G2307" s="135" t="s">
        <v>35808</v>
      </c>
      <c r="H2307" s="135" t="s">
        <v>49</v>
      </c>
      <c r="I2307" s="135" t="s">
        <v>36461</v>
      </c>
      <c r="J2307" s="135" t="s">
        <v>35062</v>
      </c>
      <c r="K2307" s="135" t="s">
        <v>35809</v>
      </c>
      <c r="L2307" s="163"/>
      <c r="M2307" s="163"/>
      <c r="N2307" s="163"/>
      <c r="O2307" s="135" t="s">
        <v>647</v>
      </c>
    </row>
    <row r="2308" spans="1:15" hidden="1">
      <c r="A2308" s="135">
        <v>3965</v>
      </c>
      <c r="B2308" s="135" t="s">
        <v>40394</v>
      </c>
      <c r="C2308" s="135" t="s">
        <v>36532</v>
      </c>
      <c r="D2308" s="135" t="s">
        <v>27422</v>
      </c>
      <c r="E2308" s="135" t="s">
        <v>27421</v>
      </c>
      <c r="F2308" s="135" t="s">
        <v>40395</v>
      </c>
      <c r="G2308" s="135" t="s">
        <v>35808</v>
      </c>
      <c r="H2308" s="135" t="s">
        <v>49</v>
      </c>
      <c r="I2308" s="135" t="s">
        <v>36461</v>
      </c>
      <c r="J2308" s="135" t="s">
        <v>35062</v>
      </c>
      <c r="K2308" s="135" t="s">
        <v>35809</v>
      </c>
      <c r="L2308" s="163"/>
      <c r="M2308" s="163"/>
      <c r="N2308" s="163"/>
      <c r="O2308" s="135" t="s">
        <v>647</v>
      </c>
    </row>
    <row r="2309" spans="1:15" hidden="1">
      <c r="A2309" s="135">
        <v>3966</v>
      </c>
      <c r="B2309" s="135" t="s">
        <v>40396</v>
      </c>
      <c r="C2309" s="135" t="s">
        <v>36535</v>
      </c>
      <c r="D2309" s="135" t="s">
        <v>27422</v>
      </c>
      <c r="E2309" s="135" t="s">
        <v>27421</v>
      </c>
      <c r="F2309" s="135" t="s">
        <v>40397</v>
      </c>
      <c r="G2309" s="135" t="s">
        <v>35808</v>
      </c>
      <c r="H2309" s="135" t="s">
        <v>49</v>
      </c>
      <c r="I2309" s="135" t="s">
        <v>36461</v>
      </c>
      <c r="J2309" s="135" t="s">
        <v>35062</v>
      </c>
      <c r="K2309" s="135" t="s">
        <v>35809</v>
      </c>
      <c r="L2309" s="163"/>
      <c r="M2309" s="163"/>
      <c r="N2309" s="163"/>
      <c r="O2309" s="135" t="s">
        <v>647</v>
      </c>
    </row>
    <row r="2310" spans="1:15" hidden="1">
      <c r="A2310" s="135">
        <v>3967</v>
      </c>
      <c r="B2310" s="135" t="s">
        <v>40398</v>
      </c>
      <c r="C2310" s="135" t="s">
        <v>38789</v>
      </c>
      <c r="D2310" s="135" t="s">
        <v>27422</v>
      </c>
      <c r="E2310" s="135" t="s">
        <v>27421</v>
      </c>
      <c r="F2310" s="135" t="s">
        <v>40399</v>
      </c>
      <c r="G2310" s="135" t="s">
        <v>35808</v>
      </c>
      <c r="H2310" s="135" t="s">
        <v>49</v>
      </c>
      <c r="I2310" s="135" t="s">
        <v>36461</v>
      </c>
      <c r="J2310" s="135" t="s">
        <v>35062</v>
      </c>
      <c r="K2310" s="135" t="s">
        <v>35809</v>
      </c>
      <c r="L2310" s="163"/>
      <c r="M2310" s="163"/>
      <c r="N2310" s="163"/>
      <c r="O2310" s="135" t="s">
        <v>647</v>
      </c>
    </row>
    <row r="2311" spans="1:15" hidden="1">
      <c r="A2311" s="135">
        <v>3968</v>
      </c>
      <c r="B2311" s="135" t="s">
        <v>40400</v>
      </c>
      <c r="C2311" s="135" t="s">
        <v>38792</v>
      </c>
      <c r="D2311" s="135" t="s">
        <v>27422</v>
      </c>
      <c r="E2311" s="135" t="s">
        <v>27421</v>
      </c>
      <c r="F2311" s="135" t="s">
        <v>40401</v>
      </c>
      <c r="G2311" s="135" t="s">
        <v>35808</v>
      </c>
      <c r="H2311" s="135" t="s">
        <v>49</v>
      </c>
      <c r="I2311" s="135" t="s">
        <v>36461</v>
      </c>
      <c r="J2311" s="135" t="s">
        <v>35062</v>
      </c>
      <c r="K2311" s="135" t="s">
        <v>35809</v>
      </c>
      <c r="L2311" s="163"/>
      <c r="M2311" s="163"/>
      <c r="N2311" s="163"/>
      <c r="O2311" s="135" t="s">
        <v>647</v>
      </c>
    </row>
    <row r="2312" spans="1:15" ht="28.5">
      <c r="A2312" s="135">
        <v>3969</v>
      </c>
      <c r="B2312" s="135" t="s">
        <v>27424</v>
      </c>
      <c r="C2312" s="135" t="s">
        <v>27423</v>
      </c>
      <c r="D2312" s="135" t="s">
        <v>27422</v>
      </c>
      <c r="E2312" s="135" t="s">
        <v>27421</v>
      </c>
      <c r="F2312" s="135" t="s">
        <v>40402</v>
      </c>
      <c r="G2312" s="135" t="s">
        <v>35819</v>
      </c>
      <c r="H2312" s="135" t="s">
        <v>49</v>
      </c>
      <c r="I2312" s="135"/>
      <c r="J2312" s="135" t="s">
        <v>35062</v>
      </c>
      <c r="K2312" s="135" t="s">
        <v>35823</v>
      </c>
      <c r="L2312" s="163" t="s">
        <v>35182</v>
      </c>
      <c r="M2312" s="163" t="s">
        <v>35183</v>
      </c>
      <c r="N2312" s="163" t="s">
        <v>40403</v>
      </c>
      <c r="O2312" s="135" t="s">
        <v>647</v>
      </c>
    </row>
    <row r="2313" spans="1:15" ht="28.5">
      <c r="A2313" s="135">
        <v>3970</v>
      </c>
      <c r="B2313" s="135" t="s">
        <v>27449</v>
      </c>
      <c r="C2313" s="135" t="s">
        <v>27448</v>
      </c>
      <c r="D2313" s="135" t="s">
        <v>27422</v>
      </c>
      <c r="E2313" s="135" t="s">
        <v>27421</v>
      </c>
      <c r="F2313" s="135" t="s">
        <v>40404</v>
      </c>
      <c r="G2313" s="135" t="s">
        <v>35819</v>
      </c>
      <c r="H2313" s="135" t="s">
        <v>49</v>
      </c>
      <c r="I2313" s="135"/>
      <c r="J2313" s="135" t="s">
        <v>35062</v>
      </c>
      <c r="K2313" s="135" t="s">
        <v>35823</v>
      </c>
      <c r="L2313" s="163" t="s">
        <v>35182</v>
      </c>
      <c r="M2313" s="163" t="s">
        <v>35183</v>
      </c>
      <c r="N2313" s="163" t="s">
        <v>40405</v>
      </c>
      <c r="O2313" s="135" t="s">
        <v>647</v>
      </c>
    </row>
    <row r="2314" spans="1:15" ht="28.5" hidden="1">
      <c r="A2314" s="135">
        <v>3971</v>
      </c>
      <c r="B2314" s="135" t="s">
        <v>40406</v>
      </c>
      <c r="C2314" s="135" t="s">
        <v>36724</v>
      </c>
      <c r="D2314" s="135" t="s">
        <v>27422</v>
      </c>
      <c r="E2314" s="135" t="s">
        <v>27421</v>
      </c>
      <c r="F2314" s="135" t="s">
        <v>40407</v>
      </c>
      <c r="G2314" s="135" t="s">
        <v>35808</v>
      </c>
      <c r="H2314" s="135" t="s">
        <v>49</v>
      </c>
      <c r="I2314" s="135" t="s">
        <v>38672</v>
      </c>
      <c r="J2314" s="135" t="s">
        <v>35062</v>
      </c>
      <c r="K2314" s="135" t="s">
        <v>35823</v>
      </c>
      <c r="L2314" s="163" t="s">
        <v>35182</v>
      </c>
      <c r="M2314" s="163" t="s">
        <v>35183</v>
      </c>
      <c r="N2314" s="163" t="s">
        <v>35803</v>
      </c>
      <c r="O2314" s="135" t="s">
        <v>647</v>
      </c>
    </row>
    <row r="2315" spans="1:15" ht="28.5">
      <c r="A2315" s="135">
        <v>3972</v>
      </c>
      <c r="B2315" s="135" t="s">
        <v>27475</v>
      </c>
      <c r="C2315" s="135" t="s">
        <v>27474</v>
      </c>
      <c r="D2315" s="135" t="s">
        <v>27422</v>
      </c>
      <c r="E2315" s="135" t="s">
        <v>27421</v>
      </c>
      <c r="F2315" s="135" t="s">
        <v>40408</v>
      </c>
      <c r="G2315" s="135" t="s">
        <v>35819</v>
      </c>
      <c r="H2315" s="135" t="s">
        <v>49</v>
      </c>
      <c r="I2315" s="135"/>
      <c r="J2315" s="135" t="s">
        <v>35062</v>
      </c>
      <c r="K2315" s="135" t="s">
        <v>35823</v>
      </c>
      <c r="L2315" s="163" t="s">
        <v>35182</v>
      </c>
      <c r="M2315" s="163" t="s">
        <v>35183</v>
      </c>
      <c r="N2315" s="163" t="s">
        <v>40409</v>
      </c>
      <c r="O2315" s="135" t="s">
        <v>647</v>
      </c>
    </row>
    <row r="2316" spans="1:15" hidden="1">
      <c r="A2316" s="135">
        <v>3974</v>
      </c>
      <c r="B2316" s="135" t="s">
        <v>40410</v>
      </c>
      <c r="C2316" s="135" t="s">
        <v>36558</v>
      </c>
      <c r="D2316" s="135" t="s">
        <v>27422</v>
      </c>
      <c r="E2316" s="135" t="s">
        <v>27421</v>
      </c>
      <c r="F2316" s="135" t="s">
        <v>40411</v>
      </c>
      <c r="G2316" s="135" t="s">
        <v>35808</v>
      </c>
      <c r="H2316" s="135" t="s">
        <v>49</v>
      </c>
      <c r="I2316" s="135" t="s">
        <v>36461</v>
      </c>
      <c r="J2316" s="135" t="s">
        <v>35062</v>
      </c>
      <c r="K2316" s="135" t="s">
        <v>35809</v>
      </c>
      <c r="L2316" s="163"/>
      <c r="M2316" s="163"/>
      <c r="N2316" s="163"/>
      <c r="O2316" s="135" t="s">
        <v>647</v>
      </c>
    </row>
    <row r="2317" spans="1:15" hidden="1">
      <c r="A2317" s="135">
        <v>3975</v>
      </c>
      <c r="B2317" s="135" t="s">
        <v>40412</v>
      </c>
      <c r="C2317" s="135" t="s">
        <v>781</v>
      </c>
      <c r="D2317" s="135" t="s">
        <v>27493</v>
      </c>
      <c r="E2317" s="135" t="s">
        <v>27492</v>
      </c>
      <c r="F2317" s="135" t="s">
        <v>40413</v>
      </c>
      <c r="G2317" s="135" t="s">
        <v>35808</v>
      </c>
      <c r="H2317" s="135" t="s">
        <v>49</v>
      </c>
      <c r="I2317" s="135" t="s">
        <v>36461</v>
      </c>
      <c r="J2317" s="135" t="s">
        <v>35062</v>
      </c>
      <c r="K2317" s="135" t="s">
        <v>35809</v>
      </c>
      <c r="L2317" s="163"/>
      <c r="M2317" s="163"/>
      <c r="N2317" s="163"/>
      <c r="O2317" s="135" t="s">
        <v>647</v>
      </c>
    </row>
    <row r="2318" spans="1:15" hidden="1">
      <c r="A2318" s="135">
        <v>3976</v>
      </c>
      <c r="B2318" s="135" t="s">
        <v>40414</v>
      </c>
      <c r="C2318" s="135" t="s">
        <v>904</v>
      </c>
      <c r="D2318" s="135" t="s">
        <v>27493</v>
      </c>
      <c r="E2318" s="135" t="s">
        <v>27492</v>
      </c>
      <c r="F2318" s="135" t="s">
        <v>40415</v>
      </c>
      <c r="G2318" s="135" t="s">
        <v>35808</v>
      </c>
      <c r="H2318" s="135" t="s">
        <v>49</v>
      </c>
      <c r="I2318" s="135" t="s">
        <v>36461</v>
      </c>
      <c r="J2318" s="135" t="s">
        <v>35062</v>
      </c>
      <c r="K2318" s="135" t="s">
        <v>35809</v>
      </c>
      <c r="L2318" s="163"/>
      <c r="M2318" s="163"/>
      <c r="N2318" s="163"/>
      <c r="O2318" s="135" t="s">
        <v>647</v>
      </c>
    </row>
    <row r="2319" spans="1:15" hidden="1">
      <c r="A2319" s="135">
        <v>3977</v>
      </c>
      <c r="B2319" s="135" t="s">
        <v>40416</v>
      </c>
      <c r="C2319" s="135" t="s">
        <v>918</v>
      </c>
      <c r="D2319" s="135" t="s">
        <v>27493</v>
      </c>
      <c r="E2319" s="135" t="s">
        <v>27492</v>
      </c>
      <c r="F2319" s="135" t="s">
        <v>40417</v>
      </c>
      <c r="G2319" s="135" t="s">
        <v>35808</v>
      </c>
      <c r="H2319" s="135" t="s">
        <v>49</v>
      </c>
      <c r="I2319" s="135" t="s">
        <v>36461</v>
      </c>
      <c r="J2319" s="135" t="s">
        <v>35062</v>
      </c>
      <c r="K2319" s="135" t="s">
        <v>35809</v>
      </c>
      <c r="L2319" s="163"/>
      <c r="M2319" s="163"/>
      <c r="N2319" s="163"/>
      <c r="O2319" s="135" t="s">
        <v>647</v>
      </c>
    </row>
    <row r="2320" spans="1:15" hidden="1">
      <c r="A2320" s="135">
        <v>3978</v>
      </c>
      <c r="B2320" s="135" t="s">
        <v>40418</v>
      </c>
      <c r="C2320" s="135" t="s">
        <v>932</v>
      </c>
      <c r="D2320" s="135" t="s">
        <v>27493</v>
      </c>
      <c r="E2320" s="135" t="s">
        <v>27492</v>
      </c>
      <c r="F2320" s="135" t="s">
        <v>40419</v>
      </c>
      <c r="G2320" s="135" t="s">
        <v>35808</v>
      </c>
      <c r="H2320" s="135" t="s">
        <v>49</v>
      </c>
      <c r="I2320" s="135" t="s">
        <v>36461</v>
      </c>
      <c r="J2320" s="135" t="s">
        <v>35062</v>
      </c>
      <c r="K2320" s="135" t="s">
        <v>35809</v>
      </c>
      <c r="L2320" s="163"/>
      <c r="M2320" s="163"/>
      <c r="N2320" s="163"/>
      <c r="O2320" s="135" t="s">
        <v>647</v>
      </c>
    </row>
    <row r="2321" spans="1:15" hidden="1">
      <c r="A2321" s="135">
        <v>3979</v>
      </c>
      <c r="B2321" s="135" t="s">
        <v>40420</v>
      </c>
      <c r="C2321" s="135" t="s">
        <v>35864</v>
      </c>
      <c r="D2321" s="135" t="s">
        <v>27493</v>
      </c>
      <c r="E2321" s="135" t="s">
        <v>27492</v>
      </c>
      <c r="F2321" s="135" t="s">
        <v>40421</v>
      </c>
      <c r="G2321" s="135" t="s">
        <v>35808</v>
      </c>
      <c r="H2321" s="135" t="s">
        <v>49</v>
      </c>
      <c r="I2321" s="135" t="s">
        <v>36461</v>
      </c>
      <c r="J2321" s="135" t="s">
        <v>35062</v>
      </c>
      <c r="K2321" s="135" t="s">
        <v>35809</v>
      </c>
      <c r="L2321" s="163"/>
      <c r="M2321" s="163"/>
      <c r="N2321" s="163"/>
      <c r="O2321" s="135" t="s">
        <v>647</v>
      </c>
    </row>
    <row r="2322" spans="1:15" hidden="1">
      <c r="A2322" s="135">
        <v>3980</v>
      </c>
      <c r="B2322" s="135" t="s">
        <v>40422</v>
      </c>
      <c r="C2322" s="135" t="s">
        <v>35867</v>
      </c>
      <c r="D2322" s="135" t="s">
        <v>27493</v>
      </c>
      <c r="E2322" s="135" t="s">
        <v>27492</v>
      </c>
      <c r="F2322" s="135" t="s">
        <v>40423</v>
      </c>
      <c r="G2322" s="135" t="s">
        <v>35808</v>
      </c>
      <c r="H2322" s="135" t="s">
        <v>49</v>
      </c>
      <c r="I2322" s="135" t="s">
        <v>36461</v>
      </c>
      <c r="J2322" s="135" t="s">
        <v>35062</v>
      </c>
      <c r="K2322" s="135" t="s">
        <v>35809</v>
      </c>
      <c r="L2322" s="163"/>
      <c r="M2322" s="163"/>
      <c r="N2322" s="163"/>
      <c r="O2322" s="135" t="s">
        <v>647</v>
      </c>
    </row>
    <row r="2323" spans="1:15">
      <c r="A2323" s="135">
        <v>3981</v>
      </c>
      <c r="B2323" s="135" t="s">
        <v>27495</v>
      </c>
      <c r="C2323" s="135" t="s">
        <v>27494</v>
      </c>
      <c r="D2323" s="135" t="s">
        <v>27493</v>
      </c>
      <c r="E2323" s="135" t="s">
        <v>27492</v>
      </c>
      <c r="F2323" s="135" t="s">
        <v>40424</v>
      </c>
      <c r="G2323" s="135" t="s">
        <v>35819</v>
      </c>
      <c r="H2323" s="135" t="s">
        <v>49</v>
      </c>
      <c r="I2323" s="135"/>
      <c r="J2323" s="135" t="s">
        <v>35062</v>
      </c>
      <c r="K2323" s="135" t="s">
        <v>35823</v>
      </c>
      <c r="L2323" s="163" t="s">
        <v>35129</v>
      </c>
      <c r="M2323" s="163" t="s">
        <v>35177</v>
      </c>
      <c r="N2323" s="163" t="s">
        <v>27494</v>
      </c>
      <c r="O2323" s="135" t="s">
        <v>647</v>
      </c>
    </row>
    <row r="2324" spans="1:15" hidden="1">
      <c r="A2324" s="135">
        <v>3983</v>
      </c>
      <c r="B2324" s="135" t="s">
        <v>40425</v>
      </c>
      <c r="C2324" s="135" t="s">
        <v>35841</v>
      </c>
      <c r="D2324" s="135" t="s">
        <v>27493</v>
      </c>
      <c r="E2324" s="135" t="s">
        <v>27492</v>
      </c>
      <c r="F2324" s="135" t="s">
        <v>40426</v>
      </c>
      <c r="G2324" s="135" t="s">
        <v>35808</v>
      </c>
      <c r="H2324" s="135" t="s">
        <v>49</v>
      </c>
      <c r="I2324" s="135" t="s">
        <v>36461</v>
      </c>
      <c r="J2324" s="135" t="s">
        <v>35062</v>
      </c>
      <c r="K2324" s="135" t="s">
        <v>35809</v>
      </c>
      <c r="L2324" s="163"/>
      <c r="M2324" s="163"/>
      <c r="N2324" s="163"/>
      <c r="O2324" s="135" t="s">
        <v>647</v>
      </c>
    </row>
    <row r="2325" spans="1:15" hidden="1">
      <c r="A2325" s="135">
        <v>711</v>
      </c>
      <c r="B2325" s="135" t="s">
        <v>40427</v>
      </c>
      <c r="C2325" s="135" t="s">
        <v>40428</v>
      </c>
      <c r="D2325" s="135" t="s">
        <v>3370</v>
      </c>
      <c r="E2325" s="135" t="s">
        <v>3369</v>
      </c>
      <c r="F2325" s="135" t="s">
        <v>40429</v>
      </c>
      <c r="G2325" s="135" t="s">
        <v>35808</v>
      </c>
      <c r="H2325" s="135" t="s">
        <v>632</v>
      </c>
      <c r="I2325" s="135"/>
      <c r="J2325" s="135" t="s">
        <v>35053</v>
      </c>
      <c r="K2325" s="135" t="s">
        <v>35809</v>
      </c>
      <c r="L2325" s="163"/>
      <c r="M2325" s="163"/>
      <c r="N2325" s="163"/>
      <c r="O2325" s="135" t="s">
        <v>647</v>
      </c>
    </row>
    <row r="2326" spans="1:15" hidden="1">
      <c r="A2326" s="135">
        <v>724</v>
      </c>
      <c r="B2326" s="135" t="s">
        <v>40430</v>
      </c>
      <c r="C2326" s="135" t="s">
        <v>40428</v>
      </c>
      <c r="D2326" s="135" t="s">
        <v>6321</v>
      </c>
      <c r="E2326" s="135" t="s">
        <v>6320</v>
      </c>
      <c r="F2326" s="135" t="s">
        <v>40431</v>
      </c>
      <c r="G2326" s="135" t="s">
        <v>35808</v>
      </c>
      <c r="H2326" s="135" t="s">
        <v>4370</v>
      </c>
      <c r="I2326" s="135"/>
      <c r="J2326" s="135" t="s">
        <v>35053</v>
      </c>
      <c r="K2326" s="135" t="s">
        <v>35809</v>
      </c>
      <c r="L2326" s="163"/>
      <c r="M2326" s="163"/>
      <c r="N2326" s="163"/>
      <c r="O2326" s="135" t="s">
        <v>647</v>
      </c>
    </row>
    <row r="2327" spans="1:15" hidden="1">
      <c r="A2327" s="135">
        <v>759</v>
      </c>
      <c r="B2327" s="135" t="s">
        <v>40432</v>
      </c>
      <c r="C2327" s="135" t="s">
        <v>40428</v>
      </c>
      <c r="D2327" s="135" t="s">
        <v>3401</v>
      </c>
      <c r="E2327" s="135" t="s">
        <v>3400</v>
      </c>
      <c r="F2327" s="135" t="s">
        <v>40433</v>
      </c>
      <c r="G2327" s="135" t="s">
        <v>35808</v>
      </c>
      <c r="H2327" s="135" t="s">
        <v>632</v>
      </c>
      <c r="I2327" s="135"/>
      <c r="J2327" s="135" t="s">
        <v>35053</v>
      </c>
      <c r="K2327" s="135" t="s">
        <v>35809</v>
      </c>
      <c r="L2327" s="163"/>
      <c r="M2327" s="163"/>
      <c r="N2327" s="163"/>
      <c r="O2327" s="135" t="s">
        <v>647</v>
      </c>
    </row>
    <row r="2328" spans="1:15" hidden="1">
      <c r="A2328" s="135">
        <v>780</v>
      </c>
      <c r="B2328" s="135" t="s">
        <v>40434</v>
      </c>
      <c r="C2328" s="135" t="s">
        <v>40428</v>
      </c>
      <c r="D2328" s="135" t="s">
        <v>3501</v>
      </c>
      <c r="E2328" s="135" t="s">
        <v>3500</v>
      </c>
      <c r="F2328" s="135" t="s">
        <v>40435</v>
      </c>
      <c r="G2328" s="135" t="s">
        <v>35808</v>
      </c>
      <c r="H2328" s="135" t="s">
        <v>632</v>
      </c>
      <c r="I2328" s="135"/>
      <c r="J2328" s="135" t="s">
        <v>35053</v>
      </c>
      <c r="K2328" s="135" t="s">
        <v>35809</v>
      </c>
      <c r="L2328" s="163"/>
      <c r="M2328" s="163"/>
      <c r="N2328" s="163"/>
      <c r="O2328" s="135" t="s">
        <v>647</v>
      </c>
    </row>
    <row r="2329" spans="1:15" hidden="1">
      <c r="A2329" s="135">
        <v>791</v>
      </c>
      <c r="B2329" s="135" t="s">
        <v>40436</v>
      </c>
      <c r="C2329" s="135" t="s">
        <v>40428</v>
      </c>
      <c r="D2329" s="135" t="s">
        <v>6764</v>
      </c>
      <c r="E2329" s="135" t="s">
        <v>6763</v>
      </c>
      <c r="F2329" s="135" t="s">
        <v>40437</v>
      </c>
      <c r="G2329" s="135" t="s">
        <v>35808</v>
      </c>
      <c r="H2329" s="135" t="s">
        <v>4370</v>
      </c>
      <c r="I2329" s="135"/>
      <c r="J2329" s="135" t="s">
        <v>35053</v>
      </c>
      <c r="K2329" s="135" t="s">
        <v>35809</v>
      </c>
      <c r="L2329" s="163"/>
      <c r="M2329" s="163"/>
      <c r="N2329" s="163"/>
      <c r="O2329" s="135" t="s">
        <v>647</v>
      </c>
    </row>
    <row r="2330" spans="1:15" hidden="1">
      <c r="A2330" s="135">
        <v>817</v>
      </c>
      <c r="B2330" s="135" t="s">
        <v>40438</v>
      </c>
      <c r="C2330" s="135" t="s">
        <v>40428</v>
      </c>
      <c r="D2330" s="135" t="s">
        <v>3561</v>
      </c>
      <c r="E2330" s="135" t="s">
        <v>3560</v>
      </c>
      <c r="F2330" s="135" t="s">
        <v>40439</v>
      </c>
      <c r="G2330" s="135" t="s">
        <v>35808</v>
      </c>
      <c r="H2330" s="135" t="s">
        <v>632</v>
      </c>
      <c r="I2330" s="135"/>
      <c r="J2330" s="135" t="s">
        <v>35053</v>
      </c>
      <c r="K2330" s="135" t="s">
        <v>35809</v>
      </c>
      <c r="L2330" s="163"/>
      <c r="M2330" s="163"/>
      <c r="N2330" s="163"/>
      <c r="O2330" s="135" t="s">
        <v>647</v>
      </c>
    </row>
    <row r="2331" spans="1:15" hidden="1">
      <c r="A2331" s="135">
        <v>842</v>
      </c>
      <c r="B2331" s="135" t="s">
        <v>40440</v>
      </c>
      <c r="C2331" s="135" t="s">
        <v>40428</v>
      </c>
      <c r="D2331" s="135" t="s">
        <v>3679</v>
      </c>
      <c r="E2331" s="135" t="s">
        <v>3678</v>
      </c>
      <c r="F2331" s="135" t="s">
        <v>40441</v>
      </c>
      <c r="G2331" s="135" t="s">
        <v>35808</v>
      </c>
      <c r="H2331" s="135" t="s">
        <v>632</v>
      </c>
      <c r="I2331" s="135"/>
      <c r="J2331" s="135" t="s">
        <v>35053</v>
      </c>
      <c r="K2331" s="135" t="s">
        <v>35809</v>
      </c>
      <c r="L2331" s="163"/>
      <c r="M2331" s="163"/>
      <c r="N2331" s="163"/>
      <c r="O2331" s="135" t="s">
        <v>647</v>
      </c>
    </row>
    <row r="2332" spans="1:15" hidden="1">
      <c r="A2332" s="135">
        <v>864</v>
      </c>
      <c r="B2332" s="135" t="s">
        <v>40442</v>
      </c>
      <c r="C2332" s="135" t="s">
        <v>40428</v>
      </c>
      <c r="D2332" s="135" t="s">
        <v>3696</v>
      </c>
      <c r="E2332" s="135" t="s">
        <v>3695</v>
      </c>
      <c r="F2332" s="135" t="s">
        <v>40443</v>
      </c>
      <c r="G2332" s="135" t="s">
        <v>35808</v>
      </c>
      <c r="H2332" s="135" t="s">
        <v>632</v>
      </c>
      <c r="I2332" s="135"/>
      <c r="J2332" s="135" t="s">
        <v>35053</v>
      </c>
      <c r="K2332" s="135" t="s">
        <v>35809</v>
      </c>
      <c r="L2332" s="163"/>
      <c r="M2332" s="163"/>
      <c r="N2332" s="163"/>
      <c r="O2332" s="135" t="s">
        <v>647</v>
      </c>
    </row>
    <row r="2333" spans="1:15" hidden="1">
      <c r="A2333" s="135">
        <v>907</v>
      </c>
      <c r="B2333" s="135" t="s">
        <v>40444</v>
      </c>
      <c r="C2333" s="135" t="s">
        <v>40428</v>
      </c>
      <c r="D2333" s="135" t="s">
        <v>7611</v>
      </c>
      <c r="E2333" s="135" t="s">
        <v>7610</v>
      </c>
      <c r="F2333" s="135" t="s">
        <v>40445</v>
      </c>
      <c r="G2333" s="135" t="s">
        <v>35808</v>
      </c>
      <c r="H2333" s="135" t="s">
        <v>4370</v>
      </c>
      <c r="I2333" s="135"/>
      <c r="J2333" s="135" t="s">
        <v>35053</v>
      </c>
      <c r="K2333" s="135" t="s">
        <v>35809</v>
      </c>
      <c r="L2333" s="163"/>
      <c r="M2333" s="163"/>
      <c r="N2333" s="163"/>
      <c r="O2333" s="135" t="s">
        <v>647</v>
      </c>
    </row>
    <row r="2334" spans="1:15" hidden="1">
      <c r="A2334" s="135">
        <v>1023</v>
      </c>
      <c r="B2334" s="135" t="s">
        <v>40446</v>
      </c>
      <c r="C2334" s="135" t="s">
        <v>40428</v>
      </c>
      <c r="D2334" s="135" t="s">
        <v>8245</v>
      </c>
      <c r="E2334" s="135" t="s">
        <v>8244</v>
      </c>
      <c r="F2334" s="135" t="s">
        <v>40447</v>
      </c>
      <c r="G2334" s="135" t="s">
        <v>35808</v>
      </c>
      <c r="H2334" s="135" t="s">
        <v>4370</v>
      </c>
      <c r="I2334" s="135"/>
      <c r="J2334" s="135" t="s">
        <v>35053</v>
      </c>
      <c r="K2334" s="135" t="s">
        <v>35809</v>
      </c>
      <c r="L2334" s="163"/>
      <c r="M2334" s="163"/>
      <c r="N2334" s="163"/>
      <c r="O2334" s="135" t="s">
        <v>647</v>
      </c>
    </row>
    <row r="2335" spans="1:15" hidden="1">
      <c r="A2335" s="135">
        <v>1053</v>
      </c>
      <c r="B2335" s="135" t="s">
        <v>40448</v>
      </c>
      <c r="C2335" s="135" t="s">
        <v>40428</v>
      </c>
      <c r="D2335" s="135" t="s">
        <v>8423</v>
      </c>
      <c r="E2335" s="135" t="s">
        <v>8422</v>
      </c>
      <c r="F2335" s="135" t="s">
        <v>40449</v>
      </c>
      <c r="G2335" s="135" t="s">
        <v>35808</v>
      </c>
      <c r="H2335" s="135" t="s">
        <v>4370</v>
      </c>
      <c r="I2335" s="135"/>
      <c r="J2335" s="135" t="s">
        <v>35053</v>
      </c>
      <c r="K2335" s="135" t="s">
        <v>35809</v>
      </c>
      <c r="L2335" s="163"/>
      <c r="M2335" s="163"/>
      <c r="N2335" s="163"/>
      <c r="O2335" s="135" t="s">
        <v>647</v>
      </c>
    </row>
    <row r="2336" spans="1:15" hidden="1">
      <c r="A2336" s="135">
        <v>1092</v>
      </c>
      <c r="B2336" s="135" t="s">
        <v>40450</v>
      </c>
      <c r="C2336" s="135" t="s">
        <v>40428</v>
      </c>
      <c r="D2336" s="135" t="s">
        <v>8834</v>
      </c>
      <c r="E2336" s="135" t="s">
        <v>8833</v>
      </c>
      <c r="F2336" s="135" t="s">
        <v>40451</v>
      </c>
      <c r="G2336" s="135" t="s">
        <v>35808</v>
      </c>
      <c r="H2336" s="135" t="s">
        <v>4370</v>
      </c>
      <c r="I2336" s="135"/>
      <c r="J2336" s="135" t="s">
        <v>35053</v>
      </c>
      <c r="K2336" s="135" t="s">
        <v>35809</v>
      </c>
      <c r="L2336" s="163"/>
      <c r="M2336" s="163"/>
      <c r="N2336" s="163"/>
      <c r="O2336" s="135" t="s">
        <v>647</v>
      </c>
    </row>
    <row r="2337" spans="1:15" hidden="1">
      <c r="A2337" s="135">
        <v>1107</v>
      </c>
      <c r="B2337" s="135" t="s">
        <v>40452</v>
      </c>
      <c r="C2337" s="135" t="s">
        <v>40428</v>
      </c>
      <c r="D2337" s="135" t="s">
        <v>8909</v>
      </c>
      <c r="E2337" s="135" t="s">
        <v>8908</v>
      </c>
      <c r="F2337" s="135" t="s">
        <v>40453</v>
      </c>
      <c r="G2337" s="135" t="s">
        <v>35808</v>
      </c>
      <c r="H2337" s="135" t="s">
        <v>4370</v>
      </c>
      <c r="I2337" s="135"/>
      <c r="J2337" s="135" t="s">
        <v>35053</v>
      </c>
      <c r="K2337" s="135" t="s">
        <v>35809</v>
      </c>
      <c r="L2337" s="163"/>
      <c r="M2337" s="163"/>
      <c r="N2337" s="163"/>
      <c r="O2337" s="135" t="s">
        <v>647</v>
      </c>
    </row>
    <row r="2338" spans="1:15" hidden="1">
      <c r="A2338" s="135">
        <v>1155</v>
      </c>
      <c r="B2338" s="135" t="s">
        <v>40454</v>
      </c>
      <c r="C2338" s="135" t="s">
        <v>40428</v>
      </c>
      <c r="D2338" s="135" t="s">
        <v>3729</v>
      </c>
      <c r="E2338" s="135" t="s">
        <v>3728</v>
      </c>
      <c r="F2338" s="135" t="s">
        <v>40455</v>
      </c>
      <c r="G2338" s="135" t="s">
        <v>35808</v>
      </c>
      <c r="H2338" s="135" t="s">
        <v>632</v>
      </c>
      <c r="I2338" s="135"/>
      <c r="J2338" s="135" t="s">
        <v>35053</v>
      </c>
      <c r="K2338" s="135" t="s">
        <v>35809</v>
      </c>
      <c r="L2338" s="163"/>
      <c r="M2338" s="163"/>
      <c r="N2338" s="163"/>
      <c r="O2338" s="135" t="s">
        <v>647</v>
      </c>
    </row>
    <row r="2339" spans="1:15" hidden="1">
      <c r="A2339" s="135">
        <v>1181</v>
      </c>
      <c r="B2339" s="135" t="s">
        <v>40456</v>
      </c>
      <c r="C2339" s="135" t="s">
        <v>40428</v>
      </c>
      <c r="D2339" s="135" t="s">
        <v>9242</v>
      </c>
      <c r="E2339" s="135" t="s">
        <v>9241</v>
      </c>
      <c r="F2339" s="135" t="s">
        <v>40457</v>
      </c>
      <c r="G2339" s="135" t="s">
        <v>35808</v>
      </c>
      <c r="H2339" s="135" t="s">
        <v>4370</v>
      </c>
      <c r="I2339" s="135"/>
      <c r="J2339" s="135" t="s">
        <v>35053</v>
      </c>
      <c r="K2339" s="135" t="s">
        <v>35809</v>
      </c>
      <c r="L2339" s="163"/>
      <c r="M2339" s="163"/>
      <c r="N2339" s="163"/>
      <c r="O2339" s="135" t="s">
        <v>647</v>
      </c>
    </row>
    <row r="2340" spans="1:15" hidden="1">
      <c r="A2340" s="135">
        <v>1193</v>
      </c>
      <c r="B2340" s="135" t="s">
        <v>40458</v>
      </c>
      <c r="C2340" s="135" t="s">
        <v>40428</v>
      </c>
      <c r="D2340" s="135" t="s">
        <v>9360</v>
      </c>
      <c r="E2340" s="135" t="s">
        <v>9359</v>
      </c>
      <c r="F2340" s="135" t="s">
        <v>40459</v>
      </c>
      <c r="G2340" s="135" t="s">
        <v>35808</v>
      </c>
      <c r="H2340" s="135" t="s">
        <v>4370</v>
      </c>
      <c r="I2340" s="135"/>
      <c r="J2340" s="135" t="s">
        <v>35053</v>
      </c>
      <c r="K2340" s="135" t="s">
        <v>35809</v>
      </c>
      <c r="L2340" s="163"/>
      <c r="M2340" s="163"/>
      <c r="N2340" s="163"/>
      <c r="O2340" s="135" t="s">
        <v>647</v>
      </c>
    </row>
    <row r="2341" spans="1:15" hidden="1">
      <c r="A2341" s="135">
        <v>1210</v>
      </c>
      <c r="B2341" s="135" t="s">
        <v>40460</v>
      </c>
      <c r="C2341" s="135" t="s">
        <v>40428</v>
      </c>
      <c r="D2341" s="135" t="s">
        <v>9534</v>
      </c>
      <c r="E2341" s="135" t="s">
        <v>9533</v>
      </c>
      <c r="F2341" s="135" t="s">
        <v>40461</v>
      </c>
      <c r="G2341" s="135" t="s">
        <v>35808</v>
      </c>
      <c r="H2341" s="135" t="s">
        <v>4370</v>
      </c>
      <c r="I2341" s="135"/>
      <c r="J2341" s="135" t="s">
        <v>35053</v>
      </c>
      <c r="K2341" s="135" t="s">
        <v>35809</v>
      </c>
      <c r="L2341" s="163"/>
      <c r="M2341" s="163"/>
      <c r="N2341" s="163"/>
      <c r="O2341" s="135" t="s">
        <v>647</v>
      </c>
    </row>
    <row r="2342" spans="1:15" hidden="1">
      <c r="A2342" s="135">
        <v>1238</v>
      </c>
      <c r="B2342" s="135" t="s">
        <v>40462</v>
      </c>
      <c r="C2342" s="135" t="s">
        <v>40428</v>
      </c>
      <c r="D2342" s="135" t="s">
        <v>9703</v>
      </c>
      <c r="E2342" s="135" t="s">
        <v>9702</v>
      </c>
      <c r="F2342" s="135" t="s">
        <v>40463</v>
      </c>
      <c r="G2342" s="135" t="s">
        <v>35808</v>
      </c>
      <c r="H2342" s="135" t="s">
        <v>4370</v>
      </c>
      <c r="I2342" s="135"/>
      <c r="J2342" s="135" t="s">
        <v>35053</v>
      </c>
      <c r="K2342" s="135" t="s">
        <v>35809</v>
      </c>
      <c r="L2342" s="163"/>
      <c r="M2342" s="163"/>
      <c r="N2342" s="163"/>
      <c r="O2342" s="135" t="s">
        <v>647</v>
      </c>
    </row>
    <row r="2343" spans="1:15" hidden="1">
      <c r="A2343" s="135">
        <v>1381</v>
      </c>
      <c r="B2343" s="135" t="s">
        <v>40464</v>
      </c>
      <c r="C2343" s="135" t="s">
        <v>40428</v>
      </c>
      <c r="D2343" s="135" t="s">
        <v>10675</v>
      </c>
      <c r="E2343" s="135" t="s">
        <v>10674</v>
      </c>
      <c r="F2343" s="135" t="s">
        <v>40465</v>
      </c>
      <c r="G2343" s="135" t="s">
        <v>35808</v>
      </c>
      <c r="H2343" s="135" t="s">
        <v>4370</v>
      </c>
      <c r="I2343" s="135"/>
      <c r="J2343" s="135" t="s">
        <v>35053</v>
      </c>
      <c r="K2343" s="135" t="s">
        <v>35809</v>
      </c>
      <c r="L2343" s="163"/>
      <c r="M2343" s="163"/>
      <c r="N2343" s="163"/>
      <c r="O2343" s="135" t="s">
        <v>647</v>
      </c>
    </row>
    <row r="2344" spans="1:15" hidden="1">
      <c r="A2344" s="135">
        <v>1397</v>
      </c>
      <c r="B2344" s="135" t="s">
        <v>40466</v>
      </c>
      <c r="C2344" s="135" t="s">
        <v>40428</v>
      </c>
      <c r="D2344" s="135" t="s">
        <v>3761</v>
      </c>
      <c r="E2344" s="135" t="s">
        <v>3760</v>
      </c>
      <c r="F2344" s="135" t="s">
        <v>40467</v>
      </c>
      <c r="G2344" s="135" t="s">
        <v>35808</v>
      </c>
      <c r="H2344" s="135" t="s">
        <v>632</v>
      </c>
      <c r="I2344" s="135"/>
      <c r="J2344" s="135" t="s">
        <v>35053</v>
      </c>
      <c r="K2344" s="135" t="s">
        <v>35809</v>
      </c>
      <c r="L2344" s="163"/>
      <c r="M2344" s="163"/>
      <c r="N2344" s="163"/>
      <c r="O2344" s="135" t="s">
        <v>647</v>
      </c>
    </row>
    <row r="2345" spans="1:15" hidden="1">
      <c r="A2345" s="135">
        <v>1408</v>
      </c>
      <c r="B2345" s="135" t="s">
        <v>40468</v>
      </c>
      <c r="C2345" s="135" t="s">
        <v>40428</v>
      </c>
      <c r="D2345" s="135" t="s">
        <v>10806</v>
      </c>
      <c r="E2345" s="135" t="s">
        <v>10805</v>
      </c>
      <c r="F2345" s="135" t="s">
        <v>40469</v>
      </c>
      <c r="G2345" s="135" t="s">
        <v>35808</v>
      </c>
      <c r="H2345" s="135" t="s">
        <v>4370</v>
      </c>
      <c r="I2345" s="135"/>
      <c r="J2345" s="135" t="s">
        <v>35053</v>
      </c>
      <c r="K2345" s="135" t="s">
        <v>35809</v>
      </c>
      <c r="L2345" s="163"/>
      <c r="M2345" s="163"/>
      <c r="N2345" s="163"/>
      <c r="O2345" s="135" t="s">
        <v>647</v>
      </c>
    </row>
    <row r="2346" spans="1:15" hidden="1">
      <c r="A2346" s="135">
        <v>1428</v>
      </c>
      <c r="B2346" s="135" t="s">
        <v>40470</v>
      </c>
      <c r="C2346" s="135" t="s">
        <v>40428</v>
      </c>
      <c r="D2346" s="135" t="s">
        <v>10965</v>
      </c>
      <c r="E2346" s="135" t="s">
        <v>10964</v>
      </c>
      <c r="F2346" s="135" t="s">
        <v>40471</v>
      </c>
      <c r="G2346" s="135" t="s">
        <v>35808</v>
      </c>
      <c r="H2346" s="135" t="s">
        <v>4370</v>
      </c>
      <c r="I2346" s="135"/>
      <c r="J2346" s="135" t="s">
        <v>35053</v>
      </c>
      <c r="K2346" s="135" t="s">
        <v>35809</v>
      </c>
      <c r="L2346" s="163"/>
      <c r="M2346" s="163"/>
      <c r="N2346" s="163"/>
      <c r="O2346" s="135" t="s">
        <v>647</v>
      </c>
    </row>
    <row r="2347" spans="1:15" hidden="1">
      <c r="A2347" s="135">
        <v>337</v>
      </c>
      <c r="B2347" s="135" t="s">
        <v>40472</v>
      </c>
      <c r="C2347" s="135" t="s">
        <v>36380</v>
      </c>
      <c r="D2347" s="135" t="s">
        <v>14028</v>
      </c>
      <c r="E2347" s="135" t="s">
        <v>14027</v>
      </c>
      <c r="F2347" s="135" t="s">
        <v>40473</v>
      </c>
      <c r="G2347" s="135" t="s">
        <v>35808</v>
      </c>
      <c r="H2347" s="135" t="s">
        <v>4370</v>
      </c>
      <c r="I2347" s="135" t="s">
        <v>36461</v>
      </c>
      <c r="J2347" s="135" t="s">
        <v>35049</v>
      </c>
      <c r="K2347" s="135" t="s">
        <v>35809</v>
      </c>
      <c r="L2347" s="163"/>
      <c r="M2347" s="163"/>
      <c r="N2347" s="163"/>
      <c r="O2347" s="135" t="s">
        <v>647</v>
      </c>
    </row>
    <row r="2348" spans="1:15" hidden="1">
      <c r="A2348" s="135">
        <v>349</v>
      </c>
      <c r="B2348" s="135" t="s">
        <v>40474</v>
      </c>
      <c r="C2348" s="135" t="s">
        <v>810</v>
      </c>
      <c r="D2348" s="135" t="s">
        <v>14028</v>
      </c>
      <c r="E2348" s="135" t="s">
        <v>14027</v>
      </c>
      <c r="F2348" s="135" t="s">
        <v>40475</v>
      </c>
      <c r="G2348" s="135" t="s">
        <v>35808</v>
      </c>
      <c r="H2348" s="135" t="s">
        <v>4370</v>
      </c>
      <c r="I2348" s="135" t="s">
        <v>36461</v>
      </c>
      <c r="J2348" s="135" t="s">
        <v>35049</v>
      </c>
      <c r="K2348" s="135" t="s">
        <v>35809</v>
      </c>
      <c r="L2348" s="163"/>
      <c r="M2348" s="163"/>
      <c r="N2348" s="163"/>
      <c r="O2348" s="135" t="s">
        <v>647</v>
      </c>
    </row>
    <row r="2349" spans="1:15" hidden="1">
      <c r="A2349" s="135">
        <v>350</v>
      </c>
      <c r="B2349" s="135" t="s">
        <v>40476</v>
      </c>
      <c r="C2349" s="135" t="s">
        <v>838</v>
      </c>
      <c r="D2349" s="135" t="s">
        <v>14028</v>
      </c>
      <c r="E2349" s="135" t="s">
        <v>14027</v>
      </c>
      <c r="F2349" s="135" t="s">
        <v>40477</v>
      </c>
      <c r="G2349" s="135" t="s">
        <v>35808</v>
      </c>
      <c r="H2349" s="135" t="s">
        <v>4370</v>
      </c>
      <c r="I2349" s="135" t="s">
        <v>36461</v>
      </c>
      <c r="J2349" s="135" t="s">
        <v>35049</v>
      </c>
      <c r="K2349" s="135" t="s">
        <v>35809</v>
      </c>
      <c r="L2349" s="163"/>
      <c r="M2349" s="163"/>
      <c r="N2349" s="163"/>
      <c r="O2349" s="135" t="s">
        <v>647</v>
      </c>
    </row>
    <row r="2350" spans="1:15">
      <c r="A2350" s="135">
        <v>351</v>
      </c>
      <c r="B2350" s="135" t="s">
        <v>14030</v>
      </c>
      <c r="C2350" s="135" t="s">
        <v>14029</v>
      </c>
      <c r="D2350" s="135" t="s">
        <v>14028</v>
      </c>
      <c r="E2350" s="135" t="s">
        <v>14027</v>
      </c>
      <c r="F2350" s="135" t="s">
        <v>40478</v>
      </c>
      <c r="G2350" s="135" t="s">
        <v>35819</v>
      </c>
      <c r="H2350" s="135" t="s">
        <v>4370</v>
      </c>
      <c r="I2350" s="135"/>
      <c r="J2350" s="135" t="s">
        <v>35049</v>
      </c>
      <c r="K2350" s="135" t="s">
        <v>35809</v>
      </c>
      <c r="L2350" s="163"/>
      <c r="M2350" s="163"/>
      <c r="N2350" s="163"/>
      <c r="O2350" s="135" t="s">
        <v>647</v>
      </c>
    </row>
    <row r="2351" spans="1:15" hidden="1">
      <c r="A2351" s="135">
        <v>352</v>
      </c>
      <c r="B2351" s="135" t="s">
        <v>40479</v>
      </c>
      <c r="C2351" s="135" t="s">
        <v>40480</v>
      </c>
      <c r="D2351" s="135" t="s">
        <v>14028</v>
      </c>
      <c r="E2351" s="135" t="s">
        <v>14027</v>
      </c>
      <c r="F2351" s="135" t="s">
        <v>40481</v>
      </c>
      <c r="G2351" s="135" t="s">
        <v>35808</v>
      </c>
      <c r="H2351" s="135" t="s">
        <v>4370</v>
      </c>
      <c r="I2351" s="135" t="s">
        <v>36461</v>
      </c>
      <c r="J2351" s="135" t="s">
        <v>35049</v>
      </c>
      <c r="K2351" s="135" t="s">
        <v>35809</v>
      </c>
      <c r="L2351" s="163"/>
      <c r="M2351" s="163"/>
      <c r="N2351" s="163"/>
      <c r="O2351" s="135" t="s">
        <v>647</v>
      </c>
    </row>
    <row r="2352" spans="1:15" hidden="1">
      <c r="A2352" s="135">
        <v>353</v>
      </c>
      <c r="B2352" s="135" t="s">
        <v>40482</v>
      </c>
      <c r="C2352" s="135" t="s">
        <v>40483</v>
      </c>
      <c r="D2352" s="135" t="s">
        <v>14028</v>
      </c>
      <c r="E2352" s="135" t="s">
        <v>14027</v>
      </c>
      <c r="F2352" s="135" t="s">
        <v>40484</v>
      </c>
      <c r="G2352" s="135" t="s">
        <v>35808</v>
      </c>
      <c r="H2352" s="135" t="s">
        <v>4370</v>
      </c>
      <c r="I2352" s="135" t="s">
        <v>36461</v>
      </c>
      <c r="J2352" s="135" t="s">
        <v>35049</v>
      </c>
      <c r="K2352" s="135" t="s">
        <v>35809</v>
      </c>
      <c r="L2352" s="163"/>
      <c r="M2352" s="163"/>
      <c r="N2352" s="163"/>
      <c r="O2352" s="135" t="s">
        <v>647</v>
      </c>
    </row>
    <row r="2353" spans="1:15" hidden="1">
      <c r="A2353" s="135">
        <v>354</v>
      </c>
      <c r="B2353" s="135" t="s">
        <v>40485</v>
      </c>
      <c r="C2353" s="135" t="s">
        <v>35841</v>
      </c>
      <c r="D2353" s="135" t="s">
        <v>14028</v>
      </c>
      <c r="E2353" s="135" t="s">
        <v>14027</v>
      </c>
      <c r="F2353" s="135" t="s">
        <v>40486</v>
      </c>
      <c r="G2353" s="135" t="s">
        <v>35808</v>
      </c>
      <c r="H2353" s="135" t="s">
        <v>4370</v>
      </c>
      <c r="I2353" s="135" t="s">
        <v>36461</v>
      </c>
      <c r="J2353" s="135" t="s">
        <v>35049</v>
      </c>
      <c r="K2353" s="135" t="s">
        <v>35809</v>
      </c>
      <c r="L2353" s="163"/>
      <c r="M2353" s="163"/>
      <c r="N2353" s="163"/>
      <c r="O2353" s="135" t="s">
        <v>647</v>
      </c>
    </row>
    <row r="2354" spans="1:15" hidden="1">
      <c r="A2354" s="135">
        <v>431</v>
      </c>
      <c r="B2354" s="135" t="s">
        <v>40487</v>
      </c>
      <c r="C2354" s="135" t="s">
        <v>781</v>
      </c>
      <c r="D2354" s="135" t="s">
        <v>4605</v>
      </c>
      <c r="E2354" s="135" t="s">
        <v>4604</v>
      </c>
      <c r="F2354" s="135" t="s">
        <v>40488</v>
      </c>
      <c r="G2354" s="135" t="s">
        <v>35808</v>
      </c>
      <c r="H2354" s="135" t="s">
        <v>4370</v>
      </c>
      <c r="I2354" s="135" t="s">
        <v>36461</v>
      </c>
      <c r="J2354" s="135" t="s">
        <v>35049</v>
      </c>
      <c r="K2354" s="135" t="s">
        <v>35809</v>
      </c>
      <c r="L2354" s="163"/>
      <c r="M2354" s="163"/>
      <c r="N2354" s="163"/>
      <c r="O2354" s="135" t="s">
        <v>647</v>
      </c>
    </row>
    <row r="2355" spans="1:15" hidden="1">
      <c r="A2355" s="135">
        <v>444</v>
      </c>
      <c r="B2355" s="135" t="s">
        <v>40489</v>
      </c>
      <c r="C2355" s="135" t="s">
        <v>904</v>
      </c>
      <c r="D2355" s="135" t="s">
        <v>4605</v>
      </c>
      <c r="E2355" s="135" t="s">
        <v>4604</v>
      </c>
      <c r="F2355" s="135" t="s">
        <v>40490</v>
      </c>
      <c r="G2355" s="135" t="s">
        <v>35808</v>
      </c>
      <c r="H2355" s="135" t="s">
        <v>4370</v>
      </c>
      <c r="I2355" s="135" t="s">
        <v>36461</v>
      </c>
      <c r="J2355" s="135" t="s">
        <v>35049</v>
      </c>
      <c r="K2355" s="135" t="s">
        <v>35809</v>
      </c>
      <c r="L2355" s="163"/>
      <c r="M2355" s="163"/>
      <c r="N2355" s="163"/>
      <c r="O2355" s="135" t="s">
        <v>647</v>
      </c>
    </row>
    <row r="2356" spans="1:15" hidden="1">
      <c r="A2356" s="135">
        <v>445</v>
      </c>
      <c r="B2356" s="135" t="s">
        <v>40491</v>
      </c>
      <c r="C2356" s="135" t="s">
        <v>918</v>
      </c>
      <c r="D2356" s="135" t="s">
        <v>4605</v>
      </c>
      <c r="E2356" s="135" t="s">
        <v>4604</v>
      </c>
      <c r="F2356" s="135" t="s">
        <v>40492</v>
      </c>
      <c r="G2356" s="135" t="s">
        <v>35808</v>
      </c>
      <c r="H2356" s="135" t="s">
        <v>4370</v>
      </c>
      <c r="I2356" s="135" t="s">
        <v>36461</v>
      </c>
      <c r="J2356" s="135" t="s">
        <v>35049</v>
      </c>
      <c r="K2356" s="135" t="s">
        <v>35809</v>
      </c>
      <c r="L2356" s="163"/>
      <c r="M2356" s="163"/>
      <c r="N2356" s="163"/>
      <c r="O2356" s="135" t="s">
        <v>647</v>
      </c>
    </row>
    <row r="2357" spans="1:15" hidden="1">
      <c r="A2357" s="135">
        <v>446</v>
      </c>
      <c r="B2357" s="135" t="s">
        <v>40493</v>
      </c>
      <c r="C2357" s="135" t="s">
        <v>932</v>
      </c>
      <c r="D2357" s="135" t="s">
        <v>4605</v>
      </c>
      <c r="E2357" s="135" t="s">
        <v>4604</v>
      </c>
      <c r="F2357" s="135" t="s">
        <v>40494</v>
      </c>
      <c r="G2357" s="135" t="s">
        <v>35808</v>
      </c>
      <c r="H2357" s="135" t="s">
        <v>4370</v>
      </c>
      <c r="I2357" s="135" t="s">
        <v>36461</v>
      </c>
      <c r="J2357" s="135" t="s">
        <v>35049</v>
      </c>
      <c r="K2357" s="135" t="s">
        <v>35809</v>
      </c>
      <c r="L2357" s="163"/>
      <c r="M2357" s="163"/>
      <c r="N2357" s="163"/>
      <c r="O2357" s="135" t="s">
        <v>647</v>
      </c>
    </row>
    <row r="2358" spans="1:15" hidden="1">
      <c r="A2358" s="135">
        <v>448</v>
      </c>
      <c r="B2358" s="135" t="s">
        <v>40495</v>
      </c>
      <c r="C2358" s="135" t="s">
        <v>35841</v>
      </c>
      <c r="D2358" s="135" t="s">
        <v>4605</v>
      </c>
      <c r="E2358" s="135" t="s">
        <v>4604</v>
      </c>
      <c r="F2358" s="135" t="s">
        <v>40496</v>
      </c>
      <c r="G2358" s="135" t="s">
        <v>35808</v>
      </c>
      <c r="H2358" s="135" t="s">
        <v>4370</v>
      </c>
      <c r="I2358" s="135" t="s">
        <v>36461</v>
      </c>
      <c r="J2358" s="135" t="s">
        <v>35049</v>
      </c>
      <c r="K2358" s="135" t="s">
        <v>35809</v>
      </c>
      <c r="L2358" s="163"/>
      <c r="M2358" s="163"/>
      <c r="N2358" s="163"/>
      <c r="O2358" s="135" t="s">
        <v>647</v>
      </c>
    </row>
    <row r="2359" spans="1:15" hidden="1">
      <c r="A2359" s="135">
        <v>574</v>
      </c>
      <c r="B2359" s="135" t="s">
        <v>40497</v>
      </c>
      <c r="C2359" s="135" t="s">
        <v>40428</v>
      </c>
      <c r="D2359" s="135" t="s">
        <v>4723</v>
      </c>
      <c r="E2359" s="135" t="s">
        <v>4722</v>
      </c>
      <c r="F2359" s="135" t="s">
        <v>40498</v>
      </c>
      <c r="G2359" s="135" t="s">
        <v>35808</v>
      </c>
      <c r="H2359" s="135" t="s">
        <v>4370</v>
      </c>
      <c r="I2359" s="135"/>
      <c r="J2359" s="135" t="s">
        <v>35053</v>
      </c>
      <c r="K2359" s="135" t="s">
        <v>35809</v>
      </c>
      <c r="L2359" s="163"/>
      <c r="M2359" s="163"/>
      <c r="N2359" s="163"/>
      <c r="O2359" s="135" t="s">
        <v>647</v>
      </c>
    </row>
    <row r="2360" spans="1:15" hidden="1">
      <c r="A2360" s="135">
        <v>681</v>
      </c>
      <c r="B2360" s="135" t="s">
        <v>40499</v>
      </c>
      <c r="C2360" s="135" t="s">
        <v>40428</v>
      </c>
      <c r="D2360" s="135" t="s">
        <v>3215</v>
      </c>
      <c r="E2360" s="135" t="s">
        <v>3214</v>
      </c>
      <c r="F2360" s="135" t="s">
        <v>40500</v>
      </c>
      <c r="G2360" s="135" t="s">
        <v>35808</v>
      </c>
      <c r="H2360" s="135" t="s">
        <v>632</v>
      </c>
      <c r="I2360" s="135"/>
      <c r="J2360" s="135" t="s">
        <v>35053</v>
      </c>
      <c r="K2360" s="135" t="s">
        <v>35809</v>
      </c>
      <c r="L2360" s="163"/>
      <c r="M2360" s="163"/>
      <c r="N2360" s="163"/>
      <c r="O2360" s="135" t="s">
        <v>647</v>
      </c>
    </row>
    <row r="2361" spans="1:15" hidden="1">
      <c r="A2361" s="135">
        <v>2918</v>
      </c>
      <c r="B2361" s="135" t="s">
        <v>40501</v>
      </c>
      <c r="C2361" s="135" t="s">
        <v>34577</v>
      </c>
      <c r="D2361" s="135" t="s">
        <v>14830</v>
      </c>
      <c r="E2361" s="135" t="s">
        <v>14829</v>
      </c>
      <c r="F2361" s="135" t="s">
        <v>40502</v>
      </c>
      <c r="G2361" s="135" t="s">
        <v>35808</v>
      </c>
      <c r="H2361" s="135" t="s">
        <v>49</v>
      </c>
      <c r="I2361" s="135" t="s">
        <v>36461</v>
      </c>
      <c r="J2361" s="135" t="s">
        <v>35062</v>
      </c>
      <c r="K2361" s="135" t="s">
        <v>35809</v>
      </c>
      <c r="L2361" s="163"/>
      <c r="M2361" s="163"/>
      <c r="N2361" s="163"/>
      <c r="O2361" s="135" t="s">
        <v>647</v>
      </c>
    </row>
    <row r="2362" spans="1:15" hidden="1">
      <c r="A2362" s="135">
        <v>2919</v>
      </c>
      <c r="B2362" s="135" t="s">
        <v>40503</v>
      </c>
      <c r="C2362" s="135" t="s">
        <v>36529</v>
      </c>
      <c r="D2362" s="135" t="s">
        <v>14830</v>
      </c>
      <c r="E2362" s="135" t="s">
        <v>14829</v>
      </c>
      <c r="F2362" s="135" t="s">
        <v>40504</v>
      </c>
      <c r="G2362" s="135" t="s">
        <v>35808</v>
      </c>
      <c r="H2362" s="135" t="s">
        <v>49</v>
      </c>
      <c r="I2362" s="135" t="s">
        <v>36461</v>
      </c>
      <c r="J2362" s="135" t="s">
        <v>35062</v>
      </c>
      <c r="K2362" s="135" t="s">
        <v>35809</v>
      </c>
      <c r="L2362" s="163"/>
      <c r="M2362" s="163"/>
      <c r="N2362" s="163"/>
      <c r="O2362" s="135" t="s">
        <v>647</v>
      </c>
    </row>
    <row r="2363" spans="1:15" hidden="1">
      <c r="A2363" s="135">
        <v>2920</v>
      </c>
      <c r="B2363" s="135" t="s">
        <v>40505</v>
      </c>
      <c r="C2363" s="135" t="s">
        <v>36532</v>
      </c>
      <c r="D2363" s="135" t="s">
        <v>14830</v>
      </c>
      <c r="E2363" s="135" t="s">
        <v>14829</v>
      </c>
      <c r="F2363" s="135" t="s">
        <v>40506</v>
      </c>
      <c r="G2363" s="135" t="s">
        <v>35808</v>
      </c>
      <c r="H2363" s="135" t="s">
        <v>49</v>
      </c>
      <c r="I2363" s="135" t="s">
        <v>36461</v>
      </c>
      <c r="J2363" s="135" t="s">
        <v>35062</v>
      </c>
      <c r="K2363" s="135" t="s">
        <v>35809</v>
      </c>
      <c r="L2363" s="163"/>
      <c r="M2363" s="163"/>
      <c r="N2363" s="163"/>
      <c r="O2363" s="135" t="s">
        <v>647</v>
      </c>
    </row>
    <row r="2364" spans="1:15" hidden="1">
      <c r="A2364" s="135">
        <v>2921</v>
      </c>
      <c r="B2364" s="135" t="s">
        <v>40507</v>
      </c>
      <c r="C2364" s="135" t="s">
        <v>36535</v>
      </c>
      <c r="D2364" s="135" t="s">
        <v>14830</v>
      </c>
      <c r="E2364" s="135" t="s">
        <v>14829</v>
      </c>
      <c r="F2364" s="135" t="s">
        <v>40508</v>
      </c>
      <c r="G2364" s="135" t="s">
        <v>35808</v>
      </c>
      <c r="H2364" s="135" t="s">
        <v>49</v>
      </c>
      <c r="I2364" s="135" t="s">
        <v>36461</v>
      </c>
      <c r="J2364" s="135" t="s">
        <v>35062</v>
      </c>
      <c r="K2364" s="135" t="s">
        <v>35809</v>
      </c>
      <c r="L2364" s="163"/>
      <c r="M2364" s="163"/>
      <c r="N2364" s="163"/>
      <c r="O2364" s="135" t="s">
        <v>647</v>
      </c>
    </row>
    <row r="2365" spans="1:15" hidden="1">
      <c r="A2365" s="135">
        <v>2922</v>
      </c>
      <c r="B2365" s="135" t="s">
        <v>40509</v>
      </c>
      <c r="C2365" s="135" t="s">
        <v>38789</v>
      </c>
      <c r="D2365" s="135" t="s">
        <v>14830</v>
      </c>
      <c r="E2365" s="135" t="s">
        <v>14829</v>
      </c>
      <c r="F2365" s="135" t="s">
        <v>40510</v>
      </c>
      <c r="G2365" s="135" t="s">
        <v>35808</v>
      </c>
      <c r="H2365" s="135" t="s">
        <v>49</v>
      </c>
      <c r="I2365" s="135" t="s">
        <v>36461</v>
      </c>
      <c r="J2365" s="135" t="s">
        <v>35062</v>
      </c>
      <c r="K2365" s="135" t="s">
        <v>35809</v>
      </c>
      <c r="L2365" s="163"/>
      <c r="M2365" s="163"/>
      <c r="N2365" s="163"/>
      <c r="O2365" s="135" t="s">
        <v>647</v>
      </c>
    </row>
    <row r="2366" spans="1:15" hidden="1">
      <c r="A2366" s="135">
        <v>2923</v>
      </c>
      <c r="B2366" s="135" t="s">
        <v>40511</v>
      </c>
      <c r="C2366" s="135" t="s">
        <v>38792</v>
      </c>
      <c r="D2366" s="135" t="s">
        <v>14830</v>
      </c>
      <c r="E2366" s="135" t="s">
        <v>14829</v>
      </c>
      <c r="F2366" s="135" t="s">
        <v>40512</v>
      </c>
      <c r="G2366" s="135" t="s">
        <v>35808</v>
      </c>
      <c r="H2366" s="135" t="s">
        <v>49</v>
      </c>
      <c r="I2366" s="135" t="s">
        <v>36461</v>
      </c>
      <c r="J2366" s="135" t="s">
        <v>35062</v>
      </c>
      <c r="K2366" s="135" t="s">
        <v>35809</v>
      </c>
      <c r="L2366" s="163"/>
      <c r="M2366" s="163"/>
      <c r="N2366" s="163"/>
      <c r="O2366" s="135" t="s">
        <v>647</v>
      </c>
    </row>
    <row r="2367" spans="1:15">
      <c r="A2367" s="135">
        <v>2924</v>
      </c>
      <c r="B2367" s="135" t="s">
        <v>27516</v>
      </c>
      <c r="C2367" s="135" t="s">
        <v>27515</v>
      </c>
      <c r="D2367" s="135" t="s">
        <v>14830</v>
      </c>
      <c r="E2367" s="135" t="s">
        <v>14829</v>
      </c>
      <c r="F2367" s="135" t="s">
        <v>40513</v>
      </c>
      <c r="G2367" s="135" t="s">
        <v>35819</v>
      </c>
      <c r="H2367" s="135" t="s">
        <v>49</v>
      </c>
      <c r="I2367" s="135"/>
      <c r="J2367" s="135" t="s">
        <v>35062</v>
      </c>
      <c r="K2367" s="135" t="s">
        <v>35823</v>
      </c>
      <c r="L2367" s="163" t="s">
        <v>35121</v>
      </c>
      <c r="M2367" s="163" t="s">
        <v>35175</v>
      </c>
      <c r="N2367" s="163" t="s">
        <v>40514</v>
      </c>
      <c r="O2367" s="135" t="s">
        <v>647</v>
      </c>
    </row>
    <row r="2368" spans="1:15">
      <c r="A2368" s="135">
        <v>2925</v>
      </c>
      <c r="B2368" s="135" t="s">
        <v>27542</v>
      </c>
      <c r="C2368" s="135" t="s">
        <v>27541</v>
      </c>
      <c r="D2368" s="135" t="s">
        <v>14830</v>
      </c>
      <c r="E2368" s="135" t="s">
        <v>14829</v>
      </c>
      <c r="F2368" s="135" t="s">
        <v>40515</v>
      </c>
      <c r="G2368" s="135" t="s">
        <v>35819</v>
      </c>
      <c r="H2368" s="135" t="s">
        <v>49</v>
      </c>
      <c r="I2368" s="135"/>
      <c r="J2368" s="135" t="s">
        <v>35062</v>
      </c>
      <c r="K2368" s="135" t="s">
        <v>35809</v>
      </c>
      <c r="L2368" s="163"/>
      <c r="M2368" s="163"/>
      <c r="N2368" s="163"/>
      <c r="O2368" s="135" t="s">
        <v>647</v>
      </c>
    </row>
    <row r="2369" spans="1:15">
      <c r="A2369" s="135">
        <v>2926</v>
      </c>
      <c r="B2369" s="135" t="s">
        <v>27568</v>
      </c>
      <c r="C2369" s="135" t="s">
        <v>27567</v>
      </c>
      <c r="D2369" s="135" t="s">
        <v>14830</v>
      </c>
      <c r="E2369" s="135" t="s">
        <v>14829</v>
      </c>
      <c r="F2369" s="135" t="s">
        <v>40516</v>
      </c>
      <c r="G2369" s="135" t="s">
        <v>35819</v>
      </c>
      <c r="H2369" s="135" t="s">
        <v>49</v>
      </c>
      <c r="I2369" s="135"/>
      <c r="J2369" s="135" t="s">
        <v>35062</v>
      </c>
      <c r="K2369" s="135" t="s">
        <v>35823</v>
      </c>
      <c r="L2369" s="163" t="s">
        <v>35121</v>
      </c>
      <c r="M2369" s="163" t="s">
        <v>35175</v>
      </c>
      <c r="N2369" s="163" t="s">
        <v>40517</v>
      </c>
      <c r="O2369" s="135" t="s">
        <v>647</v>
      </c>
    </row>
    <row r="2370" spans="1:15">
      <c r="A2370" s="135">
        <v>2927</v>
      </c>
      <c r="B2370" s="135" t="s">
        <v>27602</v>
      </c>
      <c r="C2370" s="135" t="s">
        <v>27601</v>
      </c>
      <c r="D2370" s="135" t="s">
        <v>14830</v>
      </c>
      <c r="E2370" s="135" t="s">
        <v>14829</v>
      </c>
      <c r="F2370" s="135" t="s">
        <v>40518</v>
      </c>
      <c r="G2370" s="135" t="s">
        <v>35819</v>
      </c>
      <c r="H2370" s="135" t="s">
        <v>49</v>
      </c>
      <c r="I2370" s="135"/>
      <c r="J2370" s="135" t="s">
        <v>35062</v>
      </c>
      <c r="K2370" s="135" t="s">
        <v>35823</v>
      </c>
      <c r="L2370" s="163" t="s">
        <v>35121</v>
      </c>
      <c r="M2370" s="163" t="s">
        <v>35175</v>
      </c>
      <c r="N2370" s="163" t="s">
        <v>40519</v>
      </c>
      <c r="O2370" s="135" t="s">
        <v>647</v>
      </c>
    </row>
    <row r="2371" spans="1:15">
      <c r="A2371" s="135">
        <v>2928</v>
      </c>
      <c r="B2371" s="135" t="s">
        <v>27628</v>
      </c>
      <c r="C2371" s="135" t="s">
        <v>27627</v>
      </c>
      <c r="D2371" s="135" t="s">
        <v>14830</v>
      </c>
      <c r="E2371" s="135" t="s">
        <v>14829</v>
      </c>
      <c r="F2371" s="135" t="s">
        <v>40520</v>
      </c>
      <c r="G2371" s="135" t="s">
        <v>35819</v>
      </c>
      <c r="H2371" s="135" t="s">
        <v>49</v>
      </c>
      <c r="I2371" s="135"/>
      <c r="J2371" s="135" t="s">
        <v>35062</v>
      </c>
      <c r="K2371" s="135" t="s">
        <v>35823</v>
      </c>
      <c r="L2371" s="163" t="s">
        <v>35121</v>
      </c>
      <c r="M2371" s="163" t="s">
        <v>35175</v>
      </c>
      <c r="N2371" s="163" t="s">
        <v>40521</v>
      </c>
      <c r="O2371" s="135" t="s">
        <v>647</v>
      </c>
    </row>
    <row r="2372" spans="1:15">
      <c r="A2372" s="135">
        <v>2929</v>
      </c>
      <c r="B2372" s="135" t="s">
        <v>27654</v>
      </c>
      <c r="C2372" s="135" t="s">
        <v>27653</v>
      </c>
      <c r="D2372" s="135" t="s">
        <v>14830</v>
      </c>
      <c r="E2372" s="135" t="s">
        <v>14829</v>
      </c>
      <c r="F2372" s="135" t="s">
        <v>40522</v>
      </c>
      <c r="G2372" s="135" t="s">
        <v>35819</v>
      </c>
      <c r="H2372" s="135" t="s">
        <v>49</v>
      </c>
      <c r="I2372" s="135"/>
      <c r="J2372" s="135" t="s">
        <v>35062</v>
      </c>
      <c r="K2372" s="135" t="s">
        <v>35823</v>
      </c>
      <c r="L2372" s="163" t="s">
        <v>35121</v>
      </c>
      <c r="M2372" s="163" t="s">
        <v>35175</v>
      </c>
      <c r="N2372" s="163" t="s">
        <v>40523</v>
      </c>
      <c r="O2372" s="135" t="s">
        <v>647</v>
      </c>
    </row>
    <row r="2373" spans="1:15">
      <c r="A2373" s="135">
        <v>2930</v>
      </c>
      <c r="B2373" s="135" t="s">
        <v>27679</v>
      </c>
      <c r="C2373" s="135" t="s">
        <v>21775</v>
      </c>
      <c r="D2373" s="135" t="s">
        <v>14830</v>
      </c>
      <c r="E2373" s="135" t="s">
        <v>14829</v>
      </c>
      <c r="F2373" s="135" t="s">
        <v>40524</v>
      </c>
      <c r="G2373" s="135" t="s">
        <v>35819</v>
      </c>
      <c r="H2373" s="135" t="s">
        <v>49</v>
      </c>
      <c r="I2373" s="135"/>
      <c r="J2373" s="135" t="s">
        <v>35062</v>
      </c>
      <c r="K2373" s="135" t="s">
        <v>35823</v>
      </c>
      <c r="L2373" s="163" t="s">
        <v>35121</v>
      </c>
      <c r="M2373" s="163" t="s">
        <v>35175</v>
      </c>
      <c r="N2373" s="163" t="s">
        <v>39556</v>
      </c>
      <c r="O2373" s="135" t="s">
        <v>647</v>
      </c>
    </row>
    <row r="2374" spans="1:15">
      <c r="A2374" s="135">
        <v>2931</v>
      </c>
      <c r="B2374" s="135" t="s">
        <v>27695</v>
      </c>
      <c r="C2374" s="135" t="s">
        <v>27694</v>
      </c>
      <c r="D2374" s="135" t="s">
        <v>14830</v>
      </c>
      <c r="E2374" s="135" t="s">
        <v>14829</v>
      </c>
      <c r="F2374" s="135" t="s">
        <v>40525</v>
      </c>
      <c r="G2374" s="135" t="s">
        <v>35819</v>
      </c>
      <c r="H2374" s="135" t="s">
        <v>49</v>
      </c>
      <c r="I2374" s="135"/>
      <c r="J2374" s="135" t="s">
        <v>35062</v>
      </c>
      <c r="K2374" s="135" t="s">
        <v>35823</v>
      </c>
      <c r="L2374" s="163" t="s">
        <v>35121</v>
      </c>
      <c r="M2374" s="163" t="s">
        <v>35175</v>
      </c>
      <c r="N2374" s="163" t="s">
        <v>40526</v>
      </c>
      <c r="O2374" s="135" t="s">
        <v>647</v>
      </c>
    </row>
    <row r="2375" spans="1:15">
      <c r="A2375" s="135">
        <v>2932</v>
      </c>
      <c r="B2375" s="135" t="s">
        <v>27720</v>
      </c>
      <c r="C2375" s="135" t="s">
        <v>27719</v>
      </c>
      <c r="D2375" s="135" t="s">
        <v>14830</v>
      </c>
      <c r="E2375" s="135" t="s">
        <v>14829</v>
      </c>
      <c r="F2375" s="135" t="s">
        <v>40527</v>
      </c>
      <c r="G2375" s="135" t="s">
        <v>35819</v>
      </c>
      <c r="H2375" s="135" t="s">
        <v>49</v>
      </c>
      <c r="I2375" s="135"/>
      <c r="J2375" s="135" t="s">
        <v>35062</v>
      </c>
      <c r="K2375" s="135" t="s">
        <v>35823</v>
      </c>
      <c r="L2375" s="163" t="s">
        <v>35121</v>
      </c>
      <c r="M2375" s="163" t="s">
        <v>35175</v>
      </c>
      <c r="N2375" s="163" t="s">
        <v>40528</v>
      </c>
      <c r="O2375" s="135" t="s">
        <v>647</v>
      </c>
    </row>
    <row r="2376" spans="1:15">
      <c r="A2376" s="135">
        <v>2933</v>
      </c>
      <c r="B2376" s="135" t="s">
        <v>27746</v>
      </c>
      <c r="C2376" s="135" t="s">
        <v>27745</v>
      </c>
      <c r="D2376" s="135" t="s">
        <v>14830</v>
      </c>
      <c r="E2376" s="135" t="s">
        <v>14829</v>
      </c>
      <c r="F2376" s="135" t="s">
        <v>40529</v>
      </c>
      <c r="G2376" s="135" t="s">
        <v>35819</v>
      </c>
      <c r="H2376" s="135" t="s">
        <v>49</v>
      </c>
      <c r="I2376" s="135"/>
      <c r="J2376" s="135" t="s">
        <v>35062</v>
      </c>
      <c r="K2376" s="135" t="s">
        <v>35823</v>
      </c>
      <c r="L2376" s="163" t="s">
        <v>35121</v>
      </c>
      <c r="M2376" s="163" t="s">
        <v>35175</v>
      </c>
      <c r="N2376" s="163" t="s">
        <v>40530</v>
      </c>
      <c r="O2376" s="135" t="s">
        <v>647</v>
      </c>
    </row>
    <row r="2377" spans="1:15">
      <c r="A2377" s="135">
        <v>2934</v>
      </c>
      <c r="B2377" s="135" t="s">
        <v>27772</v>
      </c>
      <c r="C2377" s="135" t="s">
        <v>27771</v>
      </c>
      <c r="D2377" s="135" t="s">
        <v>14830</v>
      </c>
      <c r="E2377" s="135" t="s">
        <v>14829</v>
      </c>
      <c r="F2377" s="135" t="s">
        <v>40531</v>
      </c>
      <c r="G2377" s="135" t="s">
        <v>35819</v>
      </c>
      <c r="H2377" s="135" t="s">
        <v>49</v>
      </c>
      <c r="I2377" s="135"/>
      <c r="J2377" s="135" t="s">
        <v>35062</v>
      </c>
      <c r="K2377" s="135" t="s">
        <v>35823</v>
      </c>
      <c r="L2377" s="163" t="s">
        <v>35121</v>
      </c>
      <c r="M2377" s="163" t="s">
        <v>35175</v>
      </c>
      <c r="N2377" s="163" t="s">
        <v>40532</v>
      </c>
      <c r="O2377" s="135" t="s">
        <v>647</v>
      </c>
    </row>
    <row r="2378" spans="1:15">
      <c r="A2378" s="135">
        <v>2935</v>
      </c>
      <c r="B2378" s="135" t="s">
        <v>27798</v>
      </c>
      <c r="C2378" s="135" t="s">
        <v>27797</v>
      </c>
      <c r="D2378" s="135" t="s">
        <v>14830</v>
      </c>
      <c r="E2378" s="135" t="s">
        <v>14829</v>
      </c>
      <c r="F2378" s="135" t="s">
        <v>40533</v>
      </c>
      <c r="G2378" s="135" t="s">
        <v>35819</v>
      </c>
      <c r="H2378" s="135" t="s">
        <v>49</v>
      </c>
      <c r="I2378" s="135"/>
      <c r="J2378" s="135" t="s">
        <v>35062</v>
      </c>
      <c r="K2378" s="135" t="s">
        <v>35823</v>
      </c>
      <c r="L2378" s="163" t="s">
        <v>35121</v>
      </c>
      <c r="M2378" s="163" t="s">
        <v>35175</v>
      </c>
      <c r="N2378" s="163" t="s">
        <v>40534</v>
      </c>
      <c r="O2378" s="135" t="s">
        <v>647</v>
      </c>
    </row>
    <row r="2379" spans="1:15">
      <c r="A2379" s="135">
        <v>2936</v>
      </c>
      <c r="B2379" s="135" t="s">
        <v>27832</v>
      </c>
      <c r="C2379" s="135" t="s">
        <v>27831</v>
      </c>
      <c r="D2379" s="135" t="s">
        <v>14830</v>
      </c>
      <c r="E2379" s="135" t="s">
        <v>14829</v>
      </c>
      <c r="F2379" s="135" t="s">
        <v>40535</v>
      </c>
      <c r="G2379" s="135" t="s">
        <v>35819</v>
      </c>
      <c r="H2379" s="135" t="s">
        <v>49</v>
      </c>
      <c r="I2379" s="135"/>
      <c r="J2379" s="135" t="s">
        <v>35062</v>
      </c>
      <c r="K2379" s="135" t="s">
        <v>35823</v>
      </c>
      <c r="L2379" s="163" t="s">
        <v>35121</v>
      </c>
      <c r="M2379" s="163" t="s">
        <v>35175</v>
      </c>
      <c r="N2379" s="163" t="s">
        <v>40536</v>
      </c>
      <c r="O2379" s="135" t="s">
        <v>647</v>
      </c>
    </row>
    <row r="2380" spans="1:15">
      <c r="A2380" s="135">
        <v>2937</v>
      </c>
      <c r="B2380" s="135" t="s">
        <v>27870</v>
      </c>
      <c r="C2380" s="135" t="s">
        <v>27869</v>
      </c>
      <c r="D2380" s="135" t="s">
        <v>14830</v>
      </c>
      <c r="E2380" s="135" t="s">
        <v>14829</v>
      </c>
      <c r="F2380" s="135" t="s">
        <v>40537</v>
      </c>
      <c r="G2380" s="135" t="s">
        <v>35819</v>
      </c>
      <c r="H2380" s="135" t="s">
        <v>49</v>
      </c>
      <c r="I2380" s="135"/>
      <c r="J2380" s="135" t="s">
        <v>35062</v>
      </c>
      <c r="K2380" s="135" t="s">
        <v>35823</v>
      </c>
      <c r="L2380" s="163" t="s">
        <v>35121</v>
      </c>
      <c r="M2380" s="163" t="s">
        <v>35175</v>
      </c>
      <c r="N2380" s="163" t="s">
        <v>40538</v>
      </c>
      <c r="O2380" s="135" t="s">
        <v>647</v>
      </c>
    </row>
    <row r="2381" spans="1:15">
      <c r="A2381" s="135">
        <v>2938</v>
      </c>
      <c r="B2381" s="135" t="s">
        <v>27904</v>
      </c>
      <c r="C2381" s="135" t="s">
        <v>27903</v>
      </c>
      <c r="D2381" s="135" t="s">
        <v>14830</v>
      </c>
      <c r="E2381" s="135" t="s">
        <v>14829</v>
      </c>
      <c r="F2381" s="135" t="s">
        <v>40539</v>
      </c>
      <c r="G2381" s="135" t="s">
        <v>35819</v>
      </c>
      <c r="H2381" s="135" t="s">
        <v>49</v>
      </c>
      <c r="I2381" s="135"/>
      <c r="J2381" s="135" t="s">
        <v>35062</v>
      </c>
      <c r="K2381" s="135" t="s">
        <v>35823</v>
      </c>
      <c r="L2381" s="163" t="s">
        <v>35121</v>
      </c>
      <c r="M2381" s="163" t="s">
        <v>35175</v>
      </c>
      <c r="N2381" s="163" t="s">
        <v>40540</v>
      </c>
      <c r="O2381" s="135" t="s">
        <v>647</v>
      </c>
    </row>
    <row r="2382" spans="1:15">
      <c r="A2382" s="135">
        <v>2939</v>
      </c>
      <c r="B2382" s="135" t="s">
        <v>27942</v>
      </c>
      <c r="C2382" s="135" t="s">
        <v>22308</v>
      </c>
      <c r="D2382" s="135" t="s">
        <v>14830</v>
      </c>
      <c r="E2382" s="135" t="s">
        <v>14829</v>
      </c>
      <c r="F2382" s="135" t="s">
        <v>40541</v>
      </c>
      <c r="G2382" s="135" t="s">
        <v>35819</v>
      </c>
      <c r="H2382" s="135" t="s">
        <v>49</v>
      </c>
      <c r="I2382" s="135"/>
      <c r="J2382" s="135" t="s">
        <v>35062</v>
      </c>
      <c r="K2382" s="135" t="s">
        <v>35823</v>
      </c>
      <c r="L2382" s="163" t="s">
        <v>35121</v>
      </c>
      <c r="M2382" s="163" t="s">
        <v>35175</v>
      </c>
      <c r="N2382" s="163" t="s">
        <v>39607</v>
      </c>
      <c r="O2382" s="135" t="s">
        <v>647</v>
      </c>
    </row>
    <row r="2383" spans="1:15">
      <c r="A2383" s="135">
        <v>2940</v>
      </c>
      <c r="B2383" s="135" t="s">
        <v>27958</v>
      </c>
      <c r="C2383" s="135" t="s">
        <v>27957</v>
      </c>
      <c r="D2383" s="135" t="s">
        <v>14830</v>
      </c>
      <c r="E2383" s="135" t="s">
        <v>14829</v>
      </c>
      <c r="F2383" s="135" t="s">
        <v>40542</v>
      </c>
      <c r="G2383" s="135" t="s">
        <v>35819</v>
      </c>
      <c r="H2383" s="135" t="s">
        <v>49</v>
      </c>
      <c r="I2383" s="135"/>
      <c r="J2383" s="135" t="s">
        <v>35062</v>
      </c>
      <c r="K2383" s="135" t="s">
        <v>35823</v>
      </c>
      <c r="L2383" s="163" t="s">
        <v>35121</v>
      </c>
      <c r="M2383" s="163" t="s">
        <v>35175</v>
      </c>
      <c r="N2383" s="163" t="s">
        <v>40543</v>
      </c>
      <c r="O2383" s="135" t="s">
        <v>647</v>
      </c>
    </row>
    <row r="2384" spans="1:15">
      <c r="A2384" s="135">
        <v>2941</v>
      </c>
      <c r="B2384" s="135" t="s">
        <v>27984</v>
      </c>
      <c r="C2384" s="135" t="s">
        <v>27983</v>
      </c>
      <c r="D2384" s="135" t="s">
        <v>14830</v>
      </c>
      <c r="E2384" s="135" t="s">
        <v>14829</v>
      </c>
      <c r="F2384" s="135" t="s">
        <v>40544</v>
      </c>
      <c r="G2384" s="135" t="s">
        <v>35819</v>
      </c>
      <c r="H2384" s="135" t="s">
        <v>49</v>
      </c>
      <c r="I2384" s="135"/>
      <c r="J2384" s="135" t="s">
        <v>35062</v>
      </c>
      <c r="K2384" s="135" t="s">
        <v>35809</v>
      </c>
      <c r="L2384" s="163"/>
      <c r="M2384" s="163"/>
      <c r="N2384" s="163"/>
      <c r="O2384" s="135" t="s">
        <v>647</v>
      </c>
    </row>
    <row r="2385" spans="1:15">
      <c r="A2385" s="135">
        <v>2942</v>
      </c>
      <c r="B2385" s="135" t="s">
        <v>28018</v>
      </c>
      <c r="C2385" s="135" t="s">
        <v>28017</v>
      </c>
      <c r="D2385" s="135" t="s">
        <v>14830</v>
      </c>
      <c r="E2385" s="135" t="s">
        <v>14829</v>
      </c>
      <c r="F2385" s="135" t="s">
        <v>40545</v>
      </c>
      <c r="G2385" s="135" t="s">
        <v>35819</v>
      </c>
      <c r="H2385" s="135" t="s">
        <v>49</v>
      </c>
      <c r="I2385" s="135"/>
      <c r="J2385" s="135" t="s">
        <v>35062</v>
      </c>
      <c r="K2385" s="135" t="s">
        <v>35809</v>
      </c>
      <c r="L2385" s="163"/>
      <c r="M2385" s="163"/>
      <c r="N2385" s="163"/>
      <c r="O2385" s="135" t="s">
        <v>647</v>
      </c>
    </row>
    <row r="2386" spans="1:15">
      <c r="A2386" s="135">
        <v>2943</v>
      </c>
      <c r="B2386" s="135" t="s">
        <v>28044</v>
      </c>
      <c r="C2386" s="135" t="s">
        <v>28043</v>
      </c>
      <c r="D2386" s="135" t="s">
        <v>14830</v>
      </c>
      <c r="E2386" s="135" t="s">
        <v>14829</v>
      </c>
      <c r="F2386" s="135" t="s">
        <v>40546</v>
      </c>
      <c r="G2386" s="135" t="s">
        <v>35819</v>
      </c>
      <c r="H2386" s="135" t="s">
        <v>49</v>
      </c>
      <c r="I2386" s="135"/>
      <c r="J2386" s="135" t="s">
        <v>35062</v>
      </c>
      <c r="K2386" s="135" t="s">
        <v>35823</v>
      </c>
      <c r="L2386" s="163" t="s">
        <v>35121</v>
      </c>
      <c r="M2386" s="163" t="s">
        <v>35175</v>
      </c>
      <c r="N2386" s="163" t="s">
        <v>40547</v>
      </c>
      <c r="O2386" s="135" t="s">
        <v>647</v>
      </c>
    </row>
    <row r="2387" spans="1:15">
      <c r="A2387" s="135">
        <v>2944</v>
      </c>
      <c r="B2387" s="135" t="s">
        <v>28062</v>
      </c>
      <c r="C2387" s="135" t="s">
        <v>28061</v>
      </c>
      <c r="D2387" s="135" t="s">
        <v>14830</v>
      </c>
      <c r="E2387" s="135" t="s">
        <v>14829</v>
      </c>
      <c r="F2387" s="135" t="s">
        <v>40548</v>
      </c>
      <c r="G2387" s="135" t="s">
        <v>35819</v>
      </c>
      <c r="H2387" s="135" t="s">
        <v>49</v>
      </c>
      <c r="I2387" s="135"/>
      <c r="J2387" s="135" t="s">
        <v>35062</v>
      </c>
      <c r="K2387" s="135" t="s">
        <v>35823</v>
      </c>
      <c r="L2387" s="163" t="s">
        <v>35121</v>
      </c>
      <c r="M2387" s="163" t="s">
        <v>35175</v>
      </c>
      <c r="N2387" s="163" t="s">
        <v>40549</v>
      </c>
      <c r="O2387" s="135" t="s">
        <v>647</v>
      </c>
    </row>
    <row r="2388" spans="1:15">
      <c r="A2388" s="135">
        <v>3984</v>
      </c>
      <c r="B2388" s="135" t="s">
        <v>14047</v>
      </c>
      <c r="C2388" s="135" t="s">
        <v>4398</v>
      </c>
      <c r="D2388" s="135" t="s">
        <v>14046</v>
      </c>
      <c r="E2388" s="135" t="s">
        <v>14045</v>
      </c>
      <c r="F2388" s="135" t="s">
        <v>40550</v>
      </c>
      <c r="G2388" s="135" t="s">
        <v>35819</v>
      </c>
      <c r="H2388" s="135" t="s">
        <v>4370</v>
      </c>
      <c r="I2388" s="135"/>
      <c r="J2388" s="135" t="s">
        <v>35049</v>
      </c>
      <c r="K2388" s="135" t="s">
        <v>35809</v>
      </c>
      <c r="L2388" s="163"/>
      <c r="M2388" s="163"/>
      <c r="N2388" s="163"/>
      <c r="O2388" s="135" t="s">
        <v>647</v>
      </c>
    </row>
    <row r="2389" spans="1:15" hidden="1">
      <c r="A2389" s="135">
        <v>455</v>
      </c>
      <c r="B2389" s="135" t="s">
        <v>40551</v>
      </c>
      <c r="C2389" s="135" t="s">
        <v>40428</v>
      </c>
      <c r="D2389" s="135" t="s">
        <v>2715</v>
      </c>
      <c r="E2389" s="135" t="s">
        <v>2714</v>
      </c>
      <c r="F2389" s="135" t="s">
        <v>40552</v>
      </c>
      <c r="G2389" s="135" t="s">
        <v>35808</v>
      </c>
      <c r="H2389" s="135" t="s">
        <v>632</v>
      </c>
      <c r="I2389" s="135"/>
      <c r="J2389" s="135" t="s">
        <v>35053</v>
      </c>
      <c r="K2389" s="135" t="s">
        <v>35809</v>
      </c>
      <c r="L2389" s="163"/>
      <c r="M2389" s="163"/>
      <c r="N2389" s="163"/>
      <c r="O2389" s="135" t="s">
        <v>647</v>
      </c>
    </row>
    <row r="2390" spans="1:15" hidden="1">
      <c r="A2390" s="135">
        <v>483</v>
      </c>
      <c r="B2390" s="135" t="s">
        <v>40553</v>
      </c>
      <c r="C2390" s="135" t="s">
        <v>40428</v>
      </c>
      <c r="D2390" s="135" t="s">
        <v>2900</v>
      </c>
      <c r="E2390" s="135" t="s">
        <v>2899</v>
      </c>
      <c r="F2390" s="135" t="s">
        <v>40554</v>
      </c>
      <c r="G2390" s="135" t="s">
        <v>35808</v>
      </c>
      <c r="H2390" s="135" t="s">
        <v>632</v>
      </c>
      <c r="I2390" s="135"/>
      <c r="J2390" s="135" t="s">
        <v>35053</v>
      </c>
      <c r="K2390" s="135" t="s">
        <v>35809</v>
      </c>
      <c r="L2390" s="163"/>
      <c r="M2390" s="163"/>
      <c r="N2390" s="163"/>
      <c r="O2390" s="135" t="s">
        <v>647</v>
      </c>
    </row>
    <row r="2391" spans="1:15" hidden="1">
      <c r="A2391" s="135">
        <v>519</v>
      </c>
      <c r="B2391" s="135" t="s">
        <v>40555</v>
      </c>
      <c r="C2391" s="135" t="s">
        <v>40428</v>
      </c>
      <c r="D2391" s="135" t="s">
        <v>4616</v>
      </c>
      <c r="E2391" s="135" t="s">
        <v>4615</v>
      </c>
      <c r="F2391" s="135" t="s">
        <v>40556</v>
      </c>
      <c r="G2391" s="135" t="s">
        <v>35808</v>
      </c>
      <c r="H2391" s="135" t="s">
        <v>4370</v>
      </c>
      <c r="I2391" s="135"/>
      <c r="J2391" s="135" t="s">
        <v>35053</v>
      </c>
      <c r="K2391" s="135" t="s">
        <v>35809</v>
      </c>
      <c r="L2391" s="163"/>
      <c r="M2391" s="163"/>
      <c r="N2391" s="163"/>
      <c r="O2391" s="135" t="s">
        <v>647</v>
      </c>
    </row>
    <row r="2392" spans="1:15" hidden="1">
      <c r="A2392" s="135">
        <v>548</v>
      </c>
      <c r="B2392" s="135" t="s">
        <v>40557</v>
      </c>
      <c r="C2392" s="135" t="s">
        <v>40428</v>
      </c>
      <c r="D2392" s="135" t="s">
        <v>3021</v>
      </c>
      <c r="E2392" s="135" t="s">
        <v>3020</v>
      </c>
      <c r="F2392" s="135" t="s">
        <v>40558</v>
      </c>
      <c r="G2392" s="135" t="s">
        <v>35808</v>
      </c>
      <c r="H2392" s="135" t="s">
        <v>632</v>
      </c>
      <c r="I2392" s="135"/>
      <c r="J2392" s="135" t="s">
        <v>35053</v>
      </c>
      <c r="K2392" s="135" t="s">
        <v>35809</v>
      </c>
      <c r="L2392" s="163"/>
      <c r="M2392" s="163"/>
      <c r="N2392" s="163"/>
      <c r="O2392" s="135" t="s">
        <v>647</v>
      </c>
    </row>
    <row r="2393" spans="1:15" hidden="1">
      <c r="A2393" s="135">
        <v>650</v>
      </c>
      <c r="B2393" s="135" t="s">
        <v>40559</v>
      </c>
      <c r="C2393" s="135" t="s">
        <v>40428</v>
      </c>
      <c r="D2393" s="135" t="s">
        <v>6145</v>
      </c>
      <c r="E2393" s="135" t="s">
        <v>6144</v>
      </c>
      <c r="F2393" s="135" t="s">
        <v>40560</v>
      </c>
      <c r="G2393" s="135" t="s">
        <v>35808</v>
      </c>
      <c r="H2393" s="135" t="s">
        <v>4370</v>
      </c>
      <c r="I2393" s="135"/>
      <c r="J2393" s="135" t="s">
        <v>35053</v>
      </c>
      <c r="K2393" s="135" t="s">
        <v>35809</v>
      </c>
      <c r="L2393" s="163"/>
      <c r="M2393" s="163"/>
      <c r="N2393" s="163"/>
      <c r="O2393" s="135" t="s">
        <v>647</v>
      </c>
    </row>
    <row r="2394" spans="1:15" hidden="1">
      <c r="A2394" s="135">
        <v>668</v>
      </c>
      <c r="B2394" s="135" t="s">
        <v>40561</v>
      </c>
      <c r="C2394" s="135" t="s">
        <v>40428</v>
      </c>
      <c r="D2394" s="135" t="s">
        <v>6259</v>
      </c>
      <c r="E2394" s="135" t="s">
        <v>6258</v>
      </c>
      <c r="F2394" s="135" t="s">
        <v>40562</v>
      </c>
      <c r="G2394" s="135" t="s">
        <v>35808</v>
      </c>
      <c r="H2394" s="135" t="s">
        <v>4370</v>
      </c>
      <c r="I2394" s="135"/>
      <c r="J2394" s="135" t="s">
        <v>35053</v>
      </c>
      <c r="K2394" s="135" t="s">
        <v>35809</v>
      </c>
      <c r="L2394" s="163"/>
      <c r="M2394" s="163"/>
      <c r="N2394" s="163"/>
      <c r="O2394" s="135" t="s">
        <v>647</v>
      </c>
    </row>
    <row r="2395" spans="1:15" hidden="1">
      <c r="A2395" s="135">
        <v>829</v>
      </c>
      <c r="B2395" s="135" t="s">
        <v>40563</v>
      </c>
      <c r="C2395" s="135" t="s">
        <v>40428</v>
      </c>
      <c r="D2395" s="135" t="s">
        <v>3585</v>
      </c>
      <c r="E2395" s="135" t="s">
        <v>3584</v>
      </c>
      <c r="F2395" s="135" t="s">
        <v>40564</v>
      </c>
      <c r="G2395" s="135" t="s">
        <v>35808</v>
      </c>
      <c r="H2395" s="135" t="s">
        <v>632</v>
      </c>
      <c r="I2395" s="135"/>
      <c r="J2395" s="135" t="s">
        <v>35053</v>
      </c>
      <c r="K2395" s="135" t="s">
        <v>35809</v>
      </c>
      <c r="L2395" s="163"/>
      <c r="M2395" s="163"/>
      <c r="N2395" s="163"/>
      <c r="O2395" s="135" t="s">
        <v>647</v>
      </c>
    </row>
    <row r="2396" spans="1:15" hidden="1">
      <c r="A2396" s="135">
        <v>853</v>
      </c>
      <c r="B2396" s="135" t="s">
        <v>40565</v>
      </c>
      <c r="C2396" s="135" t="s">
        <v>40428</v>
      </c>
      <c r="D2396" s="135" t="s">
        <v>7233</v>
      </c>
      <c r="E2396" s="135" t="s">
        <v>7232</v>
      </c>
      <c r="F2396" s="135" t="s">
        <v>40566</v>
      </c>
      <c r="G2396" s="135" t="s">
        <v>35808</v>
      </c>
      <c r="H2396" s="135" t="s">
        <v>4370</v>
      </c>
      <c r="I2396" s="135"/>
      <c r="J2396" s="135" t="s">
        <v>35053</v>
      </c>
      <c r="K2396" s="135" t="s">
        <v>35809</v>
      </c>
      <c r="L2396" s="163"/>
      <c r="M2396" s="163"/>
      <c r="N2396" s="163"/>
      <c r="O2396" s="135" t="s">
        <v>647</v>
      </c>
    </row>
    <row r="2397" spans="1:15" hidden="1">
      <c r="A2397" s="135">
        <v>876</v>
      </c>
      <c r="B2397" s="135" t="s">
        <v>40567</v>
      </c>
      <c r="C2397" s="135" t="s">
        <v>40428</v>
      </c>
      <c r="D2397" s="135" t="s">
        <v>7302</v>
      </c>
      <c r="E2397" s="135" t="s">
        <v>7301</v>
      </c>
      <c r="F2397" s="135" t="s">
        <v>40568</v>
      </c>
      <c r="G2397" s="135" t="s">
        <v>35808</v>
      </c>
      <c r="H2397" s="135" t="s">
        <v>4370</v>
      </c>
      <c r="I2397" s="135"/>
      <c r="J2397" s="135" t="s">
        <v>35053</v>
      </c>
      <c r="K2397" s="135" t="s">
        <v>35809</v>
      </c>
      <c r="L2397" s="163"/>
      <c r="M2397" s="163"/>
      <c r="N2397" s="163"/>
      <c r="O2397" s="135" t="s">
        <v>647</v>
      </c>
    </row>
    <row r="2398" spans="1:15" hidden="1">
      <c r="A2398" s="135">
        <v>997</v>
      </c>
      <c r="B2398" s="135" t="s">
        <v>40569</v>
      </c>
      <c r="C2398" s="135" t="s">
        <v>40428</v>
      </c>
      <c r="D2398" s="135" t="s">
        <v>8077</v>
      </c>
      <c r="E2398" s="135" t="s">
        <v>8076</v>
      </c>
      <c r="F2398" s="135" t="s">
        <v>40570</v>
      </c>
      <c r="G2398" s="135" t="s">
        <v>35808</v>
      </c>
      <c r="H2398" s="135" t="s">
        <v>4370</v>
      </c>
      <c r="I2398" s="135"/>
      <c r="J2398" s="135" t="s">
        <v>35053</v>
      </c>
      <c r="K2398" s="135" t="s">
        <v>35809</v>
      </c>
      <c r="L2398" s="163"/>
      <c r="M2398" s="163"/>
      <c r="N2398" s="163"/>
      <c r="O2398" s="135" t="s">
        <v>647</v>
      </c>
    </row>
    <row r="2399" spans="1:15" hidden="1">
      <c r="A2399" s="135">
        <v>1011</v>
      </c>
      <c r="B2399" s="135" t="s">
        <v>40571</v>
      </c>
      <c r="C2399" s="135" t="s">
        <v>40428</v>
      </c>
      <c r="D2399" s="135" t="s">
        <v>8151</v>
      </c>
      <c r="E2399" s="135" t="s">
        <v>8150</v>
      </c>
      <c r="F2399" s="135" t="s">
        <v>40572</v>
      </c>
      <c r="G2399" s="135" t="s">
        <v>35808</v>
      </c>
      <c r="H2399" s="135" t="s">
        <v>4370</v>
      </c>
      <c r="I2399" s="135"/>
      <c r="J2399" s="135" t="s">
        <v>35053</v>
      </c>
      <c r="K2399" s="135" t="s">
        <v>35809</v>
      </c>
      <c r="L2399" s="163"/>
      <c r="M2399" s="163"/>
      <c r="N2399" s="163"/>
      <c r="O2399" s="135" t="s">
        <v>647</v>
      </c>
    </row>
    <row r="2400" spans="1:15" hidden="1">
      <c r="A2400" s="135">
        <v>1040</v>
      </c>
      <c r="B2400" s="135" t="s">
        <v>40573</v>
      </c>
      <c r="C2400" s="135" t="s">
        <v>40428</v>
      </c>
      <c r="D2400" s="135" t="s">
        <v>8362</v>
      </c>
      <c r="E2400" s="135" t="s">
        <v>8361</v>
      </c>
      <c r="F2400" s="135" t="s">
        <v>40574</v>
      </c>
      <c r="G2400" s="135" t="s">
        <v>35808</v>
      </c>
      <c r="H2400" s="135" t="s">
        <v>4370</v>
      </c>
      <c r="I2400" s="135"/>
      <c r="J2400" s="135" t="s">
        <v>35053</v>
      </c>
      <c r="K2400" s="135" t="s">
        <v>35809</v>
      </c>
      <c r="L2400" s="163"/>
      <c r="M2400" s="163"/>
      <c r="N2400" s="163"/>
      <c r="O2400" s="135" t="s">
        <v>647</v>
      </c>
    </row>
    <row r="2401" spans="1:15" hidden="1">
      <c r="A2401" s="135">
        <v>1074</v>
      </c>
      <c r="B2401" s="135" t="s">
        <v>40575</v>
      </c>
      <c r="C2401" s="135" t="s">
        <v>40428</v>
      </c>
      <c r="D2401" s="135" t="s">
        <v>8746</v>
      </c>
      <c r="E2401" s="135" t="s">
        <v>8745</v>
      </c>
      <c r="F2401" s="135" t="s">
        <v>40576</v>
      </c>
      <c r="G2401" s="135" t="s">
        <v>35808</v>
      </c>
      <c r="H2401" s="135" t="s">
        <v>4370</v>
      </c>
      <c r="I2401" s="135"/>
      <c r="J2401" s="135" t="s">
        <v>35053</v>
      </c>
      <c r="K2401" s="135" t="s">
        <v>35809</v>
      </c>
      <c r="L2401" s="163"/>
      <c r="M2401" s="163"/>
      <c r="N2401" s="163"/>
      <c r="O2401" s="135" t="s">
        <v>647</v>
      </c>
    </row>
    <row r="2402" spans="1:15" hidden="1">
      <c r="A2402" s="135">
        <v>1118</v>
      </c>
      <c r="B2402" s="135" t="s">
        <v>40577</v>
      </c>
      <c r="C2402" s="135" t="s">
        <v>40428</v>
      </c>
      <c r="D2402" s="135" t="s">
        <v>8986</v>
      </c>
      <c r="E2402" s="135" t="s">
        <v>8985</v>
      </c>
      <c r="F2402" s="135" t="s">
        <v>40578</v>
      </c>
      <c r="G2402" s="135" t="s">
        <v>35808</v>
      </c>
      <c r="H2402" s="135" t="s">
        <v>4370</v>
      </c>
      <c r="I2402" s="135"/>
      <c r="J2402" s="135" t="s">
        <v>35053</v>
      </c>
      <c r="K2402" s="135" t="s">
        <v>35809</v>
      </c>
      <c r="L2402" s="163"/>
      <c r="M2402" s="163"/>
      <c r="N2402" s="163"/>
      <c r="O2402" s="135" t="s">
        <v>647</v>
      </c>
    </row>
    <row r="2403" spans="1:15" hidden="1">
      <c r="A2403" s="135">
        <v>1165</v>
      </c>
      <c r="B2403" s="135" t="s">
        <v>40579</v>
      </c>
      <c r="C2403" s="135" t="s">
        <v>40428</v>
      </c>
      <c r="D2403" s="135" t="s">
        <v>9126</v>
      </c>
      <c r="E2403" s="135" t="s">
        <v>9125</v>
      </c>
      <c r="F2403" s="135" t="s">
        <v>40580</v>
      </c>
      <c r="G2403" s="135" t="s">
        <v>35808</v>
      </c>
      <c r="H2403" s="135" t="s">
        <v>4370</v>
      </c>
      <c r="I2403" s="135"/>
      <c r="J2403" s="135" t="s">
        <v>35053</v>
      </c>
      <c r="K2403" s="135" t="s">
        <v>35809</v>
      </c>
      <c r="L2403" s="163"/>
      <c r="M2403" s="163"/>
      <c r="N2403" s="163"/>
      <c r="O2403" s="135" t="s">
        <v>647</v>
      </c>
    </row>
    <row r="2404" spans="1:15" hidden="1">
      <c r="A2404" s="135">
        <v>1222</v>
      </c>
      <c r="B2404" s="135" t="s">
        <v>40581</v>
      </c>
      <c r="C2404" s="135" t="s">
        <v>40428</v>
      </c>
      <c r="D2404" s="135" t="s">
        <v>9600</v>
      </c>
      <c r="E2404" s="135" t="s">
        <v>9599</v>
      </c>
      <c r="F2404" s="135" t="s">
        <v>40582</v>
      </c>
      <c r="G2404" s="135" t="s">
        <v>35808</v>
      </c>
      <c r="H2404" s="135" t="s">
        <v>4370</v>
      </c>
      <c r="I2404" s="135"/>
      <c r="J2404" s="135" t="s">
        <v>35053</v>
      </c>
      <c r="K2404" s="135" t="s">
        <v>35809</v>
      </c>
      <c r="L2404" s="163"/>
      <c r="M2404" s="163"/>
      <c r="N2404" s="163"/>
      <c r="O2404" s="135" t="s">
        <v>647</v>
      </c>
    </row>
    <row r="2405" spans="1:15" hidden="1">
      <c r="A2405" s="135">
        <v>1309</v>
      </c>
      <c r="B2405" s="135" t="s">
        <v>40583</v>
      </c>
      <c r="C2405" s="135" t="s">
        <v>40428</v>
      </c>
      <c r="D2405" s="135" t="s">
        <v>10291</v>
      </c>
      <c r="E2405" s="135" t="s">
        <v>10290</v>
      </c>
      <c r="F2405" s="135" t="s">
        <v>40584</v>
      </c>
      <c r="G2405" s="135" t="s">
        <v>35808</v>
      </c>
      <c r="H2405" s="135" t="s">
        <v>4370</v>
      </c>
      <c r="I2405" s="135"/>
      <c r="J2405" s="135" t="s">
        <v>35053</v>
      </c>
      <c r="K2405" s="135" t="s">
        <v>35809</v>
      </c>
      <c r="L2405" s="163"/>
      <c r="M2405" s="163"/>
      <c r="N2405" s="163"/>
      <c r="O2405" s="135" t="s">
        <v>647</v>
      </c>
    </row>
    <row r="2406" spans="1:15" hidden="1">
      <c r="A2406" s="135">
        <v>3985</v>
      </c>
      <c r="B2406" s="135" t="s">
        <v>40585</v>
      </c>
      <c r="C2406" s="135" t="s">
        <v>40586</v>
      </c>
      <c r="D2406" s="135" t="s">
        <v>4372</v>
      </c>
      <c r="E2406" s="135" t="s">
        <v>4371</v>
      </c>
      <c r="F2406" s="135" t="s">
        <v>40587</v>
      </c>
      <c r="G2406" s="135" t="s">
        <v>35808</v>
      </c>
      <c r="H2406" s="135" t="s">
        <v>4370</v>
      </c>
      <c r="I2406" s="135" t="s">
        <v>36461</v>
      </c>
      <c r="J2406" s="135" t="s">
        <v>35049</v>
      </c>
      <c r="K2406" s="135" t="s">
        <v>35809</v>
      </c>
      <c r="L2406" s="163"/>
      <c r="M2406" s="163"/>
      <c r="N2406" s="163"/>
      <c r="O2406" s="135" t="s">
        <v>647</v>
      </c>
    </row>
    <row r="2407" spans="1:15" hidden="1">
      <c r="A2407" s="135">
        <v>3986</v>
      </c>
      <c r="B2407" s="135" t="s">
        <v>40588</v>
      </c>
      <c r="C2407" s="135" t="s">
        <v>40589</v>
      </c>
      <c r="D2407" s="135" t="s">
        <v>4372</v>
      </c>
      <c r="E2407" s="135" t="s">
        <v>4371</v>
      </c>
      <c r="F2407" s="135" t="s">
        <v>40590</v>
      </c>
      <c r="G2407" s="135" t="s">
        <v>35808</v>
      </c>
      <c r="H2407" s="135" t="s">
        <v>4370</v>
      </c>
      <c r="I2407" s="135" t="s">
        <v>36461</v>
      </c>
      <c r="J2407" s="135" t="s">
        <v>35049</v>
      </c>
      <c r="K2407" s="135" t="s">
        <v>35809</v>
      </c>
      <c r="L2407" s="163"/>
      <c r="M2407" s="163"/>
      <c r="N2407" s="163"/>
      <c r="O2407" s="135" t="s">
        <v>647</v>
      </c>
    </row>
    <row r="2408" spans="1:15" hidden="1">
      <c r="A2408" s="135">
        <v>3987</v>
      </c>
      <c r="B2408" s="135" t="s">
        <v>40591</v>
      </c>
      <c r="C2408" s="135" t="s">
        <v>40586</v>
      </c>
      <c r="D2408" s="135" t="s">
        <v>14046</v>
      </c>
      <c r="E2408" s="135" t="s">
        <v>14045</v>
      </c>
      <c r="F2408" s="135" t="s">
        <v>40592</v>
      </c>
      <c r="G2408" s="135" t="s">
        <v>35808</v>
      </c>
      <c r="H2408" s="135" t="s">
        <v>4370</v>
      </c>
      <c r="I2408" s="135" t="s">
        <v>36461</v>
      </c>
      <c r="J2408" s="135" t="s">
        <v>35049</v>
      </c>
      <c r="K2408" s="135" t="s">
        <v>35809</v>
      </c>
      <c r="L2408" s="163"/>
      <c r="M2408" s="163"/>
      <c r="N2408" s="163"/>
      <c r="O2408" s="135" t="s">
        <v>647</v>
      </c>
    </row>
    <row r="2409" spans="1:15" hidden="1">
      <c r="A2409" s="135">
        <v>3988</v>
      </c>
      <c r="B2409" s="135" t="s">
        <v>40593</v>
      </c>
      <c r="C2409" s="135" t="s">
        <v>40589</v>
      </c>
      <c r="D2409" s="135" t="s">
        <v>14046</v>
      </c>
      <c r="E2409" s="135" t="s">
        <v>14045</v>
      </c>
      <c r="F2409" s="135" t="s">
        <v>40594</v>
      </c>
      <c r="G2409" s="135" t="s">
        <v>35808</v>
      </c>
      <c r="H2409" s="135" t="s">
        <v>4370</v>
      </c>
      <c r="I2409" s="135" t="s">
        <v>36461</v>
      </c>
      <c r="J2409" s="135" t="s">
        <v>35049</v>
      </c>
      <c r="K2409" s="135" t="s">
        <v>35809</v>
      </c>
      <c r="L2409" s="163"/>
      <c r="M2409" s="163"/>
      <c r="N2409" s="163"/>
      <c r="O2409" s="135" t="s">
        <v>647</v>
      </c>
    </row>
    <row r="2410" spans="1:15" hidden="1">
      <c r="A2410" s="135">
        <v>3989</v>
      </c>
      <c r="B2410" s="135" t="s">
        <v>40595</v>
      </c>
      <c r="C2410" s="135" t="s">
        <v>40586</v>
      </c>
      <c r="D2410" s="135" t="s">
        <v>4432</v>
      </c>
      <c r="E2410" s="135" t="s">
        <v>4431</v>
      </c>
      <c r="F2410" s="135" t="s">
        <v>40596</v>
      </c>
      <c r="G2410" s="135" t="s">
        <v>35808</v>
      </c>
      <c r="H2410" s="135" t="s">
        <v>4370</v>
      </c>
      <c r="I2410" s="135" t="s">
        <v>36461</v>
      </c>
      <c r="J2410" s="135" t="s">
        <v>35049</v>
      </c>
      <c r="K2410" s="135" t="s">
        <v>35809</v>
      </c>
      <c r="L2410" s="163"/>
      <c r="M2410" s="163"/>
      <c r="N2410" s="163"/>
      <c r="O2410" s="135" t="s">
        <v>647</v>
      </c>
    </row>
    <row r="2411" spans="1:15" hidden="1">
      <c r="A2411" s="135">
        <v>3990</v>
      </c>
      <c r="B2411" s="135" t="s">
        <v>40597</v>
      </c>
      <c r="C2411" s="135" t="s">
        <v>40589</v>
      </c>
      <c r="D2411" s="135" t="s">
        <v>4432</v>
      </c>
      <c r="E2411" s="135" t="s">
        <v>4431</v>
      </c>
      <c r="F2411" s="135" t="s">
        <v>40598</v>
      </c>
      <c r="G2411" s="135" t="s">
        <v>35808</v>
      </c>
      <c r="H2411" s="135" t="s">
        <v>4370</v>
      </c>
      <c r="I2411" s="135" t="s">
        <v>36461</v>
      </c>
      <c r="J2411" s="135" t="s">
        <v>35049</v>
      </c>
      <c r="K2411" s="135" t="s">
        <v>35809</v>
      </c>
      <c r="L2411" s="163"/>
      <c r="M2411" s="163"/>
      <c r="N2411" s="163"/>
      <c r="O2411" s="135" t="s">
        <v>647</v>
      </c>
    </row>
    <row r="2412" spans="1:15" hidden="1">
      <c r="A2412" s="135">
        <v>3991</v>
      </c>
      <c r="B2412" s="135" t="s">
        <v>40599</v>
      </c>
      <c r="C2412" s="135" t="s">
        <v>36558</v>
      </c>
      <c r="D2412" s="135" t="s">
        <v>4432</v>
      </c>
      <c r="E2412" s="135" t="s">
        <v>4431</v>
      </c>
      <c r="F2412" s="135" t="s">
        <v>40600</v>
      </c>
      <c r="G2412" s="135" t="s">
        <v>35808</v>
      </c>
      <c r="H2412" s="135" t="s">
        <v>4370</v>
      </c>
      <c r="I2412" s="135"/>
      <c r="J2412" s="135" t="s">
        <v>35049</v>
      </c>
      <c r="K2412" s="135" t="s">
        <v>35809</v>
      </c>
      <c r="L2412" s="163"/>
      <c r="M2412" s="163"/>
      <c r="N2412" s="163"/>
      <c r="O2412" s="135" t="s">
        <v>647</v>
      </c>
    </row>
    <row r="2413" spans="1:15" hidden="1">
      <c r="A2413" s="135">
        <v>3992</v>
      </c>
      <c r="B2413" s="135" t="s">
        <v>40601</v>
      </c>
      <c r="C2413" s="135" t="s">
        <v>40586</v>
      </c>
      <c r="D2413" s="135" t="s">
        <v>4550</v>
      </c>
      <c r="E2413" s="135" t="s">
        <v>4549</v>
      </c>
      <c r="F2413" s="135" t="s">
        <v>40602</v>
      </c>
      <c r="G2413" s="135" t="s">
        <v>35808</v>
      </c>
      <c r="H2413" s="135" t="s">
        <v>4370</v>
      </c>
      <c r="I2413" s="135" t="s">
        <v>36461</v>
      </c>
      <c r="J2413" s="135" t="s">
        <v>35049</v>
      </c>
      <c r="K2413" s="135" t="s">
        <v>35809</v>
      </c>
      <c r="L2413" s="163"/>
      <c r="M2413" s="163"/>
      <c r="N2413" s="163"/>
      <c r="O2413" s="135" t="s">
        <v>647</v>
      </c>
    </row>
    <row r="2414" spans="1:15" hidden="1">
      <c r="A2414" s="135">
        <v>3993</v>
      </c>
      <c r="B2414" s="135" t="s">
        <v>40603</v>
      </c>
      <c r="C2414" s="135" t="s">
        <v>40589</v>
      </c>
      <c r="D2414" s="135" t="s">
        <v>4550</v>
      </c>
      <c r="E2414" s="135" t="s">
        <v>4549</v>
      </c>
      <c r="F2414" s="135" t="s">
        <v>40604</v>
      </c>
      <c r="G2414" s="135" t="s">
        <v>35808</v>
      </c>
      <c r="H2414" s="135" t="s">
        <v>4370</v>
      </c>
      <c r="I2414" s="135" t="s">
        <v>36461</v>
      </c>
      <c r="J2414" s="135" t="s">
        <v>35049</v>
      </c>
      <c r="K2414" s="135" t="s">
        <v>35809</v>
      </c>
      <c r="L2414" s="163"/>
      <c r="M2414" s="163"/>
      <c r="N2414" s="163"/>
      <c r="O2414" s="135" t="s">
        <v>647</v>
      </c>
    </row>
    <row r="2415" spans="1:15" hidden="1">
      <c r="A2415" s="135">
        <v>3994</v>
      </c>
      <c r="B2415" s="135" t="s">
        <v>40605</v>
      </c>
      <c r="C2415" s="135" t="s">
        <v>40586</v>
      </c>
      <c r="D2415" s="135" t="s">
        <v>4605</v>
      </c>
      <c r="E2415" s="135" t="s">
        <v>4604</v>
      </c>
      <c r="F2415" s="135" t="s">
        <v>40606</v>
      </c>
      <c r="G2415" s="135" t="s">
        <v>35808</v>
      </c>
      <c r="H2415" s="135" t="s">
        <v>4370</v>
      </c>
      <c r="I2415" s="135" t="s">
        <v>36461</v>
      </c>
      <c r="J2415" s="135" t="s">
        <v>35049</v>
      </c>
      <c r="K2415" s="135" t="s">
        <v>35809</v>
      </c>
      <c r="L2415" s="163"/>
      <c r="M2415" s="163"/>
      <c r="N2415" s="163"/>
      <c r="O2415" s="135" t="s">
        <v>647</v>
      </c>
    </row>
    <row r="2416" spans="1:15" hidden="1">
      <c r="A2416" s="135">
        <v>3995</v>
      </c>
      <c r="B2416" s="135" t="s">
        <v>40607</v>
      </c>
      <c r="C2416" s="135" t="s">
        <v>40589</v>
      </c>
      <c r="D2416" s="135" t="s">
        <v>4605</v>
      </c>
      <c r="E2416" s="135" t="s">
        <v>4604</v>
      </c>
      <c r="F2416" s="135" t="s">
        <v>40608</v>
      </c>
      <c r="G2416" s="135" t="s">
        <v>35808</v>
      </c>
      <c r="H2416" s="135" t="s">
        <v>4370</v>
      </c>
      <c r="I2416" s="135" t="s">
        <v>36461</v>
      </c>
      <c r="J2416" s="135" t="s">
        <v>35049</v>
      </c>
      <c r="K2416" s="135" t="s">
        <v>35809</v>
      </c>
      <c r="L2416" s="163"/>
      <c r="M2416" s="163"/>
      <c r="N2416" s="163"/>
      <c r="O2416" s="135" t="s">
        <v>647</v>
      </c>
    </row>
    <row r="2417" spans="1:15" hidden="1">
      <c r="A2417" s="135">
        <v>3996</v>
      </c>
      <c r="B2417" s="135" t="s">
        <v>40609</v>
      </c>
      <c r="C2417" s="135" t="s">
        <v>40586</v>
      </c>
      <c r="D2417" s="135" t="s">
        <v>4616</v>
      </c>
      <c r="E2417" s="135" t="s">
        <v>4615</v>
      </c>
      <c r="F2417" s="135" t="s">
        <v>40610</v>
      </c>
      <c r="G2417" s="135" t="s">
        <v>35808</v>
      </c>
      <c r="H2417" s="135" t="s">
        <v>4370</v>
      </c>
      <c r="I2417" s="135" t="s">
        <v>36461</v>
      </c>
      <c r="J2417" s="135" t="s">
        <v>35053</v>
      </c>
      <c r="K2417" s="135" t="s">
        <v>35809</v>
      </c>
      <c r="L2417" s="163"/>
      <c r="M2417" s="163"/>
      <c r="N2417" s="163"/>
      <c r="O2417" s="135" t="s">
        <v>647</v>
      </c>
    </row>
    <row r="2418" spans="1:15" hidden="1">
      <c r="A2418" s="135">
        <v>3997</v>
      </c>
      <c r="B2418" s="135" t="s">
        <v>40611</v>
      </c>
      <c r="C2418" s="135" t="s">
        <v>40589</v>
      </c>
      <c r="D2418" s="135" t="s">
        <v>4616</v>
      </c>
      <c r="E2418" s="135" t="s">
        <v>4615</v>
      </c>
      <c r="F2418" s="135" t="s">
        <v>40612</v>
      </c>
      <c r="G2418" s="135" t="s">
        <v>35808</v>
      </c>
      <c r="H2418" s="135" t="s">
        <v>4370</v>
      </c>
      <c r="I2418" s="135" t="s">
        <v>36461</v>
      </c>
      <c r="J2418" s="135" t="s">
        <v>35053</v>
      </c>
      <c r="K2418" s="135" t="s">
        <v>35809</v>
      </c>
      <c r="L2418" s="163"/>
      <c r="M2418" s="163"/>
      <c r="N2418" s="163"/>
      <c r="O2418" s="135" t="s">
        <v>647</v>
      </c>
    </row>
    <row r="2419" spans="1:15" hidden="1">
      <c r="A2419" s="135">
        <v>3998</v>
      </c>
      <c r="B2419" s="135" t="s">
        <v>40613</v>
      </c>
      <c r="C2419" s="135" t="s">
        <v>40614</v>
      </c>
      <c r="D2419" s="135" t="s">
        <v>4723</v>
      </c>
      <c r="E2419" s="135" t="s">
        <v>4722</v>
      </c>
      <c r="F2419" s="135" t="s">
        <v>40615</v>
      </c>
      <c r="G2419" s="135" t="s">
        <v>35808</v>
      </c>
      <c r="H2419" s="135" t="s">
        <v>4370</v>
      </c>
      <c r="I2419" s="135"/>
      <c r="J2419" s="135" t="s">
        <v>35053</v>
      </c>
      <c r="K2419" s="135" t="s">
        <v>35823</v>
      </c>
      <c r="L2419" s="163" t="s">
        <v>35121</v>
      </c>
      <c r="M2419" s="163" t="s">
        <v>35118</v>
      </c>
      <c r="N2419" s="163" t="s">
        <v>40616</v>
      </c>
      <c r="O2419" s="135" t="s">
        <v>647</v>
      </c>
    </row>
    <row r="2420" spans="1:15" hidden="1">
      <c r="A2420" s="135">
        <v>3999</v>
      </c>
      <c r="B2420" s="135" t="s">
        <v>40617</v>
      </c>
      <c r="C2420" s="135" t="s">
        <v>40586</v>
      </c>
      <c r="D2420" s="135" t="s">
        <v>4723</v>
      </c>
      <c r="E2420" s="135" t="s">
        <v>4722</v>
      </c>
      <c r="F2420" s="135" t="s">
        <v>40618</v>
      </c>
      <c r="G2420" s="135" t="s">
        <v>35808</v>
      </c>
      <c r="H2420" s="135" t="s">
        <v>4370</v>
      </c>
      <c r="I2420" s="135" t="s">
        <v>36461</v>
      </c>
      <c r="J2420" s="135" t="s">
        <v>35053</v>
      </c>
      <c r="K2420" s="135" t="s">
        <v>35809</v>
      </c>
      <c r="L2420" s="163"/>
      <c r="M2420" s="163"/>
      <c r="N2420" s="163"/>
      <c r="O2420" s="135" t="s">
        <v>647</v>
      </c>
    </row>
    <row r="2421" spans="1:15" hidden="1">
      <c r="A2421" s="135">
        <v>4000</v>
      </c>
      <c r="B2421" s="135" t="s">
        <v>40619</v>
      </c>
      <c r="C2421" s="135" t="s">
        <v>40589</v>
      </c>
      <c r="D2421" s="135" t="s">
        <v>4723</v>
      </c>
      <c r="E2421" s="135" t="s">
        <v>4722</v>
      </c>
      <c r="F2421" s="135" t="s">
        <v>40620</v>
      </c>
      <c r="G2421" s="135" t="s">
        <v>35808</v>
      </c>
      <c r="H2421" s="135" t="s">
        <v>4370</v>
      </c>
      <c r="I2421" s="135" t="s">
        <v>36461</v>
      </c>
      <c r="J2421" s="135" t="s">
        <v>35053</v>
      </c>
      <c r="K2421" s="135" t="s">
        <v>35809</v>
      </c>
      <c r="L2421" s="163"/>
      <c r="M2421" s="163"/>
      <c r="N2421" s="163"/>
      <c r="O2421" s="135" t="s">
        <v>647</v>
      </c>
    </row>
    <row r="2422" spans="1:15" hidden="1">
      <c r="A2422" s="135">
        <v>4001</v>
      </c>
      <c r="B2422" s="135" t="s">
        <v>40621</v>
      </c>
      <c r="C2422" s="135" t="s">
        <v>40586</v>
      </c>
      <c r="D2422" s="135" t="s">
        <v>6145</v>
      </c>
      <c r="E2422" s="135" t="s">
        <v>6144</v>
      </c>
      <c r="F2422" s="135" t="s">
        <v>40622</v>
      </c>
      <c r="G2422" s="135" t="s">
        <v>35808</v>
      </c>
      <c r="H2422" s="135" t="s">
        <v>4370</v>
      </c>
      <c r="I2422" s="135" t="s">
        <v>36461</v>
      </c>
      <c r="J2422" s="135" t="s">
        <v>35053</v>
      </c>
      <c r="K2422" s="135" t="s">
        <v>35809</v>
      </c>
      <c r="L2422" s="163"/>
      <c r="M2422" s="163"/>
      <c r="N2422" s="163"/>
      <c r="O2422" s="135" t="s">
        <v>647</v>
      </c>
    </row>
    <row r="2423" spans="1:15" hidden="1">
      <c r="A2423" s="135">
        <v>4002</v>
      </c>
      <c r="B2423" s="135" t="s">
        <v>40623</v>
      </c>
      <c r="C2423" s="135" t="s">
        <v>40589</v>
      </c>
      <c r="D2423" s="135" t="s">
        <v>6145</v>
      </c>
      <c r="E2423" s="135" t="s">
        <v>6144</v>
      </c>
      <c r="F2423" s="135" t="s">
        <v>40624</v>
      </c>
      <c r="G2423" s="135" t="s">
        <v>35808</v>
      </c>
      <c r="H2423" s="135" t="s">
        <v>4370</v>
      </c>
      <c r="I2423" s="135" t="s">
        <v>36461</v>
      </c>
      <c r="J2423" s="135" t="s">
        <v>35053</v>
      </c>
      <c r="K2423" s="135" t="s">
        <v>35809</v>
      </c>
      <c r="L2423" s="163"/>
      <c r="M2423" s="163"/>
      <c r="N2423" s="163"/>
      <c r="O2423" s="135" t="s">
        <v>647</v>
      </c>
    </row>
    <row r="2424" spans="1:15" hidden="1">
      <c r="A2424" s="135">
        <v>4003</v>
      </c>
      <c r="B2424" s="135" t="s">
        <v>40625</v>
      </c>
      <c r="C2424" s="135" t="s">
        <v>40586</v>
      </c>
      <c r="D2424" s="135" t="s">
        <v>6259</v>
      </c>
      <c r="E2424" s="135" t="s">
        <v>6258</v>
      </c>
      <c r="F2424" s="135" t="s">
        <v>40626</v>
      </c>
      <c r="G2424" s="135" t="s">
        <v>35808</v>
      </c>
      <c r="H2424" s="135" t="s">
        <v>4370</v>
      </c>
      <c r="I2424" s="135" t="s">
        <v>36461</v>
      </c>
      <c r="J2424" s="135" t="s">
        <v>35053</v>
      </c>
      <c r="K2424" s="135" t="s">
        <v>35809</v>
      </c>
      <c r="L2424" s="163"/>
      <c r="M2424" s="163"/>
      <c r="N2424" s="163"/>
      <c r="O2424" s="135" t="s">
        <v>647</v>
      </c>
    </row>
    <row r="2425" spans="1:15" hidden="1">
      <c r="A2425" s="135">
        <v>4004</v>
      </c>
      <c r="B2425" s="135" t="s">
        <v>40627</v>
      </c>
      <c r="C2425" s="135" t="s">
        <v>40589</v>
      </c>
      <c r="D2425" s="135" t="s">
        <v>6259</v>
      </c>
      <c r="E2425" s="135" t="s">
        <v>6258</v>
      </c>
      <c r="F2425" s="135" t="s">
        <v>40628</v>
      </c>
      <c r="G2425" s="135" t="s">
        <v>35808</v>
      </c>
      <c r="H2425" s="135" t="s">
        <v>4370</v>
      </c>
      <c r="I2425" s="135" t="s">
        <v>36461</v>
      </c>
      <c r="J2425" s="135" t="s">
        <v>35053</v>
      </c>
      <c r="K2425" s="135" t="s">
        <v>35809</v>
      </c>
      <c r="L2425" s="163"/>
      <c r="M2425" s="163"/>
      <c r="N2425" s="163"/>
      <c r="O2425" s="135" t="s">
        <v>647</v>
      </c>
    </row>
    <row r="2426" spans="1:15" hidden="1">
      <c r="A2426" s="135">
        <v>4005</v>
      </c>
      <c r="B2426" s="135" t="s">
        <v>40629</v>
      </c>
      <c r="C2426" s="135" t="s">
        <v>40614</v>
      </c>
      <c r="D2426" s="135" t="s">
        <v>6321</v>
      </c>
      <c r="E2426" s="135" t="s">
        <v>6320</v>
      </c>
      <c r="F2426" s="135" t="s">
        <v>40630</v>
      </c>
      <c r="G2426" s="135" t="s">
        <v>35808</v>
      </c>
      <c r="H2426" s="135" t="s">
        <v>4370</v>
      </c>
      <c r="I2426" s="135"/>
      <c r="J2426" s="135" t="s">
        <v>35053</v>
      </c>
      <c r="K2426" s="135" t="s">
        <v>35809</v>
      </c>
      <c r="L2426" s="163"/>
      <c r="M2426" s="163"/>
      <c r="N2426" s="163"/>
      <c r="O2426" s="135" t="s">
        <v>647</v>
      </c>
    </row>
    <row r="2427" spans="1:15" hidden="1">
      <c r="A2427" s="135">
        <v>4006</v>
      </c>
      <c r="B2427" s="135" t="s">
        <v>40631</v>
      </c>
      <c r="C2427" s="135" t="s">
        <v>40586</v>
      </c>
      <c r="D2427" s="135" t="s">
        <v>6321</v>
      </c>
      <c r="E2427" s="135" t="s">
        <v>6320</v>
      </c>
      <c r="F2427" s="135" t="s">
        <v>40632</v>
      </c>
      <c r="G2427" s="135" t="s">
        <v>35808</v>
      </c>
      <c r="H2427" s="135" t="s">
        <v>4370</v>
      </c>
      <c r="I2427" s="135" t="s">
        <v>36461</v>
      </c>
      <c r="J2427" s="135" t="s">
        <v>35053</v>
      </c>
      <c r="K2427" s="135" t="s">
        <v>35809</v>
      </c>
      <c r="L2427" s="163"/>
      <c r="M2427" s="163"/>
      <c r="N2427" s="163"/>
      <c r="O2427" s="135" t="s">
        <v>647</v>
      </c>
    </row>
    <row r="2428" spans="1:15" hidden="1">
      <c r="A2428" s="135">
        <v>4007</v>
      </c>
      <c r="B2428" s="135" t="s">
        <v>40633</v>
      </c>
      <c r="C2428" s="135" t="s">
        <v>40589</v>
      </c>
      <c r="D2428" s="135" t="s">
        <v>6321</v>
      </c>
      <c r="E2428" s="135" t="s">
        <v>6320</v>
      </c>
      <c r="F2428" s="135" t="s">
        <v>40634</v>
      </c>
      <c r="G2428" s="135" t="s">
        <v>35808</v>
      </c>
      <c r="H2428" s="135" t="s">
        <v>4370</v>
      </c>
      <c r="I2428" s="135" t="s">
        <v>36461</v>
      </c>
      <c r="J2428" s="135" t="s">
        <v>35053</v>
      </c>
      <c r="K2428" s="135" t="s">
        <v>35809</v>
      </c>
      <c r="L2428" s="163"/>
      <c r="M2428" s="163"/>
      <c r="N2428" s="163"/>
      <c r="O2428" s="135" t="s">
        <v>647</v>
      </c>
    </row>
    <row r="2429" spans="1:15" hidden="1">
      <c r="A2429" s="135">
        <v>4008</v>
      </c>
      <c r="B2429" s="135" t="s">
        <v>40635</v>
      </c>
      <c r="C2429" s="135" t="s">
        <v>40586</v>
      </c>
      <c r="D2429" s="135" t="s">
        <v>6764</v>
      </c>
      <c r="E2429" s="135" t="s">
        <v>6763</v>
      </c>
      <c r="F2429" s="135" t="s">
        <v>40636</v>
      </c>
      <c r="G2429" s="135" t="s">
        <v>35808</v>
      </c>
      <c r="H2429" s="135" t="s">
        <v>4370</v>
      </c>
      <c r="I2429" s="135" t="s">
        <v>36461</v>
      </c>
      <c r="J2429" s="135" t="s">
        <v>35053</v>
      </c>
      <c r="K2429" s="135" t="s">
        <v>35809</v>
      </c>
      <c r="L2429" s="163"/>
      <c r="M2429" s="163"/>
      <c r="N2429" s="163"/>
      <c r="O2429" s="135" t="s">
        <v>647</v>
      </c>
    </row>
    <row r="2430" spans="1:15" hidden="1">
      <c r="A2430" s="135">
        <v>4009</v>
      </c>
      <c r="B2430" s="135" t="s">
        <v>40637</v>
      </c>
      <c r="C2430" s="135" t="s">
        <v>40589</v>
      </c>
      <c r="D2430" s="135" t="s">
        <v>6764</v>
      </c>
      <c r="E2430" s="135" t="s">
        <v>6763</v>
      </c>
      <c r="F2430" s="135" t="s">
        <v>40638</v>
      </c>
      <c r="G2430" s="135" t="s">
        <v>35808</v>
      </c>
      <c r="H2430" s="135" t="s">
        <v>4370</v>
      </c>
      <c r="I2430" s="135" t="s">
        <v>36461</v>
      </c>
      <c r="J2430" s="135" t="s">
        <v>35053</v>
      </c>
      <c r="K2430" s="135" t="s">
        <v>35809</v>
      </c>
      <c r="L2430" s="163"/>
      <c r="M2430" s="163"/>
      <c r="N2430" s="163"/>
      <c r="O2430" s="135" t="s">
        <v>647</v>
      </c>
    </row>
    <row r="2431" spans="1:15" hidden="1">
      <c r="A2431" s="135">
        <v>4010</v>
      </c>
      <c r="B2431" s="135" t="s">
        <v>40639</v>
      </c>
      <c r="C2431" s="135" t="s">
        <v>40586</v>
      </c>
      <c r="D2431" s="135" t="s">
        <v>7233</v>
      </c>
      <c r="E2431" s="135" t="s">
        <v>7232</v>
      </c>
      <c r="F2431" s="135" t="s">
        <v>40640</v>
      </c>
      <c r="G2431" s="135" t="s">
        <v>35808</v>
      </c>
      <c r="H2431" s="135" t="s">
        <v>4370</v>
      </c>
      <c r="I2431" s="135" t="s">
        <v>36461</v>
      </c>
      <c r="J2431" s="135" t="s">
        <v>35053</v>
      </c>
      <c r="K2431" s="135" t="s">
        <v>35809</v>
      </c>
      <c r="L2431" s="163"/>
      <c r="M2431" s="163"/>
      <c r="N2431" s="163"/>
      <c r="O2431" s="135" t="s">
        <v>647</v>
      </c>
    </row>
    <row r="2432" spans="1:15" hidden="1">
      <c r="A2432" s="135">
        <v>4011</v>
      </c>
      <c r="B2432" s="135" t="s">
        <v>40641</v>
      </c>
      <c r="C2432" s="135" t="s">
        <v>40589</v>
      </c>
      <c r="D2432" s="135" t="s">
        <v>7233</v>
      </c>
      <c r="E2432" s="135" t="s">
        <v>7232</v>
      </c>
      <c r="F2432" s="135" t="s">
        <v>40642</v>
      </c>
      <c r="G2432" s="135" t="s">
        <v>35808</v>
      </c>
      <c r="H2432" s="135" t="s">
        <v>4370</v>
      </c>
      <c r="I2432" s="135" t="s">
        <v>36461</v>
      </c>
      <c r="J2432" s="135" t="s">
        <v>35053</v>
      </c>
      <c r="K2432" s="135" t="s">
        <v>35809</v>
      </c>
      <c r="L2432" s="163"/>
      <c r="M2432" s="163"/>
      <c r="N2432" s="163"/>
      <c r="O2432" s="135" t="s">
        <v>647</v>
      </c>
    </row>
    <row r="2433" spans="1:15" hidden="1">
      <c r="A2433" s="135">
        <v>4012</v>
      </c>
      <c r="B2433" s="135" t="s">
        <v>40643</v>
      </c>
      <c r="C2433" s="135" t="s">
        <v>40586</v>
      </c>
      <c r="D2433" s="135" t="s">
        <v>7302</v>
      </c>
      <c r="E2433" s="135" t="s">
        <v>7301</v>
      </c>
      <c r="F2433" s="135" t="s">
        <v>40644</v>
      </c>
      <c r="G2433" s="135" t="s">
        <v>35808</v>
      </c>
      <c r="H2433" s="135" t="s">
        <v>4370</v>
      </c>
      <c r="I2433" s="135" t="s">
        <v>36461</v>
      </c>
      <c r="J2433" s="135" t="s">
        <v>35053</v>
      </c>
      <c r="K2433" s="135" t="s">
        <v>35809</v>
      </c>
      <c r="L2433" s="163"/>
      <c r="M2433" s="163"/>
      <c r="N2433" s="163"/>
      <c r="O2433" s="135" t="s">
        <v>647</v>
      </c>
    </row>
    <row r="2434" spans="1:15" hidden="1">
      <c r="A2434" s="135">
        <v>4013</v>
      </c>
      <c r="B2434" s="135" t="s">
        <v>40645</v>
      </c>
      <c r="C2434" s="135" t="s">
        <v>40589</v>
      </c>
      <c r="D2434" s="135" t="s">
        <v>7302</v>
      </c>
      <c r="E2434" s="135" t="s">
        <v>7301</v>
      </c>
      <c r="F2434" s="135" t="s">
        <v>40646</v>
      </c>
      <c r="G2434" s="135" t="s">
        <v>35808</v>
      </c>
      <c r="H2434" s="135" t="s">
        <v>4370</v>
      </c>
      <c r="I2434" s="135" t="s">
        <v>36461</v>
      </c>
      <c r="J2434" s="135" t="s">
        <v>35053</v>
      </c>
      <c r="K2434" s="135" t="s">
        <v>35809</v>
      </c>
      <c r="L2434" s="163"/>
      <c r="M2434" s="163"/>
      <c r="N2434" s="163"/>
      <c r="O2434" s="135" t="s">
        <v>647</v>
      </c>
    </row>
    <row r="2435" spans="1:15" hidden="1">
      <c r="A2435" s="135">
        <v>4014</v>
      </c>
      <c r="B2435" s="135" t="s">
        <v>40647</v>
      </c>
      <c r="C2435" s="135" t="s">
        <v>40586</v>
      </c>
      <c r="D2435" s="135" t="s">
        <v>7611</v>
      </c>
      <c r="E2435" s="135" t="s">
        <v>7610</v>
      </c>
      <c r="F2435" s="135" t="s">
        <v>40648</v>
      </c>
      <c r="G2435" s="135" t="s">
        <v>35808</v>
      </c>
      <c r="H2435" s="135" t="s">
        <v>4370</v>
      </c>
      <c r="I2435" s="135" t="s">
        <v>36461</v>
      </c>
      <c r="J2435" s="135" t="s">
        <v>35053</v>
      </c>
      <c r="K2435" s="135" t="s">
        <v>35809</v>
      </c>
      <c r="L2435" s="163"/>
      <c r="M2435" s="163"/>
      <c r="N2435" s="163"/>
      <c r="O2435" s="135" t="s">
        <v>647</v>
      </c>
    </row>
    <row r="2436" spans="1:15" hidden="1">
      <c r="A2436" s="135">
        <v>4015</v>
      </c>
      <c r="B2436" s="135" t="s">
        <v>40649</v>
      </c>
      <c r="C2436" s="135" t="s">
        <v>40589</v>
      </c>
      <c r="D2436" s="135" t="s">
        <v>7611</v>
      </c>
      <c r="E2436" s="135" t="s">
        <v>7610</v>
      </c>
      <c r="F2436" s="135" t="s">
        <v>40650</v>
      </c>
      <c r="G2436" s="135" t="s">
        <v>35808</v>
      </c>
      <c r="H2436" s="135" t="s">
        <v>4370</v>
      </c>
      <c r="I2436" s="135" t="s">
        <v>36461</v>
      </c>
      <c r="J2436" s="135" t="s">
        <v>35053</v>
      </c>
      <c r="K2436" s="135" t="s">
        <v>35809</v>
      </c>
      <c r="L2436" s="163"/>
      <c r="M2436" s="163"/>
      <c r="N2436" s="163"/>
      <c r="O2436" s="135" t="s">
        <v>647</v>
      </c>
    </row>
    <row r="2437" spans="1:15" hidden="1">
      <c r="A2437" s="135">
        <v>4016</v>
      </c>
      <c r="B2437" s="135" t="s">
        <v>40651</v>
      </c>
      <c r="C2437" s="135" t="s">
        <v>40586</v>
      </c>
      <c r="D2437" s="135" t="s">
        <v>8077</v>
      </c>
      <c r="E2437" s="135" t="s">
        <v>8076</v>
      </c>
      <c r="F2437" s="135" t="s">
        <v>40652</v>
      </c>
      <c r="G2437" s="135" t="s">
        <v>35808</v>
      </c>
      <c r="H2437" s="135" t="s">
        <v>4370</v>
      </c>
      <c r="I2437" s="135" t="s">
        <v>36461</v>
      </c>
      <c r="J2437" s="135" t="s">
        <v>35053</v>
      </c>
      <c r="K2437" s="135" t="s">
        <v>35809</v>
      </c>
      <c r="L2437" s="163"/>
      <c r="M2437" s="163"/>
      <c r="N2437" s="163"/>
      <c r="O2437" s="135" t="s">
        <v>647</v>
      </c>
    </row>
    <row r="2438" spans="1:15" hidden="1">
      <c r="A2438" s="135">
        <v>4017</v>
      </c>
      <c r="B2438" s="135" t="s">
        <v>40653</v>
      </c>
      <c r="C2438" s="135" t="s">
        <v>40589</v>
      </c>
      <c r="D2438" s="135" t="s">
        <v>8077</v>
      </c>
      <c r="E2438" s="135" t="s">
        <v>8076</v>
      </c>
      <c r="F2438" s="135" t="s">
        <v>40654</v>
      </c>
      <c r="G2438" s="135" t="s">
        <v>35808</v>
      </c>
      <c r="H2438" s="135" t="s">
        <v>4370</v>
      </c>
      <c r="I2438" s="135" t="s">
        <v>36461</v>
      </c>
      <c r="J2438" s="135" t="s">
        <v>35053</v>
      </c>
      <c r="K2438" s="135" t="s">
        <v>35809</v>
      </c>
      <c r="L2438" s="163"/>
      <c r="M2438" s="163"/>
      <c r="N2438" s="163"/>
      <c r="O2438" s="135" t="s">
        <v>647</v>
      </c>
    </row>
    <row r="2439" spans="1:15" hidden="1">
      <c r="A2439" s="135">
        <v>4018</v>
      </c>
      <c r="B2439" s="135" t="s">
        <v>40655</v>
      </c>
      <c r="C2439" s="135" t="s">
        <v>40586</v>
      </c>
      <c r="D2439" s="135" t="s">
        <v>8151</v>
      </c>
      <c r="E2439" s="135" t="s">
        <v>8150</v>
      </c>
      <c r="F2439" s="135" t="s">
        <v>40656</v>
      </c>
      <c r="G2439" s="135" t="s">
        <v>35808</v>
      </c>
      <c r="H2439" s="135" t="s">
        <v>4370</v>
      </c>
      <c r="I2439" s="135" t="s">
        <v>36461</v>
      </c>
      <c r="J2439" s="135" t="s">
        <v>35053</v>
      </c>
      <c r="K2439" s="135" t="s">
        <v>35809</v>
      </c>
      <c r="L2439" s="163"/>
      <c r="M2439" s="163"/>
      <c r="N2439" s="163"/>
      <c r="O2439" s="135" t="s">
        <v>647</v>
      </c>
    </row>
    <row r="2440" spans="1:15" hidden="1">
      <c r="A2440" s="135">
        <v>4019</v>
      </c>
      <c r="B2440" s="135" t="s">
        <v>40657</v>
      </c>
      <c r="C2440" s="135" t="s">
        <v>40589</v>
      </c>
      <c r="D2440" s="135" t="s">
        <v>8151</v>
      </c>
      <c r="E2440" s="135" t="s">
        <v>8150</v>
      </c>
      <c r="F2440" s="135" t="s">
        <v>40658</v>
      </c>
      <c r="G2440" s="135" t="s">
        <v>35808</v>
      </c>
      <c r="H2440" s="135" t="s">
        <v>4370</v>
      </c>
      <c r="I2440" s="135" t="s">
        <v>36461</v>
      </c>
      <c r="J2440" s="135" t="s">
        <v>35053</v>
      </c>
      <c r="K2440" s="135" t="s">
        <v>35809</v>
      </c>
      <c r="L2440" s="163"/>
      <c r="M2440" s="163"/>
      <c r="N2440" s="163"/>
      <c r="O2440" s="135" t="s">
        <v>647</v>
      </c>
    </row>
    <row r="2441" spans="1:15" hidden="1">
      <c r="A2441" s="135">
        <v>4020</v>
      </c>
      <c r="B2441" s="135" t="s">
        <v>40659</v>
      </c>
      <c r="C2441" s="135" t="s">
        <v>40586</v>
      </c>
      <c r="D2441" s="135" t="s">
        <v>8245</v>
      </c>
      <c r="E2441" s="135" t="s">
        <v>8244</v>
      </c>
      <c r="F2441" s="135" t="s">
        <v>40660</v>
      </c>
      <c r="G2441" s="135" t="s">
        <v>35808</v>
      </c>
      <c r="H2441" s="135" t="s">
        <v>4370</v>
      </c>
      <c r="I2441" s="135" t="s">
        <v>36461</v>
      </c>
      <c r="J2441" s="135" t="s">
        <v>35053</v>
      </c>
      <c r="K2441" s="135" t="s">
        <v>35809</v>
      </c>
      <c r="L2441" s="163"/>
      <c r="M2441" s="163"/>
      <c r="N2441" s="163"/>
      <c r="O2441" s="135" t="s">
        <v>647</v>
      </c>
    </row>
    <row r="2442" spans="1:15" hidden="1">
      <c r="A2442" s="135">
        <v>4021</v>
      </c>
      <c r="B2442" s="135" t="s">
        <v>40661</v>
      </c>
      <c r="C2442" s="135" t="s">
        <v>17812</v>
      </c>
      <c r="D2442" s="135" t="s">
        <v>8245</v>
      </c>
      <c r="E2442" s="135" t="s">
        <v>8244</v>
      </c>
      <c r="F2442" s="135" t="s">
        <v>40662</v>
      </c>
      <c r="G2442" s="135" t="s">
        <v>35808</v>
      </c>
      <c r="H2442" s="135" t="s">
        <v>4370</v>
      </c>
      <c r="I2442" s="135" t="s">
        <v>36461</v>
      </c>
      <c r="J2442" s="135" t="s">
        <v>35053</v>
      </c>
      <c r="K2442" s="135" t="s">
        <v>35809</v>
      </c>
      <c r="L2442" s="163"/>
      <c r="M2442" s="163"/>
      <c r="N2442" s="163"/>
      <c r="O2442" s="135" t="s">
        <v>647</v>
      </c>
    </row>
    <row r="2443" spans="1:15" hidden="1">
      <c r="A2443" s="135">
        <v>4022</v>
      </c>
      <c r="B2443" s="135" t="s">
        <v>40663</v>
      </c>
      <c r="C2443" s="135" t="s">
        <v>40589</v>
      </c>
      <c r="D2443" s="135" t="s">
        <v>8245</v>
      </c>
      <c r="E2443" s="135" t="s">
        <v>8244</v>
      </c>
      <c r="F2443" s="135" t="s">
        <v>40664</v>
      </c>
      <c r="G2443" s="135" t="s">
        <v>35808</v>
      </c>
      <c r="H2443" s="135" t="s">
        <v>4370</v>
      </c>
      <c r="I2443" s="135" t="s">
        <v>36461</v>
      </c>
      <c r="J2443" s="135" t="s">
        <v>35053</v>
      </c>
      <c r="K2443" s="135" t="s">
        <v>35809</v>
      </c>
      <c r="L2443" s="163"/>
      <c r="M2443" s="163"/>
      <c r="N2443" s="163"/>
      <c r="O2443" s="135" t="s">
        <v>647</v>
      </c>
    </row>
    <row r="2444" spans="1:15" hidden="1">
      <c r="A2444" s="135">
        <v>4023</v>
      </c>
      <c r="B2444" s="135" t="s">
        <v>40665</v>
      </c>
      <c r="C2444" s="135" t="s">
        <v>40586</v>
      </c>
      <c r="D2444" s="135" t="s">
        <v>8362</v>
      </c>
      <c r="E2444" s="135" t="s">
        <v>8361</v>
      </c>
      <c r="F2444" s="135" t="s">
        <v>40666</v>
      </c>
      <c r="G2444" s="135" t="s">
        <v>35808</v>
      </c>
      <c r="H2444" s="135" t="s">
        <v>4370</v>
      </c>
      <c r="I2444" s="135" t="s">
        <v>36461</v>
      </c>
      <c r="J2444" s="135" t="s">
        <v>35053</v>
      </c>
      <c r="K2444" s="135" t="s">
        <v>35809</v>
      </c>
      <c r="L2444" s="163"/>
      <c r="M2444" s="163"/>
      <c r="N2444" s="163"/>
      <c r="O2444" s="135" t="s">
        <v>647</v>
      </c>
    </row>
    <row r="2445" spans="1:15" hidden="1">
      <c r="A2445" s="135">
        <v>4024</v>
      </c>
      <c r="B2445" s="135" t="s">
        <v>40667</v>
      </c>
      <c r="C2445" s="135" t="s">
        <v>40589</v>
      </c>
      <c r="D2445" s="135" t="s">
        <v>8362</v>
      </c>
      <c r="E2445" s="135" t="s">
        <v>8361</v>
      </c>
      <c r="F2445" s="135" t="s">
        <v>40668</v>
      </c>
      <c r="G2445" s="135" t="s">
        <v>35808</v>
      </c>
      <c r="H2445" s="135" t="s">
        <v>4370</v>
      </c>
      <c r="I2445" s="135" t="s">
        <v>36461</v>
      </c>
      <c r="J2445" s="135" t="s">
        <v>35053</v>
      </c>
      <c r="K2445" s="135" t="s">
        <v>35809</v>
      </c>
      <c r="L2445" s="163"/>
      <c r="M2445" s="163"/>
      <c r="N2445" s="163"/>
      <c r="O2445" s="135" t="s">
        <v>647</v>
      </c>
    </row>
    <row r="2446" spans="1:15" hidden="1">
      <c r="A2446" s="135">
        <v>4025</v>
      </c>
      <c r="B2446" s="135" t="s">
        <v>40669</v>
      </c>
      <c r="C2446" s="135" t="s">
        <v>40586</v>
      </c>
      <c r="D2446" s="135" t="s">
        <v>8423</v>
      </c>
      <c r="E2446" s="135" t="s">
        <v>8422</v>
      </c>
      <c r="F2446" s="135" t="s">
        <v>40670</v>
      </c>
      <c r="G2446" s="135" t="s">
        <v>35808</v>
      </c>
      <c r="H2446" s="135" t="s">
        <v>4370</v>
      </c>
      <c r="I2446" s="135" t="s">
        <v>36461</v>
      </c>
      <c r="J2446" s="135" t="s">
        <v>35053</v>
      </c>
      <c r="K2446" s="135" t="s">
        <v>35809</v>
      </c>
      <c r="L2446" s="163"/>
      <c r="M2446" s="163"/>
      <c r="N2446" s="163"/>
      <c r="O2446" s="135" t="s">
        <v>647</v>
      </c>
    </row>
    <row r="2447" spans="1:15" hidden="1">
      <c r="A2447" s="135">
        <v>4026</v>
      </c>
      <c r="B2447" s="135" t="s">
        <v>40671</v>
      </c>
      <c r="C2447" s="135" t="s">
        <v>40589</v>
      </c>
      <c r="D2447" s="135" t="s">
        <v>8423</v>
      </c>
      <c r="E2447" s="135" t="s">
        <v>8422</v>
      </c>
      <c r="F2447" s="135" t="s">
        <v>40672</v>
      </c>
      <c r="G2447" s="135" t="s">
        <v>35808</v>
      </c>
      <c r="H2447" s="135" t="s">
        <v>4370</v>
      </c>
      <c r="I2447" s="135" t="s">
        <v>36461</v>
      </c>
      <c r="J2447" s="135" t="s">
        <v>35053</v>
      </c>
      <c r="K2447" s="135" t="s">
        <v>35809</v>
      </c>
      <c r="L2447" s="163"/>
      <c r="M2447" s="163"/>
      <c r="N2447" s="163"/>
      <c r="O2447" s="135" t="s">
        <v>647</v>
      </c>
    </row>
    <row r="2448" spans="1:15" hidden="1">
      <c r="A2448" s="135">
        <v>4027</v>
      </c>
      <c r="B2448" s="135" t="s">
        <v>40673</v>
      </c>
      <c r="C2448" s="135" t="s">
        <v>40586</v>
      </c>
      <c r="D2448" s="135" t="s">
        <v>8746</v>
      </c>
      <c r="E2448" s="135" t="s">
        <v>8745</v>
      </c>
      <c r="F2448" s="135" t="s">
        <v>40674</v>
      </c>
      <c r="G2448" s="135" t="s">
        <v>35808</v>
      </c>
      <c r="H2448" s="135" t="s">
        <v>4370</v>
      </c>
      <c r="I2448" s="135" t="s">
        <v>36461</v>
      </c>
      <c r="J2448" s="135" t="s">
        <v>35053</v>
      </c>
      <c r="K2448" s="135" t="s">
        <v>35809</v>
      </c>
      <c r="L2448" s="163"/>
      <c r="M2448" s="163"/>
      <c r="N2448" s="163"/>
      <c r="O2448" s="135" t="s">
        <v>647</v>
      </c>
    </row>
    <row r="2449" spans="1:15" hidden="1">
      <c r="A2449" s="135">
        <v>4028</v>
      </c>
      <c r="B2449" s="135" t="s">
        <v>40675</v>
      </c>
      <c r="C2449" s="135" t="s">
        <v>40589</v>
      </c>
      <c r="D2449" s="135" t="s">
        <v>8746</v>
      </c>
      <c r="E2449" s="135" t="s">
        <v>8745</v>
      </c>
      <c r="F2449" s="135" t="s">
        <v>40676</v>
      </c>
      <c r="G2449" s="135" t="s">
        <v>35808</v>
      </c>
      <c r="H2449" s="135" t="s">
        <v>4370</v>
      </c>
      <c r="I2449" s="135" t="s">
        <v>36461</v>
      </c>
      <c r="J2449" s="135" t="s">
        <v>35053</v>
      </c>
      <c r="K2449" s="135" t="s">
        <v>35809</v>
      </c>
      <c r="L2449" s="163"/>
      <c r="M2449" s="163"/>
      <c r="N2449" s="163"/>
      <c r="O2449" s="135" t="s">
        <v>647</v>
      </c>
    </row>
    <row r="2450" spans="1:15" hidden="1">
      <c r="A2450" s="135">
        <v>4029</v>
      </c>
      <c r="B2450" s="135" t="s">
        <v>40677</v>
      </c>
      <c r="C2450" s="135" t="s">
        <v>40586</v>
      </c>
      <c r="D2450" s="135" t="s">
        <v>8834</v>
      </c>
      <c r="E2450" s="135" t="s">
        <v>8833</v>
      </c>
      <c r="F2450" s="135" t="s">
        <v>40678</v>
      </c>
      <c r="G2450" s="135" t="s">
        <v>35808</v>
      </c>
      <c r="H2450" s="135" t="s">
        <v>4370</v>
      </c>
      <c r="I2450" s="135" t="s">
        <v>36461</v>
      </c>
      <c r="J2450" s="135" t="s">
        <v>35053</v>
      </c>
      <c r="K2450" s="135" t="s">
        <v>35809</v>
      </c>
      <c r="L2450" s="163"/>
      <c r="M2450" s="163"/>
      <c r="N2450" s="163"/>
      <c r="O2450" s="135" t="s">
        <v>647</v>
      </c>
    </row>
    <row r="2451" spans="1:15" hidden="1">
      <c r="A2451" s="135">
        <v>4030</v>
      </c>
      <c r="B2451" s="135" t="s">
        <v>40679</v>
      </c>
      <c r="C2451" s="135" t="s">
        <v>40589</v>
      </c>
      <c r="D2451" s="135" t="s">
        <v>8834</v>
      </c>
      <c r="E2451" s="135" t="s">
        <v>8833</v>
      </c>
      <c r="F2451" s="135" t="s">
        <v>40680</v>
      </c>
      <c r="G2451" s="135" t="s">
        <v>35808</v>
      </c>
      <c r="H2451" s="135" t="s">
        <v>4370</v>
      </c>
      <c r="I2451" s="135" t="s">
        <v>36461</v>
      </c>
      <c r="J2451" s="135" t="s">
        <v>35053</v>
      </c>
      <c r="K2451" s="135" t="s">
        <v>35809</v>
      </c>
      <c r="L2451" s="163"/>
      <c r="M2451" s="163"/>
      <c r="N2451" s="163"/>
      <c r="O2451" s="135" t="s">
        <v>647</v>
      </c>
    </row>
    <row r="2452" spans="1:15" hidden="1">
      <c r="A2452" s="135">
        <v>4031</v>
      </c>
      <c r="B2452" s="135" t="s">
        <v>40681</v>
      </c>
      <c r="C2452" s="135" t="s">
        <v>40586</v>
      </c>
      <c r="D2452" s="135" t="s">
        <v>8909</v>
      </c>
      <c r="E2452" s="135" t="s">
        <v>8908</v>
      </c>
      <c r="F2452" s="135" t="s">
        <v>40682</v>
      </c>
      <c r="G2452" s="135" t="s">
        <v>35808</v>
      </c>
      <c r="H2452" s="135" t="s">
        <v>4370</v>
      </c>
      <c r="I2452" s="135" t="s">
        <v>36461</v>
      </c>
      <c r="J2452" s="135" t="s">
        <v>35053</v>
      </c>
      <c r="K2452" s="135" t="s">
        <v>35809</v>
      </c>
      <c r="L2452" s="163"/>
      <c r="M2452" s="163"/>
      <c r="N2452" s="163"/>
      <c r="O2452" s="135" t="s">
        <v>647</v>
      </c>
    </row>
    <row r="2453" spans="1:15" hidden="1">
      <c r="A2453" s="135">
        <v>4032</v>
      </c>
      <c r="B2453" s="135" t="s">
        <v>40683</v>
      </c>
      <c r="C2453" s="135" t="s">
        <v>40589</v>
      </c>
      <c r="D2453" s="135" t="s">
        <v>8909</v>
      </c>
      <c r="E2453" s="135" t="s">
        <v>8908</v>
      </c>
      <c r="F2453" s="135" t="s">
        <v>40684</v>
      </c>
      <c r="G2453" s="135" t="s">
        <v>35808</v>
      </c>
      <c r="H2453" s="135" t="s">
        <v>4370</v>
      </c>
      <c r="I2453" s="135" t="s">
        <v>36461</v>
      </c>
      <c r="J2453" s="135" t="s">
        <v>35053</v>
      </c>
      <c r="K2453" s="135" t="s">
        <v>35809</v>
      </c>
      <c r="L2453" s="163"/>
      <c r="M2453" s="163"/>
      <c r="N2453" s="163"/>
      <c r="O2453" s="135" t="s">
        <v>647</v>
      </c>
    </row>
    <row r="2454" spans="1:15" hidden="1">
      <c r="A2454" s="135">
        <v>4033</v>
      </c>
      <c r="B2454" s="135" t="s">
        <v>40685</v>
      </c>
      <c r="C2454" s="135" t="s">
        <v>40586</v>
      </c>
      <c r="D2454" s="135" t="s">
        <v>8986</v>
      </c>
      <c r="E2454" s="135" t="s">
        <v>8985</v>
      </c>
      <c r="F2454" s="135" t="s">
        <v>40686</v>
      </c>
      <c r="G2454" s="135" t="s">
        <v>35808</v>
      </c>
      <c r="H2454" s="135" t="s">
        <v>4370</v>
      </c>
      <c r="I2454" s="135" t="s">
        <v>36461</v>
      </c>
      <c r="J2454" s="135" t="s">
        <v>35053</v>
      </c>
      <c r="K2454" s="135" t="s">
        <v>35809</v>
      </c>
      <c r="L2454" s="163"/>
      <c r="M2454" s="163"/>
      <c r="N2454" s="163"/>
      <c r="O2454" s="135" t="s">
        <v>647</v>
      </c>
    </row>
    <row r="2455" spans="1:15" hidden="1">
      <c r="A2455" s="135">
        <v>4034</v>
      </c>
      <c r="B2455" s="135" t="s">
        <v>40687</v>
      </c>
      <c r="C2455" s="135" t="s">
        <v>40589</v>
      </c>
      <c r="D2455" s="135" t="s">
        <v>8986</v>
      </c>
      <c r="E2455" s="135" t="s">
        <v>8985</v>
      </c>
      <c r="F2455" s="135" t="s">
        <v>40688</v>
      </c>
      <c r="G2455" s="135" t="s">
        <v>35808</v>
      </c>
      <c r="H2455" s="135" t="s">
        <v>4370</v>
      </c>
      <c r="I2455" s="135" t="s">
        <v>36461</v>
      </c>
      <c r="J2455" s="135" t="s">
        <v>35053</v>
      </c>
      <c r="K2455" s="135" t="s">
        <v>35809</v>
      </c>
      <c r="L2455" s="163"/>
      <c r="M2455" s="163"/>
      <c r="N2455" s="163"/>
      <c r="O2455" s="135" t="s">
        <v>647</v>
      </c>
    </row>
    <row r="2456" spans="1:15" hidden="1">
      <c r="A2456" s="135">
        <v>4035</v>
      </c>
      <c r="B2456" s="135" t="s">
        <v>40689</v>
      </c>
      <c r="C2456" s="135" t="s">
        <v>40586</v>
      </c>
      <c r="D2456" s="135" t="s">
        <v>9126</v>
      </c>
      <c r="E2456" s="135" t="s">
        <v>9125</v>
      </c>
      <c r="F2456" s="135" t="s">
        <v>40690</v>
      </c>
      <c r="G2456" s="135" t="s">
        <v>35808</v>
      </c>
      <c r="H2456" s="135" t="s">
        <v>4370</v>
      </c>
      <c r="I2456" s="135" t="s">
        <v>36461</v>
      </c>
      <c r="J2456" s="135" t="s">
        <v>35053</v>
      </c>
      <c r="K2456" s="135" t="s">
        <v>35809</v>
      </c>
      <c r="L2456" s="163"/>
      <c r="M2456" s="163"/>
      <c r="N2456" s="163"/>
      <c r="O2456" s="135" t="s">
        <v>647</v>
      </c>
    </row>
    <row r="2457" spans="1:15" hidden="1">
      <c r="A2457" s="135">
        <v>4036</v>
      </c>
      <c r="B2457" s="135" t="s">
        <v>40691</v>
      </c>
      <c r="C2457" s="135" t="s">
        <v>40589</v>
      </c>
      <c r="D2457" s="135" t="s">
        <v>9126</v>
      </c>
      <c r="E2457" s="135" t="s">
        <v>9125</v>
      </c>
      <c r="F2457" s="135" t="s">
        <v>40692</v>
      </c>
      <c r="G2457" s="135" t="s">
        <v>35808</v>
      </c>
      <c r="H2457" s="135" t="s">
        <v>4370</v>
      </c>
      <c r="I2457" s="135" t="s">
        <v>36461</v>
      </c>
      <c r="J2457" s="135" t="s">
        <v>35053</v>
      </c>
      <c r="K2457" s="135" t="s">
        <v>35809</v>
      </c>
      <c r="L2457" s="163"/>
      <c r="M2457" s="163"/>
      <c r="N2457" s="163"/>
      <c r="O2457" s="135" t="s">
        <v>647</v>
      </c>
    </row>
    <row r="2458" spans="1:15" hidden="1">
      <c r="A2458" s="135">
        <v>4037</v>
      </c>
      <c r="B2458" s="135" t="s">
        <v>40693</v>
      </c>
      <c r="C2458" s="135" t="s">
        <v>40586</v>
      </c>
      <c r="D2458" s="135" t="s">
        <v>9242</v>
      </c>
      <c r="E2458" s="135" t="s">
        <v>9241</v>
      </c>
      <c r="F2458" s="135" t="s">
        <v>40694</v>
      </c>
      <c r="G2458" s="135" t="s">
        <v>35808</v>
      </c>
      <c r="H2458" s="135" t="s">
        <v>4370</v>
      </c>
      <c r="I2458" s="135" t="s">
        <v>36461</v>
      </c>
      <c r="J2458" s="135" t="s">
        <v>35053</v>
      </c>
      <c r="K2458" s="135" t="s">
        <v>35809</v>
      </c>
      <c r="L2458" s="163"/>
      <c r="M2458" s="163"/>
      <c r="N2458" s="163"/>
      <c r="O2458" s="135" t="s">
        <v>647</v>
      </c>
    </row>
    <row r="2459" spans="1:15" hidden="1">
      <c r="A2459" s="135">
        <v>4038</v>
      </c>
      <c r="B2459" s="135" t="s">
        <v>40695</v>
      </c>
      <c r="C2459" s="135" t="s">
        <v>40589</v>
      </c>
      <c r="D2459" s="135" t="s">
        <v>9242</v>
      </c>
      <c r="E2459" s="135" t="s">
        <v>9241</v>
      </c>
      <c r="F2459" s="135" t="s">
        <v>40696</v>
      </c>
      <c r="G2459" s="135" t="s">
        <v>35808</v>
      </c>
      <c r="H2459" s="135" t="s">
        <v>4370</v>
      </c>
      <c r="I2459" s="135" t="s">
        <v>36461</v>
      </c>
      <c r="J2459" s="135" t="s">
        <v>35053</v>
      </c>
      <c r="K2459" s="135" t="s">
        <v>35809</v>
      </c>
      <c r="L2459" s="163"/>
      <c r="M2459" s="163"/>
      <c r="N2459" s="163"/>
      <c r="O2459" s="135" t="s">
        <v>647</v>
      </c>
    </row>
    <row r="2460" spans="1:15" hidden="1">
      <c r="A2460" s="135">
        <v>4039</v>
      </c>
      <c r="B2460" s="135" t="s">
        <v>40697</v>
      </c>
      <c r="C2460" s="135" t="s">
        <v>40586</v>
      </c>
      <c r="D2460" s="135" t="s">
        <v>9360</v>
      </c>
      <c r="E2460" s="135" t="s">
        <v>9359</v>
      </c>
      <c r="F2460" s="135" t="s">
        <v>40698</v>
      </c>
      <c r="G2460" s="135" t="s">
        <v>35808</v>
      </c>
      <c r="H2460" s="135" t="s">
        <v>4370</v>
      </c>
      <c r="I2460" s="135" t="s">
        <v>36461</v>
      </c>
      <c r="J2460" s="135" t="s">
        <v>35053</v>
      </c>
      <c r="K2460" s="135" t="s">
        <v>35809</v>
      </c>
      <c r="L2460" s="163"/>
      <c r="M2460" s="163"/>
      <c r="N2460" s="163"/>
      <c r="O2460" s="135" t="s">
        <v>647</v>
      </c>
    </row>
    <row r="2461" spans="1:15" hidden="1">
      <c r="A2461" s="135">
        <v>4040</v>
      </c>
      <c r="B2461" s="135" t="s">
        <v>40699</v>
      </c>
      <c r="C2461" s="135" t="s">
        <v>40589</v>
      </c>
      <c r="D2461" s="135" t="s">
        <v>9360</v>
      </c>
      <c r="E2461" s="135" t="s">
        <v>9359</v>
      </c>
      <c r="F2461" s="135" t="s">
        <v>40700</v>
      </c>
      <c r="G2461" s="135" t="s">
        <v>35808</v>
      </c>
      <c r="H2461" s="135" t="s">
        <v>4370</v>
      </c>
      <c r="I2461" s="135" t="s">
        <v>36461</v>
      </c>
      <c r="J2461" s="135" t="s">
        <v>35053</v>
      </c>
      <c r="K2461" s="135" t="s">
        <v>35809</v>
      </c>
      <c r="L2461" s="163"/>
      <c r="M2461" s="163"/>
      <c r="N2461" s="163"/>
      <c r="O2461" s="135" t="s">
        <v>647</v>
      </c>
    </row>
    <row r="2462" spans="1:15" hidden="1">
      <c r="A2462" s="135">
        <v>4041</v>
      </c>
      <c r="B2462" s="135" t="s">
        <v>40701</v>
      </c>
      <c r="C2462" s="135" t="s">
        <v>40586</v>
      </c>
      <c r="D2462" s="135" t="s">
        <v>9534</v>
      </c>
      <c r="E2462" s="135" t="s">
        <v>9533</v>
      </c>
      <c r="F2462" s="135" t="s">
        <v>40702</v>
      </c>
      <c r="G2462" s="135" t="s">
        <v>35808</v>
      </c>
      <c r="H2462" s="135" t="s">
        <v>4370</v>
      </c>
      <c r="I2462" s="135" t="s">
        <v>36461</v>
      </c>
      <c r="J2462" s="135" t="s">
        <v>35053</v>
      </c>
      <c r="K2462" s="135" t="s">
        <v>35809</v>
      </c>
      <c r="L2462" s="163"/>
      <c r="M2462" s="163"/>
      <c r="N2462" s="163"/>
      <c r="O2462" s="135" t="s">
        <v>647</v>
      </c>
    </row>
    <row r="2463" spans="1:15" hidden="1">
      <c r="A2463" s="135">
        <v>4042</v>
      </c>
      <c r="B2463" s="135" t="s">
        <v>40703</v>
      </c>
      <c r="C2463" s="135" t="s">
        <v>40589</v>
      </c>
      <c r="D2463" s="135" t="s">
        <v>9534</v>
      </c>
      <c r="E2463" s="135" t="s">
        <v>9533</v>
      </c>
      <c r="F2463" s="135" t="s">
        <v>40704</v>
      </c>
      <c r="G2463" s="135" t="s">
        <v>35808</v>
      </c>
      <c r="H2463" s="135" t="s">
        <v>4370</v>
      </c>
      <c r="I2463" s="135" t="s">
        <v>36461</v>
      </c>
      <c r="J2463" s="135" t="s">
        <v>35053</v>
      </c>
      <c r="K2463" s="135" t="s">
        <v>35809</v>
      </c>
      <c r="L2463" s="163"/>
      <c r="M2463" s="163"/>
      <c r="N2463" s="163"/>
      <c r="O2463" s="135" t="s">
        <v>647</v>
      </c>
    </row>
    <row r="2464" spans="1:15" hidden="1">
      <c r="A2464" s="135">
        <v>4043</v>
      </c>
      <c r="B2464" s="135" t="s">
        <v>40705</v>
      </c>
      <c r="C2464" s="135" t="s">
        <v>40586</v>
      </c>
      <c r="D2464" s="135" t="s">
        <v>9600</v>
      </c>
      <c r="E2464" s="135" t="s">
        <v>9599</v>
      </c>
      <c r="F2464" s="135" t="s">
        <v>40706</v>
      </c>
      <c r="G2464" s="135" t="s">
        <v>35808</v>
      </c>
      <c r="H2464" s="135" t="s">
        <v>4370</v>
      </c>
      <c r="I2464" s="135" t="s">
        <v>36461</v>
      </c>
      <c r="J2464" s="135" t="s">
        <v>35053</v>
      </c>
      <c r="K2464" s="135" t="s">
        <v>35809</v>
      </c>
      <c r="L2464" s="163"/>
      <c r="M2464" s="163"/>
      <c r="N2464" s="163"/>
      <c r="O2464" s="135" t="s">
        <v>647</v>
      </c>
    </row>
    <row r="2465" spans="1:15" hidden="1">
      <c r="A2465" s="135">
        <v>4044</v>
      </c>
      <c r="B2465" s="135" t="s">
        <v>40707</v>
      </c>
      <c r="C2465" s="135" t="s">
        <v>40589</v>
      </c>
      <c r="D2465" s="135" t="s">
        <v>9600</v>
      </c>
      <c r="E2465" s="135" t="s">
        <v>9599</v>
      </c>
      <c r="F2465" s="135" t="s">
        <v>40708</v>
      </c>
      <c r="G2465" s="135" t="s">
        <v>35808</v>
      </c>
      <c r="H2465" s="135" t="s">
        <v>4370</v>
      </c>
      <c r="I2465" s="135" t="s">
        <v>36461</v>
      </c>
      <c r="J2465" s="135" t="s">
        <v>35053</v>
      </c>
      <c r="K2465" s="135" t="s">
        <v>35809</v>
      </c>
      <c r="L2465" s="163"/>
      <c r="M2465" s="163"/>
      <c r="N2465" s="163"/>
      <c r="O2465" s="135" t="s">
        <v>647</v>
      </c>
    </row>
    <row r="2466" spans="1:15" hidden="1">
      <c r="A2466" s="135">
        <v>4045</v>
      </c>
      <c r="B2466" s="135" t="s">
        <v>40709</v>
      </c>
      <c r="C2466" s="135" t="s">
        <v>40586</v>
      </c>
      <c r="D2466" s="135" t="s">
        <v>9703</v>
      </c>
      <c r="E2466" s="135" t="s">
        <v>9702</v>
      </c>
      <c r="F2466" s="135" t="s">
        <v>40710</v>
      </c>
      <c r="G2466" s="135" t="s">
        <v>35808</v>
      </c>
      <c r="H2466" s="135" t="s">
        <v>4370</v>
      </c>
      <c r="I2466" s="135" t="s">
        <v>36461</v>
      </c>
      <c r="J2466" s="135" t="s">
        <v>35053</v>
      </c>
      <c r="K2466" s="135" t="s">
        <v>35809</v>
      </c>
      <c r="L2466" s="163"/>
      <c r="M2466" s="163"/>
      <c r="N2466" s="163"/>
      <c r="O2466" s="135" t="s">
        <v>647</v>
      </c>
    </row>
    <row r="2467" spans="1:15" hidden="1">
      <c r="A2467" s="135">
        <v>4046</v>
      </c>
      <c r="B2467" s="135" t="s">
        <v>40711</v>
      </c>
      <c r="C2467" s="135" t="s">
        <v>40589</v>
      </c>
      <c r="D2467" s="135" t="s">
        <v>9703</v>
      </c>
      <c r="E2467" s="135" t="s">
        <v>9702</v>
      </c>
      <c r="F2467" s="135" t="s">
        <v>40712</v>
      </c>
      <c r="G2467" s="135" t="s">
        <v>35808</v>
      </c>
      <c r="H2467" s="135" t="s">
        <v>4370</v>
      </c>
      <c r="I2467" s="135" t="s">
        <v>36461</v>
      </c>
      <c r="J2467" s="135" t="s">
        <v>35053</v>
      </c>
      <c r="K2467" s="135" t="s">
        <v>35809</v>
      </c>
      <c r="L2467" s="163"/>
      <c r="M2467" s="163"/>
      <c r="N2467" s="163"/>
      <c r="O2467" s="135" t="s">
        <v>647</v>
      </c>
    </row>
    <row r="2468" spans="1:15" hidden="1">
      <c r="A2468" s="135">
        <v>4047</v>
      </c>
      <c r="B2468" s="135" t="s">
        <v>40713</v>
      </c>
      <c r="C2468" s="135" t="s">
        <v>40586</v>
      </c>
      <c r="D2468" s="135" t="s">
        <v>10291</v>
      </c>
      <c r="E2468" s="135" t="s">
        <v>10290</v>
      </c>
      <c r="F2468" s="135" t="s">
        <v>40714</v>
      </c>
      <c r="G2468" s="135" t="s">
        <v>35808</v>
      </c>
      <c r="H2468" s="135" t="s">
        <v>4370</v>
      </c>
      <c r="I2468" s="135" t="s">
        <v>36461</v>
      </c>
      <c r="J2468" s="135" t="s">
        <v>35053</v>
      </c>
      <c r="K2468" s="135" t="s">
        <v>35809</v>
      </c>
      <c r="L2468" s="163"/>
      <c r="M2468" s="163"/>
      <c r="N2468" s="163"/>
      <c r="O2468" s="135" t="s">
        <v>647</v>
      </c>
    </row>
    <row r="2469" spans="1:15" hidden="1">
      <c r="A2469" s="135">
        <v>4048</v>
      </c>
      <c r="B2469" s="135" t="s">
        <v>40715</v>
      </c>
      <c r="C2469" s="135" t="s">
        <v>40589</v>
      </c>
      <c r="D2469" s="135" t="s">
        <v>10291</v>
      </c>
      <c r="E2469" s="135" t="s">
        <v>10290</v>
      </c>
      <c r="F2469" s="135" t="s">
        <v>40716</v>
      </c>
      <c r="G2469" s="135" t="s">
        <v>35808</v>
      </c>
      <c r="H2469" s="135" t="s">
        <v>4370</v>
      </c>
      <c r="I2469" s="135" t="s">
        <v>36461</v>
      </c>
      <c r="J2469" s="135" t="s">
        <v>35053</v>
      </c>
      <c r="K2469" s="135" t="s">
        <v>35809</v>
      </c>
      <c r="L2469" s="163"/>
      <c r="M2469" s="163"/>
      <c r="N2469" s="163"/>
      <c r="O2469" s="135" t="s">
        <v>647</v>
      </c>
    </row>
    <row r="2470" spans="1:15" hidden="1">
      <c r="A2470" s="135">
        <v>4049</v>
      </c>
      <c r="B2470" s="135" t="s">
        <v>40717</v>
      </c>
      <c r="C2470" s="135" t="s">
        <v>40586</v>
      </c>
      <c r="D2470" s="135" t="s">
        <v>10675</v>
      </c>
      <c r="E2470" s="135" t="s">
        <v>10674</v>
      </c>
      <c r="F2470" s="135" t="s">
        <v>40718</v>
      </c>
      <c r="G2470" s="135" t="s">
        <v>35808</v>
      </c>
      <c r="H2470" s="135" t="s">
        <v>4370</v>
      </c>
      <c r="I2470" s="135" t="s">
        <v>36461</v>
      </c>
      <c r="J2470" s="135" t="s">
        <v>35053</v>
      </c>
      <c r="K2470" s="135" t="s">
        <v>35809</v>
      </c>
      <c r="L2470" s="163"/>
      <c r="M2470" s="163"/>
      <c r="N2470" s="163"/>
      <c r="O2470" s="135" t="s">
        <v>647</v>
      </c>
    </row>
    <row r="2471" spans="1:15" hidden="1">
      <c r="A2471" s="135">
        <v>4050</v>
      </c>
      <c r="B2471" s="135" t="s">
        <v>40719</v>
      </c>
      <c r="C2471" s="135" t="s">
        <v>40589</v>
      </c>
      <c r="D2471" s="135" t="s">
        <v>10675</v>
      </c>
      <c r="E2471" s="135" t="s">
        <v>10674</v>
      </c>
      <c r="F2471" s="135" t="s">
        <v>40720</v>
      </c>
      <c r="G2471" s="135" t="s">
        <v>35808</v>
      </c>
      <c r="H2471" s="135" t="s">
        <v>4370</v>
      </c>
      <c r="I2471" s="135" t="s">
        <v>36461</v>
      </c>
      <c r="J2471" s="135" t="s">
        <v>35053</v>
      </c>
      <c r="K2471" s="135" t="s">
        <v>35809</v>
      </c>
      <c r="L2471" s="163"/>
      <c r="M2471" s="163"/>
      <c r="N2471" s="163"/>
      <c r="O2471" s="135" t="s">
        <v>647</v>
      </c>
    </row>
    <row r="2472" spans="1:15" hidden="1">
      <c r="A2472" s="135">
        <v>4051</v>
      </c>
      <c r="B2472" s="135" t="s">
        <v>40721</v>
      </c>
      <c r="C2472" s="135" t="s">
        <v>40586</v>
      </c>
      <c r="D2472" s="135" t="s">
        <v>10806</v>
      </c>
      <c r="E2472" s="135" t="s">
        <v>10805</v>
      </c>
      <c r="F2472" s="135" t="s">
        <v>40722</v>
      </c>
      <c r="G2472" s="135" t="s">
        <v>35808</v>
      </c>
      <c r="H2472" s="135" t="s">
        <v>4370</v>
      </c>
      <c r="I2472" s="135" t="s">
        <v>36461</v>
      </c>
      <c r="J2472" s="135" t="s">
        <v>35053</v>
      </c>
      <c r="K2472" s="135" t="s">
        <v>35809</v>
      </c>
      <c r="L2472" s="163"/>
      <c r="M2472" s="163"/>
      <c r="N2472" s="163"/>
      <c r="O2472" s="135" t="s">
        <v>647</v>
      </c>
    </row>
    <row r="2473" spans="1:15" hidden="1">
      <c r="A2473" s="135">
        <v>4052</v>
      </c>
      <c r="B2473" s="135" t="s">
        <v>40723</v>
      </c>
      <c r="C2473" s="135" t="s">
        <v>40589</v>
      </c>
      <c r="D2473" s="135" t="s">
        <v>10806</v>
      </c>
      <c r="E2473" s="135" t="s">
        <v>10805</v>
      </c>
      <c r="F2473" s="135" t="s">
        <v>40724</v>
      </c>
      <c r="G2473" s="135" t="s">
        <v>35808</v>
      </c>
      <c r="H2473" s="135" t="s">
        <v>4370</v>
      </c>
      <c r="I2473" s="135" t="s">
        <v>36461</v>
      </c>
      <c r="J2473" s="135" t="s">
        <v>35053</v>
      </c>
      <c r="K2473" s="135" t="s">
        <v>35809</v>
      </c>
      <c r="L2473" s="163"/>
      <c r="M2473" s="163"/>
      <c r="N2473" s="163"/>
      <c r="O2473" s="135" t="s">
        <v>647</v>
      </c>
    </row>
    <row r="2474" spans="1:15" hidden="1">
      <c r="A2474" s="135">
        <v>4053</v>
      </c>
      <c r="B2474" s="135" t="s">
        <v>40725</v>
      </c>
      <c r="C2474" s="135" t="s">
        <v>40586</v>
      </c>
      <c r="D2474" s="135" t="s">
        <v>10965</v>
      </c>
      <c r="E2474" s="135" t="s">
        <v>10964</v>
      </c>
      <c r="F2474" s="135" t="s">
        <v>40726</v>
      </c>
      <c r="G2474" s="135" t="s">
        <v>35808</v>
      </c>
      <c r="H2474" s="135" t="s">
        <v>4370</v>
      </c>
      <c r="I2474" s="135" t="s">
        <v>36461</v>
      </c>
      <c r="J2474" s="135" t="s">
        <v>35053</v>
      </c>
      <c r="K2474" s="135" t="s">
        <v>35809</v>
      </c>
      <c r="L2474" s="163"/>
      <c r="M2474" s="163"/>
      <c r="N2474" s="163"/>
      <c r="O2474" s="135" t="s">
        <v>647</v>
      </c>
    </row>
    <row r="2475" spans="1:15" hidden="1">
      <c r="A2475" s="135">
        <v>4054</v>
      </c>
      <c r="B2475" s="135" t="s">
        <v>40727</v>
      </c>
      <c r="C2475" s="135" t="s">
        <v>40589</v>
      </c>
      <c r="D2475" s="135" t="s">
        <v>10965</v>
      </c>
      <c r="E2475" s="135" t="s">
        <v>10964</v>
      </c>
      <c r="F2475" s="135" t="s">
        <v>40728</v>
      </c>
      <c r="G2475" s="135" t="s">
        <v>35808</v>
      </c>
      <c r="H2475" s="135" t="s">
        <v>4370</v>
      </c>
      <c r="I2475" s="135" t="s">
        <v>36461</v>
      </c>
      <c r="J2475" s="135" t="s">
        <v>35053</v>
      </c>
      <c r="K2475" s="135" t="s">
        <v>35809</v>
      </c>
      <c r="L2475" s="163"/>
      <c r="M2475" s="163"/>
      <c r="N2475" s="163"/>
      <c r="O2475" s="135" t="s">
        <v>647</v>
      </c>
    </row>
    <row r="2476" spans="1:15" hidden="1">
      <c r="A2476" s="135">
        <v>4055</v>
      </c>
      <c r="B2476" s="135" t="s">
        <v>40729</v>
      </c>
      <c r="C2476" s="135" t="s">
        <v>40586</v>
      </c>
      <c r="D2476" s="135" t="s">
        <v>11011</v>
      </c>
      <c r="E2476" s="135" t="s">
        <v>11010</v>
      </c>
      <c r="F2476" s="135" t="s">
        <v>40730</v>
      </c>
      <c r="G2476" s="135" t="s">
        <v>35808</v>
      </c>
      <c r="H2476" s="135" t="s">
        <v>4370</v>
      </c>
      <c r="I2476" s="135" t="s">
        <v>36461</v>
      </c>
      <c r="J2476" s="135" t="s">
        <v>35062</v>
      </c>
      <c r="K2476" s="135" t="s">
        <v>35809</v>
      </c>
      <c r="L2476" s="163"/>
      <c r="M2476" s="163"/>
      <c r="N2476" s="163"/>
      <c r="O2476" s="135" t="s">
        <v>647</v>
      </c>
    </row>
    <row r="2477" spans="1:15" hidden="1">
      <c r="A2477" s="135">
        <v>4056</v>
      </c>
      <c r="B2477" s="135" t="s">
        <v>40731</v>
      </c>
      <c r="C2477" s="135" t="s">
        <v>40589</v>
      </c>
      <c r="D2477" s="135" t="s">
        <v>11011</v>
      </c>
      <c r="E2477" s="135" t="s">
        <v>11010</v>
      </c>
      <c r="F2477" s="135" t="s">
        <v>40732</v>
      </c>
      <c r="G2477" s="135" t="s">
        <v>35808</v>
      </c>
      <c r="H2477" s="135" t="s">
        <v>4370</v>
      </c>
      <c r="I2477" s="135" t="s">
        <v>36461</v>
      </c>
      <c r="J2477" s="135" t="s">
        <v>35062</v>
      </c>
      <c r="K2477" s="135" t="s">
        <v>35809</v>
      </c>
      <c r="L2477" s="163"/>
      <c r="M2477" s="163"/>
      <c r="N2477" s="163"/>
      <c r="O2477" s="135" t="s">
        <v>647</v>
      </c>
    </row>
    <row r="2478" spans="1:15" hidden="1">
      <c r="A2478" s="135">
        <v>4057</v>
      </c>
      <c r="B2478" s="135" t="s">
        <v>40733</v>
      </c>
      <c r="C2478" s="135" t="s">
        <v>36558</v>
      </c>
      <c r="D2478" s="135" t="s">
        <v>11011</v>
      </c>
      <c r="E2478" s="135" t="s">
        <v>11010</v>
      </c>
      <c r="F2478" s="135" t="s">
        <v>40734</v>
      </c>
      <c r="G2478" s="135" t="s">
        <v>35808</v>
      </c>
      <c r="H2478" s="135" t="s">
        <v>4370</v>
      </c>
      <c r="I2478" s="135"/>
      <c r="J2478" s="135" t="s">
        <v>35062</v>
      </c>
      <c r="K2478" s="135" t="s">
        <v>35809</v>
      </c>
      <c r="L2478" s="163"/>
      <c r="M2478" s="163"/>
      <c r="N2478" s="163"/>
      <c r="O2478" s="135" t="s">
        <v>647</v>
      </c>
    </row>
    <row r="2479" spans="1:15" hidden="1">
      <c r="A2479" s="135">
        <v>4058</v>
      </c>
      <c r="B2479" s="135" t="s">
        <v>40735</v>
      </c>
      <c r="C2479" s="135" t="s">
        <v>40586</v>
      </c>
      <c r="D2479" s="135" t="s">
        <v>11878</v>
      </c>
      <c r="E2479" s="135" t="s">
        <v>11877</v>
      </c>
      <c r="F2479" s="135" t="s">
        <v>40736</v>
      </c>
      <c r="G2479" s="135" t="s">
        <v>35808</v>
      </c>
      <c r="H2479" s="135" t="s">
        <v>4370</v>
      </c>
      <c r="I2479" s="135" t="s">
        <v>36461</v>
      </c>
      <c r="J2479" s="135" t="s">
        <v>35062</v>
      </c>
      <c r="K2479" s="135" t="s">
        <v>35809</v>
      </c>
      <c r="L2479" s="163"/>
      <c r="M2479" s="163"/>
      <c r="N2479" s="163"/>
      <c r="O2479" s="135" t="s">
        <v>647</v>
      </c>
    </row>
    <row r="2480" spans="1:15" hidden="1">
      <c r="A2480" s="135">
        <v>4059</v>
      </c>
      <c r="B2480" s="135" t="s">
        <v>40737</v>
      </c>
      <c r="C2480" s="135" t="s">
        <v>40589</v>
      </c>
      <c r="D2480" s="135" t="s">
        <v>11878</v>
      </c>
      <c r="E2480" s="135" t="s">
        <v>11877</v>
      </c>
      <c r="F2480" s="135" t="s">
        <v>40738</v>
      </c>
      <c r="G2480" s="135" t="s">
        <v>35808</v>
      </c>
      <c r="H2480" s="135" t="s">
        <v>4370</v>
      </c>
      <c r="I2480" s="135" t="s">
        <v>36461</v>
      </c>
      <c r="J2480" s="135" t="s">
        <v>35062</v>
      </c>
      <c r="K2480" s="135" t="s">
        <v>35809</v>
      </c>
      <c r="L2480" s="163"/>
      <c r="M2480" s="163"/>
      <c r="N2480" s="163"/>
      <c r="O2480" s="135" t="s">
        <v>647</v>
      </c>
    </row>
    <row r="2481" spans="1:15" hidden="1">
      <c r="A2481" s="135">
        <v>4060</v>
      </c>
      <c r="B2481" s="135" t="s">
        <v>40739</v>
      </c>
      <c r="C2481" s="135" t="s">
        <v>36558</v>
      </c>
      <c r="D2481" s="135" t="s">
        <v>11878</v>
      </c>
      <c r="E2481" s="135" t="s">
        <v>11877</v>
      </c>
      <c r="F2481" s="135" t="s">
        <v>40740</v>
      </c>
      <c r="G2481" s="135" t="s">
        <v>35808</v>
      </c>
      <c r="H2481" s="135" t="s">
        <v>4370</v>
      </c>
      <c r="I2481" s="135"/>
      <c r="J2481" s="135" t="s">
        <v>35062</v>
      </c>
      <c r="K2481" s="135" t="s">
        <v>35809</v>
      </c>
      <c r="L2481" s="163"/>
      <c r="M2481" s="163"/>
      <c r="N2481" s="163"/>
      <c r="O2481" s="135" t="s">
        <v>647</v>
      </c>
    </row>
    <row r="2482" spans="1:15" hidden="1">
      <c r="A2482" s="135">
        <v>4061</v>
      </c>
      <c r="B2482" s="135" t="s">
        <v>40741</v>
      </c>
      <c r="C2482" s="135" t="s">
        <v>40586</v>
      </c>
      <c r="D2482" s="135" t="s">
        <v>13372</v>
      </c>
      <c r="E2482" s="135" t="s">
        <v>13371</v>
      </c>
      <c r="F2482" s="135" t="s">
        <v>40742</v>
      </c>
      <c r="G2482" s="135" t="s">
        <v>35808</v>
      </c>
      <c r="H2482" s="135" t="s">
        <v>4370</v>
      </c>
      <c r="I2482" s="135" t="s">
        <v>36461</v>
      </c>
      <c r="J2482" s="135" t="s">
        <v>35062</v>
      </c>
      <c r="K2482" s="135" t="s">
        <v>35809</v>
      </c>
      <c r="L2482" s="163"/>
      <c r="M2482" s="163"/>
      <c r="N2482" s="163"/>
      <c r="O2482" s="135" t="s">
        <v>647</v>
      </c>
    </row>
    <row r="2483" spans="1:15" hidden="1">
      <c r="A2483" s="135">
        <v>4062</v>
      </c>
      <c r="B2483" s="135" t="s">
        <v>40743</v>
      </c>
      <c r="C2483" s="135" t="s">
        <v>40589</v>
      </c>
      <c r="D2483" s="135" t="s">
        <v>13372</v>
      </c>
      <c r="E2483" s="135" t="s">
        <v>13371</v>
      </c>
      <c r="F2483" s="135" t="s">
        <v>40744</v>
      </c>
      <c r="G2483" s="135" t="s">
        <v>35808</v>
      </c>
      <c r="H2483" s="135" t="s">
        <v>4370</v>
      </c>
      <c r="I2483" s="135" t="s">
        <v>36461</v>
      </c>
      <c r="J2483" s="135" t="s">
        <v>35062</v>
      </c>
      <c r="K2483" s="135" t="s">
        <v>35809</v>
      </c>
      <c r="L2483" s="163"/>
      <c r="M2483" s="163"/>
      <c r="N2483" s="163"/>
      <c r="O2483" s="135" t="s">
        <v>647</v>
      </c>
    </row>
    <row r="2484" spans="1:15" hidden="1">
      <c r="A2484" s="135">
        <v>4063</v>
      </c>
      <c r="B2484" s="135" t="s">
        <v>40745</v>
      </c>
      <c r="C2484" s="135" t="s">
        <v>36558</v>
      </c>
      <c r="D2484" s="135" t="s">
        <v>13372</v>
      </c>
      <c r="E2484" s="135" t="s">
        <v>13371</v>
      </c>
      <c r="F2484" s="135" t="s">
        <v>40746</v>
      </c>
      <c r="G2484" s="135" t="s">
        <v>35808</v>
      </c>
      <c r="H2484" s="135" t="s">
        <v>4370</v>
      </c>
      <c r="I2484" s="135"/>
      <c r="J2484" s="135" t="s">
        <v>35062</v>
      </c>
      <c r="K2484" s="135" t="s">
        <v>35809</v>
      </c>
      <c r="L2484" s="163"/>
      <c r="M2484" s="163"/>
      <c r="N2484" s="163"/>
      <c r="O2484" s="135" t="s">
        <v>647</v>
      </c>
    </row>
    <row r="2485" spans="1:15" hidden="1">
      <c r="A2485" s="135">
        <v>4064</v>
      </c>
      <c r="B2485" s="135" t="s">
        <v>40747</v>
      </c>
      <c r="C2485" s="135" t="s">
        <v>40586</v>
      </c>
      <c r="D2485" s="135" t="s">
        <v>14028</v>
      </c>
      <c r="E2485" s="135" t="s">
        <v>14027</v>
      </c>
      <c r="F2485" s="135" t="s">
        <v>40748</v>
      </c>
      <c r="G2485" s="135" t="s">
        <v>35808</v>
      </c>
      <c r="H2485" s="135" t="s">
        <v>4370</v>
      </c>
      <c r="I2485" s="135" t="s">
        <v>36461</v>
      </c>
      <c r="J2485" s="135" t="s">
        <v>35049</v>
      </c>
      <c r="K2485" s="135" t="s">
        <v>35809</v>
      </c>
      <c r="L2485" s="163"/>
      <c r="M2485" s="163"/>
      <c r="N2485" s="163"/>
      <c r="O2485" s="135" t="s">
        <v>647</v>
      </c>
    </row>
    <row r="2486" spans="1:15" hidden="1">
      <c r="A2486" s="135">
        <v>4065</v>
      </c>
      <c r="B2486" s="135" t="s">
        <v>40749</v>
      </c>
      <c r="C2486" s="135" t="s">
        <v>40589</v>
      </c>
      <c r="D2486" s="135" t="s">
        <v>14028</v>
      </c>
      <c r="E2486" s="135" t="s">
        <v>14027</v>
      </c>
      <c r="F2486" s="135" t="s">
        <v>40750</v>
      </c>
      <c r="G2486" s="135" t="s">
        <v>35808</v>
      </c>
      <c r="H2486" s="135" t="s">
        <v>4370</v>
      </c>
      <c r="I2486" s="135" t="s">
        <v>36461</v>
      </c>
      <c r="J2486" s="135" t="s">
        <v>35049</v>
      </c>
      <c r="K2486" s="135" t="s">
        <v>35809</v>
      </c>
      <c r="L2486" s="163"/>
      <c r="M2486" s="163"/>
      <c r="N2486" s="163"/>
      <c r="O2486" s="135" t="s">
        <v>647</v>
      </c>
    </row>
    <row r="2487" spans="1:15" hidden="1">
      <c r="A2487" s="135">
        <v>4066</v>
      </c>
      <c r="B2487" s="135" t="s">
        <v>40751</v>
      </c>
      <c r="C2487" s="135" t="s">
        <v>40752</v>
      </c>
      <c r="D2487" s="135" t="s">
        <v>11011</v>
      </c>
      <c r="E2487" s="135" t="s">
        <v>11010</v>
      </c>
      <c r="F2487" s="135" t="s">
        <v>40753</v>
      </c>
      <c r="G2487" s="135" t="s">
        <v>35808</v>
      </c>
      <c r="H2487" s="135" t="s">
        <v>4370</v>
      </c>
      <c r="I2487" s="135" t="s">
        <v>36461</v>
      </c>
      <c r="J2487" s="135" t="s">
        <v>35062</v>
      </c>
      <c r="K2487" s="135" t="s">
        <v>35809</v>
      </c>
      <c r="L2487" s="163"/>
      <c r="M2487" s="163"/>
      <c r="N2487" s="163"/>
      <c r="O2487" s="135" t="s">
        <v>647</v>
      </c>
    </row>
    <row r="2488" spans="1:15" hidden="1">
      <c r="A2488" s="135">
        <v>4067</v>
      </c>
      <c r="B2488" s="135" t="s">
        <v>40754</v>
      </c>
      <c r="C2488" s="135" t="s">
        <v>40755</v>
      </c>
      <c r="D2488" s="135" t="s">
        <v>11011</v>
      </c>
      <c r="E2488" s="135" t="s">
        <v>11010</v>
      </c>
      <c r="F2488" s="135" t="s">
        <v>40756</v>
      </c>
      <c r="G2488" s="135" t="s">
        <v>35808</v>
      </c>
      <c r="H2488" s="135" t="s">
        <v>4370</v>
      </c>
      <c r="I2488" s="135" t="s">
        <v>36461</v>
      </c>
      <c r="J2488" s="135" t="s">
        <v>35062</v>
      </c>
      <c r="K2488" s="135" t="s">
        <v>35809</v>
      </c>
      <c r="L2488" s="163"/>
      <c r="M2488" s="163"/>
      <c r="N2488" s="163"/>
      <c r="O2488" s="135" t="s">
        <v>647</v>
      </c>
    </row>
    <row r="2489" spans="1:15" hidden="1">
      <c r="A2489" s="135">
        <v>4068</v>
      </c>
      <c r="B2489" s="135" t="s">
        <v>40757</v>
      </c>
      <c r="C2489" s="135" t="s">
        <v>40758</v>
      </c>
      <c r="D2489" s="135" t="s">
        <v>11011</v>
      </c>
      <c r="E2489" s="135" t="s">
        <v>11010</v>
      </c>
      <c r="F2489" s="135" t="s">
        <v>40759</v>
      </c>
      <c r="G2489" s="135" t="s">
        <v>35808</v>
      </c>
      <c r="H2489" s="135" t="s">
        <v>4370</v>
      </c>
      <c r="I2489" s="135" t="s">
        <v>36461</v>
      </c>
      <c r="J2489" s="135" t="s">
        <v>35062</v>
      </c>
      <c r="K2489" s="135" t="s">
        <v>35809</v>
      </c>
      <c r="L2489" s="163"/>
      <c r="M2489" s="163"/>
      <c r="N2489" s="163"/>
      <c r="O2489" s="135" t="s">
        <v>647</v>
      </c>
    </row>
    <row r="2490" spans="1:15" hidden="1">
      <c r="A2490" s="135">
        <v>4069</v>
      </c>
      <c r="B2490" s="135" t="s">
        <v>40760</v>
      </c>
      <c r="C2490" s="135" t="s">
        <v>40752</v>
      </c>
      <c r="D2490" s="135" t="s">
        <v>4550</v>
      </c>
      <c r="E2490" s="135" t="s">
        <v>4549</v>
      </c>
      <c r="F2490" s="135" t="s">
        <v>40761</v>
      </c>
      <c r="G2490" s="135" t="s">
        <v>35808</v>
      </c>
      <c r="H2490" s="135" t="s">
        <v>4370</v>
      </c>
      <c r="I2490" s="135" t="s">
        <v>36461</v>
      </c>
      <c r="J2490" s="135" t="s">
        <v>35049</v>
      </c>
      <c r="K2490" s="135" t="s">
        <v>35809</v>
      </c>
      <c r="L2490" s="163"/>
      <c r="M2490" s="163"/>
      <c r="N2490" s="163"/>
      <c r="O2490" s="135" t="s">
        <v>647</v>
      </c>
    </row>
    <row r="2491" spans="1:15" hidden="1">
      <c r="A2491" s="135">
        <v>4070</v>
      </c>
      <c r="B2491" s="135" t="s">
        <v>40762</v>
      </c>
      <c r="C2491" s="135" t="s">
        <v>40755</v>
      </c>
      <c r="D2491" s="135" t="s">
        <v>4550</v>
      </c>
      <c r="E2491" s="135" t="s">
        <v>4549</v>
      </c>
      <c r="F2491" s="135" t="s">
        <v>40763</v>
      </c>
      <c r="G2491" s="135" t="s">
        <v>35808</v>
      </c>
      <c r="H2491" s="135" t="s">
        <v>4370</v>
      </c>
      <c r="I2491" s="135" t="s">
        <v>36461</v>
      </c>
      <c r="J2491" s="135" t="s">
        <v>35049</v>
      </c>
      <c r="K2491" s="135" t="s">
        <v>35809</v>
      </c>
      <c r="L2491" s="163"/>
      <c r="M2491" s="163"/>
      <c r="N2491" s="163"/>
      <c r="O2491" s="135" t="s">
        <v>647</v>
      </c>
    </row>
    <row r="2492" spans="1:15" hidden="1">
      <c r="A2492" s="135">
        <v>4071</v>
      </c>
      <c r="B2492" s="135" t="s">
        <v>40764</v>
      </c>
      <c r="C2492" s="135" t="s">
        <v>40758</v>
      </c>
      <c r="D2492" s="135" t="s">
        <v>4550</v>
      </c>
      <c r="E2492" s="135" t="s">
        <v>4549</v>
      </c>
      <c r="F2492" s="135" t="s">
        <v>40765</v>
      </c>
      <c r="G2492" s="135" t="s">
        <v>35808</v>
      </c>
      <c r="H2492" s="135" t="s">
        <v>4370</v>
      </c>
      <c r="I2492" s="135" t="s">
        <v>36461</v>
      </c>
      <c r="J2492" s="135" t="s">
        <v>35049</v>
      </c>
      <c r="K2492" s="135" t="s">
        <v>35809</v>
      </c>
      <c r="L2492" s="163"/>
      <c r="M2492" s="163"/>
      <c r="N2492" s="163"/>
      <c r="O2492" s="135" t="s">
        <v>647</v>
      </c>
    </row>
    <row r="2493" spans="1:15" hidden="1">
      <c r="A2493" s="135">
        <v>4072</v>
      </c>
      <c r="B2493" s="135" t="s">
        <v>40766</v>
      </c>
      <c r="C2493" s="135" t="s">
        <v>40752</v>
      </c>
      <c r="D2493" s="135" t="s">
        <v>6259</v>
      </c>
      <c r="E2493" s="135" t="s">
        <v>6258</v>
      </c>
      <c r="F2493" s="135" t="s">
        <v>40767</v>
      </c>
      <c r="G2493" s="135" t="s">
        <v>35808</v>
      </c>
      <c r="H2493" s="135" t="s">
        <v>4370</v>
      </c>
      <c r="I2493" s="135" t="s">
        <v>36461</v>
      </c>
      <c r="J2493" s="135" t="s">
        <v>35053</v>
      </c>
      <c r="K2493" s="135" t="s">
        <v>35809</v>
      </c>
      <c r="L2493" s="163"/>
      <c r="M2493" s="163"/>
      <c r="N2493" s="163"/>
      <c r="O2493" s="135" t="s">
        <v>647</v>
      </c>
    </row>
    <row r="2494" spans="1:15" hidden="1">
      <c r="A2494" s="135">
        <v>4073</v>
      </c>
      <c r="B2494" s="135" t="s">
        <v>40768</v>
      </c>
      <c r="C2494" s="135" t="s">
        <v>40755</v>
      </c>
      <c r="D2494" s="135" t="s">
        <v>6259</v>
      </c>
      <c r="E2494" s="135" t="s">
        <v>6258</v>
      </c>
      <c r="F2494" s="135" t="s">
        <v>40769</v>
      </c>
      <c r="G2494" s="135" t="s">
        <v>35808</v>
      </c>
      <c r="H2494" s="135" t="s">
        <v>4370</v>
      </c>
      <c r="I2494" s="135" t="s">
        <v>36461</v>
      </c>
      <c r="J2494" s="135" t="s">
        <v>35053</v>
      </c>
      <c r="K2494" s="135" t="s">
        <v>35809</v>
      </c>
      <c r="L2494" s="163"/>
      <c r="M2494" s="163"/>
      <c r="N2494" s="163"/>
      <c r="O2494" s="135" t="s">
        <v>647</v>
      </c>
    </row>
    <row r="2495" spans="1:15" hidden="1">
      <c r="A2495" s="135">
        <v>4074</v>
      </c>
      <c r="B2495" s="135" t="s">
        <v>40770</v>
      </c>
      <c r="C2495" s="135" t="s">
        <v>40758</v>
      </c>
      <c r="D2495" s="135" t="s">
        <v>6259</v>
      </c>
      <c r="E2495" s="135" t="s">
        <v>6258</v>
      </c>
      <c r="F2495" s="135" t="s">
        <v>40771</v>
      </c>
      <c r="G2495" s="135" t="s">
        <v>35808</v>
      </c>
      <c r="H2495" s="135" t="s">
        <v>4370</v>
      </c>
      <c r="I2495" s="135" t="s">
        <v>36461</v>
      </c>
      <c r="J2495" s="135" t="s">
        <v>35053</v>
      </c>
      <c r="K2495" s="135" t="s">
        <v>35809</v>
      </c>
      <c r="L2495" s="163"/>
      <c r="M2495" s="163"/>
      <c r="N2495" s="163"/>
      <c r="O2495" s="135" t="s">
        <v>647</v>
      </c>
    </row>
    <row r="2496" spans="1:15" hidden="1">
      <c r="A2496" s="135">
        <v>4075</v>
      </c>
      <c r="B2496" s="135" t="s">
        <v>40772</v>
      </c>
      <c r="C2496" s="135" t="s">
        <v>40752</v>
      </c>
      <c r="D2496" s="135" t="s">
        <v>4605</v>
      </c>
      <c r="E2496" s="135" t="s">
        <v>4604</v>
      </c>
      <c r="F2496" s="135" t="s">
        <v>40773</v>
      </c>
      <c r="G2496" s="135" t="s">
        <v>35808</v>
      </c>
      <c r="H2496" s="135" t="s">
        <v>4370</v>
      </c>
      <c r="I2496" s="135" t="s">
        <v>36461</v>
      </c>
      <c r="J2496" s="135" t="s">
        <v>35049</v>
      </c>
      <c r="K2496" s="135" t="s">
        <v>35809</v>
      </c>
      <c r="L2496" s="163"/>
      <c r="M2496" s="163"/>
      <c r="N2496" s="163"/>
      <c r="O2496" s="135" t="s">
        <v>647</v>
      </c>
    </row>
    <row r="2497" spans="1:15" hidden="1">
      <c r="A2497" s="135">
        <v>4076</v>
      </c>
      <c r="B2497" s="135" t="s">
        <v>40774</v>
      </c>
      <c r="C2497" s="135" t="s">
        <v>40755</v>
      </c>
      <c r="D2497" s="135" t="s">
        <v>4605</v>
      </c>
      <c r="E2497" s="135" t="s">
        <v>4604</v>
      </c>
      <c r="F2497" s="135" t="s">
        <v>40775</v>
      </c>
      <c r="G2497" s="135" t="s">
        <v>35808</v>
      </c>
      <c r="H2497" s="135" t="s">
        <v>4370</v>
      </c>
      <c r="I2497" s="135" t="s">
        <v>36461</v>
      </c>
      <c r="J2497" s="135" t="s">
        <v>35049</v>
      </c>
      <c r="K2497" s="135" t="s">
        <v>35809</v>
      </c>
      <c r="L2497" s="163"/>
      <c r="M2497" s="163"/>
      <c r="N2497" s="163"/>
      <c r="O2497" s="135" t="s">
        <v>647</v>
      </c>
    </row>
    <row r="2498" spans="1:15" hidden="1">
      <c r="A2498" s="135">
        <v>4077</v>
      </c>
      <c r="B2498" s="135" t="s">
        <v>40776</v>
      </c>
      <c r="C2498" s="135" t="s">
        <v>40758</v>
      </c>
      <c r="D2498" s="135" t="s">
        <v>4605</v>
      </c>
      <c r="E2498" s="135" t="s">
        <v>4604</v>
      </c>
      <c r="F2498" s="135" t="s">
        <v>40777</v>
      </c>
      <c r="G2498" s="135" t="s">
        <v>35808</v>
      </c>
      <c r="H2498" s="135" t="s">
        <v>4370</v>
      </c>
      <c r="I2498" s="135" t="s">
        <v>36461</v>
      </c>
      <c r="J2498" s="135" t="s">
        <v>35049</v>
      </c>
      <c r="K2498" s="135" t="s">
        <v>35809</v>
      </c>
      <c r="L2498" s="163"/>
      <c r="M2498" s="163"/>
      <c r="N2498" s="163"/>
      <c r="O2498" s="135" t="s">
        <v>647</v>
      </c>
    </row>
    <row r="2499" spans="1:15" hidden="1">
      <c r="A2499" s="135">
        <v>4078</v>
      </c>
      <c r="B2499" s="135" t="s">
        <v>40778</v>
      </c>
      <c r="C2499" s="135" t="s">
        <v>40752</v>
      </c>
      <c r="D2499" s="135" t="s">
        <v>7302</v>
      </c>
      <c r="E2499" s="135" t="s">
        <v>7301</v>
      </c>
      <c r="F2499" s="135" t="s">
        <v>40779</v>
      </c>
      <c r="G2499" s="135" t="s">
        <v>35808</v>
      </c>
      <c r="H2499" s="135" t="s">
        <v>4370</v>
      </c>
      <c r="I2499" s="135" t="s">
        <v>36461</v>
      </c>
      <c r="J2499" s="135" t="s">
        <v>35053</v>
      </c>
      <c r="K2499" s="135" t="s">
        <v>35809</v>
      </c>
      <c r="L2499" s="163"/>
      <c r="M2499" s="163"/>
      <c r="N2499" s="163"/>
      <c r="O2499" s="135" t="s">
        <v>647</v>
      </c>
    </row>
    <row r="2500" spans="1:15" hidden="1">
      <c r="A2500" s="135">
        <v>4079</v>
      </c>
      <c r="B2500" s="135" t="s">
        <v>40780</v>
      </c>
      <c r="C2500" s="135" t="s">
        <v>40755</v>
      </c>
      <c r="D2500" s="135" t="s">
        <v>7302</v>
      </c>
      <c r="E2500" s="135" t="s">
        <v>7301</v>
      </c>
      <c r="F2500" s="135" t="s">
        <v>40781</v>
      </c>
      <c r="G2500" s="135" t="s">
        <v>35808</v>
      </c>
      <c r="H2500" s="135" t="s">
        <v>4370</v>
      </c>
      <c r="I2500" s="135" t="s">
        <v>36461</v>
      </c>
      <c r="J2500" s="135" t="s">
        <v>35053</v>
      </c>
      <c r="K2500" s="135" t="s">
        <v>35809</v>
      </c>
      <c r="L2500" s="163"/>
      <c r="M2500" s="163"/>
      <c r="N2500" s="163"/>
      <c r="O2500" s="135" t="s">
        <v>647</v>
      </c>
    </row>
    <row r="2501" spans="1:15" hidden="1">
      <c r="A2501" s="135">
        <v>4080</v>
      </c>
      <c r="B2501" s="135" t="s">
        <v>40782</v>
      </c>
      <c r="C2501" s="135" t="s">
        <v>40758</v>
      </c>
      <c r="D2501" s="135" t="s">
        <v>7302</v>
      </c>
      <c r="E2501" s="135" t="s">
        <v>7301</v>
      </c>
      <c r="F2501" s="135" t="s">
        <v>40783</v>
      </c>
      <c r="G2501" s="135" t="s">
        <v>35808</v>
      </c>
      <c r="H2501" s="135" t="s">
        <v>4370</v>
      </c>
      <c r="I2501" s="135" t="s">
        <v>36461</v>
      </c>
      <c r="J2501" s="135" t="s">
        <v>35053</v>
      </c>
      <c r="K2501" s="135" t="s">
        <v>35809</v>
      </c>
      <c r="L2501" s="163"/>
      <c r="M2501" s="163"/>
      <c r="N2501" s="163"/>
      <c r="O2501" s="135" t="s">
        <v>647</v>
      </c>
    </row>
    <row r="2502" spans="1:15" hidden="1">
      <c r="A2502" s="135">
        <v>4081</v>
      </c>
      <c r="B2502" s="135" t="s">
        <v>40784</v>
      </c>
      <c r="C2502" s="135" t="s">
        <v>40752</v>
      </c>
      <c r="D2502" s="135" t="s">
        <v>6764</v>
      </c>
      <c r="E2502" s="135" t="s">
        <v>6763</v>
      </c>
      <c r="F2502" s="135" t="s">
        <v>40785</v>
      </c>
      <c r="G2502" s="135" t="s">
        <v>35808</v>
      </c>
      <c r="H2502" s="135" t="s">
        <v>4370</v>
      </c>
      <c r="I2502" s="135" t="s">
        <v>36461</v>
      </c>
      <c r="J2502" s="135" t="s">
        <v>35053</v>
      </c>
      <c r="K2502" s="135" t="s">
        <v>35809</v>
      </c>
      <c r="L2502" s="163"/>
      <c r="M2502" s="163"/>
      <c r="N2502" s="163"/>
      <c r="O2502" s="135" t="s">
        <v>647</v>
      </c>
    </row>
    <row r="2503" spans="1:15" hidden="1">
      <c r="A2503" s="135">
        <v>4082</v>
      </c>
      <c r="B2503" s="135" t="s">
        <v>40786</v>
      </c>
      <c r="C2503" s="135" t="s">
        <v>40755</v>
      </c>
      <c r="D2503" s="135" t="s">
        <v>6764</v>
      </c>
      <c r="E2503" s="135" t="s">
        <v>6763</v>
      </c>
      <c r="F2503" s="135" t="s">
        <v>40787</v>
      </c>
      <c r="G2503" s="135" t="s">
        <v>35808</v>
      </c>
      <c r="H2503" s="135" t="s">
        <v>4370</v>
      </c>
      <c r="I2503" s="135" t="s">
        <v>36461</v>
      </c>
      <c r="J2503" s="135" t="s">
        <v>35053</v>
      </c>
      <c r="K2503" s="135" t="s">
        <v>35809</v>
      </c>
      <c r="L2503" s="163"/>
      <c r="M2503" s="163"/>
      <c r="N2503" s="163"/>
      <c r="O2503" s="135" t="s">
        <v>647</v>
      </c>
    </row>
    <row r="2504" spans="1:15" hidden="1">
      <c r="A2504" s="135">
        <v>4083</v>
      </c>
      <c r="B2504" s="135" t="s">
        <v>40788</v>
      </c>
      <c r="C2504" s="135" t="s">
        <v>40758</v>
      </c>
      <c r="D2504" s="135" t="s">
        <v>6764</v>
      </c>
      <c r="E2504" s="135" t="s">
        <v>6763</v>
      </c>
      <c r="F2504" s="135" t="s">
        <v>40789</v>
      </c>
      <c r="G2504" s="135" t="s">
        <v>35808</v>
      </c>
      <c r="H2504" s="135" t="s">
        <v>4370</v>
      </c>
      <c r="I2504" s="135" t="s">
        <v>36461</v>
      </c>
      <c r="J2504" s="135" t="s">
        <v>35053</v>
      </c>
      <c r="K2504" s="135" t="s">
        <v>35809</v>
      </c>
      <c r="L2504" s="163"/>
      <c r="M2504" s="163"/>
      <c r="N2504" s="163"/>
      <c r="O2504" s="135" t="s">
        <v>647</v>
      </c>
    </row>
    <row r="2505" spans="1:15" hidden="1">
      <c r="A2505" s="135">
        <v>4084</v>
      </c>
      <c r="B2505" s="135" t="s">
        <v>40790</v>
      </c>
      <c r="C2505" s="135" t="s">
        <v>40752</v>
      </c>
      <c r="D2505" s="135" t="s">
        <v>8986</v>
      </c>
      <c r="E2505" s="135" t="s">
        <v>8985</v>
      </c>
      <c r="F2505" s="135" t="s">
        <v>40791</v>
      </c>
      <c r="G2505" s="135" t="s">
        <v>35808</v>
      </c>
      <c r="H2505" s="135" t="s">
        <v>4370</v>
      </c>
      <c r="I2505" s="135" t="s">
        <v>36461</v>
      </c>
      <c r="J2505" s="135" t="s">
        <v>35053</v>
      </c>
      <c r="K2505" s="135" t="s">
        <v>35809</v>
      </c>
      <c r="L2505" s="163"/>
      <c r="M2505" s="163"/>
      <c r="N2505" s="163"/>
      <c r="O2505" s="135" t="s">
        <v>647</v>
      </c>
    </row>
    <row r="2506" spans="1:15" hidden="1">
      <c r="A2506" s="135">
        <v>4085</v>
      </c>
      <c r="B2506" s="135" t="s">
        <v>40792</v>
      </c>
      <c r="C2506" s="135" t="s">
        <v>40755</v>
      </c>
      <c r="D2506" s="135" t="s">
        <v>8986</v>
      </c>
      <c r="E2506" s="135" t="s">
        <v>8985</v>
      </c>
      <c r="F2506" s="135" t="s">
        <v>40793</v>
      </c>
      <c r="G2506" s="135" t="s">
        <v>35808</v>
      </c>
      <c r="H2506" s="135" t="s">
        <v>4370</v>
      </c>
      <c r="I2506" s="135" t="s">
        <v>36461</v>
      </c>
      <c r="J2506" s="135" t="s">
        <v>35053</v>
      </c>
      <c r="K2506" s="135" t="s">
        <v>35809</v>
      </c>
      <c r="L2506" s="163"/>
      <c r="M2506" s="163"/>
      <c r="N2506" s="163"/>
      <c r="O2506" s="135" t="s">
        <v>647</v>
      </c>
    </row>
    <row r="2507" spans="1:15" hidden="1">
      <c r="A2507" s="135">
        <v>4086</v>
      </c>
      <c r="B2507" s="135" t="s">
        <v>40794</v>
      </c>
      <c r="C2507" s="135" t="s">
        <v>40758</v>
      </c>
      <c r="D2507" s="135" t="s">
        <v>8986</v>
      </c>
      <c r="E2507" s="135" t="s">
        <v>8985</v>
      </c>
      <c r="F2507" s="135" t="s">
        <v>40795</v>
      </c>
      <c r="G2507" s="135" t="s">
        <v>35808</v>
      </c>
      <c r="H2507" s="135" t="s">
        <v>4370</v>
      </c>
      <c r="I2507" s="135" t="s">
        <v>36461</v>
      </c>
      <c r="J2507" s="135" t="s">
        <v>35053</v>
      </c>
      <c r="K2507" s="135" t="s">
        <v>35809</v>
      </c>
      <c r="L2507" s="163"/>
      <c r="M2507" s="163"/>
      <c r="N2507" s="163"/>
      <c r="O2507" s="135" t="s">
        <v>647</v>
      </c>
    </row>
    <row r="2508" spans="1:15" hidden="1">
      <c r="A2508" s="135">
        <v>4087</v>
      </c>
      <c r="B2508" s="135" t="s">
        <v>40796</v>
      </c>
      <c r="C2508" s="135" t="s">
        <v>40752</v>
      </c>
      <c r="D2508" s="135" t="s">
        <v>10291</v>
      </c>
      <c r="E2508" s="135" t="s">
        <v>10290</v>
      </c>
      <c r="F2508" s="135" t="s">
        <v>40797</v>
      </c>
      <c r="G2508" s="135" t="s">
        <v>35808</v>
      </c>
      <c r="H2508" s="135" t="s">
        <v>4370</v>
      </c>
      <c r="I2508" s="135" t="s">
        <v>36461</v>
      </c>
      <c r="J2508" s="135" t="s">
        <v>35053</v>
      </c>
      <c r="K2508" s="135" t="s">
        <v>35809</v>
      </c>
      <c r="L2508" s="163"/>
      <c r="M2508" s="163"/>
      <c r="N2508" s="163"/>
      <c r="O2508" s="135" t="s">
        <v>647</v>
      </c>
    </row>
    <row r="2509" spans="1:15" hidden="1">
      <c r="A2509" s="135">
        <v>4088</v>
      </c>
      <c r="B2509" s="135" t="s">
        <v>40798</v>
      </c>
      <c r="C2509" s="135" t="s">
        <v>40755</v>
      </c>
      <c r="D2509" s="135" t="s">
        <v>10291</v>
      </c>
      <c r="E2509" s="135" t="s">
        <v>10290</v>
      </c>
      <c r="F2509" s="135" t="s">
        <v>40799</v>
      </c>
      <c r="G2509" s="135" t="s">
        <v>35808</v>
      </c>
      <c r="H2509" s="135" t="s">
        <v>4370</v>
      </c>
      <c r="I2509" s="135" t="s">
        <v>36461</v>
      </c>
      <c r="J2509" s="135" t="s">
        <v>35053</v>
      </c>
      <c r="K2509" s="135" t="s">
        <v>35809</v>
      </c>
      <c r="L2509" s="163"/>
      <c r="M2509" s="163"/>
      <c r="N2509" s="163"/>
      <c r="O2509" s="135" t="s">
        <v>647</v>
      </c>
    </row>
    <row r="2510" spans="1:15" hidden="1">
      <c r="A2510" s="135">
        <v>4089</v>
      </c>
      <c r="B2510" s="135" t="s">
        <v>40800</v>
      </c>
      <c r="C2510" s="135" t="s">
        <v>40758</v>
      </c>
      <c r="D2510" s="135" t="s">
        <v>10291</v>
      </c>
      <c r="E2510" s="135" t="s">
        <v>10290</v>
      </c>
      <c r="F2510" s="135" t="s">
        <v>40801</v>
      </c>
      <c r="G2510" s="135" t="s">
        <v>35808</v>
      </c>
      <c r="H2510" s="135" t="s">
        <v>4370</v>
      </c>
      <c r="I2510" s="135" t="s">
        <v>36461</v>
      </c>
      <c r="J2510" s="135" t="s">
        <v>35053</v>
      </c>
      <c r="K2510" s="135" t="s">
        <v>35809</v>
      </c>
      <c r="L2510" s="163"/>
      <c r="M2510" s="163"/>
      <c r="N2510" s="163"/>
      <c r="O2510" s="135" t="s">
        <v>647</v>
      </c>
    </row>
    <row r="2511" spans="1:15" hidden="1">
      <c r="A2511" s="135">
        <v>4090</v>
      </c>
      <c r="B2511" s="135" t="s">
        <v>40802</v>
      </c>
      <c r="C2511" s="135" t="s">
        <v>40752</v>
      </c>
      <c r="D2511" s="135" t="s">
        <v>4372</v>
      </c>
      <c r="E2511" s="135" t="s">
        <v>4371</v>
      </c>
      <c r="F2511" s="135" t="s">
        <v>40803</v>
      </c>
      <c r="G2511" s="135" t="s">
        <v>35808</v>
      </c>
      <c r="H2511" s="135" t="s">
        <v>4370</v>
      </c>
      <c r="I2511" s="135" t="s">
        <v>36461</v>
      </c>
      <c r="J2511" s="135" t="s">
        <v>35049</v>
      </c>
      <c r="K2511" s="135" t="s">
        <v>35809</v>
      </c>
      <c r="L2511" s="163"/>
      <c r="M2511" s="163"/>
      <c r="N2511" s="163"/>
      <c r="O2511" s="135" t="s">
        <v>647</v>
      </c>
    </row>
    <row r="2512" spans="1:15" hidden="1">
      <c r="A2512" s="135">
        <v>4091</v>
      </c>
      <c r="B2512" s="135" t="s">
        <v>40804</v>
      </c>
      <c r="C2512" s="135" t="s">
        <v>40755</v>
      </c>
      <c r="D2512" s="135" t="s">
        <v>4372</v>
      </c>
      <c r="E2512" s="135" t="s">
        <v>4371</v>
      </c>
      <c r="F2512" s="135" t="s">
        <v>40805</v>
      </c>
      <c r="G2512" s="135" t="s">
        <v>35808</v>
      </c>
      <c r="H2512" s="135" t="s">
        <v>4370</v>
      </c>
      <c r="I2512" s="135" t="s">
        <v>36461</v>
      </c>
      <c r="J2512" s="135" t="s">
        <v>35049</v>
      </c>
      <c r="K2512" s="135" t="s">
        <v>35809</v>
      </c>
      <c r="L2512" s="163"/>
      <c r="M2512" s="163"/>
      <c r="N2512" s="163"/>
      <c r="O2512" s="135" t="s">
        <v>647</v>
      </c>
    </row>
    <row r="2513" spans="1:15" hidden="1">
      <c r="A2513" s="135">
        <v>4092</v>
      </c>
      <c r="B2513" s="135" t="s">
        <v>40806</v>
      </c>
      <c r="C2513" s="135" t="s">
        <v>40758</v>
      </c>
      <c r="D2513" s="135" t="s">
        <v>4372</v>
      </c>
      <c r="E2513" s="135" t="s">
        <v>4371</v>
      </c>
      <c r="F2513" s="135" t="s">
        <v>40807</v>
      </c>
      <c r="G2513" s="135" t="s">
        <v>35808</v>
      </c>
      <c r="H2513" s="135" t="s">
        <v>4370</v>
      </c>
      <c r="I2513" s="135" t="s">
        <v>36461</v>
      </c>
      <c r="J2513" s="135" t="s">
        <v>35049</v>
      </c>
      <c r="K2513" s="135" t="s">
        <v>35809</v>
      </c>
      <c r="L2513" s="163"/>
      <c r="M2513" s="163"/>
      <c r="N2513" s="163"/>
      <c r="O2513" s="135" t="s">
        <v>647</v>
      </c>
    </row>
    <row r="2514" spans="1:15" hidden="1">
      <c r="A2514" s="135">
        <v>4093</v>
      </c>
      <c r="B2514" s="135" t="s">
        <v>40808</v>
      </c>
      <c r="C2514" s="135" t="s">
        <v>40752</v>
      </c>
      <c r="D2514" s="135" t="s">
        <v>14046</v>
      </c>
      <c r="E2514" s="135" t="s">
        <v>14045</v>
      </c>
      <c r="F2514" s="135" t="s">
        <v>40809</v>
      </c>
      <c r="G2514" s="135" t="s">
        <v>35808</v>
      </c>
      <c r="H2514" s="135" t="s">
        <v>4370</v>
      </c>
      <c r="I2514" s="135" t="s">
        <v>36461</v>
      </c>
      <c r="J2514" s="135" t="s">
        <v>35049</v>
      </c>
      <c r="K2514" s="135" t="s">
        <v>35809</v>
      </c>
      <c r="L2514" s="163"/>
      <c r="M2514" s="163"/>
      <c r="N2514" s="163"/>
      <c r="O2514" s="135" t="s">
        <v>647</v>
      </c>
    </row>
    <row r="2515" spans="1:15" hidden="1">
      <c r="A2515" s="135">
        <v>4094</v>
      </c>
      <c r="B2515" s="135" t="s">
        <v>40810</v>
      </c>
      <c r="C2515" s="135" t="s">
        <v>40755</v>
      </c>
      <c r="D2515" s="135" t="s">
        <v>14046</v>
      </c>
      <c r="E2515" s="135" t="s">
        <v>14045</v>
      </c>
      <c r="F2515" s="135" t="s">
        <v>40811</v>
      </c>
      <c r="G2515" s="135" t="s">
        <v>35808</v>
      </c>
      <c r="H2515" s="135" t="s">
        <v>4370</v>
      </c>
      <c r="I2515" s="135" t="s">
        <v>36461</v>
      </c>
      <c r="J2515" s="135" t="s">
        <v>35049</v>
      </c>
      <c r="K2515" s="135" t="s">
        <v>35809</v>
      </c>
      <c r="L2515" s="163"/>
      <c r="M2515" s="163"/>
      <c r="N2515" s="163"/>
      <c r="O2515" s="135" t="s">
        <v>647</v>
      </c>
    </row>
    <row r="2516" spans="1:15" hidden="1">
      <c r="A2516" s="135">
        <v>4095</v>
      </c>
      <c r="B2516" s="135" t="s">
        <v>40812</v>
      </c>
      <c r="C2516" s="135" t="s">
        <v>40758</v>
      </c>
      <c r="D2516" s="135" t="s">
        <v>14046</v>
      </c>
      <c r="E2516" s="135" t="s">
        <v>14045</v>
      </c>
      <c r="F2516" s="135" t="s">
        <v>40813</v>
      </c>
      <c r="G2516" s="135" t="s">
        <v>35808</v>
      </c>
      <c r="H2516" s="135" t="s">
        <v>4370</v>
      </c>
      <c r="I2516" s="135" t="s">
        <v>36461</v>
      </c>
      <c r="J2516" s="135" t="s">
        <v>35049</v>
      </c>
      <c r="K2516" s="135" t="s">
        <v>35809</v>
      </c>
      <c r="L2516" s="163"/>
      <c r="M2516" s="163"/>
      <c r="N2516" s="163"/>
      <c r="O2516" s="135" t="s">
        <v>647</v>
      </c>
    </row>
    <row r="2517" spans="1:15" hidden="1">
      <c r="A2517" s="135">
        <v>4096</v>
      </c>
      <c r="B2517" s="135" t="s">
        <v>40814</v>
      </c>
      <c r="C2517" s="135" t="s">
        <v>40752</v>
      </c>
      <c r="D2517" s="135" t="s">
        <v>11878</v>
      </c>
      <c r="E2517" s="135" t="s">
        <v>11877</v>
      </c>
      <c r="F2517" s="135" t="s">
        <v>40815</v>
      </c>
      <c r="G2517" s="135" t="s">
        <v>35808</v>
      </c>
      <c r="H2517" s="135" t="s">
        <v>4370</v>
      </c>
      <c r="I2517" s="135" t="s">
        <v>36461</v>
      </c>
      <c r="J2517" s="135" t="s">
        <v>35062</v>
      </c>
      <c r="K2517" s="135" t="s">
        <v>35809</v>
      </c>
      <c r="L2517" s="163"/>
      <c r="M2517" s="163"/>
      <c r="N2517" s="163"/>
      <c r="O2517" s="135" t="s">
        <v>647</v>
      </c>
    </row>
    <row r="2518" spans="1:15" hidden="1">
      <c r="A2518" s="135">
        <v>4097</v>
      </c>
      <c r="B2518" s="135" t="s">
        <v>40816</v>
      </c>
      <c r="C2518" s="135" t="s">
        <v>40755</v>
      </c>
      <c r="D2518" s="135" t="s">
        <v>11878</v>
      </c>
      <c r="E2518" s="135" t="s">
        <v>11877</v>
      </c>
      <c r="F2518" s="135" t="s">
        <v>40817</v>
      </c>
      <c r="G2518" s="135" t="s">
        <v>35808</v>
      </c>
      <c r="H2518" s="135" t="s">
        <v>4370</v>
      </c>
      <c r="I2518" s="135" t="s">
        <v>36461</v>
      </c>
      <c r="J2518" s="135" t="s">
        <v>35062</v>
      </c>
      <c r="K2518" s="135" t="s">
        <v>35809</v>
      </c>
      <c r="L2518" s="163"/>
      <c r="M2518" s="163"/>
      <c r="N2518" s="163"/>
      <c r="O2518" s="135" t="s">
        <v>647</v>
      </c>
    </row>
    <row r="2519" spans="1:15" hidden="1">
      <c r="A2519" s="135">
        <v>4098</v>
      </c>
      <c r="B2519" s="135" t="s">
        <v>40818</v>
      </c>
      <c r="C2519" s="135" t="s">
        <v>40758</v>
      </c>
      <c r="D2519" s="135" t="s">
        <v>11878</v>
      </c>
      <c r="E2519" s="135" t="s">
        <v>11877</v>
      </c>
      <c r="F2519" s="135" t="s">
        <v>40819</v>
      </c>
      <c r="G2519" s="135" t="s">
        <v>35808</v>
      </c>
      <c r="H2519" s="135" t="s">
        <v>4370</v>
      </c>
      <c r="I2519" s="135" t="s">
        <v>36461</v>
      </c>
      <c r="J2519" s="135" t="s">
        <v>35062</v>
      </c>
      <c r="K2519" s="135" t="s">
        <v>35809</v>
      </c>
      <c r="L2519" s="163"/>
      <c r="M2519" s="163"/>
      <c r="N2519" s="163"/>
      <c r="O2519" s="135" t="s">
        <v>647</v>
      </c>
    </row>
    <row r="2520" spans="1:15" hidden="1">
      <c r="A2520" s="135">
        <v>4099</v>
      </c>
      <c r="B2520" s="135" t="s">
        <v>40820</v>
      </c>
      <c r="C2520" s="135" t="s">
        <v>40752</v>
      </c>
      <c r="D2520" s="135" t="s">
        <v>13372</v>
      </c>
      <c r="E2520" s="135" t="s">
        <v>13371</v>
      </c>
      <c r="F2520" s="135" t="s">
        <v>40821</v>
      </c>
      <c r="G2520" s="135" t="s">
        <v>35808</v>
      </c>
      <c r="H2520" s="135" t="s">
        <v>4370</v>
      </c>
      <c r="I2520" s="135" t="s">
        <v>36461</v>
      </c>
      <c r="J2520" s="135" t="s">
        <v>35062</v>
      </c>
      <c r="K2520" s="135" t="s">
        <v>35809</v>
      </c>
      <c r="L2520" s="163"/>
      <c r="M2520" s="163"/>
      <c r="N2520" s="163"/>
      <c r="O2520" s="135" t="s">
        <v>647</v>
      </c>
    </row>
    <row r="2521" spans="1:15" hidden="1">
      <c r="A2521" s="135">
        <v>4100</v>
      </c>
      <c r="B2521" s="135" t="s">
        <v>40822</v>
      </c>
      <c r="C2521" s="135" t="s">
        <v>40755</v>
      </c>
      <c r="D2521" s="135" t="s">
        <v>13372</v>
      </c>
      <c r="E2521" s="135" t="s">
        <v>13371</v>
      </c>
      <c r="F2521" s="135" t="s">
        <v>40823</v>
      </c>
      <c r="G2521" s="135" t="s">
        <v>35808</v>
      </c>
      <c r="H2521" s="135" t="s">
        <v>4370</v>
      </c>
      <c r="I2521" s="135" t="s">
        <v>36461</v>
      </c>
      <c r="J2521" s="135" t="s">
        <v>35062</v>
      </c>
      <c r="K2521" s="135" t="s">
        <v>35809</v>
      </c>
      <c r="L2521" s="163"/>
      <c r="M2521" s="163"/>
      <c r="N2521" s="163"/>
      <c r="O2521" s="135" t="s">
        <v>647</v>
      </c>
    </row>
    <row r="2522" spans="1:15" hidden="1">
      <c r="A2522" s="135">
        <v>4101</v>
      </c>
      <c r="B2522" s="135" t="s">
        <v>40824</v>
      </c>
      <c r="C2522" s="135" t="s">
        <v>40758</v>
      </c>
      <c r="D2522" s="135" t="s">
        <v>13372</v>
      </c>
      <c r="E2522" s="135" t="s">
        <v>13371</v>
      </c>
      <c r="F2522" s="135" t="s">
        <v>40825</v>
      </c>
      <c r="G2522" s="135" t="s">
        <v>35808</v>
      </c>
      <c r="H2522" s="135" t="s">
        <v>4370</v>
      </c>
      <c r="I2522" s="135" t="s">
        <v>36461</v>
      </c>
      <c r="J2522" s="135" t="s">
        <v>35062</v>
      </c>
      <c r="K2522" s="135" t="s">
        <v>35809</v>
      </c>
      <c r="L2522" s="163"/>
      <c r="M2522" s="163"/>
      <c r="N2522" s="163"/>
      <c r="O2522" s="135" t="s">
        <v>647</v>
      </c>
    </row>
    <row r="2523" spans="1:15" hidden="1">
      <c r="A2523" s="135">
        <v>4102</v>
      </c>
      <c r="B2523" s="135" t="s">
        <v>40826</v>
      </c>
      <c r="C2523" s="135" t="s">
        <v>40752</v>
      </c>
      <c r="D2523" s="135" t="s">
        <v>7233</v>
      </c>
      <c r="E2523" s="135" t="s">
        <v>7232</v>
      </c>
      <c r="F2523" s="135" t="s">
        <v>40827</v>
      </c>
      <c r="G2523" s="135" t="s">
        <v>35808</v>
      </c>
      <c r="H2523" s="135" t="s">
        <v>4370</v>
      </c>
      <c r="I2523" s="135" t="s">
        <v>36461</v>
      </c>
      <c r="J2523" s="135" t="s">
        <v>35053</v>
      </c>
      <c r="K2523" s="135" t="s">
        <v>35809</v>
      </c>
      <c r="L2523" s="163"/>
      <c r="M2523" s="163"/>
      <c r="N2523" s="163"/>
      <c r="O2523" s="135" t="s">
        <v>647</v>
      </c>
    </row>
    <row r="2524" spans="1:15" hidden="1">
      <c r="A2524" s="135">
        <v>4103</v>
      </c>
      <c r="B2524" s="135" t="s">
        <v>40828</v>
      </c>
      <c r="C2524" s="135" t="s">
        <v>40755</v>
      </c>
      <c r="D2524" s="135" t="s">
        <v>7233</v>
      </c>
      <c r="E2524" s="135" t="s">
        <v>7232</v>
      </c>
      <c r="F2524" s="135" t="s">
        <v>40829</v>
      </c>
      <c r="G2524" s="135" t="s">
        <v>35808</v>
      </c>
      <c r="H2524" s="135" t="s">
        <v>4370</v>
      </c>
      <c r="I2524" s="135" t="s">
        <v>36461</v>
      </c>
      <c r="J2524" s="135" t="s">
        <v>35053</v>
      </c>
      <c r="K2524" s="135" t="s">
        <v>35809</v>
      </c>
      <c r="L2524" s="163"/>
      <c r="M2524" s="163"/>
      <c r="N2524" s="163"/>
      <c r="O2524" s="135" t="s">
        <v>647</v>
      </c>
    </row>
    <row r="2525" spans="1:15" hidden="1">
      <c r="A2525" s="135">
        <v>4104</v>
      </c>
      <c r="B2525" s="135" t="s">
        <v>40830</v>
      </c>
      <c r="C2525" s="135" t="s">
        <v>40758</v>
      </c>
      <c r="D2525" s="135" t="s">
        <v>7233</v>
      </c>
      <c r="E2525" s="135" t="s">
        <v>7232</v>
      </c>
      <c r="F2525" s="135" t="s">
        <v>40831</v>
      </c>
      <c r="G2525" s="135" t="s">
        <v>35808</v>
      </c>
      <c r="H2525" s="135" t="s">
        <v>4370</v>
      </c>
      <c r="I2525" s="135" t="s">
        <v>36461</v>
      </c>
      <c r="J2525" s="135" t="s">
        <v>35053</v>
      </c>
      <c r="K2525" s="135" t="s">
        <v>35809</v>
      </c>
      <c r="L2525" s="163"/>
      <c r="M2525" s="163"/>
      <c r="N2525" s="163"/>
      <c r="O2525" s="135" t="s">
        <v>647</v>
      </c>
    </row>
    <row r="2526" spans="1:15" hidden="1">
      <c r="A2526" s="135">
        <v>4105</v>
      </c>
      <c r="B2526" s="135" t="s">
        <v>40832</v>
      </c>
      <c r="C2526" s="135" t="s">
        <v>40752</v>
      </c>
      <c r="D2526" s="135" t="s">
        <v>4432</v>
      </c>
      <c r="E2526" s="135" t="s">
        <v>4431</v>
      </c>
      <c r="F2526" s="135" t="s">
        <v>40833</v>
      </c>
      <c r="G2526" s="135" t="s">
        <v>35808</v>
      </c>
      <c r="H2526" s="135" t="s">
        <v>4370</v>
      </c>
      <c r="I2526" s="135" t="s">
        <v>36461</v>
      </c>
      <c r="J2526" s="135" t="s">
        <v>35049</v>
      </c>
      <c r="K2526" s="135" t="s">
        <v>35809</v>
      </c>
      <c r="L2526" s="163"/>
      <c r="M2526" s="163"/>
      <c r="N2526" s="163"/>
      <c r="O2526" s="135" t="s">
        <v>647</v>
      </c>
    </row>
    <row r="2527" spans="1:15" hidden="1">
      <c r="A2527" s="135">
        <v>4106</v>
      </c>
      <c r="B2527" s="135" t="s">
        <v>40834</v>
      </c>
      <c r="C2527" s="135" t="s">
        <v>40755</v>
      </c>
      <c r="D2527" s="135" t="s">
        <v>4432</v>
      </c>
      <c r="E2527" s="135" t="s">
        <v>4431</v>
      </c>
      <c r="F2527" s="135" t="s">
        <v>40835</v>
      </c>
      <c r="G2527" s="135" t="s">
        <v>35808</v>
      </c>
      <c r="H2527" s="135" t="s">
        <v>4370</v>
      </c>
      <c r="I2527" s="135" t="s">
        <v>36461</v>
      </c>
      <c r="J2527" s="135" t="s">
        <v>35049</v>
      </c>
      <c r="K2527" s="135" t="s">
        <v>35809</v>
      </c>
      <c r="L2527" s="163"/>
      <c r="M2527" s="163"/>
      <c r="N2527" s="163"/>
      <c r="O2527" s="135" t="s">
        <v>647</v>
      </c>
    </row>
    <row r="2528" spans="1:15" hidden="1">
      <c r="A2528" s="135">
        <v>4107</v>
      </c>
      <c r="B2528" s="135" t="s">
        <v>40836</v>
      </c>
      <c r="C2528" s="135" t="s">
        <v>40758</v>
      </c>
      <c r="D2528" s="135" t="s">
        <v>4432</v>
      </c>
      <c r="E2528" s="135" t="s">
        <v>4431</v>
      </c>
      <c r="F2528" s="135" t="s">
        <v>40837</v>
      </c>
      <c r="G2528" s="135" t="s">
        <v>35808</v>
      </c>
      <c r="H2528" s="135" t="s">
        <v>4370</v>
      </c>
      <c r="I2528" s="135" t="s">
        <v>36461</v>
      </c>
      <c r="J2528" s="135" t="s">
        <v>35049</v>
      </c>
      <c r="K2528" s="135" t="s">
        <v>35809</v>
      </c>
      <c r="L2528" s="163"/>
      <c r="M2528" s="163"/>
      <c r="N2528" s="163"/>
      <c r="O2528" s="135" t="s">
        <v>647</v>
      </c>
    </row>
    <row r="2529" spans="1:15" hidden="1">
      <c r="A2529" s="135">
        <v>4108</v>
      </c>
      <c r="B2529" s="135" t="s">
        <v>40838</v>
      </c>
      <c r="C2529" s="135" t="s">
        <v>40752</v>
      </c>
      <c r="D2529" s="135" t="s">
        <v>7611</v>
      </c>
      <c r="E2529" s="135" t="s">
        <v>7610</v>
      </c>
      <c r="F2529" s="135" t="s">
        <v>40839</v>
      </c>
      <c r="G2529" s="135" t="s">
        <v>35808</v>
      </c>
      <c r="H2529" s="135" t="s">
        <v>4370</v>
      </c>
      <c r="I2529" s="135" t="s">
        <v>36461</v>
      </c>
      <c r="J2529" s="135" t="s">
        <v>35053</v>
      </c>
      <c r="K2529" s="135" t="s">
        <v>35809</v>
      </c>
      <c r="L2529" s="163"/>
      <c r="M2529" s="163"/>
      <c r="N2529" s="163"/>
      <c r="O2529" s="135" t="s">
        <v>647</v>
      </c>
    </row>
    <row r="2530" spans="1:15" hidden="1">
      <c r="A2530" s="135">
        <v>4109</v>
      </c>
      <c r="B2530" s="135" t="s">
        <v>40840</v>
      </c>
      <c r="C2530" s="135" t="s">
        <v>40755</v>
      </c>
      <c r="D2530" s="135" t="s">
        <v>7611</v>
      </c>
      <c r="E2530" s="135" t="s">
        <v>7610</v>
      </c>
      <c r="F2530" s="135" t="s">
        <v>40841</v>
      </c>
      <c r="G2530" s="135" t="s">
        <v>35808</v>
      </c>
      <c r="H2530" s="135" t="s">
        <v>4370</v>
      </c>
      <c r="I2530" s="135" t="s">
        <v>36461</v>
      </c>
      <c r="J2530" s="135" t="s">
        <v>35053</v>
      </c>
      <c r="K2530" s="135" t="s">
        <v>35809</v>
      </c>
      <c r="L2530" s="163"/>
      <c r="M2530" s="163"/>
      <c r="N2530" s="163"/>
      <c r="O2530" s="135" t="s">
        <v>647</v>
      </c>
    </row>
    <row r="2531" spans="1:15" hidden="1">
      <c r="A2531" s="135">
        <v>4110</v>
      </c>
      <c r="B2531" s="135" t="s">
        <v>40842</v>
      </c>
      <c r="C2531" s="135" t="s">
        <v>40758</v>
      </c>
      <c r="D2531" s="135" t="s">
        <v>7611</v>
      </c>
      <c r="E2531" s="135" t="s">
        <v>7610</v>
      </c>
      <c r="F2531" s="135" t="s">
        <v>40843</v>
      </c>
      <c r="G2531" s="135" t="s">
        <v>35808</v>
      </c>
      <c r="H2531" s="135" t="s">
        <v>4370</v>
      </c>
      <c r="I2531" s="135" t="s">
        <v>36461</v>
      </c>
      <c r="J2531" s="135" t="s">
        <v>35053</v>
      </c>
      <c r="K2531" s="135" t="s">
        <v>35809</v>
      </c>
      <c r="L2531" s="163"/>
      <c r="M2531" s="163"/>
      <c r="N2531" s="163"/>
      <c r="O2531" s="135" t="s">
        <v>647</v>
      </c>
    </row>
    <row r="2532" spans="1:15" hidden="1">
      <c r="A2532" s="135">
        <v>4111</v>
      </c>
      <c r="B2532" s="135" t="s">
        <v>40844</v>
      </c>
      <c r="C2532" s="135" t="s">
        <v>40752</v>
      </c>
      <c r="D2532" s="135" t="s">
        <v>8077</v>
      </c>
      <c r="E2532" s="135" t="s">
        <v>8076</v>
      </c>
      <c r="F2532" s="135" t="s">
        <v>40845</v>
      </c>
      <c r="G2532" s="135" t="s">
        <v>35808</v>
      </c>
      <c r="H2532" s="135" t="s">
        <v>4370</v>
      </c>
      <c r="I2532" s="135" t="s">
        <v>36461</v>
      </c>
      <c r="J2532" s="135" t="s">
        <v>35053</v>
      </c>
      <c r="K2532" s="135" t="s">
        <v>35809</v>
      </c>
      <c r="L2532" s="163"/>
      <c r="M2532" s="163"/>
      <c r="N2532" s="163"/>
      <c r="O2532" s="135" t="s">
        <v>647</v>
      </c>
    </row>
    <row r="2533" spans="1:15" hidden="1">
      <c r="A2533" s="135">
        <v>4112</v>
      </c>
      <c r="B2533" s="135" t="s">
        <v>40846</v>
      </c>
      <c r="C2533" s="135" t="s">
        <v>40755</v>
      </c>
      <c r="D2533" s="135" t="s">
        <v>8077</v>
      </c>
      <c r="E2533" s="135" t="s">
        <v>8076</v>
      </c>
      <c r="F2533" s="135" t="s">
        <v>40847</v>
      </c>
      <c r="G2533" s="135" t="s">
        <v>35808</v>
      </c>
      <c r="H2533" s="135" t="s">
        <v>4370</v>
      </c>
      <c r="I2533" s="135" t="s">
        <v>36461</v>
      </c>
      <c r="J2533" s="135" t="s">
        <v>35053</v>
      </c>
      <c r="K2533" s="135" t="s">
        <v>35809</v>
      </c>
      <c r="L2533" s="163"/>
      <c r="M2533" s="163"/>
      <c r="N2533" s="163"/>
      <c r="O2533" s="135" t="s">
        <v>647</v>
      </c>
    </row>
    <row r="2534" spans="1:15" hidden="1">
      <c r="A2534" s="135">
        <v>4113</v>
      </c>
      <c r="B2534" s="135" t="s">
        <v>40848</v>
      </c>
      <c r="C2534" s="135" t="s">
        <v>40758</v>
      </c>
      <c r="D2534" s="135" t="s">
        <v>8077</v>
      </c>
      <c r="E2534" s="135" t="s">
        <v>8076</v>
      </c>
      <c r="F2534" s="135" t="s">
        <v>40849</v>
      </c>
      <c r="G2534" s="135" t="s">
        <v>35808</v>
      </c>
      <c r="H2534" s="135" t="s">
        <v>4370</v>
      </c>
      <c r="I2534" s="135" t="s">
        <v>36461</v>
      </c>
      <c r="J2534" s="135" t="s">
        <v>35053</v>
      </c>
      <c r="K2534" s="135" t="s">
        <v>35809</v>
      </c>
      <c r="L2534" s="163"/>
      <c r="M2534" s="163"/>
      <c r="N2534" s="163"/>
      <c r="O2534" s="135" t="s">
        <v>647</v>
      </c>
    </row>
    <row r="2535" spans="1:15" hidden="1">
      <c r="A2535" s="135">
        <v>4114</v>
      </c>
      <c r="B2535" s="135" t="s">
        <v>40850</v>
      </c>
      <c r="C2535" s="135" t="s">
        <v>40752</v>
      </c>
      <c r="D2535" s="135" t="s">
        <v>8151</v>
      </c>
      <c r="E2535" s="135" t="s">
        <v>8150</v>
      </c>
      <c r="F2535" s="135" t="s">
        <v>40851</v>
      </c>
      <c r="G2535" s="135" t="s">
        <v>35808</v>
      </c>
      <c r="H2535" s="135" t="s">
        <v>4370</v>
      </c>
      <c r="I2535" s="135" t="s">
        <v>36461</v>
      </c>
      <c r="J2535" s="135" t="s">
        <v>35053</v>
      </c>
      <c r="K2535" s="135" t="s">
        <v>35809</v>
      </c>
      <c r="L2535" s="163"/>
      <c r="M2535" s="163"/>
      <c r="N2535" s="163"/>
      <c r="O2535" s="135" t="s">
        <v>647</v>
      </c>
    </row>
    <row r="2536" spans="1:15" hidden="1">
      <c r="A2536" s="135">
        <v>4115</v>
      </c>
      <c r="B2536" s="135" t="s">
        <v>40852</v>
      </c>
      <c r="C2536" s="135" t="s">
        <v>40755</v>
      </c>
      <c r="D2536" s="135" t="s">
        <v>8151</v>
      </c>
      <c r="E2536" s="135" t="s">
        <v>8150</v>
      </c>
      <c r="F2536" s="135" t="s">
        <v>40853</v>
      </c>
      <c r="G2536" s="135" t="s">
        <v>35808</v>
      </c>
      <c r="H2536" s="135" t="s">
        <v>4370</v>
      </c>
      <c r="I2536" s="135" t="s">
        <v>36461</v>
      </c>
      <c r="J2536" s="135" t="s">
        <v>35053</v>
      </c>
      <c r="K2536" s="135" t="s">
        <v>35809</v>
      </c>
      <c r="L2536" s="163"/>
      <c r="M2536" s="163"/>
      <c r="N2536" s="163"/>
      <c r="O2536" s="135" t="s">
        <v>647</v>
      </c>
    </row>
    <row r="2537" spans="1:15" hidden="1">
      <c r="A2537" s="135">
        <v>4116</v>
      </c>
      <c r="B2537" s="135" t="s">
        <v>40854</v>
      </c>
      <c r="C2537" s="135" t="s">
        <v>40758</v>
      </c>
      <c r="D2537" s="135" t="s">
        <v>8151</v>
      </c>
      <c r="E2537" s="135" t="s">
        <v>8150</v>
      </c>
      <c r="F2537" s="135" t="s">
        <v>40855</v>
      </c>
      <c r="G2537" s="135" t="s">
        <v>35808</v>
      </c>
      <c r="H2537" s="135" t="s">
        <v>4370</v>
      </c>
      <c r="I2537" s="135" t="s">
        <v>36461</v>
      </c>
      <c r="J2537" s="135" t="s">
        <v>35053</v>
      </c>
      <c r="K2537" s="135" t="s">
        <v>35809</v>
      </c>
      <c r="L2537" s="163"/>
      <c r="M2537" s="163"/>
      <c r="N2537" s="163"/>
      <c r="O2537" s="135" t="s">
        <v>647</v>
      </c>
    </row>
    <row r="2538" spans="1:15" hidden="1">
      <c r="A2538" s="135">
        <v>4117</v>
      </c>
      <c r="B2538" s="135" t="s">
        <v>40856</v>
      </c>
      <c r="C2538" s="135" t="s">
        <v>40752</v>
      </c>
      <c r="D2538" s="135" t="s">
        <v>8245</v>
      </c>
      <c r="E2538" s="135" t="s">
        <v>8244</v>
      </c>
      <c r="F2538" s="135" t="s">
        <v>40857</v>
      </c>
      <c r="G2538" s="135" t="s">
        <v>35808</v>
      </c>
      <c r="H2538" s="135" t="s">
        <v>4370</v>
      </c>
      <c r="I2538" s="135" t="s">
        <v>36461</v>
      </c>
      <c r="J2538" s="135" t="s">
        <v>35053</v>
      </c>
      <c r="K2538" s="135" t="s">
        <v>35809</v>
      </c>
      <c r="L2538" s="163"/>
      <c r="M2538" s="163"/>
      <c r="N2538" s="163"/>
      <c r="O2538" s="135" t="s">
        <v>647</v>
      </c>
    </row>
    <row r="2539" spans="1:15" hidden="1">
      <c r="A2539" s="135">
        <v>4118</v>
      </c>
      <c r="B2539" s="135" t="s">
        <v>40858</v>
      </c>
      <c r="C2539" s="135" t="s">
        <v>40755</v>
      </c>
      <c r="D2539" s="135" t="s">
        <v>8245</v>
      </c>
      <c r="E2539" s="135" t="s">
        <v>8244</v>
      </c>
      <c r="F2539" s="135" t="s">
        <v>40859</v>
      </c>
      <c r="G2539" s="135" t="s">
        <v>35808</v>
      </c>
      <c r="H2539" s="135" t="s">
        <v>4370</v>
      </c>
      <c r="I2539" s="135" t="s">
        <v>36461</v>
      </c>
      <c r="J2539" s="135" t="s">
        <v>35053</v>
      </c>
      <c r="K2539" s="135" t="s">
        <v>35809</v>
      </c>
      <c r="L2539" s="163"/>
      <c r="M2539" s="163"/>
      <c r="N2539" s="163"/>
      <c r="O2539" s="135" t="s">
        <v>647</v>
      </c>
    </row>
    <row r="2540" spans="1:15" hidden="1">
      <c r="A2540" s="135">
        <v>4119</v>
      </c>
      <c r="B2540" s="135" t="s">
        <v>40860</v>
      </c>
      <c r="C2540" s="135" t="s">
        <v>40758</v>
      </c>
      <c r="D2540" s="135" t="s">
        <v>8245</v>
      </c>
      <c r="E2540" s="135" t="s">
        <v>8244</v>
      </c>
      <c r="F2540" s="135" t="s">
        <v>40861</v>
      </c>
      <c r="G2540" s="135" t="s">
        <v>35808</v>
      </c>
      <c r="H2540" s="135" t="s">
        <v>4370</v>
      </c>
      <c r="I2540" s="135" t="s">
        <v>36461</v>
      </c>
      <c r="J2540" s="135" t="s">
        <v>35053</v>
      </c>
      <c r="K2540" s="135" t="s">
        <v>35809</v>
      </c>
      <c r="L2540" s="163"/>
      <c r="M2540" s="163"/>
      <c r="N2540" s="163"/>
      <c r="O2540" s="135" t="s">
        <v>647</v>
      </c>
    </row>
    <row r="2541" spans="1:15" hidden="1">
      <c r="A2541" s="135">
        <v>4120</v>
      </c>
      <c r="B2541" s="135" t="s">
        <v>40862</v>
      </c>
      <c r="C2541" s="135" t="s">
        <v>40752</v>
      </c>
      <c r="D2541" s="135" t="s">
        <v>8362</v>
      </c>
      <c r="E2541" s="135" t="s">
        <v>8361</v>
      </c>
      <c r="F2541" s="135" t="s">
        <v>40863</v>
      </c>
      <c r="G2541" s="135" t="s">
        <v>35808</v>
      </c>
      <c r="H2541" s="135" t="s">
        <v>4370</v>
      </c>
      <c r="I2541" s="135" t="s">
        <v>36461</v>
      </c>
      <c r="J2541" s="135" t="s">
        <v>35053</v>
      </c>
      <c r="K2541" s="135" t="s">
        <v>35809</v>
      </c>
      <c r="L2541" s="163"/>
      <c r="M2541" s="163"/>
      <c r="N2541" s="163"/>
      <c r="O2541" s="135" t="s">
        <v>647</v>
      </c>
    </row>
    <row r="2542" spans="1:15" hidden="1">
      <c r="A2542" s="135">
        <v>4121</v>
      </c>
      <c r="B2542" s="135" t="s">
        <v>40864</v>
      </c>
      <c r="C2542" s="135" t="s">
        <v>40755</v>
      </c>
      <c r="D2542" s="135" t="s">
        <v>8362</v>
      </c>
      <c r="E2542" s="135" t="s">
        <v>8361</v>
      </c>
      <c r="F2542" s="135" t="s">
        <v>40865</v>
      </c>
      <c r="G2542" s="135" t="s">
        <v>35808</v>
      </c>
      <c r="H2542" s="135" t="s">
        <v>4370</v>
      </c>
      <c r="I2542" s="135" t="s">
        <v>36461</v>
      </c>
      <c r="J2542" s="135" t="s">
        <v>35053</v>
      </c>
      <c r="K2542" s="135" t="s">
        <v>35809</v>
      </c>
      <c r="L2542" s="163"/>
      <c r="M2542" s="163"/>
      <c r="N2542" s="163"/>
      <c r="O2542" s="135" t="s">
        <v>647</v>
      </c>
    </row>
    <row r="2543" spans="1:15" hidden="1">
      <c r="A2543" s="135">
        <v>4122</v>
      </c>
      <c r="B2543" s="135" t="s">
        <v>40866</v>
      </c>
      <c r="C2543" s="135" t="s">
        <v>40758</v>
      </c>
      <c r="D2543" s="135" t="s">
        <v>8362</v>
      </c>
      <c r="E2543" s="135" t="s">
        <v>8361</v>
      </c>
      <c r="F2543" s="135" t="s">
        <v>40867</v>
      </c>
      <c r="G2543" s="135" t="s">
        <v>35808</v>
      </c>
      <c r="H2543" s="135" t="s">
        <v>4370</v>
      </c>
      <c r="I2543" s="135" t="s">
        <v>36461</v>
      </c>
      <c r="J2543" s="135" t="s">
        <v>35053</v>
      </c>
      <c r="K2543" s="135" t="s">
        <v>35809</v>
      </c>
      <c r="L2543" s="163"/>
      <c r="M2543" s="163"/>
      <c r="N2543" s="163"/>
      <c r="O2543" s="135" t="s">
        <v>647</v>
      </c>
    </row>
    <row r="2544" spans="1:15" hidden="1">
      <c r="A2544" s="135">
        <v>4123</v>
      </c>
      <c r="B2544" s="135" t="s">
        <v>40868</v>
      </c>
      <c r="C2544" s="135" t="s">
        <v>40752</v>
      </c>
      <c r="D2544" s="135" t="s">
        <v>8423</v>
      </c>
      <c r="E2544" s="135" t="s">
        <v>8422</v>
      </c>
      <c r="F2544" s="135" t="s">
        <v>40869</v>
      </c>
      <c r="G2544" s="135" t="s">
        <v>35808</v>
      </c>
      <c r="H2544" s="135" t="s">
        <v>4370</v>
      </c>
      <c r="I2544" s="135" t="s">
        <v>36461</v>
      </c>
      <c r="J2544" s="135" t="s">
        <v>35053</v>
      </c>
      <c r="K2544" s="135" t="s">
        <v>35809</v>
      </c>
      <c r="L2544" s="163"/>
      <c r="M2544" s="163"/>
      <c r="N2544" s="163"/>
      <c r="O2544" s="135" t="s">
        <v>647</v>
      </c>
    </row>
    <row r="2545" spans="1:15" hidden="1">
      <c r="A2545" s="135">
        <v>4124</v>
      </c>
      <c r="B2545" s="135" t="s">
        <v>40870</v>
      </c>
      <c r="C2545" s="135" t="s">
        <v>40755</v>
      </c>
      <c r="D2545" s="135" t="s">
        <v>8423</v>
      </c>
      <c r="E2545" s="135" t="s">
        <v>8422</v>
      </c>
      <c r="F2545" s="135" t="s">
        <v>40871</v>
      </c>
      <c r="G2545" s="135" t="s">
        <v>35808</v>
      </c>
      <c r="H2545" s="135" t="s">
        <v>4370</v>
      </c>
      <c r="I2545" s="135" t="s">
        <v>36461</v>
      </c>
      <c r="J2545" s="135" t="s">
        <v>35053</v>
      </c>
      <c r="K2545" s="135" t="s">
        <v>35809</v>
      </c>
      <c r="L2545" s="163"/>
      <c r="M2545" s="163"/>
      <c r="N2545" s="163"/>
      <c r="O2545" s="135" t="s">
        <v>647</v>
      </c>
    </row>
    <row r="2546" spans="1:15" hidden="1">
      <c r="A2546" s="135">
        <v>4125</v>
      </c>
      <c r="B2546" s="135" t="s">
        <v>40872</v>
      </c>
      <c r="C2546" s="135" t="s">
        <v>40758</v>
      </c>
      <c r="D2546" s="135" t="s">
        <v>8423</v>
      </c>
      <c r="E2546" s="135" t="s">
        <v>8422</v>
      </c>
      <c r="F2546" s="135" t="s">
        <v>40873</v>
      </c>
      <c r="G2546" s="135" t="s">
        <v>35808</v>
      </c>
      <c r="H2546" s="135" t="s">
        <v>4370</v>
      </c>
      <c r="I2546" s="135" t="s">
        <v>36461</v>
      </c>
      <c r="J2546" s="135" t="s">
        <v>35053</v>
      </c>
      <c r="K2546" s="135" t="s">
        <v>35809</v>
      </c>
      <c r="L2546" s="163"/>
      <c r="M2546" s="163"/>
      <c r="N2546" s="163"/>
      <c r="O2546" s="135" t="s">
        <v>647</v>
      </c>
    </row>
    <row r="2547" spans="1:15" hidden="1">
      <c r="A2547" s="135">
        <v>4126</v>
      </c>
      <c r="B2547" s="135" t="s">
        <v>40874</v>
      </c>
      <c r="C2547" s="135" t="s">
        <v>40752</v>
      </c>
      <c r="D2547" s="135" t="s">
        <v>8834</v>
      </c>
      <c r="E2547" s="135" t="s">
        <v>8833</v>
      </c>
      <c r="F2547" s="135" t="s">
        <v>40875</v>
      </c>
      <c r="G2547" s="135" t="s">
        <v>35808</v>
      </c>
      <c r="H2547" s="135" t="s">
        <v>4370</v>
      </c>
      <c r="I2547" s="135" t="s">
        <v>36461</v>
      </c>
      <c r="J2547" s="135" t="s">
        <v>35053</v>
      </c>
      <c r="K2547" s="135" t="s">
        <v>35809</v>
      </c>
      <c r="L2547" s="163"/>
      <c r="M2547" s="163"/>
      <c r="N2547" s="163"/>
      <c r="O2547" s="135" t="s">
        <v>647</v>
      </c>
    </row>
    <row r="2548" spans="1:15" hidden="1">
      <c r="A2548" s="135">
        <v>4127</v>
      </c>
      <c r="B2548" s="135" t="s">
        <v>40876</v>
      </c>
      <c r="C2548" s="135" t="s">
        <v>40755</v>
      </c>
      <c r="D2548" s="135" t="s">
        <v>8834</v>
      </c>
      <c r="E2548" s="135" t="s">
        <v>8833</v>
      </c>
      <c r="F2548" s="135" t="s">
        <v>40877</v>
      </c>
      <c r="G2548" s="135" t="s">
        <v>35808</v>
      </c>
      <c r="H2548" s="135" t="s">
        <v>4370</v>
      </c>
      <c r="I2548" s="135" t="s">
        <v>36461</v>
      </c>
      <c r="J2548" s="135" t="s">
        <v>35053</v>
      </c>
      <c r="K2548" s="135" t="s">
        <v>35809</v>
      </c>
      <c r="L2548" s="163"/>
      <c r="M2548" s="163"/>
      <c r="N2548" s="163"/>
      <c r="O2548" s="135" t="s">
        <v>647</v>
      </c>
    </row>
    <row r="2549" spans="1:15" hidden="1">
      <c r="A2549" s="135">
        <v>4128</v>
      </c>
      <c r="B2549" s="135" t="s">
        <v>40878</v>
      </c>
      <c r="C2549" s="135" t="s">
        <v>40758</v>
      </c>
      <c r="D2549" s="135" t="s">
        <v>8834</v>
      </c>
      <c r="E2549" s="135" t="s">
        <v>8833</v>
      </c>
      <c r="F2549" s="135" t="s">
        <v>40879</v>
      </c>
      <c r="G2549" s="135" t="s">
        <v>35808</v>
      </c>
      <c r="H2549" s="135" t="s">
        <v>4370</v>
      </c>
      <c r="I2549" s="135" t="s">
        <v>36461</v>
      </c>
      <c r="J2549" s="135" t="s">
        <v>35053</v>
      </c>
      <c r="K2549" s="135" t="s">
        <v>35809</v>
      </c>
      <c r="L2549" s="163"/>
      <c r="M2549" s="163"/>
      <c r="N2549" s="163"/>
      <c r="O2549" s="135" t="s">
        <v>647</v>
      </c>
    </row>
    <row r="2550" spans="1:15" hidden="1">
      <c r="A2550" s="135">
        <v>4129</v>
      </c>
      <c r="B2550" s="135" t="s">
        <v>40880</v>
      </c>
      <c r="C2550" s="135" t="s">
        <v>40752</v>
      </c>
      <c r="D2550" s="135" t="s">
        <v>8909</v>
      </c>
      <c r="E2550" s="135" t="s">
        <v>8908</v>
      </c>
      <c r="F2550" s="135" t="s">
        <v>40881</v>
      </c>
      <c r="G2550" s="135" t="s">
        <v>35808</v>
      </c>
      <c r="H2550" s="135" t="s">
        <v>4370</v>
      </c>
      <c r="I2550" s="135" t="s">
        <v>36461</v>
      </c>
      <c r="J2550" s="135" t="s">
        <v>35053</v>
      </c>
      <c r="K2550" s="135" t="s">
        <v>35809</v>
      </c>
      <c r="L2550" s="163"/>
      <c r="M2550" s="163"/>
      <c r="N2550" s="163"/>
      <c r="O2550" s="135" t="s">
        <v>647</v>
      </c>
    </row>
    <row r="2551" spans="1:15" hidden="1">
      <c r="A2551" s="135">
        <v>4130</v>
      </c>
      <c r="B2551" s="135" t="s">
        <v>40882</v>
      </c>
      <c r="C2551" s="135" t="s">
        <v>40755</v>
      </c>
      <c r="D2551" s="135" t="s">
        <v>8909</v>
      </c>
      <c r="E2551" s="135" t="s">
        <v>8908</v>
      </c>
      <c r="F2551" s="135" t="s">
        <v>40883</v>
      </c>
      <c r="G2551" s="135" t="s">
        <v>35808</v>
      </c>
      <c r="H2551" s="135" t="s">
        <v>4370</v>
      </c>
      <c r="I2551" s="135" t="s">
        <v>36461</v>
      </c>
      <c r="J2551" s="135" t="s">
        <v>35053</v>
      </c>
      <c r="K2551" s="135" t="s">
        <v>35809</v>
      </c>
      <c r="L2551" s="163"/>
      <c r="M2551" s="163"/>
      <c r="N2551" s="163"/>
      <c r="O2551" s="135" t="s">
        <v>647</v>
      </c>
    </row>
    <row r="2552" spans="1:15" hidden="1">
      <c r="A2552" s="135">
        <v>4131</v>
      </c>
      <c r="B2552" s="135" t="s">
        <v>40884</v>
      </c>
      <c r="C2552" s="135" t="s">
        <v>40758</v>
      </c>
      <c r="D2552" s="135" t="s">
        <v>8909</v>
      </c>
      <c r="E2552" s="135" t="s">
        <v>8908</v>
      </c>
      <c r="F2552" s="135" t="s">
        <v>40885</v>
      </c>
      <c r="G2552" s="135" t="s">
        <v>35808</v>
      </c>
      <c r="H2552" s="135" t="s">
        <v>4370</v>
      </c>
      <c r="I2552" s="135" t="s">
        <v>36461</v>
      </c>
      <c r="J2552" s="135" t="s">
        <v>35053</v>
      </c>
      <c r="K2552" s="135" t="s">
        <v>35809</v>
      </c>
      <c r="L2552" s="163"/>
      <c r="M2552" s="163"/>
      <c r="N2552" s="163"/>
      <c r="O2552" s="135" t="s">
        <v>647</v>
      </c>
    </row>
    <row r="2553" spans="1:15" hidden="1">
      <c r="A2553" s="135">
        <v>4132</v>
      </c>
      <c r="B2553" s="135" t="s">
        <v>40886</v>
      </c>
      <c r="C2553" s="135" t="s">
        <v>40752</v>
      </c>
      <c r="D2553" s="135" t="s">
        <v>9360</v>
      </c>
      <c r="E2553" s="135" t="s">
        <v>9359</v>
      </c>
      <c r="F2553" s="135" t="s">
        <v>40887</v>
      </c>
      <c r="G2553" s="135" t="s">
        <v>35808</v>
      </c>
      <c r="H2553" s="135" t="s">
        <v>4370</v>
      </c>
      <c r="I2553" s="135" t="s">
        <v>36461</v>
      </c>
      <c r="J2553" s="135" t="s">
        <v>35053</v>
      </c>
      <c r="K2553" s="135" t="s">
        <v>35809</v>
      </c>
      <c r="L2553" s="163"/>
      <c r="M2553" s="163"/>
      <c r="N2553" s="163"/>
      <c r="O2553" s="135" t="s">
        <v>647</v>
      </c>
    </row>
    <row r="2554" spans="1:15" hidden="1">
      <c r="A2554" s="135">
        <v>4133</v>
      </c>
      <c r="B2554" s="135" t="s">
        <v>40888</v>
      </c>
      <c r="C2554" s="135" t="s">
        <v>40755</v>
      </c>
      <c r="D2554" s="135" t="s">
        <v>9360</v>
      </c>
      <c r="E2554" s="135" t="s">
        <v>9359</v>
      </c>
      <c r="F2554" s="135" t="s">
        <v>40889</v>
      </c>
      <c r="G2554" s="135" t="s">
        <v>35808</v>
      </c>
      <c r="H2554" s="135" t="s">
        <v>4370</v>
      </c>
      <c r="I2554" s="135" t="s">
        <v>36461</v>
      </c>
      <c r="J2554" s="135" t="s">
        <v>35053</v>
      </c>
      <c r="K2554" s="135" t="s">
        <v>35809</v>
      </c>
      <c r="L2554" s="163"/>
      <c r="M2554" s="163"/>
      <c r="N2554" s="163"/>
      <c r="O2554" s="135" t="s">
        <v>647</v>
      </c>
    </row>
    <row r="2555" spans="1:15" hidden="1">
      <c r="A2555" s="135">
        <v>4134</v>
      </c>
      <c r="B2555" s="135" t="s">
        <v>40890</v>
      </c>
      <c r="C2555" s="135" t="s">
        <v>40758</v>
      </c>
      <c r="D2555" s="135" t="s">
        <v>9360</v>
      </c>
      <c r="E2555" s="135" t="s">
        <v>9359</v>
      </c>
      <c r="F2555" s="135" t="s">
        <v>40891</v>
      </c>
      <c r="G2555" s="135" t="s">
        <v>35808</v>
      </c>
      <c r="H2555" s="135" t="s">
        <v>4370</v>
      </c>
      <c r="I2555" s="135" t="s">
        <v>36461</v>
      </c>
      <c r="J2555" s="135" t="s">
        <v>35053</v>
      </c>
      <c r="K2555" s="135" t="s">
        <v>35809</v>
      </c>
      <c r="L2555" s="163"/>
      <c r="M2555" s="163"/>
      <c r="N2555" s="163"/>
      <c r="O2555" s="135" t="s">
        <v>647</v>
      </c>
    </row>
    <row r="2556" spans="1:15" hidden="1">
      <c r="A2556" s="135">
        <v>4135</v>
      </c>
      <c r="B2556" s="135" t="s">
        <v>40892</v>
      </c>
      <c r="C2556" s="135" t="s">
        <v>40752</v>
      </c>
      <c r="D2556" s="135" t="s">
        <v>9534</v>
      </c>
      <c r="E2556" s="135" t="s">
        <v>9533</v>
      </c>
      <c r="F2556" s="135" t="s">
        <v>40893</v>
      </c>
      <c r="G2556" s="135" t="s">
        <v>35808</v>
      </c>
      <c r="H2556" s="135" t="s">
        <v>4370</v>
      </c>
      <c r="I2556" s="135" t="s">
        <v>36461</v>
      </c>
      <c r="J2556" s="135" t="s">
        <v>35053</v>
      </c>
      <c r="K2556" s="135" t="s">
        <v>35809</v>
      </c>
      <c r="L2556" s="163"/>
      <c r="M2556" s="163"/>
      <c r="N2556" s="163"/>
      <c r="O2556" s="135" t="s">
        <v>647</v>
      </c>
    </row>
    <row r="2557" spans="1:15" hidden="1">
      <c r="A2557" s="135">
        <v>4136</v>
      </c>
      <c r="B2557" s="135" t="s">
        <v>40894</v>
      </c>
      <c r="C2557" s="135" t="s">
        <v>40755</v>
      </c>
      <c r="D2557" s="135" t="s">
        <v>9534</v>
      </c>
      <c r="E2557" s="135" t="s">
        <v>9533</v>
      </c>
      <c r="F2557" s="135" t="s">
        <v>40895</v>
      </c>
      <c r="G2557" s="135" t="s">
        <v>35808</v>
      </c>
      <c r="H2557" s="135" t="s">
        <v>4370</v>
      </c>
      <c r="I2557" s="135" t="s">
        <v>36461</v>
      </c>
      <c r="J2557" s="135" t="s">
        <v>35053</v>
      </c>
      <c r="K2557" s="135" t="s">
        <v>35809</v>
      </c>
      <c r="L2557" s="163"/>
      <c r="M2557" s="163"/>
      <c r="N2557" s="163"/>
      <c r="O2557" s="135" t="s">
        <v>647</v>
      </c>
    </row>
    <row r="2558" spans="1:15" hidden="1">
      <c r="A2558" s="135">
        <v>4137</v>
      </c>
      <c r="B2558" s="135" t="s">
        <v>40896</v>
      </c>
      <c r="C2558" s="135" t="s">
        <v>40758</v>
      </c>
      <c r="D2558" s="135" t="s">
        <v>9534</v>
      </c>
      <c r="E2558" s="135" t="s">
        <v>9533</v>
      </c>
      <c r="F2558" s="135" t="s">
        <v>40897</v>
      </c>
      <c r="G2558" s="135" t="s">
        <v>35808</v>
      </c>
      <c r="H2558" s="135" t="s">
        <v>4370</v>
      </c>
      <c r="I2558" s="135" t="s">
        <v>36461</v>
      </c>
      <c r="J2558" s="135" t="s">
        <v>35053</v>
      </c>
      <c r="K2558" s="135" t="s">
        <v>35809</v>
      </c>
      <c r="L2558" s="163"/>
      <c r="M2558" s="163"/>
      <c r="N2558" s="163"/>
      <c r="O2558" s="135" t="s">
        <v>647</v>
      </c>
    </row>
    <row r="2559" spans="1:15" hidden="1">
      <c r="A2559" s="135">
        <v>4138</v>
      </c>
      <c r="B2559" s="135" t="s">
        <v>40898</v>
      </c>
      <c r="C2559" s="135" t="s">
        <v>40752</v>
      </c>
      <c r="D2559" s="135" t="s">
        <v>14028</v>
      </c>
      <c r="E2559" s="135" t="s">
        <v>14027</v>
      </c>
      <c r="F2559" s="135" t="s">
        <v>40899</v>
      </c>
      <c r="G2559" s="135" t="s">
        <v>35808</v>
      </c>
      <c r="H2559" s="135" t="s">
        <v>4370</v>
      </c>
      <c r="I2559" s="135" t="s">
        <v>36461</v>
      </c>
      <c r="J2559" s="135" t="s">
        <v>35049</v>
      </c>
      <c r="K2559" s="135" t="s">
        <v>35809</v>
      </c>
      <c r="L2559" s="163"/>
      <c r="M2559" s="163"/>
      <c r="N2559" s="163"/>
      <c r="O2559" s="135" t="s">
        <v>647</v>
      </c>
    </row>
    <row r="2560" spans="1:15" hidden="1">
      <c r="A2560" s="135">
        <v>4139</v>
      </c>
      <c r="B2560" s="135" t="s">
        <v>40900</v>
      </c>
      <c r="C2560" s="135" t="s">
        <v>40755</v>
      </c>
      <c r="D2560" s="135" t="s">
        <v>14028</v>
      </c>
      <c r="E2560" s="135" t="s">
        <v>14027</v>
      </c>
      <c r="F2560" s="135" t="s">
        <v>40901</v>
      </c>
      <c r="G2560" s="135" t="s">
        <v>35808</v>
      </c>
      <c r="H2560" s="135" t="s">
        <v>4370</v>
      </c>
      <c r="I2560" s="135" t="s">
        <v>36461</v>
      </c>
      <c r="J2560" s="135" t="s">
        <v>35049</v>
      </c>
      <c r="K2560" s="135" t="s">
        <v>35809</v>
      </c>
      <c r="L2560" s="163"/>
      <c r="M2560" s="163"/>
      <c r="N2560" s="163"/>
      <c r="O2560" s="135" t="s">
        <v>647</v>
      </c>
    </row>
    <row r="2561" spans="1:15" hidden="1">
      <c r="A2561" s="135">
        <v>4140</v>
      </c>
      <c r="B2561" s="135" t="s">
        <v>40902</v>
      </c>
      <c r="C2561" s="135" t="s">
        <v>40758</v>
      </c>
      <c r="D2561" s="135" t="s">
        <v>14028</v>
      </c>
      <c r="E2561" s="135" t="s">
        <v>14027</v>
      </c>
      <c r="F2561" s="135" t="s">
        <v>40903</v>
      </c>
      <c r="G2561" s="135" t="s">
        <v>35808</v>
      </c>
      <c r="H2561" s="135" t="s">
        <v>4370</v>
      </c>
      <c r="I2561" s="135" t="s">
        <v>36461</v>
      </c>
      <c r="J2561" s="135" t="s">
        <v>35049</v>
      </c>
      <c r="K2561" s="135" t="s">
        <v>35809</v>
      </c>
      <c r="L2561" s="163"/>
      <c r="M2561" s="163"/>
      <c r="N2561" s="163"/>
      <c r="O2561" s="135" t="s">
        <v>647</v>
      </c>
    </row>
    <row r="2562" spans="1:15" hidden="1">
      <c r="A2562" s="135">
        <v>4141</v>
      </c>
      <c r="B2562" s="135" t="s">
        <v>40904</v>
      </c>
      <c r="C2562" s="135" t="s">
        <v>40752</v>
      </c>
      <c r="D2562" s="135" t="s">
        <v>4723</v>
      </c>
      <c r="E2562" s="135" t="s">
        <v>4722</v>
      </c>
      <c r="F2562" s="135" t="s">
        <v>40905</v>
      </c>
      <c r="G2562" s="135" t="s">
        <v>35808</v>
      </c>
      <c r="H2562" s="135" t="s">
        <v>4370</v>
      </c>
      <c r="I2562" s="135" t="s">
        <v>36461</v>
      </c>
      <c r="J2562" s="135" t="s">
        <v>35053</v>
      </c>
      <c r="K2562" s="135" t="s">
        <v>35809</v>
      </c>
      <c r="L2562" s="163"/>
      <c r="M2562" s="163"/>
      <c r="N2562" s="163"/>
      <c r="O2562" s="135" t="s">
        <v>647</v>
      </c>
    </row>
    <row r="2563" spans="1:15" hidden="1">
      <c r="A2563" s="135">
        <v>4142</v>
      </c>
      <c r="B2563" s="135" t="s">
        <v>40906</v>
      </c>
      <c r="C2563" s="135" t="s">
        <v>40755</v>
      </c>
      <c r="D2563" s="135" t="s">
        <v>4723</v>
      </c>
      <c r="E2563" s="135" t="s">
        <v>4722</v>
      </c>
      <c r="F2563" s="135" t="s">
        <v>40907</v>
      </c>
      <c r="G2563" s="135" t="s">
        <v>35808</v>
      </c>
      <c r="H2563" s="135" t="s">
        <v>4370</v>
      </c>
      <c r="I2563" s="135" t="s">
        <v>36461</v>
      </c>
      <c r="J2563" s="135" t="s">
        <v>35053</v>
      </c>
      <c r="K2563" s="135" t="s">
        <v>35809</v>
      </c>
      <c r="L2563" s="163"/>
      <c r="M2563" s="163"/>
      <c r="N2563" s="163"/>
      <c r="O2563" s="135" t="s">
        <v>647</v>
      </c>
    </row>
    <row r="2564" spans="1:15" hidden="1">
      <c r="A2564" s="135">
        <v>4143</v>
      </c>
      <c r="B2564" s="135" t="s">
        <v>40908</v>
      </c>
      <c r="C2564" s="135" t="s">
        <v>40758</v>
      </c>
      <c r="D2564" s="135" t="s">
        <v>4723</v>
      </c>
      <c r="E2564" s="135" t="s">
        <v>4722</v>
      </c>
      <c r="F2564" s="135" t="s">
        <v>40909</v>
      </c>
      <c r="G2564" s="135" t="s">
        <v>35808</v>
      </c>
      <c r="H2564" s="135" t="s">
        <v>4370</v>
      </c>
      <c r="I2564" s="135" t="s">
        <v>36461</v>
      </c>
      <c r="J2564" s="135" t="s">
        <v>35053</v>
      </c>
      <c r="K2564" s="135" t="s">
        <v>35809</v>
      </c>
      <c r="L2564" s="163"/>
      <c r="M2564" s="163"/>
      <c r="N2564" s="163"/>
      <c r="O2564" s="135" t="s">
        <v>647</v>
      </c>
    </row>
    <row r="2565" spans="1:15" hidden="1">
      <c r="A2565" s="135">
        <v>4144</v>
      </c>
      <c r="B2565" s="135" t="s">
        <v>40910</v>
      </c>
      <c r="C2565" s="135" t="s">
        <v>40752</v>
      </c>
      <c r="D2565" s="135" t="s">
        <v>6145</v>
      </c>
      <c r="E2565" s="135" t="s">
        <v>6144</v>
      </c>
      <c r="F2565" s="135" t="s">
        <v>40911</v>
      </c>
      <c r="G2565" s="135" t="s">
        <v>35808</v>
      </c>
      <c r="H2565" s="135" t="s">
        <v>4370</v>
      </c>
      <c r="I2565" s="135" t="s">
        <v>36461</v>
      </c>
      <c r="J2565" s="135" t="s">
        <v>35053</v>
      </c>
      <c r="K2565" s="135" t="s">
        <v>35809</v>
      </c>
      <c r="L2565" s="163"/>
      <c r="M2565" s="163"/>
      <c r="N2565" s="163"/>
      <c r="O2565" s="135" t="s">
        <v>647</v>
      </c>
    </row>
    <row r="2566" spans="1:15" hidden="1">
      <c r="A2566" s="135">
        <v>4145</v>
      </c>
      <c r="B2566" s="135" t="s">
        <v>40912</v>
      </c>
      <c r="C2566" s="135" t="s">
        <v>40755</v>
      </c>
      <c r="D2566" s="135" t="s">
        <v>6145</v>
      </c>
      <c r="E2566" s="135" t="s">
        <v>6144</v>
      </c>
      <c r="F2566" s="135" t="s">
        <v>40913</v>
      </c>
      <c r="G2566" s="135" t="s">
        <v>35808</v>
      </c>
      <c r="H2566" s="135" t="s">
        <v>4370</v>
      </c>
      <c r="I2566" s="135" t="s">
        <v>36461</v>
      </c>
      <c r="J2566" s="135" t="s">
        <v>35053</v>
      </c>
      <c r="K2566" s="135" t="s">
        <v>35809</v>
      </c>
      <c r="L2566" s="163"/>
      <c r="M2566" s="163"/>
      <c r="N2566" s="163"/>
      <c r="O2566" s="135" t="s">
        <v>647</v>
      </c>
    </row>
    <row r="2567" spans="1:15" hidden="1">
      <c r="A2567" s="135">
        <v>4146</v>
      </c>
      <c r="B2567" s="135" t="s">
        <v>40914</v>
      </c>
      <c r="C2567" s="135" t="s">
        <v>40758</v>
      </c>
      <c r="D2567" s="135" t="s">
        <v>6145</v>
      </c>
      <c r="E2567" s="135" t="s">
        <v>6144</v>
      </c>
      <c r="F2567" s="135" t="s">
        <v>40915</v>
      </c>
      <c r="G2567" s="135" t="s">
        <v>35808</v>
      </c>
      <c r="H2567" s="135" t="s">
        <v>4370</v>
      </c>
      <c r="I2567" s="135" t="s">
        <v>36461</v>
      </c>
      <c r="J2567" s="135" t="s">
        <v>35053</v>
      </c>
      <c r="K2567" s="135" t="s">
        <v>35809</v>
      </c>
      <c r="L2567" s="163"/>
      <c r="M2567" s="163"/>
      <c r="N2567" s="163"/>
      <c r="O2567" s="135" t="s">
        <v>647</v>
      </c>
    </row>
    <row r="2568" spans="1:15" hidden="1">
      <c r="A2568" s="135">
        <v>4147</v>
      </c>
      <c r="B2568" s="135" t="s">
        <v>40916</v>
      </c>
      <c r="C2568" s="135" t="s">
        <v>40752</v>
      </c>
      <c r="D2568" s="135" t="s">
        <v>9126</v>
      </c>
      <c r="E2568" s="135" t="s">
        <v>9125</v>
      </c>
      <c r="F2568" s="135" t="s">
        <v>40917</v>
      </c>
      <c r="G2568" s="135" t="s">
        <v>35808</v>
      </c>
      <c r="H2568" s="135" t="s">
        <v>4370</v>
      </c>
      <c r="I2568" s="135" t="s">
        <v>36461</v>
      </c>
      <c r="J2568" s="135" t="s">
        <v>35053</v>
      </c>
      <c r="K2568" s="135" t="s">
        <v>35809</v>
      </c>
      <c r="L2568" s="163"/>
      <c r="M2568" s="163"/>
      <c r="N2568" s="163"/>
      <c r="O2568" s="135" t="s">
        <v>647</v>
      </c>
    </row>
    <row r="2569" spans="1:15" hidden="1">
      <c r="A2569" s="135">
        <v>4148</v>
      </c>
      <c r="B2569" s="135" t="s">
        <v>40918</v>
      </c>
      <c r="C2569" s="135" t="s">
        <v>40755</v>
      </c>
      <c r="D2569" s="135" t="s">
        <v>9126</v>
      </c>
      <c r="E2569" s="135" t="s">
        <v>9125</v>
      </c>
      <c r="F2569" s="135" t="s">
        <v>40919</v>
      </c>
      <c r="G2569" s="135" t="s">
        <v>35808</v>
      </c>
      <c r="H2569" s="135" t="s">
        <v>4370</v>
      </c>
      <c r="I2569" s="135" t="s">
        <v>36461</v>
      </c>
      <c r="J2569" s="135" t="s">
        <v>35053</v>
      </c>
      <c r="K2569" s="135" t="s">
        <v>35809</v>
      </c>
      <c r="L2569" s="163"/>
      <c r="M2569" s="163"/>
      <c r="N2569" s="163"/>
      <c r="O2569" s="135" t="s">
        <v>647</v>
      </c>
    </row>
    <row r="2570" spans="1:15" hidden="1">
      <c r="A2570" s="135">
        <v>4149</v>
      </c>
      <c r="B2570" s="135" t="s">
        <v>40920</v>
      </c>
      <c r="C2570" s="135" t="s">
        <v>40758</v>
      </c>
      <c r="D2570" s="135" t="s">
        <v>9126</v>
      </c>
      <c r="E2570" s="135" t="s">
        <v>9125</v>
      </c>
      <c r="F2570" s="135" t="s">
        <v>40921</v>
      </c>
      <c r="G2570" s="135" t="s">
        <v>35808</v>
      </c>
      <c r="H2570" s="135" t="s">
        <v>4370</v>
      </c>
      <c r="I2570" s="135" t="s">
        <v>36461</v>
      </c>
      <c r="J2570" s="135" t="s">
        <v>35053</v>
      </c>
      <c r="K2570" s="135" t="s">
        <v>35809</v>
      </c>
      <c r="L2570" s="163"/>
      <c r="M2570" s="163"/>
      <c r="N2570" s="163"/>
      <c r="O2570" s="135" t="s">
        <v>647</v>
      </c>
    </row>
    <row r="2571" spans="1:15" hidden="1">
      <c r="A2571" s="135">
        <v>4150</v>
      </c>
      <c r="B2571" s="135" t="s">
        <v>40922</v>
      </c>
      <c r="C2571" s="135" t="s">
        <v>40752</v>
      </c>
      <c r="D2571" s="135" t="s">
        <v>6321</v>
      </c>
      <c r="E2571" s="135" t="s">
        <v>6320</v>
      </c>
      <c r="F2571" s="135" t="s">
        <v>40923</v>
      </c>
      <c r="G2571" s="135" t="s">
        <v>35808</v>
      </c>
      <c r="H2571" s="135" t="s">
        <v>4370</v>
      </c>
      <c r="I2571" s="135" t="s">
        <v>36461</v>
      </c>
      <c r="J2571" s="135" t="s">
        <v>35053</v>
      </c>
      <c r="K2571" s="135" t="s">
        <v>35809</v>
      </c>
      <c r="L2571" s="163"/>
      <c r="M2571" s="163"/>
      <c r="N2571" s="163"/>
      <c r="O2571" s="135" t="s">
        <v>647</v>
      </c>
    </row>
    <row r="2572" spans="1:15" hidden="1">
      <c r="A2572" s="135">
        <v>4151</v>
      </c>
      <c r="B2572" s="135" t="s">
        <v>40924</v>
      </c>
      <c r="C2572" s="135" t="s">
        <v>40755</v>
      </c>
      <c r="D2572" s="135" t="s">
        <v>6321</v>
      </c>
      <c r="E2572" s="135" t="s">
        <v>6320</v>
      </c>
      <c r="F2572" s="135" t="s">
        <v>40925</v>
      </c>
      <c r="G2572" s="135" t="s">
        <v>35808</v>
      </c>
      <c r="H2572" s="135" t="s">
        <v>4370</v>
      </c>
      <c r="I2572" s="135" t="s">
        <v>36461</v>
      </c>
      <c r="J2572" s="135" t="s">
        <v>35053</v>
      </c>
      <c r="K2572" s="135" t="s">
        <v>35809</v>
      </c>
      <c r="L2572" s="163"/>
      <c r="M2572" s="163"/>
      <c r="N2572" s="163"/>
      <c r="O2572" s="135" t="s">
        <v>647</v>
      </c>
    </row>
    <row r="2573" spans="1:15" hidden="1">
      <c r="A2573" s="135">
        <v>4152</v>
      </c>
      <c r="B2573" s="135" t="s">
        <v>40926</v>
      </c>
      <c r="C2573" s="135" t="s">
        <v>40758</v>
      </c>
      <c r="D2573" s="135" t="s">
        <v>6321</v>
      </c>
      <c r="E2573" s="135" t="s">
        <v>6320</v>
      </c>
      <c r="F2573" s="135" t="s">
        <v>40927</v>
      </c>
      <c r="G2573" s="135" t="s">
        <v>35808</v>
      </c>
      <c r="H2573" s="135" t="s">
        <v>4370</v>
      </c>
      <c r="I2573" s="135" t="s">
        <v>36461</v>
      </c>
      <c r="J2573" s="135" t="s">
        <v>35053</v>
      </c>
      <c r="K2573" s="135" t="s">
        <v>35809</v>
      </c>
      <c r="L2573" s="163"/>
      <c r="M2573" s="163"/>
      <c r="N2573" s="163"/>
      <c r="O2573" s="135" t="s">
        <v>647</v>
      </c>
    </row>
    <row r="2574" spans="1:15" hidden="1">
      <c r="A2574" s="135">
        <v>4153</v>
      </c>
      <c r="B2574" s="135" t="s">
        <v>40928</v>
      </c>
      <c r="C2574" s="135" t="s">
        <v>40752</v>
      </c>
      <c r="D2574" s="135" t="s">
        <v>8746</v>
      </c>
      <c r="E2574" s="135" t="s">
        <v>8745</v>
      </c>
      <c r="F2574" s="135" t="s">
        <v>40929</v>
      </c>
      <c r="G2574" s="135" t="s">
        <v>35808</v>
      </c>
      <c r="H2574" s="135" t="s">
        <v>4370</v>
      </c>
      <c r="I2574" s="135" t="s">
        <v>36461</v>
      </c>
      <c r="J2574" s="135" t="s">
        <v>35053</v>
      </c>
      <c r="K2574" s="135" t="s">
        <v>35809</v>
      </c>
      <c r="L2574" s="163"/>
      <c r="M2574" s="163"/>
      <c r="N2574" s="163"/>
      <c r="O2574" s="135" t="s">
        <v>647</v>
      </c>
    </row>
    <row r="2575" spans="1:15" hidden="1">
      <c r="A2575" s="135">
        <v>4154</v>
      </c>
      <c r="B2575" s="135" t="s">
        <v>40930</v>
      </c>
      <c r="C2575" s="135" t="s">
        <v>40755</v>
      </c>
      <c r="D2575" s="135" t="s">
        <v>8746</v>
      </c>
      <c r="E2575" s="135" t="s">
        <v>8745</v>
      </c>
      <c r="F2575" s="135" t="s">
        <v>40931</v>
      </c>
      <c r="G2575" s="135" t="s">
        <v>35808</v>
      </c>
      <c r="H2575" s="135" t="s">
        <v>4370</v>
      </c>
      <c r="I2575" s="135" t="s">
        <v>36461</v>
      </c>
      <c r="J2575" s="135" t="s">
        <v>35053</v>
      </c>
      <c r="K2575" s="135" t="s">
        <v>35809</v>
      </c>
      <c r="L2575" s="163"/>
      <c r="M2575" s="163"/>
      <c r="N2575" s="163"/>
      <c r="O2575" s="135" t="s">
        <v>647</v>
      </c>
    </row>
    <row r="2576" spans="1:15" hidden="1">
      <c r="A2576" s="135">
        <v>4155</v>
      </c>
      <c r="B2576" s="135" t="s">
        <v>40932</v>
      </c>
      <c r="C2576" s="135" t="s">
        <v>40758</v>
      </c>
      <c r="D2576" s="135" t="s">
        <v>8746</v>
      </c>
      <c r="E2576" s="135" t="s">
        <v>8745</v>
      </c>
      <c r="F2576" s="135" t="s">
        <v>40933</v>
      </c>
      <c r="G2576" s="135" t="s">
        <v>35808</v>
      </c>
      <c r="H2576" s="135" t="s">
        <v>4370</v>
      </c>
      <c r="I2576" s="135" t="s">
        <v>36461</v>
      </c>
      <c r="J2576" s="135" t="s">
        <v>35053</v>
      </c>
      <c r="K2576" s="135" t="s">
        <v>35809</v>
      </c>
      <c r="L2576" s="163"/>
      <c r="M2576" s="163"/>
      <c r="N2576" s="163"/>
      <c r="O2576" s="135" t="s">
        <v>647</v>
      </c>
    </row>
    <row r="2577" spans="1:15" hidden="1">
      <c r="A2577" s="135">
        <v>4156</v>
      </c>
      <c r="B2577" s="135" t="s">
        <v>40934</v>
      </c>
      <c r="C2577" s="135" t="s">
        <v>40752</v>
      </c>
      <c r="D2577" s="135" t="s">
        <v>4616</v>
      </c>
      <c r="E2577" s="135" t="s">
        <v>4615</v>
      </c>
      <c r="F2577" s="135" t="s">
        <v>40935</v>
      </c>
      <c r="G2577" s="135" t="s">
        <v>35808</v>
      </c>
      <c r="H2577" s="135" t="s">
        <v>4370</v>
      </c>
      <c r="I2577" s="135" t="s">
        <v>36461</v>
      </c>
      <c r="J2577" s="135" t="s">
        <v>35053</v>
      </c>
      <c r="K2577" s="135" t="s">
        <v>35809</v>
      </c>
      <c r="L2577" s="163"/>
      <c r="M2577" s="163"/>
      <c r="N2577" s="163"/>
      <c r="O2577" s="135" t="s">
        <v>647</v>
      </c>
    </row>
    <row r="2578" spans="1:15" hidden="1">
      <c r="A2578" s="135">
        <v>4157</v>
      </c>
      <c r="B2578" s="135" t="s">
        <v>40936</v>
      </c>
      <c r="C2578" s="135" t="s">
        <v>40755</v>
      </c>
      <c r="D2578" s="135" t="s">
        <v>4616</v>
      </c>
      <c r="E2578" s="135" t="s">
        <v>4615</v>
      </c>
      <c r="F2578" s="135" t="s">
        <v>40937</v>
      </c>
      <c r="G2578" s="135" t="s">
        <v>35808</v>
      </c>
      <c r="H2578" s="135" t="s">
        <v>4370</v>
      </c>
      <c r="I2578" s="135" t="s">
        <v>36461</v>
      </c>
      <c r="J2578" s="135" t="s">
        <v>35053</v>
      </c>
      <c r="K2578" s="135" t="s">
        <v>35809</v>
      </c>
      <c r="L2578" s="163"/>
      <c r="M2578" s="163"/>
      <c r="N2578" s="163"/>
      <c r="O2578" s="135" t="s">
        <v>647</v>
      </c>
    </row>
    <row r="2579" spans="1:15" hidden="1">
      <c r="A2579" s="135">
        <v>4158</v>
      </c>
      <c r="B2579" s="135" t="s">
        <v>40938</v>
      </c>
      <c r="C2579" s="135" t="s">
        <v>40758</v>
      </c>
      <c r="D2579" s="135" t="s">
        <v>4616</v>
      </c>
      <c r="E2579" s="135" t="s">
        <v>4615</v>
      </c>
      <c r="F2579" s="135" t="s">
        <v>40939</v>
      </c>
      <c r="G2579" s="135" t="s">
        <v>35808</v>
      </c>
      <c r="H2579" s="135" t="s">
        <v>4370</v>
      </c>
      <c r="I2579" s="135" t="s">
        <v>36461</v>
      </c>
      <c r="J2579" s="135" t="s">
        <v>35053</v>
      </c>
      <c r="K2579" s="135" t="s">
        <v>35809</v>
      </c>
      <c r="L2579" s="163"/>
      <c r="M2579" s="163"/>
      <c r="N2579" s="163"/>
      <c r="O2579" s="135" t="s">
        <v>647</v>
      </c>
    </row>
    <row r="2580" spans="1:15" hidden="1">
      <c r="A2580" s="135">
        <v>4159</v>
      </c>
      <c r="B2580" s="135" t="s">
        <v>40940</v>
      </c>
      <c r="C2580" s="135" t="s">
        <v>40752</v>
      </c>
      <c r="D2580" s="135" t="s">
        <v>9600</v>
      </c>
      <c r="E2580" s="135" t="s">
        <v>9599</v>
      </c>
      <c r="F2580" s="135" t="s">
        <v>40941</v>
      </c>
      <c r="G2580" s="135" t="s">
        <v>35808</v>
      </c>
      <c r="H2580" s="135" t="s">
        <v>4370</v>
      </c>
      <c r="I2580" s="135" t="s">
        <v>36461</v>
      </c>
      <c r="J2580" s="135" t="s">
        <v>35053</v>
      </c>
      <c r="K2580" s="135" t="s">
        <v>35809</v>
      </c>
      <c r="L2580" s="163"/>
      <c r="M2580" s="163"/>
      <c r="N2580" s="163"/>
      <c r="O2580" s="135" t="s">
        <v>647</v>
      </c>
    </row>
    <row r="2581" spans="1:15" hidden="1">
      <c r="A2581" s="135">
        <v>4160</v>
      </c>
      <c r="B2581" s="135" t="s">
        <v>40942</v>
      </c>
      <c r="C2581" s="135" t="s">
        <v>40755</v>
      </c>
      <c r="D2581" s="135" t="s">
        <v>9600</v>
      </c>
      <c r="E2581" s="135" t="s">
        <v>9599</v>
      </c>
      <c r="F2581" s="135" t="s">
        <v>40943</v>
      </c>
      <c r="G2581" s="135" t="s">
        <v>35808</v>
      </c>
      <c r="H2581" s="135" t="s">
        <v>4370</v>
      </c>
      <c r="I2581" s="135" t="s">
        <v>36461</v>
      </c>
      <c r="J2581" s="135" t="s">
        <v>35053</v>
      </c>
      <c r="K2581" s="135" t="s">
        <v>35809</v>
      </c>
      <c r="L2581" s="163"/>
      <c r="M2581" s="163"/>
      <c r="N2581" s="163"/>
      <c r="O2581" s="135" t="s">
        <v>647</v>
      </c>
    </row>
    <row r="2582" spans="1:15" hidden="1">
      <c r="A2582" s="135">
        <v>4161</v>
      </c>
      <c r="B2582" s="135" t="s">
        <v>40944</v>
      </c>
      <c r="C2582" s="135" t="s">
        <v>40758</v>
      </c>
      <c r="D2582" s="135" t="s">
        <v>9600</v>
      </c>
      <c r="E2582" s="135" t="s">
        <v>9599</v>
      </c>
      <c r="F2582" s="135" t="s">
        <v>40945</v>
      </c>
      <c r="G2582" s="135" t="s">
        <v>35808</v>
      </c>
      <c r="H2582" s="135" t="s">
        <v>4370</v>
      </c>
      <c r="I2582" s="135" t="s">
        <v>36461</v>
      </c>
      <c r="J2582" s="135" t="s">
        <v>35053</v>
      </c>
      <c r="K2582" s="135" t="s">
        <v>35809</v>
      </c>
      <c r="L2582" s="163"/>
      <c r="M2582" s="163"/>
      <c r="N2582" s="163"/>
      <c r="O2582" s="135" t="s">
        <v>647</v>
      </c>
    </row>
    <row r="2583" spans="1:15" hidden="1">
      <c r="A2583" s="135">
        <v>4162</v>
      </c>
      <c r="B2583" s="135" t="s">
        <v>40946</v>
      </c>
      <c r="C2583" s="135" t="s">
        <v>40752</v>
      </c>
      <c r="D2583" s="135" t="s">
        <v>9242</v>
      </c>
      <c r="E2583" s="135" t="s">
        <v>9241</v>
      </c>
      <c r="F2583" s="135" t="s">
        <v>40947</v>
      </c>
      <c r="G2583" s="135" t="s">
        <v>35808</v>
      </c>
      <c r="H2583" s="135" t="s">
        <v>4370</v>
      </c>
      <c r="I2583" s="135" t="s">
        <v>36461</v>
      </c>
      <c r="J2583" s="135" t="s">
        <v>35053</v>
      </c>
      <c r="K2583" s="135" t="s">
        <v>35809</v>
      </c>
      <c r="L2583" s="163"/>
      <c r="M2583" s="163"/>
      <c r="N2583" s="163"/>
      <c r="O2583" s="135" t="s">
        <v>647</v>
      </c>
    </row>
    <row r="2584" spans="1:15" hidden="1">
      <c r="A2584" s="135">
        <v>4163</v>
      </c>
      <c r="B2584" s="135" t="s">
        <v>40948</v>
      </c>
      <c r="C2584" s="135" t="s">
        <v>40755</v>
      </c>
      <c r="D2584" s="135" t="s">
        <v>9242</v>
      </c>
      <c r="E2584" s="135" t="s">
        <v>9241</v>
      </c>
      <c r="F2584" s="135" t="s">
        <v>40949</v>
      </c>
      <c r="G2584" s="135" t="s">
        <v>35808</v>
      </c>
      <c r="H2584" s="135" t="s">
        <v>4370</v>
      </c>
      <c r="I2584" s="135" t="s">
        <v>36461</v>
      </c>
      <c r="J2584" s="135" t="s">
        <v>35053</v>
      </c>
      <c r="K2584" s="135" t="s">
        <v>35809</v>
      </c>
      <c r="L2584" s="163"/>
      <c r="M2584" s="163"/>
      <c r="N2584" s="163"/>
      <c r="O2584" s="135" t="s">
        <v>647</v>
      </c>
    </row>
    <row r="2585" spans="1:15" hidden="1">
      <c r="A2585" s="135">
        <v>4164</v>
      </c>
      <c r="B2585" s="135" t="s">
        <v>40950</v>
      </c>
      <c r="C2585" s="135" t="s">
        <v>40758</v>
      </c>
      <c r="D2585" s="135" t="s">
        <v>9242</v>
      </c>
      <c r="E2585" s="135" t="s">
        <v>9241</v>
      </c>
      <c r="F2585" s="135" t="s">
        <v>40951</v>
      </c>
      <c r="G2585" s="135" t="s">
        <v>35808</v>
      </c>
      <c r="H2585" s="135" t="s">
        <v>4370</v>
      </c>
      <c r="I2585" s="135" t="s">
        <v>36461</v>
      </c>
      <c r="J2585" s="135" t="s">
        <v>35053</v>
      </c>
      <c r="K2585" s="135" t="s">
        <v>35809</v>
      </c>
      <c r="L2585" s="163"/>
      <c r="M2585" s="163"/>
      <c r="N2585" s="163"/>
      <c r="O2585" s="135" t="s">
        <v>647</v>
      </c>
    </row>
    <row r="2586" spans="1:15" hidden="1">
      <c r="A2586" s="135">
        <v>4165</v>
      </c>
      <c r="B2586" s="135" t="s">
        <v>40952</v>
      </c>
      <c r="C2586" s="135" t="s">
        <v>40752</v>
      </c>
      <c r="D2586" s="135" t="s">
        <v>9703</v>
      </c>
      <c r="E2586" s="135" t="s">
        <v>9702</v>
      </c>
      <c r="F2586" s="135" t="s">
        <v>40953</v>
      </c>
      <c r="G2586" s="135" t="s">
        <v>35808</v>
      </c>
      <c r="H2586" s="135" t="s">
        <v>4370</v>
      </c>
      <c r="I2586" s="135" t="s">
        <v>36461</v>
      </c>
      <c r="J2586" s="135" t="s">
        <v>35053</v>
      </c>
      <c r="K2586" s="135" t="s">
        <v>35809</v>
      </c>
      <c r="L2586" s="163"/>
      <c r="M2586" s="163"/>
      <c r="N2586" s="163"/>
      <c r="O2586" s="135" t="s">
        <v>647</v>
      </c>
    </row>
    <row r="2587" spans="1:15" hidden="1">
      <c r="A2587" s="135">
        <v>4166</v>
      </c>
      <c r="B2587" s="135" t="s">
        <v>40954</v>
      </c>
      <c r="C2587" s="135" t="s">
        <v>40755</v>
      </c>
      <c r="D2587" s="135" t="s">
        <v>9703</v>
      </c>
      <c r="E2587" s="135" t="s">
        <v>9702</v>
      </c>
      <c r="F2587" s="135" t="s">
        <v>40955</v>
      </c>
      <c r="G2587" s="135" t="s">
        <v>35808</v>
      </c>
      <c r="H2587" s="135" t="s">
        <v>4370</v>
      </c>
      <c r="I2587" s="135" t="s">
        <v>36461</v>
      </c>
      <c r="J2587" s="135" t="s">
        <v>35053</v>
      </c>
      <c r="K2587" s="135" t="s">
        <v>35809</v>
      </c>
      <c r="L2587" s="163"/>
      <c r="M2587" s="163"/>
      <c r="N2587" s="163"/>
      <c r="O2587" s="135" t="s">
        <v>647</v>
      </c>
    </row>
    <row r="2588" spans="1:15" hidden="1">
      <c r="A2588" s="135">
        <v>4167</v>
      </c>
      <c r="B2588" s="135" t="s">
        <v>40956</v>
      </c>
      <c r="C2588" s="135" t="s">
        <v>40758</v>
      </c>
      <c r="D2588" s="135" t="s">
        <v>9703</v>
      </c>
      <c r="E2588" s="135" t="s">
        <v>9702</v>
      </c>
      <c r="F2588" s="135" t="s">
        <v>40957</v>
      </c>
      <c r="G2588" s="135" t="s">
        <v>35808</v>
      </c>
      <c r="H2588" s="135" t="s">
        <v>4370</v>
      </c>
      <c r="I2588" s="135" t="s">
        <v>36461</v>
      </c>
      <c r="J2588" s="135" t="s">
        <v>35053</v>
      </c>
      <c r="K2588" s="135" t="s">
        <v>35809</v>
      </c>
      <c r="L2588" s="163"/>
      <c r="M2588" s="163"/>
      <c r="N2588" s="163"/>
      <c r="O2588" s="135" t="s">
        <v>647</v>
      </c>
    </row>
    <row r="2589" spans="1:15" hidden="1">
      <c r="A2589" s="135">
        <v>4168</v>
      </c>
      <c r="B2589" s="135" t="s">
        <v>40958</v>
      </c>
      <c r="C2589" s="135" t="s">
        <v>40752</v>
      </c>
      <c r="D2589" s="135" t="s">
        <v>10675</v>
      </c>
      <c r="E2589" s="135" t="s">
        <v>10674</v>
      </c>
      <c r="F2589" s="135" t="s">
        <v>40959</v>
      </c>
      <c r="G2589" s="135" t="s">
        <v>35808</v>
      </c>
      <c r="H2589" s="135" t="s">
        <v>4370</v>
      </c>
      <c r="I2589" s="135" t="s">
        <v>36461</v>
      </c>
      <c r="J2589" s="135" t="s">
        <v>35053</v>
      </c>
      <c r="K2589" s="135" t="s">
        <v>35809</v>
      </c>
      <c r="L2589" s="163"/>
      <c r="M2589" s="163"/>
      <c r="N2589" s="163"/>
      <c r="O2589" s="135" t="s">
        <v>647</v>
      </c>
    </row>
    <row r="2590" spans="1:15" hidden="1">
      <c r="A2590" s="135">
        <v>4169</v>
      </c>
      <c r="B2590" s="135" t="s">
        <v>40960</v>
      </c>
      <c r="C2590" s="135" t="s">
        <v>40755</v>
      </c>
      <c r="D2590" s="135" t="s">
        <v>10675</v>
      </c>
      <c r="E2590" s="135" t="s">
        <v>10674</v>
      </c>
      <c r="F2590" s="135" t="s">
        <v>40961</v>
      </c>
      <c r="G2590" s="135" t="s">
        <v>35808</v>
      </c>
      <c r="H2590" s="135" t="s">
        <v>4370</v>
      </c>
      <c r="I2590" s="135" t="s">
        <v>36461</v>
      </c>
      <c r="J2590" s="135" t="s">
        <v>35053</v>
      </c>
      <c r="K2590" s="135" t="s">
        <v>35809</v>
      </c>
      <c r="L2590" s="163"/>
      <c r="M2590" s="163"/>
      <c r="N2590" s="163"/>
      <c r="O2590" s="135" t="s">
        <v>647</v>
      </c>
    </row>
    <row r="2591" spans="1:15" hidden="1">
      <c r="A2591" s="135">
        <v>4170</v>
      </c>
      <c r="B2591" s="135" t="s">
        <v>40962</v>
      </c>
      <c r="C2591" s="135" t="s">
        <v>40758</v>
      </c>
      <c r="D2591" s="135" t="s">
        <v>10675</v>
      </c>
      <c r="E2591" s="135" t="s">
        <v>10674</v>
      </c>
      <c r="F2591" s="135" t="s">
        <v>40963</v>
      </c>
      <c r="G2591" s="135" t="s">
        <v>35808</v>
      </c>
      <c r="H2591" s="135" t="s">
        <v>4370</v>
      </c>
      <c r="I2591" s="135" t="s">
        <v>36461</v>
      </c>
      <c r="J2591" s="135" t="s">
        <v>35053</v>
      </c>
      <c r="K2591" s="135" t="s">
        <v>35809</v>
      </c>
      <c r="L2591" s="163"/>
      <c r="M2591" s="163"/>
      <c r="N2591" s="163"/>
      <c r="O2591" s="135" t="s">
        <v>647</v>
      </c>
    </row>
    <row r="2592" spans="1:15" hidden="1">
      <c r="A2592" s="135">
        <v>4171</v>
      </c>
      <c r="B2592" s="135" t="s">
        <v>40964</v>
      </c>
      <c r="C2592" s="135" t="s">
        <v>40752</v>
      </c>
      <c r="D2592" s="135" t="s">
        <v>10806</v>
      </c>
      <c r="E2592" s="135" t="s">
        <v>10805</v>
      </c>
      <c r="F2592" s="135" t="s">
        <v>40965</v>
      </c>
      <c r="G2592" s="135" t="s">
        <v>35808</v>
      </c>
      <c r="H2592" s="135" t="s">
        <v>4370</v>
      </c>
      <c r="I2592" s="135" t="s">
        <v>36461</v>
      </c>
      <c r="J2592" s="135" t="s">
        <v>35053</v>
      </c>
      <c r="K2592" s="135" t="s">
        <v>35809</v>
      </c>
      <c r="L2592" s="163"/>
      <c r="M2592" s="163"/>
      <c r="N2592" s="163"/>
      <c r="O2592" s="135" t="s">
        <v>647</v>
      </c>
    </row>
    <row r="2593" spans="1:15" hidden="1">
      <c r="A2593" s="135">
        <v>4172</v>
      </c>
      <c r="B2593" s="135" t="s">
        <v>40966</v>
      </c>
      <c r="C2593" s="135" t="s">
        <v>40755</v>
      </c>
      <c r="D2593" s="135" t="s">
        <v>10806</v>
      </c>
      <c r="E2593" s="135" t="s">
        <v>10805</v>
      </c>
      <c r="F2593" s="135" t="s">
        <v>40967</v>
      </c>
      <c r="G2593" s="135" t="s">
        <v>35808</v>
      </c>
      <c r="H2593" s="135" t="s">
        <v>4370</v>
      </c>
      <c r="I2593" s="135" t="s">
        <v>36461</v>
      </c>
      <c r="J2593" s="135" t="s">
        <v>35053</v>
      </c>
      <c r="K2593" s="135" t="s">
        <v>35809</v>
      </c>
      <c r="L2593" s="163"/>
      <c r="M2593" s="163"/>
      <c r="N2593" s="163"/>
      <c r="O2593" s="135" t="s">
        <v>647</v>
      </c>
    </row>
    <row r="2594" spans="1:15" hidden="1">
      <c r="A2594" s="135">
        <v>4173</v>
      </c>
      <c r="B2594" s="135" t="s">
        <v>40968</v>
      </c>
      <c r="C2594" s="135" t="s">
        <v>40758</v>
      </c>
      <c r="D2594" s="135" t="s">
        <v>10806</v>
      </c>
      <c r="E2594" s="135" t="s">
        <v>10805</v>
      </c>
      <c r="F2594" s="135" t="s">
        <v>40969</v>
      </c>
      <c r="G2594" s="135" t="s">
        <v>35808</v>
      </c>
      <c r="H2594" s="135" t="s">
        <v>4370</v>
      </c>
      <c r="I2594" s="135" t="s">
        <v>36461</v>
      </c>
      <c r="J2594" s="135" t="s">
        <v>35053</v>
      </c>
      <c r="K2594" s="135" t="s">
        <v>35809</v>
      </c>
      <c r="L2594" s="163"/>
      <c r="M2594" s="163"/>
      <c r="N2594" s="163"/>
      <c r="O2594" s="135" t="s">
        <v>647</v>
      </c>
    </row>
    <row r="2595" spans="1:15" hidden="1">
      <c r="A2595" s="135">
        <v>4174</v>
      </c>
      <c r="B2595" s="135" t="s">
        <v>40970</v>
      </c>
      <c r="C2595" s="135" t="s">
        <v>40752</v>
      </c>
      <c r="D2595" s="135" t="s">
        <v>10965</v>
      </c>
      <c r="E2595" s="135" t="s">
        <v>10964</v>
      </c>
      <c r="F2595" s="135" t="s">
        <v>40971</v>
      </c>
      <c r="G2595" s="135" t="s">
        <v>35808</v>
      </c>
      <c r="H2595" s="135" t="s">
        <v>4370</v>
      </c>
      <c r="I2595" s="135" t="s">
        <v>36461</v>
      </c>
      <c r="J2595" s="135" t="s">
        <v>35053</v>
      </c>
      <c r="K2595" s="135" t="s">
        <v>35809</v>
      </c>
      <c r="L2595" s="163"/>
      <c r="M2595" s="163"/>
      <c r="N2595" s="163"/>
      <c r="O2595" s="135" t="s">
        <v>647</v>
      </c>
    </row>
    <row r="2596" spans="1:15" hidden="1">
      <c r="A2596" s="135">
        <v>4175</v>
      </c>
      <c r="B2596" s="135" t="s">
        <v>40972</v>
      </c>
      <c r="C2596" s="135" t="s">
        <v>40755</v>
      </c>
      <c r="D2596" s="135" t="s">
        <v>10965</v>
      </c>
      <c r="E2596" s="135" t="s">
        <v>10964</v>
      </c>
      <c r="F2596" s="135" t="s">
        <v>40973</v>
      </c>
      <c r="G2596" s="135" t="s">
        <v>35808</v>
      </c>
      <c r="H2596" s="135" t="s">
        <v>4370</v>
      </c>
      <c r="I2596" s="135" t="s">
        <v>36461</v>
      </c>
      <c r="J2596" s="135" t="s">
        <v>35053</v>
      </c>
      <c r="K2596" s="135" t="s">
        <v>35809</v>
      </c>
      <c r="L2596" s="163"/>
      <c r="M2596" s="163"/>
      <c r="N2596" s="163"/>
      <c r="O2596" s="135" t="s">
        <v>647</v>
      </c>
    </row>
    <row r="2597" spans="1:15" hidden="1">
      <c r="A2597" s="135">
        <v>4176</v>
      </c>
      <c r="B2597" s="135" t="s">
        <v>40974</v>
      </c>
      <c r="C2597" s="135" t="s">
        <v>40758</v>
      </c>
      <c r="D2597" s="135" t="s">
        <v>10965</v>
      </c>
      <c r="E2597" s="135" t="s">
        <v>10964</v>
      </c>
      <c r="F2597" s="135" t="s">
        <v>40975</v>
      </c>
      <c r="G2597" s="135" t="s">
        <v>35808</v>
      </c>
      <c r="H2597" s="135" t="s">
        <v>4370</v>
      </c>
      <c r="I2597" s="135" t="s">
        <v>36461</v>
      </c>
      <c r="J2597" s="135" t="s">
        <v>35053</v>
      </c>
      <c r="K2597" s="135" t="s">
        <v>35809</v>
      </c>
      <c r="L2597" s="163"/>
      <c r="M2597" s="163"/>
      <c r="N2597" s="163"/>
      <c r="O2597" s="135" t="s">
        <v>647</v>
      </c>
    </row>
    <row r="2598" spans="1:15" hidden="1">
      <c r="A2598" s="135">
        <v>4177</v>
      </c>
      <c r="B2598" s="135" t="s">
        <v>40976</v>
      </c>
      <c r="C2598" s="135" t="s">
        <v>40586</v>
      </c>
      <c r="D2598" s="135" t="s">
        <v>14830</v>
      </c>
      <c r="E2598" s="135" t="s">
        <v>14829</v>
      </c>
      <c r="F2598" s="135" t="s">
        <v>40977</v>
      </c>
      <c r="G2598" s="135" t="s">
        <v>35808</v>
      </c>
      <c r="H2598" s="135" t="s">
        <v>49</v>
      </c>
      <c r="I2598" s="135" t="s">
        <v>36461</v>
      </c>
      <c r="J2598" s="135" t="s">
        <v>35062</v>
      </c>
      <c r="K2598" s="135" t="s">
        <v>35809</v>
      </c>
      <c r="L2598" s="163"/>
      <c r="M2598" s="163"/>
      <c r="N2598" s="163"/>
      <c r="O2598" s="135" t="s">
        <v>647</v>
      </c>
    </row>
    <row r="2599" spans="1:15" hidden="1">
      <c r="A2599" s="135">
        <v>4178</v>
      </c>
      <c r="B2599" s="135" t="s">
        <v>40978</v>
      </c>
      <c r="C2599" s="135" t="s">
        <v>40589</v>
      </c>
      <c r="D2599" s="135" t="s">
        <v>14830</v>
      </c>
      <c r="E2599" s="135" t="s">
        <v>14829</v>
      </c>
      <c r="F2599" s="135" t="s">
        <v>40979</v>
      </c>
      <c r="G2599" s="135" t="s">
        <v>35808</v>
      </c>
      <c r="H2599" s="135" t="s">
        <v>49</v>
      </c>
      <c r="I2599" s="135" t="s">
        <v>36461</v>
      </c>
      <c r="J2599" s="135" t="s">
        <v>35062</v>
      </c>
      <c r="K2599" s="135" t="s">
        <v>35809</v>
      </c>
      <c r="L2599" s="163"/>
      <c r="M2599" s="163"/>
      <c r="N2599" s="163"/>
      <c r="O2599" s="135" t="s">
        <v>647</v>
      </c>
    </row>
    <row r="2600" spans="1:15" hidden="1">
      <c r="A2600" s="135">
        <v>4179</v>
      </c>
      <c r="B2600" s="135" t="s">
        <v>40980</v>
      </c>
      <c r="C2600" s="135" t="s">
        <v>40758</v>
      </c>
      <c r="D2600" s="135" t="s">
        <v>14830</v>
      </c>
      <c r="E2600" s="135" t="s">
        <v>14829</v>
      </c>
      <c r="F2600" s="135" t="s">
        <v>40981</v>
      </c>
      <c r="G2600" s="135" t="s">
        <v>35808</v>
      </c>
      <c r="H2600" s="135" t="s">
        <v>49</v>
      </c>
      <c r="I2600" s="135" t="s">
        <v>36461</v>
      </c>
      <c r="J2600" s="135" t="s">
        <v>35062</v>
      </c>
      <c r="K2600" s="135" t="s">
        <v>35809</v>
      </c>
      <c r="L2600" s="163"/>
      <c r="M2600" s="163"/>
      <c r="N2600" s="163"/>
      <c r="O2600" s="135" t="s">
        <v>647</v>
      </c>
    </row>
    <row r="2601" spans="1:15" hidden="1">
      <c r="A2601" s="135">
        <v>4180</v>
      </c>
      <c r="B2601" s="135" t="s">
        <v>40982</v>
      </c>
      <c r="C2601" s="135" t="s">
        <v>40752</v>
      </c>
      <c r="D2601" s="135" t="s">
        <v>14830</v>
      </c>
      <c r="E2601" s="135" t="s">
        <v>14829</v>
      </c>
      <c r="F2601" s="135" t="s">
        <v>40983</v>
      </c>
      <c r="G2601" s="135" t="s">
        <v>35808</v>
      </c>
      <c r="H2601" s="135" t="s">
        <v>49</v>
      </c>
      <c r="I2601" s="135" t="s">
        <v>36461</v>
      </c>
      <c r="J2601" s="135" t="s">
        <v>35062</v>
      </c>
      <c r="K2601" s="135" t="s">
        <v>35809</v>
      </c>
      <c r="L2601" s="163"/>
      <c r="M2601" s="163"/>
      <c r="N2601" s="163"/>
      <c r="O2601" s="135" t="s">
        <v>647</v>
      </c>
    </row>
    <row r="2602" spans="1:15" hidden="1">
      <c r="A2602" s="135">
        <v>4181</v>
      </c>
      <c r="B2602" s="135" t="s">
        <v>40984</v>
      </c>
      <c r="C2602" s="135" t="s">
        <v>40755</v>
      </c>
      <c r="D2602" s="135" t="s">
        <v>14830</v>
      </c>
      <c r="E2602" s="135" t="s">
        <v>14829</v>
      </c>
      <c r="F2602" s="135" t="s">
        <v>40985</v>
      </c>
      <c r="G2602" s="135" t="s">
        <v>35808</v>
      </c>
      <c r="H2602" s="135" t="s">
        <v>49</v>
      </c>
      <c r="I2602" s="135" t="s">
        <v>36461</v>
      </c>
      <c r="J2602" s="135" t="s">
        <v>35062</v>
      </c>
      <c r="K2602" s="135" t="s">
        <v>35809</v>
      </c>
      <c r="L2602" s="163"/>
      <c r="M2602" s="163"/>
      <c r="N2602" s="163"/>
      <c r="O2602" s="135" t="s">
        <v>647</v>
      </c>
    </row>
    <row r="2603" spans="1:15" hidden="1">
      <c r="A2603" s="135">
        <v>4182</v>
      </c>
      <c r="B2603" s="135" t="s">
        <v>40986</v>
      </c>
      <c r="C2603" s="135" t="s">
        <v>40586</v>
      </c>
      <c r="D2603" s="135" t="s">
        <v>14524</v>
      </c>
      <c r="E2603" s="135" t="s">
        <v>9361</v>
      </c>
      <c r="F2603" s="135" t="s">
        <v>40987</v>
      </c>
      <c r="G2603" s="135" t="s">
        <v>35808</v>
      </c>
      <c r="H2603" s="135" t="s">
        <v>49</v>
      </c>
      <c r="I2603" s="135" t="s">
        <v>36461</v>
      </c>
      <c r="J2603" s="135" t="s">
        <v>35062</v>
      </c>
      <c r="K2603" s="135" t="s">
        <v>35809</v>
      </c>
      <c r="L2603" s="163"/>
      <c r="M2603" s="163"/>
      <c r="N2603" s="163"/>
      <c r="O2603" s="135" t="s">
        <v>647</v>
      </c>
    </row>
    <row r="2604" spans="1:15" hidden="1">
      <c r="A2604" s="135">
        <v>4183</v>
      </c>
      <c r="B2604" s="135" t="s">
        <v>40988</v>
      </c>
      <c r="C2604" s="135" t="s">
        <v>40589</v>
      </c>
      <c r="D2604" s="135" t="s">
        <v>14524</v>
      </c>
      <c r="E2604" s="135" t="s">
        <v>9361</v>
      </c>
      <c r="F2604" s="135" t="s">
        <v>40989</v>
      </c>
      <c r="G2604" s="135" t="s">
        <v>35808</v>
      </c>
      <c r="H2604" s="135" t="s">
        <v>49</v>
      </c>
      <c r="I2604" s="135" t="s">
        <v>36461</v>
      </c>
      <c r="J2604" s="135" t="s">
        <v>35062</v>
      </c>
      <c r="K2604" s="135" t="s">
        <v>35809</v>
      </c>
      <c r="L2604" s="163"/>
      <c r="M2604" s="163"/>
      <c r="N2604" s="163"/>
      <c r="O2604" s="135" t="s">
        <v>647</v>
      </c>
    </row>
    <row r="2605" spans="1:15" hidden="1">
      <c r="A2605" s="135">
        <v>4184</v>
      </c>
      <c r="B2605" s="135" t="s">
        <v>40990</v>
      </c>
      <c r="C2605" s="135" t="s">
        <v>40758</v>
      </c>
      <c r="D2605" s="135" t="s">
        <v>14524</v>
      </c>
      <c r="E2605" s="135" t="s">
        <v>9361</v>
      </c>
      <c r="F2605" s="135" t="s">
        <v>40991</v>
      </c>
      <c r="G2605" s="135" t="s">
        <v>35808</v>
      </c>
      <c r="H2605" s="135" t="s">
        <v>49</v>
      </c>
      <c r="I2605" s="135" t="s">
        <v>36461</v>
      </c>
      <c r="J2605" s="135" t="s">
        <v>35062</v>
      </c>
      <c r="K2605" s="135" t="s">
        <v>35809</v>
      </c>
      <c r="L2605" s="163"/>
      <c r="M2605" s="163"/>
      <c r="N2605" s="163"/>
      <c r="O2605" s="135" t="s">
        <v>647</v>
      </c>
    </row>
    <row r="2606" spans="1:15" hidden="1">
      <c r="A2606" s="135">
        <v>4185</v>
      </c>
      <c r="B2606" s="135" t="s">
        <v>40992</v>
      </c>
      <c r="C2606" s="135" t="s">
        <v>40752</v>
      </c>
      <c r="D2606" s="135" t="s">
        <v>14524</v>
      </c>
      <c r="E2606" s="135" t="s">
        <v>9361</v>
      </c>
      <c r="F2606" s="135" t="s">
        <v>40993</v>
      </c>
      <c r="G2606" s="135" t="s">
        <v>35808</v>
      </c>
      <c r="H2606" s="135" t="s">
        <v>49</v>
      </c>
      <c r="I2606" s="135" t="s">
        <v>36461</v>
      </c>
      <c r="J2606" s="135" t="s">
        <v>35062</v>
      </c>
      <c r="K2606" s="135" t="s">
        <v>35809</v>
      </c>
      <c r="L2606" s="163"/>
      <c r="M2606" s="163"/>
      <c r="N2606" s="163"/>
      <c r="O2606" s="135" t="s">
        <v>647</v>
      </c>
    </row>
    <row r="2607" spans="1:15" hidden="1">
      <c r="A2607" s="135">
        <v>4186</v>
      </c>
      <c r="B2607" s="135" t="s">
        <v>40994</v>
      </c>
      <c r="C2607" s="135" t="s">
        <v>40755</v>
      </c>
      <c r="D2607" s="135" t="s">
        <v>14524</v>
      </c>
      <c r="E2607" s="135" t="s">
        <v>9361</v>
      </c>
      <c r="F2607" s="135" t="s">
        <v>40995</v>
      </c>
      <c r="G2607" s="135" t="s">
        <v>35808</v>
      </c>
      <c r="H2607" s="135" t="s">
        <v>49</v>
      </c>
      <c r="I2607" s="135" t="s">
        <v>36461</v>
      </c>
      <c r="J2607" s="135" t="s">
        <v>35062</v>
      </c>
      <c r="K2607" s="135" t="s">
        <v>35809</v>
      </c>
      <c r="L2607" s="163"/>
      <c r="M2607" s="163"/>
      <c r="N2607" s="163"/>
      <c r="O2607" s="135" t="s">
        <v>647</v>
      </c>
    </row>
    <row r="2608" spans="1:15" hidden="1">
      <c r="A2608" s="135">
        <v>4187</v>
      </c>
      <c r="B2608" s="135" t="s">
        <v>40996</v>
      </c>
      <c r="C2608" s="135" t="s">
        <v>40586</v>
      </c>
      <c r="D2608" s="135" t="s">
        <v>81</v>
      </c>
      <c r="E2608" s="135" t="s">
        <v>80</v>
      </c>
      <c r="F2608" s="135" t="s">
        <v>40997</v>
      </c>
      <c r="G2608" s="135" t="s">
        <v>35808</v>
      </c>
      <c r="H2608" s="135" t="s">
        <v>49</v>
      </c>
      <c r="I2608" s="135" t="s">
        <v>36461</v>
      </c>
      <c r="J2608" s="135" t="s">
        <v>35062</v>
      </c>
      <c r="K2608" s="135" t="s">
        <v>35809</v>
      </c>
      <c r="L2608" s="163"/>
      <c r="M2608" s="163"/>
      <c r="N2608" s="163"/>
      <c r="O2608" s="135" t="s">
        <v>647</v>
      </c>
    </row>
    <row r="2609" spans="1:15" hidden="1">
      <c r="A2609" s="135">
        <v>4188</v>
      </c>
      <c r="B2609" s="135" t="s">
        <v>40998</v>
      </c>
      <c r="C2609" s="135" t="s">
        <v>40589</v>
      </c>
      <c r="D2609" s="135" t="s">
        <v>81</v>
      </c>
      <c r="E2609" s="135" t="s">
        <v>80</v>
      </c>
      <c r="F2609" s="135" t="s">
        <v>40999</v>
      </c>
      <c r="G2609" s="135" t="s">
        <v>35808</v>
      </c>
      <c r="H2609" s="135" t="s">
        <v>49</v>
      </c>
      <c r="I2609" s="135" t="s">
        <v>36461</v>
      </c>
      <c r="J2609" s="135" t="s">
        <v>35062</v>
      </c>
      <c r="K2609" s="135" t="s">
        <v>35809</v>
      </c>
      <c r="L2609" s="163"/>
      <c r="M2609" s="163"/>
      <c r="N2609" s="163"/>
      <c r="O2609" s="135" t="s">
        <v>647</v>
      </c>
    </row>
    <row r="2610" spans="1:15" hidden="1">
      <c r="A2610" s="135">
        <v>4189</v>
      </c>
      <c r="B2610" s="135" t="s">
        <v>41000</v>
      </c>
      <c r="C2610" s="135" t="s">
        <v>40758</v>
      </c>
      <c r="D2610" s="135" t="s">
        <v>81</v>
      </c>
      <c r="E2610" s="135" t="s">
        <v>80</v>
      </c>
      <c r="F2610" s="135" t="s">
        <v>41001</v>
      </c>
      <c r="G2610" s="135" t="s">
        <v>35808</v>
      </c>
      <c r="H2610" s="135" t="s">
        <v>49</v>
      </c>
      <c r="I2610" s="135" t="s">
        <v>36461</v>
      </c>
      <c r="J2610" s="135" t="s">
        <v>35062</v>
      </c>
      <c r="K2610" s="135" t="s">
        <v>35809</v>
      </c>
      <c r="L2610" s="163"/>
      <c r="M2610" s="163"/>
      <c r="N2610" s="163"/>
      <c r="O2610" s="135" t="s">
        <v>647</v>
      </c>
    </row>
    <row r="2611" spans="1:15" hidden="1">
      <c r="A2611" s="135">
        <v>4190</v>
      </c>
      <c r="B2611" s="135" t="s">
        <v>41002</v>
      </c>
      <c r="C2611" s="135" t="s">
        <v>40752</v>
      </c>
      <c r="D2611" s="135" t="s">
        <v>81</v>
      </c>
      <c r="E2611" s="135" t="s">
        <v>80</v>
      </c>
      <c r="F2611" s="135" t="s">
        <v>41003</v>
      </c>
      <c r="G2611" s="135" t="s">
        <v>35808</v>
      </c>
      <c r="H2611" s="135" t="s">
        <v>49</v>
      </c>
      <c r="I2611" s="135" t="s">
        <v>36461</v>
      </c>
      <c r="J2611" s="135" t="s">
        <v>35062</v>
      </c>
      <c r="K2611" s="135" t="s">
        <v>35809</v>
      </c>
      <c r="L2611" s="163"/>
      <c r="M2611" s="163"/>
      <c r="N2611" s="163"/>
      <c r="O2611" s="135" t="s">
        <v>647</v>
      </c>
    </row>
    <row r="2612" spans="1:15" hidden="1">
      <c r="A2612" s="135">
        <v>4191</v>
      </c>
      <c r="B2612" s="135" t="s">
        <v>41004</v>
      </c>
      <c r="C2612" s="135" t="s">
        <v>40755</v>
      </c>
      <c r="D2612" s="135" t="s">
        <v>81</v>
      </c>
      <c r="E2612" s="135" t="s">
        <v>80</v>
      </c>
      <c r="F2612" s="135" t="s">
        <v>41005</v>
      </c>
      <c r="G2612" s="135" t="s">
        <v>35808</v>
      </c>
      <c r="H2612" s="135" t="s">
        <v>49</v>
      </c>
      <c r="I2612" s="135" t="s">
        <v>36461</v>
      </c>
      <c r="J2612" s="135" t="s">
        <v>35062</v>
      </c>
      <c r="K2612" s="135" t="s">
        <v>35809</v>
      </c>
      <c r="L2612" s="163"/>
      <c r="M2612" s="163"/>
      <c r="N2612" s="163"/>
      <c r="O2612" s="135" t="s">
        <v>647</v>
      </c>
    </row>
    <row r="2613" spans="1:15" hidden="1">
      <c r="A2613" s="135">
        <v>4192</v>
      </c>
      <c r="B2613" s="135" t="s">
        <v>41006</v>
      </c>
      <c r="C2613" s="135" t="s">
        <v>40586</v>
      </c>
      <c r="D2613" s="135" t="s">
        <v>16890</v>
      </c>
      <c r="E2613" s="135" t="s">
        <v>16889</v>
      </c>
      <c r="F2613" s="135" t="s">
        <v>41007</v>
      </c>
      <c r="G2613" s="135" t="s">
        <v>35808</v>
      </c>
      <c r="H2613" s="135" t="s">
        <v>49</v>
      </c>
      <c r="I2613" s="135" t="s">
        <v>36461</v>
      </c>
      <c r="J2613" s="135" t="s">
        <v>35062</v>
      </c>
      <c r="K2613" s="135" t="s">
        <v>35809</v>
      </c>
      <c r="L2613" s="163"/>
      <c r="M2613" s="163"/>
      <c r="N2613" s="163"/>
      <c r="O2613" s="135" t="s">
        <v>647</v>
      </c>
    </row>
    <row r="2614" spans="1:15" hidden="1">
      <c r="A2614" s="135">
        <v>4193</v>
      </c>
      <c r="B2614" s="135" t="s">
        <v>41008</v>
      </c>
      <c r="C2614" s="135" t="s">
        <v>40589</v>
      </c>
      <c r="D2614" s="135" t="s">
        <v>16890</v>
      </c>
      <c r="E2614" s="135" t="s">
        <v>16889</v>
      </c>
      <c r="F2614" s="135" t="s">
        <v>41009</v>
      </c>
      <c r="G2614" s="135" t="s">
        <v>35808</v>
      </c>
      <c r="H2614" s="135" t="s">
        <v>49</v>
      </c>
      <c r="I2614" s="135" t="s">
        <v>36461</v>
      </c>
      <c r="J2614" s="135" t="s">
        <v>35062</v>
      </c>
      <c r="K2614" s="135" t="s">
        <v>35809</v>
      </c>
      <c r="L2614" s="163"/>
      <c r="M2614" s="163"/>
      <c r="N2614" s="163"/>
      <c r="O2614" s="135" t="s">
        <v>647</v>
      </c>
    </row>
    <row r="2615" spans="1:15" hidden="1">
      <c r="A2615" s="135">
        <v>4194</v>
      </c>
      <c r="B2615" s="135" t="s">
        <v>41010</v>
      </c>
      <c r="C2615" s="135" t="s">
        <v>40758</v>
      </c>
      <c r="D2615" s="135" t="s">
        <v>16890</v>
      </c>
      <c r="E2615" s="135" t="s">
        <v>16889</v>
      </c>
      <c r="F2615" s="135" t="s">
        <v>41011</v>
      </c>
      <c r="G2615" s="135" t="s">
        <v>35808</v>
      </c>
      <c r="H2615" s="135" t="s">
        <v>49</v>
      </c>
      <c r="I2615" s="135" t="s">
        <v>36461</v>
      </c>
      <c r="J2615" s="135" t="s">
        <v>35062</v>
      </c>
      <c r="K2615" s="135" t="s">
        <v>35809</v>
      </c>
      <c r="L2615" s="163"/>
      <c r="M2615" s="163"/>
      <c r="N2615" s="163"/>
      <c r="O2615" s="135" t="s">
        <v>647</v>
      </c>
    </row>
    <row r="2616" spans="1:15" hidden="1">
      <c r="A2616" s="135">
        <v>4195</v>
      </c>
      <c r="B2616" s="135" t="s">
        <v>41012</v>
      </c>
      <c r="C2616" s="135" t="s">
        <v>40752</v>
      </c>
      <c r="D2616" s="135" t="s">
        <v>16890</v>
      </c>
      <c r="E2616" s="135" t="s">
        <v>16889</v>
      </c>
      <c r="F2616" s="135" t="s">
        <v>41013</v>
      </c>
      <c r="G2616" s="135" t="s">
        <v>35808</v>
      </c>
      <c r="H2616" s="135" t="s">
        <v>49</v>
      </c>
      <c r="I2616" s="135" t="s">
        <v>36461</v>
      </c>
      <c r="J2616" s="135" t="s">
        <v>35062</v>
      </c>
      <c r="K2616" s="135" t="s">
        <v>35809</v>
      </c>
      <c r="L2616" s="163"/>
      <c r="M2616" s="163"/>
      <c r="N2616" s="163"/>
      <c r="O2616" s="135" t="s">
        <v>647</v>
      </c>
    </row>
    <row r="2617" spans="1:15" hidden="1">
      <c r="A2617" s="135">
        <v>4196</v>
      </c>
      <c r="B2617" s="135" t="s">
        <v>41014</v>
      </c>
      <c r="C2617" s="135" t="s">
        <v>40755</v>
      </c>
      <c r="D2617" s="135" t="s">
        <v>16890</v>
      </c>
      <c r="E2617" s="135" t="s">
        <v>16889</v>
      </c>
      <c r="F2617" s="135" t="s">
        <v>41015</v>
      </c>
      <c r="G2617" s="135" t="s">
        <v>35808</v>
      </c>
      <c r="H2617" s="135" t="s">
        <v>49</v>
      </c>
      <c r="I2617" s="135" t="s">
        <v>36461</v>
      </c>
      <c r="J2617" s="135" t="s">
        <v>35062</v>
      </c>
      <c r="K2617" s="135" t="s">
        <v>35809</v>
      </c>
      <c r="L2617" s="163"/>
      <c r="M2617" s="163"/>
      <c r="N2617" s="163"/>
      <c r="O2617" s="135" t="s">
        <v>647</v>
      </c>
    </row>
    <row r="2618" spans="1:15" hidden="1">
      <c r="A2618" s="135">
        <v>4197</v>
      </c>
      <c r="B2618" s="135" t="s">
        <v>41016</v>
      </c>
      <c r="C2618" s="135" t="s">
        <v>40586</v>
      </c>
      <c r="D2618" s="135" t="s">
        <v>51</v>
      </c>
      <c r="E2618" s="135" t="s">
        <v>50</v>
      </c>
      <c r="F2618" s="135" t="s">
        <v>41017</v>
      </c>
      <c r="G2618" s="135" t="s">
        <v>35808</v>
      </c>
      <c r="H2618" s="135" t="s">
        <v>49</v>
      </c>
      <c r="I2618" s="135" t="s">
        <v>36461</v>
      </c>
      <c r="J2618" s="135" t="s">
        <v>35062</v>
      </c>
      <c r="K2618" s="135" t="s">
        <v>35809</v>
      </c>
      <c r="L2618" s="163"/>
      <c r="M2618" s="163"/>
      <c r="N2618" s="163"/>
      <c r="O2618" s="135" t="s">
        <v>647</v>
      </c>
    </row>
    <row r="2619" spans="1:15" hidden="1">
      <c r="A2619" s="135">
        <v>4198</v>
      </c>
      <c r="B2619" s="135" t="s">
        <v>41018</v>
      </c>
      <c r="C2619" s="135" t="s">
        <v>40589</v>
      </c>
      <c r="D2619" s="135" t="s">
        <v>51</v>
      </c>
      <c r="E2619" s="135" t="s">
        <v>50</v>
      </c>
      <c r="F2619" s="135" t="s">
        <v>41019</v>
      </c>
      <c r="G2619" s="135" t="s">
        <v>35808</v>
      </c>
      <c r="H2619" s="135" t="s">
        <v>49</v>
      </c>
      <c r="I2619" s="135" t="s">
        <v>36461</v>
      </c>
      <c r="J2619" s="135" t="s">
        <v>35062</v>
      </c>
      <c r="K2619" s="135" t="s">
        <v>35809</v>
      </c>
      <c r="L2619" s="163"/>
      <c r="M2619" s="163"/>
      <c r="N2619" s="163"/>
      <c r="O2619" s="135" t="s">
        <v>647</v>
      </c>
    </row>
    <row r="2620" spans="1:15" hidden="1">
      <c r="A2620" s="135">
        <v>4199</v>
      </c>
      <c r="B2620" s="135" t="s">
        <v>41020</v>
      </c>
      <c r="C2620" s="135" t="s">
        <v>40758</v>
      </c>
      <c r="D2620" s="135" t="s">
        <v>51</v>
      </c>
      <c r="E2620" s="135" t="s">
        <v>50</v>
      </c>
      <c r="F2620" s="135" t="s">
        <v>41021</v>
      </c>
      <c r="G2620" s="135" t="s">
        <v>35808</v>
      </c>
      <c r="H2620" s="135" t="s">
        <v>49</v>
      </c>
      <c r="I2620" s="135" t="s">
        <v>36461</v>
      </c>
      <c r="J2620" s="135" t="s">
        <v>35062</v>
      </c>
      <c r="K2620" s="135" t="s">
        <v>35809</v>
      </c>
      <c r="L2620" s="163"/>
      <c r="M2620" s="163"/>
      <c r="N2620" s="163"/>
      <c r="O2620" s="135" t="s">
        <v>647</v>
      </c>
    </row>
    <row r="2621" spans="1:15" hidden="1">
      <c r="A2621" s="135">
        <v>4200</v>
      </c>
      <c r="B2621" s="135" t="s">
        <v>41022</v>
      </c>
      <c r="C2621" s="135" t="s">
        <v>40752</v>
      </c>
      <c r="D2621" s="135" t="s">
        <v>51</v>
      </c>
      <c r="E2621" s="135" t="s">
        <v>50</v>
      </c>
      <c r="F2621" s="135" t="s">
        <v>41023</v>
      </c>
      <c r="G2621" s="135" t="s">
        <v>35808</v>
      </c>
      <c r="H2621" s="135" t="s">
        <v>49</v>
      </c>
      <c r="I2621" s="135" t="s">
        <v>36461</v>
      </c>
      <c r="J2621" s="135" t="s">
        <v>35062</v>
      </c>
      <c r="K2621" s="135" t="s">
        <v>35809</v>
      </c>
      <c r="L2621" s="163"/>
      <c r="M2621" s="163"/>
      <c r="N2621" s="163"/>
      <c r="O2621" s="135" t="s">
        <v>647</v>
      </c>
    </row>
    <row r="2622" spans="1:15" hidden="1">
      <c r="A2622" s="135">
        <v>4201</v>
      </c>
      <c r="B2622" s="135" t="s">
        <v>41024</v>
      </c>
      <c r="C2622" s="135" t="s">
        <v>40755</v>
      </c>
      <c r="D2622" s="135" t="s">
        <v>51</v>
      </c>
      <c r="E2622" s="135" t="s">
        <v>50</v>
      </c>
      <c r="F2622" s="135" t="s">
        <v>41025</v>
      </c>
      <c r="G2622" s="135" t="s">
        <v>35808</v>
      </c>
      <c r="H2622" s="135" t="s">
        <v>49</v>
      </c>
      <c r="I2622" s="135" t="s">
        <v>36461</v>
      </c>
      <c r="J2622" s="135" t="s">
        <v>35062</v>
      </c>
      <c r="K2622" s="135" t="s">
        <v>35809</v>
      </c>
      <c r="L2622" s="163"/>
      <c r="M2622" s="163"/>
      <c r="N2622" s="163"/>
      <c r="O2622" s="135" t="s">
        <v>647</v>
      </c>
    </row>
    <row r="2623" spans="1:15" hidden="1">
      <c r="A2623" s="135">
        <v>4202</v>
      </c>
      <c r="B2623" s="135" t="s">
        <v>41026</v>
      </c>
      <c r="C2623" s="135" t="s">
        <v>40586</v>
      </c>
      <c r="D2623" s="135" t="s">
        <v>18663</v>
      </c>
      <c r="E2623" s="135" t="s">
        <v>18662</v>
      </c>
      <c r="F2623" s="135" t="s">
        <v>41027</v>
      </c>
      <c r="G2623" s="135" t="s">
        <v>35808</v>
      </c>
      <c r="H2623" s="135" t="s">
        <v>49</v>
      </c>
      <c r="I2623" s="135" t="s">
        <v>36461</v>
      </c>
      <c r="J2623" s="135" t="s">
        <v>35062</v>
      </c>
      <c r="K2623" s="135" t="s">
        <v>35809</v>
      </c>
      <c r="L2623" s="163"/>
      <c r="M2623" s="163"/>
      <c r="N2623" s="163"/>
      <c r="O2623" s="135" t="s">
        <v>647</v>
      </c>
    </row>
    <row r="2624" spans="1:15" hidden="1">
      <c r="A2624" s="135">
        <v>4203</v>
      </c>
      <c r="B2624" s="135" t="s">
        <v>41028</v>
      </c>
      <c r="C2624" s="135" t="s">
        <v>40589</v>
      </c>
      <c r="D2624" s="135" t="s">
        <v>18663</v>
      </c>
      <c r="E2624" s="135" t="s">
        <v>18662</v>
      </c>
      <c r="F2624" s="135" t="s">
        <v>41029</v>
      </c>
      <c r="G2624" s="135" t="s">
        <v>35808</v>
      </c>
      <c r="H2624" s="135" t="s">
        <v>49</v>
      </c>
      <c r="I2624" s="135" t="s">
        <v>36461</v>
      </c>
      <c r="J2624" s="135" t="s">
        <v>35062</v>
      </c>
      <c r="K2624" s="135" t="s">
        <v>35809</v>
      </c>
      <c r="L2624" s="163"/>
      <c r="M2624" s="163"/>
      <c r="N2624" s="163"/>
      <c r="O2624" s="135" t="s">
        <v>647</v>
      </c>
    </row>
    <row r="2625" spans="1:15" hidden="1">
      <c r="A2625" s="135">
        <v>4204</v>
      </c>
      <c r="B2625" s="135" t="s">
        <v>41030</v>
      </c>
      <c r="C2625" s="135" t="s">
        <v>40758</v>
      </c>
      <c r="D2625" s="135" t="s">
        <v>18663</v>
      </c>
      <c r="E2625" s="135" t="s">
        <v>18662</v>
      </c>
      <c r="F2625" s="135" t="s">
        <v>41031</v>
      </c>
      <c r="G2625" s="135" t="s">
        <v>35808</v>
      </c>
      <c r="H2625" s="135" t="s">
        <v>49</v>
      </c>
      <c r="I2625" s="135" t="s">
        <v>36461</v>
      </c>
      <c r="J2625" s="135" t="s">
        <v>35062</v>
      </c>
      <c r="K2625" s="135" t="s">
        <v>35809</v>
      </c>
      <c r="L2625" s="163"/>
      <c r="M2625" s="163"/>
      <c r="N2625" s="163"/>
      <c r="O2625" s="135" t="s">
        <v>647</v>
      </c>
    </row>
    <row r="2626" spans="1:15" hidden="1">
      <c r="A2626" s="135">
        <v>4205</v>
      </c>
      <c r="B2626" s="135" t="s">
        <v>41032</v>
      </c>
      <c r="C2626" s="135" t="s">
        <v>40752</v>
      </c>
      <c r="D2626" s="135" t="s">
        <v>18663</v>
      </c>
      <c r="E2626" s="135" t="s">
        <v>18662</v>
      </c>
      <c r="F2626" s="135" t="s">
        <v>41033</v>
      </c>
      <c r="G2626" s="135" t="s">
        <v>35808</v>
      </c>
      <c r="H2626" s="135" t="s">
        <v>49</v>
      </c>
      <c r="I2626" s="135" t="s">
        <v>36461</v>
      </c>
      <c r="J2626" s="135" t="s">
        <v>35062</v>
      </c>
      <c r="K2626" s="135" t="s">
        <v>35809</v>
      </c>
      <c r="L2626" s="163"/>
      <c r="M2626" s="163"/>
      <c r="N2626" s="163"/>
      <c r="O2626" s="135" t="s">
        <v>647</v>
      </c>
    </row>
    <row r="2627" spans="1:15" hidden="1">
      <c r="A2627" s="135">
        <v>4206</v>
      </c>
      <c r="B2627" s="135" t="s">
        <v>41034</v>
      </c>
      <c r="C2627" s="135" t="s">
        <v>40755</v>
      </c>
      <c r="D2627" s="135" t="s">
        <v>18663</v>
      </c>
      <c r="E2627" s="135" t="s">
        <v>18662</v>
      </c>
      <c r="F2627" s="135" t="s">
        <v>41035</v>
      </c>
      <c r="G2627" s="135" t="s">
        <v>35808</v>
      </c>
      <c r="H2627" s="135" t="s">
        <v>49</v>
      </c>
      <c r="I2627" s="135" t="s">
        <v>36461</v>
      </c>
      <c r="J2627" s="135" t="s">
        <v>35062</v>
      </c>
      <c r="K2627" s="135" t="s">
        <v>35809</v>
      </c>
      <c r="L2627" s="163"/>
      <c r="M2627" s="163"/>
      <c r="N2627" s="163"/>
      <c r="O2627" s="135" t="s">
        <v>647</v>
      </c>
    </row>
    <row r="2628" spans="1:15" hidden="1">
      <c r="A2628" s="135">
        <v>4207</v>
      </c>
      <c r="B2628" s="135" t="s">
        <v>41036</v>
      </c>
      <c r="C2628" s="135" t="s">
        <v>40586</v>
      </c>
      <c r="D2628" s="135" t="s">
        <v>18693</v>
      </c>
      <c r="E2628" s="135" t="s">
        <v>18692</v>
      </c>
      <c r="F2628" s="135" t="s">
        <v>41037</v>
      </c>
      <c r="G2628" s="135" t="s">
        <v>35808</v>
      </c>
      <c r="H2628" s="135" t="s">
        <v>49</v>
      </c>
      <c r="I2628" s="135" t="s">
        <v>36461</v>
      </c>
      <c r="J2628" s="135" t="s">
        <v>35062</v>
      </c>
      <c r="K2628" s="135" t="s">
        <v>35809</v>
      </c>
      <c r="L2628" s="163"/>
      <c r="M2628" s="163"/>
      <c r="N2628" s="163"/>
      <c r="O2628" s="135" t="s">
        <v>647</v>
      </c>
    </row>
    <row r="2629" spans="1:15" hidden="1">
      <c r="A2629" s="135">
        <v>4208</v>
      </c>
      <c r="B2629" s="135" t="s">
        <v>41038</v>
      </c>
      <c r="C2629" s="135" t="s">
        <v>40589</v>
      </c>
      <c r="D2629" s="135" t="s">
        <v>18693</v>
      </c>
      <c r="E2629" s="135" t="s">
        <v>18692</v>
      </c>
      <c r="F2629" s="135" t="s">
        <v>41039</v>
      </c>
      <c r="G2629" s="135" t="s">
        <v>35808</v>
      </c>
      <c r="H2629" s="135" t="s">
        <v>49</v>
      </c>
      <c r="I2629" s="135" t="s">
        <v>36461</v>
      </c>
      <c r="J2629" s="135" t="s">
        <v>35062</v>
      </c>
      <c r="K2629" s="135" t="s">
        <v>35809</v>
      </c>
      <c r="L2629" s="163"/>
      <c r="M2629" s="163"/>
      <c r="N2629" s="163"/>
      <c r="O2629" s="135" t="s">
        <v>647</v>
      </c>
    </row>
    <row r="2630" spans="1:15" hidden="1">
      <c r="A2630" s="135">
        <v>4209</v>
      </c>
      <c r="B2630" s="135" t="s">
        <v>41040</v>
      </c>
      <c r="C2630" s="135" t="s">
        <v>40758</v>
      </c>
      <c r="D2630" s="135" t="s">
        <v>18693</v>
      </c>
      <c r="E2630" s="135" t="s">
        <v>18692</v>
      </c>
      <c r="F2630" s="135" t="s">
        <v>41041</v>
      </c>
      <c r="G2630" s="135" t="s">
        <v>35808</v>
      </c>
      <c r="H2630" s="135" t="s">
        <v>49</v>
      </c>
      <c r="I2630" s="135" t="s">
        <v>36461</v>
      </c>
      <c r="J2630" s="135" t="s">
        <v>35062</v>
      </c>
      <c r="K2630" s="135" t="s">
        <v>35809</v>
      </c>
      <c r="L2630" s="163"/>
      <c r="M2630" s="163"/>
      <c r="N2630" s="163"/>
      <c r="O2630" s="135" t="s">
        <v>647</v>
      </c>
    </row>
    <row r="2631" spans="1:15" hidden="1">
      <c r="A2631" s="135">
        <v>4210</v>
      </c>
      <c r="B2631" s="135" t="s">
        <v>41042</v>
      </c>
      <c r="C2631" s="135" t="s">
        <v>40752</v>
      </c>
      <c r="D2631" s="135" t="s">
        <v>18693</v>
      </c>
      <c r="E2631" s="135" t="s">
        <v>18692</v>
      </c>
      <c r="F2631" s="135" t="s">
        <v>41043</v>
      </c>
      <c r="G2631" s="135" t="s">
        <v>35808</v>
      </c>
      <c r="H2631" s="135" t="s">
        <v>49</v>
      </c>
      <c r="I2631" s="135" t="s">
        <v>36461</v>
      </c>
      <c r="J2631" s="135" t="s">
        <v>35062</v>
      </c>
      <c r="K2631" s="135" t="s">
        <v>35809</v>
      </c>
      <c r="L2631" s="163"/>
      <c r="M2631" s="163"/>
      <c r="N2631" s="163"/>
      <c r="O2631" s="135" t="s">
        <v>647</v>
      </c>
    </row>
    <row r="2632" spans="1:15" hidden="1">
      <c r="A2632" s="135">
        <v>4211</v>
      </c>
      <c r="B2632" s="135" t="s">
        <v>41044</v>
      </c>
      <c r="C2632" s="135" t="s">
        <v>40755</v>
      </c>
      <c r="D2632" s="135" t="s">
        <v>18693</v>
      </c>
      <c r="E2632" s="135" t="s">
        <v>18692</v>
      </c>
      <c r="F2632" s="135" t="s">
        <v>41045</v>
      </c>
      <c r="G2632" s="135" t="s">
        <v>35808</v>
      </c>
      <c r="H2632" s="135" t="s">
        <v>49</v>
      </c>
      <c r="I2632" s="135" t="s">
        <v>36461</v>
      </c>
      <c r="J2632" s="135" t="s">
        <v>35062</v>
      </c>
      <c r="K2632" s="135" t="s">
        <v>35809</v>
      </c>
      <c r="L2632" s="163"/>
      <c r="M2632" s="163"/>
      <c r="N2632" s="163"/>
      <c r="O2632" s="135" t="s">
        <v>647</v>
      </c>
    </row>
    <row r="2633" spans="1:15" hidden="1">
      <c r="A2633" s="135">
        <v>4212</v>
      </c>
      <c r="B2633" s="135" t="s">
        <v>41046</v>
      </c>
      <c r="C2633" s="135" t="s">
        <v>40586</v>
      </c>
      <c r="D2633" s="135" t="s">
        <v>18729</v>
      </c>
      <c r="E2633" s="135" t="s">
        <v>18728</v>
      </c>
      <c r="F2633" s="135" t="s">
        <v>41047</v>
      </c>
      <c r="G2633" s="135" t="s">
        <v>35808</v>
      </c>
      <c r="H2633" s="135" t="s">
        <v>49</v>
      </c>
      <c r="I2633" s="135" t="s">
        <v>36461</v>
      </c>
      <c r="J2633" s="135" t="s">
        <v>35062</v>
      </c>
      <c r="K2633" s="135" t="s">
        <v>35809</v>
      </c>
      <c r="L2633" s="163"/>
      <c r="M2633" s="163"/>
      <c r="N2633" s="163"/>
      <c r="O2633" s="135" t="s">
        <v>647</v>
      </c>
    </row>
    <row r="2634" spans="1:15" hidden="1">
      <c r="A2634" s="135">
        <v>4213</v>
      </c>
      <c r="B2634" s="135" t="s">
        <v>41048</v>
      </c>
      <c r="C2634" s="135" t="s">
        <v>40589</v>
      </c>
      <c r="D2634" s="135" t="s">
        <v>18729</v>
      </c>
      <c r="E2634" s="135" t="s">
        <v>18728</v>
      </c>
      <c r="F2634" s="135" t="s">
        <v>41049</v>
      </c>
      <c r="G2634" s="135" t="s">
        <v>35808</v>
      </c>
      <c r="H2634" s="135" t="s">
        <v>49</v>
      </c>
      <c r="I2634" s="135" t="s">
        <v>36461</v>
      </c>
      <c r="J2634" s="135" t="s">
        <v>35062</v>
      </c>
      <c r="K2634" s="135" t="s">
        <v>35809</v>
      </c>
      <c r="L2634" s="163"/>
      <c r="M2634" s="163"/>
      <c r="N2634" s="163"/>
      <c r="O2634" s="135" t="s">
        <v>647</v>
      </c>
    </row>
    <row r="2635" spans="1:15" hidden="1">
      <c r="A2635" s="135">
        <v>4214</v>
      </c>
      <c r="B2635" s="135" t="s">
        <v>41050</v>
      </c>
      <c r="C2635" s="135" t="s">
        <v>40758</v>
      </c>
      <c r="D2635" s="135" t="s">
        <v>18729</v>
      </c>
      <c r="E2635" s="135" t="s">
        <v>18728</v>
      </c>
      <c r="F2635" s="135" t="s">
        <v>41051</v>
      </c>
      <c r="G2635" s="135" t="s">
        <v>35808</v>
      </c>
      <c r="H2635" s="135" t="s">
        <v>49</v>
      </c>
      <c r="I2635" s="135" t="s">
        <v>36461</v>
      </c>
      <c r="J2635" s="135" t="s">
        <v>35062</v>
      </c>
      <c r="K2635" s="135" t="s">
        <v>35809</v>
      </c>
      <c r="L2635" s="163"/>
      <c r="M2635" s="163"/>
      <c r="N2635" s="163"/>
      <c r="O2635" s="135" t="s">
        <v>647</v>
      </c>
    </row>
    <row r="2636" spans="1:15" hidden="1">
      <c r="A2636" s="135">
        <v>4215</v>
      </c>
      <c r="B2636" s="135" t="s">
        <v>41052</v>
      </c>
      <c r="C2636" s="135" t="s">
        <v>40752</v>
      </c>
      <c r="D2636" s="135" t="s">
        <v>18729</v>
      </c>
      <c r="E2636" s="135" t="s">
        <v>18728</v>
      </c>
      <c r="F2636" s="135" t="s">
        <v>41053</v>
      </c>
      <c r="G2636" s="135" t="s">
        <v>35808</v>
      </c>
      <c r="H2636" s="135" t="s">
        <v>49</v>
      </c>
      <c r="I2636" s="135" t="s">
        <v>36461</v>
      </c>
      <c r="J2636" s="135" t="s">
        <v>35062</v>
      </c>
      <c r="K2636" s="135" t="s">
        <v>35809</v>
      </c>
      <c r="L2636" s="163"/>
      <c r="M2636" s="163"/>
      <c r="N2636" s="163"/>
      <c r="O2636" s="135" t="s">
        <v>647</v>
      </c>
    </row>
    <row r="2637" spans="1:15" hidden="1">
      <c r="A2637" s="135">
        <v>4216</v>
      </c>
      <c r="B2637" s="135" t="s">
        <v>41054</v>
      </c>
      <c r="C2637" s="135" t="s">
        <v>40755</v>
      </c>
      <c r="D2637" s="135" t="s">
        <v>18729</v>
      </c>
      <c r="E2637" s="135" t="s">
        <v>18728</v>
      </c>
      <c r="F2637" s="135" t="s">
        <v>41055</v>
      </c>
      <c r="G2637" s="135" t="s">
        <v>35808</v>
      </c>
      <c r="H2637" s="135" t="s">
        <v>49</v>
      </c>
      <c r="I2637" s="135" t="s">
        <v>36461</v>
      </c>
      <c r="J2637" s="135" t="s">
        <v>35062</v>
      </c>
      <c r="K2637" s="135" t="s">
        <v>35809</v>
      </c>
      <c r="L2637" s="163"/>
      <c r="M2637" s="163"/>
      <c r="N2637" s="163"/>
      <c r="O2637" s="135" t="s">
        <v>647</v>
      </c>
    </row>
    <row r="2638" spans="1:15" hidden="1">
      <c r="A2638" s="135">
        <v>4217</v>
      </c>
      <c r="B2638" s="135" t="s">
        <v>41056</v>
      </c>
      <c r="C2638" s="135" t="s">
        <v>40586</v>
      </c>
      <c r="D2638" s="135" t="s">
        <v>18848</v>
      </c>
      <c r="E2638" s="135" t="s">
        <v>18847</v>
      </c>
      <c r="F2638" s="135" t="s">
        <v>41057</v>
      </c>
      <c r="G2638" s="135" t="s">
        <v>35808</v>
      </c>
      <c r="H2638" s="135" t="s">
        <v>49</v>
      </c>
      <c r="I2638" s="135" t="s">
        <v>36461</v>
      </c>
      <c r="J2638" s="135" t="s">
        <v>35062</v>
      </c>
      <c r="K2638" s="135" t="s">
        <v>35809</v>
      </c>
      <c r="L2638" s="163"/>
      <c r="M2638" s="163"/>
      <c r="N2638" s="163"/>
      <c r="O2638" s="135" t="s">
        <v>647</v>
      </c>
    </row>
    <row r="2639" spans="1:15" hidden="1">
      <c r="A2639" s="135">
        <v>4218</v>
      </c>
      <c r="B2639" s="135" t="s">
        <v>41058</v>
      </c>
      <c r="C2639" s="135" t="s">
        <v>40589</v>
      </c>
      <c r="D2639" s="135" t="s">
        <v>18848</v>
      </c>
      <c r="E2639" s="135" t="s">
        <v>18847</v>
      </c>
      <c r="F2639" s="135" t="s">
        <v>41059</v>
      </c>
      <c r="G2639" s="135" t="s">
        <v>35808</v>
      </c>
      <c r="H2639" s="135" t="s">
        <v>49</v>
      </c>
      <c r="I2639" s="135" t="s">
        <v>36461</v>
      </c>
      <c r="J2639" s="135" t="s">
        <v>35062</v>
      </c>
      <c r="K2639" s="135" t="s">
        <v>35809</v>
      </c>
      <c r="L2639" s="163"/>
      <c r="M2639" s="163"/>
      <c r="N2639" s="163"/>
      <c r="O2639" s="135" t="s">
        <v>647</v>
      </c>
    </row>
    <row r="2640" spans="1:15" hidden="1">
      <c r="A2640" s="135">
        <v>4219</v>
      </c>
      <c r="B2640" s="135" t="s">
        <v>41060</v>
      </c>
      <c r="C2640" s="135" t="s">
        <v>40758</v>
      </c>
      <c r="D2640" s="135" t="s">
        <v>18848</v>
      </c>
      <c r="E2640" s="135" t="s">
        <v>18847</v>
      </c>
      <c r="F2640" s="135" t="s">
        <v>41061</v>
      </c>
      <c r="G2640" s="135" t="s">
        <v>35808</v>
      </c>
      <c r="H2640" s="135" t="s">
        <v>49</v>
      </c>
      <c r="I2640" s="135" t="s">
        <v>36461</v>
      </c>
      <c r="J2640" s="135" t="s">
        <v>35062</v>
      </c>
      <c r="K2640" s="135" t="s">
        <v>35809</v>
      </c>
      <c r="L2640" s="163"/>
      <c r="M2640" s="163"/>
      <c r="N2640" s="163"/>
      <c r="O2640" s="135" t="s">
        <v>647</v>
      </c>
    </row>
    <row r="2641" spans="1:15" hidden="1">
      <c r="A2641" s="135">
        <v>4220</v>
      </c>
      <c r="B2641" s="135" t="s">
        <v>41062</v>
      </c>
      <c r="C2641" s="135" t="s">
        <v>40752</v>
      </c>
      <c r="D2641" s="135" t="s">
        <v>18848</v>
      </c>
      <c r="E2641" s="135" t="s">
        <v>18847</v>
      </c>
      <c r="F2641" s="135" t="s">
        <v>41063</v>
      </c>
      <c r="G2641" s="135" t="s">
        <v>35808</v>
      </c>
      <c r="H2641" s="135" t="s">
        <v>49</v>
      </c>
      <c r="I2641" s="135" t="s">
        <v>36461</v>
      </c>
      <c r="J2641" s="135" t="s">
        <v>35062</v>
      </c>
      <c r="K2641" s="135" t="s">
        <v>35809</v>
      </c>
      <c r="L2641" s="163"/>
      <c r="M2641" s="163"/>
      <c r="N2641" s="163"/>
      <c r="O2641" s="135" t="s">
        <v>647</v>
      </c>
    </row>
    <row r="2642" spans="1:15" hidden="1">
      <c r="A2642" s="135">
        <v>4221</v>
      </c>
      <c r="B2642" s="135" t="s">
        <v>41064</v>
      </c>
      <c r="C2642" s="135" t="s">
        <v>40755</v>
      </c>
      <c r="D2642" s="135" t="s">
        <v>18848</v>
      </c>
      <c r="E2642" s="135" t="s">
        <v>18847</v>
      </c>
      <c r="F2642" s="135" t="s">
        <v>41065</v>
      </c>
      <c r="G2642" s="135" t="s">
        <v>35808</v>
      </c>
      <c r="H2642" s="135" t="s">
        <v>49</v>
      </c>
      <c r="I2642" s="135" t="s">
        <v>36461</v>
      </c>
      <c r="J2642" s="135" t="s">
        <v>35062</v>
      </c>
      <c r="K2642" s="135" t="s">
        <v>35809</v>
      </c>
      <c r="L2642" s="163"/>
      <c r="M2642" s="163"/>
      <c r="N2642" s="163"/>
      <c r="O2642" s="135" t="s">
        <v>647</v>
      </c>
    </row>
    <row r="2643" spans="1:15" hidden="1">
      <c r="A2643" s="135">
        <v>4222</v>
      </c>
      <c r="B2643" s="135" t="s">
        <v>41066</v>
      </c>
      <c r="C2643" s="135" t="s">
        <v>40586</v>
      </c>
      <c r="D2643" s="135" t="s">
        <v>19109</v>
      </c>
      <c r="E2643" s="135" t="s">
        <v>19108</v>
      </c>
      <c r="F2643" s="135" t="s">
        <v>41067</v>
      </c>
      <c r="G2643" s="135" t="s">
        <v>35808</v>
      </c>
      <c r="H2643" s="135" t="s">
        <v>49</v>
      </c>
      <c r="I2643" s="135" t="s">
        <v>36461</v>
      </c>
      <c r="J2643" s="135" t="s">
        <v>35062</v>
      </c>
      <c r="K2643" s="135" t="s">
        <v>35809</v>
      </c>
      <c r="L2643" s="163"/>
      <c r="M2643" s="163"/>
      <c r="N2643" s="163"/>
      <c r="O2643" s="135" t="s">
        <v>647</v>
      </c>
    </row>
    <row r="2644" spans="1:15" hidden="1">
      <c r="A2644" s="135">
        <v>4223</v>
      </c>
      <c r="B2644" s="135" t="s">
        <v>41068</v>
      </c>
      <c r="C2644" s="135" t="s">
        <v>40589</v>
      </c>
      <c r="D2644" s="135" t="s">
        <v>19109</v>
      </c>
      <c r="E2644" s="135" t="s">
        <v>19108</v>
      </c>
      <c r="F2644" s="135" t="s">
        <v>41069</v>
      </c>
      <c r="G2644" s="135" t="s">
        <v>35808</v>
      </c>
      <c r="H2644" s="135" t="s">
        <v>49</v>
      </c>
      <c r="I2644" s="135" t="s">
        <v>36461</v>
      </c>
      <c r="J2644" s="135" t="s">
        <v>35062</v>
      </c>
      <c r="K2644" s="135" t="s">
        <v>35809</v>
      </c>
      <c r="L2644" s="163"/>
      <c r="M2644" s="163"/>
      <c r="N2644" s="163"/>
      <c r="O2644" s="135" t="s">
        <v>647</v>
      </c>
    </row>
    <row r="2645" spans="1:15" hidden="1">
      <c r="A2645" s="135">
        <v>4224</v>
      </c>
      <c r="B2645" s="135" t="s">
        <v>41070</v>
      </c>
      <c r="C2645" s="135" t="s">
        <v>40758</v>
      </c>
      <c r="D2645" s="135" t="s">
        <v>19109</v>
      </c>
      <c r="E2645" s="135" t="s">
        <v>19108</v>
      </c>
      <c r="F2645" s="135" t="s">
        <v>41071</v>
      </c>
      <c r="G2645" s="135" t="s">
        <v>35808</v>
      </c>
      <c r="H2645" s="135" t="s">
        <v>49</v>
      </c>
      <c r="I2645" s="135" t="s">
        <v>36461</v>
      </c>
      <c r="J2645" s="135" t="s">
        <v>35062</v>
      </c>
      <c r="K2645" s="135" t="s">
        <v>35809</v>
      </c>
      <c r="L2645" s="163"/>
      <c r="M2645" s="163"/>
      <c r="N2645" s="163"/>
      <c r="O2645" s="135" t="s">
        <v>647</v>
      </c>
    </row>
    <row r="2646" spans="1:15" hidden="1">
      <c r="A2646" s="135">
        <v>4225</v>
      </c>
      <c r="B2646" s="135" t="s">
        <v>41072</v>
      </c>
      <c r="C2646" s="135" t="s">
        <v>40752</v>
      </c>
      <c r="D2646" s="135" t="s">
        <v>19109</v>
      </c>
      <c r="E2646" s="135" t="s">
        <v>19108</v>
      </c>
      <c r="F2646" s="135" t="s">
        <v>41073</v>
      </c>
      <c r="G2646" s="135" t="s">
        <v>35808</v>
      </c>
      <c r="H2646" s="135" t="s">
        <v>49</v>
      </c>
      <c r="I2646" s="135" t="s">
        <v>36461</v>
      </c>
      <c r="J2646" s="135" t="s">
        <v>35062</v>
      </c>
      <c r="K2646" s="135" t="s">
        <v>35809</v>
      </c>
      <c r="L2646" s="163"/>
      <c r="M2646" s="163"/>
      <c r="N2646" s="163"/>
      <c r="O2646" s="135" t="s">
        <v>647</v>
      </c>
    </row>
    <row r="2647" spans="1:15" hidden="1">
      <c r="A2647" s="135">
        <v>4226</v>
      </c>
      <c r="B2647" s="135" t="s">
        <v>41074</v>
      </c>
      <c r="C2647" s="135" t="s">
        <v>40755</v>
      </c>
      <c r="D2647" s="135" t="s">
        <v>19109</v>
      </c>
      <c r="E2647" s="135" t="s">
        <v>19108</v>
      </c>
      <c r="F2647" s="135" t="s">
        <v>41075</v>
      </c>
      <c r="G2647" s="135" t="s">
        <v>35808</v>
      </c>
      <c r="H2647" s="135" t="s">
        <v>49</v>
      </c>
      <c r="I2647" s="135" t="s">
        <v>36461</v>
      </c>
      <c r="J2647" s="135" t="s">
        <v>35062</v>
      </c>
      <c r="K2647" s="135" t="s">
        <v>35809</v>
      </c>
      <c r="L2647" s="163"/>
      <c r="M2647" s="163"/>
      <c r="N2647" s="163"/>
      <c r="O2647" s="135" t="s">
        <v>647</v>
      </c>
    </row>
    <row r="2648" spans="1:15" hidden="1">
      <c r="A2648" s="135">
        <v>4227</v>
      </c>
      <c r="B2648" s="135" t="s">
        <v>41076</v>
      </c>
      <c r="C2648" s="135" t="s">
        <v>40586</v>
      </c>
      <c r="D2648" s="135" t="s">
        <v>19169</v>
      </c>
      <c r="E2648" s="135" t="s">
        <v>19168</v>
      </c>
      <c r="F2648" s="135" t="s">
        <v>41077</v>
      </c>
      <c r="G2648" s="135" t="s">
        <v>35808</v>
      </c>
      <c r="H2648" s="135" t="s">
        <v>49</v>
      </c>
      <c r="I2648" s="135" t="s">
        <v>36461</v>
      </c>
      <c r="J2648" s="135" t="s">
        <v>35062</v>
      </c>
      <c r="K2648" s="135" t="s">
        <v>35809</v>
      </c>
      <c r="L2648" s="163"/>
      <c r="M2648" s="163"/>
      <c r="N2648" s="163"/>
      <c r="O2648" s="135" t="s">
        <v>647</v>
      </c>
    </row>
    <row r="2649" spans="1:15" hidden="1">
      <c r="A2649" s="135">
        <v>4228</v>
      </c>
      <c r="B2649" s="135" t="s">
        <v>41078</v>
      </c>
      <c r="C2649" s="135" t="s">
        <v>40589</v>
      </c>
      <c r="D2649" s="135" t="s">
        <v>19169</v>
      </c>
      <c r="E2649" s="135" t="s">
        <v>19168</v>
      </c>
      <c r="F2649" s="135" t="s">
        <v>41079</v>
      </c>
      <c r="G2649" s="135" t="s">
        <v>35808</v>
      </c>
      <c r="H2649" s="135" t="s">
        <v>49</v>
      </c>
      <c r="I2649" s="135" t="s">
        <v>36461</v>
      </c>
      <c r="J2649" s="135" t="s">
        <v>35062</v>
      </c>
      <c r="K2649" s="135" t="s">
        <v>35809</v>
      </c>
      <c r="L2649" s="163"/>
      <c r="M2649" s="163"/>
      <c r="N2649" s="163"/>
      <c r="O2649" s="135" t="s">
        <v>647</v>
      </c>
    </row>
    <row r="2650" spans="1:15" hidden="1">
      <c r="A2650" s="135">
        <v>4229</v>
      </c>
      <c r="B2650" s="135" t="s">
        <v>41080</v>
      </c>
      <c r="C2650" s="135" t="s">
        <v>40758</v>
      </c>
      <c r="D2650" s="135" t="s">
        <v>19169</v>
      </c>
      <c r="E2650" s="135" t="s">
        <v>19168</v>
      </c>
      <c r="F2650" s="135" t="s">
        <v>41081</v>
      </c>
      <c r="G2650" s="135" t="s">
        <v>35808</v>
      </c>
      <c r="H2650" s="135" t="s">
        <v>49</v>
      </c>
      <c r="I2650" s="135" t="s">
        <v>36461</v>
      </c>
      <c r="J2650" s="135" t="s">
        <v>35062</v>
      </c>
      <c r="K2650" s="135" t="s">
        <v>35809</v>
      </c>
      <c r="L2650" s="163"/>
      <c r="M2650" s="163"/>
      <c r="N2650" s="163"/>
      <c r="O2650" s="135" t="s">
        <v>647</v>
      </c>
    </row>
    <row r="2651" spans="1:15" hidden="1">
      <c r="A2651" s="135">
        <v>4230</v>
      </c>
      <c r="B2651" s="135" t="s">
        <v>41082</v>
      </c>
      <c r="C2651" s="135" t="s">
        <v>40752</v>
      </c>
      <c r="D2651" s="135" t="s">
        <v>19169</v>
      </c>
      <c r="E2651" s="135" t="s">
        <v>19168</v>
      </c>
      <c r="F2651" s="135" t="s">
        <v>41083</v>
      </c>
      <c r="G2651" s="135" t="s">
        <v>35808</v>
      </c>
      <c r="H2651" s="135" t="s">
        <v>49</v>
      </c>
      <c r="I2651" s="135" t="s">
        <v>36461</v>
      </c>
      <c r="J2651" s="135" t="s">
        <v>35062</v>
      </c>
      <c r="K2651" s="135" t="s">
        <v>35809</v>
      </c>
      <c r="L2651" s="163"/>
      <c r="M2651" s="163"/>
      <c r="N2651" s="163"/>
      <c r="O2651" s="135" t="s">
        <v>647</v>
      </c>
    </row>
    <row r="2652" spans="1:15" hidden="1">
      <c r="A2652" s="135">
        <v>4231</v>
      </c>
      <c r="B2652" s="135" t="s">
        <v>41084</v>
      </c>
      <c r="C2652" s="135" t="s">
        <v>40755</v>
      </c>
      <c r="D2652" s="135" t="s">
        <v>19169</v>
      </c>
      <c r="E2652" s="135" t="s">
        <v>19168</v>
      </c>
      <c r="F2652" s="135" t="s">
        <v>41085</v>
      </c>
      <c r="G2652" s="135" t="s">
        <v>35808</v>
      </c>
      <c r="H2652" s="135" t="s">
        <v>49</v>
      </c>
      <c r="I2652" s="135" t="s">
        <v>36461</v>
      </c>
      <c r="J2652" s="135" t="s">
        <v>35062</v>
      </c>
      <c r="K2652" s="135" t="s">
        <v>35809</v>
      </c>
      <c r="L2652" s="163"/>
      <c r="M2652" s="163"/>
      <c r="N2652" s="163"/>
      <c r="O2652" s="135" t="s">
        <v>647</v>
      </c>
    </row>
    <row r="2653" spans="1:15" hidden="1">
      <c r="A2653" s="135">
        <v>4232</v>
      </c>
      <c r="B2653" s="135" t="s">
        <v>41086</v>
      </c>
      <c r="C2653" s="135" t="s">
        <v>40586</v>
      </c>
      <c r="D2653" s="135" t="s">
        <v>19244</v>
      </c>
      <c r="E2653" s="135" t="s">
        <v>19243</v>
      </c>
      <c r="F2653" s="135" t="s">
        <v>41087</v>
      </c>
      <c r="G2653" s="135" t="s">
        <v>35808</v>
      </c>
      <c r="H2653" s="135" t="s">
        <v>49</v>
      </c>
      <c r="I2653" s="135" t="s">
        <v>36461</v>
      </c>
      <c r="J2653" s="135" t="s">
        <v>35062</v>
      </c>
      <c r="K2653" s="135" t="s">
        <v>35809</v>
      </c>
      <c r="L2653" s="163"/>
      <c r="M2653" s="163"/>
      <c r="N2653" s="163"/>
      <c r="O2653" s="135" t="s">
        <v>647</v>
      </c>
    </row>
    <row r="2654" spans="1:15" hidden="1">
      <c r="A2654" s="135">
        <v>4233</v>
      </c>
      <c r="B2654" s="135" t="s">
        <v>41088</v>
      </c>
      <c r="C2654" s="135" t="s">
        <v>40589</v>
      </c>
      <c r="D2654" s="135" t="s">
        <v>19244</v>
      </c>
      <c r="E2654" s="135" t="s">
        <v>19243</v>
      </c>
      <c r="F2654" s="135" t="s">
        <v>41089</v>
      </c>
      <c r="G2654" s="135" t="s">
        <v>35808</v>
      </c>
      <c r="H2654" s="135" t="s">
        <v>49</v>
      </c>
      <c r="I2654" s="135" t="s">
        <v>36461</v>
      </c>
      <c r="J2654" s="135" t="s">
        <v>35062</v>
      </c>
      <c r="K2654" s="135" t="s">
        <v>35809</v>
      </c>
      <c r="L2654" s="163"/>
      <c r="M2654" s="163"/>
      <c r="N2654" s="163"/>
      <c r="O2654" s="135" t="s">
        <v>647</v>
      </c>
    </row>
    <row r="2655" spans="1:15" hidden="1">
      <c r="A2655" s="135">
        <v>4234</v>
      </c>
      <c r="B2655" s="135" t="s">
        <v>41090</v>
      </c>
      <c r="C2655" s="135" t="s">
        <v>40758</v>
      </c>
      <c r="D2655" s="135" t="s">
        <v>19244</v>
      </c>
      <c r="E2655" s="135" t="s">
        <v>19243</v>
      </c>
      <c r="F2655" s="135" t="s">
        <v>41091</v>
      </c>
      <c r="G2655" s="135" t="s">
        <v>35808</v>
      </c>
      <c r="H2655" s="135" t="s">
        <v>49</v>
      </c>
      <c r="I2655" s="135" t="s">
        <v>36461</v>
      </c>
      <c r="J2655" s="135" t="s">
        <v>35062</v>
      </c>
      <c r="K2655" s="135" t="s">
        <v>35809</v>
      </c>
      <c r="L2655" s="163"/>
      <c r="M2655" s="163"/>
      <c r="N2655" s="163"/>
      <c r="O2655" s="135" t="s">
        <v>647</v>
      </c>
    </row>
    <row r="2656" spans="1:15" hidden="1">
      <c r="A2656" s="135">
        <v>4235</v>
      </c>
      <c r="B2656" s="135" t="s">
        <v>41092</v>
      </c>
      <c r="C2656" s="135" t="s">
        <v>40752</v>
      </c>
      <c r="D2656" s="135" t="s">
        <v>19244</v>
      </c>
      <c r="E2656" s="135" t="s">
        <v>19243</v>
      </c>
      <c r="F2656" s="135" t="s">
        <v>41093</v>
      </c>
      <c r="G2656" s="135" t="s">
        <v>35808</v>
      </c>
      <c r="H2656" s="135" t="s">
        <v>49</v>
      </c>
      <c r="I2656" s="135" t="s">
        <v>36461</v>
      </c>
      <c r="J2656" s="135" t="s">
        <v>35062</v>
      </c>
      <c r="K2656" s="135" t="s">
        <v>35809</v>
      </c>
      <c r="L2656" s="163"/>
      <c r="M2656" s="163"/>
      <c r="N2656" s="163"/>
      <c r="O2656" s="135" t="s">
        <v>647</v>
      </c>
    </row>
    <row r="2657" spans="1:15" hidden="1">
      <c r="A2657" s="135">
        <v>4236</v>
      </c>
      <c r="B2657" s="135" t="s">
        <v>41094</v>
      </c>
      <c r="C2657" s="135" t="s">
        <v>40755</v>
      </c>
      <c r="D2657" s="135" t="s">
        <v>19244</v>
      </c>
      <c r="E2657" s="135" t="s">
        <v>19243</v>
      </c>
      <c r="F2657" s="135" t="s">
        <v>41095</v>
      </c>
      <c r="G2657" s="135" t="s">
        <v>35808</v>
      </c>
      <c r="H2657" s="135" t="s">
        <v>49</v>
      </c>
      <c r="I2657" s="135" t="s">
        <v>36461</v>
      </c>
      <c r="J2657" s="135" t="s">
        <v>35062</v>
      </c>
      <c r="K2657" s="135" t="s">
        <v>35809</v>
      </c>
      <c r="L2657" s="163"/>
      <c r="M2657" s="163"/>
      <c r="N2657" s="163"/>
      <c r="O2657" s="135" t="s">
        <v>647</v>
      </c>
    </row>
    <row r="2658" spans="1:15" hidden="1">
      <c r="A2658" s="135">
        <v>4237</v>
      </c>
      <c r="B2658" s="135" t="s">
        <v>41096</v>
      </c>
      <c r="C2658" s="135" t="s">
        <v>40586</v>
      </c>
      <c r="D2658" s="135" t="s">
        <v>19416</v>
      </c>
      <c r="E2658" s="135" t="s">
        <v>19415</v>
      </c>
      <c r="F2658" s="135" t="s">
        <v>41097</v>
      </c>
      <c r="G2658" s="135" t="s">
        <v>35808</v>
      </c>
      <c r="H2658" s="135" t="s">
        <v>49</v>
      </c>
      <c r="I2658" s="135" t="s">
        <v>36461</v>
      </c>
      <c r="J2658" s="135" t="s">
        <v>35062</v>
      </c>
      <c r="K2658" s="135" t="s">
        <v>35809</v>
      </c>
      <c r="L2658" s="163"/>
      <c r="M2658" s="163"/>
      <c r="N2658" s="163"/>
      <c r="O2658" s="135" t="s">
        <v>647</v>
      </c>
    </row>
    <row r="2659" spans="1:15" hidden="1">
      <c r="A2659" s="135">
        <v>4238</v>
      </c>
      <c r="B2659" s="135" t="s">
        <v>41098</v>
      </c>
      <c r="C2659" s="135" t="s">
        <v>40589</v>
      </c>
      <c r="D2659" s="135" t="s">
        <v>19416</v>
      </c>
      <c r="E2659" s="135" t="s">
        <v>19415</v>
      </c>
      <c r="F2659" s="135" t="s">
        <v>41099</v>
      </c>
      <c r="G2659" s="135" t="s">
        <v>35808</v>
      </c>
      <c r="H2659" s="135" t="s">
        <v>49</v>
      </c>
      <c r="I2659" s="135" t="s">
        <v>36461</v>
      </c>
      <c r="J2659" s="135" t="s">
        <v>35062</v>
      </c>
      <c r="K2659" s="135" t="s">
        <v>35809</v>
      </c>
      <c r="L2659" s="163"/>
      <c r="M2659" s="163"/>
      <c r="N2659" s="163"/>
      <c r="O2659" s="135" t="s">
        <v>647</v>
      </c>
    </row>
    <row r="2660" spans="1:15" hidden="1">
      <c r="A2660" s="135">
        <v>4239</v>
      </c>
      <c r="B2660" s="135" t="s">
        <v>41100</v>
      </c>
      <c r="C2660" s="135" t="s">
        <v>40758</v>
      </c>
      <c r="D2660" s="135" t="s">
        <v>19416</v>
      </c>
      <c r="E2660" s="135" t="s">
        <v>19415</v>
      </c>
      <c r="F2660" s="135" t="s">
        <v>41101</v>
      </c>
      <c r="G2660" s="135" t="s">
        <v>35808</v>
      </c>
      <c r="H2660" s="135" t="s">
        <v>49</v>
      </c>
      <c r="I2660" s="135" t="s">
        <v>36461</v>
      </c>
      <c r="J2660" s="135" t="s">
        <v>35062</v>
      </c>
      <c r="K2660" s="135" t="s">
        <v>35809</v>
      </c>
      <c r="L2660" s="163"/>
      <c r="M2660" s="163"/>
      <c r="N2660" s="163"/>
      <c r="O2660" s="135" t="s">
        <v>647</v>
      </c>
    </row>
    <row r="2661" spans="1:15" hidden="1">
      <c r="A2661" s="135">
        <v>4240</v>
      </c>
      <c r="B2661" s="135" t="s">
        <v>41102</v>
      </c>
      <c r="C2661" s="135" t="s">
        <v>40752</v>
      </c>
      <c r="D2661" s="135" t="s">
        <v>19416</v>
      </c>
      <c r="E2661" s="135" t="s">
        <v>19415</v>
      </c>
      <c r="F2661" s="135" t="s">
        <v>41103</v>
      </c>
      <c r="G2661" s="135" t="s">
        <v>35808</v>
      </c>
      <c r="H2661" s="135" t="s">
        <v>49</v>
      </c>
      <c r="I2661" s="135" t="s">
        <v>36461</v>
      </c>
      <c r="J2661" s="135" t="s">
        <v>35062</v>
      </c>
      <c r="K2661" s="135" t="s">
        <v>35809</v>
      </c>
      <c r="L2661" s="163"/>
      <c r="M2661" s="163"/>
      <c r="N2661" s="163"/>
      <c r="O2661" s="135" t="s">
        <v>647</v>
      </c>
    </row>
    <row r="2662" spans="1:15" hidden="1">
      <c r="A2662" s="135">
        <v>4241</v>
      </c>
      <c r="B2662" s="135" t="s">
        <v>41104</v>
      </c>
      <c r="C2662" s="135" t="s">
        <v>40755</v>
      </c>
      <c r="D2662" s="135" t="s">
        <v>19416</v>
      </c>
      <c r="E2662" s="135" t="s">
        <v>19415</v>
      </c>
      <c r="F2662" s="135" t="s">
        <v>41105</v>
      </c>
      <c r="G2662" s="135" t="s">
        <v>35808</v>
      </c>
      <c r="H2662" s="135" t="s">
        <v>49</v>
      </c>
      <c r="I2662" s="135" t="s">
        <v>36461</v>
      </c>
      <c r="J2662" s="135" t="s">
        <v>35062</v>
      </c>
      <c r="K2662" s="135" t="s">
        <v>35809</v>
      </c>
      <c r="L2662" s="163"/>
      <c r="M2662" s="163"/>
      <c r="N2662" s="163"/>
      <c r="O2662" s="135" t="s">
        <v>647</v>
      </c>
    </row>
    <row r="2663" spans="1:15" hidden="1">
      <c r="A2663" s="135">
        <v>4242</v>
      </c>
      <c r="B2663" s="135" t="s">
        <v>41106</v>
      </c>
      <c r="C2663" s="135" t="s">
        <v>40586</v>
      </c>
      <c r="D2663" s="135" t="s">
        <v>19783</v>
      </c>
      <c r="E2663" s="135" t="s">
        <v>19782</v>
      </c>
      <c r="F2663" s="135" t="s">
        <v>41107</v>
      </c>
      <c r="G2663" s="135" t="s">
        <v>35808</v>
      </c>
      <c r="H2663" s="135" t="s">
        <v>49</v>
      </c>
      <c r="I2663" s="135" t="s">
        <v>36461</v>
      </c>
      <c r="J2663" s="135" t="s">
        <v>35062</v>
      </c>
      <c r="K2663" s="135" t="s">
        <v>35809</v>
      </c>
      <c r="L2663" s="163"/>
      <c r="M2663" s="163"/>
      <c r="N2663" s="163"/>
      <c r="O2663" s="135" t="s">
        <v>647</v>
      </c>
    </row>
    <row r="2664" spans="1:15" hidden="1">
      <c r="A2664" s="135">
        <v>4243</v>
      </c>
      <c r="B2664" s="135" t="s">
        <v>41108</v>
      </c>
      <c r="C2664" s="135" t="s">
        <v>40589</v>
      </c>
      <c r="D2664" s="135" t="s">
        <v>19783</v>
      </c>
      <c r="E2664" s="135" t="s">
        <v>19782</v>
      </c>
      <c r="F2664" s="135" t="s">
        <v>41109</v>
      </c>
      <c r="G2664" s="135" t="s">
        <v>35808</v>
      </c>
      <c r="H2664" s="135" t="s">
        <v>49</v>
      </c>
      <c r="I2664" s="135" t="s">
        <v>36461</v>
      </c>
      <c r="J2664" s="135" t="s">
        <v>35062</v>
      </c>
      <c r="K2664" s="135" t="s">
        <v>35809</v>
      </c>
      <c r="L2664" s="163"/>
      <c r="M2664" s="163"/>
      <c r="N2664" s="163"/>
      <c r="O2664" s="135" t="s">
        <v>647</v>
      </c>
    </row>
    <row r="2665" spans="1:15" hidden="1">
      <c r="A2665" s="135">
        <v>4244</v>
      </c>
      <c r="B2665" s="135" t="s">
        <v>41110</v>
      </c>
      <c r="C2665" s="135" t="s">
        <v>40758</v>
      </c>
      <c r="D2665" s="135" t="s">
        <v>19783</v>
      </c>
      <c r="E2665" s="135" t="s">
        <v>19782</v>
      </c>
      <c r="F2665" s="135" t="s">
        <v>41111</v>
      </c>
      <c r="G2665" s="135" t="s">
        <v>35808</v>
      </c>
      <c r="H2665" s="135" t="s">
        <v>49</v>
      </c>
      <c r="I2665" s="135" t="s">
        <v>36461</v>
      </c>
      <c r="J2665" s="135" t="s">
        <v>35062</v>
      </c>
      <c r="K2665" s="135" t="s">
        <v>35809</v>
      </c>
      <c r="L2665" s="163"/>
      <c r="M2665" s="163"/>
      <c r="N2665" s="163"/>
      <c r="O2665" s="135" t="s">
        <v>647</v>
      </c>
    </row>
    <row r="2666" spans="1:15" hidden="1">
      <c r="A2666" s="135">
        <v>4245</v>
      </c>
      <c r="B2666" s="135" t="s">
        <v>41112</v>
      </c>
      <c r="C2666" s="135" t="s">
        <v>40752</v>
      </c>
      <c r="D2666" s="135" t="s">
        <v>19783</v>
      </c>
      <c r="E2666" s="135" t="s">
        <v>19782</v>
      </c>
      <c r="F2666" s="135" t="s">
        <v>41113</v>
      </c>
      <c r="G2666" s="135" t="s">
        <v>35808</v>
      </c>
      <c r="H2666" s="135" t="s">
        <v>49</v>
      </c>
      <c r="I2666" s="135" t="s">
        <v>36461</v>
      </c>
      <c r="J2666" s="135" t="s">
        <v>35062</v>
      </c>
      <c r="K2666" s="135" t="s">
        <v>35809</v>
      </c>
      <c r="L2666" s="163"/>
      <c r="M2666" s="163"/>
      <c r="N2666" s="163"/>
      <c r="O2666" s="135" t="s">
        <v>647</v>
      </c>
    </row>
    <row r="2667" spans="1:15" hidden="1">
      <c r="A2667" s="135">
        <v>4246</v>
      </c>
      <c r="B2667" s="135" t="s">
        <v>41114</v>
      </c>
      <c r="C2667" s="135" t="s">
        <v>40755</v>
      </c>
      <c r="D2667" s="135" t="s">
        <v>19783</v>
      </c>
      <c r="E2667" s="135" t="s">
        <v>19782</v>
      </c>
      <c r="F2667" s="135" t="s">
        <v>41115</v>
      </c>
      <c r="G2667" s="135" t="s">
        <v>35808</v>
      </c>
      <c r="H2667" s="135" t="s">
        <v>49</v>
      </c>
      <c r="I2667" s="135" t="s">
        <v>36461</v>
      </c>
      <c r="J2667" s="135" t="s">
        <v>35062</v>
      </c>
      <c r="K2667" s="135" t="s">
        <v>35809</v>
      </c>
      <c r="L2667" s="163"/>
      <c r="M2667" s="163"/>
      <c r="N2667" s="163"/>
      <c r="O2667" s="135" t="s">
        <v>647</v>
      </c>
    </row>
    <row r="2668" spans="1:15" hidden="1">
      <c r="A2668" s="135">
        <v>4247</v>
      </c>
      <c r="B2668" s="135" t="s">
        <v>41116</v>
      </c>
      <c r="C2668" s="135" t="s">
        <v>40586</v>
      </c>
      <c r="D2668" s="135" t="s">
        <v>14616</v>
      </c>
      <c r="E2668" s="135" t="s">
        <v>14615</v>
      </c>
      <c r="F2668" s="135" t="s">
        <v>41117</v>
      </c>
      <c r="G2668" s="135" t="s">
        <v>35808</v>
      </c>
      <c r="H2668" s="135" t="s">
        <v>49</v>
      </c>
      <c r="I2668" s="135" t="s">
        <v>36461</v>
      </c>
      <c r="J2668" s="135" t="s">
        <v>35062</v>
      </c>
      <c r="K2668" s="135" t="s">
        <v>35809</v>
      </c>
      <c r="L2668" s="163"/>
      <c r="M2668" s="163"/>
      <c r="N2668" s="163"/>
      <c r="O2668" s="135" t="s">
        <v>647</v>
      </c>
    </row>
    <row r="2669" spans="1:15" hidden="1">
      <c r="A2669" s="135">
        <v>4248</v>
      </c>
      <c r="B2669" s="135" t="s">
        <v>41118</v>
      </c>
      <c r="C2669" s="135" t="s">
        <v>40589</v>
      </c>
      <c r="D2669" s="135" t="s">
        <v>14616</v>
      </c>
      <c r="E2669" s="135" t="s">
        <v>14615</v>
      </c>
      <c r="F2669" s="135" t="s">
        <v>41119</v>
      </c>
      <c r="G2669" s="135" t="s">
        <v>35808</v>
      </c>
      <c r="H2669" s="135" t="s">
        <v>49</v>
      </c>
      <c r="I2669" s="135" t="s">
        <v>36461</v>
      </c>
      <c r="J2669" s="135" t="s">
        <v>35062</v>
      </c>
      <c r="K2669" s="135" t="s">
        <v>35809</v>
      </c>
      <c r="L2669" s="163"/>
      <c r="M2669" s="163"/>
      <c r="N2669" s="163"/>
      <c r="O2669" s="135" t="s">
        <v>647</v>
      </c>
    </row>
    <row r="2670" spans="1:15" hidden="1">
      <c r="A2670" s="135">
        <v>4249</v>
      </c>
      <c r="B2670" s="135" t="s">
        <v>41120</v>
      </c>
      <c r="C2670" s="135" t="s">
        <v>40758</v>
      </c>
      <c r="D2670" s="135" t="s">
        <v>14616</v>
      </c>
      <c r="E2670" s="135" t="s">
        <v>14615</v>
      </c>
      <c r="F2670" s="135" t="s">
        <v>41121</v>
      </c>
      <c r="G2670" s="135" t="s">
        <v>35808</v>
      </c>
      <c r="H2670" s="135" t="s">
        <v>49</v>
      </c>
      <c r="I2670" s="135" t="s">
        <v>36461</v>
      </c>
      <c r="J2670" s="135" t="s">
        <v>35062</v>
      </c>
      <c r="K2670" s="135" t="s">
        <v>35809</v>
      </c>
      <c r="L2670" s="163"/>
      <c r="M2670" s="163"/>
      <c r="N2670" s="163"/>
      <c r="O2670" s="135" t="s">
        <v>647</v>
      </c>
    </row>
    <row r="2671" spans="1:15" hidden="1">
      <c r="A2671" s="135">
        <v>4250</v>
      </c>
      <c r="B2671" s="135" t="s">
        <v>41122</v>
      </c>
      <c r="C2671" s="135" t="s">
        <v>40752</v>
      </c>
      <c r="D2671" s="135" t="s">
        <v>14616</v>
      </c>
      <c r="E2671" s="135" t="s">
        <v>14615</v>
      </c>
      <c r="F2671" s="135" t="s">
        <v>41123</v>
      </c>
      <c r="G2671" s="135" t="s">
        <v>35808</v>
      </c>
      <c r="H2671" s="135" t="s">
        <v>49</v>
      </c>
      <c r="I2671" s="135" t="s">
        <v>36461</v>
      </c>
      <c r="J2671" s="135" t="s">
        <v>35062</v>
      </c>
      <c r="K2671" s="135" t="s">
        <v>35809</v>
      </c>
      <c r="L2671" s="163"/>
      <c r="M2671" s="163"/>
      <c r="N2671" s="163"/>
      <c r="O2671" s="135" t="s">
        <v>647</v>
      </c>
    </row>
    <row r="2672" spans="1:15" hidden="1">
      <c r="A2672" s="135">
        <v>4251</v>
      </c>
      <c r="B2672" s="135" t="s">
        <v>41124</v>
      </c>
      <c r="C2672" s="135" t="s">
        <v>40755</v>
      </c>
      <c r="D2672" s="135" t="s">
        <v>14616</v>
      </c>
      <c r="E2672" s="135" t="s">
        <v>14615</v>
      </c>
      <c r="F2672" s="135" t="s">
        <v>41125</v>
      </c>
      <c r="G2672" s="135" t="s">
        <v>35808</v>
      </c>
      <c r="H2672" s="135" t="s">
        <v>49</v>
      </c>
      <c r="I2672" s="135" t="s">
        <v>36461</v>
      </c>
      <c r="J2672" s="135" t="s">
        <v>35062</v>
      </c>
      <c r="K2672" s="135" t="s">
        <v>35809</v>
      </c>
      <c r="L2672" s="163"/>
      <c r="M2672" s="163"/>
      <c r="N2672" s="163"/>
      <c r="O2672" s="135" t="s">
        <v>647</v>
      </c>
    </row>
    <row r="2673" spans="1:15" hidden="1">
      <c r="A2673" s="135">
        <v>4252</v>
      </c>
      <c r="B2673" s="135" t="s">
        <v>41126</v>
      </c>
      <c r="C2673" s="135" t="s">
        <v>40586</v>
      </c>
      <c r="D2673" s="135" t="s">
        <v>21121</v>
      </c>
      <c r="E2673" s="135" t="s">
        <v>21120</v>
      </c>
      <c r="F2673" s="135" t="s">
        <v>41127</v>
      </c>
      <c r="G2673" s="135" t="s">
        <v>35808</v>
      </c>
      <c r="H2673" s="135" t="s">
        <v>49</v>
      </c>
      <c r="I2673" s="135" t="s">
        <v>36461</v>
      </c>
      <c r="J2673" s="135" t="s">
        <v>35062</v>
      </c>
      <c r="K2673" s="135" t="s">
        <v>35809</v>
      </c>
      <c r="L2673" s="163"/>
      <c r="M2673" s="163"/>
      <c r="N2673" s="163"/>
      <c r="O2673" s="135" t="s">
        <v>647</v>
      </c>
    </row>
    <row r="2674" spans="1:15" hidden="1">
      <c r="A2674" s="135">
        <v>4253</v>
      </c>
      <c r="B2674" s="135" t="s">
        <v>41128</v>
      </c>
      <c r="C2674" s="135" t="s">
        <v>40589</v>
      </c>
      <c r="D2674" s="135" t="s">
        <v>21121</v>
      </c>
      <c r="E2674" s="135" t="s">
        <v>21120</v>
      </c>
      <c r="F2674" s="135" t="s">
        <v>41129</v>
      </c>
      <c r="G2674" s="135" t="s">
        <v>35808</v>
      </c>
      <c r="H2674" s="135" t="s">
        <v>49</v>
      </c>
      <c r="I2674" s="135" t="s">
        <v>36461</v>
      </c>
      <c r="J2674" s="135" t="s">
        <v>35062</v>
      </c>
      <c r="K2674" s="135" t="s">
        <v>35809</v>
      </c>
      <c r="L2674" s="163"/>
      <c r="M2674" s="163"/>
      <c r="N2674" s="163"/>
      <c r="O2674" s="135" t="s">
        <v>647</v>
      </c>
    </row>
    <row r="2675" spans="1:15" hidden="1">
      <c r="A2675" s="135">
        <v>4254</v>
      </c>
      <c r="B2675" s="135" t="s">
        <v>41130</v>
      </c>
      <c r="C2675" s="135" t="s">
        <v>40758</v>
      </c>
      <c r="D2675" s="135" t="s">
        <v>21121</v>
      </c>
      <c r="E2675" s="135" t="s">
        <v>21120</v>
      </c>
      <c r="F2675" s="135" t="s">
        <v>41131</v>
      </c>
      <c r="G2675" s="135" t="s">
        <v>35808</v>
      </c>
      <c r="H2675" s="135" t="s">
        <v>49</v>
      </c>
      <c r="I2675" s="135" t="s">
        <v>36461</v>
      </c>
      <c r="J2675" s="135" t="s">
        <v>35062</v>
      </c>
      <c r="K2675" s="135" t="s">
        <v>35809</v>
      </c>
      <c r="L2675" s="163"/>
      <c r="M2675" s="163"/>
      <c r="N2675" s="163"/>
      <c r="O2675" s="135" t="s">
        <v>647</v>
      </c>
    </row>
    <row r="2676" spans="1:15" hidden="1">
      <c r="A2676" s="135">
        <v>4255</v>
      </c>
      <c r="B2676" s="135" t="s">
        <v>41132</v>
      </c>
      <c r="C2676" s="135" t="s">
        <v>40752</v>
      </c>
      <c r="D2676" s="135" t="s">
        <v>21121</v>
      </c>
      <c r="E2676" s="135" t="s">
        <v>21120</v>
      </c>
      <c r="F2676" s="135" t="s">
        <v>41133</v>
      </c>
      <c r="G2676" s="135" t="s">
        <v>35808</v>
      </c>
      <c r="H2676" s="135" t="s">
        <v>49</v>
      </c>
      <c r="I2676" s="135" t="s">
        <v>36461</v>
      </c>
      <c r="J2676" s="135" t="s">
        <v>35062</v>
      </c>
      <c r="K2676" s="135" t="s">
        <v>35809</v>
      </c>
      <c r="L2676" s="163"/>
      <c r="M2676" s="163"/>
      <c r="N2676" s="163"/>
      <c r="O2676" s="135" t="s">
        <v>647</v>
      </c>
    </row>
    <row r="2677" spans="1:15" hidden="1">
      <c r="A2677" s="135">
        <v>4256</v>
      </c>
      <c r="B2677" s="135" t="s">
        <v>41134</v>
      </c>
      <c r="C2677" s="135" t="s">
        <v>40755</v>
      </c>
      <c r="D2677" s="135" t="s">
        <v>21121</v>
      </c>
      <c r="E2677" s="135" t="s">
        <v>21120</v>
      </c>
      <c r="F2677" s="135" t="s">
        <v>41135</v>
      </c>
      <c r="G2677" s="135" t="s">
        <v>35808</v>
      </c>
      <c r="H2677" s="135" t="s">
        <v>49</v>
      </c>
      <c r="I2677" s="135" t="s">
        <v>36461</v>
      </c>
      <c r="J2677" s="135" t="s">
        <v>35062</v>
      </c>
      <c r="K2677" s="135" t="s">
        <v>35809</v>
      </c>
      <c r="L2677" s="163"/>
      <c r="M2677" s="163"/>
      <c r="N2677" s="163"/>
      <c r="O2677" s="135" t="s">
        <v>647</v>
      </c>
    </row>
    <row r="2678" spans="1:15" hidden="1">
      <c r="A2678" s="135">
        <v>4257</v>
      </c>
      <c r="B2678" s="135" t="s">
        <v>41136</v>
      </c>
      <c r="C2678" s="135" t="s">
        <v>40586</v>
      </c>
      <c r="D2678" s="135" t="s">
        <v>21279</v>
      </c>
      <c r="E2678" s="135" t="s">
        <v>6992</v>
      </c>
      <c r="F2678" s="135" t="s">
        <v>41137</v>
      </c>
      <c r="G2678" s="135" t="s">
        <v>35808</v>
      </c>
      <c r="H2678" s="135" t="s">
        <v>49</v>
      </c>
      <c r="I2678" s="135" t="s">
        <v>36461</v>
      </c>
      <c r="J2678" s="135" t="s">
        <v>35062</v>
      </c>
      <c r="K2678" s="135" t="s">
        <v>35809</v>
      </c>
      <c r="L2678" s="163"/>
      <c r="M2678" s="163"/>
      <c r="N2678" s="163"/>
      <c r="O2678" s="135" t="s">
        <v>647</v>
      </c>
    </row>
    <row r="2679" spans="1:15" hidden="1">
      <c r="A2679" s="135">
        <v>4258</v>
      </c>
      <c r="B2679" s="135" t="s">
        <v>41138</v>
      </c>
      <c r="C2679" s="135" t="s">
        <v>40589</v>
      </c>
      <c r="D2679" s="135" t="s">
        <v>21279</v>
      </c>
      <c r="E2679" s="135" t="s">
        <v>6992</v>
      </c>
      <c r="F2679" s="135" t="s">
        <v>41139</v>
      </c>
      <c r="G2679" s="135" t="s">
        <v>35808</v>
      </c>
      <c r="H2679" s="135" t="s">
        <v>49</v>
      </c>
      <c r="I2679" s="135" t="s">
        <v>36461</v>
      </c>
      <c r="J2679" s="135" t="s">
        <v>35062</v>
      </c>
      <c r="K2679" s="135" t="s">
        <v>35809</v>
      </c>
      <c r="L2679" s="163"/>
      <c r="M2679" s="163"/>
      <c r="N2679" s="163"/>
      <c r="O2679" s="135" t="s">
        <v>647</v>
      </c>
    </row>
    <row r="2680" spans="1:15" hidden="1">
      <c r="A2680" s="135">
        <v>4259</v>
      </c>
      <c r="B2680" s="135" t="s">
        <v>41140</v>
      </c>
      <c r="C2680" s="135" t="s">
        <v>40758</v>
      </c>
      <c r="D2680" s="135" t="s">
        <v>21279</v>
      </c>
      <c r="E2680" s="135" t="s">
        <v>6992</v>
      </c>
      <c r="F2680" s="135" t="s">
        <v>41141</v>
      </c>
      <c r="G2680" s="135" t="s">
        <v>35808</v>
      </c>
      <c r="H2680" s="135" t="s">
        <v>49</v>
      </c>
      <c r="I2680" s="135" t="s">
        <v>36461</v>
      </c>
      <c r="J2680" s="135" t="s">
        <v>35062</v>
      </c>
      <c r="K2680" s="135" t="s">
        <v>35809</v>
      </c>
      <c r="L2680" s="163"/>
      <c r="M2680" s="163"/>
      <c r="N2680" s="163"/>
      <c r="O2680" s="135" t="s">
        <v>647</v>
      </c>
    </row>
    <row r="2681" spans="1:15" hidden="1">
      <c r="A2681" s="135">
        <v>4260</v>
      </c>
      <c r="B2681" s="135" t="s">
        <v>41142</v>
      </c>
      <c r="C2681" s="135" t="s">
        <v>40752</v>
      </c>
      <c r="D2681" s="135" t="s">
        <v>21279</v>
      </c>
      <c r="E2681" s="135" t="s">
        <v>6992</v>
      </c>
      <c r="F2681" s="135" t="s">
        <v>41143</v>
      </c>
      <c r="G2681" s="135" t="s">
        <v>35808</v>
      </c>
      <c r="H2681" s="135" t="s">
        <v>49</v>
      </c>
      <c r="I2681" s="135" t="s">
        <v>36461</v>
      </c>
      <c r="J2681" s="135" t="s">
        <v>35062</v>
      </c>
      <c r="K2681" s="135" t="s">
        <v>35809</v>
      </c>
      <c r="L2681" s="163"/>
      <c r="M2681" s="163"/>
      <c r="N2681" s="163"/>
      <c r="O2681" s="135" t="s">
        <v>647</v>
      </c>
    </row>
    <row r="2682" spans="1:15" hidden="1">
      <c r="A2682" s="135">
        <v>4261</v>
      </c>
      <c r="B2682" s="135" t="s">
        <v>41144</v>
      </c>
      <c r="C2682" s="135" t="s">
        <v>40755</v>
      </c>
      <c r="D2682" s="135" t="s">
        <v>21279</v>
      </c>
      <c r="E2682" s="135" t="s">
        <v>6992</v>
      </c>
      <c r="F2682" s="135" t="s">
        <v>41145</v>
      </c>
      <c r="G2682" s="135" t="s">
        <v>35808</v>
      </c>
      <c r="H2682" s="135" t="s">
        <v>49</v>
      </c>
      <c r="I2682" s="135" t="s">
        <v>36461</v>
      </c>
      <c r="J2682" s="135" t="s">
        <v>35062</v>
      </c>
      <c r="K2682" s="135" t="s">
        <v>35809</v>
      </c>
      <c r="L2682" s="163"/>
      <c r="M2682" s="163"/>
      <c r="N2682" s="163"/>
      <c r="O2682" s="135" t="s">
        <v>647</v>
      </c>
    </row>
    <row r="2683" spans="1:15" hidden="1">
      <c r="A2683" s="135">
        <v>4262</v>
      </c>
      <c r="B2683" s="135" t="s">
        <v>41146</v>
      </c>
      <c r="C2683" s="135" t="s">
        <v>40586</v>
      </c>
      <c r="D2683" s="135" t="s">
        <v>21497</v>
      </c>
      <c r="E2683" s="135" t="s">
        <v>21496</v>
      </c>
      <c r="F2683" s="135" t="s">
        <v>41147</v>
      </c>
      <c r="G2683" s="135" t="s">
        <v>35808</v>
      </c>
      <c r="H2683" s="135" t="s">
        <v>49</v>
      </c>
      <c r="I2683" s="135" t="s">
        <v>36461</v>
      </c>
      <c r="J2683" s="135" t="s">
        <v>35062</v>
      </c>
      <c r="K2683" s="135" t="s">
        <v>35809</v>
      </c>
      <c r="L2683" s="163"/>
      <c r="M2683" s="163"/>
      <c r="N2683" s="163"/>
      <c r="O2683" s="135" t="s">
        <v>647</v>
      </c>
    </row>
    <row r="2684" spans="1:15" hidden="1">
      <c r="A2684" s="135">
        <v>4263</v>
      </c>
      <c r="B2684" s="135" t="s">
        <v>41148</v>
      </c>
      <c r="C2684" s="135" t="s">
        <v>40589</v>
      </c>
      <c r="D2684" s="135" t="s">
        <v>21497</v>
      </c>
      <c r="E2684" s="135" t="s">
        <v>21496</v>
      </c>
      <c r="F2684" s="135" t="s">
        <v>41149</v>
      </c>
      <c r="G2684" s="135" t="s">
        <v>35808</v>
      </c>
      <c r="H2684" s="135" t="s">
        <v>49</v>
      </c>
      <c r="I2684" s="135" t="s">
        <v>36461</v>
      </c>
      <c r="J2684" s="135" t="s">
        <v>35062</v>
      </c>
      <c r="K2684" s="135" t="s">
        <v>35809</v>
      </c>
      <c r="L2684" s="163"/>
      <c r="M2684" s="163"/>
      <c r="N2684" s="163"/>
      <c r="O2684" s="135" t="s">
        <v>647</v>
      </c>
    </row>
    <row r="2685" spans="1:15" hidden="1">
      <c r="A2685" s="135">
        <v>4264</v>
      </c>
      <c r="B2685" s="135" t="s">
        <v>41150</v>
      </c>
      <c r="C2685" s="135" t="s">
        <v>40758</v>
      </c>
      <c r="D2685" s="135" t="s">
        <v>21497</v>
      </c>
      <c r="E2685" s="135" t="s">
        <v>21496</v>
      </c>
      <c r="F2685" s="135" t="s">
        <v>41151</v>
      </c>
      <c r="G2685" s="135" t="s">
        <v>35808</v>
      </c>
      <c r="H2685" s="135" t="s">
        <v>49</v>
      </c>
      <c r="I2685" s="135" t="s">
        <v>36461</v>
      </c>
      <c r="J2685" s="135" t="s">
        <v>35062</v>
      </c>
      <c r="K2685" s="135" t="s">
        <v>35809</v>
      </c>
      <c r="L2685" s="163"/>
      <c r="M2685" s="163"/>
      <c r="N2685" s="163"/>
      <c r="O2685" s="135" t="s">
        <v>647</v>
      </c>
    </row>
    <row r="2686" spans="1:15" hidden="1">
      <c r="A2686" s="135">
        <v>4265</v>
      </c>
      <c r="B2686" s="135" t="s">
        <v>41152</v>
      </c>
      <c r="C2686" s="135" t="s">
        <v>40752</v>
      </c>
      <c r="D2686" s="135" t="s">
        <v>21497</v>
      </c>
      <c r="E2686" s="135" t="s">
        <v>21496</v>
      </c>
      <c r="F2686" s="135" t="s">
        <v>41153</v>
      </c>
      <c r="G2686" s="135" t="s">
        <v>35808</v>
      </c>
      <c r="H2686" s="135" t="s">
        <v>49</v>
      </c>
      <c r="I2686" s="135" t="s">
        <v>36461</v>
      </c>
      <c r="J2686" s="135" t="s">
        <v>35062</v>
      </c>
      <c r="K2686" s="135" t="s">
        <v>35809</v>
      </c>
      <c r="L2686" s="163"/>
      <c r="M2686" s="163"/>
      <c r="N2686" s="163"/>
      <c r="O2686" s="135" t="s">
        <v>647</v>
      </c>
    </row>
    <row r="2687" spans="1:15" hidden="1">
      <c r="A2687" s="135">
        <v>4266</v>
      </c>
      <c r="B2687" s="135" t="s">
        <v>41154</v>
      </c>
      <c r="C2687" s="135" t="s">
        <v>40755</v>
      </c>
      <c r="D2687" s="135" t="s">
        <v>21497</v>
      </c>
      <c r="E2687" s="135" t="s">
        <v>21496</v>
      </c>
      <c r="F2687" s="135" t="s">
        <v>41155</v>
      </c>
      <c r="G2687" s="135" t="s">
        <v>35808</v>
      </c>
      <c r="H2687" s="135" t="s">
        <v>49</v>
      </c>
      <c r="I2687" s="135" t="s">
        <v>36461</v>
      </c>
      <c r="J2687" s="135" t="s">
        <v>35062</v>
      </c>
      <c r="K2687" s="135" t="s">
        <v>35809</v>
      </c>
      <c r="L2687" s="163"/>
      <c r="M2687" s="163"/>
      <c r="N2687" s="163"/>
      <c r="O2687" s="135" t="s">
        <v>647</v>
      </c>
    </row>
    <row r="2688" spans="1:15" hidden="1">
      <c r="A2688" s="135">
        <v>4267</v>
      </c>
      <c r="B2688" s="135" t="s">
        <v>41156</v>
      </c>
      <c r="C2688" s="135" t="s">
        <v>40586</v>
      </c>
      <c r="D2688" s="135" t="s">
        <v>21618</v>
      </c>
      <c r="E2688" s="135" t="s">
        <v>21617</v>
      </c>
      <c r="F2688" s="135" t="s">
        <v>41157</v>
      </c>
      <c r="G2688" s="135" t="s">
        <v>35808</v>
      </c>
      <c r="H2688" s="135" t="s">
        <v>49</v>
      </c>
      <c r="I2688" s="135" t="s">
        <v>36461</v>
      </c>
      <c r="J2688" s="135" t="s">
        <v>35062</v>
      </c>
      <c r="K2688" s="135" t="s">
        <v>35809</v>
      </c>
      <c r="L2688" s="163"/>
      <c r="M2688" s="163"/>
      <c r="N2688" s="163"/>
      <c r="O2688" s="135" t="s">
        <v>647</v>
      </c>
    </row>
    <row r="2689" spans="1:15" hidden="1">
      <c r="A2689" s="135">
        <v>4268</v>
      </c>
      <c r="B2689" s="135" t="s">
        <v>41158</v>
      </c>
      <c r="C2689" s="135" t="s">
        <v>40589</v>
      </c>
      <c r="D2689" s="135" t="s">
        <v>21618</v>
      </c>
      <c r="E2689" s="135" t="s">
        <v>21617</v>
      </c>
      <c r="F2689" s="135" t="s">
        <v>41159</v>
      </c>
      <c r="G2689" s="135" t="s">
        <v>35808</v>
      </c>
      <c r="H2689" s="135" t="s">
        <v>49</v>
      </c>
      <c r="I2689" s="135" t="s">
        <v>36461</v>
      </c>
      <c r="J2689" s="135" t="s">
        <v>35062</v>
      </c>
      <c r="K2689" s="135" t="s">
        <v>35809</v>
      </c>
      <c r="L2689" s="163"/>
      <c r="M2689" s="163"/>
      <c r="N2689" s="163"/>
      <c r="O2689" s="135" t="s">
        <v>647</v>
      </c>
    </row>
    <row r="2690" spans="1:15" hidden="1">
      <c r="A2690" s="135">
        <v>4269</v>
      </c>
      <c r="B2690" s="135" t="s">
        <v>41160</v>
      </c>
      <c r="C2690" s="135" t="s">
        <v>40758</v>
      </c>
      <c r="D2690" s="135" t="s">
        <v>21618</v>
      </c>
      <c r="E2690" s="135" t="s">
        <v>21617</v>
      </c>
      <c r="F2690" s="135" t="s">
        <v>41161</v>
      </c>
      <c r="G2690" s="135" t="s">
        <v>35808</v>
      </c>
      <c r="H2690" s="135" t="s">
        <v>49</v>
      </c>
      <c r="I2690" s="135" t="s">
        <v>36461</v>
      </c>
      <c r="J2690" s="135" t="s">
        <v>35062</v>
      </c>
      <c r="K2690" s="135" t="s">
        <v>35809</v>
      </c>
      <c r="L2690" s="163"/>
      <c r="M2690" s="163"/>
      <c r="N2690" s="163"/>
      <c r="O2690" s="135" t="s">
        <v>647</v>
      </c>
    </row>
    <row r="2691" spans="1:15" hidden="1">
      <c r="A2691" s="135">
        <v>4270</v>
      </c>
      <c r="B2691" s="135" t="s">
        <v>41162</v>
      </c>
      <c r="C2691" s="135" t="s">
        <v>40752</v>
      </c>
      <c r="D2691" s="135" t="s">
        <v>21618</v>
      </c>
      <c r="E2691" s="135" t="s">
        <v>21617</v>
      </c>
      <c r="F2691" s="135" t="s">
        <v>41163</v>
      </c>
      <c r="G2691" s="135" t="s">
        <v>35808</v>
      </c>
      <c r="H2691" s="135" t="s">
        <v>49</v>
      </c>
      <c r="I2691" s="135" t="s">
        <v>36461</v>
      </c>
      <c r="J2691" s="135" t="s">
        <v>35062</v>
      </c>
      <c r="K2691" s="135" t="s">
        <v>35809</v>
      </c>
      <c r="L2691" s="163"/>
      <c r="M2691" s="163"/>
      <c r="N2691" s="163"/>
      <c r="O2691" s="135" t="s">
        <v>647</v>
      </c>
    </row>
    <row r="2692" spans="1:15" hidden="1">
      <c r="A2692" s="135">
        <v>4271</v>
      </c>
      <c r="B2692" s="135" t="s">
        <v>41164</v>
      </c>
      <c r="C2692" s="135" t="s">
        <v>40755</v>
      </c>
      <c r="D2692" s="135" t="s">
        <v>21618</v>
      </c>
      <c r="E2692" s="135" t="s">
        <v>21617</v>
      </c>
      <c r="F2692" s="135" t="s">
        <v>41165</v>
      </c>
      <c r="G2692" s="135" t="s">
        <v>35808</v>
      </c>
      <c r="H2692" s="135" t="s">
        <v>49</v>
      </c>
      <c r="I2692" s="135" t="s">
        <v>36461</v>
      </c>
      <c r="J2692" s="135" t="s">
        <v>35062</v>
      </c>
      <c r="K2692" s="135" t="s">
        <v>35809</v>
      </c>
      <c r="L2692" s="163"/>
      <c r="M2692" s="163"/>
      <c r="N2692" s="163"/>
      <c r="O2692" s="135" t="s">
        <v>647</v>
      </c>
    </row>
    <row r="2693" spans="1:15" hidden="1">
      <c r="A2693" s="135">
        <v>4272</v>
      </c>
      <c r="B2693" s="135" t="s">
        <v>41166</v>
      </c>
      <c r="C2693" s="135" t="s">
        <v>40586</v>
      </c>
      <c r="D2693" s="135" t="s">
        <v>21734</v>
      </c>
      <c r="E2693" s="135" t="s">
        <v>21733</v>
      </c>
      <c r="F2693" s="135" t="s">
        <v>41167</v>
      </c>
      <c r="G2693" s="135" t="s">
        <v>35808</v>
      </c>
      <c r="H2693" s="135" t="s">
        <v>49</v>
      </c>
      <c r="I2693" s="135" t="s">
        <v>36461</v>
      </c>
      <c r="J2693" s="135" t="s">
        <v>35062</v>
      </c>
      <c r="K2693" s="135" t="s">
        <v>35809</v>
      </c>
      <c r="L2693" s="163"/>
      <c r="M2693" s="163"/>
      <c r="N2693" s="163"/>
      <c r="O2693" s="135" t="s">
        <v>647</v>
      </c>
    </row>
    <row r="2694" spans="1:15" hidden="1">
      <c r="A2694" s="135">
        <v>4273</v>
      </c>
      <c r="B2694" s="135" t="s">
        <v>41168</v>
      </c>
      <c r="C2694" s="135" t="s">
        <v>40589</v>
      </c>
      <c r="D2694" s="135" t="s">
        <v>21734</v>
      </c>
      <c r="E2694" s="135" t="s">
        <v>21733</v>
      </c>
      <c r="F2694" s="135" t="s">
        <v>41169</v>
      </c>
      <c r="G2694" s="135" t="s">
        <v>35808</v>
      </c>
      <c r="H2694" s="135" t="s">
        <v>49</v>
      </c>
      <c r="I2694" s="135" t="s">
        <v>36461</v>
      </c>
      <c r="J2694" s="135" t="s">
        <v>35062</v>
      </c>
      <c r="K2694" s="135" t="s">
        <v>35809</v>
      </c>
      <c r="L2694" s="163"/>
      <c r="M2694" s="163"/>
      <c r="N2694" s="163"/>
      <c r="O2694" s="135" t="s">
        <v>647</v>
      </c>
    </row>
    <row r="2695" spans="1:15" hidden="1">
      <c r="A2695" s="135">
        <v>4274</v>
      </c>
      <c r="B2695" s="135" t="s">
        <v>41170</v>
      </c>
      <c r="C2695" s="135" t="s">
        <v>40758</v>
      </c>
      <c r="D2695" s="135" t="s">
        <v>21734</v>
      </c>
      <c r="E2695" s="135" t="s">
        <v>21733</v>
      </c>
      <c r="F2695" s="135" t="s">
        <v>41171</v>
      </c>
      <c r="G2695" s="135" t="s">
        <v>35808</v>
      </c>
      <c r="H2695" s="135" t="s">
        <v>49</v>
      </c>
      <c r="I2695" s="135" t="s">
        <v>36461</v>
      </c>
      <c r="J2695" s="135" t="s">
        <v>35062</v>
      </c>
      <c r="K2695" s="135" t="s">
        <v>35809</v>
      </c>
      <c r="L2695" s="163"/>
      <c r="M2695" s="163"/>
      <c r="N2695" s="163"/>
      <c r="O2695" s="135" t="s">
        <v>647</v>
      </c>
    </row>
    <row r="2696" spans="1:15" hidden="1">
      <c r="A2696" s="135">
        <v>4275</v>
      </c>
      <c r="B2696" s="135" t="s">
        <v>41172</v>
      </c>
      <c r="C2696" s="135" t="s">
        <v>40752</v>
      </c>
      <c r="D2696" s="135" t="s">
        <v>21734</v>
      </c>
      <c r="E2696" s="135" t="s">
        <v>21733</v>
      </c>
      <c r="F2696" s="135" t="s">
        <v>41173</v>
      </c>
      <c r="G2696" s="135" t="s">
        <v>35808</v>
      </c>
      <c r="H2696" s="135" t="s">
        <v>49</v>
      </c>
      <c r="I2696" s="135" t="s">
        <v>36461</v>
      </c>
      <c r="J2696" s="135" t="s">
        <v>35062</v>
      </c>
      <c r="K2696" s="135" t="s">
        <v>35809</v>
      </c>
      <c r="L2696" s="163"/>
      <c r="M2696" s="163"/>
      <c r="N2696" s="163"/>
      <c r="O2696" s="135" t="s">
        <v>647</v>
      </c>
    </row>
    <row r="2697" spans="1:15" hidden="1">
      <c r="A2697" s="135">
        <v>4276</v>
      </c>
      <c r="B2697" s="135" t="s">
        <v>41174</v>
      </c>
      <c r="C2697" s="135" t="s">
        <v>40755</v>
      </c>
      <c r="D2697" s="135" t="s">
        <v>21734</v>
      </c>
      <c r="E2697" s="135" t="s">
        <v>21733</v>
      </c>
      <c r="F2697" s="135" t="s">
        <v>41175</v>
      </c>
      <c r="G2697" s="135" t="s">
        <v>35808</v>
      </c>
      <c r="H2697" s="135" t="s">
        <v>49</v>
      </c>
      <c r="I2697" s="135" t="s">
        <v>36461</v>
      </c>
      <c r="J2697" s="135" t="s">
        <v>35062</v>
      </c>
      <c r="K2697" s="135" t="s">
        <v>35809</v>
      </c>
      <c r="L2697" s="163"/>
      <c r="M2697" s="163"/>
      <c r="N2697" s="163"/>
      <c r="O2697" s="135" t="s">
        <v>647</v>
      </c>
    </row>
    <row r="2698" spans="1:15" hidden="1">
      <c r="A2698" s="135">
        <v>4277</v>
      </c>
      <c r="B2698" s="135" t="s">
        <v>41176</v>
      </c>
      <c r="C2698" s="135" t="s">
        <v>40586</v>
      </c>
      <c r="D2698" s="135" t="s">
        <v>14748</v>
      </c>
      <c r="E2698" s="135" t="s">
        <v>14747</v>
      </c>
      <c r="F2698" s="135" t="s">
        <v>41177</v>
      </c>
      <c r="G2698" s="135" t="s">
        <v>35808</v>
      </c>
      <c r="H2698" s="135" t="s">
        <v>49</v>
      </c>
      <c r="I2698" s="135" t="s">
        <v>36461</v>
      </c>
      <c r="J2698" s="135" t="s">
        <v>35062</v>
      </c>
      <c r="K2698" s="135" t="s">
        <v>35809</v>
      </c>
      <c r="L2698" s="163"/>
      <c r="M2698" s="163"/>
      <c r="N2698" s="163"/>
      <c r="O2698" s="135" t="s">
        <v>647</v>
      </c>
    </row>
    <row r="2699" spans="1:15" hidden="1">
      <c r="A2699" s="135">
        <v>4278</v>
      </c>
      <c r="B2699" s="135" t="s">
        <v>41178</v>
      </c>
      <c r="C2699" s="135" t="s">
        <v>40589</v>
      </c>
      <c r="D2699" s="135" t="s">
        <v>14748</v>
      </c>
      <c r="E2699" s="135" t="s">
        <v>14747</v>
      </c>
      <c r="F2699" s="135" t="s">
        <v>41179</v>
      </c>
      <c r="G2699" s="135" t="s">
        <v>35808</v>
      </c>
      <c r="H2699" s="135" t="s">
        <v>49</v>
      </c>
      <c r="I2699" s="135" t="s">
        <v>36461</v>
      </c>
      <c r="J2699" s="135" t="s">
        <v>35062</v>
      </c>
      <c r="K2699" s="135" t="s">
        <v>35809</v>
      </c>
      <c r="L2699" s="163"/>
      <c r="M2699" s="163"/>
      <c r="N2699" s="163"/>
      <c r="O2699" s="135" t="s">
        <v>647</v>
      </c>
    </row>
    <row r="2700" spans="1:15" hidden="1">
      <c r="A2700" s="135">
        <v>4279</v>
      </c>
      <c r="B2700" s="135" t="s">
        <v>41180</v>
      </c>
      <c r="C2700" s="135" t="s">
        <v>40758</v>
      </c>
      <c r="D2700" s="135" t="s">
        <v>14748</v>
      </c>
      <c r="E2700" s="135" t="s">
        <v>14747</v>
      </c>
      <c r="F2700" s="135" t="s">
        <v>41181</v>
      </c>
      <c r="G2700" s="135" t="s">
        <v>35808</v>
      </c>
      <c r="H2700" s="135" t="s">
        <v>49</v>
      </c>
      <c r="I2700" s="135" t="s">
        <v>36461</v>
      </c>
      <c r="J2700" s="135" t="s">
        <v>35062</v>
      </c>
      <c r="K2700" s="135" t="s">
        <v>35809</v>
      </c>
      <c r="L2700" s="163"/>
      <c r="M2700" s="163"/>
      <c r="N2700" s="163"/>
      <c r="O2700" s="135" t="s">
        <v>647</v>
      </c>
    </row>
    <row r="2701" spans="1:15" hidden="1">
      <c r="A2701" s="135">
        <v>4280</v>
      </c>
      <c r="B2701" s="135" t="s">
        <v>41182</v>
      </c>
      <c r="C2701" s="135" t="s">
        <v>40752</v>
      </c>
      <c r="D2701" s="135" t="s">
        <v>14748</v>
      </c>
      <c r="E2701" s="135" t="s">
        <v>14747</v>
      </c>
      <c r="F2701" s="135" t="s">
        <v>41183</v>
      </c>
      <c r="G2701" s="135" t="s">
        <v>35808</v>
      </c>
      <c r="H2701" s="135" t="s">
        <v>49</v>
      </c>
      <c r="I2701" s="135" t="s">
        <v>36461</v>
      </c>
      <c r="J2701" s="135" t="s">
        <v>35062</v>
      </c>
      <c r="K2701" s="135" t="s">
        <v>35809</v>
      </c>
      <c r="L2701" s="163"/>
      <c r="M2701" s="163"/>
      <c r="N2701" s="163"/>
      <c r="O2701" s="135" t="s">
        <v>647</v>
      </c>
    </row>
    <row r="2702" spans="1:15" hidden="1">
      <c r="A2702" s="135">
        <v>4281</v>
      </c>
      <c r="B2702" s="135" t="s">
        <v>41184</v>
      </c>
      <c r="C2702" s="135" t="s">
        <v>40755</v>
      </c>
      <c r="D2702" s="135" t="s">
        <v>14748</v>
      </c>
      <c r="E2702" s="135" t="s">
        <v>14747</v>
      </c>
      <c r="F2702" s="135" t="s">
        <v>41185</v>
      </c>
      <c r="G2702" s="135" t="s">
        <v>35808</v>
      </c>
      <c r="H2702" s="135" t="s">
        <v>49</v>
      </c>
      <c r="I2702" s="135" t="s">
        <v>36461</v>
      </c>
      <c r="J2702" s="135" t="s">
        <v>35062</v>
      </c>
      <c r="K2702" s="135" t="s">
        <v>35809</v>
      </c>
      <c r="L2702" s="163"/>
      <c r="M2702" s="163"/>
      <c r="N2702" s="163"/>
      <c r="O2702" s="135" t="s">
        <v>647</v>
      </c>
    </row>
    <row r="2703" spans="1:15" hidden="1">
      <c r="A2703" s="135">
        <v>4282</v>
      </c>
      <c r="B2703" s="135" t="s">
        <v>41186</v>
      </c>
      <c r="C2703" s="135" t="s">
        <v>40586</v>
      </c>
      <c r="D2703" s="135" t="s">
        <v>22616</v>
      </c>
      <c r="E2703" s="135" t="s">
        <v>18316</v>
      </c>
      <c r="F2703" s="135" t="s">
        <v>41187</v>
      </c>
      <c r="G2703" s="135" t="s">
        <v>35808</v>
      </c>
      <c r="H2703" s="135" t="s">
        <v>49</v>
      </c>
      <c r="I2703" s="135" t="s">
        <v>36461</v>
      </c>
      <c r="J2703" s="135" t="s">
        <v>35062</v>
      </c>
      <c r="K2703" s="135" t="s">
        <v>35809</v>
      </c>
      <c r="L2703" s="163"/>
      <c r="M2703" s="163"/>
      <c r="N2703" s="163"/>
      <c r="O2703" s="135" t="s">
        <v>647</v>
      </c>
    </row>
    <row r="2704" spans="1:15" hidden="1">
      <c r="A2704" s="135">
        <v>4283</v>
      </c>
      <c r="B2704" s="135" t="s">
        <v>41188</v>
      </c>
      <c r="C2704" s="135" t="s">
        <v>40589</v>
      </c>
      <c r="D2704" s="135" t="s">
        <v>22616</v>
      </c>
      <c r="E2704" s="135" t="s">
        <v>18316</v>
      </c>
      <c r="F2704" s="135" t="s">
        <v>41189</v>
      </c>
      <c r="G2704" s="135" t="s">
        <v>35808</v>
      </c>
      <c r="H2704" s="135" t="s">
        <v>49</v>
      </c>
      <c r="I2704" s="135" t="s">
        <v>36461</v>
      </c>
      <c r="J2704" s="135" t="s">
        <v>35062</v>
      </c>
      <c r="K2704" s="135" t="s">
        <v>35809</v>
      </c>
      <c r="L2704" s="163"/>
      <c r="M2704" s="163"/>
      <c r="N2704" s="163"/>
      <c r="O2704" s="135" t="s">
        <v>647</v>
      </c>
    </row>
    <row r="2705" spans="1:15" hidden="1">
      <c r="A2705" s="135">
        <v>4284</v>
      </c>
      <c r="B2705" s="135" t="s">
        <v>41190</v>
      </c>
      <c r="C2705" s="135" t="s">
        <v>40758</v>
      </c>
      <c r="D2705" s="135" t="s">
        <v>22616</v>
      </c>
      <c r="E2705" s="135" t="s">
        <v>18316</v>
      </c>
      <c r="F2705" s="135" t="s">
        <v>41191</v>
      </c>
      <c r="G2705" s="135" t="s">
        <v>35808</v>
      </c>
      <c r="H2705" s="135" t="s">
        <v>49</v>
      </c>
      <c r="I2705" s="135" t="s">
        <v>36461</v>
      </c>
      <c r="J2705" s="135" t="s">
        <v>35062</v>
      </c>
      <c r="K2705" s="135" t="s">
        <v>35809</v>
      </c>
      <c r="L2705" s="163"/>
      <c r="M2705" s="163"/>
      <c r="N2705" s="163"/>
      <c r="O2705" s="135" t="s">
        <v>647</v>
      </c>
    </row>
    <row r="2706" spans="1:15" hidden="1">
      <c r="A2706" s="135">
        <v>4285</v>
      </c>
      <c r="B2706" s="135" t="s">
        <v>41192</v>
      </c>
      <c r="C2706" s="135" t="s">
        <v>40752</v>
      </c>
      <c r="D2706" s="135" t="s">
        <v>22616</v>
      </c>
      <c r="E2706" s="135" t="s">
        <v>18316</v>
      </c>
      <c r="F2706" s="135" t="s">
        <v>41193</v>
      </c>
      <c r="G2706" s="135" t="s">
        <v>35808</v>
      </c>
      <c r="H2706" s="135" t="s">
        <v>49</v>
      </c>
      <c r="I2706" s="135" t="s">
        <v>36461</v>
      </c>
      <c r="J2706" s="135" t="s">
        <v>35062</v>
      </c>
      <c r="K2706" s="135" t="s">
        <v>35809</v>
      </c>
      <c r="L2706" s="163"/>
      <c r="M2706" s="163"/>
      <c r="N2706" s="163"/>
      <c r="O2706" s="135" t="s">
        <v>647</v>
      </c>
    </row>
    <row r="2707" spans="1:15" hidden="1">
      <c r="A2707" s="135">
        <v>4286</v>
      </c>
      <c r="B2707" s="135" t="s">
        <v>41194</v>
      </c>
      <c r="C2707" s="135" t="s">
        <v>40755</v>
      </c>
      <c r="D2707" s="135" t="s">
        <v>22616</v>
      </c>
      <c r="E2707" s="135" t="s">
        <v>18316</v>
      </c>
      <c r="F2707" s="135" t="s">
        <v>41195</v>
      </c>
      <c r="G2707" s="135" t="s">
        <v>35808</v>
      </c>
      <c r="H2707" s="135" t="s">
        <v>49</v>
      </c>
      <c r="I2707" s="135" t="s">
        <v>36461</v>
      </c>
      <c r="J2707" s="135" t="s">
        <v>35062</v>
      </c>
      <c r="K2707" s="135" t="s">
        <v>35809</v>
      </c>
      <c r="L2707" s="163"/>
      <c r="M2707" s="163"/>
      <c r="N2707" s="163"/>
      <c r="O2707" s="135" t="s">
        <v>647</v>
      </c>
    </row>
    <row r="2708" spans="1:15" hidden="1">
      <c r="A2708" s="135">
        <v>4287</v>
      </c>
      <c r="B2708" s="135" t="s">
        <v>41196</v>
      </c>
      <c r="C2708" s="135" t="s">
        <v>40586</v>
      </c>
      <c r="D2708" s="135" t="s">
        <v>14661</v>
      </c>
      <c r="E2708" s="135" t="s">
        <v>14660</v>
      </c>
      <c r="F2708" s="135" t="s">
        <v>41197</v>
      </c>
      <c r="G2708" s="135" t="s">
        <v>35808</v>
      </c>
      <c r="H2708" s="135" t="s">
        <v>49</v>
      </c>
      <c r="I2708" s="135" t="s">
        <v>36461</v>
      </c>
      <c r="J2708" s="135" t="s">
        <v>35062</v>
      </c>
      <c r="K2708" s="135" t="s">
        <v>35809</v>
      </c>
      <c r="L2708" s="163"/>
      <c r="M2708" s="163"/>
      <c r="N2708" s="163"/>
      <c r="O2708" s="135" t="s">
        <v>647</v>
      </c>
    </row>
    <row r="2709" spans="1:15" hidden="1">
      <c r="A2709" s="135">
        <v>4288</v>
      </c>
      <c r="B2709" s="135" t="s">
        <v>41198</v>
      </c>
      <c r="C2709" s="135" t="s">
        <v>40589</v>
      </c>
      <c r="D2709" s="135" t="s">
        <v>14661</v>
      </c>
      <c r="E2709" s="135" t="s">
        <v>14660</v>
      </c>
      <c r="F2709" s="135" t="s">
        <v>41199</v>
      </c>
      <c r="G2709" s="135" t="s">
        <v>35808</v>
      </c>
      <c r="H2709" s="135" t="s">
        <v>49</v>
      </c>
      <c r="I2709" s="135" t="s">
        <v>36461</v>
      </c>
      <c r="J2709" s="135" t="s">
        <v>35062</v>
      </c>
      <c r="K2709" s="135" t="s">
        <v>35809</v>
      </c>
      <c r="L2709" s="163"/>
      <c r="M2709" s="163"/>
      <c r="N2709" s="163"/>
      <c r="O2709" s="135" t="s">
        <v>647</v>
      </c>
    </row>
    <row r="2710" spans="1:15" hidden="1">
      <c r="A2710" s="135">
        <v>4289</v>
      </c>
      <c r="B2710" s="135" t="s">
        <v>41200</v>
      </c>
      <c r="C2710" s="135" t="s">
        <v>40758</v>
      </c>
      <c r="D2710" s="135" t="s">
        <v>14661</v>
      </c>
      <c r="E2710" s="135" t="s">
        <v>14660</v>
      </c>
      <c r="F2710" s="135" t="s">
        <v>41201</v>
      </c>
      <c r="G2710" s="135" t="s">
        <v>35808</v>
      </c>
      <c r="H2710" s="135" t="s">
        <v>49</v>
      </c>
      <c r="I2710" s="135" t="s">
        <v>36461</v>
      </c>
      <c r="J2710" s="135" t="s">
        <v>35062</v>
      </c>
      <c r="K2710" s="135" t="s">
        <v>35809</v>
      </c>
      <c r="L2710" s="163"/>
      <c r="M2710" s="163"/>
      <c r="N2710" s="163"/>
      <c r="O2710" s="135" t="s">
        <v>647</v>
      </c>
    </row>
    <row r="2711" spans="1:15" hidden="1">
      <c r="A2711" s="135">
        <v>4290</v>
      </c>
      <c r="B2711" s="135" t="s">
        <v>41202</v>
      </c>
      <c r="C2711" s="135" t="s">
        <v>40752</v>
      </c>
      <c r="D2711" s="135" t="s">
        <v>14661</v>
      </c>
      <c r="E2711" s="135" t="s">
        <v>14660</v>
      </c>
      <c r="F2711" s="135" t="s">
        <v>41203</v>
      </c>
      <c r="G2711" s="135" t="s">
        <v>35808</v>
      </c>
      <c r="H2711" s="135" t="s">
        <v>49</v>
      </c>
      <c r="I2711" s="135" t="s">
        <v>36461</v>
      </c>
      <c r="J2711" s="135" t="s">
        <v>35062</v>
      </c>
      <c r="K2711" s="135" t="s">
        <v>35809</v>
      </c>
      <c r="L2711" s="163"/>
      <c r="M2711" s="163"/>
      <c r="N2711" s="163"/>
      <c r="O2711" s="135" t="s">
        <v>647</v>
      </c>
    </row>
    <row r="2712" spans="1:15" hidden="1">
      <c r="A2712" s="135">
        <v>4291</v>
      </c>
      <c r="B2712" s="135" t="s">
        <v>41204</v>
      </c>
      <c r="C2712" s="135" t="s">
        <v>40755</v>
      </c>
      <c r="D2712" s="135" t="s">
        <v>14661</v>
      </c>
      <c r="E2712" s="135" t="s">
        <v>14660</v>
      </c>
      <c r="F2712" s="135" t="s">
        <v>41205</v>
      </c>
      <c r="G2712" s="135" t="s">
        <v>35808</v>
      </c>
      <c r="H2712" s="135" t="s">
        <v>49</v>
      </c>
      <c r="I2712" s="135" t="s">
        <v>36461</v>
      </c>
      <c r="J2712" s="135" t="s">
        <v>35062</v>
      </c>
      <c r="K2712" s="135" t="s">
        <v>35809</v>
      </c>
      <c r="L2712" s="163"/>
      <c r="M2712" s="163"/>
      <c r="N2712" s="163"/>
      <c r="O2712" s="135" t="s">
        <v>647</v>
      </c>
    </row>
    <row r="2713" spans="1:15" hidden="1">
      <c r="A2713" s="135">
        <v>4292</v>
      </c>
      <c r="B2713" s="135" t="s">
        <v>41206</v>
      </c>
      <c r="C2713" s="135" t="s">
        <v>40586</v>
      </c>
      <c r="D2713" s="135" t="s">
        <v>22790</v>
      </c>
      <c r="E2713" s="135" t="s">
        <v>22789</v>
      </c>
      <c r="F2713" s="135" t="s">
        <v>41207</v>
      </c>
      <c r="G2713" s="135" t="s">
        <v>35808</v>
      </c>
      <c r="H2713" s="135" t="s">
        <v>49</v>
      </c>
      <c r="I2713" s="135" t="s">
        <v>36461</v>
      </c>
      <c r="J2713" s="135" t="s">
        <v>35062</v>
      </c>
      <c r="K2713" s="135" t="s">
        <v>35809</v>
      </c>
      <c r="L2713" s="163"/>
      <c r="M2713" s="163"/>
      <c r="N2713" s="163"/>
      <c r="O2713" s="135" t="s">
        <v>647</v>
      </c>
    </row>
    <row r="2714" spans="1:15" hidden="1">
      <c r="A2714" s="135">
        <v>4293</v>
      </c>
      <c r="B2714" s="135" t="s">
        <v>41208</v>
      </c>
      <c r="C2714" s="135" t="s">
        <v>40589</v>
      </c>
      <c r="D2714" s="135" t="s">
        <v>22790</v>
      </c>
      <c r="E2714" s="135" t="s">
        <v>22789</v>
      </c>
      <c r="F2714" s="135" t="s">
        <v>41209</v>
      </c>
      <c r="G2714" s="135" t="s">
        <v>35808</v>
      </c>
      <c r="H2714" s="135" t="s">
        <v>49</v>
      </c>
      <c r="I2714" s="135" t="s">
        <v>36461</v>
      </c>
      <c r="J2714" s="135" t="s">
        <v>35062</v>
      </c>
      <c r="K2714" s="135" t="s">
        <v>35809</v>
      </c>
      <c r="L2714" s="163"/>
      <c r="M2714" s="163"/>
      <c r="N2714" s="163"/>
      <c r="O2714" s="135" t="s">
        <v>647</v>
      </c>
    </row>
    <row r="2715" spans="1:15" hidden="1">
      <c r="A2715" s="135">
        <v>4294</v>
      </c>
      <c r="B2715" s="135" t="s">
        <v>41210</v>
      </c>
      <c r="C2715" s="135" t="s">
        <v>40758</v>
      </c>
      <c r="D2715" s="135" t="s">
        <v>22790</v>
      </c>
      <c r="E2715" s="135" t="s">
        <v>22789</v>
      </c>
      <c r="F2715" s="135" t="s">
        <v>41211</v>
      </c>
      <c r="G2715" s="135" t="s">
        <v>35808</v>
      </c>
      <c r="H2715" s="135" t="s">
        <v>49</v>
      </c>
      <c r="I2715" s="135" t="s">
        <v>36461</v>
      </c>
      <c r="J2715" s="135" t="s">
        <v>35062</v>
      </c>
      <c r="K2715" s="135" t="s">
        <v>35809</v>
      </c>
      <c r="L2715" s="163"/>
      <c r="M2715" s="163"/>
      <c r="N2715" s="163"/>
      <c r="O2715" s="135" t="s">
        <v>647</v>
      </c>
    </row>
    <row r="2716" spans="1:15" hidden="1">
      <c r="A2716" s="135">
        <v>4295</v>
      </c>
      <c r="B2716" s="135" t="s">
        <v>41212</v>
      </c>
      <c r="C2716" s="135" t="s">
        <v>40752</v>
      </c>
      <c r="D2716" s="135" t="s">
        <v>22790</v>
      </c>
      <c r="E2716" s="135" t="s">
        <v>22789</v>
      </c>
      <c r="F2716" s="135" t="s">
        <v>41213</v>
      </c>
      <c r="G2716" s="135" t="s">
        <v>35808</v>
      </c>
      <c r="H2716" s="135" t="s">
        <v>49</v>
      </c>
      <c r="I2716" s="135" t="s">
        <v>36461</v>
      </c>
      <c r="J2716" s="135" t="s">
        <v>35062</v>
      </c>
      <c r="K2716" s="135" t="s">
        <v>35809</v>
      </c>
      <c r="L2716" s="163"/>
      <c r="M2716" s="163"/>
      <c r="N2716" s="163"/>
      <c r="O2716" s="135" t="s">
        <v>647</v>
      </c>
    </row>
    <row r="2717" spans="1:15" hidden="1">
      <c r="A2717" s="135">
        <v>4296</v>
      </c>
      <c r="B2717" s="135" t="s">
        <v>41214</v>
      </c>
      <c r="C2717" s="135" t="s">
        <v>40755</v>
      </c>
      <c r="D2717" s="135" t="s">
        <v>22790</v>
      </c>
      <c r="E2717" s="135" t="s">
        <v>22789</v>
      </c>
      <c r="F2717" s="135" t="s">
        <v>41215</v>
      </c>
      <c r="G2717" s="135" t="s">
        <v>35808</v>
      </c>
      <c r="H2717" s="135" t="s">
        <v>49</v>
      </c>
      <c r="I2717" s="135" t="s">
        <v>36461</v>
      </c>
      <c r="J2717" s="135" t="s">
        <v>35062</v>
      </c>
      <c r="K2717" s="135" t="s">
        <v>35809</v>
      </c>
      <c r="L2717" s="163"/>
      <c r="M2717" s="163"/>
      <c r="N2717" s="163"/>
      <c r="O2717" s="135" t="s">
        <v>647</v>
      </c>
    </row>
    <row r="2718" spans="1:15" hidden="1">
      <c r="A2718" s="135">
        <v>4297</v>
      </c>
      <c r="B2718" s="135" t="s">
        <v>41216</v>
      </c>
      <c r="C2718" s="135" t="s">
        <v>40586</v>
      </c>
      <c r="D2718" s="135" t="s">
        <v>23536</v>
      </c>
      <c r="E2718" s="135" t="s">
        <v>23535</v>
      </c>
      <c r="F2718" s="135" t="s">
        <v>41217</v>
      </c>
      <c r="G2718" s="135" t="s">
        <v>35808</v>
      </c>
      <c r="H2718" s="135" t="s">
        <v>49</v>
      </c>
      <c r="I2718" s="135" t="s">
        <v>36461</v>
      </c>
      <c r="J2718" s="135" t="s">
        <v>35062</v>
      </c>
      <c r="K2718" s="135" t="s">
        <v>35809</v>
      </c>
      <c r="L2718" s="163"/>
      <c r="M2718" s="163"/>
      <c r="N2718" s="163"/>
      <c r="O2718" s="135" t="s">
        <v>647</v>
      </c>
    </row>
    <row r="2719" spans="1:15" hidden="1">
      <c r="A2719" s="135">
        <v>4298</v>
      </c>
      <c r="B2719" s="135" t="s">
        <v>41218</v>
      </c>
      <c r="C2719" s="135" t="s">
        <v>40589</v>
      </c>
      <c r="D2719" s="135" t="s">
        <v>23536</v>
      </c>
      <c r="E2719" s="135" t="s">
        <v>23535</v>
      </c>
      <c r="F2719" s="135" t="s">
        <v>41219</v>
      </c>
      <c r="G2719" s="135" t="s">
        <v>35808</v>
      </c>
      <c r="H2719" s="135" t="s">
        <v>49</v>
      </c>
      <c r="I2719" s="135" t="s">
        <v>36461</v>
      </c>
      <c r="J2719" s="135" t="s">
        <v>35062</v>
      </c>
      <c r="K2719" s="135" t="s">
        <v>35809</v>
      </c>
      <c r="L2719" s="163"/>
      <c r="M2719" s="163"/>
      <c r="N2719" s="163"/>
      <c r="O2719" s="135" t="s">
        <v>647</v>
      </c>
    </row>
    <row r="2720" spans="1:15" hidden="1">
      <c r="A2720" s="135">
        <v>4299</v>
      </c>
      <c r="B2720" s="135" t="s">
        <v>41220</v>
      </c>
      <c r="C2720" s="135" t="s">
        <v>40758</v>
      </c>
      <c r="D2720" s="135" t="s">
        <v>23536</v>
      </c>
      <c r="E2720" s="135" t="s">
        <v>23535</v>
      </c>
      <c r="F2720" s="135" t="s">
        <v>41221</v>
      </c>
      <c r="G2720" s="135" t="s">
        <v>35808</v>
      </c>
      <c r="H2720" s="135" t="s">
        <v>49</v>
      </c>
      <c r="I2720" s="135" t="s">
        <v>36461</v>
      </c>
      <c r="J2720" s="135" t="s">
        <v>35062</v>
      </c>
      <c r="K2720" s="135" t="s">
        <v>35809</v>
      </c>
      <c r="L2720" s="163"/>
      <c r="M2720" s="163"/>
      <c r="N2720" s="163"/>
      <c r="O2720" s="135" t="s">
        <v>647</v>
      </c>
    </row>
    <row r="2721" spans="1:15" hidden="1">
      <c r="A2721" s="135">
        <v>4300</v>
      </c>
      <c r="B2721" s="135" t="s">
        <v>41222</v>
      </c>
      <c r="C2721" s="135" t="s">
        <v>40752</v>
      </c>
      <c r="D2721" s="135" t="s">
        <v>23536</v>
      </c>
      <c r="E2721" s="135" t="s">
        <v>23535</v>
      </c>
      <c r="F2721" s="135" t="s">
        <v>41223</v>
      </c>
      <c r="G2721" s="135" t="s">
        <v>35808</v>
      </c>
      <c r="H2721" s="135" t="s">
        <v>49</v>
      </c>
      <c r="I2721" s="135" t="s">
        <v>36461</v>
      </c>
      <c r="J2721" s="135" t="s">
        <v>35062</v>
      </c>
      <c r="K2721" s="135" t="s">
        <v>35809</v>
      </c>
      <c r="L2721" s="163"/>
      <c r="M2721" s="163"/>
      <c r="N2721" s="163"/>
      <c r="O2721" s="135" t="s">
        <v>647</v>
      </c>
    </row>
    <row r="2722" spans="1:15" hidden="1">
      <c r="A2722" s="135">
        <v>4301</v>
      </c>
      <c r="B2722" s="135" t="s">
        <v>41224</v>
      </c>
      <c r="C2722" s="135" t="s">
        <v>40755</v>
      </c>
      <c r="D2722" s="135" t="s">
        <v>23536</v>
      </c>
      <c r="E2722" s="135" t="s">
        <v>23535</v>
      </c>
      <c r="F2722" s="135" t="s">
        <v>41225</v>
      </c>
      <c r="G2722" s="135" t="s">
        <v>35808</v>
      </c>
      <c r="H2722" s="135" t="s">
        <v>49</v>
      </c>
      <c r="I2722" s="135" t="s">
        <v>36461</v>
      </c>
      <c r="J2722" s="135" t="s">
        <v>35062</v>
      </c>
      <c r="K2722" s="135" t="s">
        <v>35809</v>
      </c>
      <c r="L2722" s="163"/>
      <c r="M2722" s="163"/>
      <c r="N2722" s="163"/>
      <c r="O2722" s="135" t="s">
        <v>647</v>
      </c>
    </row>
    <row r="2723" spans="1:15" hidden="1">
      <c r="A2723" s="135">
        <v>4302</v>
      </c>
      <c r="B2723" s="135" t="s">
        <v>41226</v>
      </c>
      <c r="C2723" s="135" t="s">
        <v>40586</v>
      </c>
      <c r="D2723" s="135" t="s">
        <v>23595</v>
      </c>
      <c r="E2723" s="135" t="s">
        <v>23594</v>
      </c>
      <c r="F2723" s="135" t="s">
        <v>41227</v>
      </c>
      <c r="G2723" s="135" t="s">
        <v>35808</v>
      </c>
      <c r="H2723" s="135" t="s">
        <v>49</v>
      </c>
      <c r="I2723" s="135" t="s">
        <v>36461</v>
      </c>
      <c r="J2723" s="135" t="s">
        <v>35062</v>
      </c>
      <c r="K2723" s="135" t="s">
        <v>35809</v>
      </c>
      <c r="L2723" s="163"/>
      <c r="M2723" s="163"/>
      <c r="N2723" s="163"/>
      <c r="O2723" s="135" t="s">
        <v>647</v>
      </c>
    </row>
    <row r="2724" spans="1:15" hidden="1">
      <c r="A2724" s="135">
        <v>4303</v>
      </c>
      <c r="B2724" s="135" t="s">
        <v>41228</v>
      </c>
      <c r="C2724" s="135" t="s">
        <v>40589</v>
      </c>
      <c r="D2724" s="135" t="s">
        <v>23595</v>
      </c>
      <c r="E2724" s="135" t="s">
        <v>23594</v>
      </c>
      <c r="F2724" s="135" t="s">
        <v>41229</v>
      </c>
      <c r="G2724" s="135" t="s">
        <v>35808</v>
      </c>
      <c r="H2724" s="135" t="s">
        <v>49</v>
      </c>
      <c r="I2724" s="135" t="s">
        <v>36461</v>
      </c>
      <c r="J2724" s="135" t="s">
        <v>35062</v>
      </c>
      <c r="K2724" s="135" t="s">
        <v>35809</v>
      </c>
      <c r="L2724" s="163"/>
      <c r="M2724" s="163"/>
      <c r="N2724" s="163"/>
      <c r="O2724" s="135" t="s">
        <v>647</v>
      </c>
    </row>
    <row r="2725" spans="1:15" hidden="1">
      <c r="A2725" s="135">
        <v>4304</v>
      </c>
      <c r="B2725" s="135" t="s">
        <v>41230</v>
      </c>
      <c r="C2725" s="135" t="s">
        <v>40758</v>
      </c>
      <c r="D2725" s="135" t="s">
        <v>23595</v>
      </c>
      <c r="E2725" s="135" t="s">
        <v>23594</v>
      </c>
      <c r="F2725" s="135" t="s">
        <v>41231</v>
      </c>
      <c r="G2725" s="135" t="s">
        <v>35808</v>
      </c>
      <c r="H2725" s="135" t="s">
        <v>49</v>
      </c>
      <c r="I2725" s="135" t="s">
        <v>36461</v>
      </c>
      <c r="J2725" s="135" t="s">
        <v>35062</v>
      </c>
      <c r="K2725" s="135" t="s">
        <v>35809</v>
      </c>
      <c r="L2725" s="163"/>
      <c r="M2725" s="163"/>
      <c r="N2725" s="163"/>
      <c r="O2725" s="135" t="s">
        <v>647</v>
      </c>
    </row>
    <row r="2726" spans="1:15" hidden="1">
      <c r="A2726" s="135">
        <v>4305</v>
      </c>
      <c r="B2726" s="135" t="s">
        <v>41232</v>
      </c>
      <c r="C2726" s="135" t="s">
        <v>40752</v>
      </c>
      <c r="D2726" s="135" t="s">
        <v>23595</v>
      </c>
      <c r="E2726" s="135" t="s">
        <v>23594</v>
      </c>
      <c r="F2726" s="135" t="s">
        <v>41233</v>
      </c>
      <c r="G2726" s="135" t="s">
        <v>35808</v>
      </c>
      <c r="H2726" s="135" t="s">
        <v>49</v>
      </c>
      <c r="I2726" s="135" t="s">
        <v>36461</v>
      </c>
      <c r="J2726" s="135" t="s">
        <v>35062</v>
      </c>
      <c r="K2726" s="135" t="s">
        <v>35809</v>
      </c>
      <c r="L2726" s="163"/>
      <c r="M2726" s="163"/>
      <c r="N2726" s="163"/>
      <c r="O2726" s="135" t="s">
        <v>647</v>
      </c>
    </row>
    <row r="2727" spans="1:15" hidden="1">
      <c r="A2727" s="135">
        <v>4306</v>
      </c>
      <c r="B2727" s="135" t="s">
        <v>41234</v>
      </c>
      <c r="C2727" s="135" t="s">
        <v>40755</v>
      </c>
      <c r="D2727" s="135" t="s">
        <v>23595</v>
      </c>
      <c r="E2727" s="135" t="s">
        <v>23594</v>
      </c>
      <c r="F2727" s="135" t="s">
        <v>41235</v>
      </c>
      <c r="G2727" s="135" t="s">
        <v>35808</v>
      </c>
      <c r="H2727" s="135" t="s">
        <v>49</v>
      </c>
      <c r="I2727" s="135" t="s">
        <v>36461</v>
      </c>
      <c r="J2727" s="135" t="s">
        <v>35062</v>
      </c>
      <c r="K2727" s="135" t="s">
        <v>35809</v>
      </c>
      <c r="L2727" s="163"/>
      <c r="M2727" s="163"/>
      <c r="N2727" s="163"/>
      <c r="O2727" s="135" t="s">
        <v>647</v>
      </c>
    </row>
    <row r="2728" spans="1:15" hidden="1">
      <c r="A2728" s="135">
        <v>4307</v>
      </c>
      <c r="B2728" s="135" t="s">
        <v>41236</v>
      </c>
      <c r="C2728" s="135" t="s">
        <v>40586</v>
      </c>
      <c r="D2728" s="135" t="s">
        <v>23874</v>
      </c>
      <c r="E2728" s="135" t="s">
        <v>23873</v>
      </c>
      <c r="F2728" s="135" t="s">
        <v>41237</v>
      </c>
      <c r="G2728" s="135" t="s">
        <v>35808</v>
      </c>
      <c r="H2728" s="135" t="s">
        <v>49</v>
      </c>
      <c r="I2728" s="135" t="s">
        <v>36461</v>
      </c>
      <c r="J2728" s="135" t="s">
        <v>35062</v>
      </c>
      <c r="K2728" s="135" t="s">
        <v>35809</v>
      </c>
      <c r="L2728" s="163"/>
      <c r="M2728" s="163"/>
      <c r="N2728" s="163"/>
      <c r="O2728" s="135" t="s">
        <v>647</v>
      </c>
    </row>
    <row r="2729" spans="1:15" hidden="1">
      <c r="A2729" s="135">
        <v>4308</v>
      </c>
      <c r="B2729" s="135" t="s">
        <v>41238</v>
      </c>
      <c r="C2729" s="135" t="s">
        <v>40589</v>
      </c>
      <c r="D2729" s="135" t="s">
        <v>23874</v>
      </c>
      <c r="E2729" s="135" t="s">
        <v>23873</v>
      </c>
      <c r="F2729" s="135" t="s">
        <v>41239</v>
      </c>
      <c r="G2729" s="135" t="s">
        <v>35808</v>
      </c>
      <c r="H2729" s="135" t="s">
        <v>49</v>
      </c>
      <c r="I2729" s="135" t="s">
        <v>36461</v>
      </c>
      <c r="J2729" s="135" t="s">
        <v>35062</v>
      </c>
      <c r="K2729" s="135" t="s">
        <v>35809</v>
      </c>
      <c r="L2729" s="163"/>
      <c r="M2729" s="163"/>
      <c r="N2729" s="163"/>
      <c r="O2729" s="135" t="s">
        <v>647</v>
      </c>
    </row>
    <row r="2730" spans="1:15" hidden="1">
      <c r="A2730" s="135">
        <v>4309</v>
      </c>
      <c r="B2730" s="135" t="s">
        <v>41240</v>
      </c>
      <c r="C2730" s="135" t="s">
        <v>40758</v>
      </c>
      <c r="D2730" s="135" t="s">
        <v>23874</v>
      </c>
      <c r="E2730" s="135" t="s">
        <v>23873</v>
      </c>
      <c r="F2730" s="135" t="s">
        <v>41241</v>
      </c>
      <c r="G2730" s="135" t="s">
        <v>35808</v>
      </c>
      <c r="H2730" s="135" t="s">
        <v>49</v>
      </c>
      <c r="I2730" s="135" t="s">
        <v>36461</v>
      </c>
      <c r="J2730" s="135" t="s">
        <v>35062</v>
      </c>
      <c r="K2730" s="135" t="s">
        <v>35809</v>
      </c>
      <c r="L2730" s="163"/>
      <c r="M2730" s="163"/>
      <c r="N2730" s="163"/>
      <c r="O2730" s="135" t="s">
        <v>647</v>
      </c>
    </row>
    <row r="2731" spans="1:15" hidden="1">
      <c r="A2731" s="135">
        <v>4310</v>
      </c>
      <c r="B2731" s="135" t="s">
        <v>41242</v>
      </c>
      <c r="C2731" s="135" t="s">
        <v>40752</v>
      </c>
      <c r="D2731" s="135" t="s">
        <v>23874</v>
      </c>
      <c r="E2731" s="135" t="s">
        <v>23873</v>
      </c>
      <c r="F2731" s="135" t="s">
        <v>41243</v>
      </c>
      <c r="G2731" s="135" t="s">
        <v>35808</v>
      </c>
      <c r="H2731" s="135" t="s">
        <v>49</v>
      </c>
      <c r="I2731" s="135" t="s">
        <v>36461</v>
      </c>
      <c r="J2731" s="135" t="s">
        <v>35062</v>
      </c>
      <c r="K2731" s="135" t="s">
        <v>35809</v>
      </c>
      <c r="L2731" s="163"/>
      <c r="M2731" s="163"/>
      <c r="N2731" s="163"/>
      <c r="O2731" s="135" t="s">
        <v>647</v>
      </c>
    </row>
    <row r="2732" spans="1:15" hidden="1">
      <c r="A2732" s="135">
        <v>4311</v>
      </c>
      <c r="B2732" s="135" t="s">
        <v>41244</v>
      </c>
      <c r="C2732" s="135" t="s">
        <v>40755</v>
      </c>
      <c r="D2732" s="135" t="s">
        <v>23874</v>
      </c>
      <c r="E2732" s="135" t="s">
        <v>23873</v>
      </c>
      <c r="F2732" s="135" t="s">
        <v>41245</v>
      </c>
      <c r="G2732" s="135" t="s">
        <v>35808</v>
      </c>
      <c r="H2732" s="135" t="s">
        <v>49</v>
      </c>
      <c r="I2732" s="135" t="s">
        <v>36461</v>
      </c>
      <c r="J2732" s="135" t="s">
        <v>35062</v>
      </c>
      <c r="K2732" s="135" t="s">
        <v>35809</v>
      </c>
      <c r="L2732" s="163"/>
      <c r="M2732" s="163"/>
      <c r="N2732" s="163"/>
      <c r="O2732" s="135" t="s">
        <v>647</v>
      </c>
    </row>
    <row r="2733" spans="1:15" hidden="1">
      <c r="A2733" s="135">
        <v>4312</v>
      </c>
      <c r="B2733" s="135" t="s">
        <v>41246</v>
      </c>
      <c r="C2733" s="135" t="s">
        <v>40586</v>
      </c>
      <c r="D2733" s="135" t="s">
        <v>24145</v>
      </c>
      <c r="E2733" s="135" t="s">
        <v>24144</v>
      </c>
      <c r="F2733" s="135" t="s">
        <v>41247</v>
      </c>
      <c r="G2733" s="135" t="s">
        <v>35808</v>
      </c>
      <c r="H2733" s="135" t="s">
        <v>49</v>
      </c>
      <c r="I2733" s="135" t="s">
        <v>36461</v>
      </c>
      <c r="J2733" s="135" t="s">
        <v>35062</v>
      </c>
      <c r="K2733" s="135" t="s">
        <v>35809</v>
      </c>
      <c r="L2733" s="163"/>
      <c r="M2733" s="163"/>
      <c r="N2733" s="163"/>
      <c r="O2733" s="135" t="s">
        <v>647</v>
      </c>
    </row>
    <row r="2734" spans="1:15" hidden="1">
      <c r="A2734" s="135">
        <v>4313</v>
      </c>
      <c r="B2734" s="135" t="s">
        <v>41248</v>
      </c>
      <c r="C2734" s="135" t="s">
        <v>40589</v>
      </c>
      <c r="D2734" s="135" t="s">
        <v>24145</v>
      </c>
      <c r="E2734" s="135" t="s">
        <v>24144</v>
      </c>
      <c r="F2734" s="135" t="s">
        <v>41249</v>
      </c>
      <c r="G2734" s="135" t="s">
        <v>35808</v>
      </c>
      <c r="H2734" s="135" t="s">
        <v>49</v>
      </c>
      <c r="I2734" s="135" t="s">
        <v>36461</v>
      </c>
      <c r="J2734" s="135" t="s">
        <v>35062</v>
      </c>
      <c r="K2734" s="135" t="s">
        <v>35809</v>
      </c>
      <c r="L2734" s="163"/>
      <c r="M2734" s="163"/>
      <c r="N2734" s="163"/>
      <c r="O2734" s="135" t="s">
        <v>647</v>
      </c>
    </row>
    <row r="2735" spans="1:15" hidden="1">
      <c r="A2735" s="135">
        <v>4314</v>
      </c>
      <c r="B2735" s="135" t="s">
        <v>41250</v>
      </c>
      <c r="C2735" s="135" t="s">
        <v>40758</v>
      </c>
      <c r="D2735" s="135" t="s">
        <v>24145</v>
      </c>
      <c r="E2735" s="135" t="s">
        <v>24144</v>
      </c>
      <c r="F2735" s="135" t="s">
        <v>41251</v>
      </c>
      <c r="G2735" s="135" t="s">
        <v>35808</v>
      </c>
      <c r="H2735" s="135" t="s">
        <v>49</v>
      </c>
      <c r="I2735" s="135" t="s">
        <v>36461</v>
      </c>
      <c r="J2735" s="135" t="s">
        <v>35062</v>
      </c>
      <c r="K2735" s="135" t="s">
        <v>35809</v>
      </c>
      <c r="L2735" s="163"/>
      <c r="M2735" s="163"/>
      <c r="N2735" s="163"/>
      <c r="O2735" s="135" t="s">
        <v>647</v>
      </c>
    </row>
    <row r="2736" spans="1:15" hidden="1">
      <c r="A2736" s="135">
        <v>4315</v>
      </c>
      <c r="B2736" s="135" t="s">
        <v>41252</v>
      </c>
      <c r="C2736" s="135" t="s">
        <v>40752</v>
      </c>
      <c r="D2736" s="135" t="s">
        <v>24145</v>
      </c>
      <c r="E2736" s="135" t="s">
        <v>24144</v>
      </c>
      <c r="F2736" s="135" t="s">
        <v>41253</v>
      </c>
      <c r="G2736" s="135" t="s">
        <v>35808</v>
      </c>
      <c r="H2736" s="135" t="s">
        <v>49</v>
      </c>
      <c r="I2736" s="135" t="s">
        <v>36461</v>
      </c>
      <c r="J2736" s="135" t="s">
        <v>35062</v>
      </c>
      <c r="K2736" s="135" t="s">
        <v>35809</v>
      </c>
      <c r="L2736" s="163"/>
      <c r="M2736" s="163"/>
      <c r="N2736" s="163"/>
      <c r="O2736" s="135" t="s">
        <v>647</v>
      </c>
    </row>
    <row r="2737" spans="1:15" hidden="1">
      <c r="A2737" s="135">
        <v>4316</v>
      </c>
      <c r="B2737" s="135" t="s">
        <v>41254</v>
      </c>
      <c r="C2737" s="135" t="s">
        <v>40755</v>
      </c>
      <c r="D2737" s="135" t="s">
        <v>24145</v>
      </c>
      <c r="E2737" s="135" t="s">
        <v>24144</v>
      </c>
      <c r="F2737" s="135" t="s">
        <v>41255</v>
      </c>
      <c r="G2737" s="135" t="s">
        <v>35808</v>
      </c>
      <c r="H2737" s="135" t="s">
        <v>49</v>
      </c>
      <c r="I2737" s="135" t="s">
        <v>36461</v>
      </c>
      <c r="J2737" s="135" t="s">
        <v>35062</v>
      </c>
      <c r="K2737" s="135" t="s">
        <v>35809</v>
      </c>
      <c r="L2737" s="163"/>
      <c r="M2737" s="163"/>
      <c r="N2737" s="163"/>
      <c r="O2737" s="135" t="s">
        <v>647</v>
      </c>
    </row>
    <row r="2738" spans="1:15" hidden="1">
      <c r="A2738" s="135">
        <v>4317</v>
      </c>
      <c r="B2738" s="135" t="s">
        <v>41256</v>
      </c>
      <c r="C2738" s="135" t="s">
        <v>40586</v>
      </c>
      <c r="D2738" s="135" t="s">
        <v>24294</v>
      </c>
      <c r="E2738" s="135" t="s">
        <v>24293</v>
      </c>
      <c r="F2738" s="135" t="s">
        <v>41257</v>
      </c>
      <c r="G2738" s="135" t="s">
        <v>35808</v>
      </c>
      <c r="H2738" s="135" t="s">
        <v>49</v>
      </c>
      <c r="I2738" s="135" t="s">
        <v>36461</v>
      </c>
      <c r="J2738" s="135" t="s">
        <v>35062</v>
      </c>
      <c r="K2738" s="135" t="s">
        <v>35809</v>
      </c>
      <c r="L2738" s="163"/>
      <c r="M2738" s="163"/>
      <c r="N2738" s="163"/>
      <c r="O2738" s="135" t="s">
        <v>647</v>
      </c>
    </row>
    <row r="2739" spans="1:15" hidden="1">
      <c r="A2739" s="135">
        <v>4318</v>
      </c>
      <c r="B2739" s="135" t="s">
        <v>41258</v>
      </c>
      <c r="C2739" s="135" t="s">
        <v>40589</v>
      </c>
      <c r="D2739" s="135" t="s">
        <v>24294</v>
      </c>
      <c r="E2739" s="135" t="s">
        <v>24293</v>
      </c>
      <c r="F2739" s="135" t="s">
        <v>41259</v>
      </c>
      <c r="G2739" s="135" t="s">
        <v>35808</v>
      </c>
      <c r="H2739" s="135" t="s">
        <v>49</v>
      </c>
      <c r="I2739" s="135" t="s">
        <v>36461</v>
      </c>
      <c r="J2739" s="135" t="s">
        <v>35062</v>
      </c>
      <c r="K2739" s="135" t="s">
        <v>35809</v>
      </c>
      <c r="L2739" s="163"/>
      <c r="M2739" s="163"/>
      <c r="N2739" s="163"/>
      <c r="O2739" s="135" t="s">
        <v>647</v>
      </c>
    </row>
    <row r="2740" spans="1:15" hidden="1">
      <c r="A2740" s="135">
        <v>4319</v>
      </c>
      <c r="B2740" s="135" t="s">
        <v>41260</v>
      </c>
      <c r="C2740" s="135" t="s">
        <v>40758</v>
      </c>
      <c r="D2740" s="135" t="s">
        <v>24294</v>
      </c>
      <c r="E2740" s="135" t="s">
        <v>24293</v>
      </c>
      <c r="F2740" s="135" t="s">
        <v>41261</v>
      </c>
      <c r="G2740" s="135" t="s">
        <v>35808</v>
      </c>
      <c r="H2740" s="135" t="s">
        <v>49</v>
      </c>
      <c r="I2740" s="135" t="s">
        <v>36461</v>
      </c>
      <c r="J2740" s="135" t="s">
        <v>35062</v>
      </c>
      <c r="K2740" s="135" t="s">
        <v>35809</v>
      </c>
      <c r="L2740" s="163"/>
      <c r="M2740" s="163"/>
      <c r="N2740" s="163"/>
      <c r="O2740" s="135" t="s">
        <v>647</v>
      </c>
    </row>
    <row r="2741" spans="1:15" hidden="1">
      <c r="A2741" s="135">
        <v>4320</v>
      </c>
      <c r="B2741" s="135" t="s">
        <v>41262</v>
      </c>
      <c r="C2741" s="135" t="s">
        <v>40752</v>
      </c>
      <c r="D2741" s="135" t="s">
        <v>24294</v>
      </c>
      <c r="E2741" s="135" t="s">
        <v>24293</v>
      </c>
      <c r="F2741" s="135" t="s">
        <v>41263</v>
      </c>
      <c r="G2741" s="135" t="s">
        <v>35808</v>
      </c>
      <c r="H2741" s="135" t="s">
        <v>49</v>
      </c>
      <c r="I2741" s="135" t="s">
        <v>36461</v>
      </c>
      <c r="J2741" s="135" t="s">
        <v>35062</v>
      </c>
      <c r="K2741" s="135" t="s">
        <v>35809</v>
      </c>
      <c r="L2741" s="163"/>
      <c r="M2741" s="163"/>
      <c r="N2741" s="163"/>
      <c r="O2741" s="135" t="s">
        <v>647</v>
      </c>
    </row>
    <row r="2742" spans="1:15" hidden="1">
      <c r="A2742" s="135">
        <v>4321</v>
      </c>
      <c r="B2742" s="135" t="s">
        <v>41264</v>
      </c>
      <c r="C2742" s="135" t="s">
        <v>40755</v>
      </c>
      <c r="D2742" s="135" t="s">
        <v>24294</v>
      </c>
      <c r="E2742" s="135" t="s">
        <v>24293</v>
      </c>
      <c r="F2742" s="135" t="s">
        <v>41265</v>
      </c>
      <c r="G2742" s="135" t="s">
        <v>35808</v>
      </c>
      <c r="H2742" s="135" t="s">
        <v>49</v>
      </c>
      <c r="I2742" s="135" t="s">
        <v>36461</v>
      </c>
      <c r="J2742" s="135" t="s">
        <v>35062</v>
      </c>
      <c r="K2742" s="135" t="s">
        <v>35809</v>
      </c>
      <c r="L2742" s="163"/>
      <c r="M2742" s="163"/>
      <c r="N2742" s="163"/>
      <c r="O2742" s="135" t="s">
        <v>647</v>
      </c>
    </row>
    <row r="2743" spans="1:15" hidden="1">
      <c r="A2743" s="135">
        <v>4322</v>
      </c>
      <c r="B2743" s="135" t="s">
        <v>41266</v>
      </c>
      <c r="C2743" s="135" t="s">
        <v>40586</v>
      </c>
      <c r="D2743" s="135" t="s">
        <v>24366</v>
      </c>
      <c r="E2743" s="135" t="s">
        <v>24365</v>
      </c>
      <c r="F2743" s="135" t="s">
        <v>41267</v>
      </c>
      <c r="G2743" s="135" t="s">
        <v>35808</v>
      </c>
      <c r="H2743" s="135" t="s">
        <v>49</v>
      </c>
      <c r="I2743" s="135" t="s">
        <v>36461</v>
      </c>
      <c r="J2743" s="135" t="s">
        <v>35062</v>
      </c>
      <c r="K2743" s="135" t="s">
        <v>35809</v>
      </c>
      <c r="L2743" s="163"/>
      <c r="M2743" s="163"/>
      <c r="N2743" s="163"/>
      <c r="O2743" s="135" t="s">
        <v>647</v>
      </c>
    </row>
    <row r="2744" spans="1:15" hidden="1">
      <c r="A2744" s="135">
        <v>4323</v>
      </c>
      <c r="B2744" s="135" t="s">
        <v>41268</v>
      </c>
      <c r="C2744" s="135" t="s">
        <v>40589</v>
      </c>
      <c r="D2744" s="135" t="s">
        <v>24366</v>
      </c>
      <c r="E2744" s="135" t="s">
        <v>24365</v>
      </c>
      <c r="F2744" s="135" t="s">
        <v>41269</v>
      </c>
      <c r="G2744" s="135" t="s">
        <v>35808</v>
      </c>
      <c r="H2744" s="135" t="s">
        <v>49</v>
      </c>
      <c r="I2744" s="135" t="s">
        <v>36461</v>
      </c>
      <c r="J2744" s="135" t="s">
        <v>35062</v>
      </c>
      <c r="K2744" s="135" t="s">
        <v>35809</v>
      </c>
      <c r="L2744" s="163"/>
      <c r="M2744" s="163"/>
      <c r="N2744" s="163"/>
      <c r="O2744" s="135" t="s">
        <v>647</v>
      </c>
    </row>
    <row r="2745" spans="1:15" hidden="1">
      <c r="A2745" s="135">
        <v>4324</v>
      </c>
      <c r="B2745" s="135" t="s">
        <v>41270</v>
      </c>
      <c r="C2745" s="135" t="s">
        <v>40758</v>
      </c>
      <c r="D2745" s="135" t="s">
        <v>24366</v>
      </c>
      <c r="E2745" s="135" t="s">
        <v>24365</v>
      </c>
      <c r="F2745" s="135" t="s">
        <v>41271</v>
      </c>
      <c r="G2745" s="135" t="s">
        <v>35808</v>
      </c>
      <c r="H2745" s="135" t="s">
        <v>49</v>
      </c>
      <c r="I2745" s="135" t="s">
        <v>36461</v>
      </c>
      <c r="J2745" s="135" t="s">
        <v>35062</v>
      </c>
      <c r="K2745" s="135" t="s">
        <v>35809</v>
      </c>
      <c r="L2745" s="163"/>
      <c r="M2745" s="163"/>
      <c r="N2745" s="163"/>
      <c r="O2745" s="135" t="s">
        <v>647</v>
      </c>
    </row>
    <row r="2746" spans="1:15" hidden="1">
      <c r="A2746" s="135">
        <v>4325</v>
      </c>
      <c r="B2746" s="135" t="s">
        <v>41272</v>
      </c>
      <c r="C2746" s="135" t="s">
        <v>40752</v>
      </c>
      <c r="D2746" s="135" t="s">
        <v>24366</v>
      </c>
      <c r="E2746" s="135" t="s">
        <v>24365</v>
      </c>
      <c r="F2746" s="135" t="s">
        <v>41273</v>
      </c>
      <c r="G2746" s="135" t="s">
        <v>35808</v>
      </c>
      <c r="H2746" s="135" t="s">
        <v>49</v>
      </c>
      <c r="I2746" s="135" t="s">
        <v>36461</v>
      </c>
      <c r="J2746" s="135" t="s">
        <v>35062</v>
      </c>
      <c r="K2746" s="135" t="s">
        <v>35809</v>
      </c>
      <c r="L2746" s="163"/>
      <c r="M2746" s="163"/>
      <c r="N2746" s="163"/>
      <c r="O2746" s="135" t="s">
        <v>647</v>
      </c>
    </row>
    <row r="2747" spans="1:15" hidden="1">
      <c r="A2747" s="135">
        <v>4326</v>
      </c>
      <c r="B2747" s="135" t="s">
        <v>41274</v>
      </c>
      <c r="C2747" s="135" t="s">
        <v>40755</v>
      </c>
      <c r="D2747" s="135" t="s">
        <v>24366</v>
      </c>
      <c r="E2747" s="135" t="s">
        <v>24365</v>
      </c>
      <c r="F2747" s="135" t="s">
        <v>41275</v>
      </c>
      <c r="G2747" s="135" t="s">
        <v>35808</v>
      </c>
      <c r="H2747" s="135" t="s">
        <v>49</v>
      </c>
      <c r="I2747" s="135" t="s">
        <v>36461</v>
      </c>
      <c r="J2747" s="135" t="s">
        <v>35062</v>
      </c>
      <c r="K2747" s="135" t="s">
        <v>35809</v>
      </c>
      <c r="L2747" s="163"/>
      <c r="M2747" s="163"/>
      <c r="N2747" s="163"/>
      <c r="O2747" s="135" t="s">
        <v>647</v>
      </c>
    </row>
    <row r="2748" spans="1:15" hidden="1">
      <c r="A2748" s="135">
        <v>4327</v>
      </c>
      <c r="B2748" s="135" t="s">
        <v>41276</v>
      </c>
      <c r="C2748" s="135" t="s">
        <v>40586</v>
      </c>
      <c r="D2748" s="135" t="s">
        <v>24438</v>
      </c>
      <c r="E2748" s="135" t="s">
        <v>17215</v>
      </c>
      <c r="F2748" s="135" t="s">
        <v>41277</v>
      </c>
      <c r="G2748" s="135" t="s">
        <v>35808</v>
      </c>
      <c r="H2748" s="135" t="s">
        <v>49</v>
      </c>
      <c r="I2748" s="135" t="s">
        <v>36461</v>
      </c>
      <c r="J2748" s="135" t="s">
        <v>35062</v>
      </c>
      <c r="K2748" s="135" t="s">
        <v>35809</v>
      </c>
      <c r="L2748" s="163"/>
      <c r="M2748" s="163"/>
      <c r="N2748" s="163"/>
      <c r="O2748" s="135" t="s">
        <v>647</v>
      </c>
    </row>
    <row r="2749" spans="1:15" hidden="1">
      <c r="A2749" s="135">
        <v>4328</v>
      </c>
      <c r="B2749" s="135" t="s">
        <v>41278</v>
      </c>
      <c r="C2749" s="135" t="s">
        <v>40589</v>
      </c>
      <c r="D2749" s="135" t="s">
        <v>24438</v>
      </c>
      <c r="E2749" s="135" t="s">
        <v>17215</v>
      </c>
      <c r="F2749" s="135" t="s">
        <v>41279</v>
      </c>
      <c r="G2749" s="135" t="s">
        <v>35808</v>
      </c>
      <c r="H2749" s="135" t="s">
        <v>49</v>
      </c>
      <c r="I2749" s="135" t="s">
        <v>36461</v>
      </c>
      <c r="J2749" s="135" t="s">
        <v>35062</v>
      </c>
      <c r="K2749" s="135" t="s">
        <v>35809</v>
      </c>
      <c r="L2749" s="163"/>
      <c r="M2749" s="163"/>
      <c r="N2749" s="163"/>
      <c r="O2749" s="135" t="s">
        <v>647</v>
      </c>
    </row>
    <row r="2750" spans="1:15" hidden="1">
      <c r="A2750" s="135">
        <v>4329</v>
      </c>
      <c r="B2750" s="135" t="s">
        <v>41280</v>
      </c>
      <c r="C2750" s="135" t="s">
        <v>40758</v>
      </c>
      <c r="D2750" s="135" t="s">
        <v>24438</v>
      </c>
      <c r="E2750" s="135" t="s">
        <v>17215</v>
      </c>
      <c r="F2750" s="135" t="s">
        <v>41281</v>
      </c>
      <c r="G2750" s="135" t="s">
        <v>35808</v>
      </c>
      <c r="H2750" s="135" t="s">
        <v>49</v>
      </c>
      <c r="I2750" s="135" t="s">
        <v>36461</v>
      </c>
      <c r="J2750" s="135" t="s">
        <v>35062</v>
      </c>
      <c r="K2750" s="135" t="s">
        <v>35809</v>
      </c>
      <c r="L2750" s="163"/>
      <c r="M2750" s="163"/>
      <c r="N2750" s="163"/>
      <c r="O2750" s="135" t="s">
        <v>647</v>
      </c>
    </row>
    <row r="2751" spans="1:15" hidden="1">
      <c r="A2751" s="135">
        <v>4330</v>
      </c>
      <c r="B2751" s="135" t="s">
        <v>41282</v>
      </c>
      <c r="C2751" s="135" t="s">
        <v>40752</v>
      </c>
      <c r="D2751" s="135" t="s">
        <v>24438</v>
      </c>
      <c r="E2751" s="135" t="s">
        <v>17215</v>
      </c>
      <c r="F2751" s="135" t="s">
        <v>41283</v>
      </c>
      <c r="G2751" s="135" t="s">
        <v>35808</v>
      </c>
      <c r="H2751" s="135" t="s">
        <v>49</v>
      </c>
      <c r="I2751" s="135" t="s">
        <v>36461</v>
      </c>
      <c r="J2751" s="135" t="s">
        <v>35062</v>
      </c>
      <c r="K2751" s="135" t="s">
        <v>35809</v>
      </c>
      <c r="L2751" s="163"/>
      <c r="M2751" s="163"/>
      <c r="N2751" s="163"/>
      <c r="O2751" s="135" t="s">
        <v>647</v>
      </c>
    </row>
    <row r="2752" spans="1:15" hidden="1">
      <c r="A2752" s="135">
        <v>4331</v>
      </c>
      <c r="B2752" s="135" t="s">
        <v>41284</v>
      </c>
      <c r="C2752" s="135" t="s">
        <v>40755</v>
      </c>
      <c r="D2752" s="135" t="s">
        <v>24438</v>
      </c>
      <c r="E2752" s="135" t="s">
        <v>17215</v>
      </c>
      <c r="F2752" s="135" t="s">
        <v>41285</v>
      </c>
      <c r="G2752" s="135" t="s">
        <v>35808</v>
      </c>
      <c r="H2752" s="135" t="s">
        <v>49</v>
      </c>
      <c r="I2752" s="135" t="s">
        <v>36461</v>
      </c>
      <c r="J2752" s="135" t="s">
        <v>35062</v>
      </c>
      <c r="K2752" s="135" t="s">
        <v>35809</v>
      </c>
      <c r="L2752" s="163"/>
      <c r="M2752" s="163"/>
      <c r="N2752" s="163"/>
      <c r="O2752" s="135" t="s">
        <v>647</v>
      </c>
    </row>
    <row r="2753" spans="1:15" hidden="1">
      <c r="A2753" s="135">
        <v>4332</v>
      </c>
      <c r="B2753" s="135" t="s">
        <v>41286</v>
      </c>
      <c r="C2753" s="135" t="s">
        <v>40586</v>
      </c>
      <c r="D2753" s="135" t="s">
        <v>24469</v>
      </c>
      <c r="E2753" s="135" t="s">
        <v>24468</v>
      </c>
      <c r="F2753" s="135" t="s">
        <v>41287</v>
      </c>
      <c r="G2753" s="135" t="s">
        <v>35808</v>
      </c>
      <c r="H2753" s="135" t="s">
        <v>49</v>
      </c>
      <c r="I2753" s="135" t="s">
        <v>36461</v>
      </c>
      <c r="J2753" s="135" t="s">
        <v>35062</v>
      </c>
      <c r="K2753" s="135" t="s">
        <v>35809</v>
      </c>
      <c r="L2753" s="163"/>
      <c r="M2753" s="163"/>
      <c r="N2753" s="163"/>
      <c r="O2753" s="135" t="s">
        <v>647</v>
      </c>
    </row>
    <row r="2754" spans="1:15" hidden="1">
      <c r="A2754" s="135">
        <v>4333</v>
      </c>
      <c r="B2754" s="135" t="s">
        <v>41288</v>
      </c>
      <c r="C2754" s="135" t="s">
        <v>40589</v>
      </c>
      <c r="D2754" s="135" t="s">
        <v>24469</v>
      </c>
      <c r="E2754" s="135" t="s">
        <v>24468</v>
      </c>
      <c r="F2754" s="135" t="s">
        <v>41289</v>
      </c>
      <c r="G2754" s="135" t="s">
        <v>35808</v>
      </c>
      <c r="H2754" s="135" t="s">
        <v>49</v>
      </c>
      <c r="I2754" s="135" t="s">
        <v>36461</v>
      </c>
      <c r="J2754" s="135" t="s">
        <v>35062</v>
      </c>
      <c r="K2754" s="135" t="s">
        <v>35809</v>
      </c>
      <c r="L2754" s="163"/>
      <c r="M2754" s="163"/>
      <c r="N2754" s="163"/>
      <c r="O2754" s="135" t="s">
        <v>647</v>
      </c>
    </row>
    <row r="2755" spans="1:15" hidden="1">
      <c r="A2755" s="135">
        <v>4334</v>
      </c>
      <c r="B2755" s="135" t="s">
        <v>41290</v>
      </c>
      <c r="C2755" s="135" t="s">
        <v>40758</v>
      </c>
      <c r="D2755" s="135" t="s">
        <v>24469</v>
      </c>
      <c r="E2755" s="135" t="s">
        <v>24468</v>
      </c>
      <c r="F2755" s="135" t="s">
        <v>41291</v>
      </c>
      <c r="G2755" s="135" t="s">
        <v>35808</v>
      </c>
      <c r="H2755" s="135" t="s">
        <v>49</v>
      </c>
      <c r="I2755" s="135" t="s">
        <v>36461</v>
      </c>
      <c r="J2755" s="135" t="s">
        <v>35062</v>
      </c>
      <c r="K2755" s="135" t="s">
        <v>35809</v>
      </c>
      <c r="L2755" s="163"/>
      <c r="M2755" s="163"/>
      <c r="N2755" s="163"/>
      <c r="O2755" s="135" t="s">
        <v>647</v>
      </c>
    </row>
    <row r="2756" spans="1:15" hidden="1">
      <c r="A2756" s="135">
        <v>4335</v>
      </c>
      <c r="B2756" s="135" t="s">
        <v>41292</v>
      </c>
      <c r="C2756" s="135" t="s">
        <v>40752</v>
      </c>
      <c r="D2756" s="135" t="s">
        <v>24469</v>
      </c>
      <c r="E2756" s="135" t="s">
        <v>24468</v>
      </c>
      <c r="F2756" s="135" t="s">
        <v>41293</v>
      </c>
      <c r="G2756" s="135" t="s">
        <v>35808</v>
      </c>
      <c r="H2756" s="135" t="s">
        <v>49</v>
      </c>
      <c r="I2756" s="135" t="s">
        <v>36461</v>
      </c>
      <c r="J2756" s="135" t="s">
        <v>35062</v>
      </c>
      <c r="K2756" s="135" t="s">
        <v>35809</v>
      </c>
      <c r="L2756" s="163"/>
      <c r="M2756" s="163"/>
      <c r="N2756" s="163"/>
      <c r="O2756" s="135" t="s">
        <v>647</v>
      </c>
    </row>
    <row r="2757" spans="1:15" hidden="1">
      <c r="A2757" s="135">
        <v>4336</v>
      </c>
      <c r="B2757" s="135" t="s">
        <v>41294</v>
      </c>
      <c r="C2757" s="135" t="s">
        <v>40755</v>
      </c>
      <c r="D2757" s="135" t="s">
        <v>24469</v>
      </c>
      <c r="E2757" s="135" t="s">
        <v>24468</v>
      </c>
      <c r="F2757" s="135" t="s">
        <v>41295</v>
      </c>
      <c r="G2757" s="135" t="s">
        <v>35808</v>
      </c>
      <c r="H2757" s="135" t="s">
        <v>49</v>
      </c>
      <c r="I2757" s="135" t="s">
        <v>36461</v>
      </c>
      <c r="J2757" s="135" t="s">
        <v>35062</v>
      </c>
      <c r="K2757" s="135" t="s">
        <v>35809</v>
      </c>
      <c r="L2757" s="163"/>
      <c r="M2757" s="163"/>
      <c r="N2757" s="163"/>
      <c r="O2757" s="135" t="s">
        <v>647</v>
      </c>
    </row>
    <row r="2758" spans="1:15" hidden="1">
      <c r="A2758" s="135">
        <v>4337</v>
      </c>
      <c r="B2758" s="135" t="s">
        <v>41296</v>
      </c>
      <c r="C2758" s="135" t="s">
        <v>40586</v>
      </c>
      <c r="D2758" s="135" t="s">
        <v>24965</v>
      </c>
      <c r="E2758" s="135" t="s">
        <v>24964</v>
      </c>
      <c r="F2758" s="135" t="s">
        <v>41297</v>
      </c>
      <c r="G2758" s="135" t="s">
        <v>35808</v>
      </c>
      <c r="H2758" s="135" t="s">
        <v>49</v>
      </c>
      <c r="I2758" s="135" t="s">
        <v>36461</v>
      </c>
      <c r="J2758" s="135" t="s">
        <v>35062</v>
      </c>
      <c r="K2758" s="135" t="s">
        <v>35809</v>
      </c>
      <c r="L2758" s="163"/>
      <c r="M2758" s="163"/>
      <c r="N2758" s="163"/>
      <c r="O2758" s="135" t="s">
        <v>647</v>
      </c>
    </row>
    <row r="2759" spans="1:15" hidden="1">
      <c r="A2759" s="135">
        <v>4338</v>
      </c>
      <c r="B2759" s="135" t="s">
        <v>41298</v>
      </c>
      <c r="C2759" s="135" t="s">
        <v>40589</v>
      </c>
      <c r="D2759" s="135" t="s">
        <v>24965</v>
      </c>
      <c r="E2759" s="135" t="s">
        <v>24964</v>
      </c>
      <c r="F2759" s="135" t="s">
        <v>41299</v>
      </c>
      <c r="G2759" s="135" t="s">
        <v>35808</v>
      </c>
      <c r="H2759" s="135" t="s">
        <v>49</v>
      </c>
      <c r="I2759" s="135" t="s">
        <v>36461</v>
      </c>
      <c r="J2759" s="135" t="s">
        <v>35062</v>
      </c>
      <c r="K2759" s="135" t="s">
        <v>35809</v>
      </c>
      <c r="L2759" s="163"/>
      <c r="M2759" s="163"/>
      <c r="N2759" s="163"/>
      <c r="O2759" s="135" t="s">
        <v>647</v>
      </c>
    </row>
    <row r="2760" spans="1:15" hidden="1">
      <c r="A2760" s="135">
        <v>4339</v>
      </c>
      <c r="B2760" s="135" t="s">
        <v>41300</v>
      </c>
      <c r="C2760" s="135" t="s">
        <v>40758</v>
      </c>
      <c r="D2760" s="135" t="s">
        <v>24965</v>
      </c>
      <c r="E2760" s="135" t="s">
        <v>24964</v>
      </c>
      <c r="F2760" s="135" t="s">
        <v>41301</v>
      </c>
      <c r="G2760" s="135" t="s">
        <v>35808</v>
      </c>
      <c r="H2760" s="135" t="s">
        <v>49</v>
      </c>
      <c r="I2760" s="135" t="s">
        <v>36461</v>
      </c>
      <c r="J2760" s="135" t="s">
        <v>35062</v>
      </c>
      <c r="K2760" s="135" t="s">
        <v>35809</v>
      </c>
      <c r="L2760" s="163"/>
      <c r="M2760" s="163"/>
      <c r="N2760" s="163"/>
      <c r="O2760" s="135" t="s">
        <v>647</v>
      </c>
    </row>
    <row r="2761" spans="1:15" hidden="1">
      <c r="A2761" s="135">
        <v>4340</v>
      </c>
      <c r="B2761" s="135" t="s">
        <v>41302</v>
      </c>
      <c r="C2761" s="135" t="s">
        <v>40752</v>
      </c>
      <c r="D2761" s="135" t="s">
        <v>24965</v>
      </c>
      <c r="E2761" s="135" t="s">
        <v>24964</v>
      </c>
      <c r="F2761" s="135" t="s">
        <v>41303</v>
      </c>
      <c r="G2761" s="135" t="s">
        <v>35808</v>
      </c>
      <c r="H2761" s="135" t="s">
        <v>49</v>
      </c>
      <c r="I2761" s="135" t="s">
        <v>36461</v>
      </c>
      <c r="J2761" s="135" t="s">
        <v>35062</v>
      </c>
      <c r="K2761" s="135" t="s">
        <v>35809</v>
      </c>
      <c r="L2761" s="163"/>
      <c r="M2761" s="163"/>
      <c r="N2761" s="163"/>
      <c r="O2761" s="135" t="s">
        <v>647</v>
      </c>
    </row>
    <row r="2762" spans="1:15" hidden="1">
      <c r="A2762" s="135">
        <v>4341</v>
      </c>
      <c r="B2762" s="135" t="s">
        <v>41304</v>
      </c>
      <c r="C2762" s="135" t="s">
        <v>40755</v>
      </c>
      <c r="D2762" s="135" t="s">
        <v>24965</v>
      </c>
      <c r="E2762" s="135" t="s">
        <v>24964</v>
      </c>
      <c r="F2762" s="135" t="s">
        <v>41305</v>
      </c>
      <c r="G2762" s="135" t="s">
        <v>35808</v>
      </c>
      <c r="H2762" s="135" t="s">
        <v>49</v>
      </c>
      <c r="I2762" s="135" t="s">
        <v>36461</v>
      </c>
      <c r="J2762" s="135" t="s">
        <v>35062</v>
      </c>
      <c r="K2762" s="135" t="s">
        <v>35809</v>
      </c>
      <c r="L2762" s="163"/>
      <c r="M2762" s="163"/>
      <c r="N2762" s="163"/>
      <c r="O2762" s="135" t="s">
        <v>647</v>
      </c>
    </row>
    <row r="2763" spans="1:15" hidden="1">
      <c r="A2763" s="135">
        <v>4342</v>
      </c>
      <c r="B2763" s="135" t="s">
        <v>41306</v>
      </c>
      <c r="C2763" s="135" t="s">
        <v>40586</v>
      </c>
      <c r="D2763" s="135" t="s">
        <v>25331</v>
      </c>
      <c r="E2763" s="135" t="s">
        <v>25330</v>
      </c>
      <c r="F2763" s="135" t="s">
        <v>41307</v>
      </c>
      <c r="G2763" s="135" t="s">
        <v>35808</v>
      </c>
      <c r="H2763" s="135" t="s">
        <v>49</v>
      </c>
      <c r="I2763" s="135" t="s">
        <v>36461</v>
      </c>
      <c r="J2763" s="135" t="s">
        <v>35062</v>
      </c>
      <c r="K2763" s="135" t="s">
        <v>35809</v>
      </c>
      <c r="L2763" s="163"/>
      <c r="M2763" s="163"/>
      <c r="N2763" s="163"/>
      <c r="O2763" s="135" t="s">
        <v>647</v>
      </c>
    </row>
    <row r="2764" spans="1:15" hidden="1">
      <c r="A2764" s="135">
        <v>4343</v>
      </c>
      <c r="B2764" s="135" t="s">
        <v>41308</v>
      </c>
      <c r="C2764" s="135" t="s">
        <v>40589</v>
      </c>
      <c r="D2764" s="135" t="s">
        <v>25331</v>
      </c>
      <c r="E2764" s="135" t="s">
        <v>25330</v>
      </c>
      <c r="F2764" s="135" t="s">
        <v>41309</v>
      </c>
      <c r="G2764" s="135" t="s">
        <v>35808</v>
      </c>
      <c r="H2764" s="135" t="s">
        <v>49</v>
      </c>
      <c r="I2764" s="135" t="s">
        <v>36461</v>
      </c>
      <c r="J2764" s="135" t="s">
        <v>35062</v>
      </c>
      <c r="K2764" s="135" t="s">
        <v>35809</v>
      </c>
      <c r="L2764" s="163"/>
      <c r="M2764" s="163"/>
      <c r="N2764" s="163"/>
      <c r="O2764" s="135" t="s">
        <v>647</v>
      </c>
    </row>
    <row r="2765" spans="1:15" hidden="1">
      <c r="A2765" s="135">
        <v>4344</v>
      </c>
      <c r="B2765" s="135" t="s">
        <v>41310</v>
      </c>
      <c r="C2765" s="135" t="s">
        <v>40758</v>
      </c>
      <c r="D2765" s="135" t="s">
        <v>25331</v>
      </c>
      <c r="E2765" s="135" t="s">
        <v>25330</v>
      </c>
      <c r="F2765" s="135" t="s">
        <v>41311</v>
      </c>
      <c r="G2765" s="135" t="s">
        <v>35808</v>
      </c>
      <c r="H2765" s="135" t="s">
        <v>49</v>
      </c>
      <c r="I2765" s="135" t="s">
        <v>36461</v>
      </c>
      <c r="J2765" s="135" t="s">
        <v>35062</v>
      </c>
      <c r="K2765" s="135" t="s">
        <v>35809</v>
      </c>
      <c r="L2765" s="163"/>
      <c r="M2765" s="163"/>
      <c r="N2765" s="163"/>
      <c r="O2765" s="135" t="s">
        <v>647</v>
      </c>
    </row>
    <row r="2766" spans="1:15" hidden="1">
      <c r="A2766" s="135">
        <v>4345</v>
      </c>
      <c r="B2766" s="135" t="s">
        <v>41312</v>
      </c>
      <c r="C2766" s="135" t="s">
        <v>40752</v>
      </c>
      <c r="D2766" s="135" t="s">
        <v>25331</v>
      </c>
      <c r="E2766" s="135" t="s">
        <v>25330</v>
      </c>
      <c r="F2766" s="135" t="s">
        <v>41313</v>
      </c>
      <c r="G2766" s="135" t="s">
        <v>35808</v>
      </c>
      <c r="H2766" s="135" t="s">
        <v>49</v>
      </c>
      <c r="I2766" s="135" t="s">
        <v>36461</v>
      </c>
      <c r="J2766" s="135" t="s">
        <v>35062</v>
      </c>
      <c r="K2766" s="135" t="s">
        <v>35809</v>
      </c>
      <c r="L2766" s="163"/>
      <c r="M2766" s="163"/>
      <c r="N2766" s="163"/>
      <c r="O2766" s="135" t="s">
        <v>647</v>
      </c>
    </row>
    <row r="2767" spans="1:15" hidden="1">
      <c r="A2767" s="135">
        <v>4346</v>
      </c>
      <c r="B2767" s="135" t="s">
        <v>41314</v>
      </c>
      <c r="C2767" s="135" t="s">
        <v>40755</v>
      </c>
      <c r="D2767" s="135" t="s">
        <v>25331</v>
      </c>
      <c r="E2767" s="135" t="s">
        <v>25330</v>
      </c>
      <c r="F2767" s="135" t="s">
        <v>41315</v>
      </c>
      <c r="G2767" s="135" t="s">
        <v>35808</v>
      </c>
      <c r="H2767" s="135" t="s">
        <v>49</v>
      </c>
      <c r="I2767" s="135" t="s">
        <v>36461</v>
      </c>
      <c r="J2767" s="135" t="s">
        <v>35062</v>
      </c>
      <c r="K2767" s="135" t="s">
        <v>35809</v>
      </c>
      <c r="L2767" s="163"/>
      <c r="M2767" s="163"/>
      <c r="N2767" s="163"/>
      <c r="O2767" s="135" t="s">
        <v>647</v>
      </c>
    </row>
    <row r="2768" spans="1:15" hidden="1">
      <c r="A2768" s="135">
        <v>4347</v>
      </c>
      <c r="B2768" s="135" t="s">
        <v>41316</v>
      </c>
      <c r="C2768" s="135" t="s">
        <v>40586</v>
      </c>
      <c r="D2768" s="135" t="s">
        <v>25426</v>
      </c>
      <c r="E2768" s="135" t="s">
        <v>25425</v>
      </c>
      <c r="F2768" s="135" t="s">
        <v>41317</v>
      </c>
      <c r="G2768" s="135" t="s">
        <v>35808</v>
      </c>
      <c r="H2768" s="135" t="s">
        <v>49</v>
      </c>
      <c r="I2768" s="135" t="s">
        <v>36461</v>
      </c>
      <c r="J2768" s="135" t="s">
        <v>35062</v>
      </c>
      <c r="K2768" s="135" t="s">
        <v>35809</v>
      </c>
      <c r="L2768" s="163"/>
      <c r="M2768" s="163"/>
      <c r="N2768" s="163"/>
      <c r="O2768" s="135" t="s">
        <v>647</v>
      </c>
    </row>
    <row r="2769" spans="1:15" hidden="1">
      <c r="A2769" s="135">
        <v>4348</v>
      </c>
      <c r="B2769" s="135" t="s">
        <v>41318</v>
      </c>
      <c r="C2769" s="135" t="s">
        <v>40589</v>
      </c>
      <c r="D2769" s="135" t="s">
        <v>25426</v>
      </c>
      <c r="E2769" s="135" t="s">
        <v>25425</v>
      </c>
      <c r="F2769" s="135" t="s">
        <v>41319</v>
      </c>
      <c r="G2769" s="135" t="s">
        <v>35808</v>
      </c>
      <c r="H2769" s="135" t="s">
        <v>49</v>
      </c>
      <c r="I2769" s="135" t="s">
        <v>36461</v>
      </c>
      <c r="J2769" s="135" t="s">
        <v>35062</v>
      </c>
      <c r="K2769" s="135" t="s">
        <v>35809</v>
      </c>
      <c r="L2769" s="163"/>
      <c r="M2769" s="163"/>
      <c r="N2769" s="163"/>
      <c r="O2769" s="135" t="s">
        <v>647</v>
      </c>
    </row>
    <row r="2770" spans="1:15" hidden="1">
      <c r="A2770" s="135">
        <v>4349</v>
      </c>
      <c r="B2770" s="135" t="s">
        <v>41320</v>
      </c>
      <c r="C2770" s="135" t="s">
        <v>40758</v>
      </c>
      <c r="D2770" s="135" t="s">
        <v>25426</v>
      </c>
      <c r="E2770" s="135" t="s">
        <v>25425</v>
      </c>
      <c r="F2770" s="135" t="s">
        <v>41321</v>
      </c>
      <c r="G2770" s="135" t="s">
        <v>35808</v>
      </c>
      <c r="H2770" s="135" t="s">
        <v>49</v>
      </c>
      <c r="I2770" s="135" t="s">
        <v>36461</v>
      </c>
      <c r="J2770" s="135" t="s">
        <v>35062</v>
      </c>
      <c r="K2770" s="135" t="s">
        <v>35809</v>
      </c>
      <c r="L2770" s="163"/>
      <c r="M2770" s="163"/>
      <c r="N2770" s="163"/>
      <c r="O2770" s="135" t="s">
        <v>647</v>
      </c>
    </row>
    <row r="2771" spans="1:15" hidden="1">
      <c r="A2771" s="135">
        <v>4350</v>
      </c>
      <c r="B2771" s="135" t="s">
        <v>41322</v>
      </c>
      <c r="C2771" s="135" t="s">
        <v>40752</v>
      </c>
      <c r="D2771" s="135" t="s">
        <v>25426</v>
      </c>
      <c r="E2771" s="135" t="s">
        <v>25425</v>
      </c>
      <c r="F2771" s="135" t="s">
        <v>41323</v>
      </c>
      <c r="G2771" s="135" t="s">
        <v>35808</v>
      </c>
      <c r="H2771" s="135" t="s">
        <v>49</v>
      </c>
      <c r="I2771" s="135" t="s">
        <v>36461</v>
      </c>
      <c r="J2771" s="135" t="s">
        <v>35062</v>
      </c>
      <c r="K2771" s="135" t="s">
        <v>35809</v>
      </c>
      <c r="L2771" s="163"/>
      <c r="M2771" s="163"/>
      <c r="N2771" s="163"/>
      <c r="O2771" s="135" t="s">
        <v>647</v>
      </c>
    </row>
    <row r="2772" spans="1:15" hidden="1">
      <c r="A2772" s="135">
        <v>4351</v>
      </c>
      <c r="B2772" s="135" t="s">
        <v>41324</v>
      </c>
      <c r="C2772" s="135" t="s">
        <v>40755</v>
      </c>
      <c r="D2772" s="135" t="s">
        <v>25426</v>
      </c>
      <c r="E2772" s="135" t="s">
        <v>25425</v>
      </c>
      <c r="F2772" s="135" t="s">
        <v>41325</v>
      </c>
      <c r="G2772" s="135" t="s">
        <v>35808</v>
      </c>
      <c r="H2772" s="135" t="s">
        <v>49</v>
      </c>
      <c r="I2772" s="135" t="s">
        <v>36461</v>
      </c>
      <c r="J2772" s="135" t="s">
        <v>35062</v>
      </c>
      <c r="K2772" s="135" t="s">
        <v>35809</v>
      </c>
      <c r="L2772" s="163"/>
      <c r="M2772" s="163"/>
      <c r="N2772" s="163"/>
      <c r="O2772" s="135" t="s">
        <v>647</v>
      </c>
    </row>
    <row r="2773" spans="1:15" hidden="1">
      <c r="A2773" s="135">
        <v>4352</v>
      </c>
      <c r="B2773" s="135" t="s">
        <v>41326</v>
      </c>
      <c r="C2773" s="135" t="s">
        <v>40586</v>
      </c>
      <c r="D2773" s="135" t="s">
        <v>25561</v>
      </c>
      <c r="E2773" s="135" t="s">
        <v>25560</v>
      </c>
      <c r="F2773" s="135" t="s">
        <v>41327</v>
      </c>
      <c r="G2773" s="135" t="s">
        <v>35808</v>
      </c>
      <c r="H2773" s="135" t="s">
        <v>49</v>
      </c>
      <c r="I2773" s="135" t="s">
        <v>36461</v>
      </c>
      <c r="J2773" s="135" t="s">
        <v>35062</v>
      </c>
      <c r="K2773" s="135" t="s">
        <v>35809</v>
      </c>
      <c r="L2773" s="163"/>
      <c r="M2773" s="163"/>
      <c r="N2773" s="163"/>
      <c r="O2773" s="135" t="s">
        <v>647</v>
      </c>
    </row>
    <row r="2774" spans="1:15" hidden="1">
      <c r="A2774" s="135">
        <v>4353</v>
      </c>
      <c r="B2774" s="135" t="s">
        <v>41328</v>
      </c>
      <c r="C2774" s="135" t="s">
        <v>40589</v>
      </c>
      <c r="D2774" s="135" t="s">
        <v>25561</v>
      </c>
      <c r="E2774" s="135" t="s">
        <v>25560</v>
      </c>
      <c r="F2774" s="135" t="s">
        <v>41329</v>
      </c>
      <c r="G2774" s="135" t="s">
        <v>35808</v>
      </c>
      <c r="H2774" s="135" t="s">
        <v>49</v>
      </c>
      <c r="I2774" s="135" t="s">
        <v>36461</v>
      </c>
      <c r="J2774" s="135" t="s">
        <v>35062</v>
      </c>
      <c r="K2774" s="135" t="s">
        <v>35809</v>
      </c>
      <c r="L2774" s="163"/>
      <c r="M2774" s="163"/>
      <c r="N2774" s="163"/>
      <c r="O2774" s="135" t="s">
        <v>647</v>
      </c>
    </row>
    <row r="2775" spans="1:15" hidden="1">
      <c r="A2775" s="135">
        <v>4354</v>
      </c>
      <c r="B2775" s="135" t="s">
        <v>41330</v>
      </c>
      <c r="C2775" s="135" t="s">
        <v>40758</v>
      </c>
      <c r="D2775" s="135" t="s">
        <v>25561</v>
      </c>
      <c r="E2775" s="135" t="s">
        <v>25560</v>
      </c>
      <c r="F2775" s="135" t="s">
        <v>41331</v>
      </c>
      <c r="G2775" s="135" t="s">
        <v>35808</v>
      </c>
      <c r="H2775" s="135" t="s">
        <v>49</v>
      </c>
      <c r="I2775" s="135" t="s">
        <v>36461</v>
      </c>
      <c r="J2775" s="135" t="s">
        <v>35062</v>
      </c>
      <c r="K2775" s="135" t="s">
        <v>35809</v>
      </c>
      <c r="L2775" s="163"/>
      <c r="M2775" s="163"/>
      <c r="N2775" s="163"/>
      <c r="O2775" s="135" t="s">
        <v>647</v>
      </c>
    </row>
    <row r="2776" spans="1:15" hidden="1">
      <c r="A2776" s="135">
        <v>4355</v>
      </c>
      <c r="B2776" s="135" t="s">
        <v>41332</v>
      </c>
      <c r="C2776" s="135" t="s">
        <v>40752</v>
      </c>
      <c r="D2776" s="135" t="s">
        <v>25561</v>
      </c>
      <c r="E2776" s="135" t="s">
        <v>25560</v>
      </c>
      <c r="F2776" s="135" t="s">
        <v>41333</v>
      </c>
      <c r="G2776" s="135" t="s">
        <v>35808</v>
      </c>
      <c r="H2776" s="135" t="s">
        <v>49</v>
      </c>
      <c r="I2776" s="135" t="s">
        <v>36461</v>
      </c>
      <c r="J2776" s="135" t="s">
        <v>35062</v>
      </c>
      <c r="K2776" s="135" t="s">
        <v>35809</v>
      </c>
      <c r="L2776" s="163"/>
      <c r="M2776" s="163"/>
      <c r="N2776" s="163"/>
      <c r="O2776" s="135" t="s">
        <v>647</v>
      </c>
    </row>
    <row r="2777" spans="1:15" hidden="1">
      <c r="A2777" s="135">
        <v>4356</v>
      </c>
      <c r="B2777" s="135" t="s">
        <v>41334</v>
      </c>
      <c r="C2777" s="135" t="s">
        <v>40755</v>
      </c>
      <c r="D2777" s="135" t="s">
        <v>25561</v>
      </c>
      <c r="E2777" s="135" t="s">
        <v>25560</v>
      </c>
      <c r="F2777" s="135" t="s">
        <v>41335</v>
      </c>
      <c r="G2777" s="135" t="s">
        <v>35808</v>
      </c>
      <c r="H2777" s="135" t="s">
        <v>49</v>
      </c>
      <c r="I2777" s="135" t="s">
        <v>36461</v>
      </c>
      <c r="J2777" s="135" t="s">
        <v>35062</v>
      </c>
      <c r="K2777" s="135" t="s">
        <v>35809</v>
      </c>
      <c r="L2777" s="163"/>
      <c r="M2777" s="163"/>
      <c r="N2777" s="163"/>
      <c r="O2777" s="135" t="s">
        <v>647</v>
      </c>
    </row>
    <row r="2778" spans="1:15" hidden="1">
      <c r="A2778" s="135">
        <v>4357</v>
      </c>
      <c r="B2778" s="135" t="s">
        <v>41336</v>
      </c>
      <c r="C2778" s="135" t="s">
        <v>40586</v>
      </c>
      <c r="D2778" s="135" t="s">
        <v>25684</v>
      </c>
      <c r="E2778" s="135" t="s">
        <v>25683</v>
      </c>
      <c r="F2778" s="135" t="s">
        <v>41337</v>
      </c>
      <c r="G2778" s="135" t="s">
        <v>35808</v>
      </c>
      <c r="H2778" s="135" t="s">
        <v>49</v>
      </c>
      <c r="I2778" s="135" t="s">
        <v>36461</v>
      </c>
      <c r="J2778" s="135" t="s">
        <v>35062</v>
      </c>
      <c r="K2778" s="135" t="s">
        <v>35809</v>
      </c>
      <c r="L2778" s="163"/>
      <c r="M2778" s="163"/>
      <c r="N2778" s="163"/>
      <c r="O2778" s="135" t="s">
        <v>647</v>
      </c>
    </row>
    <row r="2779" spans="1:15" hidden="1">
      <c r="A2779" s="135">
        <v>4358</v>
      </c>
      <c r="B2779" s="135" t="s">
        <v>41338</v>
      </c>
      <c r="C2779" s="135" t="s">
        <v>40589</v>
      </c>
      <c r="D2779" s="135" t="s">
        <v>25684</v>
      </c>
      <c r="E2779" s="135" t="s">
        <v>25683</v>
      </c>
      <c r="F2779" s="135" t="s">
        <v>41339</v>
      </c>
      <c r="G2779" s="135" t="s">
        <v>35808</v>
      </c>
      <c r="H2779" s="135" t="s">
        <v>49</v>
      </c>
      <c r="I2779" s="135" t="s">
        <v>36461</v>
      </c>
      <c r="J2779" s="135" t="s">
        <v>35062</v>
      </c>
      <c r="K2779" s="135" t="s">
        <v>35809</v>
      </c>
      <c r="L2779" s="163"/>
      <c r="M2779" s="163"/>
      <c r="N2779" s="163"/>
      <c r="O2779" s="135" t="s">
        <v>647</v>
      </c>
    </row>
    <row r="2780" spans="1:15" hidden="1">
      <c r="A2780" s="135">
        <v>4359</v>
      </c>
      <c r="B2780" s="135" t="s">
        <v>41340</v>
      </c>
      <c r="C2780" s="135" t="s">
        <v>40758</v>
      </c>
      <c r="D2780" s="135" t="s">
        <v>25684</v>
      </c>
      <c r="E2780" s="135" t="s">
        <v>25683</v>
      </c>
      <c r="F2780" s="135" t="s">
        <v>41341</v>
      </c>
      <c r="G2780" s="135" t="s">
        <v>35808</v>
      </c>
      <c r="H2780" s="135" t="s">
        <v>49</v>
      </c>
      <c r="I2780" s="135" t="s">
        <v>36461</v>
      </c>
      <c r="J2780" s="135" t="s">
        <v>35062</v>
      </c>
      <c r="K2780" s="135" t="s">
        <v>35809</v>
      </c>
      <c r="L2780" s="163"/>
      <c r="M2780" s="163"/>
      <c r="N2780" s="163"/>
      <c r="O2780" s="135" t="s">
        <v>647</v>
      </c>
    </row>
    <row r="2781" spans="1:15" hidden="1">
      <c r="A2781" s="135">
        <v>4360</v>
      </c>
      <c r="B2781" s="135" t="s">
        <v>41342</v>
      </c>
      <c r="C2781" s="135" t="s">
        <v>40752</v>
      </c>
      <c r="D2781" s="135" t="s">
        <v>25684</v>
      </c>
      <c r="E2781" s="135" t="s">
        <v>25683</v>
      </c>
      <c r="F2781" s="135" t="s">
        <v>41343</v>
      </c>
      <c r="G2781" s="135" t="s">
        <v>35808</v>
      </c>
      <c r="H2781" s="135" t="s">
        <v>49</v>
      </c>
      <c r="I2781" s="135" t="s">
        <v>36461</v>
      </c>
      <c r="J2781" s="135" t="s">
        <v>35062</v>
      </c>
      <c r="K2781" s="135" t="s">
        <v>35809</v>
      </c>
      <c r="L2781" s="163"/>
      <c r="M2781" s="163"/>
      <c r="N2781" s="163"/>
      <c r="O2781" s="135" t="s">
        <v>647</v>
      </c>
    </row>
    <row r="2782" spans="1:15" hidden="1">
      <c r="A2782" s="135">
        <v>4361</v>
      </c>
      <c r="B2782" s="135" t="s">
        <v>41344</v>
      </c>
      <c r="C2782" s="135" t="s">
        <v>40755</v>
      </c>
      <c r="D2782" s="135" t="s">
        <v>25684</v>
      </c>
      <c r="E2782" s="135" t="s">
        <v>25683</v>
      </c>
      <c r="F2782" s="135" t="s">
        <v>41345</v>
      </c>
      <c r="G2782" s="135" t="s">
        <v>35808</v>
      </c>
      <c r="H2782" s="135" t="s">
        <v>49</v>
      </c>
      <c r="I2782" s="135" t="s">
        <v>36461</v>
      </c>
      <c r="J2782" s="135" t="s">
        <v>35062</v>
      </c>
      <c r="K2782" s="135" t="s">
        <v>35809</v>
      </c>
      <c r="L2782" s="163"/>
      <c r="M2782" s="163"/>
      <c r="N2782" s="163"/>
      <c r="O2782" s="135" t="s">
        <v>647</v>
      </c>
    </row>
    <row r="2783" spans="1:15" hidden="1">
      <c r="A2783" s="135">
        <v>4362</v>
      </c>
      <c r="B2783" s="135" t="s">
        <v>41346</v>
      </c>
      <c r="C2783" s="135" t="s">
        <v>40586</v>
      </c>
      <c r="D2783" s="135" t="s">
        <v>25711</v>
      </c>
      <c r="E2783" s="135" t="s">
        <v>25710</v>
      </c>
      <c r="F2783" s="135" t="s">
        <v>41347</v>
      </c>
      <c r="G2783" s="135" t="s">
        <v>35808</v>
      </c>
      <c r="H2783" s="135" t="s">
        <v>49</v>
      </c>
      <c r="I2783" s="135" t="s">
        <v>36461</v>
      </c>
      <c r="J2783" s="135" t="s">
        <v>35062</v>
      </c>
      <c r="K2783" s="135" t="s">
        <v>35809</v>
      </c>
      <c r="L2783" s="163"/>
      <c r="M2783" s="163"/>
      <c r="N2783" s="163"/>
      <c r="O2783" s="135" t="s">
        <v>647</v>
      </c>
    </row>
    <row r="2784" spans="1:15" hidden="1">
      <c r="A2784" s="135">
        <v>4363</v>
      </c>
      <c r="B2784" s="135" t="s">
        <v>41348</v>
      </c>
      <c r="C2784" s="135" t="s">
        <v>40589</v>
      </c>
      <c r="D2784" s="135" t="s">
        <v>25711</v>
      </c>
      <c r="E2784" s="135" t="s">
        <v>25710</v>
      </c>
      <c r="F2784" s="135" t="s">
        <v>41349</v>
      </c>
      <c r="G2784" s="135" t="s">
        <v>35808</v>
      </c>
      <c r="H2784" s="135" t="s">
        <v>49</v>
      </c>
      <c r="I2784" s="135" t="s">
        <v>36461</v>
      </c>
      <c r="J2784" s="135" t="s">
        <v>35062</v>
      </c>
      <c r="K2784" s="135" t="s">
        <v>35809</v>
      </c>
      <c r="L2784" s="163"/>
      <c r="M2784" s="163"/>
      <c r="N2784" s="163"/>
      <c r="O2784" s="135" t="s">
        <v>647</v>
      </c>
    </row>
    <row r="2785" spans="1:15" hidden="1">
      <c r="A2785" s="135">
        <v>4364</v>
      </c>
      <c r="B2785" s="135" t="s">
        <v>41350</v>
      </c>
      <c r="C2785" s="135" t="s">
        <v>40758</v>
      </c>
      <c r="D2785" s="135" t="s">
        <v>25711</v>
      </c>
      <c r="E2785" s="135" t="s">
        <v>25710</v>
      </c>
      <c r="F2785" s="135" t="s">
        <v>41351</v>
      </c>
      <c r="G2785" s="135" t="s">
        <v>35808</v>
      </c>
      <c r="H2785" s="135" t="s">
        <v>49</v>
      </c>
      <c r="I2785" s="135" t="s">
        <v>36461</v>
      </c>
      <c r="J2785" s="135" t="s">
        <v>35062</v>
      </c>
      <c r="K2785" s="135" t="s">
        <v>35809</v>
      </c>
      <c r="L2785" s="163"/>
      <c r="M2785" s="163"/>
      <c r="N2785" s="163"/>
      <c r="O2785" s="135" t="s">
        <v>647</v>
      </c>
    </row>
    <row r="2786" spans="1:15" hidden="1">
      <c r="A2786" s="135">
        <v>4365</v>
      </c>
      <c r="B2786" s="135" t="s">
        <v>41352</v>
      </c>
      <c r="C2786" s="135" t="s">
        <v>40752</v>
      </c>
      <c r="D2786" s="135" t="s">
        <v>25711</v>
      </c>
      <c r="E2786" s="135" t="s">
        <v>25710</v>
      </c>
      <c r="F2786" s="135" t="s">
        <v>41353</v>
      </c>
      <c r="G2786" s="135" t="s">
        <v>35808</v>
      </c>
      <c r="H2786" s="135" t="s">
        <v>49</v>
      </c>
      <c r="I2786" s="135" t="s">
        <v>36461</v>
      </c>
      <c r="J2786" s="135" t="s">
        <v>35062</v>
      </c>
      <c r="K2786" s="135" t="s">
        <v>35809</v>
      </c>
      <c r="L2786" s="163"/>
      <c r="M2786" s="163"/>
      <c r="N2786" s="163"/>
      <c r="O2786" s="135" t="s">
        <v>647</v>
      </c>
    </row>
    <row r="2787" spans="1:15" hidden="1">
      <c r="A2787" s="135">
        <v>4366</v>
      </c>
      <c r="B2787" s="135" t="s">
        <v>41354</v>
      </c>
      <c r="C2787" s="135" t="s">
        <v>40755</v>
      </c>
      <c r="D2787" s="135" t="s">
        <v>25711</v>
      </c>
      <c r="E2787" s="135" t="s">
        <v>25710</v>
      </c>
      <c r="F2787" s="135" t="s">
        <v>41355</v>
      </c>
      <c r="G2787" s="135" t="s">
        <v>35808</v>
      </c>
      <c r="H2787" s="135" t="s">
        <v>49</v>
      </c>
      <c r="I2787" s="135" t="s">
        <v>36461</v>
      </c>
      <c r="J2787" s="135" t="s">
        <v>35062</v>
      </c>
      <c r="K2787" s="135" t="s">
        <v>35809</v>
      </c>
      <c r="L2787" s="163"/>
      <c r="M2787" s="163"/>
      <c r="N2787" s="163"/>
      <c r="O2787" s="135" t="s">
        <v>647</v>
      </c>
    </row>
    <row r="2788" spans="1:15" hidden="1">
      <c r="A2788" s="135">
        <v>4367</v>
      </c>
      <c r="B2788" s="135" t="s">
        <v>41356</v>
      </c>
      <c r="C2788" s="135" t="s">
        <v>40586</v>
      </c>
      <c r="D2788" s="135" t="s">
        <v>25941</v>
      </c>
      <c r="E2788" s="135" t="s">
        <v>25940</v>
      </c>
      <c r="F2788" s="135" t="s">
        <v>41357</v>
      </c>
      <c r="G2788" s="135" t="s">
        <v>35808</v>
      </c>
      <c r="H2788" s="135" t="s">
        <v>49</v>
      </c>
      <c r="I2788" s="135" t="s">
        <v>36461</v>
      </c>
      <c r="J2788" s="135" t="s">
        <v>35062</v>
      </c>
      <c r="K2788" s="135" t="s">
        <v>35809</v>
      </c>
      <c r="L2788" s="163"/>
      <c r="M2788" s="163"/>
      <c r="N2788" s="163"/>
      <c r="O2788" s="135" t="s">
        <v>647</v>
      </c>
    </row>
    <row r="2789" spans="1:15" hidden="1">
      <c r="A2789" s="135">
        <v>4368</v>
      </c>
      <c r="B2789" s="135" t="s">
        <v>41358</v>
      </c>
      <c r="C2789" s="135" t="s">
        <v>40589</v>
      </c>
      <c r="D2789" s="135" t="s">
        <v>25941</v>
      </c>
      <c r="E2789" s="135" t="s">
        <v>25940</v>
      </c>
      <c r="F2789" s="135" t="s">
        <v>41359</v>
      </c>
      <c r="G2789" s="135" t="s">
        <v>35808</v>
      </c>
      <c r="H2789" s="135" t="s">
        <v>49</v>
      </c>
      <c r="I2789" s="135" t="s">
        <v>36461</v>
      </c>
      <c r="J2789" s="135" t="s">
        <v>35062</v>
      </c>
      <c r="K2789" s="135" t="s">
        <v>35809</v>
      </c>
      <c r="L2789" s="163"/>
      <c r="M2789" s="163"/>
      <c r="N2789" s="163"/>
      <c r="O2789" s="135" t="s">
        <v>647</v>
      </c>
    </row>
    <row r="2790" spans="1:15" hidden="1">
      <c r="A2790" s="135">
        <v>4369</v>
      </c>
      <c r="B2790" s="135" t="s">
        <v>41360</v>
      </c>
      <c r="C2790" s="135" t="s">
        <v>40758</v>
      </c>
      <c r="D2790" s="135" t="s">
        <v>25941</v>
      </c>
      <c r="E2790" s="135" t="s">
        <v>25940</v>
      </c>
      <c r="F2790" s="135" t="s">
        <v>41361</v>
      </c>
      <c r="G2790" s="135" t="s">
        <v>35808</v>
      </c>
      <c r="H2790" s="135" t="s">
        <v>49</v>
      </c>
      <c r="I2790" s="135" t="s">
        <v>36461</v>
      </c>
      <c r="J2790" s="135" t="s">
        <v>35062</v>
      </c>
      <c r="K2790" s="135" t="s">
        <v>35809</v>
      </c>
      <c r="L2790" s="163"/>
      <c r="M2790" s="163"/>
      <c r="N2790" s="163"/>
      <c r="O2790" s="135" t="s">
        <v>647</v>
      </c>
    </row>
    <row r="2791" spans="1:15" hidden="1">
      <c r="A2791" s="135">
        <v>4370</v>
      </c>
      <c r="B2791" s="135" t="s">
        <v>41362</v>
      </c>
      <c r="C2791" s="135" t="s">
        <v>40752</v>
      </c>
      <c r="D2791" s="135" t="s">
        <v>25941</v>
      </c>
      <c r="E2791" s="135" t="s">
        <v>25940</v>
      </c>
      <c r="F2791" s="135" t="s">
        <v>41363</v>
      </c>
      <c r="G2791" s="135" t="s">
        <v>35808</v>
      </c>
      <c r="H2791" s="135" t="s">
        <v>49</v>
      </c>
      <c r="I2791" s="135" t="s">
        <v>36461</v>
      </c>
      <c r="J2791" s="135" t="s">
        <v>35062</v>
      </c>
      <c r="K2791" s="135" t="s">
        <v>35809</v>
      </c>
      <c r="L2791" s="163"/>
      <c r="M2791" s="163"/>
      <c r="N2791" s="163"/>
      <c r="O2791" s="135" t="s">
        <v>647</v>
      </c>
    </row>
    <row r="2792" spans="1:15" hidden="1">
      <c r="A2792" s="135">
        <v>4371</v>
      </c>
      <c r="B2792" s="135" t="s">
        <v>41364</v>
      </c>
      <c r="C2792" s="135" t="s">
        <v>40755</v>
      </c>
      <c r="D2792" s="135" t="s">
        <v>25941</v>
      </c>
      <c r="E2792" s="135" t="s">
        <v>25940</v>
      </c>
      <c r="F2792" s="135" t="s">
        <v>41365</v>
      </c>
      <c r="G2792" s="135" t="s">
        <v>35808</v>
      </c>
      <c r="H2792" s="135" t="s">
        <v>49</v>
      </c>
      <c r="I2792" s="135" t="s">
        <v>36461</v>
      </c>
      <c r="J2792" s="135" t="s">
        <v>35062</v>
      </c>
      <c r="K2792" s="135" t="s">
        <v>35809</v>
      </c>
      <c r="L2792" s="163"/>
      <c r="M2792" s="163"/>
      <c r="N2792" s="163"/>
      <c r="O2792" s="135" t="s">
        <v>647</v>
      </c>
    </row>
    <row r="2793" spans="1:15" hidden="1">
      <c r="A2793" s="135">
        <v>4372</v>
      </c>
      <c r="B2793" s="135" t="s">
        <v>41366</v>
      </c>
      <c r="C2793" s="135" t="s">
        <v>40586</v>
      </c>
      <c r="D2793" s="135" t="s">
        <v>26126</v>
      </c>
      <c r="E2793" s="135" t="s">
        <v>26125</v>
      </c>
      <c r="F2793" s="135" t="s">
        <v>41367</v>
      </c>
      <c r="G2793" s="135" t="s">
        <v>35808</v>
      </c>
      <c r="H2793" s="135" t="s">
        <v>49</v>
      </c>
      <c r="I2793" s="135" t="s">
        <v>36461</v>
      </c>
      <c r="J2793" s="135" t="s">
        <v>35062</v>
      </c>
      <c r="K2793" s="135" t="s">
        <v>35809</v>
      </c>
      <c r="L2793" s="163"/>
      <c r="M2793" s="163"/>
      <c r="N2793" s="163"/>
      <c r="O2793" s="135" t="s">
        <v>647</v>
      </c>
    </row>
    <row r="2794" spans="1:15" hidden="1">
      <c r="A2794" s="135">
        <v>4373</v>
      </c>
      <c r="B2794" s="135" t="s">
        <v>41368</v>
      </c>
      <c r="C2794" s="135" t="s">
        <v>40589</v>
      </c>
      <c r="D2794" s="135" t="s">
        <v>26126</v>
      </c>
      <c r="E2794" s="135" t="s">
        <v>26125</v>
      </c>
      <c r="F2794" s="135" t="s">
        <v>41369</v>
      </c>
      <c r="G2794" s="135" t="s">
        <v>35808</v>
      </c>
      <c r="H2794" s="135" t="s">
        <v>49</v>
      </c>
      <c r="I2794" s="135" t="s">
        <v>36461</v>
      </c>
      <c r="J2794" s="135" t="s">
        <v>35062</v>
      </c>
      <c r="K2794" s="135" t="s">
        <v>35809</v>
      </c>
      <c r="L2794" s="163"/>
      <c r="M2794" s="163"/>
      <c r="N2794" s="163"/>
      <c r="O2794" s="135" t="s">
        <v>647</v>
      </c>
    </row>
    <row r="2795" spans="1:15" hidden="1">
      <c r="A2795" s="135">
        <v>4374</v>
      </c>
      <c r="B2795" s="135" t="s">
        <v>41370</v>
      </c>
      <c r="C2795" s="135" t="s">
        <v>40758</v>
      </c>
      <c r="D2795" s="135" t="s">
        <v>26126</v>
      </c>
      <c r="E2795" s="135" t="s">
        <v>26125</v>
      </c>
      <c r="F2795" s="135" t="s">
        <v>41371</v>
      </c>
      <c r="G2795" s="135" t="s">
        <v>35808</v>
      </c>
      <c r="H2795" s="135" t="s">
        <v>49</v>
      </c>
      <c r="I2795" s="135" t="s">
        <v>36461</v>
      </c>
      <c r="J2795" s="135" t="s">
        <v>35062</v>
      </c>
      <c r="K2795" s="135" t="s">
        <v>35809</v>
      </c>
      <c r="L2795" s="163"/>
      <c r="M2795" s="163"/>
      <c r="N2795" s="163"/>
      <c r="O2795" s="135" t="s">
        <v>647</v>
      </c>
    </row>
    <row r="2796" spans="1:15" hidden="1">
      <c r="A2796" s="135">
        <v>4375</v>
      </c>
      <c r="B2796" s="135" t="s">
        <v>41372</v>
      </c>
      <c r="C2796" s="135" t="s">
        <v>40752</v>
      </c>
      <c r="D2796" s="135" t="s">
        <v>26126</v>
      </c>
      <c r="E2796" s="135" t="s">
        <v>26125</v>
      </c>
      <c r="F2796" s="135" t="s">
        <v>41373</v>
      </c>
      <c r="G2796" s="135" t="s">
        <v>35808</v>
      </c>
      <c r="H2796" s="135" t="s">
        <v>49</v>
      </c>
      <c r="I2796" s="135" t="s">
        <v>36461</v>
      </c>
      <c r="J2796" s="135" t="s">
        <v>35062</v>
      </c>
      <c r="K2796" s="135" t="s">
        <v>35809</v>
      </c>
      <c r="L2796" s="163"/>
      <c r="M2796" s="163"/>
      <c r="N2796" s="163"/>
      <c r="O2796" s="135" t="s">
        <v>647</v>
      </c>
    </row>
    <row r="2797" spans="1:15" hidden="1">
      <c r="A2797" s="135">
        <v>4376</v>
      </c>
      <c r="B2797" s="135" t="s">
        <v>41374</v>
      </c>
      <c r="C2797" s="135" t="s">
        <v>40755</v>
      </c>
      <c r="D2797" s="135" t="s">
        <v>26126</v>
      </c>
      <c r="E2797" s="135" t="s">
        <v>26125</v>
      </c>
      <c r="F2797" s="135" t="s">
        <v>41375</v>
      </c>
      <c r="G2797" s="135" t="s">
        <v>35808</v>
      </c>
      <c r="H2797" s="135" t="s">
        <v>49</v>
      </c>
      <c r="I2797" s="135" t="s">
        <v>36461</v>
      </c>
      <c r="J2797" s="135" t="s">
        <v>35062</v>
      </c>
      <c r="K2797" s="135" t="s">
        <v>35809</v>
      </c>
      <c r="L2797" s="163"/>
      <c r="M2797" s="163"/>
      <c r="N2797" s="163"/>
      <c r="O2797" s="135" t="s">
        <v>647</v>
      </c>
    </row>
    <row r="2798" spans="1:15" hidden="1">
      <c r="A2798" s="135">
        <v>4377</v>
      </c>
      <c r="B2798" s="135" t="s">
        <v>41376</v>
      </c>
      <c r="C2798" s="135" t="s">
        <v>40586</v>
      </c>
      <c r="D2798" s="135" t="s">
        <v>26152</v>
      </c>
      <c r="E2798" s="135" t="s">
        <v>26151</v>
      </c>
      <c r="F2798" s="135" t="s">
        <v>41377</v>
      </c>
      <c r="G2798" s="135" t="s">
        <v>35808</v>
      </c>
      <c r="H2798" s="135" t="s">
        <v>49</v>
      </c>
      <c r="I2798" s="135" t="s">
        <v>36461</v>
      </c>
      <c r="J2798" s="135" t="s">
        <v>35062</v>
      </c>
      <c r="K2798" s="135" t="s">
        <v>35809</v>
      </c>
      <c r="L2798" s="163"/>
      <c r="M2798" s="163"/>
      <c r="N2798" s="163"/>
      <c r="O2798" s="135" t="s">
        <v>647</v>
      </c>
    </row>
    <row r="2799" spans="1:15" hidden="1">
      <c r="A2799" s="135">
        <v>4378</v>
      </c>
      <c r="B2799" s="135" t="s">
        <v>41378</v>
      </c>
      <c r="C2799" s="135" t="s">
        <v>40589</v>
      </c>
      <c r="D2799" s="135" t="s">
        <v>26152</v>
      </c>
      <c r="E2799" s="135" t="s">
        <v>26151</v>
      </c>
      <c r="F2799" s="135" t="s">
        <v>41379</v>
      </c>
      <c r="G2799" s="135" t="s">
        <v>35808</v>
      </c>
      <c r="H2799" s="135" t="s">
        <v>49</v>
      </c>
      <c r="I2799" s="135" t="s">
        <v>36461</v>
      </c>
      <c r="J2799" s="135" t="s">
        <v>35062</v>
      </c>
      <c r="K2799" s="135" t="s">
        <v>35809</v>
      </c>
      <c r="L2799" s="163"/>
      <c r="M2799" s="163"/>
      <c r="N2799" s="163"/>
      <c r="O2799" s="135" t="s">
        <v>647</v>
      </c>
    </row>
    <row r="2800" spans="1:15" hidden="1">
      <c r="A2800" s="135">
        <v>4379</v>
      </c>
      <c r="B2800" s="135" t="s">
        <v>41380</v>
      </c>
      <c r="C2800" s="135" t="s">
        <v>40758</v>
      </c>
      <c r="D2800" s="135" t="s">
        <v>26152</v>
      </c>
      <c r="E2800" s="135" t="s">
        <v>26151</v>
      </c>
      <c r="F2800" s="135" t="s">
        <v>41381</v>
      </c>
      <c r="G2800" s="135" t="s">
        <v>35808</v>
      </c>
      <c r="H2800" s="135" t="s">
        <v>49</v>
      </c>
      <c r="I2800" s="135" t="s">
        <v>36461</v>
      </c>
      <c r="J2800" s="135" t="s">
        <v>35062</v>
      </c>
      <c r="K2800" s="135" t="s">
        <v>35809</v>
      </c>
      <c r="L2800" s="163"/>
      <c r="M2800" s="163"/>
      <c r="N2800" s="163"/>
      <c r="O2800" s="135" t="s">
        <v>647</v>
      </c>
    </row>
    <row r="2801" spans="1:15" hidden="1">
      <c r="A2801" s="135">
        <v>4380</v>
      </c>
      <c r="B2801" s="135" t="s">
        <v>41382</v>
      </c>
      <c r="C2801" s="135" t="s">
        <v>40752</v>
      </c>
      <c r="D2801" s="135" t="s">
        <v>26152</v>
      </c>
      <c r="E2801" s="135" t="s">
        <v>26151</v>
      </c>
      <c r="F2801" s="135" t="s">
        <v>41383</v>
      </c>
      <c r="G2801" s="135" t="s">
        <v>35808</v>
      </c>
      <c r="H2801" s="135" t="s">
        <v>49</v>
      </c>
      <c r="I2801" s="135" t="s">
        <v>36461</v>
      </c>
      <c r="J2801" s="135" t="s">
        <v>35062</v>
      </c>
      <c r="K2801" s="135" t="s">
        <v>35809</v>
      </c>
      <c r="L2801" s="163"/>
      <c r="M2801" s="163"/>
      <c r="N2801" s="163"/>
      <c r="O2801" s="135" t="s">
        <v>647</v>
      </c>
    </row>
    <row r="2802" spans="1:15" hidden="1">
      <c r="A2802" s="135">
        <v>4381</v>
      </c>
      <c r="B2802" s="135" t="s">
        <v>41384</v>
      </c>
      <c r="C2802" s="135" t="s">
        <v>40755</v>
      </c>
      <c r="D2802" s="135" t="s">
        <v>26152</v>
      </c>
      <c r="E2802" s="135" t="s">
        <v>26151</v>
      </c>
      <c r="F2802" s="135" t="s">
        <v>41385</v>
      </c>
      <c r="G2802" s="135" t="s">
        <v>35808</v>
      </c>
      <c r="H2802" s="135" t="s">
        <v>49</v>
      </c>
      <c r="I2802" s="135" t="s">
        <v>36461</v>
      </c>
      <c r="J2802" s="135" t="s">
        <v>35062</v>
      </c>
      <c r="K2802" s="135" t="s">
        <v>35809</v>
      </c>
      <c r="L2802" s="163"/>
      <c r="M2802" s="163"/>
      <c r="N2802" s="163"/>
      <c r="O2802" s="135" t="s">
        <v>647</v>
      </c>
    </row>
    <row r="2803" spans="1:15" hidden="1">
      <c r="A2803" s="135">
        <v>4382</v>
      </c>
      <c r="B2803" s="135" t="s">
        <v>41386</v>
      </c>
      <c r="C2803" s="135" t="s">
        <v>40586</v>
      </c>
      <c r="D2803" s="135" t="s">
        <v>26473</v>
      </c>
      <c r="E2803" s="135" t="s">
        <v>26472</v>
      </c>
      <c r="F2803" s="135" t="s">
        <v>41387</v>
      </c>
      <c r="G2803" s="135" t="s">
        <v>35808</v>
      </c>
      <c r="H2803" s="135" t="s">
        <v>49</v>
      </c>
      <c r="I2803" s="135" t="s">
        <v>36461</v>
      </c>
      <c r="J2803" s="135" t="s">
        <v>35062</v>
      </c>
      <c r="K2803" s="135" t="s">
        <v>35809</v>
      </c>
      <c r="L2803" s="163"/>
      <c r="M2803" s="163"/>
      <c r="N2803" s="163"/>
      <c r="O2803" s="135" t="s">
        <v>647</v>
      </c>
    </row>
    <row r="2804" spans="1:15" hidden="1">
      <c r="A2804" s="135">
        <v>4383</v>
      </c>
      <c r="B2804" s="135" t="s">
        <v>41388</v>
      </c>
      <c r="C2804" s="135" t="s">
        <v>40589</v>
      </c>
      <c r="D2804" s="135" t="s">
        <v>26473</v>
      </c>
      <c r="E2804" s="135" t="s">
        <v>26472</v>
      </c>
      <c r="F2804" s="135" t="s">
        <v>41389</v>
      </c>
      <c r="G2804" s="135" t="s">
        <v>35808</v>
      </c>
      <c r="H2804" s="135" t="s">
        <v>49</v>
      </c>
      <c r="I2804" s="135" t="s">
        <v>36461</v>
      </c>
      <c r="J2804" s="135" t="s">
        <v>35062</v>
      </c>
      <c r="K2804" s="135" t="s">
        <v>35809</v>
      </c>
      <c r="L2804" s="163"/>
      <c r="M2804" s="163"/>
      <c r="N2804" s="163"/>
      <c r="O2804" s="135" t="s">
        <v>647</v>
      </c>
    </row>
    <row r="2805" spans="1:15" hidden="1">
      <c r="A2805" s="135">
        <v>4384</v>
      </c>
      <c r="B2805" s="135" t="s">
        <v>41390</v>
      </c>
      <c r="C2805" s="135" t="s">
        <v>40758</v>
      </c>
      <c r="D2805" s="135" t="s">
        <v>26473</v>
      </c>
      <c r="E2805" s="135" t="s">
        <v>26472</v>
      </c>
      <c r="F2805" s="135" t="s">
        <v>41391</v>
      </c>
      <c r="G2805" s="135" t="s">
        <v>35808</v>
      </c>
      <c r="H2805" s="135" t="s">
        <v>49</v>
      </c>
      <c r="I2805" s="135" t="s">
        <v>36461</v>
      </c>
      <c r="J2805" s="135" t="s">
        <v>35062</v>
      </c>
      <c r="K2805" s="135" t="s">
        <v>35809</v>
      </c>
      <c r="L2805" s="163"/>
      <c r="M2805" s="163"/>
      <c r="N2805" s="163"/>
      <c r="O2805" s="135" t="s">
        <v>647</v>
      </c>
    </row>
    <row r="2806" spans="1:15" hidden="1">
      <c r="A2806" s="135">
        <v>4385</v>
      </c>
      <c r="B2806" s="135" t="s">
        <v>41392</v>
      </c>
      <c r="C2806" s="135" t="s">
        <v>40752</v>
      </c>
      <c r="D2806" s="135" t="s">
        <v>26473</v>
      </c>
      <c r="E2806" s="135" t="s">
        <v>26472</v>
      </c>
      <c r="F2806" s="135" t="s">
        <v>41393</v>
      </c>
      <c r="G2806" s="135" t="s">
        <v>35808</v>
      </c>
      <c r="H2806" s="135" t="s">
        <v>49</v>
      </c>
      <c r="I2806" s="135" t="s">
        <v>36461</v>
      </c>
      <c r="J2806" s="135" t="s">
        <v>35062</v>
      </c>
      <c r="K2806" s="135" t="s">
        <v>35809</v>
      </c>
      <c r="L2806" s="163"/>
      <c r="M2806" s="163"/>
      <c r="N2806" s="163"/>
      <c r="O2806" s="135" t="s">
        <v>647</v>
      </c>
    </row>
    <row r="2807" spans="1:15" hidden="1">
      <c r="A2807" s="135">
        <v>4386</v>
      </c>
      <c r="B2807" s="135" t="s">
        <v>41394</v>
      </c>
      <c r="C2807" s="135" t="s">
        <v>40755</v>
      </c>
      <c r="D2807" s="135" t="s">
        <v>26473</v>
      </c>
      <c r="E2807" s="135" t="s">
        <v>26472</v>
      </c>
      <c r="F2807" s="135" t="s">
        <v>41395</v>
      </c>
      <c r="G2807" s="135" t="s">
        <v>35808</v>
      </c>
      <c r="H2807" s="135" t="s">
        <v>49</v>
      </c>
      <c r="I2807" s="135" t="s">
        <v>36461</v>
      </c>
      <c r="J2807" s="135" t="s">
        <v>35062</v>
      </c>
      <c r="K2807" s="135" t="s">
        <v>35809</v>
      </c>
      <c r="L2807" s="163"/>
      <c r="M2807" s="163"/>
      <c r="N2807" s="163"/>
      <c r="O2807" s="135" t="s">
        <v>647</v>
      </c>
    </row>
    <row r="2808" spans="1:15" hidden="1">
      <c r="A2808" s="135">
        <v>4387</v>
      </c>
      <c r="B2808" s="135" t="s">
        <v>41396</v>
      </c>
      <c r="C2808" s="135" t="s">
        <v>40586</v>
      </c>
      <c r="D2808" s="135" t="s">
        <v>14776</v>
      </c>
      <c r="E2808" s="135" t="s">
        <v>14775</v>
      </c>
      <c r="F2808" s="135" t="s">
        <v>41397</v>
      </c>
      <c r="G2808" s="135" t="s">
        <v>35808</v>
      </c>
      <c r="H2808" s="135" t="s">
        <v>49</v>
      </c>
      <c r="I2808" s="135" t="s">
        <v>36461</v>
      </c>
      <c r="J2808" s="135" t="s">
        <v>35062</v>
      </c>
      <c r="K2808" s="135" t="s">
        <v>35809</v>
      </c>
      <c r="L2808" s="163"/>
      <c r="M2808" s="163"/>
      <c r="N2808" s="163"/>
      <c r="O2808" s="135" t="s">
        <v>647</v>
      </c>
    </row>
    <row r="2809" spans="1:15" hidden="1">
      <c r="A2809" s="135">
        <v>4388</v>
      </c>
      <c r="B2809" s="135" t="s">
        <v>41398</v>
      </c>
      <c r="C2809" s="135" t="s">
        <v>40589</v>
      </c>
      <c r="D2809" s="135" t="s">
        <v>14776</v>
      </c>
      <c r="E2809" s="135" t="s">
        <v>14775</v>
      </c>
      <c r="F2809" s="135" t="s">
        <v>41399</v>
      </c>
      <c r="G2809" s="135" t="s">
        <v>35808</v>
      </c>
      <c r="H2809" s="135" t="s">
        <v>49</v>
      </c>
      <c r="I2809" s="135" t="s">
        <v>36461</v>
      </c>
      <c r="J2809" s="135" t="s">
        <v>35062</v>
      </c>
      <c r="K2809" s="135" t="s">
        <v>35809</v>
      </c>
      <c r="L2809" s="163"/>
      <c r="M2809" s="163"/>
      <c r="N2809" s="163"/>
      <c r="O2809" s="135" t="s">
        <v>647</v>
      </c>
    </row>
    <row r="2810" spans="1:15" hidden="1">
      <c r="A2810" s="135">
        <v>4389</v>
      </c>
      <c r="B2810" s="135" t="s">
        <v>41400</v>
      </c>
      <c r="C2810" s="135" t="s">
        <v>40758</v>
      </c>
      <c r="D2810" s="135" t="s">
        <v>14776</v>
      </c>
      <c r="E2810" s="135" t="s">
        <v>14775</v>
      </c>
      <c r="F2810" s="135" t="s">
        <v>41401</v>
      </c>
      <c r="G2810" s="135" t="s">
        <v>35808</v>
      </c>
      <c r="H2810" s="135" t="s">
        <v>49</v>
      </c>
      <c r="I2810" s="135" t="s">
        <v>36461</v>
      </c>
      <c r="J2810" s="135" t="s">
        <v>35062</v>
      </c>
      <c r="K2810" s="135" t="s">
        <v>35809</v>
      </c>
      <c r="L2810" s="163"/>
      <c r="M2810" s="163"/>
      <c r="N2810" s="163"/>
      <c r="O2810" s="135" t="s">
        <v>647</v>
      </c>
    </row>
    <row r="2811" spans="1:15" hidden="1">
      <c r="A2811" s="135">
        <v>4390</v>
      </c>
      <c r="B2811" s="135" t="s">
        <v>41402</v>
      </c>
      <c r="C2811" s="135" t="s">
        <v>40752</v>
      </c>
      <c r="D2811" s="135" t="s">
        <v>14776</v>
      </c>
      <c r="E2811" s="135" t="s">
        <v>14775</v>
      </c>
      <c r="F2811" s="135" t="s">
        <v>41403</v>
      </c>
      <c r="G2811" s="135" t="s">
        <v>35808</v>
      </c>
      <c r="H2811" s="135" t="s">
        <v>49</v>
      </c>
      <c r="I2811" s="135" t="s">
        <v>36461</v>
      </c>
      <c r="J2811" s="135" t="s">
        <v>35062</v>
      </c>
      <c r="K2811" s="135" t="s">
        <v>35809</v>
      </c>
      <c r="L2811" s="163"/>
      <c r="M2811" s="163"/>
      <c r="N2811" s="163"/>
      <c r="O2811" s="135" t="s">
        <v>647</v>
      </c>
    </row>
    <row r="2812" spans="1:15" hidden="1">
      <c r="A2812" s="135">
        <v>4391</v>
      </c>
      <c r="B2812" s="135" t="s">
        <v>41404</v>
      </c>
      <c r="C2812" s="135" t="s">
        <v>40755</v>
      </c>
      <c r="D2812" s="135" t="s">
        <v>14776</v>
      </c>
      <c r="E2812" s="135" t="s">
        <v>14775</v>
      </c>
      <c r="F2812" s="135" t="s">
        <v>41405</v>
      </c>
      <c r="G2812" s="135" t="s">
        <v>35808</v>
      </c>
      <c r="H2812" s="135" t="s">
        <v>49</v>
      </c>
      <c r="I2812" s="135" t="s">
        <v>36461</v>
      </c>
      <c r="J2812" s="135" t="s">
        <v>35062</v>
      </c>
      <c r="K2812" s="135" t="s">
        <v>35809</v>
      </c>
      <c r="L2812" s="163"/>
      <c r="M2812" s="163"/>
      <c r="N2812" s="163"/>
      <c r="O2812" s="135" t="s">
        <v>647</v>
      </c>
    </row>
    <row r="2813" spans="1:15" hidden="1">
      <c r="A2813" s="135">
        <v>4392</v>
      </c>
      <c r="B2813" s="135" t="s">
        <v>41406</v>
      </c>
      <c r="C2813" s="135" t="s">
        <v>40586</v>
      </c>
      <c r="D2813" s="135" t="s">
        <v>26734</v>
      </c>
      <c r="E2813" s="135" t="s">
        <v>26733</v>
      </c>
      <c r="F2813" s="135" t="s">
        <v>41407</v>
      </c>
      <c r="G2813" s="135" t="s">
        <v>35808</v>
      </c>
      <c r="H2813" s="135" t="s">
        <v>49</v>
      </c>
      <c r="I2813" s="135" t="s">
        <v>36461</v>
      </c>
      <c r="J2813" s="135" t="s">
        <v>35062</v>
      </c>
      <c r="K2813" s="135" t="s">
        <v>35809</v>
      </c>
      <c r="L2813" s="163"/>
      <c r="M2813" s="163"/>
      <c r="N2813" s="163"/>
      <c r="O2813" s="135" t="s">
        <v>647</v>
      </c>
    </row>
    <row r="2814" spans="1:15" hidden="1">
      <c r="A2814" s="135">
        <v>4393</v>
      </c>
      <c r="B2814" s="135" t="s">
        <v>41408</v>
      </c>
      <c r="C2814" s="135" t="s">
        <v>40589</v>
      </c>
      <c r="D2814" s="135" t="s">
        <v>26734</v>
      </c>
      <c r="E2814" s="135" t="s">
        <v>26733</v>
      </c>
      <c r="F2814" s="135" t="s">
        <v>41409</v>
      </c>
      <c r="G2814" s="135" t="s">
        <v>35808</v>
      </c>
      <c r="H2814" s="135" t="s">
        <v>49</v>
      </c>
      <c r="I2814" s="135" t="s">
        <v>36461</v>
      </c>
      <c r="J2814" s="135" t="s">
        <v>35062</v>
      </c>
      <c r="K2814" s="135" t="s">
        <v>35809</v>
      </c>
      <c r="L2814" s="163"/>
      <c r="M2814" s="163"/>
      <c r="N2814" s="163"/>
      <c r="O2814" s="135" t="s">
        <v>647</v>
      </c>
    </row>
    <row r="2815" spans="1:15" hidden="1">
      <c r="A2815" s="135">
        <v>4394</v>
      </c>
      <c r="B2815" s="135" t="s">
        <v>41410</v>
      </c>
      <c r="C2815" s="135" t="s">
        <v>40758</v>
      </c>
      <c r="D2815" s="135" t="s">
        <v>26734</v>
      </c>
      <c r="E2815" s="135" t="s">
        <v>26733</v>
      </c>
      <c r="F2815" s="135" t="s">
        <v>41411</v>
      </c>
      <c r="G2815" s="135" t="s">
        <v>35808</v>
      </c>
      <c r="H2815" s="135" t="s">
        <v>49</v>
      </c>
      <c r="I2815" s="135" t="s">
        <v>36461</v>
      </c>
      <c r="J2815" s="135" t="s">
        <v>35062</v>
      </c>
      <c r="K2815" s="135" t="s">
        <v>35809</v>
      </c>
      <c r="L2815" s="163"/>
      <c r="M2815" s="163"/>
      <c r="N2815" s="163"/>
      <c r="O2815" s="135" t="s">
        <v>647</v>
      </c>
    </row>
    <row r="2816" spans="1:15" hidden="1">
      <c r="A2816" s="135">
        <v>4395</v>
      </c>
      <c r="B2816" s="135" t="s">
        <v>41412</v>
      </c>
      <c r="C2816" s="135" t="s">
        <v>40752</v>
      </c>
      <c r="D2816" s="135" t="s">
        <v>26734</v>
      </c>
      <c r="E2816" s="135" t="s">
        <v>26733</v>
      </c>
      <c r="F2816" s="135" t="s">
        <v>41413</v>
      </c>
      <c r="G2816" s="135" t="s">
        <v>35808</v>
      </c>
      <c r="H2816" s="135" t="s">
        <v>49</v>
      </c>
      <c r="I2816" s="135" t="s">
        <v>36461</v>
      </c>
      <c r="J2816" s="135" t="s">
        <v>35062</v>
      </c>
      <c r="K2816" s="135" t="s">
        <v>35809</v>
      </c>
      <c r="L2816" s="163"/>
      <c r="M2816" s="163"/>
      <c r="N2816" s="163"/>
      <c r="O2816" s="135" t="s">
        <v>647</v>
      </c>
    </row>
    <row r="2817" spans="1:15" hidden="1">
      <c r="A2817" s="135">
        <v>4396</v>
      </c>
      <c r="B2817" s="135" t="s">
        <v>41414</v>
      </c>
      <c r="C2817" s="135" t="s">
        <v>40755</v>
      </c>
      <c r="D2817" s="135" t="s">
        <v>26734</v>
      </c>
      <c r="E2817" s="135" t="s">
        <v>26733</v>
      </c>
      <c r="F2817" s="135" t="s">
        <v>41415</v>
      </c>
      <c r="G2817" s="135" t="s">
        <v>35808</v>
      </c>
      <c r="H2817" s="135" t="s">
        <v>49</v>
      </c>
      <c r="I2817" s="135" t="s">
        <v>36461</v>
      </c>
      <c r="J2817" s="135" t="s">
        <v>35062</v>
      </c>
      <c r="K2817" s="135" t="s">
        <v>35809</v>
      </c>
      <c r="L2817" s="163"/>
      <c r="M2817" s="163"/>
      <c r="N2817" s="163"/>
      <c r="O2817" s="135" t="s">
        <v>647</v>
      </c>
    </row>
    <row r="2818" spans="1:15" hidden="1">
      <c r="A2818" s="135">
        <v>4397</v>
      </c>
      <c r="B2818" s="135" t="s">
        <v>41416</v>
      </c>
      <c r="C2818" s="135" t="s">
        <v>40586</v>
      </c>
      <c r="D2818" s="135" t="s">
        <v>26849</v>
      </c>
      <c r="E2818" s="135" t="s">
        <v>26848</v>
      </c>
      <c r="F2818" s="135" t="s">
        <v>41417</v>
      </c>
      <c r="G2818" s="135" t="s">
        <v>35808</v>
      </c>
      <c r="H2818" s="135" t="s">
        <v>49</v>
      </c>
      <c r="I2818" s="135" t="s">
        <v>36461</v>
      </c>
      <c r="J2818" s="135" t="s">
        <v>35062</v>
      </c>
      <c r="K2818" s="135" t="s">
        <v>35809</v>
      </c>
      <c r="L2818" s="163"/>
      <c r="M2818" s="163"/>
      <c r="N2818" s="163"/>
      <c r="O2818" s="135" t="s">
        <v>647</v>
      </c>
    </row>
    <row r="2819" spans="1:15" hidden="1">
      <c r="A2819" s="135">
        <v>4398</v>
      </c>
      <c r="B2819" s="135" t="s">
        <v>41418</v>
      </c>
      <c r="C2819" s="135" t="s">
        <v>40589</v>
      </c>
      <c r="D2819" s="135" t="s">
        <v>26849</v>
      </c>
      <c r="E2819" s="135" t="s">
        <v>26848</v>
      </c>
      <c r="F2819" s="135" t="s">
        <v>41419</v>
      </c>
      <c r="G2819" s="135" t="s">
        <v>35808</v>
      </c>
      <c r="H2819" s="135" t="s">
        <v>49</v>
      </c>
      <c r="I2819" s="135" t="s">
        <v>36461</v>
      </c>
      <c r="J2819" s="135" t="s">
        <v>35062</v>
      </c>
      <c r="K2819" s="135" t="s">
        <v>35809</v>
      </c>
      <c r="L2819" s="163"/>
      <c r="M2819" s="163"/>
      <c r="N2819" s="163"/>
      <c r="O2819" s="135" t="s">
        <v>647</v>
      </c>
    </row>
    <row r="2820" spans="1:15" hidden="1">
      <c r="A2820" s="135">
        <v>4399</v>
      </c>
      <c r="B2820" s="135" t="s">
        <v>41420</v>
      </c>
      <c r="C2820" s="135" t="s">
        <v>40758</v>
      </c>
      <c r="D2820" s="135" t="s">
        <v>26849</v>
      </c>
      <c r="E2820" s="135" t="s">
        <v>26848</v>
      </c>
      <c r="F2820" s="135" t="s">
        <v>41421</v>
      </c>
      <c r="G2820" s="135" t="s">
        <v>35808</v>
      </c>
      <c r="H2820" s="135" t="s">
        <v>49</v>
      </c>
      <c r="I2820" s="135" t="s">
        <v>36461</v>
      </c>
      <c r="J2820" s="135" t="s">
        <v>35062</v>
      </c>
      <c r="K2820" s="135" t="s">
        <v>35809</v>
      </c>
      <c r="L2820" s="163"/>
      <c r="M2820" s="163"/>
      <c r="N2820" s="163"/>
      <c r="O2820" s="135" t="s">
        <v>647</v>
      </c>
    </row>
    <row r="2821" spans="1:15" hidden="1">
      <c r="A2821" s="135">
        <v>4400</v>
      </c>
      <c r="B2821" s="135" t="s">
        <v>41422</v>
      </c>
      <c r="C2821" s="135" t="s">
        <v>40752</v>
      </c>
      <c r="D2821" s="135" t="s">
        <v>26849</v>
      </c>
      <c r="E2821" s="135" t="s">
        <v>26848</v>
      </c>
      <c r="F2821" s="135" t="s">
        <v>41423</v>
      </c>
      <c r="G2821" s="135" t="s">
        <v>35808</v>
      </c>
      <c r="H2821" s="135" t="s">
        <v>49</v>
      </c>
      <c r="I2821" s="135" t="s">
        <v>36461</v>
      </c>
      <c r="J2821" s="135" t="s">
        <v>35062</v>
      </c>
      <c r="K2821" s="135" t="s">
        <v>35809</v>
      </c>
      <c r="L2821" s="163"/>
      <c r="M2821" s="163"/>
      <c r="N2821" s="163"/>
      <c r="O2821" s="135" t="s">
        <v>647</v>
      </c>
    </row>
    <row r="2822" spans="1:15" hidden="1">
      <c r="A2822" s="135">
        <v>4401</v>
      </c>
      <c r="B2822" s="135" t="s">
        <v>41424</v>
      </c>
      <c r="C2822" s="135" t="s">
        <v>40755</v>
      </c>
      <c r="D2822" s="135" t="s">
        <v>26849</v>
      </c>
      <c r="E2822" s="135" t="s">
        <v>26848</v>
      </c>
      <c r="F2822" s="135" t="s">
        <v>41425</v>
      </c>
      <c r="G2822" s="135" t="s">
        <v>35808</v>
      </c>
      <c r="H2822" s="135" t="s">
        <v>49</v>
      </c>
      <c r="I2822" s="135" t="s">
        <v>36461</v>
      </c>
      <c r="J2822" s="135" t="s">
        <v>35062</v>
      </c>
      <c r="K2822" s="135" t="s">
        <v>35809</v>
      </c>
      <c r="L2822" s="163"/>
      <c r="M2822" s="163"/>
      <c r="N2822" s="163"/>
      <c r="O2822" s="135" t="s">
        <v>647</v>
      </c>
    </row>
    <row r="2823" spans="1:15" hidden="1">
      <c r="A2823" s="135">
        <v>4402</v>
      </c>
      <c r="B2823" s="135" t="s">
        <v>41426</v>
      </c>
      <c r="C2823" s="135" t="s">
        <v>40586</v>
      </c>
      <c r="D2823" s="135" t="s">
        <v>26869</v>
      </c>
      <c r="E2823" s="135" t="s">
        <v>26868</v>
      </c>
      <c r="F2823" s="135" t="s">
        <v>41427</v>
      </c>
      <c r="G2823" s="135" t="s">
        <v>35808</v>
      </c>
      <c r="H2823" s="135" t="s">
        <v>49</v>
      </c>
      <c r="I2823" s="135" t="s">
        <v>36461</v>
      </c>
      <c r="J2823" s="135" t="s">
        <v>35062</v>
      </c>
      <c r="K2823" s="135" t="s">
        <v>35809</v>
      </c>
      <c r="L2823" s="163"/>
      <c r="M2823" s="163"/>
      <c r="N2823" s="163"/>
      <c r="O2823" s="135" t="s">
        <v>647</v>
      </c>
    </row>
    <row r="2824" spans="1:15" hidden="1">
      <c r="A2824" s="135">
        <v>4403</v>
      </c>
      <c r="B2824" s="135" t="s">
        <v>41428</v>
      </c>
      <c r="C2824" s="135" t="s">
        <v>40589</v>
      </c>
      <c r="D2824" s="135" t="s">
        <v>26869</v>
      </c>
      <c r="E2824" s="135" t="s">
        <v>26868</v>
      </c>
      <c r="F2824" s="135" t="s">
        <v>41429</v>
      </c>
      <c r="G2824" s="135" t="s">
        <v>35808</v>
      </c>
      <c r="H2824" s="135" t="s">
        <v>49</v>
      </c>
      <c r="I2824" s="135" t="s">
        <v>36461</v>
      </c>
      <c r="J2824" s="135" t="s">
        <v>35062</v>
      </c>
      <c r="K2824" s="135" t="s">
        <v>35809</v>
      </c>
      <c r="L2824" s="163"/>
      <c r="M2824" s="163"/>
      <c r="N2824" s="163"/>
      <c r="O2824" s="135" t="s">
        <v>647</v>
      </c>
    </row>
    <row r="2825" spans="1:15" hidden="1">
      <c r="A2825" s="135">
        <v>4404</v>
      </c>
      <c r="B2825" s="135" t="s">
        <v>41430</v>
      </c>
      <c r="C2825" s="135" t="s">
        <v>40758</v>
      </c>
      <c r="D2825" s="135" t="s">
        <v>26869</v>
      </c>
      <c r="E2825" s="135" t="s">
        <v>26868</v>
      </c>
      <c r="F2825" s="135" t="s">
        <v>41431</v>
      </c>
      <c r="G2825" s="135" t="s">
        <v>35808</v>
      </c>
      <c r="H2825" s="135" t="s">
        <v>49</v>
      </c>
      <c r="I2825" s="135" t="s">
        <v>36461</v>
      </c>
      <c r="J2825" s="135" t="s">
        <v>35062</v>
      </c>
      <c r="K2825" s="135" t="s">
        <v>35809</v>
      </c>
      <c r="L2825" s="163"/>
      <c r="M2825" s="163"/>
      <c r="N2825" s="163"/>
      <c r="O2825" s="135" t="s">
        <v>647</v>
      </c>
    </row>
    <row r="2826" spans="1:15" hidden="1">
      <c r="A2826" s="135">
        <v>4405</v>
      </c>
      <c r="B2826" s="135" t="s">
        <v>41432</v>
      </c>
      <c r="C2826" s="135" t="s">
        <v>40752</v>
      </c>
      <c r="D2826" s="135" t="s">
        <v>26869</v>
      </c>
      <c r="E2826" s="135" t="s">
        <v>26868</v>
      </c>
      <c r="F2826" s="135" t="s">
        <v>41433</v>
      </c>
      <c r="G2826" s="135" t="s">
        <v>35808</v>
      </c>
      <c r="H2826" s="135" t="s">
        <v>49</v>
      </c>
      <c r="I2826" s="135" t="s">
        <v>36461</v>
      </c>
      <c r="J2826" s="135" t="s">
        <v>35062</v>
      </c>
      <c r="K2826" s="135" t="s">
        <v>35809</v>
      </c>
      <c r="L2826" s="163"/>
      <c r="M2826" s="163"/>
      <c r="N2826" s="163"/>
      <c r="O2826" s="135" t="s">
        <v>647</v>
      </c>
    </row>
    <row r="2827" spans="1:15" hidden="1">
      <c r="A2827" s="135">
        <v>4406</v>
      </c>
      <c r="B2827" s="135" t="s">
        <v>41434</v>
      </c>
      <c r="C2827" s="135" t="s">
        <v>40755</v>
      </c>
      <c r="D2827" s="135" t="s">
        <v>26869</v>
      </c>
      <c r="E2827" s="135" t="s">
        <v>26868</v>
      </c>
      <c r="F2827" s="135" t="s">
        <v>41435</v>
      </c>
      <c r="G2827" s="135" t="s">
        <v>35808</v>
      </c>
      <c r="H2827" s="135" t="s">
        <v>49</v>
      </c>
      <c r="I2827" s="135" t="s">
        <v>36461</v>
      </c>
      <c r="J2827" s="135" t="s">
        <v>35062</v>
      </c>
      <c r="K2827" s="135" t="s">
        <v>35809</v>
      </c>
      <c r="L2827" s="163"/>
      <c r="M2827" s="163"/>
      <c r="N2827" s="163"/>
      <c r="O2827" s="135" t="s">
        <v>647</v>
      </c>
    </row>
    <row r="2828" spans="1:15" hidden="1">
      <c r="A2828" s="135">
        <v>4407</v>
      </c>
      <c r="B2828" s="135" t="s">
        <v>41436</v>
      </c>
      <c r="C2828" s="135" t="s">
        <v>40586</v>
      </c>
      <c r="D2828" s="135" t="s">
        <v>27052</v>
      </c>
      <c r="E2828" s="135" t="s">
        <v>27051</v>
      </c>
      <c r="F2828" s="135" t="s">
        <v>41437</v>
      </c>
      <c r="G2828" s="135" t="s">
        <v>35808</v>
      </c>
      <c r="H2828" s="135" t="s">
        <v>49</v>
      </c>
      <c r="I2828" s="135" t="s">
        <v>36461</v>
      </c>
      <c r="J2828" s="135" t="s">
        <v>35062</v>
      </c>
      <c r="K2828" s="135" t="s">
        <v>35809</v>
      </c>
      <c r="L2828" s="163"/>
      <c r="M2828" s="163"/>
      <c r="N2828" s="163"/>
      <c r="O2828" s="135" t="s">
        <v>647</v>
      </c>
    </row>
    <row r="2829" spans="1:15" hidden="1">
      <c r="A2829" s="135">
        <v>4408</v>
      </c>
      <c r="B2829" s="135" t="s">
        <v>41438</v>
      </c>
      <c r="C2829" s="135" t="s">
        <v>40589</v>
      </c>
      <c r="D2829" s="135" t="s">
        <v>27052</v>
      </c>
      <c r="E2829" s="135" t="s">
        <v>27051</v>
      </c>
      <c r="F2829" s="135" t="s">
        <v>41439</v>
      </c>
      <c r="G2829" s="135" t="s">
        <v>35808</v>
      </c>
      <c r="H2829" s="135" t="s">
        <v>49</v>
      </c>
      <c r="I2829" s="135" t="s">
        <v>36461</v>
      </c>
      <c r="J2829" s="135" t="s">
        <v>35062</v>
      </c>
      <c r="K2829" s="135" t="s">
        <v>35809</v>
      </c>
      <c r="L2829" s="163"/>
      <c r="M2829" s="163"/>
      <c r="N2829" s="163"/>
      <c r="O2829" s="135" t="s">
        <v>647</v>
      </c>
    </row>
    <row r="2830" spans="1:15" hidden="1">
      <c r="A2830" s="135">
        <v>4409</v>
      </c>
      <c r="B2830" s="135" t="s">
        <v>41440</v>
      </c>
      <c r="C2830" s="135" t="s">
        <v>40758</v>
      </c>
      <c r="D2830" s="135" t="s">
        <v>27052</v>
      </c>
      <c r="E2830" s="135" t="s">
        <v>27051</v>
      </c>
      <c r="F2830" s="135" t="s">
        <v>41441</v>
      </c>
      <c r="G2830" s="135" t="s">
        <v>35808</v>
      </c>
      <c r="H2830" s="135" t="s">
        <v>49</v>
      </c>
      <c r="I2830" s="135" t="s">
        <v>36461</v>
      </c>
      <c r="J2830" s="135" t="s">
        <v>35062</v>
      </c>
      <c r="K2830" s="135" t="s">
        <v>35809</v>
      </c>
      <c r="L2830" s="163"/>
      <c r="M2830" s="163"/>
      <c r="N2830" s="163"/>
      <c r="O2830" s="135" t="s">
        <v>647</v>
      </c>
    </row>
    <row r="2831" spans="1:15" hidden="1">
      <c r="A2831" s="135">
        <v>4410</v>
      </c>
      <c r="B2831" s="135" t="s">
        <v>41442</v>
      </c>
      <c r="C2831" s="135" t="s">
        <v>40752</v>
      </c>
      <c r="D2831" s="135" t="s">
        <v>27052</v>
      </c>
      <c r="E2831" s="135" t="s">
        <v>27051</v>
      </c>
      <c r="F2831" s="135" t="s">
        <v>41443</v>
      </c>
      <c r="G2831" s="135" t="s">
        <v>35808</v>
      </c>
      <c r="H2831" s="135" t="s">
        <v>49</v>
      </c>
      <c r="I2831" s="135" t="s">
        <v>36461</v>
      </c>
      <c r="J2831" s="135" t="s">
        <v>35062</v>
      </c>
      <c r="K2831" s="135" t="s">
        <v>35809</v>
      </c>
      <c r="L2831" s="163"/>
      <c r="M2831" s="163"/>
      <c r="N2831" s="163"/>
      <c r="O2831" s="135" t="s">
        <v>647</v>
      </c>
    </row>
    <row r="2832" spans="1:15" hidden="1">
      <c r="A2832" s="135">
        <v>4411</v>
      </c>
      <c r="B2832" s="135" t="s">
        <v>41444</v>
      </c>
      <c r="C2832" s="135" t="s">
        <v>40755</v>
      </c>
      <c r="D2832" s="135" t="s">
        <v>27052</v>
      </c>
      <c r="E2832" s="135" t="s">
        <v>27051</v>
      </c>
      <c r="F2832" s="135" t="s">
        <v>41445</v>
      </c>
      <c r="G2832" s="135" t="s">
        <v>35808</v>
      </c>
      <c r="H2832" s="135" t="s">
        <v>49</v>
      </c>
      <c r="I2832" s="135" t="s">
        <v>36461</v>
      </c>
      <c r="J2832" s="135" t="s">
        <v>35062</v>
      </c>
      <c r="K2832" s="135" t="s">
        <v>35809</v>
      </c>
      <c r="L2832" s="163"/>
      <c r="M2832" s="163"/>
      <c r="N2832" s="163"/>
      <c r="O2832" s="135" t="s">
        <v>647</v>
      </c>
    </row>
    <row r="2833" spans="1:15" hidden="1">
      <c r="A2833" s="135">
        <v>4412</v>
      </c>
      <c r="B2833" s="135" t="s">
        <v>41446</v>
      </c>
      <c r="C2833" s="135" t="s">
        <v>40586</v>
      </c>
      <c r="D2833" s="135" t="s">
        <v>27255</v>
      </c>
      <c r="E2833" s="135" t="s">
        <v>27254</v>
      </c>
      <c r="F2833" s="135" t="s">
        <v>41447</v>
      </c>
      <c r="G2833" s="135" t="s">
        <v>35808</v>
      </c>
      <c r="H2833" s="135" t="s">
        <v>49</v>
      </c>
      <c r="I2833" s="135" t="s">
        <v>36461</v>
      </c>
      <c r="J2833" s="135" t="s">
        <v>35062</v>
      </c>
      <c r="K2833" s="135" t="s">
        <v>35809</v>
      </c>
      <c r="L2833" s="163"/>
      <c r="M2833" s="163"/>
      <c r="N2833" s="163"/>
      <c r="O2833" s="135" t="s">
        <v>647</v>
      </c>
    </row>
    <row r="2834" spans="1:15" hidden="1">
      <c r="A2834" s="135">
        <v>4413</v>
      </c>
      <c r="B2834" s="135" t="s">
        <v>41448</v>
      </c>
      <c r="C2834" s="135" t="s">
        <v>40589</v>
      </c>
      <c r="D2834" s="135" t="s">
        <v>27255</v>
      </c>
      <c r="E2834" s="135" t="s">
        <v>27254</v>
      </c>
      <c r="F2834" s="135" t="s">
        <v>41449</v>
      </c>
      <c r="G2834" s="135" t="s">
        <v>35808</v>
      </c>
      <c r="H2834" s="135" t="s">
        <v>49</v>
      </c>
      <c r="I2834" s="135" t="s">
        <v>36461</v>
      </c>
      <c r="J2834" s="135" t="s">
        <v>35062</v>
      </c>
      <c r="K2834" s="135" t="s">
        <v>35809</v>
      </c>
      <c r="L2834" s="163"/>
      <c r="M2834" s="163"/>
      <c r="N2834" s="163"/>
      <c r="O2834" s="135" t="s">
        <v>647</v>
      </c>
    </row>
    <row r="2835" spans="1:15" hidden="1">
      <c r="A2835" s="135">
        <v>4414</v>
      </c>
      <c r="B2835" s="135" t="s">
        <v>41450</v>
      </c>
      <c r="C2835" s="135" t="s">
        <v>40758</v>
      </c>
      <c r="D2835" s="135" t="s">
        <v>27255</v>
      </c>
      <c r="E2835" s="135" t="s">
        <v>27254</v>
      </c>
      <c r="F2835" s="135" t="s">
        <v>41451</v>
      </c>
      <c r="G2835" s="135" t="s">
        <v>35808</v>
      </c>
      <c r="H2835" s="135" t="s">
        <v>49</v>
      </c>
      <c r="I2835" s="135" t="s">
        <v>36461</v>
      </c>
      <c r="J2835" s="135" t="s">
        <v>35062</v>
      </c>
      <c r="K2835" s="135" t="s">
        <v>35809</v>
      </c>
      <c r="L2835" s="163"/>
      <c r="M2835" s="163"/>
      <c r="N2835" s="163"/>
      <c r="O2835" s="135" t="s">
        <v>647</v>
      </c>
    </row>
    <row r="2836" spans="1:15" hidden="1">
      <c r="A2836" s="135">
        <v>4415</v>
      </c>
      <c r="B2836" s="135" t="s">
        <v>41452</v>
      </c>
      <c r="C2836" s="135" t="s">
        <v>40752</v>
      </c>
      <c r="D2836" s="135" t="s">
        <v>27255</v>
      </c>
      <c r="E2836" s="135" t="s">
        <v>27254</v>
      </c>
      <c r="F2836" s="135" t="s">
        <v>41453</v>
      </c>
      <c r="G2836" s="135" t="s">
        <v>35808</v>
      </c>
      <c r="H2836" s="135" t="s">
        <v>49</v>
      </c>
      <c r="I2836" s="135" t="s">
        <v>36461</v>
      </c>
      <c r="J2836" s="135" t="s">
        <v>35062</v>
      </c>
      <c r="K2836" s="135" t="s">
        <v>35809</v>
      </c>
      <c r="L2836" s="163"/>
      <c r="M2836" s="163"/>
      <c r="N2836" s="163"/>
      <c r="O2836" s="135" t="s">
        <v>647</v>
      </c>
    </row>
    <row r="2837" spans="1:15" hidden="1">
      <c r="A2837" s="135">
        <v>4416</v>
      </c>
      <c r="B2837" s="135" t="s">
        <v>41454</v>
      </c>
      <c r="C2837" s="135" t="s">
        <v>40755</v>
      </c>
      <c r="D2837" s="135" t="s">
        <v>27255</v>
      </c>
      <c r="E2837" s="135" t="s">
        <v>27254</v>
      </c>
      <c r="F2837" s="135" t="s">
        <v>41455</v>
      </c>
      <c r="G2837" s="135" t="s">
        <v>35808</v>
      </c>
      <c r="H2837" s="135" t="s">
        <v>49</v>
      </c>
      <c r="I2837" s="135" t="s">
        <v>36461</v>
      </c>
      <c r="J2837" s="135" t="s">
        <v>35062</v>
      </c>
      <c r="K2837" s="135" t="s">
        <v>35809</v>
      </c>
      <c r="L2837" s="163"/>
      <c r="M2837" s="163"/>
      <c r="N2837" s="163"/>
      <c r="O2837" s="135" t="s">
        <v>647</v>
      </c>
    </row>
    <row r="2838" spans="1:15" hidden="1">
      <c r="A2838" s="135">
        <v>4417</v>
      </c>
      <c r="B2838" s="135" t="s">
        <v>41456</v>
      </c>
      <c r="C2838" s="135" t="s">
        <v>40586</v>
      </c>
      <c r="D2838" s="135" t="s">
        <v>27279</v>
      </c>
      <c r="E2838" s="135" t="s">
        <v>27278</v>
      </c>
      <c r="F2838" s="135" t="s">
        <v>41457</v>
      </c>
      <c r="G2838" s="135" t="s">
        <v>35808</v>
      </c>
      <c r="H2838" s="135" t="s">
        <v>49</v>
      </c>
      <c r="I2838" s="135" t="s">
        <v>36461</v>
      </c>
      <c r="J2838" s="135" t="s">
        <v>35062</v>
      </c>
      <c r="K2838" s="135" t="s">
        <v>35809</v>
      </c>
      <c r="L2838" s="163"/>
      <c r="M2838" s="163"/>
      <c r="N2838" s="163"/>
      <c r="O2838" s="135" t="s">
        <v>647</v>
      </c>
    </row>
    <row r="2839" spans="1:15" hidden="1">
      <c r="A2839" s="135">
        <v>4418</v>
      </c>
      <c r="B2839" s="135" t="s">
        <v>41458</v>
      </c>
      <c r="C2839" s="135" t="s">
        <v>40589</v>
      </c>
      <c r="D2839" s="135" t="s">
        <v>27279</v>
      </c>
      <c r="E2839" s="135" t="s">
        <v>27278</v>
      </c>
      <c r="F2839" s="135" t="s">
        <v>41459</v>
      </c>
      <c r="G2839" s="135" t="s">
        <v>35808</v>
      </c>
      <c r="H2839" s="135" t="s">
        <v>49</v>
      </c>
      <c r="I2839" s="135" t="s">
        <v>36461</v>
      </c>
      <c r="J2839" s="135" t="s">
        <v>35062</v>
      </c>
      <c r="K2839" s="135" t="s">
        <v>35809</v>
      </c>
      <c r="L2839" s="163"/>
      <c r="M2839" s="163"/>
      <c r="N2839" s="163"/>
      <c r="O2839" s="135" t="s">
        <v>647</v>
      </c>
    </row>
    <row r="2840" spans="1:15" hidden="1">
      <c r="A2840" s="135">
        <v>4419</v>
      </c>
      <c r="B2840" s="135" t="s">
        <v>41460</v>
      </c>
      <c r="C2840" s="135" t="s">
        <v>40758</v>
      </c>
      <c r="D2840" s="135" t="s">
        <v>27279</v>
      </c>
      <c r="E2840" s="135" t="s">
        <v>27278</v>
      </c>
      <c r="F2840" s="135" t="s">
        <v>41461</v>
      </c>
      <c r="G2840" s="135" t="s">
        <v>35808</v>
      </c>
      <c r="H2840" s="135" t="s">
        <v>49</v>
      </c>
      <c r="I2840" s="135" t="s">
        <v>36461</v>
      </c>
      <c r="J2840" s="135" t="s">
        <v>35062</v>
      </c>
      <c r="K2840" s="135" t="s">
        <v>35809</v>
      </c>
      <c r="L2840" s="163"/>
      <c r="M2840" s="163"/>
      <c r="N2840" s="163"/>
      <c r="O2840" s="135" t="s">
        <v>647</v>
      </c>
    </row>
    <row r="2841" spans="1:15" hidden="1">
      <c r="A2841" s="135">
        <v>4420</v>
      </c>
      <c r="B2841" s="135" t="s">
        <v>41462</v>
      </c>
      <c r="C2841" s="135" t="s">
        <v>40752</v>
      </c>
      <c r="D2841" s="135" t="s">
        <v>27279</v>
      </c>
      <c r="E2841" s="135" t="s">
        <v>27278</v>
      </c>
      <c r="F2841" s="135" t="s">
        <v>41463</v>
      </c>
      <c r="G2841" s="135" t="s">
        <v>35808</v>
      </c>
      <c r="H2841" s="135" t="s">
        <v>49</v>
      </c>
      <c r="I2841" s="135" t="s">
        <v>36461</v>
      </c>
      <c r="J2841" s="135" t="s">
        <v>35062</v>
      </c>
      <c r="K2841" s="135" t="s">
        <v>35809</v>
      </c>
      <c r="L2841" s="163"/>
      <c r="M2841" s="163"/>
      <c r="N2841" s="163"/>
      <c r="O2841" s="135" t="s">
        <v>647</v>
      </c>
    </row>
    <row r="2842" spans="1:15" hidden="1">
      <c r="A2842" s="135">
        <v>4421</v>
      </c>
      <c r="B2842" s="135" t="s">
        <v>41464</v>
      </c>
      <c r="C2842" s="135" t="s">
        <v>40755</v>
      </c>
      <c r="D2842" s="135" t="s">
        <v>27279</v>
      </c>
      <c r="E2842" s="135" t="s">
        <v>27278</v>
      </c>
      <c r="F2842" s="135" t="s">
        <v>41465</v>
      </c>
      <c r="G2842" s="135" t="s">
        <v>35808</v>
      </c>
      <c r="H2842" s="135" t="s">
        <v>49</v>
      </c>
      <c r="I2842" s="135" t="s">
        <v>36461</v>
      </c>
      <c r="J2842" s="135" t="s">
        <v>35062</v>
      </c>
      <c r="K2842" s="135" t="s">
        <v>35809</v>
      </c>
      <c r="L2842" s="163"/>
      <c r="M2842" s="163"/>
      <c r="N2842" s="163"/>
      <c r="O2842" s="135" t="s">
        <v>647</v>
      </c>
    </row>
    <row r="2843" spans="1:15" hidden="1">
      <c r="A2843" s="135">
        <v>4422</v>
      </c>
      <c r="B2843" s="135" t="s">
        <v>41466</v>
      </c>
      <c r="C2843" s="135" t="s">
        <v>40586</v>
      </c>
      <c r="D2843" s="135" t="s">
        <v>27312</v>
      </c>
      <c r="E2843" s="135" t="s">
        <v>27311</v>
      </c>
      <c r="F2843" s="135" t="s">
        <v>41467</v>
      </c>
      <c r="G2843" s="135" t="s">
        <v>35808</v>
      </c>
      <c r="H2843" s="135" t="s">
        <v>49</v>
      </c>
      <c r="I2843" s="135" t="s">
        <v>36461</v>
      </c>
      <c r="J2843" s="135" t="s">
        <v>35062</v>
      </c>
      <c r="K2843" s="135" t="s">
        <v>35809</v>
      </c>
      <c r="L2843" s="163"/>
      <c r="M2843" s="163"/>
      <c r="N2843" s="163"/>
      <c r="O2843" s="135" t="s">
        <v>647</v>
      </c>
    </row>
    <row r="2844" spans="1:15" hidden="1">
      <c r="A2844" s="135">
        <v>4423</v>
      </c>
      <c r="B2844" s="135" t="s">
        <v>41468</v>
      </c>
      <c r="C2844" s="135" t="s">
        <v>40589</v>
      </c>
      <c r="D2844" s="135" t="s">
        <v>27312</v>
      </c>
      <c r="E2844" s="135" t="s">
        <v>27311</v>
      </c>
      <c r="F2844" s="135" t="s">
        <v>41469</v>
      </c>
      <c r="G2844" s="135" t="s">
        <v>35808</v>
      </c>
      <c r="H2844" s="135" t="s">
        <v>49</v>
      </c>
      <c r="I2844" s="135" t="s">
        <v>36461</v>
      </c>
      <c r="J2844" s="135" t="s">
        <v>35062</v>
      </c>
      <c r="K2844" s="135" t="s">
        <v>35809</v>
      </c>
      <c r="L2844" s="163"/>
      <c r="M2844" s="163"/>
      <c r="N2844" s="163"/>
      <c r="O2844" s="135" t="s">
        <v>647</v>
      </c>
    </row>
    <row r="2845" spans="1:15" hidden="1">
      <c r="A2845" s="135">
        <v>4424</v>
      </c>
      <c r="B2845" s="135" t="s">
        <v>41470</v>
      </c>
      <c r="C2845" s="135" t="s">
        <v>40758</v>
      </c>
      <c r="D2845" s="135" t="s">
        <v>27312</v>
      </c>
      <c r="E2845" s="135" t="s">
        <v>27311</v>
      </c>
      <c r="F2845" s="135" t="s">
        <v>41471</v>
      </c>
      <c r="G2845" s="135" t="s">
        <v>35808</v>
      </c>
      <c r="H2845" s="135" t="s">
        <v>49</v>
      </c>
      <c r="I2845" s="135" t="s">
        <v>36461</v>
      </c>
      <c r="J2845" s="135" t="s">
        <v>35062</v>
      </c>
      <c r="K2845" s="135" t="s">
        <v>35809</v>
      </c>
      <c r="L2845" s="163"/>
      <c r="M2845" s="163"/>
      <c r="N2845" s="163"/>
      <c r="O2845" s="135" t="s">
        <v>647</v>
      </c>
    </row>
    <row r="2846" spans="1:15" hidden="1">
      <c r="A2846" s="135">
        <v>4425</v>
      </c>
      <c r="B2846" s="135" t="s">
        <v>41472</v>
      </c>
      <c r="C2846" s="135" t="s">
        <v>40752</v>
      </c>
      <c r="D2846" s="135" t="s">
        <v>27312</v>
      </c>
      <c r="E2846" s="135" t="s">
        <v>27311</v>
      </c>
      <c r="F2846" s="135" t="s">
        <v>41473</v>
      </c>
      <c r="G2846" s="135" t="s">
        <v>35808</v>
      </c>
      <c r="H2846" s="135" t="s">
        <v>49</v>
      </c>
      <c r="I2846" s="135" t="s">
        <v>36461</v>
      </c>
      <c r="J2846" s="135" t="s">
        <v>35062</v>
      </c>
      <c r="K2846" s="135" t="s">
        <v>35809</v>
      </c>
      <c r="L2846" s="163"/>
      <c r="M2846" s="163"/>
      <c r="N2846" s="163"/>
      <c r="O2846" s="135" t="s">
        <v>647</v>
      </c>
    </row>
    <row r="2847" spans="1:15" hidden="1">
      <c r="A2847" s="135">
        <v>4426</v>
      </c>
      <c r="B2847" s="135" t="s">
        <v>41474</v>
      </c>
      <c r="C2847" s="135" t="s">
        <v>40755</v>
      </c>
      <c r="D2847" s="135" t="s">
        <v>27312</v>
      </c>
      <c r="E2847" s="135" t="s">
        <v>27311</v>
      </c>
      <c r="F2847" s="135" t="s">
        <v>41475</v>
      </c>
      <c r="G2847" s="135" t="s">
        <v>35808</v>
      </c>
      <c r="H2847" s="135" t="s">
        <v>49</v>
      </c>
      <c r="I2847" s="135" t="s">
        <v>36461</v>
      </c>
      <c r="J2847" s="135" t="s">
        <v>35062</v>
      </c>
      <c r="K2847" s="135" t="s">
        <v>35809</v>
      </c>
      <c r="L2847" s="163"/>
      <c r="M2847" s="163"/>
      <c r="N2847" s="163"/>
      <c r="O2847" s="135" t="s">
        <v>647</v>
      </c>
    </row>
    <row r="2848" spans="1:15" hidden="1">
      <c r="A2848" s="135">
        <v>4427</v>
      </c>
      <c r="B2848" s="135" t="s">
        <v>41476</v>
      </c>
      <c r="C2848" s="135" t="s">
        <v>40586</v>
      </c>
      <c r="D2848" s="135" t="s">
        <v>27422</v>
      </c>
      <c r="E2848" s="135" t="s">
        <v>27421</v>
      </c>
      <c r="F2848" s="135" t="s">
        <v>41477</v>
      </c>
      <c r="G2848" s="135" t="s">
        <v>35808</v>
      </c>
      <c r="H2848" s="135" t="s">
        <v>49</v>
      </c>
      <c r="I2848" s="135" t="s">
        <v>36461</v>
      </c>
      <c r="J2848" s="135" t="s">
        <v>35062</v>
      </c>
      <c r="K2848" s="135" t="s">
        <v>35809</v>
      </c>
      <c r="L2848" s="163"/>
      <c r="M2848" s="163"/>
      <c r="N2848" s="163"/>
      <c r="O2848" s="135" t="s">
        <v>647</v>
      </c>
    </row>
    <row r="2849" spans="1:15" hidden="1">
      <c r="A2849" s="135">
        <v>4428</v>
      </c>
      <c r="B2849" s="135" t="s">
        <v>41478</v>
      </c>
      <c r="C2849" s="135" t="s">
        <v>40589</v>
      </c>
      <c r="D2849" s="135" t="s">
        <v>27422</v>
      </c>
      <c r="E2849" s="135" t="s">
        <v>27421</v>
      </c>
      <c r="F2849" s="135" t="s">
        <v>41479</v>
      </c>
      <c r="G2849" s="135" t="s">
        <v>35808</v>
      </c>
      <c r="H2849" s="135" t="s">
        <v>49</v>
      </c>
      <c r="I2849" s="135" t="s">
        <v>36461</v>
      </c>
      <c r="J2849" s="135" t="s">
        <v>35062</v>
      </c>
      <c r="K2849" s="135" t="s">
        <v>35809</v>
      </c>
      <c r="L2849" s="163"/>
      <c r="M2849" s="163"/>
      <c r="N2849" s="163"/>
      <c r="O2849" s="135" t="s">
        <v>647</v>
      </c>
    </row>
    <row r="2850" spans="1:15" hidden="1">
      <c r="A2850" s="135">
        <v>4429</v>
      </c>
      <c r="B2850" s="135" t="s">
        <v>41480</v>
      </c>
      <c r="C2850" s="135" t="s">
        <v>40758</v>
      </c>
      <c r="D2850" s="135" t="s">
        <v>27422</v>
      </c>
      <c r="E2850" s="135" t="s">
        <v>27421</v>
      </c>
      <c r="F2850" s="135" t="s">
        <v>41481</v>
      </c>
      <c r="G2850" s="135" t="s">
        <v>35808</v>
      </c>
      <c r="H2850" s="135" t="s">
        <v>49</v>
      </c>
      <c r="I2850" s="135" t="s">
        <v>36461</v>
      </c>
      <c r="J2850" s="135" t="s">
        <v>35062</v>
      </c>
      <c r="K2850" s="135" t="s">
        <v>35809</v>
      </c>
      <c r="L2850" s="163"/>
      <c r="M2850" s="163"/>
      <c r="N2850" s="163"/>
      <c r="O2850" s="135" t="s">
        <v>647</v>
      </c>
    </row>
    <row r="2851" spans="1:15" hidden="1">
      <c r="A2851" s="135">
        <v>4430</v>
      </c>
      <c r="B2851" s="135" t="s">
        <v>41482</v>
      </c>
      <c r="C2851" s="135" t="s">
        <v>40752</v>
      </c>
      <c r="D2851" s="135" t="s">
        <v>27422</v>
      </c>
      <c r="E2851" s="135" t="s">
        <v>27421</v>
      </c>
      <c r="F2851" s="135" t="s">
        <v>41483</v>
      </c>
      <c r="G2851" s="135" t="s">
        <v>35808</v>
      </c>
      <c r="H2851" s="135" t="s">
        <v>49</v>
      </c>
      <c r="I2851" s="135" t="s">
        <v>36461</v>
      </c>
      <c r="J2851" s="135" t="s">
        <v>35062</v>
      </c>
      <c r="K2851" s="135" t="s">
        <v>35809</v>
      </c>
      <c r="L2851" s="163"/>
      <c r="M2851" s="163"/>
      <c r="N2851" s="163"/>
      <c r="O2851" s="135" t="s">
        <v>647</v>
      </c>
    </row>
    <row r="2852" spans="1:15" hidden="1">
      <c r="A2852" s="135">
        <v>4431</v>
      </c>
      <c r="B2852" s="135" t="s">
        <v>41484</v>
      </c>
      <c r="C2852" s="135" t="s">
        <v>40755</v>
      </c>
      <c r="D2852" s="135" t="s">
        <v>27422</v>
      </c>
      <c r="E2852" s="135" t="s">
        <v>27421</v>
      </c>
      <c r="F2852" s="135" t="s">
        <v>41485</v>
      </c>
      <c r="G2852" s="135" t="s">
        <v>35808</v>
      </c>
      <c r="H2852" s="135" t="s">
        <v>49</v>
      </c>
      <c r="I2852" s="135" t="s">
        <v>36461</v>
      </c>
      <c r="J2852" s="135" t="s">
        <v>35062</v>
      </c>
      <c r="K2852" s="135" t="s">
        <v>35809</v>
      </c>
      <c r="L2852" s="163"/>
      <c r="M2852" s="163"/>
      <c r="N2852" s="163"/>
      <c r="O2852" s="135" t="s">
        <v>647</v>
      </c>
    </row>
    <row r="2853" spans="1:15" hidden="1">
      <c r="A2853" s="135">
        <v>4432</v>
      </c>
      <c r="B2853" s="135" t="s">
        <v>41486</v>
      </c>
      <c r="C2853" s="135" t="s">
        <v>40586</v>
      </c>
      <c r="D2853" s="135" t="s">
        <v>27493</v>
      </c>
      <c r="E2853" s="135" t="s">
        <v>27492</v>
      </c>
      <c r="F2853" s="135" t="s">
        <v>41487</v>
      </c>
      <c r="G2853" s="135" t="s">
        <v>35808</v>
      </c>
      <c r="H2853" s="135" t="s">
        <v>49</v>
      </c>
      <c r="I2853" s="135" t="s">
        <v>36461</v>
      </c>
      <c r="J2853" s="135" t="s">
        <v>35062</v>
      </c>
      <c r="K2853" s="135" t="s">
        <v>35809</v>
      </c>
      <c r="L2853" s="163"/>
      <c r="M2853" s="163"/>
      <c r="N2853" s="163"/>
      <c r="O2853" s="135" t="s">
        <v>647</v>
      </c>
    </row>
    <row r="2854" spans="1:15" hidden="1">
      <c r="A2854" s="135">
        <v>4433</v>
      </c>
      <c r="B2854" s="135" t="s">
        <v>41488</v>
      </c>
      <c r="C2854" s="135" t="s">
        <v>40589</v>
      </c>
      <c r="D2854" s="135" t="s">
        <v>27493</v>
      </c>
      <c r="E2854" s="135" t="s">
        <v>27492</v>
      </c>
      <c r="F2854" s="135" t="s">
        <v>41489</v>
      </c>
      <c r="G2854" s="135" t="s">
        <v>35808</v>
      </c>
      <c r="H2854" s="135" t="s">
        <v>49</v>
      </c>
      <c r="I2854" s="135" t="s">
        <v>36461</v>
      </c>
      <c r="J2854" s="135" t="s">
        <v>35062</v>
      </c>
      <c r="K2854" s="135" t="s">
        <v>35809</v>
      </c>
      <c r="L2854" s="163"/>
      <c r="M2854" s="163"/>
      <c r="N2854" s="163"/>
      <c r="O2854" s="135" t="s">
        <v>647</v>
      </c>
    </row>
    <row r="2855" spans="1:15" hidden="1">
      <c r="A2855" s="135">
        <v>4434</v>
      </c>
      <c r="B2855" s="135" t="s">
        <v>41490</v>
      </c>
      <c r="C2855" s="135" t="s">
        <v>40758</v>
      </c>
      <c r="D2855" s="135" t="s">
        <v>27493</v>
      </c>
      <c r="E2855" s="135" t="s">
        <v>27492</v>
      </c>
      <c r="F2855" s="135" t="s">
        <v>41491</v>
      </c>
      <c r="G2855" s="135" t="s">
        <v>35808</v>
      </c>
      <c r="H2855" s="135" t="s">
        <v>49</v>
      </c>
      <c r="I2855" s="135" t="s">
        <v>36461</v>
      </c>
      <c r="J2855" s="135" t="s">
        <v>35062</v>
      </c>
      <c r="K2855" s="135" t="s">
        <v>35809</v>
      </c>
      <c r="L2855" s="163"/>
      <c r="M2855" s="163"/>
      <c r="N2855" s="163"/>
      <c r="O2855" s="135" t="s">
        <v>647</v>
      </c>
    </row>
    <row r="2856" spans="1:15" hidden="1">
      <c r="A2856" s="135">
        <v>4435</v>
      </c>
      <c r="B2856" s="135" t="s">
        <v>41492</v>
      </c>
      <c r="C2856" s="135" t="s">
        <v>40752</v>
      </c>
      <c r="D2856" s="135" t="s">
        <v>27493</v>
      </c>
      <c r="E2856" s="135" t="s">
        <v>27492</v>
      </c>
      <c r="F2856" s="135" t="s">
        <v>41493</v>
      </c>
      <c r="G2856" s="135" t="s">
        <v>35808</v>
      </c>
      <c r="H2856" s="135" t="s">
        <v>49</v>
      </c>
      <c r="I2856" s="135" t="s">
        <v>36461</v>
      </c>
      <c r="J2856" s="135" t="s">
        <v>35062</v>
      </c>
      <c r="K2856" s="135" t="s">
        <v>35809</v>
      </c>
      <c r="L2856" s="163"/>
      <c r="M2856" s="163"/>
      <c r="N2856" s="163"/>
      <c r="O2856" s="135" t="s">
        <v>647</v>
      </c>
    </row>
    <row r="2857" spans="1:15" hidden="1">
      <c r="A2857" s="135">
        <v>4436</v>
      </c>
      <c r="B2857" s="135" t="s">
        <v>41494</v>
      </c>
      <c r="C2857" s="135" t="s">
        <v>40755</v>
      </c>
      <c r="D2857" s="135" t="s">
        <v>27493</v>
      </c>
      <c r="E2857" s="135" t="s">
        <v>27492</v>
      </c>
      <c r="F2857" s="135" t="s">
        <v>41495</v>
      </c>
      <c r="G2857" s="135" t="s">
        <v>35808</v>
      </c>
      <c r="H2857" s="135" t="s">
        <v>49</v>
      </c>
      <c r="I2857" s="135" t="s">
        <v>36461</v>
      </c>
      <c r="J2857" s="135" t="s">
        <v>35062</v>
      </c>
      <c r="K2857" s="135" t="s">
        <v>35809</v>
      </c>
      <c r="L2857" s="163"/>
      <c r="M2857" s="163"/>
      <c r="N2857" s="163"/>
      <c r="O2857" s="135" t="s">
        <v>647</v>
      </c>
    </row>
    <row r="2858" spans="1:15" hidden="1">
      <c r="A2858" s="135">
        <v>4437</v>
      </c>
      <c r="B2858" s="135" t="s">
        <v>41496</v>
      </c>
      <c r="C2858" s="135" t="s">
        <v>40586</v>
      </c>
      <c r="D2858" s="135" t="s">
        <v>3471</v>
      </c>
      <c r="E2858" s="135" t="s">
        <v>35298</v>
      </c>
      <c r="F2858" s="135" t="s">
        <v>41497</v>
      </c>
      <c r="G2858" s="135" t="s">
        <v>35808</v>
      </c>
      <c r="H2858" s="135" t="s">
        <v>632</v>
      </c>
      <c r="I2858" s="135" t="s">
        <v>36461</v>
      </c>
      <c r="J2858" s="135" t="s">
        <v>35053</v>
      </c>
      <c r="K2858" s="135" t="s">
        <v>35809</v>
      </c>
      <c r="L2858" s="163"/>
      <c r="M2858" s="163"/>
      <c r="N2858" s="163"/>
      <c r="O2858" s="135" t="s">
        <v>647</v>
      </c>
    </row>
    <row r="2859" spans="1:15" hidden="1">
      <c r="A2859" s="135">
        <v>4438</v>
      </c>
      <c r="B2859" s="135" t="s">
        <v>41498</v>
      </c>
      <c r="C2859" s="135" t="s">
        <v>40589</v>
      </c>
      <c r="D2859" s="135" t="s">
        <v>3471</v>
      </c>
      <c r="E2859" s="135" t="s">
        <v>35298</v>
      </c>
      <c r="F2859" s="135" t="s">
        <v>41499</v>
      </c>
      <c r="G2859" s="135" t="s">
        <v>35808</v>
      </c>
      <c r="H2859" s="135" t="s">
        <v>632</v>
      </c>
      <c r="I2859" s="135" t="s">
        <v>36461</v>
      </c>
      <c r="J2859" s="135" t="s">
        <v>35053</v>
      </c>
      <c r="K2859" s="135" t="s">
        <v>35809</v>
      </c>
      <c r="L2859" s="163"/>
      <c r="M2859" s="163"/>
      <c r="N2859" s="163"/>
      <c r="O2859" s="135" t="s">
        <v>647</v>
      </c>
    </row>
    <row r="2860" spans="1:15" hidden="1">
      <c r="A2860" s="135">
        <v>4439</v>
      </c>
      <c r="B2860" s="135" t="s">
        <v>41500</v>
      </c>
      <c r="C2860" s="135" t="s">
        <v>40758</v>
      </c>
      <c r="D2860" s="135" t="s">
        <v>3471</v>
      </c>
      <c r="E2860" s="135" t="s">
        <v>35298</v>
      </c>
      <c r="F2860" s="135" t="s">
        <v>41501</v>
      </c>
      <c r="G2860" s="135" t="s">
        <v>35808</v>
      </c>
      <c r="H2860" s="135" t="s">
        <v>632</v>
      </c>
      <c r="I2860" s="135" t="s">
        <v>36461</v>
      </c>
      <c r="J2860" s="135" t="s">
        <v>35053</v>
      </c>
      <c r="K2860" s="135" t="s">
        <v>35809</v>
      </c>
      <c r="L2860" s="163"/>
      <c r="M2860" s="163"/>
      <c r="N2860" s="163"/>
      <c r="O2860" s="135" t="s">
        <v>647</v>
      </c>
    </row>
    <row r="2861" spans="1:15" hidden="1">
      <c r="A2861" s="135">
        <v>4440</v>
      </c>
      <c r="B2861" s="135" t="s">
        <v>41502</v>
      </c>
      <c r="C2861" s="135" t="s">
        <v>41503</v>
      </c>
      <c r="D2861" s="135" t="s">
        <v>3471</v>
      </c>
      <c r="E2861" s="135" t="s">
        <v>35298</v>
      </c>
      <c r="F2861" s="135" t="s">
        <v>41504</v>
      </c>
      <c r="G2861" s="135" t="s">
        <v>35808</v>
      </c>
      <c r="H2861" s="135" t="s">
        <v>632</v>
      </c>
      <c r="I2861" s="135" t="s">
        <v>36461</v>
      </c>
      <c r="J2861" s="135" t="s">
        <v>35053</v>
      </c>
      <c r="K2861" s="135" t="s">
        <v>35809</v>
      </c>
      <c r="L2861" s="163"/>
      <c r="M2861" s="163"/>
      <c r="N2861" s="163"/>
      <c r="O2861" s="135" t="s">
        <v>647</v>
      </c>
    </row>
    <row r="2862" spans="1:15" hidden="1">
      <c r="A2862" s="135">
        <v>4441</v>
      </c>
      <c r="B2862" s="135" t="s">
        <v>41505</v>
      </c>
      <c r="C2862" s="135" t="s">
        <v>41506</v>
      </c>
      <c r="D2862" s="135" t="s">
        <v>3471</v>
      </c>
      <c r="E2862" s="135" t="s">
        <v>35298</v>
      </c>
      <c r="F2862" s="135" t="s">
        <v>41507</v>
      </c>
      <c r="G2862" s="135" t="s">
        <v>35808</v>
      </c>
      <c r="H2862" s="135" t="s">
        <v>632</v>
      </c>
      <c r="I2862" s="135" t="s">
        <v>36461</v>
      </c>
      <c r="J2862" s="135" t="s">
        <v>35053</v>
      </c>
      <c r="K2862" s="135" t="s">
        <v>35809</v>
      </c>
      <c r="L2862" s="163"/>
      <c r="M2862" s="163"/>
      <c r="N2862" s="163"/>
      <c r="O2862" s="135" t="s">
        <v>647</v>
      </c>
    </row>
    <row r="2863" spans="1:15" hidden="1">
      <c r="A2863" s="135">
        <v>4442</v>
      </c>
      <c r="B2863" s="135" t="s">
        <v>41508</v>
      </c>
      <c r="C2863" s="135" t="s">
        <v>41509</v>
      </c>
      <c r="D2863" s="135" t="s">
        <v>3471</v>
      </c>
      <c r="E2863" s="135" t="s">
        <v>35298</v>
      </c>
      <c r="F2863" s="135" t="s">
        <v>41510</v>
      </c>
      <c r="G2863" s="135" t="s">
        <v>35808</v>
      </c>
      <c r="H2863" s="135" t="s">
        <v>632</v>
      </c>
      <c r="I2863" s="135" t="s">
        <v>36461</v>
      </c>
      <c r="J2863" s="135" t="s">
        <v>35053</v>
      </c>
      <c r="K2863" s="135" t="s">
        <v>35809</v>
      </c>
      <c r="L2863" s="163"/>
      <c r="M2863" s="163"/>
      <c r="N2863" s="163"/>
      <c r="O2863" s="135" t="s">
        <v>647</v>
      </c>
    </row>
    <row r="2864" spans="1:15" hidden="1">
      <c r="A2864" s="135">
        <v>4443</v>
      </c>
      <c r="B2864" s="135" t="s">
        <v>41511</v>
      </c>
      <c r="C2864" s="135" t="s">
        <v>41512</v>
      </c>
      <c r="D2864" s="135" t="s">
        <v>3471</v>
      </c>
      <c r="E2864" s="135" t="s">
        <v>35298</v>
      </c>
      <c r="F2864" s="135" t="s">
        <v>41513</v>
      </c>
      <c r="G2864" s="135" t="s">
        <v>35808</v>
      </c>
      <c r="H2864" s="135" t="s">
        <v>632</v>
      </c>
      <c r="I2864" s="135" t="s">
        <v>36461</v>
      </c>
      <c r="J2864" s="135" t="s">
        <v>35053</v>
      </c>
      <c r="K2864" s="135" t="s">
        <v>35809</v>
      </c>
      <c r="L2864" s="163"/>
      <c r="M2864" s="163"/>
      <c r="N2864" s="163"/>
      <c r="O2864" s="135" t="s">
        <v>647</v>
      </c>
    </row>
    <row r="2865" spans="1:15" hidden="1">
      <c r="A2865" s="135">
        <v>4444</v>
      </c>
      <c r="B2865" s="135" t="s">
        <v>41514</v>
      </c>
      <c r="C2865" s="135" t="s">
        <v>40755</v>
      </c>
      <c r="D2865" s="135" t="s">
        <v>3471</v>
      </c>
      <c r="E2865" s="135" t="s">
        <v>35298</v>
      </c>
      <c r="F2865" s="135" t="s">
        <v>41515</v>
      </c>
      <c r="G2865" s="135" t="s">
        <v>35808</v>
      </c>
      <c r="H2865" s="135" t="s">
        <v>632</v>
      </c>
      <c r="I2865" s="135" t="s">
        <v>36461</v>
      </c>
      <c r="J2865" s="135" t="s">
        <v>35053</v>
      </c>
      <c r="K2865" s="135" t="s">
        <v>35809</v>
      </c>
      <c r="L2865" s="163"/>
      <c r="M2865" s="163"/>
      <c r="N2865" s="163"/>
      <c r="O2865" s="135" t="s">
        <v>647</v>
      </c>
    </row>
    <row r="2866" spans="1:15" hidden="1">
      <c r="A2866" s="135">
        <v>4445</v>
      </c>
      <c r="B2866" s="135" t="s">
        <v>41516</v>
      </c>
      <c r="C2866" s="135" t="s">
        <v>40752</v>
      </c>
      <c r="D2866" s="135" t="s">
        <v>3471</v>
      </c>
      <c r="E2866" s="135" t="s">
        <v>35298</v>
      </c>
      <c r="F2866" s="135" t="s">
        <v>41517</v>
      </c>
      <c r="G2866" s="135" t="s">
        <v>35808</v>
      </c>
      <c r="H2866" s="135" t="s">
        <v>632</v>
      </c>
      <c r="I2866" s="135" t="s">
        <v>36461</v>
      </c>
      <c r="J2866" s="135" t="s">
        <v>35053</v>
      </c>
      <c r="K2866" s="135" t="s">
        <v>35809</v>
      </c>
      <c r="L2866" s="163"/>
      <c r="M2866" s="163"/>
      <c r="N2866" s="163"/>
      <c r="O2866" s="135" t="s">
        <v>647</v>
      </c>
    </row>
    <row r="2867" spans="1:15" hidden="1">
      <c r="A2867" s="135">
        <v>4446</v>
      </c>
      <c r="B2867" s="135" t="s">
        <v>41518</v>
      </c>
      <c r="C2867" s="135" t="s">
        <v>40428</v>
      </c>
      <c r="D2867" s="135" t="s">
        <v>3471</v>
      </c>
      <c r="E2867" s="135" t="s">
        <v>35298</v>
      </c>
      <c r="F2867" s="135" t="s">
        <v>41519</v>
      </c>
      <c r="G2867" s="135" t="s">
        <v>35808</v>
      </c>
      <c r="H2867" s="135" t="s">
        <v>632</v>
      </c>
      <c r="I2867" s="135" t="s">
        <v>36461</v>
      </c>
      <c r="J2867" s="135" t="s">
        <v>35053</v>
      </c>
      <c r="K2867" s="135" t="s">
        <v>35809</v>
      </c>
      <c r="L2867" s="163"/>
      <c r="M2867" s="163"/>
      <c r="N2867" s="163"/>
      <c r="O2867" s="135" t="s">
        <v>647</v>
      </c>
    </row>
    <row r="2868" spans="1:15" hidden="1">
      <c r="A2868" s="135">
        <v>4447</v>
      </c>
      <c r="B2868" s="135" t="s">
        <v>41520</v>
      </c>
      <c r="C2868" s="135" t="s">
        <v>40586</v>
      </c>
      <c r="D2868" s="135" t="s">
        <v>3215</v>
      </c>
      <c r="E2868" s="135" t="s">
        <v>35293</v>
      </c>
      <c r="F2868" s="135" t="s">
        <v>41521</v>
      </c>
      <c r="G2868" s="135" t="s">
        <v>35808</v>
      </c>
      <c r="H2868" s="135" t="s">
        <v>632</v>
      </c>
      <c r="I2868" s="135" t="s">
        <v>36461</v>
      </c>
      <c r="J2868" s="135" t="s">
        <v>35053</v>
      </c>
      <c r="K2868" s="135" t="s">
        <v>35809</v>
      </c>
      <c r="L2868" s="163"/>
      <c r="M2868" s="163"/>
      <c r="N2868" s="163"/>
      <c r="O2868" s="135" t="s">
        <v>647</v>
      </c>
    </row>
    <row r="2869" spans="1:15" hidden="1">
      <c r="A2869" s="135">
        <v>4448</v>
      </c>
      <c r="B2869" s="135" t="s">
        <v>41522</v>
      </c>
      <c r="C2869" s="135" t="s">
        <v>40589</v>
      </c>
      <c r="D2869" s="135" t="s">
        <v>3215</v>
      </c>
      <c r="E2869" s="135" t="s">
        <v>35293</v>
      </c>
      <c r="F2869" s="135" t="s">
        <v>41523</v>
      </c>
      <c r="G2869" s="135" t="s">
        <v>35808</v>
      </c>
      <c r="H2869" s="135" t="s">
        <v>632</v>
      </c>
      <c r="I2869" s="135" t="s">
        <v>36461</v>
      </c>
      <c r="J2869" s="135" t="s">
        <v>35053</v>
      </c>
      <c r="K2869" s="135" t="s">
        <v>35809</v>
      </c>
      <c r="L2869" s="163"/>
      <c r="M2869" s="163"/>
      <c r="N2869" s="163"/>
      <c r="O2869" s="135" t="s">
        <v>647</v>
      </c>
    </row>
    <row r="2870" spans="1:15" hidden="1">
      <c r="A2870" s="135">
        <v>4449</v>
      </c>
      <c r="B2870" s="135" t="s">
        <v>41524</v>
      </c>
      <c r="C2870" s="135" t="s">
        <v>40758</v>
      </c>
      <c r="D2870" s="135" t="s">
        <v>3215</v>
      </c>
      <c r="E2870" s="135" t="s">
        <v>35293</v>
      </c>
      <c r="F2870" s="135" t="s">
        <v>41525</v>
      </c>
      <c r="G2870" s="135" t="s">
        <v>35808</v>
      </c>
      <c r="H2870" s="135" t="s">
        <v>632</v>
      </c>
      <c r="I2870" s="135" t="s">
        <v>36461</v>
      </c>
      <c r="J2870" s="135" t="s">
        <v>35053</v>
      </c>
      <c r="K2870" s="135" t="s">
        <v>35809</v>
      </c>
      <c r="L2870" s="163"/>
      <c r="M2870" s="163"/>
      <c r="N2870" s="163"/>
      <c r="O2870" s="135" t="s">
        <v>647</v>
      </c>
    </row>
    <row r="2871" spans="1:15" hidden="1">
      <c r="A2871" s="135">
        <v>4450</v>
      </c>
      <c r="B2871" s="135" t="s">
        <v>41526</v>
      </c>
      <c r="C2871" s="135" t="s">
        <v>40752</v>
      </c>
      <c r="D2871" s="135" t="s">
        <v>3215</v>
      </c>
      <c r="E2871" s="135" t="s">
        <v>35293</v>
      </c>
      <c r="F2871" s="135" t="s">
        <v>41527</v>
      </c>
      <c r="G2871" s="135" t="s">
        <v>35808</v>
      </c>
      <c r="H2871" s="135" t="s">
        <v>632</v>
      </c>
      <c r="I2871" s="135" t="s">
        <v>36461</v>
      </c>
      <c r="J2871" s="135" t="s">
        <v>35053</v>
      </c>
      <c r="K2871" s="135" t="s">
        <v>35809</v>
      </c>
      <c r="L2871" s="163"/>
      <c r="M2871" s="163"/>
      <c r="N2871" s="163"/>
      <c r="O2871" s="135" t="s">
        <v>647</v>
      </c>
    </row>
    <row r="2872" spans="1:15" hidden="1">
      <c r="A2872" s="135">
        <v>4451</v>
      </c>
      <c r="B2872" s="135" t="s">
        <v>41528</v>
      </c>
      <c r="C2872" s="135" t="s">
        <v>40755</v>
      </c>
      <c r="D2872" s="135" t="s">
        <v>3215</v>
      </c>
      <c r="E2872" s="135" t="s">
        <v>35293</v>
      </c>
      <c r="F2872" s="135" t="s">
        <v>41529</v>
      </c>
      <c r="G2872" s="135" t="s">
        <v>35808</v>
      </c>
      <c r="H2872" s="135" t="s">
        <v>632</v>
      </c>
      <c r="I2872" s="135" t="s">
        <v>36461</v>
      </c>
      <c r="J2872" s="135" t="s">
        <v>35053</v>
      </c>
      <c r="K2872" s="135" t="s">
        <v>35809</v>
      </c>
      <c r="L2872" s="163"/>
      <c r="M2872" s="163"/>
      <c r="N2872" s="163"/>
      <c r="O2872" s="135" t="s">
        <v>647</v>
      </c>
    </row>
    <row r="2873" spans="1:15" hidden="1">
      <c r="A2873" s="135">
        <v>4452</v>
      </c>
      <c r="B2873" s="135" t="s">
        <v>41530</v>
      </c>
      <c r="C2873" s="135" t="s">
        <v>40586</v>
      </c>
      <c r="D2873" s="135" t="s">
        <v>1298</v>
      </c>
      <c r="E2873" s="135" t="s">
        <v>9836</v>
      </c>
      <c r="F2873" s="135" t="s">
        <v>41531</v>
      </c>
      <c r="G2873" s="135" t="s">
        <v>35808</v>
      </c>
      <c r="H2873" s="135" t="s">
        <v>632</v>
      </c>
      <c r="I2873" s="135" t="s">
        <v>36461</v>
      </c>
      <c r="J2873" s="135" t="s">
        <v>35049</v>
      </c>
      <c r="K2873" s="135" t="s">
        <v>35809</v>
      </c>
      <c r="L2873" s="163"/>
      <c r="M2873" s="163"/>
      <c r="N2873" s="163"/>
      <c r="O2873" s="135" t="s">
        <v>647</v>
      </c>
    </row>
    <row r="2874" spans="1:15" hidden="1">
      <c r="A2874" s="135">
        <v>4453</v>
      </c>
      <c r="B2874" s="135" t="s">
        <v>41532</v>
      </c>
      <c r="C2874" s="135" t="s">
        <v>40589</v>
      </c>
      <c r="D2874" s="135" t="s">
        <v>1298</v>
      </c>
      <c r="E2874" s="135" t="s">
        <v>9836</v>
      </c>
      <c r="F2874" s="135" t="s">
        <v>41533</v>
      </c>
      <c r="G2874" s="135" t="s">
        <v>35808</v>
      </c>
      <c r="H2874" s="135" t="s">
        <v>632</v>
      </c>
      <c r="I2874" s="135" t="s">
        <v>36461</v>
      </c>
      <c r="J2874" s="135" t="s">
        <v>35049</v>
      </c>
      <c r="K2874" s="135" t="s">
        <v>35809</v>
      </c>
      <c r="L2874" s="163"/>
      <c r="M2874" s="163"/>
      <c r="N2874" s="163"/>
      <c r="O2874" s="135" t="s">
        <v>647</v>
      </c>
    </row>
    <row r="2875" spans="1:15" hidden="1">
      <c r="A2875" s="135">
        <v>4454</v>
      </c>
      <c r="B2875" s="135" t="s">
        <v>41534</v>
      </c>
      <c r="C2875" s="135" t="s">
        <v>40758</v>
      </c>
      <c r="D2875" s="135" t="s">
        <v>1298</v>
      </c>
      <c r="E2875" s="135" t="s">
        <v>9836</v>
      </c>
      <c r="F2875" s="135" t="s">
        <v>41535</v>
      </c>
      <c r="G2875" s="135" t="s">
        <v>35808</v>
      </c>
      <c r="H2875" s="135" t="s">
        <v>632</v>
      </c>
      <c r="I2875" s="135" t="s">
        <v>36461</v>
      </c>
      <c r="J2875" s="135" t="s">
        <v>35049</v>
      </c>
      <c r="K2875" s="135" t="s">
        <v>35809</v>
      </c>
      <c r="L2875" s="163"/>
      <c r="M2875" s="163"/>
      <c r="N2875" s="163"/>
      <c r="O2875" s="135" t="s">
        <v>647</v>
      </c>
    </row>
    <row r="2876" spans="1:15" hidden="1">
      <c r="A2876" s="135">
        <v>4455</v>
      </c>
      <c r="B2876" s="135" t="s">
        <v>41536</v>
      </c>
      <c r="C2876" s="135" t="s">
        <v>40755</v>
      </c>
      <c r="D2876" s="135" t="s">
        <v>1298</v>
      </c>
      <c r="E2876" s="135" t="s">
        <v>9836</v>
      </c>
      <c r="F2876" s="135" t="s">
        <v>41537</v>
      </c>
      <c r="G2876" s="135" t="s">
        <v>35808</v>
      </c>
      <c r="H2876" s="135" t="s">
        <v>632</v>
      </c>
      <c r="I2876" s="135" t="s">
        <v>36461</v>
      </c>
      <c r="J2876" s="135" t="s">
        <v>35049</v>
      </c>
      <c r="K2876" s="135" t="s">
        <v>35809</v>
      </c>
      <c r="L2876" s="163"/>
      <c r="M2876" s="163"/>
      <c r="N2876" s="163"/>
      <c r="O2876" s="135" t="s">
        <v>647</v>
      </c>
    </row>
    <row r="2877" spans="1:15" hidden="1">
      <c r="A2877" s="135">
        <v>4456</v>
      </c>
      <c r="B2877" s="135" t="s">
        <v>41538</v>
      </c>
      <c r="C2877" s="135" t="s">
        <v>40752</v>
      </c>
      <c r="D2877" s="135" t="s">
        <v>1298</v>
      </c>
      <c r="E2877" s="135" t="s">
        <v>9836</v>
      </c>
      <c r="F2877" s="135" t="s">
        <v>41539</v>
      </c>
      <c r="G2877" s="135" t="s">
        <v>35808</v>
      </c>
      <c r="H2877" s="135" t="s">
        <v>632</v>
      </c>
      <c r="I2877" s="135" t="s">
        <v>36461</v>
      </c>
      <c r="J2877" s="135" t="s">
        <v>35049</v>
      </c>
      <c r="K2877" s="135" t="s">
        <v>35809</v>
      </c>
      <c r="L2877" s="163"/>
      <c r="M2877" s="163"/>
      <c r="N2877" s="163"/>
      <c r="O2877" s="135" t="s">
        <v>647</v>
      </c>
    </row>
    <row r="2878" spans="1:15" hidden="1">
      <c r="A2878" s="135">
        <v>4457</v>
      </c>
      <c r="B2878" s="135" t="s">
        <v>41540</v>
      </c>
      <c r="C2878" s="135" t="s">
        <v>40586</v>
      </c>
      <c r="D2878" s="135" t="s">
        <v>729</v>
      </c>
      <c r="E2878" s="135" t="s">
        <v>35263</v>
      </c>
      <c r="F2878" s="135" t="s">
        <v>41541</v>
      </c>
      <c r="G2878" s="135" t="s">
        <v>35808</v>
      </c>
      <c r="H2878" s="135" t="s">
        <v>632</v>
      </c>
      <c r="I2878" s="135" t="s">
        <v>36461</v>
      </c>
      <c r="J2878" s="135" t="s">
        <v>35049</v>
      </c>
      <c r="K2878" s="135" t="s">
        <v>35809</v>
      </c>
      <c r="L2878" s="163"/>
      <c r="M2878" s="163"/>
      <c r="N2878" s="163"/>
      <c r="O2878" s="135" t="s">
        <v>647</v>
      </c>
    </row>
    <row r="2879" spans="1:15" hidden="1">
      <c r="A2879" s="135">
        <v>4458</v>
      </c>
      <c r="B2879" s="135" t="s">
        <v>41542</v>
      </c>
      <c r="C2879" s="135" t="s">
        <v>40589</v>
      </c>
      <c r="D2879" s="135" t="s">
        <v>729</v>
      </c>
      <c r="E2879" s="135" t="s">
        <v>35263</v>
      </c>
      <c r="F2879" s="135" t="s">
        <v>41543</v>
      </c>
      <c r="G2879" s="135" t="s">
        <v>35808</v>
      </c>
      <c r="H2879" s="135" t="s">
        <v>632</v>
      </c>
      <c r="I2879" s="135" t="s">
        <v>36461</v>
      </c>
      <c r="J2879" s="135" t="s">
        <v>35049</v>
      </c>
      <c r="K2879" s="135" t="s">
        <v>35809</v>
      </c>
      <c r="L2879" s="163"/>
      <c r="M2879" s="163"/>
      <c r="N2879" s="163"/>
      <c r="O2879" s="135" t="s">
        <v>647</v>
      </c>
    </row>
    <row r="2880" spans="1:15" hidden="1">
      <c r="A2880" s="135">
        <v>4459</v>
      </c>
      <c r="B2880" s="135" t="s">
        <v>41544</v>
      </c>
      <c r="C2880" s="135" t="s">
        <v>40758</v>
      </c>
      <c r="D2880" s="135" t="s">
        <v>729</v>
      </c>
      <c r="E2880" s="135" t="s">
        <v>35263</v>
      </c>
      <c r="F2880" s="135" t="s">
        <v>41545</v>
      </c>
      <c r="G2880" s="135" t="s">
        <v>35808</v>
      </c>
      <c r="H2880" s="135" t="s">
        <v>632</v>
      </c>
      <c r="I2880" s="135" t="s">
        <v>36461</v>
      </c>
      <c r="J2880" s="135" t="s">
        <v>35049</v>
      </c>
      <c r="K2880" s="135" t="s">
        <v>35809</v>
      </c>
      <c r="L2880" s="163"/>
      <c r="M2880" s="163"/>
      <c r="N2880" s="163"/>
      <c r="O2880" s="135" t="s">
        <v>647</v>
      </c>
    </row>
    <row r="2881" spans="1:15" hidden="1">
      <c r="A2881" s="135">
        <v>4460</v>
      </c>
      <c r="B2881" s="135" t="s">
        <v>41546</v>
      </c>
      <c r="C2881" s="135" t="s">
        <v>40755</v>
      </c>
      <c r="D2881" s="135" t="s">
        <v>729</v>
      </c>
      <c r="E2881" s="135" t="s">
        <v>35263</v>
      </c>
      <c r="F2881" s="135" t="s">
        <v>41547</v>
      </c>
      <c r="G2881" s="135" t="s">
        <v>35808</v>
      </c>
      <c r="H2881" s="135" t="s">
        <v>632</v>
      </c>
      <c r="I2881" s="135" t="s">
        <v>36461</v>
      </c>
      <c r="J2881" s="135" t="s">
        <v>35049</v>
      </c>
      <c r="K2881" s="135" t="s">
        <v>35809</v>
      </c>
      <c r="L2881" s="163"/>
      <c r="M2881" s="163"/>
      <c r="N2881" s="163"/>
      <c r="O2881" s="135" t="s">
        <v>647</v>
      </c>
    </row>
    <row r="2882" spans="1:15" hidden="1">
      <c r="A2882" s="135">
        <v>4461</v>
      </c>
      <c r="B2882" s="135" t="s">
        <v>41548</v>
      </c>
      <c r="C2882" s="135" t="s">
        <v>40752</v>
      </c>
      <c r="D2882" s="135" t="s">
        <v>729</v>
      </c>
      <c r="E2882" s="135" t="s">
        <v>35263</v>
      </c>
      <c r="F2882" s="135" t="s">
        <v>41549</v>
      </c>
      <c r="G2882" s="135" t="s">
        <v>35808</v>
      </c>
      <c r="H2882" s="135" t="s">
        <v>632</v>
      </c>
      <c r="I2882" s="135" t="s">
        <v>36461</v>
      </c>
      <c r="J2882" s="135" t="s">
        <v>35049</v>
      </c>
      <c r="K2882" s="135" t="s">
        <v>35809</v>
      </c>
      <c r="L2882" s="163"/>
      <c r="M2882" s="163"/>
      <c r="N2882" s="163"/>
      <c r="O2882" s="135" t="s">
        <v>647</v>
      </c>
    </row>
    <row r="2883" spans="1:15" hidden="1">
      <c r="A2883" s="135">
        <v>4462</v>
      </c>
      <c r="B2883" s="135" t="s">
        <v>41550</v>
      </c>
      <c r="C2883" s="135" t="s">
        <v>40586</v>
      </c>
      <c r="D2883" s="135" t="s">
        <v>1041</v>
      </c>
      <c r="E2883" s="135" t="s">
        <v>35256</v>
      </c>
      <c r="F2883" s="135" t="s">
        <v>41551</v>
      </c>
      <c r="G2883" s="135" t="s">
        <v>35808</v>
      </c>
      <c r="H2883" s="135" t="s">
        <v>632</v>
      </c>
      <c r="I2883" s="135" t="s">
        <v>36461</v>
      </c>
      <c r="J2883" s="135" t="s">
        <v>35049</v>
      </c>
      <c r="K2883" s="135" t="s">
        <v>35809</v>
      </c>
      <c r="L2883" s="163"/>
      <c r="M2883" s="163"/>
      <c r="N2883" s="163"/>
      <c r="O2883" s="135" t="s">
        <v>647</v>
      </c>
    </row>
    <row r="2884" spans="1:15" hidden="1">
      <c r="A2884" s="135">
        <v>4463</v>
      </c>
      <c r="B2884" s="135" t="s">
        <v>41552</v>
      </c>
      <c r="C2884" s="135" t="s">
        <v>40589</v>
      </c>
      <c r="D2884" s="135" t="s">
        <v>1041</v>
      </c>
      <c r="E2884" s="135" t="s">
        <v>35256</v>
      </c>
      <c r="F2884" s="135" t="s">
        <v>41553</v>
      </c>
      <c r="G2884" s="135" t="s">
        <v>35808</v>
      </c>
      <c r="H2884" s="135" t="s">
        <v>632</v>
      </c>
      <c r="I2884" s="135" t="s">
        <v>36461</v>
      </c>
      <c r="J2884" s="135" t="s">
        <v>35049</v>
      </c>
      <c r="K2884" s="135" t="s">
        <v>35809</v>
      </c>
      <c r="L2884" s="163"/>
      <c r="M2884" s="163"/>
      <c r="N2884" s="163"/>
      <c r="O2884" s="135" t="s">
        <v>647</v>
      </c>
    </row>
    <row r="2885" spans="1:15" hidden="1">
      <c r="A2885" s="135">
        <v>4464</v>
      </c>
      <c r="B2885" s="135" t="s">
        <v>41554</v>
      </c>
      <c r="C2885" s="135" t="s">
        <v>40758</v>
      </c>
      <c r="D2885" s="135" t="s">
        <v>1041</v>
      </c>
      <c r="E2885" s="135" t="s">
        <v>35256</v>
      </c>
      <c r="F2885" s="135" t="s">
        <v>41555</v>
      </c>
      <c r="G2885" s="135" t="s">
        <v>35808</v>
      </c>
      <c r="H2885" s="135" t="s">
        <v>632</v>
      </c>
      <c r="I2885" s="135" t="s">
        <v>36461</v>
      </c>
      <c r="J2885" s="135" t="s">
        <v>35049</v>
      </c>
      <c r="K2885" s="135" t="s">
        <v>35809</v>
      </c>
      <c r="L2885" s="163"/>
      <c r="M2885" s="163"/>
      <c r="N2885" s="163"/>
      <c r="O2885" s="135" t="s">
        <v>647</v>
      </c>
    </row>
    <row r="2886" spans="1:15" hidden="1">
      <c r="A2886" s="135">
        <v>4465</v>
      </c>
      <c r="B2886" s="135" t="s">
        <v>41556</v>
      </c>
      <c r="C2886" s="135" t="s">
        <v>40755</v>
      </c>
      <c r="D2886" s="135" t="s">
        <v>1041</v>
      </c>
      <c r="E2886" s="135" t="s">
        <v>35256</v>
      </c>
      <c r="F2886" s="135" t="s">
        <v>41557</v>
      </c>
      <c r="G2886" s="135" t="s">
        <v>35808</v>
      </c>
      <c r="H2886" s="135" t="s">
        <v>632</v>
      </c>
      <c r="I2886" s="135" t="s">
        <v>36461</v>
      </c>
      <c r="J2886" s="135" t="s">
        <v>35049</v>
      </c>
      <c r="K2886" s="135" t="s">
        <v>35809</v>
      </c>
      <c r="L2886" s="163"/>
      <c r="M2886" s="163"/>
      <c r="N2886" s="163"/>
      <c r="O2886" s="135" t="s">
        <v>647</v>
      </c>
    </row>
    <row r="2887" spans="1:15" hidden="1">
      <c r="A2887" s="135">
        <v>4466</v>
      </c>
      <c r="B2887" s="135" t="s">
        <v>41558</v>
      </c>
      <c r="C2887" s="135" t="s">
        <v>40752</v>
      </c>
      <c r="D2887" s="135" t="s">
        <v>1041</v>
      </c>
      <c r="E2887" s="135" t="s">
        <v>35256</v>
      </c>
      <c r="F2887" s="135" t="s">
        <v>41559</v>
      </c>
      <c r="G2887" s="135" t="s">
        <v>35808</v>
      </c>
      <c r="H2887" s="135" t="s">
        <v>632</v>
      </c>
      <c r="I2887" s="135" t="s">
        <v>36461</v>
      </c>
      <c r="J2887" s="135" t="s">
        <v>35049</v>
      </c>
      <c r="K2887" s="135" t="s">
        <v>35809</v>
      </c>
      <c r="L2887" s="163"/>
      <c r="M2887" s="163"/>
      <c r="N2887" s="163"/>
      <c r="O2887" s="135" t="s">
        <v>647</v>
      </c>
    </row>
    <row r="2888" spans="1:15" hidden="1">
      <c r="A2888" s="135">
        <v>4467</v>
      </c>
      <c r="B2888" s="135" t="s">
        <v>41560</v>
      </c>
      <c r="C2888" s="135" t="s">
        <v>40586</v>
      </c>
      <c r="D2888" s="135" t="s">
        <v>1146</v>
      </c>
      <c r="E2888" s="135" t="s">
        <v>35260</v>
      </c>
      <c r="F2888" s="135" t="s">
        <v>41561</v>
      </c>
      <c r="G2888" s="135" t="s">
        <v>35808</v>
      </c>
      <c r="H2888" s="135" t="s">
        <v>632</v>
      </c>
      <c r="I2888" s="135" t="s">
        <v>36461</v>
      </c>
      <c r="J2888" s="135" t="s">
        <v>35049</v>
      </c>
      <c r="K2888" s="135" t="s">
        <v>35809</v>
      </c>
      <c r="L2888" s="163"/>
      <c r="M2888" s="163"/>
      <c r="N2888" s="163"/>
      <c r="O2888" s="135" t="s">
        <v>647</v>
      </c>
    </row>
    <row r="2889" spans="1:15" hidden="1">
      <c r="A2889" s="135">
        <v>4468</v>
      </c>
      <c r="B2889" s="135" t="s">
        <v>41562</v>
      </c>
      <c r="C2889" s="135" t="s">
        <v>40589</v>
      </c>
      <c r="D2889" s="135" t="s">
        <v>1146</v>
      </c>
      <c r="E2889" s="135" t="s">
        <v>35260</v>
      </c>
      <c r="F2889" s="135" t="s">
        <v>41563</v>
      </c>
      <c r="G2889" s="135" t="s">
        <v>35808</v>
      </c>
      <c r="H2889" s="135" t="s">
        <v>632</v>
      </c>
      <c r="I2889" s="135" t="s">
        <v>36461</v>
      </c>
      <c r="J2889" s="135" t="s">
        <v>35049</v>
      </c>
      <c r="K2889" s="135" t="s">
        <v>35809</v>
      </c>
      <c r="L2889" s="163"/>
      <c r="M2889" s="163"/>
      <c r="N2889" s="163"/>
      <c r="O2889" s="135" t="s">
        <v>647</v>
      </c>
    </row>
    <row r="2890" spans="1:15" hidden="1">
      <c r="A2890" s="135">
        <v>4469</v>
      </c>
      <c r="B2890" s="135" t="s">
        <v>41564</v>
      </c>
      <c r="C2890" s="135" t="s">
        <v>40758</v>
      </c>
      <c r="D2890" s="135" t="s">
        <v>1146</v>
      </c>
      <c r="E2890" s="135" t="s">
        <v>35260</v>
      </c>
      <c r="F2890" s="135" t="s">
        <v>41565</v>
      </c>
      <c r="G2890" s="135" t="s">
        <v>35808</v>
      </c>
      <c r="H2890" s="135" t="s">
        <v>632</v>
      </c>
      <c r="I2890" s="135" t="s">
        <v>36461</v>
      </c>
      <c r="J2890" s="135" t="s">
        <v>35049</v>
      </c>
      <c r="K2890" s="135" t="s">
        <v>35809</v>
      </c>
      <c r="L2890" s="163"/>
      <c r="M2890" s="163"/>
      <c r="N2890" s="163"/>
      <c r="O2890" s="135" t="s">
        <v>647</v>
      </c>
    </row>
    <row r="2891" spans="1:15" hidden="1">
      <c r="A2891" s="135">
        <v>4470</v>
      </c>
      <c r="B2891" s="135" t="s">
        <v>41566</v>
      </c>
      <c r="C2891" s="135" t="s">
        <v>40755</v>
      </c>
      <c r="D2891" s="135" t="s">
        <v>1146</v>
      </c>
      <c r="E2891" s="135" t="s">
        <v>35260</v>
      </c>
      <c r="F2891" s="135" t="s">
        <v>41567</v>
      </c>
      <c r="G2891" s="135" t="s">
        <v>35808</v>
      </c>
      <c r="H2891" s="135" t="s">
        <v>632</v>
      </c>
      <c r="I2891" s="135" t="s">
        <v>36461</v>
      </c>
      <c r="J2891" s="135" t="s">
        <v>35049</v>
      </c>
      <c r="K2891" s="135" t="s">
        <v>35809</v>
      </c>
      <c r="L2891" s="163"/>
      <c r="M2891" s="163"/>
      <c r="N2891" s="163"/>
      <c r="O2891" s="135" t="s">
        <v>647</v>
      </c>
    </row>
    <row r="2892" spans="1:15" hidden="1">
      <c r="A2892" s="135">
        <v>4471</v>
      </c>
      <c r="B2892" s="135" t="s">
        <v>41568</v>
      </c>
      <c r="C2892" s="135" t="s">
        <v>40752</v>
      </c>
      <c r="D2892" s="135" t="s">
        <v>1146</v>
      </c>
      <c r="E2892" s="135" t="s">
        <v>35260</v>
      </c>
      <c r="F2892" s="135" t="s">
        <v>41569</v>
      </c>
      <c r="G2892" s="135" t="s">
        <v>35808</v>
      </c>
      <c r="H2892" s="135" t="s">
        <v>632</v>
      </c>
      <c r="I2892" s="135" t="s">
        <v>36461</v>
      </c>
      <c r="J2892" s="135" t="s">
        <v>35049</v>
      </c>
      <c r="K2892" s="135" t="s">
        <v>35809</v>
      </c>
      <c r="L2892" s="163"/>
      <c r="M2892" s="163"/>
      <c r="N2892" s="163"/>
      <c r="O2892" s="135" t="s">
        <v>647</v>
      </c>
    </row>
    <row r="2893" spans="1:15" hidden="1">
      <c r="A2893" s="135">
        <v>4472</v>
      </c>
      <c r="B2893" s="135" t="s">
        <v>41570</v>
      </c>
      <c r="C2893" s="135" t="s">
        <v>40586</v>
      </c>
      <c r="D2893" s="135" t="s">
        <v>1110</v>
      </c>
      <c r="E2893" s="135" t="s">
        <v>35285</v>
      </c>
      <c r="F2893" s="135" t="s">
        <v>41571</v>
      </c>
      <c r="G2893" s="135" t="s">
        <v>35808</v>
      </c>
      <c r="H2893" s="135" t="s">
        <v>632</v>
      </c>
      <c r="I2893" s="135" t="s">
        <v>36461</v>
      </c>
      <c r="J2893" s="135" t="s">
        <v>35049</v>
      </c>
      <c r="K2893" s="135" t="s">
        <v>35809</v>
      </c>
      <c r="L2893" s="163"/>
      <c r="M2893" s="163"/>
      <c r="N2893" s="163"/>
      <c r="O2893" s="135" t="s">
        <v>647</v>
      </c>
    </row>
    <row r="2894" spans="1:15" hidden="1">
      <c r="A2894" s="135">
        <v>4473</v>
      </c>
      <c r="B2894" s="135" t="s">
        <v>41572</v>
      </c>
      <c r="C2894" s="135" t="s">
        <v>40589</v>
      </c>
      <c r="D2894" s="135" t="s">
        <v>1110</v>
      </c>
      <c r="E2894" s="135" t="s">
        <v>35285</v>
      </c>
      <c r="F2894" s="135" t="s">
        <v>41573</v>
      </c>
      <c r="G2894" s="135" t="s">
        <v>35808</v>
      </c>
      <c r="H2894" s="135" t="s">
        <v>632</v>
      </c>
      <c r="I2894" s="135" t="s">
        <v>36461</v>
      </c>
      <c r="J2894" s="135" t="s">
        <v>35049</v>
      </c>
      <c r="K2894" s="135" t="s">
        <v>35809</v>
      </c>
      <c r="L2894" s="163"/>
      <c r="M2894" s="163"/>
      <c r="N2894" s="163"/>
      <c r="O2894" s="135" t="s">
        <v>647</v>
      </c>
    </row>
    <row r="2895" spans="1:15" hidden="1">
      <c r="A2895" s="135">
        <v>4474</v>
      </c>
      <c r="B2895" s="135" t="s">
        <v>41574</v>
      </c>
      <c r="C2895" s="135" t="s">
        <v>40758</v>
      </c>
      <c r="D2895" s="135" t="s">
        <v>1110</v>
      </c>
      <c r="E2895" s="135" t="s">
        <v>35285</v>
      </c>
      <c r="F2895" s="135" t="s">
        <v>41575</v>
      </c>
      <c r="G2895" s="135" t="s">
        <v>35808</v>
      </c>
      <c r="H2895" s="135" t="s">
        <v>632</v>
      </c>
      <c r="I2895" s="135" t="s">
        <v>36461</v>
      </c>
      <c r="J2895" s="135" t="s">
        <v>35049</v>
      </c>
      <c r="K2895" s="135" t="s">
        <v>35809</v>
      </c>
      <c r="L2895" s="163"/>
      <c r="M2895" s="163"/>
      <c r="N2895" s="163"/>
      <c r="O2895" s="135" t="s">
        <v>647</v>
      </c>
    </row>
    <row r="2896" spans="1:15" hidden="1">
      <c r="A2896" s="135">
        <v>4475</v>
      </c>
      <c r="B2896" s="135" t="s">
        <v>41576</v>
      </c>
      <c r="C2896" s="135" t="s">
        <v>40755</v>
      </c>
      <c r="D2896" s="135" t="s">
        <v>1110</v>
      </c>
      <c r="E2896" s="135" t="s">
        <v>35285</v>
      </c>
      <c r="F2896" s="135" t="s">
        <v>41577</v>
      </c>
      <c r="G2896" s="135" t="s">
        <v>35808</v>
      </c>
      <c r="H2896" s="135" t="s">
        <v>632</v>
      </c>
      <c r="I2896" s="135" t="s">
        <v>36461</v>
      </c>
      <c r="J2896" s="135" t="s">
        <v>35049</v>
      </c>
      <c r="K2896" s="135" t="s">
        <v>35809</v>
      </c>
      <c r="L2896" s="163"/>
      <c r="M2896" s="163"/>
      <c r="N2896" s="163"/>
      <c r="O2896" s="135" t="s">
        <v>647</v>
      </c>
    </row>
    <row r="2897" spans="1:15" hidden="1">
      <c r="A2897" s="135">
        <v>4476</v>
      </c>
      <c r="B2897" s="135" t="s">
        <v>41578</v>
      </c>
      <c r="C2897" s="135" t="s">
        <v>40752</v>
      </c>
      <c r="D2897" s="135" t="s">
        <v>1110</v>
      </c>
      <c r="E2897" s="135" t="s">
        <v>35285</v>
      </c>
      <c r="F2897" s="135" t="s">
        <v>41579</v>
      </c>
      <c r="G2897" s="135" t="s">
        <v>35808</v>
      </c>
      <c r="H2897" s="135" t="s">
        <v>632</v>
      </c>
      <c r="I2897" s="135" t="s">
        <v>36461</v>
      </c>
      <c r="J2897" s="135" t="s">
        <v>35049</v>
      </c>
      <c r="K2897" s="135" t="s">
        <v>35809</v>
      </c>
      <c r="L2897" s="163"/>
      <c r="M2897" s="163"/>
      <c r="N2897" s="163"/>
      <c r="O2897" s="135" t="s">
        <v>647</v>
      </c>
    </row>
    <row r="2898" spans="1:15" hidden="1">
      <c r="A2898" s="135">
        <v>4477</v>
      </c>
      <c r="B2898" s="135" t="s">
        <v>41580</v>
      </c>
      <c r="C2898" s="135" t="s">
        <v>40586</v>
      </c>
      <c r="D2898" s="135" t="s">
        <v>809</v>
      </c>
      <c r="E2898" s="135" t="s">
        <v>35321</v>
      </c>
      <c r="F2898" s="135" t="s">
        <v>41581</v>
      </c>
      <c r="G2898" s="135" t="s">
        <v>35808</v>
      </c>
      <c r="H2898" s="135" t="s">
        <v>632</v>
      </c>
      <c r="I2898" s="135" t="s">
        <v>36461</v>
      </c>
      <c r="J2898" s="135" t="s">
        <v>35049</v>
      </c>
      <c r="K2898" s="135" t="s">
        <v>35809</v>
      </c>
      <c r="L2898" s="163"/>
      <c r="M2898" s="163"/>
      <c r="N2898" s="163"/>
      <c r="O2898" s="135" t="s">
        <v>647</v>
      </c>
    </row>
    <row r="2899" spans="1:15" hidden="1">
      <c r="A2899" s="135">
        <v>4478</v>
      </c>
      <c r="B2899" s="135" t="s">
        <v>41582</v>
      </c>
      <c r="C2899" s="135" t="s">
        <v>40589</v>
      </c>
      <c r="D2899" s="135" t="s">
        <v>809</v>
      </c>
      <c r="E2899" s="135" t="s">
        <v>35321</v>
      </c>
      <c r="F2899" s="135" t="s">
        <v>41583</v>
      </c>
      <c r="G2899" s="135" t="s">
        <v>35808</v>
      </c>
      <c r="H2899" s="135" t="s">
        <v>632</v>
      </c>
      <c r="I2899" s="135" t="s">
        <v>36461</v>
      </c>
      <c r="J2899" s="135" t="s">
        <v>35049</v>
      </c>
      <c r="K2899" s="135" t="s">
        <v>35809</v>
      </c>
      <c r="L2899" s="163"/>
      <c r="M2899" s="163"/>
      <c r="N2899" s="163"/>
      <c r="O2899" s="135" t="s">
        <v>647</v>
      </c>
    </row>
    <row r="2900" spans="1:15" hidden="1">
      <c r="A2900" s="135">
        <v>4479</v>
      </c>
      <c r="B2900" s="135" t="s">
        <v>41584</v>
      </c>
      <c r="C2900" s="135" t="s">
        <v>40758</v>
      </c>
      <c r="D2900" s="135" t="s">
        <v>809</v>
      </c>
      <c r="E2900" s="135" t="s">
        <v>35321</v>
      </c>
      <c r="F2900" s="135" t="s">
        <v>41585</v>
      </c>
      <c r="G2900" s="135" t="s">
        <v>35808</v>
      </c>
      <c r="H2900" s="135" t="s">
        <v>632</v>
      </c>
      <c r="I2900" s="135" t="s">
        <v>36461</v>
      </c>
      <c r="J2900" s="135" t="s">
        <v>35049</v>
      </c>
      <c r="K2900" s="135" t="s">
        <v>35809</v>
      </c>
      <c r="L2900" s="163"/>
      <c r="M2900" s="163"/>
      <c r="N2900" s="163"/>
      <c r="O2900" s="135" t="s">
        <v>647</v>
      </c>
    </row>
    <row r="2901" spans="1:15" hidden="1">
      <c r="A2901" s="135">
        <v>4480</v>
      </c>
      <c r="B2901" s="135" t="s">
        <v>41586</v>
      </c>
      <c r="C2901" s="135" t="s">
        <v>40755</v>
      </c>
      <c r="D2901" s="135" t="s">
        <v>809</v>
      </c>
      <c r="E2901" s="135" t="s">
        <v>35321</v>
      </c>
      <c r="F2901" s="135" t="s">
        <v>41587</v>
      </c>
      <c r="G2901" s="135" t="s">
        <v>35808</v>
      </c>
      <c r="H2901" s="135" t="s">
        <v>632</v>
      </c>
      <c r="I2901" s="135" t="s">
        <v>36461</v>
      </c>
      <c r="J2901" s="135" t="s">
        <v>35049</v>
      </c>
      <c r="K2901" s="135" t="s">
        <v>35809</v>
      </c>
      <c r="L2901" s="163"/>
      <c r="M2901" s="163"/>
      <c r="N2901" s="163"/>
      <c r="O2901" s="135" t="s">
        <v>647</v>
      </c>
    </row>
    <row r="2902" spans="1:15" hidden="1">
      <c r="A2902" s="135">
        <v>4481</v>
      </c>
      <c r="B2902" s="135" t="s">
        <v>41588</v>
      </c>
      <c r="C2902" s="135" t="s">
        <v>40752</v>
      </c>
      <c r="D2902" s="135" t="s">
        <v>809</v>
      </c>
      <c r="E2902" s="135" t="s">
        <v>35321</v>
      </c>
      <c r="F2902" s="135" t="s">
        <v>41589</v>
      </c>
      <c r="G2902" s="135" t="s">
        <v>35808</v>
      </c>
      <c r="H2902" s="135" t="s">
        <v>632</v>
      </c>
      <c r="I2902" s="135" t="s">
        <v>36461</v>
      </c>
      <c r="J2902" s="135" t="s">
        <v>35049</v>
      </c>
      <c r="K2902" s="135" t="s">
        <v>35809</v>
      </c>
      <c r="L2902" s="163"/>
      <c r="M2902" s="163"/>
      <c r="N2902" s="163"/>
      <c r="O2902" s="135" t="s">
        <v>647</v>
      </c>
    </row>
    <row r="2903" spans="1:15" hidden="1">
      <c r="A2903" s="135">
        <v>4482</v>
      </c>
      <c r="B2903" s="135" t="s">
        <v>41590</v>
      </c>
      <c r="C2903" s="135" t="s">
        <v>40586</v>
      </c>
      <c r="D2903" s="135" t="s">
        <v>1016</v>
      </c>
      <c r="E2903" s="135" t="s">
        <v>35262</v>
      </c>
      <c r="F2903" s="135" t="s">
        <v>41591</v>
      </c>
      <c r="G2903" s="135" t="s">
        <v>35808</v>
      </c>
      <c r="H2903" s="135" t="s">
        <v>632</v>
      </c>
      <c r="I2903" s="135" t="s">
        <v>36461</v>
      </c>
      <c r="J2903" s="135" t="s">
        <v>35049</v>
      </c>
      <c r="K2903" s="135" t="s">
        <v>35809</v>
      </c>
      <c r="L2903" s="163"/>
      <c r="M2903" s="163"/>
      <c r="N2903" s="163"/>
      <c r="O2903" s="135" t="s">
        <v>647</v>
      </c>
    </row>
    <row r="2904" spans="1:15" hidden="1">
      <c r="A2904" s="135">
        <v>4483</v>
      </c>
      <c r="B2904" s="135" t="s">
        <v>41592</v>
      </c>
      <c r="C2904" s="135" t="s">
        <v>40589</v>
      </c>
      <c r="D2904" s="135" t="s">
        <v>1016</v>
      </c>
      <c r="E2904" s="135" t="s">
        <v>35262</v>
      </c>
      <c r="F2904" s="135" t="s">
        <v>41593</v>
      </c>
      <c r="G2904" s="135" t="s">
        <v>35808</v>
      </c>
      <c r="H2904" s="135" t="s">
        <v>632</v>
      </c>
      <c r="I2904" s="135" t="s">
        <v>36461</v>
      </c>
      <c r="J2904" s="135" t="s">
        <v>35049</v>
      </c>
      <c r="K2904" s="135" t="s">
        <v>35809</v>
      </c>
      <c r="L2904" s="163"/>
      <c r="M2904" s="163"/>
      <c r="N2904" s="163"/>
      <c r="O2904" s="135" t="s">
        <v>647</v>
      </c>
    </row>
    <row r="2905" spans="1:15" hidden="1">
      <c r="A2905" s="135">
        <v>4484</v>
      </c>
      <c r="B2905" s="135" t="s">
        <v>41594</v>
      </c>
      <c r="C2905" s="135" t="s">
        <v>40758</v>
      </c>
      <c r="D2905" s="135" t="s">
        <v>1016</v>
      </c>
      <c r="E2905" s="135" t="s">
        <v>35262</v>
      </c>
      <c r="F2905" s="135" t="s">
        <v>41595</v>
      </c>
      <c r="G2905" s="135" t="s">
        <v>35808</v>
      </c>
      <c r="H2905" s="135" t="s">
        <v>632</v>
      </c>
      <c r="I2905" s="135" t="s">
        <v>36461</v>
      </c>
      <c r="J2905" s="135" t="s">
        <v>35049</v>
      </c>
      <c r="K2905" s="135" t="s">
        <v>35809</v>
      </c>
      <c r="L2905" s="163"/>
      <c r="M2905" s="163"/>
      <c r="N2905" s="163"/>
      <c r="O2905" s="135" t="s">
        <v>647</v>
      </c>
    </row>
    <row r="2906" spans="1:15" hidden="1">
      <c r="A2906" s="135">
        <v>4485</v>
      </c>
      <c r="B2906" s="135" t="s">
        <v>41596</v>
      </c>
      <c r="C2906" s="135" t="s">
        <v>40755</v>
      </c>
      <c r="D2906" s="135" t="s">
        <v>1016</v>
      </c>
      <c r="E2906" s="135" t="s">
        <v>35262</v>
      </c>
      <c r="F2906" s="135" t="s">
        <v>41597</v>
      </c>
      <c r="G2906" s="135" t="s">
        <v>35808</v>
      </c>
      <c r="H2906" s="135" t="s">
        <v>632</v>
      </c>
      <c r="I2906" s="135" t="s">
        <v>36461</v>
      </c>
      <c r="J2906" s="135" t="s">
        <v>35049</v>
      </c>
      <c r="K2906" s="135" t="s">
        <v>35809</v>
      </c>
      <c r="L2906" s="163"/>
      <c r="M2906" s="163"/>
      <c r="N2906" s="163"/>
      <c r="O2906" s="135" t="s">
        <v>647</v>
      </c>
    </row>
    <row r="2907" spans="1:15" hidden="1">
      <c r="A2907" s="135">
        <v>4486</v>
      </c>
      <c r="B2907" s="135" t="s">
        <v>41598</v>
      </c>
      <c r="C2907" s="135" t="s">
        <v>40752</v>
      </c>
      <c r="D2907" s="135" t="s">
        <v>1016</v>
      </c>
      <c r="E2907" s="135" t="s">
        <v>35262</v>
      </c>
      <c r="F2907" s="135" t="s">
        <v>41599</v>
      </c>
      <c r="G2907" s="135" t="s">
        <v>35808</v>
      </c>
      <c r="H2907" s="135" t="s">
        <v>632</v>
      </c>
      <c r="I2907" s="135" t="s">
        <v>36461</v>
      </c>
      <c r="J2907" s="135" t="s">
        <v>35049</v>
      </c>
      <c r="K2907" s="135" t="s">
        <v>35809</v>
      </c>
      <c r="L2907" s="163"/>
      <c r="M2907" s="163"/>
      <c r="N2907" s="163"/>
      <c r="O2907" s="135" t="s">
        <v>647</v>
      </c>
    </row>
    <row r="2908" spans="1:15" hidden="1">
      <c r="A2908" s="135">
        <v>4487</v>
      </c>
      <c r="B2908" s="135" t="s">
        <v>41600</v>
      </c>
      <c r="C2908" s="135" t="s">
        <v>40586</v>
      </c>
      <c r="D2908" s="135" t="s">
        <v>1876</v>
      </c>
      <c r="E2908" s="135" t="s">
        <v>35261</v>
      </c>
      <c r="F2908" s="135" t="s">
        <v>41601</v>
      </c>
      <c r="G2908" s="135" t="s">
        <v>35808</v>
      </c>
      <c r="H2908" s="135" t="s">
        <v>632</v>
      </c>
      <c r="I2908" s="135" t="s">
        <v>36461</v>
      </c>
      <c r="J2908" s="135" t="s">
        <v>35049</v>
      </c>
      <c r="K2908" s="135" t="s">
        <v>35809</v>
      </c>
      <c r="L2908" s="163"/>
      <c r="M2908" s="163"/>
      <c r="N2908" s="163"/>
      <c r="O2908" s="135" t="s">
        <v>647</v>
      </c>
    </row>
    <row r="2909" spans="1:15" hidden="1">
      <c r="A2909" s="135">
        <v>4488</v>
      </c>
      <c r="B2909" s="135" t="s">
        <v>41602</v>
      </c>
      <c r="C2909" s="135" t="s">
        <v>40589</v>
      </c>
      <c r="D2909" s="135" t="s">
        <v>1876</v>
      </c>
      <c r="E2909" s="135" t="s">
        <v>35261</v>
      </c>
      <c r="F2909" s="135" t="s">
        <v>41603</v>
      </c>
      <c r="G2909" s="135" t="s">
        <v>35808</v>
      </c>
      <c r="H2909" s="135" t="s">
        <v>632</v>
      </c>
      <c r="I2909" s="135" t="s">
        <v>36461</v>
      </c>
      <c r="J2909" s="135" t="s">
        <v>35049</v>
      </c>
      <c r="K2909" s="135" t="s">
        <v>35809</v>
      </c>
      <c r="L2909" s="163"/>
      <c r="M2909" s="163"/>
      <c r="N2909" s="163"/>
      <c r="O2909" s="135" t="s">
        <v>647</v>
      </c>
    </row>
    <row r="2910" spans="1:15" hidden="1">
      <c r="A2910" s="135">
        <v>4489</v>
      </c>
      <c r="B2910" s="135" t="s">
        <v>41604</v>
      </c>
      <c r="C2910" s="135" t="s">
        <v>40758</v>
      </c>
      <c r="D2910" s="135" t="s">
        <v>1876</v>
      </c>
      <c r="E2910" s="135" t="s">
        <v>35261</v>
      </c>
      <c r="F2910" s="135" t="s">
        <v>41605</v>
      </c>
      <c r="G2910" s="135" t="s">
        <v>35808</v>
      </c>
      <c r="H2910" s="135" t="s">
        <v>632</v>
      </c>
      <c r="I2910" s="135" t="s">
        <v>36461</v>
      </c>
      <c r="J2910" s="135" t="s">
        <v>35049</v>
      </c>
      <c r="K2910" s="135" t="s">
        <v>35809</v>
      </c>
      <c r="L2910" s="163"/>
      <c r="M2910" s="163"/>
      <c r="N2910" s="163"/>
      <c r="O2910" s="135" t="s">
        <v>647</v>
      </c>
    </row>
    <row r="2911" spans="1:15" hidden="1">
      <c r="A2911" s="135">
        <v>4490</v>
      </c>
      <c r="B2911" s="135" t="s">
        <v>41606</v>
      </c>
      <c r="C2911" s="135" t="s">
        <v>40755</v>
      </c>
      <c r="D2911" s="135" t="s">
        <v>1876</v>
      </c>
      <c r="E2911" s="135" t="s">
        <v>35261</v>
      </c>
      <c r="F2911" s="135" t="s">
        <v>41607</v>
      </c>
      <c r="G2911" s="135" t="s">
        <v>35808</v>
      </c>
      <c r="H2911" s="135" t="s">
        <v>632</v>
      </c>
      <c r="I2911" s="135" t="s">
        <v>36461</v>
      </c>
      <c r="J2911" s="135" t="s">
        <v>35049</v>
      </c>
      <c r="K2911" s="135" t="s">
        <v>35809</v>
      </c>
      <c r="L2911" s="163"/>
      <c r="M2911" s="163"/>
      <c r="N2911" s="163"/>
      <c r="O2911" s="135" t="s">
        <v>647</v>
      </c>
    </row>
    <row r="2912" spans="1:15" hidden="1">
      <c r="A2912" s="135">
        <v>4491</v>
      </c>
      <c r="B2912" s="135" t="s">
        <v>41608</v>
      </c>
      <c r="C2912" s="135" t="s">
        <v>40752</v>
      </c>
      <c r="D2912" s="135" t="s">
        <v>1876</v>
      </c>
      <c r="E2912" s="135" t="s">
        <v>35261</v>
      </c>
      <c r="F2912" s="135" t="s">
        <v>41609</v>
      </c>
      <c r="G2912" s="135" t="s">
        <v>35808</v>
      </c>
      <c r="H2912" s="135" t="s">
        <v>632</v>
      </c>
      <c r="I2912" s="135" t="s">
        <v>36461</v>
      </c>
      <c r="J2912" s="135" t="s">
        <v>35049</v>
      </c>
      <c r="K2912" s="135" t="s">
        <v>35809</v>
      </c>
      <c r="L2912" s="163"/>
      <c r="M2912" s="163"/>
      <c r="N2912" s="163"/>
      <c r="O2912" s="135" t="s">
        <v>647</v>
      </c>
    </row>
    <row r="2913" spans="1:15" hidden="1">
      <c r="A2913" s="135">
        <v>4492</v>
      </c>
      <c r="B2913" s="135" t="s">
        <v>41610</v>
      </c>
      <c r="C2913" s="135" t="s">
        <v>40586</v>
      </c>
      <c r="D2913" s="135" t="s">
        <v>1624</v>
      </c>
      <c r="E2913" s="135" t="s">
        <v>35291</v>
      </c>
      <c r="F2913" s="135" t="s">
        <v>41611</v>
      </c>
      <c r="G2913" s="135" t="s">
        <v>35808</v>
      </c>
      <c r="H2913" s="135" t="s">
        <v>632</v>
      </c>
      <c r="I2913" s="135" t="s">
        <v>36461</v>
      </c>
      <c r="J2913" s="135" t="s">
        <v>35049</v>
      </c>
      <c r="K2913" s="135" t="s">
        <v>35809</v>
      </c>
      <c r="L2913" s="163"/>
      <c r="M2913" s="163"/>
      <c r="N2913" s="163"/>
      <c r="O2913" s="135" t="s">
        <v>647</v>
      </c>
    </row>
    <row r="2914" spans="1:15" hidden="1">
      <c r="A2914" s="135">
        <v>4493</v>
      </c>
      <c r="B2914" s="135" t="s">
        <v>41612</v>
      </c>
      <c r="C2914" s="135" t="s">
        <v>40589</v>
      </c>
      <c r="D2914" s="135" t="s">
        <v>1624</v>
      </c>
      <c r="E2914" s="135" t="s">
        <v>35291</v>
      </c>
      <c r="F2914" s="135" t="s">
        <v>41613</v>
      </c>
      <c r="G2914" s="135" t="s">
        <v>35808</v>
      </c>
      <c r="H2914" s="135" t="s">
        <v>632</v>
      </c>
      <c r="I2914" s="135" t="s">
        <v>36461</v>
      </c>
      <c r="J2914" s="135" t="s">
        <v>35049</v>
      </c>
      <c r="K2914" s="135" t="s">
        <v>35809</v>
      </c>
      <c r="L2914" s="163"/>
      <c r="M2914" s="163"/>
      <c r="N2914" s="163"/>
      <c r="O2914" s="135" t="s">
        <v>647</v>
      </c>
    </row>
    <row r="2915" spans="1:15" hidden="1">
      <c r="A2915" s="135">
        <v>4494</v>
      </c>
      <c r="B2915" s="135" t="s">
        <v>41614</v>
      </c>
      <c r="C2915" s="135" t="s">
        <v>40758</v>
      </c>
      <c r="D2915" s="135" t="s">
        <v>1624</v>
      </c>
      <c r="E2915" s="135" t="s">
        <v>35291</v>
      </c>
      <c r="F2915" s="135" t="s">
        <v>41615</v>
      </c>
      <c r="G2915" s="135" t="s">
        <v>35808</v>
      </c>
      <c r="H2915" s="135" t="s">
        <v>632</v>
      </c>
      <c r="I2915" s="135" t="s">
        <v>36461</v>
      </c>
      <c r="J2915" s="135" t="s">
        <v>35049</v>
      </c>
      <c r="K2915" s="135" t="s">
        <v>35809</v>
      </c>
      <c r="L2915" s="163"/>
      <c r="M2915" s="163"/>
      <c r="N2915" s="163"/>
      <c r="O2915" s="135" t="s">
        <v>647</v>
      </c>
    </row>
    <row r="2916" spans="1:15" hidden="1">
      <c r="A2916" s="135">
        <v>4495</v>
      </c>
      <c r="B2916" s="135" t="s">
        <v>41616</v>
      </c>
      <c r="C2916" s="135" t="s">
        <v>40755</v>
      </c>
      <c r="D2916" s="135" t="s">
        <v>1624</v>
      </c>
      <c r="E2916" s="135" t="s">
        <v>35291</v>
      </c>
      <c r="F2916" s="135" t="s">
        <v>41617</v>
      </c>
      <c r="G2916" s="135" t="s">
        <v>35808</v>
      </c>
      <c r="H2916" s="135" t="s">
        <v>632</v>
      </c>
      <c r="I2916" s="135" t="s">
        <v>36461</v>
      </c>
      <c r="J2916" s="135" t="s">
        <v>35049</v>
      </c>
      <c r="K2916" s="135" t="s">
        <v>35809</v>
      </c>
      <c r="L2916" s="163"/>
      <c r="M2916" s="163"/>
      <c r="N2916" s="163"/>
      <c r="O2916" s="135" t="s">
        <v>647</v>
      </c>
    </row>
    <row r="2917" spans="1:15" hidden="1">
      <c r="A2917" s="135">
        <v>4496</v>
      </c>
      <c r="B2917" s="135" t="s">
        <v>41618</v>
      </c>
      <c r="C2917" s="135" t="s">
        <v>40752</v>
      </c>
      <c r="D2917" s="135" t="s">
        <v>1624</v>
      </c>
      <c r="E2917" s="135" t="s">
        <v>35291</v>
      </c>
      <c r="F2917" s="135" t="s">
        <v>41619</v>
      </c>
      <c r="G2917" s="135" t="s">
        <v>35808</v>
      </c>
      <c r="H2917" s="135" t="s">
        <v>632</v>
      </c>
      <c r="I2917" s="135" t="s">
        <v>36461</v>
      </c>
      <c r="J2917" s="135" t="s">
        <v>35049</v>
      </c>
      <c r="K2917" s="135" t="s">
        <v>35809</v>
      </c>
      <c r="L2917" s="163"/>
      <c r="M2917" s="163"/>
      <c r="N2917" s="163"/>
      <c r="O2917" s="135" t="s">
        <v>647</v>
      </c>
    </row>
    <row r="2918" spans="1:15" hidden="1">
      <c r="A2918" s="135">
        <v>4497</v>
      </c>
      <c r="B2918" s="135" t="s">
        <v>41620</v>
      </c>
      <c r="C2918" s="135" t="s">
        <v>40586</v>
      </c>
      <c r="D2918" s="135" t="s">
        <v>2155</v>
      </c>
      <c r="E2918" s="135" t="s">
        <v>35308</v>
      </c>
      <c r="F2918" s="135" t="s">
        <v>41621</v>
      </c>
      <c r="G2918" s="135" t="s">
        <v>35808</v>
      </c>
      <c r="H2918" s="135" t="s">
        <v>632</v>
      </c>
      <c r="I2918" s="135" t="s">
        <v>36461</v>
      </c>
      <c r="J2918" s="135" t="s">
        <v>35049</v>
      </c>
      <c r="K2918" s="135" t="s">
        <v>35809</v>
      </c>
      <c r="L2918" s="163"/>
      <c r="M2918" s="163"/>
      <c r="N2918" s="163"/>
      <c r="O2918" s="135" t="s">
        <v>647</v>
      </c>
    </row>
    <row r="2919" spans="1:15" hidden="1">
      <c r="A2919" s="135">
        <v>4498</v>
      </c>
      <c r="B2919" s="135" t="s">
        <v>41622</v>
      </c>
      <c r="C2919" s="135" t="s">
        <v>40589</v>
      </c>
      <c r="D2919" s="135" t="s">
        <v>2155</v>
      </c>
      <c r="E2919" s="135" t="s">
        <v>35308</v>
      </c>
      <c r="F2919" s="135" t="s">
        <v>41623</v>
      </c>
      <c r="G2919" s="135" t="s">
        <v>35808</v>
      </c>
      <c r="H2919" s="135" t="s">
        <v>632</v>
      </c>
      <c r="I2919" s="135" t="s">
        <v>36461</v>
      </c>
      <c r="J2919" s="135" t="s">
        <v>35049</v>
      </c>
      <c r="K2919" s="135" t="s">
        <v>35809</v>
      </c>
      <c r="L2919" s="163"/>
      <c r="M2919" s="163"/>
      <c r="N2919" s="163"/>
      <c r="O2919" s="135" t="s">
        <v>647</v>
      </c>
    </row>
    <row r="2920" spans="1:15" hidden="1">
      <c r="A2920" s="135">
        <v>4499</v>
      </c>
      <c r="B2920" s="135" t="s">
        <v>41624</v>
      </c>
      <c r="C2920" s="135" t="s">
        <v>40758</v>
      </c>
      <c r="D2920" s="135" t="s">
        <v>2155</v>
      </c>
      <c r="E2920" s="135" t="s">
        <v>35308</v>
      </c>
      <c r="F2920" s="135" t="s">
        <v>41625</v>
      </c>
      <c r="G2920" s="135" t="s">
        <v>35808</v>
      </c>
      <c r="H2920" s="135" t="s">
        <v>632</v>
      </c>
      <c r="I2920" s="135" t="s">
        <v>36461</v>
      </c>
      <c r="J2920" s="135" t="s">
        <v>35049</v>
      </c>
      <c r="K2920" s="135" t="s">
        <v>35809</v>
      </c>
      <c r="L2920" s="163"/>
      <c r="M2920" s="163"/>
      <c r="N2920" s="163"/>
      <c r="O2920" s="135" t="s">
        <v>647</v>
      </c>
    </row>
    <row r="2921" spans="1:15" hidden="1">
      <c r="A2921" s="135">
        <v>4500</v>
      </c>
      <c r="B2921" s="135" t="s">
        <v>41626</v>
      </c>
      <c r="C2921" s="135" t="s">
        <v>40752</v>
      </c>
      <c r="D2921" s="135" t="s">
        <v>2155</v>
      </c>
      <c r="E2921" s="135" t="s">
        <v>35308</v>
      </c>
      <c r="F2921" s="135" t="s">
        <v>41627</v>
      </c>
      <c r="G2921" s="135" t="s">
        <v>35808</v>
      </c>
      <c r="H2921" s="135" t="s">
        <v>632</v>
      </c>
      <c r="I2921" s="135" t="s">
        <v>36461</v>
      </c>
      <c r="J2921" s="135" t="s">
        <v>35049</v>
      </c>
      <c r="K2921" s="135" t="s">
        <v>35809</v>
      </c>
      <c r="L2921" s="163"/>
      <c r="M2921" s="163"/>
      <c r="N2921" s="163"/>
      <c r="O2921" s="135" t="s">
        <v>647</v>
      </c>
    </row>
    <row r="2922" spans="1:15" hidden="1">
      <c r="A2922" s="135">
        <v>4501</v>
      </c>
      <c r="B2922" s="135" t="s">
        <v>41628</v>
      </c>
      <c r="C2922" s="135" t="s">
        <v>40755</v>
      </c>
      <c r="D2922" s="135" t="s">
        <v>2155</v>
      </c>
      <c r="E2922" s="135" t="s">
        <v>35308</v>
      </c>
      <c r="F2922" s="135" t="s">
        <v>41629</v>
      </c>
      <c r="G2922" s="135" t="s">
        <v>35808</v>
      </c>
      <c r="H2922" s="135" t="s">
        <v>632</v>
      </c>
      <c r="I2922" s="135" t="s">
        <v>36461</v>
      </c>
      <c r="J2922" s="135" t="s">
        <v>35049</v>
      </c>
      <c r="K2922" s="135" t="s">
        <v>35809</v>
      </c>
      <c r="L2922" s="163"/>
      <c r="M2922" s="163"/>
      <c r="N2922" s="163"/>
      <c r="O2922" s="135" t="s">
        <v>647</v>
      </c>
    </row>
    <row r="2923" spans="1:15" hidden="1">
      <c r="A2923" s="135">
        <v>4502</v>
      </c>
      <c r="B2923" s="135" t="s">
        <v>41630</v>
      </c>
      <c r="C2923" s="135" t="s">
        <v>40586</v>
      </c>
      <c r="D2923" s="135" t="s">
        <v>2035</v>
      </c>
      <c r="E2923" s="135" t="s">
        <v>35292</v>
      </c>
      <c r="F2923" s="135" t="s">
        <v>41631</v>
      </c>
      <c r="G2923" s="135" t="s">
        <v>35808</v>
      </c>
      <c r="H2923" s="135" t="s">
        <v>632</v>
      </c>
      <c r="I2923" s="135" t="s">
        <v>36461</v>
      </c>
      <c r="J2923" s="135" t="s">
        <v>35049</v>
      </c>
      <c r="K2923" s="135" t="s">
        <v>35809</v>
      </c>
      <c r="L2923" s="163"/>
      <c r="M2923" s="163"/>
      <c r="N2923" s="163"/>
      <c r="O2923" s="135" t="s">
        <v>647</v>
      </c>
    </row>
    <row r="2924" spans="1:15" hidden="1">
      <c r="A2924" s="135">
        <v>4503</v>
      </c>
      <c r="B2924" s="135" t="s">
        <v>41632</v>
      </c>
      <c r="C2924" s="135" t="s">
        <v>40589</v>
      </c>
      <c r="D2924" s="135" t="s">
        <v>2035</v>
      </c>
      <c r="E2924" s="135" t="s">
        <v>35292</v>
      </c>
      <c r="F2924" s="135" t="s">
        <v>41633</v>
      </c>
      <c r="G2924" s="135" t="s">
        <v>35808</v>
      </c>
      <c r="H2924" s="135" t="s">
        <v>632</v>
      </c>
      <c r="I2924" s="135" t="s">
        <v>36461</v>
      </c>
      <c r="J2924" s="135" t="s">
        <v>35049</v>
      </c>
      <c r="K2924" s="135" t="s">
        <v>35809</v>
      </c>
      <c r="L2924" s="163"/>
      <c r="M2924" s="163"/>
      <c r="N2924" s="163"/>
      <c r="O2924" s="135" t="s">
        <v>647</v>
      </c>
    </row>
    <row r="2925" spans="1:15" hidden="1">
      <c r="A2925" s="135">
        <v>4504</v>
      </c>
      <c r="B2925" s="135" t="s">
        <v>41634</v>
      </c>
      <c r="C2925" s="135" t="s">
        <v>40758</v>
      </c>
      <c r="D2925" s="135" t="s">
        <v>2035</v>
      </c>
      <c r="E2925" s="135" t="s">
        <v>35292</v>
      </c>
      <c r="F2925" s="135" t="s">
        <v>41635</v>
      </c>
      <c r="G2925" s="135" t="s">
        <v>35808</v>
      </c>
      <c r="H2925" s="135" t="s">
        <v>632</v>
      </c>
      <c r="I2925" s="135" t="s">
        <v>36461</v>
      </c>
      <c r="J2925" s="135" t="s">
        <v>35049</v>
      </c>
      <c r="K2925" s="135" t="s">
        <v>35809</v>
      </c>
      <c r="L2925" s="163"/>
      <c r="M2925" s="163"/>
      <c r="N2925" s="163"/>
      <c r="O2925" s="135" t="s">
        <v>647</v>
      </c>
    </row>
    <row r="2926" spans="1:15" hidden="1">
      <c r="A2926" s="135">
        <v>4505</v>
      </c>
      <c r="B2926" s="135" t="s">
        <v>41636</v>
      </c>
      <c r="C2926" s="135" t="s">
        <v>40755</v>
      </c>
      <c r="D2926" s="135" t="s">
        <v>2035</v>
      </c>
      <c r="E2926" s="135" t="s">
        <v>35292</v>
      </c>
      <c r="F2926" s="135" t="s">
        <v>41637</v>
      </c>
      <c r="G2926" s="135" t="s">
        <v>35808</v>
      </c>
      <c r="H2926" s="135" t="s">
        <v>632</v>
      </c>
      <c r="I2926" s="135" t="s">
        <v>36461</v>
      </c>
      <c r="J2926" s="135" t="s">
        <v>35049</v>
      </c>
      <c r="K2926" s="135" t="s">
        <v>35809</v>
      </c>
      <c r="L2926" s="163"/>
      <c r="M2926" s="163"/>
      <c r="N2926" s="163"/>
      <c r="O2926" s="135" t="s">
        <v>647</v>
      </c>
    </row>
    <row r="2927" spans="1:15" hidden="1">
      <c r="A2927" s="135">
        <v>4506</v>
      </c>
      <c r="B2927" s="135" t="s">
        <v>41638</v>
      </c>
      <c r="C2927" s="135" t="s">
        <v>40752</v>
      </c>
      <c r="D2927" s="135" t="s">
        <v>2035</v>
      </c>
      <c r="E2927" s="135" t="s">
        <v>35292</v>
      </c>
      <c r="F2927" s="135" t="s">
        <v>41639</v>
      </c>
      <c r="G2927" s="135" t="s">
        <v>35808</v>
      </c>
      <c r="H2927" s="135" t="s">
        <v>632</v>
      </c>
      <c r="I2927" s="135" t="s">
        <v>36461</v>
      </c>
      <c r="J2927" s="135" t="s">
        <v>35049</v>
      </c>
      <c r="K2927" s="135" t="s">
        <v>35809</v>
      </c>
      <c r="L2927" s="163"/>
      <c r="M2927" s="163"/>
      <c r="N2927" s="163"/>
      <c r="O2927" s="135" t="s">
        <v>647</v>
      </c>
    </row>
    <row r="2928" spans="1:15" hidden="1">
      <c r="A2928" s="135">
        <v>4507</v>
      </c>
      <c r="B2928" s="135" t="s">
        <v>41640</v>
      </c>
      <c r="C2928" s="135" t="s">
        <v>40586</v>
      </c>
      <c r="D2928" s="135" t="s">
        <v>2401</v>
      </c>
      <c r="E2928" s="135" t="s">
        <v>35286</v>
      </c>
      <c r="F2928" s="135" t="s">
        <v>41641</v>
      </c>
      <c r="G2928" s="135" t="s">
        <v>35808</v>
      </c>
      <c r="H2928" s="135" t="s">
        <v>632</v>
      </c>
      <c r="I2928" s="135" t="s">
        <v>36461</v>
      </c>
      <c r="J2928" s="135" t="s">
        <v>35049</v>
      </c>
      <c r="K2928" s="135" t="s">
        <v>35809</v>
      </c>
      <c r="L2928" s="163"/>
      <c r="M2928" s="163"/>
      <c r="N2928" s="163"/>
      <c r="O2928" s="135" t="s">
        <v>647</v>
      </c>
    </row>
    <row r="2929" spans="1:15" hidden="1">
      <c r="A2929" s="135">
        <v>4508</v>
      </c>
      <c r="B2929" s="135" t="s">
        <v>41642</v>
      </c>
      <c r="C2929" s="135" t="s">
        <v>40589</v>
      </c>
      <c r="D2929" s="135" t="s">
        <v>2401</v>
      </c>
      <c r="E2929" s="135" t="s">
        <v>35286</v>
      </c>
      <c r="F2929" s="135" t="s">
        <v>41643</v>
      </c>
      <c r="G2929" s="135" t="s">
        <v>35808</v>
      </c>
      <c r="H2929" s="135" t="s">
        <v>632</v>
      </c>
      <c r="I2929" s="135" t="s">
        <v>36461</v>
      </c>
      <c r="J2929" s="135" t="s">
        <v>35049</v>
      </c>
      <c r="K2929" s="135" t="s">
        <v>35809</v>
      </c>
      <c r="L2929" s="163"/>
      <c r="M2929" s="163"/>
      <c r="N2929" s="163"/>
      <c r="O2929" s="135" t="s">
        <v>647</v>
      </c>
    </row>
    <row r="2930" spans="1:15" hidden="1">
      <c r="A2930" s="135">
        <v>4509</v>
      </c>
      <c r="B2930" s="135" t="s">
        <v>41644</v>
      </c>
      <c r="C2930" s="135" t="s">
        <v>40758</v>
      </c>
      <c r="D2930" s="135" t="s">
        <v>2401</v>
      </c>
      <c r="E2930" s="135" t="s">
        <v>35286</v>
      </c>
      <c r="F2930" s="135" t="s">
        <v>41645</v>
      </c>
      <c r="G2930" s="135" t="s">
        <v>35808</v>
      </c>
      <c r="H2930" s="135" t="s">
        <v>632</v>
      </c>
      <c r="I2930" s="135" t="s">
        <v>36461</v>
      </c>
      <c r="J2930" s="135" t="s">
        <v>35049</v>
      </c>
      <c r="K2930" s="135" t="s">
        <v>35809</v>
      </c>
      <c r="L2930" s="163"/>
      <c r="M2930" s="163"/>
      <c r="N2930" s="163"/>
      <c r="O2930" s="135" t="s">
        <v>647</v>
      </c>
    </row>
    <row r="2931" spans="1:15" hidden="1">
      <c r="A2931" s="135">
        <v>4510</v>
      </c>
      <c r="B2931" s="135" t="s">
        <v>41646</v>
      </c>
      <c r="C2931" s="135" t="s">
        <v>40752</v>
      </c>
      <c r="D2931" s="135" t="s">
        <v>2401</v>
      </c>
      <c r="E2931" s="135" t="s">
        <v>35286</v>
      </c>
      <c r="F2931" s="135" t="s">
        <v>41647</v>
      </c>
      <c r="G2931" s="135" t="s">
        <v>35808</v>
      </c>
      <c r="H2931" s="135" t="s">
        <v>632</v>
      </c>
      <c r="I2931" s="135" t="s">
        <v>36461</v>
      </c>
      <c r="J2931" s="135" t="s">
        <v>35049</v>
      </c>
      <c r="K2931" s="135" t="s">
        <v>35809</v>
      </c>
      <c r="L2931" s="163"/>
      <c r="M2931" s="163"/>
      <c r="N2931" s="163"/>
      <c r="O2931" s="135" t="s">
        <v>647</v>
      </c>
    </row>
    <row r="2932" spans="1:15" hidden="1">
      <c r="A2932" s="135">
        <v>4511</v>
      </c>
      <c r="B2932" s="135" t="s">
        <v>41648</v>
      </c>
      <c r="C2932" s="135" t="s">
        <v>40755</v>
      </c>
      <c r="D2932" s="135" t="s">
        <v>2401</v>
      </c>
      <c r="E2932" s="135" t="s">
        <v>35286</v>
      </c>
      <c r="F2932" s="135" t="s">
        <v>41649</v>
      </c>
      <c r="G2932" s="135" t="s">
        <v>35808</v>
      </c>
      <c r="H2932" s="135" t="s">
        <v>632</v>
      </c>
      <c r="I2932" s="135" t="s">
        <v>36461</v>
      </c>
      <c r="J2932" s="135" t="s">
        <v>35049</v>
      </c>
      <c r="K2932" s="135" t="s">
        <v>35809</v>
      </c>
      <c r="L2932" s="163"/>
      <c r="M2932" s="163"/>
      <c r="N2932" s="163"/>
      <c r="O2932" s="135" t="s">
        <v>647</v>
      </c>
    </row>
    <row r="2933" spans="1:15" hidden="1">
      <c r="A2933" s="135">
        <v>4512</v>
      </c>
      <c r="B2933" s="135" t="s">
        <v>41650</v>
      </c>
      <c r="C2933" s="135" t="s">
        <v>40586</v>
      </c>
      <c r="D2933" s="135" t="s">
        <v>889</v>
      </c>
      <c r="E2933" s="135" t="s">
        <v>35258</v>
      </c>
      <c r="F2933" s="135" t="s">
        <v>41651</v>
      </c>
      <c r="G2933" s="135" t="s">
        <v>35808</v>
      </c>
      <c r="H2933" s="135" t="s">
        <v>632</v>
      </c>
      <c r="I2933" s="135" t="s">
        <v>36461</v>
      </c>
      <c r="J2933" s="135" t="s">
        <v>35049</v>
      </c>
      <c r="K2933" s="135" t="s">
        <v>35809</v>
      </c>
      <c r="L2933" s="163"/>
      <c r="M2933" s="163"/>
      <c r="N2933" s="163"/>
      <c r="O2933" s="135" t="s">
        <v>647</v>
      </c>
    </row>
    <row r="2934" spans="1:15" hidden="1">
      <c r="A2934" s="135">
        <v>4513</v>
      </c>
      <c r="B2934" s="135" t="s">
        <v>41652</v>
      </c>
      <c r="C2934" s="135" t="s">
        <v>40589</v>
      </c>
      <c r="D2934" s="135" t="s">
        <v>889</v>
      </c>
      <c r="E2934" s="135" t="s">
        <v>35258</v>
      </c>
      <c r="F2934" s="135" t="s">
        <v>41653</v>
      </c>
      <c r="G2934" s="135" t="s">
        <v>35808</v>
      </c>
      <c r="H2934" s="135" t="s">
        <v>632</v>
      </c>
      <c r="I2934" s="135" t="s">
        <v>36461</v>
      </c>
      <c r="J2934" s="135" t="s">
        <v>35049</v>
      </c>
      <c r="K2934" s="135" t="s">
        <v>35809</v>
      </c>
      <c r="L2934" s="163"/>
      <c r="M2934" s="163"/>
      <c r="N2934" s="163"/>
      <c r="O2934" s="135" t="s">
        <v>647</v>
      </c>
    </row>
    <row r="2935" spans="1:15" hidden="1">
      <c r="A2935" s="135">
        <v>4514</v>
      </c>
      <c r="B2935" s="135" t="s">
        <v>41654</v>
      </c>
      <c r="C2935" s="135" t="s">
        <v>40758</v>
      </c>
      <c r="D2935" s="135" t="s">
        <v>889</v>
      </c>
      <c r="E2935" s="135" t="s">
        <v>35258</v>
      </c>
      <c r="F2935" s="135" t="s">
        <v>41655</v>
      </c>
      <c r="G2935" s="135" t="s">
        <v>35808</v>
      </c>
      <c r="H2935" s="135" t="s">
        <v>632</v>
      </c>
      <c r="I2935" s="135" t="s">
        <v>36461</v>
      </c>
      <c r="J2935" s="135" t="s">
        <v>35049</v>
      </c>
      <c r="K2935" s="135" t="s">
        <v>35809</v>
      </c>
      <c r="L2935" s="163"/>
      <c r="M2935" s="163"/>
      <c r="N2935" s="163"/>
      <c r="O2935" s="135" t="s">
        <v>647</v>
      </c>
    </row>
    <row r="2936" spans="1:15" hidden="1">
      <c r="A2936" s="135">
        <v>4515</v>
      </c>
      <c r="B2936" s="135" t="s">
        <v>41656</v>
      </c>
      <c r="C2936" s="135" t="s">
        <v>40755</v>
      </c>
      <c r="D2936" s="135" t="s">
        <v>889</v>
      </c>
      <c r="E2936" s="135" t="s">
        <v>35258</v>
      </c>
      <c r="F2936" s="135" t="s">
        <v>41657</v>
      </c>
      <c r="G2936" s="135" t="s">
        <v>35808</v>
      </c>
      <c r="H2936" s="135" t="s">
        <v>632</v>
      </c>
      <c r="I2936" s="135" t="s">
        <v>36461</v>
      </c>
      <c r="J2936" s="135" t="s">
        <v>35049</v>
      </c>
      <c r="K2936" s="135" t="s">
        <v>35809</v>
      </c>
      <c r="L2936" s="163"/>
      <c r="M2936" s="163"/>
      <c r="N2936" s="163"/>
      <c r="O2936" s="135" t="s">
        <v>647</v>
      </c>
    </row>
    <row r="2937" spans="1:15" hidden="1">
      <c r="A2937" s="135">
        <v>4516</v>
      </c>
      <c r="B2937" s="135" t="s">
        <v>41658</v>
      </c>
      <c r="C2937" s="135" t="s">
        <v>40752</v>
      </c>
      <c r="D2937" s="135" t="s">
        <v>889</v>
      </c>
      <c r="E2937" s="135" t="s">
        <v>35258</v>
      </c>
      <c r="F2937" s="135" t="s">
        <v>41659</v>
      </c>
      <c r="G2937" s="135" t="s">
        <v>35808</v>
      </c>
      <c r="H2937" s="135" t="s">
        <v>632</v>
      </c>
      <c r="I2937" s="135" t="s">
        <v>36461</v>
      </c>
      <c r="J2937" s="135" t="s">
        <v>35049</v>
      </c>
      <c r="K2937" s="135" t="s">
        <v>35809</v>
      </c>
      <c r="L2937" s="163"/>
      <c r="M2937" s="163"/>
      <c r="N2937" s="163"/>
      <c r="O2937" s="135" t="s">
        <v>647</v>
      </c>
    </row>
    <row r="2938" spans="1:15">
      <c r="A2938" s="135">
        <v>4517</v>
      </c>
      <c r="B2938" s="135" t="s">
        <v>28935</v>
      </c>
      <c r="C2938" s="135" t="s">
        <v>28934</v>
      </c>
      <c r="D2938" s="135" t="s">
        <v>889</v>
      </c>
      <c r="E2938" s="135" t="s">
        <v>35258</v>
      </c>
      <c r="F2938" s="135" t="s">
        <v>41660</v>
      </c>
      <c r="G2938" s="135" t="s">
        <v>35819</v>
      </c>
      <c r="H2938" s="135" t="s">
        <v>632</v>
      </c>
      <c r="I2938" s="135" t="s">
        <v>36461</v>
      </c>
      <c r="J2938" s="135" t="s">
        <v>35049</v>
      </c>
      <c r="K2938" s="135" t="s">
        <v>35809</v>
      </c>
      <c r="L2938" s="163"/>
      <c r="M2938" s="163"/>
      <c r="N2938" s="163"/>
      <c r="O2938" s="135" t="s">
        <v>35825</v>
      </c>
    </row>
    <row r="2939" spans="1:15" hidden="1">
      <c r="A2939" s="135">
        <v>4518</v>
      </c>
      <c r="B2939" s="135" t="s">
        <v>41661</v>
      </c>
      <c r="C2939" s="135" t="s">
        <v>41662</v>
      </c>
      <c r="D2939" s="135" t="s">
        <v>889</v>
      </c>
      <c r="E2939" s="135" t="s">
        <v>35258</v>
      </c>
      <c r="F2939" s="135" t="s">
        <v>41663</v>
      </c>
      <c r="G2939" s="135" t="s">
        <v>35808</v>
      </c>
      <c r="H2939" s="135" t="s">
        <v>632</v>
      </c>
      <c r="I2939" s="135" t="s">
        <v>36461</v>
      </c>
      <c r="J2939" s="135" t="s">
        <v>35049</v>
      </c>
      <c r="K2939" s="135" t="s">
        <v>35809</v>
      </c>
      <c r="L2939" s="163"/>
      <c r="M2939" s="163"/>
      <c r="N2939" s="163"/>
      <c r="O2939" s="135" t="s">
        <v>647</v>
      </c>
    </row>
    <row r="2940" spans="1:15" hidden="1">
      <c r="A2940" s="135">
        <v>4519</v>
      </c>
      <c r="B2940" s="135" t="s">
        <v>41664</v>
      </c>
      <c r="C2940" s="135" t="s">
        <v>40586</v>
      </c>
      <c r="D2940" s="135" t="s">
        <v>3585</v>
      </c>
      <c r="E2940" s="135" t="s">
        <v>35307</v>
      </c>
      <c r="F2940" s="135" t="s">
        <v>41665</v>
      </c>
      <c r="G2940" s="135" t="s">
        <v>35808</v>
      </c>
      <c r="H2940" s="135" t="s">
        <v>632</v>
      </c>
      <c r="I2940" s="135" t="s">
        <v>36461</v>
      </c>
      <c r="J2940" s="135" t="s">
        <v>35053</v>
      </c>
      <c r="K2940" s="135" t="s">
        <v>35809</v>
      </c>
      <c r="L2940" s="163"/>
      <c r="M2940" s="163"/>
      <c r="N2940" s="163"/>
      <c r="O2940" s="135" t="s">
        <v>647</v>
      </c>
    </row>
    <row r="2941" spans="1:15" hidden="1">
      <c r="A2941" s="135">
        <v>4520</v>
      </c>
      <c r="B2941" s="135" t="s">
        <v>41666</v>
      </c>
      <c r="C2941" s="135" t="s">
        <v>40589</v>
      </c>
      <c r="D2941" s="135" t="s">
        <v>3585</v>
      </c>
      <c r="E2941" s="135" t="s">
        <v>35307</v>
      </c>
      <c r="F2941" s="135" t="s">
        <v>41667</v>
      </c>
      <c r="G2941" s="135" t="s">
        <v>35808</v>
      </c>
      <c r="H2941" s="135" t="s">
        <v>632</v>
      </c>
      <c r="I2941" s="135" t="s">
        <v>36461</v>
      </c>
      <c r="J2941" s="135" t="s">
        <v>35053</v>
      </c>
      <c r="K2941" s="135" t="s">
        <v>35809</v>
      </c>
      <c r="L2941" s="163"/>
      <c r="M2941" s="163"/>
      <c r="N2941" s="163"/>
      <c r="O2941" s="135" t="s">
        <v>647</v>
      </c>
    </row>
    <row r="2942" spans="1:15" hidden="1">
      <c r="A2942" s="135">
        <v>4521</v>
      </c>
      <c r="B2942" s="135" t="s">
        <v>41668</v>
      </c>
      <c r="C2942" s="135" t="s">
        <v>40758</v>
      </c>
      <c r="D2942" s="135" t="s">
        <v>3585</v>
      </c>
      <c r="E2942" s="135" t="s">
        <v>35307</v>
      </c>
      <c r="F2942" s="135" t="s">
        <v>41669</v>
      </c>
      <c r="G2942" s="135" t="s">
        <v>35808</v>
      </c>
      <c r="H2942" s="135" t="s">
        <v>632</v>
      </c>
      <c r="I2942" s="135" t="s">
        <v>36461</v>
      </c>
      <c r="J2942" s="135" t="s">
        <v>35053</v>
      </c>
      <c r="K2942" s="135" t="s">
        <v>35809</v>
      </c>
      <c r="L2942" s="163"/>
      <c r="M2942" s="163"/>
      <c r="N2942" s="163"/>
      <c r="O2942" s="135" t="s">
        <v>647</v>
      </c>
    </row>
    <row r="2943" spans="1:15" hidden="1">
      <c r="A2943" s="135">
        <v>4522</v>
      </c>
      <c r="B2943" s="135" t="s">
        <v>41670</v>
      </c>
      <c r="C2943" s="135" t="s">
        <v>40755</v>
      </c>
      <c r="D2943" s="135" t="s">
        <v>3585</v>
      </c>
      <c r="E2943" s="135" t="s">
        <v>35307</v>
      </c>
      <c r="F2943" s="135" t="s">
        <v>41671</v>
      </c>
      <c r="G2943" s="135" t="s">
        <v>35808</v>
      </c>
      <c r="H2943" s="135" t="s">
        <v>632</v>
      </c>
      <c r="I2943" s="135" t="s">
        <v>36461</v>
      </c>
      <c r="J2943" s="135" t="s">
        <v>35053</v>
      </c>
      <c r="K2943" s="135" t="s">
        <v>35809</v>
      </c>
      <c r="L2943" s="163"/>
      <c r="M2943" s="163"/>
      <c r="N2943" s="163"/>
      <c r="O2943" s="135" t="s">
        <v>647</v>
      </c>
    </row>
    <row r="2944" spans="1:15" hidden="1">
      <c r="A2944" s="135">
        <v>4523</v>
      </c>
      <c r="B2944" s="135" t="s">
        <v>41672</v>
      </c>
      <c r="C2944" s="135" t="s">
        <v>40752</v>
      </c>
      <c r="D2944" s="135" t="s">
        <v>3585</v>
      </c>
      <c r="E2944" s="135" t="s">
        <v>35307</v>
      </c>
      <c r="F2944" s="135" t="s">
        <v>41673</v>
      </c>
      <c r="G2944" s="135" t="s">
        <v>35808</v>
      </c>
      <c r="H2944" s="135" t="s">
        <v>632</v>
      </c>
      <c r="I2944" s="135" t="s">
        <v>36461</v>
      </c>
      <c r="J2944" s="135" t="s">
        <v>35053</v>
      </c>
      <c r="K2944" s="135" t="s">
        <v>35809</v>
      </c>
      <c r="L2944" s="163"/>
      <c r="M2944" s="163"/>
      <c r="N2944" s="163"/>
      <c r="O2944" s="135" t="s">
        <v>647</v>
      </c>
    </row>
    <row r="2945" spans="1:15" hidden="1">
      <c r="A2945" s="135">
        <v>4524</v>
      </c>
      <c r="B2945" s="135" t="s">
        <v>41674</v>
      </c>
      <c r="C2945" s="135" t="s">
        <v>40586</v>
      </c>
      <c r="D2945" s="135" t="s">
        <v>3501</v>
      </c>
      <c r="E2945" s="135" t="s">
        <v>35299</v>
      </c>
      <c r="F2945" s="135" t="s">
        <v>41675</v>
      </c>
      <c r="G2945" s="135" t="s">
        <v>35808</v>
      </c>
      <c r="H2945" s="135" t="s">
        <v>632</v>
      </c>
      <c r="I2945" s="135" t="s">
        <v>36461</v>
      </c>
      <c r="J2945" s="135" t="s">
        <v>35053</v>
      </c>
      <c r="K2945" s="135" t="s">
        <v>35809</v>
      </c>
      <c r="L2945" s="163"/>
      <c r="M2945" s="163"/>
      <c r="N2945" s="163"/>
      <c r="O2945" s="135" t="s">
        <v>647</v>
      </c>
    </row>
    <row r="2946" spans="1:15" hidden="1">
      <c r="A2946" s="135">
        <v>4525</v>
      </c>
      <c r="B2946" s="135" t="s">
        <v>41676</v>
      </c>
      <c r="C2946" s="135" t="s">
        <v>40589</v>
      </c>
      <c r="D2946" s="135" t="s">
        <v>3501</v>
      </c>
      <c r="E2946" s="135" t="s">
        <v>35299</v>
      </c>
      <c r="F2946" s="135" t="s">
        <v>41677</v>
      </c>
      <c r="G2946" s="135" t="s">
        <v>35808</v>
      </c>
      <c r="H2946" s="135" t="s">
        <v>632</v>
      </c>
      <c r="I2946" s="135" t="s">
        <v>36461</v>
      </c>
      <c r="J2946" s="135" t="s">
        <v>35053</v>
      </c>
      <c r="K2946" s="135" t="s">
        <v>35809</v>
      </c>
      <c r="L2946" s="163"/>
      <c r="M2946" s="163"/>
      <c r="N2946" s="163"/>
      <c r="O2946" s="135" t="s">
        <v>647</v>
      </c>
    </row>
    <row r="2947" spans="1:15" hidden="1">
      <c r="A2947" s="135">
        <v>4526</v>
      </c>
      <c r="B2947" s="135" t="s">
        <v>41678</v>
      </c>
      <c r="C2947" s="135" t="s">
        <v>40758</v>
      </c>
      <c r="D2947" s="135" t="s">
        <v>3501</v>
      </c>
      <c r="E2947" s="135" t="s">
        <v>35299</v>
      </c>
      <c r="F2947" s="135" t="s">
        <v>41679</v>
      </c>
      <c r="G2947" s="135" t="s">
        <v>35808</v>
      </c>
      <c r="H2947" s="135" t="s">
        <v>632</v>
      </c>
      <c r="I2947" s="135" t="s">
        <v>36461</v>
      </c>
      <c r="J2947" s="135" t="s">
        <v>35053</v>
      </c>
      <c r="K2947" s="135" t="s">
        <v>35809</v>
      </c>
      <c r="L2947" s="163"/>
      <c r="M2947" s="163"/>
      <c r="N2947" s="163"/>
      <c r="O2947" s="135" t="s">
        <v>647</v>
      </c>
    </row>
    <row r="2948" spans="1:15" hidden="1">
      <c r="A2948" s="135">
        <v>4527</v>
      </c>
      <c r="B2948" s="135" t="s">
        <v>41680</v>
      </c>
      <c r="C2948" s="135" t="s">
        <v>40755</v>
      </c>
      <c r="D2948" s="135" t="s">
        <v>3501</v>
      </c>
      <c r="E2948" s="135" t="s">
        <v>35299</v>
      </c>
      <c r="F2948" s="135" t="s">
        <v>41681</v>
      </c>
      <c r="G2948" s="135" t="s">
        <v>35808</v>
      </c>
      <c r="H2948" s="135" t="s">
        <v>632</v>
      </c>
      <c r="I2948" s="135" t="s">
        <v>36461</v>
      </c>
      <c r="J2948" s="135" t="s">
        <v>35053</v>
      </c>
      <c r="K2948" s="135" t="s">
        <v>35809</v>
      </c>
      <c r="L2948" s="163"/>
      <c r="M2948" s="163"/>
      <c r="N2948" s="163"/>
      <c r="O2948" s="135" t="s">
        <v>647</v>
      </c>
    </row>
    <row r="2949" spans="1:15" hidden="1">
      <c r="A2949" s="135">
        <v>4528</v>
      </c>
      <c r="B2949" s="135" t="s">
        <v>41682</v>
      </c>
      <c r="C2949" s="135" t="s">
        <v>40752</v>
      </c>
      <c r="D2949" s="135" t="s">
        <v>3501</v>
      </c>
      <c r="E2949" s="135" t="s">
        <v>35299</v>
      </c>
      <c r="F2949" s="135" t="s">
        <v>41683</v>
      </c>
      <c r="G2949" s="135" t="s">
        <v>35808</v>
      </c>
      <c r="H2949" s="135" t="s">
        <v>632</v>
      </c>
      <c r="I2949" s="135" t="s">
        <v>36461</v>
      </c>
      <c r="J2949" s="135" t="s">
        <v>35053</v>
      </c>
      <c r="K2949" s="135" t="s">
        <v>35809</v>
      </c>
      <c r="L2949" s="163"/>
      <c r="M2949" s="163"/>
      <c r="N2949" s="163"/>
      <c r="O2949" s="135" t="s">
        <v>647</v>
      </c>
    </row>
    <row r="2950" spans="1:15" hidden="1">
      <c r="A2950" s="135">
        <v>4529</v>
      </c>
      <c r="B2950" s="135" t="s">
        <v>41684</v>
      </c>
      <c r="C2950" s="135" t="s">
        <v>40586</v>
      </c>
      <c r="D2950" s="135" t="s">
        <v>2715</v>
      </c>
      <c r="E2950" s="135" t="s">
        <v>35302</v>
      </c>
      <c r="F2950" s="135" t="s">
        <v>41685</v>
      </c>
      <c r="G2950" s="135" t="s">
        <v>35808</v>
      </c>
      <c r="H2950" s="135" t="s">
        <v>632</v>
      </c>
      <c r="I2950" s="135" t="s">
        <v>36461</v>
      </c>
      <c r="J2950" s="135" t="s">
        <v>35053</v>
      </c>
      <c r="K2950" s="135" t="s">
        <v>35809</v>
      </c>
      <c r="L2950" s="163"/>
      <c r="M2950" s="163"/>
      <c r="N2950" s="163"/>
      <c r="O2950" s="135" t="s">
        <v>647</v>
      </c>
    </row>
    <row r="2951" spans="1:15" hidden="1">
      <c r="A2951" s="135">
        <v>4530</v>
      </c>
      <c r="B2951" s="135" t="s">
        <v>41686</v>
      </c>
      <c r="C2951" s="135" t="s">
        <v>40589</v>
      </c>
      <c r="D2951" s="135" t="s">
        <v>2715</v>
      </c>
      <c r="E2951" s="135" t="s">
        <v>35302</v>
      </c>
      <c r="F2951" s="135" t="s">
        <v>41687</v>
      </c>
      <c r="G2951" s="135" t="s">
        <v>35808</v>
      </c>
      <c r="H2951" s="135" t="s">
        <v>632</v>
      </c>
      <c r="I2951" s="135" t="s">
        <v>36461</v>
      </c>
      <c r="J2951" s="135" t="s">
        <v>35053</v>
      </c>
      <c r="K2951" s="135" t="s">
        <v>35809</v>
      </c>
      <c r="L2951" s="163"/>
      <c r="M2951" s="163"/>
      <c r="N2951" s="163"/>
      <c r="O2951" s="135" t="s">
        <v>647</v>
      </c>
    </row>
    <row r="2952" spans="1:15" hidden="1">
      <c r="A2952" s="135">
        <v>4531</v>
      </c>
      <c r="B2952" s="135" t="s">
        <v>41688</v>
      </c>
      <c r="C2952" s="135" t="s">
        <v>40758</v>
      </c>
      <c r="D2952" s="135" t="s">
        <v>2715</v>
      </c>
      <c r="E2952" s="135" t="s">
        <v>35302</v>
      </c>
      <c r="F2952" s="135" t="s">
        <v>41689</v>
      </c>
      <c r="G2952" s="135" t="s">
        <v>35808</v>
      </c>
      <c r="H2952" s="135" t="s">
        <v>632</v>
      </c>
      <c r="I2952" s="135" t="s">
        <v>36461</v>
      </c>
      <c r="J2952" s="135" t="s">
        <v>35053</v>
      </c>
      <c r="K2952" s="135" t="s">
        <v>35809</v>
      </c>
      <c r="L2952" s="163"/>
      <c r="M2952" s="163"/>
      <c r="N2952" s="163"/>
      <c r="O2952" s="135" t="s">
        <v>647</v>
      </c>
    </row>
    <row r="2953" spans="1:15" hidden="1">
      <c r="A2953" s="135">
        <v>4532</v>
      </c>
      <c r="B2953" s="135" t="s">
        <v>41690</v>
      </c>
      <c r="C2953" s="135" t="s">
        <v>40752</v>
      </c>
      <c r="D2953" s="135" t="s">
        <v>2715</v>
      </c>
      <c r="E2953" s="135" t="s">
        <v>35302</v>
      </c>
      <c r="F2953" s="135" t="s">
        <v>41691</v>
      </c>
      <c r="G2953" s="135" t="s">
        <v>35808</v>
      </c>
      <c r="H2953" s="135" t="s">
        <v>632</v>
      </c>
      <c r="I2953" s="135" t="s">
        <v>36461</v>
      </c>
      <c r="J2953" s="135" t="s">
        <v>35053</v>
      </c>
      <c r="K2953" s="135" t="s">
        <v>35809</v>
      </c>
      <c r="L2953" s="163"/>
      <c r="M2953" s="163"/>
      <c r="N2953" s="163"/>
      <c r="O2953" s="135" t="s">
        <v>647</v>
      </c>
    </row>
    <row r="2954" spans="1:15" hidden="1">
      <c r="A2954" s="135">
        <v>4533</v>
      </c>
      <c r="B2954" s="135" t="s">
        <v>41692</v>
      </c>
      <c r="C2954" s="135" t="s">
        <v>40755</v>
      </c>
      <c r="D2954" s="135" t="s">
        <v>2715</v>
      </c>
      <c r="E2954" s="135" t="s">
        <v>35302</v>
      </c>
      <c r="F2954" s="135" t="s">
        <v>41693</v>
      </c>
      <c r="G2954" s="135" t="s">
        <v>35808</v>
      </c>
      <c r="H2954" s="135" t="s">
        <v>632</v>
      </c>
      <c r="I2954" s="135" t="s">
        <v>36461</v>
      </c>
      <c r="J2954" s="135" t="s">
        <v>35053</v>
      </c>
      <c r="K2954" s="135" t="s">
        <v>35809</v>
      </c>
      <c r="L2954" s="163"/>
      <c r="M2954" s="163"/>
      <c r="N2954" s="163"/>
      <c r="O2954" s="135" t="s">
        <v>647</v>
      </c>
    </row>
    <row r="2955" spans="1:15" hidden="1">
      <c r="A2955" s="135">
        <v>4534</v>
      </c>
      <c r="B2955" s="135" t="s">
        <v>41694</v>
      </c>
      <c r="C2955" s="135" t="s">
        <v>40586</v>
      </c>
      <c r="D2955" s="135" t="s">
        <v>2443</v>
      </c>
      <c r="E2955" s="135" t="s">
        <v>35284</v>
      </c>
      <c r="F2955" s="135" t="s">
        <v>41695</v>
      </c>
      <c r="G2955" s="135" t="s">
        <v>35808</v>
      </c>
      <c r="H2955" s="135" t="s">
        <v>632</v>
      </c>
      <c r="I2955" s="135" t="s">
        <v>36461</v>
      </c>
      <c r="J2955" s="135" t="s">
        <v>35049</v>
      </c>
      <c r="K2955" s="135" t="s">
        <v>35809</v>
      </c>
      <c r="L2955" s="163"/>
      <c r="M2955" s="163"/>
      <c r="N2955" s="163"/>
      <c r="O2955" s="135" t="s">
        <v>647</v>
      </c>
    </row>
    <row r="2956" spans="1:15" hidden="1">
      <c r="A2956" s="135">
        <v>4535</v>
      </c>
      <c r="B2956" s="135" t="s">
        <v>41696</v>
      </c>
      <c r="C2956" s="135" t="s">
        <v>40589</v>
      </c>
      <c r="D2956" s="135" t="s">
        <v>2443</v>
      </c>
      <c r="E2956" s="135" t="s">
        <v>35284</v>
      </c>
      <c r="F2956" s="135" t="s">
        <v>41697</v>
      </c>
      <c r="G2956" s="135" t="s">
        <v>35808</v>
      </c>
      <c r="H2956" s="135" t="s">
        <v>632</v>
      </c>
      <c r="I2956" s="135" t="s">
        <v>36461</v>
      </c>
      <c r="J2956" s="135" t="s">
        <v>35049</v>
      </c>
      <c r="K2956" s="135" t="s">
        <v>35809</v>
      </c>
      <c r="L2956" s="163"/>
      <c r="M2956" s="163"/>
      <c r="N2956" s="163"/>
      <c r="O2956" s="135" t="s">
        <v>647</v>
      </c>
    </row>
    <row r="2957" spans="1:15" hidden="1">
      <c r="A2957" s="135">
        <v>4536</v>
      </c>
      <c r="B2957" s="135" t="s">
        <v>41698</v>
      </c>
      <c r="C2957" s="135" t="s">
        <v>40758</v>
      </c>
      <c r="D2957" s="135" t="s">
        <v>2443</v>
      </c>
      <c r="E2957" s="135" t="s">
        <v>35284</v>
      </c>
      <c r="F2957" s="135" t="s">
        <v>41699</v>
      </c>
      <c r="G2957" s="135" t="s">
        <v>35808</v>
      </c>
      <c r="H2957" s="135" t="s">
        <v>632</v>
      </c>
      <c r="I2957" s="135" t="s">
        <v>36461</v>
      </c>
      <c r="J2957" s="135" t="s">
        <v>35049</v>
      </c>
      <c r="K2957" s="135" t="s">
        <v>35809</v>
      </c>
      <c r="L2957" s="163"/>
      <c r="M2957" s="163"/>
      <c r="N2957" s="163"/>
      <c r="O2957" s="135" t="s">
        <v>647</v>
      </c>
    </row>
    <row r="2958" spans="1:15" hidden="1">
      <c r="A2958" s="135">
        <v>4537</v>
      </c>
      <c r="B2958" s="135" t="s">
        <v>41700</v>
      </c>
      <c r="C2958" s="135" t="s">
        <v>40752</v>
      </c>
      <c r="D2958" s="135" t="s">
        <v>2443</v>
      </c>
      <c r="E2958" s="135" t="s">
        <v>35284</v>
      </c>
      <c r="F2958" s="135" t="s">
        <v>41701</v>
      </c>
      <c r="G2958" s="135" t="s">
        <v>35808</v>
      </c>
      <c r="H2958" s="135" t="s">
        <v>632</v>
      </c>
      <c r="I2958" s="135" t="s">
        <v>36461</v>
      </c>
      <c r="J2958" s="135" t="s">
        <v>35049</v>
      </c>
      <c r="K2958" s="135" t="s">
        <v>35809</v>
      </c>
      <c r="L2958" s="163"/>
      <c r="M2958" s="163"/>
      <c r="N2958" s="163"/>
      <c r="O2958" s="135" t="s">
        <v>647</v>
      </c>
    </row>
    <row r="2959" spans="1:15" hidden="1">
      <c r="A2959" s="135">
        <v>4538</v>
      </c>
      <c r="B2959" s="135" t="s">
        <v>41702</v>
      </c>
      <c r="C2959" s="135" t="s">
        <v>40755</v>
      </c>
      <c r="D2959" s="135" t="s">
        <v>2443</v>
      </c>
      <c r="E2959" s="135" t="s">
        <v>35284</v>
      </c>
      <c r="F2959" s="135" t="s">
        <v>41703</v>
      </c>
      <c r="G2959" s="135" t="s">
        <v>35808</v>
      </c>
      <c r="H2959" s="135" t="s">
        <v>632</v>
      </c>
      <c r="I2959" s="135" t="s">
        <v>36461</v>
      </c>
      <c r="J2959" s="135" t="s">
        <v>35049</v>
      </c>
      <c r="K2959" s="135" t="s">
        <v>35809</v>
      </c>
      <c r="L2959" s="163"/>
      <c r="M2959" s="163"/>
      <c r="N2959" s="163"/>
      <c r="O2959" s="135" t="s">
        <v>647</v>
      </c>
    </row>
    <row r="2960" spans="1:15" hidden="1">
      <c r="A2960" s="135">
        <v>4539</v>
      </c>
      <c r="B2960" s="135" t="s">
        <v>41704</v>
      </c>
      <c r="C2960" s="135" t="s">
        <v>40586</v>
      </c>
      <c r="D2960" s="135" t="s">
        <v>3679</v>
      </c>
      <c r="E2960" s="135" t="s">
        <v>35311</v>
      </c>
      <c r="F2960" s="135" t="s">
        <v>41705</v>
      </c>
      <c r="G2960" s="135" t="s">
        <v>35808</v>
      </c>
      <c r="H2960" s="135" t="s">
        <v>632</v>
      </c>
      <c r="I2960" s="135" t="s">
        <v>36461</v>
      </c>
      <c r="J2960" s="135" t="s">
        <v>35053</v>
      </c>
      <c r="K2960" s="135" t="s">
        <v>35809</v>
      </c>
      <c r="L2960" s="163"/>
      <c r="M2960" s="163"/>
      <c r="N2960" s="163"/>
      <c r="O2960" s="135" t="s">
        <v>647</v>
      </c>
    </row>
    <row r="2961" spans="1:15" hidden="1">
      <c r="A2961" s="135">
        <v>4540</v>
      </c>
      <c r="B2961" s="135" t="s">
        <v>41706</v>
      </c>
      <c r="C2961" s="135" t="s">
        <v>40589</v>
      </c>
      <c r="D2961" s="135" t="s">
        <v>3679</v>
      </c>
      <c r="E2961" s="135" t="s">
        <v>35311</v>
      </c>
      <c r="F2961" s="135" t="s">
        <v>41707</v>
      </c>
      <c r="G2961" s="135" t="s">
        <v>35808</v>
      </c>
      <c r="H2961" s="135" t="s">
        <v>632</v>
      </c>
      <c r="I2961" s="135" t="s">
        <v>36461</v>
      </c>
      <c r="J2961" s="135" t="s">
        <v>35053</v>
      </c>
      <c r="K2961" s="135" t="s">
        <v>35809</v>
      </c>
      <c r="L2961" s="163"/>
      <c r="M2961" s="163"/>
      <c r="N2961" s="163"/>
      <c r="O2961" s="135" t="s">
        <v>647</v>
      </c>
    </row>
    <row r="2962" spans="1:15" hidden="1">
      <c r="A2962" s="135">
        <v>4541</v>
      </c>
      <c r="B2962" s="135" t="s">
        <v>41708</v>
      </c>
      <c r="C2962" s="135" t="s">
        <v>40758</v>
      </c>
      <c r="D2962" s="135" t="s">
        <v>3679</v>
      </c>
      <c r="E2962" s="135" t="s">
        <v>35311</v>
      </c>
      <c r="F2962" s="135" t="s">
        <v>41709</v>
      </c>
      <c r="G2962" s="135" t="s">
        <v>35808</v>
      </c>
      <c r="H2962" s="135" t="s">
        <v>632</v>
      </c>
      <c r="I2962" s="135" t="s">
        <v>36461</v>
      </c>
      <c r="J2962" s="135" t="s">
        <v>35053</v>
      </c>
      <c r="K2962" s="135" t="s">
        <v>35809</v>
      </c>
      <c r="L2962" s="163"/>
      <c r="M2962" s="163"/>
      <c r="N2962" s="163"/>
      <c r="O2962" s="135" t="s">
        <v>647</v>
      </c>
    </row>
    <row r="2963" spans="1:15" hidden="1">
      <c r="A2963" s="135">
        <v>4542</v>
      </c>
      <c r="B2963" s="135" t="s">
        <v>41710</v>
      </c>
      <c r="C2963" s="135" t="s">
        <v>40752</v>
      </c>
      <c r="D2963" s="135" t="s">
        <v>3679</v>
      </c>
      <c r="E2963" s="135" t="s">
        <v>35311</v>
      </c>
      <c r="F2963" s="135" t="s">
        <v>41711</v>
      </c>
      <c r="G2963" s="135" t="s">
        <v>35808</v>
      </c>
      <c r="H2963" s="135" t="s">
        <v>632</v>
      </c>
      <c r="I2963" s="135" t="s">
        <v>36461</v>
      </c>
      <c r="J2963" s="135" t="s">
        <v>35053</v>
      </c>
      <c r="K2963" s="135" t="s">
        <v>35809</v>
      </c>
      <c r="L2963" s="163"/>
      <c r="M2963" s="163"/>
      <c r="N2963" s="163"/>
      <c r="O2963" s="135" t="s">
        <v>647</v>
      </c>
    </row>
    <row r="2964" spans="1:15" hidden="1">
      <c r="A2964" s="135">
        <v>4543</v>
      </c>
      <c r="B2964" s="135" t="s">
        <v>41712</v>
      </c>
      <c r="C2964" s="135" t="s">
        <v>40755</v>
      </c>
      <c r="D2964" s="135" t="s">
        <v>3679</v>
      </c>
      <c r="E2964" s="135" t="s">
        <v>35311</v>
      </c>
      <c r="F2964" s="135" t="s">
        <v>41713</v>
      </c>
      <c r="G2964" s="135" t="s">
        <v>35808</v>
      </c>
      <c r="H2964" s="135" t="s">
        <v>632</v>
      </c>
      <c r="I2964" s="135" t="s">
        <v>36461</v>
      </c>
      <c r="J2964" s="135" t="s">
        <v>35053</v>
      </c>
      <c r="K2964" s="135" t="s">
        <v>35809</v>
      </c>
      <c r="L2964" s="163"/>
      <c r="M2964" s="163"/>
      <c r="N2964" s="163"/>
      <c r="O2964" s="135" t="s">
        <v>647</v>
      </c>
    </row>
    <row r="2965" spans="1:15" hidden="1">
      <c r="A2965" s="135">
        <v>4544</v>
      </c>
      <c r="B2965" s="135" t="s">
        <v>41714</v>
      </c>
      <c r="C2965" s="135" t="s">
        <v>40586</v>
      </c>
      <c r="D2965" s="135" t="s">
        <v>2313</v>
      </c>
      <c r="E2965" s="135" t="s">
        <v>35322</v>
      </c>
      <c r="F2965" s="135" t="s">
        <v>41715</v>
      </c>
      <c r="G2965" s="135" t="s">
        <v>35808</v>
      </c>
      <c r="H2965" s="135" t="s">
        <v>632</v>
      </c>
      <c r="I2965" s="135" t="s">
        <v>36461</v>
      </c>
      <c r="J2965" s="135" t="s">
        <v>35049</v>
      </c>
      <c r="K2965" s="135" t="s">
        <v>35809</v>
      </c>
      <c r="L2965" s="163"/>
      <c r="M2965" s="163"/>
      <c r="N2965" s="163"/>
      <c r="O2965" s="135" t="s">
        <v>647</v>
      </c>
    </row>
    <row r="2966" spans="1:15" hidden="1">
      <c r="A2966" s="135">
        <v>4545</v>
      </c>
      <c r="B2966" s="135" t="s">
        <v>41716</v>
      </c>
      <c r="C2966" s="135" t="s">
        <v>40589</v>
      </c>
      <c r="D2966" s="135" t="s">
        <v>2313</v>
      </c>
      <c r="E2966" s="135" t="s">
        <v>35322</v>
      </c>
      <c r="F2966" s="135" t="s">
        <v>41717</v>
      </c>
      <c r="G2966" s="135" t="s">
        <v>35808</v>
      </c>
      <c r="H2966" s="135" t="s">
        <v>632</v>
      </c>
      <c r="I2966" s="135" t="s">
        <v>36461</v>
      </c>
      <c r="J2966" s="135" t="s">
        <v>35049</v>
      </c>
      <c r="K2966" s="135" t="s">
        <v>35809</v>
      </c>
      <c r="L2966" s="163"/>
      <c r="M2966" s="163"/>
      <c r="N2966" s="163"/>
      <c r="O2966" s="135" t="s">
        <v>647</v>
      </c>
    </row>
    <row r="2967" spans="1:15" hidden="1">
      <c r="A2967" s="135">
        <v>4546</v>
      </c>
      <c r="B2967" s="135" t="s">
        <v>41718</v>
      </c>
      <c r="C2967" s="135" t="s">
        <v>40758</v>
      </c>
      <c r="D2967" s="135" t="s">
        <v>2313</v>
      </c>
      <c r="E2967" s="135" t="s">
        <v>35322</v>
      </c>
      <c r="F2967" s="135" t="s">
        <v>41719</v>
      </c>
      <c r="G2967" s="135" t="s">
        <v>35808</v>
      </c>
      <c r="H2967" s="135" t="s">
        <v>632</v>
      </c>
      <c r="I2967" s="135" t="s">
        <v>36461</v>
      </c>
      <c r="J2967" s="135" t="s">
        <v>35049</v>
      </c>
      <c r="K2967" s="135" t="s">
        <v>35809</v>
      </c>
      <c r="L2967" s="163"/>
      <c r="M2967" s="163"/>
      <c r="N2967" s="163"/>
      <c r="O2967" s="135" t="s">
        <v>647</v>
      </c>
    </row>
    <row r="2968" spans="1:15" hidden="1">
      <c r="A2968" s="135">
        <v>4547</v>
      </c>
      <c r="B2968" s="135" t="s">
        <v>41720</v>
      </c>
      <c r="C2968" s="135" t="s">
        <v>40752</v>
      </c>
      <c r="D2968" s="135" t="s">
        <v>2313</v>
      </c>
      <c r="E2968" s="135" t="s">
        <v>35322</v>
      </c>
      <c r="F2968" s="135" t="s">
        <v>41721</v>
      </c>
      <c r="G2968" s="135" t="s">
        <v>35808</v>
      </c>
      <c r="H2968" s="135" t="s">
        <v>632</v>
      </c>
      <c r="I2968" s="135" t="s">
        <v>36461</v>
      </c>
      <c r="J2968" s="135" t="s">
        <v>35049</v>
      </c>
      <c r="K2968" s="135" t="s">
        <v>35809</v>
      </c>
      <c r="L2968" s="163"/>
      <c r="M2968" s="163"/>
      <c r="N2968" s="163"/>
      <c r="O2968" s="135" t="s">
        <v>647</v>
      </c>
    </row>
    <row r="2969" spans="1:15" hidden="1">
      <c r="A2969" s="135">
        <v>4548</v>
      </c>
      <c r="B2969" s="135" t="s">
        <v>41722</v>
      </c>
      <c r="C2969" s="135" t="s">
        <v>40755</v>
      </c>
      <c r="D2969" s="135" t="s">
        <v>2313</v>
      </c>
      <c r="E2969" s="135" t="s">
        <v>35322</v>
      </c>
      <c r="F2969" s="135" t="s">
        <v>41723</v>
      </c>
      <c r="G2969" s="135" t="s">
        <v>35808</v>
      </c>
      <c r="H2969" s="135" t="s">
        <v>632</v>
      </c>
      <c r="I2969" s="135" t="s">
        <v>36461</v>
      </c>
      <c r="J2969" s="135" t="s">
        <v>35049</v>
      </c>
      <c r="K2969" s="135" t="s">
        <v>35809</v>
      </c>
      <c r="L2969" s="163"/>
      <c r="M2969" s="163"/>
      <c r="N2969" s="163"/>
      <c r="O2969" s="135" t="s">
        <v>647</v>
      </c>
    </row>
    <row r="2970" spans="1:15" hidden="1">
      <c r="A2970" s="135">
        <v>4549</v>
      </c>
      <c r="B2970" s="135" t="s">
        <v>41724</v>
      </c>
      <c r="C2970" s="135" t="s">
        <v>40586</v>
      </c>
      <c r="D2970" s="135" t="s">
        <v>3401</v>
      </c>
      <c r="E2970" s="135" t="s">
        <v>35296</v>
      </c>
      <c r="F2970" s="135" t="s">
        <v>41725</v>
      </c>
      <c r="G2970" s="135" t="s">
        <v>35808</v>
      </c>
      <c r="H2970" s="135" t="s">
        <v>632</v>
      </c>
      <c r="I2970" s="135" t="s">
        <v>36461</v>
      </c>
      <c r="J2970" s="135" t="s">
        <v>35053</v>
      </c>
      <c r="K2970" s="135" t="s">
        <v>35809</v>
      </c>
      <c r="L2970" s="163"/>
      <c r="M2970" s="163"/>
      <c r="N2970" s="163"/>
      <c r="O2970" s="135" t="s">
        <v>647</v>
      </c>
    </row>
    <row r="2971" spans="1:15" hidden="1">
      <c r="A2971" s="135">
        <v>4550</v>
      </c>
      <c r="B2971" s="135" t="s">
        <v>41726</v>
      </c>
      <c r="C2971" s="135" t="s">
        <v>40589</v>
      </c>
      <c r="D2971" s="135" t="s">
        <v>3401</v>
      </c>
      <c r="E2971" s="135" t="s">
        <v>35296</v>
      </c>
      <c r="F2971" s="135" t="s">
        <v>41727</v>
      </c>
      <c r="G2971" s="135" t="s">
        <v>35808</v>
      </c>
      <c r="H2971" s="135" t="s">
        <v>632</v>
      </c>
      <c r="I2971" s="135" t="s">
        <v>36461</v>
      </c>
      <c r="J2971" s="135" t="s">
        <v>35053</v>
      </c>
      <c r="K2971" s="135" t="s">
        <v>35809</v>
      </c>
      <c r="L2971" s="163"/>
      <c r="M2971" s="163"/>
      <c r="N2971" s="163"/>
      <c r="O2971" s="135" t="s">
        <v>647</v>
      </c>
    </row>
    <row r="2972" spans="1:15" hidden="1">
      <c r="A2972" s="135">
        <v>4551</v>
      </c>
      <c r="B2972" s="135" t="s">
        <v>41728</v>
      </c>
      <c r="C2972" s="135" t="s">
        <v>40758</v>
      </c>
      <c r="D2972" s="135" t="s">
        <v>3401</v>
      </c>
      <c r="E2972" s="135" t="s">
        <v>35296</v>
      </c>
      <c r="F2972" s="135" t="s">
        <v>41729</v>
      </c>
      <c r="G2972" s="135" t="s">
        <v>35808</v>
      </c>
      <c r="H2972" s="135" t="s">
        <v>632</v>
      </c>
      <c r="I2972" s="135" t="s">
        <v>36461</v>
      </c>
      <c r="J2972" s="135" t="s">
        <v>35053</v>
      </c>
      <c r="K2972" s="135" t="s">
        <v>35809</v>
      </c>
      <c r="L2972" s="163"/>
      <c r="M2972" s="163"/>
      <c r="N2972" s="163"/>
      <c r="O2972" s="135" t="s">
        <v>647</v>
      </c>
    </row>
    <row r="2973" spans="1:15" hidden="1">
      <c r="A2973" s="135">
        <v>4552</v>
      </c>
      <c r="B2973" s="135" t="s">
        <v>41730</v>
      </c>
      <c r="C2973" s="135" t="s">
        <v>40755</v>
      </c>
      <c r="D2973" s="135" t="s">
        <v>3401</v>
      </c>
      <c r="E2973" s="135" t="s">
        <v>35296</v>
      </c>
      <c r="F2973" s="135" t="s">
        <v>41731</v>
      </c>
      <c r="G2973" s="135" t="s">
        <v>35808</v>
      </c>
      <c r="H2973" s="135" t="s">
        <v>632</v>
      </c>
      <c r="I2973" s="135" t="s">
        <v>36461</v>
      </c>
      <c r="J2973" s="135" t="s">
        <v>35053</v>
      </c>
      <c r="K2973" s="135" t="s">
        <v>35809</v>
      </c>
      <c r="L2973" s="163"/>
      <c r="M2973" s="163"/>
      <c r="N2973" s="163"/>
      <c r="O2973" s="135" t="s">
        <v>647</v>
      </c>
    </row>
    <row r="2974" spans="1:15" hidden="1">
      <c r="A2974" s="135">
        <v>4553</v>
      </c>
      <c r="B2974" s="135" t="s">
        <v>41732</v>
      </c>
      <c r="C2974" s="135" t="s">
        <v>40752</v>
      </c>
      <c r="D2974" s="135" t="s">
        <v>3401</v>
      </c>
      <c r="E2974" s="135" t="s">
        <v>35296</v>
      </c>
      <c r="F2974" s="135" t="s">
        <v>41733</v>
      </c>
      <c r="G2974" s="135" t="s">
        <v>35808</v>
      </c>
      <c r="H2974" s="135" t="s">
        <v>632</v>
      </c>
      <c r="I2974" s="135" t="s">
        <v>36461</v>
      </c>
      <c r="J2974" s="135" t="s">
        <v>35053</v>
      </c>
      <c r="K2974" s="135" t="s">
        <v>35809</v>
      </c>
      <c r="L2974" s="163"/>
      <c r="M2974" s="163"/>
      <c r="N2974" s="163"/>
      <c r="O2974" s="135" t="s">
        <v>647</v>
      </c>
    </row>
    <row r="2975" spans="1:15" hidden="1">
      <c r="A2975" s="135">
        <v>4554</v>
      </c>
      <c r="B2975" s="135" t="s">
        <v>41734</v>
      </c>
      <c r="C2975" s="135" t="s">
        <v>40586</v>
      </c>
      <c r="D2975" s="135" t="s">
        <v>2348</v>
      </c>
      <c r="E2975" s="135" t="s">
        <v>35283</v>
      </c>
      <c r="F2975" s="135" t="s">
        <v>41735</v>
      </c>
      <c r="G2975" s="135" t="s">
        <v>35808</v>
      </c>
      <c r="H2975" s="135" t="s">
        <v>632</v>
      </c>
      <c r="I2975" s="135" t="s">
        <v>36461</v>
      </c>
      <c r="J2975" s="135" t="s">
        <v>35049</v>
      </c>
      <c r="K2975" s="135" t="s">
        <v>35809</v>
      </c>
      <c r="L2975" s="163"/>
      <c r="M2975" s="163"/>
      <c r="N2975" s="163"/>
      <c r="O2975" s="135" t="s">
        <v>647</v>
      </c>
    </row>
    <row r="2976" spans="1:15" hidden="1">
      <c r="A2976" s="135">
        <v>4555</v>
      </c>
      <c r="B2976" s="135" t="s">
        <v>41736</v>
      </c>
      <c r="C2976" s="135" t="s">
        <v>40589</v>
      </c>
      <c r="D2976" s="135" t="s">
        <v>2348</v>
      </c>
      <c r="E2976" s="135" t="s">
        <v>35283</v>
      </c>
      <c r="F2976" s="135" t="s">
        <v>41737</v>
      </c>
      <c r="G2976" s="135" t="s">
        <v>35808</v>
      </c>
      <c r="H2976" s="135" t="s">
        <v>632</v>
      </c>
      <c r="I2976" s="135" t="s">
        <v>36461</v>
      </c>
      <c r="J2976" s="135" t="s">
        <v>35049</v>
      </c>
      <c r="K2976" s="135" t="s">
        <v>35809</v>
      </c>
      <c r="L2976" s="163"/>
      <c r="M2976" s="163"/>
      <c r="N2976" s="163"/>
      <c r="O2976" s="135" t="s">
        <v>647</v>
      </c>
    </row>
    <row r="2977" spans="1:15" hidden="1">
      <c r="A2977" s="135">
        <v>4556</v>
      </c>
      <c r="B2977" s="135" t="s">
        <v>41738</v>
      </c>
      <c r="C2977" s="135" t="s">
        <v>40758</v>
      </c>
      <c r="D2977" s="135" t="s">
        <v>2348</v>
      </c>
      <c r="E2977" s="135" t="s">
        <v>35283</v>
      </c>
      <c r="F2977" s="135" t="s">
        <v>41739</v>
      </c>
      <c r="G2977" s="135" t="s">
        <v>35808</v>
      </c>
      <c r="H2977" s="135" t="s">
        <v>632</v>
      </c>
      <c r="I2977" s="135" t="s">
        <v>36461</v>
      </c>
      <c r="J2977" s="135" t="s">
        <v>35049</v>
      </c>
      <c r="K2977" s="135" t="s">
        <v>35809</v>
      </c>
      <c r="L2977" s="163"/>
      <c r="M2977" s="163"/>
      <c r="N2977" s="163"/>
      <c r="O2977" s="135" t="s">
        <v>647</v>
      </c>
    </row>
    <row r="2978" spans="1:15" hidden="1">
      <c r="A2978" s="135">
        <v>4557</v>
      </c>
      <c r="B2978" s="135" t="s">
        <v>41740</v>
      </c>
      <c r="C2978" s="135" t="s">
        <v>40752</v>
      </c>
      <c r="D2978" s="135" t="s">
        <v>2348</v>
      </c>
      <c r="E2978" s="135" t="s">
        <v>35283</v>
      </c>
      <c r="F2978" s="135" t="s">
        <v>41741</v>
      </c>
      <c r="G2978" s="135" t="s">
        <v>35808</v>
      </c>
      <c r="H2978" s="135" t="s">
        <v>632</v>
      </c>
      <c r="I2978" s="135" t="s">
        <v>36461</v>
      </c>
      <c r="J2978" s="135" t="s">
        <v>35049</v>
      </c>
      <c r="K2978" s="135" t="s">
        <v>35809</v>
      </c>
      <c r="L2978" s="163"/>
      <c r="M2978" s="163"/>
      <c r="N2978" s="163"/>
      <c r="O2978" s="135" t="s">
        <v>647</v>
      </c>
    </row>
    <row r="2979" spans="1:15" hidden="1">
      <c r="A2979" s="135">
        <v>4558</v>
      </c>
      <c r="B2979" s="135" t="s">
        <v>41742</v>
      </c>
      <c r="C2979" s="135" t="s">
        <v>40755</v>
      </c>
      <c r="D2979" s="135" t="s">
        <v>2348</v>
      </c>
      <c r="E2979" s="135" t="s">
        <v>35283</v>
      </c>
      <c r="F2979" s="135" t="s">
        <v>41743</v>
      </c>
      <c r="G2979" s="135" t="s">
        <v>35808</v>
      </c>
      <c r="H2979" s="135" t="s">
        <v>632</v>
      </c>
      <c r="I2979" s="135" t="s">
        <v>36461</v>
      </c>
      <c r="J2979" s="135" t="s">
        <v>35049</v>
      </c>
      <c r="K2979" s="135" t="s">
        <v>35809</v>
      </c>
      <c r="L2979" s="163"/>
      <c r="M2979" s="163"/>
      <c r="N2979" s="163"/>
      <c r="O2979" s="135" t="s">
        <v>647</v>
      </c>
    </row>
    <row r="2980" spans="1:15" hidden="1">
      <c r="A2980" s="135">
        <v>4559</v>
      </c>
      <c r="B2980" s="135" t="s">
        <v>41744</v>
      </c>
      <c r="C2980" s="135" t="s">
        <v>40586</v>
      </c>
      <c r="D2980" s="135" t="s">
        <v>3561</v>
      </c>
      <c r="E2980" s="135" t="s">
        <v>35306</v>
      </c>
      <c r="F2980" s="135" t="s">
        <v>41745</v>
      </c>
      <c r="G2980" s="135" t="s">
        <v>35808</v>
      </c>
      <c r="H2980" s="135" t="s">
        <v>632</v>
      </c>
      <c r="I2980" s="135" t="s">
        <v>36461</v>
      </c>
      <c r="J2980" s="135" t="s">
        <v>35053</v>
      </c>
      <c r="K2980" s="135" t="s">
        <v>35809</v>
      </c>
      <c r="L2980" s="163"/>
      <c r="M2980" s="163"/>
      <c r="N2980" s="163"/>
      <c r="O2980" s="135" t="s">
        <v>647</v>
      </c>
    </row>
    <row r="2981" spans="1:15" hidden="1">
      <c r="A2981" s="135">
        <v>4560</v>
      </c>
      <c r="B2981" s="135" t="s">
        <v>41746</v>
      </c>
      <c r="C2981" s="135" t="s">
        <v>40589</v>
      </c>
      <c r="D2981" s="135" t="s">
        <v>3561</v>
      </c>
      <c r="E2981" s="135" t="s">
        <v>35306</v>
      </c>
      <c r="F2981" s="135" t="s">
        <v>41747</v>
      </c>
      <c r="G2981" s="135" t="s">
        <v>35808</v>
      </c>
      <c r="H2981" s="135" t="s">
        <v>632</v>
      </c>
      <c r="I2981" s="135" t="s">
        <v>36461</v>
      </c>
      <c r="J2981" s="135" t="s">
        <v>35053</v>
      </c>
      <c r="K2981" s="135" t="s">
        <v>35809</v>
      </c>
      <c r="L2981" s="163"/>
      <c r="M2981" s="163"/>
      <c r="N2981" s="163"/>
      <c r="O2981" s="135" t="s">
        <v>647</v>
      </c>
    </row>
    <row r="2982" spans="1:15" hidden="1">
      <c r="A2982" s="135">
        <v>4561</v>
      </c>
      <c r="B2982" s="135" t="s">
        <v>41748</v>
      </c>
      <c r="C2982" s="135" t="s">
        <v>40758</v>
      </c>
      <c r="D2982" s="135" t="s">
        <v>3561</v>
      </c>
      <c r="E2982" s="135" t="s">
        <v>35306</v>
      </c>
      <c r="F2982" s="135" t="s">
        <v>41749</v>
      </c>
      <c r="G2982" s="135" t="s">
        <v>35808</v>
      </c>
      <c r="H2982" s="135" t="s">
        <v>632</v>
      </c>
      <c r="I2982" s="135" t="s">
        <v>36461</v>
      </c>
      <c r="J2982" s="135" t="s">
        <v>35053</v>
      </c>
      <c r="K2982" s="135" t="s">
        <v>35809</v>
      </c>
      <c r="L2982" s="163"/>
      <c r="M2982" s="163"/>
      <c r="N2982" s="163"/>
      <c r="O2982" s="135" t="s">
        <v>647</v>
      </c>
    </row>
    <row r="2983" spans="1:15" hidden="1">
      <c r="A2983" s="135">
        <v>4562</v>
      </c>
      <c r="B2983" s="135" t="s">
        <v>41750</v>
      </c>
      <c r="C2983" s="135" t="s">
        <v>41751</v>
      </c>
      <c r="D2983" s="135" t="s">
        <v>3561</v>
      </c>
      <c r="E2983" s="135" t="s">
        <v>35306</v>
      </c>
      <c r="F2983" s="135" t="s">
        <v>41752</v>
      </c>
      <c r="G2983" s="135" t="s">
        <v>35808</v>
      </c>
      <c r="H2983" s="135" t="s">
        <v>632</v>
      </c>
      <c r="I2983" s="135" t="s">
        <v>36461</v>
      </c>
      <c r="J2983" s="135" t="s">
        <v>35053</v>
      </c>
      <c r="K2983" s="135" t="s">
        <v>35809</v>
      </c>
      <c r="L2983" s="163"/>
      <c r="M2983" s="163"/>
      <c r="N2983" s="163"/>
      <c r="O2983" s="135" t="s">
        <v>647</v>
      </c>
    </row>
    <row r="2984" spans="1:15" hidden="1">
      <c r="A2984" s="135">
        <v>4563</v>
      </c>
      <c r="B2984" s="135" t="s">
        <v>41753</v>
      </c>
      <c r="C2984" s="135" t="s">
        <v>41506</v>
      </c>
      <c r="D2984" s="135" t="s">
        <v>3561</v>
      </c>
      <c r="E2984" s="135" t="s">
        <v>35306</v>
      </c>
      <c r="F2984" s="135" t="s">
        <v>41754</v>
      </c>
      <c r="G2984" s="135" t="s">
        <v>35808</v>
      </c>
      <c r="H2984" s="135" t="s">
        <v>632</v>
      </c>
      <c r="I2984" s="135" t="s">
        <v>36461</v>
      </c>
      <c r="J2984" s="135" t="s">
        <v>35053</v>
      </c>
      <c r="K2984" s="135" t="s">
        <v>35809</v>
      </c>
      <c r="L2984" s="163"/>
      <c r="M2984" s="163"/>
      <c r="N2984" s="163"/>
      <c r="O2984" s="135" t="s">
        <v>647</v>
      </c>
    </row>
    <row r="2985" spans="1:15" hidden="1">
      <c r="A2985" s="135">
        <v>4564</v>
      </c>
      <c r="B2985" s="135" t="s">
        <v>41755</v>
      </c>
      <c r="C2985" s="135" t="s">
        <v>41509</v>
      </c>
      <c r="D2985" s="135" t="s">
        <v>3561</v>
      </c>
      <c r="E2985" s="135" t="s">
        <v>35306</v>
      </c>
      <c r="F2985" s="135" t="s">
        <v>41756</v>
      </c>
      <c r="G2985" s="135" t="s">
        <v>35808</v>
      </c>
      <c r="H2985" s="135" t="s">
        <v>632</v>
      </c>
      <c r="I2985" s="135" t="s">
        <v>36461</v>
      </c>
      <c r="J2985" s="135" t="s">
        <v>35053</v>
      </c>
      <c r="K2985" s="135" t="s">
        <v>35809</v>
      </c>
      <c r="L2985" s="163"/>
      <c r="M2985" s="163"/>
      <c r="N2985" s="163"/>
      <c r="O2985" s="135" t="s">
        <v>647</v>
      </c>
    </row>
    <row r="2986" spans="1:15" hidden="1">
      <c r="A2986" s="135">
        <v>4565</v>
      </c>
      <c r="B2986" s="135" t="s">
        <v>41757</v>
      </c>
      <c r="C2986" s="135" t="s">
        <v>41512</v>
      </c>
      <c r="D2986" s="135" t="s">
        <v>3561</v>
      </c>
      <c r="E2986" s="135" t="s">
        <v>35306</v>
      </c>
      <c r="F2986" s="135" t="s">
        <v>41758</v>
      </c>
      <c r="G2986" s="135" t="s">
        <v>35808</v>
      </c>
      <c r="H2986" s="135" t="s">
        <v>632</v>
      </c>
      <c r="I2986" s="135" t="s">
        <v>36461</v>
      </c>
      <c r="J2986" s="135" t="s">
        <v>35053</v>
      </c>
      <c r="K2986" s="135" t="s">
        <v>35809</v>
      </c>
      <c r="L2986" s="163"/>
      <c r="M2986" s="163"/>
      <c r="N2986" s="163"/>
      <c r="O2986" s="135" t="s">
        <v>647</v>
      </c>
    </row>
    <row r="2987" spans="1:15" hidden="1">
      <c r="A2987" s="135">
        <v>4566</v>
      </c>
      <c r="B2987" s="135" t="s">
        <v>41759</v>
      </c>
      <c r="C2987" s="135" t="s">
        <v>40752</v>
      </c>
      <c r="D2987" s="135" t="s">
        <v>3561</v>
      </c>
      <c r="E2987" s="135" t="s">
        <v>35306</v>
      </c>
      <c r="F2987" s="135" t="s">
        <v>41760</v>
      </c>
      <c r="G2987" s="135" t="s">
        <v>35808</v>
      </c>
      <c r="H2987" s="135" t="s">
        <v>632</v>
      </c>
      <c r="I2987" s="135" t="s">
        <v>36461</v>
      </c>
      <c r="J2987" s="135" t="s">
        <v>35053</v>
      </c>
      <c r="K2987" s="135" t="s">
        <v>35809</v>
      </c>
      <c r="L2987" s="163"/>
      <c r="M2987" s="163"/>
      <c r="N2987" s="163"/>
      <c r="O2987" s="135" t="s">
        <v>647</v>
      </c>
    </row>
    <row r="2988" spans="1:15" hidden="1">
      <c r="A2988" s="135">
        <v>4567</v>
      </c>
      <c r="B2988" s="135" t="s">
        <v>41761</v>
      </c>
      <c r="C2988" s="135" t="s">
        <v>40755</v>
      </c>
      <c r="D2988" s="135" t="s">
        <v>3561</v>
      </c>
      <c r="E2988" s="135" t="s">
        <v>35306</v>
      </c>
      <c r="F2988" s="135" t="s">
        <v>41762</v>
      </c>
      <c r="G2988" s="135" t="s">
        <v>35808</v>
      </c>
      <c r="H2988" s="135" t="s">
        <v>632</v>
      </c>
      <c r="I2988" s="135" t="s">
        <v>36461</v>
      </c>
      <c r="J2988" s="135" t="s">
        <v>35053</v>
      </c>
      <c r="K2988" s="135" t="s">
        <v>35809</v>
      </c>
      <c r="L2988" s="163"/>
      <c r="M2988" s="163"/>
      <c r="N2988" s="163"/>
      <c r="O2988" s="135" t="s">
        <v>647</v>
      </c>
    </row>
    <row r="2989" spans="1:15" hidden="1">
      <c r="A2989" s="135">
        <v>4568</v>
      </c>
      <c r="B2989" s="135" t="s">
        <v>41763</v>
      </c>
      <c r="C2989" s="135" t="s">
        <v>40586</v>
      </c>
      <c r="D2989" s="135" t="s">
        <v>3696</v>
      </c>
      <c r="E2989" s="135" t="s">
        <v>35301</v>
      </c>
      <c r="F2989" s="135" t="s">
        <v>41764</v>
      </c>
      <c r="G2989" s="135" t="s">
        <v>35808</v>
      </c>
      <c r="H2989" s="135" t="s">
        <v>632</v>
      </c>
      <c r="I2989" s="135" t="s">
        <v>36461</v>
      </c>
      <c r="J2989" s="135" t="s">
        <v>35053</v>
      </c>
      <c r="K2989" s="135" t="s">
        <v>35809</v>
      </c>
      <c r="L2989" s="163"/>
      <c r="M2989" s="163"/>
      <c r="N2989" s="163"/>
      <c r="O2989" s="135" t="s">
        <v>647</v>
      </c>
    </row>
    <row r="2990" spans="1:15" hidden="1">
      <c r="A2990" s="135">
        <v>4569</v>
      </c>
      <c r="B2990" s="135" t="s">
        <v>41765</v>
      </c>
      <c r="C2990" s="135" t="s">
        <v>40589</v>
      </c>
      <c r="D2990" s="135" t="s">
        <v>3696</v>
      </c>
      <c r="E2990" s="135" t="s">
        <v>35301</v>
      </c>
      <c r="F2990" s="135" t="s">
        <v>41766</v>
      </c>
      <c r="G2990" s="135" t="s">
        <v>35808</v>
      </c>
      <c r="H2990" s="135" t="s">
        <v>632</v>
      </c>
      <c r="I2990" s="135" t="s">
        <v>36461</v>
      </c>
      <c r="J2990" s="135" t="s">
        <v>35053</v>
      </c>
      <c r="K2990" s="135" t="s">
        <v>35809</v>
      </c>
      <c r="L2990" s="163"/>
      <c r="M2990" s="163"/>
      <c r="N2990" s="163"/>
      <c r="O2990" s="135" t="s">
        <v>647</v>
      </c>
    </row>
    <row r="2991" spans="1:15" hidden="1">
      <c r="A2991" s="135">
        <v>4570</v>
      </c>
      <c r="B2991" s="135" t="s">
        <v>41767</v>
      </c>
      <c r="C2991" s="135" t="s">
        <v>40758</v>
      </c>
      <c r="D2991" s="135" t="s">
        <v>3696</v>
      </c>
      <c r="E2991" s="135" t="s">
        <v>35301</v>
      </c>
      <c r="F2991" s="135" t="s">
        <v>41768</v>
      </c>
      <c r="G2991" s="135" t="s">
        <v>35808</v>
      </c>
      <c r="H2991" s="135" t="s">
        <v>632</v>
      </c>
      <c r="I2991" s="135" t="s">
        <v>36461</v>
      </c>
      <c r="J2991" s="135" t="s">
        <v>35053</v>
      </c>
      <c r="K2991" s="135" t="s">
        <v>35809</v>
      </c>
      <c r="L2991" s="163"/>
      <c r="M2991" s="163"/>
      <c r="N2991" s="163"/>
      <c r="O2991" s="135" t="s">
        <v>647</v>
      </c>
    </row>
    <row r="2992" spans="1:15" hidden="1">
      <c r="A2992" s="135">
        <v>4571</v>
      </c>
      <c r="B2992" s="135" t="s">
        <v>41769</v>
      </c>
      <c r="C2992" s="135" t="s">
        <v>40755</v>
      </c>
      <c r="D2992" s="135" t="s">
        <v>3696</v>
      </c>
      <c r="E2992" s="135" t="s">
        <v>35301</v>
      </c>
      <c r="F2992" s="135" t="s">
        <v>41770</v>
      </c>
      <c r="G2992" s="135" t="s">
        <v>35808</v>
      </c>
      <c r="H2992" s="135" t="s">
        <v>632</v>
      </c>
      <c r="I2992" s="135" t="s">
        <v>36461</v>
      </c>
      <c r="J2992" s="135" t="s">
        <v>35053</v>
      </c>
      <c r="K2992" s="135" t="s">
        <v>35809</v>
      </c>
      <c r="L2992" s="163"/>
      <c r="M2992" s="163"/>
      <c r="N2992" s="163"/>
      <c r="O2992" s="135" t="s">
        <v>647</v>
      </c>
    </row>
    <row r="2993" spans="1:15" hidden="1">
      <c r="A2993" s="135">
        <v>4572</v>
      </c>
      <c r="B2993" s="135" t="s">
        <v>41771</v>
      </c>
      <c r="C2993" s="135" t="s">
        <v>40752</v>
      </c>
      <c r="D2993" s="135" t="s">
        <v>3696</v>
      </c>
      <c r="E2993" s="135" t="s">
        <v>35301</v>
      </c>
      <c r="F2993" s="135" t="s">
        <v>41772</v>
      </c>
      <c r="G2993" s="135" t="s">
        <v>35808</v>
      </c>
      <c r="H2993" s="135" t="s">
        <v>632</v>
      </c>
      <c r="I2993" s="135" t="s">
        <v>36461</v>
      </c>
      <c r="J2993" s="135" t="s">
        <v>35053</v>
      </c>
      <c r="K2993" s="135" t="s">
        <v>35809</v>
      </c>
      <c r="L2993" s="163"/>
      <c r="M2993" s="163"/>
      <c r="N2993" s="163"/>
      <c r="O2993" s="135" t="s">
        <v>647</v>
      </c>
    </row>
    <row r="2994" spans="1:15" hidden="1">
      <c r="A2994" s="135">
        <v>4573</v>
      </c>
      <c r="B2994" s="135" t="s">
        <v>41773</v>
      </c>
      <c r="C2994" s="135" t="s">
        <v>40586</v>
      </c>
      <c r="D2994" s="135" t="s">
        <v>2618</v>
      </c>
      <c r="E2994" s="135" t="s">
        <v>35304</v>
      </c>
      <c r="F2994" s="135" t="s">
        <v>41774</v>
      </c>
      <c r="G2994" s="135" t="s">
        <v>35808</v>
      </c>
      <c r="H2994" s="135" t="s">
        <v>632</v>
      </c>
      <c r="I2994" s="135" t="s">
        <v>36461</v>
      </c>
      <c r="J2994" s="135" t="s">
        <v>35049</v>
      </c>
      <c r="K2994" s="135" t="s">
        <v>35809</v>
      </c>
      <c r="L2994" s="163"/>
      <c r="M2994" s="163"/>
      <c r="N2994" s="163"/>
      <c r="O2994" s="135" t="s">
        <v>647</v>
      </c>
    </row>
    <row r="2995" spans="1:15" hidden="1">
      <c r="A2995" s="135">
        <v>4574</v>
      </c>
      <c r="B2995" s="135" t="s">
        <v>41775</v>
      </c>
      <c r="C2995" s="135" t="s">
        <v>40589</v>
      </c>
      <c r="D2995" s="135" t="s">
        <v>2618</v>
      </c>
      <c r="E2995" s="135" t="s">
        <v>35304</v>
      </c>
      <c r="F2995" s="135" t="s">
        <v>41776</v>
      </c>
      <c r="G2995" s="135" t="s">
        <v>35808</v>
      </c>
      <c r="H2995" s="135" t="s">
        <v>632</v>
      </c>
      <c r="I2995" s="135" t="s">
        <v>36461</v>
      </c>
      <c r="J2995" s="135" t="s">
        <v>35049</v>
      </c>
      <c r="K2995" s="135" t="s">
        <v>35809</v>
      </c>
      <c r="L2995" s="163"/>
      <c r="M2995" s="163"/>
      <c r="N2995" s="163"/>
      <c r="O2995" s="135" t="s">
        <v>647</v>
      </c>
    </row>
    <row r="2996" spans="1:15" hidden="1">
      <c r="A2996" s="135">
        <v>4575</v>
      </c>
      <c r="B2996" s="135" t="s">
        <v>41777</v>
      </c>
      <c r="C2996" s="135" t="s">
        <v>40758</v>
      </c>
      <c r="D2996" s="135" t="s">
        <v>2618</v>
      </c>
      <c r="E2996" s="135" t="s">
        <v>35304</v>
      </c>
      <c r="F2996" s="135" t="s">
        <v>41778</v>
      </c>
      <c r="G2996" s="135" t="s">
        <v>35808</v>
      </c>
      <c r="H2996" s="135" t="s">
        <v>632</v>
      </c>
      <c r="I2996" s="135" t="s">
        <v>36461</v>
      </c>
      <c r="J2996" s="135" t="s">
        <v>35049</v>
      </c>
      <c r="K2996" s="135" t="s">
        <v>35809</v>
      </c>
      <c r="L2996" s="163"/>
      <c r="M2996" s="163"/>
      <c r="N2996" s="163"/>
      <c r="O2996" s="135" t="s">
        <v>647</v>
      </c>
    </row>
    <row r="2997" spans="1:15" hidden="1">
      <c r="A2997" s="135">
        <v>4576</v>
      </c>
      <c r="B2997" s="135" t="s">
        <v>41779</v>
      </c>
      <c r="C2997" s="135" t="s">
        <v>40752</v>
      </c>
      <c r="D2997" s="135" t="s">
        <v>2618</v>
      </c>
      <c r="E2997" s="135" t="s">
        <v>35304</v>
      </c>
      <c r="F2997" s="135" t="s">
        <v>41780</v>
      </c>
      <c r="G2997" s="135" t="s">
        <v>35808</v>
      </c>
      <c r="H2997" s="135" t="s">
        <v>632</v>
      </c>
      <c r="I2997" s="135" t="s">
        <v>36461</v>
      </c>
      <c r="J2997" s="135" t="s">
        <v>35049</v>
      </c>
      <c r="K2997" s="135" t="s">
        <v>35809</v>
      </c>
      <c r="L2997" s="163"/>
      <c r="M2997" s="163"/>
      <c r="N2997" s="163"/>
      <c r="O2997" s="135" t="s">
        <v>647</v>
      </c>
    </row>
    <row r="2998" spans="1:15" hidden="1">
      <c r="A2998" s="135">
        <v>4577</v>
      </c>
      <c r="B2998" s="135" t="s">
        <v>41781</v>
      </c>
      <c r="C2998" s="135" t="s">
        <v>40755</v>
      </c>
      <c r="D2998" s="135" t="s">
        <v>2618</v>
      </c>
      <c r="E2998" s="135" t="s">
        <v>35304</v>
      </c>
      <c r="F2998" s="135" t="s">
        <v>41782</v>
      </c>
      <c r="G2998" s="135" t="s">
        <v>35808</v>
      </c>
      <c r="H2998" s="135" t="s">
        <v>632</v>
      </c>
      <c r="I2998" s="135" t="s">
        <v>36461</v>
      </c>
      <c r="J2998" s="135" t="s">
        <v>35049</v>
      </c>
      <c r="K2998" s="135" t="s">
        <v>35809</v>
      </c>
      <c r="L2998" s="163"/>
      <c r="M2998" s="163"/>
      <c r="N2998" s="163"/>
      <c r="O2998" s="135" t="s">
        <v>647</v>
      </c>
    </row>
    <row r="2999" spans="1:15" hidden="1">
      <c r="A2999" s="135">
        <v>4578</v>
      </c>
      <c r="B2999" s="135" t="s">
        <v>41783</v>
      </c>
      <c r="C2999" s="135" t="s">
        <v>40586</v>
      </c>
      <c r="D2999" s="135" t="s">
        <v>3761</v>
      </c>
      <c r="E2999" s="135" t="s">
        <v>35312</v>
      </c>
      <c r="F2999" s="135" t="s">
        <v>41784</v>
      </c>
      <c r="G2999" s="135" t="s">
        <v>35808</v>
      </c>
      <c r="H2999" s="135" t="s">
        <v>632</v>
      </c>
      <c r="I2999" s="135" t="s">
        <v>36461</v>
      </c>
      <c r="J2999" s="135" t="s">
        <v>35053</v>
      </c>
      <c r="K2999" s="135" t="s">
        <v>35809</v>
      </c>
      <c r="L2999" s="163"/>
      <c r="M2999" s="163"/>
      <c r="N2999" s="163"/>
      <c r="O2999" s="135" t="s">
        <v>647</v>
      </c>
    </row>
    <row r="3000" spans="1:15" hidden="1">
      <c r="A3000" s="135">
        <v>4579</v>
      </c>
      <c r="B3000" s="135" t="s">
        <v>41785</v>
      </c>
      <c r="C3000" s="135" t="s">
        <v>40589</v>
      </c>
      <c r="D3000" s="135" t="s">
        <v>3761</v>
      </c>
      <c r="E3000" s="135" t="s">
        <v>35312</v>
      </c>
      <c r="F3000" s="135" t="s">
        <v>41786</v>
      </c>
      <c r="G3000" s="135" t="s">
        <v>35808</v>
      </c>
      <c r="H3000" s="135" t="s">
        <v>632</v>
      </c>
      <c r="I3000" s="135" t="s">
        <v>36461</v>
      </c>
      <c r="J3000" s="135" t="s">
        <v>35053</v>
      </c>
      <c r="K3000" s="135" t="s">
        <v>35809</v>
      </c>
      <c r="L3000" s="163"/>
      <c r="M3000" s="163"/>
      <c r="N3000" s="163"/>
      <c r="O3000" s="135" t="s">
        <v>647</v>
      </c>
    </row>
    <row r="3001" spans="1:15" hidden="1">
      <c r="A3001" s="135">
        <v>4580</v>
      </c>
      <c r="B3001" s="135" t="s">
        <v>41787</v>
      </c>
      <c r="C3001" s="135" t="s">
        <v>40755</v>
      </c>
      <c r="D3001" s="135" t="s">
        <v>3761</v>
      </c>
      <c r="E3001" s="135" t="s">
        <v>35312</v>
      </c>
      <c r="F3001" s="135" t="s">
        <v>41788</v>
      </c>
      <c r="G3001" s="135" t="s">
        <v>35808</v>
      </c>
      <c r="H3001" s="135" t="s">
        <v>632</v>
      </c>
      <c r="I3001" s="135" t="s">
        <v>36461</v>
      </c>
      <c r="J3001" s="135" t="s">
        <v>35053</v>
      </c>
      <c r="K3001" s="135" t="s">
        <v>35809</v>
      </c>
      <c r="L3001" s="163"/>
      <c r="M3001" s="163"/>
      <c r="N3001" s="163"/>
      <c r="O3001" s="135" t="s">
        <v>647</v>
      </c>
    </row>
    <row r="3002" spans="1:15" hidden="1">
      <c r="A3002" s="135">
        <v>4581</v>
      </c>
      <c r="B3002" s="135" t="s">
        <v>41789</v>
      </c>
      <c r="C3002" s="135" t="s">
        <v>40752</v>
      </c>
      <c r="D3002" s="135" t="s">
        <v>3761</v>
      </c>
      <c r="E3002" s="135" t="s">
        <v>35312</v>
      </c>
      <c r="F3002" s="135" t="s">
        <v>41790</v>
      </c>
      <c r="G3002" s="135" t="s">
        <v>35808</v>
      </c>
      <c r="H3002" s="135" t="s">
        <v>632</v>
      </c>
      <c r="I3002" s="135" t="s">
        <v>36461</v>
      </c>
      <c r="J3002" s="135" t="s">
        <v>35053</v>
      </c>
      <c r="K3002" s="135" t="s">
        <v>35809</v>
      </c>
      <c r="L3002" s="163"/>
      <c r="M3002" s="163"/>
      <c r="N3002" s="163"/>
      <c r="O3002" s="135" t="s">
        <v>647</v>
      </c>
    </row>
    <row r="3003" spans="1:15" hidden="1">
      <c r="A3003" s="135">
        <v>4582</v>
      </c>
      <c r="B3003" s="135" t="s">
        <v>41791</v>
      </c>
      <c r="C3003" s="135" t="s">
        <v>40758</v>
      </c>
      <c r="D3003" s="135" t="s">
        <v>3761</v>
      </c>
      <c r="E3003" s="135" t="s">
        <v>35312</v>
      </c>
      <c r="F3003" s="135" t="s">
        <v>41792</v>
      </c>
      <c r="G3003" s="135" t="s">
        <v>35808</v>
      </c>
      <c r="H3003" s="135" t="s">
        <v>632</v>
      </c>
      <c r="I3003" s="135" t="s">
        <v>36461</v>
      </c>
      <c r="J3003" s="135" t="s">
        <v>35053</v>
      </c>
      <c r="K3003" s="135" t="s">
        <v>35809</v>
      </c>
      <c r="L3003" s="163"/>
      <c r="M3003" s="163"/>
      <c r="N3003" s="163"/>
      <c r="O3003" s="135" t="s">
        <v>647</v>
      </c>
    </row>
    <row r="3004" spans="1:15" hidden="1">
      <c r="A3004" s="135">
        <v>4583</v>
      </c>
      <c r="B3004" s="135" t="s">
        <v>41793</v>
      </c>
      <c r="C3004" s="135" t="s">
        <v>40586</v>
      </c>
      <c r="D3004" s="135" t="s">
        <v>2682</v>
      </c>
      <c r="E3004" s="135" t="s">
        <v>35305</v>
      </c>
      <c r="F3004" s="135" t="s">
        <v>41794</v>
      </c>
      <c r="G3004" s="135" t="s">
        <v>35808</v>
      </c>
      <c r="H3004" s="135" t="s">
        <v>632</v>
      </c>
      <c r="I3004" s="135" t="s">
        <v>36461</v>
      </c>
      <c r="J3004" s="135" t="s">
        <v>35049</v>
      </c>
      <c r="K3004" s="135" t="s">
        <v>35809</v>
      </c>
      <c r="L3004" s="163"/>
      <c r="M3004" s="163"/>
      <c r="N3004" s="163"/>
      <c r="O3004" s="135" t="s">
        <v>647</v>
      </c>
    </row>
    <row r="3005" spans="1:15" hidden="1">
      <c r="A3005" s="135">
        <v>4584</v>
      </c>
      <c r="B3005" s="135" t="s">
        <v>41795</v>
      </c>
      <c r="C3005" s="135" t="s">
        <v>40589</v>
      </c>
      <c r="D3005" s="135" t="s">
        <v>2682</v>
      </c>
      <c r="E3005" s="135" t="s">
        <v>35305</v>
      </c>
      <c r="F3005" s="135" t="s">
        <v>41796</v>
      </c>
      <c r="G3005" s="135" t="s">
        <v>35808</v>
      </c>
      <c r="H3005" s="135" t="s">
        <v>632</v>
      </c>
      <c r="I3005" s="135" t="s">
        <v>36461</v>
      </c>
      <c r="J3005" s="135" t="s">
        <v>35049</v>
      </c>
      <c r="K3005" s="135" t="s">
        <v>35809</v>
      </c>
      <c r="L3005" s="163"/>
      <c r="M3005" s="163"/>
      <c r="N3005" s="163"/>
      <c r="O3005" s="135" t="s">
        <v>647</v>
      </c>
    </row>
    <row r="3006" spans="1:15" hidden="1">
      <c r="A3006" s="135">
        <v>4585</v>
      </c>
      <c r="B3006" s="135" t="s">
        <v>41797</v>
      </c>
      <c r="C3006" s="135" t="s">
        <v>40758</v>
      </c>
      <c r="D3006" s="135" t="s">
        <v>2682</v>
      </c>
      <c r="E3006" s="135" t="s">
        <v>35305</v>
      </c>
      <c r="F3006" s="135" t="s">
        <v>41798</v>
      </c>
      <c r="G3006" s="135" t="s">
        <v>35808</v>
      </c>
      <c r="H3006" s="135" t="s">
        <v>632</v>
      </c>
      <c r="I3006" s="135" t="s">
        <v>36461</v>
      </c>
      <c r="J3006" s="135" t="s">
        <v>35049</v>
      </c>
      <c r="K3006" s="135" t="s">
        <v>35809</v>
      </c>
      <c r="L3006" s="163"/>
      <c r="M3006" s="163"/>
      <c r="N3006" s="163"/>
      <c r="O3006" s="135" t="s">
        <v>647</v>
      </c>
    </row>
    <row r="3007" spans="1:15" hidden="1">
      <c r="A3007" s="135">
        <v>4586</v>
      </c>
      <c r="B3007" s="135" t="s">
        <v>41799</v>
      </c>
      <c r="C3007" s="135" t="s">
        <v>40752</v>
      </c>
      <c r="D3007" s="135" t="s">
        <v>2682</v>
      </c>
      <c r="E3007" s="135" t="s">
        <v>35305</v>
      </c>
      <c r="F3007" s="135" t="s">
        <v>41800</v>
      </c>
      <c r="G3007" s="135" t="s">
        <v>35808</v>
      </c>
      <c r="H3007" s="135" t="s">
        <v>632</v>
      </c>
      <c r="I3007" s="135" t="s">
        <v>36461</v>
      </c>
      <c r="J3007" s="135" t="s">
        <v>35049</v>
      </c>
      <c r="K3007" s="135" t="s">
        <v>35809</v>
      </c>
      <c r="L3007" s="163"/>
      <c r="M3007" s="163"/>
      <c r="N3007" s="163"/>
      <c r="O3007" s="135" t="s">
        <v>647</v>
      </c>
    </row>
    <row r="3008" spans="1:15" hidden="1">
      <c r="A3008" s="135">
        <v>4587</v>
      </c>
      <c r="B3008" s="135" t="s">
        <v>41801</v>
      </c>
      <c r="C3008" s="135" t="s">
        <v>40755</v>
      </c>
      <c r="D3008" s="135" t="s">
        <v>2682</v>
      </c>
      <c r="E3008" s="135" t="s">
        <v>35305</v>
      </c>
      <c r="F3008" s="135" t="s">
        <v>41802</v>
      </c>
      <c r="G3008" s="135" t="s">
        <v>35808</v>
      </c>
      <c r="H3008" s="135" t="s">
        <v>632</v>
      </c>
      <c r="I3008" s="135" t="s">
        <v>36461</v>
      </c>
      <c r="J3008" s="135" t="s">
        <v>35049</v>
      </c>
      <c r="K3008" s="135" t="s">
        <v>35809</v>
      </c>
      <c r="L3008" s="163"/>
      <c r="M3008" s="163"/>
      <c r="N3008" s="163"/>
      <c r="O3008" s="135" t="s">
        <v>647</v>
      </c>
    </row>
    <row r="3009" spans="1:15" hidden="1">
      <c r="A3009" s="135">
        <v>4588</v>
      </c>
      <c r="B3009" s="135" t="s">
        <v>41803</v>
      </c>
      <c r="C3009" s="135" t="s">
        <v>41804</v>
      </c>
      <c r="D3009" s="135" t="s">
        <v>2278</v>
      </c>
      <c r="E3009" s="135" t="s">
        <v>35259</v>
      </c>
      <c r="F3009" s="135" t="s">
        <v>41805</v>
      </c>
      <c r="G3009" s="135" t="s">
        <v>35808</v>
      </c>
      <c r="H3009" s="135" t="s">
        <v>632</v>
      </c>
      <c r="I3009" s="135" t="s">
        <v>36461</v>
      </c>
      <c r="J3009" s="135" t="s">
        <v>35049</v>
      </c>
      <c r="K3009" s="135" t="s">
        <v>35809</v>
      </c>
      <c r="L3009" s="163"/>
      <c r="M3009" s="163"/>
      <c r="N3009" s="163"/>
      <c r="O3009" s="135" t="s">
        <v>647</v>
      </c>
    </row>
    <row r="3010" spans="1:15" hidden="1">
      <c r="A3010" s="135">
        <v>4589</v>
      </c>
      <c r="B3010" s="135" t="s">
        <v>41806</v>
      </c>
      <c r="C3010" s="135" t="s">
        <v>40586</v>
      </c>
      <c r="D3010" s="135" t="s">
        <v>2278</v>
      </c>
      <c r="E3010" s="135" t="s">
        <v>35259</v>
      </c>
      <c r="F3010" s="135" t="s">
        <v>41807</v>
      </c>
      <c r="G3010" s="135" t="s">
        <v>35808</v>
      </c>
      <c r="H3010" s="135" t="s">
        <v>632</v>
      </c>
      <c r="I3010" s="135" t="s">
        <v>36461</v>
      </c>
      <c r="J3010" s="135" t="s">
        <v>35049</v>
      </c>
      <c r="K3010" s="135" t="s">
        <v>35809</v>
      </c>
      <c r="L3010" s="163"/>
      <c r="M3010" s="163"/>
      <c r="N3010" s="163"/>
      <c r="O3010" s="135" t="s">
        <v>647</v>
      </c>
    </row>
    <row r="3011" spans="1:15" hidden="1">
      <c r="A3011" s="135">
        <v>4590</v>
      </c>
      <c r="B3011" s="135" t="s">
        <v>41808</v>
      </c>
      <c r="C3011" s="135" t="s">
        <v>40589</v>
      </c>
      <c r="D3011" s="135" t="s">
        <v>2278</v>
      </c>
      <c r="E3011" s="135" t="s">
        <v>35259</v>
      </c>
      <c r="F3011" s="135" t="s">
        <v>41809</v>
      </c>
      <c r="G3011" s="135" t="s">
        <v>35808</v>
      </c>
      <c r="H3011" s="135" t="s">
        <v>632</v>
      </c>
      <c r="I3011" s="135" t="s">
        <v>36461</v>
      </c>
      <c r="J3011" s="135" t="s">
        <v>35049</v>
      </c>
      <c r="K3011" s="135" t="s">
        <v>35809</v>
      </c>
      <c r="L3011" s="163"/>
      <c r="M3011" s="163"/>
      <c r="N3011" s="163"/>
      <c r="O3011" s="135" t="s">
        <v>647</v>
      </c>
    </row>
    <row r="3012" spans="1:15" hidden="1">
      <c r="A3012" s="135">
        <v>4591</v>
      </c>
      <c r="B3012" s="135" t="s">
        <v>41810</v>
      </c>
      <c r="C3012" s="135" t="s">
        <v>40758</v>
      </c>
      <c r="D3012" s="135" t="s">
        <v>2278</v>
      </c>
      <c r="E3012" s="135" t="s">
        <v>35259</v>
      </c>
      <c r="F3012" s="135" t="s">
        <v>41811</v>
      </c>
      <c r="G3012" s="135" t="s">
        <v>35808</v>
      </c>
      <c r="H3012" s="135" t="s">
        <v>632</v>
      </c>
      <c r="I3012" s="135" t="s">
        <v>36461</v>
      </c>
      <c r="J3012" s="135" t="s">
        <v>35049</v>
      </c>
      <c r="K3012" s="135" t="s">
        <v>35809</v>
      </c>
      <c r="L3012" s="163"/>
      <c r="M3012" s="163"/>
      <c r="N3012" s="163"/>
      <c r="O3012" s="135" t="s">
        <v>647</v>
      </c>
    </row>
    <row r="3013" spans="1:15" hidden="1">
      <c r="A3013" s="135">
        <v>4592</v>
      </c>
      <c r="B3013" s="135" t="s">
        <v>41812</v>
      </c>
      <c r="C3013" s="135" t="s">
        <v>40752</v>
      </c>
      <c r="D3013" s="135" t="s">
        <v>2278</v>
      </c>
      <c r="E3013" s="135" t="s">
        <v>35259</v>
      </c>
      <c r="F3013" s="135" t="s">
        <v>41813</v>
      </c>
      <c r="G3013" s="135" t="s">
        <v>35808</v>
      </c>
      <c r="H3013" s="135" t="s">
        <v>632</v>
      </c>
      <c r="I3013" s="135" t="s">
        <v>36461</v>
      </c>
      <c r="J3013" s="135" t="s">
        <v>35049</v>
      </c>
      <c r="K3013" s="135" t="s">
        <v>35809</v>
      </c>
      <c r="L3013" s="163"/>
      <c r="M3013" s="163"/>
      <c r="N3013" s="163"/>
      <c r="O3013" s="135" t="s">
        <v>647</v>
      </c>
    </row>
    <row r="3014" spans="1:15" hidden="1">
      <c r="A3014" s="135">
        <v>4593</v>
      </c>
      <c r="B3014" s="135" t="s">
        <v>41814</v>
      </c>
      <c r="C3014" s="135" t="s">
        <v>40755</v>
      </c>
      <c r="D3014" s="135" t="s">
        <v>2278</v>
      </c>
      <c r="E3014" s="135" t="s">
        <v>35259</v>
      </c>
      <c r="F3014" s="135" t="s">
        <v>41815</v>
      </c>
      <c r="G3014" s="135" t="s">
        <v>35808</v>
      </c>
      <c r="H3014" s="135" t="s">
        <v>632</v>
      </c>
      <c r="I3014" s="135" t="s">
        <v>36461</v>
      </c>
      <c r="J3014" s="135" t="s">
        <v>35049</v>
      </c>
      <c r="K3014" s="135" t="s">
        <v>35809</v>
      </c>
      <c r="L3014" s="163"/>
      <c r="M3014" s="163"/>
      <c r="N3014" s="163"/>
      <c r="O3014" s="135" t="s">
        <v>647</v>
      </c>
    </row>
    <row r="3015" spans="1:15" hidden="1">
      <c r="A3015" s="135">
        <v>4594</v>
      </c>
      <c r="B3015" s="135" t="s">
        <v>41816</v>
      </c>
      <c r="C3015" s="135" t="s">
        <v>3515</v>
      </c>
      <c r="D3015" s="135" t="s">
        <v>2278</v>
      </c>
      <c r="E3015" s="135" t="s">
        <v>35259</v>
      </c>
      <c r="F3015" s="135" t="s">
        <v>41817</v>
      </c>
      <c r="G3015" s="135" t="s">
        <v>35808</v>
      </c>
      <c r="H3015" s="135" t="s">
        <v>632</v>
      </c>
      <c r="I3015" s="135" t="s">
        <v>36461</v>
      </c>
      <c r="J3015" s="135" t="s">
        <v>35049</v>
      </c>
      <c r="K3015" s="135" t="s">
        <v>35809</v>
      </c>
      <c r="L3015" s="163"/>
      <c r="M3015" s="163"/>
      <c r="N3015" s="163"/>
      <c r="O3015" s="135" t="s">
        <v>647</v>
      </c>
    </row>
    <row r="3016" spans="1:15" hidden="1">
      <c r="A3016" s="135">
        <v>4595</v>
      </c>
      <c r="B3016" s="135" t="s">
        <v>41818</v>
      </c>
      <c r="C3016" s="135" t="s">
        <v>40586</v>
      </c>
      <c r="D3016" s="135" t="s">
        <v>3729</v>
      </c>
      <c r="E3016" s="135" t="s">
        <v>35313</v>
      </c>
      <c r="F3016" s="135" t="s">
        <v>41819</v>
      </c>
      <c r="G3016" s="135" t="s">
        <v>35808</v>
      </c>
      <c r="H3016" s="135" t="s">
        <v>632</v>
      </c>
      <c r="I3016" s="135" t="s">
        <v>36461</v>
      </c>
      <c r="J3016" s="135" t="s">
        <v>35053</v>
      </c>
      <c r="K3016" s="135" t="s">
        <v>35809</v>
      </c>
      <c r="L3016" s="163"/>
      <c r="M3016" s="163"/>
      <c r="N3016" s="163"/>
      <c r="O3016" s="135" t="s">
        <v>647</v>
      </c>
    </row>
    <row r="3017" spans="1:15" hidden="1">
      <c r="A3017" s="135">
        <v>4596</v>
      </c>
      <c r="B3017" s="135" t="s">
        <v>41820</v>
      </c>
      <c r="C3017" s="135" t="s">
        <v>40589</v>
      </c>
      <c r="D3017" s="135" t="s">
        <v>3729</v>
      </c>
      <c r="E3017" s="135" t="s">
        <v>35313</v>
      </c>
      <c r="F3017" s="135" t="s">
        <v>41821</v>
      </c>
      <c r="G3017" s="135" t="s">
        <v>35808</v>
      </c>
      <c r="H3017" s="135" t="s">
        <v>632</v>
      </c>
      <c r="I3017" s="135" t="s">
        <v>36461</v>
      </c>
      <c r="J3017" s="135" t="s">
        <v>35053</v>
      </c>
      <c r="K3017" s="135" t="s">
        <v>35809</v>
      </c>
      <c r="L3017" s="163"/>
      <c r="M3017" s="163"/>
      <c r="N3017" s="163"/>
      <c r="O3017" s="135" t="s">
        <v>647</v>
      </c>
    </row>
    <row r="3018" spans="1:15" hidden="1">
      <c r="A3018" s="135">
        <v>4597</v>
      </c>
      <c r="B3018" s="135" t="s">
        <v>41822</v>
      </c>
      <c r="C3018" s="135" t="s">
        <v>40758</v>
      </c>
      <c r="D3018" s="135" t="s">
        <v>3729</v>
      </c>
      <c r="E3018" s="135" t="s">
        <v>35313</v>
      </c>
      <c r="F3018" s="135" t="s">
        <v>41823</v>
      </c>
      <c r="G3018" s="135" t="s">
        <v>35808</v>
      </c>
      <c r="H3018" s="135" t="s">
        <v>632</v>
      </c>
      <c r="I3018" s="135" t="s">
        <v>36461</v>
      </c>
      <c r="J3018" s="135" t="s">
        <v>35053</v>
      </c>
      <c r="K3018" s="135" t="s">
        <v>35809</v>
      </c>
      <c r="L3018" s="163"/>
      <c r="M3018" s="163"/>
      <c r="N3018" s="163"/>
      <c r="O3018" s="135" t="s">
        <v>647</v>
      </c>
    </row>
    <row r="3019" spans="1:15" hidden="1">
      <c r="A3019" s="135">
        <v>4598</v>
      </c>
      <c r="B3019" s="135" t="s">
        <v>41824</v>
      </c>
      <c r="C3019" s="135" t="s">
        <v>40755</v>
      </c>
      <c r="D3019" s="135" t="s">
        <v>3729</v>
      </c>
      <c r="E3019" s="135" t="s">
        <v>35313</v>
      </c>
      <c r="F3019" s="135" t="s">
        <v>41825</v>
      </c>
      <c r="G3019" s="135" t="s">
        <v>35808</v>
      </c>
      <c r="H3019" s="135" t="s">
        <v>632</v>
      </c>
      <c r="I3019" s="135" t="s">
        <v>36461</v>
      </c>
      <c r="J3019" s="135" t="s">
        <v>35053</v>
      </c>
      <c r="K3019" s="135" t="s">
        <v>35809</v>
      </c>
      <c r="L3019" s="163"/>
      <c r="M3019" s="163"/>
      <c r="N3019" s="163"/>
      <c r="O3019" s="135" t="s">
        <v>647</v>
      </c>
    </row>
    <row r="3020" spans="1:15" hidden="1">
      <c r="A3020" s="135">
        <v>4599</v>
      </c>
      <c r="B3020" s="135" t="s">
        <v>41826</v>
      </c>
      <c r="C3020" s="135" t="s">
        <v>40752</v>
      </c>
      <c r="D3020" s="135" t="s">
        <v>3729</v>
      </c>
      <c r="E3020" s="135" t="s">
        <v>35313</v>
      </c>
      <c r="F3020" s="135" t="s">
        <v>41827</v>
      </c>
      <c r="G3020" s="135" t="s">
        <v>35808</v>
      </c>
      <c r="H3020" s="135" t="s">
        <v>632</v>
      </c>
      <c r="I3020" s="135" t="s">
        <v>36461</v>
      </c>
      <c r="J3020" s="135" t="s">
        <v>35053</v>
      </c>
      <c r="K3020" s="135" t="s">
        <v>35809</v>
      </c>
      <c r="L3020" s="163"/>
      <c r="M3020" s="163"/>
      <c r="N3020" s="163"/>
      <c r="O3020" s="135" t="s">
        <v>647</v>
      </c>
    </row>
    <row r="3021" spans="1:15" hidden="1">
      <c r="A3021" s="135">
        <v>4600</v>
      </c>
      <c r="B3021" s="135" t="s">
        <v>41828</v>
      </c>
      <c r="C3021" s="135" t="s">
        <v>40586</v>
      </c>
      <c r="D3021" s="135" t="s">
        <v>2550</v>
      </c>
      <c r="E3021" s="135" t="s">
        <v>35289</v>
      </c>
      <c r="F3021" s="135" t="s">
        <v>41829</v>
      </c>
      <c r="G3021" s="135" t="s">
        <v>35808</v>
      </c>
      <c r="H3021" s="135" t="s">
        <v>632</v>
      </c>
      <c r="I3021" s="135" t="s">
        <v>36461</v>
      </c>
      <c r="J3021" s="135" t="s">
        <v>35049</v>
      </c>
      <c r="K3021" s="135" t="s">
        <v>35809</v>
      </c>
      <c r="L3021" s="163"/>
      <c r="M3021" s="163"/>
      <c r="N3021" s="163"/>
      <c r="O3021" s="135" t="s">
        <v>647</v>
      </c>
    </row>
    <row r="3022" spans="1:15" hidden="1">
      <c r="A3022" s="135">
        <v>4601</v>
      </c>
      <c r="B3022" s="135" t="s">
        <v>41830</v>
      </c>
      <c r="C3022" s="135" t="s">
        <v>40589</v>
      </c>
      <c r="D3022" s="135" t="s">
        <v>2550</v>
      </c>
      <c r="E3022" s="135" t="s">
        <v>35289</v>
      </c>
      <c r="F3022" s="135" t="s">
        <v>41831</v>
      </c>
      <c r="G3022" s="135" t="s">
        <v>35808</v>
      </c>
      <c r="H3022" s="135" t="s">
        <v>632</v>
      </c>
      <c r="I3022" s="135" t="s">
        <v>36461</v>
      </c>
      <c r="J3022" s="135" t="s">
        <v>35049</v>
      </c>
      <c r="K3022" s="135" t="s">
        <v>35809</v>
      </c>
      <c r="L3022" s="163"/>
      <c r="M3022" s="163"/>
      <c r="N3022" s="163"/>
      <c r="O3022" s="135" t="s">
        <v>647</v>
      </c>
    </row>
    <row r="3023" spans="1:15" hidden="1">
      <c r="A3023" s="135">
        <v>4602</v>
      </c>
      <c r="B3023" s="135" t="s">
        <v>41832</v>
      </c>
      <c r="C3023" s="135" t="s">
        <v>40758</v>
      </c>
      <c r="D3023" s="135" t="s">
        <v>2550</v>
      </c>
      <c r="E3023" s="135" t="s">
        <v>35289</v>
      </c>
      <c r="F3023" s="135" t="s">
        <v>41833</v>
      </c>
      <c r="G3023" s="135" t="s">
        <v>35808</v>
      </c>
      <c r="H3023" s="135" t="s">
        <v>632</v>
      </c>
      <c r="I3023" s="135" t="s">
        <v>36461</v>
      </c>
      <c r="J3023" s="135" t="s">
        <v>35049</v>
      </c>
      <c r="K3023" s="135" t="s">
        <v>35809</v>
      </c>
      <c r="L3023" s="163"/>
      <c r="M3023" s="163"/>
      <c r="N3023" s="163"/>
      <c r="O3023" s="135" t="s">
        <v>647</v>
      </c>
    </row>
    <row r="3024" spans="1:15" hidden="1">
      <c r="A3024" s="135">
        <v>4603</v>
      </c>
      <c r="B3024" s="135" t="s">
        <v>41834</v>
      </c>
      <c r="C3024" s="135" t="s">
        <v>40755</v>
      </c>
      <c r="D3024" s="135" t="s">
        <v>2550</v>
      </c>
      <c r="E3024" s="135" t="s">
        <v>35289</v>
      </c>
      <c r="F3024" s="135" t="s">
        <v>41835</v>
      </c>
      <c r="G3024" s="135" t="s">
        <v>35808</v>
      </c>
      <c r="H3024" s="135" t="s">
        <v>632</v>
      </c>
      <c r="I3024" s="135" t="s">
        <v>36461</v>
      </c>
      <c r="J3024" s="135" t="s">
        <v>35049</v>
      </c>
      <c r="K3024" s="135" t="s">
        <v>35809</v>
      </c>
      <c r="L3024" s="163"/>
      <c r="M3024" s="163"/>
      <c r="N3024" s="163"/>
      <c r="O3024" s="135" t="s">
        <v>647</v>
      </c>
    </row>
    <row r="3025" spans="1:15" hidden="1">
      <c r="A3025" s="135">
        <v>4604</v>
      </c>
      <c r="B3025" s="135" t="s">
        <v>41836</v>
      </c>
      <c r="C3025" s="135" t="s">
        <v>40752</v>
      </c>
      <c r="D3025" s="135" t="s">
        <v>2550</v>
      </c>
      <c r="E3025" s="135" t="s">
        <v>35289</v>
      </c>
      <c r="F3025" s="135" t="s">
        <v>41837</v>
      </c>
      <c r="G3025" s="135" t="s">
        <v>35808</v>
      </c>
      <c r="H3025" s="135" t="s">
        <v>632</v>
      </c>
      <c r="I3025" s="135" t="s">
        <v>36461</v>
      </c>
      <c r="J3025" s="135" t="s">
        <v>35049</v>
      </c>
      <c r="K3025" s="135" t="s">
        <v>35809</v>
      </c>
      <c r="L3025" s="163"/>
      <c r="M3025" s="163"/>
      <c r="N3025" s="163"/>
      <c r="O3025" s="135" t="s">
        <v>647</v>
      </c>
    </row>
    <row r="3026" spans="1:15" hidden="1">
      <c r="A3026" s="135">
        <v>4605</v>
      </c>
      <c r="B3026" s="135" t="s">
        <v>41838</v>
      </c>
      <c r="C3026" s="135" t="s">
        <v>40586</v>
      </c>
      <c r="D3026" s="135" t="s">
        <v>2198</v>
      </c>
      <c r="E3026" s="135" t="s">
        <v>35303</v>
      </c>
      <c r="F3026" s="135" t="s">
        <v>41839</v>
      </c>
      <c r="G3026" s="135" t="s">
        <v>35808</v>
      </c>
      <c r="H3026" s="135" t="s">
        <v>632</v>
      </c>
      <c r="I3026" s="135" t="s">
        <v>36461</v>
      </c>
      <c r="J3026" s="135" t="s">
        <v>35049</v>
      </c>
      <c r="K3026" s="135" t="s">
        <v>35809</v>
      </c>
      <c r="L3026" s="163"/>
      <c r="M3026" s="163"/>
      <c r="N3026" s="163"/>
      <c r="O3026" s="135" t="s">
        <v>647</v>
      </c>
    </row>
    <row r="3027" spans="1:15" hidden="1">
      <c r="A3027" s="135">
        <v>4606</v>
      </c>
      <c r="B3027" s="135" t="s">
        <v>41840</v>
      </c>
      <c r="C3027" s="135" t="s">
        <v>40589</v>
      </c>
      <c r="D3027" s="135" t="s">
        <v>2198</v>
      </c>
      <c r="E3027" s="135" t="s">
        <v>35303</v>
      </c>
      <c r="F3027" s="135" t="s">
        <v>41841</v>
      </c>
      <c r="G3027" s="135" t="s">
        <v>35808</v>
      </c>
      <c r="H3027" s="135" t="s">
        <v>632</v>
      </c>
      <c r="I3027" s="135" t="s">
        <v>36461</v>
      </c>
      <c r="J3027" s="135" t="s">
        <v>35049</v>
      </c>
      <c r="K3027" s="135" t="s">
        <v>35809</v>
      </c>
      <c r="L3027" s="163"/>
      <c r="M3027" s="163"/>
      <c r="N3027" s="163"/>
      <c r="O3027" s="135" t="s">
        <v>647</v>
      </c>
    </row>
    <row r="3028" spans="1:15" hidden="1">
      <c r="A3028" s="135">
        <v>4607</v>
      </c>
      <c r="B3028" s="135" t="s">
        <v>41842</v>
      </c>
      <c r="C3028" s="135" t="s">
        <v>40758</v>
      </c>
      <c r="D3028" s="135" t="s">
        <v>2198</v>
      </c>
      <c r="E3028" s="135" t="s">
        <v>35303</v>
      </c>
      <c r="F3028" s="135" t="s">
        <v>41843</v>
      </c>
      <c r="G3028" s="135" t="s">
        <v>35808</v>
      </c>
      <c r="H3028" s="135" t="s">
        <v>632</v>
      </c>
      <c r="I3028" s="135" t="s">
        <v>36461</v>
      </c>
      <c r="J3028" s="135" t="s">
        <v>35049</v>
      </c>
      <c r="K3028" s="135" t="s">
        <v>35809</v>
      </c>
      <c r="L3028" s="163"/>
      <c r="M3028" s="163"/>
      <c r="N3028" s="163"/>
      <c r="O3028" s="135" t="s">
        <v>647</v>
      </c>
    </row>
    <row r="3029" spans="1:15" hidden="1">
      <c r="A3029" s="135">
        <v>4608</v>
      </c>
      <c r="B3029" s="135" t="s">
        <v>41844</v>
      </c>
      <c r="C3029" s="135" t="s">
        <v>40752</v>
      </c>
      <c r="D3029" s="135" t="s">
        <v>2198</v>
      </c>
      <c r="E3029" s="135" t="s">
        <v>35303</v>
      </c>
      <c r="F3029" s="135" t="s">
        <v>41845</v>
      </c>
      <c r="G3029" s="135" t="s">
        <v>35808</v>
      </c>
      <c r="H3029" s="135" t="s">
        <v>632</v>
      </c>
      <c r="I3029" s="135" t="s">
        <v>36461</v>
      </c>
      <c r="J3029" s="135" t="s">
        <v>35049</v>
      </c>
      <c r="K3029" s="135" t="s">
        <v>35809</v>
      </c>
      <c r="L3029" s="163"/>
      <c r="M3029" s="163"/>
      <c r="N3029" s="163"/>
      <c r="O3029" s="135" t="s">
        <v>647</v>
      </c>
    </row>
    <row r="3030" spans="1:15" hidden="1">
      <c r="A3030" s="135">
        <v>4609</v>
      </c>
      <c r="B3030" s="135" t="s">
        <v>41846</v>
      </c>
      <c r="C3030" s="135" t="s">
        <v>40755</v>
      </c>
      <c r="D3030" s="135" t="s">
        <v>2198</v>
      </c>
      <c r="E3030" s="135" t="s">
        <v>35303</v>
      </c>
      <c r="F3030" s="135" t="s">
        <v>41847</v>
      </c>
      <c r="G3030" s="135" t="s">
        <v>35808</v>
      </c>
      <c r="H3030" s="135" t="s">
        <v>632</v>
      </c>
      <c r="I3030" s="135" t="s">
        <v>36461</v>
      </c>
      <c r="J3030" s="135" t="s">
        <v>35049</v>
      </c>
      <c r="K3030" s="135" t="s">
        <v>35809</v>
      </c>
      <c r="L3030" s="163"/>
      <c r="M3030" s="163"/>
      <c r="N3030" s="163"/>
      <c r="O3030" s="135" t="s">
        <v>647</v>
      </c>
    </row>
    <row r="3031" spans="1:15" hidden="1">
      <c r="A3031" s="135">
        <v>4610</v>
      </c>
      <c r="B3031" s="135" t="s">
        <v>41848</v>
      </c>
      <c r="C3031" s="135" t="s">
        <v>40586</v>
      </c>
      <c r="D3031" s="135" t="s">
        <v>1812</v>
      </c>
      <c r="E3031" s="135" t="s">
        <v>35290</v>
      </c>
      <c r="F3031" s="135" t="s">
        <v>41849</v>
      </c>
      <c r="G3031" s="135" t="s">
        <v>35808</v>
      </c>
      <c r="H3031" s="135" t="s">
        <v>632</v>
      </c>
      <c r="I3031" s="135" t="s">
        <v>36461</v>
      </c>
      <c r="J3031" s="135" t="s">
        <v>35049</v>
      </c>
      <c r="K3031" s="135" t="s">
        <v>35809</v>
      </c>
      <c r="L3031" s="163"/>
      <c r="M3031" s="163"/>
      <c r="N3031" s="163"/>
      <c r="O3031" s="135" t="s">
        <v>647</v>
      </c>
    </row>
    <row r="3032" spans="1:15" hidden="1">
      <c r="A3032" s="135">
        <v>4611</v>
      </c>
      <c r="B3032" s="135" t="s">
        <v>41850</v>
      </c>
      <c r="C3032" s="135" t="s">
        <v>40589</v>
      </c>
      <c r="D3032" s="135" t="s">
        <v>1812</v>
      </c>
      <c r="E3032" s="135" t="s">
        <v>35290</v>
      </c>
      <c r="F3032" s="135" t="s">
        <v>41851</v>
      </c>
      <c r="G3032" s="135" t="s">
        <v>35808</v>
      </c>
      <c r="H3032" s="135" t="s">
        <v>632</v>
      </c>
      <c r="I3032" s="135" t="s">
        <v>36461</v>
      </c>
      <c r="J3032" s="135" t="s">
        <v>35049</v>
      </c>
      <c r="K3032" s="135" t="s">
        <v>35809</v>
      </c>
      <c r="L3032" s="163"/>
      <c r="M3032" s="163"/>
      <c r="N3032" s="163"/>
      <c r="O3032" s="135" t="s">
        <v>647</v>
      </c>
    </row>
    <row r="3033" spans="1:15" hidden="1">
      <c r="A3033" s="135">
        <v>4612</v>
      </c>
      <c r="B3033" s="135" t="s">
        <v>41852</v>
      </c>
      <c r="C3033" s="135" t="s">
        <v>40758</v>
      </c>
      <c r="D3033" s="135" t="s">
        <v>1812</v>
      </c>
      <c r="E3033" s="135" t="s">
        <v>35290</v>
      </c>
      <c r="F3033" s="135" t="s">
        <v>41853</v>
      </c>
      <c r="G3033" s="135" t="s">
        <v>35808</v>
      </c>
      <c r="H3033" s="135" t="s">
        <v>632</v>
      </c>
      <c r="I3033" s="135" t="s">
        <v>36461</v>
      </c>
      <c r="J3033" s="135" t="s">
        <v>35049</v>
      </c>
      <c r="K3033" s="135" t="s">
        <v>35809</v>
      </c>
      <c r="L3033" s="163"/>
      <c r="M3033" s="163"/>
      <c r="N3033" s="163"/>
      <c r="O3033" s="135" t="s">
        <v>647</v>
      </c>
    </row>
    <row r="3034" spans="1:15" hidden="1">
      <c r="A3034" s="135">
        <v>4613</v>
      </c>
      <c r="B3034" s="135" t="s">
        <v>41854</v>
      </c>
      <c r="C3034" s="135" t="s">
        <v>40752</v>
      </c>
      <c r="D3034" s="135" t="s">
        <v>1812</v>
      </c>
      <c r="E3034" s="135" t="s">
        <v>35290</v>
      </c>
      <c r="F3034" s="135" t="s">
        <v>41855</v>
      </c>
      <c r="G3034" s="135" t="s">
        <v>35808</v>
      </c>
      <c r="H3034" s="135" t="s">
        <v>632</v>
      </c>
      <c r="I3034" s="135" t="s">
        <v>36461</v>
      </c>
      <c r="J3034" s="135" t="s">
        <v>35049</v>
      </c>
      <c r="K3034" s="135" t="s">
        <v>35809</v>
      </c>
      <c r="L3034" s="163"/>
      <c r="M3034" s="163"/>
      <c r="N3034" s="163"/>
      <c r="O3034" s="135" t="s">
        <v>647</v>
      </c>
    </row>
    <row r="3035" spans="1:15" hidden="1">
      <c r="A3035" s="135">
        <v>4614</v>
      </c>
      <c r="B3035" s="135" t="s">
        <v>41856</v>
      </c>
      <c r="C3035" s="135" t="s">
        <v>40755</v>
      </c>
      <c r="D3035" s="135" t="s">
        <v>1812</v>
      </c>
      <c r="E3035" s="135" t="s">
        <v>35290</v>
      </c>
      <c r="F3035" s="135" t="s">
        <v>41857</v>
      </c>
      <c r="G3035" s="135" t="s">
        <v>35808</v>
      </c>
      <c r="H3035" s="135" t="s">
        <v>632</v>
      </c>
      <c r="I3035" s="135" t="s">
        <v>36461</v>
      </c>
      <c r="J3035" s="135" t="s">
        <v>35049</v>
      </c>
      <c r="K3035" s="135" t="s">
        <v>35809</v>
      </c>
      <c r="L3035" s="163"/>
      <c r="M3035" s="163"/>
      <c r="N3035" s="163"/>
      <c r="O3035" s="135" t="s">
        <v>647</v>
      </c>
    </row>
    <row r="3036" spans="1:15" hidden="1">
      <c r="A3036" s="135">
        <v>4615</v>
      </c>
      <c r="B3036" s="135" t="s">
        <v>41858</v>
      </c>
      <c r="C3036" s="135" t="s">
        <v>41859</v>
      </c>
      <c r="D3036" s="135" t="s">
        <v>11878</v>
      </c>
      <c r="E3036" s="135" t="s">
        <v>35333</v>
      </c>
      <c r="F3036" s="135" t="s">
        <v>41860</v>
      </c>
      <c r="G3036" s="135" t="s">
        <v>35808</v>
      </c>
      <c r="H3036" s="135" t="s">
        <v>4370</v>
      </c>
      <c r="I3036" s="135" t="s">
        <v>36461</v>
      </c>
      <c r="J3036" s="135" t="s">
        <v>35062</v>
      </c>
      <c r="K3036" s="135" t="s">
        <v>35809</v>
      </c>
      <c r="L3036" s="163"/>
      <c r="M3036" s="163"/>
      <c r="N3036" s="163"/>
      <c r="O3036" s="135" t="s">
        <v>647</v>
      </c>
    </row>
    <row r="3037" spans="1:15" hidden="1">
      <c r="A3037" s="135">
        <v>4616</v>
      </c>
      <c r="B3037" s="135" t="s">
        <v>41861</v>
      </c>
      <c r="C3037" s="135" t="s">
        <v>40586</v>
      </c>
      <c r="D3037" s="135" t="s">
        <v>1541</v>
      </c>
      <c r="E3037" s="135" t="s">
        <v>35319</v>
      </c>
      <c r="F3037" s="135" t="s">
        <v>41862</v>
      </c>
      <c r="G3037" s="135" t="s">
        <v>35808</v>
      </c>
      <c r="H3037" s="135" t="s">
        <v>632</v>
      </c>
      <c r="I3037" s="135" t="s">
        <v>36461</v>
      </c>
      <c r="J3037" s="135" t="s">
        <v>35049</v>
      </c>
      <c r="K3037" s="135" t="s">
        <v>35809</v>
      </c>
      <c r="L3037" s="163"/>
      <c r="M3037" s="163"/>
      <c r="N3037" s="163"/>
      <c r="O3037" s="135" t="s">
        <v>647</v>
      </c>
    </row>
    <row r="3038" spans="1:15" hidden="1">
      <c r="A3038" s="135">
        <v>4617</v>
      </c>
      <c r="B3038" s="135" t="s">
        <v>41863</v>
      </c>
      <c r="C3038" s="135" t="s">
        <v>40589</v>
      </c>
      <c r="D3038" s="135" t="s">
        <v>1541</v>
      </c>
      <c r="E3038" s="135" t="s">
        <v>35319</v>
      </c>
      <c r="F3038" s="135" t="s">
        <v>41864</v>
      </c>
      <c r="G3038" s="135" t="s">
        <v>35808</v>
      </c>
      <c r="H3038" s="135" t="s">
        <v>632</v>
      </c>
      <c r="I3038" s="135" t="s">
        <v>36461</v>
      </c>
      <c r="J3038" s="135" t="s">
        <v>35049</v>
      </c>
      <c r="K3038" s="135" t="s">
        <v>35809</v>
      </c>
      <c r="L3038" s="163"/>
      <c r="M3038" s="163"/>
      <c r="N3038" s="163"/>
      <c r="O3038" s="135" t="s">
        <v>647</v>
      </c>
    </row>
    <row r="3039" spans="1:15" hidden="1">
      <c r="A3039" s="135">
        <v>4618</v>
      </c>
      <c r="B3039" s="135" t="s">
        <v>41865</v>
      </c>
      <c r="C3039" s="135" t="s">
        <v>40758</v>
      </c>
      <c r="D3039" s="135" t="s">
        <v>1541</v>
      </c>
      <c r="E3039" s="135" t="s">
        <v>35319</v>
      </c>
      <c r="F3039" s="135" t="s">
        <v>41866</v>
      </c>
      <c r="G3039" s="135" t="s">
        <v>35808</v>
      </c>
      <c r="H3039" s="135" t="s">
        <v>632</v>
      </c>
      <c r="I3039" s="135" t="s">
        <v>36461</v>
      </c>
      <c r="J3039" s="135" t="s">
        <v>35049</v>
      </c>
      <c r="K3039" s="135" t="s">
        <v>35809</v>
      </c>
      <c r="L3039" s="163"/>
      <c r="M3039" s="163"/>
      <c r="N3039" s="163"/>
      <c r="O3039" s="135" t="s">
        <v>647</v>
      </c>
    </row>
    <row r="3040" spans="1:15" hidden="1">
      <c r="A3040" s="135">
        <v>4619</v>
      </c>
      <c r="B3040" s="135" t="s">
        <v>41867</v>
      </c>
      <c r="C3040" s="135" t="s">
        <v>40752</v>
      </c>
      <c r="D3040" s="135" t="s">
        <v>1541</v>
      </c>
      <c r="E3040" s="135" t="s">
        <v>35319</v>
      </c>
      <c r="F3040" s="135" t="s">
        <v>41868</v>
      </c>
      <c r="G3040" s="135" t="s">
        <v>35808</v>
      </c>
      <c r="H3040" s="135" t="s">
        <v>632</v>
      </c>
      <c r="I3040" s="135" t="s">
        <v>36461</v>
      </c>
      <c r="J3040" s="135" t="s">
        <v>35049</v>
      </c>
      <c r="K3040" s="135" t="s">
        <v>35809</v>
      </c>
      <c r="L3040" s="163"/>
      <c r="M3040" s="163"/>
      <c r="N3040" s="163"/>
      <c r="O3040" s="135" t="s">
        <v>647</v>
      </c>
    </row>
    <row r="3041" spans="1:15" hidden="1">
      <c r="A3041" s="135">
        <v>4620</v>
      </c>
      <c r="B3041" s="135" t="s">
        <v>41869</v>
      </c>
      <c r="C3041" s="135" t="s">
        <v>40755</v>
      </c>
      <c r="D3041" s="135" t="s">
        <v>1541</v>
      </c>
      <c r="E3041" s="135" t="s">
        <v>35319</v>
      </c>
      <c r="F3041" s="135" t="s">
        <v>41870</v>
      </c>
      <c r="G3041" s="135" t="s">
        <v>35808</v>
      </c>
      <c r="H3041" s="135" t="s">
        <v>632</v>
      </c>
      <c r="I3041" s="135" t="s">
        <v>36461</v>
      </c>
      <c r="J3041" s="135" t="s">
        <v>35049</v>
      </c>
      <c r="K3041" s="135" t="s">
        <v>35809</v>
      </c>
      <c r="L3041" s="163"/>
      <c r="M3041" s="163"/>
      <c r="N3041" s="163"/>
      <c r="O3041" s="135" t="s">
        <v>647</v>
      </c>
    </row>
    <row r="3042" spans="1:15" hidden="1">
      <c r="A3042" s="135">
        <v>4621</v>
      </c>
      <c r="B3042" s="135" t="s">
        <v>41871</v>
      </c>
      <c r="C3042" s="135" t="s">
        <v>40586</v>
      </c>
      <c r="D3042" s="135" t="s">
        <v>1403</v>
      </c>
      <c r="E3042" s="135" t="s">
        <v>35316</v>
      </c>
      <c r="F3042" s="135" t="s">
        <v>41872</v>
      </c>
      <c r="G3042" s="135" t="s">
        <v>35808</v>
      </c>
      <c r="H3042" s="135" t="s">
        <v>632</v>
      </c>
      <c r="I3042" s="135" t="s">
        <v>36461</v>
      </c>
      <c r="J3042" s="135" t="s">
        <v>35049</v>
      </c>
      <c r="K3042" s="135" t="s">
        <v>35809</v>
      </c>
      <c r="L3042" s="163"/>
      <c r="M3042" s="163"/>
      <c r="N3042" s="163"/>
      <c r="O3042" s="135" t="s">
        <v>647</v>
      </c>
    </row>
    <row r="3043" spans="1:15" hidden="1">
      <c r="A3043" s="135">
        <v>4622</v>
      </c>
      <c r="B3043" s="135" t="s">
        <v>41873</v>
      </c>
      <c r="C3043" s="135" t="s">
        <v>40589</v>
      </c>
      <c r="D3043" s="135" t="s">
        <v>1403</v>
      </c>
      <c r="E3043" s="135" t="s">
        <v>35316</v>
      </c>
      <c r="F3043" s="135" t="s">
        <v>41874</v>
      </c>
      <c r="G3043" s="135" t="s">
        <v>35808</v>
      </c>
      <c r="H3043" s="135" t="s">
        <v>632</v>
      </c>
      <c r="I3043" s="135" t="s">
        <v>36461</v>
      </c>
      <c r="J3043" s="135" t="s">
        <v>35049</v>
      </c>
      <c r="K3043" s="135" t="s">
        <v>35809</v>
      </c>
      <c r="L3043" s="163"/>
      <c r="M3043" s="163"/>
      <c r="N3043" s="163"/>
      <c r="O3043" s="135" t="s">
        <v>647</v>
      </c>
    </row>
    <row r="3044" spans="1:15" hidden="1">
      <c r="A3044" s="135">
        <v>4623</v>
      </c>
      <c r="B3044" s="135" t="s">
        <v>41875</v>
      </c>
      <c r="C3044" s="135" t="s">
        <v>40758</v>
      </c>
      <c r="D3044" s="135" t="s">
        <v>1403</v>
      </c>
      <c r="E3044" s="135" t="s">
        <v>35316</v>
      </c>
      <c r="F3044" s="135" t="s">
        <v>41876</v>
      </c>
      <c r="G3044" s="135" t="s">
        <v>35808</v>
      </c>
      <c r="H3044" s="135" t="s">
        <v>632</v>
      </c>
      <c r="I3044" s="135" t="s">
        <v>36461</v>
      </c>
      <c r="J3044" s="135" t="s">
        <v>35049</v>
      </c>
      <c r="K3044" s="135" t="s">
        <v>35809</v>
      </c>
      <c r="L3044" s="163"/>
      <c r="M3044" s="163"/>
      <c r="N3044" s="163"/>
      <c r="O3044" s="135" t="s">
        <v>647</v>
      </c>
    </row>
    <row r="3045" spans="1:15" hidden="1">
      <c r="A3045" s="135">
        <v>4624</v>
      </c>
      <c r="B3045" s="135" t="s">
        <v>41877</v>
      </c>
      <c r="C3045" s="135" t="s">
        <v>40755</v>
      </c>
      <c r="D3045" s="135" t="s">
        <v>1403</v>
      </c>
      <c r="E3045" s="135" t="s">
        <v>35316</v>
      </c>
      <c r="F3045" s="135" t="s">
        <v>41878</v>
      </c>
      <c r="G3045" s="135" t="s">
        <v>35808</v>
      </c>
      <c r="H3045" s="135" t="s">
        <v>632</v>
      </c>
      <c r="I3045" s="135" t="s">
        <v>36461</v>
      </c>
      <c r="J3045" s="135" t="s">
        <v>35049</v>
      </c>
      <c r="K3045" s="135" t="s">
        <v>35809</v>
      </c>
      <c r="L3045" s="163"/>
      <c r="M3045" s="163"/>
      <c r="N3045" s="163"/>
      <c r="O3045" s="135" t="s">
        <v>647</v>
      </c>
    </row>
    <row r="3046" spans="1:15" hidden="1">
      <c r="A3046" s="135">
        <v>4625</v>
      </c>
      <c r="B3046" s="135" t="s">
        <v>41879</v>
      </c>
      <c r="C3046" s="135" t="s">
        <v>40752</v>
      </c>
      <c r="D3046" s="135" t="s">
        <v>1403</v>
      </c>
      <c r="E3046" s="135" t="s">
        <v>35316</v>
      </c>
      <c r="F3046" s="135" t="s">
        <v>41880</v>
      </c>
      <c r="G3046" s="135" t="s">
        <v>35808</v>
      </c>
      <c r="H3046" s="135" t="s">
        <v>632</v>
      </c>
      <c r="I3046" s="135" t="s">
        <v>36461</v>
      </c>
      <c r="J3046" s="135" t="s">
        <v>35049</v>
      </c>
      <c r="K3046" s="135" t="s">
        <v>35809</v>
      </c>
      <c r="L3046" s="163"/>
      <c r="M3046" s="163"/>
      <c r="N3046" s="163"/>
      <c r="O3046" s="135" t="s">
        <v>647</v>
      </c>
    </row>
    <row r="3047" spans="1:15" hidden="1">
      <c r="A3047" s="135">
        <v>4626</v>
      </c>
      <c r="B3047" s="135" t="s">
        <v>41881</v>
      </c>
      <c r="C3047" s="135" t="s">
        <v>40586</v>
      </c>
      <c r="D3047" s="135" t="s">
        <v>2870</v>
      </c>
      <c r="E3047" s="135" t="s">
        <v>35309</v>
      </c>
      <c r="F3047" s="135" t="s">
        <v>41882</v>
      </c>
      <c r="G3047" s="135" t="s">
        <v>35808</v>
      </c>
      <c r="H3047" s="135" t="s">
        <v>632</v>
      </c>
      <c r="I3047" s="135" t="s">
        <v>36461</v>
      </c>
      <c r="J3047" s="135" t="s">
        <v>35053</v>
      </c>
      <c r="K3047" s="135" t="s">
        <v>35809</v>
      </c>
      <c r="L3047" s="163"/>
      <c r="M3047" s="163"/>
      <c r="N3047" s="163"/>
      <c r="O3047" s="135" t="s">
        <v>647</v>
      </c>
    </row>
    <row r="3048" spans="1:15" hidden="1">
      <c r="A3048" s="135">
        <v>4627</v>
      </c>
      <c r="B3048" s="135" t="s">
        <v>41883</v>
      </c>
      <c r="C3048" s="135" t="s">
        <v>40589</v>
      </c>
      <c r="D3048" s="135" t="s">
        <v>2870</v>
      </c>
      <c r="E3048" s="135" t="s">
        <v>35309</v>
      </c>
      <c r="F3048" s="135" t="s">
        <v>41884</v>
      </c>
      <c r="G3048" s="135" t="s">
        <v>35808</v>
      </c>
      <c r="H3048" s="135" t="s">
        <v>632</v>
      </c>
      <c r="I3048" s="135" t="s">
        <v>36461</v>
      </c>
      <c r="J3048" s="135" t="s">
        <v>35053</v>
      </c>
      <c r="K3048" s="135" t="s">
        <v>35809</v>
      </c>
      <c r="L3048" s="163"/>
      <c r="M3048" s="163"/>
      <c r="N3048" s="163"/>
      <c r="O3048" s="135" t="s">
        <v>647</v>
      </c>
    </row>
    <row r="3049" spans="1:15" hidden="1">
      <c r="A3049" s="135">
        <v>4628</v>
      </c>
      <c r="B3049" s="135" t="s">
        <v>41885</v>
      </c>
      <c r="C3049" s="135" t="s">
        <v>40758</v>
      </c>
      <c r="D3049" s="135" t="s">
        <v>2870</v>
      </c>
      <c r="E3049" s="135" t="s">
        <v>35309</v>
      </c>
      <c r="F3049" s="135" t="s">
        <v>41886</v>
      </c>
      <c r="G3049" s="135" t="s">
        <v>35808</v>
      </c>
      <c r="H3049" s="135" t="s">
        <v>632</v>
      </c>
      <c r="I3049" s="135" t="s">
        <v>36461</v>
      </c>
      <c r="J3049" s="135" t="s">
        <v>35053</v>
      </c>
      <c r="K3049" s="135" t="s">
        <v>35809</v>
      </c>
      <c r="L3049" s="163"/>
      <c r="M3049" s="163"/>
      <c r="N3049" s="163"/>
      <c r="O3049" s="135" t="s">
        <v>647</v>
      </c>
    </row>
    <row r="3050" spans="1:15" hidden="1">
      <c r="A3050" s="135">
        <v>4629</v>
      </c>
      <c r="B3050" s="135" t="s">
        <v>41887</v>
      </c>
      <c r="C3050" s="135" t="s">
        <v>41888</v>
      </c>
      <c r="D3050" s="135" t="s">
        <v>2870</v>
      </c>
      <c r="E3050" s="135" t="s">
        <v>35309</v>
      </c>
      <c r="F3050" s="135" t="s">
        <v>41889</v>
      </c>
      <c r="G3050" s="135" t="s">
        <v>35808</v>
      </c>
      <c r="H3050" s="135" t="s">
        <v>632</v>
      </c>
      <c r="I3050" s="135" t="s">
        <v>36461</v>
      </c>
      <c r="J3050" s="135" t="s">
        <v>35053</v>
      </c>
      <c r="K3050" s="135" t="s">
        <v>35809</v>
      </c>
      <c r="L3050" s="163"/>
      <c r="M3050" s="163"/>
      <c r="N3050" s="163"/>
      <c r="O3050" s="135" t="s">
        <v>647</v>
      </c>
    </row>
    <row r="3051" spans="1:15" hidden="1">
      <c r="A3051" s="135">
        <v>4630</v>
      </c>
      <c r="B3051" s="135" t="s">
        <v>41890</v>
      </c>
      <c r="C3051" s="135" t="s">
        <v>40752</v>
      </c>
      <c r="D3051" s="135" t="s">
        <v>2870</v>
      </c>
      <c r="E3051" s="135" t="s">
        <v>35309</v>
      </c>
      <c r="F3051" s="135" t="s">
        <v>41891</v>
      </c>
      <c r="G3051" s="135" t="s">
        <v>35808</v>
      </c>
      <c r="H3051" s="135" t="s">
        <v>632</v>
      </c>
      <c r="I3051" s="135" t="s">
        <v>36461</v>
      </c>
      <c r="J3051" s="135" t="s">
        <v>35053</v>
      </c>
      <c r="K3051" s="135" t="s">
        <v>35809</v>
      </c>
      <c r="L3051" s="163"/>
      <c r="M3051" s="163"/>
      <c r="N3051" s="163"/>
      <c r="O3051" s="135" t="s">
        <v>647</v>
      </c>
    </row>
    <row r="3052" spans="1:15" hidden="1">
      <c r="A3052" s="135">
        <v>4631</v>
      </c>
      <c r="B3052" s="135" t="s">
        <v>41892</v>
      </c>
      <c r="C3052" s="135" t="s">
        <v>40755</v>
      </c>
      <c r="D3052" s="135" t="s">
        <v>2870</v>
      </c>
      <c r="E3052" s="135" t="s">
        <v>35309</v>
      </c>
      <c r="F3052" s="135" t="s">
        <v>41893</v>
      </c>
      <c r="G3052" s="135" t="s">
        <v>35808</v>
      </c>
      <c r="H3052" s="135" t="s">
        <v>632</v>
      </c>
      <c r="I3052" s="135" t="s">
        <v>36461</v>
      </c>
      <c r="J3052" s="135" t="s">
        <v>35053</v>
      </c>
      <c r="K3052" s="135" t="s">
        <v>35809</v>
      </c>
      <c r="L3052" s="163"/>
      <c r="M3052" s="163"/>
      <c r="N3052" s="163"/>
      <c r="O3052" s="135" t="s">
        <v>647</v>
      </c>
    </row>
    <row r="3053" spans="1:15" hidden="1">
      <c r="A3053" s="135">
        <v>4632</v>
      </c>
      <c r="B3053" s="135" t="s">
        <v>41894</v>
      </c>
      <c r="C3053" s="135" t="s">
        <v>40428</v>
      </c>
      <c r="D3053" s="135" t="s">
        <v>2870</v>
      </c>
      <c r="E3053" s="135" t="s">
        <v>35309</v>
      </c>
      <c r="F3053" s="135" t="s">
        <v>41895</v>
      </c>
      <c r="G3053" s="135" t="s">
        <v>35808</v>
      </c>
      <c r="H3053" s="135" t="s">
        <v>632</v>
      </c>
      <c r="I3053" s="135" t="s">
        <v>36461</v>
      </c>
      <c r="J3053" s="135" t="s">
        <v>35053</v>
      </c>
      <c r="K3053" s="135" t="s">
        <v>35809</v>
      </c>
      <c r="L3053" s="163"/>
      <c r="M3053" s="163"/>
      <c r="N3053" s="163"/>
      <c r="O3053" s="135" t="s">
        <v>647</v>
      </c>
    </row>
    <row r="3054" spans="1:15" hidden="1">
      <c r="A3054" s="135">
        <v>4633</v>
      </c>
      <c r="B3054" s="135" t="s">
        <v>41896</v>
      </c>
      <c r="C3054" s="135" t="s">
        <v>41897</v>
      </c>
      <c r="D3054" s="135" t="s">
        <v>1374</v>
      </c>
      <c r="E3054" s="135" t="s">
        <v>35315</v>
      </c>
      <c r="F3054" s="135" t="s">
        <v>41898</v>
      </c>
      <c r="G3054" s="135" t="s">
        <v>35808</v>
      </c>
      <c r="H3054" s="135" t="s">
        <v>632</v>
      </c>
      <c r="I3054" s="135" t="s">
        <v>36461</v>
      </c>
      <c r="J3054" s="135" t="s">
        <v>35049</v>
      </c>
      <c r="K3054" s="135" t="s">
        <v>35809</v>
      </c>
      <c r="L3054" s="163"/>
      <c r="M3054" s="163"/>
      <c r="N3054" s="163"/>
      <c r="O3054" s="135" t="s">
        <v>647</v>
      </c>
    </row>
    <row r="3055" spans="1:15" hidden="1">
      <c r="A3055" s="135">
        <v>4634</v>
      </c>
      <c r="B3055" s="135" t="s">
        <v>41899</v>
      </c>
      <c r="C3055" s="135" t="s">
        <v>40586</v>
      </c>
      <c r="D3055" s="135" t="s">
        <v>1374</v>
      </c>
      <c r="E3055" s="135" t="s">
        <v>35315</v>
      </c>
      <c r="F3055" s="135" t="s">
        <v>41900</v>
      </c>
      <c r="G3055" s="135" t="s">
        <v>35808</v>
      </c>
      <c r="H3055" s="135" t="s">
        <v>632</v>
      </c>
      <c r="I3055" s="135" t="s">
        <v>36461</v>
      </c>
      <c r="J3055" s="135" t="s">
        <v>35049</v>
      </c>
      <c r="K3055" s="135" t="s">
        <v>35809</v>
      </c>
      <c r="L3055" s="163"/>
      <c r="M3055" s="163"/>
      <c r="N3055" s="163"/>
      <c r="O3055" s="135" t="s">
        <v>647</v>
      </c>
    </row>
    <row r="3056" spans="1:15" hidden="1">
      <c r="A3056" s="135">
        <v>4635</v>
      </c>
      <c r="B3056" s="135" t="s">
        <v>41901</v>
      </c>
      <c r="C3056" s="135" t="s">
        <v>40589</v>
      </c>
      <c r="D3056" s="135" t="s">
        <v>1374</v>
      </c>
      <c r="E3056" s="135" t="s">
        <v>35315</v>
      </c>
      <c r="F3056" s="135" t="s">
        <v>41902</v>
      </c>
      <c r="G3056" s="135" t="s">
        <v>35808</v>
      </c>
      <c r="H3056" s="135" t="s">
        <v>632</v>
      </c>
      <c r="I3056" s="135" t="s">
        <v>36461</v>
      </c>
      <c r="J3056" s="135" t="s">
        <v>35049</v>
      </c>
      <c r="K3056" s="135" t="s">
        <v>35809</v>
      </c>
      <c r="L3056" s="163"/>
      <c r="M3056" s="163"/>
      <c r="N3056" s="163"/>
      <c r="O3056" s="135" t="s">
        <v>647</v>
      </c>
    </row>
    <row r="3057" spans="1:15" hidden="1">
      <c r="A3057" s="135">
        <v>4636</v>
      </c>
      <c r="B3057" s="135" t="s">
        <v>41903</v>
      </c>
      <c r="C3057" s="135" t="s">
        <v>40758</v>
      </c>
      <c r="D3057" s="135" t="s">
        <v>1374</v>
      </c>
      <c r="E3057" s="135" t="s">
        <v>35315</v>
      </c>
      <c r="F3057" s="135" t="s">
        <v>41904</v>
      </c>
      <c r="G3057" s="135" t="s">
        <v>35808</v>
      </c>
      <c r="H3057" s="135" t="s">
        <v>632</v>
      </c>
      <c r="I3057" s="135" t="s">
        <v>36461</v>
      </c>
      <c r="J3057" s="135" t="s">
        <v>35049</v>
      </c>
      <c r="K3057" s="135" t="s">
        <v>35809</v>
      </c>
      <c r="L3057" s="163"/>
      <c r="M3057" s="163"/>
      <c r="N3057" s="163"/>
      <c r="O3057" s="135" t="s">
        <v>647</v>
      </c>
    </row>
    <row r="3058" spans="1:15" hidden="1">
      <c r="A3058" s="135">
        <v>4637</v>
      </c>
      <c r="B3058" s="135" t="s">
        <v>41905</v>
      </c>
      <c r="C3058" s="135" t="s">
        <v>40755</v>
      </c>
      <c r="D3058" s="135" t="s">
        <v>1374</v>
      </c>
      <c r="E3058" s="135" t="s">
        <v>35315</v>
      </c>
      <c r="F3058" s="135" t="s">
        <v>41906</v>
      </c>
      <c r="G3058" s="135" t="s">
        <v>35808</v>
      </c>
      <c r="H3058" s="135" t="s">
        <v>632</v>
      </c>
      <c r="I3058" s="135" t="s">
        <v>36461</v>
      </c>
      <c r="J3058" s="135" t="s">
        <v>35049</v>
      </c>
      <c r="K3058" s="135" t="s">
        <v>35809</v>
      </c>
      <c r="L3058" s="163"/>
      <c r="M3058" s="163"/>
      <c r="N3058" s="163"/>
      <c r="O3058" s="135" t="s">
        <v>647</v>
      </c>
    </row>
    <row r="3059" spans="1:15" hidden="1">
      <c r="A3059" s="135">
        <v>4638</v>
      </c>
      <c r="B3059" s="135" t="s">
        <v>41907</v>
      </c>
      <c r="C3059" s="135" t="s">
        <v>40752</v>
      </c>
      <c r="D3059" s="135" t="s">
        <v>1374</v>
      </c>
      <c r="E3059" s="135" t="s">
        <v>35315</v>
      </c>
      <c r="F3059" s="135" t="s">
        <v>41908</v>
      </c>
      <c r="G3059" s="135" t="s">
        <v>35808</v>
      </c>
      <c r="H3059" s="135" t="s">
        <v>632</v>
      </c>
      <c r="I3059" s="135" t="s">
        <v>36461</v>
      </c>
      <c r="J3059" s="135" t="s">
        <v>35049</v>
      </c>
      <c r="K3059" s="135" t="s">
        <v>35809</v>
      </c>
      <c r="L3059" s="163"/>
      <c r="M3059" s="163"/>
      <c r="N3059" s="163"/>
      <c r="O3059" s="135" t="s">
        <v>647</v>
      </c>
    </row>
    <row r="3060" spans="1:15" hidden="1">
      <c r="A3060" s="135">
        <v>4639</v>
      </c>
      <c r="B3060" s="135" t="s">
        <v>41909</v>
      </c>
      <c r="C3060" s="135" t="s">
        <v>40586</v>
      </c>
      <c r="D3060" s="135" t="s">
        <v>1582</v>
      </c>
      <c r="E3060" s="135" t="s">
        <v>35320</v>
      </c>
      <c r="F3060" s="135" t="s">
        <v>41910</v>
      </c>
      <c r="G3060" s="135" t="s">
        <v>35808</v>
      </c>
      <c r="H3060" s="135" t="s">
        <v>632</v>
      </c>
      <c r="I3060" s="135" t="s">
        <v>36461</v>
      </c>
      <c r="J3060" s="135" t="s">
        <v>35049</v>
      </c>
      <c r="K3060" s="135" t="s">
        <v>35809</v>
      </c>
      <c r="L3060" s="163"/>
      <c r="M3060" s="163"/>
      <c r="N3060" s="163"/>
      <c r="O3060" s="135" t="s">
        <v>647</v>
      </c>
    </row>
    <row r="3061" spans="1:15" hidden="1">
      <c r="A3061" s="135">
        <v>4640</v>
      </c>
      <c r="B3061" s="135" t="s">
        <v>41911</v>
      </c>
      <c r="C3061" s="135" t="s">
        <v>40589</v>
      </c>
      <c r="D3061" s="135" t="s">
        <v>1582</v>
      </c>
      <c r="E3061" s="135" t="s">
        <v>35320</v>
      </c>
      <c r="F3061" s="135" t="s">
        <v>41912</v>
      </c>
      <c r="G3061" s="135" t="s">
        <v>35808</v>
      </c>
      <c r="H3061" s="135" t="s">
        <v>632</v>
      </c>
      <c r="I3061" s="135" t="s">
        <v>36461</v>
      </c>
      <c r="J3061" s="135" t="s">
        <v>35049</v>
      </c>
      <c r="K3061" s="135" t="s">
        <v>35809</v>
      </c>
      <c r="L3061" s="163"/>
      <c r="M3061" s="163"/>
      <c r="N3061" s="163"/>
      <c r="O3061" s="135" t="s">
        <v>647</v>
      </c>
    </row>
    <row r="3062" spans="1:15" hidden="1">
      <c r="A3062" s="135">
        <v>4641</v>
      </c>
      <c r="B3062" s="135" t="s">
        <v>41913</v>
      </c>
      <c r="C3062" s="135" t="s">
        <v>40758</v>
      </c>
      <c r="D3062" s="135" t="s">
        <v>1582</v>
      </c>
      <c r="E3062" s="135" t="s">
        <v>35320</v>
      </c>
      <c r="F3062" s="135" t="s">
        <v>41914</v>
      </c>
      <c r="G3062" s="135" t="s">
        <v>35808</v>
      </c>
      <c r="H3062" s="135" t="s">
        <v>632</v>
      </c>
      <c r="I3062" s="135" t="s">
        <v>36461</v>
      </c>
      <c r="J3062" s="135" t="s">
        <v>35049</v>
      </c>
      <c r="K3062" s="135" t="s">
        <v>35809</v>
      </c>
      <c r="L3062" s="163"/>
      <c r="M3062" s="163"/>
      <c r="N3062" s="163"/>
      <c r="O3062" s="135" t="s">
        <v>647</v>
      </c>
    </row>
    <row r="3063" spans="1:15" hidden="1">
      <c r="A3063" s="135">
        <v>4642</v>
      </c>
      <c r="B3063" s="135" t="s">
        <v>41915</v>
      </c>
      <c r="C3063" s="135" t="s">
        <v>40755</v>
      </c>
      <c r="D3063" s="135" t="s">
        <v>1582</v>
      </c>
      <c r="E3063" s="135" t="s">
        <v>35320</v>
      </c>
      <c r="F3063" s="135" t="s">
        <v>41916</v>
      </c>
      <c r="G3063" s="135" t="s">
        <v>35808</v>
      </c>
      <c r="H3063" s="135" t="s">
        <v>632</v>
      </c>
      <c r="I3063" s="135" t="s">
        <v>36461</v>
      </c>
      <c r="J3063" s="135" t="s">
        <v>35049</v>
      </c>
      <c r="K3063" s="135" t="s">
        <v>35809</v>
      </c>
      <c r="L3063" s="163"/>
      <c r="M3063" s="163"/>
      <c r="N3063" s="163"/>
      <c r="O3063" s="135" t="s">
        <v>647</v>
      </c>
    </row>
    <row r="3064" spans="1:15" hidden="1">
      <c r="A3064" s="135">
        <v>4643</v>
      </c>
      <c r="B3064" s="135" t="s">
        <v>41917</v>
      </c>
      <c r="C3064" s="135" t="s">
        <v>40752</v>
      </c>
      <c r="D3064" s="135" t="s">
        <v>1582</v>
      </c>
      <c r="E3064" s="135" t="s">
        <v>35320</v>
      </c>
      <c r="F3064" s="135" t="s">
        <v>41918</v>
      </c>
      <c r="G3064" s="135" t="s">
        <v>35808</v>
      </c>
      <c r="H3064" s="135" t="s">
        <v>632</v>
      </c>
      <c r="I3064" s="135" t="s">
        <v>36461</v>
      </c>
      <c r="J3064" s="135" t="s">
        <v>35049</v>
      </c>
      <c r="K3064" s="135" t="s">
        <v>35809</v>
      </c>
      <c r="L3064" s="163"/>
      <c r="M3064" s="163"/>
      <c r="N3064" s="163"/>
      <c r="O3064" s="135" t="s">
        <v>647</v>
      </c>
    </row>
    <row r="3065" spans="1:15" hidden="1">
      <c r="A3065" s="135">
        <v>4644</v>
      </c>
      <c r="B3065" s="135" t="s">
        <v>41919</v>
      </c>
      <c r="C3065" s="135" t="s">
        <v>40586</v>
      </c>
      <c r="D3065" s="135" t="s">
        <v>1473</v>
      </c>
      <c r="E3065" s="135" t="s">
        <v>35318</v>
      </c>
      <c r="F3065" s="135" t="s">
        <v>41920</v>
      </c>
      <c r="G3065" s="135" t="s">
        <v>35808</v>
      </c>
      <c r="H3065" s="135" t="s">
        <v>632</v>
      </c>
      <c r="I3065" s="135" t="s">
        <v>36461</v>
      </c>
      <c r="J3065" s="135" t="s">
        <v>35049</v>
      </c>
      <c r="K3065" s="135" t="s">
        <v>35809</v>
      </c>
      <c r="L3065" s="163"/>
      <c r="M3065" s="163"/>
      <c r="N3065" s="163"/>
      <c r="O3065" s="135" t="s">
        <v>647</v>
      </c>
    </row>
    <row r="3066" spans="1:15" hidden="1">
      <c r="A3066" s="135">
        <v>4645</v>
      </c>
      <c r="B3066" s="135" t="s">
        <v>41921</v>
      </c>
      <c r="C3066" s="135" t="s">
        <v>40589</v>
      </c>
      <c r="D3066" s="135" t="s">
        <v>1473</v>
      </c>
      <c r="E3066" s="135" t="s">
        <v>35318</v>
      </c>
      <c r="F3066" s="135" t="s">
        <v>41922</v>
      </c>
      <c r="G3066" s="135" t="s">
        <v>35808</v>
      </c>
      <c r="H3066" s="135" t="s">
        <v>632</v>
      </c>
      <c r="I3066" s="135" t="s">
        <v>36461</v>
      </c>
      <c r="J3066" s="135" t="s">
        <v>35049</v>
      </c>
      <c r="K3066" s="135" t="s">
        <v>35809</v>
      </c>
      <c r="L3066" s="163"/>
      <c r="M3066" s="163"/>
      <c r="N3066" s="163"/>
      <c r="O3066" s="135" t="s">
        <v>647</v>
      </c>
    </row>
    <row r="3067" spans="1:15" hidden="1">
      <c r="A3067" s="135">
        <v>4646</v>
      </c>
      <c r="B3067" s="135" t="s">
        <v>41923</v>
      </c>
      <c r="C3067" s="135" t="s">
        <v>40758</v>
      </c>
      <c r="D3067" s="135" t="s">
        <v>1473</v>
      </c>
      <c r="E3067" s="135" t="s">
        <v>35318</v>
      </c>
      <c r="F3067" s="135" t="s">
        <v>41924</v>
      </c>
      <c r="G3067" s="135" t="s">
        <v>35808</v>
      </c>
      <c r="H3067" s="135" t="s">
        <v>632</v>
      </c>
      <c r="I3067" s="135" t="s">
        <v>36461</v>
      </c>
      <c r="J3067" s="135" t="s">
        <v>35049</v>
      </c>
      <c r="K3067" s="135" t="s">
        <v>35809</v>
      </c>
      <c r="L3067" s="163"/>
      <c r="M3067" s="163"/>
      <c r="N3067" s="163"/>
      <c r="O3067" s="135" t="s">
        <v>647</v>
      </c>
    </row>
    <row r="3068" spans="1:15" hidden="1">
      <c r="A3068" s="135">
        <v>4647</v>
      </c>
      <c r="B3068" s="135" t="s">
        <v>41925</v>
      </c>
      <c r="C3068" s="135" t="s">
        <v>40755</v>
      </c>
      <c r="D3068" s="135" t="s">
        <v>1473</v>
      </c>
      <c r="E3068" s="135" t="s">
        <v>35318</v>
      </c>
      <c r="F3068" s="135" t="s">
        <v>41926</v>
      </c>
      <c r="G3068" s="135" t="s">
        <v>35808</v>
      </c>
      <c r="H3068" s="135" t="s">
        <v>632</v>
      </c>
      <c r="I3068" s="135" t="s">
        <v>36461</v>
      </c>
      <c r="J3068" s="135" t="s">
        <v>35049</v>
      </c>
      <c r="K3068" s="135" t="s">
        <v>35809</v>
      </c>
      <c r="L3068" s="163"/>
      <c r="M3068" s="163"/>
      <c r="N3068" s="163"/>
      <c r="O3068" s="135" t="s">
        <v>647</v>
      </c>
    </row>
    <row r="3069" spans="1:15" hidden="1">
      <c r="A3069" s="135">
        <v>4648</v>
      </c>
      <c r="B3069" s="135" t="s">
        <v>41927</v>
      </c>
      <c r="C3069" s="135" t="s">
        <v>40752</v>
      </c>
      <c r="D3069" s="135" t="s">
        <v>1473</v>
      </c>
      <c r="E3069" s="135" t="s">
        <v>35318</v>
      </c>
      <c r="F3069" s="135" t="s">
        <v>41928</v>
      </c>
      <c r="G3069" s="135" t="s">
        <v>35808</v>
      </c>
      <c r="H3069" s="135" t="s">
        <v>632</v>
      </c>
      <c r="I3069" s="135" t="s">
        <v>36461</v>
      </c>
      <c r="J3069" s="135" t="s">
        <v>35049</v>
      </c>
      <c r="K3069" s="135" t="s">
        <v>35809</v>
      </c>
      <c r="L3069" s="163"/>
      <c r="M3069" s="163"/>
      <c r="N3069" s="163"/>
      <c r="O3069" s="135" t="s">
        <v>647</v>
      </c>
    </row>
    <row r="3070" spans="1:15" hidden="1">
      <c r="A3070" s="135">
        <v>4649</v>
      </c>
      <c r="B3070" s="135" t="s">
        <v>41929</v>
      </c>
      <c r="C3070" s="135" t="s">
        <v>40586</v>
      </c>
      <c r="D3070" s="135" t="s">
        <v>2900</v>
      </c>
      <c r="E3070" s="135" t="s">
        <v>2901</v>
      </c>
      <c r="F3070" s="135" t="s">
        <v>41930</v>
      </c>
      <c r="G3070" s="135" t="s">
        <v>35808</v>
      </c>
      <c r="H3070" s="135" t="s">
        <v>632</v>
      </c>
      <c r="I3070" s="135" t="s">
        <v>36461</v>
      </c>
      <c r="J3070" s="135" t="s">
        <v>35053</v>
      </c>
      <c r="K3070" s="135" t="s">
        <v>35809</v>
      </c>
      <c r="L3070" s="163"/>
      <c r="M3070" s="163"/>
      <c r="N3070" s="163"/>
      <c r="O3070" s="135" t="s">
        <v>647</v>
      </c>
    </row>
    <row r="3071" spans="1:15" hidden="1">
      <c r="A3071" s="135">
        <v>4650</v>
      </c>
      <c r="B3071" s="135" t="s">
        <v>41931</v>
      </c>
      <c r="C3071" s="135" t="s">
        <v>40589</v>
      </c>
      <c r="D3071" s="135" t="s">
        <v>2900</v>
      </c>
      <c r="E3071" s="135" t="s">
        <v>2901</v>
      </c>
      <c r="F3071" s="135" t="s">
        <v>41932</v>
      </c>
      <c r="G3071" s="135" t="s">
        <v>35808</v>
      </c>
      <c r="H3071" s="135" t="s">
        <v>632</v>
      </c>
      <c r="I3071" s="135" t="s">
        <v>36461</v>
      </c>
      <c r="J3071" s="135" t="s">
        <v>35053</v>
      </c>
      <c r="K3071" s="135" t="s">
        <v>35809</v>
      </c>
      <c r="L3071" s="163"/>
      <c r="M3071" s="163"/>
      <c r="N3071" s="163"/>
      <c r="O3071" s="135" t="s">
        <v>647</v>
      </c>
    </row>
    <row r="3072" spans="1:15" hidden="1">
      <c r="A3072" s="135">
        <v>4651</v>
      </c>
      <c r="B3072" s="135" t="s">
        <v>41933</v>
      </c>
      <c r="C3072" s="135" t="s">
        <v>40758</v>
      </c>
      <c r="D3072" s="135" t="s">
        <v>2900</v>
      </c>
      <c r="E3072" s="135" t="s">
        <v>2901</v>
      </c>
      <c r="F3072" s="135" t="s">
        <v>41934</v>
      </c>
      <c r="G3072" s="135" t="s">
        <v>35808</v>
      </c>
      <c r="H3072" s="135" t="s">
        <v>632</v>
      </c>
      <c r="I3072" s="135" t="s">
        <v>36461</v>
      </c>
      <c r="J3072" s="135" t="s">
        <v>35053</v>
      </c>
      <c r="K3072" s="135" t="s">
        <v>35809</v>
      </c>
      <c r="L3072" s="163"/>
      <c r="M3072" s="163"/>
      <c r="N3072" s="163"/>
      <c r="O3072" s="135" t="s">
        <v>647</v>
      </c>
    </row>
    <row r="3073" spans="1:15" hidden="1">
      <c r="A3073" s="135">
        <v>4652</v>
      </c>
      <c r="B3073" s="135" t="s">
        <v>41935</v>
      </c>
      <c r="C3073" s="135" t="s">
        <v>40752</v>
      </c>
      <c r="D3073" s="135" t="s">
        <v>2900</v>
      </c>
      <c r="E3073" s="135" t="s">
        <v>2901</v>
      </c>
      <c r="F3073" s="135" t="s">
        <v>41936</v>
      </c>
      <c r="G3073" s="135" t="s">
        <v>35808</v>
      </c>
      <c r="H3073" s="135" t="s">
        <v>632</v>
      </c>
      <c r="I3073" s="135" t="s">
        <v>36461</v>
      </c>
      <c r="J3073" s="135" t="s">
        <v>35053</v>
      </c>
      <c r="K3073" s="135" t="s">
        <v>35809</v>
      </c>
      <c r="L3073" s="163"/>
      <c r="M3073" s="163"/>
      <c r="N3073" s="163"/>
      <c r="O3073" s="135" t="s">
        <v>647</v>
      </c>
    </row>
    <row r="3074" spans="1:15" hidden="1">
      <c r="A3074" s="135">
        <v>4653</v>
      </c>
      <c r="B3074" s="135" t="s">
        <v>41937</v>
      </c>
      <c r="C3074" s="135" t="s">
        <v>40755</v>
      </c>
      <c r="D3074" s="135" t="s">
        <v>2900</v>
      </c>
      <c r="E3074" s="135" t="s">
        <v>2901</v>
      </c>
      <c r="F3074" s="135" t="s">
        <v>41938</v>
      </c>
      <c r="G3074" s="135" t="s">
        <v>35808</v>
      </c>
      <c r="H3074" s="135" t="s">
        <v>632</v>
      </c>
      <c r="I3074" s="135" t="s">
        <v>36461</v>
      </c>
      <c r="J3074" s="135" t="s">
        <v>35053</v>
      </c>
      <c r="K3074" s="135" t="s">
        <v>35809</v>
      </c>
      <c r="L3074" s="163"/>
      <c r="M3074" s="163"/>
      <c r="N3074" s="163"/>
      <c r="O3074" s="135" t="s">
        <v>647</v>
      </c>
    </row>
    <row r="3075" spans="1:15" hidden="1">
      <c r="A3075" s="135">
        <v>4654</v>
      </c>
      <c r="B3075" s="135" t="s">
        <v>41939</v>
      </c>
      <c r="C3075" s="135" t="s">
        <v>40586</v>
      </c>
      <c r="D3075" s="135" t="s">
        <v>1431</v>
      </c>
      <c r="E3075" s="135" t="s">
        <v>35317</v>
      </c>
      <c r="F3075" s="135" t="s">
        <v>41940</v>
      </c>
      <c r="G3075" s="135" t="s">
        <v>35808</v>
      </c>
      <c r="H3075" s="135" t="s">
        <v>632</v>
      </c>
      <c r="I3075" s="135" t="s">
        <v>36461</v>
      </c>
      <c r="J3075" s="135" t="s">
        <v>35049</v>
      </c>
      <c r="K3075" s="135" t="s">
        <v>35809</v>
      </c>
      <c r="L3075" s="163"/>
      <c r="M3075" s="163"/>
      <c r="N3075" s="163"/>
      <c r="O3075" s="135" t="s">
        <v>647</v>
      </c>
    </row>
    <row r="3076" spans="1:15" hidden="1">
      <c r="A3076" s="135">
        <v>4655</v>
      </c>
      <c r="B3076" s="135" t="s">
        <v>41941</v>
      </c>
      <c r="C3076" s="135" t="s">
        <v>40589</v>
      </c>
      <c r="D3076" s="135" t="s">
        <v>1431</v>
      </c>
      <c r="E3076" s="135" t="s">
        <v>35317</v>
      </c>
      <c r="F3076" s="135" t="s">
        <v>41942</v>
      </c>
      <c r="G3076" s="135" t="s">
        <v>35808</v>
      </c>
      <c r="H3076" s="135" t="s">
        <v>632</v>
      </c>
      <c r="I3076" s="135" t="s">
        <v>36461</v>
      </c>
      <c r="J3076" s="135" t="s">
        <v>35049</v>
      </c>
      <c r="K3076" s="135" t="s">
        <v>35809</v>
      </c>
      <c r="L3076" s="163"/>
      <c r="M3076" s="163"/>
      <c r="N3076" s="163"/>
      <c r="O3076" s="135" t="s">
        <v>647</v>
      </c>
    </row>
    <row r="3077" spans="1:15" hidden="1">
      <c r="A3077" s="135">
        <v>4656</v>
      </c>
      <c r="B3077" s="135" t="s">
        <v>41943</v>
      </c>
      <c r="C3077" s="135" t="s">
        <v>40758</v>
      </c>
      <c r="D3077" s="135" t="s">
        <v>1431</v>
      </c>
      <c r="E3077" s="135" t="s">
        <v>35317</v>
      </c>
      <c r="F3077" s="135" t="s">
        <v>41944</v>
      </c>
      <c r="G3077" s="135" t="s">
        <v>35808</v>
      </c>
      <c r="H3077" s="135" t="s">
        <v>632</v>
      </c>
      <c r="I3077" s="135" t="s">
        <v>36461</v>
      </c>
      <c r="J3077" s="135" t="s">
        <v>35049</v>
      </c>
      <c r="K3077" s="135" t="s">
        <v>35809</v>
      </c>
      <c r="L3077" s="163"/>
      <c r="M3077" s="163"/>
      <c r="N3077" s="163"/>
      <c r="O3077" s="135" t="s">
        <v>647</v>
      </c>
    </row>
    <row r="3078" spans="1:15" hidden="1">
      <c r="A3078" s="135">
        <v>4657</v>
      </c>
      <c r="B3078" s="135" t="s">
        <v>41945</v>
      </c>
      <c r="C3078" s="135" t="s">
        <v>40755</v>
      </c>
      <c r="D3078" s="135" t="s">
        <v>1431</v>
      </c>
      <c r="E3078" s="135" t="s">
        <v>35317</v>
      </c>
      <c r="F3078" s="135" t="s">
        <v>41946</v>
      </c>
      <c r="G3078" s="135" t="s">
        <v>35808</v>
      </c>
      <c r="H3078" s="135" t="s">
        <v>632</v>
      </c>
      <c r="I3078" s="135" t="s">
        <v>36461</v>
      </c>
      <c r="J3078" s="135" t="s">
        <v>35049</v>
      </c>
      <c r="K3078" s="135" t="s">
        <v>35809</v>
      </c>
      <c r="L3078" s="163"/>
      <c r="M3078" s="163"/>
      <c r="N3078" s="163"/>
      <c r="O3078" s="135" t="s">
        <v>647</v>
      </c>
    </row>
    <row r="3079" spans="1:15" hidden="1">
      <c r="A3079" s="135">
        <v>4658</v>
      </c>
      <c r="B3079" s="135" t="s">
        <v>41947</v>
      </c>
      <c r="C3079" s="135" t="s">
        <v>40752</v>
      </c>
      <c r="D3079" s="135" t="s">
        <v>1431</v>
      </c>
      <c r="E3079" s="135" t="s">
        <v>35317</v>
      </c>
      <c r="F3079" s="135" t="s">
        <v>41948</v>
      </c>
      <c r="G3079" s="135" t="s">
        <v>35808</v>
      </c>
      <c r="H3079" s="135" t="s">
        <v>632</v>
      </c>
      <c r="I3079" s="135" t="s">
        <v>36461</v>
      </c>
      <c r="J3079" s="135" t="s">
        <v>35049</v>
      </c>
      <c r="K3079" s="135" t="s">
        <v>35809</v>
      </c>
      <c r="L3079" s="163"/>
      <c r="M3079" s="163"/>
      <c r="N3079" s="163"/>
      <c r="O3079" s="135" t="s">
        <v>647</v>
      </c>
    </row>
    <row r="3080" spans="1:15" hidden="1">
      <c r="A3080" s="135">
        <v>4659</v>
      </c>
      <c r="B3080" s="135" t="s">
        <v>41949</v>
      </c>
      <c r="C3080" s="135" t="s">
        <v>40586</v>
      </c>
      <c r="D3080" s="135" t="s">
        <v>2993</v>
      </c>
      <c r="E3080" s="135" t="s">
        <v>35310</v>
      </c>
      <c r="F3080" s="135" t="s">
        <v>41950</v>
      </c>
      <c r="G3080" s="135" t="s">
        <v>35808</v>
      </c>
      <c r="H3080" s="135" t="s">
        <v>632</v>
      </c>
      <c r="I3080" s="135" t="s">
        <v>36461</v>
      </c>
      <c r="J3080" s="135" t="s">
        <v>35053</v>
      </c>
      <c r="K3080" s="135" t="s">
        <v>35809</v>
      </c>
      <c r="L3080" s="163"/>
      <c r="M3080" s="163"/>
      <c r="N3080" s="163"/>
      <c r="O3080" s="135" t="s">
        <v>647</v>
      </c>
    </row>
    <row r="3081" spans="1:15" hidden="1">
      <c r="A3081" s="135">
        <v>4660</v>
      </c>
      <c r="B3081" s="135" t="s">
        <v>41951</v>
      </c>
      <c r="C3081" s="135" t="s">
        <v>40589</v>
      </c>
      <c r="D3081" s="135" t="s">
        <v>2993</v>
      </c>
      <c r="E3081" s="135" t="s">
        <v>35310</v>
      </c>
      <c r="F3081" s="135" t="s">
        <v>41952</v>
      </c>
      <c r="G3081" s="135" t="s">
        <v>35808</v>
      </c>
      <c r="H3081" s="135" t="s">
        <v>632</v>
      </c>
      <c r="I3081" s="135" t="s">
        <v>36461</v>
      </c>
      <c r="J3081" s="135" t="s">
        <v>35053</v>
      </c>
      <c r="K3081" s="135" t="s">
        <v>35809</v>
      </c>
      <c r="L3081" s="163"/>
      <c r="M3081" s="163"/>
      <c r="N3081" s="163"/>
      <c r="O3081" s="135" t="s">
        <v>647</v>
      </c>
    </row>
    <row r="3082" spans="1:15" hidden="1">
      <c r="A3082" s="135">
        <v>4661</v>
      </c>
      <c r="B3082" s="135" t="s">
        <v>41953</v>
      </c>
      <c r="C3082" s="135" t="s">
        <v>40758</v>
      </c>
      <c r="D3082" s="135" t="s">
        <v>2993</v>
      </c>
      <c r="E3082" s="135" t="s">
        <v>35310</v>
      </c>
      <c r="F3082" s="135" t="s">
        <v>41954</v>
      </c>
      <c r="G3082" s="135" t="s">
        <v>35808</v>
      </c>
      <c r="H3082" s="135" t="s">
        <v>632</v>
      </c>
      <c r="I3082" s="135" t="s">
        <v>36461</v>
      </c>
      <c r="J3082" s="135" t="s">
        <v>35053</v>
      </c>
      <c r="K3082" s="135" t="s">
        <v>35809</v>
      </c>
      <c r="L3082" s="163"/>
      <c r="M3082" s="163"/>
      <c r="N3082" s="163"/>
      <c r="O3082" s="135" t="s">
        <v>647</v>
      </c>
    </row>
    <row r="3083" spans="1:15" hidden="1">
      <c r="A3083" s="135">
        <v>4662</v>
      </c>
      <c r="B3083" s="135" t="s">
        <v>41955</v>
      </c>
      <c r="C3083" s="135" t="s">
        <v>40752</v>
      </c>
      <c r="D3083" s="135" t="s">
        <v>2993</v>
      </c>
      <c r="E3083" s="135" t="s">
        <v>35310</v>
      </c>
      <c r="F3083" s="135" t="s">
        <v>41956</v>
      </c>
      <c r="G3083" s="135" t="s">
        <v>35808</v>
      </c>
      <c r="H3083" s="135" t="s">
        <v>632</v>
      </c>
      <c r="I3083" s="135" t="s">
        <v>36461</v>
      </c>
      <c r="J3083" s="135" t="s">
        <v>35053</v>
      </c>
      <c r="K3083" s="135" t="s">
        <v>35809</v>
      </c>
      <c r="L3083" s="163"/>
      <c r="M3083" s="163"/>
      <c r="N3083" s="163"/>
      <c r="O3083" s="135" t="s">
        <v>647</v>
      </c>
    </row>
    <row r="3084" spans="1:15" hidden="1">
      <c r="A3084" s="135">
        <v>4663</v>
      </c>
      <c r="B3084" s="135" t="s">
        <v>41957</v>
      </c>
      <c r="C3084" s="135" t="s">
        <v>40755</v>
      </c>
      <c r="D3084" s="135" t="s">
        <v>2993</v>
      </c>
      <c r="E3084" s="135" t="s">
        <v>35310</v>
      </c>
      <c r="F3084" s="135" t="s">
        <v>41958</v>
      </c>
      <c r="G3084" s="135" t="s">
        <v>35808</v>
      </c>
      <c r="H3084" s="135" t="s">
        <v>632</v>
      </c>
      <c r="I3084" s="135" t="s">
        <v>36461</v>
      </c>
      <c r="J3084" s="135" t="s">
        <v>35053</v>
      </c>
      <c r="K3084" s="135" t="s">
        <v>35809</v>
      </c>
      <c r="L3084" s="163"/>
      <c r="M3084" s="163"/>
      <c r="N3084" s="163"/>
      <c r="O3084" s="135" t="s">
        <v>647</v>
      </c>
    </row>
    <row r="3085" spans="1:15" hidden="1">
      <c r="A3085" s="135">
        <v>4664</v>
      </c>
      <c r="B3085" s="135" t="s">
        <v>41959</v>
      </c>
      <c r="C3085" s="135" t="s">
        <v>40428</v>
      </c>
      <c r="D3085" s="135" t="s">
        <v>2993</v>
      </c>
      <c r="E3085" s="135" t="s">
        <v>35310</v>
      </c>
      <c r="F3085" s="135" t="s">
        <v>41960</v>
      </c>
      <c r="G3085" s="135" t="s">
        <v>35808</v>
      </c>
      <c r="H3085" s="135" t="s">
        <v>632</v>
      </c>
      <c r="I3085" s="135" t="s">
        <v>36461</v>
      </c>
      <c r="J3085" s="135" t="s">
        <v>35053</v>
      </c>
      <c r="K3085" s="135" t="s">
        <v>35809</v>
      </c>
      <c r="L3085" s="163"/>
      <c r="M3085" s="163"/>
      <c r="N3085" s="163"/>
      <c r="O3085" s="135" t="s">
        <v>647</v>
      </c>
    </row>
    <row r="3086" spans="1:15" hidden="1">
      <c r="A3086" s="135">
        <v>4665</v>
      </c>
      <c r="B3086" s="135" t="s">
        <v>41961</v>
      </c>
      <c r="C3086" s="135" t="s">
        <v>40586</v>
      </c>
      <c r="D3086" s="135" t="s">
        <v>3021</v>
      </c>
      <c r="E3086" s="135" t="s">
        <v>35314</v>
      </c>
      <c r="F3086" s="135" t="s">
        <v>41962</v>
      </c>
      <c r="G3086" s="135" t="s">
        <v>35808</v>
      </c>
      <c r="H3086" s="135" t="s">
        <v>632</v>
      </c>
      <c r="I3086" s="135" t="s">
        <v>36461</v>
      </c>
      <c r="J3086" s="135" t="s">
        <v>35053</v>
      </c>
      <c r="K3086" s="135" t="s">
        <v>35809</v>
      </c>
      <c r="L3086" s="163"/>
      <c r="M3086" s="163"/>
      <c r="N3086" s="163"/>
      <c r="O3086" s="135" t="s">
        <v>647</v>
      </c>
    </row>
    <row r="3087" spans="1:15" hidden="1">
      <c r="A3087" s="135">
        <v>4666</v>
      </c>
      <c r="B3087" s="135" t="s">
        <v>41963</v>
      </c>
      <c r="C3087" s="135" t="s">
        <v>40589</v>
      </c>
      <c r="D3087" s="135" t="s">
        <v>3021</v>
      </c>
      <c r="E3087" s="135" t="s">
        <v>35314</v>
      </c>
      <c r="F3087" s="135" t="s">
        <v>41964</v>
      </c>
      <c r="G3087" s="135" t="s">
        <v>35808</v>
      </c>
      <c r="H3087" s="135" t="s">
        <v>632</v>
      </c>
      <c r="I3087" s="135" t="s">
        <v>36461</v>
      </c>
      <c r="J3087" s="135" t="s">
        <v>35053</v>
      </c>
      <c r="K3087" s="135" t="s">
        <v>35809</v>
      </c>
      <c r="L3087" s="163"/>
      <c r="M3087" s="163"/>
      <c r="N3087" s="163"/>
      <c r="O3087" s="135" t="s">
        <v>647</v>
      </c>
    </row>
    <row r="3088" spans="1:15" hidden="1">
      <c r="A3088" s="135">
        <v>4667</v>
      </c>
      <c r="B3088" s="135" t="s">
        <v>41965</v>
      </c>
      <c r="C3088" s="135" t="s">
        <v>40758</v>
      </c>
      <c r="D3088" s="135" t="s">
        <v>3021</v>
      </c>
      <c r="E3088" s="135" t="s">
        <v>35314</v>
      </c>
      <c r="F3088" s="135" t="s">
        <v>41966</v>
      </c>
      <c r="G3088" s="135" t="s">
        <v>35808</v>
      </c>
      <c r="H3088" s="135" t="s">
        <v>632</v>
      </c>
      <c r="I3088" s="135" t="s">
        <v>36461</v>
      </c>
      <c r="J3088" s="135" t="s">
        <v>35053</v>
      </c>
      <c r="K3088" s="135" t="s">
        <v>35809</v>
      </c>
      <c r="L3088" s="163"/>
      <c r="M3088" s="163"/>
      <c r="N3088" s="163"/>
      <c r="O3088" s="135" t="s">
        <v>647</v>
      </c>
    </row>
    <row r="3089" spans="1:15" hidden="1">
      <c r="A3089" s="135">
        <v>4668</v>
      </c>
      <c r="B3089" s="135" t="s">
        <v>41967</v>
      </c>
      <c r="C3089" s="135" t="s">
        <v>40752</v>
      </c>
      <c r="D3089" s="135" t="s">
        <v>3021</v>
      </c>
      <c r="E3089" s="135" t="s">
        <v>35314</v>
      </c>
      <c r="F3089" s="135" t="s">
        <v>41968</v>
      </c>
      <c r="G3089" s="135" t="s">
        <v>35808</v>
      </c>
      <c r="H3089" s="135" t="s">
        <v>632</v>
      </c>
      <c r="I3089" s="135" t="s">
        <v>36461</v>
      </c>
      <c r="J3089" s="135" t="s">
        <v>35053</v>
      </c>
      <c r="K3089" s="135" t="s">
        <v>35809</v>
      </c>
      <c r="L3089" s="163"/>
      <c r="M3089" s="163"/>
      <c r="N3089" s="163"/>
      <c r="O3089" s="135" t="s">
        <v>647</v>
      </c>
    </row>
    <row r="3090" spans="1:15" hidden="1">
      <c r="A3090" s="135">
        <v>4669</v>
      </c>
      <c r="B3090" s="135" t="s">
        <v>41969</v>
      </c>
      <c r="C3090" s="135" t="s">
        <v>40755</v>
      </c>
      <c r="D3090" s="135" t="s">
        <v>3021</v>
      </c>
      <c r="E3090" s="135" t="s">
        <v>35314</v>
      </c>
      <c r="F3090" s="135" t="s">
        <v>41970</v>
      </c>
      <c r="G3090" s="135" t="s">
        <v>35808</v>
      </c>
      <c r="H3090" s="135" t="s">
        <v>632</v>
      </c>
      <c r="I3090" s="135" t="s">
        <v>36461</v>
      </c>
      <c r="J3090" s="135" t="s">
        <v>35053</v>
      </c>
      <c r="K3090" s="135" t="s">
        <v>35809</v>
      </c>
      <c r="L3090" s="163"/>
      <c r="M3090" s="163"/>
      <c r="N3090" s="163"/>
      <c r="O3090" s="135" t="s">
        <v>647</v>
      </c>
    </row>
    <row r="3091" spans="1:15" hidden="1">
      <c r="A3091" s="135">
        <v>4670</v>
      </c>
      <c r="B3091" s="135" t="s">
        <v>41971</v>
      </c>
      <c r="C3091" s="135" t="s">
        <v>40586</v>
      </c>
      <c r="D3091" s="135" t="s">
        <v>3315</v>
      </c>
      <c r="E3091" s="135" t="s">
        <v>35294</v>
      </c>
      <c r="F3091" s="135" t="s">
        <v>41972</v>
      </c>
      <c r="G3091" s="135" t="s">
        <v>35808</v>
      </c>
      <c r="H3091" s="135" t="s">
        <v>632</v>
      </c>
      <c r="I3091" s="135" t="s">
        <v>36461</v>
      </c>
      <c r="J3091" s="135" t="s">
        <v>35053</v>
      </c>
      <c r="K3091" s="135" t="s">
        <v>35809</v>
      </c>
      <c r="L3091" s="163"/>
      <c r="M3091" s="163"/>
      <c r="N3091" s="163"/>
      <c r="O3091" s="135" t="s">
        <v>647</v>
      </c>
    </row>
    <row r="3092" spans="1:15" hidden="1">
      <c r="A3092" s="135">
        <v>4671</v>
      </c>
      <c r="B3092" s="135" t="s">
        <v>41973</v>
      </c>
      <c r="C3092" s="135" t="s">
        <v>40589</v>
      </c>
      <c r="D3092" s="135" t="s">
        <v>3315</v>
      </c>
      <c r="E3092" s="135" t="s">
        <v>35294</v>
      </c>
      <c r="F3092" s="135" t="s">
        <v>41974</v>
      </c>
      <c r="G3092" s="135" t="s">
        <v>35808</v>
      </c>
      <c r="H3092" s="135" t="s">
        <v>632</v>
      </c>
      <c r="I3092" s="135" t="s">
        <v>36461</v>
      </c>
      <c r="J3092" s="135" t="s">
        <v>35053</v>
      </c>
      <c r="K3092" s="135" t="s">
        <v>35809</v>
      </c>
      <c r="L3092" s="163"/>
      <c r="M3092" s="163"/>
      <c r="N3092" s="163"/>
      <c r="O3092" s="135" t="s">
        <v>647</v>
      </c>
    </row>
    <row r="3093" spans="1:15" hidden="1">
      <c r="A3093" s="135">
        <v>4672</v>
      </c>
      <c r="B3093" s="135" t="s">
        <v>41975</v>
      </c>
      <c r="C3093" s="135" t="s">
        <v>40758</v>
      </c>
      <c r="D3093" s="135" t="s">
        <v>3315</v>
      </c>
      <c r="E3093" s="135" t="s">
        <v>35294</v>
      </c>
      <c r="F3093" s="135" t="s">
        <v>41976</v>
      </c>
      <c r="G3093" s="135" t="s">
        <v>35808</v>
      </c>
      <c r="H3093" s="135" t="s">
        <v>632</v>
      </c>
      <c r="I3093" s="135" t="s">
        <v>36461</v>
      </c>
      <c r="J3093" s="135" t="s">
        <v>35053</v>
      </c>
      <c r="K3093" s="135" t="s">
        <v>35809</v>
      </c>
      <c r="L3093" s="163"/>
      <c r="M3093" s="163"/>
      <c r="N3093" s="163"/>
      <c r="O3093" s="135" t="s">
        <v>647</v>
      </c>
    </row>
    <row r="3094" spans="1:15" hidden="1">
      <c r="A3094" s="135">
        <v>4673</v>
      </c>
      <c r="B3094" s="135" t="s">
        <v>41977</v>
      </c>
      <c r="C3094" s="135" t="s">
        <v>40755</v>
      </c>
      <c r="D3094" s="135" t="s">
        <v>3315</v>
      </c>
      <c r="E3094" s="135" t="s">
        <v>35294</v>
      </c>
      <c r="F3094" s="135" t="s">
        <v>41978</v>
      </c>
      <c r="G3094" s="135" t="s">
        <v>35808</v>
      </c>
      <c r="H3094" s="135" t="s">
        <v>632</v>
      </c>
      <c r="I3094" s="135" t="s">
        <v>36461</v>
      </c>
      <c r="J3094" s="135" t="s">
        <v>35053</v>
      </c>
      <c r="K3094" s="135" t="s">
        <v>35809</v>
      </c>
      <c r="L3094" s="163"/>
      <c r="M3094" s="163"/>
      <c r="N3094" s="163"/>
      <c r="O3094" s="135" t="s">
        <v>647</v>
      </c>
    </row>
    <row r="3095" spans="1:15" hidden="1">
      <c r="A3095" s="135">
        <v>4674</v>
      </c>
      <c r="B3095" s="135" t="s">
        <v>41979</v>
      </c>
      <c r="C3095" s="135" t="s">
        <v>40752</v>
      </c>
      <c r="D3095" s="135" t="s">
        <v>3315</v>
      </c>
      <c r="E3095" s="135" t="s">
        <v>35294</v>
      </c>
      <c r="F3095" s="135" t="s">
        <v>41980</v>
      </c>
      <c r="G3095" s="135" t="s">
        <v>35808</v>
      </c>
      <c r="H3095" s="135" t="s">
        <v>632</v>
      </c>
      <c r="I3095" s="135" t="s">
        <v>36461</v>
      </c>
      <c r="J3095" s="135" t="s">
        <v>35053</v>
      </c>
      <c r="K3095" s="135" t="s">
        <v>35809</v>
      </c>
      <c r="L3095" s="163"/>
      <c r="M3095" s="163"/>
      <c r="N3095" s="163"/>
      <c r="O3095" s="135" t="s">
        <v>647</v>
      </c>
    </row>
    <row r="3096" spans="1:15" hidden="1">
      <c r="A3096" s="135">
        <v>4675</v>
      </c>
      <c r="B3096" s="135" t="s">
        <v>41981</v>
      </c>
      <c r="C3096" s="135" t="s">
        <v>40428</v>
      </c>
      <c r="D3096" s="135" t="s">
        <v>3315</v>
      </c>
      <c r="E3096" s="135" t="s">
        <v>35294</v>
      </c>
      <c r="F3096" s="135" t="s">
        <v>41982</v>
      </c>
      <c r="G3096" s="135" t="s">
        <v>35808</v>
      </c>
      <c r="H3096" s="135" t="s">
        <v>632</v>
      </c>
      <c r="I3096" s="135" t="s">
        <v>36461</v>
      </c>
      <c r="J3096" s="135" t="s">
        <v>35053</v>
      </c>
      <c r="K3096" s="135" t="s">
        <v>35809</v>
      </c>
      <c r="L3096" s="163"/>
      <c r="M3096" s="163"/>
      <c r="N3096" s="163"/>
      <c r="O3096" s="135" t="s">
        <v>647</v>
      </c>
    </row>
    <row r="3097" spans="1:15" hidden="1">
      <c r="A3097" s="135">
        <v>4676</v>
      </c>
      <c r="B3097" s="135" t="s">
        <v>41983</v>
      </c>
      <c r="C3097" s="135" t="s">
        <v>40758</v>
      </c>
      <c r="D3097" s="135" t="s">
        <v>3370</v>
      </c>
      <c r="E3097" s="135" t="s">
        <v>35295</v>
      </c>
      <c r="F3097" s="135" t="s">
        <v>41984</v>
      </c>
      <c r="G3097" s="135" t="s">
        <v>35808</v>
      </c>
      <c r="H3097" s="135" t="s">
        <v>632</v>
      </c>
      <c r="I3097" s="135" t="s">
        <v>36461</v>
      </c>
      <c r="J3097" s="135" t="s">
        <v>35053</v>
      </c>
      <c r="K3097" s="135" t="s">
        <v>35809</v>
      </c>
      <c r="L3097" s="163"/>
      <c r="M3097" s="163"/>
      <c r="N3097" s="163"/>
      <c r="O3097" s="135" t="s">
        <v>647</v>
      </c>
    </row>
    <row r="3098" spans="1:15" hidden="1">
      <c r="A3098" s="135">
        <v>4677</v>
      </c>
      <c r="B3098" s="135" t="s">
        <v>41985</v>
      </c>
      <c r="C3098" s="135" t="s">
        <v>40586</v>
      </c>
      <c r="D3098" s="135" t="s">
        <v>3370</v>
      </c>
      <c r="E3098" s="135" t="s">
        <v>35295</v>
      </c>
      <c r="F3098" s="135" t="s">
        <v>41986</v>
      </c>
      <c r="G3098" s="135" t="s">
        <v>35808</v>
      </c>
      <c r="H3098" s="135" t="s">
        <v>632</v>
      </c>
      <c r="I3098" s="135" t="s">
        <v>36461</v>
      </c>
      <c r="J3098" s="135" t="s">
        <v>35053</v>
      </c>
      <c r="K3098" s="135" t="s">
        <v>35809</v>
      </c>
      <c r="L3098" s="163"/>
      <c r="M3098" s="163"/>
      <c r="N3098" s="163"/>
      <c r="O3098" s="135" t="s">
        <v>647</v>
      </c>
    </row>
    <row r="3099" spans="1:15" hidden="1">
      <c r="A3099" s="135">
        <v>4678</v>
      </c>
      <c r="B3099" s="135" t="s">
        <v>41987</v>
      </c>
      <c r="C3099" s="135" t="s">
        <v>40589</v>
      </c>
      <c r="D3099" s="135" t="s">
        <v>3370</v>
      </c>
      <c r="E3099" s="135" t="s">
        <v>35295</v>
      </c>
      <c r="F3099" s="135" t="s">
        <v>41988</v>
      </c>
      <c r="G3099" s="135" t="s">
        <v>35808</v>
      </c>
      <c r="H3099" s="135" t="s">
        <v>632</v>
      </c>
      <c r="I3099" s="135" t="s">
        <v>36461</v>
      </c>
      <c r="J3099" s="135" t="s">
        <v>35053</v>
      </c>
      <c r="K3099" s="135" t="s">
        <v>35809</v>
      </c>
      <c r="L3099" s="163"/>
      <c r="M3099" s="163"/>
      <c r="N3099" s="163"/>
      <c r="O3099" s="135" t="s">
        <v>647</v>
      </c>
    </row>
    <row r="3100" spans="1:15" hidden="1">
      <c r="A3100" s="135">
        <v>4679</v>
      </c>
      <c r="B3100" s="135" t="s">
        <v>41989</v>
      </c>
      <c r="C3100" s="135" t="s">
        <v>40752</v>
      </c>
      <c r="D3100" s="135" t="s">
        <v>3370</v>
      </c>
      <c r="E3100" s="135" t="s">
        <v>35295</v>
      </c>
      <c r="F3100" s="135" t="s">
        <v>41990</v>
      </c>
      <c r="G3100" s="135" t="s">
        <v>35808</v>
      </c>
      <c r="H3100" s="135" t="s">
        <v>632</v>
      </c>
      <c r="I3100" s="135" t="s">
        <v>36461</v>
      </c>
      <c r="J3100" s="135" t="s">
        <v>35053</v>
      </c>
      <c r="K3100" s="135" t="s">
        <v>35809</v>
      </c>
      <c r="L3100" s="163"/>
      <c r="M3100" s="163"/>
      <c r="N3100" s="163"/>
      <c r="O3100" s="135" t="s">
        <v>647</v>
      </c>
    </row>
    <row r="3101" spans="1:15" hidden="1">
      <c r="A3101" s="135">
        <v>4680</v>
      </c>
      <c r="B3101" s="135" t="s">
        <v>41991</v>
      </c>
      <c r="C3101" s="135" t="s">
        <v>40755</v>
      </c>
      <c r="D3101" s="135" t="s">
        <v>3370</v>
      </c>
      <c r="E3101" s="135" t="s">
        <v>35295</v>
      </c>
      <c r="F3101" s="135" t="s">
        <v>41992</v>
      </c>
      <c r="G3101" s="135" t="s">
        <v>35808</v>
      </c>
      <c r="H3101" s="135" t="s">
        <v>632</v>
      </c>
      <c r="I3101" s="135" t="s">
        <v>36461</v>
      </c>
      <c r="J3101" s="135" t="s">
        <v>35053</v>
      </c>
      <c r="K3101" s="135" t="s">
        <v>35809</v>
      </c>
      <c r="L3101" s="163"/>
      <c r="M3101" s="163"/>
      <c r="N3101" s="163"/>
      <c r="O3101" s="135" t="s">
        <v>647</v>
      </c>
    </row>
    <row r="3102" spans="1:15" hidden="1">
      <c r="A3102" s="135">
        <v>4681</v>
      </c>
      <c r="B3102" s="135" t="s">
        <v>41993</v>
      </c>
      <c r="C3102" s="135" t="s">
        <v>40586</v>
      </c>
      <c r="D3102" s="135" t="s">
        <v>1750</v>
      </c>
      <c r="E3102" s="135" t="s">
        <v>35288</v>
      </c>
      <c r="F3102" s="135" t="s">
        <v>41994</v>
      </c>
      <c r="G3102" s="135" t="s">
        <v>35808</v>
      </c>
      <c r="H3102" s="135" t="s">
        <v>632</v>
      </c>
      <c r="I3102" s="135" t="s">
        <v>36461</v>
      </c>
      <c r="J3102" s="135" t="s">
        <v>35049</v>
      </c>
      <c r="K3102" s="135" t="s">
        <v>35809</v>
      </c>
      <c r="L3102" s="163"/>
      <c r="M3102" s="163"/>
      <c r="N3102" s="163"/>
      <c r="O3102" s="135" t="s">
        <v>647</v>
      </c>
    </row>
    <row r="3103" spans="1:15" hidden="1">
      <c r="A3103" s="135">
        <v>4682</v>
      </c>
      <c r="B3103" s="135" t="s">
        <v>41995</v>
      </c>
      <c r="C3103" s="135" t="s">
        <v>40589</v>
      </c>
      <c r="D3103" s="135" t="s">
        <v>1750</v>
      </c>
      <c r="E3103" s="135" t="s">
        <v>35288</v>
      </c>
      <c r="F3103" s="135" t="s">
        <v>41996</v>
      </c>
      <c r="G3103" s="135" t="s">
        <v>35808</v>
      </c>
      <c r="H3103" s="135" t="s">
        <v>632</v>
      </c>
      <c r="I3103" s="135" t="s">
        <v>36461</v>
      </c>
      <c r="J3103" s="135" t="s">
        <v>35049</v>
      </c>
      <c r="K3103" s="135" t="s">
        <v>35809</v>
      </c>
      <c r="L3103" s="163"/>
      <c r="M3103" s="163"/>
      <c r="N3103" s="163"/>
      <c r="O3103" s="135" t="s">
        <v>647</v>
      </c>
    </row>
    <row r="3104" spans="1:15" hidden="1">
      <c r="A3104" s="135">
        <v>4683</v>
      </c>
      <c r="B3104" s="135" t="s">
        <v>41997</v>
      </c>
      <c r="C3104" s="135" t="s">
        <v>40758</v>
      </c>
      <c r="D3104" s="135" t="s">
        <v>1750</v>
      </c>
      <c r="E3104" s="135" t="s">
        <v>35288</v>
      </c>
      <c r="F3104" s="135" t="s">
        <v>41998</v>
      </c>
      <c r="G3104" s="135" t="s">
        <v>35808</v>
      </c>
      <c r="H3104" s="135" t="s">
        <v>632</v>
      </c>
      <c r="I3104" s="135" t="s">
        <v>36461</v>
      </c>
      <c r="J3104" s="135" t="s">
        <v>35049</v>
      </c>
      <c r="K3104" s="135" t="s">
        <v>35809</v>
      </c>
      <c r="L3104" s="163"/>
      <c r="M3104" s="163"/>
      <c r="N3104" s="163"/>
      <c r="O3104" s="135" t="s">
        <v>647</v>
      </c>
    </row>
    <row r="3105" spans="1:15" hidden="1">
      <c r="A3105" s="135">
        <v>4684</v>
      </c>
      <c r="B3105" s="135" t="s">
        <v>41999</v>
      </c>
      <c r="C3105" s="135" t="s">
        <v>40755</v>
      </c>
      <c r="D3105" s="135" t="s">
        <v>1750</v>
      </c>
      <c r="E3105" s="135" t="s">
        <v>35288</v>
      </c>
      <c r="F3105" s="135" t="s">
        <v>42000</v>
      </c>
      <c r="G3105" s="135" t="s">
        <v>35808</v>
      </c>
      <c r="H3105" s="135" t="s">
        <v>632</v>
      </c>
      <c r="I3105" s="135" t="s">
        <v>36461</v>
      </c>
      <c r="J3105" s="135" t="s">
        <v>35049</v>
      </c>
      <c r="K3105" s="135" t="s">
        <v>35809</v>
      </c>
      <c r="L3105" s="163"/>
      <c r="M3105" s="163"/>
      <c r="N3105" s="163"/>
      <c r="O3105" s="135" t="s">
        <v>647</v>
      </c>
    </row>
    <row r="3106" spans="1:15" hidden="1">
      <c r="A3106" s="135">
        <v>4685</v>
      </c>
      <c r="B3106" s="135" t="s">
        <v>42001</v>
      </c>
      <c r="C3106" s="135" t="s">
        <v>40752</v>
      </c>
      <c r="D3106" s="135" t="s">
        <v>1750</v>
      </c>
      <c r="E3106" s="135" t="s">
        <v>35288</v>
      </c>
      <c r="F3106" s="135" t="s">
        <v>42002</v>
      </c>
      <c r="G3106" s="135" t="s">
        <v>35808</v>
      </c>
      <c r="H3106" s="135" t="s">
        <v>632</v>
      </c>
      <c r="I3106" s="135" t="s">
        <v>36461</v>
      </c>
      <c r="J3106" s="135" t="s">
        <v>35049</v>
      </c>
      <c r="K3106" s="135" t="s">
        <v>35809</v>
      </c>
      <c r="L3106" s="163"/>
      <c r="M3106" s="163"/>
      <c r="N3106" s="163"/>
      <c r="O3106" s="135" t="s">
        <v>647</v>
      </c>
    </row>
    <row r="3107" spans="1:15" hidden="1">
      <c r="A3107" s="135">
        <v>4686</v>
      </c>
      <c r="B3107" s="135" t="s">
        <v>42003</v>
      </c>
      <c r="C3107" s="135" t="s">
        <v>3515</v>
      </c>
      <c r="D3107" s="135" t="s">
        <v>1750</v>
      </c>
      <c r="E3107" s="135" t="s">
        <v>35288</v>
      </c>
      <c r="F3107" s="135" t="s">
        <v>42004</v>
      </c>
      <c r="G3107" s="135" t="s">
        <v>35808</v>
      </c>
      <c r="H3107" s="135" t="s">
        <v>632</v>
      </c>
      <c r="I3107" s="135" t="s">
        <v>36461</v>
      </c>
      <c r="J3107" s="135" t="s">
        <v>35049</v>
      </c>
      <c r="K3107" s="135" t="s">
        <v>35809</v>
      </c>
      <c r="L3107" s="163"/>
      <c r="M3107" s="163"/>
      <c r="N3107" s="163"/>
      <c r="O3107" s="135" t="s">
        <v>647</v>
      </c>
    </row>
    <row r="3108" spans="1:15" hidden="1">
      <c r="A3108" s="135">
        <v>4687</v>
      </c>
      <c r="B3108" s="135" t="s">
        <v>42005</v>
      </c>
      <c r="C3108" s="135" t="s">
        <v>40586</v>
      </c>
      <c r="D3108" s="135" t="s">
        <v>1697</v>
      </c>
      <c r="E3108" s="135" t="s">
        <v>35287</v>
      </c>
      <c r="F3108" s="135" t="s">
        <v>42006</v>
      </c>
      <c r="G3108" s="135" t="s">
        <v>35808</v>
      </c>
      <c r="H3108" s="135" t="s">
        <v>632</v>
      </c>
      <c r="I3108" s="135" t="s">
        <v>36461</v>
      </c>
      <c r="J3108" s="135" t="s">
        <v>35049</v>
      </c>
      <c r="K3108" s="135" t="s">
        <v>35809</v>
      </c>
      <c r="L3108" s="163"/>
      <c r="M3108" s="163"/>
      <c r="N3108" s="163"/>
      <c r="O3108" s="135" t="s">
        <v>647</v>
      </c>
    </row>
    <row r="3109" spans="1:15" hidden="1">
      <c r="A3109" s="135">
        <v>4688</v>
      </c>
      <c r="B3109" s="135" t="s">
        <v>42007</v>
      </c>
      <c r="C3109" s="135" t="s">
        <v>40589</v>
      </c>
      <c r="D3109" s="135" t="s">
        <v>1697</v>
      </c>
      <c r="E3109" s="135" t="s">
        <v>35287</v>
      </c>
      <c r="F3109" s="135" t="s">
        <v>42008</v>
      </c>
      <c r="G3109" s="135" t="s">
        <v>35808</v>
      </c>
      <c r="H3109" s="135" t="s">
        <v>632</v>
      </c>
      <c r="I3109" s="135" t="s">
        <v>36461</v>
      </c>
      <c r="J3109" s="135" t="s">
        <v>35049</v>
      </c>
      <c r="K3109" s="135" t="s">
        <v>35809</v>
      </c>
      <c r="L3109" s="163"/>
      <c r="M3109" s="163"/>
      <c r="N3109" s="163"/>
      <c r="O3109" s="135" t="s">
        <v>647</v>
      </c>
    </row>
    <row r="3110" spans="1:15" hidden="1">
      <c r="A3110" s="135">
        <v>4689</v>
      </c>
      <c r="B3110" s="135" t="s">
        <v>42009</v>
      </c>
      <c r="C3110" s="135" t="s">
        <v>40758</v>
      </c>
      <c r="D3110" s="135" t="s">
        <v>1697</v>
      </c>
      <c r="E3110" s="135" t="s">
        <v>35287</v>
      </c>
      <c r="F3110" s="135" t="s">
        <v>42010</v>
      </c>
      <c r="G3110" s="135" t="s">
        <v>35808</v>
      </c>
      <c r="H3110" s="135" t="s">
        <v>632</v>
      </c>
      <c r="I3110" s="135" t="s">
        <v>36461</v>
      </c>
      <c r="J3110" s="135" t="s">
        <v>35049</v>
      </c>
      <c r="K3110" s="135" t="s">
        <v>35809</v>
      </c>
      <c r="L3110" s="163"/>
      <c r="M3110" s="163"/>
      <c r="N3110" s="163"/>
      <c r="O3110" s="135" t="s">
        <v>647</v>
      </c>
    </row>
    <row r="3111" spans="1:15" hidden="1">
      <c r="A3111" s="135">
        <v>4690</v>
      </c>
      <c r="B3111" s="135" t="s">
        <v>42011</v>
      </c>
      <c r="C3111" s="135" t="s">
        <v>40755</v>
      </c>
      <c r="D3111" s="135" t="s">
        <v>1697</v>
      </c>
      <c r="E3111" s="135" t="s">
        <v>35287</v>
      </c>
      <c r="F3111" s="135" t="s">
        <v>42012</v>
      </c>
      <c r="G3111" s="135" t="s">
        <v>35808</v>
      </c>
      <c r="H3111" s="135" t="s">
        <v>632</v>
      </c>
      <c r="I3111" s="135" t="s">
        <v>36461</v>
      </c>
      <c r="J3111" s="135" t="s">
        <v>35049</v>
      </c>
      <c r="K3111" s="135" t="s">
        <v>35809</v>
      </c>
      <c r="L3111" s="163"/>
      <c r="M3111" s="163"/>
      <c r="N3111" s="163"/>
      <c r="O3111" s="135" t="s">
        <v>647</v>
      </c>
    </row>
    <row r="3112" spans="1:15" hidden="1">
      <c r="A3112" s="135">
        <v>4691</v>
      </c>
      <c r="B3112" s="135" t="s">
        <v>42013</v>
      </c>
      <c r="C3112" s="135" t="s">
        <v>40752</v>
      </c>
      <c r="D3112" s="135" t="s">
        <v>1697</v>
      </c>
      <c r="E3112" s="135" t="s">
        <v>35287</v>
      </c>
      <c r="F3112" s="135" t="s">
        <v>42014</v>
      </c>
      <c r="G3112" s="135" t="s">
        <v>35808</v>
      </c>
      <c r="H3112" s="135" t="s">
        <v>632</v>
      </c>
      <c r="I3112" s="135" t="s">
        <v>36461</v>
      </c>
      <c r="J3112" s="135" t="s">
        <v>35049</v>
      </c>
      <c r="K3112" s="135" t="s">
        <v>35809</v>
      </c>
      <c r="L3112" s="163"/>
      <c r="M3112" s="163"/>
      <c r="N3112" s="163"/>
      <c r="O3112" s="135" t="s">
        <v>647</v>
      </c>
    </row>
    <row r="3113" spans="1:15" hidden="1">
      <c r="A3113" s="135">
        <v>4692</v>
      </c>
      <c r="B3113" s="135" t="s">
        <v>42015</v>
      </c>
      <c r="C3113" s="135" t="s">
        <v>42016</v>
      </c>
      <c r="D3113" s="135" t="s">
        <v>1697</v>
      </c>
      <c r="E3113" s="135" t="s">
        <v>35287</v>
      </c>
      <c r="F3113" s="135" t="s">
        <v>42017</v>
      </c>
      <c r="G3113" s="135" t="s">
        <v>35808</v>
      </c>
      <c r="H3113" s="135" t="s">
        <v>632</v>
      </c>
      <c r="I3113" s="135" t="s">
        <v>36461</v>
      </c>
      <c r="J3113" s="135" t="s">
        <v>35049</v>
      </c>
      <c r="K3113" s="135" t="s">
        <v>35809</v>
      </c>
      <c r="L3113" s="163"/>
      <c r="M3113" s="163"/>
      <c r="N3113" s="163"/>
      <c r="O3113" s="135" t="s">
        <v>647</v>
      </c>
    </row>
    <row r="3114" spans="1:15" hidden="1">
      <c r="A3114" s="135">
        <v>4693</v>
      </c>
      <c r="B3114" s="135" t="s">
        <v>42018</v>
      </c>
      <c r="C3114" s="135" t="s">
        <v>42019</v>
      </c>
      <c r="D3114" s="135" t="s">
        <v>1697</v>
      </c>
      <c r="E3114" s="135" t="s">
        <v>35287</v>
      </c>
      <c r="F3114" s="135" t="s">
        <v>42020</v>
      </c>
      <c r="G3114" s="135" t="s">
        <v>35808</v>
      </c>
      <c r="H3114" s="135" t="s">
        <v>632</v>
      </c>
      <c r="I3114" s="135" t="s">
        <v>36461</v>
      </c>
      <c r="J3114" s="135" t="s">
        <v>35049</v>
      </c>
      <c r="K3114" s="135" t="s">
        <v>35809</v>
      </c>
      <c r="L3114" s="163"/>
      <c r="M3114" s="163"/>
      <c r="N3114" s="163"/>
      <c r="O3114" s="135" t="s">
        <v>647</v>
      </c>
    </row>
    <row r="3115" spans="1:15" hidden="1">
      <c r="A3115" s="135">
        <v>4694</v>
      </c>
      <c r="B3115" s="135" t="s">
        <v>42021</v>
      </c>
      <c r="C3115" s="135" t="s">
        <v>42022</v>
      </c>
      <c r="D3115" s="135" t="s">
        <v>1697</v>
      </c>
      <c r="E3115" s="135" t="s">
        <v>35287</v>
      </c>
      <c r="F3115" s="135" t="s">
        <v>42023</v>
      </c>
      <c r="G3115" s="135" t="s">
        <v>35808</v>
      </c>
      <c r="H3115" s="135" t="s">
        <v>632</v>
      </c>
      <c r="I3115" s="135" t="s">
        <v>36461</v>
      </c>
      <c r="J3115" s="135" t="s">
        <v>35049</v>
      </c>
      <c r="K3115" s="135" t="s">
        <v>35809</v>
      </c>
      <c r="L3115" s="163"/>
      <c r="M3115" s="163"/>
      <c r="N3115" s="163"/>
      <c r="O3115" s="135" t="s">
        <v>647</v>
      </c>
    </row>
    <row r="3116" spans="1:15" hidden="1">
      <c r="A3116" s="135">
        <v>4695</v>
      </c>
      <c r="B3116" s="135" t="s">
        <v>42024</v>
      </c>
      <c r="C3116" s="135" t="s">
        <v>3515</v>
      </c>
      <c r="D3116" s="135" t="s">
        <v>1697</v>
      </c>
      <c r="E3116" s="135" t="s">
        <v>35287</v>
      </c>
      <c r="F3116" s="135" t="s">
        <v>42025</v>
      </c>
      <c r="G3116" s="135" t="s">
        <v>35808</v>
      </c>
      <c r="H3116" s="135" t="s">
        <v>632</v>
      </c>
      <c r="I3116" s="135" t="s">
        <v>36461</v>
      </c>
      <c r="J3116" s="135" t="s">
        <v>35049</v>
      </c>
      <c r="K3116" s="135" t="s">
        <v>35809</v>
      </c>
      <c r="L3116" s="163"/>
      <c r="M3116" s="163"/>
      <c r="N3116" s="163"/>
      <c r="O3116" s="135" t="s">
        <v>647</v>
      </c>
    </row>
    <row r="3117" spans="1:15" hidden="1">
      <c r="A3117" s="135">
        <v>4696</v>
      </c>
      <c r="B3117" s="135" t="s">
        <v>42026</v>
      </c>
      <c r="C3117" s="135" t="s">
        <v>40586</v>
      </c>
      <c r="D3117" s="135" t="s">
        <v>634</v>
      </c>
      <c r="E3117" s="135" t="s">
        <v>35300</v>
      </c>
      <c r="F3117" s="135" t="s">
        <v>42027</v>
      </c>
      <c r="G3117" s="135" t="s">
        <v>35808</v>
      </c>
      <c r="H3117" s="135" t="s">
        <v>632</v>
      </c>
      <c r="I3117" s="135" t="s">
        <v>36461</v>
      </c>
      <c r="J3117" s="135" t="s">
        <v>35049</v>
      </c>
      <c r="K3117" s="135" t="s">
        <v>35809</v>
      </c>
      <c r="L3117" s="163"/>
      <c r="M3117" s="163"/>
      <c r="N3117" s="163"/>
      <c r="O3117" s="135" t="s">
        <v>647</v>
      </c>
    </row>
    <row r="3118" spans="1:15" hidden="1">
      <c r="A3118" s="135">
        <v>4697</v>
      </c>
      <c r="B3118" s="135" t="s">
        <v>42028</v>
      </c>
      <c r="C3118" s="135" t="s">
        <v>40589</v>
      </c>
      <c r="D3118" s="135" t="s">
        <v>634</v>
      </c>
      <c r="E3118" s="135" t="s">
        <v>35300</v>
      </c>
      <c r="F3118" s="135" t="s">
        <v>42029</v>
      </c>
      <c r="G3118" s="135" t="s">
        <v>35808</v>
      </c>
      <c r="H3118" s="135" t="s">
        <v>632</v>
      </c>
      <c r="I3118" s="135" t="s">
        <v>36461</v>
      </c>
      <c r="J3118" s="135" t="s">
        <v>35049</v>
      </c>
      <c r="K3118" s="135" t="s">
        <v>35809</v>
      </c>
      <c r="L3118" s="163"/>
      <c r="M3118" s="163"/>
      <c r="N3118" s="163"/>
      <c r="O3118" s="135" t="s">
        <v>647</v>
      </c>
    </row>
    <row r="3119" spans="1:15" hidden="1">
      <c r="A3119" s="135">
        <v>4698</v>
      </c>
      <c r="B3119" s="135" t="s">
        <v>42030</v>
      </c>
      <c r="C3119" s="135" t="s">
        <v>40755</v>
      </c>
      <c r="D3119" s="135" t="s">
        <v>634</v>
      </c>
      <c r="E3119" s="135" t="s">
        <v>35300</v>
      </c>
      <c r="F3119" s="135" t="s">
        <v>42031</v>
      </c>
      <c r="G3119" s="135" t="s">
        <v>35808</v>
      </c>
      <c r="H3119" s="135" t="s">
        <v>632</v>
      </c>
      <c r="I3119" s="135" t="s">
        <v>36461</v>
      </c>
      <c r="J3119" s="135" t="s">
        <v>35049</v>
      </c>
      <c r="K3119" s="135" t="s">
        <v>35809</v>
      </c>
      <c r="L3119" s="163"/>
      <c r="M3119" s="163"/>
      <c r="N3119" s="163"/>
      <c r="O3119" s="135" t="s">
        <v>647</v>
      </c>
    </row>
    <row r="3120" spans="1:15" hidden="1">
      <c r="A3120" s="135">
        <v>4699</v>
      </c>
      <c r="B3120" s="135" t="s">
        <v>42032</v>
      </c>
      <c r="C3120" s="135" t="s">
        <v>40752</v>
      </c>
      <c r="D3120" s="135" t="s">
        <v>634</v>
      </c>
      <c r="E3120" s="135" t="s">
        <v>35300</v>
      </c>
      <c r="F3120" s="135" t="s">
        <v>42033</v>
      </c>
      <c r="G3120" s="135" t="s">
        <v>35808</v>
      </c>
      <c r="H3120" s="135" t="s">
        <v>632</v>
      </c>
      <c r="I3120" s="135" t="s">
        <v>36461</v>
      </c>
      <c r="J3120" s="135" t="s">
        <v>35049</v>
      </c>
      <c r="K3120" s="135" t="s">
        <v>35809</v>
      </c>
      <c r="L3120" s="163"/>
      <c r="M3120" s="163"/>
      <c r="N3120" s="163"/>
      <c r="O3120" s="135" t="s">
        <v>647</v>
      </c>
    </row>
    <row r="3121" spans="1:15" hidden="1">
      <c r="A3121" s="135">
        <v>4700</v>
      </c>
      <c r="B3121" s="135" t="s">
        <v>42034</v>
      </c>
      <c r="C3121" s="135" t="s">
        <v>40758</v>
      </c>
      <c r="D3121" s="135" t="s">
        <v>634</v>
      </c>
      <c r="E3121" s="135" t="s">
        <v>35300</v>
      </c>
      <c r="F3121" s="135" t="s">
        <v>42035</v>
      </c>
      <c r="G3121" s="135" t="s">
        <v>35808</v>
      </c>
      <c r="H3121" s="135" t="s">
        <v>632</v>
      </c>
      <c r="I3121" s="135" t="s">
        <v>36461</v>
      </c>
      <c r="J3121" s="135" t="s">
        <v>35049</v>
      </c>
      <c r="K3121" s="135" t="s">
        <v>35809</v>
      </c>
      <c r="L3121" s="163"/>
      <c r="M3121" s="163"/>
      <c r="N3121" s="163"/>
      <c r="O3121" s="135" t="s">
        <v>647</v>
      </c>
    </row>
    <row r="3122" spans="1:15" hidden="1">
      <c r="A3122" s="135">
        <v>4701</v>
      </c>
      <c r="B3122" s="135" t="s">
        <v>42036</v>
      </c>
      <c r="C3122" s="135" t="s">
        <v>3515</v>
      </c>
      <c r="D3122" s="135" t="s">
        <v>634</v>
      </c>
      <c r="E3122" s="135" t="s">
        <v>35300</v>
      </c>
      <c r="F3122" s="135" t="s">
        <v>42037</v>
      </c>
      <c r="G3122" s="135" t="s">
        <v>35808</v>
      </c>
      <c r="H3122" s="135" t="s">
        <v>632</v>
      </c>
      <c r="I3122" s="135" t="s">
        <v>36461</v>
      </c>
      <c r="J3122" s="135" t="s">
        <v>35049</v>
      </c>
      <c r="K3122" s="135" t="s">
        <v>35809</v>
      </c>
      <c r="L3122" s="163"/>
      <c r="M3122" s="163"/>
      <c r="N3122" s="163"/>
      <c r="O3122" s="135" t="s">
        <v>647</v>
      </c>
    </row>
    <row r="3123" spans="1:15" hidden="1">
      <c r="A3123" s="135">
        <v>4702</v>
      </c>
      <c r="B3123" s="135" t="s">
        <v>42038</v>
      </c>
      <c r="C3123" s="135" t="s">
        <v>40428</v>
      </c>
      <c r="D3123" s="135" t="s">
        <v>2910</v>
      </c>
      <c r="E3123" s="135" t="s">
        <v>35297</v>
      </c>
      <c r="F3123" s="135" t="s">
        <v>42039</v>
      </c>
      <c r="G3123" s="135" t="s">
        <v>35808</v>
      </c>
      <c r="H3123" s="135" t="s">
        <v>632</v>
      </c>
      <c r="I3123" s="135" t="s">
        <v>36461</v>
      </c>
      <c r="J3123" s="135" t="s">
        <v>35053</v>
      </c>
      <c r="K3123" s="135" t="s">
        <v>35809</v>
      </c>
      <c r="L3123" s="163"/>
      <c r="M3123" s="163"/>
      <c r="N3123" s="163"/>
      <c r="O3123" s="135" t="s">
        <v>647</v>
      </c>
    </row>
    <row r="3124" spans="1:15" hidden="1">
      <c r="A3124" s="135">
        <v>4703</v>
      </c>
      <c r="B3124" s="135" t="s">
        <v>42040</v>
      </c>
      <c r="C3124" s="135" t="s">
        <v>40586</v>
      </c>
      <c r="D3124" s="135" t="s">
        <v>2910</v>
      </c>
      <c r="E3124" s="135" t="s">
        <v>35297</v>
      </c>
      <c r="F3124" s="135" t="s">
        <v>42041</v>
      </c>
      <c r="G3124" s="135" t="s">
        <v>35808</v>
      </c>
      <c r="H3124" s="135" t="s">
        <v>632</v>
      </c>
      <c r="I3124" s="135" t="s">
        <v>36461</v>
      </c>
      <c r="J3124" s="135" t="s">
        <v>35053</v>
      </c>
      <c r="K3124" s="135" t="s">
        <v>35809</v>
      </c>
      <c r="L3124" s="163"/>
      <c r="M3124" s="163"/>
      <c r="N3124" s="163"/>
      <c r="O3124" s="135" t="s">
        <v>647</v>
      </c>
    </row>
    <row r="3125" spans="1:15" hidden="1">
      <c r="A3125" s="135">
        <v>4704</v>
      </c>
      <c r="B3125" s="135" t="s">
        <v>42042</v>
      </c>
      <c r="C3125" s="135" t="s">
        <v>40589</v>
      </c>
      <c r="D3125" s="135" t="s">
        <v>2910</v>
      </c>
      <c r="E3125" s="135" t="s">
        <v>35297</v>
      </c>
      <c r="F3125" s="135" t="s">
        <v>42043</v>
      </c>
      <c r="G3125" s="135" t="s">
        <v>35808</v>
      </c>
      <c r="H3125" s="135" t="s">
        <v>632</v>
      </c>
      <c r="I3125" s="135" t="s">
        <v>36461</v>
      </c>
      <c r="J3125" s="135" t="s">
        <v>35053</v>
      </c>
      <c r="K3125" s="135" t="s">
        <v>35809</v>
      </c>
      <c r="L3125" s="163"/>
      <c r="M3125" s="163"/>
      <c r="N3125" s="163"/>
      <c r="O3125" s="135" t="s">
        <v>647</v>
      </c>
    </row>
    <row r="3126" spans="1:15" hidden="1">
      <c r="A3126" s="135">
        <v>4705</v>
      </c>
      <c r="B3126" s="135" t="s">
        <v>42044</v>
      </c>
      <c r="C3126" s="135" t="s">
        <v>40758</v>
      </c>
      <c r="D3126" s="135" t="s">
        <v>2910</v>
      </c>
      <c r="E3126" s="135" t="s">
        <v>35297</v>
      </c>
      <c r="F3126" s="135" t="s">
        <v>42045</v>
      </c>
      <c r="G3126" s="135" t="s">
        <v>35808</v>
      </c>
      <c r="H3126" s="135" t="s">
        <v>632</v>
      </c>
      <c r="I3126" s="135" t="s">
        <v>36461</v>
      </c>
      <c r="J3126" s="135" t="s">
        <v>35053</v>
      </c>
      <c r="K3126" s="135" t="s">
        <v>35809</v>
      </c>
      <c r="L3126" s="163"/>
      <c r="M3126" s="163"/>
      <c r="N3126" s="163"/>
      <c r="O3126" s="135" t="s">
        <v>647</v>
      </c>
    </row>
    <row r="3127" spans="1:15" hidden="1">
      <c r="A3127" s="135">
        <v>4706</v>
      </c>
      <c r="B3127" s="135" t="s">
        <v>42046</v>
      </c>
      <c r="C3127" s="135" t="s">
        <v>40752</v>
      </c>
      <c r="D3127" s="135" t="s">
        <v>2910</v>
      </c>
      <c r="E3127" s="135" t="s">
        <v>35297</v>
      </c>
      <c r="F3127" s="135" t="s">
        <v>42047</v>
      </c>
      <c r="G3127" s="135" t="s">
        <v>35808</v>
      </c>
      <c r="H3127" s="135" t="s">
        <v>632</v>
      </c>
      <c r="I3127" s="135" t="s">
        <v>36461</v>
      </c>
      <c r="J3127" s="135" t="s">
        <v>35053</v>
      </c>
      <c r="K3127" s="135" t="s">
        <v>35809</v>
      </c>
      <c r="L3127" s="163"/>
      <c r="M3127" s="163"/>
      <c r="N3127" s="163"/>
      <c r="O3127" s="135" t="s">
        <v>647</v>
      </c>
    </row>
    <row r="3128" spans="1:15" hidden="1">
      <c r="A3128" s="135">
        <v>4707</v>
      </c>
      <c r="B3128" s="135" t="s">
        <v>42048</v>
      </c>
      <c r="C3128" s="135" t="s">
        <v>40755</v>
      </c>
      <c r="D3128" s="135" t="s">
        <v>2910</v>
      </c>
      <c r="E3128" s="135" t="s">
        <v>35297</v>
      </c>
      <c r="F3128" s="135" t="s">
        <v>42049</v>
      </c>
      <c r="G3128" s="135" t="s">
        <v>35808</v>
      </c>
      <c r="H3128" s="135" t="s">
        <v>632</v>
      </c>
      <c r="I3128" s="135" t="s">
        <v>36461</v>
      </c>
      <c r="J3128" s="135" t="s">
        <v>35053</v>
      </c>
      <c r="K3128" s="135" t="s">
        <v>35809</v>
      </c>
      <c r="L3128" s="163"/>
      <c r="M3128" s="163"/>
      <c r="N3128" s="163"/>
      <c r="O3128" s="135" t="s">
        <v>647</v>
      </c>
    </row>
    <row r="3129" spans="1:15" hidden="1">
      <c r="A3129" s="135">
        <v>4708</v>
      </c>
      <c r="B3129" s="135" t="s">
        <v>42050</v>
      </c>
      <c r="C3129" s="135" t="s">
        <v>8092</v>
      </c>
      <c r="D3129" s="135" t="s">
        <v>10675</v>
      </c>
      <c r="E3129" s="135" t="s">
        <v>35356</v>
      </c>
      <c r="F3129" s="135"/>
      <c r="G3129" s="135" t="s">
        <v>35808</v>
      </c>
      <c r="H3129" s="135" t="s">
        <v>4370</v>
      </c>
      <c r="I3129" s="135"/>
      <c r="J3129" s="135" t="s">
        <v>35053</v>
      </c>
      <c r="K3129" s="135" t="s">
        <v>35823</v>
      </c>
      <c r="L3129" s="163" t="s">
        <v>35121</v>
      </c>
      <c r="M3129" s="163" t="s">
        <v>35118</v>
      </c>
      <c r="N3129" s="163" t="s">
        <v>37489</v>
      </c>
      <c r="O3129" s="135" t="s">
        <v>647</v>
      </c>
    </row>
    <row r="3130" spans="1:15" hidden="1">
      <c r="A3130" s="135">
        <v>4709</v>
      </c>
      <c r="B3130" s="135" t="s">
        <v>42051</v>
      </c>
      <c r="C3130" s="135" t="s">
        <v>3545</v>
      </c>
      <c r="D3130" s="135" t="s">
        <v>10675</v>
      </c>
      <c r="E3130" s="135" t="s">
        <v>35356</v>
      </c>
      <c r="F3130" s="135"/>
      <c r="G3130" s="135" t="s">
        <v>35808</v>
      </c>
      <c r="H3130" s="135" t="s">
        <v>4370</v>
      </c>
      <c r="I3130" s="135"/>
      <c r="J3130" s="135" t="s">
        <v>35053</v>
      </c>
      <c r="K3130" s="135" t="s">
        <v>35823</v>
      </c>
      <c r="L3130" s="163" t="s">
        <v>35121</v>
      </c>
      <c r="M3130" s="163" t="s">
        <v>35118</v>
      </c>
      <c r="N3130" s="163" t="s">
        <v>37612</v>
      </c>
      <c r="O3130" s="135" t="s">
        <v>647</v>
      </c>
    </row>
    <row r="3131" spans="1:15" hidden="1">
      <c r="A3131" s="135">
        <v>4710</v>
      </c>
      <c r="B3131" s="135" t="s">
        <v>42052</v>
      </c>
      <c r="C3131" s="135" t="s">
        <v>42053</v>
      </c>
      <c r="D3131" s="135" t="s">
        <v>4432</v>
      </c>
      <c r="E3131" s="135" t="s">
        <v>35336</v>
      </c>
      <c r="F3131" s="135"/>
      <c r="G3131" s="135" t="s">
        <v>35808</v>
      </c>
      <c r="H3131" s="135" t="s">
        <v>4370</v>
      </c>
      <c r="I3131" s="135"/>
      <c r="J3131" s="135" t="s">
        <v>35049</v>
      </c>
      <c r="K3131" s="135" t="s">
        <v>35809</v>
      </c>
      <c r="L3131" s="163"/>
      <c r="M3131" s="163"/>
      <c r="N3131" s="163"/>
      <c r="O3131" s="135" t="s">
        <v>647</v>
      </c>
    </row>
    <row r="3132" spans="1:15" hidden="1">
      <c r="A3132" s="135">
        <v>4711</v>
      </c>
      <c r="B3132" s="135" t="s">
        <v>42054</v>
      </c>
      <c r="C3132" s="135" t="s">
        <v>42055</v>
      </c>
      <c r="D3132" s="135" t="s">
        <v>1876</v>
      </c>
      <c r="E3132" s="135" t="s">
        <v>35261</v>
      </c>
      <c r="F3132" s="135"/>
      <c r="G3132" s="135" t="s">
        <v>35808</v>
      </c>
      <c r="H3132" s="135" t="s">
        <v>632</v>
      </c>
      <c r="I3132" s="135"/>
      <c r="J3132" s="135" t="s">
        <v>35049</v>
      </c>
      <c r="K3132" s="135" t="s">
        <v>35809</v>
      </c>
      <c r="L3132" s="163"/>
      <c r="M3132" s="163"/>
      <c r="N3132" s="163"/>
      <c r="O3132" s="135" t="s">
        <v>647</v>
      </c>
    </row>
    <row r="3133" spans="1:15" hidden="1">
      <c r="A3133" s="135">
        <v>4712</v>
      </c>
      <c r="B3133" s="135" t="s">
        <v>42056</v>
      </c>
      <c r="C3133" s="135" t="s">
        <v>42057</v>
      </c>
      <c r="D3133" s="135" t="s">
        <v>4550</v>
      </c>
      <c r="E3133" s="135" t="s">
        <v>35324</v>
      </c>
      <c r="F3133" s="135"/>
      <c r="G3133" s="135" t="s">
        <v>35808</v>
      </c>
      <c r="H3133" s="135" t="s">
        <v>4370</v>
      </c>
      <c r="I3133" s="135"/>
      <c r="J3133" s="135" t="s">
        <v>35049</v>
      </c>
      <c r="K3133" s="135" t="s">
        <v>35809</v>
      </c>
      <c r="L3133" s="163"/>
      <c r="M3133" s="163"/>
      <c r="N3133" s="163"/>
      <c r="O3133" s="135" t="s">
        <v>647</v>
      </c>
    </row>
    <row r="3134" spans="1:15" hidden="1">
      <c r="A3134" s="135">
        <v>4713</v>
      </c>
      <c r="B3134" s="135" t="s">
        <v>42058</v>
      </c>
      <c r="C3134" s="135" t="s">
        <v>42059</v>
      </c>
      <c r="D3134" s="135" t="s">
        <v>4550</v>
      </c>
      <c r="E3134" s="135" t="s">
        <v>35324</v>
      </c>
      <c r="F3134" s="135"/>
      <c r="G3134" s="135" t="s">
        <v>35808</v>
      </c>
      <c r="H3134" s="135" t="s">
        <v>4370</v>
      </c>
      <c r="I3134" s="135"/>
      <c r="J3134" s="135" t="s">
        <v>35049</v>
      </c>
      <c r="K3134" s="135" t="s">
        <v>35809</v>
      </c>
      <c r="L3134" s="163"/>
      <c r="M3134" s="163"/>
      <c r="N3134" s="163"/>
      <c r="O3134" s="135" t="s">
        <v>647</v>
      </c>
    </row>
    <row r="3135" spans="1:15" hidden="1">
      <c r="A3135" s="135">
        <v>4714</v>
      </c>
      <c r="B3135" s="135" t="s">
        <v>42060</v>
      </c>
      <c r="C3135" s="135" t="s">
        <v>42061</v>
      </c>
      <c r="D3135" s="135" t="s">
        <v>4550</v>
      </c>
      <c r="E3135" s="135" t="s">
        <v>35324</v>
      </c>
      <c r="F3135" s="135"/>
      <c r="G3135" s="135" t="s">
        <v>35808</v>
      </c>
      <c r="H3135" s="135" t="s">
        <v>4370</v>
      </c>
      <c r="I3135" s="135"/>
      <c r="J3135" s="135" t="s">
        <v>35049</v>
      </c>
      <c r="K3135" s="135" t="s">
        <v>35809</v>
      </c>
      <c r="L3135" s="163"/>
      <c r="M3135" s="163"/>
      <c r="N3135" s="163"/>
      <c r="O3135" s="135" t="s">
        <v>647</v>
      </c>
    </row>
    <row r="3136" spans="1:15" hidden="1">
      <c r="A3136" s="135">
        <v>4715</v>
      </c>
      <c r="B3136" s="135" t="s">
        <v>42062</v>
      </c>
      <c r="C3136" s="135" t="s">
        <v>42063</v>
      </c>
      <c r="D3136" s="135" t="s">
        <v>4550</v>
      </c>
      <c r="E3136" s="135" t="s">
        <v>35324</v>
      </c>
      <c r="F3136" s="135"/>
      <c r="G3136" s="135" t="s">
        <v>35808</v>
      </c>
      <c r="H3136" s="135" t="s">
        <v>4370</v>
      </c>
      <c r="I3136" s="135"/>
      <c r="J3136" s="135" t="s">
        <v>35049</v>
      </c>
      <c r="K3136" s="135" t="s">
        <v>35823</v>
      </c>
      <c r="L3136" s="163" t="s">
        <v>35068</v>
      </c>
      <c r="M3136" s="163" t="s">
        <v>35109</v>
      </c>
      <c r="N3136" s="163" t="s">
        <v>42064</v>
      </c>
      <c r="O3136" s="135" t="s">
        <v>647</v>
      </c>
    </row>
    <row r="3137" spans="1:15" hidden="1">
      <c r="A3137" s="135">
        <v>4716</v>
      </c>
      <c r="B3137" s="135" t="s">
        <v>42065</v>
      </c>
      <c r="C3137" s="135" t="s">
        <v>42066</v>
      </c>
      <c r="D3137" s="135" t="s">
        <v>4550</v>
      </c>
      <c r="E3137" s="135" t="s">
        <v>35324</v>
      </c>
      <c r="F3137" s="135"/>
      <c r="G3137" s="135" t="s">
        <v>35808</v>
      </c>
      <c r="H3137" s="135" t="s">
        <v>4370</v>
      </c>
      <c r="I3137" s="135"/>
      <c r="J3137" s="135" t="s">
        <v>35049</v>
      </c>
      <c r="K3137" s="135" t="s">
        <v>35809</v>
      </c>
      <c r="L3137" s="163"/>
      <c r="M3137" s="163"/>
      <c r="N3137" s="163"/>
      <c r="O3137" s="135" t="s">
        <v>647</v>
      </c>
    </row>
    <row r="3138" spans="1:15" hidden="1">
      <c r="A3138" s="135">
        <v>4717</v>
      </c>
      <c r="B3138" s="135" t="s">
        <v>42067</v>
      </c>
      <c r="C3138" s="135" t="s">
        <v>42068</v>
      </c>
      <c r="D3138" s="135" t="s">
        <v>4550</v>
      </c>
      <c r="E3138" s="135" t="s">
        <v>35324</v>
      </c>
      <c r="F3138" s="135"/>
      <c r="G3138" s="135" t="s">
        <v>35808</v>
      </c>
      <c r="H3138" s="135" t="s">
        <v>4370</v>
      </c>
      <c r="I3138" s="135"/>
      <c r="J3138" s="135" t="s">
        <v>35049</v>
      </c>
      <c r="K3138" s="135" t="s">
        <v>35823</v>
      </c>
      <c r="L3138" s="163" t="s">
        <v>35068</v>
      </c>
      <c r="M3138" s="163" t="s">
        <v>35109</v>
      </c>
      <c r="N3138" s="163" t="s">
        <v>42069</v>
      </c>
      <c r="O3138" s="135" t="s">
        <v>647</v>
      </c>
    </row>
    <row r="3139" spans="1:15" hidden="1">
      <c r="A3139" s="135">
        <v>4718</v>
      </c>
      <c r="B3139" s="135" t="s">
        <v>42070</v>
      </c>
      <c r="C3139" s="135" t="s">
        <v>42071</v>
      </c>
      <c r="D3139" s="135" t="s">
        <v>4550</v>
      </c>
      <c r="E3139" s="135" t="s">
        <v>35324</v>
      </c>
      <c r="F3139" s="135"/>
      <c r="G3139" s="135" t="s">
        <v>35808</v>
      </c>
      <c r="H3139" s="135" t="s">
        <v>4370</v>
      </c>
      <c r="I3139" s="135"/>
      <c r="J3139" s="135" t="s">
        <v>35049</v>
      </c>
      <c r="K3139" s="135" t="s">
        <v>35823</v>
      </c>
      <c r="L3139" s="163" t="s">
        <v>35068</v>
      </c>
      <c r="M3139" s="163" t="s">
        <v>35109</v>
      </c>
      <c r="N3139" s="163" t="s">
        <v>42072</v>
      </c>
      <c r="O3139" s="135" t="s">
        <v>647</v>
      </c>
    </row>
    <row r="3140" spans="1:15" hidden="1">
      <c r="A3140" s="135">
        <v>4719</v>
      </c>
      <c r="B3140" s="135" t="s">
        <v>42073</v>
      </c>
      <c r="C3140" s="135" t="s">
        <v>42074</v>
      </c>
      <c r="D3140" s="135" t="s">
        <v>4550</v>
      </c>
      <c r="E3140" s="135" t="s">
        <v>35324</v>
      </c>
      <c r="F3140" s="135"/>
      <c r="G3140" s="135" t="s">
        <v>35808</v>
      </c>
      <c r="H3140" s="135" t="s">
        <v>4370</v>
      </c>
      <c r="I3140" s="135"/>
      <c r="J3140" s="135" t="s">
        <v>35049</v>
      </c>
      <c r="K3140" s="135" t="s">
        <v>35809</v>
      </c>
      <c r="L3140" s="163"/>
      <c r="M3140" s="163"/>
      <c r="N3140" s="163"/>
      <c r="O3140" s="135" t="s">
        <v>647</v>
      </c>
    </row>
    <row r="3141" spans="1:15" hidden="1">
      <c r="A3141" s="135">
        <v>4720</v>
      </c>
      <c r="B3141" s="135" t="s">
        <v>42075</v>
      </c>
      <c r="C3141" s="135" t="s">
        <v>42076</v>
      </c>
      <c r="D3141" s="135" t="s">
        <v>4550</v>
      </c>
      <c r="E3141" s="135" t="s">
        <v>35324</v>
      </c>
      <c r="F3141" s="135"/>
      <c r="G3141" s="135" t="s">
        <v>35808</v>
      </c>
      <c r="H3141" s="135" t="s">
        <v>4370</v>
      </c>
      <c r="I3141" s="135"/>
      <c r="J3141" s="135" t="s">
        <v>35049</v>
      </c>
      <c r="K3141" s="135" t="s">
        <v>35809</v>
      </c>
      <c r="L3141" s="163"/>
      <c r="M3141" s="163"/>
      <c r="N3141" s="163"/>
      <c r="O3141" s="135" t="s">
        <v>647</v>
      </c>
    </row>
    <row r="3142" spans="1:15" hidden="1">
      <c r="A3142" s="135">
        <v>4721</v>
      </c>
      <c r="B3142" s="135" t="s">
        <v>42077</v>
      </c>
      <c r="C3142" s="135" t="s">
        <v>42078</v>
      </c>
      <c r="D3142" s="135" t="s">
        <v>1750</v>
      </c>
      <c r="E3142" s="135" t="s">
        <v>35288</v>
      </c>
      <c r="F3142" s="135"/>
      <c r="G3142" s="135" t="s">
        <v>35808</v>
      </c>
      <c r="H3142" s="135" t="s">
        <v>632</v>
      </c>
      <c r="I3142" s="135"/>
      <c r="J3142" s="135" t="s">
        <v>35049</v>
      </c>
      <c r="K3142" s="135" t="s">
        <v>35809</v>
      </c>
      <c r="L3142" s="163"/>
      <c r="M3142" s="163"/>
      <c r="N3142" s="163"/>
      <c r="O3142" s="135" t="s">
        <v>647</v>
      </c>
    </row>
    <row r="3143" spans="1:15" hidden="1">
      <c r="A3143" s="135">
        <v>4722</v>
      </c>
      <c r="B3143" s="135" t="s">
        <v>42079</v>
      </c>
      <c r="C3143" s="135" t="s">
        <v>42080</v>
      </c>
      <c r="D3143" s="135" t="s">
        <v>1403</v>
      </c>
      <c r="E3143" s="135" t="s">
        <v>35316</v>
      </c>
      <c r="F3143" s="135"/>
      <c r="G3143" s="135" t="s">
        <v>35808</v>
      </c>
      <c r="H3143" s="135" t="s">
        <v>632</v>
      </c>
      <c r="I3143" s="135"/>
      <c r="J3143" s="135" t="s">
        <v>35049</v>
      </c>
      <c r="K3143" s="135" t="s">
        <v>35809</v>
      </c>
      <c r="L3143" s="163" t="s">
        <v>647</v>
      </c>
      <c r="M3143" s="163" t="s">
        <v>647</v>
      </c>
      <c r="N3143" s="163"/>
      <c r="O3143" s="135" t="s">
        <v>647</v>
      </c>
    </row>
    <row r="3144" spans="1:15" hidden="1">
      <c r="A3144" s="135">
        <v>4723</v>
      </c>
      <c r="B3144" s="135" t="s">
        <v>42081</v>
      </c>
      <c r="C3144" s="135" t="s">
        <v>42080</v>
      </c>
      <c r="D3144" s="135" t="s">
        <v>1431</v>
      </c>
      <c r="E3144" s="135" t="s">
        <v>35317</v>
      </c>
      <c r="F3144" s="135"/>
      <c r="G3144" s="135" t="s">
        <v>35808</v>
      </c>
      <c r="H3144" s="135" t="s">
        <v>632</v>
      </c>
      <c r="I3144" s="135"/>
      <c r="J3144" s="135" t="s">
        <v>35049</v>
      </c>
      <c r="K3144" s="135" t="s">
        <v>35809</v>
      </c>
      <c r="L3144" s="163" t="s">
        <v>647</v>
      </c>
      <c r="M3144" s="163" t="s">
        <v>647</v>
      </c>
      <c r="N3144" s="163"/>
      <c r="O3144" s="135" t="s">
        <v>647</v>
      </c>
    </row>
    <row r="3145" spans="1:15" hidden="1">
      <c r="A3145" s="135">
        <v>4724</v>
      </c>
      <c r="B3145" s="135" t="s">
        <v>42082</v>
      </c>
      <c r="C3145" s="135" t="s">
        <v>42080</v>
      </c>
      <c r="D3145" s="135" t="s">
        <v>1541</v>
      </c>
      <c r="E3145" s="135" t="s">
        <v>35319</v>
      </c>
      <c r="F3145" s="135"/>
      <c r="G3145" s="135" t="s">
        <v>35808</v>
      </c>
      <c r="H3145" s="135" t="s">
        <v>632</v>
      </c>
      <c r="I3145" s="135"/>
      <c r="J3145" s="135" t="s">
        <v>35049</v>
      </c>
      <c r="K3145" s="135" t="s">
        <v>35809</v>
      </c>
      <c r="L3145" s="163" t="s">
        <v>647</v>
      </c>
      <c r="M3145" s="163" t="s">
        <v>647</v>
      </c>
      <c r="N3145" s="163"/>
      <c r="O3145" s="135" t="s">
        <v>647</v>
      </c>
    </row>
    <row r="3146" spans="1:15" hidden="1">
      <c r="A3146" s="135">
        <v>4725</v>
      </c>
      <c r="B3146" s="135" t="s">
        <v>42083</v>
      </c>
      <c r="C3146" s="135" t="s">
        <v>42084</v>
      </c>
      <c r="D3146" s="135" t="s">
        <v>1403</v>
      </c>
      <c r="E3146" s="135" t="s">
        <v>35316</v>
      </c>
      <c r="F3146" s="135"/>
      <c r="G3146" s="135" t="s">
        <v>35808</v>
      </c>
      <c r="H3146" s="135" t="s">
        <v>632</v>
      </c>
      <c r="I3146" s="135"/>
      <c r="J3146" s="135" t="s">
        <v>35049</v>
      </c>
      <c r="K3146" s="135" t="s">
        <v>35809</v>
      </c>
      <c r="L3146" s="163" t="s">
        <v>647</v>
      </c>
      <c r="M3146" s="163" t="s">
        <v>647</v>
      </c>
      <c r="N3146" s="163"/>
      <c r="O3146" s="135" t="s">
        <v>647</v>
      </c>
    </row>
    <row r="3147" spans="1:15" hidden="1">
      <c r="A3147" s="135">
        <v>4726</v>
      </c>
      <c r="B3147" s="135" t="s">
        <v>42085</v>
      </c>
      <c r="C3147" s="135" t="s">
        <v>42084</v>
      </c>
      <c r="D3147" s="135" t="s">
        <v>1431</v>
      </c>
      <c r="E3147" s="135" t="s">
        <v>35317</v>
      </c>
      <c r="F3147" s="135"/>
      <c r="G3147" s="135" t="s">
        <v>35808</v>
      </c>
      <c r="H3147" s="135" t="s">
        <v>632</v>
      </c>
      <c r="I3147" s="135"/>
      <c r="J3147" s="135" t="s">
        <v>35049</v>
      </c>
      <c r="K3147" s="135" t="s">
        <v>35809</v>
      </c>
      <c r="L3147" s="163" t="s">
        <v>647</v>
      </c>
      <c r="M3147" s="163" t="s">
        <v>647</v>
      </c>
      <c r="N3147" s="163"/>
      <c r="O3147" s="135" t="s">
        <v>647</v>
      </c>
    </row>
    <row r="3148" spans="1:15" hidden="1">
      <c r="A3148" s="135">
        <v>4727</v>
      </c>
      <c r="B3148" s="135" t="s">
        <v>42086</v>
      </c>
      <c r="C3148" s="135" t="s">
        <v>42084</v>
      </c>
      <c r="D3148" s="135" t="s">
        <v>1541</v>
      </c>
      <c r="E3148" s="135" t="s">
        <v>35319</v>
      </c>
      <c r="F3148" s="135"/>
      <c r="G3148" s="135" t="s">
        <v>35808</v>
      </c>
      <c r="H3148" s="135" t="s">
        <v>632</v>
      </c>
      <c r="I3148" s="135"/>
      <c r="J3148" s="135" t="s">
        <v>35049</v>
      </c>
      <c r="K3148" s="135" t="s">
        <v>35809</v>
      </c>
      <c r="L3148" s="163" t="s">
        <v>647</v>
      </c>
      <c r="M3148" s="163" t="s">
        <v>647</v>
      </c>
      <c r="N3148" s="163"/>
      <c r="O3148" s="135" t="s">
        <v>647</v>
      </c>
    </row>
    <row r="3149" spans="1:15" ht="28.5" hidden="1">
      <c r="A3149" s="135">
        <v>4728</v>
      </c>
      <c r="B3149" s="135" t="s">
        <v>42087</v>
      </c>
      <c r="C3149" s="135" t="s">
        <v>42088</v>
      </c>
      <c r="D3149" s="135" t="s">
        <v>4432</v>
      </c>
      <c r="E3149" s="135" t="s">
        <v>35336</v>
      </c>
      <c r="F3149" s="135"/>
      <c r="G3149" s="135" t="s">
        <v>35808</v>
      </c>
      <c r="H3149" s="135" t="s">
        <v>4370</v>
      </c>
      <c r="I3149" s="135"/>
      <c r="J3149" s="135" t="s">
        <v>35049</v>
      </c>
      <c r="K3149" s="135" t="s">
        <v>35823</v>
      </c>
      <c r="L3149" s="163" t="s">
        <v>35068</v>
      </c>
      <c r="M3149" s="163" t="s">
        <v>35107</v>
      </c>
      <c r="N3149" s="163" t="s">
        <v>35061</v>
      </c>
      <c r="O3149" s="135" t="s">
        <v>647</v>
      </c>
    </row>
    <row r="3150" spans="1:15" ht="28.5" hidden="1">
      <c r="A3150" s="135">
        <v>4729</v>
      </c>
      <c r="B3150" s="135" t="s">
        <v>42089</v>
      </c>
      <c r="C3150" s="135" t="s">
        <v>42090</v>
      </c>
      <c r="D3150" s="135" t="s">
        <v>4432</v>
      </c>
      <c r="E3150" s="135" t="s">
        <v>35336</v>
      </c>
      <c r="F3150" s="135"/>
      <c r="G3150" s="135" t="s">
        <v>35808</v>
      </c>
      <c r="H3150" s="135" t="s">
        <v>4370</v>
      </c>
      <c r="I3150" s="135"/>
      <c r="J3150" s="135" t="s">
        <v>35049</v>
      </c>
      <c r="K3150" s="135" t="s">
        <v>35823</v>
      </c>
      <c r="L3150" s="163" t="s">
        <v>35068</v>
      </c>
      <c r="M3150" s="163" t="s">
        <v>35107</v>
      </c>
      <c r="N3150" s="163" t="s">
        <v>35061</v>
      </c>
      <c r="O3150" s="135" t="s">
        <v>647</v>
      </c>
    </row>
    <row r="3151" spans="1:15" ht="28.5" hidden="1">
      <c r="A3151" s="135">
        <v>4730</v>
      </c>
      <c r="B3151" s="135" t="s">
        <v>42091</v>
      </c>
      <c r="C3151" s="135" t="s">
        <v>42092</v>
      </c>
      <c r="D3151" s="135" t="s">
        <v>4432</v>
      </c>
      <c r="E3151" s="135" t="s">
        <v>35336</v>
      </c>
      <c r="F3151" s="135"/>
      <c r="G3151" s="135" t="s">
        <v>35808</v>
      </c>
      <c r="H3151" s="135" t="s">
        <v>4370</v>
      </c>
      <c r="I3151" s="135"/>
      <c r="J3151" s="135" t="s">
        <v>35049</v>
      </c>
      <c r="K3151" s="135" t="s">
        <v>35823</v>
      </c>
      <c r="L3151" s="163" t="s">
        <v>35068</v>
      </c>
      <c r="M3151" s="163" t="s">
        <v>35107</v>
      </c>
      <c r="N3151" s="163" t="s">
        <v>35061</v>
      </c>
      <c r="O3151" s="135" t="s">
        <v>647</v>
      </c>
    </row>
    <row r="3152" spans="1:15" hidden="1">
      <c r="A3152" s="135">
        <v>4731</v>
      </c>
      <c r="B3152" s="135" t="s">
        <v>42093</v>
      </c>
      <c r="C3152" s="135" t="s">
        <v>42094</v>
      </c>
      <c r="D3152" s="135" t="s">
        <v>4432</v>
      </c>
      <c r="E3152" s="135" t="s">
        <v>35336</v>
      </c>
      <c r="F3152" s="135"/>
      <c r="G3152" s="135" t="s">
        <v>35808</v>
      </c>
      <c r="H3152" s="135" t="s">
        <v>4370</v>
      </c>
      <c r="I3152" s="135"/>
      <c r="J3152" s="135" t="s">
        <v>35049</v>
      </c>
      <c r="K3152" s="135" t="s">
        <v>35809</v>
      </c>
      <c r="L3152" s="163"/>
      <c r="M3152" s="163"/>
      <c r="N3152" s="163"/>
      <c r="O3152" s="135" t="s">
        <v>647</v>
      </c>
    </row>
    <row r="3153" spans="1:15" hidden="1">
      <c r="A3153" s="135">
        <v>4732</v>
      </c>
      <c r="B3153" s="135" t="s">
        <v>42095</v>
      </c>
      <c r="C3153" s="135" t="s">
        <v>42096</v>
      </c>
      <c r="D3153" s="135" t="s">
        <v>2618</v>
      </c>
      <c r="E3153" s="135" t="s">
        <v>35304</v>
      </c>
      <c r="F3153" s="135"/>
      <c r="G3153" s="135" t="s">
        <v>35808</v>
      </c>
      <c r="H3153" s="135" t="s">
        <v>632</v>
      </c>
      <c r="I3153" s="135"/>
      <c r="J3153" s="135" t="s">
        <v>35049</v>
      </c>
      <c r="K3153" s="135" t="s">
        <v>35809</v>
      </c>
      <c r="L3153" s="163"/>
      <c r="M3153" s="163"/>
      <c r="N3153" s="163"/>
      <c r="O3153" s="135" t="s">
        <v>647</v>
      </c>
    </row>
    <row r="3154" spans="1:15" hidden="1">
      <c r="A3154" s="135">
        <v>4733</v>
      </c>
      <c r="B3154" s="135" t="s">
        <v>42097</v>
      </c>
      <c r="C3154" s="135" t="s">
        <v>42098</v>
      </c>
      <c r="D3154" s="135" t="s">
        <v>2618</v>
      </c>
      <c r="E3154" s="135" t="s">
        <v>35304</v>
      </c>
      <c r="F3154" s="135"/>
      <c r="G3154" s="135" t="s">
        <v>35808</v>
      </c>
      <c r="H3154" s="135" t="s">
        <v>632</v>
      </c>
      <c r="I3154" s="135"/>
      <c r="J3154" s="135" t="s">
        <v>35049</v>
      </c>
      <c r="K3154" s="135" t="s">
        <v>35809</v>
      </c>
      <c r="L3154" s="163"/>
      <c r="M3154" s="163"/>
      <c r="N3154" s="163"/>
      <c r="O3154" s="135" t="s">
        <v>647</v>
      </c>
    </row>
    <row r="3155" spans="1:15" hidden="1">
      <c r="A3155" s="135">
        <v>4734</v>
      </c>
      <c r="B3155" s="135" t="s">
        <v>42099</v>
      </c>
      <c r="C3155" s="135" t="s">
        <v>42100</v>
      </c>
      <c r="D3155" s="135" t="s">
        <v>4550</v>
      </c>
      <c r="E3155" s="135" t="s">
        <v>35324</v>
      </c>
      <c r="F3155" s="135"/>
      <c r="G3155" s="135" t="s">
        <v>35808</v>
      </c>
      <c r="H3155" s="135" t="s">
        <v>4370</v>
      </c>
      <c r="I3155" s="135"/>
      <c r="J3155" s="135" t="s">
        <v>35049</v>
      </c>
      <c r="K3155" s="135" t="s">
        <v>35823</v>
      </c>
      <c r="L3155" s="163" t="s">
        <v>35050</v>
      </c>
      <c r="M3155" s="163" t="s">
        <v>2277</v>
      </c>
      <c r="N3155" s="163" t="s">
        <v>42101</v>
      </c>
      <c r="O3155" s="135" t="s">
        <v>647</v>
      </c>
    </row>
    <row r="3156" spans="1:15" hidden="1">
      <c r="A3156" s="135">
        <v>4735</v>
      </c>
      <c r="B3156" s="135" t="s">
        <v>42102</v>
      </c>
      <c r="C3156" s="135" t="s">
        <v>42103</v>
      </c>
      <c r="D3156" s="135" t="s">
        <v>1624</v>
      </c>
      <c r="E3156" s="135" t="s">
        <v>35291</v>
      </c>
      <c r="F3156" s="135"/>
      <c r="G3156" s="135" t="s">
        <v>35808</v>
      </c>
      <c r="H3156" s="135" t="s">
        <v>632</v>
      </c>
      <c r="I3156" s="135"/>
      <c r="J3156" s="135" t="s">
        <v>35049</v>
      </c>
      <c r="K3156" s="135" t="s">
        <v>35823</v>
      </c>
      <c r="L3156" s="163" t="s">
        <v>35050</v>
      </c>
      <c r="M3156" s="163" t="s">
        <v>35057</v>
      </c>
      <c r="N3156" s="163" t="s">
        <v>42104</v>
      </c>
      <c r="O3156" s="135" t="s">
        <v>647</v>
      </c>
    </row>
    <row r="3157" spans="1:15" hidden="1">
      <c r="A3157" s="135">
        <v>4736</v>
      </c>
      <c r="B3157" s="135" t="s">
        <v>42105</v>
      </c>
      <c r="C3157" s="135" t="s">
        <v>42106</v>
      </c>
      <c r="D3157" s="135" t="s">
        <v>1624</v>
      </c>
      <c r="E3157" s="135" t="s">
        <v>35291</v>
      </c>
      <c r="F3157" s="135"/>
      <c r="G3157" s="135" t="s">
        <v>35808</v>
      </c>
      <c r="H3157" s="135" t="s">
        <v>632</v>
      </c>
      <c r="I3157" s="135"/>
      <c r="J3157" s="135" t="s">
        <v>35049</v>
      </c>
      <c r="K3157" s="135" t="s">
        <v>35823</v>
      </c>
      <c r="L3157" s="163" t="s">
        <v>35050</v>
      </c>
      <c r="M3157" s="163" t="s">
        <v>35057</v>
      </c>
      <c r="N3157" s="163" t="s">
        <v>35872</v>
      </c>
      <c r="O3157" s="135" t="s">
        <v>647</v>
      </c>
    </row>
    <row r="3158" spans="1:15" hidden="1">
      <c r="A3158" s="135">
        <v>4737</v>
      </c>
      <c r="B3158" s="135" t="s">
        <v>42107</v>
      </c>
      <c r="C3158" s="135" t="s">
        <v>42108</v>
      </c>
      <c r="D3158" s="135" t="s">
        <v>1624</v>
      </c>
      <c r="E3158" s="135" t="s">
        <v>35291</v>
      </c>
      <c r="F3158" s="135"/>
      <c r="G3158" s="135" t="s">
        <v>35808</v>
      </c>
      <c r="H3158" s="135" t="s">
        <v>632</v>
      </c>
      <c r="I3158" s="135"/>
      <c r="J3158" s="135" t="s">
        <v>35049</v>
      </c>
      <c r="K3158" s="135" t="s">
        <v>35823</v>
      </c>
      <c r="L3158" s="163" t="s">
        <v>35050</v>
      </c>
      <c r="M3158" s="163" t="s">
        <v>35057</v>
      </c>
      <c r="N3158" s="163" t="s">
        <v>42109</v>
      </c>
      <c r="O3158" s="135" t="s">
        <v>647</v>
      </c>
    </row>
    <row r="3159" spans="1:15" hidden="1">
      <c r="A3159" s="135">
        <v>4738</v>
      </c>
      <c r="B3159" s="135" t="s">
        <v>42110</v>
      </c>
      <c r="C3159" s="135" t="s">
        <v>42111</v>
      </c>
      <c r="D3159" s="135" t="s">
        <v>2443</v>
      </c>
      <c r="E3159" s="135" t="s">
        <v>35284</v>
      </c>
      <c r="F3159" s="135"/>
      <c r="G3159" s="135" t="s">
        <v>35808</v>
      </c>
      <c r="H3159" s="135" t="s">
        <v>632</v>
      </c>
      <c r="I3159" s="135"/>
      <c r="J3159" s="135" t="s">
        <v>35049</v>
      </c>
      <c r="K3159" s="135" t="s">
        <v>35809</v>
      </c>
      <c r="L3159" s="163"/>
      <c r="M3159" s="163"/>
      <c r="N3159" s="163"/>
      <c r="O3159" s="135" t="s">
        <v>647</v>
      </c>
    </row>
    <row r="3160" spans="1:15" hidden="1">
      <c r="A3160" s="135">
        <v>4739</v>
      </c>
      <c r="B3160" s="135" t="s">
        <v>42112</v>
      </c>
      <c r="C3160" s="135" t="s">
        <v>42113</v>
      </c>
      <c r="D3160" s="135" t="s">
        <v>2443</v>
      </c>
      <c r="E3160" s="135" t="s">
        <v>35284</v>
      </c>
      <c r="F3160" s="135"/>
      <c r="G3160" s="135" t="s">
        <v>35808</v>
      </c>
      <c r="H3160" s="135" t="s">
        <v>632</v>
      </c>
      <c r="I3160" s="135"/>
      <c r="J3160" s="135" t="s">
        <v>35049</v>
      </c>
      <c r="K3160" s="135" t="s">
        <v>35809</v>
      </c>
      <c r="L3160" s="163" t="s">
        <v>647</v>
      </c>
      <c r="M3160" s="163" t="s">
        <v>647</v>
      </c>
      <c r="N3160" s="163"/>
      <c r="O3160" s="135" t="s">
        <v>647</v>
      </c>
    </row>
    <row r="3161" spans="1:15" hidden="1">
      <c r="A3161" s="135">
        <v>4740</v>
      </c>
      <c r="B3161" s="135" t="s">
        <v>42114</v>
      </c>
      <c r="C3161" s="135" t="s">
        <v>42115</v>
      </c>
      <c r="D3161" s="135" t="s">
        <v>2278</v>
      </c>
      <c r="E3161" s="135" t="s">
        <v>35259</v>
      </c>
      <c r="F3161" s="135"/>
      <c r="G3161" s="135" t="s">
        <v>35808</v>
      </c>
      <c r="H3161" s="135" t="s">
        <v>632</v>
      </c>
      <c r="I3161" s="135"/>
      <c r="J3161" s="135" t="s">
        <v>35049</v>
      </c>
      <c r="K3161" s="135" t="s">
        <v>35809</v>
      </c>
      <c r="L3161" s="163"/>
      <c r="M3161" s="163"/>
      <c r="N3161" s="163"/>
      <c r="O3161" s="135" t="s">
        <v>647</v>
      </c>
    </row>
    <row r="3162" spans="1:15">
      <c r="A3162" s="135">
        <v>4741</v>
      </c>
      <c r="B3162" s="135" t="s">
        <v>29214</v>
      </c>
      <c r="C3162" s="135" t="s">
        <v>29213</v>
      </c>
      <c r="D3162" s="135" t="s">
        <v>2278</v>
      </c>
      <c r="E3162" s="135" t="s">
        <v>35259</v>
      </c>
      <c r="F3162" s="135"/>
      <c r="G3162" s="135" t="s">
        <v>35819</v>
      </c>
      <c r="H3162" s="135" t="s">
        <v>632</v>
      </c>
      <c r="I3162" s="135"/>
      <c r="J3162" s="135" t="s">
        <v>35049</v>
      </c>
      <c r="K3162" s="135" t="s">
        <v>35809</v>
      </c>
      <c r="L3162" s="163"/>
      <c r="M3162" s="163"/>
      <c r="N3162" s="163"/>
      <c r="O3162" s="135" t="s">
        <v>35825</v>
      </c>
    </row>
    <row r="3163" spans="1:15">
      <c r="A3163" s="135">
        <v>4742</v>
      </c>
      <c r="B3163" s="135" t="s">
        <v>29222</v>
      </c>
      <c r="C3163" s="135" t="s">
        <v>29221</v>
      </c>
      <c r="D3163" s="135" t="s">
        <v>2278</v>
      </c>
      <c r="E3163" s="135" t="s">
        <v>35259</v>
      </c>
      <c r="F3163" s="135"/>
      <c r="G3163" s="135" t="s">
        <v>35819</v>
      </c>
      <c r="H3163" s="135" t="s">
        <v>632</v>
      </c>
      <c r="I3163" s="135"/>
      <c r="J3163" s="135" t="s">
        <v>35049</v>
      </c>
      <c r="K3163" s="135" t="s">
        <v>35809</v>
      </c>
      <c r="L3163" s="163"/>
      <c r="M3163" s="163"/>
      <c r="N3163" s="163"/>
      <c r="O3163" s="135" t="s">
        <v>35825</v>
      </c>
    </row>
    <row r="3164" spans="1:15" hidden="1">
      <c r="A3164" s="135">
        <v>4743</v>
      </c>
      <c r="B3164" s="135" t="s">
        <v>42116</v>
      </c>
      <c r="C3164" s="135" t="s">
        <v>42117</v>
      </c>
      <c r="D3164" s="135" t="s">
        <v>2278</v>
      </c>
      <c r="E3164" s="135" t="s">
        <v>35259</v>
      </c>
      <c r="F3164" s="135"/>
      <c r="G3164" s="135" t="s">
        <v>35808</v>
      </c>
      <c r="H3164" s="135" t="s">
        <v>632</v>
      </c>
      <c r="I3164" s="135"/>
      <c r="J3164" s="135" t="s">
        <v>35049</v>
      </c>
      <c r="K3164" s="135" t="s">
        <v>35809</v>
      </c>
      <c r="L3164" s="163"/>
      <c r="M3164" s="163"/>
      <c r="N3164" s="163"/>
      <c r="O3164" s="135" t="s">
        <v>647</v>
      </c>
    </row>
    <row r="3165" spans="1:15" hidden="1">
      <c r="A3165" s="135">
        <v>4744</v>
      </c>
      <c r="B3165" s="135" t="s">
        <v>42118</v>
      </c>
      <c r="C3165" s="135" t="s">
        <v>42119</v>
      </c>
      <c r="D3165" s="135" t="s">
        <v>2278</v>
      </c>
      <c r="E3165" s="135" t="s">
        <v>35259</v>
      </c>
      <c r="F3165" s="135"/>
      <c r="G3165" s="135" t="s">
        <v>35808</v>
      </c>
      <c r="H3165" s="135" t="s">
        <v>632</v>
      </c>
      <c r="I3165" s="135"/>
      <c r="J3165" s="135" t="s">
        <v>35049</v>
      </c>
      <c r="K3165" s="135" t="s">
        <v>35823</v>
      </c>
      <c r="L3165" s="163" t="s">
        <v>35050</v>
      </c>
      <c r="M3165" s="163" t="s">
        <v>2277</v>
      </c>
      <c r="N3165" s="163" t="s">
        <v>42120</v>
      </c>
      <c r="O3165" s="135" t="s">
        <v>647</v>
      </c>
    </row>
    <row r="3166" spans="1:15">
      <c r="A3166" s="135">
        <v>4745</v>
      </c>
      <c r="B3166" s="135" t="s">
        <v>29230</v>
      </c>
      <c r="C3166" s="135" t="s">
        <v>29229</v>
      </c>
      <c r="D3166" s="135" t="s">
        <v>2278</v>
      </c>
      <c r="E3166" s="135" t="s">
        <v>35259</v>
      </c>
      <c r="F3166" s="135"/>
      <c r="G3166" s="135" t="s">
        <v>35819</v>
      </c>
      <c r="H3166" s="135" t="s">
        <v>632</v>
      </c>
      <c r="I3166" s="135"/>
      <c r="J3166" s="135" t="s">
        <v>35049</v>
      </c>
      <c r="K3166" s="135" t="s">
        <v>35809</v>
      </c>
      <c r="L3166" s="163"/>
      <c r="M3166" s="163"/>
      <c r="N3166" s="163"/>
      <c r="O3166" s="135" t="s">
        <v>35825</v>
      </c>
    </row>
    <row r="3167" spans="1:15" hidden="1">
      <c r="A3167" s="135">
        <v>4746</v>
      </c>
      <c r="B3167" s="135" t="s">
        <v>42121</v>
      </c>
      <c r="C3167" s="135" t="s">
        <v>42122</v>
      </c>
      <c r="D3167" s="135" t="s">
        <v>2278</v>
      </c>
      <c r="E3167" s="135" t="s">
        <v>35259</v>
      </c>
      <c r="F3167" s="135"/>
      <c r="G3167" s="135" t="s">
        <v>35808</v>
      </c>
      <c r="H3167" s="135" t="s">
        <v>632</v>
      </c>
      <c r="I3167" s="135"/>
      <c r="J3167" s="135" t="s">
        <v>35049</v>
      </c>
      <c r="K3167" s="135" t="s">
        <v>35823</v>
      </c>
      <c r="L3167" s="163" t="s">
        <v>35050</v>
      </c>
      <c r="M3167" s="163" t="s">
        <v>2277</v>
      </c>
      <c r="N3167" s="163" t="s">
        <v>42123</v>
      </c>
      <c r="O3167" s="135" t="s">
        <v>647</v>
      </c>
    </row>
    <row r="3168" spans="1:15" hidden="1">
      <c r="A3168" s="135">
        <v>4747</v>
      </c>
      <c r="B3168" s="135" t="s">
        <v>42124</v>
      </c>
      <c r="C3168" s="135" t="s">
        <v>42125</v>
      </c>
      <c r="D3168" s="135" t="s">
        <v>2278</v>
      </c>
      <c r="E3168" s="135" t="s">
        <v>35259</v>
      </c>
      <c r="F3168" s="135"/>
      <c r="G3168" s="135" t="s">
        <v>35808</v>
      </c>
      <c r="H3168" s="135" t="s">
        <v>632</v>
      </c>
      <c r="I3168" s="135"/>
      <c r="J3168" s="135" t="s">
        <v>35049</v>
      </c>
      <c r="K3168" s="135" t="s">
        <v>35823</v>
      </c>
      <c r="L3168" s="163" t="s">
        <v>35050</v>
      </c>
      <c r="M3168" s="163" t="s">
        <v>2277</v>
      </c>
      <c r="N3168" s="163" t="s">
        <v>42126</v>
      </c>
      <c r="O3168" s="135" t="s">
        <v>647</v>
      </c>
    </row>
    <row r="3169" spans="1:15">
      <c r="A3169" s="135">
        <v>4748</v>
      </c>
      <c r="B3169" s="135" t="s">
        <v>29238</v>
      </c>
      <c r="C3169" s="135" t="s">
        <v>29237</v>
      </c>
      <c r="D3169" s="135" t="s">
        <v>2278</v>
      </c>
      <c r="E3169" s="135" t="s">
        <v>35259</v>
      </c>
      <c r="F3169" s="135"/>
      <c r="G3169" s="135" t="s">
        <v>35819</v>
      </c>
      <c r="H3169" s="135" t="s">
        <v>632</v>
      </c>
      <c r="I3169" s="135"/>
      <c r="J3169" s="135" t="s">
        <v>35049</v>
      </c>
      <c r="K3169" s="135" t="s">
        <v>35809</v>
      </c>
      <c r="L3169" s="163"/>
      <c r="M3169" s="163"/>
      <c r="N3169" s="163"/>
      <c r="O3169" s="135" t="s">
        <v>35825</v>
      </c>
    </row>
    <row r="3170" spans="1:15">
      <c r="A3170" s="135">
        <v>4749</v>
      </c>
      <c r="B3170" s="135" t="s">
        <v>29246</v>
      </c>
      <c r="C3170" s="135" t="s">
        <v>29245</v>
      </c>
      <c r="D3170" s="135" t="s">
        <v>2278</v>
      </c>
      <c r="E3170" s="135" t="s">
        <v>35259</v>
      </c>
      <c r="F3170" s="135"/>
      <c r="G3170" s="135" t="s">
        <v>35819</v>
      </c>
      <c r="H3170" s="135" t="s">
        <v>632</v>
      </c>
      <c r="I3170" s="135"/>
      <c r="J3170" s="135" t="s">
        <v>35049</v>
      </c>
      <c r="K3170" s="135" t="s">
        <v>35809</v>
      </c>
      <c r="L3170" s="163"/>
      <c r="M3170" s="163"/>
      <c r="N3170" s="163"/>
      <c r="O3170" s="135" t="s">
        <v>35825</v>
      </c>
    </row>
    <row r="3171" spans="1:15" hidden="1">
      <c r="A3171" s="135">
        <v>4750</v>
      </c>
      <c r="B3171" s="135" t="s">
        <v>42127</v>
      </c>
      <c r="C3171" s="135" t="s">
        <v>42128</v>
      </c>
      <c r="D3171" s="135" t="s">
        <v>2278</v>
      </c>
      <c r="E3171" s="135" t="s">
        <v>35259</v>
      </c>
      <c r="F3171" s="135"/>
      <c r="G3171" s="135" t="s">
        <v>35808</v>
      </c>
      <c r="H3171" s="135" t="s">
        <v>632</v>
      </c>
      <c r="I3171" s="135"/>
      <c r="J3171" s="135" t="s">
        <v>35049</v>
      </c>
      <c r="K3171" s="135" t="s">
        <v>35809</v>
      </c>
      <c r="L3171" s="163"/>
      <c r="M3171" s="163"/>
      <c r="N3171" s="163"/>
      <c r="O3171" s="135" t="s">
        <v>647</v>
      </c>
    </row>
    <row r="3172" spans="1:15" hidden="1">
      <c r="A3172" s="135">
        <v>4751</v>
      </c>
      <c r="B3172" s="135" t="s">
        <v>42129</v>
      </c>
      <c r="C3172" s="135" t="s">
        <v>42130</v>
      </c>
      <c r="D3172" s="135" t="s">
        <v>2198</v>
      </c>
      <c r="E3172" s="135" t="s">
        <v>35303</v>
      </c>
      <c r="F3172" s="135"/>
      <c r="G3172" s="135" t="s">
        <v>35808</v>
      </c>
      <c r="H3172" s="135" t="s">
        <v>632</v>
      </c>
      <c r="I3172" s="135"/>
      <c r="J3172" s="135" t="s">
        <v>35049</v>
      </c>
      <c r="K3172" s="135" t="s">
        <v>35809</v>
      </c>
      <c r="L3172" s="163"/>
      <c r="M3172" s="163"/>
      <c r="N3172" s="163"/>
      <c r="O3172" s="135" t="s">
        <v>647</v>
      </c>
    </row>
    <row r="3173" spans="1:15" hidden="1">
      <c r="A3173" s="135">
        <v>4752</v>
      </c>
      <c r="B3173" s="135" t="s">
        <v>42131</v>
      </c>
      <c r="C3173" s="135" t="s">
        <v>42130</v>
      </c>
      <c r="D3173" s="135" t="s">
        <v>2618</v>
      </c>
      <c r="E3173" s="135" t="s">
        <v>35304</v>
      </c>
      <c r="F3173" s="135"/>
      <c r="G3173" s="135" t="s">
        <v>35808</v>
      </c>
      <c r="H3173" s="135" t="s">
        <v>632</v>
      </c>
      <c r="I3173" s="135"/>
      <c r="J3173" s="135" t="s">
        <v>35049</v>
      </c>
      <c r="K3173" s="135" t="s">
        <v>35809</v>
      </c>
      <c r="L3173" s="163"/>
      <c r="M3173" s="163"/>
      <c r="N3173" s="163"/>
      <c r="O3173" s="135" t="s">
        <v>647</v>
      </c>
    </row>
    <row r="3174" spans="1:15" hidden="1">
      <c r="A3174" s="135">
        <v>4753</v>
      </c>
      <c r="B3174" s="135" t="s">
        <v>42132</v>
      </c>
      <c r="C3174" s="135" t="s">
        <v>42133</v>
      </c>
      <c r="D3174" s="135" t="s">
        <v>889</v>
      </c>
      <c r="E3174" s="135" t="s">
        <v>35258</v>
      </c>
      <c r="F3174" s="135"/>
      <c r="G3174" s="135" t="s">
        <v>35808</v>
      </c>
      <c r="H3174" s="135" t="s">
        <v>632</v>
      </c>
      <c r="I3174" s="135"/>
      <c r="J3174" s="135" t="s">
        <v>35049</v>
      </c>
      <c r="K3174" s="135" t="s">
        <v>35809</v>
      </c>
      <c r="L3174" s="163"/>
      <c r="M3174" s="163"/>
      <c r="N3174" s="163"/>
      <c r="O3174" s="135" t="s">
        <v>647</v>
      </c>
    </row>
    <row r="3175" spans="1:15" hidden="1">
      <c r="A3175" s="135">
        <v>4754</v>
      </c>
      <c r="B3175" s="135" t="s">
        <v>42134</v>
      </c>
      <c r="C3175" s="135" t="s">
        <v>42135</v>
      </c>
      <c r="D3175" s="135" t="s">
        <v>1146</v>
      </c>
      <c r="E3175" s="135" t="s">
        <v>35260</v>
      </c>
      <c r="F3175" s="135"/>
      <c r="G3175" s="135" t="s">
        <v>35808</v>
      </c>
      <c r="H3175" s="135" t="s">
        <v>632</v>
      </c>
      <c r="I3175" s="135"/>
      <c r="J3175" s="135" t="s">
        <v>35049</v>
      </c>
      <c r="K3175" s="135" t="s">
        <v>35809</v>
      </c>
      <c r="L3175" s="163"/>
      <c r="M3175" s="163"/>
      <c r="N3175" s="163"/>
      <c r="O3175" s="135" t="s">
        <v>647</v>
      </c>
    </row>
    <row r="3176" spans="1:15" hidden="1">
      <c r="A3176" s="135">
        <v>4755</v>
      </c>
      <c r="B3176" s="135" t="s">
        <v>42136</v>
      </c>
      <c r="C3176" s="135" t="s">
        <v>42137</v>
      </c>
      <c r="D3176" s="135" t="s">
        <v>1624</v>
      </c>
      <c r="E3176" s="135" t="s">
        <v>35291</v>
      </c>
      <c r="F3176" s="135"/>
      <c r="G3176" s="135" t="s">
        <v>35808</v>
      </c>
      <c r="H3176" s="135" t="s">
        <v>632</v>
      </c>
      <c r="I3176" s="135"/>
      <c r="J3176" s="135" t="s">
        <v>35049</v>
      </c>
      <c r="K3176" s="135" t="s">
        <v>42138</v>
      </c>
      <c r="L3176" s="163"/>
      <c r="M3176" s="163"/>
      <c r="N3176" s="163"/>
      <c r="O3176" s="135" t="s">
        <v>647</v>
      </c>
    </row>
    <row r="3177" spans="1:15" hidden="1">
      <c r="A3177" s="135">
        <v>4756</v>
      </c>
      <c r="B3177" s="135" t="s">
        <v>42139</v>
      </c>
      <c r="C3177" s="135" t="s">
        <v>42137</v>
      </c>
      <c r="D3177" s="135" t="s">
        <v>4550</v>
      </c>
      <c r="E3177" s="135" t="s">
        <v>35324</v>
      </c>
      <c r="F3177" s="135"/>
      <c r="G3177" s="135" t="s">
        <v>35808</v>
      </c>
      <c r="H3177" s="135" t="s">
        <v>4370</v>
      </c>
      <c r="I3177" s="135"/>
      <c r="J3177" s="135" t="s">
        <v>35049</v>
      </c>
      <c r="K3177" s="135" t="s">
        <v>35809</v>
      </c>
      <c r="L3177" s="163"/>
      <c r="M3177" s="163"/>
      <c r="N3177" s="163"/>
      <c r="O3177" s="135" t="s">
        <v>647</v>
      </c>
    </row>
    <row r="3178" spans="1:15" hidden="1">
      <c r="A3178" s="135">
        <v>4757</v>
      </c>
      <c r="B3178" s="135" t="s">
        <v>42140</v>
      </c>
      <c r="C3178" s="135" t="s">
        <v>42141</v>
      </c>
      <c r="D3178" s="135" t="s">
        <v>1041</v>
      </c>
      <c r="E3178" s="135" t="s">
        <v>35256</v>
      </c>
      <c r="F3178" s="135"/>
      <c r="G3178" s="135" t="s">
        <v>35808</v>
      </c>
      <c r="H3178" s="135" t="s">
        <v>632</v>
      </c>
      <c r="I3178" s="135"/>
      <c r="J3178" s="135" t="s">
        <v>35049</v>
      </c>
      <c r="K3178" s="135" t="s">
        <v>42138</v>
      </c>
      <c r="L3178" s="163"/>
      <c r="M3178" s="163"/>
      <c r="N3178" s="163"/>
      <c r="O3178" s="135" t="s">
        <v>647</v>
      </c>
    </row>
    <row r="3179" spans="1:15" hidden="1">
      <c r="A3179" s="135">
        <v>4758</v>
      </c>
      <c r="B3179" s="135" t="s">
        <v>42142</v>
      </c>
      <c r="C3179" s="135" t="s">
        <v>42143</v>
      </c>
      <c r="D3179" s="135" t="s">
        <v>1041</v>
      </c>
      <c r="E3179" s="135" t="s">
        <v>35256</v>
      </c>
      <c r="F3179" s="135"/>
      <c r="G3179" s="135" t="s">
        <v>35808</v>
      </c>
      <c r="H3179" s="135" t="s">
        <v>632</v>
      </c>
      <c r="I3179" s="135"/>
      <c r="J3179" s="135" t="s">
        <v>35049</v>
      </c>
      <c r="K3179" s="135" t="s">
        <v>35809</v>
      </c>
      <c r="L3179" s="163"/>
      <c r="M3179" s="163"/>
      <c r="N3179" s="163"/>
      <c r="O3179" s="135" t="s">
        <v>647</v>
      </c>
    </row>
    <row r="3180" spans="1:15" hidden="1">
      <c r="A3180" s="135">
        <v>4759</v>
      </c>
      <c r="B3180" s="135" t="s">
        <v>42144</v>
      </c>
      <c r="C3180" s="135" t="s">
        <v>42145</v>
      </c>
      <c r="D3180" s="135" t="s">
        <v>1041</v>
      </c>
      <c r="E3180" s="135" t="s">
        <v>35256</v>
      </c>
      <c r="F3180" s="135"/>
      <c r="G3180" s="135" t="s">
        <v>35808</v>
      </c>
      <c r="H3180" s="135" t="s">
        <v>632</v>
      </c>
      <c r="I3180" s="135"/>
      <c r="J3180" s="135" t="s">
        <v>35049</v>
      </c>
      <c r="K3180" s="135" t="s">
        <v>35809</v>
      </c>
      <c r="L3180" s="163"/>
      <c r="M3180" s="163"/>
      <c r="N3180" s="163"/>
      <c r="O3180" s="135" t="s">
        <v>647</v>
      </c>
    </row>
    <row r="3181" spans="1:15" hidden="1">
      <c r="A3181" s="135">
        <v>4760</v>
      </c>
      <c r="B3181" s="135" t="s">
        <v>42146</v>
      </c>
      <c r="C3181" s="135" t="s">
        <v>42147</v>
      </c>
      <c r="D3181" s="135" t="s">
        <v>1041</v>
      </c>
      <c r="E3181" s="135" t="s">
        <v>35256</v>
      </c>
      <c r="F3181" s="135"/>
      <c r="G3181" s="135" t="s">
        <v>35808</v>
      </c>
      <c r="H3181" s="135" t="s">
        <v>632</v>
      </c>
      <c r="I3181" s="135"/>
      <c r="J3181" s="135" t="s">
        <v>35049</v>
      </c>
      <c r="K3181" s="135" t="s">
        <v>42138</v>
      </c>
      <c r="L3181" s="163"/>
      <c r="M3181" s="163"/>
      <c r="N3181" s="163"/>
      <c r="O3181" s="135" t="s">
        <v>647</v>
      </c>
    </row>
    <row r="3182" spans="1:15" hidden="1">
      <c r="A3182" s="135">
        <v>4761</v>
      </c>
      <c r="B3182" s="135" t="s">
        <v>42148</v>
      </c>
      <c r="C3182" s="135" t="s">
        <v>42149</v>
      </c>
      <c r="D3182" s="135" t="s">
        <v>1041</v>
      </c>
      <c r="E3182" s="135" t="s">
        <v>35256</v>
      </c>
      <c r="F3182" s="135"/>
      <c r="G3182" s="135" t="s">
        <v>35808</v>
      </c>
      <c r="H3182" s="135" t="s">
        <v>632</v>
      </c>
      <c r="I3182" s="135"/>
      <c r="J3182" s="135" t="s">
        <v>35049</v>
      </c>
      <c r="K3182" s="135" t="s">
        <v>35823</v>
      </c>
      <c r="L3182" s="163" t="s">
        <v>35050</v>
      </c>
      <c r="M3182" s="163" t="s">
        <v>35061</v>
      </c>
      <c r="N3182" s="163" t="s">
        <v>35061</v>
      </c>
      <c r="O3182" s="135" t="s">
        <v>647</v>
      </c>
    </row>
    <row r="3183" spans="1:15" hidden="1">
      <c r="A3183" s="135">
        <v>4762</v>
      </c>
      <c r="B3183" s="135" t="s">
        <v>42150</v>
      </c>
      <c r="C3183" s="135" t="s">
        <v>42149</v>
      </c>
      <c r="D3183" s="135" t="s">
        <v>1298</v>
      </c>
      <c r="E3183" s="135" t="s">
        <v>9836</v>
      </c>
      <c r="F3183" s="135"/>
      <c r="G3183" s="135" t="s">
        <v>35808</v>
      </c>
      <c r="H3183" s="135" t="s">
        <v>632</v>
      </c>
      <c r="I3183" s="135"/>
      <c r="J3183" s="135" t="s">
        <v>35049</v>
      </c>
      <c r="K3183" s="135" t="s">
        <v>35823</v>
      </c>
      <c r="L3183" s="163" t="s">
        <v>35050</v>
      </c>
      <c r="M3183" s="163" t="s">
        <v>35068</v>
      </c>
      <c r="N3183" s="163" t="s">
        <v>35061</v>
      </c>
      <c r="O3183" s="135" t="s">
        <v>647</v>
      </c>
    </row>
    <row r="3184" spans="1:15" hidden="1">
      <c r="A3184" s="135">
        <v>4763</v>
      </c>
      <c r="B3184" s="135" t="s">
        <v>42151</v>
      </c>
      <c r="C3184" s="135" t="s">
        <v>42152</v>
      </c>
      <c r="D3184" s="135" t="s">
        <v>1041</v>
      </c>
      <c r="E3184" s="135" t="s">
        <v>35256</v>
      </c>
      <c r="F3184" s="135"/>
      <c r="G3184" s="135" t="s">
        <v>35808</v>
      </c>
      <c r="H3184" s="135" t="s">
        <v>632</v>
      </c>
      <c r="I3184" s="135"/>
      <c r="J3184" s="135" t="s">
        <v>35049</v>
      </c>
      <c r="K3184" s="135" t="s">
        <v>35823</v>
      </c>
      <c r="L3184" s="163" t="s">
        <v>35050</v>
      </c>
      <c r="M3184" s="163" t="s">
        <v>35061</v>
      </c>
      <c r="N3184" s="163" t="s">
        <v>35061</v>
      </c>
      <c r="O3184" s="135" t="s">
        <v>647</v>
      </c>
    </row>
    <row r="3185" spans="1:15" hidden="1">
      <c r="A3185" s="135">
        <v>4764</v>
      </c>
      <c r="B3185" s="135" t="s">
        <v>42153</v>
      </c>
      <c r="C3185" s="135" t="s">
        <v>42152</v>
      </c>
      <c r="D3185" s="135" t="s">
        <v>1298</v>
      </c>
      <c r="E3185" s="135" t="s">
        <v>9836</v>
      </c>
      <c r="F3185" s="135"/>
      <c r="G3185" s="135" t="s">
        <v>35808</v>
      </c>
      <c r="H3185" s="135" t="s">
        <v>632</v>
      </c>
      <c r="I3185" s="135"/>
      <c r="J3185" s="135" t="s">
        <v>35049</v>
      </c>
      <c r="K3185" s="135" t="s">
        <v>35823</v>
      </c>
      <c r="L3185" s="163" t="s">
        <v>35050</v>
      </c>
      <c r="M3185" s="163" t="s">
        <v>35068</v>
      </c>
      <c r="N3185" s="163" t="s">
        <v>35061</v>
      </c>
      <c r="O3185" s="135" t="s">
        <v>647</v>
      </c>
    </row>
    <row r="3186" spans="1:15" hidden="1">
      <c r="A3186" s="135">
        <v>4765</v>
      </c>
      <c r="B3186" s="135" t="s">
        <v>42154</v>
      </c>
      <c r="C3186" s="135" t="s">
        <v>42155</v>
      </c>
      <c r="D3186" s="135" t="s">
        <v>1298</v>
      </c>
      <c r="E3186" s="135" t="s">
        <v>9836</v>
      </c>
      <c r="F3186" s="135"/>
      <c r="G3186" s="135" t="s">
        <v>35808</v>
      </c>
      <c r="H3186" s="135" t="s">
        <v>632</v>
      </c>
      <c r="I3186" s="135"/>
      <c r="J3186" s="135" t="s">
        <v>35049</v>
      </c>
      <c r="K3186" s="135" t="s">
        <v>35823</v>
      </c>
      <c r="L3186" s="163" t="s">
        <v>35050</v>
      </c>
      <c r="M3186" s="163" t="s">
        <v>35068</v>
      </c>
      <c r="N3186" s="163" t="s">
        <v>35061</v>
      </c>
      <c r="O3186" s="135" t="s">
        <v>647</v>
      </c>
    </row>
    <row r="3187" spans="1:15" hidden="1">
      <c r="A3187" s="135">
        <v>4766</v>
      </c>
      <c r="B3187" s="135" t="s">
        <v>42156</v>
      </c>
      <c r="C3187" s="135" t="s">
        <v>42157</v>
      </c>
      <c r="D3187" s="135" t="s">
        <v>1298</v>
      </c>
      <c r="E3187" s="135" t="s">
        <v>9836</v>
      </c>
      <c r="F3187" s="135"/>
      <c r="G3187" s="135" t="s">
        <v>35808</v>
      </c>
      <c r="H3187" s="135" t="s">
        <v>632</v>
      </c>
      <c r="I3187" s="135"/>
      <c r="J3187" s="135" t="s">
        <v>35049</v>
      </c>
      <c r="K3187" s="135" t="s">
        <v>35809</v>
      </c>
      <c r="L3187" s="163"/>
      <c r="M3187" s="163"/>
      <c r="N3187" s="163"/>
      <c r="O3187" s="135" t="s">
        <v>647</v>
      </c>
    </row>
    <row r="3188" spans="1:15" hidden="1">
      <c r="A3188" s="135">
        <v>4767</v>
      </c>
      <c r="B3188" s="135" t="s">
        <v>42158</v>
      </c>
      <c r="C3188" s="135" t="s">
        <v>42159</v>
      </c>
      <c r="D3188" s="135" t="s">
        <v>634</v>
      </c>
      <c r="E3188" s="135" t="s">
        <v>35300</v>
      </c>
      <c r="F3188" s="135"/>
      <c r="G3188" s="135" t="s">
        <v>35808</v>
      </c>
      <c r="H3188" s="135" t="s">
        <v>632</v>
      </c>
      <c r="I3188" s="135"/>
      <c r="J3188" s="135" t="s">
        <v>35049</v>
      </c>
      <c r="K3188" s="135" t="s">
        <v>35809</v>
      </c>
      <c r="L3188" s="163"/>
      <c r="M3188" s="163"/>
      <c r="N3188" s="163"/>
      <c r="O3188" s="135" t="s">
        <v>647</v>
      </c>
    </row>
    <row r="3189" spans="1:15" hidden="1">
      <c r="A3189" s="135">
        <v>4768</v>
      </c>
      <c r="B3189" s="135" t="s">
        <v>42160</v>
      </c>
      <c r="C3189" s="135" t="s">
        <v>42161</v>
      </c>
      <c r="D3189" s="135" t="s">
        <v>889</v>
      </c>
      <c r="E3189" s="135" t="s">
        <v>35258</v>
      </c>
      <c r="F3189" s="135"/>
      <c r="G3189" s="135" t="s">
        <v>35808</v>
      </c>
      <c r="H3189" s="135" t="s">
        <v>632</v>
      </c>
      <c r="I3189" s="135"/>
      <c r="J3189" s="135" t="s">
        <v>35049</v>
      </c>
      <c r="K3189" s="135" t="s">
        <v>35823</v>
      </c>
      <c r="L3189" s="163" t="s">
        <v>35050</v>
      </c>
      <c r="M3189" s="163" t="s">
        <v>35057</v>
      </c>
      <c r="N3189" s="163" t="s">
        <v>35781</v>
      </c>
      <c r="O3189" s="135" t="s">
        <v>647</v>
      </c>
    </row>
    <row r="3190" spans="1:15">
      <c r="A3190" s="135">
        <v>4769</v>
      </c>
      <c r="B3190" s="135" t="s">
        <v>28927</v>
      </c>
      <c r="C3190" s="135" t="s">
        <v>28926</v>
      </c>
      <c r="D3190" s="135" t="s">
        <v>889</v>
      </c>
      <c r="E3190" s="135" t="s">
        <v>35258</v>
      </c>
      <c r="F3190" s="135"/>
      <c r="G3190" s="135" t="s">
        <v>35819</v>
      </c>
      <c r="H3190" s="135" t="s">
        <v>632</v>
      </c>
      <c r="I3190" s="135"/>
      <c r="J3190" s="135" t="s">
        <v>35049</v>
      </c>
      <c r="K3190" s="135" t="s">
        <v>35809</v>
      </c>
      <c r="L3190" s="163"/>
      <c r="M3190" s="163"/>
      <c r="N3190" s="163"/>
      <c r="O3190" s="135" t="s">
        <v>35825</v>
      </c>
    </row>
    <row r="3191" spans="1:15">
      <c r="A3191" s="135">
        <v>4770</v>
      </c>
      <c r="B3191" s="135" t="s">
        <v>28943</v>
      </c>
      <c r="C3191" s="135" t="s">
        <v>28942</v>
      </c>
      <c r="D3191" s="135" t="s">
        <v>889</v>
      </c>
      <c r="E3191" s="135" t="s">
        <v>35258</v>
      </c>
      <c r="F3191" s="135"/>
      <c r="G3191" s="135" t="s">
        <v>35819</v>
      </c>
      <c r="H3191" s="135" t="s">
        <v>632</v>
      </c>
      <c r="I3191" s="135"/>
      <c r="J3191" s="135" t="s">
        <v>35049</v>
      </c>
      <c r="K3191" s="135" t="s">
        <v>35823</v>
      </c>
      <c r="L3191" s="163" t="s">
        <v>35050</v>
      </c>
      <c r="M3191" s="163" t="s">
        <v>35057</v>
      </c>
      <c r="N3191" s="163" t="s">
        <v>36507</v>
      </c>
      <c r="O3191" s="135" t="s">
        <v>35825</v>
      </c>
    </row>
    <row r="3192" spans="1:15" hidden="1">
      <c r="A3192" s="135">
        <v>4771</v>
      </c>
      <c r="B3192" s="135" t="s">
        <v>42162</v>
      </c>
      <c r="C3192" s="135" t="s">
        <v>42163</v>
      </c>
      <c r="D3192" s="135" t="s">
        <v>1624</v>
      </c>
      <c r="E3192" s="135" t="s">
        <v>35291</v>
      </c>
      <c r="F3192" s="135"/>
      <c r="G3192" s="135" t="s">
        <v>35808</v>
      </c>
      <c r="H3192" s="135" t="s">
        <v>632</v>
      </c>
      <c r="I3192" s="135"/>
      <c r="J3192" s="135" t="s">
        <v>35049</v>
      </c>
      <c r="K3192" s="135" t="s">
        <v>35823</v>
      </c>
      <c r="L3192" s="163" t="s">
        <v>35050</v>
      </c>
      <c r="M3192" s="163" t="s">
        <v>35057</v>
      </c>
      <c r="N3192" s="163" t="s">
        <v>42164</v>
      </c>
      <c r="O3192" s="135" t="s">
        <v>647</v>
      </c>
    </row>
    <row r="3193" spans="1:15" hidden="1">
      <c r="A3193" s="135">
        <v>4772</v>
      </c>
      <c r="B3193" s="135" t="s">
        <v>42165</v>
      </c>
      <c r="C3193" s="135" t="s">
        <v>42166</v>
      </c>
      <c r="D3193" s="135" t="s">
        <v>1624</v>
      </c>
      <c r="E3193" s="135" t="s">
        <v>35291</v>
      </c>
      <c r="F3193" s="135"/>
      <c r="G3193" s="135" t="s">
        <v>35808</v>
      </c>
      <c r="H3193" s="135" t="s">
        <v>632</v>
      </c>
      <c r="I3193" s="135"/>
      <c r="J3193" s="135" t="s">
        <v>35049</v>
      </c>
      <c r="K3193" s="135" t="s">
        <v>35823</v>
      </c>
      <c r="L3193" s="163" t="s">
        <v>35050</v>
      </c>
      <c r="M3193" s="163" t="s">
        <v>2277</v>
      </c>
      <c r="N3193" s="163" t="s">
        <v>42167</v>
      </c>
      <c r="O3193" s="135" t="s">
        <v>647</v>
      </c>
    </row>
    <row r="3194" spans="1:15" hidden="1">
      <c r="A3194" s="135">
        <v>4773</v>
      </c>
      <c r="B3194" s="135" t="s">
        <v>42168</v>
      </c>
      <c r="C3194" s="135" t="s">
        <v>42169</v>
      </c>
      <c r="D3194" s="135" t="s">
        <v>1624</v>
      </c>
      <c r="E3194" s="135" t="s">
        <v>35291</v>
      </c>
      <c r="F3194" s="135"/>
      <c r="G3194" s="135" t="s">
        <v>35808</v>
      </c>
      <c r="H3194" s="135" t="s">
        <v>632</v>
      </c>
      <c r="I3194" s="135"/>
      <c r="J3194" s="135" t="s">
        <v>35049</v>
      </c>
      <c r="K3194" s="135" t="s">
        <v>35823</v>
      </c>
      <c r="L3194" s="163" t="s">
        <v>35050</v>
      </c>
      <c r="M3194" s="163" t="s">
        <v>2277</v>
      </c>
      <c r="N3194" s="163" t="s">
        <v>42170</v>
      </c>
      <c r="O3194" s="135" t="s">
        <v>647</v>
      </c>
    </row>
    <row r="3195" spans="1:15" hidden="1">
      <c r="A3195" s="135">
        <v>4774</v>
      </c>
      <c r="B3195" s="135" t="s">
        <v>42171</v>
      </c>
      <c r="C3195" s="135" t="s">
        <v>42172</v>
      </c>
      <c r="D3195" s="135" t="s">
        <v>1624</v>
      </c>
      <c r="E3195" s="135" t="s">
        <v>35291</v>
      </c>
      <c r="F3195" s="135"/>
      <c r="G3195" s="135" t="s">
        <v>35808</v>
      </c>
      <c r="H3195" s="135" t="s">
        <v>632</v>
      </c>
      <c r="I3195" s="135"/>
      <c r="J3195" s="135" t="s">
        <v>35049</v>
      </c>
      <c r="K3195" s="135" t="s">
        <v>35823</v>
      </c>
      <c r="L3195" s="163" t="s">
        <v>35050</v>
      </c>
      <c r="M3195" s="163" t="s">
        <v>2277</v>
      </c>
      <c r="N3195" s="163" t="s">
        <v>42173</v>
      </c>
      <c r="O3195" s="135" t="s">
        <v>647</v>
      </c>
    </row>
    <row r="3196" spans="1:15" hidden="1">
      <c r="A3196" s="135">
        <v>4775</v>
      </c>
      <c r="B3196" s="135" t="s">
        <v>42174</v>
      </c>
      <c r="C3196" s="135" t="s">
        <v>42175</v>
      </c>
      <c r="D3196" s="135" t="s">
        <v>1624</v>
      </c>
      <c r="E3196" s="135" t="s">
        <v>35291</v>
      </c>
      <c r="F3196" s="135"/>
      <c r="G3196" s="135" t="s">
        <v>35808</v>
      </c>
      <c r="H3196" s="135" t="s">
        <v>632</v>
      </c>
      <c r="I3196" s="135"/>
      <c r="J3196" s="135" t="s">
        <v>35049</v>
      </c>
      <c r="K3196" s="135" t="s">
        <v>35809</v>
      </c>
      <c r="L3196" s="163"/>
      <c r="M3196" s="163"/>
      <c r="N3196" s="163"/>
      <c r="O3196" s="135" t="s">
        <v>647</v>
      </c>
    </row>
    <row r="3197" spans="1:15" hidden="1">
      <c r="A3197" s="135">
        <v>4776</v>
      </c>
      <c r="B3197" s="135" t="s">
        <v>42176</v>
      </c>
      <c r="C3197" s="135" t="s">
        <v>42177</v>
      </c>
      <c r="D3197" s="135" t="s">
        <v>1624</v>
      </c>
      <c r="E3197" s="135" t="s">
        <v>35291</v>
      </c>
      <c r="F3197" s="135"/>
      <c r="G3197" s="135" t="s">
        <v>35808</v>
      </c>
      <c r="H3197" s="135" t="s">
        <v>632</v>
      </c>
      <c r="I3197" s="135"/>
      <c r="J3197" s="135" t="s">
        <v>35049</v>
      </c>
      <c r="K3197" s="135" t="s">
        <v>35809</v>
      </c>
      <c r="L3197" s="163"/>
      <c r="M3197" s="163"/>
      <c r="N3197" s="163"/>
      <c r="O3197" s="135" t="s">
        <v>647</v>
      </c>
    </row>
    <row r="3198" spans="1:15" hidden="1">
      <c r="A3198" s="135">
        <v>4777</v>
      </c>
      <c r="B3198" s="135" t="s">
        <v>42178</v>
      </c>
      <c r="C3198" s="135" t="s">
        <v>42179</v>
      </c>
      <c r="D3198" s="135" t="s">
        <v>1146</v>
      </c>
      <c r="E3198" s="135" t="s">
        <v>35260</v>
      </c>
      <c r="F3198" s="135"/>
      <c r="G3198" s="135" t="s">
        <v>35808</v>
      </c>
      <c r="H3198" s="135" t="s">
        <v>632</v>
      </c>
      <c r="I3198" s="135"/>
      <c r="J3198" s="135" t="s">
        <v>35049</v>
      </c>
      <c r="K3198" s="135" t="s">
        <v>35823</v>
      </c>
      <c r="L3198" s="163" t="s">
        <v>35050</v>
      </c>
      <c r="M3198" s="163" t="s">
        <v>35065</v>
      </c>
      <c r="N3198" s="163" t="s">
        <v>42180</v>
      </c>
      <c r="O3198" s="135" t="s">
        <v>647</v>
      </c>
    </row>
    <row r="3199" spans="1:15" hidden="1">
      <c r="A3199" s="135">
        <v>4778</v>
      </c>
      <c r="B3199" s="135" t="s">
        <v>42181</v>
      </c>
      <c r="C3199" s="135" t="s">
        <v>42182</v>
      </c>
      <c r="D3199" s="135" t="s">
        <v>1146</v>
      </c>
      <c r="E3199" s="135" t="s">
        <v>35260</v>
      </c>
      <c r="F3199" s="135"/>
      <c r="G3199" s="135" t="s">
        <v>35808</v>
      </c>
      <c r="H3199" s="135" t="s">
        <v>632</v>
      </c>
      <c r="I3199" s="135"/>
      <c r="J3199" s="135" t="s">
        <v>35049</v>
      </c>
      <c r="K3199" s="135" t="s">
        <v>35823</v>
      </c>
      <c r="L3199" s="163" t="s">
        <v>35050</v>
      </c>
      <c r="M3199" s="163" t="s">
        <v>35065</v>
      </c>
      <c r="N3199" s="163" t="s">
        <v>42183</v>
      </c>
      <c r="O3199" s="135" t="s">
        <v>647</v>
      </c>
    </row>
    <row r="3200" spans="1:15" hidden="1">
      <c r="A3200" s="135">
        <v>4779</v>
      </c>
      <c r="B3200" s="135" t="s">
        <v>42184</v>
      </c>
      <c r="C3200" s="135" t="s">
        <v>42182</v>
      </c>
      <c r="D3200" s="135" t="s">
        <v>1298</v>
      </c>
      <c r="E3200" s="135" t="s">
        <v>9836</v>
      </c>
      <c r="F3200" s="135"/>
      <c r="G3200" s="135" t="s">
        <v>35808</v>
      </c>
      <c r="H3200" s="135" t="s">
        <v>632</v>
      </c>
      <c r="I3200" s="135"/>
      <c r="J3200" s="135" t="s">
        <v>35049</v>
      </c>
      <c r="K3200" s="135" t="s">
        <v>35823</v>
      </c>
      <c r="L3200" s="163" t="s">
        <v>35050</v>
      </c>
      <c r="M3200" s="163" t="s">
        <v>35068</v>
      </c>
      <c r="N3200" s="163" t="s">
        <v>42183</v>
      </c>
      <c r="O3200" s="135" t="s">
        <v>647</v>
      </c>
    </row>
    <row r="3201" spans="1:15" hidden="1">
      <c r="A3201" s="135">
        <v>4780</v>
      </c>
      <c r="B3201" s="135" t="s">
        <v>42185</v>
      </c>
      <c r="C3201" s="135" t="s">
        <v>42186</v>
      </c>
      <c r="D3201" s="135" t="s">
        <v>1146</v>
      </c>
      <c r="E3201" s="135" t="s">
        <v>35260</v>
      </c>
      <c r="F3201" s="135"/>
      <c r="G3201" s="135" t="s">
        <v>35808</v>
      </c>
      <c r="H3201" s="135" t="s">
        <v>632</v>
      </c>
      <c r="I3201" s="135"/>
      <c r="J3201" s="135" t="s">
        <v>35049</v>
      </c>
      <c r="K3201" s="135" t="s">
        <v>35823</v>
      </c>
      <c r="L3201" s="163" t="s">
        <v>35050</v>
      </c>
      <c r="M3201" s="163" t="s">
        <v>35065</v>
      </c>
      <c r="N3201" s="163" t="s">
        <v>36890</v>
      </c>
      <c r="O3201" s="135" t="s">
        <v>647</v>
      </c>
    </row>
    <row r="3202" spans="1:15" hidden="1">
      <c r="A3202" s="135">
        <v>4781</v>
      </c>
      <c r="B3202" s="135" t="s">
        <v>42187</v>
      </c>
      <c r="C3202" s="135" t="s">
        <v>42188</v>
      </c>
      <c r="D3202" s="135" t="s">
        <v>1146</v>
      </c>
      <c r="E3202" s="135" t="s">
        <v>35260</v>
      </c>
      <c r="F3202" s="135"/>
      <c r="G3202" s="135" t="s">
        <v>35808</v>
      </c>
      <c r="H3202" s="135" t="s">
        <v>632</v>
      </c>
      <c r="I3202" s="135"/>
      <c r="J3202" s="135" t="s">
        <v>35049</v>
      </c>
      <c r="K3202" s="135" t="s">
        <v>42138</v>
      </c>
      <c r="L3202" s="163"/>
      <c r="M3202" s="163"/>
      <c r="N3202" s="163"/>
      <c r="O3202" s="135" t="s">
        <v>647</v>
      </c>
    </row>
    <row r="3203" spans="1:15" hidden="1">
      <c r="A3203" s="135">
        <v>4782</v>
      </c>
      <c r="B3203" s="135" t="s">
        <v>42189</v>
      </c>
      <c r="C3203" s="135" t="s">
        <v>42190</v>
      </c>
      <c r="D3203" s="135" t="s">
        <v>1298</v>
      </c>
      <c r="E3203" s="135" t="s">
        <v>9836</v>
      </c>
      <c r="F3203" s="135"/>
      <c r="G3203" s="135" t="s">
        <v>35808</v>
      </c>
      <c r="H3203" s="135" t="s">
        <v>632</v>
      </c>
      <c r="I3203" s="135"/>
      <c r="J3203" s="135" t="s">
        <v>35049</v>
      </c>
      <c r="K3203" s="135" t="s">
        <v>42138</v>
      </c>
      <c r="L3203" s="163"/>
      <c r="M3203" s="163"/>
      <c r="N3203" s="163"/>
      <c r="O3203" s="135" t="s">
        <v>647</v>
      </c>
    </row>
    <row r="3204" spans="1:15" hidden="1">
      <c r="A3204" s="135">
        <v>4783</v>
      </c>
      <c r="B3204" s="135" t="s">
        <v>42191</v>
      </c>
      <c r="C3204" s="135" t="s">
        <v>42192</v>
      </c>
      <c r="D3204" s="135" t="s">
        <v>1146</v>
      </c>
      <c r="E3204" s="135" t="s">
        <v>35260</v>
      </c>
      <c r="F3204" s="135"/>
      <c r="G3204" s="135" t="s">
        <v>35808</v>
      </c>
      <c r="H3204" s="135" t="s">
        <v>632</v>
      </c>
      <c r="I3204" s="135"/>
      <c r="J3204" s="135" t="s">
        <v>35049</v>
      </c>
      <c r="K3204" s="135" t="s">
        <v>35823</v>
      </c>
      <c r="L3204" s="163" t="s">
        <v>35050</v>
      </c>
      <c r="M3204" s="163" t="s">
        <v>35065</v>
      </c>
      <c r="N3204" s="163" t="s">
        <v>42193</v>
      </c>
      <c r="O3204" s="135" t="s">
        <v>647</v>
      </c>
    </row>
    <row r="3205" spans="1:15" hidden="1">
      <c r="A3205" s="135">
        <v>4784</v>
      </c>
      <c r="B3205" s="135" t="s">
        <v>42194</v>
      </c>
      <c r="C3205" s="135" t="s">
        <v>42195</v>
      </c>
      <c r="D3205" s="135" t="s">
        <v>1298</v>
      </c>
      <c r="E3205" s="135" t="s">
        <v>9836</v>
      </c>
      <c r="F3205" s="135"/>
      <c r="G3205" s="135" t="s">
        <v>35808</v>
      </c>
      <c r="H3205" s="135" t="s">
        <v>632</v>
      </c>
      <c r="I3205" s="135"/>
      <c r="J3205" s="135" t="s">
        <v>35049</v>
      </c>
      <c r="K3205" s="135" t="s">
        <v>35809</v>
      </c>
      <c r="L3205" s="163"/>
      <c r="M3205" s="163"/>
      <c r="N3205" s="163"/>
      <c r="O3205" s="135" t="s">
        <v>647</v>
      </c>
    </row>
    <row r="3206" spans="1:15" hidden="1">
      <c r="A3206" s="135">
        <v>4785</v>
      </c>
      <c r="B3206" s="135" t="s">
        <v>42196</v>
      </c>
      <c r="C3206" s="135" t="s">
        <v>42197</v>
      </c>
      <c r="D3206" s="135" t="s">
        <v>1298</v>
      </c>
      <c r="E3206" s="135" t="s">
        <v>9836</v>
      </c>
      <c r="F3206" s="135"/>
      <c r="G3206" s="135" t="s">
        <v>35808</v>
      </c>
      <c r="H3206" s="135" t="s">
        <v>632</v>
      </c>
      <c r="I3206" s="135"/>
      <c r="J3206" s="135" t="s">
        <v>35049</v>
      </c>
      <c r="K3206" s="135" t="s">
        <v>35809</v>
      </c>
      <c r="L3206" s="163"/>
      <c r="M3206" s="163"/>
      <c r="N3206" s="163"/>
      <c r="O3206" s="135" t="s">
        <v>647</v>
      </c>
    </row>
    <row r="3207" spans="1:15" hidden="1">
      <c r="A3207" s="135">
        <v>4786</v>
      </c>
      <c r="B3207" s="135" t="s">
        <v>42198</v>
      </c>
      <c r="C3207" s="135" t="s">
        <v>42199</v>
      </c>
      <c r="D3207" s="135" t="s">
        <v>1298</v>
      </c>
      <c r="E3207" s="135" t="s">
        <v>9836</v>
      </c>
      <c r="F3207" s="135"/>
      <c r="G3207" s="135" t="s">
        <v>35808</v>
      </c>
      <c r="H3207" s="135" t="s">
        <v>632</v>
      </c>
      <c r="I3207" s="135"/>
      <c r="J3207" s="135" t="s">
        <v>35049</v>
      </c>
      <c r="K3207" s="135" t="s">
        <v>35809</v>
      </c>
      <c r="L3207" s="163"/>
      <c r="M3207" s="163"/>
      <c r="N3207" s="163"/>
      <c r="O3207" s="135" t="s">
        <v>647</v>
      </c>
    </row>
    <row r="3208" spans="1:15" hidden="1">
      <c r="A3208" s="135">
        <v>4787</v>
      </c>
      <c r="B3208" s="135" t="s">
        <v>42200</v>
      </c>
      <c r="C3208" s="135" t="s">
        <v>42201</v>
      </c>
      <c r="D3208" s="135" t="s">
        <v>889</v>
      </c>
      <c r="E3208" s="135" t="s">
        <v>35258</v>
      </c>
      <c r="F3208" s="135"/>
      <c r="G3208" s="135" t="s">
        <v>35808</v>
      </c>
      <c r="H3208" s="135" t="s">
        <v>632</v>
      </c>
      <c r="I3208" s="135"/>
      <c r="J3208" s="135" t="s">
        <v>35049</v>
      </c>
      <c r="K3208" s="135" t="s">
        <v>42138</v>
      </c>
      <c r="L3208" s="163"/>
      <c r="M3208" s="163"/>
      <c r="N3208" s="163"/>
      <c r="O3208" s="135" t="s">
        <v>647</v>
      </c>
    </row>
    <row r="3209" spans="1:15">
      <c r="A3209" s="135">
        <v>4788</v>
      </c>
      <c r="B3209" s="135" t="s">
        <v>28951</v>
      </c>
      <c r="C3209" s="135" t="s">
        <v>28950</v>
      </c>
      <c r="D3209" s="135" t="s">
        <v>889</v>
      </c>
      <c r="E3209" s="135" t="s">
        <v>35258</v>
      </c>
      <c r="F3209" s="135"/>
      <c r="G3209" s="135" t="s">
        <v>35819</v>
      </c>
      <c r="H3209" s="135" t="s">
        <v>632</v>
      </c>
      <c r="I3209" s="135"/>
      <c r="J3209" s="135" t="s">
        <v>35049</v>
      </c>
      <c r="K3209" s="135" t="s">
        <v>42138</v>
      </c>
      <c r="L3209" s="163"/>
      <c r="M3209" s="163"/>
      <c r="N3209" s="163"/>
      <c r="O3209" s="135" t="s">
        <v>35825</v>
      </c>
    </row>
    <row r="3210" spans="1:15" hidden="1">
      <c r="A3210" s="135">
        <v>4789</v>
      </c>
      <c r="B3210" s="135" t="s">
        <v>42202</v>
      </c>
      <c r="C3210" s="135" t="s">
        <v>42203</v>
      </c>
      <c r="D3210" s="135" t="s">
        <v>2278</v>
      </c>
      <c r="E3210" s="135" t="s">
        <v>35259</v>
      </c>
      <c r="F3210" s="135"/>
      <c r="G3210" s="135" t="s">
        <v>35808</v>
      </c>
      <c r="H3210" s="135" t="s">
        <v>632</v>
      </c>
      <c r="I3210" s="135"/>
      <c r="J3210" s="135" t="s">
        <v>35049</v>
      </c>
      <c r="K3210" s="135" t="s">
        <v>35809</v>
      </c>
      <c r="L3210" s="163"/>
      <c r="M3210" s="163"/>
      <c r="N3210" s="163"/>
      <c r="O3210" s="135" t="s">
        <v>647</v>
      </c>
    </row>
    <row r="3211" spans="1:15" hidden="1">
      <c r="A3211" s="135">
        <v>4790</v>
      </c>
      <c r="B3211" s="135" t="s">
        <v>42204</v>
      </c>
      <c r="C3211" s="135" t="s">
        <v>42205</v>
      </c>
      <c r="D3211" s="135" t="s">
        <v>2278</v>
      </c>
      <c r="E3211" s="135" t="s">
        <v>35259</v>
      </c>
      <c r="F3211" s="135"/>
      <c r="G3211" s="135" t="s">
        <v>35808</v>
      </c>
      <c r="H3211" s="135" t="s">
        <v>632</v>
      </c>
      <c r="I3211" s="135"/>
      <c r="J3211" s="135" t="s">
        <v>35049</v>
      </c>
      <c r="K3211" s="135" t="s">
        <v>35809</v>
      </c>
      <c r="L3211" s="163"/>
      <c r="M3211" s="163"/>
      <c r="N3211" s="163"/>
      <c r="O3211" s="135" t="s">
        <v>647</v>
      </c>
    </row>
    <row r="3212" spans="1:15" hidden="1">
      <c r="A3212" s="135">
        <v>4791</v>
      </c>
      <c r="B3212" s="135" t="s">
        <v>42206</v>
      </c>
      <c r="C3212" s="135" t="s">
        <v>42207</v>
      </c>
      <c r="D3212" s="135" t="s">
        <v>1146</v>
      </c>
      <c r="E3212" s="135" t="s">
        <v>35260</v>
      </c>
      <c r="F3212" s="135"/>
      <c r="G3212" s="135" t="s">
        <v>35808</v>
      </c>
      <c r="H3212" s="135" t="s">
        <v>632</v>
      </c>
      <c r="I3212" s="135"/>
      <c r="J3212" s="135" t="s">
        <v>35049</v>
      </c>
      <c r="K3212" s="135" t="s">
        <v>35823</v>
      </c>
      <c r="L3212" s="163" t="s">
        <v>35050</v>
      </c>
      <c r="M3212" s="163" t="s">
        <v>35065</v>
      </c>
      <c r="N3212" s="163" t="s">
        <v>36823</v>
      </c>
      <c r="O3212" s="135" t="s">
        <v>647</v>
      </c>
    </row>
    <row r="3213" spans="1:15" hidden="1">
      <c r="A3213" s="135">
        <v>4792</v>
      </c>
      <c r="B3213" s="135" t="s">
        <v>42208</v>
      </c>
      <c r="C3213" s="135" t="s">
        <v>42207</v>
      </c>
      <c r="D3213" s="135" t="s">
        <v>1298</v>
      </c>
      <c r="E3213" s="135" t="s">
        <v>9836</v>
      </c>
      <c r="F3213" s="135"/>
      <c r="G3213" s="135" t="s">
        <v>35808</v>
      </c>
      <c r="H3213" s="135" t="s">
        <v>632</v>
      </c>
      <c r="I3213" s="135"/>
      <c r="J3213" s="135" t="s">
        <v>35049</v>
      </c>
      <c r="K3213" s="135" t="s">
        <v>35823</v>
      </c>
      <c r="L3213" s="163" t="s">
        <v>35050</v>
      </c>
      <c r="M3213" s="163" t="s">
        <v>35068</v>
      </c>
      <c r="N3213" s="163" t="s">
        <v>36823</v>
      </c>
      <c r="O3213" s="135" t="s">
        <v>647</v>
      </c>
    </row>
    <row r="3214" spans="1:15" hidden="1">
      <c r="A3214" s="135">
        <v>4793</v>
      </c>
      <c r="B3214" s="135" t="s">
        <v>42209</v>
      </c>
      <c r="C3214" s="135" t="s">
        <v>42210</v>
      </c>
      <c r="D3214" s="135" t="s">
        <v>1298</v>
      </c>
      <c r="E3214" s="135" t="s">
        <v>9836</v>
      </c>
      <c r="F3214" s="135"/>
      <c r="G3214" s="135" t="s">
        <v>35808</v>
      </c>
      <c r="H3214" s="135" t="s">
        <v>632</v>
      </c>
      <c r="I3214" s="135"/>
      <c r="J3214" s="135" t="s">
        <v>35049</v>
      </c>
      <c r="K3214" s="135" t="s">
        <v>35809</v>
      </c>
      <c r="L3214" s="163"/>
      <c r="M3214" s="163"/>
      <c r="N3214" s="163"/>
      <c r="O3214" s="135" t="s">
        <v>647</v>
      </c>
    </row>
    <row r="3215" spans="1:15" hidden="1">
      <c r="A3215" s="135">
        <v>4794</v>
      </c>
      <c r="B3215" s="135" t="s">
        <v>42211</v>
      </c>
      <c r="C3215" s="135" t="s">
        <v>42212</v>
      </c>
      <c r="D3215" s="135" t="s">
        <v>1298</v>
      </c>
      <c r="E3215" s="135" t="s">
        <v>9836</v>
      </c>
      <c r="F3215" s="135"/>
      <c r="G3215" s="135" t="s">
        <v>35808</v>
      </c>
      <c r="H3215" s="135" t="s">
        <v>632</v>
      </c>
      <c r="I3215" s="135"/>
      <c r="J3215" s="135" t="s">
        <v>35049</v>
      </c>
      <c r="K3215" s="135" t="s">
        <v>35809</v>
      </c>
      <c r="L3215" s="163"/>
      <c r="M3215" s="163"/>
      <c r="N3215" s="163"/>
      <c r="O3215" s="135" t="s">
        <v>647</v>
      </c>
    </row>
    <row r="3216" spans="1:15" hidden="1">
      <c r="A3216" s="135">
        <v>4795</v>
      </c>
      <c r="B3216" s="135" t="s">
        <v>42213</v>
      </c>
      <c r="C3216" s="135" t="s">
        <v>42214</v>
      </c>
      <c r="D3216" s="135" t="s">
        <v>1624</v>
      </c>
      <c r="E3216" s="135" t="s">
        <v>35291</v>
      </c>
      <c r="F3216" s="135"/>
      <c r="G3216" s="135" t="s">
        <v>35808</v>
      </c>
      <c r="H3216" s="135" t="s">
        <v>632</v>
      </c>
      <c r="I3216" s="135"/>
      <c r="J3216" s="135" t="s">
        <v>35049</v>
      </c>
      <c r="K3216" s="135" t="s">
        <v>42138</v>
      </c>
      <c r="L3216" s="163"/>
      <c r="M3216" s="163"/>
      <c r="N3216" s="163"/>
      <c r="O3216" s="135" t="s">
        <v>647</v>
      </c>
    </row>
    <row r="3217" spans="1:15" hidden="1">
      <c r="A3217" s="135">
        <v>4796</v>
      </c>
      <c r="B3217" s="135" t="s">
        <v>42215</v>
      </c>
      <c r="C3217" s="135" t="s">
        <v>42216</v>
      </c>
      <c r="D3217" s="135" t="s">
        <v>1624</v>
      </c>
      <c r="E3217" s="135" t="s">
        <v>35291</v>
      </c>
      <c r="F3217" s="135"/>
      <c r="G3217" s="135" t="s">
        <v>35808</v>
      </c>
      <c r="H3217" s="135" t="s">
        <v>632</v>
      </c>
      <c r="I3217" s="135"/>
      <c r="J3217" s="135" t="s">
        <v>35049</v>
      </c>
      <c r="K3217" s="135" t="s">
        <v>35823</v>
      </c>
      <c r="L3217" s="163" t="s">
        <v>35050</v>
      </c>
      <c r="M3217" s="163" t="s">
        <v>35057</v>
      </c>
      <c r="N3217" s="163" t="s">
        <v>42217</v>
      </c>
      <c r="O3217" s="135" t="s">
        <v>647</v>
      </c>
    </row>
    <row r="3218" spans="1:15" hidden="1">
      <c r="A3218" s="135">
        <v>4797</v>
      </c>
      <c r="B3218" s="135" t="s">
        <v>42218</v>
      </c>
      <c r="C3218" s="135" t="s">
        <v>42219</v>
      </c>
      <c r="D3218" s="135" t="s">
        <v>1624</v>
      </c>
      <c r="E3218" s="135" t="s">
        <v>35291</v>
      </c>
      <c r="F3218" s="135"/>
      <c r="G3218" s="135" t="s">
        <v>35808</v>
      </c>
      <c r="H3218" s="135" t="s">
        <v>632</v>
      </c>
      <c r="I3218" s="135"/>
      <c r="J3218" s="135" t="s">
        <v>35049</v>
      </c>
      <c r="K3218" s="135" t="s">
        <v>35823</v>
      </c>
      <c r="L3218" s="163" t="s">
        <v>35050</v>
      </c>
      <c r="M3218" s="163" t="s">
        <v>35057</v>
      </c>
      <c r="N3218" s="163" t="s">
        <v>42220</v>
      </c>
      <c r="O3218" s="135" t="s">
        <v>647</v>
      </c>
    </row>
    <row r="3219" spans="1:15" hidden="1">
      <c r="A3219" s="135">
        <v>4798</v>
      </c>
      <c r="B3219" s="135" t="s">
        <v>42221</v>
      </c>
      <c r="C3219" s="135" t="s">
        <v>42222</v>
      </c>
      <c r="D3219" s="135" t="s">
        <v>1146</v>
      </c>
      <c r="E3219" s="135" t="s">
        <v>35260</v>
      </c>
      <c r="F3219" s="135"/>
      <c r="G3219" s="135" t="s">
        <v>35808</v>
      </c>
      <c r="H3219" s="135" t="s">
        <v>632</v>
      </c>
      <c r="I3219" s="135"/>
      <c r="J3219" s="135" t="s">
        <v>35049</v>
      </c>
      <c r="K3219" s="135" t="s">
        <v>35823</v>
      </c>
      <c r="L3219" s="163" t="s">
        <v>35050</v>
      </c>
      <c r="M3219" s="163" t="s">
        <v>35065</v>
      </c>
      <c r="N3219" s="163" t="s">
        <v>39094</v>
      </c>
      <c r="O3219" s="135" t="s">
        <v>647</v>
      </c>
    </row>
    <row r="3220" spans="1:15" hidden="1">
      <c r="A3220" s="135">
        <v>4799</v>
      </c>
      <c r="B3220" s="135" t="s">
        <v>42223</v>
      </c>
      <c r="C3220" s="135" t="s">
        <v>42222</v>
      </c>
      <c r="D3220" s="135" t="s">
        <v>1298</v>
      </c>
      <c r="E3220" s="135" t="s">
        <v>9836</v>
      </c>
      <c r="F3220" s="135"/>
      <c r="G3220" s="135" t="s">
        <v>35808</v>
      </c>
      <c r="H3220" s="135" t="s">
        <v>632</v>
      </c>
      <c r="I3220" s="135"/>
      <c r="J3220" s="135" t="s">
        <v>35049</v>
      </c>
      <c r="K3220" s="135" t="s">
        <v>35823</v>
      </c>
      <c r="L3220" s="163" t="s">
        <v>35050</v>
      </c>
      <c r="M3220" s="163" t="s">
        <v>35068</v>
      </c>
      <c r="N3220" s="163" t="s">
        <v>39094</v>
      </c>
      <c r="O3220" s="135" t="s">
        <v>647</v>
      </c>
    </row>
    <row r="3221" spans="1:15" hidden="1">
      <c r="A3221" s="135">
        <v>4800</v>
      </c>
      <c r="B3221" s="135" t="s">
        <v>42224</v>
      </c>
      <c r="C3221" s="135" t="s">
        <v>42225</v>
      </c>
      <c r="D3221" s="135" t="s">
        <v>1624</v>
      </c>
      <c r="E3221" s="135" t="s">
        <v>35291</v>
      </c>
      <c r="F3221" s="135"/>
      <c r="G3221" s="135" t="s">
        <v>35808</v>
      </c>
      <c r="H3221" s="135" t="s">
        <v>632</v>
      </c>
      <c r="I3221" s="135"/>
      <c r="J3221" s="135" t="s">
        <v>35049</v>
      </c>
      <c r="K3221" s="135" t="s">
        <v>35823</v>
      </c>
      <c r="L3221" s="163" t="s">
        <v>35050</v>
      </c>
      <c r="M3221" s="163" t="s">
        <v>35057</v>
      </c>
      <c r="N3221" s="163" t="s">
        <v>42226</v>
      </c>
      <c r="O3221" s="135" t="s">
        <v>647</v>
      </c>
    </row>
    <row r="3222" spans="1:15" hidden="1">
      <c r="A3222" s="135">
        <v>4801</v>
      </c>
      <c r="B3222" s="135" t="s">
        <v>42227</v>
      </c>
      <c r="C3222" s="135" t="s">
        <v>42228</v>
      </c>
      <c r="D3222" s="135" t="s">
        <v>1624</v>
      </c>
      <c r="E3222" s="135" t="s">
        <v>35291</v>
      </c>
      <c r="F3222" s="135"/>
      <c r="G3222" s="135" t="s">
        <v>35808</v>
      </c>
      <c r="H3222" s="135" t="s">
        <v>632</v>
      </c>
      <c r="I3222" s="135"/>
      <c r="J3222" s="135" t="s">
        <v>35049</v>
      </c>
      <c r="K3222" s="135" t="s">
        <v>35823</v>
      </c>
      <c r="L3222" s="163" t="s">
        <v>35050</v>
      </c>
      <c r="M3222" s="163" t="s">
        <v>35057</v>
      </c>
      <c r="N3222" s="163" t="s">
        <v>42229</v>
      </c>
      <c r="O3222" s="135" t="s">
        <v>647</v>
      </c>
    </row>
    <row r="3223" spans="1:15" hidden="1">
      <c r="A3223" s="135">
        <v>4802</v>
      </c>
      <c r="B3223" s="135" t="s">
        <v>42230</v>
      </c>
      <c r="C3223" s="135" t="s">
        <v>42231</v>
      </c>
      <c r="D3223" s="135" t="s">
        <v>1624</v>
      </c>
      <c r="E3223" s="135" t="s">
        <v>35291</v>
      </c>
      <c r="F3223" s="135"/>
      <c r="G3223" s="135" t="s">
        <v>35808</v>
      </c>
      <c r="H3223" s="135" t="s">
        <v>632</v>
      </c>
      <c r="I3223" s="135"/>
      <c r="J3223" s="135" t="s">
        <v>35049</v>
      </c>
      <c r="K3223" s="135" t="s">
        <v>35823</v>
      </c>
      <c r="L3223" s="163" t="s">
        <v>35050</v>
      </c>
      <c r="M3223" s="163" t="s">
        <v>35057</v>
      </c>
      <c r="N3223" s="163" t="s">
        <v>42232</v>
      </c>
      <c r="O3223" s="135" t="s">
        <v>647</v>
      </c>
    </row>
    <row r="3224" spans="1:15" hidden="1">
      <c r="A3224" s="135">
        <v>4803</v>
      </c>
      <c r="B3224" s="135" t="s">
        <v>42233</v>
      </c>
      <c r="C3224" s="135" t="s">
        <v>42234</v>
      </c>
      <c r="D3224" s="135" t="s">
        <v>1146</v>
      </c>
      <c r="E3224" s="135" t="s">
        <v>35260</v>
      </c>
      <c r="F3224" s="135"/>
      <c r="G3224" s="135" t="s">
        <v>35808</v>
      </c>
      <c r="H3224" s="135" t="s">
        <v>632</v>
      </c>
      <c r="I3224" s="135"/>
      <c r="J3224" s="135" t="s">
        <v>35049</v>
      </c>
      <c r="K3224" s="135" t="s">
        <v>35809</v>
      </c>
      <c r="L3224" s="163"/>
      <c r="M3224" s="163"/>
      <c r="N3224" s="163"/>
      <c r="O3224" s="135" t="s">
        <v>647</v>
      </c>
    </row>
    <row r="3225" spans="1:15" hidden="1">
      <c r="A3225" s="135">
        <v>4804</v>
      </c>
      <c r="B3225" s="135" t="s">
        <v>42235</v>
      </c>
      <c r="C3225" s="135" t="s">
        <v>42234</v>
      </c>
      <c r="D3225" s="135" t="s">
        <v>1298</v>
      </c>
      <c r="E3225" s="135" t="s">
        <v>9836</v>
      </c>
      <c r="F3225" s="135"/>
      <c r="G3225" s="135" t="s">
        <v>35808</v>
      </c>
      <c r="H3225" s="135" t="s">
        <v>632</v>
      </c>
      <c r="I3225" s="135"/>
      <c r="J3225" s="135" t="s">
        <v>35049</v>
      </c>
      <c r="K3225" s="135" t="s">
        <v>35809</v>
      </c>
      <c r="L3225" s="163"/>
      <c r="M3225" s="163"/>
      <c r="N3225" s="163"/>
      <c r="O3225" s="135" t="s">
        <v>647</v>
      </c>
    </row>
    <row r="3226" spans="1:15" hidden="1">
      <c r="A3226" s="135">
        <v>4805</v>
      </c>
      <c r="B3226" s="135" t="s">
        <v>42236</v>
      </c>
      <c r="C3226" s="135" t="s">
        <v>42237</v>
      </c>
      <c r="D3226" s="135" t="s">
        <v>1374</v>
      </c>
      <c r="E3226" s="135" t="s">
        <v>35315</v>
      </c>
      <c r="F3226" s="135"/>
      <c r="G3226" s="135" t="s">
        <v>35808</v>
      </c>
      <c r="H3226" s="135" t="s">
        <v>632</v>
      </c>
      <c r="I3226" s="135"/>
      <c r="J3226" s="135" t="s">
        <v>35049</v>
      </c>
      <c r="K3226" s="135" t="s">
        <v>35823</v>
      </c>
      <c r="L3226" s="163" t="s">
        <v>35050</v>
      </c>
      <c r="M3226" s="163" t="s">
        <v>35070</v>
      </c>
      <c r="N3226" s="163" t="s">
        <v>42238</v>
      </c>
      <c r="O3226" s="135" t="s">
        <v>647</v>
      </c>
    </row>
    <row r="3227" spans="1:15" ht="28.5" hidden="1">
      <c r="A3227" s="135">
        <v>4806</v>
      </c>
      <c r="B3227" s="135" t="s">
        <v>42239</v>
      </c>
      <c r="C3227" s="135" t="s">
        <v>42237</v>
      </c>
      <c r="D3227" s="135" t="s">
        <v>1473</v>
      </c>
      <c r="E3227" s="135" t="s">
        <v>35318</v>
      </c>
      <c r="F3227" s="135"/>
      <c r="G3227" s="135" t="s">
        <v>35808</v>
      </c>
      <c r="H3227" s="135" t="s">
        <v>632</v>
      </c>
      <c r="I3227" s="135"/>
      <c r="J3227" s="135" t="s">
        <v>35049</v>
      </c>
      <c r="K3227" s="135" t="s">
        <v>35823</v>
      </c>
      <c r="L3227" s="163" t="s">
        <v>35050</v>
      </c>
      <c r="M3227" s="163" t="s">
        <v>35074</v>
      </c>
      <c r="N3227" s="163" t="s">
        <v>42238</v>
      </c>
      <c r="O3227" s="135" t="s">
        <v>647</v>
      </c>
    </row>
    <row r="3228" spans="1:15" hidden="1">
      <c r="A3228" s="135">
        <v>4807</v>
      </c>
      <c r="B3228" s="135" t="s">
        <v>42240</v>
      </c>
      <c r="C3228" s="135" t="s">
        <v>42237</v>
      </c>
      <c r="D3228" s="135" t="s">
        <v>1582</v>
      </c>
      <c r="E3228" s="135" t="s">
        <v>35320</v>
      </c>
      <c r="F3228" s="135"/>
      <c r="G3228" s="135" t="s">
        <v>35808</v>
      </c>
      <c r="H3228" s="135" t="s">
        <v>632</v>
      </c>
      <c r="I3228" s="135"/>
      <c r="J3228" s="135" t="s">
        <v>35049</v>
      </c>
      <c r="K3228" s="135" t="s">
        <v>35809</v>
      </c>
      <c r="L3228" s="163" t="s">
        <v>647</v>
      </c>
      <c r="M3228" s="163" t="s">
        <v>647</v>
      </c>
      <c r="N3228" s="163"/>
      <c r="O3228" s="135" t="s">
        <v>647</v>
      </c>
    </row>
    <row r="3229" spans="1:15" hidden="1">
      <c r="A3229" s="135">
        <v>4808</v>
      </c>
      <c r="B3229" s="135" t="s">
        <v>42241</v>
      </c>
      <c r="C3229" s="135" t="s">
        <v>42242</v>
      </c>
      <c r="D3229" s="135" t="s">
        <v>1374</v>
      </c>
      <c r="E3229" s="135" t="s">
        <v>35315</v>
      </c>
      <c r="F3229" s="135"/>
      <c r="G3229" s="135" t="s">
        <v>35808</v>
      </c>
      <c r="H3229" s="135" t="s">
        <v>632</v>
      </c>
      <c r="I3229" s="135"/>
      <c r="J3229" s="135" t="s">
        <v>35049</v>
      </c>
      <c r="K3229" s="135" t="s">
        <v>35809</v>
      </c>
      <c r="L3229" s="163"/>
      <c r="M3229" s="163"/>
      <c r="N3229" s="163"/>
      <c r="O3229" s="135" t="s">
        <v>647</v>
      </c>
    </row>
    <row r="3230" spans="1:15" hidden="1">
      <c r="A3230" s="135">
        <v>4809</v>
      </c>
      <c r="B3230" s="135" t="s">
        <v>42243</v>
      </c>
      <c r="C3230" s="135" t="s">
        <v>42242</v>
      </c>
      <c r="D3230" s="135" t="s">
        <v>1473</v>
      </c>
      <c r="E3230" s="135" t="s">
        <v>35318</v>
      </c>
      <c r="F3230" s="135"/>
      <c r="G3230" s="135" t="s">
        <v>35808</v>
      </c>
      <c r="H3230" s="135" t="s">
        <v>632</v>
      </c>
      <c r="I3230" s="135"/>
      <c r="J3230" s="135" t="s">
        <v>35049</v>
      </c>
      <c r="K3230" s="135" t="s">
        <v>35809</v>
      </c>
      <c r="L3230" s="163"/>
      <c r="M3230" s="163"/>
      <c r="N3230" s="163"/>
      <c r="O3230" s="135" t="s">
        <v>647</v>
      </c>
    </row>
    <row r="3231" spans="1:15" hidden="1">
      <c r="A3231" s="135">
        <v>4810</v>
      </c>
      <c r="B3231" s="135" t="s">
        <v>42244</v>
      </c>
      <c r="C3231" s="135" t="s">
        <v>42245</v>
      </c>
      <c r="D3231" s="135" t="s">
        <v>1374</v>
      </c>
      <c r="E3231" s="135" t="s">
        <v>35315</v>
      </c>
      <c r="F3231" s="135"/>
      <c r="G3231" s="135" t="s">
        <v>35808</v>
      </c>
      <c r="H3231" s="135" t="s">
        <v>632</v>
      </c>
      <c r="I3231" s="135"/>
      <c r="J3231" s="135" t="s">
        <v>35049</v>
      </c>
      <c r="K3231" s="135" t="s">
        <v>35809</v>
      </c>
      <c r="L3231" s="163"/>
      <c r="M3231" s="163"/>
      <c r="N3231" s="163"/>
      <c r="O3231" s="135" t="s">
        <v>647</v>
      </c>
    </row>
    <row r="3232" spans="1:15" hidden="1">
      <c r="A3232" s="135">
        <v>4811</v>
      </c>
      <c r="B3232" s="135" t="s">
        <v>42246</v>
      </c>
      <c r="C3232" s="135" t="s">
        <v>42245</v>
      </c>
      <c r="D3232" s="135" t="s">
        <v>1473</v>
      </c>
      <c r="E3232" s="135" t="s">
        <v>35318</v>
      </c>
      <c r="F3232" s="135"/>
      <c r="G3232" s="135" t="s">
        <v>35808</v>
      </c>
      <c r="H3232" s="135" t="s">
        <v>632</v>
      </c>
      <c r="I3232" s="135"/>
      <c r="J3232" s="135" t="s">
        <v>35049</v>
      </c>
      <c r="K3232" s="135" t="s">
        <v>35809</v>
      </c>
      <c r="L3232" s="163"/>
      <c r="M3232" s="163"/>
      <c r="N3232" s="163"/>
      <c r="O3232" s="135" t="s">
        <v>647</v>
      </c>
    </row>
    <row r="3233" spans="1:15" hidden="1">
      <c r="A3233" s="135">
        <v>4812</v>
      </c>
      <c r="B3233" s="135" t="s">
        <v>42247</v>
      </c>
      <c r="C3233" s="135" t="s">
        <v>42248</v>
      </c>
      <c r="D3233" s="135" t="s">
        <v>1374</v>
      </c>
      <c r="E3233" s="135" t="s">
        <v>35315</v>
      </c>
      <c r="F3233" s="135"/>
      <c r="G3233" s="135" t="s">
        <v>35808</v>
      </c>
      <c r="H3233" s="135" t="s">
        <v>632</v>
      </c>
      <c r="I3233" s="135"/>
      <c r="J3233" s="135" t="s">
        <v>35049</v>
      </c>
      <c r="K3233" s="135" t="s">
        <v>35809</v>
      </c>
      <c r="L3233" s="163"/>
      <c r="M3233" s="163"/>
      <c r="N3233" s="163"/>
      <c r="O3233" s="135" t="s">
        <v>647</v>
      </c>
    </row>
    <row r="3234" spans="1:15" hidden="1">
      <c r="A3234" s="135">
        <v>4813</v>
      </c>
      <c r="B3234" s="135" t="s">
        <v>42249</v>
      </c>
      <c r="C3234" s="135" t="s">
        <v>42248</v>
      </c>
      <c r="D3234" s="135" t="s">
        <v>1473</v>
      </c>
      <c r="E3234" s="135" t="s">
        <v>35318</v>
      </c>
      <c r="F3234" s="135"/>
      <c r="G3234" s="135" t="s">
        <v>35808</v>
      </c>
      <c r="H3234" s="135" t="s">
        <v>632</v>
      </c>
      <c r="I3234" s="135"/>
      <c r="J3234" s="135" t="s">
        <v>35049</v>
      </c>
      <c r="K3234" s="135" t="s">
        <v>35809</v>
      </c>
      <c r="L3234" s="163"/>
      <c r="M3234" s="163"/>
      <c r="N3234" s="163"/>
      <c r="O3234" s="135" t="s">
        <v>647</v>
      </c>
    </row>
    <row r="3235" spans="1:15" hidden="1">
      <c r="A3235" s="135">
        <v>4814</v>
      </c>
      <c r="B3235" s="135" t="s">
        <v>42250</v>
      </c>
      <c r="C3235" s="135" t="s">
        <v>42251</v>
      </c>
      <c r="D3235" s="135" t="s">
        <v>1374</v>
      </c>
      <c r="E3235" s="135" t="s">
        <v>35315</v>
      </c>
      <c r="F3235" s="135"/>
      <c r="G3235" s="135" t="s">
        <v>35808</v>
      </c>
      <c r="H3235" s="135" t="s">
        <v>632</v>
      </c>
      <c r="I3235" s="135"/>
      <c r="J3235" s="135" t="s">
        <v>35049</v>
      </c>
      <c r="K3235" s="135" t="s">
        <v>35823</v>
      </c>
      <c r="L3235" s="163" t="s">
        <v>35050</v>
      </c>
      <c r="M3235" s="163" t="s">
        <v>35070</v>
      </c>
      <c r="N3235" s="163" t="s">
        <v>42252</v>
      </c>
      <c r="O3235" s="135" t="s">
        <v>647</v>
      </c>
    </row>
    <row r="3236" spans="1:15" ht="28.5" hidden="1">
      <c r="A3236" s="135">
        <v>4815</v>
      </c>
      <c r="B3236" s="135" t="s">
        <v>42253</v>
      </c>
      <c r="C3236" s="135" t="s">
        <v>42251</v>
      </c>
      <c r="D3236" s="135" t="s">
        <v>1473</v>
      </c>
      <c r="E3236" s="135" t="s">
        <v>35318</v>
      </c>
      <c r="F3236" s="135"/>
      <c r="G3236" s="135" t="s">
        <v>35808</v>
      </c>
      <c r="H3236" s="135" t="s">
        <v>632</v>
      </c>
      <c r="I3236" s="135"/>
      <c r="J3236" s="135" t="s">
        <v>35049</v>
      </c>
      <c r="K3236" s="135" t="s">
        <v>35823</v>
      </c>
      <c r="L3236" s="163" t="s">
        <v>35050</v>
      </c>
      <c r="M3236" s="163" t="s">
        <v>35074</v>
      </c>
      <c r="N3236" s="163" t="s">
        <v>42252</v>
      </c>
      <c r="O3236" s="135" t="s">
        <v>647</v>
      </c>
    </row>
    <row r="3237" spans="1:15" hidden="1">
      <c r="A3237" s="135">
        <v>4816</v>
      </c>
      <c r="B3237" s="135" t="s">
        <v>42254</v>
      </c>
      <c r="C3237" s="135" t="s">
        <v>42255</v>
      </c>
      <c r="D3237" s="135" t="s">
        <v>1374</v>
      </c>
      <c r="E3237" s="135" t="s">
        <v>35315</v>
      </c>
      <c r="F3237" s="135"/>
      <c r="G3237" s="135" t="s">
        <v>35808</v>
      </c>
      <c r="H3237" s="135" t="s">
        <v>632</v>
      </c>
      <c r="I3237" s="135"/>
      <c r="J3237" s="135" t="s">
        <v>35049</v>
      </c>
      <c r="K3237" s="135" t="s">
        <v>35823</v>
      </c>
      <c r="L3237" s="163" t="s">
        <v>35050</v>
      </c>
      <c r="M3237" s="163" t="s">
        <v>35070</v>
      </c>
      <c r="N3237" s="163" t="s">
        <v>40616</v>
      </c>
      <c r="O3237" s="135" t="s">
        <v>647</v>
      </c>
    </row>
    <row r="3238" spans="1:15" ht="28.5" hidden="1">
      <c r="A3238" s="135">
        <v>4817</v>
      </c>
      <c r="B3238" s="135" t="s">
        <v>42256</v>
      </c>
      <c r="C3238" s="135" t="s">
        <v>42255</v>
      </c>
      <c r="D3238" s="135" t="s">
        <v>1473</v>
      </c>
      <c r="E3238" s="135" t="s">
        <v>35318</v>
      </c>
      <c r="F3238" s="135"/>
      <c r="G3238" s="135" t="s">
        <v>35808</v>
      </c>
      <c r="H3238" s="135" t="s">
        <v>632</v>
      </c>
      <c r="I3238" s="135"/>
      <c r="J3238" s="135" t="s">
        <v>35049</v>
      </c>
      <c r="K3238" s="135" t="s">
        <v>35823</v>
      </c>
      <c r="L3238" s="163" t="s">
        <v>35050</v>
      </c>
      <c r="M3238" s="163" t="s">
        <v>35074</v>
      </c>
      <c r="N3238" s="163" t="s">
        <v>40616</v>
      </c>
      <c r="O3238" s="135" t="s">
        <v>647</v>
      </c>
    </row>
    <row r="3239" spans="1:15" hidden="1">
      <c r="A3239" s="135">
        <v>4818</v>
      </c>
      <c r="B3239" s="135" t="s">
        <v>42257</v>
      </c>
      <c r="C3239" s="135" t="s">
        <v>42258</v>
      </c>
      <c r="D3239" s="135" t="s">
        <v>1473</v>
      </c>
      <c r="E3239" s="135" t="s">
        <v>35318</v>
      </c>
      <c r="F3239" s="135"/>
      <c r="G3239" s="135" t="s">
        <v>35808</v>
      </c>
      <c r="H3239" s="135" t="s">
        <v>632</v>
      </c>
      <c r="I3239" s="135"/>
      <c r="J3239" s="135" t="s">
        <v>35049</v>
      </c>
      <c r="K3239" s="135" t="s">
        <v>35809</v>
      </c>
      <c r="L3239" s="163"/>
      <c r="M3239" s="163"/>
      <c r="N3239" s="163"/>
      <c r="O3239" s="135" t="s">
        <v>647</v>
      </c>
    </row>
    <row r="3240" spans="1:15" hidden="1">
      <c r="A3240" s="135">
        <v>4819</v>
      </c>
      <c r="B3240" s="135" t="s">
        <v>42259</v>
      </c>
      <c r="C3240" s="135" t="s">
        <v>42260</v>
      </c>
      <c r="D3240" s="135" t="s">
        <v>1374</v>
      </c>
      <c r="E3240" s="135" t="s">
        <v>35315</v>
      </c>
      <c r="F3240" s="135"/>
      <c r="G3240" s="135" t="s">
        <v>35808</v>
      </c>
      <c r="H3240" s="135" t="s">
        <v>632</v>
      </c>
      <c r="I3240" s="135"/>
      <c r="J3240" s="135" t="s">
        <v>35049</v>
      </c>
      <c r="K3240" s="135" t="s">
        <v>35823</v>
      </c>
      <c r="L3240" s="163" t="s">
        <v>35050</v>
      </c>
      <c r="M3240" s="163" t="s">
        <v>35070</v>
      </c>
      <c r="N3240" s="163" t="s">
        <v>42261</v>
      </c>
      <c r="O3240" s="135" t="s">
        <v>647</v>
      </c>
    </row>
    <row r="3241" spans="1:15" ht="28.5" hidden="1">
      <c r="A3241" s="135">
        <v>4820</v>
      </c>
      <c r="B3241" s="135" t="s">
        <v>42262</v>
      </c>
      <c r="C3241" s="135" t="s">
        <v>42260</v>
      </c>
      <c r="D3241" s="135" t="s">
        <v>1473</v>
      </c>
      <c r="E3241" s="135" t="s">
        <v>35318</v>
      </c>
      <c r="F3241" s="135"/>
      <c r="G3241" s="135" t="s">
        <v>35808</v>
      </c>
      <c r="H3241" s="135" t="s">
        <v>632</v>
      </c>
      <c r="I3241" s="135"/>
      <c r="J3241" s="135" t="s">
        <v>35049</v>
      </c>
      <c r="K3241" s="135" t="s">
        <v>35823</v>
      </c>
      <c r="L3241" s="163" t="s">
        <v>35050</v>
      </c>
      <c r="M3241" s="163" t="s">
        <v>35074</v>
      </c>
      <c r="N3241" s="163" t="s">
        <v>42261</v>
      </c>
      <c r="O3241" s="135" t="s">
        <v>647</v>
      </c>
    </row>
    <row r="3242" spans="1:15" hidden="1">
      <c r="A3242" s="135">
        <v>4821</v>
      </c>
      <c r="B3242" s="135" t="s">
        <v>42263</v>
      </c>
      <c r="C3242" s="135" t="s">
        <v>42264</v>
      </c>
      <c r="D3242" s="135" t="s">
        <v>1374</v>
      </c>
      <c r="E3242" s="135" t="s">
        <v>35315</v>
      </c>
      <c r="F3242" s="135"/>
      <c r="G3242" s="135" t="s">
        <v>35808</v>
      </c>
      <c r="H3242" s="135" t="s">
        <v>632</v>
      </c>
      <c r="I3242" s="135"/>
      <c r="J3242" s="135" t="s">
        <v>35049</v>
      </c>
      <c r="K3242" s="135" t="s">
        <v>35823</v>
      </c>
      <c r="L3242" s="163" t="s">
        <v>35050</v>
      </c>
      <c r="M3242" s="163" t="s">
        <v>35070</v>
      </c>
      <c r="N3242" s="163" t="s">
        <v>42265</v>
      </c>
      <c r="O3242" s="135" t="s">
        <v>647</v>
      </c>
    </row>
    <row r="3243" spans="1:15" ht="28.5" hidden="1">
      <c r="A3243" s="135">
        <v>4822</v>
      </c>
      <c r="B3243" s="135" t="s">
        <v>42266</v>
      </c>
      <c r="C3243" s="135" t="s">
        <v>42264</v>
      </c>
      <c r="D3243" s="135" t="s">
        <v>1473</v>
      </c>
      <c r="E3243" s="135" t="s">
        <v>35318</v>
      </c>
      <c r="F3243" s="135"/>
      <c r="G3243" s="135" t="s">
        <v>35808</v>
      </c>
      <c r="H3243" s="135" t="s">
        <v>632</v>
      </c>
      <c r="I3243" s="135"/>
      <c r="J3243" s="135" t="s">
        <v>35049</v>
      </c>
      <c r="K3243" s="135" t="s">
        <v>35823</v>
      </c>
      <c r="L3243" s="163" t="s">
        <v>35050</v>
      </c>
      <c r="M3243" s="163" t="s">
        <v>35074</v>
      </c>
      <c r="N3243" s="163" t="s">
        <v>42265</v>
      </c>
      <c r="O3243" s="135" t="s">
        <v>647</v>
      </c>
    </row>
    <row r="3244" spans="1:15" hidden="1">
      <c r="A3244" s="135">
        <v>4823</v>
      </c>
      <c r="B3244" s="135" t="s">
        <v>42267</v>
      </c>
      <c r="C3244" s="135" t="s">
        <v>42268</v>
      </c>
      <c r="D3244" s="135" t="s">
        <v>1374</v>
      </c>
      <c r="E3244" s="135" t="s">
        <v>35315</v>
      </c>
      <c r="F3244" s="135"/>
      <c r="G3244" s="135" t="s">
        <v>35808</v>
      </c>
      <c r="H3244" s="135" t="s">
        <v>632</v>
      </c>
      <c r="I3244" s="135"/>
      <c r="J3244" s="135" t="s">
        <v>35049</v>
      </c>
      <c r="K3244" s="135" t="s">
        <v>35809</v>
      </c>
      <c r="L3244" s="163"/>
      <c r="M3244" s="163"/>
      <c r="N3244" s="163"/>
      <c r="O3244" s="135" t="s">
        <v>647</v>
      </c>
    </row>
    <row r="3245" spans="1:15" hidden="1">
      <c r="A3245" s="135">
        <v>4824</v>
      </c>
      <c r="B3245" s="135" t="s">
        <v>42269</v>
      </c>
      <c r="C3245" s="135" t="s">
        <v>42268</v>
      </c>
      <c r="D3245" s="135" t="s">
        <v>1473</v>
      </c>
      <c r="E3245" s="135" t="s">
        <v>35318</v>
      </c>
      <c r="F3245" s="135"/>
      <c r="G3245" s="135" t="s">
        <v>35808</v>
      </c>
      <c r="H3245" s="135" t="s">
        <v>632</v>
      </c>
      <c r="I3245" s="135"/>
      <c r="J3245" s="135" t="s">
        <v>35049</v>
      </c>
      <c r="K3245" s="135" t="s">
        <v>35809</v>
      </c>
      <c r="L3245" s="163"/>
      <c r="M3245" s="163"/>
      <c r="N3245" s="163"/>
      <c r="O3245" s="135" t="s">
        <v>647</v>
      </c>
    </row>
    <row r="3246" spans="1:15" hidden="1">
      <c r="A3246" s="135">
        <v>4825</v>
      </c>
      <c r="B3246" s="135" t="s">
        <v>42270</v>
      </c>
      <c r="C3246" s="135" t="s">
        <v>42271</v>
      </c>
      <c r="D3246" s="135" t="s">
        <v>1374</v>
      </c>
      <c r="E3246" s="135" t="s">
        <v>35315</v>
      </c>
      <c r="F3246" s="135"/>
      <c r="G3246" s="135" t="s">
        <v>35808</v>
      </c>
      <c r="H3246" s="135" t="s">
        <v>632</v>
      </c>
      <c r="I3246" s="135"/>
      <c r="J3246" s="135" t="s">
        <v>35049</v>
      </c>
      <c r="K3246" s="135" t="s">
        <v>35809</v>
      </c>
      <c r="L3246" s="163"/>
      <c r="M3246" s="163"/>
      <c r="N3246" s="163"/>
      <c r="O3246" s="135" t="s">
        <v>647</v>
      </c>
    </row>
    <row r="3247" spans="1:15" hidden="1">
      <c r="A3247" s="135">
        <v>4826</v>
      </c>
      <c r="B3247" s="135" t="s">
        <v>42272</v>
      </c>
      <c r="C3247" s="135" t="s">
        <v>42271</v>
      </c>
      <c r="D3247" s="135" t="s">
        <v>1473</v>
      </c>
      <c r="E3247" s="135" t="s">
        <v>35318</v>
      </c>
      <c r="F3247" s="135"/>
      <c r="G3247" s="135" t="s">
        <v>35808</v>
      </c>
      <c r="H3247" s="135" t="s">
        <v>632</v>
      </c>
      <c r="I3247" s="135"/>
      <c r="J3247" s="135" t="s">
        <v>35049</v>
      </c>
      <c r="K3247" s="135" t="s">
        <v>35809</v>
      </c>
      <c r="L3247" s="163"/>
      <c r="M3247" s="163"/>
      <c r="N3247" s="163"/>
      <c r="O3247" s="135" t="s">
        <v>647</v>
      </c>
    </row>
    <row r="3248" spans="1:15" hidden="1">
      <c r="A3248" s="135">
        <v>4827</v>
      </c>
      <c r="B3248" s="135" t="s">
        <v>42273</v>
      </c>
      <c r="C3248" s="135" t="s">
        <v>42274</v>
      </c>
      <c r="D3248" s="135" t="s">
        <v>1374</v>
      </c>
      <c r="E3248" s="135" t="s">
        <v>35315</v>
      </c>
      <c r="F3248" s="135"/>
      <c r="G3248" s="135" t="s">
        <v>35808</v>
      </c>
      <c r="H3248" s="135" t="s">
        <v>632</v>
      </c>
      <c r="I3248" s="135"/>
      <c r="J3248" s="135" t="s">
        <v>35049</v>
      </c>
      <c r="K3248" s="135" t="s">
        <v>35809</v>
      </c>
      <c r="L3248" s="163"/>
      <c r="M3248" s="163"/>
      <c r="N3248" s="163"/>
      <c r="O3248" s="135" t="s">
        <v>647</v>
      </c>
    </row>
    <row r="3249" spans="1:15" hidden="1">
      <c r="A3249" s="135">
        <v>4828</v>
      </c>
      <c r="B3249" s="135" t="s">
        <v>42275</v>
      </c>
      <c r="C3249" s="135" t="s">
        <v>42274</v>
      </c>
      <c r="D3249" s="135" t="s">
        <v>1473</v>
      </c>
      <c r="E3249" s="135" t="s">
        <v>35318</v>
      </c>
      <c r="F3249" s="135"/>
      <c r="G3249" s="135" t="s">
        <v>35808</v>
      </c>
      <c r="H3249" s="135" t="s">
        <v>632</v>
      </c>
      <c r="I3249" s="135"/>
      <c r="J3249" s="135" t="s">
        <v>35049</v>
      </c>
      <c r="K3249" s="135" t="s">
        <v>35809</v>
      </c>
      <c r="L3249" s="163"/>
      <c r="M3249" s="163"/>
      <c r="N3249" s="163"/>
      <c r="O3249" s="135" t="s">
        <v>647</v>
      </c>
    </row>
    <row r="3250" spans="1:15" hidden="1">
      <c r="A3250" s="135">
        <v>4829</v>
      </c>
      <c r="B3250" s="135" t="s">
        <v>42276</v>
      </c>
      <c r="C3250" s="135" t="s">
        <v>42277</v>
      </c>
      <c r="D3250" s="135" t="s">
        <v>1374</v>
      </c>
      <c r="E3250" s="135" t="s">
        <v>35315</v>
      </c>
      <c r="F3250" s="135"/>
      <c r="G3250" s="135" t="s">
        <v>35808</v>
      </c>
      <c r="H3250" s="135" t="s">
        <v>632</v>
      </c>
      <c r="I3250" s="135"/>
      <c r="J3250" s="135" t="s">
        <v>35049</v>
      </c>
      <c r="K3250" s="135" t="s">
        <v>35809</v>
      </c>
      <c r="L3250" s="163"/>
      <c r="M3250" s="163"/>
      <c r="N3250" s="163"/>
      <c r="O3250" s="135" t="s">
        <v>647</v>
      </c>
    </row>
    <row r="3251" spans="1:15" hidden="1">
      <c r="A3251" s="135">
        <v>4830</v>
      </c>
      <c r="B3251" s="135" t="s">
        <v>42278</v>
      </c>
      <c r="C3251" s="135" t="s">
        <v>42277</v>
      </c>
      <c r="D3251" s="135" t="s">
        <v>1473</v>
      </c>
      <c r="E3251" s="135" t="s">
        <v>35318</v>
      </c>
      <c r="F3251" s="135"/>
      <c r="G3251" s="135" t="s">
        <v>35808</v>
      </c>
      <c r="H3251" s="135" t="s">
        <v>632</v>
      </c>
      <c r="I3251" s="135"/>
      <c r="J3251" s="135" t="s">
        <v>35049</v>
      </c>
      <c r="K3251" s="135" t="s">
        <v>35809</v>
      </c>
      <c r="L3251" s="163"/>
      <c r="M3251" s="163"/>
      <c r="N3251" s="163"/>
      <c r="O3251" s="135" t="s">
        <v>647</v>
      </c>
    </row>
    <row r="3252" spans="1:15" hidden="1">
      <c r="A3252" s="135">
        <v>4831</v>
      </c>
      <c r="B3252" s="135" t="s">
        <v>42279</v>
      </c>
      <c r="C3252" s="135" t="s">
        <v>42280</v>
      </c>
      <c r="D3252" s="135" t="s">
        <v>1374</v>
      </c>
      <c r="E3252" s="135" t="s">
        <v>35315</v>
      </c>
      <c r="F3252" s="135"/>
      <c r="G3252" s="135" t="s">
        <v>35808</v>
      </c>
      <c r="H3252" s="135" t="s">
        <v>632</v>
      </c>
      <c r="I3252" s="135"/>
      <c r="J3252" s="135" t="s">
        <v>35049</v>
      </c>
      <c r="K3252" s="135" t="s">
        <v>35809</v>
      </c>
      <c r="L3252" s="163"/>
      <c r="M3252" s="163"/>
      <c r="N3252" s="163"/>
      <c r="O3252" s="135" t="s">
        <v>647</v>
      </c>
    </row>
    <row r="3253" spans="1:15" hidden="1">
      <c r="A3253" s="135">
        <v>4832</v>
      </c>
      <c r="B3253" s="135" t="s">
        <v>42281</v>
      </c>
      <c r="C3253" s="135" t="s">
        <v>42280</v>
      </c>
      <c r="D3253" s="135" t="s">
        <v>1473</v>
      </c>
      <c r="E3253" s="135" t="s">
        <v>35318</v>
      </c>
      <c r="F3253" s="135"/>
      <c r="G3253" s="135" t="s">
        <v>35808</v>
      </c>
      <c r="H3253" s="135" t="s">
        <v>632</v>
      </c>
      <c r="I3253" s="135"/>
      <c r="J3253" s="135" t="s">
        <v>35049</v>
      </c>
      <c r="K3253" s="135" t="s">
        <v>35809</v>
      </c>
      <c r="L3253" s="163"/>
      <c r="M3253" s="163"/>
      <c r="N3253" s="163"/>
      <c r="O3253" s="135" t="s">
        <v>647</v>
      </c>
    </row>
    <row r="3254" spans="1:15" hidden="1">
      <c r="A3254" s="135">
        <v>4833</v>
      </c>
      <c r="B3254" s="135" t="s">
        <v>42282</v>
      </c>
      <c r="C3254" s="135" t="s">
        <v>42283</v>
      </c>
      <c r="D3254" s="135" t="s">
        <v>1374</v>
      </c>
      <c r="E3254" s="135" t="s">
        <v>35315</v>
      </c>
      <c r="F3254" s="135"/>
      <c r="G3254" s="135" t="s">
        <v>35808</v>
      </c>
      <c r="H3254" s="135" t="s">
        <v>632</v>
      </c>
      <c r="I3254" s="135"/>
      <c r="J3254" s="135" t="s">
        <v>35049</v>
      </c>
      <c r="K3254" s="135" t="s">
        <v>35809</v>
      </c>
      <c r="L3254" s="163"/>
      <c r="M3254" s="163"/>
      <c r="N3254" s="163"/>
      <c r="O3254" s="135" t="s">
        <v>647</v>
      </c>
    </row>
    <row r="3255" spans="1:15" hidden="1">
      <c r="A3255" s="135">
        <v>4834</v>
      </c>
      <c r="B3255" s="135" t="s">
        <v>42284</v>
      </c>
      <c r="C3255" s="135" t="s">
        <v>42283</v>
      </c>
      <c r="D3255" s="135" t="s">
        <v>1473</v>
      </c>
      <c r="E3255" s="135" t="s">
        <v>35318</v>
      </c>
      <c r="F3255" s="135"/>
      <c r="G3255" s="135" t="s">
        <v>35808</v>
      </c>
      <c r="H3255" s="135" t="s">
        <v>632</v>
      </c>
      <c r="I3255" s="135"/>
      <c r="J3255" s="135" t="s">
        <v>35049</v>
      </c>
      <c r="K3255" s="135" t="s">
        <v>35809</v>
      </c>
      <c r="L3255" s="163"/>
      <c r="M3255" s="163"/>
      <c r="N3255" s="163"/>
      <c r="O3255" s="135" t="s">
        <v>647</v>
      </c>
    </row>
    <row r="3256" spans="1:15" hidden="1">
      <c r="A3256" s="135">
        <v>4835</v>
      </c>
      <c r="B3256" s="135" t="s">
        <v>42285</v>
      </c>
      <c r="C3256" s="135" t="s">
        <v>42286</v>
      </c>
      <c r="D3256" s="135" t="s">
        <v>1374</v>
      </c>
      <c r="E3256" s="135" t="s">
        <v>35315</v>
      </c>
      <c r="F3256" s="135"/>
      <c r="G3256" s="135" t="s">
        <v>35808</v>
      </c>
      <c r="H3256" s="135" t="s">
        <v>632</v>
      </c>
      <c r="I3256" s="135"/>
      <c r="J3256" s="135" t="s">
        <v>35049</v>
      </c>
      <c r="K3256" s="135" t="s">
        <v>35823</v>
      </c>
      <c r="L3256" s="163" t="s">
        <v>35050</v>
      </c>
      <c r="M3256" s="163" t="s">
        <v>35070</v>
      </c>
      <c r="N3256" s="163" t="s">
        <v>42287</v>
      </c>
      <c r="O3256" s="135" t="s">
        <v>647</v>
      </c>
    </row>
    <row r="3257" spans="1:15" ht="28.5" hidden="1">
      <c r="A3257" s="135">
        <v>4836</v>
      </c>
      <c r="B3257" s="135" t="s">
        <v>42288</v>
      </c>
      <c r="C3257" s="135" t="s">
        <v>42286</v>
      </c>
      <c r="D3257" s="135" t="s">
        <v>1473</v>
      </c>
      <c r="E3257" s="135" t="s">
        <v>35318</v>
      </c>
      <c r="F3257" s="135"/>
      <c r="G3257" s="135" t="s">
        <v>35808</v>
      </c>
      <c r="H3257" s="135" t="s">
        <v>632</v>
      </c>
      <c r="I3257" s="135"/>
      <c r="J3257" s="135" t="s">
        <v>35049</v>
      </c>
      <c r="K3257" s="135" t="s">
        <v>35823</v>
      </c>
      <c r="L3257" s="163" t="s">
        <v>35050</v>
      </c>
      <c r="M3257" s="163" t="s">
        <v>35074</v>
      </c>
      <c r="N3257" s="163" t="s">
        <v>42287</v>
      </c>
      <c r="O3257" s="135" t="s">
        <v>647</v>
      </c>
    </row>
    <row r="3258" spans="1:15" hidden="1">
      <c r="A3258" s="135">
        <v>4837</v>
      </c>
      <c r="B3258" s="135" t="s">
        <v>42289</v>
      </c>
      <c r="C3258" s="135" t="s">
        <v>42290</v>
      </c>
      <c r="D3258" s="135" t="s">
        <v>1374</v>
      </c>
      <c r="E3258" s="135" t="s">
        <v>35315</v>
      </c>
      <c r="F3258" s="135"/>
      <c r="G3258" s="135" t="s">
        <v>35808</v>
      </c>
      <c r="H3258" s="135" t="s">
        <v>632</v>
      </c>
      <c r="I3258" s="135"/>
      <c r="J3258" s="135" t="s">
        <v>35049</v>
      </c>
      <c r="K3258" s="135" t="s">
        <v>35809</v>
      </c>
      <c r="L3258" s="163"/>
      <c r="M3258" s="163"/>
      <c r="N3258" s="163"/>
      <c r="O3258" s="135" t="s">
        <v>647</v>
      </c>
    </row>
    <row r="3259" spans="1:15" hidden="1">
      <c r="A3259" s="135">
        <v>4838</v>
      </c>
      <c r="B3259" s="135" t="s">
        <v>42291</v>
      </c>
      <c r="C3259" s="135" t="s">
        <v>42290</v>
      </c>
      <c r="D3259" s="135" t="s">
        <v>1473</v>
      </c>
      <c r="E3259" s="135" t="s">
        <v>35318</v>
      </c>
      <c r="F3259" s="135"/>
      <c r="G3259" s="135" t="s">
        <v>35808</v>
      </c>
      <c r="H3259" s="135" t="s">
        <v>632</v>
      </c>
      <c r="I3259" s="135"/>
      <c r="J3259" s="135" t="s">
        <v>35049</v>
      </c>
      <c r="K3259" s="135" t="s">
        <v>35809</v>
      </c>
      <c r="L3259" s="163"/>
      <c r="M3259" s="163"/>
      <c r="N3259" s="163"/>
      <c r="O3259" s="135" t="s">
        <v>647</v>
      </c>
    </row>
    <row r="3260" spans="1:15" hidden="1">
      <c r="A3260" s="135">
        <v>4839</v>
      </c>
      <c r="B3260" s="135" t="s">
        <v>42292</v>
      </c>
      <c r="C3260" s="135" t="s">
        <v>42293</v>
      </c>
      <c r="D3260" s="135" t="s">
        <v>1374</v>
      </c>
      <c r="E3260" s="135" t="s">
        <v>35315</v>
      </c>
      <c r="F3260" s="135"/>
      <c r="G3260" s="135" t="s">
        <v>35808</v>
      </c>
      <c r="H3260" s="135" t="s">
        <v>632</v>
      </c>
      <c r="I3260" s="135"/>
      <c r="J3260" s="135" t="s">
        <v>35049</v>
      </c>
      <c r="K3260" s="135" t="s">
        <v>35823</v>
      </c>
      <c r="L3260" s="163" t="s">
        <v>35050</v>
      </c>
      <c r="M3260" s="163" t="s">
        <v>35070</v>
      </c>
      <c r="N3260" s="163" t="s">
        <v>42294</v>
      </c>
      <c r="O3260" s="135" t="s">
        <v>647</v>
      </c>
    </row>
    <row r="3261" spans="1:15" ht="28.5" hidden="1">
      <c r="A3261" s="135">
        <v>4840</v>
      </c>
      <c r="B3261" s="135" t="s">
        <v>42295</v>
      </c>
      <c r="C3261" s="135" t="s">
        <v>42293</v>
      </c>
      <c r="D3261" s="135" t="s">
        <v>1473</v>
      </c>
      <c r="E3261" s="135" t="s">
        <v>35318</v>
      </c>
      <c r="F3261" s="135"/>
      <c r="G3261" s="135" t="s">
        <v>35808</v>
      </c>
      <c r="H3261" s="135" t="s">
        <v>632</v>
      </c>
      <c r="I3261" s="135"/>
      <c r="J3261" s="135" t="s">
        <v>35049</v>
      </c>
      <c r="K3261" s="135" t="s">
        <v>35823</v>
      </c>
      <c r="L3261" s="163" t="s">
        <v>35050</v>
      </c>
      <c r="M3261" s="163" t="s">
        <v>35074</v>
      </c>
      <c r="N3261" s="163" t="s">
        <v>42294</v>
      </c>
      <c r="O3261" s="135" t="s">
        <v>647</v>
      </c>
    </row>
    <row r="3262" spans="1:15" hidden="1">
      <c r="A3262" s="135">
        <v>4841</v>
      </c>
      <c r="B3262" s="135" t="s">
        <v>42296</v>
      </c>
      <c r="C3262" s="135" t="s">
        <v>42297</v>
      </c>
      <c r="D3262" s="135" t="s">
        <v>1374</v>
      </c>
      <c r="E3262" s="135" t="s">
        <v>35315</v>
      </c>
      <c r="F3262" s="135"/>
      <c r="G3262" s="135" t="s">
        <v>35808</v>
      </c>
      <c r="H3262" s="135" t="s">
        <v>632</v>
      </c>
      <c r="I3262" s="135"/>
      <c r="J3262" s="135" t="s">
        <v>35049</v>
      </c>
      <c r="K3262" s="135" t="s">
        <v>35823</v>
      </c>
      <c r="L3262" s="163" t="s">
        <v>35050</v>
      </c>
      <c r="M3262" s="163" t="s">
        <v>35070</v>
      </c>
      <c r="N3262" s="163" t="s">
        <v>42298</v>
      </c>
      <c r="O3262" s="135" t="s">
        <v>647</v>
      </c>
    </row>
    <row r="3263" spans="1:15" ht="28.5" hidden="1">
      <c r="A3263" s="135">
        <v>4842</v>
      </c>
      <c r="B3263" s="135" t="s">
        <v>42299</v>
      </c>
      <c r="C3263" s="135" t="s">
        <v>42297</v>
      </c>
      <c r="D3263" s="135" t="s">
        <v>1473</v>
      </c>
      <c r="E3263" s="135" t="s">
        <v>35318</v>
      </c>
      <c r="F3263" s="135"/>
      <c r="G3263" s="135" t="s">
        <v>35808</v>
      </c>
      <c r="H3263" s="135" t="s">
        <v>632</v>
      </c>
      <c r="I3263" s="135"/>
      <c r="J3263" s="135" t="s">
        <v>35049</v>
      </c>
      <c r="K3263" s="135" t="s">
        <v>35823</v>
      </c>
      <c r="L3263" s="163" t="s">
        <v>35050</v>
      </c>
      <c r="M3263" s="163" t="s">
        <v>35074</v>
      </c>
      <c r="N3263" s="163" t="s">
        <v>42298</v>
      </c>
      <c r="O3263" s="135" t="s">
        <v>647</v>
      </c>
    </row>
    <row r="3264" spans="1:15" hidden="1">
      <c r="A3264" s="135">
        <v>4843</v>
      </c>
      <c r="B3264" s="135" t="s">
        <v>42300</v>
      </c>
      <c r="C3264" s="135" t="s">
        <v>42301</v>
      </c>
      <c r="D3264" s="135" t="s">
        <v>1374</v>
      </c>
      <c r="E3264" s="135" t="s">
        <v>35315</v>
      </c>
      <c r="F3264" s="135"/>
      <c r="G3264" s="135" t="s">
        <v>35808</v>
      </c>
      <c r="H3264" s="135" t="s">
        <v>632</v>
      </c>
      <c r="I3264" s="135"/>
      <c r="J3264" s="135" t="s">
        <v>35049</v>
      </c>
      <c r="K3264" s="135" t="s">
        <v>35809</v>
      </c>
      <c r="L3264" s="163"/>
      <c r="M3264" s="163"/>
      <c r="N3264" s="163"/>
      <c r="O3264" s="135" t="s">
        <v>647</v>
      </c>
    </row>
    <row r="3265" spans="1:15" hidden="1">
      <c r="A3265" s="135">
        <v>4844</v>
      </c>
      <c r="B3265" s="135" t="s">
        <v>42302</v>
      </c>
      <c r="C3265" s="135" t="s">
        <v>42301</v>
      </c>
      <c r="D3265" s="135" t="s">
        <v>1473</v>
      </c>
      <c r="E3265" s="135" t="s">
        <v>35318</v>
      </c>
      <c r="F3265" s="135"/>
      <c r="G3265" s="135" t="s">
        <v>35808</v>
      </c>
      <c r="H3265" s="135" t="s">
        <v>632</v>
      </c>
      <c r="I3265" s="135"/>
      <c r="J3265" s="135" t="s">
        <v>35049</v>
      </c>
      <c r="K3265" s="135" t="s">
        <v>35809</v>
      </c>
      <c r="L3265" s="163"/>
      <c r="M3265" s="163"/>
      <c r="N3265" s="163"/>
      <c r="O3265" s="135" t="s">
        <v>647</v>
      </c>
    </row>
    <row r="3266" spans="1:15" hidden="1">
      <c r="A3266" s="135">
        <v>4845</v>
      </c>
      <c r="B3266" s="135" t="s">
        <v>42303</v>
      </c>
      <c r="C3266" s="135" t="s">
        <v>42304</v>
      </c>
      <c r="D3266" s="135" t="s">
        <v>1374</v>
      </c>
      <c r="E3266" s="135" t="s">
        <v>35315</v>
      </c>
      <c r="F3266" s="135"/>
      <c r="G3266" s="135" t="s">
        <v>35808</v>
      </c>
      <c r="H3266" s="135" t="s">
        <v>632</v>
      </c>
      <c r="I3266" s="135"/>
      <c r="J3266" s="135" t="s">
        <v>35049</v>
      </c>
      <c r="K3266" s="135" t="s">
        <v>35809</v>
      </c>
      <c r="L3266" s="163"/>
      <c r="M3266" s="163"/>
      <c r="N3266" s="163"/>
      <c r="O3266" s="135" t="s">
        <v>647</v>
      </c>
    </row>
    <row r="3267" spans="1:15" hidden="1">
      <c r="A3267" s="135">
        <v>4846</v>
      </c>
      <c r="B3267" s="135" t="s">
        <v>42305</v>
      </c>
      <c r="C3267" s="135" t="s">
        <v>42304</v>
      </c>
      <c r="D3267" s="135" t="s">
        <v>1473</v>
      </c>
      <c r="E3267" s="135" t="s">
        <v>35318</v>
      </c>
      <c r="F3267" s="135"/>
      <c r="G3267" s="135" t="s">
        <v>35808</v>
      </c>
      <c r="H3267" s="135" t="s">
        <v>632</v>
      </c>
      <c r="I3267" s="135"/>
      <c r="J3267" s="135" t="s">
        <v>35049</v>
      </c>
      <c r="K3267" s="135" t="s">
        <v>35809</v>
      </c>
      <c r="L3267" s="163"/>
      <c r="M3267" s="163"/>
      <c r="N3267" s="163"/>
      <c r="O3267" s="135" t="s">
        <v>647</v>
      </c>
    </row>
    <row r="3268" spans="1:15" hidden="1">
      <c r="A3268" s="135">
        <v>4847</v>
      </c>
      <c r="B3268" s="135" t="s">
        <v>42306</v>
      </c>
      <c r="C3268" s="135" t="s">
        <v>42307</v>
      </c>
      <c r="D3268" s="135" t="s">
        <v>1374</v>
      </c>
      <c r="E3268" s="135" t="s">
        <v>35315</v>
      </c>
      <c r="F3268" s="135"/>
      <c r="G3268" s="135" t="s">
        <v>35808</v>
      </c>
      <c r="H3268" s="135" t="s">
        <v>632</v>
      </c>
      <c r="I3268" s="135"/>
      <c r="J3268" s="135" t="s">
        <v>35049</v>
      </c>
      <c r="K3268" s="135" t="s">
        <v>35823</v>
      </c>
      <c r="L3268" s="163" t="s">
        <v>35050</v>
      </c>
      <c r="M3268" s="163" t="s">
        <v>35070</v>
      </c>
      <c r="N3268" s="163" t="s">
        <v>42308</v>
      </c>
      <c r="O3268" s="135" t="s">
        <v>647</v>
      </c>
    </row>
    <row r="3269" spans="1:15" ht="28.5" hidden="1">
      <c r="A3269" s="135">
        <v>4848</v>
      </c>
      <c r="B3269" s="135" t="s">
        <v>42309</v>
      </c>
      <c r="C3269" s="135" t="s">
        <v>42307</v>
      </c>
      <c r="D3269" s="135" t="s">
        <v>1473</v>
      </c>
      <c r="E3269" s="135" t="s">
        <v>35318</v>
      </c>
      <c r="F3269" s="135"/>
      <c r="G3269" s="135" t="s">
        <v>35808</v>
      </c>
      <c r="H3269" s="135" t="s">
        <v>632</v>
      </c>
      <c r="I3269" s="135"/>
      <c r="J3269" s="135" t="s">
        <v>35049</v>
      </c>
      <c r="K3269" s="135" t="s">
        <v>35823</v>
      </c>
      <c r="L3269" s="163" t="s">
        <v>35050</v>
      </c>
      <c r="M3269" s="163" t="s">
        <v>35074</v>
      </c>
      <c r="N3269" s="163" t="s">
        <v>42308</v>
      </c>
      <c r="O3269" s="135" t="s">
        <v>647</v>
      </c>
    </row>
    <row r="3270" spans="1:15" hidden="1">
      <c r="A3270" s="135">
        <v>4849</v>
      </c>
      <c r="B3270" s="135" t="s">
        <v>42310</v>
      </c>
      <c r="C3270" s="135" t="s">
        <v>42307</v>
      </c>
      <c r="D3270" s="135" t="s">
        <v>1582</v>
      </c>
      <c r="E3270" s="135" t="s">
        <v>35320</v>
      </c>
      <c r="F3270" s="135"/>
      <c r="G3270" s="135" t="s">
        <v>35808</v>
      </c>
      <c r="H3270" s="135" t="s">
        <v>632</v>
      </c>
      <c r="I3270" s="135"/>
      <c r="J3270" s="135" t="s">
        <v>35049</v>
      </c>
      <c r="K3270" s="135" t="s">
        <v>35809</v>
      </c>
      <c r="L3270" s="163" t="s">
        <v>647</v>
      </c>
      <c r="M3270" s="163" t="s">
        <v>647</v>
      </c>
      <c r="N3270" s="163"/>
      <c r="O3270" s="135" t="s">
        <v>647</v>
      </c>
    </row>
    <row r="3271" spans="1:15" hidden="1">
      <c r="A3271" s="135">
        <v>4850</v>
      </c>
      <c r="B3271" s="135" t="s">
        <v>42311</v>
      </c>
      <c r="C3271" s="135" t="s">
        <v>42312</v>
      </c>
      <c r="D3271" s="135" t="s">
        <v>1403</v>
      </c>
      <c r="E3271" s="135" t="s">
        <v>35316</v>
      </c>
      <c r="F3271" s="135"/>
      <c r="G3271" s="135" t="s">
        <v>35808</v>
      </c>
      <c r="H3271" s="135" t="s">
        <v>632</v>
      </c>
      <c r="I3271" s="135"/>
      <c r="J3271" s="135" t="s">
        <v>35049</v>
      </c>
      <c r="K3271" s="135" t="s">
        <v>42138</v>
      </c>
      <c r="L3271" s="163" t="s">
        <v>647</v>
      </c>
      <c r="M3271" s="163" t="s">
        <v>647</v>
      </c>
      <c r="N3271" s="163"/>
      <c r="O3271" s="135" t="s">
        <v>647</v>
      </c>
    </row>
    <row r="3272" spans="1:15" hidden="1">
      <c r="A3272" s="135">
        <v>4851</v>
      </c>
      <c r="B3272" s="135" t="s">
        <v>42313</v>
      </c>
      <c r="C3272" s="135" t="s">
        <v>42312</v>
      </c>
      <c r="D3272" s="135" t="s">
        <v>1431</v>
      </c>
      <c r="E3272" s="135" t="s">
        <v>35317</v>
      </c>
      <c r="F3272" s="135"/>
      <c r="G3272" s="135" t="s">
        <v>35808</v>
      </c>
      <c r="H3272" s="135" t="s">
        <v>632</v>
      </c>
      <c r="I3272" s="135"/>
      <c r="J3272" s="135" t="s">
        <v>35049</v>
      </c>
      <c r="K3272" s="135" t="s">
        <v>35809</v>
      </c>
      <c r="L3272" s="163" t="s">
        <v>647</v>
      </c>
      <c r="M3272" s="163" t="s">
        <v>647</v>
      </c>
      <c r="N3272" s="163"/>
      <c r="O3272" s="135" t="s">
        <v>647</v>
      </c>
    </row>
    <row r="3273" spans="1:15" hidden="1">
      <c r="A3273" s="135">
        <v>4852</v>
      </c>
      <c r="B3273" s="135" t="s">
        <v>42314</v>
      </c>
      <c r="C3273" s="135" t="s">
        <v>42312</v>
      </c>
      <c r="D3273" s="135" t="s">
        <v>1541</v>
      </c>
      <c r="E3273" s="135" t="s">
        <v>35319</v>
      </c>
      <c r="F3273" s="135"/>
      <c r="G3273" s="135" t="s">
        <v>35808</v>
      </c>
      <c r="H3273" s="135" t="s">
        <v>632</v>
      </c>
      <c r="I3273" s="135"/>
      <c r="J3273" s="135" t="s">
        <v>35049</v>
      </c>
      <c r="K3273" s="135" t="s">
        <v>35809</v>
      </c>
      <c r="L3273" s="163" t="s">
        <v>647</v>
      </c>
      <c r="M3273" s="163" t="s">
        <v>647</v>
      </c>
      <c r="N3273" s="163"/>
      <c r="O3273" s="135" t="s">
        <v>647</v>
      </c>
    </row>
    <row r="3274" spans="1:15" hidden="1">
      <c r="A3274" s="135">
        <v>4853</v>
      </c>
      <c r="B3274" s="135" t="s">
        <v>42315</v>
      </c>
      <c r="C3274" s="135" t="s">
        <v>42316</v>
      </c>
      <c r="D3274" s="135" t="s">
        <v>1374</v>
      </c>
      <c r="E3274" s="135" t="s">
        <v>35315</v>
      </c>
      <c r="F3274" s="135"/>
      <c r="G3274" s="135" t="s">
        <v>35808</v>
      </c>
      <c r="H3274" s="135" t="s">
        <v>632</v>
      </c>
      <c r="I3274" s="135"/>
      <c r="J3274" s="135" t="s">
        <v>35049</v>
      </c>
      <c r="K3274" s="135" t="s">
        <v>35809</v>
      </c>
      <c r="L3274" s="163"/>
      <c r="M3274" s="163"/>
      <c r="N3274" s="163"/>
      <c r="O3274" s="135" t="s">
        <v>647</v>
      </c>
    </row>
    <row r="3275" spans="1:15" hidden="1">
      <c r="A3275" s="135">
        <v>4854</v>
      </c>
      <c r="B3275" s="135" t="s">
        <v>42317</v>
      </c>
      <c r="C3275" s="135" t="s">
        <v>42316</v>
      </c>
      <c r="D3275" s="135" t="s">
        <v>1473</v>
      </c>
      <c r="E3275" s="135" t="s">
        <v>35318</v>
      </c>
      <c r="F3275" s="135"/>
      <c r="G3275" s="135" t="s">
        <v>35808</v>
      </c>
      <c r="H3275" s="135" t="s">
        <v>632</v>
      </c>
      <c r="I3275" s="135"/>
      <c r="J3275" s="135" t="s">
        <v>35049</v>
      </c>
      <c r="K3275" s="135" t="s">
        <v>35809</v>
      </c>
      <c r="L3275" s="163"/>
      <c r="M3275" s="163"/>
      <c r="N3275" s="163"/>
      <c r="O3275" s="135" t="s">
        <v>647</v>
      </c>
    </row>
    <row r="3276" spans="1:15" hidden="1">
      <c r="A3276" s="135">
        <v>4855</v>
      </c>
      <c r="B3276" s="135" t="s">
        <v>42318</v>
      </c>
      <c r="C3276" s="135" t="s">
        <v>42319</v>
      </c>
      <c r="D3276" s="135" t="s">
        <v>1374</v>
      </c>
      <c r="E3276" s="135" t="s">
        <v>35315</v>
      </c>
      <c r="F3276" s="135"/>
      <c r="G3276" s="135" t="s">
        <v>35808</v>
      </c>
      <c r="H3276" s="135" t="s">
        <v>632</v>
      </c>
      <c r="I3276" s="135"/>
      <c r="J3276" s="135" t="s">
        <v>35049</v>
      </c>
      <c r="K3276" s="135" t="s">
        <v>35809</v>
      </c>
      <c r="L3276" s="163"/>
      <c r="M3276" s="163"/>
      <c r="N3276" s="163"/>
      <c r="O3276" s="135" t="s">
        <v>647</v>
      </c>
    </row>
    <row r="3277" spans="1:15" hidden="1">
      <c r="A3277" s="135">
        <v>4856</v>
      </c>
      <c r="B3277" s="135" t="s">
        <v>42320</v>
      </c>
      <c r="C3277" s="135" t="s">
        <v>42319</v>
      </c>
      <c r="D3277" s="135" t="s">
        <v>1473</v>
      </c>
      <c r="E3277" s="135" t="s">
        <v>35318</v>
      </c>
      <c r="F3277" s="135"/>
      <c r="G3277" s="135" t="s">
        <v>35808</v>
      </c>
      <c r="H3277" s="135" t="s">
        <v>632</v>
      </c>
      <c r="I3277" s="135"/>
      <c r="J3277" s="135" t="s">
        <v>35049</v>
      </c>
      <c r="K3277" s="135" t="s">
        <v>35809</v>
      </c>
      <c r="L3277" s="163"/>
      <c r="M3277" s="163"/>
      <c r="N3277" s="163"/>
      <c r="O3277" s="135" t="s">
        <v>647</v>
      </c>
    </row>
    <row r="3278" spans="1:15" hidden="1">
      <c r="A3278" s="135">
        <v>4857</v>
      </c>
      <c r="B3278" s="135" t="s">
        <v>42321</v>
      </c>
      <c r="C3278" s="135" t="s">
        <v>34617</v>
      </c>
      <c r="D3278" s="135" t="s">
        <v>1403</v>
      </c>
      <c r="E3278" s="135" t="s">
        <v>35316</v>
      </c>
      <c r="F3278" s="135"/>
      <c r="G3278" s="135" t="s">
        <v>35808</v>
      </c>
      <c r="H3278" s="135" t="s">
        <v>632</v>
      </c>
      <c r="I3278" s="135"/>
      <c r="J3278" s="135" t="s">
        <v>35049</v>
      </c>
      <c r="K3278" s="135" t="s">
        <v>35809</v>
      </c>
      <c r="L3278" s="163"/>
      <c r="M3278" s="163"/>
      <c r="N3278" s="163"/>
      <c r="O3278" s="135"/>
    </row>
    <row r="3279" spans="1:15" hidden="1">
      <c r="A3279" s="135">
        <v>4858</v>
      </c>
      <c r="B3279" s="135" t="s">
        <v>42322</v>
      </c>
      <c r="C3279" s="135" t="s">
        <v>34617</v>
      </c>
      <c r="D3279" s="135" t="s">
        <v>1541</v>
      </c>
      <c r="E3279" s="135" t="s">
        <v>35319</v>
      </c>
      <c r="F3279" s="135"/>
      <c r="G3279" s="135" t="s">
        <v>35808</v>
      </c>
      <c r="H3279" s="135" t="s">
        <v>632</v>
      </c>
      <c r="I3279" s="135"/>
      <c r="J3279" s="135" t="s">
        <v>35049</v>
      </c>
      <c r="K3279" s="135" t="s">
        <v>35809</v>
      </c>
      <c r="L3279" s="163"/>
      <c r="M3279" s="163"/>
      <c r="N3279" s="163"/>
      <c r="O3279" s="135"/>
    </row>
    <row r="3280" spans="1:15" hidden="1">
      <c r="A3280" s="135">
        <v>4859</v>
      </c>
      <c r="B3280" s="135" t="s">
        <v>42323</v>
      </c>
      <c r="C3280" s="135" t="s">
        <v>42324</v>
      </c>
      <c r="D3280" s="135" t="s">
        <v>1374</v>
      </c>
      <c r="E3280" s="135" t="s">
        <v>35315</v>
      </c>
      <c r="F3280" s="135"/>
      <c r="G3280" s="135" t="s">
        <v>35808</v>
      </c>
      <c r="H3280" s="135" t="s">
        <v>632</v>
      </c>
      <c r="I3280" s="135"/>
      <c r="J3280" s="135" t="s">
        <v>35049</v>
      </c>
      <c r="K3280" s="135" t="s">
        <v>35809</v>
      </c>
      <c r="L3280" s="163"/>
      <c r="M3280" s="163"/>
      <c r="N3280" s="163"/>
      <c r="O3280" s="135" t="s">
        <v>647</v>
      </c>
    </row>
    <row r="3281" spans="1:15" hidden="1">
      <c r="A3281" s="135">
        <v>4860</v>
      </c>
      <c r="B3281" s="135" t="s">
        <v>42325</v>
      </c>
      <c r="C3281" s="135" t="s">
        <v>42324</v>
      </c>
      <c r="D3281" s="135" t="s">
        <v>1473</v>
      </c>
      <c r="E3281" s="135" t="s">
        <v>35318</v>
      </c>
      <c r="F3281" s="135"/>
      <c r="G3281" s="135" t="s">
        <v>35808</v>
      </c>
      <c r="H3281" s="135" t="s">
        <v>632</v>
      </c>
      <c r="I3281" s="135"/>
      <c r="J3281" s="135" t="s">
        <v>35049</v>
      </c>
      <c r="K3281" s="135" t="s">
        <v>35809</v>
      </c>
      <c r="L3281" s="163"/>
      <c r="M3281" s="163"/>
      <c r="N3281" s="163"/>
      <c r="O3281" s="135" t="s">
        <v>647</v>
      </c>
    </row>
    <row r="3282" spans="1:15" hidden="1">
      <c r="A3282" s="135">
        <v>4861</v>
      </c>
      <c r="B3282" s="135" t="s">
        <v>42326</v>
      </c>
      <c r="C3282" s="135" t="s">
        <v>42327</v>
      </c>
      <c r="D3282" s="135" t="s">
        <v>1374</v>
      </c>
      <c r="E3282" s="135" t="s">
        <v>35315</v>
      </c>
      <c r="F3282" s="135"/>
      <c r="G3282" s="135" t="s">
        <v>35808</v>
      </c>
      <c r="H3282" s="135" t="s">
        <v>632</v>
      </c>
      <c r="I3282" s="135"/>
      <c r="J3282" s="135" t="s">
        <v>35049</v>
      </c>
      <c r="K3282" s="135" t="s">
        <v>35809</v>
      </c>
      <c r="L3282" s="163"/>
      <c r="M3282" s="163"/>
      <c r="N3282" s="163"/>
      <c r="O3282" s="135" t="s">
        <v>647</v>
      </c>
    </row>
    <row r="3283" spans="1:15" hidden="1">
      <c r="A3283" s="135">
        <v>4862</v>
      </c>
      <c r="B3283" s="135" t="s">
        <v>42328</v>
      </c>
      <c r="C3283" s="135" t="s">
        <v>42327</v>
      </c>
      <c r="D3283" s="135" t="s">
        <v>1473</v>
      </c>
      <c r="E3283" s="135" t="s">
        <v>35318</v>
      </c>
      <c r="F3283" s="135"/>
      <c r="G3283" s="135" t="s">
        <v>35808</v>
      </c>
      <c r="H3283" s="135" t="s">
        <v>632</v>
      </c>
      <c r="I3283" s="135"/>
      <c r="J3283" s="135" t="s">
        <v>35049</v>
      </c>
      <c r="K3283" s="135" t="s">
        <v>35809</v>
      </c>
      <c r="L3283" s="163"/>
      <c r="M3283" s="163"/>
      <c r="N3283" s="163"/>
      <c r="O3283" s="135" t="s">
        <v>647</v>
      </c>
    </row>
    <row r="3284" spans="1:15" hidden="1">
      <c r="A3284" s="135">
        <v>4863</v>
      </c>
      <c r="B3284" s="135" t="s">
        <v>42329</v>
      </c>
      <c r="C3284" s="135" t="s">
        <v>42330</v>
      </c>
      <c r="D3284" s="135" t="s">
        <v>1374</v>
      </c>
      <c r="E3284" s="135" t="s">
        <v>35315</v>
      </c>
      <c r="F3284" s="135"/>
      <c r="G3284" s="135" t="s">
        <v>35808</v>
      </c>
      <c r="H3284" s="135" t="s">
        <v>632</v>
      </c>
      <c r="I3284" s="135"/>
      <c r="J3284" s="135" t="s">
        <v>35049</v>
      </c>
      <c r="K3284" s="135" t="s">
        <v>35809</v>
      </c>
      <c r="L3284" s="163"/>
      <c r="M3284" s="163"/>
      <c r="N3284" s="163"/>
      <c r="O3284" s="135" t="s">
        <v>647</v>
      </c>
    </row>
    <row r="3285" spans="1:15" hidden="1">
      <c r="A3285" s="135">
        <v>4864</v>
      </c>
      <c r="B3285" s="135" t="s">
        <v>42331</v>
      </c>
      <c r="C3285" s="135" t="s">
        <v>42330</v>
      </c>
      <c r="D3285" s="135" t="s">
        <v>1473</v>
      </c>
      <c r="E3285" s="135" t="s">
        <v>35318</v>
      </c>
      <c r="F3285" s="135"/>
      <c r="G3285" s="135" t="s">
        <v>35808</v>
      </c>
      <c r="H3285" s="135" t="s">
        <v>632</v>
      </c>
      <c r="I3285" s="135"/>
      <c r="J3285" s="135" t="s">
        <v>35049</v>
      </c>
      <c r="K3285" s="135" t="s">
        <v>35809</v>
      </c>
      <c r="L3285" s="163"/>
      <c r="M3285" s="163"/>
      <c r="N3285" s="163"/>
      <c r="O3285" s="135" t="s">
        <v>647</v>
      </c>
    </row>
    <row r="3286" spans="1:15" hidden="1">
      <c r="A3286" s="135">
        <v>4865</v>
      </c>
      <c r="B3286" s="135" t="s">
        <v>42332</v>
      </c>
      <c r="C3286" s="135" t="s">
        <v>42333</v>
      </c>
      <c r="D3286" s="135" t="s">
        <v>1374</v>
      </c>
      <c r="E3286" s="135" t="s">
        <v>35315</v>
      </c>
      <c r="F3286" s="135"/>
      <c r="G3286" s="135" t="s">
        <v>35808</v>
      </c>
      <c r="H3286" s="135" t="s">
        <v>632</v>
      </c>
      <c r="I3286" s="135"/>
      <c r="J3286" s="135" t="s">
        <v>35049</v>
      </c>
      <c r="K3286" s="135" t="s">
        <v>35809</v>
      </c>
      <c r="L3286" s="163"/>
      <c r="M3286" s="163"/>
      <c r="N3286" s="163"/>
      <c r="O3286" s="135" t="s">
        <v>647</v>
      </c>
    </row>
    <row r="3287" spans="1:15" hidden="1">
      <c r="A3287" s="135">
        <v>4866</v>
      </c>
      <c r="B3287" s="135" t="s">
        <v>42334</v>
      </c>
      <c r="C3287" s="135" t="s">
        <v>42333</v>
      </c>
      <c r="D3287" s="135" t="s">
        <v>1473</v>
      </c>
      <c r="E3287" s="135" t="s">
        <v>35318</v>
      </c>
      <c r="F3287" s="135"/>
      <c r="G3287" s="135" t="s">
        <v>35808</v>
      </c>
      <c r="H3287" s="135" t="s">
        <v>632</v>
      </c>
      <c r="I3287" s="135"/>
      <c r="J3287" s="135" t="s">
        <v>35049</v>
      </c>
      <c r="K3287" s="135" t="s">
        <v>35809</v>
      </c>
      <c r="L3287" s="163"/>
      <c r="M3287" s="163"/>
      <c r="N3287" s="163"/>
      <c r="O3287" s="135" t="s">
        <v>647</v>
      </c>
    </row>
    <row r="3288" spans="1:15" hidden="1">
      <c r="A3288" s="135">
        <v>4867</v>
      </c>
      <c r="B3288" s="135" t="s">
        <v>42335</v>
      </c>
      <c r="C3288" s="135" t="s">
        <v>42336</v>
      </c>
      <c r="D3288" s="135" t="s">
        <v>1374</v>
      </c>
      <c r="E3288" s="135" t="s">
        <v>35315</v>
      </c>
      <c r="F3288" s="135"/>
      <c r="G3288" s="135" t="s">
        <v>35808</v>
      </c>
      <c r="H3288" s="135" t="s">
        <v>632</v>
      </c>
      <c r="I3288" s="135"/>
      <c r="J3288" s="135" t="s">
        <v>35049</v>
      </c>
      <c r="K3288" s="135" t="s">
        <v>35809</v>
      </c>
      <c r="L3288" s="163"/>
      <c r="M3288" s="163"/>
      <c r="N3288" s="163"/>
      <c r="O3288" s="135" t="s">
        <v>647</v>
      </c>
    </row>
    <row r="3289" spans="1:15" hidden="1">
      <c r="A3289" s="135">
        <v>4868</v>
      </c>
      <c r="B3289" s="135" t="s">
        <v>42337</v>
      </c>
      <c r="C3289" s="135" t="s">
        <v>42336</v>
      </c>
      <c r="D3289" s="135" t="s">
        <v>1473</v>
      </c>
      <c r="E3289" s="135" t="s">
        <v>35318</v>
      </c>
      <c r="F3289" s="135"/>
      <c r="G3289" s="135" t="s">
        <v>35808</v>
      </c>
      <c r="H3289" s="135" t="s">
        <v>632</v>
      </c>
      <c r="I3289" s="135"/>
      <c r="J3289" s="135" t="s">
        <v>35049</v>
      </c>
      <c r="K3289" s="135" t="s">
        <v>35809</v>
      </c>
      <c r="L3289" s="163"/>
      <c r="M3289" s="163"/>
      <c r="N3289" s="163"/>
      <c r="O3289" s="135" t="s">
        <v>647</v>
      </c>
    </row>
    <row r="3290" spans="1:15" hidden="1">
      <c r="A3290" s="135">
        <v>4869</v>
      </c>
      <c r="B3290" s="135" t="s">
        <v>42338</v>
      </c>
      <c r="C3290" s="135" t="s">
        <v>42339</v>
      </c>
      <c r="D3290" s="135" t="s">
        <v>1374</v>
      </c>
      <c r="E3290" s="135" t="s">
        <v>35315</v>
      </c>
      <c r="F3290" s="135"/>
      <c r="G3290" s="135" t="s">
        <v>35808</v>
      </c>
      <c r="H3290" s="135" t="s">
        <v>632</v>
      </c>
      <c r="I3290" s="135"/>
      <c r="J3290" s="135" t="s">
        <v>35049</v>
      </c>
      <c r="K3290" s="135" t="s">
        <v>35809</v>
      </c>
      <c r="L3290" s="163"/>
      <c r="M3290" s="163"/>
      <c r="N3290" s="163"/>
      <c r="O3290" s="135" t="s">
        <v>647</v>
      </c>
    </row>
    <row r="3291" spans="1:15" hidden="1">
      <c r="A3291" s="135">
        <v>4870</v>
      </c>
      <c r="B3291" s="135" t="s">
        <v>42340</v>
      </c>
      <c r="C3291" s="135" t="s">
        <v>42339</v>
      </c>
      <c r="D3291" s="135" t="s">
        <v>1473</v>
      </c>
      <c r="E3291" s="135" t="s">
        <v>35318</v>
      </c>
      <c r="F3291" s="135"/>
      <c r="G3291" s="135" t="s">
        <v>35808</v>
      </c>
      <c r="H3291" s="135" t="s">
        <v>632</v>
      </c>
      <c r="I3291" s="135"/>
      <c r="J3291" s="135" t="s">
        <v>35049</v>
      </c>
      <c r="K3291" s="135" t="s">
        <v>35809</v>
      </c>
      <c r="L3291" s="163"/>
      <c r="M3291" s="163"/>
      <c r="N3291" s="163"/>
      <c r="O3291" s="135" t="s">
        <v>647</v>
      </c>
    </row>
    <row r="3292" spans="1:15" hidden="1">
      <c r="A3292" s="135">
        <v>4871</v>
      </c>
      <c r="B3292" s="135" t="s">
        <v>42341</v>
      </c>
      <c r="C3292" s="135" t="s">
        <v>42342</v>
      </c>
      <c r="D3292" s="135" t="s">
        <v>1374</v>
      </c>
      <c r="E3292" s="135" t="s">
        <v>35315</v>
      </c>
      <c r="F3292" s="135"/>
      <c r="G3292" s="135" t="s">
        <v>35808</v>
      </c>
      <c r="H3292" s="135" t="s">
        <v>632</v>
      </c>
      <c r="I3292" s="135"/>
      <c r="J3292" s="135" t="s">
        <v>35049</v>
      </c>
      <c r="K3292" s="135" t="s">
        <v>35809</v>
      </c>
      <c r="L3292" s="163"/>
      <c r="M3292" s="163"/>
      <c r="N3292" s="163"/>
      <c r="O3292" s="135" t="s">
        <v>647</v>
      </c>
    </row>
    <row r="3293" spans="1:15" hidden="1">
      <c r="A3293" s="135">
        <v>4872</v>
      </c>
      <c r="B3293" s="135" t="s">
        <v>42343</v>
      </c>
      <c r="C3293" s="135" t="s">
        <v>42342</v>
      </c>
      <c r="D3293" s="135" t="s">
        <v>1473</v>
      </c>
      <c r="E3293" s="135" t="s">
        <v>35318</v>
      </c>
      <c r="F3293" s="135"/>
      <c r="G3293" s="135" t="s">
        <v>35808</v>
      </c>
      <c r="H3293" s="135" t="s">
        <v>632</v>
      </c>
      <c r="I3293" s="135"/>
      <c r="J3293" s="135" t="s">
        <v>35049</v>
      </c>
      <c r="K3293" s="135" t="s">
        <v>35809</v>
      </c>
      <c r="L3293" s="163"/>
      <c r="M3293" s="163"/>
      <c r="N3293" s="163"/>
      <c r="O3293" s="135" t="s">
        <v>647</v>
      </c>
    </row>
    <row r="3294" spans="1:15" hidden="1">
      <c r="A3294" s="135">
        <v>4873</v>
      </c>
      <c r="B3294" s="135" t="s">
        <v>42344</v>
      </c>
      <c r="C3294" s="135" t="s">
        <v>42345</v>
      </c>
      <c r="D3294" s="135" t="s">
        <v>1374</v>
      </c>
      <c r="E3294" s="135" t="s">
        <v>35315</v>
      </c>
      <c r="F3294" s="135"/>
      <c r="G3294" s="135" t="s">
        <v>35808</v>
      </c>
      <c r="H3294" s="135" t="s">
        <v>632</v>
      </c>
      <c r="I3294" s="135"/>
      <c r="J3294" s="135" t="s">
        <v>35049</v>
      </c>
      <c r="K3294" s="135" t="s">
        <v>35809</v>
      </c>
      <c r="L3294" s="163"/>
      <c r="M3294" s="163"/>
      <c r="N3294" s="163"/>
      <c r="O3294" s="135" t="s">
        <v>647</v>
      </c>
    </row>
    <row r="3295" spans="1:15" hidden="1">
      <c r="A3295" s="135">
        <v>4874</v>
      </c>
      <c r="B3295" s="135" t="s">
        <v>42346</v>
      </c>
      <c r="C3295" s="135" t="s">
        <v>42345</v>
      </c>
      <c r="D3295" s="135" t="s">
        <v>1473</v>
      </c>
      <c r="E3295" s="135" t="s">
        <v>35318</v>
      </c>
      <c r="F3295" s="135"/>
      <c r="G3295" s="135" t="s">
        <v>35808</v>
      </c>
      <c r="H3295" s="135" t="s">
        <v>632</v>
      </c>
      <c r="I3295" s="135"/>
      <c r="J3295" s="135" t="s">
        <v>35049</v>
      </c>
      <c r="K3295" s="135" t="s">
        <v>35809</v>
      </c>
      <c r="L3295" s="163"/>
      <c r="M3295" s="163"/>
      <c r="N3295" s="163"/>
      <c r="O3295" s="135" t="s">
        <v>647</v>
      </c>
    </row>
    <row r="3296" spans="1:15" hidden="1">
      <c r="A3296" s="135">
        <v>4875</v>
      </c>
      <c r="B3296" s="135" t="s">
        <v>42347</v>
      </c>
      <c r="C3296" s="135" t="s">
        <v>42348</v>
      </c>
      <c r="D3296" s="135" t="s">
        <v>1374</v>
      </c>
      <c r="E3296" s="135" t="s">
        <v>35315</v>
      </c>
      <c r="F3296" s="135"/>
      <c r="G3296" s="135" t="s">
        <v>35808</v>
      </c>
      <c r="H3296" s="135" t="s">
        <v>632</v>
      </c>
      <c r="I3296" s="135"/>
      <c r="J3296" s="135" t="s">
        <v>35049</v>
      </c>
      <c r="K3296" s="135" t="s">
        <v>35809</v>
      </c>
      <c r="L3296" s="163"/>
      <c r="M3296" s="163"/>
      <c r="N3296" s="163"/>
      <c r="O3296" s="135" t="s">
        <v>647</v>
      </c>
    </row>
    <row r="3297" spans="1:15" hidden="1">
      <c r="A3297" s="135">
        <v>4876</v>
      </c>
      <c r="B3297" s="135" t="s">
        <v>42349</v>
      </c>
      <c r="C3297" s="135" t="s">
        <v>42348</v>
      </c>
      <c r="D3297" s="135" t="s">
        <v>1473</v>
      </c>
      <c r="E3297" s="135" t="s">
        <v>35318</v>
      </c>
      <c r="F3297" s="135"/>
      <c r="G3297" s="135" t="s">
        <v>35808</v>
      </c>
      <c r="H3297" s="135" t="s">
        <v>632</v>
      </c>
      <c r="I3297" s="135"/>
      <c r="J3297" s="135" t="s">
        <v>35049</v>
      </c>
      <c r="K3297" s="135" t="s">
        <v>35809</v>
      </c>
      <c r="L3297" s="163"/>
      <c r="M3297" s="163"/>
      <c r="N3297" s="163"/>
      <c r="O3297" s="135" t="s">
        <v>647</v>
      </c>
    </row>
    <row r="3298" spans="1:15" hidden="1">
      <c r="A3298" s="135">
        <v>4877</v>
      </c>
      <c r="B3298" s="135" t="s">
        <v>42350</v>
      </c>
      <c r="C3298" s="135" t="s">
        <v>42351</v>
      </c>
      <c r="D3298" s="135" t="s">
        <v>1374</v>
      </c>
      <c r="E3298" s="135" t="s">
        <v>35315</v>
      </c>
      <c r="F3298" s="135"/>
      <c r="G3298" s="135" t="s">
        <v>35808</v>
      </c>
      <c r="H3298" s="135" t="s">
        <v>632</v>
      </c>
      <c r="I3298" s="135"/>
      <c r="J3298" s="135" t="s">
        <v>35049</v>
      </c>
      <c r="K3298" s="135" t="s">
        <v>35823</v>
      </c>
      <c r="L3298" s="163" t="s">
        <v>35050</v>
      </c>
      <c r="M3298" s="163" t="s">
        <v>35070</v>
      </c>
      <c r="N3298" s="163" t="s">
        <v>42352</v>
      </c>
      <c r="O3298" s="135" t="s">
        <v>647</v>
      </c>
    </row>
    <row r="3299" spans="1:15" ht="28.5" hidden="1">
      <c r="A3299" s="135">
        <v>4878</v>
      </c>
      <c r="B3299" s="135" t="s">
        <v>42353</v>
      </c>
      <c r="C3299" s="135" t="s">
        <v>42351</v>
      </c>
      <c r="D3299" s="135" t="s">
        <v>1473</v>
      </c>
      <c r="E3299" s="135" t="s">
        <v>35318</v>
      </c>
      <c r="F3299" s="135"/>
      <c r="G3299" s="135" t="s">
        <v>35808</v>
      </c>
      <c r="H3299" s="135" t="s">
        <v>632</v>
      </c>
      <c r="I3299" s="135"/>
      <c r="J3299" s="135" t="s">
        <v>35049</v>
      </c>
      <c r="K3299" s="135" t="s">
        <v>35823</v>
      </c>
      <c r="L3299" s="163" t="s">
        <v>35050</v>
      </c>
      <c r="M3299" s="163" t="s">
        <v>35074</v>
      </c>
      <c r="N3299" s="163" t="s">
        <v>42352</v>
      </c>
      <c r="O3299" s="135" t="s">
        <v>647</v>
      </c>
    </row>
    <row r="3300" spans="1:15" hidden="1">
      <c r="A3300" s="135">
        <v>4879</v>
      </c>
      <c r="B3300" s="135" t="s">
        <v>42354</v>
      </c>
      <c r="C3300" s="135" t="s">
        <v>42355</v>
      </c>
      <c r="D3300" s="135" t="s">
        <v>1298</v>
      </c>
      <c r="E3300" s="135" t="s">
        <v>9836</v>
      </c>
      <c r="F3300" s="135"/>
      <c r="G3300" s="135" t="s">
        <v>35808</v>
      </c>
      <c r="H3300" s="135" t="s">
        <v>632</v>
      </c>
      <c r="I3300" s="135"/>
      <c r="J3300" s="135" t="s">
        <v>35049</v>
      </c>
      <c r="K3300" s="135" t="s">
        <v>42138</v>
      </c>
      <c r="L3300" s="163"/>
      <c r="M3300" s="163"/>
      <c r="N3300" s="163"/>
      <c r="O3300" s="135" t="s">
        <v>647</v>
      </c>
    </row>
    <row r="3301" spans="1:15" hidden="1">
      <c r="A3301" s="135">
        <v>4880</v>
      </c>
      <c r="B3301" s="135" t="s">
        <v>42356</v>
      </c>
      <c r="C3301" s="135" t="s">
        <v>13970</v>
      </c>
      <c r="D3301" s="135" t="s">
        <v>1298</v>
      </c>
      <c r="E3301" s="135" t="s">
        <v>9836</v>
      </c>
      <c r="F3301" s="135"/>
      <c r="G3301" s="135" t="s">
        <v>35808</v>
      </c>
      <c r="H3301" s="135" t="s">
        <v>632</v>
      </c>
      <c r="I3301" s="135"/>
      <c r="J3301" s="135" t="s">
        <v>35049</v>
      </c>
      <c r="K3301" s="135" t="s">
        <v>35823</v>
      </c>
      <c r="L3301" s="163" t="s">
        <v>35050</v>
      </c>
      <c r="M3301" s="163" t="s">
        <v>35068</v>
      </c>
      <c r="N3301" s="163" t="s">
        <v>42357</v>
      </c>
      <c r="O3301" s="135" t="s">
        <v>647</v>
      </c>
    </row>
    <row r="3302" spans="1:15" hidden="1">
      <c r="A3302" s="135">
        <v>4881</v>
      </c>
      <c r="B3302" s="135" t="s">
        <v>42358</v>
      </c>
      <c r="C3302" s="135" t="s">
        <v>42359</v>
      </c>
      <c r="D3302" s="135" t="s">
        <v>1146</v>
      </c>
      <c r="E3302" s="135" t="s">
        <v>35260</v>
      </c>
      <c r="F3302" s="135"/>
      <c r="G3302" s="135" t="s">
        <v>35808</v>
      </c>
      <c r="H3302" s="135" t="s">
        <v>632</v>
      </c>
      <c r="I3302" s="135"/>
      <c r="J3302" s="135" t="s">
        <v>35049</v>
      </c>
      <c r="K3302" s="135" t="s">
        <v>35809</v>
      </c>
      <c r="L3302" s="163"/>
      <c r="M3302" s="163"/>
      <c r="N3302" s="163"/>
      <c r="O3302" s="135" t="s">
        <v>647</v>
      </c>
    </row>
    <row r="3303" spans="1:15" hidden="1">
      <c r="A3303" s="135">
        <v>4882</v>
      </c>
      <c r="B3303" s="135" t="s">
        <v>42360</v>
      </c>
      <c r="C3303" s="135" t="s">
        <v>42361</v>
      </c>
      <c r="D3303" s="135" t="s">
        <v>1298</v>
      </c>
      <c r="E3303" s="135" t="s">
        <v>9836</v>
      </c>
      <c r="F3303" s="135"/>
      <c r="G3303" s="135" t="s">
        <v>35808</v>
      </c>
      <c r="H3303" s="135" t="s">
        <v>632</v>
      </c>
      <c r="I3303" s="135"/>
      <c r="J3303" s="135" t="s">
        <v>35049</v>
      </c>
      <c r="K3303" s="135" t="s">
        <v>42138</v>
      </c>
      <c r="L3303" s="163"/>
      <c r="M3303" s="163"/>
      <c r="N3303" s="163"/>
      <c r="O3303" s="135" t="s">
        <v>647</v>
      </c>
    </row>
    <row r="3304" spans="1:15" hidden="1">
      <c r="A3304" s="135">
        <v>4883</v>
      </c>
      <c r="B3304" s="135" t="s">
        <v>42362</v>
      </c>
      <c r="C3304" s="135" t="s">
        <v>42363</v>
      </c>
      <c r="D3304" s="135" t="s">
        <v>1298</v>
      </c>
      <c r="E3304" s="135" t="s">
        <v>9836</v>
      </c>
      <c r="F3304" s="135"/>
      <c r="G3304" s="135" t="s">
        <v>35808</v>
      </c>
      <c r="H3304" s="135" t="s">
        <v>632</v>
      </c>
      <c r="I3304" s="135"/>
      <c r="J3304" s="135" t="s">
        <v>35049</v>
      </c>
      <c r="K3304" s="135" t="s">
        <v>35809</v>
      </c>
      <c r="L3304" s="163"/>
      <c r="M3304" s="163"/>
      <c r="N3304" s="163"/>
      <c r="O3304" s="135" t="s">
        <v>647</v>
      </c>
    </row>
    <row r="3305" spans="1:15" hidden="1">
      <c r="A3305" s="135">
        <v>4884</v>
      </c>
      <c r="B3305" s="135" t="s">
        <v>42364</v>
      </c>
      <c r="C3305" s="135" t="s">
        <v>42365</v>
      </c>
      <c r="D3305" s="135" t="s">
        <v>1624</v>
      </c>
      <c r="E3305" s="135" t="s">
        <v>35291</v>
      </c>
      <c r="F3305" s="135"/>
      <c r="G3305" s="135" t="s">
        <v>35808</v>
      </c>
      <c r="H3305" s="135" t="s">
        <v>632</v>
      </c>
      <c r="I3305" s="135"/>
      <c r="J3305" s="135" t="s">
        <v>35049</v>
      </c>
      <c r="K3305" s="135" t="s">
        <v>35823</v>
      </c>
      <c r="L3305" s="163" t="s">
        <v>35050</v>
      </c>
      <c r="M3305" s="163" t="s">
        <v>35057</v>
      </c>
      <c r="N3305" s="163" t="s">
        <v>42366</v>
      </c>
      <c r="O3305" s="135" t="s">
        <v>647</v>
      </c>
    </row>
    <row r="3306" spans="1:15" hidden="1">
      <c r="A3306" s="135">
        <v>4885</v>
      </c>
      <c r="B3306" s="135" t="s">
        <v>42367</v>
      </c>
      <c r="C3306" s="135" t="s">
        <v>42365</v>
      </c>
      <c r="D3306" s="135" t="s">
        <v>4550</v>
      </c>
      <c r="E3306" s="135" t="s">
        <v>35324</v>
      </c>
      <c r="F3306" s="135"/>
      <c r="G3306" s="135" t="s">
        <v>35808</v>
      </c>
      <c r="H3306" s="135" t="s">
        <v>4370</v>
      </c>
      <c r="I3306" s="135"/>
      <c r="J3306" s="135" t="s">
        <v>35049</v>
      </c>
      <c r="K3306" s="135" t="s">
        <v>35823</v>
      </c>
      <c r="L3306" s="163" t="s">
        <v>35068</v>
      </c>
      <c r="M3306" s="163" t="s">
        <v>35109</v>
      </c>
      <c r="N3306" s="163" t="s">
        <v>42366</v>
      </c>
      <c r="O3306" s="135" t="s">
        <v>647</v>
      </c>
    </row>
    <row r="3307" spans="1:15" hidden="1">
      <c r="A3307" s="135">
        <v>4886</v>
      </c>
      <c r="B3307" s="135" t="s">
        <v>42368</v>
      </c>
      <c r="C3307" s="135" t="s">
        <v>42369</v>
      </c>
      <c r="D3307" s="135" t="s">
        <v>1298</v>
      </c>
      <c r="E3307" s="135" t="s">
        <v>9836</v>
      </c>
      <c r="F3307" s="135"/>
      <c r="G3307" s="135" t="s">
        <v>35808</v>
      </c>
      <c r="H3307" s="135" t="s">
        <v>632</v>
      </c>
      <c r="I3307" s="135"/>
      <c r="J3307" s="135" t="s">
        <v>35049</v>
      </c>
      <c r="K3307" s="135" t="s">
        <v>35823</v>
      </c>
      <c r="L3307" s="163" t="s">
        <v>35050</v>
      </c>
      <c r="M3307" s="163" t="s">
        <v>35068</v>
      </c>
      <c r="N3307" s="163" t="s">
        <v>35949</v>
      </c>
      <c r="O3307" s="135" t="s">
        <v>647</v>
      </c>
    </row>
    <row r="3308" spans="1:15" hidden="1">
      <c r="A3308" s="135">
        <v>4887</v>
      </c>
      <c r="B3308" s="135" t="s">
        <v>42370</v>
      </c>
      <c r="C3308" s="135" t="s">
        <v>42371</v>
      </c>
      <c r="D3308" s="135" t="s">
        <v>1146</v>
      </c>
      <c r="E3308" s="135" t="s">
        <v>35260</v>
      </c>
      <c r="F3308" s="135"/>
      <c r="G3308" s="135" t="s">
        <v>35808</v>
      </c>
      <c r="H3308" s="135" t="s">
        <v>632</v>
      </c>
      <c r="I3308" s="135"/>
      <c r="J3308" s="135" t="s">
        <v>35049</v>
      </c>
      <c r="K3308" s="135" t="s">
        <v>35809</v>
      </c>
      <c r="L3308" s="163"/>
      <c r="M3308" s="163"/>
      <c r="N3308" s="163"/>
      <c r="O3308" s="135" t="s">
        <v>647</v>
      </c>
    </row>
    <row r="3309" spans="1:15" hidden="1">
      <c r="A3309" s="135">
        <v>4888</v>
      </c>
      <c r="B3309" s="135" t="s">
        <v>42372</v>
      </c>
      <c r="C3309" s="135" t="s">
        <v>42373</v>
      </c>
      <c r="D3309" s="135" t="s">
        <v>1298</v>
      </c>
      <c r="E3309" s="135" t="s">
        <v>9836</v>
      </c>
      <c r="F3309" s="135"/>
      <c r="G3309" s="135" t="s">
        <v>35808</v>
      </c>
      <c r="H3309" s="135" t="s">
        <v>632</v>
      </c>
      <c r="I3309" s="135"/>
      <c r="J3309" s="135" t="s">
        <v>35049</v>
      </c>
      <c r="K3309" s="135" t="s">
        <v>35809</v>
      </c>
      <c r="L3309" s="163"/>
      <c r="M3309" s="163"/>
      <c r="N3309" s="163"/>
      <c r="O3309" s="135" t="s">
        <v>647</v>
      </c>
    </row>
    <row r="3310" spans="1:15" hidden="1">
      <c r="A3310" s="135">
        <v>4889</v>
      </c>
      <c r="B3310" s="135" t="s">
        <v>42374</v>
      </c>
      <c r="C3310" s="135" t="s">
        <v>42375</v>
      </c>
      <c r="D3310" s="135" t="s">
        <v>889</v>
      </c>
      <c r="E3310" s="135" t="s">
        <v>35258</v>
      </c>
      <c r="F3310" s="135"/>
      <c r="G3310" s="135" t="s">
        <v>35808</v>
      </c>
      <c r="H3310" s="135" t="s">
        <v>632</v>
      </c>
      <c r="I3310" s="135"/>
      <c r="J3310" s="135" t="s">
        <v>35049</v>
      </c>
      <c r="K3310" s="135" t="s">
        <v>35809</v>
      </c>
      <c r="L3310" s="163"/>
      <c r="M3310" s="163"/>
      <c r="N3310" s="163"/>
      <c r="O3310" s="135" t="s">
        <v>647</v>
      </c>
    </row>
    <row r="3311" spans="1:15" hidden="1">
      <c r="A3311" s="135">
        <v>4890</v>
      </c>
      <c r="B3311" s="135" t="s">
        <v>42376</v>
      </c>
      <c r="C3311" s="135" t="s">
        <v>42375</v>
      </c>
      <c r="D3311" s="135" t="s">
        <v>1624</v>
      </c>
      <c r="E3311" s="135" t="s">
        <v>35291</v>
      </c>
      <c r="F3311" s="135"/>
      <c r="G3311" s="135" t="s">
        <v>35808</v>
      </c>
      <c r="H3311" s="135" t="s">
        <v>632</v>
      </c>
      <c r="I3311" s="135"/>
      <c r="J3311" s="135" t="s">
        <v>35049</v>
      </c>
      <c r="K3311" s="135" t="s">
        <v>35809</v>
      </c>
      <c r="L3311" s="163"/>
      <c r="M3311" s="163"/>
      <c r="N3311" s="163"/>
      <c r="O3311" s="135" t="s">
        <v>647</v>
      </c>
    </row>
    <row r="3312" spans="1:15" hidden="1">
      <c r="A3312" s="135">
        <v>4891</v>
      </c>
      <c r="B3312" s="135" t="s">
        <v>42377</v>
      </c>
      <c r="C3312" s="135" t="s">
        <v>42378</v>
      </c>
      <c r="D3312" s="135" t="s">
        <v>889</v>
      </c>
      <c r="E3312" s="135" t="s">
        <v>35258</v>
      </c>
      <c r="F3312" s="135"/>
      <c r="G3312" s="135" t="s">
        <v>35808</v>
      </c>
      <c r="H3312" s="135" t="s">
        <v>632</v>
      </c>
      <c r="I3312" s="135"/>
      <c r="J3312" s="135" t="s">
        <v>35049</v>
      </c>
      <c r="K3312" s="135" t="s">
        <v>35809</v>
      </c>
      <c r="L3312" s="163"/>
      <c r="M3312" s="163"/>
      <c r="N3312" s="163"/>
      <c r="O3312" s="135" t="s">
        <v>647</v>
      </c>
    </row>
    <row r="3313" spans="1:15" hidden="1">
      <c r="A3313" s="135">
        <v>4892</v>
      </c>
      <c r="B3313" s="135" t="s">
        <v>42379</v>
      </c>
      <c r="C3313" s="135" t="s">
        <v>42378</v>
      </c>
      <c r="D3313" s="135" t="s">
        <v>1298</v>
      </c>
      <c r="E3313" s="135" t="s">
        <v>9836</v>
      </c>
      <c r="F3313" s="135"/>
      <c r="G3313" s="135" t="s">
        <v>35808</v>
      </c>
      <c r="H3313" s="135" t="s">
        <v>632</v>
      </c>
      <c r="I3313" s="135"/>
      <c r="J3313" s="135" t="s">
        <v>35049</v>
      </c>
      <c r="K3313" s="135" t="s">
        <v>35809</v>
      </c>
      <c r="L3313" s="163"/>
      <c r="M3313" s="163"/>
      <c r="N3313" s="163"/>
      <c r="O3313" s="135" t="s">
        <v>647</v>
      </c>
    </row>
    <row r="3314" spans="1:15" hidden="1">
      <c r="A3314" s="135">
        <v>4893</v>
      </c>
      <c r="B3314" s="135" t="s">
        <v>42380</v>
      </c>
      <c r="C3314" s="135" t="s">
        <v>42381</v>
      </c>
      <c r="D3314" s="135" t="s">
        <v>1624</v>
      </c>
      <c r="E3314" s="135" t="s">
        <v>35291</v>
      </c>
      <c r="F3314" s="135"/>
      <c r="G3314" s="135" t="s">
        <v>35808</v>
      </c>
      <c r="H3314" s="135" t="s">
        <v>632</v>
      </c>
      <c r="I3314" s="135"/>
      <c r="J3314" s="135" t="s">
        <v>35049</v>
      </c>
      <c r="K3314" s="135" t="s">
        <v>35809</v>
      </c>
      <c r="L3314" s="163"/>
      <c r="M3314" s="163"/>
      <c r="N3314" s="163"/>
      <c r="O3314" s="135" t="s">
        <v>647</v>
      </c>
    </row>
    <row r="3315" spans="1:15" hidden="1">
      <c r="A3315" s="135">
        <v>4894</v>
      </c>
      <c r="B3315" s="135" t="s">
        <v>42382</v>
      </c>
      <c r="C3315" s="135" t="s">
        <v>42383</v>
      </c>
      <c r="D3315" s="135" t="s">
        <v>1041</v>
      </c>
      <c r="E3315" s="135" t="s">
        <v>35256</v>
      </c>
      <c r="F3315" s="135"/>
      <c r="G3315" s="135" t="s">
        <v>35808</v>
      </c>
      <c r="H3315" s="135" t="s">
        <v>632</v>
      </c>
      <c r="I3315" s="135"/>
      <c r="J3315" s="135" t="s">
        <v>35049</v>
      </c>
      <c r="K3315" s="135" t="s">
        <v>35809</v>
      </c>
      <c r="L3315" s="163"/>
      <c r="M3315" s="163"/>
      <c r="N3315" s="163"/>
      <c r="O3315" s="135" t="s">
        <v>647</v>
      </c>
    </row>
    <row r="3316" spans="1:15" hidden="1">
      <c r="A3316" s="135">
        <v>4895</v>
      </c>
      <c r="B3316" s="135" t="s">
        <v>42384</v>
      </c>
      <c r="C3316" s="135" t="s">
        <v>42385</v>
      </c>
      <c r="D3316" s="135" t="s">
        <v>1041</v>
      </c>
      <c r="E3316" s="135" t="s">
        <v>35256</v>
      </c>
      <c r="F3316" s="135"/>
      <c r="G3316" s="135" t="s">
        <v>35808</v>
      </c>
      <c r="H3316" s="135" t="s">
        <v>632</v>
      </c>
      <c r="I3316" s="135"/>
      <c r="J3316" s="135" t="s">
        <v>35049</v>
      </c>
      <c r="K3316" s="135" t="s">
        <v>35809</v>
      </c>
      <c r="L3316" s="163"/>
      <c r="M3316" s="163"/>
      <c r="N3316" s="163"/>
      <c r="O3316" s="135" t="s">
        <v>647</v>
      </c>
    </row>
    <row r="3317" spans="1:15" hidden="1">
      <c r="A3317" s="135">
        <v>4896</v>
      </c>
      <c r="B3317" s="135" t="s">
        <v>42386</v>
      </c>
      <c r="C3317" s="135" t="s">
        <v>42387</v>
      </c>
      <c r="D3317" s="135" t="s">
        <v>1146</v>
      </c>
      <c r="E3317" s="135" t="s">
        <v>35260</v>
      </c>
      <c r="F3317" s="135"/>
      <c r="G3317" s="135" t="s">
        <v>35808</v>
      </c>
      <c r="H3317" s="135" t="s">
        <v>632</v>
      </c>
      <c r="I3317" s="135"/>
      <c r="J3317" s="135" t="s">
        <v>35049</v>
      </c>
      <c r="K3317" s="135" t="s">
        <v>42138</v>
      </c>
      <c r="L3317" s="163"/>
      <c r="M3317" s="163"/>
      <c r="N3317" s="163"/>
      <c r="O3317" s="135" t="s">
        <v>647</v>
      </c>
    </row>
    <row r="3318" spans="1:15" hidden="1">
      <c r="A3318" s="135">
        <v>4897</v>
      </c>
      <c r="B3318" s="135" t="s">
        <v>42388</v>
      </c>
      <c r="C3318" s="135" t="s">
        <v>42389</v>
      </c>
      <c r="D3318" s="135" t="s">
        <v>889</v>
      </c>
      <c r="E3318" s="135" t="s">
        <v>35258</v>
      </c>
      <c r="F3318" s="135"/>
      <c r="G3318" s="135" t="s">
        <v>35808</v>
      </c>
      <c r="H3318" s="135" t="s">
        <v>632</v>
      </c>
      <c r="I3318" s="135"/>
      <c r="J3318" s="135" t="s">
        <v>35049</v>
      </c>
      <c r="K3318" s="135" t="s">
        <v>35809</v>
      </c>
      <c r="L3318" s="163"/>
      <c r="M3318" s="163"/>
      <c r="N3318" s="163"/>
      <c r="O3318" s="135" t="s">
        <v>647</v>
      </c>
    </row>
    <row r="3319" spans="1:15" hidden="1">
      <c r="A3319" s="135">
        <v>4898</v>
      </c>
      <c r="B3319" s="135" t="s">
        <v>42390</v>
      </c>
      <c r="C3319" s="135" t="s">
        <v>42391</v>
      </c>
      <c r="D3319" s="135" t="s">
        <v>4605</v>
      </c>
      <c r="E3319" s="135" t="s">
        <v>35326</v>
      </c>
      <c r="F3319" s="135"/>
      <c r="G3319" s="135" t="s">
        <v>35808</v>
      </c>
      <c r="H3319" s="135" t="s">
        <v>4370</v>
      </c>
      <c r="I3319" s="135"/>
      <c r="J3319" s="135" t="s">
        <v>35049</v>
      </c>
      <c r="K3319" s="135" t="s">
        <v>35809</v>
      </c>
      <c r="L3319" s="163" t="s">
        <v>647</v>
      </c>
      <c r="M3319" s="163" t="s">
        <v>647</v>
      </c>
      <c r="N3319" s="163"/>
      <c r="O3319" s="135" t="s">
        <v>647</v>
      </c>
    </row>
    <row r="3320" spans="1:15" hidden="1">
      <c r="A3320" s="135">
        <v>4899</v>
      </c>
      <c r="B3320" s="135" t="s">
        <v>42392</v>
      </c>
      <c r="C3320" s="135" t="s">
        <v>42393</v>
      </c>
      <c r="D3320" s="135" t="s">
        <v>1374</v>
      </c>
      <c r="E3320" s="135" t="s">
        <v>35315</v>
      </c>
      <c r="F3320" s="135"/>
      <c r="G3320" s="135" t="s">
        <v>35808</v>
      </c>
      <c r="H3320" s="135" t="s">
        <v>632</v>
      </c>
      <c r="I3320" s="135"/>
      <c r="J3320" s="135" t="s">
        <v>35049</v>
      </c>
      <c r="K3320" s="135" t="s">
        <v>35809</v>
      </c>
      <c r="L3320" s="163"/>
      <c r="M3320" s="163"/>
      <c r="N3320" s="163"/>
      <c r="O3320" s="135" t="s">
        <v>647</v>
      </c>
    </row>
    <row r="3321" spans="1:15" hidden="1">
      <c r="A3321" s="135">
        <v>4900</v>
      </c>
      <c r="B3321" s="135" t="s">
        <v>42394</v>
      </c>
      <c r="C3321" s="135" t="s">
        <v>42395</v>
      </c>
      <c r="D3321" s="135" t="s">
        <v>1041</v>
      </c>
      <c r="E3321" s="135" t="s">
        <v>35256</v>
      </c>
      <c r="F3321" s="135"/>
      <c r="G3321" s="135" t="s">
        <v>35808</v>
      </c>
      <c r="H3321" s="135" t="s">
        <v>632</v>
      </c>
      <c r="I3321" s="135"/>
      <c r="J3321" s="135" t="s">
        <v>35049</v>
      </c>
      <c r="K3321" s="135" t="s">
        <v>42138</v>
      </c>
      <c r="L3321" s="163"/>
      <c r="M3321" s="163"/>
      <c r="N3321" s="163"/>
      <c r="O3321" s="135" t="s">
        <v>647</v>
      </c>
    </row>
    <row r="3322" spans="1:15">
      <c r="A3322" s="135">
        <v>4901</v>
      </c>
      <c r="B3322" s="135" t="s">
        <v>29031</v>
      </c>
      <c r="C3322" s="135" t="s">
        <v>29030</v>
      </c>
      <c r="D3322" s="135" t="s">
        <v>1146</v>
      </c>
      <c r="E3322" s="135" t="s">
        <v>35260</v>
      </c>
      <c r="F3322" s="135"/>
      <c r="G3322" s="135" t="s">
        <v>35819</v>
      </c>
      <c r="H3322" s="135" t="s">
        <v>632</v>
      </c>
      <c r="I3322" s="135"/>
      <c r="J3322" s="135" t="s">
        <v>35049</v>
      </c>
      <c r="K3322" s="135" t="s">
        <v>35823</v>
      </c>
      <c r="L3322" s="163" t="s">
        <v>35050</v>
      </c>
      <c r="M3322" s="163" t="s">
        <v>35065</v>
      </c>
      <c r="N3322" s="163" t="s">
        <v>42396</v>
      </c>
      <c r="O3322" s="135" t="s">
        <v>35825</v>
      </c>
    </row>
    <row r="3323" spans="1:15" hidden="1">
      <c r="A3323" s="135">
        <v>4902</v>
      </c>
      <c r="B3323" s="135" t="s">
        <v>42397</v>
      </c>
      <c r="C3323" s="135" t="s">
        <v>42398</v>
      </c>
      <c r="D3323" s="135" t="s">
        <v>1146</v>
      </c>
      <c r="E3323" s="135" t="s">
        <v>35260</v>
      </c>
      <c r="F3323" s="135"/>
      <c r="G3323" s="135" t="s">
        <v>35808</v>
      </c>
      <c r="H3323" s="135" t="s">
        <v>632</v>
      </c>
      <c r="I3323" s="135"/>
      <c r="J3323" s="135" t="s">
        <v>35049</v>
      </c>
      <c r="K3323" s="135" t="s">
        <v>42138</v>
      </c>
      <c r="L3323" s="163"/>
      <c r="M3323" s="163"/>
      <c r="N3323" s="163"/>
      <c r="O3323" s="135" t="s">
        <v>647</v>
      </c>
    </row>
    <row r="3324" spans="1:15" hidden="1">
      <c r="A3324" s="135">
        <v>4903</v>
      </c>
      <c r="B3324" s="135" t="s">
        <v>42399</v>
      </c>
      <c r="C3324" s="135" t="s">
        <v>42400</v>
      </c>
      <c r="D3324" s="135" t="s">
        <v>1298</v>
      </c>
      <c r="E3324" s="135" t="s">
        <v>9836</v>
      </c>
      <c r="F3324" s="135"/>
      <c r="G3324" s="135" t="s">
        <v>35808</v>
      </c>
      <c r="H3324" s="135" t="s">
        <v>632</v>
      </c>
      <c r="I3324" s="135"/>
      <c r="J3324" s="135" t="s">
        <v>35049</v>
      </c>
      <c r="K3324" s="135" t="s">
        <v>35809</v>
      </c>
      <c r="L3324" s="163"/>
      <c r="M3324" s="163"/>
      <c r="N3324" s="163"/>
      <c r="O3324" s="135" t="s">
        <v>647</v>
      </c>
    </row>
    <row r="3325" spans="1:15" hidden="1">
      <c r="A3325" s="135">
        <v>4904</v>
      </c>
      <c r="B3325" s="135" t="s">
        <v>42401</v>
      </c>
      <c r="C3325" s="135" t="s">
        <v>42402</v>
      </c>
      <c r="D3325" s="135" t="s">
        <v>1298</v>
      </c>
      <c r="E3325" s="135" t="s">
        <v>9836</v>
      </c>
      <c r="F3325" s="135"/>
      <c r="G3325" s="135" t="s">
        <v>35808</v>
      </c>
      <c r="H3325" s="135" t="s">
        <v>632</v>
      </c>
      <c r="I3325" s="135"/>
      <c r="J3325" s="135" t="s">
        <v>35049</v>
      </c>
      <c r="K3325" s="135" t="s">
        <v>35823</v>
      </c>
      <c r="L3325" s="163" t="s">
        <v>35050</v>
      </c>
      <c r="M3325" s="163" t="s">
        <v>35068</v>
      </c>
      <c r="N3325" s="163" t="s">
        <v>35963</v>
      </c>
      <c r="O3325" s="135" t="s">
        <v>647</v>
      </c>
    </row>
    <row r="3326" spans="1:15" hidden="1">
      <c r="A3326" s="135">
        <v>4905</v>
      </c>
      <c r="B3326" s="135" t="s">
        <v>42403</v>
      </c>
      <c r="C3326" s="135" t="s">
        <v>42404</v>
      </c>
      <c r="D3326" s="135" t="s">
        <v>1146</v>
      </c>
      <c r="E3326" s="135" t="s">
        <v>35260</v>
      </c>
      <c r="F3326" s="135"/>
      <c r="G3326" s="135" t="s">
        <v>35808</v>
      </c>
      <c r="H3326" s="135" t="s">
        <v>632</v>
      </c>
      <c r="I3326" s="135"/>
      <c r="J3326" s="135" t="s">
        <v>35049</v>
      </c>
      <c r="K3326" s="135" t="s">
        <v>35823</v>
      </c>
      <c r="L3326" s="163" t="s">
        <v>35050</v>
      </c>
      <c r="M3326" s="163" t="s">
        <v>35065</v>
      </c>
      <c r="N3326" s="163" t="s">
        <v>37631</v>
      </c>
      <c r="O3326" s="135" t="s">
        <v>647</v>
      </c>
    </row>
    <row r="3327" spans="1:15" hidden="1">
      <c r="A3327" s="135">
        <v>4906</v>
      </c>
      <c r="B3327" s="135" t="s">
        <v>42405</v>
      </c>
      <c r="C3327" s="135" t="s">
        <v>42406</v>
      </c>
      <c r="D3327" s="135" t="s">
        <v>1624</v>
      </c>
      <c r="E3327" s="135" t="s">
        <v>35291</v>
      </c>
      <c r="F3327" s="135"/>
      <c r="G3327" s="135" t="s">
        <v>35808</v>
      </c>
      <c r="H3327" s="135" t="s">
        <v>632</v>
      </c>
      <c r="I3327" s="135"/>
      <c r="J3327" s="135" t="s">
        <v>35049</v>
      </c>
      <c r="K3327" s="135" t="s">
        <v>35823</v>
      </c>
      <c r="L3327" s="163" t="s">
        <v>35050</v>
      </c>
      <c r="M3327" s="163" t="s">
        <v>35057</v>
      </c>
      <c r="N3327" s="163" t="s">
        <v>42407</v>
      </c>
      <c r="O3327" s="135" t="s">
        <v>647</v>
      </c>
    </row>
    <row r="3328" spans="1:15" hidden="1">
      <c r="A3328" s="135">
        <v>4907</v>
      </c>
      <c r="B3328" s="135" t="s">
        <v>42408</v>
      </c>
      <c r="C3328" s="135" t="s">
        <v>42406</v>
      </c>
      <c r="D3328" s="135" t="s">
        <v>4550</v>
      </c>
      <c r="E3328" s="135" t="s">
        <v>35324</v>
      </c>
      <c r="F3328" s="135"/>
      <c r="G3328" s="135" t="s">
        <v>35808</v>
      </c>
      <c r="H3328" s="135" t="s">
        <v>4370</v>
      </c>
      <c r="I3328" s="135"/>
      <c r="J3328" s="135" t="s">
        <v>35049</v>
      </c>
      <c r="K3328" s="135" t="s">
        <v>35823</v>
      </c>
      <c r="L3328" s="163" t="s">
        <v>35068</v>
      </c>
      <c r="M3328" s="163" t="s">
        <v>35109</v>
      </c>
      <c r="N3328" s="163" t="s">
        <v>42407</v>
      </c>
      <c r="O3328" s="135" t="s">
        <v>647</v>
      </c>
    </row>
    <row r="3329" spans="1:15" hidden="1">
      <c r="A3329" s="135">
        <v>4908</v>
      </c>
      <c r="B3329" s="135" t="s">
        <v>42409</v>
      </c>
      <c r="C3329" s="135" t="s">
        <v>42410</v>
      </c>
      <c r="D3329" s="135" t="s">
        <v>1624</v>
      </c>
      <c r="E3329" s="135" t="s">
        <v>35291</v>
      </c>
      <c r="F3329" s="135"/>
      <c r="G3329" s="135" t="s">
        <v>35808</v>
      </c>
      <c r="H3329" s="135" t="s">
        <v>632</v>
      </c>
      <c r="I3329" s="135"/>
      <c r="J3329" s="135" t="s">
        <v>35049</v>
      </c>
      <c r="K3329" s="135" t="s">
        <v>35823</v>
      </c>
      <c r="L3329" s="163" t="s">
        <v>35050</v>
      </c>
      <c r="M3329" s="163" t="s">
        <v>35057</v>
      </c>
      <c r="N3329" s="163" t="s">
        <v>42411</v>
      </c>
      <c r="O3329" s="135" t="s">
        <v>647</v>
      </c>
    </row>
    <row r="3330" spans="1:15" hidden="1">
      <c r="A3330" s="135">
        <v>4909</v>
      </c>
      <c r="B3330" s="135" t="s">
        <v>42412</v>
      </c>
      <c r="C3330" s="135" t="s">
        <v>42410</v>
      </c>
      <c r="D3330" s="135" t="s">
        <v>4550</v>
      </c>
      <c r="E3330" s="135" t="s">
        <v>35324</v>
      </c>
      <c r="F3330" s="135"/>
      <c r="G3330" s="135" t="s">
        <v>35808</v>
      </c>
      <c r="H3330" s="135" t="s">
        <v>4370</v>
      </c>
      <c r="I3330" s="135"/>
      <c r="J3330" s="135" t="s">
        <v>35049</v>
      </c>
      <c r="K3330" s="135" t="s">
        <v>35823</v>
      </c>
      <c r="L3330" s="163" t="s">
        <v>35068</v>
      </c>
      <c r="M3330" s="163" t="s">
        <v>35109</v>
      </c>
      <c r="N3330" s="163" t="s">
        <v>42411</v>
      </c>
      <c r="O3330" s="135" t="s">
        <v>647</v>
      </c>
    </row>
    <row r="3331" spans="1:15" hidden="1">
      <c r="A3331" s="135">
        <v>4910</v>
      </c>
      <c r="B3331" s="135" t="s">
        <v>42413</v>
      </c>
      <c r="C3331" s="135" t="s">
        <v>42414</v>
      </c>
      <c r="D3331" s="135" t="s">
        <v>1624</v>
      </c>
      <c r="E3331" s="135" t="s">
        <v>35291</v>
      </c>
      <c r="F3331" s="135"/>
      <c r="G3331" s="135" t="s">
        <v>35808</v>
      </c>
      <c r="H3331" s="135" t="s">
        <v>632</v>
      </c>
      <c r="I3331" s="135"/>
      <c r="J3331" s="135" t="s">
        <v>35049</v>
      </c>
      <c r="K3331" s="135" t="s">
        <v>42138</v>
      </c>
      <c r="L3331" s="163"/>
      <c r="M3331" s="163"/>
      <c r="N3331" s="163"/>
      <c r="O3331" s="135" t="s">
        <v>647</v>
      </c>
    </row>
    <row r="3332" spans="1:15" hidden="1">
      <c r="A3332" s="135">
        <v>4911</v>
      </c>
      <c r="B3332" s="135" t="s">
        <v>42415</v>
      </c>
      <c r="C3332" s="135" t="s">
        <v>42414</v>
      </c>
      <c r="D3332" s="135" t="s">
        <v>4550</v>
      </c>
      <c r="E3332" s="135" t="s">
        <v>35324</v>
      </c>
      <c r="F3332" s="135"/>
      <c r="G3332" s="135" t="s">
        <v>35808</v>
      </c>
      <c r="H3332" s="135" t="s">
        <v>4370</v>
      </c>
      <c r="I3332" s="135"/>
      <c r="J3332" s="135" t="s">
        <v>35049</v>
      </c>
      <c r="K3332" s="135" t="s">
        <v>35809</v>
      </c>
      <c r="L3332" s="163"/>
      <c r="M3332" s="163"/>
      <c r="N3332" s="163"/>
      <c r="O3332" s="135" t="s">
        <v>647</v>
      </c>
    </row>
    <row r="3333" spans="1:15" hidden="1">
      <c r="A3333" s="135">
        <v>4912</v>
      </c>
      <c r="B3333" s="135" t="s">
        <v>42416</v>
      </c>
      <c r="C3333" s="135" t="s">
        <v>42417</v>
      </c>
      <c r="D3333" s="135" t="s">
        <v>1624</v>
      </c>
      <c r="E3333" s="135" t="s">
        <v>35291</v>
      </c>
      <c r="F3333" s="135"/>
      <c r="G3333" s="135" t="s">
        <v>35808</v>
      </c>
      <c r="H3333" s="135" t="s">
        <v>632</v>
      </c>
      <c r="I3333" s="135"/>
      <c r="J3333" s="135" t="s">
        <v>35049</v>
      </c>
      <c r="K3333" s="135" t="s">
        <v>35823</v>
      </c>
      <c r="L3333" s="163" t="s">
        <v>35050</v>
      </c>
      <c r="M3333" s="163" t="s">
        <v>35057</v>
      </c>
      <c r="N3333" s="163" t="s">
        <v>42418</v>
      </c>
      <c r="O3333" s="135" t="s">
        <v>647</v>
      </c>
    </row>
    <row r="3334" spans="1:15" hidden="1">
      <c r="A3334" s="135">
        <v>4913</v>
      </c>
      <c r="B3334" s="135" t="s">
        <v>42419</v>
      </c>
      <c r="C3334" s="135" t="s">
        <v>42420</v>
      </c>
      <c r="D3334" s="135" t="s">
        <v>889</v>
      </c>
      <c r="E3334" s="135" t="s">
        <v>35258</v>
      </c>
      <c r="F3334" s="135"/>
      <c r="G3334" s="135" t="s">
        <v>35808</v>
      </c>
      <c r="H3334" s="135" t="s">
        <v>632</v>
      </c>
      <c r="I3334" s="135"/>
      <c r="J3334" s="135" t="s">
        <v>35049</v>
      </c>
      <c r="K3334" s="135" t="s">
        <v>35809</v>
      </c>
      <c r="L3334" s="163"/>
      <c r="M3334" s="163"/>
      <c r="N3334" s="163"/>
      <c r="O3334" s="135" t="s">
        <v>647</v>
      </c>
    </row>
    <row r="3335" spans="1:15" hidden="1">
      <c r="A3335" s="135">
        <v>4914</v>
      </c>
      <c r="B3335" s="135" t="s">
        <v>42421</v>
      </c>
      <c r="C3335" s="135" t="s">
        <v>42422</v>
      </c>
      <c r="D3335" s="135" t="s">
        <v>1298</v>
      </c>
      <c r="E3335" s="135" t="s">
        <v>9836</v>
      </c>
      <c r="F3335" s="135"/>
      <c r="G3335" s="135" t="s">
        <v>35808</v>
      </c>
      <c r="H3335" s="135" t="s">
        <v>632</v>
      </c>
      <c r="I3335" s="135"/>
      <c r="J3335" s="135" t="s">
        <v>35049</v>
      </c>
      <c r="K3335" s="135" t="s">
        <v>35823</v>
      </c>
      <c r="L3335" s="163" t="s">
        <v>35050</v>
      </c>
      <c r="M3335" s="163" t="s">
        <v>35068</v>
      </c>
      <c r="N3335" s="163" t="s">
        <v>42423</v>
      </c>
      <c r="O3335" s="135" t="s">
        <v>647</v>
      </c>
    </row>
    <row r="3336" spans="1:15" hidden="1">
      <c r="A3336" s="135">
        <v>4915</v>
      </c>
      <c r="B3336" s="135" t="s">
        <v>42424</v>
      </c>
      <c r="C3336" s="135" t="s">
        <v>42425</v>
      </c>
      <c r="D3336" s="135" t="s">
        <v>1146</v>
      </c>
      <c r="E3336" s="135" t="s">
        <v>35260</v>
      </c>
      <c r="F3336" s="135"/>
      <c r="G3336" s="135" t="s">
        <v>35808</v>
      </c>
      <c r="H3336" s="135" t="s">
        <v>632</v>
      </c>
      <c r="I3336" s="135"/>
      <c r="J3336" s="135" t="s">
        <v>35049</v>
      </c>
      <c r="K3336" s="135" t="s">
        <v>35809</v>
      </c>
      <c r="L3336" s="163"/>
      <c r="M3336" s="163"/>
      <c r="N3336" s="163"/>
      <c r="O3336" s="135" t="s">
        <v>647</v>
      </c>
    </row>
    <row r="3337" spans="1:15" hidden="1">
      <c r="A3337" s="135">
        <v>4916</v>
      </c>
      <c r="B3337" s="135" t="s">
        <v>42426</v>
      </c>
      <c r="C3337" s="135" t="s">
        <v>42425</v>
      </c>
      <c r="D3337" s="135" t="s">
        <v>1298</v>
      </c>
      <c r="E3337" s="135" t="s">
        <v>9836</v>
      </c>
      <c r="F3337" s="135"/>
      <c r="G3337" s="135" t="s">
        <v>35808</v>
      </c>
      <c r="H3337" s="135" t="s">
        <v>632</v>
      </c>
      <c r="I3337" s="135"/>
      <c r="J3337" s="135" t="s">
        <v>35049</v>
      </c>
      <c r="K3337" s="135" t="s">
        <v>35809</v>
      </c>
      <c r="L3337" s="163"/>
      <c r="M3337" s="163"/>
      <c r="N3337" s="163"/>
      <c r="O3337" s="135" t="s">
        <v>647</v>
      </c>
    </row>
    <row r="3338" spans="1:15" hidden="1">
      <c r="A3338" s="135">
        <v>4917</v>
      </c>
      <c r="B3338" s="135" t="s">
        <v>42427</v>
      </c>
      <c r="C3338" s="135" t="s">
        <v>42428</v>
      </c>
      <c r="D3338" s="135" t="s">
        <v>1298</v>
      </c>
      <c r="E3338" s="135" t="s">
        <v>9836</v>
      </c>
      <c r="F3338" s="135"/>
      <c r="G3338" s="135" t="s">
        <v>35808</v>
      </c>
      <c r="H3338" s="135" t="s">
        <v>632</v>
      </c>
      <c r="I3338" s="135"/>
      <c r="J3338" s="135" t="s">
        <v>35049</v>
      </c>
      <c r="K3338" s="135" t="s">
        <v>42138</v>
      </c>
      <c r="L3338" s="163"/>
      <c r="M3338" s="163"/>
      <c r="N3338" s="163"/>
      <c r="O3338" s="135" t="s">
        <v>647</v>
      </c>
    </row>
    <row r="3339" spans="1:15">
      <c r="A3339" s="135">
        <v>4918</v>
      </c>
      <c r="B3339" s="135" t="s">
        <v>29039</v>
      </c>
      <c r="C3339" s="135" t="s">
        <v>29038</v>
      </c>
      <c r="D3339" s="135" t="s">
        <v>1146</v>
      </c>
      <c r="E3339" s="135" t="s">
        <v>35260</v>
      </c>
      <c r="F3339" s="135"/>
      <c r="G3339" s="135" t="s">
        <v>35819</v>
      </c>
      <c r="H3339" s="135" t="s">
        <v>632</v>
      </c>
      <c r="I3339" s="135"/>
      <c r="J3339" s="135" t="s">
        <v>35049</v>
      </c>
      <c r="K3339" s="135" t="s">
        <v>35823</v>
      </c>
      <c r="L3339" s="163" t="s">
        <v>35170</v>
      </c>
      <c r="M3339" s="163" t="s">
        <v>35065</v>
      </c>
      <c r="N3339" s="163" t="s">
        <v>35977</v>
      </c>
      <c r="O3339" s="135" t="s">
        <v>35825</v>
      </c>
    </row>
    <row r="3340" spans="1:15">
      <c r="A3340" s="135">
        <v>4919</v>
      </c>
      <c r="B3340" s="135" t="s">
        <v>29262</v>
      </c>
      <c r="C3340" s="135" t="s">
        <v>29261</v>
      </c>
      <c r="D3340" s="135" t="s">
        <v>2278</v>
      </c>
      <c r="E3340" s="135" t="s">
        <v>35259</v>
      </c>
      <c r="F3340" s="135"/>
      <c r="G3340" s="135" t="s">
        <v>35819</v>
      </c>
      <c r="H3340" s="135" t="s">
        <v>632</v>
      </c>
      <c r="I3340" s="135"/>
      <c r="J3340" s="135" t="s">
        <v>35049</v>
      </c>
      <c r="K3340" s="135" t="s">
        <v>35809</v>
      </c>
      <c r="L3340" s="163"/>
      <c r="M3340" s="163"/>
      <c r="N3340" s="163"/>
      <c r="O3340" s="135" t="s">
        <v>35825</v>
      </c>
    </row>
    <row r="3341" spans="1:15" hidden="1">
      <c r="A3341" s="135">
        <v>4920</v>
      </c>
      <c r="B3341" s="135" t="s">
        <v>42429</v>
      </c>
      <c r="C3341" s="135" t="s">
        <v>42430</v>
      </c>
      <c r="D3341" s="135" t="s">
        <v>1146</v>
      </c>
      <c r="E3341" s="135" t="s">
        <v>35260</v>
      </c>
      <c r="F3341" s="135"/>
      <c r="G3341" s="135" t="s">
        <v>35808</v>
      </c>
      <c r="H3341" s="135" t="s">
        <v>632</v>
      </c>
      <c r="I3341" s="135"/>
      <c r="J3341" s="135" t="s">
        <v>35049</v>
      </c>
      <c r="K3341" s="135" t="s">
        <v>35809</v>
      </c>
      <c r="L3341" s="163"/>
      <c r="M3341" s="163"/>
      <c r="N3341" s="163"/>
      <c r="O3341" s="135" t="s">
        <v>647</v>
      </c>
    </row>
    <row r="3342" spans="1:15" hidden="1">
      <c r="A3342" s="135">
        <v>4921</v>
      </c>
      <c r="B3342" s="135" t="s">
        <v>42431</v>
      </c>
      <c r="C3342" s="135" t="s">
        <v>42432</v>
      </c>
      <c r="D3342" s="135" t="s">
        <v>1041</v>
      </c>
      <c r="E3342" s="135" t="s">
        <v>35256</v>
      </c>
      <c r="F3342" s="135"/>
      <c r="G3342" s="135" t="s">
        <v>35808</v>
      </c>
      <c r="H3342" s="135" t="s">
        <v>632</v>
      </c>
      <c r="I3342" s="135"/>
      <c r="J3342" s="135" t="s">
        <v>35049</v>
      </c>
      <c r="K3342" s="135" t="s">
        <v>42138</v>
      </c>
      <c r="L3342" s="163"/>
      <c r="M3342" s="163"/>
      <c r="N3342" s="163"/>
      <c r="O3342" s="135" t="s">
        <v>647</v>
      </c>
    </row>
    <row r="3343" spans="1:15">
      <c r="A3343" s="135">
        <v>4922</v>
      </c>
      <c r="B3343" s="135" t="s">
        <v>29055</v>
      </c>
      <c r="C3343" s="135" t="s">
        <v>29054</v>
      </c>
      <c r="D3343" s="135" t="s">
        <v>1146</v>
      </c>
      <c r="E3343" s="135" t="s">
        <v>35260</v>
      </c>
      <c r="F3343" s="135"/>
      <c r="G3343" s="135" t="s">
        <v>35819</v>
      </c>
      <c r="H3343" s="135" t="s">
        <v>632</v>
      </c>
      <c r="I3343" s="135"/>
      <c r="J3343" s="135" t="s">
        <v>35049</v>
      </c>
      <c r="K3343" s="135" t="s">
        <v>35823</v>
      </c>
      <c r="L3343" s="163" t="s">
        <v>35050</v>
      </c>
      <c r="M3343" s="163" t="s">
        <v>35065</v>
      </c>
      <c r="N3343" s="163" t="s">
        <v>36844</v>
      </c>
      <c r="O3343" s="135" t="s">
        <v>35825</v>
      </c>
    </row>
    <row r="3344" spans="1:15" hidden="1">
      <c r="A3344" s="135">
        <v>4923</v>
      </c>
      <c r="B3344" s="135" t="s">
        <v>42433</v>
      </c>
      <c r="C3344" s="135" t="s">
        <v>29054</v>
      </c>
      <c r="D3344" s="135" t="s">
        <v>1298</v>
      </c>
      <c r="E3344" s="135" t="s">
        <v>9836</v>
      </c>
      <c r="F3344" s="135"/>
      <c r="G3344" s="135" t="s">
        <v>35808</v>
      </c>
      <c r="H3344" s="135" t="s">
        <v>632</v>
      </c>
      <c r="I3344" s="135"/>
      <c r="J3344" s="135" t="s">
        <v>35049</v>
      </c>
      <c r="K3344" s="135" t="s">
        <v>35823</v>
      </c>
      <c r="L3344" s="163" t="s">
        <v>35050</v>
      </c>
      <c r="M3344" s="163" t="s">
        <v>35068</v>
      </c>
      <c r="N3344" s="163" t="s">
        <v>36844</v>
      </c>
      <c r="O3344" s="135"/>
    </row>
    <row r="3345" spans="1:15" hidden="1">
      <c r="A3345" s="135">
        <v>4924</v>
      </c>
      <c r="B3345" s="135" t="s">
        <v>42434</v>
      </c>
      <c r="C3345" s="135" t="s">
        <v>42435</v>
      </c>
      <c r="D3345" s="135" t="s">
        <v>1146</v>
      </c>
      <c r="E3345" s="135" t="s">
        <v>35260</v>
      </c>
      <c r="F3345" s="135"/>
      <c r="G3345" s="135" t="s">
        <v>35808</v>
      </c>
      <c r="H3345" s="135" t="s">
        <v>632</v>
      </c>
      <c r="I3345" s="135"/>
      <c r="J3345" s="135" t="s">
        <v>35049</v>
      </c>
      <c r="K3345" s="135" t="s">
        <v>35809</v>
      </c>
      <c r="L3345" s="163"/>
      <c r="M3345" s="163"/>
      <c r="N3345" s="163"/>
      <c r="O3345" s="135" t="s">
        <v>647</v>
      </c>
    </row>
    <row r="3346" spans="1:15" hidden="1">
      <c r="A3346" s="135">
        <v>4925</v>
      </c>
      <c r="B3346" s="135" t="s">
        <v>42436</v>
      </c>
      <c r="C3346" s="135" t="s">
        <v>42435</v>
      </c>
      <c r="D3346" s="135" t="s">
        <v>1298</v>
      </c>
      <c r="E3346" s="135" t="s">
        <v>9836</v>
      </c>
      <c r="F3346" s="135"/>
      <c r="G3346" s="135" t="s">
        <v>35808</v>
      </c>
      <c r="H3346" s="135" t="s">
        <v>632</v>
      </c>
      <c r="I3346" s="135"/>
      <c r="J3346" s="135" t="s">
        <v>35049</v>
      </c>
      <c r="K3346" s="135" t="s">
        <v>35809</v>
      </c>
      <c r="L3346" s="163"/>
      <c r="M3346" s="163"/>
      <c r="N3346" s="163"/>
      <c r="O3346" s="135" t="s">
        <v>647</v>
      </c>
    </row>
    <row r="3347" spans="1:15" hidden="1">
      <c r="A3347" s="135">
        <v>4926</v>
      </c>
      <c r="B3347" s="135" t="s">
        <v>42437</v>
      </c>
      <c r="C3347" s="135" t="s">
        <v>42438</v>
      </c>
      <c r="D3347" s="135" t="s">
        <v>1146</v>
      </c>
      <c r="E3347" s="135" t="s">
        <v>35260</v>
      </c>
      <c r="F3347" s="135"/>
      <c r="G3347" s="135" t="s">
        <v>35808</v>
      </c>
      <c r="H3347" s="135" t="s">
        <v>632</v>
      </c>
      <c r="I3347" s="135"/>
      <c r="J3347" s="135" t="s">
        <v>35049</v>
      </c>
      <c r="K3347" s="135" t="s">
        <v>42138</v>
      </c>
      <c r="L3347" s="163"/>
      <c r="M3347" s="163"/>
      <c r="N3347" s="163"/>
      <c r="O3347" s="135" t="s">
        <v>647</v>
      </c>
    </row>
    <row r="3348" spans="1:15" hidden="1">
      <c r="A3348" s="135">
        <v>4927</v>
      </c>
      <c r="B3348" s="135" t="s">
        <v>42439</v>
      </c>
      <c r="C3348" s="135" t="s">
        <v>42440</v>
      </c>
      <c r="D3348" s="135" t="s">
        <v>1298</v>
      </c>
      <c r="E3348" s="135" t="s">
        <v>9836</v>
      </c>
      <c r="F3348" s="135"/>
      <c r="G3348" s="135" t="s">
        <v>35808</v>
      </c>
      <c r="H3348" s="135" t="s">
        <v>632</v>
      </c>
      <c r="I3348" s="135"/>
      <c r="J3348" s="135" t="s">
        <v>35049</v>
      </c>
      <c r="K3348" s="135" t="s">
        <v>42138</v>
      </c>
      <c r="L3348" s="163"/>
      <c r="M3348" s="163"/>
      <c r="N3348" s="163"/>
      <c r="O3348" s="135" t="s">
        <v>647</v>
      </c>
    </row>
    <row r="3349" spans="1:15" hidden="1">
      <c r="A3349" s="135">
        <v>4928</v>
      </c>
      <c r="B3349" s="135" t="s">
        <v>42441</v>
      </c>
      <c r="C3349" s="135" t="s">
        <v>42442</v>
      </c>
      <c r="D3349" s="135" t="s">
        <v>1041</v>
      </c>
      <c r="E3349" s="135" t="s">
        <v>35256</v>
      </c>
      <c r="F3349" s="135"/>
      <c r="G3349" s="135" t="s">
        <v>35808</v>
      </c>
      <c r="H3349" s="135" t="s">
        <v>632</v>
      </c>
      <c r="I3349" s="135"/>
      <c r="J3349" s="135" t="s">
        <v>35049</v>
      </c>
      <c r="K3349" s="135" t="s">
        <v>35809</v>
      </c>
      <c r="L3349" s="163"/>
      <c r="M3349" s="163"/>
      <c r="N3349" s="163"/>
      <c r="O3349" s="135" t="s">
        <v>647</v>
      </c>
    </row>
    <row r="3350" spans="1:15" hidden="1">
      <c r="A3350" s="135">
        <v>4929</v>
      </c>
      <c r="B3350" s="135" t="s">
        <v>42443</v>
      </c>
      <c r="C3350" s="135" t="s">
        <v>42444</v>
      </c>
      <c r="D3350" s="135" t="s">
        <v>1041</v>
      </c>
      <c r="E3350" s="135" t="s">
        <v>35256</v>
      </c>
      <c r="F3350" s="135"/>
      <c r="G3350" s="135" t="s">
        <v>35808</v>
      </c>
      <c r="H3350" s="135" t="s">
        <v>632</v>
      </c>
      <c r="I3350" s="135"/>
      <c r="J3350" s="135" t="s">
        <v>35049</v>
      </c>
      <c r="K3350" s="135" t="s">
        <v>35809</v>
      </c>
      <c r="L3350" s="163"/>
      <c r="M3350" s="163"/>
      <c r="N3350" s="163"/>
      <c r="O3350" s="135" t="s">
        <v>647</v>
      </c>
    </row>
    <row r="3351" spans="1:15" hidden="1">
      <c r="A3351" s="135">
        <v>4930</v>
      </c>
      <c r="B3351" s="135" t="s">
        <v>42445</v>
      </c>
      <c r="C3351" s="135" t="s">
        <v>42446</v>
      </c>
      <c r="D3351" s="135" t="s">
        <v>1041</v>
      </c>
      <c r="E3351" s="135" t="s">
        <v>35256</v>
      </c>
      <c r="F3351" s="135"/>
      <c r="G3351" s="135" t="s">
        <v>35808</v>
      </c>
      <c r="H3351" s="135" t="s">
        <v>632</v>
      </c>
      <c r="I3351" s="135"/>
      <c r="J3351" s="135" t="s">
        <v>35049</v>
      </c>
      <c r="K3351" s="135" t="s">
        <v>35823</v>
      </c>
      <c r="L3351" s="163" t="s">
        <v>35068</v>
      </c>
      <c r="M3351" s="163" t="s">
        <v>42447</v>
      </c>
      <c r="N3351" s="163" t="s">
        <v>42448</v>
      </c>
      <c r="O3351" s="135" t="s">
        <v>647</v>
      </c>
    </row>
    <row r="3352" spans="1:15" hidden="1">
      <c r="A3352" s="135">
        <v>4931</v>
      </c>
      <c r="B3352" s="135" t="s">
        <v>42449</v>
      </c>
      <c r="C3352" s="135" t="s">
        <v>42450</v>
      </c>
      <c r="D3352" s="135" t="s">
        <v>1041</v>
      </c>
      <c r="E3352" s="135" t="s">
        <v>35256</v>
      </c>
      <c r="F3352" s="135"/>
      <c r="G3352" s="135" t="s">
        <v>35808</v>
      </c>
      <c r="H3352" s="135" t="s">
        <v>632</v>
      </c>
      <c r="I3352" s="135"/>
      <c r="J3352" s="135" t="s">
        <v>35049</v>
      </c>
      <c r="K3352" s="135" t="s">
        <v>35823</v>
      </c>
      <c r="L3352" s="163" t="s">
        <v>35068</v>
      </c>
      <c r="M3352" s="163" t="s">
        <v>42447</v>
      </c>
      <c r="N3352" s="163" t="s">
        <v>42451</v>
      </c>
      <c r="O3352" s="135" t="s">
        <v>647</v>
      </c>
    </row>
    <row r="3353" spans="1:15" hidden="1">
      <c r="A3353" s="135">
        <v>4932</v>
      </c>
      <c r="B3353" s="135" t="s">
        <v>42452</v>
      </c>
      <c r="C3353" s="135" t="s">
        <v>42453</v>
      </c>
      <c r="D3353" s="135" t="s">
        <v>1041</v>
      </c>
      <c r="E3353" s="135" t="s">
        <v>35256</v>
      </c>
      <c r="F3353" s="135"/>
      <c r="G3353" s="135" t="s">
        <v>35808</v>
      </c>
      <c r="H3353" s="135" t="s">
        <v>632</v>
      </c>
      <c r="I3353" s="135"/>
      <c r="J3353" s="135" t="s">
        <v>35049</v>
      </c>
      <c r="K3353" s="135" t="s">
        <v>35809</v>
      </c>
      <c r="L3353" s="163"/>
      <c r="M3353" s="163"/>
      <c r="N3353" s="163"/>
      <c r="O3353" s="135" t="s">
        <v>647</v>
      </c>
    </row>
    <row r="3354" spans="1:15" hidden="1">
      <c r="A3354" s="135">
        <v>4933</v>
      </c>
      <c r="B3354" s="135" t="s">
        <v>42454</v>
      </c>
      <c r="C3354" s="135" t="s">
        <v>42455</v>
      </c>
      <c r="D3354" s="135" t="s">
        <v>1041</v>
      </c>
      <c r="E3354" s="135" t="s">
        <v>35256</v>
      </c>
      <c r="F3354" s="135"/>
      <c r="G3354" s="135" t="s">
        <v>35808</v>
      </c>
      <c r="H3354" s="135" t="s">
        <v>632</v>
      </c>
      <c r="I3354" s="135"/>
      <c r="J3354" s="135" t="s">
        <v>35049</v>
      </c>
      <c r="K3354" s="135" t="s">
        <v>35809</v>
      </c>
      <c r="L3354" s="163"/>
      <c r="M3354" s="163"/>
      <c r="N3354" s="163"/>
      <c r="O3354" s="135" t="s">
        <v>647</v>
      </c>
    </row>
    <row r="3355" spans="1:15" hidden="1">
      <c r="A3355" s="135">
        <v>4934</v>
      </c>
      <c r="B3355" s="135" t="s">
        <v>42456</v>
      </c>
      <c r="C3355" s="135" t="s">
        <v>42457</v>
      </c>
      <c r="D3355" s="135" t="s">
        <v>1146</v>
      </c>
      <c r="E3355" s="135" t="s">
        <v>35260</v>
      </c>
      <c r="F3355" s="135"/>
      <c r="G3355" s="135" t="s">
        <v>35808</v>
      </c>
      <c r="H3355" s="135" t="s">
        <v>632</v>
      </c>
      <c r="I3355" s="135"/>
      <c r="J3355" s="135" t="s">
        <v>35049</v>
      </c>
      <c r="K3355" s="135" t="s">
        <v>35809</v>
      </c>
      <c r="L3355" s="163"/>
      <c r="M3355" s="163"/>
      <c r="N3355" s="163"/>
      <c r="O3355" s="135" t="s">
        <v>647</v>
      </c>
    </row>
    <row r="3356" spans="1:15" hidden="1">
      <c r="A3356" s="135">
        <v>4935</v>
      </c>
      <c r="B3356" s="135" t="s">
        <v>42458</v>
      </c>
      <c r="C3356" s="135" t="s">
        <v>42459</v>
      </c>
      <c r="D3356" s="135" t="s">
        <v>1624</v>
      </c>
      <c r="E3356" s="135" t="s">
        <v>35291</v>
      </c>
      <c r="F3356" s="135"/>
      <c r="G3356" s="135" t="s">
        <v>35808</v>
      </c>
      <c r="H3356" s="135" t="s">
        <v>632</v>
      </c>
      <c r="I3356" s="135"/>
      <c r="J3356" s="135" t="s">
        <v>35049</v>
      </c>
      <c r="K3356" s="135" t="s">
        <v>35823</v>
      </c>
      <c r="L3356" s="163" t="s">
        <v>35050</v>
      </c>
      <c r="M3356" s="163" t="s">
        <v>35057</v>
      </c>
      <c r="N3356" s="163" t="s">
        <v>42460</v>
      </c>
      <c r="O3356" s="135" t="s">
        <v>647</v>
      </c>
    </row>
    <row r="3357" spans="1:15" hidden="1">
      <c r="A3357" s="135">
        <v>4936</v>
      </c>
      <c r="B3357" s="135" t="s">
        <v>42461</v>
      </c>
      <c r="C3357" s="135" t="s">
        <v>42462</v>
      </c>
      <c r="D3357" s="135" t="s">
        <v>889</v>
      </c>
      <c r="E3357" s="135" t="s">
        <v>35258</v>
      </c>
      <c r="F3357" s="135"/>
      <c r="G3357" s="135" t="s">
        <v>35808</v>
      </c>
      <c r="H3357" s="135" t="s">
        <v>632</v>
      </c>
      <c r="I3357" s="135"/>
      <c r="J3357" s="135" t="s">
        <v>35049</v>
      </c>
      <c r="K3357" s="135" t="s">
        <v>35809</v>
      </c>
      <c r="L3357" s="163"/>
      <c r="M3357" s="163"/>
      <c r="N3357" s="163"/>
      <c r="O3357" s="135" t="s">
        <v>647</v>
      </c>
    </row>
    <row r="3358" spans="1:15">
      <c r="A3358" s="135">
        <v>4937</v>
      </c>
      <c r="B3358" s="135" t="s">
        <v>28999</v>
      </c>
      <c r="C3358" s="135" t="s">
        <v>28998</v>
      </c>
      <c r="D3358" s="135" t="s">
        <v>1041</v>
      </c>
      <c r="E3358" s="135" t="s">
        <v>35256</v>
      </c>
      <c r="F3358" s="135"/>
      <c r="G3358" s="135" t="s">
        <v>35819</v>
      </c>
      <c r="H3358" s="135" t="s">
        <v>632</v>
      </c>
      <c r="I3358" s="135"/>
      <c r="J3358" s="135" t="s">
        <v>35049</v>
      </c>
      <c r="K3358" s="135" t="s">
        <v>35823</v>
      </c>
      <c r="L3358" s="163" t="s">
        <v>35068</v>
      </c>
      <c r="M3358" s="163" t="s">
        <v>42447</v>
      </c>
      <c r="N3358" s="163" t="s">
        <v>36392</v>
      </c>
      <c r="O3358" s="135" t="s">
        <v>35825</v>
      </c>
    </row>
    <row r="3359" spans="1:15" hidden="1">
      <c r="A3359" s="135">
        <v>4938</v>
      </c>
      <c r="B3359" s="135" t="s">
        <v>42463</v>
      </c>
      <c r="C3359" s="135" t="s">
        <v>42464</v>
      </c>
      <c r="D3359" s="135" t="s">
        <v>1041</v>
      </c>
      <c r="E3359" s="135" t="s">
        <v>35256</v>
      </c>
      <c r="F3359" s="135"/>
      <c r="G3359" s="135" t="s">
        <v>35808</v>
      </c>
      <c r="H3359" s="135" t="s">
        <v>632</v>
      </c>
      <c r="I3359" s="135"/>
      <c r="J3359" s="135" t="s">
        <v>35049</v>
      </c>
      <c r="K3359" s="135" t="s">
        <v>35823</v>
      </c>
      <c r="L3359" s="163" t="s">
        <v>35068</v>
      </c>
      <c r="M3359" s="163" t="s">
        <v>42447</v>
      </c>
      <c r="N3359" s="163" t="s">
        <v>42465</v>
      </c>
      <c r="O3359" s="135" t="s">
        <v>647</v>
      </c>
    </row>
    <row r="3360" spans="1:15" hidden="1">
      <c r="A3360" s="135">
        <v>4939</v>
      </c>
      <c r="B3360" s="135" t="s">
        <v>42466</v>
      </c>
      <c r="C3360" s="135" t="s">
        <v>42467</v>
      </c>
      <c r="D3360" s="135" t="s">
        <v>1146</v>
      </c>
      <c r="E3360" s="135" t="s">
        <v>35260</v>
      </c>
      <c r="F3360" s="135"/>
      <c r="G3360" s="135" t="s">
        <v>35808</v>
      </c>
      <c r="H3360" s="135" t="s">
        <v>632</v>
      </c>
      <c r="I3360" s="135"/>
      <c r="J3360" s="135" t="s">
        <v>35049</v>
      </c>
      <c r="K3360" s="135" t="s">
        <v>35809</v>
      </c>
      <c r="L3360" s="163"/>
      <c r="M3360" s="163"/>
      <c r="N3360" s="163"/>
      <c r="O3360" s="135" t="s">
        <v>647</v>
      </c>
    </row>
    <row r="3361" spans="1:15" hidden="1">
      <c r="A3361" s="135">
        <v>4940</v>
      </c>
      <c r="B3361" s="135" t="s">
        <v>42468</v>
      </c>
      <c r="C3361" s="135" t="s">
        <v>42469</v>
      </c>
      <c r="D3361" s="135" t="s">
        <v>1146</v>
      </c>
      <c r="E3361" s="135" t="s">
        <v>35260</v>
      </c>
      <c r="F3361" s="135"/>
      <c r="G3361" s="135" t="s">
        <v>35808</v>
      </c>
      <c r="H3361" s="135" t="s">
        <v>632</v>
      </c>
      <c r="I3361" s="135"/>
      <c r="J3361" s="135" t="s">
        <v>35049</v>
      </c>
      <c r="K3361" s="135" t="s">
        <v>35809</v>
      </c>
      <c r="L3361" s="163"/>
      <c r="M3361" s="163"/>
      <c r="N3361" s="163"/>
      <c r="O3361" s="135" t="s">
        <v>647</v>
      </c>
    </row>
    <row r="3362" spans="1:15" hidden="1">
      <c r="A3362" s="135">
        <v>4941</v>
      </c>
      <c r="B3362" s="135" t="s">
        <v>42470</v>
      </c>
      <c r="C3362" s="135" t="s">
        <v>42471</v>
      </c>
      <c r="D3362" s="135" t="s">
        <v>889</v>
      </c>
      <c r="E3362" s="135" t="s">
        <v>35258</v>
      </c>
      <c r="F3362" s="135"/>
      <c r="G3362" s="135" t="s">
        <v>35808</v>
      </c>
      <c r="H3362" s="135" t="s">
        <v>632</v>
      </c>
      <c r="I3362" s="135"/>
      <c r="J3362" s="135" t="s">
        <v>35049</v>
      </c>
      <c r="K3362" s="135" t="s">
        <v>35809</v>
      </c>
      <c r="L3362" s="163"/>
      <c r="M3362" s="163"/>
      <c r="N3362" s="163"/>
      <c r="O3362" s="135" t="s">
        <v>647</v>
      </c>
    </row>
    <row r="3363" spans="1:15" hidden="1">
      <c r="A3363" s="135">
        <v>4942</v>
      </c>
      <c r="B3363" s="135" t="s">
        <v>42472</v>
      </c>
      <c r="C3363" s="135" t="s">
        <v>42473</v>
      </c>
      <c r="D3363" s="135" t="s">
        <v>1298</v>
      </c>
      <c r="E3363" s="135" t="s">
        <v>9836</v>
      </c>
      <c r="F3363" s="135"/>
      <c r="G3363" s="135" t="s">
        <v>35808</v>
      </c>
      <c r="H3363" s="135" t="s">
        <v>632</v>
      </c>
      <c r="I3363" s="135"/>
      <c r="J3363" s="135" t="s">
        <v>35049</v>
      </c>
      <c r="K3363" s="135" t="s">
        <v>42138</v>
      </c>
      <c r="L3363" s="163"/>
      <c r="M3363" s="163"/>
      <c r="N3363" s="163"/>
      <c r="O3363" s="135" t="s">
        <v>647</v>
      </c>
    </row>
    <row r="3364" spans="1:15" hidden="1">
      <c r="A3364" s="135">
        <v>4943</v>
      </c>
      <c r="B3364" s="135" t="s">
        <v>42474</v>
      </c>
      <c r="C3364" s="135" t="s">
        <v>42475</v>
      </c>
      <c r="D3364" s="135" t="s">
        <v>1298</v>
      </c>
      <c r="E3364" s="135" t="s">
        <v>9836</v>
      </c>
      <c r="F3364" s="135"/>
      <c r="G3364" s="135" t="s">
        <v>35808</v>
      </c>
      <c r="H3364" s="135" t="s">
        <v>632</v>
      </c>
      <c r="I3364" s="135"/>
      <c r="J3364" s="135" t="s">
        <v>35049</v>
      </c>
      <c r="K3364" s="135" t="s">
        <v>35809</v>
      </c>
      <c r="L3364" s="163"/>
      <c r="M3364" s="163"/>
      <c r="N3364" s="163"/>
      <c r="O3364" s="135" t="s">
        <v>647</v>
      </c>
    </row>
    <row r="3365" spans="1:15" hidden="1">
      <c r="A3365" s="135">
        <v>4944</v>
      </c>
      <c r="B3365" s="135" t="s">
        <v>42476</v>
      </c>
      <c r="C3365" s="135" t="s">
        <v>42477</v>
      </c>
      <c r="D3365" s="135" t="s">
        <v>1041</v>
      </c>
      <c r="E3365" s="135" t="s">
        <v>35256</v>
      </c>
      <c r="F3365" s="135"/>
      <c r="G3365" s="135" t="s">
        <v>35808</v>
      </c>
      <c r="H3365" s="135" t="s">
        <v>632</v>
      </c>
      <c r="I3365" s="135"/>
      <c r="J3365" s="135" t="s">
        <v>35049</v>
      </c>
      <c r="K3365" s="135" t="s">
        <v>35823</v>
      </c>
      <c r="L3365" s="163" t="s">
        <v>35068</v>
      </c>
      <c r="M3365" s="163" t="s">
        <v>42447</v>
      </c>
      <c r="N3365" s="163" t="s">
        <v>42478</v>
      </c>
      <c r="O3365" s="135" t="s">
        <v>647</v>
      </c>
    </row>
    <row r="3366" spans="1:15" hidden="1">
      <c r="A3366" s="135">
        <v>4945</v>
      </c>
      <c r="B3366" s="135" t="s">
        <v>42479</v>
      </c>
      <c r="C3366" s="135" t="s">
        <v>42480</v>
      </c>
      <c r="D3366" s="135" t="s">
        <v>1041</v>
      </c>
      <c r="E3366" s="135" t="s">
        <v>35256</v>
      </c>
      <c r="F3366" s="135"/>
      <c r="G3366" s="135" t="s">
        <v>35808</v>
      </c>
      <c r="H3366" s="135" t="s">
        <v>632</v>
      </c>
      <c r="I3366" s="135"/>
      <c r="J3366" s="135" t="s">
        <v>35049</v>
      </c>
      <c r="K3366" s="135" t="s">
        <v>35823</v>
      </c>
      <c r="L3366" s="163" t="s">
        <v>35068</v>
      </c>
      <c r="M3366" s="163" t="s">
        <v>42447</v>
      </c>
      <c r="N3366" s="163" t="s">
        <v>42481</v>
      </c>
      <c r="O3366" s="135" t="s">
        <v>647</v>
      </c>
    </row>
    <row r="3367" spans="1:15" hidden="1">
      <c r="A3367" s="135">
        <v>4946</v>
      </c>
      <c r="B3367" s="135" t="s">
        <v>42482</v>
      </c>
      <c r="C3367" s="135" t="s">
        <v>42483</v>
      </c>
      <c r="D3367" s="135" t="s">
        <v>1041</v>
      </c>
      <c r="E3367" s="135" t="s">
        <v>35256</v>
      </c>
      <c r="F3367" s="135"/>
      <c r="G3367" s="135" t="s">
        <v>35808</v>
      </c>
      <c r="H3367" s="135" t="s">
        <v>632</v>
      </c>
      <c r="I3367" s="135"/>
      <c r="J3367" s="135" t="s">
        <v>35049</v>
      </c>
      <c r="K3367" s="135" t="s">
        <v>35823</v>
      </c>
      <c r="L3367" s="163" t="s">
        <v>35068</v>
      </c>
      <c r="M3367" s="163" t="s">
        <v>42447</v>
      </c>
      <c r="N3367" s="163" t="s">
        <v>42484</v>
      </c>
      <c r="O3367" s="135" t="s">
        <v>647</v>
      </c>
    </row>
    <row r="3368" spans="1:15" hidden="1">
      <c r="A3368" s="135">
        <v>4947</v>
      </c>
      <c r="B3368" s="135" t="s">
        <v>42485</v>
      </c>
      <c r="C3368" s="135" t="s">
        <v>42486</v>
      </c>
      <c r="D3368" s="135" t="s">
        <v>1298</v>
      </c>
      <c r="E3368" s="135" t="s">
        <v>9836</v>
      </c>
      <c r="F3368" s="135"/>
      <c r="G3368" s="135" t="s">
        <v>35808</v>
      </c>
      <c r="H3368" s="135" t="s">
        <v>632</v>
      </c>
      <c r="I3368" s="135"/>
      <c r="J3368" s="135" t="s">
        <v>35049</v>
      </c>
      <c r="K3368" s="135" t="s">
        <v>35823</v>
      </c>
      <c r="L3368" s="163" t="s">
        <v>35050</v>
      </c>
      <c r="M3368" s="163" t="s">
        <v>35068</v>
      </c>
      <c r="N3368" s="163" t="s">
        <v>42487</v>
      </c>
      <c r="O3368" s="135" t="s">
        <v>647</v>
      </c>
    </row>
    <row r="3369" spans="1:15" hidden="1">
      <c r="A3369" s="135">
        <v>4948</v>
      </c>
      <c r="B3369" s="135" t="s">
        <v>42488</v>
      </c>
      <c r="C3369" s="135" t="s">
        <v>42489</v>
      </c>
      <c r="D3369" s="135" t="s">
        <v>1298</v>
      </c>
      <c r="E3369" s="135" t="s">
        <v>9836</v>
      </c>
      <c r="F3369" s="135"/>
      <c r="G3369" s="135" t="s">
        <v>35808</v>
      </c>
      <c r="H3369" s="135" t="s">
        <v>632</v>
      </c>
      <c r="I3369" s="135"/>
      <c r="J3369" s="135" t="s">
        <v>35049</v>
      </c>
      <c r="K3369" s="135" t="s">
        <v>42138</v>
      </c>
      <c r="L3369" s="163"/>
      <c r="M3369" s="163"/>
      <c r="N3369" s="163"/>
      <c r="O3369" s="135" t="s">
        <v>647</v>
      </c>
    </row>
    <row r="3370" spans="1:15" hidden="1">
      <c r="A3370" s="135">
        <v>4949</v>
      </c>
      <c r="B3370" s="135" t="s">
        <v>42490</v>
      </c>
      <c r="C3370" s="135" t="s">
        <v>42491</v>
      </c>
      <c r="D3370" s="135" t="s">
        <v>1298</v>
      </c>
      <c r="E3370" s="135" t="s">
        <v>9836</v>
      </c>
      <c r="F3370" s="135"/>
      <c r="G3370" s="135" t="s">
        <v>35808</v>
      </c>
      <c r="H3370" s="135" t="s">
        <v>632</v>
      </c>
      <c r="I3370" s="135"/>
      <c r="J3370" s="135" t="s">
        <v>35049</v>
      </c>
      <c r="K3370" s="135" t="s">
        <v>42138</v>
      </c>
      <c r="L3370" s="163"/>
      <c r="M3370" s="163"/>
      <c r="N3370" s="163"/>
      <c r="O3370" s="135" t="s">
        <v>647</v>
      </c>
    </row>
    <row r="3371" spans="1:15" hidden="1">
      <c r="A3371" s="135">
        <v>4950</v>
      </c>
      <c r="B3371" s="135" t="s">
        <v>42492</v>
      </c>
      <c r="C3371" s="135" t="s">
        <v>42493</v>
      </c>
      <c r="D3371" s="135" t="s">
        <v>1041</v>
      </c>
      <c r="E3371" s="135" t="s">
        <v>35256</v>
      </c>
      <c r="F3371" s="135"/>
      <c r="G3371" s="135" t="s">
        <v>35808</v>
      </c>
      <c r="H3371" s="135" t="s">
        <v>632</v>
      </c>
      <c r="I3371" s="135"/>
      <c r="J3371" s="135" t="s">
        <v>35049</v>
      </c>
      <c r="K3371" s="135" t="s">
        <v>42138</v>
      </c>
      <c r="L3371" s="163"/>
      <c r="M3371" s="163"/>
      <c r="N3371" s="163"/>
      <c r="O3371" s="135" t="s">
        <v>647</v>
      </c>
    </row>
    <row r="3372" spans="1:15" hidden="1">
      <c r="A3372" s="135">
        <v>4951</v>
      </c>
      <c r="B3372" s="135" t="s">
        <v>42494</v>
      </c>
      <c r="C3372" s="135" t="s">
        <v>42495</v>
      </c>
      <c r="D3372" s="135" t="s">
        <v>1473</v>
      </c>
      <c r="E3372" s="135" t="s">
        <v>35318</v>
      </c>
      <c r="F3372" s="135"/>
      <c r="G3372" s="135" t="s">
        <v>35808</v>
      </c>
      <c r="H3372" s="135" t="s">
        <v>632</v>
      </c>
      <c r="I3372" s="135"/>
      <c r="J3372" s="135" t="s">
        <v>35049</v>
      </c>
      <c r="K3372" s="135" t="s">
        <v>35809</v>
      </c>
      <c r="L3372" s="163"/>
      <c r="M3372" s="163"/>
      <c r="N3372" s="163"/>
      <c r="O3372" s="135" t="s">
        <v>647</v>
      </c>
    </row>
    <row r="3373" spans="1:15" hidden="1">
      <c r="A3373" s="135">
        <v>4952</v>
      </c>
      <c r="B3373" s="135" t="s">
        <v>42496</v>
      </c>
      <c r="C3373" s="135" t="s">
        <v>42497</v>
      </c>
      <c r="D3373" s="135" t="s">
        <v>1473</v>
      </c>
      <c r="E3373" s="135" t="s">
        <v>35318</v>
      </c>
      <c r="F3373" s="135"/>
      <c r="G3373" s="135" t="s">
        <v>35808</v>
      </c>
      <c r="H3373" s="135" t="s">
        <v>632</v>
      </c>
      <c r="I3373" s="135"/>
      <c r="J3373" s="135" t="s">
        <v>35049</v>
      </c>
      <c r="K3373" s="135" t="s">
        <v>35809</v>
      </c>
      <c r="L3373" s="163"/>
      <c r="M3373" s="163"/>
      <c r="N3373" s="163"/>
      <c r="O3373" s="135" t="s">
        <v>647</v>
      </c>
    </row>
    <row r="3374" spans="1:15">
      <c r="A3374" s="135">
        <v>4953</v>
      </c>
      <c r="B3374" s="135" t="s">
        <v>28959</v>
      </c>
      <c r="C3374" s="135" t="s">
        <v>28958</v>
      </c>
      <c r="D3374" s="135" t="s">
        <v>889</v>
      </c>
      <c r="E3374" s="135" t="s">
        <v>35258</v>
      </c>
      <c r="F3374" s="135"/>
      <c r="G3374" s="135" t="s">
        <v>35819</v>
      </c>
      <c r="H3374" s="135" t="s">
        <v>632</v>
      </c>
      <c r="I3374" s="135"/>
      <c r="J3374" s="135" t="s">
        <v>35049</v>
      </c>
      <c r="K3374" s="135" t="s">
        <v>35809</v>
      </c>
      <c r="L3374" s="163"/>
      <c r="M3374" s="163"/>
      <c r="N3374" s="163"/>
      <c r="O3374" s="135" t="s">
        <v>35825</v>
      </c>
    </row>
    <row r="3375" spans="1:15" hidden="1">
      <c r="A3375" s="135">
        <v>4954</v>
      </c>
      <c r="B3375" s="135" t="s">
        <v>42498</v>
      </c>
      <c r="C3375" s="135" t="s">
        <v>42499</v>
      </c>
      <c r="D3375" s="135" t="s">
        <v>1146</v>
      </c>
      <c r="E3375" s="135" t="s">
        <v>35260</v>
      </c>
      <c r="F3375" s="135"/>
      <c r="G3375" s="135" t="s">
        <v>35808</v>
      </c>
      <c r="H3375" s="135" t="s">
        <v>632</v>
      </c>
      <c r="I3375" s="135"/>
      <c r="J3375" s="135" t="s">
        <v>35049</v>
      </c>
      <c r="K3375" s="135" t="s">
        <v>35809</v>
      </c>
      <c r="L3375" s="163"/>
      <c r="M3375" s="163"/>
      <c r="N3375" s="163"/>
      <c r="O3375" s="135" t="s">
        <v>647</v>
      </c>
    </row>
    <row r="3376" spans="1:15" hidden="1">
      <c r="A3376" s="135">
        <v>4955</v>
      </c>
      <c r="B3376" s="135" t="s">
        <v>42500</v>
      </c>
      <c r="C3376" s="135" t="s">
        <v>42501</v>
      </c>
      <c r="D3376" s="135" t="s">
        <v>1624</v>
      </c>
      <c r="E3376" s="135" t="s">
        <v>35291</v>
      </c>
      <c r="F3376" s="135"/>
      <c r="G3376" s="135" t="s">
        <v>35808</v>
      </c>
      <c r="H3376" s="135" t="s">
        <v>632</v>
      </c>
      <c r="I3376" s="135"/>
      <c r="J3376" s="135" t="s">
        <v>35049</v>
      </c>
      <c r="K3376" s="135" t="s">
        <v>35823</v>
      </c>
      <c r="L3376" s="163" t="s">
        <v>35050</v>
      </c>
      <c r="M3376" s="163" t="s">
        <v>35057</v>
      </c>
      <c r="N3376" s="163" t="s">
        <v>42502</v>
      </c>
      <c r="O3376" s="135" t="s">
        <v>647</v>
      </c>
    </row>
    <row r="3377" spans="1:15">
      <c r="A3377" s="135">
        <v>4956</v>
      </c>
      <c r="B3377" s="135" t="s">
        <v>29063</v>
      </c>
      <c r="C3377" s="135" t="s">
        <v>29062</v>
      </c>
      <c r="D3377" s="135" t="s">
        <v>1146</v>
      </c>
      <c r="E3377" s="135" t="s">
        <v>35260</v>
      </c>
      <c r="F3377" s="135"/>
      <c r="G3377" s="135" t="s">
        <v>35819</v>
      </c>
      <c r="H3377" s="135" t="s">
        <v>632</v>
      </c>
      <c r="I3377" s="135"/>
      <c r="J3377" s="135" t="s">
        <v>35049</v>
      </c>
      <c r="K3377" s="135" t="s">
        <v>35823</v>
      </c>
      <c r="L3377" s="163" t="s">
        <v>35050</v>
      </c>
      <c r="M3377" s="163" t="s">
        <v>35065</v>
      </c>
      <c r="N3377" s="163" t="s">
        <v>38414</v>
      </c>
      <c r="O3377" s="135" t="s">
        <v>35825</v>
      </c>
    </row>
    <row r="3378" spans="1:15">
      <c r="A3378" s="135">
        <v>4957</v>
      </c>
      <c r="B3378" s="135" t="s">
        <v>28967</v>
      </c>
      <c r="C3378" s="135" t="s">
        <v>28966</v>
      </c>
      <c r="D3378" s="135" t="s">
        <v>889</v>
      </c>
      <c r="E3378" s="135" t="s">
        <v>35258</v>
      </c>
      <c r="F3378" s="135"/>
      <c r="G3378" s="135" t="s">
        <v>35819</v>
      </c>
      <c r="H3378" s="135" t="s">
        <v>632</v>
      </c>
      <c r="I3378" s="135"/>
      <c r="J3378" s="135" t="s">
        <v>35049</v>
      </c>
      <c r="K3378" s="135" t="s">
        <v>35823</v>
      </c>
      <c r="L3378" s="163" t="s">
        <v>35050</v>
      </c>
      <c r="M3378" s="163" t="s">
        <v>35057</v>
      </c>
      <c r="N3378" s="163" t="s">
        <v>42503</v>
      </c>
      <c r="O3378" s="135" t="s">
        <v>35825</v>
      </c>
    </row>
    <row r="3379" spans="1:15" hidden="1">
      <c r="A3379" s="135">
        <v>4958</v>
      </c>
      <c r="B3379" s="135" t="s">
        <v>42504</v>
      </c>
      <c r="C3379" s="135" t="s">
        <v>42505</v>
      </c>
      <c r="D3379" s="135" t="s">
        <v>889</v>
      </c>
      <c r="E3379" s="135" t="s">
        <v>35258</v>
      </c>
      <c r="F3379" s="135"/>
      <c r="G3379" s="135" t="s">
        <v>35808</v>
      </c>
      <c r="H3379" s="135" t="s">
        <v>632</v>
      </c>
      <c r="I3379" s="135"/>
      <c r="J3379" s="135" t="s">
        <v>35049</v>
      </c>
      <c r="K3379" s="135" t="s">
        <v>35809</v>
      </c>
      <c r="L3379" s="163"/>
      <c r="M3379" s="163"/>
      <c r="N3379" s="163"/>
      <c r="O3379" s="135" t="s">
        <v>647</v>
      </c>
    </row>
    <row r="3380" spans="1:15" hidden="1">
      <c r="A3380" s="135">
        <v>4959</v>
      </c>
      <c r="B3380" s="135" t="s">
        <v>42506</v>
      </c>
      <c r="C3380" s="135" t="s">
        <v>42507</v>
      </c>
      <c r="D3380" s="135" t="s">
        <v>1298</v>
      </c>
      <c r="E3380" s="135" t="s">
        <v>9836</v>
      </c>
      <c r="F3380" s="135"/>
      <c r="G3380" s="135" t="s">
        <v>35808</v>
      </c>
      <c r="H3380" s="135" t="s">
        <v>632</v>
      </c>
      <c r="I3380" s="135"/>
      <c r="J3380" s="135" t="s">
        <v>35049</v>
      </c>
      <c r="K3380" s="135" t="s">
        <v>35823</v>
      </c>
      <c r="L3380" s="163" t="s">
        <v>35050</v>
      </c>
      <c r="M3380" s="163" t="s">
        <v>35068</v>
      </c>
      <c r="N3380" s="163" t="s">
        <v>42508</v>
      </c>
      <c r="O3380" s="135" t="s">
        <v>647</v>
      </c>
    </row>
    <row r="3381" spans="1:15" hidden="1">
      <c r="A3381" s="135">
        <v>4960</v>
      </c>
      <c r="B3381" s="135" t="s">
        <v>42509</v>
      </c>
      <c r="C3381" s="135" t="s">
        <v>42510</v>
      </c>
      <c r="D3381" s="135" t="s">
        <v>1146</v>
      </c>
      <c r="E3381" s="135" t="s">
        <v>35260</v>
      </c>
      <c r="F3381" s="135"/>
      <c r="G3381" s="135" t="s">
        <v>35808</v>
      </c>
      <c r="H3381" s="135" t="s">
        <v>632</v>
      </c>
      <c r="I3381" s="135"/>
      <c r="J3381" s="135" t="s">
        <v>35049</v>
      </c>
      <c r="K3381" s="135" t="s">
        <v>35809</v>
      </c>
      <c r="L3381" s="163"/>
      <c r="M3381" s="163"/>
      <c r="N3381" s="163"/>
      <c r="O3381" s="135" t="s">
        <v>647</v>
      </c>
    </row>
    <row r="3382" spans="1:15" hidden="1">
      <c r="A3382" s="135">
        <v>4961</v>
      </c>
      <c r="B3382" s="135" t="s">
        <v>42511</v>
      </c>
      <c r="C3382" s="135" t="s">
        <v>42510</v>
      </c>
      <c r="D3382" s="135" t="s">
        <v>1298</v>
      </c>
      <c r="E3382" s="135" t="s">
        <v>9836</v>
      </c>
      <c r="F3382" s="135"/>
      <c r="G3382" s="135" t="s">
        <v>35808</v>
      </c>
      <c r="H3382" s="135" t="s">
        <v>632</v>
      </c>
      <c r="I3382" s="135"/>
      <c r="J3382" s="135" t="s">
        <v>35049</v>
      </c>
      <c r="K3382" s="135" t="s">
        <v>35809</v>
      </c>
      <c r="L3382" s="163"/>
      <c r="M3382" s="163"/>
      <c r="N3382" s="163"/>
      <c r="O3382" s="135" t="s">
        <v>647</v>
      </c>
    </row>
    <row r="3383" spans="1:15" hidden="1">
      <c r="A3383" s="135">
        <v>4962</v>
      </c>
      <c r="B3383" s="135" t="s">
        <v>42512</v>
      </c>
      <c r="C3383" s="135" t="s">
        <v>42513</v>
      </c>
      <c r="D3383" s="135" t="s">
        <v>1298</v>
      </c>
      <c r="E3383" s="135" t="s">
        <v>9836</v>
      </c>
      <c r="F3383" s="135"/>
      <c r="G3383" s="135" t="s">
        <v>35808</v>
      </c>
      <c r="H3383" s="135" t="s">
        <v>632</v>
      </c>
      <c r="I3383" s="135"/>
      <c r="J3383" s="135" t="s">
        <v>35049</v>
      </c>
      <c r="K3383" s="135" t="s">
        <v>35823</v>
      </c>
      <c r="L3383" s="163" t="s">
        <v>35050</v>
      </c>
      <c r="M3383" s="163" t="s">
        <v>35068</v>
      </c>
      <c r="N3383" s="163" t="s">
        <v>42514</v>
      </c>
      <c r="O3383" s="135" t="s">
        <v>647</v>
      </c>
    </row>
    <row r="3384" spans="1:15" hidden="1">
      <c r="A3384" s="135">
        <v>4963</v>
      </c>
      <c r="B3384" s="135" t="s">
        <v>42515</v>
      </c>
      <c r="C3384" s="135" t="s">
        <v>42516</v>
      </c>
      <c r="D3384" s="135" t="s">
        <v>1146</v>
      </c>
      <c r="E3384" s="135" t="s">
        <v>35260</v>
      </c>
      <c r="F3384" s="135"/>
      <c r="G3384" s="135" t="s">
        <v>35808</v>
      </c>
      <c r="H3384" s="135" t="s">
        <v>632</v>
      </c>
      <c r="I3384" s="135"/>
      <c r="J3384" s="135" t="s">
        <v>35049</v>
      </c>
      <c r="K3384" s="135" t="s">
        <v>35809</v>
      </c>
      <c r="L3384" s="163"/>
      <c r="M3384" s="163"/>
      <c r="N3384" s="163"/>
      <c r="O3384" s="135" t="s">
        <v>647</v>
      </c>
    </row>
    <row r="3385" spans="1:15" hidden="1">
      <c r="A3385" s="135">
        <v>4964</v>
      </c>
      <c r="B3385" s="135" t="s">
        <v>42517</v>
      </c>
      <c r="C3385" s="135" t="s">
        <v>42516</v>
      </c>
      <c r="D3385" s="135" t="s">
        <v>1298</v>
      </c>
      <c r="E3385" s="135" t="s">
        <v>9836</v>
      </c>
      <c r="F3385" s="135"/>
      <c r="G3385" s="135" t="s">
        <v>35808</v>
      </c>
      <c r="H3385" s="135" t="s">
        <v>632</v>
      </c>
      <c r="I3385" s="135"/>
      <c r="J3385" s="135" t="s">
        <v>35049</v>
      </c>
      <c r="K3385" s="135" t="s">
        <v>35809</v>
      </c>
      <c r="L3385" s="163"/>
      <c r="M3385" s="163"/>
      <c r="N3385" s="163"/>
      <c r="O3385" s="135" t="s">
        <v>647</v>
      </c>
    </row>
    <row r="3386" spans="1:15" hidden="1">
      <c r="A3386" s="135">
        <v>4965</v>
      </c>
      <c r="B3386" s="135" t="s">
        <v>42518</v>
      </c>
      <c r="C3386" s="135" t="s">
        <v>42519</v>
      </c>
      <c r="D3386" s="135" t="s">
        <v>1146</v>
      </c>
      <c r="E3386" s="135" t="s">
        <v>35260</v>
      </c>
      <c r="F3386" s="135"/>
      <c r="G3386" s="135" t="s">
        <v>35808</v>
      </c>
      <c r="H3386" s="135" t="s">
        <v>632</v>
      </c>
      <c r="I3386" s="135"/>
      <c r="J3386" s="135" t="s">
        <v>35049</v>
      </c>
      <c r="K3386" s="135" t="s">
        <v>35823</v>
      </c>
      <c r="L3386" s="163" t="s">
        <v>35050</v>
      </c>
      <c r="M3386" s="163" t="s">
        <v>35065</v>
      </c>
      <c r="N3386" s="163" t="s">
        <v>42520</v>
      </c>
      <c r="O3386" s="135" t="s">
        <v>647</v>
      </c>
    </row>
    <row r="3387" spans="1:15" hidden="1">
      <c r="A3387" s="135">
        <v>4966</v>
      </c>
      <c r="B3387" s="135" t="s">
        <v>42521</v>
      </c>
      <c r="C3387" s="135" t="s">
        <v>42522</v>
      </c>
      <c r="D3387" s="135" t="s">
        <v>1146</v>
      </c>
      <c r="E3387" s="135" t="s">
        <v>35260</v>
      </c>
      <c r="F3387" s="135"/>
      <c r="G3387" s="135" t="s">
        <v>35808</v>
      </c>
      <c r="H3387" s="135" t="s">
        <v>632</v>
      </c>
      <c r="I3387" s="135"/>
      <c r="J3387" s="135" t="s">
        <v>35049</v>
      </c>
      <c r="K3387" s="135" t="s">
        <v>35809</v>
      </c>
      <c r="L3387" s="163"/>
      <c r="M3387" s="163"/>
      <c r="N3387" s="163"/>
      <c r="O3387" s="135" t="s">
        <v>647</v>
      </c>
    </row>
    <row r="3388" spans="1:15" hidden="1">
      <c r="A3388" s="135">
        <v>4967</v>
      </c>
      <c r="B3388" s="135" t="s">
        <v>42523</v>
      </c>
      <c r="C3388" s="135" t="s">
        <v>42524</v>
      </c>
      <c r="D3388" s="135" t="s">
        <v>1146</v>
      </c>
      <c r="E3388" s="135" t="s">
        <v>35260</v>
      </c>
      <c r="F3388" s="135"/>
      <c r="G3388" s="135" t="s">
        <v>35808</v>
      </c>
      <c r="H3388" s="135" t="s">
        <v>632</v>
      </c>
      <c r="I3388" s="135"/>
      <c r="J3388" s="135" t="s">
        <v>35049</v>
      </c>
      <c r="K3388" s="135" t="s">
        <v>35823</v>
      </c>
      <c r="L3388" s="163" t="s">
        <v>35050</v>
      </c>
      <c r="M3388" s="163" t="s">
        <v>35065</v>
      </c>
      <c r="N3388" s="163" t="s">
        <v>37461</v>
      </c>
      <c r="O3388" s="135" t="s">
        <v>647</v>
      </c>
    </row>
    <row r="3389" spans="1:15" hidden="1">
      <c r="A3389" s="135">
        <v>4968</v>
      </c>
      <c r="B3389" s="135" t="s">
        <v>42525</v>
      </c>
      <c r="C3389" s="135" t="s">
        <v>42524</v>
      </c>
      <c r="D3389" s="135" t="s">
        <v>1298</v>
      </c>
      <c r="E3389" s="135" t="s">
        <v>9836</v>
      </c>
      <c r="F3389" s="135"/>
      <c r="G3389" s="135" t="s">
        <v>35808</v>
      </c>
      <c r="H3389" s="135" t="s">
        <v>632</v>
      </c>
      <c r="I3389" s="135"/>
      <c r="J3389" s="135" t="s">
        <v>35049</v>
      </c>
      <c r="K3389" s="135" t="s">
        <v>35823</v>
      </c>
      <c r="L3389" s="163" t="s">
        <v>35050</v>
      </c>
      <c r="M3389" s="163" t="s">
        <v>35068</v>
      </c>
      <c r="N3389" s="163" t="s">
        <v>37461</v>
      </c>
      <c r="O3389" s="135" t="s">
        <v>647</v>
      </c>
    </row>
    <row r="3390" spans="1:15" hidden="1">
      <c r="A3390" s="135">
        <v>4969</v>
      </c>
      <c r="B3390" s="135" t="s">
        <v>42526</v>
      </c>
      <c r="C3390" s="135" t="s">
        <v>42527</v>
      </c>
      <c r="D3390" s="135" t="s">
        <v>1146</v>
      </c>
      <c r="E3390" s="135" t="s">
        <v>35260</v>
      </c>
      <c r="F3390" s="135"/>
      <c r="G3390" s="135" t="s">
        <v>35808</v>
      </c>
      <c r="H3390" s="135" t="s">
        <v>632</v>
      </c>
      <c r="I3390" s="135"/>
      <c r="J3390" s="135" t="s">
        <v>35049</v>
      </c>
      <c r="K3390" s="135" t="s">
        <v>35823</v>
      </c>
      <c r="L3390" s="163" t="s">
        <v>35050</v>
      </c>
      <c r="M3390" s="163" t="s">
        <v>35065</v>
      </c>
      <c r="N3390" s="163" t="s">
        <v>42528</v>
      </c>
      <c r="O3390" s="135" t="s">
        <v>647</v>
      </c>
    </row>
    <row r="3391" spans="1:15" hidden="1">
      <c r="A3391" s="135">
        <v>4970</v>
      </c>
      <c r="B3391" s="135" t="s">
        <v>42529</v>
      </c>
      <c r="C3391" s="135" t="s">
        <v>42530</v>
      </c>
      <c r="D3391" s="135" t="s">
        <v>1298</v>
      </c>
      <c r="E3391" s="135" t="s">
        <v>9836</v>
      </c>
      <c r="F3391" s="135"/>
      <c r="G3391" s="135" t="s">
        <v>35808</v>
      </c>
      <c r="H3391" s="135" t="s">
        <v>632</v>
      </c>
      <c r="I3391" s="135"/>
      <c r="J3391" s="135" t="s">
        <v>35049</v>
      </c>
      <c r="K3391" s="135" t="s">
        <v>35809</v>
      </c>
      <c r="L3391" s="163"/>
      <c r="M3391" s="163"/>
      <c r="N3391" s="163"/>
      <c r="O3391" s="135" t="s">
        <v>647</v>
      </c>
    </row>
    <row r="3392" spans="1:15" hidden="1">
      <c r="A3392" s="135">
        <v>4971</v>
      </c>
      <c r="B3392" s="135" t="s">
        <v>42531</v>
      </c>
      <c r="C3392" s="135" t="s">
        <v>42532</v>
      </c>
      <c r="D3392" s="135" t="s">
        <v>1041</v>
      </c>
      <c r="E3392" s="135" t="s">
        <v>35256</v>
      </c>
      <c r="F3392" s="135"/>
      <c r="G3392" s="135" t="s">
        <v>35808</v>
      </c>
      <c r="H3392" s="135" t="s">
        <v>632</v>
      </c>
      <c r="I3392" s="135"/>
      <c r="J3392" s="135" t="s">
        <v>35049</v>
      </c>
      <c r="K3392" s="135" t="s">
        <v>35809</v>
      </c>
      <c r="L3392" s="163"/>
      <c r="M3392" s="163"/>
      <c r="N3392" s="163"/>
      <c r="O3392" s="135" t="s">
        <v>647</v>
      </c>
    </row>
    <row r="3393" spans="1:15" hidden="1">
      <c r="A3393" s="135">
        <v>4972</v>
      </c>
      <c r="B3393" s="135" t="s">
        <v>42533</v>
      </c>
      <c r="C3393" s="135" t="s">
        <v>42534</v>
      </c>
      <c r="D3393" s="135" t="s">
        <v>1298</v>
      </c>
      <c r="E3393" s="135" t="s">
        <v>9836</v>
      </c>
      <c r="F3393" s="135"/>
      <c r="G3393" s="135" t="s">
        <v>35808</v>
      </c>
      <c r="H3393" s="135" t="s">
        <v>632</v>
      </c>
      <c r="I3393" s="135"/>
      <c r="J3393" s="135" t="s">
        <v>35049</v>
      </c>
      <c r="K3393" s="135" t="s">
        <v>35809</v>
      </c>
      <c r="L3393" s="163"/>
      <c r="M3393" s="163"/>
      <c r="N3393" s="163"/>
      <c r="O3393" s="135" t="s">
        <v>647</v>
      </c>
    </row>
    <row r="3394" spans="1:15" hidden="1">
      <c r="A3394" s="135">
        <v>4973</v>
      </c>
      <c r="B3394" s="135" t="s">
        <v>42535</v>
      </c>
      <c r="C3394" s="135" t="s">
        <v>42536</v>
      </c>
      <c r="D3394" s="135" t="s">
        <v>1624</v>
      </c>
      <c r="E3394" s="135" t="s">
        <v>35291</v>
      </c>
      <c r="F3394" s="135"/>
      <c r="G3394" s="135" t="s">
        <v>35808</v>
      </c>
      <c r="H3394" s="135" t="s">
        <v>632</v>
      </c>
      <c r="I3394" s="135"/>
      <c r="J3394" s="135" t="s">
        <v>35049</v>
      </c>
      <c r="K3394" s="135" t="s">
        <v>35823</v>
      </c>
      <c r="L3394" s="163" t="s">
        <v>35050</v>
      </c>
      <c r="M3394" s="163" t="s">
        <v>35057</v>
      </c>
      <c r="N3394" s="163" t="s">
        <v>42537</v>
      </c>
      <c r="O3394" s="135" t="s">
        <v>647</v>
      </c>
    </row>
    <row r="3395" spans="1:15" hidden="1">
      <c r="A3395" s="135">
        <v>4974</v>
      </c>
      <c r="B3395" s="135" t="s">
        <v>42538</v>
      </c>
      <c r="C3395" s="135" t="s">
        <v>42539</v>
      </c>
      <c r="D3395" s="135" t="s">
        <v>1624</v>
      </c>
      <c r="E3395" s="135" t="s">
        <v>35291</v>
      </c>
      <c r="F3395" s="135"/>
      <c r="G3395" s="135" t="s">
        <v>35808</v>
      </c>
      <c r="H3395" s="135" t="s">
        <v>632</v>
      </c>
      <c r="I3395" s="135"/>
      <c r="J3395" s="135" t="s">
        <v>35049</v>
      </c>
      <c r="K3395" s="135" t="s">
        <v>35823</v>
      </c>
      <c r="L3395" s="163" t="s">
        <v>35050</v>
      </c>
      <c r="M3395" s="163" t="s">
        <v>35057</v>
      </c>
      <c r="N3395" s="163" t="s">
        <v>38196</v>
      </c>
      <c r="O3395" s="135" t="s">
        <v>647</v>
      </c>
    </row>
    <row r="3396" spans="1:15" hidden="1">
      <c r="A3396" s="135">
        <v>4975</v>
      </c>
      <c r="B3396" s="135" t="s">
        <v>42540</v>
      </c>
      <c r="C3396" s="135" t="s">
        <v>42539</v>
      </c>
      <c r="D3396" s="135" t="s">
        <v>4550</v>
      </c>
      <c r="E3396" s="135" t="s">
        <v>35324</v>
      </c>
      <c r="F3396" s="135"/>
      <c r="G3396" s="135" t="s">
        <v>35808</v>
      </c>
      <c r="H3396" s="135" t="s">
        <v>4370</v>
      </c>
      <c r="I3396" s="135"/>
      <c r="J3396" s="135" t="s">
        <v>35049</v>
      </c>
      <c r="K3396" s="135" t="s">
        <v>35823</v>
      </c>
      <c r="L3396" s="163" t="s">
        <v>35068</v>
      </c>
      <c r="M3396" s="163" t="s">
        <v>35109</v>
      </c>
      <c r="N3396" s="163" t="s">
        <v>38196</v>
      </c>
      <c r="O3396" s="135" t="s">
        <v>647</v>
      </c>
    </row>
    <row r="3397" spans="1:15" hidden="1">
      <c r="A3397" s="135">
        <v>4976</v>
      </c>
      <c r="B3397" s="135" t="s">
        <v>42541</v>
      </c>
      <c r="C3397" s="135" t="s">
        <v>42542</v>
      </c>
      <c r="D3397" s="135" t="s">
        <v>889</v>
      </c>
      <c r="E3397" s="135" t="s">
        <v>35258</v>
      </c>
      <c r="F3397" s="135"/>
      <c r="G3397" s="135" t="s">
        <v>35808</v>
      </c>
      <c r="H3397" s="135" t="s">
        <v>632</v>
      </c>
      <c r="I3397" s="135"/>
      <c r="J3397" s="135" t="s">
        <v>35049</v>
      </c>
      <c r="K3397" s="135" t="s">
        <v>35809</v>
      </c>
      <c r="L3397" s="163"/>
      <c r="M3397" s="163"/>
      <c r="N3397" s="163"/>
      <c r="O3397" s="135" t="s">
        <v>647</v>
      </c>
    </row>
    <row r="3398" spans="1:15" hidden="1">
      <c r="A3398" s="135">
        <v>4977</v>
      </c>
      <c r="B3398" s="135" t="s">
        <v>42543</v>
      </c>
      <c r="C3398" s="135" t="s">
        <v>42544</v>
      </c>
      <c r="D3398" s="135" t="s">
        <v>889</v>
      </c>
      <c r="E3398" s="135" t="s">
        <v>35258</v>
      </c>
      <c r="F3398" s="135"/>
      <c r="G3398" s="135" t="s">
        <v>35808</v>
      </c>
      <c r="H3398" s="135" t="s">
        <v>632</v>
      </c>
      <c r="I3398" s="135"/>
      <c r="J3398" s="135" t="s">
        <v>35049</v>
      </c>
      <c r="K3398" s="135" t="s">
        <v>35809</v>
      </c>
      <c r="L3398" s="163"/>
      <c r="M3398" s="163"/>
      <c r="N3398" s="163"/>
      <c r="O3398" s="135" t="s">
        <v>647</v>
      </c>
    </row>
    <row r="3399" spans="1:15" hidden="1">
      <c r="A3399" s="135">
        <v>4978</v>
      </c>
      <c r="B3399" s="135" t="s">
        <v>42545</v>
      </c>
      <c r="C3399" s="135" t="s">
        <v>42546</v>
      </c>
      <c r="D3399" s="135" t="s">
        <v>889</v>
      </c>
      <c r="E3399" s="135" t="s">
        <v>35258</v>
      </c>
      <c r="F3399" s="135"/>
      <c r="G3399" s="135" t="s">
        <v>35808</v>
      </c>
      <c r="H3399" s="135" t="s">
        <v>632</v>
      </c>
      <c r="I3399" s="135"/>
      <c r="J3399" s="135" t="s">
        <v>35049</v>
      </c>
      <c r="K3399" s="135" t="s">
        <v>35809</v>
      </c>
      <c r="L3399" s="163"/>
      <c r="M3399" s="163"/>
      <c r="N3399" s="163"/>
      <c r="O3399" s="135" t="s">
        <v>647</v>
      </c>
    </row>
    <row r="3400" spans="1:15" hidden="1">
      <c r="A3400" s="135">
        <v>4979</v>
      </c>
      <c r="B3400" s="135" t="s">
        <v>42547</v>
      </c>
      <c r="C3400" s="135" t="s">
        <v>42548</v>
      </c>
      <c r="D3400" s="135" t="s">
        <v>889</v>
      </c>
      <c r="E3400" s="135" t="s">
        <v>35258</v>
      </c>
      <c r="F3400" s="135"/>
      <c r="G3400" s="135" t="s">
        <v>35808</v>
      </c>
      <c r="H3400" s="135" t="s">
        <v>632</v>
      </c>
      <c r="I3400" s="135"/>
      <c r="J3400" s="135" t="s">
        <v>35049</v>
      </c>
      <c r="K3400" s="135" t="s">
        <v>35809</v>
      </c>
      <c r="L3400" s="163"/>
      <c r="M3400" s="163"/>
      <c r="N3400" s="163"/>
      <c r="O3400" s="135" t="s">
        <v>647</v>
      </c>
    </row>
    <row r="3401" spans="1:15" hidden="1">
      <c r="A3401" s="135">
        <v>4980</v>
      </c>
      <c r="B3401" s="135" t="s">
        <v>42549</v>
      </c>
      <c r="C3401" s="135" t="s">
        <v>42550</v>
      </c>
      <c r="D3401" s="135" t="s">
        <v>1146</v>
      </c>
      <c r="E3401" s="135" t="s">
        <v>35260</v>
      </c>
      <c r="F3401" s="135"/>
      <c r="G3401" s="135" t="s">
        <v>35808</v>
      </c>
      <c r="H3401" s="135" t="s">
        <v>632</v>
      </c>
      <c r="I3401" s="135"/>
      <c r="J3401" s="135" t="s">
        <v>35049</v>
      </c>
      <c r="K3401" s="135" t="s">
        <v>35823</v>
      </c>
      <c r="L3401" s="163" t="s">
        <v>35050</v>
      </c>
      <c r="M3401" s="163" t="s">
        <v>35065</v>
      </c>
      <c r="N3401" s="163" t="s">
        <v>42551</v>
      </c>
      <c r="O3401" s="135" t="s">
        <v>647</v>
      </c>
    </row>
    <row r="3402" spans="1:15" hidden="1">
      <c r="A3402" s="135">
        <v>4981</v>
      </c>
      <c r="B3402" s="135" t="s">
        <v>42552</v>
      </c>
      <c r="C3402" s="135" t="s">
        <v>42553</v>
      </c>
      <c r="D3402" s="135" t="s">
        <v>889</v>
      </c>
      <c r="E3402" s="135" t="s">
        <v>35258</v>
      </c>
      <c r="F3402" s="135"/>
      <c r="G3402" s="135" t="s">
        <v>35808</v>
      </c>
      <c r="H3402" s="135" t="s">
        <v>632</v>
      </c>
      <c r="I3402" s="135"/>
      <c r="J3402" s="135" t="s">
        <v>35049</v>
      </c>
      <c r="K3402" s="135" t="s">
        <v>35809</v>
      </c>
      <c r="L3402" s="163"/>
      <c r="M3402" s="163"/>
      <c r="N3402" s="163"/>
      <c r="O3402" s="135" t="s">
        <v>647</v>
      </c>
    </row>
    <row r="3403" spans="1:15" hidden="1">
      <c r="A3403" s="135">
        <v>4982</v>
      </c>
      <c r="B3403" s="135" t="s">
        <v>42554</v>
      </c>
      <c r="C3403" s="135" t="s">
        <v>42555</v>
      </c>
      <c r="D3403" s="135" t="s">
        <v>889</v>
      </c>
      <c r="E3403" s="135" t="s">
        <v>35258</v>
      </c>
      <c r="F3403" s="135"/>
      <c r="G3403" s="135" t="s">
        <v>35808</v>
      </c>
      <c r="H3403" s="135" t="s">
        <v>632</v>
      </c>
      <c r="I3403" s="135"/>
      <c r="J3403" s="135" t="s">
        <v>35049</v>
      </c>
      <c r="K3403" s="135" t="s">
        <v>35809</v>
      </c>
      <c r="L3403" s="163"/>
      <c r="M3403" s="163"/>
      <c r="N3403" s="163"/>
      <c r="O3403" s="135" t="s">
        <v>647</v>
      </c>
    </row>
    <row r="3404" spans="1:15" hidden="1">
      <c r="A3404" s="135">
        <v>4983</v>
      </c>
      <c r="B3404" s="135" t="s">
        <v>42556</v>
      </c>
      <c r="C3404" s="135" t="s">
        <v>42557</v>
      </c>
      <c r="D3404" s="135" t="s">
        <v>889</v>
      </c>
      <c r="E3404" s="135" t="s">
        <v>35258</v>
      </c>
      <c r="F3404" s="135"/>
      <c r="G3404" s="135" t="s">
        <v>35808</v>
      </c>
      <c r="H3404" s="135" t="s">
        <v>632</v>
      </c>
      <c r="I3404" s="135"/>
      <c r="J3404" s="135" t="s">
        <v>35049</v>
      </c>
      <c r="K3404" s="135" t="s">
        <v>35809</v>
      </c>
      <c r="L3404" s="163"/>
      <c r="M3404" s="163"/>
      <c r="N3404" s="163"/>
      <c r="O3404" s="135" t="s">
        <v>647</v>
      </c>
    </row>
    <row r="3405" spans="1:15" hidden="1">
      <c r="A3405" s="135">
        <v>4984</v>
      </c>
      <c r="B3405" s="135" t="s">
        <v>42558</v>
      </c>
      <c r="C3405" s="135" t="s">
        <v>42559</v>
      </c>
      <c r="D3405" s="135" t="s">
        <v>889</v>
      </c>
      <c r="E3405" s="135" t="s">
        <v>35258</v>
      </c>
      <c r="F3405" s="135"/>
      <c r="G3405" s="135" t="s">
        <v>35808</v>
      </c>
      <c r="H3405" s="135" t="s">
        <v>632</v>
      </c>
      <c r="I3405" s="135"/>
      <c r="J3405" s="135" t="s">
        <v>35049</v>
      </c>
      <c r="K3405" s="135" t="s">
        <v>35809</v>
      </c>
      <c r="L3405" s="163"/>
      <c r="M3405" s="163"/>
      <c r="N3405" s="163"/>
      <c r="O3405" s="135" t="s">
        <v>647</v>
      </c>
    </row>
    <row r="3406" spans="1:15">
      <c r="A3406" s="135">
        <v>4985</v>
      </c>
      <c r="B3406" s="135" t="s">
        <v>29071</v>
      </c>
      <c r="C3406" s="135" t="s">
        <v>29070</v>
      </c>
      <c r="D3406" s="135" t="s">
        <v>1146</v>
      </c>
      <c r="E3406" s="135" t="s">
        <v>35260</v>
      </c>
      <c r="F3406" s="135"/>
      <c r="G3406" s="135" t="s">
        <v>35819</v>
      </c>
      <c r="H3406" s="135" t="s">
        <v>632</v>
      </c>
      <c r="I3406" s="135"/>
      <c r="J3406" s="135" t="s">
        <v>35049</v>
      </c>
      <c r="K3406" s="135" t="s">
        <v>35823</v>
      </c>
      <c r="L3406" s="163" t="s">
        <v>35050</v>
      </c>
      <c r="M3406" s="163" t="s">
        <v>35065</v>
      </c>
      <c r="N3406" s="163" t="s">
        <v>42560</v>
      </c>
      <c r="O3406" s="135" t="s">
        <v>35825</v>
      </c>
    </row>
    <row r="3407" spans="1:15" hidden="1">
      <c r="A3407" s="135">
        <v>4986</v>
      </c>
      <c r="B3407" s="135" t="s">
        <v>42561</v>
      </c>
      <c r="C3407" s="135" t="s">
        <v>42562</v>
      </c>
      <c r="D3407" s="135" t="s">
        <v>1624</v>
      </c>
      <c r="E3407" s="135" t="s">
        <v>35291</v>
      </c>
      <c r="F3407" s="135"/>
      <c r="G3407" s="135" t="s">
        <v>35808</v>
      </c>
      <c r="H3407" s="135" t="s">
        <v>632</v>
      </c>
      <c r="I3407" s="135"/>
      <c r="J3407" s="135" t="s">
        <v>35049</v>
      </c>
      <c r="K3407" s="135" t="s">
        <v>35823</v>
      </c>
      <c r="L3407" s="163" t="s">
        <v>35050</v>
      </c>
      <c r="M3407" s="163" t="s">
        <v>35057</v>
      </c>
      <c r="N3407" s="163" t="s">
        <v>42563</v>
      </c>
      <c r="O3407" s="135" t="s">
        <v>647</v>
      </c>
    </row>
    <row r="3408" spans="1:15">
      <c r="A3408" s="135">
        <v>4987</v>
      </c>
      <c r="B3408" s="135" t="s">
        <v>28975</v>
      </c>
      <c r="C3408" s="135" t="s">
        <v>28974</v>
      </c>
      <c r="D3408" s="135" t="s">
        <v>889</v>
      </c>
      <c r="E3408" s="135" t="s">
        <v>35258</v>
      </c>
      <c r="F3408" s="135"/>
      <c r="G3408" s="135" t="s">
        <v>35819</v>
      </c>
      <c r="H3408" s="135" t="s">
        <v>632</v>
      </c>
      <c r="I3408" s="135"/>
      <c r="J3408" s="135" t="s">
        <v>35049</v>
      </c>
      <c r="K3408" s="135" t="s">
        <v>35823</v>
      </c>
      <c r="L3408" s="163" t="s">
        <v>35050</v>
      </c>
      <c r="M3408" s="163" t="s">
        <v>35057</v>
      </c>
      <c r="N3408" s="163" t="s">
        <v>42564</v>
      </c>
      <c r="O3408" s="135" t="s">
        <v>35825</v>
      </c>
    </row>
    <row r="3409" spans="1:15" hidden="1">
      <c r="A3409" s="135">
        <v>4988</v>
      </c>
      <c r="B3409" s="135" t="s">
        <v>42565</v>
      </c>
      <c r="C3409" s="135" t="s">
        <v>42566</v>
      </c>
      <c r="D3409" s="135" t="s">
        <v>1146</v>
      </c>
      <c r="E3409" s="135" t="s">
        <v>35260</v>
      </c>
      <c r="F3409" s="135"/>
      <c r="G3409" s="135" t="s">
        <v>35808</v>
      </c>
      <c r="H3409" s="135" t="s">
        <v>632</v>
      </c>
      <c r="I3409" s="135"/>
      <c r="J3409" s="135" t="s">
        <v>35049</v>
      </c>
      <c r="K3409" s="135" t="s">
        <v>35823</v>
      </c>
      <c r="L3409" s="163" t="s">
        <v>35050</v>
      </c>
      <c r="M3409" s="163" t="s">
        <v>35065</v>
      </c>
      <c r="N3409" s="163" t="s">
        <v>42567</v>
      </c>
      <c r="O3409" s="135" t="s">
        <v>647</v>
      </c>
    </row>
    <row r="3410" spans="1:15" hidden="1">
      <c r="A3410" s="135">
        <v>4989</v>
      </c>
      <c r="B3410" s="135" t="s">
        <v>42568</v>
      </c>
      <c r="C3410" s="135" t="s">
        <v>42566</v>
      </c>
      <c r="D3410" s="135" t="s">
        <v>1298</v>
      </c>
      <c r="E3410" s="135" t="s">
        <v>9836</v>
      </c>
      <c r="F3410" s="135"/>
      <c r="G3410" s="135" t="s">
        <v>35808</v>
      </c>
      <c r="H3410" s="135" t="s">
        <v>632</v>
      </c>
      <c r="I3410" s="135"/>
      <c r="J3410" s="135" t="s">
        <v>35049</v>
      </c>
      <c r="K3410" s="135" t="s">
        <v>35823</v>
      </c>
      <c r="L3410" s="163" t="s">
        <v>35050</v>
      </c>
      <c r="M3410" s="163" t="s">
        <v>35065</v>
      </c>
      <c r="N3410" s="163" t="s">
        <v>42567</v>
      </c>
      <c r="O3410" s="135" t="s">
        <v>647</v>
      </c>
    </row>
    <row r="3411" spans="1:15" hidden="1">
      <c r="A3411" s="135">
        <v>4990</v>
      </c>
      <c r="B3411" s="135" t="s">
        <v>42569</v>
      </c>
      <c r="C3411" s="135" t="s">
        <v>42570</v>
      </c>
      <c r="D3411" s="135" t="s">
        <v>1624</v>
      </c>
      <c r="E3411" s="135" t="s">
        <v>35291</v>
      </c>
      <c r="F3411" s="135"/>
      <c r="G3411" s="135" t="s">
        <v>35808</v>
      </c>
      <c r="H3411" s="135" t="s">
        <v>632</v>
      </c>
      <c r="I3411" s="135"/>
      <c r="J3411" s="135" t="s">
        <v>35049</v>
      </c>
      <c r="K3411" s="135" t="s">
        <v>42138</v>
      </c>
      <c r="L3411" s="163"/>
      <c r="M3411" s="163"/>
      <c r="N3411" s="163"/>
      <c r="O3411" s="135" t="s">
        <v>647</v>
      </c>
    </row>
    <row r="3412" spans="1:15" hidden="1">
      <c r="A3412" s="135">
        <v>4991</v>
      </c>
      <c r="B3412" s="135" t="s">
        <v>42571</v>
      </c>
      <c r="C3412" s="135" t="s">
        <v>42572</v>
      </c>
      <c r="D3412" s="135" t="s">
        <v>1041</v>
      </c>
      <c r="E3412" s="135" t="s">
        <v>35256</v>
      </c>
      <c r="F3412" s="135"/>
      <c r="G3412" s="135" t="s">
        <v>35808</v>
      </c>
      <c r="H3412" s="135" t="s">
        <v>632</v>
      </c>
      <c r="I3412" s="135"/>
      <c r="J3412" s="135" t="s">
        <v>35049</v>
      </c>
      <c r="K3412" s="135" t="s">
        <v>35823</v>
      </c>
      <c r="L3412" s="163" t="s">
        <v>35170</v>
      </c>
      <c r="M3412" s="163" t="s">
        <v>35061</v>
      </c>
      <c r="N3412" s="163" t="s">
        <v>42573</v>
      </c>
      <c r="O3412" s="135" t="s">
        <v>647</v>
      </c>
    </row>
    <row r="3413" spans="1:15" hidden="1">
      <c r="A3413" s="135">
        <v>4992</v>
      </c>
      <c r="B3413" s="135" t="s">
        <v>42574</v>
      </c>
      <c r="C3413" s="135" t="s">
        <v>42575</v>
      </c>
      <c r="D3413" s="135" t="s">
        <v>1041</v>
      </c>
      <c r="E3413" s="135" t="s">
        <v>35256</v>
      </c>
      <c r="F3413" s="135"/>
      <c r="G3413" s="135" t="s">
        <v>35808</v>
      </c>
      <c r="H3413" s="135" t="s">
        <v>632</v>
      </c>
      <c r="I3413" s="135"/>
      <c r="J3413" s="135" t="s">
        <v>35049</v>
      </c>
      <c r="K3413" s="135" t="s">
        <v>42138</v>
      </c>
      <c r="L3413" s="163"/>
      <c r="M3413" s="163"/>
      <c r="N3413" s="163"/>
      <c r="O3413" s="135" t="s">
        <v>647</v>
      </c>
    </row>
    <row r="3414" spans="1:15" hidden="1">
      <c r="A3414" s="135">
        <v>4993</v>
      </c>
      <c r="B3414" s="135" t="s">
        <v>42576</v>
      </c>
      <c r="C3414" s="135" t="s">
        <v>42577</v>
      </c>
      <c r="D3414" s="135" t="s">
        <v>1298</v>
      </c>
      <c r="E3414" s="135" t="s">
        <v>9836</v>
      </c>
      <c r="F3414" s="135"/>
      <c r="G3414" s="135" t="s">
        <v>35808</v>
      </c>
      <c r="H3414" s="135" t="s">
        <v>632</v>
      </c>
      <c r="I3414" s="135"/>
      <c r="J3414" s="135" t="s">
        <v>35049</v>
      </c>
      <c r="K3414" s="135" t="s">
        <v>42138</v>
      </c>
      <c r="L3414" s="163"/>
      <c r="M3414" s="163"/>
      <c r="N3414" s="163"/>
      <c r="O3414" s="135" t="s">
        <v>647</v>
      </c>
    </row>
    <row r="3415" spans="1:15" hidden="1">
      <c r="A3415" s="135">
        <v>4994</v>
      </c>
      <c r="B3415" s="135" t="s">
        <v>42578</v>
      </c>
      <c r="C3415" s="135" t="s">
        <v>42579</v>
      </c>
      <c r="D3415" s="135" t="s">
        <v>1624</v>
      </c>
      <c r="E3415" s="135" t="s">
        <v>35291</v>
      </c>
      <c r="F3415" s="135"/>
      <c r="G3415" s="135" t="s">
        <v>35808</v>
      </c>
      <c r="H3415" s="135" t="s">
        <v>632</v>
      </c>
      <c r="I3415" s="135"/>
      <c r="J3415" s="135" t="s">
        <v>35049</v>
      </c>
      <c r="K3415" s="135" t="s">
        <v>35823</v>
      </c>
      <c r="L3415" s="163" t="s">
        <v>35050</v>
      </c>
      <c r="M3415" s="163" t="s">
        <v>35057</v>
      </c>
      <c r="N3415" s="163" t="s">
        <v>42265</v>
      </c>
      <c r="O3415" s="135" t="s">
        <v>647</v>
      </c>
    </row>
    <row r="3416" spans="1:15" hidden="1">
      <c r="A3416" s="135">
        <v>4995</v>
      </c>
      <c r="B3416" s="135" t="s">
        <v>42580</v>
      </c>
      <c r="C3416" s="135" t="s">
        <v>42581</v>
      </c>
      <c r="D3416" s="135" t="s">
        <v>1624</v>
      </c>
      <c r="E3416" s="135" t="s">
        <v>35291</v>
      </c>
      <c r="F3416" s="135"/>
      <c r="G3416" s="135" t="s">
        <v>35808</v>
      </c>
      <c r="H3416" s="135" t="s">
        <v>632</v>
      </c>
      <c r="I3416" s="135"/>
      <c r="J3416" s="135" t="s">
        <v>35049</v>
      </c>
      <c r="K3416" s="135" t="s">
        <v>35823</v>
      </c>
      <c r="L3416" s="163" t="s">
        <v>35050</v>
      </c>
      <c r="M3416" s="163" t="s">
        <v>35057</v>
      </c>
      <c r="N3416" s="163" t="s">
        <v>42582</v>
      </c>
      <c r="O3416" s="135" t="s">
        <v>647</v>
      </c>
    </row>
    <row r="3417" spans="1:15">
      <c r="A3417" s="135">
        <v>4996</v>
      </c>
      <c r="B3417" s="135" t="s">
        <v>29007</v>
      </c>
      <c r="C3417" s="135" t="s">
        <v>29006</v>
      </c>
      <c r="D3417" s="135" t="s">
        <v>1041</v>
      </c>
      <c r="E3417" s="135" t="s">
        <v>35256</v>
      </c>
      <c r="F3417" s="135"/>
      <c r="G3417" s="135" t="s">
        <v>35819</v>
      </c>
      <c r="H3417" s="135" t="s">
        <v>632</v>
      </c>
      <c r="I3417" s="135"/>
      <c r="J3417" s="135" t="s">
        <v>35049</v>
      </c>
      <c r="K3417" s="135" t="s">
        <v>35823</v>
      </c>
      <c r="L3417" s="163" t="s">
        <v>35170</v>
      </c>
      <c r="M3417" s="163" t="s">
        <v>35061</v>
      </c>
      <c r="N3417" s="163" t="s">
        <v>36823</v>
      </c>
      <c r="O3417" s="135" t="s">
        <v>35825</v>
      </c>
    </row>
    <row r="3418" spans="1:15" hidden="1">
      <c r="A3418" s="135">
        <v>4997</v>
      </c>
      <c r="B3418" s="135" t="s">
        <v>42583</v>
      </c>
      <c r="C3418" s="135" t="s">
        <v>42584</v>
      </c>
      <c r="D3418" s="135" t="s">
        <v>1041</v>
      </c>
      <c r="E3418" s="135" t="s">
        <v>35256</v>
      </c>
      <c r="F3418" s="135"/>
      <c r="G3418" s="135" t="s">
        <v>35808</v>
      </c>
      <c r="H3418" s="135" t="s">
        <v>632</v>
      </c>
      <c r="I3418" s="135"/>
      <c r="J3418" s="135" t="s">
        <v>35049</v>
      </c>
      <c r="K3418" s="135" t="s">
        <v>42138</v>
      </c>
      <c r="L3418" s="163"/>
      <c r="M3418" s="163"/>
      <c r="N3418" s="163"/>
      <c r="O3418" s="135" t="s">
        <v>647</v>
      </c>
    </row>
    <row r="3419" spans="1:15" hidden="1">
      <c r="A3419" s="135">
        <v>4998</v>
      </c>
      <c r="B3419" s="135" t="s">
        <v>42585</v>
      </c>
      <c r="C3419" s="135" t="s">
        <v>42586</v>
      </c>
      <c r="D3419" s="135" t="s">
        <v>1041</v>
      </c>
      <c r="E3419" s="135" t="s">
        <v>35256</v>
      </c>
      <c r="F3419" s="135"/>
      <c r="G3419" s="135" t="s">
        <v>35808</v>
      </c>
      <c r="H3419" s="135" t="s">
        <v>632</v>
      </c>
      <c r="I3419" s="135"/>
      <c r="J3419" s="135" t="s">
        <v>35049</v>
      </c>
      <c r="K3419" s="135" t="s">
        <v>35809</v>
      </c>
      <c r="L3419" s="163"/>
      <c r="M3419" s="163"/>
      <c r="N3419" s="163"/>
      <c r="O3419" s="135" t="s">
        <v>647</v>
      </c>
    </row>
    <row r="3420" spans="1:15">
      <c r="A3420" s="135">
        <v>4999</v>
      </c>
      <c r="B3420" s="135" t="s">
        <v>29015</v>
      </c>
      <c r="C3420" s="135" t="s">
        <v>29014</v>
      </c>
      <c r="D3420" s="135" t="s">
        <v>1041</v>
      </c>
      <c r="E3420" s="135" t="s">
        <v>35256</v>
      </c>
      <c r="F3420" s="135"/>
      <c r="G3420" s="135" t="s">
        <v>35819</v>
      </c>
      <c r="H3420" s="135" t="s">
        <v>632</v>
      </c>
      <c r="I3420" s="135"/>
      <c r="J3420" s="135" t="s">
        <v>35049</v>
      </c>
      <c r="K3420" s="135" t="s">
        <v>42138</v>
      </c>
      <c r="L3420" s="163"/>
      <c r="M3420" s="163"/>
      <c r="N3420" s="163"/>
      <c r="O3420" s="135" t="s">
        <v>35825</v>
      </c>
    </row>
    <row r="3421" spans="1:15" hidden="1">
      <c r="A3421" s="135">
        <v>5000</v>
      </c>
      <c r="B3421" s="135" t="s">
        <v>42587</v>
      </c>
      <c r="C3421" s="135" t="s">
        <v>42588</v>
      </c>
      <c r="D3421" s="135" t="s">
        <v>1041</v>
      </c>
      <c r="E3421" s="135" t="s">
        <v>35256</v>
      </c>
      <c r="F3421" s="135"/>
      <c r="G3421" s="135" t="s">
        <v>35808</v>
      </c>
      <c r="H3421" s="135" t="s">
        <v>632</v>
      </c>
      <c r="I3421" s="135"/>
      <c r="J3421" s="135" t="s">
        <v>35049</v>
      </c>
      <c r="K3421" s="135" t="s">
        <v>35823</v>
      </c>
      <c r="L3421" s="163" t="s">
        <v>35170</v>
      </c>
      <c r="M3421" s="163" t="s">
        <v>35061</v>
      </c>
      <c r="N3421" s="163" t="s">
        <v>42589</v>
      </c>
      <c r="O3421" s="135" t="s">
        <v>647</v>
      </c>
    </row>
    <row r="3422" spans="1:15" hidden="1">
      <c r="A3422" s="135">
        <v>5001</v>
      </c>
      <c r="B3422" s="135" t="s">
        <v>42590</v>
      </c>
      <c r="C3422" s="135" t="s">
        <v>42591</v>
      </c>
      <c r="D3422" s="135" t="s">
        <v>1041</v>
      </c>
      <c r="E3422" s="135" t="s">
        <v>35256</v>
      </c>
      <c r="F3422" s="135"/>
      <c r="G3422" s="135" t="s">
        <v>35808</v>
      </c>
      <c r="H3422" s="135" t="s">
        <v>632</v>
      </c>
      <c r="I3422" s="135"/>
      <c r="J3422" s="135" t="s">
        <v>35049</v>
      </c>
      <c r="K3422" s="135" t="s">
        <v>35809</v>
      </c>
      <c r="L3422" s="163"/>
      <c r="M3422" s="163"/>
      <c r="N3422" s="163"/>
      <c r="O3422" s="135" t="s">
        <v>647</v>
      </c>
    </row>
    <row r="3423" spans="1:15">
      <c r="A3423" s="135">
        <v>5002</v>
      </c>
      <c r="B3423" s="135" t="s">
        <v>29023</v>
      </c>
      <c r="C3423" s="135" t="s">
        <v>29022</v>
      </c>
      <c r="D3423" s="135" t="s">
        <v>1041</v>
      </c>
      <c r="E3423" s="135" t="s">
        <v>35256</v>
      </c>
      <c r="F3423" s="135"/>
      <c r="G3423" s="135" t="s">
        <v>35819</v>
      </c>
      <c r="H3423" s="135" t="s">
        <v>632</v>
      </c>
      <c r="I3423" s="135"/>
      <c r="J3423" s="135" t="s">
        <v>35049</v>
      </c>
      <c r="K3423" s="135" t="s">
        <v>42138</v>
      </c>
      <c r="L3423" s="163"/>
      <c r="M3423" s="163"/>
      <c r="N3423" s="163"/>
      <c r="O3423" s="135" t="s">
        <v>35825</v>
      </c>
    </row>
    <row r="3424" spans="1:15" hidden="1">
      <c r="A3424" s="135">
        <v>5003</v>
      </c>
      <c r="B3424" s="135" t="s">
        <v>42592</v>
      </c>
      <c r="C3424" s="135" t="s">
        <v>42593</v>
      </c>
      <c r="D3424" s="135" t="s">
        <v>1041</v>
      </c>
      <c r="E3424" s="135" t="s">
        <v>35256</v>
      </c>
      <c r="F3424" s="135"/>
      <c r="G3424" s="135" t="s">
        <v>35808</v>
      </c>
      <c r="H3424" s="135" t="s">
        <v>632</v>
      </c>
      <c r="I3424" s="135"/>
      <c r="J3424" s="135" t="s">
        <v>35049</v>
      </c>
      <c r="K3424" s="135" t="s">
        <v>42138</v>
      </c>
      <c r="L3424" s="163"/>
      <c r="M3424" s="163"/>
      <c r="N3424" s="163"/>
      <c r="O3424" s="135" t="s">
        <v>647</v>
      </c>
    </row>
    <row r="3425" spans="1:15" hidden="1">
      <c r="A3425" s="135">
        <v>5004</v>
      </c>
      <c r="B3425" s="135" t="s">
        <v>42594</v>
      </c>
      <c r="C3425" s="135" t="s">
        <v>42595</v>
      </c>
      <c r="D3425" s="135" t="s">
        <v>1298</v>
      </c>
      <c r="E3425" s="135" t="s">
        <v>9836</v>
      </c>
      <c r="F3425" s="135"/>
      <c r="G3425" s="135" t="s">
        <v>35808</v>
      </c>
      <c r="H3425" s="135" t="s">
        <v>632</v>
      </c>
      <c r="I3425" s="135"/>
      <c r="J3425" s="135" t="s">
        <v>35049</v>
      </c>
      <c r="K3425" s="135" t="s">
        <v>35823</v>
      </c>
      <c r="L3425" s="163" t="s">
        <v>35050</v>
      </c>
      <c r="M3425" s="163" t="s">
        <v>35068</v>
      </c>
      <c r="N3425" s="163" t="s">
        <v>42596</v>
      </c>
      <c r="O3425" s="135" t="s">
        <v>647</v>
      </c>
    </row>
    <row r="3426" spans="1:15" hidden="1">
      <c r="A3426" s="135">
        <v>5005</v>
      </c>
      <c r="B3426" s="135" t="s">
        <v>42597</v>
      </c>
      <c r="C3426" s="135" t="s">
        <v>42598</v>
      </c>
      <c r="D3426" s="135" t="s">
        <v>1146</v>
      </c>
      <c r="E3426" s="135" t="s">
        <v>35260</v>
      </c>
      <c r="F3426" s="135"/>
      <c r="G3426" s="135" t="s">
        <v>35808</v>
      </c>
      <c r="H3426" s="135" t="s">
        <v>632</v>
      </c>
      <c r="I3426" s="135"/>
      <c r="J3426" s="135" t="s">
        <v>35049</v>
      </c>
      <c r="K3426" s="135" t="s">
        <v>42138</v>
      </c>
      <c r="L3426" s="163"/>
      <c r="M3426" s="163"/>
      <c r="N3426" s="163"/>
      <c r="O3426" s="135" t="s">
        <v>647</v>
      </c>
    </row>
    <row r="3427" spans="1:15" hidden="1">
      <c r="A3427" s="135">
        <v>5006</v>
      </c>
      <c r="B3427" s="135" t="s">
        <v>42599</v>
      </c>
      <c r="C3427" s="135" t="s">
        <v>42600</v>
      </c>
      <c r="D3427" s="135" t="s">
        <v>889</v>
      </c>
      <c r="E3427" s="135" t="s">
        <v>35258</v>
      </c>
      <c r="F3427" s="135"/>
      <c r="G3427" s="135" t="s">
        <v>35808</v>
      </c>
      <c r="H3427" s="135" t="s">
        <v>632</v>
      </c>
      <c r="I3427" s="135"/>
      <c r="J3427" s="135" t="s">
        <v>35049</v>
      </c>
      <c r="K3427" s="135" t="s">
        <v>35809</v>
      </c>
      <c r="L3427" s="163"/>
      <c r="M3427" s="163"/>
      <c r="N3427" s="163"/>
      <c r="O3427" s="135" t="s">
        <v>647</v>
      </c>
    </row>
    <row r="3428" spans="1:15">
      <c r="A3428" s="135">
        <v>5007</v>
      </c>
      <c r="B3428" s="135" t="s">
        <v>28983</v>
      </c>
      <c r="C3428" s="135" t="s">
        <v>28982</v>
      </c>
      <c r="D3428" s="135" t="s">
        <v>889</v>
      </c>
      <c r="E3428" s="135" t="s">
        <v>35258</v>
      </c>
      <c r="F3428" s="135"/>
      <c r="G3428" s="135" t="s">
        <v>35819</v>
      </c>
      <c r="H3428" s="135" t="s">
        <v>632</v>
      </c>
      <c r="I3428" s="135"/>
      <c r="J3428" s="135" t="s">
        <v>35049</v>
      </c>
      <c r="K3428" s="135" t="s">
        <v>42138</v>
      </c>
      <c r="L3428" s="163"/>
      <c r="M3428" s="163"/>
      <c r="N3428" s="163"/>
      <c r="O3428" s="135" t="s">
        <v>35825</v>
      </c>
    </row>
    <row r="3429" spans="1:15" hidden="1">
      <c r="A3429" s="135">
        <v>5008</v>
      </c>
      <c r="B3429" s="135" t="s">
        <v>42601</v>
      </c>
      <c r="C3429" s="135" t="s">
        <v>42602</v>
      </c>
      <c r="D3429" s="135" t="s">
        <v>1146</v>
      </c>
      <c r="E3429" s="135" t="s">
        <v>35260</v>
      </c>
      <c r="F3429" s="135"/>
      <c r="G3429" s="135" t="s">
        <v>35808</v>
      </c>
      <c r="H3429" s="135" t="s">
        <v>632</v>
      </c>
      <c r="I3429" s="135"/>
      <c r="J3429" s="135" t="s">
        <v>35049</v>
      </c>
      <c r="K3429" s="135" t="s">
        <v>35823</v>
      </c>
      <c r="L3429" s="163" t="s">
        <v>35050</v>
      </c>
      <c r="M3429" s="163" t="s">
        <v>35065</v>
      </c>
      <c r="N3429" s="163" t="s">
        <v>38434</v>
      </c>
      <c r="O3429" s="135" t="s">
        <v>647</v>
      </c>
    </row>
    <row r="3430" spans="1:15" hidden="1">
      <c r="A3430" s="135">
        <v>5009</v>
      </c>
      <c r="B3430" s="135" t="s">
        <v>42603</v>
      </c>
      <c r="C3430" s="135" t="s">
        <v>42604</v>
      </c>
      <c r="D3430" s="135" t="s">
        <v>1146</v>
      </c>
      <c r="E3430" s="135" t="s">
        <v>35260</v>
      </c>
      <c r="F3430" s="135"/>
      <c r="G3430" s="135" t="s">
        <v>35808</v>
      </c>
      <c r="H3430" s="135" t="s">
        <v>632</v>
      </c>
      <c r="I3430" s="135"/>
      <c r="J3430" s="135" t="s">
        <v>35049</v>
      </c>
      <c r="K3430" s="135" t="s">
        <v>35809</v>
      </c>
      <c r="L3430" s="163"/>
      <c r="M3430" s="163"/>
      <c r="N3430" s="163"/>
      <c r="O3430" s="135" t="s">
        <v>647</v>
      </c>
    </row>
    <row r="3431" spans="1:15" hidden="1">
      <c r="A3431" s="135">
        <v>5010</v>
      </c>
      <c r="B3431" s="135" t="s">
        <v>42605</v>
      </c>
      <c r="C3431" s="135" t="s">
        <v>42604</v>
      </c>
      <c r="D3431" s="135" t="s">
        <v>1298</v>
      </c>
      <c r="E3431" s="135" t="s">
        <v>9836</v>
      </c>
      <c r="F3431" s="135"/>
      <c r="G3431" s="135" t="s">
        <v>35808</v>
      </c>
      <c r="H3431" s="135" t="s">
        <v>632</v>
      </c>
      <c r="I3431" s="135"/>
      <c r="J3431" s="135" t="s">
        <v>35049</v>
      </c>
      <c r="K3431" s="135" t="s">
        <v>35809</v>
      </c>
      <c r="L3431" s="163"/>
      <c r="M3431" s="163"/>
      <c r="N3431" s="163"/>
      <c r="O3431" s="135" t="s">
        <v>647</v>
      </c>
    </row>
    <row r="3432" spans="1:15" hidden="1">
      <c r="A3432" s="135">
        <v>5011</v>
      </c>
      <c r="B3432" s="135" t="s">
        <v>42606</v>
      </c>
      <c r="C3432" s="135" t="s">
        <v>42607</v>
      </c>
      <c r="D3432" s="135" t="s">
        <v>1146</v>
      </c>
      <c r="E3432" s="135" t="s">
        <v>35260</v>
      </c>
      <c r="F3432" s="135"/>
      <c r="G3432" s="135" t="s">
        <v>35808</v>
      </c>
      <c r="H3432" s="135" t="s">
        <v>632</v>
      </c>
      <c r="I3432" s="135"/>
      <c r="J3432" s="135" t="s">
        <v>35049</v>
      </c>
      <c r="K3432" s="135" t="s">
        <v>42138</v>
      </c>
      <c r="L3432" s="163"/>
      <c r="M3432" s="163"/>
      <c r="N3432" s="163"/>
      <c r="O3432" s="135" t="s">
        <v>647</v>
      </c>
    </row>
    <row r="3433" spans="1:15" hidden="1">
      <c r="A3433" s="135">
        <v>5012</v>
      </c>
      <c r="B3433" s="135" t="s">
        <v>42608</v>
      </c>
      <c r="C3433" s="135" t="s">
        <v>42609</v>
      </c>
      <c r="D3433" s="135" t="s">
        <v>4605</v>
      </c>
      <c r="E3433" s="135" t="s">
        <v>35326</v>
      </c>
      <c r="F3433" s="135"/>
      <c r="G3433" s="135" t="s">
        <v>35808</v>
      </c>
      <c r="H3433" s="135" t="s">
        <v>4370</v>
      </c>
      <c r="I3433" s="135"/>
      <c r="J3433" s="135" t="s">
        <v>35049</v>
      </c>
      <c r="K3433" s="135" t="s">
        <v>42138</v>
      </c>
      <c r="L3433" s="163"/>
      <c r="M3433" s="163"/>
      <c r="N3433" s="163"/>
      <c r="O3433" s="135" t="s">
        <v>647</v>
      </c>
    </row>
    <row r="3434" spans="1:15" hidden="1">
      <c r="A3434" s="135">
        <v>5013</v>
      </c>
      <c r="B3434" s="135" t="s">
        <v>42610</v>
      </c>
      <c r="C3434" s="135" t="s">
        <v>42611</v>
      </c>
      <c r="D3434" s="135" t="s">
        <v>1041</v>
      </c>
      <c r="E3434" s="135" t="s">
        <v>35256</v>
      </c>
      <c r="F3434" s="135"/>
      <c r="G3434" s="135" t="s">
        <v>35808</v>
      </c>
      <c r="H3434" s="135" t="s">
        <v>632</v>
      </c>
      <c r="I3434" s="135"/>
      <c r="J3434" s="135" t="s">
        <v>35049</v>
      </c>
      <c r="K3434" s="135" t="s">
        <v>42138</v>
      </c>
      <c r="L3434" s="163"/>
      <c r="M3434" s="163"/>
      <c r="N3434" s="163"/>
      <c r="O3434" s="135" t="s">
        <v>647</v>
      </c>
    </row>
    <row r="3435" spans="1:15" hidden="1">
      <c r="A3435" s="135">
        <v>5014</v>
      </c>
      <c r="B3435" s="135" t="s">
        <v>42612</v>
      </c>
      <c r="C3435" s="135" t="s">
        <v>42613</v>
      </c>
      <c r="D3435" s="135" t="s">
        <v>1041</v>
      </c>
      <c r="E3435" s="135" t="s">
        <v>35256</v>
      </c>
      <c r="F3435" s="135"/>
      <c r="G3435" s="135" t="s">
        <v>35808</v>
      </c>
      <c r="H3435" s="135" t="s">
        <v>632</v>
      </c>
      <c r="I3435" s="135"/>
      <c r="J3435" s="135" t="s">
        <v>35049</v>
      </c>
      <c r="K3435" s="135" t="s">
        <v>35823</v>
      </c>
      <c r="L3435" s="163" t="s">
        <v>35050</v>
      </c>
      <c r="M3435" s="163" t="s">
        <v>35061</v>
      </c>
      <c r="N3435" s="163" t="s">
        <v>42614</v>
      </c>
      <c r="O3435" s="135" t="s">
        <v>647</v>
      </c>
    </row>
    <row r="3436" spans="1:15" hidden="1">
      <c r="A3436" s="135">
        <v>5015</v>
      </c>
      <c r="B3436" s="135" t="s">
        <v>42615</v>
      </c>
      <c r="C3436" s="135" t="s">
        <v>42616</v>
      </c>
      <c r="D3436" s="135" t="s">
        <v>1041</v>
      </c>
      <c r="E3436" s="135" t="s">
        <v>35256</v>
      </c>
      <c r="F3436" s="135"/>
      <c r="G3436" s="135" t="s">
        <v>35808</v>
      </c>
      <c r="H3436" s="135" t="s">
        <v>632</v>
      </c>
      <c r="I3436" s="135"/>
      <c r="J3436" s="135" t="s">
        <v>35049</v>
      </c>
      <c r="K3436" s="135" t="s">
        <v>35809</v>
      </c>
      <c r="L3436" s="163"/>
      <c r="M3436" s="163"/>
      <c r="N3436" s="163"/>
      <c r="O3436" s="135" t="s">
        <v>647</v>
      </c>
    </row>
    <row r="3437" spans="1:15" hidden="1">
      <c r="A3437" s="135">
        <v>5016</v>
      </c>
      <c r="B3437" s="135" t="s">
        <v>42617</v>
      </c>
      <c r="C3437" s="135" t="s">
        <v>42618</v>
      </c>
      <c r="D3437" s="135" t="s">
        <v>1041</v>
      </c>
      <c r="E3437" s="135" t="s">
        <v>35256</v>
      </c>
      <c r="F3437" s="135"/>
      <c r="G3437" s="135" t="s">
        <v>35808</v>
      </c>
      <c r="H3437" s="135" t="s">
        <v>632</v>
      </c>
      <c r="I3437" s="135"/>
      <c r="J3437" s="135" t="s">
        <v>35049</v>
      </c>
      <c r="K3437" s="135" t="s">
        <v>35809</v>
      </c>
      <c r="L3437" s="163"/>
      <c r="M3437" s="163"/>
      <c r="N3437" s="163"/>
      <c r="O3437" s="135" t="s">
        <v>647</v>
      </c>
    </row>
    <row r="3438" spans="1:15" hidden="1">
      <c r="A3438" s="135">
        <v>5017</v>
      </c>
      <c r="B3438" s="135" t="s">
        <v>42619</v>
      </c>
      <c r="C3438" s="135" t="s">
        <v>42620</v>
      </c>
      <c r="D3438" s="135" t="s">
        <v>1041</v>
      </c>
      <c r="E3438" s="135" t="s">
        <v>35256</v>
      </c>
      <c r="F3438" s="135"/>
      <c r="G3438" s="135" t="s">
        <v>35808</v>
      </c>
      <c r="H3438" s="135" t="s">
        <v>632</v>
      </c>
      <c r="I3438" s="135"/>
      <c r="J3438" s="135" t="s">
        <v>35049</v>
      </c>
      <c r="K3438" s="135" t="s">
        <v>35823</v>
      </c>
      <c r="L3438" s="163" t="s">
        <v>35068</v>
      </c>
      <c r="M3438" s="163" t="s">
        <v>42447</v>
      </c>
      <c r="N3438" s="163" t="s">
        <v>42621</v>
      </c>
      <c r="O3438" s="135" t="s">
        <v>647</v>
      </c>
    </row>
    <row r="3439" spans="1:15" hidden="1">
      <c r="A3439" s="135">
        <v>5018</v>
      </c>
      <c r="B3439" s="135" t="s">
        <v>42622</v>
      </c>
      <c r="C3439" s="135" t="s">
        <v>42623</v>
      </c>
      <c r="D3439" s="135" t="s">
        <v>1041</v>
      </c>
      <c r="E3439" s="135" t="s">
        <v>35256</v>
      </c>
      <c r="F3439" s="135"/>
      <c r="G3439" s="135" t="s">
        <v>35808</v>
      </c>
      <c r="H3439" s="135" t="s">
        <v>632</v>
      </c>
      <c r="I3439" s="135"/>
      <c r="J3439" s="135" t="s">
        <v>35049</v>
      </c>
      <c r="K3439" s="135" t="s">
        <v>35809</v>
      </c>
      <c r="L3439" s="163"/>
      <c r="M3439" s="163"/>
      <c r="N3439" s="163"/>
      <c r="O3439" s="135" t="s">
        <v>647</v>
      </c>
    </row>
    <row r="3440" spans="1:15" hidden="1">
      <c r="A3440" s="135">
        <v>5019</v>
      </c>
      <c r="B3440" s="135" t="s">
        <v>42624</v>
      </c>
      <c r="C3440" s="135" t="s">
        <v>42625</v>
      </c>
      <c r="D3440" s="135" t="s">
        <v>1041</v>
      </c>
      <c r="E3440" s="135" t="s">
        <v>35256</v>
      </c>
      <c r="F3440" s="135"/>
      <c r="G3440" s="135" t="s">
        <v>35808</v>
      </c>
      <c r="H3440" s="135" t="s">
        <v>632</v>
      </c>
      <c r="I3440" s="135"/>
      <c r="J3440" s="135" t="s">
        <v>35049</v>
      </c>
      <c r="K3440" s="135" t="s">
        <v>35809</v>
      </c>
      <c r="L3440" s="163"/>
      <c r="M3440" s="163"/>
      <c r="N3440" s="163"/>
      <c r="O3440" s="135" t="s">
        <v>647</v>
      </c>
    </row>
    <row r="3441" spans="1:15" hidden="1">
      <c r="A3441" s="135">
        <v>5020</v>
      </c>
      <c r="B3441" s="135" t="s">
        <v>42626</v>
      </c>
      <c r="C3441" s="135" t="s">
        <v>42627</v>
      </c>
      <c r="D3441" s="135" t="s">
        <v>1298</v>
      </c>
      <c r="E3441" s="135" t="s">
        <v>9836</v>
      </c>
      <c r="F3441" s="135"/>
      <c r="G3441" s="135" t="s">
        <v>35808</v>
      </c>
      <c r="H3441" s="135" t="s">
        <v>632</v>
      </c>
      <c r="I3441" s="135"/>
      <c r="J3441" s="135" t="s">
        <v>35049</v>
      </c>
      <c r="K3441" s="135" t="s">
        <v>35809</v>
      </c>
      <c r="L3441" s="163"/>
      <c r="M3441" s="163"/>
      <c r="N3441" s="163"/>
      <c r="O3441" s="135" t="s">
        <v>647</v>
      </c>
    </row>
    <row r="3442" spans="1:15" hidden="1">
      <c r="A3442" s="135">
        <v>5021</v>
      </c>
      <c r="B3442" s="135" t="s">
        <v>42628</v>
      </c>
      <c r="C3442" s="135" t="s">
        <v>42629</v>
      </c>
      <c r="D3442" s="135" t="s">
        <v>1146</v>
      </c>
      <c r="E3442" s="135" t="s">
        <v>35260</v>
      </c>
      <c r="F3442" s="135"/>
      <c r="G3442" s="135" t="s">
        <v>35808</v>
      </c>
      <c r="H3442" s="135" t="s">
        <v>632</v>
      </c>
      <c r="I3442" s="135"/>
      <c r="J3442" s="135" t="s">
        <v>35049</v>
      </c>
      <c r="K3442" s="135" t="s">
        <v>35809</v>
      </c>
      <c r="L3442" s="163"/>
      <c r="M3442" s="163"/>
      <c r="N3442" s="163"/>
      <c r="O3442" s="135" t="s">
        <v>647</v>
      </c>
    </row>
    <row r="3443" spans="1:15" hidden="1">
      <c r="A3443" s="135">
        <v>5022</v>
      </c>
      <c r="B3443" s="135" t="s">
        <v>42630</v>
      </c>
      <c r="C3443" s="135" t="s">
        <v>42629</v>
      </c>
      <c r="D3443" s="135" t="s">
        <v>1298</v>
      </c>
      <c r="E3443" s="135" t="s">
        <v>9836</v>
      </c>
      <c r="F3443" s="135"/>
      <c r="G3443" s="135" t="s">
        <v>35808</v>
      </c>
      <c r="H3443" s="135" t="s">
        <v>632</v>
      </c>
      <c r="I3443" s="135"/>
      <c r="J3443" s="135" t="s">
        <v>35049</v>
      </c>
      <c r="K3443" s="135" t="s">
        <v>35809</v>
      </c>
      <c r="L3443" s="163"/>
      <c r="M3443" s="163"/>
      <c r="N3443" s="163"/>
      <c r="O3443" s="135" t="s">
        <v>647</v>
      </c>
    </row>
    <row r="3444" spans="1:15" hidden="1">
      <c r="A3444" s="135">
        <v>5023</v>
      </c>
      <c r="B3444" s="135" t="s">
        <v>42631</v>
      </c>
      <c r="C3444" s="135" t="s">
        <v>42632</v>
      </c>
      <c r="D3444" s="135" t="s">
        <v>4550</v>
      </c>
      <c r="E3444" s="135" t="s">
        <v>35324</v>
      </c>
      <c r="F3444" s="135"/>
      <c r="G3444" s="135" t="s">
        <v>35808</v>
      </c>
      <c r="H3444" s="135" t="s">
        <v>4370</v>
      </c>
      <c r="I3444" s="135"/>
      <c r="J3444" s="135" t="s">
        <v>35049</v>
      </c>
      <c r="K3444" s="135" t="s">
        <v>35823</v>
      </c>
      <c r="L3444" s="163" t="s">
        <v>35068</v>
      </c>
      <c r="M3444" s="163" t="s">
        <v>35109</v>
      </c>
      <c r="N3444" s="163" t="s">
        <v>42411</v>
      </c>
      <c r="O3444" s="135" t="s">
        <v>647</v>
      </c>
    </row>
    <row r="3445" spans="1:15" hidden="1">
      <c r="A3445" s="135">
        <v>5024</v>
      </c>
      <c r="B3445" s="135" t="s">
        <v>42633</v>
      </c>
      <c r="C3445" s="135" t="s">
        <v>42634</v>
      </c>
      <c r="D3445" s="135" t="s">
        <v>1624</v>
      </c>
      <c r="E3445" s="135" t="s">
        <v>35291</v>
      </c>
      <c r="F3445" s="135"/>
      <c r="G3445" s="135" t="s">
        <v>35808</v>
      </c>
      <c r="H3445" s="135" t="s">
        <v>632</v>
      </c>
      <c r="I3445" s="135"/>
      <c r="J3445" s="135" t="s">
        <v>35049</v>
      </c>
      <c r="K3445" s="135" t="s">
        <v>35809</v>
      </c>
      <c r="L3445" s="163"/>
      <c r="M3445" s="163"/>
      <c r="N3445" s="163"/>
      <c r="O3445" s="135" t="s">
        <v>647</v>
      </c>
    </row>
    <row r="3446" spans="1:15" hidden="1">
      <c r="A3446" s="135">
        <v>5025</v>
      </c>
      <c r="B3446" s="135" t="s">
        <v>42635</v>
      </c>
      <c r="C3446" s="135" t="s">
        <v>42636</v>
      </c>
      <c r="D3446" s="135" t="s">
        <v>889</v>
      </c>
      <c r="E3446" s="135" t="s">
        <v>35258</v>
      </c>
      <c r="F3446" s="135"/>
      <c r="G3446" s="135" t="s">
        <v>35808</v>
      </c>
      <c r="H3446" s="135" t="s">
        <v>632</v>
      </c>
      <c r="I3446" s="135"/>
      <c r="J3446" s="135" t="s">
        <v>35049</v>
      </c>
      <c r="K3446" s="135" t="s">
        <v>35809</v>
      </c>
      <c r="L3446" s="163"/>
      <c r="M3446" s="163"/>
      <c r="N3446" s="163"/>
      <c r="O3446" s="135" t="s">
        <v>647</v>
      </c>
    </row>
    <row r="3447" spans="1:15">
      <c r="A3447" s="135">
        <v>5026</v>
      </c>
      <c r="B3447" s="135" t="s">
        <v>29079</v>
      </c>
      <c r="C3447" s="135" t="s">
        <v>29078</v>
      </c>
      <c r="D3447" s="135" t="s">
        <v>1146</v>
      </c>
      <c r="E3447" s="135" t="s">
        <v>35260</v>
      </c>
      <c r="F3447" s="135"/>
      <c r="G3447" s="135" t="s">
        <v>35819</v>
      </c>
      <c r="H3447" s="135" t="s">
        <v>632</v>
      </c>
      <c r="I3447" s="135"/>
      <c r="J3447" s="135" t="s">
        <v>35049</v>
      </c>
      <c r="K3447" s="135" t="s">
        <v>35823</v>
      </c>
      <c r="L3447" s="163" t="s">
        <v>35050</v>
      </c>
      <c r="M3447" s="163" t="s">
        <v>35065</v>
      </c>
      <c r="N3447" s="163" t="s">
        <v>35236</v>
      </c>
      <c r="O3447" s="135" t="s">
        <v>35825</v>
      </c>
    </row>
    <row r="3448" spans="1:15" hidden="1">
      <c r="A3448" s="135">
        <v>5027</v>
      </c>
      <c r="B3448" s="135" t="s">
        <v>42637</v>
      </c>
      <c r="C3448" s="135" t="s">
        <v>42638</v>
      </c>
      <c r="D3448" s="135" t="s">
        <v>1041</v>
      </c>
      <c r="E3448" s="135" t="s">
        <v>35256</v>
      </c>
      <c r="F3448" s="135"/>
      <c r="G3448" s="135" t="s">
        <v>35808</v>
      </c>
      <c r="H3448" s="135" t="s">
        <v>632</v>
      </c>
      <c r="I3448" s="135"/>
      <c r="J3448" s="135" t="s">
        <v>35049</v>
      </c>
      <c r="K3448" s="135" t="s">
        <v>35809</v>
      </c>
      <c r="L3448" s="163"/>
      <c r="M3448" s="163"/>
      <c r="N3448" s="163"/>
      <c r="O3448" s="135" t="s">
        <v>647</v>
      </c>
    </row>
    <row r="3449" spans="1:15" hidden="1">
      <c r="A3449" s="135">
        <v>5028</v>
      </c>
      <c r="B3449" s="135" t="s">
        <v>42639</v>
      </c>
      <c r="C3449" s="135" t="s">
        <v>42638</v>
      </c>
      <c r="D3449" s="135" t="s">
        <v>1146</v>
      </c>
      <c r="E3449" s="135" t="s">
        <v>35260</v>
      </c>
      <c r="F3449" s="135"/>
      <c r="G3449" s="135" t="s">
        <v>35808</v>
      </c>
      <c r="H3449" s="135" t="s">
        <v>632</v>
      </c>
      <c r="I3449" s="135"/>
      <c r="J3449" s="135" t="s">
        <v>35049</v>
      </c>
      <c r="K3449" s="135" t="s">
        <v>35809</v>
      </c>
      <c r="L3449" s="163"/>
      <c r="M3449" s="163"/>
      <c r="N3449" s="163"/>
      <c r="O3449" s="135" t="s">
        <v>647</v>
      </c>
    </row>
    <row r="3450" spans="1:15" hidden="1">
      <c r="A3450" s="135">
        <v>5029</v>
      </c>
      <c r="B3450" s="135" t="s">
        <v>42640</v>
      </c>
      <c r="C3450" s="135" t="s">
        <v>42638</v>
      </c>
      <c r="D3450" s="135" t="s">
        <v>1298</v>
      </c>
      <c r="E3450" s="135" t="s">
        <v>9836</v>
      </c>
      <c r="F3450" s="135"/>
      <c r="G3450" s="135" t="s">
        <v>35808</v>
      </c>
      <c r="H3450" s="135" t="s">
        <v>632</v>
      </c>
      <c r="I3450" s="135"/>
      <c r="J3450" s="135" t="s">
        <v>35049</v>
      </c>
      <c r="K3450" s="135" t="s">
        <v>35809</v>
      </c>
      <c r="L3450" s="163"/>
      <c r="M3450" s="163"/>
      <c r="N3450" s="163"/>
      <c r="O3450" s="135" t="s">
        <v>647</v>
      </c>
    </row>
    <row r="3451" spans="1:15" hidden="1">
      <c r="A3451" s="135">
        <v>5030</v>
      </c>
      <c r="B3451" s="135" t="s">
        <v>42641</v>
      </c>
      <c r="C3451" s="135" t="s">
        <v>42638</v>
      </c>
      <c r="D3451" s="135" t="s">
        <v>4605</v>
      </c>
      <c r="E3451" s="135" t="s">
        <v>35326</v>
      </c>
      <c r="F3451" s="135"/>
      <c r="G3451" s="135" t="s">
        <v>35808</v>
      </c>
      <c r="H3451" s="135" t="s">
        <v>4370</v>
      </c>
      <c r="I3451" s="135"/>
      <c r="J3451" s="135" t="s">
        <v>35049</v>
      </c>
      <c r="K3451" s="135" t="s">
        <v>35809</v>
      </c>
      <c r="L3451" s="163"/>
      <c r="M3451" s="163"/>
      <c r="N3451" s="163"/>
      <c r="O3451" s="135" t="s">
        <v>647</v>
      </c>
    </row>
    <row r="3452" spans="1:15" hidden="1">
      <c r="A3452" s="135">
        <v>5031</v>
      </c>
      <c r="B3452" s="135" t="s">
        <v>42642</v>
      </c>
      <c r="C3452" s="135" t="s">
        <v>42643</v>
      </c>
      <c r="D3452" s="135" t="s">
        <v>1041</v>
      </c>
      <c r="E3452" s="135" t="s">
        <v>35256</v>
      </c>
      <c r="F3452" s="135"/>
      <c r="G3452" s="135" t="s">
        <v>35808</v>
      </c>
      <c r="H3452" s="135" t="s">
        <v>632</v>
      </c>
      <c r="I3452" s="135"/>
      <c r="J3452" s="135" t="s">
        <v>35049</v>
      </c>
      <c r="K3452" s="135" t="s">
        <v>35809</v>
      </c>
      <c r="L3452" s="163"/>
      <c r="M3452" s="163"/>
      <c r="N3452" s="163"/>
      <c r="O3452" s="135" t="s">
        <v>647</v>
      </c>
    </row>
    <row r="3453" spans="1:15" hidden="1">
      <c r="A3453" s="135">
        <v>5032</v>
      </c>
      <c r="B3453" s="135" t="s">
        <v>42644</v>
      </c>
      <c r="C3453" s="135" t="s">
        <v>42643</v>
      </c>
      <c r="D3453" s="135" t="s">
        <v>1146</v>
      </c>
      <c r="E3453" s="135" t="s">
        <v>35260</v>
      </c>
      <c r="F3453" s="135"/>
      <c r="G3453" s="135" t="s">
        <v>35808</v>
      </c>
      <c r="H3453" s="135" t="s">
        <v>632</v>
      </c>
      <c r="I3453" s="135"/>
      <c r="J3453" s="135" t="s">
        <v>35049</v>
      </c>
      <c r="K3453" s="135" t="s">
        <v>35809</v>
      </c>
      <c r="L3453" s="163"/>
      <c r="M3453" s="163"/>
      <c r="N3453" s="163"/>
      <c r="O3453" s="135" t="s">
        <v>647</v>
      </c>
    </row>
    <row r="3454" spans="1:15" hidden="1">
      <c r="A3454" s="135">
        <v>5033</v>
      </c>
      <c r="B3454" s="135" t="s">
        <v>42645</v>
      </c>
      <c r="C3454" s="135" t="s">
        <v>42643</v>
      </c>
      <c r="D3454" s="135" t="s">
        <v>1298</v>
      </c>
      <c r="E3454" s="135" t="s">
        <v>9836</v>
      </c>
      <c r="F3454" s="135"/>
      <c r="G3454" s="135" t="s">
        <v>35808</v>
      </c>
      <c r="H3454" s="135" t="s">
        <v>632</v>
      </c>
      <c r="I3454" s="135"/>
      <c r="J3454" s="135" t="s">
        <v>35049</v>
      </c>
      <c r="K3454" s="135" t="s">
        <v>35809</v>
      </c>
      <c r="L3454" s="163"/>
      <c r="M3454" s="163"/>
      <c r="N3454" s="163"/>
      <c r="O3454" s="135" t="s">
        <v>647</v>
      </c>
    </row>
    <row r="3455" spans="1:15" hidden="1">
      <c r="A3455" s="135">
        <v>5034</v>
      </c>
      <c r="B3455" s="135" t="s">
        <v>42646</v>
      </c>
      <c r="C3455" s="135" t="s">
        <v>42643</v>
      </c>
      <c r="D3455" s="135" t="s">
        <v>4605</v>
      </c>
      <c r="E3455" s="135" t="s">
        <v>35326</v>
      </c>
      <c r="F3455" s="135"/>
      <c r="G3455" s="135" t="s">
        <v>35808</v>
      </c>
      <c r="H3455" s="135" t="s">
        <v>4370</v>
      </c>
      <c r="I3455" s="135"/>
      <c r="J3455" s="135" t="s">
        <v>35049</v>
      </c>
      <c r="K3455" s="135" t="s">
        <v>35809</v>
      </c>
      <c r="L3455" s="163"/>
      <c r="M3455" s="163"/>
      <c r="N3455" s="163"/>
      <c r="O3455" s="135" t="s">
        <v>647</v>
      </c>
    </row>
    <row r="3456" spans="1:15" hidden="1">
      <c r="A3456" s="135">
        <v>5035</v>
      </c>
      <c r="B3456" s="135" t="s">
        <v>42647</v>
      </c>
      <c r="C3456" s="135" t="s">
        <v>42648</v>
      </c>
      <c r="D3456" s="135" t="s">
        <v>1041</v>
      </c>
      <c r="E3456" s="135" t="s">
        <v>35256</v>
      </c>
      <c r="F3456" s="135"/>
      <c r="G3456" s="135" t="s">
        <v>35808</v>
      </c>
      <c r="H3456" s="135" t="s">
        <v>632</v>
      </c>
      <c r="I3456" s="135"/>
      <c r="J3456" s="135" t="s">
        <v>35049</v>
      </c>
      <c r="K3456" s="135" t="s">
        <v>35809</v>
      </c>
      <c r="L3456" s="163"/>
      <c r="M3456" s="163"/>
      <c r="N3456" s="163"/>
      <c r="O3456" s="135" t="s">
        <v>647</v>
      </c>
    </row>
    <row r="3457" spans="1:15" hidden="1">
      <c r="A3457" s="135">
        <v>5036</v>
      </c>
      <c r="B3457" s="135" t="s">
        <v>42649</v>
      </c>
      <c r="C3457" s="135" t="s">
        <v>42648</v>
      </c>
      <c r="D3457" s="135" t="s">
        <v>1146</v>
      </c>
      <c r="E3457" s="135" t="s">
        <v>35260</v>
      </c>
      <c r="F3457" s="135"/>
      <c r="G3457" s="135" t="s">
        <v>35808</v>
      </c>
      <c r="H3457" s="135" t="s">
        <v>632</v>
      </c>
      <c r="I3457" s="135"/>
      <c r="J3457" s="135" t="s">
        <v>35049</v>
      </c>
      <c r="K3457" s="135" t="s">
        <v>35809</v>
      </c>
      <c r="L3457" s="163"/>
      <c r="M3457" s="163"/>
      <c r="N3457" s="163"/>
      <c r="O3457" s="135" t="s">
        <v>647</v>
      </c>
    </row>
    <row r="3458" spans="1:15" hidden="1">
      <c r="A3458" s="135">
        <v>5037</v>
      </c>
      <c r="B3458" s="135" t="s">
        <v>42650</v>
      </c>
      <c r="C3458" s="135" t="s">
        <v>42648</v>
      </c>
      <c r="D3458" s="135" t="s">
        <v>1298</v>
      </c>
      <c r="E3458" s="135" t="s">
        <v>9836</v>
      </c>
      <c r="F3458" s="135"/>
      <c r="G3458" s="135" t="s">
        <v>35808</v>
      </c>
      <c r="H3458" s="135" t="s">
        <v>632</v>
      </c>
      <c r="I3458" s="135"/>
      <c r="J3458" s="135" t="s">
        <v>35049</v>
      </c>
      <c r="K3458" s="135" t="s">
        <v>35809</v>
      </c>
      <c r="L3458" s="163"/>
      <c r="M3458" s="163"/>
      <c r="N3458" s="163"/>
      <c r="O3458" s="135" t="s">
        <v>647</v>
      </c>
    </row>
    <row r="3459" spans="1:15" hidden="1">
      <c r="A3459" s="135">
        <v>5038</v>
      </c>
      <c r="B3459" s="135" t="s">
        <v>42651</v>
      </c>
      <c r="C3459" s="135" t="s">
        <v>42648</v>
      </c>
      <c r="D3459" s="135" t="s">
        <v>4605</v>
      </c>
      <c r="E3459" s="135" t="s">
        <v>35326</v>
      </c>
      <c r="F3459" s="135"/>
      <c r="G3459" s="135" t="s">
        <v>35808</v>
      </c>
      <c r="H3459" s="135" t="s">
        <v>4370</v>
      </c>
      <c r="I3459" s="135"/>
      <c r="J3459" s="135" t="s">
        <v>35049</v>
      </c>
      <c r="K3459" s="135" t="s">
        <v>35809</v>
      </c>
      <c r="L3459" s="163"/>
      <c r="M3459" s="163"/>
      <c r="N3459" s="163"/>
      <c r="O3459" s="135" t="s">
        <v>647</v>
      </c>
    </row>
    <row r="3460" spans="1:15" hidden="1">
      <c r="A3460" s="135">
        <v>5039</v>
      </c>
      <c r="B3460" s="135" t="s">
        <v>42652</v>
      </c>
      <c r="C3460" s="135" t="s">
        <v>42653</v>
      </c>
      <c r="D3460" s="135" t="s">
        <v>1041</v>
      </c>
      <c r="E3460" s="135" t="s">
        <v>35256</v>
      </c>
      <c r="F3460" s="135"/>
      <c r="G3460" s="135" t="s">
        <v>35808</v>
      </c>
      <c r="H3460" s="135" t="s">
        <v>632</v>
      </c>
      <c r="I3460" s="135"/>
      <c r="J3460" s="135" t="s">
        <v>35049</v>
      </c>
      <c r="K3460" s="135" t="s">
        <v>35809</v>
      </c>
      <c r="L3460" s="163"/>
      <c r="M3460" s="163"/>
      <c r="N3460" s="163"/>
      <c r="O3460" s="135" t="s">
        <v>647</v>
      </c>
    </row>
    <row r="3461" spans="1:15" hidden="1">
      <c r="A3461" s="135">
        <v>5040</v>
      </c>
      <c r="B3461" s="135" t="s">
        <v>42654</v>
      </c>
      <c r="C3461" s="135" t="s">
        <v>42653</v>
      </c>
      <c r="D3461" s="135" t="s">
        <v>1146</v>
      </c>
      <c r="E3461" s="135" t="s">
        <v>35260</v>
      </c>
      <c r="F3461" s="135"/>
      <c r="G3461" s="135" t="s">
        <v>35808</v>
      </c>
      <c r="H3461" s="135" t="s">
        <v>632</v>
      </c>
      <c r="I3461" s="135"/>
      <c r="J3461" s="135" t="s">
        <v>35049</v>
      </c>
      <c r="K3461" s="135" t="s">
        <v>35809</v>
      </c>
      <c r="L3461" s="163"/>
      <c r="M3461" s="163"/>
      <c r="N3461" s="163"/>
      <c r="O3461" s="135" t="s">
        <v>647</v>
      </c>
    </row>
    <row r="3462" spans="1:15" hidden="1">
      <c r="A3462" s="135">
        <v>5041</v>
      </c>
      <c r="B3462" s="135" t="s">
        <v>42655</v>
      </c>
      <c r="C3462" s="135" t="s">
        <v>42653</v>
      </c>
      <c r="D3462" s="135" t="s">
        <v>1298</v>
      </c>
      <c r="E3462" s="135" t="s">
        <v>9836</v>
      </c>
      <c r="F3462" s="135"/>
      <c r="G3462" s="135" t="s">
        <v>35808</v>
      </c>
      <c r="H3462" s="135" t="s">
        <v>632</v>
      </c>
      <c r="I3462" s="135"/>
      <c r="J3462" s="135" t="s">
        <v>35049</v>
      </c>
      <c r="K3462" s="135" t="s">
        <v>35809</v>
      </c>
      <c r="L3462" s="163"/>
      <c r="M3462" s="163"/>
      <c r="N3462" s="163"/>
      <c r="O3462" s="135" t="s">
        <v>647</v>
      </c>
    </row>
    <row r="3463" spans="1:15" hidden="1">
      <c r="A3463" s="135">
        <v>5042</v>
      </c>
      <c r="B3463" s="135" t="s">
        <v>42656</v>
      </c>
      <c r="C3463" s="135" t="s">
        <v>42653</v>
      </c>
      <c r="D3463" s="135" t="s">
        <v>4605</v>
      </c>
      <c r="E3463" s="135" t="s">
        <v>35326</v>
      </c>
      <c r="F3463" s="135"/>
      <c r="G3463" s="135" t="s">
        <v>35808</v>
      </c>
      <c r="H3463" s="135" t="s">
        <v>4370</v>
      </c>
      <c r="I3463" s="135"/>
      <c r="J3463" s="135" t="s">
        <v>35049</v>
      </c>
      <c r="K3463" s="135" t="s">
        <v>35809</v>
      </c>
      <c r="L3463" s="163"/>
      <c r="M3463" s="163"/>
      <c r="N3463" s="163"/>
      <c r="O3463" s="135" t="s">
        <v>647</v>
      </c>
    </row>
    <row r="3464" spans="1:15" hidden="1">
      <c r="A3464" s="135">
        <v>5043</v>
      </c>
      <c r="B3464" s="135" t="s">
        <v>42657</v>
      </c>
      <c r="C3464" s="135" t="s">
        <v>42658</v>
      </c>
      <c r="D3464" s="135" t="s">
        <v>1041</v>
      </c>
      <c r="E3464" s="135" t="s">
        <v>35256</v>
      </c>
      <c r="F3464" s="135"/>
      <c r="G3464" s="135" t="s">
        <v>35808</v>
      </c>
      <c r="H3464" s="135" t="s">
        <v>632</v>
      </c>
      <c r="I3464" s="135"/>
      <c r="J3464" s="135" t="s">
        <v>35049</v>
      </c>
      <c r="K3464" s="135" t="s">
        <v>35809</v>
      </c>
      <c r="L3464" s="163"/>
      <c r="M3464" s="163"/>
      <c r="N3464" s="163"/>
      <c r="O3464" s="135" t="s">
        <v>647</v>
      </c>
    </row>
    <row r="3465" spans="1:15" hidden="1">
      <c r="A3465" s="135">
        <v>5044</v>
      </c>
      <c r="B3465" s="135" t="s">
        <v>42659</v>
      </c>
      <c r="C3465" s="135" t="s">
        <v>42660</v>
      </c>
      <c r="D3465" s="135" t="s">
        <v>1041</v>
      </c>
      <c r="E3465" s="135" t="s">
        <v>35256</v>
      </c>
      <c r="F3465" s="135"/>
      <c r="G3465" s="135" t="s">
        <v>35808</v>
      </c>
      <c r="H3465" s="135" t="s">
        <v>632</v>
      </c>
      <c r="I3465" s="135"/>
      <c r="J3465" s="135" t="s">
        <v>35049</v>
      </c>
      <c r="K3465" s="135" t="s">
        <v>35809</v>
      </c>
      <c r="L3465" s="163"/>
      <c r="M3465" s="163"/>
      <c r="N3465" s="163"/>
      <c r="O3465" s="135" t="s">
        <v>647</v>
      </c>
    </row>
    <row r="3466" spans="1:15" hidden="1">
      <c r="A3466" s="135">
        <v>5045</v>
      </c>
      <c r="B3466" s="135" t="s">
        <v>42661</v>
      </c>
      <c r="C3466" s="135" t="s">
        <v>42662</v>
      </c>
      <c r="D3466" s="135" t="s">
        <v>1041</v>
      </c>
      <c r="E3466" s="135" t="s">
        <v>35256</v>
      </c>
      <c r="F3466" s="135"/>
      <c r="G3466" s="135" t="s">
        <v>35808</v>
      </c>
      <c r="H3466" s="135" t="s">
        <v>632</v>
      </c>
      <c r="I3466" s="135"/>
      <c r="J3466" s="135" t="s">
        <v>35049</v>
      </c>
      <c r="K3466" s="135" t="s">
        <v>35823</v>
      </c>
      <c r="L3466" s="163" t="s">
        <v>35170</v>
      </c>
      <c r="M3466" s="163" t="s">
        <v>35061</v>
      </c>
      <c r="N3466" s="163" t="s">
        <v>42663</v>
      </c>
      <c r="O3466" s="135" t="s">
        <v>647</v>
      </c>
    </row>
    <row r="3467" spans="1:15" hidden="1">
      <c r="A3467" s="135">
        <v>5046</v>
      </c>
      <c r="B3467" s="135" t="s">
        <v>42664</v>
      </c>
      <c r="C3467" s="135" t="s">
        <v>42665</v>
      </c>
      <c r="D3467" s="135" t="s">
        <v>1624</v>
      </c>
      <c r="E3467" s="135" t="s">
        <v>35291</v>
      </c>
      <c r="F3467" s="135"/>
      <c r="G3467" s="135" t="s">
        <v>35808</v>
      </c>
      <c r="H3467" s="135" t="s">
        <v>632</v>
      </c>
      <c r="I3467" s="135"/>
      <c r="J3467" s="135" t="s">
        <v>35049</v>
      </c>
      <c r="K3467" s="135" t="s">
        <v>42138</v>
      </c>
      <c r="L3467" s="163"/>
      <c r="M3467" s="163"/>
      <c r="N3467" s="163"/>
      <c r="O3467" s="135" t="s">
        <v>647</v>
      </c>
    </row>
    <row r="3468" spans="1:15" hidden="1">
      <c r="A3468" s="135">
        <v>5047</v>
      </c>
      <c r="B3468" s="135" t="s">
        <v>42666</v>
      </c>
      <c r="C3468" s="135" t="s">
        <v>42667</v>
      </c>
      <c r="D3468" s="135" t="s">
        <v>1624</v>
      </c>
      <c r="E3468" s="135" t="s">
        <v>35291</v>
      </c>
      <c r="F3468" s="135"/>
      <c r="G3468" s="135" t="s">
        <v>35808</v>
      </c>
      <c r="H3468" s="135" t="s">
        <v>632</v>
      </c>
      <c r="I3468" s="135"/>
      <c r="J3468" s="135" t="s">
        <v>35049</v>
      </c>
      <c r="K3468" s="135" t="s">
        <v>42138</v>
      </c>
      <c r="L3468" s="163"/>
      <c r="M3468" s="163"/>
      <c r="N3468" s="163"/>
      <c r="O3468" s="135" t="s">
        <v>647</v>
      </c>
    </row>
    <row r="3469" spans="1:15" hidden="1">
      <c r="A3469" s="135">
        <v>5048</v>
      </c>
      <c r="B3469" s="135" t="s">
        <v>42668</v>
      </c>
      <c r="C3469" s="135" t="s">
        <v>42669</v>
      </c>
      <c r="D3469" s="135" t="s">
        <v>1041</v>
      </c>
      <c r="E3469" s="135" t="s">
        <v>35256</v>
      </c>
      <c r="F3469" s="135"/>
      <c r="G3469" s="135" t="s">
        <v>35808</v>
      </c>
      <c r="H3469" s="135" t="s">
        <v>632</v>
      </c>
      <c r="I3469" s="135"/>
      <c r="J3469" s="135" t="s">
        <v>35049</v>
      </c>
      <c r="K3469" s="135" t="s">
        <v>35809</v>
      </c>
      <c r="L3469" s="163"/>
      <c r="M3469" s="163"/>
      <c r="N3469" s="163"/>
      <c r="O3469" s="135" t="s">
        <v>647</v>
      </c>
    </row>
    <row r="3470" spans="1:15" hidden="1">
      <c r="A3470" s="135">
        <v>5049</v>
      </c>
      <c r="B3470" s="135" t="s">
        <v>42670</v>
      </c>
      <c r="C3470" s="135" t="s">
        <v>42671</v>
      </c>
      <c r="D3470" s="135" t="s">
        <v>1298</v>
      </c>
      <c r="E3470" s="135" t="s">
        <v>9836</v>
      </c>
      <c r="F3470" s="135"/>
      <c r="G3470" s="135" t="s">
        <v>35808</v>
      </c>
      <c r="H3470" s="135" t="s">
        <v>632</v>
      </c>
      <c r="I3470" s="135"/>
      <c r="J3470" s="135" t="s">
        <v>35049</v>
      </c>
      <c r="K3470" s="135" t="s">
        <v>42138</v>
      </c>
      <c r="L3470" s="163"/>
      <c r="M3470" s="163"/>
      <c r="N3470" s="163"/>
      <c r="O3470" s="135" t="s">
        <v>647</v>
      </c>
    </row>
    <row r="3471" spans="1:15" hidden="1">
      <c r="A3471" s="135">
        <v>5050</v>
      </c>
      <c r="B3471" s="135" t="s">
        <v>42672</v>
      </c>
      <c r="C3471" s="135" t="s">
        <v>42673</v>
      </c>
      <c r="D3471" s="135" t="s">
        <v>1298</v>
      </c>
      <c r="E3471" s="135" t="s">
        <v>9836</v>
      </c>
      <c r="F3471" s="135"/>
      <c r="G3471" s="135" t="s">
        <v>35808</v>
      </c>
      <c r="H3471" s="135" t="s">
        <v>632</v>
      </c>
      <c r="I3471" s="135"/>
      <c r="J3471" s="135" t="s">
        <v>35049</v>
      </c>
      <c r="K3471" s="135" t="s">
        <v>42138</v>
      </c>
      <c r="L3471" s="163"/>
      <c r="M3471" s="163"/>
      <c r="N3471" s="163"/>
      <c r="O3471" s="135" t="s">
        <v>647</v>
      </c>
    </row>
    <row r="3472" spans="1:15" hidden="1">
      <c r="A3472" s="135">
        <v>5051</v>
      </c>
      <c r="B3472" s="135" t="s">
        <v>42674</v>
      </c>
      <c r="C3472" s="135" t="s">
        <v>42675</v>
      </c>
      <c r="D3472" s="135" t="s">
        <v>1298</v>
      </c>
      <c r="E3472" s="135" t="s">
        <v>9836</v>
      </c>
      <c r="F3472" s="135"/>
      <c r="G3472" s="135" t="s">
        <v>35808</v>
      </c>
      <c r="H3472" s="135" t="s">
        <v>632</v>
      </c>
      <c r="I3472" s="135"/>
      <c r="J3472" s="135" t="s">
        <v>35049</v>
      </c>
      <c r="K3472" s="135" t="s">
        <v>35809</v>
      </c>
      <c r="L3472" s="163"/>
      <c r="M3472" s="163"/>
      <c r="N3472" s="163"/>
      <c r="O3472" s="135" t="s">
        <v>647</v>
      </c>
    </row>
    <row r="3473" spans="1:15" hidden="1">
      <c r="A3473" s="135">
        <v>5052</v>
      </c>
      <c r="B3473" s="135" t="s">
        <v>42676</v>
      </c>
      <c r="C3473" s="135" t="s">
        <v>42677</v>
      </c>
      <c r="D3473" s="135" t="s">
        <v>1298</v>
      </c>
      <c r="E3473" s="135" t="s">
        <v>9836</v>
      </c>
      <c r="F3473" s="135"/>
      <c r="G3473" s="135" t="s">
        <v>35808</v>
      </c>
      <c r="H3473" s="135" t="s">
        <v>632</v>
      </c>
      <c r="I3473" s="135"/>
      <c r="J3473" s="135" t="s">
        <v>35049</v>
      </c>
      <c r="K3473" s="135" t="s">
        <v>42138</v>
      </c>
      <c r="L3473" s="163"/>
      <c r="M3473" s="163"/>
      <c r="N3473" s="163"/>
      <c r="O3473" s="135" t="s">
        <v>647</v>
      </c>
    </row>
    <row r="3474" spans="1:15" hidden="1">
      <c r="A3474" s="135">
        <v>5053</v>
      </c>
      <c r="B3474" s="135" t="s">
        <v>42678</v>
      </c>
      <c r="C3474" s="135" t="s">
        <v>42679</v>
      </c>
      <c r="D3474" s="135" t="s">
        <v>1298</v>
      </c>
      <c r="E3474" s="135" t="s">
        <v>9836</v>
      </c>
      <c r="F3474" s="135"/>
      <c r="G3474" s="135" t="s">
        <v>35808</v>
      </c>
      <c r="H3474" s="135" t="s">
        <v>632</v>
      </c>
      <c r="I3474" s="135"/>
      <c r="J3474" s="135" t="s">
        <v>35049</v>
      </c>
      <c r="K3474" s="135" t="s">
        <v>42138</v>
      </c>
      <c r="L3474" s="163"/>
      <c r="M3474" s="163"/>
      <c r="N3474" s="163"/>
      <c r="O3474" s="135" t="s">
        <v>647</v>
      </c>
    </row>
    <row r="3475" spans="1:15" hidden="1">
      <c r="A3475" s="135">
        <v>5054</v>
      </c>
      <c r="B3475" s="135" t="s">
        <v>42680</v>
      </c>
      <c r="C3475" s="135" t="s">
        <v>42681</v>
      </c>
      <c r="D3475" s="135" t="s">
        <v>1146</v>
      </c>
      <c r="E3475" s="135" t="s">
        <v>35260</v>
      </c>
      <c r="F3475" s="135"/>
      <c r="G3475" s="135" t="s">
        <v>35808</v>
      </c>
      <c r="H3475" s="135" t="s">
        <v>632</v>
      </c>
      <c r="I3475" s="135"/>
      <c r="J3475" s="135" t="s">
        <v>35049</v>
      </c>
      <c r="K3475" s="135" t="s">
        <v>42138</v>
      </c>
      <c r="L3475" s="163"/>
      <c r="M3475" s="163"/>
      <c r="N3475" s="163"/>
      <c r="O3475" s="135" t="s">
        <v>647</v>
      </c>
    </row>
    <row r="3476" spans="1:15" hidden="1">
      <c r="A3476" s="135">
        <v>5055</v>
      </c>
      <c r="B3476" s="135" t="s">
        <v>42682</v>
      </c>
      <c r="C3476" s="135" t="s">
        <v>42681</v>
      </c>
      <c r="D3476" s="135" t="s">
        <v>1298</v>
      </c>
      <c r="E3476" s="135" t="s">
        <v>9836</v>
      </c>
      <c r="F3476" s="135"/>
      <c r="G3476" s="135" t="s">
        <v>35808</v>
      </c>
      <c r="H3476" s="135" t="s">
        <v>632</v>
      </c>
      <c r="I3476" s="135"/>
      <c r="J3476" s="135" t="s">
        <v>35049</v>
      </c>
      <c r="K3476" s="135" t="s">
        <v>42138</v>
      </c>
      <c r="L3476" s="163"/>
      <c r="M3476" s="163"/>
      <c r="N3476" s="163"/>
      <c r="O3476" s="135" t="s">
        <v>647</v>
      </c>
    </row>
    <row r="3477" spans="1:15" hidden="1">
      <c r="A3477" s="135">
        <v>5056</v>
      </c>
      <c r="B3477" s="135" t="s">
        <v>42683</v>
      </c>
      <c r="C3477" s="135" t="s">
        <v>42684</v>
      </c>
      <c r="D3477" s="135" t="s">
        <v>1624</v>
      </c>
      <c r="E3477" s="135" t="s">
        <v>35291</v>
      </c>
      <c r="F3477" s="135"/>
      <c r="G3477" s="135" t="s">
        <v>35808</v>
      </c>
      <c r="H3477" s="135" t="s">
        <v>632</v>
      </c>
      <c r="I3477" s="135"/>
      <c r="J3477" s="135" t="s">
        <v>35049</v>
      </c>
      <c r="K3477" s="135" t="s">
        <v>42138</v>
      </c>
      <c r="L3477" s="163"/>
      <c r="M3477" s="163"/>
      <c r="N3477" s="163"/>
      <c r="O3477" s="135" t="s">
        <v>647</v>
      </c>
    </row>
    <row r="3478" spans="1:15" hidden="1">
      <c r="A3478" s="135">
        <v>5057</v>
      </c>
      <c r="B3478" s="135" t="s">
        <v>42685</v>
      </c>
      <c r="C3478" s="135" t="s">
        <v>18964</v>
      </c>
      <c r="D3478" s="135" t="s">
        <v>1876</v>
      </c>
      <c r="E3478" s="135" t="s">
        <v>35261</v>
      </c>
      <c r="F3478" s="135"/>
      <c r="G3478" s="135" t="s">
        <v>35808</v>
      </c>
      <c r="H3478" s="135" t="s">
        <v>632</v>
      </c>
      <c r="I3478" s="135"/>
      <c r="J3478" s="135" t="s">
        <v>35049</v>
      </c>
      <c r="K3478" s="135" t="s">
        <v>42138</v>
      </c>
      <c r="L3478" s="163"/>
      <c r="M3478" s="163"/>
      <c r="N3478" s="163"/>
      <c r="O3478" s="135" t="s">
        <v>647</v>
      </c>
    </row>
    <row r="3479" spans="1:15" hidden="1">
      <c r="A3479" s="135">
        <v>5058</v>
      </c>
      <c r="B3479" s="135" t="s">
        <v>42686</v>
      </c>
      <c r="C3479" s="135" t="s">
        <v>42687</v>
      </c>
      <c r="D3479" s="135" t="s">
        <v>1624</v>
      </c>
      <c r="E3479" s="135" t="s">
        <v>35291</v>
      </c>
      <c r="F3479" s="135"/>
      <c r="G3479" s="135" t="s">
        <v>35808</v>
      </c>
      <c r="H3479" s="135" t="s">
        <v>632</v>
      </c>
      <c r="I3479" s="135"/>
      <c r="J3479" s="135" t="s">
        <v>35049</v>
      </c>
      <c r="K3479" s="135" t="s">
        <v>42138</v>
      </c>
      <c r="L3479" s="163"/>
      <c r="M3479" s="163"/>
      <c r="N3479" s="163"/>
      <c r="O3479" s="135" t="s">
        <v>647</v>
      </c>
    </row>
    <row r="3480" spans="1:15" hidden="1">
      <c r="A3480" s="135">
        <v>5059</v>
      </c>
      <c r="B3480" s="135" t="s">
        <v>42688</v>
      </c>
      <c r="C3480" s="135" t="s">
        <v>42689</v>
      </c>
      <c r="D3480" s="135" t="s">
        <v>4432</v>
      </c>
      <c r="E3480" s="135" t="s">
        <v>35336</v>
      </c>
      <c r="F3480" s="135"/>
      <c r="G3480" s="135" t="s">
        <v>35808</v>
      </c>
      <c r="H3480" s="135" t="s">
        <v>4370</v>
      </c>
      <c r="I3480" s="135"/>
      <c r="J3480" s="135" t="s">
        <v>35049</v>
      </c>
      <c r="K3480" s="135" t="s">
        <v>42138</v>
      </c>
      <c r="L3480" s="163"/>
      <c r="M3480" s="163"/>
      <c r="N3480" s="163"/>
      <c r="O3480" s="135" t="s">
        <v>647</v>
      </c>
    </row>
    <row r="3481" spans="1:15" hidden="1">
      <c r="A3481" s="135">
        <v>5060</v>
      </c>
      <c r="B3481" s="135" t="s">
        <v>42690</v>
      </c>
      <c r="C3481" s="135" t="s">
        <v>42691</v>
      </c>
      <c r="D3481" s="135" t="s">
        <v>4432</v>
      </c>
      <c r="E3481" s="135" t="s">
        <v>35336</v>
      </c>
      <c r="F3481" s="135"/>
      <c r="G3481" s="135" t="s">
        <v>35808</v>
      </c>
      <c r="H3481" s="135" t="s">
        <v>4370</v>
      </c>
      <c r="I3481" s="135"/>
      <c r="J3481" s="135" t="s">
        <v>35049</v>
      </c>
      <c r="K3481" s="135" t="s">
        <v>42138</v>
      </c>
      <c r="L3481" s="163"/>
      <c r="M3481" s="163"/>
      <c r="N3481" s="163"/>
      <c r="O3481" s="135" t="s">
        <v>647</v>
      </c>
    </row>
    <row r="3482" spans="1:15" hidden="1">
      <c r="A3482" s="135">
        <v>5061</v>
      </c>
      <c r="B3482" s="135" t="s">
        <v>42692</v>
      </c>
      <c r="C3482" s="135" t="s">
        <v>42693</v>
      </c>
      <c r="D3482" s="135" t="s">
        <v>1041</v>
      </c>
      <c r="E3482" s="135" t="s">
        <v>35256</v>
      </c>
      <c r="F3482" s="135"/>
      <c r="G3482" s="135" t="s">
        <v>35808</v>
      </c>
      <c r="H3482" s="135" t="s">
        <v>632</v>
      </c>
      <c r="I3482" s="135"/>
      <c r="J3482" s="135" t="s">
        <v>35049</v>
      </c>
      <c r="K3482" s="135" t="s">
        <v>42138</v>
      </c>
      <c r="L3482" s="163"/>
      <c r="M3482" s="163"/>
      <c r="N3482" s="163"/>
      <c r="O3482" s="135" t="s">
        <v>647</v>
      </c>
    </row>
    <row r="3483" spans="1:15" hidden="1">
      <c r="A3483" s="135">
        <v>5062</v>
      </c>
      <c r="B3483" s="135" t="s">
        <v>42694</v>
      </c>
      <c r="C3483" s="135" t="s">
        <v>42695</v>
      </c>
      <c r="D3483" s="135" t="s">
        <v>1624</v>
      </c>
      <c r="E3483" s="135" t="s">
        <v>35291</v>
      </c>
      <c r="F3483" s="135"/>
      <c r="G3483" s="135" t="s">
        <v>35808</v>
      </c>
      <c r="H3483" s="135" t="s">
        <v>632</v>
      </c>
      <c r="I3483" s="135"/>
      <c r="J3483" s="135" t="s">
        <v>35049</v>
      </c>
      <c r="K3483" s="135" t="s">
        <v>35809</v>
      </c>
      <c r="L3483" s="163"/>
      <c r="M3483" s="163"/>
      <c r="N3483" s="163"/>
      <c r="O3483" s="135" t="s">
        <v>647</v>
      </c>
    </row>
    <row r="3484" spans="1:15" hidden="1">
      <c r="A3484" s="135">
        <v>5063</v>
      </c>
      <c r="B3484" s="135" t="s">
        <v>42696</v>
      </c>
      <c r="C3484" s="135" t="s">
        <v>42697</v>
      </c>
      <c r="D3484" s="135" t="s">
        <v>1624</v>
      </c>
      <c r="E3484" s="135" t="s">
        <v>35291</v>
      </c>
      <c r="F3484" s="135"/>
      <c r="G3484" s="135" t="s">
        <v>35808</v>
      </c>
      <c r="H3484" s="135" t="s">
        <v>632</v>
      </c>
      <c r="I3484" s="135"/>
      <c r="J3484" s="135" t="s">
        <v>35049</v>
      </c>
      <c r="K3484" s="135" t="s">
        <v>35823</v>
      </c>
      <c r="L3484" s="163" t="s">
        <v>35050</v>
      </c>
      <c r="M3484" s="163" t="s">
        <v>35057</v>
      </c>
      <c r="N3484" s="163" t="s">
        <v>42698</v>
      </c>
      <c r="O3484" s="135" t="s">
        <v>647</v>
      </c>
    </row>
    <row r="3485" spans="1:15" hidden="1">
      <c r="A3485" s="135">
        <v>5064</v>
      </c>
      <c r="B3485" s="135" t="s">
        <v>42699</v>
      </c>
      <c r="C3485" s="135" t="s">
        <v>42700</v>
      </c>
      <c r="D3485" s="135" t="s">
        <v>1624</v>
      </c>
      <c r="E3485" s="135" t="s">
        <v>35291</v>
      </c>
      <c r="F3485" s="135"/>
      <c r="G3485" s="135" t="s">
        <v>35808</v>
      </c>
      <c r="H3485" s="135" t="s">
        <v>632</v>
      </c>
      <c r="I3485" s="135"/>
      <c r="J3485" s="135" t="s">
        <v>35049</v>
      </c>
      <c r="K3485" s="135" t="s">
        <v>35823</v>
      </c>
      <c r="L3485" s="163" t="s">
        <v>35050</v>
      </c>
      <c r="M3485" s="163" t="s">
        <v>35057</v>
      </c>
      <c r="N3485" s="163" t="s">
        <v>42701</v>
      </c>
      <c r="O3485" s="135" t="s">
        <v>647</v>
      </c>
    </row>
    <row r="3486" spans="1:15" hidden="1">
      <c r="A3486" s="135">
        <v>5065</v>
      </c>
      <c r="B3486" s="135" t="s">
        <v>42702</v>
      </c>
      <c r="C3486" s="135" t="s">
        <v>42703</v>
      </c>
      <c r="D3486" s="135" t="s">
        <v>1624</v>
      </c>
      <c r="E3486" s="135" t="s">
        <v>35291</v>
      </c>
      <c r="F3486" s="135"/>
      <c r="G3486" s="135" t="s">
        <v>35808</v>
      </c>
      <c r="H3486" s="135" t="s">
        <v>632</v>
      </c>
      <c r="I3486" s="135"/>
      <c r="J3486" s="135" t="s">
        <v>35049</v>
      </c>
      <c r="K3486" s="135" t="s">
        <v>35823</v>
      </c>
      <c r="L3486" s="163" t="s">
        <v>35050</v>
      </c>
      <c r="M3486" s="163" t="s">
        <v>35057</v>
      </c>
      <c r="N3486" s="163" t="s">
        <v>42704</v>
      </c>
      <c r="O3486" s="135" t="s">
        <v>647</v>
      </c>
    </row>
    <row r="3487" spans="1:15" hidden="1">
      <c r="A3487" s="135">
        <v>5066</v>
      </c>
      <c r="B3487" s="135" t="s">
        <v>42705</v>
      </c>
      <c r="C3487" s="135" t="s">
        <v>42706</v>
      </c>
      <c r="D3487" s="135" t="s">
        <v>1624</v>
      </c>
      <c r="E3487" s="135" t="s">
        <v>35291</v>
      </c>
      <c r="F3487" s="135"/>
      <c r="G3487" s="135" t="s">
        <v>35808</v>
      </c>
      <c r="H3487" s="135" t="s">
        <v>632</v>
      </c>
      <c r="I3487" s="135"/>
      <c r="J3487" s="135" t="s">
        <v>35049</v>
      </c>
      <c r="K3487" s="135" t="s">
        <v>35823</v>
      </c>
      <c r="L3487" s="163" t="s">
        <v>35050</v>
      </c>
      <c r="M3487" s="163" t="s">
        <v>35057</v>
      </c>
      <c r="N3487" s="163" t="s">
        <v>42707</v>
      </c>
      <c r="O3487" s="135" t="s">
        <v>647</v>
      </c>
    </row>
    <row r="3488" spans="1:15" hidden="1">
      <c r="A3488" s="135">
        <v>5067</v>
      </c>
      <c r="B3488" s="135" t="s">
        <v>42708</v>
      </c>
      <c r="C3488" s="135" t="s">
        <v>42709</v>
      </c>
      <c r="D3488" s="135" t="s">
        <v>1624</v>
      </c>
      <c r="E3488" s="135" t="s">
        <v>35291</v>
      </c>
      <c r="F3488" s="135"/>
      <c r="G3488" s="135" t="s">
        <v>35808</v>
      </c>
      <c r="H3488" s="135" t="s">
        <v>632</v>
      </c>
      <c r="I3488" s="135"/>
      <c r="J3488" s="135" t="s">
        <v>35049</v>
      </c>
      <c r="K3488" s="135" t="s">
        <v>35823</v>
      </c>
      <c r="L3488" s="163" t="s">
        <v>35050</v>
      </c>
      <c r="M3488" s="163" t="s">
        <v>35057</v>
      </c>
      <c r="N3488" s="163" t="s">
        <v>42710</v>
      </c>
      <c r="O3488" s="135" t="s">
        <v>647</v>
      </c>
    </row>
    <row r="3489" spans="1:15" hidden="1">
      <c r="A3489" s="135">
        <v>5068</v>
      </c>
      <c r="B3489" s="135" t="s">
        <v>42711</v>
      </c>
      <c r="C3489" s="135" t="s">
        <v>42712</v>
      </c>
      <c r="D3489" s="135" t="s">
        <v>1624</v>
      </c>
      <c r="E3489" s="135" t="s">
        <v>35291</v>
      </c>
      <c r="F3489" s="135"/>
      <c r="G3489" s="135" t="s">
        <v>35808</v>
      </c>
      <c r="H3489" s="135" t="s">
        <v>632</v>
      </c>
      <c r="I3489" s="135"/>
      <c r="J3489" s="135" t="s">
        <v>35049</v>
      </c>
      <c r="K3489" s="135" t="s">
        <v>35823</v>
      </c>
      <c r="L3489" s="163" t="s">
        <v>35050</v>
      </c>
      <c r="M3489" s="163" t="s">
        <v>35057</v>
      </c>
      <c r="N3489" s="163" t="s">
        <v>42713</v>
      </c>
      <c r="O3489" s="135" t="s">
        <v>647</v>
      </c>
    </row>
    <row r="3490" spans="1:15" hidden="1">
      <c r="A3490" s="135">
        <v>5069</v>
      </c>
      <c r="B3490" s="135" t="s">
        <v>42714</v>
      </c>
      <c r="C3490" s="135" t="s">
        <v>42715</v>
      </c>
      <c r="D3490" s="135" t="s">
        <v>1624</v>
      </c>
      <c r="E3490" s="135" t="s">
        <v>35291</v>
      </c>
      <c r="F3490" s="135"/>
      <c r="G3490" s="135" t="s">
        <v>35808</v>
      </c>
      <c r="H3490" s="135" t="s">
        <v>632</v>
      </c>
      <c r="I3490" s="135"/>
      <c r="J3490" s="135" t="s">
        <v>35049</v>
      </c>
      <c r="K3490" s="135" t="s">
        <v>35823</v>
      </c>
      <c r="L3490" s="163" t="s">
        <v>35050</v>
      </c>
      <c r="M3490" s="163" t="s">
        <v>35057</v>
      </c>
      <c r="N3490" s="163" t="s">
        <v>42716</v>
      </c>
      <c r="O3490" s="135" t="s">
        <v>647</v>
      </c>
    </row>
    <row r="3491" spans="1:15" hidden="1">
      <c r="A3491" s="135">
        <v>5070</v>
      </c>
      <c r="B3491" s="135" t="s">
        <v>42717</v>
      </c>
      <c r="C3491" s="135" t="s">
        <v>42718</v>
      </c>
      <c r="D3491" s="135" t="s">
        <v>1624</v>
      </c>
      <c r="E3491" s="135" t="s">
        <v>35291</v>
      </c>
      <c r="F3491" s="135"/>
      <c r="G3491" s="135" t="s">
        <v>35808</v>
      </c>
      <c r="H3491" s="135" t="s">
        <v>632</v>
      </c>
      <c r="I3491" s="135"/>
      <c r="J3491" s="135" t="s">
        <v>35049</v>
      </c>
      <c r="K3491" s="135" t="s">
        <v>35823</v>
      </c>
      <c r="L3491" s="163" t="s">
        <v>35050</v>
      </c>
      <c r="M3491" s="163" t="s">
        <v>35057</v>
      </c>
      <c r="N3491" s="163" t="s">
        <v>42719</v>
      </c>
      <c r="O3491" s="135" t="s">
        <v>647</v>
      </c>
    </row>
    <row r="3492" spans="1:15" hidden="1">
      <c r="A3492" s="135">
        <v>5071</v>
      </c>
      <c r="B3492" s="135" t="s">
        <v>42720</v>
      </c>
      <c r="C3492" s="135" t="s">
        <v>42721</v>
      </c>
      <c r="D3492" s="135" t="s">
        <v>1624</v>
      </c>
      <c r="E3492" s="135" t="s">
        <v>35291</v>
      </c>
      <c r="F3492" s="135"/>
      <c r="G3492" s="135" t="s">
        <v>35808</v>
      </c>
      <c r="H3492" s="135" t="s">
        <v>632</v>
      </c>
      <c r="I3492" s="135"/>
      <c r="J3492" s="135" t="s">
        <v>35049</v>
      </c>
      <c r="K3492" s="135" t="s">
        <v>35823</v>
      </c>
      <c r="L3492" s="163" t="s">
        <v>35050</v>
      </c>
      <c r="M3492" s="163" t="s">
        <v>35057</v>
      </c>
      <c r="N3492" s="163" t="s">
        <v>42722</v>
      </c>
      <c r="O3492" s="135" t="s">
        <v>647</v>
      </c>
    </row>
    <row r="3493" spans="1:15" hidden="1">
      <c r="A3493" s="135">
        <v>5072</v>
      </c>
      <c r="B3493" s="135" t="s">
        <v>42723</v>
      </c>
      <c r="C3493" s="135" t="s">
        <v>42724</v>
      </c>
      <c r="D3493" s="135" t="s">
        <v>1624</v>
      </c>
      <c r="E3493" s="135" t="s">
        <v>35291</v>
      </c>
      <c r="F3493" s="135"/>
      <c r="G3493" s="135" t="s">
        <v>35808</v>
      </c>
      <c r="H3493" s="135" t="s">
        <v>632</v>
      </c>
      <c r="I3493" s="135"/>
      <c r="J3493" s="135" t="s">
        <v>35049</v>
      </c>
      <c r="K3493" s="135" t="s">
        <v>35823</v>
      </c>
      <c r="L3493" s="163" t="s">
        <v>35050</v>
      </c>
      <c r="M3493" s="163" t="s">
        <v>35057</v>
      </c>
      <c r="N3493" s="163" t="s">
        <v>42725</v>
      </c>
      <c r="O3493" s="135" t="s">
        <v>647</v>
      </c>
    </row>
    <row r="3494" spans="1:15" hidden="1">
      <c r="A3494" s="135">
        <v>5073</v>
      </c>
      <c r="B3494" s="135" t="s">
        <v>42726</v>
      </c>
      <c r="C3494" s="135" t="s">
        <v>42727</v>
      </c>
      <c r="D3494" s="135" t="s">
        <v>1624</v>
      </c>
      <c r="E3494" s="135" t="s">
        <v>35291</v>
      </c>
      <c r="F3494" s="135"/>
      <c r="G3494" s="135" t="s">
        <v>35808</v>
      </c>
      <c r="H3494" s="135" t="s">
        <v>632</v>
      </c>
      <c r="I3494" s="135"/>
      <c r="J3494" s="135" t="s">
        <v>35049</v>
      </c>
      <c r="K3494" s="135" t="s">
        <v>35823</v>
      </c>
      <c r="L3494" s="163" t="s">
        <v>35050</v>
      </c>
      <c r="M3494" s="163" t="s">
        <v>35057</v>
      </c>
      <c r="N3494" s="163" t="s">
        <v>42728</v>
      </c>
      <c r="O3494" s="135" t="s">
        <v>647</v>
      </c>
    </row>
    <row r="3495" spans="1:15" hidden="1">
      <c r="A3495" s="135">
        <v>5074</v>
      </c>
      <c r="B3495" s="135" t="s">
        <v>42729</v>
      </c>
      <c r="C3495" s="135" t="s">
        <v>42730</v>
      </c>
      <c r="D3495" s="135" t="s">
        <v>1624</v>
      </c>
      <c r="E3495" s="135" t="s">
        <v>35291</v>
      </c>
      <c r="F3495" s="135"/>
      <c r="G3495" s="135" t="s">
        <v>35808</v>
      </c>
      <c r="H3495" s="135" t="s">
        <v>632</v>
      </c>
      <c r="I3495" s="135"/>
      <c r="J3495" s="135" t="s">
        <v>35049</v>
      </c>
      <c r="K3495" s="135" t="s">
        <v>35823</v>
      </c>
      <c r="L3495" s="163" t="s">
        <v>35050</v>
      </c>
      <c r="M3495" s="163" t="s">
        <v>35057</v>
      </c>
      <c r="N3495" s="163" t="s">
        <v>42731</v>
      </c>
      <c r="O3495" s="135" t="s">
        <v>647</v>
      </c>
    </row>
    <row r="3496" spans="1:15" hidden="1">
      <c r="A3496" s="135">
        <v>5075</v>
      </c>
      <c r="B3496" s="135" t="s">
        <v>42732</v>
      </c>
      <c r="C3496" s="135" t="s">
        <v>42733</v>
      </c>
      <c r="D3496" s="135" t="s">
        <v>1624</v>
      </c>
      <c r="E3496" s="135" t="s">
        <v>35291</v>
      </c>
      <c r="F3496" s="135"/>
      <c r="G3496" s="135" t="s">
        <v>35808</v>
      </c>
      <c r="H3496" s="135" t="s">
        <v>632</v>
      </c>
      <c r="I3496" s="135"/>
      <c r="J3496" s="135" t="s">
        <v>35049</v>
      </c>
      <c r="K3496" s="135" t="s">
        <v>35823</v>
      </c>
      <c r="L3496" s="163" t="s">
        <v>35050</v>
      </c>
      <c r="M3496" s="163" t="s">
        <v>35057</v>
      </c>
      <c r="N3496" s="163" t="s">
        <v>42734</v>
      </c>
      <c r="O3496" s="135" t="s">
        <v>647</v>
      </c>
    </row>
    <row r="3497" spans="1:15" hidden="1">
      <c r="A3497" s="135">
        <v>5076</v>
      </c>
      <c r="B3497" s="135" t="s">
        <v>42735</v>
      </c>
      <c r="C3497" s="135" t="s">
        <v>42736</v>
      </c>
      <c r="D3497" s="135" t="s">
        <v>1624</v>
      </c>
      <c r="E3497" s="135" t="s">
        <v>35291</v>
      </c>
      <c r="F3497" s="135"/>
      <c r="G3497" s="135" t="s">
        <v>35808</v>
      </c>
      <c r="H3497" s="135" t="s">
        <v>632</v>
      </c>
      <c r="I3497" s="135"/>
      <c r="J3497" s="135" t="s">
        <v>35049</v>
      </c>
      <c r="K3497" s="135" t="s">
        <v>35823</v>
      </c>
      <c r="L3497" s="163" t="s">
        <v>35050</v>
      </c>
      <c r="M3497" s="163" t="s">
        <v>35057</v>
      </c>
      <c r="N3497" s="163" t="s">
        <v>42737</v>
      </c>
      <c r="O3497" s="135" t="s">
        <v>647</v>
      </c>
    </row>
    <row r="3498" spans="1:15" hidden="1">
      <c r="A3498" s="135">
        <v>5077</v>
      </c>
      <c r="B3498" s="135" t="s">
        <v>42738</v>
      </c>
      <c r="C3498" s="135" t="s">
        <v>42739</v>
      </c>
      <c r="D3498" s="135" t="s">
        <v>4432</v>
      </c>
      <c r="E3498" s="135" t="s">
        <v>35336</v>
      </c>
      <c r="F3498" s="135"/>
      <c r="G3498" s="135" t="s">
        <v>35808</v>
      </c>
      <c r="H3498" s="135" t="s">
        <v>4370</v>
      </c>
      <c r="I3498" s="135"/>
      <c r="J3498" s="135" t="s">
        <v>35049</v>
      </c>
      <c r="K3498" s="135" t="s">
        <v>35809</v>
      </c>
      <c r="L3498" s="163"/>
      <c r="M3498" s="163"/>
      <c r="N3498" s="163"/>
      <c r="O3498" s="135" t="s">
        <v>647</v>
      </c>
    </row>
    <row r="3499" spans="1:15" hidden="1">
      <c r="A3499" s="135">
        <v>5078</v>
      </c>
      <c r="B3499" s="135" t="s">
        <v>42740</v>
      </c>
      <c r="C3499" s="135" t="s">
        <v>42741</v>
      </c>
      <c r="D3499" s="135" t="s">
        <v>4432</v>
      </c>
      <c r="E3499" s="135" t="s">
        <v>35336</v>
      </c>
      <c r="F3499" s="135"/>
      <c r="G3499" s="135" t="s">
        <v>35808</v>
      </c>
      <c r="H3499" s="135" t="s">
        <v>4370</v>
      </c>
      <c r="I3499" s="135"/>
      <c r="J3499" s="135" t="s">
        <v>35049</v>
      </c>
      <c r="K3499" s="135" t="s">
        <v>35809</v>
      </c>
      <c r="L3499" s="163"/>
      <c r="M3499" s="163"/>
      <c r="N3499" s="163"/>
      <c r="O3499" s="135" t="s">
        <v>647</v>
      </c>
    </row>
    <row r="3500" spans="1:15" hidden="1">
      <c r="A3500" s="135">
        <v>5079</v>
      </c>
      <c r="B3500" s="135" t="s">
        <v>42742</v>
      </c>
      <c r="C3500" s="135" t="s">
        <v>42743</v>
      </c>
      <c r="D3500" s="135" t="s">
        <v>4432</v>
      </c>
      <c r="E3500" s="135" t="s">
        <v>35336</v>
      </c>
      <c r="F3500" s="135"/>
      <c r="G3500" s="135" t="s">
        <v>35808</v>
      </c>
      <c r="H3500" s="135" t="s">
        <v>4370</v>
      </c>
      <c r="I3500" s="135"/>
      <c r="J3500" s="135" t="s">
        <v>35049</v>
      </c>
      <c r="K3500" s="135" t="s">
        <v>35809</v>
      </c>
      <c r="L3500" s="163"/>
      <c r="M3500" s="163"/>
      <c r="N3500" s="163"/>
      <c r="O3500" s="135" t="s">
        <v>647</v>
      </c>
    </row>
    <row r="3501" spans="1:15" hidden="1">
      <c r="A3501" s="135">
        <v>5080</v>
      </c>
      <c r="B3501" s="135" t="s">
        <v>42744</v>
      </c>
      <c r="C3501" s="135" t="s">
        <v>42745</v>
      </c>
      <c r="D3501" s="135" t="s">
        <v>2198</v>
      </c>
      <c r="E3501" s="135" t="s">
        <v>35303</v>
      </c>
      <c r="F3501" s="135"/>
      <c r="G3501" s="135" t="s">
        <v>35808</v>
      </c>
      <c r="H3501" s="135" t="s">
        <v>632</v>
      </c>
      <c r="I3501" s="135"/>
      <c r="J3501" s="135" t="s">
        <v>35049</v>
      </c>
      <c r="K3501" s="135" t="s">
        <v>35809</v>
      </c>
      <c r="L3501" s="163"/>
      <c r="M3501" s="163"/>
      <c r="N3501" s="163"/>
      <c r="O3501" s="135" t="s">
        <v>647</v>
      </c>
    </row>
    <row r="3502" spans="1:15" hidden="1">
      <c r="A3502" s="135">
        <v>5081</v>
      </c>
      <c r="B3502" s="135" t="s">
        <v>42746</v>
      </c>
      <c r="C3502" s="135" t="s">
        <v>42745</v>
      </c>
      <c r="D3502" s="135" t="s">
        <v>2278</v>
      </c>
      <c r="E3502" s="135" t="s">
        <v>35259</v>
      </c>
      <c r="F3502" s="135"/>
      <c r="G3502" s="135" t="s">
        <v>35808</v>
      </c>
      <c r="H3502" s="135" t="s">
        <v>632</v>
      </c>
      <c r="I3502" s="135"/>
      <c r="J3502" s="135" t="s">
        <v>35049</v>
      </c>
      <c r="K3502" s="135" t="s">
        <v>35809</v>
      </c>
      <c r="L3502" s="163"/>
      <c r="M3502" s="163"/>
      <c r="N3502" s="163"/>
      <c r="O3502" s="135" t="s">
        <v>647</v>
      </c>
    </row>
    <row r="3503" spans="1:15" hidden="1">
      <c r="A3503" s="135">
        <v>5082</v>
      </c>
      <c r="B3503" s="135" t="s">
        <v>42747</v>
      </c>
      <c r="C3503" s="135" t="s">
        <v>42748</v>
      </c>
      <c r="D3503" s="135" t="s">
        <v>2618</v>
      </c>
      <c r="E3503" s="135" t="s">
        <v>35304</v>
      </c>
      <c r="F3503" s="135"/>
      <c r="G3503" s="135" t="s">
        <v>35808</v>
      </c>
      <c r="H3503" s="135" t="s">
        <v>632</v>
      </c>
      <c r="I3503" s="135"/>
      <c r="J3503" s="135" t="s">
        <v>35049</v>
      </c>
      <c r="K3503" s="135" t="s">
        <v>35809</v>
      </c>
      <c r="L3503" s="163"/>
      <c r="M3503" s="163"/>
      <c r="N3503" s="163"/>
      <c r="O3503" s="135" t="s">
        <v>647</v>
      </c>
    </row>
    <row r="3504" spans="1:15" hidden="1">
      <c r="A3504" s="135">
        <v>5083</v>
      </c>
      <c r="B3504" s="135" t="s">
        <v>42749</v>
      </c>
      <c r="C3504" s="135" t="s">
        <v>42750</v>
      </c>
      <c r="D3504" s="135" t="s">
        <v>2618</v>
      </c>
      <c r="E3504" s="135" t="s">
        <v>35304</v>
      </c>
      <c r="F3504" s="135"/>
      <c r="G3504" s="135" t="s">
        <v>35808</v>
      </c>
      <c r="H3504" s="135" t="s">
        <v>632</v>
      </c>
      <c r="I3504" s="135"/>
      <c r="J3504" s="135" t="s">
        <v>35049</v>
      </c>
      <c r="K3504" s="135" t="s">
        <v>35809</v>
      </c>
      <c r="L3504" s="163"/>
      <c r="M3504" s="163"/>
      <c r="N3504" s="163"/>
      <c r="O3504" s="135" t="s">
        <v>647</v>
      </c>
    </row>
    <row r="3505" spans="1:15" hidden="1">
      <c r="A3505" s="135">
        <v>5084</v>
      </c>
      <c r="B3505" s="135" t="s">
        <v>42751</v>
      </c>
      <c r="C3505" s="135" t="s">
        <v>42752</v>
      </c>
      <c r="D3505" s="135" t="s">
        <v>2618</v>
      </c>
      <c r="E3505" s="135" t="s">
        <v>35304</v>
      </c>
      <c r="F3505" s="135"/>
      <c r="G3505" s="135" t="s">
        <v>35808</v>
      </c>
      <c r="H3505" s="135" t="s">
        <v>632</v>
      </c>
      <c r="I3505" s="135"/>
      <c r="J3505" s="135" t="s">
        <v>35049</v>
      </c>
      <c r="K3505" s="135" t="s">
        <v>35809</v>
      </c>
      <c r="L3505" s="163"/>
      <c r="M3505" s="163"/>
      <c r="N3505" s="163"/>
      <c r="O3505" s="135" t="s">
        <v>647</v>
      </c>
    </row>
    <row r="3506" spans="1:15" hidden="1">
      <c r="A3506" s="135">
        <v>5085</v>
      </c>
      <c r="B3506" s="135" t="s">
        <v>42753</v>
      </c>
      <c r="C3506" s="135" t="s">
        <v>42754</v>
      </c>
      <c r="D3506" s="135" t="s">
        <v>2618</v>
      </c>
      <c r="E3506" s="135" t="s">
        <v>35304</v>
      </c>
      <c r="F3506" s="135"/>
      <c r="G3506" s="135" t="s">
        <v>35808</v>
      </c>
      <c r="H3506" s="135" t="s">
        <v>632</v>
      </c>
      <c r="I3506" s="135"/>
      <c r="J3506" s="135" t="s">
        <v>35049</v>
      </c>
      <c r="K3506" s="135" t="s">
        <v>35809</v>
      </c>
      <c r="L3506" s="163"/>
      <c r="M3506" s="163"/>
      <c r="N3506" s="163"/>
      <c r="O3506" s="135" t="s">
        <v>647</v>
      </c>
    </row>
    <row r="3507" spans="1:15" hidden="1">
      <c r="A3507" s="135">
        <v>5086</v>
      </c>
      <c r="B3507" s="135" t="s">
        <v>42755</v>
      </c>
      <c r="C3507" s="135" t="s">
        <v>42756</v>
      </c>
      <c r="D3507" s="135" t="s">
        <v>634</v>
      </c>
      <c r="E3507" s="135" t="s">
        <v>35300</v>
      </c>
      <c r="F3507" s="135"/>
      <c r="G3507" s="135" t="s">
        <v>35808</v>
      </c>
      <c r="H3507" s="135" t="s">
        <v>632</v>
      </c>
      <c r="I3507" s="135"/>
      <c r="J3507" s="135" t="s">
        <v>35049</v>
      </c>
      <c r="K3507" s="135" t="s">
        <v>35809</v>
      </c>
      <c r="L3507" s="163"/>
      <c r="M3507" s="163"/>
      <c r="N3507" s="163"/>
      <c r="O3507" s="135" t="s">
        <v>647</v>
      </c>
    </row>
    <row r="3508" spans="1:15" hidden="1">
      <c r="A3508" s="135">
        <v>5087</v>
      </c>
      <c r="B3508" s="135" t="s">
        <v>42757</v>
      </c>
      <c r="C3508" s="135" t="s">
        <v>42756</v>
      </c>
      <c r="D3508" s="135" t="s">
        <v>1876</v>
      </c>
      <c r="E3508" s="135" t="s">
        <v>35261</v>
      </c>
      <c r="F3508" s="135"/>
      <c r="G3508" s="135" t="s">
        <v>35808</v>
      </c>
      <c r="H3508" s="135" t="s">
        <v>632</v>
      </c>
      <c r="I3508" s="135"/>
      <c r="J3508" s="135" t="s">
        <v>35049</v>
      </c>
      <c r="K3508" s="135" t="s">
        <v>35809</v>
      </c>
      <c r="L3508" s="163"/>
      <c r="M3508" s="163"/>
      <c r="N3508" s="163"/>
      <c r="O3508" s="135" t="s">
        <v>647</v>
      </c>
    </row>
    <row r="3509" spans="1:15" hidden="1">
      <c r="A3509" s="135">
        <v>5088</v>
      </c>
      <c r="B3509" s="135" t="s">
        <v>42758</v>
      </c>
      <c r="C3509" s="135" t="s">
        <v>42756</v>
      </c>
      <c r="D3509" s="135" t="s">
        <v>2035</v>
      </c>
      <c r="E3509" s="135" t="s">
        <v>35292</v>
      </c>
      <c r="F3509" s="135"/>
      <c r="G3509" s="135" t="s">
        <v>35808</v>
      </c>
      <c r="H3509" s="135" t="s">
        <v>632</v>
      </c>
      <c r="I3509" s="135"/>
      <c r="J3509" s="135" t="s">
        <v>35049</v>
      </c>
      <c r="K3509" s="135" t="s">
        <v>35809</v>
      </c>
      <c r="L3509" s="163"/>
      <c r="M3509" s="163"/>
      <c r="N3509" s="163"/>
      <c r="O3509" s="135" t="s">
        <v>647</v>
      </c>
    </row>
    <row r="3510" spans="1:15" hidden="1">
      <c r="A3510" s="135">
        <v>5089</v>
      </c>
      <c r="B3510" s="135" t="s">
        <v>42759</v>
      </c>
      <c r="C3510" s="135" t="s">
        <v>42760</v>
      </c>
      <c r="D3510" s="135" t="s">
        <v>634</v>
      </c>
      <c r="E3510" s="135" t="s">
        <v>35300</v>
      </c>
      <c r="F3510" s="135"/>
      <c r="G3510" s="135" t="s">
        <v>35808</v>
      </c>
      <c r="H3510" s="135" t="s">
        <v>632</v>
      </c>
      <c r="I3510" s="135"/>
      <c r="J3510" s="135" t="s">
        <v>35049</v>
      </c>
      <c r="K3510" s="135" t="s">
        <v>35809</v>
      </c>
      <c r="L3510" s="163"/>
      <c r="M3510" s="163"/>
      <c r="N3510" s="163"/>
      <c r="O3510" s="135" t="s">
        <v>647</v>
      </c>
    </row>
    <row r="3511" spans="1:15" hidden="1">
      <c r="A3511" s="135">
        <v>5090</v>
      </c>
      <c r="B3511" s="135" t="s">
        <v>42761</v>
      </c>
      <c r="C3511" s="135" t="s">
        <v>42760</v>
      </c>
      <c r="D3511" s="135" t="s">
        <v>1876</v>
      </c>
      <c r="E3511" s="135" t="s">
        <v>35261</v>
      </c>
      <c r="F3511" s="135"/>
      <c r="G3511" s="135" t="s">
        <v>35808</v>
      </c>
      <c r="H3511" s="135" t="s">
        <v>632</v>
      </c>
      <c r="I3511" s="135"/>
      <c r="J3511" s="135" t="s">
        <v>35049</v>
      </c>
      <c r="K3511" s="135" t="s">
        <v>35809</v>
      </c>
      <c r="L3511" s="163"/>
      <c r="M3511" s="163"/>
      <c r="N3511" s="163"/>
      <c r="O3511" s="135" t="s">
        <v>647</v>
      </c>
    </row>
    <row r="3512" spans="1:15" hidden="1">
      <c r="A3512" s="135">
        <v>5091</v>
      </c>
      <c r="B3512" s="135" t="s">
        <v>42762</v>
      </c>
      <c r="C3512" s="135" t="s">
        <v>42763</v>
      </c>
      <c r="D3512" s="135" t="s">
        <v>1876</v>
      </c>
      <c r="E3512" s="135" t="s">
        <v>35261</v>
      </c>
      <c r="F3512" s="135"/>
      <c r="G3512" s="135" t="s">
        <v>35808</v>
      </c>
      <c r="H3512" s="135" t="s">
        <v>632</v>
      </c>
      <c r="I3512" s="135"/>
      <c r="J3512" s="135" t="s">
        <v>35049</v>
      </c>
      <c r="K3512" s="135" t="s">
        <v>35823</v>
      </c>
      <c r="L3512" s="163" t="s">
        <v>42764</v>
      </c>
      <c r="M3512" s="163" t="s">
        <v>42765</v>
      </c>
      <c r="N3512" s="163" t="s">
        <v>35832</v>
      </c>
      <c r="O3512" s="135" t="s">
        <v>647</v>
      </c>
    </row>
    <row r="3513" spans="1:15">
      <c r="A3513" s="135">
        <v>5092</v>
      </c>
      <c r="B3513" s="135" t="s">
        <v>29164</v>
      </c>
      <c r="C3513" s="135" t="s">
        <v>29163</v>
      </c>
      <c r="D3513" s="135" t="s">
        <v>1876</v>
      </c>
      <c r="E3513" s="135" t="s">
        <v>35261</v>
      </c>
      <c r="F3513" s="135"/>
      <c r="G3513" s="135" t="s">
        <v>35819</v>
      </c>
      <c r="H3513" s="135" t="s">
        <v>632</v>
      </c>
      <c r="I3513" s="135"/>
      <c r="J3513" s="135" t="s">
        <v>35049</v>
      </c>
      <c r="K3513" s="135" t="s">
        <v>42138</v>
      </c>
      <c r="L3513" s="163"/>
      <c r="M3513" s="163"/>
      <c r="N3513" s="163"/>
      <c r="O3513" s="135" t="s">
        <v>35825</v>
      </c>
    </row>
    <row r="3514" spans="1:15" hidden="1">
      <c r="A3514" s="135">
        <v>5093</v>
      </c>
      <c r="B3514" s="135" t="s">
        <v>42766</v>
      </c>
      <c r="C3514" s="135" t="s">
        <v>29163</v>
      </c>
      <c r="D3514" s="135" t="s">
        <v>2035</v>
      </c>
      <c r="E3514" s="135" t="s">
        <v>35292</v>
      </c>
      <c r="F3514" s="135"/>
      <c r="G3514" s="135" t="s">
        <v>35808</v>
      </c>
      <c r="H3514" s="135" t="s">
        <v>632</v>
      </c>
      <c r="I3514" s="135"/>
      <c r="J3514" s="135" t="s">
        <v>35049</v>
      </c>
      <c r="K3514" s="135" t="s">
        <v>42138</v>
      </c>
      <c r="L3514" s="163"/>
      <c r="M3514" s="163"/>
      <c r="N3514" s="163"/>
      <c r="O3514" s="135"/>
    </row>
    <row r="3515" spans="1:15" hidden="1">
      <c r="A3515" s="135">
        <v>5094</v>
      </c>
      <c r="B3515" s="135" t="s">
        <v>42767</v>
      </c>
      <c r="C3515" s="135" t="s">
        <v>42768</v>
      </c>
      <c r="D3515" s="135" t="s">
        <v>1876</v>
      </c>
      <c r="E3515" s="135" t="s">
        <v>35261</v>
      </c>
      <c r="F3515" s="135"/>
      <c r="G3515" s="135" t="s">
        <v>35808</v>
      </c>
      <c r="H3515" s="135" t="s">
        <v>632</v>
      </c>
      <c r="I3515" s="135"/>
      <c r="J3515" s="135" t="s">
        <v>35049</v>
      </c>
      <c r="K3515" s="135" t="s">
        <v>42138</v>
      </c>
      <c r="L3515" s="163"/>
      <c r="M3515" s="163"/>
      <c r="N3515" s="163"/>
      <c r="O3515" s="135" t="s">
        <v>647</v>
      </c>
    </row>
    <row r="3516" spans="1:15" hidden="1">
      <c r="A3516" s="135">
        <v>5095</v>
      </c>
      <c r="B3516" s="135" t="s">
        <v>42769</v>
      </c>
      <c r="C3516" s="135" t="s">
        <v>42770</v>
      </c>
      <c r="D3516" s="135" t="s">
        <v>1876</v>
      </c>
      <c r="E3516" s="135" t="s">
        <v>35261</v>
      </c>
      <c r="F3516" s="135"/>
      <c r="G3516" s="135" t="s">
        <v>35808</v>
      </c>
      <c r="H3516" s="135" t="s">
        <v>632</v>
      </c>
      <c r="I3516" s="135"/>
      <c r="J3516" s="135" t="s">
        <v>35049</v>
      </c>
      <c r="K3516" s="135" t="s">
        <v>42138</v>
      </c>
      <c r="L3516" s="163"/>
      <c r="M3516" s="163"/>
      <c r="N3516" s="163"/>
      <c r="O3516" s="135" t="s">
        <v>647</v>
      </c>
    </row>
    <row r="3517" spans="1:15" hidden="1">
      <c r="A3517" s="135">
        <v>5096</v>
      </c>
      <c r="B3517" s="135" t="s">
        <v>42771</v>
      </c>
      <c r="C3517" s="135" t="s">
        <v>42772</v>
      </c>
      <c r="D3517" s="135" t="s">
        <v>1876</v>
      </c>
      <c r="E3517" s="135" t="s">
        <v>35261</v>
      </c>
      <c r="F3517" s="135"/>
      <c r="G3517" s="135" t="s">
        <v>35808</v>
      </c>
      <c r="H3517" s="135" t="s">
        <v>632</v>
      </c>
      <c r="I3517" s="135"/>
      <c r="J3517" s="135" t="s">
        <v>35049</v>
      </c>
      <c r="K3517" s="135" t="s">
        <v>42138</v>
      </c>
      <c r="L3517" s="163"/>
      <c r="M3517" s="163"/>
      <c r="N3517" s="163"/>
      <c r="O3517" s="135" t="s">
        <v>647</v>
      </c>
    </row>
    <row r="3518" spans="1:15" hidden="1">
      <c r="A3518" s="135">
        <v>5097</v>
      </c>
      <c r="B3518" s="135" t="s">
        <v>42773</v>
      </c>
      <c r="C3518" s="135" t="s">
        <v>42774</v>
      </c>
      <c r="D3518" s="135" t="s">
        <v>1876</v>
      </c>
      <c r="E3518" s="135" t="s">
        <v>35261</v>
      </c>
      <c r="F3518" s="135"/>
      <c r="G3518" s="135" t="s">
        <v>35808</v>
      </c>
      <c r="H3518" s="135" t="s">
        <v>632</v>
      </c>
      <c r="I3518" s="135"/>
      <c r="J3518" s="135" t="s">
        <v>35049</v>
      </c>
      <c r="K3518" s="135" t="s">
        <v>42138</v>
      </c>
      <c r="L3518" s="163"/>
      <c r="M3518" s="163"/>
      <c r="N3518" s="163"/>
      <c r="O3518" s="135" t="s">
        <v>647</v>
      </c>
    </row>
    <row r="3519" spans="1:15" hidden="1">
      <c r="A3519" s="135">
        <v>5098</v>
      </c>
      <c r="B3519" s="135" t="s">
        <v>42775</v>
      </c>
      <c r="C3519" s="135" t="s">
        <v>5240</v>
      </c>
      <c r="D3519" s="135" t="s">
        <v>1876</v>
      </c>
      <c r="E3519" s="135" t="s">
        <v>35261</v>
      </c>
      <c r="F3519" s="135"/>
      <c r="G3519" s="135" t="s">
        <v>35808</v>
      </c>
      <c r="H3519" s="135" t="s">
        <v>632</v>
      </c>
      <c r="I3519" s="135"/>
      <c r="J3519" s="135" t="s">
        <v>35049</v>
      </c>
      <c r="K3519" s="135" t="s">
        <v>42138</v>
      </c>
      <c r="L3519" s="163"/>
      <c r="M3519" s="163"/>
      <c r="N3519" s="163"/>
      <c r="O3519" s="135" t="s">
        <v>647</v>
      </c>
    </row>
    <row r="3520" spans="1:15" ht="28.5" hidden="1">
      <c r="A3520" s="135">
        <v>5099</v>
      </c>
      <c r="B3520" s="135" t="s">
        <v>42776</v>
      </c>
      <c r="C3520" s="135" t="s">
        <v>5240</v>
      </c>
      <c r="D3520" s="135" t="s">
        <v>4432</v>
      </c>
      <c r="E3520" s="135" t="s">
        <v>35336</v>
      </c>
      <c r="F3520" s="135"/>
      <c r="G3520" s="135" t="s">
        <v>35808</v>
      </c>
      <c r="H3520" s="135" t="s">
        <v>4370</v>
      </c>
      <c r="I3520" s="135"/>
      <c r="J3520" s="135" t="s">
        <v>35049</v>
      </c>
      <c r="K3520" s="135" t="s">
        <v>35823</v>
      </c>
      <c r="L3520" s="163" t="s">
        <v>35068</v>
      </c>
      <c r="M3520" s="163" t="s">
        <v>35107</v>
      </c>
      <c r="N3520" s="163" t="s">
        <v>36823</v>
      </c>
      <c r="O3520" s="135" t="s">
        <v>647</v>
      </c>
    </row>
    <row r="3521" spans="1:15" ht="28.5" hidden="1">
      <c r="A3521" s="135">
        <v>5100</v>
      </c>
      <c r="B3521" s="135" t="s">
        <v>42777</v>
      </c>
      <c r="C3521" s="135" t="s">
        <v>42778</v>
      </c>
      <c r="D3521" s="135" t="s">
        <v>4432</v>
      </c>
      <c r="E3521" s="135" t="s">
        <v>35336</v>
      </c>
      <c r="F3521" s="135"/>
      <c r="G3521" s="135" t="s">
        <v>35808</v>
      </c>
      <c r="H3521" s="135" t="s">
        <v>4370</v>
      </c>
      <c r="I3521" s="135"/>
      <c r="J3521" s="135" t="s">
        <v>35049</v>
      </c>
      <c r="K3521" s="135" t="s">
        <v>35823</v>
      </c>
      <c r="L3521" s="163" t="s">
        <v>35068</v>
      </c>
      <c r="M3521" s="163" t="s">
        <v>35107</v>
      </c>
      <c r="N3521" s="163" t="s">
        <v>42779</v>
      </c>
      <c r="O3521" s="135" t="s">
        <v>647</v>
      </c>
    </row>
    <row r="3522" spans="1:15" hidden="1">
      <c r="A3522" s="135">
        <v>5101</v>
      </c>
      <c r="B3522" s="135" t="s">
        <v>42780</v>
      </c>
      <c r="C3522" s="135" t="s">
        <v>37597</v>
      </c>
      <c r="D3522" s="135" t="s">
        <v>2550</v>
      </c>
      <c r="E3522" s="135" t="s">
        <v>35289</v>
      </c>
      <c r="F3522" s="135"/>
      <c r="G3522" s="135" t="s">
        <v>35808</v>
      </c>
      <c r="H3522" s="135" t="s">
        <v>632</v>
      </c>
      <c r="I3522" s="135"/>
      <c r="J3522" s="135" t="s">
        <v>35049</v>
      </c>
      <c r="K3522" s="135" t="s">
        <v>35823</v>
      </c>
      <c r="L3522" s="163" t="s">
        <v>35050</v>
      </c>
      <c r="M3522" s="163" t="s">
        <v>35098</v>
      </c>
      <c r="N3522" s="163" t="s">
        <v>37599</v>
      </c>
      <c r="O3522" s="135" t="s">
        <v>647</v>
      </c>
    </row>
    <row r="3523" spans="1:15" hidden="1">
      <c r="A3523" s="135">
        <v>5102</v>
      </c>
      <c r="B3523" s="135" t="s">
        <v>42781</v>
      </c>
      <c r="C3523" s="135" t="s">
        <v>42782</v>
      </c>
      <c r="D3523" s="135" t="s">
        <v>1374</v>
      </c>
      <c r="E3523" s="135" t="s">
        <v>35315</v>
      </c>
      <c r="F3523" s="135"/>
      <c r="G3523" s="135" t="s">
        <v>35808</v>
      </c>
      <c r="H3523" s="135" t="s">
        <v>632</v>
      </c>
      <c r="I3523" s="135"/>
      <c r="J3523" s="135" t="s">
        <v>35049</v>
      </c>
      <c r="K3523" s="135" t="s">
        <v>35809</v>
      </c>
      <c r="L3523" s="163"/>
      <c r="M3523" s="163"/>
      <c r="N3523" s="163"/>
      <c r="O3523" s="135" t="s">
        <v>647</v>
      </c>
    </row>
    <row r="3524" spans="1:15" hidden="1">
      <c r="A3524" s="135">
        <v>5103</v>
      </c>
      <c r="B3524" s="135" t="s">
        <v>42783</v>
      </c>
      <c r="C3524" s="135" t="s">
        <v>42784</v>
      </c>
      <c r="D3524" s="135" t="s">
        <v>1374</v>
      </c>
      <c r="E3524" s="135" t="s">
        <v>35315</v>
      </c>
      <c r="F3524" s="135"/>
      <c r="G3524" s="135" t="s">
        <v>35808</v>
      </c>
      <c r="H3524" s="135" t="s">
        <v>632</v>
      </c>
      <c r="I3524" s="135"/>
      <c r="J3524" s="135" t="s">
        <v>35049</v>
      </c>
      <c r="K3524" s="135" t="s">
        <v>35809</v>
      </c>
      <c r="L3524" s="163"/>
      <c r="M3524" s="163"/>
      <c r="N3524" s="163"/>
      <c r="O3524" s="135" t="s">
        <v>647</v>
      </c>
    </row>
    <row r="3525" spans="1:15" hidden="1">
      <c r="A3525" s="135">
        <v>5104</v>
      </c>
      <c r="B3525" s="135" t="s">
        <v>42785</v>
      </c>
      <c r="C3525" s="135" t="s">
        <v>42784</v>
      </c>
      <c r="D3525" s="135" t="s">
        <v>1473</v>
      </c>
      <c r="E3525" s="135" t="s">
        <v>35318</v>
      </c>
      <c r="F3525" s="135"/>
      <c r="G3525" s="135" t="s">
        <v>35808</v>
      </c>
      <c r="H3525" s="135" t="s">
        <v>632</v>
      </c>
      <c r="I3525" s="135"/>
      <c r="J3525" s="135" t="s">
        <v>35049</v>
      </c>
      <c r="K3525" s="135" t="s">
        <v>35809</v>
      </c>
      <c r="L3525" s="163"/>
      <c r="M3525" s="163"/>
      <c r="N3525" s="163"/>
      <c r="O3525" s="135" t="s">
        <v>647</v>
      </c>
    </row>
    <row r="3526" spans="1:15" hidden="1">
      <c r="A3526" s="135">
        <v>5105</v>
      </c>
      <c r="B3526" s="135" t="s">
        <v>42786</v>
      </c>
      <c r="C3526" s="135" t="s">
        <v>42787</v>
      </c>
      <c r="D3526" s="135" t="s">
        <v>1624</v>
      </c>
      <c r="E3526" s="135" t="s">
        <v>35291</v>
      </c>
      <c r="F3526" s="135"/>
      <c r="G3526" s="135" t="s">
        <v>35808</v>
      </c>
      <c r="H3526" s="135" t="s">
        <v>632</v>
      </c>
      <c r="I3526" s="135"/>
      <c r="J3526" s="135" t="s">
        <v>35049</v>
      </c>
      <c r="K3526" s="135" t="s">
        <v>35809</v>
      </c>
      <c r="L3526" s="163"/>
      <c r="M3526" s="163"/>
      <c r="N3526" s="163"/>
      <c r="O3526" s="135" t="s">
        <v>647</v>
      </c>
    </row>
    <row r="3527" spans="1:15" hidden="1">
      <c r="A3527" s="135">
        <v>5106</v>
      </c>
      <c r="B3527" s="135" t="s">
        <v>42788</v>
      </c>
      <c r="C3527" s="135" t="s">
        <v>42789</v>
      </c>
      <c r="D3527" s="135" t="s">
        <v>4432</v>
      </c>
      <c r="E3527" s="135" t="s">
        <v>35336</v>
      </c>
      <c r="F3527" s="135"/>
      <c r="G3527" s="135" t="s">
        <v>35808</v>
      </c>
      <c r="H3527" s="135" t="s">
        <v>4370</v>
      </c>
      <c r="I3527" s="135"/>
      <c r="J3527" s="135" t="s">
        <v>35049</v>
      </c>
      <c r="K3527" s="135" t="s">
        <v>42138</v>
      </c>
      <c r="L3527" s="163"/>
      <c r="M3527" s="163"/>
      <c r="N3527" s="163"/>
      <c r="O3527" s="135" t="s">
        <v>647</v>
      </c>
    </row>
    <row r="3528" spans="1:15" hidden="1">
      <c r="A3528" s="135">
        <v>5107</v>
      </c>
      <c r="B3528" s="135" t="s">
        <v>42790</v>
      </c>
      <c r="C3528" s="135" t="s">
        <v>42791</v>
      </c>
      <c r="D3528" s="135" t="s">
        <v>2198</v>
      </c>
      <c r="E3528" s="135" t="s">
        <v>35303</v>
      </c>
      <c r="F3528" s="135"/>
      <c r="G3528" s="135" t="s">
        <v>35808</v>
      </c>
      <c r="H3528" s="135" t="s">
        <v>632</v>
      </c>
      <c r="I3528" s="135"/>
      <c r="J3528" s="135" t="s">
        <v>35049</v>
      </c>
      <c r="K3528" s="135" t="s">
        <v>35823</v>
      </c>
      <c r="L3528" s="163" t="s">
        <v>35050</v>
      </c>
      <c r="M3528" s="163" t="s">
        <v>35089</v>
      </c>
      <c r="N3528" s="163" t="s">
        <v>42792</v>
      </c>
      <c r="O3528" s="135" t="s">
        <v>647</v>
      </c>
    </row>
    <row r="3529" spans="1:15" hidden="1">
      <c r="A3529" s="135">
        <v>5108</v>
      </c>
      <c r="B3529" s="135" t="s">
        <v>42793</v>
      </c>
      <c r="C3529" s="135" t="s">
        <v>42794</v>
      </c>
      <c r="D3529" s="135" t="s">
        <v>2198</v>
      </c>
      <c r="E3529" s="135" t="s">
        <v>35303</v>
      </c>
      <c r="F3529" s="135"/>
      <c r="G3529" s="135" t="s">
        <v>35808</v>
      </c>
      <c r="H3529" s="135" t="s">
        <v>632</v>
      </c>
      <c r="I3529" s="135"/>
      <c r="J3529" s="135" t="s">
        <v>35049</v>
      </c>
      <c r="K3529" s="135" t="s">
        <v>35823</v>
      </c>
      <c r="L3529" s="163" t="s">
        <v>35050</v>
      </c>
      <c r="M3529" s="163" t="s">
        <v>35089</v>
      </c>
      <c r="N3529" s="163" t="s">
        <v>42795</v>
      </c>
      <c r="O3529" s="135" t="s">
        <v>647</v>
      </c>
    </row>
    <row r="3530" spans="1:15" hidden="1">
      <c r="A3530" s="135">
        <v>5109</v>
      </c>
      <c r="B3530" s="135" t="s">
        <v>42796</v>
      </c>
      <c r="C3530" s="135" t="s">
        <v>42797</v>
      </c>
      <c r="D3530" s="135" t="s">
        <v>2198</v>
      </c>
      <c r="E3530" s="135" t="s">
        <v>35303</v>
      </c>
      <c r="F3530" s="135"/>
      <c r="G3530" s="135" t="s">
        <v>35808</v>
      </c>
      <c r="H3530" s="135" t="s">
        <v>632</v>
      </c>
      <c r="I3530" s="135"/>
      <c r="J3530" s="135" t="s">
        <v>35049</v>
      </c>
      <c r="K3530" s="135" t="s">
        <v>35823</v>
      </c>
      <c r="L3530" s="163" t="s">
        <v>35050</v>
      </c>
      <c r="M3530" s="163" t="s">
        <v>35089</v>
      </c>
      <c r="N3530" s="163" t="s">
        <v>42798</v>
      </c>
      <c r="O3530" s="135" t="s">
        <v>647</v>
      </c>
    </row>
    <row r="3531" spans="1:15" hidden="1">
      <c r="A3531" s="135">
        <v>5110</v>
      </c>
      <c r="B3531" s="135" t="s">
        <v>42799</v>
      </c>
      <c r="C3531" s="135" t="s">
        <v>42800</v>
      </c>
      <c r="D3531" s="135" t="s">
        <v>2198</v>
      </c>
      <c r="E3531" s="135" t="s">
        <v>35303</v>
      </c>
      <c r="F3531" s="135"/>
      <c r="G3531" s="135" t="s">
        <v>35808</v>
      </c>
      <c r="H3531" s="135" t="s">
        <v>632</v>
      </c>
      <c r="I3531" s="135"/>
      <c r="J3531" s="135" t="s">
        <v>35049</v>
      </c>
      <c r="K3531" s="135" t="s">
        <v>35809</v>
      </c>
      <c r="L3531" s="163"/>
      <c r="M3531" s="163"/>
      <c r="N3531" s="163"/>
      <c r="O3531" s="135" t="s">
        <v>647</v>
      </c>
    </row>
    <row r="3532" spans="1:15" hidden="1">
      <c r="A3532" s="135">
        <v>5111</v>
      </c>
      <c r="B3532" s="135" t="s">
        <v>42801</v>
      </c>
      <c r="C3532" s="135" t="s">
        <v>42802</v>
      </c>
      <c r="D3532" s="135" t="s">
        <v>2198</v>
      </c>
      <c r="E3532" s="135" t="s">
        <v>35303</v>
      </c>
      <c r="F3532" s="135"/>
      <c r="G3532" s="135" t="s">
        <v>35808</v>
      </c>
      <c r="H3532" s="135" t="s">
        <v>632</v>
      </c>
      <c r="I3532" s="135"/>
      <c r="J3532" s="135" t="s">
        <v>35049</v>
      </c>
      <c r="K3532" s="135" t="s">
        <v>35823</v>
      </c>
      <c r="L3532" s="163" t="s">
        <v>35050</v>
      </c>
      <c r="M3532" s="163" t="s">
        <v>35089</v>
      </c>
      <c r="N3532" s="163" t="s">
        <v>42803</v>
      </c>
      <c r="O3532" s="135" t="s">
        <v>647</v>
      </c>
    </row>
    <row r="3533" spans="1:15" hidden="1">
      <c r="A3533" s="135">
        <v>5112</v>
      </c>
      <c r="B3533" s="135" t="s">
        <v>42804</v>
      </c>
      <c r="C3533" s="135" t="s">
        <v>42805</v>
      </c>
      <c r="D3533" s="135" t="s">
        <v>2198</v>
      </c>
      <c r="E3533" s="135" t="s">
        <v>35303</v>
      </c>
      <c r="F3533" s="135"/>
      <c r="G3533" s="135" t="s">
        <v>35808</v>
      </c>
      <c r="H3533" s="135" t="s">
        <v>632</v>
      </c>
      <c r="I3533" s="135"/>
      <c r="J3533" s="135" t="s">
        <v>35049</v>
      </c>
      <c r="K3533" s="135" t="s">
        <v>42138</v>
      </c>
      <c r="L3533" s="163"/>
      <c r="M3533" s="163"/>
      <c r="N3533" s="163"/>
      <c r="O3533" s="135" t="s">
        <v>647</v>
      </c>
    </row>
    <row r="3534" spans="1:15" hidden="1">
      <c r="A3534" s="135">
        <v>5113</v>
      </c>
      <c r="B3534" s="135" t="s">
        <v>42806</v>
      </c>
      <c r="C3534" s="135" t="s">
        <v>42807</v>
      </c>
      <c r="D3534" s="135" t="s">
        <v>4432</v>
      </c>
      <c r="E3534" s="135" t="s">
        <v>35336</v>
      </c>
      <c r="F3534" s="135"/>
      <c r="G3534" s="135" t="s">
        <v>35808</v>
      </c>
      <c r="H3534" s="135" t="s">
        <v>4370</v>
      </c>
      <c r="I3534" s="135"/>
      <c r="J3534" s="135" t="s">
        <v>35049</v>
      </c>
      <c r="K3534" s="135" t="s">
        <v>42138</v>
      </c>
      <c r="L3534" s="163"/>
      <c r="M3534" s="163"/>
      <c r="N3534" s="163"/>
      <c r="O3534" s="135" t="s">
        <v>647</v>
      </c>
    </row>
    <row r="3535" spans="1:15">
      <c r="A3535" s="135">
        <v>5114</v>
      </c>
      <c r="B3535" s="135" t="s">
        <v>29172</v>
      </c>
      <c r="C3535" s="135" t="s">
        <v>29171</v>
      </c>
      <c r="D3535" s="135" t="s">
        <v>1876</v>
      </c>
      <c r="E3535" s="135" t="s">
        <v>35261</v>
      </c>
      <c r="F3535" s="135"/>
      <c r="G3535" s="135" t="s">
        <v>35819</v>
      </c>
      <c r="H3535" s="135" t="s">
        <v>632</v>
      </c>
      <c r="I3535" s="135"/>
      <c r="J3535" s="135" t="s">
        <v>35049</v>
      </c>
      <c r="K3535" s="135" t="s">
        <v>42138</v>
      </c>
      <c r="L3535" s="163"/>
      <c r="M3535" s="163"/>
      <c r="N3535" s="163"/>
      <c r="O3535" s="135" t="s">
        <v>35825</v>
      </c>
    </row>
    <row r="3536" spans="1:15" hidden="1">
      <c r="A3536" s="135">
        <v>5115</v>
      </c>
      <c r="B3536" s="135" t="s">
        <v>42808</v>
      </c>
      <c r="C3536" s="135" t="s">
        <v>12131</v>
      </c>
      <c r="D3536" s="135" t="s">
        <v>1876</v>
      </c>
      <c r="E3536" s="135" t="s">
        <v>35261</v>
      </c>
      <c r="F3536" s="135"/>
      <c r="G3536" s="135" t="s">
        <v>35808</v>
      </c>
      <c r="H3536" s="135" t="s">
        <v>632</v>
      </c>
      <c r="I3536" s="135"/>
      <c r="J3536" s="135" t="s">
        <v>35049</v>
      </c>
      <c r="K3536" s="135" t="s">
        <v>42138</v>
      </c>
      <c r="L3536" s="163"/>
      <c r="M3536" s="163"/>
      <c r="N3536" s="163"/>
      <c r="O3536" s="135"/>
    </row>
    <row r="3537" spans="1:15" ht="28.5" hidden="1">
      <c r="A3537" s="135">
        <v>5116</v>
      </c>
      <c r="B3537" s="135" t="s">
        <v>42809</v>
      </c>
      <c r="C3537" s="135" t="s">
        <v>12131</v>
      </c>
      <c r="D3537" s="135" t="s">
        <v>4432</v>
      </c>
      <c r="E3537" s="135" t="s">
        <v>35336</v>
      </c>
      <c r="F3537" s="135"/>
      <c r="G3537" s="135" t="s">
        <v>35808</v>
      </c>
      <c r="H3537" s="135" t="s">
        <v>4370</v>
      </c>
      <c r="I3537" s="135"/>
      <c r="J3537" s="135" t="s">
        <v>35049</v>
      </c>
      <c r="K3537" s="135" t="s">
        <v>35823</v>
      </c>
      <c r="L3537" s="163" t="s">
        <v>35068</v>
      </c>
      <c r="M3537" s="163" t="s">
        <v>35107</v>
      </c>
      <c r="N3537" s="163" t="s">
        <v>35949</v>
      </c>
      <c r="O3537" s="135"/>
    </row>
    <row r="3538" spans="1:15" ht="28.5" hidden="1">
      <c r="A3538" s="135">
        <v>5117</v>
      </c>
      <c r="B3538" s="135" t="s">
        <v>42810</v>
      </c>
      <c r="C3538" s="135" t="s">
        <v>42811</v>
      </c>
      <c r="D3538" s="135" t="s">
        <v>4432</v>
      </c>
      <c r="E3538" s="135" t="s">
        <v>35336</v>
      </c>
      <c r="F3538" s="135"/>
      <c r="G3538" s="135" t="s">
        <v>35808</v>
      </c>
      <c r="H3538" s="135" t="s">
        <v>4370</v>
      </c>
      <c r="I3538" s="135"/>
      <c r="J3538" s="135" t="s">
        <v>35049</v>
      </c>
      <c r="K3538" s="135" t="s">
        <v>35823</v>
      </c>
      <c r="L3538" s="163" t="s">
        <v>35068</v>
      </c>
      <c r="M3538" s="163" t="s">
        <v>35107</v>
      </c>
      <c r="N3538" s="163" t="s">
        <v>42812</v>
      </c>
      <c r="O3538" s="135" t="s">
        <v>647</v>
      </c>
    </row>
    <row r="3539" spans="1:15" hidden="1">
      <c r="A3539" s="135">
        <v>5118</v>
      </c>
      <c r="B3539" s="135" t="s">
        <v>42813</v>
      </c>
      <c r="C3539" s="135" t="s">
        <v>42814</v>
      </c>
      <c r="D3539" s="135" t="s">
        <v>2198</v>
      </c>
      <c r="E3539" s="135" t="s">
        <v>35303</v>
      </c>
      <c r="F3539" s="135"/>
      <c r="G3539" s="135" t="s">
        <v>35808</v>
      </c>
      <c r="H3539" s="135" t="s">
        <v>632</v>
      </c>
      <c r="I3539" s="135"/>
      <c r="J3539" s="135" t="s">
        <v>35049</v>
      </c>
      <c r="K3539" s="135" t="s">
        <v>35809</v>
      </c>
      <c r="L3539" s="163"/>
      <c r="M3539" s="163"/>
      <c r="N3539" s="163"/>
      <c r="O3539" s="135" t="s">
        <v>647</v>
      </c>
    </row>
    <row r="3540" spans="1:15" hidden="1">
      <c r="A3540" s="135">
        <v>5119</v>
      </c>
      <c r="B3540" s="135" t="s">
        <v>42815</v>
      </c>
      <c r="C3540" s="135" t="s">
        <v>42814</v>
      </c>
      <c r="D3540" s="135" t="s">
        <v>2618</v>
      </c>
      <c r="E3540" s="135" t="s">
        <v>35304</v>
      </c>
      <c r="F3540" s="135"/>
      <c r="G3540" s="135" t="s">
        <v>35808</v>
      </c>
      <c r="H3540" s="135" t="s">
        <v>632</v>
      </c>
      <c r="I3540" s="135"/>
      <c r="J3540" s="135" t="s">
        <v>35049</v>
      </c>
      <c r="K3540" s="135" t="s">
        <v>35809</v>
      </c>
      <c r="L3540" s="163"/>
      <c r="M3540" s="163"/>
      <c r="N3540" s="163"/>
      <c r="O3540" s="135" t="s">
        <v>647</v>
      </c>
    </row>
    <row r="3541" spans="1:15" hidden="1">
      <c r="A3541" s="135">
        <v>5120</v>
      </c>
      <c r="B3541" s="135" t="s">
        <v>42816</v>
      </c>
      <c r="C3541" s="135" t="s">
        <v>42817</v>
      </c>
      <c r="D3541" s="135" t="s">
        <v>1624</v>
      </c>
      <c r="E3541" s="135" t="s">
        <v>35291</v>
      </c>
      <c r="F3541" s="135"/>
      <c r="G3541" s="135" t="s">
        <v>35808</v>
      </c>
      <c r="H3541" s="135" t="s">
        <v>632</v>
      </c>
      <c r="I3541" s="135"/>
      <c r="J3541" s="135" t="s">
        <v>35049</v>
      </c>
      <c r="K3541" s="135" t="s">
        <v>35823</v>
      </c>
      <c r="L3541" s="163" t="s">
        <v>35050</v>
      </c>
      <c r="M3541" s="163" t="s">
        <v>35057</v>
      </c>
      <c r="N3541" s="163" t="s">
        <v>42818</v>
      </c>
      <c r="O3541" s="135" t="s">
        <v>647</v>
      </c>
    </row>
    <row r="3542" spans="1:15" hidden="1">
      <c r="A3542" s="135">
        <v>5121</v>
      </c>
      <c r="B3542" s="135" t="s">
        <v>42819</v>
      </c>
      <c r="C3542" s="135" t="s">
        <v>42820</v>
      </c>
      <c r="D3542" s="135" t="s">
        <v>1624</v>
      </c>
      <c r="E3542" s="135" t="s">
        <v>35291</v>
      </c>
      <c r="F3542" s="135"/>
      <c r="G3542" s="135" t="s">
        <v>35808</v>
      </c>
      <c r="H3542" s="135" t="s">
        <v>632</v>
      </c>
      <c r="I3542" s="135"/>
      <c r="J3542" s="135" t="s">
        <v>35049</v>
      </c>
      <c r="K3542" s="135" t="s">
        <v>35823</v>
      </c>
      <c r="L3542" s="163" t="s">
        <v>35050</v>
      </c>
      <c r="M3542" s="163" t="s">
        <v>35057</v>
      </c>
      <c r="N3542" s="163" t="s">
        <v>42821</v>
      </c>
      <c r="O3542" s="135" t="s">
        <v>647</v>
      </c>
    </row>
    <row r="3543" spans="1:15" hidden="1">
      <c r="A3543" s="135">
        <v>5122</v>
      </c>
      <c r="B3543" s="135" t="s">
        <v>42822</v>
      </c>
      <c r="C3543" s="135" t="s">
        <v>42823</v>
      </c>
      <c r="D3543" s="135" t="s">
        <v>1876</v>
      </c>
      <c r="E3543" s="135" t="s">
        <v>35261</v>
      </c>
      <c r="F3543" s="135"/>
      <c r="G3543" s="135" t="s">
        <v>35808</v>
      </c>
      <c r="H3543" s="135" t="s">
        <v>632</v>
      </c>
      <c r="I3543" s="135"/>
      <c r="J3543" s="135" t="s">
        <v>35049</v>
      </c>
      <c r="K3543" s="135" t="s">
        <v>42138</v>
      </c>
      <c r="L3543" s="163"/>
      <c r="M3543" s="163"/>
      <c r="N3543" s="163"/>
      <c r="O3543" s="135" t="s">
        <v>647</v>
      </c>
    </row>
    <row r="3544" spans="1:15" hidden="1">
      <c r="A3544" s="135">
        <v>5123</v>
      </c>
      <c r="B3544" s="135" t="s">
        <v>42824</v>
      </c>
      <c r="C3544" s="135" t="s">
        <v>42825</v>
      </c>
      <c r="D3544" s="135" t="s">
        <v>4432</v>
      </c>
      <c r="E3544" s="135" t="s">
        <v>35336</v>
      </c>
      <c r="F3544" s="135"/>
      <c r="G3544" s="135" t="s">
        <v>35808</v>
      </c>
      <c r="H3544" s="135" t="s">
        <v>4370</v>
      </c>
      <c r="I3544" s="135"/>
      <c r="J3544" s="135" t="s">
        <v>35049</v>
      </c>
      <c r="K3544" s="135" t="s">
        <v>35809</v>
      </c>
      <c r="L3544" s="163"/>
      <c r="M3544" s="163"/>
      <c r="N3544" s="163"/>
      <c r="O3544" s="135" t="s">
        <v>647</v>
      </c>
    </row>
    <row r="3545" spans="1:15" ht="28.5" hidden="1">
      <c r="A3545" s="135">
        <v>5124</v>
      </c>
      <c r="B3545" s="135" t="s">
        <v>42826</v>
      </c>
      <c r="C3545" s="135" t="s">
        <v>13476</v>
      </c>
      <c r="D3545" s="135" t="s">
        <v>4432</v>
      </c>
      <c r="E3545" s="135" t="s">
        <v>35336</v>
      </c>
      <c r="F3545" s="135"/>
      <c r="G3545" s="135" t="s">
        <v>35808</v>
      </c>
      <c r="H3545" s="135" t="s">
        <v>4370</v>
      </c>
      <c r="I3545" s="135"/>
      <c r="J3545" s="135" t="s">
        <v>35049</v>
      </c>
      <c r="K3545" s="135" t="s">
        <v>35823</v>
      </c>
      <c r="L3545" s="163" t="s">
        <v>35068</v>
      </c>
      <c r="M3545" s="163" t="s">
        <v>35107</v>
      </c>
      <c r="N3545" s="163" t="s">
        <v>35963</v>
      </c>
      <c r="O3545" s="135" t="s">
        <v>647</v>
      </c>
    </row>
    <row r="3546" spans="1:15" hidden="1">
      <c r="A3546" s="135">
        <v>5125</v>
      </c>
      <c r="B3546" s="135" t="s">
        <v>42827</v>
      </c>
      <c r="C3546" s="135" t="s">
        <v>42828</v>
      </c>
      <c r="D3546" s="135" t="s">
        <v>2198</v>
      </c>
      <c r="E3546" s="135" t="s">
        <v>35303</v>
      </c>
      <c r="F3546" s="135"/>
      <c r="G3546" s="135" t="s">
        <v>35808</v>
      </c>
      <c r="H3546" s="135" t="s">
        <v>632</v>
      </c>
      <c r="I3546" s="135"/>
      <c r="J3546" s="135" t="s">
        <v>35049</v>
      </c>
      <c r="K3546" s="135" t="s">
        <v>35823</v>
      </c>
      <c r="L3546" s="163" t="s">
        <v>35050</v>
      </c>
      <c r="M3546" s="163" t="s">
        <v>35089</v>
      </c>
      <c r="N3546" s="163" t="s">
        <v>42829</v>
      </c>
      <c r="O3546" s="135" t="s">
        <v>647</v>
      </c>
    </row>
    <row r="3547" spans="1:15" hidden="1">
      <c r="A3547" s="135">
        <v>5126</v>
      </c>
      <c r="B3547" s="135" t="s">
        <v>42830</v>
      </c>
      <c r="C3547" s="135" t="s">
        <v>42831</v>
      </c>
      <c r="D3547" s="135" t="s">
        <v>2278</v>
      </c>
      <c r="E3547" s="135" t="s">
        <v>35259</v>
      </c>
      <c r="F3547" s="135"/>
      <c r="G3547" s="135" t="s">
        <v>35808</v>
      </c>
      <c r="H3547" s="135" t="s">
        <v>632</v>
      </c>
      <c r="I3547" s="135"/>
      <c r="J3547" s="135" t="s">
        <v>35049</v>
      </c>
      <c r="K3547" s="135" t="s">
        <v>35823</v>
      </c>
      <c r="L3547" s="163" t="s">
        <v>35050</v>
      </c>
      <c r="M3547" s="163" t="s">
        <v>2277</v>
      </c>
      <c r="N3547" s="163" t="s">
        <v>42832</v>
      </c>
      <c r="O3547" s="135" t="s">
        <v>647</v>
      </c>
    </row>
    <row r="3548" spans="1:15" hidden="1">
      <c r="A3548" s="135">
        <v>5127</v>
      </c>
      <c r="B3548" s="135" t="s">
        <v>42833</v>
      </c>
      <c r="C3548" s="135" t="s">
        <v>42834</v>
      </c>
      <c r="D3548" s="135" t="s">
        <v>2198</v>
      </c>
      <c r="E3548" s="135" t="s">
        <v>35303</v>
      </c>
      <c r="F3548" s="135"/>
      <c r="G3548" s="135" t="s">
        <v>35808</v>
      </c>
      <c r="H3548" s="135" t="s">
        <v>632</v>
      </c>
      <c r="I3548" s="135"/>
      <c r="J3548" s="135" t="s">
        <v>35049</v>
      </c>
      <c r="K3548" s="135" t="s">
        <v>35823</v>
      </c>
      <c r="L3548" s="163" t="s">
        <v>35050</v>
      </c>
      <c r="M3548" s="163" t="s">
        <v>35089</v>
      </c>
      <c r="N3548" s="163" t="s">
        <v>42835</v>
      </c>
      <c r="O3548" s="135" t="s">
        <v>647</v>
      </c>
    </row>
    <row r="3549" spans="1:15" hidden="1">
      <c r="A3549" s="135">
        <v>5128</v>
      </c>
      <c r="B3549" s="135" t="s">
        <v>42836</v>
      </c>
      <c r="C3549" s="135" t="s">
        <v>40614</v>
      </c>
      <c r="D3549" s="135" t="s">
        <v>2715</v>
      </c>
      <c r="E3549" s="135" t="s">
        <v>35302</v>
      </c>
      <c r="F3549" s="135"/>
      <c r="G3549" s="135" t="s">
        <v>35808</v>
      </c>
      <c r="H3549" s="135" t="s">
        <v>632</v>
      </c>
      <c r="I3549" s="135"/>
      <c r="J3549" s="135" t="s">
        <v>35053</v>
      </c>
      <c r="K3549" s="135" t="s">
        <v>35823</v>
      </c>
      <c r="L3549" s="163" t="s">
        <v>35112</v>
      </c>
      <c r="M3549" s="163" t="s">
        <v>35113</v>
      </c>
      <c r="N3549" s="163" t="s">
        <v>40616</v>
      </c>
      <c r="O3549" s="135" t="s">
        <v>647</v>
      </c>
    </row>
    <row r="3550" spans="1:15" hidden="1">
      <c r="A3550" s="135">
        <v>5129</v>
      </c>
      <c r="B3550" s="135" t="s">
        <v>42837</v>
      </c>
      <c r="C3550" s="135" t="s">
        <v>40614</v>
      </c>
      <c r="D3550" s="135" t="s">
        <v>2870</v>
      </c>
      <c r="E3550" s="135" t="s">
        <v>35309</v>
      </c>
      <c r="F3550" s="135"/>
      <c r="G3550" s="135" t="s">
        <v>35808</v>
      </c>
      <c r="H3550" s="135" t="s">
        <v>632</v>
      </c>
      <c r="I3550" s="135"/>
      <c r="J3550" s="135" t="s">
        <v>35053</v>
      </c>
      <c r="K3550" s="135" t="s">
        <v>35823</v>
      </c>
      <c r="L3550" s="163" t="s">
        <v>35116</v>
      </c>
      <c r="M3550" s="163" t="s">
        <v>31466</v>
      </c>
      <c r="N3550" s="163" t="s">
        <v>40616</v>
      </c>
      <c r="O3550" s="135" t="s">
        <v>647</v>
      </c>
    </row>
    <row r="3551" spans="1:15" hidden="1">
      <c r="A3551" s="135">
        <v>5130</v>
      </c>
      <c r="B3551" s="135" t="s">
        <v>42838</v>
      </c>
      <c r="C3551" s="135" t="s">
        <v>40614</v>
      </c>
      <c r="D3551" s="135" t="s">
        <v>2900</v>
      </c>
      <c r="E3551" s="135" t="s">
        <v>2901</v>
      </c>
      <c r="F3551" s="135"/>
      <c r="G3551" s="135" t="s">
        <v>35808</v>
      </c>
      <c r="H3551" s="135" t="s">
        <v>632</v>
      </c>
      <c r="I3551" s="135"/>
      <c r="J3551" s="135" t="s">
        <v>35053</v>
      </c>
      <c r="K3551" s="135" t="s">
        <v>35823</v>
      </c>
      <c r="L3551" s="163" t="s">
        <v>35068</v>
      </c>
      <c r="M3551" s="163" t="s">
        <v>35118</v>
      </c>
      <c r="N3551" s="163" t="s">
        <v>40616</v>
      </c>
      <c r="O3551" s="135" t="s">
        <v>647</v>
      </c>
    </row>
    <row r="3552" spans="1:15" hidden="1">
      <c r="A3552" s="135">
        <v>5131</v>
      </c>
      <c r="B3552" s="135" t="s">
        <v>42839</v>
      </c>
      <c r="C3552" s="135" t="s">
        <v>40614</v>
      </c>
      <c r="D3552" s="135" t="s">
        <v>2910</v>
      </c>
      <c r="E3552" s="135" t="s">
        <v>35297</v>
      </c>
      <c r="F3552" s="135"/>
      <c r="G3552" s="135" t="s">
        <v>35808</v>
      </c>
      <c r="H3552" s="135" t="s">
        <v>632</v>
      </c>
      <c r="I3552" s="135"/>
      <c r="J3552" s="135" t="s">
        <v>35053</v>
      </c>
      <c r="K3552" s="135" t="s">
        <v>35823</v>
      </c>
      <c r="L3552" s="163" t="s">
        <v>35068</v>
      </c>
      <c r="M3552" s="163" t="s">
        <v>35113</v>
      </c>
      <c r="N3552" s="163" t="s">
        <v>40616</v>
      </c>
      <c r="O3552" s="135" t="s">
        <v>647</v>
      </c>
    </row>
    <row r="3553" spans="1:15" hidden="1">
      <c r="A3553" s="135">
        <v>5132</v>
      </c>
      <c r="B3553" s="135" t="s">
        <v>42840</v>
      </c>
      <c r="C3553" s="135" t="s">
        <v>40614</v>
      </c>
      <c r="D3553" s="135" t="s">
        <v>4616</v>
      </c>
      <c r="E3553" s="135" t="s">
        <v>35352</v>
      </c>
      <c r="F3553" s="135"/>
      <c r="G3553" s="135" t="s">
        <v>35808</v>
      </c>
      <c r="H3553" s="135" t="s">
        <v>4370</v>
      </c>
      <c r="I3553" s="135"/>
      <c r="J3553" s="135" t="s">
        <v>35053</v>
      </c>
      <c r="K3553" s="135" t="s">
        <v>35823</v>
      </c>
      <c r="L3553" s="163" t="s">
        <v>35121</v>
      </c>
      <c r="M3553" s="163" t="s">
        <v>35118</v>
      </c>
      <c r="N3553" s="163" t="s">
        <v>40616</v>
      </c>
      <c r="O3553" s="135" t="s">
        <v>647</v>
      </c>
    </row>
    <row r="3554" spans="1:15" hidden="1">
      <c r="A3554" s="135">
        <v>5133</v>
      </c>
      <c r="B3554" s="135" t="s">
        <v>42841</v>
      </c>
      <c r="C3554" s="135" t="s">
        <v>40614</v>
      </c>
      <c r="D3554" s="135" t="s">
        <v>2993</v>
      </c>
      <c r="E3554" s="135" t="s">
        <v>35310</v>
      </c>
      <c r="F3554" s="135"/>
      <c r="G3554" s="135" t="s">
        <v>35808</v>
      </c>
      <c r="H3554" s="135" t="s">
        <v>632</v>
      </c>
      <c r="I3554" s="135"/>
      <c r="J3554" s="135" t="s">
        <v>35053</v>
      </c>
      <c r="K3554" s="135" t="s">
        <v>35823</v>
      </c>
      <c r="L3554" s="163" t="s">
        <v>35116</v>
      </c>
      <c r="M3554" s="163" t="s">
        <v>31466</v>
      </c>
      <c r="N3554" s="163" t="s">
        <v>40616</v>
      </c>
      <c r="O3554" s="135" t="s">
        <v>647</v>
      </c>
    </row>
    <row r="3555" spans="1:15" ht="28.5" hidden="1">
      <c r="A3555" s="135">
        <v>5134</v>
      </c>
      <c r="B3555" s="135" t="s">
        <v>42842</v>
      </c>
      <c r="C3555" s="135" t="s">
        <v>40614</v>
      </c>
      <c r="D3555" s="135" t="s">
        <v>3021</v>
      </c>
      <c r="E3555" s="135" t="s">
        <v>35314</v>
      </c>
      <c r="F3555" s="135"/>
      <c r="G3555" s="135" t="s">
        <v>35808</v>
      </c>
      <c r="H3555" s="135" t="s">
        <v>632</v>
      </c>
      <c r="I3555" s="135"/>
      <c r="J3555" s="135" t="s">
        <v>35053</v>
      </c>
      <c r="K3555" s="135" t="s">
        <v>35823</v>
      </c>
      <c r="L3555" s="163" t="s">
        <v>35068</v>
      </c>
      <c r="M3555" s="163" t="s">
        <v>35124</v>
      </c>
      <c r="N3555" s="163" t="s">
        <v>40616</v>
      </c>
      <c r="O3555" s="135" t="s">
        <v>647</v>
      </c>
    </row>
    <row r="3556" spans="1:15" hidden="1">
      <c r="A3556" s="135">
        <v>5135</v>
      </c>
      <c r="B3556" s="135" t="s">
        <v>42843</v>
      </c>
      <c r="C3556" s="135" t="s">
        <v>40614</v>
      </c>
      <c r="D3556" s="135" t="s">
        <v>6145</v>
      </c>
      <c r="E3556" s="135" t="s">
        <v>35348</v>
      </c>
      <c r="F3556" s="135"/>
      <c r="G3556" s="135" t="s">
        <v>35808</v>
      </c>
      <c r="H3556" s="135" t="s">
        <v>4370</v>
      </c>
      <c r="I3556" s="135"/>
      <c r="J3556" s="135" t="s">
        <v>35053</v>
      </c>
      <c r="K3556" s="135" t="s">
        <v>35823</v>
      </c>
      <c r="L3556" s="163" t="s">
        <v>35121</v>
      </c>
      <c r="M3556" s="163" t="s">
        <v>35118</v>
      </c>
      <c r="N3556" s="163" t="s">
        <v>40616</v>
      </c>
      <c r="O3556" s="135" t="s">
        <v>647</v>
      </c>
    </row>
    <row r="3557" spans="1:15" hidden="1">
      <c r="A3557" s="135">
        <v>5136</v>
      </c>
      <c r="B3557" s="135" t="s">
        <v>42844</v>
      </c>
      <c r="C3557" s="135" t="s">
        <v>40614</v>
      </c>
      <c r="D3557" s="135" t="s">
        <v>6259</v>
      </c>
      <c r="E3557" s="135" t="s">
        <v>35325</v>
      </c>
      <c r="F3557" s="135"/>
      <c r="G3557" s="135" t="s">
        <v>35808</v>
      </c>
      <c r="H3557" s="135" t="s">
        <v>4370</v>
      </c>
      <c r="I3557" s="135"/>
      <c r="J3557" s="135" t="s">
        <v>35053</v>
      </c>
      <c r="K3557" s="135" t="s">
        <v>35823</v>
      </c>
      <c r="L3557" s="163" t="s">
        <v>35121</v>
      </c>
      <c r="M3557" s="163" t="s">
        <v>35118</v>
      </c>
      <c r="N3557" s="163" t="s">
        <v>40616</v>
      </c>
      <c r="O3557" s="135" t="s">
        <v>647</v>
      </c>
    </row>
    <row r="3558" spans="1:15" hidden="1">
      <c r="A3558" s="135">
        <v>5137</v>
      </c>
      <c r="B3558" s="135" t="s">
        <v>42845</v>
      </c>
      <c r="C3558" s="135" t="s">
        <v>40614</v>
      </c>
      <c r="D3558" s="135" t="s">
        <v>3215</v>
      </c>
      <c r="E3558" s="135" t="s">
        <v>35293</v>
      </c>
      <c r="F3558" s="135"/>
      <c r="G3558" s="135" t="s">
        <v>35808</v>
      </c>
      <c r="H3558" s="135" t="s">
        <v>632</v>
      </c>
      <c r="I3558" s="135"/>
      <c r="J3558" s="135" t="s">
        <v>35053</v>
      </c>
      <c r="K3558" s="135" t="s">
        <v>35823</v>
      </c>
      <c r="L3558" s="163" t="s">
        <v>35129</v>
      </c>
      <c r="M3558" s="163" t="s">
        <v>35113</v>
      </c>
      <c r="N3558" s="163" t="s">
        <v>40616</v>
      </c>
      <c r="O3558" s="135" t="s">
        <v>647</v>
      </c>
    </row>
    <row r="3559" spans="1:15" hidden="1">
      <c r="A3559" s="135">
        <v>5138</v>
      </c>
      <c r="B3559" s="135" t="s">
        <v>42846</v>
      </c>
      <c r="C3559" s="135" t="s">
        <v>40614</v>
      </c>
      <c r="D3559" s="135" t="s">
        <v>3315</v>
      </c>
      <c r="E3559" s="135" t="s">
        <v>35294</v>
      </c>
      <c r="F3559" s="135"/>
      <c r="G3559" s="135" t="s">
        <v>35808</v>
      </c>
      <c r="H3559" s="135" t="s">
        <v>632</v>
      </c>
      <c r="I3559" s="135"/>
      <c r="J3559" s="135" t="s">
        <v>35053</v>
      </c>
      <c r="K3559" s="135" t="s">
        <v>35823</v>
      </c>
      <c r="L3559" s="163" t="s">
        <v>35129</v>
      </c>
      <c r="M3559" s="163" t="s">
        <v>35113</v>
      </c>
      <c r="N3559" s="163" t="s">
        <v>40616</v>
      </c>
      <c r="O3559" s="135" t="s">
        <v>647</v>
      </c>
    </row>
    <row r="3560" spans="1:15" ht="42.75" hidden="1">
      <c r="A3560" s="135">
        <v>5139</v>
      </c>
      <c r="B3560" s="135" t="s">
        <v>42847</v>
      </c>
      <c r="C3560" s="135" t="s">
        <v>40614</v>
      </c>
      <c r="D3560" s="135" t="s">
        <v>3370</v>
      </c>
      <c r="E3560" s="135" t="s">
        <v>35295</v>
      </c>
      <c r="F3560" s="135"/>
      <c r="G3560" s="135" t="s">
        <v>35808</v>
      </c>
      <c r="H3560" s="135" t="s">
        <v>632</v>
      </c>
      <c r="I3560" s="135"/>
      <c r="J3560" s="135" t="s">
        <v>35053</v>
      </c>
      <c r="K3560" s="135" t="s">
        <v>35823</v>
      </c>
      <c r="L3560" s="163" t="s">
        <v>35068</v>
      </c>
      <c r="M3560" s="163" t="s">
        <v>35132</v>
      </c>
      <c r="N3560" s="163" t="s">
        <v>40616</v>
      </c>
      <c r="O3560" s="135" t="s">
        <v>647</v>
      </c>
    </row>
    <row r="3561" spans="1:15" hidden="1">
      <c r="A3561" s="135">
        <v>5140</v>
      </c>
      <c r="B3561" s="135" t="s">
        <v>42848</v>
      </c>
      <c r="C3561" s="135" t="s">
        <v>40614</v>
      </c>
      <c r="D3561" s="135" t="s">
        <v>3401</v>
      </c>
      <c r="E3561" s="135" t="s">
        <v>35296</v>
      </c>
      <c r="F3561" s="135"/>
      <c r="G3561" s="135" t="s">
        <v>35808</v>
      </c>
      <c r="H3561" s="135" t="s">
        <v>632</v>
      </c>
      <c r="I3561" s="135"/>
      <c r="J3561" s="135" t="s">
        <v>35053</v>
      </c>
      <c r="K3561" s="135" t="s">
        <v>35823</v>
      </c>
      <c r="L3561" s="163" t="s">
        <v>35068</v>
      </c>
      <c r="M3561" s="163" t="s">
        <v>35118</v>
      </c>
      <c r="N3561" s="163" t="s">
        <v>40616</v>
      </c>
      <c r="O3561" s="135" t="s">
        <v>647</v>
      </c>
    </row>
    <row r="3562" spans="1:15" hidden="1">
      <c r="A3562" s="135">
        <v>5141</v>
      </c>
      <c r="B3562" s="135" t="s">
        <v>42849</v>
      </c>
      <c r="C3562" s="135" t="s">
        <v>40614</v>
      </c>
      <c r="D3562" s="135" t="s">
        <v>3471</v>
      </c>
      <c r="E3562" s="135" t="s">
        <v>35298</v>
      </c>
      <c r="F3562" s="135"/>
      <c r="G3562" s="135" t="s">
        <v>35808</v>
      </c>
      <c r="H3562" s="135" t="s">
        <v>632</v>
      </c>
      <c r="I3562" s="135"/>
      <c r="J3562" s="135" t="s">
        <v>35053</v>
      </c>
      <c r="K3562" s="135" t="s">
        <v>35823</v>
      </c>
      <c r="L3562" s="163" t="s">
        <v>35068</v>
      </c>
      <c r="M3562" s="163" t="s">
        <v>35118</v>
      </c>
      <c r="N3562" s="163" t="s">
        <v>40616</v>
      </c>
      <c r="O3562" s="135" t="s">
        <v>647</v>
      </c>
    </row>
    <row r="3563" spans="1:15" hidden="1">
      <c r="A3563" s="135">
        <v>5142</v>
      </c>
      <c r="B3563" s="135" t="s">
        <v>42850</v>
      </c>
      <c r="C3563" s="135" t="s">
        <v>40614</v>
      </c>
      <c r="D3563" s="135" t="s">
        <v>3501</v>
      </c>
      <c r="E3563" s="135" t="s">
        <v>35299</v>
      </c>
      <c r="F3563" s="135"/>
      <c r="G3563" s="135" t="s">
        <v>35808</v>
      </c>
      <c r="H3563" s="135" t="s">
        <v>632</v>
      </c>
      <c r="I3563" s="135"/>
      <c r="J3563" s="135" t="s">
        <v>35053</v>
      </c>
      <c r="K3563" s="135" t="s">
        <v>35823</v>
      </c>
      <c r="L3563" s="163" t="s">
        <v>35068</v>
      </c>
      <c r="M3563" s="163" t="s">
        <v>35118</v>
      </c>
      <c r="N3563" s="163" t="s">
        <v>40616</v>
      </c>
      <c r="O3563" s="135" t="s">
        <v>647</v>
      </c>
    </row>
    <row r="3564" spans="1:15" hidden="1">
      <c r="A3564" s="135">
        <v>5143</v>
      </c>
      <c r="B3564" s="135" t="s">
        <v>42851</v>
      </c>
      <c r="C3564" s="135" t="s">
        <v>40614</v>
      </c>
      <c r="D3564" s="135" t="s">
        <v>6764</v>
      </c>
      <c r="E3564" s="135" t="s">
        <v>35328</v>
      </c>
      <c r="F3564" s="135"/>
      <c r="G3564" s="135" t="s">
        <v>35808</v>
      </c>
      <c r="H3564" s="135" t="s">
        <v>4370</v>
      </c>
      <c r="I3564" s="135"/>
      <c r="J3564" s="135" t="s">
        <v>35053</v>
      </c>
      <c r="K3564" s="135" t="s">
        <v>35823</v>
      </c>
      <c r="L3564" s="163" t="s">
        <v>35121</v>
      </c>
      <c r="M3564" s="163" t="s">
        <v>35118</v>
      </c>
      <c r="N3564" s="163" t="s">
        <v>40616</v>
      </c>
      <c r="O3564" s="135" t="s">
        <v>647</v>
      </c>
    </row>
    <row r="3565" spans="1:15" hidden="1">
      <c r="A3565" s="135">
        <v>5144</v>
      </c>
      <c r="B3565" s="135" t="s">
        <v>42852</v>
      </c>
      <c r="C3565" s="135" t="s">
        <v>40614</v>
      </c>
      <c r="D3565" s="135" t="s">
        <v>3561</v>
      </c>
      <c r="E3565" s="135" t="s">
        <v>35306</v>
      </c>
      <c r="F3565" s="135"/>
      <c r="G3565" s="135" t="s">
        <v>35808</v>
      </c>
      <c r="H3565" s="135" t="s">
        <v>632</v>
      </c>
      <c r="I3565" s="135"/>
      <c r="J3565" s="135" t="s">
        <v>35053</v>
      </c>
      <c r="K3565" s="135" t="s">
        <v>35823</v>
      </c>
      <c r="L3565" s="163" t="s">
        <v>35112</v>
      </c>
      <c r="M3565" s="163" t="s">
        <v>35113</v>
      </c>
      <c r="N3565" s="163" t="s">
        <v>40616</v>
      </c>
      <c r="O3565" s="135" t="s">
        <v>647</v>
      </c>
    </row>
    <row r="3566" spans="1:15" hidden="1">
      <c r="A3566" s="135">
        <v>5145</v>
      </c>
      <c r="B3566" s="135" t="s">
        <v>42853</v>
      </c>
      <c r="C3566" s="135" t="s">
        <v>40614</v>
      </c>
      <c r="D3566" s="135" t="s">
        <v>3585</v>
      </c>
      <c r="E3566" s="135" t="s">
        <v>35307</v>
      </c>
      <c r="F3566" s="135"/>
      <c r="G3566" s="135" t="s">
        <v>35808</v>
      </c>
      <c r="H3566" s="135" t="s">
        <v>632</v>
      </c>
      <c r="I3566" s="135"/>
      <c r="J3566" s="135" t="s">
        <v>35053</v>
      </c>
      <c r="K3566" s="135" t="s">
        <v>35823</v>
      </c>
      <c r="L3566" s="163" t="s">
        <v>35068</v>
      </c>
      <c r="M3566" s="163" t="s">
        <v>35118</v>
      </c>
      <c r="N3566" s="163" t="s">
        <v>40616</v>
      </c>
      <c r="O3566" s="135" t="s">
        <v>647</v>
      </c>
    </row>
    <row r="3567" spans="1:15" hidden="1">
      <c r="A3567" s="135">
        <v>5146</v>
      </c>
      <c r="B3567" s="135" t="s">
        <v>42854</v>
      </c>
      <c r="C3567" s="135" t="s">
        <v>40614</v>
      </c>
      <c r="D3567" s="135" t="s">
        <v>3679</v>
      </c>
      <c r="E3567" s="135" t="s">
        <v>35311</v>
      </c>
      <c r="F3567" s="135"/>
      <c r="G3567" s="135" t="s">
        <v>35808</v>
      </c>
      <c r="H3567" s="135" t="s">
        <v>632</v>
      </c>
      <c r="I3567" s="135"/>
      <c r="J3567" s="135" t="s">
        <v>35053</v>
      </c>
      <c r="K3567" s="135" t="s">
        <v>35823</v>
      </c>
      <c r="L3567" s="163" t="s">
        <v>35116</v>
      </c>
      <c r="M3567" s="163" t="s">
        <v>31466</v>
      </c>
      <c r="N3567" s="163" t="s">
        <v>40616</v>
      </c>
      <c r="O3567" s="135" t="s">
        <v>647</v>
      </c>
    </row>
    <row r="3568" spans="1:15" hidden="1">
      <c r="A3568" s="135">
        <v>5147</v>
      </c>
      <c r="B3568" s="135" t="s">
        <v>42855</v>
      </c>
      <c r="C3568" s="135" t="s">
        <v>40614</v>
      </c>
      <c r="D3568" s="135" t="s">
        <v>7233</v>
      </c>
      <c r="E3568" s="135" t="s">
        <v>35335</v>
      </c>
      <c r="F3568" s="135"/>
      <c r="G3568" s="135" t="s">
        <v>35808</v>
      </c>
      <c r="H3568" s="135" t="s">
        <v>4370</v>
      </c>
      <c r="I3568" s="135"/>
      <c r="J3568" s="135" t="s">
        <v>35053</v>
      </c>
      <c r="K3568" s="135" t="s">
        <v>35823</v>
      </c>
      <c r="L3568" s="163" t="s">
        <v>35121</v>
      </c>
      <c r="M3568" s="163" t="s">
        <v>35118</v>
      </c>
      <c r="N3568" s="163" t="s">
        <v>40616</v>
      </c>
      <c r="O3568" s="135" t="s">
        <v>647</v>
      </c>
    </row>
    <row r="3569" spans="1:15" hidden="1">
      <c r="A3569" s="135">
        <v>5148</v>
      </c>
      <c r="B3569" s="135" t="s">
        <v>42856</v>
      </c>
      <c r="C3569" s="135" t="s">
        <v>40614</v>
      </c>
      <c r="D3569" s="135" t="s">
        <v>7302</v>
      </c>
      <c r="E3569" s="135" t="s">
        <v>35327</v>
      </c>
      <c r="F3569" s="135"/>
      <c r="G3569" s="135" t="s">
        <v>35808</v>
      </c>
      <c r="H3569" s="135" t="s">
        <v>4370</v>
      </c>
      <c r="I3569" s="135"/>
      <c r="J3569" s="135" t="s">
        <v>35053</v>
      </c>
      <c r="K3569" s="135" t="s">
        <v>35823</v>
      </c>
      <c r="L3569" s="163" t="s">
        <v>35121</v>
      </c>
      <c r="M3569" s="163" t="s">
        <v>35118</v>
      </c>
      <c r="N3569" s="163" t="s">
        <v>40616</v>
      </c>
      <c r="O3569" s="135" t="s">
        <v>647</v>
      </c>
    </row>
    <row r="3570" spans="1:15" hidden="1">
      <c r="A3570" s="135">
        <v>5149</v>
      </c>
      <c r="B3570" s="135" t="s">
        <v>42857</v>
      </c>
      <c r="C3570" s="135" t="s">
        <v>40614</v>
      </c>
      <c r="D3570" s="135" t="s">
        <v>3696</v>
      </c>
      <c r="E3570" s="135" t="s">
        <v>35301</v>
      </c>
      <c r="F3570" s="135"/>
      <c r="G3570" s="135" t="s">
        <v>35808</v>
      </c>
      <c r="H3570" s="135" t="s">
        <v>632</v>
      </c>
      <c r="I3570" s="135"/>
      <c r="J3570" s="135" t="s">
        <v>35053</v>
      </c>
      <c r="K3570" s="135" t="s">
        <v>35823</v>
      </c>
      <c r="L3570" s="163" t="s">
        <v>35112</v>
      </c>
      <c r="M3570" s="163" t="s">
        <v>35143</v>
      </c>
      <c r="N3570" s="163" t="s">
        <v>40616</v>
      </c>
      <c r="O3570" s="135" t="s">
        <v>647</v>
      </c>
    </row>
    <row r="3571" spans="1:15" hidden="1">
      <c r="A3571" s="135">
        <v>5150</v>
      </c>
      <c r="B3571" s="135" t="s">
        <v>42858</v>
      </c>
      <c r="C3571" s="135" t="s">
        <v>40614</v>
      </c>
      <c r="D3571" s="135" t="s">
        <v>7611</v>
      </c>
      <c r="E3571" s="135" t="s">
        <v>35337</v>
      </c>
      <c r="F3571" s="135"/>
      <c r="G3571" s="135" t="s">
        <v>35808</v>
      </c>
      <c r="H3571" s="135" t="s">
        <v>4370</v>
      </c>
      <c r="I3571" s="135"/>
      <c r="J3571" s="135" t="s">
        <v>35053</v>
      </c>
      <c r="K3571" s="135" t="s">
        <v>35823</v>
      </c>
      <c r="L3571" s="163" t="s">
        <v>35121</v>
      </c>
      <c r="M3571" s="163" t="s">
        <v>35118</v>
      </c>
      <c r="N3571" s="163" t="s">
        <v>40616</v>
      </c>
      <c r="O3571" s="135" t="s">
        <v>647</v>
      </c>
    </row>
    <row r="3572" spans="1:15" hidden="1">
      <c r="A3572" s="135">
        <v>5151</v>
      </c>
      <c r="B3572" s="135" t="s">
        <v>42859</v>
      </c>
      <c r="C3572" s="135" t="s">
        <v>40614</v>
      </c>
      <c r="D3572" s="135" t="s">
        <v>8077</v>
      </c>
      <c r="E3572" s="135" t="s">
        <v>35338</v>
      </c>
      <c r="F3572" s="135"/>
      <c r="G3572" s="135" t="s">
        <v>35808</v>
      </c>
      <c r="H3572" s="135" t="s">
        <v>4370</v>
      </c>
      <c r="I3572" s="135"/>
      <c r="J3572" s="135" t="s">
        <v>35053</v>
      </c>
      <c r="K3572" s="135" t="s">
        <v>35823</v>
      </c>
      <c r="L3572" s="163" t="s">
        <v>35121</v>
      </c>
      <c r="M3572" s="163" t="s">
        <v>35118</v>
      </c>
      <c r="N3572" s="163" t="s">
        <v>40616</v>
      </c>
      <c r="O3572" s="135" t="s">
        <v>647</v>
      </c>
    </row>
    <row r="3573" spans="1:15" hidden="1">
      <c r="A3573" s="135">
        <v>5152</v>
      </c>
      <c r="B3573" s="135" t="s">
        <v>42860</v>
      </c>
      <c r="C3573" s="135" t="s">
        <v>40614</v>
      </c>
      <c r="D3573" s="135" t="s">
        <v>8151</v>
      </c>
      <c r="E3573" s="135" t="s">
        <v>35339</v>
      </c>
      <c r="F3573" s="135"/>
      <c r="G3573" s="135" t="s">
        <v>35808</v>
      </c>
      <c r="H3573" s="135" t="s">
        <v>4370</v>
      </c>
      <c r="I3573" s="135"/>
      <c r="J3573" s="135" t="s">
        <v>35053</v>
      </c>
      <c r="K3573" s="135" t="s">
        <v>35823</v>
      </c>
      <c r="L3573" s="163" t="s">
        <v>35121</v>
      </c>
      <c r="M3573" s="163" t="s">
        <v>35118</v>
      </c>
      <c r="N3573" s="163" t="s">
        <v>40616</v>
      </c>
      <c r="O3573" s="135" t="s">
        <v>647</v>
      </c>
    </row>
    <row r="3574" spans="1:15" hidden="1">
      <c r="A3574" s="135">
        <v>5153</v>
      </c>
      <c r="B3574" s="135" t="s">
        <v>42861</v>
      </c>
      <c r="C3574" s="135" t="s">
        <v>40614</v>
      </c>
      <c r="D3574" s="135" t="s">
        <v>8245</v>
      </c>
      <c r="E3574" s="135" t="s">
        <v>35340</v>
      </c>
      <c r="F3574" s="135"/>
      <c r="G3574" s="135" t="s">
        <v>35808</v>
      </c>
      <c r="H3574" s="135" t="s">
        <v>4370</v>
      </c>
      <c r="I3574" s="135"/>
      <c r="J3574" s="135" t="s">
        <v>35053</v>
      </c>
      <c r="K3574" s="135" t="s">
        <v>35823</v>
      </c>
      <c r="L3574" s="163" t="s">
        <v>35121</v>
      </c>
      <c r="M3574" s="163" t="s">
        <v>35118</v>
      </c>
      <c r="N3574" s="163" t="s">
        <v>40616</v>
      </c>
      <c r="O3574" s="135" t="s">
        <v>647</v>
      </c>
    </row>
    <row r="3575" spans="1:15" hidden="1">
      <c r="A3575" s="135">
        <v>5154</v>
      </c>
      <c r="B3575" s="135" t="s">
        <v>42862</v>
      </c>
      <c r="C3575" s="135" t="s">
        <v>40614</v>
      </c>
      <c r="D3575" s="135" t="s">
        <v>8362</v>
      </c>
      <c r="E3575" s="135" t="s">
        <v>35341</v>
      </c>
      <c r="F3575" s="135"/>
      <c r="G3575" s="135" t="s">
        <v>35808</v>
      </c>
      <c r="H3575" s="135" t="s">
        <v>4370</v>
      </c>
      <c r="I3575" s="135"/>
      <c r="J3575" s="135" t="s">
        <v>35053</v>
      </c>
      <c r="K3575" s="135" t="s">
        <v>35823</v>
      </c>
      <c r="L3575" s="163" t="s">
        <v>35121</v>
      </c>
      <c r="M3575" s="163" t="s">
        <v>35118</v>
      </c>
      <c r="N3575" s="163" t="s">
        <v>40616</v>
      </c>
      <c r="O3575" s="135" t="s">
        <v>647</v>
      </c>
    </row>
    <row r="3576" spans="1:15" hidden="1">
      <c r="A3576" s="135">
        <v>5155</v>
      </c>
      <c r="B3576" s="135" t="s">
        <v>42863</v>
      </c>
      <c r="C3576" s="135" t="s">
        <v>40614</v>
      </c>
      <c r="D3576" s="135" t="s">
        <v>8423</v>
      </c>
      <c r="E3576" s="135" t="s">
        <v>35342</v>
      </c>
      <c r="F3576" s="135"/>
      <c r="G3576" s="135" t="s">
        <v>35808</v>
      </c>
      <c r="H3576" s="135" t="s">
        <v>4370</v>
      </c>
      <c r="I3576" s="135"/>
      <c r="J3576" s="135" t="s">
        <v>35053</v>
      </c>
      <c r="K3576" s="135" t="s">
        <v>35823</v>
      </c>
      <c r="L3576" s="163" t="s">
        <v>35121</v>
      </c>
      <c r="M3576" s="163" t="s">
        <v>35118</v>
      </c>
      <c r="N3576" s="163" t="s">
        <v>40616</v>
      </c>
      <c r="O3576" s="135" t="s">
        <v>647</v>
      </c>
    </row>
    <row r="3577" spans="1:15" hidden="1">
      <c r="A3577" s="135">
        <v>5156</v>
      </c>
      <c r="B3577" s="135" t="s">
        <v>42864</v>
      </c>
      <c r="C3577" s="135" t="s">
        <v>40614</v>
      </c>
      <c r="D3577" s="135" t="s">
        <v>8746</v>
      </c>
      <c r="E3577" s="135" t="s">
        <v>35351</v>
      </c>
      <c r="F3577" s="135"/>
      <c r="G3577" s="135" t="s">
        <v>35808</v>
      </c>
      <c r="H3577" s="135" t="s">
        <v>4370</v>
      </c>
      <c r="I3577" s="135"/>
      <c r="J3577" s="135" t="s">
        <v>35053</v>
      </c>
      <c r="K3577" s="135" t="s">
        <v>35823</v>
      </c>
      <c r="L3577" s="163" t="s">
        <v>35121</v>
      </c>
      <c r="M3577" s="163" t="s">
        <v>35118</v>
      </c>
      <c r="N3577" s="163" t="s">
        <v>40616</v>
      </c>
      <c r="O3577" s="135" t="s">
        <v>647</v>
      </c>
    </row>
    <row r="3578" spans="1:15" hidden="1">
      <c r="A3578" s="135">
        <v>5157</v>
      </c>
      <c r="B3578" s="135" t="s">
        <v>42865</v>
      </c>
      <c r="C3578" s="135" t="s">
        <v>40614</v>
      </c>
      <c r="D3578" s="135" t="s">
        <v>8834</v>
      </c>
      <c r="E3578" s="135" t="s">
        <v>35343</v>
      </c>
      <c r="F3578" s="135"/>
      <c r="G3578" s="135" t="s">
        <v>35808</v>
      </c>
      <c r="H3578" s="135" t="s">
        <v>4370</v>
      </c>
      <c r="I3578" s="135"/>
      <c r="J3578" s="135" t="s">
        <v>35053</v>
      </c>
      <c r="K3578" s="135" t="s">
        <v>35823</v>
      </c>
      <c r="L3578" s="163" t="s">
        <v>35121</v>
      </c>
      <c r="M3578" s="163" t="s">
        <v>35118</v>
      </c>
      <c r="N3578" s="163" t="s">
        <v>40616</v>
      </c>
      <c r="O3578" s="135" t="s">
        <v>647</v>
      </c>
    </row>
    <row r="3579" spans="1:15" hidden="1">
      <c r="A3579" s="135">
        <v>5158</v>
      </c>
      <c r="B3579" s="135" t="s">
        <v>42866</v>
      </c>
      <c r="C3579" s="135" t="s">
        <v>40614</v>
      </c>
      <c r="D3579" s="135" t="s">
        <v>8909</v>
      </c>
      <c r="E3579" s="135" t="s">
        <v>35344</v>
      </c>
      <c r="F3579" s="135"/>
      <c r="G3579" s="135" t="s">
        <v>35808</v>
      </c>
      <c r="H3579" s="135" t="s">
        <v>4370</v>
      </c>
      <c r="I3579" s="135"/>
      <c r="J3579" s="135" t="s">
        <v>35053</v>
      </c>
      <c r="K3579" s="135" t="s">
        <v>35823</v>
      </c>
      <c r="L3579" s="163" t="s">
        <v>35121</v>
      </c>
      <c r="M3579" s="163" t="s">
        <v>35118</v>
      </c>
      <c r="N3579" s="163" t="s">
        <v>40616</v>
      </c>
      <c r="O3579" s="135" t="s">
        <v>647</v>
      </c>
    </row>
    <row r="3580" spans="1:15" hidden="1">
      <c r="A3580" s="135">
        <v>5159</v>
      </c>
      <c r="B3580" s="135" t="s">
        <v>42867</v>
      </c>
      <c r="C3580" s="135" t="s">
        <v>40614</v>
      </c>
      <c r="D3580" s="135" t="s">
        <v>8986</v>
      </c>
      <c r="E3580" s="135" t="s">
        <v>35329</v>
      </c>
      <c r="F3580" s="135"/>
      <c r="G3580" s="135" t="s">
        <v>35808</v>
      </c>
      <c r="H3580" s="135" t="s">
        <v>4370</v>
      </c>
      <c r="I3580" s="135"/>
      <c r="J3580" s="135" t="s">
        <v>35053</v>
      </c>
      <c r="K3580" s="135" t="s">
        <v>35823</v>
      </c>
      <c r="L3580" s="163" t="s">
        <v>35121</v>
      </c>
      <c r="M3580" s="163" t="s">
        <v>35118</v>
      </c>
      <c r="N3580" s="163" t="s">
        <v>40616</v>
      </c>
      <c r="O3580" s="135" t="s">
        <v>647</v>
      </c>
    </row>
    <row r="3581" spans="1:15" hidden="1">
      <c r="A3581" s="135">
        <v>5160</v>
      </c>
      <c r="B3581" s="135" t="s">
        <v>42868</v>
      </c>
      <c r="C3581" s="135" t="s">
        <v>40614</v>
      </c>
      <c r="D3581" s="135" t="s">
        <v>3729</v>
      </c>
      <c r="E3581" s="135" t="s">
        <v>35313</v>
      </c>
      <c r="F3581" s="135"/>
      <c r="G3581" s="135" t="s">
        <v>35808</v>
      </c>
      <c r="H3581" s="135" t="s">
        <v>632</v>
      </c>
      <c r="I3581" s="135"/>
      <c r="J3581" s="135" t="s">
        <v>35053</v>
      </c>
      <c r="K3581" s="135" t="s">
        <v>35823</v>
      </c>
      <c r="L3581" s="163" t="s">
        <v>35068</v>
      </c>
      <c r="M3581" s="163" t="s">
        <v>35156</v>
      </c>
      <c r="N3581" s="163" t="s">
        <v>40616</v>
      </c>
      <c r="O3581" s="135" t="s">
        <v>647</v>
      </c>
    </row>
    <row r="3582" spans="1:15" hidden="1">
      <c r="A3582" s="135">
        <v>5161</v>
      </c>
      <c r="B3582" s="135" t="s">
        <v>42869</v>
      </c>
      <c r="C3582" s="135" t="s">
        <v>40614</v>
      </c>
      <c r="D3582" s="135" t="s">
        <v>9126</v>
      </c>
      <c r="E3582" s="135" t="s">
        <v>35349</v>
      </c>
      <c r="F3582" s="135"/>
      <c r="G3582" s="135" t="s">
        <v>35808</v>
      </c>
      <c r="H3582" s="135" t="s">
        <v>4370</v>
      </c>
      <c r="I3582" s="135"/>
      <c r="J3582" s="135" t="s">
        <v>35053</v>
      </c>
      <c r="K3582" s="135" t="s">
        <v>35823</v>
      </c>
      <c r="L3582" s="163" t="s">
        <v>35121</v>
      </c>
      <c r="M3582" s="163" t="s">
        <v>35118</v>
      </c>
      <c r="N3582" s="163" t="s">
        <v>40616</v>
      </c>
      <c r="O3582" s="135" t="s">
        <v>647</v>
      </c>
    </row>
    <row r="3583" spans="1:15" hidden="1">
      <c r="A3583" s="135">
        <v>5162</v>
      </c>
      <c r="B3583" s="135" t="s">
        <v>42870</v>
      </c>
      <c r="C3583" s="135" t="s">
        <v>40614</v>
      </c>
      <c r="D3583" s="135" t="s">
        <v>9242</v>
      </c>
      <c r="E3583" s="135" t="s">
        <v>35354</v>
      </c>
      <c r="F3583" s="135"/>
      <c r="G3583" s="135" t="s">
        <v>35808</v>
      </c>
      <c r="H3583" s="135" t="s">
        <v>4370</v>
      </c>
      <c r="I3583" s="135"/>
      <c r="J3583" s="135" t="s">
        <v>35053</v>
      </c>
      <c r="K3583" s="135" t="s">
        <v>35823</v>
      </c>
      <c r="L3583" s="163" t="s">
        <v>35121</v>
      </c>
      <c r="M3583" s="163" t="s">
        <v>35118</v>
      </c>
      <c r="N3583" s="163" t="s">
        <v>40616</v>
      </c>
      <c r="O3583" s="135" t="s">
        <v>647</v>
      </c>
    </row>
    <row r="3584" spans="1:15" hidden="1">
      <c r="A3584" s="135">
        <v>5163</v>
      </c>
      <c r="B3584" s="135" t="s">
        <v>42871</v>
      </c>
      <c r="C3584" s="135" t="s">
        <v>40614</v>
      </c>
      <c r="D3584" s="135" t="s">
        <v>9360</v>
      </c>
      <c r="E3584" s="135" t="s">
        <v>35345</v>
      </c>
      <c r="F3584" s="135"/>
      <c r="G3584" s="135" t="s">
        <v>35808</v>
      </c>
      <c r="H3584" s="135" t="s">
        <v>4370</v>
      </c>
      <c r="I3584" s="135"/>
      <c r="J3584" s="135" t="s">
        <v>35053</v>
      </c>
      <c r="K3584" s="135" t="s">
        <v>35823</v>
      </c>
      <c r="L3584" s="163" t="s">
        <v>35121</v>
      </c>
      <c r="M3584" s="163" t="s">
        <v>35118</v>
      </c>
      <c r="N3584" s="163" t="s">
        <v>40616</v>
      </c>
      <c r="O3584" s="135" t="s">
        <v>647</v>
      </c>
    </row>
    <row r="3585" spans="1:15" hidden="1">
      <c r="A3585" s="135">
        <v>5164</v>
      </c>
      <c r="B3585" s="135" t="s">
        <v>42872</v>
      </c>
      <c r="C3585" s="135" t="s">
        <v>40614</v>
      </c>
      <c r="D3585" s="135" t="s">
        <v>9534</v>
      </c>
      <c r="E3585" s="135" t="s">
        <v>35346</v>
      </c>
      <c r="F3585" s="135"/>
      <c r="G3585" s="135" t="s">
        <v>35808</v>
      </c>
      <c r="H3585" s="135" t="s">
        <v>4370</v>
      </c>
      <c r="I3585" s="135"/>
      <c r="J3585" s="135" t="s">
        <v>35053</v>
      </c>
      <c r="K3585" s="135" t="s">
        <v>35823</v>
      </c>
      <c r="L3585" s="163" t="s">
        <v>35121</v>
      </c>
      <c r="M3585" s="163" t="s">
        <v>35118</v>
      </c>
      <c r="N3585" s="163" t="s">
        <v>40616</v>
      </c>
      <c r="O3585" s="135" t="s">
        <v>647</v>
      </c>
    </row>
    <row r="3586" spans="1:15" hidden="1">
      <c r="A3586" s="135">
        <v>5165</v>
      </c>
      <c r="B3586" s="135" t="s">
        <v>42873</v>
      </c>
      <c r="C3586" s="135" t="s">
        <v>40614</v>
      </c>
      <c r="D3586" s="135" t="s">
        <v>9703</v>
      </c>
      <c r="E3586" s="135" t="s">
        <v>35355</v>
      </c>
      <c r="F3586" s="135"/>
      <c r="G3586" s="135" t="s">
        <v>35808</v>
      </c>
      <c r="H3586" s="135" t="s">
        <v>4370</v>
      </c>
      <c r="I3586" s="135"/>
      <c r="J3586" s="135" t="s">
        <v>35053</v>
      </c>
      <c r="K3586" s="135" t="s">
        <v>35823</v>
      </c>
      <c r="L3586" s="163" t="s">
        <v>35121</v>
      </c>
      <c r="M3586" s="163" t="s">
        <v>35118</v>
      </c>
      <c r="N3586" s="163" t="s">
        <v>40616</v>
      </c>
      <c r="O3586" s="135" t="s">
        <v>647</v>
      </c>
    </row>
    <row r="3587" spans="1:15" hidden="1">
      <c r="A3587" s="135">
        <v>5166</v>
      </c>
      <c r="B3587" s="135" t="s">
        <v>42874</v>
      </c>
      <c r="C3587" s="135" t="s">
        <v>40614</v>
      </c>
      <c r="D3587" s="135" t="s">
        <v>9600</v>
      </c>
      <c r="E3587" s="135" t="s">
        <v>35353</v>
      </c>
      <c r="F3587" s="135"/>
      <c r="G3587" s="135" t="s">
        <v>35808</v>
      </c>
      <c r="H3587" s="135" t="s">
        <v>4370</v>
      </c>
      <c r="I3587" s="135"/>
      <c r="J3587" s="135" t="s">
        <v>35053</v>
      </c>
      <c r="K3587" s="135" t="s">
        <v>35823</v>
      </c>
      <c r="L3587" s="163" t="s">
        <v>35121</v>
      </c>
      <c r="M3587" s="163" t="s">
        <v>35118</v>
      </c>
      <c r="N3587" s="163" t="s">
        <v>40616</v>
      </c>
      <c r="O3587" s="135" t="s">
        <v>647</v>
      </c>
    </row>
    <row r="3588" spans="1:15" hidden="1">
      <c r="A3588" s="135">
        <v>5167</v>
      </c>
      <c r="B3588" s="135" t="s">
        <v>42875</v>
      </c>
      <c r="C3588" s="135" t="s">
        <v>40614</v>
      </c>
      <c r="D3588" s="135" t="s">
        <v>10291</v>
      </c>
      <c r="E3588" s="135" t="s">
        <v>35330</v>
      </c>
      <c r="F3588" s="135"/>
      <c r="G3588" s="135" t="s">
        <v>35808</v>
      </c>
      <c r="H3588" s="135" t="s">
        <v>4370</v>
      </c>
      <c r="I3588" s="135"/>
      <c r="J3588" s="135" t="s">
        <v>35053</v>
      </c>
      <c r="K3588" s="135" t="s">
        <v>35823</v>
      </c>
      <c r="L3588" s="163" t="s">
        <v>35121</v>
      </c>
      <c r="M3588" s="163" t="s">
        <v>35118</v>
      </c>
      <c r="N3588" s="163" t="s">
        <v>40616</v>
      </c>
      <c r="O3588" s="135" t="s">
        <v>647</v>
      </c>
    </row>
    <row r="3589" spans="1:15" hidden="1">
      <c r="A3589" s="135">
        <v>5168</v>
      </c>
      <c r="B3589" s="135" t="s">
        <v>42876</v>
      </c>
      <c r="C3589" s="135" t="s">
        <v>40614</v>
      </c>
      <c r="D3589" s="135" t="s">
        <v>10675</v>
      </c>
      <c r="E3589" s="135" t="s">
        <v>35356</v>
      </c>
      <c r="F3589" s="135"/>
      <c r="G3589" s="135" t="s">
        <v>35808</v>
      </c>
      <c r="H3589" s="135" t="s">
        <v>4370</v>
      </c>
      <c r="I3589" s="135"/>
      <c r="J3589" s="135" t="s">
        <v>35053</v>
      </c>
      <c r="K3589" s="135" t="s">
        <v>35823</v>
      </c>
      <c r="L3589" s="163" t="s">
        <v>35121</v>
      </c>
      <c r="M3589" s="163" t="s">
        <v>35118</v>
      </c>
      <c r="N3589" s="163" t="s">
        <v>40616</v>
      </c>
      <c r="O3589" s="135" t="s">
        <v>647</v>
      </c>
    </row>
    <row r="3590" spans="1:15" hidden="1">
      <c r="A3590" s="135">
        <v>5169</v>
      </c>
      <c r="B3590" s="135" t="s">
        <v>42877</v>
      </c>
      <c r="C3590" s="135" t="s">
        <v>40614</v>
      </c>
      <c r="D3590" s="135" t="s">
        <v>3761</v>
      </c>
      <c r="E3590" s="135" t="s">
        <v>35312</v>
      </c>
      <c r="F3590" s="135"/>
      <c r="G3590" s="135" t="s">
        <v>35808</v>
      </c>
      <c r="H3590" s="135" t="s">
        <v>632</v>
      </c>
      <c r="I3590" s="135"/>
      <c r="J3590" s="135" t="s">
        <v>35053</v>
      </c>
      <c r="K3590" s="135" t="s">
        <v>35823</v>
      </c>
      <c r="L3590" s="163" t="s">
        <v>35116</v>
      </c>
      <c r="M3590" s="163" t="s">
        <v>31466</v>
      </c>
      <c r="N3590" s="163" t="s">
        <v>40616</v>
      </c>
      <c r="O3590" s="135" t="s">
        <v>647</v>
      </c>
    </row>
    <row r="3591" spans="1:15" hidden="1">
      <c r="A3591" s="135">
        <v>5170</v>
      </c>
      <c r="B3591" s="135" t="s">
        <v>42878</v>
      </c>
      <c r="C3591" s="135" t="s">
        <v>40614</v>
      </c>
      <c r="D3591" s="135" t="s">
        <v>10806</v>
      </c>
      <c r="E3591" s="135" t="s">
        <v>35357</v>
      </c>
      <c r="F3591" s="135"/>
      <c r="G3591" s="135" t="s">
        <v>35808</v>
      </c>
      <c r="H3591" s="135" t="s">
        <v>4370</v>
      </c>
      <c r="I3591" s="135"/>
      <c r="J3591" s="135" t="s">
        <v>35053</v>
      </c>
      <c r="K3591" s="135" t="s">
        <v>35823</v>
      </c>
      <c r="L3591" s="163" t="s">
        <v>35121</v>
      </c>
      <c r="M3591" s="163" t="s">
        <v>35118</v>
      </c>
      <c r="N3591" s="163" t="s">
        <v>40616</v>
      </c>
      <c r="O3591" s="135" t="s">
        <v>647</v>
      </c>
    </row>
    <row r="3592" spans="1:15" hidden="1">
      <c r="A3592" s="135">
        <v>5171</v>
      </c>
      <c r="B3592" s="135" t="s">
        <v>42879</v>
      </c>
      <c r="C3592" s="135" t="s">
        <v>40614</v>
      </c>
      <c r="D3592" s="135" t="s">
        <v>10965</v>
      </c>
      <c r="E3592" s="135" t="s">
        <v>35358</v>
      </c>
      <c r="F3592" s="135"/>
      <c r="G3592" s="135" t="s">
        <v>35808</v>
      </c>
      <c r="H3592" s="135" t="s">
        <v>4370</v>
      </c>
      <c r="I3592" s="135"/>
      <c r="J3592" s="135" t="s">
        <v>35053</v>
      </c>
      <c r="K3592" s="135" t="s">
        <v>35823</v>
      </c>
      <c r="L3592" s="163" t="s">
        <v>35121</v>
      </c>
      <c r="M3592" s="163" t="s">
        <v>35118</v>
      </c>
      <c r="N3592" s="163" t="s">
        <v>40616</v>
      </c>
      <c r="O3592" s="135" t="s">
        <v>647</v>
      </c>
    </row>
    <row r="3593" spans="1:15">
      <c r="A3593" s="135">
        <v>5172</v>
      </c>
      <c r="B3593" s="135" t="s">
        <v>28839</v>
      </c>
      <c r="C3593" s="135" t="s">
        <v>28838</v>
      </c>
      <c r="D3593" s="135" t="s">
        <v>1016</v>
      </c>
      <c r="E3593" s="135" t="s">
        <v>35262</v>
      </c>
      <c r="F3593" s="135"/>
      <c r="G3593" s="135" t="s">
        <v>35819</v>
      </c>
      <c r="H3593" s="135" t="s">
        <v>632</v>
      </c>
      <c r="I3593" s="135"/>
      <c r="J3593" s="135" t="s">
        <v>35049</v>
      </c>
      <c r="K3593" s="135" t="s">
        <v>35823</v>
      </c>
      <c r="L3593" s="163" t="s">
        <v>35050</v>
      </c>
      <c r="M3593" s="163" t="s">
        <v>35059</v>
      </c>
      <c r="N3593" s="163" t="s">
        <v>42880</v>
      </c>
      <c r="O3593" s="135" t="s">
        <v>35825</v>
      </c>
    </row>
    <row r="3594" spans="1:15">
      <c r="A3594" s="135">
        <v>5173</v>
      </c>
      <c r="B3594" s="135" t="s">
        <v>28847</v>
      </c>
      <c r="C3594" s="135" t="s">
        <v>28846</v>
      </c>
      <c r="D3594" s="135" t="s">
        <v>1016</v>
      </c>
      <c r="E3594" s="135" t="s">
        <v>35262</v>
      </c>
      <c r="F3594" s="135"/>
      <c r="G3594" s="135" t="s">
        <v>35819</v>
      </c>
      <c r="H3594" s="135" t="s">
        <v>632</v>
      </c>
      <c r="I3594" s="135"/>
      <c r="J3594" s="135" t="s">
        <v>35049</v>
      </c>
      <c r="K3594" s="135" t="s">
        <v>35823</v>
      </c>
      <c r="L3594" s="163" t="s">
        <v>35050</v>
      </c>
      <c r="M3594" s="163" t="s">
        <v>35059</v>
      </c>
      <c r="N3594" s="163" t="s">
        <v>42881</v>
      </c>
      <c r="O3594" s="135" t="s">
        <v>35825</v>
      </c>
    </row>
    <row r="3595" spans="1:15">
      <c r="A3595" s="135">
        <v>5174</v>
      </c>
      <c r="B3595" s="135" t="s">
        <v>28855</v>
      </c>
      <c r="C3595" s="135" t="s">
        <v>28854</v>
      </c>
      <c r="D3595" s="135" t="s">
        <v>1016</v>
      </c>
      <c r="E3595" s="135" t="s">
        <v>35262</v>
      </c>
      <c r="F3595" s="135"/>
      <c r="G3595" s="135" t="s">
        <v>35819</v>
      </c>
      <c r="H3595" s="135" t="s">
        <v>632</v>
      </c>
      <c r="I3595" s="135"/>
      <c r="J3595" s="135" t="s">
        <v>35049</v>
      </c>
      <c r="K3595" s="135" t="s">
        <v>35823</v>
      </c>
      <c r="L3595" s="163" t="s">
        <v>35050</v>
      </c>
      <c r="M3595" s="163" t="s">
        <v>35059</v>
      </c>
      <c r="N3595" s="163" t="s">
        <v>42882</v>
      </c>
      <c r="O3595" s="135" t="s">
        <v>35825</v>
      </c>
    </row>
    <row r="3596" spans="1:15" hidden="1">
      <c r="A3596" s="135">
        <v>5175</v>
      </c>
      <c r="B3596" s="135" t="s">
        <v>42883</v>
      </c>
      <c r="C3596" s="135" t="s">
        <v>42884</v>
      </c>
      <c r="D3596" s="135" t="s">
        <v>1041</v>
      </c>
      <c r="E3596" s="135" t="s">
        <v>35256</v>
      </c>
      <c r="F3596" s="135"/>
      <c r="G3596" s="135" t="s">
        <v>35808</v>
      </c>
      <c r="H3596" s="135" t="s">
        <v>632</v>
      </c>
      <c r="I3596" s="135"/>
      <c r="J3596" s="135" t="s">
        <v>35049</v>
      </c>
      <c r="K3596" s="135" t="s">
        <v>35809</v>
      </c>
      <c r="L3596" s="163"/>
      <c r="M3596" s="163"/>
      <c r="N3596" s="163"/>
      <c r="O3596" s="135" t="s">
        <v>647</v>
      </c>
    </row>
    <row r="3597" spans="1:15" hidden="1">
      <c r="A3597" s="135">
        <v>5176</v>
      </c>
      <c r="B3597" s="135" t="s">
        <v>42885</v>
      </c>
      <c r="C3597" s="135" t="s">
        <v>42886</v>
      </c>
      <c r="D3597" s="135" t="s">
        <v>2348</v>
      </c>
      <c r="E3597" s="135" t="s">
        <v>35283</v>
      </c>
      <c r="F3597" s="135"/>
      <c r="G3597" s="135" t="s">
        <v>35808</v>
      </c>
      <c r="H3597" s="135" t="s">
        <v>632</v>
      </c>
      <c r="I3597" s="135"/>
      <c r="J3597" s="135" t="s">
        <v>35049</v>
      </c>
      <c r="K3597" s="135" t="s">
        <v>35809</v>
      </c>
      <c r="L3597" s="163"/>
      <c r="M3597" s="163"/>
      <c r="N3597" s="163"/>
      <c r="O3597" s="135" t="s">
        <v>647</v>
      </c>
    </row>
    <row r="3598" spans="1:15" hidden="1">
      <c r="A3598" s="135">
        <v>5177</v>
      </c>
      <c r="B3598" s="135" t="s">
        <v>42887</v>
      </c>
      <c r="C3598" s="135" t="s">
        <v>42888</v>
      </c>
      <c r="D3598" s="135" t="s">
        <v>1697</v>
      </c>
      <c r="E3598" s="135" t="s">
        <v>35287</v>
      </c>
      <c r="F3598" s="135"/>
      <c r="G3598" s="135" t="s">
        <v>35808</v>
      </c>
      <c r="H3598" s="135" t="s">
        <v>632</v>
      </c>
      <c r="I3598" s="135"/>
      <c r="J3598" s="135" t="s">
        <v>35049</v>
      </c>
      <c r="K3598" s="135" t="s">
        <v>35809</v>
      </c>
      <c r="L3598" s="163"/>
      <c r="M3598" s="163"/>
      <c r="N3598" s="163"/>
      <c r="O3598" s="135" t="s">
        <v>647</v>
      </c>
    </row>
    <row r="3599" spans="1:15" hidden="1">
      <c r="A3599" s="135">
        <v>5178</v>
      </c>
      <c r="B3599" s="135" t="s">
        <v>42889</v>
      </c>
      <c r="C3599" s="135" t="s">
        <v>42888</v>
      </c>
      <c r="D3599" s="135" t="s">
        <v>1750</v>
      </c>
      <c r="E3599" s="135" t="s">
        <v>35288</v>
      </c>
      <c r="F3599" s="135"/>
      <c r="G3599" s="135" t="s">
        <v>35808</v>
      </c>
      <c r="H3599" s="135" t="s">
        <v>632</v>
      </c>
      <c r="I3599" s="135"/>
      <c r="J3599" s="135" t="s">
        <v>35049</v>
      </c>
      <c r="K3599" s="135" t="s">
        <v>35809</v>
      </c>
      <c r="L3599" s="163"/>
      <c r="M3599" s="163"/>
      <c r="N3599" s="163"/>
      <c r="O3599" s="135" t="s">
        <v>647</v>
      </c>
    </row>
    <row r="3600" spans="1:15" hidden="1">
      <c r="A3600" s="135">
        <v>5179</v>
      </c>
      <c r="B3600" s="135" t="s">
        <v>42890</v>
      </c>
      <c r="C3600" s="135" t="s">
        <v>42891</v>
      </c>
      <c r="D3600" s="135" t="s">
        <v>1697</v>
      </c>
      <c r="E3600" s="135" t="s">
        <v>35287</v>
      </c>
      <c r="F3600" s="135"/>
      <c r="G3600" s="135" t="s">
        <v>35808</v>
      </c>
      <c r="H3600" s="135" t="s">
        <v>632</v>
      </c>
      <c r="I3600" s="135"/>
      <c r="J3600" s="135" t="s">
        <v>35049</v>
      </c>
      <c r="K3600" s="135" t="s">
        <v>35809</v>
      </c>
      <c r="L3600" s="163"/>
      <c r="M3600" s="163"/>
      <c r="N3600" s="163"/>
      <c r="O3600" s="135" t="s">
        <v>647</v>
      </c>
    </row>
    <row r="3601" spans="1:15" hidden="1">
      <c r="A3601" s="135">
        <v>5180</v>
      </c>
      <c r="B3601" s="135" t="s">
        <v>42892</v>
      </c>
      <c r="C3601" s="135" t="s">
        <v>42891</v>
      </c>
      <c r="D3601" s="135" t="s">
        <v>1750</v>
      </c>
      <c r="E3601" s="135" t="s">
        <v>35288</v>
      </c>
      <c r="F3601" s="135"/>
      <c r="G3601" s="135" t="s">
        <v>35808</v>
      </c>
      <c r="H3601" s="135" t="s">
        <v>632</v>
      </c>
      <c r="I3601" s="135"/>
      <c r="J3601" s="135" t="s">
        <v>35049</v>
      </c>
      <c r="K3601" s="135" t="s">
        <v>35809</v>
      </c>
      <c r="L3601" s="163"/>
      <c r="M3601" s="163"/>
      <c r="N3601" s="163"/>
      <c r="O3601" s="135" t="s">
        <v>647</v>
      </c>
    </row>
    <row r="3602" spans="1:15" hidden="1">
      <c r="A3602" s="135">
        <v>5181</v>
      </c>
      <c r="B3602" s="135" t="s">
        <v>42893</v>
      </c>
      <c r="C3602" s="135" t="s">
        <v>42894</v>
      </c>
      <c r="D3602" s="135" t="s">
        <v>1697</v>
      </c>
      <c r="E3602" s="135" t="s">
        <v>35287</v>
      </c>
      <c r="F3602" s="135"/>
      <c r="G3602" s="135" t="s">
        <v>35808</v>
      </c>
      <c r="H3602" s="135" t="s">
        <v>632</v>
      </c>
      <c r="I3602" s="135"/>
      <c r="J3602" s="135" t="s">
        <v>35049</v>
      </c>
      <c r="K3602" s="135" t="s">
        <v>35809</v>
      </c>
      <c r="L3602" s="163"/>
      <c r="M3602" s="163"/>
      <c r="N3602" s="163"/>
      <c r="O3602" s="135" t="s">
        <v>647</v>
      </c>
    </row>
    <row r="3603" spans="1:15" hidden="1">
      <c r="A3603" s="135">
        <v>5182</v>
      </c>
      <c r="B3603" s="135" t="s">
        <v>42895</v>
      </c>
      <c r="C3603" s="135" t="s">
        <v>42894</v>
      </c>
      <c r="D3603" s="135" t="s">
        <v>1750</v>
      </c>
      <c r="E3603" s="135" t="s">
        <v>35288</v>
      </c>
      <c r="F3603" s="135"/>
      <c r="G3603" s="135" t="s">
        <v>35808</v>
      </c>
      <c r="H3603" s="135" t="s">
        <v>632</v>
      </c>
      <c r="I3603" s="135"/>
      <c r="J3603" s="135" t="s">
        <v>35049</v>
      </c>
      <c r="K3603" s="135" t="s">
        <v>35809</v>
      </c>
      <c r="L3603" s="163"/>
      <c r="M3603" s="163"/>
      <c r="N3603" s="163"/>
      <c r="O3603" s="135" t="s">
        <v>647</v>
      </c>
    </row>
    <row r="3604" spans="1:15" hidden="1">
      <c r="A3604" s="135">
        <v>5183</v>
      </c>
      <c r="B3604" s="135" t="s">
        <v>42896</v>
      </c>
      <c r="C3604" s="135" t="s">
        <v>42897</v>
      </c>
      <c r="D3604" s="135" t="s">
        <v>1697</v>
      </c>
      <c r="E3604" s="135" t="s">
        <v>35287</v>
      </c>
      <c r="F3604" s="135"/>
      <c r="G3604" s="135" t="s">
        <v>35808</v>
      </c>
      <c r="H3604" s="135" t="s">
        <v>632</v>
      </c>
      <c r="I3604" s="135"/>
      <c r="J3604" s="135" t="s">
        <v>35049</v>
      </c>
      <c r="K3604" s="135" t="s">
        <v>35809</v>
      </c>
      <c r="L3604" s="163"/>
      <c r="M3604" s="163"/>
      <c r="N3604" s="163"/>
      <c r="O3604" s="135" t="s">
        <v>647</v>
      </c>
    </row>
    <row r="3605" spans="1:15" hidden="1">
      <c r="A3605" s="135">
        <v>5184</v>
      </c>
      <c r="B3605" s="135" t="s">
        <v>42898</v>
      </c>
      <c r="C3605" s="135" t="s">
        <v>42897</v>
      </c>
      <c r="D3605" s="135" t="s">
        <v>1750</v>
      </c>
      <c r="E3605" s="135" t="s">
        <v>35288</v>
      </c>
      <c r="F3605" s="135"/>
      <c r="G3605" s="135" t="s">
        <v>35808</v>
      </c>
      <c r="H3605" s="135" t="s">
        <v>632</v>
      </c>
      <c r="I3605" s="135"/>
      <c r="J3605" s="135" t="s">
        <v>35049</v>
      </c>
      <c r="K3605" s="135" t="s">
        <v>35809</v>
      </c>
      <c r="L3605" s="163"/>
      <c r="M3605" s="163"/>
      <c r="N3605" s="163"/>
      <c r="O3605" s="135" t="s">
        <v>647</v>
      </c>
    </row>
    <row r="3606" spans="1:15" hidden="1">
      <c r="A3606" s="135">
        <v>5185</v>
      </c>
      <c r="B3606" s="135" t="s">
        <v>42899</v>
      </c>
      <c r="C3606" s="135" t="s">
        <v>42900</v>
      </c>
      <c r="D3606" s="135" t="s">
        <v>1812</v>
      </c>
      <c r="E3606" s="135" t="s">
        <v>35290</v>
      </c>
      <c r="F3606" s="135"/>
      <c r="G3606" s="135" t="s">
        <v>35808</v>
      </c>
      <c r="H3606" s="135" t="s">
        <v>632</v>
      </c>
      <c r="I3606" s="135"/>
      <c r="J3606" s="135" t="s">
        <v>35049</v>
      </c>
      <c r="K3606" s="135" t="s">
        <v>35809</v>
      </c>
      <c r="L3606" s="163"/>
      <c r="M3606" s="163"/>
      <c r="N3606" s="163"/>
      <c r="O3606" s="135" t="s">
        <v>647</v>
      </c>
    </row>
    <row r="3607" spans="1:15" hidden="1">
      <c r="A3607" s="135">
        <v>5186</v>
      </c>
      <c r="B3607" s="135" t="s">
        <v>42901</v>
      </c>
      <c r="C3607" s="135" t="s">
        <v>42902</v>
      </c>
      <c r="D3607" s="135" t="s">
        <v>1812</v>
      </c>
      <c r="E3607" s="135" t="s">
        <v>35290</v>
      </c>
      <c r="F3607" s="135"/>
      <c r="G3607" s="135" t="s">
        <v>35808</v>
      </c>
      <c r="H3607" s="135" t="s">
        <v>632</v>
      </c>
      <c r="I3607" s="135"/>
      <c r="J3607" s="135" t="s">
        <v>35049</v>
      </c>
      <c r="K3607" s="135" t="s">
        <v>35809</v>
      </c>
      <c r="L3607" s="163"/>
      <c r="M3607" s="163"/>
      <c r="N3607" s="163"/>
      <c r="O3607" s="135" t="s">
        <v>647</v>
      </c>
    </row>
    <row r="3608" spans="1:15" hidden="1">
      <c r="A3608" s="135">
        <v>5187</v>
      </c>
      <c r="B3608" s="135" t="s">
        <v>42903</v>
      </c>
      <c r="C3608" s="135" t="s">
        <v>42904</v>
      </c>
      <c r="D3608" s="135" t="s">
        <v>1812</v>
      </c>
      <c r="E3608" s="135" t="s">
        <v>35290</v>
      </c>
      <c r="F3608" s="135"/>
      <c r="G3608" s="135" t="s">
        <v>35808</v>
      </c>
      <c r="H3608" s="135" t="s">
        <v>632</v>
      </c>
      <c r="I3608" s="135"/>
      <c r="J3608" s="135" t="s">
        <v>35049</v>
      </c>
      <c r="K3608" s="135" t="s">
        <v>35809</v>
      </c>
      <c r="L3608" s="163"/>
      <c r="M3608" s="163"/>
      <c r="N3608" s="163"/>
      <c r="O3608" s="135" t="s">
        <v>647</v>
      </c>
    </row>
    <row r="3609" spans="1:15" hidden="1">
      <c r="A3609" s="135">
        <v>5188</v>
      </c>
      <c r="B3609" s="135" t="s">
        <v>42905</v>
      </c>
      <c r="C3609" s="135" t="s">
        <v>42906</v>
      </c>
      <c r="D3609" s="135" t="s">
        <v>1812</v>
      </c>
      <c r="E3609" s="135" t="s">
        <v>35290</v>
      </c>
      <c r="F3609" s="135"/>
      <c r="G3609" s="135" t="s">
        <v>35808</v>
      </c>
      <c r="H3609" s="135" t="s">
        <v>632</v>
      </c>
      <c r="I3609" s="135"/>
      <c r="J3609" s="135" t="s">
        <v>35049</v>
      </c>
      <c r="K3609" s="135" t="s">
        <v>35809</v>
      </c>
      <c r="L3609" s="163"/>
      <c r="M3609" s="163"/>
      <c r="N3609" s="163"/>
      <c r="O3609" s="135" t="s">
        <v>647</v>
      </c>
    </row>
    <row r="3610" spans="1:15" hidden="1">
      <c r="A3610" s="135">
        <v>5189</v>
      </c>
      <c r="B3610" s="135" t="s">
        <v>42907</v>
      </c>
      <c r="C3610" s="135" t="s">
        <v>42908</v>
      </c>
      <c r="D3610" s="135" t="s">
        <v>1876</v>
      </c>
      <c r="E3610" s="135" t="s">
        <v>35261</v>
      </c>
      <c r="F3610" s="135"/>
      <c r="G3610" s="135" t="s">
        <v>35808</v>
      </c>
      <c r="H3610" s="135" t="s">
        <v>632</v>
      </c>
      <c r="I3610" s="135"/>
      <c r="J3610" s="135" t="s">
        <v>35049</v>
      </c>
      <c r="K3610" s="135" t="s">
        <v>35809</v>
      </c>
      <c r="L3610" s="163"/>
      <c r="M3610" s="163"/>
      <c r="N3610" s="163"/>
      <c r="O3610" s="135" t="s">
        <v>647</v>
      </c>
    </row>
    <row r="3611" spans="1:15" hidden="1">
      <c r="A3611" s="135">
        <v>5190</v>
      </c>
      <c r="B3611" s="135" t="s">
        <v>42909</v>
      </c>
      <c r="C3611" s="135" t="s">
        <v>42910</v>
      </c>
      <c r="D3611" s="135" t="s">
        <v>1876</v>
      </c>
      <c r="E3611" s="135" t="s">
        <v>35261</v>
      </c>
      <c r="F3611" s="135"/>
      <c r="G3611" s="135" t="s">
        <v>35808</v>
      </c>
      <c r="H3611" s="135" t="s">
        <v>632</v>
      </c>
      <c r="I3611" s="135"/>
      <c r="J3611" s="135" t="s">
        <v>35049</v>
      </c>
      <c r="K3611" s="135" t="s">
        <v>35809</v>
      </c>
      <c r="L3611" s="163"/>
      <c r="M3611" s="163"/>
      <c r="N3611" s="163"/>
      <c r="O3611" s="135" t="s">
        <v>647</v>
      </c>
    </row>
    <row r="3612" spans="1:15" hidden="1">
      <c r="A3612" s="135">
        <v>5191</v>
      </c>
      <c r="B3612" s="135" t="s">
        <v>42911</v>
      </c>
      <c r="C3612" s="135" t="s">
        <v>42912</v>
      </c>
      <c r="D3612" s="135" t="s">
        <v>1876</v>
      </c>
      <c r="E3612" s="135" t="s">
        <v>35261</v>
      </c>
      <c r="F3612" s="135"/>
      <c r="G3612" s="135" t="s">
        <v>35808</v>
      </c>
      <c r="H3612" s="135" t="s">
        <v>632</v>
      </c>
      <c r="I3612" s="135"/>
      <c r="J3612" s="135" t="s">
        <v>35049</v>
      </c>
      <c r="K3612" s="135" t="s">
        <v>35809</v>
      </c>
      <c r="L3612" s="163"/>
      <c r="M3612" s="163"/>
      <c r="N3612" s="163"/>
      <c r="O3612" s="135" t="s">
        <v>647</v>
      </c>
    </row>
    <row r="3613" spans="1:15" hidden="1">
      <c r="A3613" s="135">
        <v>5192</v>
      </c>
      <c r="B3613" s="135" t="s">
        <v>42913</v>
      </c>
      <c r="C3613" s="135" t="s">
        <v>42914</v>
      </c>
      <c r="D3613" s="135" t="s">
        <v>1876</v>
      </c>
      <c r="E3613" s="135" t="s">
        <v>35261</v>
      </c>
      <c r="F3613" s="135"/>
      <c r="G3613" s="135" t="s">
        <v>35808</v>
      </c>
      <c r="H3613" s="135" t="s">
        <v>632</v>
      </c>
      <c r="I3613" s="135"/>
      <c r="J3613" s="135" t="s">
        <v>35049</v>
      </c>
      <c r="K3613" s="135" t="s">
        <v>35809</v>
      </c>
      <c r="L3613" s="163"/>
      <c r="M3613" s="163"/>
      <c r="N3613" s="163"/>
      <c r="O3613" s="135" t="s">
        <v>647</v>
      </c>
    </row>
    <row r="3614" spans="1:15" hidden="1">
      <c r="A3614" s="135">
        <v>5193</v>
      </c>
      <c r="B3614" s="135" t="s">
        <v>42915</v>
      </c>
      <c r="C3614" s="135" t="s">
        <v>42916</v>
      </c>
      <c r="D3614" s="135" t="s">
        <v>2035</v>
      </c>
      <c r="E3614" s="135" t="s">
        <v>35292</v>
      </c>
      <c r="F3614" s="135"/>
      <c r="G3614" s="135" t="s">
        <v>35808</v>
      </c>
      <c r="H3614" s="135" t="s">
        <v>632</v>
      </c>
      <c r="I3614" s="135"/>
      <c r="J3614" s="135" t="s">
        <v>35049</v>
      </c>
      <c r="K3614" s="135" t="s">
        <v>35809</v>
      </c>
      <c r="L3614" s="163"/>
      <c r="M3614" s="163"/>
      <c r="N3614" s="163"/>
      <c r="O3614" s="135" t="s">
        <v>647</v>
      </c>
    </row>
    <row r="3615" spans="1:15" hidden="1">
      <c r="A3615" s="135">
        <v>5194</v>
      </c>
      <c r="B3615" s="135" t="s">
        <v>42917</v>
      </c>
      <c r="C3615" s="135" t="s">
        <v>42918</v>
      </c>
      <c r="D3615" s="135" t="s">
        <v>2035</v>
      </c>
      <c r="E3615" s="135" t="s">
        <v>35292</v>
      </c>
      <c r="F3615" s="135"/>
      <c r="G3615" s="135" t="s">
        <v>35808</v>
      </c>
      <c r="H3615" s="135" t="s">
        <v>632</v>
      </c>
      <c r="I3615" s="135"/>
      <c r="J3615" s="135" t="s">
        <v>35049</v>
      </c>
      <c r="K3615" s="135" t="s">
        <v>35809</v>
      </c>
      <c r="L3615" s="163"/>
      <c r="M3615" s="163"/>
      <c r="N3615" s="163"/>
      <c r="O3615" s="135" t="s">
        <v>647</v>
      </c>
    </row>
    <row r="3616" spans="1:15" hidden="1">
      <c r="A3616" s="135">
        <v>5195</v>
      </c>
      <c r="B3616" s="135" t="s">
        <v>42919</v>
      </c>
      <c r="C3616" s="135" t="s">
        <v>42920</v>
      </c>
      <c r="D3616" s="135" t="s">
        <v>2035</v>
      </c>
      <c r="E3616" s="135" t="s">
        <v>35292</v>
      </c>
      <c r="F3616" s="135"/>
      <c r="G3616" s="135" t="s">
        <v>35808</v>
      </c>
      <c r="H3616" s="135" t="s">
        <v>632</v>
      </c>
      <c r="I3616" s="135"/>
      <c r="J3616" s="135" t="s">
        <v>35049</v>
      </c>
      <c r="K3616" s="135" t="s">
        <v>35809</v>
      </c>
      <c r="L3616" s="163"/>
      <c r="M3616" s="163"/>
      <c r="N3616" s="163"/>
      <c r="O3616" s="135" t="s">
        <v>647</v>
      </c>
    </row>
    <row r="3617" spans="1:15" hidden="1">
      <c r="A3617" s="135">
        <v>5196</v>
      </c>
      <c r="B3617" s="135" t="s">
        <v>42921</v>
      </c>
      <c r="C3617" s="135" t="s">
        <v>42922</v>
      </c>
      <c r="D3617" s="135" t="s">
        <v>2035</v>
      </c>
      <c r="E3617" s="135" t="s">
        <v>35292</v>
      </c>
      <c r="F3617" s="135"/>
      <c r="G3617" s="135" t="s">
        <v>35808</v>
      </c>
      <c r="H3617" s="135" t="s">
        <v>632</v>
      </c>
      <c r="I3617" s="135"/>
      <c r="J3617" s="135" t="s">
        <v>35049</v>
      </c>
      <c r="K3617" s="135" t="s">
        <v>35809</v>
      </c>
      <c r="L3617" s="163"/>
      <c r="M3617" s="163"/>
      <c r="N3617" s="163"/>
      <c r="O3617" s="135" t="s">
        <v>647</v>
      </c>
    </row>
    <row r="3618" spans="1:15" ht="28.5" hidden="1">
      <c r="A3618" s="135">
        <v>5197</v>
      </c>
      <c r="B3618" s="135" t="s">
        <v>42923</v>
      </c>
      <c r="C3618" s="135" t="s">
        <v>42924</v>
      </c>
      <c r="D3618" s="135" t="s">
        <v>4432</v>
      </c>
      <c r="E3618" s="135" t="s">
        <v>35336</v>
      </c>
      <c r="F3618" s="135"/>
      <c r="G3618" s="135" t="s">
        <v>35808</v>
      </c>
      <c r="H3618" s="135" t="s">
        <v>4370</v>
      </c>
      <c r="I3618" s="135"/>
      <c r="J3618" s="135" t="s">
        <v>35049</v>
      </c>
      <c r="K3618" s="135" t="s">
        <v>35823</v>
      </c>
      <c r="L3618" s="163" t="s">
        <v>35068</v>
      </c>
      <c r="M3618" s="163" t="s">
        <v>35107</v>
      </c>
      <c r="N3618" s="163" t="s">
        <v>42423</v>
      </c>
      <c r="O3618" s="135" t="s">
        <v>647</v>
      </c>
    </row>
    <row r="3619" spans="1:15" hidden="1">
      <c r="A3619" s="135">
        <v>5198</v>
      </c>
      <c r="B3619" s="135" t="s">
        <v>42925</v>
      </c>
      <c r="C3619" s="135" t="s">
        <v>42926</v>
      </c>
      <c r="D3619" s="135" t="s">
        <v>4432</v>
      </c>
      <c r="E3619" s="135" t="s">
        <v>35336</v>
      </c>
      <c r="F3619" s="135"/>
      <c r="G3619" s="135" t="s">
        <v>35808</v>
      </c>
      <c r="H3619" s="135" t="s">
        <v>4370</v>
      </c>
      <c r="I3619" s="135"/>
      <c r="J3619" s="135" t="s">
        <v>35049</v>
      </c>
      <c r="K3619" s="135" t="s">
        <v>35809</v>
      </c>
      <c r="L3619" s="163"/>
      <c r="M3619" s="163"/>
      <c r="N3619" s="163"/>
      <c r="O3619" s="135" t="s">
        <v>647</v>
      </c>
    </row>
    <row r="3620" spans="1:15" hidden="1">
      <c r="A3620" s="135">
        <v>5199</v>
      </c>
      <c r="B3620" s="135" t="s">
        <v>42927</v>
      </c>
      <c r="C3620" s="135" t="s">
        <v>42928</v>
      </c>
      <c r="D3620" s="135" t="s">
        <v>2550</v>
      </c>
      <c r="E3620" s="135" t="s">
        <v>35289</v>
      </c>
      <c r="F3620" s="135"/>
      <c r="G3620" s="135" t="s">
        <v>35808</v>
      </c>
      <c r="H3620" s="135" t="s">
        <v>632</v>
      </c>
      <c r="I3620" s="135"/>
      <c r="J3620" s="135" t="s">
        <v>35049</v>
      </c>
      <c r="K3620" s="135" t="s">
        <v>35809</v>
      </c>
      <c r="L3620" s="163"/>
      <c r="M3620" s="163"/>
      <c r="N3620" s="163"/>
      <c r="O3620" s="135" t="s">
        <v>647</v>
      </c>
    </row>
    <row r="3621" spans="1:15" hidden="1">
      <c r="A3621" s="135">
        <v>5200</v>
      </c>
      <c r="B3621" s="135" t="s">
        <v>42929</v>
      </c>
      <c r="C3621" s="135" t="s">
        <v>42930</v>
      </c>
      <c r="D3621" s="135" t="s">
        <v>1750</v>
      </c>
      <c r="E3621" s="135" t="s">
        <v>35288</v>
      </c>
      <c r="F3621" s="135"/>
      <c r="G3621" s="135" t="s">
        <v>35808</v>
      </c>
      <c r="H3621" s="135" t="s">
        <v>632</v>
      </c>
      <c r="I3621" s="135"/>
      <c r="J3621" s="135" t="s">
        <v>35049</v>
      </c>
      <c r="K3621" s="135" t="s">
        <v>35823</v>
      </c>
      <c r="L3621" s="163" t="s">
        <v>647</v>
      </c>
      <c r="M3621" s="163" t="s">
        <v>647</v>
      </c>
      <c r="N3621" s="163" t="s">
        <v>42931</v>
      </c>
      <c r="O3621" s="135" t="s">
        <v>647</v>
      </c>
    </row>
    <row r="3622" spans="1:15" hidden="1">
      <c r="A3622" s="135">
        <v>5201</v>
      </c>
      <c r="B3622" s="135" t="s">
        <v>42932</v>
      </c>
      <c r="C3622" s="135" t="s">
        <v>42022</v>
      </c>
      <c r="D3622" s="135" t="s">
        <v>634</v>
      </c>
      <c r="E3622" s="135" t="s">
        <v>35300</v>
      </c>
      <c r="F3622" s="135"/>
      <c r="G3622" s="135" t="s">
        <v>35808</v>
      </c>
      <c r="H3622" s="135" t="s">
        <v>632</v>
      </c>
      <c r="I3622" s="135"/>
      <c r="J3622" s="135" t="s">
        <v>35049</v>
      </c>
      <c r="K3622" s="135" t="s">
        <v>35809</v>
      </c>
      <c r="L3622" s="163"/>
      <c r="M3622" s="163"/>
      <c r="N3622" s="163"/>
      <c r="O3622" s="135" t="s">
        <v>647</v>
      </c>
    </row>
    <row r="3623" spans="1:15" hidden="1">
      <c r="A3623" s="135">
        <v>5202</v>
      </c>
      <c r="B3623" s="135" t="s">
        <v>42933</v>
      </c>
      <c r="C3623" s="135" t="s">
        <v>42934</v>
      </c>
      <c r="D3623" s="135" t="s">
        <v>2198</v>
      </c>
      <c r="E3623" s="135" t="s">
        <v>35303</v>
      </c>
      <c r="F3623" s="135"/>
      <c r="G3623" s="135" t="s">
        <v>35808</v>
      </c>
      <c r="H3623" s="135" t="s">
        <v>632</v>
      </c>
      <c r="I3623" s="135"/>
      <c r="J3623" s="135" t="s">
        <v>35049</v>
      </c>
      <c r="K3623" s="135" t="s">
        <v>35809</v>
      </c>
      <c r="L3623" s="163"/>
      <c r="M3623" s="163"/>
      <c r="N3623" s="163"/>
      <c r="O3623" s="135" t="s">
        <v>647</v>
      </c>
    </row>
    <row r="3624" spans="1:15" hidden="1">
      <c r="A3624" s="135">
        <v>5203</v>
      </c>
      <c r="B3624" s="135" t="s">
        <v>42935</v>
      </c>
      <c r="C3624" s="135" t="s">
        <v>42936</v>
      </c>
      <c r="D3624" s="135" t="s">
        <v>1624</v>
      </c>
      <c r="E3624" s="135" t="s">
        <v>35291</v>
      </c>
      <c r="F3624" s="135"/>
      <c r="G3624" s="135" t="s">
        <v>35808</v>
      </c>
      <c r="H3624" s="135" t="s">
        <v>632</v>
      </c>
      <c r="I3624" s="135"/>
      <c r="J3624" s="135" t="s">
        <v>35049</v>
      </c>
      <c r="K3624" s="135" t="s">
        <v>35823</v>
      </c>
      <c r="L3624" s="163" t="s">
        <v>35050</v>
      </c>
      <c r="M3624" s="163" t="s">
        <v>35057</v>
      </c>
      <c r="N3624" s="163" t="s">
        <v>42937</v>
      </c>
      <c r="O3624" s="135" t="s">
        <v>647</v>
      </c>
    </row>
    <row r="3625" spans="1:15" hidden="1">
      <c r="A3625" s="135">
        <v>5204</v>
      </c>
      <c r="B3625" s="135" t="s">
        <v>42938</v>
      </c>
      <c r="C3625" s="135" t="s">
        <v>42939</v>
      </c>
      <c r="D3625" s="135" t="s">
        <v>2198</v>
      </c>
      <c r="E3625" s="135" t="s">
        <v>35303</v>
      </c>
      <c r="F3625" s="135"/>
      <c r="G3625" s="135" t="s">
        <v>35808</v>
      </c>
      <c r="H3625" s="135" t="s">
        <v>632</v>
      </c>
      <c r="I3625" s="135"/>
      <c r="J3625" s="135" t="s">
        <v>35049</v>
      </c>
      <c r="K3625" s="135" t="s">
        <v>35823</v>
      </c>
      <c r="L3625" s="163" t="s">
        <v>35050</v>
      </c>
      <c r="M3625" s="163" t="s">
        <v>35089</v>
      </c>
      <c r="N3625" s="163" t="s">
        <v>42940</v>
      </c>
      <c r="O3625" s="135" t="s">
        <v>647</v>
      </c>
    </row>
    <row r="3626" spans="1:15" hidden="1">
      <c r="A3626" s="135">
        <v>5205</v>
      </c>
      <c r="B3626" s="135" t="s">
        <v>42941</v>
      </c>
      <c r="C3626" s="135" t="s">
        <v>42942</v>
      </c>
      <c r="D3626" s="135" t="s">
        <v>2198</v>
      </c>
      <c r="E3626" s="135" t="s">
        <v>35303</v>
      </c>
      <c r="F3626" s="135"/>
      <c r="G3626" s="135" t="s">
        <v>35808</v>
      </c>
      <c r="H3626" s="135" t="s">
        <v>632</v>
      </c>
      <c r="I3626" s="135"/>
      <c r="J3626" s="135" t="s">
        <v>35049</v>
      </c>
      <c r="K3626" s="135" t="s">
        <v>35823</v>
      </c>
      <c r="L3626" s="163" t="s">
        <v>35050</v>
      </c>
      <c r="M3626" s="163" t="s">
        <v>35089</v>
      </c>
      <c r="N3626" s="163" t="s">
        <v>42943</v>
      </c>
      <c r="O3626" s="135" t="s">
        <v>647</v>
      </c>
    </row>
    <row r="3627" spans="1:15" hidden="1">
      <c r="A3627" s="135">
        <v>5206</v>
      </c>
      <c r="B3627" s="135" t="s">
        <v>42944</v>
      </c>
      <c r="C3627" s="135" t="s">
        <v>42945</v>
      </c>
      <c r="D3627" s="135" t="s">
        <v>2618</v>
      </c>
      <c r="E3627" s="135" t="s">
        <v>35304</v>
      </c>
      <c r="F3627" s="135"/>
      <c r="G3627" s="135" t="s">
        <v>35808</v>
      </c>
      <c r="H3627" s="135" t="s">
        <v>632</v>
      </c>
      <c r="I3627" s="135"/>
      <c r="J3627" s="135" t="s">
        <v>35049</v>
      </c>
      <c r="K3627" s="135" t="s">
        <v>35809</v>
      </c>
      <c r="L3627" s="163"/>
      <c r="M3627" s="163"/>
      <c r="N3627" s="163"/>
      <c r="O3627" s="135" t="s">
        <v>647</v>
      </c>
    </row>
    <row r="3628" spans="1:15" hidden="1">
      <c r="A3628" s="135">
        <v>5207</v>
      </c>
      <c r="B3628" s="135" t="s">
        <v>42946</v>
      </c>
      <c r="C3628" s="135" t="s">
        <v>42947</v>
      </c>
      <c r="D3628" s="135" t="s">
        <v>634</v>
      </c>
      <c r="E3628" s="135" t="s">
        <v>35300</v>
      </c>
      <c r="F3628" s="135"/>
      <c r="G3628" s="135" t="s">
        <v>35808</v>
      </c>
      <c r="H3628" s="135" t="s">
        <v>632</v>
      </c>
      <c r="I3628" s="135"/>
      <c r="J3628" s="135" t="s">
        <v>35049</v>
      </c>
      <c r="K3628" s="135" t="s">
        <v>35809</v>
      </c>
      <c r="L3628" s="163"/>
      <c r="M3628" s="163"/>
      <c r="N3628" s="163"/>
      <c r="O3628" s="135" t="s">
        <v>647</v>
      </c>
    </row>
    <row r="3629" spans="1:15" hidden="1">
      <c r="A3629" s="135">
        <v>5208</v>
      </c>
      <c r="B3629" s="135" t="s">
        <v>42948</v>
      </c>
      <c r="C3629" s="135" t="s">
        <v>42947</v>
      </c>
      <c r="D3629" s="135" t="s">
        <v>1876</v>
      </c>
      <c r="E3629" s="135" t="s">
        <v>35261</v>
      </c>
      <c r="F3629" s="135"/>
      <c r="G3629" s="135" t="s">
        <v>35808</v>
      </c>
      <c r="H3629" s="135" t="s">
        <v>632</v>
      </c>
      <c r="I3629" s="135"/>
      <c r="J3629" s="135" t="s">
        <v>35049</v>
      </c>
      <c r="K3629" s="135" t="s">
        <v>35809</v>
      </c>
      <c r="L3629" s="163"/>
      <c r="M3629" s="163"/>
      <c r="N3629" s="163"/>
      <c r="O3629" s="135" t="s">
        <v>647</v>
      </c>
    </row>
    <row r="3630" spans="1:15" hidden="1">
      <c r="A3630" s="135">
        <v>5209</v>
      </c>
      <c r="B3630" s="135" t="s">
        <v>42949</v>
      </c>
      <c r="C3630" s="135" t="s">
        <v>42950</v>
      </c>
      <c r="D3630" s="135" t="s">
        <v>634</v>
      </c>
      <c r="E3630" s="135" t="s">
        <v>35300</v>
      </c>
      <c r="F3630" s="135"/>
      <c r="G3630" s="135" t="s">
        <v>35808</v>
      </c>
      <c r="H3630" s="135" t="s">
        <v>632</v>
      </c>
      <c r="I3630" s="135"/>
      <c r="J3630" s="135" t="s">
        <v>35049</v>
      </c>
      <c r="K3630" s="135" t="s">
        <v>35809</v>
      </c>
      <c r="L3630" s="163"/>
      <c r="M3630" s="163"/>
      <c r="N3630" s="163"/>
      <c r="O3630" s="135" t="s">
        <v>647</v>
      </c>
    </row>
    <row r="3631" spans="1:15" hidden="1">
      <c r="A3631" s="135">
        <v>5210</v>
      </c>
      <c r="B3631" s="135" t="s">
        <v>42951</v>
      </c>
      <c r="C3631" s="135" t="s">
        <v>42950</v>
      </c>
      <c r="D3631" s="135" t="s">
        <v>1876</v>
      </c>
      <c r="E3631" s="135" t="s">
        <v>35261</v>
      </c>
      <c r="F3631" s="135"/>
      <c r="G3631" s="135" t="s">
        <v>35808</v>
      </c>
      <c r="H3631" s="135" t="s">
        <v>632</v>
      </c>
      <c r="I3631" s="135"/>
      <c r="J3631" s="135" t="s">
        <v>35049</v>
      </c>
      <c r="K3631" s="135" t="s">
        <v>35809</v>
      </c>
      <c r="L3631" s="163"/>
      <c r="M3631" s="163"/>
      <c r="N3631" s="163"/>
      <c r="O3631" s="135" t="s">
        <v>647</v>
      </c>
    </row>
    <row r="3632" spans="1:15" hidden="1">
      <c r="A3632" s="135">
        <v>5211</v>
      </c>
      <c r="B3632" s="135" t="s">
        <v>42952</v>
      </c>
      <c r="C3632" s="135" t="s">
        <v>42953</v>
      </c>
      <c r="D3632" s="135" t="s">
        <v>634</v>
      </c>
      <c r="E3632" s="135" t="s">
        <v>35300</v>
      </c>
      <c r="F3632" s="135"/>
      <c r="G3632" s="135" t="s">
        <v>35808</v>
      </c>
      <c r="H3632" s="135" t="s">
        <v>632</v>
      </c>
      <c r="I3632" s="135"/>
      <c r="J3632" s="135" t="s">
        <v>35049</v>
      </c>
      <c r="K3632" s="135" t="s">
        <v>35809</v>
      </c>
      <c r="L3632" s="163"/>
      <c r="M3632" s="163"/>
      <c r="N3632" s="163"/>
      <c r="O3632" s="135" t="s">
        <v>647</v>
      </c>
    </row>
    <row r="3633" spans="1:15" hidden="1">
      <c r="A3633" s="135">
        <v>5212</v>
      </c>
      <c r="B3633" s="135" t="s">
        <v>42954</v>
      </c>
      <c r="C3633" s="135" t="s">
        <v>42953</v>
      </c>
      <c r="D3633" s="135" t="s">
        <v>1876</v>
      </c>
      <c r="E3633" s="135" t="s">
        <v>35261</v>
      </c>
      <c r="F3633" s="135"/>
      <c r="G3633" s="135" t="s">
        <v>35808</v>
      </c>
      <c r="H3633" s="135" t="s">
        <v>632</v>
      </c>
      <c r="I3633" s="135"/>
      <c r="J3633" s="135" t="s">
        <v>35049</v>
      </c>
      <c r="K3633" s="135" t="s">
        <v>35809</v>
      </c>
      <c r="L3633" s="163"/>
      <c r="M3633" s="163"/>
      <c r="N3633" s="163"/>
      <c r="O3633" s="135" t="s">
        <v>647</v>
      </c>
    </row>
    <row r="3634" spans="1:15" ht="28.5" hidden="1">
      <c r="A3634" s="135">
        <v>5213</v>
      </c>
      <c r="B3634" s="135" t="s">
        <v>42955</v>
      </c>
      <c r="C3634" s="135" t="s">
        <v>42956</v>
      </c>
      <c r="D3634" s="135" t="s">
        <v>2155</v>
      </c>
      <c r="E3634" s="135" t="s">
        <v>35308</v>
      </c>
      <c r="F3634" s="135"/>
      <c r="G3634" s="135" t="s">
        <v>35808</v>
      </c>
      <c r="H3634" s="135" t="s">
        <v>632</v>
      </c>
      <c r="I3634" s="135"/>
      <c r="J3634" s="135" t="s">
        <v>35049</v>
      </c>
      <c r="K3634" s="135" t="s">
        <v>35823</v>
      </c>
      <c r="L3634" s="163" t="s">
        <v>35050</v>
      </c>
      <c r="M3634" s="163" t="s">
        <v>35087</v>
      </c>
      <c r="N3634" s="163" t="s">
        <v>42180</v>
      </c>
      <c r="O3634" s="135" t="s">
        <v>647</v>
      </c>
    </row>
    <row r="3635" spans="1:15" ht="28.5" hidden="1">
      <c r="A3635" s="135">
        <v>5214</v>
      </c>
      <c r="B3635" s="135" t="s">
        <v>42957</v>
      </c>
      <c r="C3635" s="135" t="s">
        <v>42958</v>
      </c>
      <c r="D3635" s="135" t="s">
        <v>2155</v>
      </c>
      <c r="E3635" s="135" t="s">
        <v>35308</v>
      </c>
      <c r="F3635" s="135"/>
      <c r="G3635" s="135" t="s">
        <v>35808</v>
      </c>
      <c r="H3635" s="135" t="s">
        <v>632</v>
      </c>
      <c r="I3635" s="135"/>
      <c r="J3635" s="135" t="s">
        <v>35049</v>
      </c>
      <c r="K3635" s="135" t="s">
        <v>35823</v>
      </c>
      <c r="L3635" s="163" t="s">
        <v>35050</v>
      </c>
      <c r="M3635" s="163" t="s">
        <v>35087</v>
      </c>
      <c r="N3635" s="163" t="s">
        <v>36890</v>
      </c>
      <c r="O3635" s="135" t="s">
        <v>647</v>
      </c>
    </row>
    <row r="3636" spans="1:15" hidden="1">
      <c r="A3636" s="135">
        <v>5215</v>
      </c>
      <c r="B3636" s="135" t="s">
        <v>42959</v>
      </c>
      <c r="C3636" s="135" t="s">
        <v>42960</v>
      </c>
      <c r="D3636" s="135" t="s">
        <v>2155</v>
      </c>
      <c r="E3636" s="135" t="s">
        <v>35308</v>
      </c>
      <c r="F3636" s="135"/>
      <c r="G3636" s="135" t="s">
        <v>35808</v>
      </c>
      <c r="H3636" s="135" t="s">
        <v>632</v>
      </c>
      <c r="I3636" s="135"/>
      <c r="J3636" s="135" t="s">
        <v>35049</v>
      </c>
      <c r="K3636" s="135" t="s">
        <v>42138</v>
      </c>
      <c r="L3636" s="163"/>
      <c r="M3636" s="163"/>
      <c r="N3636" s="163"/>
      <c r="O3636" s="135" t="s">
        <v>647</v>
      </c>
    </row>
    <row r="3637" spans="1:15" ht="28.5" hidden="1">
      <c r="A3637" s="135">
        <v>5216</v>
      </c>
      <c r="B3637" s="135" t="s">
        <v>42961</v>
      </c>
      <c r="C3637" s="135" t="s">
        <v>42962</v>
      </c>
      <c r="D3637" s="135" t="s">
        <v>2155</v>
      </c>
      <c r="E3637" s="135" t="s">
        <v>35308</v>
      </c>
      <c r="F3637" s="135"/>
      <c r="G3637" s="135" t="s">
        <v>35808</v>
      </c>
      <c r="H3637" s="135" t="s">
        <v>632</v>
      </c>
      <c r="I3637" s="135"/>
      <c r="J3637" s="135" t="s">
        <v>35049</v>
      </c>
      <c r="K3637" s="135" t="s">
        <v>35823</v>
      </c>
      <c r="L3637" s="163" t="s">
        <v>35050</v>
      </c>
      <c r="M3637" s="163" t="s">
        <v>35087</v>
      </c>
      <c r="N3637" s="163" t="s">
        <v>36823</v>
      </c>
      <c r="O3637" s="135" t="s">
        <v>647</v>
      </c>
    </row>
    <row r="3638" spans="1:15" ht="28.5" hidden="1">
      <c r="A3638" s="135">
        <v>5217</v>
      </c>
      <c r="B3638" s="135" t="s">
        <v>42963</v>
      </c>
      <c r="C3638" s="135" t="s">
        <v>42964</v>
      </c>
      <c r="D3638" s="135" t="s">
        <v>2155</v>
      </c>
      <c r="E3638" s="135" t="s">
        <v>35308</v>
      </c>
      <c r="F3638" s="135"/>
      <c r="G3638" s="135" t="s">
        <v>35808</v>
      </c>
      <c r="H3638" s="135" t="s">
        <v>632</v>
      </c>
      <c r="I3638" s="135"/>
      <c r="J3638" s="135" t="s">
        <v>35049</v>
      </c>
      <c r="K3638" s="135" t="s">
        <v>35823</v>
      </c>
      <c r="L3638" s="163" t="s">
        <v>35050</v>
      </c>
      <c r="M3638" s="163" t="s">
        <v>35087</v>
      </c>
      <c r="N3638" s="163" t="s">
        <v>39094</v>
      </c>
      <c r="O3638" s="135" t="s">
        <v>647</v>
      </c>
    </row>
    <row r="3639" spans="1:15" ht="28.5" hidden="1">
      <c r="A3639" s="135">
        <v>5218</v>
      </c>
      <c r="B3639" s="135" t="s">
        <v>42965</v>
      </c>
      <c r="C3639" s="135" t="s">
        <v>42966</v>
      </c>
      <c r="D3639" s="135" t="s">
        <v>2155</v>
      </c>
      <c r="E3639" s="135" t="s">
        <v>35308</v>
      </c>
      <c r="F3639" s="135"/>
      <c r="G3639" s="135" t="s">
        <v>35808</v>
      </c>
      <c r="H3639" s="135" t="s">
        <v>632</v>
      </c>
      <c r="I3639" s="135"/>
      <c r="J3639" s="135" t="s">
        <v>35049</v>
      </c>
      <c r="K3639" s="135" t="s">
        <v>35823</v>
      </c>
      <c r="L3639" s="163" t="s">
        <v>35050</v>
      </c>
      <c r="M3639" s="163" t="s">
        <v>35087</v>
      </c>
      <c r="N3639" s="163" t="s">
        <v>42967</v>
      </c>
      <c r="O3639" s="135" t="s">
        <v>647</v>
      </c>
    </row>
    <row r="3640" spans="1:15" hidden="1">
      <c r="A3640" s="135">
        <v>5219</v>
      </c>
      <c r="B3640" s="135" t="s">
        <v>42968</v>
      </c>
      <c r="C3640" s="135" t="s">
        <v>42969</v>
      </c>
      <c r="D3640" s="135" t="s">
        <v>2155</v>
      </c>
      <c r="E3640" s="135" t="s">
        <v>35308</v>
      </c>
      <c r="F3640" s="135"/>
      <c r="G3640" s="135" t="s">
        <v>35808</v>
      </c>
      <c r="H3640" s="135" t="s">
        <v>632</v>
      </c>
      <c r="I3640" s="135"/>
      <c r="J3640" s="135" t="s">
        <v>35049</v>
      </c>
      <c r="K3640" s="135" t="s">
        <v>35809</v>
      </c>
      <c r="L3640" s="163"/>
      <c r="M3640" s="163"/>
      <c r="N3640" s="163"/>
      <c r="O3640" s="135" t="s">
        <v>647</v>
      </c>
    </row>
    <row r="3641" spans="1:15" hidden="1">
      <c r="A3641" s="135">
        <v>5220</v>
      </c>
      <c r="B3641" s="135" t="s">
        <v>42970</v>
      </c>
      <c r="C3641" s="135" t="s">
        <v>42971</v>
      </c>
      <c r="D3641" s="135" t="s">
        <v>2155</v>
      </c>
      <c r="E3641" s="135" t="s">
        <v>35308</v>
      </c>
      <c r="F3641" s="135"/>
      <c r="G3641" s="135" t="s">
        <v>35808</v>
      </c>
      <c r="H3641" s="135" t="s">
        <v>632</v>
      </c>
      <c r="I3641" s="135"/>
      <c r="J3641" s="135" t="s">
        <v>35049</v>
      </c>
      <c r="K3641" s="135" t="s">
        <v>42138</v>
      </c>
      <c r="L3641" s="163"/>
      <c r="M3641" s="163"/>
      <c r="N3641" s="163"/>
      <c r="O3641" s="135" t="s">
        <v>647</v>
      </c>
    </row>
    <row r="3642" spans="1:15" ht="28.5" hidden="1">
      <c r="A3642" s="135">
        <v>5221</v>
      </c>
      <c r="B3642" s="135" t="s">
        <v>42972</v>
      </c>
      <c r="C3642" s="135" t="s">
        <v>42973</v>
      </c>
      <c r="D3642" s="135" t="s">
        <v>2155</v>
      </c>
      <c r="E3642" s="135" t="s">
        <v>35308</v>
      </c>
      <c r="F3642" s="135"/>
      <c r="G3642" s="135" t="s">
        <v>35808</v>
      </c>
      <c r="H3642" s="135" t="s">
        <v>632</v>
      </c>
      <c r="I3642" s="135"/>
      <c r="J3642" s="135" t="s">
        <v>35049</v>
      </c>
      <c r="K3642" s="135" t="s">
        <v>35823</v>
      </c>
      <c r="L3642" s="163" t="s">
        <v>35050</v>
      </c>
      <c r="M3642" s="163" t="s">
        <v>35087</v>
      </c>
      <c r="N3642" s="163" t="s">
        <v>42396</v>
      </c>
      <c r="O3642" s="135" t="s">
        <v>647</v>
      </c>
    </row>
    <row r="3643" spans="1:15" hidden="1">
      <c r="A3643" s="135">
        <v>5222</v>
      </c>
      <c r="B3643" s="135" t="s">
        <v>42974</v>
      </c>
      <c r="C3643" s="135" t="s">
        <v>42975</v>
      </c>
      <c r="D3643" s="135" t="s">
        <v>2155</v>
      </c>
      <c r="E3643" s="135" t="s">
        <v>35308</v>
      </c>
      <c r="F3643" s="135"/>
      <c r="G3643" s="135" t="s">
        <v>35808</v>
      </c>
      <c r="H3643" s="135" t="s">
        <v>632</v>
      </c>
      <c r="I3643" s="135"/>
      <c r="J3643" s="135" t="s">
        <v>35049</v>
      </c>
      <c r="K3643" s="135" t="s">
        <v>42138</v>
      </c>
      <c r="L3643" s="163"/>
      <c r="M3643" s="163"/>
      <c r="N3643" s="163"/>
      <c r="O3643" s="135" t="s">
        <v>647</v>
      </c>
    </row>
    <row r="3644" spans="1:15" ht="28.5" hidden="1">
      <c r="A3644" s="135">
        <v>5223</v>
      </c>
      <c r="B3644" s="135" t="s">
        <v>42976</v>
      </c>
      <c r="C3644" s="135" t="s">
        <v>42977</v>
      </c>
      <c r="D3644" s="135" t="s">
        <v>2155</v>
      </c>
      <c r="E3644" s="135" t="s">
        <v>35308</v>
      </c>
      <c r="F3644" s="135"/>
      <c r="G3644" s="135" t="s">
        <v>35808</v>
      </c>
      <c r="H3644" s="135" t="s">
        <v>632</v>
      </c>
      <c r="I3644" s="135"/>
      <c r="J3644" s="135" t="s">
        <v>35049</v>
      </c>
      <c r="K3644" s="135" t="s">
        <v>35823</v>
      </c>
      <c r="L3644" s="163" t="s">
        <v>35050</v>
      </c>
      <c r="M3644" s="163" t="s">
        <v>35087</v>
      </c>
      <c r="N3644" s="163" t="s">
        <v>42423</v>
      </c>
      <c r="O3644" s="135" t="s">
        <v>647</v>
      </c>
    </row>
    <row r="3645" spans="1:15" hidden="1">
      <c r="A3645" s="135">
        <v>5224</v>
      </c>
      <c r="B3645" s="135" t="s">
        <v>42978</v>
      </c>
      <c r="C3645" s="135" t="s">
        <v>42979</v>
      </c>
      <c r="D3645" s="135" t="s">
        <v>2155</v>
      </c>
      <c r="E3645" s="135" t="s">
        <v>35308</v>
      </c>
      <c r="F3645" s="135"/>
      <c r="G3645" s="135" t="s">
        <v>35808</v>
      </c>
      <c r="H3645" s="135" t="s">
        <v>632</v>
      </c>
      <c r="I3645" s="135"/>
      <c r="J3645" s="135" t="s">
        <v>35049</v>
      </c>
      <c r="K3645" s="135" t="s">
        <v>35809</v>
      </c>
      <c r="L3645" s="163"/>
      <c r="M3645" s="163"/>
      <c r="N3645" s="163"/>
      <c r="O3645" s="135" t="s">
        <v>647</v>
      </c>
    </row>
    <row r="3646" spans="1:15" hidden="1">
      <c r="A3646" s="135">
        <v>5225</v>
      </c>
      <c r="B3646" s="135" t="s">
        <v>42980</v>
      </c>
      <c r="C3646" s="135" t="s">
        <v>42981</v>
      </c>
      <c r="D3646" s="135" t="s">
        <v>2155</v>
      </c>
      <c r="E3646" s="135" t="s">
        <v>35308</v>
      </c>
      <c r="F3646" s="135"/>
      <c r="G3646" s="135" t="s">
        <v>35808</v>
      </c>
      <c r="H3646" s="135" t="s">
        <v>632</v>
      </c>
      <c r="I3646" s="135"/>
      <c r="J3646" s="135" t="s">
        <v>35049</v>
      </c>
      <c r="K3646" s="135" t="s">
        <v>35809</v>
      </c>
      <c r="L3646" s="163"/>
      <c r="M3646" s="163"/>
      <c r="N3646" s="163"/>
      <c r="O3646" s="135" t="s">
        <v>647</v>
      </c>
    </row>
    <row r="3647" spans="1:15" hidden="1">
      <c r="A3647" s="135">
        <v>5226</v>
      </c>
      <c r="B3647" s="135" t="s">
        <v>42982</v>
      </c>
      <c r="C3647" s="135" t="s">
        <v>42983</v>
      </c>
      <c r="D3647" s="135" t="s">
        <v>2155</v>
      </c>
      <c r="E3647" s="135" t="s">
        <v>35308</v>
      </c>
      <c r="F3647" s="135"/>
      <c r="G3647" s="135" t="s">
        <v>35808</v>
      </c>
      <c r="H3647" s="135" t="s">
        <v>632</v>
      </c>
      <c r="I3647" s="135"/>
      <c r="J3647" s="135" t="s">
        <v>35049</v>
      </c>
      <c r="K3647" s="135" t="s">
        <v>35809</v>
      </c>
      <c r="L3647" s="163"/>
      <c r="M3647" s="163"/>
      <c r="N3647" s="163"/>
      <c r="O3647" s="135" t="s">
        <v>647</v>
      </c>
    </row>
    <row r="3648" spans="1:15" hidden="1">
      <c r="A3648" s="135">
        <v>5227</v>
      </c>
      <c r="B3648" s="135" t="s">
        <v>42984</v>
      </c>
      <c r="C3648" s="135" t="s">
        <v>42985</v>
      </c>
      <c r="D3648" s="135" t="s">
        <v>2155</v>
      </c>
      <c r="E3648" s="135" t="s">
        <v>35308</v>
      </c>
      <c r="F3648" s="135"/>
      <c r="G3648" s="135" t="s">
        <v>35808</v>
      </c>
      <c r="H3648" s="135" t="s">
        <v>632</v>
      </c>
      <c r="I3648" s="135"/>
      <c r="J3648" s="135" t="s">
        <v>35049</v>
      </c>
      <c r="K3648" s="135" t="s">
        <v>42138</v>
      </c>
      <c r="L3648" s="163"/>
      <c r="M3648" s="163"/>
      <c r="N3648" s="163"/>
      <c r="O3648" s="135" t="s">
        <v>647</v>
      </c>
    </row>
    <row r="3649" spans="1:15" hidden="1">
      <c r="A3649" s="135">
        <v>5228</v>
      </c>
      <c r="B3649" s="135" t="s">
        <v>42986</v>
      </c>
      <c r="C3649" s="135" t="s">
        <v>42987</v>
      </c>
      <c r="D3649" s="135" t="s">
        <v>2155</v>
      </c>
      <c r="E3649" s="135" t="s">
        <v>35308</v>
      </c>
      <c r="F3649" s="135"/>
      <c r="G3649" s="135" t="s">
        <v>35808</v>
      </c>
      <c r="H3649" s="135" t="s">
        <v>632</v>
      </c>
      <c r="I3649" s="135"/>
      <c r="J3649" s="135" t="s">
        <v>35049</v>
      </c>
      <c r="K3649" s="135" t="s">
        <v>35809</v>
      </c>
      <c r="L3649" s="163"/>
      <c r="M3649" s="163"/>
      <c r="N3649" s="163"/>
      <c r="O3649" s="135" t="s">
        <v>647</v>
      </c>
    </row>
    <row r="3650" spans="1:15" hidden="1">
      <c r="A3650" s="135">
        <v>5229</v>
      </c>
      <c r="B3650" s="135" t="s">
        <v>42988</v>
      </c>
      <c r="C3650" s="135" t="s">
        <v>42989</v>
      </c>
      <c r="D3650" s="135" t="s">
        <v>1146</v>
      </c>
      <c r="E3650" s="135" t="s">
        <v>35260</v>
      </c>
      <c r="F3650" s="135"/>
      <c r="G3650" s="135" t="s">
        <v>35808</v>
      </c>
      <c r="H3650" s="135" t="s">
        <v>632</v>
      </c>
      <c r="I3650" s="135"/>
      <c r="J3650" s="135" t="s">
        <v>35049</v>
      </c>
      <c r="K3650" s="135" t="s">
        <v>35809</v>
      </c>
      <c r="L3650" s="163"/>
      <c r="M3650" s="163"/>
      <c r="N3650" s="163"/>
      <c r="O3650" s="135" t="s">
        <v>647</v>
      </c>
    </row>
    <row r="3651" spans="1:15" hidden="1">
      <c r="A3651" s="135">
        <v>5230</v>
      </c>
      <c r="B3651" s="135" t="s">
        <v>42990</v>
      </c>
      <c r="C3651" s="135" t="s">
        <v>42989</v>
      </c>
      <c r="D3651" s="135" t="s">
        <v>2155</v>
      </c>
      <c r="E3651" s="135" t="s">
        <v>35308</v>
      </c>
      <c r="F3651" s="135"/>
      <c r="G3651" s="135" t="s">
        <v>35808</v>
      </c>
      <c r="H3651" s="135" t="s">
        <v>632</v>
      </c>
      <c r="I3651" s="135"/>
      <c r="J3651" s="135" t="s">
        <v>35049</v>
      </c>
      <c r="K3651" s="135" t="s">
        <v>35809</v>
      </c>
      <c r="L3651" s="163"/>
      <c r="M3651" s="163"/>
      <c r="N3651" s="163"/>
      <c r="O3651" s="135" t="s">
        <v>647</v>
      </c>
    </row>
    <row r="3652" spans="1:15" ht="28.5" hidden="1">
      <c r="A3652" s="135">
        <v>5231</v>
      </c>
      <c r="B3652" s="135" t="s">
        <v>42991</v>
      </c>
      <c r="C3652" s="135" t="s">
        <v>42992</v>
      </c>
      <c r="D3652" s="135" t="s">
        <v>2155</v>
      </c>
      <c r="E3652" s="135" t="s">
        <v>35308</v>
      </c>
      <c r="F3652" s="135"/>
      <c r="G3652" s="135" t="s">
        <v>35808</v>
      </c>
      <c r="H3652" s="135" t="s">
        <v>632</v>
      </c>
      <c r="I3652" s="135"/>
      <c r="J3652" s="135" t="s">
        <v>35049</v>
      </c>
      <c r="K3652" s="135" t="s">
        <v>35823</v>
      </c>
      <c r="L3652" s="163" t="s">
        <v>35050</v>
      </c>
      <c r="M3652" s="163" t="s">
        <v>35087</v>
      </c>
      <c r="N3652" s="163" t="s">
        <v>38414</v>
      </c>
      <c r="O3652" s="135" t="s">
        <v>647</v>
      </c>
    </row>
    <row r="3653" spans="1:15" hidden="1">
      <c r="A3653" s="135">
        <v>5232</v>
      </c>
      <c r="B3653" s="135" t="s">
        <v>42993</v>
      </c>
      <c r="C3653" s="135" t="s">
        <v>42994</v>
      </c>
      <c r="D3653" s="135" t="s">
        <v>2155</v>
      </c>
      <c r="E3653" s="135" t="s">
        <v>35308</v>
      </c>
      <c r="F3653" s="135"/>
      <c r="G3653" s="135" t="s">
        <v>35808</v>
      </c>
      <c r="H3653" s="135" t="s">
        <v>632</v>
      </c>
      <c r="I3653" s="135"/>
      <c r="J3653" s="135" t="s">
        <v>35049</v>
      </c>
      <c r="K3653" s="135" t="s">
        <v>35809</v>
      </c>
      <c r="L3653" s="163"/>
      <c r="M3653" s="163"/>
      <c r="N3653" s="163"/>
      <c r="O3653" s="135" t="s">
        <v>647</v>
      </c>
    </row>
    <row r="3654" spans="1:15" hidden="1">
      <c r="A3654" s="135">
        <v>5233</v>
      </c>
      <c r="B3654" s="135" t="s">
        <v>42995</v>
      </c>
      <c r="C3654" s="135" t="s">
        <v>42996</v>
      </c>
      <c r="D3654" s="135" t="s">
        <v>2155</v>
      </c>
      <c r="E3654" s="135" t="s">
        <v>35308</v>
      </c>
      <c r="F3654" s="135"/>
      <c r="G3654" s="135" t="s">
        <v>35808</v>
      </c>
      <c r="H3654" s="135" t="s">
        <v>632</v>
      </c>
      <c r="I3654" s="135"/>
      <c r="J3654" s="135" t="s">
        <v>35049</v>
      </c>
      <c r="K3654" s="135" t="s">
        <v>35809</v>
      </c>
      <c r="L3654" s="163"/>
      <c r="M3654" s="163"/>
      <c r="N3654" s="163"/>
      <c r="O3654" s="135" t="s">
        <v>647</v>
      </c>
    </row>
    <row r="3655" spans="1:15" hidden="1">
      <c r="A3655" s="135">
        <v>5234</v>
      </c>
      <c r="B3655" s="135" t="s">
        <v>42997</v>
      </c>
      <c r="C3655" s="135" t="s">
        <v>42998</v>
      </c>
      <c r="D3655" s="135" t="s">
        <v>2155</v>
      </c>
      <c r="E3655" s="135" t="s">
        <v>35308</v>
      </c>
      <c r="F3655" s="135"/>
      <c r="G3655" s="135" t="s">
        <v>35808</v>
      </c>
      <c r="H3655" s="135" t="s">
        <v>632</v>
      </c>
      <c r="I3655" s="135"/>
      <c r="J3655" s="135" t="s">
        <v>35049</v>
      </c>
      <c r="K3655" s="135" t="s">
        <v>35809</v>
      </c>
      <c r="L3655" s="163"/>
      <c r="M3655" s="163"/>
      <c r="N3655" s="163"/>
      <c r="O3655" s="135" t="s">
        <v>647</v>
      </c>
    </row>
    <row r="3656" spans="1:15" ht="28.5" hidden="1">
      <c r="A3656" s="135">
        <v>5235</v>
      </c>
      <c r="B3656" s="135" t="s">
        <v>42999</v>
      </c>
      <c r="C3656" s="135" t="s">
        <v>43000</v>
      </c>
      <c r="D3656" s="135" t="s">
        <v>2155</v>
      </c>
      <c r="E3656" s="135" t="s">
        <v>35308</v>
      </c>
      <c r="F3656" s="135"/>
      <c r="G3656" s="135" t="s">
        <v>35808</v>
      </c>
      <c r="H3656" s="135" t="s">
        <v>632</v>
      </c>
      <c r="I3656" s="135"/>
      <c r="J3656" s="135" t="s">
        <v>35049</v>
      </c>
      <c r="K3656" s="135" t="s">
        <v>35823</v>
      </c>
      <c r="L3656" s="163" t="s">
        <v>35050</v>
      </c>
      <c r="M3656" s="163" t="s">
        <v>35087</v>
      </c>
      <c r="N3656" s="163" t="s">
        <v>42528</v>
      </c>
      <c r="O3656" s="135" t="s">
        <v>647</v>
      </c>
    </row>
    <row r="3657" spans="1:15" hidden="1">
      <c r="A3657" s="135">
        <v>5236</v>
      </c>
      <c r="B3657" s="135" t="s">
        <v>43001</v>
      </c>
      <c r="C3657" s="135" t="s">
        <v>43002</v>
      </c>
      <c r="D3657" s="135" t="s">
        <v>4432</v>
      </c>
      <c r="E3657" s="135" t="s">
        <v>35336</v>
      </c>
      <c r="F3657" s="135"/>
      <c r="G3657" s="135" t="s">
        <v>35808</v>
      </c>
      <c r="H3657" s="135" t="s">
        <v>4370</v>
      </c>
      <c r="I3657" s="135"/>
      <c r="J3657" s="135" t="s">
        <v>35049</v>
      </c>
      <c r="K3657" s="135" t="s">
        <v>35809</v>
      </c>
      <c r="L3657" s="163"/>
      <c r="M3657" s="163"/>
      <c r="N3657" s="163"/>
      <c r="O3657" s="135" t="s">
        <v>647</v>
      </c>
    </row>
    <row r="3658" spans="1:15" hidden="1">
      <c r="A3658" s="135">
        <v>5237</v>
      </c>
      <c r="B3658" s="135" t="s">
        <v>43003</v>
      </c>
      <c r="C3658" s="135" t="s">
        <v>43004</v>
      </c>
      <c r="D3658" s="135" t="s">
        <v>2155</v>
      </c>
      <c r="E3658" s="135" t="s">
        <v>35308</v>
      </c>
      <c r="F3658" s="135"/>
      <c r="G3658" s="135" t="s">
        <v>35808</v>
      </c>
      <c r="H3658" s="135" t="s">
        <v>632</v>
      </c>
      <c r="I3658" s="135"/>
      <c r="J3658" s="135" t="s">
        <v>35049</v>
      </c>
      <c r="K3658" s="135" t="s">
        <v>42138</v>
      </c>
      <c r="L3658" s="163"/>
      <c r="M3658" s="163"/>
      <c r="N3658" s="163"/>
      <c r="O3658" s="135" t="s">
        <v>647</v>
      </c>
    </row>
    <row r="3659" spans="1:15" ht="28.5" hidden="1">
      <c r="A3659" s="135">
        <v>5238</v>
      </c>
      <c r="B3659" s="135" t="s">
        <v>43005</v>
      </c>
      <c r="C3659" s="135" t="s">
        <v>43006</v>
      </c>
      <c r="D3659" s="135" t="s">
        <v>2155</v>
      </c>
      <c r="E3659" s="135" t="s">
        <v>35308</v>
      </c>
      <c r="F3659" s="135"/>
      <c r="G3659" s="135" t="s">
        <v>35808</v>
      </c>
      <c r="H3659" s="135" t="s">
        <v>632</v>
      </c>
      <c r="I3659" s="135"/>
      <c r="J3659" s="135" t="s">
        <v>35049</v>
      </c>
      <c r="K3659" s="135" t="s">
        <v>35823</v>
      </c>
      <c r="L3659" s="163" t="s">
        <v>35050</v>
      </c>
      <c r="M3659" s="163" t="s">
        <v>35087</v>
      </c>
      <c r="N3659" s="163" t="s">
        <v>42560</v>
      </c>
      <c r="O3659" s="135" t="s">
        <v>647</v>
      </c>
    </row>
    <row r="3660" spans="1:15" hidden="1">
      <c r="A3660" s="135">
        <v>5239</v>
      </c>
      <c r="B3660" s="135" t="s">
        <v>43007</v>
      </c>
      <c r="C3660" s="135" t="s">
        <v>43008</v>
      </c>
      <c r="D3660" s="135" t="s">
        <v>2155</v>
      </c>
      <c r="E3660" s="135" t="s">
        <v>35308</v>
      </c>
      <c r="F3660" s="135"/>
      <c r="G3660" s="135" t="s">
        <v>35808</v>
      </c>
      <c r="H3660" s="135" t="s">
        <v>632</v>
      </c>
      <c r="I3660" s="135"/>
      <c r="J3660" s="135" t="s">
        <v>35049</v>
      </c>
      <c r="K3660" s="135" t="s">
        <v>42138</v>
      </c>
      <c r="L3660" s="163"/>
      <c r="M3660" s="163"/>
      <c r="N3660" s="163"/>
      <c r="O3660" s="135" t="s">
        <v>647</v>
      </c>
    </row>
    <row r="3661" spans="1:15" hidden="1">
      <c r="A3661" s="135">
        <v>5240</v>
      </c>
      <c r="B3661" s="135" t="s">
        <v>43009</v>
      </c>
      <c r="C3661" s="135" t="s">
        <v>43010</v>
      </c>
      <c r="D3661" s="135" t="s">
        <v>2155</v>
      </c>
      <c r="E3661" s="135" t="s">
        <v>35308</v>
      </c>
      <c r="F3661" s="135"/>
      <c r="G3661" s="135" t="s">
        <v>35808</v>
      </c>
      <c r="H3661" s="135" t="s">
        <v>632</v>
      </c>
      <c r="I3661" s="135"/>
      <c r="J3661" s="135" t="s">
        <v>35049</v>
      </c>
      <c r="K3661" s="135" t="s">
        <v>35809</v>
      </c>
      <c r="L3661" s="163"/>
      <c r="M3661" s="163"/>
      <c r="N3661" s="163"/>
      <c r="O3661" s="135" t="s">
        <v>647</v>
      </c>
    </row>
    <row r="3662" spans="1:15" hidden="1">
      <c r="A3662" s="135">
        <v>5241</v>
      </c>
      <c r="B3662" s="135" t="s">
        <v>43011</v>
      </c>
      <c r="C3662" s="135" t="s">
        <v>43012</v>
      </c>
      <c r="D3662" s="135" t="s">
        <v>2155</v>
      </c>
      <c r="E3662" s="135" t="s">
        <v>35308</v>
      </c>
      <c r="F3662" s="135"/>
      <c r="G3662" s="135" t="s">
        <v>35808</v>
      </c>
      <c r="H3662" s="135" t="s">
        <v>632</v>
      </c>
      <c r="I3662" s="135"/>
      <c r="J3662" s="135" t="s">
        <v>35049</v>
      </c>
      <c r="K3662" s="135" t="s">
        <v>42138</v>
      </c>
      <c r="L3662" s="163"/>
      <c r="M3662" s="163"/>
      <c r="N3662" s="163"/>
      <c r="O3662" s="135" t="s">
        <v>647</v>
      </c>
    </row>
    <row r="3663" spans="1:15" hidden="1">
      <c r="A3663" s="135">
        <v>5242</v>
      </c>
      <c r="B3663" s="135" t="s">
        <v>43013</v>
      </c>
      <c r="C3663" s="135" t="s">
        <v>43014</v>
      </c>
      <c r="D3663" s="135" t="s">
        <v>2155</v>
      </c>
      <c r="E3663" s="135" t="s">
        <v>35308</v>
      </c>
      <c r="F3663" s="135"/>
      <c r="G3663" s="135" t="s">
        <v>35808</v>
      </c>
      <c r="H3663" s="135" t="s">
        <v>632</v>
      </c>
      <c r="I3663" s="135"/>
      <c r="J3663" s="135" t="s">
        <v>35049</v>
      </c>
      <c r="K3663" s="135" t="s">
        <v>42138</v>
      </c>
      <c r="L3663" s="163"/>
      <c r="M3663" s="163"/>
      <c r="N3663" s="163"/>
      <c r="O3663" s="135" t="s">
        <v>647</v>
      </c>
    </row>
    <row r="3664" spans="1:15" hidden="1">
      <c r="A3664" s="135">
        <v>5243</v>
      </c>
      <c r="B3664" s="135" t="s">
        <v>43015</v>
      </c>
      <c r="C3664" s="135" t="s">
        <v>43016</v>
      </c>
      <c r="D3664" s="135" t="s">
        <v>2155</v>
      </c>
      <c r="E3664" s="135" t="s">
        <v>35308</v>
      </c>
      <c r="F3664" s="135"/>
      <c r="G3664" s="135" t="s">
        <v>35808</v>
      </c>
      <c r="H3664" s="135" t="s">
        <v>632</v>
      </c>
      <c r="I3664" s="135"/>
      <c r="J3664" s="135" t="s">
        <v>35049</v>
      </c>
      <c r="K3664" s="135" t="s">
        <v>35809</v>
      </c>
      <c r="L3664" s="163"/>
      <c r="M3664" s="163"/>
      <c r="N3664" s="163"/>
      <c r="O3664" s="135" t="s">
        <v>647</v>
      </c>
    </row>
    <row r="3665" spans="1:15" hidden="1">
      <c r="A3665" s="135">
        <v>5244</v>
      </c>
      <c r="B3665" s="135" t="s">
        <v>43017</v>
      </c>
      <c r="C3665" s="135" t="s">
        <v>43018</v>
      </c>
      <c r="D3665" s="135" t="s">
        <v>2155</v>
      </c>
      <c r="E3665" s="135" t="s">
        <v>35308</v>
      </c>
      <c r="F3665" s="135"/>
      <c r="G3665" s="135" t="s">
        <v>35808</v>
      </c>
      <c r="H3665" s="135" t="s">
        <v>632</v>
      </c>
      <c r="I3665" s="135"/>
      <c r="J3665" s="135" t="s">
        <v>35049</v>
      </c>
      <c r="K3665" s="135" t="s">
        <v>35809</v>
      </c>
      <c r="L3665" s="163"/>
      <c r="M3665" s="163"/>
      <c r="N3665" s="163"/>
      <c r="O3665" s="135" t="s">
        <v>647</v>
      </c>
    </row>
    <row r="3666" spans="1:15" hidden="1">
      <c r="A3666" s="135">
        <v>5245</v>
      </c>
      <c r="B3666" s="135" t="s">
        <v>43019</v>
      </c>
      <c r="C3666" s="135" t="s">
        <v>43020</v>
      </c>
      <c r="D3666" s="135" t="s">
        <v>2155</v>
      </c>
      <c r="E3666" s="135" t="s">
        <v>35308</v>
      </c>
      <c r="F3666" s="135"/>
      <c r="G3666" s="135" t="s">
        <v>35808</v>
      </c>
      <c r="H3666" s="135" t="s">
        <v>632</v>
      </c>
      <c r="I3666" s="135"/>
      <c r="J3666" s="135" t="s">
        <v>35049</v>
      </c>
      <c r="K3666" s="135" t="s">
        <v>35809</v>
      </c>
      <c r="L3666" s="163"/>
      <c r="M3666" s="163"/>
      <c r="N3666" s="163"/>
      <c r="O3666" s="135" t="s">
        <v>647</v>
      </c>
    </row>
    <row r="3667" spans="1:15" hidden="1">
      <c r="A3667" s="135">
        <v>5246</v>
      </c>
      <c r="B3667" s="135" t="s">
        <v>43021</v>
      </c>
      <c r="C3667" s="135" t="s">
        <v>43022</v>
      </c>
      <c r="D3667" s="135" t="s">
        <v>2155</v>
      </c>
      <c r="E3667" s="135" t="s">
        <v>35308</v>
      </c>
      <c r="F3667" s="135"/>
      <c r="G3667" s="135" t="s">
        <v>35808</v>
      </c>
      <c r="H3667" s="135" t="s">
        <v>632</v>
      </c>
      <c r="I3667" s="135"/>
      <c r="J3667" s="135" t="s">
        <v>35049</v>
      </c>
      <c r="K3667" s="135" t="s">
        <v>35809</v>
      </c>
      <c r="L3667" s="163"/>
      <c r="M3667" s="163"/>
      <c r="N3667" s="163"/>
      <c r="O3667" s="135" t="s">
        <v>647</v>
      </c>
    </row>
    <row r="3668" spans="1:15" hidden="1">
      <c r="A3668" s="135">
        <v>5247</v>
      </c>
      <c r="B3668" s="135" t="s">
        <v>43023</v>
      </c>
      <c r="C3668" s="135" t="s">
        <v>43024</v>
      </c>
      <c r="D3668" s="135" t="s">
        <v>2155</v>
      </c>
      <c r="E3668" s="135" t="s">
        <v>35308</v>
      </c>
      <c r="F3668" s="135"/>
      <c r="G3668" s="135" t="s">
        <v>35808</v>
      </c>
      <c r="H3668" s="135" t="s">
        <v>632</v>
      </c>
      <c r="I3668" s="135"/>
      <c r="J3668" s="135" t="s">
        <v>35049</v>
      </c>
      <c r="K3668" s="135" t="s">
        <v>42138</v>
      </c>
      <c r="L3668" s="163"/>
      <c r="M3668" s="163"/>
      <c r="N3668" s="163"/>
      <c r="O3668" s="135" t="s">
        <v>647</v>
      </c>
    </row>
    <row r="3669" spans="1:15" hidden="1">
      <c r="A3669" s="135">
        <v>5248</v>
      </c>
      <c r="B3669" s="135" t="s">
        <v>43025</v>
      </c>
      <c r="C3669" s="135" t="s">
        <v>43026</v>
      </c>
      <c r="D3669" s="135" t="s">
        <v>2198</v>
      </c>
      <c r="E3669" s="135" t="s">
        <v>35303</v>
      </c>
      <c r="F3669" s="135"/>
      <c r="G3669" s="135" t="s">
        <v>35808</v>
      </c>
      <c r="H3669" s="135" t="s">
        <v>632</v>
      </c>
      <c r="I3669" s="135"/>
      <c r="J3669" s="135" t="s">
        <v>35049</v>
      </c>
      <c r="K3669" s="135" t="s">
        <v>35823</v>
      </c>
      <c r="L3669" s="163" t="s">
        <v>42764</v>
      </c>
      <c r="M3669" s="163" t="s">
        <v>31227</v>
      </c>
      <c r="N3669" s="163" t="s">
        <v>36436</v>
      </c>
      <c r="O3669" s="135" t="s">
        <v>647</v>
      </c>
    </row>
    <row r="3670" spans="1:15" hidden="1">
      <c r="A3670" s="135">
        <v>5249</v>
      </c>
      <c r="B3670" s="135" t="s">
        <v>43027</v>
      </c>
      <c r="C3670" s="135" t="s">
        <v>43028</v>
      </c>
      <c r="D3670" s="135" t="s">
        <v>2198</v>
      </c>
      <c r="E3670" s="135" t="s">
        <v>35303</v>
      </c>
      <c r="F3670" s="135"/>
      <c r="G3670" s="135" t="s">
        <v>35808</v>
      </c>
      <c r="H3670" s="135" t="s">
        <v>632</v>
      </c>
      <c r="I3670" s="135"/>
      <c r="J3670" s="135" t="s">
        <v>35049</v>
      </c>
      <c r="K3670" s="135" t="s">
        <v>35809</v>
      </c>
      <c r="L3670" s="163"/>
      <c r="M3670" s="163"/>
      <c r="N3670" s="163"/>
      <c r="O3670" s="135" t="s">
        <v>647</v>
      </c>
    </row>
    <row r="3671" spans="1:15" hidden="1">
      <c r="A3671" s="135">
        <v>5250</v>
      </c>
      <c r="B3671" s="135" t="s">
        <v>43029</v>
      </c>
      <c r="C3671" s="135" t="s">
        <v>43030</v>
      </c>
      <c r="D3671" s="135" t="s">
        <v>2198</v>
      </c>
      <c r="E3671" s="135" t="s">
        <v>35303</v>
      </c>
      <c r="F3671" s="135"/>
      <c r="G3671" s="135" t="s">
        <v>35808</v>
      </c>
      <c r="H3671" s="135" t="s">
        <v>632</v>
      </c>
      <c r="I3671" s="135"/>
      <c r="J3671" s="135" t="s">
        <v>35049</v>
      </c>
      <c r="K3671" s="135" t="s">
        <v>35809</v>
      </c>
      <c r="L3671" s="163"/>
      <c r="M3671" s="163"/>
      <c r="N3671" s="163"/>
      <c r="O3671" s="135" t="s">
        <v>647</v>
      </c>
    </row>
    <row r="3672" spans="1:15" hidden="1">
      <c r="A3672" s="135">
        <v>5251</v>
      </c>
      <c r="B3672" s="135" t="s">
        <v>43031</v>
      </c>
      <c r="C3672" s="135" t="s">
        <v>43032</v>
      </c>
      <c r="D3672" s="135" t="s">
        <v>2198</v>
      </c>
      <c r="E3672" s="135" t="s">
        <v>35303</v>
      </c>
      <c r="F3672" s="135"/>
      <c r="G3672" s="135" t="s">
        <v>35808</v>
      </c>
      <c r="H3672" s="135" t="s">
        <v>632</v>
      </c>
      <c r="I3672" s="135"/>
      <c r="J3672" s="135" t="s">
        <v>35049</v>
      </c>
      <c r="K3672" s="135" t="s">
        <v>35809</v>
      </c>
      <c r="L3672" s="163"/>
      <c r="M3672" s="163"/>
      <c r="N3672" s="163"/>
      <c r="O3672" s="135" t="s">
        <v>647</v>
      </c>
    </row>
    <row r="3673" spans="1:15" hidden="1">
      <c r="A3673" s="135">
        <v>5252</v>
      </c>
      <c r="B3673" s="135" t="s">
        <v>43033</v>
      </c>
      <c r="C3673" s="135" t="s">
        <v>43034</v>
      </c>
      <c r="D3673" s="135" t="s">
        <v>2198</v>
      </c>
      <c r="E3673" s="135" t="s">
        <v>35303</v>
      </c>
      <c r="F3673" s="135"/>
      <c r="G3673" s="135" t="s">
        <v>35808</v>
      </c>
      <c r="H3673" s="135" t="s">
        <v>632</v>
      </c>
      <c r="I3673" s="135"/>
      <c r="J3673" s="135" t="s">
        <v>35049</v>
      </c>
      <c r="K3673" s="135" t="s">
        <v>35809</v>
      </c>
      <c r="L3673" s="163"/>
      <c r="M3673" s="163"/>
      <c r="N3673" s="163"/>
      <c r="O3673" s="135" t="s">
        <v>647</v>
      </c>
    </row>
    <row r="3674" spans="1:15" hidden="1">
      <c r="A3674" s="135">
        <v>5253</v>
      </c>
      <c r="B3674" s="135" t="s">
        <v>43035</v>
      </c>
      <c r="C3674" s="135" t="s">
        <v>43036</v>
      </c>
      <c r="D3674" s="135" t="s">
        <v>2198</v>
      </c>
      <c r="E3674" s="135" t="s">
        <v>35303</v>
      </c>
      <c r="F3674" s="135"/>
      <c r="G3674" s="135" t="s">
        <v>35808</v>
      </c>
      <c r="H3674" s="135" t="s">
        <v>632</v>
      </c>
      <c r="I3674" s="135"/>
      <c r="J3674" s="135" t="s">
        <v>35049</v>
      </c>
      <c r="K3674" s="135" t="s">
        <v>35809</v>
      </c>
      <c r="L3674" s="163"/>
      <c r="M3674" s="163"/>
      <c r="N3674" s="163"/>
      <c r="O3674" s="135" t="s">
        <v>647</v>
      </c>
    </row>
    <row r="3675" spans="1:15" hidden="1">
      <c r="A3675" s="135">
        <v>5254</v>
      </c>
      <c r="B3675" s="135" t="s">
        <v>43037</v>
      </c>
      <c r="C3675" s="135" t="s">
        <v>43038</v>
      </c>
      <c r="D3675" s="135" t="s">
        <v>2198</v>
      </c>
      <c r="E3675" s="135" t="s">
        <v>35303</v>
      </c>
      <c r="F3675" s="135"/>
      <c r="G3675" s="135" t="s">
        <v>35808</v>
      </c>
      <c r="H3675" s="135" t="s">
        <v>632</v>
      </c>
      <c r="I3675" s="135"/>
      <c r="J3675" s="135" t="s">
        <v>35049</v>
      </c>
      <c r="K3675" s="135" t="s">
        <v>35809</v>
      </c>
      <c r="L3675" s="163"/>
      <c r="M3675" s="163"/>
      <c r="N3675" s="163"/>
      <c r="O3675" s="135" t="s">
        <v>647</v>
      </c>
    </row>
    <row r="3676" spans="1:15" hidden="1">
      <c r="A3676" s="135">
        <v>5255</v>
      </c>
      <c r="B3676" s="135" t="s">
        <v>43039</v>
      </c>
      <c r="C3676" s="135" t="s">
        <v>43040</v>
      </c>
      <c r="D3676" s="135" t="s">
        <v>2198</v>
      </c>
      <c r="E3676" s="135" t="s">
        <v>35303</v>
      </c>
      <c r="F3676" s="135"/>
      <c r="G3676" s="135" t="s">
        <v>35808</v>
      </c>
      <c r="H3676" s="135" t="s">
        <v>632</v>
      </c>
      <c r="I3676" s="135"/>
      <c r="J3676" s="135" t="s">
        <v>35049</v>
      </c>
      <c r="K3676" s="135" t="s">
        <v>35809</v>
      </c>
      <c r="L3676" s="163"/>
      <c r="M3676" s="163"/>
      <c r="N3676" s="163"/>
      <c r="O3676" s="135" t="s">
        <v>647</v>
      </c>
    </row>
    <row r="3677" spans="1:15">
      <c r="A3677" s="135">
        <v>5256</v>
      </c>
      <c r="B3677" s="135" t="s">
        <v>29270</v>
      </c>
      <c r="C3677" s="135" t="s">
        <v>29269</v>
      </c>
      <c r="D3677" s="135" t="s">
        <v>2278</v>
      </c>
      <c r="E3677" s="135" t="s">
        <v>35259</v>
      </c>
      <c r="F3677" s="135"/>
      <c r="G3677" s="135" t="s">
        <v>35819</v>
      </c>
      <c r="H3677" s="135" t="s">
        <v>632</v>
      </c>
      <c r="I3677" s="135"/>
      <c r="J3677" s="135" t="s">
        <v>35049</v>
      </c>
      <c r="K3677" s="135" t="s">
        <v>35823</v>
      </c>
      <c r="L3677" s="163" t="s">
        <v>35050</v>
      </c>
      <c r="M3677" s="163" t="s">
        <v>2277</v>
      </c>
      <c r="N3677" s="163" t="s">
        <v>43041</v>
      </c>
      <c r="O3677" s="135" t="s">
        <v>35825</v>
      </c>
    </row>
    <row r="3678" spans="1:15" hidden="1">
      <c r="A3678" s="135">
        <v>5257</v>
      </c>
      <c r="B3678" s="135" t="s">
        <v>43042</v>
      </c>
      <c r="C3678" s="135" t="s">
        <v>43043</v>
      </c>
      <c r="D3678" s="135" t="s">
        <v>2198</v>
      </c>
      <c r="E3678" s="135" t="s">
        <v>35303</v>
      </c>
      <c r="F3678" s="135"/>
      <c r="G3678" s="135" t="s">
        <v>35808</v>
      </c>
      <c r="H3678" s="135" t="s">
        <v>632</v>
      </c>
      <c r="I3678" s="135"/>
      <c r="J3678" s="135" t="s">
        <v>35049</v>
      </c>
      <c r="K3678" s="135" t="s">
        <v>35809</v>
      </c>
      <c r="L3678" s="163"/>
      <c r="M3678" s="163"/>
      <c r="N3678" s="163"/>
      <c r="O3678" s="135" t="s">
        <v>647</v>
      </c>
    </row>
    <row r="3679" spans="1:15" hidden="1">
      <c r="A3679" s="135">
        <v>5258</v>
      </c>
      <c r="B3679" s="135" t="s">
        <v>43044</v>
      </c>
      <c r="C3679" s="135" t="s">
        <v>43045</v>
      </c>
      <c r="D3679" s="135" t="s">
        <v>2198</v>
      </c>
      <c r="E3679" s="135" t="s">
        <v>35303</v>
      </c>
      <c r="F3679" s="135"/>
      <c r="G3679" s="135" t="s">
        <v>35808</v>
      </c>
      <c r="H3679" s="135" t="s">
        <v>632</v>
      </c>
      <c r="I3679" s="135"/>
      <c r="J3679" s="135" t="s">
        <v>35049</v>
      </c>
      <c r="K3679" s="135" t="s">
        <v>35809</v>
      </c>
      <c r="L3679" s="163"/>
      <c r="M3679" s="163"/>
      <c r="N3679" s="163"/>
      <c r="O3679" s="135" t="s">
        <v>647</v>
      </c>
    </row>
    <row r="3680" spans="1:15" hidden="1">
      <c r="A3680" s="135">
        <v>5259</v>
      </c>
      <c r="B3680" s="135" t="s">
        <v>43046</v>
      </c>
      <c r="C3680" s="135" t="s">
        <v>43047</v>
      </c>
      <c r="D3680" s="135" t="s">
        <v>2198</v>
      </c>
      <c r="E3680" s="135" t="s">
        <v>35303</v>
      </c>
      <c r="F3680" s="135"/>
      <c r="G3680" s="135" t="s">
        <v>35808</v>
      </c>
      <c r="H3680" s="135" t="s">
        <v>632</v>
      </c>
      <c r="I3680" s="135"/>
      <c r="J3680" s="135" t="s">
        <v>35049</v>
      </c>
      <c r="K3680" s="135" t="s">
        <v>35809</v>
      </c>
      <c r="L3680" s="163"/>
      <c r="M3680" s="163"/>
      <c r="N3680" s="163"/>
      <c r="O3680" s="135" t="s">
        <v>647</v>
      </c>
    </row>
    <row r="3681" spans="1:15" hidden="1">
      <c r="A3681" s="135">
        <v>5260</v>
      </c>
      <c r="B3681" s="135" t="s">
        <v>43048</v>
      </c>
      <c r="C3681" s="135" t="s">
        <v>43049</v>
      </c>
      <c r="D3681" s="135" t="s">
        <v>2198</v>
      </c>
      <c r="E3681" s="135" t="s">
        <v>35303</v>
      </c>
      <c r="F3681" s="135"/>
      <c r="G3681" s="135" t="s">
        <v>35808</v>
      </c>
      <c r="H3681" s="135" t="s">
        <v>632</v>
      </c>
      <c r="I3681" s="135"/>
      <c r="J3681" s="135" t="s">
        <v>35049</v>
      </c>
      <c r="K3681" s="135" t="s">
        <v>35809</v>
      </c>
      <c r="L3681" s="163"/>
      <c r="M3681" s="163"/>
      <c r="N3681" s="163"/>
      <c r="O3681" s="135" t="s">
        <v>647</v>
      </c>
    </row>
    <row r="3682" spans="1:15" hidden="1">
      <c r="A3682" s="135">
        <v>5261</v>
      </c>
      <c r="B3682" s="135" t="s">
        <v>43050</v>
      </c>
      <c r="C3682" s="135" t="s">
        <v>43051</v>
      </c>
      <c r="D3682" s="135" t="s">
        <v>2198</v>
      </c>
      <c r="E3682" s="135" t="s">
        <v>35303</v>
      </c>
      <c r="F3682" s="135"/>
      <c r="G3682" s="135" t="s">
        <v>35808</v>
      </c>
      <c r="H3682" s="135" t="s">
        <v>632</v>
      </c>
      <c r="I3682" s="135"/>
      <c r="J3682" s="135" t="s">
        <v>35049</v>
      </c>
      <c r="K3682" s="135" t="s">
        <v>35809</v>
      </c>
      <c r="L3682" s="163"/>
      <c r="M3682" s="163"/>
      <c r="N3682" s="163"/>
      <c r="O3682" s="135" t="s">
        <v>647</v>
      </c>
    </row>
    <row r="3683" spans="1:15" hidden="1">
      <c r="A3683" s="135">
        <v>5262</v>
      </c>
      <c r="B3683" s="135" t="s">
        <v>43052</v>
      </c>
      <c r="C3683" s="135" t="s">
        <v>43053</v>
      </c>
      <c r="D3683" s="135" t="s">
        <v>2198</v>
      </c>
      <c r="E3683" s="135" t="s">
        <v>35303</v>
      </c>
      <c r="F3683" s="135"/>
      <c r="G3683" s="135" t="s">
        <v>35808</v>
      </c>
      <c r="H3683" s="135" t="s">
        <v>632</v>
      </c>
      <c r="I3683" s="135"/>
      <c r="J3683" s="135" t="s">
        <v>35049</v>
      </c>
      <c r="K3683" s="135" t="s">
        <v>35809</v>
      </c>
      <c r="L3683" s="163"/>
      <c r="M3683" s="163"/>
      <c r="N3683" s="163"/>
      <c r="O3683" s="135" t="s">
        <v>647</v>
      </c>
    </row>
    <row r="3684" spans="1:15" hidden="1">
      <c r="A3684" s="135">
        <v>5263</v>
      </c>
      <c r="B3684" s="135" t="s">
        <v>43054</v>
      </c>
      <c r="C3684" s="135" t="s">
        <v>43055</v>
      </c>
      <c r="D3684" s="135" t="s">
        <v>2198</v>
      </c>
      <c r="E3684" s="135" t="s">
        <v>35303</v>
      </c>
      <c r="F3684" s="135"/>
      <c r="G3684" s="135" t="s">
        <v>35808</v>
      </c>
      <c r="H3684" s="135" t="s">
        <v>632</v>
      </c>
      <c r="I3684" s="135"/>
      <c r="J3684" s="135" t="s">
        <v>35049</v>
      </c>
      <c r="K3684" s="135" t="s">
        <v>35809</v>
      </c>
      <c r="L3684" s="163"/>
      <c r="M3684" s="163"/>
      <c r="N3684" s="163"/>
      <c r="O3684" s="135" t="s">
        <v>647</v>
      </c>
    </row>
    <row r="3685" spans="1:15" hidden="1">
      <c r="A3685" s="135">
        <v>5264</v>
      </c>
      <c r="B3685" s="135" t="s">
        <v>43056</v>
      </c>
      <c r="C3685" s="135" t="s">
        <v>43057</v>
      </c>
      <c r="D3685" s="135" t="s">
        <v>2198</v>
      </c>
      <c r="E3685" s="135" t="s">
        <v>35303</v>
      </c>
      <c r="F3685" s="135"/>
      <c r="G3685" s="135" t="s">
        <v>35808</v>
      </c>
      <c r="H3685" s="135" t="s">
        <v>632</v>
      </c>
      <c r="I3685" s="135"/>
      <c r="J3685" s="135" t="s">
        <v>35049</v>
      </c>
      <c r="K3685" s="135" t="s">
        <v>35809</v>
      </c>
      <c r="L3685" s="163"/>
      <c r="M3685" s="163"/>
      <c r="N3685" s="163"/>
      <c r="O3685" s="135" t="s">
        <v>647</v>
      </c>
    </row>
    <row r="3686" spans="1:15" hidden="1">
      <c r="A3686" s="135">
        <v>5265</v>
      </c>
      <c r="B3686" s="135" t="s">
        <v>43058</v>
      </c>
      <c r="C3686" s="135" t="s">
        <v>43059</v>
      </c>
      <c r="D3686" s="135" t="s">
        <v>2198</v>
      </c>
      <c r="E3686" s="135" t="s">
        <v>35303</v>
      </c>
      <c r="F3686" s="135"/>
      <c r="G3686" s="135" t="s">
        <v>35808</v>
      </c>
      <c r="H3686" s="135" t="s">
        <v>632</v>
      </c>
      <c r="I3686" s="135"/>
      <c r="J3686" s="135" t="s">
        <v>35049</v>
      </c>
      <c r="K3686" s="135" t="s">
        <v>35809</v>
      </c>
      <c r="L3686" s="163"/>
      <c r="M3686" s="163"/>
      <c r="N3686" s="163"/>
      <c r="O3686" s="135" t="s">
        <v>647</v>
      </c>
    </row>
    <row r="3687" spans="1:15" hidden="1">
      <c r="A3687" s="135">
        <v>5266</v>
      </c>
      <c r="B3687" s="135" t="s">
        <v>43060</v>
      </c>
      <c r="C3687" s="135" t="s">
        <v>43061</v>
      </c>
      <c r="D3687" s="135" t="s">
        <v>2198</v>
      </c>
      <c r="E3687" s="135" t="s">
        <v>35303</v>
      </c>
      <c r="F3687" s="135"/>
      <c r="G3687" s="135" t="s">
        <v>35808</v>
      </c>
      <c r="H3687" s="135" t="s">
        <v>632</v>
      </c>
      <c r="I3687" s="135"/>
      <c r="J3687" s="135" t="s">
        <v>35049</v>
      </c>
      <c r="K3687" s="135" t="s">
        <v>35823</v>
      </c>
      <c r="L3687" s="163" t="s">
        <v>35050</v>
      </c>
      <c r="M3687" s="163" t="s">
        <v>35089</v>
      </c>
      <c r="N3687" s="163" t="s">
        <v>43062</v>
      </c>
      <c r="O3687" s="135" t="s">
        <v>647</v>
      </c>
    </row>
    <row r="3688" spans="1:15" hidden="1">
      <c r="A3688" s="135">
        <v>5267</v>
      </c>
      <c r="B3688" s="135" t="s">
        <v>43063</v>
      </c>
      <c r="C3688" s="135" t="s">
        <v>43064</v>
      </c>
      <c r="D3688" s="135" t="s">
        <v>2198</v>
      </c>
      <c r="E3688" s="135" t="s">
        <v>35303</v>
      </c>
      <c r="F3688" s="135"/>
      <c r="G3688" s="135" t="s">
        <v>35808</v>
      </c>
      <c r="H3688" s="135" t="s">
        <v>632</v>
      </c>
      <c r="I3688" s="135"/>
      <c r="J3688" s="135" t="s">
        <v>35049</v>
      </c>
      <c r="K3688" s="135" t="s">
        <v>35809</v>
      </c>
      <c r="L3688" s="163"/>
      <c r="M3688" s="163"/>
      <c r="N3688" s="163"/>
      <c r="O3688" s="135" t="s">
        <v>647</v>
      </c>
    </row>
    <row r="3689" spans="1:15" hidden="1">
      <c r="A3689" s="135">
        <v>5268</v>
      </c>
      <c r="B3689" s="135" t="s">
        <v>43065</v>
      </c>
      <c r="C3689" s="135" t="s">
        <v>43066</v>
      </c>
      <c r="D3689" s="135" t="s">
        <v>2198</v>
      </c>
      <c r="E3689" s="135" t="s">
        <v>35303</v>
      </c>
      <c r="F3689" s="135"/>
      <c r="G3689" s="135" t="s">
        <v>35808</v>
      </c>
      <c r="H3689" s="135" t="s">
        <v>632</v>
      </c>
      <c r="I3689" s="135"/>
      <c r="J3689" s="135" t="s">
        <v>35049</v>
      </c>
      <c r="K3689" s="135" t="s">
        <v>35809</v>
      </c>
      <c r="L3689" s="163"/>
      <c r="M3689" s="163"/>
      <c r="N3689" s="163"/>
      <c r="O3689" s="135" t="s">
        <v>647</v>
      </c>
    </row>
    <row r="3690" spans="1:15" hidden="1">
      <c r="A3690" s="135">
        <v>5269</v>
      </c>
      <c r="B3690" s="135" t="s">
        <v>43067</v>
      </c>
      <c r="C3690" s="135" t="s">
        <v>43068</v>
      </c>
      <c r="D3690" s="135" t="s">
        <v>2198</v>
      </c>
      <c r="E3690" s="135" t="s">
        <v>35303</v>
      </c>
      <c r="F3690" s="135"/>
      <c r="G3690" s="135" t="s">
        <v>35808</v>
      </c>
      <c r="H3690" s="135" t="s">
        <v>632</v>
      </c>
      <c r="I3690" s="135"/>
      <c r="J3690" s="135" t="s">
        <v>35049</v>
      </c>
      <c r="K3690" s="135" t="s">
        <v>35809</v>
      </c>
      <c r="L3690" s="163"/>
      <c r="M3690" s="163"/>
      <c r="N3690" s="163"/>
      <c r="O3690" s="135" t="s">
        <v>647</v>
      </c>
    </row>
    <row r="3691" spans="1:15" hidden="1">
      <c r="A3691" s="135">
        <v>5270</v>
      </c>
      <c r="B3691" s="135" t="s">
        <v>43069</v>
      </c>
      <c r="C3691" s="135" t="s">
        <v>43070</v>
      </c>
      <c r="D3691" s="135" t="s">
        <v>2198</v>
      </c>
      <c r="E3691" s="135" t="s">
        <v>35303</v>
      </c>
      <c r="F3691" s="135"/>
      <c r="G3691" s="135" t="s">
        <v>35808</v>
      </c>
      <c r="H3691" s="135" t="s">
        <v>632</v>
      </c>
      <c r="I3691" s="135"/>
      <c r="J3691" s="135" t="s">
        <v>35049</v>
      </c>
      <c r="K3691" s="135" t="s">
        <v>35809</v>
      </c>
      <c r="L3691" s="163"/>
      <c r="M3691" s="163"/>
      <c r="N3691" s="163"/>
      <c r="O3691" s="135" t="s">
        <v>647</v>
      </c>
    </row>
    <row r="3692" spans="1:15" hidden="1">
      <c r="A3692" s="135">
        <v>5271</v>
      </c>
      <c r="B3692" s="135" t="s">
        <v>43071</v>
      </c>
      <c r="C3692" s="135" t="s">
        <v>43072</v>
      </c>
      <c r="D3692" s="135" t="s">
        <v>2198</v>
      </c>
      <c r="E3692" s="135" t="s">
        <v>35303</v>
      </c>
      <c r="F3692" s="135"/>
      <c r="G3692" s="135" t="s">
        <v>35808</v>
      </c>
      <c r="H3692" s="135" t="s">
        <v>632</v>
      </c>
      <c r="I3692" s="135"/>
      <c r="J3692" s="135" t="s">
        <v>35049</v>
      </c>
      <c r="K3692" s="135" t="s">
        <v>42138</v>
      </c>
      <c r="L3692" s="163"/>
      <c r="M3692" s="163"/>
      <c r="N3692" s="163"/>
      <c r="O3692" s="135" t="s">
        <v>647</v>
      </c>
    </row>
    <row r="3693" spans="1:15" hidden="1">
      <c r="A3693" s="135">
        <v>5272</v>
      </c>
      <c r="B3693" s="135" t="s">
        <v>43073</v>
      </c>
      <c r="C3693" s="135" t="s">
        <v>43074</v>
      </c>
      <c r="D3693" s="135" t="s">
        <v>2198</v>
      </c>
      <c r="E3693" s="135" t="s">
        <v>35303</v>
      </c>
      <c r="F3693" s="135"/>
      <c r="G3693" s="135" t="s">
        <v>35808</v>
      </c>
      <c r="H3693" s="135" t="s">
        <v>632</v>
      </c>
      <c r="I3693" s="135"/>
      <c r="J3693" s="135" t="s">
        <v>35049</v>
      </c>
      <c r="K3693" s="135" t="s">
        <v>35809</v>
      </c>
      <c r="L3693" s="163"/>
      <c r="M3693" s="163"/>
      <c r="N3693" s="163"/>
      <c r="O3693" s="135" t="s">
        <v>647</v>
      </c>
    </row>
    <row r="3694" spans="1:15" hidden="1">
      <c r="A3694" s="135">
        <v>5273</v>
      </c>
      <c r="B3694" s="135" t="s">
        <v>43075</v>
      </c>
      <c r="C3694" s="135" t="s">
        <v>43076</v>
      </c>
      <c r="D3694" s="135" t="s">
        <v>2198</v>
      </c>
      <c r="E3694" s="135" t="s">
        <v>35303</v>
      </c>
      <c r="F3694" s="135"/>
      <c r="G3694" s="135" t="s">
        <v>35808</v>
      </c>
      <c r="H3694" s="135" t="s">
        <v>632</v>
      </c>
      <c r="I3694" s="135"/>
      <c r="J3694" s="135" t="s">
        <v>35049</v>
      </c>
      <c r="K3694" s="135" t="s">
        <v>35809</v>
      </c>
      <c r="L3694" s="163"/>
      <c r="M3694" s="163"/>
      <c r="N3694" s="163"/>
      <c r="O3694" s="135" t="s">
        <v>647</v>
      </c>
    </row>
    <row r="3695" spans="1:15" hidden="1">
      <c r="A3695" s="135">
        <v>5274</v>
      </c>
      <c r="B3695" s="135" t="s">
        <v>43077</v>
      </c>
      <c r="C3695" s="135" t="s">
        <v>43078</v>
      </c>
      <c r="D3695" s="135" t="s">
        <v>2198</v>
      </c>
      <c r="E3695" s="135" t="s">
        <v>35303</v>
      </c>
      <c r="F3695" s="135"/>
      <c r="G3695" s="135" t="s">
        <v>35808</v>
      </c>
      <c r="H3695" s="135" t="s">
        <v>632</v>
      </c>
      <c r="I3695" s="135"/>
      <c r="J3695" s="135" t="s">
        <v>35049</v>
      </c>
      <c r="K3695" s="135" t="s">
        <v>35809</v>
      </c>
      <c r="L3695" s="163"/>
      <c r="M3695" s="163"/>
      <c r="N3695" s="163"/>
      <c r="O3695" s="135" t="s">
        <v>647</v>
      </c>
    </row>
    <row r="3696" spans="1:15" hidden="1">
      <c r="A3696" s="135">
        <v>5275</v>
      </c>
      <c r="B3696" s="135" t="s">
        <v>43079</v>
      </c>
      <c r="C3696" s="135" t="s">
        <v>43080</v>
      </c>
      <c r="D3696" s="135" t="s">
        <v>2198</v>
      </c>
      <c r="E3696" s="135" t="s">
        <v>35303</v>
      </c>
      <c r="F3696" s="135"/>
      <c r="G3696" s="135" t="s">
        <v>35808</v>
      </c>
      <c r="H3696" s="135" t="s">
        <v>632</v>
      </c>
      <c r="I3696" s="135"/>
      <c r="J3696" s="135" t="s">
        <v>35049</v>
      </c>
      <c r="K3696" s="135" t="s">
        <v>35823</v>
      </c>
      <c r="L3696" s="163" t="s">
        <v>35050</v>
      </c>
      <c r="M3696" s="163" t="s">
        <v>35089</v>
      </c>
      <c r="N3696" s="163" t="s">
        <v>43081</v>
      </c>
      <c r="O3696" s="135" t="s">
        <v>647</v>
      </c>
    </row>
    <row r="3697" spans="1:15" hidden="1">
      <c r="A3697" s="135">
        <v>5276</v>
      </c>
      <c r="B3697" s="135" t="s">
        <v>43082</v>
      </c>
      <c r="C3697" s="135" t="s">
        <v>43083</v>
      </c>
      <c r="D3697" s="135" t="s">
        <v>2198</v>
      </c>
      <c r="E3697" s="135" t="s">
        <v>35303</v>
      </c>
      <c r="F3697" s="135"/>
      <c r="G3697" s="135" t="s">
        <v>35808</v>
      </c>
      <c r="H3697" s="135" t="s">
        <v>632</v>
      </c>
      <c r="I3697" s="135"/>
      <c r="J3697" s="135" t="s">
        <v>35049</v>
      </c>
      <c r="K3697" s="135" t="s">
        <v>42138</v>
      </c>
      <c r="L3697" s="163"/>
      <c r="M3697" s="163"/>
      <c r="N3697" s="163"/>
      <c r="O3697" s="135" t="s">
        <v>647</v>
      </c>
    </row>
    <row r="3698" spans="1:15" hidden="1">
      <c r="A3698" s="135">
        <v>5277</v>
      </c>
      <c r="B3698" s="135" t="s">
        <v>43084</v>
      </c>
      <c r="C3698" s="135" t="s">
        <v>43085</v>
      </c>
      <c r="D3698" s="135" t="s">
        <v>2198</v>
      </c>
      <c r="E3698" s="135" t="s">
        <v>35303</v>
      </c>
      <c r="F3698" s="135"/>
      <c r="G3698" s="135" t="s">
        <v>35808</v>
      </c>
      <c r="H3698" s="135" t="s">
        <v>632</v>
      </c>
      <c r="I3698" s="135"/>
      <c r="J3698" s="135" t="s">
        <v>35049</v>
      </c>
      <c r="K3698" s="135" t="s">
        <v>35823</v>
      </c>
      <c r="L3698" s="163" t="s">
        <v>35050</v>
      </c>
      <c r="M3698" s="163" t="s">
        <v>35089</v>
      </c>
      <c r="N3698" s="163" t="s">
        <v>43086</v>
      </c>
      <c r="O3698" s="135" t="s">
        <v>647</v>
      </c>
    </row>
    <row r="3699" spans="1:15" hidden="1">
      <c r="A3699" s="135">
        <v>5278</v>
      </c>
      <c r="B3699" s="135" t="s">
        <v>43087</v>
      </c>
      <c r="C3699" s="135" t="s">
        <v>43088</v>
      </c>
      <c r="D3699" s="135" t="s">
        <v>2198</v>
      </c>
      <c r="E3699" s="135" t="s">
        <v>35303</v>
      </c>
      <c r="F3699" s="135"/>
      <c r="G3699" s="135" t="s">
        <v>35808</v>
      </c>
      <c r="H3699" s="135" t="s">
        <v>632</v>
      </c>
      <c r="I3699" s="135"/>
      <c r="J3699" s="135" t="s">
        <v>35049</v>
      </c>
      <c r="K3699" s="135" t="s">
        <v>35823</v>
      </c>
      <c r="L3699" s="163" t="s">
        <v>35050</v>
      </c>
      <c r="M3699" s="163" t="s">
        <v>35089</v>
      </c>
      <c r="N3699" s="163" t="s">
        <v>43089</v>
      </c>
      <c r="O3699" s="135" t="s">
        <v>647</v>
      </c>
    </row>
    <row r="3700" spans="1:15" hidden="1">
      <c r="A3700" s="135">
        <v>5279</v>
      </c>
      <c r="B3700" s="135" t="s">
        <v>43090</v>
      </c>
      <c r="C3700" s="135" t="s">
        <v>43091</v>
      </c>
      <c r="D3700" s="135" t="s">
        <v>2198</v>
      </c>
      <c r="E3700" s="135" t="s">
        <v>35303</v>
      </c>
      <c r="F3700" s="135"/>
      <c r="G3700" s="135" t="s">
        <v>35808</v>
      </c>
      <c r="H3700" s="135" t="s">
        <v>632</v>
      </c>
      <c r="I3700" s="135"/>
      <c r="J3700" s="135" t="s">
        <v>35049</v>
      </c>
      <c r="K3700" s="135" t="s">
        <v>35823</v>
      </c>
      <c r="L3700" s="163" t="s">
        <v>35050</v>
      </c>
      <c r="M3700" s="163" t="s">
        <v>35089</v>
      </c>
      <c r="N3700" s="163" t="s">
        <v>30</v>
      </c>
      <c r="O3700" s="135" t="s">
        <v>647</v>
      </c>
    </row>
    <row r="3701" spans="1:15" hidden="1">
      <c r="A3701" s="135">
        <v>5280</v>
      </c>
      <c r="B3701" s="135" t="s">
        <v>43092</v>
      </c>
      <c r="C3701" s="135" t="s">
        <v>43093</v>
      </c>
      <c r="D3701" s="135" t="s">
        <v>2198</v>
      </c>
      <c r="E3701" s="135" t="s">
        <v>35303</v>
      </c>
      <c r="F3701" s="135"/>
      <c r="G3701" s="135" t="s">
        <v>35808</v>
      </c>
      <c r="H3701" s="135" t="s">
        <v>632</v>
      </c>
      <c r="I3701" s="135"/>
      <c r="J3701" s="135" t="s">
        <v>35049</v>
      </c>
      <c r="K3701" s="135" t="s">
        <v>35823</v>
      </c>
      <c r="L3701" s="163" t="s">
        <v>35050</v>
      </c>
      <c r="M3701" s="163" t="s">
        <v>35089</v>
      </c>
      <c r="N3701" s="163" t="s">
        <v>30</v>
      </c>
      <c r="O3701" s="135" t="s">
        <v>647</v>
      </c>
    </row>
    <row r="3702" spans="1:15" hidden="1">
      <c r="A3702" s="135">
        <v>5281</v>
      </c>
      <c r="B3702" s="135" t="s">
        <v>43094</v>
      </c>
      <c r="C3702" s="135" t="s">
        <v>43095</v>
      </c>
      <c r="D3702" s="135" t="s">
        <v>2198</v>
      </c>
      <c r="E3702" s="135" t="s">
        <v>35303</v>
      </c>
      <c r="F3702" s="135"/>
      <c r="G3702" s="135" t="s">
        <v>35808</v>
      </c>
      <c r="H3702" s="135" t="s">
        <v>632</v>
      </c>
      <c r="I3702" s="135"/>
      <c r="J3702" s="135" t="s">
        <v>35049</v>
      </c>
      <c r="K3702" s="135" t="s">
        <v>35823</v>
      </c>
      <c r="L3702" s="163" t="s">
        <v>35050</v>
      </c>
      <c r="M3702" s="163" t="s">
        <v>35089</v>
      </c>
      <c r="N3702" s="163" t="s">
        <v>43096</v>
      </c>
      <c r="O3702" s="135" t="s">
        <v>647</v>
      </c>
    </row>
    <row r="3703" spans="1:15" hidden="1">
      <c r="A3703" s="135">
        <v>5282</v>
      </c>
      <c r="B3703" s="135" t="s">
        <v>43097</v>
      </c>
      <c r="C3703" s="135" t="s">
        <v>43098</v>
      </c>
      <c r="D3703" s="135" t="s">
        <v>1624</v>
      </c>
      <c r="E3703" s="135" t="s">
        <v>35291</v>
      </c>
      <c r="F3703" s="135"/>
      <c r="G3703" s="135" t="s">
        <v>35808</v>
      </c>
      <c r="H3703" s="135" t="s">
        <v>632</v>
      </c>
      <c r="I3703" s="135"/>
      <c r="J3703" s="135" t="s">
        <v>35049</v>
      </c>
      <c r="K3703" s="135" t="s">
        <v>35809</v>
      </c>
      <c r="L3703" s="163"/>
      <c r="M3703" s="163"/>
      <c r="N3703" s="163"/>
      <c r="O3703" s="135" t="s">
        <v>647</v>
      </c>
    </row>
    <row r="3704" spans="1:15" hidden="1">
      <c r="A3704" s="135">
        <v>5283</v>
      </c>
      <c r="B3704" s="135" t="s">
        <v>43099</v>
      </c>
      <c r="C3704" s="135" t="s">
        <v>43100</v>
      </c>
      <c r="D3704" s="135" t="s">
        <v>1624</v>
      </c>
      <c r="E3704" s="135" t="s">
        <v>35291</v>
      </c>
      <c r="F3704" s="135"/>
      <c r="G3704" s="135" t="s">
        <v>35808</v>
      </c>
      <c r="H3704" s="135" t="s">
        <v>632</v>
      </c>
      <c r="I3704" s="135"/>
      <c r="J3704" s="135" t="s">
        <v>35049</v>
      </c>
      <c r="K3704" s="135" t="s">
        <v>35809</v>
      </c>
      <c r="L3704" s="163"/>
      <c r="M3704" s="163"/>
      <c r="N3704" s="163"/>
      <c r="O3704" s="135" t="s">
        <v>647</v>
      </c>
    </row>
    <row r="3705" spans="1:15" hidden="1">
      <c r="A3705" s="135">
        <v>5284</v>
      </c>
      <c r="B3705" s="135" t="s">
        <v>43101</v>
      </c>
      <c r="C3705" s="135" t="s">
        <v>43102</v>
      </c>
      <c r="D3705" s="135" t="s">
        <v>1624</v>
      </c>
      <c r="E3705" s="135" t="s">
        <v>35291</v>
      </c>
      <c r="F3705" s="135"/>
      <c r="G3705" s="135" t="s">
        <v>35808</v>
      </c>
      <c r="H3705" s="135" t="s">
        <v>632</v>
      </c>
      <c r="I3705" s="135"/>
      <c r="J3705" s="135" t="s">
        <v>35049</v>
      </c>
      <c r="K3705" s="135" t="s">
        <v>35809</v>
      </c>
      <c r="L3705" s="163"/>
      <c r="M3705" s="163"/>
      <c r="N3705" s="163"/>
      <c r="O3705" s="135" t="s">
        <v>647</v>
      </c>
    </row>
    <row r="3706" spans="1:15" hidden="1">
      <c r="A3706" s="135">
        <v>5285</v>
      </c>
      <c r="B3706" s="135" t="s">
        <v>43103</v>
      </c>
      <c r="C3706" s="135" t="s">
        <v>43104</v>
      </c>
      <c r="D3706" s="135" t="s">
        <v>1624</v>
      </c>
      <c r="E3706" s="135" t="s">
        <v>35291</v>
      </c>
      <c r="F3706" s="135"/>
      <c r="G3706" s="135" t="s">
        <v>35808</v>
      </c>
      <c r="H3706" s="135" t="s">
        <v>632</v>
      </c>
      <c r="I3706" s="135"/>
      <c r="J3706" s="135" t="s">
        <v>35049</v>
      </c>
      <c r="K3706" s="135" t="s">
        <v>35823</v>
      </c>
      <c r="L3706" s="163" t="s">
        <v>35050</v>
      </c>
      <c r="M3706" s="163" t="s">
        <v>35057</v>
      </c>
      <c r="N3706" s="163" t="s">
        <v>39536</v>
      </c>
      <c r="O3706" s="135" t="s">
        <v>647</v>
      </c>
    </row>
    <row r="3707" spans="1:15" hidden="1">
      <c r="A3707" s="135">
        <v>5286</v>
      </c>
      <c r="B3707" s="135" t="s">
        <v>43105</v>
      </c>
      <c r="C3707" s="135" t="s">
        <v>43104</v>
      </c>
      <c r="D3707" s="135" t="s">
        <v>2198</v>
      </c>
      <c r="E3707" s="135" t="s">
        <v>35303</v>
      </c>
      <c r="F3707" s="135"/>
      <c r="G3707" s="135" t="s">
        <v>35808</v>
      </c>
      <c r="H3707" s="135" t="s">
        <v>632</v>
      </c>
      <c r="I3707" s="135"/>
      <c r="J3707" s="135" t="s">
        <v>35049</v>
      </c>
      <c r="K3707" s="135" t="s">
        <v>35823</v>
      </c>
      <c r="L3707" s="163" t="s">
        <v>35050</v>
      </c>
      <c r="M3707" s="163" t="s">
        <v>35089</v>
      </c>
      <c r="N3707" s="163" t="s">
        <v>39536</v>
      </c>
      <c r="O3707" s="135" t="s">
        <v>647</v>
      </c>
    </row>
    <row r="3708" spans="1:15" hidden="1">
      <c r="A3708" s="135">
        <v>5287</v>
      </c>
      <c r="B3708" s="135" t="s">
        <v>43106</v>
      </c>
      <c r="C3708" s="135" t="s">
        <v>43104</v>
      </c>
      <c r="D3708" s="135" t="s">
        <v>2278</v>
      </c>
      <c r="E3708" s="135" t="s">
        <v>35259</v>
      </c>
      <c r="F3708" s="135"/>
      <c r="G3708" s="135" t="s">
        <v>35808</v>
      </c>
      <c r="H3708" s="135" t="s">
        <v>632</v>
      </c>
      <c r="I3708" s="135"/>
      <c r="J3708" s="135" t="s">
        <v>35049</v>
      </c>
      <c r="K3708" s="135" t="s">
        <v>35823</v>
      </c>
      <c r="L3708" s="163" t="s">
        <v>35050</v>
      </c>
      <c r="M3708" s="163" t="s">
        <v>2277</v>
      </c>
      <c r="N3708" s="163" t="s">
        <v>39536</v>
      </c>
      <c r="O3708" s="135" t="s">
        <v>647</v>
      </c>
    </row>
    <row r="3709" spans="1:15" hidden="1">
      <c r="A3709" s="135">
        <v>5288</v>
      </c>
      <c r="B3709" s="135" t="s">
        <v>43107</v>
      </c>
      <c r="C3709" s="135" t="s">
        <v>43108</v>
      </c>
      <c r="D3709" s="135" t="s">
        <v>1624</v>
      </c>
      <c r="E3709" s="135" t="s">
        <v>35291</v>
      </c>
      <c r="F3709" s="135"/>
      <c r="G3709" s="135" t="s">
        <v>35808</v>
      </c>
      <c r="H3709" s="135" t="s">
        <v>632</v>
      </c>
      <c r="I3709" s="135"/>
      <c r="J3709" s="135" t="s">
        <v>35049</v>
      </c>
      <c r="K3709" s="135" t="s">
        <v>35809</v>
      </c>
      <c r="L3709" s="163"/>
      <c r="M3709" s="163"/>
      <c r="N3709" s="163"/>
      <c r="O3709" s="135" t="s">
        <v>647</v>
      </c>
    </row>
    <row r="3710" spans="1:15" hidden="1">
      <c r="A3710" s="135">
        <v>5289</v>
      </c>
      <c r="B3710" s="135" t="s">
        <v>43109</v>
      </c>
      <c r="C3710" s="135" t="s">
        <v>43110</v>
      </c>
      <c r="D3710" s="135" t="s">
        <v>2155</v>
      </c>
      <c r="E3710" s="135" t="s">
        <v>35308</v>
      </c>
      <c r="F3710" s="135"/>
      <c r="G3710" s="135" t="s">
        <v>35808</v>
      </c>
      <c r="H3710" s="135" t="s">
        <v>632</v>
      </c>
      <c r="I3710" s="135"/>
      <c r="J3710" s="135" t="s">
        <v>35049</v>
      </c>
      <c r="K3710" s="135" t="s">
        <v>35809</v>
      </c>
      <c r="L3710" s="163"/>
      <c r="M3710" s="163"/>
      <c r="N3710" s="163"/>
      <c r="O3710" s="135" t="s">
        <v>647</v>
      </c>
    </row>
    <row r="3711" spans="1:15" hidden="1">
      <c r="A3711" s="135">
        <v>5290</v>
      </c>
      <c r="B3711" s="135" t="s">
        <v>43111</v>
      </c>
      <c r="C3711" s="135" t="s">
        <v>43110</v>
      </c>
      <c r="D3711" s="135" t="s">
        <v>4432</v>
      </c>
      <c r="E3711" s="135" t="s">
        <v>35336</v>
      </c>
      <c r="F3711" s="135"/>
      <c r="G3711" s="135" t="s">
        <v>35808</v>
      </c>
      <c r="H3711" s="135" t="s">
        <v>4370</v>
      </c>
      <c r="I3711" s="135"/>
      <c r="J3711" s="135" t="s">
        <v>35049</v>
      </c>
      <c r="K3711" s="135" t="s">
        <v>35809</v>
      </c>
      <c r="L3711" s="163"/>
      <c r="M3711" s="163"/>
      <c r="N3711" s="163"/>
      <c r="O3711" s="135" t="s">
        <v>647</v>
      </c>
    </row>
    <row r="3712" spans="1:15" hidden="1">
      <c r="A3712" s="135">
        <v>5291</v>
      </c>
      <c r="B3712" s="135" t="s">
        <v>43112</v>
      </c>
      <c r="C3712" s="135" t="s">
        <v>43113</v>
      </c>
      <c r="D3712" s="135" t="s">
        <v>1624</v>
      </c>
      <c r="E3712" s="135" t="s">
        <v>35291</v>
      </c>
      <c r="F3712" s="135"/>
      <c r="G3712" s="135" t="s">
        <v>35808</v>
      </c>
      <c r="H3712" s="135" t="s">
        <v>632</v>
      </c>
      <c r="I3712" s="135"/>
      <c r="J3712" s="135" t="s">
        <v>35049</v>
      </c>
      <c r="K3712" s="135" t="s">
        <v>35823</v>
      </c>
      <c r="L3712" s="163" t="s">
        <v>35050</v>
      </c>
      <c r="M3712" s="163" t="s">
        <v>35057</v>
      </c>
      <c r="N3712" s="163" t="s">
        <v>39538</v>
      </c>
      <c r="O3712" s="135" t="s">
        <v>647</v>
      </c>
    </row>
    <row r="3713" spans="1:15" hidden="1">
      <c r="A3713" s="135">
        <v>5292</v>
      </c>
      <c r="B3713" s="135" t="s">
        <v>43114</v>
      </c>
      <c r="C3713" s="135" t="s">
        <v>43113</v>
      </c>
      <c r="D3713" s="135" t="s">
        <v>2198</v>
      </c>
      <c r="E3713" s="135" t="s">
        <v>35303</v>
      </c>
      <c r="F3713" s="135"/>
      <c r="G3713" s="135" t="s">
        <v>35808</v>
      </c>
      <c r="H3713" s="135" t="s">
        <v>632</v>
      </c>
      <c r="I3713" s="135"/>
      <c r="J3713" s="135" t="s">
        <v>35049</v>
      </c>
      <c r="K3713" s="135" t="s">
        <v>35823</v>
      </c>
      <c r="L3713" s="163" t="s">
        <v>35050</v>
      </c>
      <c r="M3713" s="163" t="s">
        <v>35089</v>
      </c>
      <c r="N3713" s="163" t="s">
        <v>39538</v>
      </c>
      <c r="O3713" s="135" t="s">
        <v>647</v>
      </c>
    </row>
    <row r="3714" spans="1:15" hidden="1">
      <c r="A3714" s="135">
        <v>5293</v>
      </c>
      <c r="B3714" s="135" t="s">
        <v>43115</v>
      </c>
      <c r="C3714" s="135" t="s">
        <v>43113</v>
      </c>
      <c r="D3714" s="135" t="s">
        <v>2278</v>
      </c>
      <c r="E3714" s="135" t="s">
        <v>35259</v>
      </c>
      <c r="F3714" s="135"/>
      <c r="G3714" s="135" t="s">
        <v>35808</v>
      </c>
      <c r="H3714" s="135" t="s">
        <v>632</v>
      </c>
      <c r="I3714" s="135"/>
      <c r="J3714" s="135" t="s">
        <v>35049</v>
      </c>
      <c r="K3714" s="135" t="s">
        <v>35823</v>
      </c>
      <c r="L3714" s="163" t="s">
        <v>35050</v>
      </c>
      <c r="M3714" s="163" t="s">
        <v>2277</v>
      </c>
      <c r="N3714" s="163" t="s">
        <v>39538</v>
      </c>
      <c r="O3714" s="135" t="s">
        <v>647</v>
      </c>
    </row>
    <row r="3715" spans="1:15" hidden="1">
      <c r="A3715" s="135">
        <v>5294</v>
      </c>
      <c r="B3715" s="135" t="s">
        <v>43116</v>
      </c>
      <c r="C3715" s="135" t="s">
        <v>43117</v>
      </c>
      <c r="D3715" s="135" t="s">
        <v>1624</v>
      </c>
      <c r="E3715" s="135" t="s">
        <v>35291</v>
      </c>
      <c r="F3715" s="135"/>
      <c r="G3715" s="135" t="s">
        <v>35808</v>
      </c>
      <c r="H3715" s="135" t="s">
        <v>632</v>
      </c>
      <c r="I3715" s="135"/>
      <c r="J3715" s="135" t="s">
        <v>35049</v>
      </c>
      <c r="K3715" s="135" t="s">
        <v>35823</v>
      </c>
      <c r="L3715" s="163" t="s">
        <v>35050</v>
      </c>
      <c r="M3715" s="163" t="s">
        <v>35057</v>
      </c>
      <c r="N3715" s="163" t="s">
        <v>36257</v>
      </c>
      <c r="O3715" s="135" t="s">
        <v>647</v>
      </c>
    </row>
    <row r="3716" spans="1:15" hidden="1">
      <c r="A3716" s="135">
        <v>5295</v>
      </c>
      <c r="B3716" s="135" t="s">
        <v>43118</v>
      </c>
      <c r="C3716" s="135" t="s">
        <v>43117</v>
      </c>
      <c r="D3716" s="135" t="s">
        <v>2198</v>
      </c>
      <c r="E3716" s="135" t="s">
        <v>35303</v>
      </c>
      <c r="F3716" s="135"/>
      <c r="G3716" s="135" t="s">
        <v>35808</v>
      </c>
      <c r="H3716" s="135" t="s">
        <v>632</v>
      </c>
      <c r="I3716" s="135"/>
      <c r="J3716" s="135" t="s">
        <v>35049</v>
      </c>
      <c r="K3716" s="135" t="s">
        <v>35823</v>
      </c>
      <c r="L3716" s="163" t="s">
        <v>35050</v>
      </c>
      <c r="M3716" s="163" t="s">
        <v>35089</v>
      </c>
      <c r="N3716" s="163" t="s">
        <v>36257</v>
      </c>
      <c r="O3716" s="135" t="s">
        <v>647</v>
      </c>
    </row>
    <row r="3717" spans="1:15" hidden="1">
      <c r="A3717" s="135">
        <v>5296</v>
      </c>
      <c r="B3717" s="135" t="s">
        <v>43119</v>
      </c>
      <c r="C3717" s="135" t="s">
        <v>43117</v>
      </c>
      <c r="D3717" s="135" t="s">
        <v>2278</v>
      </c>
      <c r="E3717" s="135" t="s">
        <v>35259</v>
      </c>
      <c r="F3717" s="135"/>
      <c r="G3717" s="135" t="s">
        <v>35808</v>
      </c>
      <c r="H3717" s="135" t="s">
        <v>632</v>
      </c>
      <c r="I3717" s="135"/>
      <c r="J3717" s="135" t="s">
        <v>35049</v>
      </c>
      <c r="K3717" s="135" t="s">
        <v>35823</v>
      </c>
      <c r="L3717" s="163" t="s">
        <v>35050</v>
      </c>
      <c r="M3717" s="163" t="s">
        <v>2277</v>
      </c>
      <c r="N3717" s="163" t="s">
        <v>36257</v>
      </c>
      <c r="O3717" s="135" t="s">
        <v>647</v>
      </c>
    </row>
    <row r="3718" spans="1:15" hidden="1">
      <c r="A3718" s="135">
        <v>5297</v>
      </c>
      <c r="B3718" s="135" t="s">
        <v>43120</v>
      </c>
      <c r="C3718" s="135" t="s">
        <v>43121</v>
      </c>
      <c r="D3718" s="135" t="s">
        <v>1624</v>
      </c>
      <c r="E3718" s="135" t="s">
        <v>35291</v>
      </c>
      <c r="F3718" s="135"/>
      <c r="G3718" s="135" t="s">
        <v>35808</v>
      </c>
      <c r="H3718" s="135" t="s">
        <v>632</v>
      </c>
      <c r="I3718" s="135"/>
      <c r="J3718" s="135" t="s">
        <v>35049</v>
      </c>
      <c r="K3718" s="135" t="s">
        <v>35809</v>
      </c>
      <c r="L3718" s="163"/>
      <c r="M3718" s="163"/>
      <c r="N3718" s="163"/>
      <c r="O3718" s="135" t="s">
        <v>647</v>
      </c>
    </row>
    <row r="3719" spans="1:15" hidden="1">
      <c r="A3719" s="135">
        <v>5298</v>
      </c>
      <c r="B3719" s="135" t="s">
        <v>43122</v>
      </c>
      <c r="C3719" s="135" t="s">
        <v>43123</v>
      </c>
      <c r="D3719" s="135" t="s">
        <v>1624</v>
      </c>
      <c r="E3719" s="135" t="s">
        <v>35291</v>
      </c>
      <c r="F3719" s="135"/>
      <c r="G3719" s="135" t="s">
        <v>35808</v>
      </c>
      <c r="H3719" s="135" t="s">
        <v>632</v>
      </c>
      <c r="I3719" s="135"/>
      <c r="J3719" s="135" t="s">
        <v>35049</v>
      </c>
      <c r="K3719" s="135" t="s">
        <v>35809</v>
      </c>
      <c r="L3719" s="163"/>
      <c r="M3719" s="163"/>
      <c r="N3719" s="163"/>
      <c r="O3719" s="135" t="s">
        <v>647</v>
      </c>
    </row>
    <row r="3720" spans="1:15" hidden="1">
      <c r="A3720" s="135">
        <v>5299</v>
      </c>
      <c r="B3720" s="135" t="s">
        <v>43124</v>
      </c>
      <c r="C3720" s="135" t="s">
        <v>43125</v>
      </c>
      <c r="D3720" s="135" t="s">
        <v>2198</v>
      </c>
      <c r="E3720" s="135" t="s">
        <v>35303</v>
      </c>
      <c r="F3720" s="135"/>
      <c r="G3720" s="135" t="s">
        <v>35808</v>
      </c>
      <c r="H3720" s="135" t="s">
        <v>632</v>
      </c>
      <c r="I3720" s="135"/>
      <c r="J3720" s="135" t="s">
        <v>35049</v>
      </c>
      <c r="K3720" s="135" t="s">
        <v>35809</v>
      </c>
      <c r="L3720" s="163"/>
      <c r="M3720" s="163"/>
      <c r="N3720" s="163"/>
      <c r="O3720" s="135" t="s">
        <v>647</v>
      </c>
    </row>
    <row r="3721" spans="1:15" hidden="1">
      <c r="A3721" s="135">
        <v>5300</v>
      </c>
      <c r="B3721" s="135" t="s">
        <v>43126</v>
      </c>
      <c r="C3721" s="135" t="s">
        <v>43127</v>
      </c>
      <c r="D3721" s="135" t="s">
        <v>1624</v>
      </c>
      <c r="E3721" s="135" t="s">
        <v>35291</v>
      </c>
      <c r="F3721" s="135"/>
      <c r="G3721" s="135" t="s">
        <v>35808</v>
      </c>
      <c r="H3721" s="135" t="s">
        <v>632</v>
      </c>
      <c r="I3721" s="135"/>
      <c r="J3721" s="135" t="s">
        <v>35049</v>
      </c>
      <c r="K3721" s="135" t="s">
        <v>35809</v>
      </c>
      <c r="L3721" s="163"/>
      <c r="M3721" s="163"/>
      <c r="N3721" s="163"/>
      <c r="O3721" s="135" t="s">
        <v>647</v>
      </c>
    </row>
    <row r="3722" spans="1:15" hidden="1">
      <c r="A3722" s="135">
        <v>5301</v>
      </c>
      <c r="B3722" s="135" t="s">
        <v>43128</v>
      </c>
      <c r="C3722" s="135" t="s">
        <v>43129</v>
      </c>
      <c r="D3722" s="135" t="s">
        <v>1697</v>
      </c>
      <c r="E3722" s="135" t="s">
        <v>35287</v>
      </c>
      <c r="F3722" s="135"/>
      <c r="G3722" s="135" t="s">
        <v>35808</v>
      </c>
      <c r="H3722" s="135" t="s">
        <v>632</v>
      </c>
      <c r="I3722" s="135"/>
      <c r="J3722" s="135" t="s">
        <v>35049</v>
      </c>
      <c r="K3722" s="135" t="s">
        <v>35809</v>
      </c>
      <c r="L3722" s="163"/>
      <c r="M3722" s="163"/>
      <c r="N3722" s="163"/>
      <c r="O3722" s="135" t="s">
        <v>647</v>
      </c>
    </row>
    <row r="3723" spans="1:15" hidden="1">
      <c r="A3723" s="135">
        <v>5302</v>
      </c>
      <c r="B3723" s="135" t="s">
        <v>43130</v>
      </c>
      <c r="C3723" s="135" t="s">
        <v>43131</v>
      </c>
      <c r="D3723" s="135" t="s">
        <v>1697</v>
      </c>
      <c r="E3723" s="135" t="s">
        <v>35287</v>
      </c>
      <c r="F3723" s="135"/>
      <c r="G3723" s="135" t="s">
        <v>35808</v>
      </c>
      <c r="H3723" s="135" t="s">
        <v>632</v>
      </c>
      <c r="I3723" s="135"/>
      <c r="J3723" s="135" t="s">
        <v>35049</v>
      </c>
      <c r="K3723" s="135" t="s">
        <v>35809</v>
      </c>
      <c r="L3723" s="163"/>
      <c r="M3723" s="163"/>
      <c r="N3723" s="163"/>
      <c r="O3723" s="135" t="s">
        <v>647</v>
      </c>
    </row>
    <row r="3724" spans="1:15" hidden="1">
      <c r="A3724" s="135">
        <v>5303</v>
      </c>
      <c r="B3724" s="135" t="s">
        <v>43132</v>
      </c>
      <c r="C3724" s="135" t="s">
        <v>43133</v>
      </c>
      <c r="D3724" s="135" t="s">
        <v>1697</v>
      </c>
      <c r="E3724" s="135" t="s">
        <v>35287</v>
      </c>
      <c r="F3724" s="135"/>
      <c r="G3724" s="135" t="s">
        <v>35808</v>
      </c>
      <c r="H3724" s="135" t="s">
        <v>632</v>
      </c>
      <c r="I3724" s="135"/>
      <c r="J3724" s="135" t="s">
        <v>35049</v>
      </c>
      <c r="K3724" s="135" t="s">
        <v>35809</v>
      </c>
      <c r="L3724" s="163"/>
      <c r="M3724" s="163"/>
      <c r="N3724" s="163"/>
      <c r="O3724" s="135" t="s">
        <v>647</v>
      </c>
    </row>
    <row r="3725" spans="1:15" hidden="1">
      <c r="A3725" s="135">
        <v>5304</v>
      </c>
      <c r="B3725" s="135" t="s">
        <v>43134</v>
      </c>
      <c r="C3725" s="135" t="s">
        <v>43135</v>
      </c>
      <c r="D3725" s="135" t="s">
        <v>1697</v>
      </c>
      <c r="E3725" s="135" t="s">
        <v>35287</v>
      </c>
      <c r="F3725" s="135"/>
      <c r="G3725" s="135" t="s">
        <v>35808</v>
      </c>
      <c r="H3725" s="135" t="s">
        <v>632</v>
      </c>
      <c r="I3725" s="135"/>
      <c r="J3725" s="135" t="s">
        <v>35049</v>
      </c>
      <c r="K3725" s="135" t="s">
        <v>35809</v>
      </c>
      <c r="L3725" s="163"/>
      <c r="M3725" s="163"/>
      <c r="N3725" s="163"/>
      <c r="O3725" s="135" t="s">
        <v>647</v>
      </c>
    </row>
    <row r="3726" spans="1:15" hidden="1">
      <c r="A3726" s="135">
        <v>5305</v>
      </c>
      <c r="B3726" s="135" t="s">
        <v>43136</v>
      </c>
      <c r="C3726" s="135" t="s">
        <v>43137</v>
      </c>
      <c r="D3726" s="135" t="s">
        <v>1697</v>
      </c>
      <c r="E3726" s="135" t="s">
        <v>35287</v>
      </c>
      <c r="F3726" s="135"/>
      <c r="G3726" s="135" t="s">
        <v>35808</v>
      </c>
      <c r="H3726" s="135" t="s">
        <v>632</v>
      </c>
      <c r="I3726" s="135"/>
      <c r="J3726" s="135" t="s">
        <v>35049</v>
      </c>
      <c r="K3726" s="135" t="s">
        <v>35809</v>
      </c>
      <c r="L3726" s="163"/>
      <c r="M3726" s="163"/>
      <c r="N3726" s="163"/>
      <c r="O3726" s="135" t="s">
        <v>647</v>
      </c>
    </row>
    <row r="3727" spans="1:15" hidden="1">
      <c r="A3727" s="135">
        <v>5306</v>
      </c>
      <c r="B3727" s="135" t="s">
        <v>43138</v>
      </c>
      <c r="C3727" s="135" t="s">
        <v>42019</v>
      </c>
      <c r="D3727" s="135" t="s">
        <v>634</v>
      </c>
      <c r="E3727" s="135" t="s">
        <v>35300</v>
      </c>
      <c r="F3727" s="135"/>
      <c r="G3727" s="135" t="s">
        <v>35808</v>
      </c>
      <c r="H3727" s="135" t="s">
        <v>632</v>
      </c>
      <c r="I3727" s="135"/>
      <c r="J3727" s="135" t="s">
        <v>35049</v>
      </c>
      <c r="K3727" s="135" t="s">
        <v>35809</v>
      </c>
      <c r="L3727" s="163"/>
      <c r="M3727" s="163"/>
      <c r="N3727" s="163"/>
      <c r="O3727" s="135" t="s">
        <v>647</v>
      </c>
    </row>
    <row r="3728" spans="1:15" hidden="1">
      <c r="A3728" s="135">
        <v>5307</v>
      </c>
      <c r="B3728" s="135" t="s">
        <v>43139</v>
      </c>
      <c r="C3728" s="135" t="s">
        <v>43140</v>
      </c>
      <c r="D3728" s="135" t="s">
        <v>634</v>
      </c>
      <c r="E3728" s="135" t="s">
        <v>35300</v>
      </c>
      <c r="F3728" s="135"/>
      <c r="G3728" s="135" t="s">
        <v>35808</v>
      </c>
      <c r="H3728" s="135" t="s">
        <v>632</v>
      </c>
      <c r="I3728" s="135"/>
      <c r="J3728" s="135" t="s">
        <v>35049</v>
      </c>
      <c r="K3728" s="135" t="s">
        <v>35809</v>
      </c>
      <c r="L3728" s="163"/>
      <c r="M3728" s="163"/>
      <c r="N3728" s="163"/>
      <c r="O3728" s="135" t="s">
        <v>647</v>
      </c>
    </row>
    <row r="3729" spans="1:15" ht="28.5" hidden="1">
      <c r="A3729" s="135">
        <v>5308</v>
      </c>
      <c r="B3729" s="135" t="s">
        <v>43141</v>
      </c>
      <c r="C3729" s="135" t="s">
        <v>43140</v>
      </c>
      <c r="D3729" s="135" t="s">
        <v>1697</v>
      </c>
      <c r="E3729" s="135" t="s">
        <v>35287</v>
      </c>
      <c r="F3729" s="135"/>
      <c r="G3729" s="135" t="s">
        <v>35808</v>
      </c>
      <c r="H3729" s="135" t="s">
        <v>632</v>
      </c>
      <c r="I3729" s="135"/>
      <c r="J3729" s="135" t="s">
        <v>35049</v>
      </c>
      <c r="K3729" s="135" t="s">
        <v>35823</v>
      </c>
      <c r="L3729" s="163" t="s">
        <v>42764</v>
      </c>
      <c r="M3729" s="163" t="s">
        <v>39566</v>
      </c>
      <c r="N3729" s="163" t="s">
        <v>43142</v>
      </c>
      <c r="O3729" s="135" t="s">
        <v>647</v>
      </c>
    </row>
    <row r="3730" spans="1:15" hidden="1">
      <c r="A3730" s="135">
        <v>5309</v>
      </c>
      <c r="B3730" s="135" t="s">
        <v>43143</v>
      </c>
      <c r="C3730" s="135" t="s">
        <v>43140</v>
      </c>
      <c r="D3730" s="135" t="s">
        <v>1750</v>
      </c>
      <c r="E3730" s="135" t="s">
        <v>35288</v>
      </c>
      <c r="F3730" s="135"/>
      <c r="G3730" s="135" t="s">
        <v>35808</v>
      </c>
      <c r="H3730" s="135" t="s">
        <v>632</v>
      </c>
      <c r="I3730" s="135"/>
      <c r="J3730" s="135" t="s">
        <v>35049</v>
      </c>
      <c r="K3730" s="135" t="s">
        <v>35809</v>
      </c>
      <c r="L3730" s="163"/>
      <c r="M3730" s="163"/>
      <c r="N3730" s="163"/>
      <c r="O3730" s="135" t="s">
        <v>647</v>
      </c>
    </row>
    <row r="3731" spans="1:15" hidden="1">
      <c r="A3731" s="135">
        <v>5310</v>
      </c>
      <c r="B3731" s="135" t="s">
        <v>43144</v>
      </c>
      <c r="C3731" s="135" t="s">
        <v>43145</v>
      </c>
      <c r="D3731" s="135" t="s">
        <v>1697</v>
      </c>
      <c r="E3731" s="135" t="s">
        <v>35287</v>
      </c>
      <c r="F3731" s="135"/>
      <c r="G3731" s="135" t="s">
        <v>35808</v>
      </c>
      <c r="H3731" s="135" t="s">
        <v>632</v>
      </c>
      <c r="I3731" s="135"/>
      <c r="J3731" s="135" t="s">
        <v>35049</v>
      </c>
      <c r="K3731" s="135" t="s">
        <v>35809</v>
      </c>
      <c r="L3731" s="163"/>
      <c r="M3731" s="163"/>
      <c r="N3731" s="163"/>
      <c r="O3731" s="135" t="s">
        <v>647</v>
      </c>
    </row>
    <row r="3732" spans="1:15" hidden="1">
      <c r="A3732" s="135">
        <v>5311</v>
      </c>
      <c r="B3732" s="135" t="s">
        <v>43146</v>
      </c>
      <c r="C3732" s="135" t="s">
        <v>43145</v>
      </c>
      <c r="D3732" s="135" t="s">
        <v>1750</v>
      </c>
      <c r="E3732" s="135" t="s">
        <v>35288</v>
      </c>
      <c r="F3732" s="135"/>
      <c r="G3732" s="135" t="s">
        <v>35808</v>
      </c>
      <c r="H3732" s="135" t="s">
        <v>632</v>
      </c>
      <c r="I3732" s="135"/>
      <c r="J3732" s="135" t="s">
        <v>35049</v>
      </c>
      <c r="K3732" s="135" t="s">
        <v>35809</v>
      </c>
      <c r="L3732" s="163"/>
      <c r="M3732" s="163"/>
      <c r="N3732" s="163"/>
      <c r="O3732" s="135" t="s">
        <v>647</v>
      </c>
    </row>
    <row r="3733" spans="1:15" hidden="1">
      <c r="A3733" s="135">
        <v>5312</v>
      </c>
      <c r="B3733" s="135" t="s">
        <v>43147</v>
      </c>
      <c r="C3733" s="135" t="s">
        <v>43148</v>
      </c>
      <c r="D3733" s="135" t="s">
        <v>1697</v>
      </c>
      <c r="E3733" s="135" t="s">
        <v>35287</v>
      </c>
      <c r="F3733" s="135"/>
      <c r="G3733" s="135" t="s">
        <v>35808</v>
      </c>
      <c r="H3733" s="135" t="s">
        <v>632</v>
      </c>
      <c r="I3733" s="135"/>
      <c r="J3733" s="135" t="s">
        <v>35049</v>
      </c>
      <c r="K3733" s="135" t="s">
        <v>35809</v>
      </c>
      <c r="L3733" s="163"/>
      <c r="M3733" s="163"/>
      <c r="N3733" s="163"/>
      <c r="O3733" s="135" t="s">
        <v>647</v>
      </c>
    </row>
    <row r="3734" spans="1:15" hidden="1">
      <c r="A3734" s="135">
        <v>5313</v>
      </c>
      <c r="B3734" s="135" t="s">
        <v>43149</v>
      </c>
      <c r="C3734" s="135" t="s">
        <v>43148</v>
      </c>
      <c r="D3734" s="135" t="s">
        <v>1750</v>
      </c>
      <c r="E3734" s="135" t="s">
        <v>35288</v>
      </c>
      <c r="F3734" s="135"/>
      <c r="G3734" s="135" t="s">
        <v>35808</v>
      </c>
      <c r="H3734" s="135" t="s">
        <v>632</v>
      </c>
      <c r="I3734" s="135"/>
      <c r="J3734" s="135" t="s">
        <v>35049</v>
      </c>
      <c r="K3734" s="135" t="s">
        <v>35809</v>
      </c>
      <c r="L3734" s="163"/>
      <c r="M3734" s="163"/>
      <c r="N3734" s="163"/>
      <c r="O3734" s="135" t="s">
        <v>647</v>
      </c>
    </row>
    <row r="3735" spans="1:15" hidden="1">
      <c r="A3735" s="135">
        <v>5314</v>
      </c>
      <c r="B3735" s="135" t="s">
        <v>43150</v>
      </c>
      <c r="C3735" s="135" t="s">
        <v>34623</v>
      </c>
      <c r="D3735" s="135" t="s">
        <v>634</v>
      </c>
      <c r="E3735" s="135" t="s">
        <v>35300</v>
      </c>
      <c r="F3735" s="135"/>
      <c r="G3735" s="135" t="s">
        <v>35808</v>
      </c>
      <c r="H3735" s="135" t="s">
        <v>632</v>
      </c>
      <c r="I3735" s="135"/>
      <c r="J3735" s="135" t="s">
        <v>35049</v>
      </c>
      <c r="K3735" s="135" t="s">
        <v>35809</v>
      </c>
      <c r="L3735" s="163"/>
      <c r="M3735" s="163"/>
      <c r="N3735" s="163"/>
      <c r="O3735" s="135" t="s">
        <v>647</v>
      </c>
    </row>
    <row r="3736" spans="1:15" hidden="1">
      <c r="A3736" s="135">
        <v>5315</v>
      </c>
      <c r="B3736" s="135" t="s">
        <v>43151</v>
      </c>
      <c r="C3736" s="135" t="s">
        <v>43152</v>
      </c>
      <c r="D3736" s="135" t="s">
        <v>634</v>
      </c>
      <c r="E3736" s="135" t="s">
        <v>35300</v>
      </c>
      <c r="F3736" s="135"/>
      <c r="G3736" s="135" t="s">
        <v>35808</v>
      </c>
      <c r="H3736" s="135" t="s">
        <v>632</v>
      </c>
      <c r="I3736" s="135"/>
      <c r="J3736" s="135" t="s">
        <v>35049</v>
      </c>
      <c r="K3736" s="135" t="s">
        <v>35809</v>
      </c>
      <c r="L3736" s="163"/>
      <c r="M3736" s="163"/>
      <c r="N3736" s="163"/>
      <c r="O3736" s="135" t="s">
        <v>647</v>
      </c>
    </row>
    <row r="3737" spans="1:15" hidden="1">
      <c r="A3737" s="135">
        <v>5316</v>
      </c>
      <c r="B3737" s="135" t="s">
        <v>43153</v>
      </c>
      <c r="C3737" s="135" t="s">
        <v>43152</v>
      </c>
      <c r="D3737" s="135" t="s">
        <v>1697</v>
      </c>
      <c r="E3737" s="135" t="s">
        <v>35287</v>
      </c>
      <c r="F3737" s="135"/>
      <c r="G3737" s="135" t="s">
        <v>35808</v>
      </c>
      <c r="H3737" s="135" t="s">
        <v>632</v>
      </c>
      <c r="I3737" s="135"/>
      <c r="J3737" s="135" t="s">
        <v>35049</v>
      </c>
      <c r="K3737" s="135" t="s">
        <v>42138</v>
      </c>
      <c r="L3737" s="163"/>
      <c r="M3737" s="163"/>
      <c r="N3737" s="163"/>
      <c r="O3737" s="135" t="s">
        <v>647</v>
      </c>
    </row>
    <row r="3738" spans="1:15" hidden="1">
      <c r="A3738" s="135">
        <v>5317</v>
      </c>
      <c r="B3738" s="135" t="s">
        <v>43154</v>
      </c>
      <c r="C3738" s="135" t="s">
        <v>43152</v>
      </c>
      <c r="D3738" s="135" t="s">
        <v>1750</v>
      </c>
      <c r="E3738" s="135" t="s">
        <v>35288</v>
      </c>
      <c r="F3738" s="135"/>
      <c r="G3738" s="135" t="s">
        <v>35808</v>
      </c>
      <c r="H3738" s="135" t="s">
        <v>632</v>
      </c>
      <c r="I3738" s="135"/>
      <c r="J3738" s="135" t="s">
        <v>35049</v>
      </c>
      <c r="K3738" s="135" t="s">
        <v>35809</v>
      </c>
      <c r="L3738" s="163"/>
      <c r="M3738" s="163"/>
      <c r="N3738" s="163"/>
      <c r="O3738" s="135" t="s">
        <v>647</v>
      </c>
    </row>
    <row r="3739" spans="1:15" hidden="1">
      <c r="A3739" s="135">
        <v>5318</v>
      </c>
      <c r="B3739" s="135" t="s">
        <v>43155</v>
      </c>
      <c r="C3739" s="135" t="s">
        <v>43156</v>
      </c>
      <c r="D3739" s="135" t="s">
        <v>1750</v>
      </c>
      <c r="E3739" s="135" t="s">
        <v>35288</v>
      </c>
      <c r="F3739" s="135"/>
      <c r="G3739" s="135" t="s">
        <v>35808</v>
      </c>
      <c r="H3739" s="135" t="s">
        <v>632</v>
      </c>
      <c r="I3739" s="135"/>
      <c r="J3739" s="135" t="s">
        <v>35049</v>
      </c>
      <c r="K3739" s="135" t="s">
        <v>35809</v>
      </c>
      <c r="L3739" s="163"/>
      <c r="M3739" s="163"/>
      <c r="N3739" s="163"/>
      <c r="O3739" s="135" t="s">
        <v>647</v>
      </c>
    </row>
    <row r="3740" spans="1:15" hidden="1">
      <c r="A3740" s="135">
        <v>5319</v>
      </c>
      <c r="B3740" s="135" t="s">
        <v>43157</v>
      </c>
      <c r="C3740" s="135" t="s">
        <v>43158</v>
      </c>
      <c r="D3740" s="135" t="s">
        <v>1624</v>
      </c>
      <c r="E3740" s="135" t="s">
        <v>35291</v>
      </c>
      <c r="F3740" s="135"/>
      <c r="G3740" s="135" t="s">
        <v>35808</v>
      </c>
      <c r="H3740" s="135" t="s">
        <v>632</v>
      </c>
      <c r="I3740" s="135"/>
      <c r="J3740" s="135" t="s">
        <v>35049</v>
      </c>
      <c r="K3740" s="135" t="s">
        <v>35809</v>
      </c>
      <c r="L3740" s="163"/>
      <c r="M3740" s="163"/>
      <c r="N3740" s="163"/>
      <c r="O3740" s="135" t="s">
        <v>647</v>
      </c>
    </row>
    <row r="3741" spans="1:15" hidden="1">
      <c r="A3741" s="135">
        <v>5320</v>
      </c>
      <c r="B3741" s="135" t="s">
        <v>43159</v>
      </c>
      <c r="C3741" s="135" t="s">
        <v>43160</v>
      </c>
      <c r="D3741" s="135" t="s">
        <v>1697</v>
      </c>
      <c r="E3741" s="135" t="s">
        <v>35287</v>
      </c>
      <c r="F3741" s="135"/>
      <c r="G3741" s="135" t="s">
        <v>35808</v>
      </c>
      <c r="H3741" s="135" t="s">
        <v>632</v>
      </c>
      <c r="I3741" s="135"/>
      <c r="J3741" s="135" t="s">
        <v>35049</v>
      </c>
      <c r="K3741" s="135" t="s">
        <v>42138</v>
      </c>
      <c r="L3741" s="163"/>
      <c r="M3741" s="163"/>
      <c r="N3741" s="163"/>
      <c r="O3741" s="135" t="s">
        <v>647</v>
      </c>
    </row>
    <row r="3742" spans="1:15" hidden="1">
      <c r="A3742" s="135">
        <v>5321</v>
      </c>
      <c r="B3742" s="135" t="s">
        <v>43161</v>
      </c>
      <c r="C3742" s="135" t="s">
        <v>43160</v>
      </c>
      <c r="D3742" s="135" t="s">
        <v>1750</v>
      </c>
      <c r="E3742" s="135" t="s">
        <v>35288</v>
      </c>
      <c r="F3742" s="135"/>
      <c r="G3742" s="135" t="s">
        <v>35808</v>
      </c>
      <c r="H3742" s="135" t="s">
        <v>632</v>
      </c>
      <c r="I3742" s="135"/>
      <c r="J3742" s="135" t="s">
        <v>35049</v>
      </c>
      <c r="K3742" s="135" t="s">
        <v>35809</v>
      </c>
      <c r="L3742" s="163"/>
      <c r="M3742" s="163"/>
      <c r="N3742" s="163"/>
      <c r="O3742" s="135" t="s">
        <v>647</v>
      </c>
    </row>
    <row r="3743" spans="1:15" hidden="1">
      <c r="A3743" s="135">
        <v>5322</v>
      </c>
      <c r="B3743" s="135" t="s">
        <v>43162</v>
      </c>
      <c r="C3743" s="135" t="s">
        <v>43163</v>
      </c>
      <c r="D3743" s="135" t="s">
        <v>1697</v>
      </c>
      <c r="E3743" s="135" t="s">
        <v>35287</v>
      </c>
      <c r="F3743" s="135"/>
      <c r="G3743" s="135" t="s">
        <v>35808</v>
      </c>
      <c r="H3743" s="135" t="s">
        <v>632</v>
      </c>
      <c r="I3743" s="135"/>
      <c r="J3743" s="135" t="s">
        <v>35049</v>
      </c>
      <c r="K3743" s="135" t="s">
        <v>42138</v>
      </c>
      <c r="L3743" s="163"/>
      <c r="M3743" s="163"/>
      <c r="N3743" s="163"/>
      <c r="O3743" s="135" t="s">
        <v>647</v>
      </c>
    </row>
    <row r="3744" spans="1:15" hidden="1">
      <c r="A3744" s="135">
        <v>5323</v>
      </c>
      <c r="B3744" s="135" t="s">
        <v>43164</v>
      </c>
      <c r="C3744" s="135" t="s">
        <v>43163</v>
      </c>
      <c r="D3744" s="135" t="s">
        <v>1750</v>
      </c>
      <c r="E3744" s="135" t="s">
        <v>35288</v>
      </c>
      <c r="F3744" s="135"/>
      <c r="G3744" s="135" t="s">
        <v>35808</v>
      </c>
      <c r="H3744" s="135" t="s">
        <v>632</v>
      </c>
      <c r="I3744" s="135"/>
      <c r="J3744" s="135" t="s">
        <v>35049</v>
      </c>
      <c r="K3744" s="135" t="s">
        <v>35809</v>
      </c>
      <c r="L3744" s="163"/>
      <c r="M3744" s="163"/>
      <c r="N3744" s="163"/>
      <c r="O3744" s="135" t="s">
        <v>647</v>
      </c>
    </row>
    <row r="3745" spans="1:15" hidden="1">
      <c r="A3745" s="135">
        <v>5324</v>
      </c>
      <c r="B3745" s="135" t="s">
        <v>43165</v>
      </c>
      <c r="C3745" s="135" t="s">
        <v>42016</v>
      </c>
      <c r="D3745" s="135" t="s">
        <v>634</v>
      </c>
      <c r="E3745" s="135" t="s">
        <v>35300</v>
      </c>
      <c r="F3745" s="135"/>
      <c r="G3745" s="135" t="s">
        <v>35808</v>
      </c>
      <c r="H3745" s="135" t="s">
        <v>632</v>
      </c>
      <c r="I3745" s="135"/>
      <c r="J3745" s="135" t="s">
        <v>35049</v>
      </c>
      <c r="K3745" s="135" t="s">
        <v>35809</v>
      </c>
      <c r="L3745" s="163"/>
      <c r="M3745" s="163"/>
      <c r="N3745" s="163"/>
      <c r="O3745" s="135" t="s">
        <v>647</v>
      </c>
    </row>
    <row r="3746" spans="1:15" hidden="1">
      <c r="A3746" s="135">
        <v>5325</v>
      </c>
      <c r="B3746" s="135" t="s">
        <v>43166</v>
      </c>
      <c r="C3746" s="135" t="s">
        <v>43167</v>
      </c>
      <c r="D3746" s="135" t="s">
        <v>634</v>
      </c>
      <c r="E3746" s="135" t="s">
        <v>35300</v>
      </c>
      <c r="F3746" s="135"/>
      <c r="G3746" s="135" t="s">
        <v>35808</v>
      </c>
      <c r="H3746" s="135" t="s">
        <v>632</v>
      </c>
      <c r="I3746" s="135"/>
      <c r="J3746" s="135" t="s">
        <v>35049</v>
      </c>
      <c r="K3746" s="135" t="s">
        <v>35809</v>
      </c>
      <c r="L3746" s="163"/>
      <c r="M3746" s="163"/>
      <c r="N3746" s="163"/>
      <c r="O3746" s="135" t="s">
        <v>647</v>
      </c>
    </row>
    <row r="3747" spans="1:15" hidden="1">
      <c r="A3747" s="135">
        <v>5326</v>
      </c>
      <c r="B3747" s="135" t="s">
        <v>43168</v>
      </c>
      <c r="C3747" s="135" t="s">
        <v>43169</v>
      </c>
      <c r="D3747" s="135" t="s">
        <v>1750</v>
      </c>
      <c r="E3747" s="135" t="s">
        <v>35288</v>
      </c>
      <c r="F3747" s="135"/>
      <c r="G3747" s="135" t="s">
        <v>35808</v>
      </c>
      <c r="H3747" s="135" t="s">
        <v>632</v>
      </c>
      <c r="I3747" s="135"/>
      <c r="J3747" s="135" t="s">
        <v>35049</v>
      </c>
      <c r="K3747" s="135" t="s">
        <v>35809</v>
      </c>
      <c r="L3747" s="163"/>
      <c r="M3747" s="163"/>
      <c r="N3747" s="163"/>
      <c r="O3747" s="135" t="s">
        <v>647</v>
      </c>
    </row>
    <row r="3748" spans="1:15" hidden="1">
      <c r="A3748" s="135">
        <v>5327</v>
      </c>
      <c r="B3748" s="135" t="s">
        <v>43170</v>
      </c>
      <c r="C3748" s="135" t="s">
        <v>43171</v>
      </c>
      <c r="D3748" s="135" t="s">
        <v>634</v>
      </c>
      <c r="E3748" s="135" t="s">
        <v>35300</v>
      </c>
      <c r="F3748" s="135"/>
      <c r="G3748" s="135" t="s">
        <v>35808</v>
      </c>
      <c r="H3748" s="135" t="s">
        <v>632</v>
      </c>
      <c r="I3748" s="135"/>
      <c r="J3748" s="135" t="s">
        <v>35049</v>
      </c>
      <c r="K3748" s="135" t="s">
        <v>35809</v>
      </c>
      <c r="L3748" s="163"/>
      <c r="M3748" s="163"/>
      <c r="N3748" s="163"/>
      <c r="O3748" s="135" t="s">
        <v>647</v>
      </c>
    </row>
    <row r="3749" spans="1:15" hidden="1">
      <c r="A3749" s="135">
        <v>5328</v>
      </c>
      <c r="B3749" s="135" t="s">
        <v>43172</v>
      </c>
      <c r="C3749" s="135" t="s">
        <v>43171</v>
      </c>
      <c r="D3749" s="135" t="s">
        <v>1697</v>
      </c>
      <c r="E3749" s="135" t="s">
        <v>35287</v>
      </c>
      <c r="F3749" s="135"/>
      <c r="G3749" s="135" t="s">
        <v>35808</v>
      </c>
      <c r="H3749" s="135" t="s">
        <v>632</v>
      </c>
      <c r="I3749" s="135"/>
      <c r="J3749" s="135" t="s">
        <v>35049</v>
      </c>
      <c r="K3749" s="135" t="s">
        <v>35809</v>
      </c>
      <c r="L3749" s="163"/>
      <c r="M3749" s="163"/>
      <c r="N3749" s="163"/>
      <c r="O3749" s="135" t="s">
        <v>647</v>
      </c>
    </row>
    <row r="3750" spans="1:15" hidden="1">
      <c r="A3750" s="135">
        <v>5329</v>
      </c>
      <c r="B3750" s="135" t="s">
        <v>43173</v>
      </c>
      <c r="C3750" s="135" t="s">
        <v>43174</v>
      </c>
      <c r="D3750" s="135" t="s">
        <v>634</v>
      </c>
      <c r="E3750" s="135" t="s">
        <v>35300</v>
      </c>
      <c r="F3750" s="135"/>
      <c r="G3750" s="135" t="s">
        <v>35808</v>
      </c>
      <c r="H3750" s="135" t="s">
        <v>632</v>
      </c>
      <c r="I3750" s="135"/>
      <c r="J3750" s="135" t="s">
        <v>35049</v>
      </c>
      <c r="K3750" s="135" t="s">
        <v>35809</v>
      </c>
      <c r="L3750" s="163"/>
      <c r="M3750" s="163"/>
      <c r="N3750" s="163"/>
      <c r="O3750" s="135" t="s">
        <v>647</v>
      </c>
    </row>
    <row r="3751" spans="1:15" hidden="1">
      <c r="A3751" s="135">
        <v>5330</v>
      </c>
      <c r="B3751" s="135" t="s">
        <v>43175</v>
      </c>
      <c r="C3751" s="135" t="s">
        <v>43174</v>
      </c>
      <c r="D3751" s="135" t="s">
        <v>1697</v>
      </c>
      <c r="E3751" s="135" t="s">
        <v>35287</v>
      </c>
      <c r="F3751" s="135"/>
      <c r="G3751" s="135" t="s">
        <v>35808</v>
      </c>
      <c r="H3751" s="135" t="s">
        <v>632</v>
      </c>
      <c r="I3751" s="135"/>
      <c r="J3751" s="135" t="s">
        <v>35049</v>
      </c>
      <c r="K3751" s="135" t="s">
        <v>35809</v>
      </c>
      <c r="L3751" s="163"/>
      <c r="M3751" s="163"/>
      <c r="N3751" s="163"/>
      <c r="O3751" s="135" t="s">
        <v>647</v>
      </c>
    </row>
    <row r="3752" spans="1:15" hidden="1">
      <c r="A3752" s="135">
        <v>5331</v>
      </c>
      <c r="B3752" s="135" t="s">
        <v>43176</v>
      </c>
      <c r="C3752" s="135" t="s">
        <v>43174</v>
      </c>
      <c r="D3752" s="135" t="s">
        <v>1750</v>
      </c>
      <c r="E3752" s="135" t="s">
        <v>35288</v>
      </c>
      <c r="F3752" s="135"/>
      <c r="G3752" s="135" t="s">
        <v>35808</v>
      </c>
      <c r="H3752" s="135" t="s">
        <v>632</v>
      </c>
      <c r="I3752" s="135"/>
      <c r="J3752" s="135" t="s">
        <v>35049</v>
      </c>
      <c r="K3752" s="135" t="s">
        <v>35809</v>
      </c>
      <c r="L3752" s="163"/>
      <c r="M3752" s="163"/>
      <c r="N3752" s="163"/>
      <c r="O3752" s="135" t="s">
        <v>647</v>
      </c>
    </row>
    <row r="3753" spans="1:15" hidden="1">
      <c r="A3753" s="135">
        <v>5332</v>
      </c>
      <c r="B3753" s="135" t="s">
        <v>43177</v>
      </c>
      <c r="C3753" s="135" t="s">
        <v>43178</v>
      </c>
      <c r="D3753" s="135" t="s">
        <v>634</v>
      </c>
      <c r="E3753" s="135" t="s">
        <v>35300</v>
      </c>
      <c r="F3753" s="135"/>
      <c r="G3753" s="135" t="s">
        <v>35808</v>
      </c>
      <c r="H3753" s="135" t="s">
        <v>632</v>
      </c>
      <c r="I3753" s="135"/>
      <c r="J3753" s="135" t="s">
        <v>35049</v>
      </c>
      <c r="K3753" s="135" t="s">
        <v>35809</v>
      </c>
      <c r="L3753" s="163"/>
      <c r="M3753" s="163"/>
      <c r="N3753" s="163"/>
      <c r="O3753" s="135" t="s">
        <v>647</v>
      </c>
    </row>
    <row r="3754" spans="1:15" hidden="1">
      <c r="A3754" s="135">
        <v>5333</v>
      </c>
      <c r="B3754" s="135" t="s">
        <v>43179</v>
      </c>
      <c r="C3754" s="135" t="s">
        <v>43178</v>
      </c>
      <c r="D3754" s="135" t="s">
        <v>1697</v>
      </c>
      <c r="E3754" s="135" t="s">
        <v>35287</v>
      </c>
      <c r="F3754" s="135"/>
      <c r="G3754" s="135" t="s">
        <v>35808</v>
      </c>
      <c r="H3754" s="135" t="s">
        <v>632</v>
      </c>
      <c r="I3754" s="135"/>
      <c r="J3754" s="135" t="s">
        <v>35049</v>
      </c>
      <c r="K3754" s="135" t="s">
        <v>35809</v>
      </c>
      <c r="L3754" s="163"/>
      <c r="M3754" s="163"/>
      <c r="N3754" s="163"/>
      <c r="O3754" s="135" t="s">
        <v>647</v>
      </c>
    </row>
    <row r="3755" spans="1:15" hidden="1">
      <c r="A3755" s="135">
        <v>5334</v>
      </c>
      <c r="B3755" s="135" t="s">
        <v>43180</v>
      </c>
      <c r="C3755" s="135" t="s">
        <v>43178</v>
      </c>
      <c r="D3755" s="135" t="s">
        <v>1750</v>
      </c>
      <c r="E3755" s="135" t="s">
        <v>35288</v>
      </c>
      <c r="F3755" s="135"/>
      <c r="G3755" s="135" t="s">
        <v>35808</v>
      </c>
      <c r="H3755" s="135" t="s">
        <v>632</v>
      </c>
      <c r="I3755" s="135"/>
      <c r="J3755" s="135" t="s">
        <v>35049</v>
      </c>
      <c r="K3755" s="135" t="s">
        <v>35809</v>
      </c>
      <c r="L3755" s="163"/>
      <c r="M3755" s="163"/>
      <c r="N3755" s="163"/>
      <c r="O3755" s="135" t="s">
        <v>647</v>
      </c>
    </row>
    <row r="3756" spans="1:15" hidden="1">
      <c r="A3756" s="135">
        <v>5335</v>
      </c>
      <c r="B3756" s="135" t="s">
        <v>43181</v>
      </c>
      <c r="C3756" s="135" t="s">
        <v>43182</v>
      </c>
      <c r="D3756" s="135" t="s">
        <v>634</v>
      </c>
      <c r="E3756" s="135" t="s">
        <v>35300</v>
      </c>
      <c r="F3756" s="135"/>
      <c r="G3756" s="135" t="s">
        <v>35808</v>
      </c>
      <c r="H3756" s="135" t="s">
        <v>632</v>
      </c>
      <c r="I3756" s="135"/>
      <c r="J3756" s="135" t="s">
        <v>35049</v>
      </c>
      <c r="K3756" s="135" t="s">
        <v>35809</v>
      </c>
      <c r="L3756" s="163"/>
      <c r="M3756" s="163"/>
      <c r="N3756" s="163"/>
      <c r="O3756" s="135" t="s">
        <v>647</v>
      </c>
    </row>
    <row r="3757" spans="1:15" hidden="1">
      <c r="A3757" s="135">
        <v>5336</v>
      </c>
      <c r="B3757" s="135" t="s">
        <v>43183</v>
      </c>
      <c r="C3757" s="135" t="s">
        <v>43182</v>
      </c>
      <c r="D3757" s="135" t="s">
        <v>1697</v>
      </c>
      <c r="E3757" s="135" t="s">
        <v>35287</v>
      </c>
      <c r="F3757" s="135"/>
      <c r="G3757" s="135" t="s">
        <v>35808</v>
      </c>
      <c r="H3757" s="135" t="s">
        <v>632</v>
      </c>
      <c r="I3757" s="135"/>
      <c r="J3757" s="135" t="s">
        <v>35049</v>
      </c>
      <c r="K3757" s="135" t="s">
        <v>35809</v>
      </c>
      <c r="L3757" s="163"/>
      <c r="M3757" s="163"/>
      <c r="N3757" s="163"/>
      <c r="O3757" s="135" t="s">
        <v>647</v>
      </c>
    </row>
    <row r="3758" spans="1:15" hidden="1">
      <c r="A3758" s="135">
        <v>5337</v>
      </c>
      <c r="B3758" s="135" t="s">
        <v>43184</v>
      </c>
      <c r="C3758" s="135" t="s">
        <v>43182</v>
      </c>
      <c r="D3758" s="135" t="s">
        <v>1750</v>
      </c>
      <c r="E3758" s="135" t="s">
        <v>35288</v>
      </c>
      <c r="F3758" s="135"/>
      <c r="G3758" s="135" t="s">
        <v>35808</v>
      </c>
      <c r="H3758" s="135" t="s">
        <v>632</v>
      </c>
      <c r="I3758" s="135"/>
      <c r="J3758" s="135" t="s">
        <v>35049</v>
      </c>
      <c r="K3758" s="135" t="s">
        <v>35809</v>
      </c>
      <c r="L3758" s="163"/>
      <c r="M3758" s="163"/>
      <c r="N3758" s="163"/>
      <c r="O3758" s="135" t="s">
        <v>647</v>
      </c>
    </row>
    <row r="3759" spans="1:15" hidden="1">
      <c r="A3759" s="135">
        <v>5338</v>
      </c>
      <c r="B3759" s="135" t="s">
        <v>43185</v>
      </c>
      <c r="C3759" s="135" t="s">
        <v>43186</v>
      </c>
      <c r="D3759" s="135" t="s">
        <v>634</v>
      </c>
      <c r="E3759" s="135" t="s">
        <v>35300</v>
      </c>
      <c r="F3759" s="135"/>
      <c r="G3759" s="135" t="s">
        <v>35808</v>
      </c>
      <c r="H3759" s="135" t="s">
        <v>632</v>
      </c>
      <c r="I3759" s="135"/>
      <c r="J3759" s="135" t="s">
        <v>35049</v>
      </c>
      <c r="K3759" s="135" t="s">
        <v>35809</v>
      </c>
      <c r="L3759" s="163"/>
      <c r="M3759" s="163"/>
      <c r="N3759" s="163"/>
      <c r="O3759" s="135" t="s">
        <v>647</v>
      </c>
    </row>
    <row r="3760" spans="1:15" hidden="1">
      <c r="A3760" s="135">
        <v>5339</v>
      </c>
      <c r="B3760" s="135" t="s">
        <v>43187</v>
      </c>
      <c r="C3760" s="135" t="s">
        <v>43186</v>
      </c>
      <c r="D3760" s="135" t="s">
        <v>1697</v>
      </c>
      <c r="E3760" s="135" t="s">
        <v>35287</v>
      </c>
      <c r="F3760" s="135"/>
      <c r="G3760" s="135" t="s">
        <v>35808</v>
      </c>
      <c r="H3760" s="135" t="s">
        <v>632</v>
      </c>
      <c r="I3760" s="135"/>
      <c r="J3760" s="135" t="s">
        <v>35049</v>
      </c>
      <c r="K3760" s="135" t="s">
        <v>35809</v>
      </c>
      <c r="L3760" s="163"/>
      <c r="M3760" s="163"/>
      <c r="N3760" s="163"/>
      <c r="O3760" s="135" t="s">
        <v>647</v>
      </c>
    </row>
    <row r="3761" spans="1:15" hidden="1">
      <c r="A3761" s="135">
        <v>5340</v>
      </c>
      <c r="B3761" s="135" t="s">
        <v>43188</v>
      </c>
      <c r="C3761" s="135" t="s">
        <v>43189</v>
      </c>
      <c r="D3761" s="135" t="s">
        <v>634</v>
      </c>
      <c r="E3761" s="135" t="s">
        <v>35300</v>
      </c>
      <c r="F3761" s="135"/>
      <c r="G3761" s="135" t="s">
        <v>35808</v>
      </c>
      <c r="H3761" s="135" t="s">
        <v>632</v>
      </c>
      <c r="I3761" s="135"/>
      <c r="J3761" s="135" t="s">
        <v>35049</v>
      </c>
      <c r="K3761" s="135" t="s">
        <v>35809</v>
      </c>
      <c r="L3761" s="163"/>
      <c r="M3761" s="163"/>
      <c r="N3761" s="163"/>
      <c r="O3761" s="135" t="s">
        <v>647</v>
      </c>
    </row>
    <row r="3762" spans="1:15" hidden="1">
      <c r="A3762" s="135">
        <v>5341</v>
      </c>
      <c r="B3762" s="135" t="s">
        <v>43190</v>
      </c>
      <c r="C3762" s="135" t="s">
        <v>43189</v>
      </c>
      <c r="D3762" s="135" t="s">
        <v>1697</v>
      </c>
      <c r="E3762" s="135" t="s">
        <v>35287</v>
      </c>
      <c r="F3762" s="135"/>
      <c r="G3762" s="135" t="s">
        <v>35808</v>
      </c>
      <c r="H3762" s="135" t="s">
        <v>632</v>
      </c>
      <c r="I3762" s="135"/>
      <c r="J3762" s="135" t="s">
        <v>35049</v>
      </c>
      <c r="K3762" s="135" t="s">
        <v>35809</v>
      </c>
      <c r="L3762" s="163"/>
      <c r="M3762" s="163"/>
      <c r="N3762" s="163"/>
      <c r="O3762" s="135" t="s">
        <v>647</v>
      </c>
    </row>
    <row r="3763" spans="1:15" hidden="1">
      <c r="A3763" s="135">
        <v>5342</v>
      </c>
      <c r="B3763" s="135" t="s">
        <v>43191</v>
      </c>
      <c r="C3763" s="135" t="s">
        <v>43189</v>
      </c>
      <c r="D3763" s="135" t="s">
        <v>1750</v>
      </c>
      <c r="E3763" s="135" t="s">
        <v>35288</v>
      </c>
      <c r="F3763" s="135"/>
      <c r="G3763" s="135" t="s">
        <v>35808</v>
      </c>
      <c r="H3763" s="135" t="s">
        <v>632</v>
      </c>
      <c r="I3763" s="135"/>
      <c r="J3763" s="135" t="s">
        <v>35049</v>
      </c>
      <c r="K3763" s="135" t="s">
        <v>35809</v>
      </c>
      <c r="L3763" s="163" t="s">
        <v>647</v>
      </c>
      <c r="M3763" s="163" t="s">
        <v>647</v>
      </c>
      <c r="N3763" s="163"/>
      <c r="O3763" s="135" t="s">
        <v>647</v>
      </c>
    </row>
    <row r="3764" spans="1:15" hidden="1">
      <c r="A3764" s="135">
        <v>5343</v>
      </c>
      <c r="B3764" s="135" t="s">
        <v>43192</v>
      </c>
      <c r="C3764" s="135" t="s">
        <v>43193</v>
      </c>
      <c r="D3764" s="135" t="s">
        <v>1697</v>
      </c>
      <c r="E3764" s="135" t="s">
        <v>35287</v>
      </c>
      <c r="F3764" s="135"/>
      <c r="G3764" s="135" t="s">
        <v>35808</v>
      </c>
      <c r="H3764" s="135" t="s">
        <v>632</v>
      </c>
      <c r="I3764" s="135"/>
      <c r="J3764" s="135" t="s">
        <v>35049</v>
      </c>
      <c r="K3764" s="135" t="s">
        <v>42138</v>
      </c>
      <c r="L3764" s="163"/>
      <c r="M3764" s="163"/>
      <c r="N3764" s="163"/>
      <c r="O3764" s="135" t="s">
        <v>647</v>
      </c>
    </row>
    <row r="3765" spans="1:15" hidden="1">
      <c r="A3765" s="135">
        <v>5344</v>
      </c>
      <c r="B3765" s="135" t="s">
        <v>43194</v>
      </c>
      <c r="C3765" s="135" t="s">
        <v>43195</v>
      </c>
      <c r="D3765" s="135" t="s">
        <v>1697</v>
      </c>
      <c r="E3765" s="135" t="s">
        <v>35287</v>
      </c>
      <c r="F3765" s="135"/>
      <c r="G3765" s="135" t="s">
        <v>35808</v>
      </c>
      <c r="H3765" s="135" t="s">
        <v>632</v>
      </c>
      <c r="I3765" s="135"/>
      <c r="J3765" s="135" t="s">
        <v>35049</v>
      </c>
      <c r="K3765" s="135" t="s">
        <v>42138</v>
      </c>
      <c r="L3765" s="163"/>
      <c r="M3765" s="163"/>
      <c r="N3765" s="163"/>
      <c r="O3765" s="135" t="s">
        <v>647</v>
      </c>
    </row>
    <row r="3766" spans="1:15" hidden="1">
      <c r="A3766" s="135">
        <v>5345</v>
      </c>
      <c r="B3766" s="135" t="s">
        <v>43196</v>
      </c>
      <c r="C3766" s="135" t="s">
        <v>43197</v>
      </c>
      <c r="D3766" s="135" t="s">
        <v>1697</v>
      </c>
      <c r="E3766" s="135" t="s">
        <v>35287</v>
      </c>
      <c r="F3766" s="135"/>
      <c r="G3766" s="135" t="s">
        <v>35808</v>
      </c>
      <c r="H3766" s="135" t="s">
        <v>632</v>
      </c>
      <c r="I3766" s="135"/>
      <c r="J3766" s="135" t="s">
        <v>35049</v>
      </c>
      <c r="K3766" s="135" t="s">
        <v>35809</v>
      </c>
      <c r="L3766" s="163" t="s">
        <v>35050</v>
      </c>
      <c r="M3766" s="163" t="s">
        <v>35079</v>
      </c>
      <c r="N3766" s="163"/>
      <c r="O3766" s="135" t="s">
        <v>647</v>
      </c>
    </row>
    <row r="3767" spans="1:15" hidden="1">
      <c r="A3767" s="135">
        <v>5346</v>
      </c>
      <c r="B3767" s="135" t="s">
        <v>43198</v>
      </c>
      <c r="C3767" s="135" t="s">
        <v>43199</v>
      </c>
      <c r="D3767" s="135" t="s">
        <v>1697</v>
      </c>
      <c r="E3767" s="135" t="s">
        <v>35287</v>
      </c>
      <c r="F3767" s="135"/>
      <c r="G3767" s="135" t="s">
        <v>35808</v>
      </c>
      <c r="H3767" s="135" t="s">
        <v>632</v>
      </c>
      <c r="I3767" s="135"/>
      <c r="J3767" s="135" t="s">
        <v>35049</v>
      </c>
      <c r="K3767" s="135" t="s">
        <v>35809</v>
      </c>
      <c r="L3767" s="163" t="s">
        <v>35050</v>
      </c>
      <c r="M3767" s="163" t="s">
        <v>35079</v>
      </c>
      <c r="N3767" s="163"/>
      <c r="O3767" s="135" t="s">
        <v>647</v>
      </c>
    </row>
    <row r="3768" spans="1:15" hidden="1">
      <c r="A3768" s="135">
        <v>5347</v>
      </c>
      <c r="B3768" s="135" t="s">
        <v>43200</v>
      </c>
      <c r="C3768" s="135" t="s">
        <v>43201</v>
      </c>
      <c r="D3768" s="135" t="s">
        <v>1697</v>
      </c>
      <c r="E3768" s="135" t="s">
        <v>35287</v>
      </c>
      <c r="F3768" s="135"/>
      <c r="G3768" s="135" t="s">
        <v>35808</v>
      </c>
      <c r="H3768" s="135" t="s">
        <v>632</v>
      </c>
      <c r="I3768" s="135"/>
      <c r="J3768" s="135" t="s">
        <v>35049</v>
      </c>
      <c r="K3768" s="135" t="s">
        <v>42138</v>
      </c>
      <c r="L3768" s="163"/>
      <c r="M3768" s="163"/>
      <c r="N3768" s="163"/>
      <c r="O3768" s="135" t="s">
        <v>647</v>
      </c>
    </row>
    <row r="3769" spans="1:15" hidden="1">
      <c r="A3769" s="135">
        <v>5348</v>
      </c>
      <c r="B3769" s="135" t="s">
        <v>43202</v>
      </c>
      <c r="C3769" s="135" t="s">
        <v>43201</v>
      </c>
      <c r="D3769" s="135" t="s">
        <v>2550</v>
      </c>
      <c r="E3769" s="135" t="s">
        <v>35289</v>
      </c>
      <c r="F3769" s="135"/>
      <c r="G3769" s="135" t="s">
        <v>35808</v>
      </c>
      <c r="H3769" s="135" t="s">
        <v>632</v>
      </c>
      <c r="I3769" s="135"/>
      <c r="J3769" s="135" t="s">
        <v>35049</v>
      </c>
      <c r="K3769" s="135" t="s">
        <v>35809</v>
      </c>
      <c r="L3769" s="163"/>
      <c r="M3769" s="163"/>
      <c r="N3769" s="163"/>
      <c r="O3769" s="135" t="s">
        <v>647</v>
      </c>
    </row>
    <row r="3770" spans="1:15" hidden="1">
      <c r="A3770" s="135">
        <v>5349</v>
      </c>
      <c r="B3770" s="135" t="s">
        <v>43203</v>
      </c>
      <c r="C3770" s="135" t="s">
        <v>43204</v>
      </c>
      <c r="D3770" s="135" t="s">
        <v>1750</v>
      </c>
      <c r="E3770" s="135" t="s">
        <v>35288</v>
      </c>
      <c r="F3770" s="135"/>
      <c r="G3770" s="135" t="s">
        <v>35808</v>
      </c>
      <c r="H3770" s="135" t="s">
        <v>632</v>
      </c>
      <c r="I3770" s="135"/>
      <c r="J3770" s="135" t="s">
        <v>35049</v>
      </c>
      <c r="K3770" s="135" t="s">
        <v>35809</v>
      </c>
      <c r="L3770" s="163"/>
      <c r="M3770" s="163"/>
      <c r="N3770" s="163"/>
      <c r="O3770" s="135" t="s">
        <v>647</v>
      </c>
    </row>
    <row r="3771" spans="1:15" hidden="1">
      <c r="A3771" s="135">
        <v>5350</v>
      </c>
      <c r="B3771" s="135" t="s">
        <v>43205</v>
      </c>
      <c r="C3771" s="135" t="s">
        <v>43206</v>
      </c>
      <c r="D3771" s="135" t="s">
        <v>634</v>
      </c>
      <c r="E3771" s="135" t="s">
        <v>35300</v>
      </c>
      <c r="F3771" s="135"/>
      <c r="G3771" s="135" t="s">
        <v>35808</v>
      </c>
      <c r="H3771" s="135" t="s">
        <v>632</v>
      </c>
      <c r="I3771" s="135"/>
      <c r="J3771" s="135" t="s">
        <v>35049</v>
      </c>
      <c r="K3771" s="135" t="s">
        <v>35809</v>
      </c>
      <c r="L3771" s="163"/>
      <c r="M3771" s="163"/>
      <c r="N3771" s="163"/>
      <c r="O3771" s="135" t="s">
        <v>647</v>
      </c>
    </row>
    <row r="3772" spans="1:15" hidden="1">
      <c r="A3772" s="135">
        <v>5351</v>
      </c>
      <c r="B3772" s="135" t="s">
        <v>43207</v>
      </c>
      <c r="C3772" s="135" t="s">
        <v>43208</v>
      </c>
      <c r="D3772" s="135" t="s">
        <v>2198</v>
      </c>
      <c r="E3772" s="135" t="s">
        <v>35303</v>
      </c>
      <c r="F3772" s="135"/>
      <c r="G3772" s="135" t="s">
        <v>35808</v>
      </c>
      <c r="H3772" s="135" t="s">
        <v>632</v>
      </c>
      <c r="I3772" s="135"/>
      <c r="J3772" s="135" t="s">
        <v>35049</v>
      </c>
      <c r="K3772" s="135" t="s">
        <v>42138</v>
      </c>
      <c r="L3772" s="163"/>
      <c r="M3772" s="163"/>
      <c r="N3772" s="163"/>
      <c r="O3772" s="135" t="s">
        <v>647</v>
      </c>
    </row>
    <row r="3773" spans="1:15">
      <c r="A3773" s="135">
        <v>5352</v>
      </c>
      <c r="B3773" s="135" t="s">
        <v>28863</v>
      </c>
      <c r="C3773" s="135" t="s">
        <v>28862</v>
      </c>
      <c r="D3773" s="135" t="s">
        <v>1016</v>
      </c>
      <c r="E3773" s="135" t="s">
        <v>35262</v>
      </c>
      <c r="F3773" s="135"/>
      <c r="G3773" s="135" t="s">
        <v>35819</v>
      </c>
      <c r="H3773" s="135" t="s">
        <v>632</v>
      </c>
      <c r="I3773" s="135"/>
      <c r="J3773" s="135" t="s">
        <v>35049</v>
      </c>
      <c r="K3773" s="135" t="s">
        <v>42138</v>
      </c>
      <c r="L3773" s="163"/>
      <c r="M3773" s="163"/>
      <c r="N3773" s="163"/>
      <c r="O3773" s="135" t="s">
        <v>35825</v>
      </c>
    </row>
    <row r="3774" spans="1:15">
      <c r="A3774" s="135">
        <v>5353</v>
      </c>
      <c r="B3774" s="135" t="s">
        <v>28871</v>
      </c>
      <c r="C3774" s="135" t="s">
        <v>28870</v>
      </c>
      <c r="D3774" s="135" t="s">
        <v>1016</v>
      </c>
      <c r="E3774" s="135" t="s">
        <v>35262</v>
      </c>
      <c r="F3774" s="135"/>
      <c r="G3774" s="135" t="s">
        <v>35819</v>
      </c>
      <c r="H3774" s="135" t="s">
        <v>632</v>
      </c>
      <c r="I3774" s="135"/>
      <c r="J3774" s="135" t="s">
        <v>35049</v>
      </c>
      <c r="K3774" s="135" t="s">
        <v>42138</v>
      </c>
      <c r="L3774" s="163"/>
      <c r="M3774" s="163"/>
      <c r="N3774" s="163"/>
      <c r="O3774" s="135" t="s">
        <v>35825</v>
      </c>
    </row>
    <row r="3775" spans="1:15" hidden="1">
      <c r="A3775" s="135">
        <v>5354</v>
      </c>
      <c r="B3775" s="135" t="s">
        <v>43209</v>
      </c>
      <c r="C3775" s="135" t="s">
        <v>43210</v>
      </c>
      <c r="D3775" s="135" t="s">
        <v>2198</v>
      </c>
      <c r="E3775" s="135" t="s">
        <v>35303</v>
      </c>
      <c r="F3775" s="135"/>
      <c r="G3775" s="135" t="s">
        <v>35808</v>
      </c>
      <c r="H3775" s="135" t="s">
        <v>632</v>
      </c>
      <c r="I3775" s="135"/>
      <c r="J3775" s="135" t="s">
        <v>35049</v>
      </c>
      <c r="K3775" s="135" t="s">
        <v>42138</v>
      </c>
      <c r="L3775" s="163"/>
      <c r="M3775" s="163"/>
      <c r="N3775" s="163"/>
      <c r="O3775" s="135" t="s">
        <v>647</v>
      </c>
    </row>
    <row r="3776" spans="1:15" hidden="1">
      <c r="A3776" s="135">
        <v>5355</v>
      </c>
      <c r="B3776" s="135" t="s">
        <v>43211</v>
      </c>
      <c r="C3776" s="135" t="s">
        <v>43210</v>
      </c>
      <c r="D3776" s="135" t="s">
        <v>2618</v>
      </c>
      <c r="E3776" s="135" t="s">
        <v>35304</v>
      </c>
      <c r="F3776" s="135"/>
      <c r="G3776" s="135" t="s">
        <v>35808</v>
      </c>
      <c r="H3776" s="135" t="s">
        <v>632</v>
      </c>
      <c r="I3776" s="135"/>
      <c r="J3776" s="135" t="s">
        <v>35049</v>
      </c>
      <c r="K3776" s="135" t="s">
        <v>42138</v>
      </c>
      <c r="L3776" s="163"/>
      <c r="M3776" s="163"/>
      <c r="N3776" s="163"/>
      <c r="O3776" s="135" t="s">
        <v>647</v>
      </c>
    </row>
    <row r="3777" spans="1:15" hidden="1">
      <c r="A3777" s="135">
        <v>5356</v>
      </c>
      <c r="B3777" s="135" t="s">
        <v>43212</v>
      </c>
      <c r="C3777" s="135" t="s">
        <v>43213</v>
      </c>
      <c r="D3777" s="135" t="s">
        <v>2198</v>
      </c>
      <c r="E3777" s="135" t="s">
        <v>35303</v>
      </c>
      <c r="F3777" s="135"/>
      <c r="G3777" s="135" t="s">
        <v>35808</v>
      </c>
      <c r="H3777" s="135" t="s">
        <v>632</v>
      </c>
      <c r="I3777" s="135"/>
      <c r="J3777" s="135" t="s">
        <v>35049</v>
      </c>
      <c r="K3777" s="135" t="s">
        <v>42138</v>
      </c>
      <c r="L3777" s="163"/>
      <c r="M3777" s="163"/>
      <c r="N3777" s="163"/>
      <c r="O3777" s="135" t="s">
        <v>647</v>
      </c>
    </row>
    <row r="3778" spans="1:15" hidden="1">
      <c r="A3778" s="135">
        <v>5357</v>
      </c>
      <c r="B3778" s="135" t="s">
        <v>43214</v>
      </c>
      <c r="C3778" s="135" t="s">
        <v>43215</v>
      </c>
      <c r="D3778" s="135" t="s">
        <v>2618</v>
      </c>
      <c r="E3778" s="135" t="s">
        <v>35304</v>
      </c>
      <c r="F3778" s="135"/>
      <c r="G3778" s="135" t="s">
        <v>35808</v>
      </c>
      <c r="H3778" s="135" t="s">
        <v>632</v>
      </c>
      <c r="I3778" s="135"/>
      <c r="J3778" s="135" t="s">
        <v>35049</v>
      </c>
      <c r="K3778" s="135" t="s">
        <v>42138</v>
      </c>
      <c r="L3778" s="163"/>
      <c r="M3778" s="163"/>
      <c r="N3778" s="163"/>
      <c r="O3778" s="135" t="s">
        <v>647</v>
      </c>
    </row>
    <row r="3779" spans="1:15" hidden="1">
      <c r="A3779" s="135">
        <v>5358</v>
      </c>
      <c r="B3779" s="135" t="s">
        <v>43216</v>
      </c>
      <c r="C3779" s="135" t="s">
        <v>43217</v>
      </c>
      <c r="D3779" s="135" t="s">
        <v>2618</v>
      </c>
      <c r="E3779" s="135" t="s">
        <v>35304</v>
      </c>
      <c r="F3779" s="135"/>
      <c r="G3779" s="135" t="s">
        <v>35808</v>
      </c>
      <c r="H3779" s="135" t="s">
        <v>632</v>
      </c>
      <c r="I3779" s="135"/>
      <c r="J3779" s="135" t="s">
        <v>35049</v>
      </c>
      <c r="K3779" s="135" t="s">
        <v>35809</v>
      </c>
      <c r="L3779" s="163"/>
      <c r="M3779" s="163"/>
      <c r="N3779" s="163"/>
      <c r="O3779" s="135" t="s">
        <v>647</v>
      </c>
    </row>
    <row r="3780" spans="1:15" hidden="1">
      <c r="A3780" s="135">
        <v>5359</v>
      </c>
      <c r="B3780" s="135" t="s">
        <v>43218</v>
      </c>
      <c r="C3780" s="135" t="s">
        <v>43219</v>
      </c>
      <c r="D3780" s="135" t="s">
        <v>4432</v>
      </c>
      <c r="E3780" s="135" t="s">
        <v>35336</v>
      </c>
      <c r="F3780" s="135"/>
      <c r="G3780" s="135" t="s">
        <v>35808</v>
      </c>
      <c r="H3780" s="135" t="s">
        <v>4370</v>
      </c>
      <c r="I3780" s="135"/>
      <c r="J3780" s="135" t="s">
        <v>35049</v>
      </c>
      <c r="K3780" s="135" t="s">
        <v>35809</v>
      </c>
      <c r="L3780" s="163"/>
      <c r="M3780" s="163"/>
      <c r="N3780" s="163"/>
      <c r="O3780" s="135" t="s">
        <v>647</v>
      </c>
    </row>
    <row r="3781" spans="1:15" hidden="1">
      <c r="A3781" s="135">
        <v>5360</v>
      </c>
      <c r="B3781" s="135" t="s">
        <v>43220</v>
      </c>
      <c r="C3781" s="135" t="s">
        <v>43221</v>
      </c>
      <c r="D3781" s="135" t="s">
        <v>4432</v>
      </c>
      <c r="E3781" s="135" t="s">
        <v>35336</v>
      </c>
      <c r="F3781" s="135"/>
      <c r="G3781" s="135" t="s">
        <v>35808</v>
      </c>
      <c r="H3781" s="135" t="s">
        <v>4370</v>
      </c>
      <c r="I3781" s="135"/>
      <c r="J3781" s="135" t="s">
        <v>35049</v>
      </c>
      <c r="K3781" s="135" t="s">
        <v>42138</v>
      </c>
      <c r="L3781" s="163"/>
      <c r="M3781" s="163"/>
      <c r="N3781" s="163"/>
      <c r="O3781" s="135" t="s">
        <v>647</v>
      </c>
    </row>
    <row r="3782" spans="1:15" hidden="1">
      <c r="A3782" s="135">
        <v>5361</v>
      </c>
      <c r="B3782" s="135" t="s">
        <v>43222</v>
      </c>
      <c r="C3782" s="135" t="s">
        <v>43223</v>
      </c>
      <c r="D3782" s="135" t="s">
        <v>2278</v>
      </c>
      <c r="E3782" s="135" t="s">
        <v>35259</v>
      </c>
      <c r="F3782" s="135"/>
      <c r="G3782" s="135" t="s">
        <v>35808</v>
      </c>
      <c r="H3782" s="135" t="s">
        <v>632</v>
      </c>
      <c r="I3782" s="135"/>
      <c r="J3782" s="135" t="s">
        <v>35049</v>
      </c>
      <c r="K3782" s="135" t="s">
        <v>35809</v>
      </c>
      <c r="L3782" s="163"/>
      <c r="M3782" s="163"/>
      <c r="N3782" s="163"/>
      <c r="O3782" s="135" t="s">
        <v>647</v>
      </c>
    </row>
    <row r="3783" spans="1:15" hidden="1">
      <c r="A3783" s="135">
        <v>5362</v>
      </c>
      <c r="B3783" s="135" t="s">
        <v>43224</v>
      </c>
      <c r="C3783" s="135" t="s">
        <v>43225</v>
      </c>
      <c r="D3783" s="135" t="s">
        <v>1624</v>
      </c>
      <c r="E3783" s="135" t="s">
        <v>35291</v>
      </c>
      <c r="F3783" s="135"/>
      <c r="G3783" s="135" t="s">
        <v>35808</v>
      </c>
      <c r="H3783" s="135" t="s">
        <v>632</v>
      </c>
      <c r="I3783" s="135"/>
      <c r="J3783" s="135" t="s">
        <v>35049</v>
      </c>
      <c r="K3783" s="135" t="s">
        <v>42138</v>
      </c>
      <c r="L3783" s="163"/>
      <c r="M3783" s="163"/>
      <c r="N3783" s="163"/>
      <c r="O3783" s="135" t="s">
        <v>647</v>
      </c>
    </row>
    <row r="3784" spans="1:15" hidden="1">
      <c r="A3784" s="135">
        <v>5363</v>
      </c>
      <c r="B3784" s="135" t="s">
        <v>43226</v>
      </c>
      <c r="C3784" s="135" t="s">
        <v>43227</v>
      </c>
      <c r="D3784" s="135" t="s">
        <v>4432</v>
      </c>
      <c r="E3784" s="135" t="s">
        <v>35336</v>
      </c>
      <c r="F3784" s="135"/>
      <c r="G3784" s="135" t="s">
        <v>35808</v>
      </c>
      <c r="H3784" s="135" t="s">
        <v>4370</v>
      </c>
      <c r="I3784" s="135"/>
      <c r="J3784" s="135" t="s">
        <v>35049</v>
      </c>
      <c r="K3784" s="135" t="s">
        <v>42138</v>
      </c>
      <c r="L3784" s="163"/>
      <c r="M3784" s="163"/>
      <c r="N3784" s="163"/>
      <c r="O3784" s="135" t="s">
        <v>647</v>
      </c>
    </row>
    <row r="3785" spans="1:15" hidden="1">
      <c r="A3785" s="135">
        <v>5364</v>
      </c>
      <c r="B3785" s="135" t="s">
        <v>43228</v>
      </c>
      <c r="C3785" s="135" t="s">
        <v>43229</v>
      </c>
      <c r="D3785" s="135" t="s">
        <v>4432</v>
      </c>
      <c r="E3785" s="135" t="s">
        <v>35336</v>
      </c>
      <c r="F3785" s="135"/>
      <c r="G3785" s="135" t="s">
        <v>35808</v>
      </c>
      <c r="H3785" s="135" t="s">
        <v>4370</v>
      </c>
      <c r="I3785" s="135"/>
      <c r="J3785" s="135" t="s">
        <v>35049</v>
      </c>
      <c r="K3785" s="135" t="s">
        <v>42138</v>
      </c>
      <c r="L3785" s="163"/>
      <c r="M3785" s="163"/>
      <c r="N3785" s="163"/>
      <c r="O3785" s="135" t="s">
        <v>647</v>
      </c>
    </row>
    <row r="3786" spans="1:15" hidden="1">
      <c r="A3786" s="135">
        <v>5365</v>
      </c>
      <c r="B3786" s="135" t="s">
        <v>43230</v>
      </c>
      <c r="C3786" s="135" t="s">
        <v>43231</v>
      </c>
      <c r="D3786" s="135" t="s">
        <v>4432</v>
      </c>
      <c r="E3786" s="135" t="s">
        <v>35336</v>
      </c>
      <c r="F3786" s="135"/>
      <c r="G3786" s="135" t="s">
        <v>35808</v>
      </c>
      <c r="H3786" s="135" t="s">
        <v>4370</v>
      </c>
      <c r="I3786" s="135"/>
      <c r="J3786" s="135" t="s">
        <v>35049</v>
      </c>
      <c r="K3786" s="135" t="s">
        <v>42138</v>
      </c>
      <c r="L3786" s="163"/>
      <c r="M3786" s="163"/>
      <c r="N3786" s="163"/>
      <c r="O3786" s="135" t="s">
        <v>647</v>
      </c>
    </row>
    <row r="3787" spans="1:15" hidden="1">
      <c r="A3787" s="135">
        <v>5366</v>
      </c>
      <c r="B3787" s="135" t="s">
        <v>43232</v>
      </c>
      <c r="C3787" s="135" t="s">
        <v>43233</v>
      </c>
      <c r="D3787" s="135" t="s">
        <v>4432</v>
      </c>
      <c r="E3787" s="135" t="s">
        <v>35336</v>
      </c>
      <c r="F3787" s="135"/>
      <c r="G3787" s="135" t="s">
        <v>35808</v>
      </c>
      <c r="H3787" s="135" t="s">
        <v>4370</v>
      </c>
      <c r="I3787" s="135"/>
      <c r="J3787" s="135" t="s">
        <v>35049</v>
      </c>
      <c r="K3787" s="135" t="s">
        <v>42138</v>
      </c>
      <c r="L3787" s="163"/>
      <c r="M3787" s="163"/>
      <c r="N3787" s="163"/>
      <c r="O3787" s="135" t="s">
        <v>647</v>
      </c>
    </row>
    <row r="3788" spans="1:15" hidden="1">
      <c r="A3788" s="135">
        <v>5367</v>
      </c>
      <c r="B3788" s="135" t="s">
        <v>43234</v>
      </c>
      <c r="C3788" s="135" t="s">
        <v>43235</v>
      </c>
      <c r="D3788" s="135" t="s">
        <v>2198</v>
      </c>
      <c r="E3788" s="135" t="s">
        <v>35303</v>
      </c>
      <c r="F3788" s="135"/>
      <c r="G3788" s="135" t="s">
        <v>35808</v>
      </c>
      <c r="H3788" s="135" t="s">
        <v>632</v>
      </c>
      <c r="I3788" s="135"/>
      <c r="J3788" s="135" t="s">
        <v>35049</v>
      </c>
      <c r="K3788" s="135" t="s">
        <v>35823</v>
      </c>
      <c r="L3788" s="163" t="s">
        <v>35050</v>
      </c>
      <c r="M3788" s="163" t="s">
        <v>35089</v>
      </c>
      <c r="N3788" s="163" t="s">
        <v>43236</v>
      </c>
      <c r="O3788" s="135" t="s">
        <v>647</v>
      </c>
    </row>
    <row r="3789" spans="1:15" hidden="1">
      <c r="A3789" s="135">
        <v>5368</v>
      </c>
      <c r="B3789" s="135" t="s">
        <v>43237</v>
      </c>
      <c r="C3789" s="135" t="s">
        <v>43238</v>
      </c>
      <c r="D3789" s="135" t="s">
        <v>2618</v>
      </c>
      <c r="E3789" s="135" t="s">
        <v>35304</v>
      </c>
      <c r="F3789" s="135"/>
      <c r="G3789" s="135" t="s">
        <v>35808</v>
      </c>
      <c r="H3789" s="135" t="s">
        <v>632</v>
      </c>
      <c r="I3789" s="135"/>
      <c r="J3789" s="135" t="s">
        <v>35049</v>
      </c>
      <c r="K3789" s="135" t="s">
        <v>35823</v>
      </c>
      <c r="L3789" s="163" t="s">
        <v>35050</v>
      </c>
      <c r="M3789" s="163" t="s">
        <v>35100</v>
      </c>
      <c r="N3789" s="163" t="s">
        <v>43239</v>
      </c>
      <c r="O3789" s="135" t="s">
        <v>647</v>
      </c>
    </row>
    <row r="3790" spans="1:15" hidden="1">
      <c r="A3790" s="135">
        <v>5369</v>
      </c>
      <c r="B3790" s="135" t="s">
        <v>43240</v>
      </c>
      <c r="C3790" s="135" t="s">
        <v>43241</v>
      </c>
      <c r="D3790" s="135" t="s">
        <v>2618</v>
      </c>
      <c r="E3790" s="135" t="s">
        <v>35304</v>
      </c>
      <c r="F3790" s="135"/>
      <c r="G3790" s="135" t="s">
        <v>35808</v>
      </c>
      <c r="H3790" s="135" t="s">
        <v>632</v>
      </c>
      <c r="I3790" s="135"/>
      <c r="J3790" s="135" t="s">
        <v>35049</v>
      </c>
      <c r="K3790" s="135" t="s">
        <v>35809</v>
      </c>
      <c r="L3790" s="163"/>
      <c r="M3790" s="163"/>
      <c r="N3790" s="163"/>
      <c r="O3790" s="135" t="s">
        <v>647</v>
      </c>
    </row>
    <row r="3791" spans="1:15" hidden="1">
      <c r="A3791" s="135">
        <v>5370</v>
      </c>
      <c r="B3791" s="135" t="s">
        <v>43242</v>
      </c>
      <c r="C3791" s="135" t="s">
        <v>43243</v>
      </c>
      <c r="D3791" s="135" t="s">
        <v>2618</v>
      </c>
      <c r="E3791" s="135" t="s">
        <v>35304</v>
      </c>
      <c r="F3791" s="135"/>
      <c r="G3791" s="135" t="s">
        <v>35808</v>
      </c>
      <c r="H3791" s="135" t="s">
        <v>632</v>
      </c>
      <c r="I3791" s="135"/>
      <c r="J3791" s="135" t="s">
        <v>35049</v>
      </c>
      <c r="K3791" s="135" t="s">
        <v>35809</v>
      </c>
      <c r="L3791" s="163"/>
      <c r="M3791" s="163"/>
      <c r="N3791" s="163"/>
      <c r="O3791" s="135" t="s">
        <v>647</v>
      </c>
    </row>
    <row r="3792" spans="1:15" hidden="1">
      <c r="A3792" s="135">
        <v>5371</v>
      </c>
      <c r="B3792" s="135" t="s">
        <v>43244</v>
      </c>
      <c r="C3792" s="135" t="s">
        <v>43245</v>
      </c>
      <c r="D3792" s="135" t="s">
        <v>2198</v>
      </c>
      <c r="E3792" s="135" t="s">
        <v>35303</v>
      </c>
      <c r="F3792" s="135"/>
      <c r="G3792" s="135" t="s">
        <v>35808</v>
      </c>
      <c r="H3792" s="135" t="s">
        <v>632</v>
      </c>
      <c r="I3792" s="135"/>
      <c r="J3792" s="135" t="s">
        <v>35049</v>
      </c>
      <c r="K3792" s="135" t="s">
        <v>35823</v>
      </c>
      <c r="L3792" s="163" t="s">
        <v>35050</v>
      </c>
      <c r="M3792" s="163" t="s">
        <v>35089</v>
      </c>
      <c r="N3792" s="163" t="s">
        <v>43246</v>
      </c>
      <c r="O3792" s="135" t="s">
        <v>647</v>
      </c>
    </row>
    <row r="3793" spans="1:15" hidden="1">
      <c r="A3793" s="135">
        <v>5372</v>
      </c>
      <c r="B3793" s="135" t="s">
        <v>43247</v>
      </c>
      <c r="C3793" s="135" t="s">
        <v>43248</v>
      </c>
      <c r="D3793" s="135" t="s">
        <v>2618</v>
      </c>
      <c r="E3793" s="135" t="s">
        <v>35304</v>
      </c>
      <c r="F3793" s="135"/>
      <c r="G3793" s="135" t="s">
        <v>35808</v>
      </c>
      <c r="H3793" s="135" t="s">
        <v>632</v>
      </c>
      <c r="I3793" s="135"/>
      <c r="J3793" s="135" t="s">
        <v>35049</v>
      </c>
      <c r="K3793" s="135" t="s">
        <v>35809</v>
      </c>
      <c r="L3793" s="163"/>
      <c r="M3793" s="163"/>
      <c r="N3793" s="163"/>
      <c r="O3793" s="135" t="s">
        <v>647</v>
      </c>
    </row>
    <row r="3794" spans="1:15" hidden="1">
      <c r="A3794" s="135">
        <v>5373</v>
      </c>
      <c r="B3794" s="135" t="s">
        <v>43249</v>
      </c>
      <c r="C3794" s="135" t="s">
        <v>43250</v>
      </c>
      <c r="D3794" s="135" t="s">
        <v>2618</v>
      </c>
      <c r="E3794" s="135" t="s">
        <v>35304</v>
      </c>
      <c r="F3794" s="135"/>
      <c r="G3794" s="135" t="s">
        <v>35808</v>
      </c>
      <c r="H3794" s="135" t="s">
        <v>632</v>
      </c>
      <c r="I3794" s="135"/>
      <c r="J3794" s="135" t="s">
        <v>35049</v>
      </c>
      <c r="K3794" s="135" t="s">
        <v>35823</v>
      </c>
      <c r="L3794" s="163" t="s">
        <v>35050</v>
      </c>
      <c r="M3794" s="163" t="s">
        <v>35100</v>
      </c>
      <c r="N3794" s="163" t="s">
        <v>43251</v>
      </c>
      <c r="O3794" s="135" t="s">
        <v>647</v>
      </c>
    </row>
    <row r="3795" spans="1:15" hidden="1">
      <c r="A3795" s="135">
        <v>5374</v>
      </c>
      <c r="B3795" s="135" t="s">
        <v>43252</v>
      </c>
      <c r="C3795" s="135" t="s">
        <v>43253</v>
      </c>
      <c r="D3795" s="135" t="s">
        <v>2618</v>
      </c>
      <c r="E3795" s="135" t="s">
        <v>35304</v>
      </c>
      <c r="F3795" s="135"/>
      <c r="G3795" s="135" t="s">
        <v>35808</v>
      </c>
      <c r="H3795" s="135" t="s">
        <v>632</v>
      </c>
      <c r="I3795" s="135"/>
      <c r="J3795" s="135" t="s">
        <v>35049</v>
      </c>
      <c r="K3795" s="135" t="s">
        <v>35809</v>
      </c>
      <c r="L3795" s="163"/>
      <c r="M3795" s="163"/>
      <c r="N3795" s="163"/>
      <c r="O3795" s="135" t="s">
        <v>647</v>
      </c>
    </row>
    <row r="3796" spans="1:15" hidden="1">
      <c r="A3796" s="135">
        <v>5375</v>
      </c>
      <c r="B3796" s="135" t="s">
        <v>43254</v>
      </c>
      <c r="C3796" s="135" t="s">
        <v>43255</v>
      </c>
      <c r="D3796" s="135" t="s">
        <v>2618</v>
      </c>
      <c r="E3796" s="135" t="s">
        <v>35304</v>
      </c>
      <c r="F3796" s="135"/>
      <c r="G3796" s="135" t="s">
        <v>35808</v>
      </c>
      <c r="H3796" s="135" t="s">
        <v>632</v>
      </c>
      <c r="I3796" s="135"/>
      <c r="J3796" s="135" t="s">
        <v>35049</v>
      </c>
      <c r="K3796" s="135" t="s">
        <v>35823</v>
      </c>
      <c r="L3796" s="163" t="s">
        <v>35050</v>
      </c>
      <c r="M3796" s="163" t="s">
        <v>35100</v>
      </c>
      <c r="N3796" s="163" t="s">
        <v>43256</v>
      </c>
      <c r="O3796" s="135" t="s">
        <v>647</v>
      </c>
    </row>
    <row r="3797" spans="1:15" hidden="1">
      <c r="A3797" s="135">
        <v>5376</v>
      </c>
      <c r="B3797" s="135" t="s">
        <v>43257</v>
      </c>
      <c r="C3797" s="135" t="s">
        <v>43258</v>
      </c>
      <c r="D3797" s="135" t="s">
        <v>4372</v>
      </c>
      <c r="E3797" s="135" t="s">
        <v>35331</v>
      </c>
      <c r="F3797" s="135"/>
      <c r="G3797" s="135" t="s">
        <v>35808</v>
      </c>
      <c r="H3797" s="135" t="s">
        <v>4370</v>
      </c>
      <c r="I3797" s="135"/>
      <c r="J3797" s="135" t="s">
        <v>35049</v>
      </c>
      <c r="K3797" s="135" t="s">
        <v>35809</v>
      </c>
      <c r="L3797" s="163"/>
      <c r="M3797" s="163"/>
      <c r="N3797" s="163"/>
      <c r="O3797" s="135" t="s">
        <v>647</v>
      </c>
    </row>
    <row r="3798" spans="1:15" hidden="1">
      <c r="A3798" s="135">
        <v>5377</v>
      </c>
      <c r="B3798" s="135" t="s">
        <v>43259</v>
      </c>
      <c r="C3798" s="135" t="s">
        <v>43260</v>
      </c>
      <c r="D3798" s="135" t="s">
        <v>2198</v>
      </c>
      <c r="E3798" s="135" t="s">
        <v>35303</v>
      </c>
      <c r="F3798" s="135"/>
      <c r="G3798" s="135" t="s">
        <v>35808</v>
      </c>
      <c r="H3798" s="135" t="s">
        <v>632</v>
      </c>
      <c r="I3798" s="135"/>
      <c r="J3798" s="135" t="s">
        <v>35049</v>
      </c>
      <c r="K3798" s="135" t="s">
        <v>35823</v>
      </c>
      <c r="L3798" s="163" t="s">
        <v>35050</v>
      </c>
      <c r="M3798" s="163" t="s">
        <v>35089</v>
      </c>
      <c r="N3798" s="163" t="s">
        <v>43261</v>
      </c>
      <c r="O3798" s="135" t="s">
        <v>647</v>
      </c>
    </row>
    <row r="3799" spans="1:15" hidden="1">
      <c r="A3799" s="135">
        <v>5378</v>
      </c>
      <c r="B3799" s="135" t="s">
        <v>43262</v>
      </c>
      <c r="C3799" s="135" t="s">
        <v>43260</v>
      </c>
      <c r="D3799" s="135" t="s">
        <v>4372</v>
      </c>
      <c r="E3799" s="135" t="s">
        <v>35331</v>
      </c>
      <c r="F3799" s="135"/>
      <c r="G3799" s="135" t="s">
        <v>35808</v>
      </c>
      <c r="H3799" s="135" t="s">
        <v>4370</v>
      </c>
      <c r="I3799" s="135"/>
      <c r="J3799" s="135" t="s">
        <v>35049</v>
      </c>
      <c r="K3799" s="135" t="s">
        <v>35823</v>
      </c>
      <c r="L3799" s="163" t="s">
        <v>35050</v>
      </c>
      <c r="M3799" s="163" t="s">
        <v>35089</v>
      </c>
      <c r="N3799" s="163" t="s">
        <v>43261</v>
      </c>
      <c r="O3799" s="135" t="s">
        <v>647</v>
      </c>
    </row>
    <row r="3800" spans="1:15" hidden="1">
      <c r="A3800" s="135">
        <v>5379</v>
      </c>
      <c r="B3800" s="135" t="s">
        <v>43263</v>
      </c>
      <c r="C3800" s="135" t="s">
        <v>43264</v>
      </c>
      <c r="D3800" s="135" t="s">
        <v>2198</v>
      </c>
      <c r="E3800" s="135" t="s">
        <v>35303</v>
      </c>
      <c r="F3800" s="135"/>
      <c r="G3800" s="135" t="s">
        <v>35808</v>
      </c>
      <c r="H3800" s="135" t="s">
        <v>632</v>
      </c>
      <c r="I3800" s="135"/>
      <c r="J3800" s="135" t="s">
        <v>35049</v>
      </c>
      <c r="K3800" s="135" t="s">
        <v>35823</v>
      </c>
      <c r="L3800" s="163" t="s">
        <v>35050</v>
      </c>
      <c r="M3800" s="163" t="s">
        <v>35089</v>
      </c>
      <c r="N3800" s="163" t="s">
        <v>43265</v>
      </c>
      <c r="O3800" s="135" t="s">
        <v>647</v>
      </c>
    </row>
    <row r="3801" spans="1:15" hidden="1">
      <c r="A3801" s="135">
        <v>5380</v>
      </c>
      <c r="B3801" s="135" t="s">
        <v>43266</v>
      </c>
      <c r="C3801" s="135" t="s">
        <v>43264</v>
      </c>
      <c r="D3801" s="135" t="s">
        <v>2618</v>
      </c>
      <c r="E3801" s="135" t="s">
        <v>35304</v>
      </c>
      <c r="F3801" s="135"/>
      <c r="G3801" s="135" t="s">
        <v>35808</v>
      </c>
      <c r="H3801" s="135" t="s">
        <v>632</v>
      </c>
      <c r="I3801" s="135"/>
      <c r="J3801" s="135" t="s">
        <v>35049</v>
      </c>
      <c r="K3801" s="135" t="s">
        <v>35823</v>
      </c>
      <c r="L3801" s="163" t="s">
        <v>35050</v>
      </c>
      <c r="M3801" s="163" t="s">
        <v>35100</v>
      </c>
      <c r="N3801" s="163" t="s">
        <v>43265</v>
      </c>
      <c r="O3801" s="135" t="s">
        <v>647</v>
      </c>
    </row>
    <row r="3802" spans="1:15" hidden="1">
      <c r="A3802" s="135">
        <v>5381</v>
      </c>
      <c r="B3802" s="135" t="s">
        <v>43267</v>
      </c>
      <c r="C3802" s="135" t="s">
        <v>43268</v>
      </c>
      <c r="D3802" s="135" t="s">
        <v>1812</v>
      </c>
      <c r="E3802" s="135" t="s">
        <v>35290</v>
      </c>
      <c r="F3802" s="135"/>
      <c r="G3802" s="135" t="s">
        <v>35808</v>
      </c>
      <c r="H3802" s="135" t="s">
        <v>632</v>
      </c>
      <c r="I3802" s="135"/>
      <c r="J3802" s="135" t="s">
        <v>35049</v>
      </c>
      <c r="K3802" s="135" t="s">
        <v>35809</v>
      </c>
      <c r="L3802" s="163"/>
      <c r="M3802" s="163"/>
      <c r="N3802" s="163"/>
      <c r="O3802" s="135" t="s">
        <v>647</v>
      </c>
    </row>
    <row r="3803" spans="1:15" hidden="1">
      <c r="A3803" s="135">
        <v>5382</v>
      </c>
      <c r="B3803" s="135" t="s">
        <v>43269</v>
      </c>
      <c r="C3803" s="135" t="s">
        <v>43270</v>
      </c>
      <c r="D3803" s="135" t="s">
        <v>1812</v>
      </c>
      <c r="E3803" s="135" t="s">
        <v>35290</v>
      </c>
      <c r="F3803" s="135"/>
      <c r="G3803" s="135" t="s">
        <v>35808</v>
      </c>
      <c r="H3803" s="135" t="s">
        <v>632</v>
      </c>
      <c r="I3803" s="135"/>
      <c r="J3803" s="135" t="s">
        <v>35049</v>
      </c>
      <c r="K3803" s="135" t="s">
        <v>42138</v>
      </c>
      <c r="L3803" s="163"/>
      <c r="M3803" s="163"/>
      <c r="N3803" s="163"/>
      <c r="O3803" s="135" t="s">
        <v>647</v>
      </c>
    </row>
    <row r="3804" spans="1:15" hidden="1">
      <c r="A3804" s="135">
        <v>5383</v>
      </c>
      <c r="B3804" s="135" t="s">
        <v>43271</v>
      </c>
      <c r="C3804" s="135" t="s">
        <v>43272</v>
      </c>
      <c r="D3804" s="135" t="s">
        <v>1812</v>
      </c>
      <c r="E3804" s="135" t="s">
        <v>35290</v>
      </c>
      <c r="F3804" s="135"/>
      <c r="G3804" s="135" t="s">
        <v>35808</v>
      </c>
      <c r="H3804" s="135" t="s">
        <v>632</v>
      </c>
      <c r="I3804" s="135"/>
      <c r="J3804" s="135" t="s">
        <v>35049</v>
      </c>
      <c r="K3804" s="135" t="s">
        <v>42138</v>
      </c>
      <c r="L3804" s="163"/>
      <c r="M3804" s="163"/>
      <c r="N3804" s="163"/>
      <c r="O3804" s="135" t="s">
        <v>647</v>
      </c>
    </row>
    <row r="3805" spans="1:15" hidden="1">
      <c r="A3805" s="135">
        <v>5384</v>
      </c>
      <c r="B3805" s="135" t="s">
        <v>43273</v>
      </c>
      <c r="C3805" s="135" t="s">
        <v>43274</v>
      </c>
      <c r="D3805" s="135" t="s">
        <v>1812</v>
      </c>
      <c r="E3805" s="135" t="s">
        <v>35290</v>
      </c>
      <c r="F3805" s="135"/>
      <c r="G3805" s="135" t="s">
        <v>35808</v>
      </c>
      <c r="H3805" s="135" t="s">
        <v>632</v>
      </c>
      <c r="I3805" s="135"/>
      <c r="J3805" s="135" t="s">
        <v>35049</v>
      </c>
      <c r="K3805" s="135" t="s">
        <v>35809</v>
      </c>
      <c r="L3805" s="163"/>
      <c r="M3805" s="163"/>
      <c r="N3805" s="163"/>
      <c r="O3805" s="135" t="s">
        <v>647</v>
      </c>
    </row>
    <row r="3806" spans="1:15" hidden="1">
      <c r="A3806" s="135">
        <v>5385</v>
      </c>
      <c r="B3806" s="135" t="s">
        <v>43275</v>
      </c>
      <c r="C3806" s="135" t="s">
        <v>43276</v>
      </c>
      <c r="D3806" s="135" t="s">
        <v>1812</v>
      </c>
      <c r="E3806" s="135" t="s">
        <v>35290</v>
      </c>
      <c r="F3806" s="135"/>
      <c r="G3806" s="135" t="s">
        <v>35808</v>
      </c>
      <c r="H3806" s="135" t="s">
        <v>632</v>
      </c>
      <c r="I3806" s="135"/>
      <c r="J3806" s="135" t="s">
        <v>35049</v>
      </c>
      <c r="K3806" s="135" t="s">
        <v>35809</v>
      </c>
      <c r="L3806" s="163"/>
      <c r="M3806" s="163"/>
      <c r="N3806" s="163"/>
      <c r="O3806" s="135" t="s">
        <v>647</v>
      </c>
    </row>
    <row r="3807" spans="1:15" hidden="1">
      <c r="A3807" s="135">
        <v>5386</v>
      </c>
      <c r="B3807" s="135" t="s">
        <v>43277</v>
      </c>
      <c r="C3807" s="135" t="s">
        <v>43278</v>
      </c>
      <c r="D3807" s="135" t="s">
        <v>2198</v>
      </c>
      <c r="E3807" s="135" t="s">
        <v>35303</v>
      </c>
      <c r="F3807" s="135"/>
      <c r="G3807" s="135" t="s">
        <v>35808</v>
      </c>
      <c r="H3807" s="135" t="s">
        <v>632</v>
      </c>
      <c r="I3807" s="135"/>
      <c r="J3807" s="135" t="s">
        <v>35049</v>
      </c>
      <c r="K3807" s="135" t="s">
        <v>42138</v>
      </c>
      <c r="L3807" s="163"/>
      <c r="M3807" s="163"/>
      <c r="N3807" s="163"/>
      <c r="O3807" s="135" t="s">
        <v>647</v>
      </c>
    </row>
    <row r="3808" spans="1:15" hidden="1">
      <c r="A3808" s="135">
        <v>5387</v>
      </c>
      <c r="B3808" s="135" t="s">
        <v>43279</v>
      </c>
      <c r="C3808" s="135" t="s">
        <v>43280</v>
      </c>
      <c r="D3808" s="135" t="s">
        <v>2198</v>
      </c>
      <c r="E3808" s="135" t="s">
        <v>35303</v>
      </c>
      <c r="F3808" s="135"/>
      <c r="G3808" s="135" t="s">
        <v>35808</v>
      </c>
      <c r="H3808" s="135" t="s">
        <v>632</v>
      </c>
      <c r="I3808" s="135"/>
      <c r="J3808" s="135" t="s">
        <v>35049</v>
      </c>
      <c r="K3808" s="135" t="s">
        <v>42138</v>
      </c>
      <c r="L3808" s="163"/>
      <c r="M3808" s="163"/>
      <c r="N3808" s="163"/>
      <c r="O3808" s="135" t="s">
        <v>647</v>
      </c>
    </row>
    <row r="3809" spans="1:15" hidden="1">
      <c r="A3809" s="135">
        <v>5388</v>
      </c>
      <c r="B3809" s="135" t="s">
        <v>43281</v>
      </c>
      <c r="C3809" s="135" t="s">
        <v>43282</v>
      </c>
      <c r="D3809" s="135" t="s">
        <v>2198</v>
      </c>
      <c r="E3809" s="135" t="s">
        <v>35303</v>
      </c>
      <c r="F3809" s="135"/>
      <c r="G3809" s="135" t="s">
        <v>35808</v>
      </c>
      <c r="H3809" s="135" t="s">
        <v>632</v>
      </c>
      <c r="I3809" s="135"/>
      <c r="J3809" s="135" t="s">
        <v>35049</v>
      </c>
      <c r="K3809" s="135" t="s">
        <v>42138</v>
      </c>
      <c r="L3809" s="163"/>
      <c r="M3809" s="163"/>
      <c r="N3809" s="163"/>
      <c r="O3809" s="135" t="s">
        <v>647</v>
      </c>
    </row>
    <row r="3810" spans="1:15" hidden="1">
      <c r="A3810" s="135">
        <v>5389</v>
      </c>
      <c r="B3810" s="135" t="s">
        <v>43283</v>
      </c>
      <c r="C3810" s="135" t="s">
        <v>43284</v>
      </c>
      <c r="D3810" s="135" t="s">
        <v>889</v>
      </c>
      <c r="E3810" s="135" t="s">
        <v>35258</v>
      </c>
      <c r="F3810" s="135"/>
      <c r="G3810" s="135" t="s">
        <v>35808</v>
      </c>
      <c r="H3810" s="135" t="s">
        <v>632</v>
      </c>
      <c r="I3810" s="135"/>
      <c r="J3810" s="135" t="s">
        <v>35049</v>
      </c>
      <c r="K3810" s="135" t="s">
        <v>35809</v>
      </c>
      <c r="L3810" s="163"/>
      <c r="M3810" s="163"/>
      <c r="N3810" s="163"/>
      <c r="O3810" s="135" t="s">
        <v>647</v>
      </c>
    </row>
    <row r="3811" spans="1:15" hidden="1">
      <c r="A3811" s="135">
        <v>5390</v>
      </c>
      <c r="B3811" s="135" t="s">
        <v>43285</v>
      </c>
      <c r="C3811" s="135" t="s">
        <v>17812</v>
      </c>
      <c r="D3811" s="135" t="s">
        <v>2715</v>
      </c>
      <c r="E3811" s="135" t="s">
        <v>35302</v>
      </c>
      <c r="F3811" s="135"/>
      <c r="G3811" s="135" t="s">
        <v>35808</v>
      </c>
      <c r="H3811" s="135" t="s">
        <v>632</v>
      </c>
      <c r="I3811" s="135"/>
      <c r="J3811" s="135" t="s">
        <v>35053</v>
      </c>
      <c r="K3811" s="135" t="s">
        <v>35823</v>
      </c>
      <c r="L3811" s="163" t="s">
        <v>35112</v>
      </c>
      <c r="M3811" s="163" t="s">
        <v>35113</v>
      </c>
      <c r="N3811" s="163" t="s">
        <v>39034</v>
      </c>
      <c r="O3811" s="135" t="s">
        <v>647</v>
      </c>
    </row>
    <row r="3812" spans="1:15" hidden="1">
      <c r="A3812" s="135">
        <v>5391</v>
      </c>
      <c r="B3812" s="135" t="s">
        <v>43286</v>
      </c>
      <c r="C3812" s="135" t="s">
        <v>17812</v>
      </c>
      <c r="D3812" s="135" t="s">
        <v>2870</v>
      </c>
      <c r="E3812" s="135" t="s">
        <v>35309</v>
      </c>
      <c r="F3812" s="135"/>
      <c r="G3812" s="135" t="s">
        <v>35808</v>
      </c>
      <c r="H3812" s="135" t="s">
        <v>632</v>
      </c>
      <c r="I3812" s="135"/>
      <c r="J3812" s="135" t="s">
        <v>35053</v>
      </c>
      <c r="K3812" s="135" t="s">
        <v>35823</v>
      </c>
      <c r="L3812" s="163" t="s">
        <v>35116</v>
      </c>
      <c r="M3812" s="163" t="s">
        <v>31466</v>
      </c>
      <c r="N3812" s="163" t="s">
        <v>39034</v>
      </c>
      <c r="O3812" s="135" t="s">
        <v>647</v>
      </c>
    </row>
    <row r="3813" spans="1:15" hidden="1">
      <c r="A3813" s="135">
        <v>5392</v>
      </c>
      <c r="B3813" s="135" t="s">
        <v>43287</v>
      </c>
      <c r="C3813" s="135" t="s">
        <v>17812</v>
      </c>
      <c r="D3813" s="135" t="s">
        <v>2900</v>
      </c>
      <c r="E3813" s="135" t="s">
        <v>2901</v>
      </c>
      <c r="F3813" s="135"/>
      <c r="G3813" s="135" t="s">
        <v>35808</v>
      </c>
      <c r="H3813" s="135" t="s">
        <v>632</v>
      </c>
      <c r="I3813" s="135"/>
      <c r="J3813" s="135" t="s">
        <v>35053</v>
      </c>
      <c r="K3813" s="135" t="s">
        <v>35823</v>
      </c>
      <c r="L3813" s="163" t="s">
        <v>35068</v>
      </c>
      <c r="M3813" s="163" t="s">
        <v>35118</v>
      </c>
      <c r="N3813" s="163" t="s">
        <v>39034</v>
      </c>
      <c r="O3813" s="135" t="s">
        <v>647</v>
      </c>
    </row>
    <row r="3814" spans="1:15" hidden="1">
      <c r="A3814" s="135">
        <v>5393</v>
      </c>
      <c r="B3814" s="135" t="s">
        <v>43288</v>
      </c>
      <c r="C3814" s="135" t="s">
        <v>17812</v>
      </c>
      <c r="D3814" s="135" t="s">
        <v>2910</v>
      </c>
      <c r="E3814" s="135" t="s">
        <v>35297</v>
      </c>
      <c r="F3814" s="135"/>
      <c r="G3814" s="135" t="s">
        <v>35808</v>
      </c>
      <c r="H3814" s="135" t="s">
        <v>632</v>
      </c>
      <c r="I3814" s="135"/>
      <c r="J3814" s="135" t="s">
        <v>35053</v>
      </c>
      <c r="K3814" s="135" t="s">
        <v>35823</v>
      </c>
      <c r="L3814" s="163" t="s">
        <v>35068</v>
      </c>
      <c r="M3814" s="163" t="s">
        <v>35113</v>
      </c>
      <c r="N3814" s="163" t="s">
        <v>39034</v>
      </c>
      <c r="O3814" s="135" t="s">
        <v>647</v>
      </c>
    </row>
    <row r="3815" spans="1:15" hidden="1">
      <c r="A3815" s="135">
        <v>5394</v>
      </c>
      <c r="B3815" s="135" t="s">
        <v>43289</v>
      </c>
      <c r="C3815" s="135" t="s">
        <v>17812</v>
      </c>
      <c r="D3815" s="135" t="s">
        <v>4616</v>
      </c>
      <c r="E3815" s="135" t="s">
        <v>35352</v>
      </c>
      <c r="F3815" s="135"/>
      <c r="G3815" s="135" t="s">
        <v>35808</v>
      </c>
      <c r="H3815" s="135" t="s">
        <v>4370</v>
      </c>
      <c r="I3815" s="135"/>
      <c r="J3815" s="135" t="s">
        <v>35053</v>
      </c>
      <c r="K3815" s="135" t="s">
        <v>35823</v>
      </c>
      <c r="L3815" s="163" t="s">
        <v>35121</v>
      </c>
      <c r="M3815" s="163" t="s">
        <v>35118</v>
      </c>
      <c r="N3815" s="163" t="s">
        <v>39034</v>
      </c>
      <c r="O3815" s="135" t="s">
        <v>647</v>
      </c>
    </row>
    <row r="3816" spans="1:15" hidden="1">
      <c r="A3816" s="135">
        <v>5395</v>
      </c>
      <c r="B3816" s="135" t="s">
        <v>43290</v>
      </c>
      <c r="C3816" s="135" t="s">
        <v>17812</v>
      </c>
      <c r="D3816" s="135" t="s">
        <v>2993</v>
      </c>
      <c r="E3816" s="135" t="s">
        <v>35310</v>
      </c>
      <c r="F3816" s="135"/>
      <c r="G3816" s="135" t="s">
        <v>35808</v>
      </c>
      <c r="H3816" s="135" t="s">
        <v>632</v>
      </c>
      <c r="I3816" s="135"/>
      <c r="J3816" s="135" t="s">
        <v>35053</v>
      </c>
      <c r="K3816" s="135" t="s">
        <v>35823</v>
      </c>
      <c r="L3816" s="163" t="s">
        <v>35116</v>
      </c>
      <c r="M3816" s="163" t="s">
        <v>31466</v>
      </c>
      <c r="N3816" s="163" t="s">
        <v>39034</v>
      </c>
      <c r="O3816" s="135" t="s">
        <v>647</v>
      </c>
    </row>
    <row r="3817" spans="1:15" ht="28.5" hidden="1">
      <c r="A3817" s="135">
        <v>5396</v>
      </c>
      <c r="B3817" s="135" t="s">
        <v>43291</v>
      </c>
      <c r="C3817" s="135" t="s">
        <v>17812</v>
      </c>
      <c r="D3817" s="135" t="s">
        <v>3021</v>
      </c>
      <c r="E3817" s="135" t="s">
        <v>35314</v>
      </c>
      <c r="F3817" s="135"/>
      <c r="G3817" s="135" t="s">
        <v>35808</v>
      </c>
      <c r="H3817" s="135" t="s">
        <v>632</v>
      </c>
      <c r="I3817" s="135"/>
      <c r="J3817" s="135" t="s">
        <v>35053</v>
      </c>
      <c r="K3817" s="135" t="s">
        <v>35823</v>
      </c>
      <c r="L3817" s="163" t="s">
        <v>35068</v>
      </c>
      <c r="M3817" s="163" t="s">
        <v>35124</v>
      </c>
      <c r="N3817" s="163" t="s">
        <v>39034</v>
      </c>
      <c r="O3817" s="135" t="s">
        <v>647</v>
      </c>
    </row>
    <row r="3818" spans="1:15" hidden="1">
      <c r="A3818" s="135">
        <v>5397</v>
      </c>
      <c r="B3818" s="135" t="s">
        <v>43292</v>
      </c>
      <c r="C3818" s="135" t="s">
        <v>17812</v>
      </c>
      <c r="D3818" s="135" t="s">
        <v>4723</v>
      </c>
      <c r="E3818" s="135" t="s">
        <v>35347</v>
      </c>
      <c r="F3818" s="135"/>
      <c r="G3818" s="135" t="s">
        <v>35808</v>
      </c>
      <c r="H3818" s="135" t="s">
        <v>4370</v>
      </c>
      <c r="I3818" s="135"/>
      <c r="J3818" s="135" t="s">
        <v>35053</v>
      </c>
      <c r="K3818" s="135" t="s">
        <v>35823</v>
      </c>
      <c r="L3818" s="163" t="s">
        <v>35121</v>
      </c>
      <c r="M3818" s="163" t="s">
        <v>35118</v>
      </c>
      <c r="N3818" s="163" t="s">
        <v>39034</v>
      </c>
      <c r="O3818" s="135" t="s">
        <v>647</v>
      </c>
    </row>
    <row r="3819" spans="1:15" hidden="1">
      <c r="A3819" s="135">
        <v>5398</v>
      </c>
      <c r="B3819" s="135" t="s">
        <v>43293</v>
      </c>
      <c r="C3819" s="135" t="s">
        <v>17812</v>
      </c>
      <c r="D3819" s="135" t="s">
        <v>6145</v>
      </c>
      <c r="E3819" s="135" t="s">
        <v>35348</v>
      </c>
      <c r="F3819" s="135"/>
      <c r="G3819" s="135" t="s">
        <v>35808</v>
      </c>
      <c r="H3819" s="135" t="s">
        <v>4370</v>
      </c>
      <c r="I3819" s="135"/>
      <c r="J3819" s="135" t="s">
        <v>35053</v>
      </c>
      <c r="K3819" s="135" t="s">
        <v>35823</v>
      </c>
      <c r="L3819" s="163" t="s">
        <v>35121</v>
      </c>
      <c r="M3819" s="163" t="s">
        <v>35118</v>
      </c>
      <c r="N3819" s="163" t="s">
        <v>39034</v>
      </c>
      <c r="O3819" s="135" t="s">
        <v>647</v>
      </c>
    </row>
    <row r="3820" spans="1:15" hidden="1">
      <c r="A3820" s="135">
        <v>5399</v>
      </c>
      <c r="B3820" s="135" t="s">
        <v>43294</v>
      </c>
      <c r="C3820" s="135" t="s">
        <v>17812</v>
      </c>
      <c r="D3820" s="135" t="s">
        <v>6259</v>
      </c>
      <c r="E3820" s="135" t="s">
        <v>35325</v>
      </c>
      <c r="F3820" s="135"/>
      <c r="G3820" s="135" t="s">
        <v>35808</v>
      </c>
      <c r="H3820" s="135" t="s">
        <v>4370</v>
      </c>
      <c r="I3820" s="135"/>
      <c r="J3820" s="135" t="s">
        <v>35053</v>
      </c>
      <c r="K3820" s="135" t="s">
        <v>35823</v>
      </c>
      <c r="L3820" s="163" t="s">
        <v>35121</v>
      </c>
      <c r="M3820" s="163" t="s">
        <v>35118</v>
      </c>
      <c r="N3820" s="163" t="s">
        <v>39034</v>
      </c>
      <c r="O3820" s="135" t="s">
        <v>647</v>
      </c>
    </row>
    <row r="3821" spans="1:15" hidden="1">
      <c r="A3821" s="135">
        <v>5400</v>
      </c>
      <c r="B3821" s="135" t="s">
        <v>43295</v>
      </c>
      <c r="C3821" s="135" t="s">
        <v>17812</v>
      </c>
      <c r="D3821" s="135" t="s">
        <v>3215</v>
      </c>
      <c r="E3821" s="135" t="s">
        <v>35293</v>
      </c>
      <c r="F3821" s="135"/>
      <c r="G3821" s="135" t="s">
        <v>35808</v>
      </c>
      <c r="H3821" s="135" t="s">
        <v>632</v>
      </c>
      <c r="I3821" s="135"/>
      <c r="J3821" s="135" t="s">
        <v>35053</v>
      </c>
      <c r="K3821" s="135" t="s">
        <v>35823</v>
      </c>
      <c r="L3821" s="163" t="s">
        <v>35129</v>
      </c>
      <c r="M3821" s="163" t="s">
        <v>35113</v>
      </c>
      <c r="N3821" s="163" t="s">
        <v>39034</v>
      </c>
      <c r="O3821" s="135" t="s">
        <v>647</v>
      </c>
    </row>
    <row r="3822" spans="1:15" hidden="1">
      <c r="A3822" s="135">
        <v>5401</v>
      </c>
      <c r="B3822" s="135" t="s">
        <v>43296</v>
      </c>
      <c r="C3822" s="135" t="s">
        <v>17812</v>
      </c>
      <c r="D3822" s="135" t="s">
        <v>3315</v>
      </c>
      <c r="E3822" s="135" t="s">
        <v>35294</v>
      </c>
      <c r="F3822" s="135"/>
      <c r="G3822" s="135" t="s">
        <v>35808</v>
      </c>
      <c r="H3822" s="135" t="s">
        <v>632</v>
      </c>
      <c r="I3822" s="135"/>
      <c r="J3822" s="135" t="s">
        <v>35053</v>
      </c>
      <c r="K3822" s="135" t="s">
        <v>35823</v>
      </c>
      <c r="L3822" s="163" t="s">
        <v>35129</v>
      </c>
      <c r="M3822" s="163" t="s">
        <v>35113</v>
      </c>
      <c r="N3822" s="163" t="s">
        <v>39034</v>
      </c>
      <c r="O3822" s="135" t="s">
        <v>647</v>
      </c>
    </row>
    <row r="3823" spans="1:15" ht="42.75" hidden="1">
      <c r="A3823" s="135">
        <v>5402</v>
      </c>
      <c r="B3823" s="135" t="s">
        <v>43297</v>
      </c>
      <c r="C3823" s="135" t="s">
        <v>17812</v>
      </c>
      <c r="D3823" s="135" t="s">
        <v>3370</v>
      </c>
      <c r="E3823" s="135" t="s">
        <v>35295</v>
      </c>
      <c r="F3823" s="135"/>
      <c r="G3823" s="135" t="s">
        <v>35808</v>
      </c>
      <c r="H3823" s="135" t="s">
        <v>632</v>
      </c>
      <c r="I3823" s="135"/>
      <c r="J3823" s="135" t="s">
        <v>35053</v>
      </c>
      <c r="K3823" s="135" t="s">
        <v>35823</v>
      </c>
      <c r="L3823" s="163" t="s">
        <v>35068</v>
      </c>
      <c r="M3823" s="163" t="s">
        <v>35132</v>
      </c>
      <c r="N3823" s="163" t="s">
        <v>39034</v>
      </c>
      <c r="O3823" s="135" t="s">
        <v>647</v>
      </c>
    </row>
    <row r="3824" spans="1:15" hidden="1">
      <c r="A3824" s="135">
        <v>5403</v>
      </c>
      <c r="B3824" s="135" t="s">
        <v>43298</v>
      </c>
      <c r="C3824" s="135" t="s">
        <v>17812</v>
      </c>
      <c r="D3824" s="135" t="s">
        <v>6321</v>
      </c>
      <c r="E3824" s="135" t="s">
        <v>35350</v>
      </c>
      <c r="F3824" s="135"/>
      <c r="G3824" s="135" t="s">
        <v>35808</v>
      </c>
      <c r="H3824" s="135" t="s">
        <v>4370</v>
      </c>
      <c r="I3824" s="135"/>
      <c r="J3824" s="135" t="s">
        <v>35053</v>
      </c>
      <c r="K3824" s="135" t="s">
        <v>35823</v>
      </c>
      <c r="L3824" s="163" t="s">
        <v>35121</v>
      </c>
      <c r="M3824" s="163" t="s">
        <v>35118</v>
      </c>
      <c r="N3824" s="163" t="s">
        <v>39034</v>
      </c>
      <c r="O3824" s="135" t="s">
        <v>647</v>
      </c>
    </row>
    <row r="3825" spans="1:15" hidden="1">
      <c r="A3825" s="135">
        <v>5404</v>
      </c>
      <c r="B3825" s="135" t="s">
        <v>43299</v>
      </c>
      <c r="C3825" s="135" t="s">
        <v>17812</v>
      </c>
      <c r="D3825" s="135" t="s">
        <v>3401</v>
      </c>
      <c r="E3825" s="135" t="s">
        <v>35296</v>
      </c>
      <c r="F3825" s="135"/>
      <c r="G3825" s="135" t="s">
        <v>35808</v>
      </c>
      <c r="H3825" s="135" t="s">
        <v>632</v>
      </c>
      <c r="I3825" s="135"/>
      <c r="J3825" s="135" t="s">
        <v>35053</v>
      </c>
      <c r="K3825" s="135" t="s">
        <v>35823</v>
      </c>
      <c r="L3825" s="163" t="s">
        <v>35068</v>
      </c>
      <c r="M3825" s="163" t="s">
        <v>35118</v>
      </c>
      <c r="N3825" s="163" t="s">
        <v>39034</v>
      </c>
      <c r="O3825" s="135" t="s">
        <v>647</v>
      </c>
    </row>
    <row r="3826" spans="1:15" hidden="1">
      <c r="A3826" s="135">
        <v>5405</v>
      </c>
      <c r="B3826" s="135" t="s">
        <v>43300</v>
      </c>
      <c r="C3826" s="135" t="s">
        <v>17812</v>
      </c>
      <c r="D3826" s="135" t="s">
        <v>3471</v>
      </c>
      <c r="E3826" s="135" t="s">
        <v>35298</v>
      </c>
      <c r="F3826" s="135"/>
      <c r="G3826" s="135" t="s">
        <v>35808</v>
      </c>
      <c r="H3826" s="135" t="s">
        <v>632</v>
      </c>
      <c r="I3826" s="135"/>
      <c r="J3826" s="135" t="s">
        <v>35053</v>
      </c>
      <c r="K3826" s="135" t="s">
        <v>35823</v>
      </c>
      <c r="L3826" s="163" t="s">
        <v>35068</v>
      </c>
      <c r="M3826" s="163" t="s">
        <v>35118</v>
      </c>
      <c r="N3826" s="163" t="s">
        <v>39034</v>
      </c>
      <c r="O3826" s="135" t="s">
        <v>647</v>
      </c>
    </row>
    <row r="3827" spans="1:15" hidden="1">
      <c r="A3827" s="135">
        <v>5406</v>
      </c>
      <c r="B3827" s="135" t="s">
        <v>43301</v>
      </c>
      <c r="C3827" s="135" t="s">
        <v>17812</v>
      </c>
      <c r="D3827" s="135" t="s">
        <v>3501</v>
      </c>
      <c r="E3827" s="135" t="s">
        <v>35299</v>
      </c>
      <c r="F3827" s="135"/>
      <c r="G3827" s="135" t="s">
        <v>35808</v>
      </c>
      <c r="H3827" s="135" t="s">
        <v>632</v>
      </c>
      <c r="I3827" s="135"/>
      <c r="J3827" s="135" t="s">
        <v>35053</v>
      </c>
      <c r="K3827" s="135" t="s">
        <v>35823</v>
      </c>
      <c r="L3827" s="163" t="s">
        <v>35068</v>
      </c>
      <c r="M3827" s="163" t="s">
        <v>35118</v>
      </c>
      <c r="N3827" s="163" t="s">
        <v>39034</v>
      </c>
      <c r="O3827" s="135" t="s">
        <v>647</v>
      </c>
    </row>
    <row r="3828" spans="1:15" hidden="1">
      <c r="A3828" s="135">
        <v>5407</v>
      </c>
      <c r="B3828" s="135" t="s">
        <v>43302</v>
      </c>
      <c r="C3828" s="135" t="s">
        <v>17812</v>
      </c>
      <c r="D3828" s="135" t="s">
        <v>6764</v>
      </c>
      <c r="E3828" s="135" t="s">
        <v>35328</v>
      </c>
      <c r="F3828" s="135"/>
      <c r="G3828" s="135" t="s">
        <v>35808</v>
      </c>
      <c r="H3828" s="135" t="s">
        <v>4370</v>
      </c>
      <c r="I3828" s="135"/>
      <c r="J3828" s="135" t="s">
        <v>35053</v>
      </c>
      <c r="K3828" s="135" t="s">
        <v>35823</v>
      </c>
      <c r="L3828" s="163" t="s">
        <v>35121</v>
      </c>
      <c r="M3828" s="163" t="s">
        <v>35118</v>
      </c>
      <c r="N3828" s="163" t="s">
        <v>39034</v>
      </c>
      <c r="O3828" s="135" t="s">
        <v>647</v>
      </c>
    </row>
    <row r="3829" spans="1:15" hidden="1">
      <c r="A3829" s="135">
        <v>5408</v>
      </c>
      <c r="B3829" s="135" t="s">
        <v>43303</v>
      </c>
      <c r="C3829" s="135" t="s">
        <v>17812</v>
      </c>
      <c r="D3829" s="135" t="s">
        <v>3561</v>
      </c>
      <c r="E3829" s="135" t="s">
        <v>35306</v>
      </c>
      <c r="F3829" s="135"/>
      <c r="G3829" s="135" t="s">
        <v>35808</v>
      </c>
      <c r="H3829" s="135" t="s">
        <v>632</v>
      </c>
      <c r="I3829" s="135"/>
      <c r="J3829" s="135" t="s">
        <v>35053</v>
      </c>
      <c r="K3829" s="135" t="s">
        <v>35823</v>
      </c>
      <c r="L3829" s="163" t="s">
        <v>35112</v>
      </c>
      <c r="M3829" s="163" t="s">
        <v>35113</v>
      </c>
      <c r="N3829" s="163" t="s">
        <v>39034</v>
      </c>
      <c r="O3829" s="135" t="s">
        <v>647</v>
      </c>
    </row>
    <row r="3830" spans="1:15" hidden="1">
      <c r="A3830" s="135">
        <v>5409</v>
      </c>
      <c r="B3830" s="135" t="s">
        <v>43304</v>
      </c>
      <c r="C3830" s="135" t="s">
        <v>17812</v>
      </c>
      <c r="D3830" s="135" t="s">
        <v>3585</v>
      </c>
      <c r="E3830" s="135" t="s">
        <v>35307</v>
      </c>
      <c r="F3830" s="135"/>
      <c r="G3830" s="135" t="s">
        <v>35808</v>
      </c>
      <c r="H3830" s="135" t="s">
        <v>632</v>
      </c>
      <c r="I3830" s="135"/>
      <c r="J3830" s="135" t="s">
        <v>35053</v>
      </c>
      <c r="K3830" s="135" t="s">
        <v>35823</v>
      </c>
      <c r="L3830" s="163" t="s">
        <v>35068</v>
      </c>
      <c r="M3830" s="163" t="s">
        <v>35118</v>
      </c>
      <c r="N3830" s="163" t="s">
        <v>39034</v>
      </c>
      <c r="O3830" s="135" t="s">
        <v>647</v>
      </c>
    </row>
    <row r="3831" spans="1:15" hidden="1">
      <c r="A3831" s="135">
        <v>5410</v>
      </c>
      <c r="B3831" s="135" t="s">
        <v>43305</v>
      </c>
      <c r="C3831" s="135" t="s">
        <v>17812</v>
      </c>
      <c r="D3831" s="135" t="s">
        <v>3679</v>
      </c>
      <c r="E3831" s="135" t="s">
        <v>35311</v>
      </c>
      <c r="F3831" s="135"/>
      <c r="G3831" s="135" t="s">
        <v>35808</v>
      </c>
      <c r="H3831" s="135" t="s">
        <v>632</v>
      </c>
      <c r="I3831" s="135"/>
      <c r="J3831" s="135" t="s">
        <v>35053</v>
      </c>
      <c r="K3831" s="135" t="s">
        <v>35823</v>
      </c>
      <c r="L3831" s="163" t="s">
        <v>35116</v>
      </c>
      <c r="M3831" s="163" t="s">
        <v>31466</v>
      </c>
      <c r="N3831" s="163" t="s">
        <v>39034</v>
      </c>
      <c r="O3831" s="135" t="s">
        <v>647</v>
      </c>
    </row>
    <row r="3832" spans="1:15" hidden="1">
      <c r="A3832" s="135">
        <v>5411</v>
      </c>
      <c r="B3832" s="135" t="s">
        <v>43306</v>
      </c>
      <c r="C3832" s="135" t="s">
        <v>17812</v>
      </c>
      <c r="D3832" s="135" t="s">
        <v>7233</v>
      </c>
      <c r="E3832" s="135" t="s">
        <v>35335</v>
      </c>
      <c r="F3832" s="135"/>
      <c r="G3832" s="135" t="s">
        <v>35808</v>
      </c>
      <c r="H3832" s="135" t="s">
        <v>4370</v>
      </c>
      <c r="I3832" s="135"/>
      <c r="J3832" s="135" t="s">
        <v>35053</v>
      </c>
      <c r="K3832" s="135" t="s">
        <v>35823</v>
      </c>
      <c r="L3832" s="163" t="s">
        <v>35121</v>
      </c>
      <c r="M3832" s="163" t="s">
        <v>35118</v>
      </c>
      <c r="N3832" s="163" t="s">
        <v>39034</v>
      </c>
      <c r="O3832" s="135" t="s">
        <v>647</v>
      </c>
    </row>
    <row r="3833" spans="1:15" hidden="1">
      <c r="A3833" s="135">
        <v>5412</v>
      </c>
      <c r="B3833" s="135" t="s">
        <v>43307</v>
      </c>
      <c r="C3833" s="135" t="s">
        <v>17812</v>
      </c>
      <c r="D3833" s="135" t="s">
        <v>7302</v>
      </c>
      <c r="E3833" s="135" t="s">
        <v>35327</v>
      </c>
      <c r="F3833" s="135"/>
      <c r="G3833" s="135" t="s">
        <v>35808</v>
      </c>
      <c r="H3833" s="135" t="s">
        <v>4370</v>
      </c>
      <c r="I3833" s="135"/>
      <c r="J3833" s="135" t="s">
        <v>35053</v>
      </c>
      <c r="K3833" s="135" t="s">
        <v>35823</v>
      </c>
      <c r="L3833" s="163" t="s">
        <v>35121</v>
      </c>
      <c r="M3833" s="163" t="s">
        <v>35118</v>
      </c>
      <c r="N3833" s="163" t="s">
        <v>39034</v>
      </c>
      <c r="O3833" s="135" t="s">
        <v>647</v>
      </c>
    </row>
    <row r="3834" spans="1:15" hidden="1">
      <c r="A3834" s="135">
        <v>5413</v>
      </c>
      <c r="B3834" s="135" t="s">
        <v>43308</v>
      </c>
      <c r="C3834" s="135" t="s">
        <v>17812</v>
      </c>
      <c r="D3834" s="135" t="s">
        <v>3696</v>
      </c>
      <c r="E3834" s="135" t="s">
        <v>35301</v>
      </c>
      <c r="F3834" s="135"/>
      <c r="G3834" s="135" t="s">
        <v>35808</v>
      </c>
      <c r="H3834" s="135" t="s">
        <v>632</v>
      </c>
      <c r="I3834" s="135"/>
      <c r="J3834" s="135" t="s">
        <v>35053</v>
      </c>
      <c r="K3834" s="135" t="s">
        <v>35823</v>
      </c>
      <c r="L3834" s="163" t="s">
        <v>35112</v>
      </c>
      <c r="M3834" s="163" t="s">
        <v>35143</v>
      </c>
      <c r="N3834" s="163" t="s">
        <v>39034</v>
      </c>
      <c r="O3834" s="135" t="s">
        <v>647</v>
      </c>
    </row>
    <row r="3835" spans="1:15" hidden="1">
      <c r="A3835" s="135">
        <v>5414</v>
      </c>
      <c r="B3835" s="135" t="s">
        <v>43309</v>
      </c>
      <c r="C3835" s="135" t="s">
        <v>17812</v>
      </c>
      <c r="D3835" s="135" t="s">
        <v>7611</v>
      </c>
      <c r="E3835" s="135" t="s">
        <v>35337</v>
      </c>
      <c r="F3835" s="135"/>
      <c r="G3835" s="135" t="s">
        <v>35808</v>
      </c>
      <c r="H3835" s="135" t="s">
        <v>4370</v>
      </c>
      <c r="I3835" s="135"/>
      <c r="J3835" s="135" t="s">
        <v>35053</v>
      </c>
      <c r="K3835" s="135" t="s">
        <v>35823</v>
      </c>
      <c r="L3835" s="163" t="s">
        <v>35121</v>
      </c>
      <c r="M3835" s="163" t="s">
        <v>35118</v>
      </c>
      <c r="N3835" s="163" t="s">
        <v>39034</v>
      </c>
      <c r="O3835" s="135" t="s">
        <v>647</v>
      </c>
    </row>
    <row r="3836" spans="1:15" hidden="1">
      <c r="A3836" s="135">
        <v>5415</v>
      </c>
      <c r="B3836" s="135" t="s">
        <v>43310</v>
      </c>
      <c r="C3836" s="135" t="s">
        <v>17812</v>
      </c>
      <c r="D3836" s="135" t="s">
        <v>8077</v>
      </c>
      <c r="E3836" s="135" t="s">
        <v>35338</v>
      </c>
      <c r="F3836" s="135"/>
      <c r="G3836" s="135" t="s">
        <v>35808</v>
      </c>
      <c r="H3836" s="135" t="s">
        <v>4370</v>
      </c>
      <c r="I3836" s="135"/>
      <c r="J3836" s="135" t="s">
        <v>35053</v>
      </c>
      <c r="K3836" s="135" t="s">
        <v>35823</v>
      </c>
      <c r="L3836" s="163" t="s">
        <v>35121</v>
      </c>
      <c r="M3836" s="163" t="s">
        <v>35118</v>
      </c>
      <c r="N3836" s="163" t="s">
        <v>39034</v>
      </c>
      <c r="O3836" s="135" t="s">
        <v>647</v>
      </c>
    </row>
    <row r="3837" spans="1:15" hidden="1">
      <c r="A3837" s="135">
        <v>5416</v>
      </c>
      <c r="B3837" s="135" t="s">
        <v>43311</v>
      </c>
      <c r="C3837" s="135" t="s">
        <v>17812</v>
      </c>
      <c r="D3837" s="135" t="s">
        <v>8151</v>
      </c>
      <c r="E3837" s="135" t="s">
        <v>35339</v>
      </c>
      <c r="F3837" s="135"/>
      <c r="G3837" s="135" t="s">
        <v>35808</v>
      </c>
      <c r="H3837" s="135" t="s">
        <v>4370</v>
      </c>
      <c r="I3837" s="135"/>
      <c r="J3837" s="135" t="s">
        <v>35053</v>
      </c>
      <c r="K3837" s="135" t="s">
        <v>35823</v>
      </c>
      <c r="L3837" s="163" t="s">
        <v>35121</v>
      </c>
      <c r="M3837" s="163" t="s">
        <v>35118</v>
      </c>
      <c r="N3837" s="163" t="s">
        <v>39034</v>
      </c>
      <c r="O3837" s="135" t="s">
        <v>647</v>
      </c>
    </row>
    <row r="3838" spans="1:15" hidden="1">
      <c r="A3838" s="135">
        <v>5417</v>
      </c>
      <c r="B3838" s="135" t="s">
        <v>43312</v>
      </c>
      <c r="C3838" s="135" t="s">
        <v>17812</v>
      </c>
      <c r="D3838" s="135" t="s">
        <v>8362</v>
      </c>
      <c r="E3838" s="135" t="s">
        <v>35341</v>
      </c>
      <c r="F3838" s="135"/>
      <c r="G3838" s="135" t="s">
        <v>35808</v>
      </c>
      <c r="H3838" s="135" t="s">
        <v>4370</v>
      </c>
      <c r="I3838" s="135"/>
      <c r="J3838" s="135" t="s">
        <v>35053</v>
      </c>
      <c r="K3838" s="135" t="s">
        <v>35823</v>
      </c>
      <c r="L3838" s="163" t="s">
        <v>35121</v>
      </c>
      <c r="M3838" s="163" t="s">
        <v>35118</v>
      </c>
      <c r="N3838" s="163" t="s">
        <v>39034</v>
      </c>
      <c r="O3838" s="135" t="s">
        <v>647</v>
      </c>
    </row>
    <row r="3839" spans="1:15" hidden="1">
      <c r="A3839" s="135">
        <v>5418</v>
      </c>
      <c r="B3839" s="135" t="s">
        <v>43313</v>
      </c>
      <c r="C3839" s="135" t="s">
        <v>17812</v>
      </c>
      <c r="D3839" s="135" t="s">
        <v>8423</v>
      </c>
      <c r="E3839" s="135" t="s">
        <v>35342</v>
      </c>
      <c r="F3839" s="135"/>
      <c r="G3839" s="135" t="s">
        <v>35808</v>
      </c>
      <c r="H3839" s="135" t="s">
        <v>4370</v>
      </c>
      <c r="I3839" s="135"/>
      <c r="J3839" s="135" t="s">
        <v>35053</v>
      </c>
      <c r="K3839" s="135" t="s">
        <v>35823</v>
      </c>
      <c r="L3839" s="163" t="s">
        <v>35121</v>
      </c>
      <c r="M3839" s="163" t="s">
        <v>35118</v>
      </c>
      <c r="N3839" s="163" t="s">
        <v>39034</v>
      </c>
      <c r="O3839" s="135" t="s">
        <v>647</v>
      </c>
    </row>
    <row r="3840" spans="1:15" hidden="1">
      <c r="A3840" s="135">
        <v>5419</v>
      </c>
      <c r="B3840" s="135" t="s">
        <v>43314</v>
      </c>
      <c r="C3840" s="135" t="s">
        <v>17812</v>
      </c>
      <c r="D3840" s="135" t="s">
        <v>8746</v>
      </c>
      <c r="E3840" s="135" t="s">
        <v>35351</v>
      </c>
      <c r="F3840" s="135"/>
      <c r="G3840" s="135" t="s">
        <v>35808</v>
      </c>
      <c r="H3840" s="135" t="s">
        <v>4370</v>
      </c>
      <c r="I3840" s="135"/>
      <c r="J3840" s="135" t="s">
        <v>35053</v>
      </c>
      <c r="K3840" s="135" t="s">
        <v>35823</v>
      </c>
      <c r="L3840" s="163" t="s">
        <v>35121</v>
      </c>
      <c r="M3840" s="163" t="s">
        <v>35118</v>
      </c>
      <c r="N3840" s="163" t="s">
        <v>39034</v>
      </c>
      <c r="O3840" s="135" t="s">
        <v>647</v>
      </c>
    </row>
    <row r="3841" spans="1:15" hidden="1">
      <c r="A3841" s="135">
        <v>5420</v>
      </c>
      <c r="B3841" s="135" t="s">
        <v>43315</v>
      </c>
      <c r="C3841" s="135" t="s">
        <v>17812</v>
      </c>
      <c r="D3841" s="135" t="s">
        <v>8834</v>
      </c>
      <c r="E3841" s="135" t="s">
        <v>35343</v>
      </c>
      <c r="F3841" s="135"/>
      <c r="G3841" s="135" t="s">
        <v>35808</v>
      </c>
      <c r="H3841" s="135" t="s">
        <v>4370</v>
      </c>
      <c r="I3841" s="135"/>
      <c r="J3841" s="135" t="s">
        <v>35053</v>
      </c>
      <c r="K3841" s="135" t="s">
        <v>35823</v>
      </c>
      <c r="L3841" s="163" t="s">
        <v>35121</v>
      </c>
      <c r="M3841" s="163" t="s">
        <v>35118</v>
      </c>
      <c r="N3841" s="163" t="s">
        <v>39034</v>
      </c>
      <c r="O3841" s="135" t="s">
        <v>647</v>
      </c>
    </row>
    <row r="3842" spans="1:15" hidden="1">
      <c r="A3842" s="135">
        <v>5421</v>
      </c>
      <c r="B3842" s="135" t="s">
        <v>43316</v>
      </c>
      <c r="C3842" s="135" t="s">
        <v>17812</v>
      </c>
      <c r="D3842" s="135" t="s">
        <v>8909</v>
      </c>
      <c r="E3842" s="135" t="s">
        <v>35344</v>
      </c>
      <c r="F3842" s="135"/>
      <c r="G3842" s="135" t="s">
        <v>35808</v>
      </c>
      <c r="H3842" s="135" t="s">
        <v>4370</v>
      </c>
      <c r="I3842" s="135"/>
      <c r="J3842" s="135" t="s">
        <v>35053</v>
      </c>
      <c r="K3842" s="135" t="s">
        <v>35823</v>
      </c>
      <c r="L3842" s="163" t="s">
        <v>35121</v>
      </c>
      <c r="M3842" s="163" t="s">
        <v>35118</v>
      </c>
      <c r="N3842" s="163" t="s">
        <v>39034</v>
      </c>
      <c r="O3842" s="135" t="s">
        <v>647</v>
      </c>
    </row>
    <row r="3843" spans="1:15" hidden="1">
      <c r="A3843" s="135">
        <v>5422</v>
      </c>
      <c r="B3843" s="135" t="s">
        <v>43317</v>
      </c>
      <c r="C3843" s="135" t="s">
        <v>17812</v>
      </c>
      <c r="D3843" s="135" t="s">
        <v>8986</v>
      </c>
      <c r="E3843" s="135" t="s">
        <v>35329</v>
      </c>
      <c r="F3843" s="135"/>
      <c r="G3843" s="135" t="s">
        <v>35808</v>
      </c>
      <c r="H3843" s="135" t="s">
        <v>4370</v>
      </c>
      <c r="I3843" s="135"/>
      <c r="J3843" s="135" t="s">
        <v>35053</v>
      </c>
      <c r="K3843" s="135" t="s">
        <v>35823</v>
      </c>
      <c r="L3843" s="163" t="s">
        <v>35121</v>
      </c>
      <c r="M3843" s="163" t="s">
        <v>35118</v>
      </c>
      <c r="N3843" s="163" t="s">
        <v>39034</v>
      </c>
      <c r="O3843" s="135" t="s">
        <v>647</v>
      </c>
    </row>
    <row r="3844" spans="1:15" hidden="1">
      <c r="A3844" s="135">
        <v>5423</v>
      </c>
      <c r="B3844" s="135" t="s">
        <v>43318</v>
      </c>
      <c r="C3844" s="135" t="s">
        <v>17812</v>
      </c>
      <c r="D3844" s="135" t="s">
        <v>3729</v>
      </c>
      <c r="E3844" s="135" t="s">
        <v>35313</v>
      </c>
      <c r="F3844" s="135"/>
      <c r="G3844" s="135" t="s">
        <v>35808</v>
      </c>
      <c r="H3844" s="135" t="s">
        <v>632</v>
      </c>
      <c r="I3844" s="135"/>
      <c r="J3844" s="135" t="s">
        <v>35053</v>
      </c>
      <c r="K3844" s="135" t="s">
        <v>35823</v>
      </c>
      <c r="L3844" s="163" t="s">
        <v>35068</v>
      </c>
      <c r="M3844" s="163" t="s">
        <v>35156</v>
      </c>
      <c r="N3844" s="163" t="s">
        <v>39034</v>
      </c>
      <c r="O3844" s="135" t="s">
        <v>647</v>
      </c>
    </row>
    <row r="3845" spans="1:15" hidden="1">
      <c r="A3845" s="135">
        <v>5424</v>
      </c>
      <c r="B3845" s="135" t="s">
        <v>43319</v>
      </c>
      <c r="C3845" s="135" t="s">
        <v>17812</v>
      </c>
      <c r="D3845" s="135" t="s">
        <v>9126</v>
      </c>
      <c r="E3845" s="135" t="s">
        <v>35349</v>
      </c>
      <c r="F3845" s="135"/>
      <c r="G3845" s="135" t="s">
        <v>35808</v>
      </c>
      <c r="H3845" s="135" t="s">
        <v>4370</v>
      </c>
      <c r="I3845" s="135"/>
      <c r="J3845" s="135" t="s">
        <v>35053</v>
      </c>
      <c r="K3845" s="135" t="s">
        <v>35823</v>
      </c>
      <c r="L3845" s="163" t="s">
        <v>35121</v>
      </c>
      <c r="M3845" s="163" t="s">
        <v>35118</v>
      </c>
      <c r="N3845" s="163" t="s">
        <v>39034</v>
      </c>
      <c r="O3845" s="135" t="s">
        <v>647</v>
      </c>
    </row>
    <row r="3846" spans="1:15" hidden="1">
      <c r="A3846" s="135">
        <v>5425</v>
      </c>
      <c r="B3846" s="135" t="s">
        <v>43320</v>
      </c>
      <c r="C3846" s="135" t="s">
        <v>17812</v>
      </c>
      <c r="D3846" s="135" t="s">
        <v>9242</v>
      </c>
      <c r="E3846" s="135" t="s">
        <v>35354</v>
      </c>
      <c r="F3846" s="135"/>
      <c r="G3846" s="135" t="s">
        <v>35808</v>
      </c>
      <c r="H3846" s="135" t="s">
        <v>4370</v>
      </c>
      <c r="I3846" s="135"/>
      <c r="J3846" s="135" t="s">
        <v>35053</v>
      </c>
      <c r="K3846" s="135" t="s">
        <v>35823</v>
      </c>
      <c r="L3846" s="163" t="s">
        <v>35121</v>
      </c>
      <c r="M3846" s="163" t="s">
        <v>35118</v>
      </c>
      <c r="N3846" s="163" t="s">
        <v>39034</v>
      </c>
      <c r="O3846" s="135" t="s">
        <v>647</v>
      </c>
    </row>
    <row r="3847" spans="1:15" hidden="1">
      <c r="A3847" s="135">
        <v>5426</v>
      </c>
      <c r="B3847" s="135" t="s">
        <v>43321</v>
      </c>
      <c r="C3847" s="135" t="s">
        <v>17812</v>
      </c>
      <c r="D3847" s="135" t="s">
        <v>9360</v>
      </c>
      <c r="E3847" s="135" t="s">
        <v>35345</v>
      </c>
      <c r="F3847" s="135"/>
      <c r="G3847" s="135" t="s">
        <v>35808</v>
      </c>
      <c r="H3847" s="135" t="s">
        <v>4370</v>
      </c>
      <c r="I3847" s="135"/>
      <c r="J3847" s="135" t="s">
        <v>35053</v>
      </c>
      <c r="K3847" s="135" t="s">
        <v>35823</v>
      </c>
      <c r="L3847" s="163" t="s">
        <v>35121</v>
      </c>
      <c r="M3847" s="163" t="s">
        <v>35118</v>
      </c>
      <c r="N3847" s="163" t="s">
        <v>39034</v>
      </c>
      <c r="O3847" s="135" t="s">
        <v>647</v>
      </c>
    </row>
    <row r="3848" spans="1:15" hidden="1">
      <c r="A3848" s="135">
        <v>5427</v>
      </c>
      <c r="B3848" s="135" t="s">
        <v>43322</v>
      </c>
      <c r="C3848" s="135" t="s">
        <v>17812</v>
      </c>
      <c r="D3848" s="135" t="s">
        <v>9534</v>
      </c>
      <c r="E3848" s="135" t="s">
        <v>35346</v>
      </c>
      <c r="F3848" s="135"/>
      <c r="G3848" s="135" t="s">
        <v>35808</v>
      </c>
      <c r="H3848" s="135" t="s">
        <v>4370</v>
      </c>
      <c r="I3848" s="135"/>
      <c r="J3848" s="135" t="s">
        <v>35053</v>
      </c>
      <c r="K3848" s="135" t="s">
        <v>35823</v>
      </c>
      <c r="L3848" s="163" t="s">
        <v>35121</v>
      </c>
      <c r="M3848" s="163" t="s">
        <v>35118</v>
      </c>
      <c r="N3848" s="163" t="s">
        <v>39034</v>
      </c>
      <c r="O3848" s="135" t="s">
        <v>647</v>
      </c>
    </row>
    <row r="3849" spans="1:15" hidden="1">
      <c r="A3849" s="135">
        <v>5428</v>
      </c>
      <c r="B3849" s="135" t="s">
        <v>43323</v>
      </c>
      <c r="C3849" s="135" t="s">
        <v>17812</v>
      </c>
      <c r="D3849" s="135" t="s">
        <v>9703</v>
      </c>
      <c r="E3849" s="135" t="s">
        <v>35355</v>
      </c>
      <c r="F3849" s="135"/>
      <c r="G3849" s="135" t="s">
        <v>35808</v>
      </c>
      <c r="H3849" s="135" t="s">
        <v>4370</v>
      </c>
      <c r="I3849" s="135"/>
      <c r="J3849" s="135" t="s">
        <v>35053</v>
      </c>
      <c r="K3849" s="135" t="s">
        <v>35823</v>
      </c>
      <c r="L3849" s="163" t="s">
        <v>35121</v>
      </c>
      <c r="M3849" s="163" t="s">
        <v>35118</v>
      </c>
      <c r="N3849" s="163" t="s">
        <v>39034</v>
      </c>
      <c r="O3849" s="135" t="s">
        <v>647</v>
      </c>
    </row>
    <row r="3850" spans="1:15" hidden="1">
      <c r="A3850" s="135">
        <v>5429</v>
      </c>
      <c r="B3850" s="135" t="s">
        <v>43324</v>
      </c>
      <c r="C3850" s="135" t="s">
        <v>17812</v>
      </c>
      <c r="D3850" s="135" t="s">
        <v>9600</v>
      </c>
      <c r="E3850" s="135" t="s">
        <v>35353</v>
      </c>
      <c r="F3850" s="135"/>
      <c r="G3850" s="135" t="s">
        <v>35808</v>
      </c>
      <c r="H3850" s="135" t="s">
        <v>4370</v>
      </c>
      <c r="I3850" s="135"/>
      <c r="J3850" s="135" t="s">
        <v>35053</v>
      </c>
      <c r="K3850" s="135" t="s">
        <v>35823</v>
      </c>
      <c r="L3850" s="163" t="s">
        <v>35121</v>
      </c>
      <c r="M3850" s="163" t="s">
        <v>35118</v>
      </c>
      <c r="N3850" s="163" t="s">
        <v>39034</v>
      </c>
      <c r="O3850" s="135" t="s">
        <v>647</v>
      </c>
    </row>
    <row r="3851" spans="1:15" hidden="1">
      <c r="A3851" s="135">
        <v>5430</v>
      </c>
      <c r="B3851" s="135" t="s">
        <v>43325</v>
      </c>
      <c r="C3851" s="135" t="s">
        <v>17812</v>
      </c>
      <c r="D3851" s="135" t="s">
        <v>10291</v>
      </c>
      <c r="E3851" s="135" t="s">
        <v>35330</v>
      </c>
      <c r="F3851" s="135"/>
      <c r="G3851" s="135" t="s">
        <v>35808</v>
      </c>
      <c r="H3851" s="135" t="s">
        <v>4370</v>
      </c>
      <c r="I3851" s="135"/>
      <c r="J3851" s="135" t="s">
        <v>35053</v>
      </c>
      <c r="K3851" s="135" t="s">
        <v>35823</v>
      </c>
      <c r="L3851" s="163" t="s">
        <v>35121</v>
      </c>
      <c r="M3851" s="163" t="s">
        <v>35118</v>
      </c>
      <c r="N3851" s="163" t="s">
        <v>39034</v>
      </c>
      <c r="O3851" s="135" t="s">
        <v>647</v>
      </c>
    </row>
    <row r="3852" spans="1:15" hidden="1">
      <c r="A3852" s="135">
        <v>5431</v>
      </c>
      <c r="B3852" s="135" t="s">
        <v>43326</v>
      </c>
      <c r="C3852" s="135" t="s">
        <v>17812</v>
      </c>
      <c r="D3852" s="135" t="s">
        <v>10675</v>
      </c>
      <c r="E3852" s="135" t="s">
        <v>35356</v>
      </c>
      <c r="F3852" s="135"/>
      <c r="G3852" s="135" t="s">
        <v>35808</v>
      </c>
      <c r="H3852" s="135" t="s">
        <v>4370</v>
      </c>
      <c r="I3852" s="135"/>
      <c r="J3852" s="135" t="s">
        <v>35053</v>
      </c>
      <c r="K3852" s="135" t="s">
        <v>35823</v>
      </c>
      <c r="L3852" s="163" t="s">
        <v>35121</v>
      </c>
      <c r="M3852" s="163" t="s">
        <v>35118</v>
      </c>
      <c r="N3852" s="163" t="s">
        <v>39034</v>
      </c>
      <c r="O3852" s="135" t="s">
        <v>647</v>
      </c>
    </row>
    <row r="3853" spans="1:15" hidden="1">
      <c r="A3853" s="135">
        <v>5432</v>
      </c>
      <c r="B3853" s="135" t="s">
        <v>43327</v>
      </c>
      <c r="C3853" s="135" t="s">
        <v>17812</v>
      </c>
      <c r="D3853" s="135" t="s">
        <v>3761</v>
      </c>
      <c r="E3853" s="135" t="s">
        <v>35312</v>
      </c>
      <c r="F3853" s="135"/>
      <c r="G3853" s="135" t="s">
        <v>35808</v>
      </c>
      <c r="H3853" s="135" t="s">
        <v>632</v>
      </c>
      <c r="I3853" s="135"/>
      <c r="J3853" s="135" t="s">
        <v>35053</v>
      </c>
      <c r="K3853" s="135" t="s">
        <v>35823</v>
      </c>
      <c r="L3853" s="163" t="s">
        <v>35116</v>
      </c>
      <c r="M3853" s="163" t="s">
        <v>31466</v>
      </c>
      <c r="N3853" s="163" t="s">
        <v>39034</v>
      </c>
      <c r="O3853" s="135" t="s">
        <v>647</v>
      </c>
    </row>
    <row r="3854" spans="1:15" hidden="1">
      <c r="A3854" s="135">
        <v>5433</v>
      </c>
      <c r="B3854" s="135" t="s">
        <v>43328</v>
      </c>
      <c r="C3854" s="135" t="s">
        <v>17812</v>
      </c>
      <c r="D3854" s="135" t="s">
        <v>10806</v>
      </c>
      <c r="E3854" s="135" t="s">
        <v>35357</v>
      </c>
      <c r="F3854" s="135"/>
      <c r="G3854" s="135" t="s">
        <v>35808</v>
      </c>
      <c r="H3854" s="135" t="s">
        <v>4370</v>
      </c>
      <c r="I3854" s="135"/>
      <c r="J3854" s="135" t="s">
        <v>35053</v>
      </c>
      <c r="K3854" s="135" t="s">
        <v>35823</v>
      </c>
      <c r="L3854" s="163" t="s">
        <v>35121</v>
      </c>
      <c r="M3854" s="163" t="s">
        <v>35118</v>
      </c>
      <c r="N3854" s="163" t="s">
        <v>39034</v>
      </c>
      <c r="O3854" s="135" t="s">
        <v>647</v>
      </c>
    </row>
    <row r="3855" spans="1:15" hidden="1">
      <c r="A3855" s="135">
        <v>5434</v>
      </c>
      <c r="B3855" s="135" t="s">
        <v>43329</v>
      </c>
      <c r="C3855" s="135" t="s">
        <v>17812</v>
      </c>
      <c r="D3855" s="135" t="s">
        <v>10965</v>
      </c>
      <c r="E3855" s="135" t="s">
        <v>35358</v>
      </c>
      <c r="F3855" s="135"/>
      <c r="G3855" s="135" t="s">
        <v>35808</v>
      </c>
      <c r="H3855" s="135" t="s">
        <v>4370</v>
      </c>
      <c r="I3855" s="135"/>
      <c r="J3855" s="135" t="s">
        <v>35053</v>
      </c>
      <c r="K3855" s="135" t="s">
        <v>35823</v>
      </c>
      <c r="L3855" s="163" t="s">
        <v>35121</v>
      </c>
      <c r="M3855" s="163" t="s">
        <v>35118</v>
      </c>
      <c r="N3855" s="163" t="s">
        <v>39034</v>
      </c>
      <c r="O3855" s="135" t="s">
        <v>647</v>
      </c>
    </row>
    <row r="3856" spans="1:15" hidden="1">
      <c r="A3856" s="135">
        <v>5435</v>
      </c>
      <c r="B3856" s="135" t="s">
        <v>43330</v>
      </c>
      <c r="C3856" s="135" t="s">
        <v>43331</v>
      </c>
      <c r="D3856" s="135" t="s">
        <v>2618</v>
      </c>
      <c r="E3856" s="135" t="s">
        <v>35304</v>
      </c>
      <c r="F3856" s="135"/>
      <c r="G3856" s="135" t="s">
        <v>35808</v>
      </c>
      <c r="H3856" s="135" t="s">
        <v>632</v>
      </c>
      <c r="I3856" s="135"/>
      <c r="J3856" s="135" t="s">
        <v>35049</v>
      </c>
      <c r="K3856" s="135" t="s">
        <v>35809</v>
      </c>
      <c r="L3856" s="163"/>
      <c r="M3856" s="163"/>
      <c r="N3856" s="163"/>
      <c r="O3856" s="135" t="s">
        <v>647</v>
      </c>
    </row>
    <row r="3857" spans="1:15" hidden="1">
      <c r="A3857" s="135">
        <v>5436</v>
      </c>
      <c r="B3857" s="135" t="s">
        <v>43332</v>
      </c>
      <c r="C3857" s="135" t="s">
        <v>43333</v>
      </c>
      <c r="D3857" s="135" t="s">
        <v>2348</v>
      </c>
      <c r="E3857" s="135" t="s">
        <v>35283</v>
      </c>
      <c r="F3857" s="135"/>
      <c r="G3857" s="135" t="s">
        <v>35808</v>
      </c>
      <c r="H3857" s="135" t="s">
        <v>632</v>
      </c>
      <c r="I3857" s="135"/>
      <c r="J3857" s="135" t="s">
        <v>35049</v>
      </c>
      <c r="K3857" s="135" t="s">
        <v>42138</v>
      </c>
      <c r="L3857" s="163"/>
      <c r="M3857" s="163"/>
      <c r="N3857" s="163"/>
      <c r="O3857" s="135" t="s">
        <v>647</v>
      </c>
    </row>
    <row r="3858" spans="1:15" hidden="1">
      <c r="A3858" s="135">
        <v>5437</v>
      </c>
      <c r="B3858" s="135" t="s">
        <v>43334</v>
      </c>
      <c r="C3858" s="135" t="s">
        <v>43335</v>
      </c>
      <c r="D3858" s="135" t="s">
        <v>2348</v>
      </c>
      <c r="E3858" s="135" t="s">
        <v>35283</v>
      </c>
      <c r="F3858" s="135"/>
      <c r="G3858" s="135" t="s">
        <v>35808</v>
      </c>
      <c r="H3858" s="135" t="s">
        <v>632</v>
      </c>
      <c r="I3858" s="135"/>
      <c r="J3858" s="135" t="s">
        <v>35049</v>
      </c>
      <c r="K3858" s="135" t="s">
        <v>35809</v>
      </c>
      <c r="L3858" s="163" t="s">
        <v>35050</v>
      </c>
      <c r="M3858" s="163" t="s">
        <v>35093</v>
      </c>
      <c r="N3858" s="163"/>
      <c r="O3858" s="135" t="s">
        <v>647</v>
      </c>
    </row>
    <row r="3859" spans="1:15" hidden="1">
      <c r="A3859" s="135">
        <v>5438</v>
      </c>
      <c r="B3859" s="135" t="s">
        <v>43336</v>
      </c>
      <c r="C3859" s="135" t="s">
        <v>43337</v>
      </c>
      <c r="D3859" s="135" t="s">
        <v>2348</v>
      </c>
      <c r="E3859" s="135" t="s">
        <v>35283</v>
      </c>
      <c r="F3859" s="135"/>
      <c r="G3859" s="135" t="s">
        <v>35808</v>
      </c>
      <c r="H3859" s="135" t="s">
        <v>632</v>
      </c>
      <c r="I3859" s="135"/>
      <c r="J3859" s="135" t="s">
        <v>35049</v>
      </c>
      <c r="K3859" s="135" t="s">
        <v>35809</v>
      </c>
      <c r="L3859" s="163"/>
      <c r="M3859" s="163"/>
      <c r="N3859" s="163"/>
      <c r="O3859" s="135" t="s">
        <v>647</v>
      </c>
    </row>
    <row r="3860" spans="1:15" hidden="1">
      <c r="A3860" s="135">
        <v>5439</v>
      </c>
      <c r="B3860" s="135" t="s">
        <v>43338</v>
      </c>
      <c r="C3860" s="135" t="s">
        <v>43339</v>
      </c>
      <c r="D3860" s="135" t="s">
        <v>2348</v>
      </c>
      <c r="E3860" s="135" t="s">
        <v>35283</v>
      </c>
      <c r="F3860" s="135"/>
      <c r="G3860" s="135" t="s">
        <v>35808</v>
      </c>
      <c r="H3860" s="135" t="s">
        <v>632</v>
      </c>
      <c r="I3860" s="135"/>
      <c r="J3860" s="135" t="s">
        <v>35049</v>
      </c>
      <c r="K3860" s="135" t="s">
        <v>42138</v>
      </c>
      <c r="L3860" s="163"/>
      <c r="M3860" s="163"/>
      <c r="N3860" s="163"/>
      <c r="O3860" s="135" t="s">
        <v>647</v>
      </c>
    </row>
    <row r="3861" spans="1:15" hidden="1">
      <c r="A3861" s="135">
        <v>5440</v>
      </c>
      <c r="B3861" s="135" t="s">
        <v>43340</v>
      </c>
      <c r="C3861" s="135" t="s">
        <v>43341</v>
      </c>
      <c r="D3861" s="135" t="s">
        <v>2348</v>
      </c>
      <c r="E3861" s="135" t="s">
        <v>35283</v>
      </c>
      <c r="F3861" s="135"/>
      <c r="G3861" s="135" t="s">
        <v>35808</v>
      </c>
      <c r="H3861" s="135" t="s">
        <v>632</v>
      </c>
      <c r="I3861" s="135"/>
      <c r="J3861" s="135" t="s">
        <v>35049</v>
      </c>
      <c r="K3861" s="135" t="s">
        <v>35823</v>
      </c>
      <c r="L3861" s="163" t="s">
        <v>35050</v>
      </c>
      <c r="M3861" s="163" t="s">
        <v>35093</v>
      </c>
      <c r="N3861" s="163" t="s">
        <v>35061</v>
      </c>
      <c r="O3861" s="135" t="s">
        <v>647</v>
      </c>
    </row>
    <row r="3862" spans="1:15" hidden="1">
      <c r="A3862" s="135">
        <v>5441</v>
      </c>
      <c r="B3862" s="135" t="s">
        <v>43342</v>
      </c>
      <c r="C3862" s="135" t="s">
        <v>43343</v>
      </c>
      <c r="D3862" s="135" t="s">
        <v>2348</v>
      </c>
      <c r="E3862" s="135" t="s">
        <v>35283</v>
      </c>
      <c r="F3862" s="135"/>
      <c r="G3862" s="135" t="s">
        <v>35808</v>
      </c>
      <c r="H3862" s="135" t="s">
        <v>632</v>
      </c>
      <c r="I3862" s="135"/>
      <c r="J3862" s="135" t="s">
        <v>35049</v>
      </c>
      <c r="K3862" s="135" t="s">
        <v>35823</v>
      </c>
      <c r="L3862" s="163" t="s">
        <v>35050</v>
      </c>
      <c r="M3862" s="163" t="s">
        <v>35093</v>
      </c>
      <c r="N3862" s="163" t="s">
        <v>35061</v>
      </c>
      <c r="O3862" s="135" t="s">
        <v>647</v>
      </c>
    </row>
    <row r="3863" spans="1:15" ht="28.5" hidden="1">
      <c r="A3863" s="135">
        <v>5442</v>
      </c>
      <c r="B3863" s="135" t="s">
        <v>43344</v>
      </c>
      <c r="C3863" s="135" t="s">
        <v>43345</v>
      </c>
      <c r="D3863" s="135" t="s">
        <v>2155</v>
      </c>
      <c r="E3863" s="135" t="s">
        <v>35308</v>
      </c>
      <c r="F3863" s="135"/>
      <c r="G3863" s="135" t="s">
        <v>35808</v>
      </c>
      <c r="H3863" s="135" t="s">
        <v>632</v>
      </c>
      <c r="I3863" s="135"/>
      <c r="J3863" s="135" t="s">
        <v>35049</v>
      </c>
      <c r="K3863" s="135" t="s">
        <v>35823</v>
      </c>
      <c r="L3863" s="163" t="s">
        <v>35050</v>
      </c>
      <c r="M3863" s="163" t="s">
        <v>35087</v>
      </c>
      <c r="N3863" s="163" t="s">
        <v>38273</v>
      </c>
      <c r="O3863" s="135" t="s">
        <v>647</v>
      </c>
    </row>
    <row r="3864" spans="1:15" ht="28.5" hidden="1">
      <c r="A3864" s="135">
        <v>5443</v>
      </c>
      <c r="B3864" s="135" t="s">
        <v>43346</v>
      </c>
      <c r="C3864" s="135" t="s">
        <v>43345</v>
      </c>
      <c r="D3864" s="135" t="s">
        <v>4432</v>
      </c>
      <c r="E3864" s="135" t="s">
        <v>35336</v>
      </c>
      <c r="F3864" s="135"/>
      <c r="G3864" s="135" t="s">
        <v>35808</v>
      </c>
      <c r="H3864" s="135" t="s">
        <v>4370</v>
      </c>
      <c r="I3864" s="135"/>
      <c r="J3864" s="135" t="s">
        <v>35049</v>
      </c>
      <c r="K3864" s="135" t="s">
        <v>35823</v>
      </c>
      <c r="L3864" s="163" t="s">
        <v>35068</v>
      </c>
      <c r="M3864" s="163" t="s">
        <v>35107</v>
      </c>
      <c r="N3864" s="163" t="s">
        <v>38273</v>
      </c>
      <c r="O3864" s="135" t="s">
        <v>647</v>
      </c>
    </row>
    <row r="3865" spans="1:15" hidden="1">
      <c r="A3865" s="135">
        <v>5444</v>
      </c>
      <c r="B3865" s="135" t="s">
        <v>43347</v>
      </c>
      <c r="C3865" s="135" t="s">
        <v>43348</v>
      </c>
      <c r="D3865" s="135" t="s">
        <v>2348</v>
      </c>
      <c r="E3865" s="135" t="s">
        <v>35283</v>
      </c>
      <c r="F3865" s="135"/>
      <c r="G3865" s="135" t="s">
        <v>35808</v>
      </c>
      <c r="H3865" s="135" t="s">
        <v>632</v>
      </c>
      <c r="I3865" s="135"/>
      <c r="J3865" s="135" t="s">
        <v>35049</v>
      </c>
      <c r="K3865" s="135" t="s">
        <v>35809</v>
      </c>
      <c r="L3865" s="163"/>
      <c r="M3865" s="163"/>
      <c r="N3865" s="163"/>
      <c r="O3865" s="135" t="s">
        <v>647</v>
      </c>
    </row>
    <row r="3866" spans="1:15" hidden="1">
      <c r="A3866" s="135">
        <v>5445</v>
      </c>
      <c r="B3866" s="135" t="s">
        <v>43349</v>
      </c>
      <c r="C3866" s="135" t="s">
        <v>43350</v>
      </c>
      <c r="D3866" s="135" t="s">
        <v>2348</v>
      </c>
      <c r="E3866" s="135" t="s">
        <v>35283</v>
      </c>
      <c r="F3866" s="135"/>
      <c r="G3866" s="135" t="s">
        <v>35808</v>
      </c>
      <c r="H3866" s="135" t="s">
        <v>632</v>
      </c>
      <c r="I3866" s="135"/>
      <c r="J3866" s="135" t="s">
        <v>35049</v>
      </c>
      <c r="K3866" s="135" t="s">
        <v>35809</v>
      </c>
      <c r="L3866" s="163"/>
      <c r="M3866" s="163"/>
      <c r="N3866" s="163"/>
      <c r="O3866" s="135" t="s">
        <v>647</v>
      </c>
    </row>
    <row r="3867" spans="1:15" hidden="1">
      <c r="A3867" s="135">
        <v>5446</v>
      </c>
      <c r="B3867" s="135" t="s">
        <v>43351</v>
      </c>
      <c r="C3867" s="135" t="s">
        <v>43352</v>
      </c>
      <c r="D3867" s="135" t="s">
        <v>2348</v>
      </c>
      <c r="E3867" s="135" t="s">
        <v>35283</v>
      </c>
      <c r="F3867" s="135"/>
      <c r="G3867" s="135" t="s">
        <v>35808</v>
      </c>
      <c r="H3867" s="135" t="s">
        <v>632</v>
      </c>
      <c r="I3867" s="135"/>
      <c r="J3867" s="135" t="s">
        <v>35049</v>
      </c>
      <c r="K3867" s="135" t="s">
        <v>42138</v>
      </c>
      <c r="L3867" s="163"/>
      <c r="M3867" s="163"/>
      <c r="N3867" s="163"/>
      <c r="O3867" s="135" t="s">
        <v>647</v>
      </c>
    </row>
    <row r="3868" spans="1:15" hidden="1">
      <c r="A3868" s="135">
        <v>5447</v>
      </c>
      <c r="B3868" s="135" t="s">
        <v>43353</v>
      </c>
      <c r="C3868" s="135" t="s">
        <v>43354</v>
      </c>
      <c r="D3868" s="135" t="s">
        <v>2348</v>
      </c>
      <c r="E3868" s="135" t="s">
        <v>35283</v>
      </c>
      <c r="F3868" s="135"/>
      <c r="G3868" s="135" t="s">
        <v>35808</v>
      </c>
      <c r="H3868" s="135" t="s">
        <v>632</v>
      </c>
      <c r="I3868" s="135"/>
      <c r="J3868" s="135" t="s">
        <v>35049</v>
      </c>
      <c r="K3868" s="135" t="s">
        <v>35809</v>
      </c>
      <c r="L3868" s="163"/>
      <c r="M3868" s="163"/>
      <c r="N3868" s="163"/>
      <c r="O3868" s="135" t="s">
        <v>647</v>
      </c>
    </row>
    <row r="3869" spans="1:15" hidden="1">
      <c r="A3869" s="135">
        <v>5448</v>
      </c>
      <c r="B3869" s="135" t="s">
        <v>43355</v>
      </c>
      <c r="C3869" s="135" t="s">
        <v>43356</v>
      </c>
      <c r="D3869" s="135" t="s">
        <v>2348</v>
      </c>
      <c r="E3869" s="135" t="s">
        <v>35283</v>
      </c>
      <c r="F3869" s="135"/>
      <c r="G3869" s="135" t="s">
        <v>35808</v>
      </c>
      <c r="H3869" s="135" t="s">
        <v>632</v>
      </c>
      <c r="I3869" s="135"/>
      <c r="J3869" s="135" t="s">
        <v>35049</v>
      </c>
      <c r="K3869" s="135" t="s">
        <v>42138</v>
      </c>
      <c r="L3869" s="163"/>
      <c r="M3869" s="163"/>
      <c r="N3869" s="163"/>
      <c r="O3869" s="135" t="s">
        <v>647</v>
      </c>
    </row>
    <row r="3870" spans="1:15" ht="28.5" hidden="1">
      <c r="A3870" s="135">
        <v>5449</v>
      </c>
      <c r="B3870" s="135" t="s">
        <v>43357</v>
      </c>
      <c r="C3870" s="135" t="s">
        <v>43358</v>
      </c>
      <c r="D3870" s="135" t="s">
        <v>2155</v>
      </c>
      <c r="E3870" s="135" t="s">
        <v>35308</v>
      </c>
      <c r="F3870" s="135"/>
      <c r="G3870" s="135" t="s">
        <v>35808</v>
      </c>
      <c r="H3870" s="135" t="s">
        <v>632</v>
      </c>
      <c r="I3870" s="135"/>
      <c r="J3870" s="135" t="s">
        <v>35049</v>
      </c>
      <c r="K3870" s="135" t="s">
        <v>35823</v>
      </c>
      <c r="L3870" s="163" t="s">
        <v>35050</v>
      </c>
      <c r="M3870" s="163" t="s">
        <v>35087</v>
      </c>
      <c r="N3870" s="163" t="s">
        <v>36844</v>
      </c>
      <c r="O3870" s="135" t="s">
        <v>647</v>
      </c>
    </row>
    <row r="3871" spans="1:15" ht="28.5" hidden="1">
      <c r="A3871" s="135">
        <v>5450</v>
      </c>
      <c r="B3871" s="135" t="s">
        <v>43359</v>
      </c>
      <c r="C3871" s="135" t="s">
        <v>43358</v>
      </c>
      <c r="D3871" s="135" t="s">
        <v>4432</v>
      </c>
      <c r="E3871" s="135" t="s">
        <v>35336</v>
      </c>
      <c r="F3871" s="135"/>
      <c r="G3871" s="135" t="s">
        <v>35808</v>
      </c>
      <c r="H3871" s="135" t="s">
        <v>4370</v>
      </c>
      <c r="I3871" s="135"/>
      <c r="J3871" s="135" t="s">
        <v>35049</v>
      </c>
      <c r="K3871" s="135" t="s">
        <v>35823</v>
      </c>
      <c r="L3871" s="163" t="s">
        <v>35068</v>
      </c>
      <c r="M3871" s="163" t="s">
        <v>35107</v>
      </c>
      <c r="N3871" s="163" t="s">
        <v>36844</v>
      </c>
      <c r="O3871" s="135" t="s">
        <v>647</v>
      </c>
    </row>
    <row r="3872" spans="1:15" hidden="1">
      <c r="A3872" s="135">
        <v>5451</v>
      </c>
      <c r="B3872" s="135" t="s">
        <v>43360</v>
      </c>
      <c r="C3872" s="135" t="s">
        <v>43361</v>
      </c>
      <c r="D3872" s="135" t="s">
        <v>2348</v>
      </c>
      <c r="E3872" s="135" t="s">
        <v>35283</v>
      </c>
      <c r="F3872" s="135"/>
      <c r="G3872" s="135" t="s">
        <v>35808</v>
      </c>
      <c r="H3872" s="135" t="s">
        <v>632</v>
      </c>
      <c r="I3872" s="135"/>
      <c r="J3872" s="135" t="s">
        <v>35049</v>
      </c>
      <c r="K3872" s="135" t="s">
        <v>35809</v>
      </c>
      <c r="L3872" s="163"/>
      <c r="M3872" s="163"/>
      <c r="N3872" s="163"/>
      <c r="O3872" s="135" t="s">
        <v>647</v>
      </c>
    </row>
    <row r="3873" spans="1:15" hidden="1">
      <c r="A3873" s="135">
        <v>5452</v>
      </c>
      <c r="B3873" s="135" t="s">
        <v>43362</v>
      </c>
      <c r="C3873" s="135" t="s">
        <v>43363</v>
      </c>
      <c r="D3873" s="135" t="s">
        <v>2348</v>
      </c>
      <c r="E3873" s="135" t="s">
        <v>35283</v>
      </c>
      <c r="F3873" s="135"/>
      <c r="G3873" s="135" t="s">
        <v>35808</v>
      </c>
      <c r="H3873" s="135" t="s">
        <v>632</v>
      </c>
      <c r="I3873" s="135"/>
      <c r="J3873" s="135" t="s">
        <v>35049</v>
      </c>
      <c r="K3873" s="135" t="s">
        <v>35809</v>
      </c>
      <c r="L3873" s="163"/>
      <c r="M3873" s="163"/>
      <c r="N3873" s="163"/>
      <c r="O3873" s="135" t="s">
        <v>647</v>
      </c>
    </row>
    <row r="3874" spans="1:15" hidden="1">
      <c r="A3874" s="135">
        <v>5453</v>
      </c>
      <c r="B3874" s="135" t="s">
        <v>43364</v>
      </c>
      <c r="C3874" s="135" t="s">
        <v>43365</v>
      </c>
      <c r="D3874" s="135" t="s">
        <v>2348</v>
      </c>
      <c r="E3874" s="135" t="s">
        <v>35283</v>
      </c>
      <c r="F3874" s="135"/>
      <c r="G3874" s="135" t="s">
        <v>35808</v>
      </c>
      <c r="H3874" s="135" t="s">
        <v>632</v>
      </c>
      <c r="I3874" s="135"/>
      <c r="J3874" s="135" t="s">
        <v>35049</v>
      </c>
      <c r="K3874" s="135" t="s">
        <v>35823</v>
      </c>
      <c r="L3874" s="163" t="s">
        <v>35068</v>
      </c>
      <c r="M3874" s="163" t="s">
        <v>42447</v>
      </c>
      <c r="N3874" s="163" t="s">
        <v>42448</v>
      </c>
      <c r="O3874" s="135" t="s">
        <v>647</v>
      </c>
    </row>
    <row r="3875" spans="1:15" hidden="1">
      <c r="A3875" s="135">
        <v>5454</v>
      </c>
      <c r="B3875" s="135" t="s">
        <v>43366</v>
      </c>
      <c r="C3875" s="135" t="s">
        <v>43367</v>
      </c>
      <c r="D3875" s="135" t="s">
        <v>2348</v>
      </c>
      <c r="E3875" s="135" t="s">
        <v>35283</v>
      </c>
      <c r="F3875" s="135"/>
      <c r="G3875" s="135" t="s">
        <v>35808</v>
      </c>
      <c r="H3875" s="135" t="s">
        <v>632</v>
      </c>
      <c r="I3875" s="135"/>
      <c r="J3875" s="135" t="s">
        <v>35049</v>
      </c>
      <c r="K3875" s="135" t="s">
        <v>35823</v>
      </c>
      <c r="L3875" s="163" t="s">
        <v>35068</v>
      </c>
      <c r="M3875" s="163" t="s">
        <v>42447</v>
      </c>
      <c r="N3875" s="163" t="s">
        <v>42451</v>
      </c>
      <c r="O3875" s="135" t="s">
        <v>647</v>
      </c>
    </row>
    <row r="3876" spans="1:15" hidden="1">
      <c r="A3876" s="135">
        <v>5455</v>
      </c>
      <c r="B3876" s="135" t="s">
        <v>43368</v>
      </c>
      <c r="C3876" s="135" t="s">
        <v>43369</v>
      </c>
      <c r="D3876" s="135" t="s">
        <v>2348</v>
      </c>
      <c r="E3876" s="135" t="s">
        <v>35283</v>
      </c>
      <c r="F3876" s="135"/>
      <c r="G3876" s="135" t="s">
        <v>35808</v>
      </c>
      <c r="H3876" s="135" t="s">
        <v>632</v>
      </c>
      <c r="I3876" s="135"/>
      <c r="J3876" s="135" t="s">
        <v>35049</v>
      </c>
      <c r="K3876" s="135" t="s">
        <v>35809</v>
      </c>
      <c r="L3876" s="163"/>
      <c r="M3876" s="163"/>
      <c r="N3876" s="163"/>
      <c r="O3876" s="135" t="s">
        <v>647</v>
      </c>
    </row>
    <row r="3877" spans="1:15" hidden="1">
      <c r="A3877" s="135">
        <v>5456</v>
      </c>
      <c r="B3877" s="135" t="s">
        <v>43370</v>
      </c>
      <c r="C3877" s="135" t="s">
        <v>43371</v>
      </c>
      <c r="D3877" s="135" t="s">
        <v>2348</v>
      </c>
      <c r="E3877" s="135" t="s">
        <v>35283</v>
      </c>
      <c r="F3877" s="135"/>
      <c r="G3877" s="135" t="s">
        <v>35808</v>
      </c>
      <c r="H3877" s="135" t="s">
        <v>632</v>
      </c>
      <c r="I3877" s="135"/>
      <c r="J3877" s="135" t="s">
        <v>35049</v>
      </c>
      <c r="K3877" s="135" t="s">
        <v>35809</v>
      </c>
      <c r="L3877" s="163"/>
      <c r="M3877" s="163"/>
      <c r="N3877" s="163"/>
      <c r="O3877" s="135" t="s">
        <v>647</v>
      </c>
    </row>
    <row r="3878" spans="1:15" hidden="1">
      <c r="A3878" s="135">
        <v>5457</v>
      </c>
      <c r="B3878" s="135" t="s">
        <v>43372</v>
      </c>
      <c r="C3878" s="135" t="s">
        <v>43373</v>
      </c>
      <c r="D3878" s="135" t="s">
        <v>2348</v>
      </c>
      <c r="E3878" s="135" t="s">
        <v>35283</v>
      </c>
      <c r="F3878" s="135"/>
      <c r="G3878" s="135" t="s">
        <v>35808</v>
      </c>
      <c r="H3878" s="135" t="s">
        <v>632</v>
      </c>
      <c r="I3878" s="135"/>
      <c r="J3878" s="135" t="s">
        <v>35049</v>
      </c>
      <c r="K3878" s="135" t="s">
        <v>42138</v>
      </c>
      <c r="L3878" s="163"/>
      <c r="M3878" s="163"/>
      <c r="N3878" s="163"/>
      <c r="O3878" s="135" t="s">
        <v>647</v>
      </c>
    </row>
    <row r="3879" spans="1:15" hidden="1">
      <c r="A3879" s="135">
        <v>5458</v>
      </c>
      <c r="B3879" s="135" t="s">
        <v>43374</v>
      </c>
      <c r="C3879" s="135" t="s">
        <v>43375</v>
      </c>
      <c r="D3879" s="135" t="s">
        <v>2348</v>
      </c>
      <c r="E3879" s="135" t="s">
        <v>35283</v>
      </c>
      <c r="F3879" s="135"/>
      <c r="G3879" s="135" t="s">
        <v>35808</v>
      </c>
      <c r="H3879" s="135" t="s">
        <v>632</v>
      </c>
      <c r="I3879" s="135"/>
      <c r="J3879" s="135" t="s">
        <v>35049</v>
      </c>
      <c r="K3879" s="135" t="s">
        <v>35809</v>
      </c>
      <c r="L3879" s="163" t="s">
        <v>35050</v>
      </c>
      <c r="M3879" s="163" t="s">
        <v>35093</v>
      </c>
      <c r="N3879" s="163"/>
      <c r="O3879" s="135" t="s">
        <v>647</v>
      </c>
    </row>
    <row r="3880" spans="1:15" hidden="1">
      <c r="A3880" s="135">
        <v>5459</v>
      </c>
      <c r="B3880" s="135" t="s">
        <v>43376</v>
      </c>
      <c r="C3880" s="135" t="s">
        <v>43377</v>
      </c>
      <c r="D3880" s="135" t="s">
        <v>2348</v>
      </c>
      <c r="E3880" s="135" t="s">
        <v>35283</v>
      </c>
      <c r="F3880" s="135"/>
      <c r="G3880" s="135" t="s">
        <v>35808</v>
      </c>
      <c r="H3880" s="135" t="s">
        <v>632</v>
      </c>
      <c r="I3880" s="135"/>
      <c r="J3880" s="135" t="s">
        <v>35049</v>
      </c>
      <c r="K3880" s="135" t="s">
        <v>35809</v>
      </c>
      <c r="L3880" s="163" t="s">
        <v>35050</v>
      </c>
      <c r="M3880" s="163" t="s">
        <v>35093</v>
      </c>
      <c r="N3880" s="163"/>
      <c r="O3880" s="135" t="s">
        <v>647</v>
      </c>
    </row>
    <row r="3881" spans="1:15" hidden="1">
      <c r="A3881" s="135">
        <v>5460</v>
      </c>
      <c r="B3881" s="135" t="s">
        <v>43378</v>
      </c>
      <c r="C3881" s="135" t="s">
        <v>43379</v>
      </c>
      <c r="D3881" s="135" t="s">
        <v>2348</v>
      </c>
      <c r="E3881" s="135" t="s">
        <v>35283</v>
      </c>
      <c r="F3881" s="135"/>
      <c r="G3881" s="135" t="s">
        <v>35808</v>
      </c>
      <c r="H3881" s="135" t="s">
        <v>632</v>
      </c>
      <c r="I3881" s="135"/>
      <c r="J3881" s="135" t="s">
        <v>35049</v>
      </c>
      <c r="K3881" s="135" t="s">
        <v>35809</v>
      </c>
      <c r="L3881" s="163" t="s">
        <v>35050</v>
      </c>
      <c r="M3881" s="163" t="s">
        <v>35093</v>
      </c>
      <c r="N3881" s="163"/>
      <c r="O3881" s="135" t="s">
        <v>647</v>
      </c>
    </row>
    <row r="3882" spans="1:15" hidden="1">
      <c r="A3882" s="135">
        <v>5461</v>
      </c>
      <c r="B3882" s="135" t="s">
        <v>43380</v>
      </c>
      <c r="C3882" s="135" t="s">
        <v>43381</v>
      </c>
      <c r="D3882" s="135" t="s">
        <v>2348</v>
      </c>
      <c r="E3882" s="135" t="s">
        <v>35283</v>
      </c>
      <c r="F3882" s="135"/>
      <c r="G3882" s="135" t="s">
        <v>35808</v>
      </c>
      <c r="H3882" s="135" t="s">
        <v>632</v>
      </c>
      <c r="I3882" s="135"/>
      <c r="J3882" s="135" t="s">
        <v>35049</v>
      </c>
      <c r="K3882" s="135" t="s">
        <v>35823</v>
      </c>
      <c r="L3882" s="163" t="s">
        <v>35068</v>
      </c>
      <c r="M3882" s="163" t="s">
        <v>42447</v>
      </c>
      <c r="N3882" s="163" t="s">
        <v>42484</v>
      </c>
      <c r="O3882" s="135" t="s">
        <v>647</v>
      </c>
    </row>
    <row r="3883" spans="1:15" hidden="1">
      <c r="A3883" s="135">
        <v>5462</v>
      </c>
      <c r="B3883" s="135" t="s">
        <v>43382</v>
      </c>
      <c r="C3883" s="135" t="s">
        <v>43383</v>
      </c>
      <c r="D3883" s="135" t="s">
        <v>2348</v>
      </c>
      <c r="E3883" s="135" t="s">
        <v>35283</v>
      </c>
      <c r="F3883" s="135"/>
      <c r="G3883" s="135" t="s">
        <v>35808</v>
      </c>
      <c r="H3883" s="135" t="s">
        <v>632</v>
      </c>
      <c r="I3883" s="135"/>
      <c r="J3883" s="135" t="s">
        <v>35049</v>
      </c>
      <c r="K3883" s="135" t="s">
        <v>42138</v>
      </c>
      <c r="L3883" s="163"/>
      <c r="M3883" s="163"/>
      <c r="N3883" s="163"/>
      <c r="O3883" s="135" t="s">
        <v>647</v>
      </c>
    </row>
    <row r="3884" spans="1:15" ht="28.5" hidden="1">
      <c r="A3884" s="135">
        <v>5463</v>
      </c>
      <c r="B3884" s="135" t="s">
        <v>43384</v>
      </c>
      <c r="C3884" s="135" t="s">
        <v>43385</v>
      </c>
      <c r="D3884" s="135" t="s">
        <v>2155</v>
      </c>
      <c r="E3884" s="135" t="s">
        <v>35308</v>
      </c>
      <c r="F3884" s="135"/>
      <c r="G3884" s="135" t="s">
        <v>35808</v>
      </c>
      <c r="H3884" s="135" t="s">
        <v>632</v>
      </c>
      <c r="I3884" s="135"/>
      <c r="J3884" s="135" t="s">
        <v>35049</v>
      </c>
      <c r="K3884" s="135" t="s">
        <v>35823</v>
      </c>
      <c r="L3884" s="163" t="s">
        <v>35050</v>
      </c>
      <c r="M3884" s="163" t="s">
        <v>35087</v>
      </c>
      <c r="N3884" s="163" t="s">
        <v>37461</v>
      </c>
      <c r="O3884" s="135" t="s">
        <v>647</v>
      </c>
    </row>
    <row r="3885" spans="1:15" ht="28.5" hidden="1">
      <c r="A3885" s="135">
        <v>5464</v>
      </c>
      <c r="B3885" s="135" t="s">
        <v>43386</v>
      </c>
      <c r="C3885" s="135" t="s">
        <v>43385</v>
      </c>
      <c r="D3885" s="135" t="s">
        <v>4432</v>
      </c>
      <c r="E3885" s="135" t="s">
        <v>35336</v>
      </c>
      <c r="F3885" s="135"/>
      <c r="G3885" s="135" t="s">
        <v>35808</v>
      </c>
      <c r="H3885" s="135" t="s">
        <v>4370</v>
      </c>
      <c r="I3885" s="135"/>
      <c r="J3885" s="135" t="s">
        <v>35049</v>
      </c>
      <c r="K3885" s="135" t="s">
        <v>35823</v>
      </c>
      <c r="L3885" s="163" t="s">
        <v>35068</v>
      </c>
      <c r="M3885" s="163" t="s">
        <v>35107</v>
      </c>
      <c r="N3885" s="163" t="s">
        <v>37461</v>
      </c>
      <c r="O3885" s="135" t="s">
        <v>647</v>
      </c>
    </row>
    <row r="3886" spans="1:15" hidden="1">
      <c r="A3886" s="135">
        <v>5465</v>
      </c>
      <c r="B3886" s="135" t="s">
        <v>43387</v>
      </c>
      <c r="C3886" s="135" t="s">
        <v>43388</v>
      </c>
      <c r="D3886" s="135" t="s">
        <v>2348</v>
      </c>
      <c r="E3886" s="135" t="s">
        <v>35283</v>
      </c>
      <c r="F3886" s="135"/>
      <c r="G3886" s="135" t="s">
        <v>35808</v>
      </c>
      <c r="H3886" s="135" t="s">
        <v>632</v>
      </c>
      <c r="I3886" s="135"/>
      <c r="J3886" s="135" t="s">
        <v>35049</v>
      </c>
      <c r="K3886" s="135" t="s">
        <v>42138</v>
      </c>
      <c r="L3886" s="163"/>
      <c r="M3886" s="163"/>
      <c r="N3886" s="163"/>
      <c r="O3886" s="135" t="s">
        <v>647</v>
      </c>
    </row>
    <row r="3887" spans="1:15" hidden="1">
      <c r="A3887" s="135">
        <v>5466</v>
      </c>
      <c r="B3887" s="135" t="s">
        <v>43389</v>
      </c>
      <c r="C3887" s="135" t="s">
        <v>43390</v>
      </c>
      <c r="D3887" s="135" t="s">
        <v>2155</v>
      </c>
      <c r="E3887" s="135" t="s">
        <v>35308</v>
      </c>
      <c r="F3887" s="135"/>
      <c r="G3887" s="135" t="s">
        <v>35808</v>
      </c>
      <c r="H3887" s="135" t="s">
        <v>632</v>
      </c>
      <c r="I3887" s="135"/>
      <c r="J3887" s="135" t="s">
        <v>35049</v>
      </c>
      <c r="K3887" s="135" t="s">
        <v>35823</v>
      </c>
      <c r="L3887" s="163" t="s">
        <v>35050</v>
      </c>
      <c r="M3887" s="163" t="s">
        <v>35065</v>
      </c>
      <c r="N3887" s="163" t="s">
        <v>42567</v>
      </c>
      <c r="O3887" s="135" t="s">
        <v>647</v>
      </c>
    </row>
    <row r="3888" spans="1:15" hidden="1">
      <c r="A3888" s="135">
        <v>5467</v>
      </c>
      <c r="B3888" s="135" t="s">
        <v>43391</v>
      </c>
      <c r="C3888" s="135" t="s">
        <v>43390</v>
      </c>
      <c r="D3888" s="135" t="s">
        <v>4432</v>
      </c>
      <c r="E3888" s="135" t="s">
        <v>35336</v>
      </c>
      <c r="F3888" s="135"/>
      <c r="G3888" s="135" t="s">
        <v>35808</v>
      </c>
      <c r="H3888" s="135" t="s">
        <v>4370</v>
      </c>
      <c r="I3888" s="135"/>
      <c r="J3888" s="135" t="s">
        <v>35049</v>
      </c>
      <c r="K3888" s="135" t="s">
        <v>35823</v>
      </c>
      <c r="L3888" s="163" t="s">
        <v>35050</v>
      </c>
      <c r="M3888" s="163" t="s">
        <v>35065</v>
      </c>
      <c r="N3888" s="163" t="s">
        <v>42567</v>
      </c>
      <c r="O3888" s="135" t="s">
        <v>647</v>
      </c>
    </row>
    <row r="3889" spans="1:15" hidden="1">
      <c r="A3889" s="135">
        <v>5468</v>
      </c>
      <c r="B3889" s="135" t="s">
        <v>43392</v>
      </c>
      <c r="C3889" s="135" t="s">
        <v>43393</v>
      </c>
      <c r="D3889" s="135" t="s">
        <v>2348</v>
      </c>
      <c r="E3889" s="135" t="s">
        <v>35283</v>
      </c>
      <c r="F3889" s="135"/>
      <c r="G3889" s="135" t="s">
        <v>35808</v>
      </c>
      <c r="H3889" s="135" t="s">
        <v>632</v>
      </c>
      <c r="I3889" s="135"/>
      <c r="J3889" s="135" t="s">
        <v>35049</v>
      </c>
      <c r="K3889" s="135" t="s">
        <v>35809</v>
      </c>
      <c r="L3889" s="163"/>
      <c r="M3889" s="163"/>
      <c r="N3889" s="163"/>
      <c r="O3889" s="135" t="s">
        <v>647</v>
      </c>
    </row>
    <row r="3890" spans="1:15" hidden="1">
      <c r="A3890" s="135">
        <v>5469</v>
      </c>
      <c r="B3890" s="135" t="s">
        <v>43394</v>
      </c>
      <c r="C3890" s="135" t="s">
        <v>43395</v>
      </c>
      <c r="D3890" s="135" t="s">
        <v>2348</v>
      </c>
      <c r="E3890" s="135" t="s">
        <v>35283</v>
      </c>
      <c r="F3890" s="135"/>
      <c r="G3890" s="135" t="s">
        <v>35808</v>
      </c>
      <c r="H3890" s="135" t="s">
        <v>632</v>
      </c>
      <c r="I3890" s="135"/>
      <c r="J3890" s="135" t="s">
        <v>35049</v>
      </c>
      <c r="K3890" s="135" t="s">
        <v>42138</v>
      </c>
      <c r="L3890" s="163"/>
      <c r="M3890" s="163"/>
      <c r="N3890" s="163"/>
      <c r="O3890" s="135" t="s">
        <v>647</v>
      </c>
    </row>
    <row r="3891" spans="1:15" hidden="1">
      <c r="A3891" s="135">
        <v>5470</v>
      </c>
      <c r="B3891" s="135" t="s">
        <v>43396</v>
      </c>
      <c r="C3891" s="135" t="s">
        <v>43397</v>
      </c>
      <c r="D3891" s="135" t="s">
        <v>2348</v>
      </c>
      <c r="E3891" s="135" t="s">
        <v>35283</v>
      </c>
      <c r="F3891" s="135"/>
      <c r="G3891" s="135" t="s">
        <v>35808</v>
      </c>
      <c r="H3891" s="135" t="s">
        <v>632</v>
      </c>
      <c r="I3891" s="135"/>
      <c r="J3891" s="135" t="s">
        <v>35049</v>
      </c>
      <c r="K3891" s="135" t="s">
        <v>35823</v>
      </c>
      <c r="L3891" s="163" t="s">
        <v>35170</v>
      </c>
      <c r="M3891" s="163" t="s">
        <v>35061</v>
      </c>
      <c r="N3891" s="163" t="s">
        <v>36823</v>
      </c>
      <c r="O3891" s="135" t="s">
        <v>647</v>
      </c>
    </row>
    <row r="3892" spans="1:15" hidden="1">
      <c r="A3892" s="135">
        <v>5471</v>
      </c>
      <c r="B3892" s="135" t="s">
        <v>43398</v>
      </c>
      <c r="C3892" s="135" t="s">
        <v>43399</v>
      </c>
      <c r="D3892" s="135" t="s">
        <v>2348</v>
      </c>
      <c r="E3892" s="135" t="s">
        <v>35283</v>
      </c>
      <c r="F3892" s="135"/>
      <c r="G3892" s="135" t="s">
        <v>35808</v>
      </c>
      <c r="H3892" s="135" t="s">
        <v>632</v>
      </c>
      <c r="I3892" s="135"/>
      <c r="J3892" s="135" t="s">
        <v>35049</v>
      </c>
      <c r="K3892" s="135" t="s">
        <v>42138</v>
      </c>
      <c r="L3892" s="163"/>
      <c r="M3892" s="163"/>
      <c r="N3892" s="163"/>
      <c r="O3892" s="135" t="s">
        <v>647</v>
      </c>
    </row>
    <row r="3893" spans="1:15" hidden="1">
      <c r="A3893" s="135">
        <v>5472</v>
      </c>
      <c r="B3893" s="135" t="s">
        <v>43400</v>
      </c>
      <c r="C3893" s="135" t="s">
        <v>43401</v>
      </c>
      <c r="D3893" s="135" t="s">
        <v>2348</v>
      </c>
      <c r="E3893" s="135" t="s">
        <v>35283</v>
      </c>
      <c r="F3893" s="135"/>
      <c r="G3893" s="135" t="s">
        <v>35808</v>
      </c>
      <c r="H3893" s="135" t="s">
        <v>632</v>
      </c>
      <c r="I3893" s="135"/>
      <c r="J3893" s="135" t="s">
        <v>35049</v>
      </c>
      <c r="K3893" s="135" t="s">
        <v>35809</v>
      </c>
      <c r="L3893" s="163"/>
      <c r="M3893" s="163"/>
      <c r="N3893" s="163"/>
      <c r="O3893" s="135" t="s">
        <v>647</v>
      </c>
    </row>
    <row r="3894" spans="1:15" hidden="1">
      <c r="A3894" s="135">
        <v>5473</v>
      </c>
      <c r="B3894" s="135" t="s">
        <v>43402</v>
      </c>
      <c r="C3894" s="135" t="s">
        <v>43403</v>
      </c>
      <c r="D3894" s="135" t="s">
        <v>2348</v>
      </c>
      <c r="E3894" s="135" t="s">
        <v>35283</v>
      </c>
      <c r="F3894" s="135"/>
      <c r="G3894" s="135" t="s">
        <v>35808</v>
      </c>
      <c r="H3894" s="135" t="s">
        <v>632</v>
      </c>
      <c r="I3894" s="135"/>
      <c r="J3894" s="135" t="s">
        <v>35049</v>
      </c>
      <c r="K3894" s="135" t="s">
        <v>42138</v>
      </c>
      <c r="L3894" s="163"/>
      <c r="M3894" s="163"/>
      <c r="N3894" s="163"/>
      <c r="O3894" s="135" t="s">
        <v>647</v>
      </c>
    </row>
    <row r="3895" spans="1:15" hidden="1">
      <c r="A3895" s="135">
        <v>5474</v>
      </c>
      <c r="B3895" s="135" t="s">
        <v>43404</v>
      </c>
      <c r="C3895" s="135" t="s">
        <v>43405</v>
      </c>
      <c r="D3895" s="135" t="s">
        <v>2348</v>
      </c>
      <c r="E3895" s="135" t="s">
        <v>35283</v>
      </c>
      <c r="F3895" s="135"/>
      <c r="G3895" s="135" t="s">
        <v>35808</v>
      </c>
      <c r="H3895" s="135" t="s">
        <v>632</v>
      </c>
      <c r="I3895" s="135"/>
      <c r="J3895" s="135" t="s">
        <v>35049</v>
      </c>
      <c r="K3895" s="135" t="s">
        <v>35823</v>
      </c>
      <c r="L3895" s="163" t="s">
        <v>35170</v>
      </c>
      <c r="M3895" s="163" t="s">
        <v>35061</v>
      </c>
      <c r="N3895" s="163" t="s">
        <v>43406</v>
      </c>
      <c r="O3895" s="135" t="s">
        <v>647</v>
      </c>
    </row>
    <row r="3896" spans="1:15" hidden="1">
      <c r="A3896" s="135">
        <v>5475</v>
      </c>
      <c r="B3896" s="135" t="s">
        <v>43407</v>
      </c>
      <c r="C3896" s="135" t="s">
        <v>43408</v>
      </c>
      <c r="D3896" s="135" t="s">
        <v>2348</v>
      </c>
      <c r="E3896" s="135" t="s">
        <v>35283</v>
      </c>
      <c r="F3896" s="135"/>
      <c r="G3896" s="135" t="s">
        <v>35808</v>
      </c>
      <c r="H3896" s="135" t="s">
        <v>632</v>
      </c>
      <c r="I3896" s="135"/>
      <c r="J3896" s="135" t="s">
        <v>35049</v>
      </c>
      <c r="K3896" s="135" t="s">
        <v>35809</v>
      </c>
      <c r="L3896" s="163"/>
      <c r="M3896" s="163"/>
      <c r="N3896" s="163"/>
      <c r="O3896" s="135" t="s">
        <v>647</v>
      </c>
    </row>
    <row r="3897" spans="1:15" hidden="1">
      <c r="A3897" s="135">
        <v>5476</v>
      </c>
      <c r="B3897" s="135" t="s">
        <v>43409</v>
      </c>
      <c r="C3897" s="135" t="s">
        <v>43410</v>
      </c>
      <c r="D3897" s="135" t="s">
        <v>2348</v>
      </c>
      <c r="E3897" s="135" t="s">
        <v>35283</v>
      </c>
      <c r="F3897" s="135"/>
      <c r="G3897" s="135" t="s">
        <v>35808</v>
      </c>
      <c r="H3897" s="135" t="s">
        <v>632</v>
      </c>
      <c r="I3897" s="135"/>
      <c r="J3897" s="135" t="s">
        <v>35049</v>
      </c>
      <c r="K3897" s="135" t="s">
        <v>42138</v>
      </c>
      <c r="L3897" s="163"/>
      <c r="M3897" s="163"/>
      <c r="N3897" s="163"/>
      <c r="O3897" s="135" t="s">
        <v>647</v>
      </c>
    </row>
    <row r="3898" spans="1:15" hidden="1">
      <c r="A3898" s="135">
        <v>5477</v>
      </c>
      <c r="B3898" s="135" t="s">
        <v>43411</v>
      </c>
      <c r="C3898" s="135" t="s">
        <v>43412</v>
      </c>
      <c r="D3898" s="135" t="s">
        <v>2348</v>
      </c>
      <c r="E3898" s="135" t="s">
        <v>35283</v>
      </c>
      <c r="F3898" s="135"/>
      <c r="G3898" s="135" t="s">
        <v>35808</v>
      </c>
      <c r="H3898" s="135" t="s">
        <v>632</v>
      </c>
      <c r="I3898" s="135"/>
      <c r="J3898" s="135" t="s">
        <v>35049</v>
      </c>
      <c r="K3898" s="135" t="s">
        <v>42138</v>
      </c>
      <c r="L3898" s="163"/>
      <c r="M3898" s="163"/>
      <c r="N3898" s="163"/>
      <c r="O3898" s="135" t="s">
        <v>647</v>
      </c>
    </row>
    <row r="3899" spans="1:15" hidden="1">
      <c r="A3899" s="135">
        <v>5478</v>
      </c>
      <c r="B3899" s="135" t="s">
        <v>43413</v>
      </c>
      <c r="C3899" s="135" t="s">
        <v>43414</v>
      </c>
      <c r="D3899" s="135" t="s">
        <v>2348</v>
      </c>
      <c r="E3899" s="135" t="s">
        <v>35283</v>
      </c>
      <c r="F3899" s="135"/>
      <c r="G3899" s="135" t="s">
        <v>35808</v>
      </c>
      <c r="H3899" s="135" t="s">
        <v>632</v>
      </c>
      <c r="I3899" s="135"/>
      <c r="J3899" s="135" t="s">
        <v>35049</v>
      </c>
      <c r="K3899" s="135" t="s">
        <v>42138</v>
      </c>
      <c r="L3899" s="163"/>
      <c r="M3899" s="163"/>
      <c r="N3899" s="163"/>
      <c r="O3899" s="135" t="s">
        <v>647</v>
      </c>
    </row>
    <row r="3900" spans="1:15" hidden="1">
      <c r="A3900" s="135">
        <v>5479</v>
      </c>
      <c r="B3900" s="135" t="s">
        <v>43415</v>
      </c>
      <c r="C3900" s="135" t="s">
        <v>43416</v>
      </c>
      <c r="D3900" s="135" t="s">
        <v>2348</v>
      </c>
      <c r="E3900" s="135" t="s">
        <v>35283</v>
      </c>
      <c r="F3900" s="135"/>
      <c r="G3900" s="135" t="s">
        <v>35808</v>
      </c>
      <c r="H3900" s="135" t="s">
        <v>632</v>
      </c>
      <c r="I3900" s="135"/>
      <c r="J3900" s="135" t="s">
        <v>35049</v>
      </c>
      <c r="K3900" s="135" t="s">
        <v>35823</v>
      </c>
      <c r="L3900" s="163" t="s">
        <v>35050</v>
      </c>
      <c r="M3900" s="163" t="s">
        <v>35093</v>
      </c>
      <c r="N3900" s="163" t="s">
        <v>42614</v>
      </c>
      <c r="O3900" s="135" t="s">
        <v>647</v>
      </c>
    </row>
    <row r="3901" spans="1:15" hidden="1">
      <c r="A3901" s="135">
        <v>5480</v>
      </c>
      <c r="B3901" s="135" t="s">
        <v>43417</v>
      </c>
      <c r="C3901" s="135" t="s">
        <v>43418</v>
      </c>
      <c r="D3901" s="135" t="s">
        <v>2348</v>
      </c>
      <c r="E3901" s="135" t="s">
        <v>35283</v>
      </c>
      <c r="F3901" s="135"/>
      <c r="G3901" s="135" t="s">
        <v>35808</v>
      </c>
      <c r="H3901" s="135" t="s">
        <v>632</v>
      </c>
      <c r="I3901" s="135"/>
      <c r="J3901" s="135" t="s">
        <v>35049</v>
      </c>
      <c r="K3901" s="135" t="s">
        <v>35809</v>
      </c>
      <c r="L3901" s="163"/>
      <c r="M3901" s="163"/>
      <c r="N3901" s="163"/>
      <c r="O3901" s="135" t="s">
        <v>647</v>
      </c>
    </row>
    <row r="3902" spans="1:15" hidden="1">
      <c r="A3902" s="135">
        <v>5481</v>
      </c>
      <c r="B3902" s="135" t="s">
        <v>43419</v>
      </c>
      <c r="C3902" s="135" t="s">
        <v>43420</v>
      </c>
      <c r="D3902" s="135" t="s">
        <v>2348</v>
      </c>
      <c r="E3902" s="135" t="s">
        <v>35283</v>
      </c>
      <c r="F3902" s="135"/>
      <c r="G3902" s="135" t="s">
        <v>35808</v>
      </c>
      <c r="H3902" s="135" t="s">
        <v>632</v>
      </c>
      <c r="I3902" s="135"/>
      <c r="J3902" s="135" t="s">
        <v>35049</v>
      </c>
      <c r="K3902" s="135" t="s">
        <v>35809</v>
      </c>
      <c r="L3902" s="163"/>
      <c r="M3902" s="163"/>
      <c r="N3902" s="163"/>
      <c r="O3902" s="135" t="s">
        <v>647</v>
      </c>
    </row>
    <row r="3903" spans="1:15" hidden="1">
      <c r="A3903" s="135">
        <v>5482</v>
      </c>
      <c r="B3903" s="135" t="s">
        <v>43421</v>
      </c>
      <c r="C3903" s="135" t="s">
        <v>43422</v>
      </c>
      <c r="D3903" s="135" t="s">
        <v>2348</v>
      </c>
      <c r="E3903" s="135" t="s">
        <v>35283</v>
      </c>
      <c r="F3903" s="135"/>
      <c r="G3903" s="135" t="s">
        <v>35808</v>
      </c>
      <c r="H3903" s="135" t="s">
        <v>632</v>
      </c>
      <c r="I3903" s="135"/>
      <c r="J3903" s="135" t="s">
        <v>35049</v>
      </c>
      <c r="K3903" s="135" t="s">
        <v>35823</v>
      </c>
      <c r="L3903" s="163" t="s">
        <v>35068</v>
      </c>
      <c r="M3903" s="163" t="s">
        <v>42447</v>
      </c>
      <c r="N3903" s="163" t="s">
        <v>42621</v>
      </c>
      <c r="O3903" s="135" t="s">
        <v>647</v>
      </c>
    </row>
    <row r="3904" spans="1:15" hidden="1">
      <c r="A3904" s="135">
        <v>5483</v>
      </c>
      <c r="B3904" s="135" t="s">
        <v>43423</v>
      </c>
      <c r="C3904" s="135" t="s">
        <v>43424</v>
      </c>
      <c r="D3904" s="135" t="s">
        <v>2348</v>
      </c>
      <c r="E3904" s="135" t="s">
        <v>35283</v>
      </c>
      <c r="F3904" s="135"/>
      <c r="G3904" s="135" t="s">
        <v>35808</v>
      </c>
      <c r="H3904" s="135" t="s">
        <v>632</v>
      </c>
      <c r="I3904" s="135"/>
      <c r="J3904" s="135" t="s">
        <v>35049</v>
      </c>
      <c r="K3904" s="135" t="s">
        <v>35809</v>
      </c>
      <c r="L3904" s="163"/>
      <c r="M3904" s="163"/>
      <c r="N3904" s="163"/>
      <c r="O3904" s="135" t="s">
        <v>647</v>
      </c>
    </row>
    <row r="3905" spans="1:15" hidden="1">
      <c r="A3905" s="135">
        <v>5484</v>
      </c>
      <c r="B3905" s="135" t="s">
        <v>43425</v>
      </c>
      <c r="C3905" s="135" t="s">
        <v>43426</v>
      </c>
      <c r="D3905" s="135" t="s">
        <v>2348</v>
      </c>
      <c r="E3905" s="135" t="s">
        <v>35283</v>
      </c>
      <c r="F3905" s="135"/>
      <c r="G3905" s="135" t="s">
        <v>35808</v>
      </c>
      <c r="H3905" s="135" t="s">
        <v>632</v>
      </c>
      <c r="I3905" s="135"/>
      <c r="J3905" s="135" t="s">
        <v>35049</v>
      </c>
      <c r="K3905" s="135" t="s">
        <v>35809</v>
      </c>
      <c r="L3905" s="163"/>
      <c r="M3905" s="163"/>
      <c r="N3905" s="163"/>
      <c r="O3905" s="135" t="s">
        <v>647</v>
      </c>
    </row>
    <row r="3906" spans="1:15" ht="28.5" hidden="1">
      <c r="A3906" s="135">
        <v>5485</v>
      </c>
      <c r="B3906" s="135" t="s">
        <v>43427</v>
      </c>
      <c r="C3906" s="135" t="s">
        <v>43428</v>
      </c>
      <c r="D3906" s="135" t="s">
        <v>4432</v>
      </c>
      <c r="E3906" s="135" t="s">
        <v>35336</v>
      </c>
      <c r="F3906" s="135"/>
      <c r="G3906" s="135" t="s">
        <v>35808</v>
      </c>
      <c r="H3906" s="135" t="s">
        <v>4370</v>
      </c>
      <c r="I3906" s="135"/>
      <c r="J3906" s="135" t="s">
        <v>35049</v>
      </c>
      <c r="K3906" s="135" t="s">
        <v>35823</v>
      </c>
      <c r="L3906" s="163" t="s">
        <v>35068</v>
      </c>
      <c r="M3906" s="163" t="s">
        <v>35107</v>
      </c>
      <c r="N3906" s="163" t="s">
        <v>43429</v>
      </c>
      <c r="O3906" s="135" t="s">
        <v>647</v>
      </c>
    </row>
    <row r="3907" spans="1:15" hidden="1">
      <c r="A3907" s="135">
        <v>5486</v>
      </c>
      <c r="B3907" s="135" t="s">
        <v>43430</v>
      </c>
      <c r="C3907" s="135" t="s">
        <v>43431</v>
      </c>
      <c r="D3907" s="135" t="s">
        <v>2348</v>
      </c>
      <c r="E3907" s="135" t="s">
        <v>35283</v>
      </c>
      <c r="F3907" s="135"/>
      <c r="G3907" s="135" t="s">
        <v>35808</v>
      </c>
      <c r="H3907" s="135" t="s">
        <v>632</v>
      </c>
      <c r="I3907" s="135"/>
      <c r="J3907" s="135" t="s">
        <v>35049</v>
      </c>
      <c r="K3907" s="135" t="s">
        <v>35809</v>
      </c>
      <c r="L3907" s="163"/>
      <c r="M3907" s="163"/>
      <c r="N3907" s="163"/>
      <c r="O3907" s="135" t="s">
        <v>647</v>
      </c>
    </row>
    <row r="3908" spans="1:15" hidden="1">
      <c r="A3908" s="135">
        <v>5487</v>
      </c>
      <c r="B3908" s="135" t="s">
        <v>43432</v>
      </c>
      <c r="C3908" s="135" t="s">
        <v>43433</v>
      </c>
      <c r="D3908" s="135" t="s">
        <v>2348</v>
      </c>
      <c r="E3908" s="135" t="s">
        <v>35283</v>
      </c>
      <c r="F3908" s="135"/>
      <c r="G3908" s="135" t="s">
        <v>35808</v>
      </c>
      <c r="H3908" s="135" t="s">
        <v>632</v>
      </c>
      <c r="I3908" s="135"/>
      <c r="J3908" s="135" t="s">
        <v>35049</v>
      </c>
      <c r="K3908" s="135" t="s">
        <v>35809</v>
      </c>
      <c r="L3908" s="163"/>
      <c r="M3908" s="163"/>
      <c r="N3908" s="163"/>
      <c r="O3908" s="135" t="s">
        <v>647</v>
      </c>
    </row>
    <row r="3909" spans="1:15" hidden="1">
      <c r="A3909" s="135">
        <v>5488</v>
      </c>
      <c r="B3909" s="135" t="s">
        <v>43434</v>
      </c>
      <c r="C3909" s="135" t="s">
        <v>43435</v>
      </c>
      <c r="D3909" s="135" t="s">
        <v>2348</v>
      </c>
      <c r="E3909" s="135" t="s">
        <v>35283</v>
      </c>
      <c r="F3909" s="135"/>
      <c r="G3909" s="135" t="s">
        <v>35808</v>
      </c>
      <c r="H3909" s="135" t="s">
        <v>632</v>
      </c>
      <c r="I3909" s="135"/>
      <c r="J3909" s="135" t="s">
        <v>35049</v>
      </c>
      <c r="K3909" s="135" t="s">
        <v>35809</v>
      </c>
      <c r="L3909" s="163"/>
      <c r="M3909" s="163"/>
      <c r="N3909" s="163"/>
      <c r="O3909" s="135" t="s">
        <v>647</v>
      </c>
    </row>
    <row r="3910" spans="1:15" hidden="1">
      <c r="A3910" s="135">
        <v>5489</v>
      </c>
      <c r="B3910" s="135" t="s">
        <v>43436</v>
      </c>
      <c r="C3910" s="135" t="s">
        <v>43437</v>
      </c>
      <c r="D3910" s="135" t="s">
        <v>2348</v>
      </c>
      <c r="E3910" s="135" t="s">
        <v>35283</v>
      </c>
      <c r="F3910" s="135"/>
      <c r="G3910" s="135" t="s">
        <v>35808</v>
      </c>
      <c r="H3910" s="135" t="s">
        <v>632</v>
      </c>
      <c r="I3910" s="135"/>
      <c r="J3910" s="135" t="s">
        <v>35049</v>
      </c>
      <c r="K3910" s="135" t="s">
        <v>35809</v>
      </c>
      <c r="L3910" s="163"/>
      <c r="M3910" s="163"/>
      <c r="N3910" s="163"/>
      <c r="O3910" s="135" t="s">
        <v>647</v>
      </c>
    </row>
    <row r="3911" spans="1:15" hidden="1">
      <c r="A3911" s="135">
        <v>5490</v>
      </c>
      <c r="B3911" s="135" t="s">
        <v>43438</v>
      </c>
      <c r="C3911" s="135" t="s">
        <v>43439</v>
      </c>
      <c r="D3911" s="135" t="s">
        <v>2348</v>
      </c>
      <c r="E3911" s="135" t="s">
        <v>35283</v>
      </c>
      <c r="F3911" s="135"/>
      <c r="G3911" s="135" t="s">
        <v>35808</v>
      </c>
      <c r="H3911" s="135" t="s">
        <v>632</v>
      </c>
      <c r="I3911" s="135"/>
      <c r="J3911" s="135" t="s">
        <v>35049</v>
      </c>
      <c r="K3911" s="135" t="s">
        <v>35809</v>
      </c>
      <c r="L3911" s="163"/>
      <c r="M3911" s="163"/>
      <c r="N3911" s="163"/>
      <c r="O3911" s="135" t="s">
        <v>647</v>
      </c>
    </row>
    <row r="3912" spans="1:15" hidden="1">
      <c r="A3912" s="135">
        <v>5491</v>
      </c>
      <c r="B3912" s="135" t="s">
        <v>43440</v>
      </c>
      <c r="C3912" s="135" t="s">
        <v>43441</v>
      </c>
      <c r="D3912" s="135" t="s">
        <v>2348</v>
      </c>
      <c r="E3912" s="135" t="s">
        <v>35283</v>
      </c>
      <c r="F3912" s="135"/>
      <c r="G3912" s="135" t="s">
        <v>35808</v>
      </c>
      <c r="H3912" s="135" t="s">
        <v>632</v>
      </c>
      <c r="I3912" s="135"/>
      <c r="J3912" s="135" t="s">
        <v>35049</v>
      </c>
      <c r="K3912" s="135" t="s">
        <v>35809</v>
      </c>
      <c r="L3912" s="163"/>
      <c r="M3912" s="163"/>
      <c r="N3912" s="163"/>
      <c r="O3912" s="135" t="s">
        <v>647</v>
      </c>
    </row>
    <row r="3913" spans="1:15" hidden="1">
      <c r="A3913" s="135">
        <v>5492</v>
      </c>
      <c r="B3913" s="135" t="s">
        <v>43442</v>
      </c>
      <c r="C3913" s="135" t="s">
        <v>43443</v>
      </c>
      <c r="D3913" s="135" t="s">
        <v>2348</v>
      </c>
      <c r="E3913" s="135" t="s">
        <v>35283</v>
      </c>
      <c r="F3913" s="135"/>
      <c r="G3913" s="135" t="s">
        <v>35808</v>
      </c>
      <c r="H3913" s="135" t="s">
        <v>632</v>
      </c>
      <c r="I3913" s="135"/>
      <c r="J3913" s="135" t="s">
        <v>35049</v>
      </c>
      <c r="K3913" s="135" t="s">
        <v>35823</v>
      </c>
      <c r="L3913" s="163" t="s">
        <v>35170</v>
      </c>
      <c r="M3913" s="163" t="s">
        <v>35061</v>
      </c>
      <c r="N3913" s="163" t="s">
        <v>42663</v>
      </c>
      <c r="O3913" s="135" t="s">
        <v>647</v>
      </c>
    </row>
    <row r="3914" spans="1:15" hidden="1">
      <c r="A3914" s="135">
        <v>5493</v>
      </c>
      <c r="B3914" s="135" t="s">
        <v>43444</v>
      </c>
      <c r="C3914" s="135" t="s">
        <v>43445</v>
      </c>
      <c r="D3914" s="135" t="s">
        <v>2348</v>
      </c>
      <c r="E3914" s="135" t="s">
        <v>35283</v>
      </c>
      <c r="F3914" s="135"/>
      <c r="G3914" s="135" t="s">
        <v>35808</v>
      </c>
      <c r="H3914" s="135" t="s">
        <v>632</v>
      </c>
      <c r="I3914" s="135"/>
      <c r="J3914" s="135" t="s">
        <v>35049</v>
      </c>
      <c r="K3914" s="135" t="s">
        <v>35809</v>
      </c>
      <c r="L3914" s="163"/>
      <c r="M3914" s="163"/>
      <c r="N3914" s="163"/>
      <c r="O3914" s="135" t="s">
        <v>647</v>
      </c>
    </row>
    <row r="3915" spans="1:15" hidden="1">
      <c r="A3915" s="135">
        <v>5494</v>
      </c>
      <c r="B3915" s="135" t="s">
        <v>43446</v>
      </c>
      <c r="C3915" s="135" t="s">
        <v>43447</v>
      </c>
      <c r="D3915" s="135" t="s">
        <v>4432</v>
      </c>
      <c r="E3915" s="135" t="s">
        <v>35336</v>
      </c>
      <c r="F3915" s="135"/>
      <c r="G3915" s="135" t="s">
        <v>35808</v>
      </c>
      <c r="H3915" s="135" t="s">
        <v>4370</v>
      </c>
      <c r="I3915" s="135"/>
      <c r="J3915" s="135" t="s">
        <v>35049</v>
      </c>
      <c r="K3915" s="135" t="s">
        <v>42138</v>
      </c>
      <c r="L3915" s="163"/>
      <c r="M3915" s="163"/>
      <c r="N3915" s="163"/>
      <c r="O3915" s="135" t="s">
        <v>647</v>
      </c>
    </row>
    <row r="3916" spans="1:15" hidden="1">
      <c r="A3916" s="135">
        <v>5495</v>
      </c>
      <c r="B3916" s="135" t="s">
        <v>43448</v>
      </c>
      <c r="C3916" s="135" t="s">
        <v>43449</v>
      </c>
      <c r="D3916" s="135" t="s">
        <v>4432</v>
      </c>
      <c r="E3916" s="135" t="s">
        <v>35336</v>
      </c>
      <c r="F3916" s="135"/>
      <c r="G3916" s="135" t="s">
        <v>35808</v>
      </c>
      <c r="H3916" s="135" t="s">
        <v>4370</v>
      </c>
      <c r="I3916" s="135"/>
      <c r="J3916" s="135" t="s">
        <v>35049</v>
      </c>
      <c r="K3916" s="135" t="s">
        <v>35809</v>
      </c>
      <c r="L3916" s="163"/>
      <c r="M3916" s="163"/>
      <c r="N3916" s="163"/>
      <c r="O3916" s="135" t="s">
        <v>647</v>
      </c>
    </row>
    <row r="3917" spans="1:15" hidden="1">
      <c r="A3917" s="135">
        <v>5496</v>
      </c>
      <c r="B3917" s="135" t="s">
        <v>43450</v>
      </c>
      <c r="C3917" s="135" t="s">
        <v>43451</v>
      </c>
      <c r="D3917" s="135" t="s">
        <v>2198</v>
      </c>
      <c r="E3917" s="135" t="s">
        <v>35303</v>
      </c>
      <c r="F3917" s="135"/>
      <c r="G3917" s="135" t="s">
        <v>35808</v>
      </c>
      <c r="H3917" s="135" t="s">
        <v>632</v>
      </c>
      <c r="I3917" s="135"/>
      <c r="J3917" s="135" t="s">
        <v>35049</v>
      </c>
      <c r="K3917" s="135" t="s">
        <v>35823</v>
      </c>
      <c r="L3917" s="163" t="s">
        <v>35050</v>
      </c>
      <c r="M3917" s="163" t="s">
        <v>35089</v>
      </c>
      <c r="N3917" s="163" t="s">
        <v>43452</v>
      </c>
      <c r="O3917" s="135" t="s">
        <v>647</v>
      </c>
    </row>
    <row r="3918" spans="1:15" ht="28.5" hidden="1">
      <c r="A3918" s="135">
        <v>5497</v>
      </c>
      <c r="B3918" s="135" t="s">
        <v>43453</v>
      </c>
      <c r="C3918" s="135" t="s">
        <v>43454</v>
      </c>
      <c r="D3918" s="135" t="s">
        <v>4432</v>
      </c>
      <c r="E3918" s="135" t="s">
        <v>35336</v>
      </c>
      <c r="F3918" s="135"/>
      <c r="G3918" s="135" t="s">
        <v>35808</v>
      </c>
      <c r="H3918" s="135" t="s">
        <v>4370</v>
      </c>
      <c r="I3918" s="135"/>
      <c r="J3918" s="135" t="s">
        <v>35049</v>
      </c>
      <c r="K3918" s="135" t="s">
        <v>35823</v>
      </c>
      <c r="L3918" s="163" t="s">
        <v>35068</v>
      </c>
      <c r="M3918" s="163" t="s">
        <v>35107</v>
      </c>
      <c r="N3918" s="163" t="s">
        <v>42487</v>
      </c>
      <c r="O3918" s="135" t="s">
        <v>647</v>
      </c>
    </row>
    <row r="3919" spans="1:15" ht="28.5" hidden="1">
      <c r="A3919" s="135">
        <v>5498</v>
      </c>
      <c r="B3919" s="135" t="s">
        <v>43455</v>
      </c>
      <c r="C3919" s="135" t="s">
        <v>43456</v>
      </c>
      <c r="D3919" s="135" t="s">
        <v>4432</v>
      </c>
      <c r="E3919" s="135" t="s">
        <v>35336</v>
      </c>
      <c r="F3919" s="135"/>
      <c r="G3919" s="135" t="s">
        <v>35808</v>
      </c>
      <c r="H3919" s="135" t="s">
        <v>4370</v>
      </c>
      <c r="I3919" s="135"/>
      <c r="J3919" s="135" t="s">
        <v>35049</v>
      </c>
      <c r="K3919" s="135" t="s">
        <v>35823</v>
      </c>
      <c r="L3919" s="163" t="s">
        <v>35068</v>
      </c>
      <c r="M3919" s="163" t="s">
        <v>35107</v>
      </c>
      <c r="N3919" s="163" t="s">
        <v>43457</v>
      </c>
      <c r="O3919" s="135" t="s">
        <v>647</v>
      </c>
    </row>
    <row r="3920" spans="1:15" ht="28.5" hidden="1">
      <c r="A3920" s="135">
        <v>5499</v>
      </c>
      <c r="B3920" s="135" t="s">
        <v>43458</v>
      </c>
      <c r="C3920" s="135" t="s">
        <v>43459</v>
      </c>
      <c r="D3920" s="135" t="s">
        <v>4432</v>
      </c>
      <c r="E3920" s="135" t="s">
        <v>35336</v>
      </c>
      <c r="F3920" s="135"/>
      <c r="G3920" s="135" t="s">
        <v>35808</v>
      </c>
      <c r="H3920" s="135" t="s">
        <v>4370</v>
      </c>
      <c r="I3920" s="135"/>
      <c r="J3920" s="135" t="s">
        <v>35049</v>
      </c>
      <c r="K3920" s="135" t="s">
        <v>35823</v>
      </c>
      <c r="L3920" s="163" t="s">
        <v>42764</v>
      </c>
      <c r="M3920" s="163" t="s">
        <v>43460</v>
      </c>
      <c r="N3920" s="163" t="s">
        <v>43461</v>
      </c>
      <c r="O3920" s="135" t="s">
        <v>647</v>
      </c>
    </row>
    <row r="3921" spans="1:15" ht="28.5" hidden="1">
      <c r="A3921" s="135">
        <v>5500</v>
      </c>
      <c r="B3921" s="135" t="s">
        <v>43462</v>
      </c>
      <c r="C3921" s="135" t="s">
        <v>43463</v>
      </c>
      <c r="D3921" s="135" t="s">
        <v>4432</v>
      </c>
      <c r="E3921" s="135" t="s">
        <v>35336</v>
      </c>
      <c r="F3921" s="135"/>
      <c r="G3921" s="135" t="s">
        <v>35808</v>
      </c>
      <c r="H3921" s="135" t="s">
        <v>4370</v>
      </c>
      <c r="I3921" s="135"/>
      <c r="J3921" s="135" t="s">
        <v>35049</v>
      </c>
      <c r="K3921" s="135" t="s">
        <v>35823</v>
      </c>
      <c r="L3921" s="163" t="s">
        <v>35068</v>
      </c>
      <c r="M3921" s="163" t="s">
        <v>35107</v>
      </c>
      <c r="N3921" s="163" t="s">
        <v>43464</v>
      </c>
      <c r="O3921" s="135" t="s">
        <v>647</v>
      </c>
    </row>
    <row r="3922" spans="1:15" hidden="1">
      <c r="A3922" s="135">
        <v>5501</v>
      </c>
      <c r="B3922" s="135" t="s">
        <v>43465</v>
      </c>
      <c r="C3922" s="135" t="s">
        <v>43466</v>
      </c>
      <c r="D3922" s="135" t="s">
        <v>4432</v>
      </c>
      <c r="E3922" s="135" t="s">
        <v>35336</v>
      </c>
      <c r="F3922" s="135"/>
      <c r="G3922" s="135" t="s">
        <v>35808</v>
      </c>
      <c r="H3922" s="135" t="s">
        <v>4370</v>
      </c>
      <c r="I3922" s="135"/>
      <c r="J3922" s="135" t="s">
        <v>35049</v>
      </c>
      <c r="K3922" s="135" t="s">
        <v>42138</v>
      </c>
      <c r="L3922" s="163"/>
      <c r="M3922" s="163"/>
      <c r="N3922" s="163"/>
      <c r="O3922" s="135" t="s">
        <v>647</v>
      </c>
    </row>
    <row r="3923" spans="1:15" ht="28.5" hidden="1">
      <c r="A3923" s="135">
        <v>5502</v>
      </c>
      <c r="B3923" s="135" t="s">
        <v>43467</v>
      </c>
      <c r="C3923" s="135" t="s">
        <v>43468</v>
      </c>
      <c r="D3923" s="135" t="s">
        <v>4432</v>
      </c>
      <c r="E3923" s="135" t="s">
        <v>35336</v>
      </c>
      <c r="F3923" s="135"/>
      <c r="G3923" s="135" t="s">
        <v>35808</v>
      </c>
      <c r="H3923" s="135" t="s">
        <v>4370</v>
      </c>
      <c r="I3923" s="135"/>
      <c r="J3923" s="135" t="s">
        <v>35049</v>
      </c>
      <c r="K3923" s="135" t="s">
        <v>35823</v>
      </c>
      <c r="L3923" s="163" t="s">
        <v>35068</v>
      </c>
      <c r="M3923" s="163" t="s">
        <v>35107</v>
      </c>
      <c r="N3923" s="163" t="s">
        <v>43469</v>
      </c>
      <c r="O3923" s="135" t="s">
        <v>647</v>
      </c>
    </row>
    <row r="3924" spans="1:15" ht="28.5" hidden="1">
      <c r="A3924" s="135">
        <v>5503</v>
      </c>
      <c r="B3924" s="135" t="s">
        <v>43470</v>
      </c>
      <c r="C3924" s="135" t="s">
        <v>43471</v>
      </c>
      <c r="D3924" s="135" t="s">
        <v>4432</v>
      </c>
      <c r="E3924" s="135" t="s">
        <v>35336</v>
      </c>
      <c r="F3924" s="135"/>
      <c r="G3924" s="135" t="s">
        <v>35808</v>
      </c>
      <c r="H3924" s="135" t="s">
        <v>4370</v>
      </c>
      <c r="I3924" s="135"/>
      <c r="J3924" s="135" t="s">
        <v>35049</v>
      </c>
      <c r="K3924" s="135" t="s">
        <v>35809</v>
      </c>
      <c r="L3924" s="163" t="s">
        <v>35068</v>
      </c>
      <c r="M3924" s="163" t="s">
        <v>35107</v>
      </c>
      <c r="N3924" s="163"/>
      <c r="O3924" s="135" t="s">
        <v>647</v>
      </c>
    </row>
    <row r="3925" spans="1:15" hidden="1">
      <c r="A3925" s="135">
        <v>5504</v>
      </c>
      <c r="B3925" s="135" t="s">
        <v>43472</v>
      </c>
      <c r="C3925" s="135" t="s">
        <v>5696</v>
      </c>
      <c r="D3925" s="135" t="s">
        <v>2715</v>
      </c>
      <c r="E3925" s="135" t="s">
        <v>35302</v>
      </c>
      <c r="F3925" s="135"/>
      <c r="G3925" s="135" t="s">
        <v>35808</v>
      </c>
      <c r="H3925" s="135" t="s">
        <v>632</v>
      </c>
      <c r="I3925" s="135"/>
      <c r="J3925" s="135" t="s">
        <v>35053</v>
      </c>
      <c r="K3925" s="135" t="s">
        <v>35823</v>
      </c>
      <c r="L3925" s="163" t="s">
        <v>35112</v>
      </c>
      <c r="M3925" s="163" t="s">
        <v>35113</v>
      </c>
      <c r="N3925" s="163" t="s">
        <v>35977</v>
      </c>
      <c r="O3925" s="135" t="s">
        <v>647</v>
      </c>
    </row>
    <row r="3926" spans="1:15" hidden="1">
      <c r="A3926" s="135">
        <v>5505</v>
      </c>
      <c r="B3926" s="135" t="s">
        <v>43473</v>
      </c>
      <c r="C3926" s="135" t="s">
        <v>5696</v>
      </c>
      <c r="D3926" s="135" t="s">
        <v>2870</v>
      </c>
      <c r="E3926" s="135" t="s">
        <v>35309</v>
      </c>
      <c r="F3926" s="135"/>
      <c r="G3926" s="135" t="s">
        <v>35808</v>
      </c>
      <c r="H3926" s="135" t="s">
        <v>632</v>
      </c>
      <c r="I3926" s="135"/>
      <c r="J3926" s="135" t="s">
        <v>35053</v>
      </c>
      <c r="K3926" s="135" t="s">
        <v>35823</v>
      </c>
      <c r="L3926" s="163" t="s">
        <v>35116</v>
      </c>
      <c r="M3926" s="163" t="s">
        <v>31466</v>
      </c>
      <c r="N3926" s="163" t="s">
        <v>35977</v>
      </c>
      <c r="O3926" s="135" t="s">
        <v>647</v>
      </c>
    </row>
    <row r="3927" spans="1:15" hidden="1">
      <c r="A3927" s="135">
        <v>5506</v>
      </c>
      <c r="B3927" s="135" t="s">
        <v>43474</v>
      </c>
      <c r="C3927" s="135" t="s">
        <v>5696</v>
      </c>
      <c r="D3927" s="135" t="s">
        <v>2900</v>
      </c>
      <c r="E3927" s="135" t="s">
        <v>2901</v>
      </c>
      <c r="F3927" s="135"/>
      <c r="G3927" s="135" t="s">
        <v>35808</v>
      </c>
      <c r="H3927" s="135" t="s">
        <v>632</v>
      </c>
      <c r="I3927" s="135"/>
      <c r="J3927" s="135" t="s">
        <v>35053</v>
      </c>
      <c r="K3927" s="135" t="s">
        <v>35823</v>
      </c>
      <c r="L3927" s="163" t="s">
        <v>35068</v>
      </c>
      <c r="M3927" s="163" t="s">
        <v>35118</v>
      </c>
      <c r="N3927" s="163" t="s">
        <v>35977</v>
      </c>
      <c r="O3927" s="135" t="s">
        <v>647</v>
      </c>
    </row>
    <row r="3928" spans="1:15" hidden="1">
      <c r="A3928" s="135">
        <v>5507</v>
      </c>
      <c r="B3928" s="135" t="s">
        <v>43475</v>
      </c>
      <c r="C3928" s="135" t="s">
        <v>5696</v>
      </c>
      <c r="D3928" s="135" t="s">
        <v>2910</v>
      </c>
      <c r="E3928" s="135" t="s">
        <v>35297</v>
      </c>
      <c r="F3928" s="135"/>
      <c r="G3928" s="135" t="s">
        <v>35808</v>
      </c>
      <c r="H3928" s="135" t="s">
        <v>632</v>
      </c>
      <c r="I3928" s="135"/>
      <c r="J3928" s="135" t="s">
        <v>35053</v>
      </c>
      <c r="K3928" s="135" t="s">
        <v>35823</v>
      </c>
      <c r="L3928" s="163" t="s">
        <v>35068</v>
      </c>
      <c r="M3928" s="163" t="s">
        <v>35113</v>
      </c>
      <c r="N3928" s="163" t="s">
        <v>35977</v>
      </c>
      <c r="O3928" s="135" t="s">
        <v>647</v>
      </c>
    </row>
    <row r="3929" spans="1:15" hidden="1">
      <c r="A3929" s="135">
        <v>5508</v>
      </c>
      <c r="B3929" s="135" t="s">
        <v>43476</v>
      </c>
      <c r="C3929" s="135" t="s">
        <v>5696</v>
      </c>
      <c r="D3929" s="135" t="s">
        <v>4616</v>
      </c>
      <c r="E3929" s="135" t="s">
        <v>35352</v>
      </c>
      <c r="F3929" s="135"/>
      <c r="G3929" s="135" t="s">
        <v>35808</v>
      </c>
      <c r="H3929" s="135" t="s">
        <v>4370</v>
      </c>
      <c r="I3929" s="135"/>
      <c r="J3929" s="135" t="s">
        <v>35053</v>
      </c>
      <c r="K3929" s="135" t="s">
        <v>35823</v>
      </c>
      <c r="L3929" s="163" t="s">
        <v>35121</v>
      </c>
      <c r="M3929" s="163" t="s">
        <v>35118</v>
      </c>
      <c r="N3929" s="163" t="s">
        <v>35977</v>
      </c>
      <c r="O3929" s="135" t="s">
        <v>647</v>
      </c>
    </row>
    <row r="3930" spans="1:15" hidden="1">
      <c r="A3930" s="135">
        <v>5509</v>
      </c>
      <c r="B3930" s="135" t="s">
        <v>43477</v>
      </c>
      <c r="C3930" s="135" t="s">
        <v>5696</v>
      </c>
      <c r="D3930" s="135" t="s">
        <v>2993</v>
      </c>
      <c r="E3930" s="135" t="s">
        <v>35310</v>
      </c>
      <c r="F3930" s="135"/>
      <c r="G3930" s="135" t="s">
        <v>35808</v>
      </c>
      <c r="H3930" s="135" t="s">
        <v>632</v>
      </c>
      <c r="I3930" s="135"/>
      <c r="J3930" s="135" t="s">
        <v>35053</v>
      </c>
      <c r="K3930" s="135" t="s">
        <v>35823</v>
      </c>
      <c r="L3930" s="163" t="s">
        <v>35116</v>
      </c>
      <c r="M3930" s="163" t="s">
        <v>31466</v>
      </c>
      <c r="N3930" s="163" t="s">
        <v>35977</v>
      </c>
      <c r="O3930" s="135" t="s">
        <v>647</v>
      </c>
    </row>
    <row r="3931" spans="1:15" ht="28.5" hidden="1">
      <c r="A3931" s="135">
        <v>5510</v>
      </c>
      <c r="B3931" s="135" t="s">
        <v>43478</v>
      </c>
      <c r="C3931" s="135" t="s">
        <v>5696</v>
      </c>
      <c r="D3931" s="135" t="s">
        <v>3021</v>
      </c>
      <c r="E3931" s="135" t="s">
        <v>35314</v>
      </c>
      <c r="F3931" s="135"/>
      <c r="G3931" s="135" t="s">
        <v>35808</v>
      </c>
      <c r="H3931" s="135" t="s">
        <v>632</v>
      </c>
      <c r="I3931" s="135"/>
      <c r="J3931" s="135" t="s">
        <v>35053</v>
      </c>
      <c r="K3931" s="135" t="s">
        <v>35823</v>
      </c>
      <c r="L3931" s="163" t="s">
        <v>35068</v>
      </c>
      <c r="M3931" s="163" t="s">
        <v>35124</v>
      </c>
      <c r="N3931" s="163" t="s">
        <v>35977</v>
      </c>
      <c r="O3931" s="135" t="s">
        <v>647</v>
      </c>
    </row>
    <row r="3932" spans="1:15" hidden="1">
      <c r="A3932" s="135">
        <v>5511</v>
      </c>
      <c r="B3932" s="135" t="s">
        <v>43479</v>
      </c>
      <c r="C3932" s="135" t="s">
        <v>5696</v>
      </c>
      <c r="D3932" s="135" t="s">
        <v>6145</v>
      </c>
      <c r="E3932" s="135" t="s">
        <v>35348</v>
      </c>
      <c r="F3932" s="135"/>
      <c r="G3932" s="135" t="s">
        <v>35808</v>
      </c>
      <c r="H3932" s="135" t="s">
        <v>4370</v>
      </c>
      <c r="I3932" s="135"/>
      <c r="J3932" s="135" t="s">
        <v>35053</v>
      </c>
      <c r="K3932" s="135" t="s">
        <v>35823</v>
      </c>
      <c r="L3932" s="163" t="s">
        <v>35121</v>
      </c>
      <c r="M3932" s="163" t="s">
        <v>35118</v>
      </c>
      <c r="N3932" s="163" t="s">
        <v>35977</v>
      </c>
      <c r="O3932" s="135" t="s">
        <v>647</v>
      </c>
    </row>
    <row r="3933" spans="1:15" hidden="1">
      <c r="A3933" s="135">
        <v>5512</v>
      </c>
      <c r="B3933" s="135" t="s">
        <v>43480</v>
      </c>
      <c r="C3933" s="135" t="s">
        <v>5696</v>
      </c>
      <c r="D3933" s="135" t="s">
        <v>6259</v>
      </c>
      <c r="E3933" s="135" t="s">
        <v>35325</v>
      </c>
      <c r="F3933" s="135"/>
      <c r="G3933" s="135" t="s">
        <v>35808</v>
      </c>
      <c r="H3933" s="135" t="s">
        <v>4370</v>
      </c>
      <c r="I3933" s="135"/>
      <c r="J3933" s="135" t="s">
        <v>35053</v>
      </c>
      <c r="K3933" s="135" t="s">
        <v>35823</v>
      </c>
      <c r="L3933" s="163" t="s">
        <v>35121</v>
      </c>
      <c r="M3933" s="163" t="s">
        <v>35118</v>
      </c>
      <c r="N3933" s="163" t="s">
        <v>35977</v>
      </c>
      <c r="O3933" s="135" t="s">
        <v>647</v>
      </c>
    </row>
    <row r="3934" spans="1:15" hidden="1">
      <c r="A3934" s="135">
        <v>5513</v>
      </c>
      <c r="B3934" s="135" t="s">
        <v>43481</v>
      </c>
      <c r="C3934" s="135" t="s">
        <v>5696</v>
      </c>
      <c r="D3934" s="135" t="s">
        <v>3215</v>
      </c>
      <c r="E3934" s="135" t="s">
        <v>35293</v>
      </c>
      <c r="F3934" s="135"/>
      <c r="G3934" s="135" t="s">
        <v>35808</v>
      </c>
      <c r="H3934" s="135" t="s">
        <v>632</v>
      </c>
      <c r="I3934" s="135"/>
      <c r="J3934" s="135" t="s">
        <v>35053</v>
      </c>
      <c r="K3934" s="135" t="s">
        <v>35823</v>
      </c>
      <c r="L3934" s="163" t="s">
        <v>35129</v>
      </c>
      <c r="M3934" s="163" t="s">
        <v>35113</v>
      </c>
      <c r="N3934" s="163" t="s">
        <v>35977</v>
      </c>
      <c r="O3934" s="135" t="s">
        <v>647</v>
      </c>
    </row>
    <row r="3935" spans="1:15" hidden="1">
      <c r="A3935" s="135">
        <v>5514</v>
      </c>
      <c r="B3935" s="135" t="s">
        <v>43482</v>
      </c>
      <c r="C3935" s="135" t="s">
        <v>5696</v>
      </c>
      <c r="D3935" s="135" t="s">
        <v>3315</v>
      </c>
      <c r="E3935" s="135" t="s">
        <v>35294</v>
      </c>
      <c r="F3935" s="135"/>
      <c r="G3935" s="135" t="s">
        <v>35808</v>
      </c>
      <c r="H3935" s="135" t="s">
        <v>632</v>
      </c>
      <c r="I3935" s="135"/>
      <c r="J3935" s="135" t="s">
        <v>35053</v>
      </c>
      <c r="K3935" s="135" t="s">
        <v>35823</v>
      </c>
      <c r="L3935" s="163" t="s">
        <v>35129</v>
      </c>
      <c r="M3935" s="163" t="s">
        <v>35113</v>
      </c>
      <c r="N3935" s="163" t="s">
        <v>35977</v>
      </c>
      <c r="O3935" s="135" t="s">
        <v>647</v>
      </c>
    </row>
    <row r="3936" spans="1:15" ht="42.75" hidden="1">
      <c r="A3936" s="135">
        <v>5515</v>
      </c>
      <c r="B3936" s="135" t="s">
        <v>43483</v>
      </c>
      <c r="C3936" s="135" t="s">
        <v>5696</v>
      </c>
      <c r="D3936" s="135" t="s">
        <v>3370</v>
      </c>
      <c r="E3936" s="135" t="s">
        <v>35295</v>
      </c>
      <c r="F3936" s="135"/>
      <c r="G3936" s="135" t="s">
        <v>35808</v>
      </c>
      <c r="H3936" s="135" t="s">
        <v>632</v>
      </c>
      <c r="I3936" s="135"/>
      <c r="J3936" s="135" t="s">
        <v>35053</v>
      </c>
      <c r="K3936" s="135" t="s">
        <v>35823</v>
      </c>
      <c r="L3936" s="163" t="s">
        <v>35068</v>
      </c>
      <c r="M3936" s="163" t="s">
        <v>35132</v>
      </c>
      <c r="N3936" s="163" t="s">
        <v>35977</v>
      </c>
      <c r="O3936" s="135" t="s">
        <v>647</v>
      </c>
    </row>
    <row r="3937" spans="1:15" hidden="1">
      <c r="A3937" s="135">
        <v>5516</v>
      </c>
      <c r="B3937" s="135" t="s">
        <v>43484</v>
      </c>
      <c r="C3937" s="135" t="s">
        <v>5696</v>
      </c>
      <c r="D3937" s="135" t="s">
        <v>6321</v>
      </c>
      <c r="E3937" s="135" t="s">
        <v>35350</v>
      </c>
      <c r="F3937" s="135"/>
      <c r="G3937" s="135" t="s">
        <v>35808</v>
      </c>
      <c r="H3937" s="135" t="s">
        <v>4370</v>
      </c>
      <c r="I3937" s="135"/>
      <c r="J3937" s="135" t="s">
        <v>35053</v>
      </c>
      <c r="K3937" s="135" t="s">
        <v>35823</v>
      </c>
      <c r="L3937" s="163" t="s">
        <v>35121</v>
      </c>
      <c r="M3937" s="163" t="s">
        <v>35118</v>
      </c>
      <c r="N3937" s="163" t="s">
        <v>35977</v>
      </c>
      <c r="O3937" s="135" t="s">
        <v>647</v>
      </c>
    </row>
    <row r="3938" spans="1:15" hidden="1">
      <c r="A3938" s="135">
        <v>5517</v>
      </c>
      <c r="B3938" s="135" t="s">
        <v>43485</v>
      </c>
      <c r="C3938" s="135" t="s">
        <v>5696</v>
      </c>
      <c r="D3938" s="135" t="s">
        <v>3401</v>
      </c>
      <c r="E3938" s="135" t="s">
        <v>35296</v>
      </c>
      <c r="F3938" s="135"/>
      <c r="G3938" s="135" t="s">
        <v>35808</v>
      </c>
      <c r="H3938" s="135" t="s">
        <v>632</v>
      </c>
      <c r="I3938" s="135"/>
      <c r="J3938" s="135" t="s">
        <v>35053</v>
      </c>
      <c r="K3938" s="135" t="s">
        <v>35823</v>
      </c>
      <c r="L3938" s="163" t="s">
        <v>35068</v>
      </c>
      <c r="M3938" s="163" t="s">
        <v>35118</v>
      </c>
      <c r="N3938" s="163" t="s">
        <v>35977</v>
      </c>
      <c r="O3938" s="135" t="s">
        <v>647</v>
      </c>
    </row>
    <row r="3939" spans="1:15" hidden="1">
      <c r="A3939" s="135">
        <v>5518</v>
      </c>
      <c r="B3939" s="135" t="s">
        <v>43486</v>
      </c>
      <c r="C3939" s="135" t="s">
        <v>5696</v>
      </c>
      <c r="D3939" s="135" t="s">
        <v>3471</v>
      </c>
      <c r="E3939" s="135" t="s">
        <v>35298</v>
      </c>
      <c r="F3939" s="135"/>
      <c r="G3939" s="135" t="s">
        <v>35808</v>
      </c>
      <c r="H3939" s="135" t="s">
        <v>632</v>
      </c>
      <c r="I3939" s="135"/>
      <c r="J3939" s="135" t="s">
        <v>35053</v>
      </c>
      <c r="K3939" s="135" t="s">
        <v>35823</v>
      </c>
      <c r="L3939" s="163" t="s">
        <v>35068</v>
      </c>
      <c r="M3939" s="163" t="s">
        <v>35118</v>
      </c>
      <c r="N3939" s="163" t="s">
        <v>35977</v>
      </c>
      <c r="O3939" s="135" t="s">
        <v>647</v>
      </c>
    </row>
    <row r="3940" spans="1:15" hidden="1">
      <c r="A3940" s="135">
        <v>5519</v>
      </c>
      <c r="B3940" s="135" t="s">
        <v>43487</v>
      </c>
      <c r="C3940" s="135" t="s">
        <v>5696</v>
      </c>
      <c r="D3940" s="135" t="s">
        <v>3501</v>
      </c>
      <c r="E3940" s="135" t="s">
        <v>35299</v>
      </c>
      <c r="F3940" s="135"/>
      <c r="G3940" s="135" t="s">
        <v>35808</v>
      </c>
      <c r="H3940" s="135" t="s">
        <v>632</v>
      </c>
      <c r="I3940" s="135"/>
      <c r="J3940" s="135" t="s">
        <v>35053</v>
      </c>
      <c r="K3940" s="135" t="s">
        <v>35823</v>
      </c>
      <c r="L3940" s="163" t="s">
        <v>35068</v>
      </c>
      <c r="M3940" s="163" t="s">
        <v>35118</v>
      </c>
      <c r="N3940" s="163" t="s">
        <v>35977</v>
      </c>
      <c r="O3940" s="135" t="s">
        <v>647</v>
      </c>
    </row>
    <row r="3941" spans="1:15" hidden="1">
      <c r="A3941" s="135">
        <v>5520</v>
      </c>
      <c r="B3941" s="135" t="s">
        <v>43488</v>
      </c>
      <c r="C3941" s="135" t="s">
        <v>5696</v>
      </c>
      <c r="D3941" s="135" t="s">
        <v>6764</v>
      </c>
      <c r="E3941" s="135" t="s">
        <v>35328</v>
      </c>
      <c r="F3941" s="135"/>
      <c r="G3941" s="135" t="s">
        <v>35808</v>
      </c>
      <c r="H3941" s="135" t="s">
        <v>4370</v>
      </c>
      <c r="I3941" s="135"/>
      <c r="J3941" s="135" t="s">
        <v>35053</v>
      </c>
      <c r="K3941" s="135" t="s">
        <v>35823</v>
      </c>
      <c r="L3941" s="163" t="s">
        <v>35121</v>
      </c>
      <c r="M3941" s="163" t="s">
        <v>35118</v>
      </c>
      <c r="N3941" s="163" t="s">
        <v>35977</v>
      </c>
      <c r="O3941" s="135" t="s">
        <v>647</v>
      </c>
    </row>
    <row r="3942" spans="1:15" hidden="1">
      <c r="A3942" s="135">
        <v>5521</v>
      </c>
      <c r="B3942" s="135" t="s">
        <v>43489</v>
      </c>
      <c r="C3942" s="135" t="s">
        <v>5696</v>
      </c>
      <c r="D3942" s="135" t="s">
        <v>3561</v>
      </c>
      <c r="E3942" s="135" t="s">
        <v>35306</v>
      </c>
      <c r="F3942" s="135"/>
      <c r="G3942" s="135" t="s">
        <v>35808</v>
      </c>
      <c r="H3942" s="135" t="s">
        <v>632</v>
      </c>
      <c r="I3942" s="135"/>
      <c r="J3942" s="135" t="s">
        <v>35053</v>
      </c>
      <c r="K3942" s="135" t="s">
        <v>35823</v>
      </c>
      <c r="L3942" s="163" t="s">
        <v>35112</v>
      </c>
      <c r="M3942" s="163" t="s">
        <v>35113</v>
      </c>
      <c r="N3942" s="163" t="s">
        <v>35977</v>
      </c>
      <c r="O3942" s="135" t="s">
        <v>647</v>
      </c>
    </row>
    <row r="3943" spans="1:15" hidden="1">
      <c r="A3943" s="135">
        <v>5522</v>
      </c>
      <c r="B3943" s="135" t="s">
        <v>43490</v>
      </c>
      <c r="C3943" s="135" t="s">
        <v>5696</v>
      </c>
      <c r="D3943" s="135" t="s">
        <v>3679</v>
      </c>
      <c r="E3943" s="135" t="s">
        <v>35311</v>
      </c>
      <c r="F3943" s="135"/>
      <c r="G3943" s="135" t="s">
        <v>35808</v>
      </c>
      <c r="H3943" s="135" t="s">
        <v>632</v>
      </c>
      <c r="I3943" s="135"/>
      <c r="J3943" s="135" t="s">
        <v>35053</v>
      </c>
      <c r="K3943" s="135" t="s">
        <v>35823</v>
      </c>
      <c r="L3943" s="163" t="s">
        <v>35116</v>
      </c>
      <c r="M3943" s="163" t="s">
        <v>31466</v>
      </c>
      <c r="N3943" s="163" t="s">
        <v>35977</v>
      </c>
      <c r="O3943" s="135" t="s">
        <v>647</v>
      </c>
    </row>
    <row r="3944" spans="1:15" hidden="1">
      <c r="A3944" s="135">
        <v>5523</v>
      </c>
      <c r="B3944" s="135" t="s">
        <v>43491</v>
      </c>
      <c r="C3944" s="135" t="s">
        <v>5696</v>
      </c>
      <c r="D3944" s="135" t="s">
        <v>7233</v>
      </c>
      <c r="E3944" s="135" t="s">
        <v>35335</v>
      </c>
      <c r="F3944" s="135"/>
      <c r="G3944" s="135" t="s">
        <v>35808</v>
      </c>
      <c r="H3944" s="135" t="s">
        <v>4370</v>
      </c>
      <c r="I3944" s="135"/>
      <c r="J3944" s="135" t="s">
        <v>35053</v>
      </c>
      <c r="K3944" s="135" t="s">
        <v>35823</v>
      </c>
      <c r="L3944" s="163" t="s">
        <v>35121</v>
      </c>
      <c r="M3944" s="163" t="s">
        <v>35118</v>
      </c>
      <c r="N3944" s="163" t="s">
        <v>35977</v>
      </c>
      <c r="O3944" s="135" t="s">
        <v>647</v>
      </c>
    </row>
    <row r="3945" spans="1:15" hidden="1">
      <c r="A3945" s="135">
        <v>5524</v>
      </c>
      <c r="B3945" s="135" t="s">
        <v>43492</v>
      </c>
      <c r="C3945" s="135" t="s">
        <v>5696</v>
      </c>
      <c r="D3945" s="135" t="s">
        <v>7302</v>
      </c>
      <c r="E3945" s="135" t="s">
        <v>35327</v>
      </c>
      <c r="F3945" s="135"/>
      <c r="G3945" s="135" t="s">
        <v>35808</v>
      </c>
      <c r="H3945" s="135" t="s">
        <v>4370</v>
      </c>
      <c r="I3945" s="135"/>
      <c r="J3945" s="135" t="s">
        <v>35053</v>
      </c>
      <c r="K3945" s="135" t="s">
        <v>35823</v>
      </c>
      <c r="L3945" s="163" t="s">
        <v>35121</v>
      </c>
      <c r="M3945" s="163" t="s">
        <v>35118</v>
      </c>
      <c r="N3945" s="163" t="s">
        <v>35977</v>
      </c>
      <c r="O3945" s="135" t="s">
        <v>647</v>
      </c>
    </row>
    <row r="3946" spans="1:15" hidden="1">
      <c r="A3946" s="135">
        <v>5525</v>
      </c>
      <c r="B3946" s="135" t="s">
        <v>43493</v>
      </c>
      <c r="C3946" s="135" t="s">
        <v>5696</v>
      </c>
      <c r="D3946" s="135" t="s">
        <v>3696</v>
      </c>
      <c r="E3946" s="135" t="s">
        <v>35301</v>
      </c>
      <c r="F3946" s="135"/>
      <c r="G3946" s="135" t="s">
        <v>35808</v>
      </c>
      <c r="H3946" s="135" t="s">
        <v>632</v>
      </c>
      <c r="I3946" s="135"/>
      <c r="J3946" s="135" t="s">
        <v>35053</v>
      </c>
      <c r="K3946" s="135" t="s">
        <v>35823</v>
      </c>
      <c r="L3946" s="163" t="s">
        <v>35112</v>
      </c>
      <c r="M3946" s="163" t="s">
        <v>35143</v>
      </c>
      <c r="N3946" s="163" t="s">
        <v>35977</v>
      </c>
      <c r="O3946" s="135" t="s">
        <v>647</v>
      </c>
    </row>
    <row r="3947" spans="1:15" hidden="1">
      <c r="A3947" s="135">
        <v>5526</v>
      </c>
      <c r="B3947" s="135" t="s">
        <v>43494</v>
      </c>
      <c r="C3947" s="135" t="s">
        <v>5696</v>
      </c>
      <c r="D3947" s="135" t="s">
        <v>7611</v>
      </c>
      <c r="E3947" s="135" t="s">
        <v>35337</v>
      </c>
      <c r="F3947" s="135"/>
      <c r="G3947" s="135" t="s">
        <v>35808</v>
      </c>
      <c r="H3947" s="135" t="s">
        <v>4370</v>
      </c>
      <c r="I3947" s="135"/>
      <c r="J3947" s="135" t="s">
        <v>35053</v>
      </c>
      <c r="K3947" s="135" t="s">
        <v>35823</v>
      </c>
      <c r="L3947" s="163" t="s">
        <v>35121</v>
      </c>
      <c r="M3947" s="163" t="s">
        <v>35118</v>
      </c>
      <c r="N3947" s="163" t="s">
        <v>35977</v>
      </c>
      <c r="O3947" s="135" t="s">
        <v>647</v>
      </c>
    </row>
    <row r="3948" spans="1:15" hidden="1">
      <c r="A3948" s="135">
        <v>5527</v>
      </c>
      <c r="B3948" s="135" t="s">
        <v>43495</v>
      </c>
      <c r="C3948" s="135" t="s">
        <v>5696</v>
      </c>
      <c r="D3948" s="135" t="s">
        <v>8077</v>
      </c>
      <c r="E3948" s="135" t="s">
        <v>35338</v>
      </c>
      <c r="F3948" s="135"/>
      <c r="G3948" s="135" t="s">
        <v>35808</v>
      </c>
      <c r="H3948" s="135" t="s">
        <v>4370</v>
      </c>
      <c r="I3948" s="135"/>
      <c r="J3948" s="135" t="s">
        <v>35053</v>
      </c>
      <c r="K3948" s="135" t="s">
        <v>35823</v>
      </c>
      <c r="L3948" s="163" t="s">
        <v>35121</v>
      </c>
      <c r="M3948" s="163" t="s">
        <v>35118</v>
      </c>
      <c r="N3948" s="163" t="s">
        <v>35977</v>
      </c>
      <c r="O3948" s="135" t="s">
        <v>647</v>
      </c>
    </row>
    <row r="3949" spans="1:15" hidden="1">
      <c r="A3949" s="135">
        <v>5528</v>
      </c>
      <c r="B3949" s="135" t="s">
        <v>43496</v>
      </c>
      <c r="C3949" s="135" t="s">
        <v>5696</v>
      </c>
      <c r="D3949" s="135" t="s">
        <v>8151</v>
      </c>
      <c r="E3949" s="135" t="s">
        <v>35339</v>
      </c>
      <c r="F3949" s="135"/>
      <c r="G3949" s="135" t="s">
        <v>35808</v>
      </c>
      <c r="H3949" s="135" t="s">
        <v>4370</v>
      </c>
      <c r="I3949" s="135"/>
      <c r="J3949" s="135" t="s">
        <v>35053</v>
      </c>
      <c r="K3949" s="135" t="s">
        <v>35823</v>
      </c>
      <c r="L3949" s="163" t="s">
        <v>35121</v>
      </c>
      <c r="M3949" s="163" t="s">
        <v>35118</v>
      </c>
      <c r="N3949" s="163" t="s">
        <v>35977</v>
      </c>
      <c r="O3949" s="135" t="s">
        <v>647</v>
      </c>
    </row>
    <row r="3950" spans="1:15" hidden="1">
      <c r="A3950" s="135">
        <v>5529</v>
      </c>
      <c r="B3950" s="135" t="s">
        <v>43497</v>
      </c>
      <c r="C3950" s="135" t="s">
        <v>5696</v>
      </c>
      <c r="D3950" s="135" t="s">
        <v>8245</v>
      </c>
      <c r="E3950" s="135" t="s">
        <v>35340</v>
      </c>
      <c r="F3950" s="135"/>
      <c r="G3950" s="135" t="s">
        <v>35808</v>
      </c>
      <c r="H3950" s="135" t="s">
        <v>4370</v>
      </c>
      <c r="I3950" s="135"/>
      <c r="J3950" s="135" t="s">
        <v>35053</v>
      </c>
      <c r="K3950" s="135" t="s">
        <v>35823</v>
      </c>
      <c r="L3950" s="163" t="s">
        <v>35121</v>
      </c>
      <c r="M3950" s="163" t="s">
        <v>35118</v>
      </c>
      <c r="N3950" s="163" t="s">
        <v>35977</v>
      </c>
      <c r="O3950" s="135" t="s">
        <v>647</v>
      </c>
    </row>
    <row r="3951" spans="1:15" hidden="1">
      <c r="A3951" s="135">
        <v>5530</v>
      </c>
      <c r="B3951" s="135" t="s">
        <v>43498</v>
      </c>
      <c r="C3951" s="135" t="s">
        <v>5696</v>
      </c>
      <c r="D3951" s="135" t="s">
        <v>8362</v>
      </c>
      <c r="E3951" s="135" t="s">
        <v>35341</v>
      </c>
      <c r="F3951" s="135"/>
      <c r="G3951" s="135" t="s">
        <v>35808</v>
      </c>
      <c r="H3951" s="135" t="s">
        <v>4370</v>
      </c>
      <c r="I3951" s="135"/>
      <c r="J3951" s="135" t="s">
        <v>35053</v>
      </c>
      <c r="K3951" s="135" t="s">
        <v>35823</v>
      </c>
      <c r="L3951" s="163" t="s">
        <v>35121</v>
      </c>
      <c r="M3951" s="163" t="s">
        <v>35118</v>
      </c>
      <c r="N3951" s="163" t="s">
        <v>35977</v>
      </c>
      <c r="O3951" s="135" t="s">
        <v>647</v>
      </c>
    </row>
    <row r="3952" spans="1:15" hidden="1">
      <c r="A3952" s="135">
        <v>5531</v>
      </c>
      <c r="B3952" s="135" t="s">
        <v>43499</v>
      </c>
      <c r="C3952" s="135" t="s">
        <v>5696</v>
      </c>
      <c r="D3952" s="135" t="s">
        <v>8423</v>
      </c>
      <c r="E3952" s="135" t="s">
        <v>35342</v>
      </c>
      <c r="F3952" s="135"/>
      <c r="G3952" s="135" t="s">
        <v>35808</v>
      </c>
      <c r="H3952" s="135" t="s">
        <v>4370</v>
      </c>
      <c r="I3952" s="135"/>
      <c r="J3952" s="135" t="s">
        <v>35053</v>
      </c>
      <c r="K3952" s="135" t="s">
        <v>35823</v>
      </c>
      <c r="L3952" s="163" t="s">
        <v>35121</v>
      </c>
      <c r="M3952" s="163" t="s">
        <v>35118</v>
      </c>
      <c r="N3952" s="163" t="s">
        <v>35977</v>
      </c>
      <c r="O3952" s="135" t="s">
        <v>647</v>
      </c>
    </row>
    <row r="3953" spans="1:15" hidden="1">
      <c r="A3953" s="135">
        <v>5532</v>
      </c>
      <c r="B3953" s="135" t="s">
        <v>43500</v>
      </c>
      <c r="C3953" s="135" t="s">
        <v>5696</v>
      </c>
      <c r="D3953" s="135" t="s">
        <v>8746</v>
      </c>
      <c r="E3953" s="135" t="s">
        <v>35351</v>
      </c>
      <c r="F3953" s="135"/>
      <c r="G3953" s="135" t="s">
        <v>35808</v>
      </c>
      <c r="H3953" s="135" t="s">
        <v>4370</v>
      </c>
      <c r="I3953" s="135"/>
      <c r="J3953" s="135" t="s">
        <v>35053</v>
      </c>
      <c r="K3953" s="135" t="s">
        <v>35823</v>
      </c>
      <c r="L3953" s="163" t="s">
        <v>35121</v>
      </c>
      <c r="M3953" s="163" t="s">
        <v>35118</v>
      </c>
      <c r="N3953" s="163" t="s">
        <v>35977</v>
      </c>
      <c r="O3953" s="135" t="s">
        <v>647</v>
      </c>
    </row>
    <row r="3954" spans="1:15" hidden="1">
      <c r="A3954" s="135">
        <v>5533</v>
      </c>
      <c r="B3954" s="135" t="s">
        <v>43501</v>
      </c>
      <c r="C3954" s="135" t="s">
        <v>5696</v>
      </c>
      <c r="D3954" s="135" t="s">
        <v>8834</v>
      </c>
      <c r="E3954" s="135" t="s">
        <v>35343</v>
      </c>
      <c r="F3954" s="135"/>
      <c r="G3954" s="135" t="s">
        <v>35808</v>
      </c>
      <c r="H3954" s="135" t="s">
        <v>4370</v>
      </c>
      <c r="I3954" s="135"/>
      <c r="J3954" s="135" t="s">
        <v>35053</v>
      </c>
      <c r="K3954" s="135" t="s">
        <v>35823</v>
      </c>
      <c r="L3954" s="163" t="s">
        <v>35121</v>
      </c>
      <c r="M3954" s="163" t="s">
        <v>35118</v>
      </c>
      <c r="N3954" s="163" t="s">
        <v>35977</v>
      </c>
      <c r="O3954" s="135" t="s">
        <v>647</v>
      </c>
    </row>
    <row r="3955" spans="1:15" hidden="1">
      <c r="A3955" s="135">
        <v>5534</v>
      </c>
      <c r="B3955" s="135" t="s">
        <v>43502</v>
      </c>
      <c r="C3955" s="135" t="s">
        <v>5696</v>
      </c>
      <c r="D3955" s="135" t="s">
        <v>8909</v>
      </c>
      <c r="E3955" s="135" t="s">
        <v>35344</v>
      </c>
      <c r="F3955" s="135"/>
      <c r="G3955" s="135" t="s">
        <v>35808</v>
      </c>
      <c r="H3955" s="135" t="s">
        <v>4370</v>
      </c>
      <c r="I3955" s="135"/>
      <c r="J3955" s="135" t="s">
        <v>35053</v>
      </c>
      <c r="K3955" s="135" t="s">
        <v>35823</v>
      </c>
      <c r="L3955" s="163" t="s">
        <v>35121</v>
      </c>
      <c r="M3955" s="163" t="s">
        <v>35118</v>
      </c>
      <c r="N3955" s="163" t="s">
        <v>35977</v>
      </c>
      <c r="O3955" s="135" t="s">
        <v>647</v>
      </c>
    </row>
    <row r="3956" spans="1:15" hidden="1">
      <c r="A3956" s="135">
        <v>5535</v>
      </c>
      <c r="B3956" s="135" t="s">
        <v>43503</v>
      </c>
      <c r="C3956" s="135" t="s">
        <v>5696</v>
      </c>
      <c r="D3956" s="135" t="s">
        <v>3729</v>
      </c>
      <c r="E3956" s="135" t="s">
        <v>35313</v>
      </c>
      <c r="F3956" s="135"/>
      <c r="G3956" s="135" t="s">
        <v>35808</v>
      </c>
      <c r="H3956" s="135" t="s">
        <v>632</v>
      </c>
      <c r="I3956" s="135"/>
      <c r="J3956" s="135" t="s">
        <v>35053</v>
      </c>
      <c r="K3956" s="135" t="s">
        <v>35823</v>
      </c>
      <c r="L3956" s="163" t="s">
        <v>35068</v>
      </c>
      <c r="M3956" s="163" t="s">
        <v>35156</v>
      </c>
      <c r="N3956" s="163" t="s">
        <v>35977</v>
      </c>
      <c r="O3956" s="135" t="s">
        <v>647</v>
      </c>
    </row>
    <row r="3957" spans="1:15" hidden="1">
      <c r="A3957" s="135">
        <v>5536</v>
      </c>
      <c r="B3957" s="135" t="s">
        <v>43504</v>
      </c>
      <c r="C3957" s="135" t="s">
        <v>5696</v>
      </c>
      <c r="D3957" s="135" t="s">
        <v>9242</v>
      </c>
      <c r="E3957" s="135" t="s">
        <v>35354</v>
      </c>
      <c r="F3957" s="135"/>
      <c r="G3957" s="135" t="s">
        <v>35808</v>
      </c>
      <c r="H3957" s="135" t="s">
        <v>4370</v>
      </c>
      <c r="I3957" s="135"/>
      <c r="J3957" s="135" t="s">
        <v>35053</v>
      </c>
      <c r="K3957" s="135" t="s">
        <v>35823</v>
      </c>
      <c r="L3957" s="163" t="s">
        <v>35121</v>
      </c>
      <c r="M3957" s="163" t="s">
        <v>35118</v>
      </c>
      <c r="N3957" s="163" t="s">
        <v>35977</v>
      </c>
      <c r="O3957" s="135" t="s">
        <v>647</v>
      </c>
    </row>
    <row r="3958" spans="1:15" hidden="1">
      <c r="A3958" s="135">
        <v>5537</v>
      </c>
      <c r="B3958" s="135" t="s">
        <v>43505</v>
      </c>
      <c r="C3958" s="135" t="s">
        <v>5696</v>
      </c>
      <c r="D3958" s="135" t="s">
        <v>9360</v>
      </c>
      <c r="E3958" s="135" t="s">
        <v>35345</v>
      </c>
      <c r="F3958" s="135"/>
      <c r="G3958" s="135" t="s">
        <v>35808</v>
      </c>
      <c r="H3958" s="135" t="s">
        <v>4370</v>
      </c>
      <c r="I3958" s="135"/>
      <c r="J3958" s="135" t="s">
        <v>35053</v>
      </c>
      <c r="K3958" s="135" t="s">
        <v>35823</v>
      </c>
      <c r="L3958" s="163" t="s">
        <v>35121</v>
      </c>
      <c r="M3958" s="163" t="s">
        <v>35118</v>
      </c>
      <c r="N3958" s="163" t="s">
        <v>35977</v>
      </c>
      <c r="O3958" s="135" t="s">
        <v>647</v>
      </c>
    </row>
    <row r="3959" spans="1:15" hidden="1">
      <c r="A3959" s="135">
        <v>5538</v>
      </c>
      <c r="B3959" s="135" t="s">
        <v>43506</v>
      </c>
      <c r="C3959" s="135" t="s">
        <v>5696</v>
      </c>
      <c r="D3959" s="135" t="s">
        <v>9534</v>
      </c>
      <c r="E3959" s="135" t="s">
        <v>35346</v>
      </c>
      <c r="F3959" s="135"/>
      <c r="G3959" s="135" t="s">
        <v>35808</v>
      </c>
      <c r="H3959" s="135" t="s">
        <v>4370</v>
      </c>
      <c r="I3959" s="135"/>
      <c r="J3959" s="135" t="s">
        <v>35053</v>
      </c>
      <c r="K3959" s="135" t="s">
        <v>35823</v>
      </c>
      <c r="L3959" s="163" t="s">
        <v>35121</v>
      </c>
      <c r="M3959" s="163" t="s">
        <v>35118</v>
      </c>
      <c r="N3959" s="163" t="s">
        <v>35977</v>
      </c>
      <c r="O3959" s="135" t="s">
        <v>647</v>
      </c>
    </row>
    <row r="3960" spans="1:15" hidden="1">
      <c r="A3960" s="135">
        <v>5539</v>
      </c>
      <c r="B3960" s="135" t="s">
        <v>43507</v>
      </c>
      <c r="C3960" s="135" t="s">
        <v>5696</v>
      </c>
      <c r="D3960" s="135" t="s">
        <v>9703</v>
      </c>
      <c r="E3960" s="135" t="s">
        <v>35355</v>
      </c>
      <c r="F3960" s="135"/>
      <c r="G3960" s="135" t="s">
        <v>35808</v>
      </c>
      <c r="H3960" s="135" t="s">
        <v>4370</v>
      </c>
      <c r="I3960" s="135"/>
      <c r="J3960" s="135" t="s">
        <v>35053</v>
      </c>
      <c r="K3960" s="135" t="s">
        <v>35823</v>
      </c>
      <c r="L3960" s="163" t="s">
        <v>35121</v>
      </c>
      <c r="M3960" s="163" t="s">
        <v>35118</v>
      </c>
      <c r="N3960" s="163" t="s">
        <v>35977</v>
      </c>
      <c r="O3960" s="135" t="s">
        <v>647</v>
      </c>
    </row>
    <row r="3961" spans="1:15" hidden="1">
      <c r="A3961" s="135">
        <v>5540</v>
      </c>
      <c r="B3961" s="135" t="s">
        <v>43508</v>
      </c>
      <c r="C3961" s="135" t="s">
        <v>5696</v>
      </c>
      <c r="D3961" s="135" t="s">
        <v>9600</v>
      </c>
      <c r="E3961" s="135" t="s">
        <v>35353</v>
      </c>
      <c r="F3961" s="135"/>
      <c r="G3961" s="135" t="s">
        <v>35808</v>
      </c>
      <c r="H3961" s="135" t="s">
        <v>4370</v>
      </c>
      <c r="I3961" s="135"/>
      <c r="J3961" s="135" t="s">
        <v>35053</v>
      </c>
      <c r="K3961" s="135" t="s">
        <v>35823</v>
      </c>
      <c r="L3961" s="163" t="s">
        <v>35121</v>
      </c>
      <c r="M3961" s="163" t="s">
        <v>35118</v>
      </c>
      <c r="N3961" s="163" t="s">
        <v>35977</v>
      </c>
      <c r="O3961" s="135" t="s">
        <v>647</v>
      </c>
    </row>
    <row r="3962" spans="1:15" hidden="1">
      <c r="A3962" s="135">
        <v>5541</v>
      </c>
      <c r="B3962" s="135" t="s">
        <v>43509</v>
      </c>
      <c r="C3962" s="135" t="s">
        <v>5696</v>
      </c>
      <c r="D3962" s="135" t="s">
        <v>3761</v>
      </c>
      <c r="E3962" s="135" t="s">
        <v>35312</v>
      </c>
      <c r="F3962" s="135"/>
      <c r="G3962" s="135" t="s">
        <v>35808</v>
      </c>
      <c r="H3962" s="135" t="s">
        <v>632</v>
      </c>
      <c r="I3962" s="135"/>
      <c r="J3962" s="135" t="s">
        <v>35053</v>
      </c>
      <c r="K3962" s="135" t="s">
        <v>35823</v>
      </c>
      <c r="L3962" s="163" t="s">
        <v>35116</v>
      </c>
      <c r="M3962" s="163" t="s">
        <v>31466</v>
      </c>
      <c r="N3962" s="163" t="s">
        <v>35977</v>
      </c>
      <c r="O3962" s="135" t="s">
        <v>647</v>
      </c>
    </row>
    <row r="3963" spans="1:15" hidden="1">
      <c r="A3963" s="135">
        <v>5542</v>
      </c>
      <c r="B3963" s="135" t="s">
        <v>43510</v>
      </c>
      <c r="C3963" s="135" t="s">
        <v>5696</v>
      </c>
      <c r="D3963" s="135" t="s">
        <v>10806</v>
      </c>
      <c r="E3963" s="135" t="s">
        <v>35357</v>
      </c>
      <c r="F3963" s="135"/>
      <c r="G3963" s="135" t="s">
        <v>35808</v>
      </c>
      <c r="H3963" s="135" t="s">
        <v>4370</v>
      </c>
      <c r="I3963" s="135"/>
      <c r="J3963" s="135" t="s">
        <v>35053</v>
      </c>
      <c r="K3963" s="135" t="s">
        <v>35823</v>
      </c>
      <c r="L3963" s="163" t="s">
        <v>35121</v>
      </c>
      <c r="M3963" s="163" t="s">
        <v>35118</v>
      </c>
      <c r="N3963" s="163" t="s">
        <v>35977</v>
      </c>
      <c r="O3963" s="135" t="s">
        <v>647</v>
      </c>
    </row>
    <row r="3964" spans="1:15" hidden="1">
      <c r="A3964" s="135">
        <v>5543</v>
      </c>
      <c r="B3964" s="135" t="s">
        <v>43511</v>
      </c>
      <c r="C3964" s="135" t="s">
        <v>5696</v>
      </c>
      <c r="D3964" s="135" t="s">
        <v>10965</v>
      </c>
      <c r="E3964" s="135" t="s">
        <v>35358</v>
      </c>
      <c r="F3964" s="135"/>
      <c r="G3964" s="135" t="s">
        <v>35808</v>
      </c>
      <c r="H3964" s="135" t="s">
        <v>4370</v>
      </c>
      <c r="I3964" s="135"/>
      <c r="J3964" s="135" t="s">
        <v>35053</v>
      </c>
      <c r="K3964" s="135" t="s">
        <v>35823</v>
      </c>
      <c r="L3964" s="163" t="s">
        <v>35121</v>
      </c>
      <c r="M3964" s="163" t="s">
        <v>35118</v>
      </c>
      <c r="N3964" s="163" t="s">
        <v>35977</v>
      </c>
      <c r="O3964" s="135" t="s">
        <v>647</v>
      </c>
    </row>
    <row r="3965" spans="1:15" hidden="1">
      <c r="A3965" s="135">
        <v>5544</v>
      </c>
      <c r="B3965" s="135" t="s">
        <v>43512</v>
      </c>
      <c r="C3965" s="135" t="s">
        <v>43513</v>
      </c>
      <c r="D3965" s="135" t="s">
        <v>2198</v>
      </c>
      <c r="E3965" s="135" t="s">
        <v>35303</v>
      </c>
      <c r="F3965" s="135"/>
      <c r="G3965" s="135" t="s">
        <v>35808</v>
      </c>
      <c r="H3965" s="135" t="s">
        <v>632</v>
      </c>
      <c r="I3965" s="135"/>
      <c r="J3965" s="135" t="s">
        <v>35049</v>
      </c>
      <c r="K3965" s="135" t="s">
        <v>35823</v>
      </c>
      <c r="L3965" s="163" t="s">
        <v>35050</v>
      </c>
      <c r="M3965" s="163" t="s">
        <v>35089</v>
      </c>
      <c r="N3965" s="163" t="s">
        <v>43514</v>
      </c>
      <c r="O3965" s="135" t="s">
        <v>647</v>
      </c>
    </row>
    <row r="3966" spans="1:15" hidden="1">
      <c r="A3966" s="135">
        <v>5545</v>
      </c>
      <c r="B3966" s="135" t="s">
        <v>43515</v>
      </c>
      <c r="C3966" s="135" t="s">
        <v>43516</v>
      </c>
      <c r="D3966" s="135" t="s">
        <v>4372</v>
      </c>
      <c r="E3966" s="135" t="s">
        <v>35331</v>
      </c>
      <c r="F3966" s="135"/>
      <c r="G3966" s="135" t="s">
        <v>35808</v>
      </c>
      <c r="H3966" s="135" t="s">
        <v>4370</v>
      </c>
      <c r="I3966" s="135"/>
      <c r="J3966" s="135" t="s">
        <v>35049</v>
      </c>
      <c r="K3966" s="135" t="s">
        <v>42138</v>
      </c>
      <c r="L3966" s="163"/>
      <c r="M3966" s="163"/>
      <c r="N3966" s="163"/>
      <c r="O3966" s="135" t="s">
        <v>647</v>
      </c>
    </row>
    <row r="3967" spans="1:15" hidden="1">
      <c r="A3967" s="135">
        <v>5546</v>
      </c>
      <c r="B3967" s="135" t="s">
        <v>43517</v>
      </c>
      <c r="C3967" s="135" t="s">
        <v>43518</v>
      </c>
      <c r="D3967" s="135" t="s">
        <v>4372</v>
      </c>
      <c r="E3967" s="135" t="s">
        <v>35331</v>
      </c>
      <c r="F3967" s="135"/>
      <c r="G3967" s="135" t="s">
        <v>35808</v>
      </c>
      <c r="H3967" s="135" t="s">
        <v>4370</v>
      </c>
      <c r="I3967" s="135"/>
      <c r="J3967" s="135" t="s">
        <v>35049</v>
      </c>
      <c r="K3967" s="135" t="s">
        <v>35823</v>
      </c>
      <c r="L3967" s="163" t="s">
        <v>35050</v>
      </c>
      <c r="M3967" s="163" t="s">
        <v>35089</v>
      </c>
      <c r="N3967" s="163" t="s">
        <v>43519</v>
      </c>
      <c r="O3967" s="135" t="s">
        <v>647</v>
      </c>
    </row>
    <row r="3968" spans="1:15" hidden="1">
      <c r="A3968" s="135">
        <v>5547</v>
      </c>
      <c r="B3968" s="135" t="s">
        <v>43520</v>
      </c>
      <c r="C3968" s="135" t="s">
        <v>43521</v>
      </c>
      <c r="D3968" s="135" t="s">
        <v>2198</v>
      </c>
      <c r="E3968" s="135" t="s">
        <v>35303</v>
      </c>
      <c r="F3968" s="135"/>
      <c r="G3968" s="135" t="s">
        <v>35808</v>
      </c>
      <c r="H3968" s="135" t="s">
        <v>632</v>
      </c>
      <c r="I3968" s="135"/>
      <c r="J3968" s="135" t="s">
        <v>35049</v>
      </c>
      <c r="K3968" s="135" t="s">
        <v>42138</v>
      </c>
      <c r="L3968" s="163"/>
      <c r="M3968" s="163"/>
      <c r="N3968" s="163"/>
      <c r="O3968" s="135" t="s">
        <v>647</v>
      </c>
    </row>
    <row r="3969" spans="1:15" hidden="1">
      <c r="A3969" s="135">
        <v>5548</v>
      </c>
      <c r="B3969" s="135" t="s">
        <v>43522</v>
      </c>
      <c r="C3969" s="135" t="s">
        <v>43523</v>
      </c>
      <c r="D3969" s="135" t="s">
        <v>2198</v>
      </c>
      <c r="E3969" s="135" t="s">
        <v>35303</v>
      </c>
      <c r="F3969" s="135"/>
      <c r="G3969" s="135" t="s">
        <v>35808</v>
      </c>
      <c r="H3969" s="135" t="s">
        <v>632</v>
      </c>
      <c r="I3969" s="135"/>
      <c r="J3969" s="135" t="s">
        <v>35049</v>
      </c>
      <c r="K3969" s="135" t="s">
        <v>35823</v>
      </c>
      <c r="L3969" s="163" t="s">
        <v>35050</v>
      </c>
      <c r="M3969" s="163" t="s">
        <v>35089</v>
      </c>
      <c r="N3969" s="163" t="s">
        <v>43524</v>
      </c>
      <c r="O3969" s="135" t="s">
        <v>647</v>
      </c>
    </row>
    <row r="3970" spans="1:15" hidden="1">
      <c r="A3970" s="135">
        <v>5549</v>
      </c>
      <c r="B3970" s="135" t="s">
        <v>43525</v>
      </c>
      <c r="C3970" s="135" t="s">
        <v>43523</v>
      </c>
      <c r="D3970" s="135" t="s">
        <v>2618</v>
      </c>
      <c r="E3970" s="135" t="s">
        <v>35304</v>
      </c>
      <c r="F3970" s="135"/>
      <c r="G3970" s="135" t="s">
        <v>35808</v>
      </c>
      <c r="H3970" s="135" t="s">
        <v>632</v>
      </c>
      <c r="I3970" s="135"/>
      <c r="J3970" s="135" t="s">
        <v>35049</v>
      </c>
      <c r="K3970" s="135" t="s">
        <v>35823</v>
      </c>
      <c r="L3970" s="163" t="s">
        <v>35050</v>
      </c>
      <c r="M3970" s="163" t="s">
        <v>35100</v>
      </c>
      <c r="N3970" s="163" t="s">
        <v>43524</v>
      </c>
      <c r="O3970" s="135" t="s">
        <v>647</v>
      </c>
    </row>
    <row r="3971" spans="1:15">
      <c r="A3971" s="135">
        <v>5550</v>
      </c>
      <c r="B3971" s="135" t="s">
        <v>28879</v>
      </c>
      <c r="C3971" s="135" t="s">
        <v>28878</v>
      </c>
      <c r="D3971" s="135" t="s">
        <v>1016</v>
      </c>
      <c r="E3971" s="135" t="s">
        <v>35262</v>
      </c>
      <c r="F3971" s="135"/>
      <c r="G3971" s="135" t="s">
        <v>35819</v>
      </c>
      <c r="H3971" s="135" t="s">
        <v>632</v>
      </c>
      <c r="I3971" s="135"/>
      <c r="J3971" s="135" t="s">
        <v>35049</v>
      </c>
      <c r="K3971" s="135" t="s">
        <v>35823</v>
      </c>
      <c r="L3971" s="163" t="s">
        <v>35050</v>
      </c>
      <c r="M3971" s="163" t="s">
        <v>35059</v>
      </c>
      <c r="N3971" s="163" t="s">
        <v>43526</v>
      </c>
      <c r="O3971" s="135" t="s">
        <v>35825</v>
      </c>
    </row>
    <row r="3972" spans="1:15" hidden="1">
      <c r="A3972" s="135">
        <v>5551</v>
      </c>
      <c r="B3972" s="135" t="s">
        <v>43527</v>
      </c>
      <c r="C3972" s="135" t="s">
        <v>43528</v>
      </c>
      <c r="D3972" s="135" t="s">
        <v>1876</v>
      </c>
      <c r="E3972" s="135" t="s">
        <v>35261</v>
      </c>
      <c r="F3972" s="135"/>
      <c r="G3972" s="135" t="s">
        <v>35808</v>
      </c>
      <c r="H3972" s="135" t="s">
        <v>632</v>
      </c>
      <c r="I3972" s="135"/>
      <c r="J3972" s="135" t="s">
        <v>35049</v>
      </c>
      <c r="K3972" s="135" t="s">
        <v>35809</v>
      </c>
      <c r="L3972" s="163"/>
      <c r="M3972" s="163"/>
      <c r="N3972" s="163"/>
      <c r="O3972" s="135" t="s">
        <v>647</v>
      </c>
    </row>
    <row r="3973" spans="1:15" hidden="1">
      <c r="A3973" s="135">
        <v>5552</v>
      </c>
      <c r="B3973" s="135" t="s">
        <v>43529</v>
      </c>
      <c r="C3973" s="135" t="s">
        <v>43530</v>
      </c>
      <c r="D3973" s="135" t="s">
        <v>4550</v>
      </c>
      <c r="E3973" s="135" t="s">
        <v>35324</v>
      </c>
      <c r="F3973" s="135"/>
      <c r="G3973" s="135" t="s">
        <v>35808</v>
      </c>
      <c r="H3973" s="135" t="s">
        <v>4370</v>
      </c>
      <c r="I3973" s="135"/>
      <c r="J3973" s="135" t="s">
        <v>35049</v>
      </c>
      <c r="K3973" s="135" t="s">
        <v>35823</v>
      </c>
      <c r="L3973" s="163" t="s">
        <v>35068</v>
      </c>
      <c r="M3973" s="163" t="s">
        <v>35109</v>
      </c>
      <c r="N3973" s="163" t="s">
        <v>43531</v>
      </c>
      <c r="O3973" s="135" t="s">
        <v>647</v>
      </c>
    </row>
    <row r="3974" spans="1:15" ht="28.5" hidden="1">
      <c r="A3974" s="135">
        <v>5553</v>
      </c>
      <c r="B3974" s="135" t="s">
        <v>43532</v>
      </c>
      <c r="C3974" s="135" t="s">
        <v>43533</v>
      </c>
      <c r="D3974" s="135" t="s">
        <v>4432</v>
      </c>
      <c r="E3974" s="135" t="s">
        <v>35336</v>
      </c>
      <c r="F3974" s="135"/>
      <c r="G3974" s="135" t="s">
        <v>35808</v>
      </c>
      <c r="H3974" s="135" t="s">
        <v>4370</v>
      </c>
      <c r="I3974" s="135"/>
      <c r="J3974" s="135" t="s">
        <v>35049</v>
      </c>
      <c r="K3974" s="135" t="s">
        <v>35823</v>
      </c>
      <c r="L3974" s="163" t="s">
        <v>35068</v>
      </c>
      <c r="M3974" s="163" t="s">
        <v>35107</v>
      </c>
      <c r="N3974" s="163" t="s">
        <v>43534</v>
      </c>
      <c r="O3974" s="135" t="s">
        <v>647</v>
      </c>
    </row>
    <row r="3975" spans="1:15" hidden="1">
      <c r="A3975" s="135">
        <v>5554</v>
      </c>
      <c r="B3975" s="135" t="s">
        <v>43535</v>
      </c>
      <c r="C3975" s="135" t="s">
        <v>43536</v>
      </c>
      <c r="D3975" s="135" t="s">
        <v>1697</v>
      </c>
      <c r="E3975" s="135" t="s">
        <v>35287</v>
      </c>
      <c r="F3975" s="135"/>
      <c r="G3975" s="135" t="s">
        <v>35808</v>
      </c>
      <c r="H3975" s="135" t="s">
        <v>632</v>
      </c>
      <c r="I3975" s="135"/>
      <c r="J3975" s="135" t="s">
        <v>35049</v>
      </c>
      <c r="K3975" s="135" t="s">
        <v>35809</v>
      </c>
      <c r="L3975" s="163"/>
      <c r="M3975" s="163"/>
      <c r="N3975" s="163"/>
      <c r="O3975" s="135" t="s">
        <v>647</v>
      </c>
    </row>
    <row r="3976" spans="1:15">
      <c r="A3976" s="135">
        <v>5555</v>
      </c>
      <c r="B3976" s="135" t="s">
        <v>28887</v>
      </c>
      <c r="C3976" s="135" t="s">
        <v>28886</v>
      </c>
      <c r="D3976" s="135" t="s">
        <v>1016</v>
      </c>
      <c r="E3976" s="135" t="s">
        <v>35262</v>
      </c>
      <c r="F3976" s="135"/>
      <c r="G3976" s="135" t="s">
        <v>35819</v>
      </c>
      <c r="H3976" s="135" t="s">
        <v>632</v>
      </c>
      <c r="I3976" s="135"/>
      <c r="J3976" s="135" t="s">
        <v>35049</v>
      </c>
      <c r="K3976" s="135" t="s">
        <v>35823</v>
      </c>
      <c r="L3976" s="163" t="s">
        <v>35050</v>
      </c>
      <c r="M3976" s="163" t="s">
        <v>35059</v>
      </c>
      <c r="N3976" s="163" t="s">
        <v>43537</v>
      </c>
      <c r="O3976" s="135" t="s">
        <v>35825</v>
      </c>
    </row>
    <row r="3977" spans="1:15" hidden="1">
      <c r="A3977" s="135">
        <v>5556</v>
      </c>
      <c r="B3977" s="135" t="s">
        <v>43538</v>
      </c>
      <c r="C3977" s="135" t="s">
        <v>43539</v>
      </c>
      <c r="D3977" s="135" t="s">
        <v>1876</v>
      </c>
      <c r="E3977" s="135" t="s">
        <v>35261</v>
      </c>
      <c r="F3977" s="135"/>
      <c r="G3977" s="135" t="s">
        <v>35808</v>
      </c>
      <c r="H3977" s="135" t="s">
        <v>632</v>
      </c>
      <c r="I3977" s="135"/>
      <c r="J3977" s="135" t="s">
        <v>35049</v>
      </c>
      <c r="K3977" s="135" t="s">
        <v>42138</v>
      </c>
      <c r="L3977" s="163"/>
      <c r="M3977" s="163"/>
      <c r="N3977" s="163"/>
      <c r="O3977" s="135" t="s">
        <v>647</v>
      </c>
    </row>
    <row r="3978" spans="1:15" hidden="1">
      <c r="A3978" s="135">
        <v>5557</v>
      </c>
      <c r="B3978" s="135" t="s">
        <v>43540</v>
      </c>
      <c r="C3978" s="135" t="s">
        <v>43541</v>
      </c>
      <c r="D3978" s="135" t="s">
        <v>1876</v>
      </c>
      <c r="E3978" s="135" t="s">
        <v>35261</v>
      </c>
      <c r="F3978" s="135"/>
      <c r="G3978" s="135" t="s">
        <v>35808</v>
      </c>
      <c r="H3978" s="135" t="s">
        <v>632</v>
      </c>
      <c r="I3978" s="135"/>
      <c r="J3978" s="135" t="s">
        <v>35049</v>
      </c>
      <c r="K3978" s="135" t="s">
        <v>42138</v>
      </c>
      <c r="L3978" s="163"/>
      <c r="M3978" s="163"/>
      <c r="N3978" s="163"/>
      <c r="O3978" s="135" t="s">
        <v>647</v>
      </c>
    </row>
    <row r="3979" spans="1:15" hidden="1">
      <c r="A3979" s="135">
        <v>5558</v>
      </c>
      <c r="B3979" s="135" t="s">
        <v>43542</v>
      </c>
      <c r="C3979" s="135" t="s">
        <v>43543</v>
      </c>
      <c r="D3979" s="135" t="s">
        <v>1876</v>
      </c>
      <c r="E3979" s="135" t="s">
        <v>35261</v>
      </c>
      <c r="F3979" s="135"/>
      <c r="G3979" s="135" t="s">
        <v>35808</v>
      </c>
      <c r="H3979" s="135" t="s">
        <v>632</v>
      </c>
      <c r="I3979" s="135"/>
      <c r="J3979" s="135" t="s">
        <v>35049</v>
      </c>
      <c r="K3979" s="135" t="s">
        <v>35809</v>
      </c>
      <c r="L3979" s="163"/>
      <c r="M3979" s="163"/>
      <c r="N3979" s="163"/>
      <c r="O3979" s="135" t="s">
        <v>647</v>
      </c>
    </row>
    <row r="3980" spans="1:15" hidden="1">
      <c r="A3980" s="135">
        <v>5559</v>
      </c>
      <c r="B3980" s="135" t="s">
        <v>43544</v>
      </c>
      <c r="C3980" s="135" t="s">
        <v>43545</v>
      </c>
      <c r="D3980" s="135" t="s">
        <v>1876</v>
      </c>
      <c r="E3980" s="135" t="s">
        <v>35261</v>
      </c>
      <c r="F3980" s="135"/>
      <c r="G3980" s="135" t="s">
        <v>35808</v>
      </c>
      <c r="H3980" s="135" t="s">
        <v>632</v>
      </c>
      <c r="I3980" s="135"/>
      <c r="J3980" s="135" t="s">
        <v>35049</v>
      </c>
      <c r="K3980" s="135" t="s">
        <v>42138</v>
      </c>
      <c r="L3980" s="163"/>
      <c r="M3980" s="163"/>
      <c r="N3980" s="163"/>
      <c r="O3980" s="135" t="s">
        <v>647</v>
      </c>
    </row>
    <row r="3981" spans="1:15" hidden="1">
      <c r="A3981" s="135">
        <v>5560</v>
      </c>
      <c r="B3981" s="135" t="s">
        <v>43546</v>
      </c>
      <c r="C3981" s="135" t="s">
        <v>43547</v>
      </c>
      <c r="D3981" s="135" t="s">
        <v>1876</v>
      </c>
      <c r="E3981" s="135" t="s">
        <v>35261</v>
      </c>
      <c r="F3981" s="135"/>
      <c r="G3981" s="135" t="s">
        <v>35808</v>
      </c>
      <c r="H3981" s="135" t="s">
        <v>632</v>
      </c>
      <c r="I3981" s="135"/>
      <c r="J3981" s="135" t="s">
        <v>35049</v>
      </c>
      <c r="K3981" s="135" t="s">
        <v>42138</v>
      </c>
      <c r="L3981" s="163"/>
      <c r="M3981" s="163"/>
      <c r="N3981" s="163"/>
      <c r="O3981" s="135" t="s">
        <v>647</v>
      </c>
    </row>
    <row r="3982" spans="1:15" hidden="1">
      <c r="A3982" s="135">
        <v>5561</v>
      </c>
      <c r="B3982" s="135" t="s">
        <v>43548</v>
      </c>
      <c r="C3982" s="135" t="s">
        <v>43549</v>
      </c>
      <c r="D3982" s="135" t="s">
        <v>1876</v>
      </c>
      <c r="E3982" s="135" t="s">
        <v>35261</v>
      </c>
      <c r="F3982" s="135"/>
      <c r="G3982" s="135" t="s">
        <v>35808</v>
      </c>
      <c r="H3982" s="135" t="s">
        <v>632</v>
      </c>
      <c r="I3982" s="135"/>
      <c r="J3982" s="135" t="s">
        <v>35049</v>
      </c>
      <c r="K3982" s="135" t="s">
        <v>42138</v>
      </c>
      <c r="L3982" s="163"/>
      <c r="M3982" s="163"/>
      <c r="N3982" s="163"/>
      <c r="O3982" s="135" t="s">
        <v>647</v>
      </c>
    </row>
    <row r="3983" spans="1:15" hidden="1">
      <c r="A3983" s="135">
        <v>5562</v>
      </c>
      <c r="B3983" s="135" t="s">
        <v>43550</v>
      </c>
      <c r="C3983" s="135" t="s">
        <v>43551</v>
      </c>
      <c r="D3983" s="135" t="s">
        <v>1876</v>
      </c>
      <c r="E3983" s="135" t="s">
        <v>35261</v>
      </c>
      <c r="F3983" s="135"/>
      <c r="G3983" s="135" t="s">
        <v>35808</v>
      </c>
      <c r="H3983" s="135" t="s">
        <v>632</v>
      </c>
      <c r="I3983" s="135"/>
      <c r="J3983" s="135" t="s">
        <v>35049</v>
      </c>
      <c r="K3983" s="135" t="s">
        <v>42138</v>
      </c>
      <c r="L3983" s="163"/>
      <c r="M3983" s="163"/>
      <c r="N3983" s="163"/>
      <c r="O3983" s="135" t="s">
        <v>647</v>
      </c>
    </row>
    <row r="3984" spans="1:15" hidden="1">
      <c r="A3984" s="135">
        <v>5563</v>
      </c>
      <c r="B3984" s="135" t="s">
        <v>43552</v>
      </c>
      <c r="C3984" s="135" t="s">
        <v>43553</v>
      </c>
      <c r="D3984" s="135" t="s">
        <v>634</v>
      </c>
      <c r="E3984" s="135" t="s">
        <v>35300</v>
      </c>
      <c r="F3984" s="135"/>
      <c r="G3984" s="135" t="s">
        <v>35808</v>
      </c>
      <c r="H3984" s="135" t="s">
        <v>632</v>
      </c>
      <c r="I3984" s="135"/>
      <c r="J3984" s="135" t="s">
        <v>35049</v>
      </c>
      <c r="K3984" s="135" t="s">
        <v>35809</v>
      </c>
      <c r="L3984" s="163"/>
      <c r="M3984" s="163"/>
      <c r="N3984" s="163"/>
      <c r="O3984" s="135" t="s">
        <v>647</v>
      </c>
    </row>
    <row r="3985" spans="1:15" hidden="1">
      <c r="A3985" s="135">
        <v>5564</v>
      </c>
      <c r="B3985" s="135" t="s">
        <v>43554</v>
      </c>
      <c r="C3985" s="135" t="s">
        <v>43553</v>
      </c>
      <c r="D3985" s="135" t="s">
        <v>1876</v>
      </c>
      <c r="E3985" s="135" t="s">
        <v>35261</v>
      </c>
      <c r="F3985" s="135"/>
      <c r="G3985" s="135" t="s">
        <v>35808</v>
      </c>
      <c r="H3985" s="135" t="s">
        <v>632</v>
      </c>
      <c r="I3985" s="135"/>
      <c r="J3985" s="135" t="s">
        <v>35049</v>
      </c>
      <c r="K3985" s="135" t="s">
        <v>35809</v>
      </c>
      <c r="L3985" s="163"/>
      <c r="M3985" s="163"/>
      <c r="N3985" s="163"/>
      <c r="O3985" s="135" t="s">
        <v>647</v>
      </c>
    </row>
    <row r="3986" spans="1:15">
      <c r="A3986" s="135">
        <v>5565</v>
      </c>
      <c r="B3986" s="135" t="s">
        <v>29180</v>
      </c>
      <c r="C3986" s="135" t="s">
        <v>29179</v>
      </c>
      <c r="D3986" s="135" t="s">
        <v>1876</v>
      </c>
      <c r="E3986" s="135" t="s">
        <v>35261</v>
      </c>
      <c r="F3986" s="135"/>
      <c r="G3986" s="135" t="s">
        <v>35819</v>
      </c>
      <c r="H3986" s="135" t="s">
        <v>632</v>
      </c>
      <c r="I3986" s="135"/>
      <c r="J3986" s="135" t="s">
        <v>35049</v>
      </c>
      <c r="K3986" s="135" t="s">
        <v>42138</v>
      </c>
      <c r="L3986" s="163"/>
      <c r="M3986" s="163"/>
      <c r="N3986" s="163"/>
      <c r="O3986" s="135" t="s">
        <v>35825</v>
      </c>
    </row>
    <row r="3987" spans="1:15" hidden="1">
      <c r="A3987" s="135">
        <v>5566</v>
      </c>
      <c r="B3987" s="135" t="s">
        <v>43555</v>
      </c>
      <c r="C3987" s="135" t="s">
        <v>43556</v>
      </c>
      <c r="D3987" s="135" t="s">
        <v>1876</v>
      </c>
      <c r="E3987" s="135" t="s">
        <v>35261</v>
      </c>
      <c r="F3987" s="135"/>
      <c r="G3987" s="135" t="s">
        <v>35808</v>
      </c>
      <c r="H3987" s="135" t="s">
        <v>632</v>
      </c>
      <c r="I3987" s="135"/>
      <c r="J3987" s="135" t="s">
        <v>35049</v>
      </c>
      <c r="K3987" s="135" t="s">
        <v>35809</v>
      </c>
      <c r="L3987" s="163"/>
      <c r="M3987" s="163"/>
      <c r="N3987" s="163"/>
      <c r="O3987" s="135" t="s">
        <v>647</v>
      </c>
    </row>
    <row r="3988" spans="1:15">
      <c r="A3988" s="135">
        <v>5567</v>
      </c>
      <c r="B3988" s="135" t="s">
        <v>28895</v>
      </c>
      <c r="C3988" s="135" t="s">
        <v>28894</v>
      </c>
      <c r="D3988" s="135" t="s">
        <v>1016</v>
      </c>
      <c r="E3988" s="135" t="s">
        <v>35262</v>
      </c>
      <c r="F3988" s="135"/>
      <c r="G3988" s="135" t="s">
        <v>35819</v>
      </c>
      <c r="H3988" s="135" t="s">
        <v>632</v>
      </c>
      <c r="I3988" s="135"/>
      <c r="J3988" s="135" t="s">
        <v>35049</v>
      </c>
      <c r="K3988" s="135" t="s">
        <v>35809</v>
      </c>
      <c r="L3988" s="163"/>
      <c r="M3988" s="163"/>
      <c r="N3988" s="163"/>
      <c r="O3988" s="135" t="s">
        <v>35825</v>
      </c>
    </row>
    <row r="3989" spans="1:15">
      <c r="A3989" s="135">
        <v>5568</v>
      </c>
      <c r="B3989" s="135" t="s">
        <v>28903</v>
      </c>
      <c r="C3989" s="135" t="s">
        <v>28902</v>
      </c>
      <c r="D3989" s="135" t="s">
        <v>1016</v>
      </c>
      <c r="E3989" s="135" t="s">
        <v>35262</v>
      </c>
      <c r="F3989" s="135"/>
      <c r="G3989" s="135" t="s">
        <v>35819</v>
      </c>
      <c r="H3989" s="135" t="s">
        <v>632</v>
      </c>
      <c r="I3989" s="135"/>
      <c r="J3989" s="135" t="s">
        <v>35049</v>
      </c>
      <c r="K3989" s="135" t="s">
        <v>35809</v>
      </c>
      <c r="L3989" s="163"/>
      <c r="M3989" s="163"/>
      <c r="N3989" s="163"/>
      <c r="O3989" s="135" t="s">
        <v>35825</v>
      </c>
    </row>
    <row r="3990" spans="1:15" hidden="1">
      <c r="A3990" s="135">
        <v>5569</v>
      </c>
      <c r="B3990" s="135" t="s">
        <v>43557</v>
      </c>
      <c r="C3990" s="135" t="s">
        <v>43558</v>
      </c>
      <c r="D3990" s="135" t="s">
        <v>1016</v>
      </c>
      <c r="E3990" s="135" t="s">
        <v>35262</v>
      </c>
      <c r="F3990" s="135"/>
      <c r="G3990" s="135" t="s">
        <v>35808</v>
      </c>
      <c r="H3990" s="135" t="s">
        <v>632</v>
      </c>
      <c r="I3990" s="135"/>
      <c r="J3990" s="135" t="s">
        <v>35049</v>
      </c>
      <c r="K3990" s="135" t="s">
        <v>42138</v>
      </c>
      <c r="L3990" s="163"/>
      <c r="M3990" s="163"/>
      <c r="N3990" s="163"/>
      <c r="O3990" s="135" t="s">
        <v>647</v>
      </c>
    </row>
    <row r="3991" spans="1:15" hidden="1">
      <c r="A3991" s="135">
        <v>5570</v>
      </c>
      <c r="B3991" s="135" t="s">
        <v>43559</v>
      </c>
      <c r="C3991" s="135" t="s">
        <v>43560</v>
      </c>
      <c r="D3991" s="135" t="s">
        <v>1016</v>
      </c>
      <c r="E3991" s="135" t="s">
        <v>35262</v>
      </c>
      <c r="F3991" s="135"/>
      <c r="G3991" s="135" t="s">
        <v>35808</v>
      </c>
      <c r="H3991" s="135" t="s">
        <v>632</v>
      </c>
      <c r="I3991" s="135"/>
      <c r="J3991" s="135" t="s">
        <v>35049</v>
      </c>
      <c r="K3991" s="135" t="s">
        <v>42138</v>
      </c>
      <c r="L3991" s="163"/>
      <c r="M3991" s="163"/>
      <c r="N3991" s="163"/>
      <c r="O3991" s="135" t="s">
        <v>647</v>
      </c>
    </row>
    <row r="3992" spans="1:15" hidden="1">
      <c r="A3992" s="135">
        <v>5571</v>
      </c>
      <c r="B3992" s="135" t="s">
        <v>43561</v>
      </c>
      <c r="C3992" s="135" t="s">
        <v>43562</v>
      </c>
      <c r="D3992" s="135" t="s">
        <v>1016</v>
      </c>
      <c r="E3992" s="135" t="s">
        <v>35262</v>
      </c>
      <c r="F3992" s="135"/>
      <c r="G3992" s="135" t="s">
        <v>35808</v>
      </c>
      <c r="H3992" s="135" t="s">
        <v>632</v>
      </c>
      <c r="I3992" s="135"/>
      <c r="J3992" s="135" t="s">
        <v>35049</v>
      </c>
      <c r="K3992" s="135" t="s">
        <v>42138</v>
      </c>
      <c r="L3992" s="163"/>
      <c r="M3992" s="163"/>
      <c r="N3992" s="163"/>
      <c r="O3992" s="135" t="s">
        <v>647</v>
      </c>
    </row>
    <row r="3993" spans="1:15" hidden="1">
      <c r="A3993" s="135">
        <v>5572</v>
      </c>
      <c r="B3993" s="135" t="s">
        <v>43563</v>
      </c>
      <c r="C3993" s="135" t="s">
        <v>43564</v>
      </c>
      <c r="D3993" s="135" t="s">
        <v>1624</v>
      </c>
      <c r="E3993" s="135" t="s">
        <v>35291</v>
      </c>
      <c r="F3993" s="135"/>
      <c r="G3993" s="135" t="s">
        <v>35808</v>
      </c>
      <c r="H3993" s="135" t="s">
        <v>632</v>
      </c>
      <c r="I3993" s="135"/>
      <c r="J3993" s="135" t="s">
        <v>35049</v>
      </c>
      <c r="K3993" s="135" t="s">
        <v>35823</v>
      </c>
      <c r="L3993" s="163" t="s">
        <v>35050</v>
      </c>
      <c r="M3993" s="163" t="s">
        <v>35057</v>
      </c>
      <c r="N3993" s="163" t="s">
        <v>43565</v>
      </c>
      <c r="O3993" s="135" t="s">
        <v>647</v>
      </c>
    </row>
    <row r="3994" spans="1:15" hidden="1">
      <c r="A3994" s="135">
        <v>5573</v>
      </c>
      <c r="B3994" s="135" t="s">
        <v>43566</v>
      </c>
      <c r="C3994" s="135" t="s">
        <v>7965</v>
      </c>
      <c r="D3994" s="135" t="s">
        <v>1876</v>
      </c>
      <c r="E3994" s="135" t="s">
        <v>35261</v>
      </c>
      <c r="F3994" s="135"/>
      <c r="G3994" s="135" t="s">
        <v>35808</v>
      </c>
      <c r="H3994" s="135" t="s">
        <v>632</v>
      </c>
      <c r="I3994" s="135"/>
      <c r="J3994" s="135" t="s">
        <v>35049</v>
      </c>
      <c r="K3994" s="135" t="s">
        <v>42138</v>
      </c>
      <c r="L3994" s="163"/>
      <c r="M3994" s="163"/>
      <c r="N3994" s="163"/>
      <c r="O3994" s="135" t="s">
        <v>647</v>
      </c>
    </row>
    <row r="3995" spans="1:15" ht="28.5" hidden="1">
      <c r="A3995" s="135">
        <v>5574</v>
      </c>
      <c r="B3995" s="135" t="s">
        <v>43567</v>
      </c>
      <c r="C3995" s="135" t="s">
        <v>43568</v>
      </c>
      <c r="D3995" s="135" t="s">
        <v>4432</v>
      </c>
      <c r="E3995" s="135" t="s">
        <v>35336</v>
      </c>
      <c r="F3995" s="135"/>
      <c r="G3995" s="135" t="s">
        <v>35808</v>
      </c>
      <c r="H3995" s="135" t="s">
        <v>4370</v>
      </c>
      <c r="I3995" s="135"/>
      <c r="J3995" s="135" t="s">
        <v>35049</v>
      </c>
      <c r="K3995" s="135" t="s">
        <v>35823</v>
      </c>
      <c r="L3995" s="163" t="s">
        <v>35068</v>
      </c>
      <c r="M3995" s="163" t="s">
        <v>35107</v>
      </c>
      <c r="N3995" s="163" t="s">
        <v>42508</v>
      </c>
      <c r="O3995" s="135" t="s">
        <v>647</v>
      </c>
    </row>
    <row r="3996" spans="1:15" hidden="1">
      <c r="A3996" s="135">
        <v>5575</v>
      </c>
      <c r="B3996" s="135" t="s">
        <v>43569</v>
      </c>
      <c r="C3996" s="135" t="s">
        <v>43570</v>
      </c>
      <c r="D3996" s="135" t="s">
        <v>4432</v>
      </c>
      <c r="E3996" s="135" t="s">
        <v>35336</v>
      </c>
      <c r="F3996" s="135"/>
      <c r="G3996" s="135" t="s">
        <v>35808</v>
      </c>
      <c r="H3996" s="135" t="s">
        <v>4370</v>
      </c>
      <c r="I3996" s="135"/>
      <c r="J3996" s="135" t="s">
        <v>35049</v>
      </c>
      <c r="K3996" s="135" t="s">
        <v>35809</v>
      </c>
      <c r="L3996" s="163"/>
      <c r="M3996" s="163"/>
      <c r="N3996" s="163"/>
      <c r="O3996" s="135" t="s">
        <v>647</v>
      </c>
    </row>
    <row r="3997" spans="1:15" ht="28.5" hidden="1">
      <c r="A3997" s="135">
        <v>5576</v>
      </c>
      <c r="B3997" s="135" t="s">
        <v>43571</v>
      </c>
      <c r="C3997" s="135" t="s">
        <v>43572</v>
      </c>
      <c r="D3997" s="135" t="s">
        <v>4432</v>
      </c>
      <c r="E3997" s="135" t="s">
        <v>35336</v>
      </c>
      <c r="F3997" s="135"/>
      <c r="G3997" s="135" t="s">
        <v>35808</v>
      </c>
      <c r="H3997" s="135" t="s">
        <v>4370</v>
      </c>
      <c r="I3997" s="135"/>
      <c r="J3997" s="135" t="s">
        <v>35049</v>
      </c>
      <c r="K3997" s="135" t="s">
        <v>35823</v>
      </c>
      <c r="L3997" s="163" t="s">
        <v>35068</v>
      </c>
      <c r="M3997" s="163" t="s">
        <v>35107</v>
      </c>
      <c r="N3997" s="163" t="s">
        <v>42514</v>
      </c>
      <c r="O3997" s="135" t="s">
        <v>647</v>
      </c>
    </row>
    <row r="3998" spans="1:15" hidden="1">
      <c r="A3998" s="135">
        <v>5577</v>
      </c>
      <c r="B3998" s="135" t="s">
        <v>43573</v>
      </c>
      <c r="C3998" s="135" t="s">
        <v>43574</v>
      </c>
      <c r="D3998" s="135" t="s">
        <v>4432</v>
      </c>
      <c r="E3998" s="135" t="s">
        <v>35336</v>
      </c>
      <c r="F3998" s="135"/>
      <c r="G3998" s="135" t="s">
        <v>35808</v>
      </c>
      <c r="H3998" s="135" t="s">
        <v>4370</v>
      </c>
      <c r="I3998" s="135"/>
      <c r="J3998" s="135" t="s">
        <v>35049</v>
      </c>
      <c r="K3998" s="135" t="s">
        <v>35809</v>
      </c>
      <c r="L3998" s="163"/>
      <c r="M3998" s="163"/>
      <c r="N3998" s="163"/>
      <c r="O3998" s="135" t="s">
        <v>647</v>
      </c>
    </row>
    <row r="3999" spans="1:15" hidden="1">
      <c r="A3999" s="135">
        <v>5578</v>
      </c>
      <c r="B3999" s="135" t="s">
        <v>43575</v>
      </c>
      <c r="C3999" s="135" t="s">
        <v>43576</v>
      </c>
      <c r="D3999" s="135" t="s">
        <v>1298</v>
      </c>
      <c r="E3999" s="135" t="s">
        <v>9836</v>
      </c>
      <c r="F3999" s="135"/>
      <c r="G3999" s="135" t="s">
        <v>35808</v>
      </c>
      <c r="H3999" s="135" t="s">
        <v>632</v>
      </c>
      <c r="I3999" s="135"/>
      <c r="J3999" s="135" t="s">
        <v>35049</v>
      </c>
      <c r="K3999" s="135" t="s">
        <v>35823</v>
      </c>
      <c r="L3999" s="163" t="s">
        <v>35050</v>
      </c>
      <c r="M3999" s="163" t="s">
        <v>35068</v>
      </c>
      <c r="N3999" s="163" t="s">
        <v>42520</v>
      </c>
      <c r="O3999" s="135" t="s">
        <v>647</v>
      </c>
    </row>
    <row r="4000" spans="1:15" ht="28.5" hidden="1">
      <c r="A4000" s="135">
        <v>5579</v>
      </c>
      <c r="B4000" s="135" t="s">
        <v>43577</v>
      </c>
      <c r="C4000" s="135" t="s">
        <v>43576</v>
      </c>
      <c r="D4000" s="135" t="s">
        <v>4432</v>
      </c>
      <c r="E4000" s="135" t="s">
        <v>35336</v>
      </c>
      <c r="F4000" s="135"/>
      <c r="G4000" s="135" t="s">
        <v>35808</v>
      </c>
      <c r="H4000" s="135" t="s">
        <v>4370</v>
      </c>
      <c r="I4000" s="135"/>
      <c r="J4000" s="135" t="s">
        <v>35049</v>
      </c>
      <c r="K4000" s="135" t="s">
        <v>35823</v>
      </c>
      <c r="L4000" s="163" t="s">
        <v>35068</v>
      </c>
      <c r="M4000" s="163" t="s">
        <v>35107</v>
      </c>
      <c r="N4000" s="163" t="s">
        <v>42520</v>
      </c>
      <c r="O4000" s="135" t="s">
        <v>647</v>
      </c>
    </row>
    <row r="4001" spans="1:15" hidden="1">
      <c r="A4001" s="135">
        <v>5580</v>
      </c>
      <c r="B4001" s="135" t="s">
        <v>43578</v>
      </c>
      <c r="C4001" s="135" t="s">
        <v>43579</v>
      </c>
      <c r="D4001" s="135" t="s">
        <v>1298</v>
      </c>
      <c r="E4001" s="135" t="s">
        <v>9836</v>
      </c>
      <c r="F4001" s="135"/>
      <c r="G4001" s="135" t="s">
        <v>35808</v>
      </c>
      <c r="H4001" s="135" t="s">
        <v>632</v>
      </c>
      <c r="I4001" s="135"/>
      <c r="J4001" s="135" t="s">
        <v>35049</v>
      </c>
      <c r="K4001" s="135" t="s">
        <v>35809</v>
      </c>
      <c r="L4001" s="163"/>
      <c r="M4001" s="163"/>
      <c r="N4001" s="163"/>
      <c r="O4001" s="135" t="s">
        <v>647</v>
      </c>
    </row>
    <row r="4002" spans="1:15" hidden="1">
      <c r="A4002" s="135">
        <v>5581</v>
      </c>
      <c r="B4002" s="135" t="s">
        <v>43580</v>
      </c>
      <c r="C4002" s="135" t="s">
        <v>43579</v>
      </c>
      <c r="D4002" s="135" t="s">
        <v>4432</v>
      </c>
      <c r="E4002" s="135" t="s">
        <v>35336</v>
      </c>
      <c r="F4002" s="135"/>
      <c r="G4002" s="135" t="s">
        <v>35808</v>
      </c>
      <c r="H4002" s="135" t="s">
        <v>4370</v>
      </c>
      <c r="I4002" s="135"/>
      <c r="J4002" s="135" t="s">
        <v>35049</v>
      </c>
      <c r="K4002" s="135" t="s">
        <v>35809</v>
      </c>
      <c r="L4002" s="163"/>
      <c r="M4002" s="163"/>
      <c r="N4002" s="163"/>
      <c r="O4002" s="135" t="s">
        <v>647</v>
      </c>
    </row>
    <row r="4003" spans="1:15" hidden="1">
      <c r="A4003" s="135">
        <v>5582</v>
      </c>
      <c r="B4003" s="135" t="s">
        <v>43581</v>
      </c>
      <c r="C4003" s="135" t="s">
        <v>43582</v>
      </c>
      <c r="D4003" s="135" t="s">
        <v>1624</v>
      </c>
      <c r="E4003" s="135" t="s">
        <v>35291</v>
      </c>
      <c r="F4003" s="135"/>
      <c r="G4003" s="135" t="s">
        <v>35808</v>
      </c>
      <c r="H4003" s="135" t="s">
        <v>632</v>
      </c>
      <c r="I4003" s="135"/>
      <c r="J4003" s="135" t="s">
        <v>35049</v>
      </c>
      <c r="K4003" s="135" t="s">
        <v>35809</v>
      </c>
      <c r="L4003" s="163"/>
      <c r="M4003" s="163"/>
      <c r="N4003" s="163"/>
      <c r="O4003" s="135" t="s">
        <v>647</v>
      </c>
    </row>
    <row r="4004" spans="1:15" hidden="1">
      <c r="A4004" s="135">
        <v>5583</v>
      </c>
      <c r="B4004" s="135" t="s">
        <v>43583</v>
      </c>
      <c r="C4004" s="135" t="s">
        <v>43584</v>
      </c>
      <c r="D4004" s="135" t="s">
        <v>1624</v>
      </c>
      <c r="E4004" s="135" t="s">
        <v>35291</v>
      </c>
      <c r="F4004" s="135"/>
      <c r="G4004" s="135" t="s">
        <v>35808</v>
      </c>
      <c r="H4004" s="135" t="s">
        <v>632</v>
      </c>
      <c r="I4004" s="135"/>
      <c r="J4004" s="135" t="s">
        <v>35049</v>
      </c>
      <c r="K4004" s="135" t="s">
        <v>35809</v>
      </c>
      <c r="L4004" s="163"/>
      <c r="M4004" s="163"/>
      <c r="N4004" s="163"/>
      <c r="O4004" s="135" t="s">
        <v>647</v>
      </c>
    </row>
    <row r="4005" spans="1:15" hidden="1">
      <c r="A4005" s="135">
        <v>5584</v>
      </c>
      <c r="B4005" s="135" t="s">
        <v>43585</v>
      </c>
      <c r="C4005" s="135" t="s">
        <v>43586</v>
      </c>
      <c r="D4005" s="135" t="s">
        <v>634</v>
      </c>
      <c r="E4005" s="135" t="s">
        <v>35300</v>
      </c>
      <c r="F4005" s="135"/>
      <c r="G4005" s="135" t="s">
        <v>35808</v>
      </c>
      <c r="H4005" s="135" t="s">
        <v>632</v>
      </c>
      <c r="I4005" s="135"/>
      <c r="J4005" s="135" t="s">
        <v>35049</v>
      </c>
      <c r="K4005" s="135" t="s">
        <v>35809</v>
      </c>
      <c r="L4005" s="163"/>
      <c r="M4005" s="163"/>
      <c r="N4005" s="163"/>
      <c r="O4005" s="135" t="s">
        <v>647</v>
      </c>
    </row>
    <row r="4006" spans="1:15" hidden="1">
      <c r="A4006" s="135">
        <v>5585</v>
      </c>
      <c r="B4006" s="135" t="s">
        <v>43587</v>
      </c>
      <c r="C4006" s="135" t="s">
        <v>43588</v>
      </c>
      <c r="D4006" s="135" t="s">
        <v>1812</v>
      </c>
      <c r="E4006" s="135" t="s">
        <v>35290</v>
      </c>
      <c r="F4006" s="135"/>
      <c r="G4006" s="135" t="s">
        <v>35808</v>
      </c>
      <c r="H4006" s="135" t="s">
        <v>632</v>
      </c>
      <c r="I4006" s="135"/>
      <c r="J4006" s="135" t="s">
        <v>35049</v>
      </c>
      <c r="K4006" s="135" t="s">
        <v>35809</v>
      </c>
      <c r="L4006" s="163"/>
      <c r="M4006" s="163"/>
      <c r="N4006" s="163"/>
      <c r="O4006" s="135" t="s">
        <v>647</v>
      </c>
    </row>
    <row r="4007" spans="1:15" hidden="1">
      <c r="A4007" s="135">
        <v>5586</v>
      </c>
      <c r="B4007" s="135" t="s">
        <v>43589</v>
      </c>
      <c r="C4007" s="135" t="s">
        <v>43590</v>
      </c>
      <c r="D4007" s="135" t="s">
        <v>1403</v>
      </c>
      <c r="E4007" s="135" t="s">
        <v>35316</v>
      </c>
      <c r="F4007" s="135"/>
      <c r="G4007" s="135" t="s">
        <v>35808</v>
      </c>
      <c r="H4007" s="135" t="s">
        <v>632</v>
      </c>
      <c r="I4007" s="135"/>
      <c r="J4007" s="135" t="s">
        <v>35049</v>
      </c>
      <c r="K4007" s="135" t="s">
        <v>42138</v>
      </c>
      <c r="L4007" s="163"/>
      <c r="M4007" s="163"/>
      <c r="N4007" s="163"/>
      <c r="O4007" s="135" t="s">
        <v>647</v>
      </c>
    </row>
    <row r="4008" spans="1:15" hidden="1">
      <c r="A4008" s="135">
        <v>5587</v>
      </c>
      <c r="B4008" s="135" t="s">
        <v>43591</v>
      </c>
      <c r="C4008" s="135" t="s">
        <v>43590</v>
      </c>
      <c r="D4008" s="135" t="s">
        <v>1541</v>
      </c>
      <c r="E4008" s="135" t="s">
        <v>35319</v>
      </c>
      <c r="F4008" s="135"/>
      <c r="G4008" s="135" t="s">
        <v>35808</v>
      </c>
      <c r="H4008" s="135" t="s">
        <v>632</v>
      </c>
      <c r="I4008" s="135"/>
      <c r="J4008" s="135" t="s">
        <v>35049</v>
      </c>
      <c r="K4008" s="135" t="s">
        <v>35809</v>
      </c>
      <c r="L4008" s="163"/>
      <c r="M4008" s="163"/>
      <c r="N4008" s="163"/>
      <c r="O4008" s="135" t="s">
        <v>647</v>
      </c>
    </row>
    <row r="4009" spans="1:15">
      <c r="A4009" s="135">
        <v>5588</v>
      </c>
      <c r="B4009" s="135" t="s">
        <v>29188</v>
      </c>
      <c r="C4009" s="135" t="s">
        <v>29187</v>
      </c>
      <c r="D4009" s="135" t="s">
        <v>1876</v>
      </c>
      <c r="E4009" s="135" t="s">
        <v>35261</v>
      </c>
      <c r="F4009" s="135"/>
      <c r="G4009" s="135" t="s">
        <v>35819</v>
      </c>
      <c r="H4009" s="135" t="s">
        <v>632</v>
      </c>
      <c r="I4009" s="135"/>
      <c r="J4009" s="135" t="s">
        <v>35049</v>
      </c>
      <c r="K4009" s="135" t="s">
        <v>42138</v>
      </c>
      <c r="L4009" s="163"/>
      <c r="M4009" s="163"/>
      <c r="N4009" s="163"/>
      <c r="O4009" s="135" t="s">
        <v>35825</v>
      </c>
    </row>
    <row r="4010" spans="1:15" hidden="1">
      <c r="A4010" s="135">
        <v>5589</v>
      </c>
      <c r="B4010" s="135" t="s">
        <v>43592</v>
      </c>
      <c r="C4010" s="135" t="s">
        <v>43593</v>
      </c>
      <c r="D4010" s="135" t="s">
        <v>889</v>
      </c>
      <c r="E4010" s="135" t="s">
        <v>35258</v>
      </c>
      <c r="F4010" s="135"/>
      <c r="G4010" s="135" t="s">
        <v>35808</v>
      </c>
      <c r="H4010" s="135" t="s">
        <v>632</v>
      </c>
      <c r="I4010" s="135"/>
      <c r="J4010" s="135" t="s">
        <v>35049</v>
      </c>
      <c r="K4010" s="135" t="s">
        <v>35809</v>
      </c>
      <c r="L4010" s="163"/>
      <c r="M4010" s="163"/>
      <c r="N4010" s="163"/>
      <c r="O4010" s="135" t="s">
        <v>647</v>
      </c>
    </row>
    <row r="4011" spans="1:15" hidden="1">
      <c r="A4011" s="135">
        <v>5590</v>
      </c>
      <c r="B4011" s="135" t="s">
        <v>43594</v>
      </c>
      <c r="C4011" s="135" t="s">
        <v>43595</v>
      </c>
      <c r="D4011" s="135" t="s">
        <v>1624</v>
      </c>
      <c r="E4011" s="135" t="s">
        <v>35291</v>
      </c>
      <c r="F4011" s="135"/>
      <c r="G4011" s="135" t="s">
        <v>35808</v>
      </c>
      <c r="H4011" s="135" t="s">
        <v>632</v>
      </c>
      <c r="I4011" s="135"/>
      <c r="J4011" s="135" t="s">
        <v>35049</v>
      </c>
      <c r="K4011" s="135" t="s">
        <v>42138</v>
      </c>
      <c r="L4011" s="163"/>
      <c r="M4011" s="163"/>
      <c r="N4011" s="163"/>
      <c r="O4011" s="135" t="s">
        <v>647</v>
      </c>
    </row>
    <row r="4012" spans="1:15" hidden="1">
      <c r="A4012" s="135">
        <v>5591</v>
      </c>
      <c r="B4012" s="135" t="s">
        <v>43596</v>
      </c>
      <c r="C4012" s="135" t="s">
        <v>43597</v>
      </c>
      <c r="D4012" s="135" t="s">
        <v>2443</v>
      </c>
      <c r="E4012" s="135" t="s">
        <v>35284</v>
      </c>
      <c r="F4012" s="135"/>
      <c r="G4012" s="135" t="s">
        <v>35808</v>
      </c>
      <c r="H4012" s="135" t="s">
        <v>632</v>
      </c>
      <c r="I4012" s="135"/>
      <c r="J4012" s="135" t="s">
        <v>35049</v>
      </c>
      <c r="K4012" s="135" t="s">
        <v>35809</v>
      </c>
      <c r="L4012" s="163"/>
      <c r="M4012" s="163"/>
      <c r="N4012" s="163"/>
      <c r="O4012" s="135" t="s">
        <v>647</v>
      </c>
    </row>
    <row r="4013" spans="1:15" hidden="1">
      <c r="A4013" s="135">
        <v>5592</v>
      </c>
      <c r="B4013" s="135" t="s">
        <v>43598</v>
      </c>
      <c r="C4013" s="135" t="s">
        <v>43599</v>
      </c>
      <c r="D4013" s="135" t="s">
        <v>2550</v>
      </c>
      <c r="E4013" s="135" t="s">
        <v>35289</v>
      </c>
      <c r="F4013" s="135"/>
      <c r="G4013" s="135" t="s">
        <v>35808</v>
      </c>
      <c r="H4013" s="135" t="s">
        <v>632</v>
      </c>
      <c r="I4013" s="135"/>
      <c r="J4013" s="135" t="s">
        <v>35049</v>
      </c>
      <c r="K4013" s="135" t="s">
        <v>35809</v>
      </c>
      <c r="L4013" s="163"/>
      <c r="M4013" s="163"/>
      <c r="N4013" s="163"/>
      <c r="O4013" s="135" t="s">
        <v>647</v>
      </c>
    </row>
    <row r="4014" spans="1:15" hidden="1">
      <c r="A4014" s="135">
        <v>5593</v>
      </c>
      <c r="B4014" s="135" t="s">
        <v>43600</v>
      </c>
      <c r="C4014" s="135" t="s">
        <v>43601</v>
      </c>
      <c r="D4014" s="135" t="s">
        <v>2550</v>
      </c>
      <c r="E4014" s="135" t="s">
        <v>35289</v>
      </c>
      <c r="F4014" s="135"/>
      <c r="G4014" s="135" t="s">
        <v>35808</v>
      </c>
      <c r="H4014" s="135" t="s">
        <v>632</v>
      </c>
      <c r="I4014" s="135"/>
      <c r="J4014" s="135" t="s">
        <v>35049</v>
      </c>
      <c r="K4014" s="135" t="s">
        <v>35809</v>
      </c>
      <c r="L4014" s="163"/>
      <c r="M4014" s="163"/>
      <c r="N4014" s="163"/>
      <c r="O4014" s="135" t="s">
        <v>647</v>
      </c>
    </row>
    <row r="4015" spans="1:15" hidden="1">
      <c r="A4015" s="135">
        <v>5594</v>
      </c>
      <c r="B4015" s="135" t="s">
        <v>43602</v>
      </c>
      <c r="C4015" s="135" t="s">
        <v>43603</v>
      </c>
      <c r="D4015" s="135" t="s">
        <v>2550</v>
      </c>
      <c r="E4015" s="135" t="s">
        <v>35289</v>
      </c>
      <c r="F4015" s="135"/>
      <c r="G4015" s="135" t="s">
        <v>35808</v>
      </c>
      <c r="H4015" s="135" t="s">
        <v>632</v>
      </c>
      <c r="I4015" s="135"/>
      <c r="J4015" s="135" t="s">
        <v>35049</v>
      </c>
      <c r="K4015" s="135" t="s">
        <v>42138</v>
      </c>
      <c r="L4015" s="163"/>
      <c r="M4015" s="163"/>
      <c r="N4015" s="163"/>
      <c r="O4015" s="135" t="s">
        <v>647</v>
      </c>
    </row>
    <row r="4016" spans="1:15" hidden="1">
      <c r="A4016" s="135">
        <v>5595</v>
      </c>
      <c r="B4016" s="135" t="s">
        <v>43604</v>
      </c>
      <c r="C4016" s="135" t="s">
        <v>43605</v>
      </c>
      <c r="D4016" s="135" t="s">
        <v>2550</v>
      </c>
      <c r="E4016" s="135" t="s">
        <v>35289</v>
      </c>
      <c r="F4016" s="135"/>
      <c r="G4016" s="135" t="s">
        <v>35808</v>
      </c>
      <c r="H4016" s="135" t="s">
        <v>632</v>
      </c>
      <c r="I4016" s="135"/>
      <c r="J4016" s="135" t="s">
        <v>35049</v>
      </c>
      <c r="K4016" s="135" t="s">
        <v>42138</v>
      </c>
      <c r="L4016" s="163"/>
      <c r="M4016" s="163"/>
      <c r="N4016" s="163"/>
      <c r="O4016" s="135" t="s">
        <v>647</v>
      </c>
    </row>
    <row r="4017" spans="1:15" hidden="1">
      <c r="A4017" s="135">
        <v>5596</v>
      </c>
      <c r="B4017" s="135" t="s">
        <v>43606</v>
      </c>
      <c r="C4017" s="135" t="s">
        <v>43607</v>
      </c>
      <c r="D4017" s="135" t="s">
        <v>2550</v>
      </c>
      <c r="E4017" s="135" t="s">
        <v>35289</v>
      </c>
      <c r="F4017" s="135"/>
      <c r="G4017" s="135" t="s">
        <v>35808</v>
      </c>
      <c r="H4017" s="135" t="s">
        <v>632</v>
      </c>
      <c r="I4017" s="135"/>
      <c r="J4017" s="135" t="s">
        <v>35049</v>
      </c>
      <c r="K4017" s="135" t="s">
        <v>42138</v>
      </c>
      <c r="L4017" s="163"/>
      <c r="M4017" s="163"/>
      <c r="N4017" s="163"/>
      <c r="O4017" s="135" t="s">
        <v>647</v>
      </c>
    </row>
    <row r="4018" spans="1:15" hidden="1">
      <c r="A4018" s="135">
        <v>5597</v>
      </c>
      <c r="B4018" s="135" t="s">
        <v>43608</v>
      </c>
      <c r="C4018" s="135" t="s">
        <v>43609</v>
      </c>
      <c r="D4018" s="135" t="s">
        <v>2550</v>
      </c>
      <c r="E4018" s="135" t="s">
        <v>35289</v>
      </c>
      <c r="F4018" s="135"/>
      <c r="G4018" s="135" t="s">
        <v>35808</v>
      </c>
      <c r="H4018" s="135" t="s">
        <v>632</v>
      </c>
      <c r="I4018" s="135"/>
      <c r="J4018" s="135" t="s">
        <v>35049</v>
      </c>
      <c r="K4018" s="135" t="s">
        <v>35809</v>
      </c>
      <c r="L4018" s="163"/>
      <c r="M4018" s="163"/>
      <c r="N4018" s="163"/>
      <c r="O4018" s="135" t="s">
        <v>647</v>
      </c>
    </row>
    <row r="4019" spans="1:15" hidden="1">
      <c r="A4019" s="135">
        <v>5598</v>
      </c>
      <c r="B4019" s="135" t="s">
        <v>43610</v>
      </c>
      <c r="C4019" s="135" t="s">
        <v>43611</v>
      </c>
      <c r="D4019" s="135" t="s">
        <v>2550</v>
      </c>
      <c r="E4019" s="135" t="s">
        <v>35289</v>
      </c>
      <c r="F4019" s="135"/>
      <c r="G4019" s="135" t="s">
        <v>35808</v>
      </c>
      <c r="H4019" s="135" t="s">
        <v>632</v>
      </c>
      <c r="I4019" s="135"/>
      <c r="J4019" s="135" t="s">
        <v>35049</v>
      </c>
      <c r="K4019" s="135" t="s">
        <v>42138</v>
      </c>
      <c r="L4019" s="163"/>
      <c r="M4019" s="163"/>
      <c r="N4019" s="163"/>
      <c r="O4019" s="135" t="s">
        <v>647</v>
      </c>
    </row>
    <row r="4020" spans="1:15" hidden="1">
      <c r="A4020" s="135">
        <v>5599</v>
      </c>
      <c r="B4020" s="135" t="s">
        <v>43612</v>
      </c>
      <c r="C4020" s="135" t="s">
        <v>43613</v>
      </c>
      <c r="D4020" s="135" t="s">
        <v>2550</v>
      </c>
      <c r="E4020" s="135" t="s">
        <v>35289</v>
      </c>
      <c r="F4020" s="135"/>
      <c r="G4020" s="135" t="s">
        <v>35808</v>
      </c>
      <c r="H4020" s="135" t="s">
        <v>632</v>
      </c>
      <c r="I4020" s="135"/>
      <c r="J4020" s="135" t="s">
        <v>35049</v>
      </c>
      <c r="K4020" s="135" t="s">
        <v>42138</v>
      </c>
      <c r="L4020" s="163"/>
      <c r="M4020" s="163"/>
      <c r="N4020" s="163"/>
      <c r="O4020" s="135" t="s">
        <v>647</v>
      </c>
    </row>
    <row r="4021" spans="1:15" hidden="1">
      <c r="A4021" s="135">
        <v>5600</v>
      </c>
      <c r="B4021" s="135" t="s">
        <v>43614</v>
      </c>
      <c r="C4021" s="135" t="s">
        <v>43615</v>
      </c>
      <c r="D4021" s="135" t="s">
        <v>2550</v>
      </c>
      <c r="E4021" s="135" t="s">
        <v>35289</v>
      </c>
      <c r="F4021" s="135"/>
      <c r="G4021" s="135" t="s">
        <v>35808</v>
      </c>
      <c r="H4021" s="135" t="s">
        <v>632</v>
      </c>
      <c r="I4021" s="135"/>
      <c r="J4021" s="135" t="s">
        <v>35049</v>
      </c>
      <c r="K4021" s="135" t="s">
        <v>35809</v>
      </c>
      <c r="L4021" s="163"/>
      <c r="M4021" s="163"/>
      <c r="N4021" s="163"/>
      <c r="O4021" s="135" t="s">
        <v>647</v>
      </c>
    </row>
    <row r="4022" spans="1:15" hidden="1">
      <c r="A4022" s="135">
        <v>5601</v>
      </c>
      <c r="B4022" s="135" t="s">
        <v>43616</v>
      </c>
      <c r="C4022" s="135" t="s">
        <v>43617</v>
      </c>
      <c r="D4022" s="135" t="s">
        <v>2550</v>
      </c>
      <c r="E4022" s="135" t="s">
        <v>35289</v>
      </c>
      <c r="F4022" s="135"/>
      <c r="G4022" s="135" t="s">
        <v>35808</v>
      </c>
      <c r="H4022" s="135" t="s">
        <v>632</v>
      </c>
      <c r="I4022" s="135"/>
      <c r="J4022" s="135" t="s">
        <v>35049</v>
      </c>
      <c r="K4022" s="135" t="s">
        <v>35809</v>
      </c>
      <c r="L4022" s="163"/>
      <c r="M4022" s="163"/>
      <c r="N4022" s="163"/>
      <c r="O4022" s="135" t="s">
        <v>647</v>
      </c>
    </row>
    <row r="4023" spans="1:15" hidden="1">
      <c r="A4023" s="135">
        <v>5602</v>
      </c>
      <c r="B4023" s="135" t="s">
        <v>43618</v>
      </c>
      <c r="C4023" s="135" t="s">
        <v>43619</v>
      </c>
      <c r="D4023" s="135" t="s">
        <v>2550</v>
      </c>
      <c r="E4023" s="135" t="s">
        <v>35289</v>
      </c>
      <c r="F4023" s="135"/>
      <c r="G4023" s="135" t="s">
        <v>35808</v>
      </c>
      <c r="H4023" s="135" t="s">
        <v>632</v>
      </c>
      <c r="I4023" s="135"/>
      <c r="J4023" s="135" t="s">
        <v>35049</v>
      </c>
      <c r="K4023" s="135" t="s">
        <v>35809</v>
      </c>
      <c r="L4023" s="163"/>
      <c r="M4023" s="163"/>
      <c r="N4023" s="163"/>
      <c r="O4023" s="135" t="s">
        <v>647</v>
      </c>
    </row>
    <row r="4024" spans="1:15" hidden="1">
      <c r="A4024" s="135">
        <v>5603</v>
      </c>
      <c r="B4024" s="135" t="s">
        <v>43620</v>
      </c>
      <c r="C4024" s="135" t="s">
        <v>43621</v>
      </c>
      <c r="D4024" s="135" t="s">
        <v>2550</v>
      </c>
      <c r="E4024" s="135" t="s">
        <v>35289</v>
      </c>
      <c r="F4024" s="135"/>
      <c r="G4024" s="135" t="s">
        <v>35808</v>
      </c>
      <c r="H4024" s="135" t="s">
        <v>632</v>
      </c>
      <c r="I4024" s="135"/>
      <c r="J4024" s="135" t="s">
        <v>35049</v>
      </c>
      <c r="K4024" s="135" t="s">
        <v>35809</v>
      </c>
      <c r="L4024" s="163"/>
      <c r="M4024" s="163"/>
      <c r="N4024" s="163"/>
      <c r="O4024" s="135" t="s">
        <v>647</v>
      </c>
    </row>
    <row r="4025" spans="1:15" hidden="1">
      <c r="A4025" s="135">
        <v>5604</v>
      </c>
      <c r="B4025" s="135" t="s">
        <v>43622</v>
      </c>
      <c r="C4025" s="135" t="s">
        <v>43623</v>
      </c>
      <c r="D4025" s="135" t="s">
        <v>2550</v>
      </c>
      <c r="E4025" s="135" t="s">
        <v>35289</v>
      </c>
      <c r="F4025" s="135"/>
      <c r="G4025" s="135" t="s">
        <v>35808</v>
      </c>
      <c r="H4025" s="135" t="s">
        <v>632</v>
      </c>
      <c r="I4025" s="135"/>
      <c r="J4025" s="135" t="s">
        <v>35049</v>
      </c>
      <c r="K4025" s="135" t="s">
        <v>35809</v>
      </c>
      <c r="L4025" s="163"/>
      <c r="M4025" s="163"/>
      <c r="N4025" s="163"/>
      <c r="O4025" s="135" t="s">
        <v>647</v>
      </c>
    </row>
    <row r="4026" spans="1:15" hidden="1">
      <c r="A4026" s="135">
        <v>5605</v>
      </c>
      <c r="B4026" s="135" t="s">
        <v>43624</v>
      </c>
      <c r="C4026" s="135" t="s">
        <v>43625</v>
      </c>
      <c r="D4026" s="135" t="s">
        <v>2550</v>
      </c>
      <c r="E4026" s="135" t="s">
        <v>35289</v>
      </c>
      <c r="F4026" s="135"/>
      <c r="G4026" s="135" t="s">
        <v>35808</v>
      </c>
      <c r="H4026" s="135" t="s">
        <v>632</v>
      </c>
      <c r="I4026" s="135"/>
      <c r="J4026" s="135" t="s">
        <v>35049</v>
      </c>
      <c r="K4026" s="135" t="s">
        <v>35809</v>
      </c>
      <c r="L4026" s="163"/>
      <c r="M4026" s="163"/>
      <c r="N4026" s="163"/>
      <c r="O4026" s="135" t="s">
        <v>647</v>
      </c>
    </row>
    <row r="4027" spans="1:15" hidden="1">
      <c r="A4027" s="135">
        <v>5606</v>
      </c>
      <c r="B4027" s="135" t="s">
        <v>43626</v>
      </c>
      <c r="C4027" s="135" t="s">
        <v>43627</v>
      </c>
      <c r="D4027" s="135" t="s">
        <v>2550</v>
      </c>
      <c r="E4027" s="135" t="s">
        <v>35289</v>
      </c>
      <c r="F4027" s="135"/>
      <c r="G4027" s="135" t="s">
        <v>35808</v>
      </c>
      <c r="H4027" s="135" t="s">
        <v>632</v>
      </c>
      <c r="I4027" s="135"/>
      <c r="J4027" s="135" t="s">
        <v>35049</v>
      </c>
      <c r="K4027" s="135" t="s">
        <v>35809</v>
      </c>
      <c r="L4027" s="163"/>
      <c r="M4027" s="163"/>
      <c r="N4027" s="163"/>
      <c r="O4027" s="135" t="s">
        <v>647</v>
      </c>
    </row>
    <row r="4028" spans="1:15" hidden="1">
      <c r="A4028" s="135">
        <v>5607</v>
      </c>
      <c r="B4028" s="135" t="s">
        <v>43628</v>
      </c>
      <c r="C4028" s="135" t="s">
        <v>43629</v>
      </c>
      <c r="D4028" s="135" t="s">
        <v>2550</v>
      </c>
      <c r="E4028" s="135" t="s">
        <v>35289</v>
      </c>
      <c r="F4028" s="135"/>
      <c r="G4028" s="135" t="s">
        <v>35808</v>
      </c>
      <c r="H4028" s="135" t="s">
        <v>632</v>
      </c>
      <c r="I4028" s="135"/>
      <c r="J4028" s="135" t="s">
        <v>35049</v>
      </c>
      <c r="K4028" s="135" t="s">
        <v>35809</v>
      </c>
      <c r="L4028" s="163"/>
      <c r="M4028" s="163"/>
      <c r="N4028" s="163"/>
      <c r="O4028" s="135" t="s">
        <v>647</v>
      </c>
    </row>
    <row r="4029" spans="1:15" hidden="1">
      <c r="A4029" s="135">
        <v>5608</v>
      </c>
      <c r="B4029" s="135" t="s">
        <v>43630</v>
      </c>
      <c r="C4029" s="135" t="s">
        <v>43631</v>
      </c>
      <c r="D4029" s="135" t="s">
        <v>2550</v>
      </c>
      <c r="E4029" s="135" t="s">
        <v>35289</v>
      </c>
      <c r="F4029" s="135"/>
      <c r="G4029" s="135" t="s">
        <v>35808</v>
      </c>
      <c r="H4029" s="135" t="s">
        <v>632</v>
      </c>
      <c r="I4029" s="135"/>
      <c r="J4029" s="135" t="s">
        <v>35049</v>
      </c>
      <c r="K4029" s="135" t="s">
        <v>35809</v>
      </c>
      <c r="L4029" s="163"/>
      <c r="M4029" s="163"/>
      <c r="N4029" s="163"/>
      <c r="O4029" s="135" t="s">
        <v>647</v>
      </c>
    </row>
    <row r="4030" spans="1:15" hidden="1">
      <c r="A4030" s="135">
        <v>5609</v>
      </c>
      <c r="B4030" s="135" t="s">
        <v>43632</v>
      </c>
      <c r="C4030" s="135" t="s">
        <v>43633</v>
      </c>
      <c r="D4030" s="135" t="s">
        <v>2550</v>
      </c>
      <c r="E4030" s="135" t="s">
        <v>35289</v>
      </c>
      <c r="F4030" s="135"/>
      <c r="G4030" s="135" t="s">
        <v>35808</v>
      </c>
      <c r="H4030" s="135" t="s">
        <v>632</v>
      </c>
      <c r="I4030" s="135"/>
      <c r="J4030" s="135" t="s">
        <v>35049</v>
      </c>
      <c r="K4030" s="135" t="s">
        <v>35809</v>
      </c>
      <c r="L4030" s="163"/>
      <c r="M4030" s="163"/>
      <c r="N4030" s="163"/>
      <c r="O4030" s="135" t="s">
        <v>647</v>
      </c>
    </row>
    <row r="4031" spans="1:15" hidden="1">
      <c r="A4031" s="135">
        <v>5610</v>
      </c>
      <c r="B4031" s="135" t="s">
        <v>43634</v>
      </c>
      <c r="C4031" s="135" t="s">
        <v>43635</v>
      </c>
      <c r="D4031" s="135" t="s">
        <v>2550</v>
      </c>
      <c r="E4031" s="135" t="s">
        <v>35289</v>
      </c>
      <c r="F4031" s="135"/>
      <c r="G4031" s="135" t="s">
        <v>35808</v>
      </c>
      <c r="H4031" s="135" t="s">
        <v>632</v>
      </c>
      <c r="I4031" s="135"/>
      <c r="J4031" s="135" t="s">
        <v>35049</v>
      </c>
      <c r="K4031" s="135" t="s">
        <v>35809</v>
      </c>
      <c r="L4031" s="163" t="s">
        <v>35050</v>
      </c>
      <c r="M4031" s="163" t="s">
        <v>35098</v>
      </c>
      <c r="N4031" s="163"/>
      <c r="O4031" s="135" t="s">
        <v>647</v>
      </c>
    </row>
    <row r="4032" spans="1:15" hidden="1">
      <c r="A4032" s="135">
        <v>5611</v>
      </c>
      <c r="B4032" s="135" t="s">
        <v>43636</v>
      </c>
      <c r="C4032" s="135" t="s">
        <v>43637</v>
      </c>
      <c r="D4032" s="135" t="s">
        <v>2550</v>
      </c>
      <c r="E4032" s="135" t="s">
        <v>35289</v>
      </c>
      <c r="F4032" s="135"/>
      <c r="G4032" s="135" t="s">
        <v>35808</v>
      </c>
      <c r="H4032" s="135" t="s">
        <v>632</v>
      </c>
      <c r="I4032" s="135"/>
      <c r="J4032" s="135" t="s">
        <v>35049</v>
      </c>
      <c r="K4032" s="135" t="s">
        <v>35809</v>
      </c>
      <c r="L4032" s="163"/>
      <c r="M4032" s="163"/>
      <c r="N4032" s="163"/>
      <c r="O4032" s="135" t="s">
        <v>647</v>
      </c>
    </row>
    <row r="4033" spans="1:15" hidden="1">
      <c r="A4033" s="135">
        <v>5612</v>
      </c>
      <c r="B4033" s="135" t="s">
        <v>43638</v>
      </c>
      <c r="C4033" s="135" t="s">
        <v>43639</v>
      </c>
      <c r="D4033" s="135" t="s">
        <v>2550</v>
      </c>
      <c r="E4033" s="135" t="s">
        <v>35289</v>
      </c>
      <c r="F4033" s="135"/>
      <c r="G4033" s="135" t="s">
        <v>35808</v>
      </c>
      <c r="H4033" s="135" t="s">
        <v>632</v>
      </c>
      <c r="I4033" s="135"/>
      <c r="J4033" s="135" t="s">
        <v>35049</v>
      </c>
      <c r="K4033" s="135" t="s">
        <v>35809</v>
      </c>
      <c r="L4033" s="163"/>
      <c r="M4033" s="163"/>
      <c r="N4033" s="163"/>
      <c r="O4033" s="135" t="s">
        <v>647</v>
      </c>
    </row>
    <row r="4034" spans="1:15" hidden="1">
      <c r="A4034" s="135">
        <v>5613</v>
      </c>
      <c r="B4034" s="135" t="s">
        <v>43640</v>
      </c>
      <c r="C4034" s="135" t="s">
        <v>43641</v>
      </c>
      <c r="D4034" s="135" t="s">
        <v>2550</v>
      </c>
      <c r="E4034" s="135" t="s">
        <v>35289</v>
      </c>
      <c r="F4034" s="135"/>
      <c r="G4034" s="135" t="s">
        <v>35808</v>
      </c>
      <c r="H4034" s="135" t="s">
        <v>632</v>
      </c>
      <c r="I4034" s="135"/>
      <c r="J4034" s="135" t="s">
        <v>35049</v>
      </c>
      <c r="K4034" s="135" t="s">
        <v>35809</v>
      </c>
      <c r="L4034" s="163"/>
      <c r="M4034" s="163"/>
      <c r="N4034" s="163"/>
      <c r="O4034" s="135" t="s">
        <v>647</v>
      </c>
    </row>
    <row r="4035" spans="1:15" hidden="1">
      <c r="A4035" s="135">
        <v>5614</v>
      </c>
      <c r="B4035" s="135" t="s">
        <v>43642</v>
      </c>
      <c r="C4035" s="135" t="s">
        <v>43643</v>
      </c>
      <c r="D4035" s="135" t="s">
        <v>2550</v>
      </c>
      <c r="E4035" s="135" t="s">
        <v>35289</v>
      </c>
      <c r="F4035" s="135"/>
      <c r="G4035" s="135" t="s">
        <v>35808</v>
      </c>
      <c r="H4035" s="135" t="s">
        <v>632</v>
      </c>
      <c r="I4035" s="135"/>
      <c r="J4035" s="135" t="s">
        <v>35049</v>
      </c>
      <c r="K4035" s="135" t="s">
        <v>35809</v>
      </c>
      <c r="L4035" s="163"/>
      <c r="M4035" s="163"/>
      <c r="N4035" s="163"/>
      <c r="O4035" s="135" t="s">
        <v>647</v>
      </c>
    </row>
    <row r="4036" spans="1:15" hidden="1">
      <c r="A4036" s="135">
        <v>5615</v>
      </c>
      <c r="B4036" s="135" t="s">
        <v>43644</v>
      </c>
      <c r="C4036" s="135" t="s">
        <v>43645</v>
      </c>
      <c r="D4036" s="135" t="s">
        <v>2550</v>
      </c>
      <c r="E4036" s="135" t="s">
        <v>35289</v>
      </c>
      <c r="F4036" s="135"/>
      <c r="G4036" s="135" t="s">
        <v>35808</v>
      </c>
      <c r="H4036" s="135" t="s">
        <v>632</v>
      </c>
      <c r="I4036" s="135"/>
      <c r="J4036" s="135" t="s">
        <v>35049</v>
      </c>
      <c r="K4036" s="135" t="s">
        <v>35809</v>
      </c>
      <c r="L4036" s="163"/>
      <c r="M4036" s="163"/>
      <c r="N4036" s="163"/>
      <c r="O4036" s="135" t="s">
        <v>647</v>
      </c>
    </row>
    <row r="4037" spans="1:15" hidden="1">
      <c r="A4037" s="135">
        <v>5616</v>
      </c>
      <c r="B4037" s="135" t="s">
        <v>43646</v>
      </c>
      <c r="C4037" s="135" t="s">
        <v>43647</v>
      </c>
      <c r="D4037" s="135" t="s">
        <v>2550</v>
      </c>
      <c r="E4037" s="135" t="s">
        <v>35289</v>
      </c>
      <c r="F4037" s="135"/>
      <c r="G4037" s="135" t="s">
        <v>35808</v>
      </c>
      <c r="H4037" s="135" t="s">
        <v>632</v>
      </c>
      <c r="I4037" s="135"/>
      <c r="J4037" s="135" t="s">
        <v>35049</v>
      </c>
      <c r="K4037" s="135" t="s">
        <v>35809</v>
      </c>
      <c r="L4037" s="163"/>
      <c r="M4037" s="163"/>
      <c r="N4037" s="163"/>
      <c r="O4037" s="135" t="s">
        <v>647</v>
      </c>
    </row>
    <row r="4038" spans="1:15" hidden="1">
      <c r="A4038" s="135">
        <v>5617</v>
      </c>
      <c r="B4038" s="135" t="s">
        <v>43648</v>
      </c>
      <c r="C4038" s="135" t="s">
        <v>43649</v>
      </c>
      <c r="D4038" s="135" t="s">
        <v>2550</v>
      </c>
      <c r="E4038" s="135" t="s">
        <v>35289</v>
      </c>
      <c r="F4038" s="135"/>
      <c r="G4038" s="135" t="s">
        <v>35808</v>
      </c>
      <c r="H4038" s="135" t="s">
        <v>632</v>
      </c>
      <c r="I4038" s="135"/>
      <c r="J4038" s="135" t="s">
        <v>35049</v>
      </c>
      <c r="K4038" s="135" t="s">
        <v>35809</v>
      </c>
      <c r="L4038" s="163" t="s">
        <v>35050</v>
      </c>
      <c r="M4038" s="163" t="s">
        <v>35098</v>
      </c>
      <c r="N4038" s="163"/>
      <c r="O4038" s="135" t="s">
        <v>647</v>
      </c>
    </row>
    <row r="4039" spans="1:15" hidden="1">
      <c r="A4039" s="135">
        <v>5618</v>
      </c>
      <c r="B4039" s="135" t="s">
        <v>43650</v>
      </c>
      <c r="C4039" s="135" t="s">
        <v>43651</v>
      </c>
      <c r="D4039" s="135" t="s">
        <v>2550</v>
      </c>
      <c r="E4039" s="135" t="s">
        <v>35289</v>
      </c>
      <c r="F4039" s="135"/>
      <c r="G4039" s="135" t="s">
        <v>35808</v>
      </c>
      <c r="H4039" s="135" t="s">
        <v>632</v>
      </c>
      <c r="I4039" s="135"/>
      <c r="J4039" s="135" t="s">
        <v>35049</v>
      </c>
      <c r="K4039" s="135" t="s">
        <v>35809</v>
      </c>
      <c r="L4039" s="163"/>
      <c r="M4039" s="163"/>
      <c r="N4039" s="163"/>
      <c r="O4039" s="135" t="s">
        <v>647</v>
      </c>
    </row>
    <row r="4040" spans="1:15" hidden="1">
      <c r="A4040" s="135">
        <v>5619</v>
      </c>
      <c r="B4040" s="135" t="s">
        <v>43652</v>
      </c>
      <c r="C4040" s="135" t="s">
        <v>43653</v>
      </c>
      <c r="D4040" s="135" t="s">
        <v>2550</v>
      </c>
      <c r="E4040" s="135" t="s">
        <v>35289</v>
      </c>
      <c r="F4040" s="135"/>
      <c r="G4040" s="135" t="s">
        <v>35808</v>
      </c>
      <c r="H4040" s="135" t="s">
        <v>632</v>
      </c>
      <c r="I4040" s="135"/>
      <c r="J4040" s="135" t="s">
        <v>35049</v>
      </c>
      <c r="K4040" s="135" t="s">
        <v>35809</v>
      </c>
      <c r="L4040" s="163" t="s">
        <v>35050</v>
      </c>
      <c r="M4040" s="163" t="s">
        <v>35098</v>
      </c>
      <c r="N4040" s="163"/>
      <c r="O4040" s="135" t="s">
        <v>647</v>
      </c>
    </row>
    <row r="4041" spans="1:15" hidden="1">
      <c r="A4041" s="135">
        <v>5620</v>
      </c>
      <c r="B4041" s="135" t="s">
        <v>43654</v>
      </c>
      <c r="C4041" s="135" t="s">
        <v>43655</v>
      </c>
      <c r="D4041" s="135" t="s">
        <v>2550</v>
      </c>
      <c r="E4041" s="135" t="s">
        <v>35289</v>
      </c>
      <c r="F4041" s="135"/>
      <c r="G4041" s="135" t="s">
        <v>35808</v>
      </c>
      <c r="H4041" s="135" t="s">
        <v>632</v>
      </c>
      <c r="I4041" s="135"/>
      <c r="J4041" s="135" t="s">
        <v>35049</v>
      </c>
      <c r="K4041" s="135" t="s">
        <v>35809</v>
      </c>
      <c r="L4041" s="163" t="s">
        <v>35050</v>
      </c>
      <c r="M4041" s="163" t="s">
        <v>35098</v>
      </c>
      <c r="N4041" s="163"/>
      <c r="O4041" s="135" t="s">
        <v>647</v>
      </c>
    </row>
    <row r="4042" spans="1:15" hidden="1">
      <c r="A4042" s="135">
        <v>5621</v>
      </c>
      <c r="B4042" s="135" t="s">
        <v>43656</v>
      </c>
      <c r="C4042" s="135" t="s">
        <v>43657</v>
      </c>
      <c r="D4042" s="135" t="s">
        <v>2550</v>
      </c>
      <c r="E4042" s="135" t="s">
        <v>35289</v>
      </c>
      <c r="F4042" s="135"/>
      <c r="G4042" s="135" t="s">
        <v>35808</v>
      </c>
      <c r="H4042" s="135" t="s">
        <v>632</v>
      </c>
      <c r="I4042" s="135"/>
      <c r="J4042" s="135" t="s">
        <v>35049</v>
      </c>
      <c r="K4042" s="135" t="s">
        <v>42138</v>
      </c>
      <c r="L4042" s="163"/>
      <c r="M4042" s="163"/>
      <c r="N4042" s="163"/>
      <c r="O4042" s="135" t="s">
        <v>647</v>
      </c>
    </row>
    <row r="4043" spans="1:15" hidden="1">
      <c r="A4043" s="135">
        <v>5622</v>
      </c>
      <c r="B4043" s="135" t="s">
        <v>43658</v>
      </c>
      <c r="C4043" s="135" t="s">
        <v>43659</v>
      </c>
      <c r="D4043" s="135" t="s">
        <v>2550</v>
      </c>
      <c r="E4043" s="135" t="s">
        <v>35289</v>
      </c>
      <c r="F4043" s="135"/>
      <c r="G4043" s="135" t="s">
        <v>35808</v>
      </c>
      <c r="H4043" s="135" t="s">
        <v>632</v>
      </c>
      <c r="I4043" s="135"/>
      <c r="J4043" s="135" t="s">
        <v>35049</v>
      </c>
      <c r="K4043" s="135" t="s">
        <v>42138</v>
      </c>
      <c r="L4043" s="163"/>
      <c r="M4043" s="163"/>
      <c r="N4043" s="163"/>
      <c r="O4043" s="135" t="s">
        <v>647</v>
      </c>
    </row>
    <row r="4044" spans="1:15" hidden="1">
      <c r="A4044" s="135">
        <v>5623</v>
      </c>
      <c r="B4044" s="135" t="s">
        <v>43660</v>
      </c>
      <c r="C4044" s="135" t="s">
        <v>43661</v>
      </c>
      <c r="D4044" s="135" t="s">
        <v>2550</v>
      </c>
      <c r="E4044" s="135" t="s">
        <v>35289</v>
      </c>
      <c r="F4044" s="135"/>
      <c r="G4044" s="135" t="s">
        <v>35808</v>
      </c>
      <c r="H4044" s="135" t="s">
        <v>632</v>
      </c>
      <c r="I4044" s="135"/>
      <c r="J4044" s="135" t="s">
        <v>35049</v>
      </c>
      <c r="K4044" s="135" t="s">
        <v>35809</v>
      </c>
      <c r="L4044" s="163"/>
      <c r="M4044" s="163"/>
      <c r="N4044" s="163"/>
      <c r="O4044" s="135" t="s">
        <v>647</v>
      </c>
    </row>
    <row r="4045" spans="1:15" hidden="1">
      <c r="A4045" s="135">
        <v>5624</v>
      </c>
      <c r="B4045" s="135" t="s">
        <v>43662</v>
      </c>
      <c r="C4045" s="135" t="s">
        <v>43663</v>
      </c>
      <c r="D4045" s="135" t="s">
        <v>2550</v>
      </c>
      <c r="E4045" s="135" t="s">
        <v>35289</v>
      </c>
      <c r="F4045" s="135"/>
      <c r="G4045" s="135" t="s">
        <v>35808</v>
      </c>
      <c r="H4045" s="135" t="s">
        <v>632</v>
      </c>
      <c r="I4045" s="135"/>
      <c r="J4045" s="135" t="s">
        <v>35049</v>
      </c>
      <c r="K4045" s="135" t="s">
        <v>35809</v>
      </c>
      <c r="L4045" s="163"/>
      <c r="M4045" s="163"/>
      <c r="N4045" s="163"/>
      <c r="O4045" s="135" t="s">
        <v>647</v>
      </c>
    </row>
    <row r="4046" spans="1:15" hidden="1">
      <c r="A4046" s="135">
        <v>5625</v>
      </c>
      <c r="B4046" s="135" t="s">
        <v>43664</v>
      </c>
      <c r="C4046" s="135" t="s">
        <v>43665</v>
      </c>
      <c r="D4046" s="135" t="s">
        <v>2550</v>
      </c>
      <c r="E4046" s="135" t="s">
        <v>35289</v>
      </c>
      <c r="F4046" s="135"/>
      <c r="G4046" s="135" t="s">
        <v>35808</v>
      </c>
      <c r="H4046" s="135" t="s">
        <v>632</v>
      </c>
      <c r="I4046" s="135"/>
      <c r="J4046" s="135" t="s">
        <v>35049</v>
      </c>
      <c r="K4046" s="135" t="s">
        <v>35809</v>
      </c>
      <c r="L4046" s="163"/>
      <c r="M4046" s="163"/>
      <c r="N4046" s="163"/>
      <c r="O4046" s="135" t="s">
        <v>647</v>
      </c>
    </row>
    <row r="4047" spans="1:15" hidden="1">
      <c r="A4047" s="135">
        <v>5626</v>
      </c>
      <c r="B4047" s="135" t="s">
        <v>43666</v>
      </c>
      <c r="C4047" s="135" t="s">
        <v>43667</v>
      </c>
      <c r="D4047" s="135" t="s">
        <v>2550</v>
      </c>
      <c r="E4047" s="135" t="s">
        <v>35289</v>
      </c>
      <c r="F4047" s="135"/>
      <c r="G4047" s="135" t="s">
        <v>35808</v>
      </c>
      <c r="H4047" s="135" t="s">
        <v>632</v>
      </c>
      <c r="I4047" s="135"/>
      <c r="J4047" s="135" t="s">
        <v>35049</v>
      </c>
      <c r="K4047" s="135" t="s">
        <v>35809</v>
      </c>
      <c r="L4047" s="163"/>
      <c r="M4047" s="163"/>
      <c r="N4047" s="163"/>
      <c r="O4047" s="135" t="s">
        <v>647</v>
      </c>
    </row>
    <row r="4048" spans="1:15" hidden="1">
      <c r="A4048" s="135">
        <v>5627</v>
      </c>
      <c r="B4048" s="135" t="s">
        <v>43668</v>
      </c>
      <c r="C4048" s="135" t="s">
        <v>43669</v>
      </c>
      <c r="D4048" s="135" t="s">
        <v>2550</v>
      </c>
      <c r="E4048" s="135" t="s">
        <v>35289</v>
      </c>
      <c r="F4048" s="135"/>
      <c r="G4048" s="135" t="s">
        <v>35808</v>
      </c>
      <c r="H4048" s="135" t="s">
        <v>632</v>
      </c>
      <c r="I4048" s="135"/>
      <c r="J4048" s="135" t="s">
        <v>35049</v>
      </c>
      <c r="K4048" s="135" t="s">
        <v>42138</v>
      </c>
      <c r="L4048" s="163"/>
      <c r="M4048" s="163"/>
      <c r="N4048" s="163"/>
      <c r="O4048" s="135" t="s">
        <v>647</v>
      </c>
    </row>
    <row r="4049" spans="1:15" hidden="1">
      <c r="A4049" s="135">
        <v>5628</v>
      </c>
      <c r="B4049" s="135" t="s">
        <v>43670</v>
      </c>
      <c r="C4049" s="135" t="s">
        <v>43671</v>
      </c>
      <c r="D4049" s="135" t="s">
        <v>2550</v>
      </c>
      <c r="E4049" s="135" t="s">
        <v>35289</v>
      </c>
      <c r="F4049" s="135"/>
      <c r="G4049" s="135" t="s">
        <v>35808</v>
      </c>
      <c r="H4049" s="135" t="s">
        <v>632</v>
      </c>
      <c r="I4049" s="135"/>
      <c r="J4049" s="135" t="s">
        <v>35049</v>
      </c>
      <c r="K4049" s="135" t="s">
        <v>42138</v>
      </c>
      <c r="L4049" s="163"/>
      <c r="M4049" s="163"/>
      <c r="N4049" s="163"/>
      <c r="O4049" s="135" t="s">
        <v>647</v>
      </c>
    </row>
    <row r="4050" spans="1:15" hidden="1">
      <c r="A4050" s="135">
        <v>5629</v>
      </c>
      <c r="B4050" s="135" t="s">
        <v>43672</v>
      </c>
      <c r="C4050" s="135" t="s">
        <v>43673</v>
      </c>
      <c r="D4050" s="135" t="s">
        <v>2550</v>
      </c>
      <c r="E4050" s="135" t="s">
        <v>35289</v>
      </c>
      <c r="F4050" s="135"/>
      <c r="G4050" s="135" t="s">
        <v>35808</v>
      </c>
      <c r="H4050" s="135" t="s">
        <v>632</v>
      </c>
      <c r="I4050" s="135"/>
      <c r="J4050" s="135" t="s">
        <v>35049</v>
      </c>
      <c r="K4050" s="135" t="s">
        <v>42138</v>
      </c>
      <c r="L4050" s="163"/>
      <c r="M4050" s="163"/>
      <c r="N4050" s="163"/>
      <c r="O4050" s="135" t="s">
        <v>647</v>
      </c>
    </row>
    <row r="4051" spans="1:15" hidden="1">
      <c r="A4051" s="135">
        <v>5630</v>
      </c>
      <c r="B4051" s="135" t="s">
        <v>43674</v>
      </c>
      <c r="C4051" s="135" t="s">
        <v>43675</v>
      </c>
      <c r="D4051" s="135" t="s">
        <v>2550</v>
      </c>
      <c r="E4051" s="135" t="s">
        <v>35289</v>
      </c>
      <c r="F4051" s="135"/>
      <c r="G4051" s="135" t="s">
        <v>35808</v>
      </c>
      <c r="H4051" s="135" t="s">
        <v>632</v>
      </c>
      <c r="I4051" s="135"/>
      <c r="J4051" s="135" t="s">
        <v>35049</v>
      </c>
      <c r="K4051" s="135" t="s">
        <v>35809</v>
      </c>
      <c r="L4051" s="163"/>
      <c r="M4051" s="163"/>
      <c r="N4051" s="163"/>
      <c r="O4051" s="135" t="s">
        <v>647</v>
      </c>
    </row>
    <row r="4052" spans="1:15" hidden="1">
      <c r="A4052" s="135">
        <v>5631</v>
      </c>
      <c r="B4052" s="135" t="s">
        <v>43676</v>
      </c>
      <c r="C4052" s="135" t="s">
        <v>43677</v>
      </c>
      <c r="D4052" s="135" t="s">
        <v>2550</v>
      </c>
      <c r="E4052" s="135" t="s">
        <v>35289</v>
      </c>
      <c r="F4052" s="135"/>
      <c r="G4052" s="135" t="s">
        <v>35808</v>
      </c>
      <c r="H4052" s="135" t="s">
        <v>632</v>
      </c>
      <c r="I4052" s="135"/>
      <c r="J4052" s="135" t="s">
        <v>35049</v>
      </c>
      <c r="K4052" s="135" t="s">
        <v>42138</v>
      </c>
      <c r="L4052" s="163"/>
      <c r="M4052" s="163"/>
      <c r="N4052" s="163"/>
      <c r="O4052" s="135" t="s">
        <v>647</v>
      </c>
    </row>
    <row r="4053" spans="1:15" hidden="1">
      <c r="A4053" s="135">
        <v>5632</v>
      </c>
      <c r="B4053" s="135" t="s">
        <v>43678</v>
      </c>
      <c r="C4053" s="135" t="s">
        <v>43679</v>
      </c>
      <c r="D4053" s="135" t="s">
        <v>2550</v>
      </c>
      <c r="E4053" s="135" t="s">
        <v>35289</v>
      </c>
      <c r="F4053" s="135"/>
      <c r="G4053" s="135" t="s">
        <v>35808</v>
      </c>
      <c r="H4053" s="135" t="s">
        <v>632</v>
      </c>
      <c r="I4053" s="135"/>
      <c r="J4053" s="135" t="s">
        <v>35049</v>
      </c>
      <c r="K4053" s="135" t="s">
        <v>35809</v>
      </c>
      <c r="L4053" s="163"/>
      <c r="M4053" s="163"/>
      <c r="N4053" s="163"/>
      <c r="O4053" s="135" t="s">
        <v>647</v>
      </c>
    </row>
    <row r="4054" spans="1:15" hidden="1">
      <c r="A4054" s="135">
        <v>5633</v>
      </c>
      <c r="B4054" s="135" t="s">
        <v>43680</v>
      </c>
      <c r="C4054" s="135" t="s">
        <v>43681</v>
      </c>
      <c r="D4054" s="135" t="s">
        <v>2550</v>
      </c>
      <c r="E4054" s="135" t="s">
        <v>35289</v>
      </c>
      <c r="F4054" s="135"/>
      <c r="G4054" s="135" t="s">
        <v>35808</v>
      </c>
      <c r="H4054" s="135" t="s">
        <v>632</v>
      </c>
      <c r="I4054" s="135"/>
      <c r="J4054" s="135" t="s">
        <v>35049</v>
      </c>
      <c r="K4054" s="135" t="s">
        <v>42138</v>
      </c>
      <c r="L4054" s="163"/>
      <c r="M4054" s="163"/>
      <c r="N4054" s="163"/>
      <c r="O4054" s="135" t="s">
        <v>647</v>
      </c>
    </row>
    <row r="4055" spans="1:15" hidden="1">
      <c r="A4055" s="135">
        <v>5634</v>
      </c>
      <c r="B4055" s="135" t="s">
        <v>43682</v>
      </c>
      <c r="C4055" s="135" t="s">
        <v>43683</v>
      </c>
      <c r="D4055" s="135" t="s">
        <v>2618</v>
      </c>
      <c r="E4055" s="135" t="s">
        <v>35304</v>
      </c>
      <c r="F4055" s="135"/>
      <c r="G4055" s="135" t="s">
        <v>35808</v>
      </c>
      <c r="H4055" s="135" t="s">
        <v>632</v>
      </c>
      <c r="I4055" s="135"/>
      <c r="J4055" s="135" t="s">
        <v>35049</v>
      </c>
      <c r="K4055" s="135" t="s">
        <v>35809</v>
      </c>
      <c r="L4055" s="163"/>
      <c r="M4055" s="163"/>
      <c r="N4055" s="163"/>
      <c r="O4055" s="135" t="s">
        <v>647</v>
      </c>
    </row>
    <row r="4056" spans="1:15" hidden="1">
      <c r="A4056" s="135">
        <v>5635</v>
      </c>
      <c r="B4056" s="135" t="s">
        <v>43684</v>
      </c>
      <c r="C4056" s="135" t="s">
        <v>43685</v>
      </c>
      <c r="D4056" s="135" t="s">
        <v>2443</v>
      </c>
      <c r="E4056" s="135" t="s">
        <v>35284</v>
      </c>
      <c r="F4056" s="135"/>
      <c r="G4056" s="135" t="s">
        <v>35808</v>
      </c>
      <c r="H4056" s="135" t="s">
        <v>632</v>
      </c>
      <c r="I4056" s="135"/>
      <c r="J4056" s="135" t="s">
        <v>35049</v>
      </c>
      <c r="K4056" s="135" t="s">
        <v>35809</v>
      </c>
      <c r="L4056" s="163"/>
      <c r="M4056" s="163"/>
      <c r="N4056" s="163"/>
      <c r="O4056" s="135" t="s">
        <v>647</v>
      </c>
    </row>
    <row r="4057" spans="1:15" hidden="1">
      <c r="A4057" s="135">
        <v>5636</v>
      </c>
      <c r="B4057" s="135" t="s">
        <v>43686</v>
      </c>
      <c r="C4057" s="135" t="s">
        <v>43685</v>
      </c>
      <c r="D4057" s="135" t="s">
        <v>2618</v>
      </c>
      <c r="E4057" s="135" t="s">
        <v>35304</v>
      </c>
      <c r="F4057" s="135"/>
      <c r="G4057" s="135" t="s">
        <v>35808</v>
      </c>
      <c r="H4057" s="135" t="s">
        <v>632</v>
      </c>
      <c r="I4057" s="135"/>
      <c r="J4057" s="135" t="s">
        <v>35049</v>
      </c>
      <c r="K4057" s="135" t="s">
        <v>35809</v>
      </c>
      <c r="L4057" s="163"/>
      <c r="M4057" s="163"/>
      <c r="N4057" s="163"/>
      <c r="O4057" s="135" t="s">
        <v>647</v>
      </c>
    </row>
    <row r="4058" spans="1:15" hidden="1">
      <c r="A4058" s="135">
        <v>5637</v>
      </c>
      <c r="B4058" s="135" t="s">
        <v>43687</v>
      </c>
      <c r="C4058" s="135" t="s">
        <v>43688</v>
      </c>
      <c r="D4058" s="135" t="s">
        <v>2550</v>
      </c>
      <c r="E4058" s="135" t="s">
        <v>35289</v>
      </c>
      <c r="F4058" s="135"/>
      <c r="G4058" s="135" t="s">
        <v>35808</v>
      </c>
      <c r="H4058" s="135" t="s">
        <v>632</v>
      </c>
      <c r="I4058" s="135"/>
      <c r="J4058" s="135" t="s">
        <v>35049</v>
      </c>
      <c r="K4058" s="135" t="s">
        <v>35809</v>
      </c>
      <c r="L4058" s="163"/>
      <c r="M4058" s="163"/>
      <c r="N4058" s="163"/>
      <c r="O4058" s="135" t="s">
        <v>647</v>
      </c>
    </row>
    <row r="4059" spans="1:15" hidden="1">
      <c r="A4059" s="135">
        <v>5638</v>
      </c>
      <c r="B4059" s="135" t="s">
        <v>43689</v>
      </c>
      <c r="C4059" s="135" t="s">
        <v>43690</v>
      </c>
      <c r="D4059" s="135" t="s">
        <v>2550</v>
      </c>
      <c r="E4059" s="135" t="s">
        <v>35289</v>
      </c>
      <c r="F4059" s="135"/>
      <c r="G4059" s="135" t="s">
        <v>35808</v>
      </c>
      <c r="H4059" s="135" t="s">
        <v>632</v>
      </c>
      <c r="I4059" s="135"/>
      <c r="J4059" s="135" t="s">
        <v>35049</v>
      </c>
      <c r="K4059" s="135" t="s">
        <v>35809</v>
      </c>
      <c r="L4059" s="163"/>
      <c r="M4059" s="163"/>
      <c r="N4059" s="163"/>
      <c r="O4059" s="135" t="s">
        <v>647</v>
      </c>
    </row>
    <row r="4060" spans="1:15" hidden="1">
      <c r="A4060" s="135">
        <v>5639</v>
      </c>
      <c r="B4060" s="135" t="s">
        <v>43691</v>
      </c>
      <c r="C4060" s="135" t="s">
        <v>43692</v>
      </c>
      <c r="D4060" s="135" t="s">
        <v>1374</v>
      </c>
      <c r="E4060" s="135" t="s">
        <v>35315</v>
      </c>
      <c r="F4060" s="135"/>
      <c r="G4060" s="135" t="s">
        <v>35808</v>
      </c>
      <c r="H4060" s="135" t="s">
        <v>632</v>
      </c>
      <c r="I4060" s="135"/>
      <c r="J4060" s="135" t="s">
        <v>35049</v>
      </c>
      <c r="K4060" s="135" t="s">
        <v>35809</v>
      </c>
      <c r="L4060" s="163"/>
      <c r="M4060" s="163"/>
      <c r="N4060" s="163"/>
      <c r="O4060" s="135" t="s">
        <v>647</v>
      </c>
    </row>
    <row r="4061" spans="1:15" hidden="1">
      <c r="A4061" s="135">
        <v>5640</v>
      </c>
      <c r="B4061" s="135" t="s">
        <v>43693</v>
      </c>
      <c r="C4061" s="135" t="s">
        <v>43692</v>
      </c>
      <c r="D4061" s="135" t="s">
        <v>1473</v>
      </c>
      <c r="E4061" s="135" t="s">
        <v>35318</v>
      </c>
      <c r="F4061" s="135"/>
      <c r="G4061" s="135" t="s">
        <v>35808</v>
      </c>
      <c r="H4061" s="135" t="s">
        <v>632</v>
      </c>
      <c r="I4061" s="135"/>
      <c r="J4061" s="135" t="s">
        <v>35049</v>
      </c>
      <c r="K4061" s="135" t="s">
        <v>35809</v>
      </c>
      <c r="L4061" s="163"/>
      <c r="M4061" s="163"/>
      <c r="N4061" s="163"/>
      <c r="O4061" s="135" t="s">
        <v>647</v>
      </c>
    </row>
    <row r="4062" spans="1:15" hidden="1">
      <c r="A4062" s="135">
        <v>5641</v>
      </c>
      <c r="B4062" s="135" t="s">
        <v>43694</v>
      </c>
      <c r="C4062" s="135" t="s">
        <v>43695</v>
      </c>
      <c r="D4062" s="135" t="s">
        <v>2198</v>
      </c>
      <c r="E4062" s="135" t="s">
        <v>35303</v>
      </c>
      <c r="F4062" s="135"/>
      <c r="G4062" s="135" t="s">
        <v>35808</v>
      </c>
      <c r="H4062" s="135" t="s">
        <v>632</v>
      </c>
      <c r="I4062" s="135"/>
      <c r="J4062" s="135" t="s">
        <v>35049</v>
      </c>
      <c r="K4062" s="135" t="s">
        <v>35809</v>
      </c>
      <c r="L4062" s="163"/>
      <c r="M4062" s="163"/>
      <c r="N4062" s="163"/>
      <c r="O4062" s="135" t="s">
        <v>647</v>
      </c>
    </row>
    <row r="4063" spans="1:15" hidden="1">
      <c r="A4063" s="135">
        <v>5642</v>
      </c>
      <c r="B4063" s="135" t="s">
        <v>43696</v>
      </c>
      <c r="C4063" s="135" t="s">
        <v>43695</v>
      </c>
      <c r="D4063" s="135" t="s">
        <v>2618</v>
      </c>
      <c r="E4063" s="135" t="s">
        <v>35304</v>
      </c>
      <c r="F4063" s="135"/>
      <c r="G4063" s="135" t="s">
        <v>35808</v>
      </c>
      <c r="H4063" s="135" t="s">
        <v>632</v>
      </c>
      <c r="I4063" s="135"/>
      <c r="J4063" s="135" t="s">
        <v>35049</v>
      </c>
      <c r="K4063" s="135" t="s">
        <v>35809</v>
      </c>
      <c r="L4063" s="163"/>
      <c r="M4063" s="163"/>
      <c r="N4063" s="163"/>
      <c r="O4063" s="135" t="s">
        <v>647</v>
      </c>
    </row>
    <row r="4064" spans="1:15" hidden="1">
      <c r="A4064" s="135">
        <v>5643</v>
      </c>
      <c r="B4064" s="135" t="s">
        <v>43697</v>
      </c>
      <c r="C4064" s="135" t="s">
        <v>43698</v>
      </c>
      <c r="D4064" s="135" t="s">
        <v>2618</v>
      </c>
      <c r="E4064" s="135" t="s">
        <v>35304</v>
      </c>
      <c r="F4064" s="135"/>
      <c r="G4064" s="135" t="s">
        <v>35808</v>
      </c>
      <c r="H4064" s="135" t="s">
        <v>632</v>
      </c>
      <c r="I4064" s="135"/>
      <c r="J4064" s="135" t="s">
        <v>35049</v>
      </c>
      <c r="K4064" s="135" t="s">
        <v>35809</v>
      </c>
      <c r="L4064" s="163"/>
      <c r="M4064" s="163"/>
      <c r="N4064" s="163"/>
      <c r="O4064" s="135" t="s">
        <v>647</v>
      </c>
    </row>
    <row r="4065" spans="1:15" hidden="1">
      <c r="A4065" s="135">
        <v>5644</v>
      </c>
      <c r="B4065" s="135" t="s">
        <v>43699</v>
      </c>
      <c r="C4065" s="135" t="s">
        <v>43700</v>
      </c>
      <c r="D4065" s="135" t="s">
        <v>2618</v>
      </c>
      <c r="E4065" s="135" t="s">
        <v>35304</v>
      </c>
      <c r="F4065" s="135"/>
      <c r="G4065" s="135" t="s">
        <v>35808</v>
      </c>
      <c r="H4065" s="135" t="s">
        <v>632</v>
      </c>
      <c r="I4065" s="135"/>
      <c r="J4065" s="135" t="s">
        <v>35049</v>
      </c>
      <c r="K4065" s="135" t="s">
        <v>35809</v>
      </c>
      <c r="L4065" s="163"/>
      <c r="M4065" s="163"/>
      <c r="N4065" s="163"/>
      <c r="O4065" s="135" t="s">
        <v>647</v>
      </c>
    </row>
    <row r="4066" spans="1:15" hidden="1">
      <c r="A4066" s="135">
        <v>5645</v>
      </c>
      <c r="B4066" s="135" t="s">
        <v>43701</v>
      </c>
      <c r="C4066" s="135" t="s">
        <v>43702</v>
      </c>
      <c r="D4066" s="135" t="s">
        <v>2618</v>
      </c>
      <c r="E4066" s="135" t="s">
        <v>35304</v>
      </c>
      <c r="F4066" s="135"/>
      <c r="G4066" s="135" t="s">
        <v>35808</v>
      </c>
      <c r="H4066" s="135" t="s">
        <v>632</v>
      </c>
      <c r="I4066" s="135"/>
      <c r="J4066" s="135" t="s">
        <v>35049</v>
      </c>
      <c r="K4066" s="135" t="s">
        <v>35809</v>
      </c>
      <c r="L4066" s="163"/>
      <c r="M4066" s="163"/>
      <c r="N4066" s="163"/>
      <c r="O4066" s="135" t="s">
        <v>647</v>
      </c>
    </row>
    <row r="4067" spans="1:15" hidden="1">
      <c r="A4067" s="135">
        <v>5646</v>
      </c>
      <c r="B4067" s="135" t="s">
        <v>43703</v>
      </c>
      <c r="C4067" s="135" t="s">
        <v>43704</v>
      </c>
      <c r="D4067" s="135" t="s">
        <v>2618</v>
      </c>
      <c r="E4067" s="135" t="s">
        <v>35304</v>
      </c>
      <c r="F4067" s="135"/>
      <c r="G4067" s="135" t="s">
        <v>35808</v>
      </c>
      <c r="H4067" s="135" t="s">
        <v>632</v>
      </c>
      <c r="I4067" s="135"/>
      <c r="J4067" s="135" t="s">
        <v>35049</v>
      </c>
      <c r="K4067" s="135" t="s">
        <v>35809</v>
      </c>
      <c r="L4067" s="163"/>
      <c r="M4067" s="163"/>
      <c r="N4067" s="163"/>
      <c r="O4067" s="135" t="s">
        <v>647</v>
      </c>
    </row>
    <row r="4068" spans="1:15" hidden="1">
      <c r="A4068" s="135">
        <v>5647</v>
      </c>
      <c r="B4068" s="135" t="s">
        <v>43705</v>
      </c>
      <c r="C4068" s="135" t="s">
        <v>43706</v>
      </c>
      <c r="D4068" s="135" t="s">
        <v>2618</v>
      </c>
      <c r="E4068" s="135" t="s">
        <v>35304</v>
      </c>
      <c r="F4068" s="135"/>
      <c r="G4068" s="135" t="s">
        <v>35808</v>
      </c>
      <c r="H4068" s="135" t="s">
        <v>632</v>
      </c>
      <c r="I4068" s="135"/>
      <c r="J4068" s="135" t="s">
        <v>35049</v>
      </c>
      <c r="K4068" s="135" t="s">
        <v>35809</v>
      </c>
      <c r="L4068" s="163"/>
      <c r="M4068" s="163"/>
      <c r="N4068" s="163"/>
      <c r="O4068" s="135" t="s">
        <v>647</v>
      </c>
    </row>
    <row r="4069" spans="1:15">
      <c r="A4069" s="135">
        <v>5648</v>
      </c>
      <c r="B4069" s="135" t="s">
        <v>28991</v>
      </c>
      <c r="C4069" s="135" t="s">
        <v>28990</v>
      </c>
      <c r="D4069" s="135" t="s">
        <v>889</v>
      </c>
      <c r="E4069" s="135" t="s">
        <v>35258</v>
      </c>
      <c r="F4069" s="135"/>
      <c r="G4069" s="135" t="s">
        <v>35819</v>
      </c>
      <c r="H4069" s="135" t="s">
        <v>632</v>
      </c>
      <c r="I4069" s="135"/>
      <c r="J4069" s="135" t="s">
        <v>35049</v>
      </c>
      <c r="K4069" s="135" t="s">
        <v>35809</v>
      </c>
      <c r="L4069" s="163"/>
      <c r="M4069" s="163"/>
      <c r="N4069" s="163"/>
      <c r="O4069" s="135" t="s">
        <v>35825</v>
      </c>
    </row>
    <row r="4070" spans="1:15" hidden="1">
      <c r="A4070" s="135">
        <v>5649</v>
      </c>
      <c r="B4070" s="135" t="s">
        <v>43707</v>
      </c>
      <c r="C4070" s="135" t="s">
        <v>43708</v>
      </c>
      <c r="D4070" s="135" t="s">
        <v>1374</v>
      </c>
      <c r="E4070" s="135" t="s">
        <v>35315</v>
      </c>
      <c r="F4070" s="135"/>
      <c r="G4070" s="135" t="s">
        <v>35808</v>
      </c>
      <c r="H4070" s="135" t="s">
        <v>632</v>
      </c>
      <c r="I4070" s="135"/>
      <c r="J4070" s="135" t="s">
        <v>35049</v>
      </c>
      <c r="K4070" s="135" t="s">
        <v>35809</v>
      </c>
      <c r="L4070" s="163"/>
      <c r="M4070" s="163"/>
      <c r="N4070" s="163"/>
      <c r="O4070" s="135" t="s">
        <v>647</v>
      </c>
    </row>
    <row r="4071" spans="1:15" hidden="1">
      <c r="A4071" s="135">
        <v>5650</v>
      </c>
      <c r="B4071" s="135" t="s">
        <v>43709</v>
      </c>
      <c r="C4071" s="135" t="s">
        <v>43708</v>
      </c>
      <c r="D4071" s="135" t="s">
        <v>1473</v>
      </c>
      <c r="E4071" s="135" t="s">
        <v>35318</v>
      </c>
      <c r="F4071" s="135"/>
      <c r="G4071" s="135" t="s">
        <v>35808</v>
      </c>
      <c r="H4071" s="135" t="s">
        <v>632</v>
      </c>
      <c r="I4071" s="135"/>
      <c r="J4071" s="135" t="s">
        <v>35049</v>
      </c>
      <c r="K4071" s="135" t="s">
        <v>35809</v>
      </c>
      <c r="L4071" s="163"/>
      <c r="M4071" s="163"/>
      <c r="N4071" s="163"/>
      <c r="O4071" s="135" t="s">
        <v>647</v>
      </c>
    </row>
    <row r="4072" spans="1:15" hidden="1">
      <c r="A4072" s="135">
        <v>5651</v>
      </c>
      <c r="B4072" s="135" t="s">
        <v>43710</v>
      </c>
      <c r="C4072" s="135" t="s">
        <v>43711</v>
      </c>
      <c r="D4072" s="135" t="s">
        <v>1374</v>
      </c>
      <c r="E4072" s="135" t="s">
        <v>35315</v>
      </c>
      <c r="F4072" s="135"/>
      <c r="G4072" s="135" t="s">
        <v>35808</v>
      </c>
      <c r="H4072" s="135" t="s">
        <v>632</v>
      </c>
      <c r="I4072" s="135"/>
      <c r="J4072" s="135" t="s">
        <v>35049</v>
      </c>
      <c r="K4072" s="135" t="s">
        <v>35809</v>
      </c>
      <c r="L4072" s="163"/>
      <c r="M4072" s="163"/>
      <c r="N4072" s="163"/>
      <c r="O4072" s="135" t="s">
        <v>647</v>
      </c>
    </row>
    <row r="4073" spans="1:15" hidden="1">
      <c r="A4073" s="135">
        <v>5652</v>
      </c>
      <c r="B4073" s="135" t="s">
        <v>43712</v>
      </c>
      <c r="C4073" s="135" t="s">
        <v>43713</v>
      </c>
      <c r="D4073" s="135" t="s">
        <v>4723</v>
      </c>
      <c r="E4073" s="135" t="s">
        <v>35347</v>
      </c>
      <c r="F4073" s="135"/>
      <c r="G4073" s="135" t="s">
        <v>35808</v>
      </c>
      <c r="H4073" s="135" t="s">
        <v>4370</v>
      </c>
      <c r="I4073" s="135"/>
      <c r="J4073" s="135" t="s">
        <v>35053</v>
      </c>
      <c r="K4073" s="135" t="s">
        <v>35823</v>
      </c>
      <c r="L4073" s="163" t="s">
        <v>35121</v>
      </c>
      <c r="M4073" s="163" t="s">
        <v>35118</v>
      </c>
      <c r="N4073" s="163" t="s">
        <v>43714</v>
      </c>
      <c r="O4073" s="135" t="s">
        <v>647</v>
      </c>
    </row>
    <row r="4074" spans="1:15" hidden="1">
      <c r="A4074" s="135">
        <v>5653</v>
      </c>
      <c r="B4074" s="135" t="s">
        <v>43715</v>
      </c>
      <c r="C4074" s="135" t="s">
        <v>43713</v>
      </c>
      <c r="D4074" s="135" t="s">
        <v>3585</v>
      </c>
      <c r="E4074" s="135" t="s">
        <v>35307</v>
      </c>
      <c r="F4074" s="135"/>
      <c r="G4074" s="135" t="s">
        <v>35808</v>
      </c>
      <c r="H4074" s="135" t="s">
        <v>632</v>
      </c>
      <c r="I4074" s="135"/>
      <c r="J4074" s="135" t="s">
        <v>35053</v>
      </c>
      <c r="K4074" s="135" t="s">
        <v>35823</v>
      </c>
      <c r="L4074" s="163" t="s">
        <v>35068</v>
      </c>
      <c r="M4074" s="163" t="s">
        <v>35118</v>
      </c>
      <c r="N4074" s="163" t="s">
        <v>43714</v>
      </c>
      <c r="O4074" s="135" t="s">
        <v>647</v>
      </c>
    </row>
    <row r="4075" spans="1:15" hidden="1">
      <c r="A4075" s="135">
        <v>5654</v>
      </c>
      <c r="B4075" s="135" t="s">
        <v>43716</v>
      </c>
      <c r="C4075" s="135" t="s">
        <v>43713</v>
      </c>
      <c r="D4075" s="135" t="s">
        <v>8986</v>
      </c>
      <c r="E4075" s="135" t="s">
        <v>35329</v>
      </c>
      <c r="F4075" s="135"/>
      <c r="G4075" s="135" t="s">
        <v>35808</v>
      </c>
      <c r="H4075" s="135" t="s">
        <v>4370</v>
      </c>
      <c r="I4075" s="135"/>
      <c r="J4075" s="135" t="s">
        <v>35053</v>
      </c>
      <c r="K4075" s="135" t="s">
        <v>35823</v>
      </c>
      <c r="L4075" s="163" t="s">
        <v>35121</v>
      </c>
      <c r="M4075" s="163" t="s">
        <v>35118</v>
      </c>
      <c r="N4075" s="163" t="s">
        <v>43714</v>
      </c>
      <c r="O4075" s="135" t="s">
        <v>647</v>
      </c>
    </row>
    <row r="4076" spans="1:15" hidden="1">
      <c r="A4076" s="135">
        <v>5655</v>
      </c>
      <c r="B4076" s="135" t="s">
        <v>43717</v>
      </c>
      <c r="C4076" s="135" t="s">
        <v>43713</v>
      </c>
      <c r="D4076" s="135" t="s">
        <v>9126</v>
      </c>
      <c r="E4076" s="135" t="s">
        <v>35349</v>
      </c>
      <c r="F4076" s="135"/>
      <c r="G4076" s="135" t="s">
        <v>35808</v>
      </c>
      <c r="H4076" s="135" t="s">
        <v>4370</v>
      </c>
      <c r="I4076" s="135"/>
      <c r="J4076" s="135" t="s">
        <v>35053</v>
      </c>
      <c r="K4076" s="135" t="s">
        <v>35823</v>
      </c>
      <c r="L4076" s="163" t="s">
        <v>35121</v>
      </c>
      <c r="M4076" s="163" t="s">
        <v>35118</v>
      </c>
      <c r="N4076" s="163" t="s">
        <v>43714</v>
      </c>
      <c r="O4076" s="135" t="s">
        <v>647</v>
      </c>
    </row>
    <row r="4077" spans="1:15" hidden="1">
      <c r="A4077" s="135">
        <v>5656</v>
      </c>
      <c r="B4077" s="135" t="s">
        <v>43718</v>
      </c>
      <c r="C4077" s="135" t="s">
        <v>43713</v>
      </c>
      <c r="D4077" s="135" t="s">
        <v>10291</v>
      </c>
      <c r="E4077" s="135" t="s">
        <v>35330</v>
      </c>
      <c r="F4077" s="135"/>
      <c r="G4077" s="135" t="s">
        <v>35808</v>
      </c>
      <c r="H4077" s="135" t="s">
        <v>4370</v>
      </c>
      <c r="I4077" s="135"/>
      <c r="J4077" s="135" t="s">
        <v>35053</v>
      </c>
      <c r="K4077" s="135" t="s">
        <v>35823</v>
      </c>
      <c r="L4077" s="163" t="s">
        <v>35121</v>
      </c>
      <c r="M4077" s="163" t="s">
        <v>35118</v>
      </c>
      <c r="N4077" s="163" t="s">
        <v>43714</v>
      </c>
      <c r="O4077" s="135" t="s">
        <v>647</v>
      </c>
    </row>
    <row r="4078" spans="1:15" hidden="1">
      <c r="A4078" s="135">
        <v>5657</v>
      </c>
      <c r="B4078" s="135" t="s">
        <v>43719</v>
      </c>
      <c r="C4078" s="135" t="s">
        <v>43720</v>
      </c>
      <c r="D4078" s="135" t="s">
        <v>634</v>
      </c>
      <c r="E4078" s="135" t="s">
        <v>35300</v>
      </c>
      <c r="F4078" s="135"/>
      <c r="G4078" s="135" t="s">
        <v>35808</v>
      </c>
      <c r="H4078" s="135" t="s">
        <v>632</v>
      </c>
      <c r="I4078" s="135"/>
      <c r="J4078" s="135" t="s">
        <v>35049</v>
      </c>
      <c r="K4078" s="135" t="s">
        <v>35809</v>
      </c>
      <c r="L4078" s="163"/>
      <c r="M4078" s="163"/>
      <c r="N4078" s="163"/>
      <c r="O4078" s="135" t="s">
        <v>647</v>
      </c>
    </row>
    <row r="4079" spans="1:15" hidden="1">
      <c r="A4079" s="135">
        <v>5658</v>
      </c>
      <c r="B4079" s="135" t="s">
        <v>43721</v>
      </c>
      <c r="C4079" s="135" t="s">
        <v>43720</v>
      </c>
      <c r="D4079" s="135" t="s">
        <v>1750</v>
      </c>
      <c r="E4079" s="135" t="s">
        <v>35288</v>
      </c>
      <c r="F4079" s="135"/>
      <c r="G4079" s="135" t="s">
        <v>35808</v>
      </c>
      <c r="H4079" s="135" t="s">
        <v>632</v>
      </c>
      <c r="I4079" s="135"/>
      <c r="J4079" s="135" t="s">
        <v>35049</v>
      </c>
      <c r="K4079" s="135" t="s">
        <v>35809</v>
      </c>
      <c r="L4079" s="163"/>
      <c r="M4079" s="163"/>
      <c r="N4079" s="163"/>
      <c r="O4079" s="135" t="s">
        <v>647</v>
      </c>
    </row>
    <row r="4080" spans="1:15" hidden="1">
      <c r="A4080" s="135">
        <v>5659</v>
      </c>
      <c r="B4080" s="135" t="s">
        <v>43722</v>
      </c>
      <c r="C4080" s="135" t="s">
        <v>43720</v>
      </c>
      <c r="D4080" s="135" t="s">
        <v>1876</v>
      </c>
      <c r="E4080" s="135" t="s">
        <v>35261</v>
      </c>
      <c r="F4080" s="135"/>
      <c r="G4080" s="135" t="s">
        <v>35808</v>
      </c>
      <c r="H4080" s="135" t="s">
        <v>632</v>
      </c>
      <c r="I4080" s="135"/>
      <c r="J4080" s="135" t="s">
        <v>35049</v>
      </c>
      <c r="K4080" s="135" t="s">
        <v>42138</v>
      </c>
      <c r="L4080" s="163"/>
      <c r="M4080" s="163"/>
      <c r="N4080" s="163"/>
      <c r="O4080" s="135" t="s">
        <v>647</v>
      </c>
    </row>
    <row r="4081" spans="1:15" hidden="1">
      <c r="A4081" s="135">
        <v>5660</v>
      </c>
      <c r="B4081" s="135" t="s">
        <v>43723</v>
      </c>
      <c r="C4081" s="135" t="s">
        <v>3515</v>
      </c>
      <c r="D4081" s="135" t="s">
        <v>729</v>
      </c>
      <c r="E4081" s="135" t="s">
        <v>35263</v>
      </c>
      <c r="F4081" s="135"/>
      <c r="G4081" s="135" t="s">
        <v>35808</v>
      </c>
      <c r="H4081" s="135" t="s">
        <v>632</v>
      </c>
      <c r="I4081" s="135"/>
      <c r="J4081" s="135" t="s">
        <v>35049</v>
      </c>
      <c r="K4081" s="135" t="s">
        <v>35809</v>
      </c>
      <c r="L4081" s="163"/>
      <c r="M4081" s="163"/>
      <c r="N4081" s="163"/>
      <c r="O4081" s="135" t="s">
        <v>647</v>
      </c>
    </row>
    <row r="4082" spans="1:15" hidden="1">
      <c r="A4082" s="135">
        <v>5661</v>
      </c>
      <c r="B4082" s="135" t="s">
        <v>43724</v>
      </c>
      <c r="C4082" s="135" t="s">
        <v>3515</v>
      </c>
      <c r="D4082" s="135" t="s">
        <v>809</v>
      </c>
      <c r="E4082" s="135" t="s">
        <v>35321</v>
      </c>
      <c r="F4082" s="135"/>
      <c r="G4082" s="135" t="s">
        <v>35808</v>
      </c>
      <c r="H4082" s="135" t="s">
        <v>632</v>
      </c>
      <c r="I4082" s="135"/>
      <c r="J4082" s="135" t="s">
        <v>35049</v>
      </c>
      <c r="K4082" s="135" t="s">
        <v>35809</v>
      </c>
      <c r="L4082" s="163"/>
      <c r="M4082" s="163"/>
      <c r="N4082" s="163"/>
      <c r="O4082" s="135" t="s">
        <v>647</v>
      </c>
    </row>
    <row r="4083" spans="1:15" hidden="1">
      <c r="A4083" s="135">
        <v>5662</v>
      </c>
      <c r="B4083" s="135" t="s">
        <v>43725</v>
      </c>
      <c r="C4083" s="135" t="s">
        <v>3515</v>
      </c>
      <c r="D4083" s="135" t="s">
        <v>1016</v>
      </c>
      <c r="E4083" s="135" t="s">
        <v>35262</v>
      </c>
      <c r="F4083" s="135"/>
      <c r="G4083" s="135" t="s">
        <v>35808</v>
      </c>
      <c r="H4083" s="135" t="s">
        <v>632</v>
      </c>
      <c r="I4083" s="135"/>
      <c r="J4083" s="135" t="s">
        <v>35049</v>
      </c>
      <c r="K4083" s="135" t="s">
        <v>35809</v>
      </c>
      <c r="L4083" s="163"/>
      <c r="M4083" s="163"/>
      <c r="N4083" s="163"/>
      <c r="O4083" s="135" t="s">
        <v>647</v>
      </c>
    </row>
    <row r="4084" spans="1:15" hidden="1">
      <c r="A4084" s="135">
        <v>5663</v>
      </c>
      <c r="B4084" s="135" t="s">
        <v>43726</v>
      </c>
      <c r="C4084" s="135" t="s">
        <v>3515</v>
      </c>
      <c r="D4084" s="135" t="s">
        <v>889</v>
      </c>
      <c r="E4084" s="135" t="s">
        <v>35258</v>
      </c>
      <c r="F4084" s="135"/>
      <c r="G4084" s="135" t="s">
        <v>35808</v>
      </c>
      <c r="H4084" s="135" t="s">
        <v>632</v>
      </c>
      <c r="I4084" s="135"/>
      <c r="J4084" s="135" t="s">
        <v>35049</v>
      </c>
      <c r="K4084" s="135" t="s">
        <v>35809</v>
      </c>
      <c r="L4084" s="163"/>
      <c r="M4084" s="163"/>
      <c r="N4084" s="163"/>
      <c r="O4084" s="135" t="s">
        <v>647</v>
      </c>
    </row>
    <row r="4085" spans="1:15" hidden="1">
      <c r="A4085" s="135">
        <v>5664</v>
      </c>
      <c r="B4085" s="135" t="s">
        <v>43727</v>
      </c>
      <c r="C4085" s="135" t="s">
        <v>3515</v>
      </c>
      <c r="D4085" s="135" t="s">
        <v>1041</v>
      </c>
      <c r="E4085" s="135" t="s">
        <v>35256</v>
      </c>
      <c r="F4085" s="135"/>
      <c r="G4085" s="135" t="s">
        <v>35808</v>
      </c>
      <c r="H4085" s="135" t="s">
        <v>632</v>
      </c>
      <c r="I4085" s="135"/>
      <c r="J4085" s="135" t="s">
        <v>35049</v>
      </c>
      <c r="K4085" s="135" t="s">
        <v>35809</v>
      </c>
      <c r="L4085" s="163"/>
      <c r="M4085" s="163"/>
      <c r="N4085" s="163"/>
      <c r="O4085" s="135" t="s">
        <v>647</v>
      </c>
    </row>
    <row r="4086" spans="1:15" hidden="1">
      <c r="A4086" s="135">
        <v>5665</v>
      </c>
      <c r="B4086" s="135" t="s">
        <v>43728</v>
      </c>
      <c r="C4086" s="135" t="s">
        <v>3515</v>
      </c>
      <c r="D4086" s="135" t="s">
        <v>1110</v>
      </c>
      <c r="E4086" s="135" t="s">
        <v>35285</v>
      </c>
      <c r="F4086" s="135"/>
      <c r="G4086" s="135" t="s">
        <v>35808</v>
      </c>
      <c r="H4086" s="135" t="s">
        <v>632</v>
      </c>
      <c r="I4086" s="135"/>
      <c r="J4086" s="135" t="s">
        <v>35049</v>
      </c>
      <c r="K4086" s="135" t="s">
        <v>35809</v>
      </c>
      <c r="L4086" s="163"/>
      <c r="M4086" s="163"/>
      <c r="N4086" s="163"/>
      <c r="O4086" s="135" t="s">
        <v>647</v>
      </c>
    </row>
    <row r="4087" spans="1:15" hidden="1">
      <c r="A4087" s="135">
        <v>5666</v>
      </c>
      <c r="B4087" s="135" t="s">
        <v>43729</v>
      </c>
      <c r="C4087" s="135" t="s">
        <v>3515</v>
      </c>
      <c r="D4087" s="135" t="s">
        <v>1146</v>
      </c>
      <c r="E4087" s="135" t="s">
        <v>35260</v>
      </c>
      <c r="F4087" s="135"/>
      <c r="G4087" s="135" t="s">
        <v>35808</v>
      </c>
      <c r="H4087" s="135" t="s">
        <v>632</v>
      </c>
      <c r="I4087" s="135"/>
      <c r="J4087" s="135" t="s">
        <v>35049</v>
      </c>
      <c r="K4087" s="135" t="s">
        <v>35809</v>
      </c>
      <c r="L4087" s="163"/>
      <c r="M4087" s="163"/>
      <c r="N4087" s="163"/>
      <c r="O4087" s="135" t="s">
        <v>647</v>
      </c>
    </row>
    <row r="4088" spans="1:15" hidden="1">
      <c r="A4088" s="135">
        <v>5667</v>
      </c>
      <c r="B4088" s="135" t="s">
        <v>43730</v>
      </c>
      <c r="C4088" s="135" t="s">
        <v>3515</v>
      </c>
      <c r="D4088" s="135" t="s">
        <v>1298</v>
      </c>
      <c r="E4088" s="135" t="s">
        <v>9836</v>
      </c>
      <c r="F4088" s="135"/>
      <c r="G4088" s="135" t="s">
        <v>35808</v>
      </c>
      <c r="H4088" s="135" t="s">
        <v>632</v>
      </c>
      <c r="I4088" s="135"/>
      <c r="J4088" s="135" t="s">
        <v>35049</v>
      </c>
      <c r="K4088" s="135" t="s">
        <v>35809</v>
      </c>
      <c r="L4088" s="163"/>
      <c r="M4088" s="163"/>
      <c r="N4088" s="163"/>
      <c r="O4088" s="135" t="s">
        <v>647</v>
      </c>
    </row>
    <row r="4089" spans="1:15" hidden="1">
      <c r="A4089" s="135">
        <v>5668</v>
      </c>
      <c r="B4089" s="135" t="s">
        <v>43731</v>
      </c>
      <c r="C4089" s="135" t="s">
        <v>3515</v>
      </c>
      <c r="D4089" s="135" t="s">
        <v>1374</v>
      </c>
      <c r="E4089" s="135" t="s">
        <v>35315</v>
      </c>
      <c r="F4089" s="135"/>
      <c r="G4089" s="135" t="s">
        <v>35808</v>
      </c>
      <c r="H4089" s="135" t="s">
        <v>632</v>
      </c>
      <c r="I4089" s="135"/>
      <c r="J4089" s="135" t="s">
        <v>35049</v>
      </c>
      <c r="K4089" s="135" t="s">
        <v>35809</v>
      </c>
      <c r="L4089" s="163"/>
      <c r="M4089" s="163"/>
      <c r="N4089" s="163"/>
      <c r="O4089" s="135" t="s">
        <v>647</v>
      </c>
    </row>
    <row r="4090" spans="1:15" hidden="1">
      <c r="A4090" s="135">
        <v>5669</v>
      </c>
      <c r="B4090" s="135" t="s">
        <v>43732</v>
      </c>
      <c r="C4090" s="135" t="s">
        <v>3515</v>
      </c>
      <c r="D4090" s="135" t="s">
        <v>1403</v>
      </c>
      <c r="E4090" s="135" t="s">
        <v>35316</v>
      </c>
      <c r="F4090" s="135"/>
      <c r="G4090" s="135" t="s">
        <v>35808</v>
      </c>
      <c r="H4090" s="135" t="s">
        <v>632</v>
      </c>
      <c r="I4090" s="135"/>
      <c r="J4090" s="135" t="s">
        <v>35049</v>
      </c>
      <c r="K4090" s="135" t="s">
        <v>35809</v>
      </c>
      <c r="L4090" s="163"/>
      <c r="M4090" s="163"/>
      <c r="N4090" s="163"/>
      <c r="O4090" s="135" t="s">
        <v>647</v>
      </c>
    </row>
    <row r="4091" spans="1:15" hidden="1">
      <c r="A4091" s="135">
        <v>5670</v>
      </c>
      <c r="B4091" s="135" t="s">
        <v>43733</v>
      </c>
      <c r="C4091" s="135" t="s">
        <v>3515</v>
      </c>
      <c r="D4091" s="135" t="s">
        <v>1431</v>
      </c>
      <c r="E4091" s="135" t="s">
        <v>35317</v>
      </c>
      <c r="F4091" s="135"/>
      <c r="G4091" s="135" t="s">
        <v>35808</v>
      </c>
      <c r="H4091" s="135" t="s">
        <v>632</v>
      </c>
      <c r="I4091" s="135"/>
      <c r="J4091" s="135" t="s">
        <v>35049</v>
      </c>
      <c r="K4091" s="135" t="s">
        <v>35809</v>
      </c>
      <c r="L4091" s="163"/>
      <c r="M4091" s="163"/>
      <c r="N4091" s="163"/>
      <c r="O4091" s="135" t="s">
        <v>647</v>
      </c>
    </row>
    <row r="4092" spans="1:15" hidden="1">
      <c r="A4092" s="135">
        <v>5671</v>
      </c>
      <c r="B4092" s="135" t="s">
        <v>43734</v>
      </c>
      <c r="C4092" s="135" t="s">
        <v>3515</v>
      </c>
      <c r="D4092" s="135" t="s">
        <v>1473</v>
      </c>
      <c r="E4092" s="135" t="s">
        <v>35318</v>
      </c>
      <c r="F4092" s="135"/>
      <c r="G4092" s="135" t="s">
        <v>35808</v>
      </c>
      <c r="H4092" s="135" t="s">
        <v>632</v>
      </c>
      <c r="I4092" s="135"/>
      <c r="J4092" s="135" t="s">
        <v>35049</v>
      </c>
      <c r="K4092" s="135" t="s">
        <v>35809</v>
      </c>
      <c r="L4092" s="163"/>
      <c r="M4092" s="163"/>
      <c r="N4092" s="163"/>
      <c r="O4092" s="135" t="s">
        <v>647</v>
      </c>
    </row>
    <row r="4093" spans="1:15" hidden="1">
      <c r="A4093" s="135">
        <v>5672</v>
      </c>
      <c r="B4093" s="135" t="s">
        <v>43735</v>
      </c>
      <c r="C4093" s="135" t="s">
        <v>3515</v>
      </c>
      <c r="D4093" s="135" t="s">
        <v>1541</v>
      </c>
      <c r="E4093" s="135" t="s">
        <v>35319</v>
      </c>
      <c r="F4093" s="135"/>
      <c r="G4093" s="135" t="s">
        <v>35808</v>
      </c>
      <c r="H4093" s="135" t="s">
        <v>632</v>
      </c>
      <c r="I4093" s="135"/>
      <c r="J4093" s="135" t="s">
        <v>35049</v>
      </c>
      <c r="K4093" s="135" t="s">
        <v>35809</v>
      </c>
      <c r="L4093" s="163"/>
      <c r="M4093" s="163"/>
      <c r="N4093" s="163"/>
      <c r="O4093" s="135" t="s">
        <v>647</v>
      </c>
    </row>
    <row r="4094" spans="1:15" hidden="1">
      <c r="A4094" s="135">
        <v>5673</v>
      </c>
      <c r="B4094" s="135" t="s">
        <v>43736</v>
      </c>
      <c r="C4094" s="135" t="s">
        <v>3515</v>
      </c>
      <c r="D4094" s="135" t="s">
        <v>1582</v>
      </c>
      <c r="E4094" s="135" t="s">
        <v>35320</v>
      </c>
      <c r="F4094" s="135"/>
      <c r="G4094" s="135" t="s">
        <v>35808</v>
      </c>
      <c r="H4094" s="135" t="s">
        <v>632</v>
      </c>
      <c r="I4094" s="135"/>
      <c r="J4094" s="135" t="s">
        <v>35049</v>
      </c>
      <c r="K4094" s="135" t="s">
        <v>35809</v>
      </c>
      <c r="L4094" s="163"/>
      <c r="M4094" s="163"/>
      <c r="N4094" s="163"/>
      <c r="O4094" s="135" t="s">
        <v>647</v>
      </c>
    </row>
    <row r="4095" spans="1:15" hidden="1">
      <c r="A4095" s="135">
        <v>5674</v>
      </c>
      <c r="B4095" s="135" t="s">
        <v>43737</v>
      </c>
      <c r="C4095" s="135" t="s">
        <v>3515</v>
      </c>
      <c r="D4095" s="135" t="s">
        <v>1624</v>
      </c>
      <c r="E4095" s="135" t="s">
        <v>35291</v>
      </c>
      <c r="F4095" s="135"/>
      <c r="G4095" s="135" t="s">
        <v>35808</v>
      </c>
      <c r="H4095" s="135" t="s">
        <v>632</v>
      </c>
      <c r="I4095" s="135"/>
      <c r="J4095" s="135" t="s">
        <v>35049</v>
      </c>
      <c r="K4095" s="135" t="s">
        <v>35809</v>
      </c>
      <c r="L4095" s="163"/>
      <c r="M4095" s="163"/>
      <c r="N4095" s="163"/>
      <c r="O4095" s="135" t="s">
        <v>647</v>
      </c>
    </row>
    <row r="4096" spans="1:15" hidden="1">
      <c r="A4096" s="135">
        <v>5675</v>
      </c>
      <c r="B4096" s="135" t="s">
        <v>43738</v>
      </c>
      <c r="C4096" s="135" t="s">
        <v>3515</v>
      </c>
      <c r="D4096" s="135" t="s">
        <v>1812</v>
      </c>
      <c r="E4096" s="135" t="s">
        <v>35290</v>
      </c>
      <c r="F4096" s="135"/>
      <c r="G4096" s="135" t="s">
        <v>35808</v>
      </c>
      <c r="H4096" s="135" t="s">
        <v>632</v>
      </c>
      <c r="I4096" s="135"/>
      <c r="J4096" s="135" t="s">
        <v>35049</v>
      </c>
      <c r="K4096" s="135" t="s">
        <v>35809</v>
      </c>
      <c r="L4096" s="163"/>
      <c r="M4096" s="163"/>
      <c r="N4096" s="163"/>
      <c r="O4096" s="135" t="s">
        <v>647</v>
      </c>
    </row>
    <row r="4097" spans="1:15" hidden="1">
      <c r="A4097" s="135">
        <v>5676</v>
      </c>
      <c r="B4097" s="135" t="s">
        <v>43739</v>
      </c>
      <c r="C4097" s="135" t="s">
        <v>3515</v>
      </c>
      <c r="D4097" s="135" t="s">
        <v>1876</v>
      </c>
      <c r="E4097" s="135" t="s">
        <v>35261</v>
      </c>
      <c r="F4097" s="135"/>
      <c r="G4097" s="135" t="s">
        <v>35808</v>
      </c>
      <c r="H4097" s="135" t="s">
        <v>632</v>
      </c>
      <c r="I4097" s="135"/>
      <c r="J4097" s="135" t="s">
        <v>35049</v>
      </c>
      <c r="K4097" s="135" t="s">
        <v>35809</v>
      </c>
      <c r="L4097" s="163"/>
      <c r="M4097" s="163"/>
      <c r="N4097" s="163"/>
      <c r="O4097" s="135" t="s">
        <v>647</v>
      </c>
    </row>
    <row r="4098" spans="1:15" hidden="1">
      <c r="A4098" s="135">
        <v>5677</v>
      </c>
      <c r="B4098" s="135" t="s">
        <v>43740</v>
      </c>
      <c r="C4098" s="135" t="s">
        <v>3515</v>
      </c>
      <c r="D4098" s="135" t="s">
        <v>2035</v>
      </c>
      <c r="E4098" s="135" t="s">
        <v>35292</v>
      </c>
      <c r="F4098" s="135"/>
      <c r="G4098" s="135" t="s">
        <v>35808</v>
      </c>
      <c r="H4098" s="135" t="s">
        <v>632</v>
      </c>
      <c r="I4098" s="135"/>
      <c r="J4098" s="135" t="s">
        <v>35049</v>
      </c>
      <c r="K4098" s="135" t="s">
        <v>35809</v>
      </c>
      <c r="L4098" s="163"/>
      <c r="M4098" s="163"/>
      <c r="N4098" s="163"/>
      <c r="O4098" s="135" t="s">
        <v>647</v>
      </c>
    </row>
    <row r="4099" spans="1:15" hidden="1">
      <c r="A4099" s="135">
        <v>5678</v>
      </c>
      <c r="B4099" s="135" t="s">
        <v>43741</v>
      </c>
      <c r="C4099" s="135" t="s">
        <v>3515</v>
      </c>
      <c r="D4099" s="135" t="s">
        <v>2155</v>
      </c>
      <c r="E4099" s="135" t="s">
        <v>35308</v>
      </c>
      <c r="F4099" s="135"/>
      <c r="G4099" s="135" t="s">
        <v>35808</v>
      </c>
      <c r="H4099" s="135" t="s">
        <v>632</v>
      </c>
      <c r="I4099" s="135"/>
      <c r="J4099" s="135" t="s">
        <v>35049</v>
      </c>
      <c r="K4099" s="135" t="s">
        <v>35809</v>
      </c>
      <c r="L4099" s="163"/>
      <c r="M4099" s="163"/>
      <c r="N4099" s="163"/>
      <c r="O4099" s="135" t="s">
        <v>647</v>
      </c>
    </row>
    <row r="4100" spans="1:15" hidden="1">
      <c r="A4100" s="135">
        <v>5679</v>
      </c>
      <c r="B4100" s="135" t="s">
        <v>43742</v>
      </c>
      <c r="C4100" s="135" t="s">
        <v>3515</v>
      </c>
      <c r="D4100" s="135" t="s">
        <v>2198</v>
      </c>
      <c r="E4100" s="135" t="s">
        <v>35303</v>
      </c>
      <c r="F4100" s="135"/>
      <c r="G4100" s="135" t="s">
        <v>35808</v>
      </c>
      <c r="H4100" s="135" t="s">
        <v>632</v>
      </c>
      <c r="I4100" s="135"/>
      <c r="J4100" s="135" t="s">
        <v>35049</v>
      </c>
      <c r="K4100" s="135" t="s">
        <v>35809</v>
      </c>
      <c r="L4100" s="163"/>
      <c r="M4100" s="163"/>
      <c r="N4100" s="163"/>
      <c r="O4100" s="135" t="s">
        <v>647</v>
      </c>
    </row>
    <row r="4101" spans="1:15" hidden="1">
      <c r="A4101" s="135">
        <v>5680</v>
      </c>
      <c r="B4101" s="135" t="s">
        <v>43743</v>
      </c>
      <c r="C4101" s="135" t="s">
        <v>3515</v>
      </c>
      <c r="D4101" s="135" t="s">
        <v>2313</v>
      </c>
      <c r="E4101" s="135" t="s">
        <v>35322</v>
      </c>
      <c r="F4101" s="135"/>
      <c r="G4101" s="135" t="s">
        <v>35808</v>
      </c>
      <c r="H4101" s="135" t="s">
        <v>632</v>
      </c>
      <c r="I4101" s="135"/>
      <c r="J4101" s="135" t="s">
        <v>35049</v>
      </c>
      <c r="K4101" s="135" t="s">
        <v>35809</v>
      </c>
      <c r="L4101" s="163"/>
      <c r="M4101" s="163"/>
      <c r="N4101" s="163"/>
      <c r="O4101" s="135" t="s">
        <v>647</v>
      </c>
    </row>
    <row r="4102" spans="1:15" hidden="1">
      <c r="A4102" s="135">
        <v>5681</v>
      </c>
      <c r="B4102" s="135" t="s">
        <v>43744</v>
      </c>
      <c r="C4102" s="135" t="s">
        <v>3515</v>
      </c>
      <c r="D4102" s="135" t="s">
        <v>2348</v>
      </c>
      <c r="E4102" s="135" t="s">
        <v>35283</v>
      </c>
      <c r="F4102" s="135"/>
      <c r="G4102" s="135" t="s">
        <v>35808</v>
      </c>
      <c r="H4102" s="135" t="s">
        <v>632</v>
      </c>
      <c r="I4102" s="135"/>
      <c r="J4102" s="135" t="s">
        <v>35049</v>
      </c>
      <c r="K4102" s="135" t="s">
        <v>35809</v>
      </c>
      <c r="L4102" s="163"/>
      <c r="M4102" s="163"/>
      <c r="N4102" s="163"/>
      <c r="O4102" s="135" t="s">
        <v>647</v>
      </c>
    </row>
    <row r="4103" spans="1:15" hidden="1">
      <c r="A4103" s="135">
        <v>5682</v>
      </c>
      <c r="B4103" s="135" t="s">
        <v>43745</v>
      </c>
      <c r="C4103" s="135" t="s">
        <v>3515</v>
      </c>
      <c r="D4103" s="135" t="s">
        <v>2401</v>
      </c>
      <c r="E4103" s="135" t="s">
        <v>35286</v>
      </c>
      <c r="F4103" s="135"/>
      <c r="G4103" s="135" t="s">
        <v>35808</v>
      </c>
      <c r="H4103" s="135" t="s">
        <v>632</v>
      </c>
      <c r="I4103" s="135"/>
      <c r="J4103" s="135" t="s">
        <v>35049</v>
      </c>
      <c r="K4103" s="135" t="s">
        <v>35809</v>
      </c>
      <c r="L4103" s="163"/>
      <c r="M4103" s="163"/>
      <c r="N4103" s="163"/>
      <c r="O4103" s="135" t="s">
        <v>647</v>
      </c>
    </row>
    <row r="4104" spans="1:15" hidden="1">
      <c r="A4104" s="135">
        <v>5683</v>
      </c>
      <c r="B4104" s="135" t="s">
        <v>43746</v>
      </c>
      <c r="C4104" s="135" t="s">
        <v>3515</v>
      </c>
      <c r="D4104" s="135" t="s">
        <v>2443</v>
      </c>
      <c r="E4104" s="135" t="s">
        <v>35284</v>
      </c>
      <c r="F4104" s="135"/>
      <c r="G4104" s="135" t="s">
        <v>35808</v>
      </c>
      <c r="H4104" s="135" t="s">
        <v>632</v>
      </c>
      <c r="I4104" s="135"/>
      <c r="J4104" s="135" t="s">
        <v>35049</v>
      </c>
      <c r="K4104" s="135" t="s">
        <v>35809</v>
      </c>
      <c r="L4104" s="163"/>
      <c r="M4104" s="163"/>
      <c r="N4104" s="163"/>
      <c r="O4104" s="135" t="s">
        <v>647</v>
      </c>
    </row>
    <row r="4105" spans="1:15" hidden="1">
      <c r="A4105" s="135">
        <v>5684</v>
      </c>
      <c r="B4105" s="135" t="s">
        <v>43747</v>
      </c>
      <c r="C4105" s="135" t="s">
        <v>3515</v>
      </c>
      <c r="D4105" s="135" t="s">
        <v>2550</v>
      </c>
      <c r="E4105" s="135" t="s">
        <v>35289</v>
      </c>
      <c r="F4105" s="135"/>
      <c r="G4105" s="135" t="s">
        <v>35808</v>
      </c>
      <c r="H4105" s="135" t="s">
        <v>632</v>
      </c>
      <c r="I4105" s="135"/>
      <c r="J4105" s="135" t="s">
        <v>35049</v>
      </c>
      <c r="K4105" s="135" t="s">
        <v>35809</v>
      </c>
      <c r="L4105" s="163"/>
      <c r="M4105" s="163"/>
      <c r="N4105" s="163"/>
      <c r="O4105" s="135" t="s">
        <v>647</v>
      </c>
    </row>
    <row r="4106" spans="1:15" hidden="1">
      <c r="A4106" s="135">
        <v>5685</v>
      </c>
      <c r="B4106" s="135" t="s">
        <v>43748</v>
      </c>
      <c r="C4106" s="135" t="s">
        <v>3515</v>
      </c>
      <c r="D4106" s="135" t="s">
        <v>4372</v>
      </c>
      <c r="E4106" s="135" t="s">
        <v>35331</v>
      </c>
      <c r="F4106" s="135"/>
      <c r="G4106" s="135" t="s">
        <v>35808</v>
      </c>
      <c r="H4106" s="135" t="s">
        <v>4370</v>
      </c>
      <c r="I4106" s="135"/>
      <c r="J4106" s="135" t="s">
        <v>35049</v>
      </c>
      <c r="K4106" s="135" t="s">
        <v>35809</v>
      </c>
      <c r="L4106" s="163"/>
      <c r="M4106" s="163"/>
      <c r="N4106" s="163"/>
      <c r="O4106" s="135" t="s">
        <v>647</v>
      </c>
    </row>
    <row r="4107" spans="1:15" hidden="1">
      <c r="A4107" s="135">
        <v>5686</v>
      </c>
      <c r="B4107" s="135" t="s">
        <v>43749</v>
      </c>
      <c r="C4107" s="135" t="s">
        <v>3515</v>
      </c>
      <c r="D4107" s="135" t="s">
        <v>14046</v>
      </c>
      <c r="E4107" s="135" t="s">
        <v>35332</v>
      </c>
      <c r="F4107" s="135"/>
      <c r="G4107" s="135" t="s">
        <v>35808</v>
      </c>
      <c r="H4107" s="135" t="s">
        <v>4370</v>
      </c>
      <c r="I4107" s="135"/>
      <c r="J4107" s="135" t="s">
        <v>35049</v>
      </c>
      <c r="K4107" s="135" t="s">
        <v>35809</v>
      </c>
      <c r="L4107" s="163"/>
      <c r="M4107" s="163"/>
      <c r="N4107" s="163"/>
      <c r="O4107" s="135" t="s">
        <v>647</v>
      </c>
    </row>
    <row r="4108" spans="1:15" hidden="1">
      <c r="A4108" s="135">
        <v>5687</v>
      </c>
      <c r="B4108" s="135" t="s">
        <v>43750</v>
      </c>
      <c r="C4108" s="135" t="s">
        <v>3515</v>
      </c>
      <c r="D4108" s="135" t="s">
        <v>2618</v>
      </c>
      <c r="E4108" s="135" t="s">
        <v>35304</v>
      </c>
      <c r="F4108" s="135"/>
      <c r="G4108" s="135" t="s">
        <v>35808</v>
      </c>
      <c r="H4108" s="135" t="s">
        <v>632</v>
      </c>
      <c r="I4108" s="135"/>
      <c r="J4108" s="135" t="s">
        <v>35049</v>
      </c>
      <c r="K4108" s="135" t="s">
        <v>35809</v>
      </c>
      <c r="L4108" s="163"/>
      <c r="M4108" s="163"/>
      <c r="N4108" s="163"/>
      <c r="O4108" s="135" t="s">
        <v>647</v>
      </c>
    </row>
    <row r="4109" spans="1:15" hidden="1">
      <c r="A4109" s="135">
        <v>5688</v>
      </c>
      <c r="B4109" s="135" t="s">
        <v>43751</v>
      </c>
      <c r="C4109" s="135" t="s">
        <v>3515</v>
      </c>
      <c r="D4109" s="135" t="s">
        <v>2682</v>
      </c>
      <c r="E4109" s="135" t="s">
        <v>35305</v>
      </c>
      <c r="F4109" s="135"/>
      <c r="G4109" s="135" t="s">
        <v>35808</v>
      </c>
      <c r="H4109" s="135" t="s">
        <v>632</v>
      </c>
      <c r="I4109" s="135"/>
      <c r="J4109" s="135" t="s">
        <v>35049</v>
      </c>
      <c r="K4109" s="135" t="s">
        <v>35809</v>
      </c>
      <c r="L4109" s="163"/>
      <c r="M4109" s="163"/>
      <c r="N4109" s="163"/>
      <c r="O4109" s="135" t="s">
        <v>647</v>
      </c>
    </row>
    <row r="4110" spans="1:15" hidden="1">
      <c r="A4110" s="135">
        <v>5689</v>
      </c>
      <c r="B4110" s="135" t="s">
        <v>43752</v>
      </c>
      <c r="C4110" s="135" t="s">
        <v>3515</v>
      </c>
      <c r="D4110" s="135" t="s">
        <v>4432</v>
      </c>
      <c r="E4110" s="135" t="s">
        <v>35336</v>
      </c>
      <c r="F4110" s="135"/>
      <c r="G4110" s="135" t="s">
        <v>35808</v>
      </c>
      <c r="H4110" s="135" t="s">
        <v>4370</v>
      </c>
      <c r="I4110" s="135"/>
      <c r="J4110" s="135" t="s">
        <v>35049</v>
      </c>
      <c r="K4110" s="135" t="s">
        <v>35809</v>
      </c>
      <c r="L4110" s="163"/>
      <c r="M4110" s="163"/>
      <c r="N4110" s="163"/>
      <c r="O4110" s="135" t="s">
        <v>647</v>
      </c>
    </row>
    <row r="4111" spans="1:15" hidden="1">
      <c r="A4111" s="135">
        <v>5690</v>
      </c>
      <c r="B4111" s="135" t="s">
        <v>43753</v>
      </c>
      <c r="C4111" s="135" t="s">
        <v>3515</v>
      </c>
      <c r="D4111" s="135" t="s">
        <v>4550</v>
      </c>
      <c r="E4111" s="135" t="s">
        <v>35324</v>
      </c>
      <c r="F4111" s="135"/>
      <c r="G4111" s="135" t="s">
        <v>35808</v>
      </c>
      <c r="H4111" s="135" t="s">
        <v>4370</v>
      </c>
      <c r="I4111" s="135"/>
      <c r="J4111" s="135" t="s">
        <v>35049</v>
      </c>
      <c r="K4111" s="135" t="s">
        <v>35809</v>
      </c>
      <c r="L4111" s="163"/>
      <c r="M4111" s="163"/>
      <c r="N4111" s="163"/>
      <c r="O4111" s="135" t="s">
        <v>647</v>
      </c>
    </row>
    <row r="4112" spans="1:15" hidden="1">
      <c r="A4112" s="135">
        <v>5691</v>
      </c>
      <c r="B4112" s="135" t="s">
        <v>43754</v>
      </c>
      <c r="C4112" s="135" t="s">
        <v>3515</v>
      </c>
      <c r="D4112" s="135" t="s">
        <v>4605</v>
      </c>
      <c r="E4112" s="135" t="s">
        <v>35326</v>
      </c>
      <c r="F4112" s="135"/>
      <c r="G4112" s="135" t="s">
        <v>35808</v>
      </c>
      <c r="H4112" s="135" t="s">
        <v>4370</v>
      </c>
      <c r="I4112" s="135"/>
      <c r="J4112" s="135" t="s">
        <v>35049</v>
      </c>
      <c r="K4112" s="135" t="s">
        <v>35809</v>
      </c>
      <c r="L4112" s="163"/>
      <c r="M4112" s="163"/>
      <c r="N4112" s="163"/>
      <c r="O4112" s="135" t="s">
        <v>647</v>
      </c>
    </row>
    <row r="4113" spans="1:15" hidden="1">
      <c r="A4113" s="135">
        <v>5692</v>
      </c>
      <c r="B4113" s="135" t="s">
        <v>43755</v>
      </c>
      <c r="C4113" s="135" t="s">
        <v>36587</v>
      </c>
      <c r="D4113" s="135" t="s">
        <v>634</v>
      </c>
      <c r="E4113" s="135" t="s">
        <v>35300</v>
      </c>
      <c r="F4113" s="135"/>
      <c r="G4113" s="135" t="s">
        <v>35808</v>
      </c>
      <c r="H4113" s="135" t="s">
        <v>632</v>
      </c>
      <c r="I4113" s="135"/>
      <c r="J4113" s="135" t="s">
        <v>35049</v>
      </c>
      <c r="K4113" s="135" t="s">
        <v>35809</v>
      </c>
      <c r="L4113" s="163"/>
      <c r="M4113" s="163"/>
      <c r="N4113" s="163"/>
      <c r="O4113" s="135" t="s">
        <v>647</v>
      </c>
    </row>
    <row r="4114" spans="1:15" hidden="1">
      <c r="A4114" s="135">
        <v>5693</v>
      </c>
      <c r="B4114" s="135" t="s">
        <v>43756</v>
      </c>
      <c r="C4114" s="135" t="s">
        <v>36587</v>
      </c>
      <c r="D4114" s="135" t="s">
        <v>729</v>
      </c>
      <c r="E4114" s="135" t="s">
        <v>35263</v>
      </c>
      <c r="F4114" s="135"/>
      <c r="G4114" s="135" t="s">
        <v>35808</v>
      </c>
      <c r="H4114" s="135" t="s">
        <v>632</v>
      </c>
      <c r="I4114" s="135"/>
      <c r="J4114" s="135" t="s">
        <v>35049</v>
      </c>
      <c r="K4114" s="135" t="s">
        <v>35809</v>
      </c>
      <c r="L4114" s="163"/>
      <c r="M4114" s="163"/>
      <c r="N4114" s="163"/>
      <c r="O4114" s="135" t="s">
        <v>647</v>
      </c>
    </row>
    <row r="4115" spans="1:15" hidden="1">
      <c r="A4115" s="135">
        <v>5694</v>
      </c>
      <c r="B4115" s="135" t="s">
        <v>43757</v>
      </c>
      <c r="C4115" s="135" t="s">
        <v>36587</v>
      </c>
      <c r="D4115" s="135" t="s">
        <v>809</v>
      </c>
      <c r="E4115" s="135" t="s">
        <v>35321</v>
      </c>
      <c r="F4115" s="135"/>
      <c r="G4115" s="135" t="s">
        <v>35808</v>
      </c>
      <c r="H4115" s="135" t="s">
        <v>632</v>
      </c>
      <c r="I4115" s="135"/>
      <c r="J4115" s="135" t="s">
        <v>35049</v>
      </c>
      <c r="K4115" s="135" t="s">
        <v>35809</v>
      </c>
      <c r="L4115" s="163"/>
      <c r="M4115" s="163"/>
      <c r="N4115" s="163"/>
      <c r="O4115" s="135" t="s">
        <v>647</v>
      </c>
    </row>
    <row r="4116" spans="1:15" hidden="1">
      <c r="A4116" s="135">
        <v>5695</v>
      </c>
      <c r="B4116" s="135" t="s">
        <v>43758</v>
      </c>
      <c r="C4116" s="135" t="s">
        <v>36587</v>
      </c>
      <c r="D4116" s="135" t="s">
        <v>1016</v>
      </c>
      <c r="E4116" s="135" t="s">
        <v>35262</v>
      </c>
      <c r="F4116" s="135"/>
      <c r="G4116" s="135" t="s">
        <v>35808</v>
      </c>
      <c r="H4116" s="135" t="s">
        <v>632</v>
      </c>
      <c r="I4116" s="135"/>
      <c r="J4116" s="135" t="s">
        <v>35049</v>
      </c>
      <c r="K4116" s="135" t="s">
        <v>35809</v>
      </c>
      <c r="L4116" s="163"/>
      <c r="M4116" s="163"/>
      <c r="N4116" s="163"/>
      <c r="O4116" s="135" t="s">
        <v>647</v>
      </c>
    </row>
    <row r="4117" spans="1:15" hidden="1">
      <c r="A4117" s="135">
        <v>5696</v>
      </c>
      <c r="B4117" s="135" t="s">
        <v>43759</v>
      </c>
      <c r="C4117" s="135" t="s">
        <v>36587</v>
      </c>
      <c r="D4117" s="135" t="s">
        <v>889</v>
      </c>
      <c r="E4117" s="135" t="s">
        <v>35258</v>
      </c>
      <c r="F4117" s="135"/>
      <c r="G4117" s="135" t="s">
        <v>35808</v>
      </c>
      <c r="H4117" s="135" t="s">
        <v>632</v>
      </c>
      <c r="I4117" s="135"/>
      <c r="J4117" s="135" t="s">
        <v>35049</v>
      </c>
      <c r="K4117" s="135" t="s">
        <v>35809</v>
      </c>
      <c r="L4117" s="163"/>
      <c r="M4117" s="163"/>
      <c r="N4117" s="163"/>
      <c r="O4117" s="135" t="s">
        <v>647</v>
      </c>
    </row>
    <row r="4118" spans="1:15" hidden="1">
      <c r="A4118" s="135">
        <v>5697</v>
      </c>
      <c r="B4118" s="135" t="s">
        <v>43760</v>
      </c>
      <c r="C4118" s="135" t="s">
        <v>36587</v>
      </c>
      <c r="D4118" s="135" t="s">
        <v>1041</v>
      </c>
      <c r="E4118" s="135" t="s">
        <v>35256</v>
      </c>
      <c r="F4118" s="135"/>
      <c r="G4118" s="135" t="s">
        <v>35808</v>
      </c>
      <c r="H4118" s="135" t="s">
        <v>632</v>
      </c>
      <c r="I4118" s="135"/>
      <c r="J4118" s="135" t="s">
        <v>35049</v>
      </c>
      <c r="K4118" s="135" t="s">
        <v>35809</v>
      </c>
      <c r="L4118" s="163"/>
      <c r="M4118" s="163"/>
      <c r="N4118" s="163"/>
      <c r="O4118" s="135" t="s">
        <v>647</v>
      </c>
    </row>
    <row r="4119" spans="1:15" hidden="1">
      <c r="A4119" s="135">
        <v>5698</v>
      </c>
      <c r="B4119" s="135" t="s">
        <v>43761</v>
      </c>
      <c r="C4119" s="135" t="s">
        <v>36587</v>
      </c>
      <c r="D4119" s="135" t="s">
        <v>1110</v>
      </c>
      <c r="E4119" s="135" t="s">
        <v>35285</v>
      </c>
      <c r="F4119" s="135"/>
      <c r="G4119" s="135" t="s">
        <v>35808</v>
      </c>
      <c r="H4119" s="135" t="s">
        <v>632</v>
      </c>
      <c r="I4119" s="135"/>
      <c r="J4119" s="135" t="s">
        <v>35049</v>
      </c>
      <c r="K4119" s="135" t="s">
        <v>35809</v>
      </c>
      <c r="L4119" s="163"/>
      <c r="M4119" s="163"/>
      <c r="N4119" s="163"/>
      <c r="O4119" s="135" t="s">
        <v>647</v>
      </c>
    </row>
    <row r="4120" spans="1:15" hidden="1">
      <c r="A4120" s="135">
        <v>5699</v>
      </c>
      <c r="B4120" s="135" t="s">
        <v>43762</v>
      </c>
      <c r="C4120" s="135" t="s">
        <v>36587</v>
      </c>
      <c r="D4120" s="135" t="s">
        <v>1146</v>
      </c>
      <c r="E4120" s="135" t="s">
        <v>35260</v>
      </c>
      <c r="F4120" s="135"/>
      <c r="G4120" s="135" t="s">
        <v>35808</v>
      </c>
      <c r="H4120" s="135" t="s">
        <v>632</v>
      </c>
      <c r="I4120" s="135"/>
      <c r="J4120" s="135" t="s">
        <v>35049</v>
      </c>
      <c r="K4120" s="135" t="s">
        <v>35809</v>
      </c>
      <c r="L4120" s="163"/>
      <c r="M4120" s="163"/>
      <c r="N4120" s="163"/>
      <c r="O4120" s="135" t="s">
        <v>647</v>
      </c>
    </row>
    <row r="4121" spans="1:15" hidden="1">
      <c r="A4121" s="135">
        <v>5700</v>
      </c>
      <c r="B4121" s="135" t="s">
        <v>43763</v>
      </c>
      <c r="C4121" s="135" t="s">
        <v>36587</v>
      </c>
      <c r="D4121" s="135" t="s">
        <v>1298</v>
      </c>
      <c r="E4121" s="135" t="s">
        <v>9836</v>
      </c>
      <c r="F4121" s="135"/>
      <c r="G4121" s="135" t="s">
        <v>35808</v>
      </c>
      <c r="H4121" s="135" t="s">
        <v>632</v>
      </c>
      <c r="I4121" s="135"/>
      <c r="J4121" s="135" t="s">
        <v>35049</v>
      </c>
      <c r="K4121" s="135" t="s">
        <v>35809</v>
      </c>
      <c r="L4121" s="163"/>
      <c r="M4121" s="163"/>
      <c r="N4121" s="163"/>
      <c r="O4121" s="135" t="s">
        <v>647</v>
      </c>
    </row>
    <row r="4122" spans="1:15" hidden="1">
      <c r="A4122" s="135">
        <v>5701</v>
      </c>
      <c r="B4122" s="135" t="s">
        <v>43764</v>
      </c>
      <c r="C4122" s="135" t="s">
        <v>36587</v>
      </c>
      <c r="D4122" s="135" t="s">
        <v>1374</v>
      </c>
      <c r="E4122" s="135" t="s">
        <v>35315</v>
      </c>
      <c r="F4122" s="135"/>
      <c r="G4122" s="135" t="s">
        <v>35808</v>
      </c>
      <c r="H4122" s="135" t="s">
        <v>632</v>
      </c>
      <c r="I4122" s="135"/>
      <c r="J4122" s="135" t="s">
        <v>35049</v>
      </c>
      <c r="K4122" s="135" t="s">
        <v>35809</v>
      </c>
      <c r="L4122" s="163"/>
      <c r="M4122" s="163"/>
      <c r="N4122" s="163"/>
      <c r="O4122" s="135" t="s">
        <v>647</v>
      </c>
    </row>
    <row r="4123" spans="1:15" hidden="1">
      <c r="A4123" s="135">
        <v>5702</v>
      </c>
      <c r="B4123" s="135" t="s">
        <v>43765</v>
      </c>
      <c r="C4123" s="135" t="s">
        <v>36587</v>
      </c>
      <c r="D4123" s="135" t="s">
        <v>1403</v>
      </c>
      <c r="E4123" s="135" t="s">
        <v>35316</v>
      </c>
      <c r="F4123" s="135"/>
      <c r="G4123" s="135" t="s">
        <v>35808</v>
      </c>
      <c r="H4123" s="135" t="s">
        <v>632</v>
      </c>
      <c r="I4123" s="135"/>
      <c r="J4123" s="135" t="s">
        <v>35049</v>
      </c>
      <c r="K4123" s="135" t="s">
        <v>35809</v>
      </c>
      <c r="L4123" s="163"/>
      <c r="M4123" s="163"/>
      <c r="N4123" s="163"/>
      <c r="O4123" s="135" t="s">
        <v>647</v>
      </c>
    </row>
    <row r="4124" spans="1:15" hidden="1">
      <c r="A4124" s="135">
        <v>5703</v>
      </c>
      <c r="B4124" s="135" t="s">
        <v>43766</v>
      </c>
      <c r="C4124" s="135" t="s">
        <v>36587</v>
      </c>
      <c r="D4124" s="135" t="s">
        <v>1431</v>
      </c>
      <c r="E4124" s="135" t="s">
        <v>35317</v>
      </c>
      <c r="F4124" s="135"/>
      <c r="G4124" s="135" t="s">
        <v>35808</v>
      </c>
      <c r="H4124" s="135" t="s">
        <v>632</v>
      </c>
      <c r="I4124" s="135"/>
      <c r="J4124" s="135" t="s">
        <v>35049</v>
      </c>
      <c r="K4124" s="135" t="s">
        <v>35809</v>
      </c>
      <c r="L4124" s="163"/>
      <c r="M4124" s="163"/>
      <c r="N4124" s="163"/>
      <c r="O4124" s="135" t="s">
        <v>647</v>
      </c>
    </row>
    <row r="4125" spans="1:15" hidden="1">
      <c r="A4125" s="135">
        <v>5704</v>
      </c>
      <c r="B4125" s="135" t="s">
        <v>43767</v>
      </c>
      <c r="C4125" s="135" t="s">
        <v>36587</v>
      </c>
      <c r="D4125" s="135" t="s">
        <v>1473</v>
      </c>
      <c r="E4125" s="135" t="s">
        <v>35318</v>
      </c>
      <c r="F4125" s="135"/>
      <c r="G4125" s="135" t="s">
        <v>35808</v>
      </c>
      <c r="H4125" s="135" t="s">
        <v>632</v>
      </c>
      <c r="I4125" s="135"/>
      <c r="J4125" s="135" t="s">
        <v>35049</v>
      </c>
      <c r="K4125" s="135" t="s">
        <v>35809</v>
      </c>
      <c r="L4125" s="163"/>
      <c r="M4125" s="163"/>
      <c r="N4125" s="163"/>
      <c r="O4125" s="135" t="s">
        <v>647</v>
      </c>
    </row>
    <row r="4126" spans="1:15" hidden="1">
      <c r="A4126" s="135">
        <v>5705</v>
      </c>
      <c r="B4126" s="135" t="s">
        <v>43768</v>
      </c>
      <c r="C4126" s="135" t="s">
        <v>36587</v>
      </c>
      <c r="D4126" s="135" t="s">
        <v>1541</v>
      </c>
      <c r="E4126" s="135" t="s">
        <v>35319</v>
      </c>
      <c r="F4126" s="135"/>
      <c r="G4126" s="135" t="s">
        <v>35808</v>
      </c>
      <c r="H4126" s="135" t="s">
        <v>632</v>
      </c>
      <c r="I4126" s="135"/>
      <c r="J4126" s="135" t="s">
        <v>35049</v>
      </c>
      <c r="K4126" s="135" t="s">
        <v>35809</v>
      </c>
      <c r="L4126" s="163"/>
      <c r="M4126" s="163"/>
      <c r="N4126" s="163"/>
      <c r="O4126" s="135" t="s">
        <v>647</v>
      </c>
    </row>
    <row r="4127" spans="1:15" hidden="1">
      <c r="A4127" s="135">
        <v>5706</v>
      </c>
      <c r="B4127" s="135" t="s">
        <v>43769</v>
      </c>
      <c r="C4127" s="135" t="s">
        <v>36587</v>
      </c>
      <c r="D4127" s="135" t="s">
        <v>1582</v>
      </c>
      <c r="E4127" s="135" t="s">
        <v>35320</v>
      </c>
      <c r="F4127" s="135"/>
      <c r="G4127" s="135" t="s">
        <v>35808</v>
      </c>
      <c r="H4127" s="135" t="s">
        <v>632</v>
      </c>
      <c r="I4127" s="135"/>
      <c r="J4127" s="135" t="s">
        <v>35049</v>
      </c>
      <c r="K4127" s="135" t="s">
        <v>35809</v>
      </c>
      <c r="L4127" s="163"/>
      <c r="M4127" s="163"/>
      <c r="N4127" s="163"/>
      <c r="O4127" s="135" t="s">
        <v>647</v>
      </c>
    </row>
    <row r="4128" spans="1:15" hidden="1">
      <c r="A4128" s="135">
        <v>5707</v>
      </c>
      <c r="B4128" s="135" t="s">
        <v>43770</v>
      </c>
      <c r="C4128" s="135" t="s">
        <v>36587</v>
      </c>
      <c r="D4128" s="135" t="s">
        <v>1624</v>
      </c>
      <c r="E4128" s="135" t="s">
        <v>35291</v>
      </c>
      <c r="F4128" s="135"/>
      <c r="G4128" s="135" t="s">
        <v>35808</v>
      </c>
      <c r="H4128" s="135" t="s">
        <v>632</v>
      </c>
      <c r="I4128" s="135"/>
      <c r="J4128" s="135" t="s">
        <v>35049</v>
      </c>
      <c r="K4128" s="135" t="s">
        <v>35809</v>
      </c>
      <c r="L4128" s="163"/>
      <c r="M4128" s="163"/>
      <c r="N4128" s="163"/>
      <c r="O4128" s="135" t="s">
        <v>647</v>
      </c>
    </row>
    <row r="4129" spans="1:15" hidden="1">
      <c r="A4129" s="135">
        <v>5708</v>
      </c>
      <c r="B4129" s="135" t="s">
        <v>43771</v>
      </c>
      <c r="C4129" s="135" t="s">
        <v>36587</v>
      </c>
      <c r="D4129" s="135" t="s">
        <v>1697</v>
      </c>
      <c r="E4129" s="135" t="s">
        <v>35287</v>
      </c>
      <c r="F4129" s="135"/>
      <c r="G4129" s="135" t="s">
        <v>35808</v>
      </c>
      <c r="H4129" s="135" t="s">
        <v>632</v>
      </c>
      <c r="I4129" s="135"/>
      <c r="J4129" s="135" t="s">
        <v>35049</v>
      </c>
      <c r="K4129" s="135" t="s">
        <v>35809</v>
      </c>
      <c r="L4129" s="163"/>
      <c r="M4129" s="163"/>
      <c r="N4129" s="163"/>
      <c r="O4129" s="135" t="s">
        <v>647</v>
      </c>
    </row>
    <row r="4130" spans="1:15" hidden="1">
      <c r="A4130" s="135">
        <v>5709</v>
      </c>
      <c r="B4130" s="135" t="s">
        <v>43772</v>
      </c>
      <c r="C4130" s="135" t="s">
        <v>36587</v>
      </c>
      <c r="D4130" s="135" t="s">
        <v>1750</v>
      </c>
      <c r="E4130" s="135" t="s">
        <v>35288</v>
      </c>
      <c r="F4130" s="135"/>
      <c r="G4130" s="135" t="s">
        <v>35808</v>
      </c>
      <c r="H4130" s="135" t="s">
        <v>632</v>
      </c>
      <c r="I4130" s="135"/>
      <c r="J4130" s="135" t="s">
        <v>35049</v>
      </c>
      <c r="K4130" s="135" t="s">
        <v>35809</v>
      </c>
      <c r="L4130" s="163"/>
      <c r="M4130" s="163"/>
      <c r="N4130" s="163"/>
      <c r="O4130" s="135" t="s">
        <v>647</v>
      </c>
    </row>
    <row r="4131" spans="1:15" hidden="1">
      <c r="A4131" s="135">
        <v>5710</v>
      </c>
      <c r="B4131" s="135" t="s">
        <v>43773</v>
      </c>
      <c r="C4131" s="135" t="s">
        <v>36587</v>
      </c>
      <c r="D4131" s="135" t="s">
        <v>1812</v>
      </c>
      <c r="E4131" s="135" t="s">
        <v>35290</v>
      </c>
      <c r="F4131" s="135"/>
      <c r="G4131" s="135" t="s">
        <v>35808</v>
      </c>
      <c r="H4131" s="135" t="s">
        <v>632</v>
      </c>
      <c r="I4131" s="135"/>
      <c r="J4131" s="135" t="s">
        <v>35049</v>
      </c>
      <c r="K4131" s="135" t="s">
        <v>35809</v>
      </c>
      <c r="L4131" s="163"/>
      <c r="M4131" s="163"/>
      <c r="N4131" s="163"/>
      <c r="O4131" s="135" t="s">
        <v>647</v>
      </c>
    </row>
    <row r="4132" spans="1:15" hidden="1">
      <c r="A4132" s="135">
        <v>5711</v>
      </c>
      <c r="B4132" s="135" t="s">
        <v>43774</v>
      </c>
      <c r="C4132" s="135" t="s">
        <v>36587</v>
      </c>
      <c r="D4132" s="135" t="s">
        <v>1876</v>
      </c>
      <c r="E4132" s="135" t="s">
        <v>35261</v>
      </c>
      <c r="F4132" s="135"/>
      <c r="G4132" s="135" t="s">
        <v>35808</v>
      </c>
      <c r="H4132" s="135" t="s">
        <v>632</v>
      </c>
      <c r="I4132" s="135"/>
      <c r="J4132" s="135" t="s">
        <v>35049</v>
      </c>
      <c r="K4132" s="135" t="s">
        <v>35809</v>
      </c>
      <c r="L4132" s="163"/>
      <c r="M4132" s="163"/>
      <c r="N4132" s="163"/>
      <c r="O4132" s="135" t="s">
        <v>647</v>
      </c>
    </row>
    <row r="4133" spans="1:15" hidden="1">
      <c r="A4133" s="135">
        <v>5712</v>
      </c>
      <c r="B4133" s="135" t="s">
        <v>43775</v>
      </c>
      <c r="C4133" s="135" t="s">
        <v>36587</v>
      </c>
      <c r="D4133" s="135" t="s">
        <v>2035</v>
      </c>
      <c r="E4133" s="135" t="s">
        <v>35292</v>
      </c>
      <c r="F4133" s="135"/>
      <c r="G4133" s="135" t="s">
        <v>35808</v>
      </c>
      <c r="H4133" s="135" t="s">
        <v>632</v>
      </c>
      <c r="I4133" s="135"/>
      <c r="J4133" s="135" t="s">
        <v>35049</v>
      </c>
      <c r="K4133" s="135" t="s">
        <v>35809</v>
      </c>
      <c r="L4133" s="163"/>
      <c r="M4133" s="163"/>
      <c r="N4133" s="163"/>
      <c r="O4133" s="135" t="s">
        <v>647</v>
      </c>
    </row>
    <row r="4134" spans="1:15" hidden="1">
      <c r="A4134" s="135">
        <v>5713</v>
      </c>
      <c r="B4134" s="135" t="s">
        <v>43776</v>
      </c>
      <c r="C4134" s="135" t="s">
        <v>36587</v>
      </c>
      <c r="D4134" s="135" t="s">
        <v>2155</v>
      </c>
      <c r="E4134" s="135" t="s">
        <v>35308</v>
      </c>
      <c r="F4134" s="135"/>
      <c r="G4134" s="135" t="s">
        <v>35808</v>
      </c>
      <c r="H4134" s="135" t="s">
        <v>632</v>
      </c>
      <c r="I4134" s="135"/>
      <c r="J4134" s="135" t="s">
        <v>35049</v>
      </c>
      <c r="K4134" s="135" t="s">
        <v>35809</v>
      </c>
      <c r="L4134" s="163"/>
      <c r="M4134" s="163"/>
      <c r="N4134" s="163"/>
      <c r="O4134" s="135" t="s">
        <v>647</v>
      </c>
    </row>
    <row r="4135" spans="1:15" hidden="1">
      <c r="A4135" s="135">
        <v>5714</v>
      </c>
      <c r="B4135" s="135" t="s">
        <v>43777</v>
      </c>
      <c r="C4135" s="135" t="s">
        <v>36587</v>
      </c>
      <c r="D4135" s="135" t="s">
        <v>2198</v>
      </c>
      <c r="E4135" s="135" t="s">
        <v>35303</v>
      </c>
      <c r="F4135" s="135"/>
      <c r="G4135" s="135" t="s">
        <v>35808</v>
      </c>
      <c r="H4135" s="135" t="s">
        <v>632</v>
      </c>
      <c r="I4135" s="135"/>
      <c r="J4135" s="135" t="s">
        <v>35049</v>
      </c>
      <c r="K4135" s="135" t="s">
        <v>35809</v>
      </c>
      <c r="L4135" s="163"/>
      <c r="M4135" s="163"/>
      <c r="N4135" s="163"/>
      <c r="O4135" s="135" t="s">
        <v>647</v>
      </c>
    </row>
    <row r="4136" spans="1:15" hidden="1">
      <c r="A4136" s="135">
        <v>5715</v>
      </c>
      <c r="B4136" s="135" t="s">
        <v>43778</v>
      </c>
      <c r="C4136" s="135" t="s">
        <v>36587</v>
      </c>
      <c r="D4136" s="135" t="s">
        <v>2278</v>
      </c>
      <c r="E4136" s="135" t="s">
        <v>35259</v>
      </c>
      <c r="F4136" s="135"/>
      <c r="G4136" s="135" t="s">
        <v>35808</v>
      </c>
      <c r="H4136" s="135" t="s">
        <v>632</v>
      </c>
      <c r="I4136" s="135"/>
      <c r="J4136" s="135" t="s">
        <v>35049</v>
      </c>
      <c r="K4136" s="135" t="s">
        <v>35809</v>
      </c>
      <c r="L4136" s="163"/>
      <c r="M4136" s="163"/>
      <c r="N4136" s="163"/>
      <c r="O4136" s="135" t="s">
        <v>647</v>
      </c>
    </row>
    <row r="4137" spans="1:15" hidden="1">
      <c r="A4137" s="135">
        <v>5716</v>
      </c>
      <c r="B4137" s="135" t="s">
        <v>43779</v>
      </c>
      <c r="C4137" s="135" t="s">
        <v>36587</v>
      </c>
      <c r="D4137" s="135" t="s">
        <v>2313</v>
      </c>
      <c r="E4137" s="135" t="s">
        <v>35322</v>
      </c>
      <c r="F4137" s="135"/>
      <c r="G4137" s="135" t="s">
        <v>35808</v>
      </c>
      <c r="H4137" s="135" t="s">
        <v>632</v>
      </c>
      <c r="I4137" s="135"/>
      <c r="J4137" s="135" t="s">
        <v>35049</v>
      </c>
      <c r="K4137" s="135" t="s">
        <v>35809</v>
      </c>
      <c r="L4137" s="163"/>
      <c r="M4137" s="163"/>
      <c r="N4137" s="163"/>
      <c r="O4137" s="135" t="s">
        <v>647</v>
      </c>
    </row>
    <row r="4138" spans="1:15" hidden="1">
      <c r="A4138" s="135">
        <v>5717</v>
      </c>
      <c r="B4138" s="135" t="s">
        <v>43780</v>
      </c>
      <c r="C4138" s="135" t="s">
        <v>36587</v>
      </c>
      <c r="D4138" s="135" t="s">
        <v>2348</v>
      </c>
      <c r="E4138" s="135" t="s">
        <v>35283</v>
      </c>
      <c r="F4138" s="135"/>
      <c r="G4138" s="135" t="s">
        <v>35808</v>
      </c>
      <c r="H4138" s="135" t="s">
        <v>632</v>
      </c>
      <c r="I4138" s="135"/>
      <c r="J4138" s="135" t="s">
        <v>35049</v>
      </c>
      <c r="K4138" s="135" t="s">
        <v>35809</v>
      </c>
      <c r="L4138" s="163"/>
      <c r="M4138" s="163"/>
      <c r="N4138" s="163"/>
      <c r="O4138" s="135" t="s">
        <v>647</v>
      </c>
    </row>
    <row r="4139" spans="1:15" hidden="1">
      <c r="A4139" s="135">
        <v>5718</v>
      </c>
      <c r="B4139" s="135" t="s">
        <v>43781</v>
      </c>
      <c r="C4139" s="135" t="s">
        <v>36587</v>
      </c>
      <c r="D4139" s="135" t="s">
        <v>2401</v>
      </c>
      <c r="E4139" s="135" t="s">
        <v>35286</v>
      </c>
      <c r="F4139" s="135"/>
      <c r="G4139" s="135" t="s">
        <v>35808</v>
      </c>
      <c r="H4139" s="135" t="s">
        <v>632</v>
      </c>
      <c r="I4139" s="135"/>
      <c r="J4139" s="135" t="s">
        <v>35049</v>
      </c>
      <c r="K4139" s="135" t="s">
        <v>35809</v>
      </c>
      <c r="L4139" s="163"/>
      <c r="M4139" s="163"/>
      <c r="N4139" s="163"/>
      <c r="O4139" s="135" t="s">
        <v>647</v>
      </c>
    </row>
    <row r="4140" spans="1:15" hidden="1">
      <c r="A4140" s="135">
        <v>5719</v>
      </c>
      <c r="B4140" s="135" t="s">
        <v>43782</v>
      </c>
      <c r="C4140" s="135" t="s">
        <v>36587</v>
      </c>
      <c r="D4140" s="135" t="s">
        <v>2443</v>
      </c>
      <c r="E4140" s="135" t="s">
        <v>35284</v>
      </c>
      <c r="F4140" s="135"/>
      <c r="G4140" s="135" t="s">
        <v>35808</v>
      </c>
      <c r="H4140" s="135" t="s">
        <v>632</v>
      </c>
      <c r="I4140" s="135"/>
      <c r="J4140" s="135" t="s">
        <v>35049</v>
      </c>
      <c r="K4140" s="135" t="s">
        <v>35809</v>
      </c>
      <c r="L4140" s="163"/>
      <c r="M4140" s="163"/>
      <c r="N4140" s="163"/>
      <c r="O4140" s="135" t="s">
        <v>647</v>
      </c>
    </row>
    <row r="4141" spans="1:15" hidden="1">
      <c r="A4141" s="135">
        <v>5720</v>
      </c>
      <c r="B4141" s="135" t="s">
        <v>43783</v>
      </c>
      <c r="C4141" s="135" t="s">
        <v>36587</v>
      </c>
      <c r="D4141" s="135" t="s">
        <v>2550</v>
      </c>
      <c r="E4141" s="135" t="s">
        <v>35289</v>
      </c>
      <c r="F4141" s="135"/>
      <c r="G4141" s="135" t="s">
        <v>35808</v>
      </c>
      <c r="H4141" s="135" t="s">
        <v>632</v>
      </c>
      <c r="I4141" s="135"/>
      <c r="J4141" s="135" t="s">
        <v>35049</v>
      </c>
      <c r="K4141" s="135" t="s">
        <v>35809</v>
      </c>
      <c r="L4141" s="163"/>
      <c r="M4141" s="163"/>
      <c r="N4141" s="163"/>
      <c r="O4141" s="135" t="s">
        <v>647</v>
      </c>
    </row>
    <row r="4142" spans="1:15" hidden="1">
      <c r="A4142" s="135">
        <v>5721</v>
      </c>
      <c r="B4142" s="135" t="s">
        <v>43784</v>
      </c>
      <c r="C4142" s="135" t="s">
        <v>36587</v>
      </c>
      <c r="D4142" s="135" t="s">
        <v>4372</v>
      </c>
      <c r="E4142" s="135" t="s">
        <v>35331</v>
      </c>
      <c r="F4142" s="135"/>
      <c r="G4142" s="135" t="s">
        <v>35808</v>
      </c>
      <c r="H4142" s="135" t="s">
        <v>4370</v>
      </c>
      <c r="I4142" s="135"/>
      <c r="J4142" s="135" t="s">
        <v>35049</v>
      </c>
      <c r="K4142" s="135" t="s">
        <v>35809</v>
      </c>
      <c r="L4142" s="163"/>
      <c r="M4142" s="163"/>
      <c r="N4142" s="163"/>
      <c r="O4142" s="135" t="s">
        <v>647</v>
      </c>
    </row>
    <row r="4143" spans="1:15" hidden="1">
      <c r="A4143" s="135">
        <v>5722</v>
      </c>
      <c r="B4143" s="135" t="s">
        <v>43785</v>
      </c>
      <c r="C4143" s="135" t="s">
        <v>36587</v>
      </c>
      <c r="D4143" s="135" t="s">
        <v>14046</v>
      </c>
      <c r="E4143" s="135" t="s">
        <v>35332</v>
      </c>
      <c r="F4143" s="135"/>
      <c r="G4143" s="135" t="s">
        <v>35808</v>
      </c>
      <c r="H4143" s="135" t="s">
        <v>4370</v>
      </c>
      <c r="I4143" s="135"/>
      <c r="J4143" s="135" t="s">
        <v>35049</v>
      </c>
      <c r="K4143" s="135" t="s">
        <v>35809</v>
      </c>
      <c r="L4143" s="163"/>
      <c r="M4143" s="163"/>
      <c r="N4143" s="163"/>
      <c r="O4143" s="135" t="s">
        <v>647</v>
      </c>
    </row>
    <row r="4144" spans="1:15" hidden="1">
      <c r="A4144" s="135">
        <v>5723</v>
      </c>
      <c r="B4144" s="135" t="s">
        <v>43786</v>
      </c>
      <c r="C4144" s="135" t="s">
        <v>36587</v>
      </c>
      <c r="D4144" s="135" t="s">
        <v>2618</v>
      </c>
      <c r="E4144" s="135" t="s">
        <v>35304</v>
      </c>
      <c r="F4144" s="135"/>
      <c r="G4144" s="135" t="s">
        <v>35808</v>
      </c>
      <c r="H4144" s="135" t="s">
        <v>632</v>
      </c>
      <c r="I4144" s="135"/>
      <c r="J4144" s="135" t="s">
        <v>35049</v>
      </c>
      <c r="K4144" s="135" t="s">
        <v>35809</v>
      </c>
      <c r="L4144" s="163"/>
      <c r="M4144" s="163"/>
      <c r="N4144" s="163"/>
      <c r="O4144" s="135" t="s">
        <v>647</v>
      </c>
    </row>
    <row r="4145" spans="1:15" hidden="1">
      <c r="A4145" s="135">
        <v>5724</v>
      </c>
      <c r="B4145" s="135" t="s">
        <v>43787</v>
      </c>
      <c r="C4145" s="135" t="s">
        <v>36587</v>
      </c>
      <c r="D4145" s="135" t="s">
        <v>2682</v>
      </c>
      <c r="E4145" s="135" t="s">
        <v>35305</v>
      </c>
      <c r="F4145" s="135"/>
      <c r="G4145" s="135" t="s">
        <v>35808</v>
      </c>
      <c r="H4145" s="135" t="s">
        <v>632</v>
      </c>
      <c r="I4145" s="135"/>
      <c r="J4145" s="135" t="s">
        <v>35049</v>
      </c>
      <c r="K4145" s="135" t="s">
        <v>35809</v>
      </c>
      <c r="L4145" s="163"/>
      <c r="M4145" s="163"/>
      <c r="N4145" s="163"/>
      <c r="O4145" s="135" t="s">
        <v>647</v>
      </c>
    </row>
    <row r="4146" spans="1:15" hidden="1">
      <c r="A4146" s="135">
        <v>5725</v>
      </c>
      <c r="B4146" s="135" t="s">
        <v>43788</v>
      </c>
      <c r="C4146" s="135" t="s">
        <v>36587</v>
      </c>
      <c r="D4146" s="135" t="s">
        <v>4432</v>
      </c>
      <c r="E4146" s="135" t="s">
        <v>35336</v>
      </c>
      <c r="F4146" s="135"/>
      <c r="G4146" s="135" t="s">
        <v>35808</v>
      </c>
      <c r="H4146" s="135" t="s">
        <v>4370</v>
      </c>
      <c r="I4146" s="135"/>
      <c r="J4146" s="135" t="s">
        <v>35049</v>
      </c>
      <c r="K4146" s="135" t="s">
        <v>35809</v>
      </c>
      <c r="L4146" s="163"/>
      <c r="M4146" s="163"/>
      <c r="N4146" s="163"/>
      <c r="O4146" s="135" t="s">
        <v>647</v>
      </c>
    </row>
    <row r="4147" spans="1:15" hidden="1">
      <c r="A4147" s="135">
        <v>5726</v>
      </c>
      <c r="B4147" s="135" t="s">
        <v>43789</v>
      </c>
      <c r="C4147" s="135" t="s">
        <v>36587</v>
      </c>
      <c r="D4147" s="135" t="s">
        <v>4550</v>
      </c>
      <c r="E4147" s="135" t="s">
        <v>35324</v>
      </c>
      <c r="F4147" s="135"/>
      <c r="G4147" s="135" t="s">
        <v>35808</v>
      </c>
      <c r="H4147" s="135" t="s">
        <v>4370</v>
      </c>
      <c r="I4147" s="135"/>
      <c r="J4147" s="135" t="s">
        <v>35049</v>
      </c>
      <c r="K4147" s="135" t="s">
        <v>35809</v>
      </c>
      <c r="L4147" s="163"/>
      <c r="M4147" s="163"/>
      <c r="N4147" s="163"/>
      <c r="O4147" s="135" t="s">
        <v>647</v>
      </c>
    </row>
    <row r="4148" spans="1:15" hidden="1">
      <c r="A4148" s="135">
        <v>5727</v>
      </c>
      <c r="B4148" s="135" t="s">
        <v>43790</v>
      </c>
      <c r="C4148" s="135" t="s">
        <v>36587</v>
      </c>
      <c r="D4148" s="135" t="s">
        <v>2715</v>
      </c>
      <c r="E4148" s="135" t="s">
        <v>35302</v>
      </c>
      <c r="F4148" s="135"/>
      <c r="G4148" s="135" t="s">
        <v>35808</v>
      </c>
      <c r="H4148" s="135" t="s">
        <v>632</v>
      </c>
      <c r="I4148" s="135"/>
      <c r="J4148" s="135" t="s">
        <v>35053</v>
      </c>
      <c r="K4148" s="135" t="s">
        <v>35809</v>
      </c>
      <c r="L4148" s="163"/>
      <c r="M4148" s="163"/>
      <c r="N4148" s="163"/>
      <c r="O4148" s="135" t="s">
        <v>647</v>
      </c>
    </row>
    <row r="4149" spans="1:15" hidden="1">
      <c r="A4149" s="135">
        <v>5728</v>
      </c>
      <c r="B4149" s="135" t="s">
        <v>43791</v>
      </c>
      <c r="C4149" s="135" t="s">
        <v>36587</v>
      </c>
      <c r="D4149" s="135" t="s">
        <v>2910</v>
      </c>
      <c r="E4149" s="135" t="s">
        <v>35297</v>
      </c>
      <c r="F4149" s="135"/>
      <c r="G4149" s="135" t="s">
        <v>35808</v>
      </c>
      <c r="H4149" s="135" t="s">
        <v>632</v>
      </c>
      <c r="I4149" s="135"/>
      <c r="J4149" s="135" t="s">
        <v>35053</v>
      </c>
      <c r="K4149" s="135" t="s">
        <v>35809</v>
      </c>
      <c r="L4149" s="163"/>
      <c r="M4149" s="163"/>
      <c r="N4149" s="163"/>
      <c r="O4149" s="135" t="s">
        <v>647</v>
      </c>
    </row>
    <row r="4150" spans="1:15" hidden="1">
      <c r="A4150" s="135">
        <v>5729</v>
      </c>
      <c r="B4150" s="135" t="s">
        <v>43792</v>
      </c>
      <c r="C4150" s="135" t="s">
        <v>36587</v>
      </c>
      <c r="D4150" s="135" t="s">
        <v>4616</v>
      </c>
      <c r="E4150" s="135" t="s">
        <v>35352</v>
      </c>
      <c r="F4150" s="135"/>
      <c r="G4150" s="135" t="s">
        <v>35808</v>
      </c>
      <c r="H4150" s="135" t="s">
        <v>4370</v>
      </c>
      <c r="I4150" s="135"/>
      <c r="J4150" s="135" t="s">
        <v>35053</v>
      </c>
      <c r="K4150" s="135" t="s">
        <v>35809</v>
      </c>
      <c r="L4150" s="163"/>
      <c r="M4150" s="163"/>
      <c r="N4150" s="163"/>
      <c r="O4150" s="135" t="s">
        <v>647</v>
      </c>
    </row>
    <row r="4151" spans="1:15" hidden="1">
      <c r="A4151" s="135">
        <v>5730</v>
      </c>
      <c r="B4151" s="135" t="s">
        <v>43793</v>
      </c>
      <c r="C4151" s="135" t="s">
        <v>36587</v>
      </c>
      <c r="D4151" s="135" t="s">
        <v>2993</v>
      </c>
      <c r="E4151" s="135" t="s">
        <v>35310</v>
      </c>
      <c r="F4151" s="135"/>
      <c r="G4151" s="135" t="s">
        <v>35808</v>
      </c>
      <c r="H4151" s="135" t="s">
        <v>632</v>
      </c>
      <c r="I4151" s="135"/>
      <c r="J4151" s="135" t="s">
        <v>35053</v>
      </c>
      <c r="K4151" s="135" t="s">
        <v>35809</v>
      </c>
      <c r="L4151" s="163"/>
      <c r="M4151" s="163"/>
      <c r="N4151" s="163"/>
      <c r="O4151" s="135" t="s">
        <v>647</v>
      </c>
    </row>
    <row r="4152" spans="1:15" hidden="1">
      <c r="A4152" s="135">
        <v>5731</v>
      </c>
      <c r="B4152" s="135" t="s">
        <v>43794</v>
      </c>
      <c r="C4152" s="135" t="s">
        <v>36587</v>
      </c>
      <c r="D4152" s="135" t="s">
        <v>3021</v>
      </c>
      <c r="E4152" s="135" t="s">
        <v>35314</v>
      </c>
      <c r="F4152" s="135"/>
      <c r="G4152" s="135" t="s">
        <v>35808</v>
      </c>
      <c r="H4152" s="135" t="s">
        <v>632</v>
      </c>
      <c r="I4152" s="135"/>
      <c r="J4152" s="135" t="s">
        <v>35053</v>
      </c>
      <c r="K4152" s="135" t="s">
        <v>35809</v>
      </c>
      <c r="L4152" s="163"/>
      <c r="M4152" s="163"/>
      <c r="N4152" s="163"/>
      <c r="O4152" s="135" t="s">
        <v>647</v>
      </c>
    </row>
    <row r="4153" spans="1:15" hidden="1">
      <c r="A4153" s="135">
        <v>5732</v>
      </c>
      <c r="B4153" s="135" t="s">
        <v>43795</v>
      </c>
      <c r="C4153" s="135" t="s">
        <v>36587</v>
      </c>
      <c r="D4153" s="135" t="s">
        <v>4723</v>
      </c>
      <c r="E4153" s="135" t="s">
        <v>35347</v>
      </c>
      <c r="F4153" s="135"/>
      <c r="G4153" s="135" t="s">
        <v>35808</v>
      </c>
      <c r="H4153" s="135" t="s">
        <v>4370</v>
      </c>
      <c r="I4153" s="135"/>
      <c r="J4153" s="135" t="s">
        <v>35053</v>
      </c>
      <c r="K4153" s="135" t="s">
        <v>35809</v>
      </c>
      <c r="L4153" s="163"/>
      <c r="M4153" s="163"/>
      <c r="N4153" s="163"/>
      <c r="O4153" s="135" t="s">
        <v>647</v>
      </c>
    </row>
    <row r="4154" spans="1:15" hidden="1">
      <c r="A4154" s="135">
        <v>5733</v>
      </c>
      <c r="B4154" s="135" t="s">
        <v>43796</v>
      </c>
      <c r="C4154" s="135" t="s">
        <v>36587</v>
      </c>
      <c r="D4154" s="135" t="s">
        <v>6145</v>
      </c>
      <c r="E4154" s="135" t="s">
        <v>35348</v>
      </c>
      <c r="F4154" s="135"/>
      <c r="G4154" s="135" t="s">
        <v>35808</v>
      </c>
      <c r="H4154" s="135" t="s">
        <v>4370</v>
      </c>
      <c r="I4154" s="135"/>
      <c r="J4154" s="135" t="s">
        <v>35053</v>
      </c>
      <c r="K4154" s="135" t="s">
        <v>35809</v>
      </c>
      <c r="L4154" s="163"/>
      <c r="M4154" s="163"/>
      <c r="N4154" s="163"/>
      <c r="O4154" s="135" t="s">
        <v>647</v>
      </c>
    </row>
    <row r="4155" spans="1:15" hidden="1">
      <c r="A4155" s="135">
        <v>5734</v>
      </c>
      <c r="B4155" s="135" t="s">
        <v>43797</v>
      </c>
      <c r="C4155" s="135" t="s">
        <v>36587</v>
      </c>
      <c r="D4155" s="135" t="s">
        <v>6259</v>
      </c>
      <c r="E4155" s="135" t="s">
        <v>35325</v>
      </c>
      <c r="F4155" s="135"/>
      <c r="G4155" s="135" t="s">
        <v>35808</v>
      </c>
      <c r="H4155" s="135" t="s">
        <v>4370</v>
      </c>
      <c r="I4155" s="135"/>
      <c r="J4155" s="135" t="s">
        <v>35053</v>
      </c>
      <c r="K4155" s="135" t="s">
        <v>35809</v>
      </c>
      <c r="L4155" s="163"/>
      <c r="M4155" s="163"/>
      <c r="N4155" s="163"/>
      <c r="O4155" s="135" t="s">
        <v>647</v>
      </c>
    </row>
    <row r="4156" spans="1:15" hidden="1">
      <c r="A4156" s="135">
        <v>5735</v>
      </c>
      <c r="B4156" s="135" t="s">
        <v>43798</v>
      </c>
      <c r="C4156" s="135" t="s">
        <v>36587</v>
      </c>
      <c r="D4156" s="135" t="s">
        <v>3215</v>
      </c>
      <c r="E4156" s="135" t="s">
        <v>35293</v>
      </c>
      <c r="F4156" s="135"/>
      <c r="G4156" s="135" t="s">
        <v>35808</v>
      </c>
      <c r="H4156" s="135" t="s">
        <v>632</v>
      </c>
      <c r="I4156" s="135"/>
      <c r="J4156" s="135" t="s">
        <v>35053</v>
      </c>
      <c r="K4156" s="135" t="s">
        <v>35809</v>
      </c>
      <c r="L4156" s="163"/>
      <c r="M4156" s="163"/>
      <c r="N4156" s="163"/>
      <c r="O4156" s="135" t="s">
        <v>647</v>
      </c>
    </row>
    <row r="4157" spans="1:15" hidden="1">
      <c r="A4157" s="135">
        <v>5736</v>
      </c>
      <c r="B4157" s="135" t="s">
        <v>43799</v>
      </c>
      <c r="C4157" s="135" t="s">
        <v>36587</v>
      </c>
      <c r="D4157" s="135" t="s">
        <v>3315</v>
      </c>
      <c r="E4157" s="135" t="s">
        <v>35294</v>
      </c>
      <c r="F4157" s="135"/>
      <c r="G4157" s="135" t="s">
        <v>35808</v>
      </c>
      <c r="H4157" s="135" t="s">
        <v>632</v>
      </c>
      <c r="I4157" s="135"/>
      <c r="J4157" s="135" t="s">
        <v>35053</v>
      </c>
      <c r="K4157" s="135" t="s">
        <v>35809</v>
      </c>
      <c r="L4157" s="163"/>
      <c r="M4157" s="163"/>
      <c r="N4157" s="163"/>
      <c r="O4157" s="135" t="s">
        <v>647</v>
      </c>
    </row>
    <row r="4158" spans="1:15" hidden="1">
      <c r="A4158" s="135">
        <v>5737</v>
      </c>
      <c r="B4158" s="135" t="s">
        <v>43800</v>
      </c>
      <c r="C4158" s="135" t="s">
        <v>36587</v>
      </c>
      <c r="D4158" s="135" t="s">
        <v>3370</v>
      </c>
      <c r="E4158" s="135" t="s">
        <v>35295</v>
      </c>
      <c r="F4158" s="135"/>
      <c r="G4158" s="135" t="s">
        <v>35808</v>
      </c>
      <c r="H4158" s="135" t="s">
        <v>632</v>
      </c>
      <c r="I4158" s="135"/>
      <c r="J4158" s="135" t="s">
        <v>35053</v>
      </c>
      <c r="K4158" s="135" t="s">
        <v>35809</v>
      </c>
      <c r="L4158" s="163"/>
      <c r="M4158" s="163"/>
      <c r="N4158" s="163"/>
      <c r="O4158" s="135" t="s">
        <v>647</v>
      </c>
    </row>
    <row r="4159" spans="1:15" hidden="1">
      <c r="A4159" s="135">
        <v>5738</v>
      </c>
      <c r="B4159" s="135" t="s">
        <v>43801</v>
      </c>
      <c r="C4159" s="135" t="s">
        <v>36587</v>
      </c>
      <c r="D4159" s="135" t="s">
        <v>6321</v>
      </c>
      <c r="E4159" s="135" t="s">
        <v>35350</v>
      </c>
      <c r="F4159" s="135"/>
      <c r="G4159" s="135" t="s">
        <v>35808</v>
      </c>
      <c r="H4159" s="135" t="s">
        <v>4370</v>
      </c>
      <c r="I4159" s="135"/>
      <c r="J4159" s="135" t="s">
        <v>35053</v>
      </c>
      <c r="K4159" s="135" t="s">
        <v>35809</v>
      </c>
      <c r="L4159" s="163"/>
      <c r="M4159" s="163"/>
      <c r="N4159" s="163"/>
      <c r="O4159" s="135" t="s">
        <v>647</v>
      </c>
    </row>
    <row r="4160" spans="1:15" hidden="1">
      <c r="A4160" s="135">
        <v>5739</v>
      </c>
      <c r="B4160" s="135" t="s">
        <v>43802</v>
      </c>
      <c r="C4160" s="135" t="s">
        <v>36587</v>
      </c>
      <c r="D4160" s="135" t="s">
        <v>3401</v>
      </c>
      <c r="E4160" s="135" t="s">
        <v>35296</v>
      </c>
      <c r="F4160" s="135"/>
      <c r="G4160" s="135" t="s">
        <v>35808</v>
      </c>
      <c r="H4160" s="135" t="s">
        <v>632</v>
      </c>
      <c r="I4160" s="135"/>
      <c r="J4160" s="135" t="s">
        <v>35053</v>
      </c>
      <c r="K4160" s="135" t="s">
        <v>35809</v>
      </c>
      <c r="L4160" s="163"/>
      <c r="M4160" s="163"/>
      <c r="N4160" s="163"/>
      <c r="O4160" s="135" t="s">
        <v>647</v>
      </c>
    </row>
    <row r="4161" spans="1:15" hidden="1">
      <c r="A4161" s="135">
        <v>5740</v>
      </c>
      <c r="B4161" s="135" t="s">
        <v>43803</v>
      </c>
      <c r="C4161" s="135" t="s">
        <v>36587</v>
      </c>
      <c r="D4161" s="135" t="s">
        <v>3471</v>
      </c>
      <c r="E4161" s="135" t="s">
        <v>35298</v>
      </c>
      <c r="F4161" s="135"/>
      <c r="G4161" s="135" t="s">
        <v>35808</v>
      </c>
      <c r="H4161" s="135" t="s">
        <v>632</v>
      </c>
      <c r="I4161" s="135"/>
      <c r="J4161" s="135" t="s">
        <v>35053</v>
      </c>
      <c r="K4161" s="135" t="s">
        <v>35809</v>
      </c>
      <c r="L4161" s="163"/>
      <c r="M4161" s="163"/>
      <c r="N4161" s="163"/>
      <c r="O4161" s="135" t="s">
        <v>647</v>
      </c>
    </row>
    <row r="4162" spans="1:15" hidden="1">
      <c r="A4162" s="135">
        <v>5741</v>
      </c>
      <c r="B4162" s="135" t="s">
        <v>43804</v>
      </c>
      <c r="C4162" s="135" t="s">
        <v>36587</v>
      </c>
      <c r="D4162" s="135" t="s">
        <v>3501</v>
      </c>
      <c r="E4162" s="135" t="s">
        <v>35299</v>
      </c>
      <c r="F4162" s="135"/>
      <c r="G4162" s="135" t="s">
        <v>35808</v>
      </c>
      <c r="H4162" s="135" t="s">
        <v>632</v>
      </c>
      <c r="I4162" s="135"/>
      <c r="J4162" s="135" t="s">
        <v>35053</v>
      </c>
      <c r="K4162" s="135" t="s">
        <v>35809</v>
      </c>
      <c r="L4162" s="163"/>
      <c r="M4162" s="163"/>
      <c r="N4162" s="163"/>
      <c r="O4162" s="135" t="s">
        <v>647</v>
      </c>
    </row>
    <row r="4163" spans="1:15" hidden="1">
      <c r="A4163" s="135">
        <v>5742</v>
      </c>
      <c r="B4163" s="135" t="s">
        <v>43805</v>
      </c>
      <c r="C4163" s="135" t="s">
        <v>36587</v>
      </c>
      <c r="D4163" s="135" t="s">
        <v>6764</v>
      </c>
      <c r="E4163" s="135" t="s">
        <v>35328</v>
      </c>
      <c r="F4163" s="135"/>
      <c r="G4163" s="135" t="s">
        <v>35808</v>
      </c>
      <c r="H4163" s="135" t="s">
        <v>4370</v>
      </c>
      <c r="I4163" s="135"/>
      <c r="J4163" s="135" t="s">
        <v>35053</v>
      </c>
      <c r="K4163" s="135" t="s">
        <v>35809</v>
      </c>
      <c r="L4163" s="163"/>
      <c r="M4163" s="163"/>
      <c r="N4163" s="163"/>
      <c r="O4163" s="135" t="s">
        <v>647</v>
      </c>
    </row>
    <row r="4164" spans="1:15" hidden="1">
      <c r="A4164" s="135">
        <v>5743</v>
      </c>
      <c r="B4164" s="135" t="s">
        <v>43806</v>
      </c>
      <c r="C4164" s="135" t="s">
        <v>36587</v>
      </c>
      <c r="D4164" s="135" t="s">
        <v>3561</v>
      </c>
      <c r="E4164" s="135" t="s">
        <v>35306</v>
      </c>
      <c r="F4164" s="135"/>
      <c r="G4164" s="135" t="s">
        <v>35808</v>
      </c>
      <c r="H4164" s="135" t="s">
        <v>632</v>
      </c>
      <c r="I4164" s="135"/>
      <c r="J4164" s="135" t="s">
        <v>35053</v>
      </c>
      <c r="K4164" s="135" t="s">
        <v>35809</v>
      </c>
      <c r="L4164" s="163"/>
      <c r="M4164" s="163"/>
      <c r="N4164" s="163"/>
      <c r="O4164" s="135" t="s">
        <v>647</v>
      </c>
    </row>
    <row r="4165" spans="1:15" hidden="1">
      <c r="A4165" s="135">
        <v>5744</v>
      </c>
      <c r="B4165" s="135" t="s">
        <v>43807</v>
      </c>
      <c r="C4165" s="135" t="s">
        <v>36587</v>
      </c>
      <c r="D4165" s="135" t="s">
        <v>3585</v>
      </c>
      <c r="E4165" s="135" t="s">
        <v>35307</v>
      </c>
      <c r="F4165" s="135"/>
      <c r="G4165" s="135" t="s">
        <v>35808</v>
      </c>
      <c r="H4165" s="135" t="s">
        <v>632</v>
      </c>
      <c r="I4165" s="135"/>
      <c r="J4165" s="135" t="s">
        <v>35053</v>
      </c>
      <c r="K4165" s="135" t="s">
        <v>35809</v>
      </c>
      <c r="L4165" s="163"/>
      <c r="M4165" s="163"/>
      <c r="N4165" s="163"/>
      <c r="O4165" s="135" t="s">
        <v>647</v>
      </c>
    </row>
    <row r="4166" spans="1:15" hidden="1">
      <c r="A4166" s="135">
        <v>5745</v>
      </c>
      <c r="B4166" s="135" t="s">
        <v>43808</v>
      </c>
      <c r="C4166" s="135" t="s">
        <v>36587</v>
      </c>
      <c r="D4166" s="135" t="s">
        <v>3679</v>
      </c>
      <c r="E4166" s="135" t="s">
        <v>35311</v>
      </c>
      <c r="F4166" s="135"/>
      <c r="G4166" s="135" t="s">
        <v>35808</v>
      </c>
      <c r="H4166" s="135" t="s">
        <v>632</v>
      </c>
      <c r="I4166" s="135"/>
      <c r="J4166" s="135" t="s">
        <v>35053</v>
      </c>
      <c r="K4166" s="135" t="s">
        <v>35809</v>
      </c>
      <c r="L4166" s="163"/>
      <c r="M4166" s="163"/>
      <c r="N4166" s="163"/>
      <c r="O4166" s="135" t="s">
        <v>647</v>
      </c>
    </row>
    <row r="4167" spans="1:15" hidden="1">
      <c r="A4167" s="135">
        <v>5746</v>
      </c>
      <c r="B4167" s="135" t="s">
        <v>43809</v>
      </c>
      <c r="C4167" s="135" t="s">
        <v>36587</v>
      </c>
      <c r="D4167" s="135" t="s">
        <v>7233</v>
      </c>
      <c r="E4167" s="135" t="s">
        <v>35335</v>
      </c>
      <c r="F4167" s="135"/>
      <c r="G4167" s="135" t="s">
        <v>35808</v>
      </c>
      <c r="H4167" s="135" t="s">
        <v>4370</v>
      </c>
      <c r="I4167" s="135"/>
      <c r="J4167" s="135" t="s">
        <v>35053</v>
      </c>
      <c r="K4167" s="135" t="s">
        <v>35809</v>
      </c>
      <c r="L4167" s="163"/>
      <c r="M4167" s="163"/>
      <c r="N4167" s="163"/>
      <c r="O4167" s="135" t="s">
        <v>647</v>
      </c>
    </row>
    <row r="4168" spans="1:15" hidden="1">
      <c r="A4168" s="135">
        <v>5747</v>
      </c>
      <c r="B4168" s="135" t="s">
        <v>43810</v>
      </c>
      <c r="C4168" s="135" t="s">
        <v>36587</v>
      </c>
      <c r="D4168" s="135" t="s">
        <v>7302</v>
      </c>
      <c r="E4168" s="135" t="s">
        <v>35327</v>
      </c>
      <c r="F4168" s="135"/>
      <c r="G4168" s="135" t="s">
        <v>35808</v>
      </c>
      <c r="H4168" s="135" t="s">
        <v>4370</v>
      </c>
      <c r="I4168" s="135"/>
      <c r="J4168" s="135" t="s">
        <v>35053</v>
      </c>
      <c r="K4168" s="135" t="s">
        <v>35809</v>
      </c>
      <c r="L4168" s="163"/>
      <c r="M4168" s="163"/>
      <c r="N4168" s="163"/>
      <c r="O4168" s="135" t="s">
        <v>647</v>
      </c>
    </row>
    <row r="4169" spans="1:15" hidden="1">
      <c r="A4169" s="135">
        <v>5748</v>
      </c>
      <c r="B4169" s="135" t="s">
        <v>43811</v>
      </c>
      <c r="C4169" s="135" t="s">
        <v>36587</v>
      </c>
      <c r="D4169" s="135" t="s">
        <v>3696</v>
      </c>
      <c r="E4169" s="135" t="s">
        <v>35301</v>
      </c>
      <c r="F4169" s="135"/>
      <c r="G4169" s="135" t="s">
        <v>35808</v>
      </c>
      <c r="H4169" s="135" t="s">
        <v>632</v>
      </c>
      <c r="I4169" s="135"/>
      <c r="J4169" s="135" t="s">
        <v>35053</v>
      </c>
      <c r="K4169" s="135" t="s">
        <v>35809</v>
      </c>
      <c r="L4169" s="163"/>
      <c r="M4169" s="163"/>
      <c r="N4169" s="163"/>
      <c r="O4169" s="135" t="s">
        <v>647</v>
      </c>
    </row>
    <row r="4170" spans="1:15" hidden="1">
      <c r="A4170" s="135">
        <v>5749</v>
      </c>
      <c r="B4170" s="135" t="s">
        <v>43812</v>
      </c>
      <c r="C4170" s="135" t="s">
        <v>36587</v>
      </c>
      <c r="D4170" s="135" t="s">
        <v>7611</v>
      </c>
      <c r="E4170" s="135" t="s">
        <v>35337</v>
      </c>
      <c r="F4170" s="135"/>
      <c r="G4170" s="135" t="s">
        <v>35808</v>
      </c>
      <c r="H4170" s="135" t="s">
        <v>4370</v>
      </c>
      <c r="I4170" s="135"/>
      <c r="J4170" s="135" t="s">
        <v>35053</v>
      </c>
      <c r="K4170" s="135" t="s">
        <v>35809</v>
      </c>
      <c r="L4170" s="163"/>
      <c r="M4170" s="163"/>
      <c r="N4170" s="163"/>
      <c r="O4170" s="135" t="s">
        <v>647</v>
      </c>
    </row>
    <row r="4171" spans="1:15" hidden="1">
      <c r="A4171" s="135">
        <v>5750</v>
      </c>
      <c r="B4171" s="135" t="s">
        <v>43813</v>
      </c>
      <c r="C4171" s="135" t="s">
        <v>36587</v>
      </c>
      <c r="D4171" s="135" t="s">
        <v>8077</v>
      </c>
      <c r="E4171" s="135" t="s">
        <v>35338</v>
      </c>
      <c r="F4171" s="135"/>
      <c r="G4171" s="135" t="s">
        <v>35808</v>
      </c>
      <c r="H4171" s="135" t="s">
        <v>4370</v>
      </c>
      <c r="I4171" s="135"/>
      <c r="J4171" s="135" t="s">
        <v>35053</v>
      </c>
      <c r="K4171" s="135" t="s">
        <v>35809</v>
      </c>
      <c r="L4171" s="163"/>
      <c r="M4171" s="163"/>
      <c r="N4171" s="163"/>
      <c r="O4171" s="135" t="s">
        <v>647</v>
      </c>
    </row>
    <row r="4172" spans="1:15" hidden="1">
      <c r="A4172" s="135">
        <v>5751</v>
      </c>
      <c r="B4172" s="135" t="s">
        <v>43814</v>
      </c>
      <c r="C4172" s="135" t="s">
        <v>36587</v>
      </c>
      <c r="D4172" s="135" t="s">
        <v>8151</v>
      </c>
      <c r="E4172" s="135" t="s">
        <v>35339</v>
      </c>
      <c r="F4172" s="135"/>
      <c r="G4172" s="135" t="s">
        <v>35808</v>
      </c>
      <c r="H4172" s="135" t="s">
        <v>4370</v>
      </c>
      <c r="I4172" s="135"/>
      <c r="J4172" s="135" t="s">
        <v>35053</v>
      </c>
      <c r="K4172" s="135" t="s">
        <v>35809</v>
      </c>
      <c r="L4172" s="163"/>
      <c r="M4172" s="163"/>
      <c r="N4172" s="163"/>
      <c r="O4172" s="135" t="s">
        <v>647</v>
      </c>
    </row>
    <row r="4173" spans="1:15" hidden="1">
      <c r="A4173" s="135">
        <v>5752</v>
      </c>
      <c r="B4173" s="135" t="s">
        <v>43815</v>
      </c>
      <c r="C4173" s="135" t="s">
        <v>36587</v>
      </c>
      <c r="D4173" s="135" t="s">
        <v>8245</v>
      </c>
      <c r="E4173" s="135" t="s">
        <v>35340</v>
      </c>
      <c r="F4173" s="135"/>
      <c r="G4173" s="135" t="s">
        <v>35808</v>
      </c>
      <c r="H4173" s="135" t="s">
        <v>4370</v>
      </c>
      <c r="I4173" s="135"/>
      <c r="J4173" s="135" t="s">
        <v>35053</v>
      </c>
      <c r="K4173" s="135" t="s">
        <v>35809</v>
      </c>
      <c r="L4173" s="163"/>
      <c r="M4173" s="163"/>
      <c r="N4173" s="163"/>
      <c r="O4173" s="135" t="s">
        <v>647</v>
      </c>
    </row>
    <row r="4174" spans="1:15" hidden="1">
      <c r="A4174" s="135">
        <v>5753</v>
      </c>
      <c r="B4174" s="135" t="s">
        <v>43816</v>
      </c>
      <c r="C4174" s="135" t="s">
        <v>36587</v>
      </c>
      <c r="D4174" s="135" t="s">
        <v>8362</v>
      </c>
      <c r="E4174" s="135" t="s">
        <v>35341</v>
      </c>
      <c r="F4174" s="135"/>
      <c r="G4174" s="135" t="s">
        <v>35808</v>
      </c>
      <c r="H4174" s="135" t="s">
        <v>4370</v>
      </c>
      <c r="I4174" s="135"/>
      <c r="J4174" s="135" t="s">
        <v>35053</v>
      </c>
      <c r="K4174" s="135" t="s">
        <v>35809</v>
      </c>
      <c r="L4174" s="163"/>
      <c r="M4174" s="163"/>
      <c r="N4174" s="163"/>
      <c r="O4174" s="135" t="s">
        <v>647</v>
      </c>
    </row>
    <row r="4175" spans="1:15" hidden="1">
      <c r="A4175" s="135">
        <v>5754</v>
      </c>
      <c r="B4175" s="135" t="s">
        <v>43817</v>
      </c>
      <c r="C4175" s="135" t="s">
        <v>36587</v>
      </c>
      <c r="D4175" s="135" t="s">
        <v>8423</v>
      </c>
      <c r="E4175" s="135" t="s">
        <v>35342</v>
      </c>
      <c r="F4175" s="135"/>
      <c r="G4175" s="135" t="s">
        <v>35808</v>
      </c>
      <c r="H4175" s="135" t="s">
        <v>4370</v>
      </c>
      <c r="I4175" s="135"/>
      <c r="J4175" s="135" t="s">
        <v>35053</v>
      </c>
      <c r="K4175" s="135" t="s">
        <v>35809</v>
      </c>
      <c r="L4175" s="163"/>
      <c r="M4175" s="163"/>
      <c r="N4175" s="163"/>
      <c r="O4175" s="135" t="s">
        <v>647</v>
      </c>
    </row>
    <row r="4176" spans="1:15" hidden="1">
      <c r="A4176" s="135">
        <v>5755</v>
      </c>
      <c r="B4176" s="135" t="s">
        <v>43818</v>
      </c>
      <c r="C4176" s="135" t="s">
        <v>36587</v>
      </c>
      <c r="D4176" s="135" t="s">
        <v>8746</v>
      </c>
      <c r="E4176" s="135" t="s">
        <v>35351</v>
      </c>
      <c r="F4176" s="135"/>
      <c r="G4176" s="135" t="s">
        <v>35808</v>
      </c>
      <c r="H4176" s="135" t="s">
        <v>4370</v>
      </c>
      <c r="I4176" s="135"/>
      <c r="J4176" s="135" t="s">
        <v>35053</v>
      </c>
      <c r="K4176" s="135" t="s">
        <v>35809</v>
      </c>
      <c r="L4176" s="163"/>
      <c r="M4176" s="163"/>
      <c r="N4176" s="163"/>
      <c r="O4176" s="135" t="s">
        <v>647</v>
      </c>
    </row>
    <row r="4177" spans="1:15" hidden="1">
      <c r="A4177" s="135">
        <v>5756</v>
      </c>
      <c r="B4177" s="135" t="s">
        <v>43819</v>
      </c>
      <c r="C4177" s="135" t="s">
        <v>36587</v>
      </c>
      <c r="D4177" s="135" t="s">
        <v>8834</v>
      </c>
      <c r="E4177" s="135" t="s">
        <v>35343</v>
      </c>
      <c r="F4177" s="135"/>
      <c r="G4177" s="135" t="s">
        <v>35808</v>
      </c>
      <c r="H4177" s="135" t="s">
        <v>4370</v>
      </c>
      <c r="I4177" s="135"/>
      <c r="J4177" s="135" t="s">
        <v>35053</v>
      </c>
      <c r="K4177" s="135" t="s">
        <v>35809</v>
      </c>
      <c r="L4177" s="163"/>
      <c r="M4177" s="163"/>
      <c r="N4177" s="163"/>
      <c r="O4177" s="135" t="s">
        <v>647</v>
      </c>
    </row>
    <row r="4178" spans="1:15" hidden="1">
      <c r="A4178" s="135">
        <v>5757</v>
      </c>
      <c r="B4178" s="135" t="s">
        <v>43820</v>
      </c>
      <c r="C4178" s="135" t="s">
        <v>36587</v>
      </c>
      <c r="D4178" s="135" t="s">
        <v>8909</v>
      </c>
      <c r="E4178" s="135" t="s">
        <v>35344</v>
      </c>
      <c r="F4178" s="135"/>
      <c r="G4178" s="135" t="s">
        <v>35808</v>
      </c>
      <c r="H4178" s="135" t="s">
        <v>4370</v>
      </c>
      <c r="I4178" s="135"/>
      <c r="J4178" s="135" t="s">
        <v>35053</v>
      </c>
      <c r="K4178" s="135" t="s">
        <v>35809</v>
      </c>
      <c r="L4178" s="163"/>
      <c r="M4178" s="163"/>
      <c r="N4178" s="163"/>
      <c r="O4178" s="135" t="s">
        <v>647</v>
      </c>
    </row>
    <row r="4179" spans="1:15" hidden="1">
      <c r="A4179" s="135">
        <v>5758</v>
      </c>
      <c r="B4179" s="135" t="s">
        <v>43821</v>
      </c>
      <c r="C4179" s="135" t="s">
        <v>36587</v>
      </c>
      <c r="D4179" s="135" t="s">
        <v>8986</v>
      </c>
      <c r="E4179" s="135" t="s">
        <v>35329</v>
      </c>
      <c r="F4179" s="135"/>
      <c r="G4179" s="135" t="s">
        <v>35808</v>
      </c>
      <c r="H4179" s="135" t="s">
        <v>4370</v>
      </c>
      <c r="I4179" s="135"/>
      <c r="J4179" s="135" t="s">
        <v>35053</v>
      </c>
      <c r="K4179" s="135" t="s">
        <v>35809</v>
      </c>
      <c r="L4179" s="163"/>
      <c r="M4179" s="163"/>
      <c r="N4179" s="163"/>
      <c r="O4179" s="135" t="s">
        <v>647</v>
      </c>
    </row>
    <row r="4180" spans="1:15" hidden="1">
      <c r="A4180" s="135">
        <v>5759</v>
      </c>
      <c r="B4180" s="135" t="s">
        <v>43822</v>
      </c>
      <c r="C4180" s="135" t="s">
        <v>36587</v>
      </c>
      <c r="D4180" s="135" t="s">
        <v>3729</v>
      </c>
      <c r="E4180" s="135" t="s">
        <v>35313</v>
      </c>
      <c r="F4180" s="135"/>
      <c r="G4180" s="135" t="s">
        <v>35808</v>
      </c>
      <c r="H4180" s="135" t="s">
        <v>632</v>
      </c>
      <c r="I4180" s="135"/>
      <c r="J4180" s="135" t="s">
        <v>35053</v>
      </c>
      <c r="K4180" s="135" t="s">
        <v>35809</v>
      </c>
      <c r="L4180" s="163"/>
      <c r="M4180" s="163"/>
      <c r="N4180" s="163"/>
      <c r="O4180" s="135" t="s">
        <v>647</v>
      </c>
    </row>
    <row r="4181" spans="1:15" hidden="1">
      <c r="A4181" s="135">
        <v>5760</v>
      </c>
      <c r="B4181" s="135" t="s">
        <v>43823</v>
      </c>
      <c r="C4181" s="135" t="s">
        <v>36587</v>
      </c>
      <c r="D4181" s="135" t="s">
        <v>9126</v>
      </c>
      <c r="E4181" s="135" t="s">
        <v>35349</v>
      </c>
      <c r="F4181" s="135"/>
      <c r="G4181" s="135" t="s">
        <v>35808</v>
      </c>
      <c r="H4181" s="135" t="s">
        <v>4370</v>
      </c>
      <c r="I4181" s="135"/>
      <c r="J4181" s="135" t="s">
        <v>35053</v>
      </c>
      <c r="K4181" s="135" t="s">
        <v>35809</v>
      </c>
      <c r="L4181" s="163"/>
      <c r="M4181" s="163"/>
      <c r="N4181" s="163"/>
      <c r="O4181" s="135" t="s">
        <v>647</v>
      </c>
    </row>
    <row r="4182" spans="1:15" hidden="1">
      <c r="A4182" s="135">
        <v>5761</v>
      </c>
      <c r="B4182" s="135" t="s">
        <v>43824</v>
      </c>
      <c r="C4182" s="135" t="s">
        <v>36587</v>
      </c>
      <c r="D4182" s="135" t="s">
        <v>9242</v>
      </c>
      <c r="E4182" s="135" t="s">
        <v>35354</v>
      </c>
      <c r="F4182" s="135"/>
      <c r="G4182" s="135" t="s">
        <v>35808</v>
      </c>
      <c r="H4182" s="135" t="s">
        <v>4370</v>
      </c>
      <c r="I4182" s="135"/>
      <c r="J4182" s="135" t="s">
        <v>35053</v>
      </c>
      <c r="K4182" s="135" t="s">
        <v>35809</v>
      </c>
      <c r="L4182" s="163"/>
      <c r="M4182" s="163"/>
      <c r="N4182" s="163"/>
      <c r="O4182" s="135" t="s">
        <v>647</v>
      </c>
    </row>
    <row r="4183" spans="1:15" hidden="1">
      <c r="A4183" s="135">
        <v>5762</v>
      </c>
      <c r="B4183" s="135" t="s">
        <v>43825</v>
      </c>
      <c r="C4183" s="135" t="s">
        <v>36587</v>
      </c>
      <c r="D4183" s="135" t="s">
        <v>9360</v>
      </c>
      <c r="E4183" s="135" t="s">
        <v>35345</v>
      </c>
      <c r="F4183" s="135"/>
      <c r="G4183" s="135" t="s">
        <v>35808</v>
      </c>
      <c r="H4183" s="135" t="s">
        <v>4370</v>
      </c>
      <c r="I4183" s="135"/>
      <c r="J4183" s="135" t="s">
        <v>35053</v>
      </c>
      <c r="K4183" s="135" t="s">
        <v>35809</v>
      </c>
      <c r="L4183" s="163"/>
      <c r="M4183" s="163"/>
      <c r="N4183" s="163"/>
      <c r="O4183" s="135" t="s">
        <v>647</v>
      </c>
    </row>
    <row r="4184" spans="1:15" hidden="1">
      <c r="A4184" s="135">
        <v>5763</v>
      </c>
      <c r="B4184" s="135" t="s">
        <v>43826</v>
      </c>
      <c r="C4184" s="135" t="s">
        <v>36587</v>
      </c>
      <c r="D4184" s="135" t="s">
        <v>9534</v>
      </c>
      <c r="E4184" s="135" t="s">
        <v>35346</v>
      </c>
      <c r="F4184" s="135"/>
      <c r="G4184" s="135" t="s">
        <v>35808</v>
      </c>
      <c r="H4184" s="135" t="s">
        <v>4370</v>
      </c>
      <c r="I4184" s="135"/>
      <c r="J4184" s="135" t="s">
        <v>35053</v>
      </c>
      <c r="K4184" s="135" t="s">
        <v>35809</v>
      </c>
      <c r="L4184" s="163"/>
      <c r="M4184" s="163"/>
      <c r="N4184" s="163"/>
      <c r="O4184" s="135" t="s">
        <v>647</v>
      </c>
    </row>
    <row r="4185" spans="1:15" hidden="1">
      <c r="A4185" s="135">
        <v>5764</v>
      </c>
      <c r="B4185" s="135" t="s">
        <v>43827</v>
      </c>
      <c r="C4185" s="135" t="s">
        <v>36587</v>
      </c>
      <c r="D4185" s="135" t="s">
        <v>9703</v>
      </c>
      <c r="E4185" s="135" t="s">
        <v>35355</v>
      </c>
      <c r="F4185" s="135"/>
      <c r="G4185" s="135" t="s">
        <v>35808</v>
      </c>
      <c r="H4185" s="135" t="s">
        <v>4370</v>
      </c>
      <c r="I4185" s="135"/>
      <c r="J4185" s="135" t="s">
        <v>35053</v>
      </c>
      <c r="K4185" s="135" t="s">
        <v>35809</v>
      </c>
      <c r="L4185" s="163"/>
      <c r="M4185" s="163"/>
      <c r="N4185" s="163"/>
      <c r="O4185" s="135" t="s">
        <v>647</v>
      </c>
    </row>
    <row r="4186" spans="1:15" hidden="1">
      <c r="A4186" s="135">
        <v>5765</v>
      </c>
      <c r="B4186" s="135" t="s">
        <v>43828</v>
      </c>
      <c r="C4186" s="135" t="s">
        <v>36587</v>
      </c>
      <c r="D4186" s="135" t="s">
        <v>9600</v>
      </c>
      <c r="E4186" s="135" t="s">
        <v>35353</v>
      </c>
      <c r="F4186" s="135"/>
      <c r="G4186" s="135" t="s">
        <v>35808</v>
      </c>
      <c r="H4186" s="135" t="s">
        <v>4370</v>
      </c>
      <c r="I4186" s="135"/>
      <c r="J4186" s="135" t="s">
        <v>35053</v>
      </c>
      <c r="K4186" s="135" t="s">
        <v>35809</v>
      </c>
      <c r="L4186" s="163"/>
      <c r="M4186" s="163"/>
      <c r="N4186" s="163"/>
      <c r="O4186" s="135" t="s">
        <v>647</v>
      </c>
    </row>
    <row r="4187" spans="1:15" hidden="1">
      <c r="A4187" s="135">
        <v>5766</v>
      </c>
      <c r="B4187" s="135" t="s">
        <v>43829</v>
      </c>
      <c r="C4187" s="135" t="s">
        <v>36587</v>
      </c>
      <c r="D4187" s="135" t="s">
        <v>10291</v>
      </c>
      <c r="E4187" s="135" t="s">
        <v>35330</v>
      </c>
      <c r="F4187" s="135"/>
      <c r="G4187" s="135" t="s">
        <v>35808</v>
      </c>
      <c r="H4187" s="135" t="s">
        <v>4370</v>
      </c>
      <c r="I4187" s="135"/>
      <c r="J4187" s="135" t="s">
        <v>35053</v>
      </c>
      <c r="K4187" s="135" t="s">
        <v>35809</v>
      </c>
      <c r="L4187" s="163"/>
      <c r="M4187" s="163"/>
      <c r="N4187" s="163"/>
      <c r="O4187" s="135" t="s">
        <v>647</v>
      </c>
    </row>
    <row r="4188" spans="1:15" hidden="1">
      <c r="A4188" s="135">
        <v>5767</v>
      </c>
      <c r="B4188" s="135" t="s">
        <v>43830</v>
      </c>
      <c r="C4188" s="135" t="s">
        <v>36587</v>
      </c>
      <c r="D4188" s="135" t="s">
        <v>10675</v>
      </c>
      <c r="E4188" s="135" t="s">
        <v>35356</v>
      </c>
      <c r="F4188" s="135"/>
      <c r="G4188" s="135" t="s">
        <v>35808</v>
      </c>
      <c r="H4188" s="135" t="s">
        <v>4370</v>
      </c>
      <c r="I4188" s="135"/>
      <c r="J4188" s="135" t="s">
        <v>35053</v>
      </c>
      <c r="K4188" s="135" t="s">
        <v>35809</v>
      </c>
      <c r="L4188" s="163"/>
      <c r="M4188" s="163"/>
      <c r="N4188" s="163"/>
      <c r="O4188" s="135" t="s">
        <v>647</v>
      </c>
    </row>
    <row r="4189" spans="1:15" hidden="1">
      <c r="A4189" s="135">
        <v>5768</v>
      </c>
      <c r="B4189" s="135" t="s">
        <v>43831</v>
      </c>
      <c r="C4189" s="135" t="s">
        <v>36587</v>
      </c>
      <c r="D4189" s="135" t="s">
        <v>3761</v>
      </c>
      <c r="E4189" s="135" t="s">
        <v>35312</v>
      </c>
      <c r="F4189" s="135"/>
      <c r="G4189" s="135" t="s">
        <v>35808</v>
      </c>
      <c r="H4189" s="135" t="s">
        <v>632</v>
      </c>
      <c r="I4189" s="135"/>
      <c r="J4189" s="135" t="s">
        <v>35053</v>
      </c>
      <c r="K4189" s="135" t="s">
        <v>35809</v>
      </c>
      <c r="L4189" s="163"/>
      <c r="M4189" s="163"/>
      <c r="N4189" s="163"/>
      <c r="O4189" s="135" t="s">
        <v>647</v>
      </c>
    </row>
    <row r="4190" spans="1:15" hidden="1">
      <c r="A4190" s="135">
        <v>5769</v>
      </c>
      <c r="B4190" s="135" t="s">
        <v>43832</v>
      </c>
      <c r="C4190" s="135" t="s">
        <v>36587</v>
      </c>
      <c r="D4190" s="135" t="s">
        <v>10806</v>
      </c>
      <c r="E4190" s="135" t="s">
        <v>35357</v>
      </c>
      <c r="F4190" s="135"/>
      <c r="G4190" s="135" t="s">
        <v>35808</v>
      </c>
      <c r="H4190" s="135" t="s">
        <v>4370</v>
      </c>
      <c r="I4190" s="135"/>
      <c r="J4190" s="135" t="s">
        <v>35053</v>
      </c>
      <c r="K4190" s="135" t="s">
        <v>35809</v>
      </c>
      <c r="L4190" s="163"/>
      <c r="M4190" s="163"/>
      <c r="N4190" s="163"/>
      <c r="O4190" s="135" t="s">
        <v>647</v>
      </c>
    </row>
    <row r="4191" spans="1:15" hidden="1">
      <c r="A4191" s="135">
        <v>5770</v>
      </c>
      <c r="B4191" s="135" t="s">
        <v>43833</v>
      </c>
      <c r="C4191" s="135" t="s">
        <v>36587</v>
      </c>
      <c r="D4191" s="135" t="s">
        <v>10965</v>
      </c>
      <c r="E4191" s="135" t="s">
        <v>35358</v>
      </c>
      <c r="F4191" s="135"/>
      <c r="G4191" s="135" t="s">
        <v>35808</v>
      </c>
      <c r="H4191" s="135" t="s">
        <v>4370</v>
      </c>
      <c r="I4191" s="135"/>
      <c r="J4191" s="135" t="s">
        <v>35053</v>
      </c>
      <c r="K4191" s="135" t="s">
        <v>35809</v>
      </c>
      <c r="L4191" s="163"/>
      <c r="M4191" s="163"/>
      <c r="N4191" s="163"/>
      <c r="O4191" s="135" t="s">
        <v>647</v>
      </c>
    </row>
    <row r="4192" spans="1:15" hidden="1">
      <c r="A4192" s="135">
        <v>5771</v>
      </c>
      <c r="B4192" s="135" t="s">
        <v>43834</v>
      </c>
      <c r="C4192" s="135" t="s">
        <v>36587</v>
      </c>
      <c r="D4192" s="135" t="s">
        <v>4605</v>
      </c>
      <c r="E4192" s="135" t="s">
        <v>35326</v>
      </c>
      <c r="F4192" s="135"/>
      <c r="G4192" s="135" t="s">
        <v>35808</v>
      </c>
      <c r="H4192" s="135" t="s">
        <v>4370</v>
      </c>
      <c r="I4192" s="135"/>
      <c r="J4192" s="135" t="s">
        <v>35049</v>
      </c>
      <c r="K4192" s="135" t="s">
        <v>35809</v>
      </c>
      <c r="L4192" s="163"/>
      <c r="M4192" s="163"/>
      <c r="N4192" s="163"/>
      <c r="O4192" s="135" t="s">
        <v>647</v>
      </c>
    </row>
    <row r="4193" spans="1:15" hidden="1">
      <c r="A4193" s="135">
        <v>5772</v>
      </c>
      <c r="B4193" s="135" t="s">
        <v>43835</v>
      </c>
      <c r="C4193" s="135" t="s">
        <v>43836</v>
      </c>
      <c r="D4193" s="135" t="s">
        <v>4432</v>
      </c>
      <c r="E4193" s="135" t="s">
        <v>35336</v>
      </c>
      <c r="F4193" s="135"/>
      <c r="G4193" s="135" t="s">
        <v>35808</v>
      </c>
      <c r="H4193" s="135" t="s">
        <v>4370</v>
      </c>
      <c r="I4193" s="135"/>
      <c r="J4193" s="135" t="s">
        <v>35049</v>
      </c>
      <c r="K4193" s="135" t="s">
        <v>35809</v>
      </c>
      <c r="L4193" s="163"/>
      <c r="M4193" s="163"/>
      <c r="N4193" s="163"/>
      <c r="O4193" s="135" t="s">
        <v>647</v>
      </c>
    </row>
    <row r="4194" spans="1:15" hidden="1">
      <c r="A4194" s="135">
        <v>5773</v>
      </c>
      <c r="B4194" s="135" t="s">
        <v>43837</v>
      </c>
      <c r="C4194" s="135" t="s">
        <v>43838</v>
      </c>
      <c r="D4194" s="135" t="s">
        <v>4432</v>
      </c>
      <c r="E4194" s="135" t="s">
        <v>35336</v>
      </c>
      <c r="F4194" s="135"/>
      <c r="G4194" s="135" t="s">
        <v>35808</v>
      </c>
      <c r="H4194" s="135" t="s">
        <v>4370</v>
      </c>
      <c r="I4194" s="135"/>
      <c r="J4194" s="135" t="s">
        <v>35049</v>
      </c>
      <c r="K4194" s="135" t="s">
        <v>35809</v>
      </c>
      <c r="L4194" s="163"/>
      <c r="M4194" s="163"/>
      <c r="N4194" s="163"/>
      <c r="O4194" s="135" t="s">
        <v>647</v>
      </c>
    </row>
    <row r="4195" spans="1:15" hidden="1">
      <c r="A4195" s="135">
        <v>5774</v>
      </c>
      <c r="B4195" s="135" t="s">
        <v>43839</v>
      </c>
      <c r="C4195" s="135" t="s">
        <v>36558</v>
      </c>
      <c r="D4195" s="135" t="s">
        <v>1298</v>
      </c>
      <c r="E4195" s="135" t="s">
        <v>9836</v>
      </c>
      <c r="F4195" s="135"/>
      <c r="G4195" s="135" t="s">
        <v>35808</v>
      </c>
      <c r="H4195" s="135" t="s">
        <v>632</v>
      </c>
      <c r="I4195" s="135"/>
      <c r="J4195" s="135" t="s">
        <v>35049</v>
      </c>
      <c r="K4195" s="135" t="s">
        <v>35809</v>
      </c>
      <c r="L4195" s="163"/>
      <c r="M4195" s="163"/>
      <c r="N4195" s="163"/>
      <c r="O4195" s="135" t="s">
        <v>647</v>
      </c>
    </row>
    <row r="4196" spans="1:15" hidden="1">
      <c r="A4196" s="135">
        <v>5775</v>
      </c>
      <c r="B4196" s="135" t="s">
        <v>43840</v>
      </c>
      <c r="C4196" s="135" t="s">
        <v>36558</v>
      </c>
      <c r="D4196" s="135" t="s">
        <v>1473</v>
      </c>
      <c r="E4196" s="135" t="s">
        <v>35318</v>
      </c>
      <c r="F4196" s="135"/>
      <c r="G4196" s="135" t="s">
        <v>35808</v>
      </c>
      <c r="H4196" s="135" t="s">
        <v>632</v>
      </c>
      <c r="I4196" s="135"/>
      <c r="J4196" s="135" t="s">
        <v>35049</v>
      </c>
      <c r="K4196" s="135" t="s">
        <v>35809</v>
      </c>
      <c r="L4196" s="163"/>
      <c r="M4196" s="163"/>
      <c r="N4196" s="163"/>
      <c r="O4196" s="135" t="s">
        <v>647</v>
      </c>
    </row>
    <row r="4197" spans="1:15" hidden="1">
      <c r="A4197" s="135">
        <v>5776</v>
      </c>
      <c r="B4197" s="135" t="s">
        <v>43841</v>
      </c>
      <c r="C4197" s="135" t="s">
        <v>36558</v>
      </c>
      <c r="D4197" s="135" t="s">
        <v>2035</v>
      </c>
      <c r="E4197" s="135" t="s">
        <v>35292</v>
      </c>
      <c r="F4197" s="135"/>
      <c r="G4197" s="135" t="s">
        <v>35808</v>
      </c>
      <c r="H4197" s="135" t="s">
        <v>632</v>
      </c>
      <c r="I4197" s="135"/>
      <c r="J4197" s="135" t="s">
        <v>35049</v>
      </c>
      <c r="K4197" s="135" t="s">
        <v>35809</v>
      </c>
      <c r="L4197" s="163"/>
      <c r="M4197" s="163"/>
      <c r="N4197" s="163"/>
      <c r="O4197" s="135" t="s">
        <v>647</v>
      </c>
    </row>
    <row r="4198" spans="1:15" hidden="1">
      <c r="A4198" s="135">
        <v>5777</v>
      </c>
      <c r="B4198" s="135" t="s">
        <v>43842</v>
      </c>
      <c r="C4198" s="135" t="s">
        <v>43843</v>
      </c>
      <c r="D4198" s="135" t="s">
        <v>2035</v>
      </c>
      <c r="E4198" s="135" t="s">
        <v>35292</v>
      </c>
      <c r="F4198" s="135"/>
      <c r="G4198" s="135" t="s">
        <v>35808</v>
      </c>
      <c r="H4198" s="135" t="s">
        <v>632</v>
      </c>
      <c r="I4198" s="135"/>
      <c r="J4198" s="135" t="s">
        <v>35049</v>
      </c>
      <c r="K4198" s="135" t="s">
        <v>35809</v>
      </c>
      <c r="L4198" s="163"/>
      <c r="M4198" s="163"/>
      <c r="N4198" s="163"/>
      <c r="O4198" s="135" t="s">
        <v>647</v>
      </c>
    </row>
    <row r="4199" spans="1:15" hidden="1">
      <c r="A4199" s="135">
        <v>5778</v>
      </c>
      <c r="B4199" s="135" t="s">
        <v>43844</v>
      </c>
      <c r="C4199" s="135" t="s">
        <v>36555</v>
      </c>
      <c r="D4199" s="135" t="s">
        <v>2910</v>
      </c>
      <c r="E4199" s="135" t="s">
        <v>35297</v>
      </c>
      <c r="F4199" s="135"/>
      <c r="G4199" s="135" t="s">
        <v>35808</v>
      </c>
      <c r="H4199" s="135" t="s">
        <v>632</v>
      </c>
      <c r="I4199" s="135"/>
      <c r="J4199" s="135" t="s">
        <v>35053</v>
      </c>
      <c r="K4199" s="135" t="s">
        <v>35809</v>
      </c>
      <c r="L4199" s="163"/>
      <c r="M4199" s="163"/>
      <c r="N4199" s="163"/>
      <c r="O4199" s="135" t="s">
        <v>647</v>
      </c>
    </row>
    <row r="4200" spans="1:15" hidden="1">
      <c r="A4200" s="135">
        <v>5779</v>
      </c>
      <c r="B4200" s="135" t="s">
        <v>43845</v>
      </c>
      <c r="C4200" s="135" t="s">
        <v>43846</v>
      </c>
      <c r="D4200" s="135" t="s">
        <v>1876</v>
      </c>
      <c r="E4200" s="135" t="s">
        <v>35261</v>
      </c>
      <c r="F4200" s="135"/>
      <c r="G4200" s="135" t="s">
        <v>35808</v>
      </c>
      <c r="H4200" s="135" t="s">
        <v>632</v>
      </c>
      <c r="I4200" s="135"/>
      <c r="J4200" s="135" t="s">
        <v>35049</v>
      </c>
      <c r="K4200" s="135" t="s">
        <v>35809</v>
      </c>
      <c r="L4200" s="163"/>
      <c r="M4200" s="163"/>
      <c r="N4200" s="163"/>
      <c r="O4200" s="135" t="s">
        <v>647</v>
      </c>
    </row>
    <row r="4201" spans="1:15">
      <c r="A4201" s="135">
        <v>5780</v>
      </c>
      <c r="B4201" s="135" t="s">
        <v>28911</v>
      </c>
      <c r="C4201" s="135" t="s">
        <v>28910</v>
      </c>
      <c r="D4201" s="135" t="s">
        <v>1016</v>
      </c>
      <c r="E4201" s="135" t="s">
        <v>35262</v>
      </c>
      <c r="F4201" s="135"/>
      <c r="G4201" s="135" t="s">
        <v>35819</v>
      </c>
      <c r="H4201" s="135" t="s">
        <v>632</v>
      </c>
      <c r="I4201" s="135"/>
      <c r="J4201" s="135" t="s">
        <v>35049</v>
      </c>
      <c r="K4201" s="135" t="s">
        <v>35823</v>
      </c>
      <c r="L4201" s="163" t="s">
        <v>35050</v>
      </c>
      <c r="M4201" s="163" t="s">
        <v>35059</v>
      </c>
      <c r="N4201" s="163" t="s">
        <v>43847</v>
      </c>
      <c r="O4201" s="135" t="s">
        <v>35825</v>
      </c>
    </row>
    <row r="4202" spans="1:15">
      <c r="A4202" s="135">
        <v>5781</v>
      </c>
      <c r="B4202" s="135" t="s">
        <v>28919</v>
      </c>
      <c r="C4202" s="135" t="s">
        <v>28918</v>
      </c>
      <c r="D4202" s="135" t="s">
        <v>1016</v>
      </c>
      <c r="E4202" s="135" t="s">
        <v>35262</v>
      </c>
      <c r="F4202" s="135"/>
      <c r="G4202" s="135" t="s">
        <v>35819</v>
      </c>
      <c r="H4202" s="135" t="s">
        <v>632</v>
      </c>
      <c r="I4202" s="135"/>
      <c r="J4202" s="135" t="s">
        <v>35049</v>
      </c>
      <c r="K4202" s="135" t="s">
        <v>35809</v>
      </c>
      <c r="L4202" s="163"/>
      <c r="M4202" s="163"/>
      <c r="N4202" s="163"/>
      <c r="O4202" s="135" t="s">
        <v>35825</v>
      </c>
    </row>
    <row r="4203" spans="1:15" hidden="1">
      <c r="A4203" s="135">
        <v>5782</v>
      </c>
      <c r="B4203" s="135" t="s">
        <v>43848</v>
      </c>
      <c r="C4203" s="135" t="s">
        <v>43849</v>
      </c>
      <c r="D4203" s="135" t="s">
        <v>2198</v>
      </c>
      <c r="E4203" s="135" t="s">
        <v>35303</v>
      </c>
      <c r="F4203" s="135"/>
      <c r="G4203" s="135" t="s">
        <v>35808</v>
      </c>
      <c r="H4203" s="135" t="s">
        <v>632</v>
      </c>
      <c r="I4203" s="135"/>
      <c r="J4203" s="135" t="s">
        <v>35049</v>
      </c>
      <c r="K4203" s="135" t="s">
        <v>35823</v>
      </c>
      <c r="L4203" s="163" t="s">
        <v>35050</v>
      </c>
      <c r="M4203" s="163" t="s">
        <v>35089</v>
      </c>
      <c r="N4203" s="163" t="s">
        <v>43850</v>
      </c>
      <c r="O4203" s="135" t="s">
        <v>647</v>
      </c>
    </row>
    <row r="4204" spans="1:15" hidden="1">
      <c r="A4204" s="135">
        <v>5783</v>
      </c>
      <c r="B4204" s="135" t="s">
        <v>43851</v>
      </c>
      <c r="C4204" s="135" t="s">
        <v>43852</v>
      </c>
      <c r="D4204" s="135" t="s">
        <v>2198</v>
      </c>
      <c r="E4204" s="135" t="s">
        <v>35303</v>
      </c>
      <c r="F4204" s="135"/>
      <c r="G4204" s="135" t="s">
        <v>35808</v>
      </c>
      <c r="H4204" s="135" t="s">
        <v>632</v>
      </c>
      <c r="I4204" s="135"/>
      <c r="J4204" s="135" t="s">
        <v>35049</v>
      </c>
      <c r="K4204" s="135" t="s">
        <v>35823</v>
      </c>
      <c r="L4204" s="163" t="s">
        <v>35050</v>
      </c>
      <c r="M4204" s="163" t="s">
        <v>35089</v>
      </c>
      <c r="N4204" s="163" t="s">
        <v>43853</v>
      </c>
      <c r="O4204" s="135" t="s">
        <v>647</v>
      </c>
    </row>
    <row r="4205" spans="1:15" hidden="1">
      <c r="A4205" s="135">
        <v>5784</v>
      </c>
      <c r="B4205" s="135" t="s">
        <v>43854</v>
      </c>
      <c r="C4205" s="135" t="s">
        <v>43855</v>
      </c>
      <c r="D4205" s="135" t="s">
        <v>2198</v>
      </c>
      <c r="E4205" s="135" t="s">
        <v>35303</v>
      </c>
      <c r="F4205" s="135"/>
      <c r="G4205" s="135" t="s">
        <v>35808</v>
      </c>
      <c r="H4205" s="135" t="s">
        <v>632</v>
      </c>
      <c r="I4205" s="135"/>
      <c r="J4205" s="135" t="s">
        <v>35049</v>
      </c>
      <c r="K4205" s="135" t="s">
        <v>35823</v>
      </c>
      <c r="L4205" s="163" t="s">
        <v>35050</v>
      </c>
      <c r="M4205" s="163" t="s">
        <v>35089</v>
      </c>
      <c r="N4205" s="163" t="s">
        <v>43856</v>
      </c>
      <c r="O4205" s="135" t="s">
        <v>647</v>
      </c>
    </row>
    <row r="4206" spans="1:15" hidden="1">
      <c r="A4206" s="135">
        <v>5785</v>
      </c>
      <c r="B4206" s="135" t="s">
        <v>43857</v>
      </c>
      <c r="C4206" s="135" t="s">
        <v>43858</v>
      </c>
      <c r="D4206" s="135" t="s">
        <v>2198</v>
      </c>
      <c r="E4206" s="135" t="s">
        <v>35303</v>
      </c>
      <c r="F4206" s="135"/>
      <c r="G4206" s="135" t="s">
        <v>35808</v>
      </c>
      <c r="H4206" s="135" t="s">
        <v>632</v>
      </c>
      <c r="I4206" s="135"/>
      <c r="J4206" s="135" t="s">
        <v>35049</v>
      </c>
      <c r="K4206" s="135" t="s">
        <v>35809</v>
      </c>
      <c r="L4206" s="163"/>
      <c r="M4206" s="163"/>
      <c r="N4206" s="163"/>
      <c r="O4206" s="135" t="s">
        <v>647</v>
      </c>
    </row>
    <row r="4207" spans="1:15" hidden="1">
      <c r="A4207" s="135">
        <v>5786</v>
      </c>
      <c r="B4207" s="135" t="s">
        <v>43859</v>
      </c>
      <c r="C4207" s="135" t="s">
        <v>43860</v>
      </c>
      <c r="D4207" s="135" t="s">
        <v>2618</v>
      </c>
      <c r="E4207" s="135" t="s">
        <v>35304</v>
      </c>
      <c r="F4207" s="135"/>
      <c r="G4207" s="135" t="s">
        <v>35808</v>
      </c>
      <c r="H4207" s="135" t="s">
        <v>632</v>
      </c>
      <c r="I4207" s="135"/>
      <c r="J4207" s="135" t="s">
        <v>35049</v>
      </c>
      <c r="K4207" s="135" t="s">
        <v>35809</v>
      </c>
      <c r="L4207" s="163"/>
      <c r="M4207" s="163"/>
      <c r="N4207" s="163"/>
      <c r="O4207" s="135" t="s">
        <v>647</v>
      </c>
    </row>
    <row r="4208" spans="1:15" hidden="1">
      <c r="A4208" s="135">
        <v>5787</v>
      </c>
      <c r="B4208" s="135" t="s">
        <v>43861</v>
      </c>
      <c r="C4208" s="135" t="s">
        <v>43862</v>
      </c>
      <c r="D4208" s="135" t="s">
        <v>2198</v>
      </c>
      <c r="E4208" s="135" t="s">
        <v>35303</v>
      </c>
      <c r="F4208" s="135"/>
      <c r="G4208" s="135" t="s">
        <v>35808</v>
      </c>
      <c r="H4208" s="135" t="s">
        <v>632</v>
      </c>
      <c r="I4208" s="135"/>
      <c r="J4208" s="135" t="s">
        <v>35049</v>
      </c>
      <c r="K4208" s="135" t="s">
        <v>35809</v>
      </c>
      <c r="L4208" s="163"/>
      <c r="M4208" s="163"/>
      <c r="N4208" s="163"/>
      <c r="O4208" s="135" t="s">
        <v>647</v>
      </c>
    </row>
    <row r="4209" spans="1:15" hidden="1">
      <c r="A4209" s="135">
        <v>5788</v>
      </c>
      <c r="B4209" s="135" t="s">
        <v>43863</v>
      </c>
      <c r="C4209" s="135" t="s">
        <v>43864</v>
      </c>
      <c r="D4209" s="135" t="s">
        <v>2618</v>
      </c>
      <c r="E4209" s="135" t="s">
        <v>35304</v>
      </c>
      <c r="F4209" s="135"/>
      <c r="G4209" s="135" t="s">
        <v>35808</v>
      </c>
      <c r="H4209" s="135" t="s">
        <v>632</v>
      </c>
      <c r="I4209" s="135"/>
      <c r="J4209" s="135" t="s">
        <v>35049</v>
      </c>
      <c r="K4209" s="135" t="s">
        <v>35809</v>
      </c>
      <c r="L4209" s="163"/>
      <c r="M4209" s="163"/>
      <c r="N4209" s="163"/>
      <c r="O4209" s="135" t="s">
        <v>647</v>
      </c>
    </row>
    <row r="4210" spans="1:15" hidden="1">
      <c r="A4210" s="135">
        <v>5789</v>
      </c>
      <c r="B4210" s="135" t="s">
        <v>43865</v>
      </c>
      <c r="C4210" s="135" t="s">
        <v>43866</v>
      </c>
      <c r="D4210" s="135" t="s">
        <v>2618</v>
      </c>
      <c r="E4210" s="135" t="s">
        <v>35304</v>
      </c>
      <c r="F4210" s="135"/>
      <c r="G4210" s="135" t="s">
        <v>35808</v>
      </c>
      <c r="H4210" s="135" t="s">
        <v>632</v>
      </c>
      <c r="I4210" s="135"/>
      <c r="J4210" s="135" t="s">
        <v>35049</v>
      </c>
      <c r="K4210" s="135" t="s">
        <v>35809</v>
      </c>
      <c r="L4210" s="163"/>
      <c r="M4210" s="163"/>
      <c r="N4210" s="163"/>
      <c r="O4210" s="135" t="s">
        <v>647</v>
      </c>
    </row>
    <row r="4211" spans="1:15" hidden="1">
      <c r="A4211" s="135">
        <v>5790</v>
      </c>
      <c r="B4211" s="135" t="s">
        <v>43867</v>
      </c>
      <c r="C4211" s="135" t="s">
        <v>43868</v>
      </c>
      <c r="D4211" s="135" t="s">
        <v>2618</v>
      </c>
      <c r="E4211" s="135" t="s">
        <v>35304</v>
      </c>
      <c r="F4211" s="135"/>
      <c r="G4211" s="135" t="s">
        <v>35808</v>
      </c>
      <c r="H4211" s="135" t="s">
        <v>632</v>
      </c>
      <c r="I4211" s="135"/>
      <c r="J4211" s="135" t="s">
        <v>35049</v>
      </c>
      <c r="K4211" s="135" t="s">
        <v>35809</v>
      </c>
      <c r="L4211" s="163"/>
      <c r="M4211" s="163"/>
      <c r="N4211" s="163"/>
      <c r="O4211" s="135" t="s">
        <v>647</v>
      </c>
    </row>
    <row r="4212" spans="1:15" hidden="1">
      <c r="A4212" s="135">
        <v>5791</v>
      </c>
      <c r="B4212" s="135" t="s">
        <v>43869</v>
      </c>
      <c r="C4212" s="135" t="s">
        <v>43870</v>
      </c>
      <c r="D4212" s="135" t="s">
        <v>2198</v>
      </c>
      <c r="E4212" s="135" t="s">
        <v>35303</v>
      </c>
      <c r="F4212" s="135"/>
      <c r="G4212" s="135" t="s">
        <v>35808</v>
      </c>
      <c r="H4212" s="135" t="s">
        <v>632</v>
      </c>
      <c r="I4212" s="135"/>
      <c r="J4212" s="135" t="s">
        <v>35049</v>
      </c>
      <c r="K4212" s="135" t="s">
        <v>35809</v>
      </c>
      <c r="L4212" s="163"/>
      <c r="M4212" s="163"/>
      <c r="N4212" s="163"/>
      <c r="O4212" s="135" t="s">
        <v>647</v>
      </c>
    </row>
    <row r="4213" spans="1:15" hidden="1">
      <c r="A4213" s="135">
        <v>5792</v>
      </c>
      <c r="B4213" s="135" t="s">
        <v>43871</v>
      </c>
      <c r="C4213" s="135" t="s">
        <v>43870</v>
      </c>
      <c r="D4213" s="135" t="s">
        <v>2278</v>
      </c>
      <c r="E4213" s="135" t="s">
        <v>35259</v>
      </c>
      <c r="F4213" s="135"/>
      <c r="G4213" s="135" t="s">
        <v>35808</v>
      </c>
      <c r="H4213" s="135" t="s">
        <v>632</v>
      </c>
      <c r="I4213" s="135"/>
      <c r="J4213" s="135" t="s">
        <v>35049</v>
      </c>
      <c r="K4213" s="135" t="s">
        <v>35809</v>
      </c>
      <c r="L4213" s="163"/>
      <c r="M4213" s="163"/>
      <c r="N4213" s="163"/>
      <c r="O4213" s="135" t="s">
        <v>647</v>
      </c>
    </row>
    <row r="4214" spans="1:15" hidden="1">
      <c r="A4214" s="135">
        <v>5793</v>
      </c>
      <c r="B4214" s="135" t="s">
        <v>43872</v>
      </c>
      <c r="C4214" s="135" t="s">
        <v>43873</v>
      </c>
      <c r="D4214" s="135" t="s">
        <v>2198</v>
      </c>
      <c r="E4214" s="135" t="s">
        <v>35303</v>
      </c>
      <c r="F4214" s="135"/>
      <c r="G4214" s="135" t="s">
        <v>35808</v>
      </c>
      <c r="H4214" s="135" t="s">
        <v>632</v>
      </c>
      <c r="I4214" s="135"/>
      <c r="J4214" s="135" t="s">
        <v>35049</v>
      </c>
      <c r="K4214" s="135" t="s">
        <v>35809</v>
      </c>
      <c r="L4214" s="163"/>
      <c r="M4214" s="163"/>
      <c r="N4214" s="163"/>
      <c r="O4214" s="135" t="s">
        <v>647</v>
      </c>
    </row>
    <row r="4215" spans="1:15" hidden="1">
      <c r="A4215" s="135">
        <v>5794</v>
      </c>
      <c r="B4215" s="135" t="s">
        <v>43874</v>
      </c>
      <c r="C4215" s="135" t="s">
        <v>43873</v>
      </c>
      <c r="D4215" s="135" t="s">
        <v>2278</v>
      </c>
      <c r="E4215" s="135" t="s">
        <v>35259</v>
      </c>
      <c r="F4215" s="135"/>
      <c r="G4215" s="135" t="s">
        <v>35808</v>
      </c>
      <c r="H4215" s="135" t="s">
        <v>632</v>
      </c>
      <c r="I4215" s="135"/>
      <c r="J4215" s="135" t="s">
        <v>35049</v>
      </c>
      <c r="K4215" s="135" t="s">
        <v>35809</v>
      </c>
      <c r="L4215" s="163"/>
      <c r="M4215" s="163"/>
      <c r="N4215" s="163"/>
      <c r="O4215" s="135" t="s">
        <v>647</v>
      </c>
    </row>
    <row r="4216" spans="1:15" hidden="1">
      <c r="A4216" s="135">
        <v>5795</v>
      </c>
      <c r="B4216" s="135" t="s">
        <v>43875</v>
      </c>
      <c r="C4216" s="135" t="s">
        <v>43876</v>
      </c>
      <c r="D4216" s="135" t="s">
        <v>4372</v>
      </c>
      <c r="E4216" s="135" t="s">
        <v>35331</v>
      </c>
      <c r="F4216" s="135"/>
      <c r="G4216" s="135" t="s">
        <v>35808</v>
      </c>
      <c r="H4216" s="135" t="s">
        <v>4370</v>
      </c>
      <c r="I4216" s="135"/>
      <c r="J4216" s="135" t="s">
        <v>35049</v>
      </c>
      <c r="K4216" s="135" t="s">
        <v>35809</v>
      </c>
      <c r="L4216" s="163"/>
      <c r="M4216" s="163"/>
      <c r="N4216" s="163"/>
      <c r="O4216" s="135" t="s">
        <v>647</v>
      </c>
    </row>
    <row r="4217" spans="1:15" hidden="1">
      <c r="A4217" s="135">
        <v>5796</v>
      </c>
      <c r="B4217" s="135" t="s">
        <v>43877</v>
      </c>
      <c r="C4217" s="135" t="s">
        <v>43878</v>
      </c>
      <c r="D4217" s="135" t="s">
        <v>2550</v>
      </c>
      <c r="E4217" s="135" t="s">
        <v>35289</v>
      </c>
      <c r="F4217" s="135"/>
      <c r="G4217" s="135" t="s">
        <v>35808</v>
      </c>
      <c r="H4217" s="135" t="s">
        <v>632</v>
      </c>
      <c r="I4217" s="135"/>
      <c r="J4217" s="135" t="s">
        <v>35049</v>
      </c>
      <c r="K4217" s="135" t="s">
        <v>35809</v>
      </c>
      <c r="L4217" s="163"/>
      <c r="M4217" s="163"/>
      <c r="N4217" s="163"/>
      <c r="O4217" s="135" t="s">
        <v>647</v>
      </c>
    </row>
    <row r="4218" spans="1:15" hidden="1">
      <c r="A4218" s="135">
        <v>5797</v>
      </c>
      <c r="B4218" s="135" t="s">
        <v>43879</v>
      </c>
      <c r="C4218" s="135" t="s">
        <v>43880</v>
      </c>
      <c r="D4218" s="135" t="s">
        <v>2550</v>
      </c>
      <c r="E4218" s="135" t="s">
        <v>35289</v>
      </c>
      <c r="F4218" s="135"/>
      <c r="G4218" s="135" t="s">
        <v>35808</v>
      </c>
      <c r="H4218" s="135" t="s">
        <v>632</v>
      </c>
      <c r="I4218" s="135"/>
      <c r="J4218" s="135" t="s">
        <v>35049</v>
      </c>
      <c r="K4218" s="135" t="s">
        <v>35809</v>
      </c>
      <c r="L4218" s="163"/>
      <c r="M4218" s="163"/>
      <c r="N4218" s="163"/>
      <c r="O4218" s="135" t="s">
        <v>647</v>
      </c>
    </row>
    <row r="4219" spans="1:15" hidden="1">
      <c r="A4219" s="135">
        <v>5798</v>
      </c>
      <c r="B4219" s="135" t="s">
        <v>43881</v>
      </c>
      <c r="C4219" s="135" t="s">
        <v>43882</v>
      </c>
      <c r="D4219" s="135" t="s">
        <v>2550</v>
      </c>
      <c r="E4219" s="135" t="s">
        <v>35289</v>
      </c>
      <c r="F4219" s="135"/>
      <c r="G4219" s="135" t="s">
        <v>35808</v>
      </c>
      <c r="H4219" s="135" t="s">
        <v>632</v>
      </c>
      <c r="I4219" s="135"/>
      <c r="J4219" s="135" t="s">
        <v>35049</v>
      </c>
      <c r="K4219" s="135" t="s">
        <v>35809</v>
      </c>
      <c r="L4219" s="163"/>
      <c r="M4219" s="163"/>
      <c r="N4219" s="163"/>
      <c r="O4219" s="135" t="s">
        <v>647</v>
      </c>
    </row>
    <row r="4220" spans="1:15" hidden="1">
      <c r="A4220" s="135">
        <v>5799</v>
      </c>
      <c r="B4220" s="135" t="s">
        <v>43883</v>
      </c>
      <c r="C4220" s="135" t="s">
        <v>43884</v>
      </c>
      <c r="D4220" s="135" t="s">
        <v>2550</v>
      </c>
      <c r="E4220" s="135" t="s">
        <v>35289</v>
      </c>
      <c r="F4220" s="135"/>
      <c r="G4220" s="135" t="s">
        <v>35808</v>
      </c>
      <c r="H4220" s="135" t="s">
        <v>632</v>
      </c>
      <c r="I4220" s="135"/>
      <c r="J4220" s="135" t="s">
        <v>35049</v>
      </c>
      <c r="K4220" s="135" t="s">
        <v>35809</v>
      </c>
      <c r="L4220" s="163"/>
      <c r="M4220" s="163"/>
      <c r="N4220" s="163"/>
      <c r="O4220" s="135" t="s">
        <v>647</v>
      </c>
    </row>
    <row r="4221" spans="1:15" hidden="1">
      <c r="A4221" s="135">
        <v>5800</v>
      </c>
      <c r="B4221" s="135" t="s">
        <v>43885</v>
      </c>
      <c r="C4221" s="135" t="s">
        <v>43886</v>
      </c>
      <c r="D4221" s="135" t="s">
        <v>2550</v>
      </c>
      <c r="E4221" s="135" t="s">
        <v>35289</v>
      </c>
      <c r="F4221" s="135"/>
      <c r="G4221" s="135" t="s">
        <v>35808</v>
      </c>
      <c r="H4221" s="135" t="s">
        <v>632</v>
      </c>
      <c r="I4221" s="135"/>
      <c r="J4221" s="135" t="s">
        <v>35049</v>
      </c>
      <c r="K4221" s="135" t="s">
        <v>35823</v>
      </c>
      <c r="L4221" s="163" t="s">
        <v>35050</v>
      </c>
      <c r="M4221" s="163" t="s">
        <v>35098</v>
      </c>
      <c r="N4221" s="163" t="s">
        <v>43887</v>
      </c>
      <c r="O4221" s="135" t="s">
        <v>647</v>
      </c>
    </row>
    <row r="4222" spans="1:15" hidden="1">
      <c r="A4222" s="135">
        <v>5801</v>
      </c>
      <c r="B4222" s="135" t="s">
        <v>43888</v>
      </c>
      <c r="C4222" s="135" t="s">
        <v>43889</v>
      </c>
      <c r="D4222" s="135" t="s">
        <v>2550</v>
      </c>
      <c r="E4222" s="135" t="s">
        <v>35289</v>
      </c>
      <c r="F4222" s="135"/>
      <c r="G4222" s="135" t="s">
        <v>35808</v>
      </c>
      <c r="H4222" s="135" t="s">
        <v>632</v>
      </c>
      <c r="I4222" s="135"/>
      <c r="J4222" s="135" t="s">
        <v>35049</v>
      </c>
      <c r="K4222" s="135" t="s">
        <v>35823</v>
      </c>
      <c r="L4222" s="163" t="s">
        <v>35050</v>
      </c>
      <c r="M4222" s="163" t="s">
        <v>35098</v>
      </c>
      <c r="N4222" s="163" t="s">
        <v>43890</v>
      </c>
      <c r="O4222" s="135" t="s">
        <v>647</v>
      </c>
    </row>
    <row r="4223" spans="1:15">
      <c r="A4223" s="135">
        <v>5802</v>
      </c>
      <c r="B4223" s="135" t="s">
        <v>29286</v>
      </c>
      <c r="C4223" s="135" t="s">
        <v>29285</v>
      </c>
      <c r="D4223" s="135" t="s">
        <v>2278</v>
      </c>
      <c r="E4223" s="135" t="s">
        <v>35259</v>
      </c>
      <c r="F4223" s="135"/>
      <c r="G4223" s="135" t="s">
        <v>35819</v>
      </c>
      <c r="H4223" s="135" t="s">
        <v>632</v>
      </c>
      <c r="I4223" s="135"/>
      <c r="J4223" s="135" t="s">
        <v>35049</v>
      </c>
      <c r="K4223" s="135" t="s">
        <v>35823</v>
      </c>
      <c r="L4223" s="163" t="s">
        <v>35050</v>
      </c>
      <c r="M4223" s="163" t="s">
        <v>2277</v>
      </c>
      <c r="N4223" s="163" t="s">
        <v>43891</v>
      </c>
      <c r="O4223" s="135" t="s">
        <v>35825</v>
      </c>
    </row>
    <row r="4224" spans="1:15">
      <c r="A4224" s="135">
        <v>5803</v>
      </c>
      <c r="B4224" s="135" t="s">
        <v>29294</v>
      </c>
      <c r="C4224" s="135" t="s">
        <v>29293</v>
      </c>
      <c r="D4224" s="135" t="s">
        <v>2278</v>
      </c>
      <c r="E4224" s="135" t="s">
        <v>35259</v>
      </c>
      <c r="F4224" s="135"/>
      <c r="G4224" s="135" t="s">
        <v>35819</v>
      </c>
      <c r="H4224" s="135" t="s">
        <v>632</v>
      </c>
      <c r="I4224" s="135"/>
      <c r="J4224" s="135" t="s">
        <v>35049</v>
      </c>
      <c r="K4224" s="135" t="s">
        <v>35823</v>
      </c>
      <c r="L4224" s="163" t="s">
        <v>35050</v>
      </c>
      <c r="M4224" s="163" t="s">
        <v>2277</v>
      </c>
      <c r="N4224" s="163" t="s">
        <v>43892</v>
      </c>
      <c r="O4224" s="135" t="s">
        <v>35825</v>
      </c>
    </row>
    <row r="4225" spans="1:15">
      <c r="A4225" s="135">
        <v>5804</v>
      </c>
      <c r="B4225" s="135" t="s">
        <v>29302</v>
      </c>
      <c r="C4225" s="135" t="s">
        <v>29301</v>
      </c>
      <c r="D4225" s="135" t="s">
        <v>2278</v>
      </c>
      <c r="E4225" s="135" t="s">
        <v>35259</v>
      </c>
      <c r="F4225" s="135"/>
      <c r="G4225" s="135" t="s">
        <v>35819</v>
      </c>
      <c r="H4225" s="135" t="s">
        <v>632</v>
      </c>
      <c r="I4225" s="135"/>
      <c r="J4225" s="135" t="s">
        <v>35049</v>
      </c>
      <c r="K4225" s="135" t="s">
        <v>35823</v>
      </c>
      <c r="L4225" s="163" t="s">
        <v>35050</v>
      </c>
      <c r="M4225" s="163" t="s">
        <v>2277</v>
      </c>
      <c r="N4225" s="163" t="s">
        <v>43892</v>
      </c>
      <c r="O4225" s="135" t="s">
        <v>35825</v>
      </c>
    </row>
    <row r="4226" spans="1:15" hidden="1">
      <c r="A4226" s="135">
        <v>5805</v>
      </c>
      <c r="B4226" s="135" t="s">
        <v>43893</v>
      </c>
      <c r="C4226" s="135" t="s">
        <v>43894</v>
      </c>
      <c r="D4226" s="135" t="s">
        <v>2278</v>
      </c>
      <c r="E4226" s="135" t="s">
        <v>35259</v>
      </c>
      <c r="F4226" s="135"/>
      <c r="G4226" s="135" t="s">
        <v>35808</v>
      </c>
      <c r="H4226" s="135" t="s">
        <v>632</v>
      </c>
      <c r="I4226" s="135"/>
      <c r="J4226" s="135" t="s">
        <v>35049</v>
      </c>
      <c r="K4226" s="135" t="s">
        <v>35809</v>
      </c>
      <c r="L4226" s="163"/>
      <c r="M4226" s="163"/>
      <c r="N4226" s="163"/>
      <c r="O4226" s="135" t="s">
        <v>647</v>
      </c>
    </row>
    <row r="4227" spans="1:15" hidden="1">
      <c r="A4227" s="135">
        <v>5806</v>
      </c>
      <c r="B4227" s="135" t="s">
        <v>43895</v>
      </c>
      <c r="C4227" s="135" t="s">
        <v>43896</v>
      </c>
      <c r="D4227" s="135" t="s">
        <v>2278</v>
      </c>
      <c r="E4227" s="135" t="s">
        <v>35259</v>
      </c>
      <c r="F4227" s="135"/>
      <c r="G4227" s="135" t="s">
        <v>35808</v>
      </c>
      <c r="H4227" s="135" t="s">
        <v>632</v>
      </c>
      <c r="I4227" s="135"/>
      <c r="J4227" s="135" t="s">
        <v>35049</v>
      </c>
      <c r="K4227" s="135" t="s">
        <v>35809</v>
      </c>
      <c r="L4227" s="163"/>
      <c r="M4227" s="163"/>
      <c r="N4227" s="163"/>
      <c r="O4227" s="135" t="s">
        <v>647</v>
      </c>
    </row>
    <row r="4228" spans="1:15" hidden="1">
      <c r="A4228" s="135">
        <v>5807</v>
      </c>
      <c r="B4228" s="135" t="s">
        <v>43897</v>
      </c>
      <c r="C4228" s="135" t="s">
        <v>43898</v>
      </c>
      <c r="D4228" s="135" t="s">
        <v>2278</v>
      </c>
      <c r="E4228" s="135" t="s">
        <v>35259</v>
      </c>
      <c r="F4228" s="135"/>
      <c r="G4228" s="135" t="s">
        <v>35808</v>
      </c>
      <c r="H4228" s="135" t="s">
        <v>632</v>
      </c>
      <c r="I4228" s="135"/>
      <c r="J4228" s="135" t="s">
        <v>35049</v>
      </c>
      <c r="K4228" s="135" t="s">
        <v>35809</v>
      </c>
      <c r="L4228" s="163"/>
      <c r="M4228" s="163"/>
      <c r="N4228" s="163"/>
      <c r="O4228" s="135" t="s">
        <v>647</v>
      </c>
    </row>
    <row r="4229" spans="1:15" hidden="1">
      <c r="A4229" s="135">
        <v>5808</v>
      </c>
      <c r="B4229" s="135" t="s">
        <v>43899</v>
      </c>
      <c r="C4229" s="135" t="s">
        <v>43900</v>
      </c>
      <c r="D4229" s="135" t="s">
        <v>2278</v>
      </c>
      <c r="E4229" s="135" t="s">
        <v>35259</v>
      </c>
      <c r="F4229" s="135"/>
      <c r="G4229" s="135" t="s">
        <v>35808</v>
      </c>
      <c r="H4229" s="135" t="s">
        <v>632</v>
      </c>
      <c r="I4229" s="135"/>
      <c r="J4229" s="135" t="s">
        <v>35049</v>
      </c>
      <c r="K4229" s="135" t="s">
        <v>35809</v>
      </c>
      <c r="L4229" s="163"/>
      <c r="M4229" s="163"/>
      <c r="N4229" s="163"/>
      <c r="O4229" s="135" t="s">
        <v>647</v>
      </c>
    </row>
    <row r="4230" spans="1:15">
      <c r="A4230" s="135">
        <v>5809</v>
      </c>
      <c r="B4230" s="135" t="s">
        <v>29310</v>
      </c>
      <c r="C4230" s="135" t="s">
        <v>29309</v>
      </c>
      <c r="D4230" s="135" t="s">
        <v>2278</v>
      </c>
      <c r="E4230" s="135" t="s">
        <v>35259</v>
      </c>
      <c r="F4230" s="135"/>
      <c r="G4230" s="135" t="s">
        <v>35819</v>
      </c>
      <c r="H4230" s="135" t="s">
        <v>632</v>
      </c>
      <c r="I4230" s="135"/>
      <c r="J4230" s="135" t="s">
        <v>35049</v>
      </c>
      <c r="K4230" s="135" t="s">
        <v>35809</v>
      </c>
      <c r="L4230" s="163"/>
      <c r="M4230" s="163"/>
      <c r="N4230" s="163"/>
      <c r="O4230" s="135" t="s">
        <v>35825</v>
      </c>
    </row>
    <row r="4231" spans="1:15">
      <c r="A4231" s="135">
        <v>5810</v>
      </c>
      <c r="B4231" s="135" t="s">
        <v>29326</v>
      </c>
      <c r="C4231" s="135" t="s">
        <v>29325</v>
      </c>
      <c r="D4231" s="135" t="s">
        <v>2278</v>
      </c>
      <c r="E4231" s="135" t="s">
        <v>35259</v>
      </c>
      <c r="F4231" s="135"/>
      <c r="G4231" s="135" t="s">
        <v>35819</v>
      </c>
      <c r="H4231" s="135" t="s">
        <v>632</v>
      </c>
      <c r="I4231" s="135"/>
      <c r="J4231" s="135" t="s">
        <v>35049</v>
      </c>
      <c r="K4231" s="135" t="s">
        <v>35823</v>
      </c>
      <c r="L4231" s="163" t="s">
        <v>35050</v>
      </c>
      <c r="M4231" s="163" t="s">
        <v>2277</v>
      </c>
      <c r="N4231" s="163" t="s">
        <v>43901</v>
      </c>
      <c r="O4231" s="135" t="s">
        <v>35825</v>
      </c>
    </row>
    <row r="4232" spans="1:15" hidden="1">
      <c r="A4232" s="135">
        <v>5811</v>
      </c>
      <c r="B4232" s="135" t="s">
        <v>43902</v>
      </c>
      <c r="C4232" s="135" t="s">
        <v>43903</v>
      </c>
      <c r="D4232" s="135" t="s">
        <v>2278</v>
      </c>
      <c r="E4232" s="135" t="s">
        <v>35259</v>
      </c>
      <c r="F4232" s="135"/>
      <c r="G4232" s="135" t="s">
        <v>35808</v>
      </c>
      <c r="H4232" s="135" t="s">
        <v>632</v>
      </c>
      <c r="I4232" s="135"/>
      <c r="J4232" s="135" t="s">
        <v>35049</v>
      </c>
      <c r="K4232" s="135" t="s">
        <v>35823</v>
      </c>
      <c r="L4232" s="163" t="s">
        <v>35050</v>
      </c>
      <c r="M4232" s="163" t="s">
        <v>2277</v>
      </c>
      <c r="N4232" s="163" t="s">
        <v>43904</v>
      </c>
      <c r="O4232" s="135" t="s">
        <v>647</v>
      </c>
    </row>
    <row r="4233" spans="1:15" hidden="1">
      <c r="A4233" s="135">
        <v>5812</v>
      </c>
      <c r="B4233" s="135" t="s">
        <v>43905</v>
      </c>
      <c r="C4233" s="135" t="s">
        <v>43906</v>
      </c>
      <c r="D4233" s="135" t="s">
        <v>2278</v>
      </c>
      <c r="E4233" s="135" t="s">
        <v>35259</v>
      </c>
      <c r="F4233" s="135"/>
      <c r="G4233" s="135" t="s">
        <v>35808</v>
      </c>
      <c r="H4233" s="135" t="s">
        <v>632</v>
      </c>
      <c r="I4233" s="135"/>
      <c r="J4233" s="135" t="s">
        <v>35049</v>
      </c>
      <c r="K4233" s="135" t="s">
        <v>35809</v>
      </c>
      <c r="L4233" s="163"/>
      <c r="M4233" s="163"/>
      <c r="N4233" s="163"/>
      <c r="O4233" s="135" t="s">
        <v>647</v>
      </c>
    </row>
    <row r="4234" spans="1:15" hidden="1">
      <c r="A4234" s="135">
        <v>5813</v>
      </c>
      <c r="B4234" s="135" t="s">
        <v>43907</v>
      </c>
      <c r="C4234" s="135" t="s">
        <v>43908</v>
      </c>
      <c r="D4234" s="135" t="s">
        <v>2278</v>
      </c>
      <c r="E4234" s="135" t="s">
        <v>35259</v>
      </c>
      <c r="F4234" s="135"/>
      <c r="G4234" s="135" t="s">
        <v>35808</v>
      </c>
      <c r="H4234" s="135" t="s">
        <v>632</v>
      </c>
      <c r="I4234" s="135"/>
      <c r="J4234" s="135" t="s">
        <v>35049</v>
      </c>
      <c r="K4234" s="135" t="s">
        <v>35809</v>
      </c>
      <c r="L4234" s="163"/>
      <c r="M4234" s="163"/>
      <c r="N4234" s="163"/>
      <c r="O4234" s="135" t="s">
        <v>647</v>
      </c>
    </row>
    <row r="4235" spans="1:15" hidden="1">
      <c r="A4235" s="135">
        <v>5814</v>
      </c>
      <c r="B4235" s="135" t="s">
        <v>43909</v>
      </c>
      <c r="C4235" s="135" t="s">
        <v>43910</v>
      </c>
      <c r="D4235" s="135" t="s">
        <v>2278</v>
      </c>
      <c r="E4235" s="135" t="s">
        <v>35259</v>
      </c>
      <c r="F4235" s="135"/>
      <c r="G4235" s="135" t="s">
        <v>35808</v>
      </c>
      <c r="H4235" s="135" t="s">
        <v>632</v>
      </c>
      <c r="I4235" s="135"/>
      <c r="J4235" s="135" t="s">
        <v>35049</v>
      </c>
      <c r="K4235" s="135" t="s">
        <v>35809</v>
      </c>
      <c r="L4235" s="163"/>
      <c r="M4235" s="163"/>
      <c r="N4235" s="163"/>
      <c r="O4235" s="135" t="s">
        <v>647</v>
      </c>
    </row>
    <row r="4236" spans="1:15" hidden="1">
      <c r="A4236" s="135">
        <v>5815</v>
      </c>
      <c r="B4236" s="135" t="s">
        <v>43911</v>
      </c>
      <c r="C4236" s="135" t="s">
        <v>43912</v>
      </c>
      <c r="D4236" s="135" t="s">
        <v>2278</v>
      </c>
      <c r="E4236" s="135" t="s">
        <v>35259</v>
      </c>
      <c r="F4236" s="135"/>
      <c r="G4236" s="135" t="s">
        <v>35808</v>
      </c>
      <c r="H4236" s="135" t="s">
        <v>632</v>
      </c>
      <c r="I4236" s="135"/>
      <c r="J4236" s="135" t="s">
        <v>35049</v>
      </c>
      <c r="K4236" s="135" t="s">
        <v>35809</v>
      </c>
      <c r="L4236" s="163"/>
      <c r="M4236" s="163"/>
      <c r="N4236" s="163"/>
      <c r="O4236" s="135" t="s">
        <v>647</v>
      </c>
    </row>
    <row r="4237" spans="1:15" hidden="1">
      <c r="A4237" s="135">
        <v>5816</v>
      </c>
      <c r="B4237" s="135" t="s">
        <v>43913</v>
      </c>
      <c r="C4237" s="135" t="s">
        <v>43914</v>
      </c>
      <c r="D4237" s="135" t="s">
        <v>2278</v>
      </c>
      <c r="E4237" s="135" t="s">
        <v>35259</v>
      </c>
      <c r="F4237" s="135"/>
      <c r="G4237" s="135" t="s">
        <v>35808</v>
      </c>
      <c r="H4237" s="135" t="s">
        <v>632</v>
      </c>
      <c r="I4237" s="135"/>
      <c r="J4237" s="135" t="s">
        <v>35049</v>
      </c>
      <c r="K4237" s="135" t="s">
        <v>35823</v>
      </c>
      <c r="L4237" s="163" t="s">
        <v>35050</v>
      </c>
      <c r="M4237" s="163" t="s">
        <v>2277</v>
      </c>
      <c r="N4237" s="163" t="s">
        <v>39094</v>
      </c>
      <c r="O4237" s="135" t="s">
        <v>647</v>
      </c>
    </row>
    <row r="4238" spans="1:15" hidden="1">
      <c r="A4238" s="135">
        <v>5817</v>
      </c>
      <c r="B4238" s="135" t="s">
        <v>43915</v>
      </c>
      <c r="C4238" s="135" t="s">
        <v>43914</v>
      </c>
      <c r="D4238" s="135" t="s">
        <v>2313</v>
      </c>
      <c r="E4238" s="135" t="s">
        <v>35322</v>
      </c>
      <c r="F4238" s="135"/>
      <c r="G4238" s="135" t="s">
        <v>35808</v>
      </c>
      <c r="H4238" s="135" t="s">
        <v>632</v>
      </c>
      <c r="I4238" s="135"/>
      <c r="J4238" s="135" t="s">
        <v>35049</v>
      </c>
      <c r="K4238" s="135" t="s">
        <v>35823</v>
      </c>
      <c r="L4238" s="163" t="s">
        <v>35050</v>
      </c>
      <c r="M4238" s="163" t="s">
        <v>2277</v>
      </c>
      <c r="N4238" s="163" t="s">
        <v>39094</v>
      </c>
      <c r="O4238" s="135" t="s">
        <v>647</v>
      </c>
    </row>
    <row r="4239" spans="1:15" hidden="1">
      <c r="A4239" s="135">
        <v>5818</v>
      </c>
      <c r="B4239" s="135" t="s">
        <v>43916</v>
      </c>
      <c r="C4239" s="135" t="s">
        <v>43917</v>
      </c>
      <c r="D4239" s="135" t="s">
        <v>2278</v>
      </c>
      <c r="E4239" s="135" t="s">
        <v>35259</v>
      </c>
      <c r="F4239" s="135"/>
      <c r="G4239" s="135" t="s">
        <v>35808</v>
      </c>
      <c r="H4239" s="135" t="s">
        <v>632</v>
      </c>
      <c r="I4239" s="135"/>
      <c r="J4239" s="135" t="s">
        <v>35049</v>
      </c>
      <c r="K4239" s="135" t="s">
        <v>35809</v>
      </c>
      <c r="L4239" s="163"/>
      <c r="M4239" s="163"/>
      <c r="N4239" s="163"/>
      <c r="O4239" s="135" t="s">
        <v>647</v>
      </c>
    </row>
    <row r="4240" spans="1:15">
      <c r="A4240" s="135">
        <v>5819</v>
      </c>
      <c r="B4240" s="135" t="s">
        <v>29342</v>
      </c>
      <c r="C4240" s="135" t="s">
        <v>29341</v>
      </c>
      <c r="D4240" s="135" t="s">
        <v>2278</v>
      </c>
      <c r="E4240" s="135" t="s">
        <v>35259</v>
      </c>
      <c r="F4240" s="135"/>
      <c r="G4240" s="135" t="s">
        <v>35819</v>
      </c>
      <c r="H4240" s="135" t="s">
        <v>632</v>
      </c>
      <c r="I4240" s="135"/>
      <c r="J4240" s="135" t="s">
        <v>35049</v>
      </c>
      <c r="K4240" s="135" t="s">
        <v>35823</v>
      </c>
      <c r="L4240" s="163" t="s">
        <v>35050</v>
      </c>
      <c r="M4240" s="163" t="s">
        <v>2277</v>
      </c>
      <c r="N4240" s="163" t="s">
        <v>43062</v>
      </c>
      <c r="O4240" s="135" t="s">
        <v>35825</v>
      </c>
    </row>
    <row r="4241" spans="1:15">
      <c r="A4241" s="135">
        <v>5820</v>
      </c>
      <c r="B4241" s="135" t="s">
        <v>29350</v>
      </c>
      <c r="C4241" s="135" t="s">
        <v>29349</v>
      </c>
      <c r="D4241" s="135" t="s">
        <v>2278</v>
      </c>
      <c r="E4241" s="135" t="s">
        <v>35259</v>
      </c>
      <c r="F4241" s="135"/>
      <c r="G4241" s="135" t="s">
        <v>35819</v>
      </c>
      <c r="H4241" s="135" t="s">
        <v>632</v>
      </c>
      <c r="I4241" s="135"/>
      <c r="J4241" s="135" t="s">
        <v>35049</v>
      </c>
      <c r="K4241" s="135" t="s">
        <v>35823</v>
      </c>
      <c r="L4241" s="163" t="s">
        <v>35050</v>
      </c>
      <c r="M4241" s="163" t="s">
        <v>2277</v>
      </c>
      <c r="N4241" s="163" t="s">
        <v>42418</v>
      </c>
      <c r="O4241" s="135" t="s">
        <v>35825</v>
      </c>
    </row>
    <row r="4242" spans="1:15" hidden="1">
      <c r="A4242" s="135">
        <v>5821</v>
      </c>
      <c r="B4242" s="135" t="s">
        <v>43918</v>
      </c>
      <c r="C4242" s="135" t="s">
        <v>43919</v>
      </c>
      <c r="D4242" s="135" t="s">
        <v>2278</v>
      </c>
      <c r="E4242" s="135" t="s">
        <v>35259</v>
      </c>
      <c r="F4242" s="135"/>
      <c r="G4242" s="135" t="s">
        <v>35808</v>
      </c>
      <c r="H4242" s="135" t="s">
        <v>632</v>
      </c>
      <c r="I4242" s="135"/>
      <c r="J4242" s="135" t="s">
        <v>35049</v>
      </c>
      <c r="K4242" s="135" t="s">
        <v>35809</v>
      </c>
      <c r="L4242" s="163"/>
      <c r="M4242" s="163"/>
      <c r="N4242" s="163"/>
      <c r="O4242" s="135" t="s">
        <v>647</v>
      </c>
    </row>
    <row r="4243" spans="1:15">
      <c r="A4243" s="135">
        <v>5822</v>
      </c>
      <c r="B4243" s="135" t="s">
        <v>29358</v>
      </c>
      <c r="C4243" s="135" t="s">
        <v>29357</v>
      </c>
      <c r="D4243" s="135" t="s">
        <v>2278</v>
      </c>
      <c r="E4243" s="135" t="s">
        <v>35259</v>
      </c>
      <c r="F4243" s="135"/>
      <c r="G4243" s="135" t="s">
        <v>35819</v>
      </c>
      <c r="H4243" s="135" t="s">
        <v>632</v>
      </c>
      <c r="I4243" s="135"/>
      <c r="J4243" s="135" t="s">
        <v>35049</v>
      </c>
      <c r="K4243" s="135" t="s">
        <v>35823</v>
      </c>
      <c r="L4243" s="163" t="s">
        <v>35050</v>
      </c>
      <c r="M4243" s="163" t="s">
        <v>2277</v>
      </c>
      <c r="N4243" s="163" t="s">
        <v>43920</v>
      </c>
      <c r="O4243" s="135" t="s">
        <v>35825</v>
      </c>
    </row>
    <row r="4244" spans="1:15">
      <c r="A4244" s="135">
        <v>5823</v>
      </c>
      <c r="B4244" s="135" t="s">
        <v>29366</v>
      </c>
      <c r="C4244" s="135" t="s">
        <v>29365</v>
      </c>
      <c r="D4244" s="135" t="s">
        <v>2278</v>
      </c>
      <c r="E4244" s="135" t="s">
        <v>35259</v>
      </c>
      <c r="F4244" s="135"/>
      <c r="G4244" s="135" t="s">
        <v>35819</v>
      </c>
      <c r="H4244" s="135" t="s">
        <v>632</v>
      </c>
      <c r="I4244" s="135"/>
      <c r="J4244" s="135" t="s">
        <v>35049</v>
      </c>
      <c r="K4244" s="135" t="s">
        <v>35823</v>
      </c>
      <c r="L4244" s="163" t="s">
        <v>35050</v>
      </c>
      <c r="M4244" s="163" t="s">
        <v>2277</v>
      </c>
      <c r="N4244" s="163" t="s">
        <v>42460</v>
      </c>
      <c r="O4244" s="135" t="s">
        <v>35825</v>
      </c>
    </row>
    <row r="4245" spans="1:15" hidden="1">
      <c r="A4245" s="135">
        <v>5824</v>
      </c>
      <c r="B4245" s="135" t="s">
        <v>43921</v>
      </c>
      <c r="C4245" s="135" t="s">
        <v>43922</v>
      </c>
      <c r="D4245" s="135" t="s">
        <v>2278</v>
      </c>
      <c r="E4245" s="135" t="s">
        <v>35259</v>
      </c>
      <c r="F4245" s="135"/>
      <c r="G4245" s="135" t="s">
        <v>35808</v>
      </c>
      <c r="H4245" s="135" t="s">
        <v>632</v>
      </c>
      <c r="I4245" s="135"/>
      <c r="J4245" s="135" t="s">
        <v>35049</v>
      </c>
      <c r="K4245" s="135" t="s">
        <v>35823</v>
      </c>
      <c r="L4245" s="163" t="s">
        <v>35050</v>
      </c>
      <c r="M4245" s="163" t="s">
        <v>2277</v>
      </c>
      <c r="N4245" s="163" t="s">
        <v>35803</v>
      </c>
      <c r="O4245" s="135" t="s">
        <v>647</v>
      </c>
    </row>
    <row r="4246" spans="1:15" hidden="1">
      <c r="A4246" s="135">
        <v>5825</v>
      </c>
      <c r="B4246" s="135" t="s">
        <v>43923</v>
      </c>
      <c r="C4246" s="135" t="s">
        <v>43924</v>
      </c>
      <c r="D4246" s="135" t="s">
        <v>2278</v>
      </c>
      <c r="E4246" s="135" t="s">
        <v>35259</v>
      </c>
      <c r="F4246" s="135"/>
      <c r="G4246" s="135" t="s">
        <v>35808</v>
      </c>
      <c r="H4246" s="135" t="s">
        <v>632</v>
      </c>
      <c r="I4246" s="135"/>
      <c r="J4246" s="135" t="s">
        <v>35049</v>
      </c>
      <c r="K4246" s="135" t="s">
        <v>35809</v>
      </c>
      <c r="L4246" s="163"/>
      <c r="M4246" s="163"/>
      <c r="N4246" s="163"/>
      <c r="O4246" s="135" t="s">
        <v>647</v>
      </c>
    </row>
    <row r="4247" spans="1:15" hidden="1">
      <c r="A4247" s="135">
        <v>5826</v>
      </c>
      <c r="B4247" s="135" t="s">
        <v>43925</v>
      </c>
      <c r="C4247" s="135" t="s">
        <v>43926</v>
      </c>
      <c r="D4247" s="135" t="s">
        <v>2278</v>
      </c>
      <c r="E4247" s="135" t="s">
        <v>35259</v>
      </c>
      <c r="F4247" s="135"/>
      <c r="G4247" s="135" t="s">
        <v>35808</v>
      </c>
      <c r="H4247" s="135" t="s">
        <v>632</v>
      </c>
      <c r="I4247" s="135"/>
      <c r="J4247" s="135" t="s">
        <v>35049</v>
      </c>
      <c r="K4247" s="135" t="s">
        <v>35809</v>
      </c>
      <c r="L4247" s="163"/>
      <c r="M4247" s="163"/>
      <c r="N4247" s="163"/>
      <c r="O4247" s="135" t="s">
        <v>647</v>
      </c>
    </row>
    <row r="4248" spans="1:15" hidden="1">
      <c r="A4248" s="135">
        <v>5827</v>
      </c>
      <c r="B4248" s="135" t="s">
        <v>43927</v>
      </c>
      <c r="C4248" s="135" t="s">
        <v>43928</v>
      </c>
      <c r="D4248" s="135" t="s">
        <v>2278</v>
      </c>
      <c r="E4248" s="135" t="s">
        <v>35259</v>
      </c>
      <c r="F4248" s="135"/>
      <c r="G4248" s="135" t="s">
        <v>35808</v>
      </c>
      <c r="H4248" s="135" t="s">
        <v>632</v>
      </c>
      <c r="I4248" s="135"/>
      <c r="J4248" s="135" t="s">
        <v>35049</v>
      </c>
      <c r="K4248" s="135" t="s">
        <v>35809</v>
      </c>
      <c r="L4248" s="163"/>
      <c r="M4248" s="163"/>
      <c r="N4248" s="163"/>
      <c r="O4248" s="135" t="s">
        <v>647</v>
      </c>
    </row>
    <row r="4249" spans="1:15" hidden="1">
      <c r="A4249" s="135">
        <v>5828</v>
      </c>
      <c r="B4249" s="135" t="s">
        <v>43929</v>
      </c>
      <c r="C4249" s="135" t="s">
        <v>43930</v>
      </c>
      <c r="D4249" s="135" t="s">
        <v>2198</v>
      </c>
      <c r="E4249" s="135" t="s">
        <v>35303</v>
      </c>
      <c r="F4249" s="135"/>
      <c r="G4249" s="135" t="s">
        <v>35808</v>
      </c>
      <c r="H4249" s="135" t="s">
        <v>632</v>
      </c>
      <c r="I4249" s="135"/>
      <c r="J4249" s="135" t="s">
        <v>35049</v>
      </c>
      <c r="K4249" s="135" t="s">
        <v>35823</v>
      </c>
      <c r="L4249" s="163" t="s">
        <v>35050</v>
      </c>
      <c r="M4249" s="163" t="s">
        <v>35089</v>
      </c>
      <c r="N4249" s="163" t="s">
        <v>43931</v>
      </c>
      <c r="O4249" s="135" t="s">
        <v>647</v>
      </c>
    </row>
    <row r="4250" spans="1:15" hidden="1">
      <c r="A4250" s="135">
        <v>5829</v>
      </c>
      <c r="B4250" s="135" t="s">
        <v>43932</v>
      </c>
      <c r="C4250" s="135" t="s">
        <v>43930</v>
      </c>
      <c r="D4250" s="135" t="s">
        <v>2278</v>
      </c>
      <c r="E4250" s="135" t="s">
        <v>35259</v>
      </c>
      <c r="F4250" s="135"/>
      <c r="G4250" s="135" t="s">
        <v>35808</v>
      </c>
      <c r="H4250" s="135" t="s">
        <v>632</v>
      </c>
      <c r="I4250" s="135"/>
      <c r="J4250" s="135" t="s">
        <v>35049</v>
      </c>
      <c r="K4250" s="135" t="s">
        <v>35823</v>
      </c>
      <c r="L4250" s="163" t="s">
        <v>35050</v>
      </c>
      <c r="M4250" s="163" t="s">
        <v>2277</v>
      </c>
      <c r="N4250" s="163" t="s">
        <v>43931</v>
      </c>
      <c r="O4250" s="135" t="s">
        <v>647</v>
      </c>
    </row>
    <row r="4251" spans="1:15" hidden="1">
      <c r="A4251" s="135">
        <v>5830</v>
      </c>
      <c r="B4251" s="135" t="s">
        <v>43933</v>
      </c>
      <c r="C4251" s="135" t="s">
        <v>43934</v>
      </c>
      <c r="D4251" s="135" t="s">
        <v>2278</v>
      </c>
      <c r="E4251" s="135" t="s">
        <v>35259</v>
      </c>
      <c r="F4251" s="135"/>
      <c r="G4251" s="135" t="s">
        <v>35808</v>
      </c>
      <c r="H4251" s="135" t="s">
        <v>632</v>
      </c>
      <c r="I4251" s="135"/>
      <c r="J4251" s="135" t="s">
        <v>35049</v>
      </c>
      <c r="K4251" s="135" t="s">
        <v>35809</v>
      </c>
      <c r="L4251" s="163"/>
      <c r="M4251" s="163"/>
      <c r="N4251" s="163"/>
      <c r="O4251" s="135" t="s">
        <v>647</v>
      </c>
    </row>
    <row r="4252" spans="1:15" hidden="1">
      <c r="A4252" s="135">
        <v>5831</v>
      </c>
      <c r="B4252" s="135" t="s">
        <v>43935</v>
      </c>
      <c r="C4252" s="135" t="s">
        <v>43936</v>
      </c>
      <c r="D4252" s="135" t="s">
        <v>2278</v>
      </c>
      <c r="E4252" s="135" t="s">
        <v>35259</v>
      </c>
      <c r="F4252" s="135"/>
      <c r="G4252" s="135" t="s">
        <v>35808</v>
      </c>
      <c r="H4252" s="135" t="s">
        <v>632</v>
      </c>
      <c r="I4252" s="135"/>
      <c r="J4252" s="135" t="s">
        <v>35049</v>
      </c>
      <c r="K4252" s="135" t="s">
        <v>35809</v>
      </c>
      <c r="L4252" s="163"/>
      <c r="M4252" s="163"/>
      <c r="N4252" s="163"/>
      <c r="O4252" s="135" t="s">
        <v>647</v>
      </c>
    </row>
    <row r="4253" spans="1:15" hidden="1">
      <c r="A4253" s="135">
        <v>5832</v>
      </c>
      <c r="B4253" s="135" t="s">
        <v>43937</v>
      </c>
      <c r="C4253" s="135" t="s">
        <v>43938</v>
      </c>
      <c r="D4253" s="135" t="s">
        <v>2278</v>
      </c>
      <c r="E4253" s="135" t="s">
        <v>35259</v>
      </c>
      <c r="F4253" s="135"/>
      <c r="G4253" s="135" t="s">
        <v>35808</v>
      </c>
      <c r="H4253" s="135" t="s">
        <v>632</v>
      </c>
      <c r="I4253" s="135"/>
      <c r="J4253" s="135" t="s">
        <v>35049</v>
      </c>
      <c r="K4253" s="135" t="s">
        <v>35809</v>
      </c>
      <c r="L4253" s="163"/>
      <c r="M4253" s="163"/>
      <c r="N4253" s="163"/>
      <c r="O4253" s="135" t="s">
        <v>647</v>
      </c>
    </row>
    <row r="4254" spans="1:15" hidden="1">
      <c r="A4254" s="135">
        <v>5833</v>
      </c>
      <c r="B4254" s="135" t="s">
        <v>43939</v>
      </c>
      <c r="C4254" s="135" t="s">
        <v>43940</v>
      </c>
      <c r="D4254" s="135" t="s">
        <v>2278</v>
      </c>
      <c r="E4254" s="135" t="s">
        <v>35259</v>
      </c>
      <c r="F4254" s="135"/>
      <c r="G4254" s="135" t="s">
        <v>35808</v>
      </c>
      <c r="H4254" s="135" t="s">
        <v>632</v>
      </c>
      <c r="I4254" s="135"/>
      <c r="J4254" s="135" t="s">
        <v>35049</v>
      </c>
      <c r="K4254" s="135" t="s">
        <v>35809</v>
      </c>
      <c r="L4254" s="163"/>
      <c r="M4254" s="163"/>
      <c r="N4254" s="163"/>
      <c r="O4254" s="135" t="s">
        <v>647</v>
      </c>
    </row>
    <row r="4255" spans="1:15">
      <c r="A4255" s="135">
        <v>5834</v>
      </c>
      <c r="B4255" s="135" t="s">
        <v>29374</v>
      </c>
      <c r="C4255" s="135" t="s">
        <v>29373</v>
      </c>
      <c r="D4255" s="135" t="s">
        <v>2278</v>
      </c>
      <c r="E4255" s="135" t="s">
        <v>35259</v>
      </c>
      <c r="F4255" s="135"/>
      <c r="G4255" s="135" t="s">
        <v>35819</v>
      </c>
      <c r="H4255" s="135" t="s">
        <v>632</v>
      </c>
      <c r="I4255" s="135"/>
      <c r="J4255" s="135" t="s">
        <v>35049</v>
      </c>
      <c r="K4255" s="135" t="s">
        <v>35823</v>
      </c>
      <c r="L4255" s="163" t="s">
        <v>35050</v>
      </c>
      <c r="M4255" s="163" t="s">
        <v>2277</v>
      </c>
      <c r="N4255" s="163" t="s">
        <v>43089</v>
      </c>
      <c r="O4255" s="135" t="s">
        <v>35825</v>
      </c>
    </row>
    <row r="4256" spans="1:15">
      <c r="A4256" s="135">
        <v>5835</v>
      </c>
      <c r="B4256" s="135" t="s">
        <v>29382</v>
      </c>
      <c r="C4256" s="135" t="s">
        <v>29381</v>
      </c>
      <c r="D4256" s="135" t="s">
        <v>2278</v>
      </c>
      <c r="E4256" s="135" t="s">
        <v>35259</v>
      </c>
      <c r="F4256" s="135"/>
      <c r="G4256" s="135" t="s">
        <v>35819</v>
      </c>
      <c r="H4256" s="135" t="s">
        <v>632</v>
      </c>
      <c r="I4256" s="135"/>
      <c r="J4256" s="135" t="s">
        <v>35049</v>
      </c>
      <c r="K4256" s="135" t="s">
        <v>35809</v>
      </c>
      <c r="L4256" s="163"/>
      <c r="M4256" s="163"/>
      <c r="N4256" s="163"/>
      <c r="O4256" s="135" t="s">
        <v>35825</v>
      </c>
    </row>
    <row r="4257" spans="1:15">
      <c r="A4257" s="135">
        <v>5836</v>
      </c>
      <c r="B4257" s="135" t="s">
        <v>29390</v>
      </c>
      <c r="C4257" s="135" t="s">
        <v>29389</v>
      </c>
      <c r="D4257" s="135" t="s">
        <v>2278</v>
      </c>
      <c r="E4257" s="135" t="s">
        <v>35259</v>
      </c>
      <c r="F4257" s="135"/>
      <c r="G4257" s="135" t="s">
        <v>35819</v>
      </c>
      <c r="H4257" s="135" t="s">
        <v>632</v>
      </c>
      <c r="I4257" s="135"/>
      <c r="J4257" s="135" t="s">
        <v>35049</v>
      </c>
      <c r="K4257" s="135" t="s">
        <v>35823</v>
      </c>
      <c r="L4257" s="163" t="s">
        <v>35050</v>
      </c>
      <c r="M4257" s="163" t="s">
        <v>2277</v>
      </c>
      <c r="N4257" s="163" t="s">
        <v>43941</v>
      </c>
      <c r="O4257" s="135" t="s">
        <v>35825</v>
      </c>
    </row>
    <row r="4258" spans="1:15">
      <c r="A4258" s="135">
        <v>5837</v>
      </c>
      <c r="B4258" s="135" t="s">
        <v>29406</v>
      </c>
      <c r="C4258" s="135" t="s">
        <v>29405</v>
      </c>
      <c r="D4258" s="135" t="s">
        <v>2278</v>
      </c>
      <c r="E4258" s="135" t="s">
        <v>35259</v>
      </c>
      <c r="F4258" s="135"/>
      <c r="G4258" s="135" t="s">
        <v>35819</v>
      </c>
      <c r="H4258" s="135" t="s">
        <v>632</v>
      </c>
      <c r="I4258" s="135"/>
      <c r="J4258" s="135" t="s">
        <v>35049</v>
      </c>
      <c r="K4258" s="135" t="s">
        <v>35809</v>
      </c>
      <c r="L4258" s="163"/>
      <c r="M4258" s="163"/>
      <c r="N4258" s="163"/>
      <c r="O4258" s="135" t="s">
        <v>35825</v>
      </c>
    </row>
    <row r="4259" spans="1:15">
      <c r="A4259" s="135">
        <v>5838</v>
      </c>
      <c r="B4259" s="135" t="s">
        <v>29414</v>
      </c>
      <c r="C4259" s="135" t="s">
        <v>29413</v>
      </c>
      <c r="D4259" s="135" t="s">
        <v>2278</v>
      </c>
      <c r="E4259" s="135" t="s">
        <v>35259</v>
      </c>
      <c r="F4259" s="135"/>
      <c r="G4259" s="135" t="s">
        <v>35819</v>
      </c>
      <c r="H4259" s="135" t="s">
        <v>632</v>
      </c>
      <c r="I4259" s="135"/>
      <c r="J4259" s="135" t="s">
        <v>35049</v>
      </c>
      <c r="K4259" s="135" t="s">
        <v>35823</v>
      </c>
      <c r="L4259" s="163" t="s">
        <v>35050</v>
      </c>
      <c r="M4259" s="163" t="s">
        <v>2277</v>
      </c>
      <c r="N4259" s="163" t="s">
        <v>43942</v>
      </c>
      <c r="O4259" s="135" t="s">
        <v>35825</v>
      </c>
    </row>
    <row r="4260" spans="1:15" hidden="1">
      <c r="A4260" s="135">
        <v>5839</v>
      </c>
      <c r="B4260" s="135" t="s">
        <v>43943</v>
      </c>
      <c r="C4260" s="135" t="s">
        <v>43944</v>
      </c>
      <c r="D4260" s="135" t="s">
        <v>4432</v>
      </c>
      <c r="E4260" s="135" t="s">
        <v>35336</v>
      </c>
      <c r="F4260" s="135"/>
      <c r="G4260" s="135" t="s">
        <v>35808</v>
      </c>
      <c r="H4260" s="135" t="s">
        <v>4370</v>
      </c>
      <c r="I4260" s="135"/>
      <c r="J4260" s="135" t="s">
        <v>35049</v>
      </c>
      <c r="K4260" s="135" t="s">
        <v>42138</v>
      </c>
      <c r="L4260" s="163"/>
      <c r="M4260" s="163"/>
      <c r="N4260" s="163"/>
      <c r="O4260" s="135" t="s">
        <v>647</v>
      </c>
    </row>
    <row r="4261" spans="1:15" hidden="1">
      <c r="A4261" s="135">
        <v>5840</v>
      </c>
      <c r="B4261" s="135" t="s">
        <v>43945</v>
      </c>
      <c r="C4261" s="135" t="s">
        <v>43946</v>
      </c>
      <c r="D4261" s="135" t="s">
        <v>634</v>
      </c>
      <c r="E4261" s="135" t="s">
        <v>35300</v>
      </c>
      <c r="F4261" s="135"/>
      <c r="G4261" s="135" t="s">
        <v>35808</v>
      </c>
      <c r="H4261" s="135" t="s">
        <v>632</v>
      </c>
      <c r="I4261" s="135"/>
      <c r="J4261" s="135" t="s">
        <v>35049</v>
      </c>
      <c r="K4261" s="135" t="s">
        <v>35809</v>
      </c>
      <c r="L4261" s="163"/>
      <c r="M4261" s="163"/>
      <c r="N4261" s="163"/>
      <c r="O4261" s="135" t="s">
        <v>647</v>
      </c>
    </row>
    <row r="4262" spans="1:15" hidden="1">
      <c r="A4262" s="135">
        <v>5841</v>
      </c>
      <c r="B4262" s="135" t="s">
        <v>43947</v>
      </c>
      <c r="C4262" s="135" t="s">
        <v>43946</v>
      </c>
      <c r="D4262" s="135" t="s">
        <v>1876</v>
      </c>
      <c r="E4262" s="135" t="s">
        <v>35261</v>
      </c>
      <c r="F4262" s="135"/>
      <c r="G4262" s="135" t="s">
        <v>35808</v>
      </c>
      <c r="H4262" s="135" t="s">
        <v>632</v>
      </c>
      <c r="I4262" s="135"/>
      <c r="J4262" s="135" t="s">
        <v>35049</v>
      </c>
      <c r="K4262" s="135" t="s">
        <v>35809</v>
      </c>
      <c r="L4262" s="163"/>
      <c r="M4262" s="163"/>
      <c r="N4262" s="163"/>
      <c r="O4262" s="135" t="s">
        <v>647</v>
      </c>
    </row>
    <row r="4263" spans="1:15" hidden="1">
      <c r="A4263" s="135">
        <v>5842</v>
      </c>
      <c r="B4263" s="135" t="s">
        <v>43948</v>
      </c>
      <c r="C4263" s="135" t="s">
        <v>43949</v>
      </c>
      <c r="D4263" s="135" t="s">
        <v>634</v>
      </c>
      <c r="E4263" s="135" t="s">
        <v>35300</v>
      </c>
      <c r="F4263" s="135"/>
      <c r="G4263" s="135" t="s">
        <v>35808</v>
      </c>
      <c r="H4263" s="135" t="s">
        <v>632</v>
      </c>
      <c r="I4263" s="135"/>
      <c r="J4263" s="135" t="s">
        <v>35049</v>
      </c>
      <c r="K4263" s="135" t="s">
        <v>35809</v>
      </c>
      <c r="L4263" s="163"/>
      <c r="M4263" s="163"/>
      <c r="N4263" s="163"/>
      <c r="O4263" s="135" t="s">
        <v>647</v>
      </c>
    </row>
    <row r="4264" spans="1:15" hidden="1">
      <c r="A4264" s="135">
        <v>5843</v>
      </c>
      <c r="B4264" s="135" t="s">
        <v>43950</v>
      </c>
      <c r="C4264" s="135" t="s">
        <v>13244</v>
      </c>
      <c r="D4264" s="135" t="s">
        <v>1876</v>
      </c>
      <c r="E4264" s="135" t="s">
        <v>35261</v>
      </c>
      <c r="F4264" s="135"/>
      <c r="G4264" s="135" t="s">
        <v>35808</v>
      </c>
      <c r="H4264" s="135" t="s">
        <v>632</v>
      </c>
      <c r="I4264" s="135"/>
      <c r="J4264" s="135" t="s">
        <v>35049</v>
      </c>
      <c r="K4264" s="135" t="s">
        <v>35809</v>
      </c>
      <c r="L4264" s="163"/>
      <c r="M4264" s="163"/>
      <c r="N4264" s="163"/>
      <c r="O4264" s="135" t="s">
        <v>647</v>
      </c>
    </row>
    <row r="4265" spans="1:15" hidden="1">
      <c r="A4265" s="135">
        <v>5844</v>
      </c>
      <c r="B4265" s="135" t="s">
        <v>43951</v>
      </c>
      <c r="C4265" s="135" t="s">
        <v>13244</v>
      </c>
      <c r="D4265" s="135" t="s">
        <v>4432</v>
      </c>
      <c r="E4265" s="135" t="s">
        <v>35336</v>
      </c>
      <c r="F4265" s="135"/>
      <c r="G4265" s="135" t="s">
        <v>35808</v>
      </c>
      <c r="H4265" s="135" t="s">
        <v>4370</v>
      </c>
      <c r="I4265" s="135"/>
      <c r="J4265" s="135" t="s">
        <v>35049</v>
      </c>
      <c r="K4265" s="135" t="s">
        <v>35809</v>
      </c>
      <c r="L4265" s="163"/>
      <c r="M4265" s="163"/>
      <c r="N4265" s="163"/>
      <c r="O4265" s="135" t="s">
        <v>647</v>
      </c>
    </row>
    <row r="4266" spans="1:15" hidden="1">
      <c r="A4266" s="135">
        <v>5845</v>
      </c>
      <c r="B4266" s="135" t="s">
        <v>43952</v>
      </c>
      <c r="C4266" s="135" t="s">
        <v>37133</v>
      </c>
      <c r="D4266" s="135" t="s">
        <v>4550</v>
      </c>
      <c r="E4266" s="135" t="s">
        <v>35324</v>
      </c>
      <c r="F4266" s="135"/>
      <c r="G4266" s="135" t="s">
        <v>35808</v>
      </c>
      <c r="H4266" s="135" t="s">
        <v>4370</v>
      </c>
      <c r="I4266" s="135"/>
      <c r="J4266" s="135" t="s">
        <v>35049</v>
      </c>
      <c r="K4266" s="135" t="s">
        <v>35809</v>
      </c>
      <c r="L4266" s="163"/>
      <c r="M4266" s="163"/>
      <c r="N4266" s="163"/>
      <c r="O4266" s="135" t="s">
        <v>647</v>
      </c>
    </row>
    <row r="4267" spans="1:15">
      <c r="A4267" s="135">
        <v>5846</v>
      </c>
      <c r="B4267" s="135" t="s">
        <v>28823</v>
      </c>
      <c r="C4267" s="135" t="s">
        <v>28822</v>
      </c>
      <c r="D4267" s="135" t="s">
        <v>729</v>
      </c>
      <c r="E4267" s="135" t="s">
        <v>35263</v>
      </c>
      <c r="F4267" s="135"/>
      <c r="G4267" s="135" t="s">
        <v>35819</v>
      </c>
      <c r="H4267" s="135" t="s">
        <v>632</v>
      </c>
      <c r="I4267" s="135"/>
      <c r="J4267" s="135" t="s">
        <v>35049</v>
      </c>
      <c r="K4267" s="135" t="s">
        <v>35809</v>
      </c>
      <c r="L4267" s="163"/>
      <c r="M4267" s="163"/>
      <c r="N4267" s="163"/>
      <c r="O4267" s="135" t="s">
        <v>35825</v>
      </c>
    </row>
    <row r="4268" spans="1:15" hidden="1">
      <c r="A4268" s="135">
        <v>5847</v>
      </c>
      <c r="B4268" s="135" t="s">
        <v>43953</v>
      </c>
      <c r="C4268" s="135" t="s">
        <v>13260</v>
      </c>
      <c r="D4268" s="135" t="s">
        <v>1876</v>
      </c>
      <c r="E4268" s="135" t="s">
        <v>35261</v>
      </c>
      <c r="F4268" s="135"/>
      <c r="G4268" s="135" t="s">
        <v>35808</v>
      </c>
      <c r="H4268" s="135" t="s">
        <v>632</v>
      </c>
      <c r="I4268" s="135"/>
      <c r="J4268" s="135" t="s">
        <v>35049</v>
      </c>
      <c r="K4268" s="135" t="s">
        <v>42138</v>
      </c>
      <c r="L4268" s="163"/>
      <c r="M4268" s="163"/>
      <c r="N4268" s="163"/>
      <c r="O4268" s="135" t="s">
        <v>647</v>
      </c>
    </row>
    <row r="4269" spans="1:15" hidden="1">
      <c r="A4269" s="135">
        <v>5848</v>
      </c>
      <c r="B4269" s="135" t="s">
        <v>43954</v>
      </c>
      <c r="C4269" s="135" t="s">
        <v>43955</v>
      </c>
      <c r="D4269" s="135" t="s">
        <v>4432</v>
      </c>
      <c r="E4269" s="135" t="s">
        <v>35336</v>
      </c>
      <c r="F4269" s="135"/>
      <c r="G4269" s="135" t="s">
        <v>35808</v>
      </c>
      <c r="H4269" s="135" t="s">
        <v>4370</v>
      </c>
      <c r="I4269" s="135"/>
      <c r="J4269" s="135" t="s">
        <v>35049</v>
      </c>
      <c r="K4269" s="135" t="s">
        <v>35809</v>
      </c>
      <c r="L4269" s="163"/>
      <c r="M4269" s="163"/>
      <c r="N4269" s="163"/>
      <c r="O4269" s="135" t="s">
        <v>647</v>
      </c>
    </row>
    <row r="4270" spans="1:15" hidden="1">
      <c r="A4270" s="135">
        <v>5849</v>
      </c>
      <c r="B4270" s="135" t="s">
        <v>43956</v>
      </c>
      <c r="C4270" s="135" t="s">
        <v>43957</v>
      </c>
      <c r="D4270" s="135" t="s">
        <v>2715</v>
      </c>
      <c r="E4270" s="135" t="s">
        <v>35302</v>
      </c>
      <c r="F4270" s="135"/>
      <c r="G4270" s="135" t="s">
        <v>35808</v>
      </c>
      <c r="H4270" s="135" t="s">
        <v>632</v>
      </c>
      <c r="I4270" s="135"/>
      <c r="J4270" s="135" t="s">
        <v>35053</v>
      </c>
      <c r="K4270" s="135" t="s">
        <v>35809</v>
      </c>
      <c r="L4270" s="163"/>
      <c r="M4270" s="163"/>
      <c r="N4270" s="163"/>
      <c r="O4270" s="135" t="s">
        <v>647</v>
      </c>
    </row>
    <row r="4271" spans="1:15" hidden="1">
      <c r="A4271" s="135">
        <v>5850</v>
      </c>
      <c r="B4271" s="135" t="s">
        <v>43958</v>
      </c>
      <c r="C4271" s="135" t="s">
        <v>43957</v>
      </c>
      <c r="D4271" s="135" t="s">
        <v>2870</v>
      </c>
      <c r="E4271" s="135" t="s">
        <v>35309</v>
      </c>
      <c r="F4271" s="135"/>
      <c r="G4271" s="135" t="s">
        <v>35808</v>
      </c>
      <c r="H4271" s="135" t="s">
        <v>632</v>
      </c>
      <c r="I4271" s="135"/>
      <c r="J4271" s="135" t="s">
        <v>35053</v>
      </c>
      <c r="K4271" s="135" t="s">
        <v>35809</v>
      </c>
      <c r="L4271" s="163"/>
      <c r="M4271" s="163"/>
      <c r="N4271" s="163"/>
      <c r="O4271" s="135" t="s">
        <v>647</v>
      </c>
    </row>
    <row r="4272" spans="1:15" hidden="1">
      <c r="A4272" s="135">
        <v>5851</v>
      </c>
      <c r="B4272" s="135" t="s">
        <v>43959</v>
      </c>
      <c r="C4272" s="135" t="s">
        <v>43957</v>
      </c>
      <c r="D4272" s="135" t="s">
        <v>2900</v>
      </c>
      <c r="E4272" s="135" t="s">
        <v>2901</v>
      </c>
      <c r="F4272" s="135"/>
      <c r="G4272" s="135" t="s">
        <v>35808</v>
      </c>
      <c r="H4272" s="135" t="s">
        <v>632</v>
      </c>
      <c r="I4272" s="135"/>
      <c r="J4272" s="135" t="s">
        <v>35053</v>
      </c>
      <c r="K4272" s="135" t="s">
        <v>35809</v>
      </c>
      <c r="L4272" s="163"/>
      <c r="M4272" s="163"/>
      <c r="N4272" s="163"/>
      <c r="O4272" s="135" t="s">
        <v>647</v>
      </c>
    </row>
    <row r="4273" spans="1:15" hidden="1">
      <c r="A4273" s="135">
        <v>5852</v>
      </c>
      <c r="B4273" s="135" t="s">
        <v>43960</v>
      </c>
      <c r="C4273" s="135" t="s">
        <v>43957</v>
      </c>
      <c r="D4273" s="135" t="s">
        <v>2910</v>
      </c>
      <c r="E4273" s="135" t="s">
        <v>35297</v>
      </c>
      <c r="F4273" s="135"/>
      <c r="G4273" s="135" t="s">
        <v>35808</v>
      </c>
      <c r="H4273" s="135" t="s">
        <v>632</v>
      </c>
      <c r="I4273" s="135"/>
      <c r="J4273" s="135" t="s">
        <v>35053</v>
      </c>
      <c r="K4273" s="135" t="s">
        <v>35809</v>
      </c>
      <c r="L4273" s="163"/>
      <c r="M4273" s="163"/>
      <c r="N4273" s="163"/>
      <c r="O4273" s="135" t="s">
        <v>647</v>
      </c>
    </row>
    <row r="4274" spans="1:15" hidden="1">
      <c r="A4274" s="135">
        <v>5853</v>
      </c>
      <c r="B4274" s="135" t="s">
        <v>43961</v>
      </c>
      <c r="C4274" s="135" t="s">
        <v>43957</v>
      </c>
      <c r="D4274" s="135" t="s">
        <v>4616</v>
      </c>
      <c r="E4274" s="135" t="s">
        <v>35352</v>
      </c>
      <c r="F4274" s="135"/>
      <c r="G4274" s="135" t="s">
        <v>35808</v>
      </c>
      <c r="H4274" s="135" t="s">
        <v>4370</v>
      </c>
      <c r="I4274" s="135"/>
      <c r="J4274" s="135" t="s">
        <v>35053</v>
      </c>
      <c r="K4274" s="135" t="s">
        <v>35809</v>
      </c>
      <c r="L4274" s="163"/>
      <c r="M4274" s="163"/>
      <c r="N4274" s="163"/>
      <c r="O4274" s="135" t="s">
        <v>647</v>
      </c>
    </row>
    <row r="4275" spans="1:15" hidden="1">
      <c r="A4275" s="135">
        <v>5854</v>
      </c>
      <c r="B4275" s="135" t="s">
        <v>43962</v>
      </c>
      <c r="C4275" s="135" t="s">
        <v>43957</v>
      </c>
      <c r="D4275" s="135" t="s">
        <v>2993</v>
      </c>
      <c r="E4275" s="135" t="s">
        <v>35310</v>
      </c>
      <c r="F4275" s="135"/>
      <c r="G4275" s="135" t="s">
        <v>35808</v>
      </c>
      <c r="H4275" s="135" t="s">
        <v>632</v>
      </c>
      <c r="I4275" s="135"/>
      <c r="J4275" s="135" t="s">
        <v>35053</v>
      </c>
      <c r="K4275" s="135" t="s">
        <v>35809</v>
      </c>
      <c r="L4275" s="163"/>
      <c r="M4275" s="163"/>
      <c r="N4275" s="163"/>
      <c r="O4275" s="135" t="s">
        <v>647</v>
      </c>
    </row>
    <row r="4276" spans="1:15" hidden="1">
      <c r="A4276" s="135">
        <v>5855</v>
      </c>
      <c r="B4276" s="135" t="s">
        <v>43963</v>
      </c>
      <c r="C4276" s="135" t="s">
        <v>43957</v>
      </c>
      <c r="D4276" s="135" t="s">
        <v>3021</v>
      </c>
      <c r="E4276" s="135" t="s">
        <v>35314</v>
      </c>
      <c r="F4276" s="135"/>
      <c r="G4276" s="135" t="s">
        <v>35808</v>
      </c>
      <c r="H4276" s="135" t="s">
        <v>632</v>
      </c>
      <c r="I4276" s="135"/>
      <c r="J4276" s="135" t="s">
        <v>35053</v>
      </c>
      <c r="K4276" s="135" t="s">
        <v>35809</v>
      </c>
      <c r="L4276" s="163"/>
      <c r="M4276" s="163"/>
      <c r="N4276" s="163"/>
      <c r="O4276" s="135" t="s">
        <v>647</v>
      </c>
    </row>
    <row r="4277" spans="1:15" hidden="1">
      <c r="A4277" s="135">
        <v>5856</v>
      </c>
      <c r="B4277" s="135" t="s">
        <v>43964</v>
      </c>
      <c r="C4277" s="135" t="s">
        <v>43957</v>
      </c>
      <c r="D4277" s="135" t="s">
        <v>4723</v>
      </c>
      <c r="E4277" s="135" t="s">
        <v>35347</v>
      </c>
      <c r="F4277" s="135"/>
      <c r="G4277" s="135" t="s">
        <v>35808</v>
      </c>
      <c r="H4277" s="135" t="s">
        <v>4370</v>
      </c>
      <c r="I4277" s="135"/>
      <c r="J4277" s="135" t="s">
        <v>35053</v>
      </c>
      <c r="K4277" s="135" t="s">
        <v>35809</v>
      </c>
      <c r="L4277" s="163"/>
      <c r="M4277" s="163"/>
      <c r="N4277" s="163"/>
      <c r="O4277" s="135" t="s">
        <v>647</v>
      </c>
    </row>
    <row r="4278" spans="1:15" hidden="1">
      <c r="A4278" s="135">
        <v>5857</v>
      </c>
      <c r="B4278" s="135" t="s">
        <v>43965</v>
      </c>
      <c r="C4278" s="135" t="s">
        <v>43957</v>
      </c>
      <c r="D4278" s="135" t="s">
        <v>6145</v>
      </c>
      <c r="E4278" s="135" t="s">
        <v>35348</v>
      </c>
      <c r="F4278" s="135"/>
      <c r="G4278" s="135" t="s">
        <v>35808</v>
      </c>
      <c r="H4278" s="135" t="s">
        <v>4370</v>
      </c>
      <c r="I4278" s="135"/>
      <c r="J4278" s="135" t="s">
        <v>35053</v>
      </c>
      <c r="K4278" s="135" t="s">
        <v>35809</v>
      </c>
      <c r="L4278" s="163"/>
      <c r="M4278" s="163"/>
      <c r="N4278" s="163"/>
      <c r="O4278" s="135" t="s">
        <v>647</v>
      </c>
    </row>
    <row r="4279" spans="1:15" hidden="1">
      <c r="A4279" s="135">
        <v>5858</v>
      </c>
      <c r="B4279" s="135" t="s">
        <v>43966</v>
      </c>
      <c r="C4279" s="135" t="s">
        <v>43957</v>
      </c>
      <c r="D4279" s="135" t="s">
        <v>6259</v>
      </c>
      <c r="E4279" s="135" t="s">
        <v>35325</v>
      </c>
      <c r="F4279" s="135"/>
      <c r="G4279" s="135" t="s">
        <v>35808</v>
      </c>
      <c r="H4279" s="135" t="s">
        <v>4370</v>
      </c>
      <c r="I4279" s="135"/>
      <c r="J4279" s="135" t="s">
        <v>35053</v>
      </c>
      <c r="K4279" s="135" t="s">
        <v>35809</v>
      </c>
      <c r="L4279" s="163"/>
      <c r="M4279" s="163"/>
      <c r="N4279" s="163"/>
      <c r="O4279" s="135" t="s">
        <v>647</v>
      </c>
    </row>
    <row r="4280" spans="1:15" hidden="1">
      <c r="A4280" s="135">
        <v>5859</v>
      </c>
      <c r="B4280" s="135" t="s">
        <v>43967</v>
      </c>
      <c r="C4280" s="135" t="s">
        <v>43957</v>
      </c>
      <c r="D4280" s="135" t="s">
        <v>3215</v>
      </c>
      <c r="E4280" s="135" t="s">
        <v>35293</v>
      </c>
      <c r="F4280" s="135"/>
      <c r="G4280" s="135" t="s">
        <v>35808</v>
      </c>
      <c r="H4280" s="135" t="s">
        <v>632</v>
      </c>
      <c r="I4280" s="135"/>
      <c r="J4280" s="135" t="s">
        <v>35053</v>
      </c>
      <c r="K4280" s="135" t="s">
        <v>35809</v>
      </c>
      <c r="L4280" s="163"/>
      <c r="M4280" s="163"/>
      <c r="N4280" s="163"/>
      <c r="O4280" s="135" t="s">
        <v>647</v>
      </c>
    </row>
    <row r="4281" spans="1:15" hidden="1">
      <c r="A4281" s="135">
        <v>5860</v>
      </c>
      <c r="B4281" s="135" t="s">
        <v>43968</v>
      </c>
      <c r="C4281" s="135" t="s">
        <v>43957</v>
      </c>
      <c r="D4281" s="135" t="s">
        <v>3315</v>
      </c>
      <c r="E4281" s="135" t="s">
        <v>35294</v>
      </c>
      <c r="F4281" s="135"/>
      <c r="G4281" s="135" t="s">
        <v>35808</v>
      </c>
      <c r="H4281" s="135" t="s">
        <v>632</v>
      </c>
      <c r="I4281" s="135"/>
      <c r="J4281" s="135" t="s">
        <v>35053</v>
      </c>
      <c r="K4281" s="135" t="s">
        <v>35809</v>
      </c>
      <c r="L4281" s="163"/>
      <c r="M4281" s="163"/>
      <c r="N4281" s="163"/>
      <c r="O4281" s="135" t="s">
        <v>647</v>
      </c>
    </row>
    <row r="4282" spans="1:15" hidden="1">
      <c r="A4282" s="135">
        <v>5861</v>
      </c>
      <c r="B4282" s="135" t="s">
        <v>43969</v>
      </c>
      <c r="C4282" s="135" t="s">
        <v>43957</v>
      </c>
      <c r="D4282" s="135" t="s">
        <v>3370</v>
      </c>
      <c r="E4282" s="135" t="s">
        <v>35295</v>
      </c>
      <c r="F4282" s="135"/>
      <c r="G4282" s="135" t="s">
        <v>35808</v>
      </c>
      <c r="H4282" s="135" t="s">
        <v>632</v>
      </c>
      <c r="I4282" s="135"/>
      <c r="J4282" s="135" t="s">
        <v>35053</v>
      </c>
      <c r="K4282" s="135" t="s">
        <v>35809</v>
      </c>
      <c r="L4282" s="163"/>
      <c r="M4282" s="163"/>
      <c r="N4282" s="163"/>
      <c r="O4282" s="135" t="s">
        <v>647</v>
      </c>
    </row>
    <row r="4283" spans="1:15" hidden="1">
      <c r="A4283" s="135">
        <v>5862</v>
      </c>
      <c r="B4283" s="135" t="s">
        <v>43970</v>
      </c>
      <c r="C4283" s="135" t="s">
        <v>43957</v>
      </c>
      <c r="D4283" s="135" t="s">
        <v>6321</v>
      </c>
      <c r="E4283" s="135" t="s">
        <v>35350</v>
      </c>
      <c r="F4283" s="135"/>
      <c r="G4283" s="135" t="s">
        <v>35808</v>
      </c>
      <c r="H4283" s="135" t="s">
        <v>4370</v>
      </c>
      <c r="I4283" s="135"/>
      <c r="J4283" s="135" t="s">
        <v>35053</v>
      </c>
      <c r="K4283" s="135" t="s">
        <v>35809</v>
      </c>
      <c r="L4283" s="163"/>
      <c r="M4283" s="163"/>
      <c r="N4283" s="163"/>
      <c r="O4283" s="135" t="s">
        <v>647</v>
      </c>
    </row>
    <row r="4284" spans="1:15" hidden="1">
      <c r="A4284" s="135">
        <v>5863</v>
      </c>
      <c r="B4284" s="135" t="s">
        <v>43971</v>
      </c>
      <c r="C4284" s="135" t="s">
        <v>43957</v>
      </c>
      <c r="D4284" s="135" t="s">
        <v>3401</v>
      </c>
      <c r="E4284" s="135" t="s">
        <v>35296</v>
      </c>
      <c r="F4284" s="135"/>
      <c r="G4284" s="135" t="s">
        <v>35808</v>
      </c>
      <c r="H4284" s="135" t="s">
        <v>632</v>
      </c>
      <c r="I4284" s="135"/>
      <c r="J4284" s="135" t="s">
        <v>35053</v>
      </c>
      <c r="K4284" s="135" t="s">
        <v>35809</v>
      </c>
      <c r="L4284" s="163"/>
      <c r="M4284" s="163"/>
      <c r="N4284" s="163"/>
      <c r="O4284" s="135" t="s">
        <v>647</v>
      </c>
    </row>
    <row r="4285" spans="1:15" hidden="1">
      <c r="A4285" s="135">
        <v>5864</v>
      </c>
      <c r="B4285" s="135" t="s">
        <v>43972</v>
      </c>
      <c r="C4285" s="135" t="s">
        <v>43957</v>
      </c>
      <c r="D4285" s="135" t="s">
        <v>3471</v>
      </c>
      <c r="E4285" s="135" t="s">
        <v>35298</v>
      </c>
      <c r="F4285" s="135"/>
      <c r="G4285" s="135" t="s">
        <v>35808</v>
      </c>
      <c r="H4285" s="135" t="s">
        <v>632</v>
      </c>
      <c r="I4285" s="135"/>
      <c r="J4285" s="135" t="s">
        <v>35053</v>
      </c>
      <c r="K4285" s="135" t="s">
        <v>35809</v>
      </c>
      <c r="L4285" s="163"/>
      <c r="M4285" s="163"/>
      <c r="N4285" s="163"/>
      <c r="O4285" s="135" t="s">
        <v>647</v>
      </c>
    </row>
    <row r="4286" spans="1:15" hidden="1">
      <c r="A4286" s="135">
        <v>5865</v>
      </c>
      <c r="B4286" s="135" t="s">
        <v>43973</v>
      </c>
      <c r="C4286" s="135" t="s">
        <v>43957</v>
      </c>
      <c r="D4286" s="135" t="s">
        <v>3501</v>
      </c>
      <c r="E4286" s="135" t="s">
        <v>35299</v>
      </c>
      <c r="F4286" s="135"/>
      <c r="G4286" s="135" t="s">
        <v>35808</v>
      </c>
      <c r="H4286" s="135" t="s">
        <v>632</v>
      </c>
      <c r="I4286" s="135"/>
      <c r="J4286" s="135" t="s">
        <v>35053</v>
      </c>
      <c r="K4286" s="135" t="s">
        <v>35809</v>
      </c>
      <c r="L4286" s="163"/>
      <c r="M4286" s="163"/>
      <c r="N4286" s="163"/>
      <c r="O4286" s="135" t="s">
        <v>647</v>
      </c>
    </row>
    <row r="4287" spans="1:15" hidden="1">
      <c r="A4287" s="135">
        <v>5866</v>
      </c>
      <c r="B4287" s="135" t="s">
        <v>43974</v>
      </c>
      <c r="C4287" s="135" t="s">
        <v>43957</v>
      </c>
      <c r="D4287" s="135" t="s">
        <v>6764</v>
      </c>
      <c r="E4287" s="135" t="s">
        <v>35328</v>
      </c>
      <c r="F4287" s="135"/>
      <c r="G4287" s="135" t="s">
        <v>35808</v>
      </c>
      <c r="H4287" s="135" t="s">
        <v>4370</v>
      </c>
      <c r="I4287" s="135"/>
      <c r="J4287" s="135" t="s">
        <v>35053</v>
      </c>
      <c r="K4287" s="135" t="s">
        <v>35809</v>
      </c>
      <c r="L4287" s="163"/>
      <c r="M4287" s="163"/>
      <c r="N4287" s="163"/>
      <c r="O4287" s="135" t="s">
        <v>647</v>
      </c>
    </row>
    <row r="4288" spans="1:15" hidden="1">
      <c r="A4288" s="135">
        <v>5867</v>
      </c>
      <c r="B4288" s="135" t="s">
        <v>43975</v>
      </c>
      <c r="C4288" s="135" t="s">
        <v>43957</v>
      </c>
      <c r="D4288" s="135" t="s">
        <v>3561</v>
      </c>
      <c r="E4288" s="135" t="s">
        <v>35306</v>
      </c>
      <c r="F4288" s="135"/>
      <c r="G4288" s="135" t="s">
        <v>35808</v>
      </c>
      <c r="H4288" s="135" t="s">
        <v>632</v>
      </c>
      <c r="I4288" s="135"/>
      <c r="J4288" s="135" t="s">
        <v>35053</v>
      </c>
      <c r="K4288" s="135" t="s">
        <v>35809</v>
      </c>
      <c r="L4288" s="163"/>
      <c r="M4288" s="163"/>
      <c r="N4288" s="163"/>
      <c r="O4288" s="135" t="s">
        <v>647</v>
      </c>
    </row>
    <row r="4289" spans="1:15" hidden="1">
      <c r="A4289" s="135">
        <v>5868</v>
      </c>
      <c r="B4289" s="135" t="s">
        <v>43976</v>
      </c>
      <c r="C4289" s="135" t="s">
        <v>43957</v>
      </c>
      <c r="D4289" s="135" t="s">
        <v>3585</v>
      </c>
      <c r="E4289" s="135" t="s">
        <v>35307</v>
      </c>
      <c r="F4289" s="135"/>
      <c r="G4289" s="135" t="s">
        <v>35808</v>
      </c>
      <c r="H4289" s="135" t="s">
        <v>632</v>
      </c>
      <c r="I4289" s="135"/>
      <c r="J4289" s="135" t="s">
        <v>35053</v>
      </c>
      <c r="K4289" s="135" t="s">
        <v>35809</v>
      </c>
      <c r="L4289" s="163"/>
      <c r="M4289" s="163"/>
      <c r="N4289" s="163"/>
      <c r="O4289" s="135" t="s">
        <v>647</v>
      </c>
    </row>
    <row r="4290" spans="1:15" hidden="1">
      <c r="A4290" s="135">
        <v>5869</v>
      </c>
      <c r="B4290" s="135" t="s">
        <v>43977</v>
      </c>
      <c r="C4290" s="135" t="s">
        <v>43957</v>
      </c>
      <c r="D4290" s="135" t="s">
        <v>3679</v>
      </c>
      <c r="E4290" s="135" t="s">
        <v>35311</v>
      </c>
      <c r="F4290" s="135"/>
      <c r="G4290" s="135" t="s">
        <v>35808</v>
      </c>
      <c r="H4290" s="135" t="s">
        <v>632</v>
      </c>
      <c r="I4290" s="135"/>
      <c r="J4290" s="135" t="s">
        <v>35053</v>
      </c>
      <c r="K4290" s="135" t="s">
        <v>35809</v>
      </c>
      <c r="L4290" s="163"/>
      <c r="M4290" s="163"/>
      <c r="N4290" s="163"/>
      <c r="O4290" s="135" t="s">
        <v>647</v>
      </c>
    </row>
    <row r="4291" spans="1:15" hidden="1">
      <c r="A4291" s="135">
        <v>5870</v>
      </c>
      <c r="B4291" s="135" t="s">
        <v>43978</v>
      </c>
      <c r="C4291" s="135" t="s">
        <v>43957</v>
      </c>
      <c r="D4291" s="135" t="s">
        <v>7233</v>
      </c>
      <c r="E4291" s="135" t="s">
        <v>35335</v>
      </c>
      <c r="F4291" s="135"/>
      <c r="G4291" s="135" t="s">
        <v>35808</v>
      </c>
      <c r="H4291" s="135" t="s">
        <v>4370</v>
      </c>
      <c r="I4291" s="135"/>
      <c r="J4291" s="135" t="s">
        <v>35053</v>
      </c>
      <c r="K4291" s="135" t="s">
        <v>35809</v>
      </c>
      <c r="L4291" s="163"/>
      <c r="M4291" s="163"/>
      <c r="N4291" s="163"/>
      <c r="O4291" s="135" t="s">
        <v>647</v>
      </c>
    </row>
    <row r="4292" spans="1:15" hidden="1">
      <c r="A4292" s="135">
        <v>5871</v>
      </c>
      <c r="B4292" s="135" t="s">
        <v>43979</v>
      </c>
      <c r="C4292" s="135" t="s">
        <v>43957</v>
      </c>
      <c r="D4292" s="135" t="s">
        <v>7302</v>
      </c>
      <c r="E4292" s="135" t="s">
        <v>35327</v>
      </c>
      <c r="F4292" s="135"/>
      <c r="G4292" s="135" t="s">
        <v>35808</v>
      </c>
      <c r="H4292" s="135" t="s">
        <v>4370</v>
      </c>
      <c r="I4292" s="135"/>
      <c r="J4292" s="135" t="s">
        <v>35053</v>
      </c>
      <c r="K4292" s="135" t="s">
        <v>35809</v>
      </c>
      <c r="L4292" s="163"/>
      <c r="M4292" s="163"/>
      <c r="N4292" s="163"/>
      <c r="O4292" s="135" t="s">
        <v>647</v>
      </c>
    </row>
    <row r="4293" spans="1:15" hidden="1">
      <c r="A4293" s="135">
        <v>5872</v>
      </c>
      <c r="B4293" s="135" t="s">
        <v>43980</v>
      </c>
      <c r="C4293" s="135" t="s">
        <v>43957</v>
      </c>
      <c r="D4293" s="135" t="s">
        <v>3696</v>
      </c>
      <c r="E4293" s="135" t="s">
        <v>35301</v>
      </c>
      <c r="F4293" s="135"/>
      <c r="G4293" s="135" t="s">
        <v>35808</v>
      </c>
      <c r="H4293" s="135" t="s">
        <v>632</v>
      </c>
      <c r="I4293" s="135"/>
      <c r="J4293" s="135" t="s">
        <v>35053</v>
      </c>
      <c r="K4293" s="135" t="s">
        <v>35809</v>
      </c>
      <c r="L4293" s="163"/>
      <c r="M4293" s="163"/>
      <c r="N4293" s="163"/>
      <c r="O4293" s="135" t="s">
        <v>647</v>
      </c>
    </row>
    <row r="4294" spans="1:15" hidden="1">
      <c r="A4294" s="135">
        <v>5873</v>
      </c>
      <c r="B4294" s="135" t="s">
        <v>43981</v>
      </c>
      <c r="C4294" s="135" t="s">
        <v>43957</v>
      </c>
      <c r="D4294" s="135" t="s">
        <v>7611</v>
      </c>
      <c r="E4294" s="135" t="s">
        <v>35337</v>
      </c>
      <c r="F4294" s="135"/>
      <c r="G4294" s="135" t="s">
        <v>35808</v>
      </c>
      <c r="H4294" s="135" t="s">
        <v>4370</v>
      </c>
      <c r="I4294" s="135"/>
      <c r="J4294" s="135" t="s">
        <v>35053</v>
      </c>
      <c r="K4294" s="135" t="s">
        <v>35809</v>
      </c>
      <c r="L4294" s="163"/>
      <c r="M4294" s="163"/>
      <c r="N4294" s="163"/>
      <c r="O4294" s="135" t="s">
        <v>647</v>
      </c>
    </row>
    <row r="4295" spans="1:15" hidden="1">
      <c r="A4295" s="135">
        <v>5874</v>
      </c>
      <c r="B4295" s="135" t="s">
        <v>43982</v>
      </c>
      <c r="C4295" s="135" t="s">
        <v>43957</v>
      </c>
      <c r="D4295" s="135" t="s">
        <v>8077</v>
      </c>
      <c r="E4295" s="135" t="s">
        <v>35338</v>
      </c>
      <c r="F4295" s="135"/>
      <c r="G4295" s="135" t="s">
        <v>35808</v>
      </c>
      <c r="H4295" s="135" t="s">
        <v>4370</v>
      </c>
      <c r="I4295" s="135"/>
      <c r="J4295" s="135" t="s">
        <v>35053</v>
      </c>
      <c r="K4295" s="135" t="s">
        <v>35809</v>
      </c>
      <c r="L4295" s="163"/>
      <c r="M4295" s="163"/>
      <c r="N4295" s="163"/>
      <c r="O4295" s="135" t="s">
        <v>647</v>
      </c>
    </row>
    <row r="4296" spans="1:15" hidden="1">
      <c r="A4296" s="135">
        <v>5875</v>
      </c>
      <c r="B4296" s="135" t="s">
        <v>43983</v>
      </c>
      <c r="C4296" s="135" t="s">
        <v>43957</v>
      </c>
      <c r="D4296" s="135" t="s">
        <v>8151</v>
      </c>
      <c r="E4296" s="135" t="s">
        <v>35339</v>
      </c>
      <c r="F4296" s="135"/>
      <c r="G4296" s="135" t="s">
        <v>35808</v>
      </c>
      <c r="H4296" s="135" t="s">
        <v>4370</v>
      </c>
      <c r="I4296" s="135"/>
      <c r="J4296" s="135" t="s">
        <v>35053</v>
      </c>
      <c r="K4296" s="135" t="s">
        <v>35809</v>
      </c>
      <c r="L4296" s="163"/>
      <c r="M4296" s="163"/>
      <c r="N4296" s="163"/>
      <c r="O4296" s="135" t="s">
        <v>647</v>
      </c>
    </row>
    <row r="4297" spans="1:15" hidden="1">
      <c r="A4297" s="135">
        <v>5876</v>
      </c>
      <c r="B4297" s="135" t="s">
        <v>43984</v>
      </c>
      <c r="C4297" s="135" t="s">
        <v>43957</v>
      </c>
      <c r="D4297" s="135" t="s">
        <v>8245</v>
      </c>
      <c r="E4297" s="135" t="s">
        <v>35340</v>
      </c>
      <c r="F4297" s="135"/>
      <c r="G4297" s="135" t="s">
        <v>35808</v>
      </c>
      <c r="H4297" s="135" t="s">
        <v>4370</v>
      </c>
      <c r="I4297" s="135"/>
      <c r="J4297" s="135" t="s">
        <v>35053</v>
      </c>
      <c r="K4297" s="135" t="s">
        <v>35809</v>
      </c>
      <c r="L4297" s="163"/>
      <c r="M4297" s="163"/>
      <c r="N4297" s="163"/>
      <c r="O4297" s="135" t="s">
        <v>647</v>
      </c>
    </row>
    <row r="4298" spans="1:15" hidden="1">
      <c r="A4298" s="135">
        <v>5877</v>
      </c>
      <c r="B4298" s="135" t="s">
        <v>43985</v>
      </c>
      <c r="C4298" s="135" t="s">
        <v>43957</v>
      </c>
      <c r="D4298" s="135" t="s">
        <v>8362</v>
      </c>
      <c r="E4298" s="135" t="s">
        <v>35341</v>
      </c>
      <c r="F4298" s="135"/>
      <c r="G4298" s="135" t="s">
        <v>35808</v>
      </c>
      <c r="H4298" s="135" t="s">
        <v>4370</v>
      </c>
      <c r="I4298" s="135"/>
      <c r="J4298" s="135" t="s">
        <v>35053</v>
      </c>
      <c r="K4298" s="135" t="s">
        <v>35809</v>
      </c>
      <c r="L4298" s="163"/>
      <c r="M4298" s="163"/>
      <c r="N4298" s="163"/>
      <c r="O4298" s="135" t="s">
        <v>647</v>
      </c>
    </row>
    <row r="4299" spans="1:15" hidden="1">
      <c r="A4299" s="135">
        <v>5878</v>
      </c>
      <c r="B4299" s="135" t="s">
        <v>43986</v>
      </c>
      <c r="C4299" s="135" t="s">
        <v>43957</v>
      </c>
      <c r="D4299" s="135" t="s">
        <v>8423</v>
      </c>
      <c r="E4299" s="135" t="s">
        <v>35342</v>
      </c>
      <c r="F4299" s="135"/>
      <c r="G4299" s="135" t="s">
        <v>35808</v>
      </c>
      <c r="H4299" s="135" t="s">
        <v>4370</v>
      </c>
      <c r="I4299" s="135"/>
      <c r="J4299" s="135" t="s">
        <v>35053</v>
      </c>
      <c r="K4299" s="135" t="s">
        <v>35809</v>
      </c>
      <c r="L4299" s="163"/>
      <c r="M4299" s="163"/>
      <c r="N4299" s="163"/>
      <c r="O4299" s="135" t="s">
        <v>647</v>
      </c>
    </row>
    <row r="4300" spans="1:15" hidden="1">
      <c r="A4300" s="135">
        <v>5879</v>
      </c>
      <c r="B4300" s="135" t="s">
        <v>43987</v>
      </c>
      <c r="C4300" s="135" t="s">
        <v>43957</v>
      </c>
      <c r="D4300" s="135" t="s">
        <v>8746</v>
      </c>
      <c r="E4300" s="135" t="s">
        <v>35351</v>
      </c>
      <c r="F4300" s="135"/>
      <c r="G4300" s="135" t="s">
        <v>35808</v>
      </c>
      <c r="H4300" s="135" t="s">
        <v>4370</v>
      </c>
      <c r="I4300" s="135"/>
      <c r="J4300" s="135" t="s">
        <v>35053</v>
      </c>
      <c r="K4300" s="135" t="s">
        <v>35809</v>
      </c>
      <c r="L4300" s="163"/>
      <c r="M4300" s="163"/>
      <c r="N4300" s="163"/>
      <c r="O4300" s="135" t="s">
        <v>647</v>
      </c>
    </row>
    <row r="4301" spans="1:15" hidden="1">
      <c r="A4301" s="135">
        <v>5880</v>
      </c>
      <c r="B4301" s="135" t="s">
        <v>43988</v>
      </c>
      <c r="C4301" s="135" t="s">
        <v>43957</v>
      </c>
      <c r="D4301" s="135" t="s">
        <v>8834</v>
      </c>
      <c r="E4301" s="135" t="s">
        <v>35343</v>
      </c>
      <c r="F4301" s="135"/>
      <c r="G4301" s="135" t="s">
        <v>35808</v>
      </c>
      <c r="H4301" s="135" t="s">
        <v>4370</v>
      </c>
      <c r="I4301" s="135"/>
      <c r="J4301" s="135" t="s">
        <v>35053</v>
      </c>
      <c r="K4301" s="135" t="s">
        <v>35809</v>
      </c>
      <c r="L4301" s="163"/>
      <c r="M4301" s="163"/>
      <c r="N4301" s="163"/>
      <c r="O4301" s="135" t="s">
        <v>647</v>
      </c>
    </row>
    <row r="4302" spans="1:15" hidden="1">
      <c r="A4302" s="135">
        <v>5881</v>
      </c>
      <c r="B4302" s="135" t="s">
        <v>43989</v>
      </c>
      <c r="C4302" s="135" t="s">
        <v>43957</v>
      </c>
      <c r="D4302" s="135" t="s">
        <v>8909</v>
      </c>
      <c r="E4302" s="135" t="s">
        <v>35344</v>
      </c>
      <c r="F4302" s="135"/>
      <c r="G4302" s="135" t="s">
        <v>35808</v>
      </c>
      <c r="H4302" s="135" t="s">
        <v>4370</v>
      </c>
      <c r="I4302" s="135"/>
      <c r="J4302" s="135" t="s">
        <v>35053</v>
      </c>
      <c r="K4302" s="135" t="s">
        <v>35809</v>
      </c>
      <c r="L4302" s="163"/>
      <c r="M4302" s="163"/>
      <c r="N4302" s="163"/>
      <c r="O4302" s="135" t="s">
        <v>647</v>
      </c>
    </row>
    <row r="4303" spans="1:15" hidden="1">
      <c r="A4303" s="135">
        <v>5882</v>
      </c>
      <c r="B4303" s="135" t="s">
        <v>43990</v>
      </c>
      <c r="C4303" s="135" t="s">
        <v>43957</v>
      </c>
      <c r="D4303" s="135" t="s">
        <v>8986</v>
      </c>
      <c r="E4303" s="135" t="s">
        <v>35329</v>
      </c>
      <c r="F4303" s="135"/>
      <c r="G4303" s="135" t="s">
        <v>35808</v>
      </c>
      <c r="H4303" s="135" t="s">
        <v>4370</v>
      </c>
      <c r="I4303" s="135"/>
      <c r="J4303" s="135" t="s">
        <v>35053</v>
      </c>
      <c r="K4303" s="135" t="s">
        <v>35809</v>
      </c>
      <c r="L4303" s="163"/>
      <c r="M4303" s="163"/>
      <c r="N4303" s="163"/>
      <c r="O4303" s="135" t="s">
        <v>647</v>
      </c>
    </row>
    <row r="4304" spans="1:15" hidden="1">
      <c r="A4304" s="135">
        <v>5883</v>
      </c>
      <c r="B4304" s="135" t="s">
        <v>43991</v>
      </c>
      <c r="C4304" s="135" t="s">
        <v>43957</v>
      </c>
      <c r="D4304" s="135" t="s">
        <v>3729</v>
      </c>
      <c r="E4304" s="135" t="s">
        <v>35313</v>
      </c>
      <c r="F4304" s="135"/>
      <c r="G4304" s="135" t="s">
        <v>35808</v>
      </c>
      <c r="H4304" s="135" t="s">
        <v>632</v>
      </c>
      <c r="I4304" s="135"/>
      <c r="J4304" s="135" t="s">
        <v>35053</v>
      </c>
      <c r="K4304" s="135" t="s">
        <v>35809</v>
      </c>
      <c r="L4304" s="163"/>
      <c r="M4304" s="163"/>
      <c r="N4304" s="163"/>
      <c r="O4304" s="135" t="s">
        <v>647</v>
      </c>
    </row>
    <row r="4305" spans="1:15" hidden="1">
      <c r="A4305" s="135">
        <v>5884</v>
      </c>
      <c r="B4305" s="135" t="s">
        <v>43992</v>
      </c>
      <c r="C4305" s="135" t="s">
        <v>43957</v>
      </c>
      <c r="D4305" s="135" t="s">
        <v>9126</v>
      </c>
      <c r="E4305" s="135" t="s">
        <v>35349</v>
      </c>
      <c r="F4305" s="135"/>
      <c r="G4305" s="135" t="s">
        <v>35808</v>
      </c>
      <c r="H4305" s="135" t="s">
        <v>4370</v>
      </c>
      <c r="I4305" s="135"/>
      <c r="J4305" s="135" t="s">
        <v>35053</v>
      </c>
      <c r="K4305" s="135" t="s">
        <v>35809</v>
      </c>
      <c r="L4305" s="163"/>
      <c r="M4305" s="163"/>
      <c r="N4305" s="163"/>
      <c r="O4305" s="135" t="s">
        <v>647</v>
      </c>
    </row>
    <row r="4306" spans="1:15" hidden="1">
      <c r="A4306" s="135">
        <v>5885</v>
      </c>
      <c r="B4306" s="135" t="s">
        <v>43993</v>
      </c>
      <c r="C4306" s="135" t="s">
        <v>43957</v>
      </c>
      <c r="D4306" s="135" t="s">
        <v>9242</v>
      </c>
      <c r="E4306" s="135" t="s">
        <v>35354</v>
      </c>
      <c r="F4306" s="135"/>
      <c r="G4306" s="135" t="s">
        <v>35808</v>
      </c>
      <c r="H4306" s="135" t="s">
        <v>4370</v>
      </c>
      <c r="I4306" s="135"/>
      <c r="J4306" s="135" t="s">
        <v>35053</v>
      </c>
      <c r="K4306" s="135" t="s">
        <v>35809</v>
      </c>
      <c r="L4306" s="163"/>
      <c r="M4306" s="163"/>
      <c r="N4306" s="163"/>
      <c r="O4306" s="135" t="s">
        <v>647</v>
      </c>
    </row>
    <row r="4307" spans="1:15" hidden="1">
      <c r="A4307" s="135">
        <v>5886</v>
      </c>
      <c r="B4307" s="135" t="s">
        <v>43994</v>
      </c>
      <c r="C4307" s="135" t="s">
        <v>43957</v>
      </c>
      <c r="D4307" s="135" t="s">
        <v>9360</v>
      </c>
      <c r="E4307" s="135" t="s">
        <v>35345</v>
      </c>
      <c r="F4307" s="135"/>
      <c r="G4307" s="135" t="s">
        <v>35808</v>
      </c>
      <c r="H4307" s="135" t="s">
        <v>4370</v>
      </c>
      <c r="I4307" s="135"/>
      <c r="J4307" s="135" t="s">
        <v>35053</v>
      </c>
      <c r="K4307" s="135" t="s">
        <v>35809</v>
      </c>
      <c r="L4307" s="163"/>
      <c r="M4307" s="163"/>
      <c r="N4307" s="163"/>
      <c r="O4307" s="135" t="s">
        <v>647</v>
      </c>
    </row>
    <row r="4308" spans="1:15" hidden="1">
      <c r="A4308" s="135">
        <v>5887</v>
      </c>
      <c r="B4308" s="135" t="s">
        <v>43995</v>
      </c>
      <c r="C4308" s="135" t="s">
        <v>43957</v>
      </c>
      <c r="D4308" s="135" t="s">
        <v>9534</v>
      </c>
      <c r="E4308" s="135" t="s">
        <v>35346</v>
      </c>
      <c r="F4308" s="135"/>
      <c r="G4308" s="135" t="s">
        <v>35808</v>
      </c>
      <c r="H4308" s="135" t="s">
        <v>4370</v>
      </c>
      <c r="I4308" s="135"/>
      <c r="J4308" s="135" t="s">
        <v>35053</v>
      </c>
      <c r="K4308" s="135" t="s">
        <v>35809</v>
      </c>
      <c r="L4308" s="163"/>
      <c r="M4308" s="163"/>
      <c r="N4308" s="163"/>
      <c r="O4308" s="135" t="s">
        <v>647</v>
      </c>
    </row>
    <row r="4309" spans="1:15" hidden="1">
      <c r="A4309" s="135">
        <v>5888</v>
      </c>
      <c r="B4309" s="135" t="s">
        <v>43996</v>
      </c>
      <c r="C4309" s="135" t="s">
        <v>43957</v>
      </c>
      <c r="D4309" s="135" t="s">
        <v>9703</v>
      </c>
      <c r="E4309" s="135" t="s">
        <v>35355</v>
      </c>
      <c r="F4309" s="135"/>
      <c r="G4309" s="135" t="s">
        <v>35808</v>
      </c>
      <c r="H4309" s="135" t="s">
        <v>4370</v>
      </c>
      <c r="I4309" s="135"/>
      <c r="J4309" s="135" t="s">
        <v>35053</v>
      </c>
      <c r="K4309" s="135" t="s">
        <v>35809</v>
      </c>
      <c r="L4309" s="163"/>
      <c r="M4309" s="163"/>
      <c r="N4309" s="163"/>
      <c r="O4309" s="135" t="s">
        <v>647</v>
      </c>
    </row>
    <row r="4310" spans="1:15" hidden="1">
      <c r="A4310" s="135">
        <v>5889</v>
      </c>
      <c r="B4310" s="135" t="s">
        <v>43997</v>
      </c>
      <c r="C4310" s="135" t="s">
        <v>43957</v>
      </c>
      <c r="D4310" s="135" t="s">
        <v>9600</v>
      </c>
      <c r="E4310" s="135" t="s">
        <v>35353</v>
      </c>
      <c r="F4310" s="135"/>
      <c r="G4310" s="135" t="s">
        <v>35808</v>
      </c>
      <c r="H4310" s="135" t="s">
        <v>4370</v>
      </c>
      <c r="I4310" s="135"/>
      <c r="J4310" s="135" t="s">
        <v>35053</v>
      </c>
      <c r="K4310" s="135" t="s">
        <v>35809</v>
      </c>
      <c r="L4310" s="163"/>
      <c r="M4310" s="163"/>
      <c r="N4310" s="163"/>
      <c r="O4310" s="135" t="s">
        <v>647</v>
      </c>
    </row>
    <row r="4311" spans="1:15" hidden="1">
      <c r="A4311" s="135">
        <v>5890</v>
      </c>
      <c r="B4311" s="135" t="s">
        <v>43998</v>
      </c>
      <c r="C4311" s="135" t="s">
        <v>43957</v>
      </c>
      <c r="D4311" s="135" t="s">
        <v>10291</v>
      </c>
      <c r="E4311" s="135" t="s">
        <v>35330</v>
      </c>
      <c r="F4311" s="135"/>
      <c r="G4311" s="135" t="s">
        <v>35808</v>
      </c>
      <c r="H4311" s="135" t="s">
        <v>4370</v>
      </c>
      <c r="I4311" s="135"/>
      <c r="J4311" s="135" t="s">
        <v>35053</v>
      </c>
      <c r="K4311" s="135" t="s">
        <v>35809</v>
      </c>
      <c r="L4311" s="163"/>
      <c r="M4311" s="163"/>
      <c r="N4311" s="163"/>
      <c r="O4311" s="135" t="s">
        <v>647</v>
      </c>
    </row>
    <row r="4312" spans="1:15" hidden="1">
      <c r="A4312" s="135">
        <v>5891</v>
      </c>
      <c r="B4312" s="135" t="s">
        <v>43999</v>
      </c>
      <c r="C4312" s="135" t="s">
        <v>43957</v>
      </c>
      <c r="D4312" s="135" t="s">
        <v>10675</v>
      </c>
      <c r="E4312" s="135" t="s">
        <v>35356</v>
      </c>
      <c r="F4312" s="135"/>
      <c r="G4312" s="135" t="s">
        <v>35808</v>
      </c>
      <c r="H4312" s="135" t="s">
        <v>4370</v>
      </c>
      <c r="I4312" s="135"/>
      <c r="J4312" s="135" t="s">
        <v>35053</v>
      </c>
      <c r="K4312" s="135" t="s">
        <v>35809</v>
      </c>
      <c r="L4312" s="163"/>
      <c r="M4312" s="163"/>
      <c r="N4312" s="163"/>
      <c r="O4312" s="135" t="s">
        <v>647</v>
      </c>
    </row>
    <row r="4313" spans="1:15" hidden="1">
      <c r="A4313" s="135">
        <v>5892</v>
      </c>
      <c r="B4313" s="135" t="s">
        <v>44000</v>
      </c>
      <c r="C4313" s="135" t="s">
        <v>43957</v>
      </c>
      <c r="D4313" s="135" t="s">
        <v>3761</v>
      </c>
      <c r="E4313" s="135" t="s">
        <v>35312</v>
      </c>
      <c r="F4313" s="135"/>
      <c r="G4313" s="135" t="s">
        <v>35808</v>
      </c>
      <c r="H4313" s="135" t="s">
        <v>632</v>
      </c>
      <c r="I4313" s="135"/>
      <c r="J4313" s="135" t="s">
        <v>35053</v>
      </c>
      <c r="K4313" s="135" t="s">
        <v>35809</v>
      </c>
      <c r="L4313" s="163"/>
      <c r="M4313" s="163"/>
      <c r="N4313" s="163"/>
      <c r="O4313" s="135" t="s">
        <v>647</v>
      </c>
    </row>
    <row r="4314" spans="1:15" hidden="1">
      <c r="A4314" s="135">
        <v>5893</v>
      </c>
      <c r="B4314" s="135" t="s">
        <v>44001</v>
      </c>
      <c r="C4314" s="135" t="s">
        <v>43957</v>
      </c>
      <c r="D4314" s="135" t="s">
        <v>10806</v>
      </c>
      <c r="E4314" s="135" t="s">
        <v>35357</v>
      </c>
      <c r="F4314" s="135"/>
      <c r="G4314" s="135" t="s">
        <v>35808</v>
      </c>
      <c r="H4314" s="135" t="s">
        <v>4370</v>
      </c>
      <c r="I4314" s="135"/>
      <c r="J4314" s="135" t="s">
        <v>35053</v>
      </c>
      <c r="K4314" s="135" t="s">
        <v>35809</v>
      </c>
      <c r="L4314" s="163"/>
      <c r="M4314" s="163"/>
      <c r="N4314" s="163"/>
      <c r="O4314" s="135" t="s">
        <v>647</v>
      </c>
    </row>
    <row r="4315" spans="1:15" hidden="1">
      <c r="A4315" s="135">
        <v>5894</v>
      </c>
      <c r="B4315" s="135" t="s">
        <v>44002</v>
      </c>
      <c r="C4315" s="135" t="s">
        <v>43957</v>
      </c>
      <c r="D4315" s="135" t="s">
        <v>10965</v>
      </c>
      <c r="E4315" s="135" t="s">
        <v>35358</v>
      </c>
      <c r="F4315" s="135"/>
      <c r="G4315" s="135" t="s">
        <v>35808</v>
      </c>
      <c r="H4315" s="135" t="s">
        <v>4370</v>
      </c>
      <c r="I4315" s="135"/>
      <c r="J4315" s="135" t="s">
        <v>35053</v>
      </c>
      <c r="K4315" s="135" t="s">
        <v>35809</v>
      </c>
      <c r="L4315" s="163"/>
      <c r="M4315" s="163"/>
      <c r="N4315" s="163"/>
      <c r="O4315" s="135" t="s">
        <v>647</v>
      </c>
    </row>
    <row r="4316" spans="1:15" hidden="1">
      <c r="A4316" s="135">
        <v>5895</v>
      </c>
      <c r="B4316" s="135" t="s">
        <v>44003</v>
      </c>
      <c r="C4316" s="135" t="s">
        <v>44004</v>
      </c>
      <c r="D4316" s="135" t="s">
        <v>2198</v>
      </c>
      <c r="E4316" s="135" t="s">
        <v>35303</v>
      </c>
      <c r="F4316" s="135"/>
      <c r="G4316" s="135" t="s">
        <v>35808</v>
      </c>
      <c r="H4316" s="135" t="s">
        <v>632</v>
      </c>
      <c r="I4316" s="135"/>
      <c r="J4316" s="135" t="s">
        <v>35049</v>
      </c>
      <c r="K4316" s="135" t="s">
        <v>42138</v>
      </c>
      <c r="L4316" s="163"/>
      <c r="M4316" s="163"/>
      <c r="N4316" s="163"/>
      <c r="O4316" s="135" t="s">
        <v>647</v>
      </c>
    </row>
    <row r="4317" spans="1:15" hidden="1">
      <c r="A4317" s="135">
        <v>5896</v>
      </c>
      <c r="B4317" s="135" t="s">
        <v>44005</v>
      </c>
      <c r="C4317" s="135" t="s">
        <v>44006</v>
      </c>
      <c r="D4317" s="135" t="s">
        <v>634</v>
      </c>
      <c r="E4317" s="135" t="s">
        <v>35300</v>
      </c>
      <c r="F4317" s="135"/>
      <c r="G4317" s="135" t="s">
        <v>35808</v>
      </c>
      <c r="H4317" s="135" t="s">
        <v>632</v>
      </c>
      <c r="I4317" s="135"/>
      <c r="J4317" s="135" t="s">
        <v>35049</v>
      </c>
      <c r="K4317" s="135" t="s">
        <v>35809</v>
      </c>
      <c r="L4317" s="163"/>
      <c r="M4317" s="163"/>
      <c r="N4317" s="163"/>
      <c r="O4317" s="135" t="s">
        <v>647</v>
      </c>
    </row>
    <row r="4318" spans="1:15" hidden="1">
      <c r="A4318" s="135">
        <v>5897</v>
      </c>
      <c r="B4318" s="135" t="s">
        <v>44007</v>
      </c>
      <c r="C4318" s="135" t="s">
        <v>44006</v>
      </c>
      <c r="D4318" s="135" t="s">
        <v>1876</v>
      </c>
      <c r="E4318" s="135" t="s">
        <v>35261</v>
      </c>
      <c r="F4318" s="135"/>
      <c r="G4318" s="135" t="s">
        <v>35808</v>
      </c>
      <c r="H4318" s="135" t="s">
        <v>632</v>
      </c>
      <c r="I4318" s="135"/>
      <c r="J4318" s="135" t="s">
        <v>35049</v>
      </c>
      <c r="K4318" s="135" t="s">
        <v>35809</v>
      </c>
      <c r="L4318" s="163"/>
      <c r="M4318" s="163"/>
      <c r="N4318" s="163"/>
      <c r="O4318" s="135" t="s">
        <v>647</v>
      </c>
    </row>
    <row r="4319" spans="1:15" hidden="1">
      <c r="A4319" s="135">
        <v>5898</v>
      </c>
      <c r="B4319" s="135" t="s">
        <v>44008</v>
      </c>
      <c r="C4319" s="135" t="s">
        <v>44006</v>
      </c>
      <c r="D4319" s="135" t="s">
        <v>2035</v>
      </c>
      <c r="E4319" s="135" t="s">
        <v>35292</v>
      </c>
      <c r="F4319" s="135"/>
      <c r="G4319" s="135" t="s">
        <v>35808</v>
      </c>
      <c r="H4319" s="135" t="s">
        <v>632</v>
      </c>
      <c r="I4319" s="135"/>
      <c r="J4319" s="135" t="s">
        <v>35049</v>
      </c>
      <c r="K4319" s="135" t="s">
        <v>35809</v>
      </c>
      <c r="L4319" s="163"/>
      <c r="M4319" s="163"/>
      <c r="N4319" s="163"/>
      <c r="O4319" s="135" t="s">
        <v>647</v>
      </c>
    </row>
    <row r="4320" spans="1:15" hidden="1">
      <c r="A4320" s="135">
        <v>5899</v>
      </c>
      <c r="B4320" s="135" t="s">
        <v>44009</v>
      </c>
      <c r="C4320" s="135" t="s">
        <v>44010</v>
      </c>
      <c r="D4320" s="135" t="s">
        <v>1624</v>
      </c>
      <c r="E4320" s="135" t="s">
        <v>35291</v>
      </c>
      <c r="F4320" s="135"/>
      <c r="G4320" s="135" t="s">
        <v>35808</v>
      </c>
      <c r="H4320" s="135" t="s">
        <v>632</v>
      </c>
      <c r="I4320" s="135"/>
      <c r="J4320" s="135" t="s">
        <v>35049</v>
      </c>
      <c r="K4320" s="135" t="s">
        <v>35823</v>
      </c>
      <c r="L4320" s="163" t="s">
        <v>35050</v>
      </c>
      <c r="M4320" s="163" t="s">
        <v>35057</v>
      </c>
      <c r="N4320" s="163" t="s">
        <v>42411</v>
      </c>
      <c r="O4320" s="135" t="s">
        <v>647</v>
      </c>
    </row>
    <row r="4321" spans="1:15" hidden="1">
      <c r="A4321" s="135">
        <v>5900</v>
      </c>
      <c r="B4321" s="135" t="s">
        <v>44011</v>
      </c>
      <c r="C4321" s="135" t="s">
        <v>26399</v>
      </c>
      <c r="D4321" s="135" t="s">
        <v>2198</v>
      </c>
      <c r="E4321" s="135" t="s">
        <v>35303</v>
      </c>
      <c r="F4321" s="135"/>
      <c r="G4321" s="135" t="s">
        <v>35808</v>
      </c>
      <c r="H4321" s="135" t="s">
        <v>632</v>
      </c>
      <c r="I4321" s="135"/>
      <c r="J4321" s="135" t="s">
        <v>35049</v>
      </c>
      <c r="K4321" s="135" t="s">
        <v>42138</v>
      </c>
      <c r="L4321" s="163"/>
      <c r="M4321" s="163"/>
      <c r="N4321" s="163"/>
      <c r="O4321" s="135" t="s">
        <v>647</v>
      </c>
    </row>
    <row r="4322" spans="1:15" hidden="1">
      <c r="A4322" s="135">
        <v>5901</v>
      </c>
      <c r="B4322" s="135" t="s">
        <v>44012</v>
      </c>
      <c r="C4322" s="135" t="s">
        <v>26399</v>
      </c>
      <c r="D4322" s="135" t="s">
        <v>2618</v>
      </c>
      <c r="E4322" s="135" t="s">
        <v>35304</v>
      </c>
      <c r="F4322" s="135"/>
      <c r="G4322" s="135" t="s">
        <v>35808</v>
      </c>
      <c r="H4322" s="135" t="s">
        <v>632</v>
      </c>
      <c r="I4322" s="135"/>
      <c r="J4322" s="135" t="s">
        <v>35049</v>
      </c>
      <c r="K4322" s="135" t="s">
        <v>35809</v>
      </c>
      <c r="L4322" s="163"/>
      <c r="M4322" s="163"/>
      <c r="N4322" s="163"/>
      <c r="O4322" s="135" t="s">
        <v>647</v>
      </c>
    </row>
    <row r="4323" spans="1:15" hidden="1">
      <c r="A4323" s="135">
        <v>5902</v>
      </c>
      <c r="B4323" s="135" t="s">
        <v>44013</v>
      </c>
      <c r="C4323" s="135" t="s">
        <v>44014</v>
      </c>
      <c r="D4323" s="135" t="s">
        <v>2618</v>
      </c>
      <c r="E4323" s="135" t="s">
        <v>35304</v>
      </c>
      <c r="F4323" s="135"/>
      <c r="G4323" s="135" t="s">
        <v>35808</v>
      </c>
      <c r="H4323" s="135" t="s">
        <v>632</v>
      </c>
      <c r="I4323" s="135"/>
      <c r="J4323" s="135" t="s">
        <v>35049</v>
      </c>
      <c r="K4323" s="135" t="s">
        <v>35809</v>
      </c>
      <c r="L4323" s="163"/>
      <c r="M4323" s="163"/>
      <c r="N4323" s="163"/>
      <c r="O4323" s="135" t="s">
        <v>647</v>
      </c>
    </row>
    <row r="4324" spans="1:15" hidden="1">
      <c r="A4324" s="135">
        <v>5903</v>
      </c>
      <c r="B4324" s="135" t="s">
        <v>44015</v>
      </c>
      <c r="C4324" s="135" t="s">
        <v>44016</v>
      </c>
      <c r="D4324" s="135" t="s">
        <v>634</v>
      </c>
      <c r="E4324" s="135" t="s">
        <v>35300</v>
      </c>
      <c r="F4324" s="135"/>
      <c r="G4324" s="135" t="s">
        <v>35808</v>
      </c>
      <c r="H4324" s="135" t="s">
        <v>632</v>
      </c>
      <c r="I4324" s="135"/>
      <c r="J4324" s="135" t="s">
        <v>35049</v>
      </c>
      <c r="K4324" s="135" t="s">
        <v>35809</v>
      </c>
      <c r="L4324" s="163"/>
      <c r="M4324" s="163"/>
      <c r="N4324" s="163"/>
      <c r="O4324" s="135" t="s">
        <v>647</v>
      </c>
    </row>
    <row r="4325" spans="1:15" hidden="1">
      <c r="A4325" s="135">
        <v>5904</v>
      </c>
      <c r="B4325" s="135" t="s">
        <v>44017</v>
      </c>
      <c r="C4325" s="135" t="s">
        <v>44018</v>
      </c>
      <c r="D4325" s="135" t="s">
        <v>634</v>
      </c>
      <c r="E4325" s="135" t="s">
        <v>35300</v>
      </c>
      <c r="F4325" s="135"/>
      <c r="G4325" s="135" t="s">
        <v>35808</v>
      </c>
      <c r="H4325" s="135" t="s">
        <v>632</v>
      </c>
      <c r="I4325" s="135"/>
      <c r="J4325" s="135" t="s">
        <v>35049</v>
      </c>
      <c r="K4325" s="135" t="s">
        <v>35809</v>
      </c>
      <c r="L4325" s="163"/>
      <c r="M4325" s="163"/>
      <c r="N4325" s="163"/>
      <c r="O4325" s="135" t="s">
        <v>647</v>
      </c>
    </row>
    <row r="4326" spans="1:15" hidden="1">
      <c r="A4326" s="135">
        <v>5905</v>
      </c>
      <c r="B4326" s="135" t="s">
        <v>44019</v>
      </c>
      <c r="C4326" s="135" t="s">
        <v>44020</v>
      </c>
      <c r="D4326" s="135" t="s">
        <v>634</v>
      </c>
      <c r="E4326" s="135" t="s">
        <v>35300</v>
      </c>
      <c r="F4326" s="135"/>
      <c r="G4326" s="135" t="s">
        <v>35808</v>
      </c>
      <c r="H4326" s="135" t="s">
        <v>632</v>
      </c>
      <c r="I4326" s="135"/>
      <c r="J4326" s="135" t="s">
        <v>35049</v>
      </c>
      <c r="K4326" s="135" t="s">
        <v>35809</v>
      </c>
      <c r="L4326" s="163"/>
      <c r="M4326" s="163"/>
      <c r="N4326" s="163"/>
      <c r="O4326" s="135" t="s">
        <v>647</v>
      </c>
    </row>
    <row r="4327" spans="1:15" hidden="1">
      <c r="A4327" s="135">
        <v>5906</v>
      </c>
      <c r="B4327" s="135" t="s">
        <v>44021</v>
      </c>
      <c r="C4327" s="135" t="s">
        <v>44022</v>
      </c>
      <c r="D4327" s="135" t="s">
        <v>1876</v>
      </c>
      <c r="E4327" s="135" t="s">
        <v>35261</v>
      </c>
      <c r="F4327" s="135"/>
      <c r="G4327" s="135" t="s">
        <v>35808</v>
      </c>
      <c r="H4327" s="135" t="s">
        <v>632</v>
      </c>
      <c r="I4327" s="135"/>
      <c r="J4327" s="135" t="s">
        <v>35049</v>
      </c>
      <c r="K4327" s="135" t="s">
        <v>35809</v>
      </c>
      <c r="L4327" s="163"/>
      <c r="M4327" s="163"/>
      <c r="N4327" s="163"/>
      <c r="O4327" s="135" t="s">
        <v>647</v>
      </c>
    </row>
    <row r="4328" spans="1:15" hidden="1">
      <c r="A4328" s="135">
        <v>5907</v>
      </c>
      <c r="B4328" s="135" t="s">
        <v>44023</v>
      </c>
      <c r="C4328" s="135" t="s">
        <v>44022</v>
      </c>
      <c r="D4328" s="135" t="s">
        <v>2035</v>
      </c>
      <c r="E4328" s="135" t="s">
        <v>35292</v>
      </c>
      <c r="F4328" s="135"/>
      <c r="G4328" s="135" t="s">
        <v>35808</v>
      </c>
      <c r="H4328" s="135" t="s">
        <v>632</v>
      </c>
      <c r="I4328" s="135"/>
      <c r="J4328" s="135" t="s">
        <v>35049</v>
      </c>
      <c r="K4328" s="135" t="s">
        <v>35809</v>
      </c>
      <c r="L4328" s="163"/>
      <c r="M4328" s="163"/>
      <c r="N4328" s="163"/>
      <c r="O4328" s="135" t="s">
        <v>647</v>
      </c>
    </row>
    <row r="4329" spans="1:15" hidden="1">
      <c r="A4329" s="135">
        <v>5908</v>
      </c>
      <c r="B4329" s="135" t="s">
        <v>44024</v>
      </c>
      <c r="C4329" s="135" t="s">
        <v>8092</v>
      </c>
      <c r="D4329" s="135" t="s">
        <v>4723</v>
      </c>
      <c r="E4329" s="135" t="s">
        <v>35347</v>
      </c>
      <c r="F4329" s="135"/>
      <c r="G4329" s="135" t="s">
        <v>35808</v>
      </c>
      <c r="H4329" s="135" t="s">
        <v>4370</v>
      </c>
      <c r="I4329" s="135"/>
      <c r="J4329" s="135" t="s">
        <v>35053</v>
      </c>
      <c r="K4329" s="135" t="s">
        <v>35823</v>
      </c>
      <c r="L4329" s="163" t="s">
        <v>35121</v>
      </c>
      <c r="M4329" s="163" t="s">
        <v>35118</v>
      </c>
      <c r="N4329" s="163" t="s">
        <v>37489</v>
      </c>
      <c r="O4329" s="135" t="s">
        <v>647</v>
      </c>
    </row>
    <row r="4330" spans="1:15" hidden="1">
      <c r="A4330" s="135">
        <v>5909</v>
      </c>
      <c r="B4330" s="135" t="s">
        <v>44025</v>
      </c>
      <c r="C4330" s="135" t="s">
        <v>8092</v>
      </c>
      <c r="D4330" s="135" t="s">
        <v>3585</v>
      </c>
      <c r="E4330" s="135" t="s">
        <v>35307</v>
      </c>
      <c r="F4330" s="135"/>
      <c r="G4330" s="135" t="s">
        <v>35808</v>
      </c>
      <c r="H4330" s="135" t="s">
        <v>632</v>
      </c>
      <c r="I4330" s="135"/>
      <c r="J4330" s="135" t="s">
        <v>35053</v>
      </c>
      <c r="K4330" s="135" t="s">
        <v>35823</v>
      </c>
      <c r="L4330" s="163" t="s">
        <v>35068</v>
      </c>
      <c r="M4330" s="163" t="s">
        <v>35118</v>
      </c>
      <c r="N4330" s="163" t="s">
        <v>37489</v>
      </c>
      <c r="O4330" s="135" t="s">
        <v>647</v>
      </c>
    </row>
    <row r="4331" spans="1:15" hidden="1">
      <c r="A4331" s="135">
        <v>5910</v>
      </c>
      <c r="B4331" s="135" t="s">
        <v>44026</v>
      </c>
      <c r="C4331" s="135" t="s">
        <v>8092</v>
      </c>
      <c r="D4331" s="135" t="s">
        <v>8986</v>
      </c>
      <c r="E4331" s="135" t="s">
        <v>35329</v>
      </c>
      <c r="F4331" s="135"/>
      <c r="G4331" s="135" t="s">
        <v>35808</v>
      </c>
      <c r="H4331" s="135" t="s">
        <v>4370</v>
      </c>
      <c r="I4331" s="135"/>
      <c r="J4331" s="135" t="s">
        <v>35053</v>
      </c>
      <c r="K4331" s="135" t="s">
        <v>35823</v>
      </c>
      <c r="L4331" s="163" t="s">
        <v>35121</v>
      </c>
      <c r="M4331" s="163" t="s">
        <v>35118</v>
      </c>
      <c r="N4331" s="163" t="s">
        <v>37489</v>
      </c>
      <c r="O4331" s="135" t="s">
        <v>647</v>
      </c>
    </row>
    <row r="4332" spans="1:15" hidden="1">
      <c r="A4332" s="135">
        <v>5911</v>
      </c>
      <c r="B4332" s="135" t="s">
        <v>44027</v>
      </c>
      <c r="C4332" s="135" t="s">
        <v>8092</v>
      </c>
      <c r="D4332" s="135" t="s">
        <v>10291</v>
      </c>
      <c r="E4332" s="135" t="s">
        <v>35330</v>
      </c>
      <c r="F4332" s="135"/>
      <c r="G4332" s="135" t="s">
        <v>35808</v>
      </c>
      <c r="H4332" s="135" t="s">
        <v>4370</v>
      </c>
      <c r="I4332" s="135"/>
      <c r="J4332" s="135" t="s">
        <v>35053</v>
      </c>
      <c r="K4332" s="135" t="s">
        <v>35823</v>
      </c>
      <c r="L4332" s="163" t="s">
        <v>35121</v>
      </c>
      <c r="M4332" s="163" t="s">
        <v>35118</v>
      </c>
      <c r="N4332" s="163" t="s">
        <v>37489</v>
      </c>
      <c r="O4332" s="135" t="s">
        <v>647</v>
      </c>
    </row>
    <row r="4333" spans="1:15" hidden="1">
      <c r="A4333" s="135">
        <v>5912</v>
      </c>
      <c r="B4333" s="135" t="s">
        <v>44028</v>
      </c>
      <c r="C4333" s="135" t="s">
        <v>44029</v>
      </c>
      <c r="D4333" s="135" t="s">
        <v>1876</v>
      </c>
      <c r="E4333" s="135" t="s">
        <v>35261</v>
      </c>
      <c r="F4333" s="135"/>
      <c r="G4333" s="135" t="s">
        <v>35808</v>
      </c>
      <c r="H4333" s="135" t="s">
        <v>632</v>
      </c>
      <c r="I4333" s="135"/>
      <c r="J4333" s="135" t="s">
        <v>35049</v>
      </c>
      <c r="K4333" s="135" t="s">
        <v>42138</v>
      </c>
      <c r="L4333" s="163"/>
      <c r="M4333" s="163"/>
      <c r="N4333" s="163"/>
      <c r="O4333" s="135" t="s">
        <v>647</v>
      </c>
    </row>
    <row r="4334" spans="1:15" hidden="1">
      <c r="A4334" s="135">
        <v>5913</v>
      </c>
      <c r="B4334" s="135" t="s">
        <v>44030</v>
      </c>
      <c r="C4334" s="135" t="s">
        <v>44029</v>
      </c>
      <c r="D4334" s="135" t="s">
        <v>2035</v>
      </c>
      <c r="E4334" s="135" t="s">
        <v>35292</v>
      </c>
      <c r="F4334" s="135"/>
      <c r="G4334" s="135" t="s">
        <v>35808</v>
      </c>
      <c r="H4334" s="135" t="s">
        <v>632</v>
      </c>
      <c r="I4334" s="135"/>
      <c r="J4334" s="135" t="s">
        <v>35049</v>
      </c>
      <c r="K4334" s="135" t="s">
        <v>42138</v>
      </c>
      <c r="L4334" s="163"/>
      <c r="M4334" s="163"/>
      <c r="N4334" s="163"/>
      <c r="O4334" s="135" t="s">
        <v>647</v>
      </c>
    </row>
    <row r="4335" spans="1:15" hidden="1">
      <c r="A4335" s="135">
        <v>5914</v>
      </c>
      <c r="B4335" s="135" t="s">
        <v>44031</v>
      </c>
      <c r="C4335" s="135" t="s">
        <v>3545</v>
      </c>
      <c r="D4335" s="135" t="s">
        <v>4723</v>
      </c>
      <c r="E4335" s="135" t="s">
        <v>35347</v>
      </c>
      <c r="F4335" s="135"/>
      <c r="G4335" s="135" t="s">
        <v>35808</v>
      </c>
      <c r="H4335" s="135" t="s">
        <v>4370</v>
      </c>
      <c r="I4335" s="135"/>
      <c r="J4335" s="135" t="s">
        <v>35053</v>
      </c>
      <c r="K4335" s="135" t="s">
        <v>35823</v>
      </c>
      <c r="L4335" s="163" t="s">
        <v>35121</v>
      </c>
      <c r="M4335" s="163" t="s">
        <v>35118</v>
      </c>
      <c r="N4335" s="163" t="s">
        <v>37612</v>
      </c>
      <c r="O4335" s="135" t="s">
        <v>647</v>
      </c>
    </row>
    <row r="4336" spans="1:15" hidden="1">
      <c r="A4336" s="135">
        <v>5915</v>
      </c>
      <c r="B4336" s="135" t="s">
        <v>44032</v>
      </c>
      <c r="C4336" s="135" t="s">
        <v>3545</v>
      </c>
      <c r="D4336" s="135" t="s">
        <v>3585</v>
      </c>
      <c r="E4336" s="135" t="s">
        <v>35307</v>
      </c>
      <c r="F4336" s="135"/>
      <c r="G4336" s="135" t="s">
        <v>35808</v>
      </c>
      <c r="H4336" s="135" t="s">
        <v>632</v>
      </c>
      <c r="I4336" s="135"/>
      <c r="J4336" s="135" t="s">
        <v>35053</v>
      </c>
      <c r="K4336" s="135" t="s">
        <v>35823</v>
      </c>
      <c r="L4336" s="163" t="s">
        <v>35068</v>
      </c>
      <c r="M4336" s="163" t="s">
        <v>35118</v>
      </c>
      <c r="N4336" s="163" t="s">
        <v>37612</v>
      </c>
      <c r="O4336" s="135" t="s">
        <v>647</v>
      </c>
    </row>
    <row r="4337" spans="1:15" hidden="1">
      <c r="A4337" s="135">
        <v>5916</v>
      </c>
      <c r="B4337" s="135" t="s">
        <v>44033</v>
      </c>
      <c r="C4337" s="135" t="s">
        <v>3545</v>
      </c>
      <c r="D4337" s="135" t="s">
        <v>8986</v>
      </c>
      <c r="E4337" s="135" t="s">
        <v>35329</v>
      </c>
      <c r="F4337" s="135"/>
      <c r="G4337" s="135" t="s">
        <v>35808</v>
      </c>
      <c r="H4337" s="135" t="s">
        <v>4370</v>
      </c>
      <c r="I4337" s="135"/>
      <c r="J4337" s="135" t="s">
        <v>35053</v>
      </c>
      <c r="K4337" s="135" t="s">
        <v>35823</v>
      </c>
      <c r="L4337" s="163" t="s">
        <v>35121</v>
      </c>
      <c r="M4337" s="163" t="s">
        <v>35118</v>
      </c>
      <c r="N4337" s="163" t="s">
        <v>37612</v>
      </c>
      <c r="O4337" s="135" t="s">
        <v>647</v>
      </c>
    </row>
    <row r="4338" spans="1:15" hidden="1">
      <c r="A4338" s="135">
        <v>5917</v>
      </c>
      <c r="B4338" s="135" t="s">
        <v>44034</v>
      </c>
      <c r="C4338" s="135" t="s">
        <v>3545</v>
      </c>
      <c r="D4338" s="135" t="s">
        <v>10291</v>
      </c>
      <c r="E4338" s="135" t="s">
        <v>35330</v>
      </c>
      <c r="F4338" s="135"/>
      <c r="G4338" s="135" t="s">
        <v>35808</v>
      </c>
      <c r="H4338" s="135" t="s">
        <v>4370</v>
      </c>
      <c r="I4338" s="135"/>
      <c r="J4338" s="135" t="s">
        <v>35053</v>
      </c>
      <c r="K4338" s="135" t="s">
        <v>35823</v>
      </c>
      <c r="L4338" s="163" t="s">
        <v>35121</v>
      </c>
      <c r="M4338" s="163" t="s">
        <v>35118</v>
      </c>
      <c r="N4338" s="163" t="s">
        <v>37612</v>
      </c>
      <c r="O4338" s="135" t="s">
        <v>647</v>
      </c>
    </row>
    <row r="4339" spans="1:15" hidden="1">
      <c r="A4339" s="135">
        <v>5918</v>
      </c>
      <c r="B4339" s="135" t="s">
        <v>44035</v>
      </c>
      <c r="C4339" s="135" t="s">
        <v>44036</v>
      </c>
      <c r="D4339" s="135" t="s">
        <v>634</v>
      </c>
      <c r="E4339" s="135" t="s">
        <v>35300</v>
      </c>
      <c r="F4339" s="135"/>
      <c r="G4339" s="135" t="s">
        <v>35808</v>
      </c>
      <c r="H4339" s="135" t="s">
        <v>632</v>
      </c>
      <c r="I4339" s="135"/>
      <c r="J4339" s="135" t="s">
        <v>35049</v>
      </c>
      <c r="K4339" s="135" t="s">
        <v>35809</v>
      </c>
      <c r="L4339" s="163"/>
      <c r="M4339" s="163"/>
      <c r="N4339" s="163"/>
      <c r="O4339" s="135" t="s">
        <v>647</v>
      </c>
    </row>
    <row r="4340" spans="1:15" hidden="1">
      <c r="A4340" s="135">
        <v>5919</v>
      </c>
      <c r="B4340" s="135" t="s">
        <v>44037</v>
      </c>
      <c r="C4340" s="135" t="s">
        <v>44038</v>
      </c>
      <c r="D4340" s="135" t="s">
        <v>1016</v>
      </c>
      <c r="E4340" s="135" t="s">
        <v>35262</v>
      </c>
      <c r="F4340" s="135"/>
      <c r="G4340" s="135" t="s">
        <v>35808</v>
      </c>
      <c r="H4340" s="135" t="s">
        <v>632</v>
      </c>
      <c r="I4340" s="135"/>
      <c r="J4340" s="135" t="s">
        <v>35049</v>
      </c>
      <c r="K4340" s="135" t="s">
        <v>35809</v>
      </c>
      <c r="L4340" s="163"/>
      <c r="M4340" s="163"/>
      <c r="N4340" s="163"/>
      <c r="O4340" s="135" t="s">
        <v>647</v>
      </c>
    </row>
    <row r="4341" spans="1:15" hidden="1">
      <c r="A4341" s="135">
        <v>5920</v>
      </c>
      <c r="B4341" s="135" t="s">
        <v>44039</v>
      </c>
      <c r="C4341" s="135" t="s">
        <v>44038</v>
      </c>
      <c r="D4341" s="135" t="s">
        <v>4432</v>
      </c>
      <c r="E4341" s="135" t="s">
        <v>35336</v>
      </c>
      <c r="F4341" s="135"/>
      <c r="G4341" s="135" t="s">
        <v>35808</v>
      </c>
      <c r="H4341" s="135" t="s">
        <v>4370</v>
      </c>
      <c r="I4341" s="135"/>
      <c r="J4341" s="135" t="s">
        <v>35049</v>
      </c>
      <c r="K4341" s="135" t="s">
        <v>35809</v>
      </c>
      <c r="L4341" s="163"/>
      <c r="M4341" s="163"/>
      <c r="N4341" s="163"/>
      <c r="O4341" s="135" t="s">
        <v>647</v>
      </c>
    </row>
    <row r="4342" spans="1:15" hidden="1">
      <c r="A4342" s="135">
        <v>5921</v>
      </c>
      <c r="B4342" s="135" t="s">
        <v>44040</v>
      </c>
      <c r="C4342" s="135" t="s">
        <v>44041</v>
      </c>
      <c r="D4342" s="135" t="s">
        <v>1016</v>
      </c>
      <c r="E4342" s="135" t="s">
        <v>35262</v>
      </c>
      <c r="F4342" s="135"/>
      <c r="G4342" s="135" t="s">
        <v>35808</v>
      </c>
      <c r="H4342" s="135" t="s">
        <v>632</v>
      </c>
      <c r="I4342" s="135"/>
      <c r="J4342" s="135" t="s">
        <v>35049</v>
      </c>
      <c r="K4342" s="135" t="s">
        <v>35809</v>
      </c>
      <c r="L4342" s="163"/>
      <c r="M4342" s="163"/>
      <c r="N4342" s="163"/>
      <c r="O4342" s="135" t="s">
        <v>647</v>
      </c>
    </row>
    <row r="4343" spans="1:15" hidden="1">
      <c r="A4343" s="135">
        <v>5922</v>
      </c>
      <c r="B4343" s="135" t="s">
        <v>44042</v>
      </c>
      <c r="C4343" s="135" t="s">
        <v>44041</v>
      </c>
      <c r="D4343" s="135" t="s">
        <v>4432</v>
      </c>
      <c r="E4343" s="135" t="s">
        <v>35336</v>
      </c>
      <c r="F4343" s="135"/>
      <c r="G4343" s="135" t="s">
        <v>35808</v>
      </c>
      <c r="H4343" s="135" t="s">
        <v>4370</v>
      </c>
      <c r="I4343" s="135"/>
      <c r="J4343" s="135" t="s">
        <v>35049</v>
      </c>
      <c r="K4343" s="135" t="s">
        <v>35809</v>
      </c>
      <c r="L4343" s="163"/>
      <c r="M4343" s="163"/>
      <c r="N4343" s="163"/>
      <c r="O4343" s="135" t="s">
        <v>647</v>
      </c>
    </row>
    <row r="4344" spans="1:15" hidden="1">
      <c r="A4344" s="135">
        <v>5923</v>
      </c>
      <c r="B4344" s="135" t="s">
        <v>44043</v>
      </c>
      <c r="C4344" s="135" t="s">
        <v>44044</v>
      </c>
      <c r="D4344" s="135" t="s">
        <v>1016</v>
      </c>
      <c r="E4344" s="135" t="s">
        <v>35262</v>
      </c>
      <c r="F4344" s="135"/>
      <c r="G4344" s="135" t="s">
        <v>35808</v>
      </c>
      <c r="H4344" s="135" t="s">
        <v>632</v>
      </c>
      <c r="I4344" s="135"/>
      <c r="J4344" s="135" t="s">
        <v>35049</v>
      </c>
      <c r="K4344" s="135" t="s">
        <v>35809</v>
      </c>
      <c r="L4344" s="163"/>
      <c r="M4344" s="163"/>
      <c r="N4344" s="163"/>
      <c r="O4344" s="135" t="s">
        <v>647</v>
      </c>
    </row>
    <row r="4345" spans="1:15" hidden="1">
      <c r="A4345" s="135">
        <v>5924</v>
      </c>
      <c r="B4345" s="135" t="s">
        <v>44045</v>
      </c>
      <c r="C4345" s="135" t="s">
        <v>44044</v>
      </c>
      <c r="D4345" s="135" t="s">
        <v>4432</v>
      </c>
      <c r="E4345" s="135" t="s">
        <v>35336</v>
      </c>
      <c r="F4345" s="135"/>
      <c r="G4345" s="135" t="s">
        <v>35808</v>
      </c>
      <c r="H4345" s="135" t="s">
        <v>4370</v>
      </c>
      <c r="I4345" s="135"/>
      <c r="J4345" s="135" t="s">
        <v>35049</v>
      </c>
      <c r="K4345" s="135" t="s">
        <v>35809</v>
      </c>
      <c r="L4345" s="163"/>
      <c r="M4345" s="163"/>
      <c r="N4345" s="163"/>
      <c r="O4345" s="135" t="s">
        <v>647</v>
      </c>
    </row>
    <row r="4346" spans="1:15" hidden="1">
      <c r="A4346" s="135">
        <v>5925</v>
      </c>
      <c r="B4346" s="135" t="s">
        <v>44046</v>
      </c>
      <c r="C4346" s="135" t="s">
        <v>44047</v>
      </c>
      <c r="D4346" s="135" t="s">
        <v>1016</v>
      </c>
      <c r="E4346" s="135" t="s">
        <v>35262</v>
      </c>
      <c r="F4346" s="135"/>
      <c r="G4346" s="135" t="s">
        <v>35808</v>
      </c>
      <c r="H4346" s="135" t="s">
        <v>632</v>
      </c>
      <c r="I4346" s="135"/>
      <c r="J4346" s="135" t="s">
        <v>35049</v>
      </c>
      <c r="K4346" s="135" t="s">
        <v>35809</v>
      </c>
      <c r="L4346" s="163"/>
      <c r="M4346" s="163"/>
      <c r="N4346" s="163"/>
      <c r="O4346" s="135" t="s">
        <v>647</v>
      </c>
    </row>
    <row r="4347" spans="1:15" hidden="1">
      <c r="A4347" s="135">
        <v>5926</v>
      </c>
      <c r="B4347" s="135" t="s">
        <v>44048</v>
      </c>
      <c r="C4347" s="135" t="s">
        <v>44047</v>
      </c>
      <c r="D4347" s="135" t="s">
        <v>4432</v>
      </c>
      <c r="E4347" s="135" t="s">
        <v>35336</v>
      </c>
      <c r="F4347" s="135"/>
      <c r="G4347" s="135" t="s">
        <v>35808</v>
      </c>
      <c r="H4347" s="135" t="s">
        <v>4370</v>
      </c>
      <c r="I4347" s="135"/>
      <c r="J4347" s="135" t="s">
        <v>35049</v>
      </c>
      <c r="K4347" s="135" t="s">
        <v>35809</v>
      </c>
      <c r="L4347" s="163"/>
      <c r="M4347" s="163"/>
      <c r="N4347" s="163"/>
      <c r="O4347" s="135" t="s">
        <v>647</v>
      </c>
    </row>
    <row r="4348" spans="1:15" hidden="1">
      <c r="A4348" s="135">
        <v>5927</v>
      </c>
      <c r="B4348" s="135" t="s">
        <v>44049</v>
      </c>
      <c r="C4348" s="135" t="s">
        <v>44050</v>
      </c>
      <c r="D4348" s="135" t="s">
        <v>1624</v>
      </c>
      <c r="E4348" s="135" t="s">
        <v>35291</v>
      </c>
      <c r="F4348" s="135"/>
      <c r="G4348" s="135" t="s">
        <v>35808</v>
      </c>
      <c r="H4348" s="135" t="s">
        <v>632</v>
      </c>
      <c r="I4348" s="135"/>
      <c r="J4348" s="135" t="s">
        <v>35049</v>
      </c>
      <c r="K4348" s="135" t="s">
        <v>35823</v>
      </c>
      <c r="L4348" s="163" t="s">
        <v>35050</v>
      </c>
      <c r="M4348" s="163" t="s">
        <v>35057</v>
      </c>
      <c r="N4348" s="163" t="s">
        <v>44051</v>
      </c>
      <c r="O4348" s="135" t="s">
        <v>647</v>
      </c>
    </row>
    <row r="4349" spans="1:15" hidden="1">
      <c r="A4349" s="135">
        <v>5928</v>
      </c>
      <c r="B4349" s="135" t="s">
        <v>44052</v>
      </c>
      <c r="C4349" s="135" t="s">
        <v>44053</v>
      </c>
      <c r="D4349" s="135" t="s">
        <v>2198</v>
      </c>
      <c r="E4349" s="135" t="s">
        <v>35303</v>
      </c>
      <c r="F4349" s="135"/>
      <c r="G4349" s="135" t="s">
        <v>35808</v>
      </c>
      <c r="H4349" s="135" t="s">
        <v>632</v>
      </c>
      <c r="I4349" s="135"/>
      <c r="J4349" s="135" t="s">
        <v>35049</v>
      </c>
      <c r="K4349" s="135" t="s">
        <v>35823</v>
      </c>
      <c r="L4349" s="163" t="s">
        <v>35050</v>
      </c>
      <c r="M4349" s="163" t="s">
        <v>35089</v>
      </c>
      <c r="N4349" s="163" t="s">
        <v>44054</v>
      </c>
      <c r="O4349" s="135" t="s">
        <v>647</v>
      </c>
    </row>
    <row r="4350" spans="1:15" hidden="1">
      <c r="A4350" s="135">
        <v>5929</v>
      </c>
      <c r="B4350" s="135" t="s">
        <v>44055</v>
      </c>
      <c r="C4350" s="135" t="s">
        <v>44056</v>
      </c>
      <c r="D4350" s="135" t="s">
        <v>4372</v>
      </c>
      <c r="E4350" s="135" t="s">
        <v>35331</v>
      </c>
      <c r="F4350" s="135"/>
      <c r="G4350" s="135" t="s">
        <v>35808</v>
      </c>
      <c r="H4350" s="135" t="s">
        <v>4370</v>
      </c>
      <c r="I4350" s="135"/>
      <c r="J4350" s="135" t="s">
        <v>35049</v>
      </c>
      <c r="K4350" s="135" t="s">
        <v>42138</v>
      </c>
      <c r="L4350" s="163"/>
      <c r="M4350" s="163"/>
      <c r="N4350" s="163"/>
      <c r="O4350" s="135" t="s">
        <v>647</v>
      </c>
    </row>
    <row r="4351" spans="1:15" hidden="1">
      <c r="A4351" s="135">
        <v>5930</v>
      </c>
      <c r="B4351" s="135" t="s">
        <v>44057</v>
      </c>
      <c r="C4351" s="135" t="s">
        <v>44058</v>
      </c>
      <c r="D4351" s="135" t="s">
        <v>4372</v>
      </c>
      <c r="E4351" s="135" t="s">
        <v>35331</v>
      </c>
      <c r="F4351" s="135"/>
      <c r="G4351" s="135" t="s">
        <v>35808</v>
      </c>
      <c r="H4351" s="135" t="s">
        <v>4370</v>
      </c>
      <c r="I4351" s="135"/>
      <c r="J4351" s="135" t="s">
        <v>35049</v>
      </c>
      <c r="K4351" s="135" t="s">
        <v>35823</v>
      </c>
      <c r="L4351" s="163" t="s">
        <v>35050</v>
      </c>
      <c r="M4351" s="163" t="s">
        <v>35089</v>
      </c>
      <c r="N4351" s="163" t="s">
        <v>44059</v>
      </c>
      <c r="O4351" s="135" t="s">
        <v>647</v>
      </c>
    </row>
    <row r="4352" spans="1:15" hidden="1">
      <c r="A4352" s="135">
        <v>5931</v>
      </c>
      <c r="B4352" s="135" t="s">
        <v>44060</v>
      </c>
      <c r="C4352" s="135" t="s">
        <v>44061</v>
      </c>
      <c r="D4352" s="135" t="s">
        <v>1624</v>
      </c>
      <c r="E4352" s="135" t="s">
        <v>35291</v>
      </c>
      <c r="F4352" s="135"/>
      <c r="G4352" s="135" t="s">
        <v>35808</v>
      </c>
      <c r="H4352" s="135" t="s">
        <v>632</v>
      </c>
      <c r="I4352" s="135"/>
      <c r="J4352" s="135" t="s">
        <v>35049</v>
      </c>
      <c r="K4352" s="135" t="s">
        <v>35809</v>
      </c>
      <c r="L4352" s="163"/>
      <c r="M4352" s="163"/>
      <c r="N4352" s="163"/>
      <c r="O4352" s="135" t="s">
        <v>647</v>
      </c>
    </row>
    <row r="4353" spans="1:15" hidden="1">
      <c r="A4353" s="135">
        <v>5932</v>
      </c>
      <c r="B4353" s="135" t="s">
        <v>44062</v>
      </c>
      <c r="C4353" s="135" t="s">
        <v>44063</v>
      </c>
      <c r="D4353" s="135" t="s">
        <v>4432</v>
      </c>
      <c r="E4353" s="135" t="s">
        <v>35336</v>
      </c>
      <c r="F4353" s="135"/>
      <c r="G4353" s="135" t="s">
        <v>35808</v>
      </c>
      <c r="H4353" s="135" t="s">
        <v>4370</v>
      </c>
      <c r="I4353" s="135"/>
      <c r="J4353" s="135" t="s">
        <v>35049</v>
      </c>
      <c r="K4353" s="135" t="s">
        <v>35809</v>
      </c>
      <c r="L4353" s="163"/>
      <c r="M4353" s="163"/>
      <c r="N4353" s="163"/>
      <c r="O4353" s="135" t="s">
        <v>647</v>
      </c>
    </row>
    <row r="4354" spans="1:15" hidden="1">
      <c r="A4354" s="135">
        <v>5933</v>
      </c>
      <c r="B4354" s="135" t="s">
        <v>44064</v>
      </c>
      <c r="C4354" s="135" t="s">
        <v>44065</v>
      </c>
      <c r="D4354" s="135" t="s">
        <v>4432</v>
      </c>
      <c r="E4354" s="135" t="s">
        <v>35336</v>
      </c>
      <c r="F4354" s="135"/>
      <c r="G4354" s="135" t="s">
        <v>35808</v>
      </c>
      <c r="H4354" s="135" t="s">
        <v>4370</v>
      </c>
      <c r="I4354" s="135"/>
      <c r="J4354" s="135" t="s">
        <v>35049</v>
      </c>
      <c r="K4354" s="135" t="s">
        <v>35809</v>
      </c>
      <c r="L4354" s="163"/>
      <c r="M4354" s="163"/>
      <c r="N4354" s="163"/>
      <c r="O4354" s="135" t="s">
        <v>647</v>
      </c>
    </row>
    <row r="4355" spans="1:15" hidden="1">
      <c r="A4355" s="135">
        <v>5934</v>
      </c>
      <c r="B4355" s="135" t="s">
        <v>44066</v>
      </c>
      <c r="C4355" s="135" t="s">
        <v>44067</v>
      </c>
      <c r="D4355" s="135" t="s">
        <v>4432</v>
      </c>
      <c r="E4355" s="135" t="s">
        <v>35336</v>
      </c>
      <c r="F4355" s="135"/>
      <c r="G4355" s="135" t="s">
        <v>35808</v>
      </c>
      <c r="H4355" s="135" t="s">
        <v>4370</v>
      </c>
      <c r="I4355" s="135"/>
      <c r="J4355" s="135" t="s">
        <v>35049</v>
      </c>
      <c r="K4355" s="135" t="s">
        <v>35809</v>
      </c>
      <c r="L4355" s="163"/>
      <c r="M4355" s="163"/>
      <c r="N4355" s="163"/>
      <c r="O4355" s="135" t="s">
        <v>647</v>
      </c>
    </row>
    <row r="4356" spans="1:15" hidden="1">
      <c r="A4356" s="135">
        <v>5935</v>
      </c>
      <c r="B4356" s="135" t="s">
        <v>44068</v>
      </c>
      <c r="C4356" s="135" t="s">
        <v>44069</v>
      </c>
      <c r="D4356" s="135" t="s">
        <v>4432</v>
      </c>
      <c r="E4356" s="135" t="s">
        <v>35336</v>
      </c>
      <c r="F4356" s="135"/>
      <c r="G4356" s="135" t="s">
        <v>35808</v>
      </c>
      <c r="H4356" s="135" t="s">
        <v>4370</v>
      </c>
      <c r="I4356" s="135"/>
      <c r="J4356" s="135" t="s">
        <v>35049</v>
      </c>
      <c r="K4356" s="135" t="s">
        <v>35809</v>
      </c>
      <c r="L4356" s="163"/>
      <c r="M4356" s="163"/>
      <c r="N4356" s="163"/>
      <c r="O4356" s="135" t="s">
        <v>647</v>
      </c>
    </row>
    <row r="4357" spans="1:15" hidden="1">
      <c r="A4357" s="135">
        <v>5936</v>
      </c>
      <c r="B4357" s="135" t="s">
        <v>44070</v>
      </c>
      <c r="C4357" s="135" t="s">
        <v>44071</v>
      </c>
      <c r="D4357" s="135" t="s">
        <v>4432</v>
      </c>
      <c r="E4357" s="135" t="s">
        <v>35336</v>
      </c>
      <c r="F4357" s="135"/>
      <c r="G4357" s="135" t="s">
        <v>35808</v>
      </c>
      <c r="H4357" s="135" t="s">
        <v>4370</v>
      </c>
      <c r="I4357" s="135"/>
      <c r="J4357" s="135" t="s">
        <v>35049</v>
      </c>
      <c r="K4357" s="135" t="s">
        <v>35809</v>
      </c>
      <c r="L4357" s="163"/>
      <c r="M4357" s="163"/>
      <c r="N4357" s="163"/>
      <c r="O4357" s="135" t="s">
        <v>647</v>
      </c>
    </row>
    <row r="4358" spans="1:15" hidden="1">
      <c r="A4358" s="135">
        <v>5937</v>
      </c>
      <c r="B4358" s="135" t="s">
        <v>44072</v>
      </c>
      <c r="C4358" s="135" t="s">
        <v>44073</v>
      </c>
      <c r="D4358" s="135" t="s">
        <v>4432</v>
      </c>
      <c r="E4358" s="135" t="s">
        <v>35336</v>
      </c>
      <c r="F4358" s="135"/>
      <c r="G4358" s="135" t="s">
        <v>35808</v>
      </c>
      <c r="H4358" s="135" t="s">
        <v>4370</v>
      </c>
      <c r="I4358" s="135"/>
      <c r="J4358" s="135" t="s">
        <v>35049</v>
      </c>
      <c r="K4358" s="135" t="s">
        <v>35809</v>
      </c>
      <c r="L4358" s="163"/>
      <c r="M4358" s="163"/>
      <c r="N4358" s="163"/>
      <c r="O4358" s="135" t="s">
        <v>647</v>
      </c>
    </row>
    <row r="4359" spans="1:15" hidden="1">
      <c r="A4359" s="135">
        <v>5938</v>
      </c>
      <c r="B4359" s="135" t="s">
        <v>44074</v>
      </c>
      <c r="C4359" s="135" t="s">
        <v>44075</v>
      </c>
      <c r="D4359" s="135" t="s">
        <v>4432</v>
      </c>
      <c r="E4359" s="135" t="s">
        <v>35336</v>
      </c>
      <c r="F4359" s="135"/>
      <c r="G4359" s="135" t="s">
        <v>35808</v>
      </c>
      <c r="H4359" s="135" t="s">
        <v>4370</v>
      </c>
      <c r="I4359" s="135"/>
      <c r="J4359" s="135" t="s">
        <v>35049</v>
      </c>
      <c r="K4359" s="135" t="s">
        <v>35809</v>
      </c>
      <c r="L4359" s="163"/>
      <c r="M4359" s="163"/>
      <c r="N4359" s="163"/>
      <c r="O4359" s="135" t="s">
        <v>647</v>
      </c>
    </row>
    <row r="4360" spans="1:15" hidden="1">
      <c r="A4360" s="135">
        <v>5939</v>
      </c>
      <c r="B4360" s="135" t="s">
        <v>44076</v>
      </c>
      <c r="C4360" s="135" t="s">
        <v>44077</v>
      </c>
      <c r="D4360" s="135" t="s">
        <v>4432</v>
      </c>
      <c r="E4360" s="135" t="s">
        <v>35336</v>
      </c>
      <c r="F4360" s="135"/>
      <c r="G4360" s="135" t="s">
        <v>35808</v>
      </c>
      <c r="H4360" s="135" t="s">
        <v>4370</v>
      </c>
      <c r="I4360" s="135"/>
      <c r="J4360" s="135" t="s">
        <v>35049</v>
      </c>
      <c r="K4360" s="135" t="s">
        <v>35809</v>
      </c>
      <c r="L4360" s="163"/>
      <c r="M4360" s="163"/>
      <c r="N4360" s="163"/>
      <c r="O4360" s="135" t="s">
        <v>647</v>
      </c>
    </row>
    <row r="4361" spans="1:15" hidden="1">
      <c r="A4361" s="135">
        <v>5940</v>
      </c>
      <c r="B4361" s="135" t="s">
        <v>44078</v>
      </c>
      <c r="C4361" s="135" t="s">
        <v>44079</v>
      </c>
      <c r="D4361" s="135" t="s">
        <v>634</v>
      </c>
      <c r="E4361" s="135" t="s">
        <v>35300</v>
      </c>
      <c r="F4361" s="135"/>
      <c r="G4361" s="135" t="s">
        <v>35808</v>
      </c>
      <c r="H4361" s="135" t="s">
        <v>632</v>
      </c>
      <c r="I4361" s="135"/>
      <c r="J4361" s="135" t="s">
        <v>35049</v>
      </c>
      <c r="K4361" s="135" t="s">
        <v>35809</v>
      </c>
      <c r="L4361" s="163"/>
      <c r="M4361" s="163"/>
      <c r="N4361" s="163"/>
      <c r="O4361" s="135" t="s">
        <v>647</v>
      </c>
    </row>
    <row r="4362" spans="1:15" hidden="1">
      <c r="A4362" s="135">
        <v>5941</v>
      </c>
      <c r="B4362" s="135" t="s">
        <v>44080</v>
      </c>
      <c r="C4362" s="135" t="s">
        <v>44079</v>
      </c>
      <c r="D4362" s="135" t="s">
        <v>1876</v>
      </c>
      <c r="E4362" s="135" t="s">
        <v>35261</v>
      </c>
      <c r="F4362" s="135"/>
      <c r="G4362" s="135" t="s">
        <v>35808</v>
      </c>
      <c r="H4362" s="135" t="s">
        <v>632</v>
      </c>
      <c r="I4362" s="135"/>
      <c r="J4362" s="135" t="s">
        <v>35049</v>
      </c>
      <c r="K4362" s="135" t="s">
        <v>35809</v>
      </c>
      <c r="L4362" s="163"/>
      <c r="M4362" s="163"/>
      <c r="N4362" s="163"/>
      <c r="O4362" s="135" t="s">
        <v>647</v>
      </c>
    </row>
    <row r="4363" spans="1:15" hidden="1">
      <c r="A4363" s="135">
        <v>5942</v>
      </c>
      <c r="B4363" s="135" t="s">
        <v>44081</v>
      </c>
      <c r="C4363" s="135" t="s">
        <v>44079</v>
      </c>
      <c r="D4363" s="135" t="s">
        <v>2035</v>
      </c>
      <c r="E4363" s="135" t="s">
        <v>35292</v>
      </c>
      <c r="F4363" s="135"/>
      <c r="G4363" s="135" t="s">
        <v>35808</v>
      </c>
      <c r="H4363" s="135" t="s">
        <v>632</v>
      </c>
      <c r="I4363" s="135"/>
      <c r="J4363" s="135" t="s">
        <v>35049</v>
      </c>
      <c r="K4363" s="135" t="s">
        <v>35809</v>
      </c>
      <c r="L4363" s="163"/>
      <c r="M4363" s="163"/>
      <c r="N4363" s="163"/>
      <c r="O4363" s="135" t="s">
        <v>647</v>
      </c>
    </row>
    <row r="4364" spans="1:15" hidden="1">
      <c r="A4364" s="135">
        <v>5943</v>
      </c>
      <c r="B4364" s="135" t="s">
        <v>44082</v>
      </c>
      <c r="C4364" s="135" t="s">
        <v>44083</v>
      </c>
      <c r="D4364" s="135" t="s">
        <v>1876</v>
      </c>
      <c r="E4364" s="135" t="s">
        <v>35261</v>
      </c>
      <c r="F4364" s="135"/>
      <c r="G4364" s="135" t="s">
        <v>35808</v>
      </c>
      <c r="H4364" s="135" t="s">
        <v>632</v>
      </c>
      <c r="I4364" s="135"/>
      <c r="J4364" s="135" t="s">
        <v>35049</v>
      </c>
      <c r="K4364" s="135" t="s">
        <v>42138</v>
      </c>
      <c r="L4364" s="163"/>
      <c r="M4364" s="163"/>
      <c r="N4364" s="163"/>
      <c r="O4364" s="135" t="s">
        <v>647</v>
      </c>
    </row>
    <row r="4365" spans="1:15" hidden="1">
      <c r="A4365" s="135">
        <v>5944</v>
      </c>
      <c r="B4365" s="135" t="s">
        <v>44084</v>
      </c>
      <c r="C4365" s="135" t="s">
        <v>44083</v>
      </c>
      <c r="D4365" s="135" t="s">
        <v>4432</v>
      </c>
      <c r="E4365" s="135" t="s">
        <v>35336</v>
      </c>
      <c r="F4365" s="135"/>
      <c r="G4365" s="135" t="s">
        <v>35808</v>
      </c>
      <c r="H4365" s="135" t="s">
        <v>4370</v>
      </c>
      <c r="I4365" s="135"/>
      <c r="J4365" s="135" t="s">
        <v>35049</v>
      </c>
      <c r="K4365" s="135" t="s">
        <v>42138</v>
      </c>
      <c r="L4365" s="163"/>
      <c r="M4365" s="163"/>
      <c r="N4365" s="163"/>
      <c r="O4365" s="135" t="s">
        <v>647</v>
      </c>
    </row>
  </sheetData>
  <autoFilter ref="A7:O4365" xr:uid="{E7A7F27F-C47A-48F8-B4EB-E5784CC06E43}">
    <filterColumn colId="6">
      <filters>
        <filter val="Y"/>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0220ae-ee6a-4dfd-a4ab-cb69237c0b0a">
      <Terms xmlns="http://schemas.microsoft.com/office/infopath/2007/PartnerControls"/>
    </lcf76f155ced4ddcb4097134ff3c332f>
    <TaxCatchAll xmlns="a34ff7fa-4f43-481b-8024-aed4c8e200a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CBCDE61523B214C83E7909FFE5D75A8" ma:contentTypeVersion="12" ma:contentTypeDescription="Create a new document." ma:contentTypeScope="" ma:versionID="c08ca0bae4e016763d5df112e4e50930">
  <xsd:schema xmlns:xsd="http://www.w3.org/2001/XMLSchema" xmlns:xs="http://www.w3.org/2001/XMLSchema" xmlns:p="http://schemas.microsoft.com/office/2006/metadata/properties" xmlns:ns2="e30220ae-ee6a-4dfd-a4ab-cb69237c0b0a" xmlns:ns3="a34ff7fa-4f43-481b-8024-aed4c8e200aa" targetNamespace="http://schemas.microsoft.com/office/2006/metadata/properties" ma:root="true" ma:fieldsID="e3e2594904e75cdea47183cd43f2d7a0" ns2:_="" ns3:_="">
    <xsd:import namespace="e30220ae-ee6a-4dfd-a4ab-cb69237c0b0a"/>
    <xsd:import namespace="a34ff7fa-4f43-481b-8024-aed4c8e200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0220ae-ee6a-4dfd-a4ab-cb69237c0b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350327-7f8b-4e4c-9470-6526d29b83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4ff7fa-4f43-481b-8024-aed4c8e200a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8ea9bd2-0b52-44a8-8175-5d15ca86e335}" ma:internalName="TaxCatchAll" ma:showField="CatchAllData" ma:web="a34ff7fa-4f43-481b-8024-aed4c8e200a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C48E7B-6F5C-4B76-9F3B-33AFDAF56CBB}">
  <ds:schemaRefs>
    <ds:schemaRef ds:uri="http://schemas.microsoft.com/office/infopath/2007/PartnerControls"/>
    <ds:schemaRef ds:uri="http://schemas.microsoft.com/office/2006/documentManagement/types"/>
    <ds:schemaRef ds:uri="e30220ae-ee6a-4dfd-a4ab-cb69237c0b0a"/>
    <ds:schemaRef ds:uri="http://purl.org/dc/terms/"/>
    <ds:schemaRef ds:uri="http://purl.org/dc/elements/1.1/"/>
    <ds:schemaRef ds:uri="http://schemas.openxmlformats.org/package/2006/metadata/core-properties"/>
    <ds:schemaRef ds:uri="http://www.w3.org/XML/1998/namespace"/>
    <ds:schemaRef ds:uri="http://purl.org/dc/dcmitype/"/>
    <ds:schemaRef ds:uri="http://schemas.microsoft.com/office/2006/metadata/properties"/>
    <ds:schemaRef ds:uri="a34ff7fa-4f43-481b-8024-aed4c8e200aa"/>
  </ds:schemaRefs>
</ds:datastoreItem>
</file>

<file path=customXml/itemProps2.xml><?xml version="1.0" encoding="utf-8"?>
<ds:datastoreItem xmlns:ds="http://schemas.openxmlformats.org/officeDocument/2006/customXml" ds:itemID="{A4386465-3DD6-4022-9152-C9FAC292C0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0220ae-ee6a-4dfd-a4ab-cb69237c0b0a"/>
    <ds:schemaRef ds:uri="a34ff7fa-4f43-481b-8024-aed4c8e200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2742D06-135F-45BB-88D7-2989243A09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Golden Rulebook-CDErule level</vt:lpstr>
      <vt:lpstr>In-scope Tables</vt:lpstr>
      <vt:lpstr>CDE Coverage Report</vt:lpstr>
      <vt:lpstr>Table Rep (RB)</vt:lpstr>
      <vt:lpstr>Execution score</vt:lpstr>
      <vt:lpstr>Foundry gap</vt:lpstr>
      <vt:lpstr>Sprint1 RB</vt:lpstr>
      <vt:lpstr>Sprint2 RB</vt:lpstr>
      <vt:lpstr>In-scope Attributes</vt:lpstr>
      <vt:lpstr>'Table Rep (RB)'!Print_Area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 Xiang-Lexi</dc:creator>
  <cp:keywords/>
  <dc:description/>
  <cp:lastModifiedBy>Bartko, Rafal</cp:lastModifiedBy>
  <cp:revision/>
  <dcterms:created xsi:type="dcterms:W3CDTF">2026-09-14T14:35:46Z</dcterms:created>
  <dcterms:modified xsi:type="dcterms:W3CDTF">2026-10-16T14:28:08Z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2026-09-14T05:46:40Z</dcterms:created>
  <dc:creator>openpyxl</dc:creator>
  <dc:description/>
  <dc:language>en-US</dc:language>
  <cp:lastModifiedBy/>
  <dcterms:modified xsi:type="dcterms:W3CDTF">2026-09-14T06:16:22Z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815a84-bb14-486b-9367-c1af54c95fa4_Enabled">
    <vt:lpwstr>true</vt:lpwstr>
  </property>
  <property fmtid="{D5CDD505-2E9C-101B-9397-08002B2CF9AE}" pid="3" name="MSIP_Label_0e815a84-bb14-486b-9367-c1af54c95fa4_SetDate">
    <vt:lpwstr>2026-09-14T14:35:00Z</vt:lpwstr>
  </property>
  <property fmtid="{D5CDD505-2E9C-101B-9397-08002B2CF9AE}" pid="4" name="MSIP_Label_0e815a84-bb14-486b-9367-c1af54c95fa4_Method">
    <vt:lpwstr>Standard</vt:lpwstr>
  </property>
  <property fmtid="{D5CDD505-2E9C-101B-9397-08002B2CF9AE}" pid="5" name="MSIP_Label_0e815a84-bb14-486b-9367-c1af54c95fa4_Name">
    <vt:lpwstr>Standard</vt:lpwstr>
  </property>
  <property fmtid="{D5CDD505-2E9C-101B-9397-08002B2CF9AE}" pid="6" name="MSIP_Label_0e815a84-bb14-486b-9367-c1af54c95fa4_SiteId">
    <vt:lpwstr>5dc645ed-297f-4dca-b0af-2339c71c5388</vt:lpwstr>
  </property>
  <property fmtid="{D5CDD505-2E9C-101B-9397-08002B2CF9AE}" pid="7" name="MSIP_Label_0e815a84-bb14-486b-9367-c1af54c95fa4_ActionId">
    <vt:lpwstr>20f23ec2-b1ca-4095-bde9-f22aaa2b27ec</vt:lpwstr>
  </property>
  <property fmtid="{D5CDD505-2E9C-101B-9397-08002B2CF9AE}" pid="8" name="MSIP_Label_0e815a84-bb14-486b-9367-c1af54c95fa4_ContentBits">
    <vt:lpwstr>0</vt:lpwstr>
  </property>
  <property fmtid="{D5CDD505-2E9C-101B-9397-08002B2CF9AE}" pid="9" name="MSIP_Label_0e815a84-bb14-486b-9367-c1af54c95fa4_Tag">
    <vt:lpwstr>10, 3, 0, 1</vt:lpwstr>
  </property>
  <property fmtid="{D5CDD505-2E9C-101B-9397-08002B2CF9AE}" pid="10" name="MediaServiceImageTags">
    <vt:lpwstr/>
  </property>
  <property fmtid="{D5CDD505-2E9C-101B-9397-08002B2CF9AE}" pid="11" name="ContentTypeId">
    <vt:lpwstr>0x0101006CBCDE61523B214C83E7909FFE5D75A8</vt:lpwstr>
  </property>
  <property fmtid="{D5CDD505-2E9C-101B-9397-08002B2CF9AE}" pid="12" name="Input_Rev" linkTarget="Prop_Input_Rev">
    <vt:lpwstr>#REF!</vt:lpwstr>
  </property>
  <property fmtid="{D5CDD505-2E9C-101B-9397-08002B2CF9AE}" pid="13" name="Rev_Input_Rev" linkTarget="Prop_Rev_Input_Rev">
    <vt:lpwstr>#REF!</vt:lpwstr>
  </property>
</Properties>
</file>